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Vozo computer\Desktop\"/>
    </mc:Choice>
  </mc:AlternateContent>
  <xr:revisionPtr revIDLastSave="0" documentId="13_ncr:1_{31BA4D5E-0699-4827-88EF-6A412E757945}" xr6:coauthVersionLast="47" xr6:coauthVersionMax="47" xr10:uidLastSave="{00000000-0000-0000-0000-000000000000}"/>
  <bookViews>
    <workbookView xWindow="-120" yWindow="-120" windowWidth="29040" windowHeight="15840" firstSheet="3" activeTab="13" xr2:uid="{00000000-000D-0000-FFFF-FFFF00000000}"/>
  </bookViews>
  <sheets>
    <sheet name="Main" sheetId="1" r:id="rId1"/>
    <sheet name="country" sheetId="2" r:id="rId2"/>
    <sheet name="currency" sheetId="3" r:id="rId3"/>
    <sheet name="Date" sheetId="8" r:id="rId4"/>
    <sheet name="4" sheetId="39" r:id="rId5"/>
    <sheet name="5" sheetId="38" r:id="rId6"/>
    <sheet name="6" sheetId="17" r:id="rId7"/>
    <sheet name="7" sheetId="40" r:id="rId8"/>
    <sheet name="8" sheetId="41" r:id="rId9"/>
    <sheet name="9" sheetId="18" r:id="rId10"/>
    <sheet name="Q 10; City" sheetId="24" r:id="rId11"/>
    <sheet name="Q 10; Cuisines" sheetId="19" r:id="rId12"/>
    <sheet name="10Rating" sheetId="25" r:id="rId13"/>
    <sheet name="Dashboard" sheetId="36" r:id="rId14"/>
  </sheets>
  <definedNames>
    <definedName name="_xlnm._FilterDatabase" localSheetId="0" hidden="1">Main!$A$1:$X$9552</definedName>
    <definedName name="_xlcn.WorksheetConnection_MainAY1" hidden="1">Main!$A:$Z</definedName>
    <definedName name="_xlcn.WorksheetConnection_zomato.xlsxTable11" hidden="1">Table1[]</definedName>
    <definedName name="_xlcn.WorksheetConnection_zomato.xlsxTable21" hidden="1">Table2[]</definedName>
    <definedName name="_xlcn.WorksheetConnection_zomato.xlsxTable31" hidden="1">Table3[]</definedName>
    <definedName name="_xlcn.WorksheetConnection_zomato.xlsxTable41" hidden="1">Table4[]</definedName>
    <definedName name="Slicer_countryname">#N/A</definedName>
    <definedName name="Slicer_Year_Opening">#N/A</definedName>
  </definedNames>
  <calcPr calcId="191029"/>
  <pivotCaches>
    <pivotCache cacheId="741" r:id="rId15"/>
    <pivotCache cacheId="744" r:id="rId16"/>
    <pivotCache cacheId="747" r:id="rId17"/>
    <pivotCache cacheId="750" r:id="rId18"/>
    <pivotCache cacheId="753" r:id="rId19"/>
    <pivotCache cacheId="756" r:id="rId20"/>
    <pivotCache cacheId="759" r:id="rId21"/>
    <pivotCache cacheId="762" r:id="rId22"/>
    <pivotCache cacheId="765" r:id="rId23"/>
  </pivotCaches>
  <extLst>
    <ext xmlns:x14="http://schemas.microsoft.com/office/spreadsheetml/2009/9/main" uri="{876F7934-8845-4945-9796-88D515C7AA90}">
      <x14:pivotCaches>
        <pivotCache cacheId="298"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zomato.xlsx!Table4"/>
          <x15:modelTable id="Table3" name="Table3" connection="WorksheetConnection_zomato.xlsx!Table3"/>
          <x15:modelTable id="Table2" name="Table2" connection="WorksheetConnection_zomato.xlsx!Table2"/>
          <x15:modelTable id="Table1 1" name="Table1 1" connection="WorksheetConnection_zomato.xlsx!Table1"/>
          <x15:modelTable id="Range" name="Range" connection="WorksheetConnection_Main!$A:$Y"/>
        </x15:modelTables>
        <x15:modelRelationships>
          <x15:modelRelationship fromTable="Table1 1" fromColumn="CountryCode" toTable="Table2" toColumn="CountryID"/>
          <x15:modelRelationship fromTable="Table1 1" fromColumn="Currency" toTable="Table4" toColumn="Currency"/>
          <x15:modelRelationship fromTable="Table1 1" fromColumn="Datekey_Opening" toTable="Table3" toColumn="Date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8" roundtripDataChecksum="ouJMgKIvrdbDYr/60GyZeFXzNf6iJzMn4eqcas+vPyA="/>
    </ext>
  </extLst>
</workbook>
</file>

<file path=xl/calcChain.xml><?xml version="1.0" encoding="utf-8"?>
<calcChain xmlns="http://schemas.openxmlformats.org/spreadsheetml/2006/main">
  <c r="C6" i="25" l="1"/>
  <c r="B6" i="25"/>
  <c r="A6" i="25"/>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O3" i="8" l="1"/>
  <c r="O1" i="8"/>
  <c r="A4306" i="8" l="1"/>
  <c r="A1998" i="8"/>
  <c r="A3801" i="8"/>
  <c r="A2586" i="8"/>
  <c r="A1196" i="8"/>
  <c r="A4247" i="8"/>
  <c r="A849" i="8"/>
  <c r="A157" i="8"/>
  <c r="A2608" i="8"/>
  <c r="A4064" i="8"/>
  <c r="A3127" i="8"/>
  <c r="A3761" i="8"/>
  <c r="A3643" i="8"/>
  <c r="A3416" i="8"/>
  <c r="A3718" i="8"/>
  <c r="A2660" i="8"/>
  <c r="A4127" i="8"/>
  <c r="A3167" i="8"/>
  <c r="A3683" i="8"/>
  <c r="A3632" i="8"/>
  <c r="A3352" i="8"/>
  <c r="A3710" i="8"/>
  <c r="A3015" i="8"/>
  <c r="A4456" i="8"/>
  <c r="A3616" i="8"/>
  <c r="A2806" i="8"/>
  <c r="A2963" i="8"/>
  <c r="A4463" i="8"/>
  <c r="A1945" i="8"/>
  <c r="I1945" i="8" s="1"/>
  <c r="A3060" i="8"/>
  <c r="A4473" i="8"/>
  <c r="A3639" i="8"/>
  <c r="A2772" i="8"/>
  <c r="A2846" i="8"/>
  <c r="A4449" i="8"/>
  <c r="A2467" i="8"/>
  <c r="A628" i="8"/>
  <c r="C628" i="8" s="1"/>
  <c r="A3392" i="8"/>
  <c r="A1594" i="8"/>
  <c r="A4171" i="8"/>
  <c r="A1190" i="8"/>
  <c r="A1618" i="8"/>
  <c r="A3375" i="8"/>
  <c r="A2417" i="8"/>
  <c r="A3409" i="8"/>
  <c r="A4231" i="8"/>
  <c r="A1584" i="8"/>
  <c r="G1584" i="8" s="1"/>
  <c r="A1936" i="8"/>
  <c r="G1936" i="8" s="1"/>
  <c r="A1301" i="8"/>
  <c r="A4272" i="8"/>
  <c r="A258" i="8"/>
  <c r="A748" i="8"/>
  <c r="A1674" i="8"/>
  <c r="A1083" i="8"/>
  <c r="A3169" i="8"/>
  <c r="D3169" i="8" s="1"/>
  <c r="A3738" i="8"/>
  <c r="A2560" i="8"/>
  <c r="J2560" i="8" s="1"/>
  <c r="A894" i="8"/>
  <c r="A4131" i="8"/>
  <c r="A2668" i="8"/>
  <c r="A4051" i="8"/>
  <c r="A2500" i="8"/>
  <c r="A4158" i="8"/>
  <c r="A3230" i="8"/>
  <c r="A3989" i="8"/>
  <c r="A2388" i="8"/>
  <c r="A2145" i="8"/>
  <c r="A3143" i="8"/>
  <c r="A3818" i="8"/>
  <c r="A477" i="8"/>
  <c r="H477" i="8" s="1"/>
  <c r="A2723" i="8"/>
  <c r="A3739" i="8"/>
  <c r="A4401" i="8"/>
  <c r="A2425" i="8"/>
  <c r="A4144" i="8"/>
  <c r="A2735" i="8"/>
  <c r="A4387" i="8"/>
  <c r="A4296" i="8"/>
  <c r="A4398" i="8"/>
  <c r="A201" i="8"/>
  <c r="A2274" i="8"/>
  <c r="A2776" i="8"/>
  <c r="A3512" i="8"/>
  <c r="A4210" i="8"/>
  <c r="A1878" i="8"/>
  <c r="C1878" i="8" s="1"/>
  <c r="A3307" i="8"/>
  <c r="A4394" i="8"/>
  <c r="A3338" i="8"/>
  <c r="A445" i="8"/>
  <c r="G445" i="8" s="1"/>
  <c r="A3323" i="8"/>
  <c r="A921" i="8"/>
  <c r="A4159" i="8"/>
  <c r="A4079" i="8"/>
  <c r="A4222" i="8"/>
  <c r="A4005" i="8"/>
  <c r="A1383" i="8"/>
  <c r="A2322" i="8"/>
  <c r="A3226" i="8"/>
  <c r="A3904" i="8"/>
  <c r="A946" i="8"/>
  <c r="A2194" i="8"/>
  <c r="A3330" i="8"/>
  <c r="A4417" i="8"/>
  <c r="A4170" i="8"/>
  <c r="A3313" i="8"/>
  <c r="A1869" i="8"/>
  <c r="A3991" i="8"/>
  <c r="A2503" i="8"/>
  <c r="A1453" i="8"/>
  <c r="C1453" i="8" s="1"/>
  <c r="A2352" i="8"/>
  <c r="D2352" i="8" s="1"/>
  <c r="A3243" i="8"/>
  <c r="A3961" i="8"/>
  <c r="A1026" i="8"/>
  <c r="A2944" i="8"/>
  <c r="A3968" i="8"/>
  <c r="A3249" i="8"/>
  <c r="A3952" i="8"/>
  <c r="A439" i="8"/>
  <c r="I439" i="8" s="1"/>
  <c r="A3978" i="8"/>
  <c r="A3887" i="8"/>
  <c r="A4142" i="8"/>
  <c r="A2376" i="8"/>
  <c r="A1592" i="8"/>
  <c r="A2458" i="8"/>
  <c r="A2969" i="8"/>
  <c r="I2969" i="8" s="1"/>
  <c r="A3306" i="8"/>
  <c r="A3655" i="8"/>
  <c r="A4007" i="8"/>
  <c r="A4330" i="8"/>
  <c r="A1242" i="8"/>
  <c r="A2367" i="8"/>
  <c r="A2970" i="8"/>
  <c r="A3496" i="8"/>
  <c r="A3985" i="8"/>
  <c r="A1768" i="8"/>
  <c r="B1768" i="8" s="1"/>
  <c r="A3939" i="8"/>
  <c r="A3070" i="8"/>
  <c r="D3070" i="8" s="1"/>
  <c r="A1519" i="8"/>
  <c r="A4386" i="8"/>
  <c r="A3835" i="8"/>
  <c r="A3120" i="8"/>
  <c r="G3120" i="8" s="1"/>
  <c r="A2208" i="8"/>
  <c r="I2208" i="8" s="1"/>
  <c r="A1808" i="8"/>
  <c r="A3747" i="8"/>
  <c r="A2313" i="8"/>
  <c r="A3578" i="8"/>
  <c r="A1683" i="8"/>
  <c r="A3966" i="8"/>
  <c r="A2655" i="8"/>
  <c r="I2655" i="8" s="1"/>
  <c r="A3421" i="8"/>
  <c r="A2750" i="8"/>
  <c r="D2750" i="8" s="1"/>
  <c r="A1270" i="8"/>
  <c r="A1021" i="8"/>
  <c r="G1021" i="8" s="1"/>
  <c r="A2691" i="8"/>
  <c r="A3495" i="8"/>
  <c r="A4167" i="8"/>
  <c r="A1813" i="8"/>
  <c r="G1813" i="8" s="1"/>
  <c r="A3290" i="8"/>
  <c r="A4291" i="8"/>
  <c r="A3530" i="8"/>
  <c r="A738" i="8"/>
  <c r="A3490" i="8"/>
  <c r="A1327" i="8"/>
  <c r="A3054" i="8"/>
  <c r="A2934" i="8"/>
  <c r="B2934" i="8" s="1"/>
  <c r="A3502" i="8"/>
  <c r="A4188" i="8"/>
  <c r="A1098" i="8"/>
  <c r="A3163" i="8"/>
  <c r="A3841" i="8"/>
  <c r="A629" i="8"/>
  <c r="A2807" i="8"/>
  <c r="A3819" i="8"/>
  <c r="A4195" i="8"/>
  <c r="A1990" i="8"/>
  <c r="A4080" i="8"/>
  <c r="A2563" i="8"/>
  <c r="A2787" i="8"/>
  <c r="A2681" i="8"/>
  <c r="A3238" i="8"/>
  <c r="A3740" i="8"/>
  <c r="A2825" i="8"/>
  <c r="E2825" i="8" s="1"/>
  <c r="A3552" i="8"/>
  <c r="A4290" i="8"/>
  <c r="A2898" i="8"/>
  <c r="A3842" i="8"/>
  <c r="A373" i="8"/>
  <c r="A3298" i="8"/>
  <c r="A594" i="8"/>
  <c r="A2871" i="8"/>
  <c r="I2871" i="8" s="1"/>
  <c r="A3575" i="8"/>
  <c r="A4313" i="8"/>
  <c r="A2241" i="8"/>
  <c r="A3410" i="8"/>
  <c r="A2076" i="8"/>
  <c r="A4145" i="8"/>
  <c r="A1837" i="8"/>
  <c r="E1837" i="8" s="1"/>
  <c r="A4464" i="8"/>
  <c r="A2401" i="8"/>
  <c r="A2602" i="8"/>
  <c r="A2380" i="8"/>
  <c r="A2959" i="8"/>
  <c r="A3885" i="8"/>
  <c r="A105" i="8"/>
  <c r="A1662" i="8"/>
  <c r="C1662" i="8" s="1"/>
  <c r="A2554" i="8"/>
  <c r="A2988" i="8"/>
  <c r="A3329" i="8"/>
  <c r="A3675" i="8"/>
  <c r="A4047" i="8"/>
  <c r="A4370" i="8"/>
  <c r="A1316" i="8"/>
  <c r="A2529" i="8"/>
  <c r="B2529" i="8" s="1"/>
  <c r="A3087" i="8"/>
  <c r="B3087" i="8" s="1"/>
  <c r="A3513" i="8"/>
  <c r="A4071" i="8"/>
  <c r="A1630" i="8"/>
  <c r="A3786" i="8"/>
  <c r="A2891" i="8"/>
  <c r="A1229" i="8"/>
  <c r="A4311" i="8"/>
  <c r="A3696" i="8"/>
  <c r="A2979" i="8"/>
  <c r="A1893" i="8"/>
  <c r="A975" i="8"/>
  <c r="A3441" i="8"/>
  <c r="A1589" i="8"/>
  <c r="A3439" i="8"/>
  <c r="A1146" i="8"/>
  <c r="D1146" i="8" s="1"/>
  <c r="A3758" i="8"/>
  <c r="A1965" i="8"/>
  <c r="D1965" i="8" s="1"/>
  <c r="A2967" i="8"/>
  <c r="B2967" i="8" s="1"/>
  <c r="A2335" i="8"/>
  <c r="A3762" i="8"/>
  <c r="A4088" i="8"/>
  <c r="A4434" i="8"/>
  <c r="A65" i="8"/>
  <c r="C65" i="8" s="1"/>
  <c r="A4095" i="8"/>
  <c r="A3658" i="8"/>
  <c r="A3224" i="8"/>
  <c r="B3224" i="8" s="1"/>
  <c r="A2635" i="8"/>
  <c r="A1619" i="8"/>
  <c r="E1619" i="8" s="1"/>
  <c r="A1006" i="8"/>
  <c r="A4450" i="8"/>
  <c r="A4219" i="8"/>
  <c r="A3938" i="8"/>
  <c r="A3529" i="8"/>
  <c r="A3195" i="8"/>
  <c r="A2833" i="8"/>
  <c r="A2337" i="8"/>
  <c r="A1508" i="8"/>
  <c r="A2106" i="8"/>
  <c r="A626" i="8"/>
  <c r="A3953" i="8"/>
  <c r="A3327" i="8"/>
  <c r="A2508" i="8"/>
  <c r="A4346" i="8"/>
  <c r="A3848" i="8"/>
  <c r="A3155" i="8"/>
  <c r="A2199" i="8"/>
  <c r="G2199" i="8" s="1"/>
  <c r="A202" i="8"/>
  <c r="A4014" i="8"/>
  <c r="A3590" i="8"/>
  <c r="A2822" i="8"/>
  <c r="A1245" i="8"/>
  <c r="A3757" i="8"/>
  <c r="A1603" i="8"/>
  <c r="A1421" i="8"/>
  <c r="A850" i="8"/>
  <c r="A1876" i="8"/>
  <c r="A2426" i="8"/>
  <c r="A2799" i="8"/>
  <c r="A3083" i="8"/>
  <c r="A3346" i="8"/>
  <c r="A3635" i="8"/>
  <c r="A3881" i="8"/>
  <c r="A4147" i="8"/>
  <c r="A4393" i="8"/>
  <c r="A1100" i="8"/>
  <c r="A2158" i="8"/>
  <c r="G2158" i="8" s="1"/>
  <c r="A2692" i="8"/>
  <c r="A3104" i="8"/>
  <c r="A3433" i="8"/>
  <c r="A3779" i="8"/>
  <c r="A4151" i="8"/>
  <c r="A4480" i="8"/>
  <c r="A4479" i="8"/>
  <c r="A4067" i="8"/>
  <c r="A3583" i="8"/>
  <c r="A3096" i="8"/>
  <c r="A2487" i="8"/>
  <c r="A1548" i="8"/>
  <c r="A968" i="8"/>
  <c r="D968" i="8" s="1"/>
  <c r="A4439" i="8"/>
  <c r="A4155" i="8"/>
  <c r="A3849" i="8"/>
  <c r="A3504" i="8"/>
  <c r="A3184" i="8"/>
  <c r="A2786" i="8"/>
  <c r="A2230" i="8"/>
  <c r="A1437" i="8"/>
  <c r="E1437" i="8" s="1"/>
  <c r="A2048" i="8"/>
  <c r="F2048" i="8" s="1"/>
  <c r="A447" i="8"/>
  <c r="G447" i="8" s="1"/>
  <c r="A3825" i="8"/>
  <c r="A3135" i="8"/>
  <c r="A2359" i="8"/>
  <c r="A4307" i="8"/>
  <c r="A3784" i="8"/>
  <c r="A3064" i="8"/>
  <c r="H3064" i="8" s="1"/>
  <c r="A1719" i="8"/>
  <c r="E1719" i="8" s="1"/>
  <c r="A4414" i="8"/>
  <c r="A3974" i="8"/>
  <c r="A3582" i="8"/>
  <c r="A2812" i="8"/>
  <c r="A865" i="8"/>
  <c r="A3749" i="8"/>
  <c r="A1466" i="8"/>
  <c r="A2472" i="8"/>
  <c r="J2472" i="8" s="1"/>
  <c r="A4351" i="8"/>
  <c r="A3914" i="8"/>
  <c r="A3505" i="8"/>
  <c r="A3038" i="8"/>
  <c r="A2127" i="8"/>
  <c r="A1370" i="8"/>
  <c r="A680" i="8"/>
  <c r="E680" i="8" s="1"/>
  <c r="A4375" i="8"/>
  <c r="A4119" i="8"/>
  <c r="A3785" i="8"/>
  <c r="A3440" i="8"/>
  <c r="A3095" i="8"/>
  <c r="A2720" i="8"/>
  <c r="A2044" i="8"/>
  <c r="A1047" i="8"/>
  <c r="G1047" i="8" s="1"/>
  <c r="A1520" i="8"/>
  <c r="D1520" i="8" s="1"/>
  <c r="A4362" i="8"/>
  <c r="A3722" i="8"/>
  <c r="A3025" i="8"/>
  <c r="J3025" i="8" s="1"/>
  <c r="A1958" i="8"/>
  <c r="A4193" i="8"/>
  <c r="A3567" i="8"/>
  <c r="A2832" i="8"/>
  <c r="B2832" i="8" s="1"/>
  <c r="A1612" i="8"/>
  <c r="A4294" i="8"/>
  <c r="A3902" i="8"/>
  <c r="A3462" i="8"/>
  <c r="A2643" i="8"/>
  <c r="A4397" i="8"/>
  <c r="A3381" i="8"/>
  <c r="A4164" i="8"/>
  <c r="A2742" i="8"/>
  <c r="A1307" i="8"/>
  <c r="A2108" i="8"/>
  <c r="A2585" i="8"/>
  <c r="A2897" i="8"/>
  <c r="A3186" i="8"/>
  <c r="A3472" i="8"/>
  <c r="A3715" i="8"/>
  <c r="A3984" i="8"/>
  <c r="A4227" i="8"/>
  <c r="A106" i="8"/>
  <c r="A1525" i="8"/>
  <c r="A2324" i="8"/>
  <c r="A2826" i="8"/>
  <c r="A3187" i="8"/>
  <c r="A3576" i="8"/>
  <c r="A3945" i="8"/>
  <c r="A4274" i="8"/>
  <c r="A1701" i="8"/>
  <c r="A4323" i="8"/>
  <c r="A3889" i="8"/>
  <c r="A3363" i="8"/>
  <c r="A2923" i="8"/>
  <c r="A2074" i="8"/>
  <c r="A1339" i="8"/>
  <c r="A597" i="8"/>
  <c r="A4322" i="8"/>
  <c r="A4091" i="8"/>
  <c r="A3746" i="8"/>
  <c r="A3426" i="8"/>
  <c r="A3024" i="8"/>
  <c r="A2583" i="8"/>
  <c r="D2583" i="8" s="1"/>
  <c r="A1989" i="8"/>
  <c r="J1989" i="8" s="1"/>
  <c r="A999" i="8"/>
  <c r="E999" i="8" s="1"/>
  <c r="A1411" i="8"/>
  <c r="A4337" i="8"/>
  <c r="A3519" i="8"/>
  <c r="A2818" i="8"/>
  <c r="A1799" i="8"/>
  <c r="A4179" i="8"/>
  <c r="A3475" i="8"/>
  <c r="A2699" i="8"/>
  <c r="A1397" i="8"/>
  <c r="B1397" i="8" s="1"/>
  <c r="A4286" i="8"/>
  <c r="A3886" i="8"/>
  <c r="A3358" i="8"/>
  <c r="A2221" i="8"/>
  <c r="E2221" i="8" s="1"/>
  <c r="A4269" i="8"/>
  <c r="A3229" i="8"/>
  <c r="H3229" i="8" s="1"/>
  <c r="A3772" i="8"/>
  <c r="A1124" i="8"/>
  <c r="A933" i="8"/>
  <c r="A1522" i="8"/>
  <c r="A2055" i="8"/>
  <c r="A2394" i="8"/>
  <c r="A2639" i="8"/>
  <c r="E2639" i="8" s="1"/>
  <c r="A2851" i="8"/>
  <c r="A3034" i="8"/>
  <c r="A3203" i="8"/>
  <c r="A3369" i="8"/>
  <c r="A3535" i="8"/>
  <c r="A3698" i="8"/>
  <c r="A3858" i="8"/>
  <c r="A4024" i="8"/>
  <c r="A4187" i="8"/>
  <c r="A4353" i="8"/>
  <c r="A311" i="8"/>
  <c r="A1171" i="8"/>
  <c r="A1744" i="8"/>
  <c r="A2278" i="8"/>
  <c r="A2612" i="8"/>
  <c r="A2924" i="8"/>
  <c r="A3147" i="8"/>
  <c r="A3353" i="8"/>
  <c r="A3599" i="8"/>
  <c r="A3802" i="8"/>
  <c r="A4008" i="8"/>
  <c r="A4251" i="8"/>
  <c r="A4457" i="8"/>
  <c r="A1549" i="8"/>
  <c r="F1549" i="8" s="1"/>
  <c r="A4376" i="8"/>
  <c r="A4120" i="8"/>
  <c r="A3864" i="8"/>
  <c r="A3555" i="8"/>
  <c r="A3274" i="8"/>
  <c r="A3009" i="8"/>
  <c r="A2564" i="8"/>
  <c r="A1928" i="8"/>
  <c r="C1928" i="8" s="1"/>
  <c r="A1479" i="8"/>
  <c r="E1479" i="8" s="1"/>
  <c r="A1048" i="8"/>
  <c r="A535" i="8"/>
  <c r="A4425" i="8"/>
  <c r="A4258" i="8"/>
  <c r="A4105" i="8"/>
  <c r="A3913" i="8"/>
  <c r="A3682" i="8"/>
  <c r="A3479" i="8"/>
  <c r="A3273" i="8"/>
  <c r="A3008" i="8"/>
  <c r="G3008" i="8" s="1"/>
  <c r="A2768" i="8"/>
  <c r="A2484" i="8"/>
  <c r="A2013" i="8"/>
  <c r="A1476" i="8"/>
  <c r="A879" i="8"/>
  <c r="H879" i="8" s="1"/>
  <c r="A1591" i="8"/>
  <c r="A682" i="8"/>
  <c r="A4259" i="8"/>
  <c r="A3775" i="8"/>
  <c r="A3377" i="8"/>
  <c r="A2964" i="8"/>
  <c r="A2465" i="8"/>
  <c r="A172" i="8"/>
  <c r="A4282" i="8"/>
  <c r="A3873" i="8"/>
  <c r="A3464" i="8"/>
  <c r="A3051" i="8"/>
  <c r="A2399" i="8"/>
  <c r="A1436" i="8"/>
  <c r="A4486" i="8"/>
  <c r="A4166" i="8"/>
  <c r="A3910" i="8"/>
  <c r="A3654" i="8"/>
  <c r="A3342" i="8"/>
  <c r="A2793" i="8"/>
  <c r="A1904" i="8"/>
  <c r="A4389" i="8"/>
  <c r="A3877" i="8"/>
  <c r="A3205" i="8"/>
  <c r="J3205" i="8" s="1"/>
  <c r="A1535" i="8"/>
  <c r="H1535" i="8" s="1"/>
  <c r="A3764" i="8"/>
  <c r="A1354" i="8"/>
  <c r="A2453" i="8"/>
  <c r="A989" i="8"/>
  <c r="A3372" i="8"/>
  <c r="A1600" i="8"/>
  <c r="A280" i="8"/>
  <c r="C280" i="8" s="1"/>
  <c r="A1168" i="8"/>
  <c r="A1741" i="8"/>
  <c r="H1741" i="8" s="1"/>
  <c r="A2191" i="8"/>
  <c r="A2490" i="8"/>
  <c r="A2722" i="8"/>
  <c r="A2916" i="8"/>
  <c r="A3103" i="8"/>
  <c r="A3266" i="8"/>
  <c r="A3432" i="8"/>
  <c r="A3595" i="8"/>
  <c r="A3755" i="8"/>
  <c r="A3921" i="8"/>
  <c r="A4087" i="8"/>
  <c r="A4250" i="8"/>
  <c r="A4416" i="8"/>
  <c r="A751" i="8"/>
  <c r="E751" i="8" s="1"/>
  <c r="A1384" i="8"/>
  <c r="A1937" i="8"/>
  <c r="A2459" i="8"/>
  <c r="A2746" i="8"/>
  <c r="A2990" i="8"/>
  <c r="A3250" i="8"/>
  <c r="A3456" i="8"/>
  <c r="A3659" i="8"/>
  <c r="A3905" i="8"/>
  <c r="A4111" i="8"/>
  <c r="A4314" i="8"/>
  <c r="A1901" i="8"/>
  <c r="E1901" i="8" s="1"/>
  <c r="A1092" i="8"/>
  <c r="A4298" i="8"/>
  <c r="A3992" i="8"/>
  <c r="A3736" i="8"/>
  <c r="A3480" i="8"/>
  <c r="A3146" i="8"/>
  <c r="A2863" i="8"/>
  <c r="A2385" i="8"/>
  <c r="A1695" i="8"/>
  <c r="A1300" i="8"/>
  <c r="A926" i="8"/>
  <c r="I926" i="8" s="1"/>
  <c r="A4489" i="8"/>
  <c r="A4361" i="8"/>
  <c r="A4208" i="8"/>
  <c r="A4016" i="8"/>
  <c r="A3810" i="8"/>
  <c r="A3607" i="8"/>
  <c r="A3376" i="8"/>
  <c r="A3170" i="8"/>
  <c r="A2951" i="8"/>
  <c r="F2951" i="8" s="1"/>
  <c r="A2634" i="8"/>
  <c r="A2312" i="8"/>
  <c r="C2312" i="8" s="1"/>
  <c r="A1861" i="8"/>
  <c r="A1189" i="8"/>
  <c r="A340" i="8"/>
  <c r="A1342" i="8"/>
  <c r="A4465" i="8"/>
  <c r="A4056" i="8"/>
  <c r="A3647" i="8"/>
  <c r="A3185" i="8"/>
  <c r="H3185" i="8" s="1"/>
  <c r="A2721" i="8"/>
  <c r="E2721" i="8" s="1"/>
  <c r="A2231" i="8"/>
  <c r="J2231" i="8" s="1"/>
  <c r="A4399" i="8"/>
  <c r="A4168" i="8"/>
  <c r="A3770" i="8"/>
  <c r="A3258" i="8"/>
  <c r="A2816" i="8"/>
  <c r="C2816" i="8" s="1"/>
  <c r="A2176" i="8"/>
  <c r="H2176" i="8" s="1"/>
  <c r="A824" i="8"/>
  <c r="A4358" i="8"/>
  <c r="A4102" i="8"/>
  <c r="A3782" i="8"/>
  <c r="A3526" i="8"/>
  <c r="A3110" i="8"/>
  <c r="J3110" i="8" s="1"/>
  <c r="A2431" i="8"/>
  <c r="A1202" i="8"/>
  <c r="A4245" i="8"/>
  <c r="A3621" i="8"/>
  <c r="A2748" i="8"/>
  <c r="A935" i="8"/>
  <c r="A2920" i="8"/>
  <c r="A1573" i="8"/>
  <c r="C1573" i="8" s="1"/>
  <c r="A1736" i="8"/>
  <c r="I1736" i="8" s="1"/>
  <c r="A4261" i="8"/>
  <c r="A2760" i="8"/>
  <c r="G2760" i="8" s="1"/>
  <c r="A1773" i="8"/>
  <c r="A472" i="8"/>
  <c r="A1237" i="8"/>
  <c r="A1812" i="8"/>
  <c r="A2240" i="8"/>
  <c r="D2240" i="8" s="1"/>
  <c r="A2522" i="8"/>
  <c r="A2745" i="8"/>
  <c r="I2745" i="8" s="1"/>
  <c r="A2943" i="8"/>
  <c r="A3123" i="8"/>
  <c r="A3289" i="8"/>
  <c r="A3449" i="8"/>
  <c r="A3615" i="8"/>
  <c r="A3778" i="8"/>
  <c r="A3944" i="8"/>
  <c r="A4107" i="8"/>
  <c r="A4267" i="8"/>
  <c r="A4433" i="8"/>
  <c r="A852" i="8"/>
  <c r="A1454" i="8"/>
  <c r="A2007" i="8"/>
  <c r="F2007" i="8" s="1"/>
  <c r="A2497" i="8"/>
  <c r="E2497" i="8" s="1"/>
  <c r="A2777" i="8"/>
  <c r="E2777" i="8" s="1"/>
  <c r="A3016" i="8"/>
  <c r="I3016" i="8" s="1"/>
  <c r="A3267" i="8"/>
  <c r="A3473" i="8"/>
  <c r="A3679" i="8"/>
  <c r="A3922" i="8"/>
  <c r="A4128" i="8"/>
  <c r="A4331" i="8"/>
  <c r="A1839" i="8"/>
  <c r="C1839" i="8" s="1"/>
  <c r="A931" i="8"/>
  <c r="A4273" i="8"/>
  <c r="A3967" i="8"/>
  <c r="A3711" i="8"/>
  <c r="A3455" i="8"/>
  <c r="A3121" i="8"/>
  <c r="A2834" i="8"/>
  <c r="A2340" i="8"/>
  <c r="A1658" i="8"/>
  <c r="A1260" i="8"/>
  <c r="C1260" i="8" s="1"/>
  <c r="A882" i="8"/>
  <c r="A4475" i="8"/>
  <c r="A4347" i="8"/>
  <c r="A4194" i="8"/>
  <c r="A4002" i="8"/>
  <c r="A3799" i="8"/>
  <c r="A3593" i="8"/>
  <c r="A3337" i="8"/>
  <c r="A3131" i="8"/>
  <c r="A2906" i="8"/>
  <c r="A2596" i="8"/>
  <c r="A2260" i="8"/>
  <c r="A1794" i="8"/>
  <c r="A1147" i="8"/>
  <c r="E1147" i="8" s="1"/>
  <c r="A268" i="8"/>
  <c r="A1271" i="8"/>
  <c r="A4440" i="8"/>
  <c r="A4031" i="8"/>
  <c r="A3619" i="8"/>
  <c r="A3160" i="8"/>
  <c r="A2703" i="8"/>
  <c r="I2703" i="8" s="1"/>
  <c r="A2180" i="8"/>
  <c r="A4360" i="8"/>
  <c r="A4090" i="8"/>
  <c r="A3681" i="8"/>
  <c r="A3233" i="8"/>
  <c r="A2785" i="8"/>
  <c r="A2125" i="8"/>
  <c r="A771" i="8"/>
  <c r="A4350" i="8"/>
  <c r="A4094" i="8"/>
  <c r="A3774" i="8"/>
  <c r="A3518" i="8"/>
  <c r="A3102" i="8"/>
  <c r="A2239" i="8"/>
  <c r="A889" i="8"/>
  <c r="A4141" i="8"/>
  <c r="A3429" i="8"/>
  <c r="A2481" i="8"/>
  <c r="A4476" i="8"/>
  <c r="A2902" i="8"/>
  <c r="A1475" i="8"/>
  <c r="A1565" i="8"/>
  <c r="A2058" i="8"/>
  <c r="A2395" i="8"/>
  <c r="A2640" i="8"/>
  <c r="A2852" i="8"/>
  <c r="A3042" i="8"/>
  <c r="A3207" i="8"/>
  <c r="A3370" i="8"/>
  <c r="A3536" i="8"/>
  <c r="A3699" i="8"/>
  <c r="A3865" i="8"/>
  <c r="A4025" i="8"/>
  <c r="A4191" i="8"/>
  <c r="A4354" i="8"/>
  <c r="A2024" i="8"/>
  <c r="A1482" i="8"/>
  <c r="A4451" i="8"/>
  <c r="A4248" i="8"/>
  <c r="A4042" i="8"/>
  <c r="A3839" i="8"/>
  <c r="A3633" i="8"/>
  <c r="A3427" i="8"/>
  <c r="A3199" i="8"/>
  <c r="A2980" i="8"/>
  <c r="A2736" i="8"/>
  <c r="D2736" i="8" s="1"/>
  <c r="A2292" i="8"/>
  <c r="A1766" i="8"/>
  <c r="I1766" i="8" s="1"/>
  <c r="A1438" i="8"/>
  <c r="A1160" i="8"/>
  <c r="A847" i="8"/>
  <c r="J847" i="8" s="1"/>
  <c r="A269" i="8"/>
  <c r="A4411" i="8"/>
  <c r="A4297" i="8"/>
  <c r="A4183" i="8"/>
  <c r="A4055" i="8"/>
  <c r="A3899" i="8"/>
  <c r="A3735" i="8"/>
  <c r="A3579" i="8"/>
  <c r="A3401" i="8"/>
  <c r="A3234" i="8"/>
  <c r="A3081" i="8"/>
  <c r="I3081" i="8" s="1"/>
  <c r="A2890" i="8"/>
  <c r="A2700" i="8"/>
  <c r="A2444" i="8"/>
  <c r="A2126" i="8"/>
  <c r="A1763" i="8"/>
  <c r="A1299" i="8"/>
  <c r="A835" i="8"/>
  <c r="A1934" i="8"/>
  <c r="I1934" i="8" s="1"/>
  <c r="A1125" i="8"/>
  <c r="I1125" i="8" s="1"/>
  <c r="A375" i="8"/>
  <c r="J375" i="8" s="1"/>
  <c r="A4234" i="8"/>
  <c r="A3928" i="8"/>
  <c r="A3569" i="8"/>
  <c r="A3263" i="8"/>
  <c r="A2936" i="8"/>
  <c r="A2584" i="8"/>
  <c r="A2157" i="8"/>
  <c r="H2157" i="8" s="1"/>
  <c r="A4424" i="8"/>
  <c r="A4243" i="8"/>
  <c r="A3987" i="8"/>
  <c r="A3667" i="8"/>
  <c r="A3361" i="8"/>
  <c r="A3019" i="8"/>
  <c r="A2562" i="8"/>
  <c r="A1988" i="8"/>
  <c r="A1117" i="8"/>
  <c r="I1117" i="8" s="1"/>
  <c r="A4478" i="8"/>
  <c r="A4270" i="8"/>
  <c r="A4038" i="8"/>
  <c r="A3846" i="8"/>
  <c r="A3646" i="8"/>
  <c r="A3454" i="8"/>
  <c r="A3086" i="8"/>
  <c r="A2468" i="8"/>
  <c r="A1628" i="8"/>
  <c r="A138" i="8"/>
  <c r="A4133" i="8"/>
  <c r="A3733" i="8"/>
  <c r="A3003" i="8"/>
  <c r="A2103" i="8"/>
  <c r="E2103" i="8" s="1"/>
  <c r="A4468" i="8"/>
  <c r="A3356" i="8"/>
  <c r="A1310" i="8"/>
  <c r="A1374" i="8"/>
  <c r="A125" i="8"/>
  <c r="A2111" i="8"/>
  <c r="A2433" i="8"/>
  <c r="A2671" i="8"/>
  <c r="A2872" i="8"/>
  <c r="I2872" i="8" s="1"/>
  <c r="A3062" i="8"/>
  <c r="J3062" i="8" s="1"/>
  <c r="A3227" i="8"/>
  <c r="A3393" i="8"/>
  <c r="A3559" i="8"/>
  <c r="A3719" i="8"/>
  <c r="A3882" i="8"/>
  <c r="A4048" i="8"/>
  <c r="A4211" i="8"/>
  <c r="A4377" i="8"/>
  <c r="A1966" i="8"/>
  <c r="D1966" i="8" s="1"/>
  <c r="A1372" i="8"/>
  <c r="A4426" i="8"/>
  <c r="A4223" i="8"/>
  <c r="A4017" i="8"/>
  <c r="A3811" i="8"/>
  <c r="A3608" i="8"/>
  <c r="A3391" i="8"/>
  <c r="A3171" i="8"/>
  <c r="A2952" i="8"/>
  <c r="H2952" i="8" s="1"/>
  <c r="A2688" i="8"/>
  <c r="G2688" i="8" s="1"/>
  <c r="A2209" i="8"/>
  <c r="A1728" i="8"/>
  <c r="A1410" i="8"/>
  <c r="A1119" i="8"/>
  <c r="A785" i="8"/>
  <c r="B785" i="8" s="1"/>
  <c r="A64" i="8"/>
  <c r="C64" i="8" s="1"/>
  <c r="A4400" i="8"/>
  <c r="A4283" i="8"/>
  <c r="A4169" i="8"/>
  <c r="A4041" i="8"/>
  <c r="A3888" i="8"/>
  <c r="A3707" i="8"/>
  <c r="A3543" i="8"/>
  <c r="A3387" i="8"/>
  <c r="A3223" i="8"/>
  <c r="A3065" i="8"/>
  <c r="A2862" i="8"/>
  <c r="I2862" i="8" s="1"/>
  <c r="A2649" i="8"/>
  <c r="A2423" i="8"/>
  <c r="A2095" i="8"/>
  <c r="A1726" i="8"/>
  <c r="J1726" i="8" s="1"/>
  <c r="A1228" i="8"/>
  <c r="F1228" i="8" s="1"/>
  <c r="A672" i="8"/>
  <c r="A1872" i="8"/>
  <c r="A1053" i="8"/>
  <c r="A274" i="8"/>
  <c r="A4184" i="8"/>
  <c r="A3850" i="8"/>
  <c r="A3544" i="8"/>
  <c r="A3235" i="8"/>
  <c r="A2907" i="8"/>
  <c r="A2527" i="8"/>
  <c r="A2022" i="8"/>
  <c r="A4410" i="8"/>
  <c r="A4232" i="8"/>
  <c r="A3976" i="8"/>
  <c r="A3642" i="8"/>
  <c r="A3272" i="8"/>
  <c r="G3272" i="8" s="1"/>
  <c r="A2946" i="8"/>
  <c r="A2540" i="8"/>
  <c r="A1952" i="8"/>
  <c r="A1031" i="8"/>
  <c r="A4422" i="8"/>
  <c r="A4230" i="8"/>
  <c r="A4030" i="8"/>
  <c r="A3838" i="8"/>
  <c r="A3630" i="8"/>
  <c r="A3366" i="8"/>
  <c r="A2968" i="8"/>
  <c r="A2457" i="8"/>
  <c r="A1604" i="8"/>
  <c r="A31" i="8"/>
  <c r="D31" i="8" s="1"/>
  <c r="A4013" i="8"/>
  <c r="A3629" i="8"/>
  <c r="A2985" i="8"/>
  <c r="A2085" i="8"/>
  <c r="B2085" i="8" s="1"/>
  <c r="A4452" i="8"/>
  <c r="A2929" i="8"/>
  <c r="A2480" i="8"/>
  <c r="A1362" i="8"/>
  <c r="A1815" i="8"/>
  <c r="C1815" i="8" s="1"/>
  <c r="A4336" i="8"/>
  <c r="A4233" i="8"/>
  <c r="A4130" i="8"/>
  <c r="A4027" i="8"/>
  <c r="A3927" i="8"/>
  <c r="A3824" i="8"/>
  <c r="A3721" i="8"/>
  <c r="A3618" i="8"/>
  <c r="A3515" i="8"/>
  <c r="A3415" i="8"/>
  <c r="A3312" i="8"/>
  <c r="A3209" i="8"/>
  <c r="C3209" i="8" s="1"/>
  <c r="A3106" i="8"/>
  <c r="A2992" i="8"/>
  <c r="A2878" i="8"/>
  <c r="A2753" i="8"/>
  <c r="A2616" i="8"/>
  <c r="B2616" i="8" s="1"/>
  <c r="A2463" i="8"/>
  <c r="A2282" i="8"/>
  <c r="A2073" i="8"/>
  <c r="A1830" i="8"/>
  <c r="A1547" i="8"/>
  <c r="A1256" i="8"/>
  <c r="A958" i="8"/>
  <c r="A532" i="8"/>
  <c r="A1996" i="8"/>
  <c r="A1452" i="8"/>
  <c r="A1010" i="8"/>
  <c r="A541" i="8"/>
  <c r="A4415" i="8"/>
  <c r="A4209" i="8"/>
  <c r="A4003" i="8"/>
  <c r="A3800" i="8"/>
  <c r="A3594" i="8"/>
  <c r="A3402" i="8"/>
  <c r="A3210" i="8"/>
  <c r="A2996" i="8"/>
  <c r="A2754" i="8"/>
  <c r="A2548" i="8"/>
  <c r="A2262" i="8"/>
  <c r="G2262" i="8" s="1"/>
  <c r="A1896" i="8"/>
  <c r="A4435" i="8"/>
  <c r="A4335" i="8"/>
  <c r="A4207" i="8"/>
  <c r="A4065" i="8"/>
  <c r="A3859" i="8"/>
  <c r="A3656" i="8"/>
  <c r="A3450" i="8"/>
  <c r="A3247" i="8"/>
  <c r="G3247" i="8" s="1"/>
  <c r="A3035" i="8"/>
  <c r="A2800" i="8"/>
  <c r="E2800" i="8" s="1"/>
  <c r="A2523" i="8"/>
  <c r="A2146" i="8"/>
  <c r="A1648" i="8"/>
  <c r="G1648" i="8" s="1"/>
  <c r="A1077" i="8"/>
  <c r="A42" i="8"/>
  <c r="A4406" i="8"/>
  <c r="A4278" i="8"/>
  <c r="A4150" i="8"/>
  <c r="A4022" i="8"/>
  <c r="A3894" i="8"/>
  <c r="A3766" i="8"/>
  <c r="A3638" i="8"/>
  <c r="A3510" i="8"/>
  <c r="A3350" i="8"/>
  <c r="A3094" i="8"/>
  <c r="A2803" i="8"/>
  <c r="A2443" i="8"/>
  <c r="A1926" i="8"/>
  <c r="A1227" i="8"/>
  <c r="B1227" i="8" s="1"/>
  <c r="A87" i="8"/>
  <c r="I87" i="8" s="1"/>
  <c r="A4253" i="8"/>
  <c r="A3997" i="8"/>
  <c r="A3741" i="8"/>
  <c r="A3397" i="8"/>
  <c r="A2976" i="8"/>
  <c r="E2976" i="8" s="1"/>
  <c r="A2455" i="8"/>
  <c r="A1491" i="8"/>
  <c r="A4460" i="8"/>
  <c r="A3756" i="8"/>
  <c r="A2911" i="8"/>
  <c r="A1328" i="8"/>
  <c r="A1490" i="8"/>
  <c r="A1251" i="8"/>
  <c r="B1251" i="8" s="1"/>
  <c r="A1700" i="8"/>
  <c r="A3977" i="8"/>
  <c r="A3874" i="8"/>
  <c r="A3771" i="8"/>
  <c r="A3671" i="8"/>
  <c r="A3568" i="8"/>
  <c r="A3465" i="8"/>
  <c r="A3362" i="8"/>
  <c r="A3259" i="8"/>
  <c r="A3159" i="8"/>
  <c r="J3159" i="8" s="1"/>
  <c r="A3052" i="8"/>
  <c r="A2935" i="8"/>
  <c r="A2817" i="8"/>
  <c r="A2682" i="8"/>
  <c r="A2547" i="8"/>
  <c r="A2383" i="8"/>
  <c r="C2383" i="8" s="1"/>
  <c r="A2177" i="8"/>
  <c r="A1953" i="8"/>
  <c r="F1953" i="8" s="1"/>
  <c r="A1685" i="8"/>
  <c r="A1408" i="8"/>
  <c r="I1408" i="8" s="1"/>
  <c r="A1118" i="8"/>
  <c r="A779" i="8"/>
  <c r="A161" i="8"/>
  <c r="A1730" i="8"/>
  <c r="A1232" i="8"/>
  <c r="A791" i="8"/>
  <c r="B791" i="8" s="1"/>
  <c r="A173" i="8"/>
  <c r="J173" i="8" s="1"/>
  <c r="A4312" i="8"/>
  <c r="A4106" i="8"/>
  <c r="A3903" i="8"/>
  <c r="A3697" i="8"/>
  <c r="A3491" i="8"/>
  <c r="A3299" i="8"/>
  <c r="A3107" i="8"/>
  <c r="A2879" i="8"/>
  <c r="A2650" i="8"/>
  <c r="A2447" i="8"/>
  <c r="A2097" i="8"/>
  <c r="A4488" i="8"/>
  <c r="A4385" i="8"/>
  <c r="A4271" i="8"/>
  <c r="A4154" i="8"/>
  <c r="A3962" i="8"/>
  <c r="A3759" i="8"/>
  <c r="A3553" i="8"/>
  <c r="A3347" i="8"/>
  <c r="A3144" i="8"/>
  <c r="A2918" i="8"/>
  <c r="A2666" i="8"/>
  <c r="A2356" i="8"/>
  <c r="A1917" i="8"/>
  <c r="A1365" i="8"/>
  <c r="E1365" i="8" s="1"/>
  <c r="A715" i="8"/>
  <c r="C715" i="8" s="1"/>
  <c r="A4470" i="8"/>
  <c r="A4342" i="8"/>
  <c r="A4214" i="8"/>
  <c r="A4086" i="8"/>
  <c r="A3958" i="8"/>
  <c r="A3830" i="8"/>
  <c r="A3702" i="8"/>
  <c r="A3574" i="8"/>
  <c r="A3446" i="8"/>
  <c r="A3222" i="8"/>
  <c r="E3222" i="8" s="1"/>
  <c r="A2950" i="8"/>
  <c r="A2633" i="8"/>
  <c r="A2205" i="8"/>
  <c r="A1581" i="8"/>
  <c r="F1581" i="8" s="1"/>
  <c r="A834" i="8"/>
  <c r="A4381" i="8"/>
  <c r="A4125" i="8"/>
  <c r="A3869" i="8"/>
  <c r="A3613" i="8"/>
  <c r="A3189" i="8"/>
  <c r="A2738" i="8"/>
  <c r="A2034" i="8"/>
  <c r="A914" i="8"/>
  <c r="A4156" i="8"/>
  <c r="A3332" i="8"/>
  <c r="A2346" i="8"/>
  <c r="A2464" i="8"/>
  <c r="A2734" i="8"/>
  <c r="A2317" i="8"/>
  <c r="A1523" i="8"/>
  <c r="A4066" i="8"/>
  <c r="A3963" i="8"/>
  <c r="A3863" i="8"/>
  <c r="A3760" i="8"/>
  <c r="A3657" i="8"/>
  <c r="A3554" i="8"/>
  <c r="A3451" i="8"/>
  <c r="A3351" i="8"/>
  <c r="A3248" i="8"/>
  <c r="A3145" i="8"/>
  <c r="B3145" i="8" s="1"/>
  <c r="A3036" i="8"/>
  <c r="A2919" i="8"/>
  <c r="A2804" i="8"/>
  <c r="A2667" i="8"/>
  <c r="A2524" i="8"/>
  <c r="A2358" i="8"/>
  <c r="F2358" i="8" s="1"/>
  <c r="A2148" i="8"/>
  <c r="A1927" i="8"/>
  <c r="A1655" i="8"/>
  <c r="G1655" i="8" s="1"/>
  <c r="A1366" i="8"/>
  <c r="A1079" i="8"/>
  <c r="A722" i="8"/>
  <c r="A53" i="8"/>
  <c r="A1659" i="8"/>
  <c r="A1162" i="8"/>
  <c r="A740" i="8"/>
  <c r="A4490" i="8"/>
  <c r="A4287" i="8"/>
  <c r="A4081" i="8"/>
  <c r="A3875" i="8"/>
  <c r="A3672" i="8"/>
  <c r="A3466" i="8"/>
  <c r="A3288" i="8"/>
  <c r="A3082" i="8"/>
  <c r="A2850" i="8"/>
  <c r="A2617" i="8"/>
  <c r="G2617" i="8" s="1"/>
  <c r="A2407" i="8"/>
  <c r="A2045" i="8"/>
  <c r="A4474" i="8"/>
  <c r="A4371" i="8"/>
  <c r="A4257" i="8"/>
  <c r="A4143" i="8"/>
  <c r="A3951" i="8"/>
  <c r="A3745" i="8"/>
  <c r="A3539" i="8"/>
  <c r="A3336" i="8"/>
  <c r="A3130" i="8"/>
  <c r="A2905" i="8"/>
  <c r="A2648" i="8"/>
  <c r="A2330" i="8"/>
  <c r="A1892" i="8"/>
  <c r="A1326" i="8"/>
  <c r="A661" i="8"/>
  <c r="A4462" i="8"/>
  <c r="A4334" i="8"/>
  <c r="A4206" i="8"/>
  <c r="A4078" i="8"/>
  <c r="A3950" i="8"/>
  <c r="A3822" i="8"/>
  <c r="A3694" i="8"/>
  <c r="A3566" i="8"/>
  <c r="A3438" i="8"/>
  <c r="A3214" i="8"/>
  <c r="E3214" i="8" s="1"/>
  <c r="A2940" i="8"/>
  <c r="A2623" i="8"/>
  <c r="A2189" i="8"/>
  <c r="A1562" i="8"/>
  <c r="A803" i="8"/>
  <c r="A4373" i="8"/>
  <c r="A4117" i="8"/>
  <c r="A3861" i="8"/>
  <c r="A3589" i="8"/>
  <c r="A3181" i="8"/>
  <c r="I3181" i="8" s="1"/>
  <c r="A2728" i="8"/>
  <c r="A2000" i="8"/>
  <c r="D2000" i="8" s="1"/>
  <c r="A886" i="8"/>
  <c r="A4148" i="8"/>
  <c r="A3324" i="8"/>
  <c r="A2302" i="8"/>
  <c r="H2302" i="8" s="1"/>
  <c r="A2424" i="8"/>
  <c r="A2726" i="8"/>
  <c r="H2726" i="8" s="1"/>
  <c r="A2276" i="8"/>
  <c r="A1504" i="8"/>
  <c r="A4040" i="8"/>
  <c r="A3937" i="8"/>
  <c r="A3834" i="8"/>
  <c r="A3731" i="8"/>
  <c r="A3631" i="8"/>
  <c r="A3528" i="8"/>
  <c r="A3425" i="8"/>
  <c r="A3322" i="8"/>
  <c r="A3219" i="8"/>
  <c r="A3119" i="8"/>
  <c r="A3007" i="8"/>
  <c r="A2889" i="8"/>
  <c r="A2767" i="8"/>
  <c r="A2628" i="8"/>
  <c r="A2483" i="8"/>
  <c r="A2310" i="8"/>
  <c r="A2094" i="8"/>
  <c r="J2094" i="8" s="1"/>
  <c r="A1856" i="8"/>
  <c r="A1574" i="8"/>
  <c r="A1296" i="8"/>
  <c r="A998" i="8"/>
  <c r="A588" i="8"/>
  <c r="A140" i="8"/>
  <c r="D140" i="8" s="1"/>
  <c r="A4454" i="8"/>
  <c r="A4390" i="8"/>
  <c r="A4326" i="8"/>
  <c r="A4262" i="8"/>
  <c r="A4198" i="8"/>
  <c r="A4134" i="8"/>
  <c r="A4070" i="8"/>
  <c r="A4006" i="8"/>
  <c r="A3942" i="8"/>
  <c r="A3878" i="8"/>
  <c r="A3814" i="8"/>
  <c r="A3750" i="8"/>
  <c r="A3686" i="8"/>
  <c r="A3622" i="8"/>
  <c r="A3558" i="8"/>
  <c r="A3494" i="8"/>
  <c r="A3430" i="8"/>
  <c r="A3302" i="8"/>
  <c r="A3174" i="8"/>
  <c r="A3041" i="8"/>
  <c r="A2895" i="8"/>
  <c r="A2739" i="8"/>
  <c r="A2569" i="8"/>
  <c r="J2569" i="8" s="1"/>
  <c r="A2365" i="8"/>
  <c r="F2365" i="8" s="1"/>
  <c r="A2104" i="8"/>
  <c r="A1803" i="8"/>
  <c r="A1448" i="8"/>
  <c r="D1448" i="8" s="1"/>
  <c r="A1091" i="8"/>
  <c r="A615" i="8"/>
  <c r="F615" i="8" s="1"/>
  <c r="A4461" i="8"/>
  <c r="A4333" i="8"/>
  <c r="A4205" i="8"/>
  <c r="A4077" i="8"/>
  <c r="A3949" i="8"/>
  <c r="A3821" i="8"/>
  <c r="A3693" i="8"/>
  <c r="A3525" i="8"/>
  <c r="A3317" i="8"/>
  <c r="A3117" i="8"/>
  <c r="H3117" i="8" s="1"/>
  <c r="A2894" i="8"/>
  <c r="I2894" i="8" s="1"/>
  <c r="A2642" i="8"/>
  <c r="A2303" i="8"/>
  <c r="A1844" i="8"/>
  <c r="A1288" i="8"/>
  <c r="A607" i="8"/>
  <c r="A4348" i="8"/>
  <c r="A3972" i="8"/>
  <c r="A3572" i="8"/>
  <c r="A3164" i="8"/>
  <c r="A2683" i="8"/>
  <c r="A1977" i="8"/>
  <c r="A759" i="8"/>
  <c r="G759" i="8" s="1"/>
  <c r="A2102" i="8"/>
  <c r="H2102" i="8" s="1"/>
  <c r="A1025" i="8"/>
  <c r="A2204" i="8"/>
  <c r="A3077" i="8"/>
  <c r="A1032" i="8"/>
  <c r="B1032" i="8" s="1"/>
  <c r="A2291" i="8"/>
  <c r="A1137" i="8"/>
  <c r="G1137" i="8" s="1"/>
  <c r="A4129" i="8"/>
  <c r="A4026" i="8"/>
  <c r="A3923" i="8"/>
  <c r="A3823" i="8"/>
  <c r="A3720" i="8"/>
  <c r="A3617" i="8"/>
  <c r="A3514" i="8"/>
  <c r="A3411" i="8"/>
  <c r="A3311" i="8"/>
  <c r="A3208" i="8"/>
  <c r="E3208" i="8" s="1"/>
  <c r="A3105" i="8"/>
  <c r="A2991" i="8"/>
  <c r="A2873" i="8"/>
  <c r="I2873" i="8" s="1"/>
  <c r="A2752" i="8"/>
  <c r="H2752" i="8" s="1"/>
  <c r="A2615" i="8"/>
  <c r="A2460" i="8"/>
  <c r="A2281" i="8"/>
  <c r="A2064" i="8"/>
  <c r="A1829" i="8"/>
  <c r="A1544" i="8"/>
  <c r="F1544" i="8" s="1"/>
  <c r="A1255" i="8"/>
  <c r="A952" i="8"/>
  <c r="A509" i="8"/>
  <c r="A95" i="8"/>
  <c r="G95" i="8" s="1"/>
  <c r="A4446" i="8"/>
  <c r="A4382" i="8"/>
  <c r="A4318" i="8"/>
  <c r="A4254" i="8"/>
  <c r="A4190" i="8"/>
  <c r="A4126" i="8"/>
  <c r="A4062" i="8"/>
  <c r="A3998" i="8"/>
  <c r="A3934" i="8"/>
  <c r="A3870" i="8"/>
  <c r="A3806" i="8"/>
  <c r="A3742" i="8"/>
  <c r="A3678" i="8"/>
  <c r="A3614" i="8"/>
  <c r="A3550" i="8"/>
  <c r="A3486" i="8"/>
  <c r="A3422" i="8"/>
  <c r="A3294" i="8"/>
  <c r="A3166" i="8"/>
  <c r="A3032" i="8"/>
  <c r="A2886" i="8"/>
  <c r="B2886" i="8" s="1"/>
  <c r="A2729" i="8"/>
  <c r="A2559" i="8"/>
  <c r="B2559" i="8" s="1"/>
  <c r="A2350" i="8"/>
  <c r="D2350" i="8" s="1"/>
  <c r="A2086" i="8"/>
  <c r="A1783" i="8"/>
  <c r="A1426" i="8"/>
  <c r="A1070" i="8"/>
  <c r="I1070" i="8" s="1"/>
  <c r="A573" i="8"/>
  <c r="A4453" i="8"/>
  <c r="A4325" i="8"/>
  <c r="A4197" i="8"/>
  <c r="A4069" i="8"/>
  <c r="A3941" i="8"/>
  <c r="A3813" i="8"/>
  <c r="A3685" i="8"/>
  <c r="A3509" i="8"/>
  <c r="A3309" i="8"/>
  <c r="A3109" i="8"/>
  <c r="A2884" i="8"/>
  <c r="A2610" i="8"/>
  <c r="A2271" i="8"/>
  <c r="I2271" i="8" s="1"/>
  <c r="A1827" i="8"/>
  <c r="A1269" i="8"/>
  <c r="A565" i="8"/>
  <c r="J565" i="8" s="1"/>
  <c r="A4340" i="8"/>
  <c r="A3964" i="8"/>
  <c r="A3564" i="8"/>
  <c r="A3140" i="8"/>
  <c r="A2673" i="8"/>
  <c r="I2673" i="8" s="1"/>
  <c r="A1940" i="8"/>
  <c r="A724" i="8"/>
  <c r="A2092" i="8"/>
  <c r="F2092" i="8" s="1"/>
  <c r="A928" i="8"/>
  <c r="D928" i="8" s="1"/>
  <c r="A2183" i="8"/>
  <c r="A3013" i="8"/>
  <c r="A1017" i="8"/>
  <c r="A2275" i="8"/>
  <c r="A1036" i="8"/>
  <c r="D1036" i="8" s="1"/>
  <c r="A4321" i="8"/>
  <c r="A4218" i="8"/>
  <c r="A4115" i="8"/>
  <c r="A4015" i="8"/>
  <c r="A3912" i="8"/>
  <c r="A3809" i="8"/>
  <c r="A3706" i="8"/>
  <c r="A3603" i="8"/>
  <c r="A3503" i="8"/>
  <c r="A3400" i="8"/>
  <c r="A3297" i="8"/>
  <c r="A3194" i="8"/>
  <c r="A3091" i="8"/>
  <c r="A2978" i="8"/>
  <c r="A2860" i="8"/>
  <c r="A2732" i="8"/>
  <c r="A2595" i="8"/>
  <c r="A2439" i="8"/>
  <c r="A2257" i="8"/>
  <c r="A2042" i="8"/>
  <c r="A1790" i="8"/>
  <c r="A1507" i="8"/>
  <c r="A1216" i="8"/>
  <c r="J1216" i="8" s="1"/>
  <c r="A917" i="8"/>
  <c r="D917" i="8" s="1"/>
  <c r="A428" i="8"/>
  <c r="C428" i="8" s="1"/>
  <c r="A40" i="8"/>
  <c r="B40" i="8" s="1"/>
  <c r="A4438" i="8"/>
  <c r="A4374" i="8"/>
  <c r="A4310" i="8"/>
  <c r="A4246" i="8"/>
  <c r="A4182" i="8"/>
  <c r="A4118" i="8"/>
  <c r="A4054" i="8"/>
  <c r="A3990" i="8"/>
  <c r="A3926" i="8"/>
  <c r="A3862" i="8"/>
  <c r="A3798" i="8"/>
  <c r="A3734" i="8"/>
  <c r="A3670" i="8"/>
  <c r="A3606" i="8"/>
  <c r="A3542" i="8"/>
  <c r="A3478" i="8"/>
  <c r="A3414" i="8"/>
  <c r="A3286" i="8"/>
  <c r="A3158" i="8"/>
  <c r="A3023" i="8"/>
  <c r="A2876" i="8"/>
  <c r="A2719" i="8"/>
  <c r="A2546" i="8"/>
  <c r="A2334" i="8"/>
  <c r="A2072" i="8"/>
  <c r="G2072" i="8" s="1"/>
  <c r="A1758" i="8"/>
  <c r="A1403" i="8"/>
  <c r="A1042" i="8"/>
  <c r="A514" i="8"/>
  <c r="A4445" i="8"/>
  <c r="A4317" i="8"/>
  <c r="A4189" i="8"/>
  <c r="A4061" i="8"/>
  <c r="A3933" i="8"/>
  <c r="A3805" i="8"/>
  <c r="A3677" i="8"/>
  <c r="A3501" i="8"/>
  <c r="A3301" i="8"/>
  <c r="A3101" i="8"/>
  <c r="A2857" i="8"/>
  <c r="A2588" i="8"/>
  <c r="A2253" i="8"/>
  <c r="A1802" i="8"/>
  <c r="A1244" i="8"/>
  <c r="A407" i="8"/>
  <c r="D407" i="8" s="1"/>
  <c r="A4332" i="8"/>
  <c r="A3956" i="8"/>
  <c r="A3548" i="8"/>
  <c r="A3132" i="8"/>
  <c r="A2663" i="8"/>
  <c r="A1880" i="8"/>
  <c r="A687" i="8"/>
  <c r="A2061" i="8"/>
  <c r="A913" i="8"/>
  <c r="G913" i="8" s="1"/>
  <c r="A2173" i="8"/>
  <c r="A2941" i="8"/>
  <c r="I2941" i="8" s="1"/>
  <c r="A937" i="8"/>
  <c r="A2099" i="8"/>
  <c r="A964" i="8"/>
  <c r="A4104" i="8"/>
  <c r="A4001" i="8"/>
  <c r="A3898" i="8"/>
  <c r="A3795" i="8"/>
  <c r="A3695" i="8"/>
  <c r="A3592" i="8"/>
  <c r="A3489" i="8"/>
  <c r="A3386" i="8"/>
  <c r="A3283" i="8"/>
  <c r="A3183" i="8"/>
  <c r="A3080" i="8"/>
  <c r="J3080" i="8" s="1"/>
  <c r="A2962" i="8"/>
  <c r="A2844" i="8"/>
  <c r="A2714" i="8"/>
  <c r="A2580" i="8"/>
  <c r="A2420" i="8"/>
  <c r="A2229" i="8"/>
  <c r="C2229" i="8" s="1"/>
  <c r="A2012" i="8"/>
  <c r="A1754" i="8"/>
  <c r="D1754" i="8" s="1"/>
  <c r="A1474" i="8"/>
  <c r="A1187" i="8"/>
  <c r="A873" i="8"/>
  <c r="G873" i="8" s="1"/>
  <c r="A332" i="8"/>
  <c r="F332" i="8" s="1"/>
  <c r="A4494" i="8"/>
  <c r="A4430" i="8"/>
  <c r="A4366" i="8"/>
  <c r="A4302" i="8"/>
  <c r="A4238" i="8"/>
  <c r="A4174" i="8"/>
  <c r="A4110" i="8"/>
  <c r="A4046" i="8"/>
  <c r="A3982" i="8"/>
  <c r="A3918" i="8"/>
  <c r="A3854" i="8"/>
  <c r="A3790" i="8"/>
  <c r="A3726" i="8"/>
  <c r="A3662" i="8"/>
  <c r="A3598" i="8"/>
  <c r="A3534" i="8"/>
  <c r="A3470" i="8"/>
  <c r="A3406" i="8"/>
  <c r="A3278" i="8"/>
  <c r="A3150" i="8"/>
  <c r="A3014" i="8"/>
  <c r="A2867" i="8"/>
  <c r="A2707" i="8"/>
  <c r="A2532" i="8"/>
  <c r="A2321" i="8"/>
  <c r="F2321" i="8" s="1"/>
  <c r="A2054" i="8"/>
  <c r="A1739" i="8"/>
  <c r="A1381" i="8"/>
  <c r="A1016" i="8"/>
  <c r="A469" i="8"/>
  <c r="A4437" i="8"/>
  <c r="A4309" i="8"/>
  <c r="A4181" i="8"/>
  <c r="A4053" i="8"/>
  <c r="A3925" i="8"/>
  <c r="A3797" i="8"/>
  <c r="A3669" i="8"/>
  <c r="A3493" i="8"/>
  <c r="A3293" i="8"/>
  <c r="A3076" i="8"/>
  <c r="A2839" i="8"/>
  <c r="E2839" i="8" s="1"/>
  <c r="A2578" i="8"/>
  <c r="A2237" i="8"/>
  <c r="A1781" i="8"/>
  <c r="B1781" i="8" s="1"/>
  <c r="A1178" i="8"/>
  <c r="A297" i="8"/>
  <c r="A4324" i="8"/>
  <c r="A3948" i="8"/>
  <c r="A3524" i="8"/>
  <c r="A3124" i="8"/>
  <c r="A2641" i="8"/>
  <c r="A1863" i="8"/>
  <c r="A649" i="8"/>
  <c r="B649" i="8" s="1"/>
  <c r="A2008" i="8"/>
  <c r="A895" i="8"/>
  <c r="A2089" i="8"/>
  <c r="J2089" i="8" s="1"/>
  <c r="A2933" i="8"/>
  <c r="A922" i="8"/>
  <c r="A1851" i="8"/>
  <c r="A908" i="8"/>
  <c r="H908" i="8" s="1"/>
  <c r="A3398" i="8"/>
  <c r="A3334" i="8"/>
  <c r="A3270" i="8"/>
  <c r="A3206" i="8"/>
  <c r="G3206" i="8" s="1"/>
  <c r="A3142" i="8"/>
  <c r="A3078" i="8"/>
  <c r="A3004" i="8"/>
  <c r="A2931" i="8"/>
  <c r="A2858" i="8"/>
  <c r="A2783" i="8"/>
  <c r="E2783" i="8" s="1"/>
  <c r="A2697" i="8"/>
  <c r="A2611" i="8"/>
  <c r="A2521" i="8"/>
  <c r="A2418" i="8"/>
  <c r="A2304" i="8"/>
  <c r="A2170" i="8"/>
  <c r="A2038" i="8"/>
  <c r="A1888" i="8"/>
  <c r="E1888" i="8" s="1"/>
  <c r="A1717" i="8"/>
  <c r="A1536" i="8"/>
  <c r="I1536" i="8" s="1"/>
  <c r="A1356" i="8"/>
  <c r="A1181" i="8"/>
  <c r="A994" i="8"/>
  <c r="A768" i="8"/>
  <c r="B768" i="8" s="1"/>
  <c r="A408" i="8"/>
  <c r="A4493" i="8"/>
  <c r="A4429" i="8"/>
  <c r="A4365" i="8"/>
  <c r="A4301" i="8"/>
  <c r="A4237" i="8"/>
  <c r="A4173" i="8"/>
  <c r="A4109" i="8"/>
  <c r="A4045" i="8"/>
  <c r="A3981" i="8"/>
  <c r="A3917" i="8"/>
  <c r="A3853" i="8"/>
  <c r="A3789" i="8"/>
  <c r="A3725" i="8"/>
  <c r="A3661" i="8"/>
  <c r="A3573" i="8"/>
  <c r="A3485" i="8"/>
  <c r="A3373" i="8"/>
  <c r="A3269" i="8"/>
  <c r="A3173" i="8"/>
  <c r="A3058" i="8"/>
  <c r="A2958" i="8"/>
  <c r="A2830" i="8"/>
  <c r="A2696" i="8"/>
  <c r="F2696" i="8" s="1"/>
  <c r="A2568" i="8"/>
  <c r="E2568" i="8" s="1"/>
  <c r="A2391" i="8"/>
  <c r="G2391" i="8" s="1"/>
  <c r="A2220" i="8"/>
  <c r="A1982" i="8"/>
  <c r="H1982" i="8" s="1"/>
  <c r="A1714" i="8"/>
  <c r="A1446" i="8"/>
  <c r="A1133" i="8"/>
  <c r="C1133" i="8" s="1"/>
  <c r="A862" i="8"/>
  <c r="A242" i="8"/>
  <c r="A4412" i="8"/>
  <c r="A4284" i="8"/>
  <c r="A4084" i="8"/>
  <c r="A3884" i="8"/>
  <c r="A3676" i="8"/>
  <c r="A3460" i="8"/>
  <c r="A3260" i="8"/>
  <c r="A3057" i="8"/>
  <c r="A2828" i="8"/>
  <c r="A2555" i="8"/>
  <c r="A2167" i="8"/>
  <c r="A1690" i="8"/>
  <c r="A1132" i="8"/>
  <c r="A237" i="8"/>
  <c r="H237" i="8" s="1"/>
  <c r="A2329" i="8"/>
  <c r="A1838" i="8"/>
  <c r="J1838" i="8" s="1"/>
  <c r="A1280" i="8"/>
  <c r="I1280" i="8" s="1"/>
  <c r="A589" i="8"/>
  <c r="D589" i="8" s="1"/>
  <c r="A2558" i="8"/>
  <c r="A1847" i="8"/>
  <c r="A754" i="8"/>
  <c r="A2757" i="8"/>
  <c r="A1918" i="8"/>
  <c r="I1918" i="8" s="1"/>
  <c r="A18" i="8"/>
  <c r="A1151" i="8"/>
  <c r="A1259" i="8"/>
  <c r="A887" i="8"/>
  <c r="F887" i="8" s="1"/>
  <c r="A612" i="8"/>
  <c r="A3390" i="8"/>
  <c r="A3326" i="8"/>
  <c r="A3262" i="8"/>
  <c r="A3198" i="8"/>
  <c r="A3134" i="8"/>
  <c r="A3068" i="8"/>
  <c r="A2995" i="8"/>
  <c r="A2922" i="8"/>
  <c r="A2849" i="8"/>
  <c r="A2771" i="8"/>
  <c r="A2687" i="8"/>
  <c r="A2601" i="8"/>
  <c r="A2507" i="8"/>
  <c r="A2404" i="8"/>
  <c r="A2289" i="8"/>
  <c r="A2156" i="8"/>
  <c r="A2021" i="8"/>
  <c r="A1868" i="8"/>
  <c r="A1692" i="8"/>
  <c r="A1516" i="8"/>
  <c r="A1338" i="8"/>
  <c r="E1338" i="8" s="1"/>
  <c r="A1159" i="8"/>
  <c r="A966" i="8"/>
  <c r="A729" i="8"/>
  <c r="A360" i="8"/>
  <c r="A4485" i="8"/>
  <c r="A4421" i="8"/>
  <c r="A4357" i="8"/>
  <c r="A4293" i="8"/>
  <c r="A4229" i="8"/>
  <c r="A4165" i="8"/>
  <c r="A4101" i="8"/>
  <c r="A4037" i="8"/>
  <c r="A3973" i="8"/>
  <c r="A3909" i="8"/>
  <c r="A3845" i="8"/>
  <c r="A3781" i="8"/>
  <c r="A3717" i="8"/>
  <c r="A3653" i="8"/>
  <c r="A3565" i="8"/>
  <c r="A3461" i="8"/>
  <c r="A3365" i="8"/>
  <c r="A3253" i="8"/>
  <c r="B3253" i="8" s="1"/>
  <c r="A3165" i="8"/>
  <c r="A3049" i="8"/>
  <c r="E3049" i="8" s="1"/>
  <c r="A2930" i="8"/>
  <c r="A2820" i="8"/>
  <c r="A2674" i="8"/>
  <c r="A2556" i="8"/>
  <c r="A2377" i="8"/>
  <c r="A2168" i="8"/>
  <c r="A1964" i="8"/>
  <c r="A1668" i="8"/>
  <c r="F1668" i="8" s="1"/>
  <c r="A1424" i="8"/>
  <c r="A1110" i="8"/>
  <c r="J1110" i="8" s="1"/>
  <c r="A764" i="8"/>
  <c r="A193" i="8"/>
  <c r="A4404" i="8"/>
  <c r="A4276" i="8"/>
  <c r="A4076" i="8"/>
  <c r="A3868" i="8"/>
  <c r="A3652" i="8"/>
  <c r="A3452" i="8"/>
  <c r="A3252" i="8"/>
  <c r="A3048" i="8"/>
  <c r="A2810" i="8"/>
  <c r="A2516" i="8"/>
  <c r="A2149" i="8"/>
  <c r="F2149" i="8" s="1"/>
  <c r="A1664" i="8"/>
  <c r="I1664" i="8" s="1"/>
  <c r="A1107" i="8"/>
  <c r="A136" i="8"/>
  <c r="E136" i="8" s="1"/>
  <c r="A2269" i="8"/>
  <c r="A1823" i="8"/>
  <c r="A1266" i="8"/>
  <c r="A561" i="8"/>
  <c r="A2494" i="8"/>
  <c r="A1709" i="8"/>
  <c r="F1709" i="8" s="1"/>
  <c r="A737" i="8"/>
  <c r="A2749" i="8"/>
  <c r="A1905" i="8"/>
  <c r="G1905" i="8" s="1"/>
  <c r="A2270" i="8"/>
  <c r="A938" i="8"/>
  <c r="A1213" i="8"/>
  <c r="A772" i="8"/>
  <c r="F772" i="8" s="1"/>
  <c r="A452" i="8"/>
  <c r="A3382" i="8"/>
  <c r="A3318" i="8"/>
  <c r="A3254" i="8"/>
  <c r="C3254" i="8" s="1"/>
  <c r="A3190" i="8"/>
  <c r="A3126" i="8"/>
  <c r="G3126" i="8" s="1"/>
  <c r="A3059" i="8"/>
  <c r="A2986" i="8"/>
  <c r="A2913" i="8"/>
  <c r="F2913" i="8" s="1"/>
  <c r="A2840" i="8"/>
  <c r="J2840" i="8" s="1"/>
  <c r="A2761" i="8"/>
  <c r="A2675" i="8"/>
  <c r="A2591" i="8"/>
  <c r="H2591" i="8" s="1"/>
  <c r="A2495" i="8"/>
  <c r="A2393" i="8"/>
  <c r="A2272" i="8"/>
  <c r="A2137" i="8"/>
  <c r="A2001" i="8"/>
  <c r="F2001" i="8" s="1"/>
  <c r="A1848" i="8"/>
  <c r="A1672" i="8"/>
  <c r="H1672" i="8" s="1"/>
  <c r="A1493" i="8"/>
  <c r="A1315" i="8"/>
  <c r="J1315" i="8" s="1"/>
  <c r="A1134" i="8"/>
  <c r="I1134" i="8" s="1"/>
  <c r="A943" i="8"/>
  <c r="H943" i="8" s="1"/>
  <c r="A699" i="8"/>
  <c r="A308" i="8"/>
  <c r="B308" i="8" s="1"/>
  <c r="A4477" i="8"/>
  <c r="A4413" i="8"/>
  <c r="A4349" i="8"/>
  <c r="A4285" i="8"/>
  <c r="A4221" i="8"/>
  <c r="A4157" i="8"/>
  <c r="A4093" i="8"/>
  <c r="A4029" i="8"/>
  <c r="A3965" i="8"/>
  <c r="A3901" i="8"/>
  <c r="A3837" i="8"/>
  <c r="A3773" i="8"/>
  <c r="A3709" i="8"/>
  <c r="A3645" i="8"/>
  <c r="A3557" i="8"/>
  <c r="A3445" i="8"/>
  <c r="A3357" i="8"/>
  <c r="A3245" i="8"/>
  <c r="J3245" i="8" s="1"/>
  <c r="A3141" i="8"/>
  <c r="A3040" i="8"/>
  <c r="J3040" i="8" s="1"/>
  <c r="A2912" i="8"/>
  <c r="A2811" i="8"/>
  <c r="A2664" i="8"/>
  <c r="A2519" i="8"/>
  <c r="A2361" i="8"/>
  <c r="A2136" i="8"/>
  <c r="A1942" i="8"/>
  <c r="A1646" i="8"/>
  <c r="A1355" i="8"/>
  <c r="A1088" i="8"/>
  <c r="E1088" i="8" s="1"/>
  <c r="A697" i="8"/>
  <c r="A137" i="8"/>
  <c r="A4396" i="8"/>
  <c r="A4268" i="8"/>
  <c r="A4060" i="8"/>
  <c r="A3844" i="8"/>
  <c r="A3644" i="8"/>
  <c r="A3444" i="8"/>
  <c r="A3244" i="8"/>
  <c r="A3030" i="8"/>
  <c r="A2779" i="8"/>
  <c r="A2505" i="8"/>
  <c r="A2135" i="8"/>
  <c r="A1645" i="8"/>
  <c r="A1061" i="8"/>
  <c r="B1061" i="8" s="1"/>
  <c r="A2552" i="8"/>
  <c r="A2258" i="8"/>
  <c r="A1811" i="8"/>
  <c r="A1253" i="8"/>
  <c r="A498" i="8"/>
  <c r="A2414" i="8"/>
  <c r="A1694" i="8"/>
  <c r="A714" i="8"/>
  <c r="A2741" i="8"/>
  <c r="A1720" i="8"/>
  <c r="A2124" i="8"/>
  <c r="A896" i="8"/>
  <c r="A1140" i="8"/>
  <c r="B1140" i="8" s="1"/>
  <c r="A716" i="8"/>
  <c r="A230" i="8"/>
  <c r="I230" i="8" s="1"/>
  <c r="A3374" i="8"/>
  <c r="A3310" i="8"/>
  <c r="A3246" i="8"/>
  <c r="A3182" i="8"/>
  <c r="J3182" i="8" s="1"/>
  <c r="A3118" i="8"/>
  <c r="I3118" i="8" s="1"/>
  <c r="A3050" i="8"/>
  <c r="A2977" i="8"/>
  <c r="A2904" i="8"/>
  <c r="A2831" i="8"/>
  <c r="A2751" i="8"/>
  <c r="E2751" i="8" s="1"/>
  <c r="A2665" i="8"/>
  <c r="A2579" i="8"/>
  <c r="A2482" i="8"/>
  <c r="A2378" i="8"/>
  <c r="A2254" i="8"/>
  <c r="A2121" i="8"/>
  <c r="D2121" i="8" s="1"/>
  <c r="A1985" i="8"/>
  <c r="E1985" i="8" s="1"/>
  <c r="A1828" i="8"/>
  <c r="A1647" i="8"/>
  <c r="A1470" i="8"/>
  <c r="I1470" i="8" s="1"/>
  <c r="A1292" i="8"/>
  <c r="A1116" i="8"/>
  <c r="H1116" i="8" s="1"/>
  <c r="A915" i="8"/>
  <c r="A660" i="8"/>
  <c r="B660" i="8" s="1"/>
  <c r="A244" i="8"/>
  <c r="A4469" i="8"/>
  <c r="A4405" i="8"/>
  <c r="A4341" i="8"/>
  <c r="A4277" i="8"/>
  <c r="A4213" i="8"/>
  <c r="A4149" i="8"/>
  <c r="A4085" i="8"/>
  <c r="A4021" i="8"/>
  <c r="A3957" i="8"/>
  <c r="A3893" i="8"/>
  <c r="A3829" i="8"/>
  <c r="A3765" i="8"/>
  <c r="A3701" i="8"/>
  <c r="A3637" i="8"/>
  <c r="A3549" i="8"/>
  <c r="A3437" i="8"/>
  <c r="A3333" i="8"/>
  <c r="A3237" i="8"/>
  <c r="A3125" i="8"/>
  <c r="A3031" i="8"/>
  <c r="A2903" i="8"/>
  <c r="I2903" i="8" s="1"/>
  <c r="A2780" i="8"/>
  <c r="A2652" i="8"/>
  <c r="A2492" i="8"/>
  <c r="A2349" i="8"/>
  <c r="D2349" i="8" s="1"/>
  <c r="A2118" i="8"/>
  <c r="G2118" i="8" s="1"/>
  <c r="A1885" i="8"/>
  <c r="A1621" i="8"/>
  <c r="D1621" i="8" s="1"/>
  <c r="A1311" i="8"/>
  <c r="A1062" i="8"/>
  <c r="A653" i="8"/>
  <c r="A4492" i="8"/>
  <c r="A4388" i="8"/>
  <c r="A4252" i="8"/>
  <c r="A4036" i="8"/>
  <c r="A3836" i="8"/>
  <c r="A3636" i="8"/>
  <c r="A3436" i="8"/>
  <c r="A3228" i="8"/>
  <c r="A3002" i="8"/>
  <c r="A2769" i="8"/>
  <c r="J2769" i="8" s="1"/>
  <c r="A2491" i="8"/>
  <c r="A2117" i="8"/>
  <c r="I2117" i="8" s="1"/>
  <c r="A1599" i="8"/>
  <c r="A985" i="8"/>
  <c r="B985" i="8" s="1"/>
  <c r="A2544" i="8"/>
  <c r="A2248" i="8"/>
  <c r="J2248" i="8" s="1"/>
  <c r="A1795" i="8"/>
  <c r="A1210" i="8"/>
  <c r="A296" i="8"/>
  <c r="A2406" i="8"/>
  <c r="D2406" i="8" s="1"/>
  <c r="A1682" i="8"/>
  <c r="A695" i="8"/>
  <c r="A2677" i="8"/>
  <c r="A1499" i="8"/>
  <c r="A2114" i="8"/>
  <c r="A870" i="8"/>
  <c r="J870" i="8" s="1"/>
  <c r="A1122" i="8"/>
  <c r="A234" i="8"/>
  <c r="A3242" i="8"/>
  <c r="A3605" i="8"/>
  <c r="A3541" i="8"/>
  <c r="A3477" i="8"/>
  <c r="A3413" i="8"/>
  <c r="A3349" i="8"/>
  <c r="A3285" i="8"/>
  <c r="I3285" i="8" s="1"/>
  <c r="A3221" i="8"/>
  <c r="E3221" i="8" s="1"/>
  <c r="A3157" i="8"/>
  <c r="B3157" i="8" s="1"/>
  <c r="A3093" i="8"/>
  <c r="A3022" i="8"/>
  <c r="A2948" i="8"/>
  <c r="A2875" i="8"/>
  <c r="A2802" i="8"/>
  <c r="A2716" i="8"/>
  <c r="A2632" i="8"/>
  <c r="A2545" i="8"/>
  <c r="J2545" i="8" s="1"/>
  <c r="A2442" i="8"/>
  <c r="A2333" i="8"/>
  <c r="A2201" i="8"/>
  <c r="J2201" i="8" s="1"/>
  <c r="A2070" i="8"/>
  <c r="A1925" i="8"/>
  <c r="A1757" i="8"/>
  <c r="B1757" i="8" s="1"/>
  <c r="A1580" i="8"/>
  <c r="A1399" i="8"/>
  <c r="A1223" i="8"/>
  <c r="A1041" i="8"/>
  <c r="A833" i="8"/>
  <c r="A512" i="8"/>
  <c r="A74" i="8"/>
  <c r="A4444" i="8"/>
  <c r="A4380" i="8"/>
  <c r="A4316" i="8"/>
  <c r="A4228" i="8"/>
  <c r="A4140" i="8"/>
  <c r="A4028" i="8"/>
  <c r="A3932" i="8"/>
  <c r="A3828" i="8"/>
  <c r="A3716" i="8"/>
  <c r="A3628" i="8"/>
  <c r="A3516" i="8"/>
  <c r="A3420" i="8"/>
  <c r="A3316" i="8"/>
  <c r="A3204" i="8"/>
  <c r="A3116" i="8"/>
  <c r="A2993" i="8"/>
  <c r="J2993" i="8" s="1"/>
  <c r="A2883" i="8"/>
  <c r="A2759" i="8"/>
  <c r="D2759" i="8" s="1"/>
  <c r="A2609" i="8"/>
  <c r="A2479" i="8"/>
  <c r="A2284" i="8"/>
  <c r="A2084" i="8"/>
  <c r="A1841" i="8"/>
  <c r="B1841" i="8" s="1"/>
  <c r="A1534" i="8"/>
  <c r="A1287" i="8"/>
  <c r="A962" i="8"/>
  <c r="A557" i="8"/>
  <c r="A2536" i="8"/>
  <c r="A2400" i="8"/>
  <c r="A2228" i="8"/>
  <c r="A1997" i="8"/>
  <c r="A1727" i="8"/>
  <c r="A1462" i="8"/>
  <c r="A1142" i="8"/>
  <c r="H1142" i="8" s="1"/>
  <c r="A880" i="8"/>
  <c r="A264" i="8"/>
  <c r="I264" i="8" s="1"/>
  <c r="A2662" i="8"/>
  <c r="A2398" i="8"/>
  <c r="A1992" i="8"/>
  <c r="I1992" i="8" s="1"/>
  <c r="A1667" i="8"/>
  <c r="A1109" i="8"/>
  <c r="G1109" i="8" s="1"/>
  <c r="A461" i="8"/>
  <c r="A2917" i="8"/>
  <c r="I2917" i="8" s="1"/>
  <c r="A2597" i="8"/>
  <c r="G2597" i="8" s="1"/>
  <c r="A2265" i="8"/>
  <c r="A1484" i="8"/>
  <c r="A692" i="8"/>
  <c r="G692" i="8" s="1"/>
  <c r="A2096" i="8"/>
  <c r="A1371" i="8"/>
  <c r="A855" i="8"/>
  <c r="I855" i="8" s="1"/>
  <c r="A1843" i="8"/>
  <c r="A857" i="8"/>
  <c r="A1495" i="8"/>
  <c r="A1705" i="8"/>
  <c r="G1705" i="8" s="1"/>
  <c r="A900" i="8"/>
  <c r="A3571" i="8"/>
  <c r="A3597" i="8"/>
  <c r="A3533" i="8"/>
  <c r="A3469" i="8"/>
  <c r="A3405" i="8"/>
  <c r="A3341" i="8"/>
  <c r="A3277" i="8"/>
  <c r="A3213" i="8"/>
  <c r="J3213" i="8" s="1"/>
  <c r="A3149" i="8"/>
  <c r="A3085" i="8"/>
  <c r="G3085" i="8" s="1"/>
  <c r="A3012" i="8"/>
  <c r="A2939" i="8"/>
  <c r="A2866" i="8"/>
  <c r="A2792" i="8"/>
  <c r="A2706" i="8"/>
  <c r="A2620" i="8"/>
  <c r="A2531" i="8"/>
  <c r="A2428" i="8"/>
  <c r="A2319" i="8"/>
  <c r="G2319" i="8" s="1"/>
  <c r="A2186" i="8"/>
  <c r="A2053" i="8"/>
  <c r="C2053" i="8" s="1"/>
  <c r="A1903" i="8"/>
  <c r="A1732" i="8"/>
  <c r="A1557" i="8"/>
  <c r="D1557" i="8" s="1"/>
  <c r="A1380" i="8"/>
  <c r="A1200" i="8"/>
  <c r="A1015" i="8"/>
  <c r="D1015" i="8" s="1"/>
  <c r="A794" i="8"/>
  <c r="A466" i="8"/>
  <c r="F466" i="8" s="1"/>
  <c r="A24" i="8"/>
  <c r="A4436" i="8"/>
  <c r="A4372" i="8"/>
  <c r="A4308" i="8"/>
  <c r="A4220" i="8"/>
  <c r="A4124" i="8"/>
  <c r="A4020" i="8"/>
  <c r="A3908" i="8"/>
  <c r="A3820" i="8"/>
  <c r="A3708" i="8"/>
  <c r="A3612" i="8"/>
  <c r="A3508" i="8"/>
  <c r="A3396" i="8"/>
  <c r="A3308" i="8"/>
  <c r="A3196" i="8"/>
  <c r="A3100" i="8"/>
  <c r="A2984" i="8"/>
  <c r="A2856" i="8"/>
  <c r="A2747" i="8"/>
  <c r="A2599" i="8"/>
  <c r="I2599" i="8" s="1"/>
  <c r="A2452" i="8"/>
  <c r="A2268" i="8"/>
  <c r="A2033" i="8"/>
  <c r="J2033" i="8" s="1"/>
  <c r="A1822" i="8"/>
  <c r="A1509" i="8"/>
  <c r="A1243" i="8"/>
  <c r="A934" i="8"/>
  <c r="A405" i="8"/>
  <c r="I405" i="8" s="1"/>
  <c r="A2528" i="8"/>
  <c r="F2528" i="8" s="1"/>
  <c r="A2384" i="8"/>
  <c r="I2384" i="8" s="1"/>
  <c r="A2185" i="8"/>
  <c r="I2185" i="8" s="1"/>
  <c r="A1972" i="8"/>
  <c r="A1684" i="8"/>
  <c r="A1435" i="8"/>
  <c r="A1127" i="8"/>
  <c r="E1127" i="8" s="1"/>
  <c r="A784" i="8"/>
  <c r="C784" i="8" s="1"/>
  <c r="A226" i="8"/>
  <c r="H226" i="8" s="1"/>
  <c r="A2590" i="8"/>
  <c r="G2590" i="8" s="1"/>
  <c r="A2390" i="8"/>
  <c r="F2390" i="8" s="1"/>
  <c r="A1981" i="8"/>
  <c r="B1981" i="8" s="1"/>
  <c r="A1556" i="8"/>
  <c r="A1082" i="8"/>
  <c r="D1082" i="8" s="1"/>
  <c r="A117" i="8"/>
  <c r="F117" i="8" s="1"/>
  <c r="A2909" i="8"/>
  <c r="A2589" i="8"/>
  <c r="A2119" i="8"/>
  <c r="G2119" i="8" s="1"/>
  <c r="A1443" i="8"/>
  <c r="A180" i="8"/>
  <c r="G180" i="8" s="1"/>
  <c r="A2078" i="8"/>
  <c r="D2078" i="8" s="1"/>
  <c r="A1346" i="8"/>
  <c r="A568" i="8"/>
  <c r="A1798" i="8"/>
  <c r="G1798" i="8" s="1"/>
  <c r="A372" i="8"/>
  <c r="A1450" i="8"/>
  <c r="A1665" i="8"/>
  <c r="A369" i="8"/>
  <c r="G369" i="8" s="1"/>
  <c r="A2471" i="8"/>
  <c r="A4428" i="8"/>
  <c r="A4364" i="8"/>
  <c r="A4300" i="8"/>
  <c r="A4212" i="8"/>
  <c r="A4100" i="8"/>
  <c r="A4012" i="8"/>
  <c r="A3900" i="8"/>
  <c r="A3804" i="8"/>
  <c r="A3700" i="8"/>
  <c r="A3588" i="8"/>
  <c r="A3500" i="8"/>
  <c r="A3388" i="8"/>
  <c r="A3292" i="8"/>
  <c r="A3188" i="8"/>
  <c r="A3075" i="8"/>
  <c r="A2975" i="8"/>
  <c r="A2847" i="8"/>
  <c r="A2727" i="8"/>
  <c r="A2587" i="8"/>
  <c r="A2415" i="8"/>
  <c r="A2250" i="8"/>
  <c r="A2017" i="8"/>
  <c r="A1775" i="8"/>
  <c r="A1488" i="8"/>
  <c r="F1488" i="8" s="1"/>
  <c r="A1173" i="8"/>
  <c r="A911" i="8"/>
  <c r="A341" i="8"/>
  <c r="A2512" i="8"/>
  <c r="A2357" i="8"/>
  <c r="A2144" i="8"/>
  <c r="A1935" i="8"/>
  <c r="E1935" i="8" s="1"/>
  <c r="A1656" i="8"/>
  <c r="H1656" i="8" s="1"/>
  <c r="A1379" i="8"/>
  <c r="A1099" i="8"/>
  <c r="A721" i="8"/>
  <c r="A160" i="8"/>
  <c r="G160" i="8" s="1"/>
  <c r="A2582" i="8"/>
  <c r="E2582" i="8" s="1"/>
  <c r="A2318" i="8"/>
  <c r="A1957" i="8"/>
  <c r="A1416" i="8"/>
  <c r="D1416" i="8" s="1"/>
  <c r="A1069" i="8"/>
  <c r="A85" i="8"/>
  <c r="G85" i="8" s="1"/>
  <c r="A2845" i="8"/>
  <c r="A2557" i="8"/>
  <c r="B2557" i="8" s="1"/>
  <c r="A1943" i="8"/>
  <c r="I1943" i="8" s="1"/>
  <c r="A1400" i="8"/>
  <c r="A84" i="8"/>
  <c r="A1951" i="8"/>
  <c r="F1951" i="8" s="1"/>
  <c r="A1309" i="8"/>
  <c r="A97" i="8"/>
  <c r="J97" i="8" s="1"/>
  <c r="A1762" i="8"/>
  <c r="A279" i="8"/>
  <c r="A1212" i="8"/>
  <c r="A1601" i="8"/>
  <c r="A101" i="8"/>
  <c r="A2998" i="8"/>
  <c r="H2998" i="8" s="1"/>
  <c r="A3581" i="8"/>
  <c r="A3517" i="8"/>
  <c r="A3453" i="8"/>
  <c r="A3389" i="8"/>
  <c r="A3325" i="8"/>
  <c r="A3261" i="8"/>
  <c r="A3197" i="8"/>
  <c r="C3197" i="8" s="1"/>
  <c r="A3133" i="8"/>
  <c r="H3133" i="8" s="1"/>
  <c r="A3067" i="8"/>
  <c r="A2994" i="8"/>
  <c r="A2921" i="8"/>
  <c r="J2921" i="8" s="1"/>
  <c r="A2848" i="8"/>
  <c r="A2770" i="8"/>
  <c r="A2684" i="8"/>
  <c r="A2600" i="8"/>
  <c r="A2506" i="8"/>
  <c r="A2403" i="8"/>
  <c r="A2285" i="8"/>
  <c r="I2285" i="8" s="1"/>
  <c r="A2153" i="8"/>
  <c r="B2153" i="8" s="1"/>
  <c r="A2020" i="8"/>
  <c r="A1864" i="8"/>
  <c r="F1864" i="8" s="1"/>
  <c r="A1691" i="8"/>
  <c r="A1510" i="8"/>
  <c r="A1335" i="8"/>
  <c r="A1156" i="8"/>
  <c r="A965" i="8"/>
  <c r="A728" i="8"/>
  <c r="A351" i="8"/>
  <c r="A4484" i="8"/>
  <c r="A4420" i="8"/>
  <c r="A4356" i="8"/>
  <c r="A4292" i="8"/>
  <c r="A4204" i="8"/>
  <c r="A4092" i="8"/>
  <c r="A3996" i="8"/>
  <c r="A3892" i="8"/>
  <c r="A3780" i="8"/>
  <c r="A3692" i="8"/>
  <c r="A3580" i="8"/>
  <c r="A3484" i="8"/>
  <c r="A3380" i="8"/>
  <c r="A3268" i="8"/>
  <c r="A3180" i="8"/>
  <c r="A3066" i="8"/>
  <c r="A2956" i="8"/>
  <c r="A2838" i="8"/>
  <c r="A2695" i="8"/>
  <c r="A2577" i="8"/>
  <c r="C2577" i="8" s="1"/>
  <c r="A2402" i="8"/>
  <c r="A2218" i="8"/>
  <c r="A1999" i="8"/>
  <c r="B1999" i="8" s="1"/>
  <c r="A1710" i="8"/>
  <c r="G1710" i="8" s="1"/>
  <c r="A1464" i="8"/>
  <c r="D1464" i="8" s="1"/>
  <c r="A1154" i="8"/>
  <c r="A858" i="8"/>
  <c r="A290" i="8"/>
  <c r="A2488" i="8"/>
  <c r="J2488" i="8" s="1"/>
  <c r="A2348" i="8"/>
  <c r="A2112" i="8"/>
  <c r="F2112" i="8" s="1"/>
  <c r="A1911" i="8"/>
  <c r="I1911" i="8" s="1"/>
  <c r="A1616" i="8"/>
  <c r="A1324" i="8"/>
  <c r="A1057" i="8"/>
  <c r="F1057" i="8" s="1"/>
  <c r="A679" i="8"/>
  <c r="A23" i="8"/>
  <c r="A2566" i="8"/>
  <c r="A2214" i="8"/>
  <c r="F2214" i="8" s="1"/>
  <c r="A1944" i="8"/>
  <c r="A1402" i="8"/>
  <c r="G1402" i="8" s="1"/>
  <c r="A942" i="8"/>
  <c r="J942" i="8" s="1"/>
  <c r="A20" i="8"/>
  <c r="A2765" i="8"/>
  <c r="G2765" i="8" s="1"/>
  <c r="A2549" i="8"/>
  <c r="A1932" i="8"/>
  <c r="A1246" i="8"/>
  <c r="A45" i="8"/>
  <c r="A1784" i="8"/>
  <c r="H1784" i="8" s="1"/>
  <c r="A1298" i="8"/>
  <c r="A8" i="8"/>
  <c r="I8" i="8" s="1"/>
  <c r="A1551" i="8"/>
  <c r="C1551" i="8" s="1"/>
  <c r="A146" i="8"/>
  <c r="A897" i="8"/>
  <c r="B897" i="8" s="1"/>
  <c r="A1585" i="8"/>
  <c r="A829" i="8"/>
  <c r="A4176" i="8"/>
  <c r="A4260" i="8"/>
  <c r="A4196" i="8"/>
  <c r="A4132" i="8"/>
  <c r="A4068" i="8"/>
  <c r="A4004" i="8"/>
  <c r="A3940" i="8"/>
  <c r="A3876" i="8"/>
  <c r="A3812" i="8"/>
  <c r="A3748" i="8"/>
  <c r="A3684" i="8"/>
  <c r="A3620" i="8"/>
  <c r="A3556" i="8"/>
  <c r="A3492" i="8"/>
  <c r="A3428" i="8"/>
  <c r="A3364" i="8"/>
  <c r="A3300" i="8"/>
  <c r="A3236" i="8"/>
  <c r="A3172" i="8"/>
  <c r="A3108" i="8"/>
  <c r="A3039" i="8"/>
  <c r="A2966" i="8"/>
  <c r="A2892" i="8"/>
  <c r="A2819" i="8"/>
  <c r="A2737" i="8"/>
  <c r="A2651" i="8"/>
  <c r="A2567" i="8"/>
  <c r="A2466" i="8"/>
  <c r="A2360" i="8"/>
  <c r="F2360" i="8" s="1"/>
  <c r="A2232" i="8"/>
  <c r="J2232" i="8" s="1"/>
  <c r="A2101" i="8"/>
  <c r="A1960" i="8"/>
  <c r="A1800" i="8"/>
  <c r="A1620" i="8"/>
  <c r="A1439" i="8"/>
  <c r="F1439" i="8" s="1"/>
  <c r="A1264" i="8"/>
  <c r="I1264" i="8" s="1"/>
  <c r="A1087" i="8"/>
  <c r="C1087" i="8" s="1"/>
  <c r="A885" i="8"/>
  <c r="A605" i="8"/>
  <c r="A178" i="8"/>
  <c r="C178" i="8" s="1"/>
  <c r="A2520" i="8"/>
  <c r="A2448" i="8"/>
  <c r="A2338" i="8"/>
  <c r="A2196" i="8"/>
  <c r="A2081" i="8"/>
  <c r="A1924" i="8"/>
  <c r="A1767" i="8"/>
  <c r="A1586" i="8"/>
  <c r="A1391" i="8"/>
  <c r="C1391" i="8" s="1"/>
  <c r="A1238" i="8"/>
  <c r="G1238" i="8" s="1"/>
  <c r="A1040" i="8"/>
  <c r="A848" i="8"/>
  <c r="E848" i="8" s="1"/>
  <c r="A533" i="8"/>
  <c r="J533" i="8" s="1"/>
  <c r="A61" i="8"/>
  <c r="A2670" i="8"/>
  <c r="G2670" i="8" s="1"/>
  <c r="A2502" i="8"/>
  <c r="C2502" i="8" s="1"/>
  <c r="A2327" i="8"/>
  <c r="A2100" i="8"/>
  <c r="A1860" i="8"/>
  <c r="A1571" i="8"/>
  <c r="A1263" i="8"/>
  <c r="A957" i="8"/>
  <c r="J957" i="8" s="1"/>
  <c r="A492" i="8"/>
  <c r="A3021" i="8"/>
  <c r="D3021" i="8" s="1"/>
  <c r="A2853" i="8"/>
  <c r="A2685" i="8"/>
  <c r="A2469" i="8"/>
  <c r="A2150" i="8"/>
  <c r="G2150" i="8" s="1"/>
  <c r="A1735" i="8"/>
  <c r="I1735" i="8" s="1"/>
  <c r="A1262" i="8"/>
  <c r="E1262" i="8" s="1"/>
  <c r="A736" i="8"/>
  <c r="A2297" i="8"/>
  <c r="G2297" i="8" s="1"/>
  <c r="A1961" i="8"/>
  <c r="C1961" i="8" s="1"/>
  <c r="A1576" i="8"/>
  <c r="A1174" i="8"/>
  <c r="A593" i="8"/>
  <c r="J593" i="8" s="1"/>
  <c r="A2107" i="8"/>
  <c r="F2107" i="8" s="1"/>
  <c r="A1560" i="8"/>
  <c r="G1560" i="8" s="1"/>
  <c r="A898" i="8"/>
  <c r="A1850" i="8"/>
  <c r="A1230" i="8"/>
  <c r="A344" i="8"/>
  <c r="F344" i="8" s="1"/>
  <c r="A1209" i="8"/>
  <c r="A519" i="8"/>
  <c r="E519" i="8" s="1"/>
  <c r="A238" i="8"/>
  <c r="B238" i="8" s="1"/>
  <c r="A3192" i="8"/>
  <c r="I3192" i="8" s="1"/>
  <c r="A4244" i="8"/>
  <c r="A4180" i="8"/>
  <c r="A4116" i="8"/>
  <c r="A4052" i="8"/>
  <c r="A3988" i="8"/>
  <c r="A3924" i="8"/>
  <c r="A3860" i="8"/>
  <c r="A3796" i="8"/>
  <c r="A3732" i="8"/>
  <c r="A3668" i="8"/>
  <c r="A3604" i="8"/>
  <c r="A3540" i="8"/>
  <c r="A3476" i="8"/>
  <c r="A3412" i="8"/>
  <c r="A3348" i="8"/>
  <c r="A3284" i="8"/>
  <c r="A3220" i="8"/>
  <c r="A3156" i="8"/>
  <c r="A3092" i="8"/>
  <c r="A3020" i="8"/>
  <c r="A2947" i="8"/>
  <c r="A2874" i="8"/>
  <c r="A2801" i="8"/>
  <c r="D2801" i="8" s="1"/>
  <c r="A2715" i="8"/>
  <c r="A2631" i="8"/>
  <c r="A2543" i="8"/>
  <c r="F2543" i="8" s="1"/>
  <c r="A2441" i="8"/>
  <c r="D2441" i="8" s="1"/>
  <c r="A2332" i="8"/>
  <c r="A2200" i="8"/>
  <c r="A2065" i="8"/>
  <c r="C2065" i="8" s="1"/>
  <c r="A1921" i="8"/>
  <c r="A1756" i="8"/>
  <c r="A1575" i="8"/>
  <c r="B1575" i="8" s="1"/>
  <c r="A1398" i="8"/>
  <c r="A1218" i="8"/>
  <c r="A1039" i="8"/>
  <c r="I1039" i="8" s="1"/>
  <c r="A826" i="8"/>
  <c r="J826" i="8" s="1"/>
  <c r="A511" i="8"/>
  <c r="G511" i="8" s="1"/>
  <c r="A73" i="8"/>
  <c r="A2504" i="8"/>
  <c r="C2504" i="8" s="1"/>
  <c r="A2416" i="8"/>
  <c r="A2311" i="8"/>
  <c r="A2175" i="8"/>
  <c r="A2029" i="8"/>
  <c r="A1900" i="8"/>
  <c r="A1712" i="8"/>
  <c r="F1712" i="8" s="1"/>
  <c r="A1546" i="8"/>
  <c r="A1364" i="8"/>
  <c r="A1170" i="8"/>
  <c r="A1007" i="8"/>
  <c r="A762" i="8"/>
  <c r="A429" i="8"/>
  <c r="D429" i="8" s="1"/>
  <c r="A2798" i="8"/>
  <c r="A2654" i="8"/>
  <c r="I2654" i="8" s="1"/>
  <c r="A2478" i="8"/>
  <c r="A2298" i="8"/>
  <c r="A2079" i="8"/>
  <c r="A1820" i="8"/>
  <c r="A1527" i="8"/>
  <c r="A1235" i="8"/>
  <c r="A906" i="8"/>
  <c r="A386" i="8"/>
  <c r="A3005" i="8"/>
  <c r="A2829" i="8"/>
  <c r="A2661" i="8"/>
  <c r="D2661" i="8" s="1"/>
  <c r="A2429" i="8"/>
  <c r="A2098" i="8"/>
  <c r="A1693" i="8"/>
  <c r="A1219" i="8"/>
  <c r="A577" i="8"/>
  <c r="G577" i="8" s="1"/>
  <c r="A2252" i="8"/>
  <c r="A1941" i="8"/>
  <c r="A1503" i="8"/>
  <c r="H1503" i="8" s="1"/>
  <c r="A1101" i="8"/>
  <c r="A543" i="8"/>
  <c r="E543" i="8" s="1"/>
  <c r="A2059" i="8"/>
  <c r="I2059" i="8" s="1"/>
  <c r="A1469" i="8"/>
  <c r="A802" i="8"/>
  <c r="I802" i="8" s="1"/>
  <c r="A1788" i="8"/>
  <c r="A1157" i="8"/>
  <c r="I1157" i="8" s="1"/>
  <c r="A141" i="8"/>
  <c r="G141" i="8" s="1"/>
  <c r="A1000" i="8"/>
  <c r="J1000" i="8" s="1"/>
  <c r="A284" i="8"/>
  <c r="A38" i="8"/>
  <c r="A3625" i="8"/>
  <c r="A4236" i="8"/>
  <c r="A4172" i="8"/>
  <c r="A4108" i="8"/>
  <c r="A4044" i="8"/>
  <c r="A3980" i="8"/>
  <c r="A3916" i="8"/>
  <c r="A3852" i="8"/>
  <c r="A3788" i="8"/>
  <c r="A3724" i="8"/>
  <c r="A3660" i="8"/>
  <c r="A3596" i="8"/>
  <c r="A3532" i="8"/>
  <c r="A3468" i="8"/>
  <c r="A3404" i="8"/>
  <c r="A3340" i="8"/>
  <c r="A3276" i="8"/>
  <c r="A3212" i="8"/>
  <c r="A3148" i="8"/>
  <c r="A3084" i="8"/>
  <c r="A3011" i="8"/>
  <c r="A2938" i="8"/>
  <c r="A2865" i="8"/>
  <c r="E2865" i="8" s="1"/>
  <c r="A2791" i="8"/>
  <c r="A2705" i="8"/>
  <c r="C2705" i="8" s="1"/>
  <c r="A2619" i="8"/>
  <c r="A2530" i="8"/>
  <c r="A2427" i="8"/>
  <c r="A2316" i="8"/>
  <c r="A2184" i="8"/>
  <c r="D2184" i="8" s="1"/>
  <c r="A2052" i="8"/>
  <c r="A1902" i="8"/>
  <c r="I1902" i="8" s="1"/>
  <c r="A1731" i="8"/>
  <c r="A1552" i="8"/>
  <c r="C1552" i="8" s="1"/>
  <c r="A1375" i="8"/>
  <c r="A1198" i="8"/>
  <c r="E1198" i="8" s="1"/>
  <c r="A1011" i="8"/>
  <c r="A792" i="8"/>
  <c r="A448" i="8"/>
  <c r="J448" i="8" s="1"/>
  <c r="A21" i="8"/>
  <c r="A2496" i="8"/>
  <c r="A2408" i="8"/>
  <c r="A2280" i="8"/>
  <c r="A2165" i="8"/>
  <c r="A2018" i="8"/>
  <c r="A1873" i="8"/>
  <c r="D1873" i="8" s="1"/>
  <c r="A1699" i="8"/>
  <c r="A1502" i="8"/>
  <c r="A1351" i="8"/>
  <c r="A1155" i="8"/>
  <c r="A976" i="8"/>
  <c r="A739" i="8"/>
  <c r="E739" i="8" s="1"/>
  <c r="A330" i="8"/>
  <c r="A2790" i="8"/>
  <c r="A2646" i="8"/>
  <c r="A2470" i="8"/>
  <c r="H2470" i="8" s="1"/>
  <c r="A2287" i="8"/>
  <c r="A2068" i="8"/>
  <c r="A1805" i="8"/>
  <c r="J1805" i="8" s="1"/>
  <c r="A1512" i="8"/>
  <c r="A1220" i="8"/>
  <c r="A893" i="8"/>
  <c r="C893" i="8" s="1"/>
  <c r="A354" i="8"/>
  <c r="I354" i="8" s="1"/>
  <c r="A2997" i="8"/>
  <c r="F2997" i="8" s="1"/>
  <c r="A2821" i="8"/>
  <c r="A2653" i="8"/>
  <c r="H2653" i="8" s="1"/>
  <c r="A2421" i="8"/>
  <c r="A2088" i="8"/>
  <c r="I2088" i="8" s="1"/>
  <c r="A1666" i="8"/>
  <c r="A1179" i="8"/>
  <c r="A552" i="8"/>
  <c r="H552" i="8" s="1"/>
  <c r="A2242" i="8"/>
  <c r="A1919" i="8"/>
  <c r="A1492" i="8"/>
  <c r="A1090" i="8"/>
  <c r="A513" i="8"/>
  <c r="B513" i="8" s="1"/>
  <c r="A2027" i="8"/>
  <c r="A1432" i="8"/>
  <c r="A775" i="8"/>
  <c r="A1742" i="8"/>
  <c r="A1120" i="8"/>
  <c r="A55" i="8"/>
  <c r="A991" i="8"/>
  <c r="I991" i="8" s="1"/>
  <c r="A177" i="8"/>
  <c r="A595" i="8"/>
  <c r="A3751" i="8"/>
  <c r="A2456" i="8"/>
  <c r="A2392" i="8"/>
  <c r="A2320" i="8"/>
  <c r="B2320" i="8" s="1"/>
  <c r="A2238" i="8"/>
  <c r="G2238" i="8" s="1"/>
  <c r="A2154" i="8"/>
  <c r="A2071" i="8"/>
  <c r="H2071" i="8" s="1"/>
  <c r="A1984" i="8"/>
  <c r="B1984" i="8" s="1"/>
  <c r="A1886" i="8"/>
  <c r="A1782" i="8"/>
  <c r="A1671" i="8"/>
  <c r="A1558" i="8"/>
  <c r="A1447" i="8"/>
  <c r="J1447" i="8" s="1"/>
  <c r="A1336" i="8"/>
  <c r="H1336" i="8" s="1"/>
  <c r="A1226" i="8"/>
  <c r="A1114" i="8"/>
  <c r="A990" i="8"/>
  <c r="A864" i="8"/>
  <c r="F864" i="8" s="1"/>
  <c r="A698" i="8"/>
  <c r="A468" i="8"/>
  <c r="A194" i="8"/>
  <c r="A2782" i="8"/>
  <c r="J2782" i="8" s="1"/>
  <c r="A2718" i="8"/>
  <c r="I2718" i="8" s="1"/>
  <c r="A2630" i="8"/>
  <c r="A2542" i="8"/>
  <c r="A2462" i="8"/>
  <c r="A2373" i="8"/>
  <c r="A2266" i="8"/>
  <c r="A2162" i="8"/>
  <c r="A2047" i="8"/>
  <c r="A1920" i="8"/>
  <c r="F1920" i="8" s="1"/>
  <c r="A1792" i="8"/>
  <c r="F1792" i="8" s="1"/>
  <c r="A1639" i="8"/>
  <c r="H1639" i="8" s="1"/>
  <c r="A1485" i="8"/>
  <c r="E1485" i="8" s="1"/>
  <c r="A1347" i="8"/>
  <c r="D1347" i="8" s="1"/>
  <c r="A1192" i="8"/>
  <c r="A1035" i="8"/>
  <c r="A875" i="8"/>
  <c r="A641" i="8"/>
  <c r="E641" i="8" s="1"/>
  <c r="A289" i="8"/>
  <c r="A3069" i="8"/>
  <c r="H3069" i="8" s="1"/>
  <c r="A2981" i="8"/>
  <c r="A2893" i="8"/>
  <c r="A2813" i="8"/>
  <c r="A2725" i="8"/>
  <c r="B2725" i="8" s="1"/>
  <c r="A2637" i="8"/>
  <c r="A2541" i="8"/>
  <c r="C2541" i="8" s="1"/>
  <c r="A2405" i="8"/>
  <c r="F2405" i="8" s="1"/>
  <c r="A2234" i="8"/>
  <c r="A2066" i="8"/>
  <c r="A1846" i="8"/>
  <c r="C1846" i="8" s="1"/>
  <c r="A1610" i="8"/>
  <c r="A1388" i="8"/>
  <c r="A1150" i="8"/>
  <c r="A891" i="8"/>
  <c r="A521" i="8"/>
  <c r="A2363" i="8"/>
  <c r="A2197" i="8"/>
  <c r="F2197" i="8" s="1"/>
  <c r="A2050" i="8"/>
  <c r="A1877" i="8"/>
  <c r="A1675" i="8"/>
  <c r="A1480" i="8"/>
  <c r="D1480" i="8" s="1"/>
  <c r="A1272" i="8"/>
  <c r="A1050" i="8"/>
  <c r="A820" i="8"/>
  <c r="A364" i="8"/>
  <c r="A2219" i="8"/>
  <c r="A1995" i="8"/>
  <c r="A1707" i="8"/>
  <c r="A1405" i="8"/>
  <c r="C1405" i="8" s="1"/>
  <c r="A1112" i="8"/>
  <c r="G1112" i="8" s="1"/>
  <c r="A690" i="8"/>
  <c r="D690" i="8" s="1"/>
  <c r="A1978" i="8"/>
  <c r="A1706" i="8"/>
  <c r="A1376" i="8"/>
  <c r="A1065" i="8"/>
  <c r="C1065" i="8" s="1"/>
  <c r="A689" i="8"/>
  <c r="D689" i="8" s="1"/>
  <c r="A1833" i="8"/>
  <c r="I1833" i="8" s="1"/>
  <c r="A1537" i="8"/>
  <c r="A854" i="8"/>
  <c r="A652" i="8"/>
  <c r="H652" i="8" s="1"/>
  <c r="A766" i="8"/>
  <c r="A207" i="8"/>
  <c r="B207" i="8" s="1"/>
  <c r="A395" i="8"/>
  <c r="A3457" i="8"/>
  <c r="A4240" i="8"/>
  <c r="A2774" i="8"/>
  <c r="A2710" i="8"/>
  <c r="A2622" i="8"/>
  <c r="A2534" i="8"/>
  <c r="A2454" i="8"/>
  <c r="H2454" i="8" s="1"/>
  <c r="A2364" i="8"/>
  <c r="A2256" i="8"/>
  <c r="A2152" i="8"/>
  <c r="A2037" i="8"/>
  <c r="C2037" i="8" s="1"/>
  <c r="A1908" i="8"/>
  <c r="A1778" i="8"/>
  <c r="A1626" i="8"/>
  <c r="C1626" i="8" s="1"/>
  <c r="A1472" i="8"/>
  <c r="I1472" i="8" s="1"/>
  <c r="A1333" i="8"/>
  <c r="A1180" i="8"/>
  <c r="A1019" i="8"/>
  <c r="A861" i="8"/>
  <c r="E861" i="8" s="1"/>
  <c r="A610" i="8"/>
  <c r="A255" i="8"/>
  <c r="D255" i="8" s="1"/>
  <c r="A3061" i="8"/>
  <c r="I3061" i="8" s="1"/>
  <c r="A2973" i="8"/>
  <c r="A2885" i="8"/>
  <c r="I2885" i="8" s="1"/>
  <c r="A2805" i="8"/>
  <c r="I2805" i="8" s="1"/>
  <c r="A2717" i="8"/>
  <c r="A2629" i="8"/>
  <c r="H2629" i="8" s="1"/>
  <c r="A2533" i="8"/>
  <c r="G2533" i="8" s="1"/>
  <c r="A2389" i="8"/>
  <c r="A2202" i="8"/>
  <c r="A2036" i="8"/>
  <c r="A1831" i="8"/>
  <c r="A1595" i="8"/>
  <c r="A1373" i="8"/>
  <c r="C1373" i="8" s="1"/>
  <c r="A1135" i="8"/>
  <c r="H1135" i="8" s="1"/>
  <c r="A859" i="8"/>
  <c r="A449" i="8"/>
  <c r="G449" i="8" s="1"/>
  <c r="A2339" i="8"/>
  <c r="A2188" i="8"/>
  <c r="A2041" i="8"/>
  <c r="A1865" i="8"/>
  <c r="A1663" i="8"/>
  <c r="A1467" i="8"/>
  <c r="A1247" i="8"/>
  <c r="A1008" i="8"/>
  <c r="A763" i="8"/>
  <c r="A338" i="8"/>
  <c r="A2211" i="8"/>
  <c r="A1979" i="8"/>
  <c r="A1698" i="8"/>
  <c r="A1359" i="8"/>
  <c r="C1359" i="8" s="1"/>
  <c r="A1066" i="8"/>
  <c r="A620" i="8"/>
  <c r="I620" i="8" s="1"/>
  <c r="A1946" i="8"/>
  <c r="B1946" i="8" s="1"/>
  <c r="A1669" i="8"/>
  <c r="A1358" i="8"/>
  <c r="A1054" i="8"/>
  <c r="H1054" i="8" s="1"/>
  <c r="A673" i="8"/>
  <c r="A1793" i="8"/>
  <c r="G1793" i="8" s="1"/>
  <c r="A1465" i="8"/>
  <c r="A744" i="8"/>
  <c r="J744" i="8" s="1"/>
  <c r="A522" i="8"/>
  <c r="A656" i="8"/>
  <c r="A185" i="8"/>
  <c r="A363" i="8"/>
  <c r="A4235" i="8"/>
  <c r="A2374" i="8"/>
  <c r="F2374" i="8" s="1"/>
  <c r="A2440" i="8"/>
  <c r="G2440" i="8" s="1"/>
  <c r="A2375" i="8"/>
  <c r="A2301" i="8"/>
  <c r="A2217" i="8"/>
  <c r="F2217" i="8" s="1"/>
  <c r="A2134" i="8"/>
  <c r="E2134" i="8" s="1"/>
  <c r="A2049" i="8"/>
  <c r="F2049" i="8" s="1"/>
  <c r="A1959" i="8"/>
  <c r="A1862" i="8"/>
  <c r="F1862" i="8" s="1"/>
  <c r="A1755" i="8"/>
  <c r="A1644" i="8"/>
  <c r="C1644" i="8" s="1"/>
  <c r="A1531" i="8"/>
  <c r="A1420" i="8"/>
  <c r="A1308" i="8"/>
  <c r="A1197" i="8"/>
  <c r="E1197" i="8" s="1"/>
  <c r="A1086" i="8"/>
  <c r="H1086" i="8" s="1"/>
  <c r="A959" i="8"/>
  <c r="J959" i="8" s="1"/>
  <c r="A825" i="8"/>
  <c r="H825" i="8" s="1"/>
  <c r="A648" i="8"/>
  <c r="A397" i="8"/>
  <c r="J397" i="8" s="1"/>
  <c r="A127" i="8"/>
  <c r="F127" i="8" s="1"/>
  <c r="A2766" i="8"/>
  <c r="A2694" i="8"/>
  <c r="J2694" i="8" s="1"/>
  <c r="A2606" i="8"/>
  <c r="I2606" i="8" s="1"/>
  <c r="A2526" i="8"/>
  <c r="B2526" i="8" s="1"/>
  <c r="A2438" i="8"/>
  <c r="A2345" i="8"/>
  <c r="A2246" i="8"/>
  <c r="B2246" i="8" s="1"/>
  <c r="A2130" i="8"/>
  <c r="A2016" i="8"/>
  <c r="A1895" i="8"/>
  <c r="F1895" i="8" s="1"/>
  <c r="A1750" i="8"/>
  <c r="B1750" i="8" s="1"/>
  <c r="A1598" i="8"/>
  <c r="A1458" i="8"/>
  <c r="A1306" i="8"/>
  <c r="A1152" i="8"/>
  <c r="A1005" i="8"/>
  <c r="A823" i="8"/>
  <c r="A556" i="8"/>
  <c r="A223" i="8"/>
  <c r="A3045" i="8"/>
  <c r="C3045" i="8" s="1"/>
  <c r="A2957" i="8"/>
  <c r="A2877" i="8"/>
  <c r="A2789" i="8"/>
  <c r="F2789" i="8" s="1"/>
  <c r="A2701" i="8"/>
  <c r="F2701" i="8" s="1"/>
  <c r="A2621" i="8"/>
  <c r="A2493" i="8"/>
  <c r="A2353" i="8"/>
  <c r="F2353" i="8" s="1"/>
  <c r="A2192" i="8"/>
  <c r="A2015" i="8"/>
  <c r="A1804" i="8"/>
  <c r="A1582" i="8"/>
  <c r="B1582" i="8" s="1"/>
  <c r="A1330" i="8"/>
  <c r="A1067" i="8"/>
  <c r="A795" i="8"/>
  <c r="A317" i="8"/>
  <c r="A2323" i="8"/>
  <c r="A2178" i="8"/>
  <c r="A2023" i="8"/>
  <c r="A1832" i="8"/>
  <c r="F1832" i="8" s="1"/>
  <c r="A1638" i="8"/>
  <c r="E1638" i="8" s="1"/>
  <c r="A1407" i="8"/>
  <c r="E1407" i="8" s="1"/>
  <c r="A1199" i="8"/>
  <c r="I1199" i="8" s="1"/>
  <c r="A995" i="8"/>
  <c r="B995" i="8" s="1"/>
  <c r="A727" i="8"/>
  <c r="E727" i="8" s="1"/>
  <c r="A276" i="8"/>
  <c r="A2187" i="8"/>
  <c r="A1931" i="8"/>
  <c r="A1615" i="8"/>
  <c r="A1323" i="8"/>
  <c r="A983" i="8"/>
  <c r="J983" i="8" s="1"/>
  <c r="A503" i="8"/>
  <c r="A1930" i="8"/>
  <c r="A1642" i="8"/>
  <c r="A1303" i="8"/>
  <c r="C1303" i="8" s="1"/>
  <c r="A1002" i="8"/>
  <c r="A501" i="8"/>
  <c r="A1729" i="8"/>
  <c r="H1729" i="8" s="1"/>
  <c r="A1393" i="8"/>
  <c r="A500" i="8"/>
  <c r="A385" i="8"/>
  <c r="A645" i="8"/>
  <c r="A622" i="8"/>
  <c r="A75" i="8"/>
  <c r="A1325" i="8"/>
  <c r="A3055" i="8"/>
  <c r="A2432" i="8"/>
  <c r="G2432" i="8" s="1"/>
  <c r="A2366" i="8"/>
  <c r="A2290" i="8"/>
  <c r="A2207" i="8"/>
  <c r="A2122" i="8"/>
  <c r="A2039" i="8"/>
  <c r="D2039" i="8" s="1"/>
  <c r="A1948" i="8"/>
  <c r="A1849" i="8"/>
  <c r="A1740" i="8"/>
  <c r="A1629" i="8"/>
  <c r="A1518" i="8"/>
  <c r="D1518" i="8" s="1"/>
  <c r="A1406" i="8"/>
  <c r="I1406" i="8" s="1"/>
  <c r="A1293" i="8"/>
  <c r="A1182" i="8"/>
  <c r="A1071" i="8"/>
  <c r="A944" i="8"/>
  <c r="A807" i="8"/>
  <c r="A621" i="8"/>
  <c r="A361" i="8"/>
  <c r="A93" i="8"/>
  <c r="A2758" i="8"/>
  <c r="A2686" i="8"/>
  <c r="F2686" i="8" s="1"/>
  <c r="A2598" i="8"/>
  <c r="F2598" i="8" s="1"/>
  <c r="A2518" i="8"/>
  <c r="E2518" i="8" s="1"/>
  <c r="A2430" i="8"/>
  <c r="A2336" i="8"/>
  <c r="A2236" i="8"/>
  <c r="F2236" i="8" s="1"/>
  <c r="A2120" i="8"/>
  <c r="G2120" i="8" s="1"/>
  <c r="A2006" i="8"/>
  <c r="J2006" i="8" s="1"/>
  <c r="A1884" i="8"/>
  <c r="A1738" i="8"/>
  <c r="A1583" i="8"/>
  <c r="A1445" i="8"/>
  <c r="F1445" i="8" s="1"/>
  <c r="A1291" i="8"/>
  <c r="A1136" i="8"/>
  <c r="H1136" i="8" s="1"/>
  <c r="A987" i="8"/>
  <c r="A796" i="8"/>
  <c r="A530" i="8"/>
  <c r="A183" i="8"/>
  <c r="A3037" i="8"/>
  <c r="A2949" i="8"/>
  <c r="C2949" i="8" s="1"/>
  <c r="A2869" i="8"/>
  <c r="A2781" i="8"/>
  <c r="G2781" i="8" s="1"/>
  <c r="A2693" i="8"/>
  <c r="D2693" i="8" s="1"/>
  <c r="A2613" i="8"/>
  <c r="A2485" i="8"/>
  <c r="C2485" i="8" s="1"/>
  <c r="A2344" i="8"/>
  <c r="A2182" i="8"/>
  <c r="A2004" i="8"/>
  <c r="A1776" i="8"/>
  <c r="G1776" i="8" s="1"/>
  <c r="A1555" i="8"/>
  <c r="A1290" i="8"/>
  <c r="A1049" i="8"/>
  <c r="I1049" i="8" s="1"/>
  <c r="A776" i="8"/>
  <c r="G776" i="8" s="1"/>
  <c r="A288" i="8"/>
  <c r="A2315" i="8"/>
  <c r="A2169" i="8"/>
  <c r="I2169" i="8" s="1"/>
  <c r="A2005" i="8"/>
  <c r="A1796" i="8"/>
  <c r="A1602" i="8"/>
  <c r="A1394" i="8"/>
  <c r="A1188" i="8"/>
  <c r="A979" i="8"/>
  <c r="E979" i="8" s="1"/>
  <c r="A708" i="8"/>
  <c r="A184" i="8"/>
  <c r="H184" i="8" s="1"/>
  <c r="A2163" i="8"/>
  <c r="A1899" i="8"/>
  <c r="A1579" i="8"/>
  <c r="A1286" i="8"/>
  <c r="A961" i="8"/>
  <c r="G961" i="8" s="1"/>
  <c r="A481" i="8"/>
  <c r="A1922" i="8"/>
  <c r="A1596" i="8"/>
  <c r="A1267" i="8"/>
  <c r="A960" i="8"/>
  <c r="E960" i="8" s="1"/>
  <c r="A413" i="8"/>
  <c r="A1713" i="8"/>
  <c r="A1337" i="8"/>
  <c r="A383" i="8"/>
  <c r="A129" i="8"/>
  <c r="A389" i="8"/>
  <c r="C389" i="8" s="1"/>
  <c r="A438" i="8"/>
  <c r="D438" i="8" s="1"/>
  <c r="A3056" i="8"/>
  <c r="D3056" i="8" s="1"/>
  <c r="A2676" i="8"/>
  <c r="A3879" i="8"/>
  <c r="A2702" i="8"/>
  <c r="G2702" i="8" s="1"/>
  <c r="A2638" i="8"/>
  <c r="A2574" i="8"/>
  <c r="E2574" i="8" s="1"/>
  <c r="A2510" i="8"/>
  <c r="I2510" i="8" s="1"/>
  <c r="A2446" i="8"/>
  <c r="A2382" i="8"/>
  <c r="A2309" i="8"/>
  <c r="A2225" i="8"/>
  <c r="E2225" i="8" s="1"/>
  <c r="A2141" i="8"/>
  <c r="A2057" i="8"/>
  <c r="D2057" i="8" s="1"/>
  <c r="A1968" i="8"/>
  <c r="A1871" i="8"/>
  <c r="B1871" i="8" s="1"/>
  <c r="A1765" i="8"/>
  <c r="A1654" i="8"/>
  <c r="A1543" i="8"/>
  <c r="A1429" i="8"/>
  <c r="E1429" i="8" s="1"/>
  <c r="A1318" i="8"/>
  <c r="A1207" i="8"/>
  <c r="C1207" i="8" s="1"/>
  <c r="A1096" i="8"/>
  <c r="I1096" i="8" s="1"/>
  <c r="A974" i="8"/>
  <c r="A840" i="8"/>
  <c r="C840" i="8" s="1"/>
  <c r="A671" i="8"/>
  <c r="A425" i="8"/>
  <c r="I425" i="8" s="1"/>
  <c r="A152" i="8"/>
  <c r="E152" i="8" s="1"/>
  <c r="A3053" i="8"/>
  <c r="A2989" i="8"/>
  <c r="E2989" i="8" s="1"/>
  <c r="A2925" i="8"/>
  <c r="A2861" i="8"/>
  <c r="H2861" i="8" s="1"/>
  <c r="A2797" i="8"/>
  <c r="J2797" i="8" s="1"/>
  <c r="A2733" i="8"/>
  <c r="F2733" i="8" s="1"/>
  <c r="A2669" i="8"/>
  <c r="H2669" i="8" s="1"/>
  <c r="A2605" i="8"/>
  <c r="A2517" i="8"/>
  <c r="A2413" i="8"/>
  <c r="I2413" i="8" s="1"/>
  <c r="A2286" i="8"/>
  <c r="I2286" i="8" s="1"/>
  <c r="A2172" i="8"/>
  <c r="A2025" i="8"/>
  <c r="A1881" i="8"/>
  <c r="A1708" i="8"/>
  <c r="B1708" i="8" s="1"/>
  <c r="A1511" i="8"/>
  <c r="I1511" i="8" s="1"/>
  <c r="A1360" i="8"/>
  <c r="H1360" i="8" s="1"/>
  <c r="A1164" i="8"/>
  <c r="J1164" i="8" s="1"/>
  <c r="A986" i="8"/>
  <c r="A753" i="8"/>
  <c r="B753" i="8" s="1"/>
  <c r="A353" i="8"/>
  <c r="F353" i="8" s="1"/>
  <c r="A2379" i="8"/>
  <c r="A2261" i="8"/>
  <c r="A2151" i="8"/>
  <c r="B2151" i="8" s="1"/>
  <c r="A2032" i="8"/>
  <c r="A1887" i="8"/>
  <c r="A1759" i="8"/>
  <c r="A1590" i="8"/>
  <c r="A1444" i="8"/>
  <c r="A1284" i="8"/>
  <c r="A1115" i="8"/>
  <c r="A967" i="8"/>
  <c r="G967" i="8" s="1"/>
  <c r="A743" i="8"/>
  <c r="A450" i="8"/>
  <c r="A2299" i="8"/>
  <c r="A2123" i="8"/>
  <c r="A1971" i="8"/>
  <c r="A1725" i="8"/>
  <c r="A1506" i="8"/>
  <c r="A1268" i="8"/>
  <c r="G1268" i="8" s="1"/>
  <c r="A1024" i="8"/>
  <c r="F1024" i="8" s="1"/>
  <c r="A761" i="8"/>
  <c r="G761" i="8" s="1"/>
  <c r="A192" i="8"/>
  <c r="A1882" i="8"/>
  <c r="C1882" i="8" s="1"/>
  <c r="A1651" i="8"/>
  <c r="A1413" i="8"/>
  <c r="A1203" i="8"/>
  <c r="A919" i="8"/>
  <c r="A578" i="8"/>
  <c r="A9" i="8"/>
  <c r="A1633" i="8"/>
  <c r="A1329" i="8"/>
  <c r="I1329" i="8" s="1"/>
  <c r="A536" i="8"/>
  <c r="A755" i="8"/>
  <c r="A348" i="8"/>
  <c r="G348" i="8" s="1"/>
  <c r="A229" i="8"/>
  <c r="J229" i="8" s="1"/>
  <c r="A89" i="8"/>
  <c r="G89" i="8" s="1"/>
  <c r="A475" i="8"/>
  <c r="A1104" i="8"/>
  <c r="A3129" i="8"/>
  <c r="C3129" i="8" s="1"/>
  <c r="A4344" i="8"/>
  <c r="A2678" i="8"/>
  <c r="A2614" i="8"/>
  <c r="A2550" i="8"/>
  <c r="A2486" i="8"/>
  <c r="A2422" i="8"/>
  <c r="G2422" i="8" s="1"/>
  <c r="A2354" i="8"/>
  <c r="A2277" i="8"/>
  <c r="J2277" i="8" s="1"/>
  <c r="A2193" i="8"/>
  <c r="A2110" i="8"/>
  <c r="A2026" i="8"/>
  <c r="A1933" i="8"/>
  <c r="I1933" i="8" s="1"/>
  <c r="A1836" i="8"/>
  <c r="A1722" i="8"/>
  <c r="A1611" i="8"/>
  <c r="A1500" i="8"/>
  <c r="A1389" i="8"/>
  <c r="A1278" i="8"/>
  <c r="A1165" i="8"/>
  <c r="A1051" i="8"/>
  <c r="A923" i="8"/>
  <c r="A778" i="8"/>
  <c r="A585" i="8"/>
  <c r="A320" i="8"/>
  <c r="G320" i="8" s="1"/>
  <c r="A50" i="8"/>
  <c r="A3029" i="8"/>
  <c r="B3029" i="8" s="1"/>
  <c r="A2965" i="8"/>
  <c r="A2901" i="8"/>
  <c r="C2901" i="8" s="1"/>
  <c r="A2837" i="8"/>
  <c r="I2837" i="8" s="1"/>
  <c r="A2773" i="8"/>
  <c r="G2773" i="8" s="1"/>
  <c r="A2709" i="8"/>
  <c r="A2645" i="8"/>
  <c r="E2645" i="8" s="1"/>
  <c r="A2581" i="8"/>
  <c r="A2477" i="8"/>
  <c r="E2477" i="8" s="1"/>
  <c r="A2362" i="8"/>
  <c r="A2255" i="8"/>
  <c r="G2255" i="8" s="1"/>
  <c r="A2109" i="8"/>
  <c r="A1980" i="8"/>
  <c r="A1819" i="8"/>
  <c r="A1622" i="8"/>
  <c r="I1622" i="8" s="1"/>
  <c r="A1471" i="8"/>
  <c r="A1275" i="8"/>
  <c r="A1108" i="8"/>
  <c r="A905" i="8"/>
  <c r="I905" i="8" s="1"/>
  <c r="A608" i="8"/>
  <c r="A253" i="8"/>
  <c r="A2331" i="8"/>
  <c r="A2224" i="8"/>
  <c r="C2224" i="8" s="1"/>
  <c r="A2105" i="8"/>
  <c r="A1973" i="8"/>
  <c r="I1973" i="8" s="1"/>
  <c r="A1855" i="8"/>
  <c r="A1686" i="8"/>
  <c r="B1686" i="8" s="1"/>
  <c r="A1540" i="8"/>
  <c r="A1382" i="8"/>
  <c r="A1211" i="8"/>
  <c r="A1078" i="8"/>
  <c r="A883" i="8"/>
  <c r="I883" i="8" s="1"/>
  <c r="A664" i="8"/>
  <c r="A309" i="8"/>
  <c r="A2227" i="8"/>
  <c r="A2091" i="8"/>
  <c r="A1867" i="8"/>
  <c r="A1652" i="8"/>
  <c r="A1414" i="8"/>
  <c r="G1414" i="8" s="1"/>
  <c r="A1176" i="8"/>
  <c r="H1176" i="8" s="1"/>
  <c r="A951" i="8"/>
  <c r="A545" i="8"/>
  <c r="A13" i="8"/>
  <c r="I13" i="8" s="1"/>
  <c r="A1797" i="8"/>
  <c r="A1559" i="8"/>
  <c r="H1559" i="8" s="1"/>
  <c r="A1349" i="8"/>
  <c r="A1084" i="8"/>
  <c r="A827" i="8"/>
  <c r="A365" i="8"/>
  <c r="F365" i="8" s="1"/>
  <c r="A1761" i="8"/>
  <c r="A1577" i="8"/>
  <c r="J1577" i="8" s="1"/>
  <c r="A1064" i="8"/>
  <c r="A189" i="8"/>
  <c r="A404" i="8"/>
  <c r="A7" i="8"/>
  <c r="I7" i="8" s="1"/>
  <c r="A821" i="8"/>
  <c r="A318" i="8"/>
  <c r="E318" i="8" s="1"/>
  <c r="A171" i="8"/>
  <c r="A3417" i="8"/>
  <c r="A1910" i="8"/>
  <c r="A4202" i="8"/>
  <c r="A2565" i="8"/>
  <c r="A2501" i="8"/>
  <c r="A2437" i="8"/>
  <c r="A2372" i="8"/>
  <c r="A2296" i="8"/>
  <c r="H2296" i="8" s="1"/>
  <c r="A2213" i="8"/>
  <c r="E2213" i="8" s="1"/>
  <c r="A2129" i="8"/>
  <c r="E2129" i="8" s="1"/>
  <c r="A2046" i="8"/>
  <c r="J2046" i="8" s="1"/>
  <c r="A1956" i="8"/>
  <c r="A1857" i="8"/>
  <c r="J1857" i="8" s="1"/>
  <c r="A1749" i="8"/>
  <c r="A1637" i="8"/>
  <c r="D1637" i="8" s="1"/>
  <c r="A1526" i="8"/>
  <c r="E1526" i="8" s="1"/>
  <c r="A1415" i="8"/>
  <c r="A1302" i="8"/>
  <c r="C1302" i="8" s="1"/>
  <c r="A1191" i="8"/>
  <c r="H1191" i="8" s="1"/>
  <c r="A1080" i="8"/>
  <c r="A955" i="8"/>
  <c r="A818" i="8"/>
  <c r="A632" i="8"/>
  <c r="A384" i="8"/>
  <c r="I384" i="8" s="1"/>
  <c r="A116" i="8"/>
  <c r="B116" i="8" s="1"/>
  <c r="A2347" i="8"/>
  <c r="A2279" i="8"/>
  <c r="J2279" i="8" s="1"/>
  <c r="A2206" i="8"/>
  <c r="F2206" i="8" s="1"/>
  <c r="A2133" i="8"/>
  <c r="I2133" i="8" s="1"/>
  <c r="A2060" i="8"/>
  <c r="A1983" i="8"/>
  <c r="F1983" i="8" s="1"/>
  <c r="A1897" i="8"/>
  <c r="J1897" i="8" s="1"/>
  <c r="A1810" i="8"/>
  <c r="A1711" i="8"/>
  <c r="A1613" i="8"/>
  <c r="A1517" i="8"/>
  <c r="I1517" i="8" s="1"/>
  <c r="A1419" i="8"/>
  <c r="A1320" i="8"/>
  <c r="H1320" i="8" s="1"/>
  <c r="A1224" i="8"/>
  <c r="D1224" i="8" s="1"/>
  <c r="A1126" i="8"/>
  <c r="J1126" i="8" s="1"/>
  <c r="A1022" i="8"/>
  <c r="A912" i="8"/>
  <c r="A783" i="8"/>
  <c r="C783" i="8" s="1"/>
  <c r="A616" i="8"/>
  <c r="B616" i="8" s="1"/>
  <c r="A396" i="8"/>
  <c r="A130" i="8"/>
  <c r="A2235" i="8"/>
  <c r="A2147" i="8"/>
  <c r="A2035" i="8"/>
  <c r="A1907" i="8"/>
  <c r="A1771" i="8"/>
  <c r="A1624" i="8"/>
  <c r="A1478" i="8"/>
  <c r="A1332" i="8"/>
  <c r="C1332" i="8" s="1"/>
  <c r="A1186" i="8"/>
  <c r="H1186" i="8" s="1"/>
  <c r="A1034" i="8"/>
  <c r="J1034" i="8" s="1"/>
  <c r="A867" i="8"/>
  <c r="A640" i="8"/>
  <c r="G640" i="8" s="1"/>
  <c r="A301" i="8"/>
  <c r="A1986" i="8"/>
  <c r="A1858" i="8"/>
  <c r="A1715" i="8"/>
  <c r="A1568" i="8"/>
  <c r="H1568" i="8" s="1"/>
  <c r="A1422" i="8"/>
  <c r="J1422" i="8" s="1"/>
  <c r="A1276" i="8"/>
  <c r="A1130" i="8"/>
  <c r="A970" i="8"/>
  <c r="A786" i="8"/>
  <c r="A524" i="8"/>
  <c r="E524" i="8" s="1"/>
  <c r="A168" i="8"/>
  <c r="A1769" i="8"/>
  <c r="A1641" i="8"/>
  <c r="I1641" i="8" s="1"/>
  <c r="A1513" i="8"/>
  <c r="A1145" i="8"/>
  <c r="A756" i="8"/>
  <c r="A32" i="8"/>
  <c r="A668" i="8"/>
  <c r="A529" i="8"/>
  <c r="A81" i="8"/>
  <c r="I81" i="8" s="1"/>
  <c r="A272" i="8"/>
  <c r="J272" i="8" s="1"/>
  <c r="A463" i="8"/>
  <c r="D463" i="8" s="1"/>
  <c r="A510" i="8"/>
  <c r="H510" i="8" s="1"/>
  <c r="A603" i="8"/>
  <c r="A83" i="8"/>
  <c r="A1879" i="8"/>
  <c r="I1879" i="8" s="1"/>
  <c r="A1254" i="8"/>
  <c r="G1254" i="8" s="1"/>
  <c r="A1840" i="8"/>
  <c r="J1840" i="8" s="1"/>
  <c r="A3649" i="8"/>
  <c r="A2525" i="8"/>
  <c r="A2461" i="8"/>
  <c r="A2397" i="8"/>
  <c r="A2326" i="8"/>
  <c r="I2326" i="8" s="1"/>
  <c r="A2245" i="8"/>
  <c r="A2161" i="8"/>
  <c r="G2161" i="8" s="1"/>
  <c r="A2077" i="8"/>
  <c r="A1991" i="8"/>
  <c r="H1991" i="8" s="1"/>
  <c r="A1894" i="8"/>
  <c r="C1894" i="8" s="1"/>
  <c r="A1791" i="8"/>
  <c r="A1680" i="8"/>
  <c r="A1567" i="8"/>
  <c r="A1456" i="8"/>
  <c r="J1456" i="8" s="1"/>
  <c r="A1344" i="8"/>
  <c r="A1234" i="8"/>
  <c r="A1123" i="8"/>
  <c r="G1123" i="8" s="1"/>
  <c r="A1001" i="8"/>
  <c r="A874" i="8"/>
  <c r="A712" i="8"/>
  <c r="I712" i="8" s="1"/>
  <c r="A490" i="8"/>
  <c r="A216" i="8"/>
  <c r="A2371" i="8"/>
  <c r="A2306" i="8"/>
  <c r="A2233" i="8"/>
  <c r="D2233" i="8" s="1"/>
  <c r="A2160" i="8"/>
  <c r="A2087" i="8"/>
  <c r="A2014" i="8"/>
  <c r="A1929" i="8"/>
  <c r="A1845" i="8"/>
  <c r="F1845" i="8" s="1"/>
  <c r="A1748" i="8"/>
  <c r="A1650" i="8"/>
  <c r="A1554" i="8"/>
  <c r="A1455" i="8"/>
  <c r="B1455" i="8" s="1"/>
  <c r="A1357" i="8"/>
  <c r="A1261" i="8"/>
  <c r="J1261" i="8" s="1"/>
  <c r="A1163" i="8"/>
  <c r="A1063" i="8"/>
  <c r="A953" i="8"/>
  <c r="H953" i="8" s="1"/>
  <c r="A836" i="8"/>
  <c r="A688" i="8"/>
  <c r="J688" i="8" s="1"/>
  <c r="A488" i="8"/>
  <c r="I488" i="8" s="1"/>
  <c r="A247" i="8"/>
  <c r="B247" i="8" s="1"/>
  <c r="A2283" i="8"/>
  <c r="A2171" i="8"/>
  <c r="A2083" i="8"/>
  <c r="A1963" i="8"/>
  <c r="A1835" i="8"/>
  <c r="A1688" i="8"/>
  <c r="I1688" i="8" s="1"/>
  <c r="A1542" i="8"/>
  <c r="A1396" i="8"/>
  <c r="A1250" i="8"/>
  <c r="A1103" i="8"/>
  <c r="I1103" i="8" s="1"/>
  <c r="A941" i="8"/>
  <c r="E941" i="8" s="1"/>
  <c r="A747" i="8"/>
  <c r="A458" i="8"/>
  <c r="A104" i="8"/>
  <c r="A1914" i="8"/>
  <c r="A1779" i="8"/>
  <c r="A1632" i="8"/>
  <c r="A1486" i="8"/>
  <c r="A1340" i="8"/>
  <c r="A1194" i="8"/>
  <c r="A1043" i="8"/>
  <c r="A877" i="8"/>
  <c r="I877" i="8" s="1"/>
  <c r="A657" i="8"/>
  <c r="A321" i="8"/>
  <c r="A1825" i="8"/>
  <c r="D1825" i="8" s="1"/>
  <c r="A1697" i="8"/>
  <c r="A1569" i="8"/>
  <c r="J1569" i="8" s="1"/>
  <c r="A1321" i="8"/>
  <c r="A936" i="8"/>
  <c r="H936" i="8" s="1"/>
  <c r="A362" i="8"/>
  <c r="A892" i="8"/>
  <c r="I892" i="8" s="1"/>
  <c r="A285" i="8"/>
  <c r="A273" i="8"/>
  <c r="D273" i="8" s="1"/>
  <c r="A634" i="8"/>
  <c r="D634" i="8" s="1"/>
  <c r="A749" i="8"/>
  <c r="J749" i="8" s="1"/>
  <c r="A79" i="8"/>
  <c r="G79" i="8" s="1"/>
  <c r="A198" i="8"/>
  <c r="A291" i="8"/>
  <c r="D291" i="8" s="1"/>
  <c r="A3591" i="8"/>
  <c r="A3497" i="8"/>
  <c r="A3561" i="8"/>
  <c r="A4443" i="8"/>
  <c r="A4242" i="8"/>
  <c r="A2573" i="8"/>
  <c r="A2509" i="8"/>
  <c r="E2509" i="8" s="1"/>
  <c r="A2445" i="8"/>
  <c r="A2381" i="8"/>
  <c r="A2308" i="8"/>
  <c r="A2223" i="8"/>
  <c r="F2223" i="8" s="1"/>
  <c r="A2140" i="8"/>
  <c r="A2056" i="8"/>
  <c r="F2056" i="8" s="1"/>
  <c r="A1967" i="8"/>
  <c r="C1967" i="8" s="1"/>
  <c r="A1870" i="8"/>
  <c r="A1764" i="8"/>
  <c r="A1653" i="8"/>
  <c r="A1539" i="8"/>
  <c r="E1539" i="8" s="1"/>
  <c r="A1428" i="8"/>
  <c r="A1317" i="8"/>
  <c r="A1206" i="8"/>
  <c r="F1206" i="8" s="1"/>
  <c r="A1095" i="8"/>
  <c r="A969" i="8"/>
  <c r="A839" i="8"/>
  <c r="E839" i="8" s="1"/>
  <c r="A663" i="8"/>
  <c r="A417" i="8"/>
  <c r="F417" i="8" s="1"/>
  <c r="A151" i="8"/>
  <c r="G151" i="8" s="1"/>
  <c r="A2355" i="8"/>
  <c r="A2288" i="8"/>
  <c r="A2215" i="8"/>
  <c r="A2142" i="8"/>
  <c r="E2142" i="8" s="1"/>
  <c r="A2069" i="8"/>
  <c r="A1993" i="8"/>
  <c r="E1993" i="8" s="1"/>
  <c r="A1909" i="8"/>
  <c r="A1821" i="8"/>
  <c r="A1723" i="8"/>
  <c r="A1627" i="8"/>
  <c r="A1528" i="8"/>
  <c r="B1528" i="8" s="1"/>
  <c r="A1430" i="8"/>
  <c r="B1430" i="8" s="1"/>
  <c r="A1334" i="8"/>
  <c r="H1334" i="8" s="1"/>
  <c r="A1236" i="8"/>
  <c r="A1138" i="8"/>
  <c r="A1038" i="8"/>
  <c r="A925" i="8"/>
  <c r="A800" i="8"/>
  <c r="A642" i="8"/>
  <c r="A426" i="8"/>
  <c r="A159" i="8"/>
  <c r="J159" i="8" s="1"/>
  <c r="A2251" i="8"/>
  <c r="A2155" i="8"/>
  <c r="A2043" i="8"/>
  <c r="A1915" i="8"/>
  <c r="A1780" i="8"/>
  <c r="A1634" i="8"/>
  <c r="A1487" i="8"/>
  <c r="D1487" i="8" s="1"/>
  <c r="A1341" i="8"/>
  <c r="J1341" i="8" s="1"/>
  <c r="A1195" i="8"/>
  <c r="A1045" i="8"/>
  <c r="A878" i="8"/>
  <c r="A658" i="8"/>
  <c r="A328" i="8"/>
  <c r="F328" i="8" s="1"/>
  <c r="A1994" i="8"/>
  <c r="A1866" i="8"/>
  <c r="A1724" i="8"/>
  <c r="A1578" i="8"/>
  <c r="A1431" i="8"/>
  <c r="C1431" i="8" s="1"/>
  <c r="A1285" i="8"/>
  <c r="B1285" i="8" s="1"/>
  <c r="A1139" i="8"/>
  <c r="A981" i="8"/>
  <c r="A801" i="8"/>
  <c r="H801" i="8" s="1"/>
  <c r="A544" i="8"/>
  <c r="I544" i="8" s="1"/>
  <c r="A191" i="8"/>
  <c r="A1777" i="8"/>
  <c r="A1649" i="8"/>
  <c r="A1521" i="8"/>
  <c r="J1521" i="8" s="1"/>
  <c r="A1193" i="8"/>
  <c r="D1193" i="8" s="1"/>
  <c r="A769" i="8"/>
  <c r="A52" i="8"/>
  <c r="D52" i="8" s="1"/>
  <c r="A735" i="8"/>
  <c r="F735" i="8" s="1"/>
  <c r="A10" i="8"/>
  <c r="A92" i="8"/>
  <c r="A368" i="8"/>
  <c r="A505" i="8"/>
  <c r="A518" i="8"/>
  <c r="A675" i="8"/>
  <c r="B675" i="8" s="1"/>
  <c r="A91" i="8"/>
  <c r="I91" i="8" s="1"/>
  <c r="A1814" i="8"/>
  <c r="D1814" i="8" s="1"/>
  <c r="A4315" i="8"/>
  <c r="A1702" i="8"/>
  <c r="A3523" i="8"/>
  <c r="A2019" i="8"/>
  <c r="A1955" i="8"/>
  <c r="A1891" i="8"/>
  <c r="A1826" i="8"/>
  <c r="A1752" i="8"/>
  <c r="A1679" i="8"/>
  <c r="B1679" i="8" s="1"/>
  <c r="A1606" i="8"/>
  <c r="H1606" i="8" s="1"/>
  <c r="A1533" i="8"/>
  <c r="A1460" i="8"/>
  <c r="A1387" i="8"/>
  <c r="A1314" i="8"/>
  <c r="G1314" i="8" s="1"/>
  <c r="A1240" i="8"/>
  <c r="A1167" i="8"/>
  <c r="C1167" i="8" s="1"/>
  <c r="A1094" i="8"/>
  <c r="F1094" i="8" s="1"/>
  <c r="A1014" i="8"/>
  <c r="A930" i="8"/>
  <c r="A844" i="8"/>
  <c r="A732" i="8"/>
  <c r="A600" i="8"/>
  <c r="J600" i="8" s="1"/>
  <c r="A436" i="8"/>
  <c r="F436" i="8" s="1"/>
  <c r="A257" i="8"/>
  <c r="A82" i="8"/>
  <c r="A1970" i="8"/>
  <c r="A1906" i="8"/>
  <c r="A1842" i="8"/>
  <c r="A1770" i="8"/>
  <c r="A1696" i="8"/>
  <c r="A1623" i="8"/>
  <c r="H1623" i="8" s="1"/>
  <c r="A1550" i="8"/>
  <c r="F1550" i="8" s="1"/>
  <c r="A1477" i="8"/>
  <c r="A1404" i="8"/>
  <c r="A1331" i="8"/>
  <c r="A1258" i="8"/>
  <c r="A1184" i="8"/>
  <c r="A1111" i="8"/>
  <c r="J1111" i="8" s="1"/>
  <c r="A1033" i="8"/>
  <c r="A950" i="8"/>
  <c r="I950" i="8" s="1"/>
  <c r="A866" i="8"/>
  <c r="J866" i="8" s="1"/>
  <c r="A760" i="8"/>
  <c r="A637" i="8"/>
  <c r="I637" i="8" s="1"/>
  <c r="A479" i="8"/>
  <c r="A298" i="8"/>
  <c r="A120" i="8"/>
  <c r="A1817" i="8"/>
  <c r="A1753" i="8"/>
  <c r="G1753" i="8" s="1"/>
  <c r="A1689" i="8"/>
  <c r="J1689" i="8" s="1"/>
  <c r="A1625" i="8"/>
  <c r="A1561" i="8"/>
  <c r="B1561" i="8" s="1"/>
  <c r="A1457" i="8"/>
  <c r="A1273" i="8"/>
  <c r="A1129" i="8"/>
  <c r="A927" i="8"/>
  <c r="A669" i="8"/>
  <c r="A343" i="8"/>
  <c r="J343" i="8" s="1"/>
  <c r="A1028" i="8"/>
  <c r="A841" i="8"/>
  <c r="J841" i="8" s="1"/>
  <c r="A639" i="8"/>
  <c r="A266" i="8"/>
  <c r="A455" i="8"/>
  <c r="C455" i="8" s="1"/>
  <c r="A263" i="8"/>
  <c r="A846" i="8"/>
  <c r="J846" i="8" s="1"/>
  <c r="A538" i="8"/>
  <c r="A218" i="8"/>
  <c r="A741" i="8"/>
  <c r="A356" i="8"/>
  <c r="A36" i="8"/>
  <c r="A430" i="8"/>
  <c r="F430" i="8" s="1"/>
  <c r="A126" i="8"/>
  <c r="A587" i="8"/>
  <c r="C587" i="8" s="1"/>
  <c r="A283" i="8"/>
  <c r="A2553" i="8"/>
  <c r="A3634" i="8"/>
  <c r="A2535" i="8"/>
  <c r="C2535" i="8" s="1"/>
  <c r="A3783" i="8"/>
  <c r="A1463" i="8"/>
  <c r="J1463" i="8" s="1"/>
  <c r="A3727" i="8"/>
  <c r="A2788" i="8"/>
  <c r="A4466" i="8"/>
  <c r="A4467" i="8"/>
  <c r="A2314" i="8"/>
  <c r="A66" i="8"/>
  <c r="A2267" i="8"/>
  <c r="A2203" i="8"/>
  <c r="A2139" i="8"/>
  <c r="A2075" i="8"/>
  <c r="A2011" i="8"/>
  <c r="A1947" i="8"/>
  <c r="A1883" i="8"/>
  <c r="A1816" i="8"/>
  <c r="A1743" i="8"/>
  <c r="E1743" i="8" s="1"/>
  <c r="A1670" i="8"/>
  <c r="A1597" i="8"/>
  <c r="A1524" i="8"/>
  <c r="A1451" i="8"/>
  <c r="A1378" i="8"/>
  <c r="G1378" i="8" s="1"/>
  <c r="A1304" i="8"/>
  <c r="A1231" i="8"/>
  <c r="J1231" i="8" s="1"/>
  <c r="A1158" i="8"/>
  <c r="A1085" i="8"/>
  <c r="A1003" i="8"/>
  <c r="A920" i="8"/>
  <c r="A832" i="8"/>
  <c r="B832" i="8" s="1"/>
  <c r="A719" i="8"/>
  <c r="A584" i="8"/>
  <c r="A415" i="8"/>
  <c r="A236" i="8"/>
  <c r="A56" i="8"/>
  <c r="D56" i="8" s="1"/>
  <c r="A1962" i="8"/>
  <c r="A1898" i="8"/>
  <c r="A1834" i="8"/>
  <c r="A1760" i="8"/>
  <c r="J1760" i="8" s="1"/>
  <c r="A1687" i="8"/>
  <c r="J1687" i="8" s="1"/>
  <c r="A1614" i="8"/>
  <c r="A1541" i="8"/>
  <c r="I1541" i="8" s="1"/>
  <c r="A1468" i="8"/>
  <c r="A1395" i="8"/>
  <c r="A1322" i="8"/>
  <c r="F1322" i="8" s="1"/>
  <c r="A1248" i="8"/>
  <c r="J1248" i="8" s="1"/>
  <c r="A1175" i="8"/>
  <c r="H1175" i="8" s="1"/>
  <c r="A1102" i="8"/>
  <c r="F1102" i="8" s="1"/>
  <c r="A1023" i="8"/>
  <c r="A939" i="8"/>
  <c r="A856" i="8"/>
  <c r="I856" i="8" s="1"/>
  <c r="A746" i="8"/>
  <c r="A617" i="8"/>
  <c r="A457" i="8"/>
  <c r="D457" i="8" s="1"/>
  <c r="A277" i="8"/>
  <c r="I277" i="8" s="1"/>
  <c r="A98" i="8"/>
  <c r="I98" i="8" s="1"/>
  <c r="A1809" i="8"/>
  <c r="A1745" i="8"/>
  <c r="A1681" i="8"/>
  <c r="F1681" i="8" s="1"/>
  <c r="A1617" i="8"/>
  <c r="C1617" i="8" s="1"/>
  <c r="A1553" i="8"/>
  <c r="A1449" i="8"/>
  <c r="J1449" i="8" s="1"/>
  <c r="A1265" i="8"/>
  <c r="A1081" i="8"/>
  <c r="A918" i="8"/>
  <c r="A650" i="8"/>
  <c r="A225" i="8"/>
  <c r="B225" i="8" s="1"/>
  <c r="A1020" i="8"/>
  <c r="A831" i="8"/>
  <c r="C831" i="8" s="1"/>
  <c r="A553" i="8"/>
  <c r="J553" i="8" s="1"/>
  <c r="A248" i="8"/>
  <c r="B248" i="8" s="1"/>
  <c r="A444" i="8"/>
  <c r="A199" i="8"/>
  <c r="A838" i="8"/>
  <c r="A528" i="8"/>
  <c r="J528" i="8" s="1"/>
  <c r="A122" i="8"/>
  <c r="I122" i="8" s="1"/>
  <c r="A709" i="8"/>
  <c r="G709" i="8" s="1"/>
  <c r="A345" i="8"/>
  <c r="H345" i="8" s="1"/>
  <c r="A638" i="8"/>
  <c r="J638" i="8" s="1"/>
  <c r="A422" i="8"/>
  <c r="A118" i="8"/>
  <c r="I118" i="8" s="1"/>
  <c r="A491" i="8"/>
  <c r="A275" i="8"/>
  <c r="A2607" i="8"/>
  <c r="A631" i="8"/>
  <c r="D631" i="8" s="1"/>
  <c r="A2592" i="8"/>
  <c r="G2592" i="8" s="1"/>
  <c r="A3906" i="8"/>
  <c r="A2369" i="8"/>
  <c r="A3744" i="8"/>
  <c r="A2908" i="8"/>
  <c r="A2082" i="8"/>
  <c r="A1566" i="8"/>
  <c r="F1566" i="8" s="1"/>
  <c r="A2387" i="8"/>
  <c r="G2387" i="8" s="1"/>
  <c r="A41" i="8"/>
  <c r="H41" i="8" s="1"/>
  <c r="A2259" i="8"/>
  <c r="A2195" i="8"/>
  <c r="J2195" i="8" s="1"/>
  <c r="A2131" i="8"/>
  <c r="D2131" i="8" s="1"/>
  <c r="A2067" i="8"/>
  <c r="A2003" i="8"/>
  <c r="A1939" i="8"/>
  <c r="A1875" i="8"/>
  <c r="A1807" i="8"/>
  <c r="F1807" i="8" s="1"/>
  <c r="A1734" i="8"/>
  <c r="A1661" i="8"/>
  <c r="F1661" i="8" s="1"/>
  <c r="A1588" i="8"/>
  <c r="A1515" i="8"/>
  <c r="A1442" i="8"/>
  <c r="A1368" i="8"/>
  <c r="A1295" i="8"/>
  <c r="A1222" i="8"/>
  <c r="D1222" i="8" s="1"/>
  <c r="A1149" i="8"/>
  <c r="A1076" i="8"/>
  <c r="A993" i="8"/>
  <c r="A910" i="8"/>
  <c r="A816" i="8"/>
  <c r="A705" i="8"/>
  <c r="A564" i="8"/>
  <c r="I564" i="8" s="1"/>
  <c r="A393" i="8"/>
  <c r="A213" i="8"/>
  <c r="G213" i="8" s="1"/>
  <c r="A34" i="8"/>
  <c r="G34" i="8" s="1"/>
  <c r="A1954" i="8"/>
  <c r="A1890" i="8"/>
  <c r="A1824" i="8"/>
  <c r="A1751" i="8"/>
  <c r="A1678" i="8"/>
  <c r="A1605" i="8"/>
  <c r="E1605" i="8" s="1"/>
  <c r="A1532" i="8"/>
  <c r="A1459" i="8"/>
  <c r="A1386" i="8"/>
  <c r="A1312" i="8"/>
  <c r="A1239" i="8"/>
  <c r="F1239" i="8" s="1"/>
  <c r="A1166" i="8"/>
  <c r="D1166" i="8" s="1"/>
  <c r="A1093" i="8"/>
  <c r="D1093" i="8" s="1"/>
  <c r="A1013" i="8"/>
  <c r="B1013" i="8" s="1"/>
  <c r="A929" i="8"/>
  <c r="E929" i="8" s="1"/>
  <c r="A843" i="8"/>
  <c r="A730" i="8"/>
  <c r="A599" i="8"/>
  <c r="F599" i="8" s="1"/>
  <c r="A434" i="8"/>
  <c r="F434" i="8" s="1"/>
  <c r="A256" i="8"/>
  <c r="D256" i="8" s="1"/>
  <c r="A76" i="8"/>
  <c r="D76" i="8" s="1"/>
  <c r="A1801" i="8"/>
  <c r="J1801" i="8" s="1"/>
  <c r="A1737" i="8"/>
  <c r="B1737" i="8" s="1"/>
  <c r="A1673" i="8"/>
  <c r="A1609" i="8"/>
  <c r="A1545" i="8"/>
  <c r="A1401" i="8"/>
  <c r="G1401" i="8" s="1"/>
  <c r="A1257" i="8"/>
  <c r="A1073" i="8"/>
  <c r="E1073" i="8" s="1"/>
  <c r="A863" i="8"/>
  <c r="H863" i="8" s="1"/>
  <c r="A636" i="8"/>
  <c r="D636" i="8" s="1"/>
  <c r="A205" i="8"/>
  <c r="A972" i="8"/>
  <c r="A819" i="8"/>
  <c r="A540" i="8"/>
  <c r="A148" i="8"/>
  <c r="A433" i="8"/>
  <c r="A188" i="8"/>
  <c r="A774" i="8"/>
  <c r="A485" i="8"/>
  <c r="A112" i="8"/>
  <c r="E112" i="8" s="1"/>
  <c r="A623" i="8"/>
  <c r="A335" i="8"/>
  <c r="A630" i="8"/>
  <c r="A326" i="8"/>
  <c r="H326" i="8" s="1"/>
  <c r="A110" i="8"/>
  <c r="I110" i="8" s="1"/>
  <c r="A483" i="8"/>
  <c r="E483" i="8" s="1"/>
  <c r="A203" i="8"/>
  <c r="G203" i="8" s="1"/>
  <c r="A2659" i="8"/>
  <c r="A1029" i="8"/>
  <c r="A2945" i="8"/>
  <c r="A3946" i="8"/>
  <c r="A2435" i="8"/>
  <c r="A4113" i="8"/>
  <c r="A3136" i="8"/>
  <c r="C3136" i="8" s="1"/>
  <c r="A2300" i="8"/>
  <c r="J2300" i="8" s="1"/>
  <c r="A2914" i="8"/>
  <c r="A2713" i="8"/>
  <c r="A221" i="8"/>
  <c r="I221" i="8" s="1"/>
  <c r="A2307" i="8"/>
  <c r="A2243" i="8"/>
  <c r="A2179" i="8"/>
  <c r="A2115" i="8"/>
  <c r="E2115" i="8" s="1"/>
  <c r="A2051" i="8"/>
  <c r="I2051" i="8" s="1"/>
  <c r="A1987" i="8"/>
  <c r="I1987" i="8" s="1"/>
  <c r="A1923" i="8"/>
  <c r="A1859" i="8"/>
  <c r="A1789" i="8"/>
  <c r="A1716" i="8"/>
  <c r="A1643" i="8"/>
  <c r="A1570" i="8"/>
  <c r="A1496" i="8"/>
  <c r="I1496" i="8" s="1"/>
  <c r="A1423" i="8"/>
  <c r="J1423" i="8" s="1"/>
  <c r="A1350" i="8"/>
  <c r="A1277" i="8"/>
  <c r="A1204" i="8"/>
  <c r="F1204" i="8" s="1"/>
  <c r="A1131" i="8"/>
  <c r="A1056" i="8"/>
  <c r="H1056" i="8" s="1"/>
  <c r="A971" i="8"/>
  <c r="F971" i="8" s="1"/>
  <c r="A888" i="8"/>
  <c r="A788" i="8"/>
  <c r="A674" i="8"/>
  <c r="A525" i="8"/>
  <c r="A349" i="8"/>
  <c r="A170" i="8"/>
  <c r="A2002" i="8"/>
  <c r="A1938" i="8"/>
  <c r="I1938" i="8" s="1"/>
  <c r="A1874" i="8"/>
  <c r="A1806" i="8"/>
  <c r="F1806" i="8" s="1"/>
  <c r="A1733" i="8"/>
  <c r="A1660" i="8"/>
  <c r="A1587" i="8"/>
  <c r="A1514" i="8"/>
  <c r="A1440" i="8"/>
  <c r="D1440" i="8" s="1"/>
  <c r="A1367" i="8"/>
  <c r="I1367" i="8" s="1"/>
  <c r="A1294" i="8"/>
  <c r="J1294" i="8" s="1"/>
  <c r="A1221" i="8"/>
  <c r="H1221" i="8" s="1"/>
  <c r="A1148" i="8"/>
  <c r="A1075" i="8"/>
  <c r="A992" i="8"/>
  <c r="A907" i="8"/>
  <c r="E907" i="8" s="1"/>
  <c r="A815" i="8"/>
  <c r="H815" i="8" s="1"/>
  <c r="A704" i="8"/>
  <c r="E704" i="8" s="1"/>
  <c r="A562" i="8"/>
  <c r="A392" i="8"/>
  <c r="A212" i="8"/>
  <c r="A33" i="8"/>
  <c r="D33" i="8" s="1"/>
  <c r="A1785" i="8"/>
  <c r="A1721" i="8"/>
  <c r="J1721" i="8" s="1"/>
  <c r="A1657" i="8"/>
  <c r="G1657" i="8" s="1"/>
  <c r="A1593" i="8"/>
  <c r="E1593" i="8" s="1"/>
  <c r="A1529" i="8"/>
  <c r="A1385" i="8"/>
  <c r="B1385" i="8" s="1"/>
  <c r="A1201" i="8"/>
  <c r="A1009" i="8"/>
  <c r="B1009" i="8" s="1"/>
  <c r="A842" i="8"/>
  <c r="A520" i="8"/>
  <c r="A72" i="8"/>
  <c r="E72" i="8" s="1"/>
  <c r="A956" i="8"/>
  <c r="A745" i="8"/>
  <c r="A418" i="8"/>
  <c r="D418" i="8" s="1"/>
  <c r="A114" i="8"/>
  <c r="A359" i="8"/>
  <c r="A103" i="8"/>
  <c r="A758" i="8"/>
  <c r="A378" i="8"/>
  <c r="F378" i="8" s="1"/>
  <c r="A837" i="8"/>
  <c r="H837" i="8" s="1"/>
  <c r="A601" i="8"/>
  <c r="A196" i="8"/>
  <c r="A550" i="8"/>
  <c r="A310" i="8"/>
  <c r="A6" i="8"/>
  <c r="A403" i="8"/>
  <c r="A163" i="8"/>
  <c r="A3079" i="8"/>
  <c r="A1746" i="8"/>
  <c r="A3128" i="8"/>
  <c r="B3128" i="8" s="1"/>
  <c r="A4275" i="8"/>
  <c r="A3089" i="8"/>
  <c r="F3089" i="8" s="1"/>
  <c r="A4216" i="8"/>
  <c r="A3648" i="8"/>
  <c r="A3483" i="8"/>
  <c r="A3098" i="8"/>
  <c r="A1505" i="8"/>
  <c r="A1441" i="8"/>
  <c r="A1377" i="8"/>
  <c r="A1313" i="8"/>
  <c r="D1313" i="8" s="1"/>
  <c r="A1249" i="8"/>
  <c r="H1249" i="8" s="1"/>
  <c r="A1185" i="8"/>
  <c r="A1121" i="8"/>
  <c r="A1055" i="8"/>
  <c r="A982" i="8"/>
  <c r="C982" i="8" s="1"/>
  <c r="A909" i="8"/>
  <c r="A828" i="8"/>
  <c r="A731" i="8"/>
  <c r="A618" i="8"/>
  <c r="A480" i="8"/>
  <c r="I480" i="8" s="1"/>
  <c r="A322" i="8"/>
  <c r="D322" i="8" s="1"/>
  <c r="A169" i="8"/>
  <c r="J169" i="8" s="1"/>
  <c r="A12" i="8"/>
  <c r="A1012" i="8"/>
  <c r="A948" i="8"/>
  <c r="F948" i="8" s="1"/>
  <c r="A884" i="8"/>
  <c r="C884" i="8" s="1"/>
  <c r="A809" i="8"/>
  <c r="A723" i="8"/>
  <c r="A625" i="8"/>
  <c r="H625" i="8" s="1"/>
  <c r="A504" i="8"/>
  <c r="D504" i="8" s="1"/>
  <c r="A370" i="8"/>
  <c r="A233" i="8"/>
  <c r="A96" i="8"/>
  <c r="E96" i="8" s="1"/>
  <c r="A508" i="8"/>
  <c r="A423" i="8"/>
  <c r="I423" i="8" s="1"/>
  <c r="A337" i="8"/>
  <c r="I337" i="8" s="1"/>
  <c r="A252" i="8"/>
  <c r="A167" i="8"/>
  <c r="G167" i="8" s="1"/>
  <c r="A71" i="8"/>
  <c r="A830" i="8"/>
  <c r="A726" i="8"/>
  <c r="B726" i="8" s="1"/>
  <c r="A624" i="8"/>
  <c r="C624" i="8" s="1"/>
  <c r="A474" i="8"/>
  <c r="A357" i="8"/>
  <c r="E357" i="8" s="1"/>
  <c r="A208" i="8"/>
  <c r="J208" i="8" s="1"/>
  <c r="A58" i="8"/>
  <c r="A813" i="8"/>
  <c r="G813" i="8" s="1"/>
  <c r="A701" i="8"/>
  <c r="D701" i="8" s="1"/>
  <c r="A591" i="8"/>
  <c r="A441" i="8"/>
  <c r="A292" i="8"/>
  <c r="A175" i="8"/>
  <c r="A25" i="8"/>
  <c r="A614" i="8"/>
  <c r="G614" i="8" s="1"/>
  <c r="A502" i="8"/>
  <c r="A390" i="8"/>
  <c r="A302" i="8"/>
  <c r="A190" i="8"/>
  <c r="A102" i="8"/>
  <c r="A667" i="8"/>
  <c r="A555" i="8"/>
  <c r="A467" i="8"/>
  <c r="A355" i="8"/>
  <c r="G355" i="8" s="1"/>
  <c r="A267" i="8"/>
  <c r="A155" i="8"/>
  <c r="A43" i="8"/>
  <c r="A2690" i="8"/>
  <c r="A3282" i="8"/>
  <c r="A3674" i="8"/>
  <c r="A1172" i="8"/>
  <c r="B1172" i="8" s="1"/>
  <c r="A2113" i="8"/>
  <c r="A2618" i="8"/>
  <c r="A3168" i="8"/>
  <c r="A3520" i="8"/>
  <c r="A3986" i="8"/>
  <c r="A4441" i="8"/>
  <c r="A1608" i="8"/>
  <c r="J1608" i="8" s="1"/>
  <c r="A2704" i="8"/>
  <c r="H2704" i="8" s="1"/>
  <c r="A3232" i="8"/>
  <c r="A3787" i="8"/>
  <c r="A4379" i="8"/>
  <c r="A2166" i="8"/>
  <c r="A3153" i="8"/>
  <c r="E3153" i="8" s="1"/>
  <c r="A3791" i="8"/>
  <c r="A700" i="8"/>
  <c r="A2794" i="8"/>
  <c r="A3689" i="8"/>
  <c r="A1704" i="8"/>
  <c r="A3218" i="8"/>
  <c r="A4368" i="8"/>
  <c r="A3488" i="8"/>
  <c r="A1497" i="8"/>
  <c r="A1433" i="8"/>
  <c r="A1369" i="8"/>
  <c r="B1369" i="8" s="1"/>
  <c r="A1305" i="8"/>
  <c r="A1241" i="8"/>
  <c r="B1241" i="8" s="1"/>
  <c r="A1177" i="8"/>
  <c r="E1177" i="8" s="1"/>
  <c r="A1113" i="8"/>
  <c r="A1046" i="8"/>
  <c r="B1046" i="8" s="1"/>
  <c r="A973" i="8"/>
  <c r="E973" i="8" s="1"/>
  <c r="A899" i="8"/>
  <c r="A817" i="8"/>
  <c r="A720" i="8"/>
  <c r="A604" i="8"/>
  <c r="A460" i="8"/>
  <c r="H460" i="8" s="1"/>
  <c r="A306" i="8"/>
  <c r="A149" i="8"/>
  <c r="A1068" i="8"/>
  <c r="A1004" i="8"/>
  <c r="A940" i="8"/>
  <c r="A876" i="8"/>
  <c r="A799" i="8"/>
  <c r="A713" i="8"/>
  <c r="C713" i="8" s="1"/>
  <c r="A609" i="8"/>
  <c r="I609" i="8" s="1"/>
  <c r="A489" i="8"/>
  <c r="A352" i="8"/>
  <c r="J352" i="8" s="1"/>
  <c r="A215" i="8"/>
  <c r="G215" i="8" s="1"/>
  <c r="A77" i="8"/>
  <c r="D77" i="8" s="1"/>
  <c r="A497" i="8"/>
  <c r="I497" i="8" s="1"/>
  <c r="A412" i="8"/>
  <c r="A327" i="8"/>
  <c r="A241" i="8"/>
  <c r="I241" i="8" s="1"/>
  <c r="A156" i="8"/>
  <c r="A60" i="8"/>
  <c r="A822" i="8"/>
  <c r="D822" i="8" s="1"/>
  <c r="A718" i="8"/>
  <c r="A613" i="8"/>
  <c r="A464" i="8"/>
  <c r="A314" i="8"/>
  <c r="A197" i="8"/>
  <c r="A48" i="8"/>
  <c r="C48" i="8" s="1"/>
  <c r="A805" i="8"/>
  <c r="G805" i="8" s="1"/>
  <c r="A693" i="8"/>
  <c r="F693" i="8" s="1"/>
  <c r="A548" i="8"/>
  <c r="H548" i="8" s="1"/>
  <c r="A431" i="8"/>
  <c r="A281" i="8"/>
  <c r="A164" i="8"/>
  <c r="A15" i="8"/>
  <c r="D15" i="8" s="1"/>
  <c r="A582" i="8"/>
  <c r="A494" i="8"/>
  <c r="A382" i="8"/>
  <c r="A294" i="8"/>
  <c r="A182" i="8"/>
  <c r="A70" i="8"/>
  <c r="B70" i="8" s="1"/>
  <c r="A659" i="8"/>
  <c r="A547" i="8"/>
  <c r="B547" i="8" s="1"/>
  <c r="A459" i="8"/>
  <c r="I459" i="8" s="1"/>
  <c r="A347" i="8"/>
  <c r="A235" i="8"/>
  <c r="A147" i="8"/>
  <c r="A35" i="8"/>
  <c r="A2744" i="8"/>
  <c r="A3328" i="8"/>
  <c r="A3817" i="8"/>
  <c r="A1252" i="8"/>
  <c r="A2159" i="8"/>
  <c r="B2159" i="8" s="1"/>
  <c r="A2672" i="8"/>
  <c r="A3191" i="8"/>
  <c r="C3191" i="8" s="1"/>
  <c r="A3663" i="8"/>
  <c r="A4009" i="8"/>
  <c r="A4481" i="8"/>
  <c r="A1677" i="8"/>
  <c r="A2756" i="8"/>
  <c r="A3395" i="8"/>
  <c r="A3847" i="8"/>
  <c r="A4402" i="8"/>
  <c r="A2249" i="8"/>
  <c r="J2249" i="8" s="1"/>
  <c r="A3256" i="8"/>
  <c r="A3971" i="8"/>
  <c r="A902" i="8"/>
  <c r="C902" i="8" s="1"/>
  <c r="A2841" i="8"/>
  <c r="I2841" i="8" s="1"/>
  <c r="A3815" i="8"/>
  <c r="A2090" i="8"/>
  <c r="A3547" i="8"/>
  <c r="A4408" i="8"/>
  <c r="A3611" i="8"/>
  <c r="A1489" i="8"/>
  <c r="H1489" i="8" s="1"/>
  <c r="A1425" i="8"/>
  <c r="A1361" i="8"/>
  <c r="A1297" i="8"/>
  <c r="J1297" i="8" s="1"/>
  <c r="A1233" i="8"/>
  <c r="D1233" i="8" s="1"/>
  <c r="A1169" i="8"/>
  <c r="J1169" i="8" s="1"/>
  <c r="A1105" i="8"/>
  <c r="A1037" i="8"/>
  <c r="A963" i="8"/>
  <c r="A890" i="8"/>
  <c r="D890" i="8" s="1"/>
  <c r="A804" i="8"/>
  <c r="A707" i="8"/>
  <c r="A586" i="8"/>
  <c r="A440" i="8"/>
  <c r="A287" i="8"/>
  <c r="A128" i="8"/>
  <c r="A1060" i="8"/>
  <c r="A996" i="8"/>
  <c r="A932" i="8"/>
  <c r="A868" i="8"/>
  <c r="A787" i="8"/>
  <c r="A703" i="8"/>
  <c r="D703" i="8" s="1"/>
  <c r="A596" i="8"/>
  <c r="A471" i="8"/>
  <c r="H471" i="8" s="1"/>
  <c r="A333" i="8"/>
  <c r="A200" i="8"/>
  <c r="E200" i="8" s="1"/>
  <c r="A63" i="8"/>
  <c r="A487" i="8"/>
  <c r="H487" i="8" s="1"/>
  <c r="A401" i="8"/>
  <c r="A316" i="8"/>
  <c r="A231" i="8"/>
  <c r="A145" i="8"/>
  <c r="G145" i="8" s="1"/>
  <c r="A49" i="8"/>
  <c r="E49" i="8" s="1"/>
  <c r="A798" i="8"/>
  <c r="A710" i="8"/>
  <c r="G710" i="8" s="1"/>
  <c r="A570" i="8"/>
  <c r="C570" i="8" s="1"/>
  <c r="A453" i="8"/>
  <c r="A304" i="8"/>
  <c r="E304" i="8" s="1"/>
  <c r="A186" i="8"/>
  <c r="E186" i="8" s="1"/>
  <c r="A37" i="8"/>
  <c r="G37" i="8" s="1"/>
  <c r="A773" i="8"/>
  <c r="A685" i="8"/>
  <c r="I685" i="8" s="1"/>
  <c r="A537" i="8"/>
  <c r="I537" i="8" s="1"/>
  <c r="A420" i="8"/>
  <c r="A271" i="8"/>
  <c r="A121" i="8"/>
  <c r="H121" i="8" s="1"/>
  <c r="A4" i="8"/>
  <c r="A574" i="8"/>
  <c r="A486" i="8"/>
  <c r="A374" i="8"/>
  <c r="A262" i="8"/>
  <c r="A174" i="8"/>
  <c r="A62" i="8"/>
  <c r="B62" i="8" s="1"/>
  <c r="A651" i="8"/>
  <c r="A539" i="8"/>
  <c r="A427" i="8"/>
  <c r="A339" i="8"/>
  <c r="A227" i="8"/>
  <c r="I227" i="8" s="1"/>
  <c r="A139" i="8"/>
  <c r="A27" i="8"/>
  <c r="A2942" i="8"/>
  <c r="A3345" i="8"/>
  <c r="A3857" i="8"/>
  <c r="A1319" i="8"/>
  <c r="H1319" i="8" s="1"/>
  <c r="A2198" i="8"/>
  <c r="J2198" i="8" s="1"/>
  <c r="A2827" i="8"/>
  <c r="A3231" i="8"/>
  <c r="D3231" i="8" s="1"/>
  <c r="A3680" i="8"/>
  <c r="A4049" i="8"/>
  <c r="A119" i="8"/>
  <c r="A2116" i="8"/>
  <c r="A2835" i="8"/>
  <c r="A3418" i="8"/>
  <c r="A3890" i="8"/>
  <c r="A204" i="8"/>
  <c r="A2571" i="8"/>
  <c r="A3296" i="8"/>
  <c r="A4074" i="8"/>
  <c r="A978" i="8"/>
  <c r="A2982" i="8"/>
  <c r="A4138" i="8"/>
  <c r="A2181" i="8"/>
  <c r="A3587" i="8"/>
  <c r="A576" i="8"/>
  <c r="F576" i="8" s="1"/>
  <c r="A3880" i="8"/>
  <c r="A1481" i="8"/>
  <c r="G1481" i="8" s="1"/>
  <c r="A1417" i="8"/>
  <c r="J1417" i="8" s="1"/>
  <c r="A1353" i="8"/>
  <c r="D1353" i="8" s="1"/>
  <c r="A1289" i="8"/>
  <c r="D1289" i="8" s="1"/>
  <c r="A1225" i="8"/>
  <c r="G1225" i="8" s="1"/>
  <c r="A1161" i="8"/>
  <c r="A1097" i="8"/>
  <c r="E1097" i="8" s="1"/>
  <c r="A1027" i="8"/>
  <c r="A954" i="8"/>
  <c r="B954" i="8" s="1"/>
  <c r="A881" i="8"/>
  <c r="A793" i="8"/>
  <c r="I793" i="8" s="1"/>
  <c r="A696" i="8"/>
  <c r="A572" i="8"/>
  <c r="A424" i="8"/>
  <c r="A265" i="8"/>
  <c r="I265" i="8" s="1"/>
  <c r="A108" i="8"/>
  <c r="A1052" i="8"/>
  <c r="A988" i="8"/>
  <c r="A924" i="8"/>
  <c r="A860" i="8"/>
  <c r="A777" i="8"/>
  <c r="F777" i="8" s="1"/>
  <c r="A691" i="8"/>
  <c r="A583" i="8"/>
  <c r="I583" i="8" s="1"/>
  <c r="A456" i="8"/>
  <c r="E456" i="8" s="1"/>
  <c r="A319" i="8"/>
  <c r="F319" i="8" s="1"/>
  <c r="A181" i="8"/>
  <c r="A44" i="8"/>
  <c r="A476" i="8"/>
  <c r="A391" i="8"/>
  <c r="A305" i="8"/>
  <c r="J305" i="8" s="1"/>
  <c r="A220" i="8"/>
  <c r="A135" i="8"/>
  <c r="C135" i="8" s="1"/>
  <c r="A39" i="8"/>
  <c r="A790" i="8"/>
  <c r="D790" i="8" s="1"/>
  <c r="A702" i="8"/>
  <c r="A560" i="8"/>
  <c r="A442" i="8"/>
  <c r="B442" i="8" s="1"/>
  <c r="A293" i="8"/>
  <c r="D293" i="8" s="1"/>
  <c r="A144" i="8"/>
  <c r="D144" i="8" s="1"/>
  <c r="A26" i="8"/>
  <c r="A765" i="8"/>
  <c r="B765" i="8" s="1"/>
  <c r="A676" i="8"/>
  <c r="A527" i="8"/>
  <c r="A377" i="8"/>
  <c r="A260" i="8"/>
  <c r="C260" i="8" s="1"/>
  <c r="A111" i="8"/>
  <c r="A678" i="8"/>
  <c r="I678" i="8" s="1"/>
  <c r="A566" i="8"/>
  <c r="A454" i="8"/>
  <c r="F454" i="8" s="1"/>
  <c r="A366" i="8"/>
  <c r="A254" i="8"/>
  <c r="B254" i="8" s="1"/>
  <c r="A166" i="8"/>
  <c r="E166" i="8" s="1"/>
  <c r="A54" i="8"/>
  <c r="A619" i="8"/>
  <c r="A531" i="8"/>
  <c r="A419" i="8"/>
  <c r="I419" i="8" s="1"/>
  <c r="A331" i="8"/>
  <c r="A219" i="8"/>
  <c r="A107" i="8"/>
  <c r="A19" i="8"/>
  <c r="A2961" i="8"/>
  <c r="E2961" i="8" s="1"/>
  <c r="A3385" i="8"/>
  <c r="A312" i="8"/>
  <c r="G312" i="8" s="1"/>
  <c r="A1607" i="8"/>
  <c r="B1607" i="8" s="1"/>
  <c r="A2244" i="8"/>
  <c r="A2880" i="8"/>
  <c r="A3251" i="8"/>
  <c r="A3723" i="8"/>
  <c r="A4175" i="8"/>
  <c r="A493" i="8"/>
  <c r="A2164" i="8"/>
  <c r="A2881" i="8"/>
  <c r="A3458" i="8"/>
  <c r="A4050" i="8"/>
  <c r="A546" i="8"/>
  <c r="J546" i="8" s="1"/>
  <c r="A2708" i="8"/>
  <c r="A3319" i="8"/>
  <c r="A4114" i="8"/>
  <c r="A1912" i="8"/>
  <c r="F1912" i="8" s="1"/>
  <c r="A3027" i="8"/>
  <c r="A4178" i="8"/>
  <c r="A2412" i="8"/>
  <c r="A3713" i="8"/>
  <c r="A1854" i="8"/>
  <c r="A4203" i="8"/>
  <c r="A1473" i="8"/>
  <c r="A1409" i="8"/>
  <c r="J1409" i="8" s="1"/>
  <c r="A1345" i="8"/>
  <c r="A1281" i="8"/>
  <c r="E1281" i="8" s="1"/>
  <c r="A1217" i="8"/>
  <c r="A1153" i="8"/>
  <c r="A1089" i="8"/>
  <c r="F1089" i="8" s="1"/>
  <c r="A1018" i="8"/>
  <c r="A945" i="8"/>
  <c r="A872" i="8"/>
  <c r="J872" i="8" s="1"/>
  <c r="A780" i="8"/>
  <c r="A683" i="8"/>
  <c r="A554" i="8"/>
  <c r="A402" i="8"/>
  <c r="A245" i="8"/>
  <c r="B245" i="8" s="1"/>
  <c r="A88" i="8"/>
  <c r="A1044" i="8"/>
  <c r="A980" i="8"/>
  <c r="A916" i="8"/>
  <c r="G916" i="8" s="1"/>
  <c r="A851" i="8"/>
  <c r="E851" i="8" s="1"/>
  <c r="A767" i="8"/>
  <c r="A681" i="8"/>
  <c r="A567" i="8"/>
  <c r="A437" i="8"/>
  <c r="H437" i="8" s="1"/>
  <c r="A300" i="8"/>
  <c r="A162" i="8"/>
  <c r="A29" i="8"/>
  <c r="A465" i="8"/>
  <c r="A380" i="8"/>
  <c r="F380" i="8" s="1"/>
  <c r="A295" i="8"/>
  <c r="A209" i="8"/>
  <c r="A124" i="8"/>
  <c r="C124" i="8" s="1"/>
  <c r="A17" i="8"/>
  <c r="A782" i="8"/>
  <c r="J782" i="8" s="1"/>
  <c r="A694" i="8"/>
  <c r="A549" i="8"/>
  <c r="A400" i="8"/>
  <c r="A282" i="8"/>
  <c r="A133" i="8"/>
  <c r="C133" i="8" s="1"/>
  <c r="A16" i="8"/>
  <c r="C16" i="8" s="1"/>
  <c r="A757" i="8"/>
  <c r="A633" i="8"/>
  <c r="A516" i="8"/>
  <c r="A367" i="8"/>
  <c r="C367" i="8" s="1"/>
  <c r="A249" i="8"/>
  <c r="A100" i="8"/>
  <c r="A646" i="8"/>
  <c r="A558" i="8"/>
  <c r="G558" i="8" s="1"/>
  <c r="A446" i="8"/>
  <c r="A358" i="8"/>
  <c r="B358" i="8" s="1"/>
  <c r="A246" i="8"/>
  <c r="E246" i="8" s="1"/>
  <c r="A134" i="8"/>
  <c r="A46" i="8"/>
  <c r="B46" i="8" s="1"/>
  <c r="A611" i="8"/>
  <c r="A523" i="8"/>
  <c r="D523" i="8" s="1"/>
  <c r="A411" i="8"/>
  <c r="A299" i="8"/>
  <c r="A211" i="8"/>
  <c r="E211" i="8" s="1"/>
  <c r="A99" i="8"/>
  <c r="I99" i="8" s="1"/>
  <c r="A11" i="8"/>
  <c r="E11" i="8" s="1"/>
  <c r="A3010" i="8"/>
  <c r="A3531" i="8"/>
  <c r="A482" i="8"/>
  <c r="C482" i="8" s="1"/>
  <c r="A1676" i="8"/>
  <c r="A2293" i="8"/>
  <c r="A2899" i="8"/>
  <c r="A3394" i="8"/>
  <c r="A3743" i="8"/>
  <c r="A4215" i="8"/>
  <c r="A647" i="8"/>
  <c r="F647" i="8" s="1"/>
  <c r="A2247" i="8"/>
  <c r="A3071" i="8"/>
  <c r="D3071" i="8" s="1"/>
  <c r="A3521" i="8"/>
  <c r="A4073" i="8"/>
  <c r="A684" i="8"/>
  <c r="A2762" i="8"/>
  <c r="A3585" i="8"/>
  <c r="A4137" i="8"/>
  <c r="A2030" i="8"/>
  <c r="G2030" i="8" s="1"/>
  <c r="A3154" i="8"/>
  <c r="A4304" i="8"/>
  <c r="A2868" i="8"/>
  <c r="A3753" i="8"/>
  <c r="A1976" i="8"/>
  <c r="B1976" i="8" s="1"/>
  <c r="A4103" i="8"/>
  <c r="A814" i="8"/>
  <c r="J814" i="8" s="1"/>
  <c r="A750" i="8"/>
  <c r="A686" i="8"/>
  <c r="I686" i="8" s="1"/>
  <c r="A602" i="8"/>
  <c r="A517" i="8"/>
  <c r="A432" i="8"/>
  <c r="I432" i="8" s="1"/>
  <c r="A346" i="8"/>
  <c r="A261" i="8"/>
  <c r="J261" i="8" s="1"/>
  <c r="A176" i="8"/>
  <c r="A90" i="8"/>
  <c r="A5" i="8"/>
  <c r="A797" i="8"/>
  <c r="A733" i="8"/>
  <c r="E733" i="8" s="1"/>
  <c r="A665" i="8"/>
  <c r="A580" i="8"/>
  <c r="A495" i="8"/>
  <c r="A409" i="8"/>
  <c r="G409" i="8" s="1"/>
  <c r="A324" i="8"/>
  <c r="A239" i="8"/>
  <c r="E239" i="8" s="1"/>
  <c r="A153" i="8"/>
  <c r="E153" i="8" s="1"/>
  <c r="A68" i="8"/>
  <c r="A670" i="8"/>
  <c r="A606" i="8"/>
  <c r="A542" i="8"/>
  <c r="A478" i="8"/>
  <c r="A414" i="8"/>
  <c r="A350" i="8"/>
  <c r="B350" i="8" s="1"/>
  <c r="A286" i="8"/>
  <c r="A222" i="8"/>
  <c r="C222" i="8" s="1"/>
  <c r="A158" i="8"/>
  <c r="C158" i="8" s="1"/>
  <c r="A94" i="8"/>
  <c r="A30" i="8"/>
  <c r="A643" i="8"/>
  <c r="A579" i="8"/>
  <c r="I579" i="8" s="1"/>
  <c r="A515" i="8"/>
  <c r="A451" i="8"/>
  <c r="A387" i="8"/>
  <c r="A323" i="8"/>
  <c r="A259" i="8"/>
  <c r="A195" i="8"/>
  <c r="A131" i="8"/>
  <c r="A67" i="8"/>
  <c r="C67" i="8" s="1"/>
  <c r="A3" i="8"/>
  <c r="A2796" i="8"/>
  <c r="A3122" i="8"/>
  <c r="A3431" i="8"/>
  <c r="A3714" i="8"/>
  <c r="A752" i="8"/>
  <c r="J752" i="8" s="1"/>
  <c r="A1390" i="8"/>
  <c r="H1390" i="8" s="1"/>
  <c r="A1949" i="8"/>
  <c r="A2325" i="8"/>
  <c r="E2325" i="8" s="1"/>
  <c r="A2698" i="8"/>
  <c r="A3017" i="8"/>
  <c r="D3017" i="8" s="1"/>
  <c r="A3291" i="8"/>
  <c r="A3560" i="8"/>
  <c r="A3826" i="8"/>
  <c r="A4072" i="8"/>
  <c r="A4338" i="8"/>
  <c r="A871" i="8"/>
  <c r="A1818" i="8"/>
  <c r="E1818" i="8" s="1"/>
  <c r="A2473" i="8"/>
  <c r="J2473" i="8" s="1"/>
  <c r="A2900" i="8"/>
  <c r="A3255" i="8"/>
  <c r="A3584" i="8"/>
  <c r="A3907" i="8"/>
  <c r="A4239" i="8"/>
  <c r="A1128" i="8"/>
  <c r="A2295" i="8"/>
  <c r="A2954" i="8"/>
  <c r="A3419" i="8"/>
  <c r="A3808" i="8"/>
  <c r="A4280" i="8"/>
  <c r="A1348" i="8"/>
  <c r="A2411" i="8"/>
  <c r="A3200" i="8"/>
  <c r="H3200" i="8" s="1"/>
  <c r="A3855" i="8"/>
  <c r="A224" i="8"/>
  <c r="I224" i="8" s="1"/>
  <c r="A2476" i="8"/>
  <c r="A3264" i="8"/>
  <c r="F3264" i="8" s="1"/>
  <c r="A3919" i="8"/>
  <c r="A812" i="8"/>
  <c r="A2824" i="8"/>
  <c r="G2824" i="8" s="1"/>
  <c r="A4432" i="8"/>
  <c r="A113" i="8"/>
  <c r="A28" i="8"/>
  <c r="A806" i="8"/>
  <c r="C806" i="8" s="1"/>
  <c r="A742" i="8"/>
  <c r="A677" i="8"/>
  <c r="B677" i="8" s="1"/>
  <c r="A592" i="8"/>
  <c r="A506" i="8"/>
  <c r="A421" i="8"/>
  <c r="H421" i="8" s="1"/>
  <c r="A336" i="8"/>
  <c r="A250" i="8"/>
  <c r="D250" i="8" s="1"/>
  <c r="A165" i="8"/>
  <c r="H165" i="8" s="1"/>
  <c r="A80" i="8"/>
  <c r="A853" i="8"/>
  <c r="A789" i="8"/>
  <c r="H789" i="8" s="1"/>
  <c r="A725" i="8"/>
  <c r="A655" i="8"/>
  <c r="E655" i="8" s="1"/>
  <c r="A569" i="8"/>
  <c r="A484" i="8"/>
  <c r="A399" i="8"/>
  <c r="C399" i="8" s="1"/>
  <c r="A313" i="8"/>
  <c r="A228" i="8"/>
  <c r="A143" i="8"/>
  <c r="C143" i="8" s="1"/>
  <c r="A57" i="8"/>
  <c r="A662" i="8"/>
  <c r="E662" i="8" s="1"/>
  <c r="A598" i="8"/>
  <c r="A534" i="8"/>
  <c r="H534" i="8" s="1"/>
  <c r="A470" i="8"/>
  <c r="C470" i="8" s="1"/>
  <c r="A406" i="8"/>
  <c r="I406" i="8" s="1"/>
  <c r="A342" i="8"/>
  <c r="A278" i="8"/>
  <c r="E278" i="8" s="1"/>
  <c r="A214" i="8"/>
  <c r="A150" i="8"/>
  <c r="C150" i="8" s="1"/>
  <c r="A86" i="8"/>
  <c r="A22" i="8"/>
  <c r="G22" i="8" s="1"/>
  <c r="A635" i="8"/>
  <c r="E635" i="8" s="1"/>
  <c r="A571" i="8"/>
  <c r="A507" i="8"/>
  <c r="A443" i="8"/>
  <c r="A379" i="8"/>
  <c r="A315" i="8"/>
  <c r="A251" i="8"/>
  <c r="I251" i="8" s="1"/>
  <c r="A187" i="8"/>
  <c r="A123" i="8"/>
  <c r="A59" i="8"/>
  <c r="A2273" i="8"/>
  <c r="A2843" i="8"/>
  <c r="A3162" i="8"/>
  <c r="A3471" i="8"/>
  <c r="A3737" i="8"/>
  <c r="A869" i="8"/>
  <c r="J869" i="8" s="1"/>
  <c r="A1461" i="8"/>
  <c r="F1461" i="8" s="1"/>
  <c r="A2009" i="8"/>
  <c r="A2368" i="8"/>
  <c r="I2368" i="8" s="1"/>
  <c r="A2755" i="8"/>
  <c r="A3063" i="8"/>
  <c r="A3331" i="8"/>
  <c r="A3577" i="8"/>
  <c r="A3843" i="8"/>
  <c r="A4112" i="8"/>
  <c r="A4378" i="8"/>
  <c r="A1030" i="8"/>
  <c r="A1889" i="8"/>
  <c r="A2537" i="8"/>
  <c r="F2537" i="8" s="1"/>
  <c r="A2953" i="8"/>
  <c r="A3295" i="8"/>
  <c r="A3624" i="8"/>
  <c r="A3947" i="8"/>
  <c r="A4279" i="8"/>
  <c r="A1274" i="8"/>
  <c r="E1274" i="8" s="1"/>
  <c r="A2474" i="8"/>
  <c r="A2974" i="8"/>
  <c r="D2974" i="8" s="1"/>
  <c r="A3459" i="8"/>
  <c r="A3911" i="8"/>
  <c r="A4303" i="8"/>
  <c r="A1494" i="8"/>
  <c r="H1494" i="8" s="1"/>
  <c r="A2572" i="8"/>
  <c r="A3320" i="8"/>
  <c r="A3975" i="8"/>
  <c r="A984" i="8"/>
  <c r="E984" i="8" s="1"/>
  <c r="A2658" i="8"/>
  <c r="A3384" i="8"/>
  <c r="A4039" i="8"/>
  <c r="A1283" i="8"/>
  <c r="A3139" i="8"/>
  <c r="A4249" i="8"/>
  <c r="A734" i="8"/>
  <c r="A666" i="8"/>
  <c r="F666" i="8" s="1"/>
  <c r="A581" i="8"/>
  <c r="H581" i="8" s="1"/>
  <c r="A496" i="8"/>
  <c r="G496" i="8" s="1"/>
  <c r="A410" i="8"/>
  <c r="D410" i="8" s="1"/>
  <c r="A325" i="8"/>
  <c r="I325" i="8" s="1"/>
  <c r="A240" i="8"/>
  <c r="E240" i="8" s="1"/>
  <c r="A154" i="8"/>
  <c r="A69" i="8"/>
  <c r="A845" i="8"/>
  <c r="A781" i="8"/>
  <c r="A717" i="8"/>
  <c r="A644" i="8"/>
  <c r="A559" i="8"/>
  <c r="A473" i="8"/>
  <c r="A388" i="8"/>
  <c r="A303" i="8"/>
  <c r="A217" i="8"/>
  <c r="B217" i="8" s="1"/>
  <c r="A132" i="8"/>
  <c r="A47" i="8"/>
  <c r="A654" i="8"/>
  <c r="I654" i="8" s="1"/>
  <c r="A590" i="8"/>
  <c r="G590" i="8" s="1"/>
  <c r="A526" i="8"/>
  <c r="A462" i="8"/>
  <c r="I462" i="8" s="1"/>
  <c r="A398" i="8"/>
  <c r="A334" i="8"/>
  <c r="A270" i="8"/>
  <c r="B270" i="8" s="1"/>
  <c r="A206" i="8"/>
  <c r="A142" i="8"/>
  <c r="I142" i="8" s="1"/>
  <c r="A78" i="8"/>
  <c r="E78" i="8" s="1"/>
  <c r="A14" i="8"/>
  <c r="A627" i="8"/>
  <c r="A563" i="8"/>
  <c r="A499" i="8"/>
  <c r="A435" i="8"/>
  <c r="J435" i="8" s="1"/>
  <c r="A371" i="8"/>
  <c r="A307" i="8"/>
  <c r="A243" i="8"/>
  <c r="F243" i="8" s="1"/>
  <c r="A179" i="8"/>
  <c r="G179" i="8" s="1"/>
  <c r="A115" i="8"/>
  <c r="A51" i="8"/>
  <c r="A2489" i="8"/>
  <c r="A2896" i="8"/>
  <c r="C2896" i="8" s="1"/>
  <c r="A3202" i="8"/>
  <c r="A3511" i="8"/>
  <c r="A3777" i="8"/>
  <c r="A947" i="8"/>
  <c r="A1530" i="8"/>
  <c r="A2062" i="8"/>
  <c r="A2434" i="8"/>
  <c r="A2808" i="8"/>
  <c r="D2808" i="8" s="1"/>
  <c r="A3088" i="8"/>
  <c r="E3088" i="8" s="1"/>
  <c r="A3354" i="8"/>
  <c r="A3623" i="8"/>
  <c r="A3883" i="8"/>
  <c r="A4152" i="8"/>
  <c r="A4395" i="8"/>
  <c r="A1106" i="8"/>
  <c r="A2010" i="8"/>
  <c r="A2624" i="8"/>
  <c r="A3018" i="8"/>
  <c r="A3355" i="8"/>
  <c r="A3687" i="8"/>
  <c r="A4010" i="8"/>
  <c r="A4339" i="8"/>
  <c r="A1343" i="8"/>
  <c r="A2538" i="8"/>
  <c r="A3090" i="8"/>
  <c r="A3482" i="8"/>
  <c r="A3954" i="8"/>
  <c r="A4403" i="8"/>
  <c r="A1564" i="8"/>
  <c r="A2626" i="8"/>
  <c r="A3360" i="8"/>
  <c r="A4018" i="8"/>
  <c r="A1143" i="8"/>
  <c r="A2712" i="8"/>
  <c r="I2712" i="8" s="1"/>
  <c r="A3424" i="8"/>
  <c r="A4082" i="8"/>
  <c r="A1434" i="8"/>
  <c r="F1434" i="8" s="1"/>
  <c r="A3225" i="8"/>
  <c r="B3225" i="8" s="1"/>
  <c r="A3943" i="8"/>
  <c r="A2657" i="8"/>
  <c r="A2864" i="8"/>
  <c r="A3047" i="8"/>
  <c r="J3047" i="8" s="1"/>
  <c r="A3217" i="8"/>
  <c r="H3217" i="8" s="1"/>
  <c r="A3383" i="8"/>
  <c r="A3546" i="8"/>
  <c r="A3712" i="8"/>
  <c r="A3872" i="8"/>
  <c r="A4035" i="8"/>
  <c r="A4201" i="8"/>
  <c r="A4367" i="8"/>
  <c r="A394" i="8"/>
  <c r="C394" i="8" s="1"/>
  <c r="A1214" i="8"/>
  <c r="A1786" i="8"/>
  <c r="A2222" i="8"/>
  <c r="A2514" i="8"/>
  <c r="A2743" i="8"/>
  <c r="A2937" i="8"/>
  <c r="C2937" i="8" s="1"/>
  <c r="A3115" i="8"/>
  <c r="A3281" i="8"/>
  <c r="E3281" i="8" s="1"/>
  <c r="A3447" i="8"/>
  <c r="A3610" i="8"/>
  <c r="A3776" i="8"/>
  <c r="A3936" i="8"/>
  <c r="A4099" i="8"/>
  <c r="A4265" i="8"/>
  <c r="A4431" i="8"/>
  <c r="A904" i="8"/>
  <c r="F904" i="8" s="1"/>
  <c r="A1501" i="8"/>
  <c r="A2040" i="8"/>
  <c r="A2419" i="8"/>
  <c r="A2870" i="8"/>
  <c r="E2870" i="8" s="1"/>
  <c r="A3265" i="8"/>
  <c r="A3651" i="8"/>
  <c r="A4369" i="8"/>
  <c r="A3960" i="8"/>
  <c r="A4123" i="8"/>
  <c r="A2396" i="8"/>
  <c r="A2644" i="8"/>
  <c r="A2854" i="8"/>
  <c r="H2854" i="8" s="1"/>
  <c r="A3043" i="8"/>
  <c r="A3211" i="8"/>
  <c r="A3371" i="8"/>
  <c r="A3537" i="8"/>
  <c r="A3703" i="8"/>
  <c r="A3866" i="8"/>
  <c r="A4032" i="8"/>
  <c r="A4192" i="8"/>
  <c r="A4355" i="8"/>
  <c r="A329" i="8"/>
  <c r="A1183" i="8"/>
  <c r="F1183" i="8" s="1"/>
  <c r="A1747" i="8"/>
  <c r="A2210" i="8"/>
  <c r="A2499" i="8"/>
  <c r="A2730" i="8"/>
  <c r="A2927" i="8"/>
  <c r="A3112" i="8"/>
  <c r="G3112" i="8" s="1"/>
  <c r="A3275" i="8"/>
  <c r="A3435" i="8"/>
  <c r="A3601" i="8"/>
  <c r="A3767" i="8"/>
  <c r="A3930" i="8"/>
  <c r="A4096" i="8"/>
  <c r="A4256" i="8"/>
  <c r="A4419" i="8"/>
  <c r="A808" i="8"/>
  <c r="F808" i="8" s="1"/>
  <c r="A1412" i="8"/>
  <c r="A1969" i="8"/>
  <c r="H1969" i="8" s="1"/>
  <c r="A2341" i="8"/>
  <c r="A2594" i="8"/>
  <c r="A2814" i="8"/>
  <c r="G2814" i="8" s="1"/>
  <c r="A3000" i="8"/>
  <c r="A3176" i="8"/>
  <c r="I3176" i="8" s="1"/>
  <c r="A3339" i="8"/>
  <c r="A3499" i="8"/>
  <c r="A3665" i="8"/>
  <c r="A3831" i="8"/>
  <c r="A3994" i="8"/>
  <c r="A4160" i="8"/>
  <c r="A4320" i="8"/>
  <c r="A4483" i="8"/>
  <c r="A1059" i="8"/>
  <c r="J1059" i="8" s="1"/>
  <c r="A1635" i="8"/>
  <c r="A2132" i="8"/>
  <c r="A2449" i="8"/>
  <c r="A2680" i="8"/>
  <c r="D2680" i="8" s="1"/>
  <c r="A2887" i="8"/>
  <c r="A3073" i="8"/>
  <c r="H3073" i="8" s="1"/>
  <c r="A3240" i="8"/>
  <c r="H3240" i="8" s="1"/>
  <c r="A3403" i="8"/>
  <c r="A3563" i="8"/>
  <c r="A3729" i="8"/>
  <c r="A3895" i="8"/>
  <c r="A4058" i="8"/>
  <c r="A4224" i="8"/>
  <c r="A4384" i="8"/>
  <c r="A575" i="8"/>
  <c r="B575" i="8" s="1"/>
  <c r="A1282" i="8"/>
  <c r="A1853" i="8"/>
  <c r="D1853" i="8" s="1"/>
  <c r="A2264" i="8"/>
  <c r="I2264" i="8" s="1"/>
  <c r="A2551" i="8"/>
  <c r="A2764" i="8"/>
  <c r="A2960" i="8"/>
  <c r="A3138" i="8"/>
  <c r="A3304" i="8"/>
  <c r="A3467" i="8"/>
  <c r="A3627" i="8"/>
  <c r="A3793" i="8"/>
  <c r="A3959" i="8"/>
  <c r="A4122" i="8"/>
  <c r="A4288" i="8"/>
  <c r="A4448" i="8"/>
  <c r="A997" i="8"/>
  <c r="H997" i="8" s="1"/>
  <c r="A1572" i="8"/>
  <c r="A2093" i="8"/>
  <c r="E2093" i="8" s="1"/>
  <c r="A2451" i="8"/>
  <c r="J2451" i="8" s="1"/>
  <c r="A2915" i="8"/>
  <c r="A3305" i="8"/>
  <c r="A3691" i="8"/>
  <c r="A3897" i="8"/>
  <c r="A3983" i="8"/>
  <c r="A4289" i="8"/>
  <c r="A4442" i="8"/>
  <c r="A901" i="8"/>
  <c r="G901" i="8" s="1"/>
  <c r="A1483" i="8"/>
  <c r="A2028" i="8"/>
  <c r="A2370" i="8"/>
  <c r="A2625" i="8"/>
  <c r="C2625" i="8" s="1"/>
  <c r="A2836" i="8"/>
  <c r="A3026" i="8"/>
  <c r="A3193" i="8"/>
  <c r="J3193" i="8" s="1"/>
  <c r="A3359" i="8"/>
  <c r="A3522" i="8"/>
  <c r="A3688" i="8"/>
  <c r="A3851" i="8"/>
  <c r="A4011" i="8"/>
  <c r="A4177" i="8"/>
  <c r="A4343" i="8"/>
  <c r="A210" i="8"/>
  <c r="D210" i="8" s="1"/>
  <c r="A1141" i="8"/>
  <c r="A1703" i="8"/>
  <c r="A2174" i="8"/>
  <c r="C2174" i="8" s="1"/>
  <c r="A2475" i="8"/>
  <c r="A2711" i="8"/>
  <c r="F2711" i="8" s="1"/>
  <c r="A2910" i="8"/>
  <c r="E2910" i="8" s="1"/>
  <c r="A3097" i="8"/>
  <c r="J3097" i="8" s="1"/>
  <c r="A3257" i="8"/>
  <c r="H3257" i="8" s="1"/>
  <c r="A3423" i="8"/>
  <c r="A3586" i="8"/>
  <c r="A3752" i="8"/>
  <c r="A3915" i="8"/>
  <c r="A4075" i="8"/>
  <c r="A4241" i="8"/>
  <c r="A4407" i="8"/>
  <c r="A706" i="8"/>
  <c r="A1352" i="8"/>
  <c r="C1352" i="8" s="1"/>
  <c r="A1913" i="8"/>
  <c r="I1913" i="8" s="1"/>
  <c r="A2305" i="8"/>
  <c r="A2575" i="8"/>
  <c r="D2575" i="8" s="1"/>
  <c r="A2795" i="8"/>
  <c r="A2983" i="8"/>
  <c r="J2983" i="8" s="1"/>
  <c r="A3161" i="8"/>
  <c r="A3321" i="8"/>
  <c r="A3487" i="8"/>
  <c r="A3650" i="8"/>
  <c r="A3816" i="8"/>
  <c r="A3979" i="8"/>
  <c r="A4139" i="8"/>
  <c r="A4305" i="8"/>
  <c r="A4471" i="8"/>
  <c r="A1074" i="8"/>
  <c r="A1640" i="8"/>
  <c r="C1640" i="8" s="1"/>
  <c r="A2143" i="8"/>
  <c r="J2143" i="8" s="1"/>
  <c r="A2515" i="8"/>
  <c r="A2987" i="8"/>
  <c r="A3368" i="8"/>
  <c r="A3754" i="8"/>
  <c r="A4063" i="8"/>
  <c r="A4472" i="8"/>
  <c r="A4455" i="8"/>
  <c r="A2294" i="8"/>
  <c r="A2570" i="8"/>
  <c r="A2784" i="8"/>
  <c r="A2972" i="8"/>
  <c r="A3152" i="8"/>
  <c r="J3152" i="8" s="1"/>
  <c r="A3315" i="8"/>
  <c r="A3481" i="8"/>
  <c r="A3641" i="8"/>
  <c r="A3807" i="8"/>
  <c r="A3970" i="8"/>
  <c r="A4136" i="8"/>
  <c r="A4299" i="8"/>
  <c r="A4459" i="8"/>
  <c r="A977" i="8"/>
  <c r="A1563" i="8"/>
  <c r="A2080" i="8"/>
  <c r="A2410" i="8"/>
  <c r="A2656" i="8"/>
  <c r="F2656" i="8" s="1"/>
  <c r="A2859" i="8"/>
  <c r="A3046" i="8"/>
  <c r="H3046" i="8" s="1"/>
  <c r="A3216" i="8"/>
  <c r="J3216" i="8" s="1"/>
  <c r="A3379" i="8"/>
  <c r="A3545" i="8"/>
  <c r="A3705" i="8"/>
  <c r="A3871" i="8"/>
  <c r="A4034" i="8"/>
  <c r="A4200" i="8"/>
  <c r="A4363" i="8"/>
  <c r="A381" i="8"/>
  <c r="J381" i="8" s="1"/>
  <c r="A1208" i="8"/>
  <c r="I1208" i="8" s="1"/>
  <c r="A1774" i="8"/>
  <c r="F1774" i="8" s="1"/>
  <c r="A2216" i="8"/>
  <c r="E2216" i="8" s="1"/>
  <c r="A2513" i="8"/>
  <c r="A2740" i="8"/>
  <c r="A2932" i="8"/>
  <c r="A3114" i="8"/>
  <c r="A3280" i="8"/>
  <c r="A3443" i="8"/>
  <c r="A3609" i="8"/>
  <c r="A3769" i="8"/>
  <c r="A3935" i="8"/>
  <c r="A4098" i="8"/>
  <c r="A4264" i="8"/>
  <c r="A4427" i="8"/>
  <c r="A811" i="8"/>
  <c r="A1427" i="8"/>
  <c r="A1975" i="8"/>
  <c r="C1975" i="8" s="1"/>
  <c r="A2343" i="8"/>
  <c r="A2604" i="8"/>
  <c r="A2823" i="8"/>
  <c r="A3006" i="8"/>
  <c r="A3178" i="8"/>
  <c r="A3344" i="8"/>
  <c r="A3507" i="8"/>
  <c r="A3673" i="8"/>
  <c r="A3833" i="8"/>
  <c r="A3999" i="8"/>
  <c r="A4162" i="8"/>
  <c r="A4328" i="8"/>
  <c r="A4491" i="8"/>
  <c r="A1144" i="8"/>
  <c r="G1144" i="8" s="1"/>
  <c r="A1718" i="8"/>
  <c r="A2190" i="8"/>
  <c r="D2190" i="8" s="1"/>
  <c r="A2576" i="8"/>
  <c r="G2576" i="8" s="1"/>
  <c r="A3033" i="8"/>
  <c r="H3033" i="8" s="1"/>
  <c r="A3408" i="8"/>
  <c r="A3794" i="8"/>
  <c r="A4226" i="8"/>
  <c r="A3920" i="8"/>
  <c r="A4146" i="8"/>
  <c r="A2498" i="8"/>
  <c r="A2724" i="8"/>
  <c r="A2926" i="8"/>
  <c r="H2926" i="8" s="1"/>
  <c r="A3111" i="8"/>
  <c r="C3111" i="8" s="1"/>
  <c r="A3271" i="8"/>
  <c r="A3434" i="8"/>
  <c r="A3600" i="8"/>
  <c r="A3763" i="8"/>
  <c r="A3929" i="8"/>
  <c r="A4089" i="8"/>
  <c r="A4255" i="8"/>
  <c r="A4418" i="8"/>
  <c r="A770" i="8"/>
  <c r="A1392" i="8"/>
  <c r="D1392" i="8" s="1"/>
  <c r="A1950" i="8"/>
  <c r="E1950" i="8" s="1"/>
  <c r="A2328" i="8"/>
  <c r="A2593" i="8"/>
  <c r="H2593" i="8" s="1"/>
  <c r="A2809" i="8"/>
  <c r="F2809" i="8" s="1"/>
  <c r="A2999" i="8"/>
  <c r="A3175" i="8"/>
  <c r="J3175" i="8" s="1"/>
  <c r="A3335" i="8"/>
  <c r="A3498" i="8"/>
  <c r="A3664" i="8"/>
  <c r="A3827" i="8"/>
  <c r="A3993" i="8"/>
  <c r="A4153" i="8"/>
  <c r="A4319" i="8"/>
  <c r="A4482" i="8"/>
  <c r="A1058" i="8"/>
  <c r="H1058" i="8" s="1"/>
  <c r="A1631" i="8"/>
  <c r="E1631" i="8" s="1"/>
  <c r="A2128" i="8"/>
  <c r="A2436" i="8"/>
  <c r="A2679" i="8"/>
  <c r="I2679" i="8" s="1"/>
  <c r="A2882" i="8"/>
  <c r="A3072" i="8"/>
  <c r="I3072" i="8" s="1"/>
  <c r="A3239" i="8"/>
  <c r="A3399" i="8"/>
  <c r="A3562" i="8"/>
  <c r="A3728" i="8"/>
  <c r="A3891" i="8"/>
  <c r="A4057" i="8"/>
  <c r="A4217" i="8"/>
  <c r="A4383" i="8"/>
  <c r="A551" i="8"/>
  <c r="A1279" i="8"/>
  <c r="H1279" i="8" s="1"/>
  <c r="A1852" i="8"/>
  <c r="A2263" i="8"/>
  <c r="F2263" i="8" s="1"/>
  <c r="A2539" i="8"/>
  <c r="A2763" i="8"/>
  <c r="A2955" i="8"/>
  <c r="A3137" i="8"/>
  <c r="H3137" i="8" s="1"/>
  <c r="A3303" i="8"/>
  <c r="A3463" i="8"/>
  <c r="A3626" i="8"/>
  <c r="A3792" i="8"/>
  <c r="A3955" i="8"/>
  <c r="A4121" i="8"/>
  <c r="A4281" i="8"/>
  <c r="A4447" i="8"/>
  <c r="A903" i="8"/>
  <c r="A1498" i="8"/>
  <c r="A2031" i="8"/>
  <c r="I2031" i="8" s="1"/>
  <c r="A2386" i="8"/>
  <c r="A2627" i="8"/>
  <c r="A2842" i="8"/>
  <c r="A3028" i="8"/>
  <c r="A3201" i="8"/>
  <c r="A3367" i="8"/>
  <c r="A3527" i="8"/>
  <c r="A3690" i="8"/>
  <c r="A3856" i="8"/>
  <c r="A4019" i="8"/>
  <c r="A4185" i="8"/>
  <c r="A4345" i="8"/>
  <c r="A232" i="8"/>
  <c r="A1215" i="8"/>
  <c r="A1787" i="8"/>
  <c r="A2226" i="8"/>
  <c r="A2636" i="8"/>
  <c r="A3099" i="8"/>
  <c r="A3448" i="8"/>
  <c r="A3840" i="8"/>
  <c r="A4392" i="8"/>
  <c r="A4083" i="8"/>
  <c r="A109" i="8"/>
  <c r="J109" i="8" s="1"/>
  <c r="A4000" i="8"/>
  <c r="A4023" i="8"/>
  <c r="A4163" i="8"/>
  <c r="A4186" i="8"/>
  <c r="A4329" i="8"/>
  <c r="A4352" i="8"/>
  <c r="A2" i="8"/>
  <c r="H2" i="8" s="1"/>
  <c r="A2561" i="8"/>
  <c r="A2778" i="8"/>
  <c r="A2971" i="8"/>
  <c r="A3151" i="8"/>
  <c r="A3314" i="8"/>
  <c r="A3474" i="8"/>
  <c r="A3640" i="8"/>
  <c r="A3803" i="8"/>
  <c r="A3969" i="8"/>
  <c r="A4135" i="8"/>
  <c r="A4295" i="8"/>
  <c r="A4458" i="8"/>
  <c r="A949" i="8"/>
  <c r="G949" i="8" s="1"/>
  <c r="A1538" i="8"/>
  <c r="A2063" i="8"/>
  <c r="C2063" i="8" s="1"/>
  <c r="A2409" i="8"/>
  <c r="A2647" i="8"/>
  <c r="B2647" i="8" s="1"/>
  <c r="A2855" i="8"/>
  <c r="A3044" i="8"/>
  <c r="A3215" i="8"/>
  <c r="G3215" i="8" s="1"/>
  <c r="A3378" i="8"/>
  <c r="A3538" i="8"/>
  <c r="A3704" i="8"/>
  <c r="A3867" i="8"/>
  <c r="A4033" i="8"/>
  <c r="A4199" i="8"/>
  <c r="A4359" i="8"/>
  <c r="A376" i="8"/>
  <c r="J376" i="8" s="1"/>
  <c r="A1205" i="8"/>
  <c r="D1205" i="8" s="1"/>
  <c r="A1772" i="8"/>
  <c r="J1772" i="8" s="1"/>
  <c r="A2212" i="8"/>
  <c r="A2511" i="8"/>
  <c r="G2511" i="8" s="1"/>
  <c r="A2731" i="8"/>
  <c r="A2928" i="8"/>
  <c r="A3113" i="8"/>
  <c r="J3113" i="8" s="1"/>
  <c r="A3279" i="8"/>
  <c r="A3442" i="8"/>
  <c r="A3602" i="8"/>
  <c r="A3768" i="8"/>
  <c r="A3931" i="8"/>
  <c r="A4097" i="8"/>
  <c r="A4263" i="8"/>
  <c r="A4423" i="8"/>
  <c r="A810" i="8"/>
  <c r="E810" i="8" s="1"/>
  <c r="A1418" i="8"/>
  <c r="A1974" i="8"/>
  <c r="H1974" i="8" s="1"/>
  <c r="A2342" i="8"/>
  <c r="G2342" i="8" s="1"/>
  <c r="A2603" i="8"/>
  <c r="A2815" i="8"/>
  <c r="D2815" i="8" s="1"/>
  <c r="A3001" i="8"/>
  <c r="A3177" i="8"/>
  <c r="C3177" i="8" s="1"/>
  <c r="A3343" i="8"/>
  <c r="A3506" i="8"/>
  <c r="A3666" i="8"/>
  <c r="A3832" i="8"/>
  <c r="A3995" i="8"/>
  <c r="A4161" i="8"/>
  <c r="A4327" i="8"/>
  <c r="A4487" i="8"/>
  <c r="A1072" i="8"/>
  <c r="F1072" i="8" s="1"/>
  <c r="A1636" i="8"/>
  <c r="A2138" i="8"/>
  <c r="A2450" i="8"/>
  <c r="A2689" i="8"/>
  <c r="D2689" i="8" s="1"/>
  <c r="A2888" i="8"/>
  <c r="A3074" i="8"/>
  <c r="A3241" i="8"/>
  <c r="J3241" i="8" s="1"/>
  <c r="A3407" i="8"/>
  <c r="A3570" i="8"/>
  <c r="A3730" i="8"/>
  <c r="A3896" i="8"/>
  <c r="A4059" i="8"/>
  <c r="A4225" i="8"/>
  <c r="A4391" i="8"/>
  <c r="A711" i="8"/>
  <c r="J711" i="8" s="1"/>
  <c r="A1363" i="8"/>
  <c r="A1916" i="8"/>
  <c r="A2351" i="8"/>
  <c r="D2351" i="8" s="1"/>
  <c r="A2775" i="8"/>
  <c r="B2775" i="8" s="1"/>
  <c r="A3179" i="8"/>
  <c r="A3551" i="8"/>
  <c r="A4043" i="8"/>
  <c r="A4266" i="8"/>
  <c r="A4409" i="8"/>
  <c r="A416" i="8"/>
  <c r="B416" i="8" s="1"/>
  <c r="G1668" i="8"/>
  <c r="H1475" i="8"/>
  <c r="J1426" i="8"/>
  <c r="C1619" i="8"/>
  <c r="D1619" i="8"/>
  <c r="B1619" i="8"/>
  <c r="I1619" i="8"/>
  <c r="J1619" i="8"/>
  <c r="H1619" i="8"/>
  <c r="G1619" i="8"/>
  <c r="F1619" i="8"/>
  <c r="H1603" i="8"/>
  <c r="F1603" i="8"/>
  <c r="D748" i="8"/>
  <c r="G722" i="8"/>
  <c r="I835" i="8"/>
  <c r="J1945" i="8"/>
  <c r="E1945" i="8"/>
  <c r="D1945" i="8"/>
  <c r="B1945" i="8"/>
  <c r="H2720" i="8"/>
  <c r="D2720" i="8"/>
  <c r="J3104" i="8"/>
  <c r="I3104" i="8"/>
  <c r="H3104" i="8"/>
  <c r="G3104" i="8"/>
  <c r="D3104" i="8"/>
  <c r="E3104" i="8"/>
  <c r="C3104" i="8"/>
  <c r="F3104" i="8"/>
  <c r="B3104" i="8"/>
  <c r="J1695" i="8"/>
  <c r="I1695" i="8"/>
  <c r="H1695" i="8"/>
  <c r="G1695" i="8"/>
  <c r="E1695" i="8"/>
  <c r="F1695" i="8"/>
  <c r="D1695" i="8"/>
  <c r="C1695" i="8"/>
  <c r="B1695" i="8"/>
  <c r="J2335" i="8"/>
  <c r="I2335" i="8"/>
  <c r="H2335" i="8"/>
  <c r="G2335" i="8"/>
  <c r="F2335" i="8"/>
  <c r="D2335" i="8"/>
  <c r="E2335" i="8"/>
  <c r="B2335" i="8"/>
  <c r="C2335" i="8"/>
  <c r="J2655" i="8"/>
  <c r="E2655" i="8"/>
  <c r="D2655" i="8"/>
  <c r="C2655" i="8"/>
  <c r="F2878" i="8"/>
  <c r="J2399" i="8"/>
  <c r="I2399" i="8"/>
  <c r="H2399" i="8"/>
  <c r="G2399" i="8"/>
  <c r="F2399" i="8"/>
  <c r="E2399" i="8"/>
  <c r="D2399" i="8"/>
  <c r="B2399" i="8"/>
  <c r="C2399" i="8"/>
  <c r="H2045" i="8"/>
  <c r="B2045" i="8"/>
  <c r="B3078" i="8"/>
  <c r="I3013" i="8"/>
  <c r="J3141" i="8"/>
  <c r="H2929" i="8"/>
  <c r="G2929" i="8"/>
  <c r="E2929" i="8"/>
  <c r="D1926" i="8"/>
  <c r="C1926" i="8"/>
  <c r="H1903" i="8"/>
  <c r="B2735" i="8"/>
  <c r="J1869" i="8"/>
  <c r="H1869" i="8"/>
  <c r="G1869" i="8"/>
  <c r="E1869" i="8"/>
  <c r="I1869" i="8"/>
  <c r="F1869" i="8"/>
  <c r="C1869" i="8"/>
  <c r="D1869" i="8"/>
  <c r="B1869" i="8"/>
  <c r="J889" i="8"/>
  <c r="J2433" i="8"/>
  <c r="I2433" i="8"/>
  <c r="E2433" i="8"/>
  <c r="B2433" i="8"/>
  <c r="J1998" i="8"/>
  <c r="I1998" i="8"/>
  <c r="G1998" i="8"/>
  <c r="H1998" i="8"/>
  <c r="F1998" i="8"/>
  <c r="E1998" i="8"/>
  <c r="D1998" i="8"/>
  <c r="C1998" i="8"/>
  <c r="B1998" i="8"/>
  <c r="H2254" i="8"/>
  <c r="E2254" i="8"/>
  <c r="J2337" i="8"/>
  <c r="I2337" i="8"/>
  <c r="H2337" i="8"/>
  <c r="G2337" i="8"/>
  <c r="F2337" i="8"/>
  <c r="D2337" i="8"/>
  <c r="C2337" i="8"/>
  <c r="E2337" i="8"/>
  <c r="B2337" i="8"/>
  <c r="B3048" i="8"/>
  <c r="E1237" i="8"/>
  <c r="F1237" i="8"/>
  <c r="G1493" i="8"/>
  <c r="C1493" i="8"/>
  <c r="I2846" i="8"/>
  <c r="J2846" i="8"/>
  <c r="H2846" i="8"/>
  <c r="G2846" i="8"/>
  <c r="F2846" i="8"/>
  <c r="E2846" i="8"/>
  <c r="D2846" i="8"/>
  <c r="C2846" i="8"/>
  <c r="B2846" i="8"/>
  <c r="I3102" i="8"/>
  <c r="J3102" i="8"/>
  <c r="H3102" i="8"/>
  <c r="E3102" i="8"/>
  <c r="G3102" i="8"/>
  <c r="D3102" i="8"/>
  <c r="B3102" i="8"/>
  <c r="C3102" i="8"/>
  <c r="F3102" i="8"/>
  <c r="J2367" i="8"/>
  <c r="F2367" i="8"/>
  <c r="C2367" i="8"/>
  <c r="J1904" i="8"/>
  <c r="I1904" i="8"/>
  <c r="F1904" i="8"/>
  <c r="G1904" i="8"/>
  <c r="H1904" i="8"/>
  <c r="E1904" i="8"/>
  <c r="D1904" i="8"/>
  <c r="B1904" i="8"/>
  <c r="C1904" i="8"/>
  <c r="I3120" i="8"/>
  <c r="E3120" i="8"/>
  <c r="C3120" i="8"/>
  <c r="J373" i="8"/>
  <c r="E373" i="8"/>
  <c r="B373" i="8"/>
  <c r="J3189" i="8"/>
  <c r="I3189" i="8"/>
  <c r="H3189" i="8"/>
  <c r="G3189" i="8"/>
  <c r="B3189" i="8"/>
  <c r="D3189" i="8"/>
  <c r="J2897" i="8"/>
  <c r="I2897" i="8"/>
  <c r="F2897" i="8"/>
  <c r="H2897" i="8"/>
  <c r="G2897" i="8"/>
  <c r="D2897" i="8"/>
  <c r="E2897" i="8"/>
  <c r="C2897" i="8"/>
  <c r="B2897" i="8"/>
  <c r="J3167" i="8"/>
  <c r="I3167" i="8"/>
  <c r="H3167" i="8"/>
  <c r="G3167" i="8"/>
  <c r="F3167" i="8"/>
  <c r="E3167" i="8"/>
  <c r="D3167" i="8"/>
  <c r="B3167" i="8"/>
  <c r="C3167" i="8"/>
  <c r="F2633" i="8"/>
  <c r="D2633" i="8"/>
  <c r="E2633" i="8"/>
  <c r="J3233" i="8"/>
  <c r="I3233" i="8"/>
  <c r="H3233" i="8"/>
  <c r="G3233" i="8"/>
  <c r="F3233" i="8"/>
  <c r="D3233" i="8"/>
  <c r="E3233" i="8"/>
  <c r="C3233" i="8"/>
  <c r="B3233" i="8"/>
  <c r="G1232" i="8"/>
  <c r="D1232" i="8"/>
  <c r="C1232" i="8"/>
  <c r="E1232" i="8"/>
  <c r="B1232" i="8"/>
  <c r="I3041" i="8"/>
  <c r="H3041" i="8"/>
  <c r="G3041" i="8"/>
  <c r="F3041" i="8"/>
  <c r="J1342" i="8"/>
  <c r="G1342" i="8"/>
  <c r="E1342" i="8"/>
  <c r="I2281" i="8"/>
  <c r="D2281" i="8"/>
  <c r="B2281" i="8"/>
  <c r="J759" i="8"/>
  <c r="I759" i="8"/>
  <c r="E759" i="8"/>
  <c r="H759" i="8"/>
  <c r="F759" i="8"/>
  <c r="D759" i="8"/>
  <c r="B759" i="8"/>
  <c r="C759" i="8"/>
  <c r="J3127" i="8"/>
  <c r="I3127" i="8"/>
  <c r="H3127" i="8"/>
  <c r="E3127" i="8"/>
  <c r="G3127" i="8"/>
  <c r="D3127" i="8"/>
  <c r="F3127" i="8"/>
  <c r="B3127" i="8"/>
  <c r="C3127" i="8"/>
  <c r="I2145" i="8"/>
  <c r="E2145" i="8"/>
  <c r="E1813" i="8"/>
  <c r="H1813" i="8"/>
  <c r="C1813" i="8"/>
  <c r="I1878" i="8"/>
  <c r="H1878" i="8"/>
  <c r="E1878" i="8"/>
  <c r="H2544" i="8"/>
  <c r="D2544" i="8"/>
  <c r="E2544" i="8"/>
  <c r="E477" i="8"/>
  <c r="G477" i="8"/>
  <c r="C477" i="8"/>
  <c r="J541" i="8"/>
  <c r="H541" i="8"/>
  <c r="F541" i="8"/>
  <c r="E541" i="8"/>
  <c r="I541" i="8"/>
  <c r="G541" i="8"/>
  <c r="C541" i="8"/>
  <c r="B541" i="8"/>
  <c r="D541" i="8"/>
  <c r="J989" i="8"/>
  <c r="I989" i="8"/>
  <c r="H989" i="8"/>
  <c r="F989" i="8"/>
  <c r="E989" i="8"/>
  <c r="G989" i="8"/>
  <c r="C989" i="8"/>
  <c r="D989" i="8"/>
  <c r="B989" i="8"/>
  <c r="J1181" i="8"/>
  <c r="F1181" i="8"/>
  <c r="C1181" i="8"/>
  <c r="B1181" i="8"/>
  <c r="H1565" i="8"/>
  <c r="D1565" i="8"/>
  <c r="E2013" i="8"/>
  <c r="C2013" i="8"/>
  <c r="E2333" i="8"/>
  <c r="I2333" i="8"/>
  <c r="D2333" i="8"/>
  <c r="I2681" i="8"/>
  <c r="D2681" i="8"/>
  <c r="J2977" i="8"/>
  <c r="I2977" i="8"/>
  <c r="H2977" i="8"/>
  <c r="G2977" i="8"/>
  <c r="B2977" i="8"/>
  <c r="J1630" i="8"/>
  <c r="I1630" i="8"/>
  <c r="F1630" i="8"/>
  <c r="H1630" i="8"/>
  <c r="G1630" i="8"/>
  <c r="E1630" i="8"/>
  <c r="C1630" i="8"/>
  <c r="D1630" i="8"/>
  <c r="B1630" i="8"/>
  <c r="G2270" i="8"/>
  <c r="F2270" i="8"/>
  <c r="E2270" i="8"/>
  <c r="D2270" i="8"/>
  <c r="G105" i="8"/>
  <c r="J1031" i="8"/>
  <c r="H1031" i="8"/>
  <c r="I1031" i="8"/>
  <c r="G1031" i="8"/>
  <c r="F1031" i="8"/>
  <c r="E1031" i="8"/>
  <c r="C1031" i="8"/>
  <c r="B1031" i="8"/>
  <c r="D1031" i="8"/>
  <c r="F1799" i="8"/>
  <c r="G2055" i="8"/>
  <c r="B2055" i="8"/>
  <c r="H2503" i="8"/>
  <c r="E2951" i="8"/>
  <c r="E3143" i="8"/>
  <c r="J193" i="8"/>
  <c r="E193" i="8"/>
  <c r="D193" i="8"/>
  <c r="C193" i="8"/>
  <c r="F193" i="8"/>
  <c r="B193" i="8"/>
  <c r="J921" i="8"/>
  <c r="C921" i="8"/>
  <c r="G1592" i="8"/>
  <c r="D1592" i="8"/>
  <c r="G1656" i="8"/>
  <c r="F2424" i="8"/>
  <c r="G2488" i="8"/>
  <c r="J2936" i="8"/>
  <c r="I2936" i="8"/>
  <c r="H2936" i="8"/>
  <c r="G2936" i="8"/>
  <c r="D2936" i="8"/>
  <c r="E2936" i="8"/>
  <c r="C2936" i="8"/>
  <c r="F2936" i="8"/>
  <c r="B2936" i="8"/>
  <c r="F3192" i="8"/>
  <c r="F629" i="8"/>
  <c r="C629" i="8"/>
  <c r="I1589" i="8"/>
  <c r="F1589" i="8"/>
  <c r="J2229" i="8"/>
  <c r="I2229" i="8"/>
  <c r="G2229" i="8"/>
  <c r="E2229" i="8"/>
  <c r="H2229" i="8"/>
  <c r="F2229" i="8"/>
  <c r="D2229" i="8"/>
  <c r="B2229" i="8"/>
  <c r="J2177" i="8"/>
  <c r="I2177" i="8"/>
  <c r="H2177" i="8"/>
  <c r="F2177" i="8"/>
  <c r="G2177" i="8"/>
  <c r="E2177" i="8"/>
  <c r="D2177" i="8"/>
  <c r="C2177" i="8"/>
  <c r="B2177" i="8"/>
  <c r="I1951" i="8"/>
  <c r="J2591" i="8"/>
  <c r="I2591" i="8"/>
  <c r="G2591" i="8"/>
  <c r="F2591" i="8"/>
  <c r="E2591" i="8"/>
  <c r="D2591" i="8"/>
  <c r="B2591" i="8"/>
  <c r="C2591" i="8"/>
  <c r="I1488" i="8"/>
  <c r="J894" i="8"/>
  <c r="I894" i="8"/>
  <c r="G894" i="8"/>
  <c r="H894" i="8"/>
  <c r="F894" i="8"/>
  <c r="C894" i="8"/>
  <c r="D894" i="8"/>
  <c r="E894" i="8"/>
  <c r="B894" i="8"/>
  <c r="J2425" i="8"/>
  <c r="I2425" i="8"/>
  <c r="F2425" i="8"/>
  <c r="G2425" i="8"/>
  <c r="H2425" i="8"/>
  <c r="D2425" i="8"/>
  <c r="E2425" i="8"/>
  <c r="C2425" i="8"/>
  <c r="B2425" i="8"/>
  <c r="I935" i="8"/>
  <c r="E935" i="8"/>
  <c r="J472" i="8"/>
  <c r="I472" i="8"/>
  <c r="H472" i="8"/>
  <c r="G472" i="8"/>
  <c r="F472" i="8"/>
  <c r="E472" i="8"/>
  <c r="D472" i="8"/>
  <c r="B472" i="8"/>
  <c r="C472" i="8"/>
  <c r="J2776" i="8"/>
  <c r="I2776" i="8"/>
  <c r="H2776" i="8"/>
  <c r="G2776" i="8"/>
  <c r="F2776" i="8"/>
  <c r="D2776" i="8"/>
  <c r="E2776" i="8"/>
  <c r="C2776" i="8"/>
  <c r="B2776" i="8"/>
  <c r="J3096" i="8"/>
  <c r="I3096" i="8"/>
  <c r="G3096" i="8"/>
  <c r="H3096" i="8"/>
  <c r="F3096" i="8"/>
  <c r="D3096" i="8"/>
  <c r="E3096" i="8"/>
  <c r="C3096" i="8"/>
  <c r="B3096" i="8"/>
  <c r="J2649" i="8"/>
  <c r="I2649" i="8"/>
  <c r="F2649" i="8"/>
  <c r="H2649" i="8"/>
  <c r="G2649" i="8"/>
  <c r="D2649" i="8"/>
  <c r="E2649" i="8"/>
  <c r="C2649" i="8"/>
  <c r="B2649" i="8"/>
  <c r="D239" i="8"/>
  <c r="I1327" i="8"/>
  <c r="D1327" i="8"/>
  <c r="J2359" i="8"/>
  <c r="H2359" i="8"/>
  <c r="I2359" i="8"/>
  <c r="E2359" i="8"/>
  <c r="G2359" i="8"/>
  <c r="F2359" i="8"/>
  <c r="D2359" i="8"/>
  <c r="B2359" i="8"/>
  <c r="C2359" i="8"/>
  <c r="J1041" i="8"/>
  <c r="H1041" i="8"/>
  <c r="G1041" i="8"/>
  <c r="I1041" i="8"/>
  <c r="F1041" i="8"/>
  <c r="E1041" i="8"/>
  <c r="D1041" i="8"/>
  <c r="C1041" i="8"/>
  <c r="B1041" i="8"/>
  <c r="J2984" i="8"/>
  <c r="H2984" i="8"/>
  <c r="I2984" i="8"/>
  <c r="G2984" i="8"/>
  <c r="F2984" i="8"/>
  <c r="E2984" i="8"/>
  <c r="D2984" i="8"/>
  <c r="B2984" i="8"/>
  <c r="C2984" i="8"/>
  <c r="J2457" i="8"/>
  <c r="F2457" i="8"/>
  <c r="G2457" i="8"/>
  <c r="H2457" i="8"/>
  <c r="I2457" i="8"/>
  <c r="E2457" i="8"/>
  <c r="D2457" i="8"/>
  <c r="C2457" i="8"/>
  <c r="B2457" i="8"/>
  <c r="J3038" i="8"/>
  <c r="I3038" i="8"/>
  <c r="G3038" i="8"/>
  <c r="H3038" i="8"/>
  <c r="F3038" i="8"/>
  <c r="E3038" i="8"/>
  <c r="D3038" i="8"/>
  <c r="B3038" i="8"/>
  <c r="C3038" i="8"/>
  <c r="H2239" i="8"/>
  <c r="D2239" i="8"/>
  <c r="F2352" i="8"/>
  <c r="J3184" i="8"/>
  <c r="I3184" i="8"/>
  <c r="F3184" i="8"/>
  <c r="G3184" i="8"/>
  <c r="H3184" i="8"/>
  <c r="D3184" i="8"/>
  <c r="E3184" i="8"/>
  <c r="B3184" i="8"/>
  <c r="C3184" i="8"/>
  <c r="J1509" i="8"/>
  <c r="I1509" i="8"/>
  <c r="E1509" i="8"/>
  <c r="H1509" i="8"/>
  <c r="G1509" i="8"/>
  <c r="C1509" i="8"/>
  <c r="F1509" i="8"/>
  <c r="D1509" i="8"/>
  <c r="B1509" i="8"/>
  <c r="J2021" i="8"/>
  <c r="I2021" i="8"/>
  <c r="E2021" i="8"/>
  <c r="H2021" i="8"/>
  <c r="G2021" i="8"/>
  <c r="F2021" i="8"/>
  <c r="C2021" i="8"/>
  <c r="D2021" i="8"/>
  <c r="B2021" i="8"/>
  <c r="E3129" i="8"/>
  <c r="I998" i="8"/>
  <c r="J1062" i="8"/>
  <c r="I1062" i="8"/>
  <c r="H1062" i="8"/>
  <c r="G1062" i="8"/>
  <c r="F1062" i="8"/>
  <c r="C1062" i="8"/>
  <c r="E1062" i="8"/>
  <c r="B1062" i="8"/>
  <c r="D1062" i="8"/>
  <c r="J1446" i="8"/>
  <c r="I1446" i="8"/>
  <c r="F1446" i="8"/>
  <c r="H1446" i="8"/>
  <c r="G1446" i="8"/>
  <c r="E1446" i="8"/>
  <c r="C1446" i="8"/>
  <c r="B1446" i="8"/>
  <c r="D1446" i="8"/>
  <c r="J1574" i="8"/>
  <c r="I1574" i="8"/>
  <c r="F1574" i="8"/>
  <c r="H1574" i="8"/>
  <c r="G1574" i="8"/>
  <c r="E1574" i="8"/>
  <c r="C1574" i="8"/>
  <c r="B1574" i="8"/>
  <c r="D1574" i="8"/>
  <c r="J1830" i="8"/>
  <c r="I1830" i="8"/>
  <c r="F1830" i="8"/>
  <c r="H1830" i="8"/>
  <c r="G1830" i="8"/>
  <c r="C1830" i="8"/>
  <c r="E1830" i="8"/>
  <c r="B1830" i="8"/>
  <c r="D1830" i="8"/>
  <c r="J1958" i="8"/>
  <c r="I1958" i="8"/>
  <c r="F1958" i="8"/>
  <c r="H1958" i="8"/>
  <c r="G1958" i="8"/>
  <c r="E1958" i="8"/>
  <c r="B1958" i="8"/>
  <c r="C1958" i="8"/>
  <c r="D1958" i="8"/>
  <c r="J2086" i="8"/>
  <c r="I2086" i="8"/>
  <c r="F2086" i="8"/>
  <c r="H2086" i="8"/>
  <c r="G2086" i="8"/>
  <c r="E2086" i="8"/>
  <c r="B2086" i="8"/>
  <c r="C2086" i="8"/>
  <c r="D2086" i="8"/>
  <c r="H2278" i="8"/>
  <c r="C2278" i="8"/>
  <c r="J2662" i="8"/>
  <c r="I2662" i="8"/>
  <c r="H2662" i="8"/>
  <c r="F2662" i="8"/>
  <c r="G2662" i="8"/>
  <c r="E2662" i="8"/>
  <c r="C2662" i="8"/>
  <c r="B2662" i="8"/>
  <c r="D2662" i="8"/>
  <c r="I2990" i="8"/>
  <c r="H2990" i="8"/>
  <c r="J2990" i="8"/>
  <c r="G2990" i="8"/>
  <c r="F2990" i="8"/>
  <c r="E2990" i="8"/>
  <c r="D2990" i="8"/>
  <c r="C2990" i="8"/>
  <c r="B2990" i="8"/>
  <c r="B3054" i="8"/>
  <c r="J753" i="8"/>
  <c r="J975" i="8"/>
  <c r="H975" i="8"/>
  <c r="I975" i="8"/>
  <c r="G975" i="8"/>
  <c r="F975" i="8"/>
  <c r="E975" i="8"/>
  <c r="D975" i="8"/>
  <c r="C975" i="8"/>
  <c r="B975" i="8"/>
  <c r="J1551" i="8"/>
  <c r="G2127" i="8"/>
  <c r="D2127" i="8"/>
  <c r="F2639" i="8"/>
  <c r="F2767" i="8"/>
  <c r="J2959" i="8"/>
  <c r="I2959" i="8"/>
  <c r="G2959" i="8"/>
  <c r="H2959" i="8"/>
  <c r="F2959" i="8"/>
  <c r="E2959" i="8"/>
  <c r="D2959" i="8"/>
  <c r="C2959" i="8"/>
  <c r="B2959" i="8"/>
  <c r="J3023" i="8"/>
  <c r="I3023" i="8"/>
  <c r="G3023" i="8"/>
  <c r="H3023" i="8"/>
  <c r="F3023" i="8"/>
  <c r="E3023" i="8"/>
  <c r="D3023" i="8"/>
  <c r="B3023" i="8"/>
  <c r="C3023" i="8"/>
  <c r="F2417" i="8"/>
  <c r="J2785" i="8"/>
  <c r="F2785" i="8"/>
  <c r="B2785" i="8"/>
  <c r="J1728" i="8"/>
  <c r="I1728" i="8"/>
  <c r="H1728" i="8"/>
  <c r="E1728" i="8"/>
  <c r="G1728" i="8"/>
  <c r="F1728" i="8"/>
  <c r="D1728" i="8"/>
  <c r="C1728" i="8"/>
  <c r="B1728" i="8"/>
  <c r="J1856" i="8"/>
  <c r="J2944" i="8"/>
  <c r="I2944" i="8"/>
  <c r="H2944" i="8"/>
  <c r="G2944" i="8"/>
  <c r="D2944" i="8"/>
  <c r="C2944" i="8"/>
  <c r="F2944" i="8"/>
  <c r="E2944" i="8"/>
  <c r="B2944" i="8"/>
  <c r="C1077" i="8"/>
  <c r="I2677" i="8"/>
  <c r="J2677" i="8"/>
  <c r="H2677" i="8"/>
  <c r="G2677" i="8"/>
  <c r="E2677" i="8"/>
  <c r="F2677" i="8"/>
  <c r="C2677" i="8"/>
  <c r="B2677" i="8"/>
  <c r="D2677" i="8"/>
  <c r="E2102" i="8"/>
  <c r="F3262" i="8"/>
  <c r="I1823" i="8"/>
  <c r="J1823" i="8"/>
  <c r="H1823" i="8"/>
  <c r="G1823" i="8"/>
  <c r="F1823" i="8"/>
  <c r="E1823" i="8"/>
  <c r="D1823" i="8"/>
  <c r="C1823" i="8"/>
  <c r="B1823" i="8"/>
  <c r="F2465" i="8"/>
  <c r="J1744" i="8"/>
  <c r="F1744" i="8"/>
  <c r="I1744" i="8"/>
  <c r="G1744" i="8"/>
  <c r="H1744" i="8"/>
  <c r="D1744" i="8"/>
  <c r="E1744" i="8"/>
  <c r="C1744" i="8"/>
  <c r="B1744" i="8"/>
  <c r="E1086" i="8"/>
  <c r="B2727" i="8"/>
  <c r="J2969" i="8"/>
  <c r="D2969" i="8"/>
  <c r="E2969" i="8"/>
  <c r="B2969" i="8"/>
  <c r="J24" i="8"/>
  <c r="I24" i="8"/>
  <c r="H24" i="8"/>
  <c r="G24" i="8"/>
  <c r="E24" i="8"/>
  <c r="D24" i="8"/>
  <c r="B24" i="8"/>
  <c r="C24" i="8"/>
  <c r="F24" i="8"/>
  <c r="C2437" i="8"/>
  <c r="I865" i="8"/>
  <c r="D865" i="8"/>
  <c r="J2054" i="8"/>
  <c r="I2054" i="8"/>
  <c r="G2054" i="8"/>
  <c r="F2054" i="8"/>
  <c r="H2054" i="8"/>
  <c r="E2054" i="8"/>
  <c r="B2054" i="8"/>
  <c r="D2054" i="8"/>
  <c r="C2054" i="8"/>
  <c r="J3022" i="8"/>
  <c r="I3022" i="8"/>
  <c r="G3022" i="8"/>
  <c r="H3022" i="8"/>
  <c r="F3022" i="8"/>
  <c r="E3022" i="8"/>
  <c r="D3022" i="8"/>
  <c r="C3022" i="8"/>
  <c r="B3022" i="8"/>
  <c r="J2065" i="8"/>
  <c r="J1519" i="8"/>
  <c r="I1519" i="8"/>
  <c r="H1519" i="8"/>
  <c r="G1519" i="8"/>
  <c r="F1519" i="8"/>
  <c r="E1519" i="8"/>
  <c r="D1519" i="8"/>
  <c r="C1519" i="8"/>
  <c r="B1519" i="8"/>
  <c r="J1997" i="8"/>
  <c r="G1934" i="8"/>
  <c r="G2510" i="8"/>
  <c r="H2966" i="8"/>
  <c r="I2487" i="8"/>
  <c r="F2487" i="8"/>
  <c r="D2807" i="8"/>
  <c r="J360" i="8"/>
  <c r="I360" i="8"/>
  <c r="F360" i="8"/>
  <c r="G360" i="8"/>
  <c r="H360" i="8"/>
  <c r="D360" i="8"/>
  <c r="E360" i="8"/>
  <c r="B360" i="8"/>
  <c r="C360" i="8"/>
  <c r="J2792" i="8"/>
  <c r="I2792" i="8"/>
  <c r="H2792" i="8"/>
  <c r="G2792" i="8"/>
  <c r="F2792" i="8"/>
  <c r="E2792" i="8"/>
  <c r="D2792" i="8"/>
  <c r="C2792" i="8"/>
  <c r="B2792" i="8"/>
  <c r="G661" i="8"/>
  <c r="G1685" i="8"/>
  <c r="J2265" i="8"/>
  <c r="I2265" i="8"/>
  <c r="F2265" i="8"/>
  <c r="H2265" i="8"/>
  <c r="G2265" i="8"/>
  <c r="E2265" i="8"/>
  <c r="D2265" i="8"/>
  <c r="C2265" i="8"/>
  <c r="B2265" i="8"/>
  <c r="G2961" i="8"/>
  <c r="J1942" i="8"/>
  <c r="H1942" i="8"/>
  <c r="I1942" i="8"/>
  <c r="G1942" i="8"/>
  <c r="F1942" i="8"/>
  <c r="C1942" i="8"/>
  <c r="E1942" i="8"/>
  <c r="D1942" i="8"/>
  <c r="B1942" i="8"/>
  <c r="H3166" i="8"/>
  <c r="G3249" i="8"/>
  <c r="E959" i="8"/>
  <c r="J3007" i="8"/>
  <c r="I3007" i="8"/>
  <c r="H3007" i="8"/>
  <c r="G3007" i="8"/>
  <c r="E3007" i="8"/>
  <c r="D3007" i="8"/>
  <c r="C3007" i="8"/>
  <c r="B3007" i="8"/>
  <c r="F3007" i="8"/>
  <c r="J1264" i="8"/>
  <c r="H3056" i="8"/>
  <c r="C173" i="8"/>
  <c r="I1453" i="8"/>
  <c r="H1453" i="8"/>
  <c r="E1453" i="8"/>
  <c r="H1581" i="8"/>
  <c r="I1773" i="8"/>
  <c r="J1837" i="8"/>
  <c r="I1837" i="8"/>
  <c r="G1837" i="8"/>
  <c r="B1837" i="8"/>
  <c r="F2157" i="8"/>
  <c r="H2221" i="8"/>
  <c r="C2221" i="8"/>
  <c r="E2285" i="8"/>
  <c r="B2285" i="8"/>
  <c r="G2541" i="8"/>
  <c r="I2733" i="8"/>
  <c r="G2861" i="8"/>
  <c r="G2153" i="8"/>
  <c r="H3009" i="8"/>
  <c r="E3009" i="8"/>
  <c r="B558" i="8"/>
  <c r="J1006" i="8"/>
  <c r="H1006" i="8"/>
  <c r="B1006" i="8"/>
  <c r="C1134" i="8"/>
  <c r="G1198" i="8"/>
  <c r="J1262" i="8"/>
  <c r="D1262" i="8"/>
  <c r="H1454" i="8"/>
  <c r="C1454" i="8"/>
  <c r="J2414" i="8"/>
  <c r="I2414" i="8"/>
  <c r="G2414" i="8"/>
  <c r="E2414" i="8"/>
  <c r="H2414" i="8"/>
  <c r="F2414" i="8"/>
  <c r="D2414" i="8"/>
  <c r="C2414" i="8"/>
  <c r="B2414" i="8"/>
  <c r="J2734" i="8"/>
  <c r="H2734" i="8"/>
  <c r="I2734" i="8"/>
  <c r="G2734" i="8"/>
  <c r="E2734" i="8"/>
  <c r="D2734" i="8"/>
  <c r="C2734" i="8"/>
  <c r="F2734" i="8"/>
  <c r="B2734" i="8"/>
  <c r="J2806" i="8"/>
  <c r="H2806" i="8"/>
  <c r="I2806" i="8"/>
  <c r="F2806" i="8"/>
  <c r="G2806" i="8"/>
  <c r="E2806" i="8"/>
  <c r="C2806" i="8"/>
  <c r="D2806" i="8"/>
  <c r="B2806" i="8"/>
  <c r="I2934" i="8"/>
  <c r="F2934" i="8"/>
  <c r="D2934" i="8"/>
  <c r="E3062" i="8"/>
  <c r="J3190" i="8"/>
  <c r="I3190" i="8"/>
  <c r="H3190" i="8"/>
  <c r="G3190" i="8"/>
  <c r="C3190" i="8"/>
  <c r="D3190" i="8"/>
  <c r="E3190" i="8"/>
  <c r="F3190" i="8"/>
  <c r="B3190" i="8"/>
  <c r="J1793" i="8"/>
  <c r="C1793" i="8"/>
  <c r="G1985" i="8"/>
  <c r="J87" i="8"/>
  <c r="E87" i="8"/>
  <c r="H727" i="8"/>
  <c r="B1047" i="8"/>
  <c r="J1495" i="8"/>
  <c r="I1495" i="8"/>
  <c r="H1495" i="8"/>
  <c r="G1495" i="8"/>
  <c r="F1495" i="8"/>
  <c r="E1495" i="8"/>
  <c r="C1495" i="8"/>
  <c r="B1495" i="8"/>
  <c r="D1495" i="8"/>
  <c r="E1751" i="8"/>
  <c r="G2007" i="8"/>
  <c r="J2071" i="8"/>
  <c r="C2071" i="8"/>
  <c r="J2135" i="8"/>
  <c r="I2135" i="8"/>
  <c r="H2135" i="8"/>
  <c r="G2135" i="8"/>
  <c r="E2135" i="8"/>
  <c r="F2135" i="8"/>
  <c r="C2135" i="8"/>
  <c r="B2135" i="8"/>
  <c r="D2135" i="8"/>
  <c r="H2199" i="8"/>
  <c r="B2199" i="8"/>
  <c r="J2455" i="8"/>
  <c r="I2455" i="8"/>
  <c r="H2455" i="8"/>
  <c r="G2455" i="8"/>
  <c r="F2455" i="8"/>
  <c r="B2455" i="8"/>
  <c r="E2455" i="8"/>
  <c r="D2455" i="8"/>
  <c r="C2455" i="8"/>
  <c r="J2583" i="8"/>
  <c r="H2839" i="8"/>
  <c r="J3095" i="8"/>
  <c r="I3095" i="8"/>
  <c r="H3095" i="8"/>
  <c r="G3095" i="8"/>
  <c r="F3095" i="8"/>
  <c r="E3095" i="8"/>
  <c r="C3095" i="8"/>
  <c r="B3095" i="8"/>
  <c r="D3095" i="8"/>
  <c r="D3159" i="8"/>
  <c r="J65" i="8"/>
  <c r="D65" i="8"/>
  <c r="D241" i="8"/>
  <c r="C953" i="8"/>
  <c r="E1137" i="8"/>
  <c r="C1321" i="8"/>
  <c r="J3209" i="8"/>
  <c r="D200" i="8"/>
  <c r="H968" i="8"/>
  <c r="J1288" i="8"/>
  <c r="I1288" i="8"/>
  <c r="F1288" i="8"/>
  <c r="H1288" i="8"/>
  <c r="G1288" i="8"/>
  <c r="E1288" i="8"/>
  <c r="D1288" i="8"/>
  <c r="C1288" i="8"/>
  <c r="B1288" i="8"/>
  <c r="J1416" i="8"/>
  <c r="H1416" i="8"/>
  <c r="E1416" i="8"/>
  <c r="C1416" i="8"/>
  <c r="B1416" i="8"/>
  <c r="E1672" i="8"/>
  <c r="I1928" i="8"/>
  <c r="D1928" i="8"/>
  <c r="H1992" i="8"/>
  <c r="B1992" i="8"/>
  <c r="J2376" i="8"/>
  <c r="I2376" i="8"/>
  <c r="H2376" i="8"/>
  <c r="G2376" i="8"/>
  <c r="F2376" i="8"/>
  <c r="D2376" i="8"/>
  <c r="E2376" i="8"/>
  <c r="C2376" i="8"/>
  <c r="B2376" i="8"/>
  <c r="D2504" i="8"/>
  <c r="I2696" i="8"/>
  <c r="B2696" i="8"/>
  <c r="F3080" i="8"/>
  <c r="H3208" i="8"/>
  <c r="I1537" i="8" l="1"/>
  <c r="D1537" i="8"/>
  <c r="E911" i="8"/>
  <c r="I911" i="8"/>
  <c r="J2727" i="8"/>
  <c r="I2727" i="8"/>
  <c r="G2727" i="8"/>
  <c r="C512" i="8"/>
  <c r="E512" i="8"/>
  <c r="I2831" i="8"/>
  <c r="C2831" i="8"/>
  <c r="I561" i="8"/>
  <c r="C561" i="8"/>
  <c r="G1863" i="8"/>
  <c r="E1863" i="8"/>
  <c r="B1381" i="8"/>
  <c r="J1381" i="8"/>
  <c r="F3166" i="8"/>
  <c r="I3166" i="8"/>
  <c r="B3166" i="8"/>
  <c r="C1829" i="8"/>
  <c r="E1829" i="8"/>
  <c r="I1025" i="8"/>
  <c r="G1025" i="8"/>
  <c r="G998" i="8"/>
  <c r="F998" i="8"/>
  <c r="C2424" i="8"/>
  <c r="B2424" i="8"/>
  <c r="J2879" i="8"/>
  <c r="F2879" i="8"/>
  <c r="J2125" i="8"/>
  <c r="H2125" i="8"/>
  <c r="C2125" i="8"/>
  <c r="D3160" i="8"/>
  <c r="J3160" i="8"/>
  <c r="B3160" i="8"/>
  <c r="H3160" i="8"/>
  <c r="H1812" i="8"/>
  <c r="J1812" i="8"/>
  <c r="F3103" i="8"/>
  <c r="D3103" i="8"/>
  <c r="C3103" i="8"/>
  <c r="D2465" i="8"/>
  <c r="E2465" i="8"/>
  <c r="H2465" i="8"/>
  <c r="I1799" i="8"/>
  <c r="E1799" i="8"/>
  <c r="H1799" i="8"/>
  <c r="C1799" i="8"/>
  <c r="G1799" i="8"/>
  <c r="B1799" i="8"/>
  <c r="J3024" i="8"/>
  <c r="I3024" i="8"/>
  <c r="B3024" i="8"/>
  <c r="G3024" i="8"/>
  <c r="D3024" i="8"/>
  <c r="F3024" i="8"/>
  <c r="E3024" i="8"/>
  <c r="G2230" i="8"/>
  <c r="B2230" i="8"/>
  <c r="J2230" i="8"/>
  <c r="E2230" i="8"/>
  <c r="D2230" i="8"/>
  <c r="I2230" i="8"/>
  <c r="C2230" i="8"/>
  <c r="J1421" i="8"/>
  <c r="E1421" i="8"/>
  <c r="D1421" i="8"/>
  <c r="I1421" i="8"/>
  <c r="F1421" i="8"/>
  <c r="H1421" i="8"/>
  <c r="C1421" i="8"/>
  <c r="G1229" i="8"/>
  <c r="D1229" i="8"/>
  <c r="J1229" i="8"/>
  <c r="E1229" i="8"/>
  <c r="B1229" i="8"/>
  <c r="I1229" i="8"/>
  <c r="F1229" i="8"/>
  <c r="J105" i="8"/>
  <c r="F105" i="8"/>
  <c r="C105" i="8"/>
  <c r="I105" i="8"/>
  <c r="E105" i="8"/>
  <c r="H105" i="8"/>
  <c r="D105" i="8"/>
  <c r="I3238" i="8"/>
  <c r="C3238" i="8"/>
  <c r="F3238" i="8"/>
  <c r="B3238" i="8"/>
  <c r="H3238" i="8"/>
  <c r="E3238" i="8"/>
  <c r="I2807" i="8"/>
  <c r="B2807" i="8"/>
  <c r="J2807" i="8"/>
  <c r="F2807" i="8"/>
  <c r="C2807" i="8"/>
  <c r="H2807" i="8"/>
  <c r="E2807" i="8"/>
  <c r="J3054" i="8"/>
  <c r="D3054" i="8"/>
  <c r="E3054" i="8"/>
  <c r="I3054" i="8"/>
  <c r="C3054" i="8"/>
  <c r="H3054" i="8"/>
  <c r="G3054" i="8"/>
  <c r="F3249" i="8"/>
  <c r="D3249" i="8"/>
  <c r="H3249" i="8"/>
  <c r="C3249" i="8"/>
  <c r="J2503" i="8"/>
  <c r="F2503" i="8"/>
  <c r="D2503" i="8"/>
  <c r="I2503" i="8"/>
  <c r="C2503" i="8"/>
  <c r="G2503" i="8"/>
  <c r="B2503" i="8"/>
  <c r="I946" i="8"/>
  <c r="D946" i="8"/>
  <c r="E946" i="8"/>
  <c r="G946" i="8"/>
  <c r="J946" i="8"/>
  <c r="H946" i="8"/>
  <c r="C946" i="8"/>
  <c r="J2735" i="8"/>
  <c r="E2735" i="8"/>
  <c r="C2735" i="8"/>
  <c r="H2735" i="8"/>
  <c r="F2735" i="8"/>
  <c r="I2735" i="8"/>
  <c r="D2735" i="8"/>
  <c r="G3143" i="8"/>
  <c r="C3143" i="8"/>
  <c r="H3143" i="8"/>
  <c r="B3143" i="8"/>
  <c r="J3143" i="8"/>
  <c r="F3143" i="8"/>
  <c r="D3143" i="8"/>
  <c r="J748" i="8"/>
  <c r="I748" i="8"/>
  <c r="B748" i="8"/>
  <c r="H748" i="8"/>
  <c r="C748" i="8"/>
  <c r="G748" i="8"/>
  <c r="F748" i="8"/>
  <c r="H2417" i="8"/>
  <c r="D2417" i="8"/>
  <c r="I2417" i="8"/>
  <c r="C2417" i="8"/>
  <c r="J2417" i="8"/>
  <c r="G2417" i="8"/>
  <c r="B2417" i="8"/>
  <c r="G3080" i="8"/>
  <c r="E2696" i="8"/>
  <c r="J2696" i="8"/>
  <c r="H2504" i="8"/>
  <c r="E1992" i="8"/>
  <c r="J1992" i="8"/>
  <c r="E2199" i="8"/>
  <c r="J2199" i="8"/>
  <c r="D2071" i="8"/>
  <c r="D2007" i="8"/>
  <c r="H2007" i="8"/>
  <c r="G727" i="8"/>
  <c r="F87" i="8"/>
  <c r="B1985" i="8"/>
  <c r="F1985" i="8"/>
  <c r="E1793" i="8"/>
  <c r="H1262" i="8"/>
  <c r="B1198" i="8"/>
  <c r="I1198" i="8"/>
  <c r="H1134" i="8"/>
  <c r="B2733" i="8"/>
  <c r="J2733" i="8"/>
  <c r="E2541" i="8"/>
  <c r="D2285" i="8"/>
  <c r="J2285" i="8"/>
  <c r="F2221" i="8"/>
  <c r="I2221" i="8"/>
  <c r="G2157" i="8"/>
  <c r="B1581" i="8"/>
  <c r="I1581" i="8"/>
  <c r="G173" i="8"/>
  <c r="I3249" i="8"/>
  <c r="G2807" i="8"/>
  <c r="H1537" i="8"/>
  <c r="F3054" i="8"/>
  <c r="C1381" i="8"/>
  <c r="B2125" i="8"/>
  <c r="I3143" i="8"/>
  <c r="J1799" i="8"/>
  <c r="D3238" i="8"/>
  <c r="B1421" i="8"/>
  <c r="B2879" i="8"/>
  <c r="G2735" i="8"/>
  <c r="C3024" i="8"/>
  <c r="F2230" i="8"/>
  <c r="F946" i="8"/>
  <c r="E1812" i="8"/>
  <c r="I2966" i="8"/>
  <c r="F2966" i="8"/>
  <c r="J2966" i="8"/>
  <c r="C2966" i="8"/>
  <c r="H917" i="8"/>
  <c r="B917" i="8"/>
  <c r="I917" i="8"/>
  <c r="G917" i="8"/>
  <c r="E3105" i="8"/>
  <c r="B3105" i="8"/>
  <c r="D2767" i="8"/>
  <c r="G2767" i="8"/>
  <c r="D2905" i="8"/>
  <c r="C2905" i="8"/>
  <c r="H1917" i="8"/>
  <c r="F1917" i="8"/>
  <c r="E2878" i="8"/>
  <c r="H2878" i="8"/>
  <c r="I2095" i="8"/>
  <c r="H2095" i="8"/>
  <c r="F3086" i="8"/>
  <c r="D3086" i="8"/>
  <c r="D2920" i="8"/>
  <c r="C2920" i="8"/>
  <c r="H926" i="8"/>
  <c r="E926" i="8"/>
  <c r="B1600" i="8"/>
  <c r="H1600" i="8"/>
  <c r="B3080" i="8"/>
  <c r="H3080" i="8"/>
  <c r="D2696" i="8"/>
  <c r="F2504" i="8"/>
  <c r="I2504" i="8"/>
  <c r="D1992" i="8"/>
  <c r="C2199" i="8"/>
  <c r="F2199" i="8"/>
  <c r="I2199" i="8"/>
  <c r="G2071" i="8"/>
  <c r="C2007" i="8"/>
  <c r="I2007" i="8"/>
  <c r="D727" i="8"/>
  <c r="I727" i="8"/>
  <c r="G87" i="8"/>
  <c r="C1985" i="8"/>
  <c r="J1985" i="8"/>
  <c r="I1793" i="8"/>
  <c r="I1262" i="8"/>
  <c r="F1198" i="8"/>
  <c r="J1198" i="8"/>
  <c r="G1134" i="8"/>
  <c r="D2733" i="8"/>
  <c r="F2541" i="8"/>
  <c r="H2541" i="8"/>
  <c r="G2285" i="8"/>
  <c r="B2221" i="8"/>
  <c r="G2221" i="8"/>
  <c r="J2221" i="8"/>
  <c r="E2157" i="8"/>
  <c r="C1581" i="8"/>
  <c r="J1581" i="8"/>
  <c r="B173" i="8"/>
  <c r="F173" i="8"/>
  <c r="B3249" i="8"/>
  <c r="J3249" i="8"/>
  <c r="J917" i="8"/>
  <c r="G3160" i="8"/>
  <c r="G3103" i="8"/>
  <c r="E1600" i="8"/>
  <c r="G911" i="8"/>
  <c r="C3086" i="8"/>
  <c r="J3105" i="8"/>
  <c r="G3238" i="8"/>
  <c r="F2920" i="8"/>
  <c r="G1421" i="8"/>
  <c r="C1229" i="8"/>
  <c r="H3024" i="8"/>
  <c r="H2230" i="8"/>
  <c r="B946" i="8"/>
  <c r="I959" i="8"/>
  <c r="C959" i="8"/>
  <c r="G959" i="8"/>
  <c r="H2374" i="8"/>
  <c r="D2374" i="8"/>
  <c r="G2374" i="8"/>
  <c r="B2374" i="8"/>
  <c r="E1135" i="8"/>
  <c r="J1135" i="8"/>
  <c r="C1135" i="8"/>
  <c r="I1135" i="8"/>
  <c r="F513" i="8"/>
  <c r="E513" i="8"/>
  <c r="J513" i="8"/>
  <c r="C513" i="8"/>
  <c r="I568" i="8"/>
  <c r="F568" i="8"/>
  <c r="D117" i="8"/>
  <c r="J117" i="8"/>
  <c r="I117" i="8"/>
  <c r="E1997" i="8"/>
  <c r="C1997" i="8"/>
  <c r="D1997" i="8"/>
  <c r="J1841" i="8"/>
  <c r="H1841" i="8"/>
  <c r="D1841" i="8"/>
  <c r="J2168" i="8"/>
  <c r="D2168" i="8"/>
  <c r="E3262" i="8"/>
  <c r="D3262" i="8"/>
  <c r="G3262" i="8"/>
  <c r="H2329" i="8"/>
  <c r="B2329" i="8"/>
  <c r="I862" i="8"/>
  <c r="C862" i="8"/>
  <c r="D913" i="8"/>
  <c r="E913" i="8"/>
  <c r="C2358" i="8"/>
  <c r="I2358" i="8"/>
  <c r="C1685" i="8"/>
  <c r="J1685" i="8"/>
  <c r="D1685" i="8"/>
  <c r="H1685" i="8"/>
  <c r="B1685" i="8"/>
  <c r="D1077" i="8"/>
  <c r="J1077" i="8"/>
  <c r="B1077" i="8"/>
  <c r="H1077" i="8"/>
  <c r="B31" i="8"/>
  <c r="J31" i="8"/>
  <c r="E31" i="8"/>
  <c r="G1119" i="8"/>
  <c r="B1119" i="8"/>
  <c r="E1119" i="8"/>
  <c r="G2872" i="8"/>
  <c r="D2872" i="8"/>
  <c r="C1125" i="8"/>
  <c r="B1125" i="8"/>
  <c r="J1125" i="8"/>
  <c r="H889" i="8"/>
  <c r="E889" i="8"/>
  <c r="B889" i="8"/>
  <c r="F3121" i="8"/>
  <c r="I3121" i="8"/>
  <c r="G3121" i="8"/>
  <c r="C3080" i="8"/>
  <c r="D2199" i="8"/>
  <c r="C87" i="8"/>
  <c r="B1793" i="8"/>
  <c r="B1262" i="8"/>
  <c r="D1134" i="8"/>
  <c r="E1753" i="8"/>
  <c r="H2477" i="8"/>
  <c r="D2221" i="8"/>
  <c r="C2157" i="8"/>
  <c r="D173" i="8"/>
  <c r="B959" i="8"/>
  <c r="E3249" i="8"/>
  <c r="G3166" i="8"/>
  <c r="G513" i="8"/>
  <c r="B1997" i="8"/>
  <c r="B2037" i="8"/>
  <c r="B512" i="8"/>
  <c r="E2417" i="8"/>
  <c r="E2831" i="8"/>
  <c r="G1829" i="8"/>
  <c r="B1025" i="8"/>
  <c r="E2503" i="8"/>
  <c r="D1799" i="8"/>
  <c r="B105" i="8"/>
  <c r="J3238" i="8"/>
  <c r="C2095" i="8"/>
  <c r="J1917" i="8"/>
  <c r="H1229" i="8"/>
  <c r="E748" i="8"/>
  <c r="H3279" i="8"/>
  <c r="F3279" i="8"/>
  <c r="H17" i="8"/>
  <c r="B17" i="8"/>
  <c r="C1817" i="8"/>
  <c r="G1817" i="8"/>
  <c r="F1321" i="8"/>
  <c r="J1321" i="8"/>
  <c r="B1321" i="8"/>
  <c r="J1344" i="8"/>
  <c r="D1344" i="8"/>
  <c r="B1344" i="8"/>
  <c r="F1344" i="8"/>
  <c r="F2437" i="8"/>
  <c r="B2437" i="8"/>
  <c r="E2437" i="8"/>
  <c r="D2437" i="8"/>
  <c r="I2193" i="8"/>
  <c r="F2193" i="8"/>
  <c r="F621" i="8"/>
  <c r="D621" i="8"/>
  <c r="I1321" i="8"/>
  <c r="C1623" i="8"/>
  <c r="E2248" i="8"/>
  <c r="B2937" i="8"/>
  <c r="J407" i="8"/>
  <c r="J1776" i="8"/>
  <c r="C6" i="8"/>
  <c r="B6" i="8"/>
  <c r="F6" i="8"/>
  <c r="G1751" i="8"/>
  <c r="B1751" i="8"/>
  <c r="I1751" i="8"/>
  <c r="D1751" i="8"/>
  <c r="J1320" i="8"/>
  <c r="E1320" i="8"/>
  <c r="D1320" i="8"/>
  <c r="I1320" i="8"/>
  <c r="C1389" i="8"/>
  <c r="D1389" i="8"/>
  <c r="J2047" i="8"/>
  <c r="B2047" i="8"/>
  <c r="G23" i="8"/>
  <c r="F23" i="8"/>
  <c r="G1069" i="8"/>
  <c r="D1069" i="8"/>
  <c r="J3277" i="8"/>
  <c r="G3277" i="8"/>
  <c r="D1646" i="8"/>
  <c r="E1646" i="8"/>
  <c r="E2495" i="8"/>
  <c r="D2495" i="8"/>
  <c r="H2304" i="8"/>
  <c r="B2304" i="8"/>
  <c r="J2895" i="8"/>
  <c r="D2895" i="8"/>
  <c r="J2317" i="8"/>
  <c r="F2317" i="8"/>
  <c r="D2480" i="8"/>
  <c r="J2480" i="8"/>
  <c r="I1565" i="8"/>
  <c r="F1565" i="8"/>
  <c r="E1565" i="8"/>
  <c r="C1565" i="8"/>
  <c r="J1565" i="8"/>
  <c r="G1565" i="8"/>
  <c r="B1565" i="8"/>
  <c r="J2239" i="8"/>
  <c r="F2239" i="8"/>
  <c r="C2239" i="8"/>
  <c r="I2239" i="8"/>
  <c r="E2239" i="8"/>
  <c r="G2239" i="8"/>
  <c r="B2239" i="8"/>
  <c r="H2785" i="8"/>
  <c r="E2785" i="8"/>
  <c r="G2785" i="8"/>
  <c r="C2785" i="8"/>
  <c r="I2785" i="8"/>
  <c r="D2785" i="8"/>
  <c r="J1454" i="8"/>
  <c r="E1454" i="8"/>
  <c r="B1454" i="8"/>
  <c r="I1454" i="8"/>
  <c r="F1454" i="8"/>
  <c r="G1454" i="8"/>
  <c r="D1454" i="8"/>
  <c r="H1237" i="8"/>
  <c r="D1237" i="8"/>
  <c r="J1237" i="8"/>
  <c r="G1237" i="8"/>
  <c r="B1237" i="8"/>
  <c r="I1237" i="8"/>
  <c r="C1237" i="8"/>
  <c r="F935" i="8"/>
  <c r="B935" i="8"/>
  <c r="J935" i="8"/>
  <c r="G935" i="8"/>
  <c r="C935" i="8"/>
  <c r="H935" i="8"/>
  <c r="D935" i="8"/>
  <c r="H1342" i="8"/>
  <c r="D1342" i="8"/>
  <c r="F1342" i="8"/>
  <c r="B1342" i="8"/>
  <c r="I1342" i="8"/>
  <c r="C1342" i="8"/>
  <c r="J2013" i="8"/>
  <c r="G2013" i="8"/>
  <c r="B2013" i="8"/>
  <c r="I2013" i="8"/>
  <c r="F2013" i="8"/>
  <c r="H2013" i="8"/>
  <c r="D2013" i="8"/>
  <c r="J3009" i="8"/>
  <c r="G3009" i="8"/>
  <c r="B3009" i="8"/>
  <c r="I3009" i="8"/>
  <c r="D3009" i="8"/>
  <c r="F3009" i="8"/>
  <c r="C3009" i="8"/>
  <c r="J2278" i="8"/>
  <c r="G2278" i="8"/>
  <c r="D2278" i="8"/>
  <c r="I2278" i="8"/>
  <c r="E2278" i="8"/>
  <c r="F2278" i="8"/>
  <c r="B2278" i="8"/>
  <c r="J2055" i="8"/>
  <c r="F2055" i="8"/>
  <c r="D2055" i="8"/>
  <c r="I2055" i="8"/>
  <c r="E2055" i="8"/>
  <c r="H2055" i="8"/>
  <c r="C2055" i="8"/>
  <c r="G2720" i="8"/>
  <c r="C2720" i="8"/>
  <c r="J2720" i="8"/>
  <c r="F2720" i="8"/>
  <c r="B2720" i="8"/>
  <c r="I2720" i="8"/>
  <c r="E2720" i="8"/>
  <c r="J2127" i="8"/>
  <c r="E2127" i="8"/>
  <c r="B2127" i="8"/>
  <c r="I2127" i="8"/>
  <c r="F2127" i="8"/>
  <c r="H2127" i="8"/>
  <c r="C2127" i="8"/>
  <c r="G865" i="8"/>
  <c r="B865" i="8"/>
  <c r="J865" i="8"/>
  <c r="F865" i="8"/>
  <c r="C865" i="8"/>
  <c r="H865" i="8"/>
  <c r="E865" i="8"/>
  <c r="G2487" i="8"/>
  <c r="D2487" i="8"/>
  <c r="J2487" i="8"/>
  <c r="E2487" i="8"/>
  <c r="C2487" i="8"/>
  <c r="H2487" i="8"/>
  <c r="B2487" i="8"/>
  <c r="G1603" i="8"/>
  <c r="J1603" i="8"/>
  <c r="C1603" i="8"/>
  <c r="D1603" i="8"/>
  <c r="B1603" i="8"/>
  <c r="I1603" i="8"/>
  <c r="E1603" i="8"/>
  <c r="E1006" i="8"/>
  <c r="C1006" i="8"/>
  <c r="I1006" i="8"/>
  <c r="D1006" i="8"/>
  <c r="G1006" i="8"/>
  <c r="F1006" i="8"/>
  <c r="H1589" i="8"/>
  <c r="B1589" i="8"/>
  <c r="J1589" i="8"/>
  <c r="C1589" i="8"/>
  <c r="G1589" i="8"/>
  <c r="E1589" i="8"/>
  <c r="D1589" i="8"/>
  <c r="F373" i="8"/>
  <c r="C373" i="8"/>
  <c r="H373" i="8"/>
  <c r="D373" i="8"/>
  <c r="I373" i="8"/>
  <c r="G373" i="8"/>
  <c r="G2681" i="8"/>
  <c r="C2681" i="8"/>
  <c r="J2681" i="8"/>
  <c r="H2681" i="8"/>
  <c r="B2681" i="8"/>
  <c r="F2681" i="8"/>
  <c r="E2681" i="8"/>
  <c r="J629" i="8"/>
  <c r="E629" i="8"/>
  <c r="B629" i="8"/>
  <c r="I629" i="8"/>
  <c r="G629" i="8"/>
  <c r="H629" i="8"/>
  <c r="D629" i="8"/>
  <c r="G1327" i="8"/>
  <c r="B1327" i="8"/>
  <c r="J1327" i="8"/>
  <c r="F1327" i="8"/>
  <c r="C1327" i="8"/>
  <c r="H1327" i="8"/>
  <c r="E1327" i="8"/>
  <c r="I2367" i="8"/>
  <c r="D2367" i="8"/>
  <c r="G2367" i="8"/>
  <c r="B2367" i="8"/>
  <c r="H2367" i="8"/>
  <c r="E2367" i="8"/>
  <c r="J1592" i="8"/>
  <c r="F1592" i="8"/>
  <c r="B1592" i="8"/>
  <c r="I1592" i="8"/>
  <c r="E1592" i="8"/>
  <c r="H1592" i="8"/>
  <c r="C1592" i="8"/>
  <c r="I921" i="8"/>
  <c r="E921" i="8"/>
  <c r="G921" i="8"/>
  <c r="D921" i="8"/>
  <c r="H921" i="8"/>
  <c r="F921" i="8"/>
  <c r="B921" i="8"/>
  <c r="G2145" i="8"/>
  <c r="B2145" i="8"/>
  <c r="J2145" i="8"/>
  <c r="F2145" i="8"/>
  <c r="C2145" i="8"/>
  <c r="H2145" i="8"/>
  <c r="D2145" i="8"/>
  <c r="I1368" i="8"/>
  <c r="H1368" i="8"/>
  <c r="C1368" i="8"/>
  <c r="I2573" i="8"/>
  <c r="D2573" i="8"/>
  <c r="G2573" i="8"/>
  <c r="B2573" i="8"/>
  <c r="E953" i="8"/>
  <c r="G953" i="8"/>
  <c r="J223" i="8"/>
  <c r="H223" i="8"/>
  <c r="E2717" i="8"/>
  <c r="F2717" i="8"/>
  <c r="H1645" i="8"/>
  <c r="C1645" i="8"/>
  <c r="E1321" i="8"/>
  <c r="I953" i="8"/>
  <c r="J1751" i="8"/>
  <c r="C2573" i="8"/>
  <c r="I6" i="8"/>
  <c r="E3151" i="8"/>
  <c r="H3151" i="8"/>
  <c r="H103" i="8"/>
  <c r="F103" i="8"/>
  <c r="E1623" i="8"/>
  <c r="J1623" i="8"/>
  <c r="D1623" i="8"/>
  <c r="I1623" i="8"/>
  <c r="H2478" i="8"/>
  <c r="E2478" i="8"/>
  <c r="F1368" i="8"/>
  <c r="E2161" i="8"/>
  <c r="G2673" i="8"/>
  <c r="E1928" i="8"/>
  <c r="F65" i="8"/>
  <c r="C2934" i="8"/>
  <c r="H1837" i="8"/>
  <c r="G1453" i="8"/>
  <c r="C2969" i="8"/>
  <c r="G1878" i="8"/>
  <c r="F1813" i="8"/>
  <c r="B3120" i="8"/>
  <c r="J3120" i="8"/>
  <c r="B2655" i="8"/>
  <c r="C1945" i="8"/>
  <c r="G1928" i="8"/>
  <c r="D1047" i="8"/>
  <c r="G3062" i="8"/>
  <c r="H2934" i="8"/>
  <c r="D1837" i="8"/>
  <c r="B1453" i="8"/>
  <c r="J1453" i="8"/>
  <c r="H2969" i="8"/>
  <c r="D1878" i="8"/>
  <c r="J1878" i="8"/>
  <c r="I1813" i="8"/>
  <c r="D3120" i="8"/>
  <c r="G2655" i="8"/>
  <c r="H1945" i="8"/>
  <c r="C1047" i="8"/>
  <c r="G2934" i="8"/>
  <c r="J2934" i="8"/>
  <c r="C1837" i="8"/>
  <c r="D1453" i="8"/>
  <c r="G2969" i="8"/>
  <c r="B1878" i="8"/>
  <c r="B1813" i="8"/>
  <c r="J1813" i="8"/>
  <c r="H3120" i="8"/>
  <c r="F2655" i="8"/>
  <c r="G1945" i="8"/>
  <c r="H1544" i="8"/>
  <c r="F2583" i="8"/>
  <c r="F1047" i="8"/>
  <c r="E2934" i="8"/>
  <c r="F1837" i="8"/>
  <c r="F1453" i="8"/>
  <c r="E2529" i="8"/>
  <c r="F2969" i="8"/>
  <c r="F1878" i="8"/>
  <c r="D1813" i="8"/>
  <c r="F3120" i="8"/>
  <c r="H2655" i="8"/>
  <c r="F1945" i="8"/>
  <c r="E968" i="8"/>
  <c r="E65" i="8"/>
  <c r="H2583" i="8"/>
  <c r="J1815" i="8"/>
  <c r="D1792" i="8"/>
  <c r="E3064" i="8"/>
  <c r="I983" i="8"/>
  <c r="B2998" i="8"/>
  <c r="F2224" i="8"/>
  <c r="G2694" i="8"/>
  <c r="D902" i="8"/>
  <c r="B848" i="8"/>
  <c r="J2725" i="8"/>
  <c r="D2577" i="8"/>
  <c r="I2577" i="8"/>
  <c r="E577" i="8"/>
  <c r="G2998" i="8"/>
  <c r="J2224" i="8"/>
  <c r="G2645" i="8"/>
  <c r="D2765" i="8"/>
  <c r="I2694" i="8"/>
  <c r="D848" i="8"/>
  <c r="I2277" i="8"/>
  <c r="F2653" i="8"/>
  <c r="G777" i="8"/>
  <c r="J2577" i="8"/>
  <c r="F577" i="8"/>
  <c r="I2998" i="8"/>
  <c r="C593" i="8"/>
  <c r="D1197" i="8"/>
  <c r="H2645" i="8"/>
  <c r="C2765" i="8"/>
  <c r="D2432" i="8"/>
  <c r="I1712" i="8"/>
  <c r="B519" i="8"/>
  <c r="H1199" i="8"/>
  <c r="E609" i="8"/>
  <c r="H577" i="8"/>
  <c r="J2998" i="8"/>
  <c r="H593" i="8"/>
  <c r="C1197" i="8"/>
  <c r="B1264" i="8"/>
  <c r="F2765" i="8"/>
  <c r="F2432" i="8"/>
  <c r="F320" i="8"/>
  <c r="E1871" i="8"/>
  <c r="C2150" i="8"/>
  <c r="E1414" i="8"/>
  <c r="H7" i="8"/>
  <c r="I593" i="8"/>
  <c r="F1264" i="8"/>
  <c r="B2065" i="8"/>
  <c r="F2238" i="8"/>
  <c r="B1551" i="8"/>
  <c r="E2150" i="8"/>
  <c r="D2949" i="8"/>
  <c r="D1895" i="8"/>
  <c r="F609" i="8"/>
  <c r="B200" i="8"/>
  <c r="E241" i="8"/>
  <c r="H686" i="8"/>
  <c r="D941" i="8"/>
  <c r="G1264" i="8"/>
  <c r="H2510" i="8"/>
  <c r="E2065" i="8"/>
  <c r="H2238" i="8"/>
  <c r="E1551" i="8"/>
  <c r="C753" i="8"/>
  <c r="D389" i="8"/>
  <c r="G184" i="8"/>
  <c r="I1054" i="8"/>
  <c r="G983" i="8"/>
  <c r="B2577" i="8"/>
  <c r="E777" i="8"/>
  <c r="E2861" i="8"/>
  <c r="B2224" i="8"/>
  <c r="I2961" i="8"/>
  <c r="B1225" i="8"/>
  <c r="D2725" i="8"/>
  <c r="B1445" i="8"/>
  <c r="B1463" i="8"/>
  <c r="H2654" i="8"/>
  <c r="J2645" i="8"/>
  <c r="J2510" i="8"/>
  <c r="I2238" i="8"/>
  <c r="I3200" i="8"/>
  <c r="C2725" i="8"/>
  <c r="E2949" i="8"/>
  <c r="E2078" i="8"/>
  <c r="F689" i="8"/>
  <c r="I777" i="8"/>
  <c r="D150" i="8"/>
  <c r="E902" i="8"/>
  <c r="G848" i="8"/>
  <c r="D3129" i="8"/>
  <c r="D2277" i="8"/>
  <c r="C1445" i="8"/>
  <c r="B1712" i="8"/>
  <c r="J1712" i="8"/>
  <c r="I270" i="8"/>
  <c r="J2654" i="8"/>
  <c r="G1416" i="8"/>
  <c r="F200" i="8"/>
  <c r="H609" i="8"/>
  <c r="G241" i="8"/>
  <c r="C1239" i="8"/>
  <c r="B983" i="8"/>
  <c r="E2577" i="8"/>
  <c r="J777" i="8"/>
  <c r="I577" i="8"/>
  <c r="E2998" i="8"/>
  <c r="E558" i="8"/>
  <c r="D593" i="8"/>
  <c r="B2861" i="8"/>
  <c r="J2861" i="8"/>
  <c r="F1197" i="8"/>
  <c r="C685" i="8"/>
  <c r="E2224" i="8"/>
  <c r="C1264" i="8"/>
  <c r="F150" i="8"/>
  <c r="D2645" i="8"/>
  <c r="I2645" i="8"/>
  <c r="F1225" i="8"/>
  <c r="C2510" i="8"/>
  <c r="E2765" i="8"/>
  <c r="G2065" i="8"/>
  <c r="D2694" i="8"/>
  <c r="H902" i="8"/>
  <c r="C2238" i="8"/>
  <c r="J2238" i="8"/>
  <c r="F848" i="8"/>
  <c r="C1206" i="8"/>
  <c r="J3200" i="8"/>
  <c r="E2432" i="8"/>
  <c r="E320" i="8"/>
  <c r="G1871" i="8"/>
  <c r="F1551" i="8"/>
  <c r="D753" i="8"/>
  <c r="H2150" i="8"/>
  <c r="G3129" i="8"/>
  <c r="F2725" i="8"/>
  <c r="C2277" i="8"/>
  <c r="G1445" i="8"/>
  <c r="C1712" i="8"/>
  <c r="F1414" i="8"/>
  <c r="G2949" i="8"/>
  <c r="E389" i="8"/>
  <c r="G1895" i="8"/>
  <c r="E1488" i="8"/>
  <c r="B1951" i="8"/>
  <c r="B1656" i="8"/>
  <c r="I519" i="8"/>
  <c r="J2078" i="8"/>
  <c r="H1329" i="8"/>
  <c r="H689" i="8"/>
  <c r="B1447" i="8"/>
  <c r="F511" i="8"/>
  <c r="H2805" i="8"/>
  <c r="B2078" i="8"/>
  <c r="G609" i="8"/>
  <c r="F241" i="8"/>
  <c r="D983" i="8"/>
  <c r="F558" i="8"/>
  <c r="B2510" i="8"/>
  <c r="I2432" i="8"/>
  <c r="H320" i="8"/>
  <c r="D1871" i="8"/>
  <c r="D1551" i="8"/>
  <c r="E753" i="8"/>
  <c r="F2150" i="8"/>
  <c r="H1414" i="8"/>
  <c r="G389" i="8"/>
  <c r="E1895" i="8"/>
  <c r="C1488" i="8"/>
  <c r="J1951" i="8"/>
  <c r="J1656" i="8"/>
  <c r="I184" i="8"/>
  <c r="F519" i="8"/>
  <c r="J7" i="8"/>
  <c r="F1416" i="8"/>
  <c r="J328" i="8"/>
  <c r="H200" i="8"/>
  <c r="C609" i="8"/>
  <c r="J609" i="8"/>
  <c r="H241" i="8"/>
  <c r="E1111" i="8"/>
  <c r="C983" i="8"/>
  <c r="G2577" i="8"/>
  <c r="B577" i="8"/>
  <c r="J577" i="8"/>
  <c r="D2998" i="8"/>
  <c r="D686" i="8"/>
  <c r="J558" i="8"/>
  <c r="E593" i="8"/>
  <c r="D2861" i="8"/>
  <c r="H1197" i="8"/>
  <c r="E685" i="8"/>
  <c r="G2224" i="8"/>
  <c r="E1264" i="8"/>
  <c r="H150" i="8"/>
  <c r="B2645" i="8"/>
  <c r="J1225" i="8"/>
  <c r="D2510" i="8"/>
  <c r="C1857" i="8"/>
  <c r="I2765" i="8"/>
  <c r="H2065" i="8"/>
  <c r="E2694" i="8"/>
  <c r="D581" i="8"/>
  <c r="B2238" i="8"/>
  <c r="H848" i="8"/>
  <c r="I437" i="8"/>
  <c r="H2432" i="8"/>
  <c r="I320" i="8"/>
  <c r="H1871" i="8"/>
  <c r="G1551" i="8"/>
  <c r="D655" i="8"/>
  <c r="F753" i="8"/>
  <c r="I2150" i="8"/>
  <c r="H3129" i="8"/>
  <c r="G2725" i="8"/>
  <c r="G2277" i="8"/>
  <c r="H1445" i="8"/>
  <c r="E1712" i="8"/>
  <c r="I1414" i="8"/>
  <c r="H2949" i="8"/>
  <c r="H389" i="8"/>
  <c r="H1895" i="8"/>
  <c r="D1488" i="8"/>
  <c r="C1951" i="8"/>
  <c r="C1656" i="8"/>
  <c r="J519" i="8"/>
  <c r="F1329" i="8"/>
  <c r="F1622" i="8"/>
  <c r="G200" i="8"/>
  <c r="I2861" i="8"/>
  <c r="G1197" i="8"/>
  <c r="D2224" i="8"/>
  <c r="D2065" i="8"/>
  <c r="I200" i="8"/>
  <c r="B609" i="8"/>
  <c r="B241" i="8"/>
  <c r="J241" i="8"/>
  <c r="H2577" i="8"/>
  <c r="C686" i="8"/>
  <c r="B430" i="8"/>
  <c r="F593" i="8"/>
  <c r="C2861" i="8"/>
  <c r="I1197" i="8"/>
  <c r="G685" i="8"/>
  <c r="H2224" i="8"/>
  <c r="D1264" i="8"/>
  <c r="J150" i="8"/>
  <c r="C2645" i="8"/>
  <c r="E2510" i="8"/>
  <c r="H2765" i="8"/>
  <c r="F2065" i="8"/>
  <c r="H2694" i="8"/>
  <c r="C581" i="8"/>
  <c r="D2238" i="8"/>
  <c r="I848" i="8"/>
  <c r="B2432" i="8"/>
  <c r="J2432" i="8"/>
  <c r="C320" i="8"/>
  <c r="J320" i="8"/>
  <c r="J1871" i="8"/>
  <c r="H1551" i="8"/>
  <c r="I655" i="8"/>
  <c r="G753" i="8"/>
  <c r="D2150" i="8"/>
  <c r="J2150" i="8"/>
  <c r="F3129" i="8"/>
  <c r="H2725" i="8"/>
  <c r="F2277" i="8"/>
  <c r="E1445" i="8"/>
  <c r="D1712" i="8"/>
  <c r="D1414" i="8"/>
  <c r="J1414" i="8"/>
  <c r="I2949" i="8"/>
  <c r="F389" i="8"/>
  <c r="I1895" i="8"/>
  <c r="G1488" i="8"/>
  <c r="D1951" i="8"/>
  <c r="E2808" i="8"/>
  <c r="E1656" i="8"/>
  <c r="B184" i="8"/>
  <c r="D7" i="8"/>
  <c r="G1054" i="8"/>
  <c r="E1622" i="8"/>
  <c r="D2169" i="8"/>
  <c r="D685" i="8"/>
  <c r="E1225" i="8"/>
  <c r="B2694" i="8"/>
  <c r="E983" i="8"/>
  <c r="B777" i="8"/>
  <c r="C577" i="8"/>
  <c r="C2998" i="8"/>
  <c r="I1416" i="8"/>
  <c r="C200" i="8"/>
  <c r="J200" i="8"/>
  <c r="D609" i="8"/>
  <c r="C241" i="8"/>
  <c r="E1879" i="8"/>
  <c r="H983" i="8"/>
  <c r="F2577" i="8"/>
  <c r="D777" i="8"/>
  <c r="D577" i="8"/>
  <c r="F2998" i="8"/>
  <c r="E686" i="8"/>
  <c r="G593" i="8"/>
  <c r="F2861" i="8"/>
  <c r="B1197" i="8"/>
  <c r="J1197" i="8"/>
  <c r="H685" i="8"/>
  <c r="I2224" i="8"/>
  <c r="H1264" i="8"/>
  <c r="C2961" i="8"/>
  <c r="F2645" i="8"/>
  <c r="F2510" i="8"/>
  <c r="B2765" i="8"/>
  <c r="J2765" i="8"/>
  <c r="I2065" i="8"/>
  <c r="F2694" i="8"/>
  <c r="I581" i="8"/>
  <c r="E2238" i="8"/>
  <c r="C848" i="8"/>
  <c r="J848" i="8"/>
  <c r="C2432" i="8"/>
  <c r="B320" i="8"/>
  <c r="C1871" i="8"/>
  <c r="I1871" i="8"/>
  <c r="I1551" i="8"/>
  <c r="I753" i="8"/>
  <c r="B2150" i="8"/>
  <c r="I3129" i="8"/>
  <c r="E2725" i="8"/>
  <c r="H2277" i="8"/>
  <c r="I1445" i="8"/>
  <c r="G1712" i="8"/>
  <c r="B1414" i="8"/>
  <c r="B2949" i="8"/>
  <c r="J2949" i="8"/>
  <c r="I389" i="8"/>
  <c r="B1895" i="8"/>
  <c r="J1895" i="8"/>
  <c r="H1488" i="8"/>
  <c r="E1951" i="8"/>
  <c r="D1656" i="8"/>
  <c r="D184" i="8"/>
  <c r="G7" i="8"/>
  <c r="C2654" i="8"/>
  <c r="F1054" i="8"/>
  <c r="F581" i="8"/>
  <c r="C528" i="8"/>
  <c r="D320" i="8"/>
  <c r="F1871" i="8"/>
  <c r="H753" i="8"/>
  <c r="B3129" i="8"/>
  <c r="J3129" i="8"/>
  <c r="I2725" i="8"/>
  <c r="E2277" i="8"/>
  <c r="D1445" i="8"/>
  <c r="J1445" i="8"/>
  <c r="H1712" i="8"/>
  <c r="C1414" i="8"/>
  <c r="F2949" i="8"/>
  <c r="B389" i="8"/>
  <c r="J389" i="8"/>
  <c r="C1895" i="8"/>
  <c r="G1951" i="8"/>
  <c r="F1656" i="8"/>
  <c r="F184" i="8"/>
  <c r="D519" i="8"/>
  <c r="F7" i="8"/>
  <c r="B2654" i="8"/>
  <c r="C2078" i="8"/>
  <c r="C2653" i="8"/>
  <c r="F983" i="8"/>
  <c r="H777" i="8"/>
  <c r="D558" i="8"/>
  <c r="B593" i="8"/>
  <c r="B749" i="8"/>
  <c r="F2961" i="8"/>
  <c r="C1225" i="8"/>
  <c r="C2694" i="8"/>
  <c r="B902" i="8"/>
  <c r="B3200" i="8"/>
  <c r="D3151" i="8"/>
  <c r="B2277" i="8"/>
  <c r="I3089" i="8"/>
  <c r="H1951" i="8"/>
  <c r="I1656" i="8"/>
  <c r="E1544" i="8"/>
  <c r="D840" i="8"/>
  <c r="F2937" i="8"/>
  <c r="G1321" i="8"/>
  <c r="F953" i="8"/>
  <c r="B1815" i="8"/>
  <c r="H1751" i="8"/>
  <c r="G1623" i="8"/>
  <c r="C1320" i="8"/>
  <c r="J2573" i="8"/>
  <c r="C3205" i="8"/>
  <c r="J2437" i="8"/>
  <c r="G2240" i="8"/>
  <c r="C1344" i="8"/>
  <c r="F3215" i="8"/>
  <c r="J79" i="8"/>
  <c r="I1254" i="8"/>
  <c r="F3097" i="8"/>
  <c r="D1321" i="8"/>
  <c r="B953" i="8"/>
  <c r="J953" i="8"/>
  <c r="C1751" i="8"/>
  <c r="B1623" i="8"/>
  <c r="F1320" i="8"/>
  <c r="F2573" i="8"/>
  <c r="H6" i="8"/>
  <c r="G2437" i="8"/>
  <c r="G1368" i="8"/>
  <c r="I1817" i="8"/>
  <c r="C2703" i="8"/>
  <c r="G1573" i="8"/>
  <c r="G1437" i="8"/>
  <c r="H2937" i="8"/>
  <c r="H1321" i="8"/>
  <c r="D953" i="8"/>
  <c r="F1751" i="8"/>
  <c r="F1623" i="8"/>
  <c r="G1320" i="8"/>
  <c r="E2573" i="8"/>
  <c r="E1833" i="8"/>
  <c r="H2437" i="8"/>
  <c r="J1817" i="8"/>
  <c r="I3279" i="8"/>
  <c r="C1254" i="8"/>
  <c r="D832" i="8"/>
  <c r="G2937" i="8"/>
  <c r="B1320" i="8"/>
  <c r="H2573" i="8"/>
  <c r="I2437" i="8"/>
  <c r="E3215" i="8"/>
  <c r="B1705" i="8"/>
  <c r="C777" i="8"/>
  <c r="B686" i="8"/>
  <c r="J686" i="8"/>
  <c r="I558" i="8"/>
  <c r="B685" i="8"/>
  <c r="J685" i="8"/>
  <c r="G150" i="8"/>
  <c r="D2961" i="8"/>
  <c r="I1225" i="8"/>
  <c r="J902" i="8"/>
  <c r="B581" i="8"/>
  <c r="E437" i="8"/>
  <c r="G3200" i="8"/>
  <c r="E421" i="8"/>
  <c r="F686" i="8"/>
  <c r="C558" i="8"/>
  <c r="I150" i="8"/>
  <c r="H2961" i="8"/>
  <c r="D1225" i="8"/>
  <c r="G902" i="8"/>
  <c r="G581" i="8"/>
  <c r="B655" i="8"/>
  <c r="G686" i="8"/>
  <c r="H558" i="8"/>
  <c r="F685" i="8"/>
  <c r="B150" i="8"/>
  <c r="B2961" i="8"/>
  <c r="J2961" i="8"/>
  <c r="H1225" i="8"/>
  <c r="F902" i="8"/>
  <c r="E581" i="8"/>
  <c r="F655" i="8"/>
  <c r="H270" i="8"/>
  <c r="F2808" i="8"/>
  <c r="E56" i="8"/>
  <c r="E150" i="8"/>
  <c r="I902" i="8"/>
  <c r="J581" i="8"/>
  <c r="C3200" i="8"/>
  <c r="G421" i="8"/>
  <c r="J270" i="8"/>
  <c r="C239" i="8"/>
  <c r="E2937" i="8"/>
  <c r="F3056" i="8"/>
  <c r="G537" i="8"/>
  <c r="E6" i="8"/>
  <c r="E1368" i="8"/>
  <c r="I103" i="8"/>
  <c r="B1817" i="8"/>
  <c r="G3279" i="8"/>
  <c r="F3151" i="8"/>
  <c r="D2937" i="8"/>
  <c r="G6" i="8"/>
  <c r="D1368" i="8"/>
  <c r="J103" i="8"/>
  <c r="F1817" i="8"/>
  <c r="B3045" i="8"/>
  <c r="I2937" i="8"/>
  <c r="D1753" i="8"/>
  <c r="G2477" i="8"/>
  <c r="G365" i="8"/>
  <c r="C3056" i="8"/>
  <c r="C3153" i="8"/>
  <c r="J6" i="8"/>
  <c r="J1368" i="8"/>
  <c r="E103" i="8"/>
  <c r="H3215" i="8"/>
  <c r="D376" i="8"/>
  <c r="J2937" i="8"/>
  <c r="J2159" i="8"/>
  <c r="D6" i="8"/>
  <c r="B1368" i="8"/>
  <c r="G103" i="8"/>
  <c r="I960" i="8"/>
  <c r="C3097" i="8"/>
  <c r="B901" i="8"/>
  <c r="I1689" i="8"/>
  <c r="F174" i="8"/>
  <c r="C174" i="8"/>
  <c r="J520" i="8"/>
  <c r="C520" i="8"/>
  <c r="F1224" i="8"/>
  <c r="I1224" i="8"/>
  <c r="H1224" i="8"/>
  <c r="E365" i="8"/>
  <c r="I365" i="8"/>
  <c r="H365" i="8"/>
  <c r="D365" i="8"/>
  <c r="D664" i="8"/>
  <c r="I664" i="8"/>
  <c r="F664" i="8"/>
  <c r="C664" i="8"/>
  <c r="F2477" i="8"/>
  <c r="D2477" i="8"/>
  <c r="I2477" i="8"/>
  <c r="E2733" i="8"/>
  <c r="H2733" i="8"/>
  <c r="B3056" i="8"/>
  <c r="G3056" i="8"/>
  <c r="F727" i="8"/>
  <c r="C727" i="8"/>
  <c r="J727" i="8"/>
  <c r="B727" i="8"/>
  <c r="F2192" i="8"/>
  <c r="C2192" i="8"/>
  <c r="H959" i="8"/>
  <c r="F959" i="8"/>
  <c r="D959" i="8"/>
  <c r="E2374" i="8"/>
  <c r="C2374" i="8"/>
  <c r="I2374" i="8"/>
  <c r="J2374" i="8"/>
  <c r="H1793" i="8"/>
  <c r="F1793" i="8"/>
  <c r="D1793" i="8"/>
  <c r="H1359" i="8"/>
  <c r="J1359" i="8"/>
  <c r="B1359" i="8"/>
  <c r="D1135" i="8"/>
  <c r="F1135" i="8"/>
  <c r="G1135" i="8"/>
  <c r="B1135" i="8"/>
  <c r="F2037" i="8"/>
  <c r="J2037" i="8"/>
  <c r="I2037" i="8"/>
  <c r="H2037" i="8"/>
  <c r="E2037" i="8"/>
  <c r="G1537" i="8"/>
  <c r="B1537" i="8"/>
  <c r="J1537" i="8"/>
  <c r="F1537" i="8"/>
  <c r="J1272" i="8"/>
  <c r="B1272" i="8"/>
  <c r="D2541" i="8"/>
  <c r="J2541" i="8"/>
  <c r="B2541" i="8"/>
  <c r="I2541" i="8"/>
  <c r="H1920" i="8"/>
  <c r="I1920" i="8"/>
  <c r="G1920" i="8"/>
  <c r="C1920" i="8"/>
  <c r="E2071" i="8"/>
  <c r="F2071" i="8"/>
  <c r="I2071" i="8"/>
  <c r="B2071" i="8"/>
  <c r="I513" i="8"/>
  <c r="H513" i="8"/>
  <c r="D513" i="8"/>
  <c r="C1198" i="8"/>
  <c r="D1198" i="8"/>
  <c r="H1198" i="8"/>
  <c r="I1941" i="8"/>
  <c r="H1941" i="8"/>
  <c r="E2504" i="8"/>
  <c r="J2504" i="8"/>
  <c r="B2504" i="8"/>
  <c r="G2504" i="8"/>
  <c r="F1262" i="8"/>
  <c r="C1262" i="8"/>
  <c r="G1262" i="8"/>
  <c r="B2966" i="8"/>
  <c r="G2966" i="8"/>
  <c r="E2966" i="8"/>
  <c r="D2966" i="8"/>
  <c r="D897" i="8"/>
  <c r="J897" i="8"/>
  <c r="C897" i="8"/>
  <c r="C2285" i="8"/>
  <c r="F2285" i="8"/>
  <c r="H2285" i="8"/>
  <c r="B911" i="8"/>
  <c r="J911" i="8"/>
  <c r="F911" i="8"/>
  <c r="H2727" i="8"/>
  <c r="F2727" i="8"/>
  <c r="D2727" i="8"/>
  <c r="E2727" i="8"/>
  <c r="C2727" i="8"/>
  <c r="G117" i="8"/>
  <c r="H117" i="8"/>
  <c r="E117" i="8"/>
  <c r="C117" i="8"/>
  <c r="B117" i="8"/>
  <c r="C934" i="8"/>
  <c r="H934" i="8"/>
  <c r="F934" i="8"/>
  <c r="G934" i="8"/>
  <c r="F1992" i="8"/>
  <c r="G1992" i="8"/>
  <c r="C1992" i="8"/>
  <c r="G1997" i="8"/>
  <c r="I1997" i="8"/>
  <c r="H1997" i="8"/>
  <c r="F1997" i="8"/>
  <c r="C1841" i="8"/>
  <c r="I1841" i="8"/>
  <c r="G1841" i="8"/>
  <c r="F1841" i="8"/>
  <c r="E1841" i="8"/>
  <c r="J512" i="8"/>
  <c r="I512" i="8"/>
  <c r="D512" i="8"/>
  <c r="I1985" i="8"/>
  <c r="H1985" i="8"/>
  <c r="D1985" i="8"/>
  <c r="B2831" i="8"/>
  <c r="J2831" i="8"/>
  <c r="H2831" i="8"/>
  <c r="J1061" i="8"/>
  <c r="G1061" i="8"/>
  <c r="D1061" i="8"/>
  <c r="F1134" i="8"/>
  <c r="J1134" i="8"/>
  <c r="B1134" i="8"/>
  <c r="E1134" i="8"/>
  <c r="J3253" i="8"/>
  <c r="C3253" i="8"/>
  <c r="G2687" i="8"/>
  <c r="D2687" i="8"/>
  <c r="B3262" i="8"/>
  <c r="J3262" i="8"/>
  <c r="H3262" i="8"/>
  <c r="G2696" i="8"/>
  <c r="C2696" i="8"/>
  <c r="H2696" i="8"/>
  <c r="H768" i="8"/>
  <c r="E768" i="8"/>
  <c r="G768" i="8"/>
  <c r="F768" i="8"/>
  <c r="J1863" i="8"/>
  <c r="F1863" i="8"/>
  <c r="C1863" i="8"/>
  <c r="D1863" i="8"/>
  <c r="I1781" i="8"/>
  <c r="J1781" i="8"/>
  <c r="H1381" i="8"/>
  <c r="I1381" i="8"/>
  <c r="E1381" i="8"/>
  <c r="G1381" i="8"/>
  <c r="F1381" i="8"/>
  <c r="D1381" i="8"/>
  <c r="E3150" i="8"/>
  <c r="J3150" i="8"/>
  <c r="H3150" i="8"/>
  <c r="C1754" i="8"/>
  <c r="H1754" i="8"/>
  <c r="D3080" i="8"/>
  <c r="E3080" i="8"/>
  <c r="I3080" i="8"/>
  <c r="H913" i="8"/>
  <c r="C913" i="8"/>
  <c r="B913" i="8"/>
  <c r="J913" i="8"/>
  <c r="I913" i="8"/>
  <c r="F913" i="8"/>
  <c r="H2719" i="8"/>
  <c r="J2719" i="8"/>
  <c r="I2719" i="8"/>
  <c r="F917" i="8"/>
  <c r="E917" i="8"/>
  <c r="C917" i="8"/>
  <c r="J1036" i="8"/>
  <c r="H1036" i="8"/>
  <c r="I1426" i="8"/>
  <c r="B1426" i="8"/>
  <c r="E3166" i="8"/>
  <c r="D3166" i="8"/>
  <c r="J3166" i="8"/>
  <c r="C3166" i="8"/>
  <c r="B1829" i="8"/>
  <c r="F1829" i="8"/>
  <c r="D1829" i="8"/>
  <c r="J1829" i="8"/>
  <c r="I1829" i="8"/>
  <c r="H1829" i="8"/>
  <c r="H3105" i="8"/>
  <c r="I3105" i="8"/>
  <c r="G3105" i="8"/>
  <c r="F3105" i="8"/>
  <c r="D3105" i="8"/>
  <c r="C3105" i="8"/>
  <c r="H1025" i="8"/>
  <c r="F1025" i="8"/>
  <c r="E1025" i="8"/>
  <c r="D1025" i="8"/>
  <c r="C1025" i="8"/>
  <c r="J1025" i="8"/>
  <c r="C998" i="8"/>
  <c r="E998" i="8"/>
  <c r="B998" i="8"/>
  <c r="J998" i="8"/>
  <c r="D998" i="8"/>
  <c r="H998" i="8"/>
  <c r="C2767" i="8"/>
  <c r="E2767" i="8"/>
  <c r="J2767" i="8"/>
  <c r="B2767" i="8"/>
  <c r="I2767" i="8"/>
  <c r="H2767" i="8"/>
  <c r="I2424" i="8"/>
  <c r="J2424" i="8"/>
  <c r="H2424" i="8"/>
  <c r="G2424" i="8"/>
  <c r="D2424" i="8"/>
  <c r="E2424" i="8"/>
  <c r="J2905" i="8"/>
  <c r="F2905" i="8"/>
  <c r="H2905" i="8"/>
  <c r="G2905" i="8"/>
  <c r="E2905" i="8"/>
  <c r="D2358" i="8"/>
  <c r="G2358" i="8"/>
  <c r="E1523" i="8"/>
  <c r="D1523" i="8"/>
  <c r="G1581" i="8"/>
  <c r="E1581" i="8"/>
  <c r="D1581" i="8"/>
  <c r="D1917" i="8"/>
  <c r="C1917" i="8"/>
  <c r="B1917" i="8"/>
  <c r="E1917" i="8"/>
  <c r="E2879" i="8"/>
  <c r="H2879" i="8"/>
  <c r="I173" i="8"/>
  <c r="H173" i="8"/>
  <c r="E173" i="8"/>
  <c r="I1685" i="8"/>
  <c r="E1685" i="8"/>
  <c r="F1685" i="8"/>
  <c r="D87" i="8"/>
  <c r="B87" i="8"/>
  <c r="H87" i="8"/>
  <c r="F1077" i="8"/>
  <c r="I1077" i="8"/>
  <c r="E1077" i="8"/>
  <c r="G1077" i="8"/>
  <c r="H1256" i="8"/>
  <c r="I1256" i="8"/>
  <c r="F1256" i="8"/>
  <c r="B1256" i="8"/>
  <c r="I31" i="8"/>
  <c r="F31" i="8"/>
  <c r="H31" i="8"/>
  <c r="G31" i="8"/>
  <c r="C31" i="8"/>
  <c r="G2095" i="8"/>
  <c r="F2095" i="8"/>
  <c r="D2095" i="8"/>
  <c r="E2095" i="8"/>
  <c r="J2095" i="8"/>
  <c r="B2095" i="8"/>
  <c r="J1119" i="8"/>
  <c r="C1119" i="8"/>
  <c r="I1119" i="8"/>
  <c r="F1119" i="8"/>
  <c r="H1119" i="8"/>
  <c r="D1119" i="8"/>
  <c r="C2872" i="8"/>
  <c r="F2872" i="8"/>
  <c r="E2872" i="8"/>
  <c r="J2872" i="8"/>
  <c r="B2872" i="8"/>
  <c r="H2872" i="8"/>
  <c r="J3086" i="8"/>
  <c r="B3086" i="8"/>
  <c r="I3086" i="8"/>
  <c r="H3086" i="8"/>
  <c r="G3086" i="8"/>
  <c r="E3086" i="8"/>
  <c r="D2157" i="8"/>
  <c r="I2157" i="8"/>
  <c r="B2157" i="8"/>
  <c r="J2157" i="8"/>
  <c r="F1125" i="8"/>
  <c r="H1125" i="8"/>
  <c r="E1125" i="8"/>
  <c r="G1125" i="8"/>
  <c r="D1125" i="8"/>
  <c r="I889" i="8"/>
  <c r="G889" i="8"/>
  <c r="F889" i="8"/>
  <c r="D889" i="8"/>
  <c r="C889" i="8"/>
  <c r="E2125" i="8"/>
  <c r="I2125" i="8"/>
  <c r="G2125" i="8"/>
  <c r="F2125" i="8"/>
  <c r="D2125" i="8"/>
  <c r="E3160" i="8"/>
  <c r="F3160" i="8"/>
  <c r="C3160" i="8"/>
  <c r="I3160" i="8"/>
  <c r="E3121" i="8"/>
  <c r="D3121" i="8"/>
  <c r="C3121" i="8"/>
  <c r="J3121" i="8"/>
  <c r="B3121" i="8"/>
  <c r="H3121" i="8"/>
  <c r="E2007" i="8"/>
  <c r="B2007" i="8"/>
  <c r="J2007" i="8"/>
  <c r="I1812" i="8"/>
  <c r="D1812" i="8"/>
  <c r="F1812" i="8"/>
  <c r="C1812" i="8"/>
  <c r="G1812" i="8"/>
  <c r="B1812" i="8"/>
  <c r="J2920" i="8"/>
  <c r="B2920" i="8"/>
  <c r="I2920" i="8"/>
  <c r="G2920" i="8"/>
  <c r="H2920" i="8"/>
  <c r="E2920" i="8"/>
  <c r="F926" i="8"/>
  <c r="G926" i="8"/>
  <c r="C926" i="8"/>
  <c r="D926" i="8"/>
  <c r="J926" i="8"/>
  <c r="B926" i="8"/>
  <c r="J3103" i="8"/>
  <c r="B3103" i="8"/>
  <c r="I3103" i="8"/>
  <c r="H3103" i="8"/>
  <c r="E3103" i="8"/>
  <c r="I1600" i="8"/>
  <c r="G1600" i="8"/>
  <c r="F1600" i="8"/>
  <c r="D1600" i="8"/>
  <c r="J1600" i="8"/>
  <c r="C1600" i="8"/>
  <c r="C2465" i="8"/>
  <c r="J2465" i="8"/>
  <c r="B2465" i="8"/>
  <c r="I2465" i="8"/>
  <c r="G2465" i="8"/>
  <c r="E494" i="8"/>
  <c r="H494" i="8"/>
  <c r="F494" i="8"/>
  <c r="J664" i="8"/>
  <c r="D633" i="8"/>
  <c r="J633" i="8"/>
  <c r="C175" i="8"/>
  <c r="J175" i="8"/>
  <c r="C1774" i="8"/>
  <c r="J494" i="8"/>
  <c r="C1537" i="8"/>
  <c r="G2037" i="8"/>
  <c r="B2232" i="8"/>
  <c r="C960" i="8"/>
  <c r="G2232" i="8"/>
  <c r="B1297" i="8"/>
  <c r="D869" i="8"/>
  <c r="G973" i="8"/>
  <c r="C1518" i="8"/>
  <c r="H1518" i="8"/>
  <c r="D1297" i="8"/>
  <c r="F1518" i="8"/>
  <c r="F2159" i="8"/>
  <c r="E1518" i="8"/>
  <c r="D174" i="8"/>
  <c r="C2733" i="8"/>
  <c r="B2477" i="8"/>
  <c r="J2477" i="8"/>
  <c r="B365" i="8"/>
  <c r="J365" i="8"/>
  <c r="I3056" i="8"/>
  <c r="H2159" i="8"/>
  <c r="B664" i="8"/>
  <c r="B960" i="8"/>
  <c r="F1297" i="8"/>
  <c r="E1224" i="8"/>
  <c r="D520" i="8"/>
  <c r="I1518" i="8"/>
  <c r="H174" i="8"/>
  <c r="G2733" i="8"/>
  <c r="C2477" i="8"/>
  <c r="C365" i="8"/>
  <c r="E3056" i="8"/>
  <c r="J3056" i="8"/>
  <c r="G664" i="8"/>
  <c r="G960" i="8"/>
  <c r="H1973" i="8"/>
  <c r="G520" i="8"/>
  <c r="B1518" i="8"/>
  <c r="J1518" i="8"/>
  <c r="C494" i="8"/>
  <c r="G174" i="8"/>
  <c r="E175" i="8"/>
  <c r="H664" i="8"/>
  <c r="G633" i="8"/>
  <c r="G576" i="8"/>
  <c r="H1487" i="8"/>
  <c r="G1518" i="8"/>
  <c r="H175" i="8"/>
  <c r="H633" i="8"/>
  <c r="E576" i="8"/>
  <c r="F534" i="8"/>
  <c r="G494" i="8"/>
  <c r="E174" i="8"/>
  <c r="I633" i="8"/>
  <c r="H576" i="8"/>
  <c r="H1297" i="8"/>
  <c r="I520" i="8"/>
  <c r="I494" i="8"/>
  <c r="I174" i="8"/>
  <c r="E2190" i="8"/>
  <c r="C2159" i="8"/>
  <c r="B175" i="8"/>
  <c r="I3047" i="8"/>
  <c r="J576" i="8"/>
  <c r="B3193" i="8"/>
  <c r="F678" i="8"/>
  <c r="D805" i="8"/>
  <c r="F22" i="8"/>
  <c r="B494" i="8"/>
  <c r="J174" i="8"/>
  <c r="G2190" i="8"/>
  <c r="D2159" i="8"/>
  <c r="D175" i="8"/>
  <c r="E326" i="8"/>
  <c r="E3193" i="8"/>
  <c r="H678" i="8"/>
  <c r="C805" i="8"/>
  <c r="D494" i="8"/>
  <c r="B174" i="8"/>
  <c r="H2093" i="8"/>
  <c r="E2159" i="8"/>
  <c r="I175" i="8"/>
  <c r="H973" i="8"/>
  <c r="J733" i="8"/>
  <c r="E1584" i="8"/>
  <c r="I872" i="8"/>
  <c r="F144" i="8"/>
  <c r="H144" i="8"/>
  <c r="C1535" i="8"/>
  <c r="F2679" i="8"/>
  <c r="C2118" i="8"/>
  <c r="B583" i="8"/>
  <c r="H1774" i="8"/>
  <c r="G2093" i="8"/>
  <c r="G2159" i="8"/>
  <c r="G175" i="8"/>
  <c r="B633" i="8"/>
  <c r="C576" i="8"/>
  <c r="G1297" i="8"/>
  <c r="D358" i="8"/>
  <c r="B97" i="8"/>
  <c r="C1560" i="8"/>
  <c r="B1918" i="8"/>
  <c r="H1863" i="8"/>
  <c r="E3213" i="8"/>
  <c r="G1036" i="8"/>
  <c r="F3021" i="8"/>
  <c r="E633" i="8"/>
  <c r="D1183" i="8"/>
  <c r="D576" i="8"/>
  <c r="D2593" i="8"/>
  <c r="C358" i="8"/>
  <c r="G357" i="8"/>
  <c r="G97" i="8"/>
  <c r="G1912" i="8"/>
  <c r="I2905" i="8"/>
  <c r="I1863" i="8"/>
  <c r="G3150" i="8"/>
  <c r="E1774" i="8"/>
  <c r="G1774" i="8"/>
  <c r="I2093" i="8"/>
  <c r="F2190" i="8"/>
  <c r="I2159" i="8"/>
  <c r="F175" i="8"/>
  <c r="E664" i="8"/>
  <c r="C3047" i="8"/>
  <c r="E1537" i="8"/>
  <c r="D2037" i="8"/>
  <c r="G2593" i="8"/>
  <c r="F1167" i="8"/>
  <c r="I358" i="8"/>
  <c r="B872" i="8"/>
  <c r="H1912" i="8"/>
  <c r="D312" i="8"/>
  <c r="B2905" i="8"/>
  <c r="B1863" i="8"/>
  <c r="F3150" i="8"/>
  <c r="C2719" i="8"/>
  <c r="D1781" i="8"/>
  <c r="G1426" i="8"/>
  <c r="G2816" i="8"/>
  <c r="F1736" i="8"/>
  <c r="F968" i="8"/>
  <c r="H3062" i="8"/>
  <c r="E1422" i="8"/>
  <c r="H2048" i="8"/>
  <c r="I64" i="8"/>
  <c r="F477" i="8"/>
  <c r="G3021" i="8"/>
  <c r="F3272" i="8"/>
  <c r="B2184" i="8"/>
  <c r="G1736" i="8"/>
  <c r="I968" i="8"/>
  <c r="G1838" i="8"/>
  <c r="G785" i="8"/>
  <c r="E2669" i="8"/>
  <c r="H2886" i="8"/>
  <c r="I2832" i="8"/>
  <c r="J3169" i="8"/>
  <c r="H3272" i="8"/>
  <c r="J968" i="8"/>
  <c r="I785" i="8"/>
  <c r="H40" i="8"/>
  <c r="H375" i="8"/>
  <c r="H2825" i="8"/>
  <c r="B65" i="8"/>
  <c r="C2583" i="8"/>
  <c r="D3145" i="8"/>
  <c r="D2529" i="8"/>
  <c r="I2825" i="8"/>
  <c r="H751" i="8"/>
  <c r="I2921" i="8"/>
  <c r="G1719" i="8"/>
  <c r="H1549" i="8"/>
  <c r="E3200" i="8"/>
  <c r="B343" i="8"/>
  <c r="B877" i="8"/>
  <c r="H2913" i="8"/>
  <c r="H1709" i="8"/>
  <c r="H2190" i="8"/>
  <c r="G64" i="8"/>
  <c r="F2593" i="8"/>
  <c r="E678" i="8"/>
  <c r="J358" i="8"/>
  <c r="C357" i="8"/>
  <c r="G2679" i="8"/>
  <c r="J949" i="8"/>
  <c r="F416" i="8"/>
  <c r="H2816" i="8"/>
  <c r="C3193" i="8"/>
  <c r="E872" i="8"/>
  <c r="H1719" i="8"/>
  <c r="F312" i="8"/>
  <c r="F3169" i="8"/>
  <c r="I2952" i="8"/>
  <c r="J2952" i="8"/>
  <c r="I1993" i="8"/>
  <c r="D1535" i="8"/>
  <c r="F222" i="8"/>
  <c r="D654" i="8"/>
  <c r="E3257" i="8"/>
  <c r="C3017" i="8"/>
  <c r="F64" i="8"/>
  <c r="C949" i="8"/>
  <c r="J1205" i="8"/>
  <c r="F2967" i="8"/>
  <c r="G751" i="8"/>
  <c r="C1222" i="8"/>
  <c r="E3205" i="8"/>
  <c r="E2240" i="8"/>
  <c r="E832" i="8"/>
  <c r="J1657" i="8"/>
  <c r="D2703" i="8"/>
  <c r="B1807" i="8"/>
  <c r="G2352" i="8"/>
  <c r="C2832" i="8"/>
  <c r="B2497" i="8"/>
  <c r="F751" i="8"/>
  <c r="F1222" i="8"/>
  <c r="F3205" i="8"/>
  <c r="H2240" i="8"/>
  <c r="J2703" i="8"/>
  <c r="G1807" i="8"/>
  <c r="F1573" i="8"/>
  <c r="D2832" i="8"/>
  <c r="C3064" i="8"/>
  <c r="C2951" i="8"/>
  <c r="I2497" i="8"/>
  <c r="B2568" i="8"/>
  <c r="F1928" i="8"/>
  <c r="B2583" i="8"/>
  <c r="H1047" i="8"/>
  <c r="F343" i="8"/>
  <c r="H2153" i="8"/>
  <c r="F2529" i="8"/>
  <c r="G375" i="8"/>
  <c r="C1422" i="8"/>
  <c r="I751" i="8"/>
  <c r="F1526" i="8"/>
  <c r="C1984" i="8"/>
  <c r="H2639" i="8"/>
  <c r="G553" i="8"/>
  <c r="H1573" i="8"/>
  <c r="B1801" i="8"/>
  <c r="J2832" i="8"/>
  <c r="I2951" i="8"/>
  <c r="H2871" i="8"/>
  <c r="F680" i="8"/>
  <c r="J280" i="8"/>
  <c r="F2120" i="8"/>
  <c r="G65" i="8"/>
  <c r="D2568" i="8"/>
  <c r="J2120" i="8"/>
  <c r="H1928" i="8"/>
  <c r="C968" i="8"/>
  <c r="F72" i="8"/>
  <c r="H65" i="8"/>
  <c r="E2583" i="8"/>
  <c r="I1047" i="8"/>
  <c r="J1494" i="8"/>
  <c r="G2529" i="8"/>
  <c r="C2264" i="8"/>
  <c r="I1526" i="8"/>
  <c r="G2639" i="8"/>
  <c r="E345" i="8"/>
  <c r="B1094" i="8"/>
  <c r="J2951" i="8"/>
  <c r="B1117" i="8"/>
  <c r="J2871" i="8"/>
  <c r="I680" i="8"/>
  <c r="I1352" i="8"/>
  <c r="G72" i="8"/>
  <c r="J425" i="8"/>
  <c r="G470" i="8"/>
  <c r="D2825" i="8"/>
  <c r="D1688" i="8"/>
  <c r="F457" i="8"/>
  <c r="I2639" i="8"/>
  <c r="J345" i="8"/>
  <c r="E1549" i="8"/>
  <c r="C1437" i="8"/>
  <c r="J1117" i="8"/>
  <c r="F439" i="8"/>
  <c r="J680" i="8"/>
  <c r="G879" i="8"/>
  <c r="F1662" i="8"/>
  <c r="F2568" i="8"/>
  <c r="J1047" i="8"/>
  <c r="C110" i="8"/>
  <c r="J2568" i="8"/>
  <c r="G968" i="8"/>
  <c r="I72" i="8"/>
  <c r="G2583" i="8"/>
  <c r="B2769" i="8"/>
  <c r="J1070" i="8"/>
  <c r="J110" i="8"/>
  <c r="G2825" i="8"/>
  <c r="D3205" i="8"/>
  <c r="J1688" i="8"/>
  <c r="F2240" i="8"/>
  <c r="B2703" i="8"/>
  <c r="H2352" i="8"/>
  <c r="G1549" i="8"/>
  <c r="F1437" i="8"/>
  <c r="E439" i="8"/>
  <c r="J879" i="8"/>
  <c r="I1662" i="8"/>
  <c r="E2208" i="8"/>
  <c r="B1367" i="8"/>
  <c r="J1367" i="8"/>
  <c r="D663" i="8"/>
  <c r="B663" i="8"/>
  <c r="J45" i="8"/>
  <c r="C45" i="8"/>
  <c r="J2447" i="8"/>
  <c r="G2447" i="8"/>
  <c r="F2447" i="8"/>
  <c r="B1520" i="8"/>
  <c r="F1280" i="8"/>
  <c r="G2472" i="8"/>
  <c r="D1839" i="8"/>
  <c r="I2886" i="8"/>
  <c r="C392" i="8"/>
  <c r="H392" i="8"/>
  <c r="C2519" i="8"/>
  <c r="D2519" i="8"/>
  <c r="I597" i="8"/>
  <c r="H597" i="8"/>
  <c r="I2375" i="8"/>
  <c r="B2375" i="8"/>
  <c r="J2184" i="8"/>
  <c r="I2184" i="8"/>
  <c r="H2184" i="8"/>
  <c r="F2184" i="8"/>
  <c r="J1101" i="8"/>
  <c r="F1101" i="8"/>
  <c r="H1960" i="8"/>
  <c r="G1960" i="8"/>
  <c r="D1960" i="8"/>
  <c r="I2008" i="8"/>
  <c r="C2008" i="8"/>
  <c r="F2008" i="8"/>
  <c r="C3272" i="8"/>
  <c r="D3272" i="8"/>
  <c r="E3272" i="8"/>
  <c r="B3272" i="8"/>
  <c r="J3272" i="8"/>
  <c r="G2742" i="8"/>
  <c r="C2742" i="8"/>
  <c r="D2742" i="8"/>
  <c r="F2391" i="8"/>
  <c r="D1709" i="8"/>
  <c r="H2472" i="8"/>
  <c r="B2008" i="8"/>
  <c r="C3144" i="8"/>
  <c r="J3144" i="8"/>
  <c r="I2967" i="8"/>
  <c r="H3223" i="8"/>
  <c r="E3223" i="8"/>
  <c r="E447" i="8"/>
  <c r="B447" i="8"/>
  <c r="D549" i="8"/>
  <c r="C549" i="8"/>
  <c r="F279" i="8"/>
  <c r="E279" i="8"/>
  <c r="D279" i="8"/>
  <c r="B279" i="8"/>
  <c r="D1200" i="8"/>
  <c r="C1200" i="8"/>
  <c r="J697" i="8"/>
  <c r="H697" i="8"/>
  <c r="J40" i="8"/>
  <c r="I40" i="8"/>
  <c r="J3145" i="8"/>
  <c r="H3145" i="8"/>
  <c r="G3145" i="8"/>
  <c r="E3247" i="8"/>
  <c r="B3247" i="8"/>
  <c r="C2184" i="8"/>
  <c r="G279" i="8"/>
  <c r="E2472" i="8"/>
  <c r="I2816" i="8"/>
  <c r="E2391" i="8"/>
  <c r="D697" i="8"/>
  <c r="F1839" i="8"/>
  <c r="F1873" i="8"/>
  <c r="C1709" i="8"/>
  <c r="D45" i="8"/>
  <c r="I697" i="8"/>
  <c r="I1839" i="8"/>
  <c r="J3049" i="8"/>
  <c r="H1768" i="8"/>
  <c r="I2241" i="8"/>
  <c r="E2241" i="8"/>
  <c r="B1800" i="8"/>
  <c r="E1800" i="8"/>
  <c r="F2632" i="8"/>
  <c r="I2632" i="8"/>
  <c r="J2632" i="8"/>
  <c r="C1965" i="8"/>
  <c r="F1965" i="8"/>
  <c r="J1270" i="8"/>
  <c r="I1270" i="8"/>
  <c r="D2158" i="8"/>
  <c r="F1513" i="8"/>
  <c r="E1513" i="8"/>
  <c r="J648" i="8"/>
  <c r="C648" i="8"/>
  <c r="E1710" i="8"/>
  <c r="I1710" i="8"/>
  <c r="D1710" i="8"/>
  <c r="J3285" i="8"/>
  <c r="G3285" i="8"/>
  <c r="D3285" i="8"/>
  <c r="B3285" i="8"/>
  <c r="J2391" i="8"/>
  <c r="H2391" i="8"/>
  <c r="H1966" i="8"/>
  <c r="E1966" i="8"/>
  <c r="G1966" i="8"/>
  <c r="D1736" i="8"/>
  <c r="C1736" i="8"/>
  <c r="J1736" i="8"/>
  <c r="J1168" i="8"/>
  <c r="H1168" i="8"/>
  <c r="I1168" i="8"/>
  <c r="J1520" i="8"/>
  <c r="F1520" i="8"/>
  <c r="H1520" i="8"/>
  <c r="G3087" i="8"/>
  <c r="C3087" i="8"/>
  <c r="F2750" i="8"/>
  <c r="E2750" i="8"/>
  <c r="I3272" i="8"/>
  <c r="D2391" i="8"/>
  <c r="F2886" i="8"/>
  <c r="F445" i="8"/>
  <c r="E1873" i="8"/>
  <c r="B855" i="8"/>
  <c r="H1873" i="8"/>
  <c r="E2901" i="8"/>
  <c r="C1168" i="8"/>
  <c r="H3016" i="8"/>
  <c r="J3016" i="8"/>
  <c r="E1736" i="8"/>
  <c r="I1873" i="8"/>
  <c r="F663" i="8"/>
  <c r="B1535" i="8"/>
  <c r="H2440" i="8"/>
  <c r="B1928" i="8"/>
  <c r="J1928" i="8"/>
  <c r="B968" i="8"/>
  <c r="C904" i="8"/>
  <c r="I65" i="8"/>
  <c r="I2583" i="8"/>
  <c r="E1815" i="8"/>
  <c r="E1047" i="8"/>
  <c r="C2769" i="8"/>
  <c r="F3181" i="8"/>
  <c r="C2349" i="8"/>
  <c r="E877" i="8"/>
  <c r="G2216" i="8"/>
  <c r="H2529" i="8"/>
  <c r="F78" i="8"/>
  <c r="F2825" i="8"/>
  <c r="C751" i="8"/>
  <c r="J751" i="8"/>
  <c r="I3205" i="8"/>
  <c r="D1726" i="8"/>
  <c r="H457" i="8"/>
  <c r="I2240" i="8"/>
  <c r="C384" i="8"/>
  <c r="C2639" i="8"/>
  <c r="J2639" i="8"/>
  <c r="D1679" i="8"/>
  <c r="D1766" i="8"/>
  <c r="E1126" i="8"/>
  <c r="D3064" i="8"/>
  <c r="G1641" i="8"/>
  <c r="H1437" i="8"/>
  <c r="C2871" i="8"/>
  <c r="G439" i="8"/>
  <c r="F2208" i="8"/>
  <c r="I2809" i="8"/>
  <c r="G1815" i="8"/>
  <c r="H2769" i="8"/>
  <c r="D785" i="8"/>
  <c r="J877" i="8"/>
  <c r="B751" i="8"/>
  <c r="C1726" i="8"/>
  <c r="D863" i="8"/>
  <c r="B2240" i="8"/>
  <c r="J2240" i="8"/>
  <c r="F384" i="8"/>
  <c r="B2639" i="8"/>
  <c r="H1679" i="8"/>
  <c r="E1766" i="8"/>
  <c r="H1126" i="8"/>
  <c r="G3064" i="8"/>
  <c r="E2871" i="8"/>
  <c r="H439" i="8"/>
  <c r="C680" i="8"/>
  <c r="D1662" i="8"/>
  <c r="G2208" i="8"/>
  <c r="I2440" i="8"/>
  <c r="E3117" i="8"/>
  <c r="G405" i="8"/>
  <c r="I2529" i="8"/>
  <c r="B2825" i="8"/>
  <c r="J2825" i="8"/>
  <c r="G3205" i="8"/>
  <c r="C1544" i="8"/>
  <c r="H1815" i="8"/>
  <c r="D3062" i="8"/>
  <c r="E785" i="8"/>
  <c r="C2529" i="8"/>
  <c r="J2529" i="8"/>
  <c r="C375" i="8"/>
  <c r="C2825" i="8"/>
  <c r="D751" i="8"/>
  <c r="H3205" i="8"/>
  <c r="J1575" i="8"/>
  <c r="G825" i="8"/>
  <c r="G1726" i="8"/>
  <c r="B1341" i="8"/>
  <c r="I863" i="8"/>
  <c r="C2240" i="8"/>
  <c r="D2112" i="8"/>
  <c r="J384" i="8"/>
  <c r="D2639" i="8"/>
  <c r="J1766" i="8"/>
  <c r="B1573" i="8"/>
  <c r="E2352" i="8"/>
  <c r="C1549" i="8"/>
  <c r="E2832" i="8"/>
  <c r="E41" i="8"/>
  <c r="B3110" i="8"/>
  <c r="G2871" i="8"/>
  <c r="B680" i="8"/>
  <c r="E1662" i="8"/>
  <c r="H2208" i="8"/>
  <c r="B1838" i="8"/>
  <c r="B1070" i="8"/>
  <c r="B110" i="8"/>
  <c r="D375" i="8"/>
  <c r="B3205" i="8"/>
  <c r="B1688" i="8"/>
  <c r="G1406" i="8"/>
  <c r="G1341" i="8"/>
  <c r="C1657" i="8"/>
  <c r="D553" i="8"/>
  <c r="J2214" i="8"/>
  <c r="C432" i="8"/>
  <c r="F3110" i="8"/>
  <c r="E2967" i="8"/>
  <c r="D343" i="8"/>
  <c r="D110" i="8"/>
  <c r="C863" i="8"/>
  <c r="G1526" i="8"/>
  <c r="H832" i="8"/>
  <c r="B384" i="8"/>
  <c r="D1807" i="8"/>
  <c r="G399" i="8"/>
  <c r="E553" i="8"/>
  <c r="D345" i="8"/>
  <c r="B1766" i="8"/>
  <c r="G1126" i="8"/>
  <c r="E165" i="8"/>
  <c r="D432" i="8"/>
  <c r="B1689" i="8"/>
  <c r="E1094" i="8"/>
  <c r="D1117" i="8"/>
  <c r="I2760" i="8"/>
  <c r="J1352" i="8"/>
  <c r="D877" i="8"/>
  <c r="F2216" i="8"/>
  <c r="D1422" i="8"/>
  <c r="E590" i="8"/>
  <c r="E1222" i="8"/>
  <c r="C1688" i="8"/>
  <c r="E457" i="8"/>
  <c r="C1341" i="8"/>
  <c r="C445" i="8"/>
  <c r="J863" i="8"/>
  <c r="I1984" i="8"/>
  <c r="F1679" i="8"/>
  <c r="I2568" i="8"/>
  <c r="D1544" i="8"/>
  <c r="B904" i="8"/>
  <c r="H72" i="8"/>
  <c r="D2241" i="8"/>
  <c r="G2967" i="8"/>
  <c r="I1815" i="8"/>
  <c r="E343" i="8"/>
  <c r="G2769" i="8"/>
  <c r="C3062" i="8"/>
  <c r="D814" i="8"/>
  <c r="F110" i="8"/>
  <c r="J2153" i="8"/>
  <c r="F785" i="8"/>
  <c r="C3181" i="8"/>
  <c r="C877" i="8"/>
  <c r="E470" i="8"/>
  <c r="F375" i="8"/>
  <c r="F1422" i="8"/>
  <c r="H590" i="8"/>
  <c r="H1222" i="8"/>
  <c r="E1688" i="8"/>
  <c r="E1726" i="8"/>
  <c r="G457" i="8"/>
  <c r="F1341" i="8"/>
  <c r="E445" i="8"/>
  <c r="B863" i="8"/>
  <c r="J1526" i="8"/>
  <c r="G832" i="8"/>
  <c r="D384" i="8"/>
  <c r="B1657" i="8"/>
  <c r="E2703" i="8"/>
  <c r="E1807" i="8"/>
  <c r="G1679" i="8"/>
  <c r="F553" i="8"/>
  <c r="I345" i="8"/>
  <c r="C1766" i="8"/>
  <c r="F1126" i="8"/>
  <c r="J432" i="8"/>
  <c r="F1689" i="8"/>
  <c r="D1094" i="8"/>
  <c r="I3110" i="8"/>
  <c r="I808" i="8"/>
  <c r="B2120" i="8"/>
  <c r="I904" i="8"/>
  <c r="C72" i="8"/>
  <c r="J72" i="8"/>
  <c r="G2241" i="8"/>
  <c r="C425" i="8"/>
  <c r="D1815" i="8"/>
  <c r="G343" i="8"/>
  <c r="F3062" i="8"/>
  <c r="E2670" i="8"/>
  <c r="E2158" i="8"/>
  <c r="E1838" i="8"/>
  <c r="E110" i="8"/>
  <c r="H785" i="8"/>
  <c r="G877" i="8"/>
  <c r="H470" i="8"/>
  <c r="E375" i="8"/>
  <c r="H1422" i="8"/>
  <c r="H78" i="8"/>
  <c r="C1798" i="8"/>
  <c r="G1222" i="8"/>
  <c r="B2693" i="8"/>
  <c r="F1688" i="8"/>
  <c r="H1726" i="8"/>
  <c r="I457" i="8"/>
  <c r="E1341" i="8"/>
  <c r="E863" i="8"/>
  <c r="B1526" i="8"/>
  <c r="H1526" i="8"/>
  <c r="I832" i="8"/>
  <c r="H384" i="8"/>
  <c r="E1657" i="8"/>
  <c r="F2703" i="8"/>
  <c r="H1807" i="8"/>
  <c r="I1679" i="8"/>
  <c r="H553" i="8"/>
  <c r="G1766" i="8"/>
  <c r="I1126" i="8"/>
  <c r="C688" i="8"/>
  <c r="F1801" i="8"/>
  <c r="G3097" i="8"/>
  <c r="G1689" i="8"/>
  <c r="C1094" i="8"/>
  <c r="D41" i="8"/>
  <c r="J1208" i="8"/>
  <c r="E879" i="8"/>
  <c r="C2440" i="8"/>
  <c r="E2120" i="8"/>
  <c r="F2241" i="8"/>
  <c r="G1422" i="8"/>
  <c r="G78" i="8"/>
  <c r="J457" i="8"/>
  <c r="G863" i="8"/>
  <c r="D1526" i="8"/>
  <c r="D1657" i="8"/>
  <c r="H2703" i="8"/>
  <c r="J1807" i="8"/>
  <c r="C345" i="8"/>
  <c r="F1766" i="8"/>
  <c r="E688" i="8"/>
  <c r="I1801" i="8"/>
  <c r="B1991" i="8"/>
  <c r="C839" i="8"/>
  <c r="B72" i="8"/>
  <c r="B425" i="8"/>
  <c r="F2670" i="8"/>
  <c r="F877" i="8"/>
  <c r="D1494" i="8"/>
  <c r="I1222" i="8"/>
  <c r="C457" i="8"/>
  <c r="H1408" i="8"/>
  <c r="G384" i="8"/>
  <c r="C2568" i="8"/>
  <c r="C2120" i="8"/>
  <c r="D72" i="8"/>
  <c r="E2809" i="8"/>
  <c r="F425" i="8"/>
  <c r="F1815" i="8"/>
  <c r="I343" i="8"/>
  <c r="I3062" i="8"/>
  <c r="I2158" i="8"/>
  <c r="C1070" i="8"/>
  <c r="H110" i="8"/>
  <c r="C785" i="8"/>
  <c r="J785" i="8"/>
  <c r="C3117" i="8"/>
  <c r="H877" i="8"/>
  <c r="B1494" i="8"/>
  <c r="D1640" i="8"/>
  <c r="G1969" i="8"/>
  <c r="I375" i="8"/>
  <c r="I1422" i="8"/>
  <c r="G3217" i="8"/>
  <c r="B1222" i="8"/>
  <c r="J1222" i="8"/>
  <c r="J2693" i="8"/>
  <c r="G1688" i="8"/>
  <c r="C1575" i="8"/>
  <c r="I1726" i="8"/>
  <c r="B457" i="8"/>
  <c r="I1341" i="8"/>
  <c r="G1503" i="8"/>
  <c r="F863" i="8"/>
  <c r="C1526" i="8"/>
  <c r="H1088" i="8"/>
  <c r="F832" i="8"/>
  <c r="E384" i="8"/>
  <c r="H1657" i="8"/>
  <c r="G2703" i="8"/>
  <c r="I1807" i="8"/>
  <c r="B345" i="8"/>
  <c r="G2726" i="8"/>
  <c r="H1766" i="8"/>
  <c r="B1126" i="8"/>
  <c r="B3281" i="8"/>
  <c r="D688" i="8"/>
  <c r="I3097" i="8"/>
  <c r="G2296" i="8"/>
  <c r="E1991" i="8"/>
  <c r="F879" i="8"/>
  <c r="B280" i="8"/>
  <c r="G471" i="8"/>
  <c r="H343" i="8"/>
  <c r="C215" i="8"/>
  <c r="G110" i="8"/>
  <c r="H1688" i="8"/>
  <c r="F1726" i="8"/>
  <c r="H1341" i="8"/>
  <c r="C832" i="8"/>
  <c r="J832" i="8"/>
  <c r="E2440" i="8"/>
  <c r="C1608" i="8"/>
  <c r="D456" i="8"/>
  <c r="I1608" i="8"/>
  <c r="G1352" i="8"/>
  <c r="F456" i="8"/>
  <c r="C2809" i="8"/>
  <c r="C343" i="8"/>
  <c r="B3062" i="8"/>
  <c r="I1494" i="8"/>
  <c r="B2216" i="8"/>
  <c r="F1969" i="8"/>
  <c r="B375" i="8"/>
  <c r="B1422" i="8"/>
  <c r="I3217" i="8"/>
  <c r="D1221" i="8"/>
  <c r="B1726" i="8"/>
  <c r="D1341" i="8"/>
  <c r="I1657" i="8"/>
  <c r="C1679" i="8"/>
  <c r="C553" i="8"/>
  <c r="F345" i="8"/>
  <c r="C1126" i="8"/>
  <c r="C3281" i="8"/>
  <c r="E376" i="8"/>
  <c r="H158" i="8"/>
  <c r="G280" i="8"/>
  <c r="I3031" i="8"/>
  <c r="H3031" i="8"/>
  <c r="J535" i="8"/>
  <c r="B535" i="8"/>
  <c r="G1397" i="8"/>
  <c r="E1397" i="8"/>
  <c r="C1701" i="8"/>
  <c r="B1701" i="8"/>
  <c r="H2158" i="8"/>
  <c r="F2158" i="8"/>
  <c r="E2799" i="8"/>
  <c r="F2799" i="8"/>
  <c r="H2822" i="8"/>
  <c r="E2822" i="8"/>
  <c r="J3224" i="8"/>
  <c r="F3224" i="8"/>
  <c r="C2967" i="8"/>
  <c r="D2967" i="8"/>
  <c r="J2967" i="8"/>
  <c r="H2967" i="8"/>
  <c r="I1893" i="8"/>
  <c r="F1893" i="8"/>
  <c r="H2241" i="8"/>
  <c r="C2241" i="8"/>
  <c r="B2241" i="8"/>
  <c r="J2241" i="8"/>
  <c r="I738" i="8"/>
  <c r="B738" i="8"/>
  <c r="C738" i="8"/>
  <c r="I1021" i="8"/>
  <c r="F1021" i="8"/>
  <c r="E1021" i="8"/>
  <c r="G2313" i="8"/>
  <c r="D2313" i="8"/>
  <c r="J3070" i="8"/>
  <c r="H3070" i="8"/>
  <c r="C3070" i="8"/>
  <c r="F2560" i="8"/>
  <c r="E2560" i="8"/>
  <c r="B2560" i="8"/>
  <c r="F1301" i="8"/>
  <c r="C1301" i="8"/>
  <c r="G1190" i="8"/>
  <c r="F1190" i="8"/>
  <c r="C2608" i="8"/>
  <c r="B2608" i="8"/>
  <c r="J2608" i="8"/>
  <c r="J1385" i="8"/>
  <c r="H1385" i="8"/>
  <c r="E1385" i="8"/>
  <c r="E878" i="8"/>
  <c r="F878" i="8"/>
  <c r="B878" i="8"/>
  <c r="F712" i="8"/>
  <c r="G712" i="8"/>
  <c r="E712" i="8"/>
  <c r="F1521" i="8"/>
  <c r="F2087" i="8"/>
  <c r="E2087" i="8"/>
  <c r="F2327" i="8"/>
  <c r="D2327" i="8"/>
  <c r="G2312" i="8"/>
  <c r="B2312" i="8"/>
  <c r="F999" i="8"/>
  <c r="D999" i="8"/>
  <c r="C999" i="8"/>
  <c r="J447" i="8"/>
  <c r="C447" i="8"/>
  <c r="D447" i="8"/>
  <c r="H1100" i="8"/>
  <c r="I1100" i="8"/>
  <c r="B1965" i="8"/>
  <c r="J1965" i="8"/>
  <c r="G1965" i="8"/>
  <c r="F1383" i="8"/>
  <c r="D1383" i="8"/>
  <c r="J201" i="8"/>
  <c r="B201" i="8"/>
  <c r="C201" i="8"/>
  <c r="F3230" i="8"/>
  <c r="E3230" i="8"/>
  <c r="C157" i="8"/>
  <c r="B157" i="8"/>
  <c r="H1325" i="8"/>
  <c r="D1325" i="8"/>
  <c r="I473" i="8"/>
  <c r="D473" i="8"/>
  <c r="H2009" i="8"/>
  <c r="D2009" i="8"/>
  <c r="D742" i="8"/>
  <c r="B742" i="8"/>
  <c r="F719" i="8"/>
  <c r="J719" i="8"/>
  <c r="H719" i="8"/>
  <c r="J663" i="8"/>
  <c r="I663" i="8"/>
  <c r="D1542" i="8"/>
  <c r="J1542" i="8"/>
  <c r="B1542" i="8"/>
  <c r="I1542" i="8"/>
  <c r="C919" i="8"/>
  <c r="I919" i="8"/>
  <c r="E2613" i="8"/>
  <c r="G2613" i="8"/>
  <c r="F2758" i="8"/>
  <c r="G2758" i="8"/>
  <c r="I1293" i="8"/>
  <c r="D1293" i="8"/>
  <c r="J622" i="8"/>
  <c r="D622" i="8"/>
  <c r="J1303" i="8"/>
  <c r="G1303" i="8"/>
  <c r="B1303" i="8"/>
  <c r="G2877" i="8"/>
  <c r="J2877" i="8"/>
  <c r="C2345" i="8"/>
  <c r="E2345" i="8"/>
  <c r="G648" i="8"/>
  <c r="H648" i="8"/>
  <c r="C1008" i="8"/>
  <c r="D1008" i="8"/>
  <c r="D2389" i="8"/>
  <c r="C2389" i="8"/>
  <c r="C2542" i="8"/>
  <c r="H2542" i="8"/>
  <c r="D2542" i="8"/>
  <c r="H990" i="8"/>
  <c r="B990" i="8"/>
  <c r="C1432" i="8"/>
  <c r="D1432" i="8"/>
  <c r="E1432" i="8"/>
  <c r="H2790" i="8"/>
  <c r="F2790" i="8"/>
  <c r="C2790" i="8"/>
  <c r="I2790" i="8"/>
  <c r="D2790" i="8"/>
  <c r="C1873" i="8"/>
  <c r="J1873" i="8"/>
  <c r="B1873" i="8"/>
  <c r="G1873" i="8"/>
  <c r="G792" i="8"/>
  <c r="E792" i="8"/>
  <c r="G2184" i="8"/>
  <c r="E2184" i="8"/>
  <c r="G1101" i="8"/>
  <c r="D1101" i="8"/>
  <c r="B1101" i="8"/>
  <c r="I1101" i="8"/>
  <c r="H1101" i="8"/>
  <c r="I2429" i="8"/>
  <c r="C2429" i="8"/>
  <c r="D2429" i="8"/>
  <c r="B2429" i="8"/>
  <c r="J2429" i="8"/>
  <c r="E2429" i="8"/>
  <c r="H2429" i="8"/>
  <c r="B1007" i="8"/>
  <c r="J1007" i="8"/>
  <c r="G2311" i="8"/>
  <c r="I2311" i="8"/>
  <c r="H2311" i="8"/>
  <c r="F2311" i="8"/>
  <c r="C2311" i="8"/>
  <c r="H1398" i="8"/>
  <c r="I1398" i="8"/>
  <c r="G1398" i="8"/>
  <c r="D1398" i="8"/>
  <c r="B1398" i="8"/>
  <c r="J1398" i="8"/>
  <c r="D2297" i="8"/>
  <c r="C2297" i="8"/>
  <c r="B2297" i="8"/>
  <c r="F2297" i="8"/>
  <c r="J3021" i="8"/>
  <c r="E3021" i="8"/>
  <c r="C3021" i="8"/>
  <c r="B3021" i="8"/>
  <c r="I3021" i="8"/>
  <c r="E1960" i="8"/>
  <c r="B1960" i="8"/>
  <c r="C1960" i="8"/>
  <c r="I1960" i="8"/>
  <c r="F1960" i="8"/>
  <c r="H829" i="8"/>
  <c r="I829" i="8"/>
  <c r="E829" i="8"/>
  <c r="G829" i="8"/>
  <c r="B829" i="8"/>
  <c r="D829" i="8"/>
  <c r="I45" i="8"/>
  <c r="F45" i="8"/>
  <c r="E45" i="8"/>
  <c r="H45" i="8"/>
  <c r="C1944" i="8"/>
  <c r="E1944" i="8"/>
  <c r="G1911" i="8"/>
  <c r="H1911" i="8"/>
  <c r="E1911" i="8"/>
  <c r="D1911" i="8"/>
  <c r="C1911" i="8"/>
  <c r="F1710" i="8"/>
  <c r="C1710" i="8"/>
  <c r="J1710" i="8"/>
  <c r="B1710" i="8"/>
  <c r="H1710" i="8"/>
  <c r="G351" i="8"/>
  <c r="C351" i="8"/>
  <c r="D351" i="8"/>
  <c r="H351" i="8"/>
  <c r="E351" i="8"/>
  <c r="F2848" i="8"/>
  <c r="B2848" i="8"/>
  <c r="J279" i="8"/>
  <c r="C279" i="8"/>
  <c r="I279" i="8"/>
  <c r="H279" i="8"/>
  <c r="I2557" i="8"/>
  <c r="E2557" i="8"/>
  <c r="C2557" i="8"/>
  <c r="D2557" i="8"/>
  <c r="J2557" i="8"/>
  <c r="D2512" i="8"/>
  <c r="J2512" i="8"/>
  <c r="G2512" i="8"/>
  <c r="F2512" i="8"/>
  <c r="C2512" i="8"/>
  <c r="H2512" i="8"/>
  <c r="B2512" i="8"/>
  <c r="B2589" i="8"/>
  <c r="J2589" i="8"/>
  <c r="E2589" i="8"/>
  <c r="C2589" i="8"/>
  <c r="J1200" i="8"/>
  <c r="I1200" i="8"/>
  <c r="F1200" i="8"/>
  <c r="H1200" i="8"/>
  <c r="E1200" i="8"/>
  <c r="G1200" i="8"/>
  <c r="J3085" i="8"/>
  <c r="E3085" i="8"/>
  <c r="C3085" i="8"/>
  <c r="B3085" i="8"/>
  <c r="I3085" i="8"/>
  <c r="H3085" i="8"/>
  <c r="F3085" i="8"/>
  <c r="H1109" i="8"/>
  <c r="I1109" i="8"/>
  <c r="F1109" i="8"/>
  <c r="E1109" i="8"/>
  <c r="J1462" i="8"/>
  <c r="E1462" i="8"/>
  <c r="B1462" i="8"/>
  <c r="I1287" i="8"/>
  <c r="B1287" i="8"/>
  <c r="D1287" i="8"/>
  <c r="H1287" i="8"/>
  <c r="J1287" i="8"/>
  <c r="J1757" i="8"/>
  <c r="E1757" i="8"/>
  <c r="F1757" i="8"/>
  <c r="D1757" i="8"/>
  <c r="C3285" i="8"/>
  <c r="H3285" i="8"/>
  <c r="E3285" i="8"/>
  <c r="F3285" i="8"/>
  <c r="B296" i="8"/>
  <c r="G296" i="8"/>
  <c r="H3237" i="8"/>
  <c r="J3237" i="8"/>
  <c r="G3237" i="8"/>
  <c r="B3237" i="8"/>
  <c r="D3237" i="8"/>
  <c r="I3237" i="8"/>
  <c r="C3237" i="8"/>
  <c r="F3237" i="8"/>
  <c r="E1647" i="8"/>
  <c r="F1647" i="8"/>
  <c r="D1647" i="8"/>
  <c r="F2665" i="8"/>
  <c r="D2665" i="8"/>
  <c r="C2665" i="8"/>
  <c r="G3246" i="8"/>
  <c r="F3246" i="8"/>
  <c r="C3246" i="8"/>
  <c r="B3246" i="8"/>
  <c r="J3246" i="8"/>
  <c r="I3246" i="8"/>
  <c r="J1720" i="8"/>
  <c r="I1720" i="8"/>
  <c r="G1720" i="8"/>
  <c r="C697" i="8"/>
  <c r="G697" i="8"/>
  <c r="F697" i="8"/>
  <c r="E697" i="8"/>
  <c r="B697" i="8"/>
  <c r="J2664" i="8"/>
  <c r="G2664" i="8"/>
  <c r="D2664" i="8"/>
  <c r="F2664" i="8"/>
  <c r="I2664" i="8"/>
  <c r="H2664" i="8"/>
  <c r="C2664" i="8"/>
  <c r="B2664" i="8"/>
  <c r="F2137" i="8"/>
  <c r="H2137" i="8"/>
  <c r="G2137" i="8"/>
  <c r="E2913" i="8"/>
  <c r="J2913" i="8"/>
  <c r="C2913" i="8"/>
  <c r="D2913" i="8"/>
  <c r="B2913" i="8"/>
  <c r="I2913" i="8"/>
  <c r="J1709" i="8"/>
  <c r="B1709" i="8"/>
  <c r="I1709" i="8"/>
  <c r="G1709" i="8"/>
  <c r="E1709" i="8"/>
  <c r="F1664" i="8"/>
  <c r="C1664" i="8"/>
  <c r="G1664" i="8"/>
  <c r="D1664" i="8"/>
  <c r="J1664" i="8"/>
  <c r="F3049" i="8"/>
  <c r="H3049" i="8"/>
  <c r="I3049" i="8"/>
  <c r="G3049" i="8"/>
  <c r="D3049" i="8"/>
  <c r="C3049" i="8"/>
  <c r="B3134" i="8"/>
  <c r="C3134" i="8"/>
  <c r="G3134" i="8"/>
  <c r="H3134" i="8"/>
  <c r="E3134" i="8"/>
  <c r="D3134" i="8"/>
  <c r="D1280" i="8"/>
  <c r="J1280" i="8"/>
  <c r="B1280" i="8"/>
  <c r="E1280" i="8"/>
  <c r="G1280" i="8"/>
  <c r="C1280" i="8"/>
  <c r="B2391" i="8"/>
  <c r="C2391" i="8"/>
  <c r="I2391" i="8"/>
  <c r="J2783" i="8"/>
  <c r="C2783" i="8"/>
  <c r="I2783" i="8"/>
  <c r="D2783" i="8"/>
  <c r="B2783" i="8"/>
  <c r="H2783" i="8"/>
  <c r="H2008" i="8"/>
  <c r="E2008" i="8"/>
  <c r="J2008" i="8"/>
  <c r="G2008" i="8"/>
  <c r="D2008" i="8"/>
  <c r="C297" i="8"/>
  <c r="F297" i="8"/>
  <c r="E469" i="8"/>
  <c r="J469" i="8"/>
  <c r="F469" i="8"/>
  <c r="J1187" i="8"/>
  <c r="I1187" i="8"/>
  <c r="I2857" i="8"/>
  <c r="F2857" i="8"/>
  <c r="D2857" i="8"/>
  <c r="E2857" i="8"/>
  <c r="C2334" i="8"/>
  <c r="E2334" i="8"/>
  <c r="B2334" i="8"/>
  <c r="G2334" i="8"/>
  <c r="G40" i="8"/>
  <c r="F40" i="8"/>
  <c r="D40" i="8"/>
  <c r="E40" i="8"/>
  <c r="C40" i="8"/>
  <c r="G2439" i="8"/>
  <c r="C2439" i="8"/>
  <c r="B2439" i="8"/>
  <c r="J2439" i="8"/>
  <c r="I2439" i="8"/>
  <c r="H2439" i="8"/>
  <c r="E573" i="8"/>
  <c r="I573" i="8"/>
  <c r="H573" i="8"/>
  <c r="F573" i="8"/>
  <c r="J573" i="8"/>
  <c r="G573" i="8"/>
  <c r="C573" i="8"/>
  <c r="E2886" i="8"/>
  <c r="D2886" i="8"/>
  <c r="C2886" i="8"/>
  <c r="J2886" i="8"/>
  <c r="G2886" i="8"/>
  <c r="D1255" i="8"/>
  <c r="J1255" i="8"/>
  <c r="I1255" i="8"/>
  <c r="H1255" i="8"/>
  <c r="G1255" i="8"/>
  <c r="F1255" i="8"/>
  <c r="E1255" i="8"/>
  <c r="C1255" i="8"/>
  <c r="B1255" i="8"/>
  <c r="E2873" i="8"/>
  <c r="J2873" i="8"/>
  <c r="C2873" i="8"/>
  <c r="H2873" i="8"/>
  <c r="G2873" i="8"/>
  <c r="D2873" i="8"/>
  <c r="B2873" i="8"/>
  <c r="J3077" i="8"/>
  <c r="H3077" i="8"/>
  <c r="B3077" i="8"/>
  <c r="I3077" i="8"/>
  <c r="J2894" i="8"/>
  <c r="H2894" i="8"/>
  <c r="B2894" i="8"/>
  <c r="E2728" i="8"/>
  <c r="G2728" i="8"/>
  <c r="D2728" i="8"/>
  <c r="B2189" i="8"/>
  <c r="F2189" i="8"/>
  <c r="D2189" i="8"/>
  <c r="E2189" i="8"/>
  <c r="B1927" i="8"/>
  <c r="H1927" i="8"/>
  <c r="I1927" i="8"/>
  <c r="F1927" i="8"/>
  <c r="C1927" i="8"/>
  <c r="E3145" i="8"/>
  <c r="C3145" i="8"/>
  <c r="I3145" i="8"/>
  <c r="F3145" i="8"/>
  <c r="I2447" i="8"/>
  <c r="H2447" i="8"/>
  <c r="E2447" i="8"/>
  <c r="D2447" i="8"/>
  <c r="C2447" i="8"/>
  <c r="B2447" i="8"/>
  <c r="F1118" i="8"/>
  <c r="J1118" i="8"/>
  <c r="I1118" i="8"/>
  <c r="H1118" i="8"/>
  <c r="D1118" i="8"/>
  <c r="E1118" i="8"/>
  <c r="B2817" i="8"/>
  <c r="J2817" i="8"/>
  <c r="C2817" i="8"/>
  <c r="J2911" i="8"/>
  <c r="D2911" i="8"/>
  <c r="B2911" i="8"/>
  <c r="G2911" i="8"/>
  <c r="E2911" i="8"/>
  <c r="I2911" i="8"/>
  <c r="H2911" i="8"/>
  <c r="F2911" i="8"/>
  <c r="D3247" i="8"/>
  <c r="F3247" i="8"/>
  <c r="C3247" i="8"/>
  <c r="I3247" i="8"/>
  <c r="J3247" i="8"/>
  <c r="H3247" i="8"/>
  <c r="I1896" i="8"/>
  <c r="F1896" i="8"/>
  <c r="E1896" i="8"/>
  <c r="H2616" i="8"/>
  <c r="G2616" i="8"/>
  <c r="E2616" i="8"/>
  <c r="J2616" i="8"/>
  <c r="I2616" i="8"/>
  <c r="D64" i="8"/>
  <c r="B64" i="8"/>
  <c r="J64" i="8"/>
  <c r="H64" i="8"/>
  <c r="E64" i="8"/>
  <c r="I1966" i="8"/>
  <c r="F1966" i="8"/>
  <c r="C1966" i="8"/>
  <c r="J1966" i="8"/>
  <c r="B1966" i="8"/>
  <c r="E1310" i="8"/>
  <c r="C1310" i="8"/>
  <c r="D1310" i="8"/>
  <c r="I1310" i="8"/>
  <c r="H1310" i="8"/>
  <c r="B1310" i="8"/>
  <c r="D1438" i="8"/>
  <c r="B1438" i="8"/>
  <c r="J1438" i="8"/>
  <c r="F1438" i="8"/>
  <c r="C1438" i="8"/>
  <c r="E1438" i="8"/>
  <c r="I2640" i="8"/>
  <c r="B2640" i="8"/>
  <c r="E1839" i="8"/>
  <c r="B1839" i="8"/>
  <c r="J1839" i="8"/>
  <c r="H1839" i="8"/>
  <c r="G1839" i="8"/>
  <c r="D2777" i="8"/>
  <c r="G2777" i="8"/>
  <c r="B1736" i="8"/>
  <c r="H1736" i="8"/>
  <c r="J2431" i="8"/>
  <c r="I2431" i="8"/>
  <c r="F2431" i="8"/>
  <c r="C2431" i="8"/>
  <c r="E2431" i="8"/>
  <c r="E2816" i="8"/>
  <c r="J2816" i="8"/>
  <c r="B2816" i="8"/>
  <c r="F2816" i="8"/>
  <c r="D2816" i="8"/>
  <c r="C1384" i="8"/>
  <c r="F1384" i="8"/>
  <c r="D1384" i="8"/>
  <c r="E1384" i="8"/>
  <c r="J1384" i="8"/>
  <c r="B1384" i="8"/>
  <c r="D1168" i="8"/>
  <c r="F1168" i="8"/>
  <c r="G1168" i="8"/>
  <c r="E1168" i="8"/>
  <c r="B1168" i="8"/>
  <c r="J1535" i="8"/>
  <c r="E1535" i="8"/>
  <c r="I1535" i="8"/>
  <c r="G1535" i="8"/>
  <c r="F1535" i="8"/>
  <c r="C1591" i="8"/>
  <c r="B1591" i="8"/>
  <c r="D1479" i="8"/>
  <c r="J1479" i="8"/>
  <c r="I1479" i="8"/>
  <c r="H1479" i="8"/>
  <c r="G1479" i="8"/>
  <c r="F3229" i="8"/>
  <c r="C3229" i="8"/>
  <c r="D3229" i="8"/>
  <c r="B3229" i="8"/>
  <c r="J3229" i="8"/>
  <c r="I3229" i="8"/>
  <c r="B1989" i="8"/>
  <c r="I1989" i="8"/>
  <c r="F1989" i="8"/>
  <c r="B2742" i="8"/>
  <c r="H2742" i="8"/>
  <c r="J2742" i="8"/>
  <c r="I2742" i="8"/>
  <c r="F2742" i="8"/>
  <c r="E2742" i="8"/>
  <c r="E1520" i="8"/>
  <c r="C1520" i="8"/>
  <c r="I1520" i="8"/>
  <c r="G1520" i="8"/>
  <c r="I2472" i="8"/>
  <c r="F2472" i="8"/>
  <c r="D2472" i="8"/>
  <c r="B2472" i="8"/>
  <c r="C2472" i="8"/>
  <c r="B1719" i="8"/>
  <c r="D1719" i="8"/>
  <c r="J1719" i="8"/>
  <c r="C1719" i="8"/>
  <c r="I1719" i="8"/>
  <c r="F1719" i="8"/>
  <c r="J2048" i="8"/>
  <c r="B2048" i="8"/>
  <c r="I2048" i="8"/>
  <c r="G2048" i="8"/>
  <c r="E2048" i="8"/>
  <c r="D2048" i="8"/>
  <c r="C2048" i="8"/>
  <c r="E3087" i="8"/>
  <c r="D3087" i="8"/>
  <c r="J3087" i="8"/>
  <c r="I3087" i="8"/>
  <c r="H3087" i="8"/>
  <c r="F3087" i="8"/>
  <c r="B1990" i="8"/>
  <c r="D1990" i="8"/>
  <c r="J1990" i="8"/>
  <c r="C1990" i="8"/>
  <c r="I1990" i="8"/>
  <c r="G1990" i="8"/>
  <c r="F1990" i="8"/>
  <c r="H1990" i="8"/>
  <c r="E1990" i="8"/>
  <c r="B2750" i="8"/>
  <c r="J2750" i="8"/>
  <c r="C2750" i="8"/>
  <c r="I2750" i="8"/>
  <c r="G2750" i="8"/>
  <c r="H2750" i="8"/>
  <c r="I1808" i="8"/>
  <c r="H1808" i="8"/>
  <c r="F1808" i="8"/>
  <c r="G1808" i="8"/>
  <c r="D1808" i="8"/>
  <c r="E1808" i="8"/>
  <c r="C1808" i="8"/>
  <c r="J1808" i="8"/>
  <c r="B1808" i="8"/>
  <c r="G1768" i="8"/>
  <c r="E1768" i="8"/>
  <c r="D1768" i="8"/>
  <c r="C1768" i="8"/>
  <c r="J1768" i="8"/>
  <c r="I1768" i="8"/>
  <c r="F1768" i="8"/>
  <c r="I3169" i="8"/>
  <c r="H3169" i="8"/>
  <c r="G3169" i="8"/>
  <c r="B3169" i="8"/>
  <c r="E3169" i="8"/>
  <c r="C3169" i="8"/>
  <c r="D1584" i="8"/>
  <c r="C1584" i="8"/>
  <c r="J1584" i="8"/>
  <c r="B1584" i="8"/>
  <c r="F1584" i="8"/>
  <c r="I1584" i="8"/>
  <c r="H1584" i="8"/>
  <c r="C3015" i="8"/>
  <c r="B3015" i="8"/>
  <c r="J3015" i="8"/>
  <c r="D3015" i="8"/>
  <c r="F3015" i="8"/>
  <c r="E3015" i="8"/>
  <c r="I3015" i="8"/>
  <c r="G3015" i="8"/>
  <c r="H3015" i="8"/>
  <c r="D849" i="8"/>
  <c r="C849" i="8"/>
  <c r="J849" i="8"/>
  <c r="B849" i="8"/>
  <c r="F849" i="8"/>
  <c r="E849" i="8"/>
  <c r="I849" i="8"/>
  <c r="H849" i="8"/>
  <c r="G849" i="8"/>
  <c r="G793" i="8"/>
  <c r="F793" i="8"/>
  <c r="E793" i="8"/>
  <c r="C1261" i="8"/>
  <c r="B1261" i="8"/>
  <c r="J712" i="8"/>
  <c r="F1319" i="8"/>
  <c r="H3255" i="8"/>
  <c r="E3255" i="8"/>
  <c r="G606" i="8"/>
  <c r="F606" i="8"/>
  <c r="G1993" i="8"/>
  <c r="D1993" i="8"/>
  <c r="G657" i="8"/>
  <c r="H657" i="8"/>
  <c r="F657" i="8"/>
  <c r="C1001" i="8"/>
  <c r="J1001" i="8"/>
  <c r="H1001" i="8"/>
  <c r="G1513" i="8"/>
  <c r="J1513" i="8"/>
  <c r="I1513" i="8"/>
  <c r="H1513" i="8"/>
  <c r="D2605" i="8"/>
  <c r="G2605" i="8"/>
  <c r="J776" i="8"/>
  <c r="D648" i="8"/>
  <c r="E2775" i="8"/>
  <c r="H663" i="8"/>
  <c r="D151" i="8"/>
  <c r="I1390" i="8"/>
  <c r="B240" i="8"/>
  <c r="H145" i="8"/>
  <c r="J1429" i="8"/>
  <c r="J1960" i="8"/>
  <c r="H3021" i="8"/>
  <c r="F2557" i="8"/>
  <c r="F2783" i="8"/>
  <c r="H1280" i="8"/>
  <c r="H2297" i="8"/>
  <c r="J829" i="8"/>
  <c r="F351" i="8"/>
  <c r="D2589" i="8"/>
  <c r="B2888" i="8"/>
  <c r="G2888" i="8"/>
  <c r="J301" i="8"/>
  <c r="G301" i="8"/>
  <c r="D301" i="8"/>
  <c r="I94" i="8"/>
  <c r="B94" i="8"/>
  <c r="F1175" i="8"/>
  <c r="J1175" i="8"/>
  <c r="I1175" i="8"/>
  <c r="G1175" i="8"/>
  <c r="C712" i="8"/>
  <c r="F2647" i="8"/>
  <c r="D1175" i="8"/>
  <c r="E919" i="8"/>
  <c r="G663" i="8"/>
  <c r="E1390" i="8"/>
  <c r="B45" i="8"/>
  <c r="D240" i="8"/>
  <c r="B1911" i="8"/>
  <c r="H2557" i="8"/>
  <c r="G2783" i="8"/>
  <c r="D3246" i="8"/>
  <c r="F2873" i="8"/>
  <c r="J2297" i="8"/>
  <c r="D573" i="8"/>
  <c r="J2334" i="8"/>
  <c r="F2222" i="8"/>
  <c r="I2222" i="8"/>
  <c r="E2222" i="8"/>
  <c r="J392" i="8"/>
  <c r="B392" i="8"/>
  <c r="E392" i="8"/>
  <c r="I392" i="8"/>
  <c r="F273" i="8"/>
  <c r="E273" i="8"/>
  <c r="F301" i="8"/>
  <c r="H3264" i="8"/>
  <c r="I3264" i="8"/>
  <c r="C2888" i="8"/>
  <c r="B712" i="8"/>
  <c r="D392" i="8"/>
  <c r="B1513" i="8"/>
  <c r="B793" i="8"/>
  <c r="B1175" i="8"/>
  <c r="B471" i="8"/>
  <c r="D878" i="8"/>
  <c r="B1001" i="8"/>
  <c r="F240" i="8"/>
  <c r="F1911" i="8"/>
  <c r="H2702" i="8"/>
  <c r="F254" i="8"/>
  <c r="G2557" i="8"/>
  <c r="B1664" i="8"/>
  <c r="E3246" i="8"/>
  <c r="B573" i="8"/>
  <c r="B1720" i="8"/>
  <c r="D2535" i="8"/>
  <c r="E2817" i="8"/>
  <c r="B128" i="8"/>
  <c r="C128" i="8"/>
  <c r="J909" i="8"/>
  <c r="D909" i="8"/>
  <c r="J151" i="8"/>
  <c r="I151" i="8"/>
  <c r="H151" i="8"/>
  <c r="D1385" i="8"/>
  <c r="C151" i="8"/>
  <c r="F119" i="8"/>
  <c r="E119" i="8"/>
  <c r="F392" i="8"/>
  <c r="C1513" i="8"/>
  <c r="D793" i="8"/>
  <c r="D471" i="8"/>
  <c r="I878" i="8"/>
  <c r="E1001" i="8"/>
  <c r="D1261" i="8"/>
  <c r="C1101" i="8"/>
  <c r="E1664" i="8"/>
  <c r="H3246" i="8"/>
  <c r="E3237" i="8"/>
  <c r="F1720" i="8"/>
  <c r="D2137" i="8"/>
  <c r="F2817" i="8"/>
  <c r="I814" i="8"/>
  <c r="G814" i="8"/>
  <c r="B151" i="8"/>
  <c r="D712" i="8"/>
  <c r="E1175" i="8"/>
  <c r="H712" i="8"/>
  <c r="G392" i="8"/>
  <c r="D1513" i="8"/>
  <c r="H793" i="8"/>
  <c r="E1367" i="8"/>
  <c r="C1175" i="8"/>
  <c r="F471" i="8"/>
  <c r="J878" i="8"/>
  <c r="I1001" i="8"/>
  <c r="I1261" i="8"/>
  <c r="G45" i="8"/>
  <c r="B744" i="8"/>
  <c r="J1911" i="8"/>
  <c r="E1101" i="8"/>
  <c r="J2117" i="8"/>
  <c r="G2913" i="8"/>
  <c r="H1664" i="8"/>
  <c r="B3049" i="8"/>
  <c r="B2006" i="8"/>
  <c r="B1118" i="8"/>
  <c r="B2777" i="8"/>
  <c r="E1640" i="8"/>
  <c r="G1640" i="8"/>
  <c r="D901" i="8"/>
  <c r="C901" i="8"/>
  <c r="I806" i="8"/>
  <c r="J806" i="8"/>
  <c r="H1801" i="8"/>
  <c r="D1801" i="8"/>
  <c r="C1801" i="8"/>
  <c r="G41" i="8"/>
  <c r="I41" i="8"/>
  <c r="F41" i="8"/>
  <c r="D1689" i="8"/>
  <c r="E1689" i="8"/>
  <c r="C1689" i="8"/>
  <c r="I1094" i="8"/>
  <c r="H1094" i="8"/>
  <c r="G1094" i="8"/>
  <c r="J191" i="8"/>
  <c r="F191" i="8"/>
  <c r="H191" i="8"/>
  <c r="B191" i="8"/>
  <c r="G2069" i="8"/>
  <c r="F2069" i="8"/>
  <c r="J839" i="8"/>
  <c r="H839" i="8"/>
  <c r="F839" i="8"/>
  <c r="B2445" i="8"/>
  <c r="F2445" i="8"/>
  <c r="I688" i="8"/>
  <c r="H688" i="8"/>
  <c r="F688" i="8"/>
  <c r="J1991" i="8"/>
  <c r="I1991" i="8"/>
  <c r="G1991" i="8"/>
  <c r="C1641" i="8"/>
  <c r="F1641" i="8"/>
  <c r="H1641" i="8"/>
  <c r="D1641" i="8"/>
  <c r="F2296" i="8"/>
  <c r="D2296" i="8"/>
  <c r="E2296" i="8"/>
  <c r="H1117" i="8"/>
  <c r="G1117" i="8"/>
  <c r="C1117" i="8"/>
  <c r="J2497" i="8"/>
  <c r="F2497" i="8"/>
  <c r="G2497" i="8"/>
  <c r="D2497" i="8"/>
  <c r="J1573" i="8"/>
  <c r="D1573" i="8"/>
  <c r="I1573" i="8"/>
  <c r="E1573" i="8"/>
  <c r="E3110" i="8"/>
  <c r="C3110" i="8"/>
  <c r="D3110" i="8"/>
  <c r="B2951" i="8"/>
  <c r="D2951" i="8"/>
  <c r="B1549" i="8"/>
  <c r="J1549" i="8"/>
  <c r="D1549" i="8"/>
  <c r="I1549" i="8"/>
  <c r="H2832" i="8"/>
  <c r="G2832" i="8"/>
  <c r="F2832" i="8"/>
  <c r="H680" i="8"/>
  <c r="G680" i="8"/>
  <c r="D680" i="8"/>
  <c r="F3064" i="8"/>
  <c r="J3064" i="8"/>
  <c r="B3064" i="8"/>
  <c r="I3064" i="8"/>
  <c r="D1437" i="8"/>
  <c r="J1437" i="8"/>
  <c r="B1437" i="8"/>
  <c r="I1437" i="8"/>
  <c r="J1662" i="8"/>
  <c r="B1662" i="8"/>
  <c r="G1662" i="8"/>
  <c r="H1662" i="8"/>
  <c r="F2871" i="8"/>
  <c r="B2871" i="8"/>
  <c r="D2871" i="8"/>
  <c r="D2208" i="8"/>
  <c r="C2208" i="8"/>
  <c r="J2208" i="8"/>
  <c r="B2208" i="8"/>
  <c r="D439" i="8"/>
  <c r="C439" i="8"/>
  <c r="J439" i="8"/>
  <c r="B439" i="8"/>
  <c r="C2352" i="8"/>
  <c r="J2352" i="8"/>
  <c r="B2352" i="8"/>
  <c r="I2352" i="8"/>
  <c r="D477" i="8"/>
  <c r="J477" i="8"/>
  <c r="B477" i="8"/>
  <c r="I477" i="8"/>
  <c r="I590" i="8"/>
  <c r="F1657" i="8"/>
  <c r="C1807" i="8"/>
  <c r="E1679" i="8"/>
  <c r="J1679" i="8"/>
  <c r="I553" i="8"/>
  <c r="G345" i="8"/>
  <c r="I165" i="8"/>
  <c r="B688" i="8"/>
  <c r="E1801" i="8"/>
  <c r="J1094" i="8"/>
  <c r="E399" i="8"/>
  <c r="B553" i="8"/>
  <c r="D1126" i="8"/>
  <c r="D806" i="8"/>
  <c r="G688" i="8"/>
  <c r="G1801" i="8"/>
  <c r="H1689" i="8"/>
  <c r="C2296" i="8"/>
  <c r="D1991" i="8"/>
  <c r="D1390" i="8"/>
  <c r="J1390" i="8"/>
  <c r="B1390" i="8"/>
  <c r="E814" i="8"/>
  <c r="H814" i="8"/>
  <c r="H295" i="8"/>
  <c r="G295" i="8"/>
  <c r="B295" i="8"/>
  <c r="H1153" i="8"/>
  <c r="D1153" i="8"/>
  <c r="C1153" i="8"/>
  <c r="H254" i="8"/>
  <c r="D254" i="8"/>
  <c r="I254" i="8"/>
  <c r="J254" i="8"/>
  <c r="G254" i="8"/>
  <c r="D527" i="8"/>
  <c r="C527" i="8"/>
  <c r="H527" i="8"/>
  <c r="J793" i="8"/>
  <c r="C793" i="8"/>
  <c r="B1353" i="8"/>
  <c r="I1353" i="8"/>
  <c r="J1353" i="8"/>
  <c r="G1353" i="8"/>
  <c r="J2982" i="8"/>
  <c r="F2982" i="8"/>
  <c r="C1319" i="8"/>
  <c r="E1319" i="8"/>
  <c r="B1319" i="8"/>
  <c r="J1319" i="8"/>
  <c r="I1319" i="8"/>
  <c r="J574" i="8"/>
  <c r="I574" i="8"/>
  <c r="G574" i="8"/>
  <c r="C574" i="8"/>
  <c r="B574" i="8"/>
  <c r="D37" i="8"/>
  <c r="B37" i="8"/>
  <c r="J37" i="8"/>
  <c r="I37" i="8"/>
  <c r="F145" i="8"/>
  <c r="D145" i="8"/>
  <c r="C145" i="8"/>
  <c r="J471" i="8"/>
  <c r="C471" i="8"/>
  <c r="J128" i="8"/>
  <c r="G128" i="8"/>
  <c r="F128" i="8"/>
  <c r="D128" i="8"/>
  <c r="I3256" i="8"/>
  <c r="E3256" i="8"/>
  <c r="G3256" i="8"/>
  <c r="J2744" i="8"/>
  <c r="G2744" i="8"/>
  <c r="D2744" i="8"/>
  <c r="D464" i="8"/>
  <c r="B464" i="8"/>
  <c r="E464" i="8"/>
  <c r="C1704" i="8"/>
  <c r="B1704" i="8"/>
  <c r="G909" i="8"/>
  <c r="B909" i="8"/>
  <c r="I909" i="8"/>
  <c r="F909" i="8"/>
  <c r="E909" i="8"/>
  <c r="H3128" i="8"/>
  <c r="F3128" i="8"/>
  <c r="G1385" i="8"/>
  <c r="I1385" i="8"/>
  <c r="I1221" i="8"/>
  <c r="E1221" i="8"/>
  <c r="G1221" i="8"/>
  <c r="F1221" i="8"/>
  <c r="C1221" i="8"/>
  <c r="G1423" i="8"/>
  <c r="E1423" i="8"/>
  <c r="C1423" i="8"/>
  <c r="B1423" i="8"/>
  <c r="C1609" i="8"/>
  <c r="E1609" i="8"/>
  <c r="D1609" i="8"/>
  <c r="I1609" i="8"/>
  <c r="G1609" i="8"/>
  <c r="B993" i="8"/>
  <c r="H993" i="8"/>
  <c r="F993" i="8"/>
  <c r="E993" i="8"/>
  <c r="C993" i="8"/>
  <c r="F118" i="8"/>
  <c r="G118" i="8"/>
  <c r="C118" i="8"/>
  <c r="D118" i="8"/>
  <c r="J118" i="8"/>
  <c r="B118" i="8"/>
  <c r="F199" i="8"/>
  <c r="H199" i="8"/>
  <c r="G199" i="8"/>
  <c r="C199" i="8"/>
  <c r="B199" i="8"/>
  <c r="E199" i="8"/>
  <c r="G918" i="8"/>
  <c r="J918" i="8"/>
  <c r="H918" i="8"/>
  <c r="F918" i="8"/>
  <c r="I918" i="8"/>
  <c r="C918" i="8"/>
  <c r="H1023" i="8"/>
  <c r="G1023" i="8"/>
  <c r="F1023" i="8"/>
  <c r="B1023" i="8"/>
  <c r="G1614" i="8"/>
  <c r="F1614" i="8"/>
  <c r="D1614" i="8"/>
  <c r="B1614" i="8"/>
  <c r="J1614" i="8"/>
  <c r="B1231" i="8"/>
  <c r="C1231" i="8"/>
  <c r="I1231" i="8"/>
  <c r="H1231" i="8"/>
  <c r="G1231" i="8"/>
  <c r="F2535" i="8"/>
  <c r="I2535" i="8"/>
  <c r="H639" i="8"/>
  <c r="I639" i="8"/>
  <c r="F639" i="8"/>
  <c r="D639" i="8"/>
  <c r="G639" i="8"/>
  <c r="C639" i="8"/>
  <c r="B639" i="8"/>
  <c r="I1457" i="8"/>
  <c r="G1457" i="8"/>
  <c r="C505" i="8"/>
  <c r="J505" i="8"/>
  <c r="B505" i="8"/>
  <c r="H505" i="8"/>
  <c r="I505" i="8"/>
  <c r="G505" i="8"/>
  <c r="F505" i="8"/>
  <c r="H1521" i="8"/>
  <c r="D1521" i="8"/>
  <c r="E1521" i="8"/>
  <c r="H878" i="8"/>
  <c r="G878" i="8"/>
  <c r="E1038" i="8"/>
  <c r="I1038" i="8"/>
  <c r="H1038" i="8"/>
  <c r="G1038" i="8"/>
  <c r="F1038" i="8"/>
  <c r="B1038" i="8"/>
  <c r="I1821" i="8"/>
  <c r="J1821" i="8"/>
  <c r="H1821" i="8"/>
  <c r="G1821" i="8"/>
  <c r="F1821" i="8"/>
  <c r="C1821" i="8"/>
  <c r="F151" i="8"/>
  <c r="E151" i="8"/>
  <c r="J273" i="8"/>
  <c r="B273" i="8"/>
  <c r="I273" i="8"/>
  <c r="H273" i="8"/>
  <c r="C1825" i="8"/>
  <c r="I1825" i="8"/>
  <c r="G1825" i="8"/>
  <c r="H1825" i="8"/>
  <c r="F1825" i="8"/>
  <c r="H1261" i="8"/>
  <c r="G1261" i="8"/>
  <c r="E1261" i="8"/>
  <c r="B2014" i="8"/>
  <c r="G2014" i="8"/>
  <c r="F2014" i="8"/>
  <c r="I2014" i="8"/>
  <c r="H2014" i="8"/>
  <c r="G2397" i="8"/>
  <c r="C2397" i="8"/>
  <c r="D2397" i="8"/>
  <c r="B2397" i="8"/>
  <c r="J2397" i="8"/>
  <c r="I2397" i="8"/>
  <c r="E301" i="8"/>
  <c r="H301" i="8"/>
  <c r="C301" i="8"/>
  <c r="B783" i="8"/>
  <c r="J783" i="8"/>
  <c r="E783" i="8"/>
  <c r="I783" i="8"/>
  <c r="G783" i="8"/>
  <c r="F783" i="8"/>
  <c r="C1613" i="8"/>
  <c r="E1613" i="8"/>
  <c r="F1613" i="8"/>
  <c r="I2279" i="8"/>
  <c r="H2279" i="8"/>
  <c r="G2279" i="8"/>
  <c r="F2279" i="8"/>
  <c r="E2279" i="8"/>
  <c r="C2279" i="8"/>
  <c r="I189" i="8"/>
  <c r="G189" i="8"/>
  <c r="C1601" i="8"/>
  <c r="H1601" i="8"/>
  <c r="I1326" i="8"/>
  <c r="D1326" i="8"/>
  <c r="F1397" i="8"/>
  <c r="C1397" i="8"/>
  <c r="J1397" i="8"/>
  <c r="D1397" i="8"/>
  <c r="I1397" i="8"/>
  <c r="H1397" i="8"/>
  <c r="J1701" i="8"/>
  <c r="D1701" i="8"/>
  <c r="I1701" i="8"/>
  <c r="E1701" i="8"/>
  <c r="H1701" i="8"/>
  <c r="G1701" i="8"/>
  <c r="F1701" i="8"/>
  <c r="C2158" i="8"/>
  <c r="J2158" i="8"/>
  <c r="B2158" i="8"/>
  <c r="D2799" i="8"/>
  <c r="B2799" i="8"/>
  <c r="J2799" i="8"/>
  <c r="C2799" i="8"/>
  <c r="I2799" i="8"/>
  <c r="H2799" i="8"/>
  <c r="G2799" i="8"/>
  <c r="B2822" i="8"/>
  <c r="D2822" i="8"/>
  <c r="J2822" i="8"/>
  <c r="C2822" i="8"/>
  <c r="I2822" i="8"/>
  <c r="G2822" i="8"/>
  <c r="F2822" i="8"/>
  <c r="I3224" i="8"/>
  <c r="G3224" i="8"/>
  <c r="H3224" i="8"/>
  <c r="D3224" i="8"/>
  <c r="E3224" i="8"/>
  <c r="C3224" i="8"/>
  <c r="C1893" i="8"/>
  <c r="D1893" i="8"/>
  <c r="J1893" i="8"/>
  <c r="B1893" i="8"/>
  <c r="E1893" i="8"/>
  <c r="H1893" i="8"/>
  <c r="G1893" i="8"/>
  <c r="E738" i="8"/>
  <c r="G738" i="8"/>
  <c r="H738" i="8"/>
  <c r="F738" i="8"/>
  <c r="D738" i="8"/>
  <c r="J738" i="8"/>
  <c r="H1021" i="8"/>
  <c r="C1021" i="8"/>
  <c r="D1021" i="8"/>
  <c r="J1021" i="8"/>
  <c r="B1021" i="8"/>
  <c r="C2313" i="8"/>
  <c r="J2313" i="8"/>
  <c r="B2313" i="8"/>
  <c r="I2313" i="8"/>
  <c r="F2313" i="8"/>
  <c r="E2313" i="8"/>
  <c r="H2313" i="8"/>
  <c r="E3070" i="8"/>
  <c r="B3070" i="8"/>
  <c r="G3070" i="8"/>
  <c r="I3070" i="8"/>
  <c r="F3070" i="8"/>
  <c r="H445" i="8"/>
  <c r="B445" i="8"/>
  <c r="J445" i="8"/>
  <c r="D445" i="8"/>
  <c r="I445" i="8"/>
  <c r="D2560" i="8"/>
  <c r="C2560" i="8"/>
  <c r="H2560" i="8"/>
  <c r="I2560" i="8"/>
  <c r="G2560" i="8"/>
  <c r="G1301" i="8"/>
  <c r="D1301" i="8"/>
  <c r="J1301" i="8"/>
  <c r="B1301" i="8"/>
  <c r="I1301" i="8"/>
  <c r="E1301" i="8"/>
  <c r="H1301" i="8"/>
  <c r="C1190" i="8"/>
  <c r="E1190" i="8"/>
  <c r="B1190" i="8"/>
  <c r="J1190" i="8"/>
  <c r="D1190" i="8"/>
  <c r="I1190" i="8"/>
  <c r="H1190" i="8"/>
  <c r="I2608" i="8"/>
  <c r="G2608" i="8"/>
  <c r="F2608" i="8"/>
  <c r="H2608" i="8"/>
  <c r="D2608" i="8"/>
  <c r="E2608" i="8"/>
  <c r="I1791" i="8"/>
  <c r="D1791" i="8"/>
  <c r="B3053" i="8"/>
  <c r="I3053" i="8"/>
  <c r="G999" i="8"/>
  <c r="J999" i="8"/>
  <c r="B999" i="8"/>
  <c r="I999" i="8"/>
  <c r="H999" i="8"/>
  <c r="F597" i="8"/>
  <c r="E597" i="8"/>
  <c r="G597" i="8"/>
  <c r="C597" i="8"/>
  <c r="D597" i="8"/>
  <c r="J597" i="8"/>
  <c r="B597" i="8"/>
  <c r="I447" i="8"/>
  <c r="H447" i="8"/>
  <c r="F447" i="8"/>
  <c r="G1100" i="8"/>
  <c r="C1100" i="8"/>
  <c r="J1100" i="8"/>
  <c r="D1100" i="8"/>
  <c r="F1100" i="8"/>
  <c r="I1965" i="8"/>
  <c r="H1965" i="8"/>
  <c r="E1965" i="8"/>
  <c r="I2401" i="8"/>
  <c r="H2401" i="8"/>
  <c r="G2401" i="8"/>
  <c r="F2401" i="8"/>
  <c r="D2401" i="8"/>
  <c r="E2401" i="8"/>
  <c r="H1270" i="8"/>
  <c r="G1270" i="8"/>
  <c r="C1270" i="8"/>
  <c r="E1270" i="8"/>
  <c r="F1270" i="8"/>
  <c r="D1270" i="8"/>
  <c r="B1383" i="8"/>
  <c r="J1383" i="8"/>
  <c r="C1383" i="8"/>
  <c r="I1383" i="8"/>
  <c r="H1383" i="8"/>
  <c r="G1383" i="8"/>
  <c r="E1383" i="8"/>
  <c r="I201" i="8"/>
  <c r="H201" i="8"/>
  <c r="G201" i="8"/>
  <c r="E201" i="8"/>
  <c r="F201" i="8"/>
  <c r="D201" i="8"/>
  <c r="D3230" i="8"/>
  <c r="C3230" i="8"/>
  <c r="I3230" i="8"/>
  <c r="B3230" i="8"/>
  <c r="H3230" i="8"/>
  <c r="G3230" i="8"/>
  <c r="J3230" i="8"/>
  <c r="E1936" i="8"/>
  <c r="D1936" i="8"/>
  <c r="C1936" i="8"/>
  <c r="I1936" i="8"/>
  <c r="B1936" i="8"/>
  <c r="J1936" i="8"/>
  <c r="H1936" i="8"/>
  <c r="J157" i="8"/>
  <c r="D157" i="8"/>
  <c r="I157" i="8"/>
  <c r="H157" i="8"/>
  <c r="F157" i="8"/>
  <c r="E157" i="8"/>
  <c r="G157" i="8"/>
  <c r="D46" i="8"/>
  <c r="I145" i="8"/>
  <c r="J1221" i="8"/>
  <c r="H128" i="8"/>
  <c r="D783" i="8"/>
  <c r="E1353" i="8"/>
  <c r="E37" i="8"/>
  <c r="B1821" i="8"/>
  <c r="H1614" i="8"/>
  <c r="B2273" i="8"/>
  <c r="I2273" i="8"/>
  <c r="H2273" i="8"/>
  <c r="G431" i="8"/>
  <c r="D431" i="8"/>
  <c r="E471" i="8"/>
  <c r="F1385" i="8"/>
  <c r="G1390" i="8"/>
  <c r="B301" i="8"/>
  <c r="B1521" i="8"/>
  <c r="J145" i="8"/>
  <c r="G273" i="8"/>
  <c r="H783" i="8"/>
  <c r="E527" i="8"/>
  <c r="G1153" i="8"/>
  <c r="D505" i="8"/>
  <c r="C2014" i="8"/>
  <c r="D1821" i="8"/>
  <c r="H1609" i="8"/>
  <c r="J639" i="8"/>
  <c r="D918" i="8"/>
  <c r="I1614" i="8"/>
  <c r="G2223" i="8"/>
  <c r="B814" i="8"/>
  <c r="C1521" i="8"/>
  <c r="G527" i="8"/>
  <c r="I1153" i="8"/>
  <c r="E505" i="8"/>
  <c r="G464" i="8"/>
  <c r="G647" i="8"/>
  <c r="D2014" i="8"/>
  <c r="H2397" i="8"/>
  <c r="F1609" i="8"/>
  <c r="B918" i="8"/>
  <c r="J1038" i="8"/>
  <c r="I2223" i="8"/>
  <c r="B2401" i="8"/>
  <c r="B1100" i="8"/>
  <c r="E1231" i="8"/>
  <c r="I199" i="8"/>
  <c r="E2397" i="8"/>
  <c r="C2401" i="8"/>
  <c r="E1100" i="8"/>
  <c r="C1390" i="8"/>
  <c r="C814" i="8"/>
  <c r="G1521" i="8"/>
  <c r="E145" i="8"/>
  <c r="C909" i="8"/>
  <c r="D1319" i="8"/>
  <c r="C254" i="8"/>
  <c r="E118" i="8"/>
  <c r="D1231" i="8"/>
  <c r="B2279" i="8"/>
  <c r="J2401" i="8"/>
  <c r="I471" i="8"/>
  <c r="C1385" i="8"/>
  <c r="F1390" i="8"/>
  <c r="C878" i="8"/>
  <c r="F814" i="8"/>
  <c r="F1261" i="8"/>
  <c r="I301" i="8"/>
  <c r="I1521" i="8"/>
  <c r="B145" i="8"/>
  <c r="C273" i="8"/>
  <c r="H909" i="8"/>
  <c r="B1221" i="8"/>
  <c r="G1319" i="8"/>
  <c r="E254" i="8"/>
  <c r="H118" i="8"/>
  <c r="D1423" i="8"/>
  <c r="F1231" i="8"/>
  <c r="D2279" i="8"/>
  <c r="E1825" i="8"/>
  <c r="F1936" i="8"/>
  <c r="B1270" i="8"/>
  <c r="H1208" i="8"/>
  <c r="F1541" i="8"/>
  <c r="I2704" i="8"/>
  <c r="G3264" i="8"/>
  <c r="G3255" i="8"/>
  <c r="B2009" i="8"/>
  <c r="D606" i="8"/>
  <c r="C94" i="8"/>
  <c r="B647" i="8"/>
  <c r="E647" i="8"/>
  <c r="J647" i="8"/>
  <c r="I647" i="8"/>
  <c r="H647" i="8"/>
  <c r="C647" i="8"/>
  <c r="C295" i="8"/>
  <c r="J295" i="8"/>
  <c r="D295" i="8"/>
  <c r="F295" i="8"/>
  <c r="F1153" i="8"/>
  <c r="E1153" i="8"/>
  <c r="J1153" i="8"/>
  <c r="B1153" i="8"/>
  <c r="J527" i="8"/>
  <c r="B527" i="8"/>
  <c r="I527" i="8"/>
  <c r="F527" i="8"/>
  <c r="H702" i="8"/>
  <c r="G702" i="8"/>
  <c r="J702" i="8"/>
  <c r="D702" i="8"/>
  <c r="F1353" i="8"/>
  <c r="H1353" i="8"/>
  <c r="C1353" i="8"/>
  <c r="G2982" i="8"/>
  <c r="B2982" i="8"/>
  <c r="C2982" i="8"/>
  <c r="D2982" i="8"/>
  <c r="E2982" i="8"/>
  <c r="I2982" i="8"/>
  <c r="D574" i="8"/>
  <c r="E574" i="8"/>
  <c r="H574" i="8"/>
  <c r="H37" i="8"/>
  <c r="F37" i="8"/>
  <c r="C37" i="8"/>
  <c r="I128" i="8"/>
  <c r="E128" i="8"/>
  <c r="H3256" i="8"/>
  <c r="F3256" i="8"/>
  <c r="J3256" i="8"/>
  <c r="C3256" i="8"/>
  <c r="F2744" i="8"/>
  <c r="E2744" i="8"/>
  <c r="C2744" i="8"/>
  <c r="B2744" i="8"/>
  <c r="I2744" i="8"/>
  <c r="D281" i="8"/>
  <c r="B281" i="8"/>
  <c r="F281" i="8"/>
  <c r="J464" i="8"/>
  <c r="C464" i="8"/>
  <c r="I464" i="8"/>
  <c r="F464" i="8"/>
  <c r="G1704" i="8"/>
  <c r="F1704" i="8"/>
  <c r="J1704" i="8"/>
  <c r="I1704" i="8"/>
  <c r="H1704" i="8"/>
  <c r="D1704" i="8"/>
  <c r="E1704" i="8"/>
  <c r="D233" i="8"/>
  <c r="C233" i="8"/>
  <c r="D3128" i="8"/>
  <c r="C3128" i="8"/>
  <c r="J3128" i="8"/>
  <c r="I3128" i="8"/>
  <c r="G3128" i="8"/>
  <c r="I1423" i="8"/>
  <c r="H1423" i="8"/>
  <c r="F1423" i="8"/>
  <c r="J112" i="8"/>
  <c r="G112" i="8"/>
  <c r="J2711" i="8"/>
  <c r="E1096" i="8"/>
  <c r="D1367" i="8"/>
  <c r="G240" i="8"/>
  <c r="C1169" i="8"/>
  <c r="G2926" i="8"/>
  <c r="D2518" i="8"/>
  <c r="B473" i="8"/>
  <c r="C2009" i="8"/>
  <c r="H742" i="8"/>
  <c r="I742" i="8"/>
  <c r="C742" i="8"/>
  <c r="J3255" i="8"/>
  <c r="C3255" i="8"/>
  <c r="I3255" i="8"/>
  <c r="F3255" i="8"/>
  <c r="C606" i="8"/>
  <c r="B606" i="8"/>
  <c r="J606" i="8"/>
  <c r="I606" i="8"/>
  <c r="G39" i="8"/>
  <c r="I39" i="8"/>
  <c r="B440" i="8"/>
  <c r="D440" i="8"/>
  <c r="G1369" i="8"/>
  <c r="J1369" i="8"/>
  <c r="H240" i="8"/>
  <c r="I1481" i="8"/>
  <c r="J1057" i="8"/>
  <c r="B3072" i="8"/>
  <c r="E742" i="8"/>
  <c r="F614" i="8"/>
  <c r="E473" i="8"/>
  <c r="E295" i="8"/>
  <c r="H464" i="8"/>
  <c r="G2009" i="8"/>
  <c r="B3256" i="8"/>
  <c r="E3128" i="8"/>
  <c r="H2982" i="8"/>
  <c r="H606" i="8"/>
  <c r="E985" i="8"/>
  <c r="E526" i="8"/>
  <c r="I526" i="8"/>
  <c r="H526" i="8"/>
  <c r="G526" i="8"/>
  <c r="C526" i="8"/>
  <c r="J3264" i="8"/>
  <c r="B3264" i="8"/>
  <c r="D3136" i="8"/>
  <c r="E3136" i="8"/>
  <c r="D2824" i="8"/>
  <c r="F1367" i="8"/>
  <c r="H599" i="8"/>
  <c r="I240" i="8"/>
  <c r="C77" i="8"/>
  <c r="D2625" i="8"/>
  <c r="E3264" i="8"/>
  <c r="F742" i="8"/>
  <c r="C454" i="8"/>
  <c r="G473" i="8"/>
  <c r="E504" i="8"/>
  <c r="I702" i="8"/>
  <c r="F8" i="8"/>
  <c r="B2885" i="8"/>
  <c r="B14" i="8"/>
  <c r="F14" i="8"/>
  <c r="E14" i="8"/>
  <c r="I2009" i="8"/>
  <c r="F2009" i="8"/>
  <c r="J2009" i="8"/>
  <c r="E2009" i="8"/>
  <c r="G1367" i="8"/>
  <c r="C240" i="8"/>
  <c r="J240" i="8"/>
  <c r="E703" i="8"/>
  <c r="J2134" i="8"/>
  <c r="I121" i="8"/>
  <c r="C765" i="8"/>
  <c r="C3264" i="8"/>
  <c r="G742" i="8"/>
  <c r="G319" i="8"/>
  <c r="B3255" i="8"/>
  <c r="H14" i="8"/>
  <c r="J473" i="8"/>
  <c r="C473" i="8"/>
  <c r="H473" i="8"/>
  <c r="F473" i="8"/>
  <c r="E94" i="8"/>
  <c r="J94" i="8"/>
  <c r="H94" i="8"/>
  <c r="F94" i="8"/>
  <c r="G94" i="8"/>
  <c r="I1976" i="8"/>
  <c r="J1976" i="8"/>
  <c r="C134" i="8"/>
  <c r="E134" i="8"/>
  <c r="E294" i="8"/>
  <c r="C294" i="8"/>
  <c r="C1367" i="8"/>
  <c r="F2903" i="8"/>
  <c r="E369" i="8"/>
  <c r="H1367" i="8"/>
  <c r="B169" i="8"/>
  <c r="D3264" i="8"/>
  <c r="I2342" i="8"/>
  <c r="J742" i="8"/>
  <c r="D3255" i="8"/>
  <c r="D1281" i="8"/>
  <c r="I295" i="8"/>
  <c r="F574" i="8"/>
  <c r="D3256" i="8"/>
  <c r="H2744" i="8"/>
  <c r="D647" i="8"/>
  <c r="G233" i="8"/>
  <c r="J1293" i="8"/>
  <c r="I2297" i="8"/>
  <c r="I1639" i="8"/>
  <c r="F2429" i="8"/>
  <c r="C829" i="8"/>
  <c r="I2512" i="8"/>
  <c r="J990" i="8"/>
  <c r="C815" i="8"/>
  <c r="B2665" i="8"/>
  <c r="G2817" i="8"/>
  <c r="H1668" i="8"/>
  <c r="G178" i="8"/>
  <c r="J1886" i="8"/>
  <c r="E1886" i="8"/>
  <c r="J893" i="8"/>
  <c r="D893" i="8"/>
  <c r="E2790" i="8"/>
  <c r="B2790" i="8"/>
  <c r="F792" i="8"/>
  <c r="D792" i="8"/>
  <c r="E2311" i="8"/>
  <c r="J2311" i="8"/>
  <c r="D2311" i="8"/>
  <c r="F1398" i="8"/>
  <c r="C1398" i="8"/>
  <c r="J351" i="8"/>
  <c r="B351" i="8"/>
  <c r="B2415" i="8"/>
  <c r="E2415" i="8"/>
  <c r="D2415" i="8"/>
  <c r="C372" i="8"/>
  <c r="G372" i="8"/>
  <c r="I2589" i="8"/>
  <c r="G2589" i="8"/>
  <c r="C1109" i="8"/>
  <c r="D1109" i="8"/>
  <c r="C1287" i="8"/>
  <c r="G1287" i="8"/>
  <c r="H1757" i="8"/>
  <c r="I1757" i="8"/>
  <c r="G1647" i="8"/>
  <c r="C1647" i="8"/>
  <c r="B1647" i="8"/>
  <c r="H1720" i="8"/>
  <c r="D1720" i="8"/>
  <c r="J2137" i="8"/>
  <c r="B2137" i="8"/>
  <c r="I2137" i="8"/>
  <c r="I3134" i="8"/>
  <c r="F3134" i="8"/>
  <c r="G1151" i="8"/>
  <c r="E1151" i="8"/>
  <c r="C2857" i="8"/>
  <c r="J2857" i="8"/>
  <c r="B2857" i="8"/>
  <c r="F2334" i="8"/>
  <c r="D2334" i="8"/>
  <c r="F2439" i="8"/>
  <c r="E2439" i="8"/>
  <c r="J2092" i="8"/>
  <c r="C2092" i="8"/>
  <c r="E3077" i="8"/>
  <c r="C3077" i="8"/>
  <c r="G2894" i="8"/>
  <c r="F2894" i="8"/>
  <c r="G2189" i="8"/>
  <c r="C2189" i="8"/>
  <c r="J1927" i="8"/>
  <c r="D1927" i="8"/>
  <c r="G1927" i="8"/>
  <c r="G1118" i="8"/>
  <c r="C1118" i="8"/>
  <c r="G1896" i="8"/>
  <c r="H1896" i="8"/>
  <c r="D2616" i="8"/>
  <c r="F2616" i="8"/>
  <c r="C1228" i="8"/>
  <c r="E1228" i="8"/>
  <c r="I1228" i="8"/>
  <c r="B1228" i="8"/>
  <c r="G1310" i="8"/>
  <c r="F1310" i="8"/>
  <c r="H1438" i="8"/>
  <c r="G1438" i="8"/>
  <c r="J2777" i="8"/>
  <c r="H2777" i="8"/>
  <c r="H2431" i="8"/>
  <c r="G2431" i="8"/>
  <c r="H1384" i="8"/>
  <c r="G1384" i="8"/>
  <c r="G1591" i="8"/>
  <c r="E1591" i="8"/>
  <c r="F1479" i="8"/>
  <c r="C1479" i="8"/>
  <c r="G3229" i="8"/>
  <c r="E3229" i="8"/>
  <c r="C1989" i="8"/>
  <c r="D1989" i="8"/>
  <c r="C670" i="8"/>
  <c r="H670" i="8"/>
  <c r="B41" i="8"/>
  <c r="J41" i="8"/>
  <c r="C41" i="8"/>
  <c r="C2069" i="8"/>
  <c r="D2069" i="8"/>
  <c r="B839" i="8"/>
  <c r="D839" i="8"/>
  <c r="J2296" i="8"/>
  <c r="B2296" i="8"/>
  <c r="I2296" i="8"/>
  <c r="F1117" i="8"/>
  <c r="E1117" i="8"/>
  <c r="H3110" i="8"/>
  <c r="G3110" i="8"/>
  <c r="G2951" i="8"/>
  <c r="H2951" i="8"/>
  <c r="F280" i="8"/>
  <c r="D280" i="8"/>
  <c r="D879" i="8"/>
  <c r="B879" i="8"/>
  <c r="B1200" i="8"/>
  <c r="E2664" i="8"/>
  <c r="D3085" i="8"/>
  <c r="E2297" i="8"/>
  <c r="H1049" i="8"/>
  <c r="G2429" i="8"/>
  <c r="F829" i="8"/>
  <c r="E2512" i="8"/>
  <c r="C2911" i="8"/>
  <c r="I351" i="8"/>
  <c r="J3134" i="8"/>
  <c r="C2616" i="8"/>
  <c r="C1720" i="8"/>
  <c r="D2439" i="8"/>
  <c r="J2375" i="8"/>
  <c r="E1927" i="8"/>
  <c r="B1479" i="8"/>
  <c r="E1287" i="8"/>
  <c r="C2137" i="8"/>
  <c r="G2790" i="8"/>
  <c r="I2334" i="8"/>
  <c r="I1438" i="8"/>
  <c r="J1310" i="8"/>
  <c r="G2857" i="8"/>
  <c r="F2589" i="8"/>
  <c r="G1757" i="8"/>
  <c r="B2431" i="8"/>
  <c r="J1109" i="8"/>
  <c r="I1384" i="8"/>
  <c r="H2189" i="8"/>
  <c r="H1647" i="8"/>
  <c r="C2894" i="8"/>
  <c r="D3077" i="8"/>
  <c r="G1989" i="8"/>
  <c r="F1432" i="8"/>
  <c r="G2665" i="8"/>
  <c r="I1462" i="8"/>
  <c r="D1151" i="8"/>
  <c r="I297" i="8"/>
  <c r="D469" i="8"/>
  <c r="H2728" i="8"/>
  <c r="F1591" i="8"/>
  <c r="I2118" i="8"/>
  <c r="B2941" i="8"/>
  <c r="C2640" i="8"/>
  <c r="D226" i="8"/>
  <c r="J3069" i="8"/>
  <c r="E1398" i="8"/>
  <c r="E1720" i="8"/>
  <c r="B2311" i="8"/>
  <c r="F1287" i="8"/>
  <c r="E2137" i="8"/>
  <c r="J2790" i="8"/>
  <c r="H2334" i="8"/>
  <c r="G670" i="8"/>
  <c r="H2857" i="8"/>
  <c r="H2589" i="8"/>
  <c r="C1757" i="8"/>
  <c r="I2189" i="8"/>
  <c r="I1647" i="8"/>
  <c r="D2894" i="8"/>
  <c r="F3077" i="8"/>
  <c r="H1989" i="8"/>
  <c r="I1432" i="8"/>
  <c r="H2665" i="8"/>
  <c r="F1151" i="8"/>
  <c r="J297" i="8"/>
  <c r="G469" i="8"/>
  <c r="I2728" i="8"/>
  <c r="E1000" i="8"/>
  <c r="H1591" i="8"/>
  <c r="J2118" i="8"/>
  <c r="J2941" i="8"/>
  <c r="E2640" i="8"/>
  <c r="D2431" i="8"/>
  <c r="B1109" i="8"/>
  <c r="J2189" i="8"/>
  <c r="J1647" i="8"/>
  <c r="E2894" i="8"/>
  <c r="G3077" i="8"/>
  <c r="E1989" i="8"/>
  <c r="B792" i="8"/>
  <c r="I1151" i="8"/>
  <c r="C1896" i="8"/>
  <c r="J1591" i="8"/>
  <c r="H2640" i="8"/>
  <c r="B1825" i="8"/>
  <c r="J1825" i="8"/>
  <c r="D199" i="8"/>
  <c r="J199" i="8"/>
  <c r="E2014" i="8"/>
  <c r="J2014" i="8"/>
  <c r="F2397" i="8"/>
  <c r="E1821" i="8"/>
  <c r="B1609" i="8"/>
  <c r="J1609" i="8"/>
  <c r="E639" i="8"/>
  <c r="E918" i="8"/>
  <c r="C1614" i="8"/>
  <c r="D1038" i="8"/>
  <c r="B2535" i="8"/>
  <c r="E1614" i="8"/>
  <c r="C1038" i="8"/>
  <c r="J2030" i="8"/>
  <c r="B2030" i="8"/>
  <c r="I2030" i="8"/>
  <c r="H2030" i="8"/>
  <c r="F2030" i="8"/>
  <c r="F377" i="8"/>
  <c r="D377" i="8"/>
  <c r="B377" i="8"/>
  <c r="H377" i="8"/>
  <c r="I377" i="8"/>
  <c r="J377" i="8"/>
  <c r="G377" i="8"/>
  <c r="E377" i="8"/>
  <c r="C377" i="8"/>
  <c r="C49" i="8"/>
  <c r="I49" i="8"/>
  <c r="G49" i="8"/>
  <c r="B49" i="8"/>
  <c r="J49" i="8"/>
  <c r="H49" i="8"/>
  <c r="F49" i="8"/>
  <c r="F333" i="8"/>
  <c r="G333" i="8"/>
  <c r="I333" i="8"/>
  <c r="C333" i="8"/>
  <c r="D333" i="8"/>
  <c r="F327" i="8"/>
  <c r="J327" i="8"/>
  <c r="C327" i="8"/>
  <c r="D327" i="8"/>
  <c r="C1177" i="8"/>
  <c r="B1177" i="8"/>
  <c r="G1177" i="8"/>
  <c r="H1177" i="8"/>
  <c r="I1177" i="8"/>
  <c r="E302" i="8"/>
  <c r="H302" i="8"/>
  <c r="C302" i="8"/>
  <c r="D302" i="8"/>
  <c r="J302" i="8"/>
  <c r="B302" i="8"/>
  <c r="C726" i="8"/>
  <c r="D726" i="8"/>
  <c r="I726" i="8"/>
  <c r="H726" i="8"/>
  <c r="F726" i="8"/>
  <c r="D1377" i="8"/>
  <c r="E1377" i="8"/>
  <c r="J1377" i="8"/>
  <c r="B1377" i="8"/>
  <c r="I1377" i="8"/>
  <c r="G1377" i="8"/>
  <c r="J1733" i="8"/>
  <c r="B1733" i="8"/>
  <c r="E1733" i="8"/>
  <c r="G1733" i="8"/>
  <c r="D1733" i="8"/>
  <c r="H1733" i="8"/>
  <c r="F1733" i="8"/>
  <c r="I1733" i="8"/>
  <c r="C1733" i="8"/>
  <c r="H2713" i="8"/>
  <c r="D2713" i="8"/>
  <c r="C2713" i="8"/>
  <c r="I2713" i="8"/>
  <c r="F2713" i="8"/>
  <c r="J2713" i="8"/>
  <c r="G2713" i="8"/>
  <c r="F623" i="8"/>
  <c r="D623" i="8"/>
  <c r="J623" i="8"/>
  <c r="B623" i="8"/>
  <c r="E623" i="8"/>
  <c r="C623" i="8"/>
  <c r="H623" i="8"/>
  <c r="I623" i="8"/>
  <c r="G623" i="8"/>
  <c r="E1193" i="8"/>
  <c r="G1193" i="8"/>
  <c r="G925" i="8"/>
  <c r="H925" i="8"/>
  <c r="E925" i="8"/>
  <c r="E1317" i="8"/>
  <c r="H1317" i="8"/>
  <c r="F1317" i="8"/>
  <c r="B1317" i="8"/>
  <c r="J1317" i="8"/>
  <c r="D1317" i="8"/>
  <c r="I1317" i="8"/>
  <c r="G1317" i="8"/>
  <c r="C1317" i="8"/>
  <c r="G1697" i="8"/>
  <c r="F1697" i="8"/>
  <c r="B1697" i="8"/>
  <c r="J1697" i="8"/>
  <c r="I1697" i="8"/>
  <c r="E1697" i="8"/>
  <c r="D1697" i="8"/>
  <c r="B1929" i="8"/>
  <c r="J1929" i="8"/>
  <c r="C1929" i="8"/>
  <c r="F1929" i="8"/>
  <c r="H1929" i="8"/>
  <c r="G1929" i="8"/>
  <c r="I1929" i="8"/>
  <c r="E1929" i="8"/>
  <c r="D1929" i="8"/>
  <c r="C1080" i="8"/>
  <c r="I1080" i="8"/>
  <c r="F1080" i="8"/>
  <c r="D1080" i="8"/>
  <c r="J1080" i="8"/>
  <c r="H1080" i="8"/>
  <c r="E1080" i="8"/>
  <c r="B1080" i="8"/>
  <c r="G1080" i="8"/>
  <c r="G1633" i="8"/>
  <c r="F1633" i="8"/>
  <c r="J1633" i="8"/>
  <c r="I1633" i="8"/>
  <c r="H1633" i="8"/>
  <c r="J192" i="8"/>
  <c r="C192" i="8"/>
  <c r="H192" i="8"/>
  <c r="F192" i="8"/>
  <c r="D192" i="8"/>
  <c r="B192" i="8"/>
  <c r="I192" i="8"/>
  <c r="G2286" i="8"/>
  <c r="H2286" i="8"/>
  <c r="C2286" i="8"/>
  <c r="J2286" i="8"/>
  <c r="B2286" i="8"/>
  <c r="H2925" i="8"/>
  <c r="G2925" i="8"/>
  <c r="C2925" i="8"/>
  <c r="D2925" i="8"/>
  <c r="E2925" i="8"/>
  <c r="J1968" i="8"/>
  <c r="B1968" i="8"/>
  <c r="I1968" i="8"/>
  <c r="H1968" i="8"/>
  <c r="G1968" i="8"/>
  <c r="E1968" i="8"/>
  <c r="D944" i="8"/>
  <c r="C944" i="8"/>
  <c r="I944" i="8"/>
  <c r="F944" i="8"/>
  <c r="G944" i="8"/>
  <c r="J944" i="8"/>
  <c r="H944" i="8"/>
  <c r="H2766" i="8"/>
  <c r="D2766" i="8"/>
  <c r="E2766" i="8"/>
  <c r="B2766" i="8"/>
  <c r="J2766" i="8"/>
  <c r="I2766" i="8"/>
  <c r="F2766" i="8"/>
  <c r="G2766" i="8"/>
  <c r="C2766" i="8"/>
  <c r="D185" i="8"/>
  <c r="E185" i="8"/>
  <c r="J185" i="8"/>
  <c r="C185" i="8"/>
  <c r="I185" i="8"/>
  <c r="G185" i="8"/>
  <c r="F185" i="8"/>
  <c r="B185" i="8"/>
  <c r="E1831" i="8"/>
  <c r="G1831" i="8"/>
  <c r="C1831" i="8"/>
  <c r="J1831" i="8"/>
  <c r="B1831" i="8"/>
  <c r="I1831" i="8"/>
  <c r="H1877" i="8"/>
  <c r="G1877" i="8"/>
  <c r="C1877" i="8"/>
  <c r="B1877" i="8"/>
  <c r="J1877" i="8"/>
  <c r="D1877" i="8"/>
  <c r="G1192" i="8"/>
  <c r="J1192" i="8"/>
  <c r="I1192" i="8"/>
  <c r="H1192" i="8"/>
  <c r="D1192" i="8"/>
  <c r="C1192" i="8"/>
  <c r="F1192" i="8"/>
  <c r="E1192" i="8"/>
  <c r="B1192" i="8"/>
  <c r="J1919" i="8"/>
  <c r="B1919" i="8"/>
  <c r="H1919" i="8"/>
  <c r="G1919" i="8"/>
  <c r="F1919" i="8"/>
  <c r="D1919" i="8"/>
  <c r="I1919" i="8"/>
  <c r="E1919" i="8"/>
  <c r="C1919" i="8"/>
  <c r="E2287" i="8"/>
  <c r="C2287" i="8"/>
  <c r="J2705" i="8"/>
  <c r="E2705" i="8"/>
  <c r="G2705" i="8"/>
  <c r="D2705" i="8"/>
  <c r="B2705" i="8"/>
  <c r="I2705" i="8"/>
  <c r="F2705" i="8"/>
  <c r="H2705" i="8"/>
  <c r="F1935" i="8"/>
  <c r="C1935" i="8"/>
  <c r="I1935" i="8"/>
  <c r="B1935" i="8"/>
  <c r="J1935" i="8"/>
  <c r="G1935" i="8"/>
  <c r="H1935" i="8"/>
  <c r="E2536" i="8"/>
  <c r="C2536" i="8"/>
  <c r="B2536" i="8"/>
  <c r="J2536" i="8"/>
  <c r="I695" i="8"/>
  <c r="B695" i="8"/>
  <c r="C695" i="8"/>
  <c r="J695" i="8"/>
  <c r="C2136" i="8"/>
  <c r="J2136" i="8"/>
  <c r="B2136" i="8"/>
  <c r="H2136" i="8"/>
  <c r="I2136" i="8"/>
  <c r="G2136" i="8"/>
  <c r="F2136" i="8"/>
  <c r="D2136" i="8"/>
  <c r="G3254" i="8"/>
  <c r="J3254" i="8"/>
  <c r="E3254" i="8"/>
  <c r="G3142" i="8"/>
  <c r="H3142" i="8"/>
  <c r="E3142" i="8"/>
  <c r="F3142" i="8"/>
  <c r="J3142" i="8"/>
  <c r="D1977" i="8"/>
  <c r="B1977" i="8"/>
  <c r="J1977" i="8"/>
  <c r="H1977" i="8"/>
  <c r="E1977" i="8"/>
  <c r="C1977" i="8"/>
  <c r="B661" i="8"/>
  <c r="J661" i="8"/>
  <c r="D661" i="8"/>
  <c r="H661" i="8"/>
  <c r="F661" i="8"/>
  <c r="E661" i="8"/>
  <c r="I2407" i="8"/>
  <c r="H2407" i="8"/>
  <c r="E2407" i="8"/>
  <c r="F2407" i="8"/>
  <c r="D2407" i="8"/>
  <c r="I2464" i="8"/>
  <c r="J2464" i="8"/>
  <c r="J2918" i="8"/>
  <c r="D2918" i="8"/>
  <c r="I2918" i="8"/>
  <c r="H2918" i="8"/>
  <c r="G2918" i="8"/>
  <c r="F2918" i="8"/>
  <c r="E2918" i="8"/>
  <c r="B2918" i="8"/>
  <c r="C2918" i="8"/>
  <c r="E1952" i="8"/>
  <c r="B1952" i="8"/>
  <c r="I2111" i="8"/>
  <c r="H2111" i="8"/>
  <c r="D2111" i="8"/>
  <c r="C2111" i="8"/>
  <c r="B2111" i="8"/>
  <c r="J2111" i="8"/>
  <c r="G3199" i="8"/>
  <c r="B3199" i="8"/>
  <c r="J3199" i="8"/>
  <c r="I3199" i="8"/>
  <c r="H3199" i="8"/>
  <c r="F3199" i="8"/>
  <c r="H2902" i="8"/>
  <c r="F2902" i="8"/>
  <c r="G2902" i="8"/>
  <c r="E2902" i="8"/>
  <c r="C2902" i="8"/>
  <c r="B2902" i="8"/>
  <c r="I2902" i="8"/>
  <c r="J2902" i="8"/>
  <c r="D2902" i="8"/>
  <c r="D1773" i="8"/>
  <c r="J1773" i="8"/>
  <c r="B1773" i="8"/>
  <c r="H1773" i="8"/>
  <c r="G1773" i="8"/>
  <c r="E1773" i="8"/>
  <c r="E1189" i="8"/>
  <c r="H1189" i="8"/>
  <c r="C1189" i="8"/>
  <c r="J1189" i="8"/>
  <c r="D1189" i="8"/>
  <c r="I1189" i="8"/>
  <c r="G1189" i="8"/>
  <c r="B1189" i="8"/>
  <c r="H2793" i="8"/>
  <c r="D2793" i="8"/>
  <c r="J2793" i="8"/>
  <c r="I2793" i="8"/>
  <c r="F2793" i="8"/>
  <c r="G2793" i="8"/>
  <c r="E2793" i="8"/>
  <c r="C2793" i="8"/>
  <c r="J2768" i="8"/>
  <c r="B2768" i="8"/>
  <c r="G2768" i="8"/>
  <c r="F2768" i="8"/>
  <c r="H2768" i="8"/>
  <c r="D2768" i="8"/>
  <c r="C2768" i="8"/>
  <c r="I2768" i="8"/>
  <c r="E2768" i="8"/>
  <c r="I933" i="8"/>
  <c r="F933" i="8"/>
  <c r="H933" i="8"/>
  <c r="C933" i="8"/>
  <c r="B933" i="8"/>
  <c r="G933" i="8"/>
  <c r="D933" i="8"/>
  <c r="G2903" i="8"/>
  <c r="I2839" i="8"/>
  <c r="I599" i="8"/>
  <c r="F1193" i="8"/>
  <c r="I985" i="8"/>
  <c r="F369" i="8"/>
  <c r="F3254" i="8"/>
  <c r="B2870" i="8"/>
  <c r="B2350" i="8"/>
  <c r="E2286" i="8"/>
  <c r="E2030" i="8"/>
  <c r="F1177" i="8"/>
  <c r="B3245" i="8"/>
  <c r="E726" i="8"/>
  <c r="C661" i="8"/>
  <c r="C2231" i="8"/>
  <c r="G2885" i="8"/>
  <c r="C1541" i="8"/>
  <c r="B1407" i="8"/>
  <c r="C1697" i="8"/>
  <c r="H2824" i="8"/>
  <c r="D3073" i="8"/>
  <c r="H1137" i="8"/>
  <c r="H1193" i="8"/>
  <c r="H985" i="8"/>
  <c r="I3254" i="8"/>
  <c r="D2870" i="8"/>
  <c r="F302" i="8"/>
  <c r="D1177" i="8"/>
  <c r="F3245" i="8"/>
  <c r="D1901" i="8"/>
  <c r="G726" i="8"/>
  <c r="F1877" i="8"/>
  <c r="I661" i="8"/>
  <c r="F2231" i="8"/>
  <c r="B333" i="8"/>
  <c r="D1831" i="8"/>
  <c r="G2862" i="8"/>
  <c r="B2713" i="8"/>
  <c r="H185" i="8"/>
  <c r="H1697" i="8"/>
  <c r="C209" i="8"/>
  <c r="J209" i="8"/>
  <c r="B209" i="8"/>
  <c r="H209" i="8"/>
  <c r="G209" i="8"/>
  <c r="F209" i="8"/>
  <c r="E1289" i="8"/>
  <c r="H1289" i="8"/>
  <c r="C1289" i="8"/>
  <c r="J1289" i="8"/>
  <c r="B1289" i="8"/>
  <c r="I1289" i="8"/>
  <c r="B486" i="8"/>
  <c r="J486" i="8"/>
  <c r="D486" i="8"/>
  <c r="H486" i="8"/>
  <c r="F486" i="8"/>
  <c r="E486" i="8"/>
  <c r="G486" i="8"/>
  <c r="C486" i="8"/>
  <c r="F713" i="8"/>
  <c r="D713" i="8"/>
  <c r="J713" i="8"/>
  <c r="B713" i="8"/>
  <c r="I713" i="8"/>
  <c r="H713" i="8"/>
  <c r="J1350" i="8"/>
  <c r="F1350" i="8"/>
  <c r="E518" i="8"/>
  <c r="B518" i="8"/>
  <c r="C1096" i="8"/>
  <c r="F1096" i="8"/>
  <c r="E3037" i="8"/>
  <c r="I3037" i="8"/>
  <c r="H3037" i="8"/>
  <c r="G3037" i="8"/>
  <c r="C3037" i="8"/>
  <c r="F3037" i="8"/>
  <c r="D3037" i="8"/>
  <c r="B3037" i="8"/>
  <c r="H1849" i="8"/>
  <c r="D1849" i="8"/>
  <c r="J1849" i="8"/>
  <c r="B1849" i="8"/>
  <c r="I1849" i="8"/>
  <c r="G1849" i="8"/>
  <c r="F1849" i="8"/>
  <c r="C2041" i="8"/>
  <c r="J2041" i="8"/>
  <c r="F2041" i="8"/>
  <c r="H2041" i="8"/>
  <c r="I2041" i="8"/>
  <c r="B2041" i="8"/>
  <c r="G2813" i="8"/>
  <c r="E2813" i="8"/>
  <c r="I1558" i="8"/>
  <c r="H1558" i="8"/>
  <c r="G1558" i="8"/>
  <c r="C1351" i="8"/>
  <c r="J1351" i="8"/>
  <c r="B1351" i="8"/>
  <c r="H1351" i="8"/>
  <c r="I1351" i="8"/>
  <c r="G1351" i="8"/>
  <c r="F1351" i="8"/>
  <c r="D1351" i="8"/>
  <c r="E1469" i="8"/>
  <c r="G1469" i="8"/>
  <c r="F1469" i="8"/>
  <c r="J1469" i="8"/>
  <c r="H1469" i="8"/>
  <c r="C1469" i="8"/>
  <c r="B1469" i="8"/>
  <c r="I1469" i="8"/>
  <c r="D1469" i="8"/>
  <c r="C2798" i="8"/>
  <c r="E2798" i="8"/>
  <c r="I2798" i="8"/>
  <c r="G2798" i="8"/>
  <c r="F2798" i="8"/>
  <c r="J2798" i="8"/>
  <c r="H2798" i="8"/>
  <c r="D2798" i="8"/>
  <c r="B2798" i="8"/>
  <c r="G1209" i="8"/>
  <c r="C1209" i="8"/>
  <c r="B1209" i="8"/>
  <c r="J1209" i="8"/>
  <c r="B1510" i="8"/>
  <c r="J1510" i="8"/>
  <c r="D1510" i="8"/>
  <c r="H1510" i="8"/>
  <c r="G1510" i="8"/>
  <c r="C1510" i="8"/>
  <c r="I1510" i="8"/>
  <c r="F1510" i="8"/>
  <c r="B101" i="8"/>
  <c r="J101" i="8"/>
  <c r="D101" i="8"/>
  <c r="F101" i="8"/>
  <c r="E101" i="8"/>
  <c r="G101" i="8"/>
  <c r="C101" i="8"/>
  <c r="H369" i="8"/>
  <c r="D369" i="8"/>
  <c r="D1822" i="8"/>
  <c r="I1822" i="8"/>
  <c r="H1822" i="8"/>
  <c r="G1822" i="8"/>
  <c r="E1822" i="8"/>
  <c r="J1822" i="8"/>
  <c r="F1822" i="8"/>
  <c r="C1822" i="8"/>
  <c r="D2053" i="8"/>
  <c r="I2053" i="8"/>
  <c r="E2053" i="8"/>
  <c r="J2053" i="8"/>
  <c r="H2053" i="8"/>
  <c r="G2053" i="8"/>
  <c r="F2053" i="8"/>
  <c r="B2053" i="8"/>
  <c r="E264" i="8"/>
  <c r="F264" i="8"/>
  <c r="H2903" i="8"/>
  <c r="C2903" i="8"/>
  <c r="G1672" i="8"/>
  <c r="I1672" i="8"/>
  <c r="I729" i="8"/>
  <c r="G729" i="8"/>
  <c r="F729" i="8"/>
  <c r="B729" i="8"/>
  <c r="H729" i="8"/>
  <c r="D729" i="8"/>
  <c r="E729" i="8"/>
  <c r="C729" i="8"/>
  <c r="J729" i="8"/>
  <c r="C1880" i="8"/>
  <c r="I1880" i="8"/>
  <c r="G1880" i="8"/>
  <c r="J1880" i="8"/>
  <c r="H1880" i="8"/>
  <c r="D1880" i="8"/>
  <c r="E1880" i="8"/>
  <c r="F1880" i="8"/>
  <c r="B1880" i="8"/>
  <c r="J3013" i="8"/>
  <c r="H3013" i="8"/>
  <c r="E3013" i="8"/>
  <c r="H2350" i="8"/>
  <c r="E2350" i="8"/>
  <c r="F2350" i="8"/>
  <c r="C2350" i="8"/>
  <c r="E3174" i="8"/>
  <c r="B3174" i="8"/>
  <c r="C3174" i="8"/>
  <c r="I3174" i="8"/>
  <c r="J3174" i="8"/>
  <c r="H3174" i="8"/>
  <c r="F3174" i="8"/>
  <c r="G3174" i="8"/>
  <c r="D3174" i="8"/>
  <c r="E3119" i="8"/>
  <c r="F3119" i="8"/>
  <c r="D3119" i="8"/>
  <c r="B3119" i="8"/>
  <c r="C3119" i="8"/>
  <c r="J3119" i="8"/>
  <c r="J1079" i="8"/>
  <c r="C1079" i="8"/>
  <c r="H1079" i="8"/>
  <c r="G1079" i="8"/>
  <c r="E1079" i="8"/>
  <c r="F1079" i="8"/>
  <c r="B1079" i="8"/>
  <c r="I1079" i="8"/>
  <c r="D1079" i="8"/>
  <c r="J2950" i="8"/>
  <c r="I2950" i="8"/>
  <c r="H2950" i="8"/>
  <c r="E2950" i="8"/>
  <c r="C2950" i="8"/>
  <c r="I3209" i="8"/>
  <c r="E3209" i="8"/>
  <c r="I2022" i="8"/>
  <c r="H2022" i="8"/>
  <c r="G2022" i="8"/>
  <c r="B2022" i="8"/>
  <c r="C2022" i="8"/>
  <c r="J2022" i="8"/>
  <c r="F2022" i="8"/>
  <c r="G2209" i="8"/>
  <c r="D2209" i="8"/>
  <c r="I2209" i="8"/>
  <c r="H2209" i="8"/>
  <c r="F2209" i="8"/>
  <c r="H269" i="8"/>
  <c r="F269" i="8"/>
  <c r="E269" i="8"/>
  <c r="C269" i="8"/>
  <c r="D269" i="8"/>
  <c r="B269" i="8"/>
  <c r="J269" i="8"/>
  <c r="G269" i="8"/>
  <c r="I269" i="8"/>
  <c r="C2385" i="8"/>
  <c r="I2385" i="8"/>
  <c r="H2385" i="8"/>
  <c r="E2385" i="8"/>
  <c r="D2385" i="8"/>
  <c r="B2385" i="8"/>
  <c r="J2385" i="8"/>
  <c r="F2385" i="8"/>
  <c r="G2385" i="8"/>
  <c r="F2824" i="8"/>
  <c r="D1672" i="8"/>
  <c r="D1096" i="8"/>
  <c r="J264" i="8"/>
  <c r="G1096" i="8"/>
  <c r="I1193" i="8"/>
  <c r="J985" i="8"/>
  <c r="J1177" i="8"/>
  <c r="J3037" i="8"/>
  <c r="J1672" i="8"/>
  <c r="J1096" i="8"/>
  <c r="B264" i="8"/>
  <c r="E8" i="8"/>
  <c r="D3209" i="8"/>
  <c r="F3073" i="8"/>
  <c r="J1137" i="8"/>
  <c r="D2839" i="8"/>
  <c r="B2711" i="8"/>
  <c r="D599" i="8"/>
  <c r="J1193" i="8"/>
  <c r="I369" i="8"/>
  <c r="I2870" i="8"/>
  <c r="I2350" i="8"/>
  <c r="I302" i="8"/>
  <c r="E209" i="8"/>
  <c r="B2925" i="8"/>
  <c r="F1517" i="8"/>
  <c r="D1968" i="8"/>
  <c r="G713" i="8"/>
  <c r="I1877" i="8"/>
  <c r="G1289" i="8"/>
  <c r="H333" i="8"/>
  <c r="C2407" i="8"/>
  <c r="H1831" i="8"/>
  <c r="G192" i="8"/>
  <c r="E1849" i="8"/>
  <c r="I486" i="8"/>
  <c r="H166" i="8"/>
  <c r="D2321" i="8"/>
  <c r="E933" i="8"/>
  <c r="I101" i="8"/>
  <c r="E944" i="8"/>
  <c r="B1822" i="8"/>
  <c r="B2407" i="8"/>
  <c r="E192" i="8"/>
  <c r="E1510" i="8"/>
  <c r="J933" i="8"/>
  <c r="E2136" i="8"/>
  <c r="G1545" i="8"/>
  <c r="F1545" i="8"/>
  <c r="H1545" i="8"/>
  <c r="I1545" i="8"/>
  <c r="I1745" i="8"/>
  <c r="B1745" i="8"/>
  <c r="J1745" i="8"/>
  <c r="G1745" i="8"/>
  <c r="F1745" i="8"/>
  <c r="J1743" i="8"/>
  <c r="C1743" i="8"/>
  <c r="H1743" i="8"/>
  <c r="G1743" i="8"/>
  <c r="B1743" i="8"/>
  <c r="I1743" i="8"/>
  <c r="F1743" i="8"/>
  <c r="B1273" i="8"/>
  <c r="J1273" i="8"/>
  <c r="G1273" i="8"/>
  <c r="I1273" i="8"/>
  <c r="D1273" i="8"/>
  <c r="C1273" i="8"/>
  <c r="E1273" i="8"/>
  <c r="H1103" i="8"/>
  <c r="F1103" i="8"/>
  <c r="E1103" i="8"/>
  <c r="B1103" i="8"/>
  <c r="D1103" i="8"/>
  <c r="C1103" i="8"/>
  <c r="J1103" i="8"/>
  <c r="D2206" i="8"/>
  <c r="B2206" i="8"/>
  <c r="C2206" i="8"/>
  <c r="I1349" i="8"/>
  <c r="G1349" i="8"/>
  <c r="F1349" i="8"/>
  <c r="H1349" i="8"/>
  <c r="C1349" i="8"/>
  <c r="D1349" i="8"/>
  <c r="B1349" i="8"/>
  <c r="J1349" i="8"/>
  <c r="E1349" i="8"/>
  <c r="F585" i="8"/>
  <c r="J585" i="8"/>
  <c r="B585" i="8"/>
  <c r="H585" i="8"/>
  <c r="I585" i="8"/>
  <c r="G585" i="8"/>
  <c r="E585" i="8"/>
  <c r="D585" i="8"/>
  <c r="C585" i="8"/>
  <c r="C823" i="8"/>
  <c r="I823" i="8"/>
  <c r="J823" i="8"/>
  <c r="G823" i="8"/>
  <c r="H823" i="8"/>
  <c r="E823" i="8"/>
  <c r="D823" i="8"/>
  <c r="B823" i="8"/>
  <c r="F823" i="8"/>
  <c r="J2885" i="8"/>
  <c r="H2885" i="8"/>
  <c r="E2885" i="8"/>
  <c r="C2885" i="8"/>
  <c r="D2885" i="8"/>
  <c r="F2496" i="8"/>
  <c r="D2496" i="8"/>
  <c r="G2496" i="8"/>
  <c r="C2496" i="8"/>
  <c r="B2496" i="8"/>
  <c r="J2496" i="8"/>
  <c r="I2496" i="8"/>
  <c r="F1174" i="8"/>
  <c r="E1174" i="8"/>
  <c r="C1174" i="8"/>
  <c r="D1174" i="8"/>
  <c r="I1174" i="8"/>
  <c r="H1174" i="8"/>
  <c r="G1174" i="8"/>
  <c r="J1174" i="8"/>
  <c r="B1174" i="8"/>
  <c r="E2695" i="8"/>
  <c r="B2695" i="8"/>
  <c r="I2695" i="8"/>
  <c r="J2695" i="8"/>
  <c r="G2695" i="8"/>
  <c r="H2695" i="8"/>
  <c r="F2695" i="8"/>
  <c r="D2695" i="8"/>
  <c r="C2695" i="8"/>
  <c r="H2600" i="8"/>
  <c r="D2600" i="8"/>
  <c r="F2600" i="8"/>
  <c r="E2600" i="8"/>
  <c r="B2600" i="8"/>
  <c r="I2600" i="8"/>
  <c r="C2600" i="8"/>
  <c r="J2600" i="8"/>
  <c r="G2600" i="8"/>
  <c r="E1957" i="8"/>
  <c r="H1957" i="8"/>
  <c r="F1957" i="8"/>
  <c r="B1957" i="8"/>
  <c r="J1957" i="8"/>
  <c r="D1957" i="8"/>
  <c r="I1957" i="8"/>
  <c r="G1957" i="8"/>
  <c r="H1981" i="8"/>
  <c r="D1981" i="8"/>
  <c r="J1981" i="8"/>
  <c r="I1981" i="8"/>
  <c r="G1981" i="8"/>
  <c r="E1981" i="8"/>
  <c r="F1981" i="8"/>
  <c r="G857" i="8"/>
  <c r="F857" i="8"/>
  <c r="H857" i="8"/>
  <c r="I1905" i="8"/>
  <c r="H1905" i="8"/>
  <c r="E1905" i="8"/>
  <c r="D1905" i="8"/>
  <c r="C1905" i="8"/>
  <c r="B1905" i="8"/>
  <c r="J1905" i="8"/>
  <c r="F1905" i="8"/>
  <c r="D1847" i="8"/>
  <c r="G1847" i="8"/>
  <c r="E1847" i="8"/>
  <c r="I1847" i="8"/>
  <c r="F1847" i="8"/>
  <c r="J2933" i="8"/>
  <c r="D2933" i="8"/>
  <c r="H2933" i="8"/>
  <c r="C2933" i="8"/>
  <c r="G2933" i="8"/>
  <c r="F2933" i="8"/>
  <c r="E2933" i="8"/>
  <c r="B2933" i="8"/>
  <c r="I2933" i="8"/>
  <c r="E2321" i="8"/>
  <c r="C2321" i="8"/>
  <c r="I2321" i="8"/>
  <c r="H2321" i="8"/>
  <c r="G2321" i="8"/>
  <c r="B2321" i="8"/>
  <c r="J2321" i="8"/>
  <c r="G1448" i="8"/>
  <c r="J1448" i="8"/>
  <c r="I1448" i="8"/>
  <c r="H1448" i="8"/>
  <c r="E1448" i="8"/>
  <c r="C1448" i="8"/>
  <c r="B1448" i="8"/>
  <c r="G1856" i="8"/>
  <c r="D1856" i="8"/>
  <c r="I1856" i="8"/>
  <c r="E1856" i="8"/>
  <c r="F1856" i="8"/>
  <c r="C1856" i="8"/>
  <c r="B1856" i="8"/>
  <c r="G2383" i="8"/>
  <c r="D2383" i="8"/>
  <c r="B2383" i="8"/>
  <c r="F2383" i="8"/>
  <c r="J2383" i="8"/>
  <c r="I2383" i="8"/>
  <c r="H2383" i="8"/>
  <c r="C1053" i="8"/>
  <c r="J1053" i="8"/>
  <c r="B1053" i="8"/>
  <c r="I1053" i="8"/>
  <c r="H1053" i="8"/>
  <c r="E1053" i="8"/>
  <c r="G1053" i="8"/>
  <c r="D1053" i="8"/>
  <c r="F1053" i="8"/>
  <c r="J3263" i="8"/>
  <c r="B3263" i="8"/>
  <c r="I3263" i="8"/>
  <c r="E3263" i="8"/>
  <c r="F3263" i="8"/>
  <c r="G3263" i="8"/>
  <c r="F2024" i="8"/>
  <c r="D2024" i="8"/>
  <c r="E2024" i="8"/>
  <c r="C2024" i="8"/>
  <c r="J2024" i="8"/>
  <c r="B2024" i="8"/>
  <c r="I2024" i="8"/>
  <c r="H2024" i="8"/>
  <c r="G2024" i="8"/>
  <c r="D2231" i="8"/>
  <c r="B2231" i="8"/>
  <c r="H2231" i="8"/>
  <c r="I2231" i="8"/>
  <c r="G2231" i="8"/>
  <c r="C1901" i="8"/>
  <c r="F1901" i="8"/>
  <c r="J1901" i="8"/>
  <c r="B1901" i="8"/>
  <c r="I1901" i="8"/>
  <c r="H1901" i="8"/>
  <c r="J1525" i="8"/>
  <c r="D1525" i="8"/>
  <c r="E1525" i="8"/>
  <c r="I1525" i="8"/>
  <c r="G1525" i="8"/>
  <c r="F1525" i="8"/>
  <c r="C1525" i="8"/>
  <c r="H1525" i="8"/>
  <c r="B1525" i="8"/>
  <c r="F2833" i="8"/>
  <c r="G2833" i="8"/>
  <c r="E2833" i="8"/>
  <c r="D2833" i="8"/>
  <c r="C2833" i="8"/>
  <c r="J2833" i="8"/>
  <c r="B2833" i="8"/>
  <c r="I2833" i="8"/>
  <c r="H2833" i="8"/>
  <c r="F1137" i="8"/>
  <c r="I2824" i="8"/>
  <c r="B3209" i="8"/>
  <c r="J2903" i="8"/>
  <c r="D2711" i="8"/>
  <c r="J369" i="8"/>
  <c r="H3254" i="8"/>
  <c r="G2870" i="8"/>
  <c r="G2350" i="8"/>
  <c r="G302" i="8"/>
  <c r="G1901" i="8"/>
  <c r="C1968" i="8"/>
  <c r="J726" i="8"/>
  <c r="E713" i="8"/>
  <c r="E1877" i="8"/>
  <c r="E2231" i="8"/>
  <c r="F1831" i="8"/>
  <c r="C1981" i="8"/>
  <c r="C1849" i="8"/>
  <c r="D1743" i="8"/>
  <c r="E2713" i="8"/>
  <c r="H101" i="8"/>
  <c r="D2903" i="8"/>
  <c r="C599" i="8"/>
  <c r="F985" i="8"/>
  <c r="H2870" i="8"/>
  <c r="F2925" i="8"/>
  <c r="D2134" i="8"/>
  <c r="B1057" i="8"/>
  <c r="B2903" i="8"/>
  <c r="B1193" i="8"/>
  <c r="B369" i="8"/>
  <c r="B3254" i="8"/>
  <c r="J2870" i="8"/>
  <c r="F2286" i="8"/>
  <c r="C2030" i="8"/>
  <c r="F1377" i="8"/>
  <c r="I209" i="8"/>
  <c r="I2925" i="8"/>
  <c r="C1773" i="8"/>
  <c r="D3263" i="8"/>
  <c r="G2407" i="8"/>
  <c r="B2793" i="8"/>
  <c r="E2496" i="8"/>
  <c r="D2022" i="8"/>
  <c r="C1957" i="8"/>
  <c r="F1189" i="8"/>
  <c r="E1351" i="8"/>
  <c r="G2711" i="8"/>
  <c r="E2711" i="8"/>
  <c r="I2711" i="8"/>
  <c r="I3073" i="8"/>
  <c r="C3073" i="8"/>
  <c r="F750" i="8"/>
  <c r="C750" i="8"/>
  <c r="I2247" i="8"/>
  <c r="H2247" i="8"/>
  <c r="D2247" i="8"/>
  <c r="F2247" i="8"/>
  <c r="G2247" i="8"/>
  <c r="J567" i="8"/>
  <c r="B567" i="8"/>
  <c r="H567" i="8"/>
  <c r="I567" i="8"/>
  <c r="G567" i="8"/>
  <c r="F567" i="8"/>
  <c r="D567" i="8"/>
  <c r="E567" i="8"/>
  <c r="C567" i="8"/>
  <c r="C166" i="8"/>
  <c r="B166" i="8"/>
  <c r="I166" i="8"/>
  <c r="F166" i="8"/>
  <c r="G166" i="8"/>
  <c r="D166" i="8"/>
  <c r="J166" i="8"/>
  <c r="G560" i="8"/>
  <c r="D560" i="8"/>
  <c r="I696" i="8"/>
  <c r="D696" i="8"/>
  <c r="B696" i="8"/>
  <c r="E696" i="8"/>
  <c r="C696" i="8"/>
  <c r="J696" i="8"/>
  <c r="H696" i="8"/>
  <c r="E1489" i="8"/>
  <c r="J1489" i="8"/>
  <c r="B1489" i="8"/>
  <c r="G1489" i="8"/>
  <c r="D1489" i="8"/>
  <c r="C1489" i="8"/>
  <c r="I1489" i="8"/>
  <c r="H591" i="8"/>
  <c r="F591" i="8"/>
  <c r="D591" i="8"/>
  <c r="E591" i="8"/>
  <c r="J591" i="8"/>
  <c r="C591" i="8"/>
  <c r="I591" i="8"/>
  <c r="G591" i="8"/>
  <c r="B591" i="8"/>
  <c r="E550" i="8"/>
  <c r="B550" i="8"/>
  <c r="H550" i="8"/>
  <c r="G550" i="8"/>
  <c r="F550" i="8"/>
  <c r="J550" i="8"/>
  <c r="I550" i="8"/>
  <c r="C550" i="8"/>
  <c r="D550" i="8"/>
  <c r="F1029" i="8"/>
  <c r="H1029" i="8"/>
  <c r="C1029" i="8"/>
  <c r="J1029" i="8"/>
  <c r="I1029" i="8"/>
  <c r="E1029" i="8"/>
  <c r="G1029" i="8"/>
  <c r="B1029" i="8"/>
  <c r="D1029" i="8"/>
  <c r="J599" i="8"/>
  <c r="B599" i="8"/>
  <c r="E599" i="8"/>
  <c r="C910" i="8"/>
  <c r="D910" i="8"/>
  <c r="H910" i="8"/>
  <c r="F910" i="8"/>
  <c r="E910" i="8"/>
  <c r="B910" i="8"/>
  <c r="J910" i="8"/>
  <c r="I910" i="8"/>
  <c r="G910" i="8"/>
  <c r="D1541" i="8"/>
  <c r="J1541" i="8"/>
  <c r="B1541" i="8"/>
  <c r="H1541" i="8"/>
  <c r="E1541" i="8"/>
  <c r="G1541" i="8"/>
  <c r="F1486" i="8"/>
  <c r="C1486" i="8"/>
  <c r="E1486" i="8"/>
  <c r="D1486" i="8"/>
  <c r="B1486" i="8"/>
  <c r="I1486" i="8"/>
  <c r="G1486" i="8"/>
  <c r="J1486" i="8"/>
  <c r="H1486" i="8"/>
  <c r="G1517" i="8"/>
  <c r="E1517" i="8"/>
  <c r="C1517" i="8"/>
  <c r="D1517" i="8"/>
  <c r="J1517" i="8"/>
  <c r="B1517" i="8"/>
  <c r="C2709" i="8"/>
  <c r="D2709" i="8"/>
  <c r="J1104" i="8"/>
  <c r="B1104" i="8"/>
  <c r="H1104" i="8"/>
  <c r="F1104" i="8"/>
  <c r="I1104" i="8"/>
  <c r="G1104" i="8"/>
  <c r="D1104" i="8"/>
  <c r="E1104" i="8"/>
  <c r="C1104" i="8"/>
  <c r="H2182" i="8"/>
  <c r="B2182" i="8"/>
  <c r="J2182" i="8"/>
  <c r="D2182" i="8"/>
  <c r="I2182" i="8"/>
  <c r="G2182" i="8"/>
  <c r="F2182" i="8"/>
  <c r="C2182" i="8"/>
  <c r="E2182" i="8"/>
  <c r="I2518" i="8"/>
  <c r="H2518" i="8"/>
  <c r="F2518" i="8"/>
  <c r="C2518" i="8"/>
  <c r="B2518" i="8"/>
  <c r="J2518" i="8"/>
  <c r="G2518" i="8"/>
  <c r="C3055" i="8"/>
  <c r="B3055" i="8"/>
  <c r="G1407" i="8"/>
  <c r="F1407" i="8"/>
  <c r="D1407" i="8"/>
  <c r="J1407" i="8"/>
  <c r="C1407" i="8"/>
  <c r="I1407" i="8"/>
  <c r="H1407" i="8"/>
  <c r="C2134" i="8"/>
  <c r="B2134" i="8"/>
  <c r="I2134" i="8"/>
  <c r="H2134" i="8"/>
  <c r="G2134" i="8"/>
  <c r="E1333" i="8"/>
  <c r="H1333" i="8"/>
  <c r="F1333" i="8"/>
  <c r="G2821" i="8"/>
  <c r="F2821" i="8"/>
  <c r="D2821" i="8"/>
  <c r="B2821" i="8"/>
  <c r="I2821" i="8"/>
  <c r="C2821" i="8"/>
  <c r="C2469" i="8"/>
  <c r="F2469" i="8"/>
  <c r="J2469" i="8"/>
  <c r="D2469" i="8"/>
  <c r="I2469" i="8"/>
  <c r="H2469" i="8"/>
  <c r="E2469" i="8"/>
  <c r="G2469" i="8"/>
  <c r="B2469" i="8"/>
  <c r="B2567" i="8"/>
  <c r="J2567" i="8"/>
  <c r="D2567" i="8"/>
  <c r="G2567" i="8"/>
  <c r="I2567" i="8"/>
  <c r="E2567" i="8"/>
  <c r="F2567" i="8"/>
  <c r="H2567" i="8"/>
  <c r="C2567" i="8"/>
  <c r="J8" i="8"/>
  <c r="C8" i="8"/>
  <c r="D8" i="8"/>
  <c r="G1057" i="8"/>
  <c r="I1057" i="8"/>
  <c r="E1057" i="8"/>
  <c r="D1057" i="8"/>
  <c r="C1057" i="8"/>
  <c r="J3197" i="8"/>
  <c r="B3197" i="8"/>
  <c r="E3197" i="8"/>
  <c r="D3197" i="8"/>
  <c r="I3197" i="8"/>
  <c r="G3197" i="8"/>
  <c r="H3197" i="8"/>
  <c r="I1775" i="8"/>
  <c r="F1775" i="8"/>
  <c r="E1775" i="8"/>
  <c r="B1775" i="8"/>
  <c r="C1775" i="8"/>
  <c r="H1775" i="8"/>
  <c r="G1775" i="8"/>
  <c r="J1775" i="8"/>
  <c r="D1775" i="8"/>
  <c r="H2597" i="8"/>
  <c r="I2597" i="8"/>
  <c r="C2597" i="8"/>
  <c r="J2597" i="8"/>
  <c r="D2597" i="8"/>
  <c r="E2597" i="8"/>
  <c r="F2597" i="8"/>
  <c r="B2597" i="8"/>
  <c r="C2479" i="8"/>
  <c r="E2479" i="8"/>
  <c r="F2479" i="8"/>
  <c r="J1223" i="8"/>
  <c r="D1223" i="8"/>
  <c r="H1223" i="8"/>
  <c r="F1223" i="8"/>
  <c r="B1223" i="8"/>
  <c r="G1223" i="8"/>
  <c r="E1223" i="8"/>
  <c r="I1223" i="8"/>
  <c r="C1223" i="8"/>
  <c r="I3093" i="8"/>
  <c r="B3093" i="8"/>
  <c r="J3093" i="8"/>
  <c r="G3093" i="8"/>
  <c r="C3093" i="8"/>
  <c r="F3093" i="8"/>
  <c r="H3093" i="8"/>
  <c r="E3093" i="8"/>
  <c r="D3093" i="8"/>
  <c r="C985" i="8"/>
  <c r="G985" i="8"/>
  <c r="G1311" i="8"/>
  <c r="E1311" i="8"/>
  <c r="C1311" i="8"/>
  <c r="J1311" i="8"/>
  <c r="I1311" i="8"/>
  <c r="H1311" i="8"/>
  <c r="F1311" i="8"/>
  <c r="B1311" i="8"/>
  <c r="G2505" i="8"/>
  <c r="D2505" i="8"/>
  <c r="J2505" i="8"/>
  <c r="B2505" i="8"/>
  <c r="F2505" i="8"/>
  <c r="H2505" i="8"/>
  <c r="I2505" i="8"/>
  <c r="E2505" i="8"/>
  <c r="C2505" i="8"/>
  <c r="I3245" i="8"/>
  <c r="G3245" i="8"/>
  <c r="C3245" i="8"/>
  <c r="E3245" i="8"/>
  <c r="D3245" i="8"/>
  <c r="E2269" i="8"/>
  <c r="G2269" i="8"/>
  <c r="F2269" i="8"/>
  <c r="C2269" i="8"/>
  <c r="J2269" i="8"/>
  <c r="B2269" i="8"/>
  <c r="H2269" i="8"/>
  <c r="D2269" i="8"/>
  <c r="I2269" i="8"/>
  <c r="E2521" i="8"/>
  <c r="D2521" i="8"/>
  <c r="C2521" i="8"/>
  <c r="I2521" i="8"/>
  <c r="B2521" i="8"/>
  <c r="F2521" i="8"/>
  <c r="H2521" i="8"/>
  <c r="J2521" i="8"/>
  <c r="G2521" i="8"/>
  <c r="G2839" i="8"/>
  <c r="J2839" i="8"/>
  <c r="B2839" i="8"/>
  <c r="B3158" i="8"/>
  <c r="I3158" i="8"/>
  <c r="J3158" i="8"/>
  <c r="F3158" i="8"/>
  <c r="E3158" i="8"/>
  <c r="C3158" i="8"/>
  <c r="G3158" i="8"/>
  <c r="H3158" i="8"/>
  <c r="D3158" i="8"/>
  <c r="B1790" i="8"/>
  <c r="D1790" i="8"/>
  <c r="I1137" i="8"/>
  <c r="D1137" i="8"/>
  <c r="G2073" i="8"/>
  <c r="E2073" i="8"/>
  <c r="D2073" i="8"/>
  <c r="F2073" i="8"/>
  <c r="H2073" i="8"/>
  <c r="I2968" i="8"/>
  <c r="H2968" i="8"/>
  <c r="C2968" i="8"/>
  <c r="B2968" i="8"/>
  <c r="G2968" i="8"/>
  <c r="J2968" i="8"/>
  <c r="E2862" i="8"/>
  <c r="D2862" i="8"/>
  <c r="J2862" i="8"/>
  <c r="B2862" i="8"/>
  <c r="H2862" i="8"/>
  <c r="F2862" i="8"/>
  <c r="C2862" i="8"/>
  <c r="G3207" i="8"/>
  <c r="H3207" i="8"/>
  <c r="E3207" i="8"/>
  <c r="J3207" i="8"/>
  <c r="I3207" i="8"/>
  <c r="F3207" i="8"/>
  <c r="B3207" i="8"/>
  <c r="D3207" i="8"/>
  <c r="C3207" i="8"/>
  <c r="F2453" i="8"/>
  <c r="D2453" i="8"/>
  <c r="J2453" i="8"/>
  <c r="B2453" i="8"/>
  <c r="I2453" i="8"/>
  <c r="E2453" i="8"/>
  <c r="G2453" i="8"/>
  <c r="H2453" i="8"/>
  <c r="C2453" i="8"/>
  <c r="E2585" i="8"/>
  <c r="J2585" i="8"/>
  <c r="C2585" i="8"/>
  <c r="I2585" i="8"/>
  <c r="F2585" i="8"/>
  <c r="G2585" i="8"/>
  <c r="H2585" i="8"/>
  <c r="D2585" i="8"/>
  <c r="B2585" i="8"/>
  <c r="B3025" i="8"/>
  <c r="F3025" i="8"/>
  <c r="H3025" i="8"/>
  <c r="I3025" i="8"/>
  <c r="G3025" i="8"/>
  <c r="D3025" i="8"/>
  <c r="E3025" i="8"/>
  <c r="C3025" i="8"/>
  <c r="F3135" i="8"/>
  <c r="D3135" i="8"/>
  <c r="C3135" i="8"/>
  <c r="J3135" i="8"/>
  <c r="B3135" i="8"/>
  <c r="I3135" i="8"/>
  <c r="H3135" i="8"/>
  <c r="G3135" i="8"/>
  <c r="E3135" i="8"/>
  <c r="J1245" i="8"/>
  <c r="B1245" i="8"/>
  <c r="E1245" i="8"/>
  <c r="H1245" i="8"/>
  <c r="F1245" i="8"/>
  <c r="C1245" i="8"/>
  <c r="G1245" i="8"/>
  <c r="D1245" i="8"/>
  <c r="E3073" i="8"/>
  <c r="F1672" i="8"/>
  <c r="C264" i="8"/>
  <c r="G3073" i="8"/>
  <c r="E2537" i="8"/>
  <c r="H3245" i="8"/>
  <c r="F1289" i="8"/>
  <c r="E333" i="8"/>
  <c r="E2383" i="8"/>
  <c r="B944" i="8"/>
  <c r="F1448" i="8"/>
  <c r="I1245" i="8"/>
  <c r="H1096" i="8"/>
  <c r="D264" i="8"/>
  <c r="B8" i="8"/>
  <c r="H3209" i="8"/>
  <c r="C2839" i="8"/>
  <c r="C2711" i="8"/>
  <c r="J2350" i="8"/>
  <c r="C1377" i="8"/>
  <c r="D209" i="8"/>
  <c r="H1517" i="8"/>
  <c r="F1968" i="8"/>
  <c r="C3263" i="8"/>
  <c r="J333" i="8"/>
  <c r="B1672" i="8"/>
  <c r="G264" i="8"/>
  <c r="G8" i="8"/>
  <c r="G3209" i="8"/>
  <c r="C1137" i="8"/>
  <c r="E2824" i="8"/>
  <c r="C1672" i="8"/>
  <c r="B1096" i="8"/>
  <c r="H264" i="8"/>
  <c r="H8" i="8"/>
  <c r="F3209" i="8"/>
  <c r="B1137" i="8"/>
  <c r="E2903" i="8"/>
  <c r="F2839" i="8"/>
  <c r="H2711" i="8"/>
  <c r="G599" i="8"/>
  <c r="C1193" i="8"/>
  <c r="D985" i="8"/>
  <c r="C369" i="8"/>
  <c r="D3254" i="8"/>
  <c r="D2286" i="8"/>
  <c r="D2030" i="8"/>
  <c r="H1377" i="8"/>
  <c r="J2925" i="8"/>
  <c r="F1773" i="8"/>
  <c r="H3263" i="8"/>
  <c r="F2134" i="8"/>
  <c r="H1057" i="8"/>
  <c r="F2885" i="8"/>
  <c r="J2407" i="8"/>
  <c r="F3197" i="8"/>
  <c r="H2496" i="8"/>
  <c r="H1856" i="8"/>
  <c r="F1489" i="8"/>
  <c r="D49" i="8"/>
  <c r="D1935" i="8"/>
  <c r="G1103" i="8"/>
  <c r="E2022" i="8"/>
  <c r="D1311" i="8"/>
  <c r="H1072" i="8"/>
  <c r="G1072" i="8"/>
  <c r="D1072" i="8"/>
  <c r="B376" i="8"/>
  <c r="C376" i="8"/>
  <c r="H2328" i="8"/>
  <c r="D2328" i="8"/>
  <c r="H1718" i="8"/>
  <c r="I1718" i="8"/>
  <c r="G1208" i="8"/>
  <c r="B1208" i="8"/>
  <c r="G977" i="8"/>
  <c r="D977" i="8"/>
  <c r="D3161" i="8"/>
  <c r="I3161" i="8"/>
  <c r="H808" i="8"/>
  <c r="G808" i="8"/>
  <c r="H329" i="8"/>
  <c r="I329" i="8"/>
  <c r="J2864" i="8"/>
  <c r="C2864" i="8"/>
  <c r="G158" i="8"/>
  <c r="J1382" i="8"/>
  <c r="D1382" i="8"/>
  <c r="F1382" i="8"/>
  <c r="E1382" i="8"/>
  <c r="C1382" i="8"/>
  <c r="B1382" i="8"/>
  <c r="H1382" i="8"/>
  <c r="C761" i="8"/>
  <c r="J761" i="8"/>
  <c r="B761" i="8"/>
  <c r="H761" i="8"/>
  <c r="F761" i="8"/>
  <c r="I761" i="8"/>
  <c r="E761" i="8"/>
  <c r="D761" i="8"/>
  <c r="G2638" i="8"/>
  <c r="D2638" i="8"/>
  <c r="C2638" i="8"/>
  <c r="B2638" i="8"/>
  <c r="H2638" i="8"/>
  <c r="E2638" i="8"/>
  <c r="F2638" i="8"/>
  <c r="J2638" i="8"/>
  <c r="I2638" i="8"/>
  <c r="F1742" i="8"/>
  <c r="E1742" i="8"/>
  <c r="C1742" i="8"/>
  <c r="D1742" i="8"/>
  <c r="J1742" i="8"/>
  <c r="I1742" i="8"/>
  <c r="G1742" i="8"/>
  <c r="H1742" i="8"/>
  <c r="B1742" i="8"/>
  <c r="G21" i="8"/>
  <c r="C21" i="8"/>
  <c r="D21" i="8"/>
  <c r="J21" i="8"/>
  <c r="B21" i="8"/>
  <c r="I21" i="8"/>
  <c r="F21" i="8"/>
  <c r="E21" i="8"/>
  <c r="J38" i="8"/>
  <c r="D38" i="8"/>
  <c r="H38" i="8"/>
  <c r="I38" i="8"/>
  <c r="G38" i="8"/>
  <c r="E38" i="8"/>
  <c r="C38" i="8"/>
  <c r="F2029" i="8"/>
  <c r="C2029" i="8"/>
  <c r="H2029" i="8"/>
  <c r="I2029" i="8"/>
  <c r="G2029" i="8"/>
  <c r="C1238" i="8"/>
  <c r="B1238" i="8"/>
  <c r="J1238" i="8"/>
  <c r="D1238" i="8"/>
  <c r="I1238" i="8"/>
  <c r="H1238" i="8"/>
  <c r="E1238" i="8"/>
  <c r="H1298" i="8"/>
  <c r="D1298" i="8"/>
  <c r="E1298" i="8"/>
  <c r="J1298" i="8"/>
  <c r="B1298" i="8"/>
  <c r="I1298" i="8"/>
  <c r="G1298" i="8"/>
  <c r="F1298" i="8"/>
  <c r="F2144" i="8"/>
  <c r="C2144" i="8"/>
  <c r="J2144" i="8"/>
  <c r="I2144" i="8"/>
  <c r="H2144" i="8"/>
  <c r="E2144" i="8"/>
  <c r="B2144" i="8"/>
  <c r="G2144" i="8"/>
  <c r="I896" i="8"/>
  <c r="C896" i="8"/>
  <c r="J896" i="8"/>
  <c r="H896" i="8"/>
  <c r="E896" i="8"/>
  <c r="F896" i="8"/>
  <c r="D1982" i="8"/>
  <c r="B1982" i="8"/>
  <c r="J1982" i="8"/>
  <c r="C1982" i="8"/>
  <c r="I1982" i="8"/>
  <c r="E1982" i="8"/>
  <c r="G1982" i="8"/>
  <c r="G2253" i="8"/>
  <c r="D2253" i="8"/>
  <c r="J2253" i="8"/>
  <c r="I2253" i="8"/>
  <c r="H2253" i="8"/>
  <c r="E2253" i="8"/>
  <c r="F2253" i="8"/>
  <c r="B2253" i="8"/>
  <c r="G2183" i="8"/>
  <c r="H2183" i="8"/>
  <c r="J2183" i="8"/>
  <c r="I2183" i="8"/>
  <c r="F2183" i="8"/>
  <c r="E2183" i="8"/>
  <c r="C2183" i="8"/>
  <c r="B2183" i="8"/>
  <c r="D2183" i="8"/>
  <c r="I886" i="8"/>
  <c r="G886" i="8"/>
  <c r="J886" i="8"/>
  <c r="F886" i="8"/>
  <c r="H886" i="8"/>
  <c r="C886" i="8"/>
  <c r="E886" i="8"/>
  <c r="B886" i="8"/>
  <c r="I2617" i="8"/>
  <c r="F2617" i="8"/>
  <c r="H2527" i="8"/>
  <c r="C2527" i="8"/>
  <c r="E2527" i="8"/>
  <c r="J2527" i="8"/>
  <c r="I2527" i="8"/>
  <c r="G2527" i="8"/>
  <c r="F2527" i="8"/>
  <c r="D2527" i="8"/>
  <c r="B2527" i="8"/>
  <c r="G311" i="8"/>
  <c r="D311" i="8"/>
  <c r="J311" i="8"/>
  <c r="I311" i="8"/>
  <c r="H311" i="8"/>
  <c r="E311" i="8"/>
  <c r="F311" i="8"/>
  <c r="C311" i="8"/>
  <c r="B311" i="8"/>
  <c r="B3144" i="8"/>
  <c r="G1326" i="8"/>
  <c r="F1982" i="8"/>
  <c r="B896" i="8"/>
  <c r="G2305" i="8"/>
  <c r="D2305" i="8"/>
  <c r="C2305" i="8"/>
  <c r="B881" i="8"/>
  <c r="J881" i="8"/>
  <c r="C881" i="8"/>
  <c r="I881" i="8"/>
  <c r="H881" i="8"/>
  <c r="D881" i="8"/>
  <c r="G881" i="8"/>
  <c r="I287" i="8"/>
  <c r="J287" i="8"/>
  <c r="C287" i="8"/>
  <c r="H613" i="8"/>
  <c r="G613" i="8"/>
  <c r="C613" i="8"/>
  <c r="B613" i="8"/>
  <c r="J613" i="8"/>
  <c r="F613" i="8"/>
  <c r="E613" i="8"/>
  <c r="D613" i="8"/>
  <c r="I613" i="8"/>
  <c r="C12" i="8"/>
  <c r="G12" i="8"/>
  <c r="E1529" i="8"/>
  <c r="H1529" i="8"/>
  <c r="J485" i="8"/>
  <c r="D485" i="8"/>
  <c r="G1561" i="8"/>
  <c r="J1561" i="8"/>
  <c r="F1045" i="8"/>
  <c r="E1045" i="8"/>
  <c r="G1045" i="8"/>
  <c r="C1045" i="8"/>
  <c r="I1045" i="8"/>
  <c r="B1045" i="8"/>
  <c r="D1045" i="8"/>
  <c r="J417" i="8"/>
  <c r="B417" i="8"/>
  <c r="H417" i="8"/>
  <c r="I417" i="8"/>
  <c r="G417" i="8"/>
  <c r="C417" i="8"/>
  <c r="D417" i="8"/>
  <c r="G321" i="8"/>
  <c r="D321" i="8"/>
  <c r="E321" i="8"/>
  <c r="C321" i="8"/>
  <c r="B321" i="8"/>
  <c r="F321" i="8"/>
  <c r="J321" i="8"/>
  <c r="I321" i="8"/>
  <c r="H321" i="8"/>
  <c r="J1582" i="8"/>
  <c r="I1582" i="8"/>
  <c r="H1582" i="8"/>
  <c r="D1582" i="8"/>
  <c r="C2520" i="8"/>
  <c r="E2520" i="8"/>
  <c r="D2520" i="8"/>
  <c r="H1885" i="8"/>
  <c r="G1885" i="8"/>
  <c r="F3030" i="8"/>
  <c r="E3030" i="8"/>
  <c r="I1717" i="8"/>
  <c r="E1717" i="8"/>
  <c r="G1717" i="8"/>
  <c r="G1032" i="8"/>
  <c r="D1032" i="8"/>
  <c r="I1032" i="8"/>
  <c r="I1504" i="8"/>
  <c r="F1504" i="8"/>
  <c r="H1504" i="8"/>
  <c r="G1504" i="8"/>
  <c r="D1504" i="8"/>
  <c r="E1504" i="8"/>
  <c r="B1504" i="8"/>
  <c r="J1504" i="8"/>
  <c r="C1504" i="8"/>
  <c r="I779" i="8"/>
  <c r="B779" i="8"/>
  <c r="D779" i="8"/>
  <c r="F779" i="8"/>
  <c r="G779" i="8"/>
  <c r="C779" i="8"/>
  <c r="H779" i="8"/>
  <c r="E779" i="8"/>
  <c r="J779" i="8"/>
  <c r="I1328" i="8"/>
  <c r="F1328" i="8"/>
  <c r="H1328" i="8"/>
  <c r="G1328" i="8"/>
  <c r="D1328" i="8"/>
  <c r="E1328" i="8"/>
  <c r="C1328" i="8"/>
  <c r="B1328" i="8"/>
  <c r="J1328" i="8"/>
  <c r="I3223" i="8"/>
  <c r="G3223" i="8"/>
  <c r="F3223" i="8"/>
  <c r="E3144" i="8"/>
  <c r="B3016" i="8"/>
  <c r="B2952" i="8"/>
  <c r="B2760" i="8"/>
  <c r="E2327" i="8"/>
  <c r="D1431" i="8"/>
  <c r="B2840" i="8"/>
  <c r="F1039" i="8"/>
  <c r="G3118" i="8"/>
  <c r="I1382" i="8"/>
  <c r="F38" i="8"/>
  <c r="H1045" i="8"/>
  <c r="D886" i="8"/>
  <c r="J189" i="8"/>
  <c r="D189" i="8"/>
  <c r="F189" i="8"/>
  <c r="E189" i="8"/>
  <c r="H189" i="8"/>
  <c r="C189" i="8"/>
  <c r="E2422" i="8"/>
  <c r="D2422" i="8"/>
  <c r="J2422" i="8"/>
  <c r="B2422" i="8"/>
  <c r="I2422" i="8"/>
  <c r="H2422" i="8"/>
  <c r="F2422" i="8"/>
  <c r="C2422" i="8"/>
  <c r="F1887" i="8"/>
  <c r="B1887" i="8"/>
  <c r="C1887" i="8"/>
  <c r="J1887" i="8"/>
  <c r="I1887" i="8"/>
  <c r="D1887" i="8"/>
  <c r="G1887" i="8"/>
  <c r="H1887" i="8"/>
  <c r="E1887" i="8"/>
  <c r="H2057" i="8"/>
  <c r="E2057" i="8"/>
  <c r="B2057" i="8"/>
  <c r="B288" i="8"/>
  <c r="H288" i="8"/>
  <c r="J288" i="8"/>
  <c r="I288" i="8"/>
  <c r="G288" i="8"/>
  <c r="F288" i="8"/>
  <c r="D288" i="8"/>
  <c r="E288" i="8"/>
  <c r="C288" i="8"/>
  <c r="G1071" i="8"/>
  <c r="D1071" i="8"/>
  <c r="J1071" i="8"/>
  <c r="I1071" i="8"/>
  <c r="H1071" i="8"/>
  <c r="F1071" i="8"/>
  <c r="E1071" i="8"/>
  <c r="B1071" i="8"/>
  <c r="C1071" i="8"/>
  <c r="G1615" i="8"/>
  <c r="H1615" i="8"/>
  <c r="E1615" i="8"/>
  <c r="D1615" i="8"/>
  <c r="B1615" i="8"/>
  <c r="C1615" i="8"/>
  <c r="I1615" i="8"/>
  <c r="G1005" i="8"/>
  <c r="E1005" i="8"/>
  <c r="H1005" i="8"/>
  <c r="J1005" i="8"/>
  <c r="F1005" i="8"/>
  <c r="C1005" i="8"/>
  <c r="B1005" i="8"/>
  <c r="E656" i="8"/>
  <c r="H656" i="8"/>
  <c r="J656" i="8"/>
  <c r="I656" i="8"/>
  <c r="G656" i="8"/>
  <c r="F656" i="8"/>
  <c r="B656" i="8"/>
  <c r="C656" i="8"/>
  <c r="D656" i="8"/>
  <c r="E2973" i="8"/>
  <c r="J2973" i="8"/>
  <c r="B2973" i="8"/>
  <c r="G2973" i="8"/>
  <c r="C2973" i="8"/>
  <c r="D2973" i="8"/>
  <c r="I2973" i="8"/>
  <c r="H2973" i="8"/>
  <c r="F2973" i="8"/>
  <c r="H1376" i="8"/>
  <c r="D1376" i="8"/>
  <c r="J1376" i="8"/>
  <c r="I1376" i="8"/>
  <c r="G1376" i="8"/>
  <c r="F1376" i="8"/>
  <c r="C1376" i="8"/>
  <c r="E1376" i="8"/>
  <c r="B1376" i="8"/>
  <c r="F2373" i="8"/>
  <c r="I2373" i="8"/>
  <c r="B2373" i="8"/>
  <c r="J2373" i="8"/>
  <c r="E2373" i="8"/>
  <c r="H2373" i="8"/>
  <c r="G2373" i="8"/>
  <c r="C2373" i="8"/>
  <c r="D2373" i="8"/>
  <c r="H2791" i="8"/>
  <c r="D2791" i="8"/>
  <c r="J2791" i="8"/>
  <c r="I2791" i="8"/>
  <c r="G2791" i="8"/>
  <c r="F2791" i="8"/>
  <c r="B2791" i="8"/>
  <c r="C2791" i="8"/>
  <c r="E2791" i="8"/>
  <c r="J1693" i="8"/>
  <c r="B1693" i="8"/>
  <c r="I1693" i="8"/>
  <c r="E1693" i="8"/>
  <c r="H1693" i="8"/>
  <c r="G1693" i="8"/>
  <c r="C1693" i="8"/>
  <c r="F1693" i="8"/>
  <c r="D1693" i="8"/>
  <c r="E1576" i="8"/>
  <c r="I1576" i="8"/>
  <c r="D1576" i="8"/>
  <c r="C1576" i="8"/>
  <c r="B1576" i="8"/>
  <c r="J1576" i="8"/>
  <c r="G1576" i="8"/>
  <c r="F1576" i="8"/>
  <c r="H1576" i="8"/>
  <c r="G1324" i="8"/>
  <c r="B1324" i="8"/>
  <c r="F1324" i="8"/>
  <c r="D1324" i="8"/>
  <c r="E1324" i="8"/>
  <c r="J1324" i="8"/>
  <c r="I1324" i="8"/>
  <c r="C1324" i="8"/>
  <c r="H1324" i="8"/>
  <c r="H2318" i="8"/>
  <c r="F2318" i="8"/>
  <c r="E2318" i="8"/>
  <c r="D2318" i="8"/>
  <c r="G2318" i="8"/>
  <c r="C2318" i="8"/>
  <c r="B2318" i="8"/>
  <c r="J2318" i="8"/>
  <c r="I2318" i="8"/>
  <c r="G1665" i="8"/>
  <c r="H1665" i="8"/>
  <c r="F1665" i="8"/>
  <c r="E1665" i="8"/>
  <c r="B1665" i="8"/>
  <c r="C1665" i="8"/>
  <c r="D1665" i="8"/>
  <c r="J1665" i="8"/>
  <c r="J557" i="8"/>
  <c r="B557" i="8"/>
  <c r="F557" i="8"/>
  <c r="G557" i="8"/>
  <c r="E557" i="8"/>
  <c r="I557" i="8"/>
  <c r="C557" i="8"/>
  <c r="C2545" i="8"/>
  <c r="I2545" i="8"/>
  <c r="F2545" i="8"/>
  <c r="H2545" i="8"/>
  <c r="G2545" i="8"/>
  <c r="D2545" i="8"/>
  <c r="B2545" i="8"/>
  <c r="C1292" i="8"/>
  <c r="E1292" i="8"/>
  <c r="B1292" i="8"/>
  <c r="G1292" i="8"/>
  <c r="D1292" i="8"/>
  <c r="I1292" i="8"/>
  <c r="J1292" i="8"/>
  <c r="F1292" i="8"/>
  <c r="H1292" i="8"/>
  <c r="E966" i="8"/>
  <c r="I966" i="8"/>
  <c r="C966" i="8"/>
  <c r="B966" i="8"/>
  <c r="D966" i="8"/>
  <c r="J966" i="8"/>
  <c r="H966" i="8"/>
  <c r="G966" i="8"/>
  <c r="F966" i="8"/>
  <c r="D1536" i="8"/>
  <c r="F1536" i="8"/>
  <c r="B1536" i="8"/>
  <c r="J1536" i="8"/>
  <c r="H1536" i="8"/>
  <c r="E1536" i="8"/>
  <c r="I1758" i="8"/>
  <c r="E1758" i="8"/>
  <c r="F1758" i="8"/>
  <c r="G1758" i="8"/>
  <c r="C1758" i="8"/>
  <c r="D1758" i="8"/>
  <c r="J1758" i="8"/>
  <c r="H1758" i="8"/>
  <c r="B1758" i="8"/>
  <c r="F3109" i="8"/>
  <c r="C3109" i="8"/>
  <c r="I3109" i="8"/>
  <c r="H3109" i="8"/>
  <c r="E3109" i="8"/>
  <c r="B3109" i="8"/>
  <c r="J3109" i="8"/>
  <c r="D3109" i="8"/>
  <c r="J509" i="8"/>
  <c r="D509" i="8"/>
  <c r="H509" i="8"/>
  <c r="I509" i="8"/>
  <c r="F509" i="8"/>
  <c r="E509" i="8"/>
  <c r="G509" i="8"/>
  <c r="B509" i="8"/>
  <c r="C509" i="8"/>
  <c r="G2094" i="8"/>
  <c r="F2094" i="8"/>
  <c r="I2094" i="8"/>
  <c r="D2094" i="8"/>
  <c r="H803" i="8"/>
  <c r="B803" i="8"/>
  <c r="C2800" i="8"/>
  <c r="I2800" i="8"/>
  <c r="F2800" i="8"/>
  <c r="H2800" i="8"/>
  <c r="B2800" i="8"/>
  <c r="G2800" i="8"/>
  <c r="G1452" i="8"/>
  <c r="D1452" i="8"/>
  <c r="F1452" i="8"/>
  <c r="B1452" i="8"/>
  <c r="H1452" i="8"/>
  <c r="I1452" i="8"/>
  <c r="E1452" i="8"/>
  <c r="C1452" i="8"/>
  <c r="J1452" i="8"/>
  <c r="H1872" i="8"/>
  <c r="I1872" i="8"/>
  <c r="G1872" i="8"/>
  <c r="E1872" i="8"/>
  <c r="D1872" i="8"/>
  <c r="B1872" i="8"/>
  <c r="C1872" i="8"/>
  <c r="F1872" i="8"/>
  <c r="J2688" i="8"/>
  <c r="B2688" i="8"/>
  <c r="F2688" i="8"/>
  <c r="E2688" i="8"/>
  <c r="C2688" i="8"/>
  <c r="D2688" i="8"/>
  <c r="I2688" i="8"/>
  <c r="B125" i="8"/>
  <c r="C125" i="8"/>
  <c r="D125" i="8"/>
  <c r="J125" i="8"/>
  <c r="I125" i="8"/>
  <c r="H125" i="8"/>
  <c r="E125" i="8"/>
  <c r="G125" i="8"/>
  <c r="F125" i="8"/>
  <c r="C1861" i="8"/>
  <c r="I1861" i="8"/>
  <c r="D1861" i="8"/>
  <c r="B1861" i="8"/>
  <c r="J1861" i="8"/>
  <c r="E1861" i="8"/>
  <c r="H1861" i="8"/>
  <c r="G1861" i="8"/>
  <c r="F1861" i="8"/>
  <c r="H2191" i="8"/>
  <c r="F2191" i="8"/>
  <c r="E2191" i="8"/>
  <c r="C2191" i="8"/>
  <c r="B2191" i="8"/>
  <c r="J2191" i="8"/>
  <c r="G2191" i="8"/>
  <c r="D2191" i="8"/>
  <c r="C136" i="8"/>
  <c r="H2617" i="8"/>
  <c r="C2057" i="8"/>
  <c r="B38" i="8"/>
  <c r="C1298" i="8"/>
  <c r="J2368" i="8"/>
  <c r="C2368" i="8"/>
  <c r="H2368" i="8"/>
  <c r="D30" i="8"/>
  <c r="I30" i="8"/>
  <c r="E46" i="8"/>
  <c r="H46" i="8"/>
  <c r="G46" i="8"/>
  <c r="F46" i="8"/>
  <c r="C46" i="8"/>
  <c r="B366" i="8"/>
  <c r="J366" i="8"/>
  <c r="F366" i="8"/>
  <c r="I366" i="8"/>
  <c r="H366" i="8"/>
  <c r="E366" i="8"/>
  <c r="J720" i="8"/>
  <c r="E720" i="8"/>
  <c r="G2113" i="8"/>
  <c r="E2113" i="8"/>
  <c r="D2113" i="8"/>
  <c r="C2113" i="8"/>
  <c r="B2113" i="8"/>
  <c r="J2113" i="8"/>
  <c r="I2113" i="8"/>
  <c r="H2113" i="8"/>
  <c r="F2113" i="8"/>
  <c r="E741" i="8"/>
  <c r="H741" i="8"/>
  <c r="D2087" i="8"/>
  <c r="I2087" i="8"/>
  <c r="C2087" i="8"/>
  <c r="J2087" i="8"/>
  <c r="G2087" i="8"/>
  <c r="B2087" i="8"/>
  <c r="H2087" i="8"/>
  <c r="E1145" i="8"/>
  <c r="G1145" i="8"/>
  <c r="H1145" i="8"/>
  <c r="D1145" i="8"/>
  <c r="C1145" i="8"/>
  <c r="B1145" i="8"/>
  <c r="J1145" i="8"/>
  <c r="F1145" i="8"/>
  <c r="I1145" i="8"/>
  <c r="I2646" i="8"/>
  <c r="F2646" i="8"/>
  <c r="E2646" i="8"/>
  <c r="I1800" i="8"/>
  <c r="D1800" i="8"/>
  <c r="C1800" i="8"/>
  <c r="F2357" i="8"/>
  <c r="I2357" i="8"/>
  <c r="H2357" i="8"/>
  <c r="I2406" i="8"/>
  <c r="H2406" i="8"/>
  <c r="J2406" i="8"/>
  <c r="H3182" i="8"/>
  <c r="C3182" i="8"/>
  <c r="D3182" i="8"/>
  <c r="B3182" i="8"/>
  <c r="B1159" i="8"/>
  <c r="C1159" i="8"/>
  <c r="F589" i="8"/>
  <c r="J589" i="8"/>
  <c r="H589" i="8"/>
  <c r="G589" i="8"/>
  <c r="E589" i="8"/>
  <c r="C589" i="8"/>
  <c r="B589" i="8"/>
  <c r="H3269" i="8"/>
  <c r="B3269" i="8"/>
  <c r="J3269" i="8"/>
  <c r="I937" i="8"/>
  <c r="H937" i="8"/>
  <c r="H2000" i="8"/>
  <c r="C2000" i="8"/>
  <c r="J2000" i="8"/>
  <c r="I2000" i="8"/>
  <c r="G2000" i="8"/>
  <c r="F2000" i="8"/>
  <c r="E2000" i="8"/>
  <c r="B2000" i="8"/>
  <c r="F2097" i="8"/>
  <c r="G2097" i="8"/>
  <c r="B2097" i="8"/>
  <c r="J2097" i="8"/>
  <c r="I2097" i="8"/>
  <c r="H2097" i="8"/>
  <c r="D2097" i="8"/>
  <c r="C2097" i="8"/>
  <c r="D2463" i="8"/>
  <c r="J2463" i="8"/>
  <c r="C2463" i="8"/>
  <c r="H2463" i="8"/>
  <c r="I2463" i="8"/>
  <c r="F2463" i="8"/>
  <c r="E2463" i="8"/>
  <c r="H2985" i="8"/>
  <c r="D2985" i="8"/>
  <c r="F2985" i="8"/>
  <c r="I2985" i="8"/>
  <c r="G2985" i="8"/>
  <c r="E2985" i="8"/>
  <c r="B2985" i="8"/>
  <c r="J2985" i="8"/>
  <c r="C2985" i="8"/>
  <c r="H1160" i="8"/>
  <c r="G1160" i="8"/>
  <c r="I1160" i="8"/>
  <c r="D268" i="8"/>
  <c r="F268" i="8"/>
  <c r="B268" i="8"/>
  <c r="C268" i="8"/>
  <c r="H268" i="8"/>
  <c r="E268" i="8"/>
  <c r="I268" i="8"/>
  <c r="J268" i="8"/>
  <c r="G268" i="8"/>
  <c r="C2745" i="8"/>
  <c r="F2745" i="8"/>
  <c r="G2745" i="8"/>
  <c r="D2745" i="8"/>
  <c r="E2745" i="8"/>
  <c r="B2745" i="8"/>
  <c r="J2745" i="8"/>
  <c r="F1202" i="8"/>
  <c r="I1202" i="8"/>
  <c r="E1202" i="8"/>
  <c r="C1202" i="8"/>
  <c r="J1202" i="8"/>
  <c r="G1202" i="8"/>
  <c r="B1202" i="8"/>
  <c r="D1202" i="8"/>
  <c r="H1202" i="8"/>
  <c r="D1937" i="8"/>
  <c r="C1937" i="8"/>
  <c r="H1937" i="8"/>
  <c r="G1937" i="8"/>
  <c r="E1937" i="8"/>
  <c r="B1937" i="8"/>
  <c r="I1937" i="8"/>
  <c r="F1937" i="8"/>
  <c r="H1800" i="8"/>
  <c r="C1032" i="8"/>
  <c r="B2519" i="8"/>
  <c r="I2702" i="8"/>
  <c r="I1102" i="8"/>
  <c r="F3144" i="8"/>
  <c r="C3016" i="8"/>
  <c r="C2952" i="8"/>
  <c r="C2760" i="8"/>
  <c r="B2632" i="8"/>
  <c r="E1032" i="8"/>
  <c r="B2441" i="8"/>
  <c r="G2057" i="8"/>
  <c r="D1943" i="8"/>
  <c r="G855" i="8"/>
  <c r="G535" i="8"/>
  <c r="D1902" i="8"/>
  <c r="G1582" i="8"/>
  <c r="J1326" i="8"/>
  <c r="C366" i="8"/>
  <c r="J46" i="8"/>
  <c r="H2989" i="8"/>
  <c r="B2029" i="8"/>
  <c r="C2559" i="8"/>
  <c r="H2089" i="8"/>
  <c r="D1741" i="8"/>
  <c r="G2001" i="8"/>
  <c r="G2463" i="8"/>
  <c r="E1846" i="8"/>
  <c r="D1717" i="8"/>
  <c r="H2688" i="8"/>
  <c r="C2176" i="8"/>
  <c r="G896" i="8"/>
  <c r="B640" i="8"/>
  <c r="B2033" i="8"/>
  <c r="G847" i="8"/>
  <c r="J1045" i="8"/>
  <c r="J1937" i="8"/>
  <c r="I1665" i="8"/>
  <c r="C2253" i="8"/>
  <c r="I1559" i="8"/>
  <c r="F1559" i="8"/>
  <c r="J1559" i="8"/>
  <c r="D1559" i="8"/>
  <c r="G253" i="8"/>
  <c r="C253" i="8"/>
  <c r="B253" i="8"/>
  <c r="J253" i="8"/>
  <c r="D253" i="8"/>
  <c r="F253" i="8"/>
  <c r="H253" i="8"/>
  <c r="E253" i="8"/>
  <c r="I253" i="8"/>
  <c r="C778" i="8"/>
  <c r="J778" i="8"/>
  <c r="D778" i="8"/>
  <c r="I778" i="8"/>
  <c r="E778" i="8"/>
  <c r="F778" i="8"/>
  <c r="H778" i="8"/>
  <c r="B778" i="8"/>
  <c r="G778" i="8"/>
  <c r="I9" i="8"/>
  <c r="E9" i="8"/>
  <c r="F9" i="8"/>
  <c r="D9" i="8"/>
  <c r="B9" i="8"/>
  <c r="H9" i="8"/>
  <c r="G9" i="8"/>
  <c r="C9" i="8"/>
  <c r="J9" i="8"/>
  <c r="G2413" i="8"/>
  <c r="F2413" i="8"/>
  <c r="H2413" i="8"/>
  <c r="E2413" i="8"/>
  <c r="B2413" i="8"/>
  <c r="D1207" i="8"/>
  <c r="I1207" i="8"/>
  <c r="H1207" i="8"/>
  <c r="G1207" i="8"/>
  <c r="J1207" i="8"/>
  <c r="E1207" i="8"/>
  <c r="B1207" i="8"/>
  <c r="F481" i="8"/>
  <c r="C481" i="8"/>
  <c r="J481" i="8"/>
  <c r="H481" i="8"/>
  <c r="I481" i="8"/>
  <c r="G481" i="8"/>
  <c r="E481" i="8"/>
  <c r="D481" i="8"/>
  <c r="B481" i="8"/>
  <c r="C183" i="8"/>
  <c r="J183" i="8"/>
  <c r="B183" i="8"/>
  <c r="I183" i="8"/>
  <c r="H183" i="8"/>
  <c r="E183" i="8"/>
  <c r="F183" i="8"/>
  <c r="D183" i="8"/>
  <c r="G183" i="8"/>
  <c r="J1325" i="8"/>
  <c r="B1325" i="8"/>
  <c r="I1325" i="8"/>
  <c r="G1325" i="8"/>
  <c r="E1325" i="8"/>
  <c r="C1325" i="8"/>
  <c r="I1420" i="8"/>
  <c r="G1420" i="8"/>
  <c r="I1669" i="8"/>
  <c r="J1669" i="8"/>
  <c r="H1669" i="8"/>
  <c r="E1669" i="8"/>
  <c r="G1669" i="8"/>
  <c r="D1669" i="8"/>
  <c r="B1669" i="8"/>
  <c r="F1669" i="8"/>
  <c r="E207" i="8"/>
  <c r="J207" i="8"/>
  <c r="H207" i="8"/>
  <c r="F207" i="8"/>
  <c r="C207" i="8"/>
  <c r="I207" i="8"/>
  <c r="G207" i="8"/>
  <c r="G2893" i="8"/>
  <c r="C2893" i="8"/>
  <c r="I2893" i="8"/>
  <c r="H2893" i="8"/>
  <c r="F2893" i="8"/>
  <c r="E2893" i="8"/>
  <c r="J2893" i="8"/>
  <c r="D2893" i="8"/>
  <c r="B2893" i="8"/>
  <c r="H2392" i="8"/>
  <c r="D2392" i="8"/>
  <c r="J2392" i="8"/>
  <c r="I2392" i="8"/>
  <c r="G2392" i="8"/>
  <c r="F2392" i="8"/>
  <c r="E2392" i="8"/>
  <c r="C2392" i="8"/>
  <c r="B2392" i="8"/>
  <c r="E1502" i="8"/>
  <c r="D1502" i="8"/>
  <c r="I1502" i="8"/>
  <c r="H1502" i="8"/>
  <c r="G1502" i="8"/>
  <c r="C1502" i="8"/>
  <c r="F1502" i="8"/>
  <c r="B1502" i="8"/>
  <c r="I429" i="8"/>
  <c r="F429" i="8"/>
  <c r="G429" i="8"/>
  <c r="E429" i="8"/>
  <c r="C429" i="8"/>
  <c r="B429" i="8"/>
  <c r="C2685" i="8"/>
  <c r="D2685" i="8"/>
  <c r="B2685" i="8"/>
  <c r="J2685" i="8"/>
  <c r="I2685" i="8"/>
  <c r="G2685" i="8"/>
  <c r="E2685" i="8"/>
  <c r="H2685" i="8"/>
  <c r="F2685" i="8"/>
  <c r="F942" i="8"/>
  <c r="C942" i="8"/>
  <c r="I942" i="8"/>
  <c r="E942" i="8"/>
  <c r="G1400" i="8"/>
  <c r="I1400" i="8"/>
  <c r="E1400" i="8"/>
  <c r="B1400" i="8"/>
  <c r="J1400" i="8"/>
  <c r="H1400" i="8"/>
  <c r="F1400" i="8"/>
  <c r="D1400" i="8"/>
  <c r="C1400" i="8"/>
  <c r="D2185" i="8"/>
  <c r="H2185" i="8"/>
  <c r="F2185" i="8"/>
  <c r="D880" i="8"/>
  <c r="I880" i="8"/>
  <c r="G880" i="8"/>
  <c r="E880" i="8"/>
  <c r="C880" i="8"/>
  <c r="B880" i="8"/>
  <c r="J880" i="8"/>
  <c r="H880" i="8"/>
  <c r="F880" i="8"/>
  <c r="D1399" i="8"/>
  <c r="J1399" i="8"/>
  <c r="B1399" i="8"/>
  <c r="H1399" i="8"/>
  <c r="G1399" i="8"/>
  <c r="I1399" i="8"/>
  <c r="C1399" i="8"/>
  <c r="G3031" i="8"/>
  <c r="C3031" i="8"/>
  <c r="F3031" i="8"/>
  <c r="H3118" i="8"/>
  <c r="F3118" i="8"/>
  <c r="E3118" i="8"/>
  <c r="D3118" i="8"/>
  <c r="C3118" i="8"/>
  <c r="B3118" i="8"/>
  <c r="J3118" i="8"/>
  <c r="F2361" i="8"/>
  <c r="H2361" i="8"/>
  <c r="G2361" i="8"/>
  <c r="J2361" i="8"/>
  <c r="I2361" i="8"/>
  <c r="D2361" i="8"/>
  <c r="C2361" i="8"/>
  <c r="E2361" i="8"/>
  <c r="B2361" i="8"/>
  <c r="E1848" i="8"/>
  <c r="C1848" i="8"/>
  <c r="H1848" i="8"/>
  <c r="F1848" i="8"/>
  <c r="D1848" i="8"/>
  <c r="B1848" i="8"/>
  <c r="J1848" i="8"/>
  <c r="I1848" i="8"/>
  <c r="G1848" i="8"/>
  <c r="G136" i="8"/>
  <c r="F136" i="8"/>
  <c r="D136" i="8"/>
  <c r="H2558" i="8"/>
  <c r="E2558" i="8"/>
  <c r="D2558" i="8"/>
  <c r="B2558" i="8"/>
  <c r="I2558" i="8"/>
  <c r="J2558" i="8"/>
  <c r="F2558" i="8"/>
  <c r="H3173" i="8"/>
  <c r="F3173" i="8"/>
  <c r="G3173" i="8"/>
  <c r="E3173" i="8"/>
  <c r="D3173" i="8"/>
  <c r="B3173" i="8"/>
  <c r="C3173" i="8"/>
  <c r="J3206" i="8"/>
  <c r="F3206" i="8"/>
  <c r="H3206" i="8"/>
  <c r="E3206" i="8"/>
  <c r="I3206" i="8"/>
  <c r="D3206" i="8"/>
  <c r="B3206" i="8"/>
  <c r="G332" i="8"/>
  <c r="E332" i="8"/>
  <c r="H332" i="8"/>
  <c r="D332" i="8"/>
  <c r="I332" i="8"/>
  <c r="B332" i="8"/>
  <c r="C332" i="8"/>
  <c r="J332" i="8"/>
  <c r="F2663" i="8"/>
  <c r="B2663" i="8"/>
  <c r="J2663" i="8"/>
  <c r="I2663" i="8"/>
  <c r="H2663" i="8"/>
  <c r="D2663" i="8"/>
  <c r="C2663" i="8"/>
  <c r="E2663" i="8"/>
  <c r="G2663" i="8"/>
  <c r="B3222" i="8"/>
  <c r="H3222" i="8"/>
  <c r="I3222" i="8"/>
  <c r="G3222" i="8"/>
  <c r="J3222" i="8"/>
  <c r="C3222" i="8"/>
  <c r="F3222" i="8"/>
  <c r="F535" i="8"/>
  <c r="F1325" i="8"/>
  <c r="H429" i="8"/>
  <c r="D2800" i="8"/>
  <c r="E752" i="8"/>
  <c r="D752" i="8"/>
  <c r="B752" i="8"/>
  <c r="G249" i="8"/>
  <c r="C249" i="8"/>
  <c r="J249" i="8"/>
  <c r="H249" i="8"/>
  <c r="F249" i="8"/>
  <c r="B249" i="8"/>
  <c r="I249" i="8"/>
  <c r="D249" i="8"/>
  <c r="E249" i="8"/>
  <c r="G1217" i="8"/>
  <c r="D1217" i="8"/>
  <c r="J1217" i="8"/>
  <c r="F790" i="8"/>
  <c r="H790" i="8"/>
  <c r="G790" i="8"/>
  <c r="E790" i="8"/>
  <c r="J790" i="8"/>
  <c r="I790" i="8"/>
  <c r="C790" i="8"/>
  <c r="B790" i="8"/>
  <c r="I1417" i="8"/>
  <c r="G1417" i="8"/>
  <c r="F1417" i="8"/>
  <c r="E1417" i="8"/>
  <c r="H1417" i="8"/>
  <c r="D1417" i="8"/>
  <c r="C1417" i="8"/>
  <c r="B1417" i="8"/>
  <c r="G1105" i="8"/>
  <c r="J1105" i="8"/>
  <c r="B1105" i="8"/>
  <c r="B982" i="8"/>
  <c r="J982" i="8"/>
  <c r="D982" i="8"/>
  <c r="I982" i="8"/>
  <c r="H982" i="8"/>
  <c r="G982" i="8"/>
  <c r="E982" i="8"/>
  <c r="I888" i="8"/>
  <c r="C888" i="8"/>
  <c r="H1673" i="8"/>
  <c r="E1673" i="8"/>
  <c r="G2369" i="8"/>
  <c r="F2369" i="8"/>
  <c r="B584" i="8"/>
  <c r="F584" i="8"/>
  <c r="H1431" i="8"/>
  <c r="G1431" i="8"/>
  <c r="B1431" i="8"/>
  <c r="C1909" i="8"/>
  <c r="J1909" i="8"/>
  <c r="D1909" i="8"/>
  <c r="F1909" i="8"/>
  <c r="B1909" i="8"/>
  <c r="H1909" i="8"/>
  <c r="G1909" i="8"/>
  <c r="E1909" i="8"/>
  <c r="I1909" i="8"/>
  <c r="H285" i="8"/>
  <c r="F285" i="8"/>
  <c r="E285" i="8"/>
  <c r="D285" i="8"/>
  <c r="J285" i="8"/>
  <c r="I285" i="8"/>
  <c r="G285" i="8"/>
  <c r="C285" i="8"/>
  <c r="B285" i="8"/>
  <c r="C1357" i="8"/>
  <c r="J1357" i="8"/>
  <c r="B1357" i="8"/>
  <c r="I1357" i="8"/>
  <c r="H1357" i="8"/>
  <c r="D1357" i="8"/>
  <c r="G1357" i="8"/>
  <c r="F2461" i="8"/>
  <c r="C2461" i="8"/>
  <c r="D2461" i="8"/>
  <c r="I2461" i="8"/>
  <c r="J2461" i="8"/>
  <c r="E2461" i="8"/>
  <c r="H2461" i="8"/>
  <c r="G2461" i="8"/>
  <c r="B2461" i="8"/>
  <c r="I1711" i="8"/>
  <c r="E1711" i="8"/>
  <c r="H1711" i="8"/>
  <c r="G1711" i="8"/>
  <c r="F1711" i="8"/>
  <c r="D1711" i="8"/>
  <c r="J1711" i="8"/>
  <c r="C1711" i="8"/>
  <c r="B1711" i="8"/>
  <c r="I2129" i="8"/>
  <c r="F2129" i="8"/>
  <c r="C2129" i="8"/>
  <c r="J2129" i="8"/>
  <c r="G2129" i="8"/>
  <c r="H2129" i="8"/>
  <c r="D2129" i="8"/>
  <c r="B2129" i="8"/>
  <c r="G1797" i="8"/>
  <c r="F1797" i="8"/>
  <c r="C1797" i="8"/>
  <c r="H743" i="8"/>
  <c r="C743" i="8"/>
  <c r="H766" i="8"/>
  <c r="G766" i="8"/>
  <c r="I2327" i="8"/>
  <c r="C2327" i="8"/>
  <c r="B2327" i="8"/>
  <c r="J2327" i="8"/>
  <c r="F2519" i="8"/>
  <c r="E2519" i="8"/>
  <c r="J2519" i="8"/>
  <c r="I2840" i="8"/>
  <c r="G2840" i="8"/>
  <c r="H2840" i="8"/>
  <c r="D2840" i="8"/>
  <c r="C2840" i="8"/>
  <c r="F2697" i="8"/>
  <c r="G2697" i="8"/>
  <c r="F2729" i="8"/>
  <c r="G2729" i="8"/>
  <c r="C2104" i="8"/>
  <c r="D2104" i="8"/>
  <c r="G3094" i="8"/>
  <c r="D3094" i="8"/>
  <c r="J3094" i="8"/>
  <c r="I3094" i="8"/>
  <c r="H3094" i="8"/>
  <c r="F3094" i="8"/>
  <c r="E3094" i="8"/>
  <c r="E3273" i="8"/>
  <c r="I3273" i="8"/>
  <c r="H3273" i="8"/>
  <c r="G3273" i="8"/>
  <c r="D3273" i="8"/>
  <c r="C3273" i="8"/>
  <c r="J3273" i="8"/>
  <c r="F3273" i="8"/>
  <c r="B3273" i="8"/>
  <c r="D1687" i="8"/>
  <c r="D2312" i="8"/>
  <c r="C1864" i="8"/>
  <c r="G1800" i="8"/>
  <c r="C1160" i="8"/>
  <c r="D3144" i="8"/>
  <c r="E3016" i="8"/>
  <c r="E2952" i="8"/>
  <c r="D2760" i="8"/>
  <c r="E2312" i="8"/>
  <c r="D1864" i="8"/>
  <c r="F1800" i="8"/>
  <c r="E1160" i="8"/>
  <c r="F1032" i="8"/>
  <c r="C776" i="8"/>
  <c r="H136" i="8"/>
  <c r="B2617" i="8"/>
  <c r="F2057" i="8"/>
  <c r="G2519" i="8"/>
  <c r="G2327" i="8"/>
  <c r="E1943" i="8"/>
  <c r="B1559" i="8"/>
  <c r="E1431" i="8"/>
  <c r="I535" i="8"/>
  <c r="C2185" i="8"/>
  <c r="B2094" i="8"/>
  <c r="H1902" i="8"/>
  <c r="B942" i="8"/>
  <c r="G366" i="8"/>
  <c r="I2989" i="8"/>
  <c r="E2029" i="8"/>
  <c r="H2559" i="8"/>
  <c r="F1207" i="8"/>
  <c r="F1717" i="8"/>
  <c r="D2033" i="8"/>
  <c r="F847" i="8"/>
  <c r="D207" i="8"/>
  <c r="I961" i="8"/>
  <c r="D2598" i="8"/>
  <c r="B1638" i="8"/>
  <c r="I3173" i="8"/>
  <c r="B3094" i="8"/>
  <c r="J2617" i="8"/>
  <c r="J3031" i="8"/>
  <c r="H535" i="8"/>
  <c r="E1582" i="8"/>
  <c r="D2029" i="8"/>
  <c r="J2800" i="8"/>
  <c r="F982" i="8"/>
  <c r="E1399" i="8"/>
  <c r="I589" i="8"/>
  <c r="D896" i="8"/>
  <c r="E2760" i="8"/>
  <c r="J1800" i="8"/>
  <c r="C2617" i="8"/>
  <c r="I2057" i="8"/>
  <c r="B3223" i="8"/>
  <c r="H2327" i="8"/>
  <c r="B2185" i="8"/>
  <c r="B887" i="8"/>
  <c r="F1357" i="8"/>
  <c r="C2558" i="8"/>
  <c r="J3173" i="8"/>
  <c r="H21" i="8"/>
  <c r="C3094" i="8"/>
  <c r="D2144" i="8"/>
  <c r="G383" i="8"/>
  <c r="C383" i="8"/>
  <c r="E383" i="8"/>
  <c r="F383" i="8"/>
  <c r="H383" i="8"/>
  <c r="D383" i="8"/>
  <c r="B383" i="8"/>
  <c r="I383" i="8"/>
  <c r="J383" i="8"/>
  <c r="J2344" i="8"/>
  <c r="C2344" i="8"/>
  <c r="I2344" i="8"/>
  <c r="H2344" i="8"/>
  <c r="G2344" i="8"/>
  <c r="E2344" i="8"/>
  <c r="D2344" i="8"/>
  <c r="F2344" i="8"/>
  <c r="B2344" i="8"/>
  <c r="G1638" i="8"/>
  <c r="J1638" i="8"/>
  <c r="F1638" i="8"/>
  <c r="I1638" i="8"/>
  <c r="C1638" i="8"/>
  <c r="D1638" i="8"/>
  <c r="H1638" i="8"/>
  <c r="I127" i="8"/>
  <c r="H127" i="8"/>
  <c r="G127" i="8"/>
  <c r="E127" i="8"/>
  <c r="J127" i="8"/>
  <c r="C127" i="8"/>
  <c r="D127" i="8"/>
  <c r="D1472" i="8"/>
  <c r="F1472" i="8"/>
  <c r="B1472" i="8"/>
  <c r="J1472" i="8"/>
  <c r="H1472" i="8"/>
  <c r="E1472" i="8"/>
  <c r="G1472" i="8"/>
  <c r="C1472" i="8"/>
  <c r="I698" i="8"/>
  <c r="B698" i="8"/>
  <c r="E698" i="8"/>
  <c r="G698" i="8"/>
  <c r="D698" i="8"/>
  <c r="F698" i="8"/>
  <c r="J698" i="8"/>
  <c r="C698" i="8"/>
  <c r="H698" i="8"/>
  <c r="C2997" i="8"/>
  <c r="D2997" i="8"/>
  <c r="J2997" i="8"/>
  <c r="B2997" i="8"/>
  <c r="I2997" i="8"/>
  <c r="G2997" i="8"/>
  <c r="H2997" i="8"/>
  <c r="E2997" i="8"/>
  <c r="G1235" i="8"/>
  <c r="I1235" i="8"/>
  <c r="J1235" i="8"/>
  <c r="B1235" i="8"/>
  <c r="H1235" i="8"/>
  <c r="E1235" i="8"/>
  <c r="C1235" i="8"/>
  <c r="D1235" i="8"/>
  <c r="F1235" i="8"/>
  <c r="J1601" i="8"/>
  <c r="B1601" i="8"/>
  <c r="G1601" i="8"/>
  <c r="I1601" i="8"/>
  <c r="I2033" i="8"/>
  <c r="H2033" i="8"/>
  <c r="E2033" i="8"/>
  <c r="G2033" i="8"/>
  <c r="C2033" i="8"/>
  <c r="F2033" i="8"/>
  <c r="I2609" i="8"/>
  <c r="F2609" i="8"/>
  <c r="H2609" i="8"/>
  <c r="G2609" i="8"/>
  <c r="D2609" i="8"/>
  <c r="E2609" i="8"/>
  <c r="C2609" i="8"/>
  <c r="B2609" i="8"/>
  <c r="J2609" i="8"/>
  <c r="J3157" i="8"/>
  <c r="G3157" i="8"/>
  <c r="F3157" i="8"/>
  <c r="E3157" i="8"/>
  <c r="I3157" i="8"/>
  <c r="C3157" i="8"/>
  <c r="D3157" i="8"/>
  <c r="I1621" i="8"/>
  <c r="E1621" i="8"/>
  <c r="H1621" i="8"/>
  <c r="G1621" i="8"/>
  <c r="B1621" i="8"/>
  <c r="J1621" i="8"/>
  <c r="F1621" i="8"/>
  <c r="C1621" i="8"/>
  <c r="J2761" i="8"/>
  <c r="B2761" i="8"/>
  <c r="F2761" i="8"/>
  <c r="I2761" i="8"/>
  <c r="H2761" i="8"/>
  <c r="G2761" i="8"/>
  <c r="E2761" i="8"/>
  <c r="D2761" i="8"/>
  <c r="C2761" i="8"/>
  <c r="I1110" i="8"/>
  <c r="H1110" i="8"/>
  <c r="F1110" i="8"/>
  <c r="G1110" i="8"/>
  <c r="E1110" i="8"/>
  <c r="B1110" i="8"/>
  <c r="D1110" i="8"/>
  <c r="I2289" i="8"/>
  <c r="H2289" i="8"/>
  <c r="J2289" i="8"/>
  <c r="F2289" i="8"/>
  <c r="G2289" i="8"/>
  <c r="D2289" i="8"/>
  <c r="E2289" i="8"/>
  <c r="B2289" i="8"/>
  <c r="C2289" i="8"/>
  <c r="D2167" i="8"/>
  <c r="I2167" i="8"/>
  <c r="J2167" i="8"/>
  <c r="H2167" i="8"/>
  <c r="E2167" i="8"/>
  <c r="G2167" i="8"/>
  <c r="F2167" i="8"/>
  <c r="B2167" i="8"/>
  <c r="C2167" i="8"/>
  <c r="G2615" i="8"/>
  <c r="F2615" i="8"/>
  <c r="D2615" i="8"/>
  <c r="B2615" i="8"/>
  <c r="J2615" i="8"/>
  <c r="H2615" i="8"/>
  <c r="I2615" i="8"/>
  <c r="E2615" i="8"/>
  <c r="C2615" i="8"/>
  <c r="H2303" i="8"/>
  <c r="E2303" i="8"/>
  <c r="F2303" i="8"/>
  <c r="D2303" i="8"/>
  <c r="G2303" i="8"/>
  <c r="B2303" i="8"/>
  <c r="J1366" i="8"/>
  <c r="D1366" i="8"/>
  <c r="H1366" i="8"/>
  <c r="I1366" i="8"/>
  <c r="G1366" i="8"/>
  <c r="F1366" i="8"/>
  <c r="E1366" i="8"/>
  <c r="C1366" i="8"/>
  <c r="B1366" i="8"/>
  <c r="G161" i="8"/>
  <c r="D161" i="8"/>
  <c r="F161" i="8"/>
  <c r="C161" i="8"/>
  <c r="E161" i="8"/>
  <c r="B161" i="8"/>
  <c r="J161" i="8"/>
  <c r="H161" i="8"/>
  <c r="I161" i="8"/>
  <c r="E2282" i="8"/>
  <c r="B2282" i="8"/>
  <c r="D2282" i="8"/>
  <c r="J2282" i="8"/>
  <c r="F2282" i="8"/>
  <c r="H2282" i="8"/>
  <c r="C2282" i="8"/>
  <c r="I2282" i="8"/>
  <c r="G2282" i="8"/>
  <c r="J2085" i="8"/>
  <c r="D2085" i="8"/>
  <c r="E2085" i="8"/>
  <c r="H2085" i="8"/>
  <c r="G2085" i="8"/>
  <c r="I2085" i="8"/>
  <c r="F2085" i="8"/>
  <c r="C2085" i="8"/>
  <c r="H3065" i="8"/>
  <c r="E3065" i="8"/>
  <c r="C3065" i="8"/>
  <c r="B3065" i="8"/>
  <c r="J3065" i="8"/>
  <c r="I3065" i="8"/>
  <c r="F3065" i="8"/>
  <c r="G3065" i="8"/>
  <c r="D3065" i="8"/>
  <c r="D847" i="8"/>
  <c r="H847" i="8"/>
  <c r="E847" i="8"/>
  <c r="B847" i="8"/>
  <c r="C847" i="8"/>
  <c r="I847" i="8"/>
  <c r="F2943" i="8"/>
  <c r="E2943" i="8"/>
  <c r="D2943" i="8"/>
  <c r="B2943" i="8"/>
  <c r="J2943" i="8"/>
  <c r="I2943" i="8"/>
  <c r="H2943" i="8"/>
  <c r="G2943" i="8"/>
  <c r="C2943" i="8"/>
  <c r="F824" i="8"/>
  <c r="B824" i="8"/>
  <c r="C824" i="8"/>
  <c r="J824" i="8"/>
  <c r="I824" i="8"/>
  <c r="H824" i="8"/>
  <c r="G824" i="8"/>
  <c r="D824" i="8"/>
  <c r="E824" i="8"/>
  <c r="J2185" i="8"/>
  <c r="B2989" i="8"/>
  <c r="J2413" i="8"/>
  <c r="G1382" i="8"/>
  <c r="J1872" i="8"/>
  <c r="D342" i="8"/>
  <c r="B342" i="8"/>
  <c r="G261" i="8"/>
  <c r="C261" i="8"/>
  <c r="D261" i="8"/>
  <c r="J767" i="8"/>
  <c r="I767" i="8"/>
  <c r="I2880" i="8"/>
  <c r="F2880" i="8"/>
  <c r="J2880" i="8"/>
  <c r="H2880" i="8"/>
  <c r="G2880" i="8"/>
  <c r="B2880" i="8"/>
  <c r="D2880" i="8"/>
  <c r="J71" i="8"/>
  <c r="D71" i="8"/>
  <c r="H71" i="8"/>
  <c r="B71" i="8"/>
  <c r="I71" i="8"/>
  <c r="G71" i="8"/>
  <c r="F71" i="8"/>
  <c r="E71" i="8"/>
  <c r="C71" i="8"/>
  <c r="D1505" i="8"/>
  <c r="C1505" i="8"/>
  <c r="I1505" i="8"/>
  <c r="J1505" i="8"/>
  <c r="G1505" i="8"/>
  <c r="H1505" i="8"/>
  <c r="E1505" i="8"/>
  <c r="B1505" i="8"/>
  <c r="F1505" i="8"/>
  <c r="B422" i="8"/>
  <c r="C422" i="8"/>
  <c r="H1081" i="8"/>
  <c r="B1081" i="8"/>
  <c r="J1081" i="8"/>
  <c r="C1649" i="8"/>
  <c r="I1649" i="8"/>
  <c r="G1649" i="8"/>
  <c r="F1649" i="8"/>
  <c r="H1649" i="8"/>
  <c r="D1649" i="8"/>
  <c r="B1649" i="8"/>
  <c r="J1649" i="8"/>
  <c r="E1649" i="8"/>
  <c r="J1396" i="8"/>
  <c r="H1396" i="8"/>
  <c r="B1396" i="8"/>
  <c r="F1791" i="8"/>
  <c r="C1791" i="8"/>
  <c r="B1791" i="8"/>
  <c r="J1791" i="8"/>
  <c r="E1791" i="8"/>
  <c r="H1791" i="8"/>
  <c r="G1791" i="8"/>
  <c r="I640" i="8"/>
  <c r="D640" i="8"/>
  <c r="C640" i="8"/>
  <c r="J640" i="8"/>
  <c r="E640" i="8"/>
  <c r="H640" i="8"/>
  <c r="F640" i="8"/>
  <c r="E1302" i="8"/>
  <c r="I1302" i="8"/>
  <c r="J1302" i="8"/>
  <c r="H1302" i="8"/>
  <c r="G1302" i="8"/>
  <c r="B1302" i="8"/>
  <c r="D1302" i="8"/>
  <c r="F1302" i="8"/>
  <c r="C1064" i="8"/>
  <c r="I1064" i="8"/>
  <c r="B1064" i="8"/>
  <c r="D1064" i="8"/>
  <c r="G1152" i="8"/>
  <c r="F1152" i="8"/>
  <c r="D1152" i="8"/>
  <c r="G2441" i="8"/>
  <c r="I2441" i="8"/>
  <c r="F2441" i="8"/>
  <c r="C2441" i="8"/>
  <c r="E2737" i="8"/>
  <c r="C2737" i="8"/>
  <c r="J2737" i="8"/>
  <c r="G2737" i="8"/>
  <c r="B2737" i="8"/>
  <c r="E1864" i="8"/>
  <c r="J1864" i="8"/>
  <c r="B1943" i="8"/>
  <c r="H1943" i="8"/>
  <c r="G1943" i="8"/>
  <c r="F1943" i="8"/>
  <c r="H855" i="8"/>
  <c r="E855" i="8"/>
  <c r="C855" i="8"/>
  <c r="D855" i="8"/>
  <c r="D2632" i="8"/>
  <c r="E2632" i="8"/>
  <c r="G2117" i="8"/>
  <c r="E2117" i="8"/>
  <c r="F2117" i="8"/>
  <c r="C2117" i="8"/>
  <c r="D2117" i="8"/>
  <c r="H2117" i="8"/>
  <c r="E737" i="8"/>
  <c r="C737" i="8"/>
  <c r="G895" i="8"/>
  <c r="D895" i="8"/>
  <c r="D2257" i="8"/>
  <c r="G2257" i="8"/>
  <c r="B2752" i="8"/>
  <c r="J2752" i="8"/>
  <c r="D2752" i="8"/>
  <c r="C2752" i="8"/>
  <c r="I2310" i="8"/>
  <c r="C2310" i="8"/>
  <c r="F1655" i="8"/>
  <c r="D1655" i="8"/>
  <c r="J1655" i="8"/>
  <c r="C1655" i="8"/>
  <c r="I1655" i="8"/>
  <c r="H1655" i="8"/>
  <c r="E1655" i="8"/>
  <c r="B1374" i="8"/>
  <c r="I1374" i="8"/>
  <c r="H1374" i="8"/>
  <c r="G1374" i="8"/>
  <c r="C1374" i="8"/>
  <c r="D1374" i="8"/>
  <c r="J1374" i="8"/>
  <c r="F1374" i="8"/>
  <c r="E1374" i="8"/>
  <c r="D2126" i="8"/>
  <c r="C2126" i="8"/>
  <c r="B2126" i="8"/>
  <c r="I2126" i="8"/>
  <c r="E2126" i="8"/>
  <c r="J2126" i="8"/>
  <c r="H2126" i="8"/>
  <c r="G2126" i="8"/>
  <c r="F2126" i="8"/>
  <c r="J2481" i="8"/>
  <c r="B2481" i="8"/>
  <c r="F2481" i="8"/>
  <c r="I2481" i="8"/>
  <c r="H2481" i="8"/>
  <c r="G2481" i="8"/>
  <c r="D2481" i="8"/>
  <c r="C2481" i="8"/>
  <c r="E2481" i="8"/>
  <c r="H931" i="8"/>
  <c r="G931" i="8"/>
  <c r="I931" i="8"/>
  <c r="D931" i="8"/>
  <c r="E931" i="8"/>
  <c r="J931" i="8"/>
  <c r="F931" i="8"/>
  <c r="C931" i="8"/>
  <c r="B931" i="8"/>
  <c r="E2176" i="8"/>
  <c r="D2176" i="8"/>
  <c r="F2176" i="8"/>
  <c r="B2176" i="8"/>
  <c r="J2176" i="8"/>
  <c r="I2176" i="8"/>
  <c r="G2176" i="8"/>
  <c r="E3185" i="8"/>
  <c r="D3185" i="8"/>
  <c r="C3185" i="8"/>
  <c r="J3185" i="8"/>
  <c r="B3185" i="8"/>
  <c r="G3185" i="8"/>
  <c r="I3185" i="8"/>
  <c r="C1741" i="8"/>
  <c r="B1741" i="8"/>
  <c r="J1741" i="8"/>
  <c r="F1741" i="8"/>
  <c r="I1741" i="8"/>
  <c r="G1741" i="8"/>
  <c r="E1741" i="8"/>
  <c r="F2312" i="8"/>
  <c r="B1160" i="8"/>
  <c r="C1943" i="8"/>
  <c r="F855" i="8"/>
  <c r="J429" i="8"/>
  <c r="C752" i="8"/>
  <c r="B2305" i="8"/>
  <c r="C3206" i="8"/>
  <c r="H1661" i="8"/>
  <c r="G3144" i="8"/>
  <c r="H2441" i="8"/>
  <c r="D3031" i="8"/>
  <c r="H2519" i="8"/>
  <c r="J855" i="8"/>
  <c r="D1601" i="8"/>
  <c r="D942" i="8"/>
  <c r="J2029" i="8"/>
  <c r="F2760" i="8"/>
  <c r="G2632" i="8"/>
  <c r="G1864" i="8"/>
  <c r="F1160" i="8"/>
  <c r="J1032" i="8"/>
  <c r="J136" i="8"/>
  <c r="E2617" i="8"/>
  <c r="E2441" i="8"/>
  <c r="J2057" i="8"/>
  <c r="C3223" i="8"/>
  <c r="B3031" i="8"/>
  <c r="I2519" i="8"/>
  <c r="J1943" i="8"/>
  <c r="E1559" i="8"/>
  <c r="I1431" i="8"/>
  <c r="G2185" i="8"/>
  <c r="E1601" i="8"/>
  <c r="E2094" i="8"/>
  <c r="G942" i="8"/>
  <c r="D2737" i="8"/>
  <c r="D2413" i="8"/>
  <c r="D1005" i="8"/>
  <c r="D557" i="8"/>
  <c r="J2303" i="8"/>
  <c r="G2646" i="8"/>
  <c r="H3157" i="8"/>
  <c r="E1357" i="8"/>
  <c r="G2558" i="8"/>
  <c r="I766" i="8"/>
  <c r="E2880" i="8"/>
  <c r="C1536" i="8"/>
  <c r="I2191" i="8"/>
  <c r="F1615" i="8"/>
  <c r="G3109" i="8"/>
  <c r="E881" i="8"/>
  <c r="F3185" i="8"/>
  <c r="J1502" i="8"/>
  <c r="C1669" i="8"/>
  <c r="C2773" i="8"/>
  <c r="D2773" i="8"/>
  <c r="J2773" i="8"/>
  <c r="B2773" i="8"/>
  <c r="I2773" i="8"/>
  <c r="E2773" i="8"/>
  <c r="H2773" i="8"/>
  <c r="F2773" i="8"/>
  <c r="J2989" i="8"/>
  <c r="F2989" i="8"/>
  <c r="G2989" i="8"/>
  <c r="C2989" i="8"/>
  <c r="D2989" i="8"/>
  <c r="H979" i="8"/>
  <c r="B979" i="8"/>
  <c r="G979" i="8"/>
  <c r="I979" i="8"/>
  <c r="C979" i="8"/>
  <c r="F979" i="8"/>
  <c r="D979" i="8"/>
  <c r="J979" i="8"/>
  <c r="J2598" i="8"/>
  <c r="I2598" i="8"/>
  <c r="C2598" i="8"/>
  <c r="E2598" i="8"/>
  <c r="B2598" i="8"/>
  <c r="H2598" i="8"/>
  <c r="G2598" i="8"/>
  <c r="G501" i="8"/>
  <c r="J501" i="8"/>
  <c r="B501" i="8"/>
  <c r="I501" i="8"/>
  <c r="H501" i="8"/>
  <c r="F501" i="8"/>
  <c r="E501" i="8"/>
  <c r="D501" i="8"/>
  <c r="C501" i="8"/>
  <c r="J2701" i="8"/>
  <c r="D2701" i="8"/>
  <c r="H2701" i="8"/>
  <c r="E2701" i="8"/>
  <c r="I2701" i="8"/>
  <c r="G2701" i="8"/>
  <c r="B2701" i="8"/>
  <c r="C2701" i="8"/>
  <c r="J2217" i="8"/>
  <c r="B2217" i="8"/>
  <c r="G2217" i="8"/>
  <c r="E2217" i="8"/>
  <c r="D2217" i="8"/>
  <c r="C2217" i="8"/>
  <c r="I2217" i="8"/>
  <c r="H2217" i="8"/>
  <c r="G2454" i="8"/>
  <c r="E2454" i="8"/>
  <c r="D2454" i="8"/>
  <c r="I2454" i="8"/>
  <c r="F2454" i="8"/>
  <c r="C2454" i="8"/>
  <c r="B2454" i="8"/>
  <c r="J2454" i="8"/>
  <c r="B1846" i="8"/>
  <c r="H1846" i="8"/>
  <c r="G1846" i="8"/>
  <c r="I1846" i="8"/>
  <c r="J1846" i="8"/>
  <c r="F1846" i="8"/>
  <c r="D1846" i="8"/>
  <c r="I1671" i="8"/>
  <c r="G1671" i="8"/>
  <c r="C1671" i="8"/>
  <c r="B1671" i="8"/>
  <c r="D1671" i="8"/>
  <c r="J1671" i="8"/>
  <c r="H1671" i="8"/>
  <c r="F1671" i="8"/>
  <c r="E1671" i="8"/>
  <c r="G2470" i="8"/>
  <c r="F2470" i="8"/>
  <c r="E2470" i="8"/>
  <c r="B2470" i="8"/>
  <c r="C2470" i="8"/>
  <c r="D2470" i="8"/>
  <c r="J2470" i="8"/>
  <c r="C1902" i="8"/>
  <c r="J1902" i="8"/>
  <c r="B1902" i="8"/>
  <c r="G1902" i="8"/>
  <c r="F1902" i="8"/>
  <c r="E2059" i="8"/>
  <c r="C2059" i="8"/>
  <c r="F2059" i="8"/>
  <c r="D2059" i="8"/>
  <c r="J2059" i="8"/>
  <c r="B2059" i="8"/>
  <c r="G2059" i="8"/>
  <c r="H2059" i="8"/>
  <c r="C1039" i="8"/>
  <c r="G1039" i="8"/>
  <c r="B1039" i="8"/>
  <c r="E1039" i="8"/>
  <c r="J1039" i="8"/>
  <c r="H1039" i="8"/>
  <c r="D1039" i="8"/>
  <c r="E344" i="8"/>
  <c r="J344" i="8"/>
  <c r="C344" i="8"/>
  <c r="I344" i="8"/>
  <c r="H344" i="8"/>
  <c r="G344" i="8"/>
  <c r="D344" i="8"/>
  <c r="B344" i="8"/>
  <c r="J2448" i="8"/>
  <c r="B2448" i="8"/>
  <c r="I2448" i="8"/>
  <c r="H2448" i="8"/>
  <c r="G2448" i="8"/>
  <c r="E2448" i="8"/>
  <c r="D2448" i="8"/>
  <c r="C2448" i="8"/>
  <c r="F2448" i="8"/>
  <c r="E2838" i="8"/>
  <c r="J2838" i="8"/>
  <c r="B2838" i="8"/>
  <c r="D2838" i="8"/>
  <c r="I2838" i="8"/>
  <c r="H2838" i="8"/>
  <c r="G2838" i="8"/>
  <c r="F2838" i="8"/>
  <c r="C2838" i="8"/>
  <c r="I3261" i="8"/>
  <c r="D3261" i="8"/>
  <c r="G3261" i="8"/>
  <c r="B3261" i="8"/>
  <c r="J3261" i="8"/>
  <c r="F3261" i="8"/>
  <c r="H3261" i="8"/>
  <c r="C3261" i="8"/>
  <c r="E3261" i="8"/>
  <c r="F2017" i="8"/>
  <c r="E2017" i="8"/>
  <c r="I2017" i="8"/>
  <c r="H2017" i="8"/>
  <c r="G2017" i="8"/>
  <c r="D2017" i="8"/>
  <c r="J2017" i="8"/>
  <c r="B2017" i="8"/>
  <c r="C2017" i="8"/>
  <c r="C2390" i="8"/>
  <c r="J2390" i="8"/>
  <c r="D2390" i="8"/>
  <c r="I2390" i="8"/>
  <c r="H2390" i="8"/>
  <c r="B2390" i="8"/>
  <c r="G2390" i="8"/>
  <c r="D2917" i="8"/>
  <c r="J2917" i="8"/>
  <c r="B2917" i="8"/>
  <c r="H2917" i="8"/>
  <c r="F2917" i="8"/>
  <c r="C2917" i="8"/>
  <c r="E2917" i="8"/>
  <c r="G2917" i="8"/>
  <c r="B1599" i="8"/>
  <c r="H1599" i="8"/>
  <c r="J1599" i="8"/>
  <c r="I1599" i="8"/>
  <c r="G1599" i="8"/>
  <c r="E1599" i="8"/>
  <c r="F1599" i="8"/>
  <c r="C1599" i="8"/>
  <c r="D1599" i="8"/>
  <c r="H1253" i="8"/>
  <c r="G1253" i="8"/>
  <c r="F1253" i="8"/>
  <c r="C1253" i="8"/>
  <c r="J1253" i="8"/>
  <c r="I1253" i="8"/>
  <c r="E1253" i="8"/>
  <c r="D1253" i="8"/>
  <c r="B1253" i="8"/>
  <c r="J2749" i="8"/>
  <c r="D2749" i="8"/>
  <c r="I2749" i="8"/>
  <c r="G2749" i="8"/>
  <c r="H2749" i="8"/>
  <c r="F2749" i="8"/>
  <c r="C2749" i="8"/>
  <c r="B2749" i="8"/>
  <c r="E2749" i="8"/>
  <c r="I887" i="8"/>
  <c r="D887" i="8"/>
  <c r="G887" i="8"/>
  <c r="E887" i="8"/>
  <c r="H887" i="8"/>
  <c r="C887" i="8"/>
  <c r="G2089" i="8"/>
  <c r="E2089" i="8"/>
  <c r="C2089" i="8"/>
  <c r="I2089" i="8"/>
  <c r="B2089" i="8"/>
  <c r="F2089" i="8"/>
  <c r="D2089" i="8"/>
  <c r="I2559" i="8"/>
  <c r="G2559" i="8"/>
  <c r="F2559" i="8"/>
  <c r="E2559" i="8"/>
  <c r="J2559" i="8"/>
  <c r="D2559" i="8"/>
  <c r="E1326" i="8"/>
  <c r="C1326" i="8"/>
  <c r="H1326" i="8"/>
  <c r="B1326" i="8"/>
  <c r="B2919" i="8"/>
  <c r="C2919" i="8"/>
  <c r="J2919" i="8"/>
  <c r="D2919" i="8"/>
  <c r="H2919" i="8"/>
  <c r="I2919" i="8"/>
  <c r="G2919" i="8"/>
  <c r="E2919" i="8"/>
  <c r="F2919" i="8"/>
  <c r="F1271" i="8"/>
  <c r="C1271" i="8"/>
  <c r="D1271" i="8"/>
  <c r="J1271" i="8"/>
  <c r="B1271" i="8"/>
  <c r="I1271" i="8"/>
  <c r="H1271" i="8"/>
  <c r="G1271" i="8"/>
  <c r="E1271" i="8"/>
  <c r="J2721" i="8"/>
  <c r="B2721" i="8"/>
  <c r="H2721" i="8"/>
  <c r="I2721" i="8"/>
  <c r="G2721" i="8"/>
  <c r="F2721" i="8"/>
  <c r="D2721" i="8"/>
  <c r="C2721" i="8"/>
  <c r="H2863" i="8"/>
  <c r="E2863" i="8"/>
  <c r="D2863" i="8"/>
  <c r="C2863" i="8"/>
  <c r="B2863" i="8"/>
  <c r="J2863" i="8"/>
  <c r="I2863" i="8"/>
  <c r="G2863" i="8"/>
  <c r="F2863" i="8"/>
  <c r="D3008" i="8"/>
  <c r="E3008" i="8"/>
  <c r="J3008" i="8"/>
  <c r="B3008" i="8"/>
  <c r="H3008" i="8"/>
  <c r="I3008" i="8"/>
  <c r="F3008" i="8"/>
  <c r="C3008" i="8"/>
  <c r="C535" i="8"/>
  <c r="D535" i="8"/>
  <c r="E535" i="8"/>
  <c r="J2760" i="8"/>
  <c r="F1399" i="8"/>
  <c r="D677" i="8"/>
  <c r="J677" i="8"/>
  <c r="G677" i="8"/>
  <c r="H542" i="8"/>
  <c r="E542" i="8"/>
  <c r="G542" i="8"/>
  <c r="C181" i="8"/>
  <c r="H181" i="8"/>
  <c r="G231" i="8"/>
  <c r="F231" i="8"/>
  <c r="J231" i="8"/>
  <c r="D231" i="8"/>
  <c r="H231" i="8"/>
  <c r="E231" i="8"/>
  <c r="C231" i="8"/>
  <c r="E2249" i="8"/>
  <c r="G2249" i="8"/>
  <c r="D2249" i="8"/>
  <c r="C2249" i="8"/>
  <c r="H2249" i="8"/>
  <c r="B2249" i="8"/>
  <c r="I2249" i="8"/>
  <c r="F2249" i="8"/>
  <c r="C431" i="8"/>
  <c r="J431" i="8"/>
  <c r="B431" i="8"/>
  <c r="H431" i="8"/>
  <c r="I431" i="8"/>
  <c r="E431" i="8"/>
  <c r="J1305" i="8"/>
  <c r="B1305" i="8"/>
  <c r="I1305" i="8"/>
  <c r="G1305" i="8"/>
  <c r="F1305" i="8"/>
  <c r="H1305" i="8"/>
  <c r="E1305" i="8"/>
  <c r="D1305" i="8"/>
  <c r="C1305" i="8"/>
  <c r="E813" i="8"/>
  <c r="C813" i="8"/>
  <c r="D813" i="8"/>
  <c r="J813" i="8"/>
  <c r="B813" i="8"/>
  <c r="I813" i="8"/>
  <c r="F813" i="8"/>
  <c r="H813" i="8"/>
  <c r="G745" i="8"/>
  <c r="F745" i="8"/>
  <c r="B368" i="8"/>
  <c r="H368" i="8"/>
  <c r="F368" i="8"/>
  <c r="G368" i="8"/>
  <c r="E368" i="8"/>
  <c r="D368" i="8"/>
  <c r="J368" i="8"/>
  <c r="I368" i="8"/>
  <c r="C368" i="8"/>
  <c r="E247" i="8"/>
  <c r="F247" i="8"/>
  <c r="D247" i="8"/>
  <c r="C247" i="8"/>
  <c r="J247" i="8"/>
  <c r="I247" i="8"/>
  <c r="G247" i="8"/>
  <c r="H247" i="8"/>
  <c r="F510" i="8"/>
  <c r="C510" i="8"/>
  <c r="D510" i="8"/>
  <c r="J510" i="8"/>
  <c r="B510" i="8"/>
  <c r="I510" i="8"/>
  <c r="G510" i="8"/>
  <c r="I912" i="8"/>
  <c r="C912" i="8"/>
  <c r="B912" i="8"/>
  <c r="J912" i="8"/>
  <c r="G912" i="8"/>
  <c r="H912" i="8"/>
  <c r="E912" i="8"/>
  <c r="F912" i="8"/>
  <c r="D912" i="8"/>
  <c r="H3053" i="8"/>
  <c r="J3053" i="8"/>
  <c r="E3053" i="8"/>
  <c r="D776" i="8"/>
  <c r="I776" i="8"/>
  <c r="H776" i="8"/>
  <c r="B776" i="8"/>
  <c r="H2301" i="8"/>
  <c r="J2301" i="8"/>
  <c r="E2301" i="8"/>
  <c r="D137" i="8"/>
  <c r="I137" i="8"/>
  <c r="G137" i="8"/>
  <c r="E137" i="8"/>
  <c r="E2001" i="8"/>
  <c r="B2001" i="8"/>
  <c r="I2001" i="8"/>
  <c r="I1424" i="8"/>
  <c r="G1424" i="8"/>
  <c r="D1424" i="8"/>
  <c r="C1424" i="8"/>
  <c r="H1424" i="8"/>
  <c r="C3270" i="8"/>
  <c r="J3270" i="8"/>
  <c r="F952" i="8"/>
  <c r="C952" i="8"/>
  <c r="D672" i="8"/>
  <c r="I672" i="8"/>
  <c r="C672" i="8"/>
  <c r="J672" i="8"/>
  <c r="H672" i="8"/>
  <c r="G672" i="8"/>
  <c r="E672" i="8"/>
  <c r="F672" i="8"/>
  <c r="B672" i="8"/>
  <c r="D1048" i="8"/>
  <c r="I1048" i="8"/>
  <c r="J1048" i="8"/>
  <c r="H1048" i="8"/>
  <c r="G1048" i="8"/>
  <c r="E1048" i="8"/>
  <c r="B1048" i="8"/>
  <c r="F1048" i="8"/>
  <c r="C1048" i="8"/>
  <c r="B136" i="8"/>
  <c r="J3223" i="8"/>
  <c r="D366" i="8"/>
  <c r="I46" i="8"/>
  <c r="F431" i="8"/>
  <c r="B2463" i="8"/>
  <c r="D3016" i="8"/>
  <c r="D2952" i="8"/>
  <c r="C2632" i="8"/>
  <c r="H2312" i="8"/>
  <c r="D1160" i="8"/>
  <c r="H1032" i="8"/>
  <c r="E776" i="8"/>
  <c r="I136" i="8"/>
  <c r="C1559" i="8"/>
  <c r="F1431" i="8"/>
  <c r="C2094" i="8"/>
  <c r="E1902" i="8"/>
  <c r="C2303" i="8"/>
  <c r="H3144" i="8"/>
  <c r="F3016" i="8"/>
  <c r="F2952" i="8"/>
  <c r="J2312" i="8"/>
  <c r="I3144" i="8"/>
  <c r="G3016" i="8"/>
  <c r="G2952" i="8"/>
  <c r="H2760" i="8"/>
  <c r="H2632" i="8"/>
  <c r="I2312" i="8"/>
  <c r="H1864" i="8"/>
  <c r="J1160" i="8"/>
  <c r="F776" i="8"/>
  <c r="D2617" i="8"/>
  <c r="J2441" i="8"/>
  <c r="D3223" i="8"/>
  <c r="E3031" i="8"/>
  <c r="G1559" i="8"/>
  <c r="J1431" i="8"/>
  <c r="E2185" i="8"/>
  <c r="F1601" i="8"/>
  <c r="H2094" i="8"/>
  <c r="F1326" i="8"/>
  <c r="H942" i="8"/>
  <c r="D3053" i="8"/>
  <c r="C2413" i="8"/>
  <c r="I1005" i="8"/>
  <c r="H557" i="8"/>
  <c r="E2545" i="8"/>
  <c r="I2303" i="8"/>
  <c r="B127" i="8"/>
  <c r="E2390" i="8"/>
  <c r="F1238" i="8"/>
  <c r="B1655" i="8"/>
  <c r="J887" i="8"/>
  <c r="D3222" i="8"/>
  <c r="B2117" i="8"/>
  <c r="B261" i="8"/>
  <c r="E510" i="8"/>
  <c r="B189" i="8"/>
  <c r="C2880" i="8"/>
  <c r="B2368" i="8"/>
  <c r="G1536" i="8"/>
  <c r="J1615" i="8"/>
  <c r="H2745" i="8"/>
  <c r="I2470" i="8"/>
  <c r="C1110" i="8"/>
  <c r="F881" i="8"/>
  <c r="E417" i="8"/>
  <c r="E2097" i="8"/>
  <c r="G559" i="8"/>
  <c r="J559" i="8"/>
  <c r="B665" i="8"/>
  <c r="F665" i="8"/>
  <c r="D665" i="8"/>
  <c r="E393" i="8"/>
  <c r="G393" i="8"/>
  <c r="I1477" i="8"/>
  <c r="E1477" i="8"/>
  <c r="I191" i="8"/>
  <c r="E191" i="8"/>
  <c r="C191" i="8"/>
  <c r="D191" i="8"/>
  <c r="I2069" i="8"/>
  <c r="E2069" i="8"/>
  <c r="H2069" i="8"/>
  <c r="I839" i="8"/>
  <c r="G839" i="8"/>
  <c r="G2445" i="8"/>
  <c r="H2445" i="8"/>
  <c r="I104" i="8"/>
  <c r="J104" i="8"/>
  <c r="F1991" i="8"/>
  <c r="C1991" i="8"/>
  <c r="F272" i="8"/>
  <c r="G272" i="8"/>
  <c r="H272" i="8"/>
  <c r="E1641" i="8"/>
  <c r="J1641" i="8"/>
  <c r="B1641" i="8"/>
  <c r="C2445" i="8"/>
  <c r="H559" i="8"/>
  <c r="E2445" i="8"/>
  <c r="H820" i="8"/>
  <c r="G820" i="8"/>
  <c r="J1432" i="8"/>
  <c r="G1432" i="8"/>
  <c r="H792" i="8"/>
  <c r="I792" i="8"/>
  <c r="I1007" i="8"/>
  <c r="H1007" i="8"/>
  <c r="G2543" i="8"/>
  <c r="E2543" i="8"/>
  <c r="I2502" i="8"/>
  <c r="J2502" i="8"/>
  <c r="D178" i="8"/>
  <c r="H178" i="8"/>
  <c r="H2848" i="8"/>
  <c r="J2848" i="8"/>
  <c r="E160" i="8"/>
  <c r="F160" i="8"/>
  <c r="C2528" i="8"/>
  <c r="D2528" i="8"/>
  <c r="G1462" i="8"/>
  <c r="D1462" i="8"/>
  <c r="H1462" i="8"/>
  <c r="G1122" i="8"/>
  <c r="I1122" i="8"/>
  <c r="F296" i="8"/>
  <c r="H296" i="8"/>
  <c r="J2665" i="8"/>
  <c r="I2665" i="8"/>
  <c r="C1151" i="8"/>
  <c r="B1151" i="8"/>
  <c r="H1151" i="8"/>
  <c r="J1888" i="8"/>
  <c r="C1888" i="8"/>
  <c r="D297" i="8"/>
  <c r="B297" i="8"/>
  <c r="H297" i="8"/>
  <c r="H469" i="8"/>
  <c r="B469" i="8"/>
  <c r="I469" i="8"/>
  <c r="I565" i="8"/>
  <c r="B565" i="8"/>
  <c r="C2365" i="8"/>
  <c r="E2365" i="8"/>
  <c r="J2728" i="8"/>
  <c r="C2728" i="8"/>
  <c r="F2728" i="8"/>
  <c r="D2817" i="8"/>
  <c r="I2817" i="8"/>
  <c r="D1896" i="8"/>
  <c r="J1896" i="8"/>
  <c r="B1896" i="8"/>
  <c r="H1228" i="8"/>
  <c r="J1228" i="8"/>
  <c r="G1228" i="8"/>
  <c r="G2640" i="8"/>
  <c r="D2640" i="8"/>
  <c r="C2777" i="8"/>
  <c r="F2777" i="8"/>
  <c r="D1591" i="8"/>
  <c r="I1591" i="8"/>
  <c r="C2497" i="8"/>
  <c r="H2497" i="8"/>
  <c r="E280" i="8"/>
  <c r="H280" i="8"/>
  <c r="C879" i="8"/>
  <c r="I879" i="8"/>
  <c r="F1975" i="8"/>
  <c r="J1975" i="8"/>
  <c r="J1853" i="8"/>
  <c r="H1853" i="8"/>
  <c r="E606" i="8"/>
  <c r="D94" i="8"/>
  <c r="G14" i="8"/>
  <c r="H1432" i="8"/>
  <c r="J792" i="8"/>
  <c r="C1462" i="8"/>
  <c r="J1151" i="8"/>
  <c r="E297" i="8"/>
  <c r="B2728" i="8"/>
  <c r="I296" i="8"/>
  <c r="I280" i="8"/>
  <c r="I2777" i="8"/>
  <c r="F2640" i="8"/>
  <c r="H2817" i="8"/>
  <c r="D565" i="8"/>
  <c r="D1228" i="8"/>
  <c r="H410" i="8"/>
  <c r="I304" i="8"/>
  <c r="F526" i="8"/>
  <c r="I14" i="8"/>
  <c r="C792" i="8"/>
  <c r="F1462" i="8"/>
  <c r="G297" i="8"/>
  <c r="H406" i="8"/>
  <c r="C469" i="8"/>
  <c r="B1000" i="8"/>
  <c r="B2502" i="8"/>
  <c r="D1944" i="8"/>
  <c r="D2941" i="8"/>
  <c r="E1853" i="8"/>
  <c r="J2640" i="8"/>
  <c r="J1122" i="8"/>
  <c r="F226" i="8"/>
  <c r="C1187" i="8"/>
  <c r="D2092" i="8"/>
  <c r="C310" i="8"/>
  <c r="G310" i="8"/>
  <c r="F310" i="8"/>
  <c r="H310" i="8"/>
  <c r="E310" i="8"/>
  <c r="B310" i="8"/>
  <c r="I335" i="8"/>
  <c r="H335" i="8"/>
  <c r="F335" i="8"/>
  <c r="G335" i="8"/>
  <c r="D335" i="8"/>
  <c r="H816" i="8"/>
  <c r="D816" i="8"/>
  <c r="B816" i="8"/>
  <c r="C816" i="8"/>
  <c r="J816" i="8"/>
  <c r="F816" i="8"/>
  <c r="E816" i="8"/>
  <c r="B1681" i="8"/>
  <c r="J1681" i="8"/>
  <c r="C1681" i="8"/>
  <c r="G1085" i="8"/>
  <c r="H1085" i="8"/>
  <c r="E1129" i="8"/>
  <c r="D1129" i="8"/>
  <c r="C1129" i="8"/>
  <c r="B1129" i="8"/>
  <c r="J1129" i="8"/>
  <c r="I1129" i="8"/>
  <c r="G1129" i="8"/>
  <c r="F1129" i="8"/>
  <c r="D2056" i="8"/>
  <c r="C2056" i="8"/>
  <c r="F216" i="8"/>
  <c r="D216" i="8"/>
  <c r="B216" i="8"/>
  <c r="J216" i="8"/>
  <c r="C216" i="8"/>
  <c r="F1478" i="8"/>
  <c r="G1478" i="8"/>
  <c r="B1471" i="8"/>
  <c r="J1471" i="8"/>
  <c r="C1471" i="8"/>
  <c r="I1471" i="8"/>
  <c r="H1471" i="8"/>
  <c r="F1471" i="8"/>
  <c r="E1471" i="8"/>
  <c r="D1471" i="8"/>
  <c r="H536" i="8"/>
  <c r="E536" i="8"/>
  <c r="D536" i="8"/>
  <c r="B536" i="8"/>
  <c r="C536" i="8"/>
  <c r="I536" i="8"/>
  <c r="G536" i="8"/>
  <c r="H2797" i="8"/>
  <c r="E2797" i="8"/>
  <c r="E2005" i="8"/>
  <c r="H2005" i="8"/>
  <c r="G2005" i="8"/>
  <c r="C2005" i="8"/>
  <c r="F1629" i="8"/>
  <c r="G1629" i="8"/>
  <c r="C1629" i="8"/>
  <c r="D1629" i="8"/>
  <c r="I1629" i="8"/>
  <c r="E1629" i="8"/>
  <c r="H1629" i="8"/>
  <c r="B1629" i="8"/>
  <c r="G2606" i="8"/>
  <c r="D2606" i="8"/>
  <c r="I1480" i="8"/>
  <c r="H1480" i="8"/>
  <c r="F1087" i="8"/>
  <c r="D1087" i="8"/>
  <c r="E1087" i="8"/>
  <c r="B1087" i="8"/>
  <c r="I1087" i="8"/>
  <c r="D2549" i="8"/>
  <c r="J2549" i="8"/>
  <c r="F2549" i="8"/>
  <c r="E2549" i="8"/>
  <c r="B2549" i="8"/>
  <c r="H1173" i="8"/>
  <c r="G1173" i="8"/>
  <c r="C1173" i="8"/>
  <c r="D1173" i="8"/>
  <c r="F3126" i="8"/>
  <c r="B3126" i="8"/>
  <c r="C2377" i="8"/>
  <c r="J2377" i="8"/>
  <c r="B2377" i="8"/>
  <c r="J2757" i="8"/>
  <c r="I2757" i="8"/>
  <c r="F2757" i="8"/>
  <c r="C2757" i="8"/>
  <c r="B2757" i="8"/>
  <c r="B2830" i="8"/>
  <c r="E2830" i="8"/>
  <c r="J2830" i="8"/>
  <c r="F2830" i="8"/>
  <c r="D2830" i="8"/>
  <c r="J1783" i="8"/>
  <c r="B1783" i="8"/>
  <c r="D1783" i="8"/>
  <c r="I1783" i="8"/>
  <c r="H1783" i="8"/>
  <c r="E1783" i="8"/>
  <c r="G1783" i="8"/>
  <c r="C1783" i="8"/>
  <c r="F2205" i="8"/>
  <c r="C2205" i="8"/>
  <c r="D2205" i="8"/>
  <c r="J2205" i="8"/>
  <c r="B2205" i="8"/>
  <c r="E2205" i="8"/>
  <c r="I2205" i="8"/>
  <c r="H2205" i="8"/>
  <c r="G2205" i="8"/>
  <c r="C791" i="8"/>
  <c r="D791" i="8"/>
  <c r="G2248" i="8"/>
  <c r="I2056" i="8"/>
  <c r="F1480" i="8"/>
  <c r="H840" i="8"/>
  <c r="G1681" i="8"/>
  <c r="B3159" i="8"/>
  <c r="G1879" i="8"/>
  <c r="F1111" i="8"/>
  <c r="E791" i="8"/>
  <c r="B23" i="8"/>
  <c r="H3126" i="8"/>
  <c r="J2606" i="8"/>
  <c r="G1646" i="8"/>
  <c r="D430" i="8"/>
  <c r="E1645" i="8"/>
  <c r="B1133" i="8"/>
  <c r="C1069" i="8"/>
  <c r="C941" i="8"/>
  <c r="H749" i="8"/>
  <c r="C621" i="8"/>
  <c r="B237" i="8"/>
  <c r="C2047" i="8"/>
  <c r="H1934" i="8"/>
  <c r="E1857" i="8"/>
  <c r="F3277" i="8"/>
  <c r="B2801" i="8"/>
  <c r="G1086" i="8"/>
  <c r="B528" i="8"/>
  <c r="I223" i="8"/>
  <c r="E1009" i="8"/>
  <c r="F2102" i="8"/>
  <c r="E2304" i="8"/>
  <c r="I2895" i="8"/>
  <c r="B335" i="8"/>
  <c r="D2353" i="8"/>
  <c r="G1087" i="8"/>
  <c r="F1463" i="8"/>
  <c r="F856" i="8"/>
  <c r="C2302" i="8"/>
  <c r="F2488" i="8"/>
  <c r="E1336" i="8"/>
  <c r="C56" i="8"/>
  <c r="E353" i="8"/>
  <c r="I2501" i="8"/>
  <c r="J2501" i="8"/>
  <c r="I1389" i="8"/>
  <c r="F1389" i="8"/>
  <c r="I2446" i="8"/>
  <c r="H2446" i="8"/>
  <c r="D2446" i="8"/>
  <c r="C2446" i="8"/>
  <c r="G1833" i="8"/>
  <c r="F1833" i="8"/>
  <c r="H1833" i="8"/>
  <c r="D1833" i="8"/>
  <c r="H1375" i="8"/>
  <c r="D1375" i="8"/>
  <c r="F1375" i="8"/>
  <c r="J2478" i="8"/>
  <c r="B2478" i="8"/>
  <c r="I2478" i="8"/>
  <c r="E238" i="8"/>
  <c r="F238" i="8"/>
  <c r="J2847" i="8"/>
  <c r="I2847" i="8"/>
  <c r="H2847" i="8"/>
  <c r="G2847" i="8"/>
  <c r="F2847" i="8"/>
  <c r="D2847" i="8"/>
  <c r="C2847" i="8"/>
  <c r="D2856" i="8"/>
  <c r="F2856" i="8"/>
  <c r="B2856" i="8"/>
  <c r="G2856" i="8"/>
  <c r="D2398" i="8"/>
  <c r="E2398" i="8"/>
  <c r="C2398" i="8"/>
  <c r="J2398" i="8"/>
  <c r="B2398" i="8"/>
  <c r="I2398" i="8"/>
  <c r="H2398" i="8"/>
  <c r="G2398" i="8"/>
  <c r="F2398" i="8"/>
  <c r="G994" i="8"/>
  <c r="F994" i="8"/>
  <c r="I3278" i="8"/>
  <c r="H3278" i="8"/>
  <c r="J3278" i="8"/>
  <c r="G3278" i="8"/>
  <c r="F3278" i="8"/>
  <c r="E3278" i="8"/>
  <c r="D3278" i="8"/>
  <c r="C3278" i="8"/>
  <c r="B3278" i="8"/>
  <c r="F607" i="8"/>
  <c r="G607" i="8"/>
  <c r="E607" i="8"/>
  <c r="B607" i="8"/>
  <c r="C607" i="8"/>
  <c r="I607" i="8"/>
  <c r="J607" i="8"/>
  <c r="H607" i="8"/>
  <c r="D607" i="8"/>
  <c r="H2317" i="8"/>
  <c r="I2317" i="8"/>
  <c r="E2317" i="8"/>
  <c r="G2317" i="8"/>
  <c r="F791" i="8"/>
  <c r="D238" i="8"/>
  <c r="C1953" i="8"/>
  <c r="D2797" i="8"/>
  <c r="G1645" i="8"/>
  <c r="E1389" i="8"/>
  <c r="H1069" i="8"/>
  <c r="E749" i="8"/>
  <c r="E621" i="8"/>
  <c r="G237" i="8"/>
  <c r="D2047" i="8"/>
  <c r="D1750" i="8"/>
  <c r="B1173" i="8"/>
  <c r="G1857" i="8"/>
  <c r="C2801" i="8"/>
  <c r="J1833" i="8"/>
  <c r="E528" i="8"/>
  <c r="I2102" i="8"/>
  <c r="B438" i="8"/>
  <c r="H1401" i="8"/>
  <c r="G2304" i="8"/>
  <c r="B1216" i="8"/>
  <c r="E335" i="8"/>
  <c r="G2353" i="8"/>
  <c r="H1087" i="8"/>
  <c r="B2782" i="8"/>
  <c r="C856" i="8"/>
  <c r="C615" i="8"/>
  <c r="B2201" i="8"/>
  <c r="D1336" i="8"/>
  <c r="J1629" i="8"/>
  <c r="F1783" i="8"/>
  <c r="F536" i="8"/>
  <c r="H3239" i="8"/>
  <c r="G3239" i="8"/>
  <c r="D3239" i="8"/>
  <c r="E2305" i="8"/>
  <c r="J2305" i="8"/>
  <c r="H2305" i="8"/>
  <c r="F2305" i="8"/>
  <c r="I2305" i="8"/>
  <c r="F1030" i="8"/>
  <c r="I1030" i="8"/>
  <c r="C1030" i="8"/>
  <c r="J1030" i="8"/>
  <c r="H1030" i="8"/>
  <c r="B1030" i="8"/>
  <c r="D1030" i="8"/>
  <c r="E2368" i="8"/>
  <c r="G2368" i="8"/>
  <c r="D2368" i="8"/>
  <c r="F2368" i="8"/>
  <c r="J2273" i="8"/>
  <c r="C2273" i="8"/>
  <c r="G2273" i="8"/>
  <c r="F2273" i="8"/>
  <c r="D2273" i="8"/>
  <c r="E2273" i="8"/>
  <c r="I342" i="8"/>
  <c r="H342" i="8"/>
  <c r="F342" i="8"/>
  <c r="G342" i="8"/>
  <c r="C342" i="8"/>
  <c r="E342" i="8"/>
  <c r="J342" i="8"/>
  <c r="B853" i="8"/>
  <c r="J853" i="8"/>
  <c r="H853" i="8"/>
  <c r="E853" i="8"/>
  <c r="F853" i="8"/>
  <c r="C853" i="8"/>
  <c r="D853" i="8"/>
  <c r="I677" i="8"/>
  <c r="F677" i="8"/>
  <c r="E677" i="8"/>
  <c r="H677" i="8"/>
  <c r="C677" i="8"/>
  <c r="I752" i="8"/>
  <c r="H752" i="8"/>
  <c r="F752" i="8"/>
  <c r="G752" i="8"/>
  <c r="H30" i="8"/>
  <c r="F30" i="8"/>
  <c r="G30" i="8"/>
  <c r="E30" i="8"/>
  <c r="B30" i="8"/>
  <c r="J30" i="8"/>
  <c r="C30" i="8"/>
  <c r="F542" i="8"/>
  <c r="C542" i="8"/>
  <c r="D542" i="8"/>
  <c r="B542" i="8"/>
  <c r="J542" i="8"/>
  <c r="I542" i="8"/>
  <c r="E495" i="8"/>
  <c r="J495" i="8"/>
  <c r="I261" i="8"/>
  <c r="F261" i="8"/>
  <c r="H261" i="8"/>
  <c r="E261" i="8"/>
  <c r="I2107" i="8"/>
  <c r="H1009" i="8"/>
  <c r="G1009" i="8"/>
  <c r="F1009" i="8"/>
  <c r="D1009" i="8"/>
  <c r="F525" i="8"/>
  <c r="B525" i="8"/>
  <c r="H525" i="8"/>
  <c r="G525" i="8"/>
  <c r="I525" i="8"/>
  <c r="E2945" i="8"/>
  <c r="D2945" i="8"/>
  <c r="J1239" i="8"/>
  <c r="D1239" i="8"/>
  <c r="I1239" i="8"/>
  <c r="I56" i="8"/>
  <c r="H56" i="8"/>
  <c r="J56" i="8"/>
  <c r="G56" i="8"/>
  <c r="F56" i="8"/>
  <c r="B56" i="8"/>
  <c r="I430" i="8"/>
  <c r="H430" i="8"/>
  <c r="J769" i="8"/>
  <c r="B769" i="8"/>
  <c r="I769" i="8"/>
  <c r="H769" i="8"/>
  <c r="G769" i="8"/>
  <c r="D769" i="8"/>
  <c r="F941" i="8"/>
  <c r="G941" i="8"/>
  <c r="I1456" i="8"/>
  <c r="F1456" i="8"/>
  <c r="H1456" i="8"/>
  <c r="G1456" i="8"/>
  <c r="D1456" i="8"/>
  <c r="H821" i="8"/>
  <c r="E821" i="8"/>
  <c r="F2581" i="8"/>
  <c r="C2581" i="8"/>
  <c r="G2581" i="8"/>
  <c r="D2581" i="8"/>
  <c r="I2581" i="8"/>
  <c r="E2581" i="8"/>
  <c r="H2581" i="8"/>
  <c r="B2581" i="8"/>
  <c r="C1765" i="8"/>
  <c r="F1765" i="8"/>
  <c r="D1765" i="8"/>
  <c r="J1765" i="8"/>
  <c r="B1765" i="8"/>
  <c r="E1765" i="8"/>
  <c r="H2869" i="8"/>
  <c r="F2869" i="8"/>
  <c r="E2869" i="8"/>
  <c r="D2869" i="8"/>
  <c r="I2366" i="8"/>
  <c r="H2366" i="8"/>
  <c r="F2366" i="8"/>
  <c r="F223" i="8"/>
  <c r="G223" i="8"/>
  <c r="E223" i="8"/>
  <c r="C223" i="8"/>
  <c r="I1663" i="8"/>
  <c r="G1663" i="8"/>
  <c r="F1663" i="8"/>
  <c r="E1663" i="8"/>
  <c r="C1663" i="8"/>
  <c r="F2152" i="8"/>
  <c r="H2152" i="8"/>
  <c r="C2152" i="8"/>
  <c r="B2152" i="8"/>
  <c r="J2152" i="8"/>
  <c r="H2637" i="8"/>
  <c r="E2637" i="8"/>
  <c r="D2637" i="8"/>
  <c r="B2637" i="8"/>
  <c r="D991" i="8"/>
  <c r="G991" i="8"/>
  <c r="E991" i="8"/>
  <c r="B991" i="8"/>
  <c r="C991" i="8"/>
  <c r="H991" i="8"/>
  <c r="G2280" i="8"/>
  <c r="F2280" i="8"/>
  <c r="D2280" i="8"/>
  <c r="E2280" i="8"/>
  <c r="J2280" i="8"/>
  <c r="B2280" i="8"/>
  <c r="I2280" i="8"/>
  <c r="H2280" i="8"/>
  <c r="J73" i="8"/>
  <c r="G73" i="8"/>
  <c r="B73" i="8"/>
  <c r="C73" i="8"/>
  <c r="E1263" i="8"/>
  <c r="D1263" i="8"/>
  <c r="H1263" i="8"/>
  <c r="G1263" i="8"/>
  <c r="C3277" i="8"/>
  <c r="D3277" i="8"/>
  <c r="I3277" i="8"/>
  <c r="B3277" i="8"/>
  <c r="H3277" i="8"/>
  <c r="J1133" i="8"/>
  <c r="D1133" i="8"/>
  <c r="I1133" i="8"/>
  <c r="J2641" i="8"/>
  <c r="C2641" i="8"/>
  <c r="D2641" i="8"/>
  <c r="E2641" i="8"/>
  <c r="B2641" i="8"/>
  <c r="F2641" i="8"/>
  <c r="I2641" i="8"/>
  <c r="H2641" i="8"/>
  <c r="G2641" i="8"/>
  <c r="J3183" i="8"/>
  <c r="C3183" i="8"/>
  <c r="H3183" i="8"/>
  <c r="I3183" i="8"/>
  <c r="D3183" i="8"/>
  <c r="B3183" i="8"/>
  <c r="F3183" i="8"/>
  <c r="G3183" i="8"/>
  <c r="E3183" i="8"/>
  <c r="G2271" i="8"/>
  <c r="E2271" i="8"/>
  <c r="F2271" i="8"/>
  <c r="D2271" i="8"/>
  <c r="B2271" i="8"/>
  <c r="J2271" i="8"/>
  <c r="J2064" i="8"/>
  <c r="B2064" i="8"/>
  <c r="I2064" i="8"/>
  <c r="H2064" i="8"/>
  <c r="G2064" i="8"/>
  <c r="G2895" i="8"/>
  <c r="H2895" i="8"/>
  <c r="F2895" i="8"/>
  <c r="E2895" i="8"/>
  <c r="B2895" i="8"/>
  <c r="F2302" i="8"/>
  <c r="E2302" i="8"/>
  <c r="D2302" i="8"/>
  <c r="B2302" i="8"/>
  <c r="I2302" i="8"/>
  <c r="G2992" i="8"/>
  <c r="E2992" i="8"/>
  <c r="C2992" i="8"/>
  <c r="J2992" i="8"/>
  <c r="B2992" i="8"/>
  <c r="F2992" i="8"/>
  <c r="I2992" i="8"/>
  <c r="H2992" i="8"/>
  <c r="D2992" i="8"/>
  <c r="D2671" i="8"/>
  <c r="B2671" i="8"/>
  <c r="J2671" i="8"/>
  <c r="C2671" i="8"/>
  <c r="H2671" i="8"/>
  <c r="I2671" i="8"/>
  <c r="F2671" i="8"/>
  <c r="G2671" i="8"/>
  <c r="E2671" i="8"/>
  <c r="E2736" i="8"/>
  <c r="C2736" i="8"/>
  <c r="J2736" i="8"/>
  <c r="B2736" i="8"/>
  <c r="F2736" i="8"/>
  <c r="I2736" i="8"/>
  <c r="H2736" i="8"/>
  <c r="I2248" i="8"/>
  <c r="C328" i="8"/>
  <c r="E1239" i="8"/>
  <c r="G1111" i="8"/>
  <c r="I3126" i="8"/>
  <c r="C3208" i="8"/>
  <c r="H2248" i="8"/>
  <c r="J1480" i="8"/>
  <c r="J840" i="8"/>
  <c r="E328" i="8"/>
  <c r="G3159" i="8"/>
  <c r="G1239" i="8"/>
  <c r="H791" i="8"/>
  <c r="C407" i="8"/>
  <c r="E2377" i="8"/>
  <c r="J3126" i="8"/>
  <c r="B2606" i="8"/>
  <c r="J1646" i="8"/>
  <c r="C430" i="8"/>
  <c r="C238" i="8"/>
  <c r="D1953" i="8"/>
  <c r="B2797" i="8"/>
  <c r="G1389" i="8"/>
  <c r="E1133" i="8"/>
  <c r="E1069" i="8"/>
  <c r="H941" i="8"/>
  <c r="G749" i="8"/>
  <c r="G621" i="8"/>
  <c r="B2480" i="8"/>
  <c r="B1776" i="8"/>
  <c r="E2047" i="8"/>
  <c r="D2133" i="8"/>
  <c r="E1173" i="8"/>
  <c r="E2801" i="8"/>
  <c r="D528" i="8"/>
  <c r="C1009" i="8"/>
  <c r="I1401" i="8"/>
  <c r="D1216" i="8"/>
  <c r="C769" i="8"/>
  <c r="C335" i="8"/>
  <c r="C230" i="8"/>
  <c r="B1663" i="8"/>
  <c r="J1087" i="8"/>
  <c r="H2782" i="8"/>
  <c r="B2103" i="8"/>
  <c r="B856" i="8"/>
  <c r="E615" i="8"/>
  <c r="G2302" i="8"/>
  <c r="E2201" i="8"/>
  <c r="F991" i="8"/>
  <c r="D310" i="8"/>
  <c r="G2736" i="8"/>
  <c r="G1471" i="8"/>
  <c r="J536" i="8"/>
  <c r="B455" i="8"/>
  <c r="H455" i="8"/>
  <c r="G455" i="8"/>
  <c r="E455" i="8"/>
  <c r="D455" i="8"/>
  <c r="I455" i="8"/>
  <c r="C1879" i="8"/>
  <c r="F1879" i="8"/>
  <c r="H1857" i="8"/>
  <c r="I1857" i="8"/>
  <c r="F1857" i="8"/>
  <c r="D1857" i="8"/>
  <c r="H2105" i="8"/>
  <c r="D2105" i="8"/>
  <c r="E2105" i="8"/>
  <c r="F2105" i="8"/>
  <c r="C2193" i="8"/>
  <c r="J2193" i="8"/>
  <c r="B2193" i="8"/>
  <c r="H2193" i="8"/>
  <c r="G2193" i="8"/>
  <c r="D2193" i="8"/>
  <c r="E2193" i="8"/>
  <c r="J353" i="8"/>
  <c r="B353" i="8"/>
  <c r="I353" i="8"/>
  <c r="H353" i="8"/>
  <c r="G353" i="8"/>
  <c r="D353" i="8"/>
  <c r="C353" i="8"/>
  <c r="I438" i="8"/>
  <c r="H438" i="8"/>
  <c r="G438" i="8"/>
  <c r="F438" i="8"/>
  <c r="J503" i="8"/>
  <c r="I503" i="8"/>
  <c r="B503" i="8"/>
  <c r="F503" i="8"/>
  <c r="C503" i="8"/>
  <c r="G1750" i="8"/>
  <c r="F1750" i="8"/>
  <c r="C1750" i="8"/>
  <c r="E1750" i="8"/>
  <c r="C2717" i="8"/>
  <c r="D2717" i="8"/>
  <c r="I2717" i="8"/>
  <c r="B2717" i="8"/>
  <c r="J2717" i="8"/>
  <c r="H2717" i="8"/>
  <c r="G2717" i="8"/>
  <c r="J1150" i="8"/>
  <c r="G1150" i="8"/>
  <c r="E1150" i="8"/>
  <c r="C1336" i="8"/>
  <c r="B1336" i="8"/>
  <c r="J1336" i="8"/>
  <c r="I1336" i="8"/>
  <c r="G1336" i="8"/>
  <c r="F1336" i="8"/>
  <c r="H1805" i="8"/>
  <c r="G1805" i="8"/>
  <c r="E1805" i="8"/>
  <c r="F1805" i="8"/>
  <c r="B1805" i="8"/>
  <c r="E533" i="8"/>
  <c r="G533" i="8"/>
  <c r="C533" i="8"/>
  <c r="D533" i="8"/>
  <c r="I533" i="8"/>
  <c r="C3039" i="8"/>
  <c r="I3039" i="8"/>
  <c r="H3039" i="8"/>
  <c r="J23" i="8"/>
  <c r="C23" i="8"/>
  <c r="I23" i="8"/>
  <c r="J1309" i="8"/>
  <c r="B1309" i="8"/>
  <c r="I1309" i="8"/>
  <c r="E1309" i="8"/>
  <c r="H1309" i="8"/>
  <c r="F1309" i="8"/>
  <c r="C1309" i="8"/>
  <c r="D1309" i="8"/>
  <c r="F1705" i="8"/>
  <c r="H1705" i="8"/>
  <c r="E1705" i="8"/>
  <c r="D1705" i="8"/>
  <c r="J1705" i="8"/>
  <c r="I1705" i="8"/>
  <c r="C1705" i="8"/>
  <c r="C1694" i="8"/>
  <c r="D1694" i="8"/>
  <c r="J1694" i="8"/>
  <c r="B1694" i="8"/>
  <c r="I1694" i="8"/>
  <c r="H1694" i="8"/>
  <c r="G1694" i="8"/>
  <c r="E1694" i="8"/>
  <c r="E237" i="8"/>
  <c r="C237" i="8"/>
  <c r="D237" i="8"/>
  <c r="I2304" i="8"/>
  <c r="F2304" i="8"/>
  <c r="D2304" i="8"/>
  <c r="C2304" i="8"/>
  <c r="J2056" i="8"/>
  <c r="G1480" i="8"/>
  <c r="I840" i="8"/>
  <c r="I1681" i="8"/>
  <c r="F3159" i="8"/>
  <c r="H1879" i="8"/>
  <c r="B407" i="8"/>
  <c r="H23" i="8"/>
  <c r="D2377" i="8"/>
  <c r="I1646" i="8"/>
  <c r="B2056" i="8"/>
  <c r="B328" i="8"/>
  <c r="I3159" i="8"/>
  <c r="J1879" i="8"/>
  <c r="H1239" i="8"/>
  <c r="G791" i="8"/>
  <c r="G2377" i="8"/>
  <c r="C2606" i="8"/>
  <c r="F2478" i="8"/>
  <c r="E430" i="8"/>
  <c r="G238" i="8"/>
  <c r="J1953" i="8"/>
  <c r="C2797" i="8"/>
  <c r="H1389" i="8"/>
  <c r="G1133" i="8"/>
  <c r="I941" i="8"/>
  <c r="F749" i="8"/>
  <c r="F237" i="8"/>
  <c r="C2480" i="8"/>
  <c r="H1776" i="8"/>
  <c r="H1750" i="8"/>
  <c r="C2133" i="8"/>
  <c r="F1173" i="8"/>
  <c r="C2064" i="8"/>
  <c r="I1009" i="8"/>
  <c r="E438" i="8"/>
  <c r="F1401" i="8"/>
  <c r="J2304" i="8"/>
  <c r="I1216" i="8"/>
  <c r="E769" i="8"/>
  <c r="J335" i="8"/>
  <c r="F230" i="8"/>
  <c r="G1765" i="8"/>
  <c r="D1663" i="8"/>
  <c r="F2103" i="8"/>
  <c r="J2302" i="8"/>
  <c r="J991" i="8"/>
  <c r="I310" i="8"/>
  <c r="D2360" i="8"/>
  <c r="F455" i="8"/>
  <c r="C3089" i="8"/>
  <c r="H3089" i="8"/>
  <c r="G3089" i="8"/>
  <c r="D3089" i="8"/>
  <c r="E3089" i="8"/>
  <c r="J3089" i="8"/>
  <c r="H221" i="8"/>
  <c r="E221" i="8"/>
  <c r="G221" i="8"/>
  <c r="C221" i="8"/>
  <c r="B221" i="8"/>
  <c r="J221" i="8"/>
  <c r="F221" i="8"/>
  <c r="I1111" i="8"/>
  <c r="H1111" i="8"/>
  <c r="H981" i="8"/>
  <c r="E981" i="8"/>
  <c r="J1206" i="8"/>
  <c r="E1206" i="8"/>
  <c r="I1206" i="8"/>
  <c r="H1206" i="8"/>
  <c r="G1206" i="8"/>
  <c r="E1063" i="8"/>
  <c r="B1063" i="8"/>
  <c r="I1176" i="8"/>
  <c r="B1176" i="8"/>
  <c r="G1176" i="8"/>
  <c r="F1176" i="8"/>
  <c r="J1176" i="8"/>
  <c r="D1176" i="8"/>
  <c r="D1086" i="8"/>
  <c r="B1086" i="8"/>
  <c r="J1086" i="8"/>
  <c r="F1086" i="8"/>
  <c r="I1086" i="8"/>
  <c r="I2047" i="8"/>
  <c r="H2047" i="8"/>
  <c r="G2047" i="8"/>
  <c r="F2047" i="8"/>
  <c r="I976" i="8"/>
  <c r="H976" i="8"/>
  <c r="I2801" i="8"/>
  <c r="F2801" i="8"/>
  <c r="H2801" i="8"/>
  <c r="G2801" i="8"/>
  <c r="I2081" i="8"/>
  <c r="B2081" i="8"/>
  <c r="F2081" i="8"/>
  <c r="I1069" i="8"/>
  <c r="F1069" i="8"/>
  <c r="I2201" i="8"/>
  <c r="F2201" i="8"/>
  <c r="G2201" i="8"/>
  <c r="H2201" i="8"/>
  <c r="D2201" i="8"/>
  <c r="C2201" i="8"/>
  <c r="C3040" i="8"/>
  <c r="I3040" i="8"/>
  <c r="B3040" i="8"/>
  <c r="G407" i="8"/>
  <c r="H407" i="8"/>
  <c r="J3208" i="8"/>
  <c r="B3208" i="8"/>
  <c r="I3208" i="8"/>
  <c r="D1296" i="8"/>
  <c r="I1296" i="8"/>
  <c r="C1296" i="8"/>
  <c r="B1296" i="8"/>
  <c r="H1296" i="8"/>
  <c r="F1296" i="8"/>
  <c r="G1296" i="8"/>
  <c r="E1296" i="8"/>
  <c r="J1296" i="8"/>
  <c r="I53" i="8"/>
  <c r="F53" i="8"/>
  <c r="E53" i="8"/>
  <c r="H53" i="8"/>
  <c r="G53" i="8"/>
  <c r="J53" i="8"/>
  <c r="C53" i="8"/>
  <c r="B53" i="8"/>
  <c r="E1934" i="8"/>
  <c r="D1934" i="8"/>
  <c r="C1934" i="8"/>
  <c r="J1934" i="8"/>
  <c r="B1934" i="8"/>
  <c r="C1480" i="8"/>
  <c r="D328" i="8"/>
  <c r="D1681" i="8"/>
  <c r="H3159" i="8"/>
  <c r="D1111" i="8"/>
  <c r="H2377" i="8"/>
  <c r="G430" i="8"/>
  <c r="H238" i="8"/>
  <c r="F2797" i="8"/>
  <c r="J1389" i="8"/>
  <c r="F1133" i="8"/>
  <c r="J1069" i="8"/>
  <c r="J941" i="8"/>
  <c r="I749" i="8"/>
  <c r="I237" i="8"/>
  <c r="F1776" i="8"/>
  <c r="I1750" i="8"/>
  <c r="F2133" i="8"/>
  <c r="I1173" i="8"/>
  <c r="D2317" i="8"/>
  <c r="J2801" i="8"/>
  <c r="E2064" i="8"/>
  <c r="J1009" i="8"/>
  <c r="C438" i="8"/>
  <c r="F769" i="8"/>
  <c r="H1765" i="8"/>
  <c r="B1456" i="8"/>
  <c r="H1663" i="8"/>
  <c r="B533" i="8"/>
  <c r="D1805" i="8"/>
  <c r="J310" i="8"/>
  <c r="J455" i="8"/>
  <c r="J2581" i="8"/>
  <c r="C2280" i="8"/>
  <c r="J856" i="8"/>
  <c r="H856" i="8"/>
  <c r="G856" i="8"/>
  <c r="D856" i="8"/>
  <c r="E856" i="8"/>
  <c r="E1670" i="8"/>
  <c r="C1670" i="8"/>
  <c r="D1670" i="8"/>
  <c r="J1670" i="8"/>
  <c r="I1670" i="8"/>
  <c r="B1670" i="8"/>
  <c r="G1670" i="8"/>
  <c r="J120" i="8"/>
  <c r="E120" i="8"/>
  <c r="I120" i="8"/>
  <c r="H120" i="8"/>
  <c r="G120" i="8"/>
  <c r="F120" i="8"/>
  <c r="D120" i="8"/>
  <c r="C120" i="8"/>
  <c r="G2245" i="8"/>
  <c r="H2245" i="8"/>
  <c r="F2245" i="8"/>
  <c r="B2245" i="8"/>
  <c r="D2245" i="8"/>
  <c r="F2025" i="8"/>
  <c r="E2025" i="8"/>
  <c r="C2025" i="8"/>
  <c r="I2025" i="8"/>
  <c r="G317" i="8"/>
  <c r="H317" i="8"/>
  <c r="I317" i="8"/>
  <c r="I673" i="8"/>
  <c r="G673" i="8"/>
  <c r="D673" i="8"/>
  <c r="C673" i="8"/>
  <c r="I1921" i="8"/>
  <c r="J1921" i="8"/>
  <c r="H1921" i="8"/>
  <c r="F1921" i="8"/>
  <c r="B1921" i="8"/>
  <c r="G1921" i="8"/>
  <c r="D1921" i="8"/>
  <c r="E1921" i="8"/>
  <c r="C1921" i="8"/>
  <c r="E1735" i="8"/>
  <c r="C1735" i="8"/>
  <c r="D1735" i="8"/>
  <c r="B1735" i="8"/>
  <c r="J1735" i="8"/>
  <c r="H1735" i="8"/>
  <c r="G2360" i="8"/>
  <c r="C2360" i="8"/>
  <c r="E2360" i="8"/>
  <c r="B2360" i="8"/>
  <c r="J2360" i="8"/>
  <c r="H2360" i="8"/>
  <c r="I2488" i="8"/>
  <c r="D2488" i="8"/>
  <c r="E2488" i="8"/>
  <c r="C2488" i="8"/>
  <c r="B2488" i="8"/>
  <c r="H2488" i="8"/>
  <c r="J653" i="8"/>
  <c r="I653" i="8"/>
  <c r="H653" i="8"/>
  <c r="C653" i="8"/>
  <c r="B653" i="8"/>
  <c r="H2904" i="8"/>
  <c r="F2904" i="8"/>
  <c r="I2904" i="8"/>
  <c r="D2904" i="8"/>
  <c r="J1645" i="8"/>
  <c r="D1645" i="8"/>
  <c r="I1645" i="8"/>
  <c r="J2495" i="8"/>
  <c r="B2495" i="8"/>
  <c r="I2495" i="8"/>
  <c r="H2495" i="8"/>
  <c r="G2495" i="8"/>
  <c r="F2495" i="8"/>
  <c r="E2237" i="8"/>
  <c r="C2237" i="8"/>
  <c r="B2237" i="8"/>
  <c r="I2237" i="8"/>
  <c r="G2237" i="8"/>
  <c r="H2237" i="8"/>
  <c r="F2237" i="8"/>
  <c r="D2237" i="8"/>
  <c r="J2237" i="8"/>
  <c r="C2061" i="8"/>
  <c r="B2061" i="8"/>
  <c r="J2061" i="8"/>
  <c r="D2061" i="8"/>
  <c r="I2061" i="8"/>
  <c r="H2061" i="8"/>
  <c r="E2061" i="8"/>
  <c r="G2061" i="8"/>
  <c r="F2061" i="8"/>
  <c r="H1216" i="8"/>
  <c r="E1216" i="8"/>
  <c r="G1216" i="8"/>
  <c r="F1216" i="8"/>
  <c r="C1216" i="8"/>
  <c r="G2102" i="8"/>
  <c r="C2102" i="8"/>
  <c r="D2102" i="8"/>
  <c r="J2102" i="8"/>
  <c r="B2102" i="8"/>
  <c r="I3214" i="8"/>
  <c r="H3214" i="8"/>
  <c r="D3214" i="8"/>
  <c r="J3214" i="8"/>
  <c r="G3214" i="8"/>
  <c r="F3214" i="8"/>
  <c r="B3214" i="8"/>
  <c r="E1953" i="8"/>
  <c r="I1953" i="8"/>
  <c r="B1953" i="8"/>
  <c r="F2480" i="8"/>
  <c r="H2480" i="8"/>
  <c r="G2480" i="8"/>
  <c r="G2584" i="8"/>
  <c r="H2584" i="8"/>
  <c r="E2584" i="8"/>
  <c r="D2584" i="8"/>
  <c r="C2584" i="8"/>
  <c r="B2584" i="8"/>
  <c r="I2584" i="8"/>
  <c r="F2584" i="8"/>
  <c r="J2584" i="8"/>
  <c r="G3208" i="8"/>
  <c r="E2056" i="8"/>
  <c r="I791" i="8"/>
  <c r="E407" i="8"/>
  <c r="F2606" i="8"/>
  <c r="B1646" i="8"/>
  <c r="B1480" i="8"/>
  <c r="E1681" i="8"/>
  <c r="D1879" i="8"/>
  <c r="B1111" i="8"/>
  <c r="J791" i="8"/>
  <c r="F407" i="8"/>
  <c r="D23" i="8"/>
  <c r="F2377" i="8"/>
  <c r="D3126" i="8"/>
  <c r="E2606" i="8"/>
  <c r="D2478" i="8"/>
  <c r="J430" i="8"/>
  <c r="I238" i="8"/>
  <c r="G1953" i="8"/>
  <c r="G2797" i="8"/>
  <c r="B1645" i="8"/>
  <c r="H1133" i="8"/>
  <c r="J237" i="8"/>
  <c r="E2480" i="8"/>
  <c r="J1750" i="8"/>
  <c r="J1173" i="8"/>
  <c r="B2317" i="8"/>
  <c r="B1833" i="8"/>
  <c r="D2064" i="8"/>
  <c r="B223" i="8"/>
  <c r="D1206" i="8"/>
  <c r="J438" i="8"/>
  <c r="I1765" i="8"/>
  <c r="C1456" i="8"/>
  <c r="J1663" i="8"/>
  <c r="F533" i="8"/>
  <c r="C1805" i="8"/>
  <c r="E1176" i="8"/>
  <c r="C2271" i="8"/>
  <c r="I2360" i="8"/>
  <c r="F1735" i="8"/>
  <c r="H1129" i="8"/>
  <c r="G1309" i="8"/>
  <c r="G816" i="8"/>
  <c r="F1277" i="8"/>
  <c r="H1277" i="8"/>
  <c r="E1401" i="8"/>
  <c r="D1401" i="8"/>
  <c r="C1401" i="8"/>
  <c r="J1401" i="8"/>
  <c r="B1401" i="8"/>
  <c r="I528" i="8"/>
  <c r="H528" i="8"/>
  <c r="G528" i="8"/>
  <c r="F528" i="8"/>
  <c r="I1463" i="8"/>
  <c r="H1463" i="8"/>
  <c r="G1463" i="8"/>
  <c r="E1463" i="8"/>
  <c r="D1463" i="8"/>
  <c r="H328" i="8"/>
  <c r="G328" i="8"/>
  <c r="I2288" i="8"/>
  <c r="B2288" i="8"/>
  <c r="J2288" i="8"/>
  <c r="F2288" i="8"/>
  <c r="H2288" i="8"/>
  <c r="D2288" i="8"/>
  <c r="C2288" i="8"/>
  <c r="E2288" i="8"/>
  <c r="C749" i="8"/>
  <c r="D749" i="8"/>
  <c r="J2133" i="8"/>
  <c r="B2133" i="8"/>
  <c r="E2133" i="8"/>
  <c r="H2133" i="8"/>
  <c r="G2133" i="8"/>
  <c r="G840" i="8"/>
  <c r="F840" i="8"/>
  <c r="D1776" i="8"/>
  <c r="C1776" i="8"/>
  <c r="E1776" i="8"/>
  <c r="J621" i="8"/>
  <c r="B621" i="8"/>
  <c r="I621" i="8"/>
  <c r="H621" i="8"/>
  <c r="E2353" i="8"/>
  <c r="C2353" i="8"/>
  <c r="J2353" i="8"/>
  <c r="B2353" i="8"/>
  <c r="I2353" i="8"/>
  <c r="H2353" i="8"/>
  <c r="B1959" i="8"/>
  <c r="H1959" i="8"/>
  <c r="G1959" i="8"/>
  <c r="F1959" i="8"/>
  <c r="J1959" i="8"/>
  <c r="I1959" i="8"/>
  <c r="D1959" i="8"/>
  <c r="E1959" i="8"/>
  <c r="C1959" i="8"/>
  <c r="D1373" i="8"/>
  <c r="J1373" i="8"/>
  <c r="B1373" i="8"/>
  <c r="I1373" i="8"/>
  <c r="E1373" i="8"/>
  <c r="G1373" i="8"/>
  <c r="H1373" i="8"/>
  <c r="F1373" i="8"/>
  <c r="E1405" i="8"/>
  <c r="D1405" i="8"/>
  <c r="G2782" i="8"/>
  <c r="F2782" i="8"/>
  <c r="E2782" i="8"/>
  <c r="D2782" i="8"/>
  <c r="I2782" i="8"/>
  <c r="C2782" i="8"/>
  <c r="D2421" i="8"/>
  <c r="H2421" i="8"/>
  <c r="G2421" i="8"/>
  <c r="B2421" i="8"/>
  <c r="I3005" i="8"/>
  <c r="G3005" i="8"/>
  <c r="B3005" i="8"/>
  <c r="D3005" i="8"/>
  <c r="H3005" i="8"/>
  <c r="C3005" i="8"/>
  <c r="E3005" i="8"/>
  <c r="F833" i="8"/>
  <c r="B833" i="8"/>
  <c r="C833" i="8"/>
  <c r="E833" i="8"/>
  <c r="J833" i="8"/>
  <c r="F2248" i="8"/>
  <c r="C2248" i="8"/>
  <c r="B230" i="8"/>
  <c r="D230" i="8"/>
  <c r="J230" i="8"/>
  <c r="E230" i="8"/>
  <c r="H230" i="8"/>
  <c r="G230" i="8"/>
  <c r="H1646" i="8"/>
  <c r="F1646" i="8"/>
  <c r="E2673" i="8"/>
  <c r="C2673" i="8"/>
  <c r="J2673" i="8"/>
  <c r="B2673" i="8"/>
  <c r="F2673" i="8"/>
  <c r="H2673" i="8"/>
  <c r="B615" i="8"/>
  <c r="J615" i="8"/>
  <c r="D615" i="8"/>
  <c r="I615" i="8"/>
  <c r="H615" i="8"/>
  <c r="G615" i="8"/>
  <c r="H2889" i="8"/>
  <c r="G2889" i="8"/>
  <c r="I2889" i="8"/>
  <c r="J2889" i="8"/>
  <c r="F2889" i="8"/>
  <c r="D2889" i="8"/>
  <c r="E2889" i="8"/>
  <c r="C2889" i="8"/>
  <c r="B2889" i="8"/>
  <c r="E3159" i="8"/>
  <c r="C3159" i="8"/>
  <c r="C1648" i="8"/>
  <c r="E1648" i="8"/>
  <c r="J1648" i="8"/>
  <c r="B1648" i="8"/>
  <c r="F1648" i="8"/>
  <c r="D1648" i="8"/>
  <c r="I1648" i="8"/>
  <c r="H1648" i="8"/>
  <c r="H1547" i="8"/>
  <c r="D1547" i="8"/>
  <c r="I1547" i="8"/>
  <c r="J1547" i="8"/>
  <c r="E1547" i="8"/>
  <c r="B1547" i="8"/>
  <c r="G1547" i="8"/>
  <c r="C1547" i="8"/>
  <c r="F1547" i="8"/>
  <c r="E2423" i="8"/>
  <c r="G2423" i="8"/>
  <c r="F2423" i="8"/>
  <c r="H2423" i="8"/>
  <c r="D2423" i="8"/>
  <c r="B2423" i="8"/>
  <c r="J2423" i="8"/>
  <c r="I2423" i="8"/>
  <c r="C2423" i="8"/>
  <c r="D2103" i="8"/>
  <c r="J2103" i="8"/>
  <c r="C2103" i="8"/>
  <c r="H2103" i="8"/>
  <c r="I2103" i="8"/>
  <c r="G2103" i="8"/>
  <c r="B3081" i="8"/>
  <c r="D3081" i="8"/>
  <c r="E3081" i="8"/>
  <c r="C3081" i="8"/>
  <c r="J3081" i="8"/>
  <c r="F3081" i="8"/>
  <c r="H3081" i="8"/>
  <c r="E3126" i="8"/>
  <c r="C2478" i="8"/>
  <c r="D3208" i="8"/>
  <c r="B2248" i="8"/>
  <c r="G2056" i="8"/>
  <c r="E840" i="8"/>
  <c r="F3208" i="8"/>
  <c r="D2248" i="8"/>
  <c r="H2056" i="8"/>
  <c r="E1480" i="8"/>
  <c r="B840" i="8"/>
  <c r="I328" i="8"/>
  <c r="H1681" i="8"/>
  <c r="B1879" i="8"/>
  <c r="B1239" i="8"/>
  <c r="C1111" i="8"/>
  <c r="I407" i="8"/>
  <c r="E23" i="8"/>
  <c r="I2377" i="8"/>
  <c r="C3126" i="8"/>
  <c r="H2606" i="8"/>
  <c r="G2478" i="8"/>
  <c r="C1646" i="8"/>
  <c r="J238" i="8"/>
  <c r="H1953" i="8"/>
  <c r="I2797" i="8"/>
  <c r="F1645" i="8"/>
  <c r="B1389" i="8"/>
  <c r="B1069" i="8"/>
  <c r="B941" i="8"/>
  <c r="I2480" i="8"/>
  <c r="I1776" i="8"/>
  <c r="F1934" i="8"/>
  <c r="B1857" i="8"/>
  <c r="E3277" i="8"/>
  <c r="C2317" i="8"/>
  <c r="C1833" i="8"/>
  <c r="C1086" i="8"/>
  <c r="F2064" i="8"/>
  <c r="D223" i="8"/>
  <c r="B1206" i="8"/>
  <c r="C2895" i="8"/>
  <c r="E1456" i="8"/>
  <c r="C2495" i="8"/>
  <c r="H533" i="8"/>
  <c r="C1463" i="8"/>
  <c r="D2673" i="8"/>
  <c r="I1805" i="8"/>
  <c r="C1176" i="8"/>
  <c r="B3089" i="8"/>
  <c r="H2271" i="8"/>
  <c r="B120" i="8"/>
  <c r="G1735" i="8"/>
  <c r="F1694" i="8"/>
  <c r="D221" i="8"/>
  <c r="G2288" i="8"/>
  <c r="I816" i="8"/>
  <c r="G3081" i="8"/>
  <c r="C3214" i="8"/>
  <c r="D53" i="8"/>
  <c r="E2247" i="8"/>
  <c r="C2247" i="8"/>
  <c r="B2247" i="8"/>
  <c r="G1854" i="8"/>
  <c r="C1854" i="8"/>
  <c r="H1854" i="8"/>
  <c r="E1854" i="8"/>
  <c r="F560" i="8"/>
  <c r="B560" i="8"/>
  <c r="C560" i="8"/>
  <c r="E560" i="8"/>
  <c r="J560" i="8"/>
  <c r="H560" i="8"/>
  <c r="G696" i="8"/>
  <c r="F696" i="8"/>
  <c r="H2198" i="8"/>
  <c r="F2198" i="8"/>
  <c r="C2198" i="8"/>
  <c r="B2198" i="8"/>
  <c r="D2198" i="8"/>
  <c r="I2198" i="8"/>
  <c r="B327" i="8"/>
  <c r="H327" i="8"/>
  <c r="G327" i="8"/>
  <c r="E327" i="8"/>
  <c r="I1201" i="8"/>
  <c r="C1201" i="8"/>
  <c r="B1201" i="8"/>
  <c r="F1201" i="8"/>
  <c r="E1201" i="8"/>
  <c r="D1201" i="8"/>
  <c r="J1201" i="8"/>
  <c r="H1201" i="8"/>
  <c r="H212" i="8"/>
  <c r="I212" i="8"/>
  <c r="C212" i="8"/>
  <c r="D212" i="8"/>
  <c r="G212" i="8"/>
  <c r="E212" i="8"/>
  <c r="F212" i="8"/>
  <c r="J674" i="8"/>
  <c r="H674" i="8"/>
  <c r="F674" i="8"/>
  <c r="I674" i="8"/>
  <c r="E674" i="8"/>
  <c r="D674" i="8"/>
  <c r="B674" i="8"/>
  <c r="H1350" i="8"/>
  <c r="E1350" i="8"/>
  <c r="I1350" i="8"/>
  <c r="D1350" i="8"/>
  <c r="B1350" i="8"/>
  <c r="G1350" i="8"/>
  <c r="E1923" i="8"/>
  <c r="C1923" i="8"/>
  <c r="G1923" i="8"/>
  <c r="B1923" i="8"/>
  <c r="F1923" i="8"/>
  <c r="E1545" i="8"/>
  <c r="D1545" i="8"/>
  <c r="C1545" i="8"/>
  <c r="J1545" i="8"/>
  <c r="B1545" i="8"/>
  <c r="E1312" i="8"/>
  <c r="D1312" i="8"/>
  <c r="C1312" i="8"/>
  <c r="H1312" i="8"/>
  <c r="G1312" i="8"/>
  <c r="F1312" i="8"/>
  <c r="B1312" i="8"/>
  <c r="J1312" i="8"/>
  <c r="I1312" i="8"/>
  <c r="J491" i="8"/>
  <c r="E491" i="8"/>
  <c r="B491" i="8"/>
  <c r="D491" i="8"/>
  <c r="F491" i="8"/>
  <c r="G491" i="8"/>
  <c r="H491" i="8"/>
  <c r="C838" i="8"/>
  <c r="B838" i="8"/>
  <c r="I838" i="8"/>
  <c r="G838" i="8"/>
  <c r="F838" i="8"/>
  <c r="J838" i="8"/>
  <c r="H838" i="8"/>
  <c r="E838" i="8"/>
  <c r="D838" i="8"/>
  <c r="H1745" i="8"/>
  <c r="D1745" i="8"/>
  <c r="E1745" i="8"/>
  <c r="C1745" i="8"/>
  <c r="F1158" i="8"/>
  <c r="C1158" i="8"/>
  <c r="H1158" i="8"/>
  <c r="G1158" i="8"/>
  <c r="E1158" i="8"/>
  <c r="B1158" i="8"/>
  <c r="D1158" i="8"/>
  <c r="J1158" i="8"/>
  <c r="J36" i="8"/>
  <c r="B36" i="8"/>
  <c r="H36" i="8"/>
  <c r="C36" i="8"/>
  <c r="G36" i="8"/>
  <c r="F36" i="8"/>
  <c r="I36" i="8"/>
  <c r="J266" i="8"/>
  <c r="C266" i="8"/>
  <c r="G266" i="8"/>
  <c r="B266" i="8"/>
  <c r="F266" i="8"/>
  <c r="I266" i="8"/>
  <c r="F1273" i="8"/>
  <c r="H1273" i="8"/>
  <c r="E298" i="8"/>
  <c r="B298" i="8"/>
  <c r="H298" i="8"/>
  <c r="E1184" i="8"/>
  <c r="C1184" i="8"/>
  <c r="B1184" i="8"/>
  <c r="H1184" i="8"/>
  <c r="F1184" i="8"/>
  <c r="D1184" i="8"/>
  <c r="J1184" i="8"/>
  <c r="I1184" i="8"/>
  <c r="G1184" i="8"/>
  <c r="H732" i="8"/>
  <c r="I732" i="8"/>
  <c r="F732" i="8"/>
  <c r="D732" i="8"/>
  <c r="C732" i="8"/>
  <c r="B732" i="8"/>
  <c r="G732" i="8"/>
  <c r="H518" i="8"/>
  <c r="G518" i="8"/>
  <c r="D518" i="8"/>
  <c r="J518" i="8"/>
  <c r="I518" i="8"/>
  <c r="C518" i="8"/>
  <c r="C925" i="8"/>
  <c r="D925" i="8"/>
  <c r="J925" i="8"/>
  <c r="B925" i="8"/>
  <c r="I925" i="8"/>
  <c r="F925" i="8"/>
  <c r="F1163" i="8"/>
  <c r="B1163" i="8"/>
  <c r="E1163" i="8"/>
  <c r="G1163" i="8"/>
  <c r="H1163" i="8"/>
  <c r="J1163" i="8"/>
  <c r="C1163" i="8"/>
  <c r="H1567" i="8"/>
  <c r="G1567" i="8"/>
  <c r="F1567" i="8"/>
  <c r="J1567" i="8"/>
  <c r="I1567" i="8"/>
  <c r="D1567" i="8"/>
  <c r="C1567" i="8"/>
  <c r="E1567" i="8"/>
  <c r="G2326" i="8"/>
  <c r="F2326" i="8"/>
  <c r="C2326" i="8"/>
  <c r="E2326" i="8"/>
  <c r="B2326" i="8"/>
  <c r="D2326" i="8"/>
  <c r="J2326" i="8"/>
  <c r="B32" i="8"/>
  <c r="C32" i="8"/>
  <c r="J32" i="8"/>
  <c r="G32" i="8"/>
  <c r="I32" i="8"/>
  <c r="F32" i="8"/>
  <c r="D32" i="8"/>
  <c r="E32" i="8"/>
  <c r="H32" i="8"/>
  <c r="C1624" i="8"/>
  <c r="E1624" i="8"/>
  <c r="I1624" i="8"/>
  <c r="H1624" i="8"/>
  <c r="G1624" i="8"/>
  <c r="J1624" i="8"/>
  <c r="D1624" i="8"/>
  <c r="F1624" i="8"/>
  <c r="B1624" i="8"/>
  <c r="F616" i="8"/>
  <c r="H616" i="8"/>
  <c r="G616" i="8"/>
  <c r="E616" i="8"/>
  <c r="C616" i="8"/>
  <c r="J616" i="8"/>
  <c r="I616" i="8"/>
  <c r="J2206" i="8"/>
  <c r="E2206" i="8"/>
  <c r="H2206" i="8"/>
  <c r="G2206" i="8"/>
  <c r="I2206" i="8"/>
  <c r="H2565" i="8"/>
  <c r="E2565" i="8"/>
  <c r="G2565" i="8"/>
  <c r="D2565" i="8"/>
  <c r="F2565" i="8"/>
  <c r="C2565" i="8"/>
  <c r="B2565" i="8"/>
  <c r="E7" i="8"/>
  <c r="B7" i="8"/>
  <c r="C7" i="8"/>
  <c r="C1078" i="8"/>
  <c r="I1078" i="8"/>
  <c r="E1078" i="8"/>
  <c r="D1078" i="8"/>
  <c r="J1078" i="8"/>
  <c r="H1078" i="8"/>
  <c r="G1078" i="8"/>
  <c r="F1078" i="8"/>
  <c r="B1078" i="8"/>
  <c r="C1622" i="8"/>
  <c r="B1622" i="8"/>
  <c r="J1622" i="8"/>
  <c r="D1622" i="8"/>
  <c r="H1622" i="8"/>
  <c r="G1622" i="8"/>
  <c r="E1329" i="8"/>
  <c r="D1329" i="8"/>
  <c r="C1329" i="8"/>
  <c r="J1329" i="8"/>
  <c r="B1329" i="8"/>
  <c r="G1329" i="8"/>
  <c r="J1590" i="8"/>
  <c r="B1590" i="8"/>
  <c r="F1590" i="8"/>
  <c r="I1590" i="8"/>
  <c r="D1590" i="8"/>
  <c r="H1590" i="8"/>
  <c r="G1590" i="8"/>
  <c r="E1590" i="8"/>
  <c r="C1590" i="8"/>
  <c r="J974" i="8"/>
  <c r="H974" i="8"/>
  <c r="G974" i="8"/>
  <c r="I974" i="8"/>
  <c r="E974" i="8"/>
  <c r="F974" i="8"/>
  <c r="C974" i="8"/>
  <c r="B974" i="8"/>
  <c r="E184" i="8"/>
  <c r="J184" i="8"/>
  <c r="C184" i="8"/>
  <c r="G2169" i="8"/>
  <c r="H2169" i="8"/>
  <c r="E2169" i="8"/>
  <c r="B2169" i="8"/>
  <c r="J2169" i="8"/>
  <c r="F2169" i="8"/>
  <c r="J2430" i="8"/>
  <c r="C2430" i="8"/>
  <c r="H2430" i="8"/>
  <c r="F2430" i="8"/>
  <c r="B2430" i="8"/>
  <c r="E2430" i="8"/>
  <c r="I2430" i="8"/>
  <c r="G2430" i="8"/>
  <c r="D2430" i="8"/>
  <c r="G807" i="8"/>
  <c r="E807" i="8"/>
  <c r="C807" i="8"/>
  <c r="I807" i="8"/>
  <c r="H807" i="8"/>
  <c r="J807" i="8"/>
  <c r="F807" i="8"/>
  <c r="B807" i="8"/>
  <c r="D807" i="8"/>
  <c r="F1740" i="8"/>
  <c r="B1740" i="8"/>
  <c r="H1740" i="8"/>
  <c r="J1740" i="8"/>
  <c r="G1740" i="8"/>
  <c r="E1740" i="8"/>
  <c r="I1740" i="8"/>
  <c r="C1740" i="8"/>
  <c r="D1740" i="8"/>
  <c r="D1393" i="8"/>
  <c r="C1393" i="8"/>
  <c r="G1393" i="8"/>
  <c r="I1393" i="8"/>
  <c r="J1393" i="8"/>
  <c r="F1393" i="8"/>
  <c r="H1393" i="8"/>
  <c r="E1393" i="8"/>
  <c r="F1199" i="8"/>
  <c r="G1199" i="8"/>
  <c r="E1199" i="8"/>
  <c r="D1199" i="8"/>
  <c r="B1199" i="8"/>
  <c r="C1199" i="8"/>
  <c r="J1199" i="8"/>
  <c r="J2493" i="8"/>
  <c r="G2493" i="8"/>
  <c r="H2493" i="8"/>
  <c r="F2493" i="8"/>
  <c r="C2493" i="8"/>
  <c r="D2493" i="8"/>
  <c r="I2493" i="8"/>
  <c r="D2049" i="8"/>
  <c r="E2049" i="8"/>
  <c r="C2049" i="8"/>
  <c r="B2049" i="8"/>
  <c r="J2049" i="8"/>
  <c r="H2049" i="8"/>
  <c r="I2049" i="8"/>
  <c r="G2049" i="8"/>
  <c r="E1054" i="8"/>
  <c r="C1054" i="8"/>
  <c r="D1054" i="8"/>
  <c r="J1054" i="8"/>
  <c r="B1054" i="8"/>
  <c r="D1865" i="8"/>
  <c r="C1865" i="8"/>
  <c r="J1865" i="8"/>
  <c r="I1865" i="8"/>
  <c r="H1865" i="8"/>
  <c r="E1865" i="8"/>
  <c r="B1865" i="8"/>
  <c r="G1865" i="8"/>
  <c r="G2805" i="8"/>
  <c r="E2805" i="8"/>
  <c r="B2805" i="8"/>
  <c r="J2805" i="8"/>
  <c r="C2805" i="8"/>
  <c r="D2805" i="8"/>
  <c r="F2805" i="8"/>
  <c r="F2256" i="8"/>
  <c r="C2256" i="8"/>
  <c r="E2256" i="8"/>
  <c r="B2256" i="8"/>
  <c r="H2256" i="8"/>
  <c r="D2256" i="8"/>
  <c r="J2256" i="8"/>
  <c r="I2256" i="8"/>
  <c r="G2256" i="8"/>
  <c r="I689" i="8"/>
  <c r="E689" i="8"/>
  <c r="B689" i="8"/>
  <c r="C689" i="8"/>
  <c r="J689" i="8"/>
  <c r="G689" i="8"/>
  <c r="G1035" i="8"/>
  <c r="J1035" i="8"/>
  <c r="E1035" i="8"/>
  <c r="G1447" i="8"/>
  <c r="F1447" i="8"/>
  <c r="E1447" i="8"/>
  <c r="D1447" i="8"/>
  <c r="C1447" i="8"/>
  <c r="I1447" i="8"/>
  <c r="I55" i="8"/>
  <c r="G55" i="8"/>
  <c r="H55" i="8"/>
  <c r="E55" i="8"/>
  <c r="F55" i="8"/>
  <c r="B55" i="8"/>
  <c r="D55" i="8"/>
  <c r="C55" i="8"/>
  <c r="J55" i="8"/>
  <c r="D2653" i="8"/>
  <c r="J2653" i="8"/>
  <c r="B2653" i="8"/>
  <c r="I2653" i="8"/>
  <c r="E2653" i="8"/>
  <c r="G2653" i="8"/>
  <c r="C1155" i="8"/>
  <c r="D1155" i="8"/>
  <c r="F1155" i="8"/>
  <c r="J1155" i="8"/>
  <c r="I1155" i="8"/>
  <c r="G1155" i="8"/>
  <c r="E1155" i="8"/>
  <c r="B1155" i="8"/>
  <c r="H1155" i="8"/>
  <c r="F2408" i="8"/>
  <c r="D2408" i="8"/>
  <c r="E2408" i="8"/>
  <c r="C2408" i="8"/>
  <c r="B2408" i="8"/>
  <c r="J2408" i="8"/>
  <c r="I2408" i="8"/>
  <c r="H2408" i="8"/>
  <c r="G2408" i="8"/>
  <c r="J1552" i="8"/>
  <c r="B1552" i="8"/>
  <c r="I1552" i="8"/>
  <c r="H1552" i="8"/>
  <c r="G1552" i="8"/>
  <c r="D1552" i="8"/>
  <c r="F1552" i="8"/>
  <c r="E1552" i="8"/>
  <c r="G2654" i="8"/>
  <c r="F2654" i="8"/>
  <c r="E2654" i="8"/>
  <c r="D2654" i="8"/>
  <c r="C511" i="8"/>
  <c r="J511" i="8"/>
  <c r="B511" i="8"/>
  <c r="I511" i="8"/>
  <c r="E511" i="8"/>
  <c r="D511" i="8"/>
  <c r="H511" i="8"/>
  <c r="H519" i="8"/>
  <c r="G519" i="8"/>
  <c r="C519" i="8"/>
  <c r="C679" i="8"/>
  <c r="B679" i="8"/>
  <c r="D679" i="8"/>
  <c r="J679" i="8"/>
  <c r="H679" i="8"/>
  <c r="I679" i="8"/>
  <c r="F679" i="8"/>
  <c r="G679" i="8"/>
  <c r="E679" i="8"/>
  <c r="H290" i="8"/>
  <c r="F290" i="8"/>
  <c r="H1335" i="8"/>
  <c r="G1335" i="8"/>
  <c r="E1335" i="8"/>
  <c r="I1335" i="8"/>
  <c r="F1335" i="8"/>
  <c r="B1335" i="8"/>
  <c r="D1335" i="8"/>
  <c r="C1335" i="8"/>
  <c r="J1335" i="8"/>
  <c r="G3133" i="8"/>
  <c r="F3133" i="8"/>
  <c r="D3133" i="8"/>
  <c r="J3133" i="8"/>
  <c r="B3133" i="8"/>
  <c r="I3133" i="8"/>
  <c r="C3133" i="8"/>
  <c r="J1488" i="8"/>
  <c r="B1488" i="8"/>
  <c r="H2975" i="8"/>
  <c r="D2975" i="8"/>
  <c r="J2975" i="8"/>
  <c r="I2975" i="8"/>
  <c r="F2975" i="8"/>
  <c r="E2975" i="8"/>
  <c r="B2975" i="8"/>
  <c r="G2975" i="8"/>
  <c r="C2975" i="8"/>
  <c r="F2471" i="8"/>
  <c r="D2471" i="8"/>
  <c r="B2471" i="8"/>
  <c r="H2471" i="8"/>
  <c r="G2471" i="8"/>
  <c r="E2471" i="8"/>
  <c r="J2471" i="8"/>
  <c r="I2471" i="8"/>
  <c r="C2471" i="8"/>
  <c r="H2078" i="8"/>
  <c r="F2078" i="8"/>
  <c r="I2078" i="8"/>
  <c r="G2078" i="8"/>
  <c r="J1903" i="8"/>
  <c r="D1903" i="8"/>
  <c r="B1903" i="8"/>
  <c r="C1903" i="8"/>
  <c r="G1903" i="8"/>
  <c r="F1903" i="8"/>
  <c r="E1903" i="8"/>
  <c r="I1903" i="8"/>
  <c r="C2400" i="8"/>
  <c r="J2400" i="8"/>
  <c r="B2400" i="8"/>
  <c r="G2400" i="8"/>
  <c r="I2400" i="8"/>
  <c r="H2400" i="8"/>
  <c r="D2400" i="8"/>
  <c r="E2400" i="8"/>
  <c r="F2400" i="8"/>
  <c r="G2333" i="8"/>
  <c r="H2333" i="8"/>
  <c r="F2333" i="8"/>
  <c r="C2333" i="8"/>
  <c r="J2333" i="8"/>
  <c r="B2333" i="8"/>
  <c r="C2544" i="8"/>
  <c r="J2544" i="8"/>
  <c r="B2544" i="8"/>
  <c r="I2544" i="8"/>
  <c r="F2544" i="8"/>
  <c r="G2544" i="8"/>
  <c r="D2254" i="8"/>
  <c r="C2254" i="8"/>
  <c r="B2254" i="8"/>
  <c r="J2254" i="8"/>
  <c r="I2254" i="8"/>
  <c r="G2254" i="8"/>
  <c r="F2254" i="8"/>
  <c r="F2977" i="8"/>
  <c r="D2977" i="8"/>
  <c r="E2977" i="8"/>
  <c r="C2977" i="8"/>
  <c r="I716" i="8"/>
  <c r="J716" i="8"/>
  <c r="C716" i="8"/>
  <c r="B716" i="8"/>
  <c r="G716" i="8"/>
  <c r="H716" i="8"/>
  <c r="D716" i="8"/>
  <c r="F716" i="8"/>
  <c r="E716" i="8"/>
  <c r="I3141" i="8"/>
  <c r="G3141" i="8"/>
  <c r="D3141" i="8"/>
  <c r="B3141" i="8"/>
  <c r="H3141" i="8"/>
  <c r="F3141" i="8"/>
  <c r="E3141" i="8"/>
  <c r="C3141" i="8"/>
  <c r="I1493" i="8"/>
  <c r="E1493" i="8"/>
  <c r="H1493" i="8"/>
  <c r="D1493" i="8"/>
  <c r="J1493" i="8"/>
  <c r="F1493" i="8"/>
  <c r="B1493" i="8"/>
  <c r="C2270" i="8"/>
  <c r="J2270" i="8"/>
  <c r="B2270" i="8"/>
  <c r="I2270" i="8"/>
  <c r="H2270" i="8"/>
  <c r="E3048" i="8"/>
  <c r="D3048" i="8"/>
  <c r="C3048" i="8"/>
  <c r="I3048" i="8"/>
  <c r="H3048" i="8"/>
  <c r="J3048" i="8"/>
  <c r="G3048" i="8"/>
  <c r="F3048" i="8"/>
  <c r="I193" i="8"/>
  <c r="H193" i="8"/>
  <c r="G193" i="8"/>
  <c r="H2849" i="8"/>
  <c r="G2849" i="8"/>
  <c r="E2849" i="8"/>
  <c r="I2849" i="8"/>
  <c r="J2849" i="8"/>
  <c r="F2849" i="8"/>
  <c r="D2849" i="8"/>
  <c r="C2849" i="8"/>
  <c r="B2849" i="8"/>
  <c r="D2958" i="8"/>
  <c r="C2958" i="8"/>
  <c r="H2958" i="8"/>
  <c r="F2958" i="8"/>
  <c r="G2958" i="8"/>
  <c r="J2958" i="8"/>
  <c r="I2958" i="8"/>
  <c r="E2958" i="8"/>
  <c r="B2958" i="8"/>
  <c r="E1181" i="8"/>
  <c r="I1181" i="8"/>
  <c r="G1181" i="8"/>
  <c r="H1181" i="8"/>
  <c r="D1181" i="8"/>
  <c r="E3078" i="8"/>
  <c r="G3078" i="8"/>
  <c r="F3078" i="8"/>
  <c r="J3078" i="8"/>
  <c r="I3078" i="8"/>
  <c r="H3078" i="8"/>
  <c r="D3078" i="8"/>
  <c r="C3078" i="8"/>
  <c r="F687" i="8"/>
  <c r="G687" i="8"/>
  <c r="C687" i="8"/>
  <c r="J687" i="8"/>
  <c r="B687" i="8"/>
  <c r="H687" i="8"/>
  <c r="I687" i="8"/>
  <c r="D687" i="8"/>
  <c r="E687" i="8"/>
  <c r="D1017" i="8"/>
  <c r="C1017" i="8"/>
  <c r="I1017" i="8"/>
  <c r="H1017" i="8"/>
  <c r="G1017" i="8"/>
  <c r="J1017" i="8"/>
  <c r="F1017" i="8"/>
  <c r="E1017" i="8"/>
  <c r="B1017" i="8"/>
  <c r="E2281" i="8"/>
  <c r="J2281" i="8"/>
  <c r="F2281" i="8"/>
  <c r="G2281" i="8"/>
  <c r="H2281" i="8"/>
  <c r="C2281" i="8"/>
  <c r="I560" i="8"/>
  <c r="F518" i="8"/>
  <c r="J2565" i="8"/>
  <c r="B2493" i="8"/>
  <c r="B1567" i="8"/>
  <c r="D616" i="8"/>
  <c r="I2565" i="8"/>
  <c r="E2493" i="8"/>
  <c r="D974" i="8"/>
  <c r="E3133" i="8"/>
  <c r="E2198" i="8"/>
  <c r="B1393" i="8"/>
  <c r="J2247" i="8"/>
  <c r="I327" i="8"/>
  <c r="G2198" i="8"/>
  <c r="C1350" i="8"/>
  <c r="H1447" i="8"/>
  <c r="C2169" i="8"/>
  <c r="H2326" i="8"/>
  <c r="F1865" i="8"/>
  <c r="I1158" i="8"/>
  <c r="H1035" i="8"/>
  <c r="B947" i="8"/>
  <c r="E947" i="8"/>
  <c r="B179" i="8"/>
  <c r="C179" i="8"/>
  <c r="I179" i="8"/>
  <c r="H179" i="8"/>
  <c r="H59" i="8"/>
  <c r="D59" i="8"/>
  <c r="E406" i="8"/>
  <c r="D406" i="8"/>
  <c r="J406" i="8"/>
  <c r="B406" i="8"/>
  <c r="F406" i="8"/>
  <c r="G406" i="8"/>
  <c r="H313" i="8"/>
  <c r="I313" i="8"/>
  <c r="G313" i="8"/>
  <c r="F313" i="8"/>
  <c r="D313" i="8"/>
  <c r="J80" i="8"/>
  <c r="C80" i="8"/>
  <c r="F80" i="8"/>
  <c r="D80" i="8"/>
  <c r="I80" i="8"/>
  <c r="H80" i="8"/>
  <c r="F611" i="8"/>
  <c r="G611" i="8"/>
  <c r="H611" i="8"/>
  <c r="E611" i="8"/>
  <c r="I100" i="8"/>
  <c r="H100" i="8"/>
  <c r="I282" i="8"/>
  <c r="B282" i="8"/>
  <c r="D282" i="8"/>
  <c r="F681" i="8"/>
  <c r="B681" i="8"/>
  <c r="J681" i="8"/>
  <c r="E681" i="8"/>
  <c r="D681" i="8"/>
  <c r="G681" i="8"/>
  <c r="F702" i="8"/>
  <c r="E702" i="8"/>
  <c r="C702" i="8"/>
  <c r="H924" i="8"/>
  <c r="G924" i="8"/>
  <c r="F1037" i="8"/>
  <c r="G1037" i="8"/>
  <c r="E1037" i="8"/>
  <c r="C1037" i="8"/>
  <c r="B1037" i="8"/>
  <c r="D1037" i="8"/>
  <c r="J70" i="8"/>
  <c r="D70" i="8"/>
  <c r="I70" i="8"/>
  <c r="G70" i="8"/>
  <c r="F70" i="8"/>
  <c r="H70" i="8"/>
  <c r="C70" i="8"/>
  <c r="E70" i="8"/>
  <c r="I281" i="8"/>
  <c r="H281" i="8"/>
  <c r="E281" i="8"/>
  <c r="J281" i="8"/>
  <c r="C281" i="8"/>
  <c r="G281" i="8"/>
  <c r="E799" i="8"/>
  <c r="B799" i="8"/>
  <c r="J799" i="8"/>
  <c r="D799" i="8"/>
  <c r="C799" i="8"/>
  <c r="F799" i="8"/>
  <c r="I799" i="8"/>
  <c r="H799" i="8"/>
  <c r="D604" i="8"/>
  <c r="I604" i="8"/>
  <c r="G604" i="8"/>
  <c r="E604" i="8"/>
  <c r="C604" i="8"/>
  <c r="J604" i="8"/>
  <c r="B604" i="8"/>
  <c r="G1241" i="8"/>
  <c r="J1241" i="8"/>
  <c r="I1241" i="8"/>
  <c r="F1241" i="8"/>
  <c r="H1241" i="8"/>
  <c r="D1241" i="8"/>
  <c r="E1241" i="8"/>
  <c r="C1241" i="8"/>
  <c r="C267" i="8"/>
  <c r="G267" i="8"/>
  <c r="J267" i="8"/>
  <c r="H267" i="8"/>
  <c r="B267" i="8"/>
  <c r="I267" i="8"/>
  <c r="F267" i="8"/>
  <c r="B390" i="8"/>
  <c r="J390" i="8"/>
  <c r="D390" i="8"/>
  <c r="H390" i="8"/>
  <c r="I390" i="8"/>
  <c r="G390" i="8"/>
  <c r="C390" i="8"/>
  <c r="I701" i="8"/>
  <c r="H701" i="8"/>
  <c r="G701" i="8"/>
  <c r="J701" i="8"/>
  <c r="F701" i="8"/>
  <c r="I830" i="8"/>
  <c r="B830" i="8"/>
  <c r="J830" i="8"/>
  <c r="G830" i="8"/>
  <c r="F830" i="8"/>
  <c r="C830" i="8"/>
  <c r="E830" i="8"/>
  <c r="I233" i="8"/>
  <c r="F233" i="8"/>
  <c r="E233" i="8"/>
  <c r="J233" i="8"/>
  <c r="H233" i="8"/>
  <c r="E1012" i="8"/>
  <c r="B1012" i="8"/>
  <c r="G1012" i="8"/>
  <c r="I1012" i="8"/>
  <c r="H1012" i="8"/>
  <c r="E1441" i="8"/>
  <c r="C1441" i="8"/>
  <c r="J1441" i="8"/>
  <c r="I1441" i="8"/>
  <c r="G1441" i="8"/>
  <c r="F1441" i="8"/>
  <c r="D1441" i="8"/>
  <c r="B1441" i="8"/>
  <c r="D1806" i="8"/>
  <c r="I1806" i="8"/>
  <c r="B1806" i="8"/>
  <c r="J1806" i="8"/>
  <c r="C1806" i="8"/>
  <c r="G1806" i="8"/>
  <c r="I112" i="8"/>
  <c r="H112" i="8"/>
  <c r="F112" i="8"/>
  <c r="D112" i="8"/>
  <c r="B112" i="8"/>
  <c r="I993" i="8"/>
  <c r="G993" i="8"/>
  <c r="J993" i="8"/>
  <c r="D993" i="8"/>
  <c r="F1809" i="8"/>
  <c r="H1809" i="8"/>
  <c r="I1809" i="8"/>
  <c r="E1023" i="8"/>
  <c r="D1023" i="8"/>
  <c r="C1023" i="8"/>
  <c r="J1023" i="8"/>
  <c r="F415" i="8"/>
  <c r="H415" i="8"/>
  <c r="I415" i="8"/>
  <c r="C415" i="8"/>
  <c r="D415" i="8"/>
  <c r="J1816" i="8"/>
  <c r="C1816" i="8"/>
  <c r="E1816" i="8"/>
  <c r="H1816" i="8"/>
  <c r="F1816" i="8"/>
  <c r="D1816" i="8"/>
  <c r="I1816" i="8"/>
  <c r="B66" i="8"/>
  <c r="J66" i="8"/>
  <c r="D66" i="8"/>
  <c r="H2535" i="8"/>
  <c r="G2535" i="8"/>
  <c r="E2535" i="8"/>
  <c r="J2535" i="8"/>
  <c r="C1457" i="8"/>
  <c r="E1457" i="8"/>
  <c r="J1457" i="8"/>
  <c r="B1457" i="8"/>
  <c r="F1457" i="8"/>
  <c r="H1457" i="8"/>
  <c r="D1457" i="8"/>
  <c r="I479" i="8"/>
  <c r="H479" i="8"/>
  <c r="F479" i="8"/>
  <c r="J479" i="8"/>
  <c r="G1842" i="8"/>
  <c r="J1842" i="8"/>
  <c r="H1842" i="8"/>
  <c r="J844" i="8"/>
  <c r="H844" i="8"/>
  <c r="B844" i="8"/>
  <c r="H1285" i="8"/>
  <c r="G1285" i="8"/>
  <c r="D1285" i="8"/>
  <c r="E1285" i="8"/>
  <c r="I1285" i="8"/>
  <c r="C1285" i="8"/>
  <c r="J1285" i="8"/>
  <c r="E2223" i="8"/>
  <c r="D2223" i="8"/>
  <c r="B2223" i="8"/>
  <c r="C2223" i="8"/>
  <c r="J2223" i="8"/>
  <c r="H2223" i="8"/>
  <c r="G1632" i="8"/>
  <c r="E1632" i="8"/>
  <c r="I1632" i="8"/>
  <c r="H1632" i="8"/>
  <c r="F1632" i="8"/>
  <c r="F1250" i="8"/>
  <c r="I1250" i="8"/>
  <c r="J1680" i="8"/>
  <c r="I1680" i="8"/>
  <c r="C1680" i="8"/>
  <c r="B1680" i="8"/>
  <c r="B756" i="8"/>
  <c r="D756" i="8"/>
  <c r="G756" i="8"/>
  <c r="J1613" i="8"/>
  <c r="B1613" i="8"/>
  <c r="H1613" i="8"/>
  <c r="G1613" i="8"/>
  <c r="D1613" i="8"/>
  <c r="I1613" i="8"/>
  <c r="B1191" i="8"/>
  <c r="E1191" i="8"/>
  <c r="D1191" i="8"/>
  <c r="C1191" i="8"/>
  <c r="J1191" i="8"/>
  <c r="I1191" i="8"/>
  <c r="F1191" i="8"/>
  <c r="H2046" i="8"/>
  <c r="G2046" i="8"/>
  <c r="D2046" i="8"/>
  <c r="B2046" i="8"/>
  <c r="F2046" i="8"/>
  <c r="C2046" i="8"/>
  <c r="I2046" i="8"/>
  <c r="J404" i="8"/>
  <c r="B404" i="8"/>
  <c r="E404" i="8"/>
  <c r="H2709" i="8"/>
  <c r="G2709" i="8"/>
  <c r="F2709" i="8"/>
  <c r="B2709" i="8"/>
  <c r="J2709" i="8"/>
  <c r="I2709" i="8"/>
  <c r="E1633" i="8"/>
  <c r="D1633" i="8"/>
  <c r="C1633" i="8"/>
  <c r="B1633" i="8"/>
  <c r="G1759" i="8"/>
  <c r="E1759" i="8"/>
  <c r="F1759" i="8"/>
  <c r="I1759" i="8"/>
  <c r="J2574" i="8"/>
  <c r="B2574" i="8"/>
  <c r="I2574" i="8"/>
  <c r="H2574" i="8"/>
  <c r="C2574" i="8"/>
  <c r="G2574" i="8"/>
  <c r="I129" i="8"/>
  <c r="D129" i="8"/>
  <c r="H1583" i="8"/>
  <c r="B1583" i="8"/>
  <c r="C1583" i="8"/>
  <c r="J1583" i="8"/>
  <c r="I1583" i="8"/>
  <c r="G1583" i="8"/>
  <c r="F1583" i="8"/>
  <c r="E1583" i="8"/>
  <c r="D1583" i="8"/>
  <c r="H3055" i="8"/>
  <c r="G3055" i="8"/>
  <c r="F3055" i="8"/>
  <c r="J3055" i="8"/>
  <c r="I3055" i="8"/>
  <c r="E3055" i="8"/>
  <c r="D3055" i="8"/>
  <c r="C1729" i="8"/>
  <c r="J1729" i="8"/>
  <c r="B1729" i="8"/>
  <c r="I1729" i="8"/>
  <c r="G1729" i="8"/>
  <c r="F1729" i="8"/>
  <c r="D1729" i="8"/>
  <c r="E1729" i="8"/>
  <c r="J2621" i="8"/>
  <c r="G2621" i="8"/>
  <c r="C2621" i="8"/>
  <c r="D2621" i="8"/>
  <c r="H2621" i="8"/>
  <c r="E2621" i="8"/>
  <c r="I2621" i="8"/>
  <c r="J2016" i="8"/>
  <c r="I2016" i="8"/>
  <c r="B2016" i="8"/>
  <c r="J1358" i="8"/>
  <c r="B1358" i="8"/>
  <c r="G1358" i="8"/>
  <c r="H1358" i="8"/>
  <c r="F1358" i="8"/>
  <c r="C1358" i="8"/>
  <c r="D1358" i="8"/>
  <c r="E1358" i="8"/>
  <c r="G2041" i="8"/>
  <c r="E2041" i="8"/>
  <c r="D2041" i="8"/>
  <c r="D1333" i="8"/>
  <c r="J1333" i="8"/>
  <c r="B1333" i="8"/>
  <c r="I1333" i="8"/>
  <c r="G1333" i="8"/>
  <c r="C1333" i="8"/>
  <c r="F2364" i="8"/>
  <c r="B2364" i="8"/>
  <c r="D395" i="8"/>
  <c r="C395" i="8"/>
  <c r="F395" i="8"/>
  <c r="B1065" i="8"/>
  <c r="J1065" i="8"/>
  <c r="E1065" i="8"/>
  <c r="H1065" i="8"/>
  <c r="G1065" i="8"/>
  <c r="I1065" i="8"/>
  <c r="D1065" i="8"/>
  <c r="I2813" i="8"/>
  <c r="H2813" i="8"/>
  <c r="J2813" i="8"/>
  <c r="B2813" i="8"/>
  <c r="F1558" i="8"/>
  <c r="E1558" i="8"/>
  <c r="C1558" i="8"/>
  <c r="J1558" i="8"/>
  <c r="D1558" i="8"/>
  <c r="B1558" i="8"/>
  <c r="D2320" i="8"/>
  <c r="I2320" i="8"/>
  <c r="F2320" i="8"/>
  <c r="J2320" i="8"/>
  <c r="E2320" i="8"/>
  <c r="C2320" i="8"/>
  <c r="B1120" i="8"/>
  <c r="F1120" i="8"/>
  <c r="C1120" i="8"/>
  <c r="J1120" i="8"/>
  <c r="J2821" i="8"/>
  <c r="H2821" i="8"/>
  <c r="E2821" i="8"/>
  <c r="F2287" i="8"/>
  <c r="D2287" i="8"/>
  <c r="B2287" i="8"/>
  <c r="J2287" i="8"/>
  <c r="I2287" i="8"/>
  <c r="H2287" i="8"/>
  <c r="G2287" i="8"/>
  <c r="J526" i="8"/>
  <c r="J14" i="8"/>
  <c r="B701" i="8"/>
  <c r="I1023" i="8"/>
  <c r="E2709" i="8"/>
  <c r="D2574" i="8"/>
  <c r="E1806" i="8"/>
  <c r="H1441" i="8"/>
  <c r="F1285" i="8"/>
  <c r="G1816" i="8"/>
  <c r="F179" i="8"/>
  <c r="B526" i="8"/>
  <c r="D14" i="8"/>
  <c r="C701" i="8"/>
  <c r="H1806" i="8"/>
  <c r="H1037" i="8"/>
  <c r="D830" i="8"/>
  <c r="B80" i="8"/>
  <c r="F2016" i="8"/>
  <c r="D526" i="8"/>
  <c r="C14" i="8"/>
  <c r="B702" i="8"/>
  <c r="E701" i="8"/>
  <c r="F2574" i="8"/>
  <c r="I1358" i="8"/>
  <c r="I1037" i="8"/>
  <c r="F390" i="8"/>
  <c r="F1065" i="8"/>
  <c r="H830" i="8"/>
  <c r="E80" i="8"/>
  <c r="B233" i="8"/>
  <c r="C112" i="8"/>
  <c r="C406" i="8"/>
  <c r="J1037" i="8"/>
  <c r="E390" i="8"/>
  <c r="G1191" i="8"/>
  <c r="D2813" i="8"/>
  <c r="G80" i="8"/>
  <c r="G799" i="8"/>
  <c r="I1091" i="8"/>
  <c r="C1091" i="8"/>
  <c r="F1091" i="8"/>
  <c r="H1091" i="8"/>
  <c r="D1091" i="8"/>
  <c r="J1091" i="8"/>
  <c r="E3041" i="8"/>
  <c r="C3041" i="8"/>
  <c r="J3041" i="8"/>
  <c r="B3041" i="8"/>
  <c r="F2045" i="8"/>
  <c r="C2045" i="8"/>
  <c r="D2045" i="8"/>
  <c r="J2045" i="8"/>
  <c r="I2045" i="8"/>
  <c r="H722" i="8"/>
  <c r="D722" i="8"/>
  <c r="F722" i="8"/>
  <c r="C722" i="8"/>
  <c r="I722" i="8"/>
  <c r="J722" i="8"/>
  <c r="B722" i="8"/>
  <c r="E722" i="8"/>
  <c r="F3189" i="8"/>
  <c r="C3189" i="8"/>
  <c r="E3189" i="8"/>
  <c r="C2633" i="8"/>
  <c r="J2633" i="8"/>
  <c r="B2633" i="8"/>
  <c r="I2633" i="8"/>
  <c r="I1232" i="8"/>
  <c r="F1232" i="8"/>
  <c r="H1232" i="8"/>
  <c r="G1926" i="8"/>
  <c r="F1926" i="8"/>
  <c r="H1926" i="8"/>
  <c r="E1926" i="8"/>
  <c r="B1926" i="8"/>
  <c r="I2929" i="8"/>
  <c r="F2929" i="8"/>
  <c r="C2929" i="8"/>
  <c r="B2929" i="8"/>
  <c r="G2433" i="8"/>
  <c r="D2433" i="8"/>
  <c r="C2433" i="8"/>
  <c r="C835" i="8"/>
  <c r="B835" i="8"/>
  <c r="F835" i="8"/>
  <c r="D835" i="8"/>
  <c r="J835" i="8"/>
  <c r="E835" i="8"/>
  <c r="F2200" i="8"/>
  <c r="D2200" i="8"/>
  <c r="H2200" i="8"/>
  <c r="E2200" i="8"/>
  <c r="C2200" i="8"/>
  <c r="F1209" i="8"/>
  <c r="H1209" i="8"/>
  <c r="I1209" i="8"/>
  <c r="B1040" i="8"/>
  <c r="I1040" i="8"/>
  <c r="F1040" i="8"/>
  <c r="J1040" i="8"/>
  <c r="G1040" i="8"/>
  <c r="H1040" i="8"/>
  <c r="J1439" i="8"/>
  <c r="B1439" i="8"/>
  <c r="B857" i="8"/>
  <c r="J857" i="8"/>
  <c r="C857" i="8"/>
  <c r="I857" i="8"/>
  <c r="E857" i="8"/>
  <c r="D857" i="8"/>
  <c r="G2536" i="8"/>
  <c r="F2536" i="8"/>
  <c r="D2536" i="8"/>
  <c r="I2479" i="8"/>
  <c r="H2479" i="8"/>
  <c r="G2479" i="8"/>
  <c r="H695" i="8"/>
  <c r="G695" i="8"/>
  <c r="E695" i="8"/>
  <c r="C1847" i="8"/>
  <c r="J1847" i="8"/>
  <c r="B1847" i="8"/>
  <c r="H1847" i="8"/>
  <c r="D1690" i="8"/>
  <c r="H1690" i="8"/>
  <c r="J1690" i="8"/>
  <c r="F1690" i="8"/>
  <c r="C1690" i="8"/>
  <c r="E1690" i="8"/>
  <c r="B1690" i="8"/>
  <c r="I1690" i="8"/>
  <c r="D1356" i="8"/>
  <c r="E1356" i="8"/>
  <c r="J1356" i="8"/>
  <c r="B1356" i="8"/>
  <c r="C1356" i="8"/>
  <c r="I1356" i="8"/>
  <c r="H1356" i="8"/>
  <c r="D3142" i="8"/>
  <c r="B3142" i="8"/>
  <c r="I3142" i="8"/>
  <c r="C3142" i="8"/>
  <c r="F1790" i="8"/>
  <c r="H1790" i="8"/>
  <c r="E1790" i="8"/>
  <c r="J1790" i="8"/>
  <c r="I1790" i="8"/>
  <c r="G1790" i="8"/>
  <c r="G3013" i="8"/>
  <c r="F3013" i="8"/>
  <c r="C3013" i="8"/>
  <c r="D3013" i="8"/>
  <c r="B3013" i="8"/>
  <c r="E95" i="8"/>
  <c r="I95" i="8"/>
  <c r="J95" i="8"/>
  <c r="B95" i="8"/>
  <c r="F95" i="8"/>
  <c r="I1977" i="8"/>
  <c r="F1977" i="8"/>
  <c r="G1977" i="8"/>
  <c r="I3119" i="8"/>
  <c r="H3119" i="8"/>
  <c r="G3119" i="8"/>
  <c r="E2464" i="8"/>
  <c r="C2464" i="8"/>
  <c r="H2464" i="8"/>
  <c r="G2464" i="8"/>
  <c r="F2464" i="8"/>
  <c r="D2464" i="8"/>
  <c r="B2464" i="8"/>
  <c r="B2950" i="8"/>
  <c r="G2950" i="8"/>
  <c r="F2950" i="8"/>
  <c r="D2950" i="8"/>
  <c r="C2976" i="8"/>
  <c r="J2976" i="8"/>
  <c r="B2976" i="8"/>
  <c r="G2976" i="8"/>
  <c r="I2976" i="8"/>
  <c r="H2976" i="8"/>
  <c r="F2976" i="8"/>
  <c r="D2976" i="8"/>
  <c r="B2073" i="8"/>
  <c r="J2073" i="8"/>
  <c r="C2073" i="8"/>
  <c r="I2073" i="8"/>
  <c r="D2968" i="8"/>
  <c r="E2968" i="8"/>
  <c r="F2968" i="8"/>
  <c r="F1952" i="8"/>
  <c r="C1952" i="8"/>
  <c r="H1952" i="8"/>
  <c r="G1952" i="8"/>
  <c r="J1952" i="8"/>
  <c r="I1952" i="8"/>
  <c r="D1952" i="8"/>
  <c r="E2209" i="8"/>
  <c r="C2209" i="8"/>
  <c r="J2209" i="8"/>
  <c r="B2209" i="8"/>
  <c r="G2111" i="8"/>
  <c r="F2111" i="8"/>
  <c r="E2111" i="8"/>
  <c r="E3199" i="8"/>
  <c r="D3199" i="8"/>
  <c r="C3199" i="8"/>
  <c r="J1232" i="8"/>
  <c r="G2633" i="8"/>
  <c r="D1209" i="8"/>
  <c r="H2536" i="8"/>
  <c r="D695" i="8"/>
  <c r="F2433" i="8"/>
  <c r="B2479" i="8"/>
  <c r="I1926" i="8"/>
  <c r="J2929" i="8"/>
  <c r="C1790" i="8"/>
  <c r="E2045" i="8"/>
  <c r="D95" i="8"/>
  <c r="G835" i="8"/>
  <c r="D3041" i="8"/>
  <c r="H2633" i="8"/>
  <c r="E1209" i="8"/>
  <c r="I2536" i="8"/>
  <c r="F695" i="8"/>
  <c r="H2433" i="8"/>
  <c r="D2479" i="8"/>
  <c r="J1926" i="8"/>
  <c r="B2200" i="8"/>
  <c r="G2045" i="8"/>
  <c r="C1439" i="8"/>
  <c r="C95" i="8"/>
  <c r="H835" i="8"/>
  <c r="G2200" i="8"/>
  <c r="E1439" i="8"/>
  <c r="G1690" i="8"/>
  <c r="J2479" i="8"/>
  <c r="J2200" i="8"/>
  <c r="C1040" i="8"/>
  <c r="D1439" i="8"/>
  <c r="H95" i="8"/>
  <c r="E1091" i="8"/>
  <c r="G1091" i="8"/>
  <c r="B1091" i="8"/>
  <c r="F1356" i="8"/>
  <c r="D2929" i="8"/>
  <c r="I2200" i="8"/>
  <c r="G1439" i="8"/>
  <c r="G1356" i="8"/>
  <c r="H2489" i="8"/>
  <c r="E2489" i="8"/>
  <c r="I334" i="8"/>
  <c r="F334" i="8"/>
  <c r="E334" i="8"/>
  <c r="D334" i="8"/>
  <c r="C845" i="8"/>
  <c r="J845" i="8"/>
  <c r="C984" i="8"/>
  <c r="I984" i="8"/>
  <c r="H2537" i="8"/>
  <c r="G2537" i="8"/>
  <c r="D2537" i="8"/>
  <c r="C2537" i="8"/>
  <c r="J2537" i="8"/>
  <c r="B2537" i="8"/>
  <c r="J3063" i="8"/>
  <c r="H3063" i="8"/>
  <c r="E3063" i="8"/>
  <c r="F3063" i="8"/>
  <c r="D3063" i="8"/>
  <c r="C3063" i="8"/>
  <c r="C2824" i="8"/>
  <c r="B2824" i="8"/>
  <c r="J2824" i="8"/>
  <c r="H414" i="8"/>
  <c r="D414" i="8"/>
  <c r="D750" i="8"/>
  <c r="J750" i="8"/>
  <c r="B750" i="8"/>
  <c r="I750" i="8"/>
  <c r="E750" i="8"/>
  <c r="H750" i="8"/>
  <c r="J757" i="8"/>
  <c r="E757" i="8"/>
  <c r="B757" i="8"/>
  <c r="F17" i="8"/>
  <c r="D17" i="8"/>
  <c r="E17" i="8"/>
  <c r="C17" i="8"/>
  <c r="J17" i="8"/>
  <c r="I17" i="8"/>
  <c r="H1473" i="8"/>
  <c r="J1473" i="8"/>
  <c r="F493" i="8"/>
  <c r="D493" i="8"/>
  <c r="B493" i="8"/>
  <c r="J493" i="8"/>
  <c r="I493" i="8"/>
  <c r="G493" i="8"/>
  <c r="H493" i="8"/>
  <c r="F537" i="8"/>
  <c r="D537" i="8"/>
  <c r="B537" i="8"/>
  <c r="C537" i="8"/>
  <c r="H537" i="8"/>
  <c r="I1361" i="8"/>
  <c r="E1361" i="8"/>
  <c r="J582" i="8"/>
  <c r="I582" i="8"/>
  <c r="H582" i="8"/>
  <c r="C582" i="8"/>
  <c r="D582" i="8"/>
  <c r="I489" i="8"/>
  <c r="F489" i="8"/>
  <c r="D149" i="8"/>
  <c r="B149" i="8"/>
  <c r="J149" i="8"/>
  <c r="I149" i="8"/>
  <c r="F149" i="8"/>
  <c r="G3153" i="8"/>
  <c r="B3153" i="8"/>
  <c r="J3153" i="8"/>
  <c r="I3153" i="8"/>
  <c r="F3153" i="8"/>
  <c r="H3153" i="8"/>
  <c r="D3153" i="8"/>
  <c r="B102" i="8"/>
  <c r="I102" i="8"/>
  <c r="E423" i="8"/>
  <c r="C423" i="8"/>
  <c r="D423" i="8"/>
  <c r="C1249" i="8"/>
  <c r="F1249" i="8"/>
  <c r="E1249" i="8"/>
  <c r="D1249" i="8"/>
  <c r="B1249" i="8"/>
  <c r="J1249" i="8"/>
  <c r="G1249" i="8"/>
  <c r="F520" i="8"/>
  <c r="H520" i="8"/>
  <c r="B520" i="8"/>
  <c r="E520" i="8"/>
  <c r="B326" i="8"/>
  <c r="I326" i="8"/>
  <c r="J433" i="8"/>
  <c r="F433" i="8"/>
  <c r="B433" i="8"/>
  <c r="F1678" i="8"/>
  <c r="C1678" i="8"/>
  <c r="D1678" i="8"/>
  <c r="E1678" i="8"/>
  <c r="E1295" i="8"/>
  <c r="I1295" i="8"/>
  <c r="I631" i="8"/>
  <c r="E631" i="8"/>
  <c r="F631" i="8"/>
  <c r="H1553" i="8"/>
  <c r="J1553" i="8"/>
  <c r="D1553" i="8"/>
  <c r="C1553" i="8"/>
  <c r="I846" i="8"/>
  <c r="G846" i="8"/>
  <c r="E846" i="8"/>
  <c r="B846" i="8"/>
  <c r="B1753" i="8"/>
  <c r="I1753" i="8"/>
  <c r="C1753" i="8"/>
  <c r="J1753" i="8"/>
  <c r="F1753" i="8"/>
  <c r="H1753" i="8"/>
  <c r="G1752" i="8"/>
  <c r="C1752" i="8"/>
  <c r="H969" i="8"/>
  <c r="D969" i="8"/>
  <c r="C1769" i="8"/>
  <c r="F1769" i="8"/>
  <c r="G1224" i="8"/>
  <c r="B1224" i="8"/>
  <c r="C1224" i="8"/>
  <c r="J1224" i="8"/>
  <c r="H1761" i="8"/>
  <c r="D1761" i="8"/>
  <c r="C545" i="8"/>
  <c r="I545" i="8"/>
  <c r="B545" i="8"/>
  <c r="H545" i="8"/>
  <c r="J545" i="8"/>
  <c r="G545" i="8"/>
  <c r="F545" i="8"/>
  <c r="E545" i="8"/>
  <c r="D545" i="8"/>
  <c r="C309" i="8"/>
  <c r="D309" i="8"/>
  <c r="J309" i="8"/>
  <c r="B309" i="8"/>
  <c r="I309" i="8"/>
  <c r="F309" i="8"/>
  <c r="E309" i="8"/>
  <c r="G309" i="8"/>
  <c r="C1855" i="8"/>
  <c r="H1855" i="8"/>
  <c r="J1855" i="8"/>
  <c r="D1855" i="8"/>
  <c r="B1855" i="8"/>
  <c r="J2965" i="8"/>
  <c r="H2965" i="8"/>
  <c r="G2965" i="8"/>
  <c r="D2965" i="8"/>
  <c r="B2965" i="8"/>
  <c r="H1165" i="8"/>
  <c r="F1165" i="8"/>
  <c r="E1165" i="8"/>
  <c r="C1165" i="8"/>
  <c r="I1165" i="8"/>
  <c r="B1165" i="8"/>
  <c r="G2614" i="8"/>
  <c r="F2614" i="8"/>
  <c r="E2614" i="8"/>
  <c r="G1203" i="8"/>
  <c r="C1203" i="8"/>
  <c r="I1115" i="8"/>
  <c r="B1115" i="8"/>
  <c r="C1115" i="8"/>
  <c r="C2261" i="8"/>
  <c r="I2261" i="8"/>
  <c r="H2261" i="8"/>
  <c r="G2261" i="8"/>
  <c r="I2669" i="8"/>
  <c r="G2669" i="8"/>
  <c r="F2669" i="8"/>
  <c r="C2669" i="8"/>
  <c r="D2669" i="8"/>
  <c r="J2669" i="8"/>
  <c r="B2669" i="8"/>
  <c r="H425" i="8"/>
  <c r="G425" i="8"/>
  <c r="D425" i="8"/>
  <c r="E425" i="8"/>
  <c r="C1543" i="8"/>
  <c r="B1543" i="8"/>
  <c r="J1543" i="8"/>
  <c r="D1543" i="8"/>
  <c r="I1543" i="8"/>
  <c r="H1543" i="8"/>
  <c r="G1543" i="8"/>
  <c r="F1543" i="8"/>
  <c r="E1543" i="8"/>
  <c r="F2309" i="8"/>
  <c r="D2309" i="8"/>
  <c r="I2309" i="8"/>
  <c r="B2309" i="8"/>
  <c r="J2309" i="8"/>
  <c r="G2309" i="8"/>
  <c r="C2309" i="8"/>
  <c r="H2309" i="8"/>
  <c r="J413" i="8"/>
  <c r="D413" i="8"/>
  <c r="I413" i="8"/>
  <c r="H413" i="8"/>
  <c r="F413" i="8"/>
  <c r="E413" i="8"/>
  <c r="G413" i="8"/>
  <c r="C413" i="8"/>
  <c r="B413" i="8"/>
  <c r="E1290" i="8"/>
  <c r="I1290" i="8"/>
  <c r="H1290" i="8"/>
  <c r="I2693" i="8"/>
  <c r="H2693" i="8"/>
  <c r="E2693" i="8"/>
  <c r="G2693" i="8"/>
  <c r="C2693" i="8"/>
  <c r="F2693" i="8"/>
  <c r="D2120" i="8"/>
  <c r="I2120" i="8"/>
  <c r="H2120" i="8"/>
  <c r="F93" i="8"/>
  <c r="E93" i="8"/>
  <c r="G93" i="8"/>
  <c r="C93" i="8"/>
  <c r="B93" i="8"/>
  <c r="J93" i="8"/>
  <c r="D93" i="8"/>
  <c r="H93" i="8"/>
  <c r="F1406" i="8"/>
  <c r="H1406" i="8"/>
  <c r="E1406" i="8"/>
  <c r="C1406" i="8"/>
  <c r="D1406" i="8"/>
  <c r="J1406" i="8"/>
  <c r="B1406" i="8"/>
  <c r="J2207" i="8"/>
  <c r="H2207" i="8"/>
  <c r="E2207" i="8"/>
  <c r="C2207" i="8"/>
  <c r="B2207" i="8"/>
  <c r="G2207" i="8"/>
  <c r="B645" i="8"/>
  <c r="J645" i="8"/>
  <c r="C645" i="8"/>
  <c r="D645" i="8"/>
  <c r="D2015" i="8"/>
  <c r="G2015" i="8"/>
  <c r="E2015" i="8"/>
  <c r="C2957" i="8"/>
  <c r="G2957" i="8"/>
  <c r="F2957" i="8"/>
  <c r="E2957" i="8"/>
  <c r="B2957" i="8"/>
  <c r="J2957" i="8"/>
  <c r="I2957" i="8"/>
  <c r="H2957" i="8"/>
  <c r="D2957" i="8"/>
  <c r="E2438" i="8"/>
  <c r="D2438" i="8"/>
  <c r="B2438" i="8"/>
  <c r="J2438" i="8"/>
  <c r="C2438" i="8"/>
  <c r="H2438" i="8"/>
  <c r="I2438" i="8"/>
  <c r="G2438" i="8"/>
  <c r="F825" i="8"/>
  <c r="D825" i="8"/>
  <c r="C825" i="8"/>
  <c r="B825" i="8"/>
  <c r="J825" i="8"/>
  <c r="E825" i="8"/>
  <c r="I825" i="8"/>
  <c r="J2440" i="8"/>
  <c r="B2440" i="8"/>
  <c r="F2440" i="8"/>
  <c r="D2440" i="8"/>
  <c r="I1465" i="8"/>
  <c r="G1465" i="8"/>
  <c r="F1465" i="8"/>
  <c r="E1465" i="8"/>
  <c r="C1066" i="8"/>
  <c r="J1066" i="8"/>
  <c r="F1066" i="8"/>
  <c r="J1247" i="8"/>
  <c r="H1247" i="8"/>
  <c r="E1247" i="8"/>
  <c r="G1247" i="8"/>
  <c r="D1247" i="8"/>
  <c r="C1247" i="8"/>
  <c r="G859" i="8"/>
  <c r="I859" i="8"/>
  <c r="D2533" i="8"/>
  <c r="I2533" i="8"/>
  <c r="B2533" i="8"/>
  <c r="C2533" i="8"/>
  <c r="J2533" i="8"/>
  <c r="E2533" i="8"/>
  <c r="H2533" i="8"/>
  <c r="F2533" i="8"/>
  <c r="B610" i="8"/>
  <c r="G610" i="8"/>
  <c r="F610" i="8"/>
  <c r="J610" i="8"/>
  <c r="J2710" i="8"/>
  <c r="D2710" i="8"/>
  <c r="G2710" i="8"/>
  <c r="E2710" i="8"/>
  <c r="C2710" i="8"/>
  <c r="B2710" i="8"/>
  <c r="H2710" i="8"/>
  <c r="I2710" i="8"/>
  <c r="F2710" i="8"/>
  <c r="G854" i="8"/>
  <c r="B854" i="8"/>
  <c r="J854" i="8"/>
  <c r="I854" i="8"/>
  <c r="H854" i="8"/>
  <c r="G521" i="8"/>
  <c r="E521" i="8"/>
  <c r="F521" i="8"/>
  <c r="D521" i="8"/>
  <c r="C521" i="8"/>
  <c r="J521" i="8"/>
  <c r="B521" i="8"/>
  <c r="I521" i="8"/>
  <c r="H521" i="8"/>
  <c r="I2405" i="8"/>
  <c r="E2405" i="8"/>
  <c r="D2405" i="8"/>
  <c r="B2405" i="8"/>
  <c r="J2405" i="8"/>
  <c r="H2405" i="8"/>
  <c r="G2405" i="8"/>
  <c r="C2405" i="8"/>
  <c r="D289" i="8"/>
  <c r="C289" i="8"/>
  <c r="E289" i="8"/>
  <c r="J1792" i="8"/>
  <c r="B1792" i="8"/>
  <c r="C1792" i="8"/>
  <c r="H1792" i="8"/>
  <c r="E1792" i="8"/>
  <c r="I1792" i="8"/>
  <c r="G1792" i="8"/>
  <c r="F2630" i="8"/>
  <c r="H2630" i="8"/>
  <c r="E2630" i="8"/>
  <c r="H1984" i="8"/>
  <c r="E1984" i="8"/>
  <c r="J1984" i="8"/>
  <c r="G1984" i="8"/>
  <c r="F1984" i="8"/>
  <c r="D1984" i="8"/>
  <c r="D141" i="8"/>
  <c r="J141" i="8"/>
  <c r="B141" i="8"/>
  <c r="I141" i="8"/>
  <c r="F141" i="8"/>
  <c r="E141" i="8"/>
  <c r="C141" i="8"/>
  <c r="H141" i="8"/>
  <c r="F1503" i="8"/>
  <c r="E1503" i="8"/>
  <c r="D1503" i="8"/>
  <c r="C1503" i="8"/>
  <c r="J1503" i="8"/>
  <c r="B1503" i="8"/>
  <c r="I1503" i="8"/>
  <c r="C2661" i="8"/>
  <c r="F2661" i="8"/>
  <c r="B2661" i="8"/>
  <c r="J2661" i="8"/>
  <c r="I2661" i="8"/>
  <c r="E2661" i="8"/>
  <c r="G2661" i="8"/>
  <c r="H2661" i="8"/>
  <c r="F2079" i="8"/>
  <c r="D2079" i="8"/>
  <c r="E2079" i="8"/>
  <c r="B2079" i="8"/>
  <c r="J2079" i="8"/>
  <c r="C2079" i="8"/>
  <c r="I2079" i="8"/>
  <c r="H2079" i="8"/>
  <c r="G2079" i="8"/>
  <c r="F2416" i="8"/>
  <c r="C2416" i="8"/>
  <c r="G2416" i="8"/>
  <c r="H2416" i="8"/>
  <c r="J2416" i="8"/>
  <c r="D2416" i="8"/>
  <c r="I2416" i="8"/>
  <c r="E2416" i="8"/>
  <c r="B2416" i="8"/>
  <c r="I1575" i="8"/>
  <c r="H1575" i="8"/>
  <c r="G1575" i="8"/>
  <c r="F1575" i="8"/>
  <c r="E1575" i="8"/>
  <c r="D1575" i="8"/>
  <c r="E2631" i="8"/>
  <c r="C2631" i="8"/>
  <c r="B2631" i="8"/>
  <c r="J2631" i="8"/>
  <c r="D2631" i="8"/>
  <c r="I2631" i="8"/>
  <c r="G2631" i="8"/>
  <c r="H2631" i="8"/>
  <c r="F2631" i="8"/>
  <c r="J736" i="8"/>
  <c r="C736" i="8"/>
  <c r="I736" i="8"/>
  <c r="G736" i="8"/>
  <c r="H736" i="8"/>
  <c r="F736" i="8"/>
  <c r="D736" i="8"/>
  <c r="E736" i="8"/>
  <c r="B736" i="8"/>
  <c r="I492" i="8"/>
  <c r="B492" i="8"/>
  <c r="J492" i="8"/>
  <c r="H492" i="8"/>
  <c r="F492" i="8"/>
  <c r="G492" i="8"/>
  <c r="D492" i="8"/>
  <c r="E492" i="8"/>
  <c r="C492" i="8"/>
  <c r="D2670" i="8"/>
  <c r="C2670" i="8"/>
  <c r="J2670" i="8"/>
  <c r="B2670" i="8"/>
  <c r="H2670" i="8"/>
  <c r="I2670" i="8"/>
  <c r="E1767" i="8"/>
  <c r="B1767" i="8"/>
  <c r="D1767" i="8"/>
  <c r="J1767" i="8"/>
  <c r="C1767" i="8"/>
  <c r="I1767" i="8"/>
  <c r="H1767" i="8"/>
  <c r="G1767" i="8"/>
  <c r="F1767" i="8"/>
  <c r="G605" i="8"/>
  <c r="C605" i="8"/>
  <c r="D605" i="8"/>
  <c r="J605" i="8"/>
  <c r="B605" i="8"/>
  <c r="I605" i="8"/>
  <c r="H605" i="8"/>
  <c r="E605" i="8"/>
  <c r="J2101" i="8"/>
  <c r="F2101" i="8"/>
  <c r="G2101" i="8"/>
  <c r="E2101" i="8"/>
  <c r="H2101" i="8"/>
  <c r="I2101" i="8"/>
  <c r="C2101" i="8"/>
  <c r="D2101" i="8"/>
  <c r="B2101" i="8"/>
  <c r="I1585" i="8"/>
  <c r="E1585" i="8"/>
  <c r="D1585" i="8"/>
  <c r="C1585" i="8"/>
  <c r="J1585" i="8"/>
  <c r="B1585" i="8"/>
  <c r="G1585" i="8"/>
  <c r="F1585" i="8"/>
  <c r="H1585" i="8"/>
  <c r="J1246" i="8"/>
  <c r="B1246" i="8"/>
  <c r="I1246" i="8"/>
  <c r="H1246" i="8"/>
  <c r="F1246" i="8"/>
  <c r="G1246" i="8"/>
  <c r="E1246" i="8"/>
  <c r="C1246" i="8"/>
  <c r="D1246" i="8"/>
  <c r="H2214" i="8"/>
  <c r="G2214" i="8"/>
  <c r="E2214" i="8"/>
  <c r="C2214" i="8"/>
  <c r="B2214" i="8"/>
  <c r="D2214" i="8"/>
  <c r="I2214" i="8"/>
  <c r="C2112" i="8"/>
  <c r="J2112" i="8"/>
  <c r="B2112" i="8"/>
  <c r="I2112" i="8"/>
  <c r="H2112" i="8"/>
  <c r="E2112" i="8"/>
  <c r="G2112" i="8"/>
  <c r="I1999" i="8"/>
  <c r="G1999" i="8"/>
  <c r="J1999" i="8"/>
  <c r="H1999" i="8"/>
  <c r="F1999" i="8"/>
  <c r="E1999" i="8"/>
  <c r="D1999" i="8"/>
  <c r="C1999" i="8"/>
  <c r="J728" i="8"/>
  <c r="G728" i="8"/>
  <c r="F728" i="8"/>
  <c r="H728" i="8"/>
  <c r="D728" i="8"/>
  <c r="B728" i="8"/>
  <c r="E728" i="8"/>
  <c r="C728" i="8"/>
  <c r="I728" i="8"/>
  <c r="E2153" i="8"/>
  <c r="D2153" i="8"/>
  <c r="C2153" i="8"/>
  <c r="I2153" i="8"/>
  <c r="F2153" i="8"/>
  <c r="F2921" i="8"/>
  <c r="H2921" i="8"/>
  <c r="G2921" i="8"/>
  <c r="E2921" i="8"/>
  <c r="D2921" i="8"/>
  <c r="C2921" i="8"/>
  <c r="B2921" i="8"/>
  <c r="I2845" i="8"/>
  <c r="B2845" i="8"/>
  <c r="J2845" i="8"/>
  <c r="E2845" i="8"/>
  <c r="H2845" i="8"/>
  <c r="G2845" i="8"/>
  <c r="F2845" i="8"/>
  <c r="C2845" i="8"/>
  <c r="D2845" i="8"/>
  <c r="I721" i="8"/>
  <c r="H721" i="8"/>
  <c r="G721" i="8"/>
  <c r="F721" i="8"/>
  <c r="E721" i="8"/>
  <c r="B721" i="8"/>
  <c r="C721" i="8"/>
  <c r="J721" i="8"/>
  <c r="D721" i="8"/>
  <c r="C341" i="8"/>
  <c r="J341" i="8"/>
  <c r="B341" i="8"/>
  <c r="I341" i="8"/>
  <c r="H341" i="8"/>
  <c r="F341" i="8"/>
  <c r="E341" i="8"/>
  <c r="G341" i="8"/>
  <c r="D341" i="8"/>
  <c r="E1798" i="8"/>
  <c r="B1798" i="8"/>
  <c r="J1798" i="8"/>
  <c r="D1798" i="8"/>
  <c r="I1798" i="8"/>
  <c r="F1798" i="8"/>
  <c r="H1798" i="8"/>
  <c r="B2909" i="8"/>
  <c r="J2909" i="8"/>
  <c r="E2909" i="8"/>
  <c r="I2909" i="8"/>
  <c r="H2909" i="8"/>
  <c r="G2909" i="8"/>
  <c r="C2909" i="8"/>
  <c r="D2909" i="8"/>
  <c r="I784" i="8"/>
  <c r="H784" i="8"/>
  <c r="G784" i="8"/>
  <c r="F784" i="8"/>
  <c r="D784" i="8"/>
  <c r="B784" i="8"/>
  <c r="E784" i="8"/>
  <c r="J784" i="8"/>
  <c r="C405" i="8"/>
  <c r="D405" i="8"/>
  <c r="J405" i="8"/>
  <c r="B405" i="8"/>
  <c r="H405" i="8"/>
  <c r="F405" i="8"/>
  <c r="E405" i="8"/>
  <c r="G2599" i="8"/>
  <c r="H2599" i="8"/>
  <c r="F2599" i="8"/>
  <c r="D2599" i="8"/>
  <c r="B2599" i="8"/>
  <c r="E2599" i="8"/>
  <c r="C2599" i="8"/>
  <c r="J2599" i="8"/>
  <c r="F3149" i="8"/>
  <c r="C3149" i="8"/>
  <c r="D3149" i="8"/>
  <c r="J3149" i="8"/>
  <c r="B3149" i="8"/>
  <c r="I3149" i="8"/>
  <c r="H3149" i="8"/>
  <c r="G3149" i="8"/>
  <c r="E3149" i="8"/>
  <c r="E2096" i="8"/>
  <c r="I2096" i="8"/>
  <c r="B2096" i="8"/>
  <c r="J2096" i="8"/>
  <c r="G2096" i="8"/>
  <c r="F2096" i="8"/>
  <c r="H2096" i="8"/>
  <c r="D2096" i="8"/>
  <c r="C2096" i="8"/>
  <c r="C1667" i="8"/>
  <c r="D1667" i="8"/>
  <c r="G1667" i="8"/>
  <c r="J1667" i="8"/>
  <c r="I1667" i="8"/>
  <c r="H1667" i="8"/>
  <c r="F1667" i="8"/>
  <c r="E1667" i="8"/>
  <c r="B1667" i="8"/>
  <c r="I1727" i="8"/>
  <c r="F1727" i="8"/>
  <c r="J1727" i="8"/>
  <c r="H1727" i="8"/>
  <c r="G1727" i="8"/>
  <c r="E1727" i="8"/>
  <c r="D1727" i="8"/>
  <c r="C1727" i="8"/>
  <c r="I1534" i="8"/>
  <c r="G1534" i="8"/>
  <c r="F1534" i="8"/>
  <c r="H1534" i="8"/>
  <c r="C1534" i="8"/>
  <c r="D1534" i="8"/>
  <c r="J1534" i="8"/>
  <c r="E1534" i="8"/>
  <c r="B1534" i="8"/>
  <c r="D2993" i="8"/>
  <c r="C2993" i="8"/>
  <c r="I2993" i="8"/>
  <c r="F2993" i="8"/>
  <c r="H2993" i="8"/>
  <c r="G2993" i="8"/>
  <c r="E2993" i="8"/>
  <c r="B2993" i="8"/>
  <c r="F1925" i="8"/>
  <c r="C1925" i="8"/>
  <c r="D1925" i="8"/>
  <c r="J1925" i="8"/>
  <c r="B1925" i="8"/>
  <c r="I1925" i="8"/>
  <c r="H1925" i="8"/>
  <c r="E1925" i="8"/>
  <c r="G1925" i="8"/>
  <c r="F870" i="8"/>
  <c r="G870" i="8"/>
  <c r="I870" i="8"/>
  <c r="H870" i="8"/>
  <c r="E870" i="8"/>
  <c r="C870" i="8"/>
  <c r="B870" i="8"/>
  <c r="D870" i="8"/>
  <c r="J1210" i="8"/>
  <c r="I1210" i="8"/>
  <c r="B1210" i="8"/>
  <c r="C1210" i="8"/>
  <c r="D1210" i="8"/>
  <c r="G1210" i="8"/>
  <c r="H1210" i="8"/>
  <c r="F1210" i="8"/>
  <c r="E1210" i="8"/>
  <c r="I2769" i="8"/>
  <c r="F2769" i="8"/>
  <c r="D2769" i="8"/>
  <c r="E2769" i="8"/>
  <c r="J2349" i="8"/>
  <c r="B2349" i="8"/>
  <c r="I2349" i="8"/>
  <c r="H2349" i="8"/>
  <c r="E2349" i="8"/>
  <c r="F2349" i="8"/>
  <c r="G2349" i="8"/>
  <c r="F2751" i="8"/>
  <c r="B2751" i="8"/>
  <c r="D2751" i="8"/>
  <c r="C2751" i="8"/>
  <c r="J2751" i="8"/>
  <c r="I2751" i="8"/>
  <c r="H2751" i="8"/>
  <c r="G2751" i="8"/>
  <c r="E2741" i="8"/>
  <c r="H2741" i="8"/>
  <c r="F2741" i="8"/>
  <c r="C2741" i="8"/>
  <c r="D2741" i="8"/>
  <c r="J2741" i="8"/>
  <c r="B2741" i="8"/>
  <c r="I2741" i="8"/>
  <c r="G2741" i="8"/>
  <c r="G2552" i="8"/>
  <c r="F2552" i="8"/>
  <c r="D2552" i="8"/>
  <c r="C2552" i="8"/>
  <c r="E2552" i="8"/>
  <c r="J2552" i="8"/>
  <c r="B2552" i="8"/>
  <c r="I2552" i="8"/>
  <c r="H2552" i="8"/>
  <c r="J1088" i="8"/>
  <c r="C1088" i="8"/>
  <c r="G1088" i="8"/>
  <c r="D1088" i="8"/>
  <c r="F1088" i="8"/>
  <c r="B1088" i="8"/>
  <c r="I1088" i="8"/>
  <c r="F943" i="8"/>
  <c r="E943" i="8"/>
  <c r="G943" i="8"/>
  <c r="D943" i="8"/>
  <c r="I943" i="8"/>
  <c r="B943" i="8"/>
  <c r="C943" i="8"/>
  <c r="J943" i="8"/>
  <c r="F2272" i="8"/>
  <c r="D2272" i="8"/>
  <c r="E2272" i="8"/>
  <c r="C2272" i="8"/>
  <c r="J2272" i="8"/>
  <c r="B2272" i="8"/>
  <c r="I2272" i="8"/>
  <c r="H2272" i="8"/>
  <c r="G2272" i="8"/>
  <c r="H2494" i="8"/>
  <c r="F2494" i="8"/>
  <c r="E2494" i="8"/>
  <c r="D2494" i="8"/>
  <c r="J2494" i="8"/>
  <c r="C2494" i="8"/>
  <c r="B2494" i="8"/>
  <c r="G2494" i="8"/>
  <c r="I2494" i="8"/>
  <c r="G2149" i="8"/>
  <c r="H2149" i="8"/>
  <c r="D2149" i="8"/>
  <c r="B2149" i="8"/>
  <c r="J2149" i="8"/>
  <c r="I2149" i="8"/>
  <c r="E2149" i="8"/>
  <c r="C2149" i="8"/>
  <c r="D1964" i="8"/>
  <c r="I1964" i="8"/>
  <c r="B1964" i="8"/>
  <c r="E1964" i="8"/>
  <c r="J1964" i="8"/>
  <c r="C1964" i="8"/>
  <c r="G1964" i="8"/>
  <c r="F1964" i="8"/>
  <c r="H1964" i="8"/>
  <c r="G3165" i="8"/>
  <c r="C3165" i="8"/>
  <c r="F3165" i="8"/>
  <c r="D3165" i="8"/>
  <c r="B3165" i="8"/>
  <c r="J3165" i="8"/>
  <c r="E3165" i="8"/>
  <c r="I3165" i="8"/>
  <c r="H3165" i="8"/>
  <c r="J1516" i="8"/>
  <c r="C1516" i="8"/>
  <c r="E1516" i="8"/>
  <c r="F1516" i="8"/>
  <c r="D1516" i="8"/>
  <c r="I1516" i="8"/>
  <c r="B1516" i="8"/>
  <c r="H1516" i="8"/>
  <c r="G1516" i="8"/>
  <c r="H2601" i="8"/>
  <c r="G2601" i="8"/>
  <c r="E2601" i="8"/>
  <c r="D2601" i="8"/>
  <c r="C2601" i="8"/>
  <c r="J2601" i="8"/>
  <c r="B2601" i="8"/>
  <c r="I2601" i="8"/>
  <c r="F2601" i="8"/>
  <c r="F3198" i="8"/>
  <c r="D3198" i="8"/>
  <c r="E3198" i="8"/>
  <c r="B3198" i="8"/>
  <c r="J3198" i="8"/>
  <c r="C3198" i="8"/>
  <c r="I3198" i="8"/>
  <c r="G3198" i="8"/>
  <c r="H3198" i="8"/>
  <c r="F1838" i="8"/>
  <c r="C1838" i="8"/>
  <c r="D1838" i="8"/>
  <c r="I1838" i="8"/>
  <c r="H1838" i="8"/>
  <c r="E3057" i="8"/>
  <c r="D3057" i="8"/>
  <c r="C3057" i="8"/>
  <c r="J3057" i="8"/>
  <c r="B3057" i="8"/>
  <c r="I3057" i="8"/>
  <c r="F3057" i="8"/>
  <c r="H3057" i="8"/>
  <c r="G3057" i="8"/>
  <c r="H2568" i="8"/>
  <c r="G2568" i="8"/>
  <c r="G408" i="8"/>
  <c r="F408" i="8"/>
  <c r="H408" i="8"/>
  <c r="D408" i="8"/>
  <c r="B408" i="8"/>
  <c r="E408" i="8"/>
  <c r="J408" i="8"/>
  <c r="I408" i="8"/>
  <c r="C408" i="8"/>
  <c r="B2038" i="8"/>
  <c r="J2038" i="8"/>
  <c r="E2038" i="8"/>
  <c r="I2038" i="8"/>
  <c r="H2038" i="8"/>
  <c r="F2038" i="8"/>
  <c r="G2038" i="8"/>
  <c r="C2038" i="8"/>
  <c r="D2038" i="8"/>
  <c r="H649" i="8"/>
  <c r="G649" i="8"/>
  <c r="E649" i="8"/>
  <c r="F649" i="8"/>
  <c r="J649" i="8"/>
  <c r="I649" i="8"/>
  <c r="D649" i="8"/>
  <c r="C649" i="8"/>
  <c r="B1178" i="8"/>
  <c r="G1178" i="8"/>
  <c r="I1178" i="8"/>
  <c r="D1178" i="8"/>
  <c r="C1178" i="8"/>
  <c r="J1178" i="8"/>
  <c r="F1178" i="8"/>
  <c r="E1178" i="8"/>
  <c r="H1178" i="8"/>
  <c r="G1016" i="8"/>
  <c r="F1016" i="8"/>
  <c r="E1016" i="8"/>
  <c r="D1016" i="8"/>
  <c r="C1016" i="8"/>
  <c r="J1016" i="8"/>
  <c r="B1016" i="8"/>
  <c r="I1016" i="8"/>
  <c r="H1016" i="8"/>
  <c r="E3014" i="8"/>
  <c r="D3014" i="8"/>
  <c r="B3014" i="8"/>
  <c r="J3014" i="8"/>
  <c r="C3014" i="8"/>
  <c r="I3014" i="8"/>
  <c r="G3014" i="8"/>
  <c r="F3014" i="8"/>
  <c r="H3014" i="8"/>
  <c r="I1474" i="8"/>
  <c r="E1474" i="8"/>
  <c r="F1474" i="8"/>
  <c r="D1474" i="8"/>
  <c r="B1474" i="8"/>
  <c r="J1474" i="8"/>
  <c r="C1474" i="8"/>
  <c r="G1474" i="8"/>
  <c r="H1474" i="8"/>
  <c r="C2173" i="8"/>
  <c r="D2173" i="8"/>
  <c r="I2173" i="8"/>
  <c r="B2173" i="8"/>
  <c r="J2173" i="8"/>
  <c r="E2173" i="8"/>
  <c r="G2173" i="8"/>
  <c r="H2173" i="8"/>
  <c r="F2173" i="8"/>
  <c r="G3101" i="8"/>
  <c r="C3101" i="8"/>
  <c r="E3101" i="8"/>
  <c r="D3101" i="8"/>
  <c r="J3101" i="8"/>
  <c r="B3101" i="8"/>
  <c r="H3101" i="8"/>
  <c r="I3101" i="8"/>
  <c r="F3101" i="8"/>
  <c r="E428" i="8"/>
  <c r="D428" i="8"/>
  <c r="J428" i="8"/>
  <c r="F428" i="8"/>
  <c r="B428" i="8"/>
  <c r="I428" i="8"/>
  <c r="H428" i="8"/>
  <c r="G428" i="8"/>
  <c r="H1269" i="8"/>
  <c r="E1269" i="8"/>
  <c r="G1269" i="8"/>
  <c r="F1269" i="8"/>
  <c r="C1269" i="8"/>
  <c r="B1269" i="8"/>
  <c r="J1269" i="8"/>
  <c r="I1269" i="8"/>
  <c r="D1269" i="8"/>
  <c r="G1070" i="8"/>
  <c r="E1070" i="8"/>
  <c r="H1070" i="8"/>
  <c r="D1070" i="8"/>
  <c r="F1070" i="8"/>
  <c r="D3032" i="8"/>
  <c r="E3032" i="8"/>
  <c r="C3032" i="8"/>
  <c r="J3032" i="8"/>
  <c r="B3032" i="8"/>
  <c r="I3032" i="8"/>
  <c r="H3032" i="8"/>
  <c r="G3032" i="8"/>
  <c r="F3032" i="8"/>
  <c r="G1544" i="8"/>
  <c r="J1544" i="8"/>
  <c r="B1544" i="8"/>
  <c r="I1544" i="8"/>
  <c r="I2991" i="8"/>
  <c r="H2991" i="8"/>
  <c r="E2991" i="8"/>
  <c r="G2991" i="8"/>
  <c r="F2991" i="8"/>
  <c r="D2991" i="8"/>
  <c r="J2991" i="8"/>
  <c r="B2991" i="8"/>
  <c r="C2991" i="8"/>
  <c r="D3117" i="8"/>
  <c r="J3117" i="8"/>
  <c r="B3117" i="8"/>
  <c r="I3117" i="8"/>
  <c r="G3117" i="8"/>
  <c r="F3117" i="8"/>
  <c r="F2569" i="8"/>
  <c r="H2569" i="8"/>
  <c r="E2569" i="8"/>
  <c r="G2569" i="8"/>
  <c r="D2569" i="8"/>
  <c r="B2569" i="8"/>
  <c r="I2569" i="8"/>
  <c r="C2569" i="8"/>
  <c r="D588" i="8"/>
  <c r="G588" i="8"/>
  <c r="F588" i="8"/>
  <c r="H588" i="8"/>
  <c r="E588" i="8"/>
  <c r="B588" i="8"/>
  <c r="I588" i="8"/>
  <c r="J588" i="8"/>
  <c r="C588" i="8"/>
  <c r="I2726" i="8"/>
  <c r="F2726" i="8"/>
  <c r="E2726" i="8"/>
  <c r="C2726" i="8"/>
  <c r="B2726" i="8"/>
  <c r="D2726" i="8"/>
  <c r="J2726" i="8"/>
  <c r="E3181" i="8"/>
  <c r="B3181" i="8"/>
  <c r="J3181" i="8"/>
  <c r="D3181" i="8"/>
  <c r="H3181" i="8"/>
  <c r="G3181" i="8"/>
  <c r="D2623" i="8"/>
  <c r="C2623" i="8"/>
  <c r="B2623" i="8"/>
  <c r="J2623" i="8"/>
  <c r="E2623" i="8"/>
  <c r="H2623" i="8"/>
  <c r="I2623" i="8"/>
  <c r="G2623" i="8"/>
  <c r="F2623" i="8"/>
  <c r="G2648" i="8"/>
  <c r="F2648" i="8"/>
  <c r="D2648" i="8"/>
  <c r="E2648" i="8"/>
  <c r="J2648" i="8"/>
  <c r="B2648" i="8"/>
  <c r="I2648" i="8"/>
  <c r="H2648" i="8"/>
  <c r="C2648" i="8"/>
  <c r="G3248" i="8"/>
  <c r="D3248" i="8"/>
  <c r="E3248" i="8"/>
  <c r="C3248" i="8"/>
  <c r="J3248" i="8"/>
  <c r="B3248" i="8"/>
  <c r="F3248" i="8"/>
  <c r="I3248" i="8"/>
  <c r="H3248" i="8"/>
  <c r="F834" i="8"/>
  <c r="G834" i="8"/>
  <c r="I834" i="8"/>
  <c r="E834" i="8"/>
  <c r="B834" i="8"/>
  <c r="D834" i="8"/>
  <c r="J834" i="8"/>
  <c r="C834" i="8"/>
  <c r="H834" i="8"/>
  <c r="H1365" i="8"/>
  <c r="F1365" i="8"/>
  <c r="C1365" i="8"/>
  <c r="B1365" i="8"/>
  <c r="G1365" i="8"/>
  <c r="D1365" i="8"/>
  <c r="J1365" i="8"/>
  <c r="I1365" i="8"/>
  <c r="F1408" i="8"/>
  <c r="E1408" i="8"/>
  <c r="G1408" i="8"/>
  <c r="D1408" i="8"/>
  <c r="C1408" i="8"/>
  <c r="B1408" i="8"/>
  <c r="J1408" i="8"/>
  <c r="B2935" i="8"/>
  <c r="J2935" i="8"/>
  <c r="G2935" i="8"/>
  <c r="H2935" i="8"/>
  <c r="I2935" i="8"/>
  <c r="F2935" i="8"/>
  <c r="E2935" i="8"/>
  <c r="D2935" i="8"/>
  <c r="C2935" i="8"/>
  <c r="D42" i="8"/>
  <c r="I42" i="8"/>
  <c r="E42" i="8"/>
  <c r="C42" i="8"/>
  <c r="B42" i="8"/>
  <c r="J42" i="8"/>
  <c r="G42" i="8"/>
  <c r="H42" i="8"/>
  <c r="F42" i="8"/>
  <c r="E2262" i="8"/>
  <c r="F2262" i="8"/>
  <c r="J2262" i="8"/>
  <c r="D2262" i="8"/>
  <c r="I2262" i="8"/>
  <c r="C2262" i="8"/>
  <c r="B2262" i="8"/>
  <c r="H2262" i="8"/>
  <c r="H958" i="8"/>
  <c r="G958" i="8"/>
  <c r="F958" i="8"/>
  <c r="E958" i="8"/>
  <c r="C958" i="8"/>
  <c r="D958" i="8"/>
  <c r="J958" i="8"/>
  <c r="I958" i="8"/>
  <c r="B958" i="8"/>
  <c r="H2753" i="8"/>
  <c r="F2753" i="8"/>
  <c r="E2753" i="8"/>
  <c r="D2753" i="8"/>
  <c r="G2753" i="8"/>
  <c r="C2753" i="8"/>
  <c r="J2753" i="8"/>
  <c r="I2753" i="8"/>
  <c r="B2753" i="8"/>
  <c r="G750" i="8"/>
  <c r="C493" i="8"/>
  <c r="I93" i="8"/>
  <c r="E493" i="8"/>
  <c r="I1249" i="8"/>
  <c r="G149" i="8"/>
  <c r="C631" i="8"/>
  <c r="G1678" i="8"/>
  <c r="F2489" i="8"/>
  <c r="E2309" i="8"/>
  <c r="E149" i="8"/>
  <c r="J1678" i="8"/>
  <c r="I2489" i="8"/>
  <c r="F2438" i="8"/>
  <c r="H309" i="8"/>
  <c r="F605" i="8"/>
  <c r="B1727" i="8"/>
  <c r="G217" i="8"/>
  <c r="I2537" i="8"/>
  <c r="G17" i="8"/>
  <c r="H984" i="8"/>
  <c r="J423" i="8"/>
  <c r="F2909" i="8"/>
  <c r="I374" i="8"/>
  <c r="E374" i="8"/>
  <c r="B798" i="8"/>
  <c r="G798" i="8"/>
  <c r="E1789" i="8"/>
  <c r="D1789" i="8"/>
  <c r="H126" i="8"/>
  <c r="C126" i="8"/>
  <c r="D103" i="8"/>
  <c r="D1817" i="8"/>
  <c r="G256" i="8"/>
  <c r="C103" i="8"/>
  <c r="H1817" i="8"/>
  <c r="B143" i="8"/>
  <c r="B437" i="8"/>
  <c r="E409" i="8"/>
  <c r="C437" i="8"/>
  <c r="I409" i="8"/>
  <c r="G437" i="8"/>
  <c r="I2879" i="8"/>
  <c r="C1256" i="8"/>
  <c r="J1256" i="8"/>
  <c r="I3150" i="8"/>
  <c r="B2719" i="8"/>
  <c r="I2878" i="8"/>
  <c r="C1781" i="8"/>
  <c r="I416" i="8"/>
  <c r="D179" i="8"/>
  <c r="B1523" i="8"/>
  <c r="F1523" i="8"/>
  <c r="J59" i="8"/>
  <c r="H1426" i="8"/>
  <c r="B1754" i="8"/>
  <c r="F1754" i="8"/>
  <c r="B1036" i="8"/>
  <c r="D2719" i="8"/>
  <c r="G2878" i="8"/>
  <c r="F1781" i="8"/>
  <c r="D1426" i="8"/>
  <c r="E1754" i="8"/>
  <c r="G1917" i="8"/>
  <c r="H2358" i="8"/>
  <c r="C2879" i="8"/>
  <c r="D1256" i="8"/>
  <c r="B3150" i="8"/>
  <c r="E2719" i="8"/>
  <c r="C2878" i="8"/>
  <c r="J2878" i="8"/>
  <c r="G1781" i="8"/>
  <c r="G1201" i="8"/>
  <c r="I681" i="8"/>
  <c r="J313" i="8"/>
  <c r="D1012" i="8"/>
  <c r="D611" i="8"/>
  <c r="I611" i="8"/>
  <c r="J179" i="8"/>
  <c r="F100" i="8"/>
  <c r="B212" i="8"/>
  <c r="C1523" i="8"/>
  <c r="F282" i="8"/>
  <c r="C298" i="8"/>
  <c r="J947" i="8"/>
  <c r="E59" i="8"/>
  <c r="E1426" i="8"/>
  <c r="I1923" i="8"/>
  <c r="I1754" i="8"/>
  <c r="G947" i="8"/>
  <c r="J924" i="8"/>
  <c r="E732" i="8"/>
  <c r="I1917" i="8"/>
  <c r="B2358" i="8"/>
  <c r="J2358" i="8"/>
  <c r="D2879" i="8"/>
  <c r="E1256" i="8"/>
  <c r="C3150" i="8"/>
  <c r="G2719" i="8"/>
  <c r="B2878" i="8"/>
  <c r="E1781" i="8"/>
  <c r="H681" i="8"/>
  <c r="E1036" i="8"/>
  <c r="D298" i="8"/>
  <c r="G1523" i="8"/>
  <c r="B924" i="8"/>
  <c r="G298" i="8"/>
  <c r="G282" i="8"/>
  <c r="C59" i="8"/>
  <c r="F1426" i="8"/>
  <c r="H1923" i="8"/>
  <c r="G1754" i="8"/>
  <c r="I947" i="8"/>
  <c r="J732" i="8"/>
  <c r="E2358" i="8"/>
  <c r="G2879" i="8"/>
  <c r="G1256" i="8"/>
  <c r="D3150" i="8"/>
  <c r="F2719" i="8"/>
  <c r="D2878" i="8"/>
  <c r="H1781" i="8"/>
  <c r="G1205" i="8"/>
  <c r="F1036" i="8"/>
  <c r="C924" i="8"/>
  <c r="C100" i="8"/>
  <c r="H1523" i="8"/>
  <c r="D924" i="8"/>
  <c r="F59" i="8"/>
  <c r="C1426" i="8"/>
  <c r="J1923" i="8"/>
  <c r="J1754" i="8"/>
  <c r="F1012" i="8"/>
  <c r="D100" i="8"/>
  <c r="I1036" i="8"/>
  <c r="F1205" i="8"/>
  <c r="B313" i="8"/>
  <c r="C1036" i="8"/>
  <c r="E924" i="8"/>
  <c r="I1523" i="8"/>
  <c r="J100" i="8"/>
  <c r="G59" i="8"/>
  <c r="D1923" i="8"/>
  <c r="G100" i="8"/>
  <c r="J212" i="8"/>
  <c r="J1523" i="8"/>
  <c r="J2625" i="8"/>
  <c r="B2625" i="8"/>
  <c r="J704" i="8"/>
  <c r="H704" i="8"/>
  <c r="I929" i="8"/>
  <c r="F929" i="8"/>
  <c r="C2553" i="8"/>
  <c r="B2553" i="8"/>
  <c r="C1702" i="8"/>
  <c r="E1702" i="8"/>
  <c r="D1024" i="8"/>
  <c r="C1024" i="8"/>
  <c r="J743" i="8"/>
  <c r="D743" i="8"/>
  <c r="I448" i="8"/>
  <c r="H448" i="8"/>
  <c r="H543" i="8"/>
  <c r="D543" i="8"/>
  <c r="H2384" i="8"/>
  <c r="D2384" i="8"/>
  <c r="J2319" i="8"/>
  <c r="I2319" i="8"/>
  <c r="B2319" i="8"/>
  <c r="J461" i="8"/>
  <c r="B461" i="8"/>
  <c r="F2406" i="8"/>
  <c r="G2406" i="8"/>
  <c r="B2406" i="8"/>
  <c r="E2406" i="8"/>
  <c r="C2406" i="8"/>
  <c r="F1885" i="8"/>
  <c r="C1885" i="8"/>
  <c r="D1885" i="8"/>
  <c r="J1885" i="8"/>
  <c r="B1885" i="8"/>
  <c r="I1885" i="8"/>
  <c r="E1885" i="8"/>
  <c r="H3125" i="8"/>
  <c r="C3125" i="8"/>
  <c r="F3125" i="8"/>
  <c r="E3125" i="8"/>
  <c r="D3125" i="8"/>
  <c r="J3125" i="8"/>
  <c r="B3125" i="8"/>
  <c r="I3125" i="8"/>
  <c r="F1470" i="8"/>
  <c r="H1470" i="8"/>
  <c r="G1470" i="8"/>
  <c r="C1470" i="8"/>
  <c r="D1470" i="8"/>
  <c r="E1470" i="8"/>
  <c r="J1470" i="8"/>
  <c r="B1470" i="8"/>
  <c r="E3182" i="8"/>
  <c r="I3182" i="8"/>
  <c r="G3182" i="8"/>
  <c r="F3182" i="8"/>
  <c r="C3030" i="8"/>
  <c r="B3030" i="8"/>
  <c r="J3030" i="8"/>
  <c r="D3030" i="8"/>
  <c r="I3030" i="8"/>
  <c r="H3030" i="8"/>
  <c r="G3030" i="8"/>
  <c r="F137" i="8"/>
  <c r="B137" i="8"/>
  <c r="J137" i="8"/>
  <c r="C137" i="8"/>
  <c r="H137" i="8"/>
  <c r="J308" i="8"/>
  <c r="E308" i="8"/>
  <c r="H308" i="8"/>
  <c r="I308" i="8"/>
  <c r="D308" i="8"/>
  <c r="F308" i="8"/>
  <c r="G308" i="8"/>
  <c r="D2001" i="8"/>
  <c r="J2001" i="8"/>
  <c r="C2001" i="8"/>
  <c r="H2001" i="8"/>
  <c r="E2840" i="8"/>
  <c r="F2840" i="8"/>
  <c r="J737" i="8"/>
  <c r="B737" i="8"/>
  <c r="H737" i="8"/>
  <c r="G737" i="8"/>
  <c r="I737" i="8"/>
  <c r="F737" i="8"/>
  <c r="D737" i="8"/>
  <c r="F1424" i="8"/>
  <c r="E1424" i="8"/>
  <c r="J1424" i="8"/>
  <c r="B1424" i="8"/>
  <c r="E1159" i="8"/>
  <c r="J1159" i="8"/>
  <c r="D1159" i="8"/>
  <c r="I1159" i="8"/>
  <c r="H1159" i="8"/>
  <c r="G1159" i="8"/>
  <c r="F1159" i="8"/>
  <c r="G3269" i="8"/>
  <c r="I3269" i="8"/>
  <c r="E3269" i="8"/>
  <c r="C3269" i="8"/>
  <c r="F3269" i="8"/>
  <c r="D3269" i="8"/>
  <c r="C1717" i="8"/>
  <c r="J1717" i="8"/>
  <c r="B1717" i="8"/>
  <c r="H1717" i="8"/>
  <c r="H2697" i="8"/>
  <c r="E2697" i="8"/>
  <c r="D2697" i="8"/>
  <c r="B2697" i="8"/>
  <c r="J2697" i="8"/>
  <c r="C2697" i="8"/>
  <c r="I2697" i="8"/>
  <c r="I3270" i="8"/>
  <c r="H3270" i="8"/>
  <c r="G3270" i="8"/>
  <c r="F3270" i="8"/>
  <c r="E3270" i="8"/>
  <c r="B3270" i="8"/>
  <c r="D3270" i="8"/>
  <c r="B895" i="8"/>
  <c r="C895" i="8"/>
  <c r="J895" i="8"/>
  <c r="E895" i="8"/>
  <c r="I895" i="8"/>
  <c r="F895" i="8"/>
  <c r="H895" i="8"/>
  <c r="I873" i="8"/>
  <c r="F873" i="8"/>
  <c r="E873" i="8"/>
  <c r="D873" i="8"/>
  <c r="C873" i="8"/>
  <c r="J873" i="8"/>
  <c r="B873" i="8"/>
  <c r="H873" i="8"/>
  <c r="G937" i="8"/>
  <c r="F937" i="8"/>
  <c r="D937" i="8"/>
  <c r="C937" i="8"/>
  <c r="E937" i="8"/>
  <c r="J937" i="8"/>
  <c r="B937" i="8"/>
  <c r="H2072" i="8"/>
  <c r="F2072" i="8"/>
  <c r="E2072" i="8"/>
  <c r="D2072" i="8"/>
  <c r="C2072" i="8"/>
  <c r="I2072" i="8"/>
  <c r="B2072" i="8"/>
  <c r="J2072" i="8"/>
  <c r="E2257" i="8"/>
  <c r="C2257" i="8"/>
  <c r="J2257" i="8"/>
  <c r="B2257" i="8"/>
  <c r="F2257" i="8"/>
  <c r="I2257" i="8"/>
  <c r="H2257" i="8"/>
  <c r="C928" i="8"/>
  <c r="I928" i="8"/>
  <c r="B928" i="8"/>
  <c r="J928" i="8"/>
  <c r="H928" i="8"/>
  <c r="G928" i="8"/>
  <c r="F928" i="8"/>
  <c r="E928" i="8"/>
  <c r="H2729" i="8"/>
  <c r="E2729" i="8"/>
  <c r="D2729" i="8"/>
  <c r="C2729" i="8"/>
  <c r="J2729" i="8"/>
  <c r="B2729" i="8"/>
  <c r="I2729" i="8"/>
  <c r="E952" i="8"/>
  <c r="J952" i="8"/>
  <c r="B952" i="8"/>
  <c r="I952" i="8"/>
  <c r="H952" i="8"/>
  <c r="G952" i="8"/>
  <c r="D952" i="8"/>
  <c r="I2752" i="8"/>
  <c r="G2752" i="8"/>
  <c r="F2752" i="8"/>
  <c r="E2752" i="8"/>
  <c r="F2104" i="8"/>
  <c r="J2104" i="8"/>
  <c r="B2104" i="8"/>
  <c r="I2104" i="8"/>
  <c r="H2104" i="8"/>
  <c r="G2104" i="8"/>
  <c r="E2104" i="8"/>
  <c r="J2310" i="8"/>
  <c r="G2310" i="8"/>
  <c r="F2310" i="8"/>
  <c r="H2310" i="8"/>
  <c r="B2310" i="8"/>
  <c r="D2310" i="8"/>
  <c r="E2310" i="8"/>
  <c r="G3125" i="8"/>
  <c r="C308" i="8"/>
  <c r="I272" i="8"/>
  <c r="D1013" i="8"/>
  <c r="B1449" i="8"/>
  <c r="D1000" i="8"/>
  <c r="C296" i="8"/>
  <c r="J296" i="8"/>
  <c r="H2543" i="8"/>
  <c r="F2415" i="8"/>
  <c r="C1007" i="8"/>
  <c r="D2502" i="8"/>
  <c r="B2118" i="8"/>
  <c r="F1944" i="8"/>
  <c r="B2233" i="8"/>
  <c r="E2941" i="8"/>
  <c r="H2365" i="8"/>
  <c r="G893" i="8"/>
  <c r="H393" i="8"/>
  <c r="C565" i="8"/>
  <c r="C2848" i="8"/>
  <c r="E2592" i="8"/>
  <c r="G2528" i="8"/>
  <c r="D1888" i="8"/>
  <c r="H160" i="8"/>
  <c r="C1122" i="8"/>
  <c r="D1668" i="8"/>
  <c r="B178" i="8"/>
  <c r="E2092" i="8"/>
  <c r="B1187" i="8"/>
  <c r="C1449" i="8"/>
  <c r="G1000" i="8"/>
  <c r="C104" i="8"/>
  <c r="I2543" i="8"/>
  <c r="G2415" i="8"/>
  <c r="D1007" i="8"/>
  <c r="E2502" i="8"/>
  <c r="D2118" i="8"/>
  <c r="H1944" i="8"/>
  <c r="E2233" i="8"/>
  <c r="C2941" i="8"/>
  <c r="G2365" i="8"/>
  <c r="E893" i="8"/>
  <c r="E159" i="8"/>
  <c r="G565" i="8"/>
  <c r="E2848" i="8"/>
  <c r="D2592" i="8"/>
  <c r="H2528" i="8"/>
  <c r="F1888" i="8"/>
  <c r="I160" i="8"/>
  <c r="F1187" i="8"/>
  <c r="F1122" i="8"/>
  <c r="J1668" i="8"/>
  <c r="I2092" i="8"/>
  <c r="G191" i="8"/>
  <c r="B1432" i="8"/>
  <c r="E2665" i="8"/>
  <c r="E1449" i="8"/>
  <c r="F1000" i="8"/>
  <c r="D296" i="8"/>
  <c r="B104" i="8"/>
  <c r="C2543" i="8"/>
  <c r="J2543" i="8"/>
  <c r="I2415" i="8"/>
  <c r="E1007" i="8"/>
  <c r="H2502" i="8"/>
  <c r="E2118" i="8"/>
  <c r="G1944" i="8"/>
  <c r="C2233" i="8"/>
  <c r="F2941" i="8"/>
  <c r="I2365" i="8"/>
  <c r="F893" i="8"/>
  <c r="I159" i="8"/>
  <c r="G1334" i="8"/>
  <c r="D1897" i="8"/>
  <c r="H565" i="8"/>
  <c r="D2848" i="8"/>
  <c r="J2528" i="8"/>
  <c r="G1888" i="8"/>
  <c r="F1056" i="8"/>
  <c r="C160" i="8"/>
  <c r="J160" i="8"/>
  <c r="G1187" i="8"/>
  <c r="G226" i="8"/>
  <c r="J378" i="8"/>
  <c r="D1122" i="8"/>
  <c r="G1338" i="8"/>
  <c r="D1123" i="8"/>
  <c r="B226" i="8"/>
  <c r="I1668" i="8"/>
  <c r="B1668" i="8"/>
  <c r="H2092" i="8"/>
  <c r="C947" i="8"/>
  <c r="I372" i="8"/>
  <c r="C272" i="8"/>
  <c r="H1000" i="8"/>
  <c r="E296" i="8"/>
  <c r="D104" i="8"/>
  <c r="B2543" i="8"/>
  <c r="H2415" i="8"/>
  <c r="G1007" i="8"/>
  <c r="F2502" i="8"/>
  <c r="H2118" i="8"/>
  <c r="G1605" i="8"/>
  <c r="I1944" i="8"/>
  <c r="H2941" i="8"/>
  <c r="D2365" i="8"/>
  <c r="J2365" i="8"/>
  <c r="H893" i="8"/>
  <c r="H159" i="8"/>
  <c r="I1334" i="8"/>
  <c r="G1897" i="8"/>
  <c r="E565" i="8"/>
  <c r="G2848" i="8"/>
  <c r="B2528" i="8"/>
  <c r="I2528" i="8"/>
  <c r="H1888" i="8"/>
  <c r="C1440" i="8"/>
  <c r="G1056" i="8"/>
  <c r="B160" i="8"/>
  <c r="D1187" i="8"/>
  <c r="H1187" i="8"/>
  <c r="I226" i="8"/>
  <c r="J140" i="8"/>
  <c r="E1122" i="8"/>
  <c r="H1123" i="8"/>
  <c r="F178" i="8"/>
  <c r="C1668" i="8"/>
  <c r="G2092" i="8"/>
  <c r="E272" i="8"/>
  <c r="I1000" i="8"/>
  <c r="G104" i="8"/>
  <c r="D2543" i="8"/>
  <c r="C2415" i="8"/>
  <c r="J2415" i="8"/>
  <c r="F1007" i="8"/>
  <c r="G2502" i="8"/>
  <c r="F2118" i="8"/>
  <c r="B1944" i="8"/>
  <c r="J1944" i="8"/>
  <c r="G2941" i="8"/>
  <c r="B2365" i="8"/>
  <c r="I893" i="8"/>
  <c r="H1897" i="8"/>
  <c r="F565" i="8"/>
  <c r="I2848" i="8"/>
  <c r="E2528" i="8"/>
  <c r="I1888" i="8"/>
  <c r="F1440" i="8"/>
  <c r="D160" i="8"/>
  <c r="E226" i="8"/>
  <c r="B1122" i="8"/>
  <c r="E1187" i="8"/>
  <c r="B2092" i="8"/>
  <c r="E1668" i="8"/>
  <c r="I178" i="8"/>
  <c r="F782" i="8"/>
  <c r="C1000" i="8"/>
  <c r="H1477" i="8"/>
  <c r="B893" i="8"/>
  <c r="B1888" i="8"/>
  <c r="J226" i="8"/>
  <c r="H1122" i="8"/>
  <c r="C226" i="8"/>
  <c r="E178" i="8"/>
  <c r="J178" i="8"/>
  <c r="F232" i="8"/>
  <c r="H232" i="8"/>
  <c r="F2341" i="8"/>
  <c r="H2341" i="8"/>
  <c r="D1501" i="8"/>
  <c r="C1501" i="8"/>
  <c r="F1214" i="8"/>
  <c r="I1214" i="8"/>
  <c r="J2062" i="8"/>
  <c r="I2062" i="8"/>
  <c r="E2062" i="8"/>
  <c r="D2062" i="8"/>
  <c r="B2062" i="8"/>
  <c r="I734" i="8"/>
  <c r="H734" i="8"/>
  <c r="J278" i="8"/>
  <c r="I278" i="8"/>
  <c r="H278" i="8"/>
  <c r="C278" i="8"/>
  <c r="D278" i="8"/>
  <c r="D143" i="8"/>
  <c r="J143" i="8"/>
  <c r="E143" i="8"/>
  <c r="I143" i="8"/>
  <c r="H143" i="8"/>
  <c r="J789" i="8"/>
  <c r="I789" i="8"/>
  <c r="F789" i="8"/>
  <c r="C789" i="8"/>
  <c r="J478" i="8"/>
  <c r="I478" i="8"/>
  <c r="D409" i="8"/>
  <c r="J409" i="8"/>
  <c r="C409" i="8"/>
  <c r="H409" i="8"/>
  <c r="C176" i="8"/>
  <c r="J176" i="8"/>
  <c r="H176" i="8"/>
  <c r="E176" i="8"/>
  <c r="F3071" i="8"/>
  <c r="I3071" i="8"/>
  <c r="H3071" i="8"/>
  <c r="G3071" i="8"/>
  <c r="E3071" i="8"/>
  <c r="C3071" i="8"/>
  <c r="J391" i="8"/>
  <c r="I391" i="8"/>
  <c r="E1677" i="8"/>
  <c r="F1677" i="8"/>
  <c r="J15" i="8"/>
  <c r="B15" i="8"/>
  <c r="H15" i="8"/>
  <c r="G15" i="8"/>
  <c r="E15" i="8"/>
  <c r="J2166" i="8"/>
  <c r="E2166" i="8"/>
  <c r="F2166" i="8"/>
  <c r="C1785" i="8"/>
  <c r="D1785" i="8"/>
  <c r="H349" i="8"/>
  <c r="C349" i="8"/>
  <c r="B349" i="8"/>
  <c r="H1789" i="8"/>
  <c r="G1789" i="8"/>
  <c r="F1789" i="8"/>
  <c r="C1789" i="8"/>
  <c r="E630" i="8"/>
  <c r="C630" i="8"/>
  <c r="E1257" i="8"/>
  <c r="D1257" i="8"/>
  <c r="B1257" i="8"/>
  <c r="G1257" i="8"/>
  <c r="F1257" i="8"/>
  <c r="I256" i="8"/>
  <c r="C256" i="8"/>
  <c r="H256" i="8"/>
  <c r="E256" i="8"/>
  <c r="I1166" i="8"/>
  <c r="G1166" i="8"/>
  <c r="H1166" i="8"/>
  <c r="E1166" i="8"/>
  <c r="B1166" i="8"/>
  <c r="H705" i="8"/>
  <c r="I705" i="8"/>
  <c r="G705" i="8"/>
  <c r="D705" i="8"/>
  <c r="C1566" i="8"/>
  <c r="D1566" i="8"/>
  <c r="E2607" i="8"/>
  <c r="D2607" i="8"/>
  <c r="H1597" i="8"/>
  <c r="E1597" i="8"/>
  <c r="G1597" i="8"/>
  <c r="E126" i="8"/>
  <c r="I126" i="8"/>
  <c r="G126" i="8"/>
  <c r="F126" i="8"/>
  <c r="C263" i="8"/>
  <c r="B263" i="8"/>
  <c r="B927" i="8"/>
  <c r="E927" i="8"/>
  <c r="I1033" i="8"/>
  <c r="E1033" i="8"/>
  <c r="G1240" i="8"/>
  <c r="D1240" i="8"/>
  <c r="B1240" i="8"/>
  <c r="I801" i="8"/>
  <c r="C801" i="8"/>
  <c r="B801" i="8"/>
  <c r="J801" i="8"/>
  <c r="J1528" i="8"/>
  <c r="G1528" i="8"/>
  <c r="C1528" i="8"/>
  <c r="F2215" i="8"/>
  <c r="D2215" i="8"/>
  <c r="B2215" i="8"/>
  <c r="J1095" i="8"/>
  <c r="H1095" i="8"/>
  <c r="D1095" i="8"/>
  <c r="B1095" i="8"/>
  <c r="D79" i="8"/>
  <c r="I79" i="8"/>
  <c r="H79" i="8"/>
  <c r="E79" i="8"/>
  <c r="I1344" i="8"/>
  <c r="E1344" i="8"/>
  <c r="G1344" i="8"/>
  <c r="D2161" i="8"/>
  <c r="C2161" i="8"/>
  <c r="J2161" i="8"/>
  <c r="B2161" i="8"/>
  <c r="F2161" i="8"/>
  <c r="J1254" i="8"/>
  <c r="D1254" i="8"/>
  <c r="H1254" i="8"/>
  <c r="F1254" i="8"/>
  <c r="E1254" i="8"/>
  <c r="G529" i="8"/>
  <c r="D529" i="8"/>
  <c r="E529" i="8"/>
  <c r="E168" i="8"/>
  <c r="J168" i="8"/>
  <c r="I168" i="8"/>
  <c r="I1749" i="8"/>
  <c r="E1749" i="8"/>
  <c r="J1749" i="8"/>
  <c r="I318" i="8"/>
  <c r="G318" i="8"/>
  <c r="C318" i="8"/>
  <c r="D318" i="8"/>
  <c r="G951" i="8"/>
  <c r="E951" i="8"/>
  <c r="F951" i="8"/>
  <c r="B951" i="8"/>
  <c r="F1973" i="8"/>
  <c r="C1973" i="8"/>
  <c r="D1973" i="8"/>
  <c r="J1973" i="8"/>
  <c r="B1973" i="8"/>
  <c r="G1973" i="8"/>
  <c r="E1973" i="8"/>
  <c r="J3029" i="8"/>
  <c r="D3029" i="8"/>
  <c r="I3029" i="8"/>
  <c r="H3029" i="8"/>
  <c r="G3029" i="8"/>
  <c r="C3029" i="8"/>
  <c r="F3029" i="8"/>
  <c r="B1278" i="8"/>
  <c r="G1278" i="8"/>
  <c r="J1278" i="8"/>
  <c r="I1278" i="8"/>
  <c r="F2110" i="8"/>
  <c r="H2110" i="8"/>
  <c r="D2110" i="8"/>
  <c r="C2678" i="8"/>
  <c r="B2678" i="8"/>
  <c r="H2678" i="8"/>
  <c r="J2678" i="8"/>
  <c r="E2678" i="8"/>
  <c r="I1413" i="8"/>
  <c r="H1413" i="8"/>
  <c r="G1413" i="8"/>
  <c r="F1413" i="8"/>
  <c r="B1413" i="8"/>
  <c r="G1725" i="8"/>
  <c r="C1725" i="8"/>
  <c r="G1881" i="8"/>
  <c r="F1881" i="8"/>
  <c r="H1881" i="8"/>
  <c r="D1881" i="8"/>
  <c r="C1881" i="8"/>
  <c r="J1881" i="8"/>
  <c r="B1881" i="8"/>
  <c r="H671" i="8"/>
  <c r="F671" i="8"/>
  <c r="G671" i="8"/>
  <c r="E671" i="8"/>
  <c r="C671" i="8"/>
  <c r="J671" i="8"/>
  <c r="B671" i="8"/>
  <c r="I1654" i="8"/>
  <c r="H1654" i="8"/>
  <c r="J1654" i="8"/>
  <c r="B1654" i="8"/>
  <c r="I2382" i="8"/>
  <c r="B2382" i="8"/>
  <c r="F2382" i="8"/>
  <c r="E2382" i="8"/>
  <c r="J2382" i="8"/>
  <c r="G2382" i="8"/>
  <c r="D2382" i="8"/>
  <c r="H960" i="8"/>
  <c r="F960" i="8"/>
  <c r="D960" i="8"/>
  <c r="F2781" i="8"/>
  <c r="C2781" i="8"/>
  <c r="D2781" i="8"/>
  <c r="I2781" i="8"/>
  <c r="B2781" i="8"/>
  <c r="E2781" i="8"/>
  <c r="H2781" i="8"/>
  <c r="D1136" i="8"/>
  <c r="C1136" i="8"/>
  <c r="B1136" i="8"/>
  <c r="I1136" i="8"/>
  <c r="G1136" i="8"/>
  <c r="D361" i="8"/>
  <c r="E361" i="8"/>
  <c r="B361" i="8"/>
  <c r="J361" i="8"/>
  <c r="C361" i="8"/>
  <c r="I361" i="8"/>
  <c r="G361" i="8"/>
  <c r="G385" i="8"/>
  <c r="F385" i="8"/>
  <c r="E385" i="8"/>
  <c r="D385" i="8"/>
  <c r="I385" i="8"/>
  <c r="B385" i="8"/>
  <c r="H385" i="8"/>
  <c r="J2192" i="8"/>
  <c r="B2192" i="8"/>
  <c r="I2192" i="8"/>
  <c r="H2192" i="8"/>
  <c r="G2192" i="8"/>
  <c r="D2192" i="8"/>
  <c r="E2192" i="8"/>
  <c r="G3045" i="8"/>
  <c r="E3045" i="8"/>
  <c r="D3045" i="8"/>
  <c r="I3045" i="8"/>
  <c r="H1598" i="8"/>
  <c r="I1598" i="8"/>
  <c r="G1598" i="8"/>
  <c r="E1598" i="8"/>
  <c r="F2526" i="8"/>
  <c r="D2526" i="8"/>
  <c r="C2526" i="8"/>
  <c r="E2526" i="8"/>
  <c r="I2526" i="8"/>
  <c r="G2526" i="8"/>
  <c r="D1862" i="8"/>
  <c r="J1862" i="8"/>
  <c r="B1862" i="8"/>
  <c r="I1862" i="8"/>
  <c r="G1862" i="8"/>
  <c r="H1862" i="8"/>
  <c r="E1862" i="8"/>
  <c r="G1359" i="8"/>
  <c r="D1359" i="8"/>
  <c r="F1359" i="8"/>
  <c r="D2629" i="8"/>
  <c r="I2629" i="8"/>
  <c r="B2629" i="8"/>
  <c r="J2629" i="8"/>
  <c r="E2629" i="8"/>
  <c r="G2629" i="8"/>
  <c r="F2629" i="8"/>
  <c r="B861" i="8"/>
  <c r="J861" i="8"/>
  <c r="D861" i="8"/>
  <c r="H861" i="8"/>
  <c r="F861" i="8"/>
  <c r="I861" i="8"/>
  <c r="G861" i="8"/>
  <c r="H2774" i="8"/>
  <c r="I2774" i="8"/>
  <c r="G2774" i="8"/>
  <c r="F2774" i="8"/>
  <c r="C2774" i="8"/>
  <c r="B2774" i="8"/>
  <c r="I1112" i="8"/>
  <c r="H1112" i="8"/>
  <c r="F1112" i="8"/>
  <c r="E1112" i="8"/>
  <c r="I1272" i="8"/>
  <c r="G1272" i="8"/>
  <c r="H1272" i="8"/>
  <c r="F1272" i="8"/>
  <c r="E1272" i="8"/>
  <c r="C1272" i="8"/>
  <c r="I891" i="8"/>
  <c r="C891" i="8"/>
  <c r="J891" i="8"/>
  <c r="F891" i="8"/>
  <c r="I641" i="8"/>
  <c r="B641" i="8"/>
  <c r="H641" i="8"/>
  <c r="G641" i="8"/>
  <c r="J1920" i="8"/>
  <c r="B1920" i="8"/>
  <c r="E1920" i="8"/>
  <c r="J2718" i="8"/>
  <c r="H2718" i="8"/>
  <c r="G2718" i="8"/>
  <c r="F2718" i="8"/>
  <c r="E2718" i="8"/>
  <c r="C2718" i="8"/>
  <c r="J1226" i="8"/>
  <c r="H1226" i="8"/>
  <c r="B1226" i="8"/>
  <c r="I1226" i="8"/>
  <c r="I177" i="8"/>
  <c r="G177" i="8"/>
  <c r="F177" i="8"/>
  <c r="E177" i="8"/>
  <c r="C177" i="8"/>
  <c r="J177" i="8"/>
  <c r="B177" i="8"/>
  <c r="D2088" i="8"/>
  <c r="E2088" i="8"/>
  <c r="B2088" i="8"/>
  <c r="J2088" i="8"/>
  <c r="C2088" i="8"/>
  <c r="F2088" i="8"/>
  <c r="H2088" i="8"/>
  <c r="B1512" i="8"/>
  <c r="J1512" i="8"/>
  <c r="E1512" i="8"/>
  <c r="I1512" i="8"/>
  <c r="G1512" i="8"/>
  <c r="H1512" i="8"/>
  <c r="F1512" i="8"/>
  <c r="D1512" i="8"/>
  <c r="C1512" i="8"/>
  <c r="F2165" i="8"/>
  <c r="C2165" i="8"/>
  <c r="G2165" i="8"/>
  <c r="E2165" i="8"/>
  <c r="B2165" i="8"/>
  <c r="J2165" i="8"/>
  <c r="I2165" i="8"/>
  <c r="H2165" i="8"/>
  <c r="D2165" i="8"/>
  <c r="F1157" i="8"/>
  <c r="H1157" i="8"/>
  <c r="E1157" i="8"/>
  <c r="G1157" i="8"/>
  <c r="D1157" i="8"/>
  <c r="J1157" i="8"/>
  <c r="B1157" i="8"/>
  <c r="F1941" i="8"/>
  <c r="C1941" i="8"/>
  <c r="D1941" i="8"/>
  <c r="J1941" i="8"/>
  <c r="B1941" i="8"/>
  <c r="E1941" i="8"/>
  <c r="G1941" i="8"/>
  <c r="G2829" i="8"/>
  <c r="F2829" i="8"/>
  <c r="C2829" i="8"/>
  <c r="B2829" i="8"/>
  <c r="I2829" i="8"/>
  <c r="H2829" i="8"/>
  <c r="D3192" i="8"/>
  <c r="E3192" i="8"/>
  <c r="C3192" i="8"/>
  <c r="J3192" i="8"/>
  <c r="B3192" i="8"/>
  <c r="H3192" i="8"/>
  <c r="G3192" i="8"/>
  <c r="H1560" i="8"/>
  <c r="F1560" i="8"/>
  <c r="E1560" i="8"/>
  <c r="D1560" i="8"/>
  <c r="J1560" i="8"/>
  <c r="B1560" i="8"/>
  <c r="I1560" i="8"/>
  <c r="E957" i="8"/>
  <c r="F957" i="8"/>
  <c r="H957" i="8"/>
  <c r="I957" i="8"/>
  <c r="G957" i="8"/>
  <c r="C957" i="8"/>
  <c r="D957" i="8"/>
  <c r="D61" i="8"/>
  <c r="J61" i="8"/>
  <c r="B61" i="8"/>
  <c r="H61" i="8"/>
  <c r="F61" i="8"/>
  <c r="E61" i="8"/>
  <c r="G61" i="8"/>
  <c r="C61" i="8"/>
  <c r="H885" i="8"/>
  <c r="G885" i="8"/>
  <c r="J885" i="8"/>
  <c r="I885" i="8"/>
  <c r="C885" i="8"/>
  <c r="F885" i="8"/>
  <c r="E885" i="8"/>
  <c r="D885" i="8"/>
  <c r="B885" i="8"/>
  <c r="F2232" i="8"/>
  <c r="D2232" i="8"/>
  <c r="C2232" i="8"/>
  <c r="E2232" i="8"/>
  <c r="I2232" i="8"/>
  <c r="H2232" i="8"/>
  <c r="I897" i="8"/>
  <c r="H897" i="8"/>
  <c r="G897" i="8"/>
  <c r="F897" i="8"/>
  <c r="E897" i="8"/>
  <c r="H2566" i="8"/>
  <c r="E2566" i="8"/>
  <c r="B2566" i="8"/>
  <c r="C2566" i="8"/>
  <c r="I2566" i="8"/>
  <c r="G2566" i="8"/>
  <c r="D2218" i="8"/>
  <c r="J2218" i="8"/>
  <c r="H2218" i="8"/>
  <c r="B2218" i="8"/>
  <c r="E2218" i="8"/>
  <c r="I2218" i="8"/>
  <c r="C2218" i="8"/>
  <c r="G2218" i="8"/>
  <c r="F2218" i="8"/>
  <c r="G965" i="8"/>
  <c r="C965" i="8"/>
  <c r="D965" i="8"/>
  <c r="H965" i="8"/>
  <c r="J965" i="8"/>
  <c r="I965" i="8"/>
  <c r="E965" i="8"/>
  <c r="B965" i="8"/>
  <c r="E97" i="8"/>
  <c r="F97" i="8"/>
  <c r="D97" i="8"/>
  <c r="C97" i="8"/>
  <c r="H97" i="8"/>
  <c r="I97" i="8"/>
  <c r="C85" i="8"/>
  <c r="D85" i="8"/>
  <c r="J85" i="8"/>
  <c r="B85" i="8"/>
  <c r="I85" i="8"/>
  <c r="F85" i="8"/>
  <c r="E85" i="8"/>
  <c r="D1099" i="8"/>
  <c r="J1099" i="8"/>
  <c r="H1099" i="8"/>
  <c r="G1099" i="8"/>
  <c r="F1099" i="8"/>
  <c r="C1099" i="8"/>
  <c r="E1099" i="8"/>
  <c r="B1099" i="8"/>
  <c r="I1099" i="8"/>
  <c r="H911" i="8"/>
  <c r="D911" i="8"/>
  <c r="C911" i="8"/>
  <c r="E568" i="8"/>
  <c r="D568" i="8"/>
  <c r="B568" i="8"/>
  <c r="J568" i="8"/>
  <c r="C568" i="8"/>
  <c r="H568" i="8"/>
  <c r="G568" i="8"/>
  <c r="J1127" i="8"/>
  <c r="B1127" i="8"/>
  <c r="I1127" i="8"/>
  <c r="F1127" i="8"/>
  <c r="H1127" i="8"/>
  <c r="G1127" i="8"/>
  <c r="D1127" i="8"/>
  <c r="C1127" i="8"/>
  <c r="E934" i="8"/>
  <c r="B934" i="8"/>
  <c r="J934" i="8"/>
  <c r="D934" i="8"/>
  <c r="I934" i="8"/>
  <c r="E1557" i="8"/>
  <c r="G1557" i="8"/>
  <c r="H1557" i="8"/>
  <c r="C1557" i="8"/>
  <c r="B1557" i="8"/>
  <c r="J1557" i="8"/>
  <c r="F1557" i="8"/>
  <c r="I3213" i="8"/>
  <c r="H3213" i="8"/>
  <c r="G3213" i="8"/>
  <c r="F3213" i="8"/>
  <c r="C3213" i="8"/>
  <c r="B3213" i="8"/>
  <c r="H512" i="8"/>
  <c r="G512" i="8"/>
  <c r="F512" i="8"/>
  <c r="C2070" i="8"/>
  <c r="D2070" i="8"/>
  <c r="J2070" i="8"/>
  <c r="B2070" i="8"/>
  <c r="G2070" i="8"/>
  <c r="E2070" i="8"/>
  <c r="I2070" i="8"/>
  <c r="H2070" i="8"/>
  <c r="G1795" i="8"/>
  <c r="F1795" i="8"/>
  <c r="C1795" i="8"/>
  <c r="H1795" i="8"/>
  <c r="E1795" i="8"/>
  <c r="D1795" i="8"/>
  <c r="B1795" i="8"/>
  <c r="J1795" i="8"/>
  <c r="I1795" i="8"/>
  <c r="E244" i="8"/>
  <c r="J244" i="8"/>
  <c r="D244" i="8"/>
  <c r="C244" i="8"/>
  <c r="B244" i="8"/>
  <c r="G244" i="8"/>
  <c r="F244" i="8"/>
  <c r="I244" i="8"/>
  <c r="H244" i="8"/>
  <c r="G2831" i="8"/>
  <c r="F2831" i="8"/>
  <c r="D2831" i="8"/>
  <c r="I1061" i="8"/>
  <c r="H1061" i="8"/>
  <c r="F1061" i="8"/>
  <c r="E1061" i="8"/>
  <c r="C1061" i="8"/>
  <c r="E1355" i="8"/>
  <c r="G1355" i="8"/>
  <c r="C1355" i="8"/>
  <c r="B1355" i="8"/>
  <c r="J1355" i="8"/>
  <c r="F1355" i="8"/>
  <c r="I1355" i="8"/>
  <c r="D1355" i="8"/>
  <c r="H1355" i="8"/>
  <c r="E2912" i="8"/>
  <c r="C2912" i="8"/>
  <c r="H2912" i="8"/>
  <c r="G2912" i="8"/>
  <c r="D2912" i="8"/>
  <c r="J2912" i="8"/>
  <c r="F2912" i="8"/>
  <c r="B2912" i="8"/>
  <c r="C2393" i="8"/>
  <c r="J2393" i="8"/>
  <c r="B2393" i="8"/>
  <c r="E2393" i="8"/>
  <c r="G2393" i="8"/>
  <c r="F2393" i="8"/>
  <c r="I2393" i="8"/>
  <c r="D2393" i="8"/>
  <c r="H1213" i="8"/>
  <c r="E1213" i="8"/>
  <c r="J1213" i="8"/>
  <c r="I1213" i="8"/>
  <c r="G1213" i="8"/>
  <c r="B1213" i="8"/>
  <c r="F1213" i="8"/>
  <c r="C1213" i="8"/>
  <c r="D1213" i="8"/>
  <c r="H561" i="8"/>
  <c r="G561" i="8"/>
  <c r="F561" i="8"/>
  <c r="D561" i="8"/>
  <c r="E561" i="8"/>
  <c r="J561" i="8"/>
  <c r="B561" i="8"/>
  <c r="F2168" i="8"/>
  <c r="C2168" i="8"/>
  <c r="E2168" i="8"/>
  <c r="I2168" i="8"/>
  <c r="B2168" i="8"/>
  <c r="H2168" i="8"/>
  <c r="G2168" i="8"/>
  <c r="I3253" i="8"/>
  <c r="G3253" i="8"/>
  <c r="H3253" i="8"/>
  <c r="F3253" i="8"/>
  <c r="E3253" i="8"/>
  <c r="D3253" i="8"/>
  <c r="C2687" i="8"/>
  <c r="J2687" i="8"/>
  <c r="B2687" i="8"/>
  <c r="I2687" i="8"/>
  <c r="H2687" i="8"/>
  <c r="F2687" i="8"/>
  <c r="E2687" i="8"/>
  <c r="I3262" i="8"/>
  <c r="C3262" i="8"/>
  <c r="F1918" i="8"/>
  <c r="H1918" i="8"/>
  <c r="E1918" i="8"/>
  <c r="D1918" i="8"/>
  <c r="J1918" i="8"/>
  <c r="C1918" i="8"/>
  <c r="G1918" i="8"/>
  <c r="J2329" i="8"/>
  <c r="C2329" i="8"/>
  <c r="F2329" i="8"/>
  <c r="I2329" i="8"/>
  <c r="G2329" i="8"/>
  <c r="D2329" i="8"/>
  <c r="E2329" i="8"/>
  <c r="D862" i="8"/>
  <c r="J862" i="8"/>
  <c r="B862" i="8"/>
  <c r="H862" i="8"/>
  <c r="F862" i="8"/>
  <c r="G862" i="8"/>
  <c r="E862" i="8"/>
  <c r="D768" i="8"/>
  <c r="J768" i="8"/>
  <c r="C768" i="8"/>
  <c r="I768" i="8"/>
  <c r="D437" i="8"/>
  <c r="J256" i="8"/>
  <c r="F409" i="8"/>
  <c r="D2063" i="8"/>
  <c r="I1359" i="8"/>
  <c r="F79" i="8"/>
  <c r="B1254" i="8"/>
  <c r="B278" i="8"/>
  <c r="J1166" i="8"/>
  <c r="C1862" i="8"/>
  <c r="H1257" i="8"/>
  <c r="D1272" i="8"/>
  <c r="J2781" i="8"/>
  <c r="E3029" i="8"/>
  <c r="H85" i="8"/>
  <c r="D3213" i="8"/>
  <c r="B957" i="8"/>
  <c r="F965" i="8"/>
  <c r="H2393" i="8"/>
  <c r="B1566" i="8"/>
  <c r="C861" i="8"/>
  <c r="F2678" i="8"/>
  <c r="B2143" i="8"/>
  <c r="J3072" i="8"/>
  <c r="G143" i="8"/>
  <c r="C15" i="8"/>
  <c r="D2774" i="8"/>
  <c r="D2829" i="8"/>
  <c r="C2166" i="8"/>
  <c r="I1528" i="8"/>
  <c r="H2526" i="8"/>
  <c r="E1881" i="8"/>
  <c r="I1557" i="8"/>
  <c r="C168" i="8"/>
  <c r="C2382" i="8"/>
  <c r="D2566" i="8"/>
  <c r="I2912" i="8"/>
  <c r="F437" i="8"/>
  <c r="B256" i="8"/>
  <c r="F143" i="8"/>
  <c r="F15" i="8"/>
  <c r="H2161" i="8"/>
  <c r="F3045" i="8"/>
  <c r="B176" i="8"/>
  <c r="E2774" i="8"/>
  <c r="F2062" i="8"/>
  <c r="E2829" i="8"/>
  <c r="D671" i="8"/>
  <c r="I263" i="8"/>
  <c r="J2526" i="8"/>
  <c r="I1881" i="8"/>
  <c r="H2382" i="8"/>
  <c r="F2566" i="8"/>
  <c r="C1413" i="8"/>
  <c r="J1033" i="8"/>
  <c r="D1598" i="8"/>
  <c r="F2070" i="8"/>
  <c r="F1725" i="8"/>
  <c r="I3137" i="8"/>
  <c r="B79" i="8"/>
  <c r="I15" i="8"/>
  <c r="I2161" i="8"/>
  <c r="H3045" i="8"/>
  <c r="D176" i="8"/>
  <c r="D177" i="8"/>
  <c r="J2774" i="8"/>
  <c r="J2829" i="8"/>
  <c r="I671" i="8"/>
  <c r="D630" i="8"/>
  <c r="F3033" i="8"/>
  <c r="C385" i="8"/>
  <c r="C1095" i="8"/>
  <c r="B2718" i="8"/>
  <c r="F361" i="8"/>
  <c r="J2566" i="8"/>
  <c r="J1413" i="8"/>
  <c r="B103" i="8"/>
  <c r="E1817" i="8"/>
  <c r="J437" i="8"/>
  <c r="D1920" i="8"/>
  <c r="H1344" i="8"/>
  <c r="J960" i="8"/>
  <c r="F256" i="8"/>
  <c r="B409" i="8"/>
  <c r="E1359" i="8"/>
  <c r="C79" i="8"/>
  <c r="J3045" i="8"/>
  <c r="G176" i="8"/>
  <c r="H177" i="8"/>
  <c r="D789" i="8"/>
  <c r="G2088" i="8"/>
  <c r="C2629" i="8"/>
  <c r="G630" i="8"/>
  <c r="J385" i="8"/>
  <c r="D2718" i="8"/>
  <c r="H361" i="8"/>
  <c r="B529" i="8"/>
  <c r="C1157" i="8"/>
  <c r="C1112" i="8"/>
  <c r="I61" i="8"/>
  <c r="F154" i="8"/>
  <c r="B154" i="8"/>
  <c r="H646" i="8"/>
  <c r="G646" i="8"/>
  <c r="I1060" i="8"/>
  <c r="J1060" i="8"/>
  <c r="B3168" i="8"/>
  <c r="C3168" i="8"/>
  <c r="D359" i="8"/>
  <c r="E359" i="8"/>
  <c r="B359" i="8"/>
  <c r="C359" i="8"/>
  <c r="D1277" i="8"/>
  <c r="E1277" i="8"/>
  <c r="H1859" i="8"/>
  <c r="D1859" i="8"/>
  <c r="I2945" i="8"/>
  <c r="C2945" i="8"/>
  <c r="G540" i="8"/>
  <c r="C540" i="8"/>
  <c r="J1696" i="8"/>
  <c r="I1696" i="8"/>
  <c r="E1696" i="8"/>
  <c r="E800" i="8"/>
  <c r="H800" i="8"/>
  <c r="D1419" i="8"/>
  <c r="I1419" i="8"/>
  <c r="F1419" i="8"/>
  <c r="D821" i="8"/>
  <c r="J821" i="8"/>
  <c r="B821" i="8"/>
  <c r="I821" i="8"/>
  <c r="F821" i="8"/>
  <c r="G821" i="8"/>
  <c r="B883" i="8"/>
  <c r="H883" i="8"/>
  <c r="G883" i="8"/>
  <c r="C883" i="8"/>
  <c r="D883" i="8"/>
  <c r="J883" i="8"/>
  <c r="E883" i="8"/>
  <c r="F883" i="8"/>
  <c r="C2105" i="8"/>
  <c r="J2105" i="8"/>
  <c r="B2105" i="8"/>
  <c r="I2105" i="8"/>
  <c r="G2105" i="8"/>
  <c r="H2025" i="8"/>
  <c r="G2025" i="8"/>
  <c r="D2025" i="8"/>
  <c r="J2025" i="8"/>
  <c r="B2025" i="8"/>
  <c r="G2446" i="8"/>
  <c r="F2446" i="8"/>
  <c r="E2446" i="8"/>
  <c r="J2446" i="8"/>
  <c r="B2446" i="8"/>
  <c r="D2005" i="8"/>
  <c r="J2005" i="8"/>
  <c r="B2005" i="8"/>
  <c r="I2005" i="8"/>
  <c r="F2005" i="8"/>
  <c r="J2869" i="8"/>
  <c r="B2869" i="8"/>
  <c r="I2869" i="8"/>
  <c r="G2869" i="8"/>
  <c r="C2869" i="8"/>
  <c r="C1291" i="8"/>
  <c r="G1291" i="8"/>
  <c r="J1291" i="8"/>
  <c r="F1291" i="8"/>
  <c r="I1291" i="8"/>
  <c r="H1291" i="8"/>
  <c r="E1291" i="8"/>
  <c r="D1291" i="8"/>
  <c r="C2336" i="8"/>
  <c r="B2336" i="8"/>
  <c r="J2336" i="8"/>
  <c r="H2336" i="8"/>
  <c r="G2336" i="8"/>
  <c r="E2336" i="8"/>
  <c r="J2366" i="8"/>
  <c r="C2366" i="8"/>
  <c r="E2366" i="8"/>
  <c r="D2366" i="8"/>
  <c r="B2366" i="8"/>
  <c r="G2366" i="8"/>
  <c r="D500" i="8"/>
  <c r="H500" i="8"/>
  <c r="F500" i="8"/>
  <c r="B500" i="8"/>
  <c r="G500" i="8"/>
  <c r="C500" i="8"/>
  <c r="J500" i="8"/>
  <c r="E500" i="8"/>
  <c r="I500" i="8"/>
  <c r="G503" i="8"/>
  <c r="E503" i="8"/>
  <c r="H503" i="8"/>
  <c r="D503" i="8"/>
  <c r="B317" i="8"/>
  <c r="D317" i="8"/>
  <c r="F317" i="8"/>
  <c r="E317" i="8"/>
  <c r="C317" i="8"/>
  <c r="J317" i="8"/>
  <c r="E673" i="8"/>
  <c r="J673" i="8"/>
  <c r="B673" i="8"/>
  <c r="H673" i="8"/>
  <c r="F673" i="8"/>
  <c r="D2152" i="8"/>
  <c r="G2152" i="8"/>
  <c r="E2152" i="8"/>
  <c r="I2152" i="8"/>
  <c r="J1405" i="8"/>
  <c r="B1405" i="8"/>
  <c r="I1405" i="8"/>
  <c r="G1405" i="8"/>
  <c r="H1405" i="8"/>
  <c r="F1405" i="8"/>
  <c r="H1150" i="8"/>
  <c r="F1150" i="8"/>
  <c r="C1150" i="8"/>
  <c r="D1150" i="8"/>
  <c r="B1150" i="8"/>
  <c r="I1150" i="8"/>
  <c r="I2637" i="8"/>
  <c r="G2637" i="8"/>
  <c r="C2637" i="8"/>
  <c r="J2637" i="8"/>
  <c r="F2637" i="8"/>
  <c r="B1090" i="8"/>
  <c r="C1090" i="8"/>
  <c r="H1090" i="8"/>
  <c r="J1090" i="8"/>
  <c r="I1090" i="8"/>
  <c r="G1090" i="8"/>
  <c r="D1090" i="8"/>
  <c r="F1090" i="8"/>
  <c r="E2421" i="8"/>
  <c r="C2421" i="8"/>
  <c r="J2421" i="8"/>
  <c r="I2421" i="8"/>
  <c r="F2421" i="8"/>
  <c r="D976" i="8"/>
  <c r="E976" i="8"/>
  <c r="G976" i="8"/>
  <c r="F976" i="8"/>
  <c r="C976" i="8"/>
  <c r="J976" i="8"/>
  <c r="G1375" i="8"/>
  <c r="E1375" i="8"/>
  <c r="J1375" i="8"/>
  <c r="I1375" i="8"/>
  <c r="B1375" i="8"/>
  <c r="J3005" i="8"/>
  <c r="F3005" i="8"/>
  <c r="I73" i="8"/>
  <c r="H73" i="8"/>
  <c r="E73" i="8"/>
  <c r="F73" i="8"/>
  <c r="D73" i="8"/>
  <c r="G2107" i="8"/>
  <c r="E2107" i="8"/>
  <c r="B2107" i="8"/>
  <c r="D2107" i="8"/>
  <c r="J2107" i="8"/>
  <c r="C2107" i="8"/>
  <c r="H2107" i="8"/>
  <c r="B1263" i="8"/>
  <c r="J1263" i="8"/>
  <c r="C1263" i="8"/>
  <c r="I1263" i="8"/>
  <c r="F1263" i="8"/>
  <c r="H2081" i="8"/>
  <c r="G2081" i="8"/>
  <c r="E2081" i="8"/>
  <c r="D2081" i="8"/>
  <c r="C2081" i="8"/>
  <c r="J2081" i="8"/>
  <c r="F3039" i="8"/>
  <c r="E3039" i="8"/>
  <c r="G3039" i="8"/>
  <c r="D3039" i="8"/>
  <c r="B3039" i="8"/>
  <c r="J3039" i="8"/>
  <c r="I2549" i="8"/>
  <c r="H2549" i="8"/>
  <c r="G2549" i="8"/>
  <c r="C2549" i="8"/>
  <c r="B1379" i="8"/>
  <c r="E1379" i="8"/>
  <c r="D1379" i="8"/>
  <c r="J1379" i="8"/>
  <c r="I1379" i="8"/>
  <c r="H1379" i="8"/>
  <c r="G1379" i="8"/>
  <c r="C1379" i="8"/>
  <c r="F1379" i="8"/>
  <c r="B2847" i="8"/>
  <c r="E2847" i="8"/>
  <c r="J2856" i="8"/>
  <c r="C2856" i="8"/>
  <c r="H2856" i="8"/>
  <c r="I2856" i="8"/>
  <c r="E2856" i="8"/>
  <c r="I833" i="8"/>
  <c r="H833" i="8"/>
  <c r="G833" i="8"/>
  <c r="D833" i="8"/>
  <c r="F653" i="8"/>
  <c r="G653" i="8"/>
  <c r="E653" i="8"/>
  <c r="D653" i="8"/>
  <c r="C660" i="8"/>
  <c r="G660" i="8"/>
  <c r="D660" i="8"/>
  <c r="E660" i="8"/>
  <c r="F660" i="8"/>
  <c r="J660" i="8"/>
  <c r="I660" i="8"/>
  <c r="H660" i="8"/>
  <c r="C2121" i="8"/>
  <c r="J2121" i="8"/>
  <c r="B2121" i="8"/>
  <c r="I2121" i="8"/>
  <c r="F2121" i="8"/>
  <c r="H2121" i="8"/>
  <c r="G2121" i="8"/>
  <c r="E2121" i="8"/>
  <c r="E2904" i="8"/>
  <c r="C2904" i="8"/>
  <c r="J2904" i="8"/>
  <c r="B2904" i="8"/>
  <c r="G2904" i="8"/>
  <c r="G3040" i="8"/>
  <c r="F3040" i="8"/>
  <c r="H3040" i="8"/>
  <c r="D3040" i="8"/>
  <c r="E3040" i="8"/>
  <c r="E2757" i="8"/>
  <c r="G2757" i="8"/>
  <c r="H2757" i="8"/>
  <c r="D2757" i="8"/>
  <c r="I2830" i="8"/>
  <c r="G2830" i="8"/>
  <c r="H2830" i="8"/>
  <c r="C2830" i="8"/>
  <c r="E994" i="8"/>
  <c r="J994" i="8"/>
  <c r="I994" i="8"/>
  <c r="D994" i="8"/>
  <c r="C994" i="8"/>
  <c r="B994" i="8"/>
  <c r="H994" i="8"/>
  <c r="D133" i="8"/>
  <c r="J3168" i="8"/>
  <c r="B1291" i="8"/>
  <c r="C1859" i="8"/>
  <c r="D2336" i="8"/>
  <c r="D434" i="8"/>
  <c r="E1090" i="8"/>
  <c r="B1089" i="8"/>
  <c r="F646" i="8"/>
  <c r="F2336" i="8"/>
  <c r="C821" i="8"/>
  <c r="B976" i="8"/>
  <c r="C1375" i="8"/>
  <c r="I2336" i="8"/>
  <c r="G800" i="8"/>
  <c r="B1816" i="8"/>
  <c r="E2046" i="8"/>
  <c r="F756" i="8"/>
  <c r="H12" i="8"/>
  <c r="C400" i="8"/>
  <c r="B400" i="8"/>
  <c r="F554" i="8"/>
  <c r="D554" i="8"/>
  <c r="B978" i="8"/>
  <c r="G978" i="8"/>
  <c r="H35" i="8"/>
  <c r="C35" i="8"/>
  <c r="F182" i="8"/>
  <c r="I182" i="8"/>
  <c r="H3232" i="8"/>
  <c r="D3232" i="8"/>
  <c r="G502" i="8"/>
  <c r="J502" i="8"/>
  <c r="B418" i="8"/>
  <c r="J418" i="8"/>
  <c r="E418" i="8"/>
  <c r="C418" i="8"/>
  <c r="B972" i="8"/>
  <c r="F972" i="8"/>
  <c r="H972" i="8"/>
  <c r="J2131" i="8"/>
  <c r="C2131" i="8"/>
  <c r="I2131" i="8"/>
  <c r="F2131" i="8"/>
  <c r="B2131" i="8"/>
  <c r="G2131" i="8"/>
  <c r="J1809" i="8"/>
  <c r="B1809" i="8"/>
  <c r="G1809" i="8"/>
  <c r="G415" i="8"/>
  <c r="E415" i="8"/>
  <c r="C66" i="8"/>
  <c r="E66" i="8"/>
  <c r="H66" i="8"/>
  <c r="F66" i="8"/>
  <c r="I66" i="8"/>
  <c r="G479" i="8"/>
  <c r="C479" i="8"/>
  <c r="F1842" i="8"/>
  <c r="E1842" i="8"/>
  <c r="I1842" i="8"/>
  <c r="D1842" i="8"/>
  <c r="C1842" i="8"/>
  <c r="F844" i="8"/>
  <c r="I844" i="8"/>
  <c r="E844" i="8"/>
  <c r="C844" i="8"/>
  <c r="C1632" i="8"/>
  <c r="J1632" i="8"/>
  <c r="B1632" i="8"/>
  <c r="H1250" i="8"/>
  <c r="C1250" i="8"/>
  <c r="G1250" i="8"/>
  <c r="D1250" i="8"/>
  <c r="J1250" i="8"/>
  <c r="B1250" i="8"/>
  <c r="G1680" i="8"/>
  <c r="E1680" i="8"/>
  <c r="C603" i="8"/>
  <c r="D603" i="8"/>
  <c r="I603" i="8"/>
  <c r="F603" i="8"/>
  <c r="E603" i="8"/>
  <c r="E756" i="8"/>
  <c r="J756" i="8"/>
  <c r="I756" i="8"/>
  <c r="H756" i="8"/>
  <c r="G404" i="8"/>
  <c r="F404" i="8"/>
  <c r="C404" i="8"/>
  <c r="H404" i="8"/>
  <c r="D404" i="8"/>
  <c r="J1759" i="8"/>
  <c r="B1759" i="8"/>
  <c r="H1759" i="8"/>
  <c r="C129" i="8"/>
  <c r="J129" i="8"/>
  <c r="B129" i="8"/>
  <c r="F2621" i="8"/>
  <c r="B2621" i="8"/>
  <c r="H2016" i="8"/>
  <c r="G2016" i="8"/>
  <c r="E2364" i="8"/>
  <c r="H2364" i="8"/>
  <c r="G2364" i="8"/>
  <c r="D2364" i="8"/>
  <c r="H395" i="8"/>
  <c r="J395" i="8"/>
  <c r="C2813" i="8"/>
  <c r="F2813" i="8"/>
  <c r="H2320" i="8"/>
  <c r="G2320" i="8"/>
  <c r="E1120" i="8"/>
  <c r="D1120" i="8"/>
  <c r="E1040" i="8"/>
  <c r="D1040" i="8"/>
  <c r="H1439" i="8"/>
  <c r="I1439" i="8"/>
  <c r="G497" i="8"/>
  <c r="E129" i="8"/>
  <c r="G395" i="8"/>
  <c r="H418" i="8"/>
  <c r="B1842" i="8"/>
  <c r="F418" i="8"/>
  <c r="C2364" i="8"/>
  <c r="J603" i="8"/>
  <c r="C756" i="8"/>
  <c r="C1809" i="8"/>
  <c r="D1680" i="8"/>
  <c r="B479" i="8"/>
  <c r="J415" i="8"/>
  <c r="C2016" i="8"/>
  <c r="G1120" i="8"/>
  <c r="F129" i="8"/>
  <c r="I418" i="8"/>
  <c r="D844" i="8"/>
  <c r="I395" i="8"/>
  <c r="G418" i="8"/>
  <c r="B603" i="8"/>
  <c r="D1809" i="8"/>
  <c r="F1680" i="8"/>
  <c r="C1759" i="8"/>
  <c r="E479" i="8"/>
  <c r="E2016" i="8"/>
  <c r="H1120" i="8"/>
  <c r="G129" i="8"/>
  <c r="G844" i="8"/>
  <c r="E395" i="8"/>
  <c r="F12" i="8"/>
  <c r="I2364" i="8"/>
  <c r="H603" i="8"/>
  <c r="E1250" i="8"/>
  <c r="H2131" i="8"/>
  <c r="E1809" i="8"/>
  <c r="H1680" i="8"/>
  <c r="D1759" i="8"/>
  <c r="D479" i="8"/>
  <c r="B415" i="8"/>
  <c r="B502" i="8"/>
  <c r="D2016" i="8"/>
  <c r="D1632" i="8"/>
  <c r="I1120" i="8"/>
  <c r="H129" i="8"/>
  <c r="G66" i="8"/>
  <c r="H810" i="8"/>
  <c r="I404" i="8"/>
  <c r="J2364" i="8"/>
  <c r="G603" i="8"/>
  <c r="B395" i="8"/>
  <c r="E2131" i="8"/>
  <c r="J416" i="8"/>
  <c r="C681" i="8"/>
  <c r="E313" i="8"/>
  <c r="C611" i="8"/>
  <c r="E179" i="8"/>
  <c r="I210" i="8"/>
  <c r="E100" i="8"/>
  <c r="B100" i="8"/>
  <c r="H282" i="8"/>
  <c r="D947" i="8"/>
  <c r="B59" i="8"/>
  <c r="H947" i="8"/>
  <c r="B1205" i="8"/>
  <c r="C313" i="8"/>
  <c r="G210" i="8"/>
  <c r="B611" i="8"/>
  <c r="I59" i="8"/>
  <c r="F947" i="8"/>
  <c r="J611" i="8"/>
  <c r="F2625" i="8"/>
  <c r="I2625" i="8"/>
  <c r="G2625" i="8"/>
  <c r="E2625" i="8"/>
  <c r="H2625" i="8"/>
  <c r="J3073" i="8"/>
  <c r="B3073" i="8"/>
  <c r="I3000" i="8"/>
  <c r="H3000" i="8"/>
  <c r="C3000" i="8"/>
  <c r="C2870" i="8"/>
  <c r="F2870" i="8"/>
  <c r="C2881" i="8"/>
  <c r="E2881" i="8"/>
  <c r="F401" i="8"/>
  <c r="D401" i="8"/>
  <c r="G3079" i="8"/>
  <c r="H3079" i="8"/>
  <c r="B3079" i="8"/>
  <c r="I704" i="8"/>
  <c r="D704" i="8"/>
  <c r="B704" i="8"/>
  <c r="C704" i="8"/>
  <c r="F704" i="8"/>
  <c r="G704" i="8"/>
  <c r="I3136" i="8"/>
  <c r="H3136" i="8"/>
  <c r="G3136" i="8"/>
  <c r="F3136" i="8"/>
  <c r="J3136" i="8"/>
  <c r="B3136" i="8"/>
  <c r="J1737" i="8"/>
  <c r="G1737" i="8"/>
  <c r="I1737" i="8"/>
  <c r="H1737" i="8"/>
  <c r="E1737" i="8"/>
  <c r="B929" i="8"/>
  <c r="J929" i="8"/>
  <c r="H929" i="8"/>
  <c r="D929" i="8"/>
  <c r="J1149" i="8"/>
  <c r="H1149" i="8"/>
  <c r="B1149" i="8"/>
  <c r="H248" i="8"/>
  <c r="G248" i="8"/>
  <c r="B277" i="8"/>
  <c r="J277" i="8"/>
  <c r="G277" i="8"/>
  <c r="D719" i="8"/>
  <c r="B719" i="8"/>
  <c r="E719" i="8"/>
  <c r="J2553" i="8"/>
  <c r="F2553" i="8"/>
  <c r="H2553" i="8"/>
  <c r="G2553" i="8"/>
  <c r="G760" i="8"/>
  <c r="B760" i="8"/>
  <c r="E760" i="8"/>
  <c r="I1014" i="8"/>
  <c r="H1014" i="8"/>
  <c r="C1014" i="8"/>
  <c r="I1702" i="8"/>
  <c r="F1702" i="8"/>
  <c r="G1702" i="8"/>
  <c r="J1777" i="8"/>
  <c r="I1777" i="8"/>
  <c r="E1777" i="8"/>
  <c r="B1777" i="8"/>
  <c r="J1993" i="8"/>
  <c r="B1993" i="8"/>
  <c r="F1993" i="8"/>
  <c r="H1993" i="8"/>
  <c r="C1993" i="8"/>
  <c r="C663" i="8"/>
  <c r="E663" i="8"/>
  <c r="B657" i="8"/>
  <c r="E657" i="8"/>
  <c r="J657" i="8"/>
  <c r="C657" i="8"/>
  <c r="I657" i="8"/>
  <c r="D657" i="8"/>
  <c r="H1542" i="8"/>
  <c r="G1542" i="8"/>
  <c r="E1542" i="8"/>
  <c r="C1542" i="8"/>
  <c r="F1542" i="8"/>
  <c r="F1001" i="8"/>
  <c r="D1001" i="8"/>
  <c r="G1001" i="8"/>
  <c r="I1894" i="8"/>
  <c r="H1894" i="8"/>
  <c r="F1894" i="8"/>
  <c r="B1894" i="8"/>
  <c r="G2525" i="8"/>
  <c r="D2525" i="8"/>
  <c r="I463" i="8"/>
  <c r="G463" i="8"/>
  <c r="E463" i="8"/>
  <c r="C463" i="8"/>
  <c r="H463" i="8"/>
  <c r="D2035" i="8"/>
  <c r="H2035" i="8"/>
  <c r="I1415" i="8"/>
  <c r="H1415" i="8"/>
  <c r="E1415" i="8"/>
  <c r="F2213" i="8"/>
  <c r="C2213" i="8"/>
  <c r="I2213" i="8"/>
  <c r="G2213" i="8"/>
  <c r="H1064" i="8"/>
  <c r="F1064" i="8"/>
  <c r="G1064" i="8"/>
  <c r="J1064" i="8"/>
  <c r="E1064" i="8"/>
  <c r="J1797" i="8"/>
  <c r="B1797" i="8"/>
  <c r="I1797" i="8"/>
  <c r="H1797" i="8"/>
  <c r="E1797" i="8"/>
  <c r="D1797" i="8"/>
  <c r="E2109" i="8"/>
  <c r="B2109" i="8"/>
  <c r="D2109" i="8"/>
  <c r="J2109" i="8"/>
  <c r="F2486" i="8"/>
  <c r="B2486" i="8"/>
  <c r="H2486" i="8"/>
  <c r="G1024" i="8"/>
  <c r="J1024" i="8"/>
  <c r="H1024" i="8"/>
  <c r="I1024" i="8"/>
  <c r="E1024" i="8"/>
  <c r="B1024" i="8"/>
  <c r="F743" i="8"/>
  <c r="G743" i="8"/>
  <c r="E743" i="8"/>
  <c r="B743" i="8"/>
  <c r="I743" i="8"/>
  <c r="H2032" i="8"/>
  <c r="G2032" i="8"/>
  <c r="E2032" i="8"/>
  <c r="C2032" i="8"/>
  <c r="B2032" i="8"/>
  <c r="J2032" i="8"/>
  <c r="H2517" i="8"/>
  <c r="G2517" i="8"/>
  <c r="F2517" i="8"/>
  <c r="J2517" i="8"/>
  <c r="G3053" i="8"/>
  <c r="F3053" i="8"/>
  <c r="C3053" i="8"/>
  <c r="F1318" i="8"/>
  <c r="H1318" i="8"/>
  <c r="G1318" i="8"/>
  <c r="B1318" i="8"/>
  <c r="D1318" i="8"/>
  <c r="J1318" i="8"/>
  <c r="I2141" i="8"/>
  <c r="G2141" i="8"/>
  <c r="E2702" i="8"/>
  <c r="D2702" i="8"/>
  <c r="C2702" i="8"/>
  <c r="J2702" i="8"/>
  <c r="B2702" i="8"/>
  <c r="F2702" i="8"/>
  <c r="G1337" i="8"/>
  <c r="C1337" i="8"/>
  <c r="D961" i="8"/>
  <c r="C961" i="8"/>
  <c r="B961" i="8"/>
  <c r="J961" i="8"/>
  <c r="F961" i="8"/>
  <c r="J2686" i="8"/>
  <c r="D2686" i="8"/>
  <c r="G1182" i="8"/>
  <c r="D1182" i="8"/>
  <c r="C1582" i="8"/>
  <c r="F1582" i="8"/>
  <c r="I2789" i="8"/>
  <c r="J2789" i="8"/>
  <c r="H2789" i="8"/>
  <c r="G2789" i="8"/>
  <c r="B2789" i="8"/>
  <c r="H1152" i="8"/>
  <c r="B1152" i="8"/>
  <c r="J1152" i="8"/>
  <c r="I1152" i="8"/>
  <c r="E1152" i="8"/>
  <c r="C1152" i="8"/>
  <c r="E397" i="8"/>
  <c r="B397" i="8"/>
  <c r="I397" i="8"/>
  <c r="C2301" i="8"/>
  <c r="D2301" i="8"/>
  <c r="I2301" i="8"/>
  <c r="B2301" i="8"/>
  <c r="G2301" i="8"/>
  <c r="F2301" i="8"/>
  <c r="H2534" i="8"/>
  <c r="G2534" i="8"/>
  <c r="E2534" i="8"/>
  <c r="B2534" i="8"/>
  <c r="D2534" i="8"/>
  <c r="I2534" i="8"/>
  <c r="E766" i="8"/>
  <c r="C766" i="8"/>
  <c r="D766" i="8"/>
  <c r="J766" i="8"/>
  <c r="B766" i="8"/>
  <c r="F766" i="8"/>
  <c r="I2197" i="8"/>
  <c r="G2197" i="8"/>
  <c r="J2981" i="8"/>
  <c r="H2981" i="8"/>
  <c r="C2981" i="8"/>
  <c r="B2981" i="8"/>
  <c r="D2981" i="8"/>
  <c r="I2981" i="8"/>
  <c r="H2462" i="8"/>
  <c r="D2462" i="8"/>
  <c r="E1782" i="8"/>
  <c r="D1782" i="8"/>
  <c r="B1782" i="8"/>
  <c r="J1782" i="8"/>
  <c r="J2456" i="8"/>
  <c r="H2456" i="8"/>
  <c r="F2456" i="8"/>
  <c r="B2456" i="8"/>
  <c r="H775" i="8"/>
  <c r="E775" i="8"/>
  <c r="C775" i="8"/>
  <c r="D552" i="8"/>
  <c r="E552" i="8"/>
  <c r="B2646" i="8"/>
  <c r="J2646" i="8"/>
  <c r="D2646" i="8"/>
  <c r="H2646" i="8"/>
  <c r="C2646" i="8"/>
  <c r="F448" i="8"/>
  <c r="D448" i="8"/>
  <c r="C448" i="8"/>
  <c r="G448" i="8"/>
  <c r="I543" i="8"/>
  <c r="B543" i="8"/>
  <c r="J543" i="8"/>
  <c r="F543" i="8"/>
  <c r="G543" i="8"/>
  <c r="C543" i="8"/>
  <c r="J1527" i="8"/>
  <c r="B1527" i="8"/>
  <c r="F762" i="8"/>
  <c r="E762" i="8"/>
  <c r="J2175" i="8"/>
  <c r="E2175" i="8"/>
  <c r="B2175" i="8"/>
  <c r="J1230" i="8"/>
  <c r="E1230" i="8"/>
  <c r="I1961" i="8"/>
  <c r="F1961" i="8"/>
  <c r="H1961" i="8"/>
  <c r="E1961" i="8"/>
  <c r="D1961" i="8"/>
  <c r="J2853" i="8"/>
  <c r="E2853" i="8"/>
  <c r="G2853" i="8"/>
  <c r="H2853" i="8"/>
  <c r="B2853" i="8"/>
  <c r="D2853" i="8"/>
  <c r="I2520" i="8"/>
  <c r="H2520" i="8"/>
  <c r="G2520" i="8"/>
  <c r="F2520" i="8"/>
  <c r="J2520" i="8"/>
  <c r="B2520" i="8"/>
  <c r="F2737" i="8"/>
  <c r="H2737" i="8"/>
  <c r="I2737" i="8"/>
  <c r="D1784" i="8"/>
  <c r="E1784" i="8"/>
  <c r="C1784" i="8"/>
  <c r="J1784" i="8"/>
  <c r="B1784" i="8"/>
  <c r="I1784" i="8"/>
  <c r="G1784" i="8"/>
  <c r="F1784" i="8"/>
  <c r="I1402" i="8"/>
  <c r="H1402" i="8"/>
  <c r="J1402" i="8"/>
  <c r="C1402" i="8"/>
  <c r="D1402" i="8"/>
  <c r="B1402" i="8"/>
  <c r="E1402" i="8"/>
  <c r="F1402" i="8"/>
  <c r="G1616" i="8"/>
  <c r="D1616" i="8"/>
  <c r="E1616" i="8"/>
  <c r="B1616" i="8"/>
  <c r="J1616" i="8"/>
  <c r="C1616" i="8"/>
  <c r="I1616" i="8"/>
  <c r="H1616" i="8"/>
  <c r="C1464" i="8"/>
  <c r="F1464" i="8"/>
  <c r="J1464" i="8"/>
  <c r="B1464" i="8"/>
  <c r="I1464" i="8"/>
  <c r="G1464" i="8"/>
  <c r="H1464" i="8"/>
  <c r="E1464" i="8"/>
  <c r="I1864" i="8"/>
  <c r="B1864" i="8"/>
  <c r="B2582" i="8"/>
  <c r="J2582" i="8"/>
  <c r="D2582" i="8"/>
  <c r="I2582" i="8"/>
  <c r="H2582" i="8"/>
  <c r="G2582" i="8"/>
  <c r="F2582" i="8"/>
  <c r="C2582" i="8"/>
  <c r="D2357" i="8"/>
  <c r="J2357" i="8"/>
  <c r="B2357" i="8"/>
  <c r="G2357" i="8"/>
  <c r="E2357" i="8"/>
  <c r="C2357" i="8"/>
  <c r="G1450" i="8"/>
  <c r="E1450" i="8"/>
  <c r="B1450" i="8"/>
  <c r="J1450" i="8"/>
  <c r="C1450" i="8"/>
  <c r="H1450" i="8"/>
  <c r="I1450" i="8"/>
  <c r="D1450" i="8"/>
  <c r="F1450" i="8"/>
  <c r="F2119" i="8"/>
  <c r="E2119" i="8"/>
  <c r="C2119" i="8"/>
  <c r="B2119" i="8"/>
  <c r="J2119" i="8"/>
  <c r="D2119" i="8"/>
  <c r="I2119" i="8"/>
  <c r="H2119" i="8"/>
  <c r="E2590" i="8"/>
  <c r="D2590" i="8"/>
  <c r="B2590" i="8"/>
  <c r="J2590" i="8"/>
  <c r="C2590" i="8"/>
  <c r="H2590" i="8"/>
  <c r="I2590" i="8"/>
  <c r="F2590" i="8"/>
  <c r="E2384" i="8"/>
  <c r="J2384" i="8"/>
  <c r="B2384" i="8"/>
  <c r="G2384" i="8"/>
  <c r="F2384" i="8"/>
  <c r="C2384" i="8"/>
  <c r="I1015" i="8"/>
  <c r="H1015" i="8"/>
  <c r="G1015" i="8"/>
  <c r="E1015" i="8"/>
  <c r="F1015" i="8"/>
  <c r="B1015" i="8"/>
  <c r="J1015" i="8"/>
  <c r="C1015" i="8"/>
  <c r="F2319" i="8"/>
  <c r="E2319" i="8"/>
  <c r="D2319" i="8"/>
  <c r="C2319" i="8"/>
  <c r="H2319" i="8"/>
  <c r="F461" i="8"/>
  <c r="G461" i="8"/>
  <c r="E461" i="8"/>
  <c r="H461" i="8"/>
  <c r="C461" i="8"/>
  <c r="D461" i="8"/>
  <c r="I461" i="8"/>
  <c r="G1142" i="8"/>
  <c r="E1142" i="8"/>
  <c r="C1142" i="8"/>
  <c r="D1142" i="8"/>
  <c r="J1142" i="8"/>
  <c r="B1142" i="8"/>
  <c r="I1142" i="8"/>
  <c r="F1142" i="8"/>
  <c r="I2759" i="8"/>
  <c r="G2759" i="8"/>
  <c r="H2759" i="8"/>
  <c r="E2759" i="8"/>
  <c r="C2759" i="8"/>
  <c r="B2759" i="8"/>
  <c r="J2759" i="8"/>
  <c r="F2759" i="8"/>
  <c r="I1580" i="8"/>
  <c r="E1580" i="8"/>
  <c r="F1580" i="8"/>
  <c r="C1580" i="8"/>
  <c r="D1580" i="8"/>
  <c r="J1580" i="8"/>
  <c r="B1580" i="8"/>
  <c r="G1580" i="8"/>
  <c r="F3221" i="8"/>
  <c r="D3221" i="8"/>
  <c r="J3221" i="8"/>
  <c r="B3221" i="8"/>
  <c r="I3221" i="8"/>
  <c r="H3221" i="8"/>
  <c r="G3221" i="8"/>
  <c r="C3221" i="8"/>
  <c r="D2553" i="8"/>
  <c r="D1149" i="8"/>
  <c r="F1616" i="8"/>
  <c r="H1580" i="8"/>
  <c r="F1761" i="8"/>
  <c r="E3046" i="8"/>
  <c r="G3046" i="8"/>
  <c r="B3046" i="8"/>
  <c r="D3046" i="8"/>
  <c r="J3046" i="8"/>
  <c r="I3046" i="8"/>
  <c r="G3000" i="8"/>
  <c r="F3000" i="8"/>
  <c r="D3000" i="8"/>
  <c r="E3000" i="8"/>
  <c r="J3000" i="8"/>
  <c r="B3000" i="8"/>
  <c r="C2927" i="8"/>
  <c r="J2927" i="8"/>
  <c r="D2927" i="8"/>
  <c r="B2927" i="8"/>
  <c r="G2854" i="8"/>
  <c r="E2854" i="8"/>
  <c r="B2854" i="8"/>
  <c r="I2854" i="8"/>
  <c r="F2854" i="8"/>
  <c r="I3079" i="8"/>
  <c r="F3079" i="8"/>
  <c r="E3079" i="8"/>
  <c r="C3079" i="8"/>
  <c r="D3079" i="8"/>
  <c r="J3079" i="8"/>
  <c r="H774" i="8"/>
  <c r="G774" i="8"/>
  <c r="E774" i="8"/>
  <c r="D1737" i="8"/>
  <c r="C1737" i="8"/>
  <c r="F1737" i="8"/>
  <c r="C929" i="8"/>
  <c r="G929" i="8"/>
  <c r="F1149" i="8"/>
  <c r="E1149" i="8"/>
  <c r="I1149" i="8"/>
  <c r="C1149" i="8"/>
  <c r="G1149" i="8"/>
  <c r="I1734" i="8"/>
  <c r="G1734" i="8"/>
  <c r="F1734" i="8"/>
  <c r="F248" i="8"/>
  <c r="D248" i="8"/>
  <c r="E248" i="8"/>
  <c r="J248" i="8"/>
  <c r="C248" i="8"/>
  <c r="I248" i="8"/>
  <c r="I1265" i="8"/>
  <c r="G1265" i="8"/>
  <c r="F1265" i="8"/>
  <c r="H277" i="8"/>
  <c r="F277" i="8"/>
  <c r="E277" i="8"/>
  <c r="C277" i="8"/>
  <c r="D277" i="8"/>
  <c r="I719" i="8"/>
  <c r="C719" i="8"/>
  <c r="G719" i="8"/>
  <c r="I2553" i="8"/>
  <c r="E2553" i="8"/>
  <c r="J760" i="8"/>
  <c r="C760" i="8"/>
  <c r="I760" i="8"/>
  <c r="H760" i="8"/>
  <c r="F760" i="8"/>
  <c r="D760" i="8"/>
  <c r="G1014" i="8"/>
  <c r="E1014" i="8"/>
  <c r="F1014" i="8"/>
  <c r="D1014" i="8"/>
  <c r="J1014" i="8"/>
  <c r="B1014" i="8"/>
  <c r="B1702" i="8"/>
  <c r="J1702" i="8"/>
  <c r="D1702" i="8"/>
  <c r="H1702" i="8"/>
  <c r="B92" i="8"/>
  <c r="I92" i="8"/>
  <c r="J92" i="8"/>
  <c r="G1777" i="8"/>
  <c r="F1777" i="8"/>
  <c r="H1777" i="8"/>
  <c r="D1777" i="8"/>
  <c r="C1777" i="8"/>
  <c r="J1653" i="8"/>
  <c r="I1653" i="8"/>
  <c r="C1653" i="8"/>
  <c r="F1653" i="8"/>
  <c r="B1653" i="8"/>
  <c r="D1653" i="8"/>
  <c r="J2381" i="8"/>
  <c r="H2381" i="8"/>
  <c r="B2381" i="8"/>
  <c r="F488" i="8"/>
  <c r="H488" i="8"/>
  <c r="D488" i="8"/>
  <c r="B488" i="8"/>
  <c r="G488" i="8"/>
  <c r="E488" i="8"/>
  <c r="C488" i="8"/>
  <c r="J488" i="8"/>
  <c r="J1455" i="8"/>
  <c r="H1455" i="8"/>
  <c r="I1455" i="8"/>
  <c r="G1455" i="8"/>
  <c r="D1455" i="8"/>
  <c r="J2160" i="8"/>
  <c r="F2160" i="8"/>
  <c r="G2160" i="8"/>
  <c r="D2160" i="8"/>
  <c r="E2160" i="8"/>
  <c r="E1894" i="8"/>
  <c r="G1894" i="8"/>
  <c r="J1894" i="8"/>
  <c r="D1894" i="8"/>
  <c r="H2525" i="8"/>
  <c r="B2525" i="8"/>
  <c r="J2525" i="8"/>
  <c r="I2525" i="8"/>
  <c r="E2525" i="8"/>
  <c r="F2525" i="8"/>
  <c r="C2525" i="8"/>
  <c r="J463" i="8"/>
  <c r="B463" i="8"/>
  <c r="F463" i="8"/>
  <c r="H867" i="8"/>
  <c r="E867" i="8"/>
  <c r="F867" i="8"/>
  <c r="J1022" i="8"/>
  <c r="I1022" i="8"/>
  <c r="H1022" i="8"/>
  <c r="C1022" i="8"/>
  <c r="E1022" i="8"/>
  <c r="D1022" i="8"/>
  <c r="B1022" i="8"/>
  <c r="F1415" i="8"/>
  <c r="G1415" i="8"/>
  <c r="C1415" i="8"/>
  <c r="B1415" i="8"/>
  <c r="J1415" i="8"/>
  <c r="D1415" i="8"/>
  <c r="B2213" i="8"/>
  <c r="J2213" i="8"/>
  <c r="D2213" i="8"/>
  <c r="H2213" i="8"/>
  <c r="E1910" i="8"/>
  <c r="C1910" i="8"/>
  <c r="D1910" i="8"/>
  <c r="J1910" i="8"/>
  <c r="B1910" i="8"/>
  <c r="I1910" i="8"/>
  <c r="H1910" i="8"/>
  <c r="G1910" i="8"/>
  <c r="H608" i="8"/>
  <c r="G608" i="8"/>
  <c r="E608" i="8"/>
  <c r="D608" i="8"/>
  <c r="B608" i="8"/>
  <c r="F608" i="8"/>
  <c r="J608" i="8"/>
  <c r="C608" i="8"/>
  <c r="I2109" i="8"/>
  <c r="G2109" i="8"/>
  <c r="H2109" i="8"/>
  <c r="F2109" i="8"/>
  <c r="C2109" i="8"/>
  <c r="E2837" i="8"/>
  <c r="H2837" i="8"/>
  <c r="G2837" i="8"/>
  <c r="F2837" i="8"/>
  <c r="C2837" i="8"/>
  <c r="D2837" i="8"/>
  <c r="J2837" i="8"/>
  <c r="B2837" i="8"/>
  <c r="H1836" i="8"/>
  <c r="G1836" i="8"/>
  <c r="F1836" i="8"/>
  <c r="B1836" i="8"/>
  <c r="J1836" i="8"/>
  <c r="I1836" i="8"/>
  <c r="E1836" i="8"/>
  <c r="D1836" i="8"/>
  <c r="G2486" i="8"/>
  <c r="E2486" i="8"/>
  <c r="C2486" i="8"/>
  <c r="J2486" i="8"/>
  <c r="D2486" i="8"/>
  <c r="I2486" i="8"/>
  <c r="E89" i="8"/>
  <c r="F89" i="8"/>
  <c r="D89" i="8"/>
  <c r="B89" i="8"/>
  <c r="J89" i="8"/>
  <c r="C89" i="8"/>
  <c r="I89" i="8"/>
  <c r="H89" i="8"/>
  <c r="I2032" i="8"/>
  <c r="F2032" i="8"/>
  <c r="D2032" i="8"/>
  <c r="G1360" i="8"/>
  <c r="E1360" i="8"/>
  <c r="D1360" i="8"/>
  <c r="B1360" i="8"/>
  <c r="J1360" i="8"/>
  <c r="C1360" i="8"/>
  <c r="I1360" i="8"/>
  <c r="F1360" i="8"/>
  <c r="C2517" i="8"/>
  <c r="D2517" i="8"/>
  <c r="B2517" i="8"/>
  <c r="I2517" i="8"/>
  <c r="E2517" i="8"/>
  <c r="E1318" i="8"/>
  <c r="C1318" i="8"/>
  <c r="I1318" i="8"/>
  <c r="F2141" i="8"/>
  <c r="C2141" i="8"/>
  <c r="D2141" i="8"/>
  <c r="J2141" i="8"/>
  <c r="B2141" i="8"/>
  <c r="E2141" i="8"/>
  <c r="H2141" i="8"/>
  <c r="F1337" i="8"/>
  <c r="H1337" i="8"/>
  <c r="D1337" i="8"/>
  <c r="E1337" i="8"/>
  <c r="J1337" i="8"/>
  <c r="B1337" i="8"/>
  <c r="I1337" i="8"/>
  <c r="H961" i="8"/>
  <c r="E961" i="8"/>
  <c r="D2485" i="8"/>
  <c r="J2485" i="8"/>
  <c r="B2485" i="8"/>
  <c r="I2485" i="8"/>
  <c r="G2485" i="8"/>
  <c r="E2485" i="8"/>
  <c r="H2485" i="8"/>
  <c r="F2485" i="8"/>
  <c r="B2686" i="8"/>
  <c r="E2686" i="8"/>
  <c r="I2686" i="8"/>
  <c r="C2686" i="8"/>
  <c r="G2686" i="8"/>
  <c r="H2686" i="8"/>
  <c r="J1182" i="8"/>
  <c r="B1182" i="8"/>
  <c r="I1182" i="8"/>
  <c r="H1182" i="8"/>
  <c r="F1182" i="8"/>
  <c r="E1182" i="8"/>
  <c r="C1182" i="8"/>
  <c r="B2039" i="8"/>
  <c r="J2039" i="8"/>
  <c r="C2039" i="8"/>
  <c r="I2039" i="8"/>
  <c r="H2039" i="8"/>
  <c r="E2039" i="8"/>
  <c r="G2039" i="8"/>
  <c r="F2039" i="8"/>
  <c r="D75" i="8"/>
  <c r="J75" i="8"/>
  <c r="C75" i="8"/>
  <c r="B75" i="8"/>
  <c r="H75" i="8"/>
  <c r="F75" i="8"/>
  <c r="G75" i="8"/>
  <c r="I75" i="8"/>
  <c r="E75" i="8"/>
  <c r="C1002" i="8"/>
  <c r="F1002" i="8"/>
  <c r="D1002" i="8"/>
  <c r="E1002" i="8"/>
  <c r="J1002" i="8"/>
  <c r="H1002" i="8"/>
  <c r="B1002" i="8"/>
  <c r="I1002" i="8"/>
  <c r="G1002" i="8"/>
  <c r="I1832" i="8"/>
  <c r="E1832" i="8"/>
  <c r="D1832" i="8"/>
  <c r="C1832" i="8"/>
  <c r="J1832" i="8"/>
  <c r="B1832" i="8"/>
  <c r="G1832" i="8"/>
  <c r="H1832" i="8"/>
  <c r="C2789" i="8"/>
  <c r="D2789" i="8"/>
  <c r="E2789" i="8"/>
  <c r="J2246" i="8"/>
  <c r="C2246" i="8"/>
  <c r="I2246" i="8"/>
  <c r="G2246" i="8"/>
  <c r="F2246" i="8"/>
  <c r="H2246" i="8"/>
  <c r="E2246" i="8"/>
  <c r="D2246" i="8"/>
  <c r="F397" i="8"/>
  <c r="G397" i="8"/>
  <c r="H397" i="8"/>
  <c r="C397" i="8"/>
  <c r="D397" i="8"/>
  <c r="C522" i="8"/>
  <c r="E522" i="8"/>
  <c r="B522" i="8"/>
  <c r="D522" i="8"/>
  <c r="G522" i="8"/>
  <c r="J522" i="8"/>
  <c r="F522" i="8"/>
  <c r="H522" i="8"/>
  <c r="I1946" i="8"/>
  <c r="C1946" i="8"/>
  <c r="F1946" i="8"/>
  <c r="H1946" i="8"/>
  <c r="E1946" i="8"/>
  <c r="D1946" i="8"/>
  <c r="G1946" i="8"/>
  <c r="J1946" i="8"/>
  <c r="H3061" i="8"/>
  <c r="G3061" i="8"/>
  <c r="F3061" i="8"/>
  <c r="C3061" i="8"/>
  <c r="E3061" i="8"/>
  <c r="B3061" i="8"/>
  <c r="J3061" i="8"/>
  <c r="D3061" i="8"/>
  <c r="G1626" i="8"/>
  <c r="D1626" i="8"/>
  <c r="I1626" i="8"/>
  <c r="J1626" i="8"/>
  <c r="E1626" i="8"/>
  <c r="F1626" i="8"/>
  <c r="B1626" i="8"/>
  <c r="H1626" i="8"/>
  <c r="F2534" i="8"/>
  <c r="J2534" i="8"/>
  <c r="C2534" i="8"/>
  <c r="C2197" i="8"/>
  <c r="D2197" i="8"/>
  <c r="J2197" i="8"/>
  <c r="B2197" i="8"/>
  <c r="E2197" i="8"/>
  <c r="H2197" i="8"/>
  <c r="G2981" i="8"/>
  <c r="F2981" i="8"/>
  <c r="E2981" i="8"/>
  <c r="F1485" i="8"/>
  <c r="C1485" i="8"/>
  <c r="D1485" i="8"/>
  <c r="J1485" i="8"/>
  <c r="B1485" i="8"/>
  <c r="I1485" i="8"/>
  <c r="H1485" i="8"/>
  <c r="G1485" i="8"/>
  <c r="G2462" i="8"/>
  <c r="I2462" i="8"/>
  <c r="F2462" i="8"/>
  <c r="E2462" i="8"/>
  <c r="B2462" i="8"/>
  <c r="J2462" i="8"/>
  <c r="C2462" i="8"/>
  <c r="D864" i="8"/>
  <c r="B864" i="8"/>
  <c r="E864" i="8"/>
  <c r="J864" i="8"/>
  <c r="C864" i="8"/>
  <c r="I864" i="8"/>
  <c r="G864" i="8"/>
  <c r="H864" i="8"/>
  <c r="H1782" i="8"/>
  <c r="I1782" i="8"/>
  <c r="G1782" i="8"/>
  <c r="C1782" i="8"/>
  <c r="F1782" i="8"/>
  <c r="D2456" i="8"/>
  <c r="C2456" i="8"/>
  <c r="E2456" i="8"/>
  <c r="I2456" i="8"/>
  <c r="G2456" i="8"/>
  <c r="B775" i="8"/>
  <c r="J775" i="8"/>
  <c r="D775" i="8"/>
  <c r="I775" i="8"/>
  <c r="G775" i="8"/>
  <c r="F775" i="8"/>
  <c r="B552" i="8"/>
  <c r="J552" i="8"/>
  <c r="C552" i="8"/>
  <c r="I552" i="8"/>
  <c r="F552" i="8"/>
  <c r="G552" i="8"/>
  <c r="E448" i="8"/>
  <c r="B448" i="8"/>
  <c r="D2865" i="8"/>
  <c r="C2865" i="8"/>
  <c r="J2865" i="8"/>
  <c r="B2865" i="8"/>
  <c r="I2865" i="8"/>
  <c r="F2865" i="8"/>
  <c r="H2865" i="8"/>
  <c r="G2865" i="8"/>
  <c r="H1527" i="8"/>
  <c r="I1527" i="8"/>
  <c r="G1527" i="8"/>
  <c r="E1527" i="8"/>
  <c r="F1527" i="8"/>
  <c r="D1527" i="8"/>
  <c r="C1527" i="8"/>
  <c r="C762" i="8"/>
  <c r="B762" i="8"/>
  <c r="I762" i="8"/>
  <c r="H762" i="8"/>
  <c r="D762" i="8"/>
  <c r="J762" i="8"/>
  <c r="G762" i="8"/>
  <c r="I2175" i="8"/>
  <c r="H2175" i="8"/>
  <c r="G2175" i="8"/>
  <c r="F2175" i="8"/>
  <c r="D2175" i="8"/>
  <c r="C2175" i="8"/>
  <c r="G1230" i="8"/>
  <c r="I1230" i="8"/>
  <c r="H1230" i="8"/>
  <c r="F1230" i="8"/>
  <c r="C1230" i="8"/>
  <c r="D1230" i="8"/>
  <c r="B1230" i="8"/>
  <c r="G1961" i="8"/>
  <c r="J1961" i="8"/>
  <c r="B1961" i="8"/>
  <c r="F2853" i="8"/>
  <c r="C2853" i="8"/>
  <c r="I2853" i="8"/>
  <c r="J1391" i="8"/>
  <c r="B1391" i="8"/>
  <c r="I1391" i="8"/>
  <c r="H1391" i="8"/>
  <c r="G1391" i="8"/>
  <c r="F1391" i="8"/>
  <c r="E1391" i="8"/>
  <c r="D1391" i="8"/>
  <c r="D3001" i="8"/>
  <c r="G3001" i="8"/>
  <c r="C2928" i="8"/>
  <c r="J2928" i="8"/>
  <c r="B2928" i="8"/>
  <c r="G2928" i="8"/>
  <c r="B1631" i="8"/>
  <c r="J1631" i="8"/>
  <c r="C1631" i="8"/>
  <c r="I1631" i="8"/>
  <c r="G1631" i="8"/>
  <c r="F1631" i="8"/>
  <c r="H1631" i="8"/>
  <c r="J2854" i="8"/>
  <c r="E2928" i="8"/>
  <c r="I608" i="8"/>
  <c r="D2928" i="8"/>
  <c r="H2928" i="8"/>
  <c r="F2928" i="8"/>
  <c r="I2928" i="8"/>
  <c r="D1631" i="8"/>
  <c r="B2160" i="8"/>
  <c r="F1910" i="8"/>
  <c r="C1836" i="8"/>
  <c r="I522" i="8"/>
  <c r="F1913" i="8"/>
  <c r="J2550" i="8"/>
  <c r="B2550" i="8"/>
  <c r="D1713" i="8"/>
  <c r="C1713" i="8"/>
  <c r="I1713" i="8"/>
  <c r="G1286" i="8"/>
  <c r="I1286" i="8"/>
  <c r="C1286" i="8"/>
  <c r="D1286" i="8"/>
  <c r="B1286" i="8"/>
  <c r="E2023" i="8"/>
  <c r="B2023" i="8"/>
  <c r="C2023" i="8"/>
  <c r="J2023" i="8"/>
  <c r="D2023" i="8"/>
  <c r="H2023" i="8"/>
  <c r="G620" i="8"/>
  <c r="D620" i="8"/>
  <c r="F620" i="8"/>
  <c r="C620" i="8"/>
  <c r="H620" i="8"/>
  <c r="E620" i="8"/>
  <c r="C449" i="8"/>
  <c r="B449" i="8"/>
  <c r="J449" i="8"/>
  <c r="E449" i="8"/>
  <c r="I449" i="8"/>
  <c r="H449" i="8"/>
  <c r="E255" i="8"/>
  <c r="I255" i="8"/>
  <c r="H255" i="8"/>
  <c r="F255" i="8"/>
  <c r="H2622" i="8"/>
  <c r="F2622" i="8"/>
  <c r="D2622" i="8"/>
  <c r="B2622" i="8"/>
  <c r="C2622" i="8"/>
  <c r="E820" i="8"/>
  <c r="I820" i="8"/>
  <c r="C820" i="8"/>
  <c r="J820" i="8"/>
  <c r="I648" i="8"/>
  <c r="E1303" i="8"/>
  <c r="F919" i="8"/>
  <c r="G2542" i="8"/>
  <c r="C622" i="8"/>
  <c r="D2345" i="8"/>
  <c r="E2605" i="8"/>
  <c r="G1008" i="8"/>
  <c r="F2901" i="8"/>
  <c r="F2389" i="8"/>
  <c r="D744" i="8"/>
  <c r="D2877" i="8"/>
  <c r="I2877" i="8"/>
  <c r="D2255" i="8"/>
  <c r="C2006" i="8"/>
  <c r="B1293" i="8"/>
  <c r="J2758" i="8"/>
  <c r="B1639" i="8"/>
  <c r="J1639" i="8"/>
  <c r="B1049" i="8"/>
  <c r="J1049" i="8"/>
  <c r="G3069" i="8"/>
  <c r="I2613" i="8"/>
  <c r="D2375" i="8"/>
  <c r="D1886" i="8"/>
  <c r="D990" i="8"/>
  <c r="C255" i="8"/>
  <c r="E1286" i="8"/>
  <c r="D820" i="8"/>
  <c r="J620" i="8"/>
  <c r="E1761" i="8"/>
  <c r="C1761" i="8"/>
  <c r="J1761" i="8"/>
  <c r="B1761" i="8"/>
  <c r="I1761" i="8"/>
  <c r="G1761" i="8"/>
  <c r="I1855" i="8"/>
  <c r="G1855" i="8"/>
  <c r="F1855" i="8"/>
  <c r="E1855" i="8"/>
  <c r="I2965" i="8"/>
  <c r="F2965" i="8"/>
  <c r="E2965" i="8"/>
  <c r="C2965" i="8"/>
  <c r="J1165" i="8"/>
  <c r="D1165" i="8"/>
  <c r="G1165" i="8"/>
  <c r="C2614" i="8"/>
  <c r="D2614" i="8"/>
  <c r="J2614" i="8"/>
  <c r="B2614" i="8"/>
  <c r="H2614" i="8"/>
  <c r="I2614" i="8"/>
  <c r="I1203" i="8"/>
  <c r="E1203" i="8"/>
  <c r="F1203" i="8"/>
  <c r="B1203" i="8"/>
  <c r="H1203" i="8"/>
  <c r="J1203" i="8"/>
  <c r="D1203" i="8"/>
  <c r="G1115" i="8"/>
  <c r="J1115" i="8"/>
  <c r="H1115" i="8"/>
  <c r="D1115" i="8"/>
  <c r="E1115" i="8"/>
  <c r="F1115" i="8"/>
  <c r="F2261" i="8"/>
  <c r="B2261" i="8"/>
  <c r="J2261" i="8"/>
  <c r="D2261" i="8"/>
  <c r="E2261" i="8"/>
  <c r="D1290" i="8"/>
  <c r="G1290" i="8"/>
  <c r="F1290" i="8"/>
  <c r="B1290" i="8"/>
  <c r="J1290" i="8"/>
  <c r="C1290" i="8"/>
  <c r="I2207" i="8"/>
  <c r="F2207" i="8"/>
  <c r="D2207" i="8"/>
  <c r="I645" i="8"/>
  <c r="F645" i="8"/>
  <c r="H645" i="8"/>
  <c r="E645" i="8"/>
  <c r="G645" i="8"/>
  <c r="F2015" i="8"/>
  <c r="B2015" i="8"/>
  <c r="J2015" i="8"/>
  <c r="C2015" i="8"/>
  <c r="I2015" i="8"/>
  <c r="H2015" i="8"/>
  <c r="H1465" i="8"/>
  <c r="D1465" i="8"/>
  <c r="C1465" i="8"/>
  <c r="J1465" i="8"/>
  <c r="B1465" i="8"/>
  <c r="E1066" i="8"/>
  <c r="D1066" i="8"/>
  <c r="H1066" i="8"/>
  <c r="B1066" i="8"/>
  <c r="G1066" i="8"/>
  <c r="I1066" i="8"/>
  <c r="F1247" i="8"/>
  <c r="B1247" i="8"/>
  <c r="I1247" i="8"/>
  <c r="H859" i="8"/>
  <c r="F859" i="8"/>
  <c r="C859" i="8"/>
  <c r="J859" i="8"/>
  <c r="E859" i="8"/>
  <c r="B859" i="8"/>
  <c r="D859" i="8"/>
  <c r="I610" i="8"/>
  <c r="E610" i="8"/>
  <c r="C610" i="8"/>
  <c r="D610" i="8"/>
  <c r="H610" i="8"/>
  <c r="F854" i="8"/>
  <c r="C854" i="8"/>
  <c r="E854" i="8"/>
  <c r="D854" i="8"/>
  <c r="J289" i="8"/>
  <c r="B289" i="8"/>
  <c r="H289" i="8"/>
  <c r="G289" i="8"/>
  <c r="I289" i="8"/>
  <c r="F289" i="8"/>
  <c r="D2630" i="8"/>
  <c r="B2630" i="8"/>
  <c r="I2630" i="8"/>
  <c r="C2630" i="8"/>
  <c r="J2630" i="8"/>
  <c r="G2630" i="8"/>
  <c r="H2605" i="8"/>
  <c r="F1008" i="8"/>
  <c r="G2901" i="8"/>
  <c r="H2389" i="8"/>
  <c r="B1429" i="8"/>
  <c r="E744" i="8"/>
  <c r="B2877" i="8"/>
  <c r="B229" i="8"/>
  <c r="E2006" i="8"/>
  <c r="C1293" i="8"/>
  <c r="C2758" i="8"/>
  <c r="I2758" i="8"/>
  <c r="C1639" i="8"/>
  <c r="C1049" i="8"/>
  <c r="B3069" i="8"/>
  <c r="I3069" i="8"/>
  <c r="B2613" i="8"/>
  <c r="J2613" i="8"/>
  <c r="C2375" i="8"/>
  <c r="C1886" i="8"/>
  <c r="C990" i="8"/>
  <c r="B1713" i="8"/>
  <c r="G255" i="8"/>
  <c r="H1286" i="8"/>
  <c r="B620" i="8"/>
  <c r="G1677" i="8"/>
  <c r="C1677" i="8"/>
  <c r="E441" i="8"/>
  <c r="C441" i="8"/>
  <c r="J148" i="8"/>
  <c r="D148" i="8"/>
  <c r="F1194" i="8"/>
  <c r="C1194" i="8"/>
  <c r="E1194" i="8"/>
  <c r="J318" i="8"/>
  <c r="B318" i="8"/>
  <c r="H318" i="8"/>
  <c r="F318" i="8"/>
  <c r="D951" i="8"/>
  <c r="J951" i="8"/>
  <c r="C951" i="8"/>
  <c r="I951" i="8"/>
  <c r="H951" i="8"/>
  <c r="F1278" i="8"/>
  <c r="H1278" i="8"/>
  <c r="E1278" i="8"/>
  <c r="C1278" i="8"/>
  <c r="D1278" i="8"/>
  <c r="E2110" i="8"/>
  <c r="B2110" i="8"/>
  <c r="J2110" i="8"/>
  <c r="C2110" i="8"/>
  <c r="I2110" i="8"/>
  <c r="G2110" i="8"/>
  <c r="D2678" i="8"/>
  <c r="I2678" i="8"/>
  <c r="G2678" i="8"/>
  <c r="E1413" i="8"/>
  <c r="D1413" i="8"/>
  <c r="B1725" i="8"/>
  <c r="J1725" i="8"/>
  <c r="D1725" i="8"/>
  <c r="I1725" i="8"/>
  <c r="H1725" i="8"/>
  <c r="E1725" i="8"/>
  <c r="G1654" i="8"/>
  <c r="F1654" i="8"/>
  <c r="E1654" i="8"/>
  <c r="C1654" i="8"/>
  <c r="D1654" i="8"/>
  <c r="E1136" i="8"/>
  <c r="F1136" i="8"/>
  <c r="J1136" i="8"/>
  <c r="G2236" i="8"/>
  <c r="E2236" i="8"/>
  <c r="B2236" i="8"/>
  <c r="J2236" i="8"/>
  <c r="D2236" i="8"/>
  <c r="C2236" i="8"/>
  <c r="H2236" i="8"/>
  <c r="I2236" i="8"/>
  <c r="C1598" i="8"/>
  <c r="J1598" i="8"/>
  <c r="B1598" i="8"/>
  <c r="F1598" i="8"/>
  <c r="D1112" i="8"/>
  <c r="J1112" i="8"/>
  <c r="B1112" i="8"/>
  <c r="E891" i="8"/>
  <c r="B891" i="8"/>
  <c r="G891" i="8"/>
  <c r="H891" i="8"/>
  <c r="D891" i="8"/>
  <c r="F641" i="8"/>
  <c r="D641" i="8"/>
  <c r="J641" i="8"/>
  <c r="C641" i="8"/>
  <c r="F1226" i="8"/>
  <c r="G1226" i="8"/>
  <c r="D1226" i="8"/>
  <c r="E1226" i="8"/>
  <c r="C1226" i="8"/>
  <c r="F622" i="8"/>
  <c r="G2345" i="8"/>
  <c r="B648" i="8"/>
  <c r="F1303" i="8"/>
  <c r="G919" i="8"/>
  <c r="E2542" i="8"/>
  <c r="E622" i="8"/>
  <c r="H2345" i="8"/>
  <c r="I2605" i="8"/>
  <c r="H1008" i="8"/>
  <c r="I2901" i="8"/>
  <c r="G2389" i="8"/>
  <c r="D1429" i="8"/>
  <c r="G744" i="8"/>
  <c r="E2877" i="8"/>
  <c r="F2006" i="8"/>
  <c r="F1293" i="8"/>
  <c r="B2758" i="8"/>
  <c r="D1639" i="8"/>
  <c r="E1049" i="8"/>
  <c r="D3069" i="8"/>
  <c r="D2613" i="8"/>
  <c r="E2375" i="8"/>
  <c r="G1886" i="8"/>
  <c r="E990" i="8"/>
  <c r="E1713" i="8"/>
  <c r="J255" i="8"/>
  <c r="F1286" i="8"/>
  <c r="F2023" i="8"/>
  <c r="E2622" i="8"/>
  <c r="J1434" i="8"/>
  <c r="H1434" i="8"/>
  <c r="H462" i="8"/>
  <c r="C462" i="8"/>
  <c r="D462" i="8"/>
  <c r="F462" i="8"/>
  <c r="H154" i="8"/>
  <c r="C154" i="8"/>
  <c r="D1274" i="8"/>
  <c r="F1274" i="8"/>
  <c r="G853" i="8"/>
  <c r="I853" i="8"/>
  <c r="I495" i="8"/>
  <c r="B495" i="8"/>
  <c r="C495" i="8"/>
  <c r="E646" i="8"/>
  <c r="D646" i="8"/>
  <c r="I133" i="8"/>
  <c r="H133" i="8"/>
  <c r="G133" i="8"/>
  <c r="E245" i="8"/>
  <c r="G245" i="8"/>
  <c r="C245" i="8"/>
  <c r="D245" i="8"/>
  <c r="J1089" i="8"/>
  <c r="E1089" i="8"/>
  <c r="D1089" i="8"/>
  <c r="C1089" i="8"/>
  <c r="D1854" i="8"/>
  <c r="F1854" i="8"/>
  <c r="J19" i="8"/>
  <c r="B19" i="8"/>
  <c r="I19" i="8"/>
  <c r="H19" i="8"/>
  <c r="E860" i="8"/>
  <c r="J860" i="8"/>
  <c r="G860" i="8"/>
  <c r="I860" i="8"/>
  <c r="I773" i="8"/>
  <c r="F773" i="8"/>
  <c r="E773" i="8"/>
  <c r="H773" i="8"/>
  <c r="G773" i="8"/>
  <c r="D1060" i="8"/>
  <c r="B1060" i="8"/>
  <c r="I96" i="8"/>
  <c r="H96" i="8"/>
  <c r="G96" i="8"/>
  <c r="F96" i="8"/>
  <c r="E948" i="8"/>
  <c r="H948" i="8"/>
  <c r="E33" i="8"/>
  <c r="C33" i="8"/>
  <c r="J525" i="8"/>
  <c r="E525" i="8"/>
  <c r="G1277" i="8"/>
  <c r="C1277" i="8"/>
  <c r="J1824" i="8"/>
  <c r="I1824" i="8"/>
  <c r="G1824" i="8"/>
  <c r="J225" i="8"/>
  <c r="F225" i="8"/>
  <c r="D225" i="8"/>
  <c r="J1085" i="8"/>
  <c r="E1085" i="8"/>
  <c r="I600" i="8"/>
  <c r="H600" i="8"/>
  <c r="C600" i="8"/>
  <c r="E675" i="8"/>
  <c r="I675" i="8"/>
  <c r="D675" i="8"/>
  <c r="H675" i="8"/>
  <c r="F675" i="8"/>
  <c r="J675" i="8"/>
  <c r="F981" i="8"/>
  <c r="G981" i="8"/>
  <c r="C981" i="8"/>
  <c r="D981" i="8"/>
  <c r="I1569" i="8"/>
  <c r="E1569" i="8"/>
  <c r="H1063" i="8"/>
  <c r="F1063" i="8"/>
  <c r="I1063" i="8"/>
  <c r="J1845" i="8"/>
  <c r="I1845" i="8"/>
  <c r="E1845" i="8"/>
  <c r="E216" i="8"/>
  <c r="G216" i="8"/>
  <c r="I2245" i="8"/>
  <c r="C2245" i="8"/>
  <c r="H1478" i="8"/>
  <c r="E1478" i="8"/>
  <c r="E2501" i="8"/>
  <c r="H2501" i="8"/>
  <c r="I2542" i="8"/>
  <c r="G622" i="8"/>
  <c r="F2345" i="8"/>
  <c r="J2605" i="8"/>
  <c r="I1008" i="8"/>
  <c r="J2901" i="8"/>
  <c r="E2389" i="8"/>
  <c r="C1429" i="8"/>
  <c r="F744" i="8"/>
  <c r="C2877" i="8"/>
  <c r="B1577" i="8"/>
  <c r="G2006" i="8"/>
  <c r="E1293" i="8"/>
  <c r="D2758" i="8"/>
  <c r="E1639" i="8"/>
  <c r="D1049" i="8"/>
  <c r="F3069" i="8"/>
  <c r="C2613" i="8"/>
  <c r="F2375" i="8"/>
  <c r="H1886" i="8"/>
  <c r="G990" i="8"/>
  <c r="H1713" i="8"/>
  <c r="J1286" i="8"/>
  <c r="I2023" i="8"/>
  <c r="I2622" i="8"/>
  <c r="H1303" i="8"/>
  <c r="D919" i="8"/>
  <c r="B1008" i="8"/>
  <c r="J1008" i="8"/>
  <c r="I2389" i="8"/>
  <c r="G1429" i="8"/>
  <c r="H744" i="8"/>
  <c r="F2877" i="8"/>
  <c r="H1577" i="8"/>
  <c r="H2006" i="8"/>
  <c r="G1293" i="8"/>
  <c r="E2758" i="8"/>
  <c r="F1639" i="8"/>
  <c r="F1049" i="8"/>
  <c r="E3069" i="8"/>
  <c r="F2613" i="8"/>
  <c r="H2375" i="8"/>
  <c r="F1886" i="8"/>
  <c r="I990" i="8"/>
  <c r="F1713" i="8"/>
  <c r="G2023" i="8"/>
  <c r="G2622" i="8"/>
  <c r="H260" i="8"/>
  <c r="B820" i="8"/>
  <c r="J2542" i="8"/>
  <c r="I2345" i="8"/>
  <c r="F648" i="8"/>
  <c r="B919" i="8"/>
  <c r="F2605" i="8"/>
  <c r="E1008" i="8"/>
  <c r="J2389" i="8"/>
  <c r="H2877" i="8"/>
  <c r="I2006" i="8"/>
  <c r="H1293" i="8"/>
  <c r="H2758" i="8"/>
  <c r="G1639" i="8"/>
  <c r="G1049" i="8"/>
  <c r="C3069" i="8"/>
  <c r="H2613" i="8"/>
  <c r="G2375" i="8"/>
  <c r="I1886" i="8"/>
  <c r="F990" i="8"/>
  <c r="G1713" i="8"/>
  <c r="J2622" i="8"/>
  <c r="D449" i="8"/>
  <c r="H919" i="8"/>
  <c r="E648" i="8"/>
  <c r="J919" i="8"/>
  <c r="B2542" i="8"/>
  <c r="H622" i="8"/>
  <c r="B2605" i="8"/>
  <c r="I1303" i="8"/>
  <c r="F2542" i="8"/>
  <c r="I622" i="8"/>
  <c r="B2345" i="8"/>
  <c r="J2345" i="8"/>
  <c r="B2901" i="8"/>
  <c r="B2389" i="8"/>
  <c r="H1429" i="8"/>
  <c r="I744" i="8"/>
  <c r="D1303" i="8"/>
  <c r="B622" i="8"/>
  <c r="C2605" i="8"/>
  <c r="C744" i="8"/>
  <c r="D2006" i="8"/>
  <c r="B1886" i="8"/>
  <c r="J1713" i="8"/>
  <c r="B255" i="8"/>
  <c r="F449" i="8"/>
  <c r="F820" i="8"/>
  <c r="J2511" i="8"/>
  <c r="I2511" i="8"/>
  <c r="F2511" i="8"/>
  <c r="D2511" i="8"/>
  <c r="C2511" i="8"/>
  <c r="F3239" i="8"/>
  <c r="B3239" i="8"/>
  <c r="J3239" i="8"/>
  <c r="I3239" i="8"/>
  <c r="G2489" i="8"/>
  <c r="D2489" i="8"/>
  <c r="C2489" i="8"/>
  <c r="J2489" i="8"/>
  <c r="B2489" i="8"/>
  <c r="C334" i="8"/>
  <c r="J334" i="8"/>
  <c r="B334" i="8"/>
  <c r="H334" i="8"/>
  <c r="G334" i="8"/>
  <c r="F217" i="8"/>
  <c r="E217" i="8"/>
  <c r="D217" i="8"/>
  <c r="J217" i="8"/>
  <c r="C217" i="8"/>
  <c r="H217" i="8"/>
  <c r="I217" i="8"/>
  <c r="D984" i="8"/>
  <c r="J984" i="8"/>
  <c r="B984" i="8"/>
  <c r="G984" i="8"/>
  <c r="F984" i="8"/>
  <c r="B3063" i="8"/>
  <c r="I3063" i="8"/>
  <c r="G3063" i="8"/>
  <c r="C57" i="8"/>
  <c r="B57" i="8"/>
  <c r="J1949" i="8"/>
  <c r="E1949" i="8"/>
  <c r="H1949" i="8"/>
  <c r="I324" i="8"/>
  <c r="B324" i="8"/>
  <c r="I757" i="8"/>
  <c r="H757" i="8"/>
  <c r="F757" i="8"/>
  <c r="G757" i="8"/>
  <c r="C757" i="8"/>
  <c r="D757" i="8"/>
  <c r="J945" i="8"/>
  <c r="H945" i="8"/>
  <c r="I293" i="8"/>
  <c r="J293" i="8"/>
  <c r="H293" i="8"/>
  <c r="F293" i="8"/>
  <c r="E293" i="8"/>
  <c r="G293" i="8"/>
  <c r="C293" i="8"/>
  <c r="B293" i="8"/>
  <c r="D1161" i="8"/>
  <c r="C1161" i="8"/>
  <c r="C3231" i="8"/>
  <c r="B3231" i="8"/>
  <c r="E3231" i="8"/>
  <c r="I262" i="8"/>
  <c r="C262" i="8"/>
  <c r="J537" i="8"/>
  <c r="E537" i="8"/>
  <c r="F710" i="8"/>
  <c r="B710" i="8"/>
  <c r="D710" i="8"/>
  <c r="J710" i="8"/>
  <c r="J63" i="8"/>
  <c r="I63" i="8"/>
  <c r="H63" i="8"/>
  <c r="G63" i="8"/>
  <c r="C63" i="8"/>
  <c r="D63" i="8"/>
  <c r="B63" i="8"/>
  <c r="G1361" i="8"/>
  <c r="F1361" i="8"/>
  <c r="H1361" i="8"/>
  <c r="D1361" i="8"/>
  <c r="C1361" i="8"/>
  <c r="J1361" i="8"/>
  <c r="B1361" i="8"/>
  <c r="E582" i="8"/>
  <c r="B582" i="8"/>
  <c r="G582" i="8"/>
  <c r="F582" i="8"/>
  <c r="E48" i="8"/>
  <c r="J48" i="8"/>
  <c r="D48" i="8"/>
  <c r="B48" i="8"/>
  <c r="H149" i="8"/>
  <c r="C149" i="8"/>
  <c r="F102" i="8"/>
  <c r="G102" i="8"/>
  <c r="C102" i="8"/>
  <c r="E102" i="8"/>
  <c r="J102" i="8"/>
  <c r="D102" i="8"/>
  <c r="H102" i="8"/>
  <c r="B292" i="8"/>
  <c r="H292" i="8"/>
  <c r="B423" i="8"/>
  <c r="H423" i="8"/>
  <c r="F423" i="8"/>
  <c r="G423" i="8"/>
  <c r="J758" i="8"/>
  <c r="B758" i="8"/>
  <c r="C1721" i="8"/>
  <c r="I1721" i="8"/>
  <c r="G1721" i="8"/>
  <c r="F1721" i="8"/>
  <c r="H1721" i="8"/>
  <c r="D1721" i="8"/>
  <c r="E1721" i="8"/>
  <c r="B1721" i="8"/>
  <c r="C326" i="8"/>
  <c r="J326" i="8"/>
  <c r="D326" i="8"/>
  <c r="G326" i="8"/>
  <c r="F326" i="8"/>
  <c r="H433" i="8"/>
  <c r="I433" i="8"/>
  <c r="G433" i="8"/>
  <c r="D433" i="8"/>
  <c r="E433" i="8"/>
  <c r="C433" i="8"/>
  <c r="C1073" i="8"/>
  <c r="G1073" i="8"/>
  <c r="F1073" i="8"/>
  <c r="B1678" i="8"/>
  <c r="I1678" i="8"/>
  <c r="H1678" i="8"/>
  <c r="H1295" i="8"/>
  <c r="G1295" i="8"/>
  <c r="F1295" i="8"/>
  <c r="D1295" i="8"/>
  <c r="C1295" i="8"/>
  <c r="J1295" i="8"/>
  <c r="B1295" i="8"/>
  <c r="J631" i="8"/>
  <c r="B631" i="8"/>
  <c r="G631" i="8"/>
  <c r="H631" i="8"/>
  <c r="C709" i="8"/>
  <c r="D709" i="8"/>
  <c r="B709" i="8"/>
  <c r="J709" i="8"/>
  <c r="I709" i="8"/>
  <c r="E709" i="8"/>
  <c r="G831" i="8"/>
  <c r="J831" i="8"/>
  <c r="I831" i="8"/>
  <c r="H831" i="8"/>
  <c r="F831" i="8"/>
  <c r="E831" i="8"/>
  <c r="D831" i="8"/>
  <c r="B831" i="8"/>
  <c r="I1553" i="8"/>
  <c r="E1553" i="8"/>
  <c r="G1553" i="8"/>
  <c r="B1553" i="8"/>
  <c r="F1553" i="8"/>
  <c r="J617" i="8"/>
  <c r="F617" i="8"/>
  <c r="H846" i="8"/>
  <c r="F846" i="8"/>
  <c r="C846" i="8"/>
  <c r="D846" i="8"/>
  <c r="F669" i="8"/>
  <c r="G669" i="8"/>
  <c r="C669" i="8"/>
  <c r="J257" i="8"/>
  <c r="I257" i="8"/>
  <c r="H257" i="8"/>
  <c r="F257" i="8"/>
  <c r="C257" i="8"/>
  <c r="E257" i="8"/>
  <c r="B257" i="8"/>
  <c r="G1167" i="8"/>
  <c r="E1167" i="8"/>
  <c r="D1167" i="8"/>
  <c r="J1167" i="8"/>
  <c r="B1167" i="8"/>
  <c r="I1167" i="8"/>
  <c r="H1167" i="8"/>
  <c r="H1866" i="8"/>
  <c r="I1866" i="8"/>
  <c r="C1487" i="8"/>
  <c r="J1487" i="8"/>
  <c r="B1487" i="8"/>
  <c r="I1487" i="8"/>
  <c r="G1487" i="8"/>
  <c r="E1487" i="8"/>
  <c r="F1487" i="8"/>
  <c r="D1430" i="8"/>
  <c r="J1430" i="8"/>
  <c r="I1430" i="8"/>
  <c r="D2142" i="8"/>
  <c r="B2142" i="8"/>
  <c r="G969" i="8"/>
  <c r="E969" i="8"/>
  <c r="F969" i="8"/>
  <c r="C969" i="8"/>
  <c r="J969" i="8"/>
  <c r="B969" i="8"/>
  <c r="I969" i="8"/>
  <c r="J1870" i="8"/>
  <c r="I1870" i="8"/>
  <c r="G2509" i="8"/>
  <c r="F2509" i="8"/>
  <c r="C2509" i="8"/>
  <c r="D2509" i="8"/>
  <c r="B2509" i="8"/>
  <c r="J2509" i="8"/>
  <c r="J198" i="8"/>
  <c r="D198" i="8"/>
  <c r="J936" i="8"/>
  <c r="I936" i="8"/>
  <c r="G2077" i="8"/>
  <c r="F2077" i="8"/>
  <c r="C2077" i="8"/>
  <c r="D2077" i="8"/>
  <c r="C1840" i="8"/>
  <c r="E1840" i="8"/>
  <c r="B1840" i="8"/>
  <c r="H81" i="8"/>
  <c r="G81" i="8"/>
  <c r="F81" i="8"/>
  <c r="D81" i="8"/>
  <c r="E81" i="8"/>
  <c r="C81" i="8"/>
  <c r="J1769" i="8"/>
  <c r="B1769" i="8"/>
  <c r="I1769" i="8"/>
  <c r="G1769" i="8"/>
  <c r="H1769" i="8"/>
  <c r="E1769" i="8"/>
  <c r="D1769" i="8"/>
  <c r="E1983" i="8"/>
  <c r="D1983" i="8"/>
  <c r="B1983" i="8"/>
  <c r="C1983" i="8"/>
  <c r="J1983" i="8"/>
  <c r="I1983" i="8"/>
  <c r="H1983" i="8"/>
  <c r="G1983" i="8"/>
  <c r="J632" i="8"/>
  <c r="I632" i="8"/>
  <c r="H632" i="8"/>
  <c r="G632" i="8"/>
  <c r="C632" i="8"/>
  <c r="J1637" i="8"/>
  <c r="B1637" i="8"/>
  <c r="E1637" i="8"/>
  <c r="I1637" i="8"/>
  <c r="H1637" i="8"/>
  <c r="G1637" i="8"/>
  <c r="F1637" i="8"/>
  <c r="C1637" i="8"/>
  <c r="I1577" i="8"/>
  <c r="G1577" i="8"/>
  <c r="F1577" i="8"/>
  <c r="D1577" i="8"/>
  <c r="E1577" i="8"/>
  <c r="C1577" i="8"/>
  <c r="H13" i="8"/>
  <c r="F13" i="8"/>
  <c r="G13" i="8"/>
  <c r="E13" i="8"/>
  <c r="C13" i="8"/>
  <c r="D13" i="8"/>
  <c r="J13" i="8"/>
  <c r="B13" i="8"/>
  <c r="J1686" i="8"/>
  <c r="D1686" i="8"/>
  <c r="I1686" i="8"/>
  <c r="H1686" i="8"/>
  <c r="G1686" i="8"/>
  <c r="F1686" i="8"/>
  <c r="E1686" i="8"/>
  <c r="C1686" i="8"/>
  <c r="H905" i="8"/>
  <c r="G905" i="8"/>
  <c r="E905" i="8"/>
  <c r="F905" i="8"/>
  <c r="D905" i="8"/>
  <c r="C905" i="8"/>
  <c r="J905" i="8"/>
  <c r="B905" i="8"/>
  <c r="H2255" i="8"/>
  <c r="F2255" i="8"/>
  <c r="E2255" i="8"/>
  <c r="C2255" i="8"/>
  <c r="J2255" i="8"/>
  <c r="B2255" i="8"/>
  <c r="I2255" i="8"/>
  <c r="D2901" i="8"/>
  <c r="H2901" i="8"/>
  <c r="H1933" i="8"/>
  <c r="E1933" i="8"/>
  <c r="G1933" i="8"/>
  <c r="F1933" i="8"/>
  <c r="C1933" i="8"/>
  <c r="B1933" i="8"/>
  <c r="J1933" i="8"/>
  <c r="D1933" i="8"/>
  <c r="H2550" i="8"/>
  <c r="I2550" i="8"/>
  <c r="G2550" i="8"/>
  <c r="F2550" i="8"/>
  <c r="C2550" i="8"/>
  <c r="D2550" i="8"/>
  <c r="E2550" i="8"/>
  <c r="I229" i="8"/>
  <c r="F229" i="8"/>
  <c r="E229" i="8"/>
  <c r="G229" i="8"/>
  <c r="H229" i="8"/>
  <c r="C229" i="8"/>
  <c r="D229" i="8"/>
  <c r="E1268" i="8"/>
  <c r="J1268" i="8"/>
  <c r="D1268" i="8"/>
  <c r="F1268" i="8"/>
  <c r="B1268" i="8"/>
  <c r="H1268" i="8"/>
  <c r="C1268" i="8"/>
  <c r="I1268" i="8"/>
  <c r="F967" i="8"/>
  <c r="C967" i="8"/>
  <c r="E967" i="8"/>
  <c r="B967" i="8"/>
  <c r="J967" i="8"/>
  <c r="D967" i="8"/>
  <c r="I967" i="8"/>
  <c r="H967" i="8"/>
  <c r="E2151" i="8"/>
  <c r="J2151" i="8"/>
  <c r="C2151" i="8"/>
  <c r="I2151" i="8"/>
  <c r="H2151" i="8"/>
  <c r="G2151" i="8"/>
  <c r="F2151" i="8"/>
  <c r="D2151" i="8"/>
  <c r="H1511" i="8"/>
  <c r="F1511" i="8"/>
  <c r="G1511" i="8"/>
  <c r="C1511" i="8"/>
  <c r="B1511" i="8"/>
  <c r="D1511" i="8"/>
  <c r="J1511" i="8"/>
  <c r="E1511" i="8"/>
  <c r="B152" i="8"/>
  <c r="J152" i="8"/>
  <c r="C152" i="8"/>
  <c r="I152" i="8"/>
  <c r="G152" i="8"/>
  <c r="H152" i="8"/>
  <c r="F152" i="8"/>
  <c r="D152" i="8"/>
  <c r="F1429" i="8"/>
  <c r="I1429" i="8"/>
  <c r="D2225" i="8"/>
  <c r="C2225" i="8"/>
  <c r="J2225" i="8"/>
  <c r="B2225" i="8"/>
  <c r="I2225" i="8"/>
  <c r="F2225" i="8"/>
  <c r="H2225" i="8"/>
  <c r="G2225" i="8"/>
  <c r="I1949" i="8"/>
  <c r="G1866" i="8"/>
  <c r="B767" i="8"/>
  <c r="C1105" i="8"/>
  <c r="F400" i="8"/>
  <c r="E502" i="8"/>
  <c r="C3161" i="8"/>
  <c r="E181" i="8"/>
  <c r="J497" i="8"/>
  <c r="J978" i="8"/>
  <c r="J380" i="8"/>
  <c r="C810" i="8"/>
  <c r="B231" i="8"/>
  <c r="E287" i="8"/>
  <c r="B1217" i="8"/>
  <c r="D767" i="8"/>
  <c r="D1105" i="8"/>
  <c r="H400" i="8"/>
  <c r="C502" i="8"/>
  <c r="E3161" i="8"/>
  <c r="I181" i="8"/>
  <c r="E380" i="8"/>
  <c r="H355" i="8"/>
  <c r="E2328" i="8"/>
  <c r="D287" i="8"/>
  <c r="C1217" i="8"/>
  <c r="B2864" i="8"/>
  <c r="G767" i="8"/>
  <c r="B720" i="8"/>
  <c r="J400" i="8"/>
  <c r="E977" i="8"/>
  <c r="C3232" i="8"/>
  <c r="D355" i="8"/>
  <c r="B380" i="8"/>
  <c r="C380" i="8"/>
  <c r="H554" i="8"/>
  <c r="H186" i="8"/>
  <c r="C559" i="8"/>
  <c r="F2328" i="8"/>
  <c r="I231" i="8"/>
  <c r="H287" i="8"/>
  <c r="F1217" i="8"/>
  <c r="F1718" i="8"/>
  <c r="G2864" i="8"/>
  <c r="E329" i="8"/>
  <c r="F720" i="8"/>
  <c r="F977" i="8"/>
  <c r="D182" i="8"/>
  <c r="F3232" i="8"/>
  <c r="B1059" i="8"/>
  <c r="D978" i="8"/>
  <c r="G186" i="8"/>
  <c r="F287" i="8"/>
  <c r="H1217" i="8"/>
  <c r="G1718" i="8"/>
  <c r="I2864" i="8"/>
  <c r="G329" i="8"/>
  <c r="C182" i="8"/>
  <c r="C497" i="8"/>
  <c r="H978" i="8"/>
  <c r="E497" i="8"/>
  <c r="C1059" i="8"/>
  <c r="H903" i="8"/>
  <c r="G903" i="8"/>
  <c r="F903" i="8"/>
  <c r="F2823" i="8"/>
  <c r="E2823" i="8"/>
  <c r="B2823" i="8"/>
  <c r="B2680" i="8"/>
  <c r="J2680" i="8"/>
  <c r="G2040" i="8"/>
  <c r="B2040" i="8"/>
  <c r="D1343" i="8"/>
  <c r="B1343" i="8"/>
  <c r="F1343" i="8"/>
  <c r="G1343" i="8"/>
  <c r="B845" i="8"/>
  <c r="D845" i="8"/>
  <c r="F2974" i="8"/>
  <c r="E2974" i="8"/>
  <c r="J379" i="8"/>
  <c r="H379" i="8"/>
  <c r="E379" i="8"/>
  <c r="I214" i="8"/>
  <c r="F214" i="8"/>
  <c r="H214" i="8"/>
  <c r="B214" i="8"/>
  <c r="J57" i="8"/>
  <c r="D57" i="8"/>
  <c r="B725" i="8"/>
  <c r="J725" i="8"/>
  <c r="H725" i="8"/>
  <c r="C725" i="8"/>
  <c r="D725" i="8"/>
  <c r="G506" i="8"/>
  <c r="C506" i="8"/>
  <c r="B414" i="8"/>
  <c r="J414" i="8"/>
  <c r="I414" i="8"/>
  <c r="G90" i="8"/>
  <c r="J90" i="8"/>
  <c r="I2293" i="8"/>
  <c r="H2293" i="8"/>
  <c r="D2293" i="8"/>
  <c r="G2293" i="8"/>
  <c r="G446" i="8"/>
  <c r="E446" i="8"/>
  <c r="C446" i="8"/>
  <c r="D446" i="8"/>
  <c r="C945" i="8"/>
  <c r="I945" i="8"/>
  <c r="B945" i="8"/>
  <c r="I1473" i="8"/>
  <c r="F1473" i="8"/>
  <c r="E1473" i="8"/>
  <c r="B1473" i="8"/>
  <c r="C111" i="8"/>
  <c r="H111" i="8"/>
  <c r="G111" i="8"/>
  <c r="E111" i="8"/>
  <c r="H305" i="8"/>
  <c r="D305" i="8"/>
  <c r="C305" i="8"/>
  <c r="B305" i="8"/>
  <c r="F424" i="8"/>
  <c r="G424" i="8"/>
  <c r="I424" i="8"/>
  <c r="H424" i="8"/>
  <c r="G1161" i="8"/>
  <c r="E1161" i="8"/>
  <c r="H1161" i="8"/>
  <c r="F1161" i="8"/>
  <c r="D204" i="8"/>
  <c r="H204" i="8"/>
  <c r="J3231" i="8"/>
  <c r="F3231" i="8"/>
  <c r="G3231" i="8"/>
  <c r="B139" i="8"/>
  <c r="D139" i="8"/>
  <c r="F139" i="8"/>
  <c r="B262" i="8"/>
  <c r="D262" i="8"/>
  <c r="J262" i="8"/>
  <c r="E710" i="8"/>
  <c r="C710" i="8"/>
  <c r="F63" i="8"/>
  <c r="E63" i="8"/>
  <c r="G2841" i="8"/>
  <c r="H2841" i="8"/>
  <c r="D489" i="8"/>
  <c r="E489" i="8"/>
  <c r="E1046" i="8"/>
  <c r="D1046" i="8"/>
  <c r="J1046" i="8"/>
  <c r="C1046" i="8"/>
  <c r="J809" i="8"/>
  <c r="D809" i="8"/>
  <c r="E809" i="8"/>
  <c r="C809" i="8"/>
  <c r="B809" i="8"/>
  <c r="F758" i="8"/>
  <c r="E758" i="8"/>
  <c r="H758" i="8"/>
  <c r="G758" i="8"/>
  <c r="C758" i="8"/>
  <c r="D758" i="8"/>
  <c r="I758" i="8"/>
  <c r="G907" i="8"/>
  <c r="J907" i="8"/>
  <c r="I907" i="8"/>
  <c r="B907" i="8"/>
  <c r="C907" i="8"/>
  <c r="H907" i="8"/>
  <c r="F907" i="8"/>
  <c r="G1716" i="8"/>
  <c r="C1716" i="8"/>
  <c r="F1716" i="8"/>
  <c r="J1716" i="8"/>
  <c r="B1716" i="8"/>
  <c r="I1716" i="8"/>
  <c r="H1716" i="8"/>
  <c r="E1716" i="8"/>
  <c r="D1716" i="8"/>
  <c r="D1073" i="8"/>
  <c r="B1073" i="8"/>
  <c r="J1073" i="8"/>
  <c r="I1073" i="8"/>
  <c r="H1073" i="8"/>
  <c r="E76" i="8"/>
  <c r="B76" i="8"/>
  <c r="I76" i="8"/>
  <c r="G76" i="8"/>
  <c r="F76" i="8"/>
  <c r="C76" i="8"/>
  <c r="H76" i="8"/>
  <c r="J76" i="8"/>
  <c r="G1093" i="8"/>
  <c r="C1093" i="8"/>
  <c r="B1093" i="8"/>
  <c r="J1093" i="8"/>
  <c r="I1093" i="8"/>
  <c r="F1093" i="8"/>
  <c r="E1093" i="8"/>
  <c r="H1093" i="8"/>
  <c r="G564" i="8"/>
  <c r="C564" i="8"/>
  <c r="J564" i="8"/>
  <c r="E564" i="8"/>
  <c r="B564" i="8"/>
  <c r="D564" i="8"/>
  <c r="H564" i="8"/>
  <c r="B2387" i="8"/>
  <c r="E2387" i="8"/>
  <c r="I2387" i="8"/>
  <c r="C2387" i="8"/>
  <c r="D2387" i="8"/>
  <c r="F2387" i="8"/>
  <c r="H2387" i="8"/>
  <c r="J2387" i="8"/>
  <c r="H709" i="8"/>
  <c r="F709" i="8"/>
  <c r="C617" i="8"/>
  <c r="B617" i="8"/>
  <c r="I617" i="8"/>
  <c r="H617" i="8"/>
  <c r="G617" i="8"/>
  <c r="E617" i="8"/>
  <c r="D1322" i="8"/>
  <c r="H1322" i="8"/>
  <c r="G1322" i="8"/>
  <c r="J1322" i="8"/>
  <c r="E1322" i="8"/>
  <c r="B1322" i="8"/>
  <c r="C1322" i="8"/>
  <c r="J920" i="8"/>
  <c r="F920" i="8"/>
  <c r="D920" i="8"/>
  <c r="E920" i="8"/>
  <c r="C920" i="8"/>
  <c r="G920" i="8"/>
  <c r="B920" i="8"/>
  <c r="H920" i="8"/>
  <c r="F587" i="8"/>
  <c r="D587" i="8"/>
  <c r="J587" i="8"/>
  <c r="G587" i="8"/>
  <c r="B587" i="8"/>
  <c r="H587" i="8"/>
  <c r="E587" i="8"/>
  <c r="E669" i="8"/>
  <c r="D669" i="8"/>
  <c r="B669" i="8"/>
  <c r="J669" i="8"/>
  <c r="H669" i="8"/>
  <c r="E950" i="8"/>
  <c r="J950" i="8"/>
  <c r="B950" i="8"/>
  <c r="C950" i="8"/>
  <c r="D950" i="8"/>
  <c r="G950" i="8"/>
  <c r="F950" i="8"/>
  <c r="H950" i="8"/>
  <c r="J1550" i="8"/>
  <c r="B1550" i="8"/>
  <c r="E1550" i="8"/>
  <c r="C1550" i="8"/>
  <c r="D1550" i="8"/>
  <c r="I1550" i="8"/>
  <c r="G1550" i="8"/>
  <c r="H1550" i="8"/>
  <c r="G257" i="8"/>
  <c r="D257" i="8"/>
  <c r="F1752" i="8"/>
  <c r="D1752" i="8"/>
  <c r="J1752" i="8"/>
  <c r="I1752" i="8"/>
  <c r="H1752" i="8"/>
  <c r="B1752" i="8"/>
  <c r="G1814" i="8"/>
  <c r="E1814" i="8"/>
  <c r="B1814" i="8"/>
  <c r="I1814" i="8"/>
  <c r="H1814" i="8"/>
  <c r="F1814" i="8"/>
  <c r="C1814" i="8"/>
  <c r="J1814" i="8"/>
  <c r="G735" i="8"/>
  <c r="E735" i="8"/>
  <c r="C735" i="8"/>
  <c r="B735" i="8"/>
  <c r="J735" i="8"/>
  <c r="D735" i="8"/>
  <c r="J544" i="8"/>
  <c r="F544" i="8"/>
  <c r="G544" i="8"/>
  <c r="D544" i="8"/>
  <c r="B544" i="8"/>
  <c r="E544" i="8"/>
  <c r="C544" i="8"/>
  <c r="H544" i="8"/>
  <c r="J1866" i="8"/>
  <c r="D1866" i="8"/>
  <c r="F1866" i="8"/>
  <c r="C1866" i="8"/>
  <c r="E1866" i="8"/>
  <c r="B1866" i="8"/>
  <c r="F1430" i="8"/>
  <c r="H1430" i="8"/>
  <c r="G1430" i="8"/>
  <c r="E1430" i="8"/>
  <c r="C1430" i="8"/>
  <c r="H2142" i="8"/>
  <c r="I2142" i="8"/>
  <c r="F2142" i="8"/>
  <c r="J2142" i="8"/>
  <c r="G2142" i="8"/>
  <c r="G1870" i="8"/>
  <c r="H1870" i="8"/>
  <c r="D1870" i="8"/>
  <c r="E1870" i="8"/>
  <c r="B1870" i="8"/>
  <c r="C1870" i="8"/>
  <c r="I2509" i="8"/>
  <c r="H2509" i="8"/>
  <c r="H198" i="8"/>
  <c r="I198" i="8"/>
  <c r="F198" i="8"/>
  <c r="C198" i="8"/>
  <c r="B198" i="8"/>
  <c r="E198" i="8"/>
  <c r="G198" i="8"/>
  <c r="C936" i="8"/>
  <c r="F936" i="8"/>
  <c r="G936" i="8"/>
  <c r="E936" i="8"/>
  <c r="B936" i="8"/>
  <c r="D936" i="8"/>
  <c r="H1043" i="8"/>
  <c r="C1043" i="8"/>
  <c r="B1043" i="8"/>
  <c r="I1043" i="8"/>
  <c r="F1043" i="8"/>
  <c r="G1043" i="8"/>
  <c r="J1043" i="8"/>
  <c r="D1043" i="8"/>
  <c r="E1043" i="8"/>
  <c r="E2077" i="8"/>
  <c r="B2077" i="8"/>
  <c r="J2077" i="8"/>
  <c r="I2077" i="8"/>
  <c r="H2077" i="8"/>
  <c r="H1840" i="8"/>
  <c r="I1840" i="8"/>
  <c r="F1840" i="8"/>
  <c r="G1840" i="8"/>
  <c r="D1840" i="8"/>
  <c r="J81" i="8"/>
  <c r="B81" i="8"/>
  <c r="I1568" i="8"/>
  <c r="F1568" i="8"/>
  <c r="E1568" i="8"/>
  <c r="G1568" i="8"/>
  <c r="D1568" i="8"/>
  <c r="C1568" i="8"/>
  <c r="J1568" i="8"/>
  <c r="I1186" i="8"/>
  <c r="C1186" i="8"/>
  <c r="F1186" i="8"/>
  <c r="D1186" i="8"/>
  <c r="B1186" i="8"/>
  <c r="G1186" i="8"/>
  <c r="D632" i="8"/>
  <c r="B632" i="8"/>
  <c r="F632" i="8"/>
  <c r="E632" i="8"/>
  <c r="C2062" i="8"/>
  <c r="H2062" i="8"/>
  <c r="G2062" i="8"/>
  <c r="H398" i="8"/>
  <c r="I398" i="8"/>
  <c r="J398" i="8"/>
  <c r="H303" i="8"/>
  <c r="G303" i="8"/>
  <c r="F303" i="8"/>
  <c r="E303" i="8"/>
  <c r="G69" i="8"/>
  <c r="D69" i="8"/>
  <c r="F69" i="8"/>
  <c r="H69" i="8"/>
  <c r="F734" i="8"/>
  <c r="G734" i="8"/>
  <c r="B2474" i="8"/>
  <c r="H2474" i="8"/>
  <c r="B1889" i="8"/>
  <c r="C1889" i="8"/>
  <c r="G278" i="8"/>
  <c r="F278" i="8"/>
  <c r="B789" i="8"/>
  <c r="E789" i="8"/>
  <c r="G789" i="8"/>
  <c r="I592" i="8"/>
  <c r="H592" i="8"/>
  <c r="G592" i="8"/>
  <c r="D592" i="8"/>
  <c r="B131" i="8"/>
  <c r="C131" i="8"/>
  <c r="D478" i="8"/>
  <c r="E478" i="8"/>
  <c r="B478" i="8"/>
  <c r="F176" i="8"/>
  <c r="I176" i="8"/>
  <c r="E88" i="8"/>
  <c r="B88" i="8"/>
  <c r="J88" i="8"/>
  <c r="I88" i="8"/>
  <c r="G88" i="8"/>
  <c r="C1018" i="8"/>
  <c r="B1018" i="8"/>
  <c r="J54" i="8"/>
  <c r="I54" i="8"/>
  <c r="G54" i="8"/>
  <c r="F54" i="8"/>
  <c r="D391" i="8"/>
  <c r="F391" i="8"/>
  <c r="E391" i="8"/>
  <c r="C391" i="8"/>
  <c r="B391" i="8"/>
  <c r="I2181" i="8"/>
  <c r="D2181" i="8"/>
  <c r="G2181" i="8"/>
  <c r="C2181" i="8"/>
  <c r="H374" i="8"/>
  <c r="G374" i="8"/>
  <c r="F798" i="8"/>
  <c r="J798" i="8"/>
  <c r="H798" i="8"/>
  <c r="B1425" i="8"/>
  <c r="G1425" i="8"/>
  <c r="D1425" i="8"/>
  <c r="J1425" i="8"/>
  <c r="C1425" i="8"/>
  <c r="F197" i="8"/>
  <c r="E197" i="8"/>
  <c r="I197" i="8"/>
  <c r="H197" i="8"/>
  <c r="E1113" i="8"/>
  <c r="B1113" i="8"/>
  <c r="D2166" i="8"/>
  <c r="B2166" i="8"/>
  <c r="G2166" i="8"/>
  <c r="F190" i="8"/>
  <c r="C190" i="8"/>
  <c r="G190" i="8"/>
  <c r="I190" i="8"/>
  <c r="E624" i="8"/>
  <c r="B624" i="8"/>
  <c r="H1313" i="8"/>
  <c r="I1313" i="8"/>
  <c r="F1313" i="8"/>
  <c r="I1785" i="8"/>
  <c r="H1785" i="8"/>
  <c r="E1785" i="8"/>
  <c r="B1785" i="8"/>
  <c r="J1785" i="8"/>
  <c r="G1785" i="8"/>
  <c r="F1785" i="8"/>
  <c r="G992" i="8"/>
  <c r="E992" i="8"/>
  <c r="B992" i="8"/>
  <c r="I992" i="8"/>
  <c r="F992" i="8"/>
  <c r="D992" i="8"/>
  <c r="J992" i="8"/>
  <c r="H992" i="8"/>
  <c r="C992" i="8"/>
  <c r="J349" i="8"/>
  <c r="D349" i="8"/>
  <c r="I349" i="8"/>
  <c r="F349" i="8"/>
  <c r="E349" i="8"/>
  <c r="G349" i="8"/>
  <c r="J1789" i="8"/>
  <c r="B1789" i="8"/>
  <c r="I1789" i="8"/>
  <c r="J630" i="8"/>
  <c r="B630" i="8"/>
  <c r="I630" i="8"/>
  <c r="H630" i="8"/>
  <c r="F630" i="8"/>
  <c r="H148" i="8"/>
  <c r="I148" i="8"/>
  <c r="F148" i="8"/>
  <c r="E148" i="8"/>
  <c r="C148" i="8"/>
  <c r="G148" i="8"/>
  <c r="B148" i="8"/>
  <c r="J1257" i="8"/>
  <c r="C1257" i="8"/>
  <c r="I1257" i="8"/>
  <c r="F1166" i="8"/>
  <c r="C1166" i="8"/>
  <c r="J705" i="8"/>
  <c r="F705" i="8"/>
  <c r="C705" i="8"/>
  <c r="E705" i="8"/>
  <c r="B705" i="8"/>
  <c r="H1566" i="8"/>
  <c r="E1566" i="8"/>
  <c r="J1566" i="8"/>
  <c r="I1566" i="8"/>
  <c r="G1566" i="8"/>
  <c r="F2607" i="8"/>
  <c r="I2607" i="8"/>
  <c r="H2607" i="8"/>
  <c r="G2607" i="8"/>
  <c r="C2607" i="8"/>
  <c r="B2607" i="8"/>
  <c r="J1617" i="8"/>
  <c r="B1617" i="8"/>
  <c r="I1617" i="8"/>
  <c r="F1617" i="8"/>
  <c r="H1617" i="8"/>
  <c r="D1617" i="8"/>
  <c r="E1617" i="8"/>
  <c r="G1617" i="8"/>
  <c r="C1003" i="8"/>
  <c r="G1003" i="8"/>
  <c r="B1597" i="8"/>
  <c r="J1597" i="8"/>
  <c r="D1597" i="8"/>
  <c r="C1597" i="8"/>
  <c r="I1597" i="8"/>
  <c r="F1597" i="8"/>
  <c r="D126" i="8"/>
  <c r="J126" i="8"/>
  <c r="B126" i="8"/>
  <c r="J263" i="8"/>
  <c r="D263" i="8"/>
  <c r="H263" i="8"/>
  <c r="G263" i="8"/>
  <c r="F263" i="8"/>
  <c r="E263" i="8"/>
  <c r="H927" i="8"/>
  <c r="F927" i="8"/>
  <c r="I927" i="8"/>
  <c r="G927" i="8"/>
  <c r="D927" i="8"/>
  <c r="C927" i="8"/>
  <c r="J927" i="8"/>
  <c r="H1033" i="8"/>
  <c r="G1033" i="8"/>
  <c r="C1033" i="8"/>
  <c r="F1033" i="8"/>
  <c r="B1033" i="8"/>
  <c r="D1033" i="8"/>
  <c r="D436" i="8"/>
  <c r="G436" i="8"/>
  <c r="B436" i="8"/>
  <c r="J436" i="8"/>
  <c r="H436" i="8"/>
  <c r="E436" i="8"/>
  <c r="C436" i="8"/>
  <c r="I1240" i="8"/>
  <c r="H1240" i="8"/>
  <c r="E1240" i="8"/>
  <c r="F1240" i="8"/>
  <c r="C1240" i="8"/>
  <c r="J1240" i="8"/>
  <c r="F52" i="8"/>
  <c r="E52" i="8"/>
  <c r="H52" i="8"/>
  <c r="C52" i="8"/>
  <c r="J52" i="8"/>
  <c r="I52" i="8"/>
  <c r="G52" i="8"/>
  <c r="B52" i="8"/>
  <c r="G801" i="8"/>
  <c r="F801" i="8"/>
  <c r="D801" i="8"/>
  <c r="E801" i="8"/>
  <c r="H1528" i="8"/>
  <c r="F1528" i="8"/>
  <c r="E1528" i="8"/>
  <c r="D1528" i="8"/>
  <c r="H2215" i="8"/>
  <c r="G2215" i="8"/>
  <c r="J2215" i="8"/>
  <c r="I2215" i="8"/>
  <c r="E2215" i="8"/>
  <c r="C2215" i="8"/>
  <c r="I1095" i="8"/>
  <c r="G1095" i="8"/>
  <c r="F1095" i="8"/>
  <c r="E1095" i="8"/>
  <c r="E1967" i="8"/>
  <c r="H1967" i="8"/>
  <c r="I1967" i="8"/>
  <c r="G1967" i="8"/>
  <c r="J1967" i="8"/>
  <c r="F1967" i="8"/>
  <c r="D1967" i="8"/>
  <c r="H1194" i="8"/>
  <c r="G1194" i="8"/>
  <c r="I1194" i="8"/>
  <c r="D1194" i="8"/>
  <c r="B1194" i="8"/>
  <c r="J1194" i="8"/>
  <c r="H747" i="8"/>
  <c r="I747" i="8"/>
  <c r="J747" i="8"/>
  <c r="B747" i="8"/>
  <c r="F747" i="8"/>
  <c r="E747" i="8"/>
  <c r="G747" i="8"/>
  <c r="C747" i="8"/>
  <c r="D747" i="8"/>
  <c r="F529" i="8"/>
  <c r="C529" i="8"/>
  <c r="J529" i="8"/>
  <c r="I529" i="8"/>
  <c r="H529" i="8"/>
  <c r="H168" i="8"/>
  <c r="F168" i="8"/>
  <c r="G168" i="8"/>
  <c r="D168" i="8"/>
  <c r="B168" i="8"/>
  <c r="G1332" i="8"/>
  <c r="B1332" i="8"/>
  <c r="E1332" i="8"/>
  <c r="J1332" i="8"/>
  <c r="F1332" i="8"/>
  <c r="H1332" i="8"/>
  <c r="I1332" i="8"/>
  <c r="D1332" i="8"/>
  <c r="C1749" i="8"/>
  <c r="F1749" i="8"/>
  <c r="D1749" i="8"/>
  <c r="G1749" i="8"/>
  <c r="B1749" i="8"/>
  <c r="H1749" i="8"/>
  <c r="C2974" i="8"/>
  <c r="I845" i="8"/>
  <c r="J2293" i="8"/>
  <c r="I920" i="8"/>
  <c r="H735" i="8"/>
  <c r="D907" i="8"/>
  <c r="J214" i="8"/>
  <c r="I735" i="8"/>
  <c r="C2680" i="8"/>
  <c r="G1473" i="8"/>
  <c r="C2142" i="8"/>
  <c r="B1949" i="8"/>
  <c r="I669" i="8"/>
  <c r="F1870" i="8"/>
  <c r="E1752" i="8"/>
  <c r="J2841" i="8"/>
  <c r="E1889" i="8"/>
  <c r="E57" i="8"/>
  <c r="J2607" i="8"/>
  <c r="B1967" i="8"/>
  <c r="D617" i="8"/>
  <c r="B1568" i="8"/>
  <c r="F564" i="8"/>
  <c r="I436" i="8"/>
  <c r="I1322" i="8"/>
  <c r="E1186" i="8"/>
  <c r="I587" i="8"/>
  <c r="J1186" i="8"/>
  <c r="I2855" i="8"/>
  <c r="H2855" i="8"/>
  <c r="H2031" i="8"/>
  <c r="G2031" i="8"/>
  <c r="H1392" i="8"/>
  <c r="E1392" i="8"/>
  <c r="F3046" i="8"/>
  <c r="C3046" i="8"/>
  <c r="C2854" i="8"/>
  <c r="D2854" i="8"/>
  <c r="F837" i="8"/>
  <c r="E837" i="8"/>
  <c r="D1593" i="8"/>
  <c r="C1593" i="8"/>
  <c r="G1938" i="8"/>
  <c r="C1938" i="8"/>
  <c r="D2115" i="8"/>
  <c r="C2115" i="8"/>
  <c r="F636" i="8"/>
  <c r="G636" i="8"/>
  <c r="C213" i="8"/>
  <c r="E213" i="8"/>
  <c r="G638" i="8"/>
  <c r="B638" i="8"/>
  <c r="E1760" i="8"/>
  <c r="B1760" i="8"/>
  <c r="J1625" i="8"/>
  <c r="D1625" i="8"/>
  <c r="C1625" i="8"/>
  <c r="B1625" i="8"/>
  <c r="D1404" i="8"/>
  <c r="I1404" i="8"/>
  <c r="B1404" i="8"/>
  <c r="G1606" i="8"/>
  <c r="F1606" i="8"/>
  <c r="F92" i="8"/>
  <c r="D92" i="8"/>
  <c r="H92" i="8"/>
  <c r="C92" i="8"/>
  <c r="G92" i="8"/>
  <c r="E1653" i="8"/>
  <c r="G1653" i="8"/>
  <c r="C2381" i="8"/>
  <c r="G2381" i="8"/>
  <c r="F2381" i="8"/>
  <c r="D2381" i="8"/>
  <c r="B1914" i="8"/>
  <c r="E1914" i="8"/>
  <c r="F1914" i="8"/>
  <c r="D1914" i="8"/>
  <c r="H1914" i="8"/>
  <c r="G1914" i="8"/>
  <c r="C1914" i="8"/>
  <c r="E1455" i="8"/>
  <c r="F1455" i="8"/>
  <c r="I2160" i="8"/>
  <c r="H2160" i="8"/>
  <c r="D867" i="8"/>
  <c r="C867" i="8"/>
  <c r="G867" i="8"/>
  <c r="C2035" i="8"/>
  <c r="G2035" i="8"/>
  <c r="B2035" i="8"/>
  <c r="I2035" i="8"/>
  <c r="E2035" i="8"/>
  <c r="G1022" i="8"/>
  <c r="F1022" i="8"/>
  <c r="C662" i="8"/>
  <c r="G662" i="8"/>
  <c r="G871" i="8"/>
  <c r="B871" i="8"/>
  <c r="C871" i="8"/>
  <c r="B1185" i="8"/>
  <c r="E1185" i="8"/>
  <c r="D163" i="8"/>
  <c r="G163" i="8"/>
  <c r="J815" i="8"/>
  <c r="I815" i="8"/>
  <c r="J1013" i="8"/>
  <c r="C1013" i="8"/>
  <c r="J1605" i="8"/>
  <c r="I1605" i="8"/>
  <c r="B1248" i="8"/>
  <c r="H1248" i="8"/>
  <c r="E1248" i="8"/>
  <c r="F159" i="8"/>
  <c r="G159" i="8"/>
  <c r="C159" i="8"/>
  <c r="D159" i="8"/>
  <c r="B159" i="8"/>
  <c r="D1334" i="8"/>
  <c r="J1334" i="8"/>
  <c r="B1334" i="8"/>
  <c r="F1334" i="8"/>
  <c r="E1334" i="8"/>
  <c r="C1334" i="8"/>
  <c r="J2069" i="8"/>
  <c r="B2069" i="8"/>
  <c r="J2445" i="8"/>
  <c r="D2445" i="8"/>
  <c r="I2445" i="8"/>
  <c r="E104" i="8"/>
  <c r="H104" i="8"/>
  <c r="F104" i="8"/>
  <c r="H2233" i="8"/>
  <c r="G2233" i="8"/>
  <c r="J2233" i="8"/>
  <c r="I2233" i="8"/>
  <c r="F2233" i="8"/>
  <c r="C1123" i="8"/>
  <c r="E1123" i="8"/>
  <c r="I1123" i="8"/>
  <c r="F1123" i="8"/>
  <c r="B1123" i="8"/>
  <c r="J1123" i="8"/>
  <c r="D272" i="8"/>
  <c r="B272" i="8"/>
  <c r="I1897" i="8"/>
  <c r="F1897" i="8"/>
  <c r="E1897" i="8"/>
  <c r="C1897" i="8"/>
  <c r="B1897" i="8"/>
  <c r="I638" i="8"/>
  <c r="I1760" i="8"/>
  <c r="E92" i="8"/>
  <c r="I867" i="8"/>
  <c r="J2035" i="8"/>
  <c r="J1914" i="8"/>
  <c r="C1434" i="8"/>
  <c r="G1434" i="8"/>
  <c r="D1434" i="8"/>
  <c r="B1434" i="8"/>
  <c r="I1434" i="8"/>
  <c r="E462" i="8"/>
  <c r="B462" i="8"/>
  <c r="J462" i="8"/>
  <c r="G462" i="8"/>
  <c r="I154" i="8"/>
  <c r="E154" i="8"/>
  <c r="G154" i="8"/>
  <c r="D154" i="8"/>
  <c r="C1274" i="8"/>
  <c r="G1274" i="8"/>
  <c r="J1274" i="8"/>
  <c r="I1274" i="8"/>
  <c r="H1274" i="8"/>
  <c r="B1274" i="8"/>
  <c r="G1030" i="8"/>
  <c r="E1030" i="8"/>
  <c r="D495" i="8"/>
  <c r="H495" i="8"/>
  <c r="F495" i="8"/>
  <c r="G495" i="8"/>
  <c r="G482" i="8"/>
  <c r="D482" i="8"/>
  <c r="F482" i="8"/>
  <c r="H482" i="8"/>
  <c r="I482" i="8"/>
  <c r="J482" i="8"/>
  <c r="E482" i="8"/>
  <c r="B482" i="8"/>
  <c r="C646" i="8"/>
  <c r="B646" i="8"/>
  <c r="J646" i="8"/>
  <c r="I646" i="8"/>
  <c r="F133" i="8"/>
  <c r="E133" i="8"/>
  <c r="B133" i="8"/>
  <c r="J133" i="8"/>
  <c r="I245" i="8"/>
  <c r="H245" i="8"/>
  <c r="J245" i="8"/>
  <c r="F245" i="8"/>
  <c r="I1089" i="8"/>
  <c r="H1089" i="8"/>
  <c r="G1089" i="8"/>
  <c r="J1854" i="8"/>
  <c r="B1854" i="8"/>
  <c r="I1854" i="8"/>
  <c r="F19" i="8"/>
  <c r="G19" i="8"/>
  <c r="C19" i="8"/>
  <c r="D19" i="8"/>
  <c r="E19" i="8"/>
  <c r="C860" i="8"/>
  <c r="D860" i="8"/>
  <c r="F860" i="8"/>
  <c r="H860" i="8"/>
  <c r="D773" i="8"/>
  <c r="J773" i="8"/>
  <c r="B773" i="8"/>
  <c r="C773" i="8"/>
  <c r="H1060" i="8"/>
  <c r="C1060" i="8"/>
  <c r="E1060" i="8"/>
  <c r="F1060" i="8"/>
  <c r="G1060" i="8"/>
  <c r="G314" i="8"/>
  <c r="E314" i="8"/>
  <c r="D3168" i="8"/>
  <c r="H3168" i="8"/>
  <c r="G3168" i="8"/>
  <c r="I3168" i="8"/>
  <c r="F3168" i="8"/>
  <c r="E3168" i="8"/>
  <c r="D96" i="8"/>
  <c r="C96" i="8"/>
  <c r="J96" i="8"/>
  <c r="B96" i="8"/>
  <c r="I948" i="8"/>
  <c r="D948" i="8"/>
  <c r="J948" i="8"/>
  <c r="B948" i="8"/>
  <c r="C948" i="8"/>
  <c r="G948" i="8"/>
  <c r="I359" i="8"/>
  <c r="H359" i="8"/>
  <c r="J359" i="8"/>
  <c r="F359" i="8"/>
  <c r="G359" i="8"/>
  <c r="J33" i="8"/>
  <c r="B33" i="8"/>
  <c r="I33" i="8"/>
  <c r="H33" i="8"/>
  <c r="G33" i="8"/>
  <c r="F33" i="8"/>
  <c r="C525" i="8"/>
  <c r="D525" i="8"/>
  <c r="J1277" i="8"/>
  <c r="B1277" i="8"/>
  <c r="I1277" i="8"/>
  <c r="F1859" i="8"/>
  <c r="J1859" i="8"/>
  <c r="B1859" i="8"/>
  <c r="G1859" i="8"/>
  <c r="I1859" i="8"/>
  <c r="E1859" i="8"/>
  <c r="J2945" i="8"/>
  <c r="B2945" i="8"/>
  <c r="H2945" i="8"/>
  <c r="F2945" i="8"/>
  <c r="G2945" i="8"/>
  <c r="E540" i="8"/>
  <c r="I540" i="8"/>
  <c r="F540" i="8"/>
  <c r="H540" i="8"/>
  <c r="D540" i="8"/>
  <c r="B540" i="8"/>
  <c r="J540" i="8"/>
  <c r="J434" i="8"/>
  <c r="C434" i="8"/>
  <c r="B434" i="8"/>
  <c r="E434" i="8"/>
  <c r="H434" i="8"/>
  <c r="G434" i="8"/>
  <c r="I434" i="8"/>
  <c r="H1824" i="8"/>
  <c r="C1824" i="8"/>
  <c r="B1824" i="8"/>
  <c r="F1824" i="8"/>
  <c r="D1824" i="8"/>
  <c r="E1824" i="8"/>
  <c r="C225" i="8"/>
  <c r="E225" i="8"/>
  <c r="H225" i="8"/>
  <c r="I225" i="8"/>
  <c r="G225" i="8"/>
  <c r="I1085" i="8"/>
  <c r="F1085" i="8"/>
  <c r="C1085" i="8"/>
  <c r="B1085" i="8"/>
  <c r="D1085" i="8"/>
  <c r="F1670" i="8"/>
  <c r="H1670" i="8"/>
  <c r="F1696" i="8"/>
  <c r="H1696" i="8"/>
  <c r="G1696" i="8"/>
  <c r="D1696" i="8"/>
  <c r="C1696" i="8"/>
  <c r="B1696" i="8"/>
  <c r="D600" i="8"/>
  <c r="B600" i="8"/>
  <c r="G600" i="8"/>
  <c r="F600" i="8"/>
  <c r="E600" i="8"/>
  <c r="G675" i="8"/>
  <c r="C675" i="8"/>
  <c r="I981" i="8"/>
  <c r="B981" i="8"/>
  <c r="J981" i="8"/>
  <c r="F800" i="8"/>
  <c r="J800" i="8"/>
  <c r="I800" i="8"/>
  <c r="D800" i="8"/>
  <c r="B800" i="8"/>
  <c r="C800" i="8"/>
  <c r="C1569" i="8"/>
  <c r="D1569" i="8"/>
  <c r="B1569" i="8"/>
  <c r="G1569" i="8"/>
  <c r="H1569" i="8"/>
  <c r="F1569" i="8"/>
  <c r="G1063" i="8"/>
  <c r="D1063" i="8"/>
  <c r="C1063" i="8"/>
  <c r="J1063" i="8"/>
  <c r="H1845" i="8"/>
  <c r="G1845" i="8"/>
  <c r="C1845" i="8"/>
  <c r="D1845" i="8"/>
  <c r="B1845" i="8"/>
  <c r="I216" i="8"/>
  <c r="H216" i="8"/>
  <c r="E2245" i="8"/>
  <c r="J2245" i="8"/>
  <c r="F524" i="8"/>
  <c r="H524" i="8"/>
  <c r="B524" i="8"/>
  <c r="D524" i="8"/>
  <c r="G524" i="8"/>
  <c r="C524" i="8"/>
  <c r="J524" i="8"/>
  <c r="I524" i="8"/>
  <c r="J1478" i="8"/>
  <c r="B1478" i="8"/>
  <c r="I1478" i="8"/>
  <c r="C1478" i="8"/>
  <c r="D1478" i="8"/>
  <c r="J396" i="8"/>
  <c r="I396" i="8"/>
  <c r="C1419" i="8"/>
  <c r="E1419" i="8"/>
  <c r="J1419" i="8"/>
  <c r="H1419" i="8"/>
  <c r="G1419" i="8"/>
  <c r="B1419" i="8"/>
  <c r="C2501" i="8"/>
  <c r="D2501" i="8"/>
  <c r="G2501" i="8"/>
  <c r="F2501" i="8"/>
  <c r="B2501" i="8"/>
  <c r="G2855" i="8"/>
  <c r="I2381" i="8"/>
  <c r="B867" i="8"/>
  <c r="F2035" i="8"/>
  <c r="E1434" i="8"/>
  <c r="C1455" i="8"/>
  <c r="H1653" i="8"/>
  <c r="C2160" i="8"/>
  <c r="H3001" i="8"/>
  <c r="E2381" i="8"/>
  <c r="B860" i="8"/>
  <c r="J154" i="8"/>
  <c r="I1914" i="8"/>
  <c r="C314" i="8"/>
  <c r="J867" i="8"/>
  <c r="C282" i="8"/>
  <c r="E282" i="8"/>
  <c r="J282" i="8"/>
  <c r="I924" i="8"/>
  <c r="F924" i="8"/>
  <c r="F604" i="8"/>
  <c r="H604" i="8"/>
  <c r="D267" i="8"/>
  <c r="E267" i="8"/>
  <c r="J1012" i="8"/>
  <c r="C1012" i="8"/>
  <c r="C674" i="8"/>
  <c r="G674" i="8"/>
  <c r="C491" i="8"/>
  <c r="I491" i="8"/>
  <c r="D36" i="8"/>
  <c r="E36" i="8"/>
  <c r="E266" i="8"/>
  <c r="H266" i="8"/>
  <c r="D266" i="8"/>
  <c r="F298" i="8"/>
  <c r="I298" i="8"/>
  <c r="J298" i="8"/>
  <c r="I1163" i="8"/>
  <c r="D1163" i="8"/>
  <c r="H243" i="8"/>
  <c r="J243" i="8"/>
  <c r="H2128" i="8"/>
  <c r="D2128" i="8"/>
  <c r="C2128" i="8"/>
  <c r="J3280" i="8"/>
  <c r="H3280" i="8"/>
  <c r="C517" i="8"/>
  <c r="D517" i="8"/>
  <c r="J517" i="8"/>
  <c r="B517" i="8"/>
  <c r="I517" i="8"/>
  <c r="F517" i="8"/>
  <c r="J367" i="8"/>
  <c r="E367" i="8"/>
  <c r="H367" i="8"/>
  <c r="I367" i="8"/>
  <c r="G367" i="8"/>
  <c r="F367" i="8"/>
  <c r="I465" i="8"/>
  <c r="H465" i="8"/>
  <c r="G465" i="8"/>
  <c r="F465" i="8"/>
  <c r="D465" i="8"/>
  <c r="C851" i="8"/>
  <c r="D851" i="8"/>
  <c r="I851" i="8"/>
  <c r="B851" i="8"/>
  <c r="H851" i="8"/>
  <c r="G851" i="8"/>
  <c r="J331" i="8"/>
  <c r="B331" i="8"/>
  <c r="D331" i="8"/>
  <c r="F331" i="8"/>
  <c r="I331" i="8"/>
  <c r="E331" i="8"/>
  <c r="G331" i="8"/>
  <c r="F954" i="8"/>
  <c r="C954" i="8"/>
  <c r="D954" i="8"/>
  <c r="E954" i="8"/>
  <c r="I954" i="8"/>
  <c r="G651" i="8"/>
  <c r="D651" i="8"/>
  <c r="I651" i="8"/>
  <c r="B651" i="8"/>
  <c r="C651" i="8"/>
  <c r="J651" i="8"/>
  <c r="H651" i="8"/>
  <c r="F316" i="8"/>
  <c r="B316" i="8"/>
  <c r="I316" i="8"/>
  <c r="C316" i="8"/>
  <c r="D316" i="8"/>
  <c r="J316" i="8"/>
  <c r="G316" i="8"/>
  <c r="F3191" i="8"/>
  <c r="E3191" i="8"/>
  <c r="G3191" i="8"/>
  <c r="D3191" i="8"/>
  <c r="B3191" i="8"/>
  <c r="E718" i="8"/>
  <c r="I718" i="8"/>
  <c r="B718" i="8"/>
  <c r="J718" i="8"/>
  <c r="G718" i="8"/>
  <c r="H718" i="8"/>
  <c r="E817" i="8"/>
  <c r="D817" i="8"/>
  <c r="C817" i="8"/>
  <c r="H817" i="8"/>
  <c r="B817" i="8"/>
  <c r="J817" i="8"/>
  <c r="E1172" i="8"/>
  <c r="G1172" i="8"/>
  <c r="J1172" i="8"/>
  <c r="I1172" i="8"/>
  <c r="C1172" i="8"/>
  <c r="H1172" i="8"/>
  <c r="G58" i="8"/>
  <c r="C58" i="8"/>
  <c r="C167" i="8"/>
  <c r="B167" i="8"/>
  <c r="J167" i="8"/>
  <c r="D167" i="8"/>
  <c r="I167" i="8"/>
  <c r="H167" i="8"/>
  <c r="C1055" i="8"/>
  <c r="J1055" i="8"/>
  <c r="B1055" i="8"/>
  <c r="I1055" i="8"/>
  <c r="F1055" i="8"/>
  <c r="H1055" i="8"/>
  <c r="H601" i="8"/>
  <c r="G601" i="8"/>
  <c r="F601" i="8"/>
  <c r="D601" i="8"/>
  <c r="E601" i="8"/>
  <c r="I1294" i="8"/>
  <c r="G1294" i="8"/>
  <c r="H1294" i="8"/>
  <c r="F1294" i="8"/>
  <c r="E1294" i="8"/>
  <c r="H1496" i="8"/>
  <c r="G1496" i="8"/>
  <c r="E1496" i="8"/>
  <c r="D1496" i="8"/>
  <c r="F1496" i="8"/>
  <c r="D2300" i="8"/>
  <c r="I2300" i="8"/>
  <c r="E2300" i="8"/>
  <c r="F2300" i="8"/>
  <c r="C2300" i="8"/>
  <c r="H2300" i="8"/>
  <c r="D203" i="8"/>
  <c r="B203" i="8"/>
  <c r="E205" i="8"/>
  <c r="H205" i="8"/>
  <c r="C205" i="8"/>
  <c r="D205" i="8"/>
  <c r="J205" i="8"/>
  <c r="B205" i="8"/>
  <c r="J843" i="8"/>
  <c r="E843" i="8"/>
  <c r="F843" i="8"/>
  <c r="D843" i="8"/>
  <c r="B843" i="8"/>
  <c r="G843" i="8"/>
  <c r="H1076" i="8"/>
  <c r="G1076" i="8"/>
  <c r="F1076" i="8"/>
  <c r="E1076" i="8"/>
  <c r="D1076" i="8"/>
  <c r="C1076" i="8"/>
  <c r="G2195" i="8"/>
  <c r="B2195" i="8"/>
  <c r="F2195" i="8"/>
  <c r="E2195" i="8"/>
  <c r="D2195" i="8"/>
  <c r="H2195" i="8"/>
  <c r="H98" i="8"/>
  <c r="G98" i="8"/>
  <c r="F98" i="8"/>
  <c r="D98" i="8"/>
  <c r="B98" i="8"/>
  <c r="H1304" i="8"/>
  <c r="F1304" i="8"/>
  <c r="E1304" i="8"/>
  <c r="D1304" i="8"/>
  <c r="C1304" i="8"/>
  <c r="I1533" i="8"/>
  <c r="E1533" i="8"/>
  <c r="H1533" i="8"/>
  <c r="G1533" i="8"/>
  <c r="F1533" i="8"/>
  <c r="D584" i="8"/>
  <c r="C1687" i="8"/>
  <c r="D169" i="8"/>
  <c r="C1561" i="8"/>
  <c r="G703" i="8"/>
  <c r="B1481" i="8"/>
  <c r="J1481" i="8"/>
  <c r="H119" i="8"/>
  <c r="H1102" i="8"/>
  <c r="E1081" i="8"/>
  <c r="C121" i="8"/>
  <c r="J121" i="8"/>
  <c r="E77" i="8"/>
  <c r="E1661" i="8"/>
  <c r="G765" i="8"/>
  <c r="B2704" i="8"/>
  <c r="J2704" i="8"/>
  <c r="H2369" i="8"/>
  <c r="E1169" i="8"/>
  <c r="H614" i="8"/>
  <c r="E422" i="8"/>
  <c r="F294" i="8"/>
  <c r="F1529" i="8"/>
  <c r="C869" i="8"/>
  <c r="F741" i="8"/>
  <c r="G549" i="8"/>
  <c r="C485" i="8"/>
  <c r="D575" i="8"/>
  <c r="H319" i="8"/>
  <c r="I534" i="8"/>
  <c r="H22" i="8"/>
  <c r="C654" i="8"/>
  <c r="I1281" i="8"/>
  <c r="F1673" i="8"/>
  <c r="G454" i="8"/>
  <c r="F134" i="8"/>
  <c r="C1369" i="8"/>
  <c r="F39" i="8"/>
  <c r="C1976" i="8"/>
  <c r="E888" i="8"/>
  <c r="F504" i="8"/>
  <c r="E440" i="8"/>
  <c r="D745" i="8"/>
  <c r="H222" i="8"/>
  <c r="B3113" i="8"/>
  <c r="D733" i="8"/>
  <c r="J304" i="8"/>
  <c r="E3017" i="8"/>
  <c r="I3191" i="8"/>
  <c r="B2473" i="8"/>
  <c r="G142" i="8"/>
  <c r="J1496" i="8"/>
  <c r="F167" i="8"/>
  <c r="B841" i="8"/>
  <c r="I1076" i="8"/>
  <c r="C98" i="8"/>
  <c r="F203" i="8"/>
  <c r="H331" i="8"/>
  <c r="F410" i="8"/>
  <c r="B250" i="8"/>
  <c r="J954" i="8"/>
  <c r="B2300" i="8"/>
  <c r="C331" i="8"/>
  <c r="C3001" i="8"/>
  <c r="E3001" i="8"/>
  <c r="J3001" i="8"/>
  <c r="B3001" i="8"/>
  <c r="I3001" i="8"/>
  <c r="F3001" i="8"/>
  <c r="F2855" i="8"/>
  <c r="E2855" i="8"/>
  <c r="D2855" i="8"/>
  <c r="B2855" i="8"/>
  <c r="J2855" i="8"/>
  <c r="C2855" i="8"/>
  <c r="F2031" i="8"/>
  <c r="E2031" i="8"/>
  <c r="D2031" i="8"/>
  <c r="B2031" i="8"/>
  <c r="J2031" i="8"/>
  <c r="C2031" i="8"/>
  <c r="C1392" i="8"/>
  <c r="J1392" i="8"/>
  <c r="B1392" i="8"/>
  <c r="I1392" i="8"/>
  <c r="G1392" i="8"/>
  <c r="F1392" i="8"/>
  <c r="I2927" i="8"/>
  <c r="H2927" i="8"/>
  <c r="G2927" i="8"/>
  <c r="F2927" i="8"/>
  <c r="E2927" i="8"/>
  <c r="C837" i="8"/>
  <c r="G837" i="8"/>
  <c r="D837" i="8"/>
  <c r="J837" i="8"/>
  <c r="B837" i="8"/>
  <c r="I837" i="8"/>
  <c r="J1593" i="8"/>
  <c r="B1593" i="8"/>
  <c r="I1593" i="8"/>
  <c r="G1593" i="8"/>
  <c r="F1593" i="8"/>
  <c r="H1593" i="8"/>
  <c r="F1938" i="8"/>
  <c r="E1938" i="8"/>
  <c r="H1938" i="8"/>
  <c r="B1938" i="8"/>
  <c r="D1938" i="8"/>
  <c r="J1938" i="8"/>
  <c r="J2115" i="8"/>
  <c r="B2115" i="8"/>
  <c r="H2115" i="8"/>
  <c r="I2115" i="8"/>
  <c r="G2115" i="8"/>
  <c r="F2115" i="8"/>
  <c r="C774" i="8"/>
  <c r="B774" i="8"/>
  <c r="J774" i="8"/>
  <c r="D774" i="8"/>
  <c r="F774" i="8"/>
  <c r="I774" i="8"/>
  <c r="B636" i="8"/>
  <c r="J636" i="8"/>
  <c r="E636" i="8"/>
  <c r="C636" i="8"/>
  <c r="I636" i="8"/>
  <c r="H636" i="8"/>
  <c r="B213" i="8"/>
  <c r="J213" i="8"/>
  <c r="D213" i="8"/>
  <c r="H213" i="8"/>
  <c r="F213" i="8"/>
  <c r="I213" i="8"/>
  <c r="H1734" i="8"/>
  <c r="C1734" i="8"/>
  <c r="B1734" i="8"/>
  <c r="D1734" i="8"/>
  <c r="J1734" i="8"/>
  <c r="E1734" i="8"/>
  <c r="H638" i="8"/>
  <c r="F638" i="8"/>
  <c r="E638" i="8"/>
  <c r="C638" i="8"/>
  <c r="D638" i="8"/>
  <c r="H1265" i="8"/>
  <c r="D1265" i="8"/>
  <c r="E1265" i="8"/>
  <c r="C1265" i="8"/>
  <c r="J1265" i="8"/>
  <c r="B1265" i="8"/>
  <c r="H1760" i="8"/>
  <c r="G1760" i="8"/>
  <c r="F1760" i="8"/>
  <c r="D1760" i="8"/>
  <c r="C1760" i="8"/>
  <c r="G1625" i="8"/>
  <c r="F1625" i="8"/>
  <c r="H1625" i="8"/>
  <c r="I1625" i="8"/>
  <c r="E1625" i="8"/>
  <c r="H1404" i="8"/>
  <c r="J1404" i="8"/>
  <c r="F1404" i="8"/>
  <c r="G1404" i="8"/>
  <c r="C1404" i="8"/>
  <c r="E1404" i="8"/>
  <c r="C1606" i="8"/>
  <c r="D1606" i="8"/>
  <c r="B1606" i="8"/>
  <c r="J1606" i="8"/>
  <c r="E1606" i="8"/>
  <c r="I1606" i="8"/>
  <c r="H930" i="8"/>
  <c r="F930" i="8"/>
  <c r="E930" i="8"/>
  <c r="D930" i="8"/>
  <c r="G930" i="8"/>
  <c r="C930" i="8"/>
  <c r="B930" i="8"/>
  <c r="B3112" i="8"/>
  <c r="I1661" i="8"/>
  <c r="E765" i="8"/>
  <c r="E2704" i="8"/>
  <c r="I2369" i="8"/>
  <c r="D1169" i="8"/>
  <c r="I614" i="8"/>
  <c r="G422" i="8"/>
  <c r="I294" i="8"/>
  <c r="G1529" i="8"/>
  <c r="G869" i="8"/>
  <c r="I741" i="8"/>
  <c r="E549" i="8"/>
  <c r="G485" i="8"/>
  <c r="G575" i="8"/>
  <c r="I319" i="8"/>
  <c r="B534" i="8"/>
  <c r="J534" i="8"/>
  <c r="I22" i="8"/>
  <c r="E654" i="8"/>
  <c r="F1281" i="8"/>
  <c r="G1673" i="8"/>
  <c r="H454" i="8"/>
  <c r="G134" i="8"/>
  <c r="E1369" i="8"/>
  <c r="H39" i="8"/>
  <c r="E1976" i="8"/>
  <c r="F888" i="8"/>
  <c r="G504" i="8"/>
  <c r="F440" i="8"/>
  <c r="E745" i="8"/>
  <c r="J1950" i="8"/>
  <c r="I222" i="8"/>
  <c r="D3113" i="8"/>
  <c r="B733" i="8"/>
  <c r="C304" i="8"/>
  <c r="G3017" i="8"/>
  <c r="B465" i="8"/>
  <c r="D381" i="8"/>
  <c r="H3191" i="8"/>
  <c r="C2473" i="8"/>
  <c r="D718" i="8"/>
  <c r="H142" i="8"/>
  <c r="B1304" i="8"/>
  <c r="H841" i="8"/>
  <c r="B1533" i="8"/>
  <c r="G637" i="8"/>
  <c r="D1055" i="8"/>
  <c r="B1076" i="8"/>
  <c r="J98" i="8"/>
  <c r="D1172" i="8"/>
  <c r="F651" i="8"/>
  <c r="E98" i="8"/>
  <c r="G2300" i="8"/>
  <c r="F1128" i="8"/>
  <c r="H1128" i="8"/>
  <c r="G1128" i="8"/>
  <c r="C162" i="8"/>
  <c r="H162" i="8"/>
  <c r="J583" i="8"/>
  <c r="D583" i="8"/>
  <c r="D1097" i="8"/>
  <c r="F1097" i="8"/>
  <c r="J487" i="8"/>
  <c r="I487" i="8"/>
  <c r="F1497" i="8"/>
  <c r="H1497" i="8"/>
  <c r="E1497" i="8"/>
  <c r="B723" i="8"/>
  <c r="H723" i="8"/>
  <c r="H163" i="8"/>
  <c r="C163" i="8"/>
  <c r="F163" i="8"/>
  <c r="E163" i="8"/>
  <c r="I163" i="8"/>
  <c r="J163" i="8"/>
  <c r="B163" i="8"/>
  <c r="G378" i="8"/>
  <c r="I378" i="8"/>
  <c r="D378" i="8"/>
  <c r="C378" i="8"/>
  <c r="E378" i="8"/>
  <c r="B378" i="8"/>
  <c r="F815" i="8"/>
  <c r="G815" i="8"/>
  <c r="D815" i="8"/>
  <c r="B815" i="8"/>
  <c r="E815" i="8"/>
  <c r="E1440" i="8"/>
  <c r="J1440" i="8"/>
  <c r="B1440" i="8"/>
  <c r="H1440" i="8"/>
  <c r="I1440" i="8"/>
  <c r="G1440" i="8"/>
  <c r="D1056" i="8"/>
  <c r="E1056" i="8"/>
  <c r="C1056" i="8"/>
  <c r="J1056" i="8"/>
  <c r="B1056" i="8"/>
  <c r="I1056" i="8"/>
  <c r="B1643" i="8"/>
  <c r="C1643" i="8"/>
  <c r="D1643" i="8"/>
  <c r="I1643" i="8"/>
  <c r="H1643" i="8"/>
  <c r="J1643" i="8"/>
  <c r="I1013" i="8"/>
  <c r="H1013" i="8"/>
  <c r="F1013" i="8"/>
  <c r="E1013" i="8"/>
  <c r="G1013" i="8"/>
  <c r="H1605" i="8"/>
  <c r="F1605" i="8"/>
  <c r="C1605" i="8"/>
  <c r="D1605" i="8"/>
  <c r="B1605" i="8"/>
  <c r="F393" i="8"/>
  <c r="D393" i="8"/>
  <c r="B393" i="8"/>
  <c r="J393" i="8"/>
  <c r="C393" i="8"/>
  <c r="I393" i="8"/>
  <c r="F2592" i="8"/>
  <c r="C2592" i="8"/>
  <c r="J2592" i="8"/>
  <c r="B2592" i="8"/>
  <c r="I2592" i="8"/>
  <c r="H2592" i="8"/>
  <c r="I1449" i="8"/>
  <c r="G1449" i="8"/>
  <c r="F1449" i="8"/>
  <c r="H1449" i="8"/>
  <c r="D1449" i="8"/>
  <c r="I1248" i="8"/>
  <c r="G1248" i="8"/>
  <c r="F1248" i="8"/>
  <c r="D1248" i="8"/>
  <c r="C1248" i="8"/>
  <c r="I2011" i="8"/>
  <c r="B2011" i="8"/>
  <c r="H2011" i="8"/>
  <c r="F2011" i="8"/>
  <c r="E2011" i="8"/>
  <c r="G2011" i="8"/>
  <c r="G1477" i="8"/>
  <c r="F1477" i="8"/>
  <c r="C1477" i="8"/>
  <c r="D1477" i="8"/>
  <c r="J1477" i="8"/>
  <c r="B1477" i="8"/>
  <c r="B410" i="8"/>
  <c r="I410" i="8"/>
  <c r="C410" i="8"/>
  <c r="J410" i="8"/>
  <c r="E410" i="8"/>
  <c r="G584" i="8"/>
  <c r="G77" i="8"/>
  <c r="H584" i="8"/>
  <c r="D2263" i="8"/>
  <c r="F1687" i="8"/>
  <c r="F169" i="8"/>
  <c r="D1561" i="8"/>
  <c r="H703" i="8"/>
  <c r="D1481" i="8"/>
  <c r="I3112" i="8"/>
  <c r="I119" i="8"/>
  <c r="B1102" i="8"/>
  <c r="J1102" i="8"/>
  <c r="D1081" i="8"/>
  <c r="D121" i="8"/>
  <c r="F77" i="8"/>
  <c r="B1661" i="8"/>
  <c r="J1661" i="8"/>
  <c r="H765" i="8"/>
  <c r="C2704" i="8"/>
  <c r="B2369" i="8"/>
  <c r="J2369" i="8"/>
  <c r="F1169" i="8"/>
  <c r="D614" i="8"/>
  <c r="J614" i="8"/>
  <c r="F422" i="8"/>
  <c r="H294" i="8"/>
  <c r="I1529" i="8"/>
  <c r="H869" i="8"/>
  <c r="D741" i="8"/>
  <c r="J741" i="8"/>
  <c r="F549" i="8"/>
  <c r="E485" i="8"/>
  <c r="B319" i="8"/>
  <c r="J319" i="8"/>
  <c r="D534" i="8"/>
  <c r="D22" i="8"/>
  <c r="J22" i="8"/>
  <c r="F654" i="8"/>
  <c r="H1281" i="8"/>
  <c r="I1673" i="8"/>
  <c r="I454" i="8"/>
  <c r="H134" i="8"/>
  <c r="D1369" i="8"/>
  <c r="D39" i="8"/>
  <c r="J39" i="8"/>
  <c r="D1976" i="8"/>
  <c r="I1144" i="8"/>
  <c r="D888" i="8"/>
  <c r="H504" i="8"/>
  <c r="G440" i="8"/>
  <c r="I745" i="8"/>
  <c r="J222" i="8"/>
  <c r="C733" i="8"/>
  <c r="B304" i="8"/>
  <c r="H3017" i="8"/>
  <c r="C465" i="8"/>
  <c r="F817" i="8"/>
  <c r="J3191" i="8"/>
  <c r="E2473" i="8"/>
  <c r="C718" i="8"/>
  <c r="G205" i="8"/>
  <c r="G1304" i="8"/>
  <c r="I841" i="8"/>
  <c r="D1533" i="8"/>
  <c r="C601" i="8"/>
  <c r="E1055" i="8"/>
  <c r="J1076" i="8"/>
  <c r="H954" i="8"/>
  <c r="F1172" i="8"/>
  <c r="E651" i="8"/>
  <c r="C2011" i="8"/>
  <c r="C637" i="8"/>
  <c r="B637" i="8"/>
  <c r="J637" i="8"/>
  <c r="D637" i="8"/>
  <c r="H637" i="8"/>
  <c r="F637" i="8"/>
  <c r="C1481" i="8"/>
  <c r="G119" i="8"/>
  <c r="C1081" i="8"/>
  <c r="I584" i="8"/>
  <c r="E2263" i="8"/>
  <c r="G1687" i="8"/>
  <c r="G169" i="8"/>
  <c r="I1561" i="8"/>
  <c r="I703" i="8"/>
  <c r="E1481" i="8"/>
  <c r="J3112" i="8"/>
  <c r="B119" i="8"/>
  <c r="J119" i="8"/>
  <c r="D1102" i="8"/>
  <c r="F1081" i="8"/>
  <c r="E121" i="8"/>
  <c r="H77" i="8"/>
  <c r="D3177" i="8"/>
  <c r="D1661" i="8"/>
  <c r="F765" i="8"/>
  <c r="D2704" i="8"/>
  <c r="C2369" i="8"/>
  <c r="H1169" i="8"/>
  <c r="B614" i="8"/>
  <c r="H422" i="8"/>
  <c r="D294" i="8"/>
  <c r="J294" i="8"/>
  <c r="B1529" i="8"/>
  <c r="J1529" i="8"/>
  <c r="E869" i="8"/>
  <c r="B741" i="8"/>
  <c r="H549" i="8"/>
  <c r="H485" i="8"/>
  <c r="D319" i="8"/>
  <c r="E534" i="8"/>
  <c r="E22" i="8"/>
  <c r="H654" i="8"/>
  <c r="G1281" i="8"/>
  <c r="B1673" i="8"/>
  <c r="J1673" i="8"/>
  <c r="E454" i="8"/>
  <c r="J454" i="8"/>
  <c r="I134" i="8"/>
  <c r="H1369" i="8"/>
  <c r="C39" i="8"/>
  <c r="F1976" i="8"/>
  <c r="G888" i="8"/>
  <c r="I504" i="8"/>
  <c r="H440" i="8"/>
  <c r="H745" i="8"/>
  <c r="B222" i="8"/>
  <c r="G733" i="8"/>
  <c r="D304" i="8"/>
  <c r="F3017" i="8"/>
  <c r="E465" i="8"/>
  <c r="B3280" i="8"/>
  <c r="G817" i="8"/>
  <c r="F718" i="8"/>
  <c r="F205" i="8"/>
  <c r="B2712" i="8"/>
  <c r="I1304" i="8"/>
  <c r="C1533" i="8"/>
  <c r="E637" i="8"/>
  <c r="B601" i="8"/>
  <c r="G1055" i="8"/>
  <c r="C224" i="8"/>
  <c r="G410" i="8"/>
  <c r="I843" i="8"/>
  <c r="F1643" i="8"/>
  <c r="J2011" i="8"/>
  <c r="F703" i="8"/>
  <c r="G1102" i="8"/>
  <c r="I169" i="8"/>
  <c r="C1661" i="8"/>
  <c r="I765" i="8"/>
  <c r="E2369" i="8"/>
  <c r="G1169" i="8"/>
  <c r="C614" i="8"/>
  <c r="I422" i="8"/>
  <c r="G294" i="8"/>
  <c r="C1529" i="8"/>
  <c r="F869" i="8"/>
  <c r="C741" i="8"/>
  <c r="I549" i="8"/>
  <c r="F485" i="8"/>
  <c r="C319" i="8"/>
  <c r="C534" i="8"/>
  <c r="C22" i="8"/>
  <c r="G654" i="8"/>
  <c r="B1281" i="8"/>
  <c r="J1281" i="8"/>
  <c r="C1673" i="8"/>
  <c r="D454" i="8"/>
  <c r="D134" i="8"/>
  <c r="J134" i="8"/>
  <c r="I1369" i="8"/>
  <c r="B39" i="8"/>
  <c r="G1976" i="8"/>
  <c r="H888" i="8"/>
  <c r="C504" i="8"/>
  <c r="J504" i="8"/>
  <c r="I440" i="8"/>
  <c r="J745" i="8"/>
  <c r="D222" i="8"/>
  <c r="F733" i="8"/>
  <c r="G304" i="8"/>
  <c r="I3017" i="8"/>
  <c r="J465" i="8"/>
  <c r="B1294" i="8"/>
  <c r="H517" i="8"/>
  <c r="I817" i="8"/>
  <c r="I205" i="8"/>
  <c r="G2712" i="8"/>
  <c r="J1304" i="8"/>
  <c r="J1533" i="8"/>
  <c r="I601" i="8"/>
  <c r="G224" i="8"/>
  <c r="I250" i="8"/>
  <c r="E316" i="8"/>
  <c r="H316" i="8"/>
  <c r="D2011" i="8"/>
  <c r="H866" i="8"/>
  <c r="E1643" i="8"/>
  <c r="G841" i="8"/>
  <c r="E841" i="8"/>
  <c r="F841" i="8"/>
  <c r="D841" i="8"/>
  <c r="C841" i="8"/>
  <c r="E169" i="8"/>
  <c r="E1561" i="8"/>
  <c r="B121" i="8"/>
  <c r="C584" i="8"/>
  <c r="J584" i="8"/>
  <c r="H2263" i="8"/>
  <c r="H1687" i="8"/>
  <c r="H1561" i="8"/>
  <c r="B703" i="8"/>
  <c r="J703" i="8"/>
  <c r="G2910" i="8"/>
  <c r="H1481" i="8"/>
  <c r="C119" i="8"/>
  <c r="C1102" i="8"/>
  <c r="G1081" i="8"/>
  <c r="F121" i="8"/>
  <c r="I77" i="8"/>
  <c r="E3177" i="8"/>
  <c r="F2704" i="8"/>
  <c r="E584" i="8"/>
  <c r="I2263" i="8"/>
  <c r="I1687" i="8"/>
  <c r="H169" i="8"/>
  <c r="F1561" i="8"/>
  <c r="C703" i="8"/>
  <c r="H2910" i="8"/>
  <c r="F1481" i="8"/>
  <c r="D119" i="8"/>
  <c r="E1102" i="8"/>
  <c r="I1081" i="8"/>
  <c r="G121" i="8"/>
  <c r="B77" i="8"/>
  <c r="J77" i="8"/>
  <c r="F3177" i="8"/>
  <c r="G1661" i="8"/>
  <c r="D765" i="8"/>
  <c r="J765" i="8"/>
  <c r="G2704" i="8"/>
  <c r="D2369" i="8"/>
  <c r="I1169" i="8"/>
  <c r="E614" i="8"/>
  <c r="D422" i="8"/>
  <c r="J422" i="8"/>
  <c r="B294" i="8"/>
  <c r="D1529" i="8"/>
  <c r="I869" i="8"/>
  <c r="G741" i="8"/>
  <c r="B549" i="8"/>
  <c r="J549" i="8"/>
  <c r="I485" i="8"/>
  <c r="E319" i="8"/>
  <c r="G534" i="8"/>
  <c r="B22" i="8"/>
  <c r="J654" i="8"/>
  <c r="C1281" i="8"/>
  <c r="D1673" i="8"/>
  <c r="B454" i="8"/>
  <c r="B134" i="8"/>
  <c r="F1369" i="8"/>
  <c r="E39" i="8"/>
  <c r="H1976" i="8"/>
  <c r="J888" i="8"/>
  <c r="B504" i="8"/>
  <c r="C440" i="8"/>
  <c r="J440" i="8"/>
  <c r="B745" i="8"/>
  <c r="E222" i="8"/>
  <c r="H733" i="8"/>
  <c r="F304" i="8"/>
  <c r="J3017" i="8"/>
  <c r="C3241" i="8"/>
  <c r="D1294" i="8"/>
  <c r="G517" i="8"/>
  <c r="B367" i="8"/>
  <c r="B1496" i="8"/>
  <c r="J601" i="8"/>
  <c r="H843" i="8"/>
  <c r="G954" i="8"/>
  <c r="C843" i="8"/>
  <c r="I930" i="8"/>
  <c r="C2195" i="8"/>
  <c r="F851" i="8"/>
  <c r="G2657" i="8"/>
  <c r="J2657" i="8"/>
  <c r="H2657" i="8"/>
  <c r="H2712" i="8"/>
  <c r="D2712" i="8"/>
  <c r="F2712" i="8"/>
  <c r="E2712" i="8"/>
  <c r="C2712" i="8"/>
  <c r="F142" i="8"/>
  <c r="C142" i="8"/>
  <c r="D142" i="8"/>
  <c r="E142" i="8"/>
  <c r="J142" i="8"/>
  <c r="B142" i="8"/>
  <c r="C250" i="8"/>
  <c r="J250" i="8"/>
  <c r="F250" i="8"/>
  <c r="H250" i="8"/>
  <c r="E250" i="8"/>
  <c r="G250" i="8"/>
  <c r="H224" i="8"/>
  <c r="F224" i="8"/>
  <c r="D224" i="8"/>
  <c r="B224" i="8"/>
  <c r="E224" i="8"/>
  <c r="I2473" i="8"/>
  <c r="F2473" i="8"/>
  <c r="H2473" i="8"/>
  <c r="G2473" i="8"/>
  <c r="D2473" i="8"/>
  <c r="E1687" i="8"/>
  <c r="B1687" i="8"/>
  <c r="C169" i="8"/>
  <c r="J2910" i="8"/>
  <c r="B1169" i="8"/>
  <c r="B869" i="8"/>
  <c r="B485" i="8"/>
  <c r="B654" i="8"/>
  <c r="B888" i="8"/>
  <c r="C745" i="8"/>
  <c r="B711" i="8"/>
  <c r="G222" i="8"/>
  <c r="I733" i="8"/>
  <c r="H304" i="8"/>
  <c r="B3017" i="8"/>
  <c r="C1294" i="8"/>
  <c r="E517" i="8"/>
  <c r="D367" i="8"/>
  <c r="J2712" i="8"/>
  <c r="C1496" i="8"/>
  <c r="E167" i="8"/>
  <c r="J224" i="8"/>
  <c r="H378" i="8"/>
  <c r="G1643" i="8"/>
  <c r="J930" i="8"/>
  <c r="I2195" i="8"/>
  <c r="J851" i="8"/>
  <c r="G2881" i="8"/>
  <c r="E401" i="8"/>
  <c r="H2325" i="8"/>
  <c r="G2325" i="8"/>
  <c r="J350" i="8"/>
  <c r="C350" i="8"/>
  <c r="D350" i="8"/>
  <c r="E782" i="8"/>
  <c r="B782" i="8"/>
  <c r="G401" i="8"/>
  <c r="H2409" i="8"/>
  <c r="G2409" i="8"/>
  <c r="C2409" i="8"/>
  <c r="G1215" i="8"/>
  <c r="E1215" i="8"/>
  <c r="F1215" i="8"/>
  <c r="J551" i="8"/>
  <c r="H551" i="8"/>
  <c r="H3175" i="8"/>
  <c r="I3175" i="8"/>
  <c r="B3175" i="8"/>
  <c r="H3111" i="8"/>
  <c r="D3111" i="8"/>
  <c r="I2656" i="8"/>
  <c r="E2656" i="8"/>
  <c r="J2174" i="8"/>
  <c r="I2174" i="8"/>
  <c r="J2040" i="8"/>
  <c r="I2040" i="8"/>
  <c r="E1343" i="8"/>
  <c r="J1343" i="8"/>
  <c r="C1343" i="8"/>
  <c r="I1343" i="8"/>
  <c r="H1343" i="8"/>
  <c r="H845" i="8"/>
  <c r="F845" i="8"/>
  <c r="G845" i="8"/>
  <c r="E845" i="8"/>
  <c r="J2974" i="8"/>
  <c r="B2974" i="8"/>
  <c r="I2974" i="8"/>
  <c r="H2974" i="8"/>
  <c r="G2974" i="8"/>
  <c r="B379" i="8"/>
  <c r="C379" i="8"/>
  <c r="D379" i="8"/>
  <c r="I379" i="8"/>
  <c r="F379" i="8"/>
  <c r="G214" i="8"/>
  <c r="C214" i="8"/>
  <c r="D214" i="8"/>
  <c r="E214" i="8"/>
  <c r="H57" i="8"/>
  <c r="I57" i="8"/>
  <c r="G57" i="8"/>
  <c r="F57" i="8"/>
  <c r="I725" i="8"/>
  <c r="F725" i="8"/>
  <c r="E725" i="8"/>
  <c r="G725" i="8"/>
  <c r="D506" i="8"/>
  <c r="J506" i="8"/>
  <c r="I506" i="8"/>
  <c r="H506" i="8"/>
  <c r="F506" i="8"/>
  <c r="E506" i="8"/>
  <c r="G1949" i="8"/>
  <c r="C1949" i="8"/>
  <c r="F1949" i="8"/>
  <c r="D1949" i="8"/>
  <c r="E67" i="8"/>
  <c r="F67" i="8"/>
  <c r="J67" i="8"/>
  <c r="B67" i="8"/>
  <c r="I67" i="8"/>
  <c r="H67" i="8"/>
  <c r="D67" i="8"/>
  <c r="G67" i="8"/>
  <c r="F414" i="8"/>
  <c r="G414" i="8"/>
  <c r="E414" i="8"/>
  <c r="C414" i="8"/>
  <c r="F324" i="8"/>
  <c r="H324" i="8"/>
  <c r="D324" i="8"/>
  <c r="E324" i="8"/>
  <c r="C324" i="8"/>
  <c r="E90" i="8"/>
  <c r="F90" i="8"/>
  <c r="H90" i="8"/>
  <c r="B90" i="8"/>
  <c r="C90" i="8"/>
  <c r="D90" i="8"/>
  <c r="E2293" i="8"/>
  <c r="F2293" i="8"/>
  <c r="C2293" i="8"/>
  <c r="B2293" i="8"/>
  <c r="J446" i="8"/>
  <c r="B446" i="8"/>
  <c r="I446" i="8"/>
  <c r="H446" i="8"/>
  <c r="F446" i="8"/>
  <c r="G945" i="8"/>
  <c r="F945" i="8"/>
  <c r="E945" i="8"/>
  <c r="D945" i="8"/>
  <c r="D1473" i="8"/>
  <c r="C1473" i="8"/>
  <c r="F111" i="8"/>
  <c r="D111" i="8"/>
  <c r="J111" i="8"/>
  <c r="B111" i="8"/>
  <c r="I111" i="8"/>
  <c r="I305" i="8"/>
  <c r="G305" i="8"/>
  <c r="F305" i="8"/>
  <c r="E305" i="8"/>
  <c r="D424" i="8"/>
  <c r="B424" i="8"/>
  <c r="E424" i="8"/>
  <c r="J424" i="8"/>
  <c r="C424" i="8"/>
  <c r="J1161" i="8"/>
  <c r="B1161" i="8"/>
  <c r="I1161" i="8"/>
  <c r="I204" i="8"/>
  <c r="C204" i="8"/>
  <c r="G204" i="8"/>
  <c r="J204" i="8"/>
  <c r="B204" i="8"/>
  <c r="F204" i="8"/>
  <c r="E204" i="8"/>
  <c r="I3231" i="8"/>
  <c r="H3231" i="8"/>
  <c r="E139" i="8"/>
  <c r="H139" i="8"/>
  <c r="C139" i="8"/>
  <c r="G139" i="8"/>
  <c r="F262" i="8"/>
  <c r="H262" i="8"/>
  <c r="G262" i="8"/>
  <c r="E262" i="8"/>
  <c r="I710" i="8"/>
  <c r="H710" i="8"/>
  <c r="D2841" i="8"/>
  <c r="E2841" i="8"/>
  <c r="B2841" i="8"/>
  <c r="F2841" i="8"/>
  <c r="C2841" i="8"/>
  <c r="B459" i="8"/>
  <c r="D459" i="8"/>
  <c r="I48" i="8"/>
  <c r="H48" i="8"/>
  <c r="F48" i="8"/>
  <c r="G48" i="8"/>
  <c r="C489" i="8"/>
  <c r="J489" i="8"/>
  <c r="B489" i="8"/>
  <c r="H489" i="8"/>
  <c r="G489" i="8"/>
  <c r="I1046" i="8"/>
  <c r="H1046" i="8"/>
  <c r="F1046" i="8"/>
  <c r="G1046" i="8"/>
  <c r="C292" i="8"/>
  <c r="G292" i="8"/>
  <c r="E292" i="8"/>
  <c r="I292" i="8"/>
  <c r="J292" i="8"/>
  <c r="D292" i="8"/>
  <c r="F292" i="8"/>
  <c r="I809" i="8"/>
  <c r="H809" i="8"/>
  <c r="G809" i="8"/>
  <c r="F809" i="8"/>
  <c r="E1608" i="8"/>
  <c r="E215" i="8"/>
  <c r="H215" i="8"/>
  <c r="J2881" i="8"/>
  <c r="I401" i="8"/>
  <c r="I3201" i="8"/>
  <c r="J3201" i="8"/>
  <c r="E3201" i="8"/>
  <c r="G2999" i="8"/>
  <c r="H2999" i="8"/>
  <c r="D2513" i="8"/>
  <c r="G2513" i="8"/>
  <c r="G2410" i="8"/>
  <c r="J2410" i="8"/>
  <c r="H2294" i="8"/>
  <c r="I2294" i="8"/>
  <c r="B1703" i="8"/>
  <c r="D1703" i="8"/>
  <c r="J2551" i="8"/>
  <c r="B2551" i="8"/>
  <c r="E2449" i="8"/>
  <c r="D2449" i="8"/>
  <c r="J3225" i="8"/>
  <c r="G3225" i="8"/>
  <c r="D3225" i="8"/>
  <c r="E3225" i="8"/>
  <c r="C398" i="8"/>
  <c r="B398" i="8"/>
  <c r="C303" i="8"/>
  <c r="D303" i="8"/>
  <c r="J303" i="8"/>
  <c r="B303" i="8"/>
  <c r="I303" i="8"/>
  <c r="E734" i="8"/>
  <c r="C734" i="8"/>
  <c r="D734" i="8"/>
  <c r="J734" i="8"/>
  <c r="B734" i="8"/>
  <c r="J1889" i="8"/>
  <c r="H1889" i="8"/>
  <c r="B592" i="8"/>
  <c r="C592" i="8"/>
  <c r="J592" i="8"/>
  <c r="H478" i="8"/>
  <c r="F478" i="8"/>
  <c r="G478" i="8"/>
  <c r="C478" i="8"/>
  <c r="J3071" i="8"/>
  <c r="B3071" i="8"/>
  <c r="J16" i="8"/>
  <c r="G16" i="8"/>
  <c r="F16" i="8"/>
  <c r="B16" i="8"/>
  <c r="F1018" i="8"/>
  <c r="D1018" i="8"/>
  <c r="H1018" i="8"/>
  <c r="J1018" i="8"/>
  <c r="B54" i="8"/>
  <c r="C54" i="8"/>
  <c r="E54" i="8"/>
  <c r="B260" i="8"/>
  <c r="E260" i="8"/>
  <c r="D442" i="8"/>
  <c r="G442" i="8"/>
  <c r="H391" i="8"/>
  <c r="G391" i="8"/>
  <c r="D374" i="8"/>
  <c r="B374" i="8"/>
  <c r="J374" i="8"/>
  <c r="I798" i="8"/>
  <c r="E798" i="8"/>
  <c r="C798" i="8"/>
  <c r="D798" i="8"/>
  <c r="I890" i="8"/>
  <c r="C890" i="8"/>
  <c r="H890" i="8"/>
  <c r="F890" i="8"/>
  <c r="B1677" i="8"/>
  <c r="J1677" i="8"/>
  <c r="D1677" i="8"/>
  <c r="I1677" i="8"/>
  <c r="H1677" i="8"/>
  <c r="I547" i="8"/>
  <c r="H547" i="8"/>
  <c r="E547" i="8"/>
  <c r="C547" i="8"/>
  <c r="G197" i="8"/>
  <c r="C197" i="8"/>
  <c r="D197" i="8"/>
  <c r="J197" i="8"/>
  <c r="B197" i="8"/>
  <c r="J1113" i="8"/>
  <c r="I1113" i="8"/>
  <c r="F1113" i="8"/>
  <c r="I2166" i="8"/>
  <c r="H2166" i="8"/>
  <c r="I441" i="8"/>
  <c r="F441" i="8"/>
  <c r="J624" i="8"/>
  <c r="I624" i="8"/>
  <c r="F624" i="8"/>
  <c r="G624" i="8"/>
  <c r="E1313" i="8"/>
  <c r="C1313" i="8"/>
  <c r="J1313" i="8"/>
  <c r="B1313" i="8"/>
  <c r="G1313" i="8"/>
  <c r="I86" i="8"/>
  <c r="B86" i="8"/>
  <c r="J456" i="8"/>
  <c r="D1608" i="8"/>
  <c r="F215" i="8"/>
  <c r="I2881" i="8"/>
  <c r="F1608" i="8"/>
  <c r="C456" i="8"/>
  <c r="H1608" i="8"/>
  <c r="B456" i="8"/>
  <c r="J215" i="8"/>
  <c r="F496" i="8"/>
  <c r="B506" i="8"/>
  <c r="G131" i="8"/>
  <c r="G324" i="8"/>
  <c r="D2080" i="8"/>
  <c r="C2080" i="8"/>
  <c r="E2080" i="8"/>
  <c r="F1141" i="8"/>
  <c r="G1141" i="8"/>
  <c r="J139" i="8"/>
  <c r="I139" i="8"/>
  <c r="D2474" i="8"/>
  <c r="J324" i="8"/>
  <c r="E131" i="8"/>
  <c r="H456" i="8"/>
  <c r="J2474" i="8"/>
  <c r="I90" i="8"/>
  <c r="G456" i="8"/>
  <c r="B215" i="8"/>
  <c r="B2881" i="8"/>
  <c r="G379" i="8"/>
  <c r="C2561" i="8"/>
  <c r="I2561" i="8"/>
  <c r="D2561" i="8"/>
  <c r="I1498" i="8"/>
  <c r="C1498" i="8"/>
  <c r="B1498" i="8"/>
  <c r="G3271" i="8"/>
  <c r="I3271" i="8"/>
  <c r="D3271" i="8"/>
  <c r="J3006" i="8"/>
  <c r="F3006" i="8"/>
  <c r="D2784" i="8"/>
  <c r="I2784" i="8"/>
  <c r="F2784" i="8"/>
  <c r="H2960" i="8"/>
  <c r="I2960" i="8"/>
  <c r="J2887" i="8"/>
  <c r="E2887" i="8"/>
  <c r="D2887" i="8"/>
  <c r="H2814" i="8"/>
  <c r="C2814" i="8"/>
  <c r="G1143" i="8"/>
  <c r="I1143" i="8"/>
  <c r="J1143" i="8"/>
  <c r="B1143" i="8"/>
  <c r="J2624" i="8"/>
  <c r="C2624" i="8"/>
  <c r="H206" i="8"/>
  <c r="J206" i="8"/>
  <c r="G206" i="8"/>
  <c r="H47" i="8"/>
  <c r="D47" i="8"/>
  <c r="C717" i="8"/>
  <c r="G717" i="8"/>
  <c r="H717" i="8"/>
  <c r="C251" i="8"/>
  <c r="B251" i="8"/>
  <c r="H598" i="8"/>
  <c r="D598" i="8"/>
  <c r="I598" i="8"/>
  <c r="D569" i="8"/>
  <c r="I569" i="8"/>
  <c r="H336" i="8"/>
  <c r="I336" i="8"/>
  <c r="B336" i="8"/>
  <c r="I113" i="8"/>
  <c r="B113" i="8"/>
  <c r="G2295" i="8"/>
  <c r="I2295" i="8"/>
  <c r="F286" i="8"/>
  <c r="J286" i="8"/>
  <c r="H153" i="8"/>
  <c r="C153" i="8"/>
  <c r="I797" i="8"/>
  <c r="H797" i="8"/>
  <c r="E99" i="8"/>
  <c r="J99" i="8"/>
  <c r="C99" i="8"/>
  <c r="H99" i="8"/>
  <c r="G99" i="8"/>
  <c r="B99" i="8"/>
  <c r="F99" i="8"/>
  <c r="D99" i="8"/>
  <c r="D246" i="8"/>
  <c r="I246" i="8"/>
  <c r="H246" i="8"/>
  <c r="F246" i="8"/>
  <c r="J246" i="8"/>
  <c r="G246" i="8"/>
  <c r="G516" i="8"/>
  <c r="C516" i="8"/>
  <c r="H516" i="8"/>
  <c r="I516" i="8"/>
  <c r="J516" i="8"/>
  <c r="C694" i="8"/>
  <c r="J694" i="8"/>
  <c r="B694" i="8"/>
  <c r="I694" i="8"/>
  <c r="G694" i="8"/>
  <c r="H694" i="8"/>
  <c r="F694" i="8"/>
  <c r="J29" i="8"/>
  <c r="D29" i="8"/>
  <c r="I29" i="8"/>
  <c r="H29" i="8"/>
  <c r="F29" i="8"/>
  <c r="E29" i="8"/>
  <c r="C780" i="8"/>
  <c r="G780" i="8"/>
  <c r="E780" i="8"/>
  <c r="I780" i="8"/>
  <c r="B780" i="8"/>
  <c r="F780" i="8"/>
  <c r="H780" i="8"/>
  <c r="D1345" i="8"/>
  <c r="E1345" i="8"/>
  <c r="J1345" i="8"/>
  <c r="B1345" i="8"/>
  <c r="G1345" i="8"/>
  <c r="I1345" i="8"/>
  <c r="H1345" i="8"/>
  <c r="H1607" i="8"/>
  <c r="G1607" i="8"/>
  <c r="C1607" i="8"/>
  <c r="E1607" i="8"/>
  <c r="F1607" i="8"/>
  <c r="F419" i="8"/>
  <c r="G419" i="8"/>
  <c r="D419" i="8"/>
  <c r="B419" i="8"/>
  <c r="J419" i="8"/>
  <c r="H419" i="8"/>
  <c r="E419" i="8"/>
  <c r="C419" i="8"/>
  <c r="C566" i="8"/>
  <c r="J566" i="8"/>
  <c r="B566" i="8"/>
  <c r="I566" i="8"/>
  <c r="G566" i="8"/>
  <c r="H566" i="8"/>
  <c r="F566" i="8"/>
  <c r="E566" i="8"/>
  <c r="D566" i="8"/>
  <c r="I135" i="8"/>
  <c r="H135" i="8"/>
  <c r="G135" i="8"/>
  <c r="F135" i="8"/>
  <c r="E135" i="8"/>
  <c r="J2942" i="8"/>
  <c r="C2942" i="8"/>
  <c r="H2942" i="8"/>
  <c r="I2942" i="8"/>
  <c r="G2942" i="8"/>
  <c r="F2942" i="8"/>
  <c r="D2942" i="8"/>
  <c r="G62" i="8"/>
  <c r="J62" i="8"/>
  <c r="I62" i="8"/>
  <c r="H62" i="8"/>
  <c r="F62" i="8"/>
  <c r="E62" i="8"/>
  <c r="D271" i="8"/>
  <c r="I271" i="8"/>
  <c r="G271" i="8"/>
  <c r="H453" i="8"/>
  <c r="E453" i="8"/>
  <c r="G453" i="8"/>
  <c r="D453" i="8"/>
  <c r="J453" i="8"/>
  <c r="I453" i="8"/>
  <c r="F453" i="8"/>
  <c r="C453" i="8"/>
  <c r="B453" i="8"/>
  <c r="C586" i="8"/>
  <c r="G586" i="8"/>
  <c r="J586" i="8"/>
  <c r="I586" i="8"/>
  <c r="H586" i="8"/>
  <c r="D586" i="8"/>
  <c r="B586" i="8"/>
  <c r="E586" i="8"/>
  <c r="I1233" i="8"/>
  <c r="H1233" i="8"/>
  <c r="J2672" i="8"/>
  <c r="C2672" i="8"/>
  <c r="F2672" i="8"/>
  <c r="G2672" i="8"/>
  <c r="I2672" i="8"/>
  <c r="H2672" i="8"/>
  <c r="B235" i="8"/>
  <c r="I235" i="8"/>
  <c r="F382" i="8"/>
  <c r="E382" i="8"/>
  <c r="D382" i="8"/>
  <c r="I382" i="8"/>
  <c r="C382" i="8"/>
  <c r="B382" i="8"/>
  <c r="I693" i="8"/>
  <c r="H693" i="8"/>
  <c r="E693" i="8"/>
  <c r="G693" i="8"/>
  <c r="C693" i="8"/>
  <c r="D693" i="8"/>
  <c r="B693" i="8"/>
  <c r="H822" i="8"/>
  <c r="F822" i="8"/>
  <c r="I1004" i="8"/>
  <c r="E1004" i="8"/>
  <c r="D1004" i="8"/>
  <c r="F1004" i="8"/>
  <c r="C1004" i="8"/>
  <c r="J1004" i="8"/>
  <c r="G1004" i="8"/>
  <c r="H1004" i="8"/>
  <c r="B1004" i="8"/>
  <c r="E1433" i="8"/>
  <c r="D1433" i="8"/>
  <c r="C1433" i="8"/>
  <c r="G1433" i="8"/>
  <c r="B1433" i="8"/>
  <c r="F1433" i="8"/>
  <c r="E700" i="8"/>
  <c r="B700" i="8"/>
  <c r="D700" i="8"/>
  <c r="C700" i="8"/>
  <c r="F700" i="8"/>
  <c r="H700" i="8"/>
  <c r="J700" i="8"/>
  <c r="I700" i="8"/>
  <c r="D25" i="8"/>
  <c r="C25" i="8"/>
  <c r="B25" i="8"/>
  <c r="J25" i="8"/>
  <c r="F25" i="8"/>
  <c r="H25" i="8"/>
  <c r="I208" i="8"/>
  <c r="G208" i="8"/>
  <c r="J625" i="8"/>
  <c r="C625" i="8"/>
  <c r="I625" i="8"/>
  <c r="G625" i="8"/>
  <c r="D625" i="8"/>
  <c r="B625" i="8"/>
  <c r="D1121" i="8"/>
  <c r="J1121" i="8"/>
  <c r="C1121" i="8"/>
  <c r="G1121" i="8"/>
  <c r="G1608" i="8"/>
  <c r="I456" i="8"/>
  <c r="H2647" i="8"/>
  <c r="I215" i="8"/>
  <c r="D2881" i="8"/>
  <c r="H401" i="8"/>
  <c r="D109" i="8"/>
  <c r="H496" i="8"/>
  <c r="E1233" i="8"/>
  <c r="C2960" i="8"/>
  <c r="C822" i="8"/>
  <c r="B271" i="8"/>
  <c r="J153" i="8"/>
  <c r="J1433" i="8"/>
  <c r="J2814" i="8"/>
  <c r="I1607" i="8"/>
  <c r="J135" i="8"/>
  <c r="B29" i="8"/>
  <c r="C86" i="8"/>
  <c r="J693" i="8"/>
  <c r="G700" i="8"/>
  <c r="E516" i="8"/>
  <c r="D780" i="8"/>
  <c r="J2689" i="8"/>
  <c r="B2689" i="8"/>
  <c r="I2689" i="8"/>
  <c r="F2689" i="8"/>
  <c r="E2689" i="8"/>
  <c r="H2689" i="8"/>
  <c r="G2689" i="8"/>
  <c r="H2511" i="8"/>
  <c r="E2511" i="8"/>
  <c r="B2511" i="8"/>
  <c r="D2409" i="8"/>
  <c r="E2409" i="8"/>
  <c r="J2409" i="8"/>
  <c r="B2409" i="8"/>
  <c r="F2409" i="8"/>
  <c r="I2409" i="8"/>
  <c r="D1215" i="8"/>
  <c r="C1215" i="8"/>
  <c r="J1215" i="8"/>
  <c r="B1215" i="8"/>
  <c r="I1215" i="8"/>
  <c r="H1215" i="8"/>
  <c r="E903" i="8"/>
  <c r="C903" i="8"/>
  <c r="B903" i="8"/>
  <c r="J903" i="8"/>
  <c r="D903" i="8"/>
  <c r="I903" i="8"/>
  <c r="I551" i="8"/>
  <c r="G551" i="8"/>
  <c r="E551" i="8"/>
  <c r="C551" i="8"/>
  <c r="F551" i="8"/>
  <c r="B551" i="8"/>
  <c r="D551" i="8"/>
  <c r="E3239" i="8"/>
  <c r="C3239" i="8"/>
  <c r="G3175" i="8"/>
  <c r="F3175" i="8"/>
  <c r="E3175" i="8"/>
  <c r="C3175" i="8"/>
  <c r="D3175" i="8"/>
  <c r="G3111" i="8"/>
  <c r="F3111" i="8"/>
  <c r="E3111" i="8"/>
  <c r="B3111" i="8"/>
  <c r="J3111" i="8"/>
  <c r="I3111" i="8"/>
  <c r="C2823" i="8"/>
  <c r="J2823" i="8"/>
  <c r="D2823" i="8"/>
  <c r="I2823" i="8"/>
  <c r="G2823" i="8"/>
  <c r="H2823" i="8"/>
  <c r="J2656" i="8"/>
  <c r="B2656" i="8"/>
  <c r="H2656" i="8"/>
  <c r="G2656" i="8"/>
  <c r="D2656" i="8"/>
  <c r="C2656" i="8"/>
  <c r="F2174" i="8"/>
  <c r="G2174" i="8"/>
  <c r="H2174" i="8"/>
  <c r="D2174" i="8"/>
  <c r="E2174" i="8"/>
  <c r="B2174" i="8"/>
  <c r="H2028" i="8"/>
  <c r="C2028" i="8"/>
  <c r="B2028" i="8"/>
  <c r="F2028" i="8"/>
  <c r="J2028" i="8"/>
  <c r="G2028" i="8"/>
  <c r="I2028" i="8"/>
  <c r="D2028" i="8"/>
  <c r="E2028" i="8"/>
  <c r="I2680" i="8"/>
  <c r="H2680" i="8"/>
  <c r="G2680" i="8"/>
  <c r="F2680" i="8"/>
  <c r="E2680" i="8"/>
  <c r="F2040" i="8"/>
  <c r="H2040" i="8"/>
  <c r="E2040" i="8"/>
  <c r="D2040" i="8"/>
  <c r="C2040" i="8"/>
  <c r="C2010" i="8"/>
  <c r="I2010" i="8"/>
  <c r="F2010" i="8"/>
  <c r="H2010" i="8"/>
  <c r="D2010" i="8"/>
  <c r="J2010" i="8"/>
  <c r="G2010" i="8"/>
  <c r="B2010" i="8"/>
  <c r="E2010" i="8"/>
  <c r="C2808" i="8"/>
  <c r="J2808" i="8"/>
  <c r="B2808" i="8"/>
  <c r="I2808" i="8"/>
  <c r="H2808" i="8"/>
  <c r="G2808" i="8"/>
  <c r="E2896" i="8"/>
  <c r="J2896" i="8"/>
  <c r="B2896" i="8"/>
  <c r="I2896" i="8"/>
  <c r="F2896" i="8"/>
  <c r="G2896" i="8"/>
  <c r="H2896" i="8"/>
  <c r="D2896" i="8"/>
  <c r="G270" i="8"/>
  <c r="F270" i="8"/>
  <c r="C270" i="8"/>
  <c r="E270" i="8"/>
  <c r="D270" i="8"/>
  <c r="F132" i="8"/>
  <c r="C132" i="8"/>
  <c r="E132" i="8"/>
  <c r="J132" i="8"/>
  <c r="G132" i="8"/>
  <c r="I132" i="8"/>
  <c r="H132" i="8"/>
  <c r="B132" i="8"/>
  <c r="D132" i="8"/>
  <c r="E781" i="8"/>
  <c r="D781" i="8"/>
  <c r="J781" i="8"/>
  <c r="B781" i="8"/>
  <c r="H781" i="8"/>
  <c r="I781" i="8"/>
  <c r="F781" i="8"/>
  <c r="G781" i="8"/>
  <c r="C781" i="8"/>
  <c r="F2953" i="8"/>
  <c r="G2953" i="8"/>
  <c r="D2953" i="8"/>
  <c r="B2953" i="8"/>
  <c r="J2953" i="8"/>
  <c r="I2953" i="8"/>
  <c r="H2953" i="8"/>
  <c r="E2953" i="8"/>
  <c r="C2953" i="8"/>
  <c r="D662" i="8"/>
  <c r="J662" i="8"/>
  <c r="B662" i="8"/>
  <c r="I662" i="8"/>
  <c r="H662" i="8"/>
  <c r="F662" i="8"/>
  <c r="J655" i="8"/>
  <c r="C655" i="8"/>
  <c r="H655" i="8"/>
  <c r="G655" i="8"/>
  <c r="C421" i="8"/>
  <c r="B421" i="8"/>
  <c r="J421" i="8"/>
  <c r="D421" i="8"/>
  <c r="I421" i="8"/>
  <c r="F421" i="8"/>
  <c r="D3200" i="8"/>
  <c r="F3200" i="8"/>
  <c r="D1128" i="8"/>
  <c r="E1128" i="8"/>
  <c r="C1128" i="8"/>
  <c r="J1128" i="8"/>
  <c r="B1128" i="8"/>
  <c r="I1128" i="8"/>
  <c r="J871" i="8"/>
  <c r="D871" i="8"/>
  <c r="H871" i="8"/>
  <c r="F871" i="8"/>
  <c r="E871" i="8"/>
  <c r="I871" i="8"/>
  <c r="C2325" i="8"/>
  <c r="D2325" i="8"/>
  <c r="F2325" i="8"/>
  <c r="J2325" i="8"/>
  <c r="B2325" i="8"/>
  <c r="I2325" i="8"/>
  <c r="H350" i="8"/>
  <c r="I350" i="8"/>
  <c r="F350" i="8"/>
  <c r="G350" i="8"/>
  <c r="E350" i="8"/>
  <c r="J239" i="8"/>
  <c r="B239" i="8"/>
  <c r="I239" i="8"/>
  <c r="H239" i="8"/>
  <c r="F239" i="8"/>
  <c r="G239" i="8"/>
  <c r="H358" i="8"/>
  <c r="F358" i="8"/>
  <c r="G358" i="8"/>
  <c r="E358" i="8"/>
  <c r="F633" i="8"/>
  <c r="C633" i="8"/>
  <c r="I782" i="8"/>
  <c r="H782" i="8"/>
  <c r="G782" i="8"/>
  <c r="C782" i="8"/>
  <c r="D782" i="8"/>
  <c r="I162" i="8"/>
  <c r="J162" i="8"/>
  <c r="D162" i="8"/>
  <c r="G162" i="8"/>
  <c r="B162" i="8"/>
  <c r="E162" i="8"/>
  <c r="F162" i="8"/>
  <c r="F872" i="8"/>
  <c r="H872" i="8"/>
  <c r="G872" i="8"/>
  <c r="D872" i="8"/>
  <c r="C872" i="8"/>
  <c r="F1409" i="8"/>
  <c r="E1409" i="8"/>
  <c r="B1409" i="8"/>
  <c r="I1409" i="8"/>
  <c r="G1409" i="8"/>
  <c r="H1409" i="8"/>
  <c r="D1409" i="8"/>
  <c r="C1409" i="8"/>
  <c r="D1912" i="8"/>
  <c r="C1912" i="8"/>
  <c r="E1912" i="8"/>
  <c r="J1912" i="8"/>
  <c r="B1912" i="8"/>
  <c r="I1912" i="8"/>
  <c r="B312" i="8"/>
  <c r="C312" i="8"/>
  <c r="J312" i="8"/>
  <c r="E312" i="8"/>
  <c r="I312" i="8"/>
  <c r="H312" i="8"/>
  <c r="G678" i="8"/>
  <c r="C678" i="8"/>
  <c r="B678" i="8"/>
  <c r="J678" i="8"/>
  <c r="D678" i="8"/>
  <c r="B144" i="8"/>
  <c r="C144" i="8"/>
  <c r="J144" i="8"/>
  <c r="E144" i="8"/>
  <c r="I144" i="8"/>
  <c r="G144" i="8"/>
  <c r="H583" i="8"/>
  <c r="G583" i="8"/>
  <c r="F583" i="8"/>
  <c r="E583" i="8"/>
  <c r="C583" i="8"/>
  <c r="J265" i="8"/>
  <c r="C265" i="8"/>
  <c r="H265" i="8"/>
  <c r="G265" i="8"/>
  <c r="F265" i="8"/>
  <c r="E265" i="8"/>
  <c r="D265" i="8"/>
  <c r="B265" i="8"/>
  <c r="C1097" i="8"/>
  <c r="I1097" i="8"/>
  <c r="B1097" i="8"/>
  <c r="H1097" i="8"/>
  <c r="J1097" i="8"/>
  <c r="G1097" i="8"/>
  <c r="B576" i="8"/>
  <c r="I576" i="8"/>
  <c r="F487" i="8"/>
  <c r="G487" i="8"/>
  <c r="E487" i="8"/>
  <c r="B487" i="8"/>
  <c r="C487" i="8"/>
  <c r="D487" i="8"/>
  <c r="E1297" i="8"/>
  <c r="C1297" i="8"/>
  <c r="I1297" i="8"/>
  <c r="J805" i="8"/>
  <c r="B805" i="8"/>
  <c r="I805" i="8"/>
  <c r="H805" i="8"/>
  <c r="F805" i="8"/>
  <c r="E805" i="8"/>
  <c r="E352" i="8"/>
  <c r="I352" i="8"/>
  <c r="H352" i="8"/>
  <c r="F352" i="8"/>
  <c r="G352" i="8"/>
  <c r="D352" i="8"/>
  <c r="B352" i="8"/>
  <c r="C352" i="8"/>
  <c r="C973" i="8"/>
  <c r="D973" i="8"/>
  <c r="J973" i="8"/>
  <c r="B973" i="8"/>
  <c r="I973" i="8"/>
  <c r="F973" i="8"/>
  <c r="D1497" i="8"/>
  <c r="C1497" i="8"/>
  <c r="J1497" i="8"/>
  <c r="B1497" i="8"/>
  <c r="I1497" i="8"/>
  <c r="G1497" i="8"/>
  <c r="B357" i="8"/>
  <c r="J357" i="8"/>
  <c r="D357" i="8"/>
  <c r="I357" i="8"/>
  <c r="F357" i="8"/>
  <c r="H357" i="8"/>
  <c r="G337" i="8"/>
  <c r="E337" i="8"/>
  <c r="D337" i="8"/>
  <c r="J337" i="8"/>
  <c r="B337" i="8"/>
  <c r="H337" i="8"/>
  <c r="F337" i="8"/>
  <c r="C337" i="8"/>
  <c r="J723" i="8"/>
  <c r="F723" i="8"/>
  <c r="E723" i="8"/>
  <c r="D723" i="8"/>
  <c r="C723" i="8"/>
  <c r="I723" i="8"/>
  <c r="G723" i="8"/>
  <c r="H480" i="8"/>
  <c r="D480" i="8"/>
  <c r="B480" i="8"/>
  <c r="J480" i="8"/>
  <c r="C480" i="8"/>
  <c r="G480" i="8"/>
  <c r="F480" i="8"/>
  <c r="E480" i="8"/>
  <c r="C1185" i="8"/>
  <c r="I1185" i="8"/>
  <c r="G1185" i="8"/>
  <c r="F1185" i="8"/>
  <c r="J1185" i="8"/>
  <c r="H1185" i="8"/>
  <c r="D1185" i="8"/>
  <c r="C109" i="8"/>
  <c r="J496" i="8"/>
  <c r="F1233" i="8"/>
  <c r="C208" i="8"/>
  <c r="E822" i="8"/>
  <c r="H2575" i="8"/>
  <c r="E271" i="8"/>
  <c r="H1433" i="8"/>
  <c r="E25" i="8"/>
  <c r="J1607" i="8"/>
  <c r="C29" i="8"/>
  <c r="J86" i="8"/>
  <c r="B206" i="8"/>
  <c r="D3088" i="8"/>
  <c r="B2942" i="8"/>
  <c r="J780" i="8"/>
  <c r="B516" i="8"/>
  <c r="B401" i="8"/>
  <c r="G109" i="8"/>
  <c r="E2815" i="8"/>
  <c r="C1279" i="8"/>
  <c r="G1233" i="8"/>
  <c r="E208" i="8"/>
  <c r="G822" i="8"/>
  <c r="B1121" i="8"/>
  <c r="I2575" i="8"/>
  <c r="C271" i="8"/>
  <c r="B2672" i="8"/>
  <c r="I1433" i="8"/>
  <c r="G25" i="8"/>
  <c r="G29" i="8"/>
  <c r="G3088" i="8"/>
  <c r="E2942" i="8"/>
  <c r="C2689" i="8"/>
  <c r="F2881" i="8"/>
  <c r="J401" i="8"/>
  <c r="B1608" i="8"/>
  <c r="D215" i="8"/>
  <c r="G2222" i="8"/>
  <c r="H2881" i="8"/>
  <c r="C401" i="8"/>
  <c r="G2815" i="8"/>
  <c r="I1279" i="8"/>
  <c r="J1233" i="8"/>
  <c r="B208" i="8"/>
  <c r="I822" i="8"/>
  <c r="E1121" i="8"/>
  <c r="F271" i="8"/>
  <c r="E2672" i="8"/>
  <c r="I25" i="8"/>
  <c r="H382" i="8"/>
  <c r="D516" i="8"/>
  <c r="I2815" i="8"/>
  <c r="D208" i="8"/>
  <c r="J822" i="8"/>
  <c r="F1121" i="8"/>
  <c r="H271" i="8"/>
  <c r="E569" i="8"/>
  <c r="D2672" i="8"/>
  <c r="B286" i="8"/>
  <c r="E797" i="8"/>
  <c r="G113" i="8"/>
  <c r="G382" i="8"/>
  <c r="C1345" i="8"/>
  <c r="D694" i="8"/>
  <c r="F586" i="8"/>
  <c r="B1233" i="8"/>
  <c r="F208" i="8"/>
  <c r="H1121" i="8"/>
  <c r="J271" i="8"/>
  <c r="D135" i="8"/>
  <c r="H286" i="8"/>
  <c r="E2295" i="8"/>
  <c r="J113" i="8"/>
  <c r="D62" i="8"/>
  <c r="E625" i="8"/>
  <c r="J382" i="8"/>
  <c r="F1345" i="8"/>
  <c r="B246" i="8"/>
  <c r="D3006" i="8"/>
  <c r="E694" i="8"/>
  <c r="F516" i="8"/>
  <c r="E2888" i="8"/>
  <c r="E2647" i="8"/>
  <c r="E496" i="8"/>
  <c r="C1233" i="8"/>
  <c r="H208" i="8"/>
  <c r="B822" i="8"/>
  <c r="E2624" i="8"/>
  <c r="I1121" i="8"/>
  <c r="D1607" i="8"/>
  <c r="B135" i="8"/>
  <c r="C62" i="8"/>
  <c r="I47" i="8"/>
  <c r="F625" i="8"/>
  <c r="C246" i="8"/>
  <c r="B2351" i="8"/>
  <c r="C2351" i="8"/>
  <c r="F1974" i="8"/>
  <c r="G1974" i="8"/>
  <c r="I2576" i="8"/>
  <c r="H2576" i="8"/>
  <c r="F2343" i="8"/>
  <c r="B2343" i="8"/>
  <c r="F2451" i="8"/>
  <c r="I2451" i="8"/>
  <c r="D2451" i="8"/>
  <c r="C3225" i="8"/>
  <c r="I3225" i="8"/>
  <c r="F3225" i="8"/>
  <c r="H3225" i="8"/>
  <c r="G398" i="8"/>
  <c r="F398" i="8"/>
  <c r="E398" i="8"/>
  <c r="D398" i="8"/>
  <c r="C69" i="8"/>
  <c r="J69" i="8"/>
  <c r="B69" i="8"/>
  <c r="I69" i="8"/>
  <c r="E69" i="8"/>
  <c r="G2474" i="8"/>
  <c r="F2474" i="8"/>
  <c r="C2474" i="8"/>
  <c r="I2474" i="8"/>
  <c r="I1889" i="8"/>
  <c r="G1889" i="8"/>
  <c r="F1889" i="8"/>
  <c r="D1889" i="8"/>
  <c r="F592" i="8"/>
  <c r="E592" i="8"/>
  <c r="F131" i="8"/>
  <c r="H131" i="8"/>
  <c r="I131" i="8"/>
  <c r="I16" i="8"/>
  <c r="H16" i="8"/>
  <c r="E16" i="8"/>
  <c r="D16" i="8"/>
  <c r="H88" i="8"/>
  <c r="F88" i="8"/>
  <c r="D88" i="8"/>
  <c r="C88" i="8"/>
  <c r="E1018" i="8"/>
  <c r="G1018" i="8"/>
  <c r="I1018" i="8"/>
  <c r="H54" i="8"/>
  <c r="D54" i="8"/>
  <c r="F260" i="8"/>
  <c r="J260" i="8"/>
  <c r="I260" i="8"/>
  <c r="G260" i="8"/>
  <c r="C442" i="8"/>
  <c r="H442" i="8"/>
  <c r="F442" i="8"/>
  <c r="J442" i="8"/>
  <c r="E442" i="8"/>
  <c r="I442" i="8"/>
  <c r="J2181" i="8"/>
  <c r="B2181" i="8"/>
  <c r="H2181" i="8"/>
  <c r="E2181" i="8"/>
  <c r="F2181" i="8"/>
  <c r="G227" i="8"/>
  <c r="J227" i="8"/>
  <c r="F374" i="8"/>
  <c r="C374" i="8"/>
  <c r="B890" i="8"/>
  <c r="G890" i="8"/>
  <c r="J890" i="8"/>
  <c r="I1425" i="8"/>
  <c r="F1425" i="8"/>
  <c r="H1425" i="8"/>
  <c r="E1425" i="8"/>
  <c r="F547" i="8"/>
  <c r="J547" i="8"/>
  <c r="D547" i="8"/>
  <c r="G547" i="8"/>
  <c r="C1113" i="8"/>
  <c r="G1113" i="8"/>
  <c r="H1113" i="8"/>
  <c r="D1113" i="8"/>
  <c r="E190" i="8"/>
  <c r="D190" i="8"/>
  <c r="J190" i="8"/>
  <c r="B190" i="8"/>
  <c r="H190" i="8"/>
  <c r="D441" i="8"/>
  <c r="J441" i="8"/>
  <c r="B441" i="8"/>
  <c r="H441" i="8"/>
  <c r="G441" i="8"/>
  <c r="H624" i="8"/>
  <c r="D624" i="8"/>
  <c r="D131" i="8"/>
  <c r="J131" i="8"/>
  <c r="E890" i="8"/>
  <c r="G2983" i="8"/>
  <c r="H2983" i="8"/>
  <c r="J3240" i="8"/>
  <c r="B3240" i="8"/>
  <c r="J3265" i="8"/>
  <c r="B3265" i="8"/>
  <c r="I2743" i="8"/>
  <c r="G2743" i="8"/>
  <c r="H325" i="8"/>
  <c r="E325" i="8"/>
  <c r="D1461" i="8"/>
  <c r="C1461" i="8"/>
  <c r="C323" i="8"/>
  <c r="B323" i="8"/>
  <c r="I400" i="8"/>
  <c r="G400" i="8"/>
  <c r="E400" i="8"/>
  <c r="D400" i="8"/>
  <c r="I380" i="8"/>
  <c r="G380" i="8"/>
  <c r="H380" i="8"/>
  <c r="D380" i="8"/>
  <c r="H767" i="8"/>
  <c r="F767" i="8"/>
  <c r="E767" i="8"/>
  <c r="C767" i="8"/>
  <c r="B554" i="8"/>
  <c r="E554" i="8"/>
  <c r="C554" i="8"/>
  <c r="G554" i="8"/>
  <c r="I554" i="8"/>
  <c r="J554" i="8"/>
  <c r="E1217" i="8"/>
  <c r="I1217" i="8"/>
  <c r="G181" i="8"/>
  <c r="D181" i="8"/>
  <c r="J181" i="8"/>
  <c r="B181" i="8"/>
  <c r="F181" i="8"/>
  <c r="C978" i="8"/>
  <c r="E978" i="8"/>
  <c r="I978" i="8"/>
  <c r="F978" i="8"/>
  <c r="C186" i="8"/>
  <c r="I186" i="8"/>
  <c r="J186" i="8"/>
  <c r="B186" i="8"/>
  <c r="D186" i="8"/>
  <c r="F186" i="8"/>
  <c r="G287" i="8"/>
  <c r="B287" i="8"/>
  <c r="I1105" i="8"/>
  <c r="H1105" i="8"/>
  <c r="F1105" i="8"/>
  <c r="E1105" i="8"/>
  <c r="J35" i="8"/>
  <c r="I35" i="8"/>
  <c r="G35" i="8"/>
  <c r="B35" i="8"/>
  <c r="D35" i="8"/>
  <c r="F35" i="8"/>
  <c r="E35" i="8"/>
  <c r="J182" i="8"/>
  <c r="B182" i="8"/>
  <c r="H182" i="8"/>
  <c r="G182" i="8"/>
  <c r="E182" i="8"/>
  <c r="F497" i="8"/>
  <c r="D497" i="8"/>
  <c r="B497" i="8"/>
  <c r="H497" i="8"/>
  <c r="I720" i="8"/>
  <c r="C720" i="8"/>
  <c r="H720" i="8"/>
  <c r="G720" i="8"/>
  <c r="D720" i="8"/>
  <c r="E3232" i="8"/>
  <c r="J3232" i="8"/>
  <c r="B3232" i="8"/>
  <c r="I3232" i="8"/>
  <c r="G3232" i="8"/>
  <c r="C355" i="8"/>
  <c r="J355" i="8"/>
  <c r="I355" i="8"/>
  <c r="F355" i="8"/>
  <c r="B355" i="8"/>
  <c r="E355" i="8"/>
  <c r="D502" i="8"/>
  <c r="I502" i="8"/>
  <c r="H502" i="8"/>
  <c r="F502" i="8"/>
  <c r="I12" i="8"/>
  <c r="J12" i="8"/>
  <c r="E12" i="8"/>
  <c r="D12" i="8"/>
  <c r="B12" i="8"/>
  <c r="D260" i="8"/>
  <c r="E2474" i="8"/>
  <c r="D2888" i="8"/>
  <c r="G2647" i="8"/>
  <c r="J2263" i="8"/>
  <c r="H2222" i="8"/>
  <c r="E109" i="8"/>
  <c r="I496" i="8"/>
  <c r="H2815" i="8"/>
  <c r="B1279" i="8"/>
  <c r="J1279" i="8"/>
  <c r="I2910" i="8"/>
  <c r="E1494" i="8"/>
  <c r="F470" i="8"/>
  <c r="C3112" i="8"/>
  <c r="B590" i="8"/>
  <c r="J590" i="8"/>
  <c r="I78" i="8"/>
  <c r="G3177" i="8"/>
  <c r="B2960" i="8"/>
  <c r="J2960" i="8"/>
  <c r="D2624" i="8"/>
  <c r="G2575" i="8"/>
  <c r="H399" i="8"/>
  <c r="B806" i="8"/>
  <c r="F569" i="8"/>
  <c r="F165" i="8"/>
  <c r="B432" i="8"/>
  <c r="E575" i="8"/>
  <c r="B153" i="8"/>
  <c r="E717" i="8"/>
  <c r="I2814" i="8"/>
  <c r="B3271" i="8"/>
  <c r="J3271" i="8"/>
  <c r="C2887" i="8"/>
  <c r="D711" i="8"/>
  <c r="F670" i="8"/>
  <c r="I286" i="8"/>
  <c r="F158" i="8"/>
  <c r="C3113" i="8"/>
  <c r="F797" i="8"/>
  <c r="D86" i="8"/>
  <c r="B3241" i="8"/>
  <c r="I2657" i="8"/>
  <c r="H2295" i="8"/>
  <c r="I206" i="8"/>
  <c r="I559" i="8"/>
  <c r="E665" i="8"/>
  <c r="H113" i="8"/>
  <c r="G3280" i="8"/>
  <c r="F3088" i="8"/>
  <c r="E2128" i="8"/>
  <c r="B598" i="8"/>
  <c r="J598" i="8"/>
  <c r="C3240" i="8"/>
  <c r="H2743" i="8"/>
  <c r="H1143" i="8"/>
  <c r="B47" i="8"/>
  <c r="J47" i="8"/>
  <c r="F325" i="8"/>
  <c r="I2983" i="8"/>
  <c r="H1461" i="8"/>
  <c r="C336" i="8"/>
  <c r="J336" i="8"/>
  <c r="B3006" i="8"/>
  <c r="G2561" i="8"/>
  <c r="G2784" i="8"/>
  <c r="J1498" i="8"/>
  <c r="C635" i="8"/>
  <c r="D243" i="8"/>
  <c r="G251" i="8"/>
  <c r="H2888" i="8"/>
  <c r="I2647" i="8"/>
  <c r="C1494" i="8"/>
  <c r="D590" i="8"/>
  <c r="E2960" i="8"/>
  <c r="F2624" i="8"/>
  <c r="E2575" i="8"/>
  <c r="J2575" i="8"/>
  <c r="F399" i="8"/>
  <c r="E806" i="8"/>
  <c r="G569" i="8"/>
  <c r="C997" i="8"/>
  <c r="B165" i="8"/>
  <c r="J165" i="8"/>
  <c r="E432" i="8"/>
  <c r="F153" i="8"/>
  <c r="F717" i="8"/>
  <c r="B3152" i="8"/>
  <c r="B2814" i="8"/>
  <c r="C3271" i="8"/>
  <c r="F2887" i="8"/>
  <c r="C711" i="8"/>
  <c r="I670" i="8"/>
  <c r="D286" i="8"/>
  <c r="I158" i="8"/>
  <c r="E3113" i="8"/>
  <c r="B797" i="8"/>
  <c r="J797" i="8"/>
  <c r="E86" i="8"/>
  <c r="H3241" i="8"/>
  <c r="G3176" i="8"/>
  <c r="C2295" i="8"/>
  <c r="J2295" i="8"/>
  <c r="D206" i="8"/>
  <c r="B559" i="8"/>
  <c r="I665" i="8"/>
  <c r="E113" i="8"/>
  <c r="B381" i="8"/>
  <c r="I3280" i="8"/>
  <c r="H3088" i="8"/>
  <c r="C598" i="8"/>
  <c r="I3240" i="8"/>
  <c r="C1143" i="8"/>
  <c r="C47" i="8"/>
  <c r="B325" i="8"/>
  <c r="J325" i="8"/>
  <c r="H3265" i="8"/>
  <c r="G1461" i="8"/>
  <c r="B3216" i="8"/>
  <c r="D336" i="8"/>
  <c r="E3006" i="8"/>
  <c r="F2561" i="8"/>
  <c r="H2784" i="8"/>
  <c r="J323" i="8"/>
  <c r="E1498" i="8"/>
  <c r="H323" i="8"/>
  <c r="F635" i="8"/>
  <c r="C243" i="8"/>
  <c r="B243" i="8"/>
  <c r="J251" i="8"/>
  <c r="F251" i="8"/>
  <c r="B2222" i="8"/>
  <c r="F109" i="8"/>
  <c r="C496" i="8"/>
  <c r="J2815" i="8"/>
  <c r="C2910" i="8"/>
  <c r="B78" i="8"/>
  <c r="J78" i="8"/>
  <c r="I2888" i="8"/>
  <c r="D2647" i="8"/>
  <c r="J2647" i="8"/>
  <c r="B2263" i="8"/>
  <c r="C2222" i="8"/>
  <c r="H109" i="8"/>
  <c r="B496" i="8"/>
  <c r="B2815" i="8"/>
  <c r="E1279" i="8"/>
  <c r="B2910" i="8"/>
  <c r="F1494" i="8"/>
  <c r="B470" i="8"/>
  <c r="J470" i="8"/>
  <c r="E3112" i="8"/>
  <c r="C590" i="8"/>
  <c r="D78" i="8"/>
  <c r="D2960" i="8"/>
  <c r="G2624" i="8"/>
  <c r="F2575" i="8"/>
  <c r="I399" i="8"/>
  <c r="F806" i="8"/>
  <c r="H569" i="8"/>
  <c r="G997" i="8"/>
  <c r="D165" i="8"/>
  <c r="G432" i="8"/>
  <c r="D153" i="8"/>
  <c r="I717" i="8"/>
  <c r="F3152" i="8"/>
  <c r="D2814" i="8"/>
  <c r="F3271" i="8"/>
  <c r="H2887" i="8"/>
  <c r="I711" i="8"/>
  <c r="C1950" i="8"/>
  <c r="B670" i="8"/>
  <c r="J670" i="8"/>
  <c r="C286" i="8"/>
  <c r="B158" i="8"/>
  <c r="J158" i="8"/>
  <c r="D797" i="8"/>
  <c r="G86" i="8"/>
  <c r="I3241" i="8"/>
  <c r="F3176" i="8"/>
  <c r="D2295" i="8"/>
  <c r="C206" i="8"/>
  <c r="D559" i="8"/>
  <c r="G665" i="8"/>
  <c r="C113" i="8"/>
  <c r="C381" i="8"/>
  <c r="I3088" i="8"/>
  <c r="E598" i="8"/>
  <c r="D1143" i="8"/>
  <c r="E47" i="8"/>
  <c r="D325" i="8"/>
  <c r="F3265" i="8"/>
  <c r="E1461" i="8"/>
  <c r="C3216" i="8"/>
  <c r="E336" i="8"/>
  <c r="H3006" i="8"/>
  <c r="H2561" i="8"/>
  <c r="B2784" i="8"/>
  <c r="J2784" i="8"/>
  <c r="E323" i="8"/>
  <c r="D1498" i="8"/>
  <c r="G635" i="8"/>
  <c r="E243" i="8"/>
  <c r="D251" i="8"/>
  <c r="E251" i="8"/>
  <c r="J2222" i="8"/>
  <c r="D1279" i="8"/>
  <c r="I470" i="8"/>
  <c r="D3112" i="8"/>
  <c r="F2888" i="8"/>
  <c r="J2888" i="8"/>
  <c r="C2647" i="8"/>
  <c r="C2263" i="8"/>
  <c r="D2222" i="8"/>
  <c r="I109" i="8"/>
  <c r="D496" i="8"/>
  <c r="C2815" i="8"/>
  <c r="F1279" i="8"/>
  <c r="F2910" i="8"/>
  <c r="G1494" i="8"/>
  <c r="D470" i="8"/>
  <c r="F3112" i="8"/>
  <c r="F590" i="8"/>
  <c r="C78" i="8"/>
  <c r="F2960" i="8"/>
  <c r="H2624" i="8"/>
  <c r="B2575" i="8"/>
  <c r="B399" i="8"/>
  <c r="J399" i="8"/>
  <c r="G806" i="8"/>
  <c r="B569" i="8"/>
  <c r="J569" i="8"/>
  <c r="E997" i="8"/>
  <c r="C165" i="8"/>
  <c r="F432" i="8"/>
  <c r="I153" i="8"/>
  <c r="B717" i="8"/>
  <c r="J717" i="8"/>
  <c r="G3152" i="8"/>
  <c r="E2814" i="8"/>
  <c r="D1144" i="8"/>
  <c r="E3271" i="8"/>
  <c r="G2887" i="8"/>
  <c r="B1950" i="8"/>
  <c r="E670" i="8"/>
  <c r="E286" i="8"/>
  <c r="D158" i="8"/>
  <c r="C797" i="8"/>
  <c r="F86" i="8"/>
  <c r="H3176" i="8"/>
  <c r="B2295" i="8"/>
  <c r="E206" i="8"/>
  <c r="E559" i="8"/>
  <c r="H665" i="8"/>
  <c r="D113" i="8"/>
  <c r="I381" i="8"/>
  <c r="B3088" i="8"/>
  <c r="J3088" i="8"/>
  <c r="G598" i="8"/>
  <c r="F1143" i="8"/>
  <c r="F47" i="8"/>
  <c r="C325" i="8"/>
  <c r="I3265" i="8"/>
  <c r="I1461" i="8"/>
  <c r="E3216" i="8"/>
  <c r="G336" i="8"/>
  <c r="G3006" i="8"/>
  <c r="B2561" i="8"/>
  <c r="J2561" i="8"/>
  <c r="C2784" i="8"/>
  <c r="I635" i="8"/>
  <c r="H635" i="8"/>
  <c r="I243" i="8"/>
  <c r="J635" i="8"/>
  <c r="F2815" i="8"/>
  <c r="G2263" i="8"/>
  <c r="B109" i="8"/>
  <c r="G1279" i="8"/>
  <c r="D2910" i="8"/>
  <c r="H3112" i="8"/>
  <c r="G2960" i="8"/>
  <c r="I2624" i="8"/>
  <c r="C2575" i="8"/>
  <c r="D399" i="8"/>
  <c r="H806" i="8"/>
  <c r="C569" i="8"/>
  <c r="G165" i="8"/>
  <c r="H432" i="8"/>
  <c r="G153" i="8"/>
  <c r="D717" i="8"/>
  <c r="I3152" i="8"/>
  <c r="F2814" i="8"/>
  <c r="H1144" i="8"/>
  <c r="H3271" i="8"/>
  <c r="I2887" i="8"/>
  <c r="D1950" i="8"/>
  <c r="D670" i="8"/>
  <c r="G286" i="8"/>
  <c r="E158" i="8"/>
  <c r="G797" i="8"/>
  <c r="H86" i="8"/>
  <c r="B2657" i="8"/>
  <c r="F2295" i="8"/>
  <c r="F206" i="8"/>
  <c r="F559" i="8"/>
  <c r="C665" i="8"/>
  <c r="J665" i="8"/>
  <c r="F113" i="8"/>
  <c r="C3088" i="8"/>
  <c r="F598" i="8"/>
  <c r="F2743" i="8"/>
  <c r="E1143" i="8"/>
  <c r="G47" i="8"/>
  <c r="G325" i="8"/>
  <c r="C2983" i="8"/>
  <c r="B1461" i="8"/>
  <c r="J1461" i="8"/>
  <c r="I3216" i="8"/>
  <c r="F336" i="8"/>
  <c r="I3006" i="8"/>
  <c r="E2561" i="8"/>
  <c r="E2784" i="8"/>
  <c r="D323" i="8"/>
  <c r="G323" i="8"/>
  <c r="H1498" i="8"/>
  <c r="F323" i="8"/>
  <c r="I323" i="8"/>
  <c r="B635" i="8"/>
  <c r="G243" i="8"/>
  <c r="H251" i="8"/>
  <c r="B2624" i="8"/>
  <c r="B2887" i="8"/>
  <c r="C3006" i="8"/>
  <c r="F1498" i="8"/>
  <c r="G1498" i="8"/>
  <c r="D635" i="8"/>
  <c r="D2143" i="8"/>
  <c r="E3072" i="8"/>
  <c r="I2341" i="8"/>
  <c r="B1214" i="8"/>
  <c r="F1501" i="8"/>
  <c r="B3201" i="8"/>
  <c r="J1913" i="8"/>
  <c r="I2999" i="8"/>
  <c r="D2551" i="8"/>
  <c r="D2809" i="8"/>
  <c r="F2063" i="8"/>
  <c r="B2926" i="8"/>
  <c r="F2342" i="8"/>
  <c r="G2341" i="8"/>
  <c r="D1214" i="8"/>
  <c r="B3033" i="8"/>
  <c r="C3201" i="8"/>
  <c r="C1913" i="8"/>
  <c r="C2999" i="8"/>
  <c r="F2551" i="8"/>
  <c r="I2351" i="8"/>
  <c r="D2343" i="8"/>
  <c r="E1141" i="8"/>
  <c r="D2294" i="8"/>
  <c r="F2080" i="8"/>
  <c r="I2513" i="8"/>
  <c r="I394" i="8"/>
  <c r="E2451" i="8"/>
  <c r="E394" i="8"/>
  <c r="H1772" i="8"/>
  <c r="E1352" i="8"/>
  <c r="D904" i="8"/>
  <c r="G2809" i="8"/>
  <c r="I2775" i="8"/>
  <c r="I1774" i="8"/>
  <c r="D2093" i="8"/>
  <c r="I2216" i="8"/>
  <c r="F1640" i="8"/>
  <c r="E3137" i="8"/>
  <c r="C1969" i="8"/>
  <c r="J2190" i="8"/>
  <c r="J901" i="8"/>
  <c r="F2264" i="8"/>
  <c r="D3047" i="8"/>
  <c r="F2143" i="8"/>
  <c r="E1183" i="8"/>
  <c r="D3072" i="8"/>
  <c r="I3193" i="8"/>
  <c r="H2063" i="8"/>
  <c r="E2926" i="8"/>
  <c r="D2342" i="8"/>
  <c r="J2342" i="8"/>
  <c r="I3281" i="8"/>
  <c r="E2341" i="8"/>
  <c r="B232" i="8"/>
  <c r="H2679" i="8"/>
  <c r="C1214" i="8"/>
  <c r="C3033" i="8"/>
  <c r="C3257" i="8"/>
  <c r="H1501" i="8"/>
  <c r="D3201" i="8"/>
  <c r="H1703" i="8"/>
  <c r="E1913" i="8"/>
  <c r="B2999" i="8"/>
  <c r="I2551" i="8"/>
  <c r="B1975" i="8"/>
  <c r="J2351" i="8"/>
  <c r="F2449" i="8"/>
  <c r="E2343" i="8"/>
  <c r="I1853" i="8"/>
  <c r="H1141" i="8"/>
  <c r="C2294" i="8"/>
  <c r="F2513" i="8"/>
  <c r="J210" i="8"/>
  <c r="B3137" i="8"/>
  <c r="E2063" i="8"/>
  <c r="I2926" i="8"/>
  <c r="I232" i="8"/>
  <c r="F1703" i="8"/>
  <c r="G2449" i="8"/>
  <c r="J2294" i="8"/>
  <c r="H2513" i="8"/>
  <c r="E904" i="8"/>
  <c r="G2775" i="8"/>
  <c r="H1640" i="8"/>
  <c r="C3137" i="8"/>
  <c r="H901" i="8"/>
  <c r="E2143" i="8"/>
  <c r="C3072" i="8"/>
  <c r="J2926" i="8"/>
  <c r="J232" i="8"/>
  <c r="J2576" i="8"/>
  <c r="D1352" i="8"/>
  <c r="G904" i="8"/>
  <c r="H2809" i="8"/>
  <c r="H2775" i="8"/>
  <c r="C2093" i="8"/>
  <c r="J2216" i="8"/>
  <c r="D3137" i="8"/>
  <c r="E1969" i="8"/>
  <c r="E3217" i="8"/>
  <c r="G2264" i="8"/>
  <c r="G3047" i="8"/>
  <c r="G2143" i="8"/>
  <c r="G1183" i="8"/>
  <c r="F3072" i="8"/>
  <c r="G2063" i="8"/>
  <c r="C2926" i="8"/>
  <c r="C2342" i="8"/>
  <c r="J3281" i="8"/>
  <c r="D2341" i="8"/>
  <c r="J2341" i="8"/>
  <c r="D232" i="8"/>
  <c r="E1214" i="8"/>
  <c r="B949" i="8"/>
  <c r="E3033" i="8"/>
  <c r="D3257" i="8"/>
  <c r="I1501" i="8"/>
  <c r="G3201" i="8"/>
  <c r="I1703" i="8"/>
  <c r="D1913" i="8"/>
  <c r="D2999" i="8"/>
  <c r="G2551" i="8"/>
  <c r="D1975" i="8"/>
  <c r="I2449" i="8"/>
  <c r="E2294" i="8"/>
  <c r="C2513" i="8"/>
  <c r="J2513" i="8"/>
  <c r="E210" i="8"/>
  <c r="C2410" i="8"/>
  <c r="J3137" i="8"/>
  <c r="H2342" i="8"/>
  <c r="J1214" i="8"/>
  <c r="I3033" i="8"/>
  <c r="B1913" i="8"/>
  <c r="B2294" i="8"/>
  <c r="B1352" i="8"/>
  <c r="H2216" i="8"/>
  <c r="D2264" i="8"/>
  <c r="C232" i="8"/>
  <c r="J3033" i="8"/>
  <c r="G1501" i="8"/>
  <c r="G1703" i="8"/>
  <c r="J2999" i="8"/>
  <c r="H2449" i="8"/>
  <c r="F1352" i="8"/>
  <c r="H904" i="8"/>
  <c r="D2775" i="8"/>
  <c r="J2775" i="8"/>
  <c r="D1774" i="8"/>
  <c r="F2093" i="8"/>
  <c r="C2216" i="8"/>
  <c r="G3137" i="8"/>
  <c r="D1969" i="8"/>
  <c r="D3217" i="8"/>
  <c r="H3047" i="8"/>
  <c r="H2143" i="8"/>
  <c r="G3072" i="8"/>
  <c r="I2063" i="8"/>
  <c r="D2926" i="8"/>
  <c r="B2342" i="8"/>
  <c r="B2341" i="8"/>
  <c r="E232" i="8"/>
  <c r="G1214" i="8"/>
  <c r="D949" i="8"/>
  <c r="D3033" i="8"/>
  <c r="E1501" i="8"/>
  <c r="F3201" i="8"/>
  <c r="C1703" i="8"/>
  <c r="J1703" i="8"/>
  <c r="H1913" i="8"/>
  <c r="E2999" i="8"/>
  <c r="E2551" i="8"/>
  <c r="B2449" i="8"/>
  <c r="J2449" i="8"/>
  <c r="F2294" i="8"/>
  <c r="C416" i="8"/>
  <c r="B2513" i="8"/>
  <c r="E2410" i="8"/>
  <c r="F2410" i="8"/>
  <c r="F2775" i="8"/>
  <c r="C2775" i="8"/>
  <c r="F3137" i="8"/>
  <c r="I2143" i="8"/>
  <c r="H3072" i="8"/>
  <c r="B2063" i="8"/>
  <c r="J2063" i="8"/>
  <c r="F2926" i="8"/>
  <c r="E2342" i="8"/>
  <c r="C2341" i="8"/>
  <c r="G232" i="8"/>
  <c r="H1214" i="8"/>
  <c r="G3033" i="8"/>
  <c r="B1501" i="8"/>
  <c r="J1501" i="8"/>
  <c r="H3201" i="8"/>
  <c r="E1703" i="8"/>
  <c r="G1913" i="8"/>
  <c r="F2999" i="8"/>
  <c r="H2551" i="8"/>
  <c r="C2449" i="8"/>
  <c r="E1974" i="8"/>
  <c r="B2576" i="8"/>
  <c r="G2294" i="8"/>
  <c r="E2513" i="8"/>
  <c r="H1352" i="8"/>
  <c r="J904" i="8"/>
  <c r="D2216" i="8"/>
  <c r="C2143" i="8"/>
  <c r="C2551" i="8"/>
  <c r="G2351" i="8"/>
  <c r="E2351" i="8"/>
  <c r="F2351" i="8"/>
  <c r="H2351" i="8"/>
  <c r="B1974" i="8"/>
  <c r="J1974" i="8"/>
  <c r="D1974" i="8"/>
  <c r="I1974" i="8"/>
  <c r="C1974" i="8"/>
  <c r="F1772" i="8"/>
  <c r="D1772" i="8"/>
  <c r="C1772" i="8"/>
  <c r="E1772" i="8"/>
  <c r="J2809" i="8"/>
  <c r="B2809" i="8"/>
  <c r="D2576" i="8"/>
  <c r="C2576" i="8"/>
  <c r="E2576" i="8"/>
  <c r="F2576" i="8"/>
  <c r="I2343" i="8"/>
  <c r="H2343" i="8"/>
  <c r="G2343" i="8"/>
  <c r="J2343" i="8"/>
  <c r="C2343" i="8"/>
  <c r="I2080" i="8"/>
  <c r="H2080" i="8"/>
  <c r="G2080" i="8"/>
  <c r="J2080" i="8"/>
  <c r="B2080" i="8"/>
  <c r="J1640" i="8"/>
  <c r="B1640" i="8"/>
  <c r="I1640" i="8"/>
  <c r="B1141" i="8"/>
  <c r="J1141" i="8"/>
  <c r="D1141" i="8"/>
  <c r="I1141" i="8"/>
  <c r="C1141" i="8"/>
  <c r="F901" i="8"/>
  <c r="E901" i="8"/>
  <c r="I901" i="8"/>
  <c r="G2451" i="8"/>
  <c r="C2451" i="8"/>
  <c r="J2264" i="8"/>
  <c r="B2264" i="8"/>
  <c r="H2264" i="8"/>
  <c r="E2264" i="8"/>
  <c r="J1969" i="8"/>
  <c r="B1969" i="8"/>
  <c r="I1969" i="8"/>
  <c r="H3281" i="8"/>
  <c r="G3281" i="8"/>
  <c r="D3281" i="8"/>
  <c r="F3281" i="8"/>
  <c r="B394" i="8"/>
  <c r="F394" i="8"/>
  <c r="J394" i="8"/>
  <c r="G394" i="8"/>
  <c r="J3217" i="8"/>
  <c r="B3217" i="8"/>
  <c r="F3217" i="8"/>
  <c r="C3217" i="8"/>
  <c r="G1772" i="8"/>
  <c r="G416" i="8"/>
  <c r="D416" i="8"/>
  <c r="E416" i="8"/>
  <c r="H416" i="8"/>
  <c r="E1205" i="8"/>
  <c r="H1205" i="8"/>
  <c r="C1205" i="8"/>
  <c r="I1205" i="8"/>
  <c r="F949" i="8"/>
  <c r="E949" i="8"/>
  <c r="H949" i="8"/>
  <c r="I949" i="8"/>
  <c r="D2679" i="8"/>
  <c r="C2679" i="8"/>
  <c r="J2679" i="8"/>
  <c r="B2679" i="8"/>
  <c r="E2679" i="8"/>
  <c r="C2593" i="8"/>
  <c r="J2593" i="8"/>
  <c r="B2593" i="8"/>
  <c r="I2593" i="8"/>
  <c r="E2593" i="8"/>
  <c r="B2190" i="8"/>
  <c r="I2190" i="8"/>
  <c r="C2190" i="8"/>
  <c r="G1975" i="8"/>
  <c r="E1975" i="8"/>
  <c r="I1975" i="8"/>
  <c r="H1975" i="8"/>
  <c r="J1774" i="8"/>
  <c r="B1774" i="8"/>
  <c r="I3257" i="8"/>
  <c r="F3257" i="8"/>
  <c r="G3257" i="8"/>
  <c r="J3257" i="8"/>
  <c r="B3257" i="8"/>
  <c r="C210" i="8"/>
  <c r="F210" i="8"/>
  <c r="B210" i="8"/>
  <c r="H210" i="8"/>
  <c r="G3193" i="8"/>
  <c r="H3193" i="8"/>
  <c r="D3193" i="8"/>
  <c r="F3193" i="8"/>
  <c r="J2093" i="8"/>
  <c r="B2093" i="8"/>
  <c r="F1853" i="8"/>
  <c r="C1853" i="8"/>
  <c r="B1853" i="8"/>
  <c r="G1853" i="8"/>
  <c r="J1183" i="8"/>
  <c r="B1183" i="8"/>
  <c r="I1183" i="8"/>
  <c r="H1183" i="8"/>
  <c r="C1183" i="8"/>
  <c r="F3047" i="8"/>
  <c r="B3047" i="8"/>
  <c r="E3047" i="8"/>
  <c r="H2451" i="8"/>
  <c r="C1072" i="8"/>
  <c r="I1072" i="8"/>
  <c r="B1072" i="8"/>
  <c r="J1072" i="8"/>
  <c r="E1072" i="8"/>
  <c r="D3279" i="8"/>
  <c r="C3279" i="8"/>
  <c r="J3279" i="8"/>
  <c r="B3279" i="8"/>
  <c r="E3279" i="8"/>
  <c r="H376" i="8"/>
  <c r="G376" i="8"/>
  <c r="F376" i="8"/>
  <c r="I376" i="8"/>
  <c r="C3215" i="8"/>
  <c r="J3215" i="8"/>
  <c r="B3215" i="8"/>
  <c r="I3215" i="8"/>
  <c r="D3215" i="8"/>
  <c r="J3151" i="8"/>
  <c r="B3151" i="8"/>
  <c r="I3151" i="8"/>
  <c r="G3151" i="8"/>
  <c r="C3151" i="8"/>
  <c r="J2328" i="8"/>
  <c r="B2328" i="8"/>
  <c r="I2328" i="8"/>
  <c r="G2328" i="8"/>
  <c r="C2328" i="8"/>
  <c r="B1718" i="8"/>
  <c r="E1718" i="8"/>
  <c r="J1718" i="8"/>
  <c r="D1718" i="8"/>
  <c r="C1718" i="8"/>
  <c r="E1208" i="8"/>
  <c r="D1208" i="8"/>
  <c r="C1208" i="8"/>
  <c r="F1208" i="8"/>
  <c r="J977" i="8"/>
  <c r="B977" i="8"/>
  <c r="I977" i="8"/>
  <c r="H977" i="8"/>
  <c r="C977" i="8"/>
  <c r="F3161" i="8"/>
  <c r="H3161" i="8"/>
  <c r="G3161" i="8"/>
  <c r="J3161" i="8"/>
  <c r="B3161" i="8"/>
  <c r="D3097" i="8"/>
  <c r="E3097" i="8"/>
  <c r="B3097" i="8"/>
  <c r="H3097" i="8"/>
  <c r="G1059" i="8"/>
  <c r="E1059" i="8"/>
  <c r="I1059" i="8"/>
  <c r="H1059" i="8"/>
  <c r="D1059" i="8"/>
  <c r="F1059" i="8"/>
  <c r="D808" i="8"/>
  <c r="B808" i="8"/>
  <c r="J808" i="8"/>
  <c r="C808" i="8"/>
  <c r="E808" i="8"/>
  <c r="F329" i="8"/>
  <c r="B329" i="8"/>
  <c r="J329" i="8"/>
  <c r="C329" i="8"/>
  <c r="D329" i="8"/>
  <c r="D2864" i="8"/>
  <c r="E2864" i="8"/>
  <c r="H2864" i="8"/>
  <c r="F2864" i="8"/>
  <c r="H711" i="8"/>
  <c r="F711" i="8"/>
  <c r="E711" i="8"/>
  <c r="G711" i="8"/>
  <c r="G3241" i="8"/>
  <c r="E3241" i="8"/>
  <c r="D3241" i="8"/>
  <c r="F3241" i="8"/>
  <c r="I3177" i="8"/>
  <c r="H3177" i="8"/>
  <c r="J3177" i="8"/>
  <c r="B3177" i="8"/>
  <c r="F3113" i="8"/>
  <c r="H3113" i="8"/>
  <c r="G3113" i="8"/>
  <c r="I3113" i="8"/>
  <c r="G2128" i="8"/>
  <c r="F2128" i="8"/>
  <c r="I2128" i="8"/>
  <c r="J2128" i="8"/>
  <c r="B2128" i="8"/>
  <c r="I1950" i="8"/>
  <c r="G1950" i="8"/>
  <c r="F1950" i="8"/>
  <c r="H1950" i="8"/>
  <c r="F1144" i="8"/>
  <c r="C1144" i="8"/>
  <c r="J1144" i="8"/>
  <c r="B1144" i="8"/>
  <c r="E1144" i="8"/>
  <c r="D3280" i="8"/>
  <c r="E3280" i="8"/>
  <c r="C3280" i="8"/>
  <c r="F3280" i="8"/>
  <c r="F381" i="8"/>
  <c r="E381" i="8"/>
  <c r="G381" i="8"/>
  <c r="H381" i="8"/>
  <c r="G3216" i="8"/>
  <c r="F3216" i="8"/>
  <c r="D3216" i="8"/>
  <c r="H3216" i="8"/>
  <c r="D3152" i="8"/>
  <c r="E3152" i="8"/>
  <c r="C3152" i="8"/>
  <c r="H3152" i="8"/>
  <c r="F2983" i="8"/>
  <c r="D2983" i="8"/>
  <c r="B2983" i="8"/>
  <c r="E2983" i="8"/>
  <c r="J997" i="8"/>
  <c r="B997" i="8"/>
  <c r="I997" i="8"/>
  <c r="F997" i="8"/>
  <c r="D997" i="8"/>
  <c r="I575" i="8"/>
  <c r="H575" i="8"/>
  <c r="F575" i="8"/>
  <c r="J575" i="8"/>
  <c r="C575" i="8"/>
  <c r="G3240" i="8"/>
  <c r="E3240" i="8"/>
  <c r="D3240" i="8"/>
  <c r="F3240" i="8"/>
  <c r="D3176" i="8"/>
  <c r="C3176" i="8"/>
  <c r="J3176" i="8"/>
  <c r="B3176" i="8"/>
  <c r="E3176" i="8"/>
  <c r="D3265" i="8"/>
  <c r="E3265" i="8"/>
  <c r="C3265" i="8"/>
  <c r="G3265" i="8"/>
  <c r="D2743" i="8"/>
  <c r="B2743" i="8"/>
  <c r="J2743" i="8"/>
  <c r="C2743" i="8"/>
  <c r="E2743" i="8"/>
  <c r="E2657" i="8"/>
  <c r="D2657" i="8"/>
  <c r="C2657" i="8"/>
  <c r="F2657" i="8"/>
  <c r="I1772" i="8"/>
  <c r="B2451" i="8"/>
  <c r="H394" i="8"/>
  <c r="D394" i="8"/>
  <c r="B1772" i="8"/>
  <c r="I2410" i="8"/>
  <c r="D2410" i="8"/>
  <c r="B2410" i="8"/>
  <c r="H2410" i="8"/>
  <c r="G570" i="8"/>
  <c r="G908" i="8"/>
  <c r="F1227" i="8"/>
  <c r="D1034" i="8"/>
  <c r="G739" i="8"/>
  <c r="B1082" i="8"/>
  <c r="H692" i="8"/>
  <c r="I1034" i="8"/>
  <c r="H396" i="8"/>
  <c r="G715" i="8"/>
  <c r="J1987" i="8"/>
  <c r="J803" i="8"/>
  <c r="B866" i="8"/>
  <c r="J1338" i="8"/>
  <c r="E803" i="8"/>
  <c r="E116" i="8"/>
  <c r="D58" i="8"/>
  <c r="G116" i="8"/>
  <c r="J34" i="8"/>
  <c r="F803" i="8"/>
  <c r="B1420" i="8"/>
  <c r="G803" i="8"/>
  <c r="C1539" i="8"/>
  <c r="D866" i="8"/>
  <c r="D1396" i="8"/>
  <c r="F1396" i="8"/>
  <c r="D34" i="8"/>
  <c r="D1314" i="8"/>
  <c r="C1396" i="8"/>
  <c r="I866" i="8"/>
  <c r="I1164" i="8"/>
  <c r="D1338" i="8"/>
  <c r="I1396" i="8"/>
  <c r="F34" i="8"/>
  <c r="C579" i="8"/>
  <c r="J1420" i="8"/>
  <c r="I803" i="8"/>
  <c r="B34" i="8"/>
  <c r="E34" i="8"/>
  <c r="C116" i="8"/>
  <c r="E866" i="8"/>
  <c r="F1338" i="8"/>
  <c r="I715" i="8"/>
  <c r="D803" i="8"/>
  <c r="H579" i="8"/>
  <c r="F579" i="8"/>
  <c r="J58" i="8"/>
  <c r="H58" i="8"/>
  <c r="F1146" i="8"/>
  <c r="H314" i="8"/>
  <c r="J372" i="8"/>
  <c r="B1882" i="8"/>
  <c r="G466" i="8"/>
  <c r="B396" i="8"/>
  <c r="B1035" i="8"/>
  <c r="H140" i="8"/>
  <c r="F372" i="8"/>
  <c r="J1882" i="8"/>
  <c r="C11" i="8"/>
  <c r="C227" i="8"/>
  <c r="D396" i="8"/>
  <c r="G290" i="8"/>
  <c r="J1204" i="8"/>
  <c r="D1035" i="8"/>
  <c r="B1146" i="8"/>
  <c r="I1338" i="8"/>
  <c r="G1396" i="8"/>
  <c r="B372" i="8"/>
  <c r="B1204" i="8"/>
  <c r="D1204" i="8"/>
  <c r="B140" i="8"/>
  <c r="I1708" i="8"/>
  <c r="F866" i="8"/>
  <c r="F58" i="8"/>
  <c r="E58" i="8"/>
  <c r="J290" i="8"/>
  <c r="I116" i="8"/>
  <c r="F1420" i="8"/>
  <c r="G1204" i="8"/>
  <c r="C866" i="8"/>
  <c r="E1396" i="8"/>
  <c r="G1146" i="8"/>
  <c r="J972" i="8"/>
  <c r="H1338" i="8"/>
  <c r="C803" i="8"/>
  <c r="C1338" i="8"/>
  <c r="I34" i="8"/>
  <c r="E1204" i="8"/>
  <c r="E140" i="8"/>
  <c r="H34" i="8"/>
  <c r="G579" i="8"/>
  <c r="D466" i="8"/>
  <c r="C1034" i="8"/>
  <c r="G396" i="8"/>
  <c r="C1420" i="8"/>
  <c r="B290" i="8"/>
  <c r="J116" i="8"/>
  <c r="H1204" i="8"/>
  <c r="G1315" i="8"/>
  <c r="C1146" i="8"/>
  <c r="E972" i="8"/>
  <c r="C972" i="8"/>
  <c r="H1708" i="8"/>
  <c r="C211" i="8"/>
  <c r="B579" i="8"/>
  <c r="F810" i="8"/>
  <c r="G1034" i="8"/>
  <c r="J235" i="8"/>
  <c r="D570" i="8"/>
  <c r="D116" i="8"/>
  <c r="H459" i="8"/>
  <c r="I1204" i="8"/>
  <c r="G866" i="8"/>
  <c r="H1146" i="8"/>
  <c r="J1146" i="8"/>
  <c r="G972" i="8"/>
  <c r="B314" i="8"/>
  <c r="B1338" i="8"/>
  <c r="C34" i="8"/>
  <c r="C140" i="8"/>
  <c r="C203" i="8"/>
  <c r="F235" i="8"/>
  <c r="B810" i="8"/>
  <c r="J466" i="8"/>
  <c r="E290" i="8"/>
  <c r="D227" i="8"/>
  <c r="J459" i="8"/>
  <c r="H1420" i="8"/>
  <c r="F1260" i="8"/>
  <c r="F1058" i="8"/>
  <c r="B354" i="8"/>
  <c r="H1082" i="8"/>
  <c r="D995" i="8"/>
  <c r="D1315" i="8"/>
  <c r="E435" i="8"/>
  <c r="J124" i="8"/>
  <c r="C1140" i="8"/>
  <c r="J1475" i="8"/>
  <c r="F826" i="8"/>
  <c r="E546" i="8"/>
  <c r="G1260" i="8"/>
  <c r="G971" i="8"/>
  <c r="J628" i="8"/>
  <c r="F322" i="8"/>
  <c r="H546" i="8"/>
  <c r="D435" i="8"/>
  <c r="J690" i="8"/>
  <c r="I690" i="8"/>
  <c r="B628" i="8"/>
  <c r="D2" i="8"/>
  <c r="B291" i="8"/>
  <c r="H826" i="8"/>
  <c r="C483" i="8"/>
  <c r="H91" i="8"/>
  <c r="D916" i="8"/>
  <c r="J2" i="8"/>
  <c r="I1378" i="8"/>
  <c r="F483" i="8"/>
  <c r="C1315" i="8"/>
  <c r="J570" i="8"/>
  <c r="H715" i="8"/>
  <c r="D1378" i="8"/>
  <c r="F180" i="8"/>
  <c r="E916" i="8"/>
  <c r="B570" i="8"/>
  <c r="I2" i="8"/>
  <c r="J291" i="8"/>
  <c r="E1378" i="8"/>
  <c r="F546" i="8"/>
  <c r="C826" i="8"/>
  <c r="D546" i="8"/>
  <c r="F1644" i="8"/>
  <c r="C690" i="8"/>
  <c r="B1260" i="8"/>
  <c r="H1147" i="8"/>
  <c r="B690" i="8"/>
  <c r="B802" i="8"/>
  <c r="D884" i="8"/>
  <c r="J908" i="8"/>
  <c r="E971" i="8"/>
  <c r="F652" i="8"/>
  <c r="F1378" i="8"/>
  <c r="D483" i="8"/>
  <c r="H1378" i="8"/>
  <c r="H354" i="8"/>
  <c r="E652" i="8"/>
  <c r="H122" i="8"/>
  <c r="I884" i="8"/>
  <c r="C652" i="8"/>
  <c r="E1315" i="8"/>
  <c r="F995" i="8"/>
  <c r="I483" i="8"/>
  <c r="B546" i="8"/>
  <c r="E690" i="8"/>
  <c r="D1147" i="8"/>
  <c r="H124" i="8"/>
  <c r="D1260" i="8"/>
  <c r="G628" i="8"/>
  <c r="C739" i="8"/>
  <c r="F1140" i="8"/>
  <c r="D628" i="8"/>
  <c r="E354" i="8"/>
  <c r="F715" i="8"/>
  <c r="E884" i="8"/>
  <c r="B916" i="8"/>
  <c r="B908" i="8"/>
  <c r="B2" i="8"/>
  <c r="J314" i="8"/>
  <c r="B1378" i="8"/>
  <c r="C1204" i="8"/>
  <c r="D372" i="8"/>
  <c r="I314" i="8"/>
  <c r="F523" i="8"/>
  <c r="H180" i="8"/>
  <c r="E1146" i="8"/>
  <c r="I652" i="8"/>
  <c r="E372" i="8"/>
  <c r="I1315" i="8"/>
  <c r="H995" i="8"/>
  <c r="G483" i="8"/>
  <c r="C546" i="8"/>
  <c r="I1146" i="8"/>
  <c r="I916" i="8"/>
  <c r="E466" i="8"/>
  <c r="E570" i="8"/>
  <c r="F628" i="8"/>
  <c r="I908" i="8"/>
  <c r="H570" i="8"/>
  <c r="H802" i="8"/>
  <c r="C2" i="8"/>
  <c r="I546" i="8"/>
  <c r="H291" i="8"/>
  <c r="J1378" i="8"/>
  <c r="G523" i="8"/>
  <c r="I523" i="8"/>
  <c r="I180" i="8"/>
  <c r="D652" i="8"/>
  <c r="H372" i="8"/>
  <c r="B1315" i="8"/>
  <c r="B483" i="8"/>
  <c r="G546" i="8"/>
  <c r="G2051" i="8"/>
  <c r="B1147" i="8"/>
  <c r="I1147" i="8"/>
  <c r="D802" i="8"/>
  <c r="C396" i="8"/>
  <c r="E628" i="8"/>
  <c r="F459" i="8"/>
  <c r="H1315" i="8"/>
  <c r="D460" i="8"/>
  <c r="C1378" i="8"/>
  <c r="H483" i="8"/>
  <c r="C180" i="8"/>
  <c r="F314" i="8"/>
  <c r="D314" i="8"/>
  <c r="D1058" i="8"/>
  <c r="F1315" i="8"/>
  <c r="J483" i="8"/>
  <c r="I548" i="8"/>
  <c r="H1818" i="8"/>
  <c r="E459" i="8"/>
  <c r="C802" i="8"/>
  <c r="C2339" i="8"/>
  <c r="D2339" i="8"/>
  <c r="B2339" i="8"/>
  <c r="J2339" i="8"/>
  <c r="H2339" i="8"/>
  <c r="I2339" i="8"/>
  <c r="G2339" i="8"/>
  <c r="F2339" i="8"/>
  <c r="E2339" i="8"/>
  <c r="F1044" i="8"/>
  <c r="G1044" i="8"/>
  <c r="I1044" i="8"/>
  <c r="H1044" i="8"/>
  <c r="E1044" i="8"/>
  <c r="J1044" i="8"/>
  <c r="D1044" i="8"/>
  <c r="B1044" i="8"/>
  <c r="C1044" i="8"/>
  <c r="J2338" i="8"/>
  <c r="B2338" i="8"/>
  <c r="I2338" i="8"/>
  <c r="G2338" i="8"/>
  <c r="D2338" i="8"/>
  <c r="C2338" i="8"/>
  <c r="H2338" i="8"/>
  <c r="E2338" i="8"/>
  <c r="F2338" i="8"/>
  <c r="H1403" i="8"/>
  <c r="G1403" i="8"/>
  <c r="F1403" i="8"/>
  <c r="E1403" i="8"/>
  <c r="C1403" i="8"/>
  <c r="D1403" i="8"/>
  <c r="B1403" i="8"/>
  <c r="J1403" i="8"/>
  <c r="I1403" i="8"/>
  <c r="F1916" i="8"/>
  <c r="D1916" i="8"/>
  <c r="E1916" i="8"/>
  <c r="B1916" i="8"/>
  <c r="J1916" i="8"/>
  <c r="C1916" i="8"/>
  <c r="I1916" i="8"/>
  <c r="G1916" i="8"/>
  <c r="H1916" i="8"/>
  <c r="J3066" i="8"/>
  <c r="F3066" i="8"/>
  <c r="C3066" i="8"/>
  <c r="H3066" i="8"/>
  <c r="I3066" i="8"/>
  <c r="G3066" i="8"/>
  <c r="D3066" i="8"/>
  <c r="B3066" i="8"/>
  <c r="E3066" i="8"/>
  <c r="D2106" i="8"/>
  <c r="E2106" i="8"/>
  <c r="B2106" i="8"/>
  <c r="J2106" i="8"/>
  <c r="C2106" i="8"/>
  <c r="I2106" i="8"/>
  <c r="G2106" i="8"/>
  <c r="H2106" i="8"/>
  <c r="F2106" i="8"/>
  <c r="J2163" i="8"/>
  <c r="B2163" i="8"/>
  <c r="H2163" i="8"/>
  <c r="I2163" i="8"/>
  <c r="G2163" i="8"/>
  <c r="F2163" i="8"/>
  <c r="C2163" i="8"/>
  <c r="D2163" i="8"/>
  <c r="E2163" i="8"/>
  <c r="J3227" i="8"/>
  <c r="E3227" i="8"/>
  <c r="H3227" i="8"/>
  <c r="I3227" i="8"/>
  <c r="G3227" i="8"/>
  <c r="F3227" i="8"/>
  <c r="C3227" i="8"/>
  <c r="B3227" i="8"/>
  <c r="D3227" i="8"/>
  <c r="J1572" i="8"/>
  <c r="D1572" i="8"/>
  <c r="I1572" i="8"/>
  <c r="H1572" i="8"/>
  <c r="G1572" i="8"/>
  <c r="E1572" i="8"/>
  <c r="F1572" i="8"/>
  <c r="B1572" i="8"/>
  <c r="C1572" i="8"/>
  <c r="G2674" i="8"/>
  <c r="F2674" i="8"/>
  <c r="J2674" i="8"/>
  <c r="B2674" i="8"/>
  <c r="H2674" i="8"/>
  <c r="D2674" i="8"/>
  <c r="E2674" i="8"/>
  <c r="I2674" i="8"/>
  <c r="C2674" i="8"/>
  <c r="B339" i="8"/>
  <c r="J339" i="8"/>
  <c r="E339" i="8"/>
  <c r="I339" i="8"/>
  <c r="F339" i="8"/>
  <c r="C339" i="8"/>
  <c r="D339" i="8"/>
  <c r="H339" i="8"/>
  <c r="G339" i="8"/>
  <c r="D3074" i="8"/>
  <c r="C3074" i="8"/>
  <c r="B3074" i="8"/>
  <c r="I3074" i="8"/>
  <c r="E3074" i="8"/>
  <c r="H3074" i="8"/>
  <c r="F3074" i="8"/>
  <c r="J3074" i="8"/>
  <c r="G3074" i="8"/>
  <c r="E986" i="8"/>
  <c r="D986" i="8"/>
  <c r="C986" i="8"/>
  <c r="J986" i="8"/>
  <c r="B986" i="8"/>
  <c r="H986" i="8"/>
  <c r="F986" i="8"/>
  <c r="I986" i="8"/>
  <c r="G986" i="8"/>
  <c r="D3002" i="8"/>
  <c r="I3002" i="8"/>
  <c r="C3002" i="8"/>
  <c r="H3002" i="8"/>
  <c r="F3002" i="8"/>
  <c r="E3002" i="8"/>
  <c r="B3002" i="8"/>
  <c r="G3002" i="8"/>
  <c r="J3002" i="8"/>
  <c r="C676" i="8"/>
  <c r="H676" i="8"/>
  <c r="F676" i="8"/>
  <c r="D676" i="8"/>
  <c r="B676" i="8"/>
  <c r="J676" i="8"/>
  <c r="G676" i="8"/>
  <c r="E676" i="8"/>
  <c r="I676" i="8"/>
  <c r="G2187" i="8"/>
  <c r="E2187" i="8"/>
  <c r="D2187" i="8"/>
  <c r="B2187" i="8"/>
  <c r="J2187" i="8"/>
  <c r="C2187" i="8"/>
  <c r="H2187" i="8"/>
  <c r="I2187" i="8"/>
  <c r="F2187" i="8"/>
  <c r="E668" i="8"/>
  <c r="D668" i="8"/>
  <c r="C668" i="8"/>
  <c r="J668" i="8"/>
  <c r="B668" i="8"/>
  <c r="I668" i="8"/>
  <c r="G668" i="8"/>
  <c r="F668" i="8"/>
  <c r="H668" i="8"/>
  <c r="D2322" i="8"/>
  <c r="B2322" i="8"/>
  <c r="I2322" i="8"/>
  <c r="C2322" i="8"/>
  <c r="J2322" i="8"/>
  <c r="G2322" i="8"/>
  <c r="H2322" i="8"/>
  <c r="F2322" i="8"/>
  <c r="E2322" i="8"/>
  <c r="H914" i="8"/>
  <c r="G914" i="8"/>
  <c r="E914" i="8"/>
  <c r="C914" i="8"/>
  <c r="B914" i="8"/>
  <c r="J914" i="8"/>
  <c r="I914" i="8"/>
  <c r="F914" i="8"/>
  <c r="D914" i="8"/>
  <c r="C2060" i="8"/>
  <c r="G2060" i="8"/>
  <c r="B2060" i="8"/>
  <c r="F2060" i="8"/>
  <c r="E2060" i="8"/>
  <c r="D2060" i="8"/>
  <c r="H2060" i="8"/>
  <c r="J2060" i="8"/>
  <c r="I2060" i="8"/>
  <c r="C420" i="8"/>
  <c r="D420" i="8"/>
  <c r="J420" i="8"/>
  <c r="B420" i="8"/>
  <c r="E420" i="8"/>
  <c r="I420" i="8"/>
  <c r="G420" i="8"/>
  <c r="H420" i="8"/>
  <c r="F420" i="8"/>
  <c r="E1770" i="8"/>
  <c r="J1770" i="8"/>
  <c r="B1770" i="8"/>
  <c r="I1770" i="8"/>
  <c r="G1770" i="8"/>
  <c r="F1770" i="8"/>
  <c r="D1770" i="8"/>
  <c r="H1770" i="8"/>
  <c r="C1770" i="8"/>
  <c r="H346" i="8"/>
  <c r="E346" i="8"/>
  <c r="D346" i="8"/>
  <c r="B346" i="8"/>
  <c r="J346" i="8"/>
  <c r="C346" i="8"/>
  <c r="I346" i="8"/>
  <c r="F346" i="8"/>
  <c r="G346" i="8"/>
  <c r="G2307" i="8"/>
  <c r="F2307" i="8"/>
  <c r="C2307" i="8"/>
  <c r="E2307" i="8"/>
  <c r="I2307" i="8"/>
  <c r="D2307" i="8"/>
  <c r="B2307" i="8"/>
  <c r="J2307" i="8"/>
  <c r="H2307" i="8"/>
  <c r="I1442" i="8"/>
  <c r="G1442" i="8"/>
  <c r="F1442" i="8"/>
  <c r="H1442" i="8"/>
  <c r="C1442" i="8"/>
  <c r="B1442" i="8"/>
  <c r="J1442" i="8"/>
  <c r="E1442" i="8"/>
  <c r="D1442" i="8"/>
  <c r="D50" i="8"/>
  <c r="B50" i="8"/>
  <c r="C50" i="8"/>
  <c r="J50" i="8"/>
  <c r="I50" i="8"/>
  <c r="G50" i="8"/>
  <c r="F50" i="8"/>
  <c r="E50" i="8"/>
  <c r="H50" i="8"/>
  <c r="H236" i="8"/>
  <c r="F236" i="8"/>
  <c r="G236" i="8"/>
  <c r="C236" i="8"/>
  <c r="I236" i="8"/>
  <c r="E236" i="8"/>
  <c r="D236" i="8"/>
  <c r="B236" i="8"/>
  <c r="J236" i="8"/>
  <c r="J1075" i="8"/>
  <c r="B1075" i="8"/>
  <c r="I1075" i="8"/>
  <c r="H1075" i="8"/>
  <c r="D1075" i="8"/>
  <c r="F1075" i="8"/>
  <c r="E1075" i="8"/>
  <c r="G1075" i="8"/>
  <c r="C1075" i="8"/>
  <c r="C692" i="8"/>
  <c r="D692" i="8"/>
  <c r="D1251" i="8"/>
  <c r="E1251" i="8"/>
  <c r="F275" i="8"/>
  <c r="G275" i="8"/>
  <c r="E275" i="8"/>
  <c r="C275" i="8"/>
  <c r="D275" i="8"/>
  <c r="B275" i="8"/>
  <c r="J275" i="8"/>
  <c r="I275" i="8"/>
  <c r="H275" i="8"/>
  <c r="E2394" i="8"/>
  <c r="B2394" i="8"/>
  <c r="J2394" i="8"/>
  <c r="C2394" i="8"/>
  <c r="I2394" i="8"/>
  <c r="D2394" i="8"/>
  <c r="G2394" i="8"/>
  <c r="F2394" i="8"/>
  <c r="H2394" i="8"/>
  <c r="G2763" i="8"/>
  <c r="C2763" i="8"/>
  <c r="E2763" i="8"/>
  <c r="D2763" i="8"/>
  <c r="J2763" i="8"/>
  <c r="H2763" i="8"/>
  <c r="B2763" i="8"/>
  <c r="I2763" i="8"/>
  <c r="F2763" i="8"/>
  <c r="E3234" i="8"/>
  <c r="C3234" i="8"/>
  <c r="G3234" i="8"/>
  <c r="D3234" i="8"/>
  <c r="B3234" i="8"/>
  <c r="F3234" i="8"/>
  <c r="H3234" i="8"/>
  <c r="I3234" i="8"/>
  <c r="J3234" i="8"/>
  <c r="E1723" i="8"/>
  <c r="D1723" i="8"/>
  <c r="J1723" i="8"/>
  <c r="B1723" i="8"/>
  <c r="I1723" i="8"/>
  <c r="C1723" i="8"/>
  <c r="H1723" i="8"/>
  <c r="G1723" i="8"/>
  <c r="F1723" i="8"/>
  <c r="H1026" i="8"/>
  <c r="G1026" i="8"/>
  <c r="F1026" i="8"/>
  <c r="E1026" i="8"/>
  <c r="D1026" i="8"/>
  <c r="C1026" i="8"/>
  <c r="J1026" i="8"/>
  <c r="B1026" i="8"/>
  <c r="I1026" i="8"/>
  <c r="I3058" i="8"/>
  <c r="C3058" i="8"/>
  <c r="J3058" i="8"/>
  <c r="H3058" i="8"/>
  <c r="F3058" i="8"/>
  <c r="E3058" i="8"/>
  <c r="B3058" i="8"/>
  <c r="G3058" i="8"/>
  <c r="D3058" i="8"/>
  <c r="G2922" i="8"/>
  <c r="E2922" i="8"/>
  <c r="J2922" i="8"/>
  <c r="I2922" i="8"/>
  <c r="H2922" i="8"/>
  <c r="B2922" i="8"/>
  <c r="F2922" i="8"/>
  <c r="D2922" i="8"/>
  <c r="C2922" i="8"/>
  <c r="C1188" i="8"/>
  <c r="D1188" i="8"/>
  <c r="B1188" i="8"/>
  <c r="J1188" i="8"/>
  <c r="G1188" i="8"/>
  <c r="I1188" i="8"/>
  <c r="H1188" i="8"/>
  <c r="E1188" i="8"/>
  <c r="F1188" i="8"/>
  <c r="G3243" i="8"/>
  <c r="C3243" i="8"/>
  <c r="E3243" i="8"/>
  <c r="D3243" i="8"/>
  <c r="H3243" i="8"/>
  <c r="F3243" i="8"/>
  <c r="B3243" i="8"/>
  <c r="J3243" i="8"/>
  <c r="I3243" i="8"/>
  <c r="H1628" i="8"/>
  <c r="F1628" i="8"/>
  <c r="D1628" i="8"/>
  <c r="C1628" i="8"/>
  <c r="B1628" i="8"/>
  <c r="E1628" i="8"/>
  <c r="J1628" i="8"/>
  <c r="I1628" i="8"/>
  <c r="G1628" i="8"/>
  <c r="B2412" i="8"/>
  <c r="J2412" i="8"/>
  <c r="C2412" i="8"/>
  <c r="I2412" i="8"/>
  <c r="H2412" i="8"/>
  <c r="G2412" i="8"/>
  <c r="F2412" i="8"/>
  <c r="E2412" i="8"/>
  <c r="D2412" i="8"/>
  <c r="H2802" i="8"/>
  <c r="E2802" i="8"/>
  <c r="I2802" i="8"/>
  <c r="J2802" i="8"/>
  <c r="G2802" i="8"/>
  <c r="D2802" i="8"/>
  <c r="F2802" i="8"/>
  <c r="B2802" i="8"/>
  <c r="C2802" i="8"/>
  <c r="I1683" i="8"/>
  <c r="G1683" i="8"/>
  <c r="C1683" i="8"/>
  <c r="E1683" i="8"/>
  <c r="D1683" i="8"/>
  <c r="J1683" i="8"/>
  <c r="H1683" i="8"/>
  <c r="F1683" i="8"/>
  <c r="B1683" i="8"/>
  <c r="D2906" i="8"/>
  <c r="E2906" i="8"/>
  <c r="B2906" i="8"/>
  <c r="I2906" i="8"/>
  <c r="C2906" i="8"/>
  <c r="F2906" i="8"/>
  <c r="H2906" i="8"/>
  <c r="G2906" i="8"/>
  <c r="J2906" i="8"/>
  <c r="G1843" i="8"/>
  <c r="F1843" i="8"/>
  <c r="C1843" i="8"/>
  <c r="D1843" i="8"/>
  <c r="I1843" i="8"/>
  <c r="H1843" i="8"/>
  <c r="B1843" i="8"/>
  <c r="E1843" i="8"/>
  <c r="J1843" i="8"/>
  <c r="E2706" i="8"/>
  <c r="H2706" i="8"/>
  <c r="D2706" i="8"/>
  <c r="B2706" i="8"/>
  <c r="F2706" i="8"/>
  <c r="C2706" i="8"/>
  <c r="J2706" i="8"/>
  <c r="G2706" i="8"/>
  <c r="I2706" i="8"/>
  <c r="C1548" i="8"/>
  <c r="E1548" i="8"/>
  <c r="D1548" i="8"/>
  <c r="H1548" i="8"/>
  <c r="B1548" i="8"/>
  <c r="J1548" i="8"/>
  <c r="G1548" i="8"/>
  <c r="I1548" i="8"/>
  <c r="F1548" i="8"/>
  <c r="I2483" i="8"/>
  <c r="B2483" i="8"/>
  <c r="J2483" i="8"/>
  <c r="H2483" i="8"/>
  <c r="G2483" i="8"/>
  <c r="C2483" i="8"/>
  <c r="E2483" i="8"/>
  <c r="D2483" i="8"/>
  <c r="F2483" i="8"/>
  <c r="G1514" i="8"/>
  <c r="E1514" i="8"/>
  <c r="D1514" i="8"/>
  <c r="C1514" i="8"/>
  <c r="B1514" i="8"/>
  <c r="F1514" i="8"/>
  <c r="J1514" i="8"/>
  <c r="I1514" i="8"/>
  <c r="H1514" i="8"/>
  <c r="J619" i="8"/>
  <c r="B619" i="8"/>
  <c r="I619" i="8"/>
  <c r="H619" i="8"/>
  <c r="F619" i="8"/>
  <c r="G619" i="8"/>
  <c r="E619" i="8"/>
  <c r="C619" i="8"/>
  <c r="D619" i="8"/>
  <c r="H2108" i="8"/>
  <c r="F2108" i="8"/>
  <c r="J2108" i="8"/>
  <c r="I2108" i="8"/>
  <c r="E2108" i="8"/>
  <c r="C2108" i="8"/>
  <c r="B2108" i="8"/>
  <c r="D2108" i="8"/>
  <c r="G2108" i="8"/>
  <c r="G1132" i="8"/>
  <c r="F1132" i="8"/>
  <c r="D1132" i="8"/>
  <c r="C1132" i="8"/>
  <c r="I1132" i="8"/>
  <c r="H1132" i="8"/>
  <c r="E1132" i="8"/>
  <c r="B1132" i="8"/>
  <c r="J1132" i="8"/>
  <c r="C1788" i="8"/>
  <c r="I1788" i="8"/>
  <c r="D1788" i="8"/>
  <c r="B1788" i="8"/>
  <c r="J1788" i="8"/>
  <c r="H1788" i="8"/>
  <c r="F1788" i="8"/>
  <c r="G1788" i="8"/>
  <c r="E1788" i="8"/>
  <c r="H772" i="8"/>
  <c r="D772" i="8"/>
  <c r="C772" i="8"/>
  <c r="I772" i="8"/>
  <c r="E772" i="8"/>
  <c r="J772" i="8"/>
  <c r="C1227" i="8"/>
  <c r="B1987" i="8"/>
  <c r="F1314" i="8"/>
  <c r="G1251" i="8"/>
  <c r="B548" i="8"/>
  <c r="G1082" i="8"/>
  <c r="C291" i="8"/>
  <c r="D826" i="8"/>
  <c r="C460" i="8"/>
  <c r="B1058" i="8"/>
  <c r="G1164" i="8"/>
  <c r="E995" i="8"/>
  <c r="G772" i="8"/>
  <c r="B772" i="8"/>
  <c r="E1644" i="8"/>
  <c r="B1818" i="8"/>
  <c r="J1818" i="8"/>
  <c r="E1314" i="8"/>
  <c r="C908" i="8"/>
  <c r="B3236" i="8"/>
  <c r="J3236" i="8"/>
  <c r="C3236" i="8"/>
  <c r="H3236" i="8"/>
  <c r="D3236" i="8"/>
  <c r="E3236" i="8"/>
  <c r="I3236" i="8"/>
  <c r="G3236" i="8"/>
  <c r="F3236" i="8"/>
  <c r="B499" i="8"/>
  <c r="H499" i="8"/>
  <c r="G499" i="8"/>
  <c r="F499" i="8"/>
  <c r="C499" i="8"/>
  <c r="J499" i="8"/>
  <c r="I499" i="8"/>
  <c r="E499" i="8"/>
  <c r="D499" i="8"/>
  <c r="F3131" i="8"/>
  <c r="G3131" i="8"/>
  <c r="C3131" i="8"/>
  <c r="J3131" i="8"/>
  <c r="H3131" i="8"/>
  <c r="I3131" i="8"/>
  <c r="D3131" i="8"/>
  <c r="E3131" i="8"/>
  <c r="B3131" i="8"/>
  <c r="H1796" i="8"/>
  <c r="I1796" i="8"/>
  <c r="E1796" i="8"/>
  <c r="B1796" i="8"/>
  <c r="C1796" i="8"/>
  <c r="D1796" i="8"/>
  <c r="J1796" i="8"/>
  <c r="F1796" i="8"/>
  <c r="G1796" i="8"/>
  <c r="J3067" i="8"/>
  <c r="B3067" i="8"/>
  <c r="H3067" i="8"/>
  <c r="I3067" i="8"/>
  <c r="E3067" i="8"/>
  <c r="G3067" i="8"/>
  <c r="C3067" i="8"/>
  <c r="D3067" i="8"/>
  <c r="F3067" i="8"/>
  <c r="E2908" i="8"/>
  <c r="H2908" i="8"/>
  <c r="F2908" i="8"/>
  <c r="G2908" i="8"/>
  <c r="I2908" i="8"/>
  <c r="D2908" i="8"/>
  <c r="C2908" i="8"/>
  <c r="B2908" i="8"/>
  <c r="J2908" i="8"/>
  <c r="D3188" i="8"/>
  <c r="E3188" i="8"/>
  <c r="F3188" i="8"/>
  <c r="C3188" i="8"/>
  <c r="I3188" i="8"/>
  <c r="G3188" i="8"/>
  <c r="J3188" i="8"/>
  <c r="H3188" i="8"/>
  <c r="B3188" i="8"/>
  <c r="I3100" i="8"/>
  <c r="G3100" i="8"/>
  <c r="J3100" i="8"/>
  <c r="H3100" i="8"/>
  <c r="F3100" i="8"/>
  <c r="D3100" i="8"/>
  <c r="E3100" i="8"/>
  <c r="C3100" i="8"/>
  <c r="B3100" i="8"/>
  <c r="H2826" i="8"/>
  <c r="G2826" i="8"/>
  <c r="F2826" i="8"/>
  <c r="C2826" i="8"/>
  <c r="B2826" i="8"/>
  <c r="D2826" i="8"/>
  <c r="J2826" i="8"/>
  <c r="I2826" i="8"/>
  <c r="E2826" i="8"/>
  <c r="D842" i="8"/>
  <c r="C842" i="8"/>
  <c r="B842" i="8"/>
  <c r="J842" i="8"/>
  <c r="I842" i="8"/>
  <c r="H842" i="8"/>
  <c r="E842" i="8"/>
  <c r="G842" i="8"/>
  <c r="F842" i="8"/>
  <c r="G515" i="8"/>
  <c r="F515" i="8"/>
  <c r="E515" i="8"/>
  <c r="C515" i="8"/>
  <c r="J515" i="8"/>
  <c r="I515" i="8"/>
  <c r="H515" i="8"/>
  <c r="D515" i="8"/>
  <c r="B515" i="8"/>
  <c r="F2498" i="8"/>
  <c r="H2498" i="8"/>
  <c r="D2498" i="8"/>
  <c r="E2498" i="8"/>
  <c r="I2498" i="8"/>
  <c r="G2498" i="8"/>
  <c r="C2498" i="8"/>
  <c r="J2498" i="8"/>
  <c r="B2498" i="8"/>
  <c r="E2554" i="8"/>
  <c r="B2554" i="8"/>
  <c r="J2554" i="8"/>
  <c r="I2554" i="8"/>
  <c r="G2554" i="8"/>
  <c r="F2554" i="8"/>
  <c r="H2554" i="8"/>
  <c r="D2554" i="8"/>
  <c r="C2554" i="8"/>
  <c r="H2962" i="8"/>
  <c r="D2962" i="8"/>
  <c r="B2962" i="8"/>
  <c r="E2962" i="8"/>
  <c r="C2962" i="8"/>
  <c r="J2962" i="8"/>
  <c r="G2962" i="8"/>
  <c r="F2962" i="8"/>
  <c r="I2962" i="8"/>
  <c r="G1131" i="8"/>
  <c r="D1131" i="8"/>
  <c r="B1131" i="8"/>
  <c r="J1131" i="8"/>
  <c r="H1131" i="8"/>
  <c r="F1131" i="8"/>
  <c r="E1131" i="8"/>
  <c r="I1131" i="8"/>
  <c r="C1131" i="8"/>
  <c r="C932" i="8"/>
  <c r="G932" i="8"/>
  <c r="H932" i="8"/>
  <c r="E932" i="8"/>
  <c r="I932" i="8"/>
  <c r="F932" i="8"/>
  <c r="B932" i="8"/>
  <c r="D932" i="8"/>
  <c r="J932" i="8"/>
  <c r="J3123" i="8"/>
  <c r="F3123" i="8"/>
  <c r="D3123" i="8"/>
  <c r="B3123" i="8"/>
  <c r="I3123" i="8"/>
  <c r="G3123" i="8"/>
  <c r="C3123" i="8"/>
  <c r="E3123" i="8"/>
  <c r="H3123" i="8"/>
  <c r="C1786" i="8"/>
  <c r="B1786" i="8"/>
  <c r="E1786" i="8"/>
  <c r="J1786" i="8"/>
  <c r="I1786" i="8"/>
  <c r="G1786" i="8"/>
  <c r="F1786" i="8"/>
  <c r="H1786" i="8"/>
  <c r="D1786" i="8"/>
  <c r="B3163" i="8"/>
  <c r="J3163" i="8"/>
  <c r="E3163" i="8"/>
  <c r="I3163" i="8"/>
  <c r="H3163" i="8"/>
  <c r="G3163" i="8"/>
  <c r="C3163" i="8"/>
  <c r="D3163" i="8"/>
  <c r="F3163" i="8"/>
  <c r="C2754" i="8"/>
  <c r="J2754" i="8"/>
  <c r="B2754" i="8"/>
  <c r="I2754" i="8"/>
  <c r="G2754" i="8"/>
  <c r="F2754" i="8"/>
  <c r="D2754" i="8"/>
  <c r="E2754" i="8"/>
  <c r="H2754" i="8"/>
  <c r="F1892" i="8"/>
  <c r="C1892" i="8"/>
  <c r="D1892" i="8"/>
  <c r="B1892" i="8"/>
  <c r="H1892" i="8"/>
  <c r="J1892" i="8"/>
  <c r="G1892" i="8"/>
  <c r="E1892" i="8"/>
  <c r="I1892" i="8"/>
  <c r="J580" i="8"/>
  <c r="G580" i="8"/>
  <c r="H580" i="8"/>
  <c r="I580" i="8"/>
  <c r="F580" i="8"/>
  <c r="E580" i="8"/>
  <c r="C580" i="8"/>
  <c r="D580" i="8"/>
  <c r="B580" i="8"/>
  <c r="G3052" i="8"/>
  <c r="J3052" i="8"/>
  <c r="F3052" i="8"/>
  <c r="D3052" i="8"/>
  <c r="I3052" i="8"/>
  <c r="H3052" i="8"/>
  <c r="E3052" i="8"/>
  <c r="C3052" i="8"/>
  <c r="B3052" i="8"/>
  <c r="D2835" i="8"/>
  <c r="I2835" i="8"/>
  <c r="F2835" i="8"/>
  <c r="B2835" i="8"/>
  <c r="C2835" i="8"/>
  <c r="G2835" i="8"/>
  <c r="E2835" i="8"/>
  <c r="H2835" i="8"/>
  <c r="J2835" i="8"/>
  <c r="C2076" i="8"/>
  <c r="I2076" i="8"/>
  <c r="J2076" i="8"/>
  <c r="H2076" i="8"/>
  <c r="F2076" i="8"/>
  <c r="E2076" i="8"/>
  <c r="G2076" i="8"/>
  <c r="D2076" i="8"/>
  <c r="B2076" i="8"/>
  <c r="B898" i="8"/>
  <c r="H898" i="8"/>
  <c r="G898" i="8"/>
  <c r="F898" i="8"/>
  <c r="J898" i="8"/>
  <c r="I898" i="8"/>
  <c r="D898" i="8"/>
  <c r="C898" i="8"/>
  <c r="E898" i="8"/>
  <c r="I3179" i="8"/>
  <c r="H3179" i="8"/>
  <c r="G3179" i="8"/>
  <c r="C3179" i="8"/>
  <c r="J3179" i="8"/>
  <c r="F3179" i="8"/>
  <c r="E3179" i="8"/>
  <c r="D3179" i="8"/>
  <c r="B3179" i="8"/>
  <c r="J2772" i="8"/>
  <c r="D2772" i="8"/>
  <c r="I2772" i="8"/>
  <c r="H2772" i="8"/>
  <c r="G2772" i="8"/>
  <c r="C2772" i="8"/>
  <c r="B2772" i="8"/>
  <c r="E2772" i="8"/>
  <c r="F2772" i="8"/>
  <c r="H1948" i="8"/>
  <c r="F1948" i="8"/>
  <c r="G1948" i="8"/>
  <c r="E1948" i="8"/>
  <c r="D1948" i="8"/>
  <c r="C1948" i="8"/>
  <c r="J1948" i="8"/>
  <c r="I1948" i="8"/>
  <c r="B1948" i="8"/>
  <c r="B682" i="8"/>
  <c r="H682" i="8"/>
  <c r="F682" i="8"/>
  <c r="E682" i="8"/>
  <c r="J682" i="8"/>
  <c r="D682" i="8"/>
  <c r="C682" i="8"/>
  <c r="I682" i="8"/>
  <c r="G682" i="8"/>
  <c r="I3283" i="8"/>
  <c r="B3283" i="8"/>
  <c r="G3283" i="8"/>
  <c r="H3283" i="8"/>
  <c r="J3283" i="8"/>
  <c r="D3283" i="8"/>
  <c r="E3283" i="8"/>
  <c r="F3283" i="8"/>
  <c r="C3283" i="8"/>
  <c r="I3114" i="8"/>
  <c r="G3114" i="8"/>
  <c r="F3114" i="8"/>
  <c r="E3114" i="8"/>
  <c r="D3114" i="8"/>
  <c r="J3114" i="8"/>
  <c r="H3114" i="8"/>
  <c r="C3114" i="8"/>
  <c r="B3114" i="8"/>
  <c r="H2666" i="8"/>
  <c r="F2666" i="8"/>
  <c r="J2666" i="8"/>
  <c r="G2666" i="8"/>
  <c r="E2666" i="8"/>
  <c r="C2666" i="8"/>
  <c r="B2666" i="8"/>
  <c r="D2666" i="8"/>
  <c r="I2666" i="8"/>
  <c r="I1755" i="8"/>
  <c r="H1755" i="8"/>
  <c r="E1755" i="8"/>
  <c r="G1755" i="8"/>
  <c r="D1755" i="8"/>
  <c r="B1755" i="8"/>
  <c r="C1755" i="8"/>
  <c r="J1755" i="8"/>
  <c r="F1755" i="8"/>
  <c r="G330" i="8"/>
  <c r="F330" i="8"/>
  <c r="J330" i="8"/>
  <c r="I330" i="8"/>
  <c r="H330" i="8"/>
  <c r="D330" i="8"/>
  <c r="C330" i="8"/>
  <c r="B330" i="8"/>
  <c r="E330" i="8"/>
  <c r="C2907" i="8"/>
  <c r="D2907" i="8"/>
  <c r="G2907" i="8"/>
  <c r="J2907" i="8"/>
  <c r="I2907" i="8"/>
  <c r="H2907" i="8"/>
  <c r="E2907" i="8"/>
  <c r="B2907" i="8"/>
  <c r="F2907" i="8"/>
  <c r="C2539" i="8"/>
  <c r="D2539" i="8"/>
  <c r="E2539" i="8"/>
  <c r="J2539" i="8"/>
  <c r="B2539" i="8"/>
  <c r="G2539" i="8"/>
  <c r="F2539" i="8"/>
  <c r="I2539" i="8"/>
  <c r="H2539" i="8"/>
  <c r="G2099" i="8"/>
  <c r="F2099" i="8"/>
  <c r="C2099" i="8"/>
  <c r="J2099" i="8"/>
  <c r="I2099" i="8"/>
  <c r="H2099" i="8"/>
  <c r="B2099" i="8"/>
  <c r="E2099" i="8"/>
  <c r="D2099" i="8"/>
  <c r="G1588" i="8"/>
  <c r="E1588" i="8"/>
  <c r="D1588" i="8"/>
  <c r="C1588" i="8"/>
  <c r="J1588" i="8"/>
  <c r="I1588" i="8"/>
  <c r="H1588" i="8"/>
  <c r="F1588" i="8"/>
  <c r="B1588" i="8"/>
  <c r="G1306" i="8"/>
  <c r="F1306" i="8"/>
  <c r="H1306" i="8"/>
  <c r="E1306" i="8"/>
  <c r="J1306" i="8"/>
  <c r="I1306" i="8"/>
  <c r="D1306" i="8"/>
  <c r="B1306" i="8"/>
  <c r="C1306" i="8"/>
  <c r="B498" i="8"/>
  <c r="E498" i="8"/>
  <c r="D498" i="8"/>
  <c r="F498" i="8"/>
  <c r="C498" i="8"/>
  <c r="J498" i="8"/>
  <c r="I498" i="8"/>
  <c r="G498" i="8"/>
  <c r="H498" i="8"/>
  <c r="G2842" i="8"/>
  <c r="F2842" i="8"/>
  <c r="H2842" i="8"/>
  <c r="D2842" i="8"/>
  <c r="B2842" i="8"/>
  <c r="J2842" i="8"/>
  <c r="I2842" i="8"/>
  <c r="E2842" i="8"/>
  <c r="C2842" i="8"/>
  <c r="H2659" i="8"/>
  <c r="G2659" i="8"/>
  <c r="J2659" i="8"/>
  <c r="I2659" i="8"/>
  <c r="F2659" i="8"/>
  <c r="E2659" i="8"/>
  <c r="C2659" i="8"/>
  <c r="B2659" i="8"/>
  <c r="D2659" i="8"/>
  <c r="C2242" i="8"/>
  <c r="I2242" i="8"/>
  <c r="B2242" i="8"/>
  <c r="J2242" i="8"/>
  <c r="G2242" i="8"/>
  <c r="E2242" i="8"/>
  <c r="D2242" i="8"/>
  <c r="H2242" i="8"/>
  <c r="F2242" i="8"/>
  <c r="C1746" i="8"/>
  <c r="J1746" i="8"/>
  <c r="B1746" i="8"/>
  <c r="I1746" i="8"/>
  <c r="F1746" i="8"/>
  <c r="G1746" i="8"/>
  <c r="E1746" i="8"/>
  <c r="H1746" i="8"/>
  <c r="D1746" i="8"/>
  <c r="I1162" i="8"/>
  <c r="H1162" i="8"/>
  <c r="G1162" i="8"/>
  <c r="D1162" i="8"/>
  <c r="B1162" i="8"/>
  <c r="C1162" i="8"/>
  <c r="J1162" i="8"/>
  <c r="E1162" i="8"/>
  <c r="F1162" i="8"/>
  <c r="G764" i="8"/>
  <c r="E764" i="8"/>
  <c r="D764" i="8"/>
  <c r="I764" i="8"/>
  <c r="H764" i="8"/>
  <c r="F764" i="8"/>
  <c r="C764" i="8"/>
  <c r="B764" i="8"/>
  <c r="J764" i="8"/>
  <c r="J2634" i="8"/>
  <c r="B2634" i="8"/>
  <c r="I2634" i="8"/>
  <c r="H2634" i="8"/>
  <c r="G2634" i="8"/>
  <c r="F2634" i="8"/>
  <c r="E2634" i="8"/>
  <c r="D2634" i="8"/>
  <c r="C2634" i="8"/>
  <c r="J2204" i="8"/>
  <c r="B2204" i="8"/>
  <c r="I2204" i="8"/>
  <c r="G2204" i="8"/>
  <c r="D2204" i="8"/>
  <c r="C2204" i="8"/>
  <c r="F2204" i="8"/>
  <c r="E2204" i="8"/>
  <c r="H2204" i="8"/>
  <c r="I1707" i="8"/>
  <c r="H1707" i="8"/>
  <c r="G1707" i="8"/>
  <c r="F1707" i="8"/>
  <c r="J1707" i="8"/>
  <c r="C1707" i="8"/>
  <c r="E1707" i="8"/>
  <c r="D1707" i="8"/>
  <c r="B1707" i="8"/>
  <c r="I1107" i="8"/>
  <c r="G1107" i="8"/>
  <c r="J1107" i="8"/>
  <c r="H1107" i="8"/>
  <c r="F1107" i="8"/>
  <c r="C1107" i="8"/>
  <c r="D1107" i="8"/>
  <c r="E1107" i="8"/>
  <c r="B1107" i="8"/>
  <c r="E228" i="8"/>
  <c r="H228" i="8"/>
  <c r="F228" i="8"/>
  <c r="G228" i="8"/>
  <c r="J228" i="8"/>
  <c r="I228" i="8"/>
  <c r="C228" i="8"/>
  <c r="B228" i="8"/>
  <c r="D228" i="8"/>
  <c r="B2396" i="8"/>
  <c r="J2396" i="8"/>
  <c r="C2396" i="8"/>
  <c r="H2396" i="8"/>
  <c r="I2396" i="8"/>
  <c r="E2396" i="8"/>
  <c r="D2396" i="8"/>
  <c r="F2396" i="8"/>
  <c r="G2396" i="8"/>
  <c r="F2178" i="8"/>
  <c r="D2178" i="8"/>
  <c r="C2178" i="8"/>
  <c r="B2178" i="8"/>
  <c r="J2178" i="8"/>
  <c r="I2178" i="8"/>
  <c r="G2178" i="8"/>
  <c r="H2178" i="8"/>
  <c r="E2178" i="8"/>
  <c r="F1675" i="8"/>
  <c r="D1675" i="8"/>
  <c r="J1675" i="8"/>
  <c r="B1675" i="8"/>
  <c r="H1675" i="8"/>
  <c r="I1675" i="8"/>
  <c r="G1675" i="8"/>
  <c r="E1675" i="8"/>
  <c r="C1675" i="8"/>
  <c r="G1051" i="8"/>
  <c r="F1051" i="8"/>
  <c r="D1051" i="8"/>
  <c r="B1051" i="8"/>
  <c r="E1051" i="8"/>
  <c r="C1051" i="8"/>
  <c r="J1051" i="8"/>
  <c r="I1051" i="8"/>
  <c r="H1051" i="8"/>
  <c r="G643" i="8"/>
  <c r="F643" i="8"/>
  <c r="C643" i="8"/>
  <c r="D643" i="8"/>
  <c r="J643" i="8"/>
  <c r="H643" i="8"/>
  <c r="I643" i="8"/>
  <c r="E643" i="8"/>
  <c r="B643" i="8"/>
  <c r="B490" i="8"/>
  <c r="H490" i="8"/>
  <c r="G490" i="8"/>
  <c r="I490" i="8"/>
  <c r="F490" i="8"/>
  <c r="D490" i="8"/>
  <c r="C490" i="8"/>
  <c r="J490" i="8"/>
  <c r="E490" i="8"/>
  <c r="D2604" i="8"/>
  <c r="C2604" i="8"/>
  <c r="J2604" i="8"/>
  <c r="B2604" i="8"/>
  <c r="I2604" i="8"/>
  <c r="H2604" i="8"/>
  <c r="G2604" i="8"/>
  <c r="F2604" i="8"/>
  <c r="E2604" i="8"/>
  <c r="I2234" i="8"/>
  <c r="E2234" i="8"/>
  <c r="D2234" i="8"/>
  <c r="G2234" i="8"/>
  <c r="H2234" i="8"/>
  <c r="F2234" i="8"/>
  <c r="J2234" i="8"/>
  <c r="B2234" i="8"/>
  <c r="C2234" i="8"/>
  <c r="C1803" i="8"/>
  <c r="D1803" i="8"/>
  <c r="E1803" i="8"/>
  <c r="H1803" i="8"/>
  <c r="G1803" i="8"/>
  <c r="F1803" i="8"/>
  <c r="B1803" i="8"/>
  <c r="J1803" i="8"/>
  <c r="I1803" i="8"/>
  <c r="C1331" i="8"/>
  <c r="D1331" i="8"/>
  <c r="E1331" i="8"/>
  <c r="J1331" i="8"/>
  <c r="B1331" i="8"/>
  <c r="I1331" i="8"/>
  <c r="H1331" i="8"/>
  <c r="F1331" i="8"/>
  <c r="G1331" i="8"/>
  <c r="E658" i="8"/>
  <c r="F658" i="8"/>
  <c r="D658" i="8"/>
  <c r="G658" i="8"/>
  <c r="J658" i="8"/>
  <c r="I658" i="8"/>
  <c r="H658" i="8"/>
  <c r="B658" i="8"/>
  <c r="C658" i="8"/>
  <c r="F2154" i="8"/>
  <c r="D2154" i="8"/>
  <c r="J2154" i="8"/>
  <c r="I2154" i="8"/>
  <c r="H2154" i="8"/>
  <c r="G2154" i="8"/>
  <c r="E2154" i="8"/>
  <c r="C2154" i="8"/>
  <c r="B2154" i="8"/>
  <c r="B170" i="8"/>
  <c r="F170" i="8"/>
  <c r="E170" i="8"/>
  <c r="D170" i="8"/>
  <c r="H170" i="8"/>
  <c r="C170" i="8"/>
  <c r="J170" i="8"/>
  <c r="G170" i="8"/>
  <c r="I170" i="8"/>
  <c r="I1259" i="8"/>
  <c r="H1259" i="8"/>
  <c r="B1259" i="8"/>
  <c r="E1259" i="8"/>
  <c r="G1259" i="8"/>
  <c r="C1259" i="8"/>
  <c r="F1259" i="8"/>
  <c r="J1259" i="8"/>
  <c r="D1259" i="8"/>
  <c r="F916" i="8"/>
  <c r="J916" i="8"/>
  <c r="H916" i="8"/>
  <c r="H739" i="8"/>
  <c r="F739" i="8"/>
  <c r="E2" i="8"/>
  <c r="G291" i="8"/>
  <c r="C1035" i="8"/>
  <c r="J692" i="8"/>
  <c r="D354" i="8"/>
  <c r="C1164" i="8"/>
  <c r="I203" i="8"/>
  <c r="I826" i="8"/>
  <c r="E180" i="8"/>
  <c r="E460" i="8"/>
  <c r="C1058" i="8"/>
  <c r="J715" i="8"/>
  <c r="B460" i="8"/>
  <c r="G995" i="8"/>
  <c r="C354" i="8"/>
  <c r="G140" i="8"/>
  <c r="B884" i="8"/>
  <c r="E203" i="8"/>
  <c r="C995" i="8"/>
  <c r="B1475" i="8"/>
  <c r="G810" i="8"/>
  <c r="G1644" i="8"/>
  <c r="E235" i="8"/>
  <c r="D235" i="8"/>
  <c r="D1644" i="8"/>
  <c r="H971" i="8"/>
  <c r="D739" i="8"/>
  <c r="E1140" i="8"/>
  <c r="B227" i="8"/>
  <c r="J739" i="8"/>
  <c r="F1251" i="8"/>
  <c r="D971" i="8"/>
  <c r="C3154" i="8"/>
  <c r="F3154" i="8"/>
  <c r="H3154" i="8"/>
  <c r="D3154" i="8"/>
  <c r="I3154" i="8"/>
  <c r="J3154" i="8"/>
  <c r="E3154" i="8"/>
  <c r="G3154" i="8"/>
  <c r="B3154" i="8"/>
  <c r="G1139" i="8"/>
  <c r="C1139" i="8"/>
  <c r="D1139" i="8"/>
  <c r="B1139" i="8"/>
  <c r="J1139" i="8"/>
  <c r="I1139" i="8"/>
  <c r="H1139" i="8"/>
  <c r="F1139" i="8"/>
  <c r="E1139" i="8"/>
  <c r="I3090" i="8"/>
  <c r="G3090" i="8"/>
  <c r="F3090" i="8"/>
  <c r="E3090" i="8"/>
  <c r="C3090" i="8"/>
  <c r="J3090" i="8"/>
  <c r="H3090" i="8"/>
  <c r="D3090" i="8"/>
  <c r="B3090" i="8"/>
  <c r="C2602" i="8"/>
  <c r="H2602" i="8"/>
  <c r="D2602" i="8"/>
  <c r="B2602" i="8"/>
  <c r="I2602" i="8"/>
  <c r="G2602" i="8"/>
  <c r="J2602" i="8"/>
  <c r="E2602" i="8"/>
  <c r="F2602" i="8"/>
  <c r="I1674" i="8"/>
  <c r="H1674" i="8"/>
  <c r="G1674" i="8"/>
  <c r="F1674" i="8"/>
  <c r="J1674" i="8"/>
  <c r="E1674" i="8"/>
  <c r="D1674" i="8"/>
  <c r="C1674" i="8"/>
  <c r="B1674" i="8"/>
  <c r="I146" i="8"/>
  <c r="H146" i="8"/>
  <c r="G146" i="8"/>
  <c r="E146" i="8"/>
  <c r="C146" i="8"/>
  <c r="J146" i="8"/>
  <c r="D146" i="8"/>
  <c r="B146" i="8"/>
  <c r="F146" i="8"/>
  <c r="G2651" i="8"/>
  <c r="C2651" i="8"/>
  <c r="B2651" i="8"/>
  <c r="E2651" i="8"/>
  <c r="F2651" i="8"/>
  <c r="D2651" i="8"/>
  <c r="H2651" i="8"/>
  <c r="J2651" i="8"/>
  <c r="I2651" i="8"/>
  <c r="D2794" i="8"/>
  <c r="J2794" i="8"/>
  <c r="B2794" i="8"/>
  <c r="I2794" i="8"/>
  <c r="H2794" i="8"/>
  <c r="G2794" i="8"/>
  <c r="C2794" i="8"/>
  <c r="F2794" i="8"/>
  <c r="E2794" i="8"/>
  <c r="I1852" i="8"/>
  <c r="F1852" i="8"/>
  <c r="J1852" i="8"/>
  <c r="H1852" i="8"/>
  <c r="G1852" i="8"/>
  <c r="E1852" i="8"/>
  <c r="D1852" i="8"/>
  <c r="C1852" i="8"/>
  <c r="B1852" i="8"/>
  <c r="D3106" i="8"/>
  <c r="E3106" i="8"/>
  <c r="J3106" i="8"/>
  <c r="I3106" i="8"/>
  <c r="G3106" i="8"/>
  <c r="F3106" i="8"/>
  <c r="H3106" i="8"/>
  <c r="C3106" i="8"/>
  <c r="B3106" i="8"/>
  <c r="G1724" i="8"/>
  <c r="D1724" i="8"/>
  <c r="I1724" i="8"/>
  <c r="H1724" i="8"/>
  <c r="F1724" i="8"/>
  <c r="J1724" i="8"/>
  <c r="E1724" i="8"/>
  <c r="C1724" i="8"/>
  <c r="B1724" i="8"/>
  <c r="E3018" i="8"/>
  <c r="J3018" i="8"/>
  <c r="G3018" i="8"/>
  <c r="H3018" i="8"/>
  <c r="F3018" i="8"/>
  <c r="B3018" i="8"/>
  <c r="D3018" i="8"/>
  <c r="C3018" i="8"/>
  <c r="I3018" i="8"/>
  <c r="F1307" i="8"/>
  <c r="D1307" i="8"/>
  <c r="I1307" i="8"/>
  <c r="H1307" i="8"/>
  <c r="E1307" i="8"/>
  <c r="C1307" i="8"/>
  <c r="B1307" i="8"/>
  <c r="J1307" i="8"/>
  <c r="G1307" i="8"/>
  <c r="C3171" i="8"/>
  <c r="E3171" i="8"/>
  <c r="J3171" i="8"/>
  <c r="H3171" i="8"/>
  <c r="G3171" i="8"/>
  <c r="F3171" i="8"/>
  <c r="I3171" i="8"/>
  <c r="D3171" i="8"/>
  <c r="B3171" i="8"/>
  <c r="E2764" i="8"/>
  <c r="B2764" i="8"/>
  <c r="H2764" i="8"/>
  <c r="C2764" i="8"/>
  <c r="G2764" i="8"/>
  <c r="F2764" i="8"/>
  <c r="D2764" i="8"/>
  <c r="J2764" i="8"/>
  <c r="I2764" i="8"/>
  <c r="I1922" i="8"/>
  <c r="G1922" i="8"/>
  <c r="H1922" i="8"/>
  <c r="F1922" i="8"/>
  <c r="J1922" i="8"/>
  <c r="D1922" i="8"/>
  <c r="E1922" i="8"/>
  <c r="C1922" i="8"/>
  <c r="B1922" i="8"/>
  <c r="B627" i="8"/>
  <c r="H627" i="8"/>
  <c r="I627" i="8"/>
  <c r="D627" i="8"/>
  <c r="E627" i="8"/>
  <c r="G627" i="8"/>
  <c r="C627" i="8"/>
  <c r="J627" i="8"/>
  <c r="F627" i="8"/>
  <c r="I2795" i="8"/>
  <c r="H2795" i="8"/>
  <c r="G2795" i="8"/>
  <c r="F2795" i="8"/>
  <c r="J2795" i="8"/>
  <c r="C2795" i="8"/>
  <c r="E2795" i="8"/>
  <c r="D2795" i="8"/>
  <c r="B2795" i="8"/>
  <c r="I2987" i="8"/>
  <c r="H2987" i="8"/>
  <c r="G2987" i="8"/>
  <c r="F2987" i="8"/>
  <c r="J2987" i="8"/>
  <c r="C2987" i="8"/>
  <c r="E2987" i="8"/>
  <c r="D2987" i="8"/>
  <c r="B2987" i="8"/>
  <c r="C2388" i="8"/>
  <c r="B2388" i="8"/>
  <c r="J2388" i="8"/>
  <c r="D2388" i="8"/>
  <c r="I2388" i="8"/>
  <c r="E2388" i="8"/>
  <c r="G2388" i="8"/>
  <c r="F2388" i="8"/>
  <c r="H2388" i="8"/>
  <c r="D1395" i="8"/>
  <c r="E1395" i="8"/>
  <c r="J1395" i="8"/>
  <c r="B1395" i="8"/>
  <c r="I1395" i="8"/>
  <c r="F1395" i="8"/>
  <c r="C1395" i="8"/>
  <c r="H1395" i="8"/>
  <c r="G1395" i="8"/>
  <c r="B754" i="8"/>
  <c r="J754" i="8"/>
  <c r="G754" i="8"/>
  <c r="F754" i="8"/>
  <c r="E754" i="8"/>
  <c r="D754" i="8"/>
  <c r="I754" i="8"/>
  <c r="H754" i="8"/>
  <c r="C754" i="8"/>
  <c r="D1476" i="8"/>
  <c r="F1476" i="8"/>
  <c r="E1476" i="8"/>
  <c r="B1476" i="8"/>
  <c r="H1476" i="8"/>
  <c r="G1476" i="8"/>
  <c r="C1476" i="8"/>
  <c r="J1476" i="8"/>
  <c r="I1476" i="8"/>
  <c r="F2850" i="8"/>
  <c r="H2850" i="8"/>
  <c r="D2850" i="8"/>
  <c r="J2850" i="8"/>
  <c r="I2850" i="8"/>
  <c r="G2850" i="8"/>
  <c r="C2850" i="8"/>
  <c r="E2850" i="8"/>
  <c r="B2850" i="8"/>
  <c r="C731" i="8"/>
  <c r="J731" i="8"/>
  <c r="B731" i="8"/>
  <c r="E731" i="8"/>
  <c r="F731" i="8"/>
  <c r="G731" i="8"/>
  <c r="D731" i="8"/>
  <c r="I731" i="8"/>
  <c r="H731" i="8"/>
  <c r="C2642" i="8"/>
  <c r="G2642" i="8"/>
  <c r="F2642" i="8"/>
  <c r="H2642" i="8"/>
  <c r="D2642" i="8"/>
  <c r="B2642" i="8"/>
  <c r="E2642" i="8"/>
  <c r="J2642" i="8"/>
  <c r="I2642" i="8"/>
  <c r="F3082" i="8"/>
  <c r="D3082" i="8"/>
  <c r="C3082" i="8"/>
  <c r="B3082" i="8"/>
  <c r="H3082" i="8"/>
  <c r="G3082" i="8"/>
  <c r="I3082" i="8"/>
  <c r="J3082" i="8"/>
  <c r="E3082" i="8"/>
  <c r="E2594" i="8"/>
  <c r="D2594" i="8"/>
  <c r="J2594" i="8"/>
  <c r="I2594" i="8"/>
  <c r="B2594" i="8"/>
  <c r="G2594" i="8"/>
  <c r="F2594" i="8"/>
  <c r="H2594" i="8"/>
  <c r="C2594" i="8"/>
  <c r="G1658" i="8"/>
  <c r="F1658" i="8"/>
  <c r="H1658" i="8"/>
  <c r="E1658" i="8"/>
  <c r="D1658" i="8"/>
  <c r="I1658" i="8"/>
  <c r="J1658" i="8"/>
  <c r="B1658" i="8"/>
  <c r="C1658" i="8"/>
  <c r="B115" i="8"/>
  <c r="F115" i="8"/>
  <c r="H115" i="8"/>
  <c r="J115" i="8"/>
  <c r="I115" i="8"/>
  <c r="G115" i="8"/>
  <c r="D115" i="8"/>
  <c r="E115" i="8"/>
  <c r="C115" i="8"/>
  <c r="F3140" i="8"/>
  <c r="C3140" i="8"/>
  <c r="H3140" i="8"/>
  <c r="G3140" i="8"/>
  <c r="J3140" i="8"/>
  <c r="I3140" i="8"/>
  <c r="D3140" i="8"/>
  <c r="E3140" i="8"/>
  <c r="B3140" i="8"/>
  <c r="F2955" i="8"/>
  <c r="C2955" i="8"/>
  <c r="D2955" i="8"/>
  <c r="B2955" i="8"/>
  <c r="H2955" i="8"/>
  <c r="J2955" i="8"/>
  <c r="G2955" i="8"/>
  <c r="E2955" i="8"/>
  <c r="I2955" i="8"/>
  <c r="G2723" i="8"/>
  <c r="C2723" i="8"/>
  <c r="D2723" i="8"/>
  <c r="E2723" i="8"/>
  <c r="B2723" i="8"/>
  <c r="J2723" i="8"/>
  <c r="F2723" i="8"/>
  <c r="I2723" i="8"/>
  <c r="H2723" i="8"/>
  <c r="C2314" i="8"/>
  <c r="B2314" i="8"/>
  <c r="J2314" i="8"/>
  <c r="E2314" i="8"/>
  <c r="I2314" i="8"/>
  <c r="H2314" i="8"/>
  <c r="G2314" i="8"/>
  <c r="D2314" i="8"/>
  <c r="F2314" i="8"/>
  <c r="B1827" i="8"/>
  <c r="J1827" i="8"/>
  <c r="E1827" i="8"/>
  <c r="I1827" i="8"/>
  <c r="G1827" i="8"/>
  <c r="H1827" i="8"/>
  <c r="F1827" i="8"/>
  <c r="D1827" i="8"/>
  <c r="C1827" i="8"/>
  <c r="G1282" i="8"/>
  <c r="H1282" i="8"/>
  <c r="E1282" i="8"/>
  <c r="B1282" i="8"/>
  <c r="C1282" i="8"/>
  <c r="J1282" i="8"/>
  <c r="I1282" i="8"/>
  <c r="F1282" i="8"/>
  <c r="D1282" i="8"/>
  <c r="I458" i="8"/>
  <c r="G458" i="8"/>
  <c r="B458" i="8"/>
  <c r="J458" i="8"/>
  <c r="F458" i="8"/>
  <c r="E458" i="8"/>
  <c r="D458" i="8"/>
  <c r="C458" i="8"/>
  <c r="H458" i="8"/>
  <c r="J3203" i="8"/>
  <c r="B3203" i="8"/>
  <c r="H3203" i="8"/>
  <c r="I3203" i="8"/>
  <c r="G3203" i="8"/>
  <c r="F3203" i="8"/>
  <c r="E3203" i="8"/>
  <c r="C3203" i="8"/>
  <c r="D3203" i="8"/>
  <c r="J3034" i="8"/>
  <c r="G3034" i="8"/>
  <c r="F3034" i="8"/>
  <c r="H3034" i="8"/>
  <c r="B3034" i="8"/>
  <c r="C3034" i="8"/>
  <c r="I3034" i="8"/>
  <c r="D3034" i="8"/>
  <c r="E3034" i="8"/>
  <c r="C2810" i="8"/>
  <c r="I2810" i="8"/>
  <c r="H2810" i="8"/>
  <c r="J2810" i="8"/>
  <c r="G2810" i="8"/>
  <c r="F2810" i="8"/>
  <c r="D2810" i="8"/>
  <c r="B2810" i="8"/>
  <c r="E2810" i="8"/>
  <c r="H2475" i="8"/>
  <c r="G2475" i="8"/>
  <c r="F2475" i="8"/>
  <c r="C2475" i="8"/>
  <c r="B2475" i="8"/>
  <c r="I2475" i="8"/>
  <c r="J2475" i="8"/>
  <c r="D2475" i="8"/>
  <c r="E2475" i="8"/>
  <c r="D2018" i="8"/>
  <c r="C2018" i="8"/>
  <c r="I2018" i="8"/>
  <c r="B2018" i="8"/>
  <c r="E2018" i="8"/>
  <c r="J2018" i="8"/>
  <c r="G2018" i="8"/>
  <c r="F2018" i="8"/>
  <c r="H2018" i="8"/>
  <c r="E1507" i="8"/>
  <c r="H1507" i="8"/>
  <c r="C1507" i="8"/>
  <c r="D1507" i="8"/>
  <c r="J1507" i="8"/>
  <c r="B1507" i="8"/>
  <c r="F1507" i="8"/>
  <c r="G1507" i="8"/>
  <c r="I1507" i="8"/>
  <c r="D794" i="8"/>
  <c r="E794" i="8"/>
  <c r="B794" i="8"/>
  <c r="J794" i="8"/>
  <c r="I794" i="8"/>
  <c r="C794" i="8"/>
  <c r="H794" i="8"/>
  <c r="F794" i="8"/>
  <c r="G794" i="8"/>
  <c r="I3156" i="8"/>
  <c r="B3156" i="8"/>
  <c r="J3156" i="8"/>
  <c r="H3156" i="8"/>
  <c r="F3156" i="8"/>
  <c r="D3156" i="8"/>
  <c r="G3156" i="8"/>
  <c r="E3156" i="8"/>
  <c r="C3156" i="8"/>
  <c r="H2978" i="8"/>
  <c r="D2978" i="8"/>
  <c r="E2978" i="8"/>
  <c r="C2978" i="8"/>
  <c r="J2978" i="8"/>
  <c r="I2978" i="8"/>
  <c r="G2978" i="8"/>
  <c r="F2978" i="8"/>
  <c r="B2978" i="8"/>
  <c r="E2747" i="8"/>
  <c r="C2747" i="8"/>
  <c r="D2747" i="8"/>
  <c r="B2747" i="8"/>
  <c r="I2747" i="8"/>
  <c r="J2747" i="8"/>
  <c r="H2747" i="8"/>
  <c r="G2747" i="8"/>
  <c r="F2747" i="8"/>
  <c r="D2362" i="8"/>
  <c r="J2362" i="8"/>
  <c r="C2362" i="8"/>
  <c r="E2362" i="8"/>
  <c r="I2362" i="8"/>
  <c r="B2362" i="8"/>
  <c r="G2362" i="8"/>
  <c r="H2362" i="8"/>
  <c r="F2362" i="8"/>
  <c r="H1883" i="8"/>
  <c r="E1883" i="8"/>
  <c r="I1883" i="8"/>
  <c r="G1883" i="8"/>
  <c r="F1883" i="8"/>
  <c r="D1883" i="8"/>
  <c r="B1883" i="8"/>
  <c r="J1883" i="8"/>
  <c r="C1883" i="8"/>
  <c r="J1354" i="8"/>
  <c r="C1354" i="8"/>
  <c r="H1354" i="8"/>
  <c r="E1354" i="8"/>
  <c r="I1354" i="8"/>
  <c r="B1354" i="8"/>
  <c r="D1354" i="8"/>
  <c r="G1354" i="8"/>
  <c r="F1354" i="8"/>
  <c r="D562" i="8"/>
  <c r="C562" i="8"/>
  <c r="J562" i="8"/>
  <c r="G562" i="8"/>
  <c r="F562" i="8"/>
  <c r="I562" i="8"/>
  <c r="B562" i="8"/>
  <c r="E562" i="8"/>
  <c r="H562" i="8"/>
  <c r="C3260" i="8"/>
  <c r="J3260" i="8"/>
  <c r="H3260" i="8"/>
  <c r="F3260" i="8"/>
  <c r="G3260" i="8"/>
  <c r="E3260" i="8"/>
  <c r="D3260" i="8"/>
  <c r="I3260" i="8"/>
  <c r="B3260" i="8"/>
  <c r="J3091" i="8"/>
  <c r="I3091" i="8"/>
  <c r="F3091" i="8"/>
  <c r="D3091" i="8"/>
  <c r="B3091" i="8"/>
  <c r="H3091" i="8"/>
  <c r="G3091" i="8"/>
  <c r="C3091" i="8"/>
  <c r="E3091" i="8"/>
  <c r="D2890" i="8"/>
  <c r="C2890" i="8"/>
  <c r="B2890" i="8"/>
  <c r="I2890" i="8"/>
  <c r="E2890" i="8"/>
  <c r="J2890" i="8"/>
  <c r="H2890" i="8"/>
  <c r="F2890" i="8"/>
  <c r="G2890" i="8"/>
  <c r="B2618" i="8"/>
  <c r="I2618" i="8"/>
  <c r="F2618" i="8"/>
  <c r="D2618" i="8"/>
  <c r="E2618" i="8"/>
  <c r="C2618" i="8"/>
  <c r="G2618" i="8"/>
  <c r="H2618" i="8"/>
  <c r="J2618" i="8"/>
  <c r="C2188" i="8"/>
  <c r="J2188" i="8"/>
  <c r="E2188" i="8"/>
  <c r="H2188" i="8"/>
  <c r="I2188" i="8"/>
  <c r="G2188" i="8"/>
  <c r="D2188" i="8"/>
  <c r="F2188" i="8"/>
  <c r="B2188" i="8"/>
  <c r="C1684" i="8"/>
  <c r="J1684" i="8"/>
  <c r="H1684" i="8"/>
  <c r="F1684" i="8"/>
  <c r="I1684" i="8"/>
  <c r="D1684" i="8"/>
  <c r="B1684" i="8"/>
  <c r="G1684" i="8"/>
  <c r="E1684" i="8"/>
  <c r="H1074" i="8"/>
  <c r="F1074" i="8"/>
  <c r="D1074" i="8"/>
  <c r="E1074" i="8"/>
  <c r="J1074" i="8"/>
  <c r="C1074" i="8"/>
  <c r="I1074" i="8"/>
  <c r="G1074" i="8"/>
  <c r="B1074" i="8"/>
  <c r="B188" i="8"/>
  <c r="G188" i="8"/>
  <c r="E188" i="8"/>
  <c r="C188" i="8"/>
  <c r="J188" i="8"/>
  <c r="I188" i="8"/>
  <c r="H188" i="8"/>
  <c r="F188" i="8"/>
  <c r="D188" i="8"/>
  <c r="D2884" i="8"/>
  <c r="I2884" i="8"/>
  <c r="G2884" i="8"/>
  <c r="J2884" i="8"/>
  <c r="H2884" i="8"/>
  <c r="F2884" i="8"/>
  <c r="E2884" i="8"/>
  <c r="B2884" i="8"/>
  <c r="C2884" i="8"/>
  <c r="E2708" i="8"/>
  <c r="D2708" i="8"/>
  <c r="B2708" i="8"/>
  <c r="J2708" i="8"/>
  <c r="C2708" i="8"/>
  <c r="I2708" i="8"/>
  <c r="H2708" i="8"/>
  <c r="F2708" i="8"/>
  <c r="G2708" i="8"/>
  <c r="F2515" i="8"/>
  <c r="D2515" i="8"/>
  <c r="G2515" i="8"/>
  <c r="C2515" i="8"/>
  <c r="E2515" i="8"/>
  <c r="H2515" i="8"/>
  <c r="J2515" i="8"/>
  <c r="I2515" i="8"/>
  <c r="B2515" i="8"/>
  <c r="H2298" i="8"/>
  <c r="E2298" i="8"/>
  <c r="I2298" i="8"/>
  <c r="G2298" i="8"/>
  <c r="B2298" i="8"/>
  <c r="F2298" i="8"/>
  <c r="D2298" i="8"/>
  <c r="J2298" i="8"/>
  <c r="C2298" i="8"/>
  <c r="J2067" i="8"/>
  <c r="I2067" i="8"/>
  <c r="G2067" i="8"/>
  <c r="F2067" i="8"/>
  <c r="C2067" i="8"/>
  <c r="D2067" i="8"/>
  <c r="B2067" i="8"/>
  <c r="H2067" i="8"/>
  <c r="E2067" i="8"/>
  <c r="J1811" i="8"/>
  <c r="B1811" i="8"/>
  <c r="I1811" i="8"/>
  <c r="C1811" i="8"/>
  <c r="F1811" i="8"/>
  <c r="D1811" i="8"/>
  <c r="G1811" i="8"/>
  <c r="E1811" i="8"/>
  <c r="H1811" i="8"/>
  <c r="G1556" i="8"/>
  <c r="E1556" i="8"/>
  <c r="D1556" i="8"/>
  <c r="B1556" i="8"/>
  <c r="J1556" i="8"/>
  <c r="C1556" i="8"/>
  <c r="I1556" i="8"/>
  <c r="H1556" i="8"/>
  <c r="F1556" i="8"/>
  <c r="I1266" i="8"/>
  <c r="H1266" i="8"/>
  <c r="F1266" i="8"/>
  <c r="C1266" i="8"/>
  <c r="E1266" i="8"/>
  <c r="D1266" i="8"/>
  <c r="B1266" i="8"/>
  <c r="J1266" i="8"/>
  <c r="G1266" i="8"/>
  <c r="J874" i="8"/>
  <c r="C874" i="8"/>
  <c r="I874" i="8"/>
  <c r="G874" i="8"/>
  <c r="F874" i="8"/>
  <c r="E874" i="8"/>
  <c r="D874" i="8"/>
  <c r="H874" i="8"/>
  <c r="B874" i="8"/>
  <c r="J427" i="8"/>
  <c r="B427" i="8"/>
  <c r="I427" i="8"/>
  <c r="F427" i="8"/>
  <c r="C427" i="8"/>
  <c r="E427" i="8"/>
  <c r="G427" i="8"/>
  <c r="D427" i="8"/>
  <c r="H427" i="8"/>
  <c r="H2988" i="8"/>
  <c r="B2988" i="8"/>
  <c r="G2988" i="8"/>
  <c r="J2988" i="8"/>
  <c r="I2988" i="8"/>
  <c r="D2988" i="8"/>
  <c r="C2988" i="8"/>
  <c r="E2988" i="8"/>
  <c r="F2988" i="8"/>
  <c r="I2819" i="8"/>
  <c r="G2819" i="8"/>
  <c r="F2819" i="8"/>
  <c r="C2819" i="8"/>
  <c r="J2819" i="8"/>
  <c r="H2819" i="8"/>
  <c r="D2819" i="8"/>
  <c r="B2819" i="8"/>
  <c r="E2819" i="8"/>
  <c r="I2635" i="8"/>
  <c r="F2635" i="8"/>
  <c r="E2635" i="8"/>
  <c r="D2635" i="8"/>
  <c r="B2635" i="8"/>
  <c r="J2635" i="8"/>
  <c r="H2635" i="8"/>
  <c r="G2635" i="8"/>
  <c r="C2635" i="8"/>
  <c r="J2435" i="8"/>
  <c r="B2435" i="8"/>
  <c r="I2435" i="8"/>
  <c r="H2435" i="8"/>
  <c r="G2435" i="8"/>
  <c r="D2435" i="8"/>
  <c r="F2435" i="8"/>
  <c r="C2435" i="8"/>
  <c r="E2435" i="8"/>
  <c r="H2211" i="8"/>
  <c r="G2211" i="8"/>
  <c r="I2211" i="8"/>
  <c r="E2211" i="8"/>
  <c r="C2211" i="8"/>
  <c r="B2211" i="8"/>
  <c r="J2211" i="8"/>
  <c r="F2211" i="8"/>
  <c r="D2211" i="8"/>
  <c r="J1970" i="8"/>
  <c r="C1970" i="8"/>
  <c r="I1970" i="8"/>
  <c r="G1970" i="8"/>
  <c r="F1970" i="8"/>
  <c r="D1970" i="8"/>
  <c r="E1970" i="8"/>
  <c r="B1970" i="8"/>
  <c r="H1970" i="8"/>
  <c r="F1714" i="8"/>
  <c r="D1714" i="8"/>
  <c r="E1714" i="8"/>
  <c r="I1714" i="8"/>
  <c r="B1714" i="8"/>
  <c r="C1714" i="8"/>
  <c r="J1714" i="8"/>
  <c r="G1714" i="8"/>
  <c r="H1714" i="8"/>
  <c r="F1459" i="8"/>
  <c r="C1459" i="8"/>
  <c r="E1459" i="8"/>
  <c r="B1459" i="8"/>
  <c r="H1459" i="8"/>
  <c r="G1459" i="8"/>
  <c r="D1459" i="8"/>
  <c r="I1459" i="8"/>
  <c r="J1459" i="8"/>
  <c r="E1108" i="8"/>
  <c r="C1108" i="8"/>
  <c r="J1108" i="8"/>
  <c r="I1108" i="8"/>
  <c r="H1108" i="8"/>
  <c r="F1108" i="8"/>
  <c r="G1108" i="8"/>
  <c r="B1108" i="8"/>
  <c r="D1108" i="8"/>
  <c r="G714" i="8"/>
  <c r="H714" i="8"/>
  <c r="E714" i="8"/>
  <c r="D714" i="8"/>
  <c r="C714" i="8"/>
  <c r="J714" i="8"/>
  <c r="I714" i="8"/>
  <c r="B714" i="8"/>
  <c r="F714" i="8"/>
  <c r="B234" i="8"/>
  <c r="G234" i="8"/>
  <c r="I234" i="8"/>
  <c r="F234" i="8"/>
  <c r="J234" i="8"/>
  <c r="H234" i="8"/>
  <c r="E234" i="8"/>
  <c r="D234" i="8"/>
  <c r="C234" i="8"/>
  <c r="F2610" i="8"/>
  <c r="H2610" i="8"/>
  <c r="J2610" i="8"/>
  <c r="I2610" i="8"/>
  <c r="G2610" i="8"/>
  <c r="E2610" i="8"/>
  <c r="B2610" i="8"/>
  <c r="C2610" i="8"/>
  <c r="D2610" i="8"/>
  <c r="F2402" i="8"/>
  <c r="H2402" i="8"/>
  <c r="D2402" i="8"/>
  <c r="C2402" i="8"/>
  <c r="B2402" i="8"/>
  <c r="J2402" i="8"/>
  <c r="I2402" i="8"/>
  <c r="G2402" i="8"/>
  <c r="E2402" i="8"/>
  <c r="E2179" i="8"/>
  <c r="D2179" i="8"/>
  <c r="B2179" i="8"/>
  <c r="J2179" i="8"/>
  <c r="I2179" i="8"/>
  <c r="H2179" i="8"/>
  <c r="G2179" i="8"/>
  <c r="F2179" i="8"/>
  <c r="C2179" i="8"/>
  <c r="D1931" i="8"/>
  <c r="J1931" i="8"/>
  <c r="B1931" i="8"/>
  <c r="H1931" i="8"/>
  <c r="I1931" i="8"/>
  <c r="E1931" i="8"/>
  <c r="C1931" i="8"/>
  <c r="G1931" i="8"/>
  <c r="F1931" i="8"/>
  <c r="I1676" i="8"/>
  <c r="F1676" i="8"/>
  <c r="D1676" i="8"/>
  <c r="C1676" i="8"/>
  <c r="B1676" i="8"/>
  <c r="J1676" i="8"/>
  <c r="E1676" i="8"/>
  <c r="G1676" i="8"/>
  <c r="H1676" i="8"/>
  <c r="B1418" i="8"/>
  <c r="J1418" i="8"/>
  <c r="C1418" i="8"/>
  <c r="F1418" i="8"/>
  <c r="E1418" i="8"/>
  <c r="D1418" i="8"/>
  <c r="I1418" i="8"/>
  <c r="H1418" i="8"/>
  <c r="G1418" i="8"/>
  <c r="C1052" i="8"/>
  <c r="G1052" i="8"/>
  <c r="F1052" i="8"/>
  <c r="J1052" i="8"/>
  <c r="D1052" i="8"/>
  <c r="E1052" i="8"/>
  <c r="B1052" i="8"/>
  <c r="I1052" i="8"/>
  <c r="H1052" i="8"/>
  <c r="B644" i="8"/>
  <c r="J644" i="8"/>
  <c r="H644" i="8"/>
  <c r="C644" i="8"/>
  <c r="E644" i="8"/>
  <c r="G644" i="8"/>
  <c r="F644" i="8"/>
  <c r="D644" i="8"/>
  <c r="I644" i="8"/>
  <c r="G164" i="8"/>
  <c r="E164" i="8"/>
  <c r="H164" i="8"/>
  <c r="C164" i="8"/>
  <c r="D164" i="8"/>
  <c r="B164" i="8"/>
  <c r="J164" i="8"/>
  <c r="I164" i="8"/>
  <c r="F164" i="8"/>
  <c r="G2579" i="8"/>
  <c r="J2579" i="8"/>
  <c r="F2579" i="8"/>
  <c r="H2579" i="8"/>
  <c r="E2579" i="8"/>
  <c r="D2579" i="8"/>
  <c r="B2579" i="8"/>
  <c r="C2579" i="8"/>
  <c r="I2579" i="8"/>
  <c r="C2371" i="8"/>
  <c r="D2371" i="8"/>
  <c r="E2371" i="8"/>
  <c r="J2371" i="8"/>
  <c r="B2371" i="8"/>
  <c r="H2371" i="8"/>
  <c r="I2371" i="8"/>
  <c r="G2371" i="8"/>
  <c r="F2371" i="8"/>
  <c r="E2147" i="8"/>
  <c r="J2147" i="8"/>
  <c r="B2147" i="8"/>
  <c r="G2147" i="8"/>
  <c r="H2147" i="8"/>
  <c r="I2147" i="8"/>
  <c r="D2147" i="8"/>
  <c r="C2147" i="8"/>
  <c r="F2147" i="8"/>
  <c r="G1898" i="8"/>
  <c r="D1898" i="8"/>
  <c r="E1898" i="8"/>
  <c r="J1898" i="8"/>
  <c r="F1898" i="8"/>
  <c r="C1898" i="8"/>
  <c r="B1898" i="8"/>
  <c r="I1898" i="8"/>
  <c r="H1898" i="8"/>
  <c r="J1642" i="8"/>
  <c r="C1642" i="8"/>
  <c r="H1642" i="8"/>
  <c r="B1642" i="8"/>
  <c r="I1642" i="8"/>
  <c r="G1642" i="8"/>
  <c r="F1642" i="8"/>
  <c r="E1642" i="8"/>
  <c r="D1642" i="8"/>
  <c r="B1371" i="8"/>
  <c r="J1371" i="8"/>
  <c r="F1371" i="8"/>
  <c r="H1371" i="8"/>
  <c r="E1371" i="8"/>
  <c r="G1371" i="8"/>
  <c r="I1371" i="8"/>
  <c r="C1371" i="8"/>
  <c r="D1371" i="8"/>
  <c r="E996" i="8"/>
  <c r="F996" i="8"/>
  <c r="D996" i="8"/>
  <c r="C996" i="8"/>
  <c r="J996" i="8"/>
  <c r="I996" i="8"/>
  <c r="G996" i="8"/>
  <c r="B996" i="8"/>
  <c r="H996" i="8"/>
  <c r="J594" i="8"/>
  <c r="B594" i="8"/>
  <c r="I594" i="8"/>
  <c r="G594" i="8"/>
  <c r="H594" i="8"/>
  <c r="F594" i="8"/>
  <c r="D594" i="8"/>
  <c r="C594" i="8"/>
  <c r="E594" i="8"/>
  <c r="J83" i="8"/>
  <c r="B83" i="8"/>
  <c r="I83" i="8"/>
  <c r="H83" i="8"/>
  <c r="F83" i="8"/>
  <c r="G83" i="8"/>
  <c r="C83" i="8"/>
  <c r="D83" i="8"/>
  <c r="E83" i="8"/>
  <c r="J450" i="8"/>
  <c r="H450" i="8"/>
  <c r="G450" i="8"/>
  <c r="F450" i="8"/>
  <c r="I450" i="8"/>
  <c r="D450" i="8"/>
  <c r="C450" i="8"/>
  <c r="E450" i="8"/>
  <c r="B450" i="8"/>
  <c r="D60" i="8"/>
  <c r="J60" i="8"/>
  <c r="B60" i="8"/>
  <c r="I60" i="8"/>
  <c r="E60" i="8"/>
  <c r="C60" i="8"/>
  <c r="G60" i="8"/>
  <c r="F60" i="8"/>
  <c r="H60" i="8"/>
  <c r="C2586" i="8"/>
  <c r="D2586" i="8"/>
  <c r="E2586" i="8"/>
  <c r="B2586" i="8"/>
  <c r="J2586" i="8"/>
  <c r="H2586" i="8"/>
  <c r="I2586" i="8"/>
  <c r="G2586" i="8"/>
  <c r="F2586" i="8"/>
  <c r="J2403" i="8"/>
  <c r="B2403" i="8"/>
  <c r="I2403" i="8"/>
  <c r="G2403" i="8"/>
  <c r="F2403" i="8"/>
  <c r="C2403" i="8"/>
  <c r="D2403" i="8"/>
  <c r="E2403" i="8"/>
  <c r="H2403" i="8"/>
  <c r="I2210" i="8"/>
  <c r="G2210" i="8"/>
  <c r="F2210" i="8"/>
  <c r="J2210" i="8"/>
  <c r="H2210" i="8"/>
  <c r="E2210" i="8"/>
  <c r="D2210" i="8"/>
  <c r="B2210" i="8"/>
  <c r="C2210" i="8"/>
  <c r="I1996" i="8"/>
  <c r="H1996" i="8"/>
  <c r="G1996" i="8"/>
  <c r="D1996" i="8"/>
  <c r="F1996" i="8"/>
  <c r="J1996" i="8"/>
  <c r="E1996" i="8"/>
  <c r="B1996" i="8"/>
  <c r="C1996" i="8"/>
  <c r="J1778" i="8"/>
  <c r="C1778" i="8"/>
  <c r="G1778" i="8"/>
  <c r="F1778" i="8"/>
  <c r="E1778" i="8"/>
  <c r="D1778" i="8"/>
  <c r="B1778" i="8"/>
  <c r="I1778" i="8"/>
  <c r="H1778" i="8"/>
  <c r="C1554" i="8"/>
  <c r="J1554" i="8"/>
  <c r="B1554" i="8"/>
  <c r="I1554" i="8"/>
  <c r="H1554" i="8"/>
  <c r="D1554" i="8"/>
  <c r="F1554" i="8"/>
  <c r="E1554" i="8"/>
  <c r="G1554" i="8"/>
  <c r="J1299" i="8"/>
  <c r="F1299" i="8"/>
  <c r="G1299" i="8"/>
  <c r="E1299" i="8"/>
  <c r="C1299" i="8"/>
  <c r="H1299" i="8"/>
  <c r="D1299" i="8"/>
  <c r="B1299" i="8"/>
  <c r="I1299" i="8"/>
  <c r="G962" i="8"/>
  <c r="F962" i="8"/>
  <c r="J962" i="8"/>
  <c r="H962" i="8"/>
  <c r="I962" i="8"/>
  <c r="D962" i="8"/>
  <c r="E962" i="8"/>
  <c r="B962" i="8"/>
  <c r="C962" i="8"/>
  <c r="G618" i="8"/>
  <c r="F618" i="8"/>
  <c r="H618" i="8"/>
  <c r="D618" i="8"/>
  <c r="C618" i="8"/>
  <c r="J618" i="8"/>
  <c r="B618" i="8"/>
  <c r="I618" i="8"/>
  <c r="E618" i="8"/>
  <c r="I258" i="8"/>
  <c r="D258" i="8"/>
  <c r="B258" i="8"/>
  <c r="E258" i="8"/>
  <c r="J258" i="8"/>
  <c r="H258" i="8"/>
  <c r="G258" i="8"/>
  <c r="F258" i="8"/>
  <c r="C258" i="8"/>
  <c r="I20" i="8"/>
  <c r="H20" i="8"/>
  <c r="F20" i="8"/>
  <c r="G20" i="8"/>
  <c r="C20" i="8"/>
  <c r="J20" i="8"/>
  <c r="D20" i="8"/>
  <c r="B20" i="8"/>
  <c r="E20" i="8"/>
  <c r="C812" i="8"/>
  <c r="B812" i="8"/>
  <c r="J812" i="8"/>
  <c r="E812" i="8"/>
  <c r="I812" i="8"/>
  <c r="F812" i="8"/>
  <c r="D812" i="8"/>
  <c r="H812" i="8"/>
  <c r="G812" i="8"/>
  <c r="G1148" i="8"/>
  <c r="D1148" i="8"/>
  <c r="E1148" i="8"/>
  <c r="J1148" i="8"/>
  <c r="H1148" i="8"/>
  <c r="F1148" i="8"/>
  <c r="C1148" i="8"/>
  <c r="B1148" i="8"/>
  <c r="I1148" i="8"/>
  <c r="D578" i="8"/>
  <c r="C578" i="8"/>
  <c r="F578" i="8"/>
  <c r="E578" i="8"/>
  <c r="B578" i="8"/>
  <c r="J578" i="8"/>
  <c r="I578" i="8"/>
  <c r="H578" i="8"/>
  <c r="G578" i="8"/>
  <c r="E1962" i="8"/>
  <c r="C1962" i="8"/>
  <c r="H1962" i="8"/>
  <c r="G1962" i="8"/>
  <c r="F1962" i="8"/>
  <c r="J1962" i="8"/>
  <c r="I1962" i="8"/>
  <c r="D1962" i="8"/>
  <c r="B1962" i="8"/>
  <c r="H2051" i="8"/>
  <c r="E2051" i="8"/>
  <c r="C2051" i="8"/>
  <c r="D2051" i="8"/>
  <c r="B2051" i="8"/>
  <c r="J2051" i="8"/>
  <c r="F2051" i="8"/>
  <c r="B435" i="8"/>
  <c r="I435" i="8"/>
  <c r="F435" i="8"/>
  <c r="H435" i="8"/>
  <c r="G435" i="8"/>
  <c r="C435" i="8"/>
  <c r="F171" i="8"/>
  <c r="B171" i="8"/>
  <c r="C171" i="8"/>
  <c r="D171" i="8"/>
  <c r="E171" i="8"/>
  <c r="J171" i="8"/>
  <c r="H171" i="8"/>
  <c r="G171" i="8"/>
  <c r="I171" i="8"/>
  <c r="F963" i="8"/>
  <c r="E963" i="8"/>
  <c r="C963" i="8"/>
  <c r="D963" i="8"/>
  <c r="J963" i="8"/>
  <c r="I963" i="8"/>
  <c r="B963" i="8"/>
  <c r="G963" i="8"/>
  <c r="H963" i="8"/>
  <c r="H1260" i="8"/>
  <c r="I1260" i="8"/>
  <c r="E1260" i="8"/>
  <c r="J1260" i="8"/>
  <c r="F690" i="8"/>
  <c r="G690" i="8"/>
  <c r="H690" i="8"/>
  <c r="F570" i="8"/>
  <c r="I570" i="8"/>
  <c r="H628" i="8"/>
  <c r="I628" i="8"/>
  <c r="H2171" i="8"/>
  <c r="I2171" i="8"/>
  <c r="G2171" i="8"/>
  <c r="F2171" i="8"/>
  <c r="C2171" i="8"/>
  <c r="B2171" i="8"/>
  <c r="E2171" i="8"/>
  <c r="D2171" i="8"/>
  <c r="J2171" i="8"/>
  <c r="D3194" i="8"/>
  <c r="I3194" i="8"/>
  <c r="C3194" i="8"/>
  <c r="F3194" i="8"/>
  <c r="J3194" i="8"/>
  <c r="G3194" i="8"/>
  <c r="H3194" i="8"/>
  <c r="E3194" i="8"/>
  <c r="B3194" i="8"/>
  <c r="I2643" i="8"/>
  <c r="G2643" i="8"/>
  <c r="F2643" i="8"/>
  <c r="E2643" i="8"/>
  <c r="C2643" i="8"/>
  <c r="J2643" i="8"/>
  <c r="B2643" i="8"/>
  <c r="H2643" i="8"/>
  <c r="D2643" i="8"/>
  <c r="F2330" i="8"/>
  <c r="H2330" i="8"/>
  <c r="D2330" i="8"/>
  <c r="E2330" i="8"/>
  <c r="J2330" i="8"/>
  <c r="I2330" i="8"/>
  <c r="G2330" i="8"/>
  <c r="B2330" i="8"/>
  <c r="C2330" i="8"/>
  <c r="D1860" i="8"/>
  <c r="B1860" i="8"/>
  <c r="J1860" i="8"/>
  <c r="H1860" i="8"/>
  <c r="G1860" i="8"/>
  <c r="F1860" i="8"/>
  <c r="E1860" i="8"/>
  <c r="C1860" i="8"/>
  <c r="I1860" i="8"/>
  <c r="I2530" i="8"/>
  <c r="G2530" i="8"/>
  <c r="B2530" i="8"/>
  <c r="J2530" i="8"/>
  <c r="F2530" i="8"/>
  <c r="H2530" i="8"/>
  <c r="E2530" i="8"/>
  <c r="D2530" i="8"/>
  <c r="C2530" i="8"/>
  <c r="I2251" i="8"/>
  <c r="H2251" i="8"/>
  <c r="C2251" i="8"/>
  <c r="G2251" i="8"/>
  <c r="J2251" i="8"/>
  <c r="D2251" i="8"/>
  <c r="E2251" i="8"/>
  <c r="F2251" i="8"/>
  <c r="B2251" i="8"/>
  <c r="E2139" i="8"/>
  <c r="G2139" i="8"/>
  <c r="J2139" i="8"/>
  <c r="H2139" i="8"/>
  <c r="I2139" i="8"/>
  <c r="F2139" i="8"/>
  <c r="B2139" i="8"/>
  <c r="C2139" i="8"/>
  <c r="D2139" i="8"/>
  <c r="F1947" i="8"/>
  <c r="D1947" i="8"/>
  <c r="H1947" i="8"/>
  <c r="E1947" i="8"/>
  <c r="G1947" i="8"/>
  <c r="B1947" i="8"/>
  <c r="C1947" i="8"/>
  <c r="I1947" i="8"/>
  <c r="J1947" i="8"/>
  <c r="C2612" i="8"/>
  <c r="F2612" i="8"/>
  <c r="E2612" i="8"/>
  <c r="D2612" i="8"/>
  <c r="J2612" i="8"/>
  <c r="I2612" i="8"/>
  <c r="B2612" i="8"/>
  <c r="H2612" i="8"/>
  <c r="G2612" i="8"/>
  <c r="C1428" i="8"/>
  <c r="E1428" i="8"/>
  <c r="I1428" i="8"/>
  <c r="F1428" i="8"/>
  <c r="G1428" i="8"/>
  <c r="D1428" i="8"/>
  <c r="J1428" i="8"/>
  <c r="B1428" i="8"/>
  <c r="H1428" i="8"/>
  <c r="D2731" i="8"/>
  <c r="F2731" i="8"/>
  <c r="J2731" i="8"/>
  <c r="B2731" i="8"/>
  <c r="I2731" i="8"/>
  <c r="C2731" i="8"/>
  <c r="E2731" i="8"/>
  <c r="H2731" i="8"/>
  <c r="G2731" i="8"/>
  <c r="J1587" i="8"/>
  <c r="G1587" i="8"/>
  <c r="I1587" i="8"/>
  <c r="H1587" i="8"/>
  <c r="F1587" i="8"/>
  <c r="D1587" i="8"/>
  <c r="B1587" i="8"/>
  <c r="C1587" i="8"/>
  <c r="E1587" i="8"/>
  <c r="I2291" i="8"/>
  <c r="H2291" i="8"/>
  <c r="G2291" i="8"/>
  <c r="F2291" i="8"/>
  <c r="E2291" i="8"/>
  <c r="J2291" i="8"/>
  <c r="C2291" i="8"/>
  <c r="D2291" i="8"/>
  <c r="B2291" i="8"/>
  <c r="B858" i="8"/>
  <c r="J858" i="8"/>
  <c r="C858" i="8"/>
  <c r="I858" i="8"/>
  <c r="G858" i="8"/>
  <c r="F858" i="8"/>
  <c r="H858" i="8"/>
  <c r="E858" i="8"/>
  <c r="D858" i="8"/>
  <c r="H2020" i="8"/>
  <c r="E2020" i="8"/>
  <c r="F2020" i="8"/>
  <c r="B2020" i="8"/>
  <c r="I2020" i="8"/>
  <c r="J2020" i="8"/>
  <c r="C2020" i="8"/>
  <c r="G2020" i="8"/>
  <c r="D2020" i="8"/>
  <c r="I2668" i="8"/>
  <c r="H2668" i="8"/>
  <c r="G2668" i="8"/>
  <c r="F2668" i="8"/>
  <c r="B2668" i="8"/>
  <c r="J2668" i="8"/>
  <c r="E2668" i="8"/>
  <c r="D2668" i="8"/>
  <c r="C2668" i="8"/>
  <c r="C1347" i="8"/>
  <c r="I1347" i="8"/>
  <c r="H1347" i="8"/>
  <c r="G1347" i="8"/>
  <c r="F1347" i="8"/>
  <c r="J1347" i="8"/>
  <c r="B1347" i="8"/>
  <c r="J634" i="8"/>
  <c r="C634" i="8"/>
  <c r="F1987" i="8"/>
  <c r="E1987" i="8"/>
  <c r="C1987" i="8"/>
  <c r="J1314" i="8"/>
  <c r="B1314" i="8"/>
  <c r="E634" i="8"/>
  <c r="I1251" i="8"/>
  <c r="G634" i="8"/>
  <c r="E1227" i="8"/>
  <c r="B634" i="8"/>
  <c r="I692" i="8"/>
  <c r="J354" i="8"/>
  <c r="J884" i="8"/>
  <c r="E1164" i="8"/>
  <c r="I1314" i="8"/>
  <c r="C1314" i="8"/>
  <c r="B1482" i="8"/>
  <c r="I1482" i="8"/>
  <c r="E1482" i="8"/>
  <c r="J1482" i="8"/>
  <c r="H1482" i="8"/>
  <c r="G1482" i="8"/>
  <c r="F1482" i="8"/>
  <c r="D1482" i="8"/>
  <c r="C1482" i="8"/>
  <c r="D2699" i="8"/>
  <c r="B2699" i="8"/>
  <c r="F2699" i="8"/>
  <c r="I2699" i="8"/>
  <c r="J2699" i="8"/>
  <c r="G2699" i="8"/>
  <c r="C2699" i="8"/>
  <c r="E2699" i="8"/>
  <c r="H2699" i="8"/>
  <c r="C411" i="8"/>
  <c r="F411" i="8"/>
  <c r="D411" i="8"/>
  <c r="J411" i="8"/>
  <c r="B411" i="8"/>
  <c r="E411" i="8"/>
  <c r="G411" i="8"/>
  <c r="I411" i="8"/>
  <c r="H411" i="8"/>
  <c r="E1980" i="8"/>
  <c r="J1980" i="8"/>
  <c r="B1980" i="8"/>
  <c r="I1980" i="8"/>
  <c r="H1980" i="8"/>
  <c r="F1980" i="8"/>
  <c r="D1980" i="8"/>
  <c r="C1980" i="8"/>
  <c r="G1980" i="8"/>
  <c r="H1979" i="8"/>
  <c r="I1979" i="8"/>
  <c r="G1979" i="8"/>
  <c r="C1979" i="8"/>
  <c r="E1979" i="8"/>
  <c r="D1979" i="8"/>
  <c r="B1979" i="8"/>
  <c r="J1979" i="8"/>
  <c r="F1979" i="8"/>
  <c r="C1594" i="8"/>
  <c r="I1594" i="8"/>
  <c r="E1594" i="8"/>
  <c r="J1594" i="8"/>
  <c r="H1594" i="8"/>
  <c r="G1594" i="8"/>
  <c r="B1594" i="8"/>
  <c r="F1594" i="8"/>
  <c r="D1594" i="8"/>
  <c r="C3212" i="8"/>
  <c r="D3212" i="8"/>
  <c r="J3212" i="8"/>
  <c r="E3212" i="8"/>
  <c r="H3212" i="8"/>
  <c r="B3212" i="8"/>
  <c r="F3212" i="8"/>
  <c r="I3212" i="8"/>
  <c r="G3212" i="8"/>
  <c r="J2044" i="8"/>
  <c r="H2044" i="8"/>
  <c r="E2044" i="8"/>
  <c r="D2044" i="8"/>
  <c r="C2044" i="8"/>
  <c r="B2044" i="8"/>
  <c r="I2044" i="8"/>
  <c r="F2044" i="8"/>
  <c r="G2044" i="8"/>
  <c r="C2914" i="8"/>
  <c r="I2914" i="8"/>
  <c r="B2914" i="8"/>
  <c r="F2914" i="8"/>
  <c r="H2914" i="8"/>
  <c r="D2914" i="8"/>
  <c r="J2914" i="8"/>
  <c r="G2914" i="8"/>
  <c r="E2914" i="8"/>
  <c r="C3042" i="8"/>
  <c r="I3042" i="8"/>
  <c r="B3042" i="8"/>
  <c r="J3042" i="8"/>
  <c r="E3042" i="8"/>
  <c r="G3042" i="8"/>
  <c r="F3042" i="8"/>
  <c r="H3042" i="8"/>
  <c r="D3042" i="8"/>
  <c r="G1532" i="8"/>
  <c r="D1532" i="8"/>
  <c r="F1532" i="8"/>
  <c r="E1532" i="8"/>
  <c r="C1532" i="8"/>
  <c r="J1532" i="8"/>
  <c r="I1532" i="8"/>
  <c r="H1532" i="8"/>
  <c r="B1532" i="8"/>
  <c r="J2644" i="8"/>
  <c r="G2644" i="8"/>
  <c r="F2644" i="8"/>
  <c r="C2644" i="8"/>
  <c r="I2644" i="8"/>
  <c r="H2644" i="8"/>
  <c r="B2644" i="8"/>
  <c r="E2644" i="8"/>
  <c r="D2644" i="8"/>
  <c r="B2724" i="8"/>
  <c r="F2724" i="8"/>
  <c r="C2724" i="8"/>
  <c r="H2724" i="8"/>
  <c r="I2724" i="8"/>
  <c r="G2724" i="8"/>
  <c r="D2724" i="8"/>
  <c r="E2724" i="8"/>
  <c r="J2724" i="8"/>
  <c r="F2690" i="8"/>
  <c r="E2690" i="8"/>
  <c r="D2690" i="8"/>
  <c r="C2690" i="8"/>
  <c r="G2690" i="8"/>
  <c r="H2690" i="8"/>
  <c r="B2690" i="8"/>
  <c r="I2690" i="8"/>
  <c r="J2690" i="8"/>
  <c r="E386" i="8"/>
  <c r="D386" i="8"/>
  <c r="H386" i="8"/>
  <c r="G386" i="8"/>
  <c r="F386" i="8"/>
  <c r="J386" i="8"/>
  <c r="C386" i="8"/>
  <c r="B386" i="8"/>
  <c r="I386" i="8"/>
  <c r="E2980" i="8"/>
  <c r="C2980" i="8"/>
  <c r="D2980" i="8"/>
  <c r="H2980" i="8"/>
  <c r="G2980" i="8"/>
  <c r="F2980" i="8"/>
  <c r="B2980" i="8"/>
  <c r="J2980" i="8"/>
  <c r="I2980" i="8"/>
  <c r="D2370" i="8"/>
  <c r="C2370" i="8"/>
  <c r="B2370" i="8"/>
  <c r="J2370" i="8"/>
  <c r="E2370" i="8"/>
  <c r="I2370" i="8"/>
  <c r="G2370" i="8"/>
  <c r="F2370" i="8"/>
  <c r="H2370" i="8"/>
  <c r="C1364" i="8"/>
  <c r="B1364" i="8"/>
  <c r="I1364" i="8"/>
  <c r="J1364" i="8"/>
  <c r="H1364" i="8"/>
  <c r="E1364" i="8"/>
  <c r="D1364" i="8"/>
  <c r="G1364" i="8"/>
  <c r="F1364" i="8"/>
  <c r="I3226" i="8"/>
  <c r="J3226" i="8"/>
  <c r="G3226" i="8"/>
  <c r="F3226" i="8"/>
  <c r="E3226" i="8"/>
  <c r="B3226" i="8"/>
  <c r="D3226" i="8"/>
  <c r="C3226" i="8"/>
  <c r="H3226" i="8"/>
  <c r="F2524" i="8"/>
  <c r="D2524" i="8"/>
  <c r="B2524" i="8"/>
  <c r="J2524" i="8"/>
  <c r="E2524" i="8"/>
  <c r="C2524" i="8"/>
  <c r="H2524" i="8"/>
  <c r="I2524" i="8"/>
  <c r="G2524" i="8"/>
  <c r="E1570" i="8"/>
  <c r="D1570" i="8"/>
  <c r="C1570" i="8"/>
  <c r="J1570" i="8"/>
  <c r="G1570" i="8"/>
  <c r="F1570" i="8"/>
  <c r="I1570" i="8"/>
  <c r="H1570" i="8"/>
  <c r="B1570" i="8"/>
  <c r="E3003" i="8"/>
  <c r="D3003" i="8"/>
  <c r="J3003" i="8"/>
  <c r="B3003" i="8"/>
  <c r="F3003" i="8"/>
  <c r="H3003" i="8"/>
  <c r="I3003" i="8"/>
  <c r="G3003" i="8"/>
  <c r="C3003" i="8"/>
  <c r="B2418" i="8"/>
  <c r="E2418" i="8"/>
  <c r="I2418" i="8"/>
  <c r="C2418" i="8"/>
  <c r="G2418" i="8"/>
  <c r="H2418" i="8"/>
  <c r="F2418" i="8"/>
  <c r="J2418" i="8"/>
  <c r="D2418" i="8"/>
  <c r="I1436" i="8"/>
  <c r="G1436" i="8"/>
  <c r="E1436" i="8"/>
  <c r="D1436" i="8"/>
  <c r="B1436" i="8"/>
  <c r="C1436" i="8"/>
  <c r="J1436" i="8"/>
  <c r="H1436" i="8"/>
  <c r="F1436" i="8"/>
  <c r="I2915" i="8"/>
  <c r="C2915" i="8"/>
  <c r="H2915" i="8"/>
  <c r="D2915" i="8"/>
  <c r="J2915" i="8"/>
  <c r="G2915" i="8"/>
  <c r="F2915" i="8"/>
  <c r="E2915" i="8"/>
  <c r="B2915" i="8"/>
  <c r="C2244" i="8"/>
  <c r="G2244" i="8"/>
  <c r="E2244" i="8"/>
  <c r="B2244" i="8"/>
  <c r="J2244" i="8"/>
  <c r="H2244" i="8"/>
  <c r="D2244" i="8"/>
  <c r="I2244" i="8"/>
  <c r="F2244" i="8"/>
  <c r="G1171" i="8"/>
  <c r="D1171" i="8"/>
  <c r="E1171" i="8"/>
  <c r="B1171" i="8"/>
  <c r="J1171" i="8"/>
  <c r="H1171" i="8"/>
  <c r="F1171" i="8"/>
  <c r="C1171" i="8"/>
  <c r="I1171" i="8"/>
  <c r="H2738" i="8"/>
  <c r="D2738" i="8"/>
  <c r="C2738" i="8"/>
  <c r="I2738" i="8"/>
  <c r="G2738" i="8"/>
  <c r="F2738" i="8"/>
  <c r="B2738" i="8"/>
  <c r="E2738" i="8"/>
  <c r="J2738" i="8"/>
  <c r="E2324" i="8"/>
  <c r="G2324" i="8"/>
  <c r="D2324" i="8"/>
  <c r="F2324" i="8"/>
  <c r="H2324" i="8"/>
  <c r="B2324" i="8"/>
  <c r="C2324" i="8"/>
  <c r="J2324" i="8"/>
  <c r="I2324" i="8"/>
  <c r="D1844" i="8"/>
  <c r="C1844" i="8"/>
  <c r="B1844" i="8"/>
  <c r="J1844" i="8"/>
  <c r="I1844" i="8"/>
  <c r="H1844" i="8"/>
  <c r="F1844" i="8"/>
  <c r="G1844" i="8"/>
  <c r="E1844" i="8"/>
  <c r="F923" i="8"/>
  <c r="I923" i="8"/>
  <c r="G923" i="8"/>
  <c r="J923" i="8"/>
  <c r="E923" i="8"/>
  <c r="H923" i="8"/>
  <c r="B923" i="8"/>
  <c r="D923" i="8"/>
  <c r="C923" i="8"/>
  <c r="F3011" i="8"/>
  <c r="J3011" i="8"/>
  <c r="I3011" i="8"/>
  <c r="H3011" i="8"/>
  <c r="G3011" i="8"/>
  <c r="E3011" i="8"/>
  <c r="C3011" i="8"/>
  <c r="D3011" i="8"/>
  <c r="B3011" i="8"/>
  <c r="G2460" i="8"/>
  <c r="C2460" i="8"/>
  <c r="B2460" i="8"/>
  <c r="J2460" i="8"/>
  <c r="I2460" i="8"/>
  <c r="F2460" i="8"/>
  <c r="H2460" i="8"/>
  <c r="E2460" i="8"/>
  <c r="D2460" i="8"/>
  <c r="C2002" i="8"/>
  <c r="I2002" i="8"/>
  <c r="G2002" i="8"/>
  <c r="F2002" i="8"/>
  <c r="J2002" i="8"/>
  <c r="D2002" i="8"/>
  <c r="E2002" i="8"/>
  <c r="H2002" i="8"/>
  <c r="B2002" i="8"/>
  <c r="E1490" i="8"/>
  <c r="H1490" i="8"/>
  <c r="D1490" i="8"/>
  <c r="F1490" i="8"/>
  <c r="C1490" i="8"/>
  <c r="B1490" i="8"/>
  <c r="J1490" i="8"/>
  <c r="I1490" i="8"/>
  <c r="G1490" i="8"/>
  <c r="F300" i="8"/>
  <c r="H300" i="8"/>
  <c r="E300" i="8"/>
  <c r="C300" i="8"/>
  <c r="J300" i="8"/>
  <c r="I300" i="8"/>
  <c r="G300" i="8"/>
  <c r="D300" i="8"/>
  <c r="B300" i="8"/>
  <c r="J2434" i="8"/>
  <c r="B2434" i="8"/>
  <c r="I2434" i="8"/>
  <c r="G2434" i="8"/>
  <c r="H2434" i="8"/>
  <c r="D2434" i="8"/>
  <c r="C2434" i="8"/>
  <c r="F2434" i="8"/>
  <c r="E2434" i="8"/>
  <c r="G1963" i="8"/>
  <c r="F1963" i="8"/>
  <c r="C1963" i="8"/>
  <c r="E1963" i="8"/>
  <c r="I1963" i="8"/>
  <c r="H1963" i="8"/>
  <c r="D1963" i="8"/>
  <c r="B1963" i="8"/>
  <c r="J1963" i="8"/>
  <c r="D1458" i="8"/>
  <c r="B1458" i="8"/>
  <c r="J1458" i="8"/>
  <c r="I1458" i="8"/>
  <c r="G1458" i="8"/>
  <c r="F1458" i="8"/>
  <c r="E1458" i="8"/>
  <c r="C1458" i="8"/>
  <c r="H1458" i="8"/>
  <c r="F708" i="8"/>
  <c r="B708" i="8"/>
  <c r="I708" i="8"/>
  <c r="E708" i="8"/>
  <c r="J708" i="8"/>
  <c r="H708" i="8"/>
  <c r="G708" i="8"/>
  <c r="C708" i="8"/>
  <c r="D708" i="8"/>
  <c r="I2603" i="8"/>
  <c r="B2603" i="8"/>
  <c r="J2603" i="8"/>
  <c r="H2603" i="8"/>
  <c r="G2603" i="8"/>
  <c r="C2603" i="8"/>
  <c r="E2603" i="8"/>
  <c r="D2603" i="8"/>
  <c r="F2603" i="8"/>
  <c r="F1930" i="8"/>
  <c r="D1930" i="8"/>
  <c r="C1930" i="8"/>
  <c r="B1930" i="8"/>
  <c r="I1930" i="8"/>
  <c r="J1930" i="8"/>
  <c r="G1930" i="8"/>
  <c r="E1930" i="8"/>
  <c r="H1930" i="8"/>
  <c r="F1412" i="8"/>
  <c r="C1412" i="8"/>
  <c r="B1412" i="8"/>
  <c r="J1412" i="8"/>
  <c r="D1412" i="8"/>
  <c r="I1412" i="8"/>
  <c r="H1412" i="8"/>
  <c r="E1412" i="8"/>
  <c r="G1412" i="8"/>
  <c r="G147" i="8"/>
  <c r="E147" i="8"/>
  <c r="C147" i="8"/>
  <c r="J147" i="8"/>
  <c r="H147" i="8"/>
  <c r="F147" i="8"/>
  <c r="D147" i="8"/>
  <c r="B147" i="8"/>
  <c r="I147" i="8"/>
  <c r="E108" i="8"/>
  <c r="C108" i="8"/>
  <c r="D108" i="8"/>
  <c r="J108" i="8"/>
  <c r="B108" i="8"/>
  <c r="I108" i="8"/>
  <c r="G108" i="8"/>
  <c r="F108" i="8"/>
  <c r="H108" i="8"/>
  <c r="H2427" i="8"/>
  <c r="F2427" i="8"/>
  <c r="G2427" i="8"/>
  <c r="C2427" i="8"/>
  <c r="D2427" i="8"/>
  <c r="B2427" i="8"/>
  <c r="I2427" i="8"/>
  <c r="J2427" i="8"/>
  <c r="E2427" i="8"/>
  <c r="J2026" i="8"/>
  <c r="B2026" i="8"/>
  <c r="H2026" i="8"/>
  <c r="E2026" i="8"/>
  <c r="D2026" i="8"/>
  <c r="C2026" i="8"/>
  <c r="I2026" i="8"/>
  <c r="G2026" i="8"/>
  <c r="F2026" i="8"/>
  <c r="E1579" i="8"/>
  <c r="C1579" i="8"/>
  <c r="D1579" i="8"/>
  <c r="J1579" i="8"/>
  <c r="B1579" i="8"/>
  <c r="G1579" i="8"/>
  <c r="F1579" i="8"/>
  <c r="I1579" i="8"/>
  <c r="H1579" i="8"/>
  <c r="F1010" i="8"/>
  <c r="D1010" i="8"/>
  <c r="B1010" i="8"/>
  <c r="C1010" i="8"/>
  <c r="I1010" i="8"/>
  <c r="G1010" i="8"/>
  <c r="H1010" i="8"/>
  <c r="E1010" i="8"/>
  <c r="J1010" i="8"/>
  <c r="F306" i="8"/>
  <c r="E306" i="8"/>
  <c r="D306" i="8"/>
  <c r="C306" i="8"/>
  <c r="J306" i="8"/>
  <c r="I306" i="8"/>
  <c r="H306" i="8"/>
  <c r="G306" i="8"/>
  <c r="B306" i="8"/>
  <c r="G1114" i="8"/>
  <c r="F1114" i="8"/>
  <c r="H1114" i="8"/>
  <c r="D1114" i="8"/>
  <c r="C1114" i="8"/>
  <c r="J1114" i="8"/>
  <c r="I1114" i="8"/>
  <c r="E1114" i="8"/>
  <c r="B1114" i="8"/>
  <c r="F1372" i="8"/>
  <c r="G1372" i="8"/>
  <c r="E1372" i="8"/>
  <c r="J1372" i="8"/>
  <c r="I1372" i="8"/>
  <c r="D1372" i="8"/>
  <c r="C1372" i="8"/>
  <c r="H1372" i="8"/>
  <c r="B1372" i="8"/>
  <c r="C804" i="8"/>
  <c r="J804" i="8"/>
  <c r="B804" i="8"/>
  <c r="I804" i="8"/>
  <c r="H804" i="8"/>
  <c r="E804" i="8"/>
  <c r="G804" i="8"/>
  <c r="D804" i="8"/>
  <c r="F804" i="8"/>
  <c r="G666" i="8"/>
  <c r="I666" i="8"/>
  <c r="E666" i="8"/>
  <c r="D666" i="8"/>
  <c r="B666" i="8"/>
  <c r="J666" i="8"/>
  <c r="C666" i="8"/>
  <c r="J91" i="8"/>
  <c r="G91" i="8"/>
  <c r="C91" i="8"/>
  <c r="E91" i="8"/>
  <c r="D91" i="8"/>
  <c r="F91" i="8"/>
  <c r="D1475" i="8"/>
  <c r="F1475" i="8"/>
  <c r="C1475" i="8"/>
  <c r="E802" i="8"/>
  <c r="F802" i="8"/>
  <c r="F2" i="8"/>
  <c r="F460" i="8"/>
  <c r="E122" i="8"/>
  <c r="F1035" i="8"/>
  <c r="B692" i="8"/>
  <c r="F354" i="8"/>
  <c r="B1164" i="8"/>
  <c r="C523" i="8"/>
  <c r="F140" i="8"/>
  <c r="D972" i="8"/>
  <c r="B180" i="8"/>
  <c r="I1227" i="8"/>
  <c r="I140" i="8"/>
  <c r="G1058" i="8"/>
  <c r="B715" i="8"/>
  <c r="I291" i="8"/>
  <c r="G826" i="8"/>
  <c r="J1227" i="8"/>
  <c r="F884" i="8"/>
  <c r="J203" i="8"/>
  <c r="I995" i="8"/>
  <c r="E1347" i="8"/>
  <c r="I1475" i="8"/>
  <c r="G1475" i="8"/>
  <c r="E1475" i="8"/>
  <c r="H1314" i="8"/>
  <c r="B739" i="8"/>
  <c r="I290" i="8"/>
  <c r="J2964" i="8"/>
  <c r="E2964" i="8"/>
  <c r="I2964" i="8"/>
  <c r="H2964" i="8"/>
  <c r="G2964" i="8"/>
  <c r="B2964" i="8"/>
  <c r="C2964" i="8"/>
  <c r="F2964" i="8"/>
  <c r="D2964" i="8"/>
  <c r="E276" i="8"/>
  <c r="C276" i="8"/>
  <c r="G276" i="8"/>
  <c r="D276" i="8"/>
  <c r="B276" i="8"/>
  <c r="H276" i="8"/>
  <c r="F276" i="8"/>
  <c r="I276" i="8"/>
  <c r="J276" i="8"/>
  <c r="D3044" i="8"/>
  <c r="J3044" i="8"/>
  <c r="B3044" i="8"/>
  <c r="I3044" i="8"/>
  <c r="G3044" i="8"/>
  <c r="F3044" i="8"/>
  <c r="C3044" i="8"/>
  <c r="E3044" i="8"/>
  <c r="H3044" i="8"/>
  <c r="F2506" i="8"/>
  <c r="D2506" i="8"/>
  <c r="H2506" i="8"/>
  <c r="B2506" i="8"/>
  <c r="G2506" i="8"/>
  <c r="E2506" i="8"/>
  <c r="C2506" i="8"/>
  <c r="J2506" i="8"/>
  <c r="I2506" i="8"/>
  <c r="E1540" i="8"/>
  <c r="H1540" i="8"/>
  <c r="D1540" i="8"/>
  <c r="J1540" i="8"/>
  <c r="B1540" i="8"/>
  <c r="C1540" i="8"/>
  <c r="I1540" i="8"/>
  <c r="G1540" i="8"/>
  <c r="F1540" i="8"/>
  <c r="G940" i="8"/>
  <c r="F940" i="8"/>
  <c r="E940" i="8"/>
  <c r="D940" i="8"/>
  <c r="I940" i="8"/>
  <c r="H940" i="8"/>
  <c r="C940" i="8"/>
  <c r="B940" i="8"/>
  <c r="J940" i="8"/>
  <c r="H2739" i="8"/>
  <c r="J2739" i="8"/>
  <c r="G2739" i="8"/>
  <c r="I2739" i="8"/>
  <c r="E2739" i="8"/>
  <c r="D2739" i="8"/>
  <c r="C2739" i="8"/>
  <c r="B2739" i="8"/>
  <c r="F2739" i="8"/>
  <c r="G1730" i="8"/>
  <c r="F1730" i="8"/>
  <c r="H1730" i="8"/>
  <c r="D1730" i="8"/>
  <c r="C1730" i="8"/>
  <c r="J1730" i="8"/>
  <c r="E1730" i="8"/>
  <c r="B1730" i="8"/>
  <c r="I1730" i="8"/>
  <c r="B3019" i="8"/>
  <c r="H3019" i="8"/>
  <c r="J3019" i="8"/>
  <c r="I3019" i="8"/>
  <c r="G3019" i="8"/>
  <c r="F3019" i="8"/>
  <c r="C3019" i="8"/>
  <c r="D3019" i="8"/>
  <c r="E3019" i="8"/>
  <c r="D1596" i="8"/>
  <c r="I1596" i="8"/>
  <c r="B1596" i="8"/>
  <c r="H1596" i="8"/>
  <c r="E1596" i="8"/>
  <c r="C1596" i="8"/>
  <c r="G1596" i="8"/>
  <c r="J1596" i="8"/>
  <c r="F1596" i="8"/>
  <c r="I2899" i="8"/>
  <c r="F2899" i="8"/>
  <c r="H2899" i="8"/>
  <c r="C2899" i="8"/>
  <c r="D2899" i="8"/>
  <c r="J2899" i="8"/>
  <c r="E2899" i="8"/>
  <c r="G2899" i="8"/>
  <c r="B2899" i="8"/>
  <c r="H252" i="8"/>
  <c r="F252" i="8"/>
  <c r="E252" i="8"/>
  <c r="B252" i="8"/>
  <c r="J252" i="8"/>
  <c r="I252" i="8"/>
  <c r="G252" i="8"/>
  <c r="D252" i="8"/>
  <c r="C252" i="8"/>
  <c r="F3130" i="8"/>
  <c r="E3130" i="8"/>
  <c r="H3130" i="8"/>
  <c r="J3130" i="8"/>
  <c r="D3130" i="8"/>
  <c r="B3130" i="8"/>
  <c r="C3130" i="8"/>
  <c r="G3130" i="8"/>
  <c r="I3130" i="8"/>
  <c r="D2698" i="8"/>
  <c r="C2698" i="8"/>
  <c r="F2698" i="8"/>
  <c r="E2698" i="8"/>
  <c r="B2698" i="8"/>
  <c r="H2698" i="8"/>
  <c r="G2698" i="8"/>
  <c r="I2698" i="8"/>
  <c r="J2698" i="8"/>
  <c r="E1794" i="8"/>
  <c r="D1794" i="8"/>
  <c r="B1794" i="8"/>
  <c r="J1794" i="8"/>
  <c r="C1794" i="8"/>
  <c r="H1794" i="8"/>
  <c r="F1794" i="8"/>
  <c r="I1794" i="8"/>
  <c r="G1794" i="8"/>
  <c r="B388" i="8"/>
  <c r="E388" i="8"/>
  <c r="D388" i="8"/>
  <c r="J388" i="8"/>
  <c r="G388" i="8"/>
  <c r="I388" i="8"/>
  <c r="C388" i="8"/>
  <c r="H388" i="8"/>
  <c r="F388" i="8"/>
  <c r="F2450" i="8"/>
  <c r="E2450" i="8"/>
  <c r="H2450" i="8"/>
  <c r="J2450" i="8"/>
  <c r="C2450" i="8"/>
  <c r="G2450" i="8"/>
  <c r="D2450" i="8"/>
  <c r="B2450" i="8"/>
  <c r="I2450" i="8"/>
  <c r="F740" i="8"/>
  <c r="D740" i="8"/>
  <c r="C740" i="8"/>
  <c r="G740" i="8"/>
  <c r="J740" i="8"/>
  <c r="I740" i="8"/>
  <c r="H740" i="8"/>
  <c r="E740" i="8"/>
  <c r="B740" i="8"/>
  <c r="C2932" i="8"/>
  <c r="B2932" i="8"/>
  <c r="I2932" i="8"/>
  <c r="J2932" i="8"/>
  <c r="H2932" i="8"/>
  <c r="G2932" i="8"/>
  <c r="D2932" i="8"/>
  <c r="F2932" i="8"/>
  <c r="E2932" i="8"/>
  <c r="G2275" i="8"/>
  <c r="I2275" i="8"/>
  <c r="C2275" i="8"/>
  <c r="F2275" i="8"/>
  <c r="E2275" i="8"/>
  <c r="D2275" i="8"/>
  <c r="B2275" i="8"/>
  <c r="J2275" i="8"/>
  <c r="H2275" i="8"/>
  <c r="J1234" i="8"/>
  <c r="B1234" i="8"/>
  <c r="I1234" i="8"/>
  <c r="G1234" i="8"/>
  <c r="F1234" i="8"/>
  <c r="E1234" i="8"/>
  <c r="C1234" i="8"/>
  <c r="H1234" i="8"/>
  <c r="D1234" i="8"/>
  <c r="C1138" i="8"/>
  <c r="J1138" i="8"/>
  <c r="G1138" i="8"/>
  <c r="D1138" i="8"/>
  <c r="F1138" i="8"/>
  <c r="B1138" i="8"/>
  <c r="H1138" i="8"/>
  <c r="E1138" i="8"/>
  <c r="I1138" i="8"/>
  <c r="F2730" i="8"/>
  <c r="D2730" i="8"/>
  <c r="C2730" i="8"/>
  <c r="B2730" i="8"/>
  <c r="I2730" i="8"/>
  <c r="J2730" i="8"/>
  <c r="H2730" i="8"/>
  <c r="G2730" i="8"/>
  <c r="E2730" i="8"/>
  <c r="G2442" i="8"/>
  <c r="F2442" i="8"/>
  <c r="I2442" i="8"/>
  <c r="J2442" i="8"/>
  <c r="H2442" i="8"/>
  <c r="D2442" i="8"/>
  <c r="C2442" i="8"/>
  <c r="E2442" i="8"/>
  <c r="B2442" i="8"/>
  <c r="I3036" i="8"/>
  <c r="G3036" i="8"/>
  <c r="B3036" i="8"/>
  <c r="J3036" i="8"/>
  <c r="E3036" i="8"/>
  <c r="H3036" i="8"/>
  <c r="F3036" i="8"/>
  <c r="D3036" i="8"/>
  <c r="C3036" i="8"/>
  <c r="F2492" i="8"/>
  <c r="D2492" i="8"/>
  <c r="E2492" i="8"/>
  <c r="C2492" i="8"/>
  <c r="B2492" i="8"/>
  <c r="J2492" i="8"/>
  <c r="G2492" i="8"/>
  <c r="I2492" i="8"/>
  <c r="H2492" i="8"/>
  <c r="E1531" i="8"/>
  <c r="D1531" i="8"/>
  <c r="J1531" i="8"/>
  <c r="B1531" i="8"/>
  <c r="G1531" i="8"/>
  <c r="I1531" i="8"/>
  <c r="H1531" i="8"/>
  <c r="F1531" i="8"/>
  <c r="C1531" i="8"/>
  <c r="F3122" i="8"/>
  <c r="E3122" i="8"/>
  <c r="B3122" i="8"/>
  <c r="C3122" i="8"/>
  <c r="G3122" i="8"/>
  <c r="H3122" i="8"/>
  <c r="D3122" i="8"/>
  <c r="I3122" i="8"/>
  <c r="J3122" i="8"/>
  <c r="D2923" i="8"/>
  <c r="J2923" i="8"/>
  <c r="B2923" i="8"/>
  <c r="I2923" i="8"/>
  <c r="H2923" i="8"/>
  <c r="C2923" i="8"/>
  <c r="E2923" i="8"/>
  <c r="G2923" i="8"/>
  <c r="F2923" i="8"/>
  <c r="F2675" i="8"/>
  <c r="J2675" i="8"/>
  <c r="B2675" i="8"/>
  <c r="I2675" i="8"/>
  <c r="H2675" i="8"/>
  <c r="G2675" i="8"/>
  <c r="C2675" i="8"/>
  <c r="E2675" i="8"/>
  <c r="D2675" i="8"/>
  <c r="H2252" i="8"/>
  <c r="G2252" i="8"/>
  <c r="F2252" i="8"/>
  <c r="E2252" i="8"/>
  <c r="D2252" i="8"/>
  <c r="C2252" i="8"/>
  <c r="J2252" i="8"/>
  <c r="I2252" i="8"/>
  <c r="B2252" i="8"/>
  <c r="C1763" i="8"/>
  <c r="D1763" i="8"/>
  <c r="J1763" i="8"/>
  <c r="B1763" i="8"/>
  <c r="H1763" i="8"/>
  <c r="I1763" i="8"/>
  <c r="E1763" i="8"/>
  <c r="G1763" i="8"/>
  <c r="F1763" i="8"/>
  <c r="F1195" i="8"/>
  <c r="D1195" i="8"/>
  <c r="B1195" i="8"/>
  <c r="H1195" i="8"/>
  <c r="G1195" i="8"/>
  <c r="C1195" i="8"/>
  <c r="J1195" i="8"/>
  <c r="E1195" i="8"/>
  <c r="I1195" i="8"/>
  <c r="E340" i="8"/>
  <c r="F340" i="8"/>
  <c r="G340" i="8"/>
  <c r="D340" i="8"/>
  <c r="B340" i="8"/>
  <c r="J340" i="8"/>
  <c r="I340" i="8"/>
  <c r="H340" i="8"/>
  <c r="C340" i="8"/>
  <c r="C3180" i="8"/>
  <c r="J3180" i="8"/>
  <c r="B3180" i="8"/>
  <c r="I3180" i="8"/>
  <c r="H3180" i="8"/>
  <c r="D3180" i="8"/>
  <c r="E3180" i="8"/>
  <c r="G3180" i="8"/>
  <c r="F3180" i="8"/>
  <c r="D3004" i="8"/>
  <c r="J3004" i="8"/>
  <c r="B3004" i="8"/>
  <c r="I3004" i="8"/>
  <c r="G3004" i="8"/>
  <c r="E3004" i="8"/>
  <c r="H3004" i="8"/>
  <c r="F3004" i="8"/>
  <c r="C3004" i="8"/>
  <c r="C2780" i="8"/>
  <c r="J2780" i="8"/>
  <c r="B2780" i="8"/>
  <c r="G2780" i="8"/>
  <c r="F2780" i="8"/>
  <c r="E2780" i="8"/>
  <c r="I2780" i="8"/>
  <c r="H2780" i="8"/>
  <c r="D2780" i="8"/>
  <c r="F2419" i="8"/>
  <c r="D2419" i="8"/>
  <c r="C2419" i="8"/>
  <c r="E2419" i="8"/>
  <c r="G2419" i="8"/>
  <c r="B2419" i="8"/>
  <c r="J2419" i="8"/>
  <c r="I2419" i="8"/>
  <c r="H2419" i="8"/>
  <c r="D1954" i="8"/>
  <c r="C1954" i="8"/>
  <c r="B1954" i="8"/>
  <c r="I1954" i="8"/>
  <c r="F1954" i="8"/>
  <c r="H1954" i="8"/>
  <c r="G1954" i="8"/>
  <c r="J1954" i="8"/>
  <c r="E1954" i="8"/>
  <c r="H1443" i="8"/>
  <c r="G1443" i="8"/>
  <c r="E1443" i="8"/>
  <c r="C1443" i="8"/>
  <c r="F1443" i="8"/>
  <c r="D1443" i="8"/>
  <c r="B1443" i="8"/>
  <c r="J1443" i="8"/>
  <c r="I1443" i="8"/>
  <c r="I683" i="8"/>
  <c r="H683" i="8"/>
  <c r="F683" i="8"/>
  <c r="B683" i="8"/>
  <c r="J683" i="8"/>
  <c r="G683" i="8"/>
  <c r="C683" i="8"/>
  <c r="E683" i="8"/>
  <c r="D683" i="8"/>
  <c r="E3138" i="8"/>
  <c r="I3138" i="8"/>
  <c r="B3138" i="8"/>
  <c r="J3138" i="8"/>
  <c r="G3138" i="8"/>
  <c r="F3138" i="8"/>
  <c r="C3138" i="8"/>
  <c r="D3138" i="8"/>
  <c r="H3138" i="8"/>
  <c r="B2946" i="8"/>
  <c r="I2946" i="8"/>
  <c r="J2946" i="8"/>
  <c r="G2946" i="8"/>
  <c r="H2946" i="8"/>
  <c r="C2946" i="8"/>
  <c r="F2946" i="8"/>
  <c r="E2946" i="8"/>
  <c r="D2946" i="8"/>
  <c r="I2716" i="8"/>
  <c r="G2716" i="8"/>
  <c r="E2716" i="8"/>
  <c r="D2716" i="8"/>
  <c r="J2716" i="8"/>
  <c r="H2716" i="8"/>
  <c r="F2716" i="8"/>
  <c r="B2716" i="8"/>
  <c r="C2716" i="8"/>
  <c r="G2306" i="8"/>
  <c r="H2306" i="8"/>
  <c r="F2306" i="8"/>
  <c r="E2306" i="8"/>
  <c r="J2306" i="8"/>
  <c r="I2306" i="8"/>
  <c r="D2306" i="8"/>
  <c r="C2306" i="8"/>
  <c r="B2306" i="8"/>
  <c r="C1820" i="8"/>
  <c r="F1820" i="8"/>
  <c r="D1820" i="8"/>
  <c r="E1820" i="8"/>
  <c r="J1820" i="8"/>
  <c r="B1820" i="8"/>
  <c r="H1820" i="8"/>
  <c r="I1820" i="8"/>
  <c r="G1820" i="8"/>
  <c r="H1275" i="8"/>
  <c r="G1275" i="8"/>
  <c r="F1275" i="8"/>
  <c r="D1275" i="8"/>
  <c r="B1275" i="8"/>
  <c r="J1275" i="8"/>
  <c r="E1275" i="8"/>
  <c r="C1275" i="8"/>
  <c r="I1275" i="8"/>
  <c r="H451" i="8"/>
  <c r="G451" i="8"/>
  <c r="F451" i="8"/>
  <c r="I451" i="8"/>
  <c r="J451" i="8"/>
  <c r="E451" i="8"/>
  <c r="D451" i="8"/>
  <c r="B451" i="8"/>
  <c r="C451" i="8"/>
  <c r="D3242" i="8"/>
  <c r="J3242" i="8"/>
  <c r="B3242" i="8"/>
  <c r="G3242" i="8"/>
  <c r="F3242" i="8"/>
  <c r="E3242" i="8"/>
  <c r="H3242" i="8"/>
  <c r="C3242" i="8"/>
  <c r="I3242" i="8"/>
  <c r="H3068" i="8"/>
  <c r="F3068" i="8"/>
  <c r="B3068" i="8"/>
  <c r="I3068" i="8"/>
  <c r="G3068" i="8"/>
  <c r="E3068" i="8"/>
  <c r="D3068" i="8"/>
  <c r="C3068" i="8"/>
  <c r="J3068" i="8"/>
  <c r="I2858" i="8"/>
  <c r="B2858" i="8"/>
  <c r="H2858" i="8"/>
  <c r="D2858" i="8"/>
  <c r="E2858" i="8"/>
  <c r="C2858" i="8"/>
  <c r="J2858" i="8"/>
  <c r="G2858" i="8"/>
  <c r="F2858" i="8"/>
  <c r="J2570" i="8"/>
  <c r="H2570" i="8"/>
  <c r="G2570" i="8"/>
  <c r="F2570" i="8"/>
  <c r="C2570" i="8"/>
  <c r="B2570" i="8"/>
  <c r="I2570" i="8"/>
  <c r="D2570" i="8"/>
  <c r="E2570" i="8"/>
  <c r="H2132" i="8"/>
  <c r="F2132" i="8"/>
  <c r="G2132" i="8"/>
  <c r="E2132" i="8"/>
  <c r="D2132" i="8"/>
  <c r="J2132" i="8"/>
  <c r="I2132" i="8"/>
  <c r="C2132" i="8"/>
  <c r="B2132" i="8"/>
  <c r="I1627" i="8"/>
  <c r="H1627" i="8"/>
  <c r="B1627" i="8"/>
  <c r="J1627" i="8"/>
  <c r="E1627" i="8"/>
  <c r="G1627" i="8"/>
  <c r="F1627" i="8"/>
  <c r="D1627" i="8"/>
  <c r="C1627" i="8"/>
  <c r="F980" i="8"/>
  <c r="G980" i="8"/>
  <c r="J980" i="8"/>
  <c r="H980" i="8"/>
  <c r="D980" i="8"/>
  <c r="C980" i="8"/>
  <c r="E980" i="8"/>
  <c r="B980" i="8"/>
  <c r="I980" i="8"/>
  <c r="H43" i="8"/>
  <c r="G43" i="8"/>
  <c r="J43" i="8"/>
  <c r="I43" i="8"/>
  <c r="F43" i="8"/>
  <c r="D43" i="8"/>
  <c r="B43" i="8"/>
  <c r="E43" i="8"/>
  <c r="C43" i="8"/>
  <c r="E2866" i="8"/>
  <c r="D2866" i="8"/>
  <c r="B2866" i="8"/>
  <c r="C2866" i="8"/>
  <c r="I2866" i="8"/>
  <c r="G2866" i="8"/>
  <c r="F2866" i="8"/>
  <c r="H2866" i="8"/>
  <c r="J2866" i="8"/>
  <c r="C2684" i="8"/>
  <c r="I2684" i="8"/>
  <c r="G2684" i="8"/>
  <c r="J2684" i="8"/>
  <c r="H2684" i="8"/>
  <c r="F2684" i="8"/>
  <c r="D2684" i="8"/>
  <c r="E2684" i="8"/>
  <c r="B2684" i="8"/>
  <c r="F2491" i="8"/>
  <c r="D2491" i="8"/>
  <c r="E2491" i="8"/>
  <c r="B2491" i="8"/>
  <c r="H2491" i="8"/>
  <c r="J2491" i="8"/>
  <c r="I2491" i="8"/>
  <c r="C2491" i="8"/>
  <c r="G2491" i="8"/>
  <c r="E2268" i="8"/>
  <c r="D2268" i="8"/>
  <c r="B2268" i="8"/>
  <c r="F2268" i="8"/>
  <c r="C2268" i="8"/>
  <c r="J2268" i="8"/>
  <c r="H2268" i="8"/>
  <c r="G2268" i="8"/>
  <c r="I2268" i="8"/>
  <c r="B2036" i="8"/>
  <c r="J2036" i="8"/>
  <c r="I2036" i="8"/>
  <c r="H2036" i="8"/>
  <c r="G2036" i="8"/>
  <c r="F2036" i="8"/>
  <c r="C2036" i="8"/>
  <c r="D2036" i="8"/>
  <c r="E2036" i="8"/>
  <c r="D1780" i="8"/>
  <c r="C1780" i="8"/>
  <c r="B1780" i="8"/>
  <c r="J1780" i="8"/>
  <c r="F1780" i="8"/>
  <c r="E1780" i="8"/>
  <c r="I1780" i="8"/>
  <c r="H1780" i="8"/>
  <c r="G1780" i="8"/>
  <c r="C1530" i="8"/>
  <c r="E1530" i="8"/>
  <c r="D1530" i="8"/>
  <c r="B1530" i="8"/>
  <c r="J1530" i="8"/>
  <c r="I1530" i="8"/>
  <c r="F1530" i="8"/>
  <c r="G1530" i="8"/>
  <c r="H1530" i="8"/>
  <c r="B1218" i="8"/>
  <c r="J1218" i="8"/>
  <c r="C1218" i="8"/>
  <c r="I1218" i="8"/>
  <c r="G1218" i="8"/>
  <c r="F1218" i="8"/>
  <c r="H1218" i="8"/>
  <c r="D1218" i="8"/>
  <c r="E1218" i="8"/>
  <c r="E819" i="8"/>
  <c r="F819" i="8"/>
  <c r="D819" i="8"/>
  <c r="B819" i="8"/>
  <c r="J819" i="8"/>
  <c r="I819" i="8"/>
  <c r="G819" i="8"/>
  <c r="C819" i="8"/>
  <c r="H819" i="8"/>
  <c r="B371" i="8"/>
  <c r="J371" i="8"/>
  <c r="H371" i="8"/>
  <c r="F371" i="8"/>
  <c r="I371" i="8"/>
  <c r="E371" i="8"/>
  <c r="C371" i="8"/>
  <c r="D371" i="8"/>
  <c r="G371" i="8"/>
  <c r="C2970" i="8"/>
  <c r="B2970" i="8"/>
  <c r="I2970" i="8"/>
  <c r="J2970" i="8"/>
  <c r="G2970" i="8"/>
  <c r="F2970" i="8"/>
  <c r="H2970" i="8"/>
  <c r="D2970" i="8"/>
  <c r="E2970" i="8"/>
  <c r="I2796" i="8"/>
  <c r="H2796" i="8"/>
  <c r="G2796" i="8"/>
  <c r="E2796" i="8"/>
  <c r="C2796" i="8"/>
  <c r="B2796" i="8"/>
  <c r="J2796" i="8"/>
  <c r="D2796" i="8"/>
  <c r="F2796" i="8"/>
  <c r="C2611" i="8"/>
  <c r="D2611" i="8"/>
  <c r="E2611" i="8"/>
  <c r="B2611" i="8"/>
  <c r="I2611" i="8"/>
  <c r="J2611" i="8"/>
  <c r="H2611" i="8"/>
  <c r="F2611" i="8"/>
  <c r="G2611" i="8"/>
  <c r="H2404" i="8"/>
  <c r="I2404" i="8"/>
  <c r="E2404" i="8"/>
  <c r="B2404" i="8"/>
  <c r="G2404" i="8"/>
  <c r="J2404" i="8"/>
  <c r="F2404" i="8"/>
  <c r="C2404" i="8"/>
  <c r="D2404" i="8"/>
  <c r="E2180" i="8"/>
  <c r="B2180" i="8"/>
  <c r="J2180" i="8"/>
  <c r="I2180" i="8"/>
  <c r="H2180" i="8"/>
  <c r="F2180" i="8"/>
  <c r="G2180" i="8"/>
  <c r="C2180" i="8"/>
  <c r="D2180" i="8"/>
  <c r="C1932" i="8"/>
  <c r="D1932" i="8"/>
  <c r="I1932" i="8"/>
  <c r="B1932" i="8"/>
  <c r="J1932" i="8"/>
  <c r="H1932" i="8"/>
  <c r="E1932" i="8"/>
  <c r="G1932" i="8"/>
  <c r="F1932" i="8"/>
  <c r="H1682" i="8"/>
  <c r="D1682" i="8"/>
  <c r="C1682" i="8"/>
  <c r="J1682" i="8"/>
  <c r="G1682" i="8"/>
  <c r="I1682" i="8"/>
  <c r="F1682" i="8"/>
  <c r="E1682" i="8"/>
  <c r="B1682" i="8"/>
  <c r="D1427" i="8"/>
  <c r="J1427" i="8"/>
  <c r="E1427" i="8"/>
  <c r="B1427" i="8"/>
  <c r="F1427" i="8"/>
  <c r="C1427" i="8"/>
  <c r="G1427" i="8"/>
  <c r="H1427" i="8"/>
  <c r="I1427" i="8"/>
  <c r="F1067" i="8"/>
  <c r="E1067" i="8"/>
  <c r="J1067" i="8"/>
  <c r="I1067" i="8"/>
  <c r="H1067" i="8"/>
  <c r="B1067" i="8"/>
  <c r="D1067" i="8"/>
  <c r="G1067" i="8"/>
  <c r="C1067" i="8"/>
  <c r="F650" i="8"/>
  <c r="E650" i="8"/>
  <c r="D650" i="8"/>
  <c r="H650" i="8"/>
  <c r="C650" i="8"/>
  <c r="B650" i="8"/>
  <c r="G650" i="8"/>
  <c r="I650" i="8"/>
  <c r="J650" i="8"/>
  <c r="E172" i="8"/>
  <c r="B172" i="8"/>
  <c r="J172" i="8"/>
  <c r="I172" i="8"/>
  <c r="H172" i="8"/>
  <c r="D172" i="8"/>
  <c r="F172" i="8"/>
  <c r="C172" i="8"/>
  <c r="G172" i="8"/>
  <c r="C2580" i="8"/>
  <c r="J2580" i="8"/>
  <c r="B2580" i="8"/>
  <c r="I2580" i="8"/>
  <c r="H2580" i="8"/>
  <c r="E2580" i="8"/>
  <c r="D2580" i="8"/>
  <c r="G2580" i="8"/>
  <c r="F2580" i="8"/>
  <c r="G2372" i="8"/>
  <c r="F2372" i="8"/>
  <c r="E2372" i="8"/>
  <c r="B2372" i="8"/>
  <c r="D2372" i="8"/>
  <c r="J2372" i="8"/>
  <c r="I2372" i="8"/>
  <c r="H2372" i="8"/>
  <c r="C2372" i="8"/>
  <c r="J2148" i="8"/>
  <c r="B2148" i="8"/>
  <c r="H2148" i="8"/>
  <c r="E2148" i="8"/>
  <c r="C2148" i="8"/>
  <c r="D2148" i="8"/>
  <c r="I2148" i="8"/>
  <c r="G2148" i="8"/>
  <c r="F2148" i="8"/>
  <c r="E1899" i="8"/>
  <c r="J1899" i="8"/>
  <c r="I1899" i="8"/>
  <c r="H1899" i="8"/>
  <c r="G1899" i="8"/>
  <c r="D1899" i="8"/>
  <c r="B1899" i="8"/>
  <c r="C1899" i="8"/>
  <c r="F1899" i="8"/>
  <c r="E1650" i="8"/>
  <c r="I1650" i="8"/>
  <c r="D1650" i="8"/>
  <c r="B1650" i="8"/>
  <c r="C1650" i="8"/>
  <c r="J1650" i="8"/>
  <c r="G1650" i="8"/>
  <c r="F1650" i="8"/>
  <c r="H1650" i="8"/>
  <c r="I1380" i="8"/>
  <c r="H1380" i="8"/>
  <c r="F1380" i="8"/>
  <c r="G1380" i="8"/>
  <c r="B1380" i="8"/>
  <c r="J1380" i="8"/>
  <c r="D1380" i="8"/>
  <c r="E1380" i="8"/>
  <c r="C1380" i="8"/>
  <c r="I1011" i="8"/>
  <c r="H1011" i="8"/>
  <c r="G1011" i="8"/>
  <c r="F1011" i="8"/>
  <c r="D1011" i="8"/>
  <c r="B1011" i="8"/>
  <c r="J1011" i="8"/>
  <c r="E1011" i="8"/>
  <c r="C1011" i="8"/>
  <c r="H595" i="8"/>
  <c r="G595" i="8"/>
  <c r="F595" i="8"/>
  <c r="J595" i="8"/>
  <c r="I595" i="8"/>
  <c r="C595" i="8"/>
  <c r="E595" i="8"/>
  <c r="B595" i="8"/>
  <c r="D595" i="8"/>
  <c r="F84" i="8"/>
  <c r="G84" i="8"/>
  <c r="J84" i="8"/>
  <c r="H84" i="8"/>
  <c r="I84" i="8"/>
  <c r="E84" i="8"/>
  <c r="C84" i="8"/>
  <c r="D84" i="8"/>
  <c r="B84" i="8"/>
  <c r="D2555" i="8"/>
  <c r="I2555" i="8"/>
  <c r="B2555" i="8"/>
  <c r="H2555" i="8"/>
  <c r="E2555" i="8"/>
  <c r="J2555" i="8"/>
  <c r="F2555" i="8"/>
  <c r="G2555" i="8"/>
  <c r="C2555" i="8"/>
  <c r="B2340" i="8"/>
  <c r="J2340" i="8"/>
  <c r="D2340" i="8"/>
  <c r="I2340" i="8"/>
  <c r="H2340" i="8"/>
  <c r="E2340" i="8"/>
  <c r="G2340" i="8"/>
  <c r="C2340" i="8"/>
  <c r="F2340" i="8"/>
  <c r="E2122" i="8"/>
  <c r="F2122" i="8"/>
  <c r="D2122" i="8"/>
  <c r="C2122" i="8"/>
  <c r="B2122" i="8"/>
  <c r="I2122" i="8"/>
  <c r="J2122" i="8"/>
  <c r="H2122" i="8"/>
  <c r="G2122" i="8"/>
  <c r="H1867" i="8"/>
  <c r="I1867" i="8"/>
  <c r="G1867" i="8"/>
  <c r="F1867" i="8"/>
  <c r="C1867" i="8"/>
  <c r="J1867" i="8"/>
  <c r="E1867" i="8"/>
  <c r="B1867" i="8"/>
  <c r="D1867" i="8"/>
  <c r="G1611" i="8"/>
  <c r="F1611" i="8"/>
  <c r="E1611" i="8"/>
  <c r="J1611" i="8"/>
  <c r="H1611" i="8"/>
  <c r="I1611" i="8"/>
  <c r="B1611" i="8"/>
  <c r="C1611" i="8"/>
  <c r="D1611" i="8"/>
  <c r="H1330" i="8"/>
  <c r="E1330" i="8"/>
  <c r="D1330" i="8"/>
  <c r="B1330" i="8"/>
  <c r="G1330" i="8"/>
  <c r="F1330" i="8"/>
  <c r="C1330" i="8"/>
  <c r="I1330" i="8"/>
  <c r="J1330" i="8"/>
  <c r="E955" i="8"/>
  <c r="H955" i="8"/>
  <c r="G955" i="8"/>
  <c r="F955" i="8"/>
  <c r="C955" i="8"/>
  <c r="J955" i="8"/>
  <c r="I955" i="8"/>
  <c r="B955" i="8"/>
  <c r="D955" i="8"/>
  <c r="G530" i="8"/>
  <c r="H530" i="8"/>
  <c r="E530" i="8"/>
  <c r="C530" i="8"/>
  <c r="J530" i="8"/>
  <c r="B530" i="8"/>
  <c r="I530" i="8"/>
  <c r="F530" i="8"/>
  <c r="D530" i="8"/>
  <c r="C18" i="8"/>
  <c r="E18" i="8"/>
  <c r="H18" i="8"/>
  <c r="F18" i="8"/>
  <c r="G18" i="8"/>
  <c r="D18" i="8"/>
  <c r="B18" i="8"/>
  <c r="J18" i="8"/>
  <c r="I18" i="8"/>
  <c r="J403" i="8"/>
  <c r="B403" i="8"/>
  <c r="I403" i="8"/>
  <c r="H403" i="8"/>
  <c r="D403" i="8"/>
  <c r="E403" i="8"/>
  <c r="G403" i="8"/>
  <c r="C403" i="8"/>
  <c r="F403" i="8"/>
  <c r="D2732" i="8"/>
  <c r="C2732" i="8"/>
  <c r="J2732" i="8"/>
  <c r="B2732" i="8"/>
  <c r="I2732" i="8"/>
  <c r="H2732" i="8"/>
  <c r="G2732" i="8"/>
  <c r="F2732" i="8"/>
  <c r="E2732" i="8"/>
  <c r="E2563" i="8"/>
  <c r="C2563" i="8"/>
  <c r="D2563" i="8"/>
  <c r="J2563" i="8"/>
  <c r="B2563" i="8"/>
  <c r="I2563" i="8"/>
  <c r="H2563" i="8"/>
  <c r="G2563" i="8"/>
  <c r="F2563" i="8"/>
  <c r="F2379" i="8"/>
  <c r="C2379" i="8"/>
  <c r="I2379" i="8"/>
  <c r="G2379" i="8"/>
  <c r="E2379" i="8"/>
  <c r="D2379" i="8"/>
  <c r="B2379" i="8"/>
  <c r="H2379" i="8"/>
  <c r="J2379" i="8"/>
  <c r="F2186" i="8"/>
  <c r="E2186" i="8"/>
  <c r="D2186" i="8"/>
  <c r="J2186" i="8"/>
  <c r="C2186" i="8"/>
  <c r="I2186" i="8"/>
  <c r="B2186" i="8"/>
  <c r="G2186" i="8"/>
  <c r="H2186" i="8"/>
  <c r="C1971" i="8"/>
  <c r="D1971" i="8"/>
  <c r="J1971" i="8"/>
  <c r="I1971" i="8"/>
  <c r="H1971" i="8"/>
  <c r="G1971" i="8"/>
  <c r="B1971" i="8"/>
  <c r="F1971" i="8"/>
  <c r="E1971" i="8"/>
  <c r="E1747" i="8"/>
  <c r="D1747" i="8"/>
  <c r="J1747" i="8"/>
  <c r="H1747" i="8"/>
  <c r="I1747" i="8"/>
  <c r="C1747" i="8"/>
  <c r="B1747" i="8"/>
  <c r="G1747" i="8"/>
  <c r="F1747" i="8"/>
  <c r="D1524" i="8"/>
  <c r="H1524" i="8"/>
  <c r="G1524" i="8"/>
  <c r="F1524" i="8"/>
  <c r="J1524" i="8"/>
  <c r="I1524" i="8"/>
  <c r="B1524" i="8"/>
  <c r="E1524" i="8"/>
  <c r="C1524" i="8"/>
  <c r="J1258" i="8"/>
  <c r="E1258" i="8"/>
  <c r="H1258" i="8"/>
  <c r="C1258" i="8"/>
  <c r="B1258" i="8"/>
  <c r="G1258" i="8"/>
  <c r="F1258" i="8"/>
  <c r="D1258" i="8"/>
  <c r="I1258" i="8"/>
  <c r="J915" i="8"/>
  <c r="H915" i="8"/>
  <c r="C915" i="8"/>
  <c r="D915" i="8"/>
  <c r="B915" i="8"/>
  <c r="G915" i="8"/>
  <c r="E915" i="8"/>
  <c r="F915" i="8"/>
  <c r="I915" i="8"/>
  <c r="B571" i="8"/>
  <c r="D571" i="8"/>
  <c r="J571" i="8"/>
  <c r="I571" i="8"/>
  <c r="E571" i="8"/>
  <c r="H571" i="8"/>
  <c r="G571" i="8"/>
  <c r="F571" i="8"/>
  <c r="C571" i="8"/>
  <c r="C196" i="8"/>
  <c r="E196" i="8"/>
  <c r="D196" i="8"/>
  <c r="F196" i="8"/>
  <c r="I196" i="8"/>
  <c r="G196" i="8"/>
  <c r="H196" i="8"/>
  <c r="J196" i="8"/>
  <c r="B196" i="8"/>
  <c r="F2346" i="8"/>
  <c r="C2346" i="8"/>
  <c r="J2346" i="8"/>
  <c r="D2346" i="8"/>
  <c r="E2346" i="8"/>
  <c r="I2346" i="8"/>
  <c r="H2346" i="8"/>
  <c r="G2346" i="8"/>
  <c r="B2346" i="8"/>
  <c r="E508" i="8"/>
  <c r="J508" i="8"/>
  <c r="H508" i="8"/>
  <c r="F508" i="8"/>
  <c r="C508" i="8"/>
  <c r="I508" i="8"/>
  <c r="G508" i="8"/>
  <c r="D508" i="8"/>
  <c r="B508" i="8"/>
  <c r="G922" i="8"/>
  <c r="H922" i="8"/>
  <c r="F922" i="8"/>
  <c r="E922" i="8"/>
  <c r="C922" i="8"/>
  <c r="J922" i="8"/>
  <c r="I922" i="8"/>
  <c r="D922" i="8"/>
  <c r="B922" i="8"/>
  <c r="J347" i="8"/>
  <c r="B347" i="8"/>
  <c r="I347" i="8"/>
  <c r="G347" i="8"/>
  <c r="F347" i="8"/>
  <c r="C347" i="8"/>
  <c r="D347" i="8"/>
  <c r="E347" i="8"/>
  <c r="H347" i="8"/>
  <c r="J1764" i="8"/>
  <c r="C1764" i="8"/>
  <c r="I1764" i="8"/>
  <c r="H1764" i="8"/>
  <c r="F1764" i="8"/>
  <c r="D1764" i="8"/>
  <c r="B1764" i="8"/>
  <c r="G1764" i="8"/>
  <c r="E1764" i="8"/>
  <c r="D1882" i="8"/>
  <c r="I1882" i="8"/>
  <c r="G1882" i="8"/>
  <c r="F1882" i="8"/>
  <c r="H1882" i="8"/>
  <c r="E1882" i="8"/>
  <c r="G211" i="8"/>
  <c r="F211" i="8"/>
  <c r="H211" i="8"/>
  <c r="D211" i="8"/>
  <c r="I211" i="8"/>
  <c r="B211" i="8"/>
  <c r="J211" i="8"/>
  <c r="I2428" i="8"/>
  <c r="H2428" i="8"/>
  <c r="B2428" i="8"/>
  <c r="J2428" i="8"/>
  <c r="F2428" i="8"/>
  <c r="G2428" i="8"/>
  <c r="E2428" i="8"/>
  <c r="C2428" i="8"/>
  <c r="D2428" i="8"/>
  <c r="G659" i="8"/>
  <c r="F659" i="8"/>
  <c r="C659" i="8"/>
  <c r="I659" i="8"/>
  <c r="H659" i="8"/>
  <c r="D659" i="8"/>
  <c r="J659" i="8"/>
  <c r="B659" i="8"/>
  <c r="E659" i="8"/>
  <c r="E1034" i="8"/>
  <c r="H1034" i="8"/>
  <c r="F1034" i="8"/>
  <c r="B1034" i="8"/>
  <c r="C466" i="8"/>
  <c r="H466" i="8"/>
  <c r="B466" i="8"/>
  <c r="I466" i="8"/>
  <c r="E396" i="8"/>
  <c r="F396" i="8"/>
  <c r="C459" i="8"/>
  <c r="G459" i="8"/>
  <c r="F3259" i="8"/>
  <c r="D3259" i="8"/>
  <c r="B3259" i="8"/>
  <c r="J3259" i="8"/>
  <c r="H3259" i="8"/>
  <c r="I3259" i="8"/>
  <c r="G3259" i="8"/>
  <c r="C3259" i="8"/>
  <c r="E3259" i="8"/>
  <c r="I2874" i="8"/>
  <c r="H2874" i="8"/>
  <c r="F2874" i="8"/>
  <c r="E2874" i="8"/>
  <c r="D2874" i="8"/>
  <c r="B2874" i="8"/>
  <c r="C2874" i="8"/>
  <c r="J2874" i="8"/>
  <c r="G2874" i="8"/>
  <c r="G2836" i="8"/>
  <c r="F2836" i="8"/>
  <c r="E2836" i="8"/>
  <c r="D2836" i="8"/>
  <c r="H2836" i="8"/>
  <c r="I2836" i="8"/>
  <c r="C2836" i="8"/>
  <c r="J2836" i="8"/>
  <c r="B2836" i="8"/>
  <c r="H899" i="8"/>
  <c r="I899" i="8"/>
  <c r="G899" i="8"/>
  <c r="F899" i="8"/>
  <c r="J899" i="8"/>
  <c r="E899" i="8"/>
  <c r="C899" i="8"/>
  <c r="D899" i="8"/>
  <c r="B899" i="8"/>
  <c r="F3116" i="8"/>
  <c r="E3116" i="8"/>
  <c r="D3116" i="8"/>
  <c r="C3116" i="8"/>
  <c r="J3116" i="8"/>
  <c r="I3116" i="8"/>
  <c r="H3116" i="8"/>
  <c r="G3116" i="8"/>
  <c r="B3116" i="8"/>
  <c r="F2859" i="8"/>
  <c r="C2859" i="8"/>
  <c r="D2859" i="8"/>
  <c r="E2859" i="8"/>
  <c r="I2859" i="8"/>
  <c r="J2859" i="8"/>
  <c r="H2859" i="8"/>
  <c r="G2859" i="8"/>
  <c r="B2859" i="8"/>
  <c r="F68" i="8"/>
  <c r="E68" i="8"/>
  <c r="C68" i="8"/>
  <c r="D68" i="8"/>
  <c r="J68" i="8"/>
  <c r="I68" i="8"/>
  <c r="G68" i="8"/>
  <c r="H68" i="8"/>
  <c r="B68" i="8"/>
  <c r="F3178" i="8"/>
  <c r="D3178" i="8"/>
  <c r="J3178" i="8"/>
  <c r="I3178" i="8"/>
  <c r="C3178" i="8"/>
  <c r="B3178" i="8"/>
  <c r="H3178" i="8"/>
  <c r="G3178" i="8"/>
  <c r="E3178" i="8"/>
  <c r="G1435" i="8"/>
  <c r="J1435" i="8"/>
  <c r="B1435" i="8"/>
  <c r="I1435" i="8"/>
  <c r="H1435" i="8"/>
  <c r="D1435" i="8"/>
  <c r="C1435" i="8"/>
  <c r="E1435" i="8"/>
  <c r="F1435" i="8"/>
  <c r="F2411" i="8"/>
  <c r="J2411" i="8"/>
  <c r="B2411" i="8"/>
  <c r="I2411" i="8"/>
  <c r="H2411" i="8"/>
  <c r="G2411" i="8"/>
  <c r="C2411" i="8"/>
  <c r="E2411" i="8"/>
  <c r="D2411" i="8"/>
  <c r="C1068" i="8"/>
  <c r="J1068" i="8"/>
  <c r="B1068" i="8"/>
  <c r="I1068" i="8"/>
  <c r="G1068" i="8"/>
  <c r="F1068" i="8"/>
  <c r="H1068" i="8"/>
  <c r="E1068" i="8"/>
  <c r="D1068" i="8"/>
  <c r="D2538" i="8"/>
  <c r="E2538" i="8"/>
  <c r="H2538" i="8"/>
  <c r="G2538" i="8"/>
  <c r="F2538" i="8"/>
  <c r="C2538" i="8"/>
  <c r="B2538" i="8"/>
  <c r="J2538" i="8"/>
  <c r="I2538" i="8"/>
  <c r="F1300" i="8"/>
  <c r="G1300" i="8"/>
  <c r="E1300" i="8"/>
  <c r="D1300" i="8"/>
  <c r="B1300" i="8"/>
  <c r="I1300" i="8"/>
  <c r="H1300" i="8"/>
  <c r="C1300" i="8"/>
  <c r="J1300" i="8"/>
  <c r="F2508" i="8"/>
  <c r="G2508" i="8"/>
  <c r="D2508" i="8"/>
  <c r="H2508" i="8"/>
  <c r="E2508" i="8"/>
  <c r="B2508" i="8"/>
  <c r="C2508" i="8"/>
  <c r="I2508" i="8"/>
  <c r="J2508" i="8"/>
  <c r="H1244" i="8"/>
  <c r="F1244" i="8"/>
  <c r="G1244" i="8"/>
  <c r="I1244" i="8"/>
  <c r="D1244" i="8"/>
  <c r="E1244" i="8"/>
  <c r="C1244" i="8"/>
  <c r="B1244" i="8"/>
  <c r="J1244" i="8"/>
  <c r="J2260" i="8"/>
  <c r="B2260" i="8"/>
  <c r="H2260" i="8"/>
  <c r="I2260" i="8"/>
  <c r="G2260" i="8"/>
  <c r="F2260" i="8"/>
  <c r="E2260" i="8"/>
  <c r="C2260" i="8"/>
  <c r="D2260" i="8"/>
  <c r="G796" i="8"/>
  <c r="F796" i="8"/>
  <c r="I796" i="8"/>
  <c r="H796" i="8"/>
  <c r="E796" i="8"/>
  <c r="D796" i="8"/>
  <c r="B796" i="8"/>
  <c r="J796" i="8"/>
  <c r="C796" i="8"/>
  <c r="G2499" i="8"/>
  <c r="I2499" i="8"/>
  <c r="C2499" i="8"/>
  <c r="F2499" i="8"/>
  <c r="H2499" i="8"/>
  <c r="D2499" i="8"/>
  <c r="E2499" i="8"/>
  <c r="B2499" i="8"/>
  <c r="J2499" i="8"/>
  <c r="G1884" i="8"/>
  <c r="E1884" i="8"/>
  <c r="J1884" i="8"/>
  <c r="H1884" i="8"/>
  <c r="I1884" i="8"/>
  <c r="F1884" i="8"/>
  <c r="D1884" i="8"/>
  <c r="C1884" i="8"/>
  <c r="B1884" i="8"/>
  <c r="E788" i="8"/>
  <c r="G788" i="8"/>
  <c r="D788" i="8"/>
  <c r="J788" i="8"/>
  <c r="I788" i="8"/>
  <c r="H788" i="8"/>
  <c r="F788" i="8"/>
  <c r="B788" i="8"/>
  <c r="C788" i="8"/>
  <c r="E1900" i="8"/>
  <c r="J1900" i="8"/>
  <c r="I1900" i="8"/>
  <c r="H1900" i="8"/>
  <c r="G1900" i="8"/>
  <c r="F1900" i="8"/>
  <c r="D1900" i="8"/>
  <c r="B1900" i="8"/>
  <c r="C1900" i="8"/>
  <c r="C283" i="8"/>
  <c r="F283" i="8"/>
  <c r="J283" i="8"/>
  <c r="G283" i="8"/>
  <c r="I283" i="8"/>
  <c r="H283" i="8"/>
  <c r="E283" i="8"/>
  <c r="D283" i="8"/>
  <c r="B283" i="8"/>
  <c r="D348" i="8"/>
  <c r="E348" i="8"/>
  <c r="C348" i="8"/>
  <c r="H348" i="8"/>
  <c r="C2116" i="8"/>
  <c r="I2116" i="8"/>
  <c r="E2116" i="8"/>
  <c r="B2116" i="8"/>
  <c r="D2116" i="8"/>
  <c r="J2116" i="8"/>
  <c r="F2116" i="8"/>
  <c r="G2116" i="8"/>
  <c r="H2116" i="8"/>
  <c r="E507" i="8"/>
  <c r="I507" i="8"/>
  <c r="H507" i="8"/>
  <c r="G507" i="8"/>
  <c r="C507" i="8"/>
  <c r="J507" i="8"/>
  <c r="F507" i="8"/>
  <c r="D507" i="8"/>
  <c r="B507" i="8"/>
  <c r="B3218" i="8"/>
  <c r="E3218" i="8"/>
  <c r="J3218" i="8"/>
  <c r="C3218" i="8"/>
  <c r="I3218" i="8"/>
  <c r="G3218" i="8"/>
  <c r="F3218" i="8"/>
  <c r="D3218" i="8"/>
  <c r="H3218" i="8"/>
  <c r="E2827" i="8"/>
  <c r="D2827" i="8"/>
  <c r="J2827" i="8"/>
  <c r="B2827" i="8"/>
  <c r="G2827" i="8"/>
  <c r="F2827" i="8"/>
  <c r="C2827" i="8"/>
  <c r="I2827" i="8"/>
  <c r="H2827" i="8"/>
  <c r="C2050" i="8"/>
  <c r="J2050" i="8"/>
  <c r="B2050" i="8"/>
  <c r="I2050" i="8"/>
  <c r="G2050" i="8"/>
  <c r="E2050" i="8"/>
  <c r="D2050" i="8"/>
  <c r="F2050" i="8"/>
  <c r="H2050" i="8"/>
  <c r="J850" i="8"/>
  <c r="B850" i="8"/>
  <c r="I850" i="8"/>
  <c r="G850" i="8"/>
  <c r="E850" i="8"/>
  <c r="H850" i="8"/>
  <c r="F850" i="8"/>
  <c r="D850" i="8"/>
  <c r="C850" i="8"/>
  <c r="H3107" i="8"/>
  <c r="F3107" i="8"/>
  <c r="C3107" i="8"/>
  <c r="D3107" i="8"/>
  <c r="E3107" i="8"/>
  <c r="B3107" i="8"/>
  <c r="J3107" i="8"/>
  <c r="I3107" i="8"/>
  <c r="G3107" i="8"/>
  <c r="J2226" i="8"/>
  <c r="C2226" i="8"/>
  <c r="G2226" i="8"/>
  <c r="H2226" i="8"/>
  <c r="E2226" i="8"/>
  <c r="D2226" i="8"/>
  <c r="F2226" i="8"/>
  <c r="B2226" i="8"/>
  <c r="I2226" i="8"/>
  <c r="I2443" i="8"/>
  <c r="J2443" i="8"/>
  <c r="G2443" i="8"/>
  <c r="C2443" i="8"/>
  <c r="B2443" i="8"/>
  <c r="D2443" i="8"/>
  <c r="E2443" i="8"/>
  <c r="F2443" i="8"/>
  <c r="H2443" i="8"/>
  <c r="E3274" i="8"/>
  <c r="F3274" i="8"/>
  <c r="H3274" i="8"/>
  <c r="D3274" i="8"/>
  <c r="B3274" i="8"/>
  <c r="I3274" i="8"/>
  <c r="J3274" i="8"/>
  <c r="G3274" i="8"/>
  <c r="C3274" i="8"/>
  <c r="C2100" i="8"/>
  <c r="J2100" i="8"/>
  <c r="I2100" i="8"/>
  <c r="H2100" i="8"/>
  <c r="E2100" i="8"/>
  <c r="D2100" i="8"/>
  <c r="B2100" i="8"/>
  <c r="G2100" i="8"/>
  <c r="F2100" i="8"/>
  <c r="H2938" i="8"/>
  <c r="D2938" i="8"/>
  <c r="I2938" i="8"/>
  <c r="J2938" i="8"/>
  <c r="F2938" i="8"/>
  <c r="G2938" i="8"/>
  <c r="C2938" i="8"/>
  <c r="B2938" i="8"/>
  <c r="E2938" i="8"/>
  <c r="G2276" i="8"/>
  <c r="F2276" i="8"/>
  <c r="C2276" i="8"/>
  <c r="B2276" i="8"/>
  <c r="I2276" i="8"/>
  <c r="J2276" i="8"/>
  <c r="H2276" i="8"/>
  <c r="D2276" i="8"/>
  <c r="E2276" i="8"/>
  <c r="I1236" i="8"/>
  <c r="B1236" i="8"/>
  <c r="J1236" i="8"/>
  <c r="H1236" i="8"/>
  <c r="C1236" i="8"/>
  <c r="E1236" i="8"/>
  <c r="D1236" i="8"/>
  <c r="G1236" i="8"/>
  <c r="F1236" i="8"/>
  <c r="C3195" i="8"/>
  <c r="E3195" i="8"/>
  <c r="D3195" i="8"/>
  <c r="I3195" i="8"/>
  <c r="H3195" i="8"/>
  <c r="G3195" i="8"/>
  <c r="B3195" i="8"/>
  <c r="F3195" i="8"/>
  <c r="J3195" i="8"/>
  <c r="D1604" i="8"/>
  <c r="H1604" i="8"/>
  <c r="F1604" i="8"/>
  <c r="B1604" i="8"/>
  <c r="I1604" i="8"/>
  <c r="J1604" i="8"/>
  <c r="C1604" i="8"/>
  <c r="G1604" i="8"/>
  <c r="E1604" i="8"/>
  <c r="H730" i="8"/>
  <c r="F730" i="8"/>
  <c r="D730" i="8"/>
  <c r="C730" i="8"/>
  <c r="J730" i="8"/>
  <c r="I730" i="8"/>
  <c r="G730" i="8"/>
  <c r="B730" i="8"/>
  <c r="E730" i="8"/>
  <c r="D3124" i="8"/>
  <c r="B3124" i="8"/>
  <c r="I3124" i="8"/>
  <c r="H3124" i="8"/>
  <c r="G3124" i="8"/>
  <c r="J3124" i="8"/>
  <c r="C3124" i="8"/>
  <c r="F3124" i="8"/>
  <c r="E3124" i="8"/>
  <c r="H2692" i="8"/>
  <c r="I2692" i="8"/>
  <c r="G2692" i="8"/>
  <c r="F2692" i="8"/>
  <c r="B2692" i="8"/>
  <c r="D2692" i="8"/>
  <c r="J2692" i="8"/>
  <c r="E2692" i="8"/>
  <c r="C2692" i="8"/>
  <c r="J1787" i="8"/>
  <c r="I1787" i="8"/>
  <c r="H1787" i="8"/>
  <c r="G1787" i="8"/>
  <c r="C1787" i="8"/>
  <c r="E1787" i="8"/>
  <c r="D1787" i="8"/>
  <c r="F1787" i="8"/>
  <c r="B1787" i="8"/>
  <c r="E387" i="8"/>
  <c r="D387" i="8"/>
  <c r="J387" i="8"/>
  <c r="B387" i="8"/>
  <c r="H387" i="8"/>
  <c r="G387" i="8"/>
  <c r="F387" i="8"/>
  <c r="I387" i="8"/>
  <c r="C387" i="8"/>
  <c r="H3282" i="8"/>
  <c r="E3282" i="8"/>
  <c r="D3282" i="8"/>
  <c r="B3282" i="8"/>
  <c r="J3282" i="8"/>
  <c r="I3282" i="8"/>
  <c r="C3282" i="8"/>
  <c r="F3282" i="8"/>
  <c r="G3282" i="8"/>
  <c r="F2963" i="8"/>
  <c r="D2963" i="8"/>
  <c r="B2963" i="8"/>
  <c r="E2963" i="8"/>
  <c r="H2963" i="8"/>
  <c r="G2963" i="8"/>
  <c r="C2963" i="8"/>
  <c r="J2963" i="8"/>
  <c r="I2963" i="8"/>
  <c r="J3147" i="8"/>
  <c r="E3147" i="8"/>
  <c r="I3147" i="8"/>
  <c r="H3147" i="8"/>
  <c r="F3147" i="8"/>
  <c r="C3147" i="8"/>
  <c r="D3147" i="8"/>
  <c r="B3147" i="8"/>
  <c r="G3147" i="8"/>
  <c r="G1851" i="8"/>
  <c r="E1851" i="8"/>
  <c r="C1851" i="8"/>
  <c r="I1851" i="8"/>
  <c r="H1851" i="8"/>
  <c r="B1851" i="8"/>
  <c r="F1851" i="8"/>
  <c r="D1851" i="8"/>
  <c r="J1851" i="8"/>
  <c r="C2956" i="8"/>
  <c r="F2956" i="8"/>
  <c r="D2956" i="8"/>
  <c r="B2956" i="8"/>
  <c r="H2956" i="8"/>
  <c r="J2956" i="8"/>
  <c r="I2956" i="8"/>
  <c r="G2956" i="8"/>
  <c r="E2956" i="8"/>
  <c r="H1466" i="8"/>
  <c r="F1466" i="8"/>
  <c r="B1466" i="8"/>
  <c r="E1466" i="8"/>
  <c r="D1466" i="8"/>
  <c r="J1466" i="8"/>
  <c r="I1466" i="8"/>
  <c r="G1466" i="8"/>
  <c r="C1466" i="8"/>
  <c r="F3210" i="8"/>
  <c r="D3210" i="8"/>
  <c r="C3210" i="8"/>
  <c r="E3210" i="8"/>
  <c r="B3210" i="8"/>
  <c r="I3210" i="8"/>
  <c r="H3210" i="8"/>
  <c r="G3210" i="8"/>
  <c r="J3210" i="8"/>
  <c r="C2812" i="8"/>
  <c r="G2812" i="8"/>
  <c r="J2812" i="8"/>
  <c r="I2812" i="8"/>
  <c r="H2812" i="8"/>
  <c r="F2812" i="8"/>
  <c r="B2812" i="8"/>
  <c r="E2812" i="8"/>
  <c r="D2812" i="8"/>
  <c r="F2042" i="8"/>
  <c r="H2042" i="8"/>
  <c r="C2042" i="8"/>
  <c r="D2042" i="8"/>
  <c r="B2042" i="8"/>
  <c r="I2042" i="8"/>
  <c r="J2042" i="8"/>
  <c r="G2042" i="8"/>
  <c r="E2042" i="8"/>
  <c r="B827" i="8"/>
  <c r="D827" i="8"/>
  <c r="J827" i="8"/>
  <c r="I827" i="8"/>
  <c r="E827" i="8"/>
  <c r="C827" i="8"/>
  <c r="H827" i="8"/>
  <c r="G827" i="8"/>
  <c r="F827" i="8"/>
  <c r="G3204" i="8"/>
  <c r="C3204" i="8"/>
  <c r="E3204" i="8"/>
  <c r="B3204" i="8"/>
  <c r="D3204" i="8"/>
  <c r="J3204" i="8"/>
  <c r="I3204" i="8"/>
  <c r="F3204" i="8"/>
  <c r="H3204" i="8"/>
  <c r="D3035" i="8"/>
  <c r="F3035" i="8"/>
  <c r="E3035" i="8"/>
  <c r="H3035" i="8"/>
  <c r="B3035" i="8"/>
  <c r="J3035" i="8"/>
  <c r="I3035" i="8"/>
  <c r="G3035" i="8"/>
  <c r="C3035" i="8"/>
  <c r="G2811" i="8"/>
  <c r="B2811" i="8"/>
  <c r="J2811" i="8"/>
  <c r="E2811" i="8"/>
  <c r="H2811" i="8"/>
  <c r="I2811" i="8"/>
  <c r="D2811" i="8"/>
  <c r="C2811" i="8"/>
  <c r="F2811" i="8"/>
  <c r="B2482" i="8"/>
  <c r="I2482" i="8"/>
  <c r="C2482" i="8"/>
  <c r="J2482" i="8"/>
  <c r="G2482" i="8"/>
  <c r="E2482" i="8"/>
  <c r="D2482" i="8"/>
  <c r="H2482" i="8"/>
  <c r="F2482" i="8"/>
  <c r="I2019" i="8"/>
  <c r="G2019" i="8"/>
  <c r="F2019" i="8"/>
  <c r="E2019" i="8"/>
  <c r="C2019" i="8"/>
  <c r="J2019" i="8"/>
  <c r="B2019" i="8"/>
  <c r="H2019" i="8"/>
  <c r="D2019" i="8"/>
  <c r="F1508" i="8"/>
  <c r="D1508" i="8"/>
  <c r="B1508" i="8"/>
  <c r="I1508" i="8"/>
  <c r="H1508" i="8"/>
  <c r="G1508" i="8"/>
  <c r="C1508" i="8"/>
  <c r="E1508" i="8"/>
  <c r="J1508" i="8"/>
  <c r="E795" i="8"/>
  <c r="G795" i="8"/>
  <c r="J795" i="8"/>
  <c r="I795" i="8"/>
  <c r="H795" i="8"/>
  <c r="C795" i="8"/>
  <c r="D795" i="8"/>
  <c r="B795" i="8"/>
  <c r="F795" i="8"/>
  <c r="I3267" i="8"/>
  <c r="G3267" i="8"/>
  <c r="E3267" i="8"/>
  <c r="C3267" i="8"/>
  <c r="B3267" i="8"/>
  <c r="J3267" i="8"/>
  <c r="H3267" i="8"/>
  <c r="F3267" i="8"/>
  <c r="D3267" i="8"/>
  <c r="C3098" i="8"/>
  <c r="F3098" i="8"/>
  <c r="H3098" i="8"/>
  <c r="D3098" i="8"/>
  <c r="E3098" i="8"/>
  <c r="J3098" i="8"/>
  <c r="G3098" i="8"/>
  <c r="B3098" i="8"/>
  <c r="I3098" i="8"/>
  <c r="G2892" i="8"/>
  <c r="F2892" i="8"/>
  <c r="H2892" i="8"/>
  <c r="I2892" i="8"/>
  <c r="E2892" i="8"/>
  <c r="B2892" i="8"/>
  <c r="D2892" i="8"/>
  <c r="J2892" i="8"/>
  <c r="C2892" i="8"/>
  <c r="J2620" i="8"/>
  <c r="B2620" i="8"/>
  <c r="H2620" i="8"/>
  <c r="D2620" i="8"/>
  <c r="E2620" i="8"/>
  <c r="C2620" i="8"/>
  <c r="F2620" i="8"/>
  <c r="I2620" i="8"/>
  <c r="G2620" i="8"/>
  <c r="E2196" i="8"/>
  <c r="D2196" i="8"/>
  <c r="C2196" i="8"/>
  <c r="J2196" i="8"/>
  <c r="B2196" i="8"/>
  <c r="G2196" i="8"/>
  <c r="F2196" i="8"/>
  <c r="I2196" i="8"/>
  <c r="H2196" i="8"/>
  <c r="F1699" i="8"/>
  <c r="C1699" i="8"/>
  <c r="E1699" i="8"/>
  <c r="J1699" i="8"/>
  <c r="D1699" i="8"/>
  <c r="B1699" i="8"/>
  <c r="H1699" i="8"/>
  <c r="I1699" i="8"/>
  <c r="G1699" i="8"/>
  <c r="J1084" i="8"/>
  <c r="B1084" i="8"/>
  <c r="H1084" i="8"/>
  <c r="G1084" i="8"/>
  <c r="E1084" i="8"/>
  <c r="D1084" i="8"/>
  <c r="C1084" i="8"/>
  <c r="F1084" i="8"/>
  <c r="I1084" i="8"/>
  <c r="J195" i="8"/>
  <c r="B195" i="8"/>
  <c r="I195" i="8"/>
  <c r="H195" i="8"/>
  <c r="G195" i="8"/>
  <c r="F195" i="8"/>
  <c r="C195" i="8"/>
  <c r="E195" i="8"/>
  <c r="D195" i="8"/>
  <c r="H3220" i="8"/>
  <c r="G3220" i="8"/>
  <c r="F3220" i="8"/>
  <c r="D3220" i="8"/>
  <c r="J3220" i="8"/>
  <c r="I3220" i="8"/>
  <c r="C3220" i="8"/>
  <c r="E3220" i="8"/>
  <c r="B3220" i="8"/>
  <c r="F3051" i="8"/>
  <c r="C3051" i="8"/>
  <c r="E3051" i="8"/>
  <c r="D3051" i="8"/>
  <c r="J3051" i="8"/>
  <c r="H3051" i="8"/>
  <c r="G3051" i="8"/>
  <c r="B3051" i="8"/>
  <c r="I3051" i="8"/>
  <c r="B2834" i="8"/>
  <c r="J2834" i="8"/>
  <c r="C2834" i="8"/>
  <c r="I2834" i="8"/>
  <c r="H2834" i="8"/>
  <c r="E2834" i="8"/>
  <c r="D2834" i="8"/>
  <c r="G2834" i="8"/>
  <c r="F2834" i="8"/>
  <c r="I2523" i="8"/>
  <c r="E2523" i="8"/>
  <c r="C2523" i="8"/>
  <c r="F2523" i="8"/>
  <c r="B2523" i="8"/>
  <c r="G2523" i="8"/>
  <c r="D2523" i="8"/>
  <c r="J2523" i="8"/>
  <c r="H2523" i="8"/>
  <c r="G2075" i="8"/>
  <c r="F2075" i="8"/>
  <c r="C2075" i="8"/>
  <c r="D2075" i="8"/>
  <c r="J2075" i="8"/>
  <c r="H2075" i="8"/>
  <c r="I2075" i="8"/>
  <c r="E2075" i="8"/>
  <c r="B2075" i="8"/>
  <c r="C1564" i="8"/>
  <c r="I1564" i="8"/>
  <c r="F1564" i="8"/>
  <c r="J1564" i="8"/>
  <c r="H1564" i="8"/>
  <c r="G1564" i="8"/>
  <c r="D1564" i="8"/>
  <c r="B1564" i="8"/>
  <c r="E1564" i="8"/>
  <c r="C882" i="8"/>
  <c r="G882" i="8"/>
  <c r="F882" i="8"/>
  <c r="D882" i="8"/>
  <c r="B882" i="8"/>
  <c r="J882" i="8"/>
  <c r="I882" i="8"/>
  <c r="H882" i="8"/>
  <c r="E882" i="8"/>
  <c r="G3155" i="8"/>
  <c r="C3155" i="8"/>
  <c r="J3155" i="8"/>
  <c r="H3155" i="8"/>
  <c r="I3155" i="8"/>
  <c r="F3155" i="8"/>
  <c r="D3155" i="8"/>
  <c r="E3155" i="8"/>
  <c r="B3155" i="8"/>
  <c r="E2972" i="8"/>
  <c r="C2972" i="8"/>
  <c r="J2972" i="8"/>
  <c r="B2972" i="8"/>
  <c r="H2972" i="8"/>
  <c r="G2972" i="8"/>
  <c r="D2972" i="8"/>
  <c r="I2972" i="8"/>
  <c r="F2972" i="8"/>
  <c r="F2746" i="8"/>
  <c r="B2746" i="8"/>
  <c r="H2746" i="8"/>
  <c r="D2746" i="8"/>
  <c r="C2746" i="8"/>
  <c r="E2746" i="8"/>
  <c r="J2746" i="8"/>
  <c r="I2746" i="8"/>
  <c r="G2746" i="8"/>
  <c r="H2356" i="8"/>
  <c r="J2356" i="8"/>
  <c r="G2356" i="8"/>
  <c r="F2356" i="8"/>
  <c r="B2356" i="8"/>
  <c r="I2356" i="8"/>
  <c r="E2356" i="8"/>
  <c r="D2356" i="8"/>
  <c r="C2356" i="8"/>
  <c r="J1876" i="8"/>
  <c r="D1876" i="8"/>
  <c r="I1876" i="8"/>
  <c r="H1876" i="8"/>
  <c r="G1876" i="8"/>
  <c r="F1876" i="8"/>
  <c r="E1876" i="8"/>
  <c r="B1876" i="8"/>
  <c r="C1876" i="8"/>
  <c r="E1348" i="8"/>
  <c r="C1348" i="8"/>
  <c r="I1348" i="8"/>
  <c r="H1348" i="8"/>
  <c r="G1348" i="8"/>
  <c r="F1348" i="8"/>
  <c r="D1348" i="8"/>
  <c r="J1348" i="8"/>
  <c r="B1348" i="8"/>
  <c r="H556" i="8"/>
  <c r="E556" i="8"/>
  <c r="D556" i="8"/>
  <c r="C556" i="8"/>
  <c r="I556" i="8"/>
  <c r="G556" i="8"/>
  <c r="F556" i="8"/>
  <c r="B556" i="8"/>
  <c r="J556" i="8"/>
  <c r="B2948" i="8"/>
  <c r="J2948" i="8"/>
  <c r="D2948" i="8"/>
  <c r="G2948" i="8"/>
  <c r="E2948" i="8"/>
  <c r="C2948" i="8"/>
  <c r="I2948" i="8"/>
  <c r="H2948" i="8"/>
  <c r="F2948" i="8"/>
  <c r="I2779" i="8"/>
  <c r="G2779" i="8"/>
  <c r="F2779" i="8"/>
  <c r="C2779" i="8"/>
  <c r="J2779" i="8"/>
  <c r="H2779" i="8"/>
  <c r="D2779" i="8"/>
  <c r="E2779" i="8"/>
  <c r="B2779" i="8"/>
  <c r="D2588" i="8"/>
  <c r="C2588" i="8"/>
  <c r="H2588" i="8"/>
  <c r="I2588" i="8"/>
  <c r="E2588" i="8"/>
  <c r="F2588" i="8"/>
  <c r="G2588" i="8"/>
  <c r="J2588" i="8"/>
  <c r="B2588" i="8"/>
  <c r="B2380" i="8"/>
  <c r="H2380" i="8"/>
  <c r="F2380" i="8"/>
  <c r="D2380" i="8"/>
  <c r="E2380" i="8"/>
  <c r="C2380" i="8"/>
  <c r="J2380" i="8"/>
  <c r="I2380" i="8"/>
  <c r="G2380" i="8"/>
  <c r="D2156" i="8"/>
  <c r="B2156" i="8"/>
  <c r="J2156" i="8"/>
  <c r="C2156" i="8"/>
  <c r="I2156" i="8"/>
  <c r="E2156" i="8"/>
  <c r="H2156" i="8"/>
  <c r="G2156" i="8"/>
  <c r="F2156" i="8"/>
  <c r="C1907" i="8"/>
  <c r="D1907" i="8"/>
  <c r="G1907" i="8"/>
  <c r="F1907" i="8"/>
  <c r="E1907" i="8"/>
  <c r="B1907" i="8"/>
  <c r="J1907" i="8"/>
  <c r="H1907" i="8"/>
  <c r="I1907" i="8"/>
  <c r="D1652" i="8"/>
  <c r="B1652" i="8"/>
  <c r="J1652" i="8"/>
  <c r="E1652" i="8"/>
  <c r="C1652" i="8"/>
  <c r="I1652" i="8"/>
  <c r="H1652" i="8"/>
  <c r="G1652" i="8"/>
  <c r="F1652" i="8"/>
  <c r="D1387" i="8"/>
  <c r="J1387" i="8"/>
  <c r="B1387" i="8"/>
  <c r="I1387" i="8"/>
  <c r="F1387" i="8"/>
  <c r="E1387" i="8"/>
  <c r="C1387" i="8"/>
  <c r="H1387" i="8"/>
  <c r="G1387" i="8"/>
  <c r="C1020" i="8"/>
  <c r="J1020" i="8"/>
  <c r="B1020" i="8"/>
  <c r="H1020" i="8"/>
  <c r="G1020" i="8"/>
  <c r="D1020" i="8"/>
  <c r="I1020" i="8"/>
  <c r="F1020" i="8"/>
  <c r="E1020" i="8"/>
  <c r="C602" i="8"/>
  <c r="J602" i="8"/>
  <c r="B602" i="8"/>
  <c r="I602" i="8"/>
  <c r="G602" i="8"/>
  <c r="F602" i="8"/>
  <c r="H602" i="8"/>
  <c r="D602" i="8"/>
  <c r="E602" i="8"/>
  <c r="B114" i="8"/>
  <c r="E114" i="8"/>
  <c r="J114" i="8"/>
  <c r="G114" i="8"/>
  <c r="I114" i="8"/>
  <c r="F114" i="8"/>
  <c r="D114" i="8"/>
  <c r="H114" i="8"/>
  <c r="C114" i="8"/>
  <c r="F2883" i="8"/>
  <c r="E2883" i="8"/>
  <c r="C2883" i="8"/>
  <c r="D2883" i="8"/>
  <c r="J2883" i="8"/>
  <c r="H2883" i="8"/>
  <c r="I2883" i="8"/>
  <c r="G2883" i="8"/>
  <c r="B2883" i="8"/>
  <c r="G2707" i="8"/>
  <c r="E2707" i="8"/>
  <c r="B2707" i="8"/>
  <c r="J2707" i="8"/>
  <c r="C2707" i="8"/>
  <c r="D2707" i="8"/>
  <c r="F2707" i="8"/>
  <c r="H2707" i="8"/>
  <c r="I2707" i="8"/>
  <c r="C2514" i="8"/>
  <c r="H2514" i="8"/>
  <c r="D2514" i="8"/>
  <c r="B2514" i="8"/>
  <c r="G2514" i="8"/>
  <c r="F2514" i="8"/>
  <c r="E2514" i="8"/>
  <c r="J2514" i="8"/>
  <c r="I2514" i="8"/>
  <c r="G2292" i="8"/>
  <c r="F2292" i="8"/>
  <c r="E2292" i="8"/>
  <c r="C2292" i="8"/>
  <c r="B2292" i="8"/>
  <c r="J2292" i="8"/>
  <c r="I2292" i="8"/>
  <c r="H2292" i="8"/>
  <c r="D2292" i="8"/>
  <c r="E2066" i="8"/>
  <c r="H2066" i="8"/>
  <c r="D2066" i="8"/>
  <c r="I2066" i="8"/>
  <c r="G2066" i="8"/>
  <c r="F2066" i="8"/>
  <c r="C2066" i="8"/>
  <c r="B2066" i="8"/>
  <c r="J2066" i="8"/>
  <c r="I1810" i="8"/>
  <c r="G1810" i="8"/>
  <c r="F1810" i="8"/>
  <c r="B1810" i="8"/>
  <c r="E1810" i="8"/>
  <c r="J1810" i="8"/>
  <c r="D1810" i="8"/>
  <c r="C1810" i="8"/>
  <c r="H1810" i="8"/>
  <c r="C1555" i="8"/>
  <c r="B1555" i="8"/>
  <c r="I1555" i="8"/>
  <c r="G1555" i="8"/>
  <c r="E1555" i="8"/>
  <c r="F1555" i="8"/>
  <c r="H1555" i="8"/>
  <c r="D1555" i="8"/>
  <c r="J1555" i="8"/>
  <c r="I1252" i="8"/>
  <c r="H1252" i="8"/>
  <c r="G1252" i="8"/>
  <c r="J1252" i="8"/>
  <c r="F1252" i="8"/>
  <c r="E1252" i="8"/>
  <c r="D1252" i="8"/>
  <c r="C1252" i="8"/>
  <c r="B1252" i="8"/>
  <c r="J868" i="8"/>
  <c r="H868" i="8"/>
  <c r="G868" i="8"/>
  <c r="F868" i="8"/>
  <c r="I868" i="8"/>
  <c r="E868" i="8"/>
  <c r="D868" i="8"/>
  <c r="C868" i="8"/>
  <c r="B868" i="8"/>
  <c r="B426" i="8"/>
  <c r="J426" i="8"/>
  <c r="I426" i="8"/>
  <c r="G426" i="8"/>
  <c r="F426" i="8"/>
  <c r="E426" i="8"/>
  <c r="D426" i="8"/>
  <c r="H426" i="8"/>
  <c r="C426" i="8"/>
  <c r="G2682" i="8"/>
  <c r="H2682" i="8"/>
  <c r="D2682" i="8"/>
  <c r="J2682" i="8"/>
  <c r="I2682" i="8"/>
  <c r="F2682" i="8"/>
  <c r="E2682" i="8"/>
  <c r="B2682" i="8"/>
  <c r="C2682" i="8"/>
  <c r="F2484" i="8"/>
  <c r="E2484" i="8"/>
  <c r="I2484" i="8"/>
  <c r="J2484" i="8"/>
  <c r="H2484" i="8"/>
  <c r="G2484" i="8"/>
  <c r="D2484" i="8"/>
  <c r="C2484" i="8"/>
  <c r="B2484" i="8"/>
  <c r="J2266" i="8"/>
  <c r="G2266" i="8"/>
  <c r="F2266" i="8"/>
  <c r="H2266" i="8"/>
  <c r="I2266" i="8"/>
  <c r="E2266" i="8"/>
  <c r="D2266" i="8"/>
  <c r="B2266" i="8"/>
  <c r="C2266" i="8"/>
  <c r="C2027" i="8"/>
  <c r="D2027" i="8"/>
  <c r="J2027" i="8"/>
  <c r="B2027" i="8"/>
  <c r="I2027" i="8"/>
  <c r="H2027" i="8"/>
  <c r="E2027" i="8"/>
  <c r="G2027" i="8"/>
  <c r="F2027" i="8"/>
  <c r="C1771" i="8"/>
  <c r="D1771" i="8"/>
  <c r="F1771" i="8"/>
  <c r="E1771" i="8"/>
  <c r="I1771" i="8"/>
  <c r="J1771" i="8"/>
  <c r="G1771" i="8"/>
  <c r="B1771" i="8"/>
  <c r="H1771" i="8"/>
  <c r="H1515" i="8"/>
  <c r="G1515" i="8"/>
  <c r="C1515" i="8"/>
  <c r="E1515" i="8"/>
  <c r="B1515" i="8"/>
  <c r="D1515" i="8"/>
  <c r="F1515" i="8"/>
  <c r="I1515" i="8"/>
  <c r="J1515" i="8"/>
  <c r="D1211" i="8"/>
  <c r="J1211" i="8"/>
  <c r="B1211" i="8"/>
  <c r="I1211" i="8"/>
  <c r="C1211" i="8"/>
  <c r="E1211" i="8"/>
  <c r="H1211" i="8"/>
  <c r="G1211" i="8"/>
  <c r="F1211" i="8"/>
  <c r="C811" i="8"/>
  <c r="D811" i="8"/>
  <c r="J811" i="8"/>
  <c r="I811" i="8"/>
  <c r="B811" i="8"/>
  <c r="E811" i="8"/>
  <c r="G811" i="8"/>
  <c r="F811" i="8"/>
  <c r="H811" i="8"/>
  <c r="C364" i="8"/>
  <c r="D364" i="8"/>
  <c r="E364" i="8"/>
  <c r="J364" i="8"/>
  <c r="B364" i="8"/>
  <c r="H364" i="8"/>
  <c r="G364" i="8"/>
  <c r="F364" i="8"/>
  <c r="I364" i="8"/>
  <c r="I2652" i="8"/>
  <c r="F2652" i="8"/>
  <c r="G2652" i="8"/>
  <c r="E2652" i="8"/>
  <c r="J2652" i="8"/>
  <c r="H2652" i="8"/>
  <c r="D2652" i="8"/>
  <c r="C2652" i="8"/>
  <c r="B2652" i="8"/>
  <c r="C2458" i="8"/>
  <c r="J2458" i="8"/>
  <c r="I2458" i="8"/>
  <c r="G2458" i="8"/>
  <c r="F2458" i="8"/>
  <c r="H2458" i="8"/>
  <c r="E2458" i="8"/>
  <c r="D2458" i="8"/>
  <c r="B2458" i="8"/>
  <c r="C2228" i="8"/>
  <c r="B2228" i="8"/>
  <c r="J2228" i="8"/>
  <c r="I2228" i="8"/>
  <c r="H2228" i="8"/>
  <c r="G2228" i="8"/>
  <c r="E2228" i="8"/>
  <c r="D2228" i="8"/>
  <c r="F2228" i="8"/>
  <c r="E1994" i="8"/>
  <c r="J1994" i="8"/>
  <c r="B1994" i="8"/>
  <c r="H1994" i="8"/>
  <c r="G1994" i="8"/>
  <c r="C1994" i="8"/>
  <c r="F1994" i="8"/>
  <c r="D1994" i="8"/>
  <c r="I1994" i="8"/>
  <c r="F1738" i="8"/>
  <c r="D1738" i="8"/>
  <c r="B1738" i="8"/>
  <c r="J1738" i="8"/>
  <c r="H1738" i="8"/>
  <c r="I1738" i="8"/>
  <c r="E1738" i="8"/>
  <c r="C1738" i="8"/>
  <c r="G1738" i="8"/>
  <c r="B1483" i="8"/>
  <c r="I1483" i="8"/>
  <c r="E1483" i="8"/>
  <c r="J1483" i="8"/>
  <c r="D1483" i="8"/>
  <c r="H1483" i="8"/>
  <c r="F1483" i="8"/>
  <c r="C1483" i="8"/>
  <c r="G1483" i="8"/>
  <c r="C1154" i="8"/>
  <c r="D1154" i="8"/>
  <c r="B1154" i="8"/>
  <c r="F1154" i="8"/>
  <c r="E1154" i="8"/>
  <c r="I1154" i="8"/>
  <c r="G1154" i="8"/>
  <c r="H1154" i="8"/>
  <c r="J1154" i="8"/>
  <c r="B755" i="8"/>
  <c r="E755" i="8"/>
  <c r="C755" i="8"/>
  <c r="D755" i="8"/>
  <c r="J755" i="8"/>
  <c r="G755" i="8"/>
  <c r="F755" i="8"/>
  <c r="I755" i="8"/>
  <c r="H755" i="8"/>
  <c r="J284" i="8"/>
  <c r="B284" i="8"/>
  <c r="I284" i="8"/>
  <c r="F284" i="8"/>
  <c r="H284" i="8"/>
  <c r="E284" i="8"/>
  <c r="G284" i="8"/>
  <c r="D284" i="8"/>
  <c r="C284" i="8"/>
  <c r="B572" i="8"/>
  <c r="I572" i="8"/>
  <c r="G572" i="8"/>
  <c r="H572" i="8"/>
  <c r="J572" i="8"/>
  <c r="F572" i="8"/>
  <c r="E572" i="8"/>
  <c r="D572" i="8"/>
  <c r="C572" i="8"/>
  <c r="I218" i="8"/>
  <c r="G218" i="8"/>
  <c r="H218" i="8"/>
  <c r="F218" i="8"/>
  <c r="C218" i="8"/>
  <c r="J218" i="8"/>
  <c r="E218" i="8"/>
  <c r="D218" i="8"/>
  <c r="B218" i="8"/>
  <c r="J2650" i="8"/>
  <c r="C2650" i="8"/>
  <c r="I2650" i="8"/>
  <c r="G2650" i="8"/>
  <c r="F2650" i="8"/>
  <c r="H2650" i="8"/>
  <c r="D2650" i="8"/>
  <c r="E2650" i="8"/>
  <c r="B2650" i="8"/>
  <c r="H2476" i="8"/>
  <c r="G2476" i="8"/>
  <c r="I2476" i="8"/>
  <c r="F2476" i="8"/>
  <c r="E2476" i="8"/>
  <c r="J2476" i="8"/>
  <c r="D2476" i="8"/>
  <c r="C2476" i="8"/>
  <c r="B2476" i="8"/>
  <c r="I2283" i="8"/>
  <c r="H2283" i="8"/>
  <c r="G2283" i="8"/>
  <c r="F2283" i="8"/>
  <c r="D2283" i="8"/>
  <c r="B2283" i="8"/>
  <c r="C2283" i="8"/>
  <c r="E2283" i="8"/>
  <c r="J2283" i="8"/>
  <c r="G2082" i="8"/>
  <c r="F2082" i="8"/>
  <c r="B2082" i="8"/>
  <c r="J2082" i="8"/>
  <c r="I2082" i="8"/>
  <c r="H2082" i="8"/>
  <c r="E2082" i="8"/>
  <c r="C2082" i="8"/>
  <c r="D2082" i="8"/>
  <c r="B1858" i="8"/>
  <c r="J1858" i="8"/>
  <c r="C1858" i="8"/>
  <c r="I1858" i="8"/>
  <c r="G1858" i="8"/>
  <c r="D1858" i="8"/>
  <c r="E1858" i="8"/>
  <c r="H1858" i="8"/>
  <c r="F1858" i="8"/>
  <c r="H1635" i="8"/>
  <c r="G1635" i="8"/>
  <c r="C1635" i="8"/>
  <c r="I1635" i="8"/>
  <c r="F1635" i="8"/>
  <c r="D1635" i="8"/>
  <c r="J1635" i="8"/>
  <c r="E1635" i="8"/>
  <c r="B1635" i="8"/>
  <c r="C1410" i="8"/>
  <c r="B1410" i="8"/>
  <c r="J1410" i="8"/>
  <c r="D1410" i="8"/>
  <c r="E1410" i="8"/>
  <c r="I1410" i="8"/>
  <c r="G1410" i="8"/>
  <c r="H1410" i="8"/>
  <c r="F1410" i="8"/>
  <c r="H1092" i="8"/>
  <c r="E1092" i="8"/>
  <c r="I1092" i="8"/>
  <c r="G1092" i="8"/>
  <c r="F1092" i="8"/>
  <c r="D1092" i="8"/>
  <c r="B1092" i="8"/>
  <c r="J1092" i="8"/>
  <c r="C1092" i="8"/>
  <c r="B746" i="8"/>
  <c r="F746" i="8"/>
  <c r="D746" i="8"/>
  <c r="E746" i="8"/>
  <c r="C746" i="8"/>
  <c r="J746" i="8"/>
  <c r="I746" i="8"/>
  <c r="H746" i="8"/>
  <c r="G746" i="8"/>
  <c r="F402" i="8"/>
  <c r="D402" i="8"/>
  <c r="B402" i="8"/>
  <c r="I402" i="8"/>
  <c r="H402" i="8"/>
  <c r="C402" i="8"/>
  <c r="G402" i="8"/>
  <c r="E402" i="8"/>
  <c r="J402" i="8"/>
  <c r="B4" i="8"/>
  <c r="F4" i="8"/>
  <c r="C4" i="8"/>
  <c r="I4" i="8"/>
  <c r="H4" i="8"/>
  <c r="G4" i="8"/>
  <c r="E4" i="8"/>
  <c r="D4" i="8"/>
  <c r="J4" i="8"/>
  <c r="I1595" i="8"/>
  <c r="H1595" i="8"/>
  <c r="G1595" i="8"/>
  <c r="C1595" i="8"/>
  <c r="J1595" i="8"/>
  <c r="F1595" i="8"/>
  <c r="D1595" i="8"/>
  <c r="B1595" i="8"/>
  <c r="E1595" i="8"/>
  <c r="E1731" i="8"/>
  <c r="J1731" i="8"/>
  <c r="B1731" i="8"/>
  <c r="H1731" i="8"/>
  <c r="I1731" i="8"/>
  <c r="G1731" i="8"/>
  <c r="F1731" i="8"/>
  <c r="C1731" i="8"/>
  <c r="D1731" i="8"/>
  <c r="G10" i="8"/>
  <c r="F10" i="8"/>
  <c r="J10" i="8"/>
  <c r="I10" i="8"/>
  <c r="H10" i="8"/>
  <c r="B10" i="8"/>
  <c r="D10" i="8"/>
  <c r="C10" i="8"/>
  <c r="E10" i="8"/>
  <c r="D3" i="8"/>
  <c r="J3" i="8"/>
  <c r="B3" i="8"/>
  <c r="H3" i="8"/>
  <c r="G3" i="8"/>
  <c r="F3" i="8"/>
  <c r="I3" i="8"/>
  <c r="C3" i="8"/>
  <c r="E3" i="8"/>
  <c r="C771" i="8"/>
  <c r="D771" i="8"/>
  <c r="E771" i="8"/>
  <c r="J771" i="8"/>
  <c r="B771" i="8"/>
  <c r="G771" i="8"/>
  <c r="F771" i="8"/>
  <c r="I771" i="8"/>
  <c r="H771" i="8"/>
  <c r="I1116" i="8"/>
  <c r="C1116" i="8"/>
  <c r="B1116" i="8"/>
  <c r="J1116" i="8"/>
  <c r="E1116" i="8"/>
  <c r="G1116" i="8"/>
  <c r="D1116" i="8"/>
  <c r="J548" i="8"/>
  <c r="G548" i="8"/>
  <c r="E548" i="8"/>
  <c r="F548" i="8"/>
  <c r="D548" i="8"/>
  <c r="C548" i="8"/>
  <c r="E1692" i="8"/>
  <c r="B1692" i="8"/>
  <c r="J1692" i="8"/>
  <c r="C1692" i="8"/>
  <c r="D1692" i="8"/>
  <c r="I1692" i="8"/>
  <c r="H1692" i="8"/>
  <c r="G1692" i="8"/>
  <c r="F1692" i="8"/>
  <c r="F1818" i="8"/>
  <c r="C1818" i="8"/>
  <c r="G1818" i="8"/>
  <c r="I1818" i="8"/>
  <c r="B124" i="8"/>
  <c r="G124" i="8"/>
  <c r="E124" i="8"/>
  <c r="D124" i="8"/>
  <c r="I1082" i="8"/>
  <c r="J1082" i="8"/>
  <c r="C1082" i="8"/>
  <c r="D1140" i="8"/>
  <c r="I1140" i="8"/>
  <c r="H523" i="8"/>
  <c r="I634" i="8"/>
  <c r="E1058" i="8"/>
  <c r="J995" i="8"/>
  <c r="D1818" i="8"/>
  <c r="G1987" i="8"/>
  <c r="H1140" i="8"/>
  <c r="D1732" i="8"/>
  <c r="E1732" i="8"/>
  <c r="J1732" i="8"/>
  <c r="F1732" i="8"/>
  <c r="B1732" i="8"/>
  <c r="I1732" i="8"/>
  <c r="H1732" i="8"/>
  <c r="C1732" i="8"/>
  <c r="G1732" i="8"/>
  <c r="F3172" i="8"/>
  <c r="E3172" i="8"/>
  <c r="C3172" i="8"/>
  <c r="G3172" i="8"/>
  <c r="D3172" i="8"/>
  <c r="B3172" i="8"/>
  <c r="J3172" i="8"/>
  <c r="H3172" i="8"/>
  <c r="I3172" i="8"/>
  <c r="E2770" i="8"/>
  <c r="D2770" i="8"/>
  <c r="B2770" i="8"/>
  <c r="F2770" i="8"/>
  <c r="H2770" i="8"/>
  <c r="I2770" i="8"/>
  <c r="G2770" i="8"/>
  <c r="J2770" i="8"/>
  <c r="C2770" i="8"/>
  <c r="F1924" i="8"/>
  <c r="I1924" i="8"/>
  <c r="H1924" i="8"/>
  <c r="G1924" i="8"/>
  <c r="E1924" i="8"/>
  <c r="C1924" i="8"/>
  <c r="B1924" i="8"/>
  <c r="J1924" i="8"/>
  <c r="D1924" i="8"/>
  <c r="J642" i="8"/>
  <c r="H642" i="8"/>
  <c r="I642" i="8"/>
  <c r="C642" i="8"/>
  <c r="D642" i="8"/>
  <c r="E642" i="8"/>
  <c r="B642" i="8"/>
  <c r="F642" i="8"/>
  <c r="G642" i="8"/>
  <c r="B3020" i="8"/>
  <c r="J3020" i="8"/>
  <c r="H3020" i="8"/>
  <c r="G3020" i="8"/>
  <c r="D3020" i="8"/>
  <c r="F3020" i="8"/>
  <c r="E3020" i="8"/>
  <c r="I3020" i="8"/>
  <c r="C3020" i="8"/>
  <c r="I2114" i="8"/>
  <c r="G2114" i="8"/>
  <c r="F2114" i="8"/>
  <c r="H2114" i="8"/>
  <c r="J2114" i="8"/>
  <c r="E2114" i="8"/>
  <c r="D2114" i="8"/>
  <c r="C2114" i="8"/>
  <c r="B2114" i="8"/>
  <c r="F3275" i="8"/>
  <c r="B3275" i="8"/>
  <c r="J3275" i="8"/>
  <c r="H3275" i="8"/>
  <c r="C3275" i="8"/>
  <c r="D3275" i="8"/>
  <c r="E3275" i="8"/>
  <c r="I3275" i="8"/>
  <c r="G3275" i="8"/>
  <c r="C2220" i="8"/>
  <c r="J2220" i="8"/>
  <c r="B2220" i="8"/>
  <c r="H2220" i="8"/>
  <c r="I2220" i="8"/>
  <c r="G2220" i="8"/>
  <c r="F2220" i="8"/>
  <c r="D2220" i="8"/>
  <c r="E2220" i="8"/>
  <c r="G3187" i="8"/>
  <c r="E3187" i="8"/>
  <c r="I3187" i="8"/>
  <c r="J3187" i="8"/>
  <c r="C3187" i="8"/>
  <c r="H3187" i="8"/>
  <c r="F3187" i="8"/>
  <c r="D3187" i="8"/>
  <c r="B3187" i="8"/>
  <c r="I1850" i="8"/>
  <c r="C1850" i="8"/>
  <c r="F1850" i="8"/>
  <c r="J1850" i="8"/>
  <c r="G1850" i="8"/>
  <c r="H1850" i="8"/>
  <c r="E1850" i="8"/>
  <c r="D1850" i="8"/>
  <c r="B1850" i="8"/>
  <c r="I3258" i="8"/>
  <c r="C3258" i="8"/>
  <c r="G3258" i="8"/>
  <c r="F3258" i="8"/>
  <c r="H3258" i="8"/>
  <c r="E3258" i="8"/>
  <c r="B3258" i="8"/>
  <c r="D3258" i="8"/>
  <c r="J3258" i="8"/>
  <c r="I2876" i="8"/>
  <c r="G2876" i="8"/>
  <c r="F2876" i="8"/>
  <c r="E2876" i="8"/>
  <c r="D2876" i="8"/>
  <c r="B2876" i="8"/>
  <c r="J2876" i="8"/>
  <c r="C2876" i="8"/>
  <c r="H2876" i="8"/>
  <c r="I2170" i="8"/>
  <c r="C2170" i="8"/>
  <c r="J2170" i="8"/>
  <c r="G2170" i="8"/>
  <c r="H2170" i="8"/>
  <c r="F2170" i="8"/>
  <c r="E2170" i="8"/>
  <c r="D2170" i="8"/>
  <c r="B2170" i="8"/>
  <c r="D1042" i="8"/>
  <c r="C1042" i="8"/>
  <c r="J1042" i="8"/>
  <c r="B1042" i="8"/>
  <c r="I1042" i="8"/>
  <c r="G1042" i="8"/>
  <c r="E1042" i="8"/>
  <c r="F1042" i="8"/>
  <c r="H1042" i="8"/>
  <c r="C3026" i="8"/>
  <c r="E3026" i="8"/>
  <c r="B3026" i="8"/>
  <c r="J3026" i="8"/>
  <c r="D3026" i="8"/>
  <c r="I3026" i="8"/>
  <c r="G3026" i="8"/>
  <c r="H3026" i="8"/>
  <c r="F3026" i="8"/>
  <c r="F1323" i="8"/>
  <c r="C1323" i="8"/>
  <c r="H1323" i="8"/>
  <c r="G1323" i="8"/>
  <c r="E1323" i="8"/>
  <c r="J1323" i="8"/>
  <c r="I1323" i="8"/>
  <c r="D1323" i="8"/>
  <c r="B1323" i="8"/>
  <c r="C3083" i="8"/>
  <c r="D3083" i="8"/>
  <c r="E3083" i="8"/>
  <c r="J3083" i="8"/>
  <c r="B3083" i="8"/>
  <c r="G3083" i="8"/>
  <c r="F3083" i="8"/>
  <c r="I3083" i="8"/>
  <c r="H3083" i="8"/>
  <c r="D2595" i="8"/>
  <c r="J2595" i="8"/>
  <c r="B2595" i="8"/>
  <c r="C2595" i="8"/>
  <c r="I2595" i="8"/>
  <c r="E2595" i="8"/>
  <c r="H2595" i="8"/>
  <c r="G2595" i="8"/>
  <c r="F2595" i="8"/>
  <c r="F1659" i="8"/>
  <c r="C1659" i="8"/>
  <c r="D1659" i="8"/>
  <c r="J1659" i="8"/>
  <c r="H1659" i="8"/>
  <c r="E1659" i="8"/>
  <c r="I1659" i="8"/>
  <c r="G1659" i="8"/>
  <c r="B1659" i="8"/>
  <c r="D130" i="8"/>
  <c r="E130" i="8"/>
  <c r="C130" i="8"/>
  <c r="B130" i="8"/>
  <c r="I130" i="8"/>
  <c r="H130" i="8"/>
  <c r="G130" i="8"/>
  <c r="J130" i="8"/>
  <c r="F130" i="8"/>
  <c r="I3108" i="8"/>
  <c r="F3108" i="8"/>
  <c r="G3108" i="8"/>
  <c r="E3108" i="8"/>
  <c r="C3108" i="8"/>
  <c r="B3108" i="8"/>
  <c r="D3108" i="8"/>
  <c r="J3108" i="8"/>
  <c r="H3108" i="8"/>
  <c r="J2851" i="8"/>
  <c r="E2851" i="8"/>
  <c r="G2851" i="8"/>
  <c r="C2851" i="8"/>
  <c r="D2851" i="8"/>
  <c r="B2851" i="8"/>
  <c r="I2851" i="8"/>
  <c r="F2851" i="8"/>
  <c r="H2851" i="8"/>
  <c r="D3060" i="8"/>
  <c r="F3060" i="8"/>
  <c r="E3060" i="8"/>
  <c r="C3060" i="8"/>
  <c r="H3060" i="8"/>
  <c r="G3060" i="8"/>
  <c r="B3060" i="8"/>
  <c r="J3060" i="8"/>
  <c r="I3060" i="8"/>
  <c r="I1468" i="8"/>
  <c r="F1468" i="8"/>
  <c r="B1468" i="8"/>
  <c r="J1468" i="8"/>
  <c r="D1468" i="8"/>
  <c r="E1468" i="8"/>
  <c r="C1468" i="8"/>
  <c r="H1468" i="8"/>
  <c r="G1468" i="8"/>
  <c r="J2844" i="8"/>
  <c r="B2844" i="8"/>
  <c r="H2844" i="8"/>
  <c r="D2844" i="8"/>
  <c r="I2844" i="8"/>
  <c r="C2844" i="8"/>
  <c r="E2844" i="8"/>
  <c r="F2844" i="8"/>
  <c r="G2844" i="8"/>
  <c r="H1130" i="8"/>
  <c r="F1130" i="8"/>
  <c r="J1130" i="8"/>
  <c r="I1130" i="8"/>
  <c r="C1130" i="8"/>
  <c r="B1130" i="8"/>
  <c r="G1130" i="8"/>
  <c r="E1130" i="8"/>
  <c r="D1130" i="8"/>
  <c r="E3164" i="8"/>
  <c r="C3164" i="8"/>
  <c r="J3164" i="8"/>
  <c r="I3164" i="8"/>
  <c r="H3164" i="8"/>
  <c r="D3164" i="8"/>
  <c r="B3164" i="8"/>
  <c r="F3164" i="8"/>
  <c r="G3164" i="8"/>
  <c r="C2762" i="8"/>
  <c r="I2762" i="8"/>
  <c r="B2762" i="8"/>
  <c r="J2762" i="8"/>
  <c r="G2762" i="8"/>
  <c r="H2762" i="8"/>
  <c r="F2762" i="8"/>
  <c r="E2762" i="8"/>
  <c r="D2762" i="8"/>
  <c r="E1908" i="8"/>
  <c r="C1908" i="8"/>
  <c r="B1908" i="8"/>
  <c r="J1908" i="8"/>
  <c r="I1908" i="8"/>
  <c r="H1908" i="8"/>
  <c r="G1908" i="8"/>
  <c r="F1908" i="8"/>
  <c r="D1908" i="8"/>
  <c r="I612" i="8"/>
  <c r="H612" i="8"/>
  <c r="G612" i="8"/>
  <c r="J612" i="8"/>
  <c r="E612" i="8"/>
  <c r="F612" i="8"/>
  <c r="D612" i="8"/>
  <c r="C612" i="8"/>
  <c r="B612" i="8"/>
  <c r="J3186" i="8"/>
  <c r="G3186" i="8"/>
  <c r="I3186" i="8"/>
  <c r="H3186" i="8"/>
  <c r="F3186" i="8"/>
  <c r="E3186" i="8"/>
  <c r="D3186" i="8"/>
  <c r="B3186" i="8"/>
  <c r="C3186" i="8"/>
  <c r="G3010" i="8"/>
  <c r="F3010" i="8"/>
  <c r="H3010" i="8"/>
  <c r="D3010" i="8"/>
  <c r="B3010" i="8"/>
  <c r="E3010" i="8"/>
  <c r="J3010" i="8"/>
  <c r="I3010" i="8"/>
  <c r="C3010" i="8"/>
  <c r="F2786" i="8"/>
  <c r="H2786" i="8"/>
  <c r="C2786" i="8"/>
  <c r="E2786" i="8"/>
  <c r="B2786" i="8"/>
  <c r="J2786" i="8"/>
  <c r="I2786" i="8"/>
  <c r="G2786" i="8"/>
  <c r="D2786" i="8"/>
  <c r="J2420" i="8"/>
  <c r="I2420" i="8"/>
  <c r="H2420" i="8"/>
  <c r="G2420" i="8"/>
  <c r="F2420" i="8"/>
  <c r="B2420" i="8"/>
  <c r="E2420" i="8"/>
  <c r="C2420" i="8"/>
  <c r="D2420" i="8"/>
  <c r="D1955" i="8"/>
  <c r="J1955" i="8"/>
  <c r="B1955" i="8"/>
  <c r="H1955" i="8"/>
  <c r="G1955" i="8"/>
  <c r="I1955" i="8"/>
  <c r="C1955" i="8"/>
  <c r="F1955" i="8"/>
  <c r="E1955" i="8"/>
  <c r="G1444" i="8"/>
  <c r="E1444" i="8"/>
  <c r="J1444" i="8"/>
  <c r="I1444" i="8"/>
  <c r="B1444" i="8"/>
  <c r="H1444" i="8"/>
  <c r="F1444" i="8"/>
  <c r="C1444" i="8"/>
  <c r="D1444" i="8"/>
  <c r="H684" i="8"/>
  <c r="G684" i="8"/>
  <c r="F684" i="8"/>
  <c r="E684" i="8"/>
  <c r="B684" i="8"/>
  <c r="D684" i="8"/>
  <c r="C684" i="8"/>
  <c r="J684" i="8"/>
  <c r="I684" i="8"/>
  <c r="I3244" i="8"/>
  <c r="H3244" i="8"/>
  <c r="G3244" i="8"/>
  <c r="F3244" i="8"/>
  <c r="J3244" i="8"/>
  <c r="E3244" i="8"/>
  <c r="D3244" i="8"/>
  <c r="C3244" i="8"/>
  <c r="B3244" i="8"/>
  <c r="G3075" i="8"/>
  <c r="F3075" i="8"/>
  <c r="E3075" i="8"/>
  <c r="C3075" i="8"/>
  <c r="J3075" i="8"/>
  <c r="B3075" i="8"/>
  <c r="I3075" i="8"/>
  <c r="H3075" i="8"/>
  <c r="D3075" i="8"/>
  <c r="J2867" i="8"/>
  <c r="B2867" i="8"/>
  <c r="H2867" i="8"/>
  <c r="I2867" i="8"/>
  <c r="G2867" i="8"/>
  <c r="F2867" i="8"/>
  <c r="D2867" i="8"/>
  <c r="C2867" i="8"/>
  <c r="E2867" i="8"/>
  <c r="C2572" i="8"/>
  <c r="D2572" i="8"/>
  <c r="E2572" i="8"/>
  <c r="J2572" i="8"/>
  <c r="I2572" i="8"/>
  <c r="H2572" i="8"/>
  <c r="G2572" i="8"/>
  <c r="F2572" i="8"/>
  <c r="B2572" i="8"/>
  <c r="C2140" i="8"/>
  <c r="J2140" i="8"/>
  <c r="B2140" i="8"/>
  <c r="E2140" i="8"/>
  <c r="D2140" i="8"/>
  <c r="H2140" i="8"/>
  <c r="G2140" i="8"/>
  <c r="F2140" i="8"/>
  <c r="I2140" i="8"/>
  <c r="F1634" i="8"/>
  <c r="H1634" i="8"/>
  <c r="D1634" i="8"/>
  <c r="C1634" i="8"/>
  <c r="I1634" i="8"/>
  <c r="G1634" i="8"/>
  <c r="E1634" i="8"/>
  <c r="B1634" i="8"/>
  <c r="J1634" i="8"/>
  <c r="E987" i="8"/>
  <c r="C987" i="8"/>
  <c r="F987" i="8"/>
  <c r="D987" i="8"/>
  <c r="B987" i="8"/>
  <c r="H987" i="8"/>
  <c r="G987" i="8"/>
  <c r="J987" i="8"/>
  <c r="I987" i="8"/>
  <c r="E74" i="8"/>
  <c r="D74" i="8"/>
  <c r="B74" i="8"/>
  <c r="J74" i="8"/>
  <c r="G74" i="8"/>
  <c r="F74" i="8"/>
  <c r="C74" i="8"/>
  <c r="I74" i="8"/>
  <c r="H74" i="8"/>
  <c r="E3202" i="8"/>
  <c r="J3202" i="8"/>
  <c r="G3202" i="8"/>
  <c r="H3202" i="8"/>
  <c r="F3202" i="8"/>
  <c r="B3202" i="8"/>
  <c r="I3202" i="8"/>
  <c r="D3202" i="8"/>
  <c r="C3202" i="8"/>
  <c r="G3028" i="8"/>
  <c r="F3028" i="8"/>
  <c r="E3028" i="8"/>
  <c r="C3028" i="8"/>
  <c r="I3028" i="8"/>
  <c r="H3028" i="8"/>
  <c r="B3028" i="8"/>
  <c r="J3028" i="8"/>
  <c r="D3028" i="8"/>
  <c r="D2804" i="8"/>
  <c r="C2804" i="8"/>
  <c r="B2804" i="8"/>
  <c r="F2804" i="8"/>
  <c r="E2804" i="8"/>
  <c r="H2804" i="8"/>
  <c r="J2804" i="8"/>
  <c r="I2804" i="8"/>
  <c r="G2804" i="8"/>
  <c r="G2468" i="8"/>
  <c r="F2468" i="8"/>
  <c r="C2468" i="8"/>
  <c r="J2468" i="8"/>
  <c r="I2468" i="8"/>
  <c r="H2468" i="8"/>
  <c r="E2468" i="8"/>
  <c r="B2468" i="8"/>
  <c r="D2468" i="8"/>
  <c r="F2012" i="8"/>
  <c r="D2012" i="8"/>
  <c r="B2012" i="8"/>
  <c r="C2012" i="8"/>
  <c r="I2012" i="8"/>
  <c r="G2012" i="8"/>
  <c r="J2012" i="8"/>
  <c r="H2012" i="8"/>
  <c r="E2012" i="8"/>
  <c r="H1506" i="8"/>
  <c r="E1506" i="8"/>
  <c r="D1506" i="8"/>
  <c r="F1506" i="8"/>
  <c r="C1506" i="8"/>
  <c r="B1506" i="8"/>
  <c r="I1506" i="8"/>
  <c r="G1506" i="8"/>
  <c r="J1506" i="8"/>
  <c r="E787" i="8"/>
  <c r="C787" i="8"/>
  <c r="D787" i="8"/>
  <c r="J787" i="8"/>
  <c r="I787" i="8"/>
  <c r="G787" i="8"/>
  <c r="F787" i="8"/>
  <c r="H787" i="8"/>
  <c r="B787" i="8"/>
  <c r="I3132" i="8"/>
  <c r="F3132" i="8"/>
  <c r="H3132" i="8"/>
  <c r="G3132" i="8"/>
  <c r="E3132" i="8"/>
  <c r="D3132" i="8"/>
  <c r="J3132" i="8"/>
  <c r="C3132" i="8"/>
  <c r="B3132" i="8"/>
  <c r="F2940" i="8"/>
  <c r="E2940" i="8"/>
  <c r="H2940" i="8"/>
  <c r="J2940" i="8"/>
  <c r="I2940" i="8"/>
  <c r="G2940" i="8"/>
  <c r="B2940" i="8"/>
  <c r="D2940" i="8"/>
  <c r="C2940" i="8"/>
  <c r="F2715" i="8"/>
  <c r="D2715" i="8"/>
  <c r="B2715" i="8"/>
  <c r="H2715" i="8"/>
  <c r="I2715" i="8"/>
  <c r="J2715" i="8"/>
  <c r="C2715" i="8"/>
  <c r="E2715" i="8"/>
  <c r="G2715" i="8"/>
  <c r="C2299" i="8"/>
  <c r="D2299" i="8"/>
  <c r="E2299" i="8"/>
  <c r="G2299" i="8"/>
  <c r="F2299" i="8"/>
  <c r="B2299" i="8"/>
  <c r="H2299" i="8"/>
  <c r="J2299" i="8"/>
  <c r="I2299" i="8"/>
  <c r="F1819" i="8"/>
  <c r="C1819" i="8"/>
  <c r="E1819" i="8"/>
  <c r="G1819" i="8"/>
  <c r="D1819" i="8"/>
  <c r="B1819" i="8"/>
  <c r="J1819" i="8"/>
  <c r="H1819" i="8"/>
  <c r="I1819" i="8"/>
  <c r="E1267" i="8"/>
  <c r="C1267" i="8"/>
  <c r="F1267" i="8"/>
  <c r="D1267" i="8"/>
  <c r="H1267" i="8"/>
  <c r="G1267" i="8"/>
  <c r="B1267" i="8"/>
  <c r="I1267" i="8"/>
  <c r="J1267" i="8"/>
  <c r="B443" i="8"/>
  <c r="E443" i="8"/>
  <c r="D443" i="8"/>
  <c r="J443" i="8"/>
  <c r="F443" i="8"/>
  <c r="C443" i="8"/>
  <c r="I443" i="8"/>
  <c r="G443" i="8"/>
  <c r="H443" i="8"/>
  <c r="F2930" i="8"/>
  <c r="E2930" i="8"/>
  <c r="D2930" i="8"/>
  <c r="B2930" i="8"/>
  <c r="G2930" i="8"/>
  <c r="H2930" i="8"/>
  <c r="C2930" i="8"/>
  <c r="I2930" i="8"/>
  <c r="J2930" i="8"/>
  <c r="D2756" i="8"/>
  <c r="C2756" i="8"/>
  <c r="I2756" i="8"/>
  <c r="G2756" i="8"/>
  <c r="F2756" i="8"/>
  <c r="E2756" i="8"/>
  <c r="B2756" i="8"/>
  <c r="H2756" i="8"/>
  <c r="J2756" i="8"/>
  <c r="H2564" i="8"/>
  <c r="E2564" i="8"/>
  <c r="D2564" i="8"/>
  <c r="J2564" i="8"/>
  <c r="C2564" i="8"/>
  <c r="I2564" i="8"/>
  <c r="F2564" i="8"/>
  <c r="G2564" i="8"/>
  <c r="B2564" i="8"/>
  <c r="E2354" i="8"/>
  <c r="D2354" i="8"/>
  <c r="B2354" i="8"/>
  <c r="J2354" i="8"/>
  <c r="C2354" i="8"/>
  <c r="F2354" i="8"/>
  <c r="H2354" i="8"/>
  <c r="I2354" i="8"/>
  <c r="G2354" i="8"/>
  <c r="C2130" i="8"/>
  <c r="B2130" i="8"/>
  <c r="J2130" i="8"/>
  <c r="I2130" i="8"/>
  <c r="E2130" i="8"/>
  <c r="G2130" i="8"/>
  <c r="F2130" i="8"/>
  <c r="H2130" i="8"/>
  <c r="D2130" i="8"/>
  <c r="H1875" i="8"/>
  <c r="F1875" i="8"/>
  <c r="J1875" i="8"/>
  <c r="I1875" i="8"/>
  <c r="D1875" i="8"/>
  <c r="B1875" i="8"/>
  <c r="G1875" i="8"/>
  <c r="C1875" i="8"/>
  <c r="E1875" i="8"/>
  <c r="B1620" i="8"/>
  <c r="D1620" i="8"/>
  <c r="J1620" i="8"/>
  <c r="I1620" i="8"/>
  <c r="F1620" i="8"/>
  <c r="C1620" i="8"/>
  <c r="G1620" i="8"/>
  <c r="E1620" i="8"/>
  <c r="H1620" i="8"/>
  <c r="E1346" i="8"/>
  <c r="D1346" i="8"/>
  <c r="I1346" i="8"/>
  <c r="G1346" i="8"/>
  <c r="F1346" i="8"/>
  <c r="H1346" i="8"/>
  <c r="B1346" i="8"/>
  <c r="C1346" i="8"/>
  <c r="J1346" i="8"/>
  <c r="H970" i="8"/>
  <c r="F970" i="8"/>
  <c r="J970" i="8"/>
  <c r="I970" i="8"/>
  <c r="G970" i="8"/>
  <c r="B970" i="8"/>
  <c r="D970" i="8"/>
  <c r="E970" i="8"/>
  <c r="C970" i="8"/>
  <c r="C555" i="8"/>
  <c r="D555" i="8"/>
  <c r="G555" i="8"/>
  <c r="B555" i="8"/>
  <c r="F555" i="8"/>
  <c r="E555" i="8"/>
  <c r="J555" i="8"/>
  <c r="I555" i="8"/>
  <c r="H555" i="8"/>
  <c r="I28" i="8"/>
  <c r="G28" i="8"/>
  <c r="F28" i="8"/>
  <c r="H28" i="8"/>
  <c r="C28" i="8"/>
  <c r="D28" i="8"/>
  <c r="E28" i="8"/>
  <c r="J28" i="8"/>
  <c r="B28" i="8"/>
  <c r="G2860" i="8"/>
  <c r="F2860" i="8"/>
  <c r="D2860" i="8"/>
  <c r="C2860" i="8"/>
  <c r="H2860" i="8"/>
  <c r="I2860" i="8"/>
  <c r="B2860" i="8"/>
  <c r="E2860" i="8"/>
  <c r="J2860" i="8"/>
  <c r="G2683" i="8"/>
  <c r="C2683" i="8"/>
  <c r="D2683" i="8"/>
  <c r="J2683" i="8"/>
  <c r="H2683" i="8"/>
  <c r="I2683" i="8"/>
  <c r="E2683" i="8"/>
  <c r="F2683" i="8"/>
  <c r="B2683" i="8"/>
  <c r="H2490" i="8"/>
  <c r="E2490" i="8"/>
  <c r="D2490" i="8"/>
  <c r="B2490" i="8"/>
  <c r="C2490" i="8"/>
  <c r="J2490" i="8"/>
  <c r="I2490" i="8"/>
  <c r="G2490" i="8"/>
  <c r="F2490" i="8"/>
  <c r="G2267" i="8"/>
  <c r="F2267" i="8"/>
  <c r="B2267" i="8"/>
  <c r="J2267" i="8"/>
  <c r="I2267" i="8"/>
  <c r="E2267" i="8"/>
  <c r="C2267" i="8"/>
  <c r="D2267" i="8"/>
  <c r="H2267" i="8"/>
  <c r="G2034" i="8"/>
  <c r="H2034" i="8"/>
  <c r="I2034" i="8"/>
  <c r="J2034" i="8"/>
  <c r="F2034" i="8"/>
  <c r="D2034" i="8"/>
  <c r="B2034" i="8"/>
  <c r="C2034" i="8"/>
  <c r="E2034" i="8"/>
  <c r="D1779" i="8"/>
  <c r="J1779" i="8"/>
  <c r="B1779" i="8"/>
  <c r="I1779" i="8"/>
  <c r="F1779" i="8"/>
  <c r="E1779" i="8"/>
  <c r="C1779" i="8"/>
  <c r="H1779" i="8"/>
  <c r="G1779" i="8"/>
  <c r="J1522" i="8"/>
  <c r="C1522" i="8"/>
  <c r="I1522" i="8"/>
  <c r="G1522" i="8"/>
  <c r="H1522" i="8"/>
  <c r="E1522" i="8"/>
  <c r="B1522" i="8"/>
  <c r="D1522" i="8"/>
  <c r="F1522" i="8"/>
  <c r="C1212" i="8"/>
  <c r="J1212" i="8"/>
  <c r="B1212" i="8"/>
  <c r="I1212" i="8"/>
  <c r="H1212" i="8"/>
  <c r="F1212" i="8"/>
  <c r="G1212" i="8"/>
  <c r="E1212" i="8"/>
  <c r="D1212" i="8"/>
  <c r="B818" i="8"/>
  <c r="G818" i="8"/>
  <c r="E818" i="8"/>
  <c r="J818" i="8"/>
  <c r="H818" i="8"/>
  <c r="I818" i="8"/>
  <c r="F818" i="8"/>
  <c r="D818" i="8"/>
  <c r="C818" i="8"/>
  <c r="C370" i="8"/>
  <c r="E370" i="8"/>
  <c r="J370" i="8"/>
  <c r="I370" i="8"/>
  <c r="H370" i="8"/>
  <c r="B370" i="8"/>
  <c r="G370" i="8"/>
  <c r="D370" i="8"/>
  <c r="F370" i="8"/>
  <c r="G2658" i="8"/>
  <c r="F2658" i="8"/>
  <c r="C2658" i="8"/>
  <c r="B2658" i="8"/>
  <c r="J2658" i="8"/>
  <c r="E2658" i="8"/>
  <c r="D2658" i="8"/>
  <c r="H2658" i="8"/>
  <c r="I2658" i="8"/>
  <c r="G2459" i="8"/>
  <c r="I2459" i="8"/>
  <c r="E2459" i="8"/>
  <c r="J2459" i="8"/>
  <c r="H2459" i="8"/>
  <c r="F2459" i="8"/>
  <c r="D2459" i="8"/>
  <c r="B2459" i="8"/>
  <c r="C2459" i="8"/>
  <c r="G2235" i="8"/>
  <c r="F2235" i="8"/>
  <c r="C2235" i="8"/>
  <c r="I2235" i="8"/>
  <c r="E2235" i="8"/>
  <c r="D2235" i="8"/>
  <c r="B2235" i="8"/>
  <c r="J2235" i="8"/>
  <c r="H2235" i="8"/>
  <c r="J1995" i="8"/>
  <c r="B1995" i="8"/>
  <c r="I1995" i="8"/>
  <c r="H1995" i="8"/>
  <c r="F1995" i="8"/>
  <c r="D1995" i="8"/>
  <c r="G1995" i="8"/>
  <c r="C1995" i="8"/>
  <c r="E1995" i="8"/>
  <c r="E1739" i="8"/>
  <c r="D1739" i="8"/>
  <c r="B1739" i="8"/>
  <c r="J1739" i="8"/>
  <c r="F1739" i="8"/>
  <c r="C1739" i="8"/>
  <c r="G1739" i="8"/>
  <c r="I1739" i="8"/>
  <c r="H1739" i="8"/>
  <c r="F1484" i="8"/>
  <c r="E1484" i="8"/>
  <c r="D1484" i="8"/>
  <c r="B1484" i="8"/>
  <c r="C1484" i="8"/>
  <c r="I1484" i="8"/>
  <c r="J1484" i="8"/>
  <c r="H1484" i="8"/>
  <c r="G1484" i="8"/>
  <c r="F1156" i="8"/>
  <c r="E1156" i="8"/>
  <c r="C1156" i="8"/>
  <c r="B1156" i="8"/>
  <c r="H1156" i="8"/>
  <c r="G1156" i="8"/>
  <c r="D1156" i="8"/>
  <c r="J1156" i="8"/>
  <c r="I1156" i="8"/>
  <c r="C763" i="8"/>
  <c r="E763" i="8"/>
  <c r="D763" i="8"/>
  <c r="F763" i="8"/>
  <c r="B763" i="8"/>
  <c r="J763" i="8"/>
  <c r="I763" i="8"/>
  <c r="G763" i="8"/>
  <c r="H763" i="8"/>
  <c r="D299" i="8"/>
  <c r="E299" i="8"/>
  <c r="H299" i="8"/>
  <c r="F299" i="8"/>
  <c r="C299" i="8"/>
  <c r="J299" i="8"/>
  <c r="I299" i="8"/>
  <c r="B299" i="8"/>
  <c r="G299" i="8"/>
  <c r="C2628" i="8"/>
  <c r="F2628" i="8"/>
  <c r="E2628" i="8"/>
  <c r="J2628" i="8"/>
  <c r="I2628" i="8"/>
  <c r="B2628" i="8"/>
  <c r="D2628" i="8"/>
  <c r="H2628" i="8"/>
  <c r="G2628" i="8"/>
  <c r="I2426" i="8"/>
  <c r="F2426" i="8"/>
  <c r="J2426" i="8"/>
  <c r="G2426" i="8"/>
  <c r="H2426" i="8"/>
  <c r="E2426" i="8"/>
  <c r="D2426" i="8"/>
  <c r="B2426" i="8"/>
  <c r="C2426" i="8"/>
  <c r="H2203" i="8"/>
  <c r="E2203" i="8"/>
  <c r="D2203" i="8"/>
  <c r="B2203" i="8"/>
  <c r="F2203" i="8"/>
  <c r="C2203" i="8"/>
  <c r="I2203" i="8"/>
  <c r="G2203" i="8"/>
  <c r="J2203" i="8"/>
  <c r="J1956" i="8"/>
  <c r="D1956" i="8"/>
  <c r="H1956" i="8"/>
  <c r="I1956" i="8"/>
  <c r="B1956" i="8"/>
  <c r="E1956" i="8"/>
  <c r="F1956" i="8"/>
  <c r="G1956" i="8"/>
  <c r="C1956" i="8"/>
  <c r="G1706" i="8"/>
  <c r="E1706" i="8"/>
  <c r="H1706" i="8"/>
  <c r="F1706" i="8"/>
  <c r="D1706" i="8"/>
  <c r="I1706" i="8"/>
  <c r="B1706" i="8"/>
  <c r="C1706" i="8"/>
  <c r="J1706" i="8"/>
  <c r="J1451" i="8"/>
  <c r="E1451" i="8"/>
  <c r="I1451" i="8"/>
  <c r="H1451" i="8"/>
  <c r="G1451" i="8"/>
  <c r="F1451" i="8"/>
  <c r="C1451" i="8"/>
  <c r="D1451" i="8"/>
  <c r="B1451" i="8"/>
  <c r="I1106" i="8"/>
  <c r="G1106" i="8"/>
  <c r="E1106" i="8"/>
  <c r="D1106" i="8"/>
  <c r="C1106" i="8"/>
  <c r="B1106" i="8"/>
  <c r="F1106" i="8"/>
  <c r="J1106" i="8"/>
  <c r="H1106" i="8"/>
  <c r="B699" i="8"/>
  <c r="F699" i="8"/>
  <c r="C699" i="8"/>
  <c r="D699" i="8"/>
  <c r="H699" i="8"/>
  <c r="I699" i="8"/>
  <c r="G699" i="8"/>
  <c r="E699" i="8"/>
  <c r="J699" i="8"/>
  <c r="H220" i="8"/>
  <c r="F220" i="8"/>
  <c r="E220" i="8"/>
  <c r="D220" i="8"/>
  <c r="B220" i="8"/>
  <c r="J220" i="8"/>
  <c r="I220" i="8"/>
  <c r="G220" i="8"/>
  <c r="C220" i="8"/>
  <c r="G532" i="8"/>
  <c r="D532" i="8"/>
  <c r="C532" i="8"/>
  <c r="J532" i="8"/>
  <c r="I532" i="8"/>
  <c r="H532" i="8"/>
  <c r="F532" i="8"/>
  <c r="E532" i="8"/>
  <c r="B532" i="8"/>
  <c r="D156" i="8"/>
  <c r="E156" i="8"/>
  <c r="C156" i="8"/>
  <c r="B156" i="8"/>
  <c r="J156" i="8"/>
  <c r="I156" i="8"/>
  <c r="H156" i="8"/>
  <c r="G156" i="8"/>
  <c r="F156" i="8"/>
  <c r="F2627" i="8"/>
  <c r="J2627" i="8"/>
  <c r="B2627" i="8"/>
  <c r="H2627" i="8"/>
  <c r="I2627" i="8"/>
  <c r="D2627" i="8"/>
  <c r="G2627" i="8"/>
  <c r="C2627" i="8"/>
  <c r="E2627" i="8"/>
  <c r="H2452" i="8"/>
  <c r="I2452" i="8"/>
  <c r="F2452" i="8"/>
  <c r="G2452" i="8"/>
  <c r="J2452" i="8"/>
  <c r="E2452" i="8"/>
  <c r="B2452" i="8"/>
  <c r="C2452" i="8"/>
  <c r="D2452" i="8"/>
  <c r="F2258" i="8"/>
  <c r="E2258" i="8"/>
  <c r="H2258" i="8"/>
  <c r="D2258" i="8"/>
  <c r="J2258" i="8"/>
  <c r="I2258" i="8"/>
  <c r="G2258" i="8"/>
  <c r="C2258" i="8"/>
  <c r="B2258" i="8"/>
  <c r="B2052" i="8"/>
  <c r="J2052" i="8"/>
  <c r="D2052" i="8"/>
  <c r="H2052" i="8"/>
  <c r="C2052" i="8"/>
  <c r="I2052" i="8"/>
  <c r="G2052" i="8"/>
  <c r="F2052" i="8"/>
  <c r="E2052" i="8"/>
  <c r="H1828" i="8"/>
  <c r="G1828" i="8"/>
  <c r="E1828" i="8"/>
  <c r="D1828" i="8"/>
  <c r="C1828" i="8"/>
  <c r="B1828" i="8"/>
  <c r="F1828" i="8"/>
  <c r="J1828" i="8"/>
  <c r="I1828" i="8"/>
  <c r="E1610" i="8"/>
  <c r="D1610" i="8"/>
  <c r="B1610" i="8"/>
  <c r="J1610" i="8"/>
  <c r="I1610" i="8"/>
  <c r="H1610" i="8"/>
  <c r="G1610" i="8"/>
  <c r="F1610" i="8"/>
  <c r="C1610" i="8"/>
  <c r="G1370" i="8"/>
  <c r="F1370" i="8"/>
  <c r="H1370" i="8"/>
  <c r="E1370" i="8"/>
  <c r="C1370" i="8"/>
  <c r="D1370" i="8"/>
  <c r="B1370" i="8"/>
  <c r="I1370" i="8"/>
  <c r="J1370" i="8"/>
  <c r="E1050" i="8"/>
  <c r="B1050" i="8"/>
  <c r="J1050" i="8"/>
  <c r="I1050" i="8"/>
  <c r="F1050" i="8"/>
  <c r="D1050" i="8"/>
  <c r="H1050" i="8"/>
  <c r="G1050" i="8"/>
  <c r="C1050" i="8"/>
  <c r="H706" i="8"/>
  <c r="G706" i="8"/>
  <c r="D706" i="8"/>
  <c r="B706" i="8"/>
  <c r="C706" i="8"/>
  <c r="E706" i="8"/>
  <c r="J706" i="8"/>
  <c r="I706" i="8"/>
  <c r="F706" i="8"/>
  <c r="F356" i="8"/>
  <c r="C356" i="8"/>
  <c r="D356" i="8"/>
  <c r="E356" i="8"/>
  <c r="B356" i="8"/>
  <c r="J356" i="8"/>
  <c r="H356" i="8"/>
  <c r="G356" i="8"/>
  <c r="I356" i="8"/>
  <c r="J44" i="8"/>
  <c r="B44" i="8"/>
  <c r="I44" i="8"/>
  <c r="H44" i="8"/>
  <c r="G44" i="8"/>
  <c r="F44" i="8"/>
  <c r="E44" i="8"/>
  <c r="D44" i="8"/>
  <c r="C44" i="8"/>
  <c r="G1388" i="8"/>
  <c r="F1388" i="8"/>
  <c r="E1388" i="8"/>
  <c r="D1388" i="8"/>
  <c r="I1388" i="8"/>
  <c r="H1388" i="8"/>
  <c r="C1388" i="8"/>
  <c r="B1388" i="8"/>
  <c r="J1388" i="8"/>
  <c r="C1562" i="8"/>
  <c r="D1562" i="8"/>
  <c r="E1562" i="8"/>
  <c r="B1562" i="8"/>
  <c r="J1562" i="8"/>
  <c r="I1562" i="8"/>
  <c r="G1562" i="8"/>
  <c r="F1562" i="8"/>
  <c r="H1562" i="8"/>
  <c r="I1028" i="8"/>
  <c r="D1028" i="8"/>
  <c r="H1028" i="8"/>
  <c r="C1028" i="8"/>
  <c r="G1028" i="8"/>
  <c r="J1028" i="8"/>
  <c r="F1028" i="8"/>
  <c r="E1028" i="8"/>
  <c r="B1028" i="8"/>
  <c r="E2323" i="8"/>
  <c r="D2323" i="8"/>
  <c r="G2323" i="8"/>
  <c r="F2323" i="8"/>
  <c r="B2323" i="8"/>
  <c r="C2323" i="8"/>
  <c r="H2323" i="8"/>
  <c r="I2323" i="8"/>
  <c r="J2323" i="8"/>
  <c r="G474" i="8"/>
  <c r="H474" i="8"/>
  <c r="F474" i="8"/>
  <c r="D474" i="8"/>
  <c r="B474" i="8"/>
  <c r="C474" i="8"/>
  <c r="J474" i="8"/>
  <c r="I474" i="8"/>
  <c r="E474" i="8"/>
  <c r="C892" i="8"/>
  <c r="G892" i="8"/>
  <c r="H892" i="8"/>
  <c r="D892" i="8"/>
  <c r="F892" i="8"/>
  <c r="E892" i="8"/>
  <c r="G322" i="8"/>
  <c r="E322" i="8"/>
  <c r="C322" i="8"/>
  <c r="J322" i="8"/>
  <c r="B322" i="8"/>
  <c r="H322" i="8"/>
  <c r="I322" i="8"/>
  <c r="H1499" i="8"/>
  <c r="G1499" i="8"/>
  <c r="J1499" i="8"/>
  <c r="F1499" i="8"/>
  <c r="I1499" i="8"/>
  <c r="E1499" i="8"/>
  <c r="C1499" i="8"/>
  <c r="D1499" i="8"/>
  <c r="B1499" i="8"/>
  <c r="H1644" i="8"/>
  <c r="I1644" i="8"/>
  <c r="B1644" i="8"/>
  <c r="J1644" i="8"/>
  <c r="C1147" i="8"/>
  <c r="J1147" i="8"/>
  <c r="G1147" i="8"/>
  <c r="F1147" i="8"/>
  <c r="E908" i="8"/>
  <c r="D908" i="8"/>
  <c r="I971" i="8"/>
  <c r="J971" i="8"/>
  <c r="B971" i="8"/>
  <c r="G2" i="8"/>
  <c r="E291" i="8"/>
  <c r="J460" i="8"/>
  <c r="G122" i="8"/>
  <c r="E692" i="8"/>
  <c r="G354" i="8"/>
  <c r="D1164" i="8"/>
  <c r="E523" i="8"/>
  <c r="B652" i="8"/>
  <c r="D122" i="8"/>
  <c r="J180" i="8"/>
  <c r="B523" i="8"/>
  <c r="F122" i="8"/>
  <c r="G652" i="8"/>
  <c r="I1058" i="8"/>
  <c r="E715" i="8"/>
  <c r="G1227" i="8"/>
  <c r="H634" i="8"/>
  <c r="H1227" i="8"/>
  <c r="G884" i="8"/>
  <c r="B826" i="8"/>
  <c r="E826" i="8"/>
  <c r="B91" i="8"/>
  <c r="F291" i="8"/>
  <c r="J892" i="8"/>
  <c r="I124" i="8"/>
  <c r="J348" i="8"/>
  <c r="I348" i="8"/>
  <c r="F348" i="8"/>
  <c r="H1251" i="8"/>
  <c r="C971" i="8"/>
  <c r="F908" i="8"/>
  <c r="J1140" i="8"/>
  <c r="J2852" i="8"/>
  <c r="E2852" i="8"/>
  <c r="H2852" i="8"/>
  <c r="I2852" i="8"/>
  <c r="G2852" i="8"/>
  <c r="B2852" i="8"/>
  <c r="F2852" i="8"/>
  <c r="D2852" i="8"/>
  <c r="C2852" i="8"/>
  <c r="F2996" i="8"/>
  <c r="E2996" i="8"/>
  <c r="J2996" i="8"/>
  <c r="I2996" i="8"/>
  <c r="H2996" i="8"/>
  <c r="G2996" i="8"/>
  <c r="D2996" i="8"/>
  <c r="B2996" i="8"/>
  <c r="C2996" i="8"/>
  <c r="J2395" i="8"/>
  <c r="B2395" i="8"/>
  <c r="I2395" i="8"/>
  <c r="C2395" i="8"/>
  <c r="G2395" i="8"/>
  <c r="D2395" i="8"/>
  <c r="F2395" i="8"/>
  <c r="H2395" i="8"/>
  <c r="E2395" i="8"/>
  <c r="F1411" i="8"/>
  <c r="C1411" i="8"/>
  <c r="D1411" i="8"/>
  <c r="E1411" i="8"/>
  <c r="J1411" i="8"/>
  <c r="I1411" i="8"/>
  <c r="H1411" i="8"/>
  <c r="G1411" i="8"/>
  <c r="B1411" i="8"/>
  <c r="B5" i="8"/>
  <c r="E5" i="8"/>
  <c r="G5" i="8"/>
  <c r="H5" i="8"/>
  <c r="C5" i="8"/>
  <c r="D5" i="8"/>
  <c r="J5" i="8"/>
  <c r="I5" i="8"/>
  <c r="F5" i="8"/>
  <c r="D2548" i="8"/>
  <c r="I2548" i="8"/>
  <c r="H2548" i="8"/>
  <c r="G2548" i="8"/>
  <c r="J2548" i="8"/>
  <c r="F2548" i="8"/>
  <c r="E2548" i="8"/>
  <c r="C2548" i="8"/>
  <c r="B2548" i="8"/>
  <c r="D1602" i="8"/>
  <c r="B1602" i="8"/>
  <c r="J1602" i="8"/>
  <c r="C1602" i="8"/>
  <c r="I1602" i="8"/>
  <c r="G1602" i="8"/>
  <c r="F1602" i="8"/>
  <c r="H1602" i="8"/>
  <c r="E1602" i="8"/>
  <c r="C2900" i="8"/>
  <c r="D2900" i="8"/>
  <c r="J2900" i="8"/>
  <c r="B2900" i="8"/>
  <c r="H2900" i="8"/>
  <c r="I2900" i="8"/>
  <c r="G2900" i="8"/>
  <c r="F2900" i="8"/>
  <c r="E2900" i="8"/>
  <c r="D1308" i="8"/>
  <c r="B1308" i="8"/>
  <c r="E1308" i="8"/>
  <c r="F1308" i="8"/>
  <c r="C1308" i="8"/>
  <c r="H1308" i="8"/>
  <c r="G1308" i="8"/>
  <c r="J1308" i="8"/>
  <c r="I1308" i="8"/>
  <c r="D2787" i="8"/>
  <c r="J2787" i="8"/>
  <c r="E2787" i="8"/>
  <c r="H2787" i="8"/>
  <c r="G2787" i="8"/>
  <c r="I2787" i="8"/>
  <c r="C2787" i="8"/>
  <c r="F2787" i="8"/>
  <c r="B2787" i="8"/>
  <c r="C3084" i="8"/>
  <c r="I3084" i="8"/>
  <c r="G3084" i="8"/>
  <c r="D3084" i="8"/>
  <c r="B3084" i="8"/>
  <c r="J3084" i="8"/>
  <c r="E3084" i="8"/>
  <c r="F3084" i="8"/>
  <c r="H3084" i="8"/>
  <c r="I2596" i="8"/>
  <c r="H2596" i="8"/>
  <c r="E2596" i="8"/>
  <c r="J2596" i="8"/>
  <c r="G2596" i="8"/>
  <c r="D2596" i="8"/>
  <c r="F2596" i="8"/>
  <c r="B2596" i="8"/>
  <c r="C2596" i="8"/>
  <c r="J1666" i="8"/>
  <c r="I1666" i="8"/>
  <c r="G1666" i="8"/>
  <c r="H1666" i="8"/>
  <c r="C1666" i="8"/>
  <c r="F1666" i="8"/>
  <c r="D1666" i="8"/>
  <c r="E1666" i="8"/>
  <c r="B1666" i="8"/>
  <c r="G138" i="8"/>
  <c r="H138" i="8"/>
  <c r="J138" i="8"/>
  <c r="I138" i="8"/>
  <c r="F138" i="8"/>
  <c r="E138" i="8"/>
  <c r="D138" i="8"/>
  <c r="C138" i="8"/>
  <c r="B138" i="8"/>
  <c r="C2227" i="8"/>
  <c r="D2227" i="8"/>
  <c r="B2227" i="8"/>
  <c r="J2227" i="8"/>
  <c r="F2227" i="8"/>
  <c r="G2227" i="8"/>
  <c r="E2227" i="8"/>
  <c r="I2227" i="8"/>
  <c r="H2227" i="8"/>
  <c r="F3252" i="8"/>
  <c r="C3252" i="8"/>
  <c r="J3252" i="8"/>
  <c r="I3252" i="8"/>
  <c r="H3252" i="8"/>
  <c r="B3252" i="8"/>
  <c r="G3252" i="8"/>
  <c r="D3252" i="8"/>
  <c r="E3252" i="8"/>
  <c r="I2875" i="8"/>
  <c r="H2875" i="8"/>
  <c r="F2875" i="8"/>
  <c r="B2875" i="8"/>
  <c r="J2875" i="8"/>
  <c r="C2875" i="8"/>
  <c r="E2875" i="8"/>
  <c r="G2875" i="8"/>
  <c r="D2875" i="8"/>
  <c r="B2164" i="8"/>
  <c r="J2164" i="8"/>
  <c r="E2164" i="8"/>
  <c r="F2164" i="8"/>
  <c r="C2164" i="8"/>
  <c r="I2164" i="8"/>
  <c r="D2164" i="8"/>
  <c r="H2164" i="8"/>
  <c r="G2164" i="8"/>
  <c r="C1027" i="8"/>
  <c r="D1027" i="8"/>
  <c r="J1027" i="8"/>
  <c r="B1027" i="8"/>
  <c r="I1027" i="8"/>
  <c r="H1027" i="8"/>
  <c r="G1027" i="8"/>
  <c r="F1027" i="8"/>
  <c r="E1027" i="8"/>
  <c r="E3235" i="8"/>
  <c r="H3235" i="8"/>
  <c r="C3235" i="8"/>
  <c r="F3235" i="8"/>
  <c r="D3235" i="8"/>
  <c r="B3235" i="8"/>
  <c r="J3235" i="8"/>
  <c r="G3235" i="8"/>
  <c r="I3235" i="8"/>
  <c r="G514" i="8"/>
  <c r="F514" i="8"/>
  <c r="J514" i="8"/>
  <c r="I514" i="8"/>
  <c r="E514" i="8"/>
  <c r="D514" i="8"/>
  <c r="B514" i="8"/>
  <c r="C514" i="8"/>
  <c r="H514" i="8"/>
  <c r="E2547" i="8"/>
  <c r="J2547" i="8"/>
  <c r="B2547" i="8"/>
  <c r="I2547" i="8"/>
  <c r="C2547" i="8"/>
  <c r="D2547" i="8"/>
  <c r="H2547" i="8"/>
  <c r="G2547" i="8"/>
  <c r="F2547" i="8"/>
  <c r="E3228" i="8"/>
  <c r="C3228" i="8"/>
  <c r="J3228" i="8"/>
  <c r="B3228" i="8"/>
  <c r="I3228" i="8"/>
  <c r="H3228" i="8"/>
  <c r="F3228" i="8"/>
  <c r="G3228" i="8"/>
  <c r="D3228" i="8"/>
  <c r="D2219" i="8"/>
  <c r="E2219" i="8"/>
  <c r="J2219" i="8"/>
  <c r="B2219" i="8"/>
  <c r="I2219" i="8"/>
  <c r="H2219" i="8"/>
  <c r="G2219" i="8"/>
  <c r="F2219" i="8"/>
  <c r="C2219" i="8"/>
  <c r="E2986" i="8"/>
  <c r="C2986" i="8"/>
  <c r="F2986" i="8"/>
  <c r="D2986" i="8"/>
  <c r="B2986" i="8"/>
  <c r="I2986" i="8"/>
  <c r="H2986" i="8"/>
  <c r="G2986" i="8"/>
  <c r="J2986" i="8"/>
  <c r="C2386" i="8"/>
  <c r="J2386" i="8"/>
  <c r="I2386" i="8"/>
  <c r="G2386" i="8"/>
  <c r="F2386" i="8"/>
  <c r="E2386" i="8"/>
  <c r="D2386" i="8"/>
  <c r="H2386" i="8"/>
  <c r="B2386" i="8"/>
  <c r="C1394" i="8"/>
  <c r="I1394" i="8"/>
  <c r="H1394" i="8"/>
  <c r="J1394" i="8"/>
  <c r="G1394" i="8"/>
  <c r="F1394" i="8"/>
  <c r="D1394" i="8"/>
  <c r="E1394" i="8"/>
  <c r="B1394" i="8"/>
  <c r="C3268" i="8"/>
  <c r="B3268" i="8"/>
  <c r="J3268" i="8"/>
  <c r="I3268" i="8"/>
  <c r="F3268" i="8"/>
  <c r="E3268" i="8"/>
  <c r="H3268" i="8"/>
  <c r="G3268" i="8"/>
  <c r="D3268" i="8"/>
  <c r="E3099" i="8"/>
  <c r="J3099" i="8"/>
  <c r="B3099" i="8"/>
  <c r="G3099" i="8"/>
  <c r="F3099" i="8"/>
  <c r="C3099" i="8"/>
  <c r="D3099" i="8"/>
  <c r="H3099" i="8"/>
  <c r="I3099" i="8"/>
  <c r="C2898" i="8"/>
  <c r="I2898" i="8"/>
  <c r="G2898" i="8"/>
  <c r="F2898" i="8"/>
  <c r="D2898" i="8"/>
  <c r="B2898" i="8"/>
  <c r="E2898" i="8"/>
  <c r="J2898" i="8"/>
  <c r="H2898" i="8"/>
  <c r="I2626" i="8"/>
  <c r="G2626" i="8"/>
  <c r="F2626" i="8"/>
  <c r="H2626" i="8"/>
  <c r="C2626" i="8"/>
  <c r="B2626" i="8"/>
  <c r="J2626" i="8"/>
  <c r="E2626" i="8"/>
  <c r="D2626" i="8"/>
  <c r="E2202" i="8"/>
  <c r="B2202" i="8"/>
  <c r="J2202" i="8"/>
  <c r="I2202" i="8"/>
  <c r="D2202" i="8"/>
  <c r="G2202" i="8"/>
  <c r="F2202" i="8"/>
  <c r="H2202" i="8"/>
  <c r="C2202" i="8"/>
  <c r="C1700" i="8"/>
  <c r="F1700" i="8"/>
  <c r="D1700" i="8"/>
  <c r="B1700" i="8"/>
  <c r="G1700" i="8"/>
  <c r="E1700" i="8"/>
  <c r="J1700" i="8"/>
  <c r="H1700" i="8"/>
  <c r="I1700" i="8"/>
  <c r="H1098" i="8"/>
  <c r="G1098" i="8"/>
  <c r="F1098" i="8"/>
  <c r="E1098" i="8"/>
  <c r="I1098" i="8"/>
  <c r="J1098" i="8"/>
  <c r="D1098" i="8"/>
  <c r="B1098" i="8"/>
  <c r="C1098" i="8"/>
  <c r="D219" i="8"/>
  <c r="I219" i="8"/>
  <c r="J219" i="8"/>
  <c r="H219" i="8"/>
  <c r="E219" i="8"/>
  <c r="G219" i="8"/>
  <c r="F219" i="8"/>
  <c r="C219" i="8"/>
  <c r="B219" i="8"/>
  <c r="E3162" i="8"/>
  <c r="B3162" i="8"/>
  <c r="I3162" i="8"/>
  <c r="C3162" i="8"/>
  <c r="J3162" i="8"/>
  <c r="G3162" i="8"/>
  <c r="F3162" i="8"/>
  <c r="H3162" i="8"/>
  <c r="D3162" i="8"/>
  <c r="D2979" i="8"/>
  <c r="E2979" i="8"/>
  <c r="C2979" i="8"/>
  <c r="F2979" i="8"/>
  <c r="B2979" i="8"/>
  <c r="J2979" i="8"/>
  <c r="I2979" i="8"/>
  <c r="H2979" i="8"/>
  <c r="G2979" i="8"/>
  <c r="E2748" i="8"/>
  <c r="G2748" i="8"/>
  <c r="C2748" i="8"/>
  <c r="F2748" i="8"/>
  <c r="D2748" i="8"/>
  <c r="B2748" i="8"/>
  <c r="I2748" i="8"/>
  <c r="H2748" i="8"/>
  <c r="J2748" i="8"/>
  <c r="J2363" i="8"/>
  <c r="B2363" i="8"/>
  <c r="I2363" i="8"/>
  <c r="H2363" i="8"/>
  <c r="C2363" i="8"/>
  <c r="E2363" i="8"/>
  <c r="D2363" i="8"/>
  <c r="F2363" i="8"/>
  <c r="G2363" i="8"/>
  <c r="G1891" i="8"/>
  <c r="I1891" i="8"/>
  <c r="F1891" i="8"/>
  <c r="E1891" i="8"/>
  <c r="C1891" i="8"/>
  <c r="B1891" i="8"/>
  <c r="H1891" i="8"/>
  <c r="J1891" i="8"/>
  <c r="D1891" i="8"/>
  <c r="G1363" i="8"/>
  <c r="E1363" i="8"/>
  <c r="J1363" i="8"/>
  <c r="I1363" i="8"/>
  <c r="H1363" i="8"/>
  <c r="C1363" i="8"/>
  <c r="D1363" i="8"/>
  <c r="B1363" i="8"/>
  <c r="F1363" i="8"/>
  <c r="B563" i="8"/>
  <c r="G563" i="8"/>
  <c r="F563" i="8"/>
  <c r="C563" i="8"/>
  <c r="E563" i="8"/>
  <c r="J563" i="8"/>
  <c r="I563" i="8"/>
  <c r="D563" i="8"/>
  <c r="H563" i="8"/>
  <c r="E3284" i="8"/>
  <c r="C3284" i="8"/>
  <c r="B3284" i="8"/>
  <c r="J3284" i="8"/>
  <c r="D3284" i="8"/>
  <c r="I3284" i="8"/>
  <c r="H3284" i="8"/>
  <c r="G3284" i="8"/>
  <c r="F3284" i="8"/>
  <c r="E3115" i="8"/>
  <c r="D3115" i="8"/>
  <c r="J3115" i="8"/>
  <c r="B3115" i="8"/>
  <c r="I3115" i="8"/>
  <c r="C3115" i="8"/>
  <c r="F3115" i="8"/>
  <c r="H3115" i="8"/>
  <c r="G3115" i="8"/>
  <c r="J2916" i="8"/>
  <c r="F2916" i="8"/>
  <c r="G2916" i="8"/>
  <c r="I2916" i="8"/>
  <c r="H2916" i="8"/>
  <c r="E2916" i="8"/>
  <c r="D2916" i="8"/>
  <c r="C2916" i="8"/>
  <c r="B2916" i="8"/>
  <c r="G2667" i="8"/>
  <c r="F2667" i="8"/>
  <c r="C2667" i="8"/>
  <c r="E2667" i="8"/>
  <c r="I2667" i="8"/>
  <c r="J2667" i="8"/>
  <c r="H2667" i="8"/>
  <c r="D2667" i="8"/>
  <c r="B2667" i="8"/>
  <c r="I2250" i="8"/>
  <c r="G2250" i="8"/>
  <c r="C2250" i="8"/>
  <c r="H2250" i="8"/>
  <c r="B2250" i="8"/>
  <c r="J2250" i="8"/>
  <c r="F2250" i="8"/>
  <c r="E2250" i="8"/>
  <c r="D2250" i="8"/>
  <c r="I1756" i="8"/>
  <c r="F1756" i="8"/>
  <c r="G1756" i="8"/>
  <c r="D1756" i="8"/>
  <c r="B1756" i="8"/>
  <c r="J1756" i="8"/>
  <c r="H1756" i="8"/>
  <c r="E1756" i="8"/>
  <c r="C1756" i="8"/>
  <c r="G1180" i="8"/>
  <c r="F1180" i="8"/>
  <c r="E1180" i="8"/>
  <c r="D1180" i="8"/>
  <c r="J1180" i="8"/>
  <c r="I1180" i="8"/>
  <c r="H1180" i="8"/>
  <c r="B1180" i="8"/>
  <c r="C1180" i="8"/>
  <c r="C338" i="8"/>
  <c r="H338" i="8"/>
  <c r="F338" i="8"/>
  <c r="D338" i="8"/>
  <c r="J338" i="8"/>
  <c r="I338" i="8"/>
  <c r="G338" i="8"/>
  <c r="B338" i="8"/>
  <c r="E338" i="8"/>
  <c r="D3219" i="8"/>
  <c r="B3219" i="8"/>
  <c r="C3219" i="8"/>
  <c r="F3219" i="8"/>
  <c r="E3219" i="8"/>
  <c r="J3219" i="8"/>
  <c r="I3219" i="8"/>
  <c r="H3219" i="8"/>
  <c r="G3219" i="8"/>
  <c r="J3050" i="8"/>
  <c r="B3050" i="8"/>
  <c r="H3050" i="8"/>
  <c r="I3050" i="8"/>
  <c r="G3050" i="8"/>
  <c r="C3050" i="8"/>
  <c r="F3050" i="8"/>
  <c r="E3050" i="8"/>
  <c r="D3050" i="8"/>
  <c r="C2828" i="8"/>
  <c r="F2828" i="8"/>
  <c r="H2828" i="8"/>
  <c r="B2828" i="8"/>
  <c r="J2828" i="8"/>
  <c r="I2828" i="8"/>
  <c r="G2828" i="8"/>
  <c r="D2828" i="8"/>
  <c r="E2828" i="8"/>
  <c r="F2516" i="8"/>
  <c r="E2516" i="8"/>
  <c r="C2516" i="8"/>
  <c r="D2516" i="8"/>
  <c r="J2516" i="8"/>
  <c r="B2516" i="8"/>
  <c r="H2516" i="8"/>
  <c r="I2516" i="8"/>
  <c r="G2516" i="8"/>
  <c r="B2068" i="8"/>
  <c r="J2068" i="8"/>
  <c r="I2068" i="8"/>
  <c r="H2068" i="8"/>
  <c r="F2068" i="8"/>
  <c r="E2068" i="8"/>
  <c r="G2068" i="8"/>
  <c r="D2068" i="8"/>
  <c r="C2068" i="8"/>
  <c r="F1563" i="8"/>
  <c r="C1563" i="8"/>
  <c r="D1563" i="8"/>
  <c r="J1563" i="8"/>
  <c r="B1563" i="8"/>
  <c r="H1563" i="8"/>
  <c r="I1563" i="8"/>
  <c r="E1563" i="8"/>
  <c r="G1563" i="8"/>
  <c r="J876" i="8"/>
  <c r="B876" i="8"/>
  <c r="I876" i="8"/>
  <c r="H876" i="8"/>
  <c r="G876" i="8"/>
  <c r="D876" i="8"/>
  <c r="C876" i="8"/>
  <c r="F876" i="8"/>
  <c r="E876" i="8"/>
  <c r="C3012" i="8"/>
  <c r="D3012" i="8"/>
  <c r="G3012" i="8"/>
  <c r="E3012" i="8"/>
  <c r="B3012" i="8"/>
  <c r="J3012" i="8"/>
  <c r="I3012" i="8"/>
  <c r="H3012" i="8"/>
  <c r="F3012" i="8"/>
  <c r="C2843" i="8"/>
  <c r="D2843" i="8"/>
  <c r="E2843" i="8"/>
  <c r="B2843" i="8"/>
  <c r="G2843" i="8"/>
  <c r="I2843" i="8"/>
  <c r="H2843" i="8"/>
  <c r="F2843" i="8"/>
  <c r="J2843" i="8"/>
  <c r="G2660" i="8"/>
  <c r="F2660" i="8"/>
  <c r="E2660" i="8"/>
  <c r="J2660" i="8"/>
  <c r="H2660" i="8"/>
  <c r="I2660" i="8"/>
  <c r="D2660" i="8"/>
  <c r="C2660" i="8"/>
  <c r="B2660" i="8"/>
  <c r="G2466" i="8"/>
  <c r="F2466" i="8"/>
  <c r="H2466" i="8"/>
  <c r="D2466" i="8"/>
  <c r="J2466" i="8"/>
  <c r="I2466" i="8"/>
  <c r="E2466" i="8"/>
  <c r="C2466" i="8"/>
  <c r="B2466" i="8"/>
  <c r="J2243" i="8"/>
  <c r="B2243" i="8"/>
  <c r="H2243" i="8"/>
  <c r="I2243" i="8"/>
  <c r="G2243" i="8"/>
  <c r="D2243" i="8"/>
  <c r="C2243" i="8"/>
  <c r="F2243" i="8"/>
  <c r="E2243" i="8"/>
  <c r="D2003" i="8"/>
  <c r="H2003" i="8"/>
  <c r="J2003" i="8"/>
  <c r="G2003" i="8"/>
  <c r="I2003" i="8"/>
  <c r="C2003" i="8"/>
  <c r="E2003" i="8"/>
  <c r="F2003" i="8"/>
  <c r="B2003" i="8"/>
  <c r="G1748" i="8"/>
  <c r="F1748" i="8"/>
  <c r="E1748" i="8"/>
  <c r="D1748" i="8"/>
  <c r="H1748" i="8"/>
  <c r="I1748" i="8"/>
  <c r="C1748" i="8"/>
  <c r="J1748" i="8"/>
  <c r="B1748" i="8"/>
  <c r="H1491" i="8"/>
  <c r="G1491" i="8"/>
  <c r="D1491" i="8"/>
  <c r="B1491" i="8"/>
  <c r="J1491" i="8"/>
  <c r="I1491" i="8"/>
  <c r="C1491" i="8"/>
  <c r="E1491" i="8"/>
  <c r="F1491" i="8"/>
  <c r="D1170" i="8"/>
  <c r="C1170" i="8"/>
  <c r="J1170" i="8"/>
  <c r="B1170" i="8"/>
  <c r="G1170" i="8"/>
  <c r="E1170" i="8"/>
  <c r="H1170" i="8"/>
  <c r="F1170" i="8"/>
  <c r="I1170" i="8"/>
  <c r="F770" i="8"/>
  <c r="D770" i="8"/>
  <c r="H770" i="8"/>
  <c r="G770" i="8"/>
  <c r="E770" i="8"/>
  <c r="C770" i="8"/>
  <c r="I770" i="8"/>
  <c r="B770" i="8"/>
  <c r="J770" i="8"/>
  <c r="B315" i="8"/>
  <c r="E315" i="8"/>
  <c r="F315" i="8"/>
  <c r="C315" i="8"/>
  <c r="I315" i="8"/>
  <c r="H315" i="8"/>
  <c r="G315" i="8"/>
  <c r="D315" i="8"/>
  <c r="J315" i="8"/>
  <c r="B2947" i="8"/>
  <c r="J2947" i="8"/>
  <c r="F2947" i="8"/>
  <c r="I2947" i="8"/>
  <c r="H2947" i="8"/>
  <c r="C2947" i="8"/>
  <c r="D2947" i="8"/>
  <c r="G2947" i="8"/>
  <c r="E2947" i="8"/>
  <c r="J2778" i="8"/>
  <c r="C2778" i="8"/>
  <c r="I2778" i="8"/>
  <c r="G2778" i="8"/>
  <c r="F2778" i="8"/>
  <c r="H2778" i="8"/>
  <c r="D2778" i="8"/>
  <c r="E2778" i="8"/>
  <c r="B2778" i="8"/>
  <c r="H2587" i="8"/>
  <c r="B2587" i="8"/>
  <c r="I2587" i="8"/>
  <c r="J2587" i="8"/>
  <c r="E2587" i="8"/>
  <c r="G2587" i="8"/>
  <c r="F2587" i="8"/>
  <c r="C2587" i="8"/>
  <c r="D2587" i="8"/>
  <c r="D2378" i="8"/>
  <c r="C2378" i="8"/>
  <c r="I2378" i="8"/>
  <c r="B2378" i="8"/>
  <c r="H2378" i="8"/>
  <c r="G2378" i="8"/>
  <c r="F2378" i="8"/>
  <c r="E2378" i="8"/>
  <c r="J2378" i="8"/>
  <c r="G2155" i="8"/>
  <c r="F2155" i="8"/>
  <c r="E2155" i="8"/>
  <c r="C2155" i="8"/>
  <c r="I2155" i="8"/>
  <c r="H2155" i="8"/>
  <c r="D2155" i="8"/>
  <c r="B2155" i="8"/>
  <c r="J2155" i="8"/>
  <c r="H1906" i="8"/>
  <c r="F1906" i="8"/>
  <c r="E1906" i="8"/>
  <c r="D1906" i="8"/>
  <c r="I1906" i="8"/>
  <c r="G1906" i="8"/>
  <c r="B1906" i="8"/>
  <c r="C1906" i="8"/>
  <c r="J1906" i="8"/>
  <c r="G1651" i="8"/>
  <c r="C1651" i="8"/>
  <c r="E1651" i="8"/>
  <c r="I1651" i="8"/>
  <c r="H1651" i="8"/>
  <c r="J1651" i="8"/>
  <c r="F1651" i="8"/>
  <c r="D1651" i="8"/>
  <c r="B1651" i="8"/>
  <c r="D1386" i="8"/>
  <c r="B1386" i="8"/>
  <c r="J1386" i="8"/>
  <c r="I1386" i="8"/>
  <c r="H1386" i="8"/>
  <c r="G1386" i="8"/>
  <c r="F1386" i="8"/>
  <c r="C1386" i="8"/>
  <c r="E1386" i="8"/>
  <c r="D1019" i="8"/>
  <c r="F1019" i="8"/>
  <c r="E1019" i="8"/>
  <c r="G1019" i="8"/>
  <c r="C1019" i="8"/>
  <c r="B1019" i="8"/>
  <c r="J1019" i="8"/>
  <c r="I1019" i="8"/>
  <c r="H1019" i="8"/>
  <c r="C596" i="8"/>
  <c r="J596" i="8"/>
  <c r="B596" i="8"/>
  <c r="F596" i="8"/>
  <c r="G596" i="8"/>
  <c r="E596" i="8"/>
  <c r="D596" i="8"/>
  <c r="I596" i="8"/>
  <c r="H596" i="8"/>
  <c r="J106" i="8"/>
  <c r="I106" i="8"/>
  <c r="G106" i="8"/>
  <c r="B106" i="8"/>
  <c r="C106" i="8"/>
  <c r="F106" i="8"/>
  <c r="H106" i="8"/>
  <c r="D106" i="8"/>
  <c r="E106" i="8"/>
  <c r="E2556" i="8"/>
  <c r="B2556" i="8"/>
  <c r="J2556" i="8"/>
  <c r="I2556" i="8"/>
  <c r="H2556" i="8"/>
  <c r="F2556" i="8"/>
  <c r="G2556" i="8"/>
  <c r="C2556" i="8"/>
  <c r="D2556" i="8"/>
  <c r="C2347" i="8"/>
  <c r="D2347" i="8"/>
  <c r="F2347" i="8"/>
  <c r="E2347" i="8"/>
  <c r="J2347" i="8"/>
  <c r="G2347" i="8"/>
  <c r="B2347" i="8"/>
  <c r="I2347" i="8"/>
  <c r="H2347" i="8"/>
  <c r="D2123" i="8"/>
  <c r="J2123" i="8"/>
  <c r="B2123" i="8"/>
  <c r="H2123" i="8"/>
  <c r="G2123" i="8"/>
  <c r="E2123" i="8"/>
  <c r="F2123" i="8"/>
  <c r="C2123" i="8"/>
  <c r="I2123" i="8"/>
  <c r="I1868" i="8"/>
  <c r="J1868" i="8"/>
  <c r="D1868" i="8"/>
  <c r="G1868" i="8"/>
  <c r="F1868" i="8"/>
  <c r="C1868" i="8"/>
  <c r="H1868" i="8"/>
  <c r="E1868" i="8"/>
  <c r="B1868" i="8"/>
  <c r="J1612" i="8"/>
  <c r="C1612" i="8"/>
  <c r="H1612" i="8"/>
  <c r="I1612" i="8"/>
  <c r="G1612" i="8"/>
  <c r="E1612" i="8"/>
  <c r="F1612" i="8"/>
  <c r="D1612" i="8"/>
  <c r="B1612" i="8"/>
  <c r="J1339" i="8"/>
  <c r="B1339" i="8"/>
  <c r="I1339" i="8"/>
  <c r="H1339" i="8"/>
  <c r="E1339" i="8"/>
  <c r="F1339" i="8"/>
  <c r="C1339" i="8"/>
  <c r="D1339" i="8"/>
  <c r="G1339" i="8"/>
  <c r="F956" i="8"/>
  <c r="H956" i="8"/>
  <c r="I956" i="8"/>
  <c r="G956" i="8"/>
  <c r="E956" i="8"/>
  <c r="D956" i="8"/>
  <c r="C956" i="8"/>
  <c r="B956" i="8"/>
  <c r="J956" i="8"/>
  <c r="C538" i="8"/>
  <c r="G538" i="8"/>
  <c r="F538" i="8"/>
  <c r="E538" i="8"/>
  <c r="D538" i="8"/>
  <c r="B538" i="8"/>
  <c r="J538" i="8"/>
  <c r="H538" i="8"/>
  <c r="I538" i="8"/>
  <c r="C26" i="8"/>
  <c r="J26" i="8"/>
  <c r="I26" i="8"/>
  <c r="H26" i="8"/>
  <c r="E26" i="8"/>
  <c r="D26" i="8"/>
  <c r="G26" i="8"/>
  <c r="F26" i="8"/>
  <c r="B26" i="8"/>
  <c r="F2531" i="8"/>
  <c r="C2531" i="8"/>
  <c r="H2531" i="8"/>
  <c r="D2531" i="8"/>
  <c r="I2531" i="8"/>
  <c r="G2531" i="8"/>
  <c r="E2531" i="8"/>
  <c r="J2531" i="8"/>
  <c r="B2531" i="8"/>
  <c r="H2315" i="8"/>
  <c r="F2315" i="8"/>
  <c r="E2315" i="8"/>
  <c r="J2315" i="8"/>
  <c r="I2315" i="8"/>
  <c r="C2315" i="8"/>
  <c r="D2315" i="8"/>
  <c r="G2315" i="8"/>
  <c r="B2315" i="8"/>
  <c r="I2090" i="8"/>
  <c r="G2090" i="8"/>
  <c r="J2090" i="8"/>
  <c r="H2090" i="8"/>
  <c r="F2090" i="8"/>
  <c r="B2090" i="8"/>
  <c r="D2090" i="8"/>
  <c r="C2090" i="8"/>
  <c r="E2090" i="8"/>
  <c r="C1834" i="8"/>
  <c r="J1834" i="8"/>
  <c r="H1834" i="8"/>
  <c r="G1834" i="8"/>
  <c r="F1834" i="8"/>
  <c r="E1834" i="8"/>
  <c r="I1834" i="8"/>
  <c r="D1834" i="8"/>
  <c r="B1834" i="8"/>
  <c r="D1578" i="8"/>
  <c r="B1578" i="8"/>
  <c r="J1578" i="8"/>
  <c r="I1578" i="8"/>
  <c r="H1578" i="8"/>
  <c r="G1578" i="8"/>
  <c r="F1578" i="8"/>
  <c r="E1578" i="8"/>
  <c r="C1578" i="8"/>
  <c r="H1283" i="8"/>
  <c r="G1283" i="8"/>
  <c r="C1283" i="8"/>
  <c r="D1283" i="8"/>
  <c r="B1283" i="8"/>
  <c r="E1283" i="8"/>
  <c r="F1283" i="8"/>
  <c r="J1283" i="8"/>
  <c r="I1283" i="8"/>
  <c r="F900" i="8"/>
  <c r="E900" i="8"/>
  <c r="B900" i="8"/>
  <c r="J900" i="8"/>
  <c r="H900" i="8"/>
  <c r="I900" i="8"/>
  <c r="C900" i="8"/>
  <c r="G900" i="8"/>
  <c r="D900" i="8"/>
  <c r="I468" i="8"/>
  <c r="H468" i="8"/>
  <c r="J468" i="8"/>
  <c r="F468" i="8"/>
  <c r="D468" i="8"/>
  <c r="B468" i="8"/>
  <c r="G468" i="8"/>
  <c r="E468" i="8"/>
  <c r="C468" i="8"/>
  <c r="G707" i="8"/>
  <c r="F707" i="8"/>
  <c r="C707" i="8"/>
  <c r="E707" i="8"/>
  <c r="I707" i="8"/>
  <c r="H707" i="8"/>
  <c r="D707" i="8"/>
  <c r="B707" i="8"/>
  <c r="J707" i="8"/>
  <c r="G363" i="8"/>
  <c r="C363" i="8"/>
  <c r="F363" i="8"/>
  <c r="D363" i="8"/>
  <c r="E363" i="8"/>
  <c r="H363" i="8"/>
  <c r="B363" i="8"/>
  <c r="I363" i="8"/>
  <c r="J363" i="8"/>
  <c r="G2714" i="8"/>
  <c r="F2714" i="8"/>
  <c r="H2714" i="8"/>
  <c r="D2714" i="8"/>
  <c r="J2714" i="8"/>
  <c r="I2714" i="8"/>
  <c r="E2714" i="8"/>
  <c r="B2714" i="8"/>
  <c r="C2714" i="8"/>
  <c r="E2540" i="8"/>
  <c r="D2540" i="8"/>
  <c r="F2540" i="8"/>
  <c r="B2540" i="8"/>
  <c r="I2540" i="8"/>
  <c r="C2540" i="8"/>
  <c r="J2540" i="8"/>
  <c r="H2540" i="8"/>
  <c r="G2540" i="8"/>
  <c r="J2355" i="8"/>
  <c r="G2355" i="8"/>
  <c r="I2355" i="8"/>
  <c r="H2355" i="8"/>
  <c r="F2355" i="8"/>
  <c r="E2355" i="8"/>
  <c r="D2355" i="8"/>
  <c r="B2355" i="8"/>
  <c r="C2355" i="8"/>
  <c r="D2162" i="8"/>
  <c r="B2162" i="8"/>
  <c r="C2162" i="8"/>
  <c r="J2162" i="8"/>
  <c r="E2162" i="8"/>
  <c r="H2162" i="8"/>
  <c r="F2162" i="8"/>
  <c r="G2162" i="8"/>
  <c r="I2162" i="8"/>
  <c r="H1940" i="8"/>
  <c r="F1940" i="8"/>
  <c r="G1940" i="8"/>
  <c r="D1940" i="8"/>
  <c r="C1940" i="8"/>
  <c r="J1940" i="8"/>
  <c r="I1940" i="8"/>
  <c r="B1940" i="8"/>
  <c r="E1940" i="8"/>
  <c r="E1722" i="8"/>
  <c r="D1722" i="8"/>
  <c r="I1722" i="8"/>
  <c r="B1722" i="8"/>
  <c r="J1722" i="8"/>
  <c r="C1722" i="8"/>
  <c r="G1722" i="8"/>
  <c r="H1722" i="8"/>
  <c r="F1722" i="8"/>
  <c r="I1492" i="8"/>
  <c r="H1492" i="8"/>
  <c r="G1492" i="8"/>
  <c r="F1492" i="8"/>
  <c r="J1492" i="8"/>
  <c r="E1492" i="8"/>
  <c r="C1492" i="8"/>
  <c r="B1492" i="8"/>
  <c r="D1492" i="8"/>
  <c r="F1219" i="8"/>
  <c r="D1219" i="8"/>
  <c r="E1219" i="8"/>
  <c r="J1219" i="8"/>
  <c r="B1219" i="8"/>
  <c r="G1219" i="8"/>
  <c r="C1219" i="8"/>
  <c r="I1219" i="8"/>
  <c r="H1219" i="8"/>
  <c r="D875" i="8"/>
  <c r="J875" i="8"/>
  <c r="B875" i="8"/>
  <c r="C875" i="8"/>
  <c r="E875" i="8"/>
  <c r="I875" i="8"/>
  <c r="H875" i="8"/>
  <c r="F875" i="8"/>
  <c r="G875" i="8"/>
  <c r="I531" i="8"/>
  <c r="H531" i="8"/>
  <c r="F531" i="8"/>
  <c r="D531" i="8"/>
  <c r="E531" i="8"/>
  <c r="B531" i="8"/>
  <c r="G531" i="8"/>
  <c r="C531" i="8"/>
  <c r="J531" i="8"/>
  <c r="D155" i="8"/>
  <c r="J155" i="8"/>
  <c r="B155" i="8"/>
  <c r="C155" i="8"/>
  <c r="F155" i="8"/>
  <c r="I155" i="8"/>
  <c r="G155" i="8"/>
  <c r="H155" i="8"/>
  <c r="E155" i="8"/>
  <c r="C2172" i="8"/>
  <c r="G2172" i="8"/>
  <c r="D2172" i="8"/>
  <c r="B2172" i="8"/>
  <c r="I2172" i="8"/>
  <c r="H2172" i="8"/>
  <c r="F2172" i="8"/>
  <c r="E2172" i="8"/>
  <c r="J2172" i="8"/>
  <c r="C202" i="8"/>
  <c r="J202" i="8"/>
  <c r="B202" i="8"/>
  <c r="H202" i="8"/>
  <c r="E202" i="8"/>
  <c r="D202" i="8"/>
  <c r="F202" i="8"/>
  <c r="G202" i="8"/>
  <c r="I202" i="8"/>
  <c r="B691" i="8"/>
  <c r="F691" i="8"/>
  <c r="E691" i="8"/>
  <c r="D691" i="8"/>
  <c r="I691" i="8"/>
  <c r="J691" i="8"/>
  <c r="H691" i="8"/>
  <c r="G691" i="8"/>
  <c r="C691" i="8"/>
  <c r="B123" i="8"/>
  <c r="I123" i="8"/>
  <c r="H123" i="8"/>
  <c r="F123" i="8"/>
  <c r="J123" i="8"/>
  <c r="C123" i="8"/>
  <c r="G123" i="8"/>
  <c r="E123" i="8"/>
  <c r="D123" i="8"/>
  <c r="E1571" i="8"/>
  <c r="D1571" i="8"/>
  <c r="J1571" i="8"/>
  <c r="B1571" i="8"/>
  <c r="I1571" i="8"/>
  <c r="H1571" i="8"/>
  <c r="F1571" i="8"/>
  <c r="C1571" i="8"/>
  <c r="G1571" i="8"/>
  <c r="J1708" i="8"/>
  <c r="G1708" i="8"/>
  <c r="F1708" i="8"/>
  <c r="E1708" i="8"/>
  <c r="D1708" i="8"/>
  <c r="C1708" i="8"/>
  <c r="G11" i="8"/>
  <c r="J11" i="8"/>
  <c r="I11" i="8"/>
  <c r="H11" i="8"/>
  <c r="F11" i="8"/>
  <c r="B11" i="8"/>
  <c r="D11" i="8"/>
  <c r="J2259" i="8"/>
  <c r="B2259" i="8"/>
  <c r="I2259" i="8"/>
  <c r="D2259" i="8"/>
  <c r="F2259" i="8"/>
  <c r="E2259" i="8"/>
  <c r="C2259" i="8"/>
  <c r="H2259" i="8"/>
  <c r="G2259" i="8"/>
  <c r="C362" i="8"/>
  <c r="J362" i="8"/>
  <c r="I362" i="8"/>
  <c r="B362" i="8"/>
  <c r="G362" i="8"/>
  <c r="F362" i="8"/>
  <c r="E362" i="8"/>
  <c r="H362" i="8"/>
  <c r="D362" i="8"/>
  <c r="I810" i="8"/>
  <c r="J810" i="8"/>
  <c r="D810" i="8"/>
  <c r="C235" i="8"/>
  <c r="H235" i="8"/>
  <c r="G235" i="8"/>
  <c r="H227" i="8"/>
  <c r="E227" i="8"/>
  <c r="F227" i="8"/>
  <c r="D2882" i="8"/>
  <c r="C2882" i="8"/>
  <c r="E2882" i="8"/>
  <c r="I2882" i="8"/>
  <c r="B2882" i="8"/>
  <c r="J2882" i="8"/>
  <c r="H2882" i="8"/>
  <c r="G2882" i="8"/>
  <c r="F2882" i="8"/>
  <c r="F2995" i="8"/>
  <c r="C2995" i="8"/>
  <c r="E2995" i="8"/>
  <c r="J2995" i="8"/>
  <c r="I2995" i="8"/>
  <c r="G2995" i="8"/>
  <c r="D2995" i="8"/>
  <c r="B2995" i="8"/>
  <c r="H2995" i="8"/>
  <c r="E3170" i="8"/>
  <c r="C3170" i="8"/>
  <c r="I3170" i="8"/>
  <c r="B3170" i="8"/>
  <c r="J3170" i="8"/>
  <c r="G3170" i="8"/>
  <c r="F3170" i="8"/>
  <c r="D3170" i="8"/>
  <c r="H3170" i="8"/>
  <c r="C626" i="8"/>
  <c r="E626" i="8"/>
  <c r="D626" i="8"/>
  <c r="B626" i="8"/>
  <c r="F626" i="8"/>
  <c r="J626" i="8"/>
  <c r="I626" i="8"/>
  <c r="H626" i="8"/>
  <c r="G626" i="8"/>
  <c r="D3059" i="8"/>
  <c r="H3059" i="8"/>
  <c r="B3059" i="8"/>
  <c r="I3059" i="8"/>
  <c r="J3059" i="8"/>
  <c r="G3059" i="8"/>
  <c r="F3059" i="8"/>
  <c r="C3059" i="8"/>
  <c r="E3059" i="8"/>
  <c r="B3251" i="8"/>
  <c r="J3251" i="8"/>
  <c r="I3251" i="8"/>
  <c r="H3251" i="8"/>
  <c r="G3251" i="8"/>
  <c r="C3251" i="8"/>
  <c r="D3251" i="8"/>
  <c r="E3251" i="8"/>
  <c r="F3251" i="8"/>
  <c r="G2084" i="8"/>
  <c r="D2084" i="8"/>
  <c r="B2084" i="8"/>
  <c r="J2084" i="8"/>
  <c r="I2084" i="8"/>
  <c r="H2084" i="8"/>
  <c r="E2084" i="8"/>
  <c r="C2084" i="8"/>
  <c r="F2084" i="8"/>
  <c r="J1762" i="8"/>
  <c r="E1762" i="8"/>
  <c r="I1762" i="8"/>
  <c r="H1762" i="8"/>
  <c r="D1762" i="8"/>
  <c r="C1762" i="8"/>
  <c r="B1762" i="8"/>
  <c r="G1762" i="8"/>
  <c r="F1762" i="8"/>
  <c r="F2571" i="8"/>
  <c r="C2571" i="8"/>
  <c r="D2571" i="8"/>
  <c r="E2571" i="8"/>
  <c r="J2571" i="8"/>
  <c r="I2571" i="8"/>
  <c r="B2571" i="8"/>
  <c r="H2571" i="8"/>
  <c r="G2571" i="8"/>
  <c r="E2771" i="8"/>
  <c r="D2771" i="8"/>
  <c r="H2771" i="8"/>
  <c r="G2771" i="8"/>
  <c r="F2771" i="8"/>
  <c r="J2771" i="8"/>
  <c r="I2771" i="8"/>
  <c r="B2771" i="8"/>
  <c r="C2771" i="8"/>
  <c r="H2971" i="8"/>
  <c r="C2971" i="8"/>
  <c r="B2971" i="8"/>
  <c r="J2971" i="8"/>
  <c r="D2971" i="8"/>
  <c r="G2971" i="8"/>
  <c r="I2971" i="8"/>
  <c r="E2971" i="8"/>
  <c r="F2971" i="8"/>
  <c r="F1939" i="8"/>
  <c r="D1939" i="8"/>
  <c r="I1939" i="8"/>
  <c r="C1939" i="8"/>
  <c r="E1939" i="8"/>
  <c r="G1939" i="8"/>
  <c r="B1939" i="8"/>
  <c r="J1939" i="8"/>
  <c r="H1939" i="8"/>
  <c r="B187" i="8"/>
  <c r="H187" i="8"/>
  <c r="G187" i="8"/>
  <c r="F187" i="8"/>
  <c r="J187" i="8"/>
  <c r="I187" i="8"/>
  <c r="C187" i="8"/>
  <c r="D187" i="8"/>
  <c r="E187" i="8"/>
  <c r="I2098" i="8"/>
  <c r="G2098" i="8"/>
  <c r="C2098" i="8"/>
  <c r="J2098" i="8"/>
  <c r="F2098" i="8"/>
  <c r="H2098" i="8"/>
  <c r="E2098" i="8"/>
  <c r="D2098" i="8"/>
  <c r="B2098" i="8"/>
  <c r="F476" i="8"/>
  <c r="C476" i="8"/>
  <c r="D476" i="8"/>
  <c r="I476" i="8"/>
  <c r="H476" i="8"/>
  <c r="G476" i="8"/>
  <c r="J476" i="8"/>
  <c r="E476" i="8"/>
  <c r="B476" i="8"/>
  <c r="C1804" i="8"/>
  <c r="E1804" i="8"/>
  <c r="H1804" i="8"/>
  <c r="B1804" i="8"/>
  <c r="J1804" i="8"/>
  <c r="I1804" i="8"/>
  <c r="G1804" i="8"/>
  <c r="F1804" i="8"/>
  <c r="D1804" i="8"/>
  <c r="D2676" i="8"/>
  <c r="G2676" i="8"/>
  <c r="F2676" i="8"/>
  <c r="E2676" i="8"/>
  <c r="C2676" i="8"/>
  <c r="I2676" i="8"/>
  <c r="H2676" i="8"/>
  <c r="B2676" i="8"/>
  <c r="J2676" i="8"/>
  <c r="F1196" i="8"/>
  <c r="E1196" i="8"/>
  <c r="D1196" i="8"/>
  <c r="C1196" i="8"/>
  <c r="J1196" i="8"/>
  <c r="I1196" i="8"/>
  <c r="B1196" i="8"/>
  <c r="G1196" i="8"/>
  <c r="H1196" i="8"/>
  <c r="H259" i="8"/>
  <c r="F259" i="8"/>
  <c r="I259" i="8"/>
  <c r="E259" i="8"/>
  <c r="C259" i="8"/>
  <c r="J259" i="8"/>
  <c r="B259" i="8"/>
  <c r="G259" i="8"/>
  <c r="D259" i="8"/>
  <c r="I1660" i="8"/>
  <c r="F1660" i="8"/>
  <c r="C1660" i="8"/>
  <c r="E1660" i="8"/>
  <c r="B1660" i="8"/>
  <c r="H1660" i="8"/>
  <c r="J1660" i="8"/>
  <c r="D1660" i="8"/>
  <c r="G1660" i="8"/>
  <c r="B444" i="8"/>
  <c r="J444" i="8"/>
  <c r="I444" i="8"/>
  <c r="F444" i="8"/>
  <c r="H444" i="8"/>
  <c r="G444" i="8"/>
  <c r="C444" i="8"/>
  <c r="D444" i="8"/>
  <c r="E444" i="8"/>
  <c r="C1890" i="8"/>
  <c r="J1890" i="8"/>
  <c r="B1890" i="8"/>
  <c r="I1890" i="8"/>
  <c r="G1890" i="8"/>
  <c r="F1890" i="8"/>
  <c r="H1890" i="8"/>
  <c r="D1890" i="8"/>
  <c r="E1890" i="8"/>
  <c r="D1227" i="8"/>
  <c r="F634" i="8"/>
  <c r="E1082" i="8"/>
  <c r="J122" i="8"/>
  <c r="I460" i="8"/>
  <c r="C122" i="8"/>
  <c r="I1035" i="8"/>
  <c r="F692" i="8"/>
  <c r="D715" i="8"/>
  <c r="F1164" i="8"/>
  <c r="J523" i="8"/>
  <c r="G460" i="8"/>
  <c r="I972" i="8"/>
  <c r="D180" i="8"/>
  <c r="H203" i="8"/>
  <c r="H1164" i="8"/>
  <c r="J652" i="8"/>
  <c r="J1058" i="8"/>
  <c r="H884" i="8"/>
  <c r="B122" i="8"/>
  <c r="H666" i="8"/>
  <c r="B892" i="8"/>
  <c r="F1116" i="8"/>
  <c r="D1987" i="8"/>
  <c r="B348" i="8"/>
  <c r="H1987" i="8"/>
  <c r="F124" i="8"/>
  <c r="C916" i="8"/>
  <c r="G1140" i="8"/>
  <c r="J1251" i="8"/>
  <c r="D290" i="8"/>
  <c r="J802" i="8"/>
  <c r="F1082" i="8"/>
  <c r="C290" i="8"/>
  <c r="G802" i="8"/>
  <c r="I739" i="8"/>
  <c r="C1251" i="8"/>
  <c r="C2740" i="8"/>
  <c r="G2740" i="8"/>
  <c r="J2740" i="8"/>
  <c r="F2740" i="8"/>
  <c r="H2740" i="8"/>
  <c r="E2740" i="8"/>
  <c r="D2740" i="8"/>
  <c r="B2740" i="8"/>
  <c r="I2740" i="8"/>
  <c r="I939" i="8"/>
  <c r="H939" i="8"/>
  <c r="G939" i="8"/>
  <c r="F939" i="8"/>
  <c r="C939" i="8"/>
  <c r="B939" i="8"/>
  <c r="J939" i="8"/>
  <c r="D939" i="8"/>
  <c r="E939" i="8"/>
  <c r="G2939" i="8"/>
  <c r="F2939" i="8"/>
  <c r="C2939" i="8"/>
  <c r="J2939" i="8"/>
  <c r="I2939" i="8"/>
  <c r="H2939" i="8"/>
  <c r="D2939" i="8"/>
  <c r="E2939" i="8"/>
  <c r="B2939" i="8"/>
  <c r="I2284" i="8"/>
  <c r="G2284" i="8"/>
  <c r="F2284" i="8"/>
  <c r="D2284" i="8"/>
  <c r="J2284" i="8"/>
  <c r="H2284" i="8"/>
  <c r="E2284" i="8"/>
  <c r="B2284" i="8"/>
  <c r="C2284" i="8"/>
  <c r="E1242" i="8"/>
  <c r="C1242" i="8"/>
  <c r="J1242" i="8"/>
  <c r="B1242" i="8"/>
  <c r="I1242" i="8"/>
  <c r="G1242" i="8"/>
  <c r="F1242" i="8"/>
  <c r="H1242" i="8"/>
  <c r="D1242" i="8"/>
  <c r="I3276" i="8"/>
  <c r="G3276" i="8"/>
  <c r="J3276" i="8"/>
  <c r="H3276" i="8"/>
  <c r="F3276" i="8"/>
  <c r="E3276" i="8"/>
  <c r="D3276" i="8"/>
  <c r="C3276" i="8"/>
  <c r="B3276" i="8"/>
  <c r="C2444" i="8"/>
  <c r="I2444" i="8"/>
  <c r="G2444" i="8"/>
  <c r="D2444" i="8"/>
  <c r="J2444" i="8"/>
  <c r="H2444" i="8"/>
  <c r="F2444" i="8"/>
  <c r="B2444" i="8"/>
  <c r="E2444" i="8"/>
  <c r="C1316" i="8"/>
  <c r="J1316" i="8"/>
  <c r="B1316" i="8"/>
  <c r="I1316" i="8"/>
  <c r="D1316" i="8"/>
  <c r="H1316" i="8"/>
  <c r="G1316" i="8"/>
  <c r="E1316" i="8"/>
  <c r="F1316" i="8"/>
  <c r="C2788" i="8"/>
  <c r="D2788" i="8"/>
  <c r="B2788" i="8"/>
  <c r="J2788" i="8"/>
  <c r="H2788" i="8"/>
  <c r="I2788" i="8"/>
  <c r="G2788" i="8"/>
  <c r="F2788" i="8"/>
  <c r="E2788" i="8"/>
  <c r="I938" i="8"/>
  <c r="H938" i="8"/>
  <c r="F938" i="8"/>
  <c r="D938" i="8"/>
  <c r="E938" i="8"/>
  <c r="G938" i="8"/>
  <c r="J938" i="8"/>
  <c r="C938" i="8"/>
  <c r="B938" i="8"/>
  <c r="D2546" i="8"/>
  <c r="E2546" i="8"/>
  <c r="G2546" i="8"/>
  <c r="H2546" i="8"/>
  <c r="F2546" i="8"/>
  <c r="J2546" i="8"/>
  <c r="I2546" i="8"/>
  <c r="B2546" i="8"/>
  <c r="C2546" i="8"/>
  <c r="I3043" i="8"/>
  <c r="B3043" i="8"/>
  <c r="H3043" i="8"/>
  <c r="J3043" i="8"/>
  <c r="G3043" i="8"/>
  <c r="D3043" i="8"/>
  <c r="C3043" i="8"/>
  <c r="E3043" i="8"/>
  <c r="F3043" i="8"/>
  <c r="D2500" i="8"/>
  <c r="I2500" i="8"/>
  <c r="G2500" i="8"/>
  <c r="J2500" i="8"/>
  <c r="H2500" i="8"/>
  <c r="F2500" i="8"/>
  <c r="E2500" i="8"/>
  <c r="B2500" i="8"/>
  <c r="C2500" i="8"/>
  <c r="H1538" i="8"/>
  <c r="F1538" i="8"/>
  <c r="E1538" i="8"/>
  <c r="D1538" i="8"/>
  <c r="I1538" i="8"/>
  <c r="G1538" i="8"/>
  <c r="B1538" i="8"/>
  <c r="J1538" i="8"/>
  <c r="C1538" i="8"/>
  <c r="C1988" i="8"/>
  <c r="D1988" i="8"/>
  <c r="J1988" i="8"/>
  <c r="I1988" i="8"/>
  <c r="H1988" i="8"/>
  <c r="E1988" i="8"/>
  <c r="B1988" i="8"/>
  <c r="F1988" i="8"/>
  <c r="G1988" i="8"/>
  <c r="C274" i="8"/>
  <c r="H274" i="8"/>
  <c r="E274" i="8"/>
  <c r="F274" i="8"/>
  <c r="D274" i="8"/>
  <c r="B274" i="8"/>
  <c r="G274" i="8"/>
  <c r="J274" i="8"/>
  <c r="I274" i="8"/>
  <c r="E3211" i="8"/>
  <c r="I3211" i="8"/>
  <c r="B3211" i="8"/>
  <c r="G3211" i="8"/>
  <c r="D3211" i="8"/>
  <c r="J3211" i="8"/>
  <c r="C3211" i="8"/>
  <c r="F3211" i="8"/>
  <c r="H3211" i="8"/>
  <c r="G2818" i="8"/>
  <c r="H2818" i="8"/>
  <c r="F2818" i="8"/>
  <c r="D2818" i="8"/>
  <c r="B2818" i="8"/>
  <c r="E2818" i="8"/>
  <c r="C2818" i="8"/>
  <c r="I2818" i="8"/>
  <c r="J2818" i="8"/>
  <c r="G2043" i="8"/>
  <c r="E2043" i="8"/>
  <c r="C2043" i="8"/>
  <c r="D2043" i="8"/>
  <c r="F2043" i="8"/>
  <c r="B2043" i="8"/>
  <c r="I2043" i="8"/>
  <c r="H2043" i="8"/>
  <c r="J2043" i="8"/>
  <c r="D836" i="8"/>
  <c r="J836" i="8"/>
  <c r="I836" i="8"/>
  <c r="G836" i="8"/>
  <c r="H836" i="8"/>
  <c r="B836" i="8"/>
  <c r="E836" i="8"/>
  <c r="F836" i="8"/>
  <c r="C836" i="8"/>
  <c r="F3148" i="8"/>
  <c r="D3148" i="8"/>
  <c r="I3148" i="8"/>
  <c r="B3148" i="8"/>
  <c r="H3148" i="8"/>
  <c r="G3148" i="8"/>
  <c r="E3148" i="8"/>
  <c r="J3148" i="8"/>
  <c r="C3148" i="8"/>
  <c r="H2332" i="8"/>
  <c r="G2332" i="8"/>
  <c r="E2332" i="8"/>
  <c r="C2332" i="8"/>
  <c r="B2332" i="8"/>
  <c r="J2332" i="8"/>
  <c r="I2332" i="8"/>
  <c r="F2332" i="8"/>
  <c r="D2332" i="8"/>
  <c r="D3146" i="8"/>
  <c r="C3146" i="8"/>
  <c r="B3146" i="8"/>
  <c r="G3146" i="8"/>
  <c r="F3146" i="8"/>
  <c r="E3146" i="8"/>
  <c r="J3146" i="8"/>
  <c r="H3146" i="8"/>
  <c r="I3146" i="8"/>
  <c r="J1978" i="8"/>
  <c r="C1978" i="8"/>
  <c r="F1978" i="8"/>
  <c r="I1978" i="8"/>
  <c r="G1978" i="8"/>
  <c r="H1978" i="8"/>
  <c r="E1978" i="8"/>
  <c r="D1978" i="8"/>
  <c r="B1978" i="8"/>
  <c r="H2931" i="8"/>
  <c r="C2931" i="8"/>
  <c r="E2931" i="8"/>
  <c r="D2931" i="8"/>
  <c r="B2931" i="8"/>
  <c r="G2931" i="8"/>
  <c r="I2931" i="8"/>
  <c r="F2931" i="8"/>
  <c r="J2931" i="8"/>
  <c r="J2274" i="8"/>
  <c r="E2274" i="8"/>
  <c r="I2274" i="8"/>
  <c r="F2274" i="8"/>
  <c r="H2274" i="8"/>
  <c r="D2274" i="8"/>
  <c r="C2274" i="8"/>
  <c r="G2274" i="8"/>
  <c r="B2274" i="8"/>
  <c r="C1220" i="8"/>
  <c r="G1220" i="8"/>
  <c r="F1220" i="8"/>
  <c r="E1220" i="8"/>
  <c r="B1220" i="8"/>
  <c r="J1220" i="8"/>
  <c r="I1220" i="8"/>
  <c r="H1220" i="8"/>
  <c r="D1220" i="8"/>
  <c r="H3250" i="8"/>
  <c r="F3250" i="8"/>
  <c r="J3250" i="8"/>
  <c r="I3250" i="8"/>
  <c r="E3250" i="8"/>
  <c r="G3250" i="8"/>
  <c r="D3250" i="8"/>
  <c r="B3250" i="8"/>
  <c r="C3250" i="8"/>
  <c r="B3076" i="8"/>
  <c r="F3076" i="8"/>
  <c r="J3076" i="8"/>
  <c r="D3076" i="8"/>
  <c r="H3076" i="8"/>
  <c r="E3076" i="8"/>
  <c r="C3076" i="8"/>
  <c r="G3076" i="8"/>
  <c r="I3076" i="8"/>
  <c r="G2868" i="8"/>
  <c r="F2868" i="8"/>
  <c r="E2868" i="8"/>
  <c r="C2868" i="8"/>
  <c r="D2868" i="8"/>
  <c r="I2868" i="8"/>
  <c r="H2868" i="8"/>
  <c r="B2868" i="8"/>
  <c r="J2868" i="8"/>
  <c r="I2578" i="8"/>
  <c r="C2578" i="8"/>
  <c r="J2578" i="8"/>
  <c r="G2578" i="8"/>
  <c r="E2578" i="8"/>
  <c r="H2578" i="8"/>
  <c r="D2578" i="8"/>
  <c r="B2578" i="8"/>
  <c r="F2578" i="8"/>
  <c r="J2146" i="8"/>
  <c r="B2146" i="8"/>
  <c r="I2146" i="8"/>
  <c r="G2146" i="8"/>
  <c r="F2146" i="8"/>
  <c r="E2146" i="8"/>
  <c r="C2146" i="8"/>
  <c r="H2146" i="8"/>
  <c r="D2146" i="8"/>
  <c r="E1636" i="8"/>
  <c r="I1636" i="8"/>
  <c r="F1636" i="8"/>
  <c r="G1636" i="8"/>
  <c r="C1636" i="8"/>
  <c r="D1636" i="8"/>
  <c r="B1636" i="8"/>
  <c r="H1636" i="8"/>
  <c r="J1636" i="8"/>
  <c r="C988" i="8"/>
  <c r="J988" i="8"/>
  <c r="B988" i="8"/>
  <c r="I988" i="8"/>
  <c r="H988" i="8"/>
  <c r="G988" i="8"/>
  <c r="F988" i="8"/>
  <c r="E988" i="8"/>
  <c r="D988" i="8"/>
  <c r="C82" i="8"/>
  <c r="D82" i="8"/>
  <c r="B82" i="8"/>
  <c r="J82" i="8"/>
  <c r="H82" i="8"/>
  <c r="E82" i="8"/>
  <c r="F82" i="8"/>
  <c r="I82" i="8"/>
  <c r="G82" i="8"/>
  <c r="E3139" i="8"/>
  <c r="C3139" i="8"/>
  <c r="D3139" i="8"/>
  <c r="J3139" i="8"/>
  <c r="B3139" i="8"/>
  <c r="G3139" i="8"/>
  <c r="F3139" i="8"/>
  <c r="I3139" i="8"/>
  <c r="H3139" i="8"/>
  <c r="H2954" i="8"/>
  <c r="J2954" i="8"/>
  <c r="I2954" i="8"/>
  <c r="G2954" i="8"/>
  <c r="F2954" i="8"/>
  <c r="D2954" i="8"/>
  <c r="E2954" i="8"/>
  <c r="B2954" i="8"/>
  <c r="C2954" i="8"/>
  <c r="D2722" i="8"/>
  <c r="E2722" i="8"/>
  <c r="C2722" i="8"/>
  <c r="B2722" i="8"/>
  <c r="J2722" i="8"/>
  <c r="I2722" i="8"/>
  <c r="F2722" i="8"/>
  <c r="H2722" i="8"/>
  <c r="G2722" i="8"/>
  <c r="G2308" i="8"/>
  <c r="F2308" i="8"/>
  <c r="C2308" i="8"/>
  <c r="B2308" i="8"/>
  <c r="D2308" i="8"/>
  <c r="J2308" i="8"/>
  <c r="I2308" i="8"/>
  <c r="H2308" i="8"/>
  <c r="E2308" i="8"/>
  <c r="E1826" i="8"/>
  <c r="C1826" i="8"/>
  <c r="J1826" i="8"/>
  <c r="B1826" i="8"/>
  <c r="I1826" i="8"/>
  <c r="G1826" i="8"/>
  <c r="F1826" i="8"/>
  <c r="H1826" i="8"/>
  <c r="D1826" i="8"/>
  <c r="I1276" i="8"/>
  <c r="F1276" i="8"/>
  <c r="E1276" i="8"/>
  <c r="D1276" i="8"/>
  <c r="C1276" i="8"/>
  <c r="H1276" i="8"/>
  <c r="G1276" i="8"/>
  <c r="J1276" i="8"/>
  <c r="B1276" i="8"/>
  <c r="B452" i="8"/>
  <c r="J452" i="8"/>
  <c r="H452" i="8"/>
  <c r="G452" i="8"/>
  <c r="I452" i="8"/>
  <c r="F452" i="8"/>
  <c r="E452" i="8"/>
  <c r="D452" i="8"/>
  <c r="C452" i="8"/>
  <c r="F3266" i="8"/>
  <c r="D3266" i="8"/>
  <c r="C3266" i="8"/>
  <c r="E3266" i="8"/>
  <c r="G3266" i="8"/>
  <c r="H3266" i="8"/>
  <c r="B3266" i="8"/>
  <c r="J3266" i="8"/>
  <c r="I3266" i="8"/>
  <c r="D3092" i="8"/>
  <c r="B3092" i="8"/>
  <c r="C3092" i="8"/>
  <c r="J3092" i="8"/>
  <c r="H3092" i="8"/>
  <c r="I3092" i="8"/>
  <c r="G3092" i="8"/>
  <c r="F3092" i="8"/>
  <c r="E3092" i="8"/>
  <c r="F2891" i="8"/>
  <c r="C2891" i="8"/>
  <c r="G2891" i="8"/>
  <c r="D2891" i="8"/>
  <c r="B2891" i="8"/>
  <c r="E2891" i="8"/>
  <c r="H2891" i="8"/>
  <c r="I2891" i="8"/>
  <c r="J2891" i="8"/>
  <c r="H2619" i="8"/>
  <c r="F2619" i="8"/>
  <c r="G2619" i="8"/>
  <c r="B2619" i="8"/>
  <c r="I2619" i="8"/>
  <c r="J2619" i="8"/>
  <c r="C2619" i="8"/>
  <c r="D2619" i="8"/>
  <c r="E2619" i="8"/>
  <c r="G2194" i="8"/>
  <c r="F2194" i="8"/>
  <c r="E2194" i="8"/>
  <c r="J2194" i="8"/>
  <c r="I2194" i="8"/>
  <c r="D2194" i="8"/>
  <c r="H2194" i="8"/>
  <c r="C2194" i="8"/>
  <c r="B2194" i="8"/>
  <c r="H1698" i="8"/>
  <c r="E1698" i="8"/>
  <c r="D1698" i="8"/>
  <c r="C1698" i="8"/>
  <c r="B1698" i="8"/>
  <c r="J1698" i="8"/>
  <c r="I1698" i="8"/>
  <c r="G1698" i="8"/>
  <c r="F1698" i="8"/>
  <c r="J1083" i="8"/>
  <c r="B1083" i="8"/>
  <c r="I1083" i="8"/>
  <c r="H1083" i="8"/>
  <c r="G1083" i="8"/>
  <c r="F1083" i="8"/>
  <c r="C1083" i="8"/>
  <c r="D1083" i="8"/>
  <c r="E1083" i="8"/>
  <c r="C194" i="8"/>
  <c r="J194" i="8"/>
  <c r="B194" i="8"/>
  <c r="G194" i="8"/>
  <c r="F194" i="8"/>
  <c r="E194" i="8"/>
  <c r="I194" i="8"/>
  <c r="H194" i="8"/>
  <c r="D194" i="8"/>
  <c r="C3196" i="8"/>
  <c r="G3196" i="8"/>
  <c r="D3196" i="8"/>
  <c r="B3196" i="8"/>
  <c r="J3196" i="8"/>
  <c r="F3196" i="8"/>
  <c r="E3196" i="8"/>
  <c r="H3196" i="8"/>
  <c r="I3196" i="8"/>
  <c r="E3027" i="8"/>
  <c r="H3027" i="8"/>
  <c r="G3027" i="8"/>
  <c r="I3027" i="8"/>
  <c r="F3027" i="8"/>
  <c r="J3027" i="8"/>
  <c r="C3027" i="8"/>
  <c r="D3027" i="8"/>
  <c r="B3027" i="8"/>
  <c r="F2803" i="8"/>
  <c r="C2803" i="8"/>
  <c r="E2803" i="8"/>
  <c r="D2803" i="8"/>
  <c r="H2803" i="8"/>
  <c r="G2803" i="8"/>
  <c r="B2803" i="8"/>
  <c r="J2803" i="8"/>
  <c r="I2803" i="8"/>
  <c r="H2467" i="8"/>
  <c r="C2467" i="8"/>
  <c r="E2467" i="8"/>
  <c r="B2467" i="8"/>
  <c r="I2467" i="8"/>
  <c r="J2467" i="8"/>
  <c r="D2467" i="8"/>
  <c r="G2467" i="8"/>
  <c r="F2467" i="8"/>
  <c r="E2004" i="8"/>
  <c r="C2004" i="8"/>
  <c r="D2004" i="8"/>
  <c r="J2004" i="8"/>
  <c r="B2004" i="8"/>
  <c r="I2004" i="8"/>
  <c r="G2004" i="8"/>
  <c r="H2004" i="8"/>
  <c r="F2004" i="8"/>
  <c r="I1500" i="8"/>
  <c r="G1500" i="8"/>
  <c r="F1500" i="8"/>
  <c r="E1500" i="8"/>
  <c r="D1500" i="8"/>
  <c r="B1500" i="8"/>
  <c r="C1500" i="8"/>
  <c r="J1500" i="8"/>
  <c r="H1500" i="8"/>
  <c r="D786" i="8"/>
  <c r="C786" i="8"/>
  <c r="J786" i="8"/>
  <c r="B786" i="8"/>
  <c r="G786" i="8"/>
  <c r="H786" i="8"/>
  <c r="E786" i="8"/>
  <c r="F786" i="8"/>
  <c r="I786" i="8"/>
  <c r="D2994" i="8"/>
  <c r="B2994" i="8"/>
  <c r="H2994" i="8"/>
  <c r="E2994" i="8"/>
  <c r="C2994" i="8"/>
  <c r="J2994" i="8"/>
  <c r="I2994" i="8"/>
  <c r="G2994" i="8"/>
  <c r="F2994" i="8"/>
  <c r="F2820" i="8"/>
  <c r="E2820" i="8"/>
  <c r="G2820" i="8"/>
  <c r="C2820" i="8"/>
  <c r="J2820" i="8"/>
  <c r="D2820" i="8"/>
  <c r="I2820" i="8"/>
  <c r="B2820" i="8"/>
  <c r="H2820" i="8"/>
  <c r="J2636" i="8"/>
  <c r="C2636" i="8"/>
  <c r="I2636" i="8"/>
  <c r="G2636" i="8"/>
  <c r="F2636" i="8"/>
  <c r="B2636" i="8"/>
  <c r="E2636" i="8"/>
  <c r="D2636" i="8"/>
  <c r="H2636" i="8"/>
  <c r="G2436" i="8"/>
  <c r="E2436" i="8"/>
  <c r="F2436" i="8"/>
  <c r="C2436" i="8"/>
  <c r="B2436" i="8"/>
  <c r="D2436" i="8"/>
  <c r="J2436" i="8"/>
  <c r="I2436" i="8"/>
  <c r="H2436" i="8"/>
  <c r="E2212" i="8"/>
  <c r="G2212" i="8"/>
  <c r="F2212" i="8"/>
  <c r="C2212" i="8"/>
  <c r="J2212" i="8"/>
  <c r="I2212" i="8"/>
  <c r="D2212" i="8"/>
  <c r="B2212" i="8"/>
  <c r="H2212" i="8"/>
  <c r="I1972" i="8"/>
  <c r="H1972" i="8"/>
  <c r="J1972" i="8"/>
  <c r="G1972" i="8"/>
  <c r="B1972" i="8"/>
  <c r="F1972" i="8"/>
  <c r="E1972" i="8"/>
  <c r="D1972" i="8"/>
  <c r="C1972" i="8"/>
  <c r="G1715" i="8"/>
  <c r="F1715" i="8"/>
  <c r="E1715" i="8"/>
  <c r="C1715" i="8"/>
  <c r="D1715" i="8"/>
  <c r="J1715" i="8"/>
  <c r="H1715" i="8"/>
  <c r="B1715" i="8"/>
  <c r="I1715" i="8"/>
  <c r="F1460" i="8"/>
  <c r="G1460" i="8"/>
  <c r="E1460" i="8"/>
  <c r="D1460" i="8"/>
  <c r="I1460" i="8"/>
  <c r="H1460" i="8"/>
  <c r="B1460" i="8"/>
  <c r="J1460" i="8"/>
  <c r="C1460" i="8"/>
  <c r="H1124" i="8"/>
  <c r="G1124" i="8"/>
  <c r="E1124" i="8"/>
  <c r="I1124" i="8"/>
  <c r="B1124" i="8"/>
  <c r="F1124" i="8"/>
  <c r="C1124" i="8"/>
  <c r="D1124" i="8"/>
  <c r="J1124" i="8"/>
  <c r="F724" i="8"/>
  <c r="G724" i="8"/>
  <c r="E724" i="8"/>
  <c r="D724" i="8"/>
  <c r="B724" i="8"/>
  <c r="J724" i="8"/>
  <c r="H724" i="8"/>
  <c r="C724" i="8"/>
  <c r="I724" i="8"/>
  <c r="B242" i="8"/>
  <c r="D242" i="8"/>
  <c r="C242" i="8"/>
  <c r="I242" i="8"/>
  <c r="G242" i="8"/>
  <c r="H242" i="8"/>
  <c r="J242" i="8"/>
  <c r="E242" i="8"/>
  <c r="F242" i="8"/>
  <c r="E2924" i="8"/>
  <c r="C2924" i="8"/>
  <c r="H2924" i="8"/>
  <c r="B2924" i="8"/>
  <c r="I2924" i="8"/>
  <c r="J2924" i="8"/>
  <c r="G2924" i="8"/>
  <c r="F2924" i="8"/>
  <c r="D2924" i="8"/>
  <c r="B2755" i="8"/>
  <c r="J2755" i="8"/>
  <c r="F2755" i="8"/>
  <c r="H2755" i="8"/>
  <c r="I2755" i="8"/>
  <c r="D2755" i="8"/>
  <c r="E2755" i="8"/>
  <c r="C2755" i="8"/>
  <c r="G2755" i="8"/>
  <c r="E2562" i="8"/>
  <c r="C2562" i="8"/>
  <c r="J2562" i="8"/>
  <c r="B2562" i="8"/>
  <c r="I2562" i="8"/>
  <c r="G2562" i="8"/>
  <c r="H2562" i="8"/>
  <c r="F2562" i="8"/>
  <c r="D2562" i="8"/>
  <c r="D2348" i="8"/>
  <c r="E2348" i="8"/>
  <c r="F2348" i="8"/>
  <c r="C2348" i="8"/>
  <c r="G2348" i="8"/>
  <c r="B2348" i="8"/>
  <c r="J2348" i="8"/>
  <c r="I2348" i="8"/>
  <c r="H2348" i="8"/>
  <c r="D2124" i="8"/>
  <c r="I2124" i="8"/>
  <c r="B2124" i="8"/>
  <c r="J2124" i="8"/>
  <c r="C2124" i="8"/>
  <c r="H2124" i="8"/>
  <c r="G2124" i="8"/>
  <c r="F2124" i="8"/>
  <c r="E2124" i="8"/>
  <c r="E1874" i="8"/>
  <c r="H1874" i="8"/>
  <c r="D1874" i="8"/>
  <c r="J1874" i="8"/>
  <c r="I1874" i="8"/>
  <c r="F1874" i="8"/>
  <c r="G1874" i="8"/>
  <c r="C1874" i="8"/>
  <c r="B1874" i="8"/>
  <c r="G1618" i="8"/>
  <c r="F1618" i="8"/>
  <c r="E1618" i="8"/>
  <c r="C1618" i="8"/>
  <c r="B1618" i="8"/>
  <c r="J1618" i="8"/>
  <c r="I1618" i="8"/>
  <c r="D1618" i="8"/>
  <c r="H1618" i="8"/>
  <c r="F1340" i="8"/>
  <c r="E1340" i="8"/>
  <c r="I1340" i="8"/>
  <c r="H1340" i="8"/>
  <c r="G1340" i="8"/>
  <c r="C1340" i="8"/>
  <c r="B1340" i="8"/>
  <c r="J1340" i="8"/>
  <c r="D1340" i="8"/>
  <c r="D964" i="8"/>
  <c r="H964" i="8"/>
  <c r="G964" i="8"/>
  <c r="E964" i="8"/>
  <c r="F964" i="8"/>
  <c r="J964" i="8"/>
  <c r="I964" i="8"/>
  <c r="B964" i="8"/>
  <c r="C964" i="8"/>
  <c r="J539" i="8"/>
  <c r="B539" i="8"/>
  <c r="H539" i="8"/>
  <c r="I539" i="8"/>
  <c r="C539" i="8"/>
  <c r="G539" i="8"/>
  <c r="E539" i="8"/>
  <c r="D539" i="8"/>
  <c r="F539" i="8"/>
  <c r="C27" i="8"/>
  <c r="J27" i="8"/>
  <c r="G27" i="8"/>
  <c r="F27" i="8"/>
  <c r="D27" i="8"/>
  <c r="H27" i="8"/>
  <c r="E27" i="8"/>
  <c r="I27" i="8"/>
  <c r="B27" i="8"/>
  <c r="C2532" i="8"/>
  <c r="D2532" i="8"/>
  <c r="J2532" i="8"/>
  <c r="B2532" i="8"/>
  <c r="I2532" i="8"/>
  <c r="G2532" i="8"/>
  <c r="H2532" i="8"/>
  <c r="E2532" i="8"/>
  <c r="F2532" i="8"/>
  <c r="C2316" i="8"/>
  <c r="F2316" i="8"/>
  <c r="D2316" i="8"/>
  <c r="G2316" i="8"/>
  <c r="J2316" i="8"/>
  <c r="H2316" i="8"/>
  <c r="I2316" i="8"/>
  <c r="E2316" i="8"/>
  <c r="B2316" i="8"/>
  <c r="J2091" i="8"/>
  <c r="B2091" i="8"/>
  <c r="I2091" i="8"/>
  <c r="H2091" i="8"/>
  <c r="G2091" i="8"/>
  <c r="C2091" i="8"/>
  <c r="D2091" i="8"/>
  <c r="E2091" i="8"/>
  <c r="F2091" i="8"/>
  <c r="E1835" i="8"/>
  <c r="D1835" i="8"/>
  <c r="J1835" i="8"/>
  <c r="B1835" i="8"/>
  <c r="I1835" i="8"/>
  <c r="H1835" i="8"/>
  <c r="F1835" i="8"/>
  <c r="C1835" i="8"/>
  <c r="G1835" i="8"/>
  <c r="B1586" i="8"/>
  <c r="J1586" i="8"/>
  <c r="C1586" i="8"/>
  <c r="I1586" i="8"/>
  <c r="G1586" i="8"/>
  <c r="F1586" i="8"/>
  <c r="D1586" i="8"/>
  <c r="H1586" i="8"/>
  <c r="E1586" i="8"/>
  <c r="F1284" i="8"/>
  <c r="B1284" i="8"/>
  <c r="G1284" i="8"/>
  <c r="C1284" i="8"/>
  <c r="E1284" i="8"/>
  <c r="D1284" i="8"/>
  <c r="I1284" i="8"/>
  <c r="J1284" i="8"/>
  <c r="H1284" i="8"/>
  <c r="E906" i="8"/>
  <c r="B906" i="8"/>
  <c r="J906" i="8"/>
  <c r="C906" i="8"/>
  <c r="F906" i="8"/>
  <c r="D906" i="8"/>
  <c r="G906" i="8"/>
  <c r="I906" i="8"/>
  <c r="H906" i="8"/>
  <c r="G475" i="8"/>
  <c r="D475" i="8"/>
  <c r="J475" i="8"/>
  <c r="B475" i="8"/>
  <c r="I475" i="8"/>
  <c r="H475" i="8"/>
  <c r="E475" i="8"/>
  <c r="F475" i="8"/>
  <c r="C475" i="8"/>
  <c r="C2700" i="8"/>
  <c r="I2700" i="8"/>
  <c r="D2700" i="8"/>
  <c r="F2700" i="8"/>
  <c r="J2700" i="8"/>
  <c r="H2700" i="8"/>
  <c r="E2700" i="8"/>
  <c r="B2700" i="8"/>
  <c r="G2700" i="8"/>
  <c r="F2507" i="8"/>
  <c r="C2507" i="8"/>
  <c r="E2507" i="8"/>
  <c r="J2507" i="8"/>
  <c r="G2507" i="8"/>
  <c r="D2507" i="8"/>
  <c r="I2507" i="8"/>
  <c r="H2507" i="8"/>
  <c r="B2507" i="8"/>
  <c r="B2290" i="8"/>
  <c r="I2290" i="8"/>
  <c r="D2290" i="8"/>
  <c r="C2290" i="8"/>
  <c r="G2290" i="8"/>
  <c r="J2290" i="8"/>
  <c r="F2290" i="8"/>
  <c r="E2290" i="8"/>
  <c r="H2290" i="8"/>
  <c r="D2058" i="8"/>
  <c r="C2058" i="8"/>
  <c r="B2058" i="8"/>
  <c r="I2058" i="8"/>
  <c r="G2058" i="8"/>
  <c r="F2058" i="8"/>
  <c r="E2058" i="8"/>
  <c r="J2058" i="8"/>
  <c r="H2058" i="8"/>
  <c r="G1802" i="8"/>
  <c r="F1802" i="8"/>
  <c r="I1802" i="8"/>
  <c r="H1802" i="8"/>
  <c r="D1802" i="8"/>
  <c r="C1802" i="8"/>
  <c r="J1802" i="8"/>
  <c r="E1802" i="8"/>
  <c r="B1802" i="8"/>
  <c r="C1546" i="8"/>
  <c r="F1546" i="8"/>
  <c r="D1546" i="8"/>
  <c r="E1546" i="8"/>
  <c r="H1546" i="8"/>
  <c r="G1546" i="8"/>
  <c r="B1546" i="8"/>
  <c r="J1546" i="8"/>
  <c r="I1546" i="8"/>
  <c r="F1243" i="8"/>
  <c r="C1243" i="8"/>
  <c r="E1243" i="8"/>
  <c r="G1243" i="8"/>
  <c r="D1243" i="8"/>
  <c r="B1243" i="8"/>
  <c r="J1243" i="8"/>
  <c r="I1243" i="8"/>
  <c r="H1243" i="8"/>
  <c r="D852" i="8"/>
  <c r="C852" i="8"/>
  <c r="B852" i="8"/>
  <c r="J852" i="8"/>
  <c r="I852" i="8"/>
  <c r="H852" i="8"/>
  <c r="F852" i="8"/>
  <c r="G852" i="8"/>
  <c r="E852" i="8"/>
  <c r="H412" i="8"/>
  <c r="G412" i="8"/>
  <c r="C412" i="8"/>
  <c r="F412" i="8"/>
  <c r="B412" i="8"/>
  <c r="J412" i="8"/>
  <c r="I412" i="8"/>
  <c r="E412" i="8"/>
  <c r="D412" i="8"/>
  <c r="F667" i="8"/>
  <c r="D667" i="8"/>
  <c r="J667" i="8"/>
  <c r="B667" i="8"/>
  <c r="I667" i="8"/>
  <c r="H667" i="8"/>
  <c r="E667" i="8"/>
  <c r="G667" i="8"/>
  <c r="C667" i="8"/>
  <c r="H307" i="8"/>
  <c r="F307" i="8"/>
  <c r="G307" i="8"/>
  <c r="C307" i="8"/>
  <c r="E307" i="8"/>
  <c r="J307" i="8"/>
  <c r="I307" i="8"/>
  <c r="D307" i="8"/>
  <c r="B307" i="8"/>
  <c r="I2691" i="8"/>
  <c r="C2691" i="8"/>
  <c r="E2691" i="8"/>
  <c r="D2691" i="8"/>
  <c r="H2691" i="8"/>
  <c r="F2691" i="8"/>
  <c r="G2691" i="8"/>
  <c r="B2691" i="8"/>
  <c r="J2691" i="8"/>
  <c r="F2522" i="8"/>
  <c r="H2522" i="8"/>
  <c r="D2522" i="8"/>
  <c r="E2522" i="8"/>
  <c r="J2522" i="8"/>
  <c r="I2522" i="8"/>
  <c r="G2522" i="8"/>
  <c r="C2522" i="8"/>
  <c r="B2522" i="8"/>
  <c r="I2331" i="8"/>
  <c r="E2331" i="8"/>
  <c r="H2331" i="8"/>
  <c r="F2331" i="8"/>
  <c r="G2331" i="8"/>
  <c r="C2331" i="8"/>
  <c r="D2331" i="8"/>
  <c r="J2331" i="8"/>
  <c r="B2331" i="8"/>
  <c r="D2138" i="8"/>
  <c r="E2138" i="8"/>
  <c r="B2138" i="8"/>
  <c r="J2138" i="8"/>
  <c r="C2138" i="8"/>
  <c r="I2138" i="8"/>
  <c r="G2138" i="8"/>
  <c r="F2138" i="8"/>
  <c r="H2138" i="8"/>
  <c r="C1915" i="8"/>
  <c r="D1915" i="8"/>
  <c r="J1915" i="8"/>
  <c r="B1915" i="8"/>
  <c r="G1915" i="8"/>
  <c r="E1915" i="8"/>
  <c r="F1915" i="8"/>
  <c r="H1915" i="8"/>
  <c r="I1915" i="8"/>
  <c r="J1691" i="8"/>
  <c r="B1691" i="8"/>
  <c r="I1691" i="8"/>
  <c r="C1691" i="8"/>
  <c r="D1691" i="8"/>
  <c r="E1691" i="8"/>
  <c r="G1691" i="8"/>
  <c r="F1691" i="8"/>
  <c r="H1691" i="8"/>
  <c r="G1467" i="8"/>
  <c r="C1467" i="8"/>
  <c r="D1467" i="8"/>
  <c r="F1467" i="8"/>
  <c r="J1467" i="8"/>
  <c r="I1467" i="8"/>
  <c r="H1467" i="8"/>
  <c r="E1467" i="8"/>
  <c r="B1467" i="8"/>
  <c r="F1179" i="8"/>
  <c r="C1179" i="8"/>
  <c r="G1179" i="8"/>
  <c r="D1179" i="8"/>
  <c r="B1179" i="8"/>
  <c r="J1179" i="8"/>
  <c r="I1179" i="8"/>
  <c r="H1179" i="8"/>
  <c r="E1179" i="8"/>
  <c r="B828" i="8"/>
  <c r="C828" i="8"/>
  <c r="J828" i="8"/>
  <c r="I828" i="8"/>
  <c r="D828" i="8"/>
  <c r="H828" i="8"/>
  <c r="F828" i="8"/>
  <c r="E828" i="8"/>
  <c r="G828" i="8"/>
  <c r="G484" i="8"/>
  <c r="E484" i="8"/>
  <c r="H484" i="8"/>
  <c r="F484" i="8"/>
  <c r="C484" i="8"/>
  <c r="D484" i="8"/>
  <c r="B484" i="8"/>
  <c r="I484" i="8"/>
  <c r="J484" i="8"/>
  <c r="E107" i="8"/>
  <c r="C107" i="8"/>
  <c r="B107" i="8"/>
  <c r="J107" i="8"/>
  <c r="F107" i="8"/>
  <c r="G107" i="8"/>
  <c r="D107" i="8"/>
  <c r="I107" i="8"/>
  <c r="H107" i="8"/>
  <c r="H1986" i="8"/>
  <c r="E1986" i="8"/>
  <c r="D1986" i="8"/>
  <c r="C1986" i="8"/>
  <c r="I1986" i="8"/>
  <c r="B1986" i="8"/>
  <c r="J1986" i="8"/>
  <c r="G1986" i="8"/>
  <c r="F1986" i="8"/>
  <c r="C2074" i="8"/>
  <c r="G2074" i="8"/>
  <c r="F2074" i="8"/>
  <c r="H2074" i="8"/>
  <c r="E2074" i="8"/>
  <c r="I2074" i="8"/>
  <c r="D2074" i="8"/>
  <c r="B2074" i="8"/>
  <c r="J2074" i="8"/>
  <c r="I467" i="8"/>
  <c r="F467" i="8"/>
  <c r="H467" i="8"/>
  <c r="E467" i="8"/>
  <c r="B467" i="8"/>
  <c r="J467" i="8"/>
  <c r="C467" i="8"/>
  <c r="G467" i="8"/>
  <c r="D467" i="8"/>
  <c r="I1362" i="8"/>
  <c r="G1362" i="8"/>
  <c r="F1362" i="8"/>
  <c r="J1362" i="8"/>
  <c r="E1362" i="8"/>
  <c r="D1362" i="8"/>
  <c r="H1362" i="8"/>
  <c r="C1362" i="8"/>
  <c r="B1362" i="8"/>
  <c r="G1539" i="8"/>
  <c r="B1539" i="8"/>
  <c r="J1539" i="8"/>
  <c r="F1539" i="8"/>
  <c r="D1539" i="8"/>
  <c r="H1539" i="8"/>
  <c r="I1539" i="8"/>
  <c r="H1003" i="8"/>
  <c r="I1003" i="8"/>
  <c r="F1003" i="8"/>
  <c r="B1003" i="8"/>
  <c r="J1003" i="8"/>
  <c r="D1003" i="8"/>
  <c r="E1003" i="8"/>
  <c r="C2083" i="8"/>
  <c r="B2083" i="8"/>
  <c r="F2083" i="8"/>
  <c r="D2083" i="8"/>
  <c r="J2083" i="8"/>
  <c r="E2083" i="8"/>
  <c r="G2083" i="8"/>
  <c r="H2083" i="8"/>
  <c r="I2083" i="8"/>
  <c r="E51" i="8"/>
  <c r="J51" i="8"/>
  <c r="B51" i="8"/>
  <c r="C51" i="8"/>
  <c r="D51" i="8"/>
  <c r="I51" i="8"/>
  <c r="H51" i="8"/>
  <c r="F51" i="8"/>
  <c r="G51" i="8"/>
  <c r="J579" i="8"/>
  <c r="D579" i="8"/>
  <c r="E579" i="8"/>
  <c r="D1420" i="8"/>
  <c r="E1420" i="8"/>
  <c r="B58" i="8"/>
  <c r="I58" i="8"/>
  <c r="F116" i="8"/>
  <c r="H11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01555-7FB3-452A-A57E-07E8281FB2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54745ED-B3BF-4D54-8235-2074734868D6}" name="WorksheetConnection_Main!$A:$Y" type="102" refreshedVersion="8" minRefreshableVersion="5">
    <extLst>
      <ext xmlns:x15="http://schemas.microsoft.com/office/spreadsheetml/2010/11/main" uri="{DE250136-89BD-433C-8126-D09CA5730AF9}">
        <x15:connection id="Range" autoDelete="1">
          <x15:rangePr sourceName="_xlcn.WorksheetConnection_MainAY1"/>
        </x15:connection>
      </ext>
    </extLst>
  </connection>
  <connection id="3" xr16:uid="{5DF2B451-4EAB-423C-80BD-41A680A98EA9}" name="WorksheetConnection_zomato.xlsx!Table1" type="102" refreshedVersion="8" minRefreshableVersion="5">
    <extLst>
      <ext xmlns:x15="http://schemas.microsoft.com/office/spreadsheetml/2010/11/main" uri="{DE250136-89BD-433C-8126-D09CA5730AF9}">
        <x15:connection id="Table1 1">
          <x15:rangePr sourceName="_xlcn.WorksheetConnection_zomato.xlsxTable11"/>
        </x15:connection>
      </ext>
    </extLst>
  </connection>
  <connection id="4" xr16:uid="{9CF4155A-BBB2-43B8-9D6C-0C7B32A6589E}" name="WorksheetConnection_zomato.xlsx!Table2" type="102" refreshedVersion="8" minRefreshableVersion="5">
    <extLst>
      <ext xmlns:x15="http://schemas.microsoft.com/office/spreadsheetml/2010/11/main" uri="{DE250136-89BD-433C-8126-D09CA5730AF9}">
        <x15:connection id="Table2">
          <x15:rangePr sourceName="_xlcn.WorksheetConnection_zomato.xlsxTable21"/>
        </x15:connection>
      </ext>
    </extLst>
  </connection>
  <connection id="5" xr16:uid="{7E14DA10-AEE7-482F-A446-E81F529EEB5C}" name="WorksheetConnection_zomato.xlsx!Table3" type="102" refreshedVersion="8" minRefreshableVersion="5">
    <extLst>
      <ext xmlns:x15="http://schemas.microsoft.com/office/spreadsheetml/2010/11/main" uri="{DE250136-89BD-433C-8126-D09CA5730AF9}">
        <x15:connection id="Table3">
          <x15:rangePr sourceName="_xlcn.WorksheetConnection_zomato.xlsxTable31"/>
        </x15:connection>
      </ext>
    </extLst>
  </connection>
  <connection id="6" xr16:uid="{05EC5FC8-6415-430D-87A3-7D38F02DB767}" name="WorksheetConnection_zomato.xlsx!Table4" type="102" refreshedVersion="8" minRefreshableVersion="5">
    <extLst>
      <ext xmlns:x15="http://schemas.microsoft.com/office/spreadsheetml/2010/11/main" uri="{DE250136-89BD-433C-8126-D09CA5730AF9}">
        <x15:connection id="Table4">
          <x15:rangePr sourceName="_xlcn.WorksheetConnection_zomato.xlsxTable41"/>
        </x15:connection>
      </ext>
    </extLst>
  </connection>
</connections>
</file>

<file path=xl/sharedStrings.xml><?xml version="1.0" encoding="utf-8"?>
<sst xmlns="http://schemas.openxmlformats.org/spreadsheetml/2006/main" count="105195" uniqueCount="20640">
  <si>
    <t>RestaurantID</t>
  </si>
  <si>
    <t>RestaurantName</t>
  </si>
  <si>
    <t>CountryCode</t>
  </si>
  <si>
    <t>City</t>
  </si>
  <si>
    <t>Address</t>
  </si>
  <si>
    <t>Locality</t>
  </si>
  <si>
    <t>LocalityVerbose</t>
  </si>
  <si>
    <t>Longitude</t>
  </si>
  <si>
    <t>Latitude</t>
  </si>
  <si>
    <t>Cuisines</t>
  </si>
  <si>
    <t>Currency</t>
  </si>
  <si>
    <t>Has_Table_booking</t>
  </si>
  <si>
    <t>Has_Online_delivery</t>
  </si>
  <si>
    <t>Is_delivering_now</t>
  </si>
  <si>
    <t>Switch_to_order_menu</t>
  </si>
  <si>
    <t>Price_range</t>
  </si>
  <si>
    <t>Votes</t>
  </si>
  <si>
    <t>Average_Cost_for_two</t>
  </si>
  <si>
    <t>Rating</t>
  </si>
  <si>
    <t>Year Opening</t>
  </si>
  <si>
    <t>Month Opening</t>
  </si>
  <si>
    <t>Day Opening</t>
  </si>
  <si>
    <t>Punjabi's Veg Grill</t>
  </si>
  <si>
    <t>New Delhi</t>
  </si>
  <si>
    <t>13/288 , 14 Block Gurudwra, Geeta Colony, New Delhi</t>
  </si>
  <si>
    <t>Geeta Colony</t>
  </si>
  <si>
    <t>Geeta Colony, New Delhi</t>
  </si>
  <si>
    <t>North Indian</t>
  </si>
  <si>
    <t>Indian Rupees(Rs.)</t>
  </si>
  <si>
    <t>No</t>
  </si>
  <si>
    <t>Tasty Tandoor</t>
  </si>
  <si>
    <t>726/2, Jheel Khuranja, Geeta Colony, New Delhi</t>
  </si>
  <si>
    <t>Taste of Spice</t>
  </si>
  <si>
    <t>C-222, Lajpat Nagar 1, New Delhi</t>
  </si>
  <si>
    <t>Lajpat Nagar 1</t>
  </si>
  <si>
    <t>Lajpat Nagar 1, New Delhi</t>
  </si>
  <si>
    <t>Yes</t>
  </si>
  <si>
    <t>Kolcata Bengali Dhaba</t>
  </si>
  <si>
    <t>Gali 7, Mahipalpur, New Delhi</t>
  </si>
  <si>
    <t>Mahipalpur</t>
  </si>
  <si>
    <t>Mahipalpur, New Delhi</t>
  </si>
  <si>
    <t>Sunil Punjabi Dhaba</t>
  </si>
  <si>
    <t>Main Vasant Kunj Road, Mahipalpur, New Delhi</t>
  </si>
  <si>
    <t>Bikaner Restaurant</t>
  </si>
  <si>
    <t>Shop 264, Near Hakikat Nagar, Mukherjee Nagar, New Delhi</t>
  </si>
  <si>
    <t>Mukherjee Nagar</t>
  </si>
  <si>
    <t>Mukherjee Nagar, New Delhi</t>
  </si>
  <si>
    <t>Just In</t>
  </si>
  <si>
    <t>G-103, Vardhaman Mall, Mukherjee Nagar, New Delhi</t>
  </si>
  <si>
    <t>Shri Shyam Ji Shudh Shakahari Bhojnalaya</t>
  </si>
  <si>
    <t>Khaira Mod, Najafgarh, New Delhi</t>
  </si>
  <si>
    <t>Najafgarh</t>
  </si>
  <si>
    <t>Najafgarh, New Delhi</t>
  </si>
  <si>
    <t>Shree Bhojnalaya</t>
  </si>
  <si>
    <t>Sarai Julena, Near Red Light, New Friends Colony, New Delhi</t>
  </si>
  <si>
    <t>New Friends Colony</t>
  </si>
  <si>
    <t>New Friends Colony, New Delhi</t>
  </si>
  <si>
    <t>Baba Ka Dhaba</t>
  </si>
  <si>
    <t>WZ-425, Main Road, Palam Colony, Opposite Railway Crossing, Palam, New Delhi</t>
  </si>
  <si>
    <t>Palam</t>
  </si>
  <si>
    <t>Palam, New Delhi</t>
  </si>
  <si>
    <t>Kaka Da Dhaba</t>
  </si>
  <si>
    <t>R.K. Puram Sector 12, R K Puram, New Delhi</t>
  </si>
  <si>
    <t>R K Puram</t>
  </si>
  <si>
    <t>R K Puram, New Delhi</t>
  </si>
  <si>
    <t>Famous Parantha and Poori Sabzi</t>
  </si>
  <si>
    <t>44, Gali Number 1, Block A, New Ashok Nagar, Vasundhara Enclave, New Delhi</t>
  </si>
  <si>
    <t>Vasundhara Enclave</t>
  </si>
  <si>
    <t>Vasundhara Enclave, New Delhi</t>
  </si>
  <si>
    <t>Garam Masala</t>
  </si>
  <si>
    <t>1002, Gurudwara Road, Kotla Mubarakpur, Defence Colony, New Delhi</t>
  </si>
  <si>
    <t>Defence Colony</t>
  </si>
  <si>
    <t>Defence Colony, New Delhi</t>
  </si>
  <si>
    <t>Zaika-E-Chaap Express</t>
  </si>
  <si>
    <t>Near Police Chowki, Golchakkar, R Block, Dilshad Garden, New Delhi</t>
  </si>
  <si>
    <t>Dilshad Garden</t>
  </si>
  <si>
    <t>Dilshad Garden, New Delhi</t>
  </si>
  <si>
    <t>Tandoori Nature</t>
  </si>
  <si>
    <t>22, Samman Bazar, Bhogal, Jangpura, New Delhi</t>
  </si>
  <si>
    <t>Jangpura</t>
  </si>
  <si>
    <t>Jangpura, New Delhi</t>
  </si>
  <si>
    <t>Tinker Koch</t>
  </si>
  <si>
    <t>Vaishno Da Dhaba</t>
  </si>
  <si>
    <t>Badam Singh Market, NH 8, Rangpuri, Mahipalpur, New Delhi</t>
  </si>
  <si>
    <t>Desi Thaat Amritsari Naan</t>
  </si>
  <si>
    <t>14/1, Indira Vikas Colony, Near Nirankari School, Mukherjee Nagar, New Delhi</t>
  </si>
  <si>
    <t>Haryana Bhojnalaya</t>
  </si>
  <si>
    <t>G 26, Vardhman Central Mall, Nehru Vihar, Mukherjee Nagar, New Delhi</t>
  </si>
  <si>
    <t>Karol Bagh Ke Chhole Bhature</t>
  </si>
  <si>
    <t>Opposite Peer Baba, Gurgaon Road, Roshan Pura, Najafgarh, New Delhi</t>
  </si>
  <si>
    <t>Bala Ji Rasoi</t>
  </si>
  <si>
    <t>A-18, Naresh Park, Najafgarh Road, Nangloi, New Delhi</t>
  </si>
  <si>
    <t>Nangloi</t>
  </si>
  <si>
    <t>Nangloi, New Delhi</t>
  </si>
  <si>
    <t>Best Chicken Corner</t>
  </si>
  <si>
    <t>Main Rohtak Road, Near Sutan Puri More, Opposite Metro Pillar 373, Nangloi, New Delhi</t>
  </si>
  <si>
    <t>Avatar Da Dhaba</t>
  </si>
  <si>
    <t>Ring Road Narayna, Opp Dharamshala, Naraina, New Delhi</t>
  </si>
  <si>
    <t>Naraina</t>
  </si>
  <si>
    <t>Naraina, New Delhi</t>
  </si>
  <si>
    <t>Curry Man</t>
  </si>
  <si>
    <t>G-181, Naraina Vihar, Naraina, New Delhi</t>
  </si>
  <si>
    <t>Delicious Eating Corner</t>
  </si>
  <si>
    <t>Shop 2 &amp; 3, DDA Mini Market, Opposite Wine Shop, Nehru Place, New Delhi</t>
  </si>
  <si>
    <t>Nehru Place</t>
  </si>
  <si>
    <t>Nehru Place, New Delhi</t>
  </si>
  <si>
    <t>Massi's Kitchen</t>
  </si>
  <si>
    <t>494, Ganesh Nagar 2, Pandav Nagar, New Delhi</t>
  </si>
  <si>
    <t>Pandav Nagar</t>
  </si>
  <si>
    <t>Pandav Nagar, New Delhi</t>
  </si>
  <si>
    <t>Roll Junction</t>
  </si>
  <si>
    <t>F 205 &amp; 206, Near Akshardham Temple, Pandav Nagar, New Delhi</t>
  </si>
  <si>
    <t>Amritsari Naan</t>
  </si>
  <si>
    <t>QU-1, Pitampura, New Delhi</t>
  </si>
  <si>
    <t>Pitampura</t>
  </si>
  <si>
    <t>Pitampura, New Delhi</t>
  </si>
  <si>
    <t>Parantha on Call</t>
  </si>
  <si>
    <t>Satnaam Foods</t>
  </si>
  <si>
    <t>101 A, Pratap Nagar, Mayur Vihar Phase 1, New Delhi</t>
  </si>
  <si>
    <t>Mayur Vihar Phase 1</t>
  </si>
  <si>
    <t>Mayur Vihar Phase 1, New Delhi</t>
  </si>
  <si>
    <t>The Deshi Bites</t>
  </si>
  <si>
    <t>SFS Flats, Near Pocket-C, Mayur Vihar Phase 3, New Delhi</t>
  </si>
  <si>
    <t>Mayur Vihar Phase 3</t>
  </si>
  <si>
    <t>Mayur Vihar Phase 3, New Delhi</t>
  </si>
  <si>
    <t>Syall Kotian Da Dhaba</t>
  </si>
  <si>
    <t>A-201, New, Moti Nagar, New Delhi</t>
  </si>
  <si>
    <t>Moti Nagar</t>
  </si>
  <si>
    <t>Moti Nagar, New Delhi</t>
  </si>
  <si>
    <t>Jyoti Dhaba</t>
  </si>
  <si>
    <t>Opposite Vardhman Central Mall, Nehru Vihar, Mukherjee Nagar, New Delhi</t>
  </si>
  <si>
    <t>Sangeeta Dhaba</t>
  </si>
  <si>
    <t>Plot 1, Nagli Sakravati Chowk, Opposite Metro Pillar 71, Main Uttam Nagar Road, Najafgarh, New Delhi</t>
  </si>
  <si>
    <t>Little Delhi</t>
  </si>
  <si>
    <t>Opposite Pillar 5, Raghu Nagar Pankha Road, R K Puram, New Delhi</t>
  </si>
  <si>
    <t>Ok Indian &amp; Chinese Food Corner</t>
  </si>
  <si>
    <t>Shop A RZ-53/54, Gali 14, Pankha Road, R K Puram, New Delhi</t>
  </si>
  <si>
    <t>Foodies</t>
  </si>
  <si>
    <t>Shop 21, Paryavaran Complex, Near Vidya Sagar Hospital, IGNOU Road, Sainik Farms, New Delhi</t>
  </si>
  <si>
    <t>Sainik Farms</t>
  </si>
  <si>
    <t>Sainik Farms, New Delhi</t>
  </si>
  <si>
    <t>Star Restaurant</t>
  </si>
  <si>
    <t>Westend Marg, Saidullajab, Sainik Farms, New Delhi</t>
  </si>
  <si>
    <t>Punjabi Flavour</t>
  </si>
  <si>
    <t>5, Khaibar Pass, Civil Lines, New Delhi</t>
  </si>
  <si>
    <t>Civil Lines</t>
  </si>
  <si>
    <t>Civil Lines, New Delhi</t>
  </si>
  <si>
    <t>Anupam Jalpan</t>
  </si>
  <si>
    <t>Ansari Road, Daryaganj, New Delhi</t>
  </si>
  <si>
    <t>Daryaganj</t>
  </si>
  <si>
    <t>Daryaganj, New Delhi</t>
  </si>
  <si>
    <t>Asia</t>
  </si>
  <si>
    <t>Main Mangal Bazar Road, Opposite Dhingra Garments, Dilshad Garden, New Delhi</t>
  </si>
  <si>
    <t>Peshawari Mehel</t>
  </si>
  <si>
    <t>Shop 4, Plot 10, LSC, Derawala Nagar, Near Pentamid Hospital, Gujranwala Town, New Delhi</t>
  </si>
  <si>
    <t>Gujranwala Town</t>
  </si>
  <si>
    <t>Gujranwala Town, New Delhi</t>
  </si>
  <si>
    <t>All About Food</t>
  </si>
  <si>
    <t>E 137 , Gautam Nagar, Hauz Khas, New Delhi</t>
  </si>
  <si>
    <t>Hauz Khas</t>
  </si>
  <si>
    <t>Hauz Khas, New Delhi</t>
  </si>
  <si>
    <t>Breakfast Hut</t>
  </si>
  <si>
    <t>29, Satnam Park, Krishna Nagar, New Delhi</t>
  </si>
  <si>
    <t>Krishna Nagar</t>
  </si>
  <si>
    <t>Krishna Nagar, New Delhi</t>
  </si>
  <si>
    <t>Shri Ram Dhaba</t>
  </si>
  <si>
    <t>Shop 18, Krishna Market, Lajpat Nagar 1, New Delhi</t>
  </si>
  <si>
    <t>The Celiac Kitchen</t>
  </si>
  <si>
    <t>C-53/54, Lajpat Nagar 1, New Delhi</t>
  </si>
  <si>
    <t>Tip Top Eating Corner</t>
  </si>
  <si>
    <t>A 55 &amp; 56, New Ashok Nagar, Near, Mayur Vihar Phase 1, New Delhi</t>
  </si>
  <si>
    <t>K.D Corner</t>
  </si>
  <si>
    <t>B-65, East Vinod Nagar, Near, Mayur Vihar Phase 2, New Delhi</t>
  </si>
  <si>
    <t>Mayur Vihar Phase 2</t>
  </si>
  <si>
    <t>Mayur Vihar Phase 2, New Delhi</t>
  </si>
  <si>
    <t>Rajdhani Restaurant</t>
  </si>
  <si>
    <t>Main Road, MG Road, New Delhi</t>
  </si>
  <si>
    <t>MG Road</t>
  </si>
  <si>
    <t>MG Road, New Delhi</t>
  </si>
  <si>
    <t>Uttrakhand Hotel</t>
  </si>
  <si>
    <t>Khatana Market Sultanpur, Near Gurudwara, MG Road, New Delhi</t>
  </si>
  <si>
    <t>Fresh Fast Food</t>
  </si>
  <si>
    <t>G-92, Vardhman Central Mall, Nehru Vihar, Mukherjee Nagar, New Delhi</t>
  </si>
  <si>
    <t>NIK's Chicken Corner</t>
  </si>
  <si>
    <t>G 88, Vardhman Central Mall, Nehru Vihar, Mukherjee Nagar, New Delhi</t>
  </si>
  <si>
    <t>Taneja Corner</t>
  </si>
  <si>
    <t>Vardhman Central Mall, Nehru Vihar, Mukherjee Nagar, New Delhi</t>
  </si>
  <si>
    <t>Babu Soup Wala</t>
  </si>
  <si>
    <t>Near Flyover, Rohtak Road, Nangloi, New Delhi</t>
  </si>
  <si>
    <t>Aloo Bhaji Restaurant</t>
  </si>
  <si>
    <t>C-19, DDA Sheds, Okhla Phase 1, New Delhi</t>
  </si>
  <si>
    <t>Okhla Phase 1</t>
  </si>
  <si>
    <t>Okhla Phase 1, New Delhi</t>
  </si>
  <si>
    <t>Pritam Tiffin Service</t>
  </si>
  <si>
    <t>RZ-15B, Main Road, Near Ardent Hospital, Palam, New Delhi</t>
  </si>
  <si>
    <t>Chhotu Restaurant</t>
  </si>
  <si>
    <t>F-93, Katwaria Sarai, Ground Floor, Near Shiv Mandir, Qutab Institutional Area, New Delhi</t>
  </si>
  <si>
    <t>Qutab Institutional Area</t>
  </si>
  <si>
    <t>Qutab Institutional Area, New Delhi</t>
  </si>
  <si>
    <t>Shree Jagannath Restaurant</t>
  </si>
  <si>
    <t>F-44, Gummad Wali Gali, Katwaria Sarai, Qutab Institutional Area, New Delhi</t>
  </si>
  <si>
    <t>Janta Canteen</t>
  </si>
  <si>
    <t>Maidangarhi Bus Stand, IGNOU Road, Sainik Farms, New Delhi</t>
  </si>
  <si>
    <t>Sansar Hotel</t>
  </si>
  <si>
    <t>E Block, Chauhan Market, Near DDA Market, Sarita Vihar, New Delhi</t>
  </si>
  <si>
    <t>Sarita Vihar</t>
  </si>
  <si>
    <t>Sarita Vihar, New Delhi</t>
  </si>
  <si>
    <t>Jiya Amritsari Naan</t>
  </si>
  <si>
    <t>Subhash Nagar, New Delhi</t>
  </si>
  <si>
    <t>Subhash Nagar</t>
  </si>
  <si>
    <t>Sushil Punjabi Vaishno Dhaba</t>
  </si>
  <si>
    <t>Ajanta Market, Main Raod, Ajay Enclave, Subhash Nagar, New Delhi</t>
  </si>
  <si>
    <t>Veg Food Express</t>
  </si>
  <si>
    <t>D Block, Vivek Vihar, New Delhi</t>
  </si>
  <si>
    <t>Vivek Vihar</t>
  </si>
  <si>
    <t>Vivek Vihar, New Delhi</t>
  </si>
  <si>
    <t>Insane Foods</t>
  </si>
  <si>
    <t>Lahori Food</t>
  </si>
  <si>
    <t>Matia Mahal Road, Opposite Gate 1, Jama Masjid, New Delhi</t>
  </si>
  <si>
    <t>Jama Masjid</t>
  </si>
  <si>
    <t>Jama Masjid, New Delhi</t>
  </si>
  <si>
    <t>Al-Karim</t>
  </si>
  <si>
    <t>L-1, Mahipalpur, New Delhi</t>
  </si>
  <si>
    <t>Chatori Zubaan Chur Chur Naan</t>
  </si>
  <si>
    <t>NH8, Opposite IGI Airport, Mahipalpur, New Delhi</t>
  </si>
  <si>
    <t>Khalsa Eating Point</t>
  </si>
  <si>
    <t>R-5, Inderpuri, Naraina, New Delhi</t>
  </si>
  <si>
    <t>The Taste of Tandoor</t>
  </si>
  <si>
    <t>Shop 12, LSC Market, A Block, Preet Vihar, New Delhi</t>
  </si>
  <si>
    <t>Preet Vihar</t>
  </si>
  <si>
    <t>Preet Vihar, New Delhi</t>
  </si>
  <si>
    <t>Rasoi - The Indian Zaika</t>
  </si>
  <si>
    <t>Paryavaran Complex, Near Vidyasagar Hospital, Sainik Farms, New Delhi</t>
  </si>
  <si>
    <t>Shree Balaji Bhojnalaya</t>
  </si>
  <si>
    <t>Night Diner</t>
  </si>
  <si>
    <t>Shalimar Bagh, New Delhi</t>
  </si>
  <si>
    <t>Shalimar Bagh</t>
  </si>
  <si>
    <t>Anupam Eating Point</t>
  </si>
  <si>
    <t>A-60, New Ashok Nagar, Vasundhara Enclave, New Delhi</t>
  </si>
  <si>
    <t>Rudra The Dhaba</t>
  </si>
  <si>
    <t>C-2, 205-206, Sarpanch Complex, New Ashok Nagar, Vasundhara Enclave, New Delhi</t>
  </si>
  <si>
    <t>Baba Chicken Ludhiana Wale</t>
  </si>
  <si>
    <t>K 1/38, EPDP Main Road, Chittaranjan Park, New Delhi</t>
  </si>
  <si>
    <t>Chittaranjan Park</t>
  </si>
  <si>
    <t>Chittaranjan Park, New Delhi</t>
  </si>
  <si>
    <t>Front Food Corner</t>
  </si>
  <si>
    <t>DDA Market, Kalu Sarai, Hauz Khas, New Delhi</t>
  </si>
  <si>
    <t>Jain Restaurant</t>
  </si>
  <si>
    <t>246/67, Opposite Prince Apartment, IP Extension, New Delhi</t>
  </si>
  <si>
    <t>IP Extension</t>
  </si>
  <si>
    <t>IP Extension, New Delhi</t>
  </si>
  <si>
    <t>Pandit Dhaba</t>
  </si>
  <si>
    <t>Near Filmistan Studio, Rani Jhansi Road, Karol Bagh, New Delhi</t>
  </si>
  <si>
    <t>Karol Bagh</t>
  </si>
  <si>
    <t>Karol Bagh, New Delhi</t>
  </si>
  <si>
    <t>Break Fast Junction</t>
  </si>
  <si>
    <t>32, Satnam Park, Krishna Nagar, New Delhi</t>
  </si>
  <si>
    <t>Food En Vouge</t>
  </si>
  <si>
    <t>C-118, Lajpat Nagar 1, New Delhi</t>
  </si>
  <si>
    <t>Dhaba Cash 'n' Carry Kitchen Chur Chur Naan</t>
  </si>
  <si>
    <t>Shop 1, Badam Singh Market, Rangpuri Bus Stop, Mahipalpur, New Delhi</t>
  </si>
  <si>
    <t>New Gaurav Dhaba</t>
  </si>
  <si>
    <t>New Mangalapuri, MG Road, New Delhi</t>
  </si>
  <si>
    <t>Desi Dhaba</t>
  </si>
  <si>
    <t>Indira Vikas Colony, Near Nirankari School, Indira Vikas Colony, Mukherjee Nagar, New Delhi</t>
  </si>
  <si>
    <t>Panj Tara</t>
  </si>
  <si>
    <t>A-17, Behind Batra Cinema Complex, Mukherjee Nagar, New Delhi</t>
  </si>
  <si>
    <t>Taste Zone</t>
  </si>
  <si>
    <t>Kirti Food Plaza</t>
  </si>
  <si>
    <t>C-249, Rama Market, Munirka, New Delhi</t>
  </si>
  <si>
    <t>Munirka</t>
  </si>
  <si>
    <t>Munirka, New Delhi</t>
  </si>
  <si>
    <t>Nishaj Chicken Corner</t>
  </si>
  <si>
    <t>Shop 138, Dr. Kapoor Wali Gali, Munirka, New Delhi</t>
  </si>
  <si>
    <t>Hotel Delhi 43</t>
  </si>
  <si>
    <t>Nagloi, Near Nirmal Vihar, Najafgarh, New Delhi</t>
  </si>
  <si>
    <t>Shiv Shakti Dhaba</t>
  </si>
  <si>
    <t>Near Kakrola Road, Tura Mandi, Najafgarh, New Delhi</t>
  </si>
  <si>
    <t>Ralhan Eating Corner</t>
  </si>
  <si>
    <t>Shop 2, DDA Mini Market, Opposite Wine Shop, Nehru Place, New Delhi</t>
  </si>
  <si>
    <t>Dinesh Ka Mithila Dhaba</t>
  </si>
  <si>
    <t>Main Road, Mahavir Enclave Part 3, Palam, New Delhi</t>
  </si>
  <si>
    <t>Rama Fast Food</t>
  </si>
  <si>
    <t>Jagdamba Tower, Preet Vihar, New Delhi</t>
  </si>
  <si>
    <t>Royal Chicken Corner</t>
  </si>
  <si>
    <t>B-4/15A, Main Road, Keshav Puram, Shalimar Bagh, New Delhi</t>
  </si>
  <si>
    <t>Desi Kukkad</t>
  </si>
  <si>
    <t>J-72/73 Milap Market, Beriwala Bagh, Subhash Nagar, New Delhi</t>
  </si>
  <si>
    <t>Annapoorna Bhojanalya</t>
  </si>
  <si>
    <t>B-17, Om Sai Complex, New Ashok Nagar, Vasundhara Enclave, New Delhi</t>
  </si>
  <si>
    <t>Night Munchers</t>
  </si>
  <si>
    <t>D-30, Near Bharti Chowk, New Ashok Nagar, Vasundhara Enclave, New Delhi</t>
  </si>
  <si>
    <t>Tandoori Kebab</t>
  </si>
  <si>
    <t>356 Narmada, Alaknanda, New Delhi</t>
  </si>
  <si>
    <t>Alaknanda</t>
  </si>
  <si>
    <t>Alaknanda, New Delhi</t>
  </si>
  <si>
    <t>Prem Rasoi</t>
  </si>
  <si>
    <t>E - 197 A, LIG Flates, GTB Enclave, Dilshad Garden, New Delhi</t>
  </si>
  <si>
    <t>Mahesh Shudh Vaishno Bhojanalya</t>
  </si>
  <si>
    <t>Near GTB Metro Station, Delhi University, GTB Nagar, New Delhi</t>
  </si>
  <si>
    <t>GTB Nagar</t>
  </si>
  <si>
    <t>GTB Nagar, New Delhi</t>
  </si>
  <si>
    <t>Majlis Foods</t>
  </si>
  <si>
    <t>Urdu Bazaar, Jama Masjid, New Delhi</t>
  </si>
  <si>
    <t>Shri Bala Ji Rasoi</t>
  </si>
  <si>
    <t>Near Authority, Main Road, Mayur Vihar Phase 1, New Delhi</t>
  </si>
  <si>
    <t>Moji Dhaba</t>
  </si>
  <si>
    <t>T 27, 28, 29, Super Market, Opposite Milan Cinema, New Moti Nagar, Moti Nagar, New Delhi</t>
  </si>
  <si>
    <t>Gungun Tiffin Services</t>
  </si>
  <si>
    <t>Radhe Shyam Dhaba</t>
  </si>
  <si>
    <t>Main Dhansa Road, Near Nanak Pyaoo, Najafgarh, New Delhi</t>
  </si>
  <si>
    <t>Raju De Special Paneer Wale</t>
  </si>
  <si>
    <t>1506, Chawla Stand, Gaushala Road, Najafgarh, New Delhi</t>
  </si>
  <si>
    <t>Gupta Bhojnalya</t>
  </si>
  <si>
    <t>HR-227, 60 Feet Road, Pul Pahladpur, Okhla Phase 1, New Delhi</t>
  </si>
  <si>
    <t>Mouthmatics</t>
  </si>
  <si>
    <t>A1/75, Freedom Fighter Enclave, IGNOU Road, Neb Sarai, Sainik Farms, New Delhi</t>
  </si>
  <si>
    <t>Kaka's Tiffin Service</t>
  </si>
  <si>
    <t>Pocket L, Sarita Vihar Market, Opposite GD Goenka School, Sarita Vihar, New Delhi</t>
  </si>
  <si>
    <t>Anjali Resaturant</t>
  </si>
  <si>
    <t>B-72, New Ashok Nagar, Vasundhara Enclave, New Delhi</t>
  </si>
  <si>
    <t>Rama Desi Ghee Meat Wala</t>
  </si>
  <si>
    <t>IA, Block 10 C, Ashok Vihar Phase 1, New Delhi</t>
  </si>
  <si>
    <t>Ashok Vihar Phase 1</t>
  </si>
  <si>
    <t>Ashok Vihar Phase 1, New Delhi</t>
  </si>
  <si>
    <t>Punjabi Chicken</t>
  </si>
  <si>
    <t>9, Babu Market, Fuwara Chowk, Chandni Chowk, New Delhi</t>
  </si>
  <si>
    <t>Chandni Chowk</t>
  </si>
  <si>
    <t>Chandni Chowk, New Delhi</t>
  </si>
  <si>
    <t>Kaushal Dhaba</t>
  </si>
  <si>
    <t>Opposite Delite Cinema, Asaf Ali Road, Daryaganj, New Delhi</t>
  </si>
  <si>
    <t>Netaji Subhash Marg, Near Golcha Cinema, Daryaganj, New Delhi</t>
  </si>
  <si>
    <t>Uncle Sam</t>
  </si>
  <si>
    <t>Ramesh Market, East of Kailash, New Delhi</t>
  </si>
  <si>
    <t>East of Kailash</t>
  </si>
  <si>
    <t>East of Kailash, New Delhi</t>
  </si>
  <si>
    <t>Baweja's Haandi</t>
  </si>
  <si>
    <t>11/89, Near Kanchan Studio and Geeta Colony Police Station, Geeta Colony, New Delhi</t>
  </si>
  <si>
    <t>Singh's</t>
  </si>
  <si>
    <t>6/174, Near Ram Leela Ground, Geeta Colony, New Delhi</t>
  </si>
  <si>
    <t>Viceroy Bar - Hotel Classic Diplomat</t>
  </si>
  <si>
    <t>Hotel Classic Diplomat, A-4, NH 8, Near IGI Airport, Mahipalpur, New Delhi</t>
  </si>
  <si>
    <t>Hotel Classic Diplomat, Mahipalpur</t>
  </si>
  <si>
    <t>Hotel Classic Diplomat, Mahipalpur, New Delhi</t>
  </si>
  <si>
    <t>Sunny Restaurant &amp; Tiffin</t>
  </si>
  <si>
    <t>61-A, Ber Sarai, JNU, New Delhi</t>
  </si>
  <si>
    <t>JNU</t>
  </si>
  <si>
    <t>JNU, New Delhi</t>
  </si>
  <si>
    <t>Khalsa Dhaba</t>
  </si>
  <si>
    <t>Jheel Kuranja, Opposite 310, Bus Stop, Krishna Nagar, New Delhi</t>
  </si>
  <si>
    <t>Dhaba Express</t>
  </si>
  <si>
    <t>Shop 10, DDA Market, A Block, Nehru Vihar, Mukherjee Nagar, New Delhi</t>
  </si>
  <si>
    <t>Om Shanti Foods</t>
  </si>
  <si>
    <t>G-23, Vardhman Central Mall, Mukherjee Nagar, New Delhi</t>
  </si>
  <si>
    <t>Aggarwal Sweets</t>
  </si>
  <si>
    <t>23-A/1, Main Road, Indra Park, Palam Colony, Palam, New Delhi</t>
  </si>
  <si>
    <t>Negi Restaurant</t>
  </si>
  <si>
    <t>3454, Near Mother Dairy, Daryaganj, New Delhi</t>
  </si>
  <si>
    <t>Ghar Ka Khana</t>
  </si>
  <si>
    <t>Neel Kanth Palace, Near Iskcon Temple, Main Road Sant Nagar, East of Kailash, New Delhi</t>
  </si>
  <si>
    <t>Bansal Foods</t>
  </si>
  <si>
    <t>Near Police Chowki, Krishna Nagar, New Delhi</t>
  </si>
  <si>
    <t>Mr. Billiken</t>
  </si>
  <si>
    <t>F-703, Lado Sarai, New Delhi</t>
  </si>
  <si>
    <t>Lado Sarai</t>
  </si>
  <si>
    <t>Lado Sarai, New Delhi</t>
  </si>
  <si>
    <t>Bawarchi's Canteen</t>
  </si>
  <si>
    <t>Sewa Kutir Complex, Banda Bahadur Marg, Hakikat Nagar, Mukherjee Nagar, New Delhi</t>
  </si>
  <si>
    <t>Spicy Curry</t>
  </si>
  <si>
    <t>G-7, Krishna Plaza, Pocket B, Commercial Complex, Nangloi, New Delhi</t>
  </si>
  <si>
    <t>Food State</t>
  </si>
  <si>
    <t>Aditya Complex, Metro Pillar 106, Vikas Marg, Preet Vihar, New Delhi</t>
  </si>
  <si>
    <t>Pakeeza Chicken Corner</t>
  </si>
  <si>
    <t>Vasant Complex Secter 6 R.K. Puram</t>
  </si>
  <si>
    <t>Aunty's Kitchen</t>
  </si>
  <si>
    <t>Shop 7 &amp; 8, Golcha Cinema, Daryaganj, New Delhi</t>
  </si>
  <si>
    <t>Delhi 6 Foods</t>
  </si>
  <si>
    <t>3787, Netaji Subhash Marg, Daryaganj, New Delhi</t>
  </si>
  <si>
    <t>Fry Centre</t>
  </si>
  <si>
    <t>5035, Netaji Subhash Marg, Daryaganj, New Delhi</t>
  </si>
  <si>
    <t>Mahavrer Chap Express</t>
  </si>
  <si>
    <t>F-252-A, Sai Chowk, Dilshad Garden, New Delhi</t>
  </si>
  <si>
    <t>Kailash Vaishno Dhaba</t>
  </si>
  <si>
    <t>Block 8/112, Geeta Colony, New Delhi</t>
  </si>
  <si>
    <t>Desi Tadka</t>
  </si>
  <si>
    <t>F 137/2, Gautam Nagar, Hauz Khas, New Delhi</t>
  </si>
  <si>
    <t>Sher -E- Punjab</t>
  </si>
  <si>
    <t>Shop 3, Main Road Gautam Nagar, Hauz Khas, New Delhi</t>
  </si>
  <si>
    <t>Kebabish</t>
  </si>
  <si>
    <t>7/1, Shivpuri, Krishna Nagar, New Delhi</t>
  </si>
  <si>
    <t>Gian Ji Punjabi Dhaba</t>
  </si>
  <si>
    <t>43, Main Market, Nehru Nagar, Lajpat Nagar 1, New Delhi</t>
  </si>
  <si>
    <t>Aapka Mangal Restaurant</t>
  </si>
  <si>
    <t>L-192, Gali 7, Near Labour Chowk, Mahipalpur, New Delhi</t>
  </si>
  <si>
    <t>Sunita Dhaba</t>
  </si>
  <si>
    <t>National Highway 8, Near Shanti Place Hotel, Mahipalpur, New Delhi</t>
  </si>
  <si>
    <t>Lotus Kitchen</t>
  </si>
  <si>
    <t>Near Post Office, Main Market, Ghitorni, MG Road, New Delhi</t>
  </si>
  <si>
    <t>Aditya Da Vaishno Dhaba</t>
  </si>
  <si>
    <t>Arjun Park, Near Metro Pillar 58, Najafgarh, New Delhi</t>
  </si>
  <si>
    <t>Dana Pani</t>
  </si>
  <si>
    <t>Gemini Park, Near Metro Pillar 63, Najafgarh, New Delhi</t>
  </si>
  <si>
    <t>Punjabi Tadka</t>
  </si>
  <si>
    <t>Shop 6 EA-114, Main Market, Inderpuri, Naraina, New Delhi</t>
  </si>
  <si>
    <t>The Hubbub Cafe and Restaurant</t>
  </si>
  <si>
    <t>2, Lalitaksh Singh Lakra Marg, Jia Sarai, Qutab Institutional Area, New Delhi</t>
  </si>
  <si>
    <t>Uttarakhand Eating Point</t>
  </si>
  <si>
    <t>A-4, Sanjay Park, Main Market,   Shakarpur, Shakarpur, New Delhi</t>
  </si>
  <si>
    <t>Shakarpur</t>
  </si>
  <si>
    <t>Shakarpur, New Delhi</t>
  </si>
  <si>
    <t>Mamma Drools</t>
  </si>
  <si>
    <t>F-179, Dilshad Garden, New Delhi</t>
  </si>
  <si>
    <t>Prem Ji Delhi Wale</t>
  </si>
  <si>
    <t>6/174, Near Ramleela Ground, Geeta Colony, New Delhi</t>
  </si>
  <si>
    <t>Aap Ki Khatir</t>
  </si>
  <si>
    <t>G-1, LSC, Derawala Nagar, Near Pentamed Hospital, Gujranwala Town, New Delhi</t>
  </si>
  <si>
    <t>Rai Ji Caterers</t>
  </si>
  <si>
    <t>6, Shop Mini Market, Lodhi Road Complex, Lodhi Road, New Delhi</t>
  </si>
  <si>
    <t>Lodhi Road</t>
  </si>
  <si>
    <t>Lodhi Road, New Delhi</t>
  </si>
  <si>
    <t>Kaka De Dhaba</t>
  </si>
  <si>
    <t>Badam Singh Market, Mahipalpur, New Delhi</t>
  </si>
  <si>
    <t>Apni Rasoi</t>
  </si>
  <si>
    <t>Shop 5, DLF, Near Moti Nagar Metro Station, Moti Nagar, New Delhi</t>
  </si>
  <si>
    <t>Raja Rasoi</t>
  </si>
  <si>
    <t>Gulati Ki Rasoi</t>
  </si>
  <si>
    <t>A 111, Hari Enclave 1, Aman Vihar, Sultanpuri, Nangloi, New Delhi</t>
  </si>
  <si>
    <t>Bikaner Rasoi</t>
  </si>
  <si>
    <t>Plaza Market, Vasundhara Enclave, New Delhi</t>
  </si>
  <si>
    <t>Old Moradabadi Chicken Corner</t>
  </si>
  <si>
    <t>B116, Opposite Metro Pillar 164, New Ashok Nagar, Vasundhara Enclave, New Delhi</t>
  </si>
  <si>
    <t>Puran Dhaba</t>
  </si>
  <si>
    <t>Shop J-11/11, Sanjay Market, Opposite Nimri Colony, Ashok Vihar Phase 4, Near Ashok Vihar Phase 1, New Delhi</t>
  </si>
  <si>
    <t>Tawa King</t>
  </si>
  <si>
    <t>Old Gupta Colony Road, Delhi University-GTB Nagar, New Delhi</t>
  </si>
  <si>
    <t>Delhi University-GTB Nagar</t>
  </si>
  <si>
    <t>Delhi University-GTB Nagar, New Delhi</t>
  </si>
  <si>
    <t>Shudh Vaishno Dhaba</t>
  </si>
  <si>
    <t>Near Indra Band, Kingsway Camp, GTB Nagar, New Delhi</t>
  </si>
  <si>
    <t>Mirch Masala Restaurant</t>
  </si>
  <si>
    <t>Shop 1, South Avenue Market, India Gate, New Delhi</t>
  </si>
  <si>
    <t>India Gate</t>
  </si>
  <si>
    <t>India Gate, New Delhi</t>
  </si>
  <si>
    <t>Food Corner</t>
  </si>
  <si>
    <t>HS 14, Back Side, Main Market, Kailash Colony, New Delhi</t>
  </si>
  <si>
    <t>Kailash Colony</t>
  </si>
  <si>
    <t>Kailash Colony, New Delhi</t>
  </si>
  <si>
    <t>Mukesh Bhojnalaya</t>
  </si>
  <si>
    <t>K-4, Shop 159, Rangpuri Road, Mahipalpur, New Delhi</t>
  </si>
  <si>
    <t>New Royal Blue Dhaba</t>
  </si>
  <si>
    <t>Lane 9, Old Rangpuri Road, Mahipalpur Extension, Mahipalpur, New Delhi</t>
  </si>
  <si>
    <t>Food Campus</t>
  </si>
  <si>
    <t>Plot 2706, Main Road, Mukherjee Nagar, New Delhi</t>
  </si>
  <si>
    <t>Punjabi Delight</t>
  </si>
  <si>
    <t>863, Gandhi Nagar Road, Near Batra Cinema, Mukherjee Nagar, New Delhi</t>
  </si>
  <si>
    <t>Dilkhush Dhaba</t>
  </si>
  <si>
    <t>Khana Khazana</t>
  </si>
  <si>
    <t>Idgah Market, Sultanpuri, Near, Nangloi, New Delhi</t>
  </si>
  <si>
    <t>Ramesh Caterers &amp; Dhaba</t>
  </si>
  <si>
    <t>A-26, Rajneet Vihar, Main Road, Nangloi, New Delhi</t>
  </si>
  <si>
    <t>Foji Bhai Hotel</t>
  </si>
  <si>
    <t>Main Road, Sadh Nagar, Near Sabji Mandi, Palam, New Delhi</t>
  </si>
  <si>
    <t>Raj Shri</t>
  </si>
  <si>
    <t>Mandawali Fazalpur, Pandav Nagar, New Delhi</t>
  </si>
  <si>
    <t>Nutri Lunch</t>
  </si>
  <si>
    <t>B-422, Sarita Vihar, New Delhi</t>
  </si>
  <si>
    <t>Rana's Food Corner</t>
  </si>
  <si>
    <t>23/337, Opposite Sehgal Properties, Subhash Nagar, New Delhi</t>
  </si>
  <si>
    <t>Soni Food Court</t>
  </si>
  <si>
    <t>B-365, Sangam Street, New Ashok Nagar, Vasundhara Enclave, New Delhi</t>
  </si>
  <si>
    <t>V. K. Pasta</t>
  </si>
  <si>
    <t>Shop 2, Chetan Complex, Surajmal Vihar, Anand Vihar, New Delhi</t>
  </si>
  <si>
    <t>Anand Vihar</t>
  </si>
  <si>
    <t>Anand Vihar, New Delhi</t>
  </si>
  <si>
    <t>Italian, Fast Food</t>
  </si>
  <si>
    <t>Iqbal's Mughal Cuisine</t>
  </si>
  <si>
    <t>5051, Netaji Subhash Marg, Daryaganj, New Delhi</t>
  </si>
  <si>
    <t>North Indian, Mughlai</t>
  </si>
  <si>
    <t>Adda The Spice Affair</t>
  </si>
  <si>
    <t>117/2, Sudarshan Road, Gautam Nagar, Near Hauz Khas, Hauz Khas, New Delhi</t>
  </si>
  <si>
    <t>North Indian, Chinese</t>
  </si>
  <si>
    <t>Shi Cafe</t>
  </si>
  <si>
    <t>24/3, Hauz Khas Village, Hauz Khas, New Delhi</t>
  </si>
  <si>
    <t>Cafe, Mexican, Continental</t>
  </si>
  <si>
    <t>Nirvana The Divine Kitchen</t>
  </si>
  <si>
    <t>B-4, 1st Floor, DDA Market, Keshav Puram, Lawrence Road, New Delhi</t>
  </si>
  <si>
    <t>Lawrence Road</t>
  </si>
  <si>
    <t>Lawrence Road, New Delhi</t>
  </si>
  <si>
    <t>Chicago Pizza</t>
  </si>
  <si>
    <t>Palate of Delhi, Dhaula Kuan Metro Station, Chanakyapuri, New Delhi</t>
  </si>
  <si>
    <t>Palate of Delhi, Chanakyapuri</t>
  </si>
  <si>
    <t>Palate of Delhi, Chanakyapuri, New Delhi</t>
  </si>
  <si>
    <t>Pizza</t>
  </si>
  <si>
    <t>Madras Dosa &amp; Chinese</t>
  </si>
  <si>
    <t>Shop 6, BN Block Market, Shalimar Bagh, New Delhi</t>
  </si>
  <si>
    <t>South Indian, Chinese</t>
  </si>
  <si>
    <t>Tpot</t>
  </si>
  <si>
    <t>Basement, MLCP Parking, Terminal 3, Aerocity, New Delhi</t>
  </si>
  <si>
    <t>Aerocity</t>
  </si>
  <si>
    <t>Aerocity, New Delhi</t>
  </si>
  <si>
    <t>Cafe</t>
  </si>
  <si>
    <t>Avon Kitchen</t>
  </si>
  <si>
    <t>Shop 1, Ground Floor, J Block, Ashok Vihar Phase 1, New Delhi</t>
  </si>
  <si>
    <t>North Indian, Mughlai, Chinese</t>
  </si>
  <si>
    <t>Somang House Restaurant</t>
  </si>
  <si>
    <t>4, Somang Complex, New Aruna Nagar, Majnu ka Tila, New Delhi</t>
  </si>
  <si>
    <t>Majnu ka Tila</t>
  </si>
  <si>
    <t>Majnu ka Tila, New Delhi</t>
  </si>
  <si>
    <t>Asian, Chinese</t>
  </si>
  <si>
    <t>Manami Japanese Restaurant</t>
  </si>
  <si>
    <t>Avalon Hotel, Near Sultanpur Metro Station, Sultanpur, MG Road, New Delhi</t>
  </si>
  <si>
    <t>Japanese</t>
  </si>
  <si>
    <t>Raglan Road Irish Pub and Restaurant</t>
  </si>
  <si>
    <t>Orlando</t>
  </si>
  <si>
    <t>1640 E Buena Vista Drive, Lake Buena Vista, FL 32830</t>
  </si>
  <si>
    <t>Disney: Downtown Disney</t>
  </si>
  <si>
    <t>Disney: Downtown Disney, Orlando</t>
  </si>
  <si>
    <t>Irish</t>
  </si>
  <si>
    <t>Dollar($)</t>
  </si>
  <si>
    <t>Oye!! Shawarma</t>
  </si>
  <si>
    <t>34, Rahendra Bhavan, Rajendra Place, New Delhi</t>
  </si>
  <si>
    <t>Rajendra Place</t>
  </si>
  <si>
    <t>Rajendra Place, New Delhi</t>
  </si>
  <si>
    <t>Fast Food</t>
  </si>
  <si>
    <t>Teedo's Cake Inn</t>
  </si>
  <si>
    <t>House 1, Dayanand Vihar, Anand Vihar, New Delhi</t>
  </si>
  <si>
    <t>Cafe, Bakery</t>
  </si>
  <si>
    <t>Al Noor Foods</t>
  </si>
  <si>
    <t>23, J-Block, Ashok Vihar Phase 1, New Delhi</t>
  </si>
  <si>
    <t>Singh Chicken</t>
  </si>
  <si>
    <t>Shop 1, Plot 7 &amp; 8, Vishal Market, West Mukherjee Nagar, GTB Nagar, New Delhi</t>
  </si>
  <si>
    <t>Pakeeza Restaurants</t>
  </si>
  <si>
    <t>4/10, Jangpura Extension, Jangpura, New Delhi</t>
  </si>
  <si>
    <t>Mughlai</t>
  </si>
  <si>
    <t>Elements - Mapple Express</t>
  </si>
  <si>
    <t>A-60, Kailash Colony, New Delhi</t>
  </si>
  <si>
    <t>North Indian, Continental, Chinese</t>
  </si>
  <si>
    <t>Dus Bab</t>
  </si>
  <si>
    <t>B-4, House 76, Majnu ka Tila, New Delhi</t>
  </si>
  <si>
    <t>Tibetan</t>
  </si>
  <si>
    <t>Viceroy - The Coffee Shop</t>
  </si>
  <si>
    <t>19, Ansari Road, Ring Road, MGM Club, Daryaganj, New Delhi</t>
  </si>
  <si>
    <t>MGM Club, Daryaganj</t>
  </si>
  <si>
    <t>MGM Club, Daryaganj, New Delhi</t>
  </si>
  <si>
    <t>Sahi Pakde Hain</t>
  </si>
  <si>
    <t>WZ- Gali 3, Jal Jeera Wali Gali, Sadh Nagar, Ram Chowk Market, Palam Colony, Palam, New Delhi</t>
  </si>
  <si>
    <t>13 Cafe</t>
  </si>
  <si>
    <t>4/175, Subhash Nagar, New Delhi</t>
  </si>
  <si>
    <t>Amar Bakery</t>
  </si>
  <si>
    <t>G-5 &amp; 6, Krit Plaza LSC, Surajmal Vihar, Anand Vihar, New Delhi</t>
  </si>
  <si>
    <t>Bakery, Desserts, Fast Food, Mithai</t>
  </si>
  <si>
    <t>Habibi Express</t>
  </si>
  <si>
    <t>5 Zamrudpur, Kailash Colony Extension, Kailash Colony, New Delhi</t>
  </si>
  <si>
    <t>Lebanese, Arabian, Moroccan</t>
  </si>
  <si>
    <t>Rara Dragon</t>
  </si>
  <si>
    <t>825/4, Arjun Nagar, Opposite, Defence Colony, New Delhi</t>
  </si>
  <si>
    <t>Chinese</t>
  </si>
  <si>
    <t>Flavours Of Delhi</t>
  </si>
  <si>
    <t>A-25, KH 393, Near IGI Airport, Mahipalpur, New Delhi</t>
  </si>
  <si>
    <t>North Indian, Chinese, Fast Food</t>
  </si>
  <si>
    <t>Cake Point</t>
  </si>
  <si>
    <t>House 709-D, Ghitorni, Near MG Road, New Delhi</t>
  </si>
  <si>
    <t>Bakery, Desserts</t>
  </si>
  <si>
    <t>Mr. Confectioner - Pride Plaza Hotel</t>
  </si>
  <si>
    <t>Pride Plaza Hotel, Hospitality District, Aerocity, New Delhi</t>
  </si>
  <si>
    <t>Pride Plaza Hotel, Aerocity</t>
  </si>
  <si>
    <t>Pride Plaza Hotel, Aerocity, New Delhi</t>
  </si>
  <si>
    <t>Bakery</t>
  </si>
  <si>
    <t>Behrouz Biryani</t>
  </si>
  <si>
    <t>Shop 11, 1st Floor, Sector 8 Market, R K Puram, New Delhi</t>
  </si>
  <si>
    <t>Biryani</t>
  </si>
  <si>
    <t>Chicken Point</t>
  </si>
  <si>
    <t>Shop 81, Ring Road Market, Sarojini Nagar, New Delhi</t>
  </si>
  <si>
    <t>Sarojini Nagar</t>
  </si>
  <si>
    <t>Sarojini Nagar, New Delhi</t>
  </si>
  <si>
    <t>Mughlai, North Indian</t>
  </si>
  <si>
    <t>New Sindhi Chicken Corner</t>
  </si>
  <si>
    <t>4/192, Corner Shop 1, Subhash Nagar, New Delhi</t>
  </si>
  <si>
    <t>Pawan Foods</t>
  </si>
  <si>
    <t>137- A, Pocket E, GTB Enclave, Dilshad Garden, New Delhi</t>
  </si>
  <si>
    <t>Chinese, North Indian</t>
  </si>
  <si>
    <t>Mughal-E-Zaika</t>
  </si>
  <si>
    <t>K111 Rang Puri Road, Mahipalpur, New Delhi</t>
  </si>
  <si>
    <t>Swiss Gourmessa</t>
  </si>
  <si>
    <t>Khasra 361/16, Sultanpur Village, MG Road, New Delhi</t>
  </si>
  <si>
    <t>Dunkin' Donuts</t>
  </si>
  <si>
    <t>Burger, Desserts, Fast Food</t>
  </si>
  <si>
    <t>Maggiano's Little Italy</t>
  </si>
  <si>
    <t>9101 International Drive,Orlando, FL 32819</t>
  </si>
  <si>
    <t>I-Drive/Universal</t>
  </si>
  <si>
    <t>I-Drive/Universal, Orlando</t>
  </si>
  <si>
    <t>Italian</t>
  </si>
  <si>
    <t>Chick N Grills</t>
  </si>
  <si>
    <t>AE-6, Main Road, Shalimar Bagh, New Delhi</t>
  </si>
  <si>
    <t>Mughlai, Fast Food</t>
  </si>
  <si>
    <t>Javed Bawarchi Restaurant</t>
  </si>
  <si>
    <t>392, Near SBI, Main Road , Zakir Nagar</t>
  </si>
  <si>
    <t>Zakir Nagar</t>
  </si>
  <si>
    <t>Zakir Nagar, New Delhi</t>
  </si>
  <si>
    <t>Moonis Kada</t>
  </si>
  <si>
    <t>413, Shop B-41, Main Road, Batla House Near Jamia University, Zakir Nagar, New Delhi</t>
  </si>
  <si>
    <t>The Cake Affairs</t>
  </si>
  <si>
    <t>C-391, 1st Floor, Yojna Vihar, Near Anand Vihar, Anand Vihar, New Delhi</t>
  </si>
  <si>
    <t>Pind Balluchi</t>
  </si>
  <si>
    <t>4-B/16, Najafgarh Road, Najafgarh, New Delhi</t>
  </si>
  <si>
    <t>Shri Bikaner Sweets &amp; Restaurant</t>
  </si>
  <si>
    <t>Kissan Bhawan, Main Delhi Road, Village Bawana, Narela, New Delhi</t>
  </si>
  <si>
    <t>Narela</t>
  </si>
  <si>
    <t>Narela, New Delhi</t>
  </si>
  <si>
    <t>North Indian, Chinese, South Indian</t>
  </si>
  <si>
    <t>Domino's Pizza</t>
  </si>
  <si>
    <t>Pizza, Fast Food</t>
  </si>
  <si>
    <t>Al- Laziz</t>
  </si>
  <si>
    <t>252, Nazar Singh Place,Sant Nagar, East of Kailash, New Delhi</t>
  </si>
  <si>
    <t>Piper's &amp; Grill - The Night Chef</t>
  </si>
  <si>
    <t>North Indian, Chinese, Continental</t>
  </si>
  <si>
    <t>Coffee Shop</t>
  </si>
  <si>
    <t>Dee Marks Hotel &amp; Resort, Adjoining Shiv Murti, NH 8, Mahipalpur, New Delhi</t>
  </si>
  <si>
    <t>Cafe, North Indian, Continental</t>
  </si>
  <si>
    <t>#hashtag</t>
  </si>
  <si>
    <t>1092/1, Mehrauli Bus Stand, Mehrauli, New Delhi</t>
  </si>
  <si>
    <t>Mehrauli</t>
  </si>
  <si>
    <t>Mehrauli, New Delhi</t>
  </si>
  <si>
    <t>Curzon - The Royal Bar</t>
  </si>
  <si>
    <t>Finger Food</t>
  </si>
  <si>
    <t>Kolkata Biriyani On Call</t>
  </si>
  <si>
    <t>Khaao Peeyo</t>
  </si>
  <si>
    <t>Facebook Fast Food</t>
  </si>
  <si>
    <t>Shop 1, Madan Pur Khadar, Sarita Vihar, New Delhi</t>
  </si>
  <si>
    <t>Pizza Hut Delivery</t>
  </si>
  <si>
    <t>Food Capital, Worldmark 1, Aerocity, New Delhi</t>
  </si>
  <si>
    <t>Worldmark 1, Aerocity</t>
  </si>
  <si>
    <t>Worldmark 1, Aerocity, New Delhi</t>
  </si>
  <si>
    <t>Italian, Pizza, Fast Food</t>
  </si>
  <si>
    <t>D-Food</t>
  </si>
  <si>
    <t>Shop 3, Plot 1161, Opposite Old Sabji Mandi, Kanjhawala Road Bawana, Narela, New Delhi</t>
  </si>
  <si>
    <t>Chinese, Fast Food, Bakery</t>
  </si>
  <si>
    <t>Pizza King</t>
  </si>
  <si>
    <t>Shop 24, Near D Park, Pandav Nagar, New Delhi</t>
  </si>
  <si>
    <t>Die Bí_ckerei</t>
  </si>
  <si>
    <t>Aradhana Enclave, Sector 13, R K Puram, New Delhi</t>
  </si>
  <si>
    <t>New Sethi's</t>
  </si>
  <si>
    <t>E-209, Lajpat Nagar 1, New Delhi</t>
  </si>
  <si>
    <t>Ashiyan Foods</t>
  </si>
  <si>
    <t>D-3/491, Chhatarpur Pahari, Mehrauli, New Delhi</t>
  </si>
  <si>
    <t>Khan Tandoori Hub</t>
  </si>
  <si>
    <t>D-77, New Ashok Nagar, Vasundhara Enclave, New Delhi</t>
  </si>
  <si>
    <t>Kasur Khyon</t>
  </si>
  <si>
    <t>34/6, Community Centre, East of Kailash, New Delhi</t>
  </si>
  <si>
    <t>Mughlai, Chinese</t>
  </si>
  <si>
    <t>Spices Affair</t>
  </si>
  <si>
    <t>G-7, LSC, Derawala Nagar, Near Pentamed Hospital, Gujranwala Town, New Delhi</t>
  </si>
  <si>
    <t>Kamal Chicken</t>
  </si>
  <si>
    <t>J-15, Partap Nagar, Near Pratap Nagar Metro Station, Kamla Nagar, New Delhi</t>
  </si>
  <si>
    <t>Kamla Nagar</t>
  </si>
  <si>
    <t>Kamla Nagar, New Delhi</t>
  </si>
  <si>
    <t>Opposite NSG Camp, Mahipalpur Extension, Mahipalpur, New Delhi</t>
  </si>
  <si>
    <t>Taste of India</t>
  </si>
  <si>
    <t>A-53,   NH-8, Near IGI Airport, Mahipalpur, New Delhi</t>
  </si>
  <si>
    <t>Dada Ka Dhaba</t>
  </si>
  <si>
    <t>D 41, Mohan Singh Market, Sector-6, R K Puram, New Delhi</t>
  </si>
  <si>
    <t>Ovenstory Pizza</t>
  </si>
  <si>
    <t>Gandhi Market, Minto Road, Connaught Place, New Delhi</t>
  </si>
  <si>
    <t>Connaught Place</t>
  </si>
  <si>
    <t>Connaught Place, New Delhi</t>
  </si>
  <si>
    <t>Viya Cupcakery</t>
  </si>
  <si>
    <t>F-50, East of Kailash, New Delhi</t>
  </si>
  <si>
    <t>DZI House</t>
  </si>
  <si>
    <t>188-A, Block 9, New Aruna Nagar, Majnu ka Tila, New Delhi</t>
  </si>
  <si>
    <t>North Indian, Chinese, Tibetan</t>
  </si>
  <si>
    <t>The Yolmo Kitchen</t>
  </si>
  <si>
    <t>Rama Market, Near Slice of Italy, Munirka, New Delhi</t>
  </si>
  <si>
    <t>Chawla Chik Inn</t>
  </si>
  <si>
    <t>Shop 1, Tiger Lane, Western Avenue, Sainik Farms, New Delhi</t>
  </si>
  <si>
    <t>Xpert Bakers</t>
  </si>
  <si>
    <t>Shop 22, D Block, DDA Market, Anand Vihar, New Delhi</t>
  </si>
  <si>
    <t>Javed Chicken Corner</t>
  </si>
  <si>
    <t>Shop 9, Main Market, Opposite Wine Shop, Malka Ganj, Kamla Nagar, New Delhi</t>
  </si>
  <si>
    <t>Al-Rihan</t>
  </si>
  <si>
    <t>Shop 10, Krishna Market, Lajpat Nagar 1, New Delhi</t>
  </si>
  <si>
    <t>MK's Chinese Food</t>
  </si>
  <si>
    <t>Shop 19, A-1 Block, DDA Market, Keshav Puram, Lawrence Road, New Delhi</t>
  </si>
  <si>
    <t>Chinese, Fast Food</t>
  </si>
  <si>
    <t>Omi Pizza</t>
  </si>
  <si>
    <t>D 3/93, Near Laxmi Nagar Metro Station, Laxmi Nagar, New Delhi</t>
  </si>
  <si>
    <t>Laxmi Nagar</t>
  </si>
  <si>
    <t>Laxmi Nagar, New Delhi</t>
  </si>
  <si>
    <t>South Indian &amp; Chinese Fast Food</t>
  </si>
  <si>
    <t>U-112, B/ 1, Vikas Marg, Near Laxmi Nagar Metro Station, Laxmi Nagar, New Delhi</t>
  </si>
  <si>
    <t>South Indian, Chinese, Fast Food</t>
  </si>
  <si>
    <t>Vandana Food Corner</t>
  </si>
  <si>
    <t>100 Feet Road, MG Road, New Delhi</t>
  </si>
  <si>
    <t>Fast Food, North Indian, South Indian</t>
  </si>
  <si>
    <t>King Of Roll</t>
  </si>
  <si>
    <t>Dr. Kapoor Wali Gali, Munirka, New Delhi</t>
  </si>
  <si>
    <t>Jyoti Sweets</t>
  </si>
  <si>
    <t>Near MG Plaza, Naresh Park, Najafgarh Road, Nangloi, New Delhi</t>
  </si>
  <si>
    <t>Mithai</t>
  </si>
  <si>
    <t>Shahi Chicken Biryani Corner</t>
  </si>
  <si>
    <t>Near Bharti Vidyalaya, Main Road, Chander Vihar, Nangloi, New Delhi</t>
  </si>
  <si>
    <t>Monis Kada Hotel</t>
  </si>
  <si>
    <t>House T-4A, Nizammuddin Dargah Market, Nizamuddin, New Delhi</t>
  </si>
  <si>
    <t>Nizamuddin</t>
  </si>
  <si>
    <t>Nizamuddin, New Delhi</t>
  </si>
  <si>
    <t>Cake Spot</t>
  </si>
  <si>
    <t>Shop 6, Nehru Nagar, Ring Road Market, Sarojini Nagar, New Delhi</t>
  </si>
  <si>
    <t>Bakery, Fast Food</t>
  </si>
  <si>
    <t>Rajesh Eating Corner</t>
  </si>
  <si>
    <t>Street Food</t>
  </si>
  <si>
    <t>Ching Chinese</t>
  </si>
  <si>
    <t>Shop 7, 6/27, Subhash Nagar, New Delhi</t>
  </si>
  <si>
    <t>Dolce Gelato</t>
  </si>
  <si>
    <t>2nd Floor, Pacific Mall, Tagore Garden, New Delhi</t>
  </si>
  <si>
    <t>Tagore Garden</t>
  </si>
  <si>
    <t>Tagore Garden, New Delhi</t>
  </si>
  <si>
    <t>Ice Cream</t>
  </si>
  <si>
    <t>Anthony's Kitchen</t>
  </si>
  <si>
    <t>Stall 3, PVR Priya, Basant Lok, Vasant Vihar, New Delhi</t>
  </si>
  <si>
    <t>Vasant Vihar</t>
  </si>
  <si>
    <t>Vasant Vihar, New Delhi</t>
  </si>
  <si>
    <t>North Indian, South Indian</t>
  </si>
  <si>
    <t>Shop no. 1,Near Dharamshila Hospital, Main Road Vasundhara Enclave, Vasundhara Enclave, New Delhi</t>
  </si>
  <si>
    <t>Desserts</t>
  </si>
  <si>
    <t>Special Chicken Biryani</t>
  </si>
  <si>
    <t>B-147, Lane 3, New Ashok Nagar, Vasundhara Enclave, New Delhi</t>
  </si>
  <si>
    <t>Momos Hi Momos</t>
  </si>
  <si>
    <t>B Block Market, Vivek Vihar, New Delhi</t>
  </si>
  <si>
    <t>Hot Pot</t>
  </si>
  <si>
    <t>DTC Bus Pass Section, Timarpur Chowk, Civil Lines, New Delhi</t>
  </si>
  <si>
    <t>Kolkatta Kathi Roll</t>
  </si>
  <si>
    <t>A Block, Main Road, Timber Market, Sukhdev Market, Defence Colony, New Delhi</t>
  </si>
  <si>
    <t>North Indian, Fast Food</t>
  </si>
  <si>
    <t>Krishna Juice &amp; Shakes Corner</t>
  </si>
  <si>
    <t>F137/3, Near Hanuman Mandir, Gautam Nagar, Green Park, New Delhi</t>
  </si>
  <si>
    <t>Green Park</t>
  </si>
  <si>
    <t>Green Park, New Delhi</t>
  </si>
  <si>
    <t>Juices</t>
  </si>
  <si>
    <t>Daya Sagar</t>
  </si>
  <si>
    <t>204, Gali Number 13, Chander Vihar, IP Extension, New Delhi</t>
  </si>
  <si>
    <t>North Indian, Chinese, Mughlai</t>
  </si>
  <si>
    <t>JD's Restaurant</t>
  </si>
  <si>
    <t>A 50/2, Lane 1, Near Manoj Telecom, Mahipalpur, New Delhi</t>
  </si>
  <si>
    <t>Malabar Style Kitchen</t>
  </si>
  <si>
    <t>K-311, Gali No. 4, Mahipalpur, New Delhi</t>
  </si>
  <si>
    <t>Kerala</t>
  </si>
  <si>
    <t>Hans's Planet-F</t>
  </si>
  <si>
    <t>Gurgaon Road, Near Aggarwal Medicos, Najafgarh, New Delhi</t>
  </si>
  <si>
    <t>Chinese, Fast Food, North Indian</t>
  </si>
  <si>
    <t>Aggarwal Bikaneri Sweets</t>
  </si>
  <si>
    <t>WZ-258, Main Market, Near Pusa Gate, Inderpuri, Near Naraina, New Delhi</t>
  </si>
  <si>
    <t>Bengali Restaurant</t>
  </si>
  <si>
    <t>CB, Block Ring Road, Naraina, New Delhi</t>
  </si>
  <si>
    <t>Bengali, Chinese</t>
  </si>
  <si>
    <t>Shahi Hyderbadi Biryani</t>
  </si>
  <si>
    <t>WZ 143, Ring Road, Naraina, New Delhi</t>
  </si>
  <si>
    <t>Momozone</t>
  </si>
  <si>
    <t>RZ - A/15, Dwarka Puri, Vijay Enclave, Palam, New Delhi</t>
  </si>
  <si>
    <t>Foodizm</t>
  </si>
  <si>
    <t>Pandit Complex, Bhandari Chimint, Pandav Nagar, New Delhi</t>
  </si>
  <si>
    <t>Kanuchawala</t>
  </si>
  <si>
    <t>Shop 58, D Block, DDA Market, Opposite PVR Mall, Prashant Vihar, New Delhi</t>
  </si>
  <si>
    <t>Prashant Vihar</t>
  </si>
  <si>
    <t>Prashant Vihar, New Delhi</t>
  </si>
  <si>
    <t>Vaishanavi Food Store</t>
  </si>
  <si>
    <t>R.K.Puram Sector 12, R K Puram, New Delhi</t>
  </si>
  <si>
    <t>PSR Foods</t>
  </si>
  <si>
    <t>Khasra 264, Garden of Five Senses Road, Near Saket Metro Station, Saket, New Delhi</t>
  </si>
  <si>
    <t>Saket</t>
  </si>
  <si>
    <t>Saket, New Delhi</t>
  </si>
  <si>
    <t>North Indian, Street Food</t>
  </si>
  <si>
    <t>Aggarwal Bikaner Sweets</t>
  </si>
  <si>
    <t>Main Mother Dairy Road, Shakarpur, New Delhi</t>
  </si>
  <si>
    <t>7 Colours Xpress Kitchen</t>
  </si>
  <si>
    <t>941/8, Nehru Road, Arjun Nagar, Kotla Mubarakpur, South Extension 1, New Delhi</t>
  </si>
  <si>
    <t>South Extension 1</t>
  </si>
  <si>
    <t>South Extension 1, New Delhi</t>
  </si>
  <si>
    <t>Food Plaza</t>
  </si>
  <si>
    <t>Shop 5, DDA Market, Near Maharaja Agarsen College, Vasundhara Enclave, New Delhi</t>
  </si>
  <si>
    <t>Shree Krishna Dhaba</t>
  </si>
  <si>
    <t>Netaji Subhash Marg, Daryaganj, New Delhi</t>
  </si>
  <si>
    <t>Dada Ka</t>
  </si>
  <si>
    <t>Kalander Colony Chow,k Mangal Bazar Road, Dilshan Gardan, Dilshad Garden, New Delhi</t>
  </si>
  <si>
    <t>Noddy's</t>
  </si>
  <si>
    <t>Ground Floor, North Gate Mall, Gujranwala Town, New Delhi</t>
  </si>
  <si>
    <t>Beverages, Desserts</t>
  </si>
  <si>
    <t>Asian House Restaurant</t>
  </si>
  <si>
    <t>1st floor, Asian Hotel, New Aruna Nagar, Majnu ka Tila, New Delhi</t>
  </si>
  <si>
    <t>Tibetan, South Indian, North Indian</t>
  </si>
  <si>
    <t>Kullu Manali Restaurant</t>
  </si>
  <si>
    <t>170, Main Road, Aruna Nagar, Majnu ka Tila, New Delhi</t>
  </si>
  <si>
    <t>Tibetan, Chinese, North Indian</t>
  </si>
  <si>
    <t>Tandoori Khazana</t>
  </si>
  <si>
    <t>2-B, Buta Singh Building, Majnu ka Tila, New Delhi</t>
  </si>
  <si>
    <t>Desi Chulha</t>
  </si>
  <si>
    <t>193 Main Road, Shashi Garden, Mayur Vihar Phase 1, New Delhi</t>
  </si>
  <si>
    <t>Bikaner Sweets Chaat cafe</t>
  </si>
  <si>
    <t>G 25, Vardhman Central Mall, Nehru Vihar, Mukherjee Nagar, New Delhi</t>
  </si>
  <si>
    <t>Mithai, Street Food</t>
  </si>
  <si>
    <t>Spl. Flavour Sodas &amp; Fruit shakes</t>
  </si>
  <si>
    <t>318, Bhai Parmanand Colony, Mukherjee Nagar, New Delhi</t>
  </si>
  <si>
    <t>Dilli Darbar Chicken Point</t>
  </si>
  <si>
    <t>Deenpur Gurgaon, Najafgarh, New Delhi</t>
  </si>
  <si>
    <t>Sharma Sweets</t>
  </si>
  <si>
    <t>Shop 1, Nangloi Stand, Najafgarh, New Delhi</t>
  </si>
  <si>
    <t>Baba Ji</t>
  </si>
  <si>
    <t>Near Naresh Park, Najafgarh Road, Nangloi, New Delhi</t>
  </si>
  <si>
    <t>Opposite BOI ATM, Ring Road, Naraina, New Delhi</t>
  </si>
  <si>
    <t>Surprise - Bakers &amp; Bites</t>
  </si>
  <si>
    <t>RZD 1/366, Street 5, Mahavir Enclave, Palam, New Delhi</t>
  </si>
  <si>
    <t>Angelena Restaurant</t>
  </si>
  <si>
    <t>D 490, West Vinod Nagar, Pandav Nagar, New Delhi</t>
  </si>
  <si>
    <t>3x Cafe</t>
  </si>
  <si>
    <t>22, RU Block, Opposite Power House, Pitampura, New Delhi</t>
  </si>
  <si>
    <t>Fast Food, Desserts, Beverages</t>
  </si>
  <si>
    <t>R.S. Chinese Food</t>
  </si>
  <si>
    <t>2, A Block Market, Preet Vihar, New Delhi</t>
  </si>
  <si>
    <t>Welcome Fast Food &amp; Parantha</t>
  </si>
  <si>
    <t>F/100, Katwaria Sarai, Qutab Institutional Area, New Delhi</t>
  </si>
  <si>
    <t>Shalimar Vyanjan</t>
  </si>
  <si>
    <t>AJ-64/A, Shalimar Bagh, New Delhi</t>
  </si>
  <si>
    <t>Radha Swami Chaat Bhandar</t>
  </si>
  <si>
    <t>Near Kids Paradise Play School, Meenakshi Garden, Subhash Nagar, New Delhi</t>
  </si>
  <si>
    <t>Variety of Shawarmas</t>
  </si>
  <si>
    <t>5/1, Subhash Nagar, New Delhi</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</si>
  <si>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</si>
  <si>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</si>
  <si>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</si>
  <si>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</si>
  <si>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</si>
  <si>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</si>
  <si>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</si>
  <si>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Madaan Confectionery</t>
  </si>
  <si>
    <t>Shop 17, C Block, Yojna Vihar, Anand Vihar, New Delhi</t>
  </si>
  <si>
    <t>Matthi Wala</t>
  </si>
  <si>
    <t>B-1138, Main Market, Shastri Nagar, Ashok Vihar Phase 1, New Delhi</t>
  </si>
  <si>
    <t>Khan Foods</t>
  </si>
  <si>
    <t>G 3663/72, Netaji Subhash Marg, Near Golcha Cinema, Daryaganj, New Delhi</t>
  </si>
  <si>
    <t>Preet Fast Foods</t>
  </si>
  <si>
    <t>Shop 56, Edward Lane, Kingsway Camp, Main Market, Delhi University-GTB Nagar, New Delhi</t>
  </si>
  <si>
    <t>Kathi Junction</t>
  </si>
  <si>
    <t>F 243 A, Shop 1, Pocket F, Near Sai Chowk, Dilshad Garden, New Delhi</t>
  </si>
  <si>
    <t>Maan Singh Halwai</t>
  </si>
  <si>
    <t>Bhagwan Nagar Chowk, Jangpura, New Delhi</t>
  </si>
  <si>
    <t>Connoisseur</t>
  </si>
  <si>
    <t>401, Surya Kiran Building, Janpath, New Delhi</t>
  </si>
  <si>
    <t>Janpath</t>
  </si>
  <si>
    <t>Janpath, New Delhi</t>
  </si>
  <si>
    <t>Goldy Chat Bhandar</t>
  </si>
  <si>
    <t>X/3478, Street 4, Raghubarpura Main Road, Near Shani Mandir, Krishna Nagar, New Delhi</t>
  </si>
  <si>
    <t>Cafe Highway</t>
  </si>
  <si>
    <t>Near Kavira Garden, NH-8, Mahipalpur, New Delhi</t>
  </si>
  <si>
    <t>Fast Food, Chinese</t>
  </si>
  <si>
    <t>Bhutani Chaap</t>
  </si>
  <si>
    <t>Shop 1, Ambawata Complex, Gurudwara Road, Mehrauli, New Delhi</t>
  </si>
  <si>
    <t>Giani</t>
  </si>
  <si>
    <t>Ice Cream, Desserts</t>
  </si>
  <si>
    <t>Prem Chinese Fast Food</t>
  </si>
  <si>
    <t>Sam's 22</t>
  </si>
  <si>
    <t>Shop A-3/A1, Main Road, Vishwakarma Colony, Okhla Phase 1, New Delhi</t>
  </si>
  <si>
    <t>Fast Food, Beverages</t>
  </si>
  <si>
    <t>Zaika Restaurant</t>
  </si>
  <si>
    <t>B-83, Ganesh Nagar Complex, Pandav Nagar, New Delhi</t>
  </si>
  <si>
    <t>Bhawani Restaurant</t>
  </si>
  <si>
    <t>Khasra 59, IGNOU Road, Sainik Farms, New Delhi</t>
  </si>
  <si>
    <t>New Aggarwal Sweets &amp; Fast Food</t>
  </si>
  <si>
    <t>B 79, New Ashok Nagar, Vasundhara Enclave, New Delhi</t>
  </si>
  <si>
    <t>Mithai, Fast Food</t>
  </si>
  <si>
    <t>HTW Bakers</t>
  </si>
  <si>
    <t>128, Zakir Nagar Main Road, Jogabai Extension, Zakir Nagar, New Delhi</t>
  </si>
  <si>
    <t>Dessi Food</t>
  </si>
  <si>
    <t>2043, Katra Lachhoo Singh, H.C. Sen Marg, Chandni Chowk, Delhi</t>
  </si>
  <si>
    <t>Crazzy Bite</t>
  </si>
  <si>
    <t>O-3/A3, Pocket Q, Dilshad Garden, New Delhi</t>
  </si>
  <si>
    <t>Punjabi Tandoori Tikka</t>
  </si>
  <si>
    <t>14/132, 14 Block, Near Gurudwara, Geeta Colony, New Delhi</t>
  </si>
  <si>
    <t>Kerala Kitchen &amp; Restaurant</t>
  </si>
  <si>
    <t>F-228, Lado Sarai, Mehrauli, New Delhi</t>
  </si>
  <si>
    <t>South Indian</t>
  </si>
  <si>
    <t>Main Market, Ghitorni, MG Road, New Delhi</t>
  </si>
  <si>
    <t>Mithai, South Indian, Street Food</t>
  </si>
  <si>
    <t>Magic Mo:Mo Corner</t>
  </si>
  <si>
    <t>Shop 1/20, Sabji Market, Near Metro Station, Moti Nagar, New Delhi</t>
  </si>
  <si>
    <t>Student Corner</t>
  </si>
  <si>
    <t>G-94, Vardhman Central Mall, Nehru Vihar, Mukherjee Nagar, New Delhi</t>
  </si>
  <si>
    <t>The Pure Kitchen</t>
  </si>
  <si>
    <t>Near Pal Dairy, Opposite JNU, Munirka Vihar, Munirka, New Delhi</t>
  </si>
  <si>
    <t>Chinese, Continental, North Indian</t>
  </si>
  <si>
    <t>Do Bhai Paneer Wale And Sweets</t>
  </si>
  <si>
    <t>1, Behind Police Station, Najafgarh Road, Nangloi, New Delhi</t>
  </si>
  <si>
    <t>TCW Chaat Point</t>
  </si>
  <si>
    <t>36/1, Najafgarh Road, Nangloi, New Delhi</t>
  </si>
  <si>
    <t>Cafe Coffee Day</t>
  </si>
  <si>
    <t>B-33-34, Gate 1, Rockland Hospital, Tara Crescent Road, Qutab Institutional Area, New Delhi</t>
  </si>
  <si>
    <t>Cake Walk</t>
  </si>
  <si>
    <t>A-127, Katwaria Sarai, Qutab Institutional Area, New Delhi</t>
  </si>
  <si>
    <t>Laxmi Dairy</t>
  </si>
  <si>
    <t>1449/55, Lane 6, 100 Fota Road, Shahdara, New Delhi</t>
  </si>
  <si>
    <t>Shahdara</t>
  </si>
  <si>
    <t>Shahdara, New Delhi</t>
  </si>
  <si>
    <t>Raju Ice Cream Parlor</t>
  </si>
  <si>
    <t>Near Laxmi Nagar Metro Station, Shakarpur, New Delhi</t>
  </si>
  <si>
    <t>Pizza, Ice Cream</t>
  </si>
  <si>
    <t>Shisha</t>
  </si>
  <si>
    <t>Main Market, East Patel Nagar, New Delhi</t>
  </si>
  <si>
    <t>East Patel Nagar</t>
  </si>
  <si>
    <t>East Patel Nagar, New Delhi</t>
  </si>
  <si>
    <t>Brown House Cafe</t>
  </si>
  <si>
    <t>117/3, Sudarshan Road, Gautam Nagar, Near Hauz Khas, New Delhi</t>
  </si>
  <si>
    <t>Daawat-e-Mehak</t>
  </si>
  <si>
    <t>Shop 5, Main Market, Kilokari, Near Jeevan Nagar, Jangpura, New Delhi</t>
  </si>
  <si>
    <t>U.P. Al-Flah Restaurant</t>
  </si>
  <si>
    <t>L-1, Street 1, Mahipalpur, New Delhi</t>
  </si>
  <si>
    <t>Near Ghitorni Metro Station, Near MG Road, New Delhi</t>
  </si>
  <si>
    <t>Bollywood Khana</t>
  </si>
  <si>
    <t>Shop 2, Arjangarh Metro Station, MG Road, New Delhi</t>
  </si>
  <si>
    <t>Lajawab Chicken &amp; Fish Fry</t>
  </si>
  <si>
    <t>843/1, Opposite Metro Pillar 116, Ghitorni, Near MG Road, New Delhi</t>
  </si>
  <si>
    <t>Shree Vinayaga Restaurant</t>
  </si>
  <si>
    <t>K-92, Bank Street, Munirka, New Delhi</t>
  </si>
  <si>
    <t>Bajrang Misthan Bhawan</t>
  </si>
  <si>
    <t>Main Paprawat Road, Najafgarh, New Delhi</t>
  </si>
  <si>
    <t>Chilli Tadka</t>
  </si>
  <si>
    <t>Laxmi Vatika, Nagloi Road, Jal Vihar Bus Stand, Najafgarh, New Delhi</t>
  </si>
  <si>
    <t>King's Food</t>
  </si>
  <si>
    <t>Plot 2-A, Gopal Nagar Extension, Near Goodwil School, Surakhpur Road, Najafgarh, New Delhi</t>
  </si>
  <si>
    <t>Daily Belly</t>
  </si>
  <si>
    <t>A-1, Swarn Park, Main Rohtak Road, Metro Pillar 486, Mundka, Nangloi, New Delhi</t>
  </si>
  <si>
    <t>North Indian, South Indian, Chinese</t>
  </si>
  <si>
    <t>Dosa and Pizza Corner</t>
  </si>
  <si>
    <t>Sultanpuri Mod Market, Nangloi, New Delhi</t>
  </si>
  <si>
    <t>South Indian, Pizza, Chinese</t>
  </si>
  <si>
    <t>Kasba</t>
  </si>
  <si>
    <t>WZ-255A, Gali 3, Sadh Nagar, Ram Chowk Market Palam, Palam, New Delhi</t>
  </si>
  <si>
    <t>Dinesh Meat Wala</t>
  </si>
  <si>
    <t>Shop 28, LU, DDA Market, Pitampura, New Delhi</t>
  </si>
  <si>
    <t>Shama Muradabadi Chicken Biryani</t>
  </si>
  <si>
    <t>Shop 3, 4B, Choudhry Nathu Singh Market, Main Road, Madanpur Khadar, Sarita Vihar, New Delhi</t>
  </si>
  <si>
    <t>Batra Chinese Food &amp; Chaap</t>
  </si>
  <si>
    <t>3/200, Subhash Nagar, New Delhi</t>
  </si>
  <si>
    <t>Freezy</t>
  </si>
  <si>
    <t>Shop 11, Opposite Super Medicos, Main Market, Subhash Nagar, New Delhi</t>
  </si>
  <si>
    <t>Madan Sweets &amp; Bakers</t>
  </si>
  <si>
    <t>8/1, Subhash Nagar, New Delhi</t>
  </si>
  <si>
    <t>Unique Pastry</t>
  </si>
  <si>
    <t>B-19, B Block Market, Vivek Vihar, New Delhi</t>
  </si>
  <si>
    <t>Hot N Fresh Pizza</t>
  </si>
  <si>
    <t>243 A, Pocket F, Dilshad Garden, New Delhi</t>
  </si>
  <si>
    <t>RAM-G Samose Wale</t>
  </si>
  <si>
    <t>C-16, Hudson Lane, GTB Nagar, New Delhi</t>
  </si>
  <si>
    <t>Good Luck Cafe</t>
  </si>
  <si>
    <t>House 8A, Block 3, Tara House, Majnu ka Tila, New Delhi</t>
  </si>
  <si>
    <t>Special Tea Point</t>
  </si>
  <si>
    <t>Ground Floor, Vardhman Central Mall, Nehru Vihar, Mukherjee Nagar, New Delhi</t>
  </si>
  <si>
    <t>Street Food, North Indian</t>
  </si>
  <si>
    <t>S.R. Bakers</t>
  </si>
  <si>
    <t>Shop 210, Munirka Village, Munirka, New Delhi</t>
  </si>
  <si>
    <t>Anjel China &amp; Tibetian Food</t>
  </si>
  <si>
    <t>Chawla Gurgaon Road, Najafgarh, New Delhi</t>
  </si>
  <si>
    <t>Tibetan, Chinese</t>
  </si>
  <si>
    <t>The Regal Chicken Corner</t>
  </si>
  <si>
    <t>Near Water Tank, Najafgarh Road, Nangloi, New Delhi</t>
  </si>
  <si>
    <t>Guru Om Vanna</t>
  </si>
  <si>
    <t>S/144, Hog Market, Rajendra Place, New Delhi</t>
  </si>
  <si>
    <t>Kedgy Bite</t>
  </si>
  <si>
    <t>Under Metro Station Subash Nagar, Subhash Nagar, New Delhi</t>
  </si>
  <si>
    <t>Food Cafe</t>
  </si>
  <si>
    <t>1-B, Mandakini Enclave, Near Gate 6, Opposite Kalka Public School, Alaknanda, New Delhi</t>
  </si>
  <si>
    <t>South Indian, North Indian, Chinese</t>
  </si>
  <si>
    <t>Cookie Shookie</t>
  </si>
  <si>
    <t>165, Vigyan Vihar, Anand Vihar, New Delhi</t>
  </si>
  <si>
    <t>VadaPav 'n' Frankie</t>
  </si>
  <si>
    <t>Opposite Murga Market, Ashok Vihar Phase 1, New Delhi</t>
  </si>
  <si>
    <t>Makers &amp; Bakers</t>
  </si>
  <si>
    <t>Shop 40, Shankar Market, Barakhamba Road, New Delhi</t>
  </si>
  <si>
    <t>Barakhamba Road</t>
  </si>
  <si>
    <t>Barakhamba Road, New Delhi</t>
  </si>
  <si>
    <t>Hind Bakery &amp; Chinese Fast Food</t>
  </si>
  <si>
    <t>50, New Market, Timarpur, Near Civil Lines, New Delhi</t>
  </si>
  <si>
    <t>Muradabadi Shahi Biryani &amp; Chicken Corner</t>
  </si>
  <si>
    <t>A-181, Sukhdev Market, Kotla Mubarakpur, Defence Colony, New Delhi</t>
  </si>
  <si>
    <t>Nice Food Corner</t>
  </si>
  <si>
    <t>E/74 West Vinod Nagar, IP Extension, New Delhi</t>
  </si>
  <si>
    <t>Murliwala Bakers</t>
  </si>
  <si>
    <t>1, New Govind Park, Krishna Nagar, New Delhi</t>
  </si>
  <si>
    <t>Aakash Sweets &amp; Caterers</t>
  </si>
  <si>
    <t>L 96, Old Rangpuri Road, Mahipalpur, New Delhi</t>
  </si>
  <si>
    <t>Hungerz Hub</t>
  </si>
  <si>
    <t>8/30, Sanatan Dharm Mandir, Moti Nagar, New Delhi</t>
  </si>
  <si>
    <t>Burger, Pizza, Fast Food</t>
  </si>
  <si>
    <t>Lounge Bakery</t>
  </si>
  <si>
    <t>Goyala Road, Shyam Vihar Phase 2, Najafgarh, New Delhi</t>
  </si>
  <si>
    <t>Bikaner Sweets &amp; Restaurant</t>
  </si>
  <si>
    <t>Opposite Sanjay Gandhi Hospital, Mangolpuri, Nangloi, New Delhi</t>
  </si>
  <si>
    <t>Mithai, Street Food, North Indian</t>
  </si>
  <si>
    <t>The Pizza Family</t>
  </si>
  <si>
    <t>126/114, Najafgarh Road, Nangloi, New Delhi</t>
  </si>
  <si>
    <t>Paras Corner</t>
  </si>
  <si>
    <t>RZ-76, Inder Puri, Main Market, Naraina, New Delhi</t>
  </si>
  <si>
    <t>Red Rose Restaurant</t>
  </si>
  <si>
    <t>U-59, Lampur Road, Near Delhi Nagrik Sehkari Bank, Narela, New Delhi</t>
  </si>
  <si>
    <t>Kairi The Royal Taste</t>
  </si>
  <si>
    <t>RZA 6, Dabri Extension, Opposite Dada Dev Hospital, Palam, New Delhi</t>
  </si>
  <si>
    <t>Chinese Tadka</t>
  </si>
  <si>
    <t>KP Block, Near City Park Hotel, Pitampura, New Delhi</t>
  </si>
  <si>
    <t>Pandey Ji Restaurant</t>
  </si>
  <si>
    <t>F-226, Katwaria Sarai, Qutab Institutional Area, New Delhi</t>
  </si>
  <si>
    <t>Spice Treat</t>
  </si>
  <si>
    <t>Lane 3, West End Marg, Sainik Farms, New Delhi</t>
  </si>
  <si>
    <t>Himalaya Momos</t>
  </si>
  <si>
    <t>A-1, Main Market, Shakarpur, New Delhi</t>
  </si>
  <si>
    <t>Uttranchal Eating Point</t>
  </si>
  <si>
    <t>S-193, School Block, Shakarpur, New Delhi</t>
  </si>
  <si>
    <t>Meatwale.com</t>
  </si>
  <si>
    <t>G-23, Vardhman Sunrise Plaza, Vasundhara Enclave, New Delhi</t>
  </si>
  <si>
    <t>Raw Meats</t>
  </si>
  <si>
    <t>Zaika Chicken Corner</t>
  </si>
  <si>
    <t>B 1363, East End Apartments, Main Road, New Ashok Nagar, Vasundhara Enclave, New Delhi</t>
  </si>
  <si>
    <t>Biryani, North Indian</t>
  </si>
  <si>
    <t>Sufiyan Restaurant</t>
  </si>
  <si>
    <t>57/12, Main Road, Zakir Nagar, New Delhi</t>
  </si>
  <si>
    <t>De Bone Chicken</t>
  </si>
  <si>
    <t>20, J Block, Murga Market, Near Water Tank, Ashok Vihar Phase 1, New Delhi</t>
  </si>
  <si>
    <t>Arunachal Bhawan</t>
  </si>
  <si>
    <t>27, Kautilya Marg, Diplomatic Enclave, Chanakyapuri, New Delhi</t>
  </si>
  <si>
    <t>Chanakyapuri</t>
  </si>
  <si>
    <t>Chanakyapuri, New Delhi</t>
  </si>
  <si>
    <t>North Eastern</t>
  </si>
  <si>
    <t>Madras Cafe</t>
  </si>
  <si>
    <t>Bhagwan Das Kothi, Gandhi Nagar, Geeta Colony, New Delhi</t>
  </si>
  <si>
    <t>Soya Twist</t>
  </si>
  <si>
    <t>A-2, Krishna Nagar Extension, Geeta Colony, New Delhi</t>
  </si>
  <si>
    <t>Fuel Diet Cafe</t>
  </si>
  <si>
    <t>F-2/35, Vijay Chowk, Near Shiv Chowk, Krishna Nagar, New Delhi</t>
  </si>
  <si>
    <t>Healthy Food</t>
  </si>
  <si>
    <t>Ramlal Sweets</t>
  </si>
  <si>
    <t>C 5, Shivpuri, Krishna Nagar, New Delhi</t>
  </si>
  <si>
    <t>Tirath Sweets</t>
  </si>
  <si>
    <t>Main Road, Main Market, Moti Nagar, New Delhi</t>
  </si>
  <si>
    <t>Al Meraj Chicken Shop</t>
  </si>
  <si>
    <t>249, Rama Market, Munirka Village, Munirka, New Delhi</t>
  </si>
  <si>
    <t>Awadhi, Mughlai</t>
  </si>
  <si>
    <t>Classic Chef Corner</t>
  </si>
  <si>
    <t>Opposite Metro Pillar 520, Near Mundka Metro Station, Rohtak Road, Nangloi, New Delhi</t>
  </si>
  <si>
    <t>Sethi's Express</t>
  </si>
  <si>
    <t>Shop B-5, Uday Vihar, Aggarwal Chowk, Chander Vihar, Nilothi Extension, Nangloi, New Delhi</t>
  </si>
  <si>
    <t>Swagi Food Corner</t>
  </si>
  <si>
    <t>Shop 2, GRM Complex, Main Rohtak Road, Nangloi, New Delhi</t>
  </si>
  <si>
    <t>Maggi Point</t>
  </si>
  <si>
    <t>Street 1, Mahavir Enclave Part 1, Mahavir Enclave, Palam, New Delhi</t>
  </si>
  <si>
    <t>Wow! Momo</t>
  </si>
  <si>
    <t>Healthy Nutrienty</t>
  </si>
  <si>
    <t>Beverages, Healthy Food</t>
  </si>
  <si>
    <t>Shaketastic</t>
  </si>
  <si>
    <t>Shop 108, Aggarwal Plaza ,RG Complex 2, Prashant Vihar, New Delhi</t>
  </si>
  <si>
    <t>Beverages</t>
  </si>
  <si>
    <t>Fc Katyal</t>
  </si>
  <si>
    <t>G-32, LSC Market, New Rajdhani Enclave, Preet Vihar, New Delhi</t>
  </si>
  <si>
    <t>B 80, Shree Anand Bhawan, Vasundhara Enclave, New Delhi</t>
  </si>
  <si>
    <t>Khan Tandoori Nights</t>
  </si>
  <si>
    <t>C-II -205, New Ashok Nagar, Vasundhara Enclave, New Delhi</t>
  </si>
  <si>
    <t>Shahi Muradabadi Chicken Biryani</t>
  </si>
  <si>
    <t>Block-1, Sarpanch Chowk, New Ashok Nagar, Vasundhara Enclave, New Delhi</t>
  </si>
  <si>
    <t>Goyal Sweets</t>
  </si>
  <si>
    <t>B 21, B Block Market, Vivek Vihar, New Delhi</t>
  </si>
  <si>
    <t>Mithai, Bakery</t>
  </si>
  <si>
    <t>Jai Maa Shaarde Samose Wala</t>
  </si>
  <si>
    <t>G 2 Sarita Vihar, Anand Vihar, New Delhi</t>
  </si>
  <si>
    <t>Nirula's Ice Cream</t>
  </si>
  <si>
    <t>Shop 26, Central Market, Deep Complex, Ashok Vihar Phase 1, New Delhi</t>
  </si>
  <si>
    <t>Aggarwal Sweet Corner</t>
  </si>
  <si>
    <t>M-1/A-1, Dilshad Garden, New Delhi</t>
  </si>
  <si>
    <t>Mahi Rasoi</t>
  </si>
  <si>
    <t>11, Old Camp House, Majnu ka Tila, New Delhi</t>
  </si>
  <si>
    <t>North Indian, South Indian, Fast Food</t>
  </si>
  <si>
    <t>Bikaner Sweets</t>
  </si>
  <si>
    <t>Mandi Gaon Road, Sultanpur, Near, MG Road, New Delhi</t>
  </si>
  <si>
    <t>Mithai, North Indian, South Indian, Chinese, Street Food, Bakery</t>
  </si>
  <si>
    <t>Chinese Corner</t>
  </si>
  <si>
    <t>Green Chick Chop</t>
  </si>
  <si>
    <t>Khasara Number 580, Sultanpur, MG Road, New Delhi</t>
  </si>
  <si>
    <t>Raw Meats, North Indian, Fast Food</t>
  </si>
  <si>
    <t>Aujla's Punjabi Zaika</t>
  </si>
  <si>
    <t>A-120, Shop 4, Uday Vihar, Chander Vihar, Nangloi, New Delhi</t>
  </si>
  <si>
    <t>Raju Fast Food</t>
  </si>
  <si>
    <t>Peer Baba Chowk, Shiv Ram Park, Opposite Chitra Palace, Nangloi, New Delhi</t>
  </si>
  <si>
    <t>Street Food, Fast Food</t>
  </si>
  <si>
    <t>Brahm Point Fast Food</t>
  </si>
  <si>
    <t>34/5, Community Center, Naraina Phase-1, Naraina, New Delhi</t>
  </si>
  <si>
    <t>China Kitchen</t>
  </si>
  <si>
    <t>Singhloa Marble Market, Main G.T Karnal Road, Narela, New Delhi</t>
  </si>
  <si>
    <t>Chinese, North Eastern</t>
  </si>
  <si>
    <t>Chowringhee</t>
  </si>
  <si>
    <t>Shop 3, Main Bus Stand Bawana, Khajan Market Bawana, Narela, New Delhi</t>
  </si>
  <si>
    <t>Welcome Family Restaurant</t>
  </si>
  <si>
    <t>Shop 1962/1, Arya Samaj Road,  Near Sabzi Mandi, Narela, New Delhi</t>
  </si>
  <si>
    <t>Smily Cakes</t>
  </si>
  <si>
    <t>B-75, West Vinod Nagar, Pandav Nagar, New Delhi</t>
  </si>
  <si>
    <t>34, Chowringhee Lane</t>
  </si>
  <si>
    <t>Shop 68, Vasant Place Market, Sector 6, R K Puram, New Delhi</t>
  </si>
  <si>
    <t>Fast Food, Mughlai, Armenian</t>
  </si>
  <si>
    <t>Alam Biryani</t>
  </si>
  <si>
    <t>Outside Tamil Sangam Building, R K Puram, New Delhi</t>
  </si>
  <si>
    <t>Smoke Trailer Grill</t>
  </si>
  <si>
    <t>15C, Ashoka Avenue, Sainik Farms, New Delhi</t>
  </si>
  <si>
    <t>American</t>
  </si>
  <si>
    <t>Delhi-27</t>
  </si>
  <si>
    <t>Main Market, Subhash Nagar, New Delhi</t>
  </si>
  <si>
    <t>Chinese, South Indian</t>
  </si>
  <si>
    <t>Sanjay Chicken Shop</t>
  </si>
  <si>
    <t>11/48, Subhash Nagar, New Delhi</t>
  </si>
  <si>
    <t>Shree Raja Ram</t>
  </si>
  <si>
    <t>WZ 56, Meenakshi Garden, Subhash Nagar, New Delhi</t>
  </si>
  <si>
    <t>Seven Star Pizza</t>
  </si>
  <si>
    <t>B-69, New Ashok Nagar, Vasundhara Enclave, New Delhi</t>
  </si>
  <si>
    <t>Halal Pizza Star</t>
  </si>
  <si>
    <t>88-A/4, Main Road, Zakir Nagar, New Delhi</t>
  </si>
  <si>
    <t>Ratan Singh</t>
  </si>
  <si>
    <t>Shop 1444, Jama Masjid, Bazar Gulian Rd, Kucha Alam, Chandni Chowk, New Delhi</t>
  </si>
  <si>
    <t>Best Biryani</t>
  </si>
  <si>
    <t>Shop 9, Mall Road, Metro Gate 2, Delhi University-GTB Nagar, New Delhi</t>
  </si>
  <si>
    <t>Hot Kathi Roll</t>
  </si>
  <si>
    <t>Gautam Nagar, Hauz Khas, New Delhi</t>
  </si>
  <si>
    <t>K. B. Eating Point</t>
  </si>
  <si>
    <t>97, Bhagwan Nagar Chowk, Jangpura, New Delhi</t>
  </si>
  <si>
    <t>Moriarty Delivers</t>
  </si>
  <si>
    <t>L- 14 A, Kailash Colony, New Delhi</t>
  </si>
  <si>
    <t>Chai Garam</t>
  </si>
  <si>
    <t>E-7A/10, Sethi Chowk, Krishna Nagar, New Delhi</t>
  </si>
  <si>
    <t>Beverages, Fast Food</t>
  </si>
  <si>
    <t>Preechen</t>
  </si>
  <si>
    <t>Keshav Puram, Lawrence Road, New Delhi</t>
  </si>
  <si>
    <t>Mathura Lassi Wala</t>
  </si>
  <si>
    <t>K-Block, Rangpuri Road, Mahipalpur, New Delhi</t>
  </si>
  <si>
    <t>Zaika Biryani</t>
  </si>
  <si>
    <t>19, Main Market, Moti Nagar, New Delhi</t>
  </si>
  <si>
    <t>Delhi Chaat Bhandar</t>
  </si>
  <si>
    <t>Indira Vikas Colony, Near Nirankari School, Mukherjee Nagar,  New Delhi</t>
  </si>
  <si>
    <t>Chinese Food Corner</t>
  </si>
  <si>
    <t>179, Near Jain Sweet, Munirka, New Delhi</t>
  </si>
  <si>
    <t>RZ 4, Pillar 31, Roshanpura, Gurgaon Road, Najafgarh, New Delhi</t>
  </si>
  <si>
    <t>Grover Burfee &amp; Cakes</t>
  </si>
  <si>
    <t>301/1, Gaushala Road, Navada Bazar, Najafgarh, New Delhi</t>
  </si>
  <si>
    <t>Bakery, Chinese</t>
  </si>
  <si>
    <t>Aggarwal Sweets Corner</t>
  </si>
  <si>
    <t>E-2 Block, Near Park Mandir Marg, Sultanpuri, Nangloi, New Delhi</t>
  </si>
  <si>
    <t>Bhardwaj Bakery</t>
  </si>
  <si>
    <t>Near Naresh Park, Nangloi, New Delhi</t>
  </si>
  <si>
    <t>Bakery, Pizza</t>
  </si>
  <si>
    <t>Deep Bakery And Cake</t>
  </si>
  <si>
    <t>3, Najafgarh Road, Opposite Krishna Mandir, Nangloi, New Delhi</t>
  </si>
  <si>
    <t>Cafe Point</t>
  </si>
  <si>
    <t>C-42, Main Road, Industrial Area, Okhla Phase 2, New Delhi</t>
  </si>
  <si>
    <t>Okhla Phase 2</t>
  </si>
  <si>
    <t>Okhla Phase 2, New Delhi</t>
  </si>
  <si>
    <t>New Shama Chicken Restaurant</t>
  </si>
  <si>
    <t>Ganesh Nagar Complex, Pandav Nagar, New Delhi</t>
  </si>
  <si>
    <t>District Centre, B2, NDM 1, Shakarpur, New Delhi</t>
  </si>
  <si>
    <t>Niti Shake &amp; Ice Cream Hub</t>
  </si>
  <si>
    <t>G-1, Vardhman Market, CSC, BB Block, Shalimar Bagh, New Delhi</t>
  </si>
  <si>
    <t>Desserts, Beverages</t>
  </si>
  <si>
    <t>Food N Shakes</t>
  </si>
  <si>
    <t>E 23, Milap Nagar, Near Reliance Fresh, Uttam Nagar, New Delhi</t>
  </si>
  <si>
    <t>Uttam Nagar</t>
  </si>
  <si>
    <t>Uttam Nagar, New Delhi</t>
  </si>
  <si>
    <t>Riyaz Biryani Corner</t>
  </si>
  <si>
    <t>A-440, New Ashok Nagar, Vasundhara Enclave, New Delhi</t>
  </si>
  <si>
    <t>Grills N Chills</t>
  </si>
  <si>
    <t>G-10, Rajeshdeep Building, Yusuf Sarai, New Delhi</t>
  </si>
  <si>
    <t>Yusuf Sarai</t>
  </si>
  <si>
    <t>Yusuf Sarai, New Delhi</t>
  </si>
  <si>
    <t>Sidhi Cafe</t>
  </si>
  <si>
    <t>D65/2, Gautam Nagar, New Delhi, Yusuf Sarai, New Delhi</t>
  </si>
  <si>
    <t>Best Biryani Centre</t>
  </si>
  <si>
    <t>Shop 9, Mall Road, Near GTB Nagar Metro Station, GTB Nagar, New Delhi</t>
  </si>
  <si>
    <t>Om Ji Bhature Wale</t>
  </si>
  <si>
    <t>G-6, Vardhman Royal Complex, Part 1, Gujranwala Town, New Delhi</t>
  </si>
  <si>
    <t>Radhe Shyam Chole Bhature</t>
  </si>
  <si>
    <t>15/2, Central Road, Bazar Lane, Bhogal, Jangpura, New Delhi</t>
  </si>
  <si>
    <t>Red Chili Potato</t>
  </si>
  <si>
    <t>East Park Road, Karol Bagh, New Delhi</t>
  </si>
  <si>
    <t>Bigbee</t>
  </si>
  <si>
    <t>Shop A5, B4, DDA Market, Keshavpuram, Lawrence Road, New Delhi</t>
  </si>
  <si>
    <t>Chennai Express Greens</t>
  </si>
  <si>
    <t>U-135, Near Laxmi Nagar Metro Station, Laxmi Nagar, New Delhi</t>
  </si>
  <si>
    <t>Pasta Pizza &amp; Roll Hut</t>
  </si>
  <si>
    <t>4/10, Indra Vikas Colony, Nirankari Bhavan, Mukherjee Nagar, New Delhi</t>
  </si>
  <si>
    <t>Tea Point</t>
  </si>
  <si>
    <t>Opposite Batra Cinema Complex, Mukherjee Nagar</t>
  </si>
  <si>
    <t>Chicken Darwar</t>
  </si>
  <si>
    <t>CRPF Camp, Najafgarh, New Delhi</t>
  </si>
  <si>
    <t>Fast Food, Mughlai</t>
  </si>
  <si>
    <t>Mittal Restaurant &amp; Fast Food</t>
  </si>
  <si>
    <t>32/4, Chawla Stand, Najafgarh, New Delhi</t>
  </si>
  <si>
    <t>Fast Food, South Indian, Mithai</t>
  </si>
  <si>
    <t>Shree Shyam Sweets</t>
  </si>
  <si>
    <t>Gurgaon Road, Najafgarh, New Delhi</t>
  </si>
  <si>
    <t>Bansiwala Sweets &amp; Caterers</t>
  </si>
  <si>
    <t>Near Metro Pillar 629, Rohtak Road, Mundka, Nangloi, New Delhi</t>
  </si>
  <si>
    <t>Dabas Ke Special Chole Bhature</t>
  </si>
  <si>
    <t>Main Market, Mundka, Near, Nangloi, New Delhi</t>
  </si>
  <si>
    <t>JMD Family Restaurant</t>
  </si>
  <si>
    <t>Chanchal Park, Near Bus Stand, Najafgarh Road, Nangloi, New Delhi</t>
  </si>
  <si>
    <t>Ram Ram Ji Kachori Bhandar</t>
  </si>
  <si>
    <t>WZ 10, Tihar Village, Main Road, Subhash Nagar, New Delhi</t>
  </si>
  <si>
    <t>Pal Restaurant</t>
  </si>
  <si>
    <t>Plot 6, Punjabi Market, Vishnu Nagar, Tilak Nagar, New Delhi</t>
  </si>
  <si>
    <t>Tilak Nagar</t>
  </si>
  <si>
    <t>Tilak Nagar, New Delhi</t>
  </si>
  <si>
    <t>New Bhappe Di Hatti</t>
  </si>
  <si>
    <t>C-79, Jhilmil Colony, Gopaljee Dairy Road, Vivek Vihar, New Delhi</t>
  </si>
  <si>
    <t>South Indian Food Plaza</t>
  </si>
  <si>
    <t>6/2, D Block Market, Opposite Arwachin School, Vivek Vihar, New Delhi</t>
  </si>
  <si>
    <t>Motu N Patlu</t>
  </si>
  <si>
    <t>Batla House Chowk, Near Jamia Milia Islamia, Opposite Jamia Cooperative Bank, Zakir Nagar, New Delhi</t>
  </si>
  <si>
    <t>Lebanese, North Indian, Fast Food</t>
  </si>
  <si>
    <t>Zaika Muradabadi</t>
  </si>
  <si>
    <t>Shop 27/6, Garhi Main Market, East of Kailash, New Delhi</t>
  </si>
  <si>
    <t>Kettle &amp; Kegs</t>
  </si>
  <si>
    <t>Tea</t>
  </si>
  <si>
    <t>Mom's Bake</t>
  </si>
  <si>
    <t>2/40/10, Main Sadar Bazaar Market, Delhi Cantt., New Delhi</t>
  </si>
  <si>
    <t>Delhi Cantt.</t>
  </si>
  <si>
    <t>Delhi Cantt., New Delhi</t>
  </si>
  <si>
    <t>Lucky Corner Shop</t>
  </si>
  <si>
    <t>2418, Hudson Lane, GTB Nagar, New Delhi</t>
  </si>
  <si>
    <t>Al Naseem Foods Shawarma</t>
  </si>
  <si>
    <t>6330, Main Road, Bara Hindu Rao, Karol Bagh, New Delhi</t>
  </si>
  <si>
    <t>Kathi House</t>
  </si>
  <si>
    <t>F-21, Lado Sarai, Mehrauli, New Delhi</t>
  </si>
  <si>
    <t>Kitchen Namaste</t>
  </si>
  <si>
    <t>Khatana Market, Near Sultanpur Metro Station, MG Road, New Delhi</t>
  </si>
  <si>
    <t>Baketown By Gagan Bakers</t>
  </si>
  <si>
    <t>Fast Food, Bakery</t>
  </si>
  <si>
    <t>Biryani Express</t>
  </si>
  <si>
    <t>C 126, Shop 20, Nariana Industrial Area, Phase 1, Naraina, New Delhi</t>
  </si>
  <si>
    <t>Chill Out</t>
  </si>
  <si>
    <t>2089/161 Shanti Nagar, Wazirpur, New Delhi</t>
  </si>
  <si>
    <t>Wazirpur</t>
  </si>
  <si>
    <t>Wazirpur, New Delhi</t>
  </si>
  <si>
    <t>Chilli Chinese</t>
  </si>
  <si>
    <t>Main Shanti Nagar Road, Tri Nagar, Wazirpur, New Delhi</t>
  </si>
  <si>
    <t>Tulsi Ram Chinese Hut</t>
  </si>
  <si>
    <t>G 6, Plot 10, Chetan Complex, Central Market, Surajmal Vihar, Anand Vihar, New Delhi</t>
  </si>
  <si>
    <t>Chaipiyoji</t>
  </si>
  <si>
    <t>G 39, Opposite The Asian Age Green Park, Green Park Main Market, Green Park, New Delhi</t>
  </si>
  <si>
    <t>Tea, Fast Food</t>
  </si>
  <si>
    <t>Urban Patty House</t>
  </si>
  <si>
    <t>Shop 13, DDA Market, Hudson Lane, GTB Nagar, New Delhi</t>
  </si>
  <si>
    <t>Amul Ice-Cream Parlour</t>
  </si>
  <si>
    <t>Cherry Berry</t>
  </si>
  <si>
    <t>State Bank Colony, Near Nanak Piau Gurudwara, GTK Road, Gujranwala Town, New Delhi</t>
  </si>
  <si>
    <t>China Pan</t>
  </si>
  <si>
    <t>16 A, Ward 1, LIC Building, Mehrauli, New Delhi</t>
  </si>
  <si>
    <t>Amit Dhaba</t>
  </si>
  <si>
    <t>Shop 28, Sudama Market, Moti Nagar, New Delhi</t>
  </si>
  <si>
    <t>Punjabi Rasoi</t>
  </si>
  <si>
    <t>CRPF Camp, Jharoda Road, Najafgarh, New Delhi</t>
  </si>
  <si>
    <t>Scoopers 'n' Bakers</t>
  </si>
  <si>
    <t>C-199, Jhilmil Colony, Near Gopal Jee Dairy, Vivek Vihar, New Delhi</t>
  </si>
  <si>
    <t>Chatkara</t>
  </si>
  <si>
    <t>Opposite S-26, Green Park, New Delhi</t>
  </si>
  <si>
    <t>Taoji Ke Amratsari Naan</t>
  </si>
  <si>
    <t>Fast Food, North Indian</t>
  </si>
  <si>
    <t>A Patisseries Gallery</t>
  </si>
  <si>
    <t>H-53, Naraina, New Delhi</t>
  </si>
  <si>
    <t>Foodieholic</t>
  </si>
  <si>
    <t>F-154, Katwaria Saria, Qutab Institutional Area, New Delhi</t>
  </si>
  <si>
    <t>Chinese, North Indian, South Indian</t>
  </si>
  <si>
    <t>Sangam Ratna</t>
  </si>
  <si>
    <t>H-52, Main Market, Shakarpur, New Delhi</t>
  </si>
  <si>
    <t>Shri Balaji</t>
  </si>
  <si>
    <t>Near Gate 1, Green Park Metro Station, Yusuf Sarai Market, Yusuf Sarai, New Delhi</t>
  </si>
  <si>
    <t>Shahi Muradabadi &amp; Hyderabadi</t>
  </si>
  <si>
    <t>206, A/3, Jeevan Nagar, Tikona Park, Sunlight Colony, Jangpura, New Delhi</t>
  </si>
  <si>
    <t>Near Khaira Mod, Bahadurgarh Road, Najafgarh, New Delhi</t>
  </si>
  <si>
    <t>Frontier</t>
  </si>
  <si>
    <t>C-284, Prashant Vihar, New Delhi</t>
  </si>
  <si>
    <t>Alam Biryani Center</t>
  </si>
  <si>
    <t>Street 18, Zakir Nagar, New Delhi</t>
  </si>
  <si>
    <t>Lala Chaap Corner</t>
  </si>
  <si>
    <t>1388, Bazar Guliyan, Jama Masjid, Near Police Station, Chandni Chowk, New Delhi</t>
  </si>
  <si>
    <t>Bake Town</t>
  </si>
  <si>
    <t>A-9, Laxmi Garden, Tuda Mandi, Najafgarh, New Delhi</t>
  </si>
  <si>
    <t>Khurana Eating Point</t>
  </si>
  <si>
    <t>17/93, Geeta Colony, New Delhi</t>
  </si>
  <si>
    <t>Schezwan Bakery</t>
  </si>
  <si>
    <t>19, DDA Central Market (Balco Market), IP Extension, New Delhi</t>
  </si>
  <si>
    <t>Shankar Chinese Foods</t>
  </si>
  <si>
    <t>Hakikat Rai Road, Jungpura Extension, Jungpura</t>
  </si>
  <si>
    <t>Singh Chinese Fast Food</t>
  </si>
  <si>
    <t>C Block, Main Road, Pratap Nagar, Near, Kamla Nagar, New Delhi</t>
  </si>
  <si>
    <t>Hot &amp; Tasty</t>
  </si>
  <si>
    <t>39/3, Near Ram Mandir, Mohammdpur, R K Puram, New Delhi</t>
  </si>
  <si>
    <t>Kalka's Food Centre</t>
  </si>
  <si>
    <t>Shop 3, B Block, Khasra 24, Opposite Anupam Appartments, IGNOU Road, Sainik Farms, New Delhi</t>
  </si>
  <si>
    <t>Choksi Chinese</t>
  </si>
  <si>
    <t>Cake And Bakes</t>
  </si>
  <si>
    <t>Gujjar Dhaba</t>
  </si>
  <si>
    <t>Arjangarh, MG Road, New Delhi</t>
  </si>
  <si>
    <t>Annpurna Rasoi</t>
  </si>
  <si>
    <t>Rz-11/12, Najafgarh Nagloi Road, Najafgarh, New Delhi</t>
  </si>
  <si>
    <t>Aradhya Restaurant</t>
  </si>
  <si>
    <t>Shop 50, Gali 1, Saiyadulajab, Saket, New Delhi</t>
  </si>
  <si>
    <t>Devika Restaurant</t>
  </si>
  <si>
    <t>373-A, Pocket-N, Near Sarita Vihar Police Chowki, Sarita Vihar, New Delhi</t>
  </si>
  <si>
    <t>Just Veg</t>
  </si>
  <si>
    <t>A 422, Gali 1, Ganesh Nagar 2, Shakarpur, New Delhi</t>
  </si>
  <si>
    <t>TiffinToons</t>
  </si>
  <si>
    <t>A1, New Gupta Colony, Delhi University-GTB Nagar, New Delhi</t>
  </si>
  <si>
    <t>Aazad Chicken Corner</t>
  </si>
  <si>
    <t>S-12, Green Park Extension, Green Park, New Delhi</t>
  </si>
  <si>
    <t>Biryani, Mughlai</t>
  </si>
  <si>
    <t>Games v/s Cafe</t>
  </si>
  <si>
    <t>Shop 15, DDA Local Shopping Center, Mayur Vihar Phase 1, New Delhi</t>
  </si>
  <si>
    <t>Cafe, Beverages</t>
  </si>
  <si>
    <t>Chinese Fast Food</t>
  </si>
  <si>
    <t>Creambell &amp; Chocoxess</t>
  </si>
  <si>
    <t>LG-K06, Oppsite Bata, Lower Ground Floor, Pacific Mall, Tagore Garden, New Delhi</t>
  </si>
  <si>
    <t>Pacific Mall, Tagore Garden</t>
  </si>
  <si>
    <t>Pacific Mall, Tagore Garden, New Delhi</t>
  </si>
  <si>
    <t>Shop 3, R K Puram, New Delhi</t>
  </si>
  <si>
    <t>South Indian, Chinese, Mithai</t>
  </si>
  <si>
    <t>Bablu Chinese Food</t>
  </si>
  <si>
    <t>B Block, Main Market, Dilshad Garden, New Delhi</t>
  </si>
  <si>
    <t>Bhatia Chinese Food</t>
  </si>
  <si>
    <t>9, Satnam Park, Krishna Nagar, New Delhi</t>
  </si>
  <si>
    <t>Chinese, South Indian, Fast Food</t>
  </si>
  <si>
    <t>Bhagat Ji Sweets</t>
  </si>
  <si>
    <t>Kailash Puri Road, Sagar Pur, Palam, New Delhi</t>
  </si>
  <si>
    <t>Special Moradabadi Chicken Corner</t>
  </si>
  <si>
    <t>WZ 47, Meenakshi Garden, Subhash Nagar, New Delhi</t>
  </si>
  <si>
    <t>Cheese Bitez Pizza</t>
  </si>
  <si>
    <t>D-333, D Block Market, Opposite Arwachin School, Vivek Vihar, New Delhi</t>
  </si>
  <si>
    <t>Momolicious</t>
  </si>
  <si>
    <t>H 12 B, Green Park, New Delhi</t>
  </si>
  <si>
    <t>Naya Adda</t>
  </si>
  <si>
    <t>Near 'Made Easy', Lado Sarai, New Delhi</t>
  </si>
  <si>
    <t>Tummyy Tull</t>
  </si>
  <si>
    <t>Main Market, Moti Nagar, New Delhi</t>
  </si>
  <si>
    <t>Laxmi Food Corner</t>
  </si>
  <si>
    <t>Opposite BSES Office Najafgarh, Najafgarh, New Delhi</t>
  </si>
  <si>
    <t>Shahi Chicken Point</t>
  </si>
  <si>
    <t>Deenpur, Gurgaon Road, Najafgarh, New Delhi</t>
  </si>
  <si>
    <t>Happy Hours</t>
  </si>
  <si>
    <t>B Block, Ring Road, Naraina, New Delhi</t>
  </si>
  <si>
    <t>N.S. Pizza Point</t>
  </si>
  <si>
    <t>Main Road, Mahavir Enclave, Part 3, Palam, New Delhi</t>
  </si>
  <si>
    <t>Gupta Ji Ka Dhaba</t>
  </si>
  <si>
    <t>D 42, Mohan Singh Market, Sector 6, R K Puram, New Delhi</t>
  </si>
  <si>
    <t>North Indian, Mughlai, Armenian</t>
  </si>
  <si>
    <t>Wakhra Swag</t>
  </si>
  <si>
    <t>Shop 93, Near Petroleum, Hari Nagar Ashram, Jangpura, New Delhi</t>
  </si>
  <si>
    <t>Truly Yours</t>
  </si>
  <si>
    <t>Khasra 368, Sultanpur, MG Road, New Delhi</t>
  </si>
  <si>
    <t>North Indian, Street Food, Fast Food</t>
  </si>
  <si>
    <t>Mehtaab Sweet Corner &amp; Restaurant</t>
  </si>
  <si>
    <t>Vinoba Enclave, Bahadurgarh Road, CRPF Camp, Najafgarh, New Delhi</t>
  </si>
  <si>
    <t>North Indian, Chinese, Street Food</t>
  </si>
  <si>
    <t>Flavours Of London</t>
  </si>
  <si>
    <t>RZ-1101/C, Gali 11, Sadh Nagar, Palam Colony, Palam, New Delhi</t>
  </si>
  <si>
    <t>Ice Cream, Bakery</t>
  </si>
  <si>
    <t>Hot 'N' Cool</t>
  </si>
  <si>
    <t>Shop 105, A Block Market, Behind Nirulas, Preet Vihar, New Delhi</t>
  </si>
  <si>
    <t>Fast Food, Italian</t>
  </si>
  <si>
    <t>Roll's World</t>
  </si>
  <si>
    <t>Sri Krishna</t>
  </si>
  <si>
    <t>F-2/9, Krishna Nagar, New Delhi</t>
  </si>
  <si>
    <t>B4 Ansal Building, Mukherjee Nagar, New Delhi</t>
  </si>
  <si>
    <t>Kalka Ji Rasoi</t>
  </si>
  <si>
    <t>A-61, Ganesh Nagar, Pandav Nagar, New Delhi</t>
  </si>
  <si>
    <t>Street Food, Chinese</t>
  </si>
  <si>
    <t>Teens Cafe Fast Food</t>
  </si>
  <si>
    <t>G-19, Plot 10, Local Shopping Complex, Preet Vihar, New Delhi</t>
  </si>
  <si>
    <t>Al Hayat Bakers</t>
  </si>
  <si>
    <t>Shop 14, Main Road, Zakir Nagar, New Delhi</t>
  </si>
  <si>
    <t>Lotes Bakes</t>
  </si>
  <si>
    <t>Shop 55, Krishna Market, Lajpat Nagar 1, New Delhi</t>
  </si>
  <si>
    <t>Sikka Chinese Fast Food</t>
  </si>
  <si>
    <t>A-134, Surajmal Vihar, Near Bharat National School, Anand Vihar, New Delhi</t>
  </si>
  <si>
    <t>Kathmandu</t>
  </si>
  <si>
    <t>Old Camp, Majnu ka Tila, New Delhi</t>
  </si>
  <si>
    <t>New Open Restaurant</t>
  </si>
  <si>
    <t>House 48, Old Camp, New Aruna Nagar, Majnu ka Tila, New Delhi</t>
  </si>
  <si>
    <t>Nepalese, Tibetan</t>
  </si>
  <si>
    <t>Bake Bank</t>
  </si>
  <si>
    <t>B-19, Acharya Niketan Market, Mayur Vihar Phase 1, New Delhi</t>
  </si>
  <si>
    <t>Mannat Chinese Fast Food</t>
  </si>
  <si>
    <t>Shop 41, Kotla Vihar, Najafgarh Road, Nangloi, New Delhi</t>
  </si>
  <si>
    <t>Chinese, Bakery</t>
  </si>
  <si>
    <t>Welcome Rasoi</t>
  </si>
  <si>
    <t>Twenty Four Seven</t>
  </si>
  <si>
    <t>M/S Noida Automobiles, Indian Oil Petrol Pump, Sector 14 A, Vasundhara Enclave, New Delhi</t>
  </si>
  <si>
    <t>Amul Sweets &amp; Bakery</t>
  </si>
  <si>
    <t>87/1, Zamrudpur, DDA Market, Kailash Colony, New Delhi</t>
  </si>
  <si>
    <t>North Indian, South Indian, Chinese, Fast Food, Bakery, Mithai</t>
  </si>
  <si>
    <t>Buddy 's. Pizza</t>
  </si>
  <si>
    <t>F1/1, Krishna Nagar, New Delhi</t>
  </si>
  <si>
    <t>Panjabi Chic-Shoppe</t>
  </si>
  <si>
    <t>F3/10, Krishna Nagar, New Delhi</t>
  </si>
  <si>
    <t>Raw Meats, Street Food</t>
  </si>
  <si>
    <t>Creamy Creation</t>
  </si>
  <si>
    <t>B-66, East Vinod Nagar, Near Mayur Vihar Phase 2, New Delhi</t>
  </si>
  <si>
    <t>D.A.A.</t>
  </si>
  <si>
    <t>236, Munirka Village Baburam Chowk, Munirka, New Delhi</t>
  </si>
  <si>
    <t>New Punjabi Chaap Corner</t>
  </si>
  <si>
    <t>EG-15, Main Market, Inderpuri, Naraina, New Delhi</t>
  </si>
  <si>
    <t>Muncheezz</t>
  </si>
  <si>
    <t>G-4, Sarda Chamber 2, Plot 15, D Block, Prashant Vihar, New Delhi</t>
  </si>
  <si>
    <t>Natural Pizza Hub &amp; Food Court</t>
  </si>
  <si>
    <t>R-70, Main Market, Shakarpur, New Delhi</t>
  </si>
  <si>
    <t>Oven Fresh</t>
  </si>
  <si>
    <t>B 168, Jhilmil Colony, Vivek Vihar, New Delhi</t>
  </si>
  <si>
    <t>RV Restaurant</t>
  </si>
  <si>
    <t>35 Infantry Brigade, Phillaurah Complex, Near Army Public School, Shankar Vihar, Delhi Cantt., New Delhi</t>
  </si>
  <si>
    <t>Pak Afghan Restaurant</t>
  </si>
  <si>
    <t>Shop 4/3, Jangpura, New Delhi</t>
  </si>
  <si>
    <t>Afghani</t>
  </si>
  <si>
    <t>Delhi 6 Cafe</t>
  </si>
  <si>
    <t>C-7/85, Near Mother Dairy, Keshav Puram, Lawrence Road, New Delhi</t>
  </si>
  <si>
    <t>Lhasa Manthang Restaurant</t>
  </si>
  <si>
    <t>House 100/B, Block 5, New Aruna Nagar, Majnu ka Tila, New Delhi</t>
  </si>
  <si>
    <t>Melting Food Point</t>
  </si>
  <si>
    <t>Opposite Gyan Jyoti Public School, Gurgaon Road, Chhawla, Najafgarh, New Delhi</t>
  </si>
  <si>
    <t>Shop 1, DDA Market, Defence Enclave, Preet Vihar, New Delhi</t>
  </si>
  <si>
    <t>Street Cafe</t>
  </si>
  <si>
    <t>D 41, South Extension 1, New Delhi</t>
  </si>
  <si>
    <t>Foody Dragon</t>
  </si>
  <si>
    <t>2035, Near Katra Lachhu Singh, Fawara, Chandni Chowk, Delhi</t>
  </si>
  <si>
    <t>Sweet Sensations</t>
  </si>
  <si>
    <t>H-34, Green Park Extension, Green Park, New Delhi</t>
  </si>
  <si>
    <t>Szoun Chinese Food</t>
  </si>
  <si>
    <t>E-89, BK Dutt Colony, Karbala Market, Lodhi Road, New Delhi</t>
  </si>
  <si>
    <t>Shere Hind Chicken Corner</t>
  </si>
  <si>
    <t>Chhawla Stand, Najafgarh, New Delhi</t>
  </si>
  <si>
    <t>The Bakery</t>
  </si>
  <si>
    <t>A-47, Vishwakarma Colony, Near Okhla Phase 1, New Delhi</t>
  </si>
  <si>
    <t>Hot Joint Fast Food</t>
  </si>
  <si>
    <t>Near PSK, Shankar Vihar, Opposite Pillar 70, Preet Vihar, New Delhi</t>
  </si>
  <si>
    <t>Raja Chinese Foods &amp; Snacks</t>
  </si>
  <si>
    <t>Shop 17, BP Market, Club Road, Shalimar Bagh, New Delhi</t>
  </si>
  <si>
    <t>Vrindavan Sweets</t>
  </si>
  <si>
    <t>A1, WZ 9, Opposite Chhatri Wala Park, Main Road, Subhash Nagar, New Delhi</t>
  </si>
  <si>
    <t>South Indian, Street Food, Mithai</t>
  </si>
  <si>
    <t>Shop 43, DLF South Square Mall, Sarojini Nagar, New Delhi</t>
  </si>
  <si>
    <t>DLF South Square, Sarojini Nagar</t>
  </si>
  <si>
    <t>DLF South Square, Sarojini Nagar, New Delhi</t>
  </si>
  <si>
    <t>North Indian, Indian</t>
  </si>
  <si>
    <t>Lhamo's Kitchen</t>
  </si>
  <si>
    <t>Block 10, House 7, New Aruna Nagar, Majnu ka Tila, New Delhi</t>
  </si>
  <si>
    <t>Nepalese</t>
  </si>
  <si>
    <t>Happy Italiano</t>
  </si>
  <si>
    <t>Near Batra Cinema, Mukherjee Nagar, New Delhi</t>
  </si>
  <si>
    <t>Kanhaiya Fast Food</t>
  </si>
  <si>
    <t>Shop 21, Bhagat Singh Market, Najafgarh, New Delhi</t>
  </si>
  <si>
    <t>Urban Palate</t>
  </si>
  <si>
    <t>A-1, Shindi Colony, Naraina Vihar, Naraina, New Delhi</t>
  </si>
  <si>
    <t>New Classic Kitchen</t>
  </si>
  <si>
    <t>Shop 35, Laxmi Bai Nagar Market, INA, New Delhi</t>
  </si>
  <si>
    <t>INA</t>
  </si>
  <si>
    <t>INA, New Delhi</t>
  </si>
  <si>
    <t>D Brown Affairs</t>
  </si>
  <si>
    <t>Anamika Apartments, IP Extension, New Delhi</t>
  </si>
  <si>
    <t>Mughlai Darbar Muradabadi</t>
  </si>
  <si>
    <t>Shop 1B, Hospital Road, Jangpura, New Delhi</t>
  </si>
  <si>
    <t>Jai Sai Motors, Indian Oil Petrol Pump, Near Hotel Crowne Plaza, Okhla Phase 1, New Delhi</t>
  </si>
  <si>
    <t>New Pishori Chicken Kabab</t>
  </si>
  <si>
    <t>J-87, Beriwala Bagh, Subhash Nagar, New Delhi</t>
  </si>
  <si>
    <t>Super Snacks</t>
  </si>
  <si>
    <t>15/3, B Block, DDA Market, Phase 1, Vivek Vihar, New Delhi</t>
  </si>
  <si>
    <t>Laziz Chinese Fast Food</t>
  </si>
  <si>
    <t>Kalka Devi Marg, Near DDA Park, East of Kailash, New Delhi</t>
  </si>
  <si>
    <t>Diya Chinese Food</t>
  </si>
  <si>
    <t>EA 156, Main Market, Inderpuri, Naraina, New Delhi</t>
  </si>
  <si>
    <t>A-263, Vishwakarma Colony, MB Road, Near, Okhla Phase 1, New Delhi</t>
  </si>
  <si>
    <t>Shama Chicken Corner</t>
  </si>
  <si>
    <t>Shop 3, Ring Road Market, Sarojni Nagar New Delhi</t>
  </si>
  <si>
    <t>Sultan Chicken Corner</t>
  </si>
  <si>
    <t>A -1, Loni Road,   Jyoti Colony, Shahdara, New Delhi</t>
  </si>
  <si>
    <t>D 49, South Extension 1, New Delhi</t>
  </si>
  <si>
    <t>Level 2, Food Capital, Worldmark 1, Aerocity, New Delhi</t>
  </si>
  <si>
    <t>Ice Cream, Beverages, Fast Food</t>
  </si>
  <si>
    <t>Al-Nawab</t>
  </si>
  <si>
    <t>Jagat Cinema, Urdu Bazaar, Jama Masjid, New Delhi</t>
  </si>
  <si>
    <t>The Khoj Cafe Restaurent</t>
  </si>
  <si>
    <t>Galli 11-12, D-324, Lalita Park, Laxmi Nagar, New Delhi</t>
  </si>
  <si>
    <t>Retro Kichen</t>
  </si>
  <si>
    <t>1st Floor, Opposite Police Station, Mehrauli, New Delhi</t>
  </si>
  <si>
    <t>Hot &amp; Hot Shudhir Chinese Point</t>
  </si>
  <si>
    <t>5/8, Moti Nagar, New Delhi</t>
  </si>
  <si>
    <t>Kith N Kin Cafeteria</t>
  </si>
  <si>
    <t>Khasra 360-361, Village Mamurpur, Main Alipur Road, Narela, New Delhi</t>
  </si>
  <si>
    <t>Lazeez Rasoi</t>
  </si>
  <si>
    <t>Saria Nath Market, Sabji Mandi, Narela, New Delhi</t>
  </si>
  <si>
    <t>Le Village Pastry Shop</t>
  </si>
  <si>
    <t>Ignou Road, Anupam Extention, Sainik Farms, New Delhi</t>
  </si>
  <si>
    <t>Sardar Ji Chicken Corner</t>
  </si>
  <si>
    <t>Main Market, Tagore Garden, New Delhi</t>
  </si>
  <si>
    <t>L.N Live Kitchen</t>
  </si>
  <si>
    <t>Shop 60, Wadhwa Market, Kingsway Camp, Delhi University-GTB Nagar, New Delhi</t>
  </si>
  <si>
    <t>Piyu Fast Food</t>
  </si>
  <si>
    <t>252, Sant Nagar, East of Kailash, New Delhi</t>
  </si>
  <si>
    <t>Food Junction</t>
  </si>
  <si>
    <t>27, Main Market, Nehru Nagar, Lajpat Nagar 1, New Delhi</t>
  </si>
  <si>
    <t>Zayka chicken restaurant</t>
  </si>
  <si>
    <t>C 31, Acharya niketan, Mayur Vihar Phase 1, New Delhi</t>
  </si>
  <si>
    <t>North Indian, Biryani</t>
  </si>
  <si>
    <t>Romano's Pizza</t>
  </si>
  <si>
    <t>81A, Pocket A-2, Mayur Vihar Phase 3, New Delhi</t>
  </si>
  <si>
    <t>Pheva Tandooris</t>
  </si>
  <si>
    <t>Batra Complex, Near UCO Bank, Mukherjee Nagar</t>
  </si>
  <si>
    <t>New Garden Hut</t>
  </si>
  <si>
    <t>Parking Area, Aditya Complex, Preet Vihar, New Delhi</t>
  </si>
  <si>
    <t>Chinese Hut</t>
  </si>
  <si>
    <t>Near GGS Dispensary, Sector 4, R K Puram, New Delhi</t>
  </si>
  <si>
    <t>Fabulous Cake</t>
  </si>
  <si>
    <t>C3, Yojna Vihar Market, Anand Vihar, New Delhi</t>
  </si>
  <si>
    <t>Saras Fast Food Feast</t>
  </si>
  <si>
    <t>Gujarati Samajh, Raj Niwas Marg, Civil Lines, New Delhi</t>
  </si>
  <si>
    <t>Shakun Cook-Du-Ku</t>
  </si>
  <si>
    <t>P-25/A4, Near Dolphin Shoes, Dilshad Garden, New Delhi</t>
  </si>
  <si>
    <t>P.S. Chinese &amp; Thai Food</t>
  </si>
  <si>
    <t>155, Bhagwan Nagar Chowk, Jangpura, New Delhi</t>
  </si>
  <si>
    <t>M/S Qutab Service Station, IOC Pump, Opposite STC &amp; MMTC Housing Colony, Mehrauli, New Delhi</t>
  </si>
  <si>
    <t>Snack Shack</t>
  </si>
  <si>
    <t>Opposite Sri Ram International School, Main Dhansa Road, Najafgarh, New Delhi</t>
  </si>
  <si>
    <t>Pizza Hot</t>
  </si>
  <si>
    <t>Shop 9, Uday Market, Chander Vihar, Nangloi, New Delhi</t>
  </si>
  <si>
    <t>Italian, Fast Food, South Indian</t>
  </si>
  <si>
    <t>Fresh Meat CO</t>
  </si>
  <si>
    <t>E 45, Naraina Vihar, Naraina, New Delhi</t>
  </si>
  <si>
    <t>Chocolacious by WedCraft</t>
  </si>
  <si>
    <t>G-9, RG Complex 2, Near Sector 14, Prashant Vihar, New Delhi</t>
  </si>
  <si>
    <t>Food Care</t>
  </si>
  <si>
    <t>WA-86, Main Road, Shakarpur, New Delhi</t>
  </si>
  <si>
    <t>Friends N Foods</t>
  </si>
  <si>
    <t>Pocket SG/5A, LIG DDA Flates, Near Deer Park, Dilshad Garden, New Delhi</t>
  </si>
  <si>
    <t>ABC Restaurant</t>
  </si>
  <si>
    <t>House 74 A, Block H, New Aruna Nagar, Majnu ka Tila, New Delhi</t>
  </si>
  <si>
    <t>Brijwasi</t>
  </si>
  <si>
    <t>Building 1A, Shop 2, Batra Cinema Complex, Mukherjee Nagar, New Delhi</t>
  </si>
  <si>
    <t>Jaca Restaurant</t>
  </si>
  <si>
    <t>212-A, Six-Ten Building, Munirka, New Delhi</t>
  </si>
  <si>
    <t>Vishal Snacks</t>
  </si>
  <si>
    <t>A-1, Vishwakarma  Colony, Near BSES Complaint Center, Okhla Phase 1, New Delhi</t>
  </si>
  <si>
    <t>Chennai Express</t>
  </si>
  <si>
    <t>H Block, Vikas Marg, New Delhi</t>
  </si>
  <si>
    <t>Vikas Marg</t>
  </si>
  <si>
    <t>Vikas Marg, New Delhi</t>
  </si>
  <si>
    <t>Khaibar Pass, Main Road, Civil Lines, New Delhi</t>
  </si>
  <si>
    <t>Fun City Mall, Prashant Vihar, New Delhi</t>
  </si>
  <si>
    <t>Fun City Mall, Prashant Vihar</t>
  </si>
  <si>
    <t>Delhi Biryani Hut</t>
  </si>
  <si>
    <t>Double Storey, Jungpura Extension, Jangpura, New Delhi</t>
  </si>
  <si>
    <t>Dolphin - The Food Cafe</t>
  </si>
  <si>
    <t>Labour Chouk Mahipalpur, Mahipalpur, New Delhi</t>
  </si>
  <si>
    <t>Lhasa Thali House</t>
  </si>
  <si>
    <t>15-16, New Tibetan Camp, Majnu Ka Tila</t>
  </si>
  <si>
    <t>Little Tibet</t>
  </si>
  <si>
    <t>House 16, Block 7, New Aruna Nagar, Majnu ka Tila, New Delhi</t>
  </si>
  <si>
    <t>Cafe, Tibetan</t>
  </si>
  <si>
    <t>Plot 2, Shyam Enclave, Main Goyla Road, Deen Pur, Najafgarh, New Delhi</t>
  </si>
  <si>
    <t>Chinese Food Point</t>
  </si>
  <si>
    <t>Opposite BDO Office, Gurgaon Road, Roshan Pura, Najafgarh, New Delhi</t>
  </si>
  <si>
    <t>Rupa Bangali Dhaba</t>
  </si>
  <si>
    <t>Munirka Village, R K Puram, New Delhi</t>
  </si>
  <si>
    <t>Always Eat Green</t>
  </si>
  <si>
    <t>A-60 New Ashok Nagar, Vasundhara Enclave, New Delhi</t>
  </si>
  <si>
    <t>B 170, Jhilmil Colony, Vivek Vihar, New Delhi</t>
  </si>
  <si>
    <t>Gupta Sweets</t>
  </si>
  <si>
    <t>74/4, Aurbindo Marg, Yusuf Sarai, New Delhi</t>
  </si>
  <si>
    <t>North Indian, South Indian, Mithai</t>
  </si>
  <si>
    <t>Frugurpop-  ibis New Delhi</t>
  </si>
  <si>
    <t>ibis New Delhi, Asset 9, Hospitality District, Aerocity, New Delhi</t>
  </si>
  <si>
    <t>ibis New Delhi, Aerocity</t>
  </si>
  <si>
    <t>ibis New Delhi, Aerocity, New Delhi</t>
  </si>
  <si>
    <t>Mahesh Chaat Corner</t>
  </si>
  <si>
    <t>Shop 23, Indian Oil Building, Janpath, New Delhi</t>
  </si>
  <si>
    <t>Chinese, Fast Food, Pizza</t>
  </si>
  <si>
    <t>Colonel's Kebabs &amp; Curries</t>
  </si>
  <si>
    <t>21, Milestone Hotel and Resort, N.H 8, Near Shiv Murti, Rangpuri, Mahipalpur, New Delhi</t>
  </si>
  <si>
    <t>BonJuz</t>
  </si>
  <si>
    <t>Flat 2, Plot A-6, Anupam Enclave, Phase 1, Saidulajab Extension, IGNOU Road, Sainik Farms, New Delhi</t>
  </si>
  <si>
    <t>Healthy Food, Juices</t>
  </si>
  <si>
    <t>Cake Knighter</t>
  </si>
  <si>
    <t>Opposite East End Apartments, New Ashok Nagar, Vasundhara Enclave, New Delhi</t>
  </si>
  <si>
    <t>FM Biryani Point</t>
  </si>
  <si>
    <t>D-78, Opposite Akbari Masjid, New Ashok Nagar, Vasundhara Enclave, New Delhi</t>
  </si>
  <si>
    <t>Al-Kausar's</t>
  </si>
  <si>
    <t>K-65, Chinar Apartment, Jamia Nagar, Near Zakir Nagar, New Delhi</t>
  </si>
  <si>
    <t>Punjabi Chaap Corner</t>
  </si>
  <si>
    <t>Shop 6, Ground Floor, Plot 2, NRI Colony, Greater Kailash 4, Alaknanda, New Delhi</t>
  </si>
  <si>
    <t>Spice Studio</t>
  </si>
  <si>
    <t>Shop 17/38, Near Geeta Apartments, Geeta Colony, New Delhi</t>
  </si>
  <si>
    <t>Seafood, Mughlai, North Indian</t>
  </si>
  <si>
    <t>The Friends Cafe</t>
  </si>
  <si>
    <t>F-2/1, Labour Chowk, Krishna Nagar, New Delhi</t>
  </si>
  <si>
    <t>Chinese, Italian</t>
  </si>
  <si>
    <t>Opposite Balaji Dental Clinic, Mayur Vihar Phase 1, New Delhi</t>
  </si>
  <si>
    <t>The Twisted Bakery</t>
  </si>
  <si>
    <t>J-107, Western Avenue, Sainik Farms, New Delhi</t>
  </si>
  <si>
    <t>Take Away Depot</t>
  </si>
  <si>
    <t>13, Basant Lok, Priya Cinema Complex, Vasant Vihar, New Delhi</t>
  </si>
  <si>
    <t>Chinese, Mughlai, North Indian</t>
  </si>
  <si>
    <t>Zombiez</t>
  </si>
  <si>
    <t>E 379, Khosla Complex, Samrat Apartment, Vasundhara Enclave, New Delhi</t>
  </si>
  <si>
    <t>Mitra Da Dhabha</t>
  </si>
  <si>
    <t>2 Shiv Puri, Patparganj Road, Near Abhishek Banquet Hall, Krishna Nagar, New Delhi</t>
  </si>
  <si>
    <t>Momo's King</t>
  </si>
  <si>
    <t>Shop 1, Coal Depot, Ashok Nagar, Near Tilak Nagar Police Station, Subhash Nagar, New Delhi</t>
  </si>
  <si>
    <t>Food Nation</t>
  </si>
  <si>
    <t>Shop 22, Market 1, Chittaranjan Park, New Delhi</t>
  </si>
  <si>
    <t>Hilal Hotel Nihari</t>
  </si>
  <si>
    <t>Gali Madarsa Hussain Baksh, Matia Mahal, Daryaganj, New Delhi</t>
  </si>
  <si>
    <t>Sweet Bakes</t>
  </si>
  <si>
    <t>U-30, Green Park, New Delhi</t>
  </si>
  <si>
    <t>Arabian &amp; Turkish Cafí©</t>
  </si>
  <si>
    <t>Turkish, Arabian, Moroccan, Lebanese</t>
  </si>
  <si>
    <t>New Chow Maun</t>
  </si>
  <si>
    <t>Yaadgaar</t>
  </si>
  <si>
    <t>Gali 2, Neb Sarai, IGNOU Road, Sainik Farms, New Delhi</t>
  </si>
  <si>
    <t>Mr. Gold</t>
  </si>
  <si>
    <t>501, Main Road, Bara Bazar, Shahdara, New Delhi</t>
  </si>
  <si>
    <t>Chinese Chaat Corner</t>
  </si>
  <si>
    <t>A 385, Double Story, A Block, Kalkaji, New Delhi</t>
  </si>
  <si>
    <t>Kalkaji</t>
  </si>
  <si>
    <t>Kalkaji, New Delhi</t>
  </si>
  <si>
    <t>Cocoalicious Delights</t>
  </si>
  <si>
    <t>I-54, First Floor, Lajpat Nagar 1, New Delhi</t>
  </si>
  <si>
    <t>Lala Ji Sweets</t>
  </si>
  <si>
    <t>Shop 2829/208, Old Bus Stand, Tri Nagar, Lawrence Road, New Delhi</t>
  </si>
  <si>
    <t>Cafe 59</t>
  </si>
  <si>
    <t>New Aruna Nagar, Majnu ka Tila, New Delhi</t>
  </si>
  <si>
    <t>Cafe, North Eastern</t>
  </si>
  <si>
    <t>Fumble Foods</t>
  </si>
  <si>
    <t>East End Apartments, Near New Ashok Nagar Metro Station, Mayur Vihar Phase 1, New Delhi</t>
  </si>
  <si>
    <t>Ground Floor, Plot 69, Opposite Mother dairy, Pandav Nagar, New Delhi</t>
  </si>
  <si>
    <t>Tiffino Mania</t>
  </si>
  <si>
    <t>Forest Lane, Sainik Farms, New Delhi</t>
  </si>
  <si>
    <t>Aggarwal Sweet &amp; Bakers</t>
  </si>
  <si>
    <t>A-60, Near Doctor's Market, Vasundhara Enclave, New Delhi</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</si>
  <si>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</si>
  <si>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</si>
  <si>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</si>
  <si>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</si>
  <si>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</si>
  <si>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</si>
  <si>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Sher-e-Punjab</t>
  </si>
  <si>
    <t>76, 1st Floor, Amrit Puri, East of Kailash, New Delhi</t>
  </si>
  <si>
    <t>Saikutir Food</t>
  </si>
  <si>
    <t>F/206, Samaspur Road, Pandav Nagar, Mayur Vihar Phase 1, New Delhi</t>
  </si>
  <si>
    <t>Dhaba NH10</t>
  </si>
  <si>
    <t>E 53, Camp 2, Nangloi, New Delhi</t>
  </si>
  <si>
    <t>Hungry Folks</t>
  </si>
  <si>
    <t>House 220, Katwaria Sarai, Qutab Institutional Area, New Delhi</t>
  </si>
  <si>
    <t>Cake'ry</t>
  </si>
  <si>
    <t>B-125 Main Market, Shakarpur, New Delhi</t>
  </si>
  <si>
    <t>Dessert Carte</t>
  </si>
  <si>
    <t>D-148, East of Kailash, New Delhi</t>
  </si>
  <si>
    <t>Firangi Mithai</t>
  </si>
  <si>
    <t>30, Kailash Hills, East of Kailash, New Delhi</t>
  </si>
  <si>
    <t>Buzybee</t>
  </si>
  <si>
    <t>17/602, Eastend Apartments, Mayur Vihar Phase 1, New Delhi</t>
  </si>
  <si>
    <t>ToLoveFromLove</t>
  </si>
  <si>
    <t>Sardar A Pure Meat Shop</t>
  </si>
  <si>
    <t>E-46, Main Road, Naraina, New Delhi</t>
  </si>
  <si>
    <t>Raw Meats, Fast Food, North Indian</t>
  </si>
  <si>
    <t>Delhi-6 The Chicken Planet</t>
  </si>
  <si>
    <t>2987/7, DDA Flats, Bari Masjid, Sarai Khalil, Chandni Chowk, New Delhi</t>
  </si>
  <si>
    <t>Heera Chicken Corner</t>
  </si>
  <si>
    <t>Ground Floor, Neelkanth Palace, Sant Nagar, Near, East of Kailash, New Delhi</t>
  </si>
  <si>
    <t>TAG</t>
  </si>
  <si>
    <t>Near GTB Nagar metro station, GTB Nagar, New Delhi</t>
  </si>
  <si>
    <t>Cafe, Continental, Chinese</t>
  </si>
  <si>
    <t>Rockers &amp; Shockers</t>
  </si>
  <si>
    <t>S-19, 2nd Floor, Star City Mall, Mayur Vihar Phase 1, New Delhi</t>
  </si>
  <si>
    <t>Chap Corner</t>
  </si>
  <si>
    <t>A/158, Near Jhule Lal Temple, Moti Nagar, New Delhi</t>
  </si>
  <si>
    <t>Ganga Food Factory</t>
  </si>
  <si>
    <t>B-70X, DDA Flat, Jahangir Puri, Near Shalimar Bagh, New Delhi</t>
  </si>
  <si>
    <t>Taj Chicken Point</t>
  </si>
  <si>
    <t>1205,   Behind Delite Cinema, Daryaganj, New Delhi Daryaganj</t>
  </si>
  <si>
    <t>Choco-House Chocolatiers</t>
  </si>
  <si>
    <t>224 Vardhman Plaza, 9 Local Shopping Center 2, IP Extension, New Delhi</t>
  </si>
  <si>
    <t>Gluten Free by Deepika</t>
  </si>
  <si>
    <t>Agrasen Apartments, IP Extension, New Delhi</t>
  </si>
  <si>
    <t>Bakery, Healthy Food</t>
  </si>
  <si>
    <t>Shahi Muradabadi</t>
  </si>
  <si>
    <t>247/A, Rama Market, Munirka, New Delhi</t>
  </si>
  <si>
    <t>Mohanty Bakery &amp; Confectionery</t>
  </si>
  <si>
    <t>352, Vasant Vihar, New Delhi</t>
  </si>
  <si>
    <t>D Food</t>
  </si>
  <si>
    <t>C-306, New Ashok Nagar, Vasundhara Enclave, New Delhi</t>
  </si>
  <si>
    <t>Little Cup Cake</t>
  </si>
  <si>
    <t>107, Vidhi Apartments, Plot 116, IP Extension, New Delhi</t>
  </si>
  <si>
    <t>Just Vada Pav</t>
  </si>
  <si>
    <t>KH 406, NH  8, Delhi - Gurgaon Road, Rangpuri, Near Shiv Murti, Mahipalpur, New Delhi</t>
  </si>
  <si>
    <t>Street Chaat Chatoron Ka Adda</t>
  </si>
  <si>
    <t>B-183, New, Moti Nagar, New Delhi</t>
  </si>
  <si>
    <t>Chatori Gali</t>
  </si>
  <si>
    <t>Central Hall, Patiala House Court, Tilak Marg, New Delhi</t>
  </si>
  <si>
    <t>Tilak Marg</t>
  </si>
  <si>
    <t>Tilak Marg, New Delhi</t>
  </si>
  <si>
    <t>The Artful Baker</t>
  </si>
  <si>
    <t>D Block Market. Near HDFC, Vasant Vihar, New Delhi</t>
  </si>
  <si>
    <t>Delicious Cake</t>
  </si>
  <si>
    <t>E-77, Main Road, Vasundhara Enclave, New Delhi</t>
  </si>
  <si>
    <t>Delhi Food Adda</t>
  </si>
  <si>
    <t>9A, C Block Market, East of Kailash, New Delhi</t>
  </si>
  <si>
    <t>Sunrise Bakery</t>
  </si>
  <si>
    <t>C-96, Ground Floor, Lajpat Nagar 1, New Delhi</t>
  </si>
  <si>
    <t>Koolees Milkshake Bar</t>
  </si>
  <si>
    <t>85, Ring Road Market, Sulekha Vihar, Sarojini Nagar, New Delhi</t>
  </si>
  <si>
    <t>Me and My Cake</t>
  </si>
  <si>
    <t>Grubhouse Cafe</t>
  </si>
  <si>
    <t>D 33, Acharya Niketan, Mayur Vihar Phase 1, New Delhi</t>
  </si>
  <si>
    <t>Colours of Biryani</t>
  </si>
  <si>
    <t>G-6, Ashish Complex 2, New Rajdhani Enclave, Opposite Preet Vihar Metro Station, Vikas Marg, Preet Vihar, New Delhi</t>
  </si>
  <si>
    <t>Celebration Family Restaurant</t>
  </si>
  <si>
    <t>E-63, Near Sheetla Mata Mandir, Opposite Punjab Sindh Bank, Subhash Nagar, New Delhi</t>
  </si>
  <si>
    <t>Khera's Foodie Corner</t>
  </si>
  <si>
    <t>5/186, Subhash Nagar, New Delhi</t>
  </si>
  <si>
    <t>Waikiki</t>
  </si>
  <si>
    <t>A-103, New Ashok Nagar, Vasundhara Enclave, New Delhi</t>
  </si>
  <si>
    <t>Chaayos</t>
  </si>
  <si>
    <t>26, 1st Floor, Hauz Khas Village, New Delhi</t>
  </si>
  <si>
    <t>Hauz Khas Village</t>
  </si>
  <si>
    <t>Hauz Khas Village, New Delhi</t>
  </si>
  <si>
    <t>Cafe, Tea</t>
  </si>
  <si>
    <t>Aurangzeb Rd</t>
  </si>
  <si>
    <t>C 126, 2nd Floor, Phase 1, Naraina, New Delhi</t>
  </si>
  <si>
    <t>The Night Delights</t>
  </si>
  <si>
    <t>Janakpuri, New Delhi</t>
  </si>
  <si>
    <t>Janakpuri</t>
  </si>
  <si>
    <t>The Midnight Heroes</t>
  </si>
  <si>
    <t>Kamla Nagar Market, Kamla Nagar, New Delhi</t>
  </si>
  <si>
    <t>North Indian, Biryani, Chinese, Fast Food</t>
  </si>
  <si>
    <t>Midnight Fries</t>
  </si>
  <si>
    <t>D 40, Industrial Area, Kirti Nagar, New Delhi</t>
  </si>
  <si>
    <t>Kirti Nagar</t>
  </si>
  <si>
    <t>Kirti Nagar, New Delhi</t>
  </si>
  <si>
    <t>Chinese, Italian, Fast Food</t>
  </si>
  <si>
    <t>Thok (The House of Kakori)</t>
  </si>
  <si>
    <t>Malviya Nagar, New Delhi</t>
  </si>
  <si>
    <t>Malviya Nagar</t>
  </si>
  <si>
    <t>Central Market, Punjabi Bagh, New Delhi</t>
  </si>
  <si>
    <t>Punjabi Bagh</t>
  </si>
  <si>
    <t>Punjabi Bagh, New Delhi</t>
  </si>
  <si>
    <t>Midnight Hunger Hub</t>
  </si>
  <si>
    <t>North Indian, Fast Food, Italian, Asian</t>
  </si>
  <si>
    <t>Spooky Sky</t>
  </si>
  <si>
    <t>Shop 62, WEA, Karol Bagh, New Delhi</t>
  </si>
  <si>
    <t>Italian, Chinese, North Indian</t>
  </si>
  <si>
    <t>Rajinder Nagar, New Delhi</t>
  </si>
  <si>
    <t>Rajinder Nagar</t>
  </si>
  <si>
    <t>Horn Please</t>
  </si>
  <si>
    <t>D 616, Hotel Royal Castle Grand, Chittaranjan Park, New Delhi</t>
  </si>
  <si>
    <t>Uloo</t>
  </si>
  <si>
    <t>JE 2, Malviya Nagar, New Delhi</t>
  </si>
  <si>
    <t>Munch Nation</t>
  </si>
  <si>
    <t>Model Town 1, New Delhi</t>
  </si>
  <si>
    <t>Model Town 1</t>
  </si>
  <si>
    <t>Chaophraya</t>
  </si>
  <si>
    <t>Edinburgh</t>
  </si>
  <si>
    <t>4th Floor, 33 Castle Street, New Town, Edinburgh EH2 3DN</t>
  </si>
  <si>
    <t>New Town</t>
  </si>
  <si>
    <t>New Town, Edinburgh</t>
  </si>
  <si>
    <t>Thai</t>
  </si>
  <si>
    <t>Pounds(Œ£)</t>
  </si>
  <si>
    <t>Steak</t>
  </si>
  <si>
    <t>14 Picardy Place, New Town, Edinburgh EH1 3JT</t>
  </si>
  <si>
    <t>Twelve Picardy Place, New Town</t>
  </si>
  <si>
    <t>Twelve Picardy Place, New Town, Edinburgh</t>
  </si>
  <si>
    <t>Steak, Scottish, British</t>
  </si>
  <si>
    <t>Seasons 52 Fresh Grill</t>
  </si>
  <si>
    <t>7700 West Sand Lake Road, Orlando, FL 32819</t>
  </si>
  <si>
    <t>Restaurant Row</t>
  </si>
  <si>
    <t>Restaurant Row, Orlando</t>
  </si>
  <si>
    <t>The Lokal</t>
  </si>
  <si>
    <t>Singapore</t>
  </si>
  <si>
    <t>136 Neil Road 088865</t>
  </si>
  <si>
    <t>Neil Road, Outram</t>
  </si>
  <si>
    <t>Neil Road, Outram, Singapore</t>
  </si>
  <si>
    <t>Singaporean, Australian, German</t>
  </si>
  <si>
    <t>I Am</t>
  </si>
  <si>
    <t>674 North Bridge Road, #01-01 Haji Lane 188804</t>
  </si>
  <si>
    <t>North Bridge Road, Rochor</t>
  </si>
  <si>
    <t>North Bridge Road, Rochor, Singapore</t>
  </si>
  <si>
    <t>Western, Fusion, Fast Food</t>
  </si>
  <si>
    <t>Vic's On The River</t>
  </si>
  <si>
    <t>Savannah</t>
  </si>
  <si>
    <t>26 E Bay St, Savannah, GA 31401</t>
  </si>
  <si>
    <t>Savannah, Savannah</t>
  </si>
  <si>
    <t>Beliram Degchiwala</t>
  </si>
  <si>
    <t>8/22-24, Near Birbal Park, Jangpura Extension, Jangpura, New Delhi</t>
  </si>
  <si>
    <t>Cafe Coffee Day - The Lounge</t>
  </si>
  <si>
    <t>Peary Lal and Sons, 42, Janpath, New Delhi</t>
  </si>
  <si>
    <t>Kahill's Steak-Fish Chophouse</t>
  </si>
  <si>
    <t>Sioux City</t>
  </si>
  <si>
    <t>385 E 4th St, South Sioux City, IA 68776</t>
  </si>
  <si>
    <t>South Sioux City</t>
  </si>
  <si>
    <t>South Sioux City, Sioux City</t>
  </si>
  <si>
    <t>American, Seafood, Steak</t>
  </si>
  <si>
    <t>Speedy Chow</t>
  </si>
  <si>
    <t>9, 1st Floor, Corner Market, Maharishi Dayanand Marg, Malviya Nagar, New Delhi</t>
  </si>
  <si>
    <t>Chinese, Thai</t>
  </si>
  <si>
    <t>Bern's Steak House</t>
  </si>
  <si>
    <t>Tampa Bay</t>
  </si>
  <si>
    <t>1208 S Howard Ave, Tampa, FL 33606</t>
  </si>
  <si>
    <t>Hyde Park</t>
  </si>
  <si>
    <t>Hyde Park, Tampa Bay</t>
  </si>
  <si>
    <t>American, Desserts, Steak</t>
  </si>
  <si>
    <t>Ground Floor, Pacific Mall, Tagore Garden, New Delhi</t>
  </si>
  <si>
    <t>Colonel's Kababz</t>
  </si>
  <si>
    <t>K 11, Som Vihar Apartments, R K Puram, New Delhi</t>
  </si>
  <si>
    <t>Mori's Japanese Steakhouse &amp; Sushi Bar</t>
  </si>
  <si>
    <t>Valdosta</t>
  </si>
  <si>
    <t>1709 Norman Dr, Valdosta, GA 31601</t>
  </si>
  <si>
    <t>Valdosta, Valdosta</t>
  </si>
  <si>
    <t>Japanese, Steak, Sushi</t>
  </si>
  <si>
    <t>La Baguette - The Imperial</t>
  </si>
  <si>
    <t>The Imperial, Janpath, New Delhi</t>
  </si>
  <si>
    <t>The Imperial, Janpath</t>
  </si>
  <si>
    <t>Desserts, Bakery</t>
  </si>
  <si>
    <t>24/7 Pastry Shop - The Lalit New Delhi</t>
  </si>
  <si>
    <t>The Lalit, Barakhamba Avenue, Barakhamba Road, New Delhi</t>
  </si>
  <si>
    <t>The Lalit New Delhi, Barakhamba Road</t>
  </si>
  <si>
    <t>The Lalit New Delhi, Barakhamba Road, New Delhi</t>
  </si>
  <si>
    <t>Chandlers Steakhouse</t>
  </si>
  <si>
    <t>Boise</t>
  </si>
  <si>
    <t>981 W Grove St, Boise, ID 83702</t>
  </si>
  <si>
    <t>Boise, Boise</t>
  </si>
  <si>
    <t>Bun Intended</t>
  </si>
  <si>
    <t>Vasant Kunj, New Delhi</t>
  </si>
  <si>
    <t>Vasant Kunj</t>
  </si>
  <si>
    <t>Burger, American, Fast Food</t>
  </si>
  <si>
    <t>Biryani Blues</t>
  </si>
  <si>
    <t>Shop 29, Ground Floor, Vasant Square Mall, Vasant Kunj, New Delhi</t>
  </si>
  <si>
    <t>Vasant Square Mall, Vasant Kunj</t>
  </si>
  <si>
    <t>Vasant Square Mall, Vasant Kunj, New Delhi</t>
  </si>
  <si>
    <t>Biryani, Hyderabadi</t>
  </si>
  <si>
    <t>Chinese Garden</t>
  </si>
  <si>
    <t>S14, Yashwant Place, Food Plaza, Chanakyapuri, New Delhi</t>
  </si>
  <si>
    <t>Nizam's Kathi Kabab</t>
  </si>
  <si>
    <t>C-25, Commercial Complex, Near Moolchand Flyover, Defence Colony, New Delhi</t>
  </si>
  <si>
    <t>Kathputli</t>
  </si>
  <si>
    <t>35, Defence Colony Market, Defence Colony, New Delhi</t>
  </si>
  <si>
    <t>Rajasthani</t>
  </si>
  <si>
    <t>Mama's Fish House</t>
  </si>
  <si>
    <t>Rest of Hawaii</t>
  </si>
  <si>
    <t>799 Poho Pl, Paia, HI 96779</t>
  </si>
  <si>
    <t>Paia</t>
  </si>
  <si>
    <t>Paia, Rest of Hawaii</t>
  </si>
  <si>
    <t>Hawaiian, Seafood</t>
  </si>
  <si>
    <t>Duke's Waikiki</t>
  </si>
  <si>
    <t>2335 Kalakaua Ave, Honolulu, HI 96815</t>
  </si>
  <si>
    <t>Waikiki, Rest of Hawaii</t>
  </si>
  <si>
    <t>Hawaiian, Seafood, Steak</t>
  </si>
  <si>
    <t>Natalia's</t>
  </si>
  <si>
    <t>Macon</t>
  </si>
  <si>
    <t>201 North Macon St., Macon, GA 31210</t>
  </si>
  <si>
    <t>Macon, Macon</t>
  </si>
  <si>
    <t>European, Italian, Mediterranean</t>
  </si>
  <si>
    <t>Roy's</t>
  </si>
  <si>
    <t>226 Lewers St, Honolulu, HI 96815</t>
  </si>
  <si>
    <t>Asian, European, Seafood</t>
  </si>
  <si>
    <t>Woodfire Grille</t>
  </si>
  <si>
    <t>Dubuque</t>
  </si>
  <si>
    <t>301 Bell Street, Dubuque, IA 52001</t>
  </si>
  <si>
    <t>Dubuque, Dubuque</t>
  </si>
  <si>
    <t>Edison: Food+Drink Lab</t>
  </si>
  <si>
    <t>912 W Kennedy Blvd, Tampa, FL 33606</t>
  </si>
  <si>
    <t>International</t>
  </si>
  <si>
    <t>Henry Campbell's Steakhouse</t>
  </si>
  <si>
    <t>Albany</t>
  </si>
  <si>
    <t>629 N. Westover Blvd, Albany, GA 31707</t>
  </si>
  <si>
    <t>Albany, Albany</t>
  </si>
  <si>
    <t>Steak, Tapas, Bar Food</t>
  </si>
  <si>
    <t>Barbacoa Restaurant</t>
  </si>
  <si>
    <t>276 Bobwhite Ct, Boise, ID 83706</t>
  </si>
  <si>
    <t>Latin American, Steak</t>
  </si>
  <si>
    <t>Blue Point Grill</t>
  </si>
  <si>
    <t>Princeton</t>
  </si>
  <si>
    <t>258 Nassau St, Princeton, NJ 08542</t>
  </si>
  <si>
    <t>Princeton, Princeton</t>
  </si>
  <si>
    <t>Seafood</t>
  </si>
  <si>
    <t>Rocks on the River</t>
  </si>
  <si>
    <t>102 West Bay St., Savannah, GA 31401</t>
  </si>
  <si>
    <t>Pizza, Seafood, Steak</t>
  </si>
  <si>
    <t>Max Grille and Kitchen</t>
  </si>
  <si>
    <t>2A, Corner Market, Near Arya Samaj Mandir, Malviya Nagar, New Delhi</t>
  </si>
  <si>
    <t>The Olde Pink House</t>
  </si>
  <si>
    <t>23 Abercorn St, Savannah, GA 31401</t>
  </si>
  <si>
    <t>American, Seafood, Southern</t>
  </si>
  <si>
    <t>Clever Fox Cafe</t>
  </si>
  <si>
    <t>Red Fox Hotel, Community Center, Mayur Vihar Phase 3, New Delhi</t>
  </si>
  <si>
    <t>Club India Cafe &amp; Restaurant</t>
  </si>
  <si>
    <t>4797, 2nd Floor, 6 Tooti Chowk, Paharganj, New Delhi</t>
  </si>
  <si>
    <t>Paharganj</t>
  </si>
  <si>
    <t>Paharganj, New Delhi</t>
  </si>
  <si>
    <t>North Indian, Fast Food, Chinese, Japanese, Asian, Italian</t>
  </si>
  <si>
    <t>Duck City Bistro</t>
  </si>
  <si>
    <t>Davenport</t>
  </si>
  <si>
    <t>115 E 3rd St, Davenport, IA 52801</t>
  </si>
  <si>
    <t>Davenport, Davenport</t>
  </si>
  <si>
    <t>American, French</t>
  </si>
  <si>
    <t>Paramjeet Machi Wala</t>
  </si>
  <si>
    <t>50-51, J Block Community Centre, Opposite Surya Continental, Rajouri Garden, New Delhi</t>
  </si>
  <si>
    <t>Rajouri Garden</t>
  </si>
  <si>
    <t>Rajouri Garden, New Delhi</t>
  </si>
  <si>
    <t>Tursi's Latin King</t>
  </si>
  <si>
    <t>Des Moines</t>
  </si>
  <si>
    <t>2200 Hubbell Ave, Des Moines, IA 50317</t>
  </si>
  <si>
    <t>Fairground</t>
  </si>
  <si>
    <t>Fairground, Des Moines</t>
  </si>
  <si>
    <t>American, Italian</t>
  </si>
  <si>
    <t>Red Chilli</t>
  </si>
  <si>
    <t>A-1/153, Safdarjung Enclave, Safdarjung, New Delhi</t>
  </si>
  <si>
    <t>Safdarjung</t>
  </si>
  <si>
    <t>Safdarjung, New Delhi</t>
  </si>
  <si>
    <t>The Last Mughal (TLM)</t>
  </si>
  <si>
    <t>Shahpur Jat, New Delhi</t>
  </si>
  <si>
    <t>Shahpur Jat</t>
  </si>
  <si>
    <t>Downtown Grill</t>
  </si>
  <si>
    <t>562 Mulberry St, Macon, GA 31201</t>
  </si>
  <si>
    <t>Mama's</t>
  </si>
  <si>
    <t>E-17, South Extension 2, New Delhi</t>
  </si>
  <si>
    <t>South Extension 2</t>
  </si>
  <si>
    <t>South Extension 2, New Delhi</t>
  </si>
  <si>
    <t>Lake House Restaurant</t>
  </si>
  <si>
    <t>Vineland Station</t>
  </si>
  <si>
    <t>3100 N Service Rd, Vineland Station, ON L0R2E0</t>
  </si>
  <si>
    <t>Vineland Station, Vineland Station</t>
  </si>
  <si>
    <t>Italian, Mediterranean, Pizza</t>
  </si>
  <si>
    <t>Manchester</t>
  </si>
  <si>
    <t>19 Chapel Walks, City Center, Market Street, Manchester M2 1HN</t>
  </si>
  <si>
    <t>Market Street</t>
  </si>
  <si>
    <t>Market Street, Manchester</t>
  </si>
  <si>
    <t>Tucks and Bao</t>
  </si>
  <si>
    <t>Auckland</t>
  </si>
  <si>
    <t>19 Davis Cresent, Newmarket, Auckland 1023</t>
  </si>
  <si>
    <t>Newmarket</t>
  </si>
  <si>
    <t>Newmarket, Auckland</t>
  </si>
  <si>
    <t>Asian Fusion, Pub Food, Fusion, Asian, Filipino, Malaysian, Thai</t>
  </si>
  <si>
    <t>NewZealand($)</t>
  </si>
  <si>
    <t>Ombra</t>
  </si>
  <si>
    <t>Wellington City</t>
  </si>
  <si>
    <t>199 Cuba Street, Te Aro, Wellington City</t>
  </si>
  <si>
    <t>Te Aro</t>
  </si>
  <si>
    <t>Te Aro, Wellington City</t>
  </si>
  <si>
    <t>wagamama</t>
  </si>
  <si>
    <t>33 Customhouse Quay, Wellington Central, Wellington City 6011</t>
  </si>
  <si>
    <t>Wellington Central</t>
  </si>
  <si>
    <t>Wellington Central, Wellington City</t>
  </si>
  <si>
    <t>Japanese, Asian</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</si>
  <si>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</si>
  <si>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</si>
  <si>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</si>
  <si>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</si>
  <si>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</si>
  <si>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Chinese, Italian, North Indian</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</si>
  <si>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</si>
  <si>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</si>
  <si>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</si>
  <si>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</si>
  <si>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</si>
  <si>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</si>
  <si>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</si>
  <si>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</si>
  <si>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</si>
  <si>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Victoria, Rochor, Singapore</t>
  </si>
  <si>
    <t>Cafe, Spanish, Turkish, Greek</t>
  </si>
  <si>
    <t>The Munchbox</t>
  </si>
  <si>
    <t>Greater Kailash (GK) 1, New Delhi</t>
  </si>
  <si>
    <t>Greater Kailash (GK) 1</t>
  </si>
  <si>
    <t>North Indian, Continental, Fast Food</t>
  </si>
  <si>
    <t>The Refinery Singapore</t>
  </si>
  <si>
    <t>115 King George Avenue, #01-02 Ann Chuan Industrial Building 208561</t>
  </si>
  <si>
    <t>Lavender, Kallang</t>
  </si>
  <si>
    <t>Lavender, Kallang, Singapore</t>
  </si>
  <si>
    <t>American, Japanese, Singaporean</t>
  </si>
  <si>
    <t>Nutritious Nation</t>
  </si>
  <si>
    <t>M-45, Main Market, Ground Floor, Greater Kailash (GK) 2, New Delhi</t>
  </si>
  <si>
    <t>Greater Kailash (GK) 2</t>
  </si>
  <si>
    <t>Greater Kailash (GK) 2, New Delhi</t>
  </si>
  <si>
    <t>Healthy Food, Continental, Juices, Salad</t>
  </si>
  <si>
    <t>Baked Love By Vatsala</t>
  </si>
  <si>
    <t>Near Uphaar Cinema, Green Park Main, New Delhi, Green Park, New Delhi</t>
  </si>
  <si>
    <t>Potato Head Folk</t>
  </si>
  <si>
    <t>36 Keong Saik Road 089143</t>
  </si>
  <si>
    <t>Chinatown, Outram</t>
  </si>
  <si>
    <t>Chinatown, Outram, Singapore</t>
  </si>
  <si>
    <t>Gymkhana</t>
  </si>
  <si>
    <t>London</t>
  </si>
  <si>
    <t>42 Albemarle Street, Mayfair, London W1S 4JH</t>
  </si>
  <si>
    <t>Albemarle Street, Mayfair</t>
  </si>
  <si>
    <t>Albemarle Street, Mayfair, London</t>
  </si>
  <si>
    <t>Indian, Pakistani, Curry</t>
  </si>
  <si>
    <t>Moets Curry Leaf Express</t>
  </si>
  <si>
    <t>Ground Floor,ŒæJMD Kohinoor Mall, Greater Kailash (GK) 2, New Delhi</t>
  </si>
  <si>
    <t>JMD Kohinoor Mall, Greater Kailash</t>
  </si>
  <si>
    <t>JMD Kohinoor Mall, Greater Kailash, New Delhi</t>
  </si>
  <si>
    <t>Bake Me A Cake</t>
  </si>
  <si>
    <t>Loretta</t>
  </si>
  <si>
    <t>181 Cuba Street, Te Aro, Wellington City</t>
  </si>
  <si>
    <t>European, Cafe</t>
  </si>
  <si>
    <t>Lasan Restaurant</t>
  </si>
  <si>
    <t>Birmingham</t>
  </si>
  <si>
    <t>3-4 Dakota Buildings, James Street, Saint Paul's Square, Jewellery Quarter, Birmingham B3 1SD</t>
  </si>
  <si>
    <t>Jewellery Quarter</t>
  </si>
  <si>
    <t>Jewellery Quarter, Birmingham</t>
  </si>
  <si>
    <t>Indian</t>
  </si>
  <si>
    <t>HotMess Bakes</t>
  </si>
  <si>
    <t>Shop 123, Shankar Road, Rajinder Nagar, New Delhi</t>
  </si>
  <si>
    <t>B-70, Opposite Saket City Hospital, Saket, New Delhi</t>
  </si>
  <si>
    <t>Chinese, Asian, Mediterranean, Continental</t>
  </si>
  <si>
    <t>Olive</t>
  </si>
  <si>
    <t>170 Cuba Street, Te Aro, Wellington City</t>
  </si>
  <si>
    <t>Mediterranean, Cafe, European</t>
  </si>
  <si>
    <t>Gaucho</t>
  </si>
  <si>
    <t>2A St Mary's Street, Spinningfields, Manchester M3 2LB</t>
  </si>
  <si>
    <t>Spinningfields</t>
  </si>
  <si>
    <t>Spinningfields, Manchester</t>
  </si>
  <si>
    <t>Argentine, American</t>
  </si>
  <si>
    <t>Manchester House</t>
  </si>
  <si>
    <t>Tower 12, 18-22 Bridge Street, Deansgate, Manchester M3 3BZ</t>
  </si>
  <si>
    <t>Deansgate</t>
  </si>
  <si>
    <t>Deansgate, Manchester</t>
  </si>
  <si>
    <t>British</t>
  </si>
  <si>
    <t>Yauatcha</t>
  </si>
  <si>
    <t>15-17 Broadwick Street, Soho, London W1F 0DL</t>
  </si>
  <si>
    <t>Broadwick Street, Soho</t>
  </si>
  <si>
    <t>Broadwick Street, Soho, London</t>
  </si>
  <si>
    <t>Chinese, Dim Sum</t>
  </si>
  <si>
    <t>The Kitchin</t>
  </si>
  <si>
    <t>78 Commercial Street, Leith, Edinburgh EH6 6LX</t>
  </si>
  <si>
    <t>Leith</t>
  </si>
  <si>
    <t>Leith, Edinburgh</t>
  </si>
  <si>
    <t>British, French</t>
  </si>
  <si>
    <t>Depot Eatery and Oyster Bar</t>
  </si>
  <si>
    <t>86 Federal Street, Auckland CBD, Auckland, 1010</t>
  </si>
  <si>
    <t>Federal Street</t>
  </si>
  <si>
    <t>Federal Street, Auckland</t>
  </si>
  <si>
    <t>Seafood, Kiwi</t>
  </si>
  <si>
    <t>The Kimchi Project</t>
  </si>
  <si>
    <t>20 Lorne Street, Auckland CBD, Auckland</t>
  </si>
  <si>
    <t>Lorne Street</t>
  </si>
  <si>
    <t>Lorne Street, Auckland</t>
  </si>
  <si>
    <t>Asian Fusion, Cafe</t>
  </si>
  <si>
    <t>The Garden Shed</t>
  </si>
  <si>
    <t>470 Mt Eden Road, Mt Eden, Auckland 1024</t>
  </si>
  <si>
    <t>Mt Eden</t>
  </si>
  <si>
    <t>Mt Eden, Auckland</t>
  </si>
  <si>
    <t>Kiwi, European</t>
  </si>
  <si>
    <t>The Crab Shack</t>
  </si>
  <si>
    <t>15 Jervois Quay, Queens Wharf, Wellington Central, Wellington City</t>
  </si>
  <si>
    <t>Super Loco</t>
  </si>
  <si>
    <t>The Quayside
60 Roberston Quay #01-13 238252</t>
  </si>
  <si>
    <t>Robertson Quay, Singapore River</t>
  </si>
  <si>
    <t>Robertson Quay, Singapore River, Singapore</t>
  </si>
  <si>
    <t>American, Mexican</t>
  </si>
  <si>
    <t>Texas de Brazil</t>
  </si>
  <si>
    <t>5259 International Drive, Orlando, FL 32819</t>
  </si>
  <si>
    <t>Brazilian, Steak</t>
  </si>
  <si>
    <t>Foodland by Orchid</t>
  </si>
  <si>
    <t>D 11, LSC, Vasant Vihar, New Delhi</t>
  </si>
  <si>
    <t>North Indian, South Indian, Mughlai</t>
  </si>
  <si>
    <t>Instapizza After Hours</t>
  </si>
  <si>
    <t>Shop 25, 1st Floor, CSC Basant Enclave, S.F.G.H Scheme, Vasant Vihar, New Delhi</t>
  </si>
  <si>
    <t>Cafeteria &amp; Co.</t>
  </si>
  <si>
    <t>G 14, Hudson Lane, Vijay Nagar, New Delhi</t>
  </si>
  <si>
    <t>Vijay Nagar</t>
  </si>
  <si>
    <t>Vijay Nagar, New Delhi</t>
  </si>
  <si>
    <t>Continental, Mexican</t>
  </si>
  <si>
    <t>Dí_ner Grill</t>
  </si>
  <si>
    <t>Building 47, Ground Floor, Defence Colony Main Market, Defence Colony, New Delhi</t>
  </si>
  <si>
    <t>Fast Food, Turkish</t>
  </si>
  <si>
    <t>Fratini La Trattoria</t>
  </si>
  <si>
    <t>10 Greenwood Avenue, Hillcrest Park 289201</t>
  </si>
  <si>
    <t>Hillcrest, Bukit Timah</t>
  </si>
  <si>
    <t>Hillcrest, Bukit Timah, Singapore</t>
  </si>
  <si>
    <t>Karim's</t>
  </si>
  <si>
    <t>A-22, Aurobindo Place Market, Near Green Park Masjid, Green Park, New Delhi</t>
  </si>
  <si>
    <t>Nayaab Haandi</t>
  </si>
  <si>
    <t>Sharjah</t>
  </si>
  <si>
    <t>Near Etisalat Business Center, Opposite ADNOC Petrol Station, Al Khan Street, Al Majaz 2, Al Majaz, Sharjah</t>
  </si>
  <si>
    <t>Al Majaz</t>
  </si>
  <si>
    <t>Al Majaz, Sharjah</t>
  </si>
  <si>
    <t>Pakistani, Indian</t>
  </si>
  <si>
    <t>Emirati Diram(AED)</t>
  </si>
  <si>
    <t>The Witchery &amp; The Secret Garden</t>
  </si>
  <si>
    <t>Castlehill, The Royal Mile, Old Town, Edinburgh EH12NF</t>
  </si>
  <si>
    <t>Old Town</t>
  </si>
  <si>
    <t>Old Town, Edinburgh</t>
  </si>
  <si>
    <t>British, Scottish, Seafood</t>
  </si>
  <si>
    <t>Instapizza</t>
  </si>
  <si>
    <t>Shop 1, G-34, Kalkaji, New Delhi</t>
  </si>
  <si>
    <t>Tempting Restaurant</t>
  </si>
  <si>
    <t>5/4, WEA, Near Hotel Rahul Place, Karol Bagh, New Delhi</t>
  </si>
  <si>
    <t>Nobu</t>
  </si>
  <si>
    <t>15 Berkeley Street, Mayfair, London W1J 8DY</t>
  </si>
  <si>
    <t>Mayfair</t>
  </si>
  <si>
    <t>Japanese, Sushi</t>
  </si>
  <si>
    <t>Jiquitaia</t>
  </si>
  <si>
    <t>Sí£o Paulo</t>
  </si>
  <si>
    <t>Rua AntíÇnio Carlos, 268, Consolaí_í£o, Sí£o Paulo</t>
  </si>
  <si>
    <t>Consolaí_í£o</t>
  </si>
  <si>
    <t>Consolaí_í£o, Sí£o Paulo</t>
  </si>
  <si>
    <t>Brazilian</t>
  </si>
  <si>
    <t>Brazilian Real(R$)</t>
  </si>
  <si>
    <t>sketch Gallery</t>
  </si>
  <si>
    <t>sketch, 9 Conduit Street, Mayfair, London W1S 2XG</t>
  </si>
  <si>
    <t>Conduit Street, Mayfair</t>
  </si>
  <si>
    <t>Conduit Street, Mayfair, London</t>
  </si>
  <si>
    <t>British, Contemporary</t>
  </si>
  <si>
    <t>Braseiro da Gíçvea</t>
  </si>
  <si>
    <t>Rio de Janeiro</t>
  </si>
  <si>
    <t>Praí_a Santos Dumont, 116, Gíçvea, Rio de Janeiro</t>
  </si>
  <si>
    <t>Gíçvea</t>
  </si>
  <si>
    <t>Gíçvea, Rio de Janeiro</t>
  </si>
  <si>
    <t>Brazilian, Bar Food</t>
  </si>
  <si>
    <t>The Riding Guns Cafe</t>
  </si>
  <si>
    <t>A Block Market, Preet Vihar, New Delhi</t>
  </si>
  <si>
    <t>Tikka Junction</t>
  </si>
  <si>
    <t>Shop 15 , Central Market, Punjabi Bagh, New Delhi</t>
  </si>
  <si>
    <t>Pho King Awesome</t>
  </si>
  <si>
    <t>34 L, Ashoka Avenue, Sainik Farms, New Delhi</t>
  </si>
  <si>
    <t>Asian</t>
  </si>
  <si>
    <t>Confeitaria Colombo</t>
  </si>
  <si>
    <t>Rua Goní_alves Dias, 32, Centro, Rio de Janeiro</t>
  </si>
  <si>
    <t>Centro</t>
  </si>
  <si>
    <t>Centro, Rio de Janeiro</t>
  </si>
  <si>
    <t>Desserts, Cafe</t>
  </si>
  <si>
    <t>De Fontein Belgian Beer Cafe</t>
  </si>
  <si>
    <t>75-79 Tamaki Drive, Mission Bay, Auckland</t>
  </si>
  <si>
    <t>Mission Bay</t>
  </si>
  <si>
    <t>Mission Bay, Auckland</t>
  </si>
  <si>
    <t>European</t>
  </si>
  <si>
    <t>Rovereto</t>
  </si>
  <si>
    <t>Brasí_lia</t>
  </si>
  <si>
    <t>Rua 13 Norte, Lote 4, íguas Claras, Brasí_lia</t>
  </si>
  <si>
    <t>íguas Claras</t>
  </si>
  <si>
    <t>íguas Claras, Brasí_lia</t>
  </si>
  <si>
    <t>Esquina Mocotí_</t>
  </si>
  <si>
    <t>Avenida Nossa Senhora do Loreto, 1104, Vila Medeiros, Vila Maria, Sí£o Paulo</t>
  </si>
  <si>
    <t>Vila Maria</t>
  </si>
  <si>
    <t>Vila Maria, Sí£o Paulo</t>
  </si>
  <si>
    <t>Brazilian, North Eastern</t>
  </si>
  <si>
    <t>Dragonfly</t>
  </si>
  <si>
    <t>70 Courtenay Place, Te Aro, Wellington City</t>
  </si>
  <si>
    <t>Taypíç</t>
  </si>
  <si>
    <t>Fashion Park, Shis Ql 17, Bloco G, Loja 208, Lago Sul, Brasí_lia</t>
  </si>
  <si>
    <t>Lago Sul</t>
  </si>
  <si>
    <t>Lago Sul, Brasí_lia</t>
  </si>
  <si>
    <t>Peruvian, Latin American</t>
  </si>
  <si>
    <t>Taco Pep</t>
  </si>
  <si>
    <t>Vila Malls, Avenida das Castanheiras, Lote 1060, í€guas Claras, Brasí_lia</t>
  </si>
  <si>
    <t>Mexican, Grill</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</si>
  <si>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</si>
  <si>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</si>
  <si>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</si>
  <si>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</si>
  <si>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</si>
  <si>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</si>
  <si>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</si>
  <si>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</si>
  <si>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</si>
  <si>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Charley Noble Eatery &amp; Bar</t>
  </si>
  <si>
    <t>Huddart Parker Building, Ground Floor, 1 Post Office Square, Wellington Central, Wellington City</t>
  </si>
  <si>
    <t>Yo! China</t>
  </si>
  <si>
    <t>G-9, V3S Mall, Laxmi Nagar, New Delhi</t>
  </si>
  <si>
    <t>V3S Mall, Laxmi Nagar</t>
  </si>
  <si>
    <t>V3S Mall, Laxmi Nagar, New Delhi</t>
  </si>
  <si>
    <t>Majlis-e-Mughal</t>
  </si>
  <si>
    <t>Chily Hut</t>
  </si>
  <si>
    <t>Shop 3 &amp; 6, Ground Floor, G Block, PVR Sonia Complex, Vikaspuri, New Delhi</t>
  </si>
  <si>
    <t>Vikaspuri</t>
  </si>
  <si>
    <t>Vikaspuri, New Delhi</t>
  </si>
  <si>
    <t>NYC.PIE</t>
  </si>
  <si>
    <t>Main Market, Defence Colony, New Delhi</t>
  </si>
  <si>
    <t>Italian, Pizza</t>
  </si>
  <si>
    <t>Darbar E Awadh</t>
  </si>
  <si>
    <t>Stall 7, Dilli Haat, INA, New Delhi</t>
  </si>
  <si>
    <t>Dilli Haat, INA</t>
  </si>
  <si>
    <t>Dilli Haat, INA, New Delhi</t>
  </si>
  <si>
    <t>Al Zaitoon</t>
  </si>
  <si>
    <t>Food Court, FC-2/A, 2nd Floor, DLF Place Mall, Saket, New Delhi</t>
  </si>
  <si>
    <t>DLF Place Mall, Saket</t>
  </si>
  <si>
    <t>DLF Place Mall, Saket, New Delhi</t>
  </si>
  <si>
    <t>Lebanese, Mediterranean, Arabian</t>
  </si>
  <si>
    <t>Crafted Blends</t>
  </si>
  <si>
    <t>Next To Super Bonanza Hyper Market, Opposite Defence Camp, University City, Sharjah</t>
  </si>
  <si>
    <t>University City</t>
  </si>
  <si>
    <t>University City, Sharjah</t>
  </si>
  <si>
    <t>Pier 70</t>
  </si>
  <si>
    <t>Paynesville</t>
  </si>
  <si>
    <t>70 The Esplanade, Paynesville</t>
  </si>
  <si>
    <t>Paynesville, Paynesville</t>
  </si>
  <si>
    <t>Modern Australian</t>
  </si>
  <si>
    <t>Karate Kitchen</t>
  </si>
  <si>
    <t>Asian, Chinese, Thai</t>
  </si>
  <si>
    <t>Gazebo</t>
  </si>
  <si>
    <t>Opposite Safeer Market, Near E max, King Faisal Street, Abu Shagara, Sharjah</t>
  </si>
  <si>
    <t>Abu Shagara</t>
  </si>
  <si>
    <t>Abu Shagara, Sharjah</t>
  </si>
  <si>
    <t>Indian, Mughlai, South Indian, Biryani</t>
  </si>
  <si>
    <t>The Heroes Bistro &amp; Bar</t>
  </si>
  <si>
    <t>M-13, 2nd Floor, M Block Market, Greater Kailash 2, New Delhi, Greater Kailash (GK) 2, New Delhi</t>
  </si>
  <si>
    <t>Continental</t>
  </si>
  <si>
    <t>Spezia Deliveries</t>
  </si>
  <si>
    <t>Hudson Lane, GTB Nagar, New Delhi</t>
  </si>
  <si>
    <t>E-29, Main Market, Hauz Khas, New Delhi</t>
  </si>
  <si>
    <t>Hakkasan</t>
  </si>
  <si>
    <t>17 Bruton Street, Mayfair, London W1J 6QB</t>
  </si>
  <si>
    <t>Talho Capixaba</t>
  </si>
  <si>
    <t>Avenida Ataulfo de Paiva, 1022, Lojas A e B, Leblon, Rio de Janeiro</t>
  </si>
  <si>
    <t>Leblon</t>
  </si>
  <si>
    <t>Leblon, Rio de Janeiro</t>
  </si>
  <si>
    <t>Bakery, Sandwich, Brazilian</t>
  </si>
  <si>
    <t>Aôôk Kahve</t>
  </si>
  <si>
    <t>ÛÁstanbul</t>
  </si>
  <si>
    <t>Kuruí_eôme Mahallesi, Muallim Naci Caddesi, No 64/B, Beôiktaô, ÛÁstanbul</t>
  </si>
  <si>
    <t>Kuruí_eôme</t>
  </si>
  <si>
    <t>Kuruí_eôme, ÛÁstanbul</t>
  </si>
  <si>
    <t>Restaurant Cafe</t>
  </si>
  <si>
    <t>Turkish Lira(TL)</t>
  </si>
  <si>
    <t>Kawa Sushi</t>
  </si>
  <si>
    <t>Alameda Lorena, 300, Jardim Paulista, Sí£o Paulo</t>
  </si>
  <si>
    <t>Jardim Paulista</t>
  </si>
  <si>
    <t>Jardim Paulista, Sí£o Paulo</t>
  </si>
  <si>
    <t>Sushi, Japanese</t>
  </si>
  <si>
    <t>Baduzzi</t>
  </si>
  <si>
    <t>10-26 Jellicoe Street, Wynyard Quarter, Auckland CBD, Auckland 1010</t>
  </si>
  <si>
    <t>Wynyard Quarter</t>
  </si>
  <si>
    <t>Wynyard Quarter, Auckland</t>
  </si>
  <si>
    <t>Meats</t>
  </si>
  <si>
    <t>Rua dos Pinheiros, 320, Pinheiros, Sí£o Paulo</t>
  </si>
  <si>
    <t>Pinheiros</t>
  </si>
  <si>
    <t>Pinheiros, Sí£o Paulo</t>
  </si>
  <si>
    <t>Gourmet Fast Food, Burger</t>
  </si>
  <si>
    <t>Purnell's</t>
  </si>
  <si>
    <t>55 Cornwall Street, Colmore Business District, Birmingham B3 2DH</t>
  </si>
  <si>
    <t>Colmore Business District</t>
  </si>
  <si>
    <t>Colmore Business District, Birmingham</t>
  </si>
  <si>
    <t>Contemporary</t>
  </si>
  <si>
    <t>Garota de Ipanema</t>
  </si>
  <si>
    <t>Rua Vinicius de Moraes, 49, Ipanema, Rio de Janeiro</t>
  </si>
  <si>
    <t>Ipanema</t>
  </si>
  <si>
    <t>Ipanema, Rio de Janeiro</t>
  </si>
  <si>
    <t>True Blue</t>
  </si>
  <si>
    <t>8, DDA Shopping Complex, Mayur Vihar Phase 3, New Delhi</t>
  </si>
  <si>
    <t>11, Qutub Road, Ramnagar, Paharganj, New Delhi</t>
  </si>
  <si>
    <t>Ada "e" Haandi's</t>
  </si>
  <si>
    <t>Shop 2, Sector 12, R K Puram, New Delhi</t>
  </si>
  <si>
    <t>Bablu Chic-Inn</t>
  </si>
  <si>
    <t>64, J Block Commercial Complex, Rajouri Garden, New Delhi</t>
  </si>
  <si>
    <t>Les 3 Brasseurs</t>
  </si>
  <si>
    <t>Rua Jesuí_no Arruda, 470, Itaim Bibi, Sí£o Paulo</t>
  </si>
  <si>
    <t>Itaim Bibi</t>
  </si>
  <si>
    <t>Itaim Bibi, Sí£o Paulo</t>
  </si>
  <si>
    <t>French, Brazilian, Beverages</t>
  </si>
  <si>
    <t>Sainte Marie Gastronomia</t>
  </si>
  <si>
    <t>Rua Dom Joí£o Batista da Costa, 70, Vila SíÇnia, Sí£o Paulo</t>
  </si>
  <si>
    <t>Vila SíÇnia</t>
  </si>
  <si>
    <t>Vila SíÇnia, Sí£o Paulo</t>
  </si>
  <si>
    <t>Lebanese, Arabian</t>
  </si>
  <si>
    <t>Peking Chinese Restaurant</t>
  </si>
  <si>
    <t>Opposite Spinneys Roundabout, Estiqlal Square, Halwan Suburb, Sharjah</t>
  </si>
  <si>
    <t>Halwan Suburb</t>
  </si>
  <si>
    <t>Halwan Suburb, Sharjah</t>
  </si>
  <si>
    <t>Draft Gastro Pub</t>
  </si>
  <si>
    <t>Caddebostan Mahallesi, BaÛôdat Caddesi, No 349, Kat 1, KadÛ±kí_y, ÛÁstanbul</t>
  </si>
  <si>
    <t>Caddebostan</t>
  </si>
  <si>
    <t>Caddebostan, ÛÁstanbul</t>
  </si>
  <si>
    <t>Bar Food</t>
  </si>
  <si>
    <t>Pesqueiro Eco Gourmet</t>
  </si>
  <si>
    <t>Praia da Barra da Tijuca, Avenida Lí_cio Costa, Ilha 25, Barra da Tijuca, Rio de Janeiro</t>
  </si>
  <si>
    <t>Barra da Tijuca</t>
  </si>
  <si>
    <t>Barra da Tijuca, Rio de Janeiro</t>
  </si>
  <si>
    <t>Seafood, Bar Food, Brazilian</t>
  </si>
  <si>
    <t>Paribar</t>
  </si>
  <si>
    <t>Praí_a Dom Josí© Gaspar, 42, Repí_blica, Sí£o Paulo 10000</t>
  </si>
  <si>
    <t>Repí_blica</t>
  </si>
  <si>
    <t>Repí_blica, Sí£o Paulo</t>
  </si>
  <si>
    <t>Brazilian, Italian</t>
  </si>
  <si>
    <t>Al Kuresh</t>
  </si>
  <si>
    <t>7, Yashwant Place Market, Food Plaza, Chanakyapuri, New Delhi</t>
  </si>
  <si>
    <t>D.O.C Ristorante</t>
  </si>
  <si>
    <t>Le Monde, Bloco 3, Lojas A/B, Avenida das Amí©ricas, 3500, Barra da Tijuca, Rio de Janeiro</t>
  </si>
  <si>
    <t>Le Monde, Barra da Tijuca</t>
  </si>
  <si>
    <t>Le Monde, Barra da Tijuca, Rio de Janeiro</t>
  </si>
  <si>
    <t>14, Community Centre, New Friends Colony, New Delhi</t>
  </si>
  <si>
    <t>Community Centre, New Friends Colony</t>
  </si>
  <si>
    <t>Community Centre, New Friends Colony, New Delhi</t>
  </si>
  <si>
    <t>Outback Steakhouse</t>
  </si>
  <si>
    <t>ParkShopping - Piso 2, SAI/SO, írea 6580, Guaríç I, Brasí_lia</t>
  </si>
  <si>
    <t>ParkShopping, Guaríç I</t>
  </si>
  <si>
    <t>ParkShopping, Guaríç I, Brasí_lia</t>
  </si>
  <si>
    <t>American, Grill</t>
  </si>
  <si>
    <t>41 - Zamrudpur, Near Gurudwara, Greater Kailash (GK) 1, New Delhi</t>
  </si>
  <si>
    <t>Paper Fig</t>
  </si>
  <si>
    <t>Near Dubai Islamic Bank, Muweilah, University City, Sharjah</t>
  </si>
  <si>
    <t>Cafe, Bakery, Desserts</t>
  </si>
  <si>
    <t>7st by Mumbai Spices</t>
  </si>
  <si>
    <t>Doha</t>
  </si>
  <si>
    <t>Barwa Commercial Avenue, Near Thursday &amp; Friday Market Building, Near F Ring Road, Main Industrial Area Road, Ain Khalid, Doha</t>
  </si>
  <si>
    <t>Ain Khalid</t>
  </si>
  <si>
    <t>Ain Khalid, Doha</t>
  </si>
  <si>
    <t>Indian, Street Food</t>
  </si>
  <si>
    <t>Qatari Rial(QR)</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</si>
  <si>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</si>
  <si>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</si>
  <si>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</si>
  <si>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</si>
  <si>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</si>
  <si>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</si>
  <si>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Ghanem Business Center, Fereej Bin Mahmoud, Doha</t>
  </si>
  <si>
    <t>Seafood, American</t>
  </si>
  <si>
    <t>The Chocolate Room</t>
  </si>
  <si>
    <t>B-6, Ground Floor, Shivalik, Malviya Nagar, New Delhi</t>
  </si>
  <si>
    <t>Cafe, Italian, Mexican, Salad, Desserts</t>
  </si>
  <si>
    <t>33, Corner Market, Malviya Nagar, New Delhi</t>
  </si>
  <si>
    <t>Cafemiz</t>
  </si>
  <si>
    <t>Ankara</t>
  </si>
  <si>
    <t>Gaziosmanpaôa Mahallesi, Arjantin Caddesi, No 19, íˆankaya, Ankara</t>
  </si>
  <si>
    <t>Gazi Osman Paôa</t>
  </si>
  <si>
    <t>Gazi Osman Paôa, Ankara</t>
  </si>
  <si>
    <t>World Cuisine, Mexican, Italian</t>
  </si>
  <si>
    <t>Kents Fast Food</t>
  </si>
  <si>
    <t>15/5, Community Centre, Phase 1, Industrial Area, Naraina, New Delhi</t>
  </si>
  <si>
    <t>Villa Tevere</t>
  </si>
  <si>
    <t>CLS 115, Bloco A, Loja 2, Asa Sul, Brasí_lia</t>
  </si>
  <si>
    <t>Asa Sul</t>
  </si>
  <si>
    <t>Asa Sul, Brasí_lia</t>
  </si>
  <si>
    <t>The Drunkyard Cafe</t>
  </si>
  <si>
    <t>Shop 1077, Main Bazar, Paharganj, New Delhi</t>
  </si>
  <si>
    <t>North Indian, Chinese, Continental, Thai</t>
  </si>
  <si>
    <t>Big Wong</t>
  </si>
  <si>
    <t>28, Shopping Complex, Panchsheel Park, New Delhi</t>
  </si>
  <si>
    <t>Panchsheel Park</t>
  </si>
  <si>
    <t>Panchsheel Park, New Delhi</t>
  </si>
  <si>
    <t>Shop 2, Ground Floor, Club Road Market, Punjabi Bagh, New Delhi</t>
  </si>
  <si>
    <t>Nando's</t>
  </si>
  <si>
    <t>Ground level, Block D, Qanat Al Qasba, Al Khan, Sharjah</t>
  </si>
  <si>
    <t>Al Qasba, Al Khan</t>
  </si>
  <si>
    <t>Al Qasba, Al Khan, Sharjah</t>
  </si>
  <si>
    <t>African, Portuguese</t>
  </si>
  <si>
    <t>The French by Simon Rogan - The Midland</t>
  </si>
  <si>
    <t>The Midland, Peter Street, Deansgate, Manchester M60 2DS</t>
  </si>
  <si>
    <t>The Midland, Deansgate</t>
  </si>
  <si>
    <t>The Midland, Deansgate, Manchester</t>
  </si>
  <si>
    <t>French</t>
  </si>
  <si>
    <t>Tossin Pizza</t>
  </si>
  <si>
    <t>B-6/2, Safdarjung Enclave, Opposite Deer Park, Safdarjung, New Delhi</t>
  </si>
  <si>
    <t>Pizza, Italian</t>
  </si>
  <si>
    <t>Twisted Tacos</t>
  </si>
  <si>
    <t>Ground Floor, C 7/1, SDA Market, SDA, New Delhi</t>
  </si>
  <si>
    <t>SDA</t>
  </si>
  <si>
    <t>SDA, New Delhi</t>
  </si>
  <si>
    <t>Mexican</t>
  </si>
  <si>
    <t>Roti &amp; Boti</t>
  </si>
  <si>
    <t>Showroom #10, Al Emadi Suites, Ras Abu Aboud Street, Umm Ghuwailina, Doha</t>
  </si>
  <si>
    <t>Umm Ghuwailina</t>
  </si>
  <si>
    <t>Umm Ghuwailina, Doha</t>
  </si>
  <si>
    <t>Zaoq</t>
  </si>
  <si>
    <t>Midmac Flyover, Salwa Road, Al Hilal, Doha</t>
  </si>
  <si>
    <t>Al Hilal</t>
  </si>
  <si>
    <t>Al Hilal, Doha</t>
  </si>
  <si>
    <t>Pakistani</t>
  </si>
  <si>
    <t>Zazíç BistríÇ Tropical</t>
  </si>
  <si>
    <t>Rua Joana Angí©lica, 40, Ipanema, Rio de Janeiro</t>
  </si>
  <si>
    <t>Nazeer Delicacies</t>
  </si>
  <si>
    <t>45-46, 1st Floor, The India Mall, Community Centre, New Friends Colony, New Delhi</t>
  </si>
  <si>
    <t>The India Mall, New Friends Colony</t>
  </si>
  <si>
    <t>The India Mall, New Friends Colony, New Delhi</t>
  </si>
  <si>
    <t>Amir</t>
  </si>
  <si>
    <t>Rua Ronald de Carvalho, 55, Copacabana, Rio de Janeiro</t>
  </si>
  <si>
    <t>Copacabana</t>
  </si>
  <si>
    <t>Copacabana, Rio de Janeiro</t>
  </si>
  <si>
    <t>Huqqa</t>
  </si>
  <si>
    <t>Kuruí_eôme Mahallesi, Muallim Naci Caddesi, No 56, Beôiktaô, ÛÁstanbul</t>
  </si>
  <si>
    <t>Italian, World Cuisine</t>
  </si>
  <si>
    <t>Genghis Grill</t>
  </si>
  <si>
    <t>Abu Dhabi</t>
  </si>
  <si>
    <t>Level 2, Al Wahda Mall New Extension, Al Wahda, Abu Dhabi</t>
  </si>
  <si>
    <t>Al Wahda Mall, Al Wahda</t>
  </si>
  <si>
    <t>Al Wahda Mall, Al Wahda, Abu Dhabi</t>
  </si>
  <si>
    <t>736 A.D.</t>
  </si>
  <si>
    <t>G-15/B, Vijay Nagar, New Delhi</t>
  </si>
  <si>
    <t>North Indian, Continental, Italian, Chinese</t>
  </si>
  <si>
    <t>47-48, Bengali Market, Barakhamba Road, New Delhi</t>
  </si>
  <si>
    <t>29, Defence Colony Market, Defence Colony, New Delhi</t>
  </si>
  <si>
    <t>Eight - The Langham Hotel</t>
  </si>
  <si>
    <t>The Langham Hotel, 83 Symonds Street, Grafton, Auckland</t>
  </si>
  <si>
    <t>The Langham Hotel, Auckland CBD</t>
  </si>
  <si>
    <t>The Langham Hotel, Auckland CBD, Auckland</t>
  </si>
  <si>
    <t>Denny's</t>
  </si>
  <si>
    <t>Abu Dhabi Mall, Tourist Club Area (Al Zahiyah), Abu Dhabi</t>
  </si>
  <si>
    <t>Abu Dhabi Mall, Tourist Club Area  (Al Zahiyah)</t>
  </si>
  <si>
    <t>Abu Dhabi Mall, Tourist Club Area  (Al Zahiyah), Abu Dhabi</t>
  </si>
  <si>
    <t>The Cheesecake Factory</t>
  </si>
  <si>
    <t>Level 1, Yas Mall, Yas Leisure Dr, Yas Island, Abu Dhabi</t>
  </si>
  <si>
    <t>Yas Mall, Yas Island</t>
  </si>
  <si>
    <t>Yas Mall, Yas Island, Abu Dhabi</t>
  </si>
  <si>
    <t>American, Desserts</t>
  </si>
  <si>
    <t>Eatopia</t>
  </si>
  <si>
    <t>2nd Floor, The Gate Mall, Dafna, Doha</t>
  </si>
  <si>
    <t>The Gate, Dafna</t>
  </si>
  <si>
    <t>The Gate, Dafna, Doha</t>
  </si>
  <si>
    <t>European, Arabian, Japanese, Bakery, Desserts</t>
  </si>
  <si>
    <t>S-13, M Block Market, Greater Kailash (GK) 1, New Delhi</t>
  </si>
  <si>
    <t>New Koto</t>
  </si>
  <si>
    <t>SCS 212, Bloco B, Loja 26, Asa Sul, Brasí_lia</t>
  </si>
  <si>
    <t>Paris 6 Classique</t>
  </si>
  <si>
    <t>Rua Haddock Lobo, 1240, Cerqueira Cí©sar, Jardim Paulista, Sí£o Paulo</t>
  </si>
  <si>
    <t>Hippopotamus - Museum Hotel</t>
  </si>
  <si>
    <t>Museum Hotel, Level 3, 90 Cable Street, Te Aro, Wellington City</t>
  </si>
  <si>
    <t>French, Kiwi</t>
  </si>
  <si>
    <t>Colony</t>
  </si>
  <si>
    <t>7 Raffles Avenue, Ritz-carlton Millenia Singapore 039799</t>
  </si>
  <si>
    <t>Marina Centre, Downtown Core</t>
  </si>
  <si>
    <t>Marina Centre, Downtown Core, Singapore</t>
  </si>
  <si>
    <t>Asian, Continental, Seafood</t>
  </si>
  <si>
    <t>428/1, Jangpura, New Delhi</t>
  </si>
  <si>
    <t>Applebee's</t>
  </si>
  <si>
    <t>Opposite La Cigale Hotel, C Ring Road, Al Nasr, Doha</t>
  </si>
  <si>
    <t>Al Nasr</t>
  </si>
  <si>
    <t>Al Nasr, Doha</t>
  </si>
  <si>
    <t>American, Tex-Mex</t>
  </si>
  <si>
    <t>Coco Bambu</t>
  </si>
  <si>
    <t>SCES, Trecho 2, Conjunto 13/36, Setor de Clubes Esportivos Sul, Brasí_lia</t>
  </si>
  <si>
    <t>Setor De Clubes Esportivos Sul</t>
  </si>
  <si>
    <t>Setor De Clubes Esportivos Sul, Brasí_lia</t>
  </si>
  <si>
    <t>Olive Garden</t>
  </si>
  <si>
    <t>Level 3, Al Wahda Mall Extension, Al Wahda, Abu Dhabi</t>
  </si>
  <si>
    <t>Brasí_lia Shopping - Piso 2, SCN 5, Bloco A, Asa Norte, Brasí_lia</t>
  </si>
  <si>
    <t>Brasí_lia Shopping, Asa Norte</t>
  </si>
  <si>
    <t>Brasí_lia Shopping, Asa Norte, Brasí_lia</t>
  </si>
  <si>
    <t>Kinoshita</t>
  </si>
  <si>
    <t>Rua Jacques Fí©lix, 405, Vila Nova Conceií_í£o, Moema, Sí£o Paulo</t>
  </si>
  <si>
    <t>Moema</t>
  </si>
  <si>
    <t>Moema, Sí£o Paulo</t>
  </si>
  <si>
    <t>Sushi</t>
  </si>
  <si>
    <t>Restaurant Gordon Ramsay</t>
  </si>
  <si>
    <t>68 Royal Hospital Road, Chelsea, London SW3 4HP</t>
  </si>
  <si>
    <t>Chelsea</t>
  </si>
  <si>
    <t>Manzuíç</t>
  </si>
  <si>
    <t>Pontí£o Lago Sul, SHIS 10, Lote 9, Lago Sul, Brasí_lia</t>
  </si>
  <si>
    <t>Pontí£o Lago Sul, Lago Sul</t>
  </si>
  <si>
    <t>Pontí£o Lago Sul, Lago Sul, Brasí_lia</t>
  </si>
  <si>
    <t>Hot Chimney</t>
  </si>
  <si>
    <t>68-69, Khanna Market, Lodhi Colony, New Delhi</t>
  </si>
  <si>
    <t>Lodhi Colony</t>
  </si>
  <si>
    <t>Lodhi Colony, New Delhi</t>
  </si>
  <si>
    <t>Shop 10 &amp; 11, Corner Market, Malviya Nagar, New Delhi</t>
  </si>
  <si>
    <t>Madhuban</t>
  </si>
  <si>
    <t>18-19, PVR Anupam Complex, Community Center</t>
  </si>
  <si>
    <t>PVR Anupam Complex</t>
  </si>
  <si>
    <t>PVR Anupam Complex, New Delhi</t>
  </si>
  <si>
    <t>Mama's Nu Khana Khazana</t>
  </si>
  <si>
    <t>4/60, Main Shankar Road, Old Rajinder Nagar, Rajinder Nagar, New Delhi</t>
  </si>
  <si>
    <t>B6/6, Commercial Complex, Safdarjung Enclave, New Delhi, Safdarjung, New Delhi</t>
  </si>
  <si>
    <t>TGI Friday's</t>
  </si>
  <si>
    <t>Majaz Waterfront, Buhairah Corniche, Al Majaz 3, Al Majaz, Sharjah</t>
  </si>
  <si>
    <t>Majaz Waterfront, Al Majaz 3</t>
  </si>
  <si>
    <t>Majaz Waterfront, Al Majaz 3, Sharjah</t>
  </si>
  <si>
    <t>Opposite Jumbo Electronics, Level 2, Sahara Centre, Al Nahda, Sharjah</t>
  </si>
  <si>
    <t>Sahara Centre, Al Nahda</t>
  </si>
  <si>
    <t>Sahara Centre, Al Nahda, Sharjah</t>
  </si>
  <si>
    <t>American, Mexican, Burger</t>
  </si>
  <si>
    <t>The Owl's Kitchen</t>
  </si>
  <si>
    <t>North Indian, Italian, Fast Food</t>
  </si>
  <si>
    <t>Level 3, Mushrif Mall, Al Mushrif, Abu Dhabi</t>
  </si>
  <si>
    <t>Mushrif Mall, Al Mushrif</t>
  </si>
  <si>
    <t>Mushrif Mall, Al Mushrif, Abu Dhabi</t>
  </si>
  <si>
    <t>American, Mexican, Seafood</t>
  </si>
  <si>
    <t>Indian Saffron Co.</t>
  </si>
  <si>
    <t>Ground Floor, Al Jomrok Boutique Hotel, Souq Waqif, Doha</t>
  </si>
  <si>
    <t>Souq Waqif</t>
  </si>
  <si>
    <t>Souq Waqif, Doha</t>
  </si>
  <si>
    <t>Mainland China Restaurant</t>
  </si>
  <si>
    <t>1st Floor, Barwa Towers, Suhaim Bin Hamad Street, Al Sadd, Doha</t>
  </si>
  <si>
    <t>Barwa Towers, Al Sadd</t>
  </si>
  <si>
    <t>Barwa Towers, Al Sadd, Doha</t>
  </si>
  <si>
    <t>Texas Roadhouse</t>
  </si>
  <si>
    <t>Ground Floor, Mall Of Qatar, Dukhan Highway, Al Gharafa, Doha</t>
  </si>
  <si>
    <t>Mall of Qatar, Al Gharafa</t>
  </si>
  <si>
    <t>Mall of Qatar, Al Gharafa, Doha</t>
  </si>
  <si>
    <t>Steak, American</t>
  </si>
  <si>
    <t>Spezia Bistro</t>
  </si>
  <si>
    <t>2525, 1st Floor, Hudson Lane, Delhi University-GTB Nagar, New Delhi</t>
  </si>
  <si>
    <t>Cafe, Continental, Chinese, Italian</t>
  </si>
  <si>
    <t>Sushi Leblon</t>
  </si>
  <si>
    <t>Rua Dias Ferreira, 256, Leblon, Rio de Janeiro</t>
  </si>
  <si>
    <t>Shirley</t>
  </si>
  <si>
    <t>Rua Gustavo Sampaio, 610, Leme, Rio de Janeiro</t>
  </si>
  <si>
    <t>Leme</t>
  </si>
  <si>
    <t>Leme, Rio de Janeiro</t>
  </si>
  <si>
    <t>Brazilian, Seafood</t>
  </si>
  <si>
    <t>P.F. Chang's</t>
  </si>
  <si>
    <t>Level 1, World Trade Center Mall, Central Market, Al Markaziya, Abu Dhabi</t>
  </si>
  <si>
    <t>World Trade Center Mall, Al Markaziya</t>
  </si>
  <si>
    <t>World Trade Center Mall, Al Markaziya, Abu Dhabi</t>
  </si>
  <si>
    <t>Cantina Famiglia Mancini</t>
  </si>
  <si>
    <t>Rua Avanhandava, 81, Bela Vista, Sí£o Paulo 10000</t>
  </si>
  <si>
    <t>Bela Vista, Centro</t>
  </si>
  <si>
    <t>Bela Vista, Centro, Sí£o Paulo</t>
  </si>
  <si>
    <t>Templo da Carne - Marcos Bassi</t>
  </si>
  <si>
    <t>Rua Treze de Maio, 668, Bela Vista, Sí£o Paulo 01327000</t>
  </si>
  <si>
    <t>Steak, BBQ</t>
  </si>
  <si>
    <t>Famous Dave's Barbecue</t>
  </si>
  <si>
    <t>Near The One, Level 3, Abu Dhabi Mall, Tourist Club Area (Al Zahiyah), Abu Dhabi</t>
  </si>
  <si>
    <t>Cut By Wolfgang Puck</t>
  </si>
  <si>
    <t>2 Bayfront Avenue, B1-71 Marina Bay Sands 018972</t>
  </si>
  <si>
    <t>Bayfront Subzone, Downtown Core</t>
  </si>
  <si>
    <t>Bayfront Subzone, Downtown Core, Singapore</t>
  </si>
  <si>
    <t>American, Steak</t>
  </si>
  <si>
    <t>Sri Aurbindo Marg, Malviya Nagar, New Delhi</t>
  </si>
  <si>
    <t>Sky On 57</t>
  </si>
  <si>
    <t>10 Bayfront Avenue, 57 Marina Bay Sands 018956</t>
  </si>
  <si>
    <t>Bayfront Avenue, Downtown Core</t>
  </si>
  <si>
    <t>Bayfront Avenue, Downtown Core, Singapore</t>
  </si>
  <si>
    <t>Chinese, Continental, Singaporean</t>
  </si>
  <si>
    <t>King Bar &amp; Restaurant</t>
  </si>
  <si>
    <t>7/7, Desh Bandhu Gupta Road, Paharganj, New Delhi</t>
  </si>
  <si>
    <t>My Square Food Court, Select Citywalk Mall, Saket, New Delhi</t>
  </si>
  <si>
    <t>Select Citywalk Mall, Saket</t>
  </si>
  <si>
    <t>Select Citywalk Mall, Saket, New Delhi</t>
  </si>
  <si>
    <t>Hearken Cafí©</t>
  </si>
  <si>
    <t>5th Floor, 119- Sishan House, Shahpur Jat, New Delhi</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</si>
  <si>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</si>
  <si>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</si>
  <si>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</si>
  <si>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</si>
  <si>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</si>
  <si>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</si>
  <si>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Hotel Unique, Jardim Paulista, Sí£o Paulo</t>
  </si>
  <si>
    <t>Beverages, International</t>
  </si>
  <si>
    <t>Momo Baohaus</t>
  </si>
  <si>
    <t>Johannesburg</t>
  </si>
  <si>
    <t>139 Greenway, Greenside, Johannesburg</t>
  </si>
  <si>
    <t>Greenside</t>
  </si>
  <si>
    <t>Greenside, Johannesburg</t>
  </si>
  <si>
    <t>Asian, Sushi, Tapas</t>
  </si>
  <si>
    <t>Rand(R)</t>
  </si>
  <si>
    <t>Zaffran Dining Experience</t>
  </si>
  <si>
    <t>Al Emadi Financial Square, C Ring Road, Al Hilal, Doha</t>
  </si>
  <si>
    <t>Al Emadi Financial Square, Al Hilal</t>
  </si>
  <si>
    <t>Al Emadi Financial Square, Al Hilal, Doha</t>
  </si>
  <si>
    <t>Coco Safar</t>
  </si>
  <si>
    <t>Cape Town</t>
  </si>
  <si>
    <t>Ground Floor, Cavendish Square, Claremont, Cape Town</t>
  </si>
  <si>
    <t>Cavendish Square, Claremont</t>
  </si>
  <si>
    <t>Cavendish Square, Claremont, Cape Town</t>
  </si>
  <si>
    <t>Cafe, Patisserie</t>
  </si>
  <si>
    <t>El Pistolero</t>
  </si>
  <si>
    <t>Pretoria</t>
  </si>
  <si>
    <t>Corner Duvernoy and Chopin Street, Garsfontein, Pretoria</t>
  </si>
  <si>
    <t>Garsfontein</t>
  </si>
  <si>
    <t>Garsfontein, Pretoria</t>
  </si>
  <si>
    <t>Hard Rock Cafe</t>
  </si>
  <si>
    <t>Dubai</t>
  </si>
  <si>
    <t>Next to Marks &amp; Spencer's, Festival City, Dubai</t>
  </si>
  <si>
    <t>Festival City</t>
  </si>
  <si>
    <t>Festival City, Dubai</t>
  </si>
  <si>
    <t>American, Burger</t>
  </si>
  <si>
    <t>Aprazí_vel</t>
  </si>
  <si>
    <t>Rua Aprazí_vel, 62, Santa Teresa, Rio de Janeiro</t>
  </si>
  <si>
    <t>Santa Teresa</t>
  </si>
  <si>
    <t>Santa Teresa, Rio de Janeiro</t>
  </si>
  <si>
    <t>A Figueira Rubaiyat</t>
  </si>
  <si>
    <t>Rua Haddock Lobo, 1738, Cerqueira Cí©sar, Jardim Paulista, Sí£o Paulo 10000</t>
  </si>
  <si>
    <t>BBQ, Grill, Brazilian</t>
  </si>
  <si>
    <t>The Smokehouse and Grill</t>
  </si>
  <si>
    <t>Sandton</t>
  </si>
  <si>
    <t>Pineslopes Shopping Centre, Corner of Witkoppen Drive &amp; The Straight, Fourways, Sandton</t>
  </si>
  <si>
    <t>Pineslopes Shopping Centre, Fourways</t>
  </si>
  <si>
    <t>Pineslopes Shopping Centre, Fourways, Sandton</t>
  </si>
  <si>
    <t>Tipu Sultan</t>
  </si>
  <si>
    <t>Shop 42, Ground Floor, Vasant Square Mall, Vasant Kunj, New Delhi</t>
  </si>
  <si>
    <t>Brooklyn Brothers</t>
  </si>
  <si>
    <t>Glenfair Boulevard, Corner Lynnwood &amp; Daventry Road, Lynnwood Manor, Lynnwood, Pretoria</t>
  </si>
  <si>
    <t>Glenfair Boulevard, Lynnwood</t>
  </si>
  <si>
    <t>Glenfair Boulevard, Lynnwood  , Pretoria</t>
  </si>
  <si>
    <t>Burger, American, Beverages</t>
  </si>
  <si>
    <t>Cafe Brown Sugar</t>
  </si>
  <si>
    <t>Food Court, 2nd Floor, DLF Promenade Mall, Vasant Kunj, New Delhi</t>
  </si>
  <si>
    <t>DLF Promenade Mall, Vasant Kunj</t>
  </si>
  <si>
    <t>DLF Promenade Mall, Vasant Kunj, New Delhi</t>
  </si>
  <si>
    <t>Rhubarb Le Restaurant</t>
  </si>
  <si>
    <t>3 Duxton Hill, Duxton 089589</t>
  </si>
  <si>
    <t>Duxton Hill, Outram</t>
  </si>
  <si>
    <t>Duxton Hill, Outram, Singapore</t>
  </si>
  <si>
    <t>Spice - The Indian Kitchen</t>
  </si>
  <si>
    <t>Lynridge Mall, 1 Jacobson Drive, Lynnwood, Pretoria</t>
  </si>
  <si>
    <t>Lynnwood</t>
  </si>
  <si>
    <t>Lynnwood, Pretoria</t>
  </si>
  <si>
    <t>Indian, Asian, Durban, International, Desserts</t>
  </si>
  <si>
    <t>410, Karkardooma Village, Opposite Karkardooma Metro Station, Karkardooma, New Delhi</t>
  </si>
  <si>
    <t>Karkardooma</t>
  </si>
  <si>
    <t>Karkardooma, New Delhi</t>
  </si>
  <si>
    <t>New Angaar Hyderabadi</t>
  </si>
  <si>
    <t>11747/4, Sant Nagar, Karol Bagh, New Delhi</t>
  </si>
  <si>
    <t>Hyderabadi</t>
  </si>
  <si>
    <t>Spicy by Nature</t>
  </si>
  <si>
    <t>15/A 55, WEA, Saraswati Marg, Karol Bagh, New Delhi</t>
  </si>
  <si>
    <t>tashas</t>
  </si>
  <si>
    <t>Ground Level, Victoria Wharf, V &amp; A Waterfront, Cape Town</t>
  </si>
  <si>
    <t>V &amp; A Waterfront</t>
  </si>
  <si>
    <t>V &amp; A Waterfront, Cape Town</t>
  </si>
  <si>
    <t>Cafe, Mediterranean</t>
  </si>
  <si>
    <t>Enigma Lounge</t>
  </si>
  <si>
    <t>Hotel Excel, E-16, Naraina, New Delhi</t>
  </si>
  <si>
    <t>Geet Indian Restaurant</t>
  </si>
  <si>
    <t>541 Fehrsen Street, Nieuw Muckleneuk, Brooklyn, Pretoria</t>
  </si>
  <si>
    <t>Brooklyn</t>
  </si>
  <si>
    <t>Brooklyn, Pretoria</t>
  </si>
  <si>
    <t>Punjab Grill</t>
  </si>
  <si>
    <t>Venetian Village, Ritz Carlton Abu Dhabi, Grand Canal, Al Maqtaa, Abu Dhabi</t>
  </si>
  <si>
    <t>Venetian Village, Al Maqtaa</t>
  </si>
  <si>
    <t>Venetian Village, Al Maqtaa, Abu Dhabi</t>
  </si>
  <si>
    <t>Indian, North Indian</t>
  </si>
  <si>
    <t>Salsa Mexican Grill</t>
  </si>
  <si>
    <t>Cho Gao - Crowne Plaza Abu Dhabi</t>
  </si>
  <si>
    <t>Crowne Plaza Abu Dhabi, Sheikh Hamdan Bin Mohammed Street, Al Markaziya, Abu Dhabi</t>
  </si>
  <si>
    <t>Crowne Plaza Abu Dhabi, Al Markaziya</t>
  </si>
  <si>
    <t>Crowne Plaza Abu Dhabi, Al Markaziya, Abu Dhabi</t>
  </si>
  <si>
    <t>Thai, Japanese, Chinese, Indonesian, Vietnamese</t>
  </si>
  <si>
    <t>Craft</t>
  </si>
  <si>
    <t>33, 4th Avenue corner of 13th street, Parkhurst, Johannesburg</t>
  </si>
  <si>
    <t>Parkhurst</t>
  </si>
  <si>
    <t>Parkhurst, Johannesburg</t>
  </si>
  <si>
    <t>European, Pizza</t>
  </si>
  <si>
    <t>The Wolfpack</t>
  </si>
  <si>
    <t>21, 4th Avenue, Parkhurst, Johannesburg</t>
  </si>
  <si>
    <t>Gero</t>
  </si>
  <si>
    <t>Shopping Iguatemi - piso 1, SHIN CA 4, Lote A, Lago Norte, Brasí_lia</t>
  </si>
  <si>
    <t>Shopping Iguatemi, Lago Norte</t>
  </si>
  <si>
    <t>Shopping Iguatemi, Lago Norte, Brasí_lia</t>
  </si>
  <si>
    <t>Hudsons</t>
  </si>
  <si>
    <t>Corner 4th Avenue &amp; 14th Street, Parkhurst, Johannesburg</t>
  </si>
  <si>
    <t>Burger, Finger Food, Pizza</t>
  </si>
  <si>
    <t>Ahad Sons Restaurant</t>
  </si>
  <si>
    <t>3-A, Behind Mother Dairy, Uday Park, New Delhi</t>
  </si>
  <si>
    <t>Uday Park</t>
  </si>
  <si>
    <t>Uday Park, New Delhi</t>
  </si>
  <si>
    <t>Kashmiri</t>
  </si>
  <si>
    <t>Bablu Chic Inn</t>
  </si>
  <si>
    <t>Shop 9, Pocket B, DDA Market, Ashok Vihar Phase 3, New Delhi</t>
  </si>
  <si>
    <t>Ashok Vihar Phase 3</t>
  </si>
  <si>
    <t>Ashok Vihar Phase 3, New Delhi</t>
  </si>
  <si>
    <t>Kloof Street House</t>
  </si>
  <si>
    <t>30 Kloof Street, Gardens, Cape Town</t>
  </si>
  <si>
    <t>Gardens</t>
  </si>
  <si>
    <t>Gardens, Cape Town</t>
  </si>
  <si>
    <t>Mediterranean</t>
  </si>
  <si>
    <t>Carbon Bistro</t>
  </si>
  <si>
    <t>279 Dey Street, Brooklyn, Pretoria</t>
  </si>
  <si>
    <t>Burger, Steak, Seafood</t>
  </si>
  <si>
    <t>Panda Wokk</t>
  </si>
  <si>
    <t>23-24, Masjid Moth, Near HDFC Bank, Greater Kailash (GK) 2, New Delhi</t>
  </si>
  <si>
    <t>Remo's Maximilliano</t>
  </si>
  <si>
    <t>Waterfall Corner Mall, Corner of Maxwell &amp; Woodmead Drives, Woodmead, Sandton</t>
  </si>
  <si>
    <t>Waterfall Corner Mall, Midrand</t>
  </si>
  <si>
    <t>Waterfall Corner Mall, Midrand, Sandton</t>
  </si>
  <si>
    <t>La Parada</t>
  </si>
  <si>
    <t>107 Bree Street, CBD, Cape Town</t>
  </si>
  <si>
    <t>CBD</t>
  </si>
  <si>
    <t>CBD, Cape Town</t>
  </si>
  <si>
    <t>Spanish, Tapas</t>
  </si>
  <si>
    <t>Great Plates By AJ</t>
  </si>
  <si>
    <t>G-1-4, DLF Galleria Mall, District Centre, Mayur Vihar Phase 1, New Delhi</t>
  </si>
  <si>
    <t>Pipes &amp; Hipes</t>
  </si>
  <si>
    <t>Shop 29, 1st Floor, Opposite Metro Pillar 301, Moti Nagar, New Delhi</t>
  </si>
  <si>
    <t>Yo Wok</t>
  </si>
  <si>
    <t>A-92, Namberdar Estate, Gurudwara Road, New Friends Colony, New Delhi</t>
  </si>
  <si>
    <t>Chinese, Japanese, Thai</t>
  </si>
  <si>
    <t>Blos Cafe</t>
  </si>
  <si>
    <t>66 Olympus street, Faerie Glen, Pretoria</t>
  </si>
  <si>
    <t>Faerie Glen</t>
  </si>
  <si>
    <t>Faerie Glen, Pretoria</t>
  </si>
  <si>
    <t>Cafe, Burger, Tapas, South African, European, Grill</t>
  </si>
  <si>
    <t>Old Town Italy</t>
  </si>
  <si>
    <t>Shop 53, Menlyn Maine, Central Square, 180 Amarand Avenue, Waterkloof Glen, Pretoria</t>
  </si>
  <si>
    <t>Menlyn Maine, Waterkloof Glen</t>
  </si>
  <si>
    <t>Menlyn Maine, Waterkloof Glen, Pretoria</t>
  </si>
  <si>
    <t>Cafe, Italian, Pizza, European, Bakery, Deli</t>
  </si>
  <si>
    <t>Alkakori</t>
  </si>
  <si>
    <t>Crossing North Avenue Road, Punjabi Bagh West, Punjabi Bagh, New Delhi</t>
  </si>
  <si>
    <t>40, North West Avenue, Club Road, Punjabi Bagh, New Delhi</t>
  </si>
  <si>
    <t>Cafe Del Sol Botanico</t>
  </si>
  <si>
    <t>Bryanston Shopping Centre, Corner of William Nicol &amp; Ballyclare Dr, Bryanston, Sandton, Bryanston, Johannesburg</t>
  </si>
  <si>
    <t>Bryanston Shopping Centre, Bryanston</t>
  </si>
  <si>
    <t>Bryanston Shopping Centre, Bryanston, Sandton</t>
  </si>
  <si>
    <t>Italian, Pizza, Beverages, Desserts, Grill, Seafood</t>
  </si>
  <si>
    <t>Mama's Chinese Kitchen</t>
  </si>
  <si>
    <t>4/52, Main Shankar Road, Old Rajinder Nagar, Rajinder Nagar, New Delhi</t>
  </si>
  <si>
    <t>Nature Hut Cafe</t>
  </si>
  <si>
    <t>295, Upper Ground Floor, Satyaniketan, New Delhi</t>
  </si>
  <si>
    <t>Satyaniketan</t>
  </si>
  <si>
    <t>Satyaniketan, New Delhi</t>
  </si>
  <si>
    <t>Chinese, Thai, Continental, Fast Food, North Indian</t>
  </si>
  <si>
    <t>Paper Moon</t>
  </si>
  <si>
    <t>Beside Jarir Bookstore, Jaidah Square, Al Matar Street, Umm Ghuwailina, Doha</t>
  </si>
  <si>
    <t>Jamie's Italian</t>
  </si>
  <si>
    <t>Shop 00513, Building 13, High Street, Melrose Arch, Sandton</t>
  </si>
  <si>
    <t>Melrose Arch, Melrose</t>
  </si>
  <si>
    <t>Melrose Arch, Melrose , Sandton</t>
  </si>
  <si>
    <t>The Big Mouth</t>
  </si>
  <si>
    <t>Nelson Mandela Square, Corner Maude &amp; 5th Streets, Sandown, Sandton</t>
  </si>
  <si>
    <t>Nelson Mandela Square, Sandown</t>
  </si>
  <si>
    <t>Nelson Mandela Square, Sandown, Sandton</t>
  </si>
  <si>
    <t>Grill, Steak, Burger, Sushi, Tapas</t>
  </si>
  <si>
    <t>Life Grand Cafe</t>
  </si>
  <si>
    <t>The Club Centre, Corner of Pinaster Avenue &amp; 18th Street, Hazelwood, Near, Waterkloof, Pretoria</t>
  </si>
  <si>
    <t>The Club Centre, Hazelwood, Near Waterkloof</t>
  </si>
  <si>
    <t>The Club Centre, Hazelwood, Near Waterkloof, Pretoria</t>
  </si>
  <si>
    <t>Italian, Mediterranean, Sushi, Desserts</t>
  </si>
  <si>
    <t>Nusr-Et</t>
  </si>
  <si>
    <t>Gaziosmanpaôa Mahallesi, _ehit í_mer Haluk SipahioÛôlu Sokak, No 8, íˆankaya, Ankara</t>
  </si>
  <si>
    <t>De' Bistro</t>
  </si>
  <si>
    <t>F-1, 1st Floor, PVR Complex, Vikaspuri, New Delhi</t>
  </si>
  <si>
    <t>Red Fox Hotel, Asset 6, Aerocity Hospitality District, Near Aerocity, New Delhi</t>
  </si>
  <si>
    <t>Terraí_o Itíçlia</t>
  </si>
  <si>
    <t>Edifí_cio Itíçlia - 41ŒÁ Andar, Avenida Ipiranga, 344, Repí_blica, Sí£o Paulo</t>
  </si>
  <si>
    <t>Baobab Cafe &amp; Grill</t>
  </si>
  <si>
    <t>Menlyn Shopping Centre, Level 1, Corner of Atterbury Road &amp; Lois Avenue, Menlyn, Pretoria</t>
  </si>
  <si>
    <t>Menlyn Shopping Centre, Menlyn</t>
  </si>
  <si>
    <t>Menlyn Shopping Centre, Menlyn, Pretoria</t>
  </si>
  <si>
    <t>Cafe, Grill</t>
  </si>
  <si>
    <t>Jaan</t>
  </si>
  <si>
    <t>2 Stamford Road, Level 70 Equinox Complex 178882</t>
  </si>
  <si>
    <t>City Hall, Downtown Core</t>
  </si>
  <si>
    <t>City Hall, Downtown Core, Singapore</t>
  </si>
  <si>
    <t>Sabai Thai - The Westin Doha Hotel &amp; Spa</t>
  </si>
  <si>
    <t>Ground Floor, The Westin Doha Hotel &amp; Spa, Fereej Bin Mahmoud, Doha</t>
  </si>
  <si>
    <t>The Westin Doha Hotel &amp; Spa, Fereej Bin Mahmoud</t>
  </si>
  <si>
    <t>The Westin Doha Hotel &amp; Spa, Fereej Bin Mahmoud, Doha</t>
  </si>
  <si>
    <t>Korea Restaurant</t>
  </si>
  <si>
    <t>1612-G/F, Outram Line, Kingsway Camp, Delhi University-GTB Nagar, New Delhi</t>
  </si>
  <si>
    <t>Korean</t>
  </si>
  <si>
    <t>The Hudson Cafe</t>
  </si>
  <si>
    <t>2524, 1st Floor, Hudson Lane, Delhi University-GTB Nagar, New Delhi</t>
  </si>
  <si>
    <t>Cafe, Italian, Continental, Chinese</t>
  </si>
  <si>
    <t>Grand Cafí© &amp; Beach</t>
  </si>
  <si>
    <t>Granger Bay Road, Granger Bay, V &amp; A Waterfront, Cape Town</t>
  </si>
  <si>
    <t>Seafood, African, Sushi</t>
  </si>
  <si>
    <t>Moti Mahal Delux</t>
  </si>
  <si>
    <t>33-34, Ground Floor, TDI Centre, Jasola, New Delhi</t>
  </si>
  <si>
    <t>Jasola</t>
  </si>
  <si>
    <t>Jasola, New Delhi</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</si>
  <si>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</si>
  <si>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</si>
  <si>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</si>
  <si>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</si>
  <si>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</si>
  <si>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</si>
  <si>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Kream</t>
  </si>
  <si>
    <t>570 Fehrsen Street, Brooklyn, Pretoria</t>
  </si>
  <si>
    <t>African</t>
  </si>
  <si>
    <t>Berco's</t>
  </si>
  <si>
    <t>Escondido Tapas</t>
  </si>
  <si>
    <t>Post Office Centre, Corner of Rudd Road and Otto Street, Illovo, Sandton</t>
  </si>
  <si>
    <t>Post Office Center, Illovo</t>
  </si>
  <si>
    <t>Post Office Center, Illovo, Sandton</t>
  </si>
  <si>
    <t>Gemelli Cucina Bar</t>
  </si>
  <si>
    <t>13 Posthouse Link Centre, Corner Main &amp; Posthouse Street, Bryanston, Johannesburg Sandton, Bryanston, Sandton</t>
  </si>
  <si>
    <t>Bryanston</t>
  </si>
  <si>
    <t>Bryanston, Sandton</t>
  </si>
  <si>
    <t>Contemporary, Italian</t>
  </si>
  <si>
    <t>Restaurant Andre</t>
  </si>
  <si>
    <t>41 Bukit Pasoh Road 089855</t>
  </si>
  <si>
    <t>Cantonment Road, Outram</t>
  </si>
  <si>
    <t>Cantonment Road, Outram, Singapore</t>
  </si>
  <si>
    <t>French, Mediterranean, European</t>
  </si>
  <si>
    <t>Tamba</t>
  </si>
  <si>
    <t>6th Floor, World Trade Centre Mall, Al Markaziya, Abu Dhabi</t>
  </si>
  <si>
    <t>Carnival By Tresind</t>
  </si>
  <si>
    <t>Podium Level, Burj Daman, DIFC, Dubai</t>
  </si>
  <si>
    <t>DIFC</t>
  </si>
  <si>
    <t>DIFC, Dubai</t>
  </si>
  <si>
    <t>Tresind - Nassima Royal Hotel</t>
  </si>
  <si>
    <t>Level 2, Nassima Royal Hotel, Sheikh Zayad Road, Trade Centre Area, Dubai</t>
  </si>
  <si>
    <t>Nassima Royal Hotel, Trade Centre Area</t>
  </si>
  <si>
    <t>Nassima Royal Hotel, Trade Centre Area, Dubai</t>
  </si>
  <si>
    <t>Wood Box Cafe</t>
  </si>
  <si>
    <t>Shop 288, Opposite Venkateswara College, Satyaniketan, New Delhi</t>
  </si>
  <si>
    <t>Cafe, Fast Food, Italian, Chinese</t>
  </si>
  <si>
    <t>Coral - InterContinental Doha</t>
  </si>
  <si>
    <t>Lower Ground Floor, Hotel Intercontinental Doha, Al Isteqlal Road, Westbay, Doha</t>
  </si>
  <si>
    <t>Hotel Intercontinental Doha, Westbay</t>
  </si>
  <si>
    <t>Hotel Intercontinental Doha, Westbay, Doha</t>
  </si>
  <si>
    <t>Beluga</t>
  </si>
  <si>
    <t>The Foundry, Prestwich Street, Green Point, Cape Town</t>
  </si>
  <si>
    <t>Green Point</t>
  </si>
  <si>
    <t>Green Point, Cape Town</t>
  </si>
  <si>
    <t>Seafood, Asian, Grill, Sushi</t>
  </si>
  <si>
    <t>The Belgian Triple</t>
  </si>
  <si>
    <t>Olympus Village, Corner Olympus Dr And Achilles Road, Faerie Glen, Pretoria</t>
  </si>
  <si>
    <t>Healthy Food, Seafood, Beverages, Belgian, Contemporary, Desserts, Finger Food, International</t>
  </si>
  <si>
    <t>The National</t>
  </si>
  <si>
    <t>19, 4th Avenue, Parktown North, Johannesburg</t>
  </si>
  <si>
    <t>Parktown North</t>
  </si>
  <si>
    <t>Parktown North, Johannesburg</t>
  </si>
  <si>
    <t>Nobu - One&amp;Only</t>
  </si>
  <si>
    <t>One &amp; Only Hotel, Dock Road, V &amp; A Waterfront, Cape Town</t>
  </si>
  <si>
    <t>One and Only Hotel, V &amp; A Waterfront</t>
  </si>
  <si>
    <t>One and Only Hotel, V &amp; A Waterfront, Cape Town</t>
  </si>
  <si>
    <t>Japanese, Asian, Seafood, Sushi</t>
  </si>
  <si>
    <t>Licorish Bistro</t>
  </si>
  <si>
    <t>Nicolway Shopping Centre, William Nicol Drive, Bryanston, Sandton</t>
  </si>
  <si>
    <t>Nicolway Shopping Centre, Bryanston</t>
  </si>
  <si>
    <t>Nicolway Shopping Centre, Bryanston, Sandton</t>
  </si>
  <si>
    <t>European, South African</t>
  </si>
  <si>
    <t>Vine - The St. Regis</t>
  </si>
  <si>
    <t>1st Floor, The St. Regis Hotel, Westbay, Doha</t>
  </si>
  <si>
    <t>The St. Regis, Westbay</t>
  </si>
  <si>
    <t>The St. Regis, Westbay, Doha</t>
  </si>
  <si>
    <t>Willoughby &amp; Co.</t>
  </si>
  <si>
    <t>Victoria Wharf, V &amp; A Waterfront</t>
  </si>
  <si>
    <t>Victoria Wharf, V &amp; A Waterfront, Cape Town</t>
  </si>
  <si>
    <t>Seafood, Japanese, Sushi</t>
  </si>
  <si>
    <t>Laguna</t>
  </si>
  <si>
    <t>18, Yashwant Place, Food Plaza, Chanakyapuri, New Delhi</t>
  </si>
  <si>
    <t>The Black Bamboo</t>
  </si>
  <si>
    <t>Menlyn Boutique Hotel, 209 Tugela Road, Ashlea Gardens, Near Menlyn, Menlyn, Pretoria</t>
  </si>
  <si>
    <t>Menlyn Boutique Hotel, Menlyn</t>
  </si>
  <si>
    <t>Menlyn Boutique Hotel, Menlyn, Pretoria</t>
  </si>
  <si>
    <t>Urbanologi</t>
  </si>
  <si>
    <t>Inner City</t>
  </si>
  <si>
    <t>1 Fox Street, Marshalltown, Inner City, Johannesburg</t>
  </si>
  <si>
    <t>Marshalltown</t>
  </si>
  <si>
    <t>Marshalltown, Inner City</t>
  </si>
  <si>
    <t>Tapas</t>
  </si>
  <si>
    <t>Hookups Cafe &amp; Lounge</t>
  </si>
  <si>
    <t>2nd Floor, 17, Hudson Lane, Delhi University-GTB Nagar, New Delhi</t>
  </si>
  <si>
    <t>Marble</t>
  </si>
  <si>
    <t>Corner Jan Smuts Avenue &amp; Jellicoe Avenue, Rosebank, Johannesburg</t>
  </si>
  <si>
    <t>Rosebank</t>
  </si>
  <si>
    <t>Rosebank, Johannesburg</t>
  </si>
  <si>
    <t>Continental, South African, Beverages, Desserts, Seafood, Grill, Ice Cream, International</t>
  </si>
  <si>
    <t>M-37, M Block Market, Greater Kailash (GK) 1, New Delhi</t>
  </si>
  <si>
    <t>Nimtho</t>
  </si>
  <si>
    <t>1st Floor, R Block, Pamposh Enclave, Greater Kailash (GK) 1, New Delhi</t>
  </si>
  <si>
    <t>Town Table Restaurant</t>
  </si>
  <si>
    <t>Dehradun</t>
  </si>
  <si>
    <t>101, Rajpur Road, Hathibarkala Salwala, Dehradun</t>
  </si>
  <si>
    <t>Hathibarkala Salwala</t>
  </si>
  <si>
    <t>Hathibarkala Salwala, Dehradun</t>
  </si>
  <si>
    <t>Fat Fish</t>
  </si>
  <si>
    <t>Goa</t>
  </si>
  <si>
    <t>Agar Waddo, Calangute Arpora Road, Bardez, Baga, Goa</t>
  </si>
  <si>
    <t>Baga</t>
  </si>
  <si>
    <t>Baga, Goa</t>
  </si>
  <si>
    <t>North Indian, Continental, Goan</t>
  </si>
  <si>
    <t>Spice Route</t>
  </si>
  <si>
    <t>Nashik</t>
  </si>
  <si>
    <t>Gangapur Road, Navasha Ganpati, Sector C, Near Union Bank, Anand Wali Goan, Nashik</t>
  </si>
  <si>
    <t>Anand Wali Goan</t>
  </si>
  <si>
    <t>Anand Wali Goan, Nashik</t>
  </si>
  <si>
    <t>North Indian, Maharashtrian</t>
  </si>
  <si>
    <t>Cafe El Chico</t>
  </si>
  <si>
    <t>Allahabad</t>
  </si>
  <si>
    <t>24, Mahatma Gandhi, Civil Lines, Allahabad</t>
  </si>
  <si>
    <t>Civil Lines, Allahabad</t>
  </si>
  <si>
    <t>Continental, Italian</t>
  </si>
  <si>
    <t>Tanto Pizzeria</t>
  </si>
  <si>
    <t>Puducherry</t>
  </si>
  <si>
    <t>Main Road, Near Iyyanar Koil Kullapalyam, Auroville, Puducherry</t>
  </si>
  <si>
    <t>Auroville</t>
  </si>
  <si>
    <t>Auroville, Puducherry</t>
  </si>
  <si>
    <t>Soma at Sula</t>
  </si>
  <si>
    <t>Survey 36/2, Govardhan, Off Gangapur-Ganghavare Road, Satpur, Nashik</t>
  </si>
  <si>
    <t>Satpur</t>
  </si>
  <si>
    <t>Satpur, Nashik</t>
  </si>
  <si>
    <t>I:ba Cafe &amp; Restaurant</t>
  </si>
  <si>
    <t>Varanasi</t>
  </si>
  <si>
    <t>B 3/335, Krimkund, Shivala, Varanasi</t>
  </si>
  <si>
    <t>Shivala</t>
  </si>
  <si>
    <t>Shivala, Varanasi</t>
  </si>
  <si>
    <t>Japanese, American, North Indian, Fast Food</t>
  </si>
  <si>
    <t>Saptagiri</t>
  </si>
  <si>
    <t>L73/L322, NH8, Near IGI Airport, Mahipalpur Extension, Mahipalpur, New Delhi</t>
  </si>
  <si>
    <t>North Indian, Mughlai, Chinese, Continental, Fast Food</t>
  </si>
  <si>
    <t>Chawla'sŒ_</t>
  </si>
  <si>
    <t>Acharya Niketan, Mayur Vihar Phase 1, New Delhi</t>
  </si>
  <si>
    <t>Alkauser</t>
  </si>
  <si>
    <t>2/64, Opposite BSES Office, Shankar Road, Old Rajinder Nagar, Rajinder Nagar, New Delhi</t>
  </si>
  <si>
    <t>Burger Factory</t>
  </si>
  <si>
    <t>Anjuna Main Road, Opposite Paradise Guest House, Anjuna, Goa</t>
  </si>
  <si>
    <t>Anjuna</t>
  </si>
  <si>
    <t>Anjuna, Goa</t>
  </si>
  <si>
    <t>Code</t>
  </si>
  <si>
    <t>S-20, 2nd Floor, Star City Mall, Mayur Vihar Phase 1, New Delhi</t>
  </si>
  <si>
    <t>Star City Mall, Mayur Vihar Phase 1</t>
  </si>
  <si>
    <t>Star City Mall, Mayur Vihar Phase 1, New Delhi</t>
  </si>
  <si>
    <t>The Fisherman's Wharf</t>
  </si>
  <si>
    <t>Before The Leela, Mobor, Cavelossim, Goa</t>
  </si>
  <si>
    <t>Cavelossim</t>
  </si>
  <si>
    <t>Cavelossim, Goa</t>
  </si>
  <si>
    <t>Continental, Goan, Seafood, North Indian</t>
  </si>
  <si>
    <t>Mickey's Kitchen</t>
  </si>
  <si>
    <t>Continental, American, Italian</t>
  </si>
  <si>
    <t>Bengali Pastry Shop &amp; Snack Bar</t>
  </si>
  <si>
    <t>34-37, Bengali Market, Barakhamba Road, New Delhi</t>
  </si>
  <si>
    <t>Moti Restaurant</t>
  </si>
  <si>
    <t>16, Main Market, Malviya Nagar, New Delhi</t>
  </si>
  <si>
    <t>North Indian, South Indian, Chinese, Mughlai</t>
  </si>
  <si>
    <t>Punjab To China</t>
  </si>
  <si>
    <t>72, D Block, Local Shopping Complex, Prashant Vihar, New Delhi</t>
  </si>
  <si>
    <t>Bikanervala</t>
  </si>
  <si>
    <t>28, NWA Club Road, Punjabi Bagh, New Delhi</t>
  </si>
  <si>
    <t>North Indian, South Indian, Fast Food, Street Food, Chinese, Beverages, Mithai</t>
  </si>
  <si>
    <t>Gullu's</t>
  </si>
  <si>
    <t>ITL Twin Tower, Netaji Subhash Place, New Delhi</t>
  </si>
  <si>
    <t>Netaji Subhash Place</t>
  </si>
  <si>
    <t>Netaji Subhash Place, New Delhi</t>
  </si>
  <si>
    <t>The Chinese Hut</t>
  </si>
  <si>
    <t>Plot 10, LSC, DDA Commercial Complex, New Rajdhani Enclave, Preet Vihar, New Delhi</t>
  </si>
  <si>
    <t>382, Kucha Ghasi Ram, Fatehpuri, Chandni Chowk, New Delhi</t>
  </si>
  <si>
    <t>North Indian, South Indian, Fast Food, Street Food, Chinese, Desserts, Mithai</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</si>
  <si>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</si>
  <si>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</si>
  <si>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</si>
  <si>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</si>
  <si>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</si>
  <si>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</si>
  <si>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</si>
  <si>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</si>
  <si>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Sarpal Restaurant</t>
  </si>
  <si>
    <t>C-123 A, Clock Tower Chowk, Hari Nagar, Jail Road, New Delhi</t>
  </si>
  <si>
    <t>Jail Road</t>
  </si>
  <si>
    <t>Jail Road, New Delhi</t>
  </si>
  <si>
    <t>Indian Bites</t>
  </si>
  <si>
    <t>G-1, Metro Station, Kirti Nagar, New Delhi</t>
  </si>
  <si>
    <t>Popsy's</t>
  </si>
  <si>
    <t>Shop 1 &amp; 2, K Block, Mahipalpur Extension, Near Labor Chowk, Mahipalpur, New Delhi</t>
  </si>
  <si>
    <t>North Indian, South Indian, Continental, Fast Food</t>
  </si>
  <si>
    <t>Ganesh Restaurant</t>
  </si>
  <si>
    <t>BG-8, DDA Central Market, Paschim Vihar, New Delhi</t>
  </si>
  <si>
    <t>Paschim Vihar</t>
  </si>
  <si>
    <t>Paschim Vihar, New Delhi</t>
  </si>
  <si>
    <t>Vatika</t>
  </si>
  <si>
    <t>A-373/435, Kalkaji, New Delhi</t>
  </si>
  <si>
    <t>Vikrant Cafe</t>
  </si>
  <si>
    <t>13-A, Kamla Nagar, New Delhi</t>
  </si>
  <si>
    <t>South Indian, North Indian</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</si>
  <si>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</si>
  <si>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</si>
  <si>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</si>
  <si>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</si>
  <si>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</si>
  <si>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Sanjha Chulha</t>
  </si>
  <si>
    <t>27, C.S.C. Market 2, Chittaranjan Park, New Delhi</t>
  </si>
  <si>
    <t>7, Masjid Moth, Near HDFC Bank, Greater Kailash (GK) 2, New Delhi</t>
  </si>
  <si>
    <t>Whipped</t>
  </si>
  <si>
    <t>E-556, Greater Kailash (GK) 2, New Delhi</t>
  </si>
  <si>
    <t>Paapi Paet</t>
  </si>
  <si>
    <t>Shop 1, Building 28, Central Market, West Punjabi Bagh, Punjabi Bagh, New Delhi</t>
  </si>
  <si>
    <t>Thikaana</t>
  </si>
  <si>
    <t>2, 1st Floor, Opposite Sri Venkateshwara College, Satyaniketan, New Delhi</t>
  </si>
  <si>
    <t>Cafe, Continental, Italian, Chinese</t>
  </si>
  <si>
    <t>Zaika Mughlai Foods</t>
  </si>
  <si>
    <t>6490, Fatehpuri, Chandni Chowk, New Delhi</t>
  </si>
  <si>
    <t>Mughlai, Biryani</t>
  </si>
  <si>
    <t>Yakooz</t>
  </si>
  <si>
    <t>C-7, Tilak Market, Major Pankaj Batra Marg, Block 6, Sharda Puri, Ramesh Nagar, Near Kirti Nagar, Kirti Nagar, New Delhi</t>
  </si>
  <si>
    <t>Hyderabadi, North Indian</t>
  </si>
  <si>
    <t>B-4/317 A, Keshav Puram, Lawrence Road, New Delhi</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</si>
  <si>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</si>
  <si>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</si>
  <si>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</si>
  <si>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</si>
  <si>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</si>
  <si>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</si>
  <si>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</si>
  <si>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</si>
  <si>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</si>
  <si>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B-79, GT Karnal Road, Industrial Area, Gujranwala Town, New Delhi</t>
  </si>
  <si>
    <t>Mithai, Street Food, North Indian, South Indian, Chinese, Fast Food, Beverages</t>
  </si>
  <si>
    <t>Noor Restaurant</t>
  </si>
  <si>
    <t>Shop 2, Krishna Market, Near Desh Bandhu College, Kalkaji, New Delhi</t>
  </si>
  <si>
    <t>2, Main Road, Malka Ganj, Kamla Nagar, New Delhi</t>
  </si>
  <si>
    <t>Cafe Einstein</t>
  </si>
  <si>
    <t>21, Paharpur Business Centre, Nehru Place, New Delhi</t>
  </si>
  <si>
    <t>A-2/43, 1st Floor, Rajouri Garden, New Delhi</t>
  </si>
  <si>
    <t>SuperHero Cafe</t>
  </si>
  <si>
    <t>2261, Ground Floor, Hudson Lane, Delhi University-GTB Nagar, New Delhi</t>
  </si>
  <si>
    <t>Cafe, Chinese, Italian</t>
  </si>
  <si>
    <t>R-45, Greater Kailash (GK) 1, New Delhi</t>
  </si>
  <si>
    <t>Nazeer Foods</t>
  </si>
  <si>
    <t>Plot 11, G-2-5, Sagar Deep Complex, Saini Enclave, Karkardooma, New Delhi</t>
  </si>
  <si>
    <t>The Canteen</t>
  </si>
  <si>
    <t>Shop 70, Old Rajinder Nagar Market, Rajinder Nagar, New Delhi</t>
  </si>
  <si>
    <t>Cafe, South Indian, North Indian, Bakery</t>
  </si>
  <si>
    <t>Urban Dhaba</t>
  </si>
  <si>
    <t>C-6, Opposite IIT Main Gate, SDA, New Delhi</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</si>
  <si>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</si>
  <si>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</si>
  <si>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</si>
  <si>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</si>
  <si>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</si>
  <si>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</si>
  <si>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</si>
  <si>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</si>
  <si>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Vaga Bond</t>
  </si>
  <si>
    <t>Hotel Ajanta, 8647, Arakashan Road, Paharganj, New Delhi</t>
  </si>
  <si>
    <t>My Fit Food</t>
  </si>
  <si>
    <t>J-19, Rajouri Garden, New Delhi</t>
  </si>
  <si>
    <t>Healthy Food, Italian, Juices, Beverages</t>
  </si>
  <si>
    <t>Chicken Khurana</t>
  </si>
  <si>
    <t>F-15/40, Rohini, New Delhi</t>
  </si>
  <si>
    <t>Rohini</t>
  </si>
  <si>
    <t>Rohini, New Delhi</t>
  </si>
  <si>
    <t>Shan E Punjab</t>
  </si>
  <si>
    <t>Shop G-1, Solider Tower, Vikaspuri, New Delhi</t>
  </si>
  <si>
    <t>A-80, Central Market, Near Axis Bank, Lajpat Nagar 2, New Delhi</t>
  </si>
  <si>
    <t>Lajpat Nagar 2</t>
  </si>
  <si>
    <t>Lajpat Nagar 2, New Delhi</t>
  </si>
  <si>
    <t>Midnight Bites</t>
  </si>
  <si>
    <t>Jamia Nagar, Near, New Friends Colony, New Delhi</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</si>
  <si>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</si>
  <si>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</si>
  <si>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</si>
  <si>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</si>
  <si>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</si>
  <si>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3, Defence Colony Market, Near Citibank, Defence Colony, New Delhi</t>
  </si>
  <si>
    <t>Kamal's</t>
  </si>
  <si>
    <t>C-31, Gurudwara Road, Madhu Vihar, IP Extension, New Delhi</t>
  </si>
  <si>
    <t>Udupi Sai Sarover</t>
  </si>
  <si>
    <t>A-91B, Central Market, Lajpat Nagar 2, New Delhi</t>
  </si>
  <si>
    <t>Wagh Bakri Tea Lounge</t>
  </si>
  <si>
    <t>C-15, Ground Floor, Lajpat Nagar 2, New Delhi</t>
  </si>
  <si>
    <t>G-9, Ring Road Mall, Rohini, New Delhi</t>
  </si>
  <si>
    <t>North Indian, Chinese, South Indian, Street Food, Fast Food, Mithai</t>
  </si>
  <si>
    <t>Bella Italia</t>
  </si>
  <si>
    <t>Ground Floor, MLCP, IGI Terminal 3, Aerocity, New Delhi</t>
  </si>
  <si>
    <t>Fast Food, Italian, Pizza</t>
  </si>
  <si>
    <t>Wheelyz</t>
  </si>
  <si>
    <t>B4/57A, Ashok Vihar Phase 2, New Delhi</t>
  </si>
  <si>
    <t>Ashok Vihar Phase 2</t>
  </si>
  <si>
    <t>Ashok Vihar Phase 2, New Delhi</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</si>
  <si>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</si>
  <si>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</si>
  <si>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</si>
  <si>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</si>
  <si>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</si>
  <si>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</si>
  <si>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</si>
  <si>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</si>
  <si>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</si>
  <si>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</si>
  <si>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</si>
  <si>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</si>
  <si>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</si>
  <si>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</si>
  <si>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</si>
  <si>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</si>
  <si>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</si>
  <si>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</si>
  <si>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</si>
  <si>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</si>
  <si>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</si>
  <si>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</si>
  <si>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</si>
  <si>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Epicuria Food Mall, Nehru Place, New Delhi</t>
  </si>
  <si>
    <t>Changezi Chicken</t>
  </si>
  <si>
    <t>G-1, Vardhman Royal Plaza, LSC, Deraval Nagar Part 1, Gujranwala Town, New Delhi</t>
  </si>
  <si>
    <t>Punjabi Mirchi</t>
  </si>
  <si>
    <t>G-21, Pankaj Central Market, Near Plato Public School, IP Extension, New Delhi</t>
  </si>
  <si>
    <t>Cottage Cafí© by Smoothie factory</t>
  </si>
  <si>
    <t>Cottage Emporium, Janpath, New Delhi</t>
  </si>
  <si>
    <t>Cafe, Desserts, Healthy Food, Juices</t>
  </si>
  <si>
    <t>Gopal (Sindhi) Restaurant</t>
  </si>
  <si>
    <t>1 &amp; 2, Lal Sai Market, Lajpat Nagar 2, New Delhi</t>
  </si>
  <si>
    <t>Ekta's Kitchen</t>
  </si>
  <si>
    <t>34, Living Style Mall, Main Kalindi Kunj Road, Jasola, New Delhi</t>
  </si>
  <si>
    <t>Living Style Mall, Jasola</t>
  </si>
  <si>
    <t>Living Style Mall, Jasola, New Delhi</t>
  </si>
  <si>
    <t>Delicacy Foods</t>
  </si>
  <si>
    <t>1, DDA Market, Pocket 4, Near Maharaja Agrasen College, Mayur Vihar Phase 1, New Delhi</t>
  </si>
  <si>
    <t>Hyderabadi Dum Biryani</t>
  </si>
  <si>
    <t>24, DDA Market, Pocket 4, Mayur Vihar Phase 1, New Delhi</t>
  </si>
  <si>
    <t>The Fashion Street Cafí©</t>
  </si>
  <si>
    <t>1st Floor, 43, The Fashion Street, Shahpur Jat, New Delhi</t>
  </si>
  <si>
    <t>Cafe, North Indian, Chinese, South Indian</t>
  </si>
  <si>
    <t>Novelty Chicken Corner</t>
  </si>
  <si>
    <t>28, C Block Market, East of Kailash, New Delhi</t>
  </si>
  <si>
    <t>Barista</t>
  </si>
  <si>
    <t>18/36, Ground Floor, Main Market, East Patel Nagar, New Delhi</t>
  </si>
  <si>
    <t>Happy Hakka</t>
  </si>
  <si>
    <t>E-578, Savitri Road, Greater Kailash (GK) 2, New Delhi</t>
  </si>
  <si>
    <t>Chinese, Asian, Thai</t>
  </si>
  <si>
    <t>Bawa Chicken</t>
  </si>
  <si>
    <t>42, DLF Industrial Area, Kirti Nagar, New Delhi</t>
  </si>
  <si>
    <t>D35, Ground Floor, Lajpat Nagar 2, New Delhi</t>
  </si>
  <si>
    <t>Mughal Darbar</t>
  </si>
  <si>
    <t>21, NWA, Club Road, Punjabi Bagh Extension, Punjabi Bagh, New Delhi</t>
  </si>
  <si>
    <t>G-3, Select Citywalk Mall, Saket, New Delhi</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</si>
  <si>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</si>
  <si>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</si>
  <si>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</si>
  <si>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</si>
  <si>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</si>
  <si>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</si>
  <si>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</si>
  <si>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</si>
  <si>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Casa Asia</t>
  </si>
  <si>
    <t>Opposite Select Citywalk, J Block, Malviya Nagar, New Delhi</t>
  </si>
  <si>
    <t>K-28, Kashmiri Market, Vivekanand Marg, R K Puram, New Delhi</t>
  </si>
  <si>
    <t>My Spice Kitchen</t>
  </si>
  <si>
    <t>51, Market 1, Chittaranjan Park, New Delhi</t>
  </si>
  <si>
    <t>North Indian, Mughlai, Biryani, Bengali</t>
  </si>
  <si>
    <t>C-5, Ground Floor, Main Market, Malviya Nagar, New Delhi</t>
  </si>
  <si>
    <t>Qureshi's Kabab Corner</t>
  </si>
  <si>
    <t>E-27, Main Market, South Extension 2, New Delhi</t>
  </si>
  <si>
    <t>17A, Friends Colony, New Delhi</t>
  </si>
  <si>
    <t>Friends Colony</t>
  </si>
  <si>
    <t>Friends Colony, New Delhi</t>
  </si>
  <si>
    <t>Shop 50, 1st Floor, Middle Lane, Khan Market, New Delhi</t>
  </si>
  <si>
    <t>Khan Market</t>
  </si>
  <si>
    <t>Khan Market, New Delhi</t>
  </si>
  <si>
    <t>55, Community Center, Vasant Vihar, New Delhi</t>
  </si>
  <si>
    <t>Chaskaa</t>
  </si>
  <si>
    <t>Kamal Complex, Local Shopping Centre, Surajmal Vihar, Anand Vihar, New Delhi</t>
  </si>
  <si>
    <t>Chinese, North Indian, Italian</t>
  </si>
  <si>
    <t>Movenpick</t>
  </si>
  <si>
    <t>M 7, Main Market, Greater Kailash (GK) 2, New Delhi</t>
  </si>
  <si>
    <t>Deez Biryani &amp; Kebabs</t>
  </si>
  <si>
    <t>4/3, 1st Floor, Roop Nagar, Near Kamla Nagar Market, Kamla Nagar, New Delhi</t>
  </si>
  <si>
    <t>Biryani, North Indian, Mughlai</t>
  </si>
  <si>
    <t>3-A, New Rohtak Road, East Park Road, Shidi Pura, Dori Walan, Near HDFC Bank, Karol Bagh, New Delhi</t>
  </si>
  <si>
    <t>Big Dragon</t>
  </si>
  <si>
    <t>42, Living Style Mall, Main Kalindi Kunj Road, Jasola, New Delhi</t>
  </si>
  <si>
    <t>C-17, SDA Market, SDA, New Delhi</t>
  </si>
  <si>
    <t>Al-Bawarchi</t>
  </si>
  <si>
    <t>33, Ground Floor, Living Style Mall, Jasola, New Delhi</t>
  </si>
  <si>
    <t>The Grill Kitchen</t>
  </si>
  <si>
    <t>Opposite Gurudwara, L Block Road, Sector 6, Malviya Nagar, New Delhi</t>
  </si>
  <si>
    <t>Chik Chow</t>
  </si>
  <si>
    <t>25-27, LSC, New Friends Colony, New Delhi</t>
  </si>
  <si>
    <t>Bobby Punjabi Rasoi</t>
  </si>
  <si>
    <t>24, KD Block, DDA Market, Pitampura, New Delhi</t>
  </si>
  <si>
    <t>Beijing Street</t>
  </si>
  <si>
    <t>Outlet 22, Local Shopping Center, Sector D-4, Vasant Kunj, New Delhi</t>
  </si>
  <si>
    <t>Chinese, Thai, Fast Food</t>
  </si>
  <si>
    <t>28, Vasant Arcade, B7 Market, Vasant Kunj, New Delhi</t>
  </si>
  <si>
    <t>Outlet 22, DT Cinema Complex, Greater Kailash (GK) 2, New Delhi</t>
  </si>
  <si>
    <t>Pradhan Ji Multi Cuisine Restaurant</t>
  </si>
  <si>
    <t>32-UB, Lower Ground Floor, Jawahar Nagar, Kamla Nagar, New Delhi</t>
  </si>
  <si>
    <t>Omazoni</t>
  </si>
  <si>
    <t>48, Prithviraj Market, Khan Market, New Delhi</t>
  </si>
  <si>
    <t>North Indian, Chinese, Mexican, Lebanese, Italian, Fast Food</t>
  </si>
  <si>
    <t>Pipeline Cafe</t>
  </si>
  <si>
    <t>Shop 37, 2nd Floor, Satyaniketan, New Delhi</t>
  </si>
  <si>
    <t>Cafe, North Indian, Chinese, Continental</t>
  </si>
  <si>
    <t>Tandoori Nights</t>
  </si>
  <si>
    <t>Plot 5, Sikka Mansion, Savita Vihar Market, Anand Vihar, New Delhi</t>
  </si>
  <si>
    <t>Cook Du Kdu</t>
  </si>
  <si>
    <t>B-15, Near Shri Ram Singh Hospital, East Krishna Nagar, Krishna Nagar, New Delhi</t>
  </si>
  <si>
    <t>Chilli Dragon</t>
  </si>
  <si>
    <t>C-2, Ground Floor, Panchsheel Vihar, Malviya Nagar, New Delhi</t>
  </si>
  <si>
    <t>Moments Mall, Kirti Nagar, New Delhi</t>
  </si>
  <si>
    <t>Moments Mall, Kirti Nagar</t>
  </si>
  <si>
    <t>The Biryani Co.</t>
  </si>
  <si>
    <t>1/33, Satyaniketan, New Delhi</t>
  </si>
  <si>
    <t>Hyderabadi, Biryani, North Indian</t>
  </si>
  <si>
    <t>Nawab Dera</t>
  </si>
  <si>
    <t>B-98, Vasant Kunj Enclave, Vasant Kunj, New Delhi</t>
  </si>
  <si>
    <t>North Indian, Mughlai, Biryani</t>
  </si>
  <si>
    <t>Milan Food</t>
  </si>
  <si>
    <t>5, Yashwant Place, Food Plaza, Near Chanakya Cinema, Chanakyapuri, New Delhi</t>
  </si>
  <si>
    <t>Relax Xpress</t>
  </si>
  <si>
    <t>Shop 19, LSC, Masjid Moth, Greater Kailash (GK) 2, New Delhi</t>
  </si>
  <si>
    <t>G-2/A, Janak Place District Centre, Janakpuri, New Delhi</t>
  </si>
  <si>
    <t>Express Dhaba</t>
  </si>
  <si>
    <t>489/55-1, Malviya Nagar, New Delhi</t>
  </si>
  <si>
    <t>F-62, 1st Floor, Select Citywalk Mall, Saket, New Delhi</t>
  </si>
  <si>
    <t>15, Gyandeep, Main Market, Defence Colony, New Delhi</t>
  </si>
  <si>
    <t>M-192, Ground Floor, Greater Kailash (GK) 2, New Delhi</t>
  </si>
  <si>
    <t>2nd Floor, Select Citywalk Mall, Saket, New Delhi</t>
  </si>
  <si>
    <t>FC 15, Level 2, Worldmark 1, Near Aerocity Metro Station, Aerocity, New Delhi</t>
  </si>
  <si>
    <t>Nukkad</t>
  </si>
  <si>
    <t>Shop 14, Nilgiri Apartments, Alaknanda, New Delhi</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</si>
  <si>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</si>
  <si>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</si>
  <si>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</si>
  <si>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</si>
  <si>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</si>
  <si>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</si>
  <si>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</si>
  <si>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Kingdom Restaurant</t>
  </si>
  <si>
    <t>73, Vasant Place Complex, Sector 6, R K Puram, New Delhi</t>
  </si>
  <si>
    <t>Patiala Shahi</t>
  </si>
  <si>
    <t>E-20/148-149-150, Rohini, New Delhi</t>
  </si>
  <si>
    <t>1, DDA Market, Hudson Lane, Delhi University-GTB Nagar, New Delhi</t>
  </si>
  <si>
    <t>Bings Cafe</t>
  </si>
  <si>
    <t>2nd Floor, Select City Walk Mall, Saket, New Delhi</t>
  </si>
  <si>
    <t>Korean, Beverages, Desserts</t>
  </si>
  <si>
    <t>Rice Bowl</t>
  </si>
  <si>
    <t>1/4, East Patel Nagar, New Delhi</t>
  </si>
  <si>
    <t>Chinese, Seafood</t>
  </si>
  <si>
    <t>Essex Village Garden</t>
  </si>
  <si>
    <t>Essex Farms, 4 Aurobindo Marg, Hauz Khas, New Delhi</t>
  </si>
  <si>
    <t>Essex Farms</t>
  </si>
  <si>
    <t>Essex Farms, New Delhi</t>
  </si>
  <si>
    <t>North Indian, Chinese, Continental, Seafood</t>
  </si>
  <si>
    <t>Depot48</t>
  </si>
  <si>
    <t>N 3, Level 2, N Block Market, Greater Kailash (GK) 1, New Delhi</t>
  </si>
  <si>
    <t>American, Mexican, Finger Food</t>
  </si>
  <si>
    <t>Fitoor</t>
  </si>
  <si>
    <t>M-31, 2nd &amp; 3rd Floor, M Block Market, Greater Kailash (GK) 2, New Delhi</t>
  </si>
  <si>
    <t>American, Italian, Mughlai, North Indian</t>
  </si>
  <si>
    <t>Zai</t>
  </si>
  <si>
    <t>Building 3, Local Shopping Complex, Masjid Moth, Greater Kailash (GK) 2, New Delhi</t>
  </si>
  <si>
    <t>The Groghead</t>
  </si>
  <si>
    <t>A-5, 2nd Floor, Above Hyundai Showroom, Green Park, New Delhi</t>
  </si>
  <si>
    <t>Italian, North Indian</t>
  </si>
  <si>
    <t>Elf Cafe &amp; Bar</t>
  </si>
  <si>
    <t>26 A, 2nd Floor, Hauz Khas Village, New Delhi</t>
  </si>
  <si>
    <t>Italian, North Indian, Continental</t>
  </si>
  <si>
    <t>Fabelle Chocolate Boutique - ITC Maurya</t>
  </si>
  <si>
    <t>ITC Maurya, Chanakyapuri, New Delhi</t>
  </si>
  <si>
    <t>ITC Maurya, Chanakyapuri</t>
  </si>
  <si>
    <t>Desserts, Ice Cream</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</si>
  <si>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</si>
  <si>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</si>
  <si>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</si>
  <si>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</si>
  <si>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</si>
  <si>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</si>
  <si>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</si>
  <si>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</si>
  <si>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</si>
  <si>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</si>
  <si>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</si>
  <si>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</si>
  <si>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</si>
  <si>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</si>
  <si>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</si>
  <si>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</si>
  <si>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</si>
  <si>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</si>
  <si>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</si>
  <si>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</si>
  <si>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</si>
  <si>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</si>
  <si>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</si>
  <si>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</si>
  <si>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Swagath</t>
  </si>
  <si>
    <t>C-8, Main Market, Malviya Nagar, New Delhi</t>
  </si>
  <si>
    <t>North Indian, Chinese, Seafood, Chettinad</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</si>
  <si>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</si>
  <si>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</si>
  <si>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</si>
  <si>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</si>
  <si>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</si>
  <si>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</si>
  <si>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Qubitos - The Terrace Cafe</t>
  </si>
  <si>
    <t>C-7, Vishal Enclave, Opposite Metro Pillar 417, Rajouri Garden, New Delhi</t>
  </si>
  <si>
    <t>Thai, European, Mexican, North Indian, Chinese, Cafe</t>
  </si>
  <si>
    <t>The Drunk House</t>
  </si>
  <si>
    <t>A-15, 2nd Floor, Vishal Enclave, Najafgarh Road, Rajouri Garden, New Delhi</t>
  </si>
  <si>
    <t>North Indian, Italian, Chinese</t>
  </si>
  <si>
    <t>Joy Luck Moon</t>
  </si>
  <si>
    <t>S-10, 2nd Floor, Select Citywalk Mall, Saket, New Delhi</t>
  </si>
  <si>
    <t>Chopsticks</t>
  </si>
  <si>
    <t>The Village Restaurant Complex, Next to Sirifort Auditorium, Khel Gaon Marg, New Delhi</t>
  </si>
  <si>
    <t>The Village Restaurant Complex, Khel Gaon Marg</t>
  </si>
  <si>
    <t>The Village Restaurant Complex, Khel Gaon Marg, New Delhi</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</si>
  <si>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</si>
  <si>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</si>
  <si>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</si>
  <si>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</si>
  <si>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</si>
  <si>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</si>
  <si>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</si>
  <si>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</si>
  <si>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Ansal Plaza Mall, Khel Gaon Marg, New Delhi</t>
  </si>
  <si>
    <t>RPM</t>
  </si>
  <si>
    <t>40, Basant Lok Market, Vasant Vihar, New Delhi</t>
  </si>
  <si>
    <t>Basant Lok Market, Vasant Vihar</t>
  </si>
  <si>
    <t>Basant Lok Market, Vasant Vihar, New Delhi</t>
  </si>
  <si>
    <t>1UP</t>
  </si>
  <si>
    <t>13, Alipur Road, Exchange Store Building, Civil Lines, New Delhi</t>
  </si>
  <si>
    <t>Cafe, Italian, Continental</t>
  </si>
  <si>
    <t>Moets Shack</t>
  </si>
  <si>
    <t>50, Defence Colony Market, Defence Colony, New Delhi</t>
  </si>
  <si>
    <t>Seafood, Continental, European</t>
  </si>
  <si>
    <t>Chutneez Ishtyle Bar and Dining</t>
  </si>
  <si>
    <t>108, 1st Floor, Metro Station Complex, Dilshad Garden, New Delhi</t>
  </si>
  <si>
    <t>Forty 3 East</t>
  </si>
  <si>
    <t>Almondz Hotel, 4/3, East Patel Nagar, New Delhi</t>
  </si>
  <si>
    <t>North Indian, Mughlai, Continental</t>
  </si>
  <si>
    <t>M-9, M Block Market, Greater Kailash (GK) 2, New Delhi</t>
  </si>
  <si>
    <t>North Indian, Chinese, South Indian, Seafood, Chettinad</t>
  </si>
  <si>
    <t>Paparazzi</t>
  </si>
  <si>
    <t>2 VIPPS Centre, North Wing, LSC Masjid Moth, Greater Kailash (GK) 3, New Delhi</t>
  </si>
  <si>
    <t>Greater Kailash (GK) 3</t>
  </si>
  <si>
    <t>Greater Kailash (GK) 3, New Delhi</t>
  </si>
  <si>
    <t>Continental, North Indian, Asian</t>
  </si>
  <si>
    <t>Dzukou Tribal Kitchen</t>
  </si>
  <si>
    <t>E-22, 3rd Floor, Main Market, Hauz Khas, New Delhi</t>
  </si>
  <si>
    <t>Naga</t>
  </si>
  <si>
    <t>52 Janpath</t>
  </si>
  <si>
    <t>52, Janpath, New Delhi</t>
  </si>
  <si>
    <t>American, Italian, North Indian, European, Thai</t>
  </si>
  <si>
    <t>2 Nice 2 Slice</t>
  </si>
  <si>
    <t>262, Deshbandhu Apartments, Kalkaji, New Delhi</t>
  </si>
  <si>
    <t>D'Casa</t>
  </si>
  <si>
    <t>Shop A-3, Kailash Park, Kirti Nagar, New Delhi</t>
  </si>
  <si>
    <t>North Indian, Chinese, Italian, Fast Food</t>
  </si>
  <si>
    <t>Lahori Gate</t>
  </si>
  <si>
    <t>97, Meherchand Market, Lodhi Colony, New Delhi</t>
  </si>
  <si>
    <t>Moets Curry Pot</t>
  </si>
  <si>
    <t>Khasra 382, Shree Shyam Property, 100 Feet Road, Ghitorni, MG Road, New Delhi</t>
  </si>
  <si>
    <t>North Indian, Chinese, Italian</t>
  </si>
  <si>
    <t>Gulati</t>
  </si>
  <si>
    <t>6, Pandara Road Market, New Delhi</t>
  </si>
  <si>
    <t>Pandara Road Market</t>
  </si>
  <si>
    <t>Pandara Road Market, New Delhi</t>
  </si>
  <si>
    <t>The Submarine Lounge</t>
  </si>
  <si>
    <t>27, Club Road, Punjabi Bagh, New Delhi</t>
  </si>
  <si>
    <t>Chinese, North Indian, Continental, Italian</t>
  </si>
  <si>
    <t>Locale</t>
  </si>
  <si>
    <t>17, Community Centre, Next to PVR Anupam, Saket, New Delhi</t>
  </si>
  <si>
    <t>North Indian, Chinese, Mexican, Italian, Thai, Lebanese</t>
  </si>
  <si>
    <t>Gola Sizzlers</t>
  </si>
  <si>
    <t>J-2/14, Rajouri Garden, New Delhi</t>
  </si>
  <si>
    <t>Mughlai, North Indian, Chinese</t>
  </si>
  <si>
    <t>The Headquarter</t>
  </si>
  <si>
    <t>2nd Floor, C-8, Vishal Enclave, Rajouri Garden, New Delhi</t>
  </si>
  <si>
    <t>Continental, Italian, Mediterranean, Asian</t>
  </si>
  <si>
    <t>Fat Lulu's</t>
  </si>
  <si>
    <t>Unit 6, The Square, Select Citywalk Mall, Saket, New Delhi</t>
  </si>
  <si>
    <t>Princess Garden</t>
  </si>
  <si>
    <t>E-32, South Extension 2, New Delhi</t>
  </si>
  <si>
    <t>The Golden Dragon</t>
  </si>
  <si>
    <t>SF-47, West Gate Mall, Rajouri Garden, New Delhi</t>
  </si>
  <si>
    <t>West Gate Mall, Rajouri Garden</t>
  </si>
  <si>
    <t>West Gate Mall, Rajouri Garden, New Delhi</t>
  </si>
  <si>
    <t>Chinese, Seafood, Japanese</t>
  </si>
  <si>
    <t>Moet's Sizzlers</t>
  </si>
  <si>
    <t>27, Defence Colony Market, Defence Colony, New Delhi</t>
  </si>
  <si>
    <t>Portuguese, African</t>
  </si>
  <si>
    <t>China Garden</t>
  </si>
  <si>
    <t>M-73, M Block Market, Greater Kailash (GK) 2, New Delhi</t>
  </si>
  <si>
    <t>Summer House Cafe</t>
  </si>
  <si>
    <t>1st Floor, DDA Shopping Complex, Aurobindo Place, Hauz Khas, New Delhi</t>
  </si>
  <si>
    <t>Italian, Continental</t>
  </si>
  <si>
    <t>Garage Inc.</t>
  </si>
  <si>
    <t>30, 2nd Floor, Powerhouse Buliding, Hauz Khas Village, New Delhi</t>
  </si>
  <si>
    <t>Coast Cafe</t>
  </si>
  <si>
    <t>H-2, 2nd &amp; 3rd Floor, Hauz Khas Village, New Delhi</t>
  </si>
  <si>
    <t>Continental, Kerala</t>
  </si>
  <si>
    <t>Fork You</t>
  </si>
  <si>
    <t>30, 1st Floor, Hauz Khas Village, New Delhi</t>
  </si>
  <si>
    <t>Continental, Asian, Italian, Mediterranean, Burger</t>
  </si>
  <si>
    <t>High5 Cafe &amp; Bar</t>
  </si>
  <si>
    <t>TB-6/1-A, 1st Floor, Hauz Khas Village, New Delhi</t>
  </si>
  <si>
    <t>American, Continental, North Indian, Chinese</t>
  </si>
  <si>
    <t>Boheme Cafe Bar</t>
  </si>
  <si>
    <t>16-A/1, WEA, Near Metro Station, Karol Bagh, New Delhi</t>
  </si>
  <si>
    <t>North Indian, Chinese, Continental, Italian</t>
  </si>
  <si>
    <t>The Feast House</t>
  </si>
  <si>
    <t>1-B, Pusa Road, Near Karol Bagh Metro Station, Karol Bagh, New Delhi</t>
  </si>
  <si>
    <t>Continental, North Indian, American, Italian, Mexican</t>
  </si>
  <si>
    <t>The Chatter House</t>
  </si>
  <si>
    <t>58, 1st &amp; 2nd Floor, Khan Market, New Delhi</t>
  </si>
  <si>
    <t>Finger Food, Italian, North Indian</t>
  </si>
  <si>
    <t>Above &amp; Beyond</t>
  </si>
  <si>
    <t>A 22-23, 1st Floor, Tagore Market, Kirti Nagar, New Delhi</t>
  </si>
  <si>
    <t>North Indian, Chinese, Mughlai, Continental</t>
  </si>
  <si>
    <t>Firangi Island</t>
  </si>
  <si>
    <t>62, Rama Road, Kirti Nagar, New Delhi</t>
  </si>
  <si>
    <t>The Gem Bar &amp; Restaurant</t>
  </si>
  <si>
    <t>1050, Main Bazaar, Paharganj, New Delhi</t>
  </si>
  <si>
    <t>Continental, North Indian, Chinese</t>
  </si>
  <si>
    <t>Chicken Inn</t>
  </si>
  <si>
    <t>13-15, Pandara Road Market, New Delhi</t>
  </si>
  <si>
    <t>Cafe Lota</t>
  </si>
  <si>
    <t>National Crafts Museum, Gate 2, Bhairon Marg, Pragati Maidan, New Delhi</t>
  </si>
  <si>
    <t>Pragati Maidan</t>
  </si>
  <si>
    <t>Pragati Maidan, New Delhi</t>
  </si>
  <si>
    <t>North Indian, South Indian, Bihari</t>
  </si>
  <si>
    <t>Soo Yung by the backyard</t>
  </si>
  <si>
    <t>49, Ground Floor, NWA, Club Road, West Punjabi Bagh, Punjabi Bagh, New Delhi</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</si>
  <si>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</si>
  <si>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</si>
  <si>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</si>
  <si>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</si>
  <si>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</si>
  <si>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</si>
  <si>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</si>
  <si>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</si>
  <si>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</si>
  <si>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</si>
  <si>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</si>
  <si>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</si>
  <si>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</si>
  <si>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</si>
  <si>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</si>
  <si>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</si>
  <si>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</si>
  <si>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</si>
  <si>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Southern Park Mall, Saket, New Delhi</t>
  </si>
  <si>
    <t>Continental, Italian, North Indian</t>
  </si>
  <si>
    <t>Nanking</t>
  </si>
  <si>
    <t>C-6, Local Shopping Complex, Vasant Kunj, New Delhi</t>
  </si>
  <si>
    <t>Juniper Bar - Andaz Delhi</t>
  </si>
  <si>
    <t>Andaz Delhi, Asset 1, Aerocity, New Delhi</t>
  </si>
  <si>
    <t>Andaz Delhi, Aerocity</t>
  </si>
  <si>
    <t>Andaz Delhi, Aerocity, New Delhi</t>
  </si>
  <si>
    <t>North Indian, European</t>
  </si>
  <si>
    <t>Seasonings - The Spice Mysteries</t>
  </si>
  <si>
    <t>B-1/6, Ashok Vihar Phase 2, New Delhi</t>
  </si>
  <si>
    <t>North Indian, Mughlai, Chinese, Italian</t>
  </si>
  <si>
    <t>Saran Motors, HP Petrol Pump, Near Muhammadpur, Bhikaji Cama Place, New Delhi</t>
  </si>
  <si>
    <t>Bhikaji Cama Place</t>
  </si>
  <si>
    <t>Bhikaji Cama Place, New Delhi</t>
  </si>
  <si>
    <t>Metro Grill</t>
  </si>
  <si>
    <t>4th Floor, City Centre Mall, Rohini, New Delhi</t>
  </si>
  <si>
    <t>City Centre Mall, Rohini</t>
  </si>
  <si>
    <t>City Centre Mall, Rohini, New Delhi</t>
  </si>
  <si>
    <t>14, Defence Colony Market, Defence Colony, New Delhi</t>
  </si>
  <si>
    <t>Cafe E</t>
  </si>
  <si>
    <t>151, Ground Floor, DLF Emporio Mall, Nelson Mandela Marg, Vasant Kunj, New Delhi</t>
  </si>
  <si>
    <t>DLF Emporio Mall, Vasant Kunj</t>
  </si>
  <si>
    <t>DLF Emporio Mall, Vasant Kunj, New Delhi</t>
  </si>
  <si>
    <t>The Beer Cafe</t>
  </si>
  <si>
    <t>300, 2nd Floor, DLF Place Mall, Saket, New Delhi</t>
  </si>
  <si>
    <t>Finger Food, North Indian, Italian</t>
  </si>
  <si>
    <t>Elation</t>
  </si>
  <si>
    <t>M-32, 2nd Floor, Greater Kailash (GK) 1, New Delhi</t>
  </si>
  <si>
    <t>North Indian, Continental, Italian, Finger Food</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</si>
  <si>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</si>
  <si>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</si>
  <si>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</si>
  <si>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</si>
  <si>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</si>
  <si>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</si>
  <si>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</si>
  <si>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</si>
  <si>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</si>
  <si>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</si>
  <si>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</si>
  <si>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</si>
  <si>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Maison Des Desserts</t>
  </si>
  <si>
    <t>T-49, Hauz Khas Village, New Delhi</t>
  </si>
  <si>
    <t>Cafe, Desserts</t>
  </si>
  <si>
    <t>Maquina</t>
  </si>
  <si>
    <t>30-A, Hauz Khas Village, New Delhi</t>
  </si>
  <si>
    <t>Continental, Tex-Mex</t>
  </si>
  <si>
    <t>Matchbox</t>
  </si>
  <si>
    <t>American, British, Continental</t>
  </si>
  <si>
    <t>Informal</t>
  </si>
  <si>
    <t>52, Tolstoy Lane, Near Connaught Place, Janpath, New Delhi</t>
  </si>
  <si>
    <t>North Indian, Spanish, Mediterranean</t>
  </si>
  <si>
    <t>Uncultured Cafe &amp; Bar</t>
  </si>
  <si>
    <t>HS-12, Kailash Colony, New Delhi</t>
  </si>
  <si>
    <t>Continental, Chinese, Italian, Finger Food</t>
  </si>
  <si>
    <t>La Vie</t>
  </si>
  <si>
    <t>51-A, Khan Market, New Delhi</t>
  </si>
  <si>
    <t>Italian, European</t>
  </si>
  <si>
    <t>2nd Floor, MGF Metropolitan Mall, Saket, New Delhi</t>
  </si>
  <si>
    <t>MGF Metropolitan Mall, Saket</t>
  </si>
  <si>
    <t>MGF Metropolitan Mall, Saket, New Delhi</t>
  </si>
  <si>
    <t>Great Wall</t>
  </si>
  <si>
    <t>F-14/55, Model Town 2, New Delhi</t>
  </si>
  <si>
    <t>Model Town 2</t>
  </si>
  <si>
    <t>Model Town 2, New Delhi</t>
  </si>
  <si>
    <t>Americana Kitchen and Bar</t>
  </si>
  <si>
    <t>Shop 5, Ground Floor, Satyam Cineplex, Nehru Place, New Delhi</t>
  </si>
  <si>
    <t>American, Tex-Mex, Italian, Mexican, North Indian</t>
  </si>
  <si>
    <t>Re Cafe</t>
  </si>
  <si>
    <t>8591, Hotel Bloom Rooms, Arakashan Road, Paharganj, New Delhi</t>
  </si>
  <si>
    <t>Continental, Fast Food</t>
  </si>
  <si>
    <t>37, Central Market, Punjabi Bagh West, Punjabi Bagh, New Delhi</t>
  </si>
  <si>
    <t>World Art Dining - Brew House</t>
  </si>
  <si>
    <t>1, North West Avenue, Club Road, Punjabi Bagh, New Delhi</t>
  </si>
  <si>
    <t>North Indian, Finger Food, Italian, Chinese</t>
  </si>
  <si>
    <t>Boom Food</t>
  </si>
  <si>
    <t>193, Shahpur Jat, New Delhi</t>
  </si>
  <si>
    <t>Asian, North Indian</t>
  </si>
  <si>
    <t>The Tea Lounge - Taj Palace Hotel</t>
  </si>
  <si>
    <t>Taj Palace Hotel, Diplomatic Enclave, Chanakyapuri, New Delhi</t>
  </si>
  <si>
    <t>The Taj Palace Hotel, Chanakyapuri</t>
  </si>
  <si>
    <t>The Taj Palace Hotel, Chanakyapuri, New Delhi</t>
  </si>
  <si>
    <t>TabulaBeach Cafe</t>
  </si>
  <si>
    <t>The Village Restaurant Complex, Asiad Village, Khel Gaon Marg, New Delhi</t>
  </si>
  <si>
    <t>European, American</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</si>
  <si>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</si>
  <si>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</si>
  <si>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</si>
  <si>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</si>
  <si>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</si>
  <si>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</si>
  <si>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Bellagio, Ashok Vihar Phase 2, New Delhi</t>
  </si>
  <si>
    <t>The Barley House</t>
  </si>
  <si>
    <t>G14, Jaina Tower, District Centre, Janakpuri, New Delhi</t>
  </si>
  <si>
    <t>District Centre, Janakpuri</t>
  </si>
  <si>
    <t>District Centre, Janakpuri, New Delhi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</si>
  <si>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</si>
  <si>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</si>
  <si>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</si>
  <si>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</si>
  <si>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</si>
  <si>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</si>
  <si>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</si>
  <si>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The Mashup</t>
  </si>
  <si>
    <t>2528, 1st Floor, Hudson Lane, Kingsway Camp, Delhi University, GTB Nagar, New Delhi</t>
  </si>
  <si>
    <t>Out Of The Box</t>
  </si>
  <si>
    <t>9-A, 2nd &amp; 3rd Floor, Hauz Khas Village, New Delhi</t>
  </si>
  <si>
    <t>American, North Indian, European, Asian</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</si>
  <si>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</si>
  <si>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</si>
  <si>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</si>
  <si>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</si>
  <si>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</si>
  <si>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</si>
  <si>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</si>
  <si>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</si>
  <si>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</si>
  <si>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Soi Thai</t>
  </si>
  <si>
    <t>Shop 3, Navjivan Vihar Market, Navjivan Vihar, Malviya Nagar, New Delhi</t>
  </si>
  <si>
    <t>Thai, Japanese</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</si>
  <si>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</si>
  <si>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</si>
  <si>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</si>
  <si>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</si>
  <si>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</si>
  <si>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</si>
  <si>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</si>
  <si>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</si>
  <si>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</si>
  <si>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Sangam Courtyard, RK Puram, New Delhi</t>
  </si>
  <si>
    <t>Asian, Sushi</t>
  </si>
  <si>
    <t>2 Bandits Lounge &amp; Bar</t>
  </si>
  <si>
    <t>16, 1st &amp; 2nd Floor, Opposite Sri Venkateshwara College, Satyaniketan, New Delhi</t>
  </si>
  <si>
    <t>Italian, Continental, Mexican, North Indian</t>
  </si>
  <si>
    <t>Elma's at Good Earth</t>
  </si>
  <si>
    <t>3rd Floor, Select Citywalk Mall, Inside Good Earth Store, Saket, New Delhi</t>
  </si>
  <si>
    <t>Cafe, Continental, Italian</t>
  </si>
  <si>
    <t>Daitchi</t>
  </si>
  <si>
    <t>E-19-A, Main Market, South Extension 2, New Delhi</t>
  </si>
  <si>
    <t>Chinese, Japanese</t>
  </si>
  <si>
    <t>Alpha 63</t>
  </si>
  <si>
    <t>Best Western Taurus, IGI Airport Road, NH 8, Mahipalpur, New Delhi</t>
  </si>
  <si>
    <t>Best Western Taurus Hotel, Mahipalpur</t>
  </si>
  <si>
    <t>Best Western Taurus Hotel, Mahipalpur, New Delhi</t>
  </si>
  <si>
    <t>Boa Village</t>
  </si>
  <si>
    <t>13, Alipur Road, Civil Lines, New Delhi</t>
  </si>
  <si>
    <t>Chinese, Japanese, Korean, Asian</t>
  </si>
  <si>
    <t>Amalfi</t>
  </si>
  <si>
    <t>M-82, 1st Floor, Greater Kailash (GK) 2, New Delhi</t>
  </si>
  <si>
    <t>Mini Mughal</t>
  </si>
  <si>
    <t>M-71, 1st Floor, M-Block Market, Greater Kailash (GK) 2, New Delhi</t>
  </si>
  <si>
    <t>Masha</t>
  </si>
  <si>
    <t>9-A, 1st Floor, Hauz Khas Village, New Delhi</t>
  </si>
  <si>
    <t>North Indian, Chinese, Thai, Italian, Middle Eastern</t>
  </si>
  <si>
    <t>1/2, Scindia House, Janpath, New Delhi</t>
  </si>
  <si>
    <t>Finger Food, North Indian</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</si>
  <si>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</si>
  <si>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</si>
  <si>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</si>
  <si>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</si>
  <si>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</si>
  <si>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</si>
  <si>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</si>
  <si>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</si>
  <si>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</si>
  <si>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</si>
  <si>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</si>
  <si>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</si>
  <si>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</si>
  <si>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</si>
  <si>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</si>
  <si>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</si>
  <si>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</si>
  <si>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</si>
  <si>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</si>
  <si>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Crave Busters</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</si>
  <si>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</si>
  <si>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</si>
  <si>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</si>
  <si>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</si>
  <si>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</si>
  <si>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</si>
  <si>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Greenr Cafe</t>
  </si>
  <si>
    <t>416, Gora Street, Behind Dada Jungi House, Shahpur Jat, New Delhi</t>
  </si>
  <si>
    <t>Circus</t>
  </si>
  <si>
    <t>D-14, 3rd Floor, South Extension 2, New Delhi</t>
  </si>
  <si>
    <t>Le Petit Cafe - The Lalit New Delhi</t>
  </si>
  <si>
    <t>Ikko</t>
  </si>
  <si>
    <t>6/48, Malcha Marg Shopping Centre, Chanakyapuri, New Delhi</t>
  </si>
  <si>
    <t>Embassy</t>
  </si>
  <si>
    <t>2-13, Alipur Road, Civil Lines, New Delhi</t>
  </si>
  <si>
    <t>Chinese, North Indian, Mughlai</t>
  </si>
  <si>
    <t>28 Capri Italy</t>
  </si>
  <si>
    <t>28-A, Defence Colony Market, Defence Colony, New Delhi</t>
  </si>
  <si>
    <t>Moets Curry Leaf</t>
  </si>
  <si>
    <t>North Indian, Mughlai, Kashmiri</t>
  </si>
  <si>
    <t>Desi Vibes</t>
  </si>
  <si>
    <t>Shop 7, Defence Colony Main Market, Defence Colony, New Delhi</t>
  </si>
  <si>
    <t>RoadRomeo</t>
  </si>
  <si>
    <t>47, Defence Colony Market, Defence Colony, New Delhi</t>
  </si>
  <si>
    <t>North Indian, Hyderabadi, Kashmiri, Chinese</t>
  </si>
  <si>
    <t>Yes Minister - Pub &amp; Kitchen</t>
  </si>
  <si>
    <t>Essex Farms, 4, Hauz Khas, New Delhi</t>
  </si>
  <si>
    <t>Mediterranean, Continental, Italian</t>
  </si>
  <si>
    <t>Roadhouse Cafe</t>
  </si>
  <si>
    <t>M-22, 2nd Floor, Main Market, Greater Kailash (GK) 1, New Delhi</t>
  </si>
  <si>
    <t>Kabooze</t>
  </si>
  <si>
    <t>M-4, Greater Kailash (GK) 2, New Delhi</t>
  </si>
  <si>
    <t>M-4, 1st Floor, M Block Market, Greater Kailash (GK) 2, New Delhi</t>
  </si>
  <si>
    <t>Chhalava - ö__Lava</t>
  </si>
  <si>
    <t>M-40, Greater Kailash (GK) 2, New Delhi</t>
  </si>
  <si>
    <t>North Indian, Italian, Continental</t>
  </si>
  <si>
    <t>Feng Shuii</t>
  </si>
  <si>
    <t>2nd &amp; 3rd Floor, S-27, Green Park, New Delhi</t>
  </si>
  <si>
    <t>Thai, Chinese</t>
  </si>
  <si>
    <t>Cosy Restaurant</t>
  </si>
  <si>
    <t>B-1/30, Hauz Khas, New Delhi</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</si>
  <si>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</si>
  <si>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</si>
  <si>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</si>
  <si>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</si>
  <si>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</si>
  <si>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</si>
  <si>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</si>
  <si>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</si>
  <si>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</si>
  <si>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</si>
  <si>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</si>
  <si>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</si>
  <si>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Bromfy Public House</t>
  </si>
  <si>
    <t>Shop 5-8, Pankaj Arcade, Near Fawara Chowk, Rani Bagh, Pitampura, New Delhi</t>
  </si>
  <si>
    <t>Continental, Italian, North Indian, Lebanese</t>
  </si>
  <si>
    <t>S-26, Janta Market, Rajouri Garden, New Delhi</t>
  </si>
  <si>
    <t>Boombox Cafe Reloaded</t>
  </si>
  <si>
    <t>C-10, Vishal Enclave, Rajouri Garden, New Delhi</t>
  </si>
  <si>
    <t>North Indian, Mexican, Chinese, Italian</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</si>
  <si>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</si>
  <si>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</si>
  <si>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</si>
  <si>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</si>
  <si>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</si>
  <si>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</si>
  <si>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Desee Dakshin Coastal Cafe</t>
  </si>
  <si>
    <t>J-2/11, 1st Floor, Opposite Metro Pillar 411, BK Dutt Market, Rajouri Garden, New Delhi</t>
  </si>
  <si>
    <t>North Indian, Mangalorean, Chinese</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</si>
  <si>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</si>
  <si>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</si>
  <si>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</si>
  <si>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</si>
  <si>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</si>
  <si>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</si>
  <si>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Tea Lounge - The Ashok</t>
  </si>
  <si>
    <t>The Ashok, 50-B, Kautilya Marg, Diplomatic Enclave, Chanakyapuri, New Delhi</t>
  </si>
  <si>
    <t>The Ashok, Chanakyapuri</t>
  </si>
  <si>
    <t>The Ashok, Chanakyapuri, New Delhi</t>
  </si>
  <si>
    <t>Go Kylin</t>
  </si>
  <si>
    <t>24, Basant Lok Market, Vasant Vihar, New Delhi</t>
  </si>
  <si>
    <t>Japanese, Chinese, Asian, Malaysian, Thai, Vietnamese</t>
  </si>
  <si>
    <t>The Kylin Experience</t>
  </si>
  <si>
    <t>Japanese, Chinese, Malaysian, Thai, Vietnamese</t>
  </si>
  <si>
    <t>Asia Kitchen</t>
  </si>
  <si>
    <t>15-A, Basant Lok Market, Vasant Vihar, New Delhi</t>
  </si>
  <si>
    <t>Chinese, Thai, North Indian</t>
  </si>
  <si>
    <t>Aka Saka</t>
  </si>
  <si>
    <t>28, Main Market, Defence Colony, New Delhi</t>
  </si>
  <si>
    <t>MB's</t>
  </si>
  <si>
    <t>37, Defence Colony Market, Defence Colony, New Delhi</t>
  </si>
  <si>
    <t>Continental, Chinese, North Indian</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</si>
  <si>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</si>
  <si>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</si>
  <si>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</si>
  <si>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</si>
  <si>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</si>
  <si>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</si>
  <si>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</si>
  <si>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New Minar</t>
  </si>
  <si>
    <t>M-65, M Block Market, Greater Kailash (GK) 1, New Delhi</t>
  </si>
  <si>
    <t>The Junction</t>
  </si>
  <si>
    <t>CSC Complex, Opposite Aurobindo Market, Hauz Khas, New Delhi</t>
  </si>
  <si>
    <t>North Indian, Continental, Asian, Italian</t>
  </si>
  <si>
    <t>My Bar Grill</t>
  </si>
  <si>
    <t>28, 3rd Floor, Hauz Khas Village, New Delhi</t>
  </si>
  <si>
    <t>North Indian, Italian, Continental, Chinese</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</si>
  <si>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</si>
  <si>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</si>
  <si>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</si>
  <si>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</si>
  <si>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</si>
  <si>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</si>
  <si>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</si>
  <si>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</si>
  <si>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</si>
  <si>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Cafe 27</t>
  </si>
  <si>
    <t>26, Level 2, Kailash Colony Market, Kailash Colony, New Delhi</t>
  </si>
  <si>
    <t>Filmy Cafe &amp; Bar</t>
  </si>
  <si>
    <t>North Indian, Fast Food, Chinese, Continental</t>
  </si>
  <si>
    <t>68-A, Khan Market, New Delhi</t>
  </si>
  <si>
    <t>La Bodega</t>
  </si>
  <si>
    <t>1st Floor, 29-B, Middle Lane, Khan Market, New Delhi</t>
  </si>
  <si>
    <t>17, 1st Floor, Khan Market, New Delhi</t>
  </si>
  <si>
    <t>Italian, European, Cafe</t>
  </si>
  <si>
    <t>Chez Jerome - Q Cafe</t>
  </si>
  <si>
    <t>344/3, 4th Floor, Lado Sarai, New Delhi</t>
  </si>
  <si>
    <t>Cafe, French</t>
  </si>
  <si>
    <t>Madaari</t>
  </si>
  <si>
    <t>G-1, Near Azadpur Metro Station, Model Town 3, New Delhi</t>
  </si>
  <si>
    <t>Model Town 3</t>
  </si>
  <si>
    <t>Model Town 3, New Delhi</t>
  </si>
  <si>
    <t>Oh! Calcutta</t>
  </si>
  <si>
    <t>Ground Floor, E Block, Opposite Satyam Cinema, Nehru Place, New Delhi</t>
  </si>
  <si>
    <t>Bengali, Seafood</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</si>
  <si>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</si>
  <si>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</si>
  <si>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</si>
  <si>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</si>
  <si>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</si>
  <si>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</si>
  <si>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</si>
  <si>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</si>
  <si>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</si>
  <si>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</si>
  <si>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</si>
  <si>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</si>
  <si>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</si>
  <si>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</si>
  <si>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</si>
  <si>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</si>
  <si>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</si>
  <si>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</si>
  <si>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</si>
  <si>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</si>
  <si>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</si>
  <si>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</si>
  <si>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Moets Oh! Bao</t>
  </si>
  <si>
    <t>Ek Bar</t>
  </si>
  <si>
    <t>D-17, 1st Floor, Defence Colony, New Delhi</t>
  </si>
  <si>
    <t>Modern Indian</t>
  </si>
  <si>
    <t>Dimcha</t>
  </si>
  <si>
    <t>Upper Ground Floor, Epicuria Food Mall, Nehru Place Metro Station, Nehru Place, New Delhi</t>
  </si>
  <si>
    <t>Chinese, Thai, Asian</t>
  </si>
  <si>
    <t>Grills &amp; Platters</t>
  </si>
  <si>
    <t>A-3, iLodge Hotel, Pamposh Enclave, Greater Kailash (GK) 1, New Delhi</t>
  </si>
  <si>
    <t>Nagaland's Kitchen</t>
  </si>
  <si>
    <t>S-2, Uphaar Cinema Complex, Green Park Extension Market, Green Park, New Delhi</t>
  </si>
  <si>
    <t>Chinese, Thai, Seafood, Naga</t>
  </si>
  <si>
    <t>Elma's Bakery, Bar, and Kitchen</t>
  </si>
  <si>
    <t>31, 2nd Floor, Hauz Khas Village, New Delhi</t>
  </si>
  <si>
    <t>Continental, American, Italian, Bakery</t>
  </si>
  <si>
    <t>Raasa The Luxuriate Fine Dine</t>
  </si>
  <si>
    <t>C-5, Opposite Pushpanjali Medical Centre, Karkardooma, New Delhi</t>
  </si>
  <si>
    <t>47, Middle Lane, Khan Market, New Delhi</t>
  </si>
  <si>
    <t>Cafe, Pizza, Italian</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</si>
  <si>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</si>
  <si>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</si>
  <si>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</si>
  <si>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</si>
  <si>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</si>
  <si>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</si>
  <si>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</si>
  <si>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</si>
  <si>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</si>
  <si>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</si>
  <si>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</si>
  <si>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</si>
  <si>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</si>
  <si>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</si>
  <si>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</si>
  <si>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</si>
  <si>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</si>
  <si>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</si>
  <si>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</si>
  <si>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</si>
  <si>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</si>
  <si>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</si>
  <si>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</si>
  <si>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</si>
  <si>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</si>
  <si>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</si>
  <si>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Harry's Bar + Cafe</t>
  </si>
  <si>
    <t>S-4, 2nd Floor, Select Citywalk Mall, Saket, New Delhi</t>
  </si>
  <si>
    <t>Mediterranean, American, Asian</t>
  </si>
  <si>
    <t>Haowin</t>
  </si>
  <si>
    <t>G-10, Star City Mall, Mayur Vihar Phase 1, New Delhi</t>
  </si>
  <si>
    <t>Chinese, Continental, Thai</t>
  </si>
  <si>
    <t>The Yellow Chilli</t>
  </si>
  <si>
    <t>G-11, V3S Mall, Laxmi Nagar, New Delhi</t>
  </si>
  <si>
    <t>Nariyal Cafe</t>
  </si>
  <si>
    <t>A-4, 3rd Foor, Adchini, New Delhi</t>
  </si>
  <si>
    <t>Adchini</t>
  </si>
  <si>
    <t>Adchini, New Delhi</t>
  </si>
  <si>
    <t>Continental, Seafood, Goan, Andhra, Kerala, Thai</t>
  </si>
  <si>
    <t>Red - Bellagio</t>
  </si>
  <si>
    <t>13-14, 2nd Floor, Community Center, Ashok Vihar Phase 2, New Delhi</t>
  </si>
  <si>
    <t>Cuisine</t>
  </si>
  <si>
    <t>Rockland Inn, B-207, Block B, Outer Ring Road, Near Savitri Cinema Flyover, Chittaranjan Park, New Delhi</t>
  </si>
  <si>
    <t>Cafe Cruise</t>
  </si>
  <si>
    <t>UG 16-17, 1st Floor, City Square Mall, Rajouri Garden, New Delhi</t>
  </si>
  <si>
    <t>City Square Mall, Rajouri Garden</t>
  </si>
  <si>
    <t>City Square Mall, Rajouri Garden, New Delhi</t>
  </si>
  <si>
    <t>Dawat Khana</t>
  </si>
  <si>
    <t>17, Community Center, New Friends Colony, New Delhi</t>
  </si>
  <si>
    <t>Def Col Social</t>
  </si>
  <si>
    <t>The Jugaad Cafe Bar</t>
  </si>
  <si>
    <t>10, Defence Colony Main Market, Defence Colony, New Delhi</t>
  </si>
  <si>
    <t>2nd Floor, DLF Promenade Mall, Vasant Kunj, New Delhi</t>
  </si>
  <si>
    <t>Flaming Wok</t>
  </si>
  <si>
    <t>Shop 104, 1st Floor, DLF South Square, Sarojini Nagar, New Delhi</t>
  </si>
  <si>
    <t>Lower Basement, Epicuria Food Mall, Nehru Place Metro Station, Nehru Place, New Delhi</t>
  </si>
  <si>
    <t>The Flying Saucer Cafe</t>
  </si>
  <si>
    <t>Ground Floor, Epicuria Food Mall, Nehru Place Metro Station, Nehru Place, New Delhi</t>
  </si>
  <si>
    <t>Italian, Mediterranean, Continental, North Indian</t>
  </si>
  <si>
    <t>Thai House by Kylin</t>
  </si>
  <si>
    <t>N-6, 1st Floor, Greater Kailash (GK) 1, New Delhi</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</si>
  <si>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</si>
  <si>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</si>
  <si>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</si>
  <si>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</si>
  <si>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</si>
  <si>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</si>
  <si>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</si>
  <si>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The Clay Oven</t>
  </si>
  <si>
    <t>D-1, Hotel Park Residency, Green Park, New Delhi</t>
  </si>
  <si>
    <t>Thugs - Hotel Broadway</t>
  </si>
  <si>
    <t>Hotel Broadway, 4/15/A, Daryaganj, New Delhi</t>
  </si>
  <si>
    <t>Hotel Broadway, Daryaganj</t>
  </si>
  <si>
    <t>Hotel Broadway, Daryaganj, New Delhi</t>
  </si>
  <si>
    <t>Bunta Bar</t>
  </si>
  <si>
    <t>2nd Floor, 76, Janpath, New Delhi</t>
  </si>
  <si>
    <t>Modern Indian, North Indian</t>
  </si>
  <si>
    <t>Cafe Rendezvous</t>
  </si>
  <si>
    <t>T-540, The Panchshila Rendezvous, Panchshila Park, Malviya Nagar, New Delhi</t>
  </si>
  <si>
    <t>Mexican, Italian, North Indian, Continental, Asian</t>
  </si>
  <si>
    <t>24x7</t>
  </si>
  <si>
    <t>JP Hotel, 6B, Near Max Hospital, Patparganj, New Delhi Patparganj</t>
  </si>
  <si>
    <t>Patparganj</t>
  </si>
  <si>
    <t>Patparganj, New Delhi</t>
  </si>
  <si>
    <t>The Derby Cookhouse</t>
  </si>
  <si>
    <t>42, 3rd Floor, NWA, Club Road, Punjabi Bagh West, Punjabi Bagh, New Delhi</t>
  </si>
  <si>
    <t>IKKA - The Ace Bar</t>
  </si>
  <si>
    <t>A-19, Vishal Enclave, Rajouri Garden, New Delhi</t>
  </si>
  <si>
    <t>Continental, North Indian, Chinese, Italian, Finger Food</t>
  </si>
  <si>
    <t>Cafe Hashtag LoL</t>
  </si>
  <si>
    <t>AB-11, DDA Market, Safdarjung Enclave, Safdarjung, New Delhi</t>
  </si>
  <si>
    <t>Cafe, North Indian, Chinese</t>
  </si>
  <si>
    <t>Delhi Club House</t>
  </si>
  <si>
    <t>Ground Floor, Sangam Courtyard, Major Somnath Marg, R K Puram, New Delhi</t>
  </si>
  <si>
    <t>North Indian, Continental, Asian</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</si>
  <si>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</si>
  <si>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</si>
  <si>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</si>
  <si>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</si>
  <si>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</si>
  <si>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</si>
  <si>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</si>
  <si>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Rustom's Parsi Bhonu</t>
  </si>
  <si>
    <t>94-A/B, Adchini, New Delhi</t>
  </si>
  <si>
    <t>Parsi</t>
  </si>
  <si>
    <t>Peninsular Kitchen</t>
  </si>
  <si>
    <t>Level 3, Ambience Mall, Vasant Kunj, New Delhi</t>
  </si>
  <si>
    <t>Ambience Mall, Vasant Kunj</t>
  </si>
  <si>
    <t>Ambience Mall, Vasant Kunj, New Delhi</t>
  </si>
  <si>
    <t>Seafood, South Indian, Andhra, Hyderabadi, Goan</t>
  </si>
  <si>
    <t>The Arena</t>
  </si>
  <si>
    <t>C Block, Ansal Plaza, Khel Gaon Marg, New Delhi</t>
  </si>
  <si>
    <t>Continental, Asian, North Indian</t>
  </si>
  <si>
    <t>Jom Jom Malay</t>
  </si>
  <si>
    <t>BG 04, Ansal Plaza, Andrews Ganj, Khel Gaon Marg, New Delhi</t>
  </si>
  <si>
    <t>Malaysian, Indonesian</t>
  </si>
  <si>
    <t>Coffee Shop - Centaur Hotel</t>
  </si>
  <si>
    <t>Centaur Hotel, Near Aerocity, New Delhi</t>
  </si>
  <si>
    <t>Centaur Hotel, Aerocity</t>
  </si>
  <si>
    <t>Centaur Hotel, Aerocity, New Delhi</t>
  </si>
  <si>
    <t>20/48, Malcha Marg Shopping Complex, Diplomatic Enclave, Chanakyapuri, New Delhi</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</si>
  <si>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</si>
  <si>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</si>
  <si>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</si>
  <si>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</si>
  <si>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</si>
  <si>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</si>
  <si>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</si>
  <si>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</si>
  <si>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</si>
  <si>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</si>
  <si>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</si>
  <si>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Ambrosia - The Golden Palms Hotel</t>
  </si>
  <si>
    <t>The Golden Palms Hotel, 6C, Opposite East Delhi Police Headquarter, IP Extension, New Delhi</t>
  </si>
  <si>
    <t>308-A, Above ICICI Bank, RG Square Mall, Near Max Hospital, IP Extension, New Delhi</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</si>
  <si>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</si>
  <si>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</si>
  <si>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</si>
  <si>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</si>
  <si>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</si>
  <si>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</si>
  <si>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</si>
  <si>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</si>
  <si>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</si>
  <si>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</si>
  <si>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</si>
  <si>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</si>
  <si>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</si>
  <si>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</si>
  <si>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</si>
  <si>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</si>
  <si>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</si>
  <si>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Le ROFL</t>
  </si>
  <si>
    <t>Shop 113, Shahpur Jat, New Delhi</t>
  </si>
  <si>
    <t>G-27/28, Ground Floor, V3S Mall, Laxmi Nagar, New Delhi</t>
  </si>
  <si>
    <t>Chateau</t>
  </si>
  <si>
    <t>84, Aurobindo Marg, Adchini, New Delhi</t>
  </si>
  <si>
    <t>Mediterranean, Italian</t>
  </si>
  <si>
    <t>Diggin</t>
  </si>
  <si>
    <t>Anand Lok Shopping Centre, Opposite Gargi College, Anand Lok, New Delhi</t>
  </si>
  <si>
    <t>Anand Lok</t>
  </si>
  <si>
    <t>Anand Lok, New Delhi</t>
  </si>
  <si>
    <t>Italian, Continental, Cafe</t>
  </si>
  <si>
    <t>Kofuku</t>
  </si>
  <si>
    <t>BG-09, Ansal Plaza Mall, August Kranti Marg, Khel Gaon Marg, New Delhi</t>
  </si>
  <si>
    <t>Bell Pepperz</t>
  </si>
  <si>
    <t>A-4, Community Centre, Ashok Vihar Phase 2, New Delhi</t>
  </si>
  <si>
    <t>Mystique Melange</t>
  </si>
  <si>
    <t>C-3/8, Ashok Vihar Phase 2, New Delhi</t>
  </si>
  <si>
    <t>46, 1st Floor, Priya Cinema Complex, Basant Lok Market, Vasant Vihar, New Delhi</t>
  </si>
  <si>
    <t>Wazwaan Restaurant</t>
  </si>
  <si>
    <t>A-5, Chittaranjan Park, New Delhi</t>
  </si>
  <si>
    <t>North Indian, Kashmiri</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</si>
  <si>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</si>
  <si>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</si>
  <si>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</si>
  <si>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</si>
  <si>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</si>
  <si>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Tea Lounge - Eros Hotel</t>
  </si>
  <si>
    <t>Eros Hotel, American Plaza, Nehru Place, New Delhi</t>
  </si>
  <si>
    <t>Eros Hotel, Nehru Place</t>
  </si>
  <si>
    <t>Eros Hotel, Nehru Place, New Delhi</t>
  </si>
  <si>
    <t>Fig &amp; Maple</t>
  </si>
  <si>
    <t>M-27, Greater Kailash (GK) 2, New Delhi</t>
  </si>
  <si>
    <t>S-16, Uphar Commercial Complex, Green Park Extension Market, Green Park, New Delhi</t>
  </si>
  <si>
    <t>Gola Northend</t>
  </si>
  <si>
    <t>Plot 5, Local Shopping Centre, Gujranwala Town, New Delhi</t>
  </si>
  <si>
    <t>Bandstand</t>
  </si>
  <si>
    <t>214, DDA Shopping Complex, Aurobindo Place, Hauz Khas, New Delhi</t>
  </si>
  <si>
    <t>European, Continental</t>
  </si>
  <si>
    <t>The Kylin Experience - Holiday Inn</t>
  </si>
  <si>
    <t>Holiday Inn, 13 A, District Centre, Mayur Vihar Phase 1, New Delhi</t>
  </si>
  <si>
    <t>Holiday Inn, Mayur Vihar</t>
  </si>
  <si>
    <t>Holiday Inn, Mayur Vihar, New Delhi</t>
  </si>
  <si>
    <t>Japanese, Chinese, Asian, Thai</t>
  </si>
  <si>
    <t>The Pindi</t>
  </si>
  <si>
    <t>C-1/122, Janakpuri, New Delhi</t>
  </si>
  <si>
    <t>The Zest</t>
  </si>
  <si>
    <t>3rdFloor, Handloom Hand, Near Janpath Metro Station,  Gate 2, Janpath, New Delhi</t>
  </si>
  <si>
    <t>Office Office</t>
  </si>
  <si>
    <t>48, Tolstoy Lane, Janpath, New Delhi</t>
  </si>
  <si>
    <t>August Moon</t>
  </si>
  <si>
    <t>11, JMD Kohinoor Mall, Masjid Moth, Greater Kailash (GK) 2, New Delhi</t>
  </si>
  <si>
    <t>Khidmat</t>
  </si>
  <si>
    <t>E-9, Main Road, Near Deshbandhu College, Kalkaji, New Delhi</t>
  </si>
  <si>
    <t>4, Hargovind Enclave, Opposite Shanti Mukund Hospital, Karkardooma, New Delhi</t>
  </si>
  <si>
    <t>R1 Lounge</t>
  </si>
  <si>
    <t>14-A/1, WEA, Chaana Market, Saraswati Marg, Karol Bagh, New Delhi</t>
  </si>
  <si>
    <t>Rain Tree Grill</t>
  </si>
  <si>
    <t>A-8, Kailash Park, Near Metro Pillar 326, Opposite Kalra Hospital, Kirti Nagar, New Delhi</t>
  </si>
  <si>
    <t>218 &amp; 219, 2nd Floor, Moments Mall, Kirti Nagar, New Delhi</t>
  </si>
  <si>
    <t>Ichiban</t>
  </si>
  <si>
    <t>9, Pandara Road Market, New Delhi</t>
  </si>
  <si>
    <t>Chinese, Thai, Japanese</t>
  </si>
  <si>
    <t>Asia 21</t>
  </si>
  <si>
    <t>F-21, 1st Floor, Preet Vihar, New Delhi</t>
  </si>
  <si>
    <t>Asian, North Indian, Japanese</t>
  </si>
  <si>
    <t>Drinks At Stake - Bar Exchange</t>
  </si>
  <si>
    <t>NWA-26, Club Road, Punjabi Bagh, New Delhi</t>
  </si>
  <si>
    <t>North Indian, Chinese, Italian, Continental</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</si>
  <si>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</si>
  <si>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</si>
  <si>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</si>
  <si>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</si>
  <si>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</si>
  <si>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</si>
  <si>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Cafe Blue Tomato</t>
  </si>
  <si>
    <t>J-13/12, Patel Market, Opposite IDBI Bank, Near Skating Rink Park, Rajouri Garden, New Delhi</t>
  </si>
  <si>
    <t>Continental, North Indian, Chinese, Cafe</t>
  </si>
  <si>
    <t>Jungle Jamboree</t>
  </si>
  <si>
    <t>A 23, 1st Floor, Vishal Enclave, Rajouri Garden, New Delhi</t>
  </si>
  <si>
    <t>Continental, Chinese, Thai, Mughlai, North Indian</t>
  </si>
  <si>
    <t>Pirates Of Grill</t>
  </si>
  <si>
    <t>C-12, Vishal Enclave, Main Nazafgarh Road, Rajouri Garden, New Delhi</t>
  </si>
  <si>
    <t>North Indian, Continental, Mughlai, Asian</t>
  </si>
  <si>
    <t>Boheme Bar &amp; Grill</t>
  </si>
  <si>
    <t>G-8, Southern Park Mall, Saket, New Delhi</t>
  </si>
  <si>
    <t>Budapest Kitchen &amp; Bar</t>
  </si>
  <si>
    <t>Shop 13-17, Gate 3, Garden of Five Senses, Saidulajab, Saket, New Delhi</t>
  </si>
  <si>
    <t>Finger Food, North Indian, Continental, Chinese, Italian</t>
  </si>
  <si>
    <t>4 Barrels Cafí© &amp; Lounge</t>
  </si>
  <si>
    <t>3rd Floor, DE-82, Tagore Garden, New Delhi</t>
  </si>
  <si>
    <t>North Indian, Continental, Lebanese</t>
  </si>
  <si>
    <t>Selfie Lounge Restro &amp; Bar</t>
  </si>
  <si>
    <t>214-215, 2nd Floor, Aggarwal City Mall, Pitampura, New Delhi</t>
  </si>
  <si>
    <t>Aggarwal City Mall, Pitampura</t>
  </si>
  <si>
    <t>Aggarwal City Mall, Pitampura, New Delhi</t>
  </si>
  <si>
    <t>Meenas</t>
  </si>
  <si>
    <t>1, Behind Royal Plaza Hotel, Ashok Road, Janpath, New Delhi</t>
  </si>
  <si>
    <t>Flavours of Punjab</t>
  </si>
  <si>
    <t>Shop 4, B/64, Main Shankar Road, Old Rajinder Nagar, Rajinder Nagar, New Delhi</t>
  </si>
  <si>
    <t>Get Lost in Flavours</t>
  </si>
  <si>
    <t>Turn Up</t>
  </si>
  <si>
    <t>296, 2nd Floor Satyaniketan, Satyaniketan, New Delhi</t>
  </si>
  <si>
    <t>Walia's Dawat Mahal</t>
  </si>
  <si>
    <t>1/9280, West Rohtash Nagar, Shahdara, New Delhi</t>
  </si>
  <si>
    <t>Spice Deli</t>
  </si>
  <si>
    <t>38, Upper Ground Floor &amp; First Floor, Basant Lok, Vasant Vihar, New Delhi</t>
  </si>
  <si>
    <t>Chicken Minar</t>
  </si>
  <si>
    <t>10, Crescent Square Mall, DC Chowk, Rohini, New Delhi</t>
  </si>
  <si>
    <t>Crescent Square Mall, Rohini</t>
  </si>
  <si>
    <t>Crescent Square Mall, Rohini, New Delhi</t>
  </si>
  <si>
    <t>Sandoz</t>
  </si>
  <si>
    <t>DB Gupta Road, Karol Bagh, New Delhi</t>
  </si>
  <si>
    <t>Gokul Foods</t>
  </si>
  <si>
    <t>11, Shivpuri, Krishna Nagar, New Delhi</t>
  </si>
  <si>
    <t>The Culinary Pitaara</t>
  </si>
  <si>
    <t>Near Rajinder Nagar Metro Station, Rajinder Nagar, New Delhi</t>
  </si>
  <si>
    <t>Dial n Dine</t>
  </si>
  <si>
    <t>Shop 16, Ground Floor, DDA Market, Savita Vihar, Anand Vihar, New Delhi</t>
  </si>
  <si>
    <t>Barbeque Nation</t>
  </si>
  <si>
    <t>Ginger Hotel, DDA Community Center, Opposite Eastend Club, Vivek Vihar, New Delhi</t>
  </si>
  <si>
    <t>Ginger Hotel, Vivek Vihar</t>
  </si>
  <si>
    <t>Ginger Hotel, Vivek Vihar, New Delhi</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</si>
  <si>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</si>
  <si>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</si>
  <si>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</si>
  <si>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</si>
  <si>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</si>
  <si>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Moti Mahal</t>
  </si>
  <si>
    <t>3703, Netaji Subhash Marg, Daryaganj, New Delhi</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</si>
  <si>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</si>
  <si>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</si>
  <si>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</si>
  <si>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</si>
  <si>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</si>
  <si>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</si>
  <si>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</si>
  <si>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</si>
  <si>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</si>
  <si>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Invitation</t>
  </si>
  <si>
    <t>3, Community Centre, Ashok Vihar Phase 2, New Delhi</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</si>
  <si>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</si>
  <si>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</si>
  <si>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</si>
  <si>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</si>
  <si>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</si>
  <si>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</si>
  <si>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</si>
  <si>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</si>
  <si>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</si>
  <si>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</si>
  <si>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</si>
  <si>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</si>
  <si>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</si>
  <si>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De Royale Food's</t>
  </si>
  <si>
    <t>B 53, Main Road, Kalkaji, New Delhi</t>
  </si>
  <si>
    <t>Mauryan Multi Cuisine Restaurant</t>
  </si>
  <si>
    <t>A-6, Priya Darshani Vihar, Near Makkar Hospital, Laxmi Nagar, New Delhi</t>
  </si>
  <si>
    <t>Chatori Zubaan 2</t>
  </si>
  <si>
    <t>Near Nike Showroom, Rangpuri, NH-8, Mahipalpur, New Delhi</t>
  </si>
  <si>
    <t>Pacific Asia</t>
  </si>
  <si>
    <t>G-3, Cascade Shopping Center, Netaji Subhash Place, New Delhi</t>
  </si>
  <si>
    <t>Cafe Tansen</t>
  </si>
  <si>
    <t>14, Opposite Sri Venkateshwara College, Satyaniketan, New Delhi</t>
  </si>
  <si>
    <t>Waves</t>
  </si>
  <si>
    <t>A-4, Sarvodaya Enclave, Adchini, New Delhi</t>
  </si>
  <si>
    <t>Punjabee's Darbar</t>
  </si>
  <si>
    <t>150, Defence Colony, New Delhi</t>
  </si>
  <si>
    <t>Chawla's Chic Inn</t>
  </si>
  <si>
    <t>4, Vardhman Tower, Shakti Nagar Chowk, Kamla Nagar, New Delhi</t>
  </si>
  <si>
    <t>iGNiTE</t>
  </si>
  <si>
    <t>13, Opposite Rapid Flour Mill, Old Rajinder Nagar Market, Rajinder Nagar, New Delhi</t>
  </si>
  <si>
    <t>The Tandoor</t>
  </si>
  <si>
    <t>58, DDA Complex, J Block, Rajouri Garden, New Delhi</t>
  </si>
  <si>
    <t>Chilli Pepper</t>
  </si>
  <si>
    <t>G-89-90, Near M2K Cinemas, Aggarwal City Plaza, Rohini, New Delhi</t>
  </si>
  <si>
    <t>Aggarwal City Plaza, Rohini</t>
  </si>
  <si>
    <t>Aggarwal City Plaza, Rohini, New Delhi</t>
  </si>
  <si>
    <t>Smelling Salts</t>
  </si>
  <si>
    <t>C-2/13, Ashok Vihar Phase 2, New Delhi</t>
  </si>
  <si>
    <t>Sachdeva Confectioners</t>
  </si>
  <si>
    <t>1, Gandhi Market, Mirdard Road, Minto Road, Barakhamba Road, New Delhi</t>
  </si>
  <si>
    <t>Dilli Darbar</t>
  </si>
  <si>
    <t>F 20, UGF District Centre, Janakpuri, New Delhi</t>
  </si>
  <si>
    <t>Amaze Dining</t>
  </si>
  <si>
    <t>G-82, Kirti Nagar, New Delhi</t>
  </si>
  <si>
    <t>Traffic Jaam</t>
  </si>
  <si>
    <t>A-63, Street 1, Mahipalpur, New Delhi</t>
  </si>
  <si>
    <t>Victoria</t>
  </si>
  <si>
    <t>Gold Resto Bar</t>
  </si>
  <si>
    <t>4350, Main Bazaar, Paharganj, New Delhi</t>
  </si>
  <si>
    <t>Punjabi's Eating Hub</t>
  </si>
  <si>
    <t>G-5 &amp; G-6, Anshul Tower, LSC, Sainik Vihar Market, Pitampura, New Delhi</t>
  </si>
  <si>
    <t>Handi Chhareyan Di</t>
  </si>
  <si>
    <t>Opposite Pillar 397, Plot 11/C-9, Rohini, New Delhi</t>
  </si>
  <si>
    <t>G-8/A, G-1, Sonia PVR, Vikaspuri, New Delhi</t>
  </si>
  <si>
    <t>S-15, Uphaar Cinema Complex, Opposite Metro Station, Green Park, New Delhi</t>
  </si>
  <si>
    <t>Kocktails &amp; Kurries</t>
  </si>
  <si>
    <t>4, Atlantic Plaza, Local Shopping Complex, IP Extension, New Delhi</t>
  </si>
  <si>
    <t>Chic Fish</t>
  </si>
  <si>
    <t>32, Corner Market, Maharishi Dayanand Marg, Malviya Nagar, New Delhi</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</si>
  <si>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</si>
  <si>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</si>
  <si>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</si>
  <si>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</si>
  <si>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</si>
  <si>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Mathura Road, New Delhi</t>
  </si>
  <si>
    <t>Mitraz</t>
  </si>
  <si>
    <t>F-14/7, Model Town 2, New Delhi</t>
  </si>
  <si>
    <t>Vedanta's</t>
  </si>
  <si>
    <t>209-B/3, SS Rathi Complex, BGN Market, Munirka, New Delhi</t>
  </si>
  <si>
    <t>Punjabi Handi</t>
  </si>
  <si>
    <t>G-2, Balaji Plaza, Bhera Enclave, LSC, Paschim Vihar, New Delhi</t>
  </si>
  <si>
    <t>J 58, Vardhaman Plaza, DDA Complex, Opposite Surya Continental, Rajouri Garden, New Delhi</t>
  </si>
  <si>
    <t>The Royal Turban</t>
  </si>
  <si>
    <t>J-2/6 A, 1st Floor, BK Dutt Market, Opposite Metro Pillar 409, Rajouri Garden, New Delhi</t>
  </si>
  <si>
    <t>G Lounge</t>
  </si>
  <si>
    <t>2nd Floor, Crescent Mall, DC Chowk, Rohini, New Delhi</t>
  </si>
  <si>
    <t>A-177, Sukhdev Market, Bhisham Pitamah Marg, Defence Colony, New Delhi</t>
  </si>
  <si>
    <t>The Great Kabab Factory - Radisson Hotel</t>
  </si>
  <si>
    <t>Radisson Hotel, The Mall Road, Nadesar, Varanasi</t>
  </si>
  <si>
    <t>Radisson Hotel, Nadesar</t>
  </si>
  <si>
    <t>Radisson Hotel, Nadesar, Varanasi</t>
  </si>
  <si>
    <t>Tikka- Way</t>
  </si>
  <si>
    <t>E-8, Kalkaji Main Road, Kalkaji, New Delhi</t>
  </si>
  <si>
    <t>2305, Arya Samaj Road, Karol Bagh, New Delhi</t>
  </si>
  <si>
    <t>N-40, Opposite Scooter Market, Kirti Nagar, New Delhi</t>
  </si>
  <si>
    <t>Rajshree</t>
  </si>
  <si>
    <t>C 1/9, Red Quarter, CCN Building, Main Market, Krishna Nagar, New Delhi</t>
  </si>
  <si>
    <t>St. Anthony's</t>
  </si>
  <si>
    <t>Baga Beach, Calangute-Baga Road, Baga, Goa</t>
  </si>
  <si>
    <t>North Indian, Chinese, Continental, Goan, Seafood</t>
  </si>
  <si>
    <t>Pauls Food</t>
  </si>
  <si>
    <t>G-3, East End Plaza, Vasundhara Enclave, New Delhi</t>
  </si>
  <si>
    <t>Amber</t>
  </si>
  <si>
    <t>N-19, Connaught Place, New Delhi</t>
  </si>
  <si>
    <t>K-24, Opposite PVR Plaza Cinema, Connaught Place, New Delhi</t>
  </si>
  <si>
    <t>Chinese, North Indian, Mughlai, Continental</t>
  </si>
  <si>
    <t>L-6, Outer Circle, Connaught Place, New Delhi</t>
  </si>
  <si>
    <t>Street Food, North Indian, South Indian, Chinese, Mithai</t>
  </si>
  <si>
    <t>Warehouse Cafe</t>
  </si>
  <si>
    <t>D -19/20, 1st Floor, Inner Circle, Connaught Place, New Delhi</t>
  </si>
  <si>
    <t>American, Continental, Italian, North Indian, Asian</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</si>
  <si>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</si>
  <si>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</si>
  <si>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</si>
  <si>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</si>
  <si>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</si>
  <si>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</si>
  <si>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</si>
  <si>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</si>
  <si>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</si>
  <si>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G-2/43, Middle Circle, Connaught Place, New Delhi</t>
  </si>
  <si>
    <t>Barbeque Ville</t>
  </si>
  <si>
    <t>Karambelkar Tower, Mumbai Agra Road, Cidco, Near Dutta Tyres, Parijat Nagar, Nashik</t>
  </si>
  <si>
    <t>Parijat Nagar</t>
  </si>
  <si>
    <t>Parijat Nagar, Nashik</t>
  </si>
  <si>
    <t>Route 04</t>
  </si>
  <si>
    <t>K-2, Middle Circle, Connaught Place, New Delhi</t>
  </si>
  <si>
    <t>Continental, American, Tex-Mex, North Indian</t>
  </si>
  <si>
    <t>The Beer Cafe - BIGGIE</t>
  </si>
  <si>
    <t>D-2, Inner Circle, Connaught Place, New Delhi</t>
  </si>
  <si>
    <t>{Niche} - Cafe &amp; Bar</t>
  </si>
  <si>
    <t>2nd &amp; 3rd Floor, M-16, M Block, Outer Circle, Connaught Place, New Delhi</t>
  </si>
  <si>
    <t>Cafe Public Connection</t>
  </si>
  <si>
    <t>F-39-40, 1st &amp; 2nd Floor, Inner Circle, Connaught Place, New Delhi</t>
  </si>
  <si>
    <t>North Indian, Continental, Italian</t>
  </si>
  <si>
    <t>2nd Floor, N-95, Outer Circle, Connaught Place, New Delhi</t>
  </si>
  <si>
    <t>Indian Grill Company</t>
  </si>
  <si>
    <t>M-48, Outer Circle, Connaught Place, New Delhi</t>
  </si>
  <si>
    <t>D. B. Bandodkar Road, Campal, Panaji, Goa</t>
  </si>
  <si>
    <t>Panaji</t>
  </si>
  <si>
    <t>Panaji, Goa</t>
  </si>
  <si>
    <t>House of Commons</t>
  </si>
  <si>
    <t>M-39, 2nd Floor, Outer Circle, Opposite Shankar Market, Connaught Place, New Delhi</t>
  </si>
  <si>
    <t>Continental, Mediterranean, Italian, North Indian</t>
  </si>
  <si>
    <t>The Immigrant Cafe</t>
  </si>
  <si>
    <t>B-45, 1st Floor, Inner Circle, Connaught Place, New Delhi</t>
  </si>
  <si>
    <t>Caffe Tonino</t>
  </si>
  <si>
    <t>1st Floor, PVR Plaza Building, H Block, Connaught Place, New Delhi</t>
  </si>
  <si>
    <t>Pizza, Italian, Cafe</t>
  </si>
  <si>
    <t>D-3, Connaught Place, New Delhi</t>
  </si>
  <si>
    <t>Kinbuck 2</t>
  </si>
  <si>
    <t>P-10/90, 1st &amp; 2nd Floor, Outer Circle, Connaught Place, New Delhi</t>
  </si>
  <si>
    <t>North Indian, Italian, Mexican, Chettinad, Chinese, Lebanese</t>
  </si>
  <si>
    <t>Life Caffe</t>
  </si>
  <si>
    <t>B-49, The Corus, Inner Circle, Connaught Place, New Delhi</t>
  </si>
  <si>
    <t>Cafe, North Indian, Italian, Japanese, Fast Food</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</si>
  <si>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</si>
  <si>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</si>
  <si>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</si>
  <si>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</si>
  <si>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</si>
  <si>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</si>
  <si>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Tamasha</t>
  </si>
  <si>
    <t>28, Kasturba Gandhi Marg, Connaught Place, New Delhi</t>
  </si>
  <si>
    <t>Finger Food, North Indian, Continental, Italian</t>
  </si>
  <si>
    <t>Piali - The Curry Bistro</t>
  </si>
  <si>
    <t>K 41, Level 1, Opposite PVR Plaza, Connaught Place, New Delhi</t>
  </si>
  <si>
    <t>Smoke On Water</t>
  </si>
  <si>
    <t>D-26, Connaught Place, New Delhi</t>
  </si>
  <si>
    <t>Continental, Mexican, Burger, American, Pizza, Tex-Mex</t>
  </si>
  <si>
    <t>Unplugged Courtyard</t>
  </si>
  <si>
    <t>Near Odeon Cinema, L Block, Connaught Place, New Delhi</t>
  </si>
  <si>
    <t>Chew - Pan Asian Cafe</t>
  </si>
  <si>
    <t>M-16, 1st Floor, Outer Circle, Connaught Place, New Delhi</t>
  </si>
  <si>
    <t>Asian, Japanese, Chinese, Thai</t>
  </si>
  <si>
    <t>Rendezvous Cafe Restaurant</t>
  </si>
  <si>
    <t>30, Rue Suffren, White Town, Puducherry</t>
  </si>
  <si>
    <t>White Town</t>
  </si>
  <si>
    <t>White Town, Puducherry</t>
  </si>
  <si>
    <t>Goan, Mangalorean, Continental, French</t>
  </si>
  <si>
    <t>Black Pepper Restaurant</t>
  </si>
  <si>
    <t>3, Astley Hall, Rajpur Road, Rajpur, Dehradun</t>
  </si>
  <si>
    <t>Rajpur</t>
  </si>
  <si>
    <t>Rajpur, Dehradun</t>
  </si>
  <si>
    <t>The Vault Cafe</t>
  </si>
  <si>
    <t>F-60, 2nd Floor, Connaught Place, New Delhi</t>
  </si>
  <si>
    <t>North Indian, Mediterranean, Asian, Continental</t>
  </si>
  <si>
    <t>6, Rue Bussy Street, Romain Rolland Street Cutting, White Town, Puducherry</t>
  </si>
  <si>
    <t>Continental, North Indian, Finger Food</t>
  </si>
  <si>
    <t>Punjabi by Nature</t>
  </si>
  <si>
    <t>30-B, F Block, Connaught Place, New Delhi</t>
  </si>
  <si>
    <t>Taste Of China</t>
  </si>
  <si>
    <t>N-18, Outer Circle, Opposite Kasturba Gandhi Marg, Connaught Place, New Delhi</t>
  </si>
  <si>
    <t>Rajpur Road, Jakhan, Dehradun</t>
  </si>
  <si>
    <t>Jakhan</t>
  </si>
  <si>
    <t>Jakhan, Dehradun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</si>
  <si>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</si>
  <si>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</si>
  <si>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</si>
  <si>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</si>
  <si>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</si>
  <si>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</si>
  <si>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</si>
  <si>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</si>
  <si>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</si>
  <si>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</si>
  <si>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</si>
  <si>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</si>
  <si>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</si>
  <si>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</si>
  <si>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</si>
  <si>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</si>
  <si>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</si>
  <si>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Ambrosia Bliss</t>
  </si>
  <si>
    <t>2nd Floor, L-51 to 54, Outer Circle, Connaught Place, New Delhi</t>
  </si>
  <si>
    <t>Le Club</t>
  </si>
  <si>
    <t>Hotel De Pondicherry, 38, Dumas Street, White Town, Puducherry</t>
  </si>
  <si>
    <t>Hotel De Pondicherry, White Town</t>
  </si>
  <si>
    <t>Hotel De Pondicherry, White Town, Puducherry</t>
  </si>
  <si>
    <t>French, Continental, North Indian</t>
  </si>
  <si>
    <t>Fa Yian</t>
  </si>
  <si>
    <t>A-25/5, Middle Circle, Connaught Place, New Delhi</t>
  </si>
  <si>
    <t>Britto's Bar &amp; Restaurant</t>
  </si>
  <si>
    <t>Baga Calangute, Bardez, Baga, Goa</t>
  </si>
  <si>
    <t>North Indian, Continental, Chinese, Seafood</t>
  </si>
  <si>
    <t>The Great Indian Pub</t>
  </si>
  <si>
    <t>138/345, Rajpur Road, Jakhan, Dehradun</t>
  </si>
  <si>
    <t>P-17/90, Outer Circle, Connaught Place, New Delhi</t>
  </si>
  <si>
    <t>North Indian, Continental, Chinese, Italian, Thai, Mughlai</t>
  </si>
  <si>
    <t>Mother India</t>
  </si>
  <si>
    <t>Ground Floor, H-11, Outer Circle, Connaught Place, New Delhi</t>
  </si>
  <si>
    <t>Bengali, South Indian, North Indian, Mughlai</t>
  </si>
  <si>
    <t>Teddy Boy</t>
  </si>
  <si>
    <t>N-86, 1st Floor, Outer Circle, Connaught Place, New Delhi</t>
  </si>
  <si>
    <t>North Indian, Continental, Finger Food</t>
  </si>
  <si>
    <t>E-42 &amp; 43, Inner Circle, Connaught Place, New Delhi</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</si>
  <si>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</si>
  <si>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</si>
  <si>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</si>
  <si>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</si>
  <si>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</si>
  <si>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</si>
  <si>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</si>
  <si>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</si>
  <si>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</si>
  <si>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Zizo</t>
  </si>
  <si>
    <t>K-18 &amp; 22, Connaught Place, New Delhi</t>
  </si>
  <si>
    <t>Lebanese, Mediterranean, Middle Eastern, Arabian</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</si>
  <si>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</si>
  <si>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</si>
  <si>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</si>
  <si>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</si>
  <si>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</si>
  <si>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</si>
  <si>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</si>
  <si>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</si>
  <si>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MOB Brewpub</t>
  </si>
  <si>
    <t>M 44, Outer Circle, Connaught Place, New Delhi</t>
  </si>
  <si>
    <t>Continental, Italian, Asian, Indian</t>
  </si>
  <si>
    <t>G-4/5/6, Marina Arcade, Connaught Place, New Delhi</t>
  </si>
  <si>
    <t>H-5/6, Plaza Building, Connaught Place, New Delhi</t>
  </si>
  <si>
    <t>Cafe Dalal Street</t>
  </si>
  <si>
    <t>M-89/90, M Block, Outer Circle, Connaught Place, New Delhi</t>
  </si>
  <si>
    <t>FLYP@MTV</t>
  </si>
  <si>
    <t>N/57 &amp; N/60, 1st Floor, Outer Circle, Connaught Place, New Delhi</t>
  </si>
  <si>
    <t>North Indian, Mexican, Italian, Continental</t>
  </si>
  <si>
    <t>Mughlai Junction</t>
  </si>
  <si>
    <t>N-33/10, Middle Circle, Connaught Place, New Delhi</t>
  </si>
  <si>
    <t>F-29/30 A, Malhotra Building, Inner Circle, Connaught Place, New Delhi</t>
  </si>
  <si>
    <t>Open House Cafe</t>
  </si>
  <si>
    <t>C-37, Connaught Place, New Delhi</t>
  </si>
  <si>
    <t>North Indian, Chinese, Mughlai, Italian</t>
  </si>
  <si>
    <t>Playboy Cafe</t>
  </si>
  <si>
    <t>49/1, 1st Floor, N Block, Connaught Place, New Delhi</t>
  </si>
  <si>
    <t>91, 2nd Floor, N Block, Connaught Place, New Delhi</t>
  </si>
  <si>
    <t>Veda</t>
  </si>
  <si>
    <t>H-27, Outer Circle, Connaught Place, New Delhi</t>
  </si>
  <si>
    <t>38 Barracks</t>
  </si>
  <si>
    <t>M-38, Outer Circle, Connaught Place, New Delhi</t>
  </si>
  <si>
    <t>North Indian, Italian, Asian, American</t>
  </si>
  <si>
    <t>Guwahati</t>
  </si>
  <si>
    <t>2nd Floor, Adityam Building, Ulubari, Guwahati</t>
  </si>
  <si>
    <t>Ulubari</t>
  </si>
  <si>
    <t>Ulubari, Guwahati</t>
  </si>
  <si>
    <t>My Bar Lounge &amp; Restaurant</t>
  </si>
  <si>
    <t>G-68, Near Metro Exit 7 &amp; 8, Outer Circle, Connaught Place, New Delhi</t>
  </si>
  <si>
    <t>Pizza Hut</t>
  </si>
  <si>
    <t>2518, Hudson Lane, Kingsway Camp, Delhi University-GTB Nagar, New Delhi</t>
  </si>
  <si>
    <t>Baking Bad</t>
  </si>
  <si>
    <t>Sumo Sushi</t>
  </si>
  <si>
    <t>Behind Savitri Cinema, Greater Kailash (GK) 2, New Delhi</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</si>
  <si>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</si>
  <si>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</si>
  <si>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</si>
  <si>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</si>
  <si>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</si>
  <si>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</si>
  <si>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</si>
  <si>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</si>
  <si>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</si>
  <si>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</si>
  <si>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</si>
  <si>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</si>
  <si>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</si>
  <si>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</si>
  <si>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</si>
  <si>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</si>
  <si>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</si>
  <si>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</si>
  <si>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12, PVR Anupam Complex, Community Centre</t>
  </si>
  <si>
    <t>The Sweeet Jar</t>
  </si>
  <si>
    <t>A-276, Surajmal Vihar, Anand Vihar, New Delhi</t>
  </si>
  <si>
    <t>M-20, Outer Circle, Connaught Place, New Delhi</t>
  </si>
  <si>
    <t>CJ's Fresh</t>
  </si>
  <si>
    <t>39 Meharchand Market, 1st floor, Lodhi Colony, New Delhi</t>
  </si>
  <si>
    <t>American, Italian, Bakery, Deli, Burger, Sandwich, Pizza</t>
  </si>
  <si>
    <t>8, Nizamuddin East Market, Nizamuddin, New Delhi</t>
  </si>
  <si>
    <t>New Eleven to Eleven</t>
  </si>
  <si>
    <t>CSC 5, DDA Gole Market, Rohini, New Delhi</t>
  </si>
  <si>
    <t>Culinaire</t>
  </si>
  <si>
    <t>Shop 2, Chandan Market, S Block, Greater Kailash (GK) 2, New Delhi</t>
  </si>
  <si>
    <t>Viva Deli - Holiday Inn</t>
  </si>
  <si>
    <t>Holiday Inn, 12, Asset Area, Hospitality District, Aerocity, New Delhi</t>
  </si>
  <si>
    <t>Holiday Inn, Aerocity</t>
  </si>
  <si>
    <t>Holiday Inn, Aerocity, New Delhi</t>
  </si>
  <si>
    <t>Sidewalk - Hyatt Regency</t>
  </si>
  <si>
    <t>Hyatt Regency, Bhikaji Cama Place, New Delhi</t>
  </si>
  <si>
    <t>Hyatt Regency, Bhikaji Cama Place</t>
  </si>
  <si>
    <t>Bakery, Cafe</t>
  </si>
  <si>
    <t>China Fare</t>
  </si>
  <si>
    <t>27-A, Khan Market, New Delhi</t>
  </si>
  <si>
    <t>The Pastry Shop - Radisson Blu Plaza Delhi</t>
  </si>
  <si>
    <t>Radisson Blu Plaza Delhi, National Highway 8, Near IGI Airport, Mahipalpur, New Delhi</t>
  </si>
  <si>
    <t>Radisson Blu Plaza Delhi, Mahipalpur</t>
  </si>
  <si>
    <t>Radisson Blu Plaza Delhi, Mahipalpur, New Delhi</t>
  </si>
  <si>
    <t>Shop 13, B6, DDA Market, Chaudhary Harsukh Marg, Safdarjung, New Delhi</t>
  </si>
  <si>
    <t>Captain Grub</t>
  </si>
  <si>
    <t>American, Fast Food</t>
  </si>
  <si>
    <t>Kayasth Cuisine</t>
  </si>
  <si>
    <t>Annexe, 1st Floor, D-7/1, Vasant Vihar, New Delhi</t>
  </si>
  <si>
    <t>41, Basant Lok Market, Vasant Vihar, New Delhi</t>
  </si>
  <si>
    <t>Nutmeg The Gourmet Shop - ITC Maurya</t>
  </si>
  <si>
    <t>R The Lounge - Radisson Blu Plaza Delhi</t>
  </si>
  <si>
    <t>Typsy Crow</t>
  </si>
  <si>
    <t>C 8, 2nd Floor, SDA, New Delhi</t>
  </si>
  <si>
    <t>Shop 26 &amp; 27, TDI Mall, Rajouri Garden, New Delhi</t>
  </si>
  <si>
    <t>TDI Mall, Rajouri Garden</t>
  </si>
  <si>
    <t>TDI Mall, Rajouri Garden, New Delhi</t>
  </si>
  <si>
    <t>My Bar Square</t>
  </si>
  <si>
    <t>E-34 &amp; 35, 1st Floor, Inner Circle, Connaught Place,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</si>
  <si>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</si>
  <si>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</si>
  <si>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</si>
  <si>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</si>
  <si>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</si>
  <si>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</si>
  <si>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</si>
  <si>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The Blue Tandoor</t>
  </si>
  <si>
    <t>A-1, Gate 2, Cariappa Marg, Opposite Saket, Near, Sainik Farms, New Delhi</t>
  </si>
  <si>
    <t>Ye Old Bakery - The Claridges</t>
  </si>
  <si>
    <t>The Claridges, 12, Dr. A.P.J. Abdul Kalam Road, Aurangzeb Road, New Delhi 110011</t>
  </si>
  <si>
    <t>The Claridges, Aurangzeb Road</t>
  </si>
  <si>
    <t>The Claridges, Aurangzeb Road, New Delhi</t>
  </si>
  <si>
    <t>The Cafe</t>
  </si>
  <si>
    <t>B8/9, Shop 9, DDA Market, Near GD Goenka School, Vasant Kunj, New Delhi</t>
  </si>
  <si>
    <t>B-2/3, Ashok Vihar Phase 2, New Delhi</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</si>
  <si>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</si>
  <si>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</si>
  <si>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</si>
  <si>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</si>
  <si>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</si>
  <si>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</si>
  <si>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</si>
  <si>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</si>
  <si>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</si>
  <si>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Owl is Well</t>
  </si>
  <si>
    <t>Burger, American, Fast Food, Italian, Pizza</t>
  </si>
  <si>
    <t>S-32, Main Road Market, Green Park, New Delhi</t>
  </si>
  <si>
    <t>The All American Diner</t>
  </si>
  <si>
    <t>India Habitat Centre, Lodhi Colony, New Delhi</t>
  </si>
  <si>
    <t>Brown Sugar</t>
  </si>
  <si>
    <t>33, L.S.C, Masjid Moth, Greater Kailash (GK) 2, New Delhi</t>
  </si>
  <si>
    <t>Cafe, Fast Food, Continental</t>
  </si>
  <si>
    <t>G-5, Aggarwal Millenium Tower, Netaji Subhash Place, New Delhi</t>
  </si>
  <si>
    <t>Metro Bar &amp; Family Restaurant</t>
  </si>
  <si>
    <t>Pillar 13, Panchkuian Road, Paharganj, New Delhi</t>
  </si>
  <si>
    <t>Tippling Street</t>
  </si>
  <si>
    <t>A-12, Vishal Enclave, Rajouri Garden, New Delhi</t>
  </si>
  <si>
    <t>Continental, Modern Indian, Asian</t>
  </si>
  <si>
    <t>17, Mangalam Place, Aggarwal City Plaza, Rohini, New Delhi</t>
  </si>
  <si>
    <t>Little Saigon</t>
  </si>
  <si>
    <t>E-16, Main Market, Hauz Khas, New Delhi</t>
  </si>
  <si>
    <t>Vietnamese</t>
  </si>
  <si>
    <t>FA 7 &amp; 8, Metro Walk Mall, Sector 11, Rohini, New Delhi</t>
  </si>
  <si>
    <t>Metro Walk Mall, Rohini</t>
  </si>
  <si>
    <t>Metro Walk Mall, Rohini, New Delhi</t>
  </si>
  <si>
    <t>Kiosk 4, Level 2, Food Capital, Worldmark 1, Aerocity, New Delhi</t>
  </si>
  <si>
    <t>My Bar Headquarters</t>
  </si>
  <si>
    <t>N-49, 2nd Floor, Connaught Place, New Delhi</t>
  </si>
  <si>
    <t>Showroom 9, Scindia House, Connaught Circus, Connaught Place, New Delhi</t>
  </si>
  <si>
    <t>Gyms Kook</t>
  </si>
  <si>
    <t>S-22, Crescent Square Mall, DC Chowk, Rohini, New Delhi</t>
  </si>
  <si>
    <t>Sushi Junction</t>
  </si>
  <si>
    <t>Shivalik Road, Malviya Nagar, New Delhi</t>
  </si>
  <si>
    <t>Sushi, Japanese, Healthy Food</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</si>
  <si>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</si>
  <si>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</si>
  <si>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</si>
  <si>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</si>
  <si>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</si>
  <si>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</si>
  <si>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</si>
  <si>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</si>
  <si>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</si>
  <si>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</si>
  <si>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</si>
  <si>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</si>
  <si>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</si>
  <si>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</si>
  <si>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Mumu Dahlin</t>
  </si>
  <si>
    <t>The Nanee Suites, Plot 49, Pocket 1, Road 13A, Jasola, New Delhi</t>
  </si>
  <si>
    <t>313, Living Style Mall, Main Kalindi Kunj Road, Jasola, New Delhi</t>
  </si>
  <si>
    <t>Moti Mahal Delux Tandoori Trail</t>
  </si>
  <si>
    <t>1st Floor, V3S Mall, Laxmi Nagar, New Delhi</t>
  </si>
  <si>
    <t>Rhythm Restro-Bar</t>
  </si>
  <si>
    <t>50/8, 1st Floor, Main Market, Yusuf Sarai, New Delhi</t>
  </si>
  <si>
    <t>Mughlai, Chinese, North Indian</t>
  </si>
  <si>
    <t>Cafe Yell</t>
  </si>
  <si>
    <t>35, Ground Floor, Defence Colony Market, Defence Colony, New Delhi</t>
  </si>
  <si>
    <t>The Baithak's</t>
  </si>
  <si>
    <t>18/41, Main Market, East Patel Nagar, New Delhi</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</si>
  <si>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</si>
  <si>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</si>
  <si>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</si>
  <si>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</si>
  <si>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</si>
  <si>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</si>
  <si>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</si>
  <si>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</si>
  <si>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</si>
  <si>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Tripti</t>
  </si>
  <si>
    <t>A-67/1, NH 8 Extention, Mahipalpur, New Delhi</t>
  </si>
  <si>
    <t>North Indian, Chinese, Mughlai, South Indian</t>
  </si>
  <si>
    <t>Hunter's Kitchen</t>
  </si>
  <si>
    <t>253, B-1, Ground Floor, Behind Multi Level Parking, Rama Market, Munirka Village, Munirka, New Delhi</t>
  </si>
  <si>
    <t>North Eastern, North Indian</t>
  </si>
  <si>
    <t>Roasted - Roseate</t>
  </si>
  <si>
    <t>Roseate House, Asset 10, Hospitality District, Aerocity, New Delhi</t>
  </si>
  <si>
    <t>Roseate House, Aerocity</t>
  </si>
  <si>
    <t>Roseate House, Aerocity, New Delhi</t>
  </si>
  <si>
    <t>Nile Restro &amp; Bar</t>
  </si>
  <si>
    <t>26, 3rd Floor, Central Market, Ashok Vihar Phase 1, New Delhi</t>
  </si>
  <si>
    <t>Deli - Crowne Plaza</t>
  </si>
  <si>
    <t>Crowne Plaza, Twin District Centre, Sector 10, Rohini, New Delhi</t>
  </si>
  <si>
    <t>Crowne Plaza Hotel, Rohini</t>
  </si>
  <si>
    <t>Crowne Plaza Hotel, Rohini, New Delhi</t>
  </si>
  <si>
    <t>Bakery, Desserts, Fast Food</t>
  </si>
  <si>
    <t>M-71, M Block Market, Greater Kailash (GK) 1, New Delhi</t>
  </si>
  <si>
    <t>Twenty Ten - Ashtan Sarovar Portico</t>
  </si>
  <si>
    <t>Ashtan Sarovar Portico, C 2, Green Park Extension, New Delhi, Green Park, New Delhi</t>
  </si>
  <si>
    <t>87 &amp; 88, Indian Islamic Cultural Centre, Lodhi Road, New Delhi</t>
  </si>
  <si>
    <t>Barichi Restaurant</t>
  </si>
  <si>
    <t>A 29/3, NH 8, Mahipalpur Extension, Mahipalpur, New Delhi</t>
  </si>
  <si>
    <t>The Delhi Canteen</t>
  </si>
  <si>
    <t>30, Corner Market, Malviya Nagar, New Delhi</t>
  </si>
  <si>
    <t>North Indian, Continental, Asian, Chinese, Thai</t>
  </si>
  <si>
    <t>The Blessing Bliss</t>
  </si>
  <si>
    <t>Plot 4, 80th Feet Road, Local Shopping Complex, Police Line Marg, Near Bal Bharti Public School, Pitampura, New Delhi</t>
  </si>
  <si>
    <t>Hawalat Lounge &amp; Bar</t>
  </si>
  <si>
    <t>16, N.W.A, Club Road, Punjabi Bagh, New Delhi</t>
  </si>
  <si>
    <t>Moti Mahal Delux - Kebab Trail</t>
  </si>
  <si>
    <t>R-551, New Rajinder Nagar, Rajinder Nagar, New Delhi</t>
  </si>
  <si>
    <t>Sultanat</t>
  </si>
  <si>
    <t>31-BC, Ground Floor, Aditya Mega Mall, Karkardooma, New Delhi</t>
  </si>
  <si>
    <t>Aditya Mega Mall, Karkardooma</t>
  </si>
  <si>
    <t>Aditya Mega Mall, Karkardooma, New Delhi</t>
  </si>
  <si>
    <t>11, Defence Colony Market, Defence Colony, New Delhi</t>
  </si>
  <si>
    <t>Moh Maya Cafe</t>
  </si>
  <si>
    <t>2527, Hudson Lane, 1st Floor, Delhi University-GTB Nagar, New Delhi</t>
  </si>
  <si>
    <t>North Indian, Continental, Chinese, Italian, Lebanese</t>
  </si>
  <si>
    <t>Eywa by Saby @ Celeste</t>
  </si>
  <si>
    <t>48, Mehar Chand Market, Lodhi Colony, New Delhi</t>
  </si>
  <si>
    <t>Culinaria</t>
  </si>
  <si>
    <t>66, Shakti Vihar, Pitampura, New Delhi</t>
  </si>
  <si>
    <t>Remember Me Cafí©</t>
  </si>
  <si>
    <t>JP House, 1st Floor, 118, Near Asain Games Village, Shahpur Jat, New Delhi</t>
  </si>
  <si>
    <t>Cafe, Continental, Italian, Mexican</t>
  </si>
  <si>
    <t>ATM Bistro</t>
  </si>
  <si>
    <t>21, Main Market, Sunder Nagar, New Delhi</t>
  </si>
  <si>
    <t>Sunder Nagar</t>
  </si>
  <si>
    <t>Sunder Nagar, New Delhi</t>
  </si>
  <si>
    <t>Bao Cha</t>
  </si>
  <si>
    <t>Shop 21, The India Mall, Community Center, New Friends Colony, New Delhi</t>
  </si>
  <si>
    <t>Barichi</t>
  </si>
  <si>
    <t>Hotel Rahman, 3/1, Near Patel Nagar Metro Station, East Patel Nagar, New Delhi</t>
  </si>
  <si>
    <t>F-15, District Center, Janak Place, Janakpuri, New Delhi</t>
  </si>
  <si>
    <t>Clay 1 Grill</t>
  </si>
  <si>
    <t>A-10, 1st Floor, Najafgarh Road, Kirti Nagar, New Delhi</t>
  </si>
  <si>
    <t>Krips Restaurant</t>
  </si>
  <si>
    <t>59, Community Centre, Basant Lok Market, Vasant Vihar, New Delhi</t>
  </si>
  <si>
    <t>Chocolateria San Churro</t>
  </si>
  <si>
    <t>1, M Block Market, Greater Kailash (GK) 2, New Delhi</t>
  </si>
  <si>
    <t>Icon</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</si>
  <si>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</si>
  <si>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</si>
  <si>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</si>
  <si>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</si>
  <si>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</si>
  <si>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</si>
  <si>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</si>
  <si>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</si>
  <si>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</si>
  <si>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Root'd</t>
  </si>
  <si>
    <t>216, A/1, Gulmohar Park Main Road, Near Father Agnel School, Gulmohar Park, Hauz Khas, New Delhi</t>
  </si>
  <si>
    <t>Continental, Cafe</t>
  </si>
  <si>
    <t>Hang Out</t>
  </si>
  <si>
    <t>3rd Floor, Pacific Mall, Opposite Unisex Saloon, Tagore Garden, New Delhi</t>
  </si>
  <si>
    <t>Italian, Continental, Fast Food, North Indian</t>
  </si>
  <si>
    <t>My Love Restaurant &amp; Bar</t>
  </si>
  <si>
    <t>23-B, Panchkuian Road, Near RK Ashram Marg Metro Station, Paharganj, New Delhi</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</si>
  <si>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</si>
  <si>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</si>
  <si>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</si>
  <si>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</si>
  <si>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</si>
  <si>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</si>
  <si>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Capital Curry</t>
  </si>
  <si>
    <t>3rd Floor, Living Style Mall, Main Kalindi Kunj Road, Jasola, New Delhi</t>
  </si>
  <si>
    <t>GA-7 &amp; 8, Metro Walk Mall, Rohini, New Delhi</t>
  </si>
  <si>
    <t>Le Fairway Restaurant &amp; Bar</t>
  </si>
  <si>
    <t>Hotel Le Roi 2206, Rajguru Road, Chuna Mandi, Paharganj, New Delhi</t>
  </si>
  <si>
    <t>Puratan - Family Restaurant &amp; Bar</t>
  </si>
  <si>
    <t>Garg Trade Center, Sector 11, Rohini, New Delhi</t>
  </si>
  <si>
    <t>By The Way - Bellagio</t>
  </si>
  <si>
    <t>13 &amp; 14, Ground Floor and Mezzanine Floor, Community Center, Ashok Vihar Phase 2, New Delhi</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</si>
  <si>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</si>
  <si>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</si>
  <si>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</si>
  <si>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</si>
  <si>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</si>
  <si>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</si>
  <si>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</si>
  <si>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113 to 120, 1st Floor, PP Tower, Netaji Subhash Place, New Delhi</t>
  </si>
  <si>
    <t>The First Floor</t>
  </si>
  <si>
    <t>Building 58, 1st Floor, Sahyog Bhavan, Nehru Place, New Delhi</t>
  </si>
  <si>
    <t>The Mad Teapot/The Wishing Chair</t>
  </si>
  <si>
    <t>86-A, Shahpur Jat, New Delhi</t>
  </si>
  <si>
    <t>Cafe, Bakery, Italian</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</si>
  <si>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</si>
  <si>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</si>
  <si>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</si>
  <si>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</si>
  <si>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</si>
  <si>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</si>
  <si>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</si>
  <si>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</si>
  <si>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</si>
  <si>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</si>
  <si>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</si>
  <si>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Baadshah</t>
  </si>
  <si>
    <t>DE-84, Tagore Garden, New Delhi</t>
  </si>
  <si>
    <t>Healthy Routes</t>
  </si>
  <si>
    <t>C-24, Middle Circle, Connaught Place, New Delhi</t>
  </si>
  <si>
    <t>Healthy Food, Continental, Italian</t>
  </si>
  <si>
    <t>The Square Meal</t>
  </si>
  <si>
    <t>Ginger Hotel, DDA Community Center, Vivek-Vihar Police Station, Vivek Vihar, New Delhi</t>
  </si>
  <si>
    <t>Desi Villa</t>
  </si>
  <si>
    <t>A 282, Surajmal Vihar, Karkardooma, New Delhi</t>
  </si>
  <si>
    <t>Delhi 15</t>
  </si>
  <si>
    <t>N-46, Scooter Market, Kirti Nagar, New Delhi</t>
  </si>
  <si>
    <t>Supa's Restaurant</t>
  </si>
  <si>
    <t>H-31, Kirti Nagar, New Delhi</t>
  </si>
  <si>
    <t>The Chaupal Bar And Restaurant</t>
  </si>
  <si>
    <t>F3/11, Krishna Nagar, New Delhi</t>
  </si>
  <si>
    <t>Shree Rathnam</t>
  </si>
  <si>
    <t>G-78, Ground Floor, Preet Vihar, New Delhi</t>
  </si>
  <si>
    <t>FrenZone</t>
  </si>
  <si>
    <t>17, Ground Floor, Satyaniketan, New Delhi</t>
  </si>
  <si>
    <t>North Indian, Chinese, Fast Food, Cafe</t>
  </si>
  <si>
    <t>ODT</t>
  </si>
  <si>
    <t>G-24, 1st Floor, South Extension 1, New Delhi</t>
  </si>
  <si>
    <t>Bijoli Grill</t>
  </si>
  <si>
    <t>3, Hailey Road, Banga Bhawan, Barakhamba Road, New Delhi</t>
  </si>
  <si>
    <t>Bengali, North Indian, Chinese</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</si>
  <si>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</si>
  <si>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</si>
  <si>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</si>
  <si>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</si>
  <si>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</si>
  <si>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</si>
  <si>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Chawlas 2</t>
  </si>
  <si>
    <t>71-73, DDA Market Complex, Rajouri Garden, New Delhi</t>
  </si>
  <si>
    <t>B-41, Ground Floor, Main Market, Kalkaji, New Delhi</t>
  </si>
  <si>
    <t>Aroma Rest O Bar</t>
  </si>
  <si>
    <t>18, Ashish Corporate Tower, Karkardooma Community Centre, Karkardooma, New Delhi</t>
  </si>
  <si>
    <t>Aroma Spice</t>
  </si>
  <si>
    <t>15A/61, WEA, Karol Bagh, New Delhi</t>
  </si>
  <si>
    <t>The Delhi Heights</t>
  </si>
  <si>
    <t>2 &amp; 3, E-6/12, Main Road, Malviya Nagar, New Delhi</t>
  </si>
  <si>
    <t>Shanghai Moon</t>
  </si>
  <si>
    <t>Barbeque Creation By Kadhai Tadka</t>
  </si>
  <si>
    <t>R-549, Main Shankar Road, New Rajinder Nagar, Rajinder Nagar, New Delhi</t>
  </si>
  <si>
    <t>Plot 240, Pocket H-17, Opposite Metro Pillar 421, Sector 7, Rohini, New Delhi</t>
  </si>
  <si>
    <t>The Masala Trail</t>
  </si>
  <si>
    <t>North Indian, South Indian, Street Food</t>
  </si>
  <si>
    <t>4, State Bank Nagar, Outer Ring Road, Paschim Vihar, New Delhi</t>
  </si>
  <si>
    <t>Chanakya Bar-Be-Que</t>
  </si>
  <si>
    <t>27, Yashwant Place Market, Chanakyapuri, New Delhi</t>
  </si>
  <si>
    <t>Relax Restaurant</t>
  </si>
  <si>
    <t>E-86, Lajpat Nagar 1, New Delhi</t>
  </si>
  <si>
    <t>Green Chilli</t>
  </si>
  <si>
    <t>Roxy Hotel, 2351, Raj Guru Road, Chuna Mandi, Paharganj, New Delhi</t>
  </si>
  <si>
    <t>Malhotra Restaurant</t>
  </si>
  <si>
    <t>1833-34, Laxmi Narain Street, Chuna Mandi, Paharganj, New Delhi</t>
  </si>
  <si>
    <t>Barkat</t>
  </si>
  <si>
    <t>10, Park End, Vikas Marg, Preet Vihar, New Delhi</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</si>
  <si>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</si>
  <si>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</si>
  <si>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</si>
  <si>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</si>
  <si>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</si>
  <si>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</si>
  <si>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</si>
  <si>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</si>
  <si>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</si>
  <si>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Spinns Resto-Bar</t>
  </si>
  <si>
    <t>G-2 A &amp; G-2 B, AEZ Square, Community Centre, Vikaspuri, New Delhi</t>
  </si>
  <si>
    <t>Shop SG 40, Aditya Mega Mall, Karkardooma, New Delhi</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</si>
  <si>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</si>
  <si>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</si>
  <si>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</si>
  <si>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</si>
  <si>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</si>
  <si>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</si>
  <si>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Amuse Lounge</t>
  </si>
  <si>
    <t>1st Floor, Building 6, Central Market, Punjabi Bagh, New Delhi</t>
  </si>
  <si>
    <t>Fast Food, Chinese, North Indian</t>
  </si>
  <si>
    <t>English Tadka</t>
  </si>
  <si>
    <t>19-21, 1st Floor, TDI Paragon Mall, Rajouri Garden, New Delhi</t>
  </si>
  <si>
    <t>Taxi Bar &amp; Cafe</t>
  </si>
  <si>
    <t>G-15/B, Ground Floor, Vijay Nagar, New Delhi</t>
  </si>
  <si>
    <t>22, Central Market, Punjabi Bagh, New Delhi</t>
  </si>
  <si>
    <t>New Red Onion</t>
  </si>
  <si>
    <t>Plot 137/1, 1st Floor, Saidulajab, M B Road, Near Saket Metro Station, Saket, New Delhi</t>
  </si>
  <si>
    <t>Le Chef</t>
  </si>
  <si>
    <t>2nd Floor, Cross River Mall, Karkardooma, New Delhi</t>
  </si>
  <si>
    <t>Cross River Mall, Karkardooma</t>
  </si>
  <si>
    <t>Cross River Mall, Karkardooma, New Delhi</t>
  </si>
  <si>
    <t>North Indian, Chinese, South Indian, Fast Food</t>
  </si>
  <si>
    <t>Bemisaal</t>
  </si>
  <si>
    <t>G-6, Janak Place, District Centre, Janakpuri, New Delhi</t>
  </si>
  <si>
    <t>Big Fat Sandwich</t>
  </si>
  <si>
    <t>Over Bridge, Ambience Mall, Vasant Kunj, New Delhi</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</si>
  <si>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</si>
  <si>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</si>
  <si>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</si>
  <si>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</si>
  <si>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</si>
  <si>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</si>
  <si>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</si>
  <si>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</si>
  <si>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</si>
  <si>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</si>
  <si>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</si>
  <si>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Encounter</t>
  </si>
  <si>
    <t>22, 1st Floor, Hudson lane, GTB Nagar, New Delhi</t>
  </si>
  <si>
    <t>North Indian, Finger Food</t>
  </si>
  <si>
    <t>The Grand Kitchen</t>
  </si>
  <si>
    <t>Hotel Regent Grand, 2/6 East Patel Nagar, Near Pusa Road, East Patel Nagar, New Delhi</t>
  </si>
  <si>
    <t>Hotel Regent Grand, Karol Bagh</t>
  </si>
  <si>
    <t>Hotel Regent Grand, Karol Bagh, New Delhi</t>
  </si>
  <si>
    <t>Raffles</t>
  </si>
  <si>
    <t>6/78, Ajmal Khan Road, Karol Bagh, New Delhi</t>
  </si>
  <si>
    <t>Fast Food, North Indian, Chinese</t>
  </si>
  <si>
    <t>168/2, Jha House Basti, Nizamuddin West, Nizamuddin, New Delhi</t>
  </si>
  <si>
    <t>The Little Diner</t>
  </si>
  <si>
    <t>H-15, Shop 5, Near NDPL Office, Vijay Nagar, New Delhi</t>
  </si>
  <si>
    <t>Continental, Chinese, Italian, Cafe</t>
  </si>
  <si>
    <t>Mad Monkey</t>
  </si>
  <si>
    <t>Shop 3, H-15, Opposite NDPL Office, Vijay Nagar, New Delhi</t>
  </si>
  <si>
    <t>Test Restaruants for Medio</t>
  </si>
  <si>
    <t>Test address, East of Kailash, New Delhi</t>
  </si>
  <si>
    <t>Chinese, Lucknowi</t>
  </si>
  <si>
    <t>HL-3 GF, Opposite Santoshi Mata Mandir, Jail Road, New Delhi</t>
  </si>
  <si>
    <t>New Kadimi</t>
  </si>
  <si>
    <t>A-40, Vishal Enclave, Opposite TDI Mall, Rajouri Garden, New Delhi</t>
  </si>
  <si>
    <t>Hungry Heroes</t>
  </si>
  <si>
    <t>F-135, Main Market, Rajouri Garden, New Delhi</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</si>
  <si>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</si>
  <si>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</si>
  <si>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</si>
  <si>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</si>
  <si>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</si>
  <si>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</si>
  <si>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Hwealthcafe</t>
  </si>
  <si>
    <t>A-272, Ground Floor, Defence Colony, New Delhi</t>
  </si>
  <si>
    <t>Cafe, Healthy Food, Continental</t>
  </si>
  <si>
    <t>Tsui Wong</t>
  </si>
  <si>
    <t>23/1, East Patel Nagar Market, East Patel Nagar, New Delhi</t>
  </si>
  <si>
    <t>Chilli Singh</t>
  </si>
  <si>
    <t>G-1 A, Aashirwad Complex, D-1, Green Park, New Delhi</t>
  </si>
  <si>
    <t>The Vintage Avenue</t>
  </si>
  <si>
    <t>2516, Hudson Lane, GTB Nagar, New Delhi</t>
  </si>
  <si>
    <t>The Dragon Hucks</t>
  </si>
  <si>
    <t>D-2/12, Main Market, Model Town 3, New Delhi</t>
  </si>
  <si>
    <t>2 &amp; 3, The India Mall, Community Center, New Friends Colony, New Delhi</t>
  </si>
  <si>
    <t>Cafí© MRP</t>
  </si>
  <si>
    <t>1st Floor, C-39, Opposite Odean Cinema, Connaught Place, New Delhi</t>
  </si>
  <si>
    <t>North Indian, Chinese, Italian, Mediterranean</t>
  </si>
  <si>
    <t>Miam</t>
  </si>
  <si>
    <t>A-15A Front, Hauz Khas, New Delhi</t>
  </si>
  <si>
    <t>Daawat E Mezbaan</t>
  </si>
  <si>
    <t>26A/UA, Bungalow Road, Kamla Nagar, New Delhi</t>
  </si>
  <si>
    <t>Trending Eats</t>
  </si>
  <si>
    <t>23,Sai Dhaam PG,Bungalow Road,Block UA,Jawahar Nagar, Near Hansraj college, Kamla Nagar, New Delhi</t>
  </si>
  <si>
    <t>Zooby's Kitchen</t>
  </si>
  <si>
    <t>Shahi Zaikaa</t>
  </si>
  <si>
    <t>F-1/F-1, Mrignayani Chowk, Dilshad Colony, Dilshad Garden, New Delhi</t>
  </si>
  <si>
    <t>Circle Cafe and Bar</t>
  </si>
  <si>
    <t>F1, 1st Floor, Kalkaji, New Delhi</t>
  </si>
  <si>
    <t>Cafe, North Indian, Lebanese, Continental</t>
  </si>
  <si>
    <t>16, Gali Kababian, Jama Masjid, New Delhi</t>
  </si>
  <si>
    <t>Asian Curry</t>
  </si>
  <si>
    <t>Shop  6, LSC Site, CSC, New Friends Colony, New Delhi</t>
  </si>
  <si>
    <t>Cravings By Arshi Dhupia</t>
  </si>
  <si>
    <t>100, Golf Links, Near, Khan Market, New Delhi</t>
  </si>
  <si>
    <t>The Kahuna</t>
  </si>
  <si>
    <t>House 4-5, Opposite Venkateshwara College, Satyaniketan, New Delhi</t>
  </si>
  <si>
    <t>Chinese, Continental, Italian, North Indian</t>
  </si>
  <si>
    <t>Eat Golf Repeat</t>
  </si>
  <si>
    <t>11, 2nd Floor, Opposite Venketeshwar College, Satyaniketan, New Delhi</t>
  </si>
  <si>
    <t>Cafe, Italian, Continental, Mexican</t>
  </si>
  <si>
    <t>NCR Cafe</t>
  </si>
  <si>
    <t>3rd Floor, Building 15, Satyaniketan, New Delhi</t>
  </si>
  <si>
    <t>Cafe, Chinese, Fast Food</t>
  </si>
  <si>
    <t>The Food Truck Cafe</t>
  </si>
  <si>
    <t>Plot 69, Near HDFC Bank ATM, Satyaniketan, New Delhi</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</si>
  <si>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</si>
  <si>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</si>
  <si>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</si>
  <si>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</si>
  <si>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</si>
  <si>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</si>
  <si>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</si>
  <si>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</si>
  <si>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</si>
  <si>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</si>
  <si>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</si>
  <si>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</si>
  <si>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Chawla's</t>
  </si>
  <si>
    <t>13/41, Geeta Colony, New Delhi</t>
  </si>
  <si>
    <t>Divya's Rimpy Restaurant</t>
  </si>
  <si>
    <t>E-1/14, Main Road, Malviya Nagar, New Delhi</t>
  </si>
  <si>
    <t>Food Court, 2nd Floor, Moments Mall, Kirti Nagar, New Delhi</t>
  </si>
  <si>
    <t>Sethi Restaurant</t>
  </si>
  <si>
    <t>3077, D.B. Gupta Road, Paharganj, New Delhi</t>
  </si>
  <si>
    <t>Cookfresh</t>
  </si>
  <si>
    <t>Blue Bull Cafe</t>
  </si>
  <si>
    <t>2511, Ground Floor, Hudson Lane, Delhi University-GTB Nagar, New Delhi</t>
  </si>
  <si>
    <t>Al Forno by Aishwarya</t>
  </si>
  <si>
    <t>Gulmohar Park, Hauz Khas, New Delhi</t>
  </si>
  <si>
    <t>24, Akbar Road, Near India Gate, New Delhi</t>
  </si>
  <si>
    <t>Shop G-8/9, Plot 32-33, Kusal Bazar, Near Satyam Cinema, Nehru Place, New Delhi</t>
  </si>
  <si>
    <t>Rajinder Da Dhaba</t>
  </si>
  <si>
    <t>AB-14, Safdarjung Enclave Market, Safdarjung, New Delhi</t>
  </si>
  <si>
    <t>Zareen's Dastarkhwan</t>
  </si>
  <si>
    <t>Jamia Nagar, Zakir Nagar, New Delhi</t>
  </si>
  <si>
    <t>Awadhi</t>
  </si>
  <si>
    <t>China Town Sizzlers</t>
  </si>
  <si>
    <t>V-15, Yashwant Place Market, Food Plaza, Chanakyapuri, New Delhi</t>
  </si>
  <si>
    <t>The Coffee Garage</t>
  </si>
  <si>
    <t>118 B, Shahpur Jat, New Delhi</t>
  </si>
  <si>
    <t>TA 61, Main Road, Tughlakabad Institutional Area, New Delhi</t>
  </si>
  <si>
    <t>Tughlakabad Institutional Area</t>
  </si>
  <si>
    <t>Tughlakabad Institutional Area, New Delhi</t>
  </si>
  <si>
    <t>North Indian, Mughlai, Chinese, Bakery</t>
  </si>
  <si>
    <t>t Lounge by Dilmah</t>
  </si>
  <si>
    <t>Flat 44, 1st Floor, Khan Market, New Delhi</t>
  </si>
  <si>
    <t>Cafe, Tea, Desserts</t>
  </si>
  <si>
    <t>G-5, Usha Chamber, New Rajdhani Enclave, Preet Vihar, New Delhi</t>
  </si>
  <si>
    <t>Madira</t>
  </si>
  <si>
    <t>289, 2nd Floor, South Moti Bagh, Satyaniketan, New Delhi</t>
  </si>
  <si>
    <t>58, Basant Lok Market, Vasant Vihar, New Delhi</t>
  </si>
  <si>
    <t>Indrani's Kitchen</t>
  </si>
  <si>
    <t>D 74, Hauz Khas, New Delhi</t>
  </si>
  <si>
    <t>Rajinder Xpress</t>
  </si>
  <si>
    <t>Shop 5-A, Dilashad Garden Metro Station, Dilshad Garden, New Delhi</t>
  </si>
  <si>
    <t>The Grill Kitchen - Gourmet</t>
  </si>
  <si>
    <t>Brunchilli</t>
  </si>
  <si>
    <t>C-4B/295 A, Janakpuri, New Delhi</t>
  </si>
  <si>
    <t>Salad Days</t>
  </si>
  <si>
    <t>Shop 1&amp;2, C51, Ground Floor, Malviya Nagar, New Delhi</t>
  </si>
  <si>
    <t>Healthy Food, Salad</t>
  </si>
  <si>
    <t>8-9, Satyam Cinema Complex, Nehru Place, New Delhi</t>
  </si>
  <si>
    <t>Napoli Pizza</t>
  </si>
  <si>
    <t>Safdarjung Enclave, New Delhi</t>
  </si>
  <si>
    <t>Food Express</t>
  </si>
  <si>
    <t>G-5, Pankaj Tower, LSC Savita Vihar, Vivek Vihar, New Delhi</t>
  </si>
  <si>
    <t>Sushiya Express</t>
  </si>
  <si>
    <t>A-92 C, 2nd Floor, New Friends Colony, New Delhi</t>
  </si>
  <si>
    <t>Sushi, Asian</t>
  </si>
  <si>
    <t>Shop 8709-10, Desh Bandhu Gupta Marg, Paharganj, New Delhi</t>
  </si>
  <si>
    <t>Alkakori Alkauser</t>
  </si>
  <si>
    <t>30, Vasant Place Market, Near Malai Temple, R K Puram, New Delhi</t>
  </si>
  <si>
    <t>Majeed's</t>
  </si>
  <si>
    <t>Shop 8 &amp; 9, B-7, LSP, Vasant Kunj, New Delhi</t>
  </si>
  <si>
    <t>QD's Restaurant</t>
  </si>
  <si>
    <t>2520, 1st Floor, Hudson Lane, Kingsway Camp, Delhi University-GTB Nagar, New Delhi</t>
  </si>
  <si>
    <t>Chinese, North Indian, Fast Food, Italian</t>
  </si>
  <si>
    <t>Red Wok</t>
  </si>
  <si>
    <t>13, Guru Nanak Market, Pamposh Enclave, Greater Kailash (GK) 1, New Delhi</t>
  </si>
  <si>
    <t>Dimsum Vs Sushi</t>
  </si>
  <si>
    <t>S-2, Bhagwan Das Nagar, East Punjabi Bagh, New Delhi</t>
  </si>
  <si>
    <t>Japanese, Chinese</t>
  </si>
  <si>
    <t>D-12/188, Opposite Metro Pillar 408, Rohini, New Delhi</t>
  </si>
  <si>
    <t>New York Slice</t>
  </si>
  <si>
    <t>50, Hauz Khas Village, New Delhi</t>
  </si>
  <si>
    <t>251/3, Post Office Block, Krishna Nagar, New Delhi</t>
  </si>
  <si>
    <t>Farratta</t>
  </si>
  <si>
    <t>17-18, 1st Floor, Corner Market, Malviya Nagar, New Delhi</t>
  </si>
  <si>
    <t>The Society Cafe</t>
  </si>
  <si>
    <t>D-15, South Extension 2, New Delhi</t>
  </si>
  <si>
    <t>Amici Gourmet Pizza</t>
  </si>
  <si>
    <t>Food Court, 3rd Floor, Ambience Mall, Vasant Kunj, New Delhi</t>
  </si>
  <si>
    <t>Thalaivar</t>
  </si>
  <si>
    <t>E-25 A, Main Market, Hauz Khas, New Delhi</t>
  </si>
  <si>
    <t>South Indian, Kerala</t>
  </si>
  <si>
    <t>Shop 5, 2nd Floor, Food Court, Moments Mall, Kirti Nagar, New Delhi</t>
  </si>
  <si>
    <t>L 49, Laxmi Nagar, New Delhi</t>
  </si>
  <si>
    <t>17 &amp; 18, Corner Market, Malviya Nagar, New Delhi</t>
  </si>
  <si>
    <t>A-6/10, Chaudhary Balbir Singh Marg, Paschim Vihar, New Delhi</t>
  </si>
  <si>
    <t>Piyu Kitchen</t>
  </si>
  <si>
    <t>3/8,Old Rajinder Nagar, Opposite Sanatan Dharm Mandir, Main Shankar Road, Rajinder Nagar, New Delhi</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</si>
  <si>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</si>
  <si>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</si>
  <si>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</si>
  <si>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</si>
  <si>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</si>
  <si>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</si>
  <si>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</si>
  <si>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</si>
  <si>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</si>
  <si>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A-25, Tagore  Market, Kirti Nagar, New Delhi</t>
  </si>
  <si>
    <t>Pizza Break</t>
  </si>
  <si>
    <t>M-139, Guru Harikishan Nagar, Paschim Vihar, New Delhi</t>
  </si>
  <si>
    <t>Chez Papillons by Bonjour Chocolates</t>
  </si>
  <si>
    <t>1NWA, Club Road, Punjabi Bagh, New Delhi</t>
  </si>
  <si>
    <t>Desi Zaika</t>
  </si>
  <si>
    <t>House 85-A, Humayupur, Safdarjung Enclave, Safdarjung, New Delhi</t>
  </si>
  <si>
    <t>DomDom Biryani</t>
  </si>
  <si>
    <t>Biryani, Mughlai, Bengali, North Indian</t>
  </si>
  <si>
    <t>B-05, Ground Floor, Ansal Plaza Mall, Khel Gaon Marg, New Delhi</t>
  </si>
  <si>
    <t>Kallu Hot Zaika</t>
  </si>
  <si>
    <t>G-11, Hauz Khas, New Delhi</t>
  </si>
  <si>
    <t>15-B, Ground Floor, Splendor Forum, District Centre, Jasola, New Delhi</t>
  </si>
  <si>
    <t>3-F, Kamla Nagar Market, Kamla Nagar, New Delhi</t>
  </si>
  <si>
    <t>Pepper Corn Express</t>
  </si>
  <si>
    <t>T-540, Opposite Arya Samaj Mandir, Malviya Nagar Corner Market, Malviya Nagar, New Delhi</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</si>
  <si>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</si>
  <si>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</si>
  <si>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</si>
  <si>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</si>
  <si>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</si>
  <si>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</si>
  <si>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Old Town Cafe</t>
  </si>
  <si>
    <t>111, Shahpur Jat, New Delhi</t>
  </si>
  <si>
    <t>Hong Kong Express</t>
  </si>
  <si>
    <t>Shop 18-19, Sector B, Pocket 10, DDA Market, Vasant Kunj, New Delhi</t>
  </si>
  <si>
    <t>Shop 40, Ground Floor, Vasant Square Mall, Vasant Kunj, New Delhi</t>
  </si>
  <si>
    <t>D1, First Floor, Abhishek Tower, Alaknanda, New Delhi</t>
  </si>
  <si>
    <t>Country Curries</t>
  </si>
  <si>
    <t>21, Savitri Cinema Complex, Greater Kailash (GK) 2, New Delhi</t>
  </si>
  <si>
    <t>North Indian, Bengali</t>
  </si>
  <si>
    <t>Shaolin</t>
  </si>
  <si>
    <t>2/30, Shivalik Geetanjali Road, Malviya Nagar, New Delhi</t>
  </si>
  <si>
    <t>31, LSC, New Friends Colony, New Delhi</t>
  </si>
  <si>
    <t>19-20, Grandlay Cinema Building, New Friends Colony, New Delhi</t>
  </si>
  <si>
    <t>Curries N More</t>
  </si>
  <si>
    <t>17, Central Market, Behind HDFC Bank, Punjabi Bagh, New Delhi</t>
  </si>
  <si>
    <t>Moti Mahal Delux - Tandooori Trail</t>
  </si>
  <si>
    <t>159, Arjun Nagar, Safdarjung Enclave, Safdarjung, New Delhi</t>
  </si>
  <si>
    <t>China Bowl</t>
  </si>
  <si>
    <t>10, Satyaniketan Market, Opposite Venkateshwara College, Satyaniketan, New Delhi</t>
  </si>
  <si>
    <t>Chinese, Thai, Japanese, Tibetan</t>
  </si>
  <si>
    <t>Shop 72, Opposite Venkateswara College, Satyaniketan, New Delhi</t>
  </si>
  <si>
    <t>Shagun</t>
  </si>
  <si>
    <t>F-16, Opposite NDPL Office, Vijay Nagar, New Delhi</t>
  </si>
  <si>
    <t>Chinese, Thai, Tibetan, Japanese</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</si>
  <si>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</si>
  <si>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</si>
  <si>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</si>
  <si>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</si>
  <si>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</si>
  <si>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</si>
  <si>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</si>
  <si>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</si>
  <si>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</si>
  <si>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</si>
  <si>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New York Slice - Express</t>
  </si>
  <si>
    <t>E-584, Near Savitri Cinema, Greater Kailash (GK) 2, New Delhi</t>
  </si>
  <si>
    <t>Grand Plaza</t>
  </si>
  <si>
    <t>B-1, Model Town 2, New Delhi</t>
  </si>
  <si>
    <t>Plot 11, 1st Floor, Above Canara Bank, Community Centre Market, New Friends Colony, New Delhi</t>
  </si>
  <si>
    <t>Shop 10, Satyaniketan Market, Satyaniketan, New Delhi</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</si>
  <si>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</si>
  <si>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</si>
  <si>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</si>
  <si>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</si>
  <si>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</si>
  <si>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</si>
  <si>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</si>
  <si>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</si>
  <si>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</si>
  <si>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</si>
  <si>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</si>
  <si>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</si>
  <si>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</si>
  <si>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</si>
  <si>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Glenz Cafe N Bakers</t>
  </si>
  <si>
    <t>5/2, WEA, Saraswati Marg, Opposite Swati Hotel, Karol Bagh, New Delhi</t>
  </si>
  <si>
    <t>Cafe, Fast Food, Desserts</t>
  </si>
  <si>
    <t>The Big Chill Cakery</t>
  </si>
  <si>
    <t>Main Market, Khan Market, New Delhi</t>
  </si>
  <si>
    <t>Bj's Lounge &amp; Cafe</t>
  </si>
  <si>
    <t>1-5 &amp; 6, Opposite Pillar 332, Kailash Park, Kirti Nagar, New Delhi</t>
  </si>
  <si>
    <t>Peshawari Restaurant</t>
  </si>
  <si>
    <t>17, Khanna Market, Lodhi Road, New Delhi</t>
  </si>
  <si>
    <t>1 &amp; 21 KD, Ground Floor, DDA Market, Pitampura, New Delhi</t>
  </si>
  <si>
    <t>Kay's Chicken Corner</t>
  </si>
  <si>
    <t>17, ND Market, Near TV Tower, Pitampura, New Delhi</t>
  </si>
  <si>
    <t>27-28, Central Market West, Punjabi Bagh, New Delhi</t>
  </si>
  <si>
    <t>Sethi's Restaurant &amp; Barbeque</t>
  </si>
  <si>
    <t>4-8-9, DDA Market, J Block, Community Centre, Rajouri Garden, New Delhi</t>
  </si>
  <si>
    <t>Starbucks</t>
  </si>
  <si>
    <t>1st Floor, Zing Food Court, Spark Mall, Kamla Nagar, New Delhi</t>
  </si>
  <si>
    <t>Spark Mall, Kamla Nagar</t>
  </si>
  <si>
    <t>Spark Mall, Kamla Nagar, New Delhi</t>
  </si>
  <si>
    <t>136, Defence Colony Flyover Market, Defence Colony, New Delhi</t>
  </si>
  <si>
    <t>MR.D - Deliciousness Delivered</t>
  </si>
  <si>
    <t>26, Ajit Arcade, Opposite Metro Pillar 74, Kailash Colony, New Delhi</t>
  </si>
  <si>
    <t>D/34, Plot 11, Ground Floor, Lajpat Nagar 2, New Delhi</t>
  </si>
  <si>
    <t>14-16, Ground Floor, Living Style Mall, Main Kalindi Kunj Road, Jasola, New Delhi</t>
  </si>
  <si>
    <t>33 Food</t>
  </si>
  <si>
    <t>J-1/13, Gupta Colony, Khirki Extension, Malviya Nagar, New Delhi</t>
  </si>
  <si>
    <t>Pema's</t>
  </si>
  <si>
    <t>Shop 3, 3/31, Upper Ground Floor, Shivalik Road, Malviya Nagar, New Delhi</t>
  </si>
  <si>
    <t>Chinese, Tibetan, Japanese</t>
  </si>
  <si>
    <t>C-7, Malviya Nagar, New Delhi</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</si>
  <si>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</si>
  <si>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</si>
  <si>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</si>
  <si>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</si>
  <si>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</si>
  <si>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</si>
  <si>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</si>
  <si>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32-33, Grandlays Cinema Complex, New Friends Colony, New Delhi</t>
  </si>
  <si>
    <t>Plot 8, Desh Bandhu Gupta Road, Paharganj, New Delhi</t>
  </si>
  <si>
    <t>30, Aditya Arcade, Preet Vihar, New Delhi</t>
  </si>
  <si>
    <t>Ground Floor, Select Citywalk Mall, Saket, New Delhi</t>
  </si>
  <si>
    <t>118, Shahpur Jat, New Delhi</t>
  </si>
  <si>
    <t>Hyderabad House</t>
  </si>
  <si>
    <t>253, Shahpur Jat, New Delhi</t>
  </si>
  <si>
    <t>Biryani By Kilo</t>
  </si>
  <si>
    <t>Ground Floor, Unit G-100-101, V3S Mall, Laxmi Nagar, New Delhi</t>
  </si>
  <si>
    <t>Cafe Connect</t>
  </si>
  <si>
    <t>Ground Floor, Adjacent To Ambience Towers Car Market, Chattarpur Road, Abdul Gaffar Khan Marg, Vasant Kunj, New Delhi</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</si>
  <si>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</si>
  <si>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</si>
  <si>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</si>
  <si>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</si>
  <si>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</si>
  <si>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DLF City Centre Mall, Shalimar Bagh, New Delhi</t>
  </si>
  <si>
    <t>Chehel Pehel</t>
  </si>
  <si>
    <t>Shop 11, DDA Market, Masjid Mod, Greater Kailash (GK) 3, New Delhi</t>
  </si>
  <si>
    <t>Cafe Regent</t>
  </si>
  <si>
    <t>Hot Curries</t>
  </si>
  <si>
    <t>C4F, DDA Market, Janakpuri, New Delhi</t>
  </si>
  <si>
    <t>61/34, 1st Floor, New Rohtak Road, Karol Bagh, New Delhi</t>
  </si>
  <si>
    <t>A-22, Ground Floor, Tagore Market, Kirti Nagar, New Delhi</t>
  </si>
  <si>
    <t>30 &amp; 31, Living Style Mall, Main Kalindi Kunj Road, Jasola, New Delhi</t>
  </si>
  <si>
    <t>Juneja's Eating Plaza</t>
  </si>
  <si>
    <t>74, Mehar Chand Market, Lodhi Colony, New Delhi</t>
  </si>
  <si>
    <t>North Indian, Mughlai, Chinese, Fast Food</t>
  </si>
  <si>
    <t>Shop 147, Mehar Chand Market, Lodhi Colony, New Delhi</t>
  </si>
  <si>
    <t>Food For Thought</t>
  </si>
  <si>
    <t>14, Navjivan Vihar, Malviya Nagar, New Delhi</t>
  </si>
  <si>
    <t>North Indian, Italian</t>
  </si>
  <si>
    <t>Noodle Box</t>
  </si>
  <si>
    <t>B1/12, Near Apeejay School, Malviya Nagar, New Delhi</t>
  </si>
  <si>
    <t>F-14/12 A, Upper Ground Floor, Model Town 2, New Delhi</t>
  </si>
  <si>
    <t>Kumar Hotel</t>
  </si>
  <si>
    <t>Opposite Fun Cinema, Near Metro Station, Moti Nagar, New Delhi</t>
  </si>
  <si>
    <t>G-11, 12, &amp; 17, Plot C-4, 5, &amp; 6, Aggarwal Cyber Plaza, Netaji Subhash Place, New Delhi</t>
  </si>
  <si>
    <t>1-2/5, Sagar Complex, New Rajdhani Enclave, Vikas Marg, Preet Vihar, New Delhi</t>
  </si>
  <si>
    <t>The Flashback</t>
  </si>
  <si>
    <t>53/5, Opposite Andhra Bank, Old Rajinder Nagar, Rajinder Nagar, New Delhi</t>
  </si>
  <si>
    <t>10/11, Garg Mall, Community Center, Rohini, New Delhi</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</si>
  <si>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</si>
  <si>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</si>
  <si>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</si>
  <si>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</si>
  <si>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</si>
  <si>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</si>
  <si>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</si>
  <si>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</si>
  <si>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Hí_agen-Dazs</t>
  </si>
  <si>
    <t>E-4W, Ground Floor, Select Citywalk Mall, Saket, New Delhi</t>
  </si>
  <si>
    <t>Bats On Delivery</t>
  </si>
  <si>
    <t>252-1/B, Shahpur Jat, New Delhi</t>
  </si>
  <si>
    <t>E-18, 1st Floor, Main Market, South Extension 2, New Delhi</t>
  </si>
  <si>
    <t>30, 31, &amp; 32, Upper Ground Floor, Ansal Chambers-1, Bhikaji Cama Place, New Delhi</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</si>
  <si>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</si>
  <si>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</si>
  <si>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</si>
  <si>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</si>
  <si>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</si>
  <si>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</si>
  <si>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</si>
  <si>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</si>
  <si>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</si>
  <si>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</si>
  <si>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</si>
  <si>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</si>
  <si>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</si>
  <si>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</si>
  <si>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</si>
  <si>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</si>
  <si>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</si>
  <si>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</si>
  <si>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</si>
  <si>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</si>
  <si>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</si>
  <si>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</si>
  <si>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</si>
  <si>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</si>
  <si>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</si>
  <si>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</si>
  <si>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</si>
  <si>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</si>
  <si>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DELI2NITE</t>
  </si>
  <si>
    <t>2-A, Main Market, Sarita Vihar, New Delhi</t>
  </si>
  <si>
    <t>North Indian, Fast Food, Chinese</t>
  </si>
  <si>
    <t>Cafe 5H By The Kitchen Connect</t>
  </si>
  <si>
    <t>5-H, 1st Floor, Jungi House, Shahpur Jat, New Delhi</t>
  </si>
  <si>
    <t>Orange Peel by Rasleen Kochhar</t>
  </si>
  <si>
    <t>126, Sunder Nagar, New Delhi</t>
  </si>
  <si>
    <t>Urban Gala</t>
  </si>
  <si>
    <t>1st Floor, The India Mall, New Friends Colony, New Delhi</t>
  </si>
  <si>
    <t>Chinese, Cafe</t>
  </si>
  <si>
    <t>Punjabi Virsa</t>
  </si>
  <si>
    <t>A-67, Shyam Nagar, Punjabi Market, Tilak Nagar, New Delhi</t>
  </si>
  <si>
    <t>M-42, Connaught Place, New Delhi</t>
  </si>
  <si>
    <t>Ground Floor, E-23, Netaji Subhash Marg, Opposite Golcha Cinema, Daryaganj, New Delhi</t>
  </si>
  <si>
    <t>Chawnsan Chef</t>
  </si>
  <si>
    <t>108 &amp; 126, Flyover Market, Defence Colony, New Delhi</t>
  </si>
  <si>
    <t>Samrat Restaurant</t>
  </si>
  <si>
    <t>74-A, Near Gate 1, GTB Nagar Metro Station, Kingsway Camp Chowk, Delhi University-GTB Nagar, New Delhi</t>
  </si>
  <si>
    <t>Shop G2, Ground Floor, Metro Station, Dilshad Garden, New Delhi</t>
  </si>
  <si>
    <t>254-256, 1st Floor, DLF Promenade Mall, Vasant Kunj, New Delhi</t>
  </si>
  <si>
    <t>Mughals Rasoi</t>
  </si>
  <si>
    <t>227-B, Sant Nagar, East of Kailash, New Delhi</t>
  </si>
  <si>
    <t>K-74/A, Chachi Building, Krishna Nagar, New Delhi</t>
  </si>
  <si>
    <t>RP's Restaurant</t>
  </si>
  <si>
    <t>50-D, Savitri Nagar, Main Road, Malviya Nagar, New Delhi</t>
  </si>
  <si>
    <t>Ipshita's Cakes Mamma Bakes</t>
  </si>
  <si>
    <t>C7, Soami Nagar South, Panchsheel Park, New Delhi</t>
  </si>
  <si>
    <t>Shop 183, Avtar Enclave, Paschim Vihar, New Delhi</t>
  </si>
  <si>
    <t>Food Scouts</t>
  </si>
  <si>
    <t>Near TDI Mall, Rajouri Garden, New Delhi</t>
  </si>
  <si>
    <t>Backbenchers</t>
  </si>
  <si>
    <t>294, 2nd Floor, Satyaniketan, New Delhi</t>
  </si>
  <si>
    <t>The Staircase Cafe by Doggy Style</t>
  </si>
  <si>
    <t>Shop C-15, Mezzanine Floor, SDA, New Delhi</t>
  </si>
  <si>
    <t>Red Mango</t>
  </si>
  <si>
    <t>Level 2, Ambience Mall, Vasant Kunj, New Delhi</t>
  </si>
  <si>
    <t>The Mirch Masala</t>
  </si>
  <si>
    <t>27/4, Central Market, Ashok Vihar Phase 1, New Delhi</t>
  </si>
  <si>
    <t>Organic Express</t>
  </si>
  <si>
    <t>Delhi Organic Farmers Market, Palika Services Officers Institute, Vinay Marg, Chanakyapuri, New Delhi</t>
  </si>
  <si>
    <t>Cafe, Healthy Food, North Indian</t>
  </si>
  <si>
    <t>4S Chinese Restaurant</t>
  </si>
  <si>
    <t>A-26, Defence Colony Market, Defence Colony, New Delhi</t>
  </si>
  <si>
    <t>Shop 3, Main Market, Defence Colony, New Delhi</t>
  </si>
  <si>
    <t>Level 1, DLF Place Mall, Saket, New Delhi</t>
  </si>
  <si>
    <t>Blue Water Grille Express</t>
  </si>
  <si>
    <t>23/23, East Patel Nagar, New Delhi</t>
  </si>
  <si>
    <t>North Indian, Mughlai, Chinese, Seafood</t>
  </si>
  <si>
    <t>Hungry Pistals</t>
  </si>
  <si>
    <t>B-6, Ground Floor, Greater Kailash (GK) 1, New Delhi</t>
  </si>
  <si>
    <t>Fast Food, American, Italian</t>
  </si>
  <si>
    <t>M-33, M Block Market, Greater Kailash (GK) 1, New Delhi</t>
  </si>
  <si>
    <t>A-86, C-2B, Janakpuri, New Delhi</t>
  </si>
  <si>
    <t>Pasta Xpress</t>
  </si>
  <si>
    <t>298-A, C-5/A, Near Kadimi, Janakpuri, New Delhi</t>
  </si>
  <si>
    <t>Hide Out Cafe</t>
  </si>
  <si>
    <t>1st Floor, HS 25, Kailash Colony Market, Kailash Colony, New Delhi</t>
  </si>
  <si>
    <t>The Diet Kitchen</t>
  </si>
  <si>
    <t>Continental, Healthy Food</t>
  </si>
  <si>
    <t>1st Floor, D-32, Plot 7-9/A, Near Sai Mandir, Laxmi Nagar, New Delhi</t>
  </si>
  <si>
    <t>Resto 37</t>
  </si>
  <si>
    <t>Hotel Delhi 37, A-78, NH 8, Mahipalpur, New Delhi</t>
  </si>
  <si>
    <t>North Indian, Chinese, Continental, Fast Food</t>
  </si>
  <si>
    <t>Anokha Chinese Hut</t>
  </si>
  <si>
    <t>D-1/30, New Kondli, Mayur Vihar Phase 3, New Delhi</t>
  </si>
  <si>
    <t>7, Satyam Complex, Nehru Place, New Delhi</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</si>
  <si>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</si>
  <si>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</si>
  <si>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</si>
  <si>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</si>
  <si>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</si>
  <si>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</si>
  <si>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</si>
  <si>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</si>
  <si>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</si>
  <si>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WZ-154, G-1 Block, Upper Ground Floor, Najafgarh Road, Uttam Nagar, New Delhi</t>
  </si>
  <si>
    <t>Flamess Restaurant &amp; Cafe Village</t>
  </si>
  <si>
    <t>G-15, 1st Floor, Near Laxmi Diary, Vijay Nagar, New Delhi</t>
  </si>
  <si>
    <t>North Indian, Chinese, Continental, Italian, Mexican, Lebanese</t>
  </si>
  <si>
    <t>15/16/16-A, Plot 9-D, Aditya Mega Mall, Karkardooma, New Delhi</t>
  </si>
  <si>
    <t>6, Basant Lok Market, Priya Cinema Complex, Vasant Vihar, New Delhi</t>
  </si>
  <si>
    <t>Sweet &amp; Crusty - Eros Hotel</t>
  </si>
  <si>
    <t>Ground Floor, M-11, Main Market, Greater Kailash (GK) 2, New Delhi</t>
  </si>
  <si>
    <t>Dhaba Ambarsariya</t>
  </si>
  <si>
    <t>BF-3, Jail Road, Next to Domino's, Hari Nager Depot, New Delhi</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</si>
  <si>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</si>
  <si>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</si>
  <si>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</si>
  <si>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</si>
  <si>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</si>
  <si>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</si>
  <si>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Moti Bagh, New Delhi</t>
  </si>
  <si>
    <t>Swaad Restaurant</t>
  </si>
  <si>
    <t>D-2/E-321, Near MCD School, Okhla Main Road, New Friends Colony, New Delhi</t>
  </si>
  <si>
    <t>Metropolis Bar</t>
  </si>
  <si>
    <t>1634, Main Bazaar, Paharganj, New Delhi</t>
  </si>
  <si>
    <t>Puran Nagar Main Road, Palam Colony, Palam, New Delhi</t>
  </si>
  <si>
    <t>1 &amp; 2, Block A-5 B, DDA Market, Paschim Vihar, New Delhi</t>
  </si>
  <si>
    <t>Wanchai By Kylin</t>
  </si>
  <si>
    <t>My Square, Select Citywalk Mall, Saket, New Delhi</t>
  </si>
  <si>
    <t>Telegram</t>
  </si>
  <si>
    <t>F-21/B, Opposite NDPL Office, Vijay Nagar, New Delhi</t>
  </si>
  <si>
    <t>Cafe, North Indian, Continental, Chinese</t>
  </si>
  <si>
    <t>Pure Punjabi</t>
  </si>
  <si>
    <t>Site 1, Opposite Block A, Vikaspuri, New Delhi</t>
  </si>
  <si>
    <t>Kylin Express</t>
  </si>
  <si>
    <t>5, Food Court, 3rd Floor, Ambience Mall, Vasant Kunj, New Delhi</t>
  </si>
  <si>
    <t>1st Floor, Ambience Mall, Vasant Kunj, New Delhi</t>
  </si>
  <si>
    <t>N-16, N Block, Near Rajiv Chowk Metro Gate 7, Outer Circle, Connaught Place, New Delhi</t>
  </si>
  <si>
    <t>A-1, DDA Shopping Complex, Near Moolchand Flyover, Defence Colony, New Delhi</t>
  </si>
  <si>
    <t>127, Flyover Market, Defence Colony, New Delhi</t>
  </si>
  <si>
    <t>Indus Flavour</t>
  </si>
  <si>
    <t>2510, Ground Floor, Hudson Lane, Kingsway Camp, Delhi University-GTB Nagar, New Delhi</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</si>
  <si>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</si>
  <si>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</si>
  <si>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</si>
  <si>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</si>
  <si>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</si>
  <si>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</si>
  <si>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</si>
  <si>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</si>
  <si>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</si>
  <si>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</si>
  <si>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</si>
  <si>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Nachos And Company</t>
  </si>
  <si>
    <t>L-1, 3rd Floor, Green Park Extension, Green Park, New Delhi</t>
  </si>
  <si>
    <t>The Walled City - Cafí© &amp; Lounge</t>
  </si>
  <si>
    <t>898, Jama Masjid, New Delhi</t>
  </si>
  <si>
    <t>Continental, North Indian, Mughlai, Chinese</t>
  </si>
  <si>
    <t>HS-36, Kailash Colony, New Delhi</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</si>
  <si>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</si>
  <si>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</si>
  <si>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</si>
  <si>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</si>
  <si>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</si>
  <si>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</si>
  <si>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</si>
  <si>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</si>
  <si>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HB Twin tower, Netaji Subhash Place, New Delhi</t>
  </si>
  <si>
    <t>Pakwan</t>
  </si>
  <si>
    <t>G 9, Garg Plaza, LSC, Bhera Enclave, Paschim Vihar, New Delhi</t>
  </si>
  <si>
    <t>19, Ground Floor, Road 44, Community Centre, Pitampura, New Delhi</t>
  </si>
  <si>
    <t>52-53,  Opposite Surya, DDA Market, Rajouri Garden, New Delhi</t>
  </si>
  <si>
    <t>Golden Tandoor</t>
  </si>
  <si>
    <t>Upper Ground Floor, 9-11, J Block, Community Center, Rajouri Garden, New Delhi</t>
  </si>
  <si>
    <t>1B/A, Arjun Nagar, Safdarjung, New Delhi</t>
  </si>
  <si>
    <t>1st Floor, Unity One Mall, Janakpuri, New Delhi</t>
  </si>
  <si>
    <t>Unity One Mall, Janakpuri</t>
  </si>
  <si>
    <t>Unity One Mall, Janakpuri, New Delhi</t>
  </si>
  <si>
    <t>85-87, Ground Floor, Mall Road, Timarpur, Kingsway Camp, Delhi University-GTB Nagar, New Delhi</t>
  </si>
  <si>
    <t>Shop 2, Lower Ground Floor, Epicuria Food Mall, Nehru Place Metro Station, Nehru Place, New Delhi</t>
  </si>
  <si>
    <t>Plot 7, LSC, Prince Apartments Market, IP Extension, New Delhi</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</si>
  <si>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</si>
  <si>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</si>
  <si>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</si>
  <si>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</si>
  <si>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</si>
  <si>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</si>
  <si>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</si>
  <si>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</si>
  <si>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</si>
  <si>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</si>
  <si>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The Little Fork</t>
  </si>
  <si>
    <t>1412, Mukherjee Nagar, New Delhi</t>
  </si>
  <si>
    <t>Flavours Kitchen</t>
  </si>
  <si>
    <t>GF-1, A-12/13, Ansal Building, Commercial Complex, Near Batra Cinema, Mukherjee Nagar, New Delhi</t>
  </si>
  <si>
    <t>Tomatoes Kitchen</t>
  </si>
  <si>
    <t>Shop 77, Next to Axis Bank, Old Rajendra Nagar Market, Rajinder Nagar, New Delhi</t>
  </si>
  <si>
    <t>King's Kabab</t>
  </si>
  <si>
    <t>Shop 15, Community Centre, DDA Complex, J Block, Rajouri Garden, New Delhi</t>
  </si>
  <si>
    <t>J-2/20, Ground Floor, BK Dutta Market, Rajouri Garden, New Delhi</t>
  </si>
  <si>
    <t>Cake Away</t>
  </si>
  <si>
    <t>B-6-7/22, 1st Floor, Safdarjung Enclave Market, Opposite Deer Park, Safdarjung, New Delhi</t>
  </si>
  <si>
    <t>Crazy Kitchen Lounge &amp; Terrace</t>
  </si>
  <si>
    <t>37, Near HDFC ATM, Satyaniketan, New Delhi</t>
  </si>
  <si>
    <t>TBH - The Big House Cafe</t>
  </si>
  <si>
    <t>37, 1st Floor, Satyaniketan, New Delhi</t>
  </si>
  <si>
    <t>Cafe, Continental, North Indian, Chinese, Mexican</t>
  </si>
  <si>
    <t>B-10, Ground Floor, Adjacent ICICI Bank, Jyoti Nagar, Shahdara, New Delhi</t>
  </si>
  <si>
    <t>6-7, Commercial Shopping Complex, Shanti Niketan Marg, New Delhi</t>
  </si>
  <si>
    <t>Shanti Niketan Marg</t>
  </si>
  <si>
    <t>Shanti Niketan Marg, New Delhi</t>
  </si>
  <si>
    <t>The Village Cafí©</t>
  </si>
  <si>
    <t>Shop 4, Plot 11, Behind Sanchit Medicos, Opposite Fortis Hospital, Aruna Asaf Ali road, Kishan Garh, Vasant Kunj, New Delhi</t>
  </si>
  <si>
    <t>Cafe, American, Italian, North Indian, Chinese</t>
  </si>
  <si>
    <t>GF 01, Ground Floor, Vasant Square Mall, Vasant Kunj, New Delhi</t>
  </si>
  <si>
    <t>E-249, Rama Market, Nelson Mandela Marg, Vasant Vihar, New Delhi</t>
  </si>
  <si>
    <t>Chinese Bite</t>
  </si>
  <si>
    <t>12 &amp; 13, Food Plaza, Yashwant Place, Chanakyapuri, New Delhi</t>
  </si>
  <si>
    <t>Chinese, North Indian, Seafood</t>
  </si>
  <si>
    <t>New Zaika</t>
  </si>
  <si>
    <t>C-14, Connaught Place, New Delhi</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</si>
  <si>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</si>
  <si>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</si>
  <si>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</si>
  <si>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</si>
  <si>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</si>
  <si>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</si>
  <si>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</si>
  <si>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</si>
  <si>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Mayapuri Phase 2, New Delhi</t>
  </si>
  <si>
    <t>67, Food Court, Moments Mall, Kirti Nagar, New Delhi</t>
  </si>
  <si>
    <t>Blue Water Grille</t>
  </si>
  <si>
    <t>12-13, DDA Market, West Punjabi Bagh, Punjabi Bagh, New Delhi</t>
  </si>
  <si>
    <t>Le Himalaya</t>
  </si>
  <si>
    <t>107/A, Ground Floor, Humayunpur, Safdarjung, New Delhi</t>
  </si>
  <si>
    <t>Bawarchis</t>
  </si>
  <si>
    <t>25, Yashwant Place Market, Food Plaza, Chanakyapuri, New Delhi</t>
  </si>
  <si>
    <t>14, Geeta Colony Road,  Sunder Park, Chander Nagar, New Delhi</t>
  </si>
  <si>
    <t>Chander Nagar</t>
  </si>
  <si>
    <t>Chander Nagar, New Delhi</t>
  </si>
  <si>
    <t>Tilak's The Diners</t>
  </si>
  <si>
    <t>Shop 121, Delhi University-GTB Nagar, New Delhi</t>
  </si>
  <si>
    <t>102-A, 1st Floor, DLF South Square Mall, Sarojini Nagar, New Delhi</t>
  </si>
  <si>
    <t>Crossroad Bar and Restaurant</t>
  </si>
  <si>
    <t>17-A/1, WEA Gurudwara Road, Jessa Ram Hospital, Near Metro Pillar 99, Karol Bagh, New Delhi</t>
  </si>
  <si>
    <t>Gulnar Bar Be Que</t>
  </si>
  <si>
    <t>7-A/45, WEA, Karol Bagh, New Delhi</t>
  </si>
  <si>
    <t>62, Middle Lane, Khan Market, New Delhi</t>
  </si>
  <si>
    <t>Sethi's Restaurant</t>
  </si>
  <si>
    <t>C-95, Lajpat Nagar 1, New Delhi</t>
  </si>
  <si>
    <t>My Bar &amp; Restaurant</t>
  </si>
  <si>
    <t>5136, Main Bazaar, Near Rama Krishna Ashram Metro Station, Paharganj, New Delhi</t>
  </si>
  <si>
    <t>Chit Chat</t>
  </si>
  <si>
    <t>17, 58, &amp; 59, DDA Market, Behind Sachdeva School, Sector 13, Rohini, New Delhi</t>
  </si>
  <si>
    <t>North Indian, Chinese, Raw Meats</t>
  </si>
  <si>
    <t>3, Ground Floor &amp; 1st Floor, Plot 5, BN Block, Local Shopping Centre, Shalimar Bagh, New Delhi</t>
  </si>
  <si>
    <t>G 24, 1st Floor, South Extension 1, New Delhi</t>
  </si>
  <si>
    <t>Kays Bar-Be-Que</t>
  </si>
  <si>
    <t>16/27, Community Cetre, Ashok Vihar Phase 1, New Delhi</t>
  </si>
  <si>
    <t>Bamboo Chopstix</t>
  </si>
  <si>
    <t>21, Yashwant Place, Food Plaza, Chanakyapuri, New Delhi</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</si>
  <si>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</si>
  <si>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</si>
  <si>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</si>
  <si>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</si>
  <si>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</si>
  <si>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</si>
  <si>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</si>
  <si>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</si>
  <si>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</si>
  <si>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</si>
  <si>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WZ-1, Opposite Metro Station, Basai Darapur Road, Moti Nagar, New Delhi</t>
  </si>
  <si>
    <t>Seafood, North Indian</t>
  </si>
  <si>
    <t>Sanjha Tandoor</t>
  </si>
  <si>
    <t>Shop 2, DDA Shopping Complex, Phase II, Munirka, New Delhi</t>
  </si>
  <si>
    <t>Adish</t>
  </si>
  <si>
    <t>AB 2, Safdarjung Enclave, Safdarjung, New Delhi</t>
  </si>
  <si>
    <t>Threads</t>
  </si>
  <si>
    <t>253, Ground Floor, Shahpur Jat, New Delhi</t>
  </si>
  <si>
    <t>BT Market, Near DAV School, Shalimar Bagh, New Delhi</t>
  </si>
  <si>
    <t>The Coffee Bond</t>
  </si>
  <si>
    <t>Shop 4, Uday Park Shopping Complex, Uday Park, New Delhi</t>
  </si>
  <si>
    <t>Shop 6B, 7&amp;8, Ground Floor, New Ashok Nagar Metro Station, Near, Vasundhara Enclave, New Delhi</t>
  </si>
  <si>
    <t>Lower Ground Floor, World Mark 3, Aerocity, New Delhi</t>
  </si>
  <si>
    <t>Worldmark 3, Aerocity</t>
  </si>
  <si>
    <t>Worldmark 3, Aerocity, New Delhi</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</si>
  <si>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</si>
  <si>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</si>
  <si>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</si>
  <si>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</si>
  <si>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</si>
  <si>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</si>
  <si>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</si>
  <si>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</si>
  <si>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</si>
  <si>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</si>
  <si>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</si>
  <si>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</si>
  <si>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</si>
  <si>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</si>
  <si>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</si>
  <si>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</si>
  <si>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</si>
  <si>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</si>
  <si>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</si>
  <si>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</si>
  <si>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Moti Mahal Delux - Legendary Culinary</t>
  </si>
  <si>
    <t>489/55/2, Corner Market, Malviya Nagar, New Delhi</t>
  </si>
  <si>
    <t>FD 2, Ground Floor, Near Pitampura Metro Station, Pitampura, New Delhi</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</si>
  <si>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</si>
  <si>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</si>
  <si>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</si>
  <si>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</si>
  <si>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</si>
  <si>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</si>
  <si>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</si>
  <si>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</si>
  <si>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Overdose</t>
  </si>
  <si>
    <t>27 C/3, Gautam Nagar, Hauz Khas, New Delhi</t>
  </si>
  <si>
    <t>Lost in Frost</t>
  </si>
  <si>
    <t>Play Pizza</t>
  </si>
  <si>
    <t>Shop 2, DDA Market, Opposite V3S Mall, Laxmi Nagar, New Delhi</t>
  </si>
  <si>
    <t>Kebab Xpress</t>
  </si>
  <si>
    <t>118, 1st Floor, Unity Metro Mall, Rohini West Metro Station, Rohini, New Delhi</t>
  </si>
  <si>
    <t>Cafe 121</t>
  </si>
  <si>
    <t>121, Satyaniketan, New Delhi</t>
  </si>
  <si>
    <t>Continental, American, Italian, North Indian, Chinese</t>
  </si>
  <si>
    <t>Finest Pizzeria</t>
  </si>
  <si>
    <t>Man Vs Food The Kitchen</t>
  </si>
  <si>
    <t>Shop 125, Defence Colony Flyover Complex, Defence Colony, New Delhi</t>
  </si>
  <si>
    <t>Pitstop</t>
  </si>
  <si>
    <t>1965, Outram Lines, Delhi University-GTB Nagar, New Delhi</t>
  </si>
  <si>
    <t>C 35, DDA Flats, Garhi, East of Kailash, New Delhi</t>
  </si>
  <si>
    <t>Pasta La Vista</t>
  </si>
  <si>
    <t>S-4, Oriental House, Gulmohar Enclave Commercial Complex, Green Park, New Delhi</t>
  </si>
  <si>
    <t>The Bubble Tea Cafe</t>
  </si>
  <si>
    <t>C-2B/86, Janakpuri, New Delhi</t>
  </si>
  <si>
    <t>Tandoor Bar-Be-Que</t>
  </si>
  <si>
    <t>C-2/16, Near C-2 Bus Stop, Janakpuri, New Delhi</t>
  </si>
  <si>
    <t>Mezbaan Restaurant</t>
  </si>
  <si>
    <t>383/1-B, Mir Singh Complex, Munirka, New Delhi</t>
  </si>
  <si>
    <t>Grillz &amp; Gravy</t>
  </si>
  <si>
    <t>16, NWA Market, Club Road, Punjabi Bagh, New Delhi</t>
  </si>
  <si>
    <t>Chawla Restaurant</t>
  </si>
  <si>
    <t>J Block, DDA Market, Rajouri Garden, New Delhi</t>
  </si>
  <si>
    <t>The Vintage Bakers</t>
  </si>
  <si>
    <t>J-7/80m, Nehru Market, Rajouri Garden, New Delhi</t>
  </si>
  <si>
    <t>Kori's</t>
  </si>
  <si>
    <t>R-62/1, Humayunpur, Safdarjung Enclave, Safdarjung, New Delhi</t>
  </si>
  <si>
    <t>Cafe, Korean</t>
  </si>
  <si>
    <t>CAD M CAD B</t>
  </si>
  <si>
    <t>Shop 10, Satyaniketan, New Delhi</t>
  </si>
  <si>
    <t>Fast Food, Italian, Beverages</t>
  </si>
  <si>
    <t>Faasos</t>
  </si>
  <si>
    <t>Shop 30, Gandhi Market, Minto Road, Barakhamba Road, New Delhi</t>
  </si>
  <si>
    <t>Priya Complex, Basant Lok Market, Vasant Vihar, New Delhi</t>
  </si>
  <si>
    <t>Dogs &amp; Wiches</t>
  </si>
  <si>
    <t>Shop 105, 1st Floor, Chittaranjan Park, New Delhi</t>
  </si>
  <si>
    <t>Continental, American, Fast Food</t>
  </si>
  <si>
    <t>Ground Floor, HT House, Kasturba Gandhi Marg, Connaught Place, New Delhi</t>
  </si>
  <si>
    <t>Saleem's Restaurant</t>
  </si>
  <si>
    <t>39, Flyover Market, Defence Colony, New Delhi</t>
  </si>
  <si>
    <t>1 &amp; 2, C-5A, Kadimi Market, Janakpuri, New Delhi</t>
  </si>
  <si>
    <t>Starvin' Marvin</t>
  </si>
  <si>
    <t>Italian, Mexican, Lebanese, Continental</t>
  </si>
  <si>
    <t>Shop 71, Desh Bandu Gupta Road, Opposite PP Jewelers, Karol Bagh, New Delhi</t>
  </si>
  <si>
    <t>181-C, Khirki Extension, Malviya Nagar, New Delhi</t>
  </si>
  <si>
    <t>Rahul's Rasoi</t>
  </si>
  <si>
    <t>23, B-1 Market, Paschim Vihar, New Delhi</t>
  </si>
  <si>
    <t>Yellowtail</t>
  </si>
  <si>
    <t>WZ-884, Near Punjab &amp; Sind Bank, Rani Bagh, Pitampura, New Delhi</t>
  </si>
  <si>
    <t>G/21-A, Select Citywalk Mall, Saket, New Delhi</t>
  </si>
  <si>
    <t>Central Market, Masudpur, Vasant Kunj, New Delhi</t>
  </si>
  <si>
    <t>24, Defence Colony Market, Defence Colony, New Delhi</t>
  </si>
  <si>
    <t>Epicuria Food Mall, Nehru Place Metro Station, Nehru Place, New Delhi</t>
  </si>
  <si>
    <t>M.D. Kitchen</t>
  </si>
  <si>
    <t>62, Laxmi Bai Nagar Market, Opposite INA Market, Near Dilli Haat, INA, New Delhi</t>
  </si>
  <si>
    <t>North Indian, Mughlai, Chinese, South Indian</t>
  </si>
  <si>
    <t>Shop N-9, Ground Floor, Opposite ICICI Bank, Near Govindpuri, Kalkaji, New Delhi</t>
  </si>
  <si>
    <t>Chopsuey</t>
  </si>
  <si>
    <t>7724, New Market, Near Liberty Cinema, Karol Bagh, New Delhi</t>
  </si>
  <si>
    <t>14A/34, China Market, Near Karol Bagh Metro Station, Karol Bagh, New Delhi</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</si>
  <si>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</si>
  <si>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</si>
  <si>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</si>
  <si>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</si>
  <si>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</si>
  <si>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</si>
  <si>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</si>
  <si>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</si>
  <si>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</si>
  <si>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</si>
  <si>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</si>
  <si>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</si>
  <si>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</si>
  <si>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Dilli Grillz</t>
  </si>
  <si>
    <t>Ground Floor, Fun City Mall, Prashant Vihar, New Delhi</t>
  </si>
  <si>
    <t>Ding Ding</t>
  </si>
  <si>
    <t>Kebabs &amp; Curries</t>
  </si>
  <si>
    <t>G-14, Bhanot Corner, R Block, Greater Kailash (GK) 1, New Delhi</t>
  </si>
  <si>
    <t>BA-144 A, Opposite DDA Market, Jail Road, New Delhi</t>
  </si>
  <si>
    <t>Tunday Kababi</t>
  </si>
  <si>
    <t>489, 55/4, Corner Market, Malviya Nagar, New Delhi</t>
  </si>
  <si>
    <t>Lucknowi, Mughlai</t>
  </si>
  <si>
    <t>Spicy Tadka</t>
  </si>
  <si>
    <t>BE 332, Hari Nagar Street 3, Mayapuri Phase 2, New Delhi</t>
  </si>
  <si>
    <t>I Food You</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</si>
  <si>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</si>
  <si>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</si>
  <si>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</si>
  <si>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</si>
  <si>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</si>
  <si>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</si>
  <si>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</si>
  <si>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</si>
  <si>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</si>
  <si>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</si>
  <si>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</si>
  <si>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United Punjab</t>
  </si>
  <si>
    <t>G-41, V3S Mall, Laxmi Nagar, New Delhi</t>
  </si>
  <si>
    <t>Lazeez Restaurant</t>
  </si>
  <si>
    <t>J 15, Alaknanda Shopping Complex, Mini Market, Alaknanda, New Delhi</t>
  </si>
  <si>
    <t>Chinese, North Indian, Italian, Mughlai</t>
  </si>
  <si>
    <t>B-2/1, Ashok Vihar Phase 2, New Delhi</t>
  </si>
  <si>
    <t>Shop 44-45, Bengali Market, Barakhamba Road, New Delhi</t>
  </si>
  <si>
    <t>K-15, Connaught Place, New Delhi</t>
  </si>
  <si>
    <t>The Health Box</t>
  </si>
  <si>
    <t>Cafe Filter</t>
  </si>
  <si>
    <t>B-33, 1st Floor, Kalkaji, New Delhi</t>
  </si>
  <si>
    <t>Fast Food, Italian, North Indian, Chinese</t>
  </si>
  <si>
    <t>Shri Rama Restaurant</t>
  </si>
  <si>
    <t>21-B/1, New Rohtak Road, Karol Bagh, New Delhi</t>
  </si>
  <si>
    <t>C-6, Main Market, Malviya Nagar, New Delhi</t>
  </si>
  <si>
    <t>Wonder Taste of Spices</t>
  </si>
  <si>
    <t>Shop 50, Ground Floor, DDA Market, Near Block B-3, Teachers Colony, Paschim Vihar, New Delhi</t>
  </si>
  <si>
    <t>Rooftop</t>
  </si>
  <si>
    <t>Shop 7, 1st Floor, QU Block, DDA Market, Opposite Income Tax Colony, Pitampura, New Delhi</t>
  </si>
  <si>
    <t>Let'z Eat</t>
  </si>
  <si>
    <t>Gate 1, Opposite Freedom Fighter Colony, Saket, New Delhi</t>
  </si>
  <si>
    <t>The Pizza Corner</t>
  </si>
  <si>
    <t>Shop 3, A-4, Anupam Garden, IGNOU Road, Saidulajab, Saket, New Delhi</t>
  </si>
  <si>
    <t>Superstar Cafí©</t>
  </si>
  <si>
    <t>288, Opposite Venkateshwara College, Satyaniketan, New Delhi</t>
  </si>
  <si>
    <t>Alaturka</t>
  </si>
  <si>
    <t>G-64, Ground Floor, Select Citywalk Mall, Saket, New Delhi</t>
  </si>
  <si>
    <t>Turkish</t>
  </si>
  <si>
    <t>Peshawari's Deluxe</t>
  </si>
  <si>
    <t>Biryani Binge</t>
  </si>
  <si>
    <t>Mandakini Enclave, Alaknanda, New Delhi</t>
  </si>
  <si>
    <t>Al-raaya</t>
  </si>
  <si>
    <t>5B/1, Court Lane, Civil Lines, New Delhi</t>
  </si>
  <si>
    <t>Urban Kabab</t>
  </si>
  <si>
    <t>488-1/2, R Block, Chowk Market, Dilshad Garden, New Delhi</t>
  </si>
  <si>
    <t>115-A, Ground Floor, Kamla Nagar, New Delhi</t>
  </si>
  <si>
    <t>Mr. Grill</t>
  </si>
  <si>
    <t>Shop  4, A-1, Ground Floor, Kailash Park, Near Metro Pillar 330, Kirti Nagar, New Delhi</t>
  </si>
  <si>
    <t>Late Lateefe</t>
  </si>
  <si>
    <t>123, Near PNB ATM, Qutab Institutional Area, New Delhi</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</si>
  <si>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</si>
  <si>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</si>
  <si>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</si>
  <si>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</si>
  <si>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</si>
  <si>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</si>
  <si>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</si>
  <si>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</si>
  <si>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</si>
  <si>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</si>
  <si>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Chulha Punjabi Da</t>
  </si>
  <si>
    <t>36, C.S.C, Market 2, Chittaranjan Park, New Delhi</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</si>
  <si>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</si>
  <si>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</si>
  <si>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</si>
  <si>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</si>
  <si>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</si>
  <si>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</si>
  <si>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</si>
  <si>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</si>
  <si>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</si>
  <si>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</si>
  <si>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</si>
  <si>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</si>
  <si>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</si>
  <si>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</si>
  <si>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</si>
  <si>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</si>
  <si>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</si>
  <si>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</si>
  <si>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Suri Saab Restaurant</t>
  </si>
  <si>
    <t>159, Defence Colony Flyover Market, Defence Colony, New Delhi</t>
  </si>
  <si>
    <t>18, Defence Colony Market, Defence Colony, New Delhi</t>
  </si>
  <si>
    <t>1/2, Ground Floor, Opposite Patel Nagar Metro Station, East Patel Nagar, New Delhi</t>
  </si>
  <si>
    <t>24 &amp; 25, Ground Floor, Tower B, DLF Building, Near District Center, Jasola, New Delhi</t>
  </si>
  <si>
    <t>A-160, Near Laxmi Nagar Metro Pillar  41 &amp; 42, Vikas Marg, Laxmi Nagar, New Delhi</t>
  </si>
  <si>
    <t>C-159, Naraina Industrial Area, Naraina, New Delhi</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</si>
  <si>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</si>
  <si>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</si>
  <si>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</si>
  <si>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</si>
  <si>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</si>
  <si>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</si>
  <si>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</si>
  <si>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</si>
  <si>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18-20, Hindustan Times Buliding, KG Marg, Connaught Place, New Delhi</t>
  </si>
  <si>
    <t>N-5, Ground Floor, Opposite Palika Market Gate 5, Connaught Place, New Delhi</t>
  </si>
  <si>
    <t>Curries</t>
  </si>
  <si>
    <t>BE 403, Lane 7, Hari Nagar, Jail Road, New Delhi</t>
  </si>
  <si>
    <t>Secular House Canteen</t>
  </si>
  <si>
    <t>9/1, Secular House, Opposite JNU East Gate, JNU, New Delhi</t>
  </si>
  <si>
    <t>Peppers &amp; Pipes</t>
  </si>
  <si>
    <t>Shop 8, SG Complex, GU Market, Pitampura, New Delhi</t>
  </si>
  <si>
    <t>Chinese, Italian, Continental</t>
  </si>
  <si>
    <t>Kabab</t>
  </si>
  <si>
    <t>23, NWA Market, Club Road, Punjabi Bagh, New Delhi</t>
  </si>
  <si>
    <t>1/B-27, Rajinder Nagar, New Delhi</t>
  </si>
  <si>
    <t>Flashback Midnight Hunger</t>
  </si>
  <si>
    <t>Italian, Continental, Fast Food, Chinese</t>
  </si>
  <si>
    <t>Invitation Foodex</t>
  </si>
  <si>
    <t>Shop 42, J Block Market, Rajouri Garden, New Delhi</t>
  </si>
  <si>
    <t>Punjabi Angeethi</t>
  </si>
  <si>
    <t>AL- 85, AL Market, Shalimar Bagh, New Delhi</t>
  </si>
  <si>
    <t>Shop G-2 &amp; G-8, Ground Floor, Plot 10, V3S Mall, District Centre, Laxmi Nagar, New Delhi</t>
  </si>
  <si>
    <t>Hawkers</t>
  </si>
  <si>
    <t>B-1, Vasant Kunj, New Delhi</t>
  </si>
  <si>
    <t>Arabian Delites</t>
  </si>
  <si>
    <t>23, Flyover Market, Defence Colony, New Delhi</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</si>
  <si>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</si>
  <si>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</si>
  <si>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</si>
  <si>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</si>
  <si>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</si>
  <si>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</si>
  <si>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</si>
  <si>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Chawla Kitchen</t>
  </si>
  <si>
    <t>G-29, Vardhaman Plaza, Near Bank Of India Bank Bhera Enclave, Paschim Vihar, New Delhi</t>
  </si>
  <si>
    <t>2/80, Club Road, West Punjabi Bagh, Punjabi Bagh, New Delhi</t>
  </si>
  <si>
    <t>Faaso's</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</si>
  <si>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</si>
  <si>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</si>
  <si>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</si>
  <si>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</si>
  <si>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</si>
  <si>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</si>
  <si>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</si>
  <si>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</si>
  <si>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</si>
  <si>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</si>
  <si>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</si>
  <si>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</si>
  <si>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</si>
  <si>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</si>
  <si>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</si>
  <si>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</si>
  <si>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Jahangeer Foods</t>
  </si>
  <si>
    <t>5034, Netaji Subhash Marg, Mahavir Vatika, Daryaganj, New Delhi</t>
  </si>
  <si>
    <t>Cafe Bethak</t>
  </si>
  <si>
    <t>2524, Ground Floor, Hudson Lane, Delhi University-GTB Nagar, New Delhi</t>
  </si>
  <si>
    <t>A Piece of Paris</t>
  </si>
  <si>
    <t>Chawla Dillivala</t>
  </si>
  <si>
    <t>C-5-A, Shop 4, Janakpuri, New Delhi</t>
  </si>
  <si>
    <t>Om Hotel</t>
  </si>
  <si>
    <t>17-18, Jungpura Extension Market, Jangpura, New Delhi</t>
  </si>
  <si>
    <t>North Indian, Mughlai, South Indian</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</si>
  <si>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</si>
  <si>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</si>
  <si>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</si>
  <si>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</si>
  <si>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</si>
  <si>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</si>
  <si>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</si>
  <si>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</si>
  <si>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</si>
  <si>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</si>
  <si>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</si>
  <si>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</si>
  <si>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</si>
  <si>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</si>
  <si>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</si>
  <si>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</si>
  <si>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</si>
  <si>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</si>
  <si>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</si>
  <si>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</si>
  <si>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</si>
  <si>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</si>
  <si>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</si>
  <si>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Sab Ke Khatir</t>
  </si>
  <si>
    <t>G-42-48, Cross River Mall, Karkardooma, New Delhi</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</si>
  <si>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</si>
  <si>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</si>
  <si>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</si>
  <si>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</si>
  <si>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</si>
  <si>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</si>
  <si>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</si>
  <si>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Foresto Lawn &amp; Restaurant</t>
  </si>
  <si>
    <t>Plot 802/2, Block K, Main Vasant Kunj Road, Near Mata Chowk &amp; Prem Maruti, Mahipalpur, New Delhi</t>
  </si>
  <si>
    <t>Pakiza Restaurant</t>
  </si>
  <si>
    <t>30, Block 15, Vasundhra Road, Mayur Vihar Phase 1, New Delhi Near Mayur Vihar Phase 1</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</si>
  <si>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</si>
  <si>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</si>
  <si>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</si>
  <si>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</si>
  <si>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</si>
  <si>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</si>
  <si>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</si>
  <si>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</si>
  <si>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</si>
  <si>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</si>
  <si>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Shantipath, Chanakyapuri, New Delhi</t>
  </si>
  <si>
    <t>Zaika</t>
  </si>
  <si>
    <t>3615, Near Golcha Cinema, Daryaganj, New Delhi</t>
  </si>
  <si>
    <t>B &amp; E Market, Opposite Mother Dairy, Dilshad Garden, New Delhi</t>
  </si>
  <si>
    <t>G-3, Inside Dilshad Garden Metro Station, Dilshad Garden, New Delhi</t>
  </si>
  <si>
    <t>Sri Balaji</t>
  </si>
  <si>
    <t>17-A/41, WEA Gurudwara Road, Karol Bagh, New Delhi</t>
  </si>
  <si>
    <t>Shop 13-B, Khan Market, New Delhi</t>
  </si>
  <si>
    <t>Tadka 4986</t>
  </si>
  <si>
    <t>4986, Ram Dwara Road, Nehru Bazaar, Paharganj, New Delhi</t>
  </si>
  <si>
    <t>Kehar Cafe &amp; Restaurant</t>
  </si>
  <si>
    <t>A-1, Kehar Singh Estate, Behind Saket Metro Station, Saket, New Delhi</t>
  </si>
  <si>
    <t>Al-Arabi Restaurant</t>
  </si>
  <si>
    <t>5th Floor, Plot 61, Drishay Palace, Near K2 Gas Office, Janta Flat, Sarita Vihar, New Delhi</t>
  </si>
  <si>
    <t>Arabian, North Indian</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</si>
  <si>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</si>
  <si>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</si>
  <si>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</si>
  <si>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</si>
  <si>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</si>
  <si>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</si>
  <si>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</si>
  <si>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</si>
  <si>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</si>
  <si>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</si>
  <si>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</si>
  <si>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</si>
  <si>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</si>
  <si>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</si>
  <si>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</si>
  <si>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</si>
  <si>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</si>
  <si>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</si>
  <si>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Bikaner</t>
  </si>
  <si>
    <t>L-10, Near IGI Airport, Mahipalpur, New Delhi</t>
  </si>
  <si>
    <t>Mithai, North Indian, South Indian, Chinese, Street Food</t>
  </si>
  <si>
    <t>Chawla's Tandoori Xpress</t>
  </si>
  <si>
    <t>3 &amp; 4, Plot 7, Vardhman Shopping Complex, Pitampura, New Delhi</t>
  </si>
  <si>
    <t>Lanche</t>
  </si>
  <si>
    <t>Near Netaji Subhash Place, Pitampura, New Delhi</t>
  </si>
  <si>
    <t>Fast Food, Healthy Food</t>
  </si>
  <si>
    <t>Espress-o-Ville</t>
  </si>
  <si>
    <t>11, Ground Floor, South Moti Bagh, Satyaniketan, New Delhi</t>
  </si>
  <si>
    <t>Spice Sea</t>
  </si>
  <si>
    <t>C 19-20-21, CC Block Market, Shalimar Bagh, New Delhi</t>
  </si>
  <si>
    <t>Craving</t>
  </si>
  <si>
    <t>11/47, Shop 6, Subhash Nagar, New Delhi</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</si>
  <si>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</si>
  <si>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</si>
  <si>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</si>
  <si>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</si>
  <si>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</si>
  <si>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</si>
  <si>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</si>
  <si>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TLC Kitchen</t>
  </si>
  <si>
    <t>The Indian Grill Restaurant</t>
  </si>
  <si>
    <t>8501/15, Arakashan Road, Paharganj, New Delhi</t>
  </si>
  <si>
    <t>Platform Nine and Three Quarters</t>
  </si>
  <si>
    <t>DDA Market, Satyam Enclave, Near Sukhdev College, Vivek Vihar, New Delhi</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</si>
  <si>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</si>
  <si>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</si>
  <si>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</si>
  <si>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</si>
  <si>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</si>
  <si>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</si>
  <si>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</si>
  <si>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</si>
  <si>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</si>
  <si>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</si>
  <si>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</si>
  <si>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</si>
  <si>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</si>
  <si>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</si>
  <si>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</si>
  <si>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Mandi House, New Delhi</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</si>
  <si>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</si>
  <si>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</si>
  <si>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</si>
  <si>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</si>
  <si>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</si>
  <si>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</si>
  <si>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</si>
  <si>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</si>
  <si>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</si>
  <si>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</si>
  <si>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</si>
  <si>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</si>
  <si>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</si>
  <si>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</si>
  <si>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1454/2, Near Sheeshganj Gurudwara, Chandni Chowk, New Delhi</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</si>
  <si>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</si>
  <si>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</si>
  <si>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</si>
  <si>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</si>
  <si>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</si>
  <si>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</si>
  <si>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</si>
  <si>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Kitchen199</t>
  </si>
  <si>
    <t>A-199, Part 1, Gujranwala Town, New Delhi</t>
  </si>
  <si>
    <t>Hira Sweets</t>
  </si>
  <si>
    <t>Janakpuri East Metro Station, Janakpuri, New Delhi</t>
  </si>
  <si>
    <t>North Indian, South Indian, Street Food, Fast Food, Mithai</t>
  </si>
  <si>
    <t>3, Ground Floor, Scindia House, Janpath, New Delhi</t>
  </si>
  <si>
    <t>M I Food Center</t>
  </si>
  <si>
    <t>43, Mehar Chand Market, Lodhi Colony, New Delhi</t>
  </si>
  <si>
    <t>Nikashee</t>
  </si>
  <si>
    <t>E-1/12, Ground Floor, Main Market, Malviya Nagar, New Delhi</t>
  </si>
  <si>
    <t>14, Food Court, 2nd Floor, Moments Mall, Kirti Nagar, New Delhi</t>
  </si>
  <si>
    <t>Rz-36A, Raj Nagar Part 1,
Palam Colony, Opposite Piller 47, Palam, New Delhi</t>
  </si>
  <si>
    <t>2 &amp; 3, DDA Commercial Complex, Road 44, Fountain Chowk, Rani Bagh, Pitampura, New Delhi</t>
  </si>
  <si>
    <t>Bombay's Royal China</t>
  </si>
  <si>
    <t>Shop 76, DDA Market, Prashant Vihar, New Delhi</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</si>
  <si>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</si>
  <si>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</si>
  <si>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</si>
  <si>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</si>
  <si>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</si>
  <si>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</si>
  <si>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</si>
  <si>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435, Leela Ram Market, Masjid Moth, South Extension 2, New Delhi</t>
  </si>
  <si>
    <t>The Yummy Chilli</t>
  </si>
  <si>
    <t>Food Court, V3S Mall, Laxmi Nagar, New Delhi</t>
  </si>
  <si>
    <t>THS - The Hunger Street</t>
  </si>
  <si>
    <t>G-12, DDA Market, Vikaspuri, New Delhi</t>
  </si>
  <si>
    <t>C-207, Jhilmil Colony, Near Reliance Fresh, Vivek Vihar, New Delhi</t>
  </si>
  <si>
    <t>2521, 2nd Floor, Kingsway Camp, Hudson Lane, GTB Nagar, New Delhi</t>
  </si>
  <si>
    <t>Resunga Food Corner</t>
  </si>
  <si>
    <t>Shop 24, Tilak Market, Near Gol Chakkar, Kirti Nagar, New Delhi</t>
  </si>
  <si>
    <t>Al Bake</t>
  </si>
  <si>
    <t>32, Food Court, Living Style Mall, Main Kalindi Kunj Road, Jasola, New Delhi</t>
  </si>
  <si>
    <t>Tsopema Restaurant</t>
  </si>
  <si>
    <t>House 24/25, New Aruna Nagar, Majnu ka Tila, New Delhi</t>
  </si>
  <si>
    <t>Smoky Chettinad</t>
  </si>
  <si>
    <t>Shop 2, Local Shopping Complex, DDA Market, Acharya Niketan, Mayur Vihar Phase 1, New Delhi</t>
  </si>
  <si>
    <t>South Indian, Chettinad</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</si>
  <si>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</si>
  <si>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</si>
  <si>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</si>
  <si>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</si>
  <si>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</si>
  <si>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</si>
  <si>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</si>
  <si>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</si>
  <si>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</si>
  <si>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</si>
  <si>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</si>
  <si>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</si>
  <si>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</si>
  <si>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</si>
  <si>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G's Patisserie</t>
  </si>
  <si>
    <t>Near Bhairon Temple, Kalkaji, New Delhi</t>
  </si>
  <si>
    <t>Pacific Mall, Second Floor, Subhash Nagar, New Delhi</t>
  </si>
  <si>
    <t>Prince Chicken &amp; Mutton Shop</t>
  </si>
  <si>
    <t>95, Old Rajinder Nagar, Rajinder Nagar, New Delhi</t>
  </si>
  <si>
    <t>Raw Meats, North Indian</t>
  </si>
  <si>
    <t>Svaruchi Bhoj</t>
  </si>
  <si>
    <t>E-1/10, Opposite M2K Cinema, Rohini, New Delhi</t>
  </si>
  <si>
    <t>Ground Floor, DLF Courtyard, Atrium, Saket, New Delhi</t>
  </si>
  <si>
    <t>E-23, 1st Floor, South Extension 2, New Delhi</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</si>
  <si>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</si>
  <si>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</si>
  <si>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</si>
  <si>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</si>
  <si>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</si>
  <si>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</si>
  <si>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</si>
  <si>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</si>
  <si>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</si>
  <si>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</si>
  <si>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</si>
  <si>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N-6, Connaught Place, New Delhi</t>
  </si>
  <si>
    <t>82, Flyover Market, Defence Colony, New Delhi</t>
  </si>
  <si>
    <t>Madan's Kabab Centre</t>
  </si>
  <si>
    <t>1515, Ramesh Nagar, Kirti Nagar, New Delhi</t>
  </si>
  <si>
    <t>Punjabi Joint</t>
  </si>
  <si>
    <t>Shop 1, 40 DLF Industrial Area, Alishan Building, Kirti Nagar, New Delhi</t>
  </si>
  <si>
    <t>First Choice</t>
  </si>
  <si>
    <t>77, Main Vasant Kunj Road, Near IDBI Bank, Mahipalpur, New Delhi</t>
  </si>
  <si>
    <t>Al Quresh</t>
  </si>
  <si>
    <t>160, South Moti Bagh Market, Moti Bagh, New Delhi</t>
  </si>
  <si>
    <t>Nik's Chawla Chik Inn</t>
  </si>
  <si>
    <t>C-159, Shop 27, Naraina Industrial Area, Phase 1, Naraina, New Delhi</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</si>
  <si>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</si>
  <si>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</si>
  <si>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</si>
  <si>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</si>
  <si>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</si>
  <si>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</si>
  <si>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</si>
  <si>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</si>
  <si>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</si>
  <si>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</si>
  <si>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</si>
  <si>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</si>
  <si>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</si>
  <si>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</si>
  <si>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</si>
  <si>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</si>
  <si>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</si>
  <si>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</si>
  <si>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</si>
  <si>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</si>
  <si>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Confectionately Seerat's</t>
  </si>
  <si>
    <t>A 446, Ground Floor, Defence Colony, New Delhi</t>
  </si>
  <si>
    <t>Lower Ground Floor, Epicuria Food Mall, Nehru Place Metro Station, Nehru Place, New Delhi</t>
  </si>
  <si>
    <t>Taj Cafe</t>
  </si>
  <si>
    <t>3rd Floor, I-2, Central market, Lajpat Nagar 2, New Delhi</t>
  </si>
  <si>
    <t>The Altitude Cafe and Deli</t>
  </si>
  <si>
    <t>116, Meher Chand Market, Lodhi Colony, New Delhi</t>
  </si>
  <si>
    <t>Lotus House Restaurant</t>
  </si>
  <si>
    <t>House 24/25, New Tibet Camp, New Aruna Nagar, Majnu ka Tila, New Delhi</t>
  </si>
  <si>
    <t>The Tandoor Hut</t>
  </si>
  <si>
    <t>1/123, Opposite BSES Office, Shankar Road, Old, Rajinder Nagar, New Delhi</t>
  </si>
  <si>
    <t>The Belly Giggles</t>
  </si>
  <si>
    <t>70-E, 1st Floor, NCC Gate, Humayunpur, Safdarjung Enclave, Safdarjung, New Delhi</t>
  </si>
  <si>
    <t>Naga, Tibetan, Chinese, Bakery</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</si>
  <si>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</si>
  <si>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</si>
  <si>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</si>
  <si>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</si>
  <si>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</si>
  <si>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</si>
  <si>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K-130, Gautam Nagar, Yusuf Sarai, New Delhi</t>
  </si>
  <si>
    <t>Jakoi</t>
  </si>
  <si>
    <t>1, Assam Bhavan, Chanakyapuri, New Delhi</t>
  </si>
  <si>
    <t>Assamese, Chinese</t>
  </si>
  <si>
    <t>Bhoj Restaurant</t>
  </si>
  <si>
    <t>24, Community Center, New Friends Colony, New Delhi</t>
  </si>
  <si>
    <t>Akash Deep</t>
  </si>
  <si>
    <t>3627, 1st Floor, Golcha Cinema Corner, Daryaganj, New Delhi</t>
  </si>
  <si>
    <t>107-A, Gautam Nagar, Green Park, New Delhi</t>
  </si>
  <si>
    <t>Tandoori Night</t>
  </si>
  <si>
    <t>153, Jheel Khuranja Main Road, Krishna Nagar, New Delhi</t>
  </si>
  <si>
    <t>45, Ring Road, Lajpat Nagar 2, New Delhi</t>
  </si>
  <si>
    <t>Sky Hawk</t>
  </si>
  <si>
    <t>RZ-132, 1st Floor, Near Reliance Fresh, New Roshanpura, Najafgarh, New Delhi</t>
  </si>
  <si>
    <t>Dhaba On Wheels</t>
  </si>
  <si>
    <t>Next to Mata Ki Mandir, New Friends Colony, New Delhi</t>
  </si>
  <si>
    <t>Smokshh The Lounge</t>
  </si>
  <si>
    <t>Building 2, 2nd Floor, Vaishali Enclave, Pitampura, New Delhi</t>
  </si>
  <si>
    <t>Swaad Bar-Be-Que</t>
  </si>
  <si>
    <t>4A/61, Main Shankar Road, Old, Rajinder Nagar, New Delhi</t>
  </si>
  <si>
    <t>Vrinda's Food</t>
  </si>
  <si>
    <t>725, Main Babarpur, Rohtash Nagar, Shahdara, New Delhi</t>
  </si>
  <si>
    <t>North Indian, Chinese, South Indian, Bakery</t>
  </si>
  <si>
    <t>Dare To Deliver</t>
  </si>
  <si>
    <t>Zing Food Court, Spark Mall, Near Gol Chakkar, Kamla Nagar, New Delhi</t>
  </si>
  <si>
    <t>The Mustard</t>
  </si>
  <si>
    <t>145, Market 1, Chittaranjan Park, New Delhi</t>
  </si>
  <si>
    <t>Burger King</t>
  </si>
  <si>
    <t>E-8, Inner Circle, Connaught Place, New Delhi</t>
  </si>
  <si>
    <t>Burger, Fast Food</t>
  </si>
  <si>
    <t>McDonald's</t>
  </si>
  <si>
    <t>9-B &amp; C, Cross River Mall, Karkardooma, New Delhi</t>
  </si>
  <si>
    <t>Fast Food, Burger</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</si>
  <si>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</si>
  <si>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</si>
  <si>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</si>
  <si>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</si>
  <si>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</si>
  <si>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</si>
  <si>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</si>
  <si>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</si>
  <si>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Rollmaal</t>
  </si>
  <si>
    <t>Nutri Cafe</t>
  </si>
  <si>
    <t>Shop G-3, Plot 1, LSC 11, Atlantic Plaza, Mayur Vihar Phase 1, New Delhi</t>
  </si>
  <si>
    <t>Subway</t>
  </si>
  <si>
    <t>250-B/2, Opposite Vasant Vihar Bus Depot, Munirka, New Delhi</t>
  </si>
  <si>
    <t>American, Fast Food, Salad, Healthy Food</t>
  </si>
  <si>
    <t>SGF - Spice Grill Flame</t>
  </si>
  <si>
    <t>G-76, Ground Floor, Aggarwal Millenium, Tower 2, Netaji Subhash Place, New Delhi</t>
  </si>
  <si>
    <t>31, Central Market, West Punjabi Bagh, Punjabi Bagh, New Delhi</t>
  </si>
  <si>
    <t>LSK Express</t>
  </si>
  <si>
    <t>4a/57, Old Rajinder Nagar, New Delhi</t>
  </si>
  <si>
    <t>Nik's Kitchen</t>
  </si>
  <si>
    <t>Shop 32, CSC 6, DDA Market, Near N.K. Bagrodia School, Sector 9, Rohini, New Delhi</t>
  </si>
  <si>
    <t>Rainbows</t>
  </si>
  <si>
    <t>H81/G1, South Extension 1, New Delhi</t>
  </si>
  <si>
    <t>Main Road, Near PVR, Vikaspuri, New Delhi</t>
  </si>
  <si>
    <t>Bread &amp; More</t>
  </si>
  <si>
    <t>N-17, N Block Market, Greater Kailash (GK) 1, New Delhi</t>
  </si>
  <si>
    <t>Handi Masala Restaurant</t>
  </si>
  <si>
    <t>101, DDA Shopping Complex, Vijay Mandal, Near Metro Satation, Hauz Khas, New Delhi</t>
  </si>
  <si>
    <t>Sandwich &amp; Sons</t>
  </si>
  <si>
    <t>428/1, Mathura Road, Jangpura, New Delhi</t>
  </si>
  <si>
    <t>Saravana Bhavan</t>
  </si>
  <si>
    <t>50, Janpath, New Delhi</t>
  </si>
  <si>
    <t>Heaven's Kitchen</t>
  </si>
  <si>
    <t>59-60, Mini Central Market, Near Mother Dairy, Kalkaji, New Delhi</t>
  </si>
  <si>
    <t>Baked Buns</t>
  </si>
  <si>
    <t>6/276, Lalita Park, Laxmi Nagar, New Delhi</t>
  </si>
  <si>
    <t>107, Meharchand Market, Lodhi Colony, New Delhi</t>
  </si>
  <si>
    <t>Sir John Bakery Cafe</t>
  </si>
  <si>
    <t>Shop 19, DDA Central Market, Near Balco Apartments, Patparganj, New Delhi</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</si>
  <si>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</si>
  <si>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</si>
  <si>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</si>
  <si>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</si>
  <si>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</si>
  <si>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</si>
  <si>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</si>
  <si>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</si>
  <si>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</si>
  <si>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Jaiveer Naan &amp; Chaap</t>
  </si>
  <si>
    <t>Shop 95, Aggarwal City Plaza, Near M2K, Rohini, New Delhi</t>
  </si>
  <si>
    <t>Punjabi Zaika</t>
  </si>
  <si>
    <t>23, Market 2, Chittaranjan Park, New Delhi</t>
  </si>
  <si>
    <t>KFC</t>
  </si>
  <si>
    <t>6 &amp; 7, Scindia House, Outer Circle, Connaught Place, New Delhi</t>
  </si>
  <si>
    <t>805, Arjun Nagar, Opposite Defence Colony, Defence Colony, New Delhi</t>
  </si>
  <si>
    <t>Kent's Fast Food</t>
  </si>
  <si>
    <t>C Block, Main Road, Janakpuri, New Delhi</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</si>
  <si>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</si>
  <si>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</si>
  <si>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</si>
  <si>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</si>
  <si>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</si>
  <si>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</si>
  <si>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</si>
  <si>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</si>
  <si>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</si>
  <si>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</si>
  <si>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</si>
  <si>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</si>
  <si>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Da Pizza Bakers</t>
  </si>
  <si>
    <t>RR-11, Miyanwali Nagar, Opposite Metro Pillar 300, Paschim Vihar, New Delhi</t>
  </si>
  <si>
    <t>Mister Gulati Bakers</t>
  </si>
  <si>
    <t>J-7/80 A, Nehru Market, Rajouri Garden, New Delhi</t>
  </si>
  <si>
    <t>A-1, Arjun Nagar, Safdarjung, New Delhi</t>
  </si>
  <si>
    <t>181, Satyaniketan, New Delhi</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</si>
  <si>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</si>
  <si>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</si>
  <si>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</si>
  <si>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</si>
  <si>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</si>
  <si>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Sandwich Factory</t>
  </si>
  <si>
    <t>25A, Pocket B, Mayur Vihar Phase 2, New Delhi</t>
  </si>
  <si>
    <t>F-14/14, Main Market, Model Town 2, New Delhi</t>
  </si>
  <si>
    <t>Sagar Bar-Be Que</t>
  </si>
  <si>
    <t>Plot 1, 80, A Block, Krishna Market, Behind RK Ashram Metro Station, Paharganj, New Delhi</t>
  </si>
  <si>
    <t>66, Harsh Vihar, Pitampura, New Delhi</t>
  </si>
  <si>
    <t>Sector 8 Market, R K Puram, New Delhi</t>
  </si>
  <si>
    <t>Flavours of Tibet</t>
  </si>
  <si>
    <t>70-D, 1st Floor, Humayunpur Chowk, Safdarjung Enclave, Safdarjung, New Delhi</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</si>
  <si>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</si>
  <si>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</si>
  <si>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</si>
  <si>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</si>
  <si>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</si>
  <si>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</si>
  <si>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</si>
  <si>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</si>
  <si>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West End Mall, Janak Puri, New Delhi</t>
  </si>
  <si>
    <t>Maa Tara</t>
  </si>
  <si>
    <t>45, 46, &amp; 47, Market 2, Chittaranjan Park, New Delhi</t>
  </si>
  <si>
    <t>Bengali, North Indian</t>
  </si>
  <si>
    <t>Hot Box</t>
  </si>
  <si>
    <t>F-130/2, Gautam Nagar, Near, Hauz Khas, New Delhi</t>
  </si>
  <si>
    <t>Rapti Chinese Food</t>
  </si>
  <si>
    <t>Shop 27, C/4, Gautam Nagar, Near Hauz Khas, New Delhi</t>
  </si>
  <si>
    <t>Grillz</t>
  </si>
  <si>
    <t>BS-3, LIC Housing Finance Complex, Near Santoshi Mata Mandir, Jail Road, New Delhi</t>
  </si>
  <si>
    <t>Thela</t>
  </si>
  <si>
    <t>Ganesh Nagar, Janakpuri, New Delhi</t>
  </si>
  <si>
    <t>Kalpana Restaurant</t>
  </si>
  <si>
    <t>84/A, Tolstoy Lane, Janpath, New Delhi</t>
  </si>
  <si>
    <t>Startup Cafe</t>
  </si>
  <si>
    <t>DLF Tower A, Jasola, New Delhi</t>
  </si>
  <si>
    <t>Wah Ji Wah</t>
  </si>
  <si>
    <t>1-A, Prahlad Market, D.B. Gupta Road, Karol Bagh, New Delhi</t>
  </si>
  <si>
    <t>Singh-O-Singh Kebabs</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</si>
  <si>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</si>
  <si>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</si>
  <si>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</si>
  <si>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</si>
  <si>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</si>
  <si>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</si>
  <si>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</si>
  <si>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</si>
  <si>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</si>
  <si>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60/17, Old Rajinder Nagar, New Delhi</t>
  </si>
  <si>
    <t>G-1-8, Ground Floor, NN Mall,Near M2K Cinemas, Mangalam Road, Rohini, New Delhi</t>
  </si>
  <si>
    <t>Chawla Chicken</t>
  </si>
  <si>
    <t>Shop 1, Central Market, Safdarjung Enclave, Safdarjung, New Delhi</t>
  </si>
  <si>
    <t>Amigo's Hub</t>
  </si>
  <si>
    <t>96, Opposite Sri Venkateswara College, Satyaniketan, New Delhi</t>
  </si>
  <si>
    <t>Cafe, Fast Food</t>
  </si>
  <si>
    <t>Sugarama Patisserie</t>
  </si>
  <si>
    <t>87, Shahpur Jat, New Delhi</t>
  </si>
  <si>
    <t>Da Pizza Palace</t>
  </si>
  <si>
    <t>A1/11, LSC Market, Near SBI Bank, Main Road, Shalimar Bagh, New Delhi</t>
  </si>
  <si>
    <t>WZ-A1, Main Road, Opposite Pillor 659, Uttam Nagar, New Delhi</t>
  </si>
  <si>
    <t>Community Centre, Basant Lok Market, Vasant Vihar, New Delhi</t>
  </si>
  <si>
    <t>G3A, Ground Floor, District Centre, Janakpuri, New Delhi</t>
  </si>
  <si>
    <t>M-57, 1st Floor, M Block Market, Greater Kailash (GK) 1, New Delhi</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</si>
  <si>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</si>
  <si>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</si>
  <si>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</si>
  <si>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</si>
  <si>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</si>
  <si>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</si>
  <si>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</si>
  <si>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</si>
  <si>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</si>
  <si>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</si>
  <si>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</si>
  <si>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</si>
  <si>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</si>
  <si>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</si>
  <si>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Tandoori Delights</t>
  </si>
  <si>
    <t>43, Near Rapid Floor Mill, Rajinder Nagar Market, Rajinder Nagar, New Delhi</t>
  </si>
  <si>
    <t>4, F-115, Main Market, Rajouri Garden, New Delhi</t>
  </si>
  <si>
    <t>Vishal Cinema Complex, Rajouri Garden, New Delhi</t>
  </si>
  <si>
    <t>54, The India Mall, Community Centre, New Friends Colony, New Delhi</t>
  </si>
  <si>
    <t>Spicy Food Court</t>
  </si>
  <si>
    <t>Khasra 361, Near Bank Of India, Sultanpur, Near, Chhatarpur, New Delhi</t>
  </si>
  <si>
    <t>Chhatarpur</t>
  </si>
  <si>
    <t>Chhatarpur, New Delhi</t>
  </si>
  <si>
    <t>25/35, East Patel Nagar, New Delhi</t>
  </si>
  <si>
    <t>Central Perk</t>
  </si>
  <si>
    <t>2510, 1st Floor, Hudson Lane, GTB Nagar, New Delhi</t>
  </si>
  <si>
    <t>R 1, Janak Place, Janakpuri, New Delhi</t>
  </si>
  <si>
    <t>F-12, Main Road, Kalkaji, New Delhi</t>
  </si>
  <si>
    <t>J-2, 25AB, Lajpat Nagar 2, New Delhi</t>
  </si>
  <si>
    <t>B-35, Gurunanak Pura, Near V3S Mall, Laxmi Nagar, New Delhi</t>
  </si>
  <si>
    <t>C-4/79, Near Indian Oil Petrol Pump, Mayur Vihar Phase 3, New Delhi</t>
  </si>
  <si>
    <t>1st Floor, Plot C-1, 2 &amp; 3, PP Towers, Netaji Subhash Place, New Delhi</t>
  </si>
  <si>
    <t>Dilli Treat</t>
  </si>
  <si>
    <t>3/80, Shankar Road, Old, Rajinder Nagar, New Delhi</t>
  </si>
  <si>
    <t>Chocolate Temptation</t>
  </si>
  <si>
    <t>60, Satyaniketan, New Delhi</t>
  </si>
  <si>
    <t>Bhappe Di Hatti</t>
  </si>
  <si>
    <t>C-76, Jhilmil Colony, Gopaljee Dairy Road, Vivek Vihar, New Delhi</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</si>
  <si>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</si>
  <si>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</si>
  <si>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</si>
  <si>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</si>
  <si>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</si>
  <si>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</si>
  <si>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</si>
  <si>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K's Town</t>
  </si>
  <si>
    <t>S-1, SG Century Plaza, GU Block Market, Pitampura, New Delhi</t>
  </si>
  <si>
    <t>Mr. Brown</t>
  </si>
  <si>
    <t>Plot 10, LSC Rajdhani Enclave Market, Preet Vihar, New Delhi</t>
  </si>
  <si>
    <t>The Sunset</t>
  </si>
  <si>
    <t>71 Old Rajinder Nagar Market, Rajinder Nagar, New Delhi</t>
  </si>
  <si>
    <t>G-10/A, Ground Floor, Vasant Square Mall, Vasant Kunj, New Delhi</t>
  </si>
  <si>
    <t>Govardhan</t>
  </si>
  <si>
    <t>84, Adjacent Hero Motor Bike Showroom, Main Mehrauli Road, Adchini, New Delhi</t>
  </si>
  <si>
    <t>3614, N.S.Marg, Daryaganj, New Delhi</t>
  </si>
  <si>
    <t>Bliss Bakery</t>
  </si>
  <si>
    <t>M 2, Next to SCI Hospital, Greater Kailash (GK) 1, New Delhi</t>
  </si>
  <si>
    <t>A5B/66A, Lal Sai Mandir Marg, Near C2 Bus Stand, Janakpuri, New Delhi</t>
  </si>
  <si>
    <t>Ground Floor Atrium, Splendor Forum, Jasola, New Delhi</t>
  </si>
  <si>
    <t>8-C, Khan Market, New Delhi</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</si>
  <si>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</si>
  <si>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</si>
  <si>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</si>
  <si>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</si>
  <si>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</si>
  <si>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</si>
  <si>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</si>
  <si>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</si>
  <si>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</si>
  <si>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Shutup 'N' Eat</t>
  </si>
  <si>
    <t>Shop 23, Garg Plaza, Sainik Vihar, Pitampura, New Delhi</t>
  </si>
  <si>
    <t>PVR Anupam Complex, Saket, New Delhi</t>
  </si>
  <si>
    <t>Food Factory</t>
  </si>
  <si>
    <t>23, Double Storey Market, New, Rajinder Nagar, New Delhi</t>
  </si>
  <si>
    <t>Cafe TAB</t>
  </si>
  <si>
    <t>JA-1A, DDA Flats, Near Sarg Ashram Mandir, Rajouri Garden, New Delhi</t>
  </si>
  <si>
    <t>The Burger Club</t>
  </si>
  <si>
    <t>Z-9, Opposite Metro Pillar 420, Rajouri Garden, New Delhi</t>
  </si>
  <si>
    <t>25-27, Ground Floor, D Mall, Rohini, New Delhi</t>
  </si>
  <si>
    <t>AG-44, Near A.L. Market, Shalimar Bagh, New Delhi</t>
  </si>
  <si>
    <t>G-24, Ground Floor, South Extension 1, New Delhi</t>
  </si>
  <si>
    <t>3rd Floor,  Ambience Mall, Vasant Kunj, New Delhi</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</si>
  <si>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</si>
  <si>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</si>
  <si>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</si>
  <si>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</si>
  <si>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</si>
  <si>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Shop 2, 117/1, Sudarshan Road, Gautam Nagar, Hauz Khas, New Delhi</t>
  </si>
  <si>
    <t>B-44, Guru Nanak Pura, Near V3S Mall, Laxmi Nagar, New Delhi</t>
  </si>
  <si>
    <t>Pizza Day</t>
  </si>
  <si>
    <t>Ram Chowk, Main Market, Palam Colony, Palam, New Delhi</t>
  </si>
  <si>
    <t>2, Rachna Cinema Complex, Rajendra Place, New Delhi</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</si>
  <si>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</si>
  <si>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</si>
  <si>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</si>
  <si>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</si>
  <si>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</si>
  <si>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World of Wok</t>
  </si>
  <si>
    <t>Zing Food Court, 2nd Floor, Spark Mall, Kamla Nagar, New Delhi</t>
  </si>
  <si>
    <t>Karnataka</t>
  </si>
  <si>
    <t>60/5, Yusuf Sarai Market, Yusuf Sarai, New Delhi</t>
  </si>
  <si>
    <t>BG-02, Ansal Plaza Mall, Khel Gaon Marg, New Delhi</t>
  </si>
  <si>
    <t>Kolkata Biryani House</t>
  </si>
  <si>
    <t>Shop 49, Ground Floor, Market 1, Chittaranjan Park, New Delhi</t>
  </si>
  <si>
    <t>Burger Singh</t>
  </si>
  <si>
    <t>H-45, Connaught Place, New Delhi</t>
  </si>
  <si>
    <t>Burger, Juices, Finger Food</t>
  </si>
  <si>
    <t>G-2A, Ground Floor, Commercial Unit, Dilshad Garden, New Delhi</t>
  </si>
  <si>
    <t>Salt N' Pepper</t>
  </si>
  <si>
    <t>69-A, Pocket B, Main GTB Road, Dilshad Garden, New Delhi</t>
  </si>
  <si>
    <t>Shop GF-29, BG-1 BG-2, Gourmet Hub, Paschim Vihar, New Delhi</t>
  </si>
  <si>
    <t>Gourmet Hub, Pashim Vihar</t>
  </si>
  <si>
    <t>Gourmet Hub, Pashim Vihar, New Delhi</t>
  </si>
  <si>
    <t>UFO</t>
  </si>
  <si>
    <t>Fast Food, Street Food, Beverages</t>
  </si>
  <si>
    <t>Nikku Hotel</t>
  </si>
  <si>
    <t>16/5, Nikku Chowk, Jangpura, New Delhi</t>
  </si>
  <si>
    <t>Food Fantasy</t>
  </si>
  <si>
    <t>P-35-36, Opposite Fine Home Apartments, Mayur Vihar Phase 1, New Delhi</t>
  </si>
  <si>
    <t>Near Grindlays Cinema, New Friends Colony, New Delhi</t>
  </si>
  <si>
    <t>4th Street Cafe</t>
  </si>
  <si>
    <t>14, G Block, DDA Market, Preet Vihar, New Delhi</t>
  </si>
  <si>
    <t>17, PVR Anupam Complex, Community Centre</t>
  </si>
  <si>
    <t>Just Cakez</t>
  </si>
  <si>
    <t>2/76, Sir Ganga Ram Road, Old Rajinder Nagar, Rajinder Nagar, New Delhi</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</si>
  <si>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</si>
  <si>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</si>
  <si>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</si>
  <si>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</si>
  <si>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</si>
  <si>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</si>
  <si>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</si>
  <si>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West Patel Nagar, New Delhi</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</si>
  <si>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</si>
  <si>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</si>
  <si>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</si>
  <si>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</si>
  <si>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</si>
  <si>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</si>
  <si>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</si>
  <si>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</si>
  <si>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</si>
  <si>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</si>
  <si>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</si>
  <si>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Bunty Dhaba</t>
  </si>
  <si>
    <t>410, Jheel Khuranja, Opposite 310 Bus Stop, Krishna Nagar, New Delhi</t>
  </si>
  <si>
    <t>Daawat Restaurant</t>
  </si>
  <si>
    <t>D-3/11, Krishna Nagar, New Delhi</t>
  </si>
  <si>
    <t>Pepper Kitchen</t>
  </si>
  <si>
    <t>C 51, Ground Floor, Main Market, Malviya Nagar, New Delhi</t>
  </si>
  <si>
    <t>Cafe, American, Italian</t>
  </si>
  <si>
    <t>Malabar Foods</t>
  </si>
  <si>
    <t>G-9, Krishna Plaza Complex, Pocket A Bus Stand, Mayur Vihar Phase 2, New Delhi</t>
  </si>
  <si>
    <t>New Hyderabadi Biryani House</t>
  </si>
  <si>
    <t>G-8, Manish Chamber, Pocket B Market, Near Neelam Mata Mandir, Mayur Vihar Phase 2, New Delhi</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</si>
  <si>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</si>
  <si>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</si>
  <si>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</si>
  <si>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</si>
  <si>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</si>
  <si>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M2K Multiplex, Community Centre, Road 44, Pitampura, New Delhi</t>
  </si>
  <si>
    <t>Laalwala's</t>
  </si>
  <si>
    <t>3399, Mahindra Park Chowk, Rani Bagh, Pitampura, New Delhi</t>
  </si>
  <si>
    <t>North Indian, Mithai, South Indian, Street Food, Chinese</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</si>
  <si>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</si>
  <si>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</si>
  <si>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</si>
  <si>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</si>
  <si>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</si>
  <si>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</si>
  <si>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</si>
  <si>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Bablu Kabab Shop</t>
  </si>
  <si>
    <t>Shop 42, DDA Market, Near Taxi Stand, Ashok Vihar Phase 3, New Delhi</t>
  </si>
  <si>
    <t>Delhi 6 - Royal Cuisine Of The Walled City</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</si>
  <si>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</si>
  <si>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</si>
  <si>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</si>
  <si>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</si>
  <si>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</si>
  <si>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</si>
  <si>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</si>
  <si>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</si>
  <si>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</si>
  <si>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</si>
  <si>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</si>
  <si>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</si>
  <si>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The Bay Leaf</t>
  </si>
  <si>
    <t>D-88, Saraia Jullena, Okhla Road, New Friends Colony, New Delhi</t>
  </si>
  <si>
    <t>Chinese, Indian</t>
  </si>
  <si>
    <t>Shri Gupta'z</t>
  </si>
  <si>
    <t>6, DSIDC Market, Scheme 3, Okhla Industrial Area, Okhla Phase 2, New Delhi</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</si>
  <si>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</si>
  <si>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</si>
  <si>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</si>
  <si>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</si>
  <si>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</si>
  <si>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</si>
  <si>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</si>
  <si>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</si>
  <si>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</si>
  <si>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</si>
  <si>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</si>
  <si>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</si>
  <si>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Brainfreezzers</t>
  </si>
  <si>
    <t>23/21-C, 1st Floor, Main Market, East Patel Nagar, New Delhi</t>
  </si>
  <si>
    <t>Drool Waffles</t>
  </si>
  <si>
    <t>K-1, Lower Ground Floor, Epicuria Food Mall, Nehru Place, New Delhi</t>
  </si>
  <si>
    <t>G-4, Local Shopping Complex, Gujranwala Town, New Delhi</t>
  </si>
  <si>
    <t>The Old Baker - Jaypee Vasant Continental</t>
  </si>
  <si>
    <t>Jaypee Vasant Continental, Vasant Vihar, New Delhi</t>
  </si>
  <si>
    <t>Jaypee Vasant Continental, Vasant Vihar</t>
  </si>
  <si>
    <t>Firenze</t>
  </si>
  <si>
    <t>6, 38 Bungalow Road, Kamla Nagar, New Delhi</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</si>
  <si>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</si>
  <si>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</si>
  <si>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</si>
  <si>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</si>
  <si>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</si>
  <si>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</si>
  <si>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</si>
  <si>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</si>
  <si>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</si>
  <si>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</si>
  <si>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</si>
  <si>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</si>
  <si>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</si>
  <si>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</si>
  <si>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</si>
  <si>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IndoCheen</t>
  </si>
  <si>
    <t>C-21, SDA Market, SDA, New Delhi</t>
  </si>
  <si>
    <t>Masala Factory</t>
  </si>
  <si>
    <t>DE - 79, Tagore Garden, New Delhi</t>
  </si>
  <si>
    <t>Food Cloud</t>
  </si>
  <si>
    <t>Aaya Nagar, New Delhi</t>
  </si>
  <si>
    <t>Aaya Nagar</t>
  </si>
  <si>
    <t>Cuisine Varies</t>
  </si>
  <si>
    <t>Dilli Ka Dhaba</t>
  </si>
  <si>
    <t>66 A, Ground Floor, Sri Aurobindo Marg, Adchini, New Delhi</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</si>
  <si>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</si>
  <si>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</si>
  <si>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</si>
  <si>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</si>
  <si>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</si>
  <si>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</si>
  <si>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</si>
  <si>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</si>
  <si>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</si>
  <si>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</si>
  <si>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</si>
  <si>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Le Swaadik</t>
  </si>
  <si>
    <t>B17, Tilak Market, Ramesh Nagar, Near MCD Community Hall, Kirti Nagar, New Delhi</t>
  </si>
  <si>
    <t>Tibet Kitchen</t>
  </si>
  <si>
    <t>G-15, Old Double Storey, Lajpat Nagar 4, New Delhi</t>
  </si>
  <si>
    <t>Lajpat Nagar 4</t>
  </si>
  <si>
    <t>Lajpat Nagar 4, New Delhi</t>
  </si>
  <si>
    <t>Cakes &amp; Bakes</t>
  </si>
  <si>
    <t>C-77, Shivalik Road, Malviya Nagar, New Delhi</t>
  </si>
  <si>
    <t>F Block, Near Mother Diary, Opposite Ramlila Ground, Model Town 2, New Delhi</t>
  </si>
  <si>
    <t>Pindiwala</t>
  </si>
  <si>
    <t>Shop 72, DLF Industrial Area, Moti Nagar, New Delhi</t>
  </si>
  <si>
    <t>D-268/2, Tikona Park, Jamia Nagar, New Friends Colony, New Delhi</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</si>
  <si>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</si>
  <si>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</si>
  <si>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</si>
  <si>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</si>
  <si>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</si>
  <si>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</si>
  <si>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</si>
  <si>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</si>
  <si>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</si>
  <si>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</si>
  <si>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</si>
  <si>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</si>
  <si>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</si>
  <si>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</si>
  <si>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</si>
  <si>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</si>
  <si>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</si>
  <si>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</si>
  <si>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Old Delhi Food Factory</t>
  </si>
  <si>
    <t>Turkman Gate, Daryaganj, New Delhi</t>
  </si>
  <si>
    <t>Kitchen22</t>
  </si>
  <si>
    <t>Paul's Homemade</t>
  </si>
  <si>
    <t>16/493, DDA Flat, Kalkaji, New Delhi</t>
  </si>
  <si>
    <t>Chocomore</t>
  </si>
  <si>
    <t>2nd Floor, F 40, Kirti Nagar, New Delhi</t>
  </si>
  <si>
    <t>Prabhu</t>
  </si>
  <si>
    <t>Opposite Vishal Mega Mart, Mahipalpur, New Delhi</t>
  </si>
  <si>
    <t>Fast Food, North Indian, Bakery</t>
  </si>
  <si>
    <t>Choice</t>
  </si>
  <si>
    <t>Shop 1, Block CB-369, Ring Road Naraina, Naraina, New Delhi</t>
  </si>
  <si>
    <t>Flavours</t>
  </si>
  <si>
    <t>7972, Arakshan Road, Paharganj, New Delhi</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</si>
  <si>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</si>
  <si>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</si>
  <si>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</si>
  <si>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</si>
  <si>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</si>
  <si>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</si>
  <si>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</si>
  <si>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</si>
  <si>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</si>
  <si>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</si>
  <si>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Health-O-Lic</t>
  </si>
  <si>
    <t>4A/2, Near Axis Bank, Main Najafgarh Road, Tilak Nagar, New Delh</t>
  </si>
  <si>
    <t>15, Opposite Union Bank of India, Main Road, Greater Kailash 4, Alaknanda, New Delhi</t>
  </si>
  <si>
    <t>Chinese, North Indian, Mughlai, Pizza</t>
  </si>
  <si>
    <t>The Treat</t>
  </si>
  <si>
    <t>Behind Jesus &amp; Mary College, Rizal Marg, Chanakyapuri, New Delhi</t>
  </si>
  <si>
    <t>Dilli Gate</t>
  </si>
  <si>
    <t>3575/3576, Main Road, Near Sablok Clinic, Daryaganj, New Delhi</t>
  </si>
  <si>
    <t>Aurangzeb</t>
  </si>
  <si>
    <t>D-130, East of Kailash, New Delhi</t>
  </si>
  <si>
    <t>VC's Food Paradise</t>
  </si>
  <si>
    <t>23/5A, East Patel Nagar, New Delhi</t>
  </si>
  <si>
    <t>North Indian, Fast Food, Mughlai</t>
  </si>
  <si>
    <t>Tirupati Vrindavan</t>
  </si>
  <si>
    <t>34, 1st Floor, M Block Market, Greater Kailash (GK) 1, New Delhi</t>
  </si>
  <si>
    <t>AL Maroosh</t>
  </si>
  <si>
    <t>E/76, West Vinod Nagar, IP Extension, New Delhi</t>
  </si>
  <si>
    <t>Fresh n Refresh</t>
  </si>
  <si>
    <t>Shop 35, Ground Floor, Living Square Mall, Pocket 6, Jasola, New Delhi</t>
  </si>
  <si>
    <t>Benchmark</t>
  </si>
  <si>
    <t>D-323, Street 11-12, Laxmi Nagar, New Delhi</t>
  </si>
  <si>
    <t>Chinese, Continental, Mexican</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</si>
  <si>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</si>
  <si>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</si>
  <si>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</si>
  <si>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</si>
  <si>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</si>
  <si>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</si>
  <si>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</si>
  <si>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</si>
  <si>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</si>
  <si>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</si>
  <si>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</si>
  <si>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</si>
  <si>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The Crust</t>
  </si>
  <si>
    <t>WA-116/A, Main Mother Dairy Road, Shakarpur, New Delhi</t>
  </si>
  <si>
    <t>Darbar Chicken Corner</t>
  </si>
  <si>
    <t>Near Baba Banquet Hall, Shakarpur, New Delhi</t>
  </si>
  <si>
    <t>BK-90, Near Jhulelal Mandir, Shalimar Bagh, New Delhi</t>
  </si>
  <si>
    <t>The Gourmet Shop - The Uppal</t>
  </si>
  <si>
    <t>The Uppal, Ground Floor, NH-8, Mahipalpur Extension, Aerocity, New Delhi</t>
  </si>
  <si>
    <t>The Uppal, Aerocity</t>
  </si>
  <si>
    <t>The Uppal, Aerocity, New Delhi</t>
  </si>
  <si>
    <t>Chilll House Kafe</t>
  </si>
  <si>
    <t>F-201, A Block, Ashish Complex-2, Central Market, Surajmal Vihar, Anand Vihar, New Delhi</t>
  </si>
  <si>
    <t>1st Floor, ARSS Mall, Opposite Jwalaheri, Paschim Vihar, New Delhi</t>
  </si>
  <si>
    <t>ARSS Mall, Paschim Vihar</t>
  </si>
  <si>
    <t>ARSS Mall, Paschim Vihar, New Delhi</t>
  </si>
  <si>
    <t>North Indian, South Indian, Chinese, Mithai, Fast Food</t>
  </si>
  <si>
    <t>Jammu And Kashmir House</t>
  </si>
  <si>
    <t>9, Kautilya Marg, Chanakyapuri, New Delhi</t>
  </si>
  <si>
    <t>Kashmiri, North Indian</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</si>
  <si>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</si>
  <si>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</si>
  <si>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</si>
  <si>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</si>
  <si>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</si>
  <si>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</si>
  <si>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</si>
  <si>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</si>
  <si>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</si>
  <si>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</si>
  <si>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</si>
  <si>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</si>
  <si>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</si>
  <si>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</si>
  <si>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</si>
  <si>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</si>
  <si>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</si>
  <si>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Cholkat</t>
  </si>
  <si>
    <t>B-28, Milansar Apartment, Prashant Vihar, New Delhi</t>
  </si>
  <si>
    <t>The Night Walkers</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</si>
  <si>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</si>
  <si>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</si>
  <si>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</si>
  <si>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</si>
  <si>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</si>
  <si>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</si>
  <si>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</si>
  <si>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</si>
  <si>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FOG Cafe and Lounge</t>
  </si>
  <si>
    <t>7/7, Ground Floor, East Patel Nagar, New Delhi</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</si>
  <si>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</si>
  <si>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</si>
  <si>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</si>
  <si>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</si>
  <si>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</si>
  <si>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</si>
  <si>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</si>
  <si>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</si>
  <si>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</si>
  <si>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Ama Rabsel House</t>
  </si>
  <si>
    <t>House 47, Majnu Ka Tila, New Delhi</t>
  </si>
  <si>
    <t>5/29, Opposite Community Centre, Moti Nagar, New Delhi</t>
  </si>
  <si>
    <t>Sandwich King</t>
  </si>
  <si>
    <t>G-30, Aggarwal Millenium Tower, Netaji Subhash Place, New Delhi</t>
  </si>
  <si>
    <t>It's Pizza Town</t>
  </si>
  <si>
    <t>WZ 61A/20, Gandhi Market, Vashisht Park, West Sagar Pur, Palam, New Delhi</t>
  </si>
  <si>
    <t>Makhni's</t>
  </si>
  <si>
    <t>Anandini - The Tea Room</t>
  </si>
  <si>
    <t>10 A, DDA, Near UCO Bank, Shahpur Jat, New Delhi</t>
  </si>
  <si>
    <t>Meet You There</t>
  </si>
  <si>
    <t>House 54-A, H Block, Main Market, Shakarpur, New Delhi</t>
  </si>
  <si>
    <t>11, Near AL Market, Shalimar Bagh, New Delhi</t>
  </si>
  <si>
    <t>The Chimney Bar-Be-Que</t>
  </si>
  <si>
    <t>Shop 17, C Block Market, Vivek Vihar, New Delhi</t>
  </si>
  <si>
    <t>Asia Seven Express</t>
  </si>
  <si>
    <t>Magic Masala</t>
  </si>
  <si>
    <t>Shop 567, Plot 8, LSC Market, Anand Vihar, New Delhi</t>
  </si>
  <si>
    <t>Chinese, South Indian, North Indian</t>
  </si>
  <si>
    <t>Hunger Flames</t>
  </si>
  <si>
    <t>15, DDA Market 3, Satyawati Nagar, Ashok Vihar Phase 3, New Delhi</t>
  </si>
  <si>
    <t>Pizza, Fast Food, Chinese</t>
  </si>
  <si>
    <t>Near Sis Ganj Sahib Gurudwara, Chandni Chowk, New Delhi</t>
  </si>
  <si>
    <t>N- 10, Connaught Place, New Delhi</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</si>
  <si>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</si>
  <si>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</si>
  <si>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</si>
  <si>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</si>
  <si>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</si>
  <si>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</si>
  <si>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</si>
  <si>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</si>
  <si>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Sweet Tickles</t>
  </si>
  <si>
    <t>A-18, Bathla Appartments, IP Extension, New Delhi</t>
  </si>
  <si>
    <t>GF 3A-4D, Milap Building, Bahadur Shah Zafar Marg, ITO, New Delhi</t>
  </si>
  <si>
    <t>ITO</t>
  </si>
  <si>
    <t>ITO, New Delhi</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</si>
  <si>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</si>
  <si>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</si>
  <si>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</si>
  <si>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</si>
  <si>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</si>
  <si>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</si>
  <si>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</si>
  <si>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</si>
  <si>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</si>
  <si>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</si>
  <si>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</si>
  <si>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</si>
  <si>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</si>
  <si>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</si>
  <si>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Ground Floor, Metro Walk Mall, Rohini, New Delhi</t>
  </si>
  <si>
    <t>37, 2nd Floor, Pacific Mall, Tagore Garden, New Delhi</t>
  </si>
  <si>
    <t>Ashok Meat Wala</t>
  </si>
  <si>
    <t>Shop 16, G-H10, Sunder Vihar, Paschim Vihar, New Delhi</t>
  </si>
  <si>
    <t>Urban Owl</t>
  </si>
  <si>
    <t>Zustt Yummy</t>
  </si>
  <si>
    <t>70 B, LGF, Safdarjung Enclave, New Delhi, Safdarjung, New Delhi</t>
  </si>
  <si>
    <t>Wake And Bake</t>
  </si>
  <si>
    <t>Jack 'n' Chill</t>
  </si>
  <si>
    <t>F-19, 1st Floor, Opposite NDPL Office, Vijay Nagar, New Delhi</t>
  </si>
  <si>
    <t>American, Italian, Cafe</t>
  </si>
  <si>
    <t>Chinese Inn</t>
  </si>
  <si>
    <t>13/82, Geeta Colony, New Delhi</t>
  </si>
  <si>
    <t>Penta Cafe</t>
  </si>
  <si>
    <t>663, Near Pentamed Hospital, Derawal Nagar, Gujranwala Town, New Delhi</t>
  </si>
  <si>
    <t>E-31, Shop 2, Guru Nanak Pura, Jail Road, New Delhi</t>
  </si>
  <si>
    <t>Queen's Way</t>
  </si>
  <si>
    <t>4, Raza Market, Behind DLF Building, Janpath Lane, Janpath, New Delhi</t>
  </si>
  <si>
    <t>15A/63, WEA, Karol Bagh, New Delhi</t>
  </si>
  <si>
    <t>Tewari Sweets</t>
  </si>
  <si>
    <t>O-3/20, Lajpat Nagar 2, New Delhi</t>
  </si>
  <si>
    <t>Himalaya Food Corner</t>
  </si>
  <si>
    <t>C-24, Acharya Niketan, Near ICICI Bank, Mayur Vihar Phase 1, New Delhi</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</si>
  <si>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</si>
  <si>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</si>
  <si>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</si>
  <si>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</si>
  <si>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</si>
  <si>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</si>
  <si>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</si>
  <si>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</si>
  <si>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</si>
  <si>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</si>
  <si>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</si>
  <si>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Young Wild Free Cafe</t>
  </si>
  <si>
    <t>13, 1st Floor, Opposite Venkateswara College, Satyaniketan, New Delhi</t>
  </si>
  <si>
    <t>Cafe, Italian, Chinese, Continental</t>
  </si>
  <si>
    <t>Food Court, Select Citywalk Mall, Saket, New Delhi</t>
  </si>
  <si>
    <t>Shop C-1/177, Yamuna Vihar, Shahdara, New Delhi</t>
  </si>
  <si>
    <t>Hot Wok</t>
  </si>
  <si>
    <t>Gate 1, BC Block, Near Fortis Hospital, Shalimar Bagh, New Delhi</t>
  </si>
  <si>
    <t>Lush</t>
  </si>
  <si>
    <t>9/1700, Main Road, Kailash Nagar, Gandhi Nagar, Shastri Park, New Delhi</t>
  </si>
  <si>
    <t>Shastri Park</t>
  </si>
  <si>
    <t>Shastri Park, New Delhi</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</si>
  <si>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</si>
  <si>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</si>
  <si>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</si>
  <si>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</si>
  <si>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</si>
  <si>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</si>
  <si>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Pizzaon</t>
  </si>
  <si>
    <t>G-26, Ground Floor, Wardhman Plaza, Asaf Ali Road, New Delhi</t>
  </si>
  <si>
    <t>Asaf Ali Road</t>
  </si>
  <si>
    <t>Asaf Ali Road, New Delhi</t>
  </si>
  <si>
    <t>Bhasad Cafe</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</si>
  <si>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</si>
  <si>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</si>
  <si>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</si>
  <si>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</si>
  <si>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</si>
  <si>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</si>
  <si>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</si>
  <si>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</si>
  <si>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Heavens Food Corner</t>
  </si>
  <si>
    <t>DDA Market, Near Mother Dairy, Kalkaji, New Delhi</t>
  </si>
  <si>
    <t>Dosa Village</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</si>
  <si>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</si>
  <si>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</si>
  <si>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</si>
  <si>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</si>
  <si>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</si>
  <si>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</si>
  <si>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</si>
  <si>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</si>
  <si>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</si>
  <si>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</si>
  <si>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</si>
  <si>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</si>
  <si>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</si>
  <si>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</si>
  <si>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</si>
  <si>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</si>
  <si>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</si>
  <si>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</si>
  <si>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</si>
  <si>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</si>
  <si>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</si>
  <si>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</si>
  <si>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</si>
  <si>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</si>
  <si>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</si>
  <si>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Chin 10</t>
  </si>
  <si>
    <t>C-111, New Moti Nagar, Moti Nagar, New Delhi</t>
  </si>
  <si>
    <t>Manahang Restaurant</t>
  </si>
  <si>
    <t>230-B, Munirka, New Delhi</t>
  </si>
  <si>
    <t>KPG Express</t>
  </si>
  <si>
    <t>Humayunpur Chowk, Safdarjung, New Delhi</t>
  </si>
  <si>
    <t>Ceaser Fast Food Centre</t>
  </si>
  <si>
    <t>C-1, Naveen, Shahdara, New Delhi</t>
  </si>
  <si>
    <t>Shri Rudram</t>
  </si>
  <si>
    <t>AA-13, Shalimar Bagh, New Delhi</t>
  </si>
  <si>
    <t>G-8, Near Midland Book Shop Main Market, South Extension 1, New Delhi</t>
  </si>
  <si>
    <t>Royal Kolkata Biryani</t>
  </si>
  <si>
    <t>26, Market 1, Chittaranjan Park, New Delhi</t>
  </si>
  <si>
    <t>North Indian, Chinese, Biryani</t>
  </si>
  <si>
    <t>Ground Floor, DLF City Centre Mall, Shalimar Bagh, New Delhi</t>
  </si>
  <si>
    <t>The Sugar Cube</t>
  </si>
  <si>
    <t>C-67A, Greater Kailash (GK) 1, New Delhi</t>
  </si>
  <si>
    <t>Hook Up</t>
  </si>
  <si>
    <t>Shop 14, Pentamed Hospital Complex, LSC Derawal Nagar, Gujranwala Town, New Delhi</t>
  </si>
  <si>
    <t>Art of Spices</t>
  </si>
  <si>
    <t>B-1/3, Behind City Hospital, Pusa Road, Karol Bagh, New Delhi</t>
  </si>
  <si>
    <t>Fast Food, North Indian, Mughlai</t>
  </si>
  <si>
    <t>ISBT, Railway Station, Kashmiri Gate, New Delhi</t>
  </si>
  <si>
    <t>Kashmiri Gate</t>
  </si>
  <si>
    <t>Kashmiri Gate, New Delhi</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</si>
  <si>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</si>
  <si>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</si>
  <si>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</si>
  <si>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</si>
  <si>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</si>
  <si>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</si>
  <si>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</si>
  <si>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</si>
  <si>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</si>
  <si>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</si>
  <si>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</si>
  <si>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</si>
  <si>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</si>
  <si>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</si>
  <si>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</si>
  <si>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</si>
  <si>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</si>
  <si>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</si>
  <si>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</si>
  <si>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</si>
  <si>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</si>
  <si>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</si>
  <si>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</si>
  <si>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</si>
  <si>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</si>
  <si>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Gujarati Samaj Santushti</t>
  </si>
  <si>
    <t>2, Shri Delhi Gujarati Samaj, Raj Niwas Marg, Civil Lines, New Delhi</t>
  </si>
  <si>
    <t>Gujarati</t>
  </si>
  <si>
    <t>Good Foods</t>
  </si>
  <si>
    <t>Rajpura Village, CC Colony, Delhi University-GTB Nagar, New Delhi</t>
  </si>
  <si>
    <t>Rahul Meat Corner</t>
  </si>
  <si>
    <t>447, Jheel Khurenja, Geeta Colony, New Delhi</t>
  </si>
  <si>
    <t>9 A, Gautam Nagar, Hauz Khas, New Delhi</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</si>
  <si>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</si>
  <si>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</si>
  <si>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</si>
  <si>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</si>
  <si>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</si>
  <si>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</si>
  <si>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</si>
  <si>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</si>
  <si>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</si>
  <si>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</si>
  <si>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Mulligan Cafe</t>
  </si>
  <si>
    <t>Press Enclave Marg, Lado Sarai, New Delhi</t>
  </si>
  <si>
    <t>South Indian, Fast Food</t>
  </si>
  <si>
    <t>J-35 B, Central Market, Lajpat Nagar 2, New Delhi</t>
  </si>
  <si>
    <t>North Indian, Chinese, Street Food, Mithai</t>
  </si>
  <si>
    <t>Burger Street</t>
  </si>
  <si>
    <t>C 7/191, Keshav Puram, Lawrence Road, New Delhi</t>
  </si>
  <si>
    <t>Bhane</t>
  </si>
  <si>
    <t>135/136, Mehar Chand Market, Lodhi Colony, New Delhi</t>
  </si>
  <si>
    <t>Chinese Mania</t>
  </si>
  <si>
    <t>Shop 2, J.D Complex, 11, Old Rangpuri Road, Mahipalpur Extension, Mahipalpur, New Delhi</t>
  </si>
  <si>
    <t>Kafe @ Museum</t>
  </si>
  <si>
    <t>National Museum, Mansingh Road, New Delhi</t>
  </si>
  <si>
    <t>Mansingh Road</t>
  </si>
  <si>
    <t>Mansingh Road, New Delhi</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</si>
  <si>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</si>
  <si>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</si>
  <si>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</si>
  <si>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</si>
  <si>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</si>
  <si>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</si>
  <si>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</si>
  <si>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</si>
  <si>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</si>
  <si>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</si>
  <si>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</si>
  <si>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</si>
  <si>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</si>
  <si>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</si>
  <si>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The Chai Story</t>
  </si>
  <si>
    <t>G-7, HB Twin Tower, Netaji Subhash Place, New Delhi</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</si>
  <si>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</si>
  <si>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</si>
  <si>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</si>
  <si>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</si>
  <si>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</si>
  <si>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</si>
  <si>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</si>
  <si>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</si>
  <si>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</si>
  <si>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</si>
  <si>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</si>
  <si>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</si>
  <si>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</si>
  <si>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</si>
  <si>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Mummy's Food Corner</t>
  </si>
  <si>
    <t>87/A, Safdarjung, New Delhi</t>
  </si>
  <si>
    <t>Assamese</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</si>
  <si>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</si>
  <si>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</si>
  <si>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</si>
  <si>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</si>
  <si>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</si>
  <si>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</si>
  <si>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</si>
  <si>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</si>
  <si>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</si>
  <si>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</si>
  <si>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</si>
  <si>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</si>
  <si>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</si>
  <si>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</si>
  <si>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</si>
  <si>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</si>
  <si>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</si>
  <si>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</si>
  <si>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</si>
  <si>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Craving Cure</t>
  </si>
  <si>
    <t>Shop 7, Market 2, Chittaranjan Park, New Delhi</t>
  </si>
  <si>
    <t>Cake Central - Premier Cake Design Studio</t>
  </si>
  <si>
    <t>D  Block, Defence Colony, New Delhi</t>
  </si>
  <si>
    <t>Hasty Tasty</t>
  </si>
  <si>
    <t>C Block Market, East of Kailash, New Delhi</t>
  </si>
  <si>
    <t>Tandoori Tadka</t>
  </si>
  <si>
    <t>13/279, Bhawan Mandir, Geeta Colony, New Delhi</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</si>
  <si>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</si>
  <si>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</si>
  <si>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</si>
  <si>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</si>
  <si>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</si>
  <si>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</si>
  <si>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</si>
  <si>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</si>
  <si>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</si>
  <si>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</si>
  <si>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</si>
  <si>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</si>
  <si>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</si>
  <si>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</si>
  <si>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</si>
  <si>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</si>
  <si>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</si>
  <si>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</si>
  <si>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</si>
  <si>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</si>
  <si>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</si>
  <si>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</si>
  <si>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</si>
  <si>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</si>
  <si>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</si>
  <si>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</si>
  <si>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</si>
  <si>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</si>
  <si>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</si>
  <si>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</si>
  <si>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</si>
  <si>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Kanwarji's</t>
  </si>
  <si>
    <t>B4-33A, Ashok Vihar Phase 2, New Delhi</t>
  </si>
  <si>
    <t>Street Food, Chinese, North Indian, Mithai</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</si>
  <si>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</si>
  <si>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</si>
  <si>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</si>
  <si>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</si>
  <si>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</si>
  <si>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</si>
  <si>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</si>
  <si>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</si>
  <si>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Food Land</t>
  </si>
  <si>
    <t>252-H, Kailash Plazza, Sant Nagar, East of Kailash, New Delhi</t>
  </si>
  <si>
    <t>Chinese Food</t>
  </si>
  <si>
    <t>23/21C, East Patel Nagar, New Delhi</t>
  </si>
  <si>
    <t>11/23, East Patel Nagar Market, East Patel Nagar, New Delhi</t>
  </si>
  <si>
    <t>La Seine -The Chocolate Emporium</t>
  </si>
  <si>
    <t>G-54, Main Market, Green Park, New Delhi</t>
  </si>
  <si>
    <t>Nut Khut Rasoi</t>
  </si>
  <si>
    <t>1, Near Gola Northend, Gujranwala Town, New Delhi</t>
  </si>
  <si>
    <t>Surya Mansion 1, Kaushalya Park, Hauz Khas, New Delhi</t>
  </si>
  <si>
    <t>Pul Bangash Wale</t>
  </si>
  <si>
    <t>DDA Market, Jail Road, New Delhi</t>
  </si>
  <si>
    <t>Qureshi Kabab Corner</t>
  </si>
  <si>
    <t>Urdu Bazar, Opposite Gate 1, Jama Masjid, New Delhi</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</si>
  <si>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</si>
  <si>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</si>
  <si>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</si>
  <si>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</si>
  <si>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</si>
  <si>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</si>
  <si>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</si>
  <si>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</si>
  <si>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</si>
  <si>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</si>
  <si>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</si>
  <si>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</si>
  <si>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</si>
  <si>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</si>
  <si>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</si>
  <si>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</si>
  <si>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</si>
  <si>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</si>
  <si>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</si>
  <si>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</si>
  <si>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</si>
  <si>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</si>
  <si>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</si>
  <si>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</si>
  <si>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</si>
  <si>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</si>
  <si>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</si>
  <si>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</si>
  <si>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</si>
  <si>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Tulicakes</t>
  </si>
  <si>
    <t>A63 / 1, Saket, New Delhi</t>
  </si>
  <si>
    <t>Peri Peri Momos</t>
  </si>
  <si>
    <t>57, Satya Niketan Road, Satyaniketan, New Delhi</t>
  </si>
  <si>
    <t>Fusion Dosa Cafe</t>
  </si>
  <si>
    <t>Main Market, Shakarpur, New Delhi</t>
  </si>
  <si>
    <t>Last Bencher's</t>
  </si>
  <si>
    <t>D-103, Tagore Garden, New Delhi</t>
  </si>
  <si>
    <t>Himalya Chinese</t>
  </si>
  <si>
    <t>Shop 1, Plot 365, Chand Nagar, Tilak Nagar, New Delhi</t>
  </si>
  <si>
    <t>A-27, Milap Nagar, Near Desu Office, Uttam Nagar, New Delhi</t>
  </si>
  <si>
    <t>Shri Radha Ki Rasoi</t>
  </si>
  <si>
    <t>Plot 1, Mohan Bhagwati Complex, Uttam Nagar, New Delhi</t>
  </si>
  <si>
    <t>Amul Cafe</t>
  </si>
  <si>
    <t>142A, GG-1, Vikaspuri, New Delhi</t>
  </si>
  <si>
    <t>Desserts, Fast Food</t>
  </si>
  <si>
    <t>Hema Chinese Foods</t>
  </si>
  <si>
    <t>33, F Block, Galaxy Market, Vikaspuri, New Delhi</t>
  </si>
  <si>
    <t>Food Court, Level 2, World mark 1, Aerocity, New Delhi</t>
  </si>
  <si>
    <t>#InstaFreeze</t>
  </si>
  <si>
    <t>B-17, Alaknanda Shopping Complex, Alaknanda, New Delhi</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</si>
  <si>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</si>
  <si>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</si>
  <si>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</si>
  <si>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</si>
  <si>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</si>
  <si>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</si>
  <si>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</si>
  <si>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</si>
  <si>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</si>
  <si>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</si>
  <si>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</si>
  <si>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</si>
  <si>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</si>
  <si>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</si>
  <si>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</si>
  <si>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</si>
  <si>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</si>
  <si>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</si>
  <si>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</si>
  <si>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</si>
  <si>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</si>
  <si>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</si>
  <si>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Dee The Baker</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</si>
  <si>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</si>
  <si>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</si>
  <si>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</si>
  <si>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</si>
  <si>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</si>
  <si>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</si>
  <si>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</si>
  <si>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</si>
  <si>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</si>
  <si>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</si>
  <si>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</si>
  <si>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</si>
  <si>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</si>
  <si>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</si>
  <si>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</si>
  <si>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</si>
  <si>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</si>
  <si>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</si>
  <si>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</si>
  <si>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</si>
  <si>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</si>
  <si>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</si>
  <si>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</si>
  <si>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</si>
  <si>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</si>
  <si>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Catchup Green</t>
  </si>
  <si>
    <t>Shop SW4, Plot 1, LSC, Vardhaman Plaza, Opposite Delux Apartments, Vasundhara Enclave, New Delhi</t>
  </si>
  <si>
    <t>New Madras Cafe</t>
  </si>
  <si>
    <t>KG 1/403, Main Market, Vikaspuri, New Delhi</t>
  </si>
  <si>
    <t>GG 2/10A, Vikaspuri, New Delhi</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</si>
  <si>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</si>
  <si>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</si>
  <si>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</si>
  <si>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</si>
  <si>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</si>
  <si>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</si>
  <si>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Shop 4, 25/6, Ground Floor, East Patel Nagar, New Delhi</t>
  </si>
  <si>
    <t>18/43 &amp; 18/44, Ground Floor, East Patel Nagar, New Delhi</t>
  </si>
  <si>
    <t>S-5, Ground Floor, M Block Market, Greater Kailash (GK) 1, New Delhi</t>
  </si>
  <si>
    <t>Zaika Kathi Roll</t>
  </si>
  <si>
    <t>137, Gautam Nagar Nala, Near Hauz Khas, Hauz Khas, New Delhi</t>
  </si>
  <si>
    <t>Starve Stalkers</t>
  </si>
  <si>
    <t>Haji Mohd. Hussain</t>
  </si>
  <si>
    <t>113, Matia Mahal Road, Bazaar Matia Mahal, Jama Masjid, New Delhi</t>
  </si>
  <si>
    <t>329-330, Shop 5, Samman Bazar, Bhogal, Jangpura, New Delhi</t>
  </si>
  <si>
    <t>Bakey Wish</t>
  </si>
  <si>
    <t>L Block, Kailash Colony, New Delhi</t>
  </si>
  <si>
    <t>Stop My Starvation</t>
  </si>
  <si>
    <t>C-10, Malviya Nagar, New Delhi</t>
  </si>
  <si>
    <t>Turant</t>
  </si>
  <si>
    <t>Opposite FICCI Auditorium, Near Metro Station, Mandi House, New Delhi</t>
  </si>
  <si>
    <t>Munchies Midnight Delivery</t>
  </si>
  <si>
    <t>Continental, Italian, Fast Food</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</si>
  <si>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</si>
  <si>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</si>
  <si>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</si>
  <si>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</si>
  <si>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</si>
  <si>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</si>
  <si>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</si>
  <si>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</si>
  <si>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</si>
  <si>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</si>
  <si>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</si>
  <si>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</si>
  <si>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</si>
  <si>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</si>
  <si>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</si>
  <si>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</si>
  <si>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</si>
  <si>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</si>
  <si>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</si>
  <si>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</si>
  <si>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</si>
  <si>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</si>
  <si>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</si>
  <si>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Dhankad Market, Main IGNOU Road, Neb Sarai, Sainik Farms, New Delhi</t>
  </si>
  <si>
    <t>Mughlai Point</t>
  </si>
  <si>
    <t>Shop 78, Ring Road Market, Sarojini Nagar, New Delhi</t>
  </si>
  <si>
    <t>Dosa Junction</t>
  </si>
  <si>
    <t>SE-20, Singal Pur, Shalimar Bagh, New Delhi</t>
  </si>
  <si>
    <t>Lajawab Chinese Food</t>
  </si>
  <si>
    <t>A 1/28, Peepal Wala Road, Mohan Garden, Uttam Nagar, New Delhi</t>
  </si>
  <si>
    <t>Chinese, North Indian, Fast Food</t>
  </si>
  <si>
    <t>Prince Cafe</t>
  </si>
  <si>
    <t>108, Main Road, Chander Nagar, New Delhi</t>
  </si>
  <si>
    <t>Aristocrat Sweet Shop</t>
  </si>
  <si>
    <t>Shop 9, Market 1, Chittaranjan Park, New Delhi</t>
  </si>
  <si>
    <t>Gopal's Restaurant &amp; Caterer's</t>
  </si>
  <si>
    <t>26, Ground Floor, Market 1, Chittaranjan Park, New Delhi</t>
  </si>
  <si>
    <t>Bengal Snacks</t>
  </si>
  <si>
    <t>Shop 53, Market 1, Chittaranjan Park, New Delhi</t>
  </si>
  <si>
    <t>A-1, Defence Colony Market, Defence Colony, New Delhi</t>
  </si>
  <si>
    <t>Milk Patisserie</t>
  </si>
  <si>
    <t>Mughlai Flavours</t>
  </si>
  <si>
    <t>17, DDA Market, Hudson Lane, Delhi University-GTB Nagar, New Delhi</t>
  </si>
  <si>
    <t>Sultan Food</t>
  </si>
  <si>
    <t>400 A, J &amp; K Pocket, Dilshad Garden, New Delhi</t>
  </si>
  <si>
    <t>The Crunch Box</t>
  </si>
  <si>
    <t>6/18, Near 7 Block Gurudwara, Geeta Colony, New Delhi</t>
  </si>
  <si>
    <t>Hunger Strike</t>
  </si>
  <si>
    <t>M-69, Opposite Yes Bank, M Block Market, Greater Kailash (GK) 1, New Delhi</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</si>
  <si>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</si>
  <si>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</si>
  <si>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</si>
  <si>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</si>
  <si>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</si>
  <si>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</si>
  <si>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</si>
  <si>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</si>
  <si>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</si>
  <si>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</si>
  <si>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23, Opposite Hansraj Hostel, Kamla Nagar, New Delhi</t>
  </si>
  <si>
    <t>Anna Dosa</t>
  </si>
  <si>
    <t>Shop 8, Krishna Market, Lajpat Nagar 1, New Delhi</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</si>
  <si>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</si>
  <si>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</si>
  <si>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</si>
  <si>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</si>
  <si>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</si>
  <si>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</si>
  <si>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</si>
  <si>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</si>
  <si>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</si>
  <si>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</si>
  <si>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</si>
  <si>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</si>
  <si>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</si>
  <si>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</si>
  <si>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</si>
  <si>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</si>
  <si>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</si>
  <si>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</si>
  <si>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</si>
  <si>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</si>
  <si>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Shop-16, Plot-10, LSC Rajdhani Enclave, Near Preet  Vihar Metro Station, Preet Vihar, New Delhi</t>
  </si>
  <si>
    <t>Tea, Beverages, Fast Food</t>
  </si>
  <si>
    <t>Nukkadwala</t>
  </si>
  <si>
    <t>PVR Anupam Complex, District Centre, Sector 1</t>
  </si>
  <si>
    <t>The Chinese &amp; Thai Restaurant</t>
  </si>
  <si>
    <t>85-B, Humayunpur, Safdarjung, New Delhi</t>
  </si>
  <si>
    <t>Kwic Bitte Restaurant</t>
  </si>
  <si>
    <t>132, Sarojini Nagar Market, Sarojini Nagar, New Delhi</t>
  </si>
  <si>
    <t>Food Junkies</t>
  </si>
  <si>
    <t>181/2, Satya Niketan Market, Opposite Sri Venkateshwara College, Satyaniketan, New Delhi</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</si>
  <si>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</si>
  <si>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</si>
  <si>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</si>
  <si>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</si>
  <si>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</si>
  <si>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</si>
  <si>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Near Indian Oil Petrol Pump, Mool Chand Motors, Vasant Vihar, New Delhi</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</si>
  <si>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</si>
  <si>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</si>
  <si>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</si>
  <si>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</si>
  <si>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</si>
  <si>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</si>
  <si>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</si>
  <si>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</si>
  <si>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</si>
  <si>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</si>
  <si>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</si>
  <si>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Chawri Bazar, New Delhi</t>
  </si>
  <si>
    <t>R.P.W Pizza</t>
  </si>
  <si>
    <t>Shop 7, Dayanand Marg Fruit Market, Daryaganj, New Delhi</t>
  </si>
  <si>
    <t>M3-A2, Near Mrignaini Chowk, Dilshad Garden, New Delhi</t>
  </si>
  <si>
    <t>G-53, Green Park, New Delhi</t>
  </si>
  <si>
    <t>Food Refill</t>
  </si>
  <si>
    <t>472, Hardevpuri , Gautam Nagar, Hauz Khas, New Delhi</t>
  </si>
  <si>
    <t>Pink Box</t>
  </si>
  <si>
    <t>B-1/30, Near Aurobindo Marg, Hauz Khas, New Delhi</t>
  </si>
  <si>
    <t>CE 1, Shop 5, Near Hari Nagar Clock Tower, Jail Road, New Delhi</t>
  </si>
  <si>
    <t>Shri Ram Sweets</t>
  </si>
  <si>
    <t>57, Bhagwan Nagar, Gurudwara Bala Sahib Road, Ashram, Near Jangpura, New Delhi</t>
  </si>
  <si>
    <t>South Indian, Street Food, Chinese</t>
  </si>
  <si>
    <t>61-D, Ground Floor, Ber Sarai Market, Opposite Old JNU Campus, JNU, New Delhi</t>
  </si>
  <si>
    <t>Teflas</t>
  </si>
  <si>
    <t>Opposite Narmada Hostel, JNU, New Delhi</t>
  </si>
  <si>
    <t>UB-101, Kamla Nagar, New Delhi</t>
  </si>
  <si>
    <t>27A, Block-UA, Jawahar Nagar, Kamla Nagar, New Delhi</t>
  </si>
  <si>
    <t>Shawarma Wala</t>
  </si>
  <si>
    <t>33-34 UB, Bunglow Road, Kamla Nagar, New Delhi</t>
  </si>
  <si>
    <t>Namdhari's Icecream &amp; Bakers</t>
  </si>
  <si>
    <t>J-38, Near Ramesh Nagar, Najafgarh Road, Kirti Nagar, New Delhi</t>
  </si>
  <si>
    <t>Desserts, Bakery, Fast Food</t>
  </si>
  <si>
    <t>Swad Fast Food</t>
  </si>
  <si>
    <t>34A, Single Storey, Ramesh Nagar, Kirti Nagar, New Delhi</t>
  </si>
  <si>
    <t>Sugar Blossoms</t>
  </si>
  <si>
    <t>132 Meharchand Market, Lodhi Road, Lodhi Colony, New Delhi</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</si>
  <si>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</si>
  <si>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</si>
  <si>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</si>
  <si>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</si>
  <si>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</si>
  <si>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</si>
  <si>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</si>
  <si>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</si>
  <si>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Samarpan Fast Food</t>
  </si>
  <si>
    <t>118 - A2, LIG Flat Market, Opposite Sharma Medical Store, Mayur Vihar Phase 3, New Delhi</t>
  </si>
  <si>
    <t>Namaste Restaurant</t>
  </si>
  <si>
    <t>Dr Kapoorwali Gali, Munirka, New Delhi</t>
  </si>
  <si>
    <t>Ground Floor, Modi Towers, Nehru Place, New Delhi</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</si>
  <si>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</si>
  <si>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</si>
  <si>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</si>
  <si>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</si>
  <si>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</si>
  <si>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</si>
  <si>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</si>
  <si>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</si>
  <si>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</si>
  <si>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</si>
  <si>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</si>
  <si>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Dec</t>
  </si>
  <si>
    <t>70-E, Humayunpur, Safdarjung Enclave</t>
  </si>
  <si>
    <t>Pizza, Continental, Beverages</t>
  </si>
  <si>
    <t>Starup Catering</t>
  </si>
  <si>
    <t>Safdarjung Enclave</t>
  </si>
  <si>
    <t>Shanghai Restaurant</t>
  </si>
  <si>
    <t>9, Satyaniketan Market, Satyaniketan, New Delhi</t>
  </si>
  <si>
    <t>Grill Master</t>
  </si>
  <si>
    <t>106, Ground Floor, Satyaniketan, New Delhi</t>
  </si>
  <si>
    <t>1/7228 A, Gorakh Park, Main Babarpur Road, Near Hanuman Mandir, Shahdara, New Delhi</t>
  </si>
  <si>
    <t>Choc-oholic</t>
  </si>
  <si>
    <t>The Urban Canteen</t>
  </si>
  <si>
    <t>Shop 13, BP Market, Shalimar Bagh, New Delhi</t>
  </si>
  <si>
    <t>Funduz Cafe</t>
  </si>
  <si>
    <t>WZ-188, Punjabi Market, Tilak Nagar, New Delhi</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</si>
  <si>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</si>
  <si>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</si>
  <si>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</si>
  <si>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</si>
  <si>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</si>
  <si>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</si>
  <si>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</si>
  <si>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</si>
  <si>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</si>
  <si>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</si>
  <si>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</si>
  <si>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</si>
  <si>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</si>
  <si>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</si>
  <si>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</si>
  <si>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</si>
  <si>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</si>
  <si>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</si>
  <si>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</si>
  <si>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</si>
  <si>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</si>
  <si>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</si>
  <si>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Hardwari</t>
  </si>
  <si>
    <t>18/47, Main Market, East Patel Nagar, New Delhi</t>
  </si>
  <si>
    <t>Essex Collections Patisserie</t>
  </si>
  <si>
    <t>The Kathis</t>
  </si>
  <si>
    <t>M-29, M Block Market, Greater Kailash (GK) 1, New Delhi</t>
  </si>
  <si>
    <t>Shop 22, E Block Market, Greater Kailash (GK) 2, New Delhi</t>
  </si>
  <si>
    <t>Lebanese, Chinese, Fast Food</t>
  </si>
  <si>
    <t>Potet</t>
  </si>
  <si>
    <t>The Junction, CSC Complex, Green Park Main Road, Hauz Khas, New Delhi</t>
  </si>
  <si>
    <t>Chaudhary Sweets Corner</t>
  </si>
  <si>
    <t>10/18, Shakti Nagar, Near Roshanara Club, Kamla Nagar, New Delhi</t>
  </si>
  <si>
    <t>House 1, Dayanand Vihar, Opposite HOD, Karkardooma, New Delhi</t>
  </si>
  <si>
    <t>A-45/2, Swana Cinema Road Main Chowk, East Azad Nagar, Near Krishna Nagar, New Delhi</t>
  </si>
  <si>
    <t>Mehta Food Junction</t>
  </si>
  <si>
    <t>434/113, Veer Savarkar Block, Shakarpur, Laxmi Nagar, New Delhi</t>
  </si>
  <si>
    <t>Jain Sweets &amp; Bakers</t>
  </si>
  <si>
    <t>A Block, Near Main Red Light Chowk, Opposite Vishal Mega Mart, Mahipalpur, New Delhi</t>
  </si>
  <si>
    <t>North Indian, Mithai</t>
  </si>
  <si>
    <t>F-341, Lado Sarai, Mehrauli, New Delhi</t>
  </si>
  <si>
    <t>Burger Bros</t>
  </si>
  <si>
    <t>Food Box</t>
  </si>
  <si>
    <t>House 70, Shop 2, Indra Vihar, Opposite International Girls Hostel, Mukherjee Nagar, New Delhi</t>
  </si>
  <si>
    <t>Foody Box</t>
  </si>
  <si>
    <t>Shop 2, Indra Vihar, Mukherjee Nagar, New Delhi</t>
  </si>
  <si>
    <t>265, Main Road, Hakikat Nagar, Mukherjee Nagar, New Delhi</t>
  </si>
  <si>
    <t>Dee Cake Shop</t>
  </si>
  <si>
    <t>336, Munirka, New Delhi</t>
  </si>
  <si>
    <t>Chinese Temptation</t>
  </si>
  <si>
    <t>Near Delhi Gate, Najafgarh, New Delhi</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</si>
  <si>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</si>
  <si>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</si>
  <si>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</si>
  <si>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</si>
  <si>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</si>
  <si>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</si>
  <si>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</si>
  <si>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</si>
  <si>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</si>
  <si>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</si>
  <si>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</si>
  <si>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</si>
  <si>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</si>
  <si>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</si>
  <si>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</si>
  <si>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</si>
  <si>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</si>
  <si>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</si>
  <si>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</si>
  <si>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</si>
  <si>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</si>
  <si>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</si>
  <si>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</si>
  <si>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</si>
  <si>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A-31, Vikaspuri, New Delhi</t>
  </si>
  <si>
    <t>Yusuf Sarai Market, Yusuf Sarai, New Delhi</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</si>
  <si>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</si>
  <si>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</si>
  <si>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</si>
  <si>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</si>
  <si>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</si>
  <si>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</si>
  <si>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</si>
  <si>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Dr. Zakir Hussain Marg, New Delhi</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</si>
  <si>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</si>
  <si>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</si>
  <si>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</si>
  <si>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</si>
  <si>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</si>
  <si>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</si>
  <si>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</si>
  <si>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</si>
  <si>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</si>
  <si>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</si>
  <si>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</si>
  <si>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</si>
  <si>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</si>
  <si>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</si>
  <si>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</si>
  <si>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Lasha Chinese Food</t>
  </si>
  <si>
    <t>Shop 69, Indra Vihar, Opposite Girls Hostel, Mukherjee Nagar, New Delhi</t>
  </si>
  <si>
    <t>Hashtag Foods</t>
  </si>
  <si>
    <t>G-89, Aggarwal Millennium, Tower 2, Netaji Subhash Place, New Delhi</t>
  </si>
  <si>
    <t>Fusion N Food</t>
  </si>
  <si>
    <t>G-4, Pearl Best Height 1, Netaji Subhash Place, New Delhi</t>
  </si>
  <si>
    <t>Buena Tierra</t>
  </si>
  <si>
    <t>Shop 4, CSC Market, A Block, New Friends Colony, New Delhi</t>
  </si>
  <si>
    <t>Chennai Dosa Express</t>
  </si>
  <si>
    <t>E-167/3, Samaspur Road, Pandav Nagar, New Delhi</t>
  </si>
  <si>
    <t>Chocooze</t>
  </si>
  <si>
    <t>Sunder Vihar, Paschim Vihar, New Delhi</t>
  </si>
  <si>
    <t>Temptation Food</t>
  </si>
  <si>
    <t>2, Near Kishan Chand Complex, Jwala Heri Market, Paschim Vihar, New Delhi</t>
  </si>
  <si>
    <t>A-3/264, Paschim Vihar, New Delhi</t>
  </si>
  <si>
    <t>1, A Block Market, Preet Vihar, New Delhi</t>
  </si>
  <si>
    <t>Street Food, Mughlai</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</si>
  <si>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</si>
  <si>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</si>
  <si>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</si>
  <si>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</si>
  <si>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</si>
  <si>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</si>
  <si>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Sri Durga Dosa Corner</t>
  </si>
  <si>
    <t>D 11, Main Road, Tagore Garden, New Delhi</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</si>
  <si>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</si>
  <si>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</si>
  <si>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</si>
  <si>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</si>
  <si>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</si>
  <si>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</si>
  <si>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</si>
  <si>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</si>
  <si>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</si>
  <si>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</si>
  <si>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</si>
  <si>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</si>
  <si>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</si>
  <si>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</si>
  <si>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</si>
  <si>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3, PVR Priya, Basant Lok Market, Vasant Vihar, New Delhi</t>
  </si>
  <si>
    <t>1972-1973, Corner Gali Paranthe, Opposite Central Bank, Chandni Chowk, New Delhi</t>
  </si>
  <si>
    <t>Royal Chick 'N'</t>
  </si>
  <si>
    <t>K-1/135, Main Road, C R Park, Chittaranjan Park, New Delhi</t>
  </si>
  <si>
    <t>Railway Yard</t>
  </si>
  <si>
    <t>B-36/11, GT Karnal Road Industrial Area, Near Nanak Piao Gurudwara, Gujranwala Town, New Delhi</t>
  </si>
  <si>
    <t>Maharashtra Sadan</t>
  </si>
  <si>
    <t>Behind Baroda House, Kasturbha Gandhi Marg, Near India Gate, New Delhi</t>
  </si>
  <si>
    <t>Maxims Pastry Shop</t>
  </si>
  <si>
    <t>HS-3, Main Market, Kailash Colony, New Delhi</t>
  </si>
  <si>
    <t>Bakery, Desserts, Fast Food, Beverages</t>
  </si>
  <si>
    <t>Dilli Zaika</t>
  </si>
  <si>
    <t>B-4/96 A, Keshavpuram, Lawrence Road, New Delhi</t>
  </si>
  <si>
    <t>Fast Food, South Indian, Chinese</t>
  </si>
  <si>
    <t>Shree Manakamna Fast Food</t>
  </si>
  <si>
    <t>267, Ek Minar Masjid Road, Lalita Park, Laxmi Nagar, New Delhi</t>
  </si>
  <si>
    <t>Kunafa</t>
  </si>
  <si>
    <t>70, Mehar Chand Market, Lodhi Colony, New Delhi</t>
  </si>
  <si>
    <t>Desserts, Middle Eastern, Turkish</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</si>
  <si>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</si>
  <si>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</si>
  <si>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</si>
  <si>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</si>
  <si>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</si>
  <si>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</si>
  <si>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</si>
  <si>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</si>
  <si>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</si>
  <si>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</si>
  <si>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</si>
  <si>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</si>
  <si>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</si>
  <si>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</si>
  <si>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</si>
  <si>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</si>
  <si>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</si>
  <si>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</si>
  <si>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</si>
  <si>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</si>
  <si>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</si>
  <si>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</si>
  <si>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</si>
  <si>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</si>
  <si>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</si>
  <si>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</si>
  <si>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</si>
  <si>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</si>
  <si>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</si>
  <si>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</si>
  <si>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</si>
  <si>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Mitthu Tikki Wala</t>
  </si>
  <si>
    <t>SE 42, Near BW Block, Shalimar Bagh, New Delhi</t>
  </si>
  <si>
    <t>Roti N Boti</t>
  </si>
  <si>
    <t>15/16, Mangal Bazar, Tilak Nagar, New Delhi</t>
  </si>
  <si>
    <t>Natkhat Bakers</t>
  </si>
  <si>
    <t>A 65, Gurudwara Road, Mohan Garden, Uttam Nagar, New Delhi</t>
  </si>
  <si>
    <t>Sinfully Yours</t>
  </si>
  <si>
    <t>11, Munirka Marg, Vasant Vihar, New Delhi</t>
  </si>
  <si>
    <t>Faeem Chicken Corner</t>
  </si>
  <si>
    <t>F-130/4, Gautam Nagar, Sudershan Road, Yusuf Sarai, New Delhi</t>
  </si>
  <si>
    <t>Shankar Fast Food</t>
  </si>
  <si>
    <t>A-5, Central Market, Ashok Vihar Phase 1, New Delhi</t>
  </si>
  <si>
    <t>Chaat Tadka</t>
  </si>
  <si>
    <t>8, Community Center, New Friends Colony, New Delhi</t>
  </si>
  <si>
    <t>North Indian, Street Food, Mithai</t>
  </si>
  <si>
    <t>Joost Juice Bar</t>
  </si>
  <si>
    <t>Ground Floor, Epicuria Food Mall, Nehru Place, New Delhi</t>
  </si>
  <si>
    <t>Himcream</t>
  </si>
  <si>
    <t>13/56, Geeta Colony, New Delhi</t>
  </si>
  <si>
    <t>Ice Cream, Fast Food, Beverages</t>
  </si>
  <si>
    <t>Yo Momos</t>
  </si>
  <si>
    <t>BA 142-A, Jail Road, New Delhi</t>
  </si>
  <si>
    <t>Shiva Coffee &amp; South Indian Fast Food</t>
  </si>
  <si>
    <t>1-D, Kamla Nagar, New Delhi</t>
  </si>
  <si>
    <t>Bakeyard</t>
  </si>
  <si>
    <t>26A South Anarkali Extension Opposite Community center, Baldev Park, Krishna Nagar, New Delhi</t>
  </si>
  <si>
    <t>Hungry Heights</t>
  </si>
  <si>
    <t>Shop 5, F-1/9, Krishna Nagar, New Delhi</t>
  </si>
  <si>
    <t>Chicken King</t>
  </si>
  <si>
    <t>Ground Floor, C-196, Near Railway Fatak, Lajpat Nagar 1, New Delhi</t>
  </si>
  <si>
    <t>Sha-O-Lin Chinese Fast Food</t>
  </si>
  <si>
    <t>3, A 104, Road 4, Mahipalpur, New Delhi</t>
  </si>
  <si>
    <t>Meenakshi Bhawan</t>
  </si>
  <si>
    <t>BE-334, Main Road, Hari Nagar, Mayapuri Phase 2, New Delhi</t>
  </si>
  <si>
    <t>Kerala Cafe</t>
  </si>
  <si>
    <t>Shop 4 &amp; 5, 1st Floor, Block A/18, Acharya Niketan, Mayur Vihar Phase 1, New Delhi</t>
  </si>
  <si>
    <t>Breadz</t>
  </si>
  <si>
    <t>Below Canara Bank, A Block Market, Mayur Vihar Phase 2, New Delhi</t>
  </si>
  <si>
    <t>Hub Tub</t>
  </si>
  <si>
    <t>112-A, Pocket F, Mayur Vihar Phase 2, New Delhi</t>
  </si>
  <si>
    <t>Nut Khut Chaats &amp; Snacks</t>
  </si>
  <si>
    <t>14/1-F, Model Town 2, New Delhi</t>
  </si>
  <si>
    <t>Vaishnav Chat &amp; Caterers</t>
  </si>
  <si>
    <t>2 &amp; 3, Rohit Kunj Market, Pitampura, New Delhi</t>
  </si>
  <si>
    <t>New Zaika Kathi Rolls</t>
  </si>
  <si>
    <t>Shop 6, Plot 5, Pocket H, Sarita Vihar, New Delhi</t>
  </si>
  <si>
    <t>Canteen Till I Die</t>
  </si>
  <si>
    <t>107, Ground Floor, Opposite Sri Venkateswara College, Satyaniketan, New Delhi</t>
  </si>
  <si>
    <t>Gufa Restaurant</t>
  </si>
  <si>
    <t>Shop 250, Main Babarpur Chowk, Shahdara, New Delhi</t>
  </si>
  <si>
    <t>Hot Shop</t>
  </si>
  <si>
    <t>E1, Naveen Shahdara, Shahdara, New Delhi</t>
  </si>
  <si>
    <t>Crazy Delights</t>
  </si>
  <si>
    <t>Street 5, Shahdara, New Delhi</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</si>
  <si>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</si>
  <si>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</si>
  <si>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</si>
  <si>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</si>
  <si>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</si>
  <si>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</si>
  <si>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</si>
  <si>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A-34, Near NIIT, Vikaspuri, New Delhi</t>
  </si>
  <si>
    <t>1, H Block, DDA Market, Vikaspuri, New Delhi</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</si>
  <si>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</si>
  <si>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</si>
  <si>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</si>
  <si>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</si>
  <si>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</si>
  <si>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</si>
  <si>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</si>
  <si>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</si>
  <si>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</si>
  <si>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</si>
  <si>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</si>
  <si>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</si>
  <si>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</si>
  <si>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</si>
  <si>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</si>
  <si>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</si>
  <si>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</si>
  <si>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</si>
  <si>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</si>
  <si>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</si>
  <si>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</si>
  <si>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</si>
  <si>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</si>
  <si>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</si>
  <si>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</si>
  <si>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</si>
  <si>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</si>
  <si>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</si>
  <si>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</si>
  <si>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</si>
  <si>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</si>
  <si>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</si>
  <si>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</si>
  <si>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</si>
  <si>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Chinese Hot</t>
  </si>
  <si>
    <t>Near Aggarwal Sweets, PVR Cinema Complex, Naraina, New Delhi</t>
  </si>
  <si>
    <t>Crazylicious Cakes N Desserts</t>
  </si>
  <si>
    <t>A-28, New Friends Colony, New Delhi</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</si>
  <si>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</si>
  <si>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</si>
  <si>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</si>
  <si>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</si>
  <si>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</si>
  <si>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</si>
  <si>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</si>
  <si>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292, 1st Floor, Opposite Venkateshwar College, Satyaniketan, New Delhi</t>
  </si>
  <si>
    <t>Tippy Tippy Tap</t>
  </si>
  <si>
    <t>Street 3, Patel Garden, Sector 15, Dwarka</t>
  </si>
  <si>
    <t>Sector 15, Dwarka</t>
  </si>
  <si>
    <t>Sector 15, Dwarka, New Delhi</t>
  </si>
  <si>
    <t>Come 'n' Eat</t>
  </si>
  <si>
    <t>Bhukkadzz Point</t>
  </si>
  <si>
    <t>C-131, Ganesh Nagar, Tilak Nagar, New Delhi</t>
  </si>
  <si>
    <t>Chaap Nation</t>
  </si>
  <si>
    <t>11/41B, Gurudwara Road, Tilak Nagar Market, Tilak Nagar, New Delhi</t>
  </si>
  <si>
    <t>North Indian, Fast Food, Afghani</t>
  </si>
  <si>
    <t>Vijay Corner</t>
  </si>
  <si>
    <t>30, Double Story Ashok Nagar, Near Metro Station, Tilak Nagar, New Delhi</t>
  </si>
  <si>
    <t>G-4A, Main Kabuli Chowk, Tilak Nagar, New Delhi</t>
  </si>
  <si>
    <t>Snazzy Delights</t>
  </si>
  <si>
    <t>J-8, Mukhram Garden, Near Raj Cinema, Tilak Nagar, New Delhi</t>
  </si>
  <si>
    <t>Black &amp; Brew</t>
  </si>
  <si>
    <t>Shop 1, Single Story, Near Hanuman Mandir, Vijay Nagar, New Delhi</t>
  </si>
  <si>
    <t>Nainy Fast Food</t>
  </si>
  <si>
    <t>G-3, D Block market, Vivek Vihar, New Delhi</t>
  </si>
  <si>
    <t>Tandoori Junction</t>
  </si>
  <si>
    <t>C-79, Gopal Jee Road, Jhilmil Colony, Vivek Vihar, New Delhi</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</si>
  <si>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</si>
  <si>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</si>
  <si>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</si>
  <si>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</si>
  <si>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</si>
  <si>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</si>
  <si>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</si>
  <si>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</si>
  <si>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</si>
  <si>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</si>
  <si>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</si>
  <si>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</si>
  <si>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</si>
  <si>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</si>
  <si>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</si>
  <si>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</si>
  <si>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</si>
  <si>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</si>
  <si>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</si>
  <si>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</si>
  <si>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</si>
  <si>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Giani's</t>
  </si>
  <si>
    <t>28 UA, Main Bungalow Road, Jawahar Nagar, Kamla Nagar, New Delhi</t>
  </si>
  <si>
    <t>Anjlika Pastry Shop</t>
  </si>
  <si>
    <t>Pahariya Chicken Corner</t>
  </si>
  <si>
    <t>Shop 2, New Market, Ramesh Nagar, Kirti Nagar, New Delhi</t>
  </si>
  <si>
    <t>King Chilly Kitchen</t>
  </si>
  <si>
    <t>M-67-A, Malviya Nagar, New Delhi Tikona Park</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</si>
  <si>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</si>
  <si>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</si>
  <si>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</si>
  <si>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</si>
  <si>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</si>
  <si>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</si>
  <si>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</si>
  <si>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</si>
  <si>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</si>
  <si>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</si>
  <si>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</si>
  <si>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Veg Darbar - The Royal Taste</t>
  </si>
  <si>
    <t>Near Metro Pillar-682, Uttam Nagar West, New Delhi</t>
  </si>
  <si>
    <t>Veg. Darbar</t>
  </si>
  <si>
    <t>Near Metro Pillar 682, Uttam Nagar West, Uttam Nagar, New Delhi</t>
  </si>
  <si>
    <t>Richa's Bakery</t>
  </si>
  <si>
    <t>Shop 21, E-447, Krishna Complex, New Ashok Nagar, Vasundhara Enclave, New Delhi</t>
  </si>
  <si>
    <t>Cafe Amigo</t>
  </si>
  <si>
    <t>G-13, Pratibha Tower, PVR Complex, Vikaspuri, New Delhi</t>
  </si>
  <si>
    <t>C-211, Jhilmil Colony, Vivek Vihar, New Delhi</t>
  </si>
  <si>
    <t>Cakeophony By Sonali</t>
  </si>
  <si>
    <t>Keventers</t>
  </si>
  <si>
    <t>1450/1, Chandni Chowk, New Delhi</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</si>
  <si>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</si>
  <si>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</si>
  <si>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</si>
  <si>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</si>
  <si>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</si>
  <si>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</si>
  <si>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Cinnabon</t>
  </si>
  <si>
    <t>GFK 4A, Ground Floor, DLF Place Mall, Saket, New Delhi</t>
  </si>
  <si>
    <t>Munch Brunch Cafe</t>
  </si>
  <si>
    <t>245- A, Sant Nagar, East of Kailash, New Delhi</t>
  </si>
  <si>
    <t>Shree Banke Foods</t>
  </si>
  <si>
    <t>13/289, 14 Block Gurudwra, Geeta Colony, New Delhi</t>
  </si>
  <si>
    <t>Mid Night Khana</t>
  </si>
  <si>
    <t>A-353, 7, Derawala Nagar, Gujranwala Town, New Delhi</t>
  </si>
  <si>
    <t>Hot Cherries</t>
  </si>
  <si>
    <t>Block DB 12-B, Hari Nagar, Janakpuri, New Delhi</t>
  </si>
  <si>
    <t>Plot 33, Ground Floor, JMD Kohinoor Galleria Mall, LSC, Masjid Moth, Greater Kailash (GK) 2, New Delhi</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</si>
  <si>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</si>
  <si>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</si>
  <si>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</si>
  <si>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</si>
  <si>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</si>
  <si>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</si>
  <si>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</si>
  <si>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</si>
  <si>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</si>
  <si>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</si>
  <si>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Achi Restaurant</t>
  </si>
  <si>
    <t>Ground Floor, Achi House, Majnu ka Tila, New Delhi</t>
  </si>
  <si>
    <t>Scorpio Cafe</t>
  </si>
  <si>
    <t>G-4, Durga Complex, Pocket B, Mayur Vihar Phase 2, New Delhi</t>
  </si>
  <si>
    <t>Lumbini Fast Point</t>
  </si>
  <si>
    <t>1-A, Pocket A3, Mayur Vihar Phase 3, New Delhi</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</si>
  <si>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</si>
  <si>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</si>
  <si>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</si>
  <si>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</si>
  <si>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</si>
  <si>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</si>
  <si>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Dev Sweets &amp; Restaurant</t>
  </si>
  <si>
    <t>Main Goyla, Deenpur Road, Near 25 Feet Road, Shyam Vihar, Najafgarh, New Delhi</t>
  </si>
  <si>
    <t>The Butter Cup</t>
  </si>
  <si>
    <t>CP 22, Maurya Enclave, Pitampura, New Delhi</t>
  </si>
  <si>
    <t>B-12/3, Prashant Vihar, New Delhi</t>
  </si>
  <si>
    <t>2/81, Club Road, West Punjabi Bagh, Punjabi Bagh, New Delhi</t>
  </si>
  <si>
    <t>Karnataka Food Centre</t>
  </si>
  <si>
    <t>Ground Floor, Delhi Karnataka Sangh Building, R K Puram, New Delhi</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</si>
  <si>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</si>
  <si>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</si>
  <si>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</si>
  <si>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</si>
  <si>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</si>
  <si>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</si>
  <si>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</si>
  <si>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</si>
  <si>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Hyderabad's Delight</t>
  </si>
  <si>
    <t>102, Abhinav Apartment, Vasundhara Enclave, New Delhi</t>
  </si>
  <si>
    <t>Hyderabadi, Biryani</t>
  </si>
  <si>
    <t>Take N Taste</t>
  </si>
  <si>
    <t>3/30, Double Storey, Vijay Nagar, New Delhi</t>
  </si>
  <si>
    <t>Simply Cakes</t>
  </si>
  <si>
    <t>1st Floor, D-148, Surajmal Vihar, Near Vivek Vihar, New Delhi</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</si>
  <si>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</si>
  <si>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</si>
  <si>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</si>
  <si>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</si>
  <si>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</si>
  <si>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</si>
  <si>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</si>
  <si>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</si>
  <si>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</si>
  <si>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Assam Food Stall</t>
  </si>
  <si>
    <t>Momo Mia</t>
  </si>
  <si>
    <t>Stall 6, Dilli Haat, INA, New Delhi</t>
  </si>
  <si>
    <t>Urban Chopstick</t>
  </si>
  <si>
    <t>B-1,G-3 shop be 2, B Block, Dilshad Garden, New Delhi</t>
  </si>
  <si>
    <t>Kake Di Chap</t>
  </si>
  <si>
    <t>F 196 A, LIG Flats, Shop 2 &amp; 3, Pocket F, Dilshad Garden, New Delhi</t>
  </si>
  <si>
    <t>Halka Fulka</t>
  </si>
  <si>
    <t>382, White House, Sant Nagar, East of Kailash, New Delhi</t>
  </si>
  <si>
    <t>Anupama Sweets &amp; Restaurant</t>
  </si>
  <si>
    <t>16, A, Main Road, Sant Nagar, East of Kailash, New Delhi</t>
  </si>
  <si>
    <t>The Sugar Story</t>
  </si>
  <si>
    <t>W Block, Greater Kailash (GK) 1, New Delhi</t>
  </si>
  <si>
    <t>Let's Tango</t>
  </si>
  <si>
    <t>Shop C-107, Ground Floor, Green Park, New Delhi</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</si>
  <si>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</si>
  <si>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</si>
  <si>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</si>
  <si>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</si>
  <si>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</si>
  <si>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</si>
  <si>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</si>
  <si>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</si>
  <si>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</si>
  <si>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</si>
  <si>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</si>
  <si>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</si>
  <si>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</si>
  <si>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</si>
  <si>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</si>
  <si>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No Name - Taste Hi Kaafi Hai</t>
  </si>
  <si>
    <t>Unit G-73, Aggarwal Cyber Plaza 2, Netaji Subhash Place, New Delhi</t>
  </si>
  <si>
    <t>Shake Eat Up</t>
  </si>
  <si>
    <t>G-7, Pearls Best Heights-II, Near Max Hospital, Netaji Subhash Place, New Delhi</t>
  </si>
  <si>
    <t>Al-Sameer</t>
  </si>
  <si>
    <t>39 &amp; 40, Arakashan Road, Paharganj, New Delhi</t>
  </si>
  <si>
    <t>Nawab Restaurant</t>
  </si>
  <si>
    <t>WZ 613, Raj Nagar, Palam Colony, Palam, New Delhi</t>
  </si>
  <si>
    <t>Chatore.e.e</t>
  </si>
  <si>
    <t>GU Block, Vardhman Complex, Pitampura, New Delhi</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</si>
  <si>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</si>
  <si>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</si>
  <si>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</si>
  <si>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</si>
  <si>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</si>
  <si>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</si>
  <si>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</si>
  <si>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</si>
  <si>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</si>
  <si>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</si>
  <si>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</si>
  <si>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</si>
  <si>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</si>
  <si>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</si>
  <si>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</si>
  <si>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</si>
  <si>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</si>
  <si>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</si>
  <si>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</si>
  <si>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</si>
  <si>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</si>
  <si>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</si>
  <si>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</si>
  <si>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</si>
  <si>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</si>
  <si>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</si>
  <si>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</si>
  <si>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</si>
  <si>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</si>
  <si>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</si>
  <si>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</si>
  <si>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MCD Booth, Near Mother Dairy, Defence Colony Market, Defence Colony, New Delhi</t>
  </si>
  <si>
    <t>Defence Bakery</t>
  </si>
  <si>
    <t>34, Defence Colony Market, Defence Colony, New Delhi</t>
  </si>
  <si>
    <t>Da Pizza Farm</t>
  </si>
  <si>
    <t>Shop 2/A5, Ground Floor, Dilshad Garden, New Delhi</t>
  </si>
  <si>
    <t>Spice Tree</t>
  </si>
  <si>
    <t>Shop 4, DDA Market, Mount Kailash, East of Kailash, New Delhi</t>
  </si>
  <si>
    <t>E-574, Main Road, Near ICICI Bank, Greater Kailash (GK) 2, New Delhi</t>
  </si>
  <si>
    <t>Papa Veg Chinese Food</t>
  </si>
  <si>
    <t>25/1, Double Story Prem Nagar, Jail Road, New Delhi</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</si>
  <si>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</si>
  <si>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</si>
  <si>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</si>
  <si>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</si>
  <si>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</si>
  <si>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</si>
  <si>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</si>
  <si>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</si>
  <si>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</si>
  <si>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</si>
  <si>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</si>
  <si>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</si>
  <si>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</si>
  <si>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</si>
  <si>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</si>
  <si>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</si>
  <si>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</si>
  <si>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</si>
  <si>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</si>
  <si>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</si>
  <si>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</si>
  <si>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</si>
  <si>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</si>
  <si>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</si>
  <si>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</si>
  <si>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</si>
  <si>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</si>
  <si>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</si>
  <si>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</si>
  <si>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</si>
  <si>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</si>
  <si>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</si>
  <si>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</si>
  <si>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</si>
  <si>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</si>
  <si>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</si>
  <si>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</si>
  <si>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</si>
  <si>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</si>
  <si>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</si>
  <si>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</si>
  <si>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</si>
  <si>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</si>
  <si>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Rapture</t>
  </si>
  <si>
    <t>B-11, B Block Market, Vivek Vihar, New Delhi</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</si>
  <si>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</si>
  <si>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</si>
  <si>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</si>
  <si>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</si>
  <si>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</si>
  <si>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</si>
  <si>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</si>
  <si>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</si>
  <si>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</si>
  <si>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</si>
  <si>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</si>
  <si>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</si>
  <si>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</si>
  <si>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</si>
  <si>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</si>
  <si>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</si>
  <si>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</si>
  <si>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</si>
  <si>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</si>
  <si>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</si>
  <si>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</si>
  <si>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</si>
  <si>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</si>
  <si>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</si>
  <si>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</si>
  <si>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</si>
  <si>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</si>
  <si>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</si>
  <si>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Moustache Coffee</t>
  </si>
  <si>
    <t>G-6, Vardhman Shrenik Plaza, Pocket B, Mayur Vihar Phase 2, New Delhi</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</si>
  <si>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</si>
  <si>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</si>
  <si>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</si>
  <si>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</si>
  <si>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</si>
  <si>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</si>
  <si>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</si>
  <si>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</si>
  <si>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</si>
  <si>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</si>
  <si>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</si>
  <si>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</si>
  <si>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</si>
  <si>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</si>
  <si>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</si>
  <si>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</si>
  <si>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</si>
  <si>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</si>
  <si>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Cafe Cones &amp; Curries</t>
  </si>
  <si>
    <t>Shop 7, Ground Floor, Satyaniketan, New Delhi</t>
  </si>
  <si>
    <t>Ma Cuisine</t>
  </si>
  <si>
    <t>Plot 38-A, DDA Flats, Shahpur Jat, New Delhi</t>
  </si>
  <si>
    <t>North Indian, Continental, Salad</t>
  </si>
  <si>
    <t>BB-80/A, West Shalimar Bagh, Shalimar Bagh, New Delhi</t>
  </si>
  <si>
    <t>Jolly Tandoori Zaika</t>
  </si>
  <si>
    <t>93 A, Minakshi Garden, Subhash Nagar, New Delhi</t>
  </si>
  <si>
    <t>Bakermania</t>
  </si>
  <si>
    <t>A-9/1, 1st Floor, Near Holy Child School, Vasant Vihar, New Delhi</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</si>
  <si>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</si>
  <si>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</si>
  <si>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</si>
  <si>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</si>
  <si>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</si>
  <si>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</si>
  <si>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</si>
  <si>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</si>
  <si>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</si>
  <si>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The Master's Fast Food Centre</t>
  </si>
  <si>
    <t>8, Deep Cinema Complex, Ashok Vihar Phase 1, New Delhi</t>
  </si>
  <si>
    <t>Shop  5/6, Building 26, Deep Market, Ashok Vihar Phase 1, New Delhi</t>
  </si>
  <si>
    <t>Wenger's</t>
  </si>
  <si>
    <t>A-16, Connaught Place, New Delhi</t>
  </si>
  <si>
    <t>Bakery, Fast Food, Desserts</t>
  </si>
  <si>
    <t>Tashi Delek Food Stall</t>
  </si>
  <si>
    <t>Shop No 5, Ground Floor, 29/1, East Patel Nagar, New Delhi</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</si>
  <si>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</si>
  <si>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</si>
  <si>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</si>
  <si>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</si>
  <si>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</si>
  <si>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</si>
  <si>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</si>
  <si>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</si>
  <si>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</si>
  <si>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</si>
  <si>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</si>
  <si>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</si>
  <si>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</si>
  <si>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</si>
  <si>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</si>
  <si>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</si>
  <si>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</si>
  <si>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Salad, Healthy Food, Burger, Italian, Continental, Chinese, North Indian, Beverages</t>
  </si>
  <si>
    <t>Chili's Treat</t>
  </si>
  <si>
    <t>1247, 1/4 Thana Road, Opposite Oriental Bank of Commerce, Najafgarh, New Delhi</t>
  </si>
  <si>
    <t>New Punjabi Dhaba and Caterers</t>
  </si>
  <si>
    <t>WZ/1593, Vasundhara Market, Main Bazar, Rani Bagh, Pitampura, New Delhi</t>
  </si>
  <si>
    <t>F-146, Rajouri Garden, New Delhi</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</si>
  <si>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</si>
  <si>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</si>
  <si>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</si>
  <si>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</si>
  <si>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</si>
  <si>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</si>
  <si>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</si>
  <si>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</si>
  <si>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</si>
  <si>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</si>
  <si>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</si>
  <si>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</si>
  <si>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</si>
  <si>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</si>
  <si>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</si>
  <si>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</si>
  <si>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</si>
  <si>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</si>
  <si>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</si>
  <si>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</si>
  <si>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M-70, M Block Market, Greater Kailash (GK) 2, New Delhi</t>
  </si>
  <si>
    <t>Tingling Pepper</t>
  </si>
  <si>
    <t>16/2, Double Story, Prem Nagar, Janakpuri, New Delhi</t>
  </si>
  <si>
    <t>Chef Joint</t>
  </si>
  <si>
    <t>1/17, Near DAV School, Jangpura Extension, Jangpura, New Delhi</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</si>
  <si>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</si>
  <si>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</si>
  <si>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</si>
  <si>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</si>
  <si>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</si>
  <si>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</si>
  <si>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</si>
  <si>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</si>
  <si>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</si>
  <si>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</si>
  <si>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</si>
  <si>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</si>
  <si>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</si>
  <si>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</si>
  <si>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Mahara Hotel</t>
  </si>
  <si>
    <t>13/2, Ward 1, LIC Road, Near Bus Terminal, Mehrauli, New Delhi</t>
  </si>
  <si>
    <t>Rajan Corner</t>
  </si>
  <si>
    <t>6/27, Moti Nagar, New Delhi</t>
  </si>
  <si>
    <t>Chaap Chaska</t>
  </si>
  <si>
    <t>252/4, Parmanand Colony, Mukherjee Nagar, New Delhi</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</si>
  <si>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</si>
  <si>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</si>
  <si>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</si>
  <si>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</si>
  <si>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</si>
  <si>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</si>
  <si>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</si>
  <si>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</si>
  <si>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</si>
  <si>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</si>
  <si>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</si>
  <si>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</si>
  <si>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</si>
  <si>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</si>
  <si>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</si>
  <si>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</si>
  <si>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</si>
  <si>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</si>
  <si>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</si>
  <si>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</si>
  <si>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</si>
  <si>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</si>
  <si>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</si>
  <si>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</si>
  <si>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</si>
  <si>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</si>
  <si>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</si>
  <si>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</si>
  <si>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</si>
  <si>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</si>
  <si>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</si>
  <si>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</si>
  <si>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</si>
  <si>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</si>
  <si>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Empire The Meat Shop</t>
  </si>
  <si>
    <t>28/14, East Patel Nagar, New Delhi</t>
  </si>
  <si>
    <t>251, Gujrawalan Town 3, Gujranwala Town, New Delhi</t>
  </si>
  <si>
    <t>New Kovilakam Restaurant</t>
  </si>
  <si>
    <t>A 70/3, Gali 5, Madhu Vihar, IP Extension, New Delhi</t>
  </si>
  <si>
    <t>Kerala, South Indian</t>
  </si>
  <si>
    <t>Mangal Sweets</t>
  </si>
  <si>
    <t>6 LSC, RSN Arcade, New Prince Apartments, IP Extension, New Delhi</t>
  </si>
  <si>
    <t>North Indian, Chinese, South Indian, Street Food, Mithai</t>
  </si>
  <si>
    <t>Hotel Maidah</t>
  </si>
  <si>
    <t>2614 , Churiwalan, Jama Masjid, New Delhi</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</si>
  <si>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</si>
  <si>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</si>
  <si>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</si>
  <si>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</si>
  <si>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</si>
  <si>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</si>
  <si>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</si>
  <si>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</si>
  <si>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</si>
  <si>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</si>
  <si>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</si>
  <si>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</si>
  <si>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</si>
  <si>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</si>
  <si>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</si>
  <si>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</si>
  <si>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</si>
  <si>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</si>
  <si>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</si>
  <si>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</si>
  <si>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</si>
  <si>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</si>
  <si>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</si>
  <si>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</si>
  <si>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Shah Bakery</t>
  </si>
  <si>
    <t>Arya Samaj Road, Uttam Nagar, New Delhi</t>
  </si>
  <si>
    <t>G-8, Vardhaman Sunrise Plaza, Vasundhara Enclave, New Delhi</t>
  </si>
  <si>
    <t>W-2/14, Ground Floor, Near Patel Nagar Metro Station, West Patel Nagar, New Delhi</t>
  </si>
  <si>
    <t>Level 2, Food Capital, Worldmark 1, Hospitality District, Aerocity, New Delhi</t>
  </si>
  <si>
    <t>Moets Arabica</t>
  </si>
  <si>
    <t>N-20, Outer Circle, Connaught Place, New Delhi</t>
  </si>
  <si>
    <t>Arabian, Mexican</t>
  </si>
  <si>
    <t>Chakhnaa Wala</t>
  </si>
  <si>
    <t>Shop 145, Flyover Market, Defence Colony, New Delhi</t>
  </si>
  <si>
    <t>Rajasthan Food Stall No. 1</t>
  </si>
  <si>
    <t>Stall 9, Dilli Haat, INA, New Delhi</t>
  </si>
  <si>
    <t>Rajasthani, North Indian</t>
  </si>
  <si>
    <t>Purani Delhi 6</t>
  </si>
  <si>
    <t>98/11, Badi Madjid, G.T. Karnal Road, Gujranwala Town, New Delhi</t>
  </si>
  <si>
    <t>Kerala Hotel</t>
  </si>
  <si>
    <t>211-A, Mohan Singh Market, INA Market, INA, New Delhi</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</si>
  <si>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</si>
  <si>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</si>
  <si>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</si>
  <si>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</si>
  <si>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</si>
  <si>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</si>
  <si>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</si>
  <si>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</si>
  <si>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</si>
  <si>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</si>
  <si>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</si>
  <si>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</si>
  <si>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</si>
  <si>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</si>
  <si>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</si>
  <si>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</si>
  <si>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</si>
  <si>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</si>
  <si>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</si>
  <si>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</si>
  <si>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</si>
  <si>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</si>
  <si>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</si>
  <si>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MOC - The American Restaurant</t>
  </si>
  <si>
    <t>38-A, Pocket A-2, Mayur Vihar Phase 3, New Delhi</t>
  </si>
  <si>
    <t>The Gallery on MG, MG Road, New Delhi</t>
  </si>
  <si>
    <t>Ground Floor, Moments Mall, Patel Road, Next to Kirti Nagar Metro Station, Kirti Nagar, New Delhi</t>
  </si>
  <si>
    <t>Shop 72, Aggarwal Heights, Netaji Subhash Place, New Delhi</t>
  </si>
  <si>
    <t>Ground Floor, PVR Prashant Vihar, Prashant Vihar, New Delhi</t>
  </si>
  <si>
    <t>Bake A Wish</t>
  </si>
  <si>
    <t>J 12/14, Rajouri Garden, New Delhi</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</si>
  <si>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</si>
  <si>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</si>
  <si>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</si>
  <si>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</si>
  <si>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</si>
  <si>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</si>
  <si>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</si>
  <si>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</si>
  <si>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</si>
  <si>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Shop 4, BN Market, Shalimar Bagh, New Delhi</t>
  </si>
  <si>
    <t>601, Side 1, Vikaspuri, New Delhi</t>
  </si>
  <si>
    <t>Deltasious</t>
  </si>
  <si>
    <t>C-210, Jhilmil Colony, Vivek Vihar, New Delhi</t>
  </si>
  <si>
    <t>North Indian, Chinese, Bakery</t>
  </si>
  <si>
    <t>Say Cheese</t>
  </si>
  <si>
    <t>9, Community Centre, Near Green Park Metro Station, Yusuf Sarai, New Delhi</t>
  </si>
  <si>
    <t>G-3, H/1, Alaknanda Shopping Complex, Alaknanda, New Delhi</t>
  </si>
  <si>
    <t>The Pork Shop</t>
  </si>
  <si>
    <t>Chinese King</t>
  </si>
  <si>
    <t>Shop 6, 26/32 Palmohan Sadan, East Patel Nagar, New Delhi</t>
  </si>
  <si>
    <t>Pick Fresh Fish</t>
  </si>
  <si>
    <t>29/1, East Patel Nagar Market, East Patel Nagar, New Delhi</t>
  </si>
  <si>
    <t>Fudged</t>
  </si>
  <si>
    <t>Mr. Lobo</t>
  </si>
  <si>
    <t>Shop 1, Local Shopping Complex, Derawal Nagar,  Phase 4, Gujranwala Town, New Delhi</t>
  </si>
  <si>
    <t>Shop 3, CE-2/1, Hari Nagar, Jail Road, New Delhi</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</si>
  <si>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</si>
  <si>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</si>
  <si>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</si>
  <si>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</si>
  <si>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</si>
  <si>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Sri Kamakshi Vilas</t>
  </si>
  <si>
    <t>B-223, Krishna Market, Lajpat Nagar 1, New Delhi</t>
  </si>
  <si>
    <t>Homely Delight</t>
  </si>
  <si>
    <t>J 3/126, Kishankunj, Laxmi Nagar, New Delhi</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</si>
  <si>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</si>
  <si>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</si>
  <si>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</si>
  <si>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</si>
  <si>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</si>
  <si>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</si>
  <si>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</si>
  <si>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</si>
  <si>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</si>
  <si>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</si>
  <si>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</si>
  <si>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</si>
  <si>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</si>
  <si>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</si>
  <si>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</si>
  <si>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</si>
  <si>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</si>
  <si>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</si>
  <si>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</si>
  <si>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</si>
  <si>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</si>
  <si>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</si>
  <si>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</si>
  <si>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</si>
  <si>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</si>
  <si>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</si>
  <si>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Ichak Dana</t>
  </si>
  <si>
    <t>AP 85, Shalimar Bagh, New Delhi</t>
  </si>
  <si>
    <t>North Indian, Awadhi</t>
  </si>
  <si>
    <t>Meal A Deal</t>
  </si>
  <si>
    <t>B-453, South Extension 2, New Delhi</t>
  </si>
  <si>
    <t>Leela Ram Masjid Moth, NDMC, South Extension 2, New Delhi</t>
  </si>
  <si>
    <t>451 &amp; 452, Ground Floor, Lila Ram Market, Masjid Moth, South Extension 2, New Delhi</t>
  </si>
  <si>
    <t>FC 2, Arrival, Terminal 1C, Aerocity, New Delhi</t>
  </si>
  <si>
    <t>T3 Domestic Arrival, Aerocity</t>
  </si>
  <si>
    <t>T3 Domestic Arrival, Aerocity, New Delhi</t>
  </si>
  <si>
    <t>PVR Complex, Vasant Vihar, New Delhi</t>
  </si>
  <si>
    <t>Channi Pishori Chicken</t>
  </si>
  <si>
    <t>29, J Block, LSC, DDA Market, Vikaspuri, New Delhi</t>
  </si>
  <si>
    <t>Mezbaan Grills</t>
  </si>
  <si>
    <t>A- 96, Shri Aurbindo Marg, Adchini, New Delhi</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</si>
  <si>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</si>
  <si>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</si>
  <si>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</si>
  <si>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</si>
  <si>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</si>
  <si>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</si>
  <si>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</si>
  <si>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</si>
  <si>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</si>
  <si>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</si>
  <si>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</si>
  <si>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</si>
  <si>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</si>
  <si>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</si>
  <si>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</si>
  <si>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 Community Center, New Friends Colony, New Delhi</t>
  </si>
  <si>
    <t>Al Saad Foods</t>
  </si>
  <si>
    <t>Shop 13, Rajdhani D.D.A. Market, Near Badi Masjid, Turkman Gate, Daryaganj, New Delhi</t>
  </si>
  <si>
    <t>The Pink Whisk</t>
  </si>
  <si>
    <t>Ground Floor, 34/7, East Patel Nagar, New Delhi</t>
  </si>
  <si>
    <t>Chinese Hutt</t>
  </si>
  <si>
    <t>F-137/2 Ground Floor, Left Side Gulmohar Park Road, Gautam Nagar, Hauz Khas, New Delhi</t>
  </si>
  <si>
    <t>Aslam Chicken</t>
  </si>
  <si>
    <t>China Hut</t>
  </si>
  <si>
    <t>S-8, Masjid Road, Bhogal, Jangpura, New Delhi</t>
  </si>
  <si>
    <t>Punjabi Xpress</t>
  </si>
  <si>
    <t>A-385, Double Story, Kalkaji, New Delhi</t>
  </si>
  <si>
    <t>Bharat Chicken Inn Foods</t>
  </si>
  <si>
    <t>157, Jheel Khuranja, Krishna Nagar, New Delhi</t>
  </si>
  <si>
    <t>Chawla</t>
  </si>
  <si>
    <t>E 178, Ground Floor, Krishna Market, Lajpat Nagar 1, New Delhi</t>
  </si>
  <si>
    <t>Stoned Age Kitchen</t>
  </si>
  <si>
    <t>H-18/11, Malviya Nagar, New Delhi</t>
  </si>
  <si>
    <t>The Edge Cafe</t>
  </si>
  <si>
    <t>32-B, JP Complex, Opposite UNA Enclave, Mayur Vihar Phase 1, New Delhi</t>
  </si>
  <si>
    <t>Tibet Kujing</t>
  </si>
  <si>
    <t>165, Block C, Ground Floor, Gandhi Vihar, Mukherjee Nagar, New Delhi</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</si>
  <si>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</si>
  <si>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</si>
  <si>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</si>
  <si>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</si>
  <si>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</si>
  <si>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</si>
  <si>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</si>
  <si>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</si>
  <si>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</si>
  <si>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</si>
  <si>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</si>
  <si>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</si>
  <si>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</si>
  <si>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</si>
  <si>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A-13, Vishal Enclave, Rajouri Garden, New Delhi</t>
  </si>
  <si>
    <t>1, Garg Trade Center, Sector 11, Rohini, New Delhi</t>
  </si>
  <si>
    <t>Morong Ki</t>
  </si>
  <si>
    <t>B-106, NCC Gate, Humayunpur, Safdarjung, New Delhi</t>
  </si>
  <si>
    <t>The Baking Fusion</t>
  </si>
  <si>
    <t>94-A, Arjun Nagar, Safdarjung Enclave, Safdarjung, New Delhi</t>
  </si>
  <si>
    <t>Laziz Foods</t>
  </si>
  <si>
    <t>B-2 Market, Behind Indian Overseas Bank, Safdarjung Enclave, Safdarjung, New Delhi</t>
  </si>
  <si>
    <t>Neha's Biscotte</t>
  </si>
  <si>
    <t>A-184, Sarita Vihar, New Delhi</t>
  </si>
  <si>
    <t>Midnight Delight</t>
  </si>
  <si>
    <t>Near Sarita Vihar Metro Station, Sarita Vihar, New Delhi</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</si>
  <si>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</si>
  <si>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</si>
  <si>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</si>
  <si>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</si>
  <si>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</si>
  <si>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</si>
  <si>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</si>
  <si>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</si>
  <si>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Basant Lok Market, Opposite Modern Bazar, Vasant Vihar, New Delhi</t>
  </si>
  <si>
    <t>Narang's Bake 'n' Cake</t>
  </si>
  <si>
    <t>Shop 53, New Market, Timarpur, Civil Lines, New Delhi</t>
  </si>
  <si>
    <t>Delhi Darbar Dhaba</t>
  </si>
  <si>
    <t>7, NDMC Market, Babar Road, Near Bengali Market, Connaught Place, New Delhi</t>
  </si>
  <si>
    <t>F-14/15, Mezzanine, 1st Floor, F Block, Inner Circle, Connaught Place, New Delhi</t>
  </si>
  <si>
    <t>Shop 2, D/51, Main Road, Dilshad Garden, New Delhi</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</si>
  <si>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</si>
  <si>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</si>
  <si>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</si>
  <si>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</si>
  <si>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</si>
  <si>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Tava &amp; Tandoor</t>
  </si>
  <si>
    <t>C-37, LG-1,2, Opposite Narwana Appartment, Madhu Vihar, IP Extension, New Delhi</t>
  </si>
  <si>
    <t>Rewari Sweets</t>
  </si>
  <si>
    <t>WZ - 3D, Lajwanti Garden, Jail Road, New Delhi</t>
  </si>
  <si>
    <t>Food 24</t>
  </si>
  <si>
    <t>86, Kailash Colony, New Delhi</t>
  </si>
  <si>
    <t>Near 15-16, Main Road, Block G, Kalkaji, New Delhi</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</si>
  <si>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</si>
  <si>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</si>
  <si>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</si>
  <si>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</si>
  <si>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</si>
  <si>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</si>
  <si>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Masala Magic</t>
  </si>
  <si>
    <t>C-1/10, Lal Quarters, Krishna Nagar, New Delhi</t>
  </si>
  <si>
    <t>96, Meharchand Market, Lodhi Colony, New Delhi</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</si>
  <si>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</si>
  <si>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</si>
  <si>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</si>
  <si>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</si>
  <si>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</si>
  <si>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</si>
  <si>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</si>
  <si>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</si>
  <si>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</si>
  <si>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8730-33, D.B. Gupta Road, Paharganj, New Delhi</t>
  </si>
  <si>
    <t>3547, Mahindra Park Chowk, Near Ram Leela Ground, Rani Bagh, Pitampura, New Delhi</t>
  </si>
  <si>
    <t>Shere-E-Punjab</t>
  </si>
  <si>
    <t>Near Main Gate, Sanjay Park, Katwaria Sarai, Qutab Institutional Area, New Delhi</t>
  </si>
  <si>
    <t>Shop 27, Opposite Syndicate Bank, Near Rapid Flour Mills, Old Rajinder Nagar, New Delhi</t>
  </si>
  <si>
    <t>CHA! WA!!</t>
  </si>
  <si>
    <t>111, Chaudhary Hukum Chand Marg, Humayuour, Safdarjung Enclave, Safdarjung, New Delhi</t>
  </si>
  <si>
    <t>Fast Food, Beverages, Desserts</t>
  </si>
  <si>
    <t>Subs n Shakes</t>
  </si>
  <si>
    <t>6, BN Block Market, Vardhman Prime Plaza, Shalimar Bagh, New Delhi</t>
  </si>
  <si>
    <t>The Food Court</t>
  </si>
  <si>
    <t>1/423, KG Block, Main PVR Road, Vikaspuri, New Delhi</t>
  </si>
  <si>
    <t>Sai Ann Kutir</t>
  </si>
  <si>
    <t>5, F Block, DDA Market, Vikaspuri, New Delhi</t>
  </si>
  <si>
    <t>Kennedy's</t>
  </si>
  <si>
    <t>B-1, West Patel Nagar, New Delhi</t>
  </si>
  <si>
    <t>Elegant China X-Press</t>
  </si>
  <si>
    <t>Shop 22/2, Near Green Park Metro Station, Yusuf Sarai, New Delhi</t>
  </si>
  <si>
    <t>Cup-a-licious</t>
  </si>
  <si>
    <t>14, Building 3, Mohan Bazar, Central Market, Ashok Vihar Phase 1, New Delhi</t>
  </si>
  <si>
    <t>Karachi Bakery</t>
  </si>
  <si>
    <t>Shop 21, Bengali Market, Barakhamba Road, New Delhi</t>
  </si>
  <si>
    <t>Bakery, Mithai</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</si>
  <si>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</si>
  <si>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</si>
  <si>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</si>
  <si>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</si>
  <si>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</si>
  <si>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</si>
  <si>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</si>
  <si>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</si>
  <si>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</si>
  <si>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</si>
  <si>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Babu Bhai Kabab Wale</t>
  </si>
  <si>
    <t>1465 B,Near Masjid Sayed Rafai, Chitli Qabar, Jama Masjid, New Delhi</t>
  </si>
  <si>
    <t>Cake Plaza</t>
  </si>
  <si>
    <t>K-78, Main Road, Kalkaji, New Delhi</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</si>
  <si>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</si>
  <si>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</si>
  <si>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</si>
  <si>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</si>
  <si>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</si>
  <si>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</si>
  <si>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</si>
  <si>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</si>
  <si>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</si>
  <si>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</si>
  <si>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</si>
  <si>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</si>
  <si>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</si>
  <si>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</si>
  <si>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</si>
  <si>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</si>
  <si>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Moon Light Sweets</t>
  </si>
  <si>
    <t>Shop 1-A, Shopping Centre 2, DDA Flats, Munirka, New Delhi</t>
  </si>
  <si>
    <t>Roll Point</t>
  </si>
  <si>
    <t>551, Munirka, New Delhi</t>
  </si>
  <si>
    <t>Mittal Caterer</t>
  </si>
  <si>
    <t>Near Chhawala Bus Stand, Najafgarh, New Delhi</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</si>
  <si>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</si>
  <si>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</si>
  <si>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</si>
  <si>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</si>
  <si>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</si>
  <si>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</si>
  <si>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</si>
  <si>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</si>
  <si>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</si>
  <si>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</si>
  <si>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</si>
  <si>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</si>
  <si>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</si>
  <si>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</si>
  <si>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</si>
  <si>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</si>
  <si>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</si>
  <si>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</si>
  <si>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</si>
  <si>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</si>
  <si>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</si>
  <si>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</si>
  <si>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</si>
  <si>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Tewari Bros Confectioners</t>
  </si>
  <si>
    <t>862, Chandni Chowk, New Delhi</t>
  </si>
  <si>
    <t>Meghraj &amp; Sons</t>
  </si>
  <si>
    <t>292/293, Fateh Puri Chowk, Chandni Chowk, New Delhi</t>
  </si>
  <si>
    <t>Lakshadweep</t>
  </si>
  <si>
    <t>1, Sai Plaza, Sant Nagar, East of Kailash, New Delhi</t>
  </si>
  <si>
    <t>Nescafe</t>
  </si>
  <si>
    <t>M-51, M Block Market, Greater Kailash (GK) 1, New Delhi</t>
  </si>
  <si>
    <t>Havmor Ice Cream</t>
  </si>
  <si>
    <t>G-1, Opposite Aurobindo Market, Hauz Khas, New Delhi</t>
  </si>
  <si>
    <t>BA 141A, Jail Road, New Delhi</t>
  </si>
  <si>
    <t>Kadimi Dukan</t>
  </si>
  <si>
    <t>38, Central Road, Bhogal, Jangpura, New Delhi</t>
  </si>
  <si>
    <t>Paljees Fresh Baked</t>
  </si>
  <si>
    <t>8/24, Sahi Hospital Road, Jangpura Extension, Jangpura, New Delhi</t>
  </si>
  <si>
    <t>Novelty Dairy &amp; Stores</t>
  </si>
  <si>
    <t>43, Hawkers House, Birbal Road, Jangpura Extension, Jangpura, New Delhi</t>
  </si>
  <si>
    <t>Standard Burfee</t>
  </si>
  <si>
    <t>2750/21, Ajmal Khan Road, Karol Bagh, New Delhi</t>
  </si>
  <si>
    <t>Angel's Basket</t>
  </si>
  <si>
    <t>C-152, Lajpat Nagar 2, New Delhi</t>
  </si>
  <si>
    <t>Om Bikaner Wale</t>
  </si>
  <si>
    <t>A-64, Vikas Marg, Laxmi Nagar, New Delhi</t>
  </si>
  <si>
    <t>Lodhi Knights</t>
  </si>
  <si>
    <t>Shop 14, Tejdar Babbar Market, Khanna Market, Lodhi Colony, New Delhi</t>
  </si>
  <si>
    <t>Cake Walkers</t>
  </si>
  <si>
    <t>84-B, Pocket A-1, Mayur Vihar Phase 3, New Delhi</t>
  </si>
  <si>
    <t>D-2/15, Shopping Zone, Model Town 3, New Delhi</t>
  </si>
  <si>
    <t>New Laxmi Sweets</t>
  </si>
  <si>
    <t>Opposite Batra Hospital, Mukherjee Nagar, New Delhi</t>
  </si>
  <si>
    <t>South Indian, Chinese, Fast Food, Mithai</t>
  </si>
  <si>
    <t>Food Court, 2nd Floor, Pacific Mall, Tagore Garden, New Delhi</t>
  </si>
  <si>
    <t>Gelato Italiano</t>
  </si>
  <si>
    <t>Subhan Chicken Biryani</t>
  </si>
  <si>
    <t>Main Road, Mahavir Enclave 3, Palam, New Delhi</t>
  </si>
  <si>
    <t>Shankar Road, Rajinder Nagar, New Delhi</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</si>
  <si>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</si>
  <si>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</si>
  <si>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</si>
  <si>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</si>
  <si>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</si>
  <si>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</si>
  <si>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</si>
  <si>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</si>
  <si>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</si>
  <si>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</si>
  <si>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</si>
  <si>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</si>
  <si>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</si>
  <si>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</si>
  <si>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</si>
  <si>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</si>
  <si>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</si>
  <si>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</si>
  <si>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</si>
  <si>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</si>
  <si>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</si>
  <si>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</si>
  <si>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</si>
  <si>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</si>
  <si>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</si>
  <si>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</si>
  <si>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</si>
  <si>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</si>
  <si>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</si>
  <si>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</si>
  <si>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</si>
  <si>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</si>
  <si>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</si>
  <si>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</si>
  <si>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</si>
  <si>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Chowmein Hut</t>
  </si>
  <si>
    <t>1346, Sangarashan, Paharganj, New Delhi</t>
  </si>
  <si>
    <t>Deluxe Butter Omlette</t>
  </si>
  <si>
    <t>S-71, Aggarwal Plaza, Opposite Balaji Mandir, Prashant Vihar, New Delhi</t>
  </si>
  <si>
    <t>Jasmine Fast Food Centre</t>
  </si>
  <si>
    <t>Outside Tamil Sangam Building, Tamil Sangam Marg, R K Puram, New Delhi</t>
  </si>
  <si>
    <t>Mathew's Cafe</t>
  </si>
  <si>
    <t>Outside Tamil Sangam, Tamil Sangam Marg, R K Puram, New Delhi</t>
  </si>
  <si>
    <t>Sonu Sweets</t>
  </si>
  <si>
    <t>Mithai, Chinese</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</si>
  <si>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</si>
  <si>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</si>
  <si>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</si>
  <si>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</si>
  <si>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</si>
  <si>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</si>
  <si>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</si>
  <si>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</si>
  <si>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</si>
  <si>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</si>
  <si>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</si>
  <si>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</si>
  <si>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</si>
  <si>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</si>
  <si>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</si>
  <si>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</si>
  <si>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</si>
  <si>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</si>
  <si>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</si>
  <si>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Lalu Kababe</t>
  </si>
  <si>
    <t>Opposite Gate 1, Jama Masjid, New Delhi</t>
  </si>
  <si>
    <t>Bikaner Sweets &amp; Namkeen</t>
  </si>
  <si>
    <t>J-13/12, DDA Flats, Kalkaji, New Delhi</t>
  </si>
  <si>
    <t>Patna Roll Center</t>
  </si>
  <si>
    <t>7, Mukherjee Tower, Mukherjee Nagar, New Delhi</t>
  </si>
  <si>
    <t>Kayasthas Food Junction</t>
  </si>
  <si>
    <t>RZ-46 C/5, Gali 1, Gandhi Market, Main Sagarpur, New Delhi</t>
  </si>
  <si>
    <t>Cherry Fresh</t>
  </si>
  <si>
    <t>A-3, DDA market, Paschim Vihar, New Delhi</t>
  </si>
  <si>
    <t>Grand Bikaner</t>
  </si>
  <si>
    <t>C D Block, LSC, Aggarwal Chambers, Pitampura, New Delhi</t>
  </si>
  <si>
    <t>Jeet Pizza</t>
  </si>
  <si>
    <t>QU Block Market, Pitampura, New Delhi</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</si>
  <si>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</si>
  <si>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</si>
  <si>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</si>
  <si>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</si>
  <si>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</si>
  <si>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</si>
  <si>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</si>
  <si>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</si>
  <si>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</si>
  <si>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South Street Cafe</t>
  </si>
  <si>
    <t>Shop 4, DDA Market, Near Maharaja Agrasen College, Vasundhara Enclave, New Delhi</t>
  </si>
  <si>
    <t>Pasta Hub</t>
  </si>
  <si>
    <t>27-C, Main Road, Vijay Nagar, New Delhi</t>
  </si>
  <si>
    <t>59/2, Yusuf Sarai, New Delhi</t>
  </si>
  <si>
    <t>Aapni Dhani</t>
  </si>
  <si>
    <t>14/1 A, Deep Cinema, Central Market, Ashok Vihar Phase 1, New Delhi</t>
  </si>
  <si>
    <t>591-598, Near Sabzi Mandi Jheel, Geeta Colony, New Delhi</t>
  </si>
  <si>
    <t>Flavour's</t>
  </si>
  <si>
    <t>1616, Outram Lane, Opposite Nulife Hospital, GTB Nagar, New Delhi</t>
  </si>
  <si>
    <t>Cafe Meadows</t>
  </si>
  <si>
    <t>9, DDA Market 1, Opposite St. Andrew's Scots School, IP Extension, New Delhi</t>
  </si>
  <si>
    <t>Kwality Sweet Corner</t>
  </si>
  <si>
    <t>Clock Tower, Hari Nagar, Jail Road, New Delhi</t>
  </si>
  <si>
    <t>Chinese, Mithai</t>
  </si>
  <si>
    <t>Kadimi Sweets</t>
  </si>
  <si>
    <t>38, Central Road, Jangpura, New Delhi</t>
  </si>
  <si>
    <t>Raj Petha Bhandar</t>
  </si>
  <si>
    <t>C8/1, Mandir Marg, Krishna Nagar, New Delhi</t>
  </si>
  <si>
    <t>Karuna</t>
  </si>
  <si>
    <t>JB-9B, Shop 5, Gupta Colony, Khiki Extension, Malviya Nagar, New Delhi</t>
  </si>
  <si>
    <t>Shiv Shakti Restaurant</t>
  </si>
  <si>
    <t>11, DDA Market, Pocket 4, Mayur Vihar Phase 1, New Delhi</t>
  </si>
  <si>
    <t>Riddhi Siddhi Restaurant</t>
  </si>
  <si>
    <t>A, Ground Floor , Near Ganpati Complex, New Ashok Nagar, Mayur Vihar Phase 1, New Delhi</t>
  </si>
  <si>
    <t>Tripti Foods</t>
  </si>
  <si>
    <t>Shop 31, DDA Market, Near Jeevan Anmol Hospital, Mayur Vihar Phase 1, New Delhi</t>
  </si>
  <si>
    <t>Mitra Da Dhaba</t>
  </si>
  <si>
    <t>DDA, Convenient Shopping Centre 1, Pocket C1, Sector C, Kondli Gharoli, Mayur Vihar Phase 3, New Delhi</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</si>
  <si>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</si>
  <si>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</si>
  <si>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</si>
  <si>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</si>
  <si>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</si>
  <si>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</si>
  <si>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</si>
  <si>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</si>
  <si>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</si>
  <si>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</si>
  <si>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</si>
  <si>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</si>
  <si>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</si>
  <si>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</si>
  <si>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</si>
  <si>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</si>
  <si>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</si>
  <si>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</si>
  <si>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Aggarwal Bikaner Sweets Corner</t>
  </si>
  <si>
    <t>255, Yamuna Vihar, Shahdara, New Delhi</t>
  </si>
  <si>
    <t>Royal Cakes</t>
  </si>
  <si>
    <t>Near Seva Nagar Sabji Mandi, South Extension 1, New Delhi</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</si>
  <si>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</si>
  <si>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</si>
  <si>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</si>
  <si>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</si>
  <si>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</si>
  <si>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</si>
  <si>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</si>
  <si>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</si>
  <si>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</si>
  <si>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</si>
  <si>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</si>
  <si>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</si>
  <si>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</si>
  <si>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</si>
  <si>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</si>
  <si>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</si>
  <si>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</si>
  <si>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</si>
  <si>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</si>
  <si>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</si>
  <si>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</si>
  <si>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</si>
  <si>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</si>
  <si>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</si>
  <si>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</si>
  <si>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</si>
  <si>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</si>
  <si>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</si>
  <si>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</si>
  <si>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</si>
  <si>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</si>
  <si>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</si>
  <si>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</si>
  <si>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Manna Sweets &amp; Restaurant</t>
  </si>
  <si>
    <t>Mithai, Bakery, North Indian</t>
  </si>
  <si>
    <t>Shop 3, C-103, Moti Nagar, New Delhi</t>
  </si>
  <si>
    <t>Heaven's Shawarma</t>
  </si>
  <si>
    <t>B12, Near Batra Cinema, Main Road, Mukherjee Nagar, New Delhi</t>
  </si>
  <si>
    <t>Opposite Batra Cinema, Mukherjee Nagar, New Delhi</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</si>
  <si>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</si>
  <si>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</si>
  <si>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</si>
  <si>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</si>
  <si>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</si>
  <si>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</si>
  <si>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</si>
  <si>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</si>
  <si>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</si>
  <si>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</si>
  <si>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</si>
  <si>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</si>
  <si>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</si>
  <si>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</si>
  <si>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</si>
  <si>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</si>
  <si>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</si>
  <si>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</si>
  <si>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</si>
  <si>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Mehak Restaurant</t>
  </si>
  <si>
    <t>136/3 Main Road, Maujpur, Shahdara, New Delhi</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</si>
  <si>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</si>
  <si>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</si>
  <si>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</si>
  <si>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</si>
  <si>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</si>
  <si>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</si>
  <si>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</si>
  <si>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</si>
  <si>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</si>
  <si>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</si>
  <si>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</si>
  <si>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</si>
  <si>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</si>
  <si>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</si>
  <si>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</si>
  <si>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</si>
  <si>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Gopals 56</t>
  </si>
  <si>
    <t>Opposite Deshbandhu College, Krishna Market, Kalkaji, New Delhi</t>
  </si>
  <si>
    <t>Mohit di Hatti</t>
  </si>
  <si>
    <t>93-B,Guru Ram Das Nagar, Main Market, Laxmi Nagar, New Delhi</t>
  </si>
  <si>
    <t>Ever Green Pastry Shop</t>
  </si>
  <si>
    <t>230, Main Market, Mayur Vihar Phase 1, New Delhi</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</si>
  <si>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</si>
  <si>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</si>
  <si>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</si>
  <si>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</si>
  <si>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</si>
  <si>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</si>
  <si>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</si>
  <si>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</si>
  <si>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</si>
  <si>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</si>
  <si>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</si>
  <si>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</si>
  <si>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</si>
  <si>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</si>
  <si>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</si>
  <si>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</si>
  <si>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</si>
  <si>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</si>
  <si>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</si>
  <si>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Chai Mantra</t>
  </si>
  <si>
    <t>Shop 8, Ground Floor, DLF Tower B, Jasola District Center, Jasola, New Delhi</t>
  </si>
  <si>
    <t>Punjabi Snacks</t>
  </si>
  <si>
    <t>1912/19, Govindpuri Extension, Kalkaji, New Delhi</t>
  </si>
  <si>
    <t>Street Food, North Indian, South Indian</t>
  </si>
  <si>
    <t>1512, Clock Tower, Near, Kamla Nagar, New Delhi</t>
  </si>
  <si>
    <t>Mithai, Chinese, Street Food</t>
  </si>
  <si>
    <t>1/3, Pusha Road, Near Karol Bagh Metro Station, Karol Bagh, New Delhi</t>
  </si>
  <si>
    <t>Opposite Laxmi Vaishno Dhaba, Jawahar Park, Laxmi Nagar, New Delhi</t>
  </si>
  <si>
    <t>104/2, Near Rangpuri Bus Stand, NH 8, Mahipalpur, New Delhi</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</si>
  <si>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</si>
  <si>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</si>
  <si>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</si>
  <si>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</si>
  <si>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</si>
  <si>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</si>
  <si>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</si>
  <si>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</si>
  <si>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Feroze Shah Road, New Delhi</t>
  </si>
  <si>
    <t>South Indian, Andhra</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</si>
  <si>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</si>
  <si>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</si>
  <si>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</si>
  <si>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</si>
  <si>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</si>
  <si>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</si>
  <si>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</si>
  <si>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</si>
  <si>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</si>
  <si>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</si>
  <si>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</si>
  <si>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</si>
  <si>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</si>
  <si>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</si>
  <si>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</si>
  <si>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</si>
  <si>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Gurudwara Road, Mahavir Enclave, Palam, New Delhi</t>
  </si>
  <si>
    <t>Mucchad Di Chai</t>
  </si>
  <si>
    <t>Mehrauli Badarpur Road, Saidullajab</t>
  </si>
  <si>
    <t>Hot Chinese &amp; Fast Food</t>
  </si>
  <si>
    <t>1/7274, Gorakh Park, Main Babarpur Road, Near Hanuman Mandir, Shahdara, New Delhi</t>
  </si>
  <si>
    <t>Chhappan Bhog</t>
  </si>
  <si>
    <t>Shop 2, AD Market, Near MTNL Office, Shalimar Bagh, New Delhi</t>
  </si>
  <si>
    <t>AL-142, Shalimar Bagh, New Delhi</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</si>
  <si>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</si>
  <si>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</si>
  <si>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</si>
  <si>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</si>
  <si>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</si>
  <si>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</si>
  <si>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</si>
  <si>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</si>
  <si>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</si>
  <si>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</si>
  <si>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</si>
  <si>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</si>
  <si>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Kulfiano</t>
  </si>
  <si>
    <t>3/642, Dr Mukherjee Nagar, Delhi University-GTB Nagar, New Delhi</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</si>
  <si>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</si>
  <si>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</si>
  <si>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</si>
  <si>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</si>
  <si>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</si>
  <si>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</si>
  <si>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</si>
  <si>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</si>
  <si>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</si>
  <si>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</si>
  <si>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</si>
  <si>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</si>
  <si>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</si>
  <si>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</si>
  <si>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</si>
  <si>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</si>
  <si>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</si>
  <si>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</si>
  <si>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</si>
  <si>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</si>
  <si>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</si>
  <si>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</si>
  <si>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</si>
  <si>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</si>
  <si>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</si>
  <si>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</si>
  <si>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</si>
  <si>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</si>
  <si>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</si>
  <si>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</si>
  <si>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</si>
  <si>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</si>
  <si>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</si>
  <si>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</si>
  <si>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</si>
  <si>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</si>
  <si>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</si>
  <si>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</si>
  <si>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Sapna Restaurant</t>
  </si>
  <si>
    <t>WZ 167 A, Arya Samaj Road, Uttam Nagar, New Delhi</t>
  </si>
  <si>
    <t>Tony's</t>
  </si>
  <si>
    <t>C-23, Single Storey, Vijay Nagar, New Delhi</t>
  </si>
  <si>
    <t>Cake Palace</t>
  </si>
  <si>
    <t>17 A, DG 2, Vikaspuri, New Delhi</t>
  </si>
  <si>
    <t>Let's Eat</t>
  </si>
  <si>
    <t>Basement, Shop 6, 88-A, Radheed Hotel Market, Main Road, Zakir Nagar, New Delhi</t>
  </si>
  <si>
    <t>Hangout Kathi Rolls</t>
  </si>
  <si>
    <t>Shop 39/40, NDMC Market, Babar Road, Barakhamba Road, New Delhi</t>
  </si>
  <si>
    <t>Manchanda Bakery</t>
  </si>
  <si>
    <t>Shop 7/36, Near Fire Station, Ansari Road, Daryaganj, New Delhi</t>
  </si>
  <si>
    <t>Cafe 1 Fast Food</t>
  </si>
  <si>
    <t>A-1, Defence Colony, New Delhi</t>
  </si>
  <si>
    <t>Nagpal Di Hatti</t>
  </si>
  <si>
    <t>131, Budhh Bazar, Veer Savarkar Market, Gandhinagar, Near, Geeta Colony, New Delhi</t>
  </si>
  <si>
    <t>B-25, Greater Kailash Enclave - II, Greater Kailash (GK) 2, New Delhi</t>
  </si>
  <si>
    <t>Chocofairies</t>
  </si>
  <si>
    <t>Near Alaknanda Market, Kalkaji, New Delhi</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</si>
  <si>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</si>
  <si>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</si>
  <si>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</si>
  <si>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</si>
  <si>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</si>
  <si>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</si>
  <si>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</si>
  <si>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</si>
  <si>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Pradeep Pav Bhaji</t>
  </si>
  <si>
    <t>G-2, Vardhman Sainik Plaza, Pocket B-2, Mayur Vihar Phase 2, New Delhi</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</si>
  <si>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</si>
  <si>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</si>
  <si>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</si>
  <si>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</si>
  <si>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</si>
  <si>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</si>
  <si>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</si>
  <si>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</si>
  <si>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</si>
  <si>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</si>
  <si>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</si>
  <si>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</si>
  <si>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</si>
  <si>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</si>
  <si>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</si>
  <si>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</si>
  <si>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</si>
  <si>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</si>
  <si>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</si>
  <si>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</si>
  <si>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</si>
  <si>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</si>
  <si>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</si>
  <si>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</si>
  <si>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</si>
  <si>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</si>
  <si>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</si>
  <si>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</si>
  <si>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</si>
  <si>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</si>
  <si>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</si>
  <si>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</si>
  <si>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</si>
  <si>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</si>
  <si>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</si>
  <si>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</si>
  <si>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</si>
  <si>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</si>
  <si>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</si>
  <si>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</si>
  <si>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</si>
  <si>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</si>
  <si>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</si>
  <si>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</si>
  <si>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</si>
  <si>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</si>
  <si>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</si>
  <si>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</si>
  <si>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</si>
  <si>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</si>
  <si>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</si>
  <si>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</si>
  <si>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</si>
  <si>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</si>
  <si>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</si>
  <si>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</si>
  <si>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</si>
  <si>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</si>
  <si>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</si>
  <si>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</si>
  <si>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</si>
  <si>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</si>
  <si>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</si>
  <si>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</si>
  <si>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Pishori Chicken Corner</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</si>
  <si>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</si>
  <si>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</si>
  <si>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</si>
  <si>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</si>
  <si>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</si>
  <si>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</si>
  <si>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</si>
  <si>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</si>
  <si>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Pizza Point</t>
  </si>
  <si>
    <t>Baba Gang Nath Market, Munirka, New Delhi</t>
  </si>
  <si>
    <t>Wrapss</t>
  </si>
  <si>
    <t>A-34, Naraina Industrial Area, Near Pearl Academy, Naraina, New Delhi</t>
  </si>
  <si>
    <t>Cake O Frost</t>
  </si>
  <si>
    <t>Ben's Foods</t>
  </si>
  <si>
    <t>QU-272 A, Pitampura, New Delhi</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</si>
  <si>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</si>
  <si>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</si>
  <si>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</si>
  <si>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</si>
  <si>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</si>
  <si>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</si>
  <si>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</si>
  <si>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</si>
  <si>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</si>
  <si>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</si>
  <si>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</si>
  <si>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</si>
  <si>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</si>
  <si>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</si>
  <si>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</si>
  <si>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</si>
  <si>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</si>
  <si>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</si>
  <si>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</si>
  <si>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</si>
  <si>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</si>
  <si>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</si>
  <si>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</si>
  <si>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HoG - House of Goodies</t>
  </si>
  <si>
    <t>A 130, Neeti Bagh, Green Park, New Delhi</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</si>
  <si>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</si>
  <si>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</si>
  <si>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</si>
  <si>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</si>
  <si>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</si>
  <si>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</si>
  <si>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</si>
  <si>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</si>
  <si>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</si>
  <si>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</si>
  <si>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</si>
  <si>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</si>
  <si>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</si>
  <si>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</si>
  <si>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</si>
  <si>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</si>
  <si>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</si>
  <si>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</si>
  <si>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</si>
  <si>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10/20, Old Rajinder Nagar, Rajinder Nagar, New Delhi</t>
  </si>
  <si>
    <t>Ever Bake</t>
  </si>
  <si>
    <t>BN-2, Central Market, Shalimar Bagh, New Delhi</t>
  </si>
  <si>
    <t>Bakery, Chinese, Fast Food</t>
  </si>
  <si>
    <t>Chatkora Food N Snacks Corner</t>
  </si>
  <si>
    <t>Shop 15, H-3 Block, DDA Lal Market, Vikaspuri, New Delhi</t>
  </si>
  <si>
    <t>South Indian Cafe</t>
  </si>
  <si>
    <t>591, Site 1, Vikaspuri Mod, New Delhi, Vikaspuri, New Delhi</t>
  </si>
  <si>
    <t>Burger.in</t>
  </si>
  <si>
    <t>84, Near Honda Showroom, Adchini, New Delhi</t>
  </si>
  <si>
    <t>Maharashtra Food Stall</t>
  </si>
  <si>
    <t>Stall 20 &amp; 4, Dilli Haat, INA, New Delhi</t>
  </si>
  <si>
    <t>FD-12, 2nd Floor, DLF Place Mall, Saket, New Delhi</t>
  </si>
  <si>
    <t>Bite &amp; More</t>
  </si>
  <si>
    <t>9/10, Shop 2, East Patel Nagar, New Delhi</t>
  </si>
  <si>
    <t>The Food Junction</t>
  </si>
  <si>
    <t>Opposite R Block Park, Greater Kailash (GK) 1, New Delhi</t>
  </si>
  <si>
    <t>Chinese, Healthy Food</t>
  </si>
  <si>
    <t>Wimpy</t>
  </si>
  <si>
    <t>31, Aurobindo Place Market, Hauz Khas, New Delhi</t>
  </si>
  <si>
    <t>Near City Hospital, Pusa Road, Karol Bagh, New Delhi</t>
  </si>
  <si>
    <t>Vadapav Junction &amp; More</t>
  </si>
  <si>
    <t>Shop 4, Opposite Main Market, Malviya Nagar, New Delhi</t>
  </si>
  <si>
    <t>Rashi's De La Creme</t>
  </si>
  <si>
    <t>90, Shankar Vihar, Near Preet Vihar, New Delhi</t>
  </si>
  <si>
    <t>Million Kitchen</t>
  </si>
  <si>
    <t>North Indian, South Indian, Bakery, Italian</t>
  </si>
  <si>
    <t>Ajeet Fast Food Corner</t>
  </si>
  <si>
    <t>D-85, Tagore Garden Extension, New Delhi, Tagore Garden, New Delhi</t>
  </si>
  <si>
    <t>179, Mukherji Park, Vishnu Garden, Tilak Nagar, New Delhi</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</si>
  <si>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</si>
  <si>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</si>
  <si>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</si>
  <si>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</si>
  <si>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</si>
  <si>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</si>
  <si>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Shillong View</t>
  </si>
  <si>
    <t>Krispy Kreme</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</si>
  <si>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</si>
  <si>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</si>
  <si>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</si>
  <si>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</si>
  <si>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</si>
  <si>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Shop 3, 4, &amp; 4-A, Samachar Market, Mayur Vihar Phase 1 Extension, Mayur Vihar Phase 1, New Delhi</t>
  </si>
  <si>
    <t>9-AB, Taimur Nagar, New Friends Colony, New Delhi</t>
  </si>
  <si>
    <t>Muradabad Ki Mashoor Sama Chicken Biryani</t>
  </si>
  <si>
    <t>Opposite Escort Hospital, Sarai Jullena, New Friends Colony, New Delhi</t>
  </si>
  <si>
    <t>Mr. Momo</t>
  </si>
  <si>
    <t>Y-18, Naveen Shahdara, Near Madonna Salon, Shahdara, New Delhi</t>
  </si>
  <si>
    <t>Street 5</t>
  </si>
  <si>
    <t>BQ Market, Shalimar Bagh, New Delhi</t>
  </si>
  <si>
    <t>Dragon Way</t>
  </si>
  <si>
    <t>E-35, Tagore Garden Extension, Tagore Garden, New Delhi</t>
  </si>
  <si>
    <t>Bimbos</t>
  </si>
  <si>
    <t>Near MCD Park, Katyal Market, Ashok Nagar, Tilak Nagar, New Delhi</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</si>
  <si>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</si>
  <si>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</si>
  <si>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</si>
  <si>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</si>
  <si>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</si>
  <si>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</si>
  <si>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</si>
  <si>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</si>
  <si>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G-18, Hudson Lane, Delhi University-GTB Nagar, New Delhi</t>
  </si>
  <si>
    <t>Sikkim Chinese Food</t>
  </si>
  <si>
    <t>Shop 5, Probyn Road, Mall Road, Delhi University-GTB Nagar, New Delhi</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</si>
  <si>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</si>
  <si>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</si>
  <si>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</si>
  <si>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</si>
  <si>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</si>
  <si>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</si>
  <si>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</si>
  <si>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</si>
  <si>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</si>
  <si>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</si>
  <si>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</si>
  <si>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</si>
  <si>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</si>
  <si>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</si>
  <si>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</si>
  <si>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</si>
  <si>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</si>
  <si>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</si>
  <si>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</si>
  <si>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</si>
  <si>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</si>
  <si>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</si>
  <si>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</si>
  <si>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</si>
  <si>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</si>
  <si>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</si>
  <si>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</si>
  <si>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</si>
  <si>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</si>
  <si>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Laziz Fast Food &amp; Laziz Khana</t>
  </si>
  <si>
    <t>Opposite H block Market, Sarita Vihar, New Delhi</t>
  </si>
  <si>
    <t>289, Opposite Venkateshwar College, Satyaniketan, New Delhi</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</si>
  <si>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</si>
  <si>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</si>
  <si>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</si>
  <si>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</si>
  <si>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</si>
  <si>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</si>
  <si>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Hari Mirch Masala</t>
  </si>
  <si>
    <t>B-34, Gurudawara Road, Madhu Vihar, IP Extension, New Delhi</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</si>
  <si>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</si>
  <si>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</si>
  <si>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</si>
  <si>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</si>
  <si>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</si>
  <si>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</si>
  <si>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</si>
  <si>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</si>
  <si>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</si>
  <si>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</si>
  <si>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</si>
  <si>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</si>
  <si>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</si>
  <si>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</si>
  <si>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</si>
  <si>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</si>
  <si>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</si>
  <si>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</si>
  <si>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</si>
  <si>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</si>
  <si>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</si>
  <si>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</si>
  <si>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</si>
  <si>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</si>
  <si>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</si>
  <si>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</si>
  <si>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</si>
  <si>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WZ-175, Opposite Metro Pillar 667, Main Najafgarh Road, Uttam Nagar, New Delhi</t>
  </si>
  <si>
    <t>Bakery, Street Food</t>
  </si>
  <si>
    <t>Arora Snacks</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</si>
  <si>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</si>
  <si>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</si>
  <si>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</si>
  <si>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</si>
  <si>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</si>
  <si>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</si>
  <si>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</si>
  <si>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</si>
  <si>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</si>
  <si>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</si>
  <si>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</si>
  <si>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</si>
  <si>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</si>
  <si>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</si>
  <si>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</si>
  <si>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</si>
  <si>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</si>
  <si>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Udupi Eating House</t>
  </si>
  <si>
    <t>4, Ground Floor, Old, Rajinder Nagar, New Delhi</t>
  </si>
  <si>
    <t>Bakery Wala - The Cake Shop</t>
  </si>
  <si>
    <t>B-6/151, Rohini, New Delhi</t>
  </si>
  <si>
    <t>4/5, H Block Market, Sarita Vihar, New Delhi</t>
  </si>
  <si>
    <t>Shivas Cafe</t>
  </si>
  <si>
    <t>10, Opposite College of Vocational Studies, DDA Market, Phase 2, Sheikh Sarai, New Delhi</t>
  </si>
  <si>
    <t>Sheikh Sarai</t>
  </si>
  <si>
    <t>Sheikh Sarai, New Delhi</t>
  </si>
  <si>
    <t>Alvi's Food Spot</t>
  </si>
  <si>
    <t>V 3 S Mall, Laxmi Nagar, New Delhi</t>
  </si>
  <si>
    <t>E-16, Vasant Vihar, New Delhi</t>
  </si>
  <si>
    <t>G-130, Sudarshan Cinema Road, Yusuf Sarai, New Delhi</t>
  </si>
  <si>
    <t>Jux Pux - The Dreamer's Cafe</t>
  </si>
  <si>
    <t>A-2/3, Near Delhi Stock Exchange, Asaf Ali Road, New Delhi</t>
  </si>
  <si>
    <t>Shop 31, Defence Colony Market, Defence Colony, New Delhi</t>
  </si>
  <si>
    <t>Hotel Tamil Nadu</t>
  </si>
  <si>
    <t>353, S Block, Greater Kailash (GK) 2, New Delhi</t>
  </si>
  <si>
    <t>25/1, Ashok Nagar, Jail Road, New Delhi</t>
  </si>
  <si>
    <t>Silver Spoons</t>
  </si>
  <si>
    <t>A-107, Double Storey, Kalkaji, New Delhi</t>
  </si>
  <si>
    <t>G 4, Plot 15, Saini Enclave Market, Karkardooma, New Delhi</t>
  </si>
  <si>
    <t>Banspi</t>
  </si>
  <si>
    <t>L-25, Vijay Chowk, Laxmi Nagar, New Delhi</t>
  </si>
  <si>
    <t>Billu's Hut</t>
  </si>
  <si>
    <t>G-28, Aggarwal Millenium Tower, Netaji Subhash Place, New Delhi</t>
  </si>
  <si>
    <t>29 &amp; 43, Block C, New Friends Colony, New Delhi</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</si>
  <si>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</si>
  <si>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</si>
  <si>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</si>
  <si>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</si>
  <si>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</si>
  <si>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</si>
  <si>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</si>
  <si>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</si>
  <si>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</si>
  <si>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</si>
  <si>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</si>
  <si>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</si>
  <si>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</si>
  <si>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</si>
  <si>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</si>
  <si>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</si>
  <si>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</si>
  <si>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</si>
  <si>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</si>
  <si>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</si>
  <si>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</si>
  <si>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</si>
  <si>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</si>
  <si>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</si>
  <si>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</si>
  <si>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</si>
  <si>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</si>
  <si>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</si>
  <si>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</si>
  <si>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</si>
  <si>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</si>
  <si>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</si>
  <si>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</si>
  <si>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</si>
  <si>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</si>
  <si>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</si>
  <si>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</si>
  <si>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</si>
  <si>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</si>
  <si>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</si>
  <si>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</si>
  <si>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</si>
  <si>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</si>
  <si>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</si>
  <si>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Moroca</t>
  </si>
  <si>
    <t>Shop 21, Plot 4, Garg Plaza, LSC Shopping Complex, Sainik Vihar, Pitampura, New Delhi</t>
  </si>
  <si>
    <t>2, JD Market, Pitampura, New Delhi</t>
  </si>
  <si>
    <t>Shop 123-124, Ground Floor, Opposite Sri Venkateshwara College, Satyaniketan, New Delhi</t>
  </si>
  <si>
    <t>All Things Yummy</t>
  </si>
  <si>
    <t>2nd Floor, C Block, South Extension 2, New Delhi  Delhi</t>
  </si>
  <si>
    <t>WZ-181, A block, Main Najafgarh Road, Metro Pillar 666, Uttam Nagar, New Delhi</t>
  </si>
  <si>
    <t>Wake 'n' Bake Cafe</t>
  </si>
  <si>
    <t>D-6A, Single Storey, Vijay Nagar, New Delhi</t>
  </si>
  <si>
    <t>G-37, Ground Floor, Westend Mall, Janakpuri, New Delhi</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</si>
  <si>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</si>
  <si>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</si>
  <si>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</si>
  <si>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</si>
  <si>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</si>
  <si>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</si>
  <si>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</si>
  <si>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125-A, Gautam Nagar, Hauz Khas, New Delhi</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</si>
  <si>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</si>
  <si>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</si>
  <si>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</si>
  <si>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</si>
  <si>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</si>
  <si>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</si>
  <si>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</si>
  <si>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</si>
  <si>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</si>
  <si>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</si>
  <si>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</si>
  <si>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</si>
  <si>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</si>
  <si>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</si>
  <si>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</si>
  <si>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</si>
  <si>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</si>
  <si>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</si>
  <si>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</si>
  <si>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</si>
  <si>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</si>
  <si>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</si>
  <si>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</si>
  <si>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</si>
  <si>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23/1, Prem Nagar, Jail Road, New Delhi</t>
  </si>
  <si>
    <t>BA-3A, Janakpuri, New Delhi</t>
  </si>
  <si>
    <t>Punjab Sweet Corner</t>
  </si>
  <si>
    <t>15-A/65, Ajmal Khan Road, Karol Bagh, New Delhi</t>
  </si>
  <si>
    <t>Fast Food, North Indian, South Indian, Chinese, Street Food, Mithai</t>
  </si>
  <si>
    <t>Khanna's Hot Pizza</t>
  </si>
  <si>
    <t>Shop 5, F-1/9, Lal Quarter, Krishna Nagar, New Delhi</t>
  </si>
  <si>
    <t>Chatorey Chacha</t>
  </si>
  <si>
    <t>E-2/16, Near Shani Mandir, Malviya Nagar, New Delhi</t>
  </si>
  <si>
    <t>Rita Chinese Food</t>
  </si>
  <si>
    <t>B 357, Hari Nagar, Mayapuri Phase 2, New Delhi</t>
  </si>
  <si>
    <t>Shop 139, South Moti Bagh Market, Opposite Anand Niketan, Moti Bagh, New Delhi</t>
  </si>
  <si>
    <t>Railway Station, Nizamuddin West, Nizamuddin, New Delhi</t>
  </si>
  <si>
    <t>Cafe CoffeeCo</t>
  </si>
  <si>
    <t>5111, Main Market, Gali Thanedarwali, Paharganj, New Delhi</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</si>
  <si>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</si>
  <si>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</si>
  <si>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</si>
  <si>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</si>
  <si>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</si>
  <si>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</si>
  <si>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</si>
  <si>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</si>
  <si>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</si>
  <si>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</si>
  <si>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</si>
  <si>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</si>
  <si>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</si>
  <si>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</si>
  <si>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</si>
  <si>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</si>
  <si>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</si>
  <si>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</si>
  <si>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</si>
  <si>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</si>
  <si>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</si>
  <si>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</si>
  <si>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</si>
  <si>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</si>
  <si>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</si>
  <si>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</si>
  <si>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</si>
  <si>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</si>
  <si>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</si>
  <si>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</si>
  <si>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</si>
  <si>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</si>
  <si>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</si>
  <si>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</si>
  <si>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</si>
  <si>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</si>
  <si>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</si>
  <si>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</si>
  <si>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</si>
  <si>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</si>
  <si>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</si>
  <si>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</si>
  <si>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</si>
  <si>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</si>
  <si>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</si>
  <si>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</si>
  <si>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</si>
  <si>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</si>
  <si>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</si>
  <si>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</si>
  <si>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</si>
  <si>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</si>
  <si>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</si>
  <si>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</si>
  <si>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</si>
  <si>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</si>
  <si>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</si>
  <si>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</si>
  <si>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</si>
  <si>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</si>
  <si>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</si>
  <si>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</si>
  <si>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</si>
  <si>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</si>
  <si>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</si>
  <si>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</si>
  <si>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</si>
  <si>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</si>
  <si>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</si>
  <si>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</si>
  <si>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</si>
  <si>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</si>
  <si>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</si>
  <si>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</si>
  <si>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</si>
  <si>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</si>
  <si>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</si>
  <si>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</si>
  <si>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</si>
  <si>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</si>
  <si>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</si>
  <si>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Cones &amp; Curries</t>
  </si>
  <si>
    <t>Shop 28, Jawahar Nagar, Opposite Hansraj Boys Hostel, Kamla Nagar, New Delhi</t>
  </si>
  <si>
    <t>Ambersari Dhaba</t>
  </si>
  <si>
    <t>C-125, Near Flyover Market, Lajpat Nagar 1, New Delhi</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</si>
  <si>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</si>
  <si>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</si>
  <si>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</si>
  <si>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</si>
  <si>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</si>
  <si>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</si>
  <si>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</si>
  <si>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Shop 228, Block B, Central Park, Nehru Vihar, Mukherjee Nagar, New Delhi</t>
  </si>
  <si>
    <t>Chillax Cafe And Bistro</t>
  </si>
  <si>
    <t>1st Floor, Gate 3, Rajinder Place Metro Station, Rajinder Nagar, New Delhi</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</si>
  <si>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</si>
  <si>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</si>
  <si>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</si>
  <si>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</si>
  <si>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</si>
  <si>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</si>
  <si>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</si>
  <si>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</si>
  <si>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</si>
  <si>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</si>
  <si>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</si>
  <si>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</si>
  <si>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</si>
  <si>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</si>
  <si>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</si>
  <si>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</si>
  <si>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</si>
  <si>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</si>
  <si>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</si>
  <si>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</si>
  <si>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</si>
  <si>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</si>
  <si>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</si>
  <si>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Fast Trax</t>
  </si>
  <si>
    <t>Opposite V3S Mall, Laxmi Nagar, New Delhi</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</si>
  <si>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</si>
  <si>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</si>
  <si>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</si>
  <si>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</si>
  <si>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</si>
  <si>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</si>
  <si>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</si>
  <si>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</si>
  <si>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</si>
  <si>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</si>
  <si>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</si>
  <si>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SFC</t>
  </si>
  <si>
    <t>BR  Block, KL Bagga Marg, Near Jhule Lal Mandir, Shalimar Bagh, New Delhi</t>
  </si>
  <si>
    <t>Cafe Corner</t>
  </si>
  <si>
    <t>E-6, South Extension 2, New Delhi</t>
  </si>
  <si>
    <t>10 Block, Main Road, Near PNB ATM, Subhash Nagar, New Delhi</t>
  </si>
  <si>
    <t>1, GF-58, The India Mall, 1 Community Center, New Friends Colony, New Delhi</t>
  </si>
  <si>
    <t>Snack Bar</t>
  </si>
  <si>
    <t>9, UG-65 &amp; 66, Somdutt Chamber 2, Bhikaji Cama Place, New Delhi</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</si>
  <si>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</si>
  <si>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</si>
  <si>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</si>
  <si>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</si>
  <si>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</si>
  <si>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</si>
  <si>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</si>
  <si>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</si>
  <si>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Shop 6030, 1 UB, Jawahar Nagar, Kamla Nagar, New Delhi</t>
  </si>
  <si>
    <t>Aviram's Chinese Kitchen</t>
  </si>
  <si>
    <t>E- 196, Krishna Market, Lajpat Nagar 1, New Delhi</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</si>
  <si>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</si>
  <si>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</si>
  <si>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</si>
  <si>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</si>
  <si>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</si>
  <si>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</si>
  <si>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</si>
  <si>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</si>
  <si>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</si>
  <si>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</si>
  <si>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</si>
  <si>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</si>
  <si>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</si>
  <si>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</si>
  <si>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</si>
  <si>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</si>
  <si>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</si>
  <si>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</si>
  <si>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6/80, Old Rajinder Nagar, New Delhi</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</si>
  <si>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</si>
  <si>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</si>
  <si>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</si>
  <si>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</si>
  <si>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</si>
  <si>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</si>
  <si>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</si>
  <si>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Raw Creams</t>
  </si>
  <si>
    <t>2509, Ground Floor, Hudson Lane, Delhi University-GTB Nagar, New Delhi</t>
  </si>
  <si>
    <t>Gelato Vinto</t>
  </si>
  <si>
    <t>De Cafepedia</t>
  </si>
  <si>
    <t>B-41, Shop 2, Gurdwara Road, Madhu Vihar, IP Extension, New Delhi</t>
  </si>
  <si>
    <t>Sea Lord</t>
  </si>
  <si>
    <t>5, Behind Royal Plaza Hotel, Janpath, New Delhi</t>
  </si>
  <si>
    <t>Fun Bytes</t>
  </si>
  <si>
    <t>A-1, Double Storey, Main Road, Kalkaji, New Delhi</t>
  </si>
  <si>
    <t>Punjabi Jaika</t>
  </si>
  <si>
    <t>C-57, Lajpat Nagar 2, New Delhi</t>
  </si>
  <si>
    <t>Cheffron Bakery</t>
  </si>
  <si>
    <t>B-26, Gopal Nagar, Main Dhansa Road, Najafgarh, New Delhi</t>
  </si>
  <si>
    <t>Al Mughal</t>
  </si>
  <si>
    <t>57/5, Manjusha Building, Nehru Place, New Delhi</t>
  </si>
  <si>
    <t>PIE</t>
  </si>
  <si>
    <t>A-2, Paryavaran Complex, IGNOU Road, Neb Sarai, Sainik Farms, New Delhi</t>
  </si>
  <si>
    <t>Desserts, Ice Cream, Pizza</t>
  </si>
  <si>
    <t>Alam Muradabadi Chicken Biryani</t>
  </si>
  <si>
    <t>Main IGNOU Road, Saket, New Delhi</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</si>
  <si>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</si>
  <si>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</si>
  <si>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</si>
  <si>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</si>
  <si>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</si>
  <si>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</si>
  <si>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</si>
  <si>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</si>
  <si>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</si>
  <si>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</si>
  <si>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</si>
  <si>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</si>
  <si>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</si>
  <si>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The Foodie Cafe</t>
  </si>
  <si>
    <t>DDA Shopping Complex, Aurobindo Place, Hauz Khas, New Delhi</t>
  </si>
  <si>
    <t>Kesariya Sweets</t>
  </si>
  <si>
    <t>G 8, Aggarwal Tower, LSC 2, Patparganj, IP Extension, New Delhi</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</si>
  <si>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</si>
  <si>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</si>
  <si>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</si>
  <si>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</si>
  <si>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</si>
  <si>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</si>
  <si>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</si>
  <si>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</si>
  <si>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</si>
  <si>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</si>
  <si>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A 15, Ganesh Nagar Complex, Pandav Nagar, New Delhi</t>
  </si>
  <si>
    <t>Mahavir Sweets</t>
  </si>
  <si>
    <t>J-37, Opposite Mother Dairy, Pandav Nagar, New Delhi</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</si>
  <si>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</si>
  <si>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</si>
  <si>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</si>
  <si>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</si>
  <si>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</si>
  <si>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</si>
  <si>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</si>
  <si>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</si>
  <si>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</si>
  <si>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Turban Tadka</t>
  </si>
  <si>
    <t>WZ-139, B1/B, New Mahavir Nagar, Tilak Nagar, New Delhi</t>
  </si>
  <si>
    <t>G 5, Ground Floor, V3S Mall, Laxmi Nagar, New Delhi</t>
  </si>
  <si>
    <t>Shree Sai Bhog</t>
  </si>
  <si>
    <t>4, DDA Market, Vasundhara Enclave, New Delhi</t>
  </si>
  <si>
    <t>1990's</t>
  </si>
  <si>
    <t>KG-1/423, Ground Floor, Vikaspuri, New Delhi</t>
  </si>
  <si>
    <t>Saravana South Indian Hut</t>
  </si>
  <si>
    <t>GG-2-3-A, New Durga Mandir, Vikaspuri, New Delhi</t>
  </si>
  <si>
    <t>Meghraj Food Court</t>
  </si>
  <si>
    <t>Opposite Meghraj Sweets, Main Road, Industrial Area, Wazirpur, New Delhi</t>
  </si>
  <si>
    <t>Vaishno Bhojanalaya</t>
  </si>
  <si>
    <t>168 A, Pocket E, LIG Flats, Opposite Pooja Park, , GTB Enclave, Dilshad Garden, New Delhi</t>
  </si>
  <si>
    <t>Shop G53, Main Market, Green Park, New Delhi</t>
  </si>
  <si>
    <t>Outram Lane, Kingway Camp, GTB Nagar, New Delhi</t>
  </si>
  <si>
    <t>Mithai, Street Food, Fast Food</t>
  </si>
  <si>
    <t>DDA Market,Kala Sarai, Hauz Khas, New Delhi</t>
  </si>
  <si>
    <t>F-8, Ground Floor, Main Market Road, Kalkaji, New Delhi</t>
  </si>
  <si>
    <t>Sugandh Corner</t>
  </si>
  <si>
    <t>F-4/35, Krishna Nagar, New Delhi</t>
  </si>
  <si>
    <t>All Day 99</t>
  </si>
  <si>
    <t>48, Krishna Market, Lajpat Nagar 1, New Delhi</t>
  </si>
  <si>
    <t>Lazeez Zaika</t>
  </si>
  <si>
    <t>Near P K Medicals, Nilothi Mod, Najafgarh Road, Nangloi, New Delhi</t>
  </si>
  <si>
    <t>Sree Krishna Udupi</t>
  </si>
  <si>
    <t>G-1, RG Complex 2, Prashant Vihar, New Delhi</t>
  </si>
  <si>
    <t>10 ISC, A-Block Market, Preet Vihar, New Delhi</t>
  </si>
  <si>
    <t>Aditya's Kulcha Express</t>
  </si>
  <si>
    <t>1/51, West Punjabi Bagh, Punjabi Bagh, New Delhi</t>
  </si>
  <si>
    <t>Bakerz Lodge</t>
  </si>
  <si>
    <t>19 NWA, Club Road, Punjabi Bagh, New Delhi</t>
  </si>
  <si>
    <t>Otik Cake Shop</t>
  </si>
  <si>
    <t>Shop 2, J-12/22, Rajouri Garden, New Delhi</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</si>
  <si>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</si>
  <si>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</si>
  <si>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</si>
  <si>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</si>
  <si>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</si>
  <si>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</si>
  <si>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Khatey Raho</t>
  </si>
  <si>
    <t>North Indian, Mughlai, Fast Food, South Indian</t>
  </si>
  <si>
    <t>Shepherd's</t>
  </si>
  <si>
    <t>E 778, Market 2, Chittaranjan Park, New Delhi</t>
  </si>
  <si>
    <t>Diet Dabba</t>
  </si>
  <si>
    <t>Shop 15, DDA Market, Hudson Lane, GTB Nagar, New Delhi</t>
  </si>
  <si>
    <t>Healthy Food, Juices, Salad</t>
  </si>
  <si>
    <t>The Wrap Factory</t>
  </si>
  <si>
    <t>Shop 11, Ground Floor, 5, A Block Market, Surajmal Vihar, Karkardooma, New Delhi</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</si>
  <si>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</si>
  <si>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</si>
  <si>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</si>
  <si>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</si>
  <si>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</si>
  <si>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</si>
  <si>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</si>
  <si>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</si>
  <si>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</si>
  <si>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</si>
  <si>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</si>
  <si>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</si>
  <si>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New Durga Corner</t>
  </si>
  <si>
    <t>3-A &amp; 5-B, DDA Market, Paschim Vihar, New Delhi</t>
  </si>
  <si>
    <t>Deli Cake Cafe</t>
  </si>
  <si>
    <t>RP 8, Near Gopal Mandir, Pitampura, New Delhi</t>
  </si>
  <si>
    <t>Gopala</t>
  </si>
  <si>
    <t>B-132, Preet Vihar Market, Preet Vihar, New Delhi</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</si>
  <si>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</si>
  <si>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</si>
  <si>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</si>
  <si>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</si>
  <si>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</si>
  <si>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</si>
  <si>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</si>
  <si>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</si>
  <si>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</si>
  <si>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</si>
  <si>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</si>
  <si>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</si>
  <si>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</si>
  <si>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</si>
  <si>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</si>
  <si>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</si>
  <si>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</si>
  <si>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8, Meherchand Market, Lodhi Colony, New Delhi</t>
  </si>
  <si>
    <t>Bake My Day</t>
  </si>
  <si>
    <t>Shop 38, C Block Market, Near Mata Mandir, New Friends Colony, New Delhi</t>
  </si>
  <si>
    <t>Swiss Softy</t>
  </si>
  <si>
    <t>Lower Ground Floor, Pacific Mall, Tagore Garden, New Delhi</t>
  </si>
  <si>
    <t>Ice Cream, Beverages</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</si>
  <si>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</si>
  <si>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</si>
  <si>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</si>
  <si>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</si>
  <si>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</si>
  <si>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</si>
  <si>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</si>
  <si>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</si>
  <si>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</si>
  <si>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</si>
  <si>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</si>
  <si>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</si>
  <si>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Chatore</t>
  </si>
  <si>
    <t>Shop 2, I-78, Main Market, Kirti Nagar, New Delhi</t>
  </si>
  <si>
    <t>7 Stick</t>
  </si>
  <si>
    <t>D-32, Laxmi Nagar, New Delhi</t>
  </si>
  <si>
    <t>30,G.F, Living Style Mall, Main Kalindi Kunj Road, Jasola, New Delhi</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</si>
  <si>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</si>
  <si>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</si>
  <si>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</si>
  <si>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</si>
  <si>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</si>
  <si>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</si>
  <si>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</si>
  <si>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</si>
  <si>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The Taste</t>
  </si>
  <si>
    <t>Shop 22, SU Market, Pitampura, New Delhi</t>
  </si>
  <si>
    <t>Supreme Bakery</t>
  </si>
  <si>
    <t>17, Sector 8 Market, R K Puram, New Delhi</t>
  </si>
  <si>
    <t>The Grill Cafe</t>
  </si>
  <si>
    <t>76, Block 53, Old Rajindra Nagar, Rajinder Nagar, New Delhi</t>
  </si>
  <si>
    <t>Cafe, Fast Food, Pizza</t>
  </si>
  <si>
    <t>Chaap Point</t>
  </si>
  <si>
    <t>Shop 41, Ground Floor, Banda Bairagi Market, Near Malik Medical Store, Ramesh Nagar, Rajouri Garden, New Delhi</t>
  </si>
  <si>
    <t>WZ-22A, Mukherjee Park, Chaukhandi Road, Tilak Nagar, New Delhi</t>
  </si>
  <si>
    <t>Mama Tao</t>
  </si>
  <si>
    <t>E-1, Main Khyala Raod, Tilak Nagar, New Delhi</t>
  </si>
  <si>
    <t>Garden Hut</t>
  </si>
  <si>
    <t>Maharaja Surajmal Samadhi Park, Opposite C Block, Suraj Mal Vihar, Anand Vihar, New Delhi</t>
  </si>
  <si>
    <t>RR China Tawun</t>
  </si>
  <si>
    <t>DDA Market, Kalu Sarai, Hauz Khas</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</si>
  <si>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</si>
  <si>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</si>
  <si>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</si>
  <si>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</si>
  <si>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</si>
  <si>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</si>
  <si>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</si>
  <si>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</si>
  <si>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</si>
  <si>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</si>
  <si>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</si>
  <si>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</si>
  <si>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</si>
  <si>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</si>
  <si>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</si>
  <si>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</si>
  <si>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Utsav</t>
  </si>
  <si>
    <t>Shop G-17, Aggarwal Millenium Tower-I, Netaji Subhash Place, New Delhi</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</si>
  <si>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</si>
  <si>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</si>
  <si>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</si>
  <si>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</si>
  <si>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</si>
  <si>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</si>
  <si>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</si>
  <si>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</si>
  <si>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</si>
  <si>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</si>
  <si>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</si>
  <si>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</si>
  <si>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</si>
  <si>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</si>
  <si>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</si>
  <si>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</si>
  <si>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</si>
  <si>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</si>
  <si>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</si>
  <si>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</si>
  <si>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</si>
  <si>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</si>
  <si>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</si>
  <si>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</si>
  <si>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</si>
  <si>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</si>
  <si>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</si>
  <si>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</si>
  <si>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</si>
  <si>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</si>
  <si>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</si>
  <si>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</si>
  <si>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Shop 11, B-4, DDA Market, Paschim Vihar, New Delhi</t>
  </si>
  <si>
    <t>V 23, Main Hanuman Road, Naveen Shahdara, Shahdara, New Delhi</t>
  </si>
  <si>
    <t>Aap Ki Rasoi Ghar</t>
  </si>
  <si>
    <t>Shop 1, 16/21, Subhash Nagar, New Delhi</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</si>
  <si>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</si>
  <si>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</si>
  <si>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</si>
  <si>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</si>
  <si>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</si>
  <si>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</si>
  <si>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</si>
  <si>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</si>
  <si>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</si>
  <si>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</si>
  <si>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</si>
  <si>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</si>
  <si>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Zayaka</t>
  </si>
  <si>
    <t>Near Main Building, IIT, Hauz Khas, New Delhi</t>
  </si>
  <si>
    <t>Pudding &amp; Pie</t>
  </si>
  <si>
    <t>C4 A/46 A, Near Fire Station, Janakpuri, New Delhi</t>
  </si>
  <si>
    <t>Veer Jee Restaurant</t>
  </si>
  <si>
    <t>H-63, BK Dutt Colony, Jor Bagh Lane, Jor Bagh, New Delhi</t>
  </si>
  <si>
    <t>Jor Bagh</t>
  </si>
  <si>
    <t>Jor Bagh, New Delhi</t>
  </si>
  <si>
    <t>A-71, Kalkaji Main Road, Kalkaji, New Delhi</t>
  </si>
  <si>
    <t>Jhandewalan Metro Station, Karol Bagh, New Delhi</t>
  </si>
  <si>
    <t>Moolchand's</t>
  </si>
  <si>
    <t>2695, Desh Bandhu Gupta Road, Karol Bagh, New Delhi</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</si>
  <si>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</si>
  <si>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</si>
  <si>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</si>
  <si>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</si>
  <si>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</si>
  <si>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</si>
  <si>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</si>
  <si>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</si>
  <si>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Shop 6, 1st Floor, Near Kotak Mahindra Bank, Club Road, West Punjabi Bagh, Punjabi Bagh, New Delhi</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</si>
  <si>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</si>
  <si>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</si>
  <si>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</si>
  <si>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</si>
  <si>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</si>
  <si>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</si>
  <si>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</si>
  <si>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</si>
  <si>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</si>
  <si>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</si>
  <si>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Fatafat Fast Food</t>
  </si>
  <si>
    <t>A-60, Sarpanch Chowk, New Ashok Nagar, Near, Vasundhara Enclave, New Delhi</t>
  </si>
  <si>
    <t>The Sugar Therapy</t>
  </si>
  <si>
    <t>63-C, Pocket F, Gangotri Apartments, Alaknanda, New Delhi</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</si>
  <si>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</si>
  <si>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</si>
  <si>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</si>
  <si>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</si>
  <si>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</si>
  <si>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</si>
  <si>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</si>
  <si>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</si>
  <si>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</si>
  <si>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</si>
  <si>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</si>
  <si>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</si>
  <si>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</si>
  <si>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</si>
  <si>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</si>
  <si>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</si>
  <si>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</si>
  <si>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</si>
  <si>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</si>
  <si>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</si>
  <si>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</si>
  <si>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</si>
  <si>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</si>
  <si>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</si>
  <si>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</si>
  <si>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</si>
  <si>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</si>
  <si>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</si>
  <si>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</si>
  <si>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</si>
  <si>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</si>
  <si>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</si>
  <si>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</si>
  <si>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</si>
  <si>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</si>
  <si>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</si>
  <si>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</si>
  <si>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</si>
  <si>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</si>
  <si>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</si>
  <si>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</si>
  <si>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</si>
  <si>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</si>
  <si>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</si>
  <si>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</si>
  <si>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</si>
  <si>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</si>
  <si>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</si>
  <si>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</si>
  <si>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</si>
  <si>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</si>
  <si>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</si>
  <si>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</si>
  <si>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</si>
  <si>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Sona Restaurant</t>
  </si>
  <si>
    <t>5, Main Market, Yusuf Sarai, New Delhi</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</si>
  <si>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</si>
  <si>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</si>
  <si>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</si>
  <si>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</si>
  <si>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</si>
  <si>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</si>
  <si>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</si>
  <si>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</si>
  <si>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</si>
  <si>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</si>
  <si>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</si>
  <si>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</si>
  <si>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</si>
  <si>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</si>
  <si>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</si>
  <si>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</si>
  <si>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</si>
  <si>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</si>
  <si>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</si>
  <si>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B-22, Shubham Enclave, Paschim Vihar, New Delhi</t>
  </si>
  <si>
    <t>Aayana Foods</t>
  </si>
  <si>
    <t>115, Nehar Bazar, Maujpur, Shahdara, New Delhi</t>
  </si>
  <si>
    <t>Alag Khana Khazana</t>
  </si>
  <si>
    <t>Guru Ram Das Marg, Tilak Nagar, New Delhi</t>
  </si>
  <si>
    <t>The Night Owl</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</si>
  <si>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</si>
  <si>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</si>
  <si>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</si>
  <si>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</si>
  <si>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</si>
  <si>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</si>
  <si>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</si>
  <si>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</si>
  <si>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</si>
  <si>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</si>
  <si>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</si>
  <si>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</si>
  <si>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</si>
  <si>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</si>
  <si>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</si>
  <si>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</si>
  <si>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</si>
  <si>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</si>
  <si>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</si>
  <si>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</si>
  <si>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</si>
  <si>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</si>
  <si>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</si>
  <si>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</si>
  <si>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</si>
  <si>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Hot Stuff</t>
  </si>
  <si>
    <t>B Block, Shopping Centre, Tagore Garden, New Delhi</t>
  </si>
  <si>
    <t>Georgia Dakota</t>
  </si>
  <si>
    <t>Shop 5, D Block Market, Vasant Vihar, New Delhi</t>
  </si>
  <si>
    <t>4, Rajiv Chowk, Connaught Place, New Delhi</t>
  </si>
  <si>
    <t>Mad Over Donuts</t>
  </si>
  <si>
    <t>Shop 3, BA-141-A, Near Jail Road, New Delhi</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</si>
  <si>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</si>
  <si>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</si>
  <si>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</si>
  <si>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</si>
  <si>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</si>
  <si>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</si>
  <si>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</si>
  <si>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</si>
  <si>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</si>
  <si>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</si>
  <si>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</si>
  <si>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</si>
  <si>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</si>
  <si>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</si>
  <si>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</si>
  <si>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</si>
  <si>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61, Ground Floor, Kingsway Camp, Mall Road, Delhi University-GTB Nagar, New Delhi</t>
  </si>
  <si>
    <t>Manipur Food Stall</t>
  </si>
  <si>
    <t>12, Dilli Haat, INA, New Delhi</t>
  </si>
  <si>
    <t>25/1, Double Story, Ashok Nagar, Jail Road, New Delhi</t>
  </si>
  <si>
    <t>ANF Kitchen Express</t>
  </si>
  <si>
    <t>Shop 121, DLF Tower B, Jasola, New Delhi</t>
  </si>
  <si>
    <t>Ananda Food Express</t>
  </si>
  <si>
    <t>B-10, Opposite Headgewar Hospital, East Arjun Nagar, Karkardooma, New Delhi</t>
  </si>
  <si>
    <t>Shop 34, Main Market, Khan Market, New Delhi</t>
  </si>
  <si>
    <t>Food Army</t>
  </si>
  <si>
    <t>T-265 C/8A, Chirag Dilli, Malviya Nagar, New Delhi</t>
  </si>
  <si>
    <t>Shop 2, Plot 70, The Great Eastern Center, Nehru Place, New Delhi</t>
  </si>
  <si>
    <t>Redpro Building, Near Max Hospital, Netaji Subhash Place, New Delhi</t>
  </si>
  <si>
    <t>Shop G-25, Ground Floor, Aggarwal Millennium Tower 1, Netaji Subhash Place, New Delhi</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</si>
  <si>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</si>
  <si>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</si>
  <si>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</si>
  <si>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</si>
  <si>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</si>
  <si>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</si>
  <si>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Zing Food Court, Level 2, Spark Mall, Kamla Nagar, New Delhi</t>
  </si>
  <si>
    <t>Nilgiri Market, Opposite Nilgiri Appartments, Alaknanda, New Delhi</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</si>
  <si>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</si>
  <si>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</si>
  <si>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</si>
  <si>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</si>
  <si>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</si>
  <si>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</si>
  <si>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</si>
  <si>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</si>
  <si>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Shop 61, B1 Block, Community Centre, Janakpuri, New Delhi</t>
  </si>
  <si>
    <t>Dessert in Desert</t>
  </si>
  <si>
    <t>21-UB, Jawahar Nagar, Kamla Nagar, New Delhi</t>
  </si>
  <si>
    <t>M&amp;S Coffee Cafe</t>
  </si>
  <si>
    <t>Shop 105, Old Rangpuri Road, Labour Chowk, Mahipalpur, New Delhi</t>
  </si>
  <si>
    <t>Row 42, Plot 57,  West Punjabi Bagh, Punjabi Bagh, New Delhi</t>
  </si>
  <si>
    <t>B6/6, Commercial Complex, Safdarjung Enclave, Safdarjung, New Delhi</t>
  </si>
  <si>
    <t>Slic Chic</t>
  </si>
  <si>
    <t>Shop 3, BS Market, Shalimar Bagh, New Delhi</t>
  </si>
  <si>
    <t>Mandrain</t>
  </si>
  <si>
    <t>Shanghai Nights</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</si>
  <si>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</si>
  <si>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</si>
  <si>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</si>
  <si>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</si>
  <si>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</si>
  <si>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</si>
  <si>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</si>
  <si>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</si>
  <si>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</si>
  <si>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</si>
  <si>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</si>
  <si>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</si>
  <si>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Orange Cafe &amp; Restaurant</t>
  </si>
  <si>
    <t>Cafe Blur</t>
  </si>
  <si>
    <t>C 114, Panchsheel Vihar, Khirki Extension, Malviya Nagar, Malviya Nagar, New Delhi</t>
  </si>
  <si>
    <t>C-60, Shivalik Road, Malviya Nagar, New Delhi</t>
  </si>
  <si>
    <t>101-104, Ist Floor, Dinar Bhavan, Nehru Place, New Delhi</t>
  </si>
  <si>
    <t>Lebanese Point</t>
  </si>
  <si>
    <t>GF 7, PVR  Anupam Complex, Saket, New Delhi</t>
  </si>
  <si>
    <t>Delhi Gymkhana Club, Golf Links, Race Course Road, Race Course, New Delhi</t>
  </si>
  <si>
    <t>Race Course</t>
  </si>
  <si>
    <t>Race Course, New Delhi</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</si>
  <si>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</si>
  <si>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</si>
  <si>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</si>
  <si>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</si>
  <si>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</si>
  <si>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</si>
  <si>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</si>
  <si>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</si>
  <si>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</si>
  <si>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</si>
  <si>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</si>
  <si>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Cabana's Kabab &amp; Curry's</t>
  </si>
  <si>
    <t>I-1, Kirti Nagar, New Delhi</t>
  </si>
  <si>
    <t>The Midnight Hub - C</t>
  </si>
  <si>
    <t>G-16, Lajpat Nagar 1, New Delhi</t>
  </si>
  <si>
    <t>Pokhreli Kitchen</t>
  </si>
  <si>
    <t>184, Ground Floor, Road 1, Mahipalpur, New Delhi</t>
  </si>
  <si>
    <t>South Indian, Nepalese</t>
  </si>
  <si>
    <t>Rolls Tiger</t>
  </si>
  <si>
    <t>G-36, PP Tower, Netaji Subhash Place, New Delhi</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</si>
  <si>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</si>
  <si>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</si>
  <si>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</si>
  <si>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</si>
  <si>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</si>
  <si>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</si>
  <si>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</si>
  <si>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</si>
  <si>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</si>
  <si>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Epicuria Food Mall, Near Nehru Place Metro Station, Nehru Place, New Delhi</t>
  </si>
  <si>
    <t>B-1/8, Below Karol Bagh Metro Station, Pusa Road, Karol Bagh, New Delhi</t>
  </si>
  <si>
    <t>Bakeology</t>
  </si>
  <si>
    <t>795, Main Joshi Road, Karol Bagh, New Delhi</t>
  </si>
  <si>
    <t>Meherchand Market, Lodhi Colony, New Delhi</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</si>
  <si>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</si>
  <si>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</si>
  <si>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</si>
  <si>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</si>
  <si>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</si>
  <si>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</si>
  <si>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</si>
  <si>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</si>
  <si>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</si>
  <si>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</si>
  <si>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</si>
  <si>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</si>
  <si>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</si>
  <si>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</si>
  <si>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</si>
  <si>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</si>
  <si>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Mother Sweets</t>
  </si>
  <si>
    <t>H-9, Vijay Chowk, Krishna Nagar, New Delhi</t>
  </si>
  <si>
    <t>Snacks Point</t>
  </si>
  <si>
    <t>Mandi House Metro Station, Mandi House, New Delhi</t>
  </si>
  <si>
    <t>Milko Sweets Corner</t>
  </si>
  <si>
    <t>WZ-135, Naraina Ring Road, Naraina, New Delhi</t>
  </si>
  <si>
    <t>Mx Corn</t>
  </si>
  <si>
    <t>Sita Ram Diwan Chand</t>
  </si>
  <si>
    <t>2246, Chuna Mandi, Paharganj, New Delhi</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</si>
  <si>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</si>
  <si>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</si>
  <si>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</si>
  <si>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</si>
  <si>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</si>
  <si>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</si>
  <si>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</si>
  <si>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</si>
  <si>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</si>
  <si>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A 93, Gurudwara Road, Mohan Garden, Near Metro Pillar 746, Uttam Nagar, New Delhi</t>
  </si>
  <si>
    <t>Goli Vada Pav No. 1</t>
  </si>
  <si>
    <t>Shop 3A, Ground Floor, Pocket GG1, Vikaspuri, New Delhi</t>
  </si>
  <si>
    <t>Special Jalebi Wala</t>
  </si>
  <si>
    <t>1469/1, Fabbara Chowk, Chandni Chowk, New Delhi</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</si>
  <si>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</si>
  <si>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</si>
  <si>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</si>
  <si>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</si>
  <si>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</si>
  <si>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</si>
  <si>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</si>
  <si>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</si>
  <si>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</si>
  <si>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</si>
  <si>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</si>
  <si>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</si>
  <si>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</si>
  <si>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</si>
  <si>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</si>
  <si>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</si>
  <si>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</si>
  <si>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</si>
  <si>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</si>
  <si>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</si>
  <si>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</si>
  <si>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</si>
  <si>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</si>
  <si>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</si>
  <si>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</si>
  <si>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</si>
  <si>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</si>
  <si>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</si>
  <si>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</si>
  <si>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</si>
  <si>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Amritsar Express</t>
  </si>
  <si>
    <t>Prem Nagar, Main Road, Jail Road, New Delhi</t>
  </si>
  <si>
    <t>Cool Point Shahi Tukda</t>
  </si>
  <si>
    <t>933, Jama Masjid Main Market, Jama Masjid, New Delhi</t>
  </si>
  <si>
    <t>1666/1, Govindpuri Extension, Kalkaji, New Delhi</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</si>
  <si>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</si>
  <si>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</si>
  <si>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</si>
  <si>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</si>
  <si>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</si>
  <si>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</si>
  <si>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</si>
  <si>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</si>
  <si>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</si>
  <si>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</si>
  <si>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</si>
  <si>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</si>
  <si>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</si>
  <si>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</si>
  <si>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</si>
  <si>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</si>
  <si>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</si>
  <si>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</si>
  <si>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</si>
  <si>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</si>
  <si>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</si>
  <si>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</si>
  <si>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</si>
  <si>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</si>
  <si>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</si>
  <si>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</si>
  <si>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</si>
  <si>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</si>
  <si>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</si>
  <si>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</si>
  <si>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</si>
  <si>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</si>
  <si>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</si>
  <si>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</si>
  <si>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</si>
  <si>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</si>
  <si>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</si>
  <si>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</si>
  <si>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</si>
  <si>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</si>
  <si>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</si>
  <si>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</si>
  <si>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</si>
  <si>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</si>
  <si>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</si>
  <si>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</si>
  <si>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</si>
  <si>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</si>
  <si>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Rollacious</t>
  </si>
  <si>
    <t>834, Mukherjee Nagar, New Delhi</t>
  </si>
  <si>
    <t>ITO Ke Mashoor Chole Bhature</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</si>
  <si>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</si>
  <si>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</si>
  <si>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</si>
  <si>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</si>
  <si>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</si>
  <si>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</si>
  <si>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</si>
  <si>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</si>
  <si>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</si>
  <si>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</si>
  <si>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</si>
  <si>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Ameer Sweets House</t>
  </si>
  <si>
    <t>958, Haveli Azam Khan, Chitli Qabar, Jama Masjid, New Delhi</t>
  </si>
  <si>
    <t>Yadav Namkeens &amp; Bakers</t>
  </si>
  <si>
    <t>1618, Kohlapur Road, Near Ghanta Ghar, Kamla Nagar, New Delhi</t>
  </si>
  <si>
    <t>Moti Sweets</t>
  </si>
  <si>
    <t>C-5, Main Market, Malviya Nagar, New Delhi</t>
  </si>
  <si>
    <t>Annapurna Sweets Palace</t>
  </si>
  <si>
    <t>K-1249, Opposite Sanjay Gandhi Hospital, Mangolpuri, Nangloi, New Delhi</t>
  </si>
  <si>
    <t>Anupama Snacks and Sweets Corner</t>
  </si>
  <si>
    <t>RZ H2/15, Bengali Colony, Mahavir Enclave, Palam, New Delhi</t>
  </si>
  <si>
    <t>Charan Singh Kulfi &amp; Kala Khatta</t>
  </si>
  <si>
    <t>E-20, Main Market, South Extension 2, New Delhi</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</si>
  <si>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</si>
  <si>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</si>
  <si>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</si>
  <si>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</si>
  <si>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</si>
  <si>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</si>
  <si>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</si>
  <si>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</si>
  <si>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</si>
  <si>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</si>
  <si>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</si>
  <si>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</si>
  <si>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</si>
  <si>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</si>
  <si>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</si>
  <si>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</si>
  <si>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</si>
  <si>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</si>
  <si>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</si>
  <si>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</si>
  <si>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</si>
  <si>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</si>
  <si>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</si>
  <si>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</si>
  <si>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</si>
  <si>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</si>
  <si>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</si>
  <si>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</si>
  <si>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</si>
  <si>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</si>
  <si>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</si>
  <si>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</si>
  <si>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</si>
  <si>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</si>
  <si>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</si>
  <si>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</si>
  <si>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</si>
  <si>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</si>
  <si>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</si>
  <si>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</si>
  <si>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</si>
  <si>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</si>
  <si>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</si>
  <si>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</si>
  <si>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</si>
  <si>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</si>
  <si>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</si>
  <si>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</si>
  <si>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</si>
  <si>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</si>
  <si>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</si>
  <si>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</si>
  <si>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</si>
  <si>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</si>
  <si>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Aggarwal Sweet Center</t>
  </si>
  <si>
    <t>1A/13, West Zone, Ganesh Nagar, Tilak Nagar, New Delhi</t>
  </si>
  <si>
    <t>Derawal Soda Fountain</t>
  </si>
  <si>
    <t>Shop 16 &amp; 17, MCD Market, Near Hari Mandir, Kingway Camp, Delhi University-GTB Nagar, New Delhi</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</si>
  <si>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</si>
  <si>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</si>
  <si>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</si>
  <si>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</si>
  <si>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</si>
  <si>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</si>
  <si>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</si>
  <si>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</si>
  <si>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</si>
  <si>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</si>
  <si>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</si>
  <si>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</si>
  <si>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</si>
  <si>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</si>
  <si>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</si>
  <si>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</si>
  <si>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</si>
  <si>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</si>
  <si>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Trilokpuri, New Delhi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</si>
  <si>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</si>
  <si>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</si>
  <si>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</si>
  <si>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</si>
  <si>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</si>
  <si>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</si>
  <si>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</si>
  <si>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</si>
  <si>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Kallan Sweets</t>
  </si>
  <si>
    <t>Shop 4-5, Bazaar Matia Mahal, Jama Masjid, New Delhi</t>
  </si>
  <si>
    <t>Kumar Samose Wala</t>
  </si>
  <si>
    <t>2/31, Near Milan Cinema, Karampura, New Delhi</t>
  </si>
  <si>
    <t>Karampura</t>
  </si>
  <si>
    <t>Karampura, New Delhi</t>
  </si>
  <si>
    <t>Evergreen Sweets Corner</t>
  </si>
  <si>
    <t>A-650, New Ashok Nagar, Near Mayur Vihar Phase 1, New Delhi</t>
  </si>
  <si>
    <t>Mauja Hi Mauja</t>
  </si>
  <si>
    <t>Main Sadar Thana Road, Near Bara Tuti Chowk, Paharganj, New Delhi</t>
  </si>
  <si>
    <t>Sumit Sweets</t>
  </si>
  <si>
    <t>1, WZ 10, Opposite Gol Chakkar, Palam, New Delhi</t>
  </si>
  <si>
    <t>302-A, Pocket N, Sarita Vihar, New Delhi</t>
  </si>
  <si>
    <t>Bangla Sweets &amp; Pastry Shop</t>
  </si>
  <si>
    <t>38 &amp; 39, AL Market, Shalimar Bagh, New Delhi</t>
  </si>
  <si>
    <t>T-2 Di Hatti</t>
  </si>
  <si>
    <t>24/10, Tilak Nagar, New Delhi</t>
  </si>
  <si>
    <t>The Royal Prestige</t>
  </si>
  <si>
    <t>A-435, New Ashok Nagar, Vasundhara Enclave, New Delhi</t>
  </si>
  <si>
    <t>Shiv Misthan Bhandar</t>
  </si>
  <si>
    <t>375, Kucha Ghasi Ram, Chandni Chowk, New Delhi</t>
  </si>
  <si>
    <t>Dadu Cutlet Shop</t>
  </si>
  <si>
    <t>39, C.S.C Market 2, Chittaranjan Park, New Delhi</t>
  </si>
  <si>
    <t>Anil Mishtan Wala</t>
  </si>
  <si>
    <t>23-24, Defence Colony Market, Defence Colony, New Delhi</t>
  </si>
  <si>
    <t>Grover's - The Baker Shop</t>
  </si>
  <si>
    <t>Edward Line, Kingsway Camp, Delhi University-GTB Nagar, New Delhi</t>
  </si>
  <si>
    <t>Froshier Fruits</t>
  </si>
  <si>
    <t>B 142/1, B Block, East of Kailash, New Delhi</t>
  </si>
  <si>
    <t>Mahalaxmi Dairy &amp; Sweets</t>
  </si>
  <si>
    <t>C-2/1, Madhu Vihar, Sai Chowk, IP Extension, New Delhi</t>
  </si>
  <si>
    <t>Jalebi Wala</t>
  </si>
  <si>
    <t>25/2, Jail Road, New Delhi</t>
  </si>
  <si>
    <t>Cool Point</t>
  </si>
  <si>
    <t>972, Bazaar Matia Mahal, Opposite Jama Masjid Gate 1, Jama Masjid, New Delhi</t>
  </si>
  <si>
    <t>Lamba Sweets Corner</t>
  </si>
  <si>
    <t>Aggarwal Bikaner Wala</t>
  </si>
  <si>
    <t>Near Gol Chakkar, Palam Colony, Palam, New Delhi</t>
  </si>
  <si>
    <t>Opposite J Block, Main Road, Rajouri Garden, New Delhi</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</si>
  <si>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</si>
  <si>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</si>
  <si>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</si>
  <si>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</si>
  <si>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</si>
  <si>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</si>
  <si>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</si>
  <si>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</si>
  <si>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</si>
  <si>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</si>
  <si>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</si>
  <si>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</si>
  <si>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</si>
  <si>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</si>
  <si>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</si>
  <si>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</si>
  <si>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</si>
  <si>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</si>
  <si>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</si>
  <si>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</si>
  <si>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</si>
  <si>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</si>
  <si>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</si>
  <si>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</si>
  <si>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</si>
  <si>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</si>
  <si>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</si>
  <si>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</si>
  <si>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</si>
  <si>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</si>
  <si>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</si>
  <si>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</si>
  <si>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</si>
  <si>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</si>
  <si>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</si>
  <si>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</si>
  <si>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</si>
  <si>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</si>
  <si>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</si>
  <si>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</si>
  <si>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</si>
  <si>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</si>
  <si>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</si>
  <si>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</si>
  <si>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</si>
  <si>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</si>
  <si>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</si>
  <si>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</si>
  <si>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</si>
  <si>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</si>
  <si>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</si>
  <si>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</si>
  <si>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</si>
  <si>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</si>
  <si>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</si>
  <si>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</si>
  <si>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</si>
  <si>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</si>
  <si>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</si>
  <si>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</si>
  <si>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</si>
  <si>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</si>
  <si>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</si>
  <si>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</si>
  <si>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</si>
  <si>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</si>
  <si>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</si>
  <si>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</si>
  <si>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</si>
  <si>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</si>
  <si>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</si>
  <si>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</si>
  <si>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</si>
  <si>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</si>
  <si>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</si>
  <si>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</si>
  <si>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</si>
  <si>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</si>
  <si>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</si>
  <si>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</si>
  <si>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</si>
  <si>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</si>
  <si>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</si>
  <si>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</si>
  <si>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</si>
  <si>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</si>
  <si>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</si>
  <si>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</si>
  <si>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</si>
  <si>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</si>
  <si>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</si>
  <si>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</si>
  <si>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</si>
  <si>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</si>
  <si>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</si>
  <si>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</si>
  <si>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</si>
  <si>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</si>
  <si>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</si>
  <si>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</si>
  <si>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Bistro</t>
  </si>
  <si>
    <t>Jawahar Nagar, Kamla Nagar, New Delhi</t>
  </si>
  <si>
    <t>Chaudhary Di Hatti</t>
  </si>
  <si>
    <t>4, Post Office Block, Near Arya Samaj Mandir, Krishna Nagar, New Delhi</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</si>
  <si>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</si>
  <si>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</si>
  <si>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</si>
  <si>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</si>
  <si>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</si>
  <si>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</si>
  <si>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</si>
  <si>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</si>
  <si>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</si>
  <si>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</si>
  <si>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</si>
  <si>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</si>
  <si>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</si>
  <si>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</si>
  <si>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</si>
  <si>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</si>
  <si>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</si>
  <si>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</si>
  <si>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</si>
  <si>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</si>
  <si>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</si>
  <si>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</si>
  <si>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</si>
  <si>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</si>
  <si>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</si>
  <si>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</si>
  <si>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</si>
  <si>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</si>
  <si>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</si>
  <si>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</si>
  <si>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</si>
  <si>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</si>
  <si>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</si>
  <si>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</si>
  <si>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</si>
  <si>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</si>
  <si>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</si>
  <si>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</si>
  <si>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</si>
  <si>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</si>
  <si>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</si>
  <si>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Al Haj Bakery</t>
  </si>
  <si>
    <t>5080, Ballimaran Road, Katra Nawab, Chandni Chowk, New Delhi</t>
  </si>
  <si>
    <t>New Darvesh</t>
  </si>
  <si>
    <t>B.D. Estate Market, Timarpur, Civil Lines, New Delhi</t>
  </si>
  <si>
    <t>Maddi Sweet Centre</t>
  </si>
  <si>
    <t>150/8, Sukhdev Market, Kotla Mubarakpur, Defence Colony, New Delhi</t>
  </si>
  <si>
    <t>Bhogal Chole Bhature Wala</t>
  </si>
  <si>
    <t>Scindia House, K G Marg, Janpath, New Delhi</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</si>
  <si>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</si>
  <si>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</si>
  <si>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</si>
  <si>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</si>
  <si>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</si>
  <si>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</si>
  <si>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</si>
  <si>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</si>
  <si>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</si>
  <si>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</si>
  <si>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</si>
  <si>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</si>
  <si>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</si>
  <si>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</si>
  <si>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</si>
  <si>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</si>
  <si>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</si>
  <si>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</si>
  <si>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Naturals Ice Cream</t>
  </si>
  <si>
    <t>L-8, Outer Circle, Connaught Place, New Delhi</t>
  </si>
  <si>
    <t>1612, Outram Line. Kingsway Camp, Dr. UP Mukherjee Nagar, GTB Nagar, New Delhi</t>
  </si>
  <si>
    <t>Natural Ice Cream</t>
  </si>
  <si>
    <t>G-1, Ground Floor, Opposite Aurobindo Market, Hauz Khas, New Delhi</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</si>
  <si>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</si>
  <si>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</si>
  <si>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</si>
  <si>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</si>
  <si>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</si>
  <si>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</si>
  <si>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</si>
  <si>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</si>
  <si>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</si>
  <si>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</si>
  <si>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</si>
  <si>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</si>
  <si>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</si>
  <si>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</si>
  <si>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</si>
  <si>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</si>
  <si>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</si>
  <si>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</si>
  <si>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</si>
  <si>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</si>
  <si>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</si>
  <si>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</si>
  <si>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</si>
  <si>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</si>
  <si>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</si>
  <si>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</si>
  <si>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</si>
  <si>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</si>
  <si>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</si>
  <si>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</si>
  <si>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</si>
  <si>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</si>
  <si>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</si>
  <si>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</si>
  <si>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</si>
  <si>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</si>
  <si>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</si>
  <si>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</si>
  <si>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</si>
  <si>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</si>
  <si>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</si>
  <si>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</si>
  <si>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</si>
  <si>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</si>
  <si>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</si>
  <si>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</si>
  <si>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</si>
  <si>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</si>
  <si>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</si>
  <si>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</si>
  <si>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</si>
  <si>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</si>
  <si>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</si>
  <si>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</si>
  <si>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</si>
  <si>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</si>
  <si>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</si>
  <si>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</si>
  <si>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</si>
  <si>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</si>
  <si>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</si>
  <si>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</si>
  <si>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</si>
  <si>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</si>
  <si>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</si>
  <si>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</si>
  <si>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</si>
  <si>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</si>
  <si>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</si>
  <si>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</si>
  <si>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</si>
  <si>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</si>
  <si>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</si>
  <si>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</si>
  <si>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Gupta Sweets &amp; Namkeen</t>
  </si>
  <si>
    <t>Shop 8, Near Bank of Baroda, Sector 4 Market, Club Road, Punjabi Bagh, New Delhi</t>
  </si>
  <si>
    <t>Mohit Bakery</t>
  </si>
  <si>
    <t>Shop B6, Gali 1, Saidulajab, Sainik Farms, New Delhi</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</si>
  <si>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</si>
  <si>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</si>
  <si>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</si>
  <si>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</si>
  <si>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</si>
  <si>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</si>
  <si>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</si>
  <si>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</si>
  <si>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</si>
  <si>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</si>
  <si>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</si>
  <si>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</si>
  <si>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</si>
  <si>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</si>
  <si>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</si>
  <si>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</si>
  <si>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</si>
  <si>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</si>
  <si>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</si>
  <si>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</si>
  <si>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</si>
  <si>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</si>
  <si>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</si>
  <si>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</si>
  <si>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</si>
  <si>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</si>
  <si>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</si>
  <si>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</si>
  <si>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</si>
  <si>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</si>
  <si>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</si>
  <si>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</si>
  <si>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</si>
  <si>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</si>
  <si>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</si>
  <si>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</si>
  <si>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</si>
  <si>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</si>
  <si>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</si>
  <si>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</si>
  <si>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</si>
  <si>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</si>
  <si>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</si>
  <si>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</si>
  <si>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</si>
  <si>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</si>
  <si>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</si>
  <si>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</si>
  <si>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</si>
  <si>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</si>
  <si>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</si>
  <si>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</si>
  <si>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</si>
  <si>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</si>
  <si>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</si>
  <si>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</si>
  <si>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</si>
  <si>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</si>
  <si>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</si>
  <si>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</si>
  <si>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</si>
  <si>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</si>
  <si>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</si>
  <si>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</si>
  <si>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</si>
  <si>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</si>
  <si>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</si>
  <si>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</si>
  <si>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</si>
  <si>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</si>
  <si>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</si>
  <si>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</si>
  <si>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</si>
  <si>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Gareeb Dhaba</t>
  </si>
  <si>
    <t>Bhairon Baba Market, Durgapuri Chowk, Shahdara, New Delhi</t>
  </si>
  <si>
    <t>14/2, Ashok Nagar, Subhash Nagar, New Delhi</t>
  </si>
  <si>
    <t>Sehyog Alpahar</t>
  </si>
  <si>
    <t>Main Market, Tilak Nagar, New Delhi</t>
  </si>
  <si>
    <t>Manohar Cakes &amp; Bikaneri</t>
  </si>
  <si>
    <t>C 28-29, Double Storey, Vijay Nagar, New Delhi</t>
  </si>
  <si>
    <t>69-A/2, Gautam Nagar, Behind Big Gurdwara, Next To Panchayati Shiv Mandi, Yusuf Sarai, New Delhi</t>
  </si>
  <si>
    <t>Choice Corner</t>
  </si>
  <si>
    <t>2/70 Old Rajinder Nagar, Rajinder Nagar, New Delhi</t>
  </si>
  <si>
    <t>Shahi Kachauri</t>
  </si>
  <si>
    <t>Najafgarh Road, Uttam Nagar, New Delhi</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</si>
  <si>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</si>
  <si>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</si>
  <si>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</si>
  <si>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</si>
  <si>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</si>
  <si>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</si>
  <si>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</si>
  <si>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</si>
  <si>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</si>
  <si>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</si>
  <si>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</si>
  <si>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</si>
  <si>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</si>
  <si>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</si>
  <si>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</si>
  <si>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</si>
  <si>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</si>
  <si>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</si>
  <si>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</si>
  <si>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</si>
  <si>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</si>
  <si>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</si>
  <si>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</si>
  <si>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</si>
  <si>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</si>
  <si>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</si>
  <si>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</si>
  <si>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</si>
  <si>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</si>
  <si>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</si>
  <si>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</si>
  <si>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</si>
  <si>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Tak - a - Tak</t>
  </si>
  <si>
    <t>Shop 31, B Block, DDA Market, Jail Road, New Delhi</t>
  </si>
  <si>
    <t>Bhola Dhaba</t>
  </si>
  <si>
    <t>1, Guru Nanak Market, Hospital Road, Bhogal, Jangpura, New Delhi</t>
  </si>
  <si>
    <t>Amritsari Naan &amp; Kulcha</t>
  </si>
  <si>
    <t>B-1/2, Saraswati Garden, Shani Mandir, Kirti Nagar, New Delhi</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</si>
  <si>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</si>
  <si>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</si>
  <si>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</si>
  <si>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</si>
  <si>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</si>
  <si>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</si>
  <si>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</si>
  <si>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</si>
  <si>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</si>
  <si>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</si>
  <si>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</si>
  <si>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Shahi Food Corner</t>
  </si>
  <si>
    <t>24, Double Storey, Kabul Nagar, Shahdara, New Delhi</t>
  </si>
  <si>
    <t>Gupta's Restaurant</t>
  </si>
  <si>
    <t>E-27, Main Market New Delhi, South Extension 2, New Delhi</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</si>
  <si>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</si>
  <si>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</si>
  <si>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</si>
  <si>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</si>
  <si>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</si>
  <si>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</si>
  <si>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</si>
  <si>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</si>
  <si>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</si>
  <si>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</si>
  <si>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</si>
  <si>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</si>
  <si>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</si>
  <si>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</si>
  <si>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</si>
  <si>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</si>
  <si>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</si>
  <si>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</si>
  <si>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</si>
  <si>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</si>
  <si>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</si>
  <si>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</si>
  <si>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</si>
  <si>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</si>
  <si>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</si>
  <si>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</si>
  <si>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</si>
  <si>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</si>
  <si>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</si>
  <si>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</si>
  <si>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</si>
  <si>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</si>
  <si>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</si>
  <si>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</si>
  <si>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</si>
  <si>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</si>
  <si>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</si>
  <si>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</si>
  <si>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</si>
  <si>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</si>
  <si>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</si>
  <si>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</si>
  <si>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</si>
  <si>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</si>
  <si>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</si>
  <si>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</si>
  <si>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</si>
  <si>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</si>
  <si>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</si>
  <si>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</si>
  <si>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</si>
  <si>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</si>
  <si>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Titu Restaurant</t>
  </si>
  <si>
    <t>5, Mini Market 2, CGO Complex, Lodhi Road, New Delhi</t>
  </si>
  <si>
    <t>Punjabi Mirch</t>
  </si>
  <si>
    <t>D-35, Acharya Niketan, Near Kukreja Hospital, Mayur Vihar Phase 1, New Delhi</t>
  </si>
  <si>
    <t>Sonu Sudh Bhojnalaya</t>
  </si>
  <si>
    <t>B 1/1 B, Janta Flat, Mayur Vihar Phase 3, New Delhi</t>
  </si>
  <si>
    <t>Paharia Meat &amp; Chicken Shop</t>
  </si>
  <si>
    <t>RA 76/4, Main Market, Inderpuri, Naraina, New Delhi</t>
  </si>
  <si>
    <t>New Punjabi Khana</t>
  </si>
  <si>
    <t>1st Floor, 103 &amp; 104, Pragati House, Nehru Place, New Delhi</t>
  </si>
  <si>
    <t>Lunch Express</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</si>
  <si>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</si>
  <si>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</si>
  <si>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</si>
  <si>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</si>
  <si>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</si>
  <si>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</si>
  <si>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</si>
  <si>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</si>
  <si>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</si>
  <si>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</si>
  <si>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1, Pocket B, DDA Market, Ashok Vihar Phase 3, New Delhi</t>
  </si>
  <si>
    <t>Breakfast Corner</t>
  </si>
  <si>
    <t>K-14, Bhagat Singh Road, Satnam Park, Chander Nagar, New Delhi</t>
  </si>
  <si>
    <t>Pt. Gaya Prasad Shiv Charan Paranthe Wale</t>
  </si>
  <si>
    <t>34, Gali Paranthe Wali, Chandni Chowk, New Delhi</t>
  </si>
  <si>
    <t>Shakahari Restaurant</t>
  </si>
  <si>
    <t>3624/9, Chawri Bazar, New Delhi</t>
  </si>
  <si>
    <t>Sahni's Fish Corner</t>
  </si>
  <si>
    <t>Shop 333, Bhai Parmanand Colony, GTB Nagar, New Delhi</t>
  </si>
  <si>
    <t>Uncle Da Dhabha</t>
  </si>
  <si>
    <t>Ashok Nagar Main Raod, Jail Road, New Delhi</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</si>
  <si>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</si>
  <si>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</si>
  <si>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</si>
  <si>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</si>
  <si>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</si>
  <si>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</si>
  <si>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</si>
  <si>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</si>
  <si>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Sialkot</t>
  </si>
  <si>
    <t>13-A, Shivpuri, Opposite 14 Block, Krishna Nagar, New Delhi</t>
  </si>
  <si>
    <t>Chandni Chowk ke Mashhoor Makkhan Wale Paranthe</t>
  </si>
  <si>
    <t>8, CR Road, Near Laxmi Nagar Metro Station, Laxmi Nagar, New Delhi</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</si>
  <si>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</si>
  <si>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</si>
  <si>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</si>
  <si>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</si>
  <si>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</si>
  <si>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</si>
  <si>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</si>
  <si>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</si>
  <si>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</si>
  <si>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</si>
  <si>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</si>
  <si>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</si>
  <si>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</si>
  <si>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</si>
  <si>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</si>
  <si>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</si>
  <si>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</si>
  <si>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</si>
  <si>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</si>
  <si>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</si>
  <si>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</si>
  <si>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</si>
  <si>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</si>
  <si>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</si>
  <si>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</si>
  <si>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</si>
  <si>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E-6, Jyoti Colony, 100 Feet Road, Durga Puri, New Delhi</t>
  </si>
  <si>
    <t>Durga Puri</t>
  </si>
  <si>
    <t>Durga Puri, New Delhi</t>
  </si>
  <si>
    <t>Spice Box</t>
  </si>
  <si>
    <t>13/5, East Patel Nagar, New Delhi</t>
  </si>
  <si>
    <t>D-137, Gautam Nagar, Hauz Khas, New Delhi</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</si>
  <si>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</si>
  <si>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</si>
  <si>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</si>
  <si>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</si>
  <si>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</si>
  <si>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</si>
  <si>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</si>
  <si>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</si>
  <si>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</si>
  <si>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Amritsari Chaap Corner</t>
  </si>
  <si>
    <t>5060/1, Sant Nagar, Main Desh Bandhu Gupta Road, Karol Bagh, New Delhi</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</si>
  <si>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</si>
  <si>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</si>
  <si>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</si>
  <si>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</si>
  <si>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</si>
  <si>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</si>
  <si>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</si>
  <si>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</si>
  <si>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</si>
  <si>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</si>
  <si>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</si>
  <si>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</si>
  <si>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</si>
  <si>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</si>
  <si>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</si>
  <si>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</si>
  <si>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</si>
  <si>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</si>
  <si>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</si>
  <si>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</si>
  <si>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</si>
  <si>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</si>
  <si>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Lababdar Rasoi</t>
  </si>
  <si>
    <t>Shop 1, 40A/1, Ashok Nagar, Near, Subhash Nagar, New Delhi</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</si>
  <si>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</si>
  <si>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</si>
  <si>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</si>
  <si>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</si>
  <si>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</si>
  <si>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</si>
  <si>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</si>
  <si>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</si>
  <si>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</si>
  <si>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</si>
  <si>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</si>
  <si>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</si>
  <si>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</si>
  <si>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</si>
  <si>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B-6/1, Double Story, Near Metro Pillar 371, Ramesh Nagar, Kirti Nagar, New Delhi</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</si>
  <si>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</si>
  <si>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</si>
  <si>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</si>
  <si>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</si>
  <si>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</si>
  <si>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</si>
  <si>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</si>
  <si>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</si>
  <si>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</si>
  <si>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</si>
  <si>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</si>
  <si>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</si>
  <si>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</si>
  <si>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</si>
  <si>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</si>
  <si>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</si>
  <si>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</si>
  <si>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</si>
  <si>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</si>
  <si>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</si>
  <si>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</si>
  <si>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</si>
  <si>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</si>
  <si>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</si>
  <si>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</si>
  <si>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</si>
  <si>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</si>
  <si>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</si>
  <si>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</si>
  <si>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</si>
  <si>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</si>
  <si>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</si>
  <si>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</si>
  <si>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B 17/E Metro Station, New Ashok Nagar, Near Mayur Vihar Phase 1, New Delhi</t>
  </si>
  <si>
    <t>Shivam Corner</t>
  </si>
  <si>
    <t>7, Mukherjee Nagar, New Delhi</t>
  </si>
  <si>
    <t>G-7/35-36, Aggarwal Bhawan, Nehru Place, New Delhi</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</si>
  <si>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</si>
  <si>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</si>
  <si>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</si>
  <si>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</si>
  <si>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</si>
  <si>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</si>
  <si>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</si>
  <si>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</si>
  <si>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</si>
  <si>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</si>
  <si>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</si>
  <si>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</si>
  <si>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Inderpuri Restaurant</t>
  </si>
  <si>
    <t>187, Church Mission Road, Fatehpuri, Chandni Chowk, New Delhi</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</si>
  <si>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</si>
  <si>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</si>
  <si>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</si>
  <si>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</si>
  <si>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</si>
  <si>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</si>
  <si>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</si>
  <si>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</si>
  <si>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</si>
  <si>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</si>
  <si>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</si>
  <si>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</si>
  <si>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</si>
  <si>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</si>
  <si>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</si>
  <si>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</si>
  <si>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</si>
  <si>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</si>
  <si>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</si>
  <si>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</si>
  <si>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</si>
  <si>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</si>
  <si>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</si>
  <si>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</si>
  <si>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</si>
  <si>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</si>
  <si>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</si>
  <si>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</si>
  <si>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</si>
  <si>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Delhi Dhaba</t>
  </si>
  <si>
    <t>A 2A, DDA Flat, Hari Nagar, Virender Nagar, Jail Road, New Delhi</t>
  </si>
  <si>
    <t>Cafe Punjabi</t>
  </si>
  <si>
    <t>GF-47, Plot 7, TDI Center, Jasola, New Delhi</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</si>
  <si>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</si>
  <si>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</si>
  <si>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</si>
  <si>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</si>
  <si>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</si>
  <si>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</si>
  <si>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</si>
  <si>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</si>
  <si>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</si>
  <si>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</si>
  <si>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The Tiffin Hut</t>
  </si>
  <si>
    <t>C-14, Ambika Apartment, Westend Marg Lane 4, Saidullajab, Saket, New Delhi</t>
  </si>
  <si>
    <t>Janta Eating House</t>
  </si>
  <si>
    <t>Loni Road, Shahdara, New Delhi</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</si>
  <si>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</si>
  <si>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</si>
  <si>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</si>
  <si>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</si>
  <si>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</si>
  <si>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</si>
  <si>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</si>
  <si>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</si>
  <si>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</si>
  <si>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</si>
  <si>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</si>
  <si>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</si>
  <si>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</si>
  <si>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</si>
  <si>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</si>
  <si>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</si>
  <si>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</si>
  <si>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</si>
  <si>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</si>
  <si>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</si>
  <si>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</si>
  <si>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</si>
  <si>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</si>
  <si>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</si>
  <si>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</si>
  <si>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</si>
  <si>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</si>
  <si>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</si>
  <si>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</si>
  <si>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</si>
  <si>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</si>
  <si>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</si>
  <si>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</si>
  <si>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</si>
  <si>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</si>
  <si>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</si>
  <si>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</si>
  <si>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</si>
  <si>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</si>
  <si>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</si>
  <si>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</si>
  <si>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</si>
  <si>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</si>
  <si>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</si>
  <si>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</si>
  <si>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</si>
  <si>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</si>
  <si>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</si>
  <si>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</si>
  <si>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</si>
  <si>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</si>
  <si>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</si>
  <si>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</si>
  <si>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</si>
  <si>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</si>
  <si>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</si>
  <si>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</si>
  <si>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</si>
  <si>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</si>
  <si>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</si>
  <si>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</si>
  <si>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</si>
  <si>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</si>
  <si>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</si>
  <si>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</si>
  <si>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</si>
  <si>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</si>
  <si>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</si>
  <si>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</si>
  <si>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</si>
  <si>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</si>
  <si>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</si>
  <si>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</si>
  <si>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</si>
  <si>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</si>
  <si>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</si>
  <si>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</si>
  <si>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</si>
  <si>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</si>
  <si>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</si>
  <si>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</si>
  <si>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Jain Chawal Wale</t>
  </si>
  <si>
    <t>P-1/190, Connaught Circus, Connaught Place, New Delhi</t>
  </si>
  <si>
    <t>21, D Mall, Netaji Subhash Place, New Delhi</t>
  </si>
  <si>
    <t>Chandrika</t>
  </si>
  <si>
    <t>4/9, Near Bank of India and Delite Cinema, Daryaganj, New Delhi</t>
  </si>
  <si>
    <t>A Vaishno Bhojnalaya</t>
  </si>
  <si>
    <t>1, Edward Line, Kingsway Camp, Delhi University-GTB Nagar, New Delhi</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</si>
  <si>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</si>
  <si>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</si>
  <si>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</si>
  <si>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</si>
  <si>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</si>
  <si>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</si>
  <si>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</si>
  <si>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</si>
  <si>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</si>
  <si>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</si>
  <si>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</si>
  <si>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</si>
  <si>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</si>
  <si>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</si>
  <si>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</si>
  <si>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</si>
  <si>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</si>
  <si>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</si>
  <si>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</si>
  <si>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</si>
  <si>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</si>
  <si>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</si>
  <si>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</si>
  <si>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</si>
  <si>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</si>
  <si>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</si>
  <si>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</si>
  <si>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</si>
  <si>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</si>
  <si>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</si>
  <si>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</si>
  <si>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</si>
  <si>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</si>
  <si>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Darvesh Corner</t>
  </si>
  <si>
    <t>7673, Birla Lane, Clock Tower, Near Amba Cinema, Kamla Nagar, New Delhi</t>
  </si>
  <si>
    <t>45-46, Banda Bairagi Market, Ramesh Nagar, Kirti Nagar, New Delhi</t>
  </si>
  <si>
    <t>Sachdeva Chicken Corner</t>
  </si>
  <si>
    <t>Main Khureji Khas Road, Jheel Khuranja, Krishna Nagar, New Delhi</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</si>
  <si>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</si>
  <si>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</si>
  <si>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</si>
  <si>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</si>
  <si>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</si>
  <si>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</si>
  <si>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</si>
  <si>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</si>
  <si>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</si>
  <si>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</si>
  <si>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</si>
  <si>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</si>
  <si>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</si>
  <si>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</si>
  <si>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DDA Murga Market, Near Deep Cinema, Ashok Vihar Phase 1, New Delhi</t>
  </si>
  <si>
    <t>Khan Chicken Biryani</t>
  </si>
  <si>
    <t>Opposite LIC Office, Community Centre, New Friends Colony, New Delhi</t>
  </si>
  <si>
    <t>Deep Chicken Point</t>
  </si>
  <si>
    <t>Near Radha Krishna Mandir, Dilshad Garden, New Delhi</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</si>
  <si>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</si>
  <si>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</si>
  <si>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</si>
  <si>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</si>
  <si>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</si>
  <si>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</si>
  <si>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</si>
  <si>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</si>
  <si>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The Night Shift</t>
  </si>
  <si>
    <t>Club Road, Punjabi Bagh, New Delhi</t>
  </si>
  <si>
    <t>Galina Restaurant</t>
  </si>
  <si>
    <t>DE 82, Ground Floor, Tagore Garden, New Delhi</t>
  </si>
  <si>
    <t>Chawla Di Hutti</t>
  </si>
  <si>
    <t>Opposite Auto Stand, Old Delhi Gurgaon Road, Near Kapashera, New Delhi</t>
  </si>
  <si>
    <t>Kapashera</t>
  </si>
  <si>
    <t>Kapashera, New Delhi</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</si>
  <si>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</si>
  <si>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</si>
  <si>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</si>
  <si>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</si>
  <si>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</si>
  <si>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</si>
  <si>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</si>
  <si>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</si>
  <si>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</si>
  <si>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</si>
  <si>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</si>
  <si>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</si>
  <si>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</si>
  <si>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</si>
  <si>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</si>
  <si>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</si>
  <si>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</si>
  <si>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</si>
  <si>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</si>
  <si>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</si>
  <si>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</si>
  <si>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</si>
  <si>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</si>
  <si>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</si>
  <si>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</si>
  <si>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</si>
  <si>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</si>
  <si>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</si>
  <si>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</si>
  <si>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</si>
  <si>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</si>
  <si>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</si>
  <si>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</si>
  <si>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</si>
  <si>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</si>
  <si>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</si>
  <si>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</si>
  <si>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</si>
  <si>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</si>
  <si>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</si>
  <si>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</si>
  <si>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</si>
  <si>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</si>
  <si>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</si>
  <si>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</si>
  <si>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</si>
  <si>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</si>
  <si>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</si>
  <si>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</si>
  <si>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</si>
  <si>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</si>
  <si>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</si>
  <si>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</si>
  <si>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</si>
  <si>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</si>
  <si>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</si>
  <si>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</si>
  <si>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Panj Taara</t>
  </si>
  <si>
    <t>C 1/10, Lal Quarter, Krishna Nagar, New Delhi</t>
  </si>
  <si>
    <t>Khalsa Restaurant</t>
  </si>
  <si>
    <t>10, Sector 1 Market, R K Puram, New Delhi</t>
  </si>
  <si>
    <t>Singh Tawa Corner</t>
  </si>
  <si>
    <t>3/32, Opposite Post Office, Shankar Road, Rajinder Nagar, New Delhi</t>
  </si>
  <si>
    <t>Veg Ex</t>
  </si>
  <si>
    <t>Flyover Market, Defence Colony, New Delhi</t>
  </si>
  <si>
    <t>Shiv Shakti Vaishno Bhojnalaya</t>
  </si>
  <si>
    <t>39/1, Community Centre, East of Kailash, New Delhi</t>
  </si>
  <si>
    <t>Chowki</t>
  </si>
  <si>
    <t>Guru Rakha</t>
  </si>
  <si>
    <t>T-41-42, Super Market, Near Milan Cinema, New Moti Nagar, Near Karampura, New Delhi</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</si>
  <si>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</si>
  <si>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</si>
  <si>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</si>
  <si>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</si>
  <si>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</si>
  <si>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</si>
  <si>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</si>
  <si>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</si>
  <si>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</si>
  <si>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</si>
  <si>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</si>
  <si>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</si>
  <si>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</si>
  <si>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</si>
  <si>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</si>
  <si>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</si>
  <si>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</si>
  <si>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</si>
  <si>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</si>
  <si>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</si>
  <si>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</si>
  <si>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</si>
  <si>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</si>
  <si>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</si>
  <si>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</si>
  <si>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</si>
  <si>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</si>
  <si>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</si>
  <si>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</si>
  <si>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</si>
  <si>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</si>
  <si>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</si>
  <si>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</si>
  <si>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</si>
  <si>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</si>
  <si>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Nerul, Goa</t>
  </si>
  <si>
    <t>White Heart Restro Bar</t>
  </si>
  <si>
    <t>Hotel Star View, 5136/1, Main Bazaar, Paharganj, New Delhi</t>
  </si>
  <si>
    <t>2nd Floor, City Centre Mall, Sambaji Chowk, Lawate Nagar, Banyan Square, Untwadi, Off Parijat Nagar, Parijat Nagar, Nashik</t>
  </si>
  <si>
    <t>City Center, Parijat Nagar</t>
  </si>
  <si>
    <t>City Center, Parijat Nagar, Nashik</t>
  </si>
  <si>
    <t>North Indian, European, Mediterranean, Asian</t>
  </si>
  <si>
    <t>High Street Kitchen &amp; Bar</t>
  </si>
  <si>
    <t>32, Basant Lok Market, Vasant Vihar, New Delhi</t>
  </si>
  <si>
    <t>Vadodara</t>
  </si>
  <si>
    <t>3rd Floor, Shreem Shalini Mall, R.C. Dutt Road, Alkapuri, Vadodara</t>
  </si>
  <si>
    <t>Alkapuri</t>
  </si>
  <si>
    <t>Alkapuri, Vadodara</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</si>
  <si>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</si>
  <si>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</si>
  <si>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</si>
  <si>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</si>
  <si>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</si>
  <si>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</si>
  <si>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Hotel Royal Cliff, Kanpur</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</si>
  <si>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</si>
  <si>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</si>
  <si>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</si>
  <si>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</si>
  <si>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</si>
  <si>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</si>
  <si>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</si>
  <si>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</si>
  <si>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</si>
  <si>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</si>
  <si>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</si>
  <si>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</si>
  <si>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</si>
  <si>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Piplod, Surat</t>
  </si>
  <si>
    <t>Italian, Continental, Chinese, Mexican</t>
  </si>
  <si>
    <t>Vista - The Park</t>
  </si>
  <si>
    <t>Vizag</t>
  </si>
  <si>
    <t>The Park, Beach Road, Pedda Waltair, Lawsons Bay, Visakhapatnam, Lawsons Bay, Vizag</t>
  </si>
  <si>
    <t>The Park, Lawsons Bay</t>
  </si>
  <si>
    <t>The Park, Lawsons Bay, Vizag</t>
  </si>
  <si>
    <t>American, North Indian, Thai, Continental</t>
  </si>
  <si>
    <t>Slounge - Lemon Tree Premier</t>
  </si>
  <si>
    <t>Lemon Tree Premier, Asset 6, Aerocity Hospitality District, Near, Aerocity, New Delhi</t>
  </si>
  <si>
    <t>Lemon Tree Premier, Aerocity</t>
  </si>
  <si>
    <t>Lemon Tree Premier, Aerocity, New Delhi</t>
  </si>
  <si>
    <t>Dhuaan</t>
  </si>
  <si>
    <t>Plot 58, Status Club, Cantonment Area, Tagore Road, Kanpur</t>
  </si>
  <si>
    <t>Status Club, Kanpur Cantonment</t>
  </si>
  <si>
    <t>Status Club, Kanpur Cantonment, Kanpur</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</si>
  <si>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</si>
  <si>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</si>
  <si>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</si>
  <si>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</si>
  <si>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</si>
  <si>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</si>
  <si>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</si>
  <si>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</si>
  <si>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Race Course, Coimbatore</t>
  </si>
  <si>
    <t>Italian, North Indian, Desserts</t>
  </si>
  <si>
    <t>The Hub -  ibis New Delhi</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</si>
  <si>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</si>
  <si>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</si>
  <si>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</si>
  <si>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</si>
  <si>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</si>
  <si>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</si>
  <si>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</si>
  <si>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</si>
  <si>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</si>
  <si>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</si>
  <si>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Sayaji Hotel, Vijay Nagar, Indore</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</si>
  <si>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</si>
  <si>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</si>
  <si>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</si>
  <si>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</si>
  <si>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</si>
  <si>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</si>
  <si>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</si>
  <si>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</si>
  <si>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</si>
  <si>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</si>
  <si>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</si>
  <si>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</si>
  <si>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</si>
  <si>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</si>
  <si>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</si>
  <si>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</si>
  <si>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</si>
  <si>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</si>
  <si>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</si>
  <si>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</si>
  <si>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</si>
  <si>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</si>
  <si>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</si>
  <si>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</si>
  <si>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</si>
  <si>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</si>
  <si>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</si>
  <si>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</si>
  <si>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</si>
  <si>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</si>
  <si>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</si>
  <si>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</si>
  <si>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</si>
  <si>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</si>
  <si>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</si>
  <si>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</si>
  <si>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</si>
  <si>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</si>
  <si>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</si>
  <si>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</si>
  <si>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</si>
  <si>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</si>
  <si>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</si>
  <si>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</si>
  <si>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</si>
  <si>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</si>
  <si>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</si>
  <si>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</si>
  <si>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</si>
  <si>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</si>
  <si>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</si>
  <si>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</si>
  <si>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</si>
  <si>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</si>
  <si>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</si>
  <si>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</si>
  <si>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</si>
  <si>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</si>
  <si>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</si>
  <si>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</si>
  <si>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</si>
  <si>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</si>
  <si>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</si>
  <si>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</si>
  <si>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</si>
  <si>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</si>
  <si>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</si>
  <si>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</si>
  <si>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</si>
  <si>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</si>
  <si>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</si>
  <si>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</si>
  <si>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</si>
  <si>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</si>
  <si>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</si>
  <si>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</si>
  <si>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</si>
  <si>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</si>
  <si>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</si>
  <si>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</si>
  <si>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</si>
  <si>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</si>
  <si>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</si>
  <si>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</si>
  <si>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</si>
  <si>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</si>
  <si>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</si>
  <si>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</si>
  <si>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</si>
  <si>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</si>
  <si>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</si>
  <si>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</si>
  <si>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</si>
  <si>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</si>
  <si>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</si>
  <si>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</si>
  <si>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</si>
  <si>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</si>
  <si>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</si>
  <si>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</si>
  <si>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</si>
  <si>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</si>
  <si>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</si>
  <si>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</si>
  <si>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Satya Dhaba</t>
  </si>
  <si>
    <t>L 321/13, N.H. 8, Near Saptagiri Hotel, Mahipalpur, New Delhi</t>
  </si>
  <si>
    <t>Super Star Restaurant</t>
  </si>
  <si>
    <t>A6, Shiv Ram Park, Nilothi More, Nangloi, New Delhi</t>
  </si>
  <si>
    <t>Chavi Food Point</t>
  </si>
  <si>
    <t>RZ 12A, Main Market, Indira Park, Palam, New Delhi</t>
  </si>
  <si>
    <t>Rapchick Biryani</t>
  </si>
  <si>
    <t>Shop 1, Sector 9, R K Puram, New Delhi</t>
  </si>
  <si>
    <t>Main 60 Ft. Road, Vishvas Nagar, Shahdara, New Delhi</t>
  </si>
  <si>
    <t>Annapurna Caters</t>
  </si>
  <si>
    <t>17/30, Aashirwad Complex, Tilak Nagar, New Delhi</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</si>
  <si>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</si>
  <si>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</si>
  <si>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</si>
  <si>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</si>
  <si>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</si>
  <si>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</si>
  <si>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</si>
  <si>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</si>
  <si>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</si>
  <si>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</si>
  <si>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Annapurna Food Point</t>
  </si>
  <si>
    <t>Shop 2/8, DDA Market, Opposite Maharani Bagh, Kilokari, New Friends Colony, New Delhi</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</si>
  <si>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</si>
  <si>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</si>
  <si>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</si>
  <si>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</si>
  <si>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</si>
  <si>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</si>
  <si>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</si>
  <si>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</si>
  <si>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</si>
  <si>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</si>
  <si>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</si>
  <si>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</si>
  <si>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</si>
  <si>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</si>
  <si>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</si>
  <si>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</si>
  <si>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</si>
  <si>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</si>
  <si>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</si>
  <si>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</si>
  <si>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</si>
  <si>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</si>
  <si>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</si>
  <si>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</si>
  <si>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</si>
  <si>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</si>
  <si>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</si>
  <si>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</si>
  <si>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</si>
  <si>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</si>
  <si>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</si>
  <si>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</si>
  <si>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</si>
  <si>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</si>
  <si>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</si>
  <si>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</si>
  <si>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</si>
  <si>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</si>
  <si>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</si>
  <si>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</si>
  <si>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</si>
  <si>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</si>
  <si>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</si>
  <si>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</si>
  <si>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</si>
  <si>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</si>
  <si>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</si>
  <si>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</si>
  <si>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</si>
  <si>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</si>
  <si>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</si>
  <si>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</si>
  <si>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</si>
  <si>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</si>
  <si>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</si>
  <si>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</si>
  <si>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</si>
  <si>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</si>
  <si>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</si>
  <si>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</si>
  <si>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</si>
  <si>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</si>
  <si>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</si>
  <si>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</si>
  <si>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</si>
  <si>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</si>
  <si>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</si>
  <si>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</si>
  <si>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</si>
  <si>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</si>
  <si>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Laxmi Dhaba</t>
  </si>
  <si>
    <t>Gupta Rasoi</t>
  </si>
  <si>
    <t>60, DDA Mini Market, Opposite Chiranjiv Tower, Nehru Place, New Delhi</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</si>
  <si>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</si>
  <si>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</si>
  <si>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</si>
  <si>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</si>
  <si>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</si>
  <si>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</si>
  <si>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</si>
  <si>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</si>
  <si>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</si>
  <si>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</si>
  <si>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</si>
  <si>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</si>
  <si>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</si>
  <si>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</si>
  <si>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</si>
  <si>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</si>
  <si>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</si>
  <si>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</si>
  <si>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</si>
  <si>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</si>
  <si>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</si>
  <si>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</si>
  <si>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</si>
  <si>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</si>
  <si>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</si>
  <si>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</si>
  <si>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</si>
  <si>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</si>
  <si>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</si>
  <si>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</si>
  <si>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</si>
  <si>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</si>
  <si>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</si>
  <si>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</si>
  <si>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</si>
  <si>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</si>
  <si>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</si>
  <si>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</si>
  <si>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</si>
  <si>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</si>
  <si>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</si>
  <si>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</si>
  <si>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</si>
  <si>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</si>
  <si>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</si>
  <si>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</si>
  <si>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</si>
  <si>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</si>
  <si>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</si>
  <si>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</si>
  <si>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</si>
  <si>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</si>
  <si>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</si>
  <si>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</si>
  <si>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</si>
  <si>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</si>
  <si>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</si>
  <si>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</si>
  <si>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</si>
  <si>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</si>
  <si>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</si>
  <si>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</si>
  <si>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</si>
  <si>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</si>
  <si>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</si>
  <si>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DLF Phase 3, Gurgaon</t>
  </si>
  <si>
    <t>Dabba Meat</t>
  </si>
  <si>
    <t>Opposite Hamilton Court, Galleria Road, DLF Phase 4, Gurgaon</t>
  </si>
  <si>
    <t>DLF Phase 4</t>
  </si>
  <si>
    <t>DLF Phase 4, Gurgaon</t>
  </si>
  <si>
    <t>Captain Bill$ Deliverz</t>
  </si>
  <si>
    <t>Golf Course Road, Gurgaon</t>
  </si>
  <si>
    <t>Golf Course Road</t>
  </si>
  <si>
    <t>Ullu Delivers</t>
  </si>
  <si>
    <t>C Block, Near HUDA Market, Sector 56, Gurgaon</t>
  </si>
  <si>
    <t>Sector 56</t>
  </si>
  <si>
    <t>Sector 56, Gurgaon</t>
  </si>
  <si>
    <t>Brother's Snacks and Shakes</t>
  </si>
  <si>
    <t>Shop 3, Near Artemis Hospital, Sector 57, Gurgaon</t>
  </si>
  <si>
    <t>Sector 57</t>
  </si>
  <si>
    <t>Sector 57, Gurgaon</t>
  </si>
  <si>
    <t>Monster's Cafe</t>
  </si>
  <si>
    <t>Opposite DLF Galleria Market, DLF Phase 4, Gurgaon</t>
  </si>
  <si>
    <t>E Yum</t>
  </si>
  <si>
    <t>Plot H-16/6, MG Road, Gurgaon</t>
  </si>
  <si>
    <t>MG Road, Gurgaon</t>
  </si>
  <si>
    <t>Continental, Italian, Mexican</t>
  </si>
  <si>
    <t>Sohna Road, Gurgaon</t>
  </si>
  <si>
    <t>Sohna Road</t>
  </si>
  <si>
    <t>U-1/29, DLF Phase 3, Gurgaon</t>
  </si>
  <si>
    <t>Near Main Market, Sector 14, Gurgaon</t>
  </si>
  <si>
    <t>Sector 14</t>
  </si>
  <si>
    <t>Sector 14, Gurgaon</t>
  </si>
  <si>
    <t>Plot 424, Satguru Farm, Opposite Maruti Gate 1, Sector 18, Udyog Vihar, Gurgaon</t>
  </si>
  <si>
    <t>Udyog Vihar</t>
  </si>
  <si>
    <t>Udyog Vihar, Gurgaon</t>
  </si>
  <si>
    <t>Grandma's Kitchen</t>
  </si>
  <si>
    <t>16/26, U Block, DLF Phase 3, Gurgaon</t>
  </si>
  <si>
    <t>K Lab</t>
  </si>
  <si>
    <t>Shop GF-18, ILD Trade Centre, Sector 47, Near Sohna Road, Gurgaon</t>
  </si>
  <si>
    <t xml:space="preserve"> ILD Trade Centre Mall, Sohna Road</t>
  </si>
  <si>
    <t xml:space="preserve"> ILD Trade Centre Mall, Sohna Road, Gurgaon</t>
  </si>
  <si>
    <t>Club Tokyo - Best Western Skycity Hotel</t>
  </si>
  <si>
    <t>Best Western Skycity Hotel, 1 Old Judicial Complex, Sector 15, Gurgaon</t>
  </si>
  <si>
    <t>Best Western Skycity Hotel, Sector 15, Gurgaon</t>
  </si>
  <si>
    <t>Best Western Skycity Hotel, Sector 15, Gurgaon, Gurgaon</t>
  </si>
  <si>
    <t>Chin Mi</t>
  </si>
  <si>
    <t>Rave 3, Plot 11, Block 6 Parwati Bagla Road, Tilak Nagar, Kanpur</t>
  </si>
  <si>
    <t>Rave 3, Tilak Nagar</t>
  </si>
  <si>
    <t>Rave 3, Tilak Nagar, Kanpur</t>
  </si>
  <si>
    <t>BBQ Factory</t>
  </si>
  <si>
    <t>Ground Floor 1, Central Plaza Mall, Golf Course Road, Gurgaon</t>
  </si>
  <si>
    <t>Central Plaza Mall, Golf Course Road</t>
  </si>
  <si>
    <t>Central Plaza Mall, Golf Course Road, Gurgaon</t>
  </si>
  <si>
    <t>60 ML - Country Inn &amp; Suites by Carlson</t>
  </si>
  <si>
    <t>Country Inn &amp; Suites by Carlson, Old Delhi Gurgaon Road, Sector 12, Gurgaon</t>
  </si>
  <si>
    <t>Country Inn &amp; Suites by Carlson, Sector 12</t>
  </si>
  <si>
    <t>Country Inn &amp; Suites by Carlson, Sector 12, Gurgaon</t>
  </si>
  <si>
    <t>Verandah</t>
  </si>
  <si>
    <t>Third Floor, 7/17, Parvati Bagla Road, Tilak Nagar, Kanpur</t>
  </si>
  <si>
    <t>Tilak Nagar, Kanpur</t>
  </si>
  <si>
    <t>10 Downing Street</t>
  </si>
  <si>
    <t>Second Floor, Malhar Mega Mall, AB Road, Scheme 54, Vijay Nagar, Indore</t>
  </si>
  <si>
    <t>Vijay Nagar, Indore</t>
  </si>
  <si>
    <t>Isabella</t>
  </si>
  <si>
    <t>KG-5 C, Ground Floor, Tower C, Cyber Greens, DLF Cyber City, Gurgaon</t>
  </si>
  <si>
    <t>Cyber Greens, DLF Cyber City</t>
  </si>
  <si>
    <t>Cyber Greens, DLF Cyber City, Gurgaon</t>
  </si>
  <si>
    <t>Shop 15, Ground Floor, Cyber Hub, DLF Cyber City, Gurgaon</t>
  </si>
  <si>
    <t>Cyber Hub, DLF Cyber City</t>
  </si>
  <si>
    <t>Cyber Hub, DLF Cyber City, Gurgaon</t>
  </si>
  <si>
    <t>Cafe, Italian, Pizza</t>
  </si>
  <si>
    <t>3, Ground Floor, Cyber Hub, DLF Cyber City, Gurgaon</t>
  </si>
  <si>
    <t>Lazeez Food</t>
  </si>
  <si>
    <t>SF-124 &amp; SG - 48, DLF Galleria, DLF Phase 4, Gurgaon</t>
  </si>
  <si>
    <t>DLF Galleria, DLF Phase 4</t>
  </si>
  <si>
    <t>DLF Galleria, DLF Phase 4, Gurgaon</t>
  </si>
  <si>
    <t>Le Marche Sugar &amp; Spice Cafe</t>
  </si>
  <si>
    <t>105, Ground Floor, DLF Galleria Market, DLF Phase 4, Gurgaon</t>
  </si>
  <si>
    <t>Bay of Buddha -  The Promenade</t>
  </si>
  <si>
    <t>The Promenade, 23, Goubert Avenue, White Town, Puducherry</t>
  </si>
  <si>
    <t>The Promenade, White Town</t>
  </si>
  <si>
    <t>The Promenade, White Town, Puducherry</t>
  </si>
  <si>
    <t>Chinese, Thai, Malaysian, Vietnamese, Korean, Indonesian, Asian</t>
  </si>
  <si>
    <t>Drinks Come True</t>
  </si>
  <si>
    <t>B-5/8, Near Qutab Plaza, DLF Phase 1, Gurgaon</t>
  </si>
  <si>
    <t>DLF Phase 1</t>
  </si>
  <si>
    <t>DLF Phase 1, Gurgaon</t>
  </si>
  <si>
    <t>Beverages, Juices</t>
  </si>
  <si>
    <t>Crust N Cakes</t>
  </si>
  <si>
    <t>China Gatherings</t>
  </si>
  <si>
    <t>U-75/52, Near RBS Building, DLF Phase 3, Gurgaon</t>
  </si>
  <si>
    <t>Kashmiri Kitchen</t>
  </si>
  <si>
    <t>Near IFFCO Chowk Metro Station, Opposite Metro Pillar 141, DLF Phase 4, Gurgaon</t>
  </si>
  <si>
    <t>Villa Shanti</t>
  </si>
  <si>
    <t>Villa Shanti, 14, Suffren Street, White Town, Puducherry</t>
  </si>
  <si>
    <t>Villa Shanti, White Town</t>
  </si>
  <si>
    <t>Villa Shanti, White Town, Puducherry</t>
  </si>
  <si>
    <t>212, DT City Centre Mall, MG Road, Gurgaon</t>
  </si>
  <si>
    <t>DT City Centre Mall, MG Road</t>
  </si>
  <si>
    <t>DT City Centre Mall, MG Road, Gurgaon</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</si>
  <si>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</si>
  <si>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</si>
  <si>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</si>
  <si>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</si>
  <si>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</si>
  <si>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Huda City Centre Metro Station, Sector 29, Gurgaon, Gurgaon</t>
  </si>
  <si>
    <t>The Atrium - By Jukaso It Suites</t>
  </si>
  <si>
    <t>Jukaso It Suites, Plot 1, IDC Industrial Area, Near Sector 14, Gurgaon</t>
  </si>
  <si>
    <t>Jukaso It Suites, Sector 14</t>
  </si>
  <si>
    <t>Jukaso It Suites, Sector 14, Gurgaon</t>
  </si>
  <si>
    <t>Asian, Bakery</t>
  </si>
  <si>
    <t>Mr Idli Xpress</t>
  </si>
  <si>
    <t>LG-33, Lower Ground Floor, MGF Metropolis Mall, MG Road, Gurgaon</t>
  </si>
  <si>
    <t>MGF Metropolis Mall, MG Road</t>
  </si>
  <si>
    <t>MGF Metropolis Mall, MG Road, Gurgaon</t>
  </si>
  <si>
    <t>Rajasthali</t>
  </si>
  <si>
    <t>3rd Floor, MGF Metropolitan Mall, MG Road, Gurgaon</t>
  </si>
  <si>
    <t>MGF Metropolitan Mall, MG Road</t>
  </si>
  <si>
    <t>MGF Metropolitan Mall, MG Road, Gurgaon</t>
  </si>
  <si>
    <t>Queens Cafí©</t>
  </si>
  <si>
    <t>R3-B, 3rd Floor, MGF Metropolitan Mall, MG Road, Gurgaon</t>
  </si>
  <si>
    <t>Cafe, North Indian</t>
  </si>
  <si>
    <t>Mangle Di Kulfi</t>
  </si>
  <si>
    <t>154-B, New Colony Road, New Colony, Old Railway Road, Gurgaon</t>
  </si>
  <si>
    <t>Old Railway Road</t>
  </si>
  <si>
    <t>Old Railway Road, Gurgaon</t>
  </si>
  <si>
    <t>Metro Dhaba</t>
  </si>
  <si>
    <t>Sohna Chowk, Old Railway Road, Gurgaon</t>
  </si>
  <si>
    <t>Shophouse by Kylin</t>
  </si>
  <si>
    <t>T 1-107, One Horizon Centre, Golf Course Road, Gurgaon</t>
  </si>
  <si>
    <t>One Horizon Center, Golf Course Road</t>
  </si>
  <si>
    <t>One Horizon Center, Golf Course Road, Gurgaon</t>
  </si>
  <si>
    <t>Japanese, Chinese, Thai</t>
  </si>
  <si>
    <t>Palam Vihar, Gurgaon</t>
  </si>
  <si>
    <t>Palam Vihar</t>
  </si>
  <si>
    <t>2nd Floor, Raheja Mall, Sohna Road, Gurgaon</t>
  </si>
  <si>
    <t>Raheja Mall, Sohna Road</t>
  </si>
  <si>
    <t>Raheja Mall, Sohna Road, Gurgaon</t>
  </si>
  <si>
    <t>Old Delhi Road, Opposite Ajit Cinema, Sector 14, Gurgaon</t>
  </si>
  <si>
    <t>Taste of Dilli 6</t>
  </si>
  <si>
    <t>Kwality Cakes and Bakes</t>
  </si>
  <si>
    <t>Shop 56, Opposite Hope Apartments, Main Jharsa Road, Sector 15, Gurgaon</t>
  </si>
  <si>
    <t>Sector 15</t>
  </si>
  <si>
    <t>Sector 15, Gurgaon</t>
  </si>
  <si>
    <t>Radha Swami Shudh Vaishno Dhaba</t>
  </si>
  <si>
    <t>17 &amp; 18, Old Delhi Road, Sector 17, Gurgaon</t>
  </si>
  <si>
    <t>Sector 17</t>
  </si>
  <si>
    <t>Sector 17, Gurgaon</t>
  </si>
  <si>
    <t>My Bar Headquarters By Dockyard</t>
  </si>
  <si>
    <t>SCO 53, Sector 29, Gurgaon</t>
  </si>
  <si>
    <t>Sector 29</t>
  </si>
  <si>
    <t>Sector 29, Gurgaon</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</si>
  <si>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</si>
  <si>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</si>
  <si>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</si>
  <si>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</si>
  <si>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</si>
  <si>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</si>
  <si>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</si>
  <si>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Sector 30, Gurgaon</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</si>
  <si>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</si>
  <si>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</si>
  <si>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</si>
  <si>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</si>
  <si>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</si>
  <si>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</si>
  <si>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</si>
  <si>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</si>
  <si>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</si>
  <si>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</si>
  <si>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Sector 7, Gurgaon</t>
  </si>
  <si>
    <t>Sweets Corner</t>
  </si>
  <si>
    <t>S 135, Shopping Mall, Market Road, Arjun Marg, DLF Phase 1, Gurgaon</t>
  </si>
  <si>
    <t>Shopping Mall, DLF Phase 1</t>
  </si>
  <si>
    <t>Shopping Mall, DLF Phase 1, Gurgaon</t>
  </si>
  <si>
    <t>Biryani Art</t>
  </si>
  <si>
    <t>A-202 &amp; 203, Supermart 1, DLF Phase 4, Gurgaon</t>
  </si>
  <si>
    <t>Supermart 1, DLF Phase 4</t>
  </si>
  <si>
    <t>Supermart 1, DLF Phase 4, Gurgaon</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</si>
  <si>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</si>
  <si>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</si>
  <si>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</si>
  <si>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</si>
  <si>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</si>
  <si>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</si>
  <si>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</si>
  <si>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</si>
  <si>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</si>
  <si>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</si>
  <si>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</si>
  <si>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Unitech Cyber Park, Sector 39, Gurgaon, Gurgaon</t>
  </si>
  <si>
    <t>Unitech Cyber Park, Sector 39, Gurgaon</t>
  </si>
  <si>
    <t>The Lunch Break</t>
  </si>
  <si>
    <t>UGF-9, Vyapar Kendra, Phase 1, Sushant Lok, Gurgaon</t>
  </si>
  <si>
    <t>Vyapar Kendra, Sushant Lok</t>
  </si>
  <si>
    <t>Vyapar Kendra, Sushant Lok, Gurgaon</t>
  </si>
  <si>
    <t>Alwar Sweets</t>
  </si>
  <si>
    <t>GF-40, Opposite Mother Dairy, Vyapar Kendra, Phase 1, Sushant Lok, Gurgaon</t>
  </si>
  <si>
    <t>Kabab Studio</t>
  </si>
  <si>
    <t>Mangalore</t>
  </si>
  <si>
    <t>Goldfinch Hotel, Bunts Hostel Road, Near Jyoti Circle, Balmatta, Mangalore</t>
  </si>
  <si>
    <t>Goldfinch Hotel, Balmatta</t>
  </si>
  <si>
    <t>Goldfinch Hotel, Balmatta, Mangalore</t>
  </si>
  <si>
    <t>Tughlaq</t>
  </si>
  <si>
    <t>Shop 217, 2nd Floor, Cross Point Mall, DLF Phase 4, Gurgaon</t>
  </si>
  <si>
    <t>Cross Point Mall, DLF Phase 4</t>
  </si>
  <si>
    <t>Cross Point Mall, DLF Phase 4, Gurgaon</t>
  </si>
  <si>
    <t>Global Local</t>
  </si>
  <si>
    <t>Western Vesu Point, Near Reliance Market, Vesu, Surat</t>
  </si>
  <si>
    <t>Vesu</t>
  </si>
  <si>
    <t>Vesu, Surat</t>
  </si>
  <si>
    <t>Pier 38</t>
  </si>
  <si>
    <t>Shop 106-107, Cyber Hub, DLF Cyber City, Gurgaon</t>
  </si>
  <si>
    <t>Persian, Arabian, Lebanese, North Indian</t>
  </si>
  <si>
    <t>Holy Smoke</t>
  </si>
  <si>
    <t>103, 1st Floor, Cyber Hub, DLF Cyber City, Gurgaon</t>
  </si>
  <si>
    <t>Shop 108, 1st Floor, Cyber Hub, DLF Cyber City, Gurgaon</t>
  </si>
  <si>
    <t>Knight Rider</t>
  </si>
  <si>
    <t>Near DLF Phase 2 Rapid Metro Station, DLF Cyber City, Gurgaon</t>
  </si>
  <si>
    <t>DLF Cyber City</t>
  </si>
  <si>
    <t>DLF Cyber City, Gurgaon</t>
  </si>
  <si>
    <t>Escape Terrace Bar Kitchen</t>
  </si>
  <si>
    <t>R-2, Level 2, DLF Galleria, DLF Phase 4, Gurgaon</t>
  </si>
  <si>
    <t>SG-84 &amp; 85, DLF Galleria, DLF Phase 4, Gurgaon</t>
  </si>
  <si>
    <t>Italiano</t>
  </si>
  <si>
    <t>7, Food Court, 3rd Floor, DLF Mega Mall, DLF Phase 1, Gurgaon</t>
  </si>
  <si>
    <t>DLF Mega Mall, DLF Phase 1</t>
  </si>
  <si>
    <t>DLF Mega Mall, DLF Phase 1, Gurgaon</t>
  </si>
  <si>
    <t>Kangri</t>
  </si>
  <si>
    <t>A Block, DLF Phase 1, Gurgaon</t>
  </si>
  <si>
    <t>H-16/6, Ground Floor, DLF Phase 1, Gurgaon</t>
  </si>
  <si>
    <t>The Royal</t>
  </si>
  <si>
    <t>1st Floor, Rapid Metro Station, DLF Phase 3, Gurgaon</t>
  </si>
  <si>
    <t>Bake-a-boo</t>
  </si>
  <si>
    <t>U 55, DLF Phase 3, Gurgaon</t>
  </si>
  <si>
    <t>World In A Box</t>
  </si>
  <si>
    <t>Healthy Food, European, Continental, Salad</t>
  </si>
  <si>
    <t>Bizibean</t>
  </si>
  <si>
    <t>GK-1, Upper Basement, DLF South Point Mall, Golf Course Road, Gurgaon</t>
  </si>
  <si>
    <t>DLF South Point Mall, Golf Course Road</t>
  </si>
  <si>
    <t>DLF South Point Mall, Golf Course Road, Gurgaon</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</si>
  <si>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</si>
  <si>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</si>
  <si>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</si>
  <si>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</si>
  <si>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</si>
  <si>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</si>
  <si>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</si>
  <si>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Fraser Road Area, Patna</t>
  </si>
  <si>
    <t>Bon Barbecue</t>
  </si>
  <si>
    <t>Agra</t>
  </si>
  <si>
    <t>Parador Hotel, 3A-3B, Phase 1, Fatehabad Road, Taj Nagri, Tajganj, Agra</t>
  </si>
  <si>
    <t>Tajganj</t>
  </si>
  <si>
    <t>Tajganj, Agra</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</si>
  <si>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</si>
  <si>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</si>
  <si>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</si>
  <si>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</si>
  <si>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</si>
  <si>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</si>
  <si>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</si>
  <si>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</si>
  <si>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Vijay Nagar, Mysore</t>
  </si>
  <si>
    <t>Bar Code - Leisure Inn</t>
  </si>
  <si>
    <t>Leisure Inn, 17/6, Old Delhi Gurgaon Road, Sector 14, Gurgaon</t>
  </si>
  <si>
    <t>Leisure Inn, Sector 14, Gurgaon</t>
  </si>
  <si>
    <t>Leisure Inn, Sector 14, Gurgaon,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</si>
  <si>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</si>
  <si>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</si>
  <si>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</si>
  <si>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</si>
  <si>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</si>
  <si>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</si>
  <si>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</si>
  <si>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</si>
  <si>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</si>
  <si>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Sangam Sweets</t>
  </si>
  <si>
    <t>Opposite H Block, Near OBC Bank, Palam Vihar, Gurgaon</t>
  </si>
  <si>
    <t>Street Food, Mithai, South Indian, North Indian, Chinese</t>
  </si>
  <si>
    <t>Honey Hot &amp; Spicy</t>
  </si>
  <si>
    <t>Bijwasan, Palam Vihar Road, Near Rashan Card Office, Palam Vihar, Gurgaon</t>
  </si>
  <si>
    <t>Chacha's Take Away</t>
  </si>
  <si>
    <t>J-12, Qutub Plaza, DLF Phase 1, Gurgaon</t>
  </si>
  <si>
    <t>Qutab Plaza, DLF Phase 1</t>
  </si>
  <si>
    <t>Qutab Plaza, DLF Phase 1, Gurgaon</t>
  </si>
  <si>
    <t>SCO 10, Vishal Mega Mart, Sector 14, Gurgaon</t>
  </si>
  <si>
    <t>Shop 40, Main Market, Sector 14, Gurgaon</t>
  </si>
  <si>
    <t>Shop 14, Aminities Block, Infospace, Sector 21, Gurgaon</t>
  </si>
  <si>
    <t>Sector 21</t>
  </si>
  <si>
    <t>Sector 21, Gurgaon</t>
  </si>
  <si>
    <t>Machan</t>
  </si>
  <si>
    <t>Near Leisure Valley Park, Sector 29, Gurgaon</t>
  </si>
  <si>
    <t>30, Ground Floor, Sector 29, Gurgaon</t>
  </si>
  <si>
    <t>Prankster</t>
  </si>
  <si>
    <t>Site 8-10, Sector 29, Gurgaon</t>
  </si>
  <si>
    <t>SCO 19, 1st Floor, Main Market, Sector 29, Gurgaon</t>
  </si>
  <si>
    <t>SCO 39, Ground Floor, Main Market, Sector 29, Gurgaon</t>
  </si>
  <si>
    <t>Barcelos</t>
  </si>
  <si>
    <t>SCO 22, Main Market, Sector 29, Gurgaon</t>
  </si>
  <si>
    <t>Portuguese, African, Lebanese</t>
  </si>
  <si>
    <t>Fees - The Cloud Kitchen</t>
  </si>
  <si>
    <t>1010, Sector 31, Gurgaon</t>
  </si>
  <si>
    <t>Sector 31</t>
  </si>
  <si>
    <t>Sector 31, Gurgaon</t>
  </si>
  <si>
    <t>SCO 6, HUDA Market, Sector 31, Gurgaon</t>
  </si>
  <si>
    <t>Choudhary Gohana Famous Jalebi</t>
  </si>
  <si>
    <t>Shop 3, Near Vita Booth, Huda Market, Sector 45, Gurgaon</t>
  </si>
  <si>
    <t>Sector 45</t>
  </si>
  <si>
    <t>Sector 45, Gurgaon</t>
  </si>
  <si>
    <t>Kehar Sweets And Snacks</t>
  </si>
  <si>
    <t>Shop 43, HUDA Market, Sector 45, Gurgaon</t>
  </si>
  <si>
    <t>Dancing Turkeys</t>
  </si>
  <si>
    <t>Shop 8-10, Samaspur Market, Sector 51, Tigra Road, Near Sector 50, Gurgaon</t>
  </si>
  <si>
    <t>Sector 50</t>
  </si>
  <si>
    <t>Sector 50, Gurgaon</t>
  </si>
  <si>
    <t>Shop 114-E, HUDA Market, Sector 56, Gurgaon</t>
  </si>
  <si>
    <t>Munch</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</si>
  <si>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</si>
  <si>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</si>
  <si>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</si>
  <si>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</si>
  <si>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</si>
  <si>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</si>
  <si>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</si>
  <si>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Purani Dilli's Al Karam Kebab House</t>
  </si>
  <si>
    <t>Super Mart 1, DLF Phase 4, Gurgaon</t>
  </si>
  <si>
    <t>A 134 135, Supermart 1, DLF Phase 4, Gurgaon</t>
  </si>
  <si>
    <t>Gurgaon Organic Farmers Market, C Block, Community Centre, Sushant Lok, Gurgaon</t>
  </si>
  <si>
    <t>Sushant Lok</t>
  </si>
  <si>
    <t>Sushant Lok, Gurgaon</t>
  </si>
  <si>
    <t>Healthy Food, North Indian, Italian, Salad</t>
  </si>
  <si>
    <t>Raj Xpresso</t>
  </si>
  <si>
    <t>238, Next to Plot 702, Peepal Chowk, Phase 5, Udyog Vihar, Gurgaon</t>
  </si>
  <si>
    <t>Orange Chopsticks</t>
  </si>
  <si>
    <t>Unitech Infospace, Sector 21, Gurgaon</t>
  </si>
  <si>
    <t>Unitech Infospace, Sector 21, Gurgaon, Gurgaon</t>
  </si>
  <si>
    <t>Indo Chinese</t>
  </si>
  <si>
    <t>178, Ground Floor, Vyapar Kendra, Sushant Lok, Gurgaon</t>
  </si>
  <si>
    <t>Woods Spice</t>
  </si>
  <si>
    <t>Woods Resort, H Block, Greenwood City, Near Sector 45, Gurgaon</t>
  </si>
  <si>
    <t>Woods Resort, Gurgaon</t>
  </si>
  <si>
    <t>Woods Resort, Gurgaon,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</si>
  <si>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</si>
  <si>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</si>
  <si>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</si>
  <si>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</si>
  <si>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</si>
  <si>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</si>
  <si>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</si>
  <si>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Mandaluyong City</t>
  </si>
  <si>
    <t>Third Floor, Mega Atrium, SM Megamall, Ortigas, Mandaluyong City</t>
  </si>
  <si>
    <t>SM Megamall, Ortigas, Mandaluyong City</t>
  </si>
  <si>
    <t>SM Megamall, Ortigas, Mandaluyong City,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</si>
  <si>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</si>
  <si>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</si>
  <si>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</si>
  <si>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</si>
  <si>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</si>
  <si>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</si>
  <si>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</si>
  <si>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</si>
  <si>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</si>
  <si>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Bonifacio Global City, Taguig City</t>
  </si>
  <si>
    <t>Cafe, Bakery, American, Italian</t>
  </si>
  <si>
    <t>Wai Yu Mun Ching</t>
  </si>
  <si>
    <t>5, Food Court, 3rd Floor, DLF Mega Mall, DLF Phase 1, Gurgaon</t>
  </si>
  <si>
    <t>Masala Ville</t>
  </si>
  <si>
    <t>Sama Chicken Biryani</t>
  </si>
  <si>
    <t>2020, Main Road, Near Union Bank, Saraswati Vihar, DLF Phase 1, Gurgaon</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</si>
  <si>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</si>
  <si>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</si>
  <si>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</si>
  <si>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</si>
  <si>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</si>
  <si>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</si>
  <si>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</si>
  <si>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</si>
  <si>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</si>
  <si>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Di Miso</t>
  </si>
  <si>
    <t>11, Ground Floor, Global Foyer Mall, Golf Course Road, Gurgaon</t>
  </si>
  <si>
    <t>Global Foyer Mall, Golf Course Road</t>
  </si>
  <si>
    <t>Global Foyer Mall, Golf Course Road, Gurgaon</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</si>
  <si>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</si>
  <si>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</si>
  <si>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</si>
  <si>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</si>
  <si>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</si>
  <si>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</si>
  <si>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</si>
  <si>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City and Suburban, Inner City</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</si>
  <si>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</si>
  <si>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</si>
  <si>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</si>
  <si>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</si>
  <si>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</si>
  <si>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</si>
  <si>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</si>
  <si>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</si>
  <si>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</si>
  <si>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</si>
  <si>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</si>
  <si>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Ninex City Mart Mall, Sohna Road, Gurgaon</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</si>
  <si>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</si>
  <si>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</si>
  <si>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</si>
  <si>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</si>
  <si>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</si>
  <si>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</si>
  <si>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</si>
  <si>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</si>
  <si>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</si>
  <si>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</si>
  <si>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</si>
  <si>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</si>
  <si>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</si>
  <si>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</si>
  <si>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</si>
  <si>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</si>
  <si>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</si>
  <si>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</si>
  <si>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</si>
  <si>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</si>
  <si>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</si>
  <si>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</si>
  <si>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</si>
  <si>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Sector 23, Gurgaon</t>
  </si>
  <si>
    <t>Plot 3-5, Near Leisure Valley Park, Sector 29, Gurgaon</t>
  </si>
  <si>
    <t>Mithai, North Indian, South Indian, Fast Food, Street Food, Chinese</t>
  </si>
  <si>
    <t>Martin's Corner</t>
  </si>
  <si>
    <t>Ranvaddo, Salcete, Betalbatim, Goa</t>
  </si>
  <si>
    <t>Betalbatim</t>
  </si>
  <si>
    <t>Betalbatim, Goa</t>
  </si>
  <si>
    <t>Goan, Seafood, Chinese, North Indian</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</si>
  <si>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</si>
  <si>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</si>
  <si>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</si>
  <si>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</si>
  <si>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</si>
  <si>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</si>
  <si>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</si>
  <si>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</si>
  <si>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</si>
  <si>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</si>
  <si>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</si>
  <si>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</si>
  <si>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</si>
  <si>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Sector 39, Gurgaon</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</si>
  <si>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</si>
  <si>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</si>
  <si>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</si>
  <si>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</si>
  <si>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</si>
  <si>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</si>
  <si>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</si>
  <si>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</si>
  <si>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</si>
  <si>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</si>
  <si>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</si>
  <si>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</si>
  <si>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</si>
  <si>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</si>
  <si>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</si>
  <si>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</si>
  <si>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</si>
  <si>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</si>
  <si>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Sushant Shopping Arcade, Sushant Lok, Gurgaon, Gurgaon</t>
  </si>
  <si>
    <t>Tokyo</t>
  </si>
  <si>
    <t>The Habitare Hotel, 21/1, MG Road, Sector 14, Gurgaon</t>
  </si>
  <si>
    <t>The Habitare Hotel, Sector 14</t>
  </si>
  <si>
    <t>The Habitare Hotel, Sector 14, Gurgaon</t>
  </si>
  <si>
    <t>Lucknow</t>
  </si>
  <si>
    <t>3rd Floor, Riverside Mall, Vipin Khand, Gomti Nagar, Lucknow</t>
  </si>
  <si>
    <t>Riverside Mall, Gomti Nagar</t>
  </si>
  <si>
    <t>Riverside Mall, Gomti Nagar, Lucknow</t>
  </si>
  <si>
    <t>PiccoLicko</t>
  </si>
  <si>
    <t>Plot 74, Sector 18, Near IFFCO Chowk, Udyog Vihar, Gurgaon</t>
  </si>
  <si>
    <t>Vanijya Nikunj, Shankar Chowk, Phase 5, Udyog Vihar, Gurgaon</t>
  </si>
  <si>
    <t>Oasis Kitchen</t>
  </si>
  <si>
    <t>S-161, Vyapar Kendra, Palam Vihar, Gurgaon</t>
  </si>
  <si>
    <t>Vyapar Kendra, Palam Vihar</t>
  </si>
  <si>
    <t>Vyapar Kendra, Palam Vihar, Gurgaon</t>
  </si>
  <si>
    <t>The Pastry Hut</t>
  </si>
  <si>
    <t>S-73, Palam Vyapar Kendra, Palam Vihar, Gurgaon</t>
  </si>
  <si>
    <t>Cakes &amp; More</t>
  </si>
  <si>
    <t>27, Ground Floor, Ansal Plaza Mall, Palam Vihar, Gurgaon</t>
  </si>
  <si>
    <t>Ansal Plaza Mall, Palam Vihar</t>
  </si>
  <si>
    <t>Ansal Plaza Mall, Palam Vihar, Gurgaon</t>
  </si>
  <si>
    <t>The Burger Chef</t>
  </si>
  <si>
    <t>C Block, Sector 52, Ardee City, Gurgaon</t>
  </si>
  <si>
    <t>Ardee City</t>
  </si>
  <si>
    <t>Ardee City, Gurgaon</t>
  </si>
  <si>
    <t>Mosaic - Country Inn &amp; Suites By Carlson</t>
  </si>
  <si>
    <t>Country Inn &amp; Suites By Carlson, 10th KM Stone, Bhondsi, Sohna Road, Gurgaon</t>
  </si>
  <si>
    <t>Country Inn &amp; Suites, Sohna Road</t>
  </si>
  <si>
    <t>Country Inn &amp; Suites, Sohna Road, Gurgaon</t>
  </si>
  <si>
    <t>Khyen Chyen</t>
  </si>
  <si>
    <t>G 11, DLF Cross Point Mall, Opposite Galleria Market, DLF Phase 4, Gurgaon</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</si>
  <si>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</si>
  <si>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</si>
  <si>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</si>
  <si>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</si>
  <si>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</si>
  <si>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</si>
  <si>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</si>
  <si>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</si>
  <si>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</si>
  <si>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</si>
  <si>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</si>
  <si>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</si>
  <si>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</si>
  <si>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D-89, Shopping Mall, Arjun Marg, DLF Phase 1, Gurgaon</t>
  </si>
  <si>
    <t>Kusum Rolls</t>
  </si>
  <si>
    <t>U-1/9, DLF Phase 3, Gurgaon</t>
  </si>
  <si>
    <t>Ground Floor, BM Habitat Mall, Gokulam Main Road, Jayalakhsmipuram, Mysore</t>
  </si>
  <si>
    <t>Jayalakhsmipuram</t>
  </si>
  <si>
    <t>Jayalakhsmipuram, Mysore</t>
  </si>
  <si>
    <t>North Indian, European, Mediterranean</t>
  </si>
  <si>
    <t>Ground Floor, DT City Centre Mall, MG Road, Gurgaon</t>
  </si>
  <si>
    <t>Abar Khabo</t>
  </si>
  <si>
    <t>3rd Floor, K4, DT Mega Mall, DLF Phase 1, Gurgaon</t>
  </si>
  <si>
    <t>DT Mega Mall, DLF Phase 1</t>
  </si>
  <si>
    <t>DT Mega Mall, DLF Phase 1, Gurgaon</t>
  </si>
  <si>
    <t>Dudleys</t>
  </si>
  <si>
    <t>Plot 1605, Sector 53, Golf Course Road, Gurgaon</t>
  </si>
  <si>
    <t>American, Continental, Burger</t>
  </si>
  <si>
    <t>Gardenia - Hotel Grenville</t>
  </si>
  <si>
    <t>Hotel Grenville, 29/4, Sector 14, Gurgaon</t>
  </si>
  <si>
    <t>Hotel Grenville, MG Road</t>
  </si>
  <si>
    <t>Hotel Grenville, MG Road, Gurgaon</t>
  </si>
  <si>
    <t>Citron - Hotel Haut.Monde</t>
  </si>
  <si>
    <t>Hotel Haut Monde, Jharsa Road, Sector 15, Gurgaon</t>
  </si>
  <si>
    <t>Hotel Haute.Monde, Sector 15</t>
  </si>
  <si>
    <t>Hotel Haute.Monde, Sector 15, Gurgaon</t>
  </si>
  <si>
    <t>Power Play Resto Bar</t>
  </si>
  <si>
    <t>Upper Ground Floor, JMD Regent Arcade, Near MGF Megacity Mall, MG Road, Gurgaon</t>
  </si>
  <si>
    <t>JMD Regent Arcade Mall, MG Road</t>
  </si>
  <si>
    <t>JMD Regent Arcade Mall, MG Road, Gurgaon</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</si>
  <si>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</si>
  <si>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</si>
  <si>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</si>
  <si>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</si>
  <si>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</si>
  <si>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</si>
  <si>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</si>
  <si>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Sitabuldi, Nagpur</t>
  </si>
  <si>
    <t>Frozen Adda</t>
  </si>
  <si>
    <t>Food Court, 2nd Floor, MGF Metropolis Mall, MG Road, Gurgaon</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</si>
  <si>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</si>
  <si>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</si>
  <si>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</si>
  <si>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</si>
  <si>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</si>
  <si>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</si>
  <si>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</si>
  <si>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</si>
  <si>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</si>
  <si>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</si>
  <si>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</si>
  <si>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Park Inn, Sector 15, Gurgaon, Gurgaon</t>
  </si>
  <si>
    <t>Club Prison</t>
  </si>
  <si>
    <t>305 &amp; 306, 3rd Floor, Sahara Mall, MG Road, Gurgaon</t>
  </si>
  <si>
    <t>Sahara Mall, MG Road</t>
  </si>
  <si>
    <t>Sahara Mall, MG Road, Gurgaon</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</si>
  <si>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</si>
  <si>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</si>
  <si>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</si>
  <si>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</si>
  <si>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</si>
  <si>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</si>
  <si>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</si>
  <si>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</si>
  <si>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</si>
  <si>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</si>
  <si>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</si>
  <si>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</si>
  <si>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</si>
  <si>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</si>
  <si>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</si>
  <si>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</si>
  <si>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</si>
  <si>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</si>
  <si>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</si>
  <si>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</si>
  <si>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</si>
  <si>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</si>
  <si>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Hotel Maurya, Lodipur, Patna</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</si>
  <si>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</si>
  <si>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</si>
  <si>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</si>
  <si>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</si>
  <si>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</si>
  <si>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</si>
  <si>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</si>
  <si>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</si>
  <si>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</si>
  <si>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</si>
  <si>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Palm Spring Plaza, Sector 54, Gurgaon</t>
  </si>
  <si>
    <t>Sector 54</t>
  </si>
  <si>
    <t>Sector 54, Gurgaon</t>
  </si>
  <si>
    <t>Bake Cuddle</t>
  </si>
  <si>
    <t>1090/11, Street 5, Near Arya Samaj Mandir, Arjun Nagar, Sector 8, Gurgaon</t>
  </si>
  <si>
    <t>Sector 8</t>
  </si>
  <si>
    <t>Sector 8, Gurgaon</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</si>
  <si>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</si>
  <si>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</si>
  <si>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</si>
  <si>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</si>
  <si>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</si>
  <si>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</si>
  <si>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</si>
  <si>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</si>
  <si>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</si>
  <si>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Suncity Business Tower, Golf Course Road, Gurgaon</t>
  </si>
  <si>
    <t>180, Ground Floor, Vyapar Kendra, Phase 1, Sushant Lok, Gurgaon</t>
  </si>
  <si>
    <t>Burgzz Bee</t>
  </si>
  <si>
    <t>GF-179, Vyapar Kendra, Phase 1, Sushant Lok, Gurgaon</t>
  </si>
  <si>
    <t>Kwality Wall's Swirl's</t>
  </si>
  <si>
    <t>Ground Floor, Ansal Plaza Mall, Palam Vihar, Gurgaon</t>
  </si>
  <si>
    <t>The Fresh Chicken Store</t>
  </si>
  <si>
    <t>C Block Market, Sector 52, Ardee City, Gurgaon</t>
  </si>
  <si>
    <t>Fatburger</t>
  </si>
  <si>
    <t>102, 1st Floor, Cyber Hub, DLF Cyber City, Gurgaon</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</si>
  <si>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</si>
  <si>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</si>
  <si>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</si>
  <si>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</si>
  <si>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</si>
  <si>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</si>
  <si>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</si>
  <si>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</si>
  <si>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Kirlampudi Layout, Vizag</t>
  </si>
  <si>
    <t>North Indian, Chinese, Mediterranean</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</si>
  <si>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</si>
  <si>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</si>
  <si>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</si>
  <si>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</si>
  <si>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</si>
  <si>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</si>
  <si>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</si>
  <si>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</si>
  <si>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</si>
  <si>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</si>
  <si>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</si>
  <si>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</si>
  <si>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</si>
  <si>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</si>
  <si>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</si>
  <si>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</si>
  <si>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</si>
  <si>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</si>
  <si>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</si>
  <si>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</si>
  <si>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</si>
  <si>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</si>
  <si>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</si>
  <si>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</si>
  <si>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</si>
  <si>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Kankanady, Mangalore</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</si>
  <si>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</si>
  <si>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</si>
  <si>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</si>
  <si>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</si>
  <si>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</si>
  <si>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Le Meridien Gurgaon, MG Road, Gurgaon</t>
  </si>
  <si>
    <t>Bites - Leisure Inn</t>
  </si>
  <si>
    <t>Underdoggs Sports Bar &amp; Grill</t>
  </si>
  <si>
    <t>1st Floor, Central Mall, G.S. Road, Sree Nagar, Christian Basti, Guwahati</t>
  </si>
  <si>
    <t>Christian Basti</t>
  </si>
  <si>
    <t>Christian Basti, Guwahati</t>
  </si>
  <si>
    <t>Doughlicious</t>
  </si>
  <si>
    <t>Global Business Park, Ground Floor, Tower B, MG Road, Gurgaon</t>
  </si>
  <si>
    <t>Vapour Pub &amp; Brewery</t>
  </si>
  <si>
    <t>2nd Floor, MGF Mega City Mall, MG Road, Gurgaon</t>
  </si>
  <si>
    <t>MGF Mega City Mall, MG Road</t>
  </si>
  <si>
    <t>MGF Mega City Mall, MG Road, Gurgaon</t>
  </si>
  <si>
    <t>Finger Food, Continental, North Indian, Italian, Chinese</t>
  </si>
  <si>
    <t>Bangkok 1</t>
  </si>
  <si>
    <t>FC-10B, 3rd Floor, MGF Metropolitan Mall, MG Road, Gurgaon</t>
  </si>
  <si>
    <t>Spring - Radisson Blu Plaza</t>
  </si>
  <si>
    <t>Radisson Blu Plaza, 1, MG Road, Ittige Gudu, Mysore</t>
  </si>
  <si>
    <t>Ittige Gudu</t>
  </si>
  <si>
    <t>Ittige Gudu, Mysore</t>
  </si>
  <si>
    <t>Punjabi Dhani</t>
  </si>
  <si>
    <t>220/11, Near Aryan Hospital, Old Railway Road, Gurgaon</t>
  </si>
  <si>
    <t>Sialkoti Vaishno Dhaba</t>
  </si>
  <si>
    <t>HPO Chowk, Sadar Bazar, Gurgaon</t>
  </si>
  <si>
    <t>Sadar Bazar</t>
  </si>
  <si>
    <t>Sadar Bazar, Gurgaon</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</si>
  <si>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</si>
  <si>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</si>
  <si>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</si>
  <si>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</si>
  <si>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</si>
  <si>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</si>
  <si>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</si>
  <si>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</si>
  <si>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</si>
  <si>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</si>
  <si>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</si>
  <si>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</si>
  <si>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</si>
  <si>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</si>
  <si>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</si>
  <si>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</si>
  <si>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</si>
  <si>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</si>
  <si>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South City 2, Gurgaon</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</si>
  <si>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</si>
  <si>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</si>
  <si>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</si>
  <si>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</si>
  <si>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</si>
  <si>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</si>
  <si>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</si>
  <si>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</si>
  <si>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</si>
  <si>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</si>
  <si>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</si>
  <si>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</si>
  <si>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</si>
  <si>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The Galgotias, Sector 23, Gurgaon</t>
  </si>
  <si>
    <t>Chinese, North Indian, Continental, Mexican</t>
  </si>
  <si>
    <t>Indian Bistro Company</t>
  </si>
  <si>
    <t>Unit 3, Tower B, Unitech Cyber Park, Sector 39, Gurgaon</t>
  </si>
  <si>
    <t>The Square - Hotel Novotel</t>
  </si>
  <si>
    <t>Hotel Novotel, Beach Road, Maharani Peta, Vizag</t>
  </si>
  <si>
    <t>Hotel Novotel, Maharani Peta</t>
  </si>
  <si>
    <t>Hotel Novotel, Maharani Peta, Vizag</t>
  </si>
  <si>
    <t>Zambar</t>
  </si>
  <si>
    <t>3rd Floor, Ambience Mall, Gurgaon</t>
  </si>
  <si>
    <t>Ambience Mall, Gurgaon</t>
  </si>
  <si>
    <t>Ambience Mall, Gurgaon, Gurgaon</t>
  </si>
  <si>
    <t>South Indian, Seafood, Kerala</t>
  </si>
  <si>
    <t>Mosaic - Country Inn &amp; Suites</t>
  </si>
  <si>
    <t>Country Inn &amp; Suites by Carlson, Sector 29, Gurgaon</t>
  </si>
  <si>
    <t>Country Inn &amp; Suites by Carlson, Gurgaon</t>
  </si>
  <si>
    <t>Country Inn &amp; Suites by Carlson, Gurgaon,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</si>
  <si>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</si>
  <si>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</si>
  <si>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</si>
  <si>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</si>
  <si>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</si>
  <si>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</si>
  <si>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</si>
  <si>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</si>
  <si>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Ashram Road, Ahmedabad</t>
  </si>
  <si>
    <t>Kebabsville - Sayaji Hotel</t>
  </si>
  <si>
    <t>Bhopal</t>
  </si>
  <si>
    <t>A-3,Van Vihar Road, Prempura, TT Nagar, Bhopal</t>
  </si>
  <si>
    <t>Sayaji Hotel</t>
  </si>
  <si>
    <t>Sayaji Hotel, Bhopal</t>
  </si>
  <si>
    <t>Madhuban Restaurant - Welcome Hotel Rama International</t>
  </si>
  <si>
    <t>Aurangabad</t>
  </si>
  <si>
    <t>Welcome Hotel Rama International, Opposite High Court, CIDCO, Aurangabad</t>
  </si>
  <si>
    <t>CIDCO</t>
  </si>
  <si>
    <t>CIDCO, Aurangabad</t>
  </si>
  <si>
    <t>North Indian, Chinese, Continental, Italian, Mexican</t>
  </si>
  <si>
    <t>Made In Punjab</t>
  </si>
  <si>
    <t>6-7, Ground Floor, Cyber Hub, DLF Cyber City, Gurgaon</t>
  </si>
  <si>
    <t>Rawleaf</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</si>
  <si>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</si>
  <si>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</si>
  <si>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</si>
  <si>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</si>
  <si>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</si>
  <si>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</si>
  <si>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</si>
  <si>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</si>
  <si>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</si>
  <si>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</si>
  <si>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</si>
  <si>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</si>
  <si>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</si>
  <si>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</si>
  <si>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</si>
  <si>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</si>
  <si>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</si>
  <si>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</si>
  <si>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</si>
  <si>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</si>
  <si>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SM Aura Premier, Bonifacio Global City, Taguig City, Taguig City</t>
  </si>
  <si>
    <t>American, Asian, Italian, Seafood</t>
  </si>
  <si>
    <t>Jaguar</t>
  </si>
  <si>
    <t>Opposite Genpact, Golf Course Road, Gurgaon</t>
  </si>
  <si>
    <t>Kabab Mistri</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</si>
  <si>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</si>
  <si>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</si>
  <si>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</si>
  <si>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</si>
  <si>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</si>
  <si>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</si>
  <si>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</si>
  <si>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Kingdom of Dreams, Sector 29, Gurgaon</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</si>
  <si>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</si>
  <si>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</si>
  <si>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</si>
  <si>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</si>
  <si>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</si>
  <si>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</si>
  <si>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</si>
  <si>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</si>
  <si>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</si>
  <si>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</si>
  <si>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</si>
  <si>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</si>
  <si>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</si>
  <si>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</si>
  <si>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</si>
  <si>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</si>
  <si>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</si>
  <si>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CHA</t>
  </si>
  <si>
    <t>Shop 99, HUDA Market, Sector 32, Near Sector 31, Gurgaon</t>
  </si>
  <si>
    <t>108, Opposite Corporation Bank, HUDA Market, Sector 31, Gurgaon</t>
  </si>
  <si>
    <t>2nd Floor, Community Centre, Devinder Vihar, Sector 56, Gurgaon</t>
  </si>
  <si>
    <t>A-215 &amp; 216, Supermart 1, DLF Phase 4, Gurgaon</t>
  </si>
  <si>
    <t>Sandburg Shakes</t>
  </si>
  <si>
    <t>Cafe, Pizza, Burger</t>
  </si>
  <si>
    <t>Cafe Bonkerz</t>
  </si>
  <si>
    <t>Shop D-3, LGF, Sushant Shopping Arcade, Phase 1, Sushant Lok, Gurgaon</t>
  </si>
  <si>
    <t>Hobnob Gourmet Cafí©bar</t>
  </si>
  <si>
    <t>Infiniti Hotel, 1C/CA, Scheme 94, Vijay Nagar, Indore</t>
  </si>
  <si>
    <t>Infiniti Hotel, Vijay Nagar</t>
  </si>
  <si>
    <t>Infiniti Hotel, Vijay Nagar, Indore</t>
  </si>
  <si>
    <t>London Eye - The Open Lounge</t>
  </si>
  <si>
    <t>Unit 11, Ground Floor, Amenity Block, Unitech Infospace, Sector 21, Gurgaon</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</si>
  <si>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</si>
  <si>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</si>
  <si>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</si>
  <si>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</si>
  <si>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</si>
  <si>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</si>
  <si>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</si>
  <si>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</si>
  <si>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</si>
  <si>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</si>
  <si>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</si>
  <si>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</si>
  <si>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</si>
  <si>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</si>
  <si>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</si>
  <si>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</si>
  <si>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</si>
  <si>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</si>
  <si>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</si>
  <si>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</si>
  <si>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Prabhat Fast Food Corner</t>
  </si>
  <si>
    <t>Opposite Plot 14, Sector 18, Near DLF Phase 2, Gurgaon</t>
  </si>
  <si>
    <t>DLF Phase 2</t>
  </si>
  <si>
    <t>DLF Phase 2, Gurgaon</t>
  </si>
  <si>
    <t>Cake On Wheels</t>
  </si>
  <si>
    <t>S-27/9, The Village Super Mart, Opposite Pullman Hotel, DLF Phase 3, Gurgaon</t>
  </si>
  <si>
    <t>The Paradise Biryani</t>
  </si>
  <si>
    <t>Pink Town House Market, DLF Phase 3, Gurgaon</t>
  </si>
  <si>
    <t>DT Mega Mall, 3rd Floor, DLF Phase 1, Gurgaon</t>
  </si>
  <si>
    <t>Kuuraku</t>
  </si>
  <si>
    <t>Ground Floor, Global Foyer Mall, Golf Course Road, Gurgaon</t>
  </si>
  <si>
    <t>Near IBIS Hotel, Golf Course Road, Gurgaon</t>
  </si>
  <si>
    <t>Wangchuk's Ladakhi Kitchen</t>
  </si>
  <si>
    <t>2nd Floor, Jalsa Building, Opposite Arjun Marg, Golf Course Road, Gurgaon</t>
  </si>
  <si>
    <t>The Bridge - Hotel Clark Inn Gurgaon</t>
  </si>
  <si>
    <t>Hotel Clark Inn, Plot 45/46, Old Judicial Complex, Sector 15, Gurgaon</t>
  </si>
  <si>
    <t>Hotel Clark Inn, Sector 15</t>
  </si>
  <si>
    <t>Hotel Clark Inn, Sector 15, Gurgaon</t>
  </si>
  <si>
    <t>Illusion The Lounge Bar - Hotel Clark Inn Gurgaon</t>
  </si>
  <si>
    <t>Komachi</t>
  </si>
  <si>
    <t>TF 3A/3B/3C, 3rd Floor, MGF Plaza Mall, MG Road, Gurgaon</t>
  </si>
  <si>
    <t>Mini Mahal Delux</t>
  </si>
  <si>
    <t>217-A, 2nd Floor, City Center Mall, MG Road, Gurgaon</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</si>
  <si>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</si>
  <si>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</si>
  <si>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</si>
  <si>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</si>
  <si>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</si>
  <si>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</si>
  <si>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</si>
  <si>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</si>
  <si>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</si>
  <si>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</si>
  <si>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11, Ground Floor, Omaxe Gurgaon Mall, Sohna Road, Gurgaon</t>
  </si>
  <si>
    <t>Omaxe Celebration Mall, Sohna Road, Gurgaon</t>
  </si>
  <si>
    <t>Omaxe Celebration Mall, Sohna Road, Gurgaon, Gurgaon</t>
  </si>
  <si>
    <t>Carl's Jr.</t>
  </si>
  <si>
    <t>1st Floor, One Horizon Centre,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</si>
  <si>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</si>
  <si>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</si>
  <si>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</si>
  <si>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</si>
  <si>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</si>
  <si>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</si>
  <si>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</si>
  <si>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</si>
  <si>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</si>
  <si>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</si>
  <si>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</si>
  <si>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</si>
  <si>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</si>
  <si>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</si>
  <si>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</si>
  <si>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</si>
  <si>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</si>
  <si>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</si>
  <si>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</si>
  <si>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</si>
  <si>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</si>
  <si>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</si>
  <si>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</si>
  <si>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</si>
  <si>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</si>
  <si>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KC Bakers</t>
  </si>
  <si>
    <t>3/5, Khandsa Road, Sector 8, Gurgaon</t>
  </si>
  <si>
    <t>Tandoori Nation</t>
  </si>
  <si>
    <t>G-4, Tower D Welldone Tech Park , Near JMD Megapolis, Sohna Road, Gurgaon</t>
  </si>
  <si>
    <t>Raasta</t>
  </si>
  <si>
    <t>30-A, 1st Floor, Hauz Khas Village, New Delhi</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</si>
  <si>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</si>
  <si>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</si>
  <si>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</si>
  <si>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</si>
  <si>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</si>
  <si>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</si>
  <si>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</si>
  <si>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</si>
  <si>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</si>
  <si>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</si>
  <si>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</si>
  <si>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</si>
  <si>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</si>
  <si>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</si>
  <si>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</si>
  <si>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UGF/RTC 9, Building 8, Tower C, DLF- 2, DLF Cyber City, Gurgaon</t>
  </si>
  <si>
    <t>Ground Floor, DLF Mega Mall, DLF Phase 1, Gurgaon</t>
  </si>
  <si>
    <t>Night Food Xprs</t>
  </si>
  <si>
    <t>Biryani 365</t>
  </si>
  <si>
    <t>U/15/27, DLF Phase 3, Gurgaon</t>
  </si>
  <si>
    <t>Shop 3, U-6/50, DLF Phase 3, Gurgaon</t>
  </si>
  <si>
    <t>Big Jack's</t>
  </si>
  <si>
    <t>Continental, Burger, American</t>
  </si>
  <si>
    <t>Longitude - Le Meridien</t>
  </si>
  <si>
    <t>Le Meridien, Windsor Place, Janpath, New Delhi</t>
  </si>
  <si>
    <t>Le Meridien, Janpath</t>
  </si>
  <si>
    <t>Le Meridien, Janpath, New Delhi</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</si>
  <si>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</si>
  <si>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</si>
  <si>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</si>
  <si>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</si>
  <si>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</si>
  <si>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</si>
  <si>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</si>
  <si>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</si>
  <si>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</si>
  <si>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</si>
  <si>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</si>
  <si>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</si>
  <si>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</si>
  <si>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</si>
  <si>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</si>
  <si>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</si>
  <si>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</si>
  <si>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</si>
  <si>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</si>
  <si>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</si>
  <si>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</si>
  <si>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</si>
  <si>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</si>
  <si>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</si>
  <si>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</si>
  <si>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</si>
  <si>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</si>
  <si>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Maidens Hotel, Civil Lines, New Delhi</t>
  </si>
  <si>
    <t>Sapra Pastry Treat</t>
  </si>
  <si>
    <t>H-6, Qutab Plaza, DLF Phase 1, Gurgaon</t>
  </si>
  <si>
    <t>The Food Garage</t>
  </si>
  <si>
    <t>Shop 65, Near Petrol Pump, Huda Shopping Market, Sector 23A, Sector 23, Gurgaon</t>
  </si>
  <si>
    <t>Sense Of Spirits</t>
  </si>
  <si>
    <t>SCO 11-12, 1st Floor, Main Market, Sector 29, Gurgaon</t>
  </si>
  <si>
    <t>Frozen Factory</t>
  </si>
  <si>
    <t>Near Cut and Style, Sector 31, Gurgaon</t>
  </si>
  <si>
    <t>Bite N Sip</t>
  </si>
  <si>
    <t>Shop 124, Huda Market, Sector 40, Near, Sector 31, Gurgaon</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</si>
  <si>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</si>
  <si>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</si>
  <si>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</si>
  <si>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</si>
  <si>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</si>
  <si>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</si>
  <si>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</si>
  <si>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</si>
  <si>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</si>
  <si>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</si>
  <si>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</si>
  <si>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</si>
  <si>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</si>
  <si>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</si>
  <si>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</si>
  <si>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</si>
  <si>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</si>
  <si>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</si>
  <si>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</si>
  <si>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</si>
  <si>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</si>
  <si>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</si>
  <si>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</si>
  <si>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</si>
  <si>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</si>
  <si>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</si>
  <si>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</si>
  <si>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</si>
  <si>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</si>
  <si>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</si>
  <si>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</si>
  <si>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</si>
  <si>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</si>
  <si>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</si>
  <si>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</si>
  <si>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</si>
  <si>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</si>
  <si>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</si>
  <si>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</si>
  <si>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</si>
  <si>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</si>
  <si>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</si>
  <si>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</si>
  <si>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</si>
  <si>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</si>
  <si>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</si>
  <si>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</si>
  <si>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</si>
  <si>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</si>
  <si>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</si>
  <si>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</si>
  <si>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</si>
  <si>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</si>
  <si>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</si>
  <si>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</si>
  <si>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</si>
  <si>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</si>
  <si>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</si>
  <si>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</si>
  <si>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</si>
  <si>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</si>
  <si>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</si>
  <si>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</si>
  <si>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</si>
  <si>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</si>
  <si>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Omaxe Gurgaon Mall, Gurgaon</t>
  </si>
  <si>
    <t>Chawla Bakers</t>
  </si>
  <si>
    <t>6, Dharam Colony, Near Spanish Court, Palam Vihar, Gurgaon</t>
  </si>
  <si>
    <t>Desserts 83</t>
  </si>
  <si>
    <t>K 1466 Ansal, Palam Vihar, Gurgaon</t>
  </si>
  <si>
    <t>Hangover</t>
  </si>
  <si>
    <t>Near Sector 5, Gol Chakkar, Palam Vihar, Gurgaon</t>
  </si>
  <si>
    <t>Shree Shyam Rasoi</t>
  </si>
  <si>
    <t>Opposite Power House, Palam Vihar Road, Palam Vihar, Gurgaon</t>
  </si>
  <si>
    <t>New Town Pastry Shop - Park Plaza</t>
  </si>
  <si>
    <t>Park Plaza Hotel, B Block, Sushant Lok 1, Sushant Lok, Gurgaon</t>
  </si>
  <si>
    <t>Park Plaza, Sushant Lok</t>
  </si>
  <si>
    <t>Park Plaza, Sushant Lok, Gurgaon</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</si>
  <si>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</si>
  <si>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</si>
  <si>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</si>
  <si>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</si>
  <si>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</si>
  <si>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</si>
  <si>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</si>
  <si>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</si>
  <si>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</si>
  <si>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</si>
  <si>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</si>
  <si>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</si>
  <si>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</si>
  <si>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</si>
  <si>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</si>
  <si>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</si>
  <si>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</si>
  <si>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Radisson Blu, Paschim Vihar, New Delhi</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</si>
  <si>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</si>
  <si>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</si>
  <si>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</si>
  <si>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</si>
  <si>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</si>
  <si>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</si>
  <si>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</si>
  <si>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</si>
  <si>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</si>
  <si>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</si>
  <si>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</si>
  <si>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</si>
  <si>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</si>
  <si>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</si>
  <si>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</si>
  <si>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</si>
  <si>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</si>
  <si>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</si>
  <si>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</si>
  <si>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G-114, Sushant Shopping Arcade, Phase 1, Sushant Lok, Gurgaon</t>
  </si>
  <si>
    <t>The Toddy Shop</t>
  </si>
  <si>
    <t>C-128, B Block, Sushant Shopping Arcade, Sushant Lok, Gurgaon</t>
  </si>
  <si>
    <t>Tashan</t>
  </si>
  <si>
    <t>M-60, Main Market, Greater Kailash (GK) 2, New Delhi</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</si>
  <si>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</si>
  <si>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</si>
  <si>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</si>
  <si>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</si>
  <si>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</si>
  <si>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</si>
  <si>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</si>
  <si>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</si>
  <si>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</si>
  <si>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</si>
  <si>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</si>
  <si>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Shangri La's - Eros hotel, Janpath, New Delhi</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</si>
  <si>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</si>
  <si>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</si>
  <si>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</si>
  <si>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</si>
  <si>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</si>
  <si>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</si>
  <si>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</si>
  <si>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</si>
  <si>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</si>
  <si>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</si>
  <si>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</si>
  <si>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</si>
  <si>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</si>
  <si>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</si>
  <si>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</si>
  <si>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</si>
  <si>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</si>
  <si>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</si>
  <si>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</si>
  <si>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</si>
  <si>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</si>
  <si>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</si>
  <si>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</si>
  <si>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</si>
  <si>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</si>
  <si>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IBIS Hotel, Golf Course Road, Gurgaon</t>
  </si>
  <si>
    <t>Dilli Rasoi</t>
  </si>
  <si>
    <t>B-386, Ratan Garden, New Colony Mor, Old Railway Road, Gurgaon</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</si>
  <si>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</si>
  <si>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</si>
  <si>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</si>
  <si>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</si>
  <si>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</si>
  <si>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</si>
  <si>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</si>
  <si>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</si>
  <si>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Ramada Gurgaon Central, Sector 44, Gurgaon</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</si>
  <si>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</si>
  <si>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</si>
  <si>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</si>
  <si>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</si>
  <si>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</si>
  <si>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</si>
  <si>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</si>
  <si>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</si>
  <si>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</si>
  <si>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</si>
  <si>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</si>
  <si>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</si>
  <si>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</si>
  <si>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</si>
  <si>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30, Ground Floor, ILD Trade Center, Sohna Road, Gurgaon</t>
  </si>
  <si>
    <t>The Cocktail House</t>
  </si>
  <si>
    <t>M-69, Greater Kailash (GK) 1, New Delhi</t>
  </si>
  <si>
    <t>UGF 138, Vypaar Kendra Market, Sushant Lok, Gurgaon</t>
  </si>
  <si>
    <t>Mughal Dine-Esty</t>
  </si>
  <si>
    <t>Time Square Building, B Block, Phase 1, Sushant Lok, Gurgaon</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</si>
  <si>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</si>
  <si>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</si>
  <si>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</si>
  <si>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</si>
  <si>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</si>
  <si>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</si>
  <si>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</si>
  <si>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Hotel The Royal Plaza, Janpath, New Delhi</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</si>
  <si>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</si>
  <si>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</si>
  <si>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</si>
  <si>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</si>
  <si>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</si>
  <si>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</si>
  <si>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</si>
  <si>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</si>
  <si>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</si>
  <si>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</si>
  <si>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</si>
  <si>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</si>
  <si>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</si>
  <si>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</si>
  <si>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</si>
  <si>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</si>
  <si>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</si>
  <si>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</si>
  <si>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</si>
  <si>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</si>
  <si>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</si>
  <si>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</si>
  <si>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</si>
  <si>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</si>
  <si>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</si>
  <si>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</si>
  <si>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</si>
  <si>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</si>
  <si>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</si>
  <si>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</si>
  <si>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</si>
  <si>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</si>
  <si>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</si>
  <si>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</si>
  <si>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</si>
  <si>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</si>
  <si>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</si>
  <si>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</si>
  <si>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DLF Star Mall, Sector 30, Gurgaon</t>
  </si>
  <si>
    <t>GF-4, Global Foyer Mall, Sector 43, Gurgaon</t>
  </si>
  <si>
    <t>Vapour Bar Exchange</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</si>
  <si>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</si>
  <si>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</si>
  <si>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</si>
  <si>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</si>
  <si>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</si>
  <si>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</si>
  <si>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</si>
  <si>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</si>
  <si>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</si>
  <si>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</si>
  <si>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</si>
  <si>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</si>
  <si>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</si>
  <si>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</si>
  <si>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</si>
  <si>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</si>
  <si>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</si>
  <si>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</si>
  <si>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</si>
  <si>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</si>
  <si>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</si>
  <si>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</si>
  <si>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</si>
  <si>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</si>
  <si>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</si>
  <si>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</si>
  <si>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</si>
  <si>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</si>
  <si>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</si>
  <si>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</si>
  <si>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</si>
  <si>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</si>
  <si>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</si>
  <si>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</si>
  <si>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</si>
  <si>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</si>
  <si>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</si>
  <si>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</si>
  <si>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</si>
  <si>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</si>
  <si>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</si>
  <si>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</si>
  <si>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</si>
  <si>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</si>
  <si>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</si>
  <si>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</si>
  <si>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</si>
  <si>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</si>
  <si>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</si>
  <si>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</si>
  <si>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</si>
  <si>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</si>
  <si>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</si>
  <si>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</si>
  <si>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</si>
  <si>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</si>
  <si>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</si>
  <si>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</si>
  <si>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</si>
  <si>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</si>
  <si>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</si>
  <si>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Ira - The Waterside Bar - ITC Maurya</t>
  </si>
  <si>
    <t>ITC Maurya, Diplomatic Enclave, Chanakyapuri, New Delhi</t>
  </si>
  <si>
    <t>Cyber Hub Social</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</si>
  <si>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</si>
  <si>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</si>
  <si>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</si>
  <si>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</si>
  <si>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</si>
  <si>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</si>
  <si>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</si>
  <si>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</si>
  <si>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</si>
  <si>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</si>
  <si>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</si>
  <si>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</si>
  <si>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</si>
  <si>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</si>
  <si>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</si>
  <si>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</si>
  <si>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</si>
  <si>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</si>
  <si>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Hyatt Place Gurgaon, Gurgaon</t>
  </si>
  <si>
    <t>N-2, Greater Kailash (GK) 1, New Delhi</t>
  </si>
  <si>
    <t>Kasbah, Greater Kailash (GK) 1</t>
  </si>
  <si>
    <t>Kasbah, Greater Kailash (GK) 1, New Delhi</t>
  </si>
  <si>
    <t>Ground Floor, MGF Metropolitan Mall, MG Road, Gurgaon</t>
  </si>
  <si>
    <t>204/1/13, Dhobi Ghat, Subash Nagar, Old Railway Road, Gurgaon</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</si>
  <si>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</si>
  <si>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</si>
  <si>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</si>
  <si>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</si>
  <si>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</si>
  <si>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</si>
  <si>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</si>
  <si>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</si>
  <si>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</si>
  <si>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</si>
  <si>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</si>
  <si>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</si>
  <si>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</si>
  <si>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</si>
  <si>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Sector 12, Gurgaon</t>
  </si>
  <si>
    <t>Spices &amp; Sauces</t>
  </si>
  <si>
    <t>City Mark Hotel, Mahavir Chowk, Near Sector 12, Gurgaon</t>
  </si>
  <si>
    <t>Ganpati Rasoi</t>
  </si>
  <si>
    <t>New Railway Road, Opposite Easy Day, Jawahar Nagar, Sector 14, Gurgaon</t>
  </si>
  <si>
    <t>Rustic Flavours</t>
  </si>
  <si>
    <t>Shop 18, HUDA Market, Sector 17,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</si>
  <si>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</si>
  <si>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</si>
  <si>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</si>
  <si>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</si>
  <si>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</si>
  <si>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</si>
  <si>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</si>
  <si>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</si>
  <si>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</si>
  <si>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</si>
  <si>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</si>
  <si>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</si>
  <si>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</si>
  <si>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</si>
  <si>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</si>
  <si>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Ground Floor, Spazedge Mall, Sohna Road, Gurgaon</t>
  </si>
  <si>
    <t>Flying Tuk Tuk</t>
  </si>
  <si>
    <t>Unit 31 - 32, Ground Floor, Vipul Trade Centre, Sector 48, Sohna Road, Gurgaon</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</si>
  <si>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</si>
  <si>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</si>
  <si>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</si>
  <si>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</si>
  <si>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</si>
  <si>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</si>
  <si>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</si>
  <si>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</si>
  <si>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</si>
  <si>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</si>
  <si>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</si>
  <si>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</si>
  <si>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</si>
  <si>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</si>
  <si>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</si>
  <si>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The Sapphire Mall, Sohna Road, Gurgaon</t>
  </si>
  <si>
    <t>Henri's Bar - Le Meridien</t>
  </si>
  <si>
    <t>Riders Hub</t>
  </si>
  <si>
    <t>Vanijya Nikunj, Near Income Tax Office, Phase 5, Udyog Vihar, Gurgaon</t>
  </si>
  <si>
    <t>XLNC Bakers</t>
  </si>
  <si>
    <t>Pizzoccheri</t>
  </si>
  <si>
    <t>Block 4, Unitech Infospace, Opposite IDPL, Old Delhi Gurgaon Road, Sector 21, Gurgaon</t>
  </si>
  <si>
    <t>Shop 46, Huda Market Sector 40, Near Sector 31, Gurgaon</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</si>
  <si>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</si>
  <si>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</si>
  <si>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</si>
  <si>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</si>
  <si>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</si>
  <si>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</si>
  <si>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</si>
  <si>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</si>
  <si>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</si>
  <si>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</si>
  <si>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</si>
  <si>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</si>
  <si>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</si>
  <si>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</si>
  <si>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</si>
  <si>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</si>
  <si>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</si>
  <si>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</si>
  <si>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</si>
  <si>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</si>
  <si>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</si>
  <si>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</si>
  <si>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</si>
  <si>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</si>
  <si>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</si>
  <si>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Sector 22, Gurgaon</t>
  </si>
  <si>
    <t>Asf, Insignia, Gwal Pahari, Gurgaon-Faridabad Road, Sector 56, Gurgaon</t>
  </si>
  <si>
    <t>Shop 4, Near Genpact, DLF Phase 5, Gurgaon</t>
  </si>
  <si>
    <t>DLF Phase 5</t>
  </si>
  <si>
    <t>DLF Phase 5, Gurgaon</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</si>
  <si>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</si>
  <si>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</si>
  <si>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</si>
  <si>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</si>
  <si>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</si>
  <si>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</si>
  <si>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</si>
  <si>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</si>
  <si>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</si>
  <si>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</si>
  <si>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</si>
  <si>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</si>
  <si>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</si>
  <si>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</si>
  <si>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</si>
  <si>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JMD Megapolis Mall, Sohna Road, Gurgaon</t>
  </si>
  <si>
    <t>Cherry Crossing Foods</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</si>
  <si>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</si>
  <si>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</si>
  <si>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</si>
  <si>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</si>
  <si>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</si>
  <si>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</si>
  <si>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</si>
  <si>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</si>
  <si>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</si>
  <si>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</si>
  <si>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</si>
  <si>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</si>
  <si>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</si>
  <si>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</si>
  <si>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</si>
  <si>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</si>
  <si>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</si>
  <si>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</si>
  <si>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</si>
  <si>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</si>
  <si>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</si>
  <si>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</si>
  <si>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</si>
  <si>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</si>
  <si>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</si>
  <si>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</si>
  <si>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</si>
  <si>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Megha Vaishno Dhaba</t>
  </si>
  <si>
    <t>U-21/1, Road 15, Near Mother Dairy, DLF Phase 3, Gurgaon</t>
  </si>
  <si>
    <t>Oh! Fudge</t>
  </si>
  <si>
    <t>Shop 4, HUDA Market, Sector 5, Gurgaon</t>
  </si>
  <si>
    <t>Sector 5</t>
  </si>
  <si>
    <t>Sector 5, Gurgaon</t>
  </si>
  <si>
    <t>Cakes Degree</t>
  </si>
  <si>
    <t>U 44/31-1, DLF Phase 3, Gurgaon</t>
  </si>
  <si>
    <t>Tandoor on The Way</t>
  </si>
  <si>
    <t>U-8/45, Near Rapid Metro Station, DLF Phase 3, Gurgaon</t>
  </si>
  <si>
    <t>Shop 7, Sector 18, HUDA Complex, Sarhaul Village, Udyog Vihar, Gurgaon</t>
  </si>
  <si>
    <t>Madras Coffee House</t>
  </si>
  <si>
    <t>Ancient Spice</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</si>
  <si>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</si>
  <si>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</si>
  <si>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</si>
  <si>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</si>
  <si>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</si>
  <si>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</si>
  <si>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</si>
  <si>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</si>
  <si>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</si>
  <si>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</si>
  <si>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</si>
  <si>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</si>
  <si>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</si>
  <si>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</si>
  <si>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</si>
  <si>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</si>
  <si>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</si>
  <si>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</si>
  <si>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</si>
  <si>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</si>
  <si>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</si>
  <si>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</si>
  <si>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</si>
  <si>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</si>
  <si>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</si>
  <si>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</si>
  <si>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</si>
  <si>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</si>
  <si>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</si>
  <si>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</si>
  <si>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</si>
  <si>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</si>
  <si>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</si>
  <si>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</si>
  <si>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</si>
  <si>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</si>
  <si>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</si>
  <si>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</si>
  <si>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</si>
  <si>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</si>
  <si>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</si>
  <si>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</si>
  <si>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</si>
  <si>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</si>
  <si>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</si>
  <si>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</si>
  <si>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</si>
  <si>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</si>
  <si>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</si>
  <si>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</si>
  <si>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</si>
  <si>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</si>
  <si>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</si>
  <si>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</si>
  <si>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</si>
  <si>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</si>
  <si>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</si>
  <si>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</si>
  <si>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</si>
  <si>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</si>
  <si>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</si>
  <si>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</si>
  <si>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</si>
  <si>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</si>
  <si>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Desi Bites</t>
  </si>
  <si>
    <t>Plot 410, Near Medanta, Sector 39, Gurgaon</t>
  </si>
  <si>
    <t>A-131, Supermart 1, DLF Phase 4, Gurgaon</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</si>
  <si>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</si>
  <si>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</si>
  <si>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</si>
  <si>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</si>
  <si>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</si>
  <si>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</si>
  <si>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</si>
  <si>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</si>
  <si>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</si>
  <si>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</si>
  <si>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</si>
  <si>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</si>
  <si>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</si>
  <si>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</si>
  <si>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</si>
  <si>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</si>
  <si>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</si>
  <si>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</si>
  <si>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</si>
  <si>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</si>
  <si>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</si>
  <si>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</si>
  <si>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</si>
  <si>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</si>
  <si>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</si>
  <si>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</si>
  <si>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</si>
  <si>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</si>
  <si>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</si>
  <si>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</si>
  <si>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</si>
  <si>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</si>
  <si>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</si>
  <si>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</si>
  <si>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</si>
  <si>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</si>
  <si>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A-130, Supermart 1, DLF Phase 4, Gurgaon</t>
  </si>
  <si>
    <t>Sona Chinese</t>
  </si>
  <si>
    <t>C-124, Vyapar Kendra, Palam Vihar, Gurgaon</t>
  </si>
  <si>
    <t>Delight Express</t>
  </si>
  <si>
    <t>Shop 64, HUDA Market, Sector 17, Gurgaon</t>
  </si>
  <si>
    <t>Raw Meats, North Indian, Chinese</t>
  </si>
  <si>
    <t>Desi Thaat</t>
  </si>
  <si>
    <t>Near Omaxe Mall, P.D. Arcade, Sector 49, Near Sohna Road, Gurgaon</t>
  </si>
  <si>
    <t>Salad Chef</t>
  </si>
  <si>
    <t>Healthy Food, Fast Food, Salad</t>
  </si>
  <si>
    <t>Curry 'n' Phulka</t>
  </si>
  <si>
    <t>GF-1, Vyapar Kendra, Block C, Sushant Lok, Gurgaon</t>
  </si>
  <si>
    <t>Idliss</t>
  </si>
  <si>
    <t>U-10/1, DLF Phase 3, Gurgaon</t>
  </si>
  <si>
    <t>Anjlika</t>
  </si>
  <si>
    <t>LG-3, DLF South Point Mall, Golf Course Road, Gurgaon</t>
  </si>
  <si>
    <t>Taste of Tamil Nadu</t>
  </si>
  <si>
    <t>23-24, 1st Floor, Hong Kong Bazar, Sector 57, Gurgaon</t>
  </si>
  <si>
    <t>Hong Kong Bazaar Mall, Sector 57, Gurgaon</t>
  </si>
  <si>
    <t>Hong Kong Bazaar Mall, Sector 57, Gurgaon, Gurgaon</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</si>
  <si>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</si>
  <si>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</si>
  <si>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</si>
  <si>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</si>
  <si>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</si>
  <si>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</si>
  <si>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</si>
  <si>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</si>
  <si>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</si>
  <si>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</si>
  <si>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</si>
  <si>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</si>
  <si>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</si>
  <si>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</si>
  <si>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</si>
  <si>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</si>
  <si>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</si>
  <si>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</si>
  <si>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</si>
  <si>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</si>
  <si>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</si>
  <si>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</si>
  <si>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</si>
  <si>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</si>
  <si>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</si>
  <si>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</si>
  <si>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</si>
  <si>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</si>
  <si>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</si>
  <si>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</si>
  <si>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Sector 43, Gurgaon</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</si>
  <si>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</si>
  <si>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</si>
  <si>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</si>
  <si>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</si>
  <si>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</si>
  <si>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</si>
  <si>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</si>
  <si>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</si>
  <si>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</si>
  <si>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</si>
  <si>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</si>
  <si>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</si>
  <si>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</si>
  <si>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</si>
  <si>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</si>
  <si>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</si>
  <si>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</si>
  <si>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</si>
  <si>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</si>
  <si>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</si>
  <si>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</si>
  <si>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</si>
  <si>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</si>
  <si>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</si>
  <si>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</si>
  <si>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</si>
  <si>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</si>
  <si>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</si>
  <si>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</si>
  <si>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</si>
  <si>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</si>
  <si>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</si>
  <si>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</si>
  <si>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</si>
  <si>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</si>
  <si>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</si>
  <si>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</si>
  <si>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</si>
  <si>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</si>
  <si>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</si>
  <si>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</si>
  <si>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Laddu Gopal</t>
  </si>
  <si>
    <t>727, Bhim Nagar, Old Railway Road, Gurgaon</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</si>
  <si>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</si>
  <si>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</si>
  <si>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</si>
  <si>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</si>
  <si>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</si>
  <si>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</si>
  <si>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</si>
  <si>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</si>
  <si>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</si>
  <si>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</si>
  <si>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</si>
  <si>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</si>
  <si>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</si>
  <si>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</si>
  <si>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Chinar Junction</t>
  </si>
  <si>
    <t>Late Atul Kataria Chowk, Sector 14, Gurgaon</t>
  </si>
  <si>
    <t>New Spice World</t>
  </si>
  <si>
    <t>Opposite SBI ATM, Main Huda Market, Sector 56, Gurgaon</t>
  </si>
  <si>
    <t>7, Tower C, Unitech Cyber Park, Sector 39, Gurgaon</t>
  </si>
  <si>
    <t>Tawa N Tandoor</t>
  </si>
  <si>
    <t>U-16/10 DLF Phase 3, Gurgaon</t>
  </si>
  <si>
    <t>FC-08B, Food Court, 3rd Floor, MGF Metropolitan, MG Road, Gurgaon</t>
  </si>
  <si>
    <t>Patiala</t>
  </si>
  <si>
    <t>16-F, Madanpuri Road, New Colony, Old Railway Road, Gurgaon</t>
  </si>
  <si>
    <t>Food Court, 3rd Floor, Raheja Mall, Sohna Road, Gurgaon</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</si>
  <si>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</si>
  <si>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</si>
  <si>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</si>
  <si>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</si>
  <si>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</si>
  <si>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</si>
  <si>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</si>
  <si>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</si>
  <si>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</si>
  <si>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</si>
  <si>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</si>
  <si>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</si>
  <si>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</si>
  <si>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</si>
  <si>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</si>
  <si>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</si>
  <si>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</si>
  <si>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</si>
  <si>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</si>
  <si>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</si>
  <si>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</si>
  <si>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</si>
  <si>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</si>
  <si>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</si>
  <si>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</si>
  <si>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</si>
  <si>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</si>
  <si>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</si>
  <si>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</si>
  <si>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</si>
  <si>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</si>
  <si>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</si>
  <si>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</si>
  <si>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</si>
  <si>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</si>
  <si>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</si>
  <si>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</si>
  <si>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Shop 18, Ground Floor, Central Plaza Mall, Golf Course Road, Gurgaon</t>
  </si>
  <si>
    <t>Au Bon Pain</t>
  </si>
  <si>
    <t>K-1, Ground Floor, Near Building 8, Cyber Hub, DLF Cyber City, Gurgaon</t>
  </si>
  <si>
    <t>Cafe Cravings</t>
  </si>
  <si>
    <t>Shop 22, MGF Metropolitan Mall, MG Road, Gurgaon</t>
  </si>
  <si>
    <t>Express Kitchen</t>
  </si>
  <si>
    <t>LeanBodyMeals</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</si>
  <si>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</si>
  <si>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</si>
  <si>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</si>
  <si>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</si>
  <si>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</si>
  <si>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</si>
  <si>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</si>
  <si>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</si>
  <si>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</si>
  <si>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</si>
  <si>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</si>
  <si>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</si>
  <si>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</si>
  <si>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</si>
  <si>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</si>
  <si>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</si>
  <si>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</si>
  <si>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</si>
  <si>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</si>
  <si>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</si>
  <si>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</si>
  <si>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</si>
  <si>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</si>
  <si>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</si>
  <si>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</si>
  <si>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</si>
  <si>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</si>
  <si>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</si>
  <si>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</si>
  <si>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</si>
  <si>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</si>
  <si>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</si>
  <si>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</si>
  <si>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</si>
  <si>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</si>
  <si>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</si>
  <si>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</si>
  <si>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</si>
  <si>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</si>
  <si>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</si>
  <si>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</si>
  <si>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</si>
  <si>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Hotel Rajvanshi Restaurant</t>
  </si>
  <si>
    <t>Hotel Rajvanshi, Near DSD College, Old Railway Road, Gurgaon</t>
  </si>
  <si>
    <t>2316/31, Chauma Road, Block A, Rajendra Park, Sector 105, Near Palam Vihar, Gurgaon</t>
  </si>
  <si>
    <t>FatPlates</t>
  </si>
  <si>
    <t>3, Ground Floor, Sushant Tower, Sector 56, Gurgaon</t>
  </si>
  <si>
    <t>Ground Floor, ILD Trade Centre, Sohna Road, Gurgaon</t>
  </si>
  <si>
    <t>New Food court, 12-A, Ground Floor, Unitech Infospace, Sector 21, Gurgaon</t>
  </si>
  <si>
    <t>Sector 53, Gurgaon</t>
  </si>
  <si>
    <t>K-3A, Cyber Hub, Phase 2, DLF Cyber City, Gurgaon</t>
  </si>
  <si>
    <t>K Raga's</t>
  </si>
  <si>
    <t>A-55/12, Behind DT Mega Mall, DLF Phase 1, Gurgaon</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</si>
  <si>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</si>
  <si>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</si>
  <si>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</si>
  <si>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</si>
  <si>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</si>
  <si>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</si>
  <si>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</si>
  <si>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</si>
  <si>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</si>
  <si>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</si>
  <si>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</si>
  <si>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Pizza Central</t>
  </si>
  <si>
    <t>B-210, DLF Super Mart 1, DLF Phase 4, Gurgaon</t>
  </si>
  <si>
    <t>The Cinnamon Kitchen</t>
  </si>
  <si>
    <t>Plot 391, Saraswati Kunj, Sector 53, Golf Course Road, Gurgaon</t>
  </si>
  <si>
    <t>Shop 3, HUDA City Centre Metro Station, Sector 29, Gurgaon</t>
  </si>
  <si>
    <t>Pita Pan</t>
  </si>
  <si>
    <t>4-B, Food Court, 3rd Floor, MGF Metropolitan Mall, MG Road, Gurgaon</t>
  </si>
  <si>
    <t>Arabian, Lebanese</t>
  </si>
  <si>
    <t>Food Court, 3rd Floor, MGF Metropolitan Mall</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</si>
  <si>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</si>
  <si>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</si>
  <si>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</si>
  <si>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</si>
  <si>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</si>
  <si>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</si>
  <si>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</si>
  <si>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</si>
  <si>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</si>
  <si>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</si>
  <si>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</si>
  <si>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</si>
  <si>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</si>
  <si>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</si>
  <si>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</si>
  <si>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</si>
  <si>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</si>
  <si>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Knight Delight Kafe</t>
  </si>
  <si>
    <t>17, Shyam Palace, Baba Prakash Puri Chowk, Old Railway Road, Gurgaon</t>
  </si>
  <si>
    <t>Rocketchefs</t>
  </si>
  <si>
    <t>IOCL Petrol Pump, Ardee City, Gurgaon</t>
  </si>
  <si>
    <t>Pizza, Desserts</t>
  </si>
  <si>
    <t>Good to Go</t>
  </si>
  <si>
    <t>D12/12b, Ardee City, Gurgaon</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</si>
  <si>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</si>
  <si>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</si>
  <si>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</si>
  <si>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</si>
  <si>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</si>
  <si>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</si>
  <si>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</si>
  <si>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</si>
  <si>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</si>
  <si>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</si>
  <si>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</si>
  <si>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</si>
  <si>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</si>
  <si>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</si>
  <si>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</si>
  <si>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</si>
  <si>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</si>
  <si>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</si>
  <si>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</si>
  <si>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</si>
  <si>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</si>
  <si>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</si>
  <si>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</si>
  <si>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</si>
  <si>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</si>
  <si>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</si>
  <si>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</si>
  <si>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</si>
  <si>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</si>
  <si>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</si>
  <si>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</si>
  <si>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</si>
  <si>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</si>
  <si>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</si>
  <si>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</si>
  <si>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</si>
  <si>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</si>
  <si>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</si>
  <si>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</si>
  <si>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</si>
  <si>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</si>
  <si>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</si>
  <si>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</si>
  <si>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</si>
  <si>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</si>
  <si>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</si>
  <si>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</si>
  <si>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</si>
  <si>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</si>
  <si>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</si>
  <si>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</si>
  <si>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</si>
  <si>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</si>
  <si>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</si>
  <si>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</si>
  <si>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</si>
  <si>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</si>
  <si>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</si>
  <si>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</si>
  <si>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</si>
  <si>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</si>
  <si>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Elma's Delivers</t>
  </si>
  <si>
    <t>World Art Cafe</t>
  </si>
  <si>
    <t>183, Nimitya, Phase I, Udyog Vihar, Gurgaon</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</si>
  <si>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</si>
  <si>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</si>
  <si>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</si>
  <si>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</si>
  <si>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</si>
  <si>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</si>
  <si>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</si>
  <si>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</si>
  <si>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</si>
  <si>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</si>
  <si>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</si>
  <si>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</si>
  <si>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</si>
  <si>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</si>
  <si>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</si>
  <si>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</si>
  <si>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</si>
  <si>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</si>
  <si>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</si>
  <si>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</si>
  <si>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</si>
  <si>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</si>
  <si>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</si>
  <si>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</si>
  <si>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</si>
  <si>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</si>
  <si>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Ridhi Sidhi</t>
  </si>
  <si>
    <t>Bhim Nagar, Near Ram Lila Ground, Sector 14, Gurgaon</t>
  </si>
  <si>
    <t>Curry N' Tandoor</t>
  </si>
  <si>
    <t>Shop 41, Huda Market, Sector 46, Near Sector 45, Gurgaon</t>
  </si>
  <si>
    <t>Mughlai Treat</t>
  </si>
  <si>
    <t>26, Ground Floor, Sushant Tower, Sector 56, Gurgaon</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</si>
  <si>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</si>
  <si>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</si>
  <si>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</si>
  <si>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</si>
  <si>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</si>
  <si>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</si>
  <si>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</si>
  <si>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</si>
  <si>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</si>
  <si>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</si>
  <si>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</si>
  <si>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</si>
  <si>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</si>
  <si>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</si>
  <si>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</si>
  <si>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Central Arcade, DLF Phase 2, Gurgaon, Gurgaon</t>
  </si>
  <si>
    <t>Shawarma House</t>
  </si>
  <si>
    <t>2, Central Plaza Mall, Golf Course Road, Gurgaon</t>
  </si>
  <si>
    <t>Shop 11, Nathupur Road, DLF Phase 3, Gurgaon</t>
  </si>
  <si>
    <t>Happy Beings</t>
  </si>
  <si>
    <t>50/21, U Block, DLF Phase 3, Gurgaon</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</si>
  <si>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</si>
  <si>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</si>
  <si>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</si>
  <si>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</si>
  <si>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</si>
  <si>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</si>
  <si>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</si>
  <si>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</si>
  <si>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</si>
  <si>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</si>
  <si>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</si>
  <si>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</si>
  <si>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</si>
  <si>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</si>
  <si>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</si>
  <si>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</si>
  <si>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</si>
  <si>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</si>
  <si>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</si>
  <si>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</si>
  <si>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</si>
  <si>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</si>
  <si>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</si>
  <si>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</si>
  <si>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</si>
  <si>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</si>
  <si>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</si>
  <si>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</si>
  <si>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</si>
  <si>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</si>
  <si>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</si>
  <si>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</si>
  <si>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</si>
  <si>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</si>
  <si>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</si>
  <si>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</si>
  <si>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</si>
  <si>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</si>
  <si>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</si>
  <si>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</si>
  <si>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</si>
  <si>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</si>
  <si>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</si>
  <si>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</si>
  <si>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</si>
  <si>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</si>
  <si>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</si>
  <si>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</si>
  <si>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</si>
  <si>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</si>
  <si>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</si>
  <si>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</si>
  <si>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</si>
  <si>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</si>
  <si>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</si>
  <si>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</si>
  <si>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</si>
  <si>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</si>
  <si>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</si>
  <si>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</si>
  <si>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</si>
  <si>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</si>
  <si>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</si>
  <si>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</si>
  <si>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</si>
  <si>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</si>
  <si>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</si>
  <si>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</si>
  <si>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</si>
  <si>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</si>
  <si>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</si>
  <si>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</si>
  <si>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</si>
  <si>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Boozer's</t>
  </si>
  <si>
    <t>Phase-1, South City 1, Gurgaon</t>
  </si>
  <si>
    <t>South City 1</t>
  </si>
  <si>
    <t>South City 1, Gurgaon</t>
  </si>
  <si>
    <t>Finger Food, North Indian, Chinese</t>
  </si>
  <si>
    <t>Tasteful Biryani</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</si>
  <si>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</si>
  <si>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</si>
  <si>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</si>
  <si>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</si>
  <si>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</si>
  <si>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</si>
  <si>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</si>
  <si>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</si>
  <si>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</si>
  <si>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Pa Pa Ya</t>
  </si>
  <si>
    <t>Dome, Level 4, Select Citywalk, A-3, District Centre, Saket, New Delhi</t>
  </si>
  <si>
    <t>Asian, Chinese, Thai, Japanese</t>
  </si>
  <si>
    <t>Icon Foods</t>
  </si>
  <si>
    <t>A-13, Opposite Power House, Main Gurgaon Road, Palam Vihar Extension, Palam Vihar, Gurgaon</t>
  </si>
  <si>
    <t>M CríÂme</t>
  </si>
  <si>
    <t>K 1407, Palam Vihar, Gurgaon</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</si>
  <si>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</si>
  <si>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</si>
  <si>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</si>
  <si>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</si>
  <si>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</si>
  <si>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</si>
  <si>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</si>
  <si>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</si>
  <si>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</si>
  <si>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</si>
  <si>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</si>
  <si>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</si>
  <si>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</si>
  <si>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</si>
  <si>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</si>
  <si>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</si>
  <si>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</si>
  <si>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</si>
  <si>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</si>
  <si>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</si>
  <si>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</si>
  <si>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</si>
  <si>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</si>
  <si>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</si>
  <si>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</si>
  <si>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</si>
  <si>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</si>
  <si>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</si>
  <si>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</si>
  <si>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</si>
  <si>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</si>
  <si>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</si>
  <si>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</si>
  <si>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</si>
  <si>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</si>
  <si>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</si>
  <si>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</si>
  <si>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</si>
  <si>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</si>
  <si>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</si>
  <si>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</si>
  <si>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</si>
  <si>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</si>
  <si>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</si>
  <si>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</si>
  <si>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</si>
  <si>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</si>
  <si>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</si>
  <si>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</si>
  <si>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</si>
  <si>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</si>
  <si>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</si>
  <si>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</si>
  <si>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</si>
  <si>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</si>
  <si>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</si>
  <si>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</si>
  <si>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</si>
  <si>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</si>
  <si>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K-7/41A, DLF Phase 2, Gurgaon</t>
  </si>
  <si>
    <t>ANTIDOTE</t>
  </si>
  <si>
    <t>Indochi</t>
  </si>
  <si>
    <t>Near ITM University, Sector 23-A, Near Sector 23, Gurgaon</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</si>
  <si>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</si>
  <si>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</si>
  <si>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</si>
  <si>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</si>
  <si>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</si>
  <si>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</si>
  <si>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</si>
  <si>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</si>
  <si>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</si>
  <si>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</si>
  <si>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</si>
  <si>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</si>
  <si>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</si>
  <si>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</si>
  <si>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</si>
  <si>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</si>
  <si>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</si>
  <si>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</si>
  <si>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</si>
  <si>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</si>
  <si>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</si>
  <si>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</si>
  <si>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</si>
  <si>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</si>
  <si>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</si>
  <si>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</si>
  <si>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</si>
  <si>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</si>
  <si>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</si>
  <si>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</si>
  <si>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</si>
  <si>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</si>
  <si>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</si>
  <si>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</si>
  <si>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</si>
  <si>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</si>
  <si>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</si>
  <si>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</si>
  <si>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</si>
  <si>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</si>
  <si>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</si>
  <si>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</si>
  <si>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</si>
  <si>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</si>
  <si>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</si>
  <si>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</si>
  <si>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</si>
  <si>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</si>
  <si>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</si>
  <si>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</si>
  <si>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</si>
  <si>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</si>
  <si>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Foodie Xpress</t>
  </si>
  <si>
    <t>Plot 52, Sector 56, Gurgaon</t>
  </si>
  <si>
    <t>Delicious Food Corner</t>
  </si>
  <si>
    <t>Near Sikandarpur Metro Station, Sikandarpur, Gurgaon</t>
  </si>
  <si>
    <t>Special O-cake-sions</t>
  </si>
  <si>
    <t>702, Jai Heights, Plot 10, Sector 52, South City 2, Gurgaon</t>
  </si>
  <si>
    <t>Renu Sweets &amp; Restaurant</t>
  </si>
  <si>
    <t>Main Market Sarhaol, Opposite Siemens Company, Udyog Vihar, Gurgaon</t>
  </si>
  <si>
    <t>Good Food</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</si>
  <si>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</si>
  <si>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</si>
  <si>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</si>
  <si>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</si>
  <si>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</si>
  <si>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</si>
  <si>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</si>
  <si>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</si>
  <si>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</si>
  <si>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</si>
  <si>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</si>
  <si>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</si>
  <si>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</si>
  <si>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</si>
  <si>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</si>
  <si>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</si>
  <si>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</si>
  <si>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</si>
  <si>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</si>
  <si>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</si>
  <si>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</si>
  <si>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</si>
  <si>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</si>
  <si>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</si>
  <si>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</si>
  <si>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</si>
  <si>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</si>
  <si>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</si>
  <si>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</si>
  <si>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</si>
  <si>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</si>
  <si>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</si>
  <si>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Chinese Chilli Sizllers</t>
  </si>
  <si>
    <t>Near City Centre Mall, Sector 39, Gurgaon</t>
  </si>
  <si>
    <t>HUDA Market Parking, Sector 56, Gurgaon</t>
  </si>
  <si>
    <t>Shop No 18, Huda Market, Sector 56, Gurgaon</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</si>
  <si>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</si>
  <si>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</si>
  <si>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</si>
  <si>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</si>
  <si>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</si>
  <si>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</si>
  <si>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</si>
  <si>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</si>
  <si>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</si>
  <si>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</si>
  <si>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</si>
  <si>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</si>
  <si>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</si>
  <si>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</si>
  <si>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</si>
  <si>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</si>
  <si>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</si>
  <si>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</si>
  <si>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</si>
  <si>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Logix City Centre, Sector 32, Noida, Noida</t>
  </si>
  <si>
    <t>Wow Noodle</t>
  </si>
  <si>
    <t>L Block Market, Behind Metro Hospital, Sector 11, Noida</t>
  </si>
  <si>
    <t>Sector 11</t>
  </si>
  <si>
    <t>Sector 11, Noida</t>
  </si>
  <si>
    <t>Caffí© La Poya</t>
  </si>
  <si>
    <t>7, Ashirwad Complex, Sector 104, Near Sector 110, Noida</t>
  </si>
  <si>
    <t>Sector 110</t>
  </si>
  <si>
    <t>Sector 110, Noida</t>
  </si>
  <si>
    <t>Cafe, Continental, Fast Food, Italian</t>
  </si>
  <si>
    <t>Essen Foods</t>
  </si>
  <si>
    <t>Shop 20, Ashirwad Complex, Opposite Pathway
School, Sector 104, Near Sector 110, Noida</t>
  </si>
  <si>
    <t>Raghav Ki Rasoi</t>
  </si>
  <si>
    <t>Z 148, Main Road, Sector 12, Noida</t>
  </si>
  <si>
    <t>Sector 12, Noida</t>
  </si>
  <si>
    <t>Delhi Foods</t>
  </si>
  <si>
    <t>F-3, 1st Floor, G Mart, Near Jaypee Hospital, Sector 128, Near Sector 132, Noida</t>
  </si>
  <si>
    <t>Sector 132</t>
  </si>
  <si>
    <t>Sector 132, Noida</t>
  </si>
  <si>
    <t>Whatslife.in</t>
  </si>
  <si>
    <t>M49, Sector 66, Near Sector 60, Noida</t>
  </si>
  <si>
    <t>Sector 60</t>
  </si>
  <si>
    <t>Sector 60, Noida</t>
  </si>
  <si>
    <t>Maa Durga Food Corner</t>
  </si>
  <si>
    <t>H Block, Near OBC Bank, Sector 63, Noida</t>
  </si>
  <si>
    <t>Sector 63</t>
  </si>
  <si>
    <t>Sector 63, Noida</t>
  </si>
  <si>
    <t>Midnight Foodies</t>
  </si>
  <si>
    <t>Sector 93 B, Noida</t>
  </si>
  <si>
    <t>Sector 93</t>
  </si>
  <si>
    <t>Sector 93, Noida</t>
  </si>
  <si>
    <t>Lower Ground Floor, Logix City Centre, Sector 32, Near, Sector 34, Noida</t>
  </si>
  <si>
    <t>Foodicious</t>
  </si>
  <si>
    <t>B 33/ K 1C, Sector 1, Noida</t>
  </si>
  <si>
    <t>Sector 1</t>
  </si>
  <si>
    <t>Sector 1, Noida</t>
  </si>
  <si>
    <t>Urban Express</t>
  </si>
  <si>
    <t>Shop 9, Near Yatharth Wellness Hospital, Gejha Road, Sector 110, Noida</t>
  </si>
  <si>
    <t>Modi's Baker's Zone</t>
  </si>
  <si>
    <t>Plot 3 A, Sector 126, Nea, Sector 125, Noida</t>
  </si>
  <si>
    <t>Sector 125</t>
  </si>
  <si>
    <t>Sector 125, Noida</t>
  </si>
  <si>
    <t>Cafe Treat</t>
  </si>
  <si>
    <t>Eco Suites By Hyphen, GH 03, Adjacent Supertech Ecociti, Sector 137, Near Sector 132, Noida</t>
  </si>
  <si>
    <t>Plot 20/21, Unit 3, Amenity Block, Sector 135, Near Sector 132, Noida</t>
  </si>
  <si>
    <t>Cake N Gifts</t>
  </si>
  <si>
    <t>CDR Complex, Sector 15, Noida</t>
  </si>
  <si>
    <t>Sector 15, Noida</t>
  </si>
  <si>
    <t>Night Munchies</t>
  </si>
  <si>
    <t>C-31, Sector 19, Noida</t>
  </si>
  <si>
    <t>Sector 19</t>
  </si>
  <si>
    <t>Sector 19, Noida</t>
  </si>
  <si>
    <t>Dakshin Platter</t>
  </si>
  <si>
    <t>B Block, Sector 2, Noida</t>
  </si>
  <si>
    <t>Sector 2</t>
  </si>
  <si>
    <t>Sector 2, Noida</t>
  </si>
  <si>
    <t>Prerna Family Restaurant</t>
  </si>
  <si>
    <t>Main Road, I Block Market, Near Bank of India, Sector 22, Noida</t>
  </si>
  <si>
    <t>Sector 22, Noida</t>
  </si>
  <si>
    <t>Maa Ka Khaana</t>
  </si>
  <si>
    <t>273, B-14, Himgiri Apartment, Sector 34, Noida</t>
  </si>
  <si>
    <t>Sector 34</t>
  </si>
  <si>
    <t>Sector 34, Noida</t>
  </si>
  <si>
    <t>Green Restaurant</t>
  </si>
  <si>
    <t>Sector 40, Noida</t>
  </si>
  <si>
    <t>Sector 40</t>
  </si>
  <si>
    <t>The Saffron Plant Restaurant</t>
  </si>
  <si>
    <t>The Club, Amrapali Sapphire, Sector 45, Near Sector 44, Noida</t>
  </si>
  <si>
    <t>Sector 44</t>
  </si>
  <si>
    <t>Sector 44, Noida</t>
  </si>
  <si>
    <t>Somethings Sweet</t>
  </si>
  <si>
    <t>C-92, Sector 50, Noida</t>
  </si>
  <si>
    <t>Sector 50, Noida</t>
  </si>
  <si>
    <t>Hungry Buddies</t>
  </si>
  <si>
    <t>A-21, Sector 65, Noida</t>
  </si>
  <si>
    <t>Sweetcake.in</t>
  </si>
  <si>
    <t>D-44, Sector 7, Noida</t>
  </si>
  <si>
    <t>Sector 7, Noida</t>
  </si>
  <si>
    <t>Annapurna Caterings</t>
  </si>
  <si>
    <t>BH 46, Block B, Sector 70, Near Sector 71, Noida</t>
  </si>
  <si>
    <t>Sector 71</t>
  </si>
  <si>
    <t>Sector 71, Noida</t>
  </si>
  <si>
    <t>Ganesh Chinese Food Corner</t>
  </si>
  <si>
    <t>Amrapali Silicon City, Gate 3, Sector 76, Near Sector 72, Noida</t>
  </si>
  <si>
    <t>Sector 72</t>
  </si>
  <si>
    <t>Sector 72, Noida</t>
  </si>
  <si>
    <t>Hydrabad Biryani Express</t>
  </si>
  <si>
    <t>Amrapali Princely Estate , Sector 76, Near Sector 72, Noida</t>
  </si>
  <si>
    <t>N E Great Foods</t>
  </si>
  <si>
    <t>Aditya Celebrity Homes Market, Sector 76, Near Sector 72, Noida</t>
  </si>
  <si>
    <t>Moju Juice Bar</t>
  </si>
  <si>
    <t>Near Metlife, Sector 135, Near Sector 132, Noida</t>
  </si>
  <si>
    <t>The Corporate Kitchen</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</si>
  <si>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</si>
  <si>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</si>
  <si>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</si>
  <si>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</si>
  <si>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</si>
  <si>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</si>
  <si>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</si>
  <si>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</si>
  <si>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</si>
  <si>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</si>
  <si>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</si>
  <si>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</si>
  <si>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Sector 51, Noida</t>
  </si>
  <si>
    <t>Chinese Fast Food Corner</t>
  </si>
  <si>
    <t>Near Green Boulvard Building, Sector 62, Noida</t>
  </si>
  <si>
    <t>Sector 62</t>
  </si>
  <si>
    <t>Sector 62, Noida</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</si>
  <si>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</si>
  <si>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</si>
  <si>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</si>
  <si>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</si>
  <si>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</si>
  <si>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</si>
  <si>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</si>
  <si>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Sector 65, Noida</t>
  </si>
  <si>
    <t>Eldeco Studio, Plot 3, Sector 93-A, Near Sector 93, Noida</t>
  </si>
  <si>
    <t>Om Sweets Caterers &amp; Bakery</t>
  </si>
  <si>
    <t>SKI, V.D.S Market, Sector 93, Noida</t>
  </si>
  <si>
    <t>Cafe' Wow</t>
  </si>
  <si>
    <t>Food Court, 3rd Floor, The Great India Palace Mall, Sector 38, Noida</t>
  </si>
  <si>
    <t>The Great India Place, Sector 38</t>
  </si>
  <si>
    <t>The Great India Place, Sector 38, Noida</t>
  </si>
  <si>
    <t>Vivino - Hotel Golf View</t>
  </si>
  <si>
    <t>Hotel Golf View, 14/1, Opposite Botanical Garden Metro Station, Sector 37, Noida</t>
  </si>
  <si>
    <t>Hotel Golf View, Sector 37, Noida</t>
  </si>
  <si>
    <t>Hotel Golf View, Sector 37, Noida, Noida</t>
  </si>
  <si>
    <t>The Tasty Corner</t>
  </si>
  <si>
    <t>C-block, Shop 31, Sector 12, Noida</t>
  </si>
  <si>
    <t>Food Town</t>
  </si>
  <si>
    <t>Shop 12, A Block, Sector 31, Noida</t>
  </si>
  <si>
    <t>Sector 31, Noida</t>
  </si>
  <si>
    <t>Shakti Food &amp; Restaurant</t>
  </si>
  <si>
    <t>Babu Ram Market, Main Dadri Road, Opposite Great India Place Mall, Sector 38, Noida</t>
  </si>
  <si>
    <t>Sector 38</t>
  </si>
  <si>
    <t>Sector 38, Noida</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</si>
  <si>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</si>
  <si>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</si>
  <si>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</si>
  <si>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</si>
  <si>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</si>
  <si>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</si>
  <si>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</si>
  <si>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</si>
  <si>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Sector 47, Noida</t>
  </si>
  <si>
    <t>Lucknow Heritage</t>
  </si>
  <si>
    <t>Shop 2, V.D.S Market, F Block, Sector 51, Noida</t>
  </si>
  <si>
    <t>VP ki Kitchen</t>
  </si>
  <si>
    <t>MS Complex, Shop 1, Chauhan Market, Gijhor, Sector 53, Noida</t>
  </si>
  <si>
    <t>Sector 53, Noida</t>
  </si>
  <si>
    <t>Shri G</t>
  </si>
  <si>
    <t>Khoda Colony, Deepak Vihar, Labour Chowk, Sector 58, Noida</t>
  </si>
  <si>
    <t>Sector 58</t>
  </si>
  <si>
    <t>Sector 58, Noida</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</si>
  <si>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</si>
  <si>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</si>
  <si>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</si>
  <si>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</si>
  <si>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</si>
  <si>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</si>
  <si>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</si>
  <si>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</si>
  <si>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</si>
  <si>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</si>
  <si>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</si>
  <si>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</si>
  <si>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</si>
  <si>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</si>
  <si>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Greater Noida, Noida</t>
  </si>
  <si>
    <t>B-2, Sector 10, Noida</t>
  </si>
  <si>
    <t>Sector 10</t>
  </si>
  <si>
    <t>Sector 10, Noida</t>
  </si>
  <si>
    <t>Sushma Homemade Tiffin</t>
  </si>
  <si>
    <t>Z Block, Sector 12, Noida</t>
  </si>
  <si>
    <t>Cafe Lounge</t>
  </si>
  <si>
    <t>Cafe, Bakery, Fast Food</t>
  </si>
  <si>
    <t>Jaypee Hospital, Wish Town, Gautam Buddha Nagar, Sector 128, Near Sector 132, Noida</t>
  </si>
  <si>
    <t>Cheese Pizza</t>
  </si>
  <si>
    <t>B Block Market, Sector 15, Noida</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</si>
  <si>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</si>
  <si>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</si>
  <si>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</si>
  <si>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</si>
  <si>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</si>
  <si>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</si>
  <si>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Sector 45, Noida</t>
  </si>
  <si>
    <t>Cupcakes &amp; More</t>
  </si>
  <si>
    <t>408, Mahagun Maestro, Block F-21-A, Sector 50, Noida</t>
  </si>
  <si>
    <t>Indian Special Hot Momos</t>
  </si>
  <si>
    <t>Ashirwad Complex, Sector 53, Noida</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</si>
  <si>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</si>
  <si>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</si>
  <si>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</si>
  <si>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</si>
  <si>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</si>
  <si>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</si>
  <si>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</si>
  <si>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</si>
  <si>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</si>
  <si>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</si>
  <si>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</si>
  <si>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Tulip Mall, Sector 48, Noida, Noida</t>
  </si>
  <si>
    <t>Shop 160, Gardens Galleria, Sector 38, Noida</t>
  </si>
  <si>
    <t>Gardens Galleria, Sector 38 Noida</t>
  </si>
  <si>
    <t>Gardens Galleria, Sector 38 Noida, Noida</t>
  </si>
  <si>
    <t>My Corn</t>
  </si>
  <si>
    <t>C-28/29, Food Court, Tower B, Logix Cyber Park, Sector 62, Noida</t>
  </si>
  <si>
    <t>Logix Cyber Park, Sector 62, Noida</t>
  </si>
  <si>
    <t>Logix Cyber Park, Sector 62, Noida,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</si>
  <si>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</si>
  <si>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</si>
  <si>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</si>
  <si>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</si>
  <si>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</si>
  <si>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</si>
  <si>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</si>
  <si>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</si>
  <si>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</si>
  <si>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</si>
  <si>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</si>
  <si>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</si>
  <si>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</si>
  <si>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</si>
  <si>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</si>
  <si>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</si>
  <si>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</si>
  <si>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</si>
  <si>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</si>
  <si>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</si>
  <si>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</si>
  <si>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</si>
  <si>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Lassilo</t>
  </si>
  <si>
    <t>D 51, Sector 105, Near Sector 110, Noida</t>
  </si>
  <si>
    <t>Mittal Bikaneri Sweets</t>
  </si>
  <si>
    <t>A 2/22, Main Market, Sector 110, Noida</t>
  </si>
  <si>
    <t>Swad E Punjab</t>
  </si>
  <si>
    <t>E 20-21, Sabji Mandi Market, Behind Sub Mall, Sector 27, Noida</t>
  </si>
  <si>
    <t>Sector 27</t>
  </si>
  <si>
    <t>Sector 27, Noida</t>
  </si>
  <si>
    <t>Sweet Spells</t>
  </si>
  <si>
    <t>1264, 3rd Floor, Sector 29, Noida</t>
  </si>
  <si>
    <t>Sector 29, Noida</t>
  </si>
  <si>
    <t>Chill Grill</t>
  </si>
  <si>
    <t>Food Court, Logix City Centre, Sector 32, Near, Sector 34, Noida</t>
  </si>
  <si>
    <t>Kwality Walls - Happiness Station</t>
  </si>
  <si>
    <t>Third Floor, Food Court, Sector 38, Noida</t>
  </si>
  <si>
    <t>19, C 19/98, C Block Market, Sector 41, Noida</t>
  </si>
  <si>
    <t>NS Punjabi Swad</t>
  </si>
  <si>
    <t>Opposite Shani Mandir, Aghapur Villlage, Sector 41, Noida</t>
  </si>
  <si>
    <t>Bhojanam4u</t>
  </si>
  <si>
    <t>A 109, Sector 47, Noida</t>
  </si>
  <si>
    <t>Shaivi's Kitchen</t>
  </si>
  <si>
    <t>Hindon Vihar, Sector 49, Noida
Opp. Dominos and ICICI BANK Sector 48</t>
  </si>
  <si>
    <t>Sector 49</t>
  </si>
  <si>
    <t>Sector 49, Noida</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</si>
  <si>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</si>
  <si>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</si>
  <si>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</si>
  <si>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</si>
  <si>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</si>
  <si>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</si>
  <si>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</si>
  <si>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</si>
  <si>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</si>
  <si>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</si>
  <si>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</si>
  <si>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</si>
  <si>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</si>
  <si>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</si>
  <si>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</si>
  <si>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</si>
  <si>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</si>
  <si>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</si>
  <si>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</si>
  <si>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</si>
  <si>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</si>
  <si>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</si>
  <si>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</si>
  <si>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</si>
  <si>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</si>
  <si>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</si>
  <si>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</si>
  <si>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</si>
  <si>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</si>
  <si>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</si>
  <si>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</si>
  <si>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Sector 57, Noida</t>
  </si>
  <si>
    <t>Upper Ground 17, Singhal Tower, Near, Sector 58, Noida</t>
  </si>
  <si>
    <t>SPL Food Corner</t>
  </si>
  <si>
    <t>Shop 3, C Block, Near HCL Call Center, Sector 59, Noida</t>
  </si>
  <si>
    <t>Sector 59</t>
  </si>
  <si>
    <t>Sector 59, Noida</t>
  </si>
  <si>
    <t>Beyond Food</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</si>
  <si>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</si>
  <si>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</si>
  <si>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</si>
  <si>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</si>
  <si>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</si>
  <si>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</si>
  <si>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</si>
  <si>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</si>
  <si>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</si>
  <si>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</si>
  <si>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</si>
  <si>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</si>
  <si>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</si>
  <si>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</si>
  <si>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</si>
  <si>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</si>
  <si>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</si>
  <si>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</si>
  <si>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</si>
  <si>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Sector 26, Noida</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</si>
  <si>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</si>
  <si>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</si>
  <si>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</si>
  <si>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</si>
  <si>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</si>
  <si>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</si>
  <si>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</si>
  <si>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</si>
  <si>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</si>
  <si>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Food Hut</t>
  </si>
  <si>
    <t>E 4/13, Sector 56, Noida</t>
  </si>
  <si>
    <t>Brookfield Infosapce, Sector 61, Noida</t>
  </si>
  <si>
    <t>Sector 61</t>
  </si>
  <si>
    <t>Sector 61, Noida</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</si>
  <si>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</si>
  <si>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</si>
  <si>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</si>
  <si>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</si>
  <si>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</si>
  <si>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</si>
  <si>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</si>
  <si>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</si>
  <si>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</si>
  <si>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</si>
  <si>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</si>
  <si>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Sector 16, Noida</t>
  </si>
  <si>
    <t>Brijwasi Dhaba</t>
  </si>
  <si>
    <t>Sadarpur Colony, Sabzi Mandi, Sector 22, Noida</t>
  </si>
  <si>
    <t>Vishnu Ki Rasoi</t>
  </si>
  <si>
    <t>D Block Market, Sector 27, Noida</t>
  </si>
  <si>
    <t>Cafe Krisa</t>
  </si>
  <si>
    <t>B8A/24, Amaltash Shopping Complex, Sector 34, Noida,</t>
  </si>
  <si>
    <t>Sugar Ruffles</t>
  </si>
  <si>
    <t>Sector 36, Near Sector 37, Noida</t>
  </si>
  <si>
    <t>Sector 37</t>
  </si>
  <si>
    <t>Sector 37, Noida</t>
  </si>
  <si>
    <t>Navab's</t>
  </si>
  <si>
    <t>Goyal Chhole Kulche Wala</t>
  </si>
  <si>
    <t>G-48, Udhyog Marg, Sector 6, Near Sector 5</t>
  </si>
  <si>
    <t>Sector 5, Noida</t>
  </si>
  <si>
    <t>Big Biryani</t>
  </si>
  <si>
    <t>B Block Market, Sector 50, Noida</t>
  </si>
  <si>
    <t>Parul's Cooking Hub</t>
  </si>
  <si>
    <t>F-28,483, Windsor Green, Sector 50, Noida</t>
  </si>
  <si>
    <t>Chandni Chowk 2 China</t>
  </si>
  <si>
    <t>H-38, Sector 51, Noida</t>
  </si>
  <si>
    <t>Choco N Lush</t>
  </si>
  <si>
    <t>Om Bikaner Sweets</t>
  </si>
  <si>
    <t>Right for Night</t>
  </si>
  <si>
    <t>Near DLF IT Park, Sector 62, Noida</t>
  </si>
  <si>
    <t>WOW Zaika</t>
  </si>
  <si>
    <t>Rajat Vihar, Sector 62, Noida</t>
  </si>
  <si>
    <t>Aadhya Bakery &amp; Foods</t>
  </si>
  <si>
    <t>Shop 7, Singhal Residency, Arya Nagar, Sector 73, Near Sector 72, Noida</t>
  </si>
  <si>
    <t>Bakery, North Indian</t>
  </si>
  <si>
    <t>Bean Machine &amp; Co.</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</si>
  <si>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</si>
  <si>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</si>
  <si>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</si>
  <si>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</si>
  <si>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</si>
  <si>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</si>
  <si>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</si>
  <si>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</si>
  <si>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Hotel City Park, Pitampura, New Delhi</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</si>
  <si>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</si>
  <si>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</si>
  <si>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</si>
  <si>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</si>
  <si>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</si>
  <si>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</si>
  <si>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</si>
  <si>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</si>
  <si>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</si>
  <si>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</si>
  <si>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</si>
  <si>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</si>
  <si>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</si>
  <si>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</si>
  <si>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</si>
  <si>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Sector 55, Noida</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</si>
  <si>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</si>
  <si>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</si>
  <si>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</si>
  <si>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</si>
  <si>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</si>
  <si>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</si>
  <si>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</si>
  <si>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</si>
  <si>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</si>
  <si>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Yeoh</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</si>
  <si>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</si>
  <si>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</si>
  <si>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</si>
  <si>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</si>
  <si>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</si>
  <si>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</si>
  <si>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</si>
  <si>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</si>
  <si>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</si>
  <si>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</si>
  <si>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Sector 25, Noida</t>
  </si>
  <si>
    <t>BW-58, Near Noida City Center Metro, Wave City Center, Sector 32, Near Sector 34, Noida</t>
  </si>
  <si>
    <t>Biryani Vice</t>
  </si>
  <si>
    <t>Shop 2, Godavari Shopping Complex, Sector 37, Noida</t>
  </si>
  <si>
    <t>Shop 10, Amrapali Sapphire Arcade, Sector 45, Noida</t>
  </si>
  <si>
    <t>Chandu Chat Bhandar</t>
  </si>
  <si>
    <t>Amrapali Arcade, Sector 45, Noida, Delhi NCR</t>
  </si>
  <si>
    <t>JM Orchid Market, Sector 76, Near Sector 50, Noida</t>
  </si>
  <si>
    <t>Raging Bull - The Spicy Punch</t>
  </si>
  <si>
    <t>Mexican, Italian</t>
  </si>
  <si>
    <t>Shiv Murti Hotel</t>
  </si>
  <si>
    <t>Mukhiya Market, Main Road, Opposite Sector 51, Sector 52, Noida</t>
  </si>
  <si>
    <t>Sector 52</t>
  </si>
  <si>
    <t>Sector 52, Noida</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</si>
  <si>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</si>
  <si>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</si>
  <si>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</si>
  <si>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</si>
  <si>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</si>
  <si>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</si>
  <si>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</si>
  <si>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</si>
  <si>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</si>
  <si>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</si>
  <si>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</si>
  <si>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</si>
  <si>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</si>
  <si>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</si>
  <si>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</si>
  <si>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</si>
  <si>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</si>
  <si>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</si>
  <si>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</si>
  <si>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Shopprix Mall, Sector 61, Noida, Noida</t>
  </si>
  <si>
    <t>Pizza Junction</t>
  </si>
  <si>
    <t>Shop 3, C 134 B, Supertech Shopprix Mall, Sector 61, Noida</t>
  </si>
  <si>
    <t>Supertech Shopprix Mall, Sector 61</t>
  </si>
  <si>
    <t>Supertech Shopprix Mall, Sector 61, Noida</t>
  </si>
  <si>
    <t>Shop 2, Vill Mamura, Sector 66, Near Sector 59, Noida</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</si>
  <si>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</si>
  <si>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</si>
  <si>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</si>
  <si>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</si>
  <si>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</si>
  <si>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</si>
  <si>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</si>
  <si>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</si>
  <si>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</si>
  <si>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</si>
  <si>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</si>
  <si>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</si>
  <si>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</si>
  <si>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</si>
  <si>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</si>
  <si>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</si>
  <si>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</si>
  <si>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</si>
  <si>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Glued Reloaded, Dynamic House, Next to HP Petrol Pump, Sector 41, Noida</t>
  </si>
  <si>
    <t>Shop 3, Upper Ground Floor, Supertech Mart, Sector 137, Near, Sector 132, Noida</t>
  </si>
  <si>
    <t>Chai Thela</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</si>
  <si>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</si>
  <si>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</si>
  <si>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</si>
  <si>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</si>
  <si>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</si>
  <si>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</si>
  <si>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</si>
  <si>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</si>
  <si>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</si>
  <si>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</si>
  <si>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</si>
  <si>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</si>
  <si>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</si>
  <si>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</si>
  <si>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</si>
  <si>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</si>
  <si>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</si>
  <si>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</si>
  <si>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</si>
  <si>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</si>
  <si>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</si>
  <si>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</si>
  <si>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</si>
  <si>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</si>
  <si>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</si>
  <si>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Sector 127, Noida</t>
  </si>
  <si>
    <t>Lola's Cafe</t>
  </si>
  <si>
    <t>Paras Tiera, Sector 137, Near Sector 132, Noida</t>
  </si>
  <si>
    <t>Jaak Foods</t>
  </si>
  <si>
    <t>Below MK Residency, Nayabans, Opposite  Sai Mandir, Sector 15, Noida</t>
  </si>
  <si>
    <t>Cafe Rap</t>
  </si>
  <si>
    <t>Galaxy Business Park, Sector 62, Noida</t>
  </si>
  <si>
    <t>Doon Dhaba</t>
  </si>
  <si>
    <t>B Block Market, Near Fortis Hospital, Sector 62, Noida</t>
  </si>
  <si>
    <t>Yummy Kitchen</t>
  </si>
  <si>
    <t>Bhagmal Complex, Naya Bans, Sector 15, Noida</t>
  </si>
  <si>
    <t>Antaryami Paratha Corner</t>
  </si>
  <si>
    <t>A-15, Sector 4, Noida</t>
  </si>
  <si>
    <t>Sector 4</t>
  </si>
  <si>
    <t>Sector 4, Noida</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</si>
  <si>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</si>
  <si>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</si>
  <si>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</si>
  <si>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</si>
  <si>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</si>
  <si>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</si>
  <si>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</si>
  <si>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</si>
  <si>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</si>
  <si>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</si>
  <si>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</si>
  <si>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</si>
  <si>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</si>
  <si>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</si>
  <si>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</si>
  <si>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</si>
  <si>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</si>
  <si>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</si>
  <si>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</si>
  <si>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</si>
  <si>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</si>
  <si>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</si>
  <si>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</si>
  <si>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</si>
  <si>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</si>
  <si>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</si>
  <si>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</si>
  <si>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</si>
  <si>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</si>
  <si>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</si>
  <si>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</si>
  <si>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Sarfira</t>
  </si>
  <si>
    <t>Dolly Motors, Indian Oil Petrol Pump, Near 12-22 Market, Near Noida Stadium, Plot 4, Sector 21 A, Sector 21, Noida</t>
  </si>
  <si>
    <t>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</si>
  <si>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</si>
  <si>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</si>
  <si>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</si>
  <si>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</si>
  <si>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</si>
  <si>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</si>
  <si>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</si>
  <si>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</si>
  <si>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</si>
  <si>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</si>
  <si>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</si>
  <si>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</si>
  <si>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Sector 33, Noida</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</si>
  <si>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</si>
  <si>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</si>
  <si>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</si>
  <si>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</si>
  <si>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</si>
  <si>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</si>
  <si>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</si>
  <si>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</si>
  <si>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</si>
  <si>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</si>
  <si>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</si>
  <si>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</si>
  <si>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</si>
  <si>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</si>
  <si>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</si>
  <si>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</si>
  <si>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</si>
  <si>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</si>
  <si>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</si>
  <si>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</si>
  <si>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</si>
  <si>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</si>
  <si>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</si>
  <si>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</si>
  <si>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</si>
  <si>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</si>
  <si>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</si>
  <si>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</si>
  <si>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</si>
  <si>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</si>
  <si>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</si>
  <si>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</si>
  <si>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</si>
  <si>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Centre Stage Mall, Sector 18, Noida</t>
  </si>
  <si>
    <t>Italian, Lebanese, North Indian</t>
  </si>
  <si>
    <t>Buzz</t>
  </si>
  <si>
    <t>Ground Floor, MGF Metropolitan Mall, Saket, New Delhi</t>
  </si>
  <si>
    <t>North Indian, Chinese, Italian, Finger Food</t>
  </si>
  <si>
    <t>405-406, 3rd Floor, DLF Mall Of India, Sector 18, Noida</t>
  </si>
  <si>
    <t>DLF Mall of India, Sector 18,  Noida</t>
  </si>
  <si>
    <t>DLF Mall of India, Sector 18,  Noida, Noida</t>
  </si>
  <si>
    <t>3rd Floor, DLF Mall of India, Sector 18, Noida</t>
  </si>
  <si>
    <t>Hunger's Hut</t>
  </si>
  <si>
    <t>Shop 1, Swarn Nagri Market, Greater Noida, Noida</t>
  </si>
  <si>
    <t>Chhote Nawab</t>
  </si>
  <si>
    <t>Jaipuria Plaza, Sector 26, Noida</t>
  </si>
  <si>
    <t>Jaipuria Plaza, Sector 26, Noida, Noida</t>
  </si>
  <si>
    <t>Cooks Cafe - Jaypee Greens</t>
  </si>
  <si>
    <t>Jaypee Greens, Surajpur Kasna Road, Greater Noida, Noida</t>
  </si>
  <si>
    <t>Jaypee Greens, Greater Noida, Noida</t>
  </si>
  <si>
    <t>Jaypee Greens, Greater Noida, Noida, Noida</t>
  </si>
  <si>
    <t>Hakka Haus</t>
  </si>
  <si>
    <t>Level 2, Logix city Center Mall, Sector 34, Noida</t>
  </si>
  <si>
    <t>1911 Bar - The Imperial</t>
  </si>
  <si>
    <t>Finger Food, European</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</si>
  <si>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</si>
  <si>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</si>
  <si>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</si>
  <si>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</si>
  <si>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</si>
  <si>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</si>
  <si>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</si>
  <si>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C-135, Near Sector 15 Metro Station, Sector 2, Noida</t>
  </si>
  <si>
    <t>Fast Food, North Indian, Chinese, Desserts, Ice Cream</t>
  </si>
  <si>
    <t>Eating Point</t>
  </si>
  <si>
    <t>D-24, Sector 20, Noida</t>
  </si>
  <si>
    <t>Sector 20</t>
  </si>
  <si>
    <t>Sector 20, Noida</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</si>
  <si>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</si>
  <si>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</si>
  <si>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</si>
  <si>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</si>
  <si>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</si>
  <si>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</si>
  <si>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</si>
  <si>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Open Kitchen</t>
  </si>
  <si>
    <t>Shop 54, Block 1, Ganga Shopping Complex, Sector 29, Noida</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</si>
  <si>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</si>
  <si>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</si>
  <si>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</si>
  <si>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</si>
  <si>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</si>
  <si>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</si>
  <si>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</si>
  <si>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</si>
  <si>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</si>
  <si>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</si>
  <si>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</si>
  <si>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</si>
  <si>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</si>
  <si>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</si>
  <si>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</si>
  <si>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</si>
  <si>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</si>
  <si>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</si>
  <si>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</si>
  <si>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</si>
  <si>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</si>
  <si>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</si>
  <si>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</si>
  <si>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</si>
  <si>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</si>
  <si>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</si>
  <si>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</si>
  <si>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</si>
  <si>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</si>
  <si>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</si>
  <si>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</si>
  <si>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</si>
  <si>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</si>
  <si>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</si>
  <si>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</si>
  <si>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</si>
  <si>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</si>
  <si>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</si>
  <si>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</si>
  <si>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</si>
  <si>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</si>
  <si>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</si>
  <si>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</si>
  <si>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</si>
  <si>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</si>
  <si>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</si>
  <si>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</si>
  <si>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</si>
  <si>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</si>
  <si>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</si>
  <si>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</si>
  <si>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</si>
  <si>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</si>
  <si>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</si>
  <si>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</si>
  <si>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</si>
  <si>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</si>
  <si>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</si>
  <si>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</si>
  <si>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Crowne Plaza, Mayur Vihar Phase 1, New Delhi</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</si>
  <si>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</si>
  <si>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</si>
  <si>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</si>
  <si>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</si>
  <si>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</si>
  <si>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</si>
  <si>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</si>
  <si>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</si>
  <si>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</si>
  <si>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</si>
  <si>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</si>
  <si>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</si>
  <si>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</si>
  <si>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</si>
  <si>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</si>
  <si>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</si>
  <si>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</si>
  <si>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</si>
  <si>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</si>
  <si>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</si>
  <si>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</si>
  <si>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The Big Buddha Grill</t>
  </si>
  <si>
    <t>4th Floor, Hoshiarpur Market, Sector 51, Noida</t>
  </si>
  <si>
    <t>Cafe, Mexican</t>
  </si>
  <si>
    <t>Mithaas</t>
  </si>
  <si>
    <t>G-20, Ground Floor, Ashirwad Complex, Sector 53, Noida</t>
  </si>
  <si>
    <t>A 48, EXL Tower 3, Sector 58, Noida</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</si>
  <si>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</si>
  <si>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</si>
  <si>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</si>
  <si>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</si>
  <si>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</si>
  <si>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</si>
  <si>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</si>
  <si>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</si>
  <si>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</si>
  <si>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</si>
  <si>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</si>
  <si>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</si>
  <si>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</si>
  <si>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</si>
  <si>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</si>
  <si>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</si>
  <si>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</si>
  <si>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</si>
  <si>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</si>
  <si>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</si>
  <si>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</si>
  <si>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</si>
  <si>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</si>
  <si>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</si>
  <si>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Ganga Shopping Complex, Sector 29, Noida</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</si>
  <si>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</si>
  <si>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</si>
  <si>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</si>
  <si>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</si>
  <si>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</si>
  <si>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</si>
  <si>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</si>
  <si>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</si>
  <si>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</si>
  <si>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</si>
  <si>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</si>
  <si>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</si>
  <si>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MSX Mall, Greater Noida,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</si>
  <si>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</si>
  <si>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</si>
  <si>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</si>
  <si>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</si>
  <si>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</si>
  <si>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</si>
  <si>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</si>
  <si>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</si>
  <si>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</si>
  <si>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</si>
  <si>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</si>
  <si>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</si>
  <si>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</si>
  <si>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</si>
  <si>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</si>
  <si>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</si>
  <si>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</si>
  <si>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</si>
  <si>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</si>
  <si>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Sector 28, Noida</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</si>
  <si>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</si>
  <si>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</si>
  <si>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</si>
  <si>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</si>
  <si>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</si>
  <si>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</si>
  <si>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</si>
  <si>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</si>
  <si>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</si>
  <si>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Glued Reloaded, Dynamic House, Opposite Petrol Pump, Dadri Main Road, Sector 41, Noida</t>
  </si>
  <si>
    <t>North Indian, Mughlai, Mughlai</t>
  </si>
  <si>
    <t>Indian Curry House</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</si>
  <si>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</si>
  <si>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</si>
  <si>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</si>
  <si>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</si>
  <si>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</si>
  <si>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</si>
  <si>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</si>
  <si>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</si>
  <si>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</si>
  <si>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</si>
  <si>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</si>
  <si>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</si>
  <si>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</si>
  <si>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</si>
  <si>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</si>
  <si>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</si>
  <si>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</si>
  <si>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</si>
  <si>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</si>
  <si>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</si>
  <si>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</si>
  <si>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</si>
  <si>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</si>
  <si>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</si>
  <si>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</si>
  <si>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</si>
  <si>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</si>
  <si>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</si>
  <si>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</si>
  <si>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</si>
  <si>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</si>
  <si>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</si>
  <si>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</si>
  <si>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</si>
  <si>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</si>
  <si>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</si>
  <si>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</si>
  <si>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</si>
  <si>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</si>
  <si>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</si>
  <si>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</si>
  <si>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</si>
  <si>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</si>
  <si>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</si>
  <si>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The Leela Palace, Chanakyapuri, New Delhi</t>
  </si>
  <si>
    <t>Vaango!</t>
  </si>
  <si>
    <t>Logix City Centre, FD-03, 2nd Floor, Sector 32 Near, Sector 34, Noida</t>
  </si>
  <si>
    <t>Shop 32, Block A-2</t>
  </si>
  <si>
    <t>Shop A-79, Opposite Kotak Mahindra Bank, Sector 110, Noida</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</si>
  <si>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</si>
  <si>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</si>
  <si>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</si>
  <si>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</si>
  <si>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</si>
  <si>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</si>
  <si>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</si>
  <si>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</si>
  <si>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</si>
  <si>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</si>
  <si>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</si>
  <si>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</si>
  <si>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</si>
  <si>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</si>
  <si>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</si>
  <si>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</si>
  <si>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</si>
  <si>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Sector 3, Noida</t>
  </si>
  <si>
    <t>10, Kirtimaan Plaza Behind Mother Diary, Sector 30, Noida</t>
  </si>
  <si>
    <t>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</si>
  <si>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</si>
  <si>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</si>
  <si>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</si>
  <si>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</si>
  <si>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</si>
  <si>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</si>
  <si>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</si>
  <si>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</si>
  <si>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</si>
  <si>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</si>
  <si>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</si>
  <si>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</si>
  <si>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</si>
  <si>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</si>
  <si>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</si>
  <si>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</si>
  <si>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</si>
  <si>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</si>
  <si>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</si>
  <si>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</si>
  <si>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</si>
  <si>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</si>
  <si>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</si>
  <si>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</si>
  <si>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</si>
  <si>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</si>
  <si>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</si>
  <si>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</si>
  <si>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</si>
  <si>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</si>
  <si>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</si>
  <si>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</si>
  <si>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</si>
  <si>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</si>
  <si>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</si>
  <si>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</si>
  <si>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</si>
  <si>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</si>
  <si>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</si>
  <si>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</si>
  <si>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</si>
  <si>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Ansal Plaza Mall, Greater Noida, Noida</t>
  </si>
  <si>
    <t>Lakshmi Coffee House</t>
  </si>
  <si>
    <t>Brahmaputra Shopping Complex, Sector 29, Noida</t>
  </si>
  <si>
    <t>Brahmaputra Shopping Complex</t>
  </si>
  <si>
    <t>Brahmaputra Shopping Complex, Noida</t>
  </si>
  <si>
    <t>Chili's Grill &amp; Bar</t>
  </si>
  <si>
    <t>Mexican, American, Italian</t>
  </si>
  <si>
    <t>Bansiwala Restaurant</t>
  </si>
  <si>
    <t>G 11, Harsha Mall, Alpha 1, Greater Noida, Noida</t>
  </si>
  <si>
    <t>Food Tamasha &amp; Co.</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</si>
  <si>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</si>
  <si>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</si>
  <si>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</si>
  <si>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</si>
  <si>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</si>
  <si>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</si>
  <si>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</si>
  <si>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</si>
  <si>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</si>
  <si>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</si>
  <si>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</si>
  <si>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</si>
  <si>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</si>
  <si>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</si>
  <si>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</si>
  <si>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</si>
  <si>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</si>
  <si>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</si>
  <si>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</si>
  <si>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</si>
  <si>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</si>
  <si>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</si>
  <si>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</si>
  <si>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</si>
  <si>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</si>
  <si>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</si>
  <si>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</si>
  <si>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</si>
  <si>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</si>
  <si>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</si>
  <si>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</si>
  <si>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</si>
  <si>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</si>
  <si>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</si>
  <si>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</si>
  <si>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</si>
  <si>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</si>
  <si>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</si>
  <si>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</si>
  <si>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Central Market, Sector 50, Noida</t>
  </si>
  <si>
    <t>Sanskriti Foods</t>
  </si>
  <si>
    <t>Near Vrinda Garden, Hoshiarpur Village, Sector 51, Noida</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</si>
  <si>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</si>
  <si>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</si>
  <si>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</si>
  <si>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</si>
  <si>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</si>
  <si>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</si>
  <si>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</si>
  <si>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</si>
  <si>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</si>
  <si>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</si>
  <si>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</si>
  <si>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Sector 83, Noida</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</si>
  <si>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</si>
  <si>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</si>
  <si>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</si>
  <si>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</si>
  <si>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</si>
  <si>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</si>
  <si>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</si>
  <si>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</si>
  <si>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</si>
  <si>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</si>
  <si>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</si>
  <si>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Harsha Mall, Greater Noida, Noida</t>
  </si>
  <si>
    <t>Baker's Studio - Jaypee Greens</t>
  </si>
  <si>
    <t>Jaypee Greens Golf &amp; Spa Resort, G Block, Surajpur, Noida</t>
  </si>
  <si>
    <t>Jaypee Greens Golf &amp; Spa Resort, Surajpur</t>
  </si>
  <si>
    <t>Jaypee Greens Golf &amp; Spa Resort, Surajpur, Noida</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</si>
  <si>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</si>
  <si>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</si>
  <si>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</si>
  <si>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</si>
  <si>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</si>
  <si>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</si>
  <si>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</si>
  <si>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</si>
  <si>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</si>
  <si>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</si>
  <si>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</si>
  <si>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</si>
  <si>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</si>
  <si>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</si>
  <si>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</si>
  <si>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</si>
  <si>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</si>
  <si>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</si>
  <si>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</si>
  <si>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</si>
  <si>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</si>
  <si>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</si>
  <si>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</si>
  <si>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Big Bone - The Meat Shop</t>
  </si>
  <si>
    <t>Shop 13, C Block Market, Sector 41, Noida</t>
  </si>
  <si>
    <t>The Fusion Food Stand</t>
  </si>
  <si>
    <t>Shop 6, A-15, Sector 44, Noida</t>
  </si>
  <si>
    <t>The FLIP Cafe</t>
  </si>
  <si>
    <t>Italian, Continental, North Indian, Chinese</t>
  </si>
  <si>
    <t>B-1/55, Central Market, Sector 50, Noida</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</si>
  <si>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</si>
  <si>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</si>
  <si>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</si>
  <si>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</si>
  <si>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</si>
  <si>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</si>
  <si>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</si>
  <si>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</si>
  <si>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</si>
  <si>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</si>
  <si>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</si>
  <si>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</si>
  <si>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</si>
  <si>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</si>
  <si>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</si>
  <si>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</si>
  <si>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</si>
  <si>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</si>
  <si>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Piccadily Hotel, Janakpuri, New Delhi</t>
  </si>
  <si>
    <t>North Indian, Kashmiri, Mughlai</t>
  </si>
  <si>
    <t>C 418 - 419, 3rd Floor, DLF Mall Of India, Sector 18, Noida</t>
  </si>
  <si>
    <t>Earthen Oven - Fortune Inn Grazia</t>
  </si>
  <si>
    <t>Fortune Inn Grazia, Block-I, Plot 1A, Sector 27, Noida</t>
  </si>
  <si>
    <t>Fortune Inn Grazia, Sector 27, Noida</t>
  </si>
  <si>
    <t>Fortune Inn Grazia, Sector 27, Noida, Noida</t>
  </si>
  <si>
    <t>New Vishal's Kitchen</t>
  </si>
  <si>
    <t>Shop 142, Block 3, Ganga Shopping Complex, Sector 29, Noida</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</si>
  <si>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</si>
  <si>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</si>
  <si>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</si>
  <si>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</si>
  <si>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</si>
  <si>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</si>
  <si>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</si>
  <si>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</si>
  <si>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</si>
  <si>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</si>
  <si>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</si>
  <si>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</si>
  <si>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</si>
  <si>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</si>
  <si>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</si>
  <si>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</si>
  <si>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</si>
  <si>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</si>
  <si>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</si>
  <si>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</si>
  <si>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</si>
  <si>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</si>
  <si>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</si>
  <si>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</si>
  <si>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</si>
  <si>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</si>
  <si>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</si>
  <si>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</si>
  <si>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</si>
  <si>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Shop 1-2, Gautam Budh Nagar, Sector 41, Noida</t>
  </si>
  <si>
    <t>Chocolate Therapy by Nishi</t>
  </si>
  <si>
    <t>A-811, Jalvayu Towers, Sector 47, Noida</t>
  </si>
  <si>
    <t>Nirmala's</t>
  </si>
  <si>
    <t>Shop 1, Near Neo Hospital, Sector 50, Noida</t>
  </si>
  <si>
    <t>B-1/29, Sector 50, Noida</t>
  </si>
  <si>
    <t>R.I.P Cafe &amp; Lounge</t>
  </si>
  <si>
    <t>B-1/61, Central Market, Sector 50, Noida</t>
  </si>
  <si>
    <t>Reena Restaurant</t>
  </si>
  <si>
    <t>B-1/23, Sector 51, Noida</t>
  </si>
  <si>
    <t>7/8/9, VDS Market, Sector 51, Noida</t>
  </si>
  <si>
    <t>DudeFood</t>
  </si>
  <si>
    <t>Village Gijhor, Near Mithas, Sharma Complex, Sector 53, Noida</t>
  </si>
  <si>
    <t>EXL Tower, 5, A-94/4, 5, Sector 58, Noida</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</si>
  <si>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</si>
  <si>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</si>
  <si>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</si>
  <si>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</si>
  <si>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</si>
  <si>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</si>
  <si>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</si>
  <si>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</si>
  <si>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</si>
  <si>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</si>
  <si>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</si>
  <si>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</si>
  <si>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</si>
  <si>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</si>
  <si>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</si>
  <si>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</si>
  <si>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</si>
  <si>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</si>
  <si>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</si>
  <si>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</si>
  <si>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</si>
  <si>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</si>
  <si>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</si>
  <si>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</si>
  <si>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</si>
  <si>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</si>
  <si>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</si>
  <si>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</si>
  <si>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</si>
  <si>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</si>
  <si>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</si>
  <si>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</si>
  <si>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</si>
  <si>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</si>
  <si>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</si>
  <si>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</si>
  <si>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</si>
  <si>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</si>
  <si>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</si>
  <si>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</si>
  <si>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The Saffron Boutique</t>
  </si>
  <si>
    <t>26 &amp; 27 Ashirwaad Complex, Sector 104, Near, Sector 110, Noida</t>
  </si>
  <si>
    <t>R1, 2 &amp; 4, Gulmohar Shopping Complex, Sector 15 C, Sector 15, Noida</t>
  </si>
  <si>
    <t>Sagar Dhaba</t>
  </si>
  <si>
    <t>Yadav Complex, Nayabans, Sector 15,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</si>
  <si>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</si>
  <si>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</si>
  <si>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</si>
  <si>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</si>
  <si>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</si>
  <si>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</si>
  <si>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Heaven's Point</t>
  </si>
  <si>
    <t>341, Near Mother Diary, Arun Vihar, Sector 37, Noida</t>
  </si>
  <si>
    <t>Teasta</t>
  </si>
  <si>
    <t>16, Godawari Complex, Sector 37, Noida</t>
  </si>
  <si>
    <t>Chef's Bar-Be-Que</t>
  </si>
  <si>
    <t>C 102 A, 13/14, Near Sector 39, Noida</t>
  </si>
  <si>
    <t>Sector 39, Noida</t>
  </si>
  <si>
    <t>Sen's Sational Xpress Kitchen</t>
  </si>
  <si>
    <t>Shop 2, C Block Market, Sector 39, Noida</t>
  </si>
  <si>
    <t>30, C Block Market, Sector 41, Noida</t>
  </si>
  <si>
    <t>C-98/18, Sector 41, Noida</t>
  </si>
  <si>
    <t>Baked! Cakes &amp; Desserts</t>
  </si>
  <si>
    <t>Amrapali Sapphire, Sector 45, Noida</t>
  </si>
  <si>
    <t>Heavens Food Xprs</t>
  </si>
  <si>
    <t>Main Market, Sector 50, Noida</t>
  </si>
  <si>
    <t>Paco Meals</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</si>
  <si>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</si>
  <si>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</si>
  <si>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</si>
  <si>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</si>
  <si>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</si>
  <si>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</si>
  <si>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</si>
  <si>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</si>
  <si>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Sector 6, Noida</t>
  </si>
  <si>
    <t>Green Vally Chiiness Food</t>
  </si>
  <si>
    <t>Near Kanchenjunga Market, Sector 61, Noida</t>
  </si>
  <si>
    <t>A-44/45, DLF 3C Galaxy, Sector 62, Noida</t>
  </si>
  <si>
    <t>The Grill @ 76</t>
  </si>
  <si>
    <t>Shop 51, Amrapali Princely Estate, Sector 76, Near Sector 72, Noida</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</si>
  <si>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</si>
  <si>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</si>
  <si>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</si>
  <si>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</si>
  <si>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</si>
  <si>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</si>
  <si>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</si>
  <si>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</si>
  <si>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</si>
  <si>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</si>
  <si>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</si>
  <si>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</si>
  <si>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</si>
  <si>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</si>
  <si>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</si>
  <si>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</si>
  <si>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</si>
  <si>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</si>
  <si>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</si>
  <si>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</si>
  <si>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</si>
  <si>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</si>
  <si>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</si>
  <si>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</si>
  <si>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</si>
  <si>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</si>
  <si>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</si>
  <si>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</si>
  <si>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</si>
  <si>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</si>
  <si>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</si>
  <si>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</si>
  <si>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</si>
  <si>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10, Block A-3, Sector 110, Noida</t>
  </si>
  <si>
    <t>Kamboj's</t>
  </si>
  <si>
    <t>Shop 1, Near Rama Banquet Hall</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</si>
  <si>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</si>
  <si>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</si>
  <si>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</si>
  <si>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</si>
  <si>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</si>
  <si>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</si>
  <si>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</si>
  <si>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</si>
  <si>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</si>
  <si>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</si>
  <si>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</si>
  <si>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</si>
  <si>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</si>
  <si>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</si>
  <si>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</si>
  <si>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</si>
  <si>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</si>
  <si>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</si>
  <si>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</si>
  <si>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</si>
  <si>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</si>
  <si>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</si>
  <si>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</si>
  <si>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</si>
  <si>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</si>
  <si>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</si>
  <si>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</si>
  <si>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</si>
  <si>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</si>
  <si>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</si>
  <si>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</si>
  <si>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</si>
  <si>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</si>
  <si>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</si>
  <si>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</si>
  <si>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</si>
  <si>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</si>
  <si>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</si>
  <si>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</si>
  <si>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</si>
  <si>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</si>
  <si>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</si>
  <si>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</si>
  <si>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</si>
  <si>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Hot Fries</t>
  </si>
  <si>
    <t>Legends Barbeques</t>
  </si>
  <si>
    <t>311A, 2nd Floor, Spice World Mall, Sector 25, Noida</t>
  </si>
  <si>
    <t>North Indian, Chinese, Mediterranean, Asian, Continental</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</si>
  <si>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</si>
  <si>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</si>
  <si>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</si>
  <si>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</si>
  <si>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</si>
  <si>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</si>
  <si>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</si>
  <si>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</si>
  <si>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</si>
  <si>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</si>
  <si>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</si>
  <si>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</si>
  <si>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</si>
  <si>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</si>
  <si>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</si>
  <si>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</si>
  <si>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</si>
  <si>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</si>
  <si>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</si>
  <si>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</si>
  <si>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Tea Lounge - Jaypee Greens</t>
  </si>
  <si>
    <t>Golden Chaat</t>
  </si>
  <si>
    <t>Ground Floor, MSX Mall, Greater Noida, Noida</t>
  </si>
  <si>
    <t>Chip Chap Shahi Corner</t>
  </si>
  <si>
    <t>C-117, Near Kohli Dharam Kanta, Sector 10, Noida</t>
  </si>
  <si>
    <t>Mother's Kitchen</t>
  </si>
  <si>
    <t>D 205, Sector 10, Noida</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</si>
  <si>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</si>
  <si>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</si>
  <si>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</si>
  <si>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</si>
  <si>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</si>
  <si>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</si>
  <si>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</si>
  <si>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</si>
  <si>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</si>
  <si>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</si>
  <si>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</si>
  <si>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</si>
  <si>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</si>
  <si>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</si>
  <si>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</si>
  <si>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</si>
  <si>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</si>
  <si>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</si>
  <si>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</si>
  <si>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</si>
  <si>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</si>
  <si>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</si>
  <si>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</si>
  <si>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</si>
  <si>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</si>
  <si>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</si>
  <si>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</si>
  <si>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</si>
  <si>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</si>
  <si>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</si>
  <si>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</si>
  <si>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</si>
  <si>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</si>
  <si>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</si>
  <si>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</si>
  <si>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</si>
  <si>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</si>
  <si>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</si>
  <si>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</si>
  <si>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</si>
  <si>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</si>
  <si>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Chauhan Fast Food</t>
  </si>
  <si>
    <t>Near A-37, Opposite Star News Building, Sector 60, Noida</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</si>
  <si>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</si>
  <si>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</si>
  <si>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</si>
  <si>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</si>
  <si>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</si>
  <si>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</si>
  <si>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</si>
  <si>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</si>
  <si>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</si>
  <si>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</si>
  <si>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</si>
  <si>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</si>
  <si>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</si>
  <si>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</si>
  <si>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</si>
  <si>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</si>
  <si>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</si>
  <si>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</si>
  <si>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</si>
  <si>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United Coffee House Rewind</t>
  </si>
  <si>
    <t>D-428, 3rd Floor, DLF Mall of India, Sector 18, Noida</t>
  </si>
  <si>
    <t>North Indian, European, Asian, Mediterranean</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</si>
  <si>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</si>
  <si>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</si>
  <si>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</si>
  <si>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</si>
  <si>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</si>
  <si>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</si>
  <si>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</si>
  <si>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</si>
  <si>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Yu Turn</t>
  </si>
  <si>
    <t>R-2, Recreation Area, YMCA Complex, Opposite JP Golf Course, Greater Noida, Noida</t>
  </si>
  <si>
    <t>Shop 114, Ground Floor, MSX Mall, Surajpur Industrial Area, Greater Noida, Noida</t>
  </si>
  <si>
    <t>Gravity</t>
  </si>
  <si>
    <t>402, 3rd Floor, Jaipuria Plaza, Sector 26, Noida</t>
  </si>
  <si>
    <t>Latitude - Mosaic Hotels</t>
  </si>
  <si>
    <t>Mosaic Hotels, C-1, Sector 18, Noida</t>
  </si>
  <si>
    <t>Mosaic Hotels, Sector 18, Noida</t>
  </si>
  <si>
    <t>Mosaic Hotels, Sector 18, Noida , Noida</t>
  </si>
  <si>
    <t>Sip &amp; Snacks</t>
  </si>
  <si>
    <t>Shop A-4, Block A-3, Main Market, Sector 110, Noida</t>
  </si>
  <si>
    <t>Sector 134, Near Sector 132, Noida</t>
  </si>
  <si>
    <t>B Bawarchi Restaurant</t>
  </si>
  <si>
    <t>Shop 2-3, Opposite Jaypee Cosmos, Near Adobe, Sector 134, Near Sector 132, Noida</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</si>
  <si>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</si>
  <si>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</si>
  <si>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</si>
  <si>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</si>
  <si>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</si>
  <si>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</si>
  <si>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</si>
  <si>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</si>
  <si>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</si>
  <si>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</si>
  <si>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</si>
  <si>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</si>
  <si>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E-285, Near Atta Market, Sector 27, Noida</t>
  </si>
  <si>
    <t>Grill Point</t>
  </si>
  <si>
    <t>Alaknanda Shopping Complex, Sector 28, Noida</t>
  </si>
  <si>
    <t>Hot &amp; Sour</t>
  </si>
  <si>
    <t>Near Ganga Shopping Complex, Sector 29, Noida</t>
  </si>
  <si>
    <t>Truffle Muffle</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</si>
  <si>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</si>
  <si>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</si>
  <si>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</si>
  <si>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</si>
  <si>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</si>
  <si>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</si>
  <si>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</si>
  <si>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</si>
  <si>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</si>
  <si>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</si>
  <si>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</si>
  <si>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B-1/7, Central Market, Sector 50, Noida</t>
  </si>
  <si>
    <t>B-1/54, Central Market, Sector 50, Noida</t>
  </si>
  <si>
    <t>Kalpak Restaurant &amp; Cafe</t>
  </si>
  <si>
    <t>Shop 34-35, Central Market, Sector 50, Noida</t>
  </si>
  <si>
    <t>Chung-Fu</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</si>
  <si>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</si>
  <si>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</si>
  <si>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</si>
  <si>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</si>
  <si>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</si>
  <si>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</si>
  <si>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</si>
  <si>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</si>
  <si>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</si>
  <si>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</si>
  <si>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</si>
  <si>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</si>
  <si>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</si>
  <si>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</si>
  <si>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</si>
  <si>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</si>
  <si>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</si>
  <si>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</si>
  <si>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</si>
  <si>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</si>
  <si>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</si>
  <si>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</si>
  <si>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</si>
  <si>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</si>
  <si>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</si>
  <si>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</si>
  <si>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</si>
  <si>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</si>
  <si>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</si>
  <si>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</si>
  <si>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</si>
  <si>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</si>
  <si>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</si>
  <si>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</si>
  <si>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</si>
  <si>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</si>
  <si>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</si>
  <si>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</si>
  <si>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</si>
  <si>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</si>
  <si>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</si>
  <si>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</si>
  <si>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</si>
  <si>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</si>
  <si>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</si>
  <si>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</si>
  <si>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</si>
  <si>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</si>
  <si>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</si>
  <si>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</si>
  <si>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</si>
  <si>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</si>
  <si>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</si>
  <si>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</si>
  <si>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</si>
  <si>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</si>
  <si>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</si>
  <si>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</si>
  <si>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</si>
  <si>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</si>
  <si>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</si>
  <si>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</si>
  <si>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</si>
  <si>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</si>
  <si>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</si>
  <si>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</si>
  <si>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</si>
  <si>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</si>
  <si>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</si>
  <si>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</si>
  <si>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</si>
  <si>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</si>
  <si>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</si>
  <si>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</si>
  <si>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</si>
  <si>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</si>
  <si>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</si>
  <si>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</si>
  <si>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</si>
  <si>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</si>
  <si>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</si>
  <si>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</si>
  <si>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</si>
  <si>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</si>
  <si>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</si>
  <si>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Sector 18, Noida</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</si>
  <si>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</si>
  <si>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</si>
  <si>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</si>
  <si>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</si>
  <si>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</si>
  <si>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</si>
  <si>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</si>
  <si>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</si>
  <si>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</si>
  <si>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</si>
  <si>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</si>
  <si>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</si>
  <si>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</si>
  <si>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</si>
  <si>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</si>
  <si>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</si>
  <si>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</si>
  <si>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</si>
  <si>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</si>
  <si>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</si>
  <si>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</si>
  <si>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</si>
  <si>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</si>
  <si>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</si>
  <si>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</si>
  <si>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</si>
  <si>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</si>
  <si>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</si>
  <si>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</si>
  <si>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</si>
  <si>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</si>
  <si>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</si>
  <si>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</si>
  <si>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</si>
  <si>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</si>
  <si>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</si>
  <si>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J-57, Near Centrestage Mall, Sector 18, Noida</t>
  </si>
  <si>
    <t>2nd Floor, Dharam Palace, K Block, Near Movie Time Cinema, Sector 18, Noida</t>
  </si>
  <si>
    <t>Parallel</t>
  </si>
  <si>
    <t>12, Khan Market, New Delhi</t>
  </si>
  <si>
    <t>Shop G-25, Savitri Market, Captain Vijyant Thapar Marg, Pocket A, Sector 18, Noida</t>
  </si>
  <si>
    <t>P-10, 1st Floor, Sector 18, Noida</t>
  </si>
  <si>
    <t>J-44, Sector 18, Noida</t>
  </si>
  <si>
    <t>Pizza, North Indian</t>
  </si>
  <si>
    <t>Paddy's Cafe</t>
  </si>
  <si>
    <t>J-3, 1st Floor, Sector 18, Noida</t>
  </si>
  <si>
    <t>Elma's Brasserie</t>
  </si>
  <si>
    <t>73, Meherchand Market, Lodhi Colony, New Delhi</t>
  </si>
  <si>
    <t>American, Continental, Italian, Bakery</t>
  </si>
  <si>
    <t>Top Breads</t>
  </si>
  <si>
    <t>K-4, Ground Floor, Sector 18, Noida</t>
  </si>
  <si>
    <t>G-23, Sector 18, Noida</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</si>
  <si>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</si>
  <si>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</si>
  <si>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</si>
  <si>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</si>
  <si>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</si>
  <si>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</si>
  <si>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</si>
  <si>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</si>
  <si>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</si>
  <si>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</si>
  <si>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</si>
  <si>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</si>
  <si>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</si>
  <si>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</si>
  <si>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</si>
  <si>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</si>
  <si>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</si>
  <si>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</si>
  <si>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</si>
  <si>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</si>
  <si>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</si>
  <si>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</si>
  <si>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</si>
  <si>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</si>
  <si>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</si>
  <si>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</si>
  <si>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</si>
  <si>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</si>
  <si>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</si>
  <si>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Premier Inn, Shalimar Bagh, New Delhi</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</si>
  <si>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</si>
  <si>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</si>
  <si>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</si>
  <si>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</si>
  <si>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</si>
  <si>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</si>
  <si>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</si>
  <si>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</si>
  <si>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</si>
  <si>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</si>
  <si>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</si>
  <si>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</si>
  <si>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</si>
  <si>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</si>
  <si>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</si>
  <si>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</si>
  <si>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</si>
  <si>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</si>
  <si>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</si>
  <si>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</si>
  <si>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</si>
  <si>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</si>
  <si>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</si>
  <si>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</si>
  <si>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</si>
  <si>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</si>
  <si>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</si>
  <si>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</si>
  <si>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</si>
  <si>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</si>
  <si>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</si>
  <si>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</si>
  <si>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</si>
  <si>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</si>
  <si>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</si>
  <si>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</si>
  <si>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</si>
  <si>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</si>
  <si>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</si>
  <si>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</si>
  <si>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</si>
  <si>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</si>
  <si>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</si>
  <si>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</si>
  <si>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</si>
  <si>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</si>
  <si>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</si>
  <si>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</si>
  <si>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</si>
  <si>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</si>
  <si>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</si>
  <si>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</si>
  <si>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</si>
  <si>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</si>
  <si>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</si>
  <si>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</si>
  <si>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</si>
  <si>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</si>
  <si>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</si>
  <si>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</si>
  <si>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</si>
  <si>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China Hot</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</si>
  <si>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</si>
  <si>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</si>
  <si>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</si>
  <si>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</si>
  <si>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</si>
  <si>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</si>
  <si>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</si>
  <si>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</si>
  <si>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</si>
  <si>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</si>
  <si>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</si>
  <si>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</si>
  <si>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</si>
  <si>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</si>
  <si>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</si>
  <si>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</si>
  <si>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</si>
  <si>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</si>
  <si>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</si>
  <si>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</si>
  <si>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</si>
  <si>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</si>
  <si>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</si>
  <si>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</si>
  <si>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</si>
  <si>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</si>
  <si>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</si>
  <si>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</si>
  <si>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</si>
  <si>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</si>
  <si>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</si>
  <si>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</si>
  <si>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</si>
  <si>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</si>
  <si>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</si>
  <si>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</si>
  <si>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</si>
  <si>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</si>
  <si>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</si>
  <si>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</si>
  <si>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</si>
  <si>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</si>
  <si>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SH-161,ŒæGardenŒæGalleria, Sector 38, Noida</t>
  </si>
  <si>
    <t>Wasim Biryani Center</t>
  </si>
  <si>
    <t>Near Saba Apartment, Main Dadri Road, Sector 44, Noida</t>
  </si>
  <si>
    <t>Cafe Green Apple</t>
  </si>
  <si>
    <t>A-41, The Corenthum Tower, Sector 62, Noida</t>
  </si>
  <si>
    <t>DLF Galaxy IT Park, Sector 62, Noida</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</si>
  <si>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</si>
  <si>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</si>
  <si>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</si>
  <si>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</si>
  <si>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</si>
  <si>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</si>
  <si>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</si>
  <si>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</si>
  <si>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</si>
  <si>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</si>
  <si>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</si>
  <si>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</si>
  <si>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</si>
  <si>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</si>
  <si>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</si>
  <si>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</si>
  <si>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</si>
  <si>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</si>
  <si>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</si>
  <si>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</si>
  <si>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</si>
  <si>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</si>
  <si>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</si>
  <si>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</si>
  <si>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</si>
  <si>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</si>
  <si>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</si>
  <si>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</si>
  <si>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</si>
  <si>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</si>
  <si>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</si>
  <si>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</si>
  <si>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</si>
  <si>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</si>
  <si>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</si>
  <si>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</si>
  <si>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</si>
  <si>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</si>
  <si>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</si>
  <si>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</si>
  <si>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</si>
  <si>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</si>
  <si>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</si>
  <si>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</si>
  <si>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</si>
  <si>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</si>
  <si>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</si>
  <si>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</si>
  <si>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</si>
  <si>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</si>
  <si>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</si>
  <si>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</si>
  <si>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</si>
  <si>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</si>
  <si>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</si>
  <si>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</si>
  <si>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</si>
  <si>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</si>
  <si>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</si>
  <si>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</si>
  <si>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</si>
  <si>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</si>
  <si>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</si>
  <si>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</si>
  <si>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</si>
  <si>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</si>
  <si>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</si>
  <si>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</si>
  <si>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</si>
  <si>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</si>
  <si>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</si>
  <si>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</si>
  <si>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</si>
  <si>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</si>
  <si>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</si>
  <si>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</si>
  <si>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</si>
  <si>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</si>
  <si>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</si>
  <si>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</si>
  <si>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</si>
  <si>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</si>
  <si>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</si>
  <si>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</si>
  <si>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</si>
  <si>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</si>
  <si>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</si>
  <si>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</si>
  <si>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</si>
  <si>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</si>
  <si>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</si>
  <si>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</si>
  <si>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</si>
  <si>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</si>
  <si>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</si>
  <si>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</si>
  <si>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</si>
  <si>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</si>
  <si>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</si>
  <si>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</si>
  <si>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</si>
  <si>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</si>
  <si>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</si>
  <si>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</si>
  <si>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</si>
  <si>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</si>
  <si>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</si>
  <si>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</si>
  <si>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</si>
  <si>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</si>
  <si>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</si>
  <si>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</si>
  <si>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</si>
  <si>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</si>
  <si>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</si>
  <si>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</si>
  <si>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</si>
  <si>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KBCŒ_</t>
  </si>
  <si>
    <t>Ground Floor, Tower 2, Plot 7, Advant IT Park, Expressway, Sector 142, Near, Sector 132, Noida</t>
  </si>
  <si>
    <t>Go! Biryani</t>
  </si>
  <si>
    <t>Shahenshah</t>
  </si>
  <si>
    <t>Shop 2, Mukhiya Market, Near MITR Hospital, Sector 37, Noida</t>
  </si>
  <si>
    <t>Southern Treat</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</si>
  <si>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</si>
  <si>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</si>
  <si>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</si>
  <si>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</si>
  <si>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</si>
  <si>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</si>
  <si>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</si>
  <si>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</si>
  <si>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</si>
  <si>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</si>
  <si>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</si>
  <si>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</si>
  <si>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</si>
  <si>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</si>
  <si>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</si>
  <si>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</si>
  <si>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</si>
  <si>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</si>
  <si>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</si>
  <si>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</si>
  <si>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</si>
  <si>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</si>
  <si>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</si>
  <si>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</si>
  <si>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</si>
  <si>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</si>
  <si>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</si>
  <si>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</si>
  <si>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</si>
  <si>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</si>
  <si>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</si>
  <si>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</si>
  <si>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</si>
  <si>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</si>
  <si>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</si>
  <si>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</si>
  <si>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</si>
  <si>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</si>
  <si>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</si>
  <si>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</si>
  <si>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</si>
  <si>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</si>
  <si>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</si>
  <si>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</si>
  <si>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</si>
  <si>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</si>
  <si>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</si>
  <si>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</si>
  <si>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</si>
  <si>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</si>
  <si>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</si>
  <si>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</si>
  <si>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</si>
  <si>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</si>
  <si>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</si>
  <si>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</si>
  <si>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</si>
  <si>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</si>
  <si>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</si>
  <si>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</si>
  <si>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</si>
  <si>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</si>
  <si>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</si>
  <si>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</si>
  <si>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</si>
  <si>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</si>
  <si>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</si>
  <si>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</si>
  <si>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</si>
  <si>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Hurry Curry</t>
  </si>
  <si>
    <t>B-71, Sector 67, Near, Sector 71, Noida</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</si>
  <si>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</si>
  <si>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</si>
  <si>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</si>
  <si>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</si>
  <si>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</si>
  <si>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</si>
  <si>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</si>
  <si>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</si>
  <si>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</si>
  <si>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</si>
  <si>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</si>
  <si>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</si>
  <si>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Park Plaza Hotel, Sector 55, Noida,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</si>
  <si>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</si>
  <si>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</si>
  <si>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</si>
  <si>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</si>
  <si>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</si>
  <si>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</si>
  <si>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</si>
  <si>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</si>
  <si>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</si>
  <si>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</si>
  <si>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</si>
  <si>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</si>
  <si>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</si>
  <si>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</si>
  <si>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</si>
  <si>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</si>
  <si>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</si>
  <si>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</si>
  <si>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</si>
  <si>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</si>
  <si>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</si>
  <si>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</si>
  <si>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</si>
  <si>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</si>
  <si>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</si>
  <si>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</si>
  <si>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</si>
  <si>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</si>
  <si>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</si>
  <si>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</si>
  <si>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</si>
  <si>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</si>
  <si>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</si>
  <si>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</si>
  <si>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</si>
  <si>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</si>
  <si>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</si>
  <si>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</si>
  <si>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</si>
  <si>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</si>
  <si>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</si>
  <si>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</si>
  <si>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</si>
  <si>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</si>
  <si>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</si>
  <si>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</si>
  <si>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</si>
  <si>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</si>
  <si>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</si>
  <si>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</si>
  <si>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</si>
  <si>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</si>
  <si>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Crown Interiorz Mall, Sector 35, Faridabad,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</si>
  <si>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</si>
  <si>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</si>
  <si>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</si>
  <si>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</si>
  <si>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</si>
  <si>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</si>
  <si>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Crown Plaza Mall, Sector 15, Faridabad, Faridabad</t>
  </si>
  <si>
    <t>Cafe Light</t>
  </si>
  <si>
    <t>Shop 38, Upper Ground Floor, Parsvnath City Mall, Sector 12, Faridabad</t>
  </si>
  <si>
    <t>Parsavnath City Mall, Sector 12, Faridabad</t>
  </si>
  <si>
    <t>Parsavnath City Mall, Sector 12, Faridabad, Faridabad</t>
  </si>
  <si>
    <t>Momo-Cha</t>
  </si>
  <si>
    <t>87, Near City Chemist, Sector 15, Faridabad</t>
  </si>
  <si>
    <t>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</si>
  <si>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</si>
  <si>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</si>
  <si>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</si>
  <si>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</si>
  <si>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</si>
  <si>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</si>
  <si>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</si>
  <si>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Sector 16, Faridabad</t>
  </si>
  <si>
    <t>The Binge Box Cafe</t>
  </si>
  <si>
    <t>1st  Floor, 110, HUDA Market, Sector 17, Faridabad</t>
  </si>
  <si>
    <t>Sector 17, Faridabad</t>
  </si>
  <si>
    <t>Tmos Moving Feast</t>
  </si>
  <si>
    <t>156, Main Market, Sector 17, Faridabad</t>
  </si>
  <si>
    <t>Anand Dhaba</t>
  </si>
  <si>
    <t>DSS-38, Sector 21C Market, Sector 21, Faridabad</t>
  </si>
  <si>
    <t>Sector 21, Faridabad</t>
  </si>
  <si>
    <t>Purani Dilli Da Swad</t>
  </si>
  <si>
    <t>Shop 52, Sector 21C Market, Sector 21, Faridabad</t>
  </si>
  <si>
    <t>The Dark Hour - Kitchen</t>
  </si>
  <si>
    <t>Block 7, Spring Fields Colony, Sector 31, Faridabad</t>
  </si>
  <si>
    <t>Sector 31, Faridabad</t>
  </si>
  <si>
    <t>Cravings</t>
  </si>
  <si>
    <t>Shop 6, SCO C-3166, Lower Ground Floor, Pujara Complex, Green Fields Colony, Sector 41, Faridabad</t>
  </si>
  <si>
    <t>Sector 41, Faridabad</t>
  </si>
  <si>
    <t>Aggarwal's Bikaner Mishthan Bhandar</t>
  </si>
  <si>
    <t>Anangpur Chowk, Opposite Omaxe Tower, Sector 43, Faridabad</t>
  </si>
  <si>
    <t>Sector 43, Faridabad</t>
  </si>
  <si>
    <t>Mithai, South Indian, Chinese, Street Food</t>
  </si>
  <si>
    <t>55, HUDA Market, Sector 46, Faridabad</t>
  </si>
  <si>
    <t>Sector 46</t>
  </si>
  <si>
    <t>Sector 46, Faridabad</t>
  </si>
  <si>
    <t>Standard Family Restaurant</t>
  </si>
  <si>
    <t>31, Main Market, Sector 7, Faridabad</t>
  </si>
  <si>
    <t>Sector 7, Faridabad</t>
  </si>
  <si>
    <t>The Grill Darbar</t>
  </si>
  <si>
    <t>Shop 87, Near Omaxe Heights, Gate 2, Sector 86, Faridabad</t>
  </si>
  <si>
    <t>Sector 86</t>
  </si>
  <si>
    <t>Sector 86, Faridabad</t>
  </si>
  <si>
    <t>Spice Wok</t>
  </si>
  <si>
    <t>B-147, Naveen Plaza, Sharma Market, Prahladpur, Suraj Kund, Faridabad</t>
  </si>
  <si>
    <t>Suraj Kund</t>
  </si>
  <si>
    <t>Suraj Kund, Faridabad</t>
  </si>
  <si>
    <t>Knight Rock</t>
  </si>
  <si>
    <t>11/6, Delhi Mathura Road, Near Bharat Petrol Pump, Badarpur Border, Faridabad</t>
  </si>
  <si>
    <t>Badarpur Border</t>
  </si>
  <si>
    <t>Badarpur Border, Faridabad</t>
  </si>
  <si>
    <t>Mirage Restro Bar</t>
  </si>
  <si>
    <t>2nd Floor, Crown Plaza Mall, Sector 15-A, Sector 15, Faridabad</t>
  </si>
  <si>
    <t>F-46 A, 1st Floor, Eldeco Mall, Sector 12, Faridabad</t>
  </si>
  <si>
    <t>Eldeco Station 1 Mall, Sector 12, Faridabad</t>
  </si>
  <si>
    <t>Eldeco Station 1 Mall, Sector 12, Faridabad, Faridabad</t>
  </si>
  <si>
    <t>Chopstick</t>
  </si>
  <si>
    <t>Booth 15, Sector 11, Faridabad</t>
  </si>
  <si>
    <t>Sector 11, Faridabad</t>
  </si>
  <si>
    <t>Cafe Grub Up</t>
  </si>
  <si>
    <t>SCF 43, 2nd Floor, Main Market, Sector 15, Faridabad</t>
  </si>
  <si>
    <t>Cafe, American, Mexican, Italian, Thai</t>
  </si>
  <si>
    <t>Cakes At Bhawanas</t>
  </si>
  <si>
    <t>418, 1st Floor, Sector 15, Faridabad</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</si>
  <si>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</si>
  <si>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</si>
  <si>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</si>
  <si>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</si>
  <si>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</si>
  <si>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</si>
  <si>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</si>
  <si>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</si>
  <si>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</si>
  <si>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</si>
  <si>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</si>
  <si>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</si>
  <si>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</si>
  <si>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</si>
  <si>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</si>
  <si>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</si>
  <si>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</si>
  <si>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</si>
  <si>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Sector 35, Faridabad</t>
  </si>
  <si>
    <t>Tanishka Restaurant &amp; Caterers</t>
  </si>
  <si>
    <t>Shop 44, Huda Market, Sector 37, Faridabad</t>
  </si>
  <si>
    <t>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</si>
  <si>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</si>
  <si>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</si>
  <si>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</si>
  <si>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</si>
  <si>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</si>
  <si>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</si>
  <si>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Sector 9, Faridabad</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</si>
  <si>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</si>
  <si>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</si>
  <si>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</si>
  <si>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</si>
  <si>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</si>
  <si>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</si>
  <si>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</si>
  <si>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</si>
  <si>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</si>
  <si>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</si>
  <si>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Vibe by The LaLit Traveller, Mathura Road, Faridabad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</si>
  <si>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</si>
  <si>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</si>
  <si>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</si>
  <si>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</si>
  <si>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</si>
  <si>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</si>
  <si>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</si>
  <si>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Charmwood Village, Faridabad</t>
  </si>
  <si>
    <t>Standard Chicken Point</t>
  </si>
  <si>
    <t>3F/90, Sainik Colony Road, NIT Faridabad</t>
  </si>
  <si>
    <t>NIT</t>
  </si>
  <si>
    <t>NIT, Faridabad</t>
  </si>
  <si>
    <t>Cakes 'n Bakes - Park Plaza</t>
  </si>
  <si>
    <t>Park Plaza, Sector 21 C, Sector 21, Faridabad</t>
  </si>
  <si>
    <t>Park Plaza, Sector 21, Faridabad</t>
  </si>
  <si>
    <t>Park Plaza, Sector 21, Faridabad, Faridabad</t>
  </si>
  <si>
    <t>Hot &amp; Tasty Chinese Food</t>
  </si>
  <si>
    <t>18, DLF Market, Sector 11, Faridabad</t>
  </si>
  <si>
    <t>The Street Kitchen</t>
  </si>
  <si>
    <t>Shop 139, Main HUDA Market, Sector 16, Faridabad</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</si>
  <si>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</si>
  <si>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</si>
  <si>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</si>
  <si>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</si>
  <si>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</si>
  <si>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</si>
  <si>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</si>
  <si>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</si>
  <si>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</si>
  <si>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</si>
  <si>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</si>
  <si>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</si>
  <si>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</si>
  <si>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</si>
  <si>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</si>
  <si>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</si>
  <si>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</si>
  <si>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</si>
  <si>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</si>
  <si>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</si>
  <si>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</si>
  <si>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</si>
  <si>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</si>
  <si>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</si>
  <si>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</si>
  <si>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</si>
  <si>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</si>
  <si>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</si>
  <si>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</si>
  <si>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</si>
  <si>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</si>
  <si>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</si>
  <si>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</si>
  <si>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</si>
  <si>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</si>
  <si>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</si>
  <si>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</si>
  <si>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</si>
  <si>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</si>
  <si>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</si>
  <si>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</si>
  <si>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</si>
  <si>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</si>
  <si>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</si>
  <si>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</si>
  <si>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</si>
  <si>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</si>
  <si>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</si>
  <si>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</si>
  <si>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</si>
  <si>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</si>
  <si>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</si>
  <si>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</si>
  <si>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</si>
  <si>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</si>
  <si>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</si>
  <si>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</si>
  <si>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</si>
  <si>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</si>
  <si>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</si>
  <si>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</si>
  <si>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</si>
  <si>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</si>
  <si>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</si>
  <si>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</si>
  <si>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</si>
  <si>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</si>
  <si>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</si>
  <si>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</si>
  <si>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</si>
  <si>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</si>
  <si>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</si>
  <si>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</si>
  <si>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</si>
  <si>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</si>
  <si>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</si>
  <si>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</si>
  <si>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</si>
  <si>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</si>
  <si>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Shop 33, Main Market, Sector 15, Faridabad</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</si>
  <si>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</si>
  <si>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</si>
  <si>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</si>
  <si>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</si>
  <si>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</si>
  <si>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</si>
  <si>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</si>
  <si>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</si>
  <si>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</si>
  <si>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</si>
  <si>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</si>
  <si>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</si>
  <si>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</si>
  <si>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</si>
  <si>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</si>
  <si>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</si>
  <si>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</si>
  <si>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Sector 42, Faridabad</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</si>
  <si>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</si>
  <si>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</si>
  <si>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</si>
  <si>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</si>
  <si>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</si>
  <si>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</si>
  <si>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</si>
  <si>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</si>
  <si>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</si>
  <si>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</si>
  <si>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</si>
  <si>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</si>
  <si>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</si>
  <si>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</si>
  <si>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</si>
  <si>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</si>
  <si>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</si>
  <si>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</si>
  <si>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</si>
  <si>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</si>
  <si>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</si>
  <si>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</si>
  <si>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</si>
  <si>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</si>
  <si>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</si>
  <si>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</si>
  <si>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</si>
  <si>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</si>
  <si>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</si>
  <si>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</si>
  <si>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</si>
  <si>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</si>
  <si>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</si>
  <si>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</si>
  <si>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</si>
  <si>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</si>
  <si>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</si>
  <si>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</si>
  <si>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</si>
  <si>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</si>
  <si>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</si>
  <si>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</si>
  <si>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</si>
  <si>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</si>
  <si>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</si>
  <si>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</si>
  <si>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</si>
  <si>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</si>
  <si>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</si>
  <si>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</si>
  <si>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</si>
  <si>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</si>
  <si>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40 GF, Eldeco Station 1 Mall, Sector 12, Faridabad</t>
  </si>
  <si>
    <t>Angaar</t>
  </si>
  <si>
    <t>Hotel Saffron Kiran, 12/6, Adjacent to Badarpur Toll, NH-2, Sector 35, Faridabad</t>
  </si>
  <si>
    <t>Hotel Saffron Kiran, Faridabad</t>
  </si>
  <si>
    <t>Hotel Saffron Kiran, Faridabad, Faridabad</t>
  </si>
  <si>
    <t>Little Cafe</t>
  </si>
  <si>
    <t>Shop 32, Upper Ground Floor, Parsvnath City Mall, Sector 12,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</si>
  <si>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</si>
  <si>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</si>
  <si>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</si>
  <si>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</si>
  <si>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</si>
  <si>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</si>
  <si>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</si>
  <si>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</si>
  <si>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</si>
  <si>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</si>
  <si>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</si>
  <si>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</si>
  <si>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</si>
  <si>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</si>
  <si>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</si>
  <si>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</si>
  <si>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</si>
  <si>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</si>
  <si>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</si>
  <si>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</si>
  <si>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</si>
  <si>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</si>
  <si>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</si>
  <si>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</si>
  <si>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</si>
  <si>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</si>
  <si>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</si>
  <si>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</si>
  <si>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</si>
  <si>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</si>
  <si>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On The Rocks - The  Atrium</t>
  </si>
  <si>
    <t>The Atrium Hotel, Shooting Range Road, Suraj Kund, Faridabad</t>
  </si>
  <si>
    <t>The Atrium, Suraj Kund</t>
  </si>
  <si>
    <t>The Atrium, Suraj Kund, Faridabad</t>
  </si>
  <si>
    <t>Total Food Court</t>
  </si>
  <si>
    <t>B-222, Shishram Complex, Main Market, Badarpur Border, Faridabad</t>
  </si>
  <si>
    <t>The Retriever</t>
  </si>
  <si>
    <t>Silver</t>
  </si>
  <si>
    <t>K Hotel, Plot 2, Behind Pristine Mall, Sector 31, Faridabad</t>
  </si>
  <si>
    <t>K Hotel</t>
  </si>
  <si>
    <t>K Hotel, Faridabad</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</si>
  <si>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</si>
  <si>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</si>
  <si>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</si>
  <si>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</si>
  <si>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</si>
  <si>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</si>
  <si>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</si>
  <si>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</si>
  <si>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</si>
  <si>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</si>
  <si>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</si>
  <si>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</si>
  <si>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</si>
  <si>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</si>
  <si>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</si>
  <si>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</si>
  <si>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</si>
  <si>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</si>
  <si>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</si>
  <si>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</si>
  <si>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</si>
  <si>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Tandoori Hut</t>
  </si>
  <si>
    <t>Shop 77-78, Near Balaji Sweets, Main Huda Market Sector 28, Faridabad</t>
  </si>
  <si>
    <t>Oh My!</t>
  </si>
  <si>
    <t>Shop 45, Ground floor, SLF MALL, IP Colony, Sector 30, Faridabad</t>
  </si>
  <si>
    <t>Sector 30, Faridabad</t>
  </si>
  <si>
    <t>Chicken Inn Family Meat Shop</t>
  </si>
  <si>
    <t>B-204, Green Field Colony, Sector 42, Faridabad</t>
  </si>
  <si>
    <t>Opposite Omaxe Forest, Main Surajkund Road, Anangpur Chowk, Sector 41-42, Near Sector 43, Faridabad</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</si>
  <si>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</si>
  <si>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</si>
  <si>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</si>
  <si>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</si>
  <si>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</si>
  <si>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</si>
  <si>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</si>
  <si>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</si>
  <si>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</si>
  <si>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</si>
  <si>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</si>
  <si>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</si>
  <si>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</si>
  <si>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</si>
  <si>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</si>
  <si>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</si>
  <si>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</si>
  <si>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</si>
  <si>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</si>
  <si>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</si>
  <si>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</si>
  <si>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</si>
  <si>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</si>
  <si>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</si>
  <si>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</si>
  <si>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</si>
  <si>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</si>
  <si>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</si>
  <si>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</si>
  <si>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</si>
  <si>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</si>
  <si>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</si>
  <si>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</si>
  <si>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</si>
  <si>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</si>
  <si>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</si>
  <si>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</si>
  <si>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</si>
  <si>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</si>
  <si>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</si>
  <si>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</si>
  <si>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</si>
  <si>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</si>
  <si>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</si>
  <si>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</si>
  <si>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</si>
  <si>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</si>
  <si>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</si>
  <si>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</si>
  <si>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</si>
  <si>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</si>
  <si>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</si>
  <si>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</si>
  <si>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</si>
  <si>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</si>
  <si>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</si>
  <si>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</si>
  <si>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</si>
  <si>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</si>
  <si>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</si>
  <si>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</si>
  <si>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</si>
  <si>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</si>
  <si>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</si>
  <si>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SRS Mall, Sector 12, Faridabad,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</si>
  <si>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</si>
  <si>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</si>
  <si>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</si>
  <si>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</si>
  <si>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</si>
  <si>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</si>
  <si>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</si>
  <si>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</si>
  <si>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</si>
  <si>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</si>
  <si>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</si>
  <si>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</si>
  <si>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</si>
  <si>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</si>
  <si>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</si>
  <si>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Punjabii Tandoor</t>
  </si>
  <si>
    <t>A-1559, Green Field Colony, Suraj Kund, Faridabad</t>
  </si>
  <si>
    <t>Badarpur Border Chowk Post, Badarpur Border, Faridabad</t>
  </si>
  <si>
    <t>Kashyap Vaishno Dhaba</t>
  </si>
  <si>
    <t>Near Seble Cinema, Dharamveer Market, Badarpur Border, Faridabad</t>
  </si>
  <si>
    <t>Sector 21 A, Asian Hospital, Badhkal Chowk, Badkal Lake, Faridabad</t>
  </si>
  <si>
    <t>Badkal Lake</t>
  </si>
  <si>
    <t>Badkal Lake, Faridabad</t>
  </si>
  <si>
    <t>Shop R-2, 3rd Floor, Crown Interiorz Mall, Sector 35, Faridabad</t>
  </si>
  <si>
    <t>Jai Jagannath Hotel</t>
  </si>
  <si>
    <t>E 51, Shiv Durga Vihar, Dayal Bagh, Faridabad</t>
  </si>
  <si>
    <t>Dayal Bagh</t>
  </si>
  <si>
    <t>Dayal Bagh, Faridabad</t>
  </si>
  <si>
    <t>Bangali Sweets &amp; Restaurant</t>
  </si>
  <si>
    <t>6, Plot 17, New DLF, Indraprastha Colony, Faridabad</t>
  </si>
  <si>
    <t>Indraprastha Colony</t>
  </si>
  <si>
    <t>Indraprastha Colony, Faridabad</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</si>
  <si>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</si>
  <si>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</si>
  <si>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</si>
  <si>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</si>
  <si>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</si>
  <si>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</si>
  <si>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</si>
  <si>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</si>
  <si>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</si>
  <si>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</si>
  <si>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</si>
  <si>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</si>
  <si>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</si>
  <si>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</si>
  <si>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</si>
  <si>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</si>
  <si>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</si>
  <si>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</si>
  <si>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</si>
  <si>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</si>
  <si>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</si>
  <si>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</si>
  <si>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</si>
  <si>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</si>
  <si>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</si>
  <si>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</si>
  <si>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</si>
  <si>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</si>
  <si>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</si>
  <si>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</si>
  <si>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</si>
  <si>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</si>
  <si>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</si>
  <si>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</si>
  <si>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</si>
  <si>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</si>
  <si>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</si>
  <si>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</si>
  <si>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</si>
  <si>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Chandigarh Industrial Area, Chandigarh</t>
  </si>
  <si>
    <t>North Indian, Chinese, Continental, Pizza</t>
  </si>
  <si>
    <t>Kaidi Kitchen</t>
  </si>
  <si>
    <t>Chennai</t>
  </si>
  <si>
    <t>20/3, Bishop Wallers Avenue, Mylapore, Chennai</t>
  </si>
  <si>
    <t>Mylapore</t>
  </si>
  <si>
    <t>Mylapore, Chennai</t>
  </si>
  <si>
    <t>Italian, Mexican, Chinese, Thai, North Indian</t>
  </si>
  <si>
    <t>Maplai</t>
  </si>
  <si>
    <t>14, Sterling Avenue, Nungambakkam, Chennai</t>
  </si>
  <si>
    <t>Nungambakkam</t>
  </si>
  <si>
    <t>Nungambakkam, Chennai</t>
  </si>
  <si>
    <t>Palmshore</t>
  </si>
  <si>
    <t>111/108, Santhome High Road, Foreshore Estate, Santhome, Chennai</t>
  </si>
  <si>
    <t>Santhome</t>
  </si>
  <si>
    <t>Santhome, Chennai</t>
  </si>
  <si>
    <t>6 Ballygunge Place</t>
  </si>
  <si>
    <t>Kolkata</t>
  </si>
  <si>
    <t>6, Ballygunge Place, Ballygunge, Kolkata</t>
  </si>
  <si>
    <t>Ballygunge</t>
  </si>
  <si>
    <t>Ballygunge, Kolkata</t>
  </si>
  <si>
    <t>Flame &amp; Grill</t>
  </si>
  <si>
    <t>4th Floor, Mani Square Mall, 164/1, E.M. Bypass, Kankurgachi, Kolkata</t>
  </si>
  <si>
    <t>Mani Square Mall, Kankurgachi</t>
  </si>
  <si>
    <t>Mani Square Mall, Kankurgachi, Kolkata</t>
  </si>
  <si>
    <t>The Urban Foundry</t>
  </si>
  <si>
    <t>Pune</t>
  </si>
  <si>
    <t>1, Balewadi High Street, Cummins India Office Campus, Baner-Balewadi Link Road, Pune</t>
  </si>
  <si>
    <t>Balewadi High Street, Balewadi</t>
  </si>
  <si>
    <t>Balewadi High Street, Balewadi, Pune</t>
  </si>
  <si>
    <t>North Indian, Asian</t>
  </si>
  <si>
    <t>The Little Next Door</t>
  </si>
  <si>
    <t>D-10, Central Avenue, Kalyani Nagar, Pune</t>
  </si>
  <si>
    <t>Kalyani Nagar</t>
  </si>
  <si>
    <t>Kalyani Nagar, Pune</t>
  </si>
  <si>
    <t>Finger Food, Italian, Spanish, Greek</t>
  </si>
  <si>
    <t>Blue Water</t>
  </si>
  <si>
    <t>Punawale, Near Basket Bridge,Off Aundh-Ravet BRT, Ravet, Pune</t>
  </si>
  <si>
    <t>Ravet</t>
  </si>
  <si>
    <t>Ravet, Pune</t>
  </si>
  <si>
    <t>Coffee Cup</t>
  </si>
  <si>
    <t>Secunderabad</t>
  </si>
  <si>
    <t>E 89, Above Canara Bank, Sainikpuri, Secunderabad</t>
  </si>
  <si>
    <t>Sainikpuri</t>
  </si>
  <si>
    <t>Sainikpuri, Secunderabad</t>
  </si>
  <si>
    <t>Flechazo</t>
  </si>
  <si>
    <t>Bangalore</t>
  </si>
  <si>
    <t>9/1, 1st Floor, Above Surya Nissan, VRR Orchid, Doddanakkundi, Marathahalli, Bangalore</t>
  </si>
  <si>
    <t>Marathahalli</t>
  </si>
  <si>
    <t>Marathahalli, Bangalore</t>
  </si>
  <si>
    <t>Asian, Mediterranean, North Indian</t>
  </si>
  <si>
    <t>Hyderabad</t>
  </si>
  <si>
    <t>304, Puppalaguda, Financial District,ISB - Outer Ring Road, Gachibowli, Hyderabad</t>
  </si>
  <si>
    <t>Gachibowli</t>
  </si>
  <si>
    <t>Gachibowli, Hyderabad</t>
  </si>
  <si>
    <t>Seafood, Continental, Goan, Asian, Andhra</t>
  </si>
  <si>
    <t>Forum Mall, 10/3, Elgin Road, Elgin, Kolkata</t>
  </si>
  <si>
    <t>Elgin</t>
  </si>
  <si>
    <t>Elgin, Kolkata</t>
  </si>
  <si>
    <t>Tex-Mex, American</t>
  </si>
  <si>
    <t>Tea Villa Cafe</t>
  </si>
  <si>
    <t>Mumbai</t>
  </si>
  <si>
    <t>Shop 1&amp; 2, Y-Building, Flower Valley, Opposite Viviana Mall,Eastern Express Highway, Majiwada, Thane West</t>
  </si>
  <si>
    <t>Majiwada, Thane West</t>
  </si>
  <si>
    <t>Majiwada, Thane West, Mumbai</t>
  </si>
  <si>
    <t>Cafe, Italian, Desserts, Fast Food, Chinese, Tea</t>
  </si>
  <si>
    <t>Jonathan's Kitchen - Holiday Inn Express &amp; Suites</t>
  </si>
  <si>
    <t>Holiday Inn Express &amp; Suites, Gachibowli, Hyderabad</t>
  </si>
  <si>
    <t>Holiday Inn Express &amp; Suites</t>
  </si>
  <si>
    <t>Holiday Inn Express &amp; Suites, Hyderabad</t>
  </si>
  <si>
    <t>North Indian, Japanese, Italian</t>
  </si>
  <si>
    <t>Agent Jack's Bar</t>
  </si>
  <si>
    <t>Terrace, B Wing, ICC Trade Tower, Senapati Bapat Road, Pune</t>
  </si>
  <si>
    <t>Senapati Bapat Road</t>
  </si>
  <si>
    <t>Senapati Bapat Road, Pune</t>
  </si>
  <si>
    <t>Apache</t>
  </si>
  <si>
    <t>Shop 3, Turning Point, Behind Phoenix Mall, Viman Nagar, Pune</t>
  </si>
  <si>
    <t>Viman Nagar</t>
  </si>
  <si>
    <t>Viman Nagar, Pune</t>
  </si>
  <si>
    <t>That Madras Place</t>
  </si>
  <si>
    <t>34/29, 2nd Main Road, Kasturibai Nagar, Adyar, Chennai</t>
  </si>
  <si>
    <t>Adyar</t>
  </si>
  <si>
    <t>Adyar, Chennai</t>
  </si>
  <si>
    <t>European, Italian, Desserts</t>
  </si>
  <si>
    <t>Haunted</t>
  </si>
  <si>
    <t>273, F13, New Number 71, 2nd Main Road, Anna Nagar East, Chennai</t>
  </si>
  <si>
    <t>Anna Nagar East</t>
  </si>
  <si>
    <t>Anna Nagar East, Chennai</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</si>
  <si>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</si>
  <si>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</si>
  <si>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</si>
  <si>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</si>
  <si>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</si>
  <si>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</si>
  <si>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</si>
  <si>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Express Avenue Mall,  Royapettah, Chennai</t>
  </si>
  <si>
    <t>Mexican, American, Tex-Mex, Burger</t>
  </si>
  <si>
    <t>Basil With A Twist</t>
  </si>
  <si>
    <t>58-A, Habibullah Road, T. Nagar, Chennai</t>
  </si>
  <si>
    <t>T. Nagar</t>
  </si>
  <si>
    <t>T. Nagar, Chennai</t>
  </si>
  <si>
    <t>Continental, Cafe, Spanish, Italian, European, Greek, Mediterranean</t>
  </si>
  <si>
    <t>31, Opposite Globus, Hill Road, Bandra West</t>
  </si>
  <si>
    <t>Hill Road, Bandra West</t>
  </si>
  <si>
    <t>Hill Road, Bandra West, Mumbai</t>
  </si>
  <si>
    <t>The English Department Bar &amp; Diner</t>
  </si>
  <si>
    <t>Malad link Road, Near Inorbit Mall Junction, Malad West, Mumbai</t>
  </si>
  <si>
    <t>Malad West</t>
  </si>
  <si>
    <t>Malad West, Mumbai</t>
  </si>
  <si>
    <t>Italian, Continental, Mexican, Japanese, American, British</t>
  </si>
  <si>
    <t>The Black Pearl</t>
  </si>
  <si>
    <t>105, 1st A Cross Road, Jyothi Nivas College Road, Koramangala 5th Block, Bangalore</t>
  </si>
  <si>
    <t>Koramangala 5th Block</t>
  </si>
  <si>
    <t>Koramangala 5th Block, Bangalore</t>
  </si>
  <si>
    <t>Plot 8, Park Dugar, Mount Poonamallee High Road, Ramapuram, Chennai</t>
  </si>
  <si>
    <t>Ramapuram</t>
  </si>
  <si>
    <t>Ramapuram, Chennai</t>
  </si>
  <si>
    <t>Flat 48, Ground Floor, Opposite Vengal Rao Park, Road 1, Banjara Hills, Hyderabad</t>
  </si>
  <si>
    <t>Banjara Hills</t>
  </si>
  <si>
    <t>Banjara Hills, Hyderabad</t>
  </si>
  <si>
    <t>Pine &amp; Dine</t>
  </si>
  <si>
    <t>Plot 73, Jubilee Enclave, Hitech City, Hyderabad</t>
  </si>
  <si>
    <t>Hitech City</t>
  </si>
  <si>
    <t>Hitech City, Hyderabad</t>
  </si>
  <si>
    <t>11-D, Connaught Place, New Delhi</t>
  </si>
  <si>
    <t>North Indian, Continental, European</t>
  </si>
  <si>
    <t>Kargo</t>
  </si>
  <si>
    <t>Shop 1&amp;2, Marvel Alaina, Lane  8, Near Godrej Nature's Basket, Koregaon Park, Pune</t>
  </si>
  <si>
    <t>Koregaon Park</t>
  </si>
  <si>
    <t>Koregaon Park, Pune</t>
  </si>
  <si>
    <t>Charcoal Grill, Italian, North Indian, European, Indonesian, Thai</t>
  </si>
  <si>
    <t>Three Dots &amp; A Dash</t>
  </si>
  <si>
    <t>840/1,100 Feet Road, Metro Pillar 56-57, Indiranagar, Bangalore</t>
  </si>
  <si>
    <t>Indiranagar</t>
  </si>
  <si>
    <t>Indiranagar, Bangalore</t>
  </si>
  <si>
    <t>95, Jawaharlal Nehru Salai, Jafferkhanpet, Ashok Nagar, Chennai</t>
  </si>
  <si>
    <t>Ashok Nagar</t>
  </si>
  <si>
    <t>Ashok Nagar, Chennai</t>
  </si>
  <si>
    <t>United Kitchens of India</t>
  </si>
  <si>
    <t>Road 45, Jubilee Hills, Hyderabad</t>
  </si>
  <si>
    <t>Jubilee Hills</t>
  </si>
  <si>
    <t>Jubilee Hills, Hyderabad</t>
  </si>
  <si>
    <t>North Indian, Andhra, Chettinad, Bengali, Mughlai, Chinese</t>
  </si>
  <si>
    <t>India Restaurant</t>
  </si>
  <si>
    <t>Ground Floor, 1st Floor, 2nd Floor, 34, Karl Marx Sarani, Kidderpore, Kolkata</t>
  </si>
  <si>
    <t>Kidderpore</t>
  </si>
  <si>
    <t>Kidderpore, Kolkata</t>
  </si>
  <si>
    <t>Biryani, North Indian, Chinese, Mughlai</t>
  </si>
  <si>
    <t>257, Green Valley, Near Mankar Chowk, Kaspate Vasti, Wakad, Pune</t>
  </si>
  <si>
    <t>Wakad</t>
  </si>
  <si>
    <t>Wakad, Pune</t>
  </si>
  <si>
    <t>What's Up</t>
  </si>
  <si>
    <t>122A, Southern Avenue, Kolkata</t>
  </si>
  <si>
    <t>Southern Avenue</t>
  </si>
  <si>
    <t>Southern Avenue, Kolkata</t>
  </si>
  <si>
    <t>Cafe, Chinese, Continental</t>
  </si>
  <si>
    <t>The American Joint</t>
  </si>
  <si>
    <t>The Ahcl Homes Tower, Chikuwadi New Link Road, Borivali West, Mumbai</t>
  </si>
  <si>
    <t>Borivali West</t>
  </si>
  <si>
    <t>Borivali West, Mumbai</t>
  </si>
  <si>
    <t>Healthy Food, American, Burger, Salad</t>
  </si>
  <si>
    <t>P-15, Connaught Place, New Delhi</t>
  </si>
  <si>
    <t>North Indian, Chinese, Italian, American, Middle Eastern</t>
  </si>
  <si>
    <t>Saffron Mantra</t>
  </si>
  <si>
    <t>The Purple Leaf Hotel, Karkhana, Secunderabad</t>
  </si>
  <si>
    <t>Karkhana</t>
  </si>
  <si>
    <t>Karkhana, Secunderabad</t>
  </si>
  <si>
    <t>Exotica</t>
  </si>
  <si>
    <t>Opposite Audi Showroom, 5th Floor, 12th Square Building, Road 12, Banjara Hills, Hyderabad</t>
  </si>
  <si>
    <t>12th Square Building, Banjara Hills</t>
  </si>
  <si>
    <t>12th Square Building, Banjara Hills, Hyderabad</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</si>
  <si>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</si>
  <si>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</si>
  <si>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</si>
  <si>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</si>
  <si>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</si>
  <si>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</si>
  <si>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</si>
  <si>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Powai, Mumbai</t>
  </si>
  <si>
    <t>28, Aaram Nagar 1, Opposite Dariya Mahal, Versova, Andheri West</t>
  </si>
  <si>
    <t>Versova, Andheri West</t>
  </si>
  <si>
    <t>Versova, Andheri West, Mumbai</t>
  </si>
  <si>
    <t>9th Floor, Deron Heights, Above Ranka Jewellers, Baner, Pune</t>
  </si>
  <si>
    <t>Baner</t>
  </si>
  <si>
    <t>Baner, Pune</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</si>
  <si>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</si>
  <si>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</si>
  <si>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</si>
  <si>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</si>
  <si>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</si>
  <si>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</si>
  <si>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</si>
  <si>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</si>
  <si>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Sector 5, Salt Lake, Kolkata</t>
  </si>
  <si>
    <t>Continental, Seafood, North Indian, Asian</t>
  </si>
  <si>
    <t>Pardhy House, Opposite Jain Temple, Junction of MG Road and Hanuman Road, Vile Parle East, Mumbai</t>
  </si>
  <si>
    <t>Vile Parle East</t>
  </si>
  <si>
    <t>Vile Parle East, Mumbai</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</si>
  <si>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</si>
  <si>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</si>
  <si>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</si>
  <si>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</si>
  <si>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</si>
  <si>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</si>
  <si>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</si>
  <si>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</si>
  <si>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</si>
  <si>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Sarjapur Road, Bangalore</t>
  </si>
  <si>
    <t>Finger Food, North Indian, Italian, Continental, Thai, South Indian</t>
  </si>
  <si>
    <t>L'amandier</t>
  </si>
  <si>
    <t>57, 2nd Main Road, RA Puram, Chennai</t>
  </si>
  <si>
    <t>RA Puram</t>
  </si>
  <si>
    <t>RA Puram, Chennai</t>
  </si>
  <si>
    <t>European, Cafe, Italian</t>
  </si>
  <si>
    <t>Gabbar's Bar &amp; Kitchen</t>
  </si>
  <si>
    <t>11/1, Ho Chi Minh Sarani, Camac Street Area, Kolkata</t>
  </si>
  <si>
    <t>Camac Street Area</t>
  </si>
  <si>
    <t>Camac Street Area, Kolkata</t>
  </si>
  <si>
    <t>North Indian, Chinese, Mexican, Italian</t>
  </si>
  <si>
    <t>Sigree Global Grill</t>
  </si>
  <si>
    <t>1st Floor, Silver Spring Arcade, EM Bypass, Science City Area, Kolkata</t>
  </si>
  <si>
    <t>Silver Spring Arcade, Science City Area</t>
  </si>
  <si>
    <t>Silver Spring Arcade, Science City Area, Kolkata</t>
  </si>
  <si>
    <t>UG 49, Phoenix Market City, Nagar Road, Viman Nagar, Pune</t>
  </si>
  <si>
    <t>Phoenix Market City, Viman Nagar</t>
  </si>
  <si>
    <t>Phoenix Market City, Viman Nagar, Pune</t>
  </si>
  <si>
    <t>Mexican, American, Tex-Mex</t>
  </si>
  <si>
    <t>Tales &amp; Spirits</t>
  </si>
  <si>
    <t>Plot 64, Shivaji Housing Society, Senapati Bapat Road, Pune</t>
  </si>
  <si>
    <t>Sultans of Spice</t>
  </si>
  <si>
    <t>BluPetal Hotel, 60 Jyoti Nivas College Road, Koramangala 5th Block, Bangalore</t>
  </si>
  <si>
    <t>BluPetal Hotel, Koramangala</t>
  </si>
  <si>
    <t>BluPetal Hotel, Koramangala, Bangalore</t>
  </si>
  <si>
    <t>Fuji Japanese Restaurant</t>
  </si>
  <si>
    <t>M-41/2, Speedbird House, Middle Circle, Connaught Place, New Delhi</t>
  </si>
  <si>
    <t>Pind</t>
  </si>
  <si>
    <t>2, Sarathy Nagar, 1st Main Road, Velachery, Chennai</t>
  </si>
  <si>
    <t>Velachery</t>
  </si>
  <si>
    <t>Velachery, Chennai</t>
  </si>
  <si>
    <t>Ardor 2.1</t>
  </si>
  <si>
    <t>N-55/56 &amp; 88/89, Outer Circle, Connaught Place, New Delhi</t>
  </si>
  <si>
    <t>Cinch</t>
  </si>
  <si>
    <t>Ghaziabad</t>
  </si>
  <si>
    <t>3rd Floor, Shipra Mall, Indirapuram, Ghaziabad</t>
  </si>
  <si>
    <t>Shipra Mall, Indirapuram</t>
  </si>
  <si>
    <t>Shipra Mall, Indirapuram, Ghaziabad</t>
  </si>
  <si>
    <t>Shop 34-40, Level 3, Shipra Mall, Gulmohar Road, Indirapuram, Ghaziabad</t>
  </si>
  <si>
    <t>Bombay Brasserie</t>
  </si>
  <si>
    <t>3, College Lane, Nungambakkam, Chennai</t>
  </si>
  <si>
    <t>Sahibäó»s Barbeque by Ohriäó»s</t>
  </si>
  <si>
    <t>First Floor, Shilparamam Complex, Opposite Cyber Tower, Hitech City, Hyderabad</t>
  </si>
  <si>
    <t>Ohri' Hitech City</t>
  </si>
  <si>
    <t>Ohri' Hitech City, Hyderabad</t>
  </si>
  <si>
    <t>Hyderabadi, Awadhi</t>
  </si>
  <si>
    <t>Mumbai Vibe</t>
  </si>
  <si>
    <t>Ganga Jamuna Block, 14th Road, Linking Road, Bandra West</t>
  </si>
  <si>
    <t>Linking Road, Bandra West</t>
  </si>
  <si>
    <t>Linking Road, Bandra West, Mumbai</t>
  </si>
  <si>
    <t>Cafe, Continental, North Indian, Italian, Chinese, Bakery, Desserts, Finger Food</t>
  </si>
  <si>
    <t>Blue -  Rooftop Cafe Restaurant Bistro</t>
  </si>
  <si>
    <t>10th Floor, Balaji Heights Buliding, Behind Tanishq Showroom, C G Road, Ahmedabad</t>
  </si>
  <si>
    <t>C G Road</t>
  </si>
  <si>
    <t>C G Road, Ahmedabad</t>
  </si>
  <si>
    <t>North Indian, Cafe, Italian, Mexican, Continental</t>
  </si>
  <si>
    <t>Nini's Kitchen</t>
  </si>
  <si>
    <t>12, First Floor, Camps Corner 2, Opposite Prahlad Nagar Garden, Prahlad Nagar, Ahmedabad</t>
  </si>
  <si>
    <t>Prahlad Nagar</t>
  </si>
  <si>
    <t>Prahlad Nagar, Ahmedabad</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</si>
  <si>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</si>
  <si>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</si>
  <si>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</si>
  <si>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</si>
  <si>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</si>
  <si>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Kondapur, Hyderabad</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</si>
  <si>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</si>
  <si>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</si>
  <si>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</si>
  <si>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</si>
  <si>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</si>
  <si>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</si>
  <si>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</si>
  <si>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</si>
  <si>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</si>
  <si>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Gurukul, Ahmedabad</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</si>
  <si>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</si>
  <si>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</si>
  <si>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</si>
  <si>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</si>
  <si>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</si>
  <si>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</si>
  <si>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</si>
  <si>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</si>
  <si>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Indirapuram, Ghaziabad</t>
  </si>
  <si>
    <t>Fast Food, Cafe, Desserts, Bakery</t>
  </si>
  <si>
    <t>Cafe LazyMojo</t>
  </si>
  <si>
    <t>Jaipur</t>
  </si>
  <si>
    <t>H 1, Lal Bahadur Nagar, S.L Marg, Malviya Nagar, Jaipur</t>
  </si>
  <si>
    <t>Malviya Nagar, Jaipur</t>
  </si>
  <si>
    <t>Cafe, Mexican, Italian, Continental</t>
  </si>
  <si>
    <t>Mocambo</t>
  </si>
  <si>
    <t>25B Park Street, Park Street Area, Kolkata</t>
  </si>
  <si>
    <t>Park Street Area</t>
  </si>
  <si>
    <t>Park Street Area, Kolkata</t>
  </si>
  <si>
    <t>BarBQ</t>
  </si>
  <si>
    <t>43-47-55, Park Street Area, Kolkata</t>
  </si>
  <si>
    <t>The B.A.W.A</t>
  </si>
  <si>
    <t>Opposite VCA Stadium, Civil Lines, Nagpur</t>
  </si>
  <si>
    <t>Civil Lines, Nagpur</t>
  </si>
  <si>
    <t>Mocha</t>
  </si>
  <si>
    <t>202, Cement Road, Shankar Nagar, Dharampeth, Nagpur</t>
  </si>
  <si>
    <t>Dharampeth</t>
  </si>
  <si>
    <t>Dharampeth, Nagpur</t>
  </si>
  <si>
    <t>Shop 10,  Circle B, Nyay Marg, Bodakdev, Ahmedabad</t>
  </si>
  <si>
    <t>Bodakdev</t>
  </si>
  <si>
    <t>Bodakdev, Ahmedabad</t>
  </si>
  <si>
    <t>Cafe Alfresco</t>
  </si>
  <si>
    <t>101, Dynamic House, Vijay Cross Road, Above HDFC Bank, Opposite Child Care Hospital, Navrangpura, Ahmedabad</t>
  </si>
  <si>
    <t>Navrangpura</t>
  </si>
  <si>
    <t>Navrangpura, Ahmedabad</t>
  </si>
  <si>
    <t>Cafe, Beverages, Desserts, Pizza</t>
  </si>
  <si>
    <t>F 48, 1st Floor, Inorbit Mall, Hitech City, Hyderabad</t>
  </si>
  <si>
    <t>On The House</t>
  </si>
  <si>
    <t>E 145, Ramesh Marg, Behind Talwalkars, C Scheme, Jaipur</t>
  </si>
  <si>
    <t>C Scheme</t>
  </si>
  <si>
    <t>C Scheme, Jaipur</t>
  </si>
  <si>
    <t>Italian, Continental, Mexican, Cafe, Bakery</t>
  </si>
  <si>
    <t>Calzone- Dine &amp; Rooftop Lounge</t>
  </si>
  <si>
    <t>Natani Tower, R-6-B, 3rd Floor, Sector 1, Vidhyadhar Nagar, Jaipur</t>
  </si>
  <si>
    <t>Vidhyadhar Nagar</t>
  </si>
  <si>
    <t>Vidhyadhar Nagar, Jaipur</t>
  </si>
  <si>
    <t>Continental, Mexican, North Indian, Chinese</t>
  </si>
  <si>
    <t>Kites Cafe</t>
  </si>
  <si>
    <t>267, B.R. Puram, Near Royal Enfield Showroom, Avinashi Road, Peelamedu, Coimbatore</t>
  </si>
  <si>
    <t>Peelamedu</t>
  </si>
  <si>
    <t>Peelamedu, Coimbatore</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</si>
  <si>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</si>
  <si>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</si>
  <si>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</si>
  <si>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</si>
  <si>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</si>
  <si>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</si>
  <si>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</si>
  <si>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</si>
  <si>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Acropolis Mall, Kasba , Kolkata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</si>
  <si>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</si>
  <si>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</si>
  <si>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</si>
  <si>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</si>
  <si>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</si>
  <si>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</si>
  <si>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</si>
  <si>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</si>
  <si>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</si>
  <si>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</si>
  <si>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Edappally, Kochi</t>
  </si>
  <si>
    <t>Bloomsbury's Boutique Cafe and Artisan Bakery</t>
  </si>
  <si>
    <t>S 74, Level 2, LuLu Mall, NH-17, Entrance Road, Edapally Junction, Edappally, Kochi</t>
  </si>
  <si>
    <t>LuLu Mall, Edappally</t>
  </si>
  <si>
    <t>LuLu Mall, Edappally, Kochi</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</si>
  <si>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</si>
  <si>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</si>
  <si>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</si>
  <si>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</si>
  <si>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</si>
  <si>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</si>
  <si>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</si>
  <si>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</si>
  <si>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</si>
  <si>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Vastrapur, Ahmedabad</t>
  </si>
  <si>
    <t>Cafe, American, Continental, Armenian, Fast Food</t>
  </si>
  <si>
    <t>Midnight Chef</t>
  </si>
  <si>
    <t>SCO 329-332, Sector 35B, Sector 35, Chandigarh</t>
  </si>
  <si>
    <t>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</si>
  <si>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</si>
  <si>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</si>
  <si>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</si>
  <si>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</si>
  <si>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</si>
  <si>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</si>
  <si>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</si>
  <si>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</si>
  <si>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Madhapur, Hyderabad</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</si>
  <si>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</si>
  <si>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</si>
  <si>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</si>
  <si>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</si>
  <si>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</si>
  <si>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</si>
  <si>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</si>
  <si>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Bajaj Nagar, Nagpur</t>
  </si>
  <si>
    <t>60, Sadar Bazar Main Road, Sadar, Nagpur</t>
  </si>
  <si>
    <t>Sadar</t>
  </si>
  <si>
    <t>Sadar, Nagpur</t>
  </si>
  <si>
    <t>6-9, Ground Floor, Devashish Business Park, Opposite Krishna Complex, Bodakdev, Ahmedabad</t>
  </si>
  <si>
    <t>Cafe, Continental, Desserts</t>
  </si>
  <si>
    <t>Writer's Cafe</t>
  </si>
  <si>
    <t>98, Peter's Road, Behind Philip's Service Centre, Gopalapuram, Chennai</t>
  </si>
  <si>
    <t>Gopalapuram</t>
  </si>
  <si>
    <t>Gopalapuram, Chennai</t>
  </si>
  <si>
    <t>CakeBee</t>
  </si>
  <si>
    <t>6/1, SRP Nagar, Saibaba Colony, Coimbatore</t>
  </si>
  <si>
    <t>Saibaba Colony</t>
  </si>
  <si>
    <t>Saibaba Colony, Coimbatore</t>
  </si>
  <si>
    <t>9, Shipra Mall, Indirapuram, Ghaziabad</t>
  </si>
  <si>
    <t>The Zuree Urban Kitchen</t>
  </si>
  <si>
    <t>8A, AD Complex, Mount Road, Mohan Nagar, Nagpur</t>
  </si>
  <si>
    <t>Mohan Nagar</t>
  </si>
  <si>
    <t>Mohan Nagar, Nagpur</t>
  </si>
  <si>
    <t>Puffizza</t>
  </si>
  <si>
    <t>103, Kairos, Opposite Mahatma Gandhi Labour Institute, Drive In Road, Gurukul, Ahmedabad</t>
  </si>
  <si>
    <t>312 B, 3rd Floor, Elante Mall, Phase 1, Chandigarh Industrial Area, Chandigarh</t>
  </si>
  <si>
    <t>Elante Mall, Chandigarh Industrial Area</t>
  </si>
  <si>
    <t>Elante Mall, Chandigarh Industrial Area, Chandigarh</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</si>
  <si>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</si>
  <si>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</si>
  <si>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</si>
  <si>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</si>
  <si>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</si>
  <si>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</si>
  <si>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Lower Parel, Mumbai</t>
  </si>
  <si>
    <t>Bakery, Desserts, Cafe</t>
  </si>
  <si>
    <t>Eat Street</t>
  </si>
  <si>
    <t>11, 80 Feet Road, Opposite Indian Oil Petrol Pump, Koramangala 6th Block, Bangalore</t>
  </si>
  <si>
    <t>Koramangala 6th Block</t>
  </si>
  <si>
    <t>Koramangala 6th Block, Bangalore</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</si>
  <si>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</si>
  <si>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</si>
  <si>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</si>
  <si>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</si>
  <si>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</si>
  <si>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</si>
  <si>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</si>
  <si>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</si>
  <si>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</si>
  <si>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</si>
  <si>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</si>
  <si>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</si>
  <si>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</si>
  <si>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Perungudi, Chennai</t>
  </si>
  <si>
    <t>Zucca Pizzeria</t>
  </si>
  <si>
    <t>GRG College Road, Opposite Rajasree Ford Showroom, Peelamedu, Coimbatore</t>
  </si>
  <si>
    <t>Shop 4, B Block, Main Market, Opposite Vivek Vihar, Surya Nagar, Ghaziabad</t>
  </si>
  <si>
    <t>Surya Nagar</t>
  </si>
  <si>
    <t>Surya Nagar, Ghaziabad</t>
  </si>
  <si>
    <t>Mamu's Infusion</t>
  </si>
  <si>
    <t>101, D-46-B,First Floor, Mangalam Ambition Tower, Subhash Marg, Agresen Circle, C Scheme, Jaipur</t>
  </si>
  <si>
    <t>Italian, Chinese, Mexican, Thai, North Indian</t>
  </si>
  <si>
    <t>Taruveda Bistro</t>
  </si>
  <si>
    <t>1st Floor, Sunraj Villa, 2 Mysore House, Jacob Road, Civil Lines, Jaipur</t>
  </si>
  <si>
    <t>Civil Lines, Jaipur</t>
  </si>
  <si>
    <t>Cafe, Italian, Japanese, Continental</t>
  </si>
  <si>
    <t>The Shooters Cafe</t>
  </si>
  <si>
    <t>Mohali</t>
  </si>
  <si>
    <t>SCO 654,Himalaya Marg Road, Sector 70, Mohali, Chandigarh</t>
  </si>
  <si>
    <t>Sector 70</t>
  </si>
  <si>
    <t>Sector 70, Mohali</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</si>
  <si>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</si>
  <si>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</si>
  <si>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</si>
  <si>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</si>
  <si>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</si>
  <si>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</si>
  <si>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</si>
  <si>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</si>
  <si>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</si>
  <si>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</si>
  <si>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Gandhipuram, Coimbatore</t>
  </si>
  <si>
    <t>18, 2nd Floor, Shipra Mall, Gulmohar Road, Indirapuram, Ghaziabad</t>
  </si>
  <si>
    <t>Mutual's</t>
  </si>
  <si>
    <t>1, Awadhpuri, Near Kailash Mall, Lal Kothi, Jaipur Lal Kothi</t>
  </si>
  <si>
    <t>Lal Kothi</t>
  </si>
  <si>
    <t>Lal Kothi, Jaipur</t>
  </si>
  <si>
    <t>Cafe, Mexican, Italian, North Indian, Fast Food</t>
  </si>
  <si>
    <t>Checker's</t>
  </si>
  <si>
    <t>23 to 25, VCA Complex, Civil Lines, Nagpur</t>
  </si>
  <si>
    <t>Super Donuts</t>
  </si>
  <si>
    <t>SCO 446 Sector 35 C, Sector 35, Chandigarh</t>
  </si>
  <si>
    <t>Burger, Fast Food, Desserts, Beverages</t>
  </si>
  <si>
    <t>Booth 70, Sector 8, Chandigarh</t>
  </si>
  <si>
    <t>Sector 8, Chandigarh</t>
  </si>
  <si>
    <t>Decked Up By Garden Cafe</t>
  </si>
  <si>
    <t>320, Queens Road, Opposite Jharkhand Mahadev Temple, Vaishali Nagar, Jaipur</t>
  </si>
  <si>
    <t>Vaishali Nagar</t>
  </si>
  <si>
    <t>Vaishali Nagar, Jaipur</t>
  </si>
  <si>
    <t>Slice of Spice</t>
  </si>
  <si>
    <t>Market Road, Opposite Saritha Savitha Theatre, Kacheripady, Kochi</t>
  </si>
  <si>
    <t>Kacheripady</t>
  </si>
  <si>
    <t>Kacheripady, Kochi</t>
  </si>
  <si>
    <t>Fast Food, Biryani</t>
  </si>
  <si>
    <t>Mustake Multicuisine Restaurant</t>
  </si>
  <si>
    <t>Near SEZ, Noel Focuz, Seaport-Airport Road, Kakkanad, Kochi</t>
  </si>
  <si>
    <t>Kakkanad</t>
  </si>
  <si>
    <t>Kakkanad, Kochi</t>
  </si>
  <si>
    <t>Chinese, Thai, North Indian, South Indian</t>
  </si>
  <si>
    <t>Cafe 17</t>
  </si>
  <si>
    <t>Ground Floor, Unisquare Building, Opposite Sreedhareeyam Eye Hospital, Kathrikadavu, Kaloor, Kochi</t>
  </si>
  <si>
    <t>Kaloor</t>
  </si>
  <si>
    <t>Kaloor, Kochi</t>
  </si>
  <si>
    <t>SpiceKlub</t>
  </si>
  <si>
    <t>8A, Janta Industrial Estate, Opposite Phoenix Mills, Senapati Bapat Road, Lower Parel, Mumbai</t>
  </si>
  <si>
    <t>The Latitude - Radisson Blu</t>
  </si>
  <si>
    <t>Radisson Blu, Taj East Gate Road, Tajganj, Agra</t>
  </si>
  <si>
    <t>Radisson Blu, Tajganj</t>
  </si>
  <si>
    <t>Radisson Blu, Tajganj, Agra</t>
  </si>
  <si>
    <t>AB's - Absolute Barbecues</t>
  </si>
  <si>
    <t>90/4, 3rd Floor, Outer Ring Road, Munnekollaly Village, Marathahalli, Bangalore</t>
  </si>
  <si>
    <t>European, Mediterranean, North Indian</t>
  </si>
  <si>
    <t>Near Apex Bank, TT Nagar, Bhopal</t>
  </si>
  <si>
    <t>TT Nagar</t>
  </si>
  <si>
    <t>TT Nagar, Bhopal</t>
  </si>
  <si>
    <t>Bake N Shake</t>
  </si>
  <si>
    <t>Bhadbhada Road, Near Rang Mahal Talkies, TT Nagar, Bhopal</t>
  </si>
  <si>
    <t>Lal Qila</t>
  </si>
  <si>
    <t>Bhubaneshwar</t>
  </si>
  <si>
    <t>Sampark Vihar, Opposite Big Bazaar, KIIT Square, Patia, Bhubaneshwar</t>
  </si>
  <si>
    <t>Patia</t>
  </si>
  <si>
    <t>Patia, Bhubaneshwar</t>
  </si>
  <si>
    <t>Ground Floor, Elante Mall, Phase 1, Chandigarh Industrial Area, Chandigarh</t>
  </si>
  <si>
    <t>Continental, Italian, Thai, Finger Food</t>
  </si>
  <si>
    <t>SCO 51, Madhya Marg, Sector 26, Chandigarh</t>
  </si>
  <si>
    <t>Sector 26, Chandigarh</t>
  </si>
  <si>
    <t>Ground Floor, MPD Tower, Opposite Magnolias, DLF 5, Golf Course Road, Gurgaon</t>
  </si>
  <si>
    <t>Spiritual Bar &amp; Lounge-DoubleTree by Hilton</t>
  </si>
  <si>
    <t>DoubleTree by Hilton, Golf Course Road, Sector 56, Gurgaon</t>
  </si>
  <si>
    <t>DoubleTree by Hilton, Sector 56</t>
  </si>
  <si>
    <t>DoubleTree by Hilton, Sector 56, Gurgaon</t>
  </si>
  <si>
    <t>The Old School Brew House</t>
  </si>
  <si>
    <t>SCO 56, 4th Floor, Sector 29, Gurgaon</t>
  </si>
  <si>
    <t>Continental, Burger, Pizza, North Indian, European, Finger Food</t>
  </si>
  <si>
    <t>The Wine Company</t>
  </si>
  <si>
    <t>Mama Loca</t>
  </si>
  <si>
    <t>G-1, Princess Centre, 6/3, New Palasia, Indore</t>
  </si>
  <si>
    <t>New Palasia</t>
  </si>
  <si>
    <t>New Palasia, Indore</t>
  </si>
  <si>
    <t>Greek, Lebanese</t>
  </si>
  <si>
    <t>Just My Bakes</t>
  </si>
  <si>
    <t>5-B/F, Scheme 74C, Vijay Nagar, Indore</t>
  </si>
  <si>
    <t>Cakesmith's Alley</t>
  </si>
  <si>
    <t>Shop 8, Scheme 78, Near Prestige College UG Campus, Vijay Nagar, Indore</t>
  </si>
  <si>
    <t>Bakery, Cafe, Fast Food</t>
  </si>
  <si>
    <t>G-1 &amp; 2, Prakrati Corporate Building, Race Course Area, YN Road, Indore</t>
  </si>
  <si>
    <t>YN Road</t>
  </si>
  <si>
    <t>YN Road, Indore</t>
  </si>
  <si>
    <t>Cafe, Continental, Italian, Street Food</t>
  </si>
  <si>
    <t>Hucka</t>
  </si>
  <si>
    <t>3rd Floor, SGM Plaza, Arya Nagar, Kanpur</t>
  </si>
  <si>
    <t>Arya Nagar</t>
  </si>
  <si>
    <t>Arya Nagar, Kanpur</t>
  </si>
  <si>
    <t>The Zaffran</t>
  </si>
  <si>
    <t>Ratan Zone, Coca-Cola Crossing, Ashok Nagar, Kanpur</t>
  </si>
  <si>
    <t>Ashok Nagar, Kanpur</t>
  </si>
  <si>
    <t>UrbanCrave</t>
  </si>
  <si>
    <t>14/125, The Mall, Mall Road, Colonelganj, Parade, Kanpur</t>
  </si>
  <si>
    <t>Parade</t>
  </si>
  <si>
    <t>Parade, Kanpur</t>
  </si>
  <si>
    <t>Cafe, Continental, Desserts, Ice Cream, Italian, Beverages</t>
  </si>
  <si>
    <t>ChaiCofi</t>
  </si>
  <si>
    <t>Arammal Tower, Near Express Garden, KK Road, Kaloor, Kochi</t>
  </si>
  <si>
    <t>Grandson of Tunday Kababi</t>
  </si>
  <si>
    <t>Naaz Cinema Road, Aminabad, Lucknow</t>
  </si>
  <si>
    <t>Aminabad</t>
  </si>
  <si>
    <t>Aminabad, Lucknow</t>
  </si>
  <si>
    <t>Mughlai, Lucknowi</t>
  </si>
  <si>
    <t>Free Spirit</t>
  </si>
  <si>
    <t>Indira Gandhi Pratishthan-Kathauta Chauraha road, Near Shaheed Path Flyover, Vishesh Khand 2, Gomti Nagar, Lucknow</t>
  </si>
  <si>
    <t>Gomti Nagar</t>
  </si>
  <si>
    <t>Gomti Nagar, Lucknow</t>
  </si>
  <si>
    <t>Diesel Cafe</t>
  </si>
  <si>
    <t>Ground Floor, Hotel Prestige, Near Collector's Gate, Balmatta, Mangalore</t>
  </si>
  <si>
    <t>Balmatta</t>
  </si>
  <si>
    <t>Balmatta, Mangalore</t>
  </si>
  <si>
    <t>Froth On Top</t>
  </si>
  <si>
    <t>Silk House, Balmatta Arya Samaj Road, Balmatta, Mangalore</t>
  </si>
  <si>
    <t>Chinese, Mangalorean</t>
  </si>
  <si>
    <t>145 Kala Ghoda</t>
  </si>
  <si>
    <t>145, Kala Ghoda, Fort, Mumbai</t>
  </si>
  <si>
    <t>Fort</t>
  </si>
  <si>
    <t>Fort, Mumbai</t>
  </si>
  <si>
    <t>Jalpaan Dining Saga</t>
  </si>
  <si>
    <t>366, 2nd &amp; 3rd Floor, Near Ramaswamy Circle, Chamaraja Mohalla, Chamrajpura, Mysore</t>
  </si>
  <si>
    <t>Chamrajpura</t>
  </si>
  <si>
    <t>Chamrajpura, Mysore</t>
  </si>
  <si>
    <t>The Ark</t>
  </si>
  <si>
    <t>Address One, Second Floor, Next to Hilton Double Tree Hotel, Baani, Sector 56, Golf Course Road, Gurgaon</t>
  </si>
  <si>
    <t>Seafood, Mediterranean</t>
  </si>
  <si>
    <t>Tandooriwala</t>
  </si>
  <si>
    <t>26, 1st Stage, KHB, Nrupathunga Road, Kuvempunagar, Mysore</t>
  </si>
  <si>
    <t>Kuvempunagar</t>
  </si>
  <si>
    <t>Kuvempunagar, Mysore</t>
  </si>
  <si>
    <t>High Tension Double Road, Near Vidyavardhaka College,  2nd Stage, Vijay Nagar, Mysore</t>
  </si>
  <si>
    <t>Al Arabian Express</t>
  </si>
  <si>
    <t>Near Big Bazar, College Road, Nashik</t>
  </si>
  <si>
    <t>College Road</t>
  </si>
  <si>
    <t>College Road, Nashik</t>
  </si>
  <si>
    <t>Italize</t>
  </si>
  <si>
    <t>137, 1st Floor, Mission Street (kosakadai street cutting), MG Road, Puducherry</t>
  </si>
  <si>
    <t>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</si>
  <si>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</si>
  <si>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</si>
  <si>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</si>
  <si>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</si>
  <si>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</si>
  <si>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</si>
  <si>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</si>
  <si>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</si>
  <si>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</si>
  <si>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</si>
  <si>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</si>
  <si>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</si>
  <si>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Kanka, Ranchi</t>
  </si>
  <si>
    <t>Golden Dragon</t>
  </si>
  <si>
    <t>10-15, Second Floor, Rangila Park, Ghod Dod Road, Athwa, Surat</t>
  </si>
  <si>
    <t>Athwa</t>
  </si>
  <si>
    <t>Athwa, Surat</t>
  </si>
  <si>
    <t>Wok On Fire</t>
  </si>
  <si>
    <t>G 2, Golden Square, Near Sargam Shopping Center, Parle Point, Surat, Piplod, Surat</t>
  </si>
  <si>
    <t>Golden Square, City Light</t>
  </si>
  <si>
    <t>Golden Square, City Light, Surat</t>
  </si>
  <si>
    <t>Kansar Gujarati Thali</t>
  </si>
  <si>
    <t>A Wing, President Plaza, Near RTO, Nanpura, Surat</t>
  </si>
  <si>
    <t>Nanpura</t>
  </si>
  <si>
    <t>Nanpura, Surat</t>
  </si>
  <si>
    <t>Pizzeria Vaatika Cafe</t>
  </si>
  <si>
    <t>B-1/178, Assi Ghat, Varanasi</t>
  </si>
  <si>
    <t>Assi Ghat</t>
  </si>
  <si>
    <t>Assi Ghat, Varanasi</t>
  </si>
  <si>
    <t>Pizza, Chinese</t>
  </si>
  <si>
    <t>S 19/1 K, Mint House, Near Hotel Taj, Nai Bazar Cantt, Nadesar, Varanasi</t>
  </si>
  <si>
    <t>Nadesar</t>
  </si>
  <si>
    <t>Nadesar, Varanasi</t>
  </si>
  <si>
    <t>P Square Mall, Civil Lines, Allahabad</t>
  </si>
  <si>
    <t>Brijwasi Chat Bhandar</t>
  </si>
  <si>
    <t>Amritsar</t>
  </si>
  <si>
    <t>Crystal Chowk, Cooper Road, Near INA Colony</t>
  </si>
  <si>
    <t>INA Colony</t>
  </si>
  <si>
    <t>INA Colony, Amritsar</t>
  </si>
  <si>
    <t>La Roma Pizzeria</t>
  </si>
  <si>
    <t>SCO 6, District Shopping Complex, Ranjit Avenue, Amritsar</t>
  </si>
  <si>
    <t>Ranjit Avenue</t>
  </si>
  <si>
    <t>Ranjit Avenue, Amritsar</t>
  </si>
  <si>
    <t>Kesar Da Dhabha</t>
  </si>
  <si>
    <t>Near Telephone Exchange, Chowk Passian, Shastri Market, Near Town Hall, Amritsar</t>
  </si>
  <si>
    <t>Town Hall</t>
  </si>
  <si>
    <t>Town Hall, Amritsar</t>
  </si>
  <si>
    <t>8, Upper Ground Floor, City Pride Commercial Complex, Kali Bawdi, Jalna Road, CIDCO, Aurangabad</t>
  </si>
  <si>
    <t>d' Curry House</t>
  </si>
  <si>
    <t>Hotel Green Olive, Near Baba Petrol Pump, Nirala Bazar, Aurangabad</t>
  </si>
  <si>
    <t>Hotel Green Olive, Nirala Bazar</t>
  </si>
  <si>
    <t>Hotel Green Olive, Nirala Bazar, Aurangabad</t>
  </si>
  <si>
    <t>Continental, Chinese, Biryani, North Indian</t>
  </si>
  <si>
    <t>B-1, GM Tower,  Stop No. 10, Arera Colony, Bhopal</t>
  </si>
  <si>
    <t>Arera Colony</t>
  </si>
  <si>
    <t>Arera Colony, Bhopal</t>
  </si>
  <si>
    <t>Violet Hour</t>
  </si>
  <si>
    <t>Shop 3-4, Plot 5B, Sai Mehndi Appartment, B.D.A,  Kohefiza Main Road, Kohefiza, Bhopal</t>
  </si>
  <si>
    <t>Kohefiza</t>
  </si>
  <si>
    <t>Kohefiza, Bhopal</t>
  </si>
  <si>
    <t>Manohar Dairy And Restaurant</t>
  </si>
  <si>
    <t>6, Hamidia Road, Opposite Alpana Cineplex, Peer Gate Area, Bhopal</t>
  </si>
  <si>
    <t>Peer Gate Area</t>
  </si>
  <si>
    <t>Peer Gate Area, Bhopal</t>
  </si>
  <si>
    <t>North Indian, South Indian, Street Food, Bakery</t>
  </si>
  <si>
    <t>Aangan Horizon</t>
  </si>
  <si>
    <t>Above Patia Pantaloons, Nandankanan Road, Patia, Bhubaneshwar</t>
  </si>
  <si>
    <t>6th Floor, Metro Park Inn, 1000, Raja Street, Near Clock Tower, Town Hall, Coimbatore</t>
  </si>
  <si>
    <t>Town Hall, Coimbatore</t>
  </si>
  <si>
    <t>Olive Bistro</t>
  </si>
  <si>
    <t>Shop 101, 1st Floor, Cyber Hub, DLF Cyber City, Gurgaon</t>
  </si>
  <si>
    <t>Mediterranean, Italian, European</t>
  </si>
  <si>
    <t>C 17, 1st Floor, Patparganj Industrial Area, Kaushambi, Ghaziabad</t>
  </si>
  <si>
    <t>Kaushambi</t>
  </si>
  <si>
    <t>Kaushambi, Ghaziabad</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</si>
  <si>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</si>
  <si>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</si>
  <si>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</si>
  <si>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</si>
  <si>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</si>
  <si>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</si>
  <si>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Candolim, Goa</t>
  </si>
  <si>
    <t>Goan, Seafood, Chinese</t>
  </si>
  <si>
    <t>Dhaba By Claridges</t>
  </si>
  <si>
    <t>1st Floor, Cyber Hub, DLF Cyber City, Gurgaon</t>
  </si>
  <si>
    <t>Chung Fa</t>
  </si>
  <si>
    <t>Zoo Narengi Road, Geetanagar, Zoo Tiniali Area, Guwahati, Zoo Tiniali, Guwahati</t>
  </si>
  <si>
    <t>Zoo Tiniali</t>
  </si>
  <si>
    <t>Zoo Tiniali, Guwahati</t>
  </si>
  <si>
    <t>Three Guys</t>
  </si>
  <si>
    <t>R.G.B Road, Zonali, Near Jonali Bus Stop, Zoo Tiniali, Guwahati</t>
  </si>
  <si>
    <t>Continental, North Indian, Chinese, Arabian, Thai</t>
  </si>
  <si>
    <t>Coní_u</t>
  </si>
  <si>
    <t>479/B, Road 21, Jubilee Hills, Hyderabad</t>
  </si>
  <si>
    <t>16/113, 3rd Floor, Z Square Mall, MG Marg, Mall Road, Kanpur</t>
  </si>
  <si>
    <t>Z Square Mall, Mall Road</t>
  </si>
  <si>
    <t>Z Square Mall, Mall Road, Kanpur</t>
  </si>
  <si>
    <t>North Indian, Mughlai, Lebanese, Arabian, Mediterranean</t>
  </si>
  <si>
    <t>District 6</t>
  </si>
  <si>
    <t>Ludhiana</t>
  </si>
  <si>
    <t>4th Floor, Silver Arch Mall, Ferozpur Road, Gurdev Nagar, Ludhiana</t>
  </si>
  <si>
    <t>Silver Arc Mall, Gurdev Nagar</t>
  </si>
  <si>
    <t>Silver Arc Mall, Gurdev Nagar, Ludhiana</t>
  </si>
  <si>
    <t>European, Chinese</t>
  </si>
  <si>
    <t>Kamala Mills, Near Radio Mirchi Office, Lower Parel, Mumbai</t>
  </si>
  <si>
    <t>Opposite Reebok Showroom, Kalidasa Road, Vani Vilas Mohalla, Gokulam, Mysore</t>
  </si>
  <si>
    <t>Gokulam</t>
  </si>
  <si>
    <t>Gokulam, Mysore</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</si>
  <si>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</si>
  <si>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</si>
  <si>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</si>
  <si>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</si>
  <si>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</si>
  <si>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</si>
  <si>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</si>
  <si>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</si>
  <si>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Golambar, Patna</t>
  </si>
  <si>
    <t>Bernardo's</t>
  </si>
  <si>
    <t>A-237, Supermart 1, DLF Phase 4, Gurgaon</t>
  </si>
  <si>
    <t>#Dilliwaala6</t>
  </si>
  <si>
    <t>6, Rue De La Marine, White Town, Puducherry</t>
  </si>
  <si>
    <t>The Urban Brava</t>
  </si>
  <si>
    <t>Circular Road, Near Lalpur Chowk, Lalpur, Ranchi</t>
  </si>
  <si>
    <t>Lalpur</t>
  </si>
  <si>
    <t>Lalpur, Ranchi</t>
  </si>
  <si>
    <t>Thalaivaa</t>
  </si>
  <si>
    <t>G-1, Aqua Corridor, Near Star Bazaar, Pal Road, Adajan Gam, Surat</t>
  </si>
  <si>
    <t>Adajan Gam</t>
  </si>
  <si>
    <t>Adajan Gam, Surat</t>
  </si>
  <si>
    <t>Coffee Culture - The Ristorante Lounge</t>
  </si>
  <si>
    <t>Opposite Sargam Shopping Centre, Near Parle Point, City Light, Surat</t>
  </si>
  <si>
    <t>City Light</t>
  </si>
  <si>
    <t>City Light, Surat</t>
  </si>
  <si>
    <t>The Food Lab</t>
  </si>
  <si>
    <t>G-1 Western Vesu Point, Vesu, Surat</t>
  </si>
  <si>
    <t>Italian, Lebanese, Mexican</t>
  </si>
  <si>
    <t>Flavours Cafe</t>
  </si>
  <si>
    <t>1st Floor, Swastik Plaza, Near Ravidas Gate, BHU Road, Lanka, Varanasi</t>
  </si>
  <si>
    <t>Lanka</t>
  </si>
  <si>
    <t>Lanka, Varanasi</t>
  </si>
  <si>
    <t>North Indian, Cafe</t>
  </si>
  <si>
    <t>Six Degrees</t>
  </si>
  <si>
    <t>1-83-29, Opposite Pollock Lotus School, MVP Double Road, Sector 5, MVP Colony, Vizag</t>
  </si>
  <si>
    <t>MVP Colony</t>
  </si>
  <si>
    <t>MVP Colony, Vizag</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</si>
  <si>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</si>
  <si>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</si>
  <si>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</si>
  <si>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</si>
  <si>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</si>
  <si>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</si>
  <si>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</si>
  <si>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Courtyard By Marriott, Satellite, Ahmedabad</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</si>
  <si>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</si>
  <si>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</si>
  <si>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</si>
  <si>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</si>
  <si>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</si>
  <si>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</si>
  <si>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</si>
  <si>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</si>
  <si>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White Avenue, Amritsar</t>
  </si>
  <si>
    <t>Hotel Laadli</t>
  </si>
  <si>
    <t>Goodwill Complex, Opposite Cidco Busstand, N-2, CIDCO, Aurangabad</t>
  </si>
  <si>
    <t>Koramangala Social</t>
  </si>
  <si>
    <t>118, Koramangala Industrial Area, Koramangala 7th Block, Bangalore</t>
  </si>
  <si>
    <t>Koramangala 7th Block</t>
  </si>
  <si>
    <t>Koramangala 7th Block, Bangalore</t>
  </si>
  <si>
    <t>The Kasbah</t>
  </si>
  <si>
    <t>110/7, Mandakini, Opposite Union Bank, Kolar Main Road, Arera Colony, Bhopal</t>
  </si>
  <si>
    <t>Michael's Kitchen</t>
  </si>
  <si>
    <t>7798, Sainik School Road, Gajapati Nagar, Bhubaneswar, Gajapati Nagar, Bhubaneshwar</t>
  </si>
  <si>
    <t>Gajapati Nagar</t>
  </si>
  <si>
    <t>Gajapati Nagar, Bhubaneshwar</t>
  </si>
  <si>
    <t>North Indian, Asian, European</t>
  </si>
  <si>
    <t>Richard's Kitchen &amp; Coffee Bar</t>
  </si>
  <si>
    <t>Rooftop Bata Showroom, KIIT Square, Patia, Bhubaneshwar</t>
  </si>
  <si>
    <t>Cafe, Chinese, Fast Food, Seafood</t>
  </si>
  <si>
    <t>The Crown, A1, Near IRC Village, Nayapalli, Bhubaneshwar</t>
  </si>
  <si>
    <t>The Crown, Nayapalli</t>
  </si>
  <si>
    <t>The Crown, Nayapalli, Bhubaneshwar</t>
  </si>
  <si>
    <t>Uncle Jack's</t>
  </si>
  <si>
    <t>Booth 11, Sector 8, Chandigarh</t>
  </si>
  <si>
    <t>Desserts, American</t>
  </si>
  <si>
    <t>Yari</t>
  </si>
  <si>
    <t>69, Bharathi Park, 6th Cross, Saibaba Colony, Coimbatore</t>
  </si>
  <si>
    <t>TBistro</t>
  </si>
  <si>
    <t>Saina Inn, 3, Old Survey Road, Karanpur, Dehradun</t>
  </si>
  <si>
    <t>Karanpur</t>
  </si>
  <si>
    <t>Karanpur, Dehradun</t>
  </si>
  <si>
    <t>Y Cafe &amp; Restaurant</t>
  </si>
  <si>
    <t>Hotel White House, Behind St. Joseph's Academy, Subhash Road, Karanpur, Dehradun</t>
  </si>
  <si>
    <t>2nd Floor, Cyber Hub, DLF Cyber City, Gurgaon</t>
  </si>
  <si>
    <t>Infantaria</t>
  </si>
  <si>
    <t>5/181, Calangute Baga Junction, Calangute, Goa</t>
  </si>
  <si>
    <t>Calangute</t>
  </si>
  <si>
    <t>Calangute, Goa</t>
  </si>
  <si>
    <t>Italian, Continental, Goan</t>
  </si>
  <si>
    <t>India on my Plate - Fortune Select Excalibur</t>
  </si>
  <si>
    <t>Citrus Cafe - Lemon Tree Premier</t>
  </si>
  <si>
    <t>Lemon Tree Premier, 48, Leisure Valley, Sector 29, Gurgaon</t>
  </si>
  <si>
    <t>Lemon Tree Premier, Sector 29</t>
  </si>
  <si>
    <t>Lemon Tree Premier, Sector 29, Gurgaon</t>
  </si>
  <si>
    <t>Zaffran - The Bristol Hotel</t>
  </si>
  <si>
    <t>The Bristol Hotel, 108-110, DLF Phase 1, Gurgaon</t>
  </si>
  <si>
    <t>The Bristol Hotel, DLF Phase 1</t>
  </si>
  <si>
    <t>The Bristol Hotel, DLF Phase 1, Gurgaon</t>
  </si>
  <si>
    <t>Mughlai, Lucknowi, Awadhi</t>
  </si>
  <si>
    <t>Cafí© Riverrun</t>
  </si>
  <si>
    <t>47, Mahatma Gandhi Road, Uzan Bazaar, FabIndia Building, Guwahati</t>
  </si>
  <si>
    <t>Uzan Bazaar</t>
  </si>
  <si>
    <t>Uzan Bazaar, Guwahati</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</si>
  <si>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</si>
  <si>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</si>
  <si>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</si>
  <si>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</si>
  <si>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</si>
  <si>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</si>
  <si>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</si>
  <si>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</si>
  <si>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</si>
  <si>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</si>
  <si>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</si>
  <si>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</si>
  <si>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</si>
  <si>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</si>
  <si>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</si>
  <si>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Swaroop Nagar, Kanpur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</si>
  <si>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</si>
  <si>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</si>
  <si>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</si>
  <si>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</si>
  <si>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</si>
  <si>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</si>
  <si>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</si>
  <si>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</si>
  <si>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</si>
  <si>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</si>
  <si>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</si>
  <si>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Trident, Udyog Vihar, Gurgaon</t>
  </si>
  <si>
    <t>Indian Summer</t>
  </si>
  <si>
    <t>SCF 13/14, F Block, BRS Nagar, Ludhiana</t>
  </si>
  <si>
    <t>BRS Nagar</t>
  </si>
  <si>
    <t>BRS Nagar, Ludhiana</t>
  </si>
  <si>
    <t>SCO 35 &amp; 36, Main Market, Sarabha Nagar, Ludhiana</t>
  </si>
  <si>
    <t>Main Market, Sarabha Nagar</t>
  </si>
  <si>
    <t>Main Market, Sarabha Nagar, Ludhiana</t>
  </si>
  <si>
    <t>SCF 31 C, Main Market, Sarabha Nagar, Ludhiana</t>
  </si>
  <si>
    <t>Aman Chicken</t>
  </si>
  <si>
    <t>Jagjit Nagar, Near Railway Crossing, Near Shastri Nagar, Ludhiana</t>
  </si>
  <si>
    <t>Shastri Nagar</t>
  </si>
  <si>
    <t>Shastri Nagar, Ludhiana</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</si>
  <si>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</si>
  <si>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</si>
  <si>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</si>
  <si>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</si>
  <si>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</si>
  <si>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</si>
  <si>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</si>
  <si>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Hampankatta, Mangalore</t>
  </si>
  <si>
    <t>Jungle The Restaurant</t>
  </si>
  <si>
    <t>Pai Hotels, Bangalore Nilgiri Road, Opposite Suburban Bus Stand, Mysore, Doora, Mysore</t>
  </si>
  <si>
    <t>Pai Hotels, Doora</t>
  </si>
  <si>
    <t>Pai Hotels, Doora, Mysore</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</si>
  <si>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</si>
  <si>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</si>
  <si>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</si>
  <si>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</si>
  <si>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</si>
  <si>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</si>
  <si>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Heritage Town, Puducherry</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</si>
  <si>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</si>
  <si>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</si>
  <si>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</si>
  <si>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</si>
  <si>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</si>
  <si>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</si>
  <si>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</si>
  <si>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Plaza Mall, MG Road, Gurgaon</t>
  </si>
  <si>
    <t>Korean, Chinese</t>
  </si>
  <si>
    <t>Tomato's</t>
  </si>
  <si>
    <t>1st Floor, Aditi Plaza, Beside IDBI Bank, Race Course Road,  ., Vadiwadi, Vadodara</t>
  </si>
  <si>
    <t>Vadiwadi</t>
  </si>
  <si>
    <t>Vadiwadi, Vadodara</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</si>
  <si>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</si>
  <si>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</si>
  <si>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</si>
  <si>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</si>
  <si>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</si>
  <si>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</si>
  <si>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</si>
  <si>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</si>
  <si>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</si>
  <si>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</si>
  <si>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</si>
  <si>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</si>
  <si>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</si>
  <si>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</si>
  <si>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</si>
  <si>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</si>
  <si>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Shahgunj, Aurangabad</t>
  </si>
  <si>
    <t>Black N White Cafe</t>
  </si>
  <si>
    <t>G-1, Raksha Tower, Eden Garden, Arera Colony, Bhopal</t>
  </si>
  <si>
    <t>Cafe, Chinese, North Indian</t>
  </si>
  <si>
    <t>Food Fever</t>
  </si>
  <si>
    <t>A-54, Opposite Law University, Sahid Nagar, Bhubaneshwar</t>
  </si>
  <si>
    <t>Sahid Nagar</t>
  </si>
  <si>
    <t>Sahid Nagar, Bhubaneshwar</t>
  </si>
  <si>
    <t>Pal Dhaba</t>
  </si>
  <si>
    <t>SCO 151 &amp; 152, Sector 28 D, Sector 28, Chandigarh</t>
  </si>
  <si>
    <t>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</si>
  <si>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</si>
  <si>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</si>
  <si>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</si>
  <si>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</si>
  <si>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</si>
  <si>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Park Ascent, Sector 62, Noida,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</si>
  <si>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</si>
  <si>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</si>
  <si>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</si>
  <si>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</si>
  <si>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</si>
  <si>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</si>
  <si>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</si>
  <si>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Anil Plaza, Christian Basti, Guwahati</t>
  </si>
  <si>
    <t>Strawberry Fields</t>
  </si>
  <si>
    <t>Chakradhar Villa, Opposite All India Radio, Chandmari, Guwahati</t>
  </si>
  <si>
    <t>Chandmari</t>
  </si>
  <si>
    <t>Chandmari, Guwahati</t>
  </si>
  <si>
    <t>Ist Floor, 1-6, Centre Stage Mall, Sector 18, Noida</t>
  </si>
  <si>
    <t>Gyan Vaishnav</t>
  </si>
  <si>
    <t>Gumti 5,Kaushal Puri, Ashok Nagar, Kanpur</t>
  </si>
  <si>
    <t>Matrix - Jaypee Greens</t>
  </si>
  <si>
    <t>Fortune Deli -  Fortune Inn Grazia</t>
  </si>
  <si>
    <t>Fortune Inn Grazia, Block 1, 1A, Sector 27, Noida</t>
  </si>
  <si>
    <t>Thakkaaram</t>
  </si>
  <si>
    <t>Opposite Gold Souk Grande Mall, Vyttila, Kochi</t>
  </si>
  <si>
    <t>Vyttila</t>
  </si>
  <si>
    <t>Vyttila, Kochi</t>
  </si>
  <si>
    <t>The Pebbles Bistro</t>
  </si>
  <si>
    <t>1/208 A, Vineet Khand, Opposite Jaipuria School, Gomti Nagar, Lucknow</t>
  </si>
  <si>
    <t>Cappuccino Blast</t>
  </si>
  <si>
    <t>12, Mall Avenue, Near, Sadar Bazaar, Lucknow</t>
  </si>
  <si>
    <t>Sadar Bazaar</t>
  </si>
  <si>
    <t>Sadar Bazaar, Lucknow</t>
  </si>
  <si>
    <t>6 &amp; 7, Upvan Building, Near Indian Oil Colony, DN Nagar, Azad Nagar, Mumbai</t>
  </si>
  <si>
    <t>Azad Nagar</t>
  </si>
  <si>
    <t>Azad Nagar, Mumbai</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</si>
  <si>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</si>
  <si>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</si>
  <si>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</si>
  <si>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</si>
  <si>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</si>
  <si>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</si>
  <si>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</si>
  <si>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</si>
  <si>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SSK Solitaire, Satpur, Nashik</t>
  </si>
  <si>
    <t>Bansi Vihar</t>
  </si>
  <si>
    <t>New Market Beside Buddha Park, Fraser Road Area, Patna</t>
  </si>
  <si>
    <t>16th-18th Floor, Biscomaun Tower, Gandhi Maidan, Lodipur, Patna</t>
  </si>
  <si>
    <t>Lodipur</t>
  </si>
  <si>
    <t>Lodipur, Patna</t>
  </si>
  <si>
    <t>Nirvana</t>
  </si>
  <si>
    <t>Bhagwathi Saran Enclave, Boring Road, Near JP Hospital, Boring Road Sri Krishnapuri, Sri Krishnapuri, Patna</t>
  </si>
  <si>
    <t>Sri Krishnapuri</t>
  </si>
  <si>
    <t>Sri Krishnapuri, Patna</t>
  </si>
  <si>
    <t>Le Plaisir</t>
  </si>
  <si>
    <t>759/125, Rajkamal, Opposite Kelkar Eye Hospital, Prabhat Road, Deccan Gymkhana, Pune</t>
  </si>
  <si>
    <t>Deccan Gymkhana</t>
  </si>
  <si>
    <t>Deccan Gymkhana, Pune</t>
  </si>
  <si>
    <t>European, Desserts</t>
  </si>
  <si>
    <t>German Bakery Wunderbar</t>
  </si>
  <si>
    <t>153/A, Varun Complex, Near Demech House, Law College Road, Pune</t>
  </si>
  <si>
    <t>Law College Road</t>
  </si>
  <si>
    <t>Law College Road, Pune</t>
  </si>
  <si>
    <t>Italian, German, Continental</t>
  </si>
  <si>
    <t>Kathi Kabab</t>
  </si>
  <si>
    <t>Main Road, Hindpiri, Ranchi</t>
  </si>
  <si>
    <t>Hindpiri</t>
  </si>
  <si>
    <t>Hindpiri, Ranchi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</si>
  <si>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</si>
  <si>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</si>
  <si>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</si>
  <si>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</si>
  <si>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</si>
  <si>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</si>
  <si>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</si>
  <si>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</si>
  <si>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</si>
  <si>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</si>
  <si>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</si>
  <si>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</si>
  <si>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</si>
  <si>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</si>
  <si>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</si>
  <si>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</si>
  <si>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</si>
  <si>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</si>
  <si>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</si>
  <si>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</si>
  <si>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Hotel GreenPark, Vizag, Vizag</t>
  </si>
  <si>
    <t>Chinese, Thai, Burmese, Vietnamese, Tibetan, Japanese</t>
  </si>
  <si>
    <t>My Restaurant</t>
  </si>
  <si>
    <t>HB Colony, Isukathota, National Highway 5, Besides Honda Showroom, Maddilapalem, Vizag</t>
  </si>
  <si>
    <t>Maddilapalem</t>
  </si>
  <si>
    <t>Maddilapalem, Vizag</t>
  </si>
  <si>
    <t>Andhra, North Indian, Chinese</t>
  </si>
  <si>
    <t>Percolator Coffee House</t>
  </si>
  <si>
    <t>RK Beach, Maharani Peta, Vizag Visakhapatnam., Maharani Peta</t>
  </si>
  <si>
    <t>Maharani Peta</t>
  </si>
  <si>
    <t>Maharani Peta, Vizag</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</si>
  <si>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</si>
  <si>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</si>
  <si>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</si>
  <si>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</si>
  <si>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</si>
  <si>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</si>
  <si>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</si>
  <si>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</si>
  <si>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Thaltej, Ahmedabad</t>
  </si>
  <si>
    <t>Continental, Italian, Chinese</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</si>
  <si>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</si>
  <si>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</si>
  <si>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</si>
  <si>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</si>
  <si>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</si>
  <si>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</si>
  <si>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</si>
  <si>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</si>
  <si>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Nirala Bazar, Aurangabad</t>
  </si>
  <si>
    <t>215, 216 &amp; 220, Devasandra Village, Kasaba Hobli, New BEL Road, Bangalore</t>
  </si>
  <si>
    <t>New BEL Road</t>
  </si>
  <si>
    <t>New BEL Road, Bangalore</t>
  </si>
  <si>
    <t>Communiti</t>
  </si>
  <si>
    <t>67 &amp; 68, Brigade Solitaire, Opposite to Advaith Hyundai, Residency Road, Bangalore</t>
  </si>
  <si>
    <t>Residency Road</t>
  </si>
  <si>
    <t>Residency Road, Bangalore</t>
  </si>
  <si>
    <t>Papa Mexicano</t>
  </si>
  <si>
    <t>R-24, Zone II, Maharana Pratap Nagar, Bhopal</t>
  </si>
  <si>
    <t>Maharana Pratap Nagar</t>
  </si>
  <si>
    <t>Maharana Pratap Nagar, Bhopal</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</si>
  <si>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</si>
  <si>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</si>
  <si>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</si>
  <si>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</si>
  <si>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</si>
  <si>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</si>
  <si>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</si>
  <si>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</si>
  <si>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RS Puram, Coimbatore</t>
  </si>
  <si>
    <t>Cream Stone</t>
  </si>
  <si>
    <t>Creamstone , 1335, Avinashi Road, Opposite Bharath Petrol Bunk, Peelamedu, Coimbatore</t>
  </si>
  <si>
    <t>SMS Hotel, Peelamedu</t>
  </si>
  <si>
    <t>SMS Hotel, Peelamedu, Coimbatore</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</si>
  <si>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</si>
  <si>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</si>
  <si>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</si>
  <si>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</si>
  <si>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</si>
  <si>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</si>
  <si>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</si>
  <si>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</si>
  <si>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Bhawar Kuan, Indore</t>
  </si>
  <si>
    <t>Zolocrust - Hotel Clarks Amer</t>
  </si>
  <si>
    <t>Hotel Clarks Amer, Jawaharlal Nehru Marg, Near Malviya Nagar, Malviya Nagar, Jaipur</t>
  </si>
  <si>
    <t>Hotel Clarks Amer, Malviya Nagar</t>
  </si>
  <si>
    <t>Hotel Clarks Amer, Malviya Nagar, Jaipur</t>
  </si>
  <si>
    <t>Italian, Bakery, Continental</t>
  </si>
  <si>
    <t>Nafees Restaurant</t>
  </si>
  <si>
    <t>30-B, Apollo Avenue, Old Palasia, Indore</t>
  </si>
  <si>
    <t>Old Palasia</t>
  </si>
  <si>
    <t>Old Palasia, Indore</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</si>
  <si>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</si>
  <si>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</si>
  <si>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</si>
  <si>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</si>
  <si>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</si>
  <si>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</si>
  <si>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</si>
  <si>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Chokhi Dhani Village Resort, Tonk Road, Jaipur</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</si>
  <si>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</si>
  <si>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</si>
  <si>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</si>
  <si>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</si>
  <si>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</si>
  <si>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</si>
  <si>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</si>
  <si>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</si>
  <si>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</si>
  <si>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</si>
  <si>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Royal Inn, Hazratganj, Lucknow</t>
  </si>
  <si>
    <t>Basant</t>
  </si>
  <si>
    <t>Fountain Chowk, Civil Lines, Ludhiana</t>
  </si>
  <si>
    <t>Civil Lines, Ludhiana</t>
  </si>
  <si>
    <t>Maharaja Restaurant</t>
  </si>
  <si>
    <t>1st Floor, Trade Centre, Near Jyothi Circle, Bunts Hostel Road, Balmatta, Mangalore</t>
  </si>
  <si>
    <t>Grandmama's Cafe</t>
  </si>
  <si>
    <t>Hotel Royal Garden, Ground Floor, Juhu Tara Road, Juhu, Mumbai</t>
  </si>
  <si>
    <t>Juhu</t>
  </si>
  <si>
    <t>Juhu, Mumbai</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</si>
  <si>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</si>
  <si>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</si>
  <si>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</si>
  <si>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</si>
  <si>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</si>
  <si>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</si>
  <si>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</si>
  <si>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</si>
  <si>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</si>
  <si>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Radisson Blu, Hindpiri, Ranchi</t>
  </si>
  <si>
    <t>Veg Aroma</t>
  </si>
  <si>
    <t>Opposite Durga Gas Pump, Gangapur Road, Anand Wali, Nashik, Anand Wali Goan, Nashik</t>
  </si>
  <si>
    <t>Indian Summer Cafe</t>
  </si>
  <si>
    <t>Satya Narain Building, Exhibition Road, Golambar, Patna</t>
  </si>
  <si>
    <t>Continental, Cafe, Italian, Pizza, North Indian, Chinese, Bakery, Mughlai</t>
  </si>
  <si>
    <t>Opposite Allahabad Bank, Ramnagri Mor, Ashiana Digha Road, Khajpura, Patna</t>
  </si>
  <si>
    <t>Khajpura</t>
  </si>
  <si>
    <t>Khajpura, Patna</t>
  </si>
  <si>
    <t>Lower Ground Floor Karni Heights, Beside Milan Palace, Club Road, Kadru, Ranchi</t>
  </si>
  <si>
    <t>Kadru</t>
  </si>
  <si>
    <t>Kadru, Ranchi</t>
  </si>
  <si>
    <t>51,Akashganga Complex,Race Course Road, Vadiwadi, Vadodara</t>
  </si>
  <si>
    <t>3Cherryz Sky Lounge &amp; Cafe</t>
  </si>
  <si>
    <t>5th Floor Roof Top,(Above Big Bazaar) Sigra. Opp. IP Mall Sigra., Sigra, Varanasi</t>
  </si>
  <si>
    <t>Sigra</t>
  </si>
  <si>
    <t>Sigra, Varanasi</t>
  </si>
  <si>
    <t>Flying Spaghetti Monster</t>
  </si>
  <si>
    <t>10-50-12/F2, Sai Dakshata Complex, Beside Lenovo Showroom,   Visakhapatnam, Waltair Uplands, Waltair Uplands, Vizag</t>
  </si>
  <si>
    <t>Waltair Uplands</t>
  </si>
  <si>
    <t>Waltair Uplands, Vizag</t>
  </si>
  <si>
    <t>Opposite Saga Emporium, Fatehabad Road, Tajganj, Agra</t>
  </si>
  <si>
    <t>Toit</t>
  </si>
  <si>
    <t>298, Namma Metro Pillar 62, 100 Feet Road, Indiranagar, Bangalore</t>
  </si>
  <si>
    <t>Italian, American, Pizza</t>
  </si>
  <si>
    <t>Cryo Lab</t>
  </si>
  <si>
    <t>Ground Floor, Arjun Avenue, Opposite Samartheshwar Mahadev, Law Garden, Ahmedabad</t>
  </si>
  <si>
    <t>Ellis Bridge</t>
  </si>
  <si>
    <t>Ellis Bridge, Ahmedabad</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</si>
  <si>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</si>
  <si>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</si>
  <si>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</si>
  <si>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</si>
  <si>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</si>
  <si>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</si>
  <si>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</si>
  <si>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Radisson Blu Hotel, Vijay Nagar, Indore</t>
  </si>
  <si>
    <t>21 C, Lal Bhadhur Shastri Marg, Civil Lines, Allahabad</t>
  </si>
  <si>
    <t>Second Floor, Vinayak City Center Mall, SP Marg, Civil Lines, Allahabad</t>
  </si>
  <si>
    <t>Vinayak City Centre Mall, Civil Lines</t>
  </si>
  <si>
    <t>Vinayak City Centre Mall, Civil Lines, Allahabad</t>
  </si>
  <si>
    <t>Kream N Krunch</t>
  </si>
  <si>
    <t>2, Near Akashwani Circle, Mahesh Nagar, Jalna Road, Akashwani, Aurangabad</t>
  </si>
  <si>
    <t>Akashwani</t>
  </si>
  <si>
    <t>Akashwani, Aurangabad</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</si>
  <si>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</si>
  <si>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</si>
  <si>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</si>
  <si>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</si>
  <si>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</si>
  <si>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</si>
  <si>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</si>
  <si>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</si>
  <si>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</si>
  <si>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</si>
  <si>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</si>
  <si>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</si>
  <si>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</si>
  <si>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</si>
  <si>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</si>
  <si>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</si>
  <si>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</si>
  <si>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</si>
  <si>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</si>
  <si>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</si>
  <si>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</si>
  <si>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</si>
  <si>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</si>
  <si>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</si>
  <si>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</si>
  <si>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</si>
  <si>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</si>
  <si>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Renaissance Lucknow Hotel, Lucknow</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</si>
  <si>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</si>
  <si>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</si>
  <si>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</si>
  <si>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</si>
  <si>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</si>
  <si>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</si>
  <si>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</si>
  <si>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</si>
  <si>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</si>
  <si>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</si>
  <si>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</si>
  <si>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</si>
  <si>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</si>
  <si>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Quest Mall, Ballygunge, Kolkata</t>
  </si>
  <si>
    <t>Homeys Cafe</t>
  </si>
  <si>
    <t>2/163, Vivek khand-2, Gomti Nagar Station Road, Gomti Nagar, Lucknow</t>
  </si>
  <si>
    <t>Dastarkhwan</t>
  </si>
  <si>
    <t>U. P. Press Club, China Bazaar Gate Road, Hazratganj, Lucknow</t>
  </si>
  <si>
    <t>Hazratganj</t>
  </si>
  <si>
    <t>Hazratganj, Lucknow</t>
  </si>
  <si>
    <t>Bistro Flamme Bois</t>
  </si>
  <si>
    <t>16-17, Green Park Avenue, Gurdev Nagar, Ludhiana</t>
  </si>
  <si>
    <t>Gurdev Nagar</t>
  </si>
  <si>
    <t>Gurdev Nagar, Ludhiana</t>
  </si>
  <si>
    <t>Italian, Continental, Mexican, Lebanese</t>
  </si>
  <si>
    <t>Belfrance Luxury Chocolates</t>
  </si>
  <si>
    <t>SCF 32 C Main Market, Sarabha Nagar, Ludhiana</t>
  </si>
  <si>
    <t>Cafe, Continental, Italian, Bakery</t>
  </si>
  <si>
    <t>Spice Cube</t>
  </si>
  <si>
    <t>Near Gate 1, Kartar Bhawan, Ferozepur Road, PAU, Ludhiana</t>
  </si>
  <si>
    <t>PAU</t>
  </si>
  <si>
    <t>PAU, Ludhiana</t>
  </si>
  <si>
    <t>Hao Ming</t>
  </si>
  <si>
    <t>Yenepoya Chambers, Opposite Hotel Prestige, Balmatta, Mangalore</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</si>
  <si>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</si>
  <si>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</si>
  <si>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</si>
  <si>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</si>
  <si>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</si>
  <si>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</si>
  <si>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</si>
  <si>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Bon Vivant, College Road, Nashik</t>
  </si>
  <si>
    <t>Swaaddesh</t>
  </si>
  <si>
    <t>2nd floor, chandra complex, above manyavar, boring road, Sri Krishnapuri, Patna</t>
  </si>
  <si>
    <t>123, Bussy Street, MG Road, Puducherry</t>
  </si>
  <si>
    <t>Bakery, French</t>
  </si>
  <si>
    <t>Hot Lips</t>
  </si>
  <si>
    <t>Near Chandini Chowk, Kanke Road, Gandhi Nagar, Ranchi</t>
  </si>
  <si>
    <t>Gandhi Nagar</t>
  </si>
  <si>
    <t>Gandhi Nagar, Ranchi</t>
  </si>
  <si>
    <t>G 6, Riddhi Shoppers, Opposite Star Bazaar, Pal Adajan Road, Adajan, Surat, Adajan Gam, Surat</t>
  </si>
  <si>
    <t>The Centre Court</t>
  </si>
  <si>
    <t>Near Ambica Niketan Bus Stand, Parle Point, City Light, Surat</t>
  </si>
  <si>
    <t>Italian, North Indian, Desserts, Continental</t>
  </si>
  <si>
    <t>Leonardo Italian Mediterranean Dining</t>
  </si>
  <si>
    <t>Ground Floor, International Business Centre, Surat-Dumas Road, Piplod, Surat</t>
  </si>
  <si>
    <t>International Business Center, Piplod</t>
  </si>
  <si>
    <t>International Business Center, Piplod, Surat</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</si>
  <si>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</si>
  <si>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</si>
  <si>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</si>
  <si>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</si>
  <si>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</si>
  <si>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</si>
  <si>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Dwaraka Nagar, Vizag</t>
  </si>
  <si>
    <t>Kitchen At 95 - Hyatt Regency</t>
  </si>
  <si>
    <t>Hyatt Regency, Site 4, Ferozepur Road, Rajguru Nagar, Ludhiana</t>
  </si>
  <si>
    <t>Hyatt Regency, Rajguru Nagar</t>
  </si>
  <si>
    <t>Hyatt Regency, Rajguru Nagar, Ludhiana</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</si>
  <si>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</si>
  <si>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</si>
  <si>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</si>
  <si>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</si>
  <si>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</si>
  <si>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</si>
  <si>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</si>
  <si>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</si>
  <si>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</si>
  <si>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</si>
  <si>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</si>
  <si>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</si>
  <si>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Courtyard by Marriott Agra, Tajganj, Agra</t>
  </si>
  <si>
    <t>Antares</t>
  </si>
  <si>
    <t>Small Vagator Beach, Ozran, Vagator, Goa</t>
  </si>
  <si>
    <t>Vagator</t>
  </si>
  <si>
    <t>Vagator, Goa</t>
  </si>
  <si>
    <t>202, Level 2, UB City, Vittal Mallya Road, Lavelle Road, Bangalore</t>
  </si>
  <si>
    <t>UB City</t>
  </si>
  <si>
    <t>UB City, Bangalore</t>
  </si>
  <si>
    <t>Central Perk 7</t>
  </si>
  <si>
    <t>Plot 133/A, District Center, Chandrasekharpur, Bhubaneshwar</t>
  </si>
  <si>
    <t>Chandrasekharpur</t>
  </si>
  <si>
    <t>Chandrasekharpur, Bhubaneshwar</t>
  </si>
  <si>
    <t>Cafe, Charcoal Grill, Steak</t>
  </si>
  <si>
    <t>The Chicken Dinesty</t>
  </si>
  <si>
    <t>District Center, Niladri Vihar Road, Chandrasekharpur, Bhubaneshwar</t>
  </si>
  <si>
    <t>Eram Rooftop</t>
  </si>
  <si>
    <t>206, 3rd Floor, Suryansh Enclave, Shastri Nagar, Unit 4, Bhubaneshwar</t>
  </si>
  <si>
    <t>Unit 4</t>
  </si>
  <si>
    <t>Unit 4, Bhubaneshwar</t>
  </si>
  <si>
    <t>Asian, Continental</t>
  </si>
  <si>
    <t>Ciclo Cafe</t>
  </si>
  <si>
    <t>47, Gandhi Mandapam Road, Kotturpuram, Chennai</t>
  </si>
  <si>
    <t>Kotturpuram</t>
  </si>
  <si>
    <t>Kotturpuram, Chennai</t>
  </si>
  <si>
    <t>24 Plus Cafe &amp; Restaurant</t>
  </si>
  <si>
    <t>1A, Pollachi Main Road, Eachanari, Podanur, Coimbatore</t>
  </si>
  <si>
    <t>Podanur</t>
  </si>
  <si>
    <t>Podanur, Coimbatore</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</si>
  <si>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</si>
  <si>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</si>
  <si>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</si>
  <si>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</si>
  <si>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</si>
  <si>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</si>
  <si>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</si>
  <si>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</si>
  <si>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</si>
  <si>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</si>
  <si>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</si>
  <si>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</si>
  <si>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</si>
  <si>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</si>
  <si>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SM by the Bay, Mall of Asia Complex, Pasay City,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</si>
  <si>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</si>
  <si>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</si>
  <si>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</si>
  <si>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</si>
  <si>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</si>
  <si>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</si>
  <si>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</si>
  <si>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</si>
  <si>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Lutyens Cocktail House</t>
  </si>
  <si>
    <t>22, Janpath, New Delhi</t>
  </si>
  <si>
    <t>North Indian, Lebanese, European, Mexican</t>
  </si>
  <si>
    <t>Nawras Seafood Restaurant</t>
  </si>
  <si>
    <t>Near Pullepadi Bus stop, Chittoor Road, Kochi</t>
  </si>
  <si>
    <t>Chittoor Road</t>
  </si>
  <si>
    <t>Chittoor Road, Kochi</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</si>
  <si>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</si>
  <si>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</si>
  <si>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</si>
  <si>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</si>
  <si>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</si>
  <si>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</si>
  <si>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</si>
  <si>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</si>
  <si>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Panampilly Nagar, Kochi</t>
  </si>
  <si>
    <t>Continental, Cafe, Desserts, Bakery</t>
  </si>
  <si>
    <t>Santa's Fantasea</t>
  </si>
  <si>
    <t>9, Ballygunge Terrace, Near Anjali Jewellers, Golpark, Kolkata</t>
  </si>
  <si>
    <t>Golpark</t>
  </si>
  <si>
    <t>Golpark, Kolkata</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</si>
  <si>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</si>
  <si>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</si>
  <si>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</si>
  <si>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</si>
  <si>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</si>
  <si>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</si>
  <si>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</si>
  <si>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</si>
  <si>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</si>
  <si>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Sarabha Nagar, Ludhiana</t>
  </si>
  <si>
    <t>R' ADDA</t>
  </si>
  <si>
    <t>Ramee Guestline Hotel, 462, A B Nair Road, Juhu, Mumbai</t>
  </si>
  <si>
    <t>Ramee Guestline Hotel, Juhu</t>
  </si>
  <si>
    <t>Ramee Guestline Hotel, Juhu, Mumbai</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</si>
  <si>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</si>
  <si>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</si>
  <si>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</si>
  <si>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</si>
  <si>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</si>
  <si>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</si>
  <si>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</si>
  <si>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</si>
  <si>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</si>
  <si>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Ramdaspeth, Nagpur</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</si>
  <si>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</si>
  <si>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</si>
  <si>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</si>
  <si>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</si>
  <si>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</si>
  <si>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</si>
  <si>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</si>
  <si>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</si>
  <si>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</si>
  <si>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</si>
  <si>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</si>
  <si>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</si>
  <si>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</si>
  <si>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</si>
  <si>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</si>
  <si>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</si>
  <si>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</si>
  <si>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Hotel Capitol Hill, Hindpiri, Ranchi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</si>
  <si>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</si>
  <si>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</si>
  <si>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</si>
  <si>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</si>
  <si>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</si>
  <si>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</si>
  <si>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Spring City Mall, Doranda, Ranchi</t>
  </si>
  <si>
    <t>22nd Parallel</t>
  </si>
  <si>
    <t>1st Floor, Tapan Complex, Next To M Cube Mall, Alkapuri, Vadodara</t>
  </si>
  <si>
    <t>Tandoor Villa</t>
  </si>
  <si>
    <t>Near Sbi Atm, Main Road, Nadesar, Varanasi</t>
  </si>
  <si>
    <t>Time2Eat - Mama Chicken</t>
  </si>
  <si>
    <t>Main Market, Sadar Bazaar, Agra Cantt, Agra</t>
  </si>
  <si>
    <t>Agra Cantt</t>
  </si>
  <si>
    <t>Agra Cantt, Agra</t>
  </si>
  <si>
    <t>The Charcoal Chimney</t>
  </si>
  <si>
    <t>Hotel Samovar, Fatehabad Road, Tajganj, Agra</t>
  </si>
  <si>
    <t>650 - The Global Kitchen</t>
  </si>
  <si>
    <t>Shreekunj Mandapam, Beside Golden Tulip Bunglows &amp; Tulip Citadel, Manekbaug, Ambavadi, Ahmedabad</t>
  </si>
  <si>
    <t>Ambavadi</t>
  </si>
  <si>
    <t>Ambavadi, Ahmedabad</t>
  </si>
  <si>
    <t>Chinese, Italian, North Indian, Mexican, Mediterranean, Thai</t>
  </si>
  <si>
    <t>Brick Kitchen</t>
  </si>
  <si>
    <t>At Five Petals Hotel &amp; Banquets, Near Chanakyapuri Bridge, Ghatlodia, Ahmedabad</t>
  </si>
  <si>
    <t>Ghatlodia</t>
  </si>
  <si>
    <t>Ghatlodia, Ahmedabad</t>
  </si>
  <si>
    <t>The Tamarind Tree</t>
  </si>
  <si>
    <t>60 C, Thornhill Road, Civil Lines, Allahabad</t>
  </si>
  <si>
    <t>3/3, Near Balson Crossing, Hashimpur Road, Tagore Town, Allahabad</t>
  </si>
  <si>
    <t>Tagore Town</t>
  </si>
  <si>
    <t>Tagore Town, Allahabad</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</si>
  <si>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</si>
  <si>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</si>
  <si>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</si>
  <si>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</si>
  <si>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</si>
  <si>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</si>
  <si>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</si>
  <si>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</si>
  <si>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</si>
  <si>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Usmanpura, Aurangabad</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</si>
  <si>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</si>
  <si>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</si>
  <si>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</si>
  <si>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</si>
  <si>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</si>
  <si>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</si>
  <si>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</si>
  <si>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</si>
  <si>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</si>
  <si>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</si>
  <si>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</si>
  <si>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</si>
  <si>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</si>
  <si>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</si>
  <si>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</si>
  <si>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</si>
  <si>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</si>
  <si>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</si>
  <si>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</si>
  <si>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</si>
  <si>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</si>
  <si>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</si>
  <si>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</si>
  <si>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</si>
  <si>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</si>
  <si>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</si>
  <si>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</si>
  <si>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</si>
  <si>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</si>
  <si>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</si>
  <si>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</si>
  <si>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</si>
  <si>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</si>
  <si>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</si>
  <si>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Six Mile, Guwahati</t>
  </si>
  <si>
    <t>Smokey's BBQ and Grill</t>
  </si>
  <si>
    <t>51, 1st Floor, Khan Market, New Delhi</t>
  </si>
  <si>
    <t>American, European</t>
  </si>
  <si>
    <t>O2- The Plant Cafe</t>
  </si>
  <si>
    <t>C 29, 4th Floor, Pankaj Singhvi Marg, Lal Kothi, Jaipur</t>
  </si>
  <si>
    <t>Tadka</t>
  </si>
  <si>
    <t>117/K/13, Rave Moti, Gutaiya, Kanpur</t>
  </si>
  <si>
    <t>Rave Moti, Kakadeo</t>
  </si>
  <si>
    <t>Rave Moti, Kakadeo, Kanpur</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</si>
  <si>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</si>
  <si>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</si>
  <si>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</si>
  <si>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</si>
  <si>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</si>
  <si>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</si>
  <si>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</si>
  <si>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</si>
  <si>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</si>
  <si>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</si>
  <si>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</si>
  <si>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</si>
  <si>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Pratap Nagar, Nagpur</t>
  </si>
  <si>
    <t>Deepika Hospitalities Private Ltd, Plot 19, Wardha Road, Vivekanand Nagar, Nagpur</t>
  </si>
  <si>
    <t>Vivekanand Nagar</t>
  </si>
  <si>
    <t>Vivekanand Nagar, Nagpur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</si>
  <si>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</si>
  <si>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</si>
  <si>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</si>
  <si>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</si>
  <si>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</si>
  <si>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</si>
  <si>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</si>
  <si>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</si>
  <si>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</si>
  <si>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</si>
  <si>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</si>
  <si>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</si>
  <si>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R Deccan Mall, JM Road, Pune</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</si>
  <si>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</si>
  <si>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</si>
  <si>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</si>
  <si>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</si>
  <si>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</si>
  <si>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</si>
  <si>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</si>
  <si>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</si>
  <si>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</si>
  <si>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Hotel Express Towers, Alkapuri, Vadodara</t>
  </si>
  <si>
    <t>Dosa Cafe</t>
  </si>
  <si>
    <t>D 15/49, Maan Mandir, Dashaswmedh Road, Varanasi</t>
  </si>
  <si>
    <t>Dashaswmedh Road</t>
  </si>
  <si>
    <t>Dashaswmedh Road, Varanasi</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</si>
  <si>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</si>
  <si>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</si>
  <si>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</si>
  <si>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</si>
  <si>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</si>
  <si>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</si>
  <si>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</si>
  <si>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</si>
  <si>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</si>
  <si>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</si>
  <si>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</si>
  <si>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</si>
  <si>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</si>
  <si>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</si>
  <si>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</si>
  <si>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</si>
  <si>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</si>
  <si>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</si>
  <si>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Kilpauk, Chennai</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</si>
  <si>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</si>
  <si>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</si>
  <si>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</si>
  <si>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</si>
  <si>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</si>
  <si>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</si>
  <si>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</si>
  <si>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</si>
  <si>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</si>
  <si>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</si>
  <si>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</si>
  <si>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</si>
  <si>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</si>
  <si>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</si>
  <si>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</si>
  <si>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</si>
  <si>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</si>
  <si>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</si>
  <si>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</si>
  <si>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</si>
  <si>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</si>
  <si>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</si>
  <si>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Vinayaka Mylari</t>
  </si>
  <si>
    <t>79, Nazarbad Main Road, Near Police Station, Doora, Mysore</t>
  </si>
  <si>
    <t>Doora</t>
  </si>
  <si>
    <t>Doora, Mysore</t>
  </si>
  <si>
    <t>House of Caffeine</t>
  </si>
  <si>
    <t>J 12, Besides Face &amp; Figure Gym, WHC Road, Laxmi Nagar, Nagpur</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</si>
  <si>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</si>
  <si>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</si>
  <si>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</si>
  <si>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</si>
  <si>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</si>
  <si>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</si>
  <si>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</si>
  <si>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</si>
  <si>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</si>
  <si>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</si>
  <si>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Maurya Lok, Fraser Road Area, Patna</t>
  </si>
  <si>
    <t>Coffee to Cocktail Bar - Hyatt Place</t>
  </si>
  <si>
    <t>Drinks Only</t>
  </si>
  <si>
    <t>Cafe des Arts</t>
  </si>
  <si>
    <t>10, Suffren Street, White Town, Pondicherry</t>
  </si>
  <si>
    <t>18 Degrees Resto Lounge</t>
  </si>
  <si>
    <t>8th &amp; 9th Floor, Spot 18 Mall, Pimple Saudagar, Pune</t>
  </si>
  <si>
    <t>Spot 18 Mall, Pimple Saudagar</t>
  </si>
  <si>
    <t>Spot 18 Mall, Pimple Saudagar, Pune</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</si>
  <si>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</si>
  <si>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</si>
  <si>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</si>
  <si>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</si>
  <si>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</si>
  <si>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</si>
  <si>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</si>
  <si>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</si>
  <si>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</si>
  <si>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CMR Central Mall, Maddilapalem, Vizag</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</si>
  <si>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</si>
  <si>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</si>
  <si>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</si>
  <si>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</si>
  <si>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</si>
  <si>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</si>
  <si>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</si>
  <si>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</si>
  <si>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Rakabganj, Agra</t>
  </si>
  <si>
    <t>South Indian, Desserts</t>
  </si>
  <si>
    <t>Friends Forever</t>
  </si>
  <si>
    <t>13/13, Sardar Patel Marg, Civil Lines, Allahabad</t>
  </si>
  <si>
    <t>Makhan Fish and Chicken Corner</t>
  </si>
  <si>
    <t>21-A, Near Madaan Hospital, Majitha Road, Basant Nagar, Amritsar</t>
  </si>
  <si>
    <t>Basant Nagar</t>
  </si>
  <si>
    <t>Basant Nagar, Amritsar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</si>
  <si>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</si>
  <si>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</si>
  <si>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</si>
  <si>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</si>
  <si>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</si>
  <si>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</si>
  <si>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DB City, Maharana Pratap Nagar, Bhopal</t>
  </si>
  <si>
    <t>Brooklyn Central</t>
  </si>
  <si>
    <t>Courtyard, Elante Mall, Phase 1, Chandigarh Industrial Area, Chandigarh</t>
  </si>
  <si>
    <t>American, Cafe</t>
  </si>
  <si>
    <t>SCO 33, Madhya Marg, Sector 7, Chandigarh</t>
  </si>
  <si>
    <t>Sector 7, Chandigarh</t>
  </si>
  <si>
    <t>BMG - All Day Dining</t>
  </si>
  <si>
    <t>140 A, Rajpur Road, Jakhan, Dehradun</t>
  </si>
  <si>
    <t>Doon Darbar</t>
  </si>
  <si>
    <t>43, Gandhi Road, Paltan Bazaar, Dehradun</t>
  </si>
  <si>
    <t>Paltan Bazaar</t>
  </si>
  <si>
    <t>Paltan Bazaar, Dehradun</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</si>
  <si>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</si>
  <si>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</si>
  <si>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</si>
  <si>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</si>
  <si>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</si>
  <si>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</si>
  <si>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</si>
  <si>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</si>
  <si>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</si>
  <si>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</si>
  <si>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</si>
  <si>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</si>
  <si>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</si>
  <si>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</si>
  <si>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</si>
  <si>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</si>
  <si>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</si>
  <si>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Tonk Road, Jaipur</t>
  </si>
  <si>
    <t>North Indian, Continental, Chinese, Italian, Mexican</t>
  </si>
  <si>
    <t>Dunkin Donuts</t>
  </si>
  <si>
    <t>Third Floor, Plot 1 &amp; 1A, Z Square Mall, Mall Road, Kanpur</t>
  </si>
  <si>
    <t>Mall Road</t>
  </si>
  <si>
    <t>Mall Road, Kanpur</t>
  </si>
  <si>
    <t>Anaicha's Food Joint</t>
  </si>
  <si>
    <t>113/187, Swaroop Nagar, Kanpur</t>
  </si>
  <si>
    <t>Chinese, North Indian, Continental</t>
  </si>
  <si>
    <t>Aangan - Downtown Multicuisine Restaurant</t>
  </si>
  <si>
    <t>32/1180C, Civil Lane Road, Palarivattom, Kochi</t>
  </si>
  <si>
    <t>Palarivattom</t>
  </si>
  <si>
    <t>Palarivattom, Kochi</t>
  </si>
  <si>
    <t>Chinese, Seafood, North Indian, Biryani</t>
  </si>
  <si>
    <t>24, 1st Floor, Park Center Building, Park Street Area, Kolkata</t>
  </si>
  <si>
    <t>Basant Restaurant</t>
  </si>
  <si>
    <t>Urban Estate, Main Market, Phase 1, Dugri, Ludhiana</t>
  </si>
  <si>
    <t>A Hotel, Gurdev Nagar</t>
  </si>
  <si>
    <t>A Hotel, Gurdev Nagar, Ludhiana</t>
  </si>
  <si>
    <t>Liquid Lounge</t>
  </si>
  <si>
    <t>KMC Mercara Trunk Road, Near Hotel Woodside, Balmatta, Mangalore</t>
  </si>
  <si>
    <t>Finger Food, Continental, North Indian</t>
  </si>
  <si>
    <t>The Old House</t>
  </si>
  <si>
    <t>451, Jhansi Rani Lakshmi Bai Road, Chamrajpura, Mysore</t>
  </si>
  <si>
    <t>Empire Restaurant</t>
  </si>
  <si>
    <t>2820/1, 8th Cross, Kalidasa Road, Vani Vilas Mohalla, Gokulam, Mysore</t>
  </si>
  <si>
    <t>North Indian, Andhra, Mughlai</t>
  </si>
  <si>
    <t>FSB</t>
  </si>
  <si>
    <t>B/9, Orange City Towers, Opposite Tilak Patrakar Bhavan, Dhantoli, Nagpur</t>
  </si>
  <si>
    <t>Dhantoli</t>
  </si>
  <si>
    <t>Dhantoli, Nagpur</t>
  </si>
  <si>
    <t>Continental, North Indian, Thai, Chinese</t>
  </si>
  <si>
    <t>12212</t>
  </si>
  <si>
    <t>Shop 10, Ramrajya Building 7, Samarth Nagar, Next to Bhonsala Military school, College Road, Nashik</t>
  </si>
  <si>
    <t>N-8, N Block Market, Greater Kailash (GK) 1, New Delhi</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</si>
  <si>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</si>
  <si>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</si>
  <si>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</si>
  <si>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</si>
  <si>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</si>
  <si>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</si>
  <si>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</si>
  <si>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</si>
  <si>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The Royal Retreat, Bariatu, Ranchi</t>
  </si>
  <si>
    <t>Open Hand Shop &amp; Cafe</t>
  </si>
  <si>
    <t>B1/128-3, Dumraun Bagh Colony, Assi Ghat, Varanasi</t>
  </si>
  <si>
    <t>Kashi Chat Bhandar</t>
  </si>
  <si>
    <t>D-37/49, Godaulia, Varanasi</t>
  </si>
  <si>
    <t>Godaulia</t>
  </si>
  <si>
    <t>Godaulia, Varanasi</t>
  </si>
  <si>
    <t>Ming Garden</t>
  </si>
  <si>
    <t>34-B, Ravindra Puri, Near Lanka,Varanasi</t>
  </si>
  <si>
    <t>Sri Sairam Parlour</t>
  </si>
  <si>
    <t>Diamond Park, Railway New Colony Road, Dwaraka Nagar, Vizag</t>
  </si>
  <si>
    <t>D Cabana</t>
  </si>
  <si>
    <t>Beach Road, Near Bus Stop, Sagar Nagar, Visakhapatnam</t>
  </si>
  <si>
    <t>Sagar Nagar</t>
  </si>
  <si>
    <t>Sagar Nagar, Vizag</t>
  </si>
  <si>
    <t>Continental, Seafood, Chinese, North Indian, Biryani</t>
  </si>
  <si>
    <t>The Garden Cafe - The Fern</t>
  </si>
  <si>
    <t>The Fern, Near Sola Overbridge, S G Highway, Sola, Ahmedabad</t>
  </si>
  <si>
    <t>The Fern, Sola</t>
  </si>
  <si>
    <t>The Fern, Sola, Ahmedabad</t>
  </si>
  <si>
    <t>North Indian, Italian, Asian, South Indian</t>
  </si>
  <si>
    <t>The BrewMaster</t>
  </si>
  <si>
    <t>Near Vishal Megamart, Civil Lines, Allahabad</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</si>
  <si>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</si>
  <si>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</si>
  <si>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</si>
  <si>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</si>
  <si>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</si>
  <si>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</si>
  <si>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JP Nagar, Bangalore</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</si>
  <si>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</si>
  <si>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</si>
  <si>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</si>
  <si>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</si>
  <si>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</si>
  <si>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</si>
  <si>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</si>
  <si>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</si>
  <si>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</si>
  <si>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</si>
  <si>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</si>
  <si>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</si>
  <si>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</si>
  <si>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</si>
  <si>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</si>
  <si>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</si>
  <si>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</si>
  <si>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</si>
  <si>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</si>
  <si>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</si>
  <si>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</si>
  <si>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</si>
  <si>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</si>
  <si>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</si>
  <si>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Devraj Niwas, Bani Park, Jaipur</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</si>
  <si>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</si>
  <si>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</si>
  <si>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</si>
  <si>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</si>
  <si>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</si>
  <si>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</si>
  <si>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</si>
  <si>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</si>
  <si>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</si>
  <si>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</si>
  <si>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</si>
  <si>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Lalbagh, Lucknow</t>
  </si>
  <si>
    <t>The BrewMaster - The Mix Fine Dine</t>
  </si>
  <si>
    <t>3rd Floor, Westend Mall, Rajguru Nagar, Ludhiana</t>
  </si>
  <si>
    <t>Westend Mall, Rajguru Nagar</t>
  </si>
  <si>
    <t>Westend Mall, Rajguru Nagar, Ludhiana</t>
  </si>
  <si>
    <t>Hotel Ocean Pearl, KS Rao Road, Near PVS Circle, Kodailbail, Mangalore</t>
  </si>
  <si>
    <t>The Ocean Pearl, Kodailbail</t>
  </si>
  <si>
    <t>The Ocean Pearl, Kodailbail, Mangalore</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</si>
  <si>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</si>
  <si>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</si>
  <si>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</si>
  <si>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</si>
  <si>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</si>
  <si>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</si>
  <si>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</si>
  <si>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</si>
  <si>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</si>
  <si>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</si>
  <si>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</si>
  <si>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</si>
  <si>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</si>
  <si>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</si>
  <si>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</si>
  <si>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</si>
  <si>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</si>
  <si>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</si>
  <si>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</si>
  <si>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</si>
  <si>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</si>
  <si>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Lawsons Bay, Vizag</t>
  </si>
  <si>
    <t>Andhra, North Indian, Chinese, Seafood, Biryani</t>
  </si>
  <si>
    <t>Plot 17</t>
  </si>
  <si>
    <t>Plot 17, Gangapur Layout, Siripuram, Vizag</t>
  </si>
  <si>
    <t>Siripuram</t>
  </si>
  <si>
    <t>Siripuram, Vizag</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</si>
  <si>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</si>
  <si>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</si>
  <si>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</si>
  <si>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</si>
  <si>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</si>
  <si>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</si>
  <si>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</si>
  <si>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</si>
  <si>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</si>
  <si>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Prozone Mall, Chicalthana, Aurangabad</t>
  </si>
  <si>
    <t>Silver Streak</t>
  </si>
  <si>
    <t>Ground Floor, BMC Bhawani Mall, Sahid Nagar, Bhubaneshwar</t>
  </si>
  <si>
    <t>BMC Bhawani Mall, Sahid Nagar</t>
  </si>
  <si>
    <t>BMC Bhawani Mall, Sahid Nagar, Bhubaneshwar</t>
  </si>
  <si>
    <t>Mamma Mia - Mayfair Lagoon</t>
  </si>
  <si>
    <t>Mayfair Lagoon, 8-B, Jayadev Vihar, Bhubaneshwar</t>
  </si>
  <si>
    <t>Mayfair Lagoon, Jayadev Vihar</t>
  </si>
  <si>
    <t>Mayfair Lagoon, Jayadev Vihar, Bhubaneshwar</t>
  </si>
  <si>
    <t>Cafe, Italian, Mexican, Bakery</t>
  </si>
  <si>
    <t>Chill Ummm</t>
  </si>
  <si>
    <t>DS Tower, 2nd Floor, Plot 516/1763/4177, Near Big Bazar, Patia, Bhubaneshwar</t>
  </si>
  <si>
    <t>Chinese, North Indian, Cafe</t>
  </si>
  <si>
    <t>Anandam</t>
  </si>
  <si>
    <t>69, Krishna Tower, Rajpur Road, Hathibarkala Salwala, Dehradun</t>
  </si>
  <si>
    <t>Desserts, North Indian, Chinese, South Indian, Fast Food, Street Food</t>
  </si>
  <si>
    <t>UG 03, Pacific Mall, Rajpur Road, Jakhan, Dehradun</t>
  </si>
  <si>
    <t>Pacific Mall, Jakhan</t>
  </si>
  <si>
    <t>Pacific Mall, Jakhan, Dehradun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</si>
  <si>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</si>
  <si>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</si>
  <si>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</si>
  <si>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</si>
  <si>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</si>
  <si>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</si>
  <si>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</si>
  <si>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</si>
  <si>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</si>
  <si>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</si>
  <si>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</si>
  <si>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</si>
  <si>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</si>
  <si>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</si>
  <si>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</si>
  <si>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</si>
  <si>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</si>
  <si>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</si>
  <si>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</si>
  <si>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</si>
  <si>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</si>
  <si>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Fort Kochi,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</si>
  <si>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</si>
  <si>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</si>
  <si>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</si>
  <si>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</si>
  <si>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</si>
  <si>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</si>
  <si>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</si>
  <si>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</si>
  <si>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</si>
  <si>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</si>
  <si>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</si>
  <si>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</si>
  <si>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</si>
  <si>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</si>
  <si>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</si>
  <si>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</si>
  <si>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</si>
  <si>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Rajguru Nagar, Ludhiana</t>
  </si>
  <si>
    <t>Voda Bar</t>
  </si>
  <si>
    <t>Village Restaurant</t>
  </si>
  <si>
    <t>Airport Road, Yeyyadi, Kadri, Mangalore</t>
  </si>
  <si>
    <t>Kadri</t>
  </si>
  <si>
    <t>Kadri, Mangalore</t>
  </si>
  <si>
    <t>Chinese, Continental, North Indian, Mughlai</t>
  </si>
  <si>
    <t>Cafe Hydro</t>
  </si>
  <si>
    <t>Esspee Tower, Rajendra Nagar, Dattapada Road, Borivali East, Mumbai</t>
  </si>
  <si>
    <t>Borivali East</t>
  </si>
  <si>
    <t>Borivali East, Mumbai</t>
  </si>
  <si>
    <t>The Cafe Katta</t>
  </si>
  <si>
    <t>Muktangan Apartment, Model Colony, College Road, Nashik</t>
  </si>
  <si>
    <t>1st Floor, Hira Place, Dak Bunglow Road, Chajju Bagh, Fraser Road Area, Patna</t>
  </si>
  <si>
    <t>17 Degrees</t>
  </si>
  <si>
    <t>6th Floor, P&amp;M Mall, Patliputra Colony, Patna</t>
  </si>
  <si>
    <t>Patliputra Colony</t>
  </si>
  <si>
    <t>Patliputra Colony, Patna</t>
  </si>
  <si>
    <t>Tribe</t>
  </si>
  <si>
    <t>138/9, Aruna Asaf Ali Road, Vasant Kunj, New Delhi</t>
  </si>
  <si>
    <t>Continental, Seafood, North Indian</t>
  </si>
  <si>
    <t>Gelateria Montecatini Terme</t>
  </si>
  <si>
    <t>Goubert Avenue, Next To Alliance Francaise, White Town, Puducherry</t>
  </si>
  <si>
    <t>The Great Kabab Factory</t>
  </si>
  <si>
    <t>1st Floor, MGF Metropolitan Mall, Saket, New Delhi</t>
  </si>
  <si>
    <t>Offside Lounge</t>
  </si>
  <si>
    <t>1st Floor, Kanchanganga Apartments, Near Bird Circle, Race Course Road, Vadiwadi, Vadodara</t>
  </si>
  <si>
    <t>M Cube Mall, Vadiwadi</t>
  </si>
  <si>
    <t>M Cube Mall, Vadiwadi, Vadodara</t>
  </si>
  <si>
    <t>Continental, Chinese, Mexican, North Indian</t>
  </si>
  <si>
    <t>Alpha Hotel</t>
  </si>
  <si>
    <t>28-10-33/6, Jagdamba Commercial Complex, Chitralaya Cinema Hall, Jagadamba Junction, Visakhapatnam, Jagadamba Junction, Vizag</t>
  </si>
  <si>
    <t>Jagadamba Junction</t>
  </si>
  <si>
    <t>Jagadamba Junction, Vizag</t>
  </si>
  <si>
    <t>Sea Inn - Raju Gaari Dhaba</t>
  </si>
  <si>
    <t>Beach Road, Opposite Cyclone Shelter ,   Visakhapatnam, Rushikonda, Vizag</t>
  </si>
  <si>
    <t>Rushikonda</t>
  </si>
  <si>
    <t>Rushikonda, Vizag</t>
  </si>
  <si>
    <t>Biryani, Andhra</t>
  </si>
  <si>
    <t>Basil &amp; Thyme</t>
  </si>
  <si>
    <t>28, Sunder Nagar Market, Sunder Nagar, New Delhi</t>
  </si>
  <si>
    <t>Continental, European</t>
  </si>
  <si>
    <t>139, District Center, Chandrasekharpur, Bhubaneshwar</t>
  </si>
  <si>
    <t>Razzmatazz</t>
  </si>
  <si>
    <t>5, Pritam Road, Dalanwala, Near Race Course, Dehradun</t>
  </si>
  <si>
    <t>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</si>
  <si>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</si>
  <si>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</si>
  <si>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</si>
  <si>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</si>
  <si>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</si>
  <si>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</si>
  <si>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Kodailbail, Mangalore</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</si>
  <si>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</si>
  <si>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</si>
  <si>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</si>
  <si>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</si>
  <si>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</si>
  <si>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</si>
  <si>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</si>
  <si>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</si>
  <si>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</si>
  <si>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</si>
  <si>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</si>
  <si>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</si>
  <si>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</si>
  <si>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</si>
  <si>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</si>
  <si>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</si>
  <si>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</si>
  <si>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</si>
  <si>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</si>
  <si>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Aggar Nagar, Ludhiana</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</si>
  <si>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</si>
  <si>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</si>
  <si>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</si>
  <si>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</si>
  <si>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</si>
  <si>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</si>
  <si>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</si>
  <si>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Harmu, Ranchi</t>
  </si>
  <si>
    <t>European, North Indian, Continental, Italian</t>
  </si>
  <si>
    <t>Samavar - The Ashok</t>
  </si>
  <si>
    <t>Kaloreez</t>
  </si>
  <si>
    <t>Plot 95, Opposite St. Lukes Nursing School, Daspalla Hills, Siripuram, Vizag</t>
  </si>
  <si>
    <t>Ahuja Milk Bhandar</t>
  </si>
  <si>
    <t>Dhab Khatikan, Near Hindu College, Hathi Gate, Amritsar</t>
  </si>
  <si>
    <t>Hathi Gate</t>
  </si>
  <si>
    <t>Hathi Gate, Amritsar</t>
  </si>
  <si>
    <t>Downside Up</t>
  </si>
  <si>
    <t>6&amp;7 B, Kuber Avenue, Rana Nagar, Near Nyay Nagar, Aurangabad</t>
  </si>
  <si>
    <t>Nyay Nagar</t>
  </si>
  <si>
    <t>Nyay Nagar, Aurangabad</t>
  </si>
  <si>
    <t>Cafe, Mughlai, North Indian</t>
  </si>
  <si>
    <t>The Punjabi Essence Restaurant</t>
  </si>
  <si>
    <t>27 B, Near Premier Plaza, Rajpur Road, Chukkuwala, Dehradun</t>
  </si>
  <si>
    <t>Chukkuwala</t>
  </si>
  <si>
    <t>Chukkuwala, Dehradun</t>
  </si>
  <si>
    <t>#45</t>
  </si>
  <si>
    <t>Ground Floor, Trinity Commercial Complex, Near Central Railway Station, Attavara Road, Attavar, Mangalore</t>
  </si>
  <si>
    <t>Attavar</t>
  </si>
  <si>
    <t>Attavar, Mangalore</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</si>
  <si>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</si>
  <si>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</si>
  <si>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</si>
  <si>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</si>
  <si>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</si>
  <si>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</si>
  <si>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</si>
  <si>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Varanasi</t>
  </si>
  <si>
    <t>Bhelupur Crossing, Bhelupur, Varanasi</t>
  </si>
  <si>
    <t>Lord of the Drinks Chamber</t>
  </si>
  <si>
    <t>BK Dutt Market, Rajouri Garden, New Delhi</t>
  </si>
  <si>
    <t>Balbeer's Kitchen &amp; Bar</t>
  </si>
  <si>
    <t>Shendra, Near Cambridge School, Jalna Road, Chicalthana, Aurangabad</t>
  </si>
  <si>
    <t>Chicalthana</t>
  </si>
  <si>
    <t>Chicalthana, Aurangabad</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</si>
  <si>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</si>
  <si>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</si>
  <si>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</si>
  <si>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</si>
  <si>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</si>
  <si>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</si>
  <si>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</si>
  <si>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</si>
  <si>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</si>
  <si>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Diwalipura, Vadodara</t>
  </si>
  <si>
    <t>Thai, Chinese, Asian</t>
  </si>
  <si>
    <t>Gazebo Garden Restaurant</t>
  </si>
  <si>
    <t>Opposite FGI, Near Iscon Harmony, Sevasi-Bhimpura Road, Near Panchvati, Vadodara</t>
  </si>
  <si>
    <t>Panchvati</t>
  </si>
  <si>
    <t>Panchvati, Vadodara</t>
  </si>
  <si>
    <t>Maybe There</t>
  </si>
  <si>
    <t>4th floor,10th Cross Road Building, Above Vishal Fitness Centre, 10 Main Road, Arera Colony, Bhopal</t>
  </si>
  <si>
    <t>Kafe Kulture</t>
  </si>
  <si>
    <t>A-66A, Jai Bhawani Housing Society, Bawadiyan Kalan, Gulmohar Colony, Bhopal</t>
  </si>
  <si>
    <t>Gulmohar Colony</t>
  </si>
  <si>
    <t>Gulmohar Colony, Bhopal</t>
  </si>
  <si>
    <t>First Gear Cafe</t>
  </si>
  <si>
    <t>Khala Gaon, Near Shiv Mandir, Malsi, Dehradun</t>
  </si>
  <si>
    <t>Malsi</t>
  </si>
  <si>
    <t>Malsi, Dehradun</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</si>
  <si>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</si>
  <si>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</si>
  <si>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</si>
  <si>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</si>
  <si>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</si>
  <si>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</si>
  <si>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</si>
  <si>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</si>
  <si>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</si>
  <si>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</si>
  <si>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</si>
  <si>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</si>
  <si>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</si>
  <si>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</si>
  <si>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</si>
  <si>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</si>
  <si>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</si>
  <si>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</si>
  <si>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</si>
  <si>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</si>
  <si>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</si>
  <si>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</si>
  <si>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</si>
  <si>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Krishna Nagar, Dehradun</t>
  </si>
  <si>
    <t>The Zouq : Resto-Cafe</t>
  </si>
  <si>
    <t>1st Floor, Royal Orchard, House 1, By Lane 2, Near Arohan and Passport Office, Dispur, Guwahati</t>
  </si>
  <si>
    <t>Dispur</t>
  </si>
  <si>
    <t>Dispur, Guwahati</t>
  </si>
  <si>
    <t>Giri Manja's</t>
  </si>
  <si>
    <t>Near Kalikamba Temple, Gopalkrishna Temple Road, Bhavathi, Mangalore Bhavathi</t>
  </si>
  <si>
    <t>Bhavathi</t>
  </si>
  <si>
    <t>Bhavathi, Mangalore</t>
  </si>
  <si>
    <t>Baati Chokha</t>
  </si>
  <si>
    <t>Anand Mandir Cinema, Telibagh, Dashaswmedh Road, Varanasi</t>
  </si>
  <si>
    <t>G Thal</t>
  </si>
  <si>
    <t>3/20, KPS Tower, Near Tulsi Talkies, Bypass Road, Khandari, Agra</t>
  </si>
  <si>
    <t>Khandari</t>
  </si>
  <si>
    <t>Khandari, Agra</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</si>
  <si>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</si>
  <si>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</si>
  <si>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</si>
  <si>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</si>
  <si>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</si>
  <si>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</si>
  <si>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</si>
  <si>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</si>
  <si>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</si>
  <si>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</si>
  <si>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</si>
  <si>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</si>
  <si>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</si>
  <si>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KS Rao Nagar, Mangalore</t>
  </si>
  <si>
    <t>North Indian, Mughlai, Chinese, Mangalorean</t>
  </si>
  <si>
    <t>Genuine Broaster Chicken</t>
  </si>
  <si>
    <t>West Boring Canal Road, Opposite Zee Saheb Super Market, Anandpuri, Patna</t>
  </si>
  <si>
    <t>Anandpuri</t>
  </si>
  <si>
    <t>Anandpuri, Patna</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</si>
  <si>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</si>
  <si>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</si>
  <si>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</si>
  <si>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</si>
  <si>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</si>
  <si>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</si>
  <si>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</si>
  <si>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</si>
  <si>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</si>
  <si>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Arambol, Goa</t>
  </si>
  <si>
    <t>Seafood, French</t>
  </si>
  <si>
    <t>The 87 - Premier Inn</t>
  </si>
  <si>
    <t>Urban Crave Express</t>
  </si>
  <si>
    <t>Shop No-8, New Shopping Complex, IIT Kanpur, Kanpur</t>
  </si>
  <si>
    <t>IIT Kanpur</t>
  </si>
  <si>
    <t>IIT Kanpur, Kanpur</t>
  </si>
  <si>
    <t>Spindrift</t>
  </si>
  <si>
    <t>5th Floor, Bharath Mall, Lalbagh, Mangalore</t>
  </si>
  <si>
    <t>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</si>
  <si>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</si>
  <si>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</si>
  <si>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</si>
  <si>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</si>
  <si>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</si>
  <si>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</si>
  <si>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Sunderpur, Varanasi</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</si>
  <si>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</si>
  <si>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</si>
  <si>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</si>
  <si>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</si>
  <si>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</si>
  <si>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</si>
  <si>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</si>
  <si>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</si>
  <si>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</si>
  <si>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</si>
  <si>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Country Inn &amp; Suites By Carlson, Udyog Vihar, Gurgaon</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</si>
  <si>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</si>
  <si>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</si>
  <si>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</si>
  <si>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</si>
  <si>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</si>
  <si>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</si>
  <si>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</si>
  <si>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</si>
  <si>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Mondha, Aurangabad</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</si>
  <si>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</si>
  <si>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</si>
  <si>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</si>
  <si>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</si>
  <si>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</si>
  <si>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</si>
  <si>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</si>
  <si>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</si>
  <si>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</si>
  <si>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</si>
  <si>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</si>
  <si>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</si>
  <si>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</si>
  <si>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</si>
  <si>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</si>
  <si>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</si>
  <si>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</si>
  <si>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</si>
  <si>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</si>
  <si>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</si>
  <si>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</si>
  <si>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</si>
  <si>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</si>
  <si>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</si>
  <si>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</si>
  <si>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</si>
  <si>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</si>
  <si>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</si>
  <si>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</si>
  <si>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</si>
  <si>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</si>
  <si>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</si>
  <si>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</si>
  <si>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</si>
  <si>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</si>
  <si>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</si>
  <si>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</si>
  <si>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</si>
  <si>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</si>
  <si>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</si>
  <si>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</si>
  <si>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</si>
  <si>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</si>
  <si>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</si>
  <si>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</si>
  <si>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</si>
  <si>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</si>
  <si>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</si>
  <si>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</si>
  <si>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</si>
  <si>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</si>
  <si>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Evans, Augusta</t>
  </si>
  <si>
    <t>Azteca</t>
  </si>
  <si>
    <t>4811 N Brady St Ste 3, Davenport, IA 52806</t>
  </si>
  <si>
    <t>HI Lite Bar &amp; Lounge</t>
  </si>
  <si>
    <t>Miller</t>
  </si>
  <si>
    <t>109 N Broadway Ave, Miller, SD 57362</t>
  </si>
  <si>
    <t>Miller, Miller</t>
  </si>
  <si>
    <t>Senor Iguanas</t>
  </si>
  <si>
    <t>Pocatello</t>
  </si>
  <si>
    <t>961 Hiline Rd, Pocatello, ID 83201</t>
  </si>
  <si>
    <t>Pocatello, Pocatello</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</si>
  <si>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</si>
  <si>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</si>
  <si>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</si>
  <si>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</si>
  <si>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</si>
  <si>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</si>
  <si>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</si>
  <si>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</si>
  <si>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</si>
  <si>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</si>
  <si>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</si>
  <si>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</si>
  <si>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Kihei, Rest of Hawaii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</si>
  <si>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</si>
  <si>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</si>
  <si>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</si>
  <si>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</si>
  <si>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</si>
  <si>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</si>
  <si>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</si>
  <si>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</si>
  <si>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</si>
  <si>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</si>
  <si>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Holiday Inn Jaipur City Centre, Bais Godam, Jaipur</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</si>
  <si>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</si>
  <si>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</si>
  <si>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</si>
  <si>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</si>
  <si>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</si>
  <si>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</si>
  <si>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</si>
  <si>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</si>
  <si>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Mills 50, Orlando</t>
  </si>
  <si>
    <t>Moonshine Cafe &amp; Bar</t>
  </si>
  <si>
    <t>30, 2nd Floor, Hauz Khas Village, New Delhi</t>
  </si>
  <si>
    <t>Yellow Dog Eats</t>
  </si>
  <si>
    <t>1236 Hempel Avenue,Gotha, FL 34786</t>
  </si>
  <si>
    <t>Windermere</t>
  </si>
  <si>
    <t>Windermere, Orlando</t>
  </si>
  <si>
    <t>American, BBQ, Sandwich</t>
  </si>
  <si>
    <t>Deorio's</t>
  </si>
  <si>
    <t>Columbus</t>
  </si>
  <si>
    <t>3201 Macon Rd Ste 167, Columbus, GA 31906</t>
  </si>
  <si>
    <t>Columbus, Columbus</t>
  </si>
  <si>
    <t>Royal Hotel</t>
  </si>
  <si>
    <t>11 E Main St, Lava Hot Springs, ID 83246</t>
  </si>
  <si>
    <t>Lava Hot Springs</t>
  </si>
  <si>
    <t>Lava Hot Springs, Pocatello</t>
  </si>
  <si>
    <t>Pizza, Bar Food</t>
  </si>
  <si>
    <t>D Block, Central Market, Prashant Vihar, New Delhi</t>
  </si>
  <si>
    <t>Italian, Tex-Mex, Continental, North Indian</t>
  </si>
  <si>
    <t>'Ohana</t>
  </si>
  <si>
    <t>1600 Seven Seas Drive, Lake Buena Vista, FL 32830</t>
  </si>
  <si>
    <t>Disney World Area</t>
  </si>
  <si>
    <t>Disney World Area, Orlando</t>
  </si>
  <si>
    <t>Hawaiian</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</si>
  <si>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</si>
  <si>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</si>
  <si>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</si>
  <si>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</si>
  <si>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</si>
  <si>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</si>
  <si>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</si>
  <si>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</si>
  <si>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</si>
  <si>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</si>
  <si>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</si>
  <si>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</si>
  <si>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</si>
  <si>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</si>
  <si>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560 Bullock Street, Pocatello, ID 83202</t>
  </si>
  <si>
    <t>Chubbuck</t>
  </si>
  <si>
    <t>Chubbuck, Pocatello</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</si>
  <si>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</si>
  <si>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</si>
  <si>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</si>
  <si>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</si>
  <si>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</si>
  <si>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</si>
  <si>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</si>
  <si>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</si>
  <si>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</si>
  <si>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</si>
  <si>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</si>
  <si>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</si>
  <si>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</si>
  <si>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Kailua Kona, Rest of Hawaii</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</si>
  <si>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</si>
  <si>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</si>
  <si>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</si>
  <si>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</si>
  <si>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</si>
  <si>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</si>
  <si>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</si>
  <si>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Taj Vivanta, Khan Market, New Delhi</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</si>
  <si>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</si>
  <si>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</si>
  <si>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</si>
  <si>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</si>
  <si>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</si>
  <si>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</si>
  <si>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</si>
  <si>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</si>
  <si>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</si>
  <si>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</si>
  <si>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Augusta, Augusta</t>
  </si>
  <si>
    <t>Breakfast, French</t>
  </si>
  <si>
    <t>Graze</t>
  </si>
  <si>
    <t>Cedar Rapids/Iowa City</t>
  </si>
  <si>
    <t>115 East College St, Iowa City, IA 52240</t>
  </si>
  <si>
    <t>Iowa City</t>
  </si>
  <si>
    <t>Iowa City, Cedar Rapids/Iowa City</t>
  </si>
  <si>
    <t>American, International, Sushi</t>
  </si>
  <si>
    <t>Fuji Japanese Steak House</t>
  </si>
  <si>
    <t>6499 Veterans Pkwy, Columbus, GA 31909</t>
  </si>
  <si>
    <t>Japanese, Steak</t>
  </si>
  <si>
    <t>Flying Mango</t>
  </si>
  <si>
    <t>4345 Hickman Rd, Des Moines, IA 50310</t>
  </si>
  <si>
    <t>Beaverdale</t>
  </si>
  <si>
    <t>Beaverdale, Des Moines</t>
  </si>
  <si>
    <t>BBQ, Caribbean, Cajun</t>
  </si>
  <si>
    <t>Waterfront Seafood Market</t>
  </si>
  <si>
    <t>2900 University Ave, West Des Moines, IA 50266</t>
  </si>
  <si>
    <t>West Des Moines</t>
  </si>
  <si>
    <t>West Des Moines, Des Moines</t>
  </si>
  <si>
    <t>Seafood, Sushi</t>
  </si>
  <si>
    <t>L. May Eatery</t>
  </si>
  <si>
    <t>1072 Main St, Dubuque, IA 52001</t>
  </si>
  <si>
    <t>International, Pizza</t>
  </si>
  <si>
    <t>Corkscrew Cafe</t>
  </si>
  <si>
    <t>Gainesville</t>
  </si>
  <si>
    <t>51 W Main St, Dahlonega, GA 30533</t>
  </si>
  <si>
    <t>Dahlonega</t>
  </si>
  <si>
    <t>Dahlonega, Gainesville</t>
  </si>
  <si>
    <t>Cafí© Tu Tu Tango</t>
  </si>
  <si>
    <t>8625 International Drive, Orlando, FL 32819</t>
  </si>
  <si>
    <t>New American, Tapas</t>
  </si>
  <si>
    <t>Bosphorous Turkish Cuisine</t>
  </si>
  <si>
    <t>108 S Park Ave, Winter Park, FL 32789</t>
  </si>
  <si>
    <t>Winter Park</t>
  </si>
  <si>
    <t>Winter Park, Orlando</t>
  </si>
  <si>
    <t>Mediterranean, Turkish</t>
  </si>
  <si>
    <t>Dharma Blue</t>
  </si>
  <si>
    <t>Pensacola</t>
  </si>
  <si>
    <t>300 S Alcaniz Street, Pensacola, FL 32502</t>
  </si>
  <si>
    <t>Pensacola, Pensacola</t>
  </si>
  <si>
    <t>Monkeypod Kitchen by Merriman</t>
  </si>
  <si>
    <t>10 Wailea Gateway Place, Unit B-201 Kihei, Hawaii, HI 96753</t>
  </si>
  <si>
    <t>Burger</t>
  </si>
  <si>
    <t>Hula Grill</t>
  </si>
  <si>
    <t>2435 Kaanapali Pkwy, Lahaina, HI 96761</t>
  </si>
  <si>
    <t>Lahaina</t>
  </si>
  <si>
    <t>Lahaina, Rest of Hawaii</t>
  </si>
  <si>
    <t>Yard House</t>
  </si>
  <si>
    <t>American, Asian, Burger</t>
  </si>
  <si>
    <t>Fuji Bay Japanese Restaurant</t>
  </si>
  <si>
    <t>513 6th St, Sioux City, IA 51101</t>
  </si>
  <si>
    <t>Sioux City, Sioux City</t>
  </si>
  <si>
    <t>Tokyo Japanese Steakhouse &amp; Sushi Bar</t>
  </si>
  <si>
    <t>4567 Southern Hills Drive, Sioux City, IA 51106</t>
  </si>
  <si>
    <t>El Fredo Pizza</t>
  </si>
  <si>
    <t>523 W 19th St, Sioux City, IA 51103</t>
  </si>
  <si>
    <t>La Dolce Vita Ristorante</t>
  </si>
  <si>
    <t>Athens</t>
  </si>
  <si>
    <t>323 E Broad St, Athens, GA 30601</t>
  </si>
  <si>
    <t>Athens, Athens</t>
  </si>
  <si>
    <t>Mai Thai Restaurant</t>
  </si>
  <si>
    <t>750 W Idaho St, Boise, ID 83702</t>
  </si>
  <si>
    <t>Sushi, Thai</t>
  </si>
  <si>
    <t>Granite City Food &amp; Brewery</t>
  </si>
  <si>
    <t>4755 1st Ave SE, Cedar Rapids, IA 52402</t>
  </si>
  <si>
    <t>Cedar Rapids</t>
  </si>
  <si>
    <t>Cedar Rapids, Cedar Rapids/Iowa City</t>
  </si>
  <si>
    <t>American, Breakfast, Burger</t>
  </si>
  <si>
    <t>Bodensee</t>
  </si>
  <si>
    <t>64 Munich Strasse, Helen, GA 30545</t>
  </si>
  <si>
    <t>Helen</t>
  </si>
  <si>
    <t>Helen, Gainesville</t>
  </si>
  <si>
    <t>German</t>
  </si>
  <si>
    <t>Zen Japanese Steakhouse and Sushi Bar</t>
  </si>
  <si>
    <t>4086 Watson Blvd, Warner Robins, GA 31093</t>
  </si>
  <si>
    <t>Warner Robins</t>
  </si>
  <si>
    <t>Warner Robins, Macon</t>
  </si>
  <si>
    <t>Hemingway's Island Grill</t>
  </si>
  <si>
    <t>400 Quietwater Beach Rd, Pensacola Beach, FL 32561</t>
  </si>
  <si>
    <t>Pensacola Beach</t>
  </si>
  <si>
    <t>Pensacola Beach, Pensacola</t>
  </si>
  <si>
    <t>Caribbean, Seafood, Steak</t>
  </si>
  <si>
    <t>Buddy's Italian Restaurant</t>
  </si>
  <si>
    <t>626 E Lewis St, Pocatello, ID 83201</t>
  </si>
  <si>
    <t>Italian, Pizza, Sandwich</t>
  </si>
  <si>
    <t>Ella's Americana Folk Art Cafe</t>
  </si>
  <si>
    <t>5119 N Nebraska Ave, Tampa, FL 33603</t>
  </si>
  <si>
    <t>Seminole Heights</t>
  </si>
  <si>
    <t>Seminole Heights, Tampa Bay</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</si>
  <si>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</si>
  <si>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</si>
  <si>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</si>
  <si>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</si>
  <si>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</si>
  <si>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</si>
  <si>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</si>
  <si>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</si>
  <si>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</si>
  <si>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</si>
  <si>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</si>
  <si>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</si>
  <si>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</si>
  <si>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</si>
  <si>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</si>
  <si>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</si>
  <si>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</si>
  <si>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</si>
  <si>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Church Street District, Orlando</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</si>
  <si>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</si>
  <si>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</si>
  <si>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</si>
  <si>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</si>
  <si>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</si>
  <si>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</si>
  <si>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</si>
  <si>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</si>
  <si>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</si>
  <si>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</si>
  <si>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</si>
  <si>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</si>
  <si>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</si>
  <si>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</si>
  <si>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</si>
  <si>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Le Mars, Sioux City</t>
  </si>
  <si>
    <t>Burger, Seafood, Steak</t>
  </si>
  <si>
    <t>Mr. Dunderbak's Biergarten and Marketplatz</t>
  </si>
  <si>
    <t>14929 Bruce B Downs Blvd, Tampa, FL 33612</t>
  </si>
  <si>
    <t>New Tampa</t>
  </si>
  <si>
    <t>New Tampa, Tampa Bay</t>
  </si>
  <si>
    <t>European, German</t>
  </si>
  <si>
    <t>Buckhead Bar and Grill</t>
  </si>
  <si>
    <t>5010 Armour Rd, Columbus, GA 31904</t>
  </si>
  <si>
    <t>Seafood, Steak, Vegetarian</t>
  </si>
  <si>
    <t>1007 Locust St, Des Moines, IA 50309</t>
  </si>
  <si>
    <t>Downtown</t>
  </si>
  <si>
    <t>Downtown, Des Moines</t>
  </si>
  <si>
    <t>Ichiban Hibachi Steakhouse &amp; Sushi Bar</t>
  </si>
  <si>
    <t>3187 University Ave, Dubuque, IA 52001</t>
  </si>
  <si>
    <t>Antebellum</t>
  </si>
  <si>
    <t>5510 Church Street, Flowery Branch, GA 30542</t>
  </si>
  <si>
    <t>Flowery Branch</t>
  </si>
  <si>
    <t>Flowery Branch, Gainesville</t>
  </si>
  <si>
    <t>American, Southern</t>
  </si>
  <si>
    <t>The Artesian Restaurant</t>
  </si>
  <si>
    <t>Ojo Caliente</t>
  </si>
  <si>
    <t>Ojo Caliente Mineral Springs Resort And Spa 50 Los Banos Rd, Ojo Caliente, NM 87549</t>
  </si>
  <si>
    <t>Ojo Caliente, Ojo Caliente</t>
  </si>
  <si>
    <t>American, International, Southwestern</t>
  </si>
  <si>
    <t>Hollerbach's Willow Tree Cafí©</t>
  </si>
  <si>
    <t>205 East 1st Street, Sanford, FL 32771</t>
  </si>
  <si>
    <t>Sanford</t>
  </si>
  <si>
    <t>Sanford, Orlando</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</si>
  <si>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</si>
  <si>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</si>
  <si>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</si>
  <si>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</si>
  <si>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</si>
  <si>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</si>
  <si>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</si>
  <si>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</si>
  <si>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</si>
  <si>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</si>
  <si>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</si>
  <si>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</si>
  <si>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</si>
  <si>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</si>
  <si>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</si>
  <si>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Hamilton, Columbus</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</si>
  <si>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</si>
  <si>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</si>
  <si>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</si>
  <si>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</si>
  <si>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</si>
  <si>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</si>
  <si>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</si>
  <si>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</si>
  <si>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</si>
  <si>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</si>
  <si>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Madeira Beach/Redington Beach, Tampa Bay</t>
  </si>
  <si>
    <t>Sandwich, Seafood, Steak</t>
  </si>
  <si>
    <t>Red Mesa Restaurant</t>
  </si>
  <si>
    <t>4912 4th St N, St Petersburg, FL 33703</t>
  </si>
  <si>
    <t>Northeast St Petersburg</t>
  </si>
  <si>
    <t>Northeast St Petersburg, Tampa Bay</t>
  </si>
  <si>
    <t>Breakfast, Mexican</t>
  </si>
  <si>
    <t>Columbia Restaurant</t>
  </si>
  <si>
    <t>2117 E 7th Ave, Tampa, FL 33605</t>
  </si>
  <si>
    <t>Ybor City</t>
  </si>
  <si>
    <t>Ybor City, Tampa Bay</t>
  </si>
  <si>
    <t>Cuban, Spanish</t>
  </si>
  <si>
    <t>Giulios Greek &amp; Italian Restaurant</t>
  </si>
  <si>
    <t>105 E Ann St, Valdosta, GA 31601</t>
  </si>
  <si>
    <t>Greek, Italian</t>
  </si>
  <si>
    <t>Frog Hollow Tavern</t>
  </si>
  <si>
    <t>1282 broad street, Augusta, GA 30901</t>
  </si>
  <si>
    <t>Brick 29</t>
  </si>
  <si>
    <t>320 11th Avenue S, Nampa, ID 83651</t>
  </si>
  <si>
    <t>Nampa</t>
  </si>
  <si>
    <t>Nampa, Boise</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</si>
  <si>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</si>
  <si>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</si>
  <si>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</si>
  <si>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</si>
  <si>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</si>
  <si>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</si>
  <si>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</si>
  <si>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</si>
  <si>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</si>
  <si>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</si>
  <si>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</si>
  <si>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Cedar Falls, Waterloo</t>
  </si>
  <si>
    <t>American, Italian, Seafood</t>
  </si>
  <si>
    <t>Mikata Japanese Steakhouse</t>
  </si>
  <si>
    <t>2610 Dawson Rd, Albany, GA 31707</t>
  </si>
  <si>
    <t>The Catch Seafood Room &amp; Oyster Bar</t>
  </si>
  <si>
    <t>2332 Whispering Pines Road, Albany, GA 31707</t>
  </si>
  <si>
    <t>Seafood, Tapas, Bar Food</t>
  </si>
  <si>
    <t>The Chop House</t>
  </si>
  <si>
    <t>Augusta Mall, Augusta, GA 30909</t>
  </si>
  <si>
    <t>Global Grill</t>
  </si>
  <si>
    <t>27 South Palafox Pl, Pensacola, FL 32501</t>
  </si>
  <si>
    <t>European, International, Tapas</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</si>
  <si>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</si>
  <si>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</si>
  <si>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</si>
  <si>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</si>
  <si>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</si>
  <si>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</si>
  <si>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</si>
  <si>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</si>
  <si>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</si>
  <si>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</si>
  <si>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</si>
  <si>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</si>
  <si>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</si>
  <si>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</si>
  <si>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</si>
  <si>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</si>
  <si>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</si>
  <si>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</si>
  <si>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</si>
  <si>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</si>
  <si>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</si>
  <si>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</si>
  <si>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</si>
  <si>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</si>
  <si>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Dalton, Dalton</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</si>
  <si>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</si>
  <si>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</si>
  <si>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</si>
  <si>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</si>
  <si>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</si>
  <si>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</si>
  <si>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</si>
  <si>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</si>
  <si>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</si>
  <si>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</si>
  <si>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</si>
  <si>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</si>
  <si>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Palma Ceia, Tampa Bay</t>
  </si>
  <si>
    <t>Desserts, Bar Food</t>
  </si>
  <si>
    <t>Galleria de Paco</t>
  </si>
  <si>
    <t>622 Commercial Street, Waterloo, IA 50701</t>
  </si>
  <si>
    <t>Waterloo, Waterloo</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</si>
  <si>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</si>
  <si>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</si>
  <si>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</si>
  <si>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</si>
  <si>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</si>
  <si>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</si>
  <si>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</si>
  <si>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</si>
  <si>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</si>
  <si>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</si>
  <si>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</si>
  <si>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</si>
  <si>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</si>
  <si>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</si>
  <si>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</si>
  <si>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</si>
  <si>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</si>
  <si>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Bettendorf, Davenport</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</si>
  <si>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</si>
  <si>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</si>
  <si>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</si>
  <si>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</si>
  <si>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</si>
  <si>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</si>
  <si>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</si>
  <si>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</si>
  <si>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</si>
  <si>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</si>
  <si>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</si>
  <si>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</si>
  <si>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</si>
  <si>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Tybee Island, Savannah</t>
  </si>
  <si>
    <t>Salt Rock Grill</t>
  </si>
  <si>
    <t>19325 Gulf Blvd, Indian Shores, FL 33785</t>
  </si>
  <si>
    <t>Indian Rocks/Indian Shores</t>
  </si>
  <si>
    <t>Indian Rocks/Indian Shores, Tampa Bay</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</si>
  <si>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</si>
  <si>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</si>
  <si>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</si>
  <si>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</si>
  <si>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</si>
  <si>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</si>
  <si>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</si>
  <si>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</si>
  <si>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</si>
  <si>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</si>
  <si>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</si>
  <si>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</si>
  <si>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Perdido Key, Pensacola</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</si>
  <si>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</si>
  <si>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</si>
  <si>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</si>
  <si>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</si>
  <si>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</si>
  <si>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</si>
  <si>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</si>
  <si>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</si>
  <si>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</si>
  <si>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</si>
  <si>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</si>
  <si>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</si>
  <si>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</si>
  <si>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</si>
  <si>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</si>
  <si>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</si>
  <si>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</si>
  <si>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Ringgold, Dalton</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</si>
  <si>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</si>
  <si>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</si>
  <si>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</si>
  <si>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</si>
  <si>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</si>
  <si>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</si>
  <si>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</si>
  <si>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</si>
  <si>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</si>
  <si>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</si>
  <si>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</si>
  <si>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Kenwood, Tampa Bay</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</si>
  <si>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</si>
  <si>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</si>
  <si>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</si>
  <si>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</si>
  <si>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</si>
  <si>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</si>
  <si>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</si>
  <si>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</si>
  <si>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</si>
  <si>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</si>
  <si>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</si>
  <si>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</si>
  <si>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</si>
  <si>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</si>
  <si>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</si>
  <si>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</si>
  <si>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</si>
  <si>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</si>
  <si>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</si>
  <si>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Rock Spring, Dalton</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</si>
  <si>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</si>
  <si>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</si>
  <si>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</si>
  <si>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</si>
  <si>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</si>
  <si>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</si>
  <si>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</si>
  <si>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</si>
  <si>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</si>
  <si>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</si>
  <si>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</si>
  <si>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</si>
  <si>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</si>
  <si>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</si>
  <si>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</si>
  <si>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</si>
  <si>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</si>
  <si>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Grovetown, Augusta</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</si>
  <si>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</si>
  <si>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</si>
  <si>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</si>
  <si>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</si>
  <si>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</si>
  <si>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</si>
  <si>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</si>
  <si>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</si>
  <si>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</si>
  <si>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Gainesville, Gainesville</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</si>
  <si>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</si>
  <si>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</si>
  <si>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</si>
  <si>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</si>
  <si>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</si>
  <si>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</si>
  <si>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</si>
  <si>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</si>
  <si>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</si>
  <si>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</si>
  <si>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</si>
  <si>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</si>
  <si>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</si>
  <si>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</si>
  <si>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</si>
  <si>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</si>
  <si>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</si>
  <si>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</si>
  <si>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</si>
  <si>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Clarkesville, Gainesville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</si>
  <si>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</si>
  <si>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</si>
  <si>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</si>
  <si>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</si>
  <si>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</si>
  <si>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</si>
  <si>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</si>
  <si>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</si>
  <si>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</si>
  <si>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</si>
  <si>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Vernonia, Vernonia</t>
  </si>
  <si>
    <t>Coffee and Tea, Mediterranean</t>
  </si>
  <si>
    <t>The Grill</t>
  </si>
  <si>
    <t>171 College Ave, Athens, GA 30601</t>
  </si>
  <si>
    <t>Breakfast, Burger, Sandwich</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</si>
  <si>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</si>
  <si>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</si>
  <si>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</si>
  <si>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</si>
  <si>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</si>
  <si>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</si>
  <si>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</si>
  <si>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</si>
  <si>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</si>
  <si>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</si>
  <si>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</si>
  <si>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</si>
  <si>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</si>
  <si>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</si>
  <si>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</si>
  <si>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</si>
  <si>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</si>
  <si>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</si>
  <si>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</si>
  <si>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</si>
  <si>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</si>
  <si>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</si>
  <si>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</si>
  <si>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</si>
  <si>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</si>
  <si>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</si>
  <si>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</si>
  <si>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</si>
  <si>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</si>
  <si>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</si>
  <si>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</si>
  <si>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</si>
  <si>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</si>
  <si>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</si>
  <si>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</si>
  <si>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</si>
  <si>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</si>
  <si>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East Village, Des Moines</t>
  </si>
  <si>
    <t>Burger, Desserts, Vegetarian</t>
  </si>
  <si>
    <t>Burger Queen Drive In</t>
  </si>
  <si>
    <t>Lakeview</t>
  </si>
  <si>
    <t>109 S F St, Lakeview, OR 97630</t>
  </si>
  <si>
    <t>Lakeview, Lakeview</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</si>
  <si>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</si>
  <si>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</si>
  <si>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</si>
  <si>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</si>
  <si>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</si>
  <si>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</si>
  <si>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</si>
  <si>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</si>
  <si>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</si>
  <si>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</si>
  <si>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</si>
  <si>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</si>
  <si>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</si>
  <si>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</si>
  <si>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</si>
  <si>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</si>
  <si>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</si>
  <si>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</si>
  <si>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</si>
  <si>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</si>
  <si>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</si>
  <si>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</si>
  <si>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</si>
  <si>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</si>
  <si>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</si>
  <si>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</si>
  <si>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</si>
  <si>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</si>
  <si>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</si>
  <si>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</si>
  <si>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</si>
  <si>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</si>
  <si>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</si>
  <si>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</si>
  <si>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Fernley, Fernley</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</si>
  <si>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</si>
  <si>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</si>
  <si>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</si>
  <si>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</si>
  <si>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</si>
  <si>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</si>
  <si>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</si>
  <si>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</si>
  <si>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</si>
  <si>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</si>
  <si>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</si>
  <si>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</si>
  <si>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</si>
  <si>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Sylvester, Albany</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</si>
  <si>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</si>
  <si>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</si>
  <si>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</si>
  <si>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</si>
  <si>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</si>
  <si>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</si>
  <si>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</si>
  <si>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</si>
  <si>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</si>
  <si>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</si>
  <si>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</si>
  <si>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</si>
  <si>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Johnston, Des Moines</t>
  </si>
  <si>
    <t>Breakfast, Mexican, Southwestern</t>
  </si>
  <si>
    <t>Triangle Restaurant</t>
  </si>
  <si>
    <t>Mc Millan</t>
  </si>
  <si>
    <t>21053 State Hwy M28, Mc Millan, MI 49853</t>
  </si>
  <si>
    <t>Mc Millan, Mc Millan</t>
  </si>
  <si>
    <t>Breakfast, Burger</t>
  </si>
  <si>
    <t>Rupes Burgers</t>
  </si>
  <si>
    <t>302 NE Main St, Blackfoot, ID 83221</t>
  </si>
  <si>
    <t>Blackfoot</t>
  </si>
  <si>
    <t>Blackfoot, Pocatello</t>
  </si>
  <si>
    <t>El Herradero</t>
  </si>
  <si>
    <t>123 Jefferson Ave, Pocatello, ID 83201</t>
  </si>
  <si>
    <t>Leonard's Bakery</t>
  </si>
  <si>
    <t>933 Kapahulu Ave, Honolulu, HI 96816</t>
  </si>
  <si>
    <t>Kaimuki</t>
  </si>
  <si>
    <t>Kaimuki, Rest of Hawaii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</si>
  <si>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</si>
  <si>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</si>
  <si>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</si>
  <si>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</si>
  <si>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</si>
  <si>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</si>
  <si>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</si>
  <si>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</si>
  <si>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</si>
  <si>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Calhoun, Dalton</t>
  </si>
  <si>
    <t>Desserts, Sandwich</t>
  </si>
  <si>
    <t>Soho Hibachi</t>
  </si>
  <si>
    <t>1014 Battlefield Parkway, Fort Oglethorpe, GA 30742</t>
  </si>
  <si>
    <t>Fort Oglethorpe</t>
  </si>
  <si>
    <t>Fort Oglethorpe, Dalton</t>
  </si>
  <si>
    <t>Bailey's Bar-B-Que</t>
  </si>
  <si>
    <t>5540 Highway 41, Ringgold, GA 30736</t>
  </si>
  <si>
    <t>BBQ</t>
  </si>
  <si>
    <t>Salsa's Mexican Restaurant</t>
  </si>
  <si>
    <t>1091 Main St, Dubuque, IA 52001</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</si>
  <si>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</si>
  <si>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</si>
  <si>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</si>
  <si>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</si>
  <si>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</si>
  <si>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</si>
  <si>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</si>
  <si>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</si>
  <si>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</si>
  <si>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</si>
  <si>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</si>
  <si>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</si>
  <si>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</si>
  <si>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</si>
  <si>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</si>
  <si>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</si>
  <si>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Milwaukee Wiener House</t>
  </si>
  <si>
    <t>301 Douglas St, Sioux City, IA 51101</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</si>
  <si>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</si>
  <si>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</si>
  <si>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</si>
  <si>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</si>
  <si>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</si>
  <si>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</si>
  <si>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</si>
  <si>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</si>
  <si>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</si>
  <si>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</si>
  <si>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</si>
  <si>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Sierra's Mexican Restaurant</t>
  </si>
  <si>
    <t>500 S. 3rd Avenue, Chatsworth, GA 30705</t>
  </si>
  <si>
    <t>Chatsworth</t>
  </si>
  <si>
    <t>Chatsworth, Dalton</t>
  </si>
  <si>
    <t>Mexican, Tex-Mex</t>
  </si>
  <si>
    <t>Southern Bliss Bakery</t>
  </si>
  <si>
    <t>300 W Patton St., Lafayette, GA 30728</t>
  </si>
  <si>
    <t>LaFayette</t>
  </si>
  <si>
    <t>LaFayette, Dalton</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</si>
  <si>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</si>
  <si>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</si>
  <si>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</si>
  <si>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</si>
  <si>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</si>
  <si>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</si>
  <si>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</si>
  <si>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</si>
  <si>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</si>
  <si>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</si>
  <si>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</si>
  <si>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</si>
  <si>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</si>
  <si>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</si>
  <si>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</si>
  <si>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</si>
  <si>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</si>
  <si>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</si>
  <si>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</si>
  <si>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</si>
  <si>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</si>
  <si>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</si>
  <si>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</si>
  <si>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Clatskanie, Clatskanie</t>
  </si>
  <si>
    <t>American, Breakfast, Desserts</t>
  </si>
  <si>
    <t>A Dong Restaurant</t>
  </si>
  <si>
    <t>1511 High Street, Des Moines, IA 50309</t>
  </si>
  <si>
    <t>Asian, Vegetarian, Vietnamese, Bubble Tea</t>
  </si>
  <si>
    <t>Tsing Tsao South</t>
  </si>
  <si>
    <t>4230 Fleur Dr, Des Moines, IA 50321</t>
  </si>
  <si>
    <t>Greater South Side</t>
  </si>
  <si>
    <t>Greater South Side, Des Moines</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</si>
  <si>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</si>
  <si>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</si>
  <si>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</si>
  <si>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</si>
  <si>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</si>
  <si>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</si>
  <si>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</si>
  <si>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</si>
  <si>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</si>
  <si>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</si>
  <si>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</si>
  <si>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</si>
  <si>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</si>
  <si>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</si>
  <si>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</si>
  <si>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</si>
  <si>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</si>
  <si>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</si>
  <si>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</si>
  <si>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</si>
  <si>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</si>
  <si>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</si>
  <si>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</si>
  <si>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</si>
  <si>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</si>
  <si>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</si>
  <si>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</si>
  <si>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</si>
  <si>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</si>
  <si>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</si>
  <si>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</si>
  <si>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</si>
  <si>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</si>
  <si>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</si>
  <si>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</si>
  <si>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</si>
  <si>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</si>
  <si>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</si>
  <si>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</si>
  <si>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</si>
  <si>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</si>
  <si>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Braselton, Gainesville</t>
  </si>
  <si>
    <t>American, Sandwich, Seafood</t>
  </si>
  <si>
    <t>Smoke House BBQ and Catering</t>
  </si>
  <si>
    <t>3205 Atlanta Hwy, Atlanta Highway, Gainesville, GA, Gainesville, GA 30507</t>
  </si>
  <si>
    <t>Blue Orchid Thai Restaurant</t>
  </si>
  <si>
    <t>Lincoln</t>
  </si>
  <si>
    <t>129 N 10th St, Lincoln, NE 68508</t>
  </si>
  <si>
    <t>Haymarket</t>
  </si>
  <si>
    <t>Haymarket, Lincoln</t>
  </si>
  <si>
    <t>Rookery</t>
  </si>
  <si>
    <t>Burger, Desserts, Bar Food</t>
  </si>
  <si>
    <t>Jaco's Bayfront Bar and Grille</t>
  </si>
  <si>
    <t>997 South Palafox, Pensacola, FL 32502</t>
  </si>
  <si>
    <t>Barrett Junction Cafe</t>
  </si>
  <si>
    <t>Potrero</t>
  </si>
  <si>
    <t>1020 Barrett Lake Rd, Dulzura, CA 91917</t>
  </si>
  <si>
    <t>Potrero, Potrero</t>
  </si>
  <si>
    <t>American, BBQ, Burger</t>
  </si>
  <si>
    <t>HuHot Mongolian Grill</t>
  </si>
  <si>
    <t>4229 S Lakeport St, Sioux City, IA 51106</t>
  </si>
  <si>
    <t>Hunan Palace</t>
  </si>
  <si>
    <t>3523 Singing Hills Blvd, Sioux City, IA 51106</t>
  </si>
  <si>
    <t>Rebos</t>
  </si>
  <si>
    <t>1107 4th St, Sioux City, IA 51101</t>
  </si>
  <si>
    <t>Caribbean, Mexican, Cajun</t>
  </si>
  <si>
    <t>BellaBrava</t>
  </si>
  <si>
    <t>204 Beach Drive Northeast, St Petersburg, FL 33701</t>
  </si>
  <si>
    <t>Downtown St Petersburg</t>
  </si>
  <si>
    <t>Downtown St Petersburg, Tampa Bay</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</si>
  <si>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</si>
  <si>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</si>
  <si>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</si>
  <si>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</si>
  <si>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</si>
  <si>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</si>
  <si>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</si>
  <si>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</si>
  <si>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</si>
  <si>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</si>
  <si>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</si>
  <si>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</si>
  <si>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</si>
  <si>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</si>
  <si>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</si>
  <si>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</si>
  <si>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</si>
  <si>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</si>
  <si>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</si>
  <si>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</si>
  <si>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</si>
  <si>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</si>
  <si>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</si>
  <si>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</si>
  <si>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</si>
  <si>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</si>
  <si>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</si>
  <si>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</si>
  <si>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</si>
  <si>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</si>
  <si>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</si>
  <si>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</si>
  <si>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</si>
  <si>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</si>
  <si>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</si>
  <si>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</si>
  <si>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</si>
  <si>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Weirton, Weirton</t>
  </si>
  <si>
    <t>Burger, Greek, Sandwich</t>
  </si>
  <si>
    <t>Longhorn Steakhouse</t>
  </si>
  <si>
    <t>2733 Dawson Rd, Albany, GA 31707</t>
  </si>
  <si>
    <t>Olive Tree Cafe</t>
  </si>
  <si>
    <t>2513 53rd Avenue, Bettendorf, IA 52722</t>
  </si>
  <si>
    <t>Indian, Mediterranean, Middle Eastern</t>
  </si>
  <si>
    <t>2616 Northridge Pkwy, Ames, IA 50010</t>
  </si>
  <si>
    <t>Ames</t>
  </si>
  <si>
    <t>Ames, Des Moines</t>
  </si>
  <si>
    <t>American, Coffee and Tea</t>
  </si>
  <si>
    <t>Tony Roma's</t>
  </si>
  <si>
    <t>350 Bell St, Dubuque, IA 52001</t>
  </si>
  <si>
    <t>American, BBQ, Seafood</t>
  </si>
  <si>
    <t>Shot Tower Inn</t>
  </si>
  <si>
    <t>290 Locust St, Dubuque, IA 52001</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</si>
  <si>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</si>
  <si>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</si>
  <si>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</si>
  <si>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</si>
  <si>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</si>
  <si>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</si>
  <si>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</si>
  <si>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</si>
  <si>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</si>
  <si>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</si>
  <si>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Monroe, Monroe</t>
  </si>
  <si>
    <t>Cactus Flower Cafe Navarre</t>
  </si>
  <si>
    <t>8725 Ortega Park Dr, Navarre, FL 32566</t>
  </si>
  <si>
    <t>Navarre</t>
  </si>
  <si>
    <t>Navarre, Pensacola</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</si>
  <si>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</si>
  <si>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</si>
  <si>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</si>
  <si>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</si>
  <si>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</si>
  <si>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</si>
  <si>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</si>
  <si>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</si>
  <si>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</si>
  <si>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</si>
  <si>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</si>
  <si>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</si>
  <si>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</si>
  <si>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</si>
  <si>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</si>
  <si>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</si>
  <si>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</si>
  <si>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</si>
  <si>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</si>
  <si>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</si>
  <si>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</si>
  <si>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</si>
  <si>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</si>
  <si>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</si>
  <si>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Meridian, Boise</t>
  </si>
  <si>
    <t>Monica's</t>
  </si>
  <si>
    <t>303 2nd Street, Coralville, IA 52241</t>
  </si>
  <si>
    <t>Coralville</t>
  </si>
  <si>
    <t>Coralville, Cedar Rapids/Iowa City</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</si>
  <si>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</si>
  <si>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</si>
  <si>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</si>
  <si>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</si>
  <si>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</si>
  <si>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</si>
  <si>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</si>
  <si>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</si>
  <si>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</si>
  <si>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</si>
  <si>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</si>
  <si>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</si>
  <si>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</si>
  <si>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</si>
  <si>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</si>
  <si>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</si>
  <si>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</si>
  <si>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</si>
  <si>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</si>
  <si>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</si>
  <si>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</si>
  <si>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</si>
  <si>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</si>
  <si>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</si>
  <si>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</si>
  <si>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</si>
  <si>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</si>
  <si>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</si>
  <si>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</si>
  <si>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</si>
  <si>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</si>
  <si>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</si>
  <si>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</si>
  <si>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</si>
  <si>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Clive, Des Moines</t>
  </si>
  <si>
    <t>Asian, Sushi, Thai</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</si>
  <si>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</si>
  <si>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</si>
  <si>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</si>
  <si>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</si>
  <si>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</si>
  <si>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</si>
  <si>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</si>
  <si>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</si>
  <si>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Kahuku, Rest of Hawaii</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</si>
  <si>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</si>
  <si>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</si>
  <si>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</si>
  <si>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</si>
  <si>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</si>
  <si>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</si>
  <si>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</si>
  <si>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</si>
  <si>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</si>
  <si>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</si>
  <si>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</si>
  <si>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</si>
  <si>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</si>
  <si>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</si>
  <si>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</si>
  <si>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</si>
  <si>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</si>
  <si>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</si>
  <si>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</si>
  <si>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</si>
  <si>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</si>
  <si>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</si>
  <si>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</si>
  <si>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</si>
  <si>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</si>
  <si>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</si>
  <si>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</si>
  <si>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</si>
  <si>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</si>
  <si>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</si>
  <si>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</si>
  <si>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</si>
  <si>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Bonaire, Macon</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</si>
  <si>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</si>
  <si>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</si>
  <si>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</si>
  <si>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</si>
  <si>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</si>
  <si>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</si>
  <si>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</si>
  <si>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</si>
  <si>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</si>
  <si>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</si>
  <si>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</si>
  <si>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</si>
  <si>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</si>
  <si>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</si>
  <si>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</si>
  <si>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</si>
  <si>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</si>
  <si>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</si>
  <si>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</si>
  <si>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</si>
  <si>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</si>
  <si>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</si>
  <si>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</si>
  <si>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</si>
  <si>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</si>
  <si>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</si>
  <si>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Kingman Place Historic District, Des Moines</t>
  </si>
  <si>
    <t>Bourbon Street Grille</t>
  </si>
  <si>
    <t>90 Public Sq N, Dahlonega, GA 30533</t>
  </si>
  <si>
    <t>American, Burger, Cajun</t>
  </si>
  <si>
    <t>Pom Pom's Teahouse and Sandwicheria</t>
  </si>
  <si>
    <t>67 North Bumby Avenue, Orlando, FL 32803</t>
  </si>
  <si>
    <t>The Milk District</t>
  </si>
  <si>
    <t>The Milk District, Orlando</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</si>
  <si>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</si>
  <si>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</si>
  <si>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</si>
  <si>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</si>
  <si>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</si>
  <si>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</si>
  <si>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</si>
  <si>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</si>
  <si>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</si>
  <si>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</si>
  <si>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</si>
  <si>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</si>
  <si>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</si>
  <si>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</si>
  <si>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</si>
  <si>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</si>
  <si>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</si>
  <si>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</si>
  <si>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</si>
  <si>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</si>
  <si>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</si>
  <si>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</si>
  <si>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</si>
  <si>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</si>
  <si>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</si>
  <si>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</si>
  <si>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</si>
  <si>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</si>
  <si>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</si>
  <si>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</si>
  <si>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</si>
  <si>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</si>
  <si>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</si>
  <si>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</si>
  <si>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</si>
  <si>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</si>
  <si>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</si>
  <si>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</si>
  <si>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</si>
  <si>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</si>
  <si>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</si>
  <si>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</si>
  <si>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</si>
  <si>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</si>
  <si>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</si>
  <si>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</si>
  <si>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</si>
  <si>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</si>
  <si>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</si>
  <si>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</si>
  <si>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</si>
  <si>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</si>
  <si>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</si>
  <si>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</si>
  <si>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</si>
  <si>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</si>
  <si>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</si>
  <si>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</si>
  <si>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</si>
  <si>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</si>
  <si>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</si>
  <si>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</si>
  <si>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</si>
  <si>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</si>
  <si>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</si>
  <si>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</si>
  <si>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</si>
  <si>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</si>
  <si>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Irish Democrat</t>
  </si>
  <si>
    <t>3207 1st Ave SE, Cedar Rapids, IA 52402</t>
  </si>
  <si>
    <t>Zoeys Pizzeria</t>
  </si>
  <si>
    <t>690 10th St, Marion, IA 52302</t>
  </si>
  <si>
    <t>Marion</t>
  </si>
  <si>
    <t>Marion, Cedar Rapids/Iowa City</t>
  </si>
  <si>
    <t>6100 Veterans Pkwy, Columbus, GA 31909</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</si>
  <si>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</si>
  <si>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</si>
  <si>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</si>
  <si>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</si>
  <si>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</si>
  <si>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</si>
  <si>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</si>
  <si>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</si>
  <si>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</si>
  <si>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</si>
  <si>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</si>
  <si>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</si>
  <si>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</si>
  <si>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</si>
  <si>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</si>
  <si>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</si>
  <si>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</si>
  <si>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</si>
  <si>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</si>
  <si>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</si>
  <si>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</si>
  <si>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</si>
  <si>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</si>
  <si>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</si>
  <si>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Flatbread Neapolitan Pizzeria</t>
  </si>
  <si>
    <t>800 W Main Suite 230, Boise, ID 83702</t>
  </si>
  <si>
    <t>Bittercreek Ale House</t>
  </si>
  <si>
    <t>246 N 8th St, Boise, ID 83702</t>
  </si>
  <si>
    <t>Sakura Sushi &amp; Grill</t>
  </si>
  <si>
    <t>Cochrane</t>
  </si>
  <si>
    <t>130 Quarry Street, Unit 20, Cochrane, AB T4C 0W5</t>
  </si>
  <si>
    <t>Cochrane, Cochrane</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</si>
  <si>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</si>
  <si>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</si>
  <si>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</si>
  <si>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</si>
  <si>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</si>
  <si>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</si>
  <si>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</si>
  <si>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</si>
  <si>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</si>
  <si>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</si>
  <si>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Clearwater, Tampa Bay</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</si>
  <si>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</si>
  <si>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</si>
  <si>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</si>
  <si>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</si>
  <si>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</si>
  <si>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</si>
  <si>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</si>
  <si>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</si>
  <si>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</si>
  <si>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</si>
  <si>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</si>
  <si>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</si>
  <si>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</si>
  <si>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</si>
  <si>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</si>
  <si>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</si>
  <si>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</si>
  <si>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</si>
  <si>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Urbandale, Des Moines</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</si>
  <si>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</si>
  <si>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</si>
  <si>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</si>
  <si>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</si>
  <si>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</si>
  <si>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</si>
  <si>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</si>
  <si>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</si>
  <si>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</si>
  <si>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</si>
  <si>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</si>
  <si>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</si>
  <si>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</si>
  <si>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</si>
  <si>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</si>
  <si>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</si>
  <si>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</si>
  <si>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</si>
  <si>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</si>
  <si>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</si>
  <si>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</si>
  <si>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</si>
  <si>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</si>
  <si>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</si>
  <si>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</si>
  <si>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</si>
  <si>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</si>
  <si>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Winchester Bay, Winchester Bay</t>
  </si>
  <si>
    <t>Tokyo Sushi</t>
  </si>
  <si>
    <t>Chatham-Kent</t>
  </si>
  <si>
    <t>150 Richmond St, Chatham-Kent, ON N7M2V2</t>
  </si>
  <si>
    <t>Chatham-Kent, Chatham-Kent</t>
  </si>
  <si>
    <t>Flaxton Gardens</t>
  </si>
  <si>
    <t>Flaxton</t>
  </si>
  <si>
    <t>313 Flaxton Drive, Flaxton, QLD</t>
  </si>
  <si>
    <t>Flaxton, Flaxton</t>
  </si>
  <si>
    <t>Tea, Modern Australian</t>
  </si>
  <si>
    <t>Three Anchors</t>
  </si>
  <si>
    <t>Middleton Beach</t>
  </si>
  <si>
    <t>2 Flinders Pde, Middleton Beach, WA</t>
  </si>
  <si>
    <t>Middleton Beach, Middleton Beach</t>
  </si>
  <si>
    <t>Bar Food, Modern Australian</t>
  </si>
  <si>
    <t>Bitters &amp; Love</t>
  </si>
  <si>
    <t>118 Telok Ayer Street 068587</t>
  </si>
  <si>
    <t>Telok Ayer Street, Outram</t>
  </si>
  <si>
    <t>Telok Ayer Street, Outram, Singapore</t>
  </si>
  <si>
    <t>Whitebull Hotel</t>
  </si>
  <si>
    <t>Armidale</t>
  </si>
  <si>
    <t>117 Marsh St, Armidale, NSW</t>
  </si>
  <si>
    <t>Armidale, Armidale</t>
  </si>
  <si>
    <t>Bar Food, Steak</t>
  </si>
  <si>
    <t>Blue Bean Love Cafe</t>
  </si>
  <si>
    <t>Hepburn Springs</t>
  </si>
  <si>
    <t>115 Main Rd, Hepburn Springs, Hepburn Springs, VIC</t>
  </si>
  <si>
    <t>Hepburn Springs, Hepburn Springs</t>
  </si>
  <si>
    <t>Cafe, Coffee and Tea, Modern Australian</t>
  </si>
  <si>
    <t>Arigato Sushi</t>
  </si>
  <si>
    <t>Yorkton</t>
  </si>
  <si>
    <t>14 Second Ave North, Yorkton, SK S3N 1G1</t>
  </si>
  <si>
    <t>Yorkton, Yorkton</t>
  </si>
  <si>
    <t>Bridge Road Brewers</t>
  </si>
  <si>
    <t>Beechworth</t>
  </si>
  <si>
    <t>Old Coach House 50 Ford St, Beechworth, Beechworth, VIC</t>
  </si>
  <si>
    <t>Beechworth, Beechworth</t>
  </si>
  <si>
    <t>Consort Restaurant</t>
  </si>
  <si>
    <t>Consort</t>
  </si>
  <si>
    <t>4931 50th Street, Consort, AB T0C 1B0</t>
  </si>
  <si>
    <t>Consort, Consort</t>
  </si>
  <si>
    <t>Chinese, Canadian</t>
  </si>
  <si>
    <t>Stillwater on Belmore</t>
  </si>
  <si>
    <t>Lorn</t>
  </si>
  <si>
    <t>27 Belmore Rd,, Lorn, NSW</t>
  </si>
  <si>
    <t>Lorn, Lorn</t>
  </si>
  <si>
    <t>Breakfast, Coffee and Tea</t>
  </si>
  <si>
    <t>Artistry</t>
  </si>
  <si>
    <t>17 Jalan Pinang 199149</t>
  </si>
  <si>
    <t>Sungai Pinang, Rochor</t>
  </si>
  <si>
    <t>Sungai Pinang, Rochor, Singapore</t>
  </si>
  <si>
    <t>American, Bakery, European, Burger, Fusion</t>
  </si>
  <si>
    <t>1918 Bistro &amp; Grill</t>
  </si>
  <si>
    <t>Tanunda</t>
  </si>
  <si>
    <t>94 Murray St, Tanunda, SA</t>
  </si>
  <si>
    <t>Tanunda, Tanunda</t>
  </si>
  <si>
    <t>Modern Australian, Australian</t>
  </si>
  <si>
    <t>The Belle General</t>
  </si>
  <si>
    <t>East Ballina</t>
  </si>
  <si>
    <t>12 Shelly Beach Rd, East Ballina, NSW</t>
  </si>
  <si>
    <t>East Ballina, East Ballina</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</si>
  <si>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</si>
  <si>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</si>
  <si>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</si>
  <si>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</si>
  <si>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</si>
  <si>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</si>
  <si>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</si>
  <si>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</si>
  <si>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</si>
  <si>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</si>
  <si>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Balingup, Balingup</t>
  </si>
  <si>
    <t>Sampan - The Suryaa New Delhi</t>
  </si>
  <si>
    <t>Thai, Chinese, Japanese</t>
  </si>
  <si>
    <t>Funkey Monkey</t>
  </si>
  <si>
    <t>Lakes Entrance</t>
  </si>
  <si>
    <t>26 Myer street, Lakes Entrance, VIC</t>
  </si>
  <si>
    <t>Lakes Entrance, Lakes Entrance</t>
  </si>
  <si>
    <t>Diva - The Italian Restaurant</t>
  </si>
  <si>
    <t>M-8A, M Block Market, Greater Kailash (GK) 2, New Delhi</t>
  </si>
  <si>
    <t>DiVine</t>
  </si>
  <si>
    <t>Penola</t>
  </si>
  <si>
    <t>39 Church St, Penola, SA</t>
  </si>
  <si>
    <t>Penola, Penola</t>
  </si>
  <si>
    <t>Cafe, Coffee and Tea, Sandwich</t>
  </si>
  <si>
    <t>Polo Lounge - Hyatt Regency</t>
  </si>
  <si>
    <t>Anchorage Cafe Restaurant Wine Bar</t>
  </si>
  <si>
    <t>Victor Harbor</t>
  </si>
  <si>
    <t>21 Flinders Parade, Victor Harbor, SA</t>
  </si>
  <si>
    <t>Victor Harbor, Victor Harbor</t>
  </si>
  <si>
    <t>Coffee and Tea, Tapas, Australian</t>
  </si>
  <si>
    <t>Bespoke Harvest</t>
  </si>
  <si>
    <t>Forrest</t>
  </si>
  <si>
    <t>16 Grant St, Forrest, VIC</t>
  </si>
  <si>
    <t>Forrest, Forrest</t>
  </si>
  <si>
    <t>Cafe, Australian</t>
  </si>
  <si>
    <t>Paatra - Jaypee Vasant Continental</t>
  </si>
  <si>
    <t>Chye Seng Huat Hardware</t>
  </si>
  <si>
    <t>150 Tyrwhitt Road 207563</t>
  </si>
  <si>
    <t>The Giggling Goat</t>
  </si>
  <si>
    <t>Dicky Beach</t>
  </si>
  <si>
    <t>14 Beerburrum St, Dicky Beach, QLD</t>
  </si>
  <si>
    <t>Dicky Beach, Dicky Beach</t>
  </si>
  <si>
    <t>Coffee and Tea, Tea, Modern Australian</t>
  </si>
  <si>
    <t>Beach Box Cafe</t>
  </si>
  <si>
    <t>Inverloch</t>
  </si>
  <si>
    <t>6a Ramsay Blvd, Inverloch, VIC</t>
  </si>
  <si>
    <t>Inverloch, Inverloch</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</si>
  <si>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</si>
  <si>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</si>
  <si>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</si>
  <si>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</si>
  <si>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</si>
  <si>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</si>
  <si>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</si>
  <si>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</si>
  <si>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Huskisson, Huskisson</t>
  </si>
  <si>
    <t>Breakfast, Modern Australian</t>
  </si>
  <si>
    <t>Vivo Bar and Grill</t>
  </si>
  <si>
    <t>Palm Cove</t>
  </si>
  <si>
    <t>49 Williams Esplanade, Palm Cove, QLD</t>
  </si>
  <si>
    <t>Palm Cove, Palm Cove</t>
  </si>
  <si>
    <t>Mediterranean, Seafood</t>
  </si>
  <si>
    <t>Emperor's Lounge - The Taj Mahal Hotel</t>
  </si>
  <si>
    <t>The Taj Mahal Hotel, 1, Mansingh Road, New Delhi</t>
  </si>
  <si>
    <t>The Taj Mahal Hotel, Mansingh Road</t>
  </si>
  <si>
    <t>The Taj Mahal Hotel, Mansingh Road, New Delhi</t>
  </si>
  <si>
    <t>Arriba - Mexican Grill &amp; Tequileria</t>
  </si>
  <si>
    <t>Lord of the Drinks Forum</t>
  </si>
  <si>
    <t>Nueva</t>
  </si>
  <si>
    <t>Ground Floor, Sangam Courtyard, R K Puram, New Delhi</t>
  </si>
  <si>
    <t>South American</t>
  </si>
  <si>
    <t>Mr.</t>
  </si>
  <si>
    <t>Macedon</t>
  </si>
  <si>
    <t>23 Victoria St, Macedon, VIC</t>
  </si>
  <si>
    <t>Macedon, Macedon</t>
  </si>
  <si>
    <t>Poets Cafe</t>
  </si>
  <si>
    <t>Montville</t>
  </si>
  <si>
    <t>167 Main St, Montville, QLD</t>
  </si>
  <si>
    <t>Montville, Montville</t>
  </si>
  <si>
    <t>Coffee and Tea, Modern Australian</t>
  </si>
  <si>
    <t>Pig and Whistle</t>
  </si>
  <si>
    <t>Trentham East</t>
  </si>
  <si>
    <t>Pearsons Rd, Trentham East, VIC</t>
  </si>
  <si>
    <t>Trentham East, Trentham East</t>
  </si>
  <si>
    <t>Australian</t>
  </si>
  <si>
    <t>Star Buffet</t>
  </si>
  <si>
    <t>Mayfield</t>
  </si>
  <si>
    <t>58 Hanbury St, Mayfield, NSW</t>
  </si>
  <si>
    <t>Mayfield, Mayfield</t>
  </si>
  <si>
    <t>Restaurant De Seoul</t>
  </si>
  <si>
    <t>3rd Floor, C Block, Ansal Plaza Mall, Near Siri Fort, Khel Gaon Marg, New Delhi</t>
  </si>
  <si>
    <t>Al'frank Cookies</t>
  </si>
  <si>
    <t>12 Haji Lane 189205</t>
  </si>
  <si>
    <t>Haji Lane, Rochor</t>
  </si>
  <si>
    <t>Haji Lane, Rochor, Singapore</t>
  </si>
  <si>
    <t>Cafe Illuminatii</t>
  </si>
  <si>
    <t>2nd Floor, Shop 18, Inner Lane, Khan Market, New Delhi</t>
  </si>
  <si>
    <t>Continental, Kashmiri, Italian, North Indian, Moroccan</t>
  </si>
  <si>
    <t>The Atrium - The Imperial</t>
  </si>
  <si>
    <t>Mad Cowes Cafe</t>
  </si>
  <si>
    <t>Phillip Island</t>
  </si>
  <si>
    <t>4/17 The Esplanade, Cowes, VIC</t>
  </si>
  <si>
    <t>Phillip Island, Phillip Island</t>
  </si>
  <si>
    <t>Breakfast, Coffee and Tea, Modern Australian</t>
  </si>
  <si>
    <t>Bonitos Blu - The Uppal</t>
  </si>
  <si>
    <t>The Uppal, NH-8, Near, Aerocity, New Delhi</t>
  </si>
  <si>
    <t>Boufe Boutique Cafe</t>
  </si>
  <si>
    <t>308 Tanglin Road,Phoenix Park #01-01  247974</t>
  </si>
  <si>
    <t>Kay Siang Road, Tanglin</t>
  </si>
  <si>
    <t>Kay Siang Road, Tanglin, Singapore</t>
  </si>
  <si>
    <t>Italian, French, Bakery, Cafe</t>
  </si>
  <si>
    <t>Ano Tai - Jaypee Vasant Continental</t>
  </si>
  <si>
    <t>Bait El Khetyar</t>
  </si>
  <si>
    <t>Al Najda Street, Najda, Abu Dhabi</t>
  </si>
  <si>
    <t>Najda</t>
  </si>
  <si>
    <t>Najda, Abu Dhabi</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</si>
  <si>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</si>
  <si>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</si>
  <si>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</si>
  <si>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</si>
  <si>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</si>
  <si>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</si>
  <si>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Al Mareija, Sharjah</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</si>
  <si>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</si>
  <si>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</si>
  <si>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</si>
  <si>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</si>
  <si>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</si>
  <si>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</si>
  <si>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</si>
  <si>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Madinat Zayed, Abu Dhabi</t>
  </si>
  <si>
    <t>Indian, South Indian</t>
  </si>
  <si>
    <t>Grub Shack</t>
  </si>
  <si>
    <t>Building 41, Next to Dubai Healthcare City Metro Station, Dubai Healthcare City, Umm Hurair, Dubai</t>
  </si>
  <si>
    <t>Umm Hurair</t>
  </si>
  <si>
    <t>Umm Hurair, Dubai</t>
  </si>
  <si>
    <t>Goan, Chinese, Indian, North Indian</t>
  </si>
  <si>
    <t>Oro The Bar - Radisson Blu</t>
  </si>
  <si>
    <t>The Coffee Club</t>
  </si>
  <si>
    <t>Wasl Vita, Opposite Civil Defence Station, Near Emirates NBD, Al Wasl Road, Jumeirah 1, Dubai</t>
  </si>
  <si>
    <t>Jumeirah 1</t>
  </si>
  <si>
    <t>Jumeirah 1, Dubai</t>
  </si>
  <si>
    <t>Maharaja Bhog</t>
  </si>
  <si>
    <t>Ground Level, Hamsah Mall, Next to Ansar Gallery, Al Karama, Dubai</t>
  </si>
  <si>
    <t>Al Karama</t>
  </si>
  <si>
    <t>Al Karama, Dubai</t>
  </si>
  <si>
    <t>Indian, Rajasthani</t>
  </si>
  <si>
    <t>314-316, 2nd Floor, DLF Place Mall, Saket, New Delhi</t>
  </si>
  <si>
    <t>Ground Level, Next to E-Max, Dalma Mall, Mussafah Sanaiya, Abu Dhabi</t>
  </si>
  <si>
    <t>Dalma Mall, Mussafah Sanaiya</t>
  </si>
  <si>
    <t>Dalma Mall, Mussafah Sanaiya, Abu Dhabi</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</si>
  <si>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</si>
  <si>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</si>
  <si>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</si>
  <si>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</si>
  <si>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</si>
  <si>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</si>
  <si>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</si>
  <si>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</si>
  <si>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</si>
  <si>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Al Dhafrah, Abu Dhabi</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</si>
  <si>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</si>
  <si>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</si>
  <si>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</si>
  <si>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</si>
  <si>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</si>
  <si>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</si>
  <si>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Satwa, Dubai</t>
  </si>
  <si>
    <t>Indian, Asian</t>
  </si>
  <si>
    <t>Sheikh Issa Tower, Sheikh Zayed Road, Trade Centre Area, Dubai</t>
  </si>
  <si>
    <t>Trade Centre Area</t>
  </si>
  <si>
    <t>Trade Centre Area, Dubai</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</si>
  <si>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</si>
  <si>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</si>
  <si>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</si>
  <si>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</si>
  <si>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</si>
  <si>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</si>
  <si>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</si>
  <si>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</si>
  <si>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</si>
  <si>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</si>
  <si>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Madinat Zayed Shopping Centre, Madinat Zayed , Abu Dhabi</t>
  </si>
  <si>
    <t>Filipino, Japanese, Asian</t>
  </si>
  <si>
    <t>Courtyard Grill - Courtyard by Marriott</t>
  </si>
  <si>
    <t>Courtyard by Marriott, Plot 27 B, Sushant Lok 1, Sushant Lok, Gurgaon</t>
  </si>
  <si>
    <t>Courtyard by Marriott, Sushant Lok</t>
  </si>
  <si>
    <t>Courtyard by Marriott, Sushant Lok, Gurgaon</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</si>
  <si>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</si>
  <si>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</si>
  <si>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</si>
  <si>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</si>
  <si>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</si>
  <si>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</si>
  <si>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</si>
  <si>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</si>
  <si>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</si>
  <si>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Mussafah Sanaiya, Abu Dhabi</t>
  </si>
  <si>
    <t>Pakistani, Afghani, Indian, Hyderabadi</t>
  </si>
  <si>
    <t>Opposite Aster Hospital, Near Sharaf DG, Kuwait Street, Mankhool, Dubai</t>
  </si>
  <si>
    <t>Mankhool</t>
  </si>
  <si>
    <t>Mankhool, Dubai</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</si>
  <si>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</si>
  <si>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</si>
  <si>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</si>
  <si>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</si>
  <si>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</si>
  <si>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</si>
  <si>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</si>
  <si>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</si>
  <si>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</si>
  <si>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Fortune Select Global, MG Road, Gurgaon</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</si>
  <si>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</si>
  <si>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</si>
  <si>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</si>
  <si>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</si>
  <si>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</si>
  <si>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</si>
  <si>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</si>
  <si>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</si>
  <si>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Kapitolyo, Pasig City</t>
  </si>
  <si>
    <t>Filipino</t>
  </si>
  <si>
    <t>Zaffran - The Claremont</t>
  </si>
  <si>
    <t>The Claremont Hotel &amp; Convention Centre, Near Aya Nagar, MG Road, Gurgaon</t>
  </si>
  <si>
    <t>The Claremont, MG Road</t>
  </si>
  <si>
    <t>The Claremont, MG Road, Gurgaon</t>
  </si>
  <si>
    <t>G1, Villa, Near HQ Fitness, Near Lulu Mall, Barsha 2, Dubai</t>
  </si>
  <si>
    <t>Barsha 2</t>
  </si>
  <si>
    <t>Barsha 2, Dubai</t>
  </si>
  <si>
    <t>Melange - The Pllazio Hotel</t>
  </si>
  <si>
    <t>The Pllazio Hotel, 292-296, City Center, Sector 29, Gurgaon</t>
  </si>
  <si>
    <t>The Pllazio Hotel, Sector 29</t>
  </si>
  <si>
    <t>The Pllazio Hotel, Sector 29, Gurgaon</t>
  </si>
  <si>
    <t>AB's Absolute Barbecues</t>
  </si>
  <si>
    <t>Mezzanaine Floor, Centurion Star Tower, Deira City Centre Area, Dubai</t>
  </si>
  <si>
    <t>Deira City Centre Area</t>
  </si>
  <si>
    <t>Deira City Centre Area, Dubai</t>
  </si>
  <si>
    <t>Continental, Indian</t>
  </si>
  <si>
    <t>SCO 28, Main Market, Sector 29, Gurgaon</t>
  </si>
  <si>
    <t>Whisky Samba</t>
  </si>
  <si>
    <t>Italian, Burger, Charcoal Grill</t>
  </si>
  <si>
    <t>Shop G05, Sidra Tower, Near GEMS Wellington School, Exit 36, Sheikh Zayed Road, Dubai Media City, Dubai</t>
  </si>
  <si>
    <t>Dubai Media City</t>
  </si>
  <si>
    <t>Dubai Media City, Dubai</t>
  </si>
  <si>
    <t>Indian, Continental</t>
  </si>
  <si>
    <t>The Brewhouse</t>
  </si>
  <si>
    <t>Fortune Select Excalibur, Sector 49, Sohna Road, Gurgaon</t>
  </si>
  <si>
    <t>Roti Chai</t>
  </si>
  <si>
    <t>3 Portman Mews South, Marble Arch, London W1H 6HS</t>
  </si>
  <si>
    <t>Portman Mews South, Marble Arch</t>
  </si>
  <si>
    <t>Portman Mews South, Marble Arch, London</t>
  </si>
  <si>
    <t>Chicane</t>
  </si>
  <si>
    <t>205-A, 1st Floor, Spice World Mall, Sector 25-A, Near Sector 25, Noida</t>
  </si>
  <si>
    <t>European, North Indian, Chinese</t>
  </si>
  <si>
    <t>Bank</t>
  </si>
  <si>
    <t>4 Brindleyplace, Brindleyplace, Birmingham B1 2JB</t>
  </si>
  <si>
    <t>Brindleyplace, Broad Street</t>
  </si>
  <si>
    <t>Brindleyplace, Broad Street, Birmingham</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</si>
  <si>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</si>
  <si>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</si>
  <si>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</si>
  <si>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</si>
  <si>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</si>
  <si>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</si>
  <si>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</si>
  <si>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</si>
  <si>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Century City Mall, Poblacion, Makati City, Makati City</t>
  </si>
  <si>
    <t>French, Japanese, Desserts</t>
  </si>
  <si>
    <t>Balay Dako</t>
  </si>
  <si>
    <t>Tagaytay City</t>
  </si>
  <si>
    <t>Aguinaldo Highway, Tagaytay City</t>
  </si>
  <si>
    <t>Tagaytay City, Tagaytay City</t>
  </si>
  <si>
    <t>Chao Chinese Bistro - Holiday Inn Jaipur City Centre</t>
  </si>
  <si>
    <t>Izakaya Kikufuji</t>
  </si>
  <si>
    <t>Little Tokyo, 2277 Chino Roces Avenue, Legaspi Village, Makati City</t>
  </si>
  <si>
    <t>Little Tokyo, Legaspi Village, Makati City</t>
  </si>
  <si>
    <t>Little Tokyo, Legaspi Village, Makati City, Makati City</t>
  </si>
  <si>
    <t>The Farm</t>
  </si>
  <si>
    <t>Al Barari Villas, Opposite Falcon City, Al Barari, Dubai</t>
  </si>
  <si>
    <t>Al Barari</t>
  </si>
  <si>
    <t>Al Barari, Dubai</t>
  </si>
  <si>
    <t>Mediterranean, Italian, Thai, European</t>
  </si>
  <si>
    <t>CITY WALK, Al Safa &amp; Al Wasl Road Intersection, Al Safa, Dubai</t>
  </si>
  <si>
    <t>CITY WALK, Al Safa</t>
  </si>
  <si>
    <t>CITY WALK, Al Safa, Dubai</t>
  </si>
  <si>
    <t>International, Indian</t>
  </si>
  <si>
    <t>Middle Mall, Bullring Shopping Centre, Special street, Bullring, Birmingham B5 4BH</t>
  </si>
  <si>
    <t>Bullring Shopping Centre, Southside</t>
  </si>
  <si>
    <t>Bullring Shopping Centre, Southside, Birmingham</t>
  </si>
  <si>
    <t>Guevarra's</t>
  </si>
  <si>
    <t>San Juan City</t>
  </si>
  <si>
    <t>387 P. Guevarra Corner Argonne Street, Addition Hills, San Juan City</t>
  </si>
  <si>
    <t>Addition Hills</t>
  </si>
  <si>
    <t>Addition Hills, San Juan City</t>
  </si>
  <si>
    <t>Taj Bano - ITC Mughal</t>
  </si>
  <si>
    <t>ITC Mughal, Fatehabad Road, Tajganj, Agra</t>
  </si>
  <si>
    <t>ITC Mughal, Tajganj</t>
  </si>
  <si>
    <t>ITC Mughal, Tajganj, Agra</t>
  </si>
  <si>
    <t>Peshawri - ITC Mughal</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</si>
  <si>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</si>
  <si>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</si>
  <si>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</si>
  <si>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</si>
  <si>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</si>
  <si>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</si>
  <si>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</si>
  <si>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</si>
  <si>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</si>
  <si>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</si>
  <si>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</si>
  <si>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</si>
  <si>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The Leela Ambience Convention Hotel, New Delhi</t>
  </si>
  <si>
    <t>GBar - The Grand New Delhi</t>
  </si>
  <si>
    <t>The Grand New Delhi, Phase II, Nelson Mandela Road, Vasant Kunj, New Delhi</t>
  </si>
  <si>
    <t>The Grand New Delhi, Vasant Kunj</t>
  </si>
  <si>
    <t>The Grand New Delhi, Vasant Kunj, New Delhi</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</si>
  <si>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</si>
  <si>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</si>
  <si>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</si>
  <si>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</si>
  <si>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</si>
  <si>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</si>
  <si>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</si>
  <si>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</si>
  <si>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</si>
  <si>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</si>
  <si>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Brindleyplace, Birmingham</t>
  </si>
  <si>
    <t>Cafe, British</t>
  </si>
  <si>
    <t>Ekim Burgers</t>
  </si>
  <si>
    <t>257 Cuba Street, Te Aro, Wellington City</t>
  </si>
  <si>
    <t>Giapo</t>
  </si>
  <si>
    <t>12 Gore Street, Auckland CBD, Auckland</t>
  </si>
  <si>
    <t>Britomart</t>
  </si>
  <si>
    <t>Britomart, Auckland</t>
  </si>
  <si>
    <t>Jamjar</t>
  </si>
  <si>
    <t>418 Coventry Road, Small Heath, Birmingham B10 0TH</t>
  </si>
  <si>
    <t>Small Heath</t>
  </si>
  <si>
    <t>Small Heath, Birmingham</t>
  </si>
  <si>
    <t>Ice Cream, Desserts, Cafe</t>
  </si>
  <si>
    <t>Cafí© Daniel Briand</t>
  </si>
  <si>
    <t>SCLN 104, Bloco A, Loja 26, Asa Norte, Brasí_lia</t>
  </si>
  <si>
    <t>Asa Norte</t>
  </si>
  <si>
    <t>Asa Norte, Brasí_lia</t>
  </si>
  <si>
    <t>Miann</t>
  </si>
  <si>
    <t>57 Fort Street, Auckland Auckland CBD</t>
  </si>
  <si>
    <t>Fort Street</t>
  </si>
  <si>
    <t>Fort Street, Auckland</t>
  </si>
  <si>
    <t>Sandubas Cafí©</t>
  </si>
  <si>
    <t>Edifí_cio Josí© Severo, SCS 6, Bloco A, Loja 99, Asa Sul, Brasí_lia</t>
  </si>
  <si>
    <t>Brazilian, Cafe</t>
  </si>
  <si>
    <t>Pepe's Piri Piri</t>
  </si>
  <si>
    <t>254-256 Alum Rock Road, Alum Rock, Birmingham B8 3DD</t>
  </si>
  <si>
    <t>Alum Rock</t>
  </si>
  <si>
    <t>Alum Rock, Birmingham</t>
  </si>
  <si>
    <t>Archies</t>
  </si>
  <si>
    <t>72 Oxford Road, University District, Oxford Road, Manchester M1 5NH</t>
  </si>
  <si>
    <t>Oxford Road</t>
  </si>
  <si>
    <t>Oxford Road, Manchester</t>
  </si>
  <si>
    <t>Fast Food, American</t>
  </si>
  <si>
    <t>Handmade Burger Co.</t>
  </si>
  <si>
    <t>Unit 3, St Martin Square, Bullring Shopping Centre, Bullring, Birmingham B5 4BU</t>
  </si>
  <si>
    <t>Burger, American</t>
  </si>
  <si>
    <t>Istanbul Restaurant</t>
  </si>
  <si>
    <t>2 Stockwell Road, Handsworth, Birmingham B21 9RJ</t>
  </si>
  <si>
    <t>Handsworth</t>
  </si>
  <si>
    <t>Handsworth, Birmingham</t>
  </si>
  <si>
    <t>Flat Iron</t>
  </si>
  <si>
    <t>17 Beak Street, Soho, London W1F 9RW</t>
  </si>
  <si>
    <t>Beak Street, Soho</t>
  </si>
  <si>
    <t>Beak Street, Soho, London</t>
  </si>
  <si>
    <t>Truth Coffee</t>
  </si>
  <si>
    <t>36 Buitenkant Street, CBD, Cape Town</t>
  </si>
  <si>
    <t>Burger's King</t>
  </si>
  <si>
    <t>Colombo</t>
  </si>
  <si>
    <t>1, Vellons Passage, Slave Island, Colombo 02</t>
  </si>
  <si>
    <t>Slave Island, Colombo 02</t>
  </si>
  <si>
    <t>Slave Island, Colombo 02, Colombo</t>
  </si>
  <si>
    <t>Sri Lankan Rupee(LKR)</t>
  </si>
  <si>
    <t>Sofra Istanbul</t>
  </si>
  <si>
    <t>Next to ADNOC Petrol Station, Muroor Road, Al Dhafrah, Abu Dhabi</t>
  </si>
  <si>
    <t>Turkish, Arabian, Middle Eastern</t>
  </si>
  <si>
    <t>The Plough</t>
  </si>
  <si>
    <t>21 High Street, Harborne, Birmingham B17 9NT</t>
  </si>
  <si>
    <t>Harborne</t>
  </si>
  <si>
    <t>Harborne, Birmingham</t>
  </si>
  <si>
    <t>Shake Shack</t>
  </si>
  <si>
    <t>24 Market Building, The Piazza, Covent Garden, London WC2E 8RD</t>
  </si>
  <si>
    <t>Tavistock Court, Covent Garden</t>
  </si>
  <si>
    <t>Tavistock Court, Covent Garden, London</t>
  </si>
  <si>
    <t>Monolos Playhouse Restaurant</t>
  </si>
  <si>
    <t>137 Cheetham Hill Road, Cheetham Hill, Manchester M8 8LY</t>
  </si>
  <si>
    <t>Cheetham Hill</t>
  </si>
  <si>
    <t>Cheetham Hill, Manchester</t>
  </si>
  <si>
    <t>American, Fast Food, Desserts, Steak</t>
  </si>
  <si>
    <t>San Carlo</t>
  </si>
  <si>
    <t>40-42 King Street West, Spinningfields, Manchester M3 2WY</t>
  </si>
  <si>
    <t>Newlands Quarter, Dean Street, Newlands, Cape Town</t>
  </si>
  <si>
    <t>Newlands</t>
  </si>
  <si>
    <t>Newlands, Cape Town</t>
  </si>
  <si>
    <t>Simply Strawberries By Jagro</t>
  </si>
  <si>
    <t>131, Vijaya Kumaratunge Mawathu, Havelock Town, Colombo 05</t>
  </si>
  <si>
    <t>Havelock Town, Colombo 05</t>
  </si>
  <si>
    <t>Havelock Town, Colombo 05, Colombo</t>
  </si>
  <si>
    <t>10 To 10 In Delhi</t>
  </si>
  <si>
    <t>67 Nicolson Street, Old Town, Edinburgh EH8 9BE</t>
  </si>
  <si>
    <t>Indian, Cafe</t>
  </si>
  <si>
    <t>Meôhur í_zí_elik Aspava</t>
  </si>
  <si>
    <t>Kí_í_í_k Esat Mahallesi, Esat Caddesi, No 110/C, íˆankaya, Ankara</t>
  </si>
  <si>
    <t>Kí_í_í_k Esat</t>
  </si>
  <si>
    <t>Kí_í_í_k Esat, Ankara</t>
  </si>
  <si>
    <t>Kebab, Turkish Pizza</t>
  </si>
  <si>
    <t>Zigana Pide</t>
  </si>
  <si>
    <t>Macun Mahallesi, Erciyes ÛÁôyerleri Sitesi, 201. Cadde, No 6, Yenimahalle, Ankara</t>
  </si>
  <si>
    <t>Macunkí_y</t>
  </si>
  <si>
    <t>Macunkí_y, Ankara</t>
  </si>
  <si>
    <t>Turkish Pizza</t>
  </si>
  <si>
    <t>Karakí_y Gí_llí_oÛôlu</t>
  </si>
  <si>
    <t>Kemankeô Karamustafa Paôa Mahallesi, RÛ±htÛ±m Caddesi, KatlÛ± Otopark AltÛ±, No 4, BeyoÛôlu, ÛÁstanbul</t>
  </si>
  <si>
    <t>Karakí_y</t>
  </si>
  <si>
    <t>Karakí_y, ÛÁstanbul</t>
  </si>
  <si>
    <t>Desserts, Bí_rek</t>
  </si>
  <si>
    <t>Derby</t>
  </si>
  <si>
    <t>Al Khan Street, Al Majaz 3, Al Majaz, Sharjah</t>
  </si>
  <si>
    <t>Momo Milk</t>
  </si>
  <si>
    <t>Bogor</t>
  </si>
  <si>
    <t>Jl. Kantor Pos No. 6, Bogor Timur, Bogor</t>
  </si>
  <si>
    <t>Bogor Timur</t>
  </si>
  <si>
    <t>Bogor Timur, Bogor</t>
  </si>
  <si>
    <t>Cafe, Desserts, Beverages</t>
  </si>
  <si>
    <t>Indonesian Rupiah(IDR)</t>
  </si>
  <si>
    <t>Love Crumbs</t>
  </si>
  <si>
    <t>155 West Port, Old Town, Edinburgh EH3 9DP</t>
  </si>
  <si>
    <t>Tuk Tuk Indian Street Food</t>
  </si>
  <si>
    <t>1 Leven Street, Tollcross, Edinburgh EH3 9NB</t>
  </si>
  <si>
    <t>Tollcross</t>
  </si>
  <si>
    <t>Tollcross, Edinburgh</t>
  </si>
  <si>
    <t>Five Guys</t>
  </si>
  <si>
    <t>1-3 Long Acre, Covent Garden, London WC2E 9LH</t>
  </si>
  <si>
    <t>Long Acre, Covent Garden</t>
  </si>
  <si>
    <t>Long Acre, Covent Garden, London</t>
  </si>
  <si>
    <t>J'adore Chocolatier</t>
  </si>
  <si>
    <t>AsmalÛ±mescit Mahallesi, ÛÁstiklal Caddesi, Emir Nevruz Sokak, No 2/H, BeyoÛôlu, ÛÁstanbul</t>
  </si>
  <si>
    <t>AsmalÛ±mescit</t>
  </si>
  <si>
    <t>AsmalÛ±mescit, ÛÁstanbul</t>
  </si>
  <si>
    <t>Kiss Kiss</t>
  </si>
  <si>
    <t>1 Rocklands Avenue, Balmoral, Auckland</t>
  </si>
  <si>
    <t>Balmoral</t>
  </si>
  <si>
    <t>Balmoral, Auckland</t>
  </si>
  <si>
    <t>Chennai Dosa</t>
  </si>
  <si>
    <t>445-447, Dudley Road, Birmingham, Smethwick, Birmingham B18 4HE</t>
  </si>
  <si>
    <t>Smethwick</t>
  </si>
  <si>
    <t>Smethwick, Birmingham</t>
  </si>
  <si>
    <t>Mother India's Cafe</t>
  </si>
  <si>
    <t>3-5 Infirmary Street, Old Town, Edinburgh EH1 1LT</t>
  </si>
  <si>
    <t>Ting Thai Caravan</t>
  </si>
  <si>
    <t>8-9 Teviot Place, Old Town, Edinburgh EH1 2QZ</t>
  </si>
  <si>
    <t>Thai, Asian</t>
  </si>
  <si>
    <t>Bao</t>
  </si>
  <si>
    <t>53 Lexington Street, Soho, London W1F 9AS</t>
  </si>
  <si>
    <t>Lexington Street, Soho</t>
  </si>
  <si>
    <t>Lexington Street, Soho, London</t>
  </si>
  <si>
    <t>Taiwanese, Street Food</t>
  </si>
  <si>
    <t>Sis Burger</t>
  </si>
  <si>
    <t>Behind ADNOC Petrol Station,
Univercity City Road, University City, Sharjah</t>
  </si>
  <si>
    <t>Brazilian American Burgers</t>
  </si>
  <si>
    <t>CLSN 301, Bloco C, Loja 86, Sudoeste, Brasí_lia</t>
  </si>
  <si>
    <t>Sudoeste</t>
  </si>
  <si>
    <t>Sudoeste, Brasí_lia</t>
  </si>
  <si>
    <t>Al Mukhtar Bakery</t>
  </si>
  <si>
    <t>Near Safeer Mall, Al Nahda, Sharjah</t>
  </si>
  <si>
    <t>Al Nahda</t>
  </si>
  <si>
    <t>Al Nahda, Sharjah</t>
  </si>
  <si>
    <t>Bakery, Arabian, Middle Eastern</t>
  </si>
  <si>
    <t>Akbars</t>
  </si>
  <si>
    <t>73-83 Liverpool Road, Spinningfields, Manchester M3 4NQ</t>
  </si>
  <si>
    <t>Gokul Gujarati Restaurant</t>
  </si>
  <si>
    <t>Opposite Masjid, Ibn Mahmoud Street, Fereej Bin Mahmoud, Doha</t>
  </si>
  <si>
    <t>Fereej Bin Mahmoud</t>
  </si>
  <si>
    <t>Fereej Bin Mahmoud, Doha</t>
  </si>
  <si>
    <t>Leme Light</t>
  </si>
  <si>
    <t>Rua Gustavo Sampaio, 798, Leme, Rio de Janeiro</t>
  </si>
  <si>
    <t>Jason Bakery</t>
  </si>
  <si>
    <t>185 Bree Street, CBD, Cape Town</t>
  </si>
  <si>
    <t>My Sugar</t>
  </si>
  <si>
    <t>77 Regent Road, Sea Point, Cape Town</t>
  </si>
  <si>
    <t>Sea Point</t>
  </si>
  <si>
    <t>Sea Point, Cape Town</t>
  </si>
  <si>
    <t>Cafe, Patisserie, Bakery, Desserts</t>
  </si>
  <si>
    <t>Malay Restaurant</t>
  </si>
  <si>
    <t>115, Hill Street, Dehiwala, Colombo</t>
  </si>
  <si>
    <t>Dehiwala, Colombo</t>
  </si>
  <si>
    <t>Dehiwala, Colombo, Colombo</t>
  </si>
  <si>
    <t>Malaysian, North Indian, Sri Lankan</t>
  </si>
  <si>
    <t>Liva</t>
  </si>
  <si>
    <t>íˆukurambar Mahallesi, Muhsin YazÛ±cÛ±oÛôlu Caddesi, No 3, íˆankaya, Ankara</t>
  </si>
  <si>
    <t>íˆukurambar</t>
  </si>
  <si>
    <t>íˆukurambar, Ankara</t>
  </si>
  <si>
    <t>Patisserie, Coffee and Tea</t>
  </si>
  <si>
    <t>Dem Karakí_y</t>
  </si>
  <si>
    <t>Kemankeô Karamustafa Paôa Mahallesi, Hoca Tahsin Sokak, No 17, BeyoÛôlu, ÛÁstanbul</t>
  </si>
  <si>
    <t>The Warehouse Cafe</t>
  </si>
  <si>
    <t>54-57 Allison Street, Digbeth, Birmingham B5 5TH</t>
  </si>
  <si>
    <t>Digbeth</t>
  </si>
  <si>
    <t>Digbeth, Birmingham</t>
  </si>
  <si>
    <t>British, Cafe</t>
  </si>
  <si>
    <t>Bar Estilo</t>
  </si>
  <si>
    <t>110-114 Wharfside Street, The Mailbox, City Centre, Birmingham B1 1RF</t>
  </si>
  <si>
    <t>The Mailbox, Broad Street</t>
  </si>
  <si>
    <t>The Mailbox, Broad Street, Birmingham</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</si>
  <si>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</si>
  <si>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</si>
  <si>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</si>
  <si>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</si>
  <si>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</si>
  <si>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</si>
  <si>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</si>
  <si>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</si>
  <si>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</si>
  <si>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</si>
  <si>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</si>
  <si>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Rusholme, Manchester</t>
  </si>
  <si>
    <t>Lahore</t>
  </si>
  <si>
    <t>14-18 Wilmslow Road, Rusholme, Manchester M14 5TQ</t>
  </si>
  <si>
    <t>Indian, Grill</t>
  </si>
  <si>
    <t>Elite Indian Restaurant</t>
  </si>
  <si>
    <t>124, New Bullers Road, Bambalapitiya, Colombo 04</t>
  </si>
  <si>
    <t>Bambalapitiya, Colombo 04</t>
  </si>
  <si>
    <t>Bambalapitiya, Colombo 04, Colombo</t>
  </si>
  <si>
    <t>North Indian, Chinese, Sri Lankan</t>
  </si>
  <si>
    <t>Carnival Ice Cream</t>
  </si>
  <si>
    <t>263, Galle Road, Near NSB ATM, Kollupitiya, Colombo 03</t>
  </si>
  <si>
    <t>Kollupitiya, Colombo 03</t>
  </si>
  <si>
    <t>Kollupitiya, Colombo 03, Colombo</t>
  </si>
  <si>
    <t>Pizza ÛÁl Forno</t>
  </si>
  <si>
    <t>YÛ±ldÛ±zevler Mahallesi, 720. Sokak, No 2/B, íˆankaya, Ankara</t>
  </si>
  <si>
    <t>YÛ±ldÛ±zevler</t>
  </si>
  <si>
    <t>YÛ±ldÛ±zevler, Ankara</t>
  </si>
  <si>
    <t>Bebek Mahallesi, Cevdetpaôa Caddesi, No 30/A, Beôiktaô, ÛÁstanbul</t>
  </si>
  <si>
    <t>Bebek</t>
  </si>
  <si>
    <t>Bebek, ÛÁstanbul</t>
  </si>
  <si>
    <t>Hobing Korean Dessert Cafe</t>
  </si>
  <si>
    <t>Third Floor, BGC Stopover Pavillion, Rizal Drive Corner 31st Street, Bonifacio Global City, Taguig City</t>
  </si>
  <si>
    <t>BGC Stopover Pavillion, Bonifacio Global City</t>
  </si>
  <si>
    <t>BGC Stopover Pavillion, Bonifacio Global City, Taguig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</si>
  <si>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</si>
  <si>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</si>
  <si>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</si>
  <si>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</si>
  <si>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</si>
  <si>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</si>
  <si>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</si>
  <si>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</si>
  <si>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Moseley, Birmingham</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</si>
  <si>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</si>
  <si>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</si>
  <si>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</si>
  <si>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</si>
  <si>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</si>
  <si>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</si>
  <si>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</si>
  <si>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</si>
  <si>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</si>
  <si>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Levenshulme, Manchester</t>
  </si>
  <si>
    <t>Pakistani, Indian, Afghani, Curry</t>
  </si>
  <si>
    <t>Butter Boutique</t>
  </si>
  <si>
    <t>34, 27th Lane, Kollupitiya, Colombo 03</t>
  </si>
  <si>
    <t>Turta Home Cafe</t>
  </si>
  <si>
    <t>Mutlukent Mahallesi, 1944. Cadde, 1948. Sokak, No 15, íˆankaya, Ankara</t>
  </si>
  <si>
    <t>íˆayyolu</t>
  </si>
  <si>
    <t>íˆayyolu, Ankara</t>
  </si>
  <si>
    <t>Walter's Coffee Roastery</t>
  </si>
  <si>
    <t>CafeaÛôa Mahallesi, BademaltÛ± Sokak, No 21/B, KadÛ±kí_y, ÛÁstanbul</t>
  </si>
  <si>
    <t>Moda</t>
  </si>
  <si>
    <t>Moda, ÛÁstanbul</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</si>
  <si>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</si>
  <si>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</si>
  <si>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</si>
  <si>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</si>
  <si>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</si>
  <si>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</si>
  <si>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</si>
  <si>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Shopping Morumbi, Santo Amaro, Sí£o Paulo</t>
  </si>
  <si>
    <t>Dishoom</t>
  </si>
  <si>
    <t>12 Upper St Martin's Lane, Covent Garden, London WC2H 9FB</t>
  </si>
  <si>
    <t>Upper St Martin's Lane, Covent Garden</t>
  </si>
  <si>
    <t>Upper St Martin's Lane, Covent Garden, London</t>
  </si>
  <si>
    <t>Indian, North Indian, Curry, Cafe</t>
  </si>
  <si>
    <t>Home Sweet Home</t>
  </si>
  <si>
    <t>49-51 Edge Street, Northern Quarter, Manchester M4 1HW</t>
  </si>
  <si>
    <t>Northern Quarter</t>
  </si>
  <si>
    <t>Northern Quarter, Manchester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</si>
  <si>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</si>
  <si>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</si>
  <si>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</si>
  <si>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</si>
  <si>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</si>
  <si>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</si>
  <si>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</si>
  <si>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</si>
  <si>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</si>
  <si>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SSKY Bar &amp; Lounge</t>
  </si>
  <si>
    <t>Antariksh Bhavan, 22, Kasturba Gandhi Marg, Connaught Place, New Delhi</t>
  </si>
  <si>
    <t>Guppy</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</si>
  <si>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</si>
  <si>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</si>
  <si>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</si>
  <si>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</si>
  <si>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</si>
  <si>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</si>
  <si>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</si>
  <si>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</si>
  <si>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Sheraton New Delhi Hotel, Saket, New Delhi</t>
  </si>
  <si>
    <t>Neung Roi - Radisson Blu Plaza Delhi</t>
  </si>
  <si>
    <t>Agni - The Park</t>
  </si>
  <si>
    <t>The Park, 15, Parliament Street, Connaught Place, New Delhi</t>
  </si>
  <si>
    <t>The Park, Connaught Place</t>
  </si>
  <si>
    <t>The Park, Connaught Place, New Delhi</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</si>
  <si>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</si>
  <si>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</si>
  <si>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</si>
  <si>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</si>
  <si>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</si>
  <si>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</si>
  <si>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</si>
  <si>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</si>
  <si>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Jaypee Siddharth, Rajendra Place, New Delhi</t>
  </si>
  <si>
    <t>European, Continental, North Indian</t>
  </si>
  <si>
    <t>Bonitos - The Uppal</t>
  </si>
  <si>
    <t>Continental, Thai, Chinese, North Indian</t>
  </si>
  <si>
    <t>Playboy Club</t>
  </si>
  <si>
    <t>Samrat Hotel, 50-B, Kautilya Marg, Chanakyapuri, New Delhi</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</si>
  <si>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</si>
  <si>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</si>
  <si>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</si>
  <si>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</si>
  <si>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</si>
  <si>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</si>
  <si>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</si>
  <si>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</si>
  <si>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</si>
  <si>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</si>
  <si>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</si>
  <si>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</si>
  <si>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</si>
  <si>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</si>
  <si>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</si>
  <si>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</si>
  <si>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</si>
  <si>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</si>
  <si>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</si>
  <si>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</si>
  <si>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</si>
  <si>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The Westin Sohna Resort &amp; Spa, Sohna Road, Gurgaon</t>
  </si>
  <si>
    <t>Ninkasi Imperial Brews &amp; Cookery</t>
  </si>
  <si>
    <t>201-204, 2nd Floor, DLF Star Mall, Sector 30, Gurgaon</t>
  </si>
  <si>
    <t>Konomi - Trident Gurgaon</t>
  </si>
  <si>
    <t>Seasonal Tastes - The Westin Gurgaon</t>
  </si>
  <si>
    <t>The Westin Hotel, Sector 29, Gurgaon</t>
  </si>
  <si>
    <t>The Westin Gurgaon, Sector 29</t>
  </si>
  <si>
    <t>The Westin Gurgaon, Sector 29, Gurgaon</t>
  </si>
  <si>
    <t>The Food Store - DoubleTree by Hilton</t>
  </si>
  <si>
    <t>EEST - The Westin Gurgaon</t>
  </si>
  <si>
    <t>Prego - The Westin Gurgaon</t>
  </si>
  <si>
    <t>The Living Room - The Westin Sohna Resort &amp; Spa</t>
  </si>
  <si>
    <t>New Town Lounge &amp; Bar - Park Plaza</t>
  </si>
  <si>
    <t>Continental, Finger Food</t>
  </si>
  <si>
    <t>Cigar Lounge - The Oberoi</t>
  </si>
  <si>
    <t>The Oberoi, 443, Phase 5, Udyog Vihar, Gurgaon</t>
  </si>
  <si>
    <t>The Oberoi, Udyog Vihar</t>
  </si>
  <si>
    <t>The Oberoi, Udyog Vihar, Gurgaon</t>
  </si>
  <si>
    <t>The Great Kabab Factory - Park Plaza</t>
  </si>
  <si>
    <t>Waterside - The Landmark Hotel</t>
  </si>
  <si>
    <t>The Landmark Hotel, Landmark Towers, 10, Near Naveen Market, Mall Road, Kanpur</t>
  </si>
  <si>
    <t>The Landmark Hotel, Mall Road</t>
  </si>
  <si>
    <t>The Landmark Hotel, Mall Road, Kanpur</t>
  </si>
  <si>
    <t>NIU by Vikings</t>
  </si>
  <si>
    <t>Sixth Floor, SM Aura Premier, C5 Road Corner 26th Street, Bonifacio Global City, Taguig City</t>
  </si>
  <si>
    <t>Seafood, American, Mediterranean, Japanese</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</si>
  <si>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</si>
  <si>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</si>
  <si>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</si>
  <si>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</si>
  <si>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</si>
  <si>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</si>
  <si>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</si>
  <si>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</si>
  <si>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</si>
  <si>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Radisson Blu, Sector 18, Noida, Noida</t>
  </si>
  <si>
    <t>Mediterranean, Continental, North Indian, Italian</t>
  </si>
  <si>
    <t>Restaurant Mosaic @ The Orient</t>
  </si>
  <si>
    <t>The Orient Boutique Hotel, Crocodile River Valley, Elandsfontein, Near West Park, Pretoria</t>
  </si>
  <si>
    <t>West Park</t>
  </si>
  <si>
    <t>West Park, Pretoria</t>
  </si>
  <si>
    <t>FIO Country Kitchen and Bar</t>
  </si>
  <si>
    <t>Gate 1, The Garden of Five Senses, Saidulajab, Saket, New Delhi</t>
  </si>
  <si>
    <t>Garden of Five Senses, Saket</t>
  </si>
  <si>
    <t>Garden of Five Senses, Saket, New Delhi</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</si>
  <si>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</si>
  <si>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</si>
  <si>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</si>
  <si>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</si>
  <si>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</si>
  <si>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</si>
  <si>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</si>
  <si>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</si>
  <si>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</si>
  <si>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</si>
  <si>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</si>
  <si>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</si>
  <si>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</si>
  <si>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</si>
  <si>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</si>
  <si>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</si>
  <si>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</si>
  <si>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</si>
  <si>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</si>
  <si>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Crowne Plaza, Sector 29, Gurgaon</t>
  </si>
  <si>
    <t>Latitude - Vivanta By Taj</t>
  </si>
  <si>
    <t>Vivanta by Taj, Near HUDA City Center Metro Station, Sector 44, Gurgaon</t>
  </si>
  <si>
    <t>Vivanta by Taj, Sector 44, Gurgaon</t>
  </si>
  <si>
    <t>Vivanta by Taj, Sector 44, Gurgaon,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</si>
  <si>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</si>
  <si>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</si>
  <si>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</si>
  <si>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</si>
  <si>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</si>
  <si>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</si>
  <si>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</si>
  <si>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</si>
  <si>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</si>
  <si>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</si>
  <si>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</si>
  <si>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</si>
  <si>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</si>
  <si>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</si>
  <si>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</si>
  <si>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</si>
  <si>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</si>
  <si>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</si>
  <si>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</si>
  <si>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</si>
  <si>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</si>
  <si>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</si>
  <si>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</si>
  <si>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</si>
  <si>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</si>
  <si>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</si>
  <si>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Edsa Shangri-La, Ortigas, Mandaluyong City, Mandaluyong City</t>
  </si>
  <si>
    <t>Seafood, Asian, Filipino, Indian</t>
  </si>
  <si>
    <t>Ministry of Crab</t>
  </si>
  <si>
    <t>Old Colombo Dutch Hospital, Fort, Colombo 01</t>
  </si>
  <si>
    <t>Old Dutch Hospital, Fort</t>
  </si>
  <si>
    <t>Old Dutch Hospital, Fort, Colombo</t>
  </si>
  <si>
    <t>T.G.I. Friday's</t>
  </si>
  <si>
    <t>23, Canal Row, Fort, Colombo 01</t>
  </si>
  <si>
    <t>Fort, Colombo 01</t>
  </si>
  <si>
    <t>Fort, Colombo 01, Colombo</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</si>
  <si>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</si>
  <si>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</si>
  <si>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</si>
  <si>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</si>
  <si>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</si>
  <si>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</si>
  <si>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</si>
  <si>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</si>
  <si>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</si>
  <si>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</si>
  <si>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</si>
  <si>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</si>
  <si>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</si>
  <si>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</si>
  <si>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</si>
  <si>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</si>
  <si>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JW Marriott New Delhi,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</si>
  <si>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</si>
  <si>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</si>
  <si>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</si>
  <si>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</si>
  <si>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</si>
  <si>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</si>
  <si>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</si>
  <si>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</si>
  <si>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</si>
  <si>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</si>
  <si>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</si>
  <si>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</si>
  <si>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</si>
  <si>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</si>
  <si>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</si>
  <si>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</si>
  <si>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Le Belvedere - Le Meridien</t>
  </si>
  <si>
    <t>Kitty Su - The Lalit New Delhi</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</si>
  <si>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</si>
  <si>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</si>
  <si>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</si>
  <si>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</si>
  <si>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</si>
  <si>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</si>
  <si>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</si>
  <si>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</si>
  <si>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</si>
  <si>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</si>
  <si>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</si>
  <si>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</si>
  <si>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</si>
  <si>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</si>
  <si>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</si>
  <si>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</si>
  <si>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</si>
  <si>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</si>
  <si>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</si>
  <si>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</si>
  <si>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</si>
  <si>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</si>
  <si>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</si>
  <si>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</si>
  <si>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</si>
  <si>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</si>
  <si>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Sofitel Philippine Plaza Manila, Pasay City,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</si>
  <si>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</si>
  <si>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</si>
  <si>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</si>
  <si>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</si>
  <si>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</si>
  <si>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</si>
  <si>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</si>
  <si>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</si>
  <si>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</si>
  <si>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Urca, Rio de Janeiro</t>
  </si>
  <si>
    <t>Talaga Sampireun</t>
  </si>
  <si>
    <t>Tangerang</t>
  </si>
  <si>
    <t>Jl. Boulevard Bintaro Jaya Blok B7/N1, Bintaro Sektor 7, Pondok Aren, Tangerang</t>
  </si>
  <si>
    <t>Pondok Aren</t>
  </si>
  <si>
    <t>Pondok Aren, Tangerang</t>
  </si>
  <si>
    <t>Sunda, Indonesian</t>
  </si>
  <si>
    <t>Bocca Di Lupo</t>
  </si>
  <si>
    <t>12 Archer Street, Soho, London W1D 7BB</t>
  </si>
  <si>
    <t>Archer Street, Soho</t>
  </si>
  <si>
    <t>Archer Street, Soho, London</t>
  </si>
  <si>
    <t>Duck &amp; Waffle</t>
  </si>
  <si>
    <t>Heron Tower, 110 Bishopsgate, City of London, London EC2N 4AY</t>
  </si>
  <si>
    <t>Bishopsgate, City Of London</t>
  </si>
  <si>
    <t>Bishopsgate, City Of London, London</t>
  </si>
  <si>
    <t>Bone Daddies</t>
  </si>
  <si>
    <t>31 St. Peter Street, Soho, London W1F 0AR</t>
  </si>
  <si>
    <t>Walker's Court, Soho</t>
  </si>
  <si>
    <t>Walker's Court, Soho, London</t>
  </si>
  <si>
    <t>Ramen, Japanese</t>
  </si>
  <si>
    <t>Almost Famous Burgers</t>
  </si>
  <si>
    <t>100-102 High Street, Northern Quarter, Manchester M4 1HP</t>
  </si>
  <si>
    <t>MRA Bakery Sweets &amp; Restaurant</t>
  </si>
  <si>
    <t>Opposite Aster Pharmacy, Al Taei Street, Al Ghanim, Doha</t>
  </si>
  <si>
    <t>Al Ghanim</t>
  </si>
  <si>
    <t>Al Ghanim, Doha</t>
  </si>
  <si>
    <t>Kerala, Indian, Chinese, Bakery</t>
  </si>
  <si>
    <t>Chinese Dragon Cafe</t>
  </si>
  <si>
    <t>11, Milagiriya Avenue, Bambalapitiya, Colombo 04</t>
  </si>
  <si>
    <t>Kebap 49</t>
  </si>
  <si>
    <t>Remzi OÛôuz ArÛ±k Mahallesi, TunalÛ± Hilmi Caddesi, Bí_lten Sokak, No 5, íˆankaya, Ankara</t>
  </si>
  <si>
    <t>KavaklÛ±dere</t>
  </si>
  <si>
    <t>KavaklÛ±dere, Ankara</t>
  </si>
  <si>
    <t>Dí_veroÛôlu</t>
  </si>
  <si>
    <t>íìmitkí_y Mahallesi, 2432. Cadde (8. Cadde), No 113, íˆankaya, Ankara</t>
  </si>
  <si>
    <t>íìmitkí_y</t>
  </si>
  <si>
    <t>íìmitkí_y, Ankara</t>
  </si>
  <si>
    <t>Kebab, Desserts, Turkish Pizza</t>
  </si>
  <si>
    <t>Valonia</t>
  </si>
  <si>
    <t>Tí_rkali Mahallesi, Ihlamurdere Caddesi, No 40/B, Beôiktaô, ÛÁstanbul</t>
  </si>
  <si>
    <t>Beôiktaô Merkez</t>
  </si>
  <si>
    <t>Beôiktaô Merkez, ÛÁstanbul</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</si>
  <si>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</si>
  <si>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</si>
  <si>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</si>
  <si>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</si>
  <si>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</si>
  <si>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</si>
  <si>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</si>
  <si>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Koôuyolu, ÛÁstanbul</t>
  </si>
  <si>
    <t>World Cuisine, Patisserie, Cafe</t>
  </si>
  <si>
    <t>Bibi</t>
  </si>
  <si>
    <t>Rua Santa Clara, 36, Copabana, Rio de Janeiro</t>
  </si>
  <si>
    <t>Veloso</t>
  </si>
  <si>
    <t>Rua Conceií_í£o Veloso, 56, Vila Mariana, Sí£o Paulo</t>
  </si>
  <si>
    <t>Vila Mariana</t>
  </si>
  <si>
    <t>Vila Mariana, Sí£o Paulo</t>
  </si>
  <si>
    <t>Brazilian, Bar Food, Beverages</t>
  </si>
  <si>
    <t>Parker's</t>
  </si>
  <si>
    <t>The Dubai Mall, Downtown Dubai, Dubai</t>
  </si>
  <si>
    <t>The Dubai Mall,Downtown Dubai</t>
  </si>
  <si>
    <t>The Dubai Mall,Downtown Dubai, Dubai</t>
  </si>
  <si>
    <t>Cafe, Burger</t>
  </si>
  <si>
    <t>Sushi Masa</t>
  </si>
  <si>
    <t>Jakarta</t>
  </si>
  <si>
    <t>Jl. Tuna Raya No. 5, Penjaringan</t>
  </si>
  <si>
    <t>Penjaringan</t>
  </si>
  <si>
    <t>Penjaringan, Jakarta</t>
  </si>
  <si>
    <t>Flip Burger</t>
  </si>
  <si>
    <t>Jl. Senopati No. 27, Senopati, Jakarta</t>
  </si>
  <si>
    <t>Senopati</t>
  </si>
  <si>
    <t>Senopati, Jakarta</t>
  </si>
  <si>
    <t>Onokabe</t>
  </si>
  <si>
    <t>Alam Sutera Town Center, Jl. Alam Utama, Serpong, Tangerang</t>
  </si>
  <si>
    <t>Alam Sutera Town Center, Serpong Utara</t>
  </si>
  <si>
    <t>Alam Sutera Town Center, Serpong Utara, Tangerang</t>
  </si>
  <si>
    <t>Indonesian</t>
  </si>
  <si>
    <t>Loudons Cafe &amp; Bakery</t>
  </si>
  <si>
    <t>94b Fountainbridge, Fountainbridge, Edinburgh EH3 9QA</t>
  </si>
  <si>
    <t>Fountainbridge</t>
  </si>
  <si>
    <t>Fountainbridge, Edinburgh</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</si>
  <si>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</si>
  <si>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</si>
  <si>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</si>
  <si>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</si>
  <si>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</si>
  <si>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</si>
  <si>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</si>
  <si>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</si>
  <si>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</si>
  <si>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</si>
  <si>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</si>
  <si>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</si>
  <si>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Waterglen Shopping Centre, Garsfontein, Pretoria</t>
  </si>
  <si>
    <t>Continental, Seafood, Burger, South African, Finger Food, Grill</t>
  </si>
  <si>
    <t>Sodam Korean Restaurant</t>
  </si>
  <si>
    <t>17 J. Abad Santos Drive, Little Baguio, San Juan City</t>
  </si>
  <si>
    <t>Little Baguio</t>
  </si>
  <si>
    <t>Little Baguio, San Juan City</t>
  </si>
  <si>
    <t>Maori</t>
  </si>
  <si>
    <t>CLN 110, Bloco D, Loja 28, Asa Norte, Brasí_lia</t>
  </si>
  <si>
    <t>Beirute</t>
  </si>
  <si>
    <t>CLS 109, Bloco A, Loja 2/6, Asa Sul, Brasí_lia</t>
  </si>
  <si>
    <t>Arabian</t>
  </si>
  <si>
    <t>Filí© de Ouro</t>
  </si>
  <si>
    <t>Rua Jardim Botí¢nico, 731, Jardim Botí¢nico, Lagoa, Rio de Janeiro</t>
  </si>
  <si>
    <t>Lagoa</t>
  </si>
  <si>
    <t>Lagoa, Rio de Janeiro</t>
  </si>
  <si>
    <t>Red Lobster</t>
  </si>
  <si>
    <t>Near the Fountain, Lower Ground Level, The Dubai Mall, Downtown Dubai, Dubai</t>
  </si>
  <si>
    <t>Ground Level, Near Aquarium, The Dubai Mall, Downtown Dubai, Dubai</t>
  </si>
  <si>
    <t>Lemongrass</t>
  </si>
  <si>
    <t>Jl. Raya Pajajaran No. 21, Bogor Utara, Bogor</t>
  </si>
  <si>
    <t>Bogor Utara</t>
  </si>
  <si>
    <t>Bogor Utara, Bogor</t>
  </si>
  <si>
    <t>Peranakan, Indonesian</t>
  </si>
  <si>
    <t>Lucky Cat Coffee &amp; Kitchen</t>
  </si>
  <si>
    <t>Plaza Festival, South Parking, Jl. HR Rasuna Said, Kuningan, Jakarta</t>
  </si>
  <si>
    <t>Plaza Festival, Kuningan</t>
  </si>
  <si>
    <t>Plaza Festival, Kuningan, Jakarta</t>
  </si>
  <si>
    <t>Cafe, Western</t>
  </si>
  <si>
    <t>Taman Impian Jaya Ancol, Jl. Lapangan Golf 7, Ancol, Jakarta</t>
  </si>
  <si>
    <t>Taman Impian Jaya Ancol, Ancol</t>
  </si>
  <si>
    <t>Taman Impian Jaya Ancol, Ancol, Jakarta</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</si>
  <si>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</si>
  <si>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</si>
  <si>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</si>
  <si>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</si>
  <si>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</si>
  <si>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</si>
  <si>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</si>
  <si>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</si>
  <si>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</si>
  <si>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</si>
  <si>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</si>
  <si>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Charlotte Street, Fitzrovia, London</t>
  </si>
  <si>
    <t>100 King Street, Market Street, Manchester M2 4WU</t>
  </si>
  <si>
    <t>Teacup</t>
  </si>
  <si>
    <t>55 Thomas Street, Northern Quarter, Manchester M4 1NA</t>
  </si>
  <si>
    <t>Culture Club - Bar De Tapas</t>
  </si>
  <si>
    <t>15, 16th Street, Waterkloof, Pretoria 0081</t>
  </si>
  <si>
    <t>Waterkloof</t>
  </si>
  <si>
    <t>Waterkloof, Pretoria</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</si>
  <si>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</si>
  <si>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</si>
  <si>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</si>
  <si>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</si>
  <si>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</si>
  <si>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</si>
  <si>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</si>
  <si>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</si>
  <si>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</si>
  <si>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</si>
  <si>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Galeria River, Copacabana, Rio de Janeiro</t>
  </si>
  <si>
    <t>Salt</t>
  </si>
  <si>
    <t>Inside Mushrif Park, Al Mushrif, Abu Dhabi</t>
  </si>
  <si>
    <t>Al Mushrif</t>
  </si>
  <si>
    <t>Al Mushrif, Abu Dhabi</t>
  </si>
  <si>
    <t>Next to Safeer Mall, Al Nahda, Sharjah</t>
  </si>
  <si>
    <t>Aroos Damascus</t>
  </si>
  <si>
    <t>Opposite Emirates NBD, Near First Gulf Bank, King Abdul Aziz Street, Al Nud, Sharjah</t>
  </si>
  <si>
    <t>Al Nud</t>
  </si>
  <si>
    <t>Al Nud, Sharjah</t>
  </si>
  <si>
    <t>Arabian, Middle Eastern</t>
  </si>
  <si>
    <t>MONKS</t>
  </si>
  <si>
    <t>Komplek Graha Boulevard Timur, Summarecon Kelapa Gading Blok ND1/51, Kelapa Gading, Jakarta</t>
  </si>
  <si>
    <t>Kelapa Gading</t>
  </si>
  <si>
    <t>Kelapa Gading, Jakarta</t>
  </si>
  <si>
    <t>Western, Asian, Cafe</t>
  </si>
  <si>
    <t>Orleans</t>
  </si>
  <si>
    <t>Roukai Lane, 48 Custom Street East, Britomart, Auckland CBD, Auckland 1010</t>
  </si>
  <si>
    <t>Maranui Cafe</t>
  </si>
  <si>
    <t>Maranui Surf Life Saving Club, 7 Lyall Parade, Lyall Bay, Wellington City</t>
  </si>
  <si>
    <t>Lyall Bay</t>
  </si>
  <si>
    <t>Lyall Bay, Wellington City</t>
  </si>
  <si>
    <t>Cafe, Kiwi</t>
  </si>
  <si>
    <t>43 Alcester Road, Moseley, Birmingham B13 8AA</t>
  </si>
  <si>
    <t>Indian, Pakistani</t>
  </si>
  <si>
    <t>20 George Street, New Town, Edinburgh EH2 2PF</t>
  </si>
  <si>
    <t>Ponderosa</t>
  </si>
  <si>
    <t>Caravan Complex, Ramada Junction, Salwa Road, Al Hilal, Doha</t>
  </si>
  <si>
    <t>Caravan Complex, Al Hilal</t>
  </si>
  <si>
    <t>Caravan Complex, Al Hilal, Doha</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</si>
  <si>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</si>
  <si>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</si>
  <si>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</si>
  <si>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</si>
  <si>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</si>
  <si>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</si>
  <si>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</si>
  <si>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</si>
  <si>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Balgat, Ankara</t>
  </si>
  <si>
    <t>Kebab</t>
  </si>
  <si>
    <t>The Bigos</t>
  </si>
  <si>
    <t>Mahallesi, Selanik 2 Caddesi, No 61/A, íˆankaya, Ankara</t>
  </si>
  <si>
    <t>KÛ±zÛ±lay</t>
  </si>
  <si>
    <t>KÛ±zÛ±lay, Ankara</t>
  </si>
  <si>
    <t>Maltepe Mahallesi, Gení_lik Caddesi, No 28, íˆankaya, Ankara</t>
  </si>
  <si>
    <t>Maltepe</t>
  </si>
  <si>
    <t>Maltepe, Ankara</t>
  </si>
  <si>
    <t>Emirgan Sí_tiô</t>
  </si>
  <si>
    <t>Emirgan Mahallesi, SakÛ±p SabancÛ± Caddesi, No 46, SarÛ±yer, ÛÁstanbul</t>
  </si>
  <si>
    <t>Emirgí¢n</t>
  </si>
  <si>
    <t>Emirgí¢n, ÛÁstanbul</t>
  </si>
  <si>
    <t>Restaurant Cafe, Turkish, Desserts</t>
  </si>
  <si>
    <t>Cafe Arabelle</t>
  </si>
  <si>
    <t>Santa Rosa</t>
  </si>
  <si>
    <t>Ayala Mall, Solenad, Nuvali, Santa Rosa - Tagaytay Road, Don Jose, Santa Rosa</t>
  </si>
  <si>
    <t>Nuvali, Don Jose, Santa Rosa</t>
  </si>
  <si>
    <t>Nuvali, Don Jose, Santa Rosa, Santa Rosa</t>
  </si>
  <si>
    <t>Cafe, American, Italian, Filipino</t>
  </si>
  <si>
    <t>Rajasthan Al Malaki</t>
  </si>
  <si>
    <t>Behind DPS Sharjah Primary School, Muwailih Commercial, Sharjah</t>
  </si>
  <si>
    <t>Muwailih Commercial</t>
  </si>
  <si>
    <t>Muwailih Commercial, Sharjah</t>
  </si>
  <si>
    <t>Skye</t>
  </si>
  <si>
    <t>Menara BCA, Lantai 56, Jl. MH. Thamrin, Thamrin, Jakarta</t>
  </si>
  <si>
    <t>Grand Indonesia Mall, Thamrin</t>
  </si>
  <si>
    <t>Grand Indonesia Mall, Thamrin, Jakarta</t>
  </si>
  <si>
    <t>Little Sister Cafe</t>
  </si>
  <si>
    <t>91 Central Park Drive, Henderson, Auckland</t>
  </si>
  <si>
    <t>Henderson</t>
  </si>
  <si>
    <t>Henderson, Auckland</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</si>
  <si>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</si>
  <si>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</si>
  <si>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</si>
  <si>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</si>
  <si>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</si>
  <si>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</si>
  <si>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</si>
  <si>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</si>
  <si>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</si>
  <si>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Boundary Street, Shoreditch, London</t>
  </si>
  <si>
    <t>Indian, Cafe, Curry</t>
  </si>
  <si>
    <t>33 D'Arblay Street, Soho, London W1F 8EU</t>
  </si>
  <si>
    <t>D'arblay Street, Soho</t>
  </si>
  <si>
    <t>D'arblay Street, Soho, London</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</si>
  <si>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</si>
  <si>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</si>
  <si>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</si>
  <si>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</si>
  <si>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</si>
  <si>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</si>
  <si>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</si>
  <si>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</si>
  <si>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Cinnamon Gardens, Colombo 07, Colombo</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</si>
  <si>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</si>
  <si>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</si>
  <si>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</si>
  <si>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</si>
  <si>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</si>
  <si>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</si>
  <si>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</si>
  <si>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</si>
  <si>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</si>
  <si>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</si>
  <si>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Tijuca, Rio de Janeiro</t>
  </si>
  <si>
    <t>Noah's Barn Coffeenery</t>
  </si>
  <si>
    <t>Bandung</t>
  </si>
  <si>
    <t>Jl. Dayang Sumbi No. 2, Dago, Bandung</t>
  </si>
  <si>
    <t>Dago</t>
  </si>
  <si>
    <t>Dago, Bandung</t>
  </si>
  <si>
    <t>Cafe, Coffee and Tea, Western</t>
  </si>
  <si>
    <t>Union Deli</t>
  </si>
  <si>
    <t>Grand Indonesia Mall, Lantai Ground, East Mall, Jl. MH Thamrin, Thamrin, Jakarta</t>
  </si>
  <si>
    <t>Desserts, Bakery, Western</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</si>
  <si>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</si>
  <si>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</si>
  <si>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</si>
  <si>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</si>
  <si>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</si>
  <si>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</si>
  <si>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</si>
  <si>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</si>
  <si>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Al Muntazah, Doha</t>
  </si>
  <si>
    <t>North Indian, Chinese, Turkish</t>
  </si>
  <si>
    <t>Origin Coffee Roasting</t>
  </si>
  <si>
    <t>28 Hudson Street, De Waterkant, Cape Town</t>
  </si>
  <si>
    <t>De Waterkant</t>
  </si>
  <si>
    <t>De Waterkant, Cape Town</t>
  </si>
  <si>
    <t>Cafe, Bakery, Tea, Vegetarian</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</si>
  <si>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</si>
  <si>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</si>
  <si>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</si>
  <si>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</si>
  <si>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</si>
  <si>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</si>
  <si>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</si>
  <si>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</si>
  <si>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</si>
  <si>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</si>
  <si>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</si>
  <si>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</si>
  <si>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Madureira, Rio de Janeiro</t>
  </si>
  <si>
    <t>Din Tai Fung</t>
  </si>
  <si>
    <t>Level 2 Expansion, Mall of the Emirates, Barsha 1, Dubai</t>
  </si>
  <si>
    <t>Mall of the Emirates, Barsha 1</t>
  </si>
  <si>
    <t>Mall of the Emirates, Barsha 1, Dubai</t>
  </si>
  <si>
    <t>Zenbu</t>
  </si>
  <si>
    <t>Kota Kasablanka, Lantai Upper Ground, Food Society, Jl. Casablanca Raya, Tebet, Jakarta</t>
  </si>
  <si>
    <t>Kota Kasablanka, Tebet</t>
  </si>
  <si>
    <t>Kota Kasablanka, Tebet, Jakarta</t>
  </si>
  <si>
    <t>Japanese, Sushi, Ramen</t>
  </si>
  <si>
    <t>Fish Streat</t>
  </si>
  <si>
    <t>Jl. Tebet Timur Dalam Raya 44B, Tebet, Jakarta</t>
  </si>
  <si>
    <t>Tebet</t>
  </si>
  <si>
    <t>Tebet, Jakarta</t>
  </si>
  <si>
    <t>Seafood, Western</t>
  </si>
  <si>
    <t>Fiesta del Asado</t>
  </si>
  <si>
    <t>229 Hagley Road, Edgbaston, Birmingham B16 9RP</t>
  </si>
  <si>
    <t>Edgbaston</t>
  </si>
  <si>
    <t>Edgbaston, Birmingham</t>
  </si>
  <si>
    <t>Latin American, Italian</t>
  </si>
  <si>
    <t>The Hanging Bat</t>
  </si>
  <si>
    <t>133 Lothian Road, Old Town, Edinburgh EH3 9AD</t>
  </si>
  <si>
    <t>The Whippet</t>
  </si>
  <si>
    <t>Randburg</t>
  </si>
  <si>
    <t>Corner of 7th Street and 4th Avenue, Linden, Randburg 2195</t>
  </si>
  <si>
    <t>Linden</t>
  </si>
  <si>
    <t>Linden, Randburg</t>
  </si>
  <si>
    <t>Cafe Beverly</t>
  </si>
  <si>
    <t>475/C, Sri Jayawardenapura Mawatha, Welikada, Rajagiriya, Colombo</t>
  </si>
  <si>
    <t>Rajagiriya, Colombo</t>
  </si>
  <si>
    <t>Rajagiriya, Colombo, Colombo</t>
  </si>
  <si>
    <t>Meôhur TavacÛ± Recep Usta</t>
  </si>
  <si>
    <t>Gí_zeltepe Mahallesi, Dikmen Vadisi, Hoôdere Giriôi, íˆankaya, Ankara</t>
  </si>
  <si>
    <t>Dikmen</t>
  </si>
  <si>
    <t>Dikmen, Ankara</t>
  </si>
  <si>
    <t>íˆukuraÛôa SofrasÛ±</t>
  </si>
  <si>
    <t>Emek Mahallesi, Bosna Hersek Caddesi, No 22/C, íˆankaya, Ankara</t>
  </si>
  <si>
    <t>Emek</t>
  </si>
  <si>
    <t>Emek, Ankara</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</si>
  <si>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</si>
  <si>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</si>
  <si>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</si>
  <si>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</si>
  <si>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</si>
  <si>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</si>
  <si>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</si>
  <si>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</si>
  <si>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</si>
  <si>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Al Khan, Sharjah</t>
  </si>
  <si>
    <t>Little Penang</t>
  </si>
  <si>
    <t>40 Dixon Street, Te Aro, Wellington City</t>
  </si>
  <si>
    <t>Malaysian</t>
  </si>
  <si>
    <t>4 Temple Street, City Centre, Birmingham B2 5BN</t>
  </si>
  <si>
    <t>City Centre</t>
  </si>
  <si>
    <t>City Centre, Birmingham</t>
  </si>
  <si>
    <t>El Cartel</t>
  </si>
  <si>
    <t>64 Thistle Street, New Town, Edinburgh EH2 1EN</t>
  </si>
  <si>
    <t>The Elephant House</t>
  </si>
  <si>
    <t>21 George IV Bridge, Old Town, Edinburgh EH1 1EN</t>
  </si>
  <si>
    <t>Salushi</t>
  </si>
  <si>
    <t>25 Protea Road, Claremont, Cape Town</t>
  </si>
  <si>
    <t>Claremont</t>
  </si>
  <si>
    <t>Claremont, Cape Town</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</si>
  <si>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</si>
  <si>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</si>
  <si>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</si>
  <si>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</si>
  <si>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</si>
  <si>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</si>
  <si>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</si>
  <si>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Solenad 3, Don Jose, Santa Rosa,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</si>
  <si>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</si>
  <si>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</si>
  <si>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</si>
  <si>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</si>
  <si>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</si>
  <si>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</si>
  <si>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</si>
  <si>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</si>
  <si>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Penrose, Auckland</t>
  </si>
  <si>
    <t>Asian, Sushi, Seafood</t>
  </si>
  <si>
    <t>Active Sushi</t>
  </si>
  <si>
    <t>32 Hudson Street, Mirage Building, Green Point, Cape Town</t>
  </si>
  <si>
    <t>Perron</t>
  </si>
  <si>
    <t>Illovo Junction, Corner Oxford Road and Corlett Drive, Illovo, Sandton</t>
  </si>
  <si>
    <t>Illovo</t>
  </si>
  <si>
    <t>Illovo, Sandton</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</si>
  <si>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</si>
  <si>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</si>
  <si>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</si>
  <si>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</si>
  <si>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</si>
  <si>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</si>
  <si>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</si>
  <si>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</si>
  <si>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</si>
  <si>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Shopping MetríÇ Santa Cruz, Vila Mariana, Sí£o Paulo</t>
  </si>
  <si>
    <t>Brazilian, Mineira</t>
  </si>
  <si>
    <t>Jl. Lingkar Luar Barat</t>
  </si>
  <si>
    <t>Cengkareng</t>
  </si>
  <si>
    <t>Cengkareng, Jakarta</t>
  </si>
  <si>
    <t>Toodz House</t>
  </si>
  <si>
    <t>Jl. Cipete Raya No. 79, Fatmawati, Jakarta</t>
  </si>
  <si>
    <t>Fatmawati</t>
  </si>
  <si>
    <t>Fatmawati, Jakarta</t>
  </si>
  <si>
    <t>Cafe, Italian, Coffee and Tea, Western, Indonesian</t>
  </si>
  <si>
    <t>Jl. Tanjung Duren Utara III, Blok M Kav. 32, Tanjung Duren, Jakarta</t>
  </si>
  <si>
    <t>Tanjung Duren</t>
  </si>
  <si>
    <t>Tanjung Duren, Jakarta</t>
  </si>
  <si>
    <t>PappaRich</t>
  </si>
  <si>
    <t>Sky City Metro,  Shop 2.01-2.03, 291-297 Queen Street, Auckland CBD, Auckland 1010</t>
  </si>
  <si>
    <t>Sky City Metro, Auckland CBD</t>
  </si>
  <si>
    <t>Sky City Metro, Auckland CBD, Auckland</t>
  </si>
  <si>
    <t>Five Boroughs</t>
  </si>
  <si>
    <t>4 Roxburgh Street, Corner of Roxburgh and Majoribanks Street, Mt Victoria, Wellington City</t>
  </si>
  <si>
    <t>Mt Victoria</t>
  </si>
  <si>
    <t>Mt Victoria, Wellington City</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</si>
  <si>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</si>
  <si>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</si>
  <si>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</si>
  <si>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</si>
  <si>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</si>
  <si>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</si>
  <si>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</si>
  <si>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Al Doha Al Jadeeda, Doha</t>
  </si>
  <si>
    <t>Near Kahramaa Office, Al Adhwaa Street, Musheireb, Doha</t>
  </si>
  <si>
    <t>Musheireb</t>
  </si>
  <si>
    <t>Musheireb, Doha</t>
  </si>
  <si>
    <t>Capital Craft Beer Academy</t>
  </si>
  <si>
    <t>Greenlyn Village, Shop 20, 13th Street, Menlo Park, Near, Lynnwood, Pretoria</t>
  </si>
  <si>
    <t>Greenlyn Village, Menlopark, Near Lynnwood</t>
  </si>
  <si>
    <t>Greenlyn Village, Menlopark, Near Lynnwood, Pretoria</t>
  </si>
  <si>
    <t>Street Food, Burger, American, Finger Food, German</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</si>
  <si>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</si>
  <si>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</si>
  <si>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</si>
  <si>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</si>
  <si>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</si>
  <si>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</si>
  <si>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Kentpark AVM, íìniversiteler, íˆankaya, Ankara</t>
  </si>
  <si>
    <t>Leman Kí_ltí_r</t>
  </si>
  <si>
    <t>CaferaÛôa Mahallesi, Neôet í_mer Sokak, No 9/A, KadÛ±kí_y, ÛÁstanbul</t>
  </si>
  <si>
    <t>KadÛ±kí_y Merkez</t>
  </si>
  <si>
    <t>KadÛ±kí_y Merkez, ÛÁstanbul</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</si>
  <si>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</si>
  <si>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</si>
  <si>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</si>
  <si>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</si>
  <si>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</si>
  <si>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</si>
  <si>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</si>
  <si>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</si>
  <si>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</si>
  <si>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Thamrin, Jakarta</t>
  </si>
  <si>
    <t>French, Western</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</si>
  <si>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</si>
  <si>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</si>
  <si>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</si>
  <si>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</si>
  <si>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</si>
  <si>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</si>
  <si>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</si>
  <si>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</si>
  <si>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Parnell, Auckland</t>
  </si>
  <si>
    <t>Middle Mall, Bullring Shopping Centre, Bullring, Birmingham B5 4BU</t>
  </si>
  <si>
    <t>Civerinos</t>
  </si>
  <si>
    <t>5 Hunter Square, Royal Mile, Old Town, Edinburgh EH1 1QW</t>
  </si>
  <si>
    <t>The Butcher's Wife</t>
  </si>
  <si>
    <t>15 Belgravia Road, Athlone, Cape Town</t>
  </si>
  <si>
    <t>Athlone</t>
  </si>
  <si>
    <t>Athlone, Cape Town</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</si>
  <si>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</si>
  <si>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</si>
  <si>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</si>
  <si>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</si>
  <si>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</si>
  <si>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</si>
  <si>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</si>
  <si>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</si>
  <si>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</si>
  <si>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</si>
  <si>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</si>
  <si>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</si>
  <si>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</si>
  <si>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UP Town Center, Diliman, Quezon City, Quezon City</t>
  </si>
  <si>
    <t>Kite Beach, Street 2D, Umm Suqeim, Dubai</t>
  </si>
  <si>
    <t>Kite Beach, Umm Suqeim</t>
  </si>
  <si>
    <t>Kite Beach, Umm Suqeim, Dubai</t>
  </si>
  <si>
    <t>OJJU</t>
  </si>
  <si>
    <t>Gandaria City, Lantai Upper Ground, Jl. Sultan Iskandar Muda</t>
  </si>
  <si>
    <t>Gandaria City Mall, Gandaria</t>
  </si>
  <si>
    <t>Gandaria City Mall, Gandaria, Jakarta</t>
  </si>
  <si>
    <t>Satoo - Hotel Shangri-La</t>
  </si>
  <si>
    <t>Hotel Shangri-La, Jl. Jend. Sudirman</t>
  </si>
  <si>
    <t>Hotel Shangri-La, Sudirman</t>
  </si>
  <si>
    <t>Hotel Shangri-La, Sudirman, Jakarta</t>
  </si>
  <si>
    <t>Asian, Indonesian, Western</t>
  </si>
  <si>
    <t>Chinoiserie</t>
  </si>
  <si>
    <t>4 Owairaka Avenue, Mt Albert, Auckland</t>
  </si>
  <si>
    <t>Mt Albert</t>
  </si>
  <si>
    <t>Mt Albert, Auckland</t>
  </si>
  <si>
    <t>The Hangar</t>
  </si>
  <si>
    <t>171-177 Willis Street, Te Aro, Wellington City</t>
  </si>
  <si>
    <t>Fidel's</t>
  </si>
  <si>
    <t>234 Cuba Street, Te Aro, Wellington City</t>
  </si>
  <si>
    <t>Cafe, European, Mexican</t>
  </si>
  <si>
    <t>Mughal E Azam</t>
  </si>
  <si>
    <t>Stratford Road, Sparkhill, Birmingham B11 4DA</t>
  </si>
  <si>
    <t>Sparkhill</t>
  </si>
  <si>
    <t>Sparkhill, Birmingham</t>
  </si>
  <si>
    <t>The Commons</t>
  </si>
  <si>
    <t>39 A, Flower Road, Cinnamon Gardens, Colombo 07</t>
  </si>
  <si>
    <t>Cafe, Sri Lankan, Continental, American</t>
  </si>
  <si>
    <t>Armada AVM, Kat -1, Eskiôehir Yolu, No 6, Yenimahalle, Ankara</t>
  </si>
  <si>
    <t>Armada AVM, Sí_Ûôí_tí_zí_, Yenimahalle</t>
  </si>
  <si>
    <t>Armada AVM, Sí_Ûôí_tí_zí_, Yenimahalle, Ankara</t>
  </si>
  <si>
    <t>CountryID</t>
  </si>
  <si>
    <t>Countryname</t>
  </si>
  <si>
    <t>India</t>
  </si>
  <si>
    <t>Australia</t>
  </si>
  <si>
    <t>Brazil</t>
  </si>
  <si>
    <t>Canada</t>
  </si>
  <si>
    <t>Indonasia</t>
  </si>
  <si>
    <t>New Zealand</t>
  </si>
  <si>
    <t>Phillipines</t>
  </si>
  <si>
    <t>Qatar</t>
  </si>
  <si>
    <t>South Africa</t>
  </si>
  <si>
    <t>Sri lanka</t>
  </si>
  <si>
    <t>Turkey</t>
  </si>
  <si>
    <t>United Arab Emirates</t>
  </si>
  <si>
    <t>United Kingdom</t>
  </si>
  <si>
    <t>United States</t>
  </si>
  <si>
    <t>USD Rate</t>
  </si>
  <si>
    <t>DateKey</t>
  </si>
  <si>
    <t>Year</t>
  </si>
  <si>
    <t>Quarter</t>
  </si>
  <si>
    <t>FinancialMonth</t>
  </si>
  <si>
    <t>Financial Quarter</t>
  </si>
  <si>
    <t>Monthno</t>
  </si>
  <si>
    <t>Monthfullname</t>
  </si>
  <si>
    <t>YearMonth</t>
  </si>
  <si>
    <t>Weekdayno</t>
  </si>
  <si>
    <t>Weekdayname</t>
  </si>
  <si>
    <t>Max date</t>
  </si>
  <si>
    <t>Min date</t>
  </si>
  <si>
    <t>Unknown</t>
  </si>
  <si>
    <t>Datekey_Opening</t>
  </si>
  <si>
    <t>Average_Cost_for_two_USD</t>
  </si>
  <si>
    <t>Grand Total</t>
  </si>
  <si>
    <t>Count of RestaurantName</t>
  </si>
  <si>
    <t>countryname</t>
  </si>
  <si>
    <t>Row Labels</t>
  </si>
  <si>
    <t>Count of RestaurantID</t>
  </si>
  <si>
    <t>Average Ratings</t>
  </si>
  <si>
    <t>Price_Bucket</t>
  </si>
  <si>
    <t>High</t>
  </si>
  <si>
    <t>Low</t>
  </si>
  <si>
    <t>Medium</t>
  </si>
  <si>
    <t>Average of Average_Cost_for_two</t>
  </si>
  <si>
    <t>Average of Rating</t>
  </si>
  <si>
    <t>Distinct Count of City</t>
  </si>
  <si>
    <t>Distinct Count of countryname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</si>
</sst>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3" fillId="0" borderId="0" xfId="0" applyFont="1"/>
    <xf numFmtId="0" fontId="2" fillId="0" borderId="0" xfId="0" applyFont="1"/>
    <xf numFmtId="0" fontId="4" fillId="0" borderId="0" xfId="0" applyFon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0" borderId="0" xfId="0" applyNumberFormat="1"/>
    <xf numFmtId="1" fontId="0" fillId="0" borderId="0" xfId="0" applyNumberFormat="1"/>
  </cellXfs>
  <cellStyles count="1">
    <cellStyle name="Normal" xfId="0" builtinId="0"/>
  </cellStyles>
  <dxfs count="50">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3" formatCode="0%"/>
    </dxf>
    <dxf>
      <numFmt numFmtId="14" formatCode="0.00%"/>
    </dxf>
    <dxf>
      <numFmt numFmtId="1" formatCode="0"/>
    </dxf>
    <dxf>
      <numFmt numFmtId="1" formatCode="0"/>
    </dxf>
    <dxf>
      <numFmt numFmtId="13" formatCode="0%"/>
    </dxf>
    <dxf>
      <numFmt numFmtId="14" formatCode="0.00%"/>
    </dxf>
    <dxf>
      <numFmt numFmtId="1" formatCode="0"/>
    </dxf>
    <dxf>
      <numFmt numFmtId="13" formatCode="0%"/>
    </dxf>
    <dxf>
      <numFmt numFmtId="14" formatCode="0.00%"/>
    </dxf>
    <dxf>
      <numFmt numFmtId="14" formatCode="0.00%"/>
    </dxf>
    <dxf>
      <numFmt numFmtId="13" formatCode="0%"/>
    </dxf>
    <dxf>
      <numFmt numFmtId="1" formatCode="0"/>
    </dxf>
    <dxf>
      <numFmt numFmtId="0" formatCode="General"/>
    </dxf>
    <dxf>
      <numFmt numFmtId="0" formatCode="General"/>
    </dxf>
    <dxf>
      <numFmt numFmtId="0" formatCode="General"/>
    </dxf>
    <dxf>
      <numFmt numFmtId="0" formatCode="General"/>
    </dxf>
    <dxf>
      <fill>
        <patternFill>
          <bgColor rgb="FFCC0000"/>
        </patternFill>
      </fill>
    </dxf>
    <dxf>
      <fill>
        <patternFill>
          <bgColor rgb="FFFF0000"/>
        </patternFill>
      </fill>
    </dxf>
    <dxf>
      <fill>
        <patternFill>
          <bgColor rgb="FFCC0000"/>
        </patternFill>
      </fill>
    </dxf>
    <dxf>
      <fill>
        <patternFill>
          <bgColor rgb="FFFF0000"/>
        </patternFill>
      </fill>
    </dxf>
  </dxfs>
  <tableStyles count="4" defaultTableStyle="TableStyleMedium2" defaultPivotStyle="PivotStyleLight16">
    <tableStyle name="Slicer Style 1" pivot="0" table="0" count="1" xr9:uid="{9CCFF850-B7A5-4BEC-909C-CD576A1799DF}">
      <tableStyleElement type="wholeTable" dxfId="49"/>
    </tableStyle>
    <tableStyle name="Slicer Style 2" pivot="0" table="0" count="1" xr9:uid="{E13F093B-5BC5-4F40-86EB-4C12877BB822}">
      <tableStyleElement type="wholeTable" dxfId="48"/>
    </tableStyle>
    <tableStyle name="Slicer Style 3" pivot="0" table="0" count="1" xr9:uid="{3543B2FC-A3D2-432F-A144-A5560E0CFC20}">
      <tableStyleElement type="headerRow" dxfId="47"/>
    </tableStyle>
    <tableStyle name="Slicer Style 4" pivot="0" table="0" count="1" xr9:uid="{4039863C-E698-4026-A538-0EF2E477F10D}">
      <tableStyleElement type="wholeTable" dxfId="46"/>
    </tableStyle>
  </tableStyles>
  <colors>
    <mruColors>
      <color rgb="FFE20000"/>
      <color rgb="FFFFE1E1"/>
      <color rgb="FFFF6969"/>
      <color rgb="FFFF1919"/>
      <color rgb="FFFF7171"/>
      <color rgb="FFFF3B3B"/>
      <color rgb="FFFF0000"/>
      <color rgb="FFFFD5D5"/>
      <color rgb="FFFE3442"/>
      <color rgb="FFB400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7.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customschemas.google.com/relationships/workbookmetadata" Target="metadata"/><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6.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[Zomato_dashboard.xlsx]4!PivotTable1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rgbClr val="000000"/>
                </a:solidFill>
              </a:rPr>
              <a:t>Number of Resturants based on City and Country</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rich>
      </c:tx>
      <c:layout>
        <c:manualLayout>
          <c:xMode val="edge"/>
          <c:yMode val="edge"/>
          <c:x val="0.16329855643044619"/>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'4'!$B$3</c:f>
              <c:strCache>
                <c:ptCount val="1"/>
                <c:pt idx="0">
                  <c:v>Total</c:v>
                </c:pt>
              </c:strCache>
            </c:strRef>
          </c:tx>
          <c:spPr>
            <a:ln w="28575" cap="rnd">
              <a:solidFill>
                <a:schemeClr val="accent1"/>
              </a:solidFill>
              <a:round/>
            </a:ln>
            <a:effectLst/>
          </c:spPr>
          <c:marker>
            <c:symbol val="none"/>
          </c:marker>
          <c:cat>
            <c:strRef>
              <c:f>'4'!$A$4:$A$19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'4'!$B$4:$B$19</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smooth val="0"/>
          <c:extLst>
            <c:ext xmlns:c16="http://schemas.microsoft.com/office/drawing/2014/chart" uri="{C3380CC4-5D6E-409C-BE32-E72D297353CC}">
              <c16:uniqueId val="{00000000-CAC3-4329-88BC-FDA0EE671BE7}"/>
            </c:ext>
          </c:extLst>
        </c:ser>
        <c:dLbls>
          <c:showLegendKey val="0"/>
          <c:showVal val="0"/>
          <c:showCatName val="0"/>
          <c:showSerName val="0"/>
          <c:showPercent val="0"/>
          <c:showBubbleSize val="0"/>
        </c:dLbls>
        <c:smooth val="0"/>
        <c:axId val="1889552687"/>
        <c:axId val="1889545487"/>
      </c:lineChart>
      <c:catAx>
        <c:axId val="188955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45487"/>
        <c:crosses val="autoZero"/>
        <c:auto val="1"/>
        <c:lblAlgn val="ctr"/>
        <c:lblOffset val="100"/>
        <c:noMultiLvlLbl val="0"/>
      </c:catAx>
      <c:valAx>
        <c:axId val="188954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[Zomato_dashboard.xlsx]5!PivotTable2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Numbers of Resturants opening based on Year , Quarter ,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'5'!$B$3</c:f>
              <c:strCache>
                <c:ptCount val="1"/>
                <c:pt idx="0">
                  <c:v>Total</c:v>
                </c:pt>
              </c:strCache>
            </c:strRef>
          </c:tx>
          <c:spPr>
            <a:solidFill>
              <a:schemeClr val="accent1"/>
            </a:solidFill>
            <a:ln>
              <a:noFill/>
            </a:ln>
            <a:effectLst/>
          </c:spPr>
          <c:invertIfNegative val="0"/>
          <c:cat>
            <c:strRef>
              <c:f>'5'!$A$4:$A$13</c:f>
              <c:strCache>
                <c:ptCount val="9"/>
                <c:pt idx="0">
                  <c:v>2010</c:v>
                </c:pt>
                <c:pt idx="1">
                  <c:v>2011</c:v>
                </c:pt>
                <c:pt idx="2">
                  <c:v>2012</c:v>
                </c:pt>
                <c:pt idx="3">
                  <c:v>2013</c:v>
                </c:pt>
                <c:pt idx="4">
                  <c:v>2014</c:v>
                </c:pt>
                <c:pt idx="5">
                  <c:v>2015</c:v>
                </c:pt>
                <c:pt idx="6">
                  <c:v>2016</c:v>
                </c:pt>
                <c:pt idx="7">
                  <c:v>2017</c:v>
                </c:pt>
                <c:pt idx="8">
                  <c:v>2018</c:v>
                </c:pt>
              </c:strCache>
            </c:strRef>
          </c:cat>
          <c:val>
            <c:numRef>
              <c:f>'5'!$B$4:$B$13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3B40-402A-AE29-EB22CE5C81ED}"/>
            </c:ext>
          </c:extLst>
        </c:ser>
        <c:dLbls>
          <c:showLegendKey val="0"/>
          <c:showVal val="0"/>
          <c:showCatName val="0"/>
          <c:showSerName val="0"/>
          <c:showPercent val="0"/>
          <c:showBubbleSize val="0"/>
        </c:dLbls>
        <c:gapWidth val="219"/>
        <c:overlap val="-27"/>
        <c:axId val="937445856"/>
        <c:axId val="937449216"/>
      </c:barChart>
      <c:catAx>
        <c:axId val="93744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9216"/>
        <c:crosses val="autoZero"/>
        <c:auto val="1"/>
        <c:lblAlgn val="ctr"/>
        <c:lblOffset val="100"/>
        <c:noMultiLvlLbl val="0"/>
      </c:catAx>
      <c:valAx>
        <c:axId val="93744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[Zomato_dashboard.xlsx]6!PivotTable4</c:name>
    <c:fmtId val="1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400"/>
              <a:t>Restaurants based on Average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00367370152623E-2"/>
          <c:y val="9.8581392484653627E-2"/>
          <c:w val="0.91648066184042498"/>
          <c:h val="0.83379641762131007"/>
        </c:manualLayout>
      </c:layout>
      <c:barChart>
        <c:barDir val="col"/>
        <c:grouping val="clustered"/>
        <c:varyColors val="0"/>
        <c:ser>
          <c:idx val="0"/>
          <c:order val="0"/>
          <c:tx>
            <c:strRef>
              <c:f>'6'!$B$3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'6'!$A$4:$A$9</c:f>
              <c:strCache>
                <c:ptCount val="5"/>
                <c:pt idx="0">
                  <c:v>4.5</c:v>
                </c:pt>
                <c:pt idx="1">
                  <c:v>4.6</c:v>
                </c:pt>
                <c:pt idx="2">
                  <c:v>4.9</c:v>
                </c:pt>
                <c:pt idx="3">
                  <c:v>4.7</c:v>
                </c:pt>
                <c:pt idx="4">
                  <c:v>4.8</c:v>
                </c:pt>
              </c:strCache>
            </c:strRef>
          </c:cat>
          <c:val>
            <c:numRef>
              <c:f>'6'!$B$4:$B$9</c:f>
              <c:numCache>
                <c:formatCode>General</c:formatCode>
                <c:ptCount val="5"/>
                <c:pt idx="0">
                  <c:v>95</c:v>
                </c:pt>
                <c:pt idx="1">
                  <c:v>78</c:v>
                </c:pt>
                <c:pt idx="2">
                  <c:v>61</c:v>
                </c:pt>
                <c:pt idx="3">
                  <c:v>42</c:v>
                </c:pt>
                <c:pt idx="4">
                  <c:v>25</c:v>
                </c:pt>
              </c:numCache>
            </c:numRef>
          </c:val>
          <c:extLst>
            <c:ext xmlns:c16="http://schemas.microsoft.com/office/drawing/2014/chart" uri="{C3380CC4-5D6E-409C-BE32-E72D297353CC}">
              <c16:uniqueId val="{00000000-CEA5-42EB-B416-AF9F14E22BCC}"/>
            </c:ext>
          </c:extLst>
        </c:ser>
        <c:dLbls>
          <c:dLblPos val="outEnd"/>
          <c:showLegendKey val="0"/>
          <c:showVal val="1"/>
          <c:showCatName val="0"/>
          <c:showSerName val="0"/>
          <c:showPercent val="0"/>
          <c:showBubbleSize val="0"/>
        </c:dLbls>
        <c:gapWidth val="115"/>
        <c:axId val="1751337840"/>
        <c:axId val="1751338320"/>
      </c:barChart>
      <c:catAx>
        <c:axId val="17513378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338320"/>
        <c:crosses val="autoZero"/>
        <c:auto val="1"/>
        <c:lblAlgn val="ctr"/>
        <c:lblOffset val="100"/>
        <c:noMultiLvlLbl val="0"/>
      </c:catAx>
      <c:valAx>
        <c:axId val="1751338320"/>
        <c:scaling>
          <c:orientation val="minMax"/>
        </c:scaling>
        <c:delete val="1"/>
        <c:axPos val="l"/>
        <c:numFmt formatCode="General" sourceLinked="1"/>
        <c:majorTickMark val="none"/>
        <c:minorTickMark val="none"/>
        <c:tickLblPos val="nextTo"/>
        <c:crossAx val="175133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[Zomato_dashboard.xlsx]7!PivotTable1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chemeClr val="tx1"/>
                </a:solidFill>
              </a:rPr>
              <a:t>Count of Resturant  in each bucket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'7'!$A$4:$A$7</c:f>
              <c:strCache>
                <c:ptCount val="3"/>
                <c:pt idx="0">
                  <c:v>High</c:v>
                </c:pt>
                <c:pt idx="1">
                  <c:v>Low</c:v>
                </c:pt>
                <c:pt idx="2">
                  <c:v>Medium</c:v>
                </c:pt>
              </c:strCache>
            </c:strRef>
          </c:cat>
          <c:val>
            <c:numRef>
              <c:f>'7'!$B$4:$B$7</c:f>
              <c:numCache>
                <c:formatCode>0.00%</c:formatCode>
                <c:ptCount val="3"/>
                <c:pt idx="0">
                  <c:v>6.114542979792692E-2</c:v>
                </c:pt>
                <c:pt idx="1">
                  <c:v>0.54172337975081142</c:v>
                </c:pt>
                <c:pt idx="2">
                  <c:v>0.39713119045126166</c:v>
                </c:pt>
              </c:numCache>
            </c:numRef>
          </c:val>
          <c:extLst>
            <c:ext xmlns:c16="http://schemas.microsoft.com/office/drawing/2014/chart" uri="{C3380CC4-5D6E-409C-BE32-E72D297353CC}">
              <c16:uniqueId val="{00000000-531A-4B5B-B070-602CEE36093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[Zomato_dashboard.xlsx]8!PivotTable1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t>
            </a:r>
            <a:r>
              <a:rPr lang="en-US" b="1" baseline="0">
                <a:solidFill>
                  <a:schemeClr val="tx1"/>
                </a:solidFill>
              </a:rPr>
              <a:t> of resutrant based on has_booking_table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'8'!$B$3</c:f>
              <c:strCache>
                <c:ptCount val="1"/>
                <c:pt idx="0">
                  <c:v>Total</c:v>
                </c:pt>
              </c:strCache>
            </c:strRef>
          </c:tx>
          <c:spPr>
            <a:solidFill>
              <a:schemeClr val="accent1"/>
            </a:solidFill>
            <a:ln>
              <a:noFill/>
            </a:ln>
            <a:effectLst/>
          </c:spPr>
          <c:invertIfNegative val="0"/>
          <c:cat>
            <c:strRef>
              <c:f>'8'!$A$4:$A$6</c:f>
              <c:strCache>
                <c:ptCount val="2"/>
                <c:pt idx="0">
                  <c:v>No</c:v>
                </c:pt>
                <c:pt idx="1">
                  <c:v>Yes</c:v>
                </c:pt>
              </c:strCache>
            </c:strRef>
          </c:cat>
          <c:val>
            <c:numRef>
              <c:f>'8'!$B$4:$B$6</c:f>
              <c:numCache>
                <c:formatCode>0.00%</c:formatCode>
                <c:ptCount val="2"/>
                <c:pt idx="0">
                  <c:v>0.87875615118835726</c:v>
                </c:pt>
                <c:pt idx="1">
                  <c:v>0.12124384881164275</c:v>
                </c:pt>
              </c:numCache>
            </c:numRef>
          </c:val>
          <c:extLst>
            <c:ext xmlns:c16="http://schemas.microsoft.com/office/drawing/2014/chart" uri="{C3380CC4-5D6E-409C-BE32-E72D297353CC}">
              <c16:uniqueId val="{00000000-DD8D-4761-B432-377E5EE773FE}"/>
            </c:ext>
          </c:extLst>
        </c:ser>
        <c:dLbls>
          <c:showLegendKey val="0"/>
          <c:showVal val="0"/>
          <c:showCatName val="0"/>
          <c:showSerName val="0"/>
          <c:showPercent val="0"/>
          <c:showBubbleSize val="0"/>
        </c:dLbls>
        <c:gapWidth val="219"/>
        <c:overlap val="-27"/>
        <c:axId val="1889506127"/>
        <c:axId val="1889513327"/>
      </c:barChart>
      <c:catAx>
        <c:axId val="188950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13327"/>
        <c:crosses val="autoZero"/>
        <c:auto val="1"/>
        <c:lblAlgn val="ctr"/>
        <c:lblOffset val="100"/>
        <c:noMultiLvlLbl val="0"/>
      </c:catAx>
      <c:valAx>
        <c:axId val="1889513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[Zomato_dashboard.xlsx]9!PivotTable1</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a:t>
            </a:r>
            <a:r>
              <a:rPr lang="en-US" baseline="0"/>
              <a:t> of Resturant based on 'Has_online_delivery'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07509538574848E-2"/>
          <c:y val="4.238921001926782E-2"/>
          <c:w val="0.91396696288055657"/>
          <c:h val="0.86821476795169394"/>
        </c:manualLayout>
      </c:layout>
      <c:barChart>
        <c:barDir val="col"/>
        <c:grouping val="clustered"/>
        <c:varyColors val="0"/>
        <c:ser>
          <c:idx val="0"/>
          <c:order val="0"/>
          <c:tx>
            <c:strRef>
              <c:f>'9'!$B$3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'9'!$A$4:$A$6</c:f>
              <c:strCache>
                <c:ptCount val="2"/>
                <c:pt idx="0">
                  <c:v>No</c:v>
                </c:pt>
                <c:pt idx="1">
                  <c:v>Yes</c:v>
                </c:pt>
              </c:strCache>
            </c:strRef>
          </c:cat>
          <c:val>
            <c:numRef>
              <c:f>'9'!$B$4:$B$6</c:f>
              <c:numCache>
                <c:formatCode>0.00%</c:formatCode>
                <c:ptCount val="2"/>
                <c:pt idx="0">
                  <c:v>0.74337765678986489</c:v>
                </c:pt>
                <c:pt idx="1">
                  <c:v>0.25662234321013505</c:v>
                </c:pt>
              </c:numCache>
            </c:numRef>
          </c:val>
          <c:extLst>
            <c:ext xmlns:c16="http://schemas.microsoft.com/office/drawing/2014/chart" uri="{C3380CC4-5D6E-409C-BE32-E72D297353CC}">
              <c16:uniqueId val="{0000000A-9950-47B1-9023-BA947E37815C}"/>
            </c:ext>
          </c:extLst>
        </c:ser>
        <c:dLbls>
          <c:showLegendKey val="0"/>
          <c:showVal val="0"/>
          <c:showCatName val="0"/>
          <c:showSerName val="0"/>
          <c:showPercent val="0"/>
          <c:showBubbleSize val="0"/>
        </c:dLbls>
        <c:gapWidth val="100"/>
        <c:overlap val="-24"/>
        <c:axId val="910310831"/>
        <c:axId val="910321391"/>
      </c:barChart>
      <c:catAx>
        <c:axId val="91031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0321391"/>
        <c:crosses val="autoZero"/>
        <c:auto val="1"/>
        <c:lblAlgn val="ctr"/>
        <c:lblOffset val="100"/>
        <c:noMultiLvlLbl val="0"/>
      </c:catAx>
      <c:valAx>
        <c:axId val="9103213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031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[Zomato_dashboard.xlsx]Q 10; City!PivotTable6</c:name>
    <c:fmtId val="3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Top 10 most expensive cities</a:t>
            </a:r>
          </a:p>
          <a:p>
            <a:pPr>
              <a:defRPr/>
            </a:pP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10; City'!$B$3</c:f>
              <c:strCache>
                <c:ptCount val="1"/>
                <c:pt idx="0">
                  <c:v>Total</c:v>
                </c:pt>
              </c:strCache>
            </c:strRef>
          </c:tx>
          <c:spPr>
            <a:solidFill>
              <a:schemeClr val="accent1"/>
            </a:solidFill>
            <a:ln>
              <a:noFill/>
            </a:ln>
            <a:effectLst/>
          </c:spPr>
          <c:invertIfNegative val="0"/>
          <c:cat>
            <c:strRef>
              <c:f>'Q 10; City'!$A$4:$A$14</c:f>
              <c:strCache>
                <c:ptCount val="10"/>
                <c:pt idx="0">
                  <c:v>Jakarta</c:v>
                </c:pt>
                <c:pt idx="1">
                  <c:v>Tangerang</c:v>
                </c:pt>
                <c:pt idx="2">
                  <c:v>Bogor</c:v>
                </c:pt>
                <c:pt idx="3">
                  <c:v>Bandung</c:v>
                </c:pt>
                <c:pt idx="4">
                  <c:v>Colombo</c:v>
                </c:pt>
                <c:pt idx="5">
                  <c:v>Pune</c:v>
                </c:pt>
                <c:pt idx="6">
                  <c:v>Gurgaon</c:v>
                </c:pt>
                <c:pt idx="7">
                  <c:v>New Delhi</c:v>
                </c:pt>
                <c:pt idx="8">
                  <c:v>Noida</c:v>
                </c:pt>
                <c:pt idx="9">
                  <c:v>Faridabad</c:v>
                </c:pt>
              </c:strCache>
            </c:strRef>
          </c:cat>
          <c:val>
            <c:numRef>
              <c:f>'Q 10; City'!$B$4:$B$14</c:f>
              <c:numCache>
                <c:formatCode>General</c:formatCode>
                <c:ptCount val="10"/>
                <c:pt idx="0">
                  <c:v>308437.5</c:v>
                </c:pt>
                <c:pt idx="1">
                  <c:v>250000</c:v>
                </c:pt>
                <c:pt idx="2">
                  <c:v>160000</c:v>
                </c:pt>
                <c:pt idx="3">
                  <c:v>150000</c:v>
                </c:pt>
                <c:pt idx="4">
                  <c:v>2375</c:v>
                </c:pt>
                <c:pt idx="5">
                  <c:v>1337.5</c:v>
                </c:pt>
                <c:pt idx="6">
                  <c:v>714.01610017889084</c:v>
                </c:pt>
                <c:pt idx="7">
                  <c:v>596.08806870089529</c:v>
                </c:pt>
                <c:pt idx="8">
                  <c:v>539.49074074074076</c:v>
                </c:pt>
                <c:pt idx="9">
                  <c:v>447.60956175298804</c:v>
                </c:pt>
              </c:numCache>
            </c:numRef>
          </c:val>
          <c:extLst>
            <c:ext xmlns:c16="http://schemas.microsoft.com/office/drawing/2014/chart" uri="{C3380CC4-5D6E-409C-BE32-E72D297353CC}">
              <c16:uniqueId val="{00000000-597E-48DB-B3CF-AC08EAE774CE}"/>
            </c:ext>
          </c:extLst>
        </c:ser>
        <c:dLbls>
          <c:showLegendKey val="0"/>
          <c:showVal val="0"/>
          <c:showCatName val="0"/>
          <c:showSerName val="0"/>
          <c:showPercent val="0"/>
          <c:showBubbleSize val="0"/>
        </c:dLbls>
        <c:gapWidth val="219"/>
        <c:overlap val="-27"/>
        <c:axId val="1696398192"/>
        <c:axId val="1696375632"/>
      </c:barChart>
      <c:catAx>
        <c:axId val="16963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6375632"/>
        <c:crosses val="autoZero"/>
        <c:auto val="1"/>
        <c:lblAlgn val="ctr"/>
        <c:lblOffset val="100"/>
        <c:noMultiLvlLbl val="0"/>
      </c:catAx>
      <c:valAx>
        <c:axId val="169637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639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[Zomato_dashboard.xlsx]Q 10; Cuisines!PivotTable2</c:name>
    <c:fmtId val="5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Top 5 Cuisines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10; Cuisines'!$B$3</c:f>
              <c:strCache>
                <c:ptCount val="1"/>
                <c:pt idx="0">
                  <c:v>Total</c:v>
                </c:pt>
              </c:strCache>
            </c:strRef>
          </c:tx>
          <c:spPr>
            <a:solidFill>
              <a:schemeClr val="accent1"/>
            </a:solidFill>
            <a:ln>
              <a:noFill/>
            </a:ln>
            <a:effectLst/>
          </c:spPr>
          <c:invertIfNegative val="0"/>
          <c:cat>
            <c:strRef>
              <c:f>'Q 10; Cuisines'!$A$4:$A$9</c:f>
              <c:strCache>
                <c:ptCount val="5"/>
                <c:pt idx="0">
                  <c:v>North Indian</c:v>
                </c:pt>
                <c:pt idx="1">
                  <c:v>North Indian, Chinese</c:v>
                </c:pt>
                <c:pt idx="2">
                  <c:v>Fast Food</c:v>
                </c:pt>
                <c:pt idx="3">
                  <c:v>Chinese</c:v>
                </c:pt>
                <c:pt idx="4">
                  <c:v>North Indian, Mughlai</c:v>
                </c:pt>
              </c:strCache>
            </c:strRef>
          </c:cat>
          <c:val>
            <c:numRef>
              <c:f>'Q 10; Cuisines'!$B$4:$B$9</c:f>
              <c:numCache>
                <c:formatCode>General</c:formatCode>
                <c:ptCount val="5"/>
                <c:pt idx="0">
                  <c:v>936</c:v>
                </c:pt>
                <c:pt idx="1">
                  <c:v>511</c:v>
                </c:pt>
                <c:pt idx="2">
                  <c:v>354</c:v>
                </c:pt>
                <c:pt idx="3">
                  <c:v>354</c:v>
                </c:pt>
                <c:pt idx="4">
                  <c:v>334</c:v>
                </c:pt>
              </c:numCache>
            </c:numRef>
          </c:val>
          <c:extLst>
            <c:ext xmlns:c16="http://schemas.microsoft.com/office/drawing/2014/chart" uri="{C3380CC4-5D6E-409C-BE32-E72D297353CC}">
              <c16:uniqueId val="{00000000-A8ED-43A3-B658-6B540D60D31F}"/>
            </c:ext>
          </c:extLst>
        </c:ser>
        <c:dLbls>
          <c:showLegendKey val="0"/>
          <c:showVal val="0"/>
          <c:showCatName val="0"/>
          <c:showSerName val="0"/>
          <c:showPercent val="0"/>
          <c:showBubbleSize val="0"/>
        </c:dLbls>
        <c:gapWidth val="219"/>
        <c:overlap val="-27"/>
        <c:axId val="937433376"/>
        <c:axId val="937441056"/>
      </c:barChart>
      <c:catAx>
        <c:axId val="9374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441056"/>
        <c:crosses val="autoZero"/>
        <c:auto val="1"/>
        <c:lblAlgn val="ctr"/>
        <c:lblOffset val="100"/>
        <c:noMultiLvlLbl val="0"/>
      </c:catAx>
      <c:valAx>
        <c:axId val="93744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4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[Zomato_dashboard.xlsx]9!PivotTable1</c:name>
    <c:fmtId val="7"/>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a:t>
            </a:r>
            <a:r>
              <a:rPr lang="en-US" baseline="0"/>
              <a:t> of Resturant based on 'Has_online_delivery'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00"/>
          </a:solidFill>
          <a:ln>
            <a:noFill/>
          </a:ln>
          <a:effectLst>
            <a:outerShdw blurRad="57150" dist="19050" dir="5400000" algn="ctr" rotWithShape="0">
              <a:srgbClr val="000000">
                <a:alpha val="63000"/>
              </a:srgbClr>
            </a:outerShdw>
          </a:effectLst>
        </c:spPr>
      </c:pivotFmt>
      <c:pivotFmt>
        <c:idx val="9"/>
        <c:spPr>
          <a:solidFill>
            <a:srgbClr val="CC0000"/>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6.1589135872804464E-2"/>
          <c:y val="6.6506337870556889E-2"/>
          <c:w val="0.91396696288055657"/>
          <c:h val="0.86821476795169394"/>
        </c:manualLayout>
      </c:layout>
      <c:barChart>
        <c:barDir val="col"/>
        <c:grouping val="clustered"/>
        <c:varyColors val="0"/>
        <c:ser>
          <c:idx val="0"/>
          <c:order val="0"/>
          <c:tx>
            <c:strRef>
              <c:f>'9'!$B$3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CC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5A-4C40-BE30-53ED313CAE94}"/>
              </c:ext>
            </c:extLst>
          </c:dPt>
          <c:dPt>
            <c:idx val="1"/>
            <c:invertIfNegative val="0"/>
            <c:bubble3D val="0"/>
            <c:spPr>
              <a:solidFill>
                <a:srgbClr val="CC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05A-4C40-BE30-53ED313CAE94}"/>
              </c:ext>
            </c:extLst>
          </c:dPt>
          <c:cat>
            <c:strRef>
              <c:f>'9'!$A$4:$A$6</c:f>
              <c:strCache>
                <c:ptCount val="2"/>
                <c:pt idx="0">
                  <c:v>No</c:v>
                </c:pt>
                <c:pt idx="1">
                  <c:v>Yes</c:v>
                </c:pt>
              </c:strCache>
            </c:strRef>
          </c:cat>
          <c:val>
            <c:numRef>
              <c:f>'9'!$B$4:$B$6</c:f>
              <c:numCache>
                <c:formatCode>0.00%</c:formatCode>
                <c:ptCount val="2"/>
                <c:pt idx="0">
                  <c:v>0.74337765678986489</c:v>
                </c:pt>
                <c:pt idx="1">
                  <c:v>0.25662234321013505</c:v>
                </c:pt>
              </c:numCache>
            </c:numRef>
          </c:val>
          <c:extLst>
            <c:ext xmlns:c16="http://schemas.microsoft.com/office/drawing/2014/chart" uri="{C3380CC4-5D6E-409C-BE32-E72D297353CC}">
              <c16:uniqueId val="{00000000-105A-4C40-BE30-53ED313CAE94}"/>
            </c:ext>
          </c:extLst>
        </c:ser>
        <c:dLbls>
          <c:showLegendKey val="0"/>
          <c:showVal val="0"/>
          <c:showCatName val="0"/>
          <c:showSerName val="0"/>
          <c:showPercent val="0"/>
          <c:showBubbleSize val="0"/>
        </c:dLbls>
        <c:gapWidth val="100"/>
        <c:overlap val="-24"/>
        <c:axId val="910310831"/>
        <c:axId val="910321391"/>
      </c:barChart>
      <c:catAx>
        <c:axId val="91031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0321391"/>
        <c:crosses val="autoZero"/>
        <c:auto val="1"/>
        <c:lblAlgn val="ctr"/>
        <c:lblOffset val="100"/>
        <c:noMultiLvlLbl val="0"/>
      </c:catAx>
      <c:valAx>
        <c:axId val="91032139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031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[Zomato_dashboard.xlsx]Q 10; Cuisines!PivotTable2</c:name>
    <c:fmtId val="6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000" b="1">
                <a:solidFill>
                  <a:schemeClr val="tx1"/>
                </a:solidFill>
              </a:rPr>
              <a:t>Top 5 Cuisines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10; Cuisines'!$B$3</c:f>
              <c:strCache>
                <c:ptCount val="1"/>
                <c:pt idx="0">
                  <c:v>Total</c:v>
                </c:pt>
              </c:strCache>
            </c:strRef>
          </c:tx>
          <c:spPr>
            <a:solidFill>
              <a:srgbClr val="E20000"/>
            </a:solidFill>
            <a:ln>
              <a:noFill/>
            </a:ln>
            <a:effectLst/>
          </c:spPr>
          <c:invertIfNegative val="0"/>
          <c:cat>
            <c:strRef>
              <c:f>'Q 10; Cuisines'!$A$4:$A$9</c:f>
              <c:strCache>
                <c:ptCount val="5"/>
                <c:pt idx="0">
                  <c:v>North Indian</c:v>
                </c:pt>
                <c:pt idx="1">
                  <c:v>North Indian, Chinese</c:v>
                </c:pt>
                <c:pt idx="2">
                  <c:v>Fast Food</c:v>
                </c:pt>
                <c:pt idx="3">
                  <c:v>Chinese</c:v>
                </c:pt>
                <c:pt idx="4">
                  <c:v>North Indian, Mughlai</c:v>
                </c:pt>
              </c:strCache>
            </c:strRef>
          </c:cat>
          <c:val>
            <c:numRef>
              <c:f>'Q 10; Cuisines'!$B$4:$B$9</c:f>
              <c:numCache>
                <c:formatCode>General</c:formatCode>
                <c:ptCount val="5"/>
                <c:pt idx="0">
                  <c:v>936</c:v>
                </c:pt>
                <c:pt idx="1">
                  <c:v>511</c:v>
                </c:pt>
                <c:pt idx="2">
                  <c:v>354</c:v>
                </c:pt>
                <c:pt idx="3">
                  <c:v>354</c:v>
                </c:pt>
                <c:pt idx="4">
                  <c:v>334</c:v>
                </c:pt>
              </c:numCache>
            </c:numRef>
          </c:val>
          <c:extLst>
            <c:ext xmlns:c16="http://schemas.microsoft.com/office/drawing/2014/chart" uri="{C3380CC4-5D6E-409C-BE32-E72D297353CC}">
              <c16:uniqueId val="{00000000-B6EE-42C5-A333-911C4E86FD42}"/>
            </c:ext>
          </c:extLst>
        </c:ser>
        <c:dLbls>
          <c:showLegendKey val="0"/>
          <c:showVal val="0"/>
          <c:showCatName val="0"/>
          <c:showSerName val="0"/>
          <c:showPercent val="0"/>
          <c:showBubbleSize val="0"/>
        </c:dLbls>
        <c:gapWidth val="219"/>
        <c:overlap val="-27"/>
        <c:axId val="937433376"/>
        <c:axId val="937441056"/>
      </c:barChart>
      <c:catAx>
        <c:axId val="93743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441056"/>
        <c:crosses val="autoZero"/>
        <c:auto val="1"/>
        <c:lblAlgn val="ctr"/>
        <c:lblOffset val="100"/>
        <c:noMultiLvlLbl val="0"/>
      </c:catAx>
      <c:valAx>
        <c:axId val="937441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433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[Zomato_dashboard.xlsx]4!PivotTable1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rgbClr val="000000"/>
                </a:solidFill>
              </a:rPr>
              <a:t>Number of Resturants based on City and Country</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n-US"/>
          </a:p>
        </c:rich>
      </c:tx>
      <c:layout>
        <c:manualLayout>
          <c:xMode val="edge"/>
          <c:yMode val="edge"/>
          <c:x val="0.16329855643044619"/>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rgbClr val="E20000"/>
            </a:solidFill>
            <a:round/>
          </a:ln>
          <a:effectLst/>
        </c:spPr>
        <c:marker>
          <c:symbol val="circle"/>
          <c:size val="8"/>
          <c:spPr>
            <a:solidFill>
              <a:srgbClr val="E2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'4'!$B$3</c:f>
              <c:strCache>
                <c:ptCount val="1"/>
                <c:pt idx="0">
                  <c:v>Total</c:v>
                </c:pt>
              </c:strCache>
            </c:strRef>
          </c:tx>
          <c:spPr>
            <a:ln w="28575" cap="rnd">
              <a:solidFill>
                <a:srgbClr val="E20000"/>
              </a:solidFill>
              <a:round/>
            </a:ln>
            <a:effectLst/>
          </c:spPr>
          <c:marker>
            <c:symbol val="circle"/>
            <c:size val="8"/>
            <c:spPr>
              <a:solidFill>
                <a:srgbClr val="E20000"/>
              </a:solidFill>
              <a:ln w="9525">
                <a:solidFill>
                  <a:schemeClr val="accent1"/>
                </a:solidFill>
              </a:ln>
              <a:effectLst/>
            </c:spPr>
          </c:marker>
          <c:cat>
            <c:strRef>
              <c:f>'4'!$A$4:$A$19</c:f>
              <c:strCache>
                <c:ptCount val="15"/>
                <c:pt idx="0">
                  <c:v>Australia</c:v>
                </c:pt>
                <c:pt idx="1">
                  <c:v>Brazil</c:v>
                </c:pt>
                <c:pt idx="2">
                  <c:v>Canada</c:v>
                </c:pt>
                <c:pt idx="3">
                  <c:v>India</c:v>
                </c:pt>
                <c:pt idx="4">
                  <c:v>Indonasia</c:v>
                </c:pt>
                <c:pt idx="5">
                  <c:v>New Zealand</c:v>
                </c:pt>
                <c:pt idx="6">
                  <c:v>Phillipines</c:v>
                </c:pt>
                <c:pt idx="7">
                  <c:v>Qatar</c:v>
                </c:pt>
                <c:pt idx="8">
                  <c:v>Singapore</c:v>
                </c:pt>
                <c:pt idx="9">
                  <c:v>South Africa</c:v>
                </c:pt>
                <c:pt idx="10">
                  <c:v>Sri lanka</c:v>
                </c:pt>
                <c:pt idx="11">
                  <c:v>Turkey</c:v>
                </c:pt>
                <c:pt idx="12">
                  <c:v>United Arab Emirates</c:v>
                </c:pt>
                <c:pt idx="13">
                  <c:v>United Kingdom</c:v>
                </c:pt>
                <c:pt idx="14">
                  <c:v>United States</c:v>
                </c:pt>
              </c:strCache>
            </c:strRef>
          </c:cat>
          <c:val>
            <c:numRef>
              <c:f>'4'!$B$4:$B$19</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smooth val="0"/>
          <c:extLst>
            <c:ext xmlns:c16="http://schemas.microsoft.com/office/drawing/2014/chart" uri="{C3380CC4-5D6E-409C-BE32-E72D297353CC}">
              <c16:uniqueId val="{00000000-7846-418C-B12E-81C448CF92C2}"/>
            </c:ext>
          </c:extLst>
        </c:ser>
        <c:dLbls>
          <c:showLegendKey val="0"/>
          <c:showVal val="0"/>
          <c:showCatName val="0"/>
          <c:showSerName val="0"/>
          <c:showPercent val="0"/>
          <c:showBubbleSize val="0"/>
        </c:dLbls>
        <c:marker val="1"/>
        <c:smooth val="0"/>
        <c:axId val="1889552687"/>
        <c:axId val="1889545487"/>
      </c:lineChart>
      <c:catAx>
        <c:axId val="188955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45487"/>
        <c:crosses val="autoZero"/>
        <c:auto val="1"/>
        <c:lblAlgn val="ctr"/>
        <c:lblOffset val="100"/>
        <c:noMultiLvlLbl val="0"/>
      </c:catAx>
      <c:valAx>
        <c:axId val="1889545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[Zomato_dashboard.xlsx]5!PivotTable2</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Numbers of Resturants opening based on Year , Quarter ,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2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60707804094205E-2"/>
          <c:y val="0.23207025725969638"/>
          <c:w val="0.87477577108914695"/>
          <c:h val="0.54153244114698629"/>
        </c:manualLayout>
      </c:layout>
      <c:barChart>
        <c:barDir val="col"/>
        <c:grouping val="clustered"/>
        <c:varyColors val="0"/>
        <c:ser>
          <c:idx val="0"/>
          <c:order val="0"/>
          <c:tx>
            <c:strRef>
              <c:f>'5'!$B$3</c:f>
              <c:strCache>
                <c:ptCount val="1"/>
                <c:pt idx="0">
                  <c:v>Total</c:v>
                </c:pt>
              </c:strCache>
            </c:strRef>
          </c:tx>
          <c:spPr>
            <a:solidFill>
              <a:srgbClr val="E20000"/>
            </a:solidFill>
            <a:ln>
              <a:noFill/>
            </a:ln>
            <a:effectLst/>
          </c:spPr>
          <c:invertIfNegative val="0"/>
          <c:cat>
            <c:strRef>
              <c:f>'5'!$A$4:$A$13</c:f>
              <c:strCache>
                <c:ptCount val="9"/>
                <c:pt idx="0">
                  <c:v>2010</c:v>
                </c:pt>
                <c:pt idx="1">
                  <c:v>2011</c:v>
                </c:pt>
                <c:pt idx="2">
                  <c:v>2012</c:v>
                </c:pt>
                <c:pt idx="3">
                  <c:v>2013</c:v>
                </c:pt>
                <c:pt idx="4">
                  <c:v>2014</c:v>
                </c:pt>
                <c:pt idx="5">
                  <c:v>2015</c:v>
                </c:pt>
                <c:pt idx="6">
                  <c:v>2016</c:v>
                </c:pt>
                <c:pt idx="7">
                  <c:v>2017</c:v>
                </c:pt>
                <c:pt idx="8">
                  <c:v>2018</c:v>
                </c:pt>
              </c:strCache>
            </c:strRef>
          </c:cat>
          <c:val>
            <c:numRef>
              <c:f>'5'!$B$4:$B$13</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2D69-4E35-AF0A-88A881115726}"/>
            </c:ext>
          </c:extLst>
        </c:ser>
        <c:dLbls>
          <c:showLegendKey val="0"/>
          <c:showVal val="0"/>
          <c:showCatName val="0"/>
          <c:showSerName val="0"/>
          <c:showPercent val="0"/>
          <c:showBubbleSize val="0"/>
        </c:dLbls>
        <c:gapWidth val="219"/>
        <c:overlap val="-27"/>
        <c:axId val="937445856"/>
        <c:axId val="937449216"/>
      </c:barChart>
      <c:catAx>
        <c:axId val="93744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9216"/>
        <c:crosses val="autoZero"/>
        <c:auto val="1"/>
        <c:lblAlgn val="ctr"/>
        <c:lblOffset val="100"/>
        <c:noMultiLvlLbl val="0"/>
      </c:catAx>
      <c:valAx>
        <c:axId val="937449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44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[Zomato_dashboard.xlsx]6!PivotTable4</c:name>
    <c:fmtId val="4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400"/>
              <a:t>Restaurants based on Average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2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66626663158793E-2"/>
          <c:y val="0.16314089587898573"/>
          <c:w val="0.8389870166566612"/>
          <c:h val="0.7139004123011341"/>
        </c:manualLayout>
      </c:layout>
      <c:barChart>
        <c:barDir val="col"/>
        <c:grouping val="clustered"/>
        <c:varyColors val="0"/>
        <c:ser>
          <c:idx val="0"/>
          <c:order val="0"/>
          <c:tx>
            <c:strRef>
              <c:f>'6'!$B$3</c:f>
              <c:strCache>
                <c:ptCount val="1"/>
                <c:pt idx="0">
                  <c:v>Total</c:v>
                </c:pt>
              </c:strCache>
            </c:strRef>
          </c:tx>
          <c:spPr>
            <a:solidFill>
              <a:srgbClr val="E2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'6'!$A$4:$A$9</c:f>
              <c:strCache>
                <c:ptCount val="5"/>
                <c:pt idx="0">
                  <c:v>4.5</c:v>
                </c:pt>
                <c:pt idx="1">
                  <c:v>4.6</c:v>
                </c:pt>
                <c:pt idx="2">
                  <c:v>4.9</c:v>
                </c:pt>
                <c:pt idx="3">
                  <c:v>4.7</c:v>
                </c:pt>
                <c:pt idx="4">
                  <c:v>4.8</c:v>
                </c:pt>
              </c:strCache>
            </c:strRef>
          </c:cat>
          <c:val>
            <c:numRef>
              <c:f>'6'!$B$4:$B$9</c:f>
              <c:numCache>
                <c:formatCode>General</c:formatCode>
                <c:ptCount val="5"/>
                <c:pt idx="0">
                  <c:v>95</c:v>
                </c:pt>
                <c:pt idx="1">
                  <c:v>78</c:v>
                </c:pt>
                <c:pt idx="2">
                  <c:v>61</c:v>
                </c:pt>
                <c:pt idx="3">
                  <c:v>42</c:v>
                </c:pt>
                <c:pt idx="4">
                  <c:v>25</c:v>
                </c:pt>
              </c:numCache>
            </c:numRef>
          </c:val>
          <c:extLst>
            <c:ext xmlns:c16="http://schemas.microsoft.com/office/drawing/2014/chart" uri="{C3380CC4-5D6E-409C-BE32-E72D297353CC}">
              <c16:uniqueId val="{00000001-CB67-414C-92F7-739D85D86545}"/>
            </c:ext>
          </c:extLst>
        </c:ser>
        <c:dLbls>
          <c:dLblPos val="outEnd"/>
          <c:showLegendKey val="0"/>
          <c:showVal val="1"/>
          <c:showCatName val="0"/>
          <c:showSerName val="0"/>
          <c:showPercent val="0"/>
          <c:showBubbleSize val="0"/>
        </c:dLbls>
        <c:gapWidth val="115"/>
        <c:axId val="1751337840"/>
        <c:axId val="1751338320"/>
      </c:barChart>
      <c:catAx>
        <c:axId val="17513378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1338320"/>
        <c:crosses val="autoZero"/>
        <c:auto val="1"/>
        <c:lblAlgn val="ctr"/>
        <c:lblOffset val="100"/>
        <c:noMultiLvlLbl val="0"/>
      </c:catAx>
      <c:valAx>
        <c:axId val="1751338320"/>
        <c:scaling>
          <c:orientation val="minMax"/>
        </c:scaling>
        <c:delete val="1"/>
        <c:axPos val="l"/>
        <c:numFmt formatCode="General" sourceLinked="1"/>
        <c:majorTickMark val="none"/>
        <c:minorTickMark val="none"/>
        <c:tickLblPos val="nextTo"/>
        <c:crossAx val="175133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[Zomato_dashboard.xlsx]7!PivotTable1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US" sz="1400" b="1" i="0" u="none" strike="noStrike" kern="1200" baseline="0">
                <a:solidFill>
                  <a:schemeClr val="tx1"/>
                </a:solidFill>
              </a:rPr>
              <a:t>Count of Resturant  in each bucket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E1E1"/>
          </a:solidFill>
          <a:ln w="19050">
            <a:solidFill>
              <a:schemeClr val="lt1"/>
            </a:solidFill>
          </a:ln>
          <a:effectLst/>
        </c:spPr>
      </c:pivotFmt>
      <c:pivotFmt>
        <c:idx val="7"/>
        <c:spPr>
          <a:solidFill>
            <a:srgbClr val="E20000"/>
          </a:solidFill>
          <a:ln w="19050">
            <a:solidFill>
              <a:schemeClr val="lt1"/>
            </a:solidFill>
          </a:ln>
          <a:effectLst/>
        </c:spPr>
      </c:pivotFmt>
      <c:pivotFmt>
        <c:idx val="8"/>
        <c:spPr>
          <a:solidFill>
            <a:srgbClr val="FF6969"/>
          </a:solidFill>
          <a:ln w="19050">
            <a:solidFill>
              <a:schemeClr val="lt1"/>
            </a:solidFill>
          </a:ln>
          <a:effectLst/>
        </c:spPr>
      </c:pivotFmt>
    </c:pivotFmts>
    <c:plotArea>
      <c:layout/>
      <c:pieChart>
        <c:varyColors val="1"/>
        <c:ser>
          <c:idx val="0"/>
          <c:order val="0"/>
          <c:tx>
            <c:strRef>
              <c:f>'7'!$B$3</c:f>
              <c:strCache>
                <c:ptCount val="1"/>
                <c:pt idx="0">
                  <c:v>Total</c:v>
                </c:pt>
              </c:strCache>
            </c:strRef>
          </c:tx>
          <c:dPt>
            <c:idx val="0"/>
            <c:bubble3D val="0"/>
            <c:spPr>
              <a:solidFill>
                <a:srgbClr val="FFE1E1"/>
              </a:solidFill>
              <a:ln w="19050">
                <a:solidFill>
                  <a:schemeClr val="lt1"/>
                </a:solidFill>
              </a:ln>
              <a:effectLst/>
            </c:spPr>
            <c:extLst>
              <c:ext xmlns:c16="http://schemas.microsoft.com/office/drawing/2014/chart" uri="{C3380CC4-5D6E-409C-BE32-E72D297353CC}">
                <c16:uniqueId val="{00000001-A957-4AAD-92AA-C1C95B361411}"/>
              </c:ext>
            </c:extLst>
          </c:dPt>
          <c:dPt>
            <c:idx val="1"/>
            <c:bubble3D val="0"/>
            <c:spPr>
              <a:solidFill>
                <a:srgbClr val="E20000"/>
              </a:solidFill>
              <a:ln w="19050">
                <a:solidFill>
                  <a:schemeClr val="lt1"/>
                </a:solidFill>
              </a:ln>
              <a:effectLst/>
            </c:spPr>
            <c:extLst>
              <c:ext xmlns:c16="http://schemas.microsoft.com/office/drawing/2014/chart" uri="{C3380CC4-5D6E-409C-BE32-E72D297353CC}">
                <c16:uniqueId val="{00000003-A957-4AAD-92AA-C1C95B361411}"/>
              </c:ext>
            </c:extLst>
          </c:dPt>
          <c:dPt>
            <c:idx val="2"/>
            <c:bubble3D val="0"/>
            <c:spPr>
              <a:solidFill>
                <a:srgbClr val="FF6969"/>
              </a:solidFill>
              <a:ln w="19050">
                <a:solidFill>
                  <a:schemeClr val="lt1"/>
                </a:solidFill>
              </a:ln>
              <a:effectLst/>
            </c:spPr>
            <c:extLst>
              <c:ext xmlns:c16="http://schemas.microsoft.com/office/drawing/2014/chart" uri="{C3380CC4-5D6E-409C-BE32-E72D297353CC}">
                <c16:uniqueId val="{00000005-A957-4AAD-92AA-C1C95B361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'7'!$A$4:$A$7</c:f>
              <c:strCache>
                <c:ptCount val="3"/>
                <c:pt idx="0">
                  <c:v>High</c:v>
                </c:pt>
                <c:pt idx="1">
                  <c:v>Low</c:v>
                </c:pt>
                <c:pt idx="2">
                  <c:v>Medium</c:v>
                </c:pt>
              </c:strCache>
            </c:strRef>
          </c:cat>
          <c:val>
            <c:numRef>
              <c:f>'7'!$B$4:$B$7</c:f>
              <c:numCache>
                <c:formatCode>0.00%</c:formatCode>
                <c:ptCount val="3"/>
                <c:pt idx="0">
                  <c:v>6.114542979792692E-2</c:v>
                </c:pt>
                <c:pt idx="1">
                  <c:v>0.54172337975081142</c:v>
                </c:pt>
                <c:pt idx="2">
                  <c:v>0.39713119045126166</c:v>
                </c:pt>
              </c:numCache>
            </c:numRef>
          </c:val>
          <c:extLst>
            <c:ext xmlns:c16="http://schemas.microsoft.com/office/drawing/2014/chart" uri="{C3380CC4-5D6E-409C-BE32-E72D297353CC}">
              <c16:uniqueId val="{00000006-A957-4AAD-92AA-C1C95B3614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[Zomato_dashboard.xlsx]8!PivotTable1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a:t>
            </a:r>
            <a:r>
              <a:rPr lang="en-US" b="1" baseline="0">
                <a:solidFill>
                  <a:schemeClr val="tx1"/>
                </a:solidFill>
              </a:rPr>
              <a:t> of resutrant based on has_booking_table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'8'!$B$3</c:f>
              <c:strCache>
                <c:ptCount val="1"/>
                <c:pt idx="0">
                  <c:v>Total</c:v>
                </c:pt>
              </c:strCache>
            </c:strRef>
          </c:tx>
          <c:spPr>
            <a:solidFill>
              <a:srgbClr val="FF0000"/>
            </a:solidFill>
            <a:ln>
              <a:noFill/>
            </a:ln>
            <a:effectLst/>
          </c:spPr>
          <c:invertIfNegative val="0"/>
          <c:cat>
            <c:strRef>
              <c:f>'8'!$A$4:$A$6</c:f>
              <c:strCache>
                <c:ptCount val="2"/>
                <c:pt idx="0">
                  <c:v>No</c:v>
                </c:pt>
                <c:pt idx="1">
                  <c:v>Yes</c:v>
                </c:pt>
              </c:strCache>
            </c:strRef>
          </c:cat>
          <c:val>
            <c:numRef>
              <c:f>'8'!$B$4:$B$6</c:f>
              <c:numCache>
                <c:formatCode>0.00%</c:formatCode>
                <c:ptCount val="2"/>
                <c:pt idx="0">
                  <c:v>0.87875615118835726</c:v>
                </c:pt>
                <c:pt idx="1">
                  <c:v>0.12124384881164275</c:v>
                </c:pt>
              </c:numCache>
            </c:numRef>
          </c:val>
          <c:extLst>
            <c:ext xmlns:c16="http://schemas.microsoft.com/office/drawing/2014/chart" uri="{C3380CC4-5D6E-409C-BE32-E72D297353CC}">
              <c16:uniqueId val="{00000000-F781-45A3-B96D-6540C9507D55}"/>
            </c:ext>
          </c:extLst>
        </c:ser>
        <c:dLbls>
          <c:showLegendKey val="0"/>
          <c:showVal val="0"/>
          <c:showCatName val="0"/>
          <c:showSerName val="0"/>
          <c:showPercent val="0"/>
          <c:showBubbleSize val="0"/>
        </c:dLbls>
        <c:gapWidth val="219"/>
        <c:overlap val="-27"/>
        <c:axId val="1889506127"/>
        <c:axId val="1889513327"/>
      </c:barChart>
      <c:catAx>
        <c:axId val="188950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13327"/>
        <c:crosses val="autoZero"/>
        <c:auto val="1"/>
        <c:lblAlgn val="ctr"/>
        <c:lblOffset val="100"/>
        <c:noMultiLvlLbl val="0"/>
      </c:catAx>
      <c:valAx>
        <c:axId val="18895133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950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[Zomato_dashboard.xlsx]Q 10; City!PivotTable6</c:name>
    <c:fmtId val="4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Top 10 most expensive cities</a:t>
            </a:r>
          </a:p>
          <a:p>
            <a:pPr>
              <a:defRPr/>
            </a:pP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 10; City'!$B$3</c:f>
              <c:strCache>
                <c:ptCount val="1"/>
                <c:pt idx="0">
                  <c:v>Total</c:v>
                </c:pt>
              </c:strCache>
            </c:strRef>
          </c:tx>
          <c:spPr>
            <a:solidFill>
              <a:srgbClr val="FF0000"/>
            </a:solidFill>
            <a:ln>
              <a:noFill/>
            </a:ln>
            <a:effectLst/>
          </c:spPr>
          <c:invertIfNegative val="0"/>
          <c:cat>
            <c:strRef>
              <c:f>'Q 10; City'!$A$4:$A$14</c:f>
              <c:strCache>
                <c:ptCount val="10"/>
                <c:pt idx="0">
                  <c:v>Jakarta</c:v>
                </c:pt>
                <c:pt idx="1">
                  <c:v>Tangerang</c:v>
                </c:pt>
                <c:pt idx="2">
                  <c:v>Bogor</c:v>
                </c:pt>
                <c:pt idx="3">
                  <c:v>Bandung</c:v>
                </c:pt>
                <c:pt idx="4">
                  <c:v>Colombo</c:v>
                </c:pt>
                <c:pt idx="5">
                  <c:v>Pune</c:v>
                </c:pt>
                <c:pt idx="6">
                  <c:v>Gurgaon</c:v>
                </c:pt>
                <c:pt idx="7">
                  <c:v>New Delhi</c:v>
                </c:pt>
                <c:pt idx="8">
                  <c:v>Noida</c:v>
                </c:pt>
                <c:pt idx="9">
                  <c:v>Faridabad</c:v>
                </c:pt>
              </c:strCache>
            </c:strRef>
          </c:cat>
          <c:val>
            <c:numRef>
              <c:f>'Q 10; City'!$B$4:$B$14</c:f>
              <c:numCache>
                <c:formatCode>General</c:formatCode>
                <c:ptCount val="10"/>
                <c:pt idx="0">
                  <c:v>308437.5</c:v>
                </c:pt>
                <c:pt idx="1">
                  <c:v>250000</c:v>
                </c:pt>
                <c:pt idx="2">
                  <c:v>160000</c:v>
                </c:pt>
                <c:pt idx="3">
                  <c:v>150000</c:v>
                </c:pt>
                <c:pt idx="4">
                  <c:v>2375</c:v>
                </c:pt>
                <c:pt idx="5">
                  <c:v>1337.5</c:v>
                </c:pt>
                <c:pt idx="6">
                  <c:v>714.01610017889084</c:v>
                </c:pt>
                <c:pt idx="7">
                  <c:v>596.08806870089529</c:v>
                </c:pt>
                <c:pt idx="8">
                  <c:v>539.49074074074076</c:v>
                </c:pt>
                <c:pt idx="9">
                  <c:v>447.60956175298804</c:v>
                </c:pt>
              </c:numCache>
            </c:numRef>
          </c:val>
          <c:extLst>
            <c:ext xmlns:c16="http://schemas.microsoft.com/office/drawing/2014/chart" uri="{C3380CC4-5D6E-409C-BE32-E72D297353CC}">
              <c16:uniqueId val="{00000000-FB05-448F-8C22-19BC27FAA229}"/>
            </c:ext>
          </c:extLst>
        </c:ser>
        <c:dLbls>
          <c:showLegendKey val="0"/>
          <c:showVal val="0"/>
          <c:showCatName val="0"/>
          <c:showSerName val="0"/>
          <c:showPercent val="0"/>
          <c:showBubbleSize val="0"/>
        </c:dLbls>
        <c:gapWidth val="219"/>
        <c:overlap val="-27"/>
        <c:axId val="1696398192"/>
        <c:axId val="1696375632"/>
      </c:barChart>
      <c:catAx>
        <c:axId val="16963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6375632"/>
        <c:crosses val="autoZero"/>
        <c:auto val="1"/>
        <c:lblAlgn val="ctr"/>
        <c:lblOffset val="100"/>
        <c:noMultiLvlLbl val="0"/>
      </c:catAx>
      <c:valAx>
        <c:axId val="1696375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639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image" Target="../media/image1.png"/><Relationship Id="rId1" Type="http://schemas.openxmlformats.org/officeDocument/2006/relationships/hyperlink" Target="#Main!A1"/><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5</xdr:col>
      <xdr:colOff>247650</xdr:colOff>
      <xdr:row>11</xdr:row>
      <xdr:rowOff>61912</xdr:rowOff>
    </xdr:from>
    <xdr:to>
      <xdr:col>12</xdr:col>
      <xdr:colOff>552450</xdr:colOff>
      <xdr:row>25</xdr:row>
      <xdr:rowOff>138112</xdr:rowOff>
    </xdr:to>
    <xdr:graphicFrame macro="">
      <xdr:nvGraphicFramePr>
        <xdr:cNvPr id="2" name="Chart 1">
          <a:extLst>
            <a:ext uri="{FF2B5EF4-FFF2-40B4-BE49-F238E27FC236}">
              <a16:creationId xmlns:a16="http://schemas.microsoft.com/office/drawing/2014/main" id="{38AC009A-9117-2446-CA6C-DE41D331D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428624</xdr:colOff>
      <xdr:row>5</xdr:row>
      <xdr:rowOff>23811</xdr:rowOff>
    </xdr:from>
    <xdr:to>
      <xdr:col>15</xdr:col>
      <xdr:colOff>219075</xdr:colOff>
      <xdr:row>22</xdr:row>
      <xdr:rowOff>28574</xdr:rowOff>
    </xdr:to>
    <xdr:graphicFrame macro="">
      <xdr:nvGraphicFramePr>
        <xdr:cNvPr id="2" name="Chart 1">
          <a:extLst>
            <a:ext uri="{FF2B5EF4-FFF2-40B4-BE49-F238E27FC236}">
              <a16:creationId xmlns:a16="http://schemas.microsoft.com/office/drawing/2014/main" id="{2B974AA5-1CBD-5920-8BCE-0E813B238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247198</xdr:colOff>
      <xdr:row>2</xdr:row>
      <xdr:rowOff>158976</xdr:rowOff>
    </xdr:from>
    <xdr:to>
      <xdr:col>15</xdr:col>
      <xdr:colOff>27214</xdr:colOff>
      <xdr:row>21</xdr:row>
      <xdr:rowOff>127000</xdr:rowOff>
    </xdr:to>
    <xdr:graphicFrame macro="">
      <xdr:nvGraphicFramePr>
        <xdr:cNvPr id="6" name="Chart 5">
          <a:extLst>
            <a:ext uri="{FF2B5EF4-FFF2-40B4-BE49-F238E27FC236}">
              <a16:creationId xmlns:a16="http://schemas.microsoft.com/office/drawing/2014/main" id="{E1658D65-3456-19D1-E2E9-877E44BE0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266700</xdr:colOff>
      <xdr:row>13</xdr:row>
      <xdr:rowOff>109537</xdr:rowOff>
    </xdr:from>
    <xdr:to>
      <xdr:col>13</xdr:col>
      <xdr:colOff>571500</xdr:colOff>
      <xdr:row>27</xdr:row>
      <xdr:rowOff>185737</xdr:rowOff>
    </xdr:to>
    <xdr:graphicFrame macro="">
      <xdr:nvGraphicFramePr>
        <xdr:cNvPr id="2" name="Chart 1">
          <a:extLst>
            <a:ext uri="{FF2B5EF4-FFF2-40B4-BE49-F238E27FC236}">
              <a16:creationId xmlns:a16="http://schemas.microsoft.com/office/drawing/2014/main" id="{187A4CA9-D687-274D-F184-C44D36C2D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266700</xdr:colOff>
      <xdr:row>13</xdr:row>
      <xdr:rowOff>109537</xdr:rowOff>
    </xdr:from>
    <xdr:to>
      <xdr:col>13</xdr:col>
      <xdr:colOff>571500</xdr:colOff>
      <xdr:row>27</xdr:row>
      <xdr:rowOff>185737</xdr:rowOff>
    </xdr:to>
    <xdr:graphicFrame macro="">
      <xdr:nvGraphicFramePr>
        <xdr:cNvPr id="2" name="Chart 1">
          <a:extLst>
            <a:ext uri="{FF2B5EF4-FFF2-40B4-BE49-F238E27FC236}">
              <a16:creationId xmlns:a16="http://schemas.microsoft.com/office/drawing/2014/main" id="{7F3063C8-5BF5-3A61-889C-7605F2A26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493395</xdr:colOff>
      <xdr:row>5</xdr:row>
      <xdr:rowOff>19050</xdr:rowOff>
    </xdr:from>
    <xdr:to>
      <xdr:col>9</xdr:col>
      <xdr:colOff>381000</xdr:colOff>
      <xdr:row>24</xdr:row>
      <xdr:rowOff>85725</xdr:rowOff>
    </xdr:to>
    <xdr:graphicFrame macro="">
      <xdr:nvGraphicFramePr>
        <xdr:cNvPr id="2" name="Chart 1">
          <a:extLst>
            <a:ext uri="{FF2B5EF4-FFF2-40B4-BE49-F238E27FC236}">
              <a16:creationId xmlns:a16="http://schemas.microsoft.com/office/drawing/2014/main" id="{11A61CA2-C021-31E2-0668-B23857001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342899</xdr:colOff>
      <xdr:row>10</xdr:row>
      <xdr:rowOff>42861</xdr:rowOff>
    </xdr:from>
    <xdr:to>
      <xdr:col>14</xdr:col>
      <xdr:colOff>342900</xdr:colOff>
      <xdr:row>31</xdr:row>
      <xdr:rowOff>142874</xdr:rowOff>
    </xdr:to>
    <xdr:graphicFrame macro="">
      <xdr:nvGraphicFramePr>
        <xdr:cNvPr id="6" name="Chart 5">
          <a:extLst>
            <a:ext uri="{FF2B5EF4-FFF2-40B4-BE49-F238E27FC236}">
              <a16:creationId xmlns:a16="http://schemas.microsoft.com/office/drawing/2014/main" id="{E61F5EF4-BFC8-CD42-0E82-437DCD31A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428625</xdr:colOff>
      <xdr:row>8</xdr:row>
      <xdr:rowOff>185737</xdr:rowOff>
    </xdr:from>
    <xdr:to>
      <xdr:col>12</xdr:col>
      <xdr:colOff>514350</xdr:colOff>
      <xdr:row>23</xdr:row>
      <xdr:rowOff>71437</xdr:rowOff>
    </xdr:to>
    <xdr:graphicFrame macro="">
      <xdr:nvGraphicFramePr>
        <xdr:cNvPr id="8" name="Chart 7">
          <a:extLst>
            <a:ext uri="{FF2B5EF4-FFF2-40B4-BE49-F238E27FC236}">
              <a16:creationId xmlns:a16="http://schemas.microsoft.com/office/drawing/2014/main" id="{BBF3B5D7-69DB-FB77-111C-6B712B508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468275</xdr:colOff>
      <xdr:row>9</xdr:row>
      <xdr:rowOff>25916</xdr:rowOff>
    </xdr:from>
    <xdr:to>
      <xdr:col>25</xdr:col>
      <xdr:colOff>487325</xdr:colOff>
      <xdr:row>48</xdr:row>
      <xdr:rowOff>1</xdr:rowOff>
    </xdr:to>
    <xdr:sp macro="" textlink="">
      <xdr:nvSpPr>
        <xdr:cNvPr id="4" name="Rectangle 3">
          <a:extLst>
            <a:ext uri="{FF2B5EF4-FFF2-40B4-BE49-F238E27FC236}">
              <a16:creationId xmlns:a16="http://schemas.microsoft.com/office/drawing/2014/main" id="{BF609B68-4BE0-91D0-5EE4-8048A97E07C9}"/>
            </a:ext>
          </a:extLst>
        </xdr:cNvPr>
        <xdr:cNvSpPr/>
      </xdr:nvSpPr>
      <xdr:spPr>
        <a:xfrm>
          <a:off x="468275" y="1720480"/>
          <a:ext cx="15247974" cy="731719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0</xdr:col>
      <xdr:colOff>485775</xdr:colOff>
      <xdr:row>2</xdr:row>
      <xdr:rowOff>47625</xdr:rowOff>
    </xdr:from>
    <xdr:to>
      <xdr:col>0</xdr:col>
      <xdr:colOff>581025</xdr:colOff>
      <xdr:row>3</xdr:row>
      <xdr:rowOff>161925</xdr:rowOff>
    </xdr:to>
    <xdr:sp macro="" textlink="">
      <xdr:nvSpPr>
        <xdr:cNvPr id="5" name="TextBox 4">
          <a:extLst>
            <a:ext uri="{FF2B5EF4-FFF2-40B4-BE49-F238E27FC236}">
              <a16:creationId xmlns:a16="http://schemas.microsoft.com/office/drawing/2014/main" id="{6646D1AC-DDA6-9F3E-8A69-12441576E39E}"/>
            </a:ext>
          </a:extLst>
        </xdr:cNvPr>
        <xdr:cNvSpPr txBox="1"/>
      </xdr:nvSpPr>
      <xdr:spPr>
        <a:xfrm>
          <a:off x="485775" y="428625"/>
          <a:ext cx="952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457200</xdr:colOff>
      <xdr:row>1</xdr:row>
      <xdr:rowOff>66676</xdr:rowOff>
    </xdr:from>
    <xdr:to>
      <xdr:col>25</xdr:col>
      <xdr:colOff>476250</xdr:colOff>
      <xdr:row>8</xdr:row>
      <xdr:rowOff>171450</xdr:rowOff>
    </xdr:to>
    <xdr:sp macro="" textlink="">
      <xdr:nvSpPr>
        <xdr:cNvPr id="6" name="TextBox 5">
          <a:extLst>
            <a:ext uri="{FF2B5EF4-FFF2-40B4-BE49-F238E27FC236}">
              <a16:creationId xmlns:a16="http://schemas.microsoft.com/office/drawing/2014/main" id="{6616E3FA-F1AF-202F-96FF-B6AEAACFDAA3}"/>
            </a:ext>
          </a:extLst>
        </xdr:cNvPr>
        <xdr:cNvSpPr txBox="1"/>
      </xdr:nvSpPr>
      <xdr:spPr>
        <a:xfrm>
          <a:off x="457200" y="254961"/>
          <a:ext cx="15247974" cy="1422768"/>
        </a:xfrm>
        <a:prstGeom prst="rect">
          <a:avLst/>
        </a:prstGeom>
        <a:solidFill>
          <a:srgbClr val="CC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3" algn="l"/>
          <a:r>
            <a:rPr lang="en-US" sz="5400">
              <a:solidFill>
                <a:schemeClr val="bg1"/>
              </a:solidFill>
              <a:latin typeface="Arial Rounded MT Bold" panose="020F0704030504030204" pitchFamily="34" charset="0"/>
            </a:rPr>
            <a:t>Zomato Analysis</a:t>
          </a:r>
          <a:r>
            <a:rPr lang="en-US" sz="5400" baseline="0">
              <a:solidFill>
                <a:schemeClr val="bg1"/>
              </a:solidFill>
              <a:latin typeface="Arial Rounded MT Bold" panose="020F0704030504030204" pitchFamily="34" charset="0"/>
            </a:rPr>
            <a:t> </a:t>
          </a:r>
          <a:endParaRPr lang="en-US" sz="5400">
            <a:solidFill>
              <a:schemeClr val="bg1"/>
            </a:solidFill>
            <a:latin typeface="Arial Rounded MT Bold" panose="020F0704030504030204" pitchFamily="34" charset="0"/>
          </a:endParaRPr>
        </a:p>
      </xdr:txBody>
    </xdr:sp>
    <xdr:clientData/>
  </xdr:twoCellAnchor>
  <xdr:twoCellAnchor editAs="oneCell">
    <xdr:from>
      <xdr:col>0</xdr:col>
      <xdr:colOff>419100</xdr:colOff>
      <xdr:row>1</xdr:row>
      <xdr:rowOff>0</xdr:rowOff>
    </xdr:from>
    <xdr:to>
      <xdr:col>3</xdr:col>
      <xdr:colOff>66674</xdr:colOff>
      <xdr:row>8</xdr:row>
      <xdr:rowOff>149871</xdr:rowOff>
    </xdr:to>
    <xdr:pic>
      <xdr:nvPicPr>
        <xdr:cNvPr id="8" name="Picture 7">
          <a:hlinkClick xmlns:r="http://schemas.openxmlformats.org/officeDocument/2006/relationships" r:id="rId1"/>
          <a:extLst>
            <a:ext uri="{FF2B5EF4-FFF2-40B4-BE49-F238E27FC236}">
              <a16:creationId xmlns:a16="http://schemas.microsoft.com/office/drawing/2014/main" id="{86675D9F-2E44-40BB-9A6B-A6EED806ABC7}"/>
            </a:ext>
          </a:extLst>
        </xdr:cNvPr>
        <xdr:cNvPicPr>
          <a:picLocks noChangeAspect="1"/>
        </xdr:cNvPicPr>
      </xdr:nvPicPr>
      <xdr:blipFill>
        <a:blip xmlns:r="http://schemas.openxmlformats.org/officeDocument/2006/relationships" r:embed="rId2"/>
        <a:stretch>
          <a:fillRect/>
        </a:stretch>
      </xdr:blipFill>
      <xdr:spPr>
        <a:xfrm>
          <a:off x="419100" y="190500"/>
          <a:ext cx="1476374" cy="1483371"/>
        </a:xfrm>
        <a:prstGeom prst="rect">
          <a:avLst/>
        </a:prstGeom>
      </xdr:spPr>
    </xdr:pic>
    <xdr:clientData/>
  </xdr:twoCellAnchor>
  <xdr:twoCellAnchor>
    <xdr:from>
      <xdr:col>0</xdr:col>
      <xdr:colOff>504826</xdr:colOff>
      <xdr:row>33</xdr:row>
      <xdr:rowOff>133350</xdr:rowOff>
    </xdr:from>
    <xdr:to>
      <xdr:col>9</xdr:col>
      <xdr:colOff>85726</xdr:colOff>
      <xdr:row>47</xdr:row>
      <xdr:rowOff>57150</xdr:rowOff>
    </xdr:to>
    <xdr:graphicFrame macro="">
      <xdr:nvGraphicFramePr>
        <xdr:cNvPr id="15" name="Chart 14">
          <a:extLst>
            <a:ext uri="{FF2B5EF4-FFF2-40B4-BE49-F238E27FC236}">
              <a16:creationId xmlns:a16="http://schemas.microsoft.com/office/drawing/2014/main" id="{27453A7F-D8FD-4EB8-9B91-4D1ABD265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409795</xdr:colOff>
      <xdr:row>1</xdr:row>
      <xdr:rowOff>88604</xdr:rowOff>
    </xdr:from>
    <xdr:to>
      <xdr:col>25</xdr:col>
      <xdr:colOff>221512</xdr:colOff>
      <xdr:row>8</xdr:row>
      <xdr:rowOff>121831</xdr:rowOff>
    </xdr:to>
    <mc:AlternateContent xmlns:mc="http://schemas.openxmlformats.org/markup-compatibility/2006">
      <mc:Choice xmlns:a14="http://schemas.microsoft.com/office/drawing/2010/main" Requires="a14">
        <xdr:graphicFrame macro="">
          <xdr:nvGraphicFramePr>
            <xdr:cNvPr id="23" name="countryname">
              <a:extLst>
                <a:ext uri="{FF2B5EF4-FFF2-40B4-BE49-F238E27FC236}">
                  <a16:creationId xmlns:a16="http://schemas.microsoft.com/office/drawing/2014/main" id="{7D4E12FF-61FD-4623-A728-712AEB780EDC}"/>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dr:sp macro="" textlink="">
          <xdr:nvSpPr>
            <xdr:cNvPr id="0" name=""/>
            <xdr:cNvSpPr>
              <a:spLocks noTextEdit="1"/>
            </xdr:cNvSpPr>
          </xdr:nvSpPr>
          <xdr:spPr>
            <a:xfrm>
              <a:off x="12592935" y="276889"/>
              <a:ext cx="2857501" cy="1351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110755</xdr:colOff>
      <xdr:row>33</xdr:row>
      <xdr:rowOff>121832</xdr:rowOff>
    </xdr:from>
    <xdr:to>
      <xdr:col>16</xdr:col>
      <xdr:colOff>418656</xdr:colOff>
      <xdr:row>47</xdr:row>
      <xdr:rowOff>166133</xdr:rowOff>
    </xdr:to>
    <xdr:graphicFrame macro="">
      <xdr:nvGraphicFramePr>
        <xdr:cNvPr id="38" name="Chart 37">
          <a:extLst>
            <a:ext uri="{FF2B5EF4-FFF2-40B4-BE49-F238E27FC236}">
              <a16:creationId xmlns:a16="http://schemas.microsoft.com/office/drawing/2014/main" id="{AF80E916-EF49-4CDD-A8A9-349372071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167462</xdr:colOff>
      <xdr:row>1</xdr:row>
      <xdr:rowOff>68892</xdr:rowOff>
    </xdr:from>
    <xdr:to>
      <xdr:col>20</xdr:col>
      <xdr:colOff>287964</xdr:colOff>
      <xdr:row>8</xdr:row>
      <xdr:rowOff>132908</xdr:rowOff>
    </xdr:to>
    <mc:AlternateContent xmlns:mc="http://schemas.openxmlformats.org/markup-compatibility/2006">
      <mc:Choice xmlns:a14="http://schemas.microsoft.com/office/drawing/2010/main" Requires="a14">
        <xdr:graphicFrame macro="">
          <xdr:nvGraphicFramePr>
            <xdr:cNvPr id="39" name="Year Opening">
              <a:extLst>
                <a:ext uri="{FF2B5EF4-FFF2-40B4-BE49-F238E27FC236}">
                  <a16:creationId xmlns:a16="http://schemas.microsoft.com/office/drawing/2014/main" id="{3493D9B0-6A31-C102-B194-C9720A212EF7}"/>
                </a:ext>
              </a:extLst>
            </xdr:cNvPr>
            <xdr:cNvGraphicFramePr/>
          </xdr:nvGraphicFramePr>
          <xdr:xfrm>
            <a:off x="0" y="0"/>
            <a:ext cx="0" cy="0"/>
          </xdr:xfrm>
          <a:graphic>
            <a:graphicData uri="http://schemas.microsoft.com/office/drawing/2010/slicer">
              <sle:slicer xmlns:sle="http://schemas.microsoft.com/office/drawing/2010/slicer" name="Year Opening"/>
            </a:graphicData>
          </a:graphic>
        </xdr:graphicFrame>
      </mc:Choice>
      <mc:Fallback>
        <xdr:sp macro="" textlink="">
          <xdr:nvSpPr>
            <xdr:cNvPr id="0" name=""/>
            <xdr:cNvSpPr>
              <a:spLocks noTextEdit="1"/>
            </xdr:cNvSpPr>
          </xdr:nvSpPr>
          <xdr:spPr>
            <a:xfrm>
              <a:off x="9913974" y="257177"/>
              <a:ext cx="2557130" cy="13820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487325</xdr:colOff>
      <xdr:row>9</xdr:row>
      <xdr:rowOff>33226</xdr:rowOff>
    </xdr:from>
    <xdr:to>
      <xdr:col>9</xdr:col>
      <xdr:colOff>365494</xdr:colOff>
      <xdr:row>21</xdr:row>
      <xdr:rowOff>121831</xdr:rowOff>
    </xdr:to>
    <xdr:graphicFrame macro="">
      <xdr:nvGraphicFramePr>
        <xdr:cNvPr id="2" name="Chart 1">
          <a:extLst>
            <a:ext uri="{FF2B5EF4-FFF2-40B4-BE49-F238E27FC236}">
              <a16:creationId xmlns:a16="http://schemas.microsoft.com/office/drawing/2014/main" id="{2BC2CE24-4B25-4C86-964D-AC0E7100B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512576</xdr:colOff>
      <xdr:row>33</xdr:row>
      <xdr:rowOff>110756</xdr:rowOff>
    </xdr:from>
    <xdr:to>
      <xdr:col>25</xdr:col>
      <xdr:colOff>387646</xdr:colOff>
      <xdr:row>47</xdr:row>
      <xdr:rowOff>166133</xdr:rowOff>
    </xdr:to>
    <xdr:graphicFrame macro="">
      <xdr:nvGraphicFramePr>
        <xdr:cNvPr id="3" name="Chart 2">
          <a:extLst>
            <a:ext uri="{FF2B5EF4-FFF2-40B4-BE49-F238E27FC236}">
              <a16:creationId xmlns:a16="http://schemas.microsoft.com/office/drawing/2014/main" id="{DF435BF2-DA05-42AE-91B8-813BE3478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299040</xdr:colOff>
      <xdr:row>21</xdr:row>
      <xdr:rowOff>125596</xdr:rowOff>
    </xdr:from>
    <xdr:to>
      <xdr:col>17</xdr:col>
      <xdr:colOff>77529</xdr:colOff>
      <xdr:row>33</xdr:row>
      <xdr:rowOff>88606</xdr:rowOff>
    </xdr:to>
    <xdr:graphicFrame macro="">
      <xdr:nvGraphicFramePr>
        <xdr:cNvPr id="7" name="Chart 6">
          <a:extLst>
            <a:ext uri="{FF2B5EF4-FFF2-40B4-BE49-F238E27FC236}">
              <a16:creationId xmlns:a16="http://schemas.microsoft.com/office/drawing/2014/main" id="{15D917EF-B79D-4F8E-8A76-F73E82904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401821</xdr:colOff>
      <xdr:row>9</xdr:row>
      <xdr:rowOff>25916</xdr:rowOff>
    </xdr:from>
    <xdr:to>
      <xdr:col>17</xdr:col>
      <xdr:colOff>110755</xdr:colOff>
      <xdr:row>21</xdr:row>
      <xdr:rowOff>110755</xdr:rowOff>
    </xdr:to>
    <xdr:graphicFrame macro="">
      <xdr:nvGraphicFramePr>
        <xdr:cNvPr id="9" name="Chart 8">
          <a:extLst>
            <a:ext uri="{FF2B5EF4-FFF2-40B4-BE49-F238E27FC236}">
              <a16:creationId xmlns:a16="http://schemas.microsoft.com/office/drawing/2014/main" id="{E0FD5F01-0E78-4DD9-91EC-AFF087CE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542703</xdr:colOff>
      <xdr:row>21</xdr:row>
      <xdr:rowOff>132906</xdr:rowOff>
    </xdr:from>
    <xdr:to>
      <xdr:col>9</xdr:col>
      <xdr:colOff>299040</xdr:colOff>
      <xdr:row>33</xdr:row>
      <xdr:rowOff>88825</xdr:rowOff>
    </xdr:to>
    <xdr:graphicFrame macro="">
      <xdr:nvGraphicFramePr>
        <xdr:cNvPr id="12" name="Chart 11">
          <a:extLst>
            <a:ext uri="{FF2B5EF4-FFF2-40B4-BE49-F238E27FC236}">
              <a16:creationId xmlns:a16="http://schemas.microsoft.com/office/drawing/2014/main" id="{DD60F589-EB9A-4230-BAE9-7FBD92467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147082</xdr:colOff>
      <xdr:row>21</xdr:row>
      <xdr:rowOff>11075</xdr:rowOff>
    </xdr:from>
    <xdr:to>
      <xdr:col>25</xdr:col>
      <xdr:colOff>387646</xdr:colOff>
      <xdr:row>33</xdr:row>
      <xdr:rowOff>110756</xdr:rowOff>
    </xdr:to>
    <xdr:graphicFrame macro="">
      <xdr:nvGraphicFramePr>
        <xdr:cNvPr id="16" name="Chart 15">
          <a:extLst>
            <a:ext uri="{FF2B5EF4-FFF2-40B4-BE49-F238E27FC236}">
              <a16:creationId xmlns:a16="http://schemas.microsoft.com/office/drawing/2014/main" id="{E78A6ED0-D9BB-4B2A-820A-946F40104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166134</xdr:colOff>
      <xdr:row>9</xdr:row>
      <xdr:rowOff>33225</xdr:rowOff>
    </xdr:from>
    <xdr:to>
      <xdr:col>20</xdr:col>
      <xdr:colOff>77529</xdr:colOff>
      <xdr:row>20</xdr:row>
      <xdr:rowOff>177208</xdr:rowOff>
    </xdr:to>
    <xdr:grpSp>
      <xdr:nvGrpSpPr>
        <xdr:cNvPr id="27" name="Group 26">
          <a:extLst>
            <a:ext uri="{FF2B5EF4-FFF2-40B4-BE49-F238E27FC236}">
              <a16:creationId xmlns:a16="http://schemas.microsoft.com/office/drawing/2014/main" id="{9DFD55EA-6161-D2CF-B054-355421B6BB83}"/>
            </a:ext>
          </a:extLst>
        </xdr:cNvPr>
        <xdr:cNvGrpSpPr/>
      </xdr:nvGrpSpPr>
      <xdr:grpSpPr>
        <a:xfrm>
          <a:off x="10521803" y="1727789"/>
          <a:ext cx="1738866" cy="2215117"/>
          <a:chOff x="10521803" y="1727789"/>
          <a:chExt cx="1738866" cy="2215117"/>
        </a:xfrm>
      </xdr:grpSpPr>
      <xdr:sp macro="" textlink="">
        <xdr:nvSpPr>
          <xdr:cNvPr id="17" name="Rectangle: Rounded Corners 16">
            <a:extLst>
              <a:ext uri="{FF2B5EF4-FFF2-40B4-BE49-F238E27FC236}">
                <a16:creationId xmlns:a16="http://schemas.microsoft.com/office/drawing/2014/main" id="{D19FEBC7-FEDC-FBAD-3702-62C3B6787F39}"/>
              </a:ext>
            </a:extLst>
          </xdr:cNvPr>
          <xdr:cNvSpPr/>
        </xdr:nvSpPr>
        <xdr:spPr>
          <a:xfrm>
            <a:off x="10521803" y="1727789"/>
            <a:ext cx="1738866" cy="2215117"/>
          </a:xfrm>
          <a:prstGeom prst="roundRect">
            <a:avLst/>
          </a:prstGeom>
          <a:solidFill>
            <a:srgbClr val="E2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latin typeface="ADLaM Display" panose="02010000000000000000" pitchFamily="2" charset="0"/>
                <a:ea typeface="ADLaM Display" panose="02010000000000000000" pitchFamily="2" charset="0"/>
                <a:cs typeface="ADLaM Display" panose="02010000000000000000" pitchFamily="2" charset="0"/>
              </a:rPr>
              <a:t>Average Rating</a:t>
            </a:r>
          </a:p>
        </xdr:txBody>
      </xdr:sp>
      <xdr:sp macro="" textlink="'10Rating'!A$4">
        <xdr:nvSpPr>
          <xdr:cNvPr id="22" name="Rectangle: Rounded Corners 21">
            <a:extLst>
              <a:ext uri="{FF2B5EF4-FFF2-40B4-BE49-F238E27FC236}">
                <a16:creationId xmlns:a16="http://schemas.microsoft.com/office/drawing/2014/main" id="{E9A4CA3D-A4ED-4E24-9401-1A26C8A66EE7}"/>
              </a:ext>
            </a:extLst>
          </xdr:cNvPr>
          <xdr:cNvSpPr/>
        </xdr:nvSpPr>
        <xdr:spPr>
          <a:xfrm>
            <a:off x="10965269" y="2747187"/>
            <a:ext cx="914400" cy="914400"/>
          </a:xfrm>
          <a:prstGeom prst="roundRect">
            <a:avLst/>
          </a:prstGeom>
          <a:solidFill>
            <a:srgbClr val="E20000"/>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B85D60-420B-487C-AD48-D05BE23F71CE}" type="TxLink">
              <a:rPr lang="en-US" sz="4000" b="1" i="0" u="none" strike="noStrike">
                <a:solidFill>
                  <a:schemeClr val="bg1"/>
                </a:solidFill>
                <a:latin typeface="Calibri"/>
                <a:cs typeface="Calibri"/>
              </a:rPr>
              <a:pPr algn="ctr"/>
              <a:t>3</a:t>
            </a:fld>
            <a:endParaRPr lang="en-US" sz="4000" b="1">
              <a:solidFill>
                <a:schemeClr val="bg1"/>
              </a:solidFill>
            </a:endParaRPr>
          </a:p>
        </xdr:txBody>
      </xdr:sp>
    </xdr:grpSp>
    <xdr:clientData/>
  </xdr:twoCellAnchor>
  <xdr:twoCellAnchor>
    <xdr:from>
      <xdr:col>20</xdr:col>
      <xdr:colOff>99680</xdr:colOff>
      <xdr:row>9</xdr:row>
      <xdr:rowOff>55379</xdr:rowOff>
    </xdr:from>
    <xdr:to>
      <xdr:col>22</xdr:col>
      <xdr:colOff>509475</xdr:colOff>
      <xdr:row>20</xdr:row>
      <xdr:rowOff>143983</xdr:rowOff>
    </xdr:to>
    <xdr:grpSp>
      <xdr:nvGrpSpPr>
        <xdr:cNvPr id="28" name="Group 27">
          <a:extLst>
            <a:ext uri="{FF2B5EF4-FFF2-40B4-BE49-F238E27FC236}">
              <a16:creationId xmlns:a16="http://schemas.microsoft.com/office/drawing/2014/main" id="{0F86B96C-4441-9B83-D62C-5800C2DEE84B}"/>
            </a:ext>
          </a:extLst>
        </xdr:cNvPr>
        <xdr:cNvGrpSpPr/>
      </xdr:nvGrpSpPr>
      <xdr:grpSpPr>
        <a:xfrm>
          <a:off x="12282820" y="1749943"/>
          <a:ext cx="1628108" cy="2159738"/>
          <a:chOff x="12282820" y="1749943"/>
          <a:chExt cx="1628108" cy="2159738"/>
        </a:xfrm>
      </xdr:grpSpPr>
      <xdr:sp macro="" textlink="">
        <xdr:nvSpPr>
          <xdr:cNvPr id="18" name="Rectangle: Rounded Corners 17">
            <a:extLst>
              <a:ext uri="{FF2B5EF4-FFF2-40B4-BE49-F238E27FC236}">
                <a16:creationId xmlns:a16="http://schemas.microsoft.com/office/drawing/2014/main" id="{CBF3E8D1-8B75-4922-A58C-BF107CC6833A}"/>
              </a:ext>
            </a:extLst>
          </xdr:cNvPr>
          <xdr:cNvSpPr/>
        </xdr:nvSpPr>
        <xdr:spPr>
          <a:xfrm>
            <a:off x="12282820" y="1749943"/>
            <a:ext cx="1628108" cy="2159738"/>
          </a:xfrm>
          <a:prstGeom prst="roundRect">
            <a:avLst/>
          </a:prstGeom>
          <a:solidFill>
            <a:srgbClr val="E2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latin typeface="ADLaM Display" panose="02010000000000000000" pitchFamily="2" charset="0"/>
                <a:ea typeface="ADLaM Display" panose="02010000000000000000" pitchFamily="2" charset="0"/>
                <a:cs typeface="ADLaM Display" panose="02010000000000000000" pitchFamily="2" charset="0"/>
              </a:rPr>
              <a:t>Count of City</a:t>
            </a:r>
          </a:p>
        </xdr:txBody>
      </xdr:sp>
      <xdr:sp macro="" textlink="'10Rating'!B$4">
        <xdr:nvSpPr>
          <xdr:cNvPr id="25" name="Rectangle: Rounded Corners 24">
            <a:extLst>
              <a:ext uri="{FF2B5EF4-FFF2-40B4-BE49-F238E27FC236}">
                <a16:creationId xmlns:a16="http://schemas.microsoft.com/office/drawing/2014/main" id="{3E8C2807-CAE2-4503-BEFB-1E7F3D34043A}"/>
              </a:ext>
            </a:extLst>
          </xdr:cNvPr>
          <xdr:cNvSpPr/>
        </xdr:nvSpPr>
        <xdr:spPr>
          <a:xfrm>
            <a:off x="12635024" y="2711302"/>
            <a:ext cx="914400" cy="914400"/>
          </a:xfrm>
          <a:prstGeom prst="roundRect">
            <a:avLst/>
          </a:prstGeom>
          <a:solidFill>
            <a:srgbClr val="E20000"/>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F5EB94-AAA0-4CDF-9B77-C1D8F9305FE1}" type="TxLink">
              <a:rPr lang="en-US" sz="3200" b="1" i="0" u="none" strike="noStrike">
                <a:solidFill>
                  <a:schemeClr val="bg1"/>
                </a:solidFill>
                <a:latin typeface="Calibri"/>
                <a:cs typeface="Calibri"/>
              </a:rPr>
              <a:pPr algn="ctr"/>
              <a:t>142</a:t>
            </a:fld>
            <a:endParaRPr lang="en-US" sz="3200" b="1">
              <a:solidFill>
                <a:schemeClr val="bg1"/>
              </a:solidFill>
            </a:endParaRPr>
          </a:p>
        </xdr:txBody>
      </xdr:sp>
    </xdr:grpSp>
    <xdr:clientData/>
  </xdr:twoCellAnchor>
  <xdr:twoCellAnchor>
    <xdr:from>
      <xdr:col>22</xdr:col>
      <xdr:colOff>575931</xdr:colOff>
      <xdr:row>9</xdr:row>
      <xdr:rowOff>83287</xdr:rowOff>
    </xdr:from>
    <xdr:to>
      <xdr:col>25</xdr:col>
      <xdr:colOff>431948</xdr:colOff>
      <xdr:row>20</xdr:row>
      <xdr:rowOff>155057</xdr:rowOff>
    </xdr:to>
    <xdr:grpSp>
      <xdr:nvGrpSpPr>
        <xdr:cNvPr id="29" name="Group 28">
          <a:extLst>
            <a:ext uri="{FF2B5EF4-FFF2-40B4-BE49-F238E27FC236}">
              <a16:creationId xmlns:a16="http://schemas.microsoft.com/office/drawing/2014/main" id="{F9B6A554-0138-F11C-B679-CF12A29747BB}"/>
            </a:ext>
          </a:extLst>
        </xdr:cNvPr>
        <xdr:cNvGrpSpPr/>
      </xdr:nvGrpSpPr>
      <xdr:grpSpPr>
        <a:xfrm>
          <a:off x="13977384" y="1777851"/>
          <a:ext cx="1683488" cy="2142904"/>
          <a:chOff x="13977384" y="1777851"/>
          <a:chExt cx="1683488" cy="2142904"/>
        </a:xfrm>
      </xdr:grpSpPr>
      <xdr:sp macro="" textlink="">
        <xdr:nvSpPr>
          <xdr:cNvPr id="19" name="Rectangle: Rounded Corners 18">
            <a:extLst>
              <a:ext uri="{FF2B5EF4-FFF2-40B4-BE49-F238E27FC236}">
                <a16:creationId xmlns:a16="http://schemas.microsoft.com/office/drawing/2014/main" id="{95FB0FF1-F2A0-449E-8AF8-B38BA89FD05A}"/>
              </a:ext>
            </a:extLst>
          </xdr:cNvPr>
          <xdr:cNvSpPr/>
        </xdr:nvSpPr>
        <xdr:spPr>
          <a:xfrm>
            <a:off x="13977384" y="1777851"/>
            <a:ext cx="1683488" cy="2142904"/>
          </a:xfrm>
          <a:prstGeom prst="roundRect">
            <a:avLst/>
          </a:prstGeom>
          <a:solidFill>
            <a:srgbClr val="E2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a:solidFill>
                  <a:schemeClr val="bg1"/>
                </a:solidFill>
                <a:latin typeface="ADLaM Display" panose="02010000000000000000" pitchFamily="2" charset="0"/>
                <a:ea typeface="ADLaM Display" panose="02010000000000000000" pitchFamily="2" charset="0"/>
                <a:cs typeface="ADLaM Display" panose="02010000000000000000" pitchFamily="2" charset="0"/>
              </a:rPr>
              <a:t>Count of Country</a:t>
            </a:r>
          </a:p>
        </xdr:txBody>
      </xdr:sp>
      <xdr:sp macro="" textlink="'10Rating'!C$4">
        <xdr:nvSpPr>
          <xdr:cNvPr id="26" name="Rectangle: Rounded Corners 25">
            <a:extLst>
              <a:ext uri="{FF2B5EF4-FFF2-40B4-BE49-F238E27FC236}">
                <a16:creationId xmlns:a16="http://schemas.microsoft.com/office/drawing/2014/main" id="{91922B76-98C0-4B4E-B7D7-10892148006A}"/>
              </a:ext>
            </a:extLst>
          </xdr:cNvPr>
          <xdr:cNvSpPr/>
        </xdr:nvSpPr>
        <xdr:spPr>
          <a:xfrm>
            <a:off x="14404459" y="2719718"/>
            <a:ext cx="914400" cy="914400"/>
          </a:xfrm>
          <a:prstGeom prst="roundRect">
            <a:avLst/>
          </a:prstGeom>
          <a:solidFill>
            <a:srgbClr val="E20000"/>
          </a:soli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5FBEAB-5550-4479-A498-76E53BF584F9}" type="TxLink">
              <a:rPr lang="en-US" sz="4000" b="1" i="0" u="none" strike="noStrike">
                <a:solidFill>
                  <a:schemeClr val="bg1"/>
                </a:solidFill>
                <a:latin typeface="Calibri"/>
                <a:cs typeface="Calibri"/>
              </a:rPr>
              <a:pPr algn="ctr"/>
              <a:t>16</a:t>
            </a:fld>
            <a:endParaRPr lang="en-US" sz="4000" b="1">
              <a:solidFill>
                <a:schemeClr val="bg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6874998" backgroundQuery="1" createdVersion="8" refreshedVersion="8" minRefreshableVersion="3" recordCount="0" supportSubquery="1" supportAdvancedDrill="1" xr:uid="{443971E7-63CB-40C3-8289-48D839B605A2}">
  <cacheSource type="external" connectionId="1"/>
  <cacheFields count="3">
    <cacheField name="[Range].[Cuisines].[Cuisines]" caption="Cuisines" numFmtId="0" hierarchy="9" level="1">
      <sharedItems count="1826">
        <s v="Chinese"/>
        <s v="Fast Food"/>
        <s v="North Indian"/>
        <s v="North Indian, Chinese"/>
        <s v="North Indian, Mughlai"/>
        <s v="Asian" u="1"/>
        <s v="Chinese, Canadian" u="1"/>
        <s v="Italian, Mediterranean, Pizza" u="1"/>
        <s v="Japanese, Sushi" u="1"/>
        <s v="Bar Food, Brazilian" u="1"/>
        <s v="Brazilian" u="1"/>
        <s v="Brazilian, Bar Food" u="1"/>
        <s v="Italian" u="1"/>
        <s v="Japanese" u="1"/>
        <s v="African" u="1"/>
        <s v="American" u="1"/>
        <s v="Cafe" u="1"/>
        <s v="Mediterranean" u="1"/>
        <s v="Mexican" u="1"/>
        <s v="American, Bakery, European, Burger, Fusion" u="1"/>
        <s v="American, Japanese, Singaporean" u="1"/>
        <s v="American, Mexican" u="1"/>
        <s v="French" u="1"/>
        <s v="American, Tex-Mex" u="1"/>
        <s v="Indian" u="1"/>
        <s v="International" u="1"/>
        <s v="Pakistani" u="1"/>
        <s v="American, Asian, Italian, Seafood" u="1"/>
        <s v="American, Ice Cream, Desserts" u="1"/>
        <s v="Asian, European" u="1"/>
        <s v="Filipino" u="1"/>
        <s v="Filipino, Mexican" u="1"/>
        <s v="Desserts" u="1"/>
        <s v="European" u="1"/>
        <s v="Asian, Indonesian, Western" u="1"/>
        <s v="Burger" u="1"/>
        <s v="Cafe, Coffee and Tea, Western" u="1"/>
        <s v="Seafood, Western" u="1"/>
        <s v="Sunda, Indonesian" u="1"/>
        <s v="Australian" u="1"/>
        <s v="Breakfast, Coffee and Tea" u="1"/>
        <s v="Modern Australian" u="1"/>
        <s v="American, Desserts" u="1"/>
        <s v="Fast Food, Burger" u="1"/>
        <s v="Indian, North Indian" u="1"/>
        <s v="Kebab" u="1"/>
        <s v="Kebab, Desserts, Turkish Pizza" u="1"/>
        <s v="Kebab, Turkish Pizza" u="1"/>
        <s v="Restaurant Cafe" u="1"/>
        <s v="Bakery" u="1"/>
        <s v="Bakery, Desserts" u="1"/>
        <s v="North Indian, Mughlai, Chinese" u="1"/>
        <s v="Street Food" u="1"/>
        <s v="Afghani" u="1"/>
        <s v="Afghani, Mughlai, Chinese" u="1"/>
        <s v="Afghani, North Indian" u="1"/>
        <s v="Afghani, North Indian, Pakistani, Arabian" u="1"/>
        <s v="African, Portuguese" u="1"/>
        <s v="American, Asian, Burger" u="1"/>
        <s v="American, Asian, European, Seafood" u="1"/>
        <s v="American, Asian, North Indian, Mexican, South Indian" u="1"/>
        <s v="American, Bar Food" u="1"/>
        <s v="American, Bar Food, BBQ" u="1"/>
        <s v="American, Bar Food, Sandwich" u="1"/>
        <s v="American, BBQ" u="1"/>
        <s v="American, BBQ, Burger" u="1"/>
        <s v="American, BBQ, Sandwich" u="1"/>
        <s v="American, BBQ, Seafood" u="1"/>
        <s v="American, BBQ, Southern" u="1"/>
        <s v="American, BBQ, Steak" u="1"/>
        <s v="American, Breakfast" u="1"/>
        <s v="American, Breakfast, Burger" u="1"/>
        <s v="American, Breakfast, Desserts" u="1"/>
        <s v="American, Breakfast, Diner" u="1"/>
        <s v="American, Breakfast, Greek" u="1"/>
        <s v="American, Breakfast, Hawaiian" u="1"/>
        <s v="American, Breakfast, Vegetarian" u="1"/>
        <s v="American, British, Continental" u="1"/>
        <s v="American, Burger" u="1"/>
        <s v="American, Burger, Cafe" u="1"/>
        <s v="American, Burger, Cajun" u="1"/>
        <s v="American, Burger, Fast Food" u="1"/>
        <s v="American, Burger, Grill" u="1"/>
        <s v="American, Burger, Pizza, Cafe" u="1"/>
        <s v="American, Burger, Sandwich" u="1"/>
        <s v="American, Cafe" u="1"/>
        <s v="American, Caribbean, Seafood" u="1"/>
        <s v="American, Chinese, North Indian" u="1"/>
        <s v="American, Chinese, North Indian, Italian" u="1"/>
        <s v="American, Chinese, Sushi" u="1"/>
        <s v="American, Coffee and Tea" u="1"/>
        <s v="American, Continental, Burger" u="1"/>
        <s v="American, Continental, Italian" u="1"/>
        <s v="American, Continental, Italian, Bakery" u="1"/>
        <s v="American, Continental, Italian, North Indian, Asian" u="1"/>
        <s v="American, Continental, North Indian, Chinese" u="1"/>
        <s v="American, Desserts, Diner" u="1"/>
        <s v="American, Desserts, Steak" u="1"/>
        <s v="American, Diner, Southern" u="1"/>
        <s v="American, European" u="1"/>
        <s v="American, European, North Indian" u="1"/>
        <s v="American, European, Sandwich" u="1"/>
        <s v="American, Fast Food" u="1"/>
        <s v="American, Fast Food, Burger" u="1"/>
        <s v="American, Fast Food, Desserts" u="1"/>
        <s v="American, Fast Food, Desserts, Steak" u="1"/>
        <s v="American, Fast Food, Salad, Healthy Food" u="1"/>
        <s v="American, Fast Food, Steak, Beverages" u="1"/>
        <s v="American, Finger Food" u="1"/>
        <s v="American, French" u="1"/>
        <s v="American, Greek" u="1"/>
        <s v="American, Greek, Seafood" u="1"/>
        <s v="American, Grill" u="1"/>
        <s v="American, Hawaiian" u="1"/>
        <s v="American, International, Southwestern" u="1"/>
        <s v="American, International, Sushi" u="1"/>
        <s v="American, Italian" u="1"/>
        <s v="American, Italian, Bakery, Deli, Burger, Sandwich, Pizza" u="1"/>
        <s v="American, Italian, Cafe" u="1"/>
        <s v="American, Italian, Chinese" u="1"/>
        <s v="American, Italian, Chinese, North Indian, Cafe" u="1"/>
        <s v="American, Italian, Mughlai, North Indian" u="1"/>
        <s v="American, Italian, North Indian, Chinese" u="1"/>
        <s v="American, Italian, North Indian, Chinese, Lebanese" u="1"/>
        <s v="American, Italian, North Indian, European, Thai" u="1"/>
        <s v="American, Italian, Pizza" u="1"/>
        <s v="American, Italian, Seafood" u="1"/>
        <s v="American, Japanese, Sushi" u="1"/>
        <s v="American, Mediterranean, Seafood" u="1"/>
        <s v="American, Mexican, Burger" u="1"/>
        <s v="American, Mexican, Finger Food" u="1"/>
        <s v="American, Mexican, Seafood" u="1"/>
        <s v="American, North Indian, European, Asian" u="1"/>
        <s v="American, North Indian, Thai, Continental" u="1"/>
        <s v="American, Pizza" u="1"/>
        <s v="American, Pizza, Bar Food" u="1"/>
        <s v="American, Sandwich, Salad" u="1"/>
        <s v="American, Sandwich, Seafood" u="1"/>
        <s v="American, Sandwich, Tea" u="1"/>
        <s v="American, Seafood" u="1"/>
        <s v="American, Seafood, Cajun" u="1"/>
        <s v="American, Seafood, Italian, Japanese, Thai" u="1"/>
        <s v="American, Seafood, Southern" u="1"/>
        <s v="American, Seafood, Steak" u="1"/>
        <s v="American, Seafood, Sushi" u="1"/>
        <s v="American, Southern" u="1"/>
        <s v="American, Southern, Southwestern" u="1"/>
        <s v="American, Steak" u="1"/>
        <s v="American, Tapas" u="1"/>
        <s v="American, Tex-Mex, Italian, Mexican, North Indian" u="1"/>
        <s v="Andhra" u="1"/>
        <s v="Andhra, North Indian, Chinese" u="1"/>
        <s v="Andhra, North Indian, Chinese, Seafood, Biryani" u="1"/>
        <s v="Arabian" u="1"/>
        <s v="Arabian, Lebanese" u="1"/>
        <s v="Arabian, Mexican" u="1"/>
        <s v="Arabian, Middle Eastern" u="1"/>
        <s v="Arabian, North Indian" u="1"/>
        <s v="Argentine, American" u="1"/>
        <s v="Asian Fusion, Cafe" u="1"/>
        <s v="Asian Fusion, Pub Food, Fusion, Asian, Filipino, Malaysian, Thai" u="1"/>
        <s v="Asian, Bakery" u="1"/>
        <s v="Asian, Breakfast, Hawaiian" u="1"/>
        <s v="Asian, Burmese" u="1"/>
        <s v="Asian, Chinese" u="1"/>
        <s v="Asian, Chinese, Japanese" u="1"/>
        <s v="Asian, Chinese, North Indian" u="1"/>
        <s v="Asian, Chinese, Thai" u="1"/>
        <s v="Asian, Chinese, Thai, Japanese" u="1"/>
        <s v="Asian, Chinese, Thai, Malaysian, Indonesian, Burmese" u="1"/>
        <s v="Asian, Chinese, Thai, Vietnamese" u="1"/>
        <s v="Asian, Chinese, Tibetan" u="1"/>
        <s v="Asian, Chinese, Vegetarian" u="1"/>
        <s v="Asian, Continental" u="1"/>
        <s v="Asian, Continental, Fast Food" u="1"/>
        <s v="Asian, Continental, Italian, North Indian" u="1"/>
        <s v="Asian, Continental, Seafood" u="1"/>
        <s v="Asian, European, Seafood" u="1"/>
        <s v="Asian, Japanese" u="1"/>
        <s v="Asian, Japanese, Chinese, Thai" u="1"/>
        <s v="Asian, Japanese, Korean, Thai, Chinese" u="1"/>
        <s v="Asian, Japanese, Sushi" u="1"/>
        <s v="Asian, Latin American, Vegetarian" u="1"/>
        <s v="Asian, Mediterranean, North Indian" u="1"/>
        <s v="Asian, North Indian" u="1"/>
        <s v="Asian, North Indian, Continental" u="1"/>
        <s v="Asian, North Indian, Japanese" u="1"/>
        <s v="Asian, North Indian, Mughlai" u="1"/>
        <s v="Asian, Seafood" u="1"/>
        <s v="Asian, Sushi" u="1"/>
        <s v="Asian, Sushi, Seafood" u="1"/>
        <s v="Asian, Sushi, Tapas" u="1"/>
        <s v="Asian, Sushi, Thai" u="1"/>
        <s v="Asian, Sushi, Vegetarian" u="1"/>
        <s v="Asian, Thai" u="1"/>
        <s v="Asian, Thai, Chinese" u="1"/>
        <s v="Asian, Thai, Chinese, North Indian" u="1"/>
        <s v="Asian, Thai, Vegetarian" u="1"/>
        <s v="Asian, Vegetarian, Vietnamese" u="1"/>
        <s v="Asian, Vegetarian, Vietnamese, Bubble Tea" u="1"/>
        <s v="Asian, Vietnamese" u="1"/>
        <s v="Assamese" u="1"/>
        <s v="Assamese, Chinese" u="1"/>
        <s v="Awadhi" u="1"/>
        <s v="Awadhi, Mughlai" u="1"/>
        <s v="Awadhi, Mughlai, North Indian" u="1"/>
        <s v="Awadhi, North Indian" u="1"/>
        <s v="Awadhi, North Indian, Mughlai" u="1"/>
        <s v="Bakery, Arabian, Middle Eastern" u="1"/>
        <s v="Bakery, Beverages" u="1"/>
        <s v="Bakery, Beverages, Fast Food" u="1"/>
        <s v="Bakery, Cafe" u="1"/>
        <s v="Bakery, Cafe, Fast Food" u="1"/>
        <s v="Bakery, Chinese" u="1"/>
        <s v="Bakery, Chinese, Fast Food" u="1"/>
        <s v="Bakery, Chinese, North Indian" u="1"/>
        <s v="Bakery, Desserts, Bakery" u="1"/>
        <s v="Bakery, Desserts, Beverages" u="1"/>
        <s v="Bakery, Desserts, Cafe" u="1"/>
        <s v="Bakery, Desserts, Chinese, Fast Food" u="1"/>
        <s v="Bakery, Desserts, Fast Food" u="1"/>
        <s v="Bakery, Desserts, Fast Food, Beverages" u="1"/>
        <s v="Bakery, Desserts, Fast Food, Mithai" u="1"/>
        <s v="Bakery, Desserts, Fast Food, North Indian" u="1"/>
        <s v="Bakery, Desserts, Fast Food, Pizza, Burger, Continental" u="1"/>
        <s v="Bakery, Desserts, Fast Food, Pizza, Burger, Finger Food" u="1"/>
        <s v="Bakery, Desserts, Fast Food, Street Food, Chinese, Beverages" u="1"/>
        <s v="Bakery, Desserts, Healthy Food" u="1"/>
        <s v="Bakery, Desserts, Ice Cream" u="1"/>
        <s v="Bakery, Desserts, North Indian, Bengali, South Indian" u="1"/>
        <s v="Bakery, Fast Food" u="1"/>
        <s v="Bakery, Fast Food, Beverages" u="1"/>
        <s v="Bakery, Fast Food, Chinese" u="1"/>
        <s v="Bakery, Fast Food, Desserts" u="1"/>
        <s v="Bakery, Fast Food, Pizza" u="1"/>
        <s v="Bakery, Fast Food, Street Food" u="1"/>
        <s v="Bakery, French" u="1"/>
        <s v="Bakery, Healthy Food" u="1"/>
        <s v="Bakery, Italian, Chinese, Mexican" u="1"/>
        <s v="Bakery, Italian, Fast Food, Chinese, Continental" u="1"/>
        <s v="Bakery, Mithai" u="1"/>
        <s v="Bakery, Mithai, Fast Food" u="1"/>
        <s v="Bakery, North Indian" u="1"/>
        <s v="Bakery, Pizza" u="1"/>
        <s v="Bakery, Sandwich, Brazilian" u="1"/>
        <s v="Bakery, Street Food" u="1"/>
        <s v="Bar Food" u="1"/>
        <s v="Bar Food, Modern Australian" u="1"/>
        <s v="Bar Food, Sandwich, Seafood" u="1"/>
        <s v="Bar Food, Seafood, Vegetarian" u="1"/>
        <s v="Bar Food, Steak" u="1"/>
        <s v="BBQ" u="1"/>
        <s v="BBQ, Breakfast, Southern" u="1"/>
        <s v="BBQ, Burger, Desserts" u="1"/>
        <s v="BBQ, Burger, Seafood" u="1"/>
        <s v="BBQ, Caribbean, Cajun" u="1"/>
        <s v="BBQ, Caribbean, Seafood" u="1"/>
        <s v="BBQ, Grill, Brazilian" u="1"/>
        <s v="BBQ, Sandwich" u="1"/>
        <s v="BBQ, Southern" u="1"/>
        <s v="Bengali" u="1"/>
        <s v="Bengali, Chinese" u="1"/>
        <s v="Bengali, Fast Food" u="1"/>
        <s v="Bengali, North Indian" u="1"/>
        <s v="Bengali, North Indian, Chinese" u="1"/>
        <s v="Bengali, Seafood" u="1"/>
        <s v="Bengali, South Indian, North Indian, Mughlai" u="1"/>
        <s v="Beverages" u="1"/>
        <s v="Beverages, Bar Food, Fast Food" u="1"/>
        <s v="Beverages, Desserts" u="1"/>
        <s v="Beverages, Fast Food" u="1"/>
        <s v="Beverages, Healthy Food" u="1"/>
        <s v="Beverages, Ice Cream" u="1"/>
        <s v="Beverages, International" u="1"/>
        <s v="Beverages, Juices" u="1"/>
        <s v="Beverages, Salad" u="1"/>
        <s v="Beverages, Salad, Beverages" u="1"/>
        <s v="Beverages, Street Food" u="1"/>
        <s v="Bihari" u="1"/>
        <s v="Bihari, Lucknowi, North Indian" u="1"/>
        <s v="Biryani" u="1"/>
        <s v="Biryani, Andhra" u="1"/>
        <s v="Biryani, Chinese, North Indian" u="1"/>
        <s v="Biryani, Hyderabadi" u="1"/>
        <s v="Biryani, Kerala" u="1"/>
        <s v="Biryani, Lucknowi, North Indian" u="1"/>
        <s v="Biryani, Mughlai" u="1"/>
        <s v="Biryani, Mughlai, Bengali, North Indian" u="1"/>
        <s v="Biryani, North Indian" u="1"/>
        <s v="Biryani, North Indian, Chinese, Mughlai" u="1"/>
        <s v="Biryani, North Indian, Fast Food" u="1"/>
        <s v="Biryani, North Indian, Hyderabadi" u="1"/>
        <s v="Biryani, North Indian, Mughlai" u="1"/>
        <s v="Biryani, Pizza, Fast Food, Healthy Food" u="1"/>
        <s v="Brazilian, Bar Food, Beverages" u="1"/>
        <s v="Brazilian, Cafe" u="1"/>
        <s v="Brazilian, Grill" u="1"/>
        <s v="Brazilian, Healthy Food, Juices, Pizza" u="1"/>
        <s v="Brazilian, Italian" u="1"/>
        <s v="Brazilian, Mineira" u="1"/>
        <s v="Brazilian, North Eastern" u="1"/>
        <s v="Brazilian, Seafood" u="1"/>
        <s v="Brazilian, Steak" u="1"/>
        <s v="Breakfast" u="1"/>
        <s v="Breakfast, Burger" u="1"/>
        <s v="Breakfast, Burger, Sandwich" u="1"/>
        <s v="Breakfast, Cajun" u="1"/>
        <s v="Breakfast, Coffee and Tea, Modern Australian" u="1"/>
        <s v="Breakfast, Diner" u="1"/>
        <s v="Breakfast, Diner, Sandwich" u="1"/>
        <s v="Breakfast, Diner, Southern" u="1"/>
        <s v="Breakfast, French" u="1"/>
        <s v="Breakfast, Mexican" u="1"/>
        <s v="Breakfast, Mexican, Southwestern" u="1"/>
        <s v="Breakfast, Modern Australian" u="1"/>
        <s v="Breakfast, Pizza" u="1"/>
        <s v="Breakfast, Sandwich" u="1"/>
        <s v="Breakfast, Spanish, Tapas" u="1"/>
        <s v="Breakfast, Vegetarian" u="1"/>
        <s v="British" u="1"/>
        <s v="British, Bar Food, Sandwich" u="1"/>
        <s v="British, Burger, Cafe" u="1"/>
        <s v="British, Cafe" u="1"/>
        <s v="British, Chinese, Italian" u="1"/>
        <s v="British, Contemporary" u="1"/>
        <s v="British, French" u="1"/>
        <s v="British, Scottish, Seafood" u="1"/>
        <s v="British, Steak" u="1"/>
        <s v="Burger, American" u="1"/>
        <s v="Burger, American, Beverages" u="1"/>
        <s v="Burger, American, Fast Food" u="1"/>
        <s v="Burger, American, Fast Food, Italian, Pizza" u="1"/>
        <s v="Burger, American, Grill" u="1"/>
        <s v="Burger, Bar Food" u="1"/>
        <s v="Burger, Bar Food, Southern" u="1"/>
        <s v="Burger, Bar Food, Steak" u="1"/>
        <s v="Burger, Bar Food, Vegetarian" u="1"/>
        <s v="Burger, Coffee and Tea, Modern Australian" u="1"/>
        <s v="Burger, Desserts" u="1"/>
        <s v="Burger, Desserts, Bar Food" u="1"/>
        <s v="Burger, Desserts, Fast Food" u="1"/>
        <s v="Burger, Desserts, Sandwich" u="1"/>
        <s v="Burger, Desserts, Vegetarian" u="1"/>
        <s v="Burger, Fast Food" u="1"/>
        <s v="Burger, Fast Food, Chinese" u="1"/>
        <s v="Burger, Fast Food, Chinese, Bakery" u="1"/>
        <s v="Burger, Fast Food, Desserts, Beverages" u="1"/>
        <s v="Burger, Fast Food, Grill" u="1"/>
        <s v="Burger, Finger Food, Pizza" u="1"/>
        <s v="Burger, German, Sandwich" u="1"/>
        <s v="Burger, Greek, Sandwich" u="1"/>
        <s v="Burger, Grill" u="1"/>
        <s v="Burger, Izgara" u="1"/>
        <s v="Burger, Juices, Finger Food" u="1"/>
        <s v="Burger, Pizza" u="1"/>
        <s v="Burger, Pizza, Biryani" u="1"/>
        <s v="Burger, Pizza, Fast Food" u="1"/>
        <s v="Burger, Pizza, Sandwich" u="1"/>
        <s v="Burger, Sandwich, Seafood" u="1"/>
        <s v="Burger, Seafood" u="1"/>
        <s v="Burger, Seafood, Steak" u="1"/>
        <s v="Burger, Steak, Seafood" u="1"/>
        <s v="Burmese, Chinese, Japanese, Malaysian, Thai" u="1"/>
        <s v="Burmese, Chinese, Thai" u="1"/>
        <s v="Cafe, American" u="1"/>
        <s v="Cafe, American, Continental, Armenian, Fast Food" u="1"/>
        <s v="Cafe, American, Continental, Nepalese" u="1"/>
        <s v="Cafe, American, Desserts, Italian, Bakery" u="1"/>
        <s v="Cafe, American, Italian" u="1"/>
        <s v="Cafe, American, Italian, Continental" u="1"/>
        <s v="Cafe, American, Italian, Filipino" u="1"/>
        <s v="Cafe, American, Italian, North Indian, Chinese" u="1"/>
        <s v="Cafe, American, Mexican, Italian, Thai" u="1"/>
        <s v="Cafe, American, Tea" u="1"/>
        <s v="Cafe, Asian, Italian, North Indian" u="1"/>
        <s v="Cafe, Australian" u="1"/>
        <s v="Cafe, Bakery" u="1"/>
        <s v="Cafe, Bakery, American, Italian" u="1"/>
        <s v="Cafe, Bakery, Desserts" u="1"/>
        <s v="Cafe, Bakery, Fast Food" u="1"/>
        <s v="Cafe, Bakery, Italian" u="1"/>
        <s v="Cafe, Bakery, Parsi" u="1"/>
        <s v="Cafe, Bakery, Tea, Vegetarian" u="1"/>
        <s v="Cafe, Belgian" u="1"/>
        <s v="Cafe, Beverages" u="1"/>
        <s v="Cafe, Beverages, Desserts, Pizza" u="1"/>
        <s v="Cafe, British" u="1"/>
        <s v="Cafe, Burger" u="1"/>
        <s v="Cafe, Burger, Tapas, South African, European, Grill" u="1"/>
        <s v="Cafe, Charcoal Grill, Steak" u="1"/>
        <s v="Cafe, Chinese" u="1"/>
        <s v="Cafe, Chinese, Continental" u="1"/>
        <s v="Cafe, Chinese, Continental, Italian, Desserts, Beverages" u="1"/>
        <s v="Cafe, Chinese, Fast Food" u="1"/>
        <s v="Cafe, Chinese, Fast Food, Italian" u="1"/>
        <s v="Cafe, Chinese, Fast Food, Seafood" u="1"/>
        <s v="Cafe, Chinese, Italian" u="1"/>
        <s v="Cafe, Chinese, North Indian" u="1"/>
        <s v="Cafe, Chinese, Thai, North Indian, Continental" u="1"/>
        <s v="Cafe, Coffee and Tea, Modern Australian" u="1"/>
        <s v="Cafe, Coffee and Tea, Sandwich" u="1"/>
        <s v="Cafe, Continental" u="1"/>
        <s v="Cafe, Continental, Chinese" u="1"/>
        <s v="Cafe, Continental, Chinese, Italian" u="1"/>
        <s v="Cafe, Continental, Chinese, North Indian, Italian" u="1"/>
        <s v="Cafe, Continental, Desserts" u="1"/>
        <s v="Cafe, Continental, Desserts, Ice Cream, Italian, Beverages" u="1"/>
        <s v="Cafe, Continental, European, Beverages" u="1"/>
        <s v="Cafe, Continental, Fast Food" u="1"/>
        <s v="Cafe, Continental, Fast Food, Italian" u="1"/>
        <s v="Cafe, Continental, Italian" u="1"/>
        <s v="Cafe, Continental, Italian, Bakery" u="1"/>
        <s v="Cafe, Continental, Italian, Chinese" u="1"/>
        <s v="Cafe, Continental, Italian, Chinese, North Indian" u="1"/>
        <s v="Cafe, Continental, Italian, Fast Food" u="1"/>
        <s v="Cafe, Continental, Italian, Mexican" u="1"/>
        <s v="Cafe, Continental, Italian, Mexican, Chinese, American" u="1"/>
        <s v="Cafe, Continental, Italian, North Indian" u="1"/>
        <s v="Cafe, Continental, Italian, Pizza" u="1"/>
        <s v="Cafe, Continental, Italian, Street Food" u="1"/>
        <s v="Cafe, Continental, Mexican, Italian, North Indian, Chinese" u="1"/>
        <s v="Cafe, Continental, North Indian" u="1"/>
        <s v="Cafe, Continental, North Indian, Chinese" u="1"/>
        <s v="Cafe, Continental, North Indian, Chinese, Mexican" u="1"/>
        <s v="Cafe, Continental, North Indian, Italian, Chinese, Bakery, Desserts, Finger Food" u="1"/>
        <s v="Cafe, Desserts" u="1"/>
        <s v="Cafe, Desserts, Bakery" u="1"/>
        <s v="Cafe, Desserts, Beverages" u="1"/>
        <s v="Cafe, Desserts, Healthy Food, Juices" u="1"/>
        <s v="Cafe, European" u="1"/>
        <s v="Cafe, European, Mexican" u="1"/>
        <s v="Cafe, Fast Food" u="1"/>
        <s v="Cafe, Fast Food, American" u="1"/>
        <s v="Cafe, Fast Food, Asian, Italian" u="1"/>
        <s v="Cafe, Fast Food, Bakery" u="1"/>
        <s v="Cafe, Fast Food, Beverages" u="1"/>
        <s v="Cafe, Fast Food, Chinese" u="1"/>
        <s v="Cafe, Fast Food, Continental" u="1"/>
        <s v="Cafe, Fast Food, Desserts" u="1"/>
        <s v="Cafe, Fast Food, Healthy Food" u="1"/>
        <s v="Cafe, Fast Food, Italian" u="1"/>
        <s v="Cafe, Fast Food, Italian, Chinese" u="1"/>
        <s v="Cafe, Fast Food, Italian, Mexican" u="1"/>
        <s v="Cafe, Fast Food, North Indian" u="1"/>
        <s v="Cafe, Fast Food, Pizza" u="1"/>
        <s v="Cafe, Fast Food, Street Food" u="1"/>
        <s v="Cafe, French" u="1"/>
        <s v="Cafe, Grill" u="1"/>
        <s v="Cafe, Healthy Food, Continental" u="1"/>
        <s v="Cafe, Healthy Food, Continental, Italian, Asian" u="1"/>
        <s v="Cafe, Healthy Food, North Indian" u="1"/>
        <s v="Cafe, Italian" u="1"/>
        <s v="Cafe, Italian, Bakery" u="1"/>
        <s v="Cafe, Italian, Chinese" u="1"/>
        <s v="Cafe, Italian, Chinese, Continental" u="1"/>
        <s v="Cafe, Italian, Chinese, North Indian" u="1"/>
        <s v="Cafe, Italian, Coffee and Tea, Western, Indonesian" u="1"/>
        <s v="Cafe, Italian, Continental" u="1"/>
        <s v="Cafe, Italian, Continental, Chinese" u="1"/>
        <s v="Cafe, Italian, Continental, Desserts" u="1"/>
        <s v="Cafe, Italian, Continental, Fast Food" u="1"/>
        <s v="Cafe, Italian, Continental, Mexican" u="1"/>
        <s v="Cafe, Italian, Continental, Mexican, Mediterranean" u="1"/>
        <s v="Cafe, Italian, Desserts" u="1"/>
        <s v="Cafe, Italian, Desserts, Fast Food, Chinese, Tea" u="1"/>
        <s v="Cafe, Italian, European, Bakery" u="1"/>
        <s v="Cafe, Italian, Fast Food" u="1"/>
        <s v="Cafe, Italian, Japanese, Continental" u="1"/>
        <s v="Cafe, Italian, Lebanese" u="1"/>
        <s v="Cafe, Italian, Lebanese, Continental, Mediterranean" u="1"/>
        <s v="Cafe, Italian, Mexican, Bakery" u="1"/>
        <s v="Cafe, Italian, Mexican, Chinese" u="1"/>
        <s v="Cafe, Italian, Mexican, Chinese, North Indian" u="1"/>
        <s v="Cafe, Italian, Mexican, Continental" u="1"/>
        <s v="Cafe, Italian, Mexican, North Indian, Continental" u="1"/>
        <s v="Cafe, Italian, Mexican, Salad, Desserts" u="1"/>
        <s v="Cafe, Italian, North Indian" u="1"/>
        <s v="Cafe, Italian, Pizza" u="1"/>
        <s v="Cafe, Italian, Pizza, European, Bakery, Deli" u="1"/>
        <s v="Cafe, Italian, Salad" u="1"/>
        <s v="Cafe, Kiwi" u="1"/>
        <s v="Cafe, Kiwi, Ice Cream, Desserts" u="1"/>
        <s v="Cafe, Korean" u="1"/>
        <s v="Cafe, Korean, Desserts" u="1"/>
        <s v="Cafe, Lebanese, Italian" u="1"/>
        <s v="Cafe, Mediterranean" u="1"/>
        <s v="Cafe, Mexican" u="1"/>
        <s v="Cafe, Mexican, American, Italian, Lebanese, Continental" u="1"/>
        <s v="Cafe, Mexican, Continental" u="1"/>
        <s v="Cafe, Mexican, Italian, Continental" u="1"/>
        <s v="Cafe, Mexican, Italian, Fast Food" u="1"/>
        <s v="Cafe, Mexican, Italian, North Indian, Chinese" u="1"/>
        <s v="Cafe, Mexican, Italian, North Indian, Fast Food" u="1"/>
        <s v="Cafe, Mughlai, North Indian" u="1"/>
        <s v="Cafe, North Eastern" u="1"/>
        <s v="Cafe, North Indian" u="1"/>
        <s v="Cafe, North Indian, Chinese" u="1"/>
        <s v="Cafe, North Indian, Chinese, Continental" u="1"/>
        <s v="Cafe, North Indian, Chinese, South Indian" u="1"/>
        <s v="Cafe, North Indian, Continental" u="1"/>
        <s v="Cafe, North Indian, Continental, Chinese" u="1"/>
        <s v="Cafe, North Indian, Continental, Italian" u="1"/>
        <s v="Cafe, North Indian, Fast Food" u="1"/>
        <s v="Cafe, North Indian, Italian" u="1"/>
        <s v="Cafe, North Indian, Italian, Chinese" u="1"/>
        <s v="Cafe, North Indian, Italian, Japanese, Fast Food" u="1"/>
        <s v="Cafe, North Indian, Lebanese, Continental" u="1"/>
        <s v="Cafe, Patisserie" u="1"/>
        <s v="Cafe, Patisserie, Bakery, Desserts" u="1"/>
        <s v="Cafe, Pizza" u="1"/>
        <s v="Cafe, Pizza, Burger" u="1"/>
        <s v="Cafe, Pizza, Italian" u="1"/>
        <s v="Cafe, Sandwich, Southern" u="1"/>
        <s v="Cafe, South Indian, North Indian, Bakery" u="1"/>
        <s v="Cafe, Spanish, Turkish, Greek" u="1"/>
        <s v="Cafe, Sri Lankan, Continental, American" u="1"/>
        <s v="Cafe, Street Food" u="1"/>
        <s v="Cafe, Tapas, South African, Beverages, Healthy Food, Desserts, Spanish" u="1"/>
        <s v="Cafe, Tea" u="1"/>
        <s v="Cafe, Tea, Desserts" u="1"/>
        <s v="Cafe, Tibetan" u="1"/>
        <s v="Cafe, Western" u="1"/>
        <s v="Cajun" u="1"/>
        <s v="Caribbean" u="1"/>
        <s v="Caribbean, Mexican, Cajun" u="1"/>
        <s v="Caribbean, Seafood" u="1"/>
        <s v="Caribbean, Seafood, Steak" u="1"/>
        <s v="Charcoal Grill, Italian, North Indian, European, Indonesian, Thai" u="1"/>
        <s v="Chinese, Asian" u="1"/>
        <s v="Chinese, Asian, Mediterranean, Continental" u="1"/>
        <s v="Chinese, Asian, Thai" u="1"/>
        <s v="Chinese, Assamese" u="1"/>
        <s v="Chinese, Bakery" u="1"/>
        <s v="Chinese, Beverages" u="1"/>
        <s v="Chinese, Biryani, North Indian" u="1"/>
        <s v="Chinese, Cafe" u="1"/>
        <s v="Chinese, Cafe, Fast Food" u="1"/>
        <s v="Chinese, Cafe, North Indian, Desserts" u="1"/>
        <s v="Chinese, Continental" u="1"/>
        <s v="Chinese, Continental, Italian, North Indian" u="1"/>
        <s v="Chinese, Continental, Mexican" u="1"/>
        <s v="Chinese, Continental, North Indian" u="1"/>
        <s v="Chinese, Continental, North Indian, Mexican" u="1"/>
        <s v="Chinese, Continental, North Indian, Mughlai" u="1"/>
        <s v="Chinese, Continental, Singaporean" u="1"/>
        <s v="Chinese, Continental, Thai" u="1"/>
        <s v="Chinese, Dim Sum" u="1"/>
        <s v="Chinese, Fast Food" u="1"/>
        <s v="Chinese, Fast Food, Bakery" u="1"/>
        <s v="Chinese, Fast Food, Ice Cream" u="1"/>
        <s v="Chinese, Fast Food, North Indian" u="1"/>
        <s v="Chinese, Fast Food, North Indian, South Indian" u="1"/>
        <s v="Chinese, Fast Food, North Indian, South Indian, Street Food, Mithai" u="1"/>
        <s v="Chinese, Fast Food, Pizza" u="1"/>
        <s v="Chinese, Healthy Food" u="1"/>
        <s v="Chinese, Indian" u="1"/>
        <s v="Chinese, Italian" u="1"/>
        <s v="Chinese, Italian, Continental" u="1"/>
        <s v="Chinese, Italian, Continental, North Indian" u="1"/>
        <s v="Chinese, Italian, Fast Food" u="1"/>
        <s v="Chinese, Italian, North Indian" u="1"/>
        <s v="Chinese, Italian, North Indian, Mexican, Mediterranean, Thai" u="1"/>
        <s v="Chinese, Japanese" u="1"/>
        <s v="Chinese, Japanese, Italian, Seafood" u="1"/>
        <s v="Chinese, Japanese, Korean, Asian" u="1"/>
        <s v="Chinese, Japanese, Sushi" u="1"/>
        <s v="Chinese, Japanese, Thai" u="1"/>
        <s v="Chinese, Japanese, Thai, Asian" u="1"/>
        <s v="Chinese, Japanese, Thai, Malaysian, Vietnamese, Asian" u="1"/>
        <s v="Chinese, Lucknowi" u="1"/>
        <s v="Chinese, Mangalorean" u="1"/>
        <s v="Chinese, Mexican, Fast Food, Continental" u="1"/>
        <s v="Chinese, Mexican, Italian" u="1"/>
        <s v="Chinese, Mithai" u="1"/>
        <s v="Chinese, Mughlai" u="1"/>
        <s v="Chinese, Mughlai, North Indian" u="1"/>
        <s v="Chinese, Naga" u="1"/>
        <s v="Chinese, North Eastern" u="1"/>
        <s v="Chinese, North Indian" u="1"/>
        <s v="Chinese, North Indian, Cafe" u="1"/>
        <s v="Chinese, North Indian, Continental" u="1"/>
        <s v="Chinese, North Indian, Continental, Italian" u="1"/>
        <s v="Chinese, North Indian, Continental, Mexican" u="1"/>
        <s v="Chinese, North Indian, Fast Food" u="1"/>
        <s v="Chinese, North Indian, Fast Food, Italian" u="1"/>
        <s v="Chinese, North Indian, Fast Food, Street Food" u="1"/>
        <s v="Chinese, North Indian, Italian" u="1"/>
        <s v="Chinese, North Indian, Italian, Continental" u="1"/>
        <s v="Chinese, North Indian, Italian, Continental, Fast Food" u="1"/>
        <s v="Chinese, North Indian, Italian, Fast Food" u="1"/>
        <s v="Chinese, North Indian, Italian, Mexican" u="1"/>
        <s v="Chinese, North Indian, Italian, Mughlai" u="1"/>
        <s v="Chinese, North Indian, Mithai, Street Food" u="1"/>
        <s v="Chinese, North Indian, Mughlai" u="1"/>
        <s v="Chinese, North Indian, Mughlai, Continental" u="1"/>
        <s v="Chinese, North Indian, Mughlai, Pizza" u="1"/>
        <s v="Chinese, North Indian, Seafood" u="1"/>
        <s v="Chinese, North Indian, South Indian" u="1"/>
        <s v="Chinese, North Indian, South Indian, Fast Food" u="1"/>
        <s v="Chinese, North Indian, South Indian, Healthy Food" u="1"/>
        <s v="Chinese, North Indian, South Indian, Street Food" u="1"/>
        <s v="Chinese, North Indian, Street Food" u="1"/>
        <s v="Chinese, North Indian, Thai" u="1"/>
        <s v="Chinese, Pizza" u="1"/>
        <s v="Chinese, Seafood" u="1"/>
        <s v="Chinese, Seafood, Asian" u="1"/>
        <s v="Chinese, Seafood, Cantonese, Dim Sum" u="1"/>
        <s v="Chinese, Seafood, Japanese" u="1"/>
        <s v="Chinese, Seafood, North Indian, Biryani" u="1"/>
        <s v="Chinese, Seafood, Thai" u="1"/>
        <s v="Chinese, Seafood, Vegetarian" u="1"/>
        <s v="Chinese, South Indian" u="1"/>
        <s v="Chinese, South Indian, Fast Food" u="1"/>
        <s v="Chinese, South Indian, North Indian" u="1"/>
        <s v="Chinese, Steak" u="1"/>
        <s v="Chinese, Street Food" u="1"/>
        <s v="Chinese, Sushi, Thai" u="1"/>
        <s v="Chinese, Thai" u="1"/>
        <s v="Chinese, Thai, Asian" u="1"/>
        <s v="Chinese, Thai, Asian, Japanese, Korean, Seafood" u="1"/>
        <s v="Chinese, Thai, Asian, Malaysian, Vietnamese, Japanese" u="1"/>
        <s v="Chinese, Thai, Burmese, Vietnamese, Tibetan, Japanese" u="1"/>
        <s v="Chinese, Thai, Continental, Fast Food, North Indian" u="1"/>
        <s v="Chinese, Thai, Continental, North Indian" u="1"/>
        <s v="Chinese, Thai, Fast Food" u="1"/>
        <s v="Chinese, Thai, Japanese" u="1"/>
        <s v="Chinese, Thai, Japanese, Asian" u="1"/>
        <s v="Chinese, Thai, Japanese, Tibetan" u="1"/>
        <s v="Chinese, Thai, Malaysian, Indonesian" u="1"/>
        <s v="Chinese, Thai, Malaysian, Vietnamese, Korean, Indonesian, Asian" u="1"/>
        <s v="Chinese, Thai, North Indian" u="1"/>
        <s v="Chinese, Thai, North Indian, Japanese" u="1"/>
        <s v="Chinese, Thai, North Indian, South Indian" u="1"/>
        <s v="Chinese, Thai, Seafood" u="1"/>
        <s v="Chinese, Thai, Seafood, Naga" u="1"/>
        <s v="Chinese, Thai, Seafood, North Indian, Italian" u="1"/>
        <s v="Chinese, Thai, Sushi" u="1"/>
        <s v="Chinese, Thai, Tibetan" u="1"/>
        <s v="Chinese, Thai, Tibetan, Japanese" u="1"/>
        <s v="Chinese, Tibetan" u="1"/>
        <s v="Chinese, Tibetan, Fast Food" u="1"/>
        <s v="Chinese, Tibetan, Japanese" u="1"/>
        <s v="Coffee and Tea, Cuban, Latin American" u="1"/>
        <s v="Coffee and Tea, Desserts" u="1"/>
        <s v="Coffee and Tea, Desserts, Beverages" u="1"/>
        <s v="Coffee and Tea, Mediterranean" u="1"/>
        <s v="Coffee and Tea, Modern Australian" u="1"/>
        <s v="Coffee and Tea, Sandwich" u="1"/>
        <s v="Coffee and Tea, Tapas, Australian" u="1"/>
        <s v="Coffee and Tea, Tea, Modern Australian" u="1"/>
        <s v="Contemporary" u="1"/>
        <s v="Contemporary, Burger, European" u="1"/>
        <s v="Contemporary, Italian" u="1"/>
        <s v="Contemporary, Sushi, Grill, Italian, Steak" u="1"/>
        <s v="Continental" u="1"/>
        <s v="Continental, American" u="1"/>
        <s v="Continental, American, Asian, North Indian" u="1"/>
        <s v="Continental, American, Cafe" u="1"/>
        <s v="Continental, American, Fast Food" u="1"/>
        <s v="Continental, American, Italian" u="1"/>
        <s v="Continental, American, Italian, Bakery" u="1"/>
        <s v="Continental, American, Italian, Mediterranean" u="1"/>
        <s v="Continental, American, Italian, North Indian, Chinese" u="1"/>
        <s v="Continental, American, Italian, North Indian, Chinese, Cafe" u="1"/>
        <s v="Continental, American, Italian, Seafood, North Indian, Cafe" u="1"/>
        <s v="Continental, American, North Indian" u="1"/>
        <s v="Continental, American, North Indian, Chinese" u="1"/>
        <s v="Continental, American, Seafood" u="1"/>
        <s v="Continental, American, Tex-Mex, North Indian" u="1"/>
        <s v="Continental, Asian" u="1"/>
        <s v="Continental, Asian, Italian, Mediterranean, Burger" u="1"/>
        <s v="Continental, Asian, North Indian" u="1"/>
        <s v="Continental, Asian, North Indian, Italian" u="1"/>
        <s v="Continental, Asian, Sushi" u="1"/>
        <s v="Continental, Burger, American" u="1"/>
        <s v="Continental, Burger, Pizza, North Indian, European, Finger Food" u="1"/>
        <s v="Continental, Cafe" u="1"/>
        <s v="Continental, Cafe, Desserts, Bakery" u="1"/>
        <s v="Continental, Cafe, Italian, Desserts" u="1"/>
        <s v="Continental, Cafe, Italian, Pizza, North Indian, Chinese, Bakery, Mughlai" u="1"/>
        <s v="Continental, Cafe, Spanish, Italian, European, Greek, Mediterranean" u="1"/>
        <s v="Continental, Chinese" u="1"/>
        <s v="Continental, Chinese, Biryani, North Indian" u="1"/>
        <s v="Continental, Chinese, Fast Food" u="1"/>
        <s v="Continental, Chinese, Italian, Bakery" u="1"/>
        <s v="Continental, Chinese, Italian, Cafe" u="1"/>
        <s v="Continental, Chinese, Italian, Finger Food" u="1"/>
        <s v="Continental, Chinese, Japanese, North Indian, Thai" u="1"/>
        <s v="Continental, Chinese, Mexican, North Indian" u="1"/>
        <s v="Continental, Chinese, North Indian" u="1"/>
        <s v="Continental, Chinese, North Indian, Healthy Food" u="1"/>
        <s v="Continental, Chinese, North Indian, Indian" u="1"/>
        <s v="Continental, Chinese, North Indian, Mughlai" u="1"/>
        <s v="Continental, Chinese, Thai" u="1"/>
        <s v="Continental, Chinese, Thai, Malaysian, North Indian" u="1"/>
        <s v="Continental, Chinese, Thai, Mediterranean" u="1"/>
        <s v="Continental, Chinese, Thai, Mughlai, North Indian" u="1"/>
        <s v="Continental, European" u="1"/>
        <s v="Continental, European, Asian, North Indian, Chinese, Italian" u="1"/>
        <s v="Continental, European, North Indian" u="1"/>
        <s v="Continental, European, North Indian, French" u="1"/>
        <s v="Continental, Fast Food" u="1"/>
        <s v="Continental, Fast Food, Asian, Italian" u="1"/>
        <s v="Continental, Fast Food, Chinese, Charcoal Grill, Mexican" u="1"/>
        <s v="Continental, Fast Food, Desserts, Indian" u="1"/>
        <s v="Continental, Fast Food, Italian" u="1"/>
        <s v="Continental, Fast Food, North Indian, Asian" u="1"/>
        <s v="Continental, Fast Food, Tea" u="1"/>
        <s v="Continental, Finger Food" u="1"/>
        <s v="Continental, Finger Food, Chinese, North Indian" u="1"/>
        <s v="Continental, Goan, Seafood, North Indian" u="1"/>
        <s v="Continental, Healthy Food" u="1"/>
        <s v="Continental, Indian" u="1"/>
        <s v="Continental, Italian" u="1"/>
        <s v="Continental, Italian, American" u="1"/>
        <s v="Continental, Italian, American, North Indian" u="1"/>
        <s v="Continental, Italian, Asian, Indian" u="1"/>
        <s v="Continental, Italian, Chinese" u="1"/>
        <s v="Continental, Italian, Fast Food" u="1"/>
        <s v="Continental, Italian, Mediterranean" u="1"/>
        <s v="Continental, Italian, Mediterranean, Asian" u="1"/>
        <s v="Continental, Italian, Mexican" u="1"/>
        <s v="Continental, Italian, North Indian" u="1"/>
        <s v="Continental, Italian, North Indian, American" u="1"/>
        <s v="Continental, Italian, North Indian, Chinese" u="1"/>
        <s v="Continental, Italian, North Indian, Chinese, Lebanese" u="1"/>
        <s v="Continental, Italian, North Indian, Lebanese" u="1"/>
        <s v="Continental, Italian, North Indian, Lebanese, Thai" u="1"/>
        <s v="Continental, Italian, North Indian, Mughlai" u="1"/>
        <s v="Continental, Italian, Pizza, Asian" u="1"/>
        <s v="Continental, Italian, Thai, Finger Food" u="1"/>
        <s v="Continental, Juices, Cafe, Desserts, Salad, Italian" u="1"/>
        <s v="Continental, Kashmiri, Italian, North Indian, Moroccan" u="1"/>
        <s v="Continental, Kerala" u="1"/>
        <s v="Continental, Lebanese, Mexican" u="1"/>
        <s v="Continental, Mediterranean, Italian, North Indian" u="1"/>
        <s v="Continental, Mexican" u="1"/>
        <s v="Continental, Mexican, American, Fast Food, Italian, Chinese" u="1"/>
        <s v="Continental, Mexican, American, Italian, North Indian" u="1"/>
        <s v="Continental, Mexican, Beverages, Desserts, North Indian, Chinese, Rajasthani" u="1"/>
        <s v="Continental, Mexican, Burger, American, Pizza, Tex-Mex" u="1"/>
        <s v="Continental, Mexican, Fast Food, Chinese" u="1"/>
        <s v="Continental, Mexican, Fast Food, North Indian, Chinese" u="1"/>
        <s v="Continental, Mexican, Italian" u="1"/>
        <s v="Continental, Mexican, Mediterranean" u="1"/>
        <s v="Continental, Mexican, North Indian, Chinese" u="1"/>
        <s v="Continental, Middle Eastern, Asian" u="1"/>
        <s v="Continental, Modern Indian, Asian" u="1"/>
        <s v="Continental, North Indian" u="1"/>
        <s v="Continental, North Indian, American, Italian, Mexican" u="1"/>
        <s v="Continental, North Indian, Asian" u="1"/>
        <s v="Continental, North Indian, Chinese" u="1"/>
        <s v="Continental, North Indian, Chinese, Arabian, Thai" u="1"/>
        <s v="Continental, North Indian, Chinese, Asian" u="1"/>
        <s v="Continental, North Indian, Chinese, Cafe" u="1"/>
        <s v="Continental, North Indian, Chinese, European, Asian" u="1"/>
        <s v="Continental, North Indian, Chinese, Italian" u="1"/>
        <s v="Continental, North Indian, Chinese, Italian, Finger Food" u="1"/>
        <s v="Continental, North Indian, Chinese, Mediterranean" u="1"/>
        <s v="Continental, North Indian, Chinese, Mughlai, Asian" u="1"/>
        <s v="Continental, North Indian, European" u="1"/>
        <s v="Continental, North Indian, European, Asian" u="1"/>
        <s v="Continental, North Indian, European, Finger Food" u="1"/>
        <s v="Continental, North Indian, Fast Food, Street Food, South Indian" u="1"/>
        <s v="Continental, North Indian, Finger Food" u="1"/>
        <s v="Continental, North Indian, Italian" u="1"/>
        <s v="Continental, North Indian, Italian, Asian" u="1"/>
        <s v="Continental, North Indian, Italian, Chinese" u="1"/>
        <s v="Continental, North Indian, Italian, Seafood, Goan" u="1"/>
        <s v="Continental, North Indian, Mexican" u="1"/>
        <s v="Continental, North Indian, Mughlai, Burmese" u="1"/>
        <s v="Continental, North Indian, Mughlai, Chinese" u="1"/>
        <s v="Continental, North Indian, Mughlai, Italian" u="1"/>
        <s v="Continental, North Indian, South Indian" u="1"/>
        <s v="Continental, North Indian, South Indian, Italian" u="1"/>
        <s v="Continental, North Indian, Thai, Chinese" u="1"/>
        <s v="Continental, Seafood, Burger, South African, Finger Food, Grill" u="1"/>
        <s v="Continental, Seafood, Chinese, North Indian, Biryani" u="1"/>
        <s v="Continental, Seafood, Goan, Andhra, Kerala, Thai" u="1"/>
        <s v="Continental, Seafood, North Indian" u="1"/>
        <s v="Continental, Seafood, North Indian, Asian" u="1"/>
        <s v="Continental, South African, Beverages, Desserts, Seafood, Grill, Ice Cream, International" u="1"/>
        <s v="Continental, South Indian" u="1"/>
        <s v="Continental, Tex-Mex" u="1"/>
        <s v="Continental, Thai, Chinese, North Indian" u="1"/>
        <s v="Cuban, Spanish" u="1"/>
        <s v="Cuisine Varies" u="1"/>
        <s v="Desserts, American" u="1"/>
        <s v="Desserts, Bakery" u="1"/>
        <s v="Desserts, Bakery, Fast Food" u="1"/>
        <s v="Desserts, Bakery, Pizza, Burger, Continental" u="1"/>
        <s v="Desserts, Bakery, Western" u="1"/>
        <s v="Desserts, Bar Food" u="1"/>
        <s v="Desserts, Beverages" u="1"/>
        <s v="Desserts, Beverages, Juices" u="1"/>
        <s v="Desserts, Bí_rek" u="1"/>
        <s v="Desserts, Cafe" u="1"/>
        <s v="Desserts, Cafe, Mexican" u="1"/>
        <s v="Desserts, Fast Food" u="1"/>
        <s v="Desserts, Fast Food, Chinese" u="1"/>
        <s v="Desserts, Fast Food, Ice Cream" u="1"/>
        <s v="Desserts, Greek, Sandwich" u="1"/>
        <s v="Desserts, Ice Cream" u="1"/>
        <s v="Desserts, Ice Cream, Fast Food" u="1"/>
        <s v="Desserts, Ice Cream, North Indian" u="1"/>
        <s v="Desserts, Ice Cream, Pizza" u="1"/>
        <s v="Desserts, Italian, Pizza" u="1"/>
        <s v="Desserts, Latin American, Argentine" u="1"/>
        <s v="Desserts, Middle Eastern, Turkish" u="1"/>
        <s v="Desserts, Mithai" u="1"/>
        <s v="Desserts, North Indian" u="1"/>
        <s v="Desserts, North Indian, Chinese, South Indian, Fast Food, Street Food" u="1"/>
        <s v="Desserts, Pizza, Ice Cream" u="1"/>
        <s v="Desserts, Sandwich" u="1"/>
        <s v="Desserts, Sandwich, Ice Cream" u="1"/>
        <s v="Desserts, Sandwich, Southern" u="1"/>
        <s v="Desserts, Street Food" u="1"/>
        <s v="Desserts, Thai" u="1"/>
        <s v="Drinks Only" u="1"/>
        <s v="European, American" u="1"/>
        <s v="European, American, Street Food" u="1"/>
        <s v="European, Arabian, Japanese, Bakery, Desserts" u="1"/>
        <s v="European, Asian" u="1"/>
        <s v="European, Asian, Indian" u="1"/>
        <s v="European, Asian, Mediterranean, Modern Indian, Desserts, Finger Food" u="1"/>
        <s v="European, Asian, North Indian, Italian, Continental, Pizza" u="1"/>
        <s v="European, Cafe" u="1"/>
        <s v="European, Cafe, Italian" u="1"/>
        <s v="European, Chinese" u="1"/>
        <s v="European, Chinese, North Indian, Italian" u="1"/>
        <s v="European, Contemporary" u="1"/>
        <s v="European, Continental" u="1"/>
        <s v="European, Continental, North Indian" u="1"/>
        <s v="European, Continental, Pizza" u="1"/>
        <s v="European, Desserts" u="1"/>
        <s v="European, German" u="1"/>
        <s v="European, International, Tapas" u="1"/>
        <s v="European, Italian" u="1"/>
        <s v="European, Italian, Cafe" u="1"/>
        <s v="European, Italian, Desserts" u="1"/>
        <s v="European, Italian, Mediterranean" u="1"/>
        <s v="European, Italian, North Indian" u="1"/>
        <s v="European, Italian, Thai, Chinese, North Indian" u="1"/>
        <s v="European, Lebanese, Mediterranean" u="1"/>
        <s v="European, Mediterranean, Contemporary" u="1"/>
        <s v="European, Mediterranean, North Indian" u="1"/>
        <s v="European, North Indian" u="1"/>
        <s v="European, North Indian, Chinese" u="1"/>
        <s v="European, North Indian, Continental, Italian" u="1"/>
        <s v="European, North Indian, Mediterranean, American" u="1"/>
        <s v="European, Pizza" u="1"/>
        <s v="European, South African" u="1"/>
        <s v="European, South African, Steak" u="1"/>
        <s v="European, Spanish" u="1"/>
        <s v="European, Sushi, Italian" u="1"/>
        <s v="Fast Food, American" u="1"/>
        <s v="Fast Food, American, Burger" u="1"/>
        <s v="Fast Food, American, Italian" u="1"/>
        <s v="Fast Food, American, Salad, Healthy Food" u="1"/>
        <s v="Fast Food, Bakery" u="1"/>
        <s v="Fast Food, Beverages" u="1"/>
        <s v="Fast Food, Beverages, Desserts" u="1"/>
        <s v="Fast Food, Biryani" u="1"/>
        <s v="Fast Food, Cafe" u="1"/>
        <s v="Fast Food, Cafe, Desserts, Bakery" u="1"/>
        <s v="Fast Food, Cafe, Italian, North Indian, Chinese" u="1"/>
        <s v="Fast Food, Chinese" u="1"/>
        <s v="Fast Food, Chinese, Bakery" u="1"/>
        <s v="Fast Food, Chinese, Bengali" u="1"/>
        <s v="Fast Food, Chinese, Burger" u="1"/>
        <s v="Fast Food, Chinese, Italian" u="1"/>
        <s v="Fast Food, Chinese, Mithai, Street Food" u="1"/>
        <s v="Fast Food, Chinese, North Indian" u="1"/>
        <s v="Fast Food, Continental, Italian, Bakery" u="1"/>
        <s v="Fast Food, Desserts" u="1"/>
        <s v="Fast Food, Desserts, Beverages" u="1"/>
        <s v="Fast Food, Desserts, Ice Cream, Beverages" u="1"/>
        <s v="Fast Food, French" u="1"/>
        <s v="Fast Food, Healthy Food" u="1"/>
        <s v="Fast Food, Italian" u="1"/>
        <s v="Fast Food, Italian, Beverages" u="1"/>
        <s v="Fast Food, Italian, Chinese" u="1"/>
        <s v="Fast Food, Italian, Desserts, Beverages" u="1"/>
        <s v="Fast Food, Italian, North Indian, Chinese" u="1"/>
        <s v="Fast Food, Italian, Pizza" u="1"/>
        <s v="Fast Food, Maharashtrian, North Indian" u="1"/>
        <s v="Fast Food, Mexican, Tex-Mex" u="1"/>
        <s v="Fast Food, Mithai, Bakery" u="1"/>
        <s v="Fast Food, Mughlai" u="1"/>
        <s v="Fast Food, Mughlai, Armenian" u="1"/>
        <s v="Fast Food, North Indian" u="1"/>
        <s v="Fast Food, North Indian, Bakery" u="1"/>
        <s v="Fast Food, North Indian, Beverages" u="1"/>
        <s v="Fast Food, North Indian, Chinese" u="1"/>
        <s v="Fast Food, North Indian, Chinese, Desserts" u="1"/>
        <s v="Fast Food, North Indian, Chinese, Desserts, Ice Cream" u="1"/>
        <s v="Fast Food, North Indian, Chinese, South Indian, Ice Cream" u="1"/>
        <s v="Fast Food, North Indian, Desserts, Ice Cream" u="1"/>
        <s v="Fast Food, North Indian, Mughlai" u="1"/>
        <s v="Fast Food, North Indian, South Indian" u="1"/>
        <s v="Fast Food, North Indian, South Indian, Chinese" u="1"/>
        <s v="Fast Food, North Indian, South Indian, Chinese, Bakery" u="1"/>
        <s v="Fast Food, North Indian, South Indian, Chinese, Street Food, Mithai" u="1"/>
        <s v="Fast Food, Pizza" u="1"/>
        <s v="Fast Food, Pizza, Burger" u="1"/>
        <s v="Fast Food, Raw Meats" u="1"/>
        <s v="Fast Food, Seafood" u="1"/>
        <s v="Fast Food, South Indian" u="1"/>
        <s v="Fast Food, South Indian, Chinese" u="1"/>
        <s v="Fast Food, South Indian, Chinese, Mithai" u="1"/>
        <s v="Fast Food, South Indian, Mithai" u="1"/>
        <s v="Fast Food, Street Food" u="1"/>
        <s v="Fast Food, Street Food, Beverages" u="1"/>
        <s v="Fast Food, Street Food, Chinese" u="1"/>
        <s v="Fast Food, Street Food, South Indian" u="1"/>
        <s v="Fast Food, Tea" u="1"/>
        <s v="Fast Food, Turkish" u="1"/>
        <s v="Filipino, Japanese, Asian" u="1"/>
        <s v="Finger Food" u="1"/>
        <s v="Finger Food, American, Continental, North Indian, Italian" u="1"/>
        <s v="Finger Food, Continental, Italian" u="1"/>
        <s v="Finger Food, Continental, Italian, Chinese" u="1"/>
        <s v="Finger Food, Continental, North Indian" u="1"/>
        <s v="Finger Food, Continental, North Indian, Chinese" u="1"/>
        <s v="Finger Food, Continental, North Indian, Italian, Chinese" u="1"/>
        <s v="Finger Food, European" u="1"/>
        <s v="Finger Food, European, North Indian" u="1"/>
        <s v="Finger Food, Italian" u="1"/>
        <s v="Finger Food, Italian, Middle Eastern" u="1"/>
        <s v="Finger Food, Italian, North Indian" u="1"/>
        <s v="Finger Food, Italian, Spanish, Greek" u="1"/>
        <s v="Finger Food, North Indian" u="1"/>
        <s v="Finger Food, North Indian, Chinese" u="1"/>
        <s v="Finger Food, North Indian, Continental, Chinese, Italian" u="1"/>
        <s v="Finger Food, North Indian, Continental, Italian" u="1"/>
        <s v="Finger Food, North Indian, Continental, Italian, Mediterranean" u="1"/>
        <s v="Finger Food, North Indian, Italian" u="1"/>
        <s v="Finger Food, North Indian, Italian, Continental, Thai, South Indian" u="1"/>
        <s v="Finger Food, North Indian, Italian, European, Continental" u="1"/>
        <s v="French, Brazilian, Beverages" u="1"/>
        <s v="French, Continental, North Indian" u="1"/>
        <s v="French, Italian" u="1"/>
        <s v="French, Japanese, Desserts" u="1"/>
        <s v="French, Kiwi" u="1"/>
        <s v="French, Mediterranean, European" u="1"/>
        <s v="French, Western" u="1"/>
        <s v="German" u="1"/>
        <s v="German, Ice Cream" u="1"/>
        <s v="Goan" u="1"/>
        <s v="Goan, American, Portuguese" u="1"/>
        <s v="Goan, Chinese, Indian, North Indian" u="1"/>
        <s v="Goan, Mangalorean, Continental, French" u="1"/>
        <s v="Goan, North Indian, Chinese" u="1"/>
        <s v="Goan, Seafood" u="1"/>
        <s v="Goan, Seafood, Chinese" u="1"/>
        <s v="Goan, Seafood, Chinese, North Indian" u="1"/>
        <s v="Goan, Seafood, North Indian" u="1"/>
        <s v="Gourmet Fast Food, Burger" u="1"/>
        <s v="Greek" u="1"/>
        <s v="Greek, Italian" u="1"/>
        <s v="Greek, Lebanese" u="1"/>
        <s v="Greek, Mediterranean" u="1"/>
        <s v="Greek, Mediterranean, Middle Eastern" u="1"/>
        <s v="Greek, Mediterranean, Vegetarian" u="1"/>
        <s v="Grill, Burger" u="1"/>
        <s v="Grill, Steak, Burger, Sushi, Tapas" u="1"/>
        <s v="Gujarati" u="1"/>
        <s v="Gujarati, Rajasthani" u="1"/>
        <s v="Gujarati, Rajasthani, North Indian, Fast Food" u="1"/>
        <s v="Gujarati, South Indian, North Indian" u="1"/>
        <s v="Hawaiian" u="1"/>
        <s v="Hawaiian, Seafood" u="1"/>
        <s v="Hawaiian, Seafood, Steak" u="1"/>
        <s v="Healthy Food" u="1"/>
        <s v="Healthy Food, American, Burger, Salad" u="1"/>
        <s v="Healthy Food, Beverages" u="1"/>
        <s v="Healthy Food, Cafe, Desserts, Italian, Bakery" u="1"/>
        <s v="Healthy Food, Continental" u="1"/>
        <s v="Healthy Food, Continental, Italian" u="1"/>
        <s v="Healthy Food, Continental, Juices, Beverages, Italian, Salad, Lebanese" u="1"/>
        <s v="Healthy Food, Continental, Juices, Salad" u="1"/>
        <s v="Healthy Food, Continental, North Indian, Salad" u="1"/>
        <s v="Healthy Food, European, Continental, Salad" u="1"/>
        <s v="Healthy Food, Fast Food" u="1"/>
        <s v="Healthy Food, Fast Food, Salad" u="1"/>
        <s v="Healthy Food, Italian, Juices, Beverages" u="1"/>
        <s v="Healthy Food, Juices" u="1"/>
        <s v="Healthy Food, Juices, Salad" u="1"/>
        <s v="Healthy Food, Juices, Salad, Italian, Continental" u="1"/>
        <s v="Healthy Food, North Indian" u="1"/>
        <s v="Healthy Food, North Indian, Beverages" u="1"/>
        <s v="Healthy Food, North Indian, Chinese, Continental" u="1"/>
        <s v="Healthy Food, North Indian, Continental" u="1"/>
        <s v="Healthy Food, North Indian, Italian, Salad" u="1"/>
        <s v="Healthy Food, Salad" u="1"/>
        <s v="Healthy Food, Salad, Italian, Continental" u="1"/>
        <s v="Healthy Food, Seafood, Beverages, Belgian, Contemporary, Desserts, Finger Food, International" u="1"/>
        <s v="Hyderabadi" u="1"/>
        <s v="Hyderabadi, Awadhi" u="1"/>
        <s v="Hyderabadi, Biryani" u="1"/>
        <s v="Hyderabadi, Biryani, North Indian" u="1"/>
        <s v="Hyderabadi, Fast Food" u="1"/>
        <s v="Hyderabadi, North Indian" u="1"/>
        <s v="Hyderabadi, North Indian, Biryani" u="1"/>
        <s v="Ice Cream" u="1"/>
        <s v="Ice Cream, Bakery" u="1"/>
        <s v="Ice Cream, Beverages" u="1"/>
        <s v="Ice Cream, Beverages, Fast Food" u="1"/>
        <s v="Ice Cream, Desserts" u="1"/>
        <s v="Ice Cream, Desserts, Beverages" u="1"/>
        <s v="Ice Cream, Desserts, Cafe" u="1"/>
        <s v="Ice Cream, Desserts, Continental" u="1"/>
        <s v="Ice Cream, Desserts, Fast Food" u="1"/>
        <s v="Ice Cream, Desserts, North Indian, Street Food" u="1"/>
        <s v="Ice Cream, Fast Food, Beverages" u="1"/>
        <s v="Ice Cream, Mithai, North Indian, Street Food" u="1"/>
        <s v="Ice Cream, Street Food" u="1"/>
        <s v="Indian, Asian" u="1"/>
        <s v="Indian, Asian, Durban, International, Desserts" u="1"/>
        <s v="Indian, Cafe" u="1"/>
        <s v="Indian, Cafe, Curry" u="1"/>
        <s v="Indian, Chinese, Continental" u="1"/>
        <s v="Indian, Continental" u="1"/>
        <s v="Indian, Curry" u="1"/>
        <s v="Indian, Grill" u="1"/>
        <s v="Indian, International, Vegetarian" u="1"/>
        <s v="Indian, Mediterranean, Middle Eastern" u="1"/>
        <s v="Indian, Middle Eastern" u="1"/>
        <s v="Indian, Mughlai, South Indian, Biryani" u="1"/>
        <s v="Indian, North Indian, Chinese" u="1"/>
        <s v="Indian, North Indian, Curry, Cafe" u="1"/>
        <s v="Indian, North Indian, Mughlai, Biryani" u="1"/>
        <s v="Indian, North Indian, South Indian, Chinese" u="1"/>
        <s v="Indian, North Indian, Street Food" u="1"/>
        <s v="Indian, Pakistani" u="1"/>
        <s v="Indian, Pakistani, Curry" u="1"/>
        <s v="Indian, Persian" u="1"/>
        <s v="Indian, Rajasthani" u="1"/>
        <s v="Indian, Seafood" u="1"/>
        <s v="Indian, South Indian" u="1"/>
        <s v="Indian, Street Food" u="1"/>
        <s v="Indonesian" u="1"/>
        <s v="International, Indian" u="1"/>
        <s v="International, Italian, Southern" u="1"/>
        <s v="International, Mediterranean, Sandwich" u="1"/>
        <s v="International, Pizza" u="1"/>
        <s v="International, Southern" u="1"/>
        <s v="International, Southern, Vegetarian" u="1"/>
        <s v="International, Tapas, Vegetarian" u="1"/>
        <s v="Irish" u="1"/>
        <s v="Italian, American, Lebanese" u="1"/>
        <s v="Italian, American, Pizza" u="1"/>
        <s v="Italian, Bakery, Continental" u="1"/>
        <s v="Italian, Burger, Charcoal Grill" u="1"/>
        <s v="Italian, Cafe" u="1"/>
        <s v="Italian, Cafe, Chinese, Continental" u="1"/>
        <s v="Italian, Cafe, Desserts" u="1"/>
        <s v="Italian, Chinese" u="1"/>
        <s v="Italian, Chinese, Continental, Thai, Mediterranean, Lebanese" u="1"/>
        <s v="Italian, Chinese, Fast Food, North Indian" u="1"/>
        <s v="Italian, Chinese, Mexican, Thai, North Indian" u="1"/>
        <s v="Italian, Chinese, North Indian" u="1"/>
        <s v="Italian, Continental" u="1"/>
        <s v="Italian, Continental, American" u="1"/>
        <s v="Italian, Continental, Cafe" u="1"/>
        <s v="Italian, Continental, Chinese" u="1"/>
        <s v="Italian, Continental, Chinese, Mexican" u="1"/>
        <s v="Italian, Continental, Chinese, North Indian" u="1"/>
        <s v="Italian, Continental, European, Cafe" u="1"/>
        <s v="Italian, Continental, Fast Food, Chinese" u="1"/>
        <s v="Italian, Continental, Fast Food, North Indian" u="1"/>
        <s v="Italian, Continental, Finger Food" u="1"/>
        <s v="Italian, Continental, Goan" u="1"/>
        <s v="Italian, Continental, Mexican, Cafe, Bakery" u="1"/>
        <s v="Italian, Continental, Mexican, Japanese, American, British" u="1"/>
        <s v="Italian, Continental, Mexican, Lebanese" u="1"/>
        <s v="Italian, Continental, Mexican, North Indian" u="1"/>
        <s v="Italian, Continental, North Indian" u="1"/>
        <s v="Italian, Continental, North Indian, Cafe" u="1"/>
        <s v="Italian, Continental, North Indian, Chinese" u="1"/>
        <s v="Italian, Deli" u="1"/>
        <s v="Italian, European" u="1"/>
        <s v="Italian, European, Cafe" u="1"/>
        <s v="Italian, Fast Food" u="1"/>
        <s v="Italian, Fast Food, North Indian, Chinese" u="1"/>
        <s v="Italian, Fast Food, South Indian" u="1"/>
        <s v="Italian, French" u="1"/>
        <s v="Italian, French, Bakery, Cafe" u="1"/>
        <s v="Italian, French, Cafe" u="1"/>
        <s v="Italian, French, European, Cafe" u="1"/>
        <s v="Italian, Fusion, Cafe" u="1"/>
        <s v="Italian, German, Continental" u="1"/>
        <s v="Italian, Lebanese, Fast Food, Bakery" u="1"/>
        <s v="Italian, Lebanese, Mexican" u="1"/>
        <s v="Italian, Lebanese, North Indian" u="1"/>
        <s v="Italian, Mediterranean" u="1"/>
        <s v="Italian, Mediterranean, Continental, North Indian" u="1"/>
        <s v="Italian, Mediterranean, Sushi, Desserts" u="1"/>
        <s v="Italian, Mexican" u="1"/>
        <s v="Italian, Mexican, American, Mediterranean" u="1"/>
        <s v="Italian, Mexican, Cafe" u="1"/>
        <s v="Italian, Mexican, Chinese" u="1"/>
        <s v="Italian, Mexican, Chinese, Thai, North Indian" u="1"/>
        <s v="Italian, Mexican, Continental" u="1"/>
        <s v="Italian, Mexican, Continental, North Indian, Finger Food" u="1"/>
        <s v="Italian, Mexican, Lebanese, Continental" u="1"/>
        <s v="Italian, Mexican, Mediterranean" u="1"/>
        <s v="Italian, Mexican, Spanish, Thai, Vietnamese, Indonesian, American" u="1"/>
        <s v="Italian, North Indian" u="1"/>
        <s v="Italian, North Indian, Chinese" u="1"/>
        <s v="Italian, North Indian, Chinese, Mughlai" u="1"/>
        <s v="Italian, North Indian, Continental" u="1"/>
        <s v="Italian, North Indian, Desserts" u="1"/>
        <s v="Italian, North Indian, Desserts, Continental" u="1"/>
        <s v="Italian, North Indian, South Indian" u="1"/>
        <s v="Italian, Pizza" u="1"/>
        <s v="Italian, Pizza, Bakery" u="1"/>
        <s v="Italian, Pizza, Beverages, Desserts, Grill, Seafood" u="1"/>
        <s v="Italian, Pizza, Cafe" u="1"/>
        <s v="Italian, Pizza, Fast Food" u="1"/>
        <s v="Italian, Pizza, Lebanese" u="1"/>
        <s v="Italian, Pizza, Sandwich" u="1"/>
        <s v="Italian, Pizza, Seafood" u="1"/>
        <s v="Italian, Pizza, Vegetarian" u="1"/>
        <s v="Italian, Seafood, Mediterranean, Desserts, Cafe" u="1"/>
        <s v="Italian, Seafood, Vegetarian" u="1"/>
        <s v="Italian, Tex-Mex, Continental, North Indian" u="1"/>
        <s v="Italian, World Cuisine" u="1"/>
        <s v="Japanese, American, North Indian, Fast Food" u="1"/>
        <s v="Japanese, Asian" u="1"/>
        <s v="Japanese, Asian, Seafood, Sushi" u="1"/>
        <s v="Japanese, Chinese" u="1"/>
        <s v="Japanese, Chinese, Asian, Malaysian, Thai, Vietnamese" u="1"/>
        <s v="Japanese, Chinese, Asian, Thai" u="1"/>
        <s v="Japanese, Chinese, Malaysian, Thai, Vietnamese" u="1"/>
        <s v="Japanese, Chinese, Thai" u="1"/>
        <s v="Japanese, Chinese, Thai, Malaysian, Burmese, Asian" u="1"/>
        <s v="Japanese, French" u="1"/>
        <s v="Japanese, Korean" u="1"/>
        <s v="Japanese, Seafood, Sushi" u="1"/>
        <s v="Japanese, Steak" u="1"/>
        <s v="Japanese, Steak, Sushi" u="1"/>
        <s v="Japanese, Sushi, Asian" u="1"/>
        <s v="Japanese, Sushi, Ramen" u="1"/>
        <s v="Japanese, Sushi, Teriyaki" u="1"/>
        <s v="Japanese, Sushi, Thai" u="1"/>
        <s v="Japanese, Thai, Chinese" u="1"/>
        <s v="Japanese, Thai, Italian, Asian" u="1"/>
        <s v="Japanese, Thai, Sushi" u="1"/>
        <s v="Japanese, Tibetan, Vietnamese, Korean" u="1"/>
        <s v="Juices" u="1"/>
        <s v="Juices, Beverages" u="1"/>
        <s v="Juices, Beverages, Fast Food" u="1"/>
        <s v="Juices, Beverages, Healthy Food" u="1"/>
        <s v="Juices, Desserts" u="1"/>
        <s v="Juices, Fast Food" u="1"/>
        <s v="Juices, Healthy Food" u="1"/>
        <s v="Kashmiri" u="1"/>
        <s v="Kashmiri, Chinese" u="1"/>
        <s v="Kashmiri, Chinese, Mughlai" u="1"/>
        <s v="Kashmiri, Mughlai" u="1"/>
        <s v="Kashmiri, North Indian" u="1"/>
        <s v="Kashmiri, North Indian, Mughlai, South Indian, Maharashtrian, Gujarati" u="1"/>
        <s v="Kebab, Izgara" u="1"/>
        <s v="Kebab, Turkish Pizza, Dí_ner" u="1"/>
        <s v="Kerala" u="1"/>
        <s v="Kerala, Biryani" u="1"/>
        <s v="Kerala, Fast Food" u="1"/>
        <s v="Kerala, Indian, Chinese, Bakery" u="1"/>
        <s v="Kerala, South Indian" u="1"/>
        <s v="Kerala, South Indian, Chinese, Biryani" u="1"/>
        <s v="Kerala, South Indian, Continental, North Indian, Seafood, Chinese" u="1"/>
        <s v="Kiwi, European" u="1"/>
        <s v="Korean" u="1"/>
        <s v="Korean, Beverages, Desserts" u="1"/>
        <s v="Korean, Chinese" u="1"/>
        <s v="Korean, Japanese, Chinese, Asian" u="1"/>
        <s v="Latin American" u="1"/>
        <s v="Latin American, Italian" u="1"/>
        <s v="Latin American, Mexican" u="1"/>
        <s v="Latin American, Mexican, Southwestern" u="1"/>
        <s v="Latin American, Steak" u="1"/>
        <s v="Lebanese" u="1"/>
        <s v="Lebanese, Arabian" u="1"/>
        <s v="Lebanese, Arabian, Middle Eastern" u="1"/>
        <s v="Lebanese, Arabian, Moroccan" u="1"/>
        <s v="Lebanese, Chinese" u="1"/>
        <s v="Lebanese, Chinese, Fast Food" u="1"/>
        <s v="Lebanese, Italian" u="1"/>
        <s v="Lebanese, Mediterranean, Arabian" u="1"/>
        <s v="Lebanese, Mediterranean, Middle Eastern, Arabian" u="1"/>
        <s v="Lebanese, North Indian" u="1"/>
        <s v="Lebanese, North Indian, Fast Food" u="1"/>
        <s v="Lucknowi" u="1"/>
        <s v="Lucknowi, Biryani" u="1"/>
        <s v="Lucknowi, Mughlai" u="1"/>
        <s v="Lucknowi, Mughlai, North Indian" u="1"/>
        <s v="Maharashtrian" u="1"/>
        <s v="Malaysian" u="1"/>
        <s v="Malaysian, Indonesian" u="1"/>
        <s v="Malaysian, North Indian, Sri Lankan" u="1"/>
        <s v="Malaysian, Thai" u="1"/>
        <s v="Malaysian, Thai, Kerala, Vietnamese, Sri Lankan" u="1"/>
        <s v="Malwani, North Indian, Chinese, Seafood" u="1"/>
        <s v="Mediterranean, American, Asian" u="1"/>
        <s v="Mediterranean, Asian, Continental, North Indian, Arabian" u="1"/>
        <s v="Mediterranean, Cafe, European" u="1"/>
        <s v="Mediterranean, Chinese, Continental" u="1"/>
        <s v="Mediterranean, Continental" u="1"/>
        <s v="Mediterranean, Continental, Italian" u="1"/>
        <s v="Mediterranean, Continental, North Indian, Italian" u="1"/>
        <s v="Mediterranean, European" u="1"/>
        <s v="Mediterranean, European, American, North Indian" u="1"/>
        <s v="Mediterranean, Italian" u="1"/>
        <s v="Mediterranean, Italian, American" u="1"/>
        <s v="Mediterranean, Italian, Continental, Spanish, North Indian" u="1"/>
        <s v="Mediterranean, Italian, European" u="1"/>
        <s v="Mediterranean, Italian, Thai, European" u="1"/>
        <s v="Mediterranean, Mexican, North Indian, American" u="1"/>
        <s v="Mediterranean, Mughlai, Thai, North Indian, Chinese" u="1"/>
        <s v="Mediterranean, Seafood" u="1"/>
        <s v="Mediterranean, Tapas, Vegetarian" u="1"/>
        <s v="Mediterranean, Turkish" u="1"/>
        <s v="Mexican, American" u="1"/>
        <s v="Mexican, American, Healthy Food" u="1"/>
        <s v="Mexican, American, Italian" u="1"/>
        <s v="Mexican, American, Tex-Mex" u="1"/>
        <s v="Mexican, American, Tex-Mex, Burger" u="1"/>
        <s v="Mexican, Fast Food" u="1"/>
        <s v="Mexican, Grill" u="1"/>
        <s v="Mexican, Italian" u="1"/>
        <s v="Mexican, Italian, American" u="1"/>
        <s v="Mexican, Italian, Fast Food" u="1"/>
        <s v="Mexican, Italian, North Indian, Chinese" u="1"/>
        <s v="Mexican, Italian, North Indian, Continental, Asian" u="1"/>
        <s v="Mexican, Lebanese, Italian, Continental, Thai" u="1"/>
        <s v="Mexican, North Indian" u="1"/>
        <s v="Mexican, North Indian, European, Chinese, Italian" u="1"/>
        <s v="Mexican, Southwestern, Sushi" u="1"/>
        <s v="Mexican, Southwestern, Tex-Mex" u="1"/>
        <s v="Mexican, Spanish" u="1"/>
        <s v="Mexican, Tex-Mex" u="1"/>
        <s v="Mexican, Vegetarian" u="1"/>
        <s v="Middle Eastern, Arabian" u="1"/>
        <s v="Middle Eastern, Mediterranean, North Indian" u="1"/>
        <s v="Mithai" u="1"/>
        <s v="Mithai, Bakery" u="1"/>
        <s v="Mithai, Bakery, North Indian" u="1"/>
        <s v="Mithai, Bakery, Street Food" u="1"/>
        <s v="Mithai, Bakery, Street Food, Chinese, South Indian" u="1"/>
        <s v="Mithai, Beverages" u="1"/>
        <s v="Mithai, Chinese" u="1"/>
        <s v="Mithai, Chinese, Street Food" u="1"/>
        <s v="Mithai, Fast Food" u="1"/>
        <s v="Mithai, North Indian" u="1"/>
        <s v="Mithai, North Indian, Chinese" u="1"/>
        <s v="Mithai, North Indian, Chinese, Street Food" u="1"/>
        <s v="Mithai, North Indian, South Indian" u="1"/>
        <s v="Mithai, North Indian, South Indian, Chinese" u="1"/>
        <s v="Mithai, North Indian, South Indian, Chinese, Bakery" u="1"/>
        <s v="Mithai, North Indian, South Indian, Chinese, Fast Food" u="1"/>
        <s v="Mithai, North Indian, South Indian, Chinese, Street Food" u="1"/>
        <s v="Mithai, North Indian, South Indian, Chinese, Street Food, Bakery" u="1"/>
        <s v="Mithai, North Indian, South Indian, Fast Food, Street Food, Chinese" u="1"/>
        <s v="Mithai, North Indian, South Indian, Street Food" u="1"/>
        <s v="Mithai, North Indian, South Indian, Street Food, Chinese" u="1"/>
        <s v="Mithai, North Indian, Street Food" u="1"/>
        <s v="Mithai, North Indian, Street Food, Chinese, South Indian, Indian" u="1"/>
        <s v="Mithai, South Indian" u="1"/>
        <s v="Mithai, South Indian, Chinese, Street Food" u="1"/>
        <s v="Mithai, South Indian, Chinese, Street Food, North Indian" u="1"/>
        <s v="Mithai, South Indian, Street Food" u="1"/>
        <s v="Mithai, Street Food" u="1"/>
        <s v="Mithai, Street Food, Chinese" u="1"/>
        <s v="Mithai, Street Food, Fast Food" u="1"/>
        <s v="Mithai, Street Food, North Indian" u="1"/>
        <s v="Mithai, Street Food, North Indian, South Indian" u="1"/>
        <s v="Mithai, Street Food, North Indian, South Indian, Chinese" u="1"/>
        <s v="Mithai, Street Food, North Indian, South Indian, Chinese, Fast Food, Beverages" u="1"/>
        <s v="Mithai, Street Food, South Indian, Chinese, North Indian" u="1"/>
        <s v="Modern Australian, Australian" u="1"/>
        <s v="Modern Indian" u="1"/>
        <s v="Modern Indian, Asian" u="1"/>
        <s v="Modern Indian, North Indian" u="1"/>
        <s v="Mughlai" u="1"/>
        <s v="Mughlai, Afghani" u="1"/>
        <s v="Mughlai, Biryani" u="1"/>
        <s v="Mughlai, Chinese" u="1"/>
        <s v="Mughlai, Chinese, Cafe, BBQ, Cajun" u="1"/>
        <s v="Mughlai, Chinese, North Indian" u="1"/>
        <s v="Mughlai, Continental, Chinese" u="1"/>
        <s v="Mughlai, Fast Food" u="1"/>
        <s v="Mughlai, Fast Food, North Indian" u="1"/>
        <s v="Mughlai, Hyderabadi" u="1"/>
        <s v="Mughlai, Italian, Finger Food, Middle Eastern" u="1"/>
        <s v="Mughlai, Lucknowi" u="1"/>
        <s v="Mughlai, Lucknowi, Awadhi" u="1"/>
        <s v="Mughlai, North Indian" u="1"/>
        <s v="Mughlai, North Indian, Bengali, Continental" u="1"/>
        <s v="Mughlai, North Indian, Chinese" u="1"/>
        <s v="Mughlai, North Indian, South Indian" u="1"/>
        <s v="Mughlai, Pakistani, North Indian" u="1"/>
        <s v="Mughlai, Street Food" u="1"/>
        <s v="Naga" u="1"/>
        <s v="Naga, Chinese" u="1"/>
        <s v="Naga, Tibetan" u="1"/>
        <s v="Naga, Tibetan, Chinese, Bakery" u="1"/>
        <s v="Nepalese" u="1"/>
        <s v="Nepalese, Tibetan" u="1"/>
        <s v="New American" u="1"/>
        <s v="New American, Tapas" u="1"/>
        <s v="North Eastern" u="1"/>
        <s v="North Eastern, Continental, South Indian, Fast Food" u="1"/>
        <s v="North Eastern, North Indian" u="1"/>
        <s v="North Eastern, North Indian, Chinese" u="1"/>
        <s v="North Indian, Afghani" u="1"/>
        <s v="North Indian, Afghani, Mughlai" u="1"/>
        <s v="North Indian, American, Asian, Biryani" u="1"/>
        <s v="North Indian, American, Chinese" u="1"/>
        <s v="North Indian, American, Italian" u="1"/>
        <s v="North Indian, Andhra, Chettinad, Bengali, Mughlai, Chinese" u="1"/>
        <s v="North Indian, Andhra, Mughlai" u="1"/>
        <s v="North Indian, Asian" u="1"/>
        <s v="North Indian, Asian, Continental" u="1"/>
        <s v="North Indian, Asian, European" u="1"/>
        <s v="North Indian, Asian, Italian" u="1"/>
        <s v="North Indian, Awadhi" u="1"/>
        <s v="North Indian, Bengali" u="1"/>
        <s v="North Indian, Beverages" u="1"/>
        <s v="North Indian, Biryani" u="1"/>
        <s v="North Indian, Biryani, Chinese" u="1"/>
        <s v="North Indian, Biryani, Chinese, Fast Food" u="1"/>
        <s v="North Indian, Biryani, Fast Food" u="1"/>
        <s v="North Indian, Biryani, Fast Food, Chinese" u="1"/>
        <s v="North Indian, Biryani, Mughlai" u="1"/>
        <s v="North Indian, Cafe" u="1"/>
        <s v="North Indian, Cafe, Italian, Mexican, Continental" u="1"/>
        <s v="North Indian, Chinese, Arabian" u="1"/>
        <s v="North Indian, Chinese, Bakery" u="1"/>
        <s v="North Indian, Chinese, Biryani" u="1"/>
        <s v="North Indian, Chinese, Cafe" u="1"/>
        <s v="North Indian, Chinese, Continental" u="1"/>
        <s v="North Indian, Chinese, Continental, Desserts, Fast Food, Sandwich" u="1"/>
        <s v="North Indian, Chinese, Continental, Fast Food" u="1"/>
        <s v="North Indian, Chinese, Continental, Goan, Seafood" u="1"/>
        <s v="North Indian, Chinese, Continental, Italian" u="1"/>
        <s v="North Indian, Chinese, Continental, Italian, Burger" u="1"/>
        <s v="North Indian, Chinese, Continental, Italian, Mexican" u="1"/>
        <s v="North Indian, Chinese, Continental, Italian, Mexican, Lebanese" u="1"/>
        <s v="North Indian, Chinese, Continental, Mediterranean, Asian" u="1"/>
        <s v="North Indian, Chinese, Continental, Mughlai" u="1"/>
        <s v="North Indian, Chinese, Continental, Pizza" u="1"/>
        <s v="North Indian, Chinese, Continental, Rajasthani" u="1"/>
        <s v="North Indian, Chinese, Continental, Seafood" u="1"/>
        <s v="North Indian, Chinese, Continental, Thai" u="1"/>
        <s v="North Indian, Chinese, Fast Food" u="1"/>
        <s v="North Indian, Chinese, Fast Food, Cafe" u="1"/>
        <s v="North Indian, Chinese, Fast Food, Desserts" u="1"/>
        <s v="North Indian, Chinese, Fast Food, Mithai" u="1"/>
        <s v="North Indian, Chinese, Fast Food, South Indian" u="1"/>
        <s v="North Indian, Chinese, Fast Food, Street Food" u="1"/>
        <s v="North Indian, Chinese, Finger Food" u="1"/>
        <s v="North Indian, Chinese, Italian" u="1"/>
        <s v="North Indian, Chinese, Italian, American, Middle Eastern" u="1"/>
        <s v="North Indian, Chinese, Italian, Continental" u="1"/>
        <s v="North Indian, Chinese, Italian, Fast Food" u="1"/>
        <s v="North Indian, Chinese, Italian, Finger Food" u="1"/>
        <s v="North Indian, Chinese, Italian, Lebanese, Mexican" u="1"/>
        <s v="North Indian, Chinese, Italian, Mediterranean" u="1"/>
        <s v="North Indian, Chinese, Italian, Mexican" u="1"/>
        <s v="North Indian, Chinese, Italian, Mexican, Lebanese" u="1"/>
        <s v="North Indian, Chinese, Italian, Street Food, Desserts" u="1"/>
        <s v="North Indian, Chinese, Italian, Thai" u="1"/>
        <s v="North Indian, Chinese, Kashmiri" u="1"/>
        <s v="North Indian, Chinese, Mediterranean" u="1"/>
        <s v="North Indian, Chinese, Mediterranean, Asian, Continental" u="1"/>
        <s v="North Indian, Chinese, Mexican, Beverages" u="1"/>
        <s v="North Indian, Chinese, Mexican, Italian" u="1"/>
        <s v="North Indian, Chinese, Mexican, Italian, Thai, Lebanese" u="1"/>
        <s v="North Indian, Chinese, Mexican, Lebanese, Italian, Fast Food" u="1"/>
        <s v="North Indian, Chinese, Mughlai" u="1"/>
        <s v="North Indian, Chinese, Mughlai, Continental" u="1"/>
        <s v="North Indian, Chinese, Mughlai, Fast Food" u="1"/>
        <s v="North Indian, Chinese, Mughlai, Italian" u="1"/>
        <s v="North Indian, Chinese, Mughlai, South Indian" u="1"/>
        <s v="North Indian, Chinese, Raw Meats" u="1"/>
        <s v="North Indian, Chinese, Seafood" u="1"/>
        <s v="North Indian, Chinese, Seafood, Chettinad" u="1"/>
        <s v="North Indian, Chinese, South Indian" u="1"/>
        <s v="North Indian, Chinese, South Indian, Bakery" u="1"/>
        <s v="North Indian, Chinese, South Indian, Chinese" u="1"/>
        <s v="North Indian, Chinese, South Indian, Fast Food" u="1"/>
        <s v="North Indian, Chinese, South Indian, Italian" u="1"/>
        <s v="North Indian, Chinese, South Indian, Mithai" u="1"/>
        <s v="North Indian, Chinese, South Indian, Seafood, Chettinad" u="1"/>
        <s v="North Indian, Chinese, South Indian, Street Food, Fast Food, Mithai" u="1"/>
        <s v="North Indian, Chinese, South Indian, Street Food, Mithai" u="1"/>
        <s v="North Indian, Chinese, Sri Lankan" u="1"/>
        <s v="North Indian, Chinese, Street Food" u="1"/>
        <s v="North Indian, Chinese, Street Food, Fast Food" u="1"/>
        <s v="North Indian, Chinese, Street Food, Mithai" u="1"/>
        <s v="North Indian, Chinese, Thai" u="1"/>
        <s v="North Indian, Chinese, Thai, Continental" u="1"/>
        <s v="North Indian, Chinese, Thai, Italian, Middle Eastern" u="1"/>
        <s v="North Indian, Chinese, Thai, Mexican, Italian" u="1"/>
        <s v="North Indian, Chinese, Tibetan" u="1"/>
        <s v="North Indian, Chinese, Tibetan, Italian, Fast Food" u="1"/>
        <s v="North Indian, Chinese, Turkish" u="1"/>
        <s v="North Indian, Continental" u="1"/>
        <s v="North Indian, Continental, Asian" u="1"/>
        <s v="North Indian, Continental, Asian, Chinese, Thai" u="1"/>
        <s v="North Indian, Continental, Asian, Italian" u="1"/>
        <s v="North Indian, Continental, Beverages, Italian, Burger, Healthy Food, Mediterranean" u="1"/>
        <s v="North Indian, Continental, Chinese" u="1"/>
        <s v="North Indian, Continental, Chinese, Fast Food" u="1"/>
        <s v="North Indian, Continental, Chinese, Italian" u="1"/>
        <s v="North Indian, Continental, Chinese, Italian, Lebanese" u="1"/>
        <s v="North Indian, Continental, Chinese, Italian, Mexican" u="1"/>
        <s v="North Indian, Continental, Chinese, Italian, Thai, Mughlai" u="1"/>
        <s v="North Indian, Continental, Chinese, Japanese, Italian, Thai" u="1"/>
        <s v="North Indian, Continental, Chinese, Mexican, Italian, Desserts" u="1"/>
        <s v="North Indian, Continental, Chinese, Seafood" u="1"/>
        <s v="North Indian, Continental, Chinese, South Indian" u="1"/>
        <s v="North Indian, Continental, European" u="1"/>
        <s v="North Indian, Continental, European, American, Mediterranean" u="1"/>
        <s v="North Indian, Continental, European, Chinese, Thai" u="1"/>
        <s v="North Indian, Continental, Fast Food" u="1"/>
        <s v="North Indian, Continental, Finger Food" u="1"/>
        <s v="North Indian, Continental, Goan" u="1"/>
        <s v="North Indian, Continental, Italian" u="1"/>
        <s v="North Indian, Continental, Italian, Asian" u="1"/>
        <s v="North Indian, Continental, Italian, Chinese" u="1"/>
        <s v="North Indian, Continental, Italian, Finger Food" u="1"/>
        <s v="North Indian, Continental, Italian, Thai, Chinese" u="1"/>
        <s v="North Indian, Continental, Lebanese" u="1"/>
        <s v="North Indian, Continental, Mexican, Italian" u="1"/>
        <s v="North Indian, Continental, Mughlai" u="1"/>
        <s v="North Indian, Continental, Mughlai, Asian" u="1"/>
        <s v="North Indian, Continental, Salad" u="1"/>
        <s v="North Indian, Continental, South Indian, Chinese" u="1"/>
        <s v="North Indian, Continental, South Indian, Chinese, Thai, Asian" u="1"/>
        <s v="North Indian, Continental, Thai, Chinese" u="1"/>
        <s v="North Indian, European" u="1"/>
        <s v="North Indian, European, Asian" u="1"/>
        <s v="North Indian, European, Asian, Mediterranean" u="1"/>
        <s v="North Indian, European, Chinese" u="1"/>
        <s v="North Indian, European, Continental" u="1"/>
        <s v="North Indian, European, Continental, Finger Food" u="1"/>
        <s v="North Indian, European, Mediterranean" u="1"/>
        <s v="North Indian, European, Mediterranean, Asian" u="1"/>
        <s v="North Indian, European, South Indian" u="1"/>
        <s v="North Indian, Fast Food" u="1"/>
        <s v="North Indian, Fast Food, Afghani" u="1"/>
        <s v="North Indian, Fast Food, Bihari" u="1"/>
        <s v="North Indian, Fast Food, Biryani" u="1"/>
        <s v="North Indian, Fast Food, Chinese" u="1"/>
        <s v="North Indian, Fast Food, Chinese, Biryani, Mughlai" u="1"/>
        <s v="North Indian, Fast Food, Chinese, Continental" u="1"/>
        <s v="North Indian, Fast Food, Chinese, Japanese, Asian, Italian" u="1"/>
        <s v="North Indian, Fast Food, Chinese, Mithai" u="1"/>
        <s v="North Indian, Fast Food, Chinese, South Indian" u="1"/>
        <s v="North Indian, Fast Food, Continental" u="1"/>
        <s v="North Indian, Fast Food, Italian, Asian" u="1"/>
        <s v="North Indian, Fast Food, Italian, Chinese, Cafe" u="1"/>
        <s v="North Indian, Fast Food, Mithai" u="1"/>
        <s v="North Indian, Fast Food, Mughlai" u="1"/>
        <s v="North Indian, Fast Food, South Indian" u="1"/>
        <s v="North Indian, Fast Food, Street Food" u="1"/>
        <s v="North Indian, Finger Food" u="1"/>
        <s v="North Indian, Finger Food, Italian, Chinese" u="1"/>
        <s v="North Indian, French, Continental" u="1"/>
        <s v="North Indian, Greek, Mughlai" u="1"/>
        <s v="North Indian, Healthy Food, Rajasthani" u="1"/>
        <s v="North Indian, Hyderabadi" u="1"/>
        <s v="North Indian, Hyderabadi, Kashmiri, Chinese" u="1"/>
        <s v="North Indian, Indian" u="1"/>
        <s v="North Indian, Italian" u="1"/>
        <s v="North Indian, Italian, Asian, American" u="1"/>
        <s v="North Indian, Italian, Asian, South Indian" u="1"/>
        <s v="North Indian, Italian, Chinese" u="1"/>
        <s v="North Indian, Italian, Chinese, American" u="1"/>
        <s v="North Indian, Italian, Chinese, Fast Food" u="1"/>
        <s v="North Indian, Italian, Chinese, Mexican" u="1"/>
        <s v="North Indian, Italian, Chinese, Thai" u="1"/>
        <s v="North Indian, Italian, Continental" u="1"/>
        <s v="North Indian, Italian, Continental, Asian" u="1"/>
        <s v="North Indian, Italian, Continental, Chinese" u="1"/>
        <s v="North Indian, Italian, Fast Food" u="1"/>
        <s v="North Indian, Italian, Finger Food" u="1"/>
        <s v="North Indian, Italian, Mexican" u="1"/>
        <s v="North Indian, Italian, Mexican, Asian" u="1"/>
        <s v="North Indian, Italian, Mexican, Chettinad, Chinese, Lebanese" u="1"/>
        <s v="North Indian, Italian, Parsi, Asian, Kerala" u="1"/>
        <s v="North Indian, Japanese, Italian" u="1"/>
        <s v="North Indian, Kashmiri" u="1"/>
        <s v="North Indian, Kashmiri, Chinese, Thai, Korean" u="1"/>
        <s v="North Indian, Kashmiri, Mughlai" u="1"/>
        <s v="North Indian, Kerala, Chinese, Continental" u="1"/>
        <s v="North Indian, Lebanese, European, Mexican" u="1"/>
        <s v="North Indian, Lebanese, Mexican, Asian, Italian, American, European" u="1"/>
        <s v="North Indian, Lucknowi" u="1"/>
        <s v="North Indian, Maharashtrian" u="1"/>
        <s v="North Indian, Mangalorean, Chinese" u="1"/>
        <s v="North Indian, Mediterranean, Asian" u="1"/>
        <s v="North Indian, Mediterranean, Asian, Arabian" u="1"/>
        <s v="North Indian, Mediterranean, Asian, Chinese" u="1"/>
        <s v="North Indian, Mediterranean, Asian, Continental" u="1"/>
        <s v="North Indian, Mediterranean, Asian, Fast Food" u="1"/>
        <s v="North Indian, Mediterranean, Chinese" u="1"/>
        <s v="North Indian, Mediterranean, Continental" u="1"/>
        <s v="North Indian, Mediterranean, European, Asian, Chinese, Pizza" u="1"/>
        <s v="North Indian, Mexican, Chinese, Italian" u="1"/>
        <s v="North Indian, Mexican, Italian" u="1"/>
        <s v="North Indian, Mexican, Italian, Continental" u="1"/>
        <s v="North Indian, Middle Eastern, Pizza" u="1"/>
        <s v="North Indian, Mithai" u="1"/>
        <s v="North Indian, Mithai, Chinese" u="1"/>
        <s v="North Indian, Mithai, Chinese, Street Food" u="1"/>
        <s v="North Indian, Mithai, South Indian, Street Food, Chinese" u="1"/>
        <s v="North Indian, Mithai, South Indian, Street Food, Fast Food" u="1"/>
        <s v="North Indian, Mithai, Street Food" u="1"/>
        <s v="North Indian, Mughlai, Armenian" u="1"/>
        <s v="North Indian, Mughlai, Asian, Continental" u="1"/>
        <s v="North Indian, Mughlai, Awadhi" u="1"/>
        <s v="North Indian, Mughlai, Biryani" u="1"/>
        <s v="North Indian, Mughlai, Biryani, Bengali" u="1"/>
        <s v="North Indian, Mughlai, Chinese, Bakery" u="1"/>
        <s v="North Indian, Mughlai, Chinese, Continental" u="1"/>
        <s v="North Indian, Mughlai, Chinese, Continental, Fast Food" u="1"/>
        <s v="North Indian, Mughlai, Chinese, Fast Food" u="1"/>
        <s v="North Indian, Mughlai, Chinese, Italian" u="1"/>
        <s v="North Indian, Mughlai, Chinese, Mangalorean" u="1"/>
        <s v="North Indian, Mughlai, Chinese, Raw Meats" u="1"/>
        <s v="North Indian, Mughlai, Chinese, Seafood" u="1"/>
        <s v="North Indian, Mughlai, Chinese, South Indian" u="1"/>
        <s v="North Indian, Mughlai, Continental" u="1"/>
        <s v="North Indian, Mughlai, Continental, Chinese" u="1"/>
        <s v="North Indian, Mughlai, Fast Food" u="1"/>
        <s v="North Indian, Mughlai, Fast Food, South Indian" u="1"/>
        <s v="North Indian, Mughlai, Hyderabadi" u="1"/>
        <s v="North Indian, Mughlai, Italian, Chinese" u="1"/>
        <s v="North Indian, Mughlai, Kashmiri" u="1"/>
        <s v="North Indian, Mughlai, Lebanese" u="1"/>
        <s v="North Indian, Mughlai, Lebanese, Arabian, Mediterranean" u="1"/>
        <s v="North Indian, Mughlai, Mexican, Thai" u="1"/>
        <s v="North Indian, Mughlai, Mughlai" u="1"/>
        <s v="North Indian, Mughlai, Nepalese, Tibetan, Korean" u="1"/>
        <s v="North Indian, Mughlai, Seafood" u="1"/>
        <s v="North Indian, Mughlai, South Indian" u="1"/>
        <s v="North Indian, Mughlai, South Indian, Chinese" u="1"/>
        <s v="North Indian, Mughlai, South Indian, Rajasthani, Street Food" u="1"/>
        <s v="North Indian, North Eastern, Continental" u="1"/>
        <s v="North Indian, Rajasthani" u="1"/>
        <s v="North Indian, Rajasthani, Asian" u="1"/>
        <s v="North Indian, Rajasthani, Gujarati" u="1"/>
        <s v="North Indian, Seafood" u="1"/>
        <s v="North Indian, Seafood, Bengali" u="1"/>
        <s v="North Indian, Seafood, Continental" u="1"/>
        <s v="North Indian, Seafood, South Indian, Italian" u="1"/>
        <s v="North Indian, South Indian" u="1"/>
        <s v="North Indian, South Indian, Asian, Continental" u="1"/>
        <s v="North Indian, South Indian, Bakery, Beverages" u="1"/>
        <s v="North Indian, South Indian, Bakery, Italian" u="1"/>
        <s v="North Indian, South Indian, Bihari" u="1"/>
        <s v="North Indian, South Indian, Chinese" u="1"/>
        <s v="North Indian, South Indian, Chinese, Fast Food" u="1"/>
        <s v="North Indian, South Indian, Chinese, Fast Food, Bakery, Mithai" u="1"/>
        <s v="North Indian, South Indian, Chinese, Fast Food, Mithai" u="1"/>
        <s v="North Indian, South Indian, Chinese, Healthy Food, Bakery" u="1"/>
        <s v="North Indian, South Indian, Chinese, Mithai" u="1"/>
        <s v="North Indian, South Indian, Chinese, Mithai, Fast Food" u="1"/>
        <s v="North Indian, South Indian, Chinese, Mughlai" u="1"/>
        <s v="North Indian, South Indian, Chinese, Street Food" u="1"/>
        <s v="North Indian, South Indian, Chinese, Street Food, Fast Food" u="1"/>
        <s v="North Indian, South Indian, Chinese, Street Food, Fast Food, Mithai" u="1"/>
        <s v="North Indian, South Indian, Chinese, Street Food, Fast Food, Mithai, Desserts" u="1"/>
        <s v="North Indian, South Indian, Chinese, Street Food, Mithai" u="1"/>
        <s v="North Indian, South Indian, Continental, Fast Food" u="1"/>
        <s v="North Indian, South Indian, Fast Food" u="1"/>
        <s v="North Indian, South Indian, Fast Food, Street Food, Chinese, Beverages, Desserts, Mithai" u="1"/>
        <s v="North Indian, South Indian, Fast Food, Street Food, Chinese, Beverages, Mithai" u="1"/>
        <s v="North Indian, South Indian, Fast Food, Street Food, Chinese, Desserts, Mithai" u="1"/>
        <s v="North Indian, South Indian, Fast Food, Street Food, Chinese, Mithai" u="1"/>
        <s v="North Indian, South Indian, Fast Food, Street Food, Mithai" u="1"/>
        <s v="North Indian, South Indian, Gujarati, Rajasthani" u="1"/>
        <s v="North Indian, South Indian, Italian, Chinese" u="1"/>
        <s v="North Indian, South Indian, Italian, Continental, Mediterranean, Lebanese, Desserts" u="1"/>
        <s v="North Indian, South Indian, Mithai" u="1"/>
        <s v="North Indian, South Indian, Mughlai" u="1"/>
        <s v="North Indian, South Indian, Street Food" u="1"/>
        <s v="North Indian, South Indian, Street Food, Bakery" u="1"/>
        <s v="North Indian, South Indian, Street Food, Chinese, Fast Food, Mithai" u="1"/>
        <s v="North Indian, South Indian, Street Food, Fast Food, Mithai" u="1"/>
        <s v="North Indian, South Indian, Street Food, Mithai" u="1"/>
        <s v="North Indian, Spanish, Mediterranean" u="1"/>
        <s v="North Indian, Street Food" u="1"/>
        <s v="North Indian, Street Food, Beverages" u="1"/>
        <s v="North Indian, Street Food, Chinese" u="1"/>
        <s v="North Indian, Street Food, Chinese, South Indian" u="1"/>
        <s v="North Indian, Street Food, Chinese, South Indian, Mithai" u="1"/>
        <s v="North Indian, Street Food, Fast Food" u="1"/>
        <s v="North Indian, Street Food, Fast Food, Chinese, South Indian, Mithai" u="1"/>
        <s v="North Indian, Street Food, Mithai" u="1"/>
        <s v="North Indian, Street Food, Mughlai" u="1"/>
        <s v="North Indian, Street Food, South Indian, Fast Food, Chinese" u="1"/>
        <s v="North Indian, Street Food, South Indian, Mithai" u="1"/>
        <s v="North Indian, Thai, Continental" u="1"/>
        <s v="North Indian, Thai, Italian, Chinese, Mexican" u="1"/>
        <s v="North Indian, Tibetan" u="1"/>
        <s v="Oriya" u="1"/>
        <s v="Pakistani, Afghani, Indian, Hyderabadi" u="1"/>
        <s v="Pakistani, Chinese, Indian, Afghani" u="1"/>
        <s v="Pakistani, Indian" u="1"/>
        <s v="Pakistani, Indian, Afghani, Curry" u="1"/>
        <s v="Pakistani, Indian, Mughlai" u="1"/>
        <s v="Parsi" u="1"/>
        <s v="Parsi, Iranian" u="1"/>
        <s v="Parsi, North Indian" u="1"/>
        <s v="Patisserie, Coffee and Tea" u="1"/>
        <s v="Peranakan, Indonesian" u="1"/>
        <s v="Persian, Arabian, Lebanese, North Indian" u="1"/>
        <s v="Peruvian, Latin American" u="1"/>
        <s v="Pizza" u="1"/>
        <s v="Pizza, Bar Food" u="1"/>
        <s v="Pizza, Bar Food, Sandwich" u="1"/>
        <s v="Pizza, Burger, Fast Food" u="1"/>
        <s v="Pizza, Cafe, Italian" u="1"/>
        <s v="Pizza, Chinese" u="1"/>
        <s v="Pizza, Continental, Beverages" u="1"/>
        <s v="Pizza, Desserts" u="1"/>
        <s v="Pizza, Fast Food" u="1"/>
        <s v="Pizza, Fast Food, Bakery" u="1"/>
        <s v="Pizza, Fast Food, Chinese" u="1"/>
        <s v="Pizza, Grill" u="1"/>
        <s v="Pizza, Ice Cream" u="1"/>
        <s v="Pizza, Italian" u="1"/>
        <s v="Pizza, Italian, Beverages, Desserts" u="1"/>
        <s v="Pizza, Italian, Cafe" u="1"/>
        <s v="Pizza, Italian, Fast Food" u="1"/>
        <s v="Pizza, Mexican, Chinese, Italian" u="1"/>
        <s v="Pizza, North Indian" u="1"/>
        <s v="Pizza, North Indian, Continental" u="1"/>
        <s v="Pizza, Salad, Finger Food" u="1"/>
        <s v="Pizza, Sandwich" u="1"/>
        <s v="Pizza, Sandwich, Vegetarian" u="1"/>
        <s v="Pizza, Seafood, Steak" u="1"/>
        <s v="Portuguese, African" u="1"/>
        <s v="Portuguese, African, Lebanese" u="1"/>
        <s v="Pub Food" u="1"/>
        <s v="Rajasthani" u="1"/>
        <s v="Rajasthani, Gujarati, Mughlai" u="1"/>
        <s v="Rajasthani, North Indian" u="1"/>
        <s v="Ramen, Japanese" u="1"/>
        <s v="Raw Meats" u="1"/>
        <s v="Raw Meats, Fast Food" u="1"/>
        <s v="Raw Meats, Fast Food, North Indian" u="1"/>
        <s v="Raw Meats, North Indian" u="1"/>
        <s v="Raw Meats, North Indian, Chinese" u="1"/>
        <s v="Raw Meats, North Indian, Chinese, Fast Food" u="1"/>
        <s v="Raw Meats, North Indian, Fast Food" u="1"/>
        <s v="Raw Meats, Street Food" u="1"/>
        <s v="Restaurant Cafe, Desserts" u="1"/>
        <s v="Restaurant Cafe, Turkish, Desserts" u="1"/>
        <s v="Salad, Continental" u="1"/>
        <s v="Salad, Healthy Food, Burger, Italian, Continental, Chinese, North Indian, Beverages" u="1"/>
        <s v="Sandwich" u="1"/>
        <s v="Sandwich, Seafood, Cajun" u="1"/>
        <s v="Sandwich, Seafood, Steak" u="1"/>
        <s v="Sandwich, Sushi, Tapas" u="1"/>
        <s v="Scottish, Cafe" u="1"/>
        <s v="Seafood" u="1"/>
        <s v="Seafood, African, Sushi" u="1"/>
        <s v="Seafood, American" u="1"/>
        <s v="Seafood, American, Mediterranean, Japanese" u="1"/>
        <s v="Seafood, Asian, Filipino, Indian" u="1"/>
        <s v="Seafood, Asian, Grill, Sushi" u="1"/>
        <s v="Seafood, Bar Food, Brazilian" u="1"/>
        <s v="Seafood, Chinese" u="1"/>
        <s v="Seafood, Chinese, Japanese, Sushi, Thai" u="1"/>
        <s v="Seafood, Chinese, Japanese, Vietnamese, Asian, Thai" u="1"/>
        <s v="Seafood, Chinese, Thai" u="1"/>
        <s v="Seafood, Continental, European" u="1"/>
        <s v="Seafood, Continental, European, German" u="1"/>
        <s v="Seafood, Continental, Goan, Asian, Andhra" u="1"/>
        <s v="Seafood, Filipino, Asian, European" u="1"/>
        <s v="Seafood, French" u="1"/>
        <s v="Seafood, Italian" u="1"/>
        <s v="Seafood, Japanese, Sushi" u="1"/>
        <s v="Seafood, Kiwi" u="1"/>
        <s v="Seafood, Mediterranean" u="1"/>
        <s v="Seafood, Mughlai, North Indian" u="1"/>
        <s v="Seafood, North Indian" u="1"/>
        <s v="Seafood, South Indian, Andhra, Hyderabadi, Goan" u="1"/>
        <s v="Seafood, Southern" u="1"/>
        <s v="Seafood, Steak" u="1"/>
        <s v="Seafood, Steak, Vegetarian" u="1"/>
        <s v="Seafood, Sushi" u="1"/>
        <s v="Seafood, Tapas, Bar Food" u="1"/>
        <s v="Singaporean, Australian, German" u="1"/>
        <s v="Singaporean, Chinese, Seafood, Malay, Indian" u="1"/>
        <s v="South American" u="1"/>
        <s v="South Indian" u="1"/>
        <s v="South Indian, Andhra" u="1"/>
        <s v="South Indian, Biryani" u="1"/>
        <s v="South Indian, Chettinad" u="1"/>
        <s v="South Indian, Chettinad, North Indian" u="1"/>
        <s v="South Indian, Chettinad, North Indian, Chinese" u="1"/>
        <s v="South Indian, Chinese" u="1"/>
        <s v="South Indian, Chinese, Continental" u="1"/>
        <s v="South Indian, Chinese, Continental, Italian, North Indian" u="1"/>
        <s v="South Indian, Chinese, Fast Food" u="1"/>
        <s v="South Indian, Chinese, Fast Food, Mithai" u="1"/>
        <s v="South Indian, Chinese, Mithai" u="1"/>
        <s v="South Indian, Chinese, Mughlai" u="1"/>
        <s v="South Indian, Chinese, North Indian" u="1"/>
        <s v="South Indian, Chinese, Street Food, Mithai" u="1"/>
        <s v="South Indian, Desserts" u="1"/>
        <s v="South Indian, Desserts, Beverages" u="1"/>
        <s v="South Indian, Fast Food" u="1"/>
        <s v="South Indian, Fast Food, Chinese" u="1"/>
        <s v="South Indian, Fast Food, North Indian, Chinese" u="1"/>
        <s v="South Indian, Fast Food, Street Food" u="1"/>
        <s v="South Indian, Kerala" u="1"/>
        <s v="South Indian, Nepalese" u="1"/>
        <s v="South Indian, North Indian" u="1"/>
        <s v="South Indian, North Indian, Chinese" u="1"/>
        <s v="South Indian, North Indian, Chinese, Continental" u="1"/>
        <s v="South Indian, North Indian, Chinese, Fast Food" u="1"/>
        <s v="South Indian, North Indian, Chinese, Fast Food, Street Food, Mithai" u="1"/>
        <s v="South Indian, North Indian, Chinese, Mughlai" u="1"/>
        <s v="South Indian, North Indian, Chinese, Street Food, Fast Food" u="1"/>
        <s v="South Indian, North Indian, Fast Food" u="1"/>
        <s v="South Indian, North Indian, Street Food" u="1"/>
        <s v="South Indian, North Indian, Street Food, Chinese, Mithai" u="1"/>
        <s v="South Indian, Pizza, Chinese" u="1"/>
        <s v="South Indian, Seafood, Kerala" u="1"/>
        <s v="South Indian, Street Food" u="1"/>
        <s v="South Indian, Street Food, Chinese" u="1"/>
        <s v="South Indian, Street Food, Desserts" u="1"/>
        <s v="South Indian, Street Food, Mithai" u="1"/>
        <s v="Southern" u="1"/>
        <s v="Southern, Cajun, Soul Food" u="1"/>
        <s v="Spanish, Italian" u="1"/>
        <s v="Spanish, Tapas" u="1"/>
        <s v="Sri Lankan" u="1"/>
        <s v="Steak" u="1"/>
        <s v="Steak, American" u="1"/>
        <s v="Steak, BBQ" u="1"/>
        <s v="Steak, Scottish, British" u="1"/>
        <s v="Steak, Seafood, Grill" u="1"/>
        <s v="Steak, Tapas, Bar Food" u="1"/>
        <s v="Street Food, Bakery" u="1"/>
        <s v="Street Food, Beverages" u="1"/>
        <s v="Street Food, Burger, American, Finger Food, German" u="1"/>
        <s v="Street Food, Burger, Desserts, Italian, Pizza, North Indian, European, Finger Food" u="1"/>
        <s v="Street Food, Chinese" u="1"/>
        <s v="Street Food, Chinese, Mithai" u="1"/>
        <s v="Street Food, Chinese, North Indian" u="1"/>
        <s v="Street Food, Chinese, North Indian, Mithai" u="1"/>
        <s v="Street Food, Continental, Burger, Grill" u="1"/>
        <s v="Street Food, Continental, South Indian, North Indian, Chinese" u="1"/>
        <s v="Street Food, Desserts" u="1"/>
        <s v="Street Food, Fast Food" u="1"/>
        <s v="Street Food, Fast Food, Beverages" u="1"/>
        <s v="Street Food, Fast Food, Chinese, South Indian, North Indian" u="1"/>
        <s v="Street Food, Fast Food, North Indian" u="1"/>
        <s v="Street Food, Mithai" u="1"/>
        <s v="Street Food, Mithai, North Indian, South Indian, Chinese" u="1"/>
        <s v="Street Food, Mithai, South Indian, North Indian, Chinese" u="1"/>
        <s v="Street Food, Mughlai" u="1"/>
        <s v="Street Food, North Indian" u="1"/>
        <s v="Street Food, North Indian, Chinese, Continental" u="1"/>
        <s v="Street Food, North Indian, Mithai" u="1"/>
        <s v="Street Food, North Indian, South Indian" u="1"/>
        <s v="Street Food, North Indian, South Indian, Chinese" u="1"/>
        <s v="Street Food, North Indian, South Indian, Chinese, Mithai" u="1"/>
        <s v="Street Food, North Indian, South Indian, Mithai" u="1"/>
        <s v="Street Food, South Indian" u="1"/>
        <s v="Street Food, South Indian, Chinese" u="1"/>
        <s v="Street Food, South Indian, Mithai" u="1"/>
        <s v="Sushi" u="1"/>
        <s v="Sushi, Asian" u="1"/>
        <s v="Sushi, Japanese" u="1"/>
        <s v="Sushi, Japanese, Cantonese" u="1"/>
        <s v="Sushi, Japanese, Healthy Food" u="1"/>
        <s v="Sushi, Teriyaki" u="1"/>
        <s v="Sushi, Thai" u="1"/>
        <s v="Taiwanese, Street Food" u="1"/>
        <s v="Tapas" u="1"/>
        <s v="Tea" u="1"/>
        <s v="Tea, Beverages, Fast Food" u="1"/>
        <s v="Tea, Cafe" u="1"/>
        <s v="Tea, Fast Food" u="1"/>
        <s v="Tea, Modern Australian" u="1"/>
        <s v="Tex-Mex, American" u="1"/>
        <s v="Thai" u="1"/>
        <s v="Thai, Asian" u="1"/>
        <s v="Thai, Chinese" u="1"/>
        <s v="Thai, Chinese, Asian" u="1"/>
        <s v="Thai, Chinese, Asian, Malaysian" u="1"/>
        <s v="Thai, Chinese, Japanese" u="1"/>
        <s v="Thai, Chinese, North Indian" u="1"/>
        <s v="Thai, Chinese, Seafood" u="1"/>
        <s v="Thai, European, Mexican, North Indian, Chinese, Cafe" u="1"/>
        <s v="Thai, Japanese" u="1"/>
        <s v="Thai, Japanese, Chinese, Indonesian, Vietnamese" u="1"/>
        <s v="Tibetan" u="1"/>
        <s v="Tibetan, Chinese" u="1"/>
        <s v="Tibetan, Chinese, North Indian" u="1"/>
        <s v="Tibetan, Fast Food" u="1"/>
        <s v="Tibetan, Nepalese" u="1"/>
        <s v="Tibetan, South Indian, North Indian" u="1"/>
        <s v="Tibetan, Street Food" u="1"/>
        <s v="Turkish" u="1"/>
        <s v="Turkish Pizza" u="1"/>
        <s v="Turkish, Arabian, Middle Eastern" u="1"/>
        <s v="Turkish, Arabian, Moroccan, Lebanese" u="1"/>
        <s v="Turkish, Mediterranean, Middle Eastern" u="1"/>
        <s v="Unknown" u="1"/>
        <s v="Vietnamese" u="1"/>
        <s v="Vietnamese, Fish and Chips" u="1"/>
        <s v="Western, Asian, Cafe" u="1"/>
        <s v="Western, Fusion, Fast Food" u="1"/>
        <s v="World Cuisine" u="1"/>
        <s v="World Cuisine, Mexican, Italian" u="1"/>
        <s v="World Cuisine, Patisserie, Cafe" u="1"/>
      </sharedItems>
    </cacheField>
    <cacheField name="[Measures].[Count of RestaurantID 2]" caption="Count of RestaurantID 2" numFmtId="0" hierarchy="81" level="32767"/>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0"/>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7453706" backgroundQuery="1" createdVersion="8" refreshedVersion="8" minRefreshableVersion="3" recordCount="0" supportSubquery="1" supportAdvancedDrill="1" xr:uid="{5822A611-1E57-4F4B-9982-FAFA016CD291}">
  <cacheSource type="external" connectionId="1"/>
  <cacheFields count="3">
    <cacheField name="[Range].[City].[City]" caption="City" numFmtId="0" hierarchy="3" level="1">
      <sharedItems count="10">
        <s v="Bandung"/>
        <s v="Bogor"/>
        <s v="Colombo"/>
        <s v="Faridabad"/>
        <s v="Gurgaon"/>
        <s v="Jakarta"/>
        <s v="New Delhi"/>
        <s v="Noida"/>
        <s v="Pune"/>
        <s v="Tangerang"/>
      </sharedItems>
    </cacheField>
    <cacheField name="[Measures].[Average of Average_Cost_for_two]" caption="Average of Average_Cost_for_two" numFmtId="0" hierarchy="83" level="32767"/>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8032406" backgroundQuery="1" createdVersion="8" refreshedVersion="8" minRefreshableVersion="3" recordCount="0" supportSubquery="1" supportAdvancedDrill="1" xr:uid="{4E2E877E-AC35-41A4-B32A-9B5AD72B5C4A}">
  <cacheSource type="external" connectionId="1"/>
  <cacheFields count="5">
    <cacheField name="[Range].[Rating].[Rating]" caption="Rating" numFmtId="0" hierarchy="19" level="1">
      <sharedItems containsSemiMixedTypes="0" containsString="0" containsNumber="1" minValue="4.5" maxValue="4.9000000000000004" count="5">
        <n v="4.5"/>
        <n v="4.5999999999999996"/>
        <n v="4.7"/>
        <n v="4.8"/>
        <n v="4.9000000000000004"/>
      </sharedItems>
    </cacheField>
    <cacheField name="[Measures].[Average of Rating]" caption="Average of Rating" numFmtId="0" hierarchy="84" level="32767"/>
    <cacheField name="[Measures].[Distinct Count of City]" caption="Distinct Count of City" numFmtId="0" hierarchy="85" level="32767"/>
    <cacheField name="[Measures].[Distinct Count of countryname]" caption="Distinct Count of countryname" numFmtId="0" hierarchy="87" level="32767"/>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2" memberValueDatatype="5" unbalanced="0">
      <fieldsUsage count="2">
        <fieldUsage x="-1"/>
        <fieldUsage x="0"/>
      </fieldsUsage>
    </cacheHierarchy>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4"/>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oneField="1" hidden="1">
      <fieldsUsage count="1">
        <fieldUsage x="1"/>
      </fieldsUsage>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oneField="1" hidden="1">
      <fieldsUsage count="1">
        <fieldUsage x="3"/>
      </fieldsUsage>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8379629" backgroundQuery="1" createdVersion="8" refreshedVersion="8" minRefreshableVersion="3" recordCount="0" supportSubquery="1" supportAdvancedDrill="1" xr:uid="{05DD6D24-4426-436D-8BCD-3316B69497F0}">
  <cacheSource type="external" connectionId="1"/>
  <cacheFields count="3">
    <cacheField name="[Range].[Has_Online_delivery].[Has_Online_delivery]" caption="Has_Online_delivery" numFmtId="0" hierarchy="12" level="1">
      <sharedItems count="2">
        <s v="No"/>
        <s v="Yes"/>
      </sharedItems>
    </cacheField>
    <cacheField name="[Measures].[Count of RestaurantName]" caption="Count of RestaurantName" numFmtId="0" hierarchy="76" level="32767"/>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0"/>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895833" backgroundQuery="1" createdVersion="8" refreshedVersion="8" minRefreshableVersion="3" recordCount="0" supportSubquery="1" supportAdvancedDrill="1" xr:uid="{FB3C39FF-C27A-4AD3-807A-5EA7A22219AC}">
  <cacheSource type="external" connectionId="1"/>
  <cacheFields count="3">
    <cacheField name="[Measures].[Count of RestaurantID 2]" caption="Count of RestaurantID 2" numFmtId="0" hierarchy="81" level="32767"/>
    <cacheField name="[Range].[Rating].[Rating]" caption="Rating" numFmtId="0" hierarchy="19" level="1">
      <sharedItems containsSemiMixedTypes="0" containsString="0" containsNumber="1" minValue="4.5" maxValue="4.9000000000000004" count="5">
        <n v="4.5"/>
        <n v="4.5999999999999996"/>
        <n v="4.7"/>
        <n v="4.8"/>
        <n v="4.9000000000000004"/>
      </sharedItems>
    </cacheField>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2" memberValueDatatype="5" unbalanced="0">
      <fieldsUsage count="2">
        <fieldUsage x="-1"/>
        <fieldUsage x="1"/>
      </fieldsUsage>
    </cacheHierarchy>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49421299" backgroundQuery="1" createdVersion="8" refreshedVersion="8" minRefreshableVersion="3" recordCount="0" supportSubquery="1" supportAdvancedDrill="1" xr:uid="{49C48473-72E5-47B6-B2A2-69055FE84438}">
  <cacheSource type="external" connectionId="1"/>
  <cacheFields count="5">
    <cacheField name="[Measures].[Count of RestaurantID 2]" caption="Count of RestaurantID 2" numFmtId="0" hierarchy="81" level="32767"/>
    <cacheField name="[Range].[Year Opening].[Year Opening]" caption="Year Opening" numFmtId="0" hierarchy="20"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Range].[Year Opening].&amp;[2010]"/>
            <x15:cachedUniqueName index="1" name="[Range].[Year Opening].&amp;[2011]"/>
            <x15:cachedUniqueName index="2" name="[Range].[Year Opening].&amp;[2012]"/>
            <x15:cachedUniqueName index="3" name="[Range].[Year Opening].&amp;[2013]"/>
            <x15:cachedUniqueName index="4" name="[Range].[Year Opening].&amp;[2014]"/>
            <x15:cachedUniqueName index="5" name="[Range].[Year Opening].&amp;[2015]"/>
            <x15:cachedUniqueName index="6" name="[Range].[Year Opening].&amp;[2016]"/>
            <x15:cachedUniqueName index="7" name="[Range].[Year Opening].&amp;[2017]"/>
            <x15:cachedUniqueName index="8" name="[Range].[Year Opening].&amp;[2018]"/>
          </x15:cachedUniqueNames>
        </ext>
      </extLst>
    </cacheField>
    <cacheField name="[Range].[Month Opening].[Month Opening]" caption="Month Opening" numFmtId="0" hierarchy="21"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Range].[Month Opening].&amp;[1]"/>
            <x15:cachedUniqueName index="1" name="[Range].[Month Opening].&amp;[2]"/>
            <x15:cachedUniqueName index="2" name="[Range].[Month Opening].&amp;[3]"/>
            <x15:cachedUniqueName index="3" name="[Range].[Month Opening].&amp;[4]"/>
            <x15:cachedUniqueName index="4" name="[Range].[Month Opening].&amp;[5]"/>
            <x15:cachedUniqueName index="5" name="[Range].[Month Opening].&amp;[6]"/>
            <x15:cachedUniqueName index="6" name="[Range].[Month Opening].&amp;[7]"/>
            <x15:cachedUniqueName index="7" name="[Range].[Month Opening].&amp;[8]"/>
            <x15:cachedUniqueName index="8" name="[Range].[Month Opening].&amp;[9]"/>
            <x15:cachedUniqueName index="9" name="[Range].[Month Opening].&amp;[10]"/>
            <x15:cachedUniqueName index="10" name="[Range].[Month Opening].&amp;[11]"/>
            <x15:cachedUniqueName index="11" name="[Range].[Month Opening].&amp;[12]"/>
          </x15:cachedUniqueNames>
        </ext>
      </extLst>
    </cacheField>
    <cacheField name="[Table1 1].[Quarter].[Quarter]" caption="Quarter" numFmtId="0" hierarchy="5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 1].[Quarter].&amp;[1]"/>
            <x15:cachedUniqueName index="1" name="[Table1 1].[Quarter].&amp;[2]"/>
            <x15:cachedUniqueName index="2" name="[Table1 1].[Quarter].&amp;[3]"/>
            <x15:cachedUniqueName index="3" name="[Table1 1].[Quarter].&amp;[4]"/>
          </x15:cachedUniqueNames>
        </ext>
      </extLst>
    </cacheField>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fieldsUsage count="2">
        <fieldUsage x="-1"/>
        <fieldUsage x="1"/>
      </fieldsUsage>
    </cacheHierarchy>
    <cacheHierarchy uniqueName="[Range].[Month Opening]" caption="Month Opening" attribute="1" defaultMemberUniqueName="[Range].[Month Opening].[All]" allUniqueName="[Range].[Month Opening].[All]" dimensionUniqueName="[Range]" displayFolder="" count="2" memberValueDatatype="20" unbalanced="0">
      <fieldsUsage count="2">
        <fieldUsage x="-1"/>
        <fieldUsage x="2"/>
      </fieldsUsage>
    </cacheHierarchy>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4"/>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2" memberValueDatatype="20" unbalanced="0">
      <fieldsUsage count="2">
        <fieldUsage x="-1"/>
        <fieldUsage x="3"/>
      </fieldsUsage>
    </cacheHierarchy>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50231484" backgroundQuery="1" createdVersion="8" refreshedVersion="8" minRefreshableVersion="3" recordCount="0" supportSubquery="1" supportAdvancedDrill="1" xr:uid="{2E3C9745-34F0-40F5-A3AD-63E6717020C3}">
  <cacheSource type="external" connectionId="1"/>
  <cacheFields count="3">
    <cacheField name="[Range].[countryname].[countryname]" caption="countryname" numFmtId="0" hierarchy="25" level="1">
      <sharedItems count="15">
        <s v="Australia"/>
        <s v="Brazil"/>
        <s v="Canada"/>
        <s v="India"/>
        <s v="Indonasia"/>
        <s v="New Zealand"/>
        <s v="Phillipines"/>
        <s v="Qatar"/>
        <s v="Singapore"/>
        <s v="South Africa"/>
        <s v="Sri lanka"/>
        <s v="Turkey"/>
        <s v="United Arab Emirates"/>
        <s v="United Kingdom"/>
        <s v="United States"/>
      </sharedItems>
    </cacheField>
    <cacheField name="[Range].[City].[City]" caption="City" numFmtId="0" hierarchy="3" level="1">
      <sharedItems count="141">
        <s v="Armidale"/>
        <s v="Balingup"/>
        <s v="Beechworth"/>
        <s v="Dicky Beach"/>
        <s v="East Ballina"/>
        <s v="Flaxton"/>
        <s v="Forrest"/>
        <s v="Hepburn Springs"/>
        <s v="Huskisson"/>
        <s v="Inverloch"/>
        <s v="Lakes Entrance"/>
        <s v="Lorn"/>
        <s v="Macedon"/>
        <s v="Mayfield"/>
        <s v="Middleton Beach"/>
        <s v="Montville"/>
        <s v="Palm Cove"/>
        <s v="Paynesville"/>
        <s v="Penola"/>
        <s v="Phillip Island"/>
        <s v="Tanunda"/>
        <s v="Trentham East"/>
        <s v="Victor Harbor"/>
        <s v="Brasí_lia"/>
        <s v="Rio de Janeiro"/>
        <s v="Sí£o Paulo"/>
        <s v="Chatham-Kent"/>
        <s v="Consort"/>
        <s v="Vineland Station"/>
        <s v="Yorkton"/>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Makati City"/>
        <s v="Mandaluyong City"/>
        <s v="Pasay City"/>
        <s v="Pasig City"/>
        <s v="Quezon City"/>
        <s v="San Juan City"/>
        <s v="Santa Rosa"/>
        <s v="Tagaytay City"/>
        <s v="Taguig City"/>
        <s v="Doha"/>
        <s v="Singapore"/>
        <s v="Cape Town"/>
        <s v="Inner City"/>
        <s v="Johannesburg"/>
        <s v="Pretoria"/>
        <s v="Randburg"/>
        <s v="Sandton"/>
        <s v="Colombo"/>
        <s v="Ankara"/>
        <s v="ÛÁstanbul"/>
        <s v="Abu Dhabi"/>
        <s v="Dubai"/>
        <s v="Sharjah"/>
        <s v="Birmingham"/>
        <s v="Edinburgh"/>
        <s v="London"/>
        <s v="Manchester"/>
        <s v="Albany"/>
        <s v="Athens"/>
        <s v="Augusta"/>
        <s v="Boise"/>
        <s v="Cedar Rapids/Iowa City"/>
        <s v="Clatskanie"/>
        <s v="Cochrane"/>
        <s v="Columbus"/>
        <s v="Dalton"/>
        <s v="Davenport"/>
        <s v="Des Moines"/>
        <s v="Dubuque"/>
        <s v="Fernley"/>
        <s v="Gainesville"/>
        <s v="Lakeview"/>
        <s v="Lincoln"/>
        <s v="Macon"/>
        <s v="Mc Millan"/>
        <s v="Miller"/>
        <s v="Monroe"/>
        <s v="Ojo Caliente"/>
        <s v="Orlando"/>
        <s v="Pensacola"/>
        <s v="Pocatello"/>
        <s v="Potrero"/>
        <s v="Princeton"/>
        <s v="Rest of Hawaii"/>
        <s v="Savannah"/>
        <s v="Sioux City"/>
        <s v="Tampa Bay"/>
        <s v="Valdosta"/>
        <s v="Vernonia"/>
        <s v="Waterloo"/>
        <s v="Weirton"/>
        <s v="Winchester Bay"/>
      </sharedItems>
    </cacheField>
    <cacheField name="[Measures].[Count of RestaurantID 2]" caption="Count of RestaurantID 2" numFmtId="0" hierarchy="81" level="32767"/>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0"/>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50694446" backgroundQuery="1" createdVersion="8" refreshedVersion="8" minRefreshableVersion="3" recordCount="0" supportSubquery="1" supportAdvancedDrill="1" xr:uid="{2CE5A067-D436-43B0-AEED-889AEE1BD1E5}">
  <cacheSource type="external" connectionId="1"/>
  <cacheFields count="3">
    <cacheField name="[Measures].[Count of RestaurantID 2]" caption="Count of RestaurantID 2" numFmtId="0" hierarchy="81" level="32767"/>
    <cacheField name="[Range].[Price_Bucket].[Price_Bucket]" caption="Price_Bucket" numFmtId="0" hierarchy="18" level="1">
      <sharedItems count="3">
        <s v="High"/>
        <s v="Low"/>
        <s v="Medium"/>
      </sharedItems>
    </cacheField>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26251273147" backgroundQuery="1" createdVersion="8" refreshedVersion="8" minRefreshableVersion="3" recordCount="0" supportSubquery="1" supportAdvancedDrill="1" xr:uid="{8406FA33-9439-4C4B-B73B-6759D4A38F70}">
  <cacheSource type="external" connectionId="1"/>
  <cacheFields count="3">
    <cacheField name="[Measures].[Count of RestaurantID 2]" caption="Count of RestaurantID 2" numFmtId="0" hierarchy="81" level="32767"/>
    <cacheField name="[Range].[Has_Table_booking].[Has_Table_booking]" caption="Has_Table_booking" numFmtId="0" hierarchy="11" level="1">
      <sharedItems count="2">
        <s v="No"/>
        <s v="Yes"/>
      </sharedItems>
    </cacheField>
    <cacheField name="[Range].[countryname].[countryname]" caption="countryname" numFmtId="0" hierarchy="25" level="1">
      <sharedItems containsSemiMixedTypes="0" containsNonDate="0" containsString="0"/>
    </cacheField>
  </cacheFields>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2" memberValueDatatype="130" unbalanced="0">
      <fieldsUsage count="2">
        <fieldUsage x="-1"/>
        <fieldUsage x="1"/>
      </fieldsUsage>
    </cacheHierarchy>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dimensions count="6">
    <dimension measure="1" name="Measures" uniqueName="[Measures]" caption="Measures"/>
    <dimension name="Range" uniqueName="[Range]" caption="Range"/>
    <dimension name="Table1 1" uniqueName="[Table1 1]" caption="Table1 1"/>
    <dimension name="Table2" uniqueName="[Table2]" caption="Table2"/>
    <dimension name="Table3" uniqueName="[Table3]" caption="Table3"/>
    <dimension name="Table4" uniqueName="[Table4]" caption="Table4"/>
  </dimensions>
  <measureGroups count="5">
    <measureGroup name="Range" caption="Range"/>
    <measureGroup name="Table1 1" caption="Table1 1"/>
    <measureGroup name="Table2" caption="Table2"/>
    <measureGroup name="Table3" caption="Table3"/>
    <measureGroup name="Table4" caption="Table4"/>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zo computer" refreshedDate="46090.711473495372" backgroundQuery="1" createdVersion="3" refreshedVersion="8" minRefreshableVersion="3" recordCount="0" supportSubquery="1" supportAdvancedDrill="1" xr:uid="{3D888716-293D-4ABF-87E5-E2B6E402A25B}">
  <cacheSource type="external" connectionId="1">
    <extLst>
      <ext xmlns:x14="http://schemas.microsoft.com/office/spreadsheetml/2009/9/main" uri="{F057638F-6D5F-4e77-A914-E7F072B9BCA8}">
        <x14:sourceConnection name="ThisWorkbookDataModel"/>
      </ext>
    </extLst>
  </cacheSource>
  <cacheFields count="0"/>
  <cacheHierarchies count="89">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calityVerbose]" caption="LocalityVerbose" attribute="1" defaultMemberUniqueName="[Range].[LocalityVerbose].[All]" allUniqueName="[Range].[LocalityVerbose].[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Switch_to_order_menu]" caption="Switch_to_order_menu" attribute="1" defaultMemberUniqueName="[Range].[Switch_to_order_menu].[All]" allUniqueName="[Range].[Switch_to_order_menu].[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Price_Bucket]" caption="Price_Bucket" attribute="1" defaultMemberUniqueName="[Range].[Price_Bucket].[All]" allUniqueName="[Range].[Price_Bucket].[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Year Opening]" caption="Year Opening" attribute="1" defaultMemberUniqueName="[Range].[Year Opening].[All]" allUniqueName="[Range].[Year Opening].[All]" dimensionUniqueName="[Range]" displayFolder="" count="2" memberValueDatatype="20" unbalanced="0"/>
    <cacheHierarchy uniqueName="[Range].[Month Opening]" caption="Month Opening" attribute="1" defaultMemberUniqueName="[Range].[Month Opening].[All]" allUniqueName="[Range].[Month Opening].[All]" dimensionUniqueName="[Range]" displayFolder="" count="0" memberValueDatatype="20" unbalanced="0"/>
    <cacheHierarchy uniqueName="[Range].[Day Opening]" caption="Day Opening" attribute="1" defaultMemberUniqueName="[Range].[Day Opening].[All]" allUniqueName="[Range].[Day Opening].[All]" dimensionUniqueName="[Range]" displayFolder="" count="0" memberValueDatatype="20" unbalanced="0"/>
    <cacheHierarchy uniqueName="[Range].[Datekey_Opening]" caption="Datekey_Opening" attribute="1" defaultMemberUniqueName="[Range].[Datekey_Opening].[All]" allUniqueName="[Range].[Datekey_Opening].[All]" dimensionUniqueName="[Range]" displayFolder="" count="0" memberValueDatatype="20" unbalanced="0"/>
    <cacheHierarchy uniqueName="[Range].[Average_Cost_for_two_USD]" caption="Average_Cost_for_two_USD" attribute="1" defaultMemberUniqueName="[Range].[Average_Cost_for_two_USD].[All]" allUniqueName="[Range].[Average_Cost_for_two_USD].[All]" dimensionUniqueName="[Range]" displayFolder="" count="0" memberValueDatatype="130" unbalanced="0"/>
    <cacheHierarchy uniqueName="[Range].[countryname]" caption="countryname" attribute="1" defaultMemberUniqueName="[Range].[countryname].[All]" allUniqueName="[Range].[countryname].[All]" dimensionUniqueName="[Range]" displayFolder="" count="2" memberValueDatatype="130" unbalanced="0"/>
    <cacheHierarchy uniqueName="[Table1 1].[RestaurantID]" caption="RestaurantID" attribute="1" defaultMemberUniqueName="[Table1 1].[RestaurantID].[All]" allUniqueName="[Table1 1].[RestaurantID].[All]" dimensionUniqueName="[Table1 1]" displayFolder="" count="0" memberValueDatatype="20" unbalanced="0"/>
    <cacheHierarchy uniqueName="[Table1 1].[RestaurantName]" caption="RestaurantName" attribute="1" defaultMemberUniqueName="[Table1 1].[RestaurantName].[All]" allUniqueName="[Table1 1].[RestaurantName].[All]" dimensionUniqueName="[Table1 1]" displayFolder="" count="0" memberValueDatatype="130" unbalanced="0"/>
    <cacheHierarchy uniqueName="[Table1 1].[CountryCode]" caption="CountryCode" attribute="1" defaultMemberUniqueName="[Table1 1].[CountryCode].[All]" allUniqueName="[Table1 1].[CountryCode].[All]" dimensionUniqueName="[Table1 1]" displayFolder="" count="0" memberValueDatatype="20" unbalanced="0"/>
    <cacheHierarchy uniqueName="[Table1 1].[City]" caption="City" attribute="1" defaultMemberUniqueName="[Table1 1].[City].[All]" allUniqueName="[Table1 1].[City].[All]" dimensionUniqueName="[Table1 1]" displayFolder="" count="0" memberValueDatatype="130" unbalanced="0"/>
    <cacheHierarchy uniqueName="[Table1 1].[Address]" caption="Address" attribute="1" defaultMemberUniqueName="[Table1 1].[Address].[All]" allUniqueName="[Table1 1].[Address].[All]" dimensionUniqueName="[Table1 1]" displayFolder="" count="0" memberValueDatatype="130" unbalanced="0"/>
    <cacheHierarchy uniqueName="[Table1 1].[Locality]" caption="Locality" attribute="1" defaultMemberUniqueName="[Table1 1].[Locality].[All]" allUniqueName="[Table1 1].[Locality].[All]" dimensionUniqueName="[Table1 1]" displayFolder="" count="0" memberValueDatatype="130" unbalanced="0"/>
    <cacheHierarchy uniqueName="[Table1 1].[LocalityVerbose]" caption="LocalityVerbose" attribute="1" defaultMemberUniqueName="[Table1 1].[LocalityVerbose].[All]" allUniqueName="[Table1 1].[LocalityVerbose].[All]" dimensionUniqueName="[Table1 1]" displayFolder="" count="0" memberValueDatatype="130" unbalanced="0"/>
    <cacheHierarchy uniqueName="[Table1 1].[Longitude]" caption="Longitude" attribute="1" defaultMemberUniqueName="[Table1 1].[Longitude].[All]" allUniqueName="[Table1 1].[Longitude].[All]" dimensionUniqueName="[Table1 1]" displayFolder="" count="0" memberValueDatatype="5" unbalanced="0"/>
    <cacheHierarchy uniqueName="[Table1 1].[Latitude]" caption="Latitude" attribute="1" defaultMemberUniqueName="[Table1 1].[Latitude].[All]" allUniqueName="[Table1 1].[Latitude].[All]" dimensionUniqueName="[Table1 1]" displayFolder="" count="0" memberValueDatatype="5" unbalanced="0"/>
    <cacheHierarchy uniqueName="[Table1 1].[Cuisines]" caption="Cuisines" attribute="1" defaultMemberUniqueName="[Table1 1].[Cuisines].[All]" allUniqueName="[Table1 1].[Cuisines].[All]" dimensionUniqueName="[Table1 1]" displayFolder="" count="0" memberValueDatatype="130" unbalanced="0"/>
    <cacheHierarchy uniqueName="[Table1 1].[Currency]" caption="Currency" attribute="1" defaultMemberUniqueName="[Table1 1].[Currency].[All]" allUniqueName="[Table1 1].[Currency].[All]" dimensionUniqueName="[Table1 1]" displayFolder="" count="0" memberValueDatatype="130" unbalanced="0"/>
    <cacheHierarchy uniqueName="[Table1 1].[Has_Table_booking]" caption="Has_Table_booking" attribute="1" defaultMemberUniqueName="[Table1 1].[Has_Table_booking].[All]" allUniqueName="[Table1 1].[Has_Table_booking].[All]" dimensionUniqueName="[Table1 1]" displayFolder="" count="0" memberValueDatatype="130" unbalanced="0"/>
    <cacheHierarchy uniqueName="[Table1 1].[Has_Online_delivery]" caption="Has_Online_delivery" attribute="1" defaultMemberUniqueName="[Table1 1].[Has_Online_delivery].[All]" allUniqueName="[Table1 1].[Has_Online_delivery].[All]" dimensionUniqueName="[Table1 1]" displayFolder="" count="0" memberValueDatatype="130" unbalanced="0"/>
    <cacheHierarchy uniqueName="[Table1 1].[Is_delivering_now]" caption="Is_delivering_now" attribute="1" defaultMemberUniqueName="[Table1 1].[Is_delivering_now].[All]" allUniqueName="[Table1 1].[Is_delivering_now].[All]" dimensionUniqueName="[Table1 1]" displayFolder="" count="0" memberValueDatatype="130" unbalanced="0"/>
    <cacheHierarchy uniqueName="[Table1 1].[Switch_to_order_menu]" caption="Switch_to_order_menu" attribute="1" defaultMemberUniqueName="[Table1 1].[Switch_to_order_menu].[All]" allUniqueName="[Table1 1].[Switch_to_order_menu].[All]" dimensionUniqueName="[Table1 1]" displayFolder="" count="0" memberValueDatatype="130" unbalanced="0"/>
    <cacheHierarchy uniqueName="[Table1 1].[Price_range]" caption="Price_range" attribute="1" defaultMemberUniqueName="[Table1 1].[Price_range].[All]" allUniqueName="[Table1 1].[Price_range].[All]" dimensionUniqueName="[Table1 1]" displayFolder="" count="0" memberValueDatatype="20" unbalanced="0"/>
    <cacheHierarchy uniqueName="[Table1 1].[Votes]" caption="Votes" attribute="1" defaultMemberUniqueName="[Table1 1].[Votes].[All]" allUniqueName="[Table1 1].[Votes].[All]" dimensionUniqueName="[Table1 1]" displayFolder="" count="0" memberValueDatatype="20" unbalanced="0"/>
    <cacheHierarchy uniqueName="[Table1 1].[Average_Cost_for_two]" caption="Average_Cost_for_two" attribute="1" defaultMemberUniqueName="[Table1 1].[Average_Cost_for_two].[All]" allUniqueName="[Table1 1].[Average_Cost_for_two].[All]" dimensionUniqueName="[Table1 1]" displayFolder="" count="0" memberValueDatatype="20" unbalanced="0"/>
    <cacheHierarchy uniqueName="[Table1 1].[Price_Bucket]" caption="Price_Bucket" attribute="1" defaultMemberUniqueName="[Table1 1].[Price_Bucket].[All]" allUniqueName="[Table1 1].[Price_Bucket].[All]" dimensionUniqueName="[Table1 1]" displayFolder="" count="0" memberValueDatatype="130" unbalanced="0"/>
    <cacheHierarchy uniqueName="[Table1 1].[Rating]" caption="Rating" attribute="1" defaultMemberUniqueName="[Table1 1].[Rating].[All]" allUniqueName="[Table1 1].[Rating].[All]" dimensionUniqueName="[Table1 1]" displayFolder="" count="0" memberValueDatatype="5" unbalanced="0"/>
    <cacheHierarchy uniqueName="[Table1 1].[Year Opening]" caption="Year Opening" attribute="1" defaultMemberUniqueName="[Table1 1].[Year Opening].[All]" allUniqueName="[Table1 1].[Year Opening].[All]" dimensionUniqueName="[Table1 1]" displayFolder="" count="0" memberValueDatatype="20" unbalanced="0"/>
    <cacheHierarchy uniqueName="[Table1 1].[Month Opening]" caption="Month Opening" attribute="1" defaultMemberUniqueName="[Table1 1].[Month Opening].[All]" allUniqueName="[Table1 1].[Month Opening].[All]" dimensionUniqueName="[Table1 1]" displayFolder="" count="0" memberValueDatatype="20" unbalanced="0"/>
    <cacheHierarchy uniqueName="[Table1 1].[Day Opening]" caption="Day Opening" attribute="1" defaultMemberUniqueName="[Table1 1].[Day Opening].[All]" allUniqueName="[Table1 1].[Day Opening].[All]" dimensionUniqueName="[Table1 1]" displayFolder="" count="0" memberValueDatatype="20" unbalanced="0"/>
    <cacheHierarchy uniqueName="[Table1 1].[Datekey_Opening]" caption="Datekey_Opening" attribute="1" defaultMemberUniqueName="[Table1 1].[Datekey_Opening].[All]" allUniqueName="[Table1 1].[Datekey_Opening].[All]" dimensionUniqueName="[Table1 1]" displayFolder="" count="0" memberValueDatatype="20" unbalanced="0"/>
    <cacheHierarchy uniqueName="[Table1 1].[Average_Cost_for_two_USD]" caption="Average_Cost_for_two_USD" attribute="1" defaultMemberUniqueName="[Table1 1].[Average_Cost_for_two_USD].[All]" allUniqueName="[Table1 1].[Average_Cost_for_two_USD].[All]" dimensionUniqueName="[Table1 1]" displayFolder="" count="0" memberValueDatatype="130" unbalanced="0"/>
    <cacheHierarchy uniqueName="[Table1 1].[countryname]" caption="countryname" attribute="1" defaultMemberUniqueName="[Table1 1].[countryname].[All]" allUniqueName="[Table1 1].[countryname].[All]" dimensionUniqueName="[Table1 1]" displayFolder="" count="0" memberValueDatatype="130" unbalanced="0"/>
    <cacheHierarchy uniqueName="[Table1 1].[Quarter]" caption="Quarter" attribute="1" defaultMemberUniqueName="[Table1 1].[Quarter].[All]" allUniqueName="[Table1 1].[Quarter].[All]" dimensionUniqueName="[Table1 1]" displayFolder="" count="0" memberValueDatatype="20" unbalanced="0"/>
    <cacheHierarchy uniqueName="[Table2].[CountryID]" caption="CountryID" attribute="1" defaultMemberUniqueName="[Table2].[CountryID].[All]" allUniqueName="[Table2].[CountryID].[All]" dimensionUniqueName="[Table2]" displayFolder="" count="0" memberValueDatatype="20" unbalanced="0"/>
    <cacheHierarchy uniqueName="[Table2].[Countryname]" caption="Countryname" attribute="1" defaultMemberUniqueName="[Table2].[Countryname].[All]" allUniqueName="[Table2].[Countryname].[All]" dimensionUniqueName="[Table2]" displayFolder="" count="0" memberValueDatatype="130" unbalanced="0"/>
    <cacheHierarchy uniqueName="[Table3].[DateKey]" caption="DateKey" attribute="1" defaultMemberUniqueName="[Table3].[DateKey].[All]" allUniqueName="[Table3].[DateKey].[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Monthno]" caption="Monthno" attribute="1" defaultMemberUniqueName="[Table3].[Monthno].[All]" allUniqueName="[Table3].[Monthno].[All]" dimensionUniqueName="[Table3]" displayFolder="" count="0" memberValueDatatype="20" unbalanced="0"/>
    <cacheHierarchy uniqueName="[Table3].[Monthfullname]" caption="Monthfullname" attribute="1" defaultMemberUniqueName="[Table3].[Monthfullname].[All]" allUniqueName="[Table3].[Monthfullname].[All]" dimensionUniqueName="[Table3]" displayFolder="" count="0" memberValueDatatype="130" unbalanced="0"/>
    <cacheHierarchy uniqueName="[Table3].[Quarter]" caption="Quarter" attribute="1" defaultMemberUniqueName="[Table3].[Quarter].[All]" allUniqueName="[Table3].[Quarter].[All]" dimensionUniqueName="[Table3]" displayFolder="" count="0" memberValueDatatype="130" unbalanced="0"/>
    <cacheHierarchy uniqueName="[Table3].[YearMonth]" caption="YearMonth" attribute="1" defaultMemberUniqueName="[Table3].[YearMonth].[All]" allUniqueName="[Table3].[YearMonth].[All]" dimensionUniqueName="[Table3]" displayFolder="" count="0" memberValueDatatype="130" unbalanced="0"/>
    <cacheHierarchy uniqueName="[Table3].[Weekdayno]" caption="Weekdayno" attribute="1" defaultMemberUniqueName="[Table3].[Weekdayno].[All]" allUniqueName="[Table3].[Weekdayno].[All]" dimensionUniqueName="[Table3]" displayFolder="" count="0" memberValueDatatype="20" unbalanced="0"/>
    <cacheHierarchy uniqueName="[Table3].[Weekdayname]" caption="Weekdayname" attribute="1" defaultMemberUniqueName="[Table3].[Weekdayname].[All]" allUniqueName="[Table3].[Weekdayname].[All]" dimensionUniqueName="[Table3]" displayFolder="" count="0" memberValueDatatype="130" unbalanced="0"/>
    <cacheHierarchy uniqueName="[Table3].[FinancialMonth]" caption="FinancialMonth" attribute="1" defaultMemberUniqueName="[Table3].[FinancialMonth].[All]" allUniqueName="[Table3].[FinancialMonth].[All]" dimensionUniqueName="[Table3]" displayFolder="" count="0" memberValueDatatype="130" unbalanced="0"/>
    <cacheHierarchy uniqueName="[Table3].[Financial Quarter]" caption="Financial Quarter" attribute="1" defaultMemberUniqueName="[Table3].[Financial Quarter].[All]" allUniqueName="[Table3].[Financial Quarter].[All]" dimensionUniqueName="[Table3]" displayFolder="" count="0" memberValueDatatype="130" unbalanced="0"/>
    <cacheHierarchy uniqueName="[Table4].[Currency]" caption="Currency" attribute="1" defaultMemberUniqueName="[Table4].[Currency].[All]" allUniqueName="[Table4].[Currency].[All]" dimensionUniqueName="[Table4]" displayFolder="" count="0" memberValueDatatype="130" unbalanced="0"/>
    <cacheHierarchy uniqueName="[Table4].[USD Rate]" caption="USD Rate" attribute="1" defaultMemberUniqueName="[Table4].[USD Rate].[All]" allUniqueName="[Table4].[USD Rate].[All]" dimensionUniqueName="[Table4]" displayFolder="" count="0" memberValueDatatype="5" unbalanced="0"/>
    <cacheHierarchy uniqueName="[Measures].[__XL_Count Table1 1]" caption="__XL_Count Table1 1" measure="1" displayFolder="" measureGroup="Table1 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staurantID]" caption="Sum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RestaurantID]" caption="Count of RestaurantID" measure="1" displayFolder="" measureGroup="Table1 1" count="0" hidden="1">
      <extLst>
        <ext xmlns:x15="http://schemas.microsoft.com/office/spreadsheetml/2010/11/main" uri="{B97F6D7D-B522-45F9-BDA1-12C45D357490}">
          <x15:cacheHierarchy aggregatedColumn="26"/>
        </ext>
      </extLst>
    </cacheHierarchy>
    <cacheHierarchy uniqueName="[Measures].[Count of Has_Online_delivery]" caption="Count of Has_Online_delivery" measure="1" displayFolder="" measureGroup="Range" count="0" hidden="1">
      <extLst>
        <ext xmlns:x15="http://schemas.microsoft.com/office/spreadsheetml/2010/11/main" uri="{B97F6D7D-B522-45F9-BDA1-12C45D357490}">
          <x15:cacheHierarchy aggregatedColumn="12"/>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3"/>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9"/>
        </ext>
      </extLst>
    </cacheHierarchy>
    <cacheHierarchy uniqueName="[Measures].[Sum of RestaurantID 2]" caption="Sum of RestaurantID 2"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2]" caption="Count of RestaurantID 2" measure="1" displayFolder="" measureGroup="Range" count="0" hidden="1">
      <extLst>
        <ext xmlns:x15="http://schemas.microsoft.com/office/spreadsheetml/2010/11/main" uri="{B97F6D7D-B522-45F9-BDA1-12C45D357490}">
          <x15:cacheHierarchy aggregatedColumn="0"/>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9"/>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3"/>
        </ext>
      </extLst>
    </cacheHierarchy>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25"/>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152667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98D3F-3717-4E80-9D38-736901975FF3}" name="PivotTable1" cacheId="7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3">
    <pivotField axis="axisRow" allDrilled="1" subtotalTop="0" showAll="0" dataSourceSort="1" defaultSubtotal="0">
      <items count="15">
        <item x="0" e="0"/>
        <item x="1" e="0"/>
        <item x="2" e="0"/>
        <item x="3" e="0"/>
        <item x="4" e="0"/>
        <item x="5" e="0"/>
        <item x="6" e="0"/>
        <item x="7" e="0"/>
        <item x="8" e="0"/>
        <item x="9" e="0"/>
        <item x="10" e="0"/>
        <item x="11" e="0"/>
        <item x="12" e="0"/>
        <item x="13" e="0"/>
        <item x="14" e="0"/>
      </items>
    </pivotField>
    <pivotField axis="axisRow" allDrilled="1" subtotalTop="0" showAll="0" dataSourceSort="1" defaultSubtotal="0" defaultAttributeDrillState="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s>
    </pivotField>
    <pivotField dataField="1" subtotalTop="0" showAll="0" defaultSubtotal="0"/>
  </pivotFields>
  <rowFields count="2">
    <field x="0"/>
    <field x="1"/>
  </rowFields>
  <rowItems count="16">
    <i>
      <x/>
    </i>
    <i>
      <x v="1"/>
    </i>
    <i>
      <x v="2"/>
    </i>
    <i>
      <x v="3"/>
    </i>
    <i>
      <x v="4"/>
    </i>
    <i>
      <x v="5"/>
    </i>
    <i>
      <x v="6"/>
    </i>
    <i>
      <x v="7"/>
    </i>
    <i>
      <x v="8"/>
    </i>
    <i>
      <x v="9"/>
    </i>
    <i>
      <x v="10"/>
    </i>
    <i>
      <x v="11"/>
    </i>
    <i>
      <x v="12"/>
    </i>
    <i>
      <x v="13"/>
    </i>
    <i>
      <x v="14"/>
    </i>
    <i t="grand">
      <x/>
    </i>
  </rowItems>
  <colItems count="1">
    <i/>
  </colItems>
  <dataFields count="1">
    <dataField name="Count of RestaurantID" fld="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5"/>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1542D6-0A82-42EE-9DC3-F4D24758DE64}" name="PivotTable2" cacheId="7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3:B13" firstHeaderRow="1" firstDataRow="1" firstDataCol="1"/>
  <pivotFields count="5">
    <pivotField dataField="1" subtotalTop="0" showAll="0" defaultSubtotal="0"/>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3">
    <field x="1"/>
    <field x="3"/>
    <field x="2"/>
  </rowFields>
  <rowItems count="10">
    <i>
      <x/>
    </i>
    <i>
      <x v="1"/>
    </i>
    <i>
      <x v="2"/>
    </i>
    <i>
      <x v="3"/>
    </i>
    <i>
      <x v="4"/>
    </i>
    <i>
      <x v="5"/>
    </i>
    <i>
      <x v="6"/>
    </i>
    <i>
      <x v="7"/>
    </i>
    <i>
      <x v="8"/>
    </i>
    <i t="grand">
      <x/>
    </i>
  </rowItems>
  <colItems count="1">
    <i/>
  </colItems>
  <dataFields count="1">
    <dataField name="Count of RestaurantID" fld="0" subtotal="count" baseField="0" baseItem="0"/>
  </dataFields>
  <chartFormats count="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0"/>
    <rowHierarchyUsage hierarchyUsage="5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52124-F6EA-4139-8403-A3EC3B77A3FC}" name="PivotTable4" cacheId="7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2" rowHeaderCaption="Average Ratings">
  <location ref="A3:B9" firstHeaderRow="1" firstDataRow="1" firstDataCol="1"/>
  <pivotFields count="3">
    <pivotField dataField="1" subtotalTop="0" showAll="0" defaultSubtotal="0"/>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1"/>
    </i>
    <i>
      <x v="4"/>
    </i>
    <i>
      <x v="2"/>
    </i>
    <i>
      <x v="3"/>
    </i>
    <i t="grand">
      <x/>
    </i>
  </rowItems>
  <colItems count="1">
    <i/>
  </colItems>
  <dataFields count="1">
    <dataField name="Count of RestaurantID" fld="0" subtotal="count" baseField="0" baseItem="0"/>
  </dataFields>
  <chartFormats count="2">
    <chartFormat chart="15" format="1"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Table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2EF7CB-680A-4EE4-A012-F506F6CC5378}" name="PivotTable1" cacheId="7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RestaurantID" fld="0" subtotal="count" showDataAs="percentOfTotal" baseField="0" baseItem="0" numFmtId="10"/>
  </dataFields>
  <formats count="2">
    <format dxfId="40">
      <pivotArea collapsedLevelsAreSubtotals="1" fieldPosition="0">
        <references count="1">
          <reference field="1" count="0"/>
        </references>
      </pivotArea>
    </format>
    <format dxfId="39">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5AD52A-1E99-43D1-B662-B95602218BD7}" name="PivotTable1" cacheId="7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RestaurantID"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A0E34E-3E92-4218-8368-12B98E771A87}" name="PivotTable1" cacheId="75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4">
  <location ref="A3:B6"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RestaurantName" fld="1" subtotal="count" showDataAs="percentOfTotal" baseField="0" baseItem="0" numFmtId="10"/>
  </dataFields>
  <chartFormats count="6">
    <chartFormat chart="1" format="0" series="1">
      <pivotArea type="data" outline="0" fieldPosition="0">
        <references count="2">
          <reference field="4294967294" count="1" selected="0">
            <x v="0"/>
          </reference>
          <reference field="0" count="1" selected="0">
            <x v="1"/>
          </reference>
        </references>
      </pivotArea>
    </chartFormat>
    <chartFormat chart="1" format="1" series="1">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0"/>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s>
  <pivotHierarchies count="8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Y">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CB5191-0AF3-419B-87A5-A81FF2FFC1F9}" name="PivotTable6" cacheId="74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4">
  <location ref="A3:B14" firstHeaderRow="1"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5"/>
    </i>
    <i>
      <x v="9"/>
    </i>
    <i>
      <x v="1"/>
    </i>
    <i>
      <x/>
    </i>
    <i>
      <x v="2"/>
    </i>
    <i>
      <x v="8"/>
    </i>
    <i>
      <x v="4"/>
    </i>
    <i>
      <x v="6"/>
    </i>
    <i>
      <x v="7"/>
    </i>
    <i>
      <x v="3"/>
    </i>
    <i t="grand">
      <x/>
    </i>
  </rowItems>
  <colItems count="1">
    <i/>
  </colItems>
  <dataFields count="1">
    <dataField name="Average of Average_Cost_for_two" fld="1" subtotal="average" baseField="0" baseItem="5"/>
  </dataFields>
  <chartFormats count="2">
    <chartFormat chart="34" format="1" series="1">
      <pivotArea type="data" outline="0" fieldPosition="0">
        <references count="1">
          <reference field="4294967294" count="1" selected="0">
            <x v="0"/>
          </reference>
        </references>
      </pivotArea>
    </chartFormat>
    <chartFormat chart="43"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caption="Sum of Average_Cost_for_two"/>
    <pivotHierarchy dragToData="1" caption="Average of Average_Cost_for_two"/>
    <pivotHierarchy dragToData="1"/>
    <pivotHierarchy dragToData="1"/>
    <pivotHierarchy dragToData="1"/>
    <pivotHierarchy dragToData="1"/>
    <pivotHierarchy dragToData="1" caption="Count of Average_Cost_for_two"/>
  </pivotHierarchies>
  <pivotTableStyleInfo name="PivotStyleLight16" showRowHeaders="1" showColHeaders="1" showRowStripes="0" showColStripes="0" showLastColumn="1"/>
  <filters count="1">
    <filter fld="0" type="count" id="2" iMeasureHier="8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Y">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E64EC8-DC65-4243-83BF-B8F82E0762B6}" name="PivotTable2" cacheId="74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63">
  <location ref="A3:B9" firstHeaderRow="1" firstDataRow="1" firstDataCol="1"/>
  <pivotFields count="3">
    <pivotField axis="axisRow" compact="0" allDrilled="1" outline="0" subtotalTop="0" showAll="0" measureFilter="1" sortType="descending" defaultSubtotal="0" defaultAttributeDrillState="1">
      <items count="18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v="2"/>
    </i>
    <i>
      <x v="3"/>
    </i>
    <i>
      <x v="1"/>
    </i>
    <i>
      <x/>
    </i>
    <i>
      <x v="4"/>
    </i>
    <i t="grand">
      <x/>
    </i>
  </rowItems>
  <colItems count="1">
    <i/>
  </colItems>
  <dataFields count="1">
    <dataField name="Count of RestaurantID" fld="1" subtotal="count" baseField="0" baseItem="0"/>
  </dataFields>
  <chartFormats count="1847">
    <chartFormat chart="31" format="0" series="1">
      <pivotArea type="data" outline="0" fieldPosition="0">
        <references count="1">
          <reference field="4294967294" count="1" selected="0">
            <x v="0"/>
          </reference>
        </references>
      </pivotArea>
    </chartFormat>
    <chartFormat chart="36" format="1828" series="1">
      <pivotArea type="data" outline="0" fieldPosition="0">
        <references count="1">
          <reference field="4294967294" count="1" selected="0">
            <x v="0"/>
          </reference>
        </references>
      </pivotArea>
    </chartFormat>
    <chartFormat chart="36" format="1829">
      <pivotArea type="data" outline="0" fieldPosition="0">
        <references count="2">
          <reference field="4294967294" count="1" selected="0">
            <x v="0"/>
          </reference>
          <reference field="0" count="1" selected="0">
            <x v="2"/>
          </reference>
        </references>
      </pivotArea>
    </chartFormat>
    <chartFormat chart="36" format="1830">
      <pivotArea type="data" outline="0" fieldPosition="0">
        <references count="2">
          <reference field="4294967294" count="1" selected="0">
            <x v="0"/>
          </reference>
          <reference field="0" count="1" selected="0">
            <x v="3"/>
          </reference>
        </references>
      </pivotArea>
    </chartFormat>
    <chartFormat chart="36" format="1831">
      <pivotArea type="data" outline="0" fieldPosition="0">
        <references count="2">
          <reference field="4294967294" count="1" selected="0">
            <x v="0"/>
          </reference>
          <reference field="0" count="1" selected="0">
            <x v="0"/>
          </reference>
        </references>
      </pivotArea>
    </chartFormat>
    <chartFormat chart="36" format="1832">
      <pivotArea type="data" outline="0" fieldPosition="0">
        <references count="2">
          <reference field="4294967294" count="1" selected="0">
            <x v="0"/>
          </reference>
          <reference field="0" count="1" selected="0">
            <x v="1"/>
          </reference>
        </references>
      </pivotArea>
    </chartFormat>
    <chartFormat chart="36" format="1833">
      <pivotArea type="data" outline="0" fieldPosition="0">
        <references count="2">
          <reference field="4294967294" count="1" selected="0">
            <x v="0"/>
          </reference>
          <reference field="0" count="1" selected="0">
            <x v="4"/>
          </reference>
        </references>
      </pivotArea>
    </chartFormat>
    <chartFormat chart="36" format="1834">
      <pivotArea type="data" outline="0" fieldPosition="0">
        <references count="2">
          <reference field="4294967294" count="1" selected="0">
            <x v="0"/>
          </reference>
          <reference field="0" count="1" selected="0">
            <x v="16"/>
          </reference>
        </references>
      </pivotArea>
    </chartFormat>
    <chartFormat chart="36" format="1835">
      <pivotArea type="data" outline="0" fieldPosition="0">
        <references count="2">
          <reference field="4294967294" count="1" selected="0">
            <x v="0"/>
          </reference>
          <reference field="0" count="1" selected="0">
            <x v="49"/>
          </reference>
        </references>
      </pivotArea>
    </chartFormat>
    <chartFormat chart="36" format="1836">
      <pivotArea type="data" outline="0" fieldPosition="0">
        <references count="2">
          <reference field="4294967294" count="1" selected="0">
            <x v="0"/>
          </reference>
          <reference field="0" count="1" selected="0">
            <x v="51"/>
          </reference>
        </references>
      </pivotArea>
    </chartFormat>
    <chartFormat chart="36" format="1837">
      <pivotArea type="data" outline="0" fieldPosition="0">
        <references count="2">
          <reference field="4294967294" count="1" selected="0">
            <x v="0"/>
          </reference>
          <reference field="0" count="1" selected="0">
            <x v="50"/>
          </reference>
        </references>
      </pivotArea>
    </chartFormat>
    <chartFormat chart="36" format="1838">
      <pivotArea type="data" outline="0" fieldPosition="0">
        <references count="2">
          <reference field="4294967294" count="1" selected="0">
            <x v="0"/>
          </reference>
          <reference field="0" count="1" selected="0">
            <x v="52"/>
          </reference>
        </references>
      </pivotArea>
    </chartFormat>
    <chartFormat chart="36" format="1839">
      <pivotArea type="data" outline="0" fieldPosition="0">
        <references count="2">
          <reference field="4294967294" count="1" selected="0">
            <x v="0"/>
          </reference>
          <reference field="0" count="1" selected="0">
            <x v="1630"/>
          </reference>
        </references>
      </pivotArea>
    </chartFormat>
    <chartFormat chart="36" format="1840">
      <pivotArea type="data" outline="0" fieldPosition="0">
        <references count="2">
          <reference field="4294967294" count="1" selected="0">
            <x v="0"/>
          </reference>
          <reference field="0" count="1" selected="0">
            <x v="547"/>
          </reference>
        </references>
      </pivotArea>
    </chartFormat>
    <chartFormat chart="36" format="1841">
      <pivotArea type="data" outline="0" fieldPosition="0">
        <references count="2">
          <reference field="4294967294" count="1" selected="0">
            <x v="0"/>
          </reference>
          <reference field="0" count="1" selected="0">
            <x v="1272"/>
          </reference>
        </references>
      </pivotArea>
    </chartFormat>
    <chartFormat chart="36" format="1842">
      <pivotArea type="data" outline="0" fieldPosition="0">
        <references count="2">
          <reference field="4294967294" count="1" selected="0">
            <x v="0"/>
          </reference>
          <reference field="0" count="1" selected="0">
            <x v="1701"/>
          </reference>
        </references>
      </pivotArea>
    </chartFormat>
    <chartFormat chart="36" format="1843">
      <pivotArea type="data" outline="0" fieldPosition="0">
        <references count="2">
          <reference field="4294967294" count="1" selected="0">
            <x v="0"/>
          </reference>
          <reference field="0" count="1" selected="0">
            <x v="230"/>
          </reference>
        </references>
      </pivotArea>
    </chartFormat>
    <chartFormat chart="36" format="1844">
      <pivotArea type="data" outline="0" fieldPosition="0">
        <references count="2">
          <reference field="4294967294" count="1" selected="0">
            <x v="0"/>
          </reference>
          <reference field="0" count="1" selected="0">
            <x v="578"/>
          </reference>
        </references>
      </pivotArea>
    </chartFormat>
    <chartFormat chart="36" format="1845">
      <pivotArea type="data" outline="0" fieldPosition="0">
        <references count="2">
          <reference field="4294967294" count="1" selected="0">
            <x v="0"/>
          </reference>
          <reference field="0" count="1" selected="0">
            <x v="1284"/>
          </reference>
        </references>
      </pivotArea>
    </chartFormat>
    <chartFormat chart="36" format="1846">
      <pivotArea type="data" outline="0" fieldPosition="0">
        <references count="2">
          <reference field="4294967294" count="1" selected="0">
            <x v="0"/>
          </reference>
          <reference field="0" count="1" selected="0">
            <x v="1008"/>
          </reference>
        </references>
      </pivotArea>
    </chartFormat>
    <chartFormat chart="36" format="1847">
      <pivotArea type="data" outline="0" fieldPosition="0">
        <references count="2">
          <reference field="4294967294" count="1" selected="0">
            <x v="0"/>
          </reference>
          <reference field="0" count="1" selected="0">
            <x v="1451"/>
          </reference>
        </references>
      </pivotArea>
    </chartFormat>
    <chartFormat chart="36" format="1848">
      <pivotArea type="data" outline="0" fieldPosition="0">
        <references count="2">
          <reference field="4294967294" count="1" selected="0">
            <x v="0"/>
          </reference>
          <reference field="0" count="1" selected="0">
            <x v="1004"/>
          </reference>
        </references>
      </pivotArea>
    </chartFormat>
    <chartFormat chart="36" format="1849">
      <pivotArea type="data" outline="0" fieldPosition="0">
        <references count="2">
          <reference field="4294967294" count="1" selected="0">
            <x v="0"/>
          </reference>
          <reference field="0" count="1" selected="0">
            <x v="1245"/>
          </reference>
        </references>
      </pivotArea>
    </chartFormat>
    <chartFormat chart="36" format="1850">
      <pivotArea type="data" outline="0" fieldPosition="0">
        <references count="2">
          <reference field="4294967294" count="1" selected="0">
            <x v="0"/>
          </reference>
          <reference field="0" count="1" selected="0">
            <x v="1380"/>
          </reference>
        </references>
      </pivotArea>
    </chartFormat>
    <chartFormat chart="36" format="1851">
      <pivotArea type="data" outline="0" fieldPosition="0">
        <references count="2">
          <reference field="4294967294" count="1" selected="0">
            <x v="0"/>
          </reference>
          <reference field="0" count="1" selected="0">
            <x v="1355"/>
          </reference>
        </references>
      </pivotArea>
    </chartFormat>
    <chartFormat chart="36" format="1852">
      <pivotArea type="data" outline="0" fieldPosition="0">
        <references count="2">
          <reference field="4294967294" count="1" selected="0">
            <x v="0"/>
          </reference>
          <reference field="0" count="1" selected="0">
            <x v="1341"/>
          </reference>
        </references>
      </pivotArea>
    </chartFormat>
    <chartFormat chart="36" format="1853">
      <pivotArea type="data" outline="0" fieldPosition="0">
        <references count="2">
          <reference field="4294967294" count="1" selected="0">
            <x v="0"/>
          </reference>
          <reference field="0" count="1" selected="0">
            <x v="220"/>
          </reference>
        </references>
      </pivotArea>
    </chartFormat>
    <chartFormat chart="36" format="1854">
      <pivotArea type="data" outline="0" fieldPosition="0">
        <references count="2">
          <reference field="4294967294" count="1" selected="0">
            <x v="0"/>
          </reference>
          <reference field="0" count="1" selected="0">
            <x v="106"/>
          </reference>
        </references>
      </pivotArea>
    </chartFormat>
    <chartFormat chart="36" format="1855">
      <pivotArea type="data" outline="0" fieldPosition="0">
        <references count="2">
          <reference field="4294967294" count="1" selected="0">
            <x v="0"/>
          </reference>
          <reference field="0" count="1" selected="0">
            <x v="1297"/>
          </reference>
        </references>
      </pivotArea>
    </chartFormat>
    <chartFormat chart="36" format="1856">
      <pivotArea type="data" outline="0" fieldPosition="0">
        <references count="2">
          <reference field="4294967294" count="1" selected="0">
            <x v="0"/>
          </reference>
          <reference field="0" count="1" selected="0">
            <x v="43"/>
          </reference>
        </references>
      </pivotArea>
    </chartFormat>
    <chartFormat chart="36" format="1857">
      <pivotArea type="data" outline="0" fieldPosition="0">
        <references count="2">
          <reference field="4294967294" count="1" selected="0">
            <x v="0"/>
          </reference>
          <reference field="0" count="1" selected="0">
            <x v="12"/>
          </reference>
        </references>
      </pivotArea>
    </chartFormat>
    <chartFormat chart="36" format="1858">
      <pivotArea type="data" outline="0" fieldPosition="0">
        <references count="2">
          <reference field="4294967294" count="1" selected="0">
            <x v="0"/>
          </reference>
          <reference field="0" count="1" selected="0">
            <x v="267"/>
          </reference>
        </references>
      </pivotArea>
    </chartFormat>
    <chartFormat chart="36" format="1859">
      <pivotArea type="data" outline="0" fieldPosition="0">
        <references count="2">
          <reference field="4294967294" count="1" selected="0">
            <x v="0"/>
          </reference>
          <reference field="0" count="1" selected="0">
            <x v="280"/>
          </reference>
        </references>
      </pivotArea>
    </chartFormat>
    <chartFormat chart="36" format="1860">
      <pivotArea type="data" outline="0" fieldPosition="0">
        <references count="2">
          <reference field="4294967294" count="1" selected="0">
            <x v="0"/>
          </reference>
          <reference field="0" count="1" selected="0">
            <x v="1622"/>
          </reference>
        </references>
      </pivotArea>
    </chartFormat>
    <chartFormat chart="36" format="1861">
      <pivotArea type="data" outline="0" fieldPosition="0">
        <references count="2">
          <reference field="4294967294" count="1" selected="0">
            <x v="0"/>
          </reference>
          <reference field="0" count="1" selected="0">
            <x v="32"/>
          </reference>
        </references>
      </pivotArea>
    </chartFormat>
    <chartFormat chart="36" format="1862">
      <pivotArea type="data" outline="0" fieldPosition="0">
        <references count="2">
          <reference field="4294967294" count="1" selected="0">
            <x v="0"/>
          </reference>
          <reference field="0" count="1" selected="0">
            <x v="617"/>
          </reference>
        </references>
      </pivotArea>
    </chartFormat>
    <chartFormat chart="36" format="1863">
      <pivotArea type="data" outline="0" fieldPosition="0">
        <references count="2">
          <reference field="4294967294" count="1" selected="0">
            <x v="0"/>
          </reference>
          <reference field="0" count="1" selected="0">
            <x v="1659"/>
          </reference>
        </references>
      </pivotArea>
    </chartFormat>
    <chartFormat chart="36" format="1864">
      <pivotArea type="data" outline="0" fieldPosition="0">
        <references count="2">
          <reference field="4294967294" count="1" selected="0">
            <x v="0"/>
          </reference>
          <reference field="0" count="1" selected="0">
            <x v="918"/>
          </reference>
        </references>
      </pivotArea>
    </chartFormat>
    <chartFormat chart="36" format="1865">
      <pivotArea type="data" outline="0" fieldPosition="0">
        <references count="2">
          <reference field="4294967294" count="1" selected="0">
            <x v="0"/>
          </reference>
          <reference field="0" count="1" selected="0">
            <x v="1564"/>
          </reference>
        </references>
      </pivotArea>
    </chartFormat>
    <chartFormat chart="36" format="1866">
      <pivotArea type="data" outline="0" fieldPosition="0">
        <references count="2">
          <reference field="4294967294" count="1" selected="0">
            <x v="0"/>
          </reference>
          <reference field="0" count="1" selected="0">
            <x v="890"/>
          </reference>
        </references>
      </pivotArea>
    </chartFormat>
    <chartFormat chart="36" format="1867">
      <pivotArea type="data" outline="0" fieldPosition="0">
        <references count="2">
          <reference field="4294967294" count="1" selected="0">
            <x v="0"/>
          </reference>
          <reference field="0" count="1" selected="0">
            <x v="1654"/>
          </reference>
        </references>
      </pivotArea>
    </chartFormat>
    <chartFormat chart="36" format="1868">
      <pivotArea type="data" outline="0" fieldPosition="0">
        <references count="2">
          <reference field="4294967294" count="1" selected="0">
            <x v="0"/>
          </reference>
          <reference field="0" count="1" selected="0">
            <x v="860"/>
          </reference>
        </references>
      </pivotArea>
    </chartFormat>
    <chartFormat chart="36" format="1869">
      <pivotArea type="data" outline="0" fieldPosition="0">
        <references count="2">
          <reference field="4294967294" count="1" selected="0">
            <x v="0"/>
          </reference>
          <reference field="0" count="1" selected="0">
            <x v="343"/>
          </reference>
        </references>
      </pivotArea>
    </chartFormat>
    <chartFormat chart="36" format="1870">
      <pivotArea type="data" outline="0" fieldPosition="0">
        <references count="2">
          <reference field="4294967294" count="1" selected="0">
            <x v="0"/>
          </reference>
          <reference field="0" count="1" selected="0">
            <x v="1725"/>
          </reference>
        </references>
      </pivotArea>
    </chartFormat>
    <chartFormat chart="36" format="1871">
      <pivotArea type="data" outline="0" fieldPosition="0">
        <references count="2">
          <reference field="4294967294" count="1" selected="0">
            <x v="0"/>
          </reference>
          <reference field="0" count="1" selected="0">
            <x v="866"/>
          </reference>
        </references>
      </pivotArea>
    </chartFormat>
    <chartFormat chart="36" format="1872">
      <pivotArea type="data" outline="0" fieldPosition="0">
        <references count="2">
          <reference field="4294967294" count="1" selected="0">
            <x v="0"/>
          </reference>
          <reference field="0" count="1" selected="0">
            <x v="1119"/>
          </reference>
        </references>
      </pivotArea>
    </chartFormat>
    <chartFormat chart="36" format="1873">
      <pivotArea type="data" outline="0" fieldPosition="0">
        <references count="2">
          <reference field="4294967294" count="1" selected="0">
            <x v="0"/>
          </reference>
          <reference field="0" count="1" selected="0">
            <x v="18"/>
          </reference>
        </references>
      </pivotArea>
    </chartFormat>
    <chartFormat chart="36" format="1874">
      <pivotArea type="data" outline="0" fieldPosition="0">
        <references count="2">
          <reference field="4294967294" count="1" selected="0">
            <x v="0"/>
          </reference>
          <reference field="0" count="1" selected="0">
            <x v="1559"/>
          </reference>
        </references>
      </pivotArea>
    </chartFormat>
    <chartFormat chart="36" format="1875">
      <pivotArea type="data" outline="0" fieldPosition="0">
        <references count="2">
          <reference field="4294967294" count="1" selected="0">
            <x v="0"/>
          </reference>
          <reference field="0" count="1" selected="0">
            <x v="1388"/>
          </reference>
        </references>
      </pivotArea>
    </chartFormat>
    <chartFormat chart="36" format="1876">
      <pivotArea type="data" outline="0" fieldPosition="0">
        <references count="2">
          <reference field="4294967294" count="1" selected="0">
            <x v="0"/>
          </reference>
          <reference field="0" count="1" selected="0">
            <x v="1707"/>
          </reference>
        </references>
      </pivotArea>
    </chartFormat>
    <chartFormat chart="36" format="1877">
      <pivotArea type="data" outline="0" fieldPosition="0">
        <references count="2">
          <reference field="4294967294" count="1" selected="0">
            <x v="0"/>
          </reference>
          <reference field="0" count="1" selected="0">
            <x v="15"/>
          </reference>
        </references>
      </pivotArea>
    </chartFormat>
    <chartFormat chart="36" format="1878">
      <pivotArea type="data" outline="0" fieldPosition="0">
        <references count="2">
          <reference field="4294967294" count="1" selected="0">
            <x v="0"/>
          </reference>
          <reference field="0" count="1" selected="0">
            <x v="1408"/>
          </reference>
        </references>
      </pivotArea>
    </chartFormat>
    <chartFormat chart="36" format="1879">
      <pivotArea type="data" outline="0" fieldPosition="0">
        <references count="2">
          <reference field="4294967294" count="1" selected="0">
            <x v="0"/>
          </reference>
          <reference field="0" count="1" selected="0">
            <x v="802"/>
          </reference>
        </references>
      </pivotArea>
    </chartFormat>
    <chartFormat chart="36" format="1880">
      <pivotArea type="data" outline="0" fieldPosition="0">
        <references count="2">
          <reference field="4294967294" count="1" selected="0">
            <x v="0"/>
          </reference>
          <reference field="0" count="1" selected="0">
            <x v="1115"/>
          </reference>
        </references>
      </pivotArea>
    </chartFormat>
    <chartFormat chart="36" format="1881">
      <pivotArea type="data" outline="0" fieldPosition="0">
        <references count="2">
          <reference field="4294967294" count="1" selected="0">
            <x v="0"/>
          </reference>
          <reference field="0" count="1" selected="0">
            <x v="1595"/>
          </reference>
        </references>
      </pivotArea>
    </chartFormat>
    <chartFormat chart="36" format="1882">
      <pivotArea type="data" outline="0" fieldPosition="0">
        <references count="2">
          <reference field="4294967294" count="1" selected="0">
            <x v="0"/>
          </reference>
          <reference field="0" count="1" selected="0">
            <x v="340"/>
          </reference>
        </references>
      </pivotArea>
    </chartFormat>
    <chartFormat chart="36" format="1883">
      <pivotArea type="data" outline="0" fieldPosition="0">
        <references count="2">
          <reference field="4294967294" count="1" selected="0">
            <x v="0"/>
          </reference>
          <reference field="0" count="1" selected="0">
            <x v="654"/>
          </reference>
        </references>
      </pivotArea>
    </chartFormat>
    <chartFormat chart="36" format="1884">
      <pivotArea type="data" outline="0" fieldPosition="0">
        <references count="2">
          <reference field="4294967294" count="1" selected="0">
            <x v="0"/>
          </reference>
          <reference field="0" count="1" selected="0">
            <x v="518"/>
          </reference>
        </references>
      </pivotArea>
    </chartFormat>
    <chartFormat chart="36" format="1885">
      <pivotArea type="data" outline="0" fieldPosition="0">
        <references count="2">
          <reference field="4294967294" count="1" selected="0">
            <x v="0"/>
          </reference>
          <reference field="0" count="1" selected="0">
            <x v="102"/>
          </reference>
        </references>
      </pivotArea>
    </chartFormat>
    <chartFormat chart="36" format="1886">
      <pivotArea type="data" outline="0" fieldPosition="0">
        <references count="2">
          <reference field="4294967294" count="1" selected="0">
            <x v="0"/>
          </reference>
          <reference field="0" count="1" selected="0">
            <x v="1724"/>
          </reference>
        </references>
      </pivotArea>
    </chartFormat>
    <chartFormat chart="36" format="1887">
      <pivotArea type="data" outline="0" fieldPosition="0">
        <references count="2">
          <reference field="4294967294" count="1" selected="0">
            <x v="0"/>
          </reference>
          <reference field="0" count="1" selected="0">
            <x v="1635"/>
          </reference>
        </references>
      </pivotArea>
    </chartFormat>
    <chartFormat chart="36" format="1888">
      <pivotArea type="data" outline="0" fieldPosition="0">
        <references count="2">
          <reference field="4294967294" count="1" selected="0">
            <x v="0"/>
          </reference>
          <reference field="0" count="1" selected="0">
            <x v="1413"/>
          </reference>
        </references>
      </pivotArea>
    </chartFormat>
    <chartFormat chart="36" format="1889">
      <pivotArea type="data" outline="0" fieldPosition="0">
        <references count="2">
          <reference field="4294967294" count="1" selected="0">
            <x v="0"/>
          </reference>
          <reference field="0" count="1" selected="0">
            <x v="1766"/>
          </reference>
        </references>
      </pivotArea>
    </chartFormat>
    <chartFormat chart="36" format="1890">
      <pivotArea type="data" outline="0" fieldPosition="0">
        <references count="2">
          <reference field="4294967294" count="1" selected="0">
            <x v="0"/>
          </reference>
          <reference field="0" count="1" selected="0">
            <x v="8"/>
          </reference>
        </references>
      </pivotArea>
    </chartFormat>
    <chartFormat chart="36" format="1891">
      <pivotArea type="data" outline="0" fieldPosition="0">
        <references count="2">
          <reference field="4294967294" count="1" selected="0">
            <x v="0"/>
          </reference>
          <reference field="0" count="1" selected="0">
            <x v="1299"/>
          </reference>
        </references>
      </pivotArea>
    </chartFormat>
    <chartFormat chart="36" format="1892">
      <pivotArea type="data" outline="0" fieldPosition="0">
        <references count="2">
          <reference field="4294967294" count="1" selected="0">
            <x v="0"/>
          </reference>
          <reference field="0" count="1" selected="0">
            <x v="24"/>
          </reference>
        </references>
      </pivotArea>
    </chartFormat>
    <chartFormat chart="36" format="1893">
      <pivotArea type="data" outline="0" fieldPosition="0">
        <references count="2">
          <reference field="4294967294" count="1" selected="0">
            <x v="0"/>
          </reference>
          <reference field="0" count="1" selected="0">
            <x v="911"/>
          </reference>
        </references>
      </pivotArea>
    </chartFormat>
    <chartFormat chart="36" format="1894">
      <pivotArea type="data" outline="0" fieldPosition="0">
        <references count="2">
          <reference field="4294967294" count="1" selected="0">
            <x v="0"/>
          </reference>
          <reference field="0" count="1" selected="0">
            <x v="431"/>
          </reference>
        </references>
      </pivotArea>
    </chartFormat>
    <chartFormat chart="36" format="1895">
      <pivotArea type="data" outline="0" fieldPosition="0">
        <references count="2">
          <reference field="4294967294" count="1" selected="0">
            <x v="0"/>
          </reference>
          <reference field="0" count="1" selected="0">
            <x v="5"/>
          </reference>
        </references>
      </pivotArea>
    </chartFormat>
    <chartFormat chart="36" format="1896">
      <pivotArea type="data" outline="0" fieldPosition="0">
        <references count="2">
          <reference field="4294967294" count="1" selected="0">
            <x v="0"/>
          </reference>
          <reference field="0" count="1" selected="0">
            <x v="288"/>
          </reference>
        </references>
      </pivotArea>
    </chartFormat>
    <chartFormat chart="36" format="1897">
      <pivotArea type="data" outline="0" fieldPosition="0">
        <references count="2">
          <reference field="4294967294" count="1" selected="0">
            <x v="0"/>
          </reference>
          <reference field="0" count="1" selected="0">
            <x v="13"/>
          </reference>
        </references>
      </pivotArea>
    </chartFormat>
    <chartFormat chart="36" format="1898">
      <pivotArea type="data" outline="0" fieldPosition="0">
        <references count="2">
          <reference field="4294967294" count="1" selected="0">
            <x v="0"/>
          </reference>
          <reference field="0" count="1" selected="0">
            <x v="286"/>
          </reference>
        </references>
      </pivotArea>
    </chartFormat>
    <chartFormat chart="36" format="1899">
      <pivotArea type="data" outline="0" fieldPosition="0">
        <references count="2">
          <reference field="4294967294" count="1" selected="0">
            <x v="0"/>
          </reference>
          <reference field="0" count="1" selected="0">
            <x v="1795"/>
          </reference>
        </references>
      </pivotArea>
    </chartFormat>
    <chartFormat chart="36" format="1900">
      <pivotArea type="data" outline="0" fieldPosition="0">
        <references count="2">
          <reference field="4294967294" count="1" selected="0">
            <x v="0"/>
          </reference>
          <reference field="0" count="1" selected="0">
            <x v="1362"/>
          </reference>
        </references>
      </pivotArea>
    </chartFormat>
    <chartFormat chart="36" format="1901">
      <pivotArea type="data" outline="0" fieldPosition="0">
        <references count="2">
          <reference field="4294967294" count="1" selected="0">
            <x v="0"/>
          </reference>
          <reference field="0" count="1" selected="0">
            <x v="376"/>
          </reference>
        </references>
      </pivotArea>
    </chartFormat>
    <chartFormat chart="36" format="1902">
      <pivotArea type="data" outline="0" fieldPosition="0">
        <references count="2">
          <reference field="4294967294" count="1" selected="0">
            <x v="0"/>
          </reference>
          <reference field="0" count="1" selected="0">
            <x v="973"/>
          </reference>
        </references>
      </pivotArea>
    </chartFormat>
    <chartFormat chart="36" format="1903">
      <pivotArea type="data" outline="0" fieldPosition="0">
        <references count="2">
          <reference field="4294967294" count="1" selected="0">
            <x v="0"/>
          </reference>
          <reference field="0" count="1" selected="0">
            <x v="1329"/>
          </reference>
        </references>
      </pivotArea>
    </chartFormat>
    <chartFormat chart="36" format="1904">
      <pivotArea type="data" outline="0" fieldPosition="0">
        <references count="2">
          <reference field="4294967294" count="1" selected="0">
            <x v="0"/>
          </reference>
          <reference field="0" count="1" selected="0">
            <x v="270"/>
          </reference>
        </references>
      </pivotArea>
    </chartFormat>
    <chartFormat chart="36" format="1905">
      <pivotArea type="data" outline="0" fieldPosition="0">
        <references count="2">
          <reference field="4294967294" count="1" selected="0">
            <x v="0"/>
          </reference>
          <reference field="0" count="1" selected="0">
            <x v="1670"/>
          </reference>
        </references>
      </pivotArea>
    </chartFormat>
    <chartFormat chart="36" format="1906">
      <pivotArea type="data" outline="0" fieldPosition="0">
        <references count="2">
          <reference field="4294967294" count="1" selected="0">
            <x v="0"/>
          </reference>
          <reference field="0" count="1" selected="0">
            <x v="1575"/>
          </reference>
        </references>
      </pivotArea>
    </chartFormat>
    <chartFormat chart="36" format="1907">
      <pivotArea type="data" outline="0" fieldPosition="0">
        <references count="2">
          <reference field="4294967294" count="1" selected="0">
            <x v="0"/>
          </reference>
          <reference field="0" count="1" selected="0">
            <x v="793"/>
          </reference>
        </references>
      </pivotArea>
    </chartFormat>
    <chartFormat chart="36" format="1908">
      <pivotArea type="data" outline="0" fieldPosition="0">
        <references count="2">
          <reference field="4294967294" count="1" selected="0">
            <x v="0"/>
          </reference>
          <reference field="0" count="1" selected="0">
            <x v="1565"/>
          </reference>
        </references>
      </pivotArea>
    </chartFormat>
    <chartFormat chart="36" format="1909">
      <pivotArea type="data" outline="0" fieldPosition="0">
        <references count="2">
          <reference field="4294967294" count="1" selected="0">
            <x v="0"/>
          </reference>
          <reference field="0" count="1" selected="0">
            <x v="1807"/>
          </reference>
        </references>
      </pivotArea>
    </chartFormat>
    <chartFormat chart="36" format="1910">
      <pivotArea type="data" outline="0" fieldPosition="0">
        <references count="2">
          <reference field="4294967294" count="1" selected="0">
            <x v="0"/>
          </reference>
          <reference field="0" count="1" selected="0">
            <x v="748"/>
          </reference>
        </references>
      </pivotArea>
    </chartFormat>
    <chartFormat chart="36" format="1911">
      <pivotArea type="data" outline="0" fieldPosition="0">
        <references count="2">
          <reference field="4294967294" count="1" selected="0">
            <x v="0"/>
          </reference>
          <reference field="0" count="1" selected="0">
            <x v="713"/>
          </reference>
        </references>
      </pivotArea>
    </chartFormat>
    <chartFormat chart="36" format="1912">
      <pivotArea type="data" outline="0" fieldPosition="0">
        <references count="2">
          <reference field="4294967294" count="1" selected="0">
            <x v="0"/>
          </reference>
          <reference field="0" count="1" selected="0">
            <x v="78"/>
          </reference>
        </references>
      </pivotArea>
    </chartFormat>
    <chartFormat chart="36" format="1913">
      <pivotArea type="data" outline="0" fieldPosition="0">
        <references count="2">
          <reference field="4294967294" count="1" selected="0">
            <x v="0"/>
          </reference>
          <reference field="0" count="1" selected="0">
            <x v="1770"/>
          </reference>
        </references>
      </pivotArea>
    </chartFormat>
    <chartFormat chart="36" format="1914">
      <pivotArea type="data" outline="0" fieldPosition="0">
        <references count="2">
          <reference field="4294967294" count="1" selected="0">
            <x v="0"/>
          </reference>
          <reference field="0" count="1" selected="0">
            <x v="1345"/>
          </reference>
        </references>
      </pivotArea>
    </chartFormat>
    <chartFormat chart="36" format="1915">
      <pivotArea type="data" outline="0" fieldPosition="0">
        <references count="2">
          <reference field="4294967294" count="1" selected="0">
            <x v="0"/>
          </reference>
          <reference field="0" count="1" selected="0">
            <x v="401"/>
          </reference>
        </references>
      </pivotArea>
    </chartFormat>
    <chartFormat chart="36" format="1916">
      <pivotArea type="data" outline="0" fieldPosition="0">
        <references count="2">
          <reference field="4294967294" count="1" selected="0">
            <x v="0"/>
          </reference>
          <reference field="0" count="1" selected="0">
            <x v="451"/>
          </reference>
        </references>
      </pivotArea>
    </chartFormat>
    <chartFormat chart="36" format="1917">
      <pivotArea type="data" outline="0" fieldPosition="0">
        <references count="2">
          <reference field="4294967294" count="1" selected="0">
            <x v="0"/>
          </reference>
          <reference field="0" count="1" selected="0">
            <x v="1281"/>
          </reference>
        </references>
      </pivotArea>
    </chartFormat>
    <chartFormat chart="36" format="1918">
      <pivotArea type="data" outline="0" fieldPosition="0">
        <references count="2">
          <reference field="4294967294" count="1" selected="0">
            <x v="0"/>
          </reference>
          <reference field="0" count="1" selected="0">
            <x v="893"/>
          </reference>
        </references>
      </pivotArea>
    </chartFormat>
    <chartFormat chart="36" format="1919">
      <pivotArea type="data" outline="0" fieldPosition="0">
        <references count="2">
          <reference field="4294967294" count="1" selected="0">
            <x v="0"/>
          </reference>
          <reference field="0" count="1" selected="0">
            <x v="611"/>
          </reference>
        </references>
      </pivotArea>
    </chartFormat>
    <chartFormat chart="36" format="1920">
      <pivotArea type="data" outline="0" fieldPosition="0">
        <references count="2">
          <reference field="4294967294" count="1" selected="0">
            <x v="0"/>
          </reference>
          <reference field="0" count="1" selected="0">
            <x v="788"/>
          </reference>
        </references>
      </pivotArea>
    </chartFormat>
    <chartFormat chart="36" format="1921">
      <pivotArea type="data" outline="0" fieldPosition="0">
        <references count="2">
          <reference field="4294967294" count="1" selected="0">
            <x v="0"/>
          </reference>
          <reference field="0" count="1" selected="0">
            <x v="575"/>
          </reference>
        </references>
      </pivotArea>
    </chartFormat>
    <chartFormat chart="36" format="1922">
      <pivotArea type="data" outline="0" fieldPosition="0">
        <references count="2">
          <reference field="4294967294" count="1" selected="0">
            <x v="0"/>
          </reference>
          <reference field="0" count="1" selected="0">
            <x v="903"/>
          </reference>
        </references>
      </pivotArea>
    </chartFormat>
    <chartFormat chart="36" format="1923">
      <pivotArea type="data" outline="0" fieldPosition="0">
        <references count="2">
          <reference field="4294967294" count="1" selected="0">
            <x v="0"/>
          </reference>
          <reference field="0" count="1" selected="0">
            <x v="1391"/>
          </reference>
        </references>
      </pivotArea>
    </chartFormat>
    <chartFormat chart="36" format="1924">
      <pivotArea type="data" outline="0" fieldPosition="0">
        <references count="2">
          <reference field="4294967294" count="1" selected="0">
            <x v="0"/>
          </reference>
          <reference field="0" count="1" selected="0">
            <x v="1083"/>
          </reference>
        </references>
      </pivotArea>
    </chartFormat>
    <chartFormat chart="36" format="1925">
      <pivotArea type="data" outline="0" fieldPosition="0">
        <references count="2">
          <reference field="4294967294" count="1" selected="0">
            <x v="0"/>
          </reference>
          <reference field="0" count="1" selected="0">
            <x v="751"/>
          </reference>
        </references>
      </pivotArea>
    </chartFormat>
    <chartFormat chart="36" format="1926">
      <pivotArea type="data" outline="0" fieldPosition="0">
        <references count="2">
          <reference field="4294967294" count="1" selected="0">
            <x v="0"/>
          </reference>
          <reference field="0" count="1" selected="0">
            <x v="410"/>
          </reference>
        </references>
      </pivotArea>
    </chartFormat>
    <chartFormat chart="36" format="1927">
      <pivotArea type="data" outline="0" fieldPosition="0">
        <references count="2">
          <reference field="4294967294" count="1" selected="0">
            <x v="0"/>
          </reference>
          <reference field="0" count="1" selected="0">
            <x v="164"/>
          </reference>
        </references>
      </pivotArea>
    </chartFormat>
    <chartFormat chart="36" format="1928">
      <pivotArea type="data" outline="0" fieldPosition="0">
        <references count="2">
          <reference field="4294967294" count="1" selected="0">
            <x v="0"/>
          </reference>
          <reference field="0" count="1" selected="0">
            <x v="1818"/>
          </reference>
        </references>
      </pivotArea>
    </chartFormat>
    <chartFormat chart="36" format="1929">
      <pivotArea type="data" outline="0" fieldPosition="0">
        <references count="2">
          <reference field="4294967294" count="1" selected="0">
            <x v="0"/>
          </reference>
          <reference field="0" count="1" selected="0">
            <x v="1429"/>
          </reference>
        </references>
      </pivotArea>
    </chartFormat>
    <chartFormat chart="36" format="1930">
      <pivotArea type="data" outline="0" fieldPosition="0">
        <references count="2">
          <reference field="4294967294" count="1" selected="0">
            <x v="0"/>
          </reference>
          <reference field="0" count="1" selected="0">
            <x v="1718"/>
          </reference>
        </references>
      </pivotArea>
    </chartFormat>
    <chartFormat chart="36" format="1931">
      <pivotArea type="data" outline="0" fieldPosition="0">
        <references count="2">
          <reference field="4294967294" count="1" selected="0">
            <x v="0"/>
          </reference>
          <reference field="0" count="1" selected="0">
            <x v="1455"/>
          </reference>
        </references>
      </pivotArea>
    </chartFormat>
    <chartFormat chart="36" format="1932">
      <pivotArea type="data" outline="0" fieldPosition="0">
        <references count="2">
          <reference field="4294967294" count="1" selected="0">
            <x v="0"/>
          </reference>
          <reference field="0" count="1" selected="0">
            <x v="1762"/>
          </reference>
        </references>
      </pivotArea>
    </chartFormat>
    <chartFormat chart="36" format="1933">
      <pivotArea type="data" outline="0" fieldPosition="0">
        <references count="2">
          <reference field="4294967294" count="1" selected="0">
            <x v="0"/>
          </reference>
          <reference field="0" count="1" selected="0">
            <x v="1578"/>
          </reference>
        </references>
      </pivotArea>
    </chartFormat>
    <chartFormat chart="36" format="1934">
      <pivotArea type="data" outline="0" fieldPosition="0">
        <references count="2">
          <reference field="4294967294" count="1" selected="0">
            <x v="0"/>
          </reference>
          <reference field="0" count="1" selected="0">
            <x v="1182"/>
          </reference>
        </references>
      </pivotArea>
    </chartFormat>
    <chartFormat chart="36" format="1935">
      <pivotArea type="data" outline="0" fieldPosition="0">
        <references count="2">
          <reference field="4294967294" count="1" selected="0">
            <x v="0"/>
          </reference>
          <reference field="0" count="1" selected="0">
            <x v="859"/>
          </reference>
        </references>
      </pivotArea>
    </chartFormat>
    <chartFormat chart="36" format="1936">
      <pivotArea type="data" outline="0" fieldPosition="0">
        <references count="2">
          <reference field="4294967294" count="1" selected="0">
            <x v="0"/>
          </reference>
          <reference field="0" count="1" selected="0">
            <x v="496"/>
          </reference>
        </references>
      </pivotArea>
    </chartFormat>
    <chartFormat chart="36" format="1937">
      <pivotArea type="data" outline="0" fieldPosition="0">
        <references count="2">
          <reference field="4294967294" count="1" selected="0">
            <x v="0"/>
          </reference>
          <reference field="0" count="1" selected="0">
            <x v="425"/>
          </reference>
        </references>
      </pivotArea>
    </chartFormat>
    <chartFormat chart="36" format="1938">
      <pivotArea type="data" outline="0" fieldPosition="0">
        <references count="2">
          <reference field="4294967294" count="1" selected="0">
            <x v="0"/>
          </reference>
          <reference field="0" count="1" selected="0">
            <x v="251"/>
          </reference>
        </references>
      </pivotArea>
    </chartFormat>
    <chartFormat chart="36" format="1939">
      <pivotArea type="data" outline="0" fieldPosition="0">
        <references count="2">
          <reference field="4294967294" count="1" selected="0">
            <x v="0"/>
          </reference>
          <reference field="0" count="1" selected="0">
            <x v="10"/>
          </reference>
        </references>
      </pivotArea>
    </chartFormat>
    <chartFormat chart="36" format="1940">
      <pivotArea type="data" outline="0" fieldPosition="0">
        <references count="2">
          <reference field="4294967294" count="1" selected="0">
            <x v="0"/>
          </reference>
          <reference field="0" count="1" selected="0">
            <x v="1529"/>
          </reference>
        </references>
      </pivotArea>
    </chartFormat>
    <chartFormat chart="36" format="1941">
      <pivotArea type="data" outline="0" fieldPosition="0">
        <references count="2">
          <reference field="4294967294" count="1" selected="0">
            <x v="0"/>
          </reference>
          <reference field="0" count="1" selected="0">
            <x v="1524"/>
          </reference>
        </references>
      </pivotArea>
    </chartFormat>
    <chartFormat chart="36" format="1942">
      <pivotArea type="data" outline="0" fieldPosition="0">
        <references count="2">
          <reference field="4294967294" count="1" selected="0">
            <x v="0"/>
          </reference>
          <reference field="0" count="1" selected="0">
            <x v="1655"/>
          </reference>
        </references>
      </pivotArea>
    </chartFormat>
    <chartFormat chart="36" format="1943">
      <pivotArea type="data" outline="0" fieldPosition="0">
        <references count="2">
          <reference field="4294967294" count="1" selected="0">
            <x v="0"/>
          </reference>
          <reference field="0" count="1" selected="0">
            <x v="1409"/>
          </reference>
        </references>
      </pivotArea>
    </chartFormat>
    <chartFormat chart="36" format="1944">
      <pivotArea type="data" outline="0" fieldPosition="0">
        <references count="2">
          <reference field="4294967294" count="1" selected="0">
            <x v="0"/>
          </reference>
          <reference field="0" count="1" selected="0">
            <x v="1792"/>
          </reference>
        </references>
      </pivotArea>
    </chartFormat>
    <chartFormat chart="36" format="1945">
      <pivotArea type="data" outline="0" fieldPosition="0">
        <references count="2">
          <reference field="4294967294" count="1" selected="0">
            <x v="0"/>
          </reference>
          <reference field="0" count="1" selected="0">
            <x v="1579"/>
          </reference>
        </references>
      </pivotArea>
    </chartFormat>
    <chartFormat chart="36" format="1946">
      <pivotArea type="data" outline="0" fieldPosition="0">
        <references count="2">
          <reference field="4294967294" count="1" selected="0">
            <x v="0"/>
          </reference>
          <reference field="0" count="1" selected="0">
            <x v="1364"/>
          </reference>
        </references>
      </pivotArea>
    </chartFormat>
    <chartFormat chart="36" format="1947">
      <pivotArea type="data" outline="0" fieldPosition="0">
        <references count="2">
          <reference field="4294967294" count="1" selected="0">
            <x v="0"/>
          </reference>
          <reference field="0" count="1" selected="0">
            <x v="1286"/>
          </reference>
        </references>
      </pivotArea>
    </chartFormat>
    <chartFormat chart="36" format="1948">
      <pivotArea type="data" outline="0" fieldPosition="0">
        <references count="2">
          <reference field="4294967294" count="1" selected="0">
            <x v="0"/>
          </reference>
          <reference field="0" count="1" selected="0">
            <x v="1116"/>
          </reference>
        </references>
      </pivotArea>
    </chartFormat>
    <chartFormat chart="36" format="1949">
      <pivotArea type="data" outline="0" fieldPosition="0">
        <references count="2">
          <reference field="4294967294" count="1" selected="0">
            <x v="0"/>
          </reference>
          <reference field="0" count="1" selected="0">
            <x v="1141"/>
          </reference>
        </references>
      </pivotArea>
    </chartFormat>
    <chartFormat chart="36" format="1950">
      <pivotArea type="data" outline="0" fieldPosition="0">
        <references count="2">
          <reference field="4294967294" count="1" selected="0">
            <x v="0"/>
          </reference>
          <reference field="0" count="1" selected="0">
            <x v="994"/>
          </reference>
        </references>
      </pivotArea>
    </chartFormat>
    <chartFormat chart="36" format="1951">
      <pivotArea type="data" outline="0" fieldPosition="0">
        <references count="2">
          <reference field="4294967294" count="1" selected="0">
            <x v="0"/>
          </reference>
          <reference field="0" count="1" selected="0">
            <x v="1157"/>
          </reference>
        </references>
      </pivotArea>
    </chartFormat>
    <chartFormat chart="36" format="1952">
      <pivotArea type="data" outline="0" fieldPosition="0">
        <references count="2">
          <reference field="4294967294" count="1" selected="0">
            <x v="0"/>
          </reference>
          <reference field="0" count="1" selected="0">
            <x v="593"/>
          </reference>
        </references>
      </pivotArea>
    </chartFormat>
    <chartFormat chart="36" format="1953">
      <pivotArea type="data" outline="0" fieldPosition="0">
        <references count="2">
          <reference field="4294967294" count="1" selected="0">
            <x v="0"/>
          </reference>
          <reference field="0" count="1" selected="0">
            <x v="618"/>
          </reference>
        </references>
      </pivotArea>
    </chartFormat>
    <chartFormat chart="36" format="1954">
      <pivotArea type="data" outline="0" fieldPosition="0">
        <references count="2">
          <reference field="4294967294" count="1" selected="0">
            <x v="0"/>
          </reference>
          <reference field="0" count="1" selected="0">
            <x v="143"/>
          </reference>
        </references>
      </pivotArea>
    </chartFormat>
    <chartFormat chart="36" format="1955">
      <pivotArea type="data" outline="0" fieldPosition="0">
        <references count="2">
          <reference field="4294967294" count="1" selected="0">
            <x v="0"/>
          </reference>
          <reference field="0" count="1" selected="0">
            <x v="1745"/>
          </reference>
        </references>
      </pivotArea>
    </chartFormat>
    <chartFormat chart="36" format="1956">
      <pivotArea type="data" outline="0" fieldPosition="0">
        <references count="2">
          <reference field="4294967294" count="1" selected="0">
            <x v="0"/>
          </reference>
          <reference field="0" count="1" selected="0">
            <x v="1484"/>
          </reference>
        </references>
      </pivotArea>
    </chartFormat>
    <chartFormat chart="36" format="1957">
      <pivotArea type="data" outline="0" fieldPosition="0">
        <references count="2">
          <reference field="4294967294" count="1" selected="0">
            <x v="0"/>
          </reference>
          <reference field="0" count="1" selected="0">
            <x v="22"/>
          </reference>
        </references>
      </pivotArea>
    </chartFormat>
    <chartFormat chart="36" format="1958">
      <pivotArea type="data" outline="0" fieldPosition="0">
        <references count="2">
          <reference field="4294967294" count="1" selected="0">
            <x v="0"/>
          </reference>
          <reference field="0" count="1" selected="0">
            <x v="1253"/>
          </reference>
        </references>
      </pivotArea>
    </chartFormat>
    <chartFormat chart="36" format="1959">
      <pivotArea type="data" outline="0" fieldPosition="0">
        <references count="2">
          <reference field="4294967294" count="1" selected="0">
            <x v="0"/>
          </reference>
          <reference field="0" count="1" selected="0">
            <x v="33"/>
          </reference>
        </references>
      </pivotArea>
    </chartFormat>
    <chartFormat chart="36" format="1960">
      <pivotArea type="data" outline="0" fieldPosition="0">
        <references count="2">
          <reference field="4294967294" count="1" selected="0">
            <x v="0"/>
          </reference>
          <reference field="0" count="1" selected="0">
            <x v="879"/>
          </reference>
        </references>
      </pivotArea>
    </chartFormat>
    <chartFormat chart="36" format="1961">
      <pivotArea type="data" outline="0" fieldPosition="0">
        <references count="2">
          <reference field="4294967294" count="1" selected="0">
            <x v="0"/>
          </reference>
          <reference field="0" count="1" selected="0">
            <x v="816"/>
          </reference>
        </references>
      </pivotArea>
    </chartFormat>
    <chartFormat chart="36" format="1962">
      <pivotArea type="data" outline="0" fieldPosition="0">
        <references count="2">
          <reference field="4294967294" count="1" selected="0">
            <x v="0"/>
          </reference>
          <reference field="0" count="1" selected="0">
            <x v="689"/>
          </reference>
        </references>
      </pivotArea>
    </chartFormat>
    <chartFormat chart="36" format="1963">
      <pivotArea type="data" outline="0" fieldPosition="0">
        <references count="2">
          <reference field="4294967294" count="1" selected="0">
            <x v="0"/>
          </reference>
          <reference field="0" count="1" selected="0">
            <x v="103"/>
          </reference>
        </references>
      </pivotArea>
    </chartFormat>
    <chartFormat chart="36" format="1964">
      <pivotArea type="data" outline="0" fieldPosition="0">
        <references count="2">
          <reference field="4294967294" count="1" selected="0">
            <x v="0"/>
          </reference>
          <reference field="0" count="1" selected="0">
            <x v="70"/>
          </reference>
        </references>
      </pivotArea>
    </chartFormat>
    <chartFormat chart="36" format="1965">
      <pivotArea type="data" outline="0" fieldPosition="0">
        <references count="2">
          <reference field="4294967294" count="1" selected="0">
            <x v="0"/>
          </reference>
          <reference field="0" count="1" selected="0">
            <x v="283"/>
          </reference>
        </references>
      </pivotArea>
    </chartFormat>
    <chartFormat chart="36" format="1966">
      <pivotArea type="data" outline="0" fieldPosition="0">
        <references count="2">
          <reference field="4294967294" count="1" selected="0">
            <x v="0"/>
          </reference>
          <reference field="0" count="1" selected="0">
            <x v="1789"/>
          </reference>
        </references>
      </pivotArea>
    </chartFormat>
    <chartFormat chart="36" format="1967">
      <pivotArea type="data" outline="0" fieldPosition="0">
        <references count="2">
          <reference field="4294967294" count="1" selected="0">
            <x v="0"/>
          </reference>
          <reference field="0" count="1" selected="0">
            <x v="1479"/>
          </reference>
        </references>
      </pivotArea>
    </chartFormat>
    <chartFormat chart="36" format="1968">
      <pivotArea type="data" outline="0" fieldPosition="0">
        <references count="2">
          <reference field="4294967294" count="1" selected="0">
            <x v="0"/>
          </reference>
          <reference field="0" count="1" selected="0">
            <x v="1755"/>
          </reference>
        </references>
      </pivotArea>
    </chartFormat>
    <chartFormat chart="36" format="1969">
      <pivotArea type="data" outline="0" fieldPosition="0">
        <references count="2">
          <reference field="4294967294" count="1" selected="0">
            <x v="0"/>
          </reference>
          <reference field="0" count="1" selected="0">
            <x v="1398"/>
          </reference>
        </references>
      </pivotArea>
    </chartFormat>
    <chartFormat chart="36" format="1970">
      <pivotArea type="data" outline="0" fieldPosition="0">
        <references count="2">
          <reference field="4294967294" count="1" selected="0">
            <x v="0"/>
          </reference>
          <reference field="0" count="1" selected="0">
            <x v="1197"/>
          </reference>
        </references>
      </pivotArea>
    </chartFormat>
    <chartFormat chart="36" format="1971">
      <pivotArea type="data" outline="0" fieldPosition="0">
        <references count="2">
          <reference field="4294967294" count="1" selected="0">
            <x v="0"/>
          </reference>
          <reference field="0" count="1" selected="0">
            <x v="1062"/>
          </reference>
        </references>
      </pivotArea>
    </chartFormat>
    <chartFormat chart="36" format="1972">
      <pivotArea type="data" outline="0" fieldPosition="0">
        <references count="2">
          <reference field="4294967294" count="1" selected="0">
            <x v="0"/>
          </reference>
          <reference field="0" count="1" selected="0">
            <x v="1254"/>
          </reference>
        </references>
      </pivotArea>
    </chartFormat>
    <chartFormat chart="36" format="1973">
      <pivotArea type="data" outline="0" fieldPosition="0">
        <references count="2">
          <reference field="4294967294" count="1" selected="0">
            <x v="0"/>
          </reference>
          <reference field="0" count="1" selected="0">
            <x v="1007"/>
          </reference>
        </references>
      </pivotArea>
    </chartFormat>
    <chartFormat chart="36" format="1974">
      <pivotArea type="data" outline="0" fieldPosition="0">
        <references count="2">
          <reference field="4294967294" count="1" selected="0">
            <x v="0"/>
          </reference>
          <reference field="0" count="1" selected="0">
            <x v="1287"/>
          </reference>
        </references>
      </pivotArea>
    </chartFormat>
    <chartFormat chart="36" format="1975">
      <pivotArea type="data" outline="0" fieldPosition="0">
        <references count="2">
          <reference field="4294967294" count="1" selected="0">
            <x v="0"/>
          </reference>
          <reference field="0" count="1" selected="0">
            <x v="25"/>
          </reference>
        </references>
      </pivotArea>
    </chartFormat>
    <chartFormat chart="36" format="1976">
      <pivotArea type="data" outline="0" fieldPosition="0">
        <references count="2">
          <reference field="4294967294" count="1" selected="0">
            <x v="0"/>
          </reference>
          <reference field="0" count="1" selected="0">
            <x v="1173"/>
          </reference>
        </references>
      </pivotArea>
    </chartFormat>
    <chartFormat chart="36" format="1977">
      <pivotArea type="data" outline="0" fieldPosition="0">
        <references count="2">
          <reference field="4294967294" count="1" selected="0">
            <x v="0"/>
          </reference>
          <reference field="0" count="1" selected="0">
            <x v="541"/>
          </reference>
        </references>
      </pivotArea>
    </chartFormat>
    <chartFormat chart="36" format="1978">
      <pivotArea type="data" outline="0" fieldPosition="0">
        <references count="2">
          <reference field="4294967294" count="1" selected="0">
            <x v="0"/>
          </reference>
          <reference field="0" count="1" selected="0">
            <x v="583"/>
          </reference>
        </references>
      </pivotArea>
    </chartFormat>
    <chartFormat chart="36" format="1979">
      <pivotArea type="data" outline="0" fieldPosition="0">
        <references count="2">
          <reference field="4294967294" count="1" selected="0">
            <x v="0"/>
          </reference>
          <reference field="0" count="1" selected="0">
            <x v="765"/>
          </reference>
        </references>
      </pivotArea>
    </chartFormat>
    <chartFormat chart="36" format="1980">
      <pivotArea type="data" outline="0" fieldPosition="0">
        <references count="2">
          <reference field="4294967294" count="1" selected="0">
            <x v="0"/>
          </reference>
          <reference field="0" count="1" selected="0">
            <x v="798"/>
          </reference>
        </references>
      </pivotArea>
    </chartFormat>
    <chartFormat chart="36" format="1981">
      <pivotArea type="data" outline="0" fieldPosition="0">
        <references count="2">
          <reference field="4294967294" count="1" selected="0">
            <x v="0"/>
          </reference>
          <reference field="0" count="1" selected="0">
            <x v="550"/>
          </reference>
        </references>
      </pivotArea>
    </chartFormat>
    <chartFormat chart="36" format="1982">
      <pivotArea type="data" outline="0" fieldPosition="0">
        <references count="2">
          <reference field="4294967294" count="1" selected="0">
            <x v="0"/>
          </reference>
          <reference field="0" count="1" selected="0">
            <x v="597"/>
          </reference>
        </references>
      </pivotArea>
    </chartFormat>
    <chartFormat chart="36" format="1983">
      <pivotArea type="data" outline="0" fieldPosition="0">
        <references count="2">
          <reference field="4294967294" count="1" selected="0">
            <x v="0"/>
          </reference>
          <reference field="0" count="1" selected="0">
            <x v="711"/>
          </reference>
        </references>
      </pivotArea>
    </chartFormat>
    <chartFormat chart="36" format="1984">
      <pivotArea type="data" outline="0" fieldPosition="0">
        <references count="2">
          <reference field="4294967294" count="1" selected="0">
            <x v="0"/>
          </reference>
          <reference field="0" count="1" selected="0">
            <x v="722"/>
          </reference>
        </references>
      </pivotArea>
    </chartFormat>
    <chartFormat chart="36" format="1985">
      <pivotArea type="data" outline="0" fieldPosition="0">
        <references count="2">
          <reference field="4294967294" count="1" selected="0">
            <x v="0"/>
          </reference>
          <reference field="0" count="1" selected="0">
            <x v="263"/>
          </reference>
        </references>
      </pivotArea>
    </chartFormat>
    <chartFormat chart="36" format="1986">
      <pivotArea type="data" outline="0" fieldPosition="0">
        <references count="2">
          <reference field="4294967294" count="1" selected="0">
            <x v="0"/>
          </reference>
          <reference field="0" count="1" selected="0">
            <x v="390"/>
          </reference>
        </references>
      </pivotArea>
    </chartFormat>
    <chartFormat chart="36" format="1987">
      <pivotArea type="data" outline="0" fieldPosition="0">
        <references count="2">
          <reference field="4294967294" count="1" selected="0">
            <x v="0"/>
          </reference>
          <reference field="0" count="1" selected="0">
            <x v="378"/>
          </reference>
        </references>
      </pivotArea>
    </chartFormat>
    <chartFormat chart="36" format="1988">
      <pivotArea type="data" outline="0" fieldPosition="0">
        <references count="2">
          <reference field="4294967294" count="1" selected="0">
            <x v="0"/>
          </reference>
          <reference field="0" count="1" selected="0">
            <x v="457"/>
          </reference>
        </references>
      </pivotArea>
    </chartFormat>
    <chartFormat chart="36" format="1989">
      <pivotArea type="data" outline="0" fieldPosition="0">
        <references count="2">
          <reference field="4294967294" count="1" selected="0">
            <x v="0"/>
          </reference>
          <reference field="0" count="1" selected="0">
            <x v="240"/>
          </reference>
        </references>
      </pivotArea>
    </chartFormat>
    <chartFormat chart="36" format="1990">
      <pivotArea type="data" outline="0" fieldPosition="0">
        <references count="2">
          <reference field="4294967294" count="1" selected="0">
            <x v="0"/>
          </reference>
          <reference field="0" count="1" selected="0">
            <x v="35"/>
          </reference>
        </references>
      </pivotArea>
    </chartFormat>
    <chartFormat chart="36" format="1991">
      <pivotArea type="data" outline="0" fieldPosition="0">
        <references count="2">
          <reference field="4294967294" count="1" selected="0">
            <x v="0"/>
          </reference>
          <reference field="0" count="1" selected="0">
            <x v="330"/>
          </reference>
        </references>
      </pivotArea>
    </chartFormat>
    <chartFormat chart="36" format="1992">
      <pivotArea type="data" outline="0" fieldPosition="0">
        <references count="2">
          <reference field="4294967294" count="1" selected="0">
            <x v="0"/>
          </reference>
          <reference field="0" count="1" selected="0">
            <x v="1393"/>
          </reference>
        </references>
      </pivotArea>
    </chartFormat>
    <chartFormat chart="36" format="1993">
      <pivotArea type="data" outline="0" fieldPosition="0">
        <references count="2">
          <reference field="4294967294" count="1" selected="0">
            <x v="0"/>
          </reference>
          <reference field="0" count="1" selected="0">
            <x v="1779"/>
          </reference>
        </references>
      </pivotArea>
    </chartFormat>
    <chartFormat chart="36" format="1994">
      <pivotArea type="data" outline="0" fieldPosition="0">
        <references count="2">
          <reference field="4294967294" count="1" selected="0">
            <x v="0"/>
          </reference>
          <reference field="0" count="1" selected="0">
            <x v="1643"/>
          </reference>
        </references>
      </pivotArea>
    </chartFormat>
    <chartFormat chart="36" format="1995">
      <pivotArea type="data" outline="0" fieldPosition="0">
        <references count="2">
          <reference field="4294967294" count="1" selected="0">
            <x v="0"/>
          </reference>
          <reference field="0" count="1" selected="0">
            <x v="1448"/>
          </reference>
        </references>
      </pivotArea>
    </chartFormat>
    <chartFormat chart="36" format="1996">
      <pivotArea type="data" outline="0" fieldPosition="0">
        <references count="2">
          <reference field="4294967294" count="1" selected="0">
            <x v="0"/>
          </reference>
          <reference field="0" count="1" selected="0">
            <x v="1442"/>
          </reference>
        </references>
      </pivotArea>
    </chartFormat>
    <chartFormat chart="36" format="1997">
      <pivotArea type="data" outline="0" fieldPosition="0">
        <references count="2">
          <reference field="4294967294" count="1" selected="0">
            <x v="0"/>
          </reference>
          <reference field="0" count="1" selected="0">
            <x v="1534"/>
          </reference>
        </references>
      </pivotArea>
    </chartFormat>
    <chartFormat chart="36" format="1998">
      <pivotArea type="data" outline="0" fieldPosition="0">
        <references count="2">
          <reference field="4294967294" count="1" selected="0">
            <x v="0"/>
          </reference>
          <reference field="0" count="1" selected="0">
            <x v="1401"/>
          </reference>
        </references>
      </pivotArea>
    </chartFormat>
    <chartFormat chart="36" format="1999">
      <pivotArea type="data" outline="0" fieldPosition="0">
        <references count="2">
          <reference field="4294967294" count="1" selected="0">
            <x v="0"/>
          </reference>
          <reference field="0" count="1" selected="0">
            <x v="1602"/>
          </reference>
        </references>
      </pivotArea>
    </chartFormat>
    <chartFormat chart="36" format="2000">
      <pivotArea type="data" outline="0" fieldPosition="0">
        <references count="2">
          <reference field="4294967294" count="1" selected="0">
            <x v="0"/>
          </reference>
          <reference field="0" count="1" selected="0">
            <x v="1291"/>
          </reference>
        </references>
      </pivotArea>
    </chartFormat>
    <chartFormat chart="36" format="2001">
      <pivotArea type="data" outline="0" fieldPosition="0">
        <references count="2">
          <reference field="4294967294" count="1" selected="0">
            <x v="0"/>
          </reference>
          <reference field="0" count="1" selected="0">
            <x v="1165"/>
          </reference>
        </references>
      </pivotArea>
    </chartFormat>
    <chartFormat chart="36" format="2002">
      <pivotArea type="data" outline="0" fieldPosition="0">
        <references count="2">
          <reference field="4294967294" count="1" selected="0">
            <x v="0"/>
          </reference>
          <reference field="0" count="1" selected="0">
            <x v="1121"/>
          </reference>
        </references>
      </pivotArea>
    </chartFormat>
    <chartFormat chart="36" format="2003">
      <pivotArea type="data" outline="0" fieldPosition="0">
        <references count="2">
          <reference field="4294967294" count="1" selected="0">
            <x v="0"/>
          </reference>
          <reference field="0" count="1" selected="0">
            <x v="1331"/>
          </reference>
        </references>
      </pivotArea>
    </chartFormat>
    <chartFormat chart="36" format="2004">
      <pivotArea type="data" outline="0" fieldPosition="0">
        <references count="2">
          <reference field="4294967294" count="1" selected="0">
            <x v="0"/>
          </reference>
          <reference field="0" count="1" selected="0">
            <x v="936"/>
          </reference>
        </references>
      </pivotArea>
    </chartFormat>
    <chartFormat chart="36" format="2005">
      <pivotArea type="data" outline="0" fieldPosition="0">
        <references count="2">
          <reference field="4294967294" count="1" selected="0">
            <x v="0"/>
          </reference>
          <reference field="0" count="1" selected="0">
            <x v="831"/>
          </reference>
        </references>
      </pivotArea>
    </chartFormat>
    <chartFormat chart="36" format="2006">
      <pivotArea type="data" outline="0" fieldPosition="0">
        <references count="2">
          <reference field="4294967294" count="1" selected="0">
            <x v="0"/>
          </reference>
          <reference field="0" count="1" selected="0">
            <x v="750"/>
          </reference>
        </references>
      </pivotArea>
    </chartFormat>
    <chartFormat chart="36" format="2007">
      <pivotArea type="data" outline="0" fieldPosition="0">
        <references count="2">
          <reference field="4294967294" count="1" selected="0">
            <x v="0"/>
          </reference>
          <reference field="0" count="1" selected="0">
            <x v="530"/>
          </reference>
        </references>
      </pivotArea>
    </chartFormat>
    <chartFormat chart="36" format="2008">
      <pivotArea type="data" outline="0" fieldPosition="0">
        <references count="2">
          <reference field="4294967294" count="1" selected="0">
            <x v="0"/>
          </reference>
          <reference field="0" count="1" selected="0">
            <x v="655"/>
          </reference>
        </references>
      </pivotArea>
    </chartFormat>
    <chartFormat chart="36" format="2009">
      <pivotArea type="data" outline="0" fieldPosition="0">
        <references count="2">
          <reference field="4294967294" count="1" selected="0">
            <x v="0"/>
          </reference>
          <reference field="0" count="1" selected="0">
            <x v="639"/>
          </reference>
        </references>
      </pivotArea>
    </chartFormat>
    <chartFormat chart="36" format="2010">
      <pivotArea type="data" outline="0" fieldPosition="0">
        <references count="2">
          <reference field="4294967294" count="1" selected="0">
            <x v="0"/>
          </reference>
          <reference field="0" count="1" selected="0">
            <x v="116"/>
          </reference>
        </references>
      </pivotArea>
    </chartFormat>
    <chartFormat chart="36" format="2011">
      <pivotArea type="data" outline="0" fieldPosition="0">
        <references count="2">
          <reference field="4294967294" count="1" selected="0">
            <x v="0"/>
          </reference>
          <reference field="0" count="1" selected="0">
            <x v="292"/>
          </reference>
        </references>
      </pivotArea>
    </chartFormat>
    <chartFormat chart="36" format="2012">
      <pivotArea type="data" outline="0" fieldPosition="0">
        <references count="2">
          <reference field="4294967294" count="1" selected="0">
            <x v="0"/>
          </reference>
          <reference field="0" count="1" selected="0">
            <x v="429"/>
          </reference>
        </references>
      </pivotArea>
    </chartFormat>
    <chartFormat chart="36" format="2013">
      <pivotArea type="data" outline="0" fieldPosition="0">
        <references count="2">
          <reference field="4294967294" count="1" selected="0">
            <x v="0"/>
          </reference>
          <reference field="0" count="1" selected="0">
            <x v="213"/>
          </reference>
        </references>
      </pivotArea>
    </chartFormat>
    <chartFormat chart="36" format="2014">
      <pivotArea type="data" outline="0" fieldPosition="0">
        <references count="2">
          <reference field="4294967294" count="1" selected="0">
            <x v="0"/>
          </reference>
          <reference field="0" count="1" selected="0">
            <x v="23"/>
          </reference>
        </references>
      </pivotArea>
    </chartFormat>
    <chartFormat chart="36" format="2015">
      <pivotArea type="data" outline="0" fieldPosition="0">
        <references count="2">
          <reference field="4294967294" count="1" selected="0">
            <x v="0"/>
          </reference>
          <reference field="0" count="1" selected="0">
            <x v="260"/>
          </reference>
        </references>
      </pivotArea>
    </chartFormat>
    <chartFormat chart="36" format="2016">
      <pivotArea type="data" outline="0" fieldPosition="0">
        <references count="2">
          <reference field="4294967294" count="1" selected="0">
            <x v="0"/>
          </reference>
          <reference field="0" count="1" selected="0">
            <x v="1649"/>
          </reference>
        </references>
      </pivotArea>
    </chartFormat>
    <chartFormat chart="36" format="2017">
      <pivotArea type="data" outline="0" fieldPosition="0">
        <references count="2">
          <reference field="4294967294" count="1" selected="0">
            <x v="0"/>
          </reference>
          <reference field="0" count="1" selected="0">
            <x v="1593"/>
          </reference>
        </references>
      </pivotArea>
    </chartFormat>
    <chartFormat chart="36" format="2018">
      <pivotArea type="data" outline="0" fieldPosition="0">
        <references count="2">
          <reference field="4294967294" count="1" selected="0">
            <x v="0"/>
          </reference>
          <reference field="0" count="1" selected="0">
            <x v="1740"/>
          </reference>
        </references>
      </pivotArea>
    </chartFormat>
    <chartFormat chart="36" format="2019">
      <pivotArea type="data" outline="0" fieldPosition="0">
        <references count="2">
          <reference field="4294967294" count="1" selected="0">
            <x v="0"/>
          </reference>
          <reference field="0" count="1" selected="0">
            <x v="1466"/>
          </reference>
        </references>
      </pivotArea>
    </chartFormat>
    <chartFormat chart="36" format="2020">
      <pivotArea type="data" outline="0" fieldPosition="0">
        <references count="2">
          <reference field="4294967294" count="1" selected="0">
            <x v="0"/>
          </reference>
          <reference field="0" count="1" selected="0">
            <x v="1646"/>
          </reference>
        </references>
      </pivotArea>
    </chartFormat>
    <chartFormat chart="36" format="2021">
      <pivotArea type="data" outline="0" fieldPosition="0">
        <references count="2">
          <reference field="4294967294" count="1" selected="0">
            <x v="0"/>
          </reference>
          <reference field="0" count="1" selected="0">
            <x v="1394"/>
          </reference>
        </references>
      </pivotArea>
    </chartFormat>
    <chartFormat chart="36" format="2022">
      <pivotArea type="data" outline="0" fieldPosition="0">
        <references count="2">
          <reference field="4294967294" count="1" selected="0">
            <x v="0"/>
          </reference>
          <reference field="0" count="1" selected="0">
            <x v="1714"/>
          </reference>
        </references>
      </pivotArea>
    </chartFormat>
    <chartFormat chart="36" format="2023">
      <pivotArea type="data" outline="0" fieldPosition="0">
        <references count="2">
          <reference field="4294967294" count="1" selected="0">
            <x v="0"/>
          </reference>
          <reference field="0" count="1" selected="0">
            <x v="1515"/>
          </reference>
        </references>
      </pivotArea>
    </chartFormat>
    <chartFormat chart="36" format="2024">
      <pivotArea type="data" outline="0" fieldPosition="0">
        <references count="2">
          <reference field="4294967294" count="1" selected="0">
            <x v="0"/>
          </reference>
          <reference field="0" count="1" selected="0">
            <x v="1780"/>
          </reference>
        </references>
      </pivotArea>
    </chartFormat>
    <chartFormat chart="36" format="2025">
      <pivotArea type="data" outline="0" fieldPosition="0">
        <references count="2">
          <reference field="4294967294" count="1" selected="0">
            <x v="0"/>
          </reference>
          <reference field="0" count="1" selected="0">
            <x v="1552"/>
          </reference>
        </references>
      </pivotArea>
    </chartFormat>
    <chartFormat chart="36" format="2026">
      <pivotArea type="data" outline="0" fieldPosition="0">
        <references count="2">
          <reference field="4294967294" count="1" selected="0">
            <x v="0"/>
          </reference>
          <reference field="0" count="1" selected="0">
            <x v="1813"/>
          </reference>
        </references>
      </pivotArea>
    </chartFormat>
    <chartFormat chart="36" format="2027">
      <pivotArea type="data" outline="0" fieldPosition="0">
        <references count="2">
          <reference field="4294967294" count="1" selected="0">
            <x v="0"/>
          </reference>
          <reference field="0" count="1" selected="0">
            <x v="975"/>
          </reference>
        </references>
      </pivotArea>
    </chartFormat>
    <chartFormat chart="36" format="2028">
      <pivotArea type="data" outline="0" fieldPosition="0">
        <references count="2">
          <reference field="4294967294" count="1" selected="0">
            <x v="0"/>
          </reference>
          <reference field="0" count="1" selected="0">
            <x v="1068"/>
          </reference>
        </references>
      </pivotArea>
    </chartFormat>
    <chartFormat chart="36" format="2029">
      <pivotArea type="data" outline="0" fieldPosition="0">
        <references count="2">
          <reference field="4294967294" count="1" selected="0">
            <x v="0"/>
          </reference>
          <reference field="0" count="1" selected="0">
            <x v="986"/>
          </reference>
        </references>
      </pivotArea>
    </chartFormat>
    <chartFormat chart="36" format="2030">
      <pivotArea type="data" outline="0" fieldPosition="0">
        <references count="2">
          <reference field="4294967294" count="1" selected="0">
            <x v="0"/>
          </reference>
          <reference field="0" count="1" selected="0">
            <x v="977"/>
          </reference>
        </references>
      </pivotArea>
    </chartFormat>
    <chartFormat chart="36" format="2031">
      <pivotArea type="data" outline="0" fieldPosition="0">
        <references count="2">
          <reference field="4294967294" count="1" selected="0">
            <x v="0"/>
          </reference>
          <reference field="0" count="1" selected="0">
            <x v="17"/>
          </reference>
        </references>
      </pivotArea>
    </chartFormat>
    <chartFormat chart="36" format="2032">
      <pivotArea type="data" outline="0" fieldPosition="0">
        <references count="2">
          <reference field="4294967294" count="1" selected="0">
            <x v="0"/>
          </reference>
          <reference field="0" count="1" selected="0">
            <x v="1150"/>
          </reference>
        </references>
      </pivotArea>
    </chartFormat>
    <chartFormat chart="36" format="2033">
      <pivotArea type="data" outline="0" fieldPosition="0">
        <references count="2">
          <reference field="4294967294" count="1" selected="0">
            <x v="0"/>
          </reference>
          <reference field="0" count="1" selected="0">
            <x v="1275"/>
          </reference>
        </references>
      </pivotArea>
    </chartFormat>
    <chartFormat chart="36" format="2034">
      <pivotArea type="data" outline="0" fieldPosition="0">
        <references count="2">
          <reference field="4294967294" count="1" selected="0">
            <x v="0"/>
          </reference>
          <reference field="0" count="1" selected="0">
            <x v="1327"/>
          </reference>
        </references>
      </pivotArea>
    </chartFormat>
    <chartFormat chart="36" format="2035">
      <pivotArea type="data" outline="0" fieldPosition="0">
        <references count="2">
          <reference field="4294967294" count="1" selected="0">
            <x v="0"/>
          </reference>
          <reference field="0" count="1" selected="0">
            <x v="1323"/>
          </reference>
        </references>
      </pivotArea>
    </chartFormat>
    <chartFormat chart="36" format="2036">
      <pivotArea type="data" outline="0" fieldPosition="0">
        <references count="2">
          <reference field="4294967294" count="1" selected="0">
            <x v="0"/>
          </reference>
          <reference field="0" count="1" selected="0">
            <x v="1058"/>
          </reference>
        </references>
      </pivotArea>
    </chartFormat>
    <chartFormat chart="36" format="2037">
      <pivotArea type="data" outline="0" fieldPosition="0">
        <references count="2">
          <reference field="4294967294" count="1" selected="0">
            <x v="0"/>
          </reference>
          <reference field="0" count="1" selected="0">
            <x v="1361"/>
          </reference>
        </references>
      </pivotArea>
    </chartFormat>
    <chartFormat chart="36" format="2038">
      <pivotArea type="data" outline="0" fieldPosition="0">
        <references count="2">
          <reference field="4294967294" count="1" selected="0">
            <x v="0"/>
          </reference>
          <reference field="0" count="1" selected="0">
            <x v="47"/>
          </reference>
        </references>
      </pivotArea>
    </chartFormat>
    <chartFormat chart="36" format="2039">
      <pivotArea type="data" outline="0" fieldPosition="0">
        <references count="2">
          <reference field="4294967294" count="1" selected="0">
            <x v="0"/>
          </reference>
          <reference field="0" count="1" selected="0">
            <x v="1343"/>
          </reference>
        </references>
      </pivotArea>
    </chartFormat>
    <chartFormat chart="36" format="2040">
      <pivotArea type="data" outline="0" fieldPosition="0">
        <references count="2">
          <reference field="4294967294" count="1" selected="0">
            <x v="0"/>
          </reference>
          <reference field="0" count="1" selected="0">
            <x v="829"/>
          </reference>
        </references>
      </pivotArea>
    </chartFormat>
    <chartFormat chart="36" format="2041">
      <pivotArea type="data" outline="0" fieldPosition="0">
        <references count="2">
          <reference field="4294967294" count="1" selected="0">
            <x v="0"/>
          </reference>
          <reference field="0" count="1" selected="0">
            <x v="884"/>
          </reference>
        </references>
      </pivotArea>
    </chartFormat>
    <chartFormat chart="36" format="2042">
      <pivotArea type="data" outline="0" fieldPosition="0">
        <references count="2">
          <reference field="4294967294" count="1" selected="0">
            <x v="0"/>
          </reference>
          <reference field="0" count="1" selected="0">
            <x v="837"/>
          </reference>
        </references>
      </pivotArea>
    </chartFormat>
    <chartFormat chart="36" format="2043">
      <pivotArea type="data" outline="0" fieldPosition="0">
        <references count="2">
          <reference field="4294967294" count="1" selected="0">
            <x v="0"/>
          </reference>
          <reference field="0" count="1" selected="0">
            <x v="586"/>
          </reference>
        </references>
      </pivotArea>
    </chartFormat>
    <chartFormat chart="36" format="2044">
      <pivotArea type="data" outline="0" fieldPosition="0">
        <references count="2">
          <reference field="4294967294" count="1" selected="0">
            <x v="0"/>
          </reference>
          <reference field="0" count="1" selected="0">
            <x v="656"/>
          </reference>
        </references>
      </pivotArea>
    </chartFormat>
    <chartFormat chart="36" format="2045">
      <pivotArea type="data" outline="0" fieldPosition="0">
        <references count="2">
          <reference field="4294967294" count="1" selected="0">
            <x v="0"/>
          </reference>
          <reference field="0" count="1" selected="0">
            <x v="604"/>
          </reference>
        </references>
      </pivotArea>
    </chartFormat>
    <chartFormat chart="36" format="2046">
      <pivotArea type="data" outline="0" fieldPosition="0">
        <references count="2">
          <reference field="4294967294" count="1" selected="0">
            <x v="0"/>
          </reference>
          <reference field="0" count="1" selected="0">
            <x v="560"/>
          </reference>
        </references>
      </pivotArea>
    </chartFormat>
    <chartFormat chart="36" format="2047">
      <pivotArea type="data" outline="0" fieldPosition="0">
        <references count="2">
          <reference field="4294967294" count="1" selected="0">
            <x v="0"/>
          </reference>
          <reference field="0" count="1" selected="0">
            <x v="612"/>
          </reference>
        </references>
      </pivotArea>
    </chartFormat>
    <chartFormat chart="36" format="2048">
      <pivotArea type="data" outline="0" fieldPosition="0">
        <references count="2">
          <reference field="4294967294" count="1" selected="0">
            <x v="0"/>
          </reference>
          <reference field="0" count="1" selected="0">
            <x v="874"/>
          </reference>
        </references>
      </pivotArea>
    </chartFormat>
    <chartFormat chart="36" format="2049">
      <pivotArea type="data" outline="0" fieldPosition="0">
        <references count="2">
          <reference field="4294967294" count="1" selected="0">
            <x v="0"/>
          </reference>
          <reference field="0" count="1" selected="0">
            <x v="624"/>
          </reference>
        </references>
      </pivotArea>
    </chartFormat>
    <chartFormat chart="36" format="2050">
      <pivotArea type="data" outline="0" fieldPosition="0">
        <references count="2">
          <reference field="4294967294" count="1" selected="0">
            <x v="0"/>
          </reference>
          <reference field="0" count="1" selected="0">
            <x v="528"/>
          </reference>
        </references>
      </pivotArea>
    </chartFormat>
    <chartFormat chart="36" format="2051">
      <pivotArea type="data" outline="0" fieldPosition="0">
        <references count="2">
          <reference field="4294967294" count="1" selected="0">
            <x v="0"/>
          </reference>
          <reference field="0" count="1" selected="0">
            <x v="566"/>
          </reference>
        </references>
      </pivotArea>
    </chartFormat>
    <chartFormat chart="36" format="2052">
      <pivotArea type="data" outline="0" fieldPosition="0">
        <references count="2">
          <reference field="4294967294" count="1" selected="0">
            <x v="0"/>
          </reference>
          <reference field="0" count="1" selected="0">
            <x v="303"/>
          </reference>
        </references>
      </pivotArea>
    </chartFormat>
    <chartFormat chart="36" format="2053">
      <pivotArea type="data" outline="0" fieldPosition="0">
        <references count="2">
          <reference field="4294967294" count="1" selected="0">
            <x v="0"/>
          </reference>
          <reference field="0" count="1" selected="0">
            <x v="84"/>
          </reference>
        </references>
      </pivotArea>
    </chartFormat>
    <chartFormat chart="36" format="2054">
      <pivotArea type="data" outline="0" fieldPosition="0">
        <references count="2">
          <reference field="4294967294" count="1" selected="0">
            <x v="0"/>
          </reference>
          <reference field="0" count="1" selected="0">
            <x v="402"/>
          </reference>
        </references>
      </pivotArea>
    </chartFormat>
    <chartFormat chart="36" format="2055">
      <pivotArea type="data" outline="0" fieldPosition="0">
        <references count="2">
          <reference field="4294967294" count="1" selected="0">
            <x v="0"/>
          </reference>
          <reference field="0" count="1" selected="0">
            <x v="69"/>
          </reference>
        </references>
      </pivotArea>
    </chartFormat>
    <chartFormat chart="36" format="2056">
      <pivotArea type="data" outline="0" fieldPosition="0">
        <references count="2">
          <reference field="4294967294" count="1" selected="0">
            <x v="0"/>
          </reference>
          <reference field="0" count="1" selected="0">
            <x v="145"/>
          </reference>
        </references>
      </pivotArea>
    </chartFormat>
    <chartFormat chart="36" format="2057">
      <pivotArea type="data" outline="0" fieldPosition="0">
        <references count="2">
          <reference field="4294967294" count="1" selected="0">
            <x v="0"/>
          </reference>
          <reference field="0" count="1" selected="0">
            <x v="396"/>
          </reference>
        </references>
      </pivotArea>
    </chartFormat>
    <chartFormat chart="36" format="2058">
      <pivotArea type="data" outline="0" fieldPosition="0">
        <references count="2">
          <reference field="4294967294" count="1" selected="0">
            <x v="0"/>
          </reference>
          <reference field="0" count="1" selected="0">
            <x v="232"/>
          </reference>
        </references>
      </pivotArea>
    </chartFormat>
    <chartFormat chart="36" format="2059">
      <pivotArea type="data" outline="0" fieldPosition="0">
        <references count="2">
          <reference field="4294967294" count="1" selected="0">
            <x v="0"/>
          </reference>
          <reference field="0" count="1" selected="0">
            <x v="53"/>
          </reference>
        </references>
      </pivotArea>
    </chartFormat>
    <chartFormat chart="36" format="2060">
      <pivotArea type="data" outline="0" fieldPosition="0">
        <references count="2">
          <reference field="4294967294" count="1" selected="0">
            <x v="0"/>
          </reference>
          <reference field="0" count="1" selected="0">
            <x v="464"/>
          </reference>
        </references>
      </pivotArea>
    </chartFormat>
    <chartFormat chart="36" format="2061">
      <pivotArea type="data" outline="0" fieldPosition="0">
        <references count="2">
          <reference field="4294967294" count="1" selected="0">
            <x v="0"/>
          </reference>
          <reference field="0" count="1" selected="0">
            <x v="61"/>
          </reference>
        </references>
      </pivotArea>
    </chartFormat>
    <chartFormat chart="36" format="2062">
      <pivotArea type="data" outline="0" fieldPosition="0">
        <references count="2">
          <reference field="4294967294" count="1" selected="0">
            <x v="0"/>
          </reference>
          <reference field="0" count="1" selected="0">
            <x v="11"/>
          </reference>
        </references>
      </pivotArea>
    </chartFormat>
    <chartFormat chart="36" format="2063">
      <pivotArea type="data" outline="0" fieldPosition="0">
        <references count="2">
          <reference field="4294967294" count="1" selected="0">
            <x v="0"/>
          </reference>
          <reference field="0" count="1" selected="0">
            <x v="1703"/>
          </reference>
        </references>
      </pivotArea>
    </chartFormat>
    <chartFormat chart="36" format="2064">
      <pivotArea type="data" outline="0" fieldPosition="0">
        <references count="2">
          <reference field="4294967294" count="1" selected="0">
            <x v="0"/>
          </reference>
          <reference field="0" count="1" selected="0">
            <x v="1777"/>
          </reference>
        </references>
      </pivotArea>
    </chartFormat>
    <chartFormat chart="36" format="2065">
      <pivotArea type="data" outline="0" fieldPosition="0">
        <references count="2">
          <reference field="4294967294" count="1" selected="0">
            <x v="0"/>
          </reference>
          <reference field="0" count="1" selected="0">
            <x v="1743"/>
          </reference>
        </references>
      </pivotArea>
    </chartFormat>
    <chartFormat chart="36" format="2066">
      <pivotArea type="data" outline="0" fieldPosition="0">
        <references count="2">
          <reference field="4294967294" count="1" selected="0">
            <x v="0"/>
          </reference>
          <reference field="0" count="1" selected="0">
            <x v="1437"/>
          </reference>
        </references>
      </pivotArea>
    </chartFormat>
    <chartFormat chart="36" format="2067">
      <pivotArea type="data" outline="0" fieldPosition="0">
        <references count="2">
          <reference field="4294967294" count="1" selected="0">
            <x v="0"/>
          </reference>
          <reference field="0" count="1" selected="0">
            <x v="1781"/>
          </reference>
        </references>
      </pivotArea>
    </chartFormat>
    <chartFormat chart="36" format="2068">
      <pivotArea type="data" outline="0" fieldPosition="0">
        <references count="2">
          <reference field="4294967294" count="1" selected="0">
            <x v="0"/>
          </reference>
          <reference field="0" count="1" selected="0">
            <x v="1569"/>
          </reference>
        </references>
      </pivotArea>
    </chartFormat>
    <chartFormat chart="36" format="2069">
      <pivotArea type="data" outline="0" fieldPosition="0">
        <references count="2">
          <reference field="4294967294" count="1" selected="0">
            <x v="0"/>
          </reference>
          <reference field="0" count="1" selected="0">
            <x v="1465"/>
          </reference>
        </references>
      </pivotArea>
    </chartFormat>
    <chartFormat chart="36" format="2070">
      <pivotArea type="data" outline="0" fieldPosition="0">
        <references count="2">
          <reference field="4294967294" count="1" selected="0">
            <x v="0"/>
          </reference>
          <reference field="0" count="1" selected="0">
            <x v="1588"/>
          </reference>
        </references>
      </pivotArea>
    </chartFormat>
    <chartFormat chart="36" format="2071">
      <pivotArea type="data" outline="0" fieldPosition="0">
        <references count="2">
          <reference field="4294967294" count="1" selected="0">
            <x v="0"/>
          </reference>
          <reference field="0" count="1" selected="0">
            <x v="1761"/>
          </reference>
        </references>
      </pivotArea>
    </chartFormat>
    <chartFormat chart="36" format="2072">
      <pivotArea type="data" outline="0" fieldPosition="0">
        <references count="2">
          <reference field="4294967294" count="1" selected="0">
            <x v="0"/>
          </reference>
          <reference field="0" count="1" selected="0">
            <x v="1589"/>
          </reference>
        </references>
      </pivotArea>
    </chartFormat>
    <chartFormat chart="36" format="2073">
      <pivotArea type="data" outline="0" fieldPosition="0">
        <references count="2">
          <reference field="4294967294" count="1" selected="0">
            <x v="0"/>
          </reference>
          <reference field="0" count="1" selected="0">
            <x v="38"/>
          </reference>
        </references>
      </pivotArea>
    </chartFormat>
    <chartFormat chart="36" format="2074">
      <pivotArea type="data" outline="0" fieldPosition="0">
        <references count="2">
          <reference field="4294967294" count="1" selected="0">
            <x v="0"/>
          </reference>
          <reference field="0" count="1" selected="0">
            <x v="1476"/>
          </reference>
        </references>
      </pivotArea>
    </chartFormat>
    <chartFormat chart="36" format="2075">
      <pivotArea type="data" outline="0" fieldPosition="0">
        <references count="2">
          <reference field="4294967294" count="1" selected="0">
            <x v="0"/>
          </reference>
          <reference field="0" count="1" selected="0">
            <x v="1415"/>
          </reference>
        </references>
      </pivotArea>
    </chartFormat>
    <chartFormat chart="36" format="2076">
      <pivotArea type="data" outline="0" fieldPosition="0">
        <references count="2">
          <reference field="4294967294" count="1" selected="0">
            <x v="0"/>
          </reference>
          <reference field="0" count="1" selected="0">
            <x v="1600"/>
          </reference>
        </references>
      </pivotArea>
    </chartFormat>
    <chartFormat chart="36" format="2077">
      <pivotArea type="data" outline="0" fieldPosition="0">
        <references count="2">
          <reference field="4294967294" count="1" selected="0">
            <x v="0"/>
          </reference>
          <reference field="0" count="1" selected="0">
            <x v="1710"/>
          </reference>
        </references>
      </pivotArea>
    </chartFormat>
    <chartFormat chart="36" format="2078">
      <pivotArea type="data" outline="0" fieldPosition="0">
        <references count="2">
          <reference field="4294967294" count="1" selected="0">
            <x v="0"/>
          </reference>
          <reference field="0" count="1" selected="0">
            <x v="1616"/>
          </reference>
        </references>
      </pivotArea>
    </chartFormat>
    <chartFormat chart="36" format="2079">
      <pivotArea type="data" outline="0" fieldPosition="0">
        <references count="2">
          <reference field="4294967294" count="1" selected="0">
            <x v="0"/>
          </reference>
          <reference field="0" count="1" selected="0">
            <x v="1527"/>
          </reference>
        </references>
      </pivotArea>
    </chartFormat>
    <chartFormat chart="36" format="2080">
      <pivotArea type="data" outline="0" fieldPosition="0">
        <references count="2">
          <reference field="4294967294" count="1" selected="0">
            <x v="0"/>
          </reference>
          <reference field="0" count="1" selected="0">
            <x v="1797"/>
          </reference>
        </references>
      </pivotArea>
    </chartFormat>
    <chartFormat chart="36" format="2081">
      <pivotArea type="data" outline="0" fieldPosition="0">
        <references count="2">
          <reference field="4294967294" count="1" selected="0">
            <x v="0"/>
          </reference>
          <reference field="0" count="1" selected="0">
            <x v="1752"/>
          </reference>
        </references>
      </pivotArea>
    </chartFormat>
    <chartFormat chart="36" format="2082">
      <pivotArea type="data" outline="0" fieldPosition="0">
        <references count="2">
          <reference field="4294967294" count="1" selected="0">
            <x v="0"/>
          </reference>
          <reference field="0" count="1" selected="0">
            <x v="1462"/>
          </reference>
        </references>
      </pivotArea>
    </chartFormat>
    <chartFormat chart="36" format="2083">
      <pivotArea type="data" outline="0" fieldPosition="0">
        <references count="2">
          <reference field="4294967294" count="1" selected="0">
            <x v="0"/>
          </reference>
          <reference field="0" count="1" selected="0">
            <x v="1776"/>
          </reference>
        </references>
      </pivotArea>
    </chartFormat>
    <chartFormat chart="36" format="2084">
      <pivotArea type="data" outline="0" fieldPosition="0">
        <references count="2">
          <reference field="4294967294" count="1" selected="0">
            <x v="0"/>
          </reference>
          <reference field="0" count="1" selected="0">
            <x v="1503"/>
          </reference>
        </references>
      </pivotArea>
    </chartFormat>
    <chartFormat chart="36" format="2085">
      <pivotArea type="data" outline="0" fieldPosition="0">
        <references count="2">
          <reference field="4294967294" count="1" selected="0">
            <x v="0"/>
          </reference>
          <reference field="0" count="1" selected="0">
            <x v="1426"/>
          </reference>
        </references>
      </pivotArea>
    </chartFormat>
    <chartFormat chart="36" format="2086">
      <pivotArea type="data" outline="0" fieldPosition="0">
        <references count="2">
          <reference field="4294967294" count="1" selected="0">
            <x v="0"/>
          </reference>
          <reference field="0" count="1" selected="0">
            <x v="1653"/>
          </reference>
        </references>
      </pivotArea>
    </chartFormat>
    <chartFormat chart="36" format="2087">
      <pivotArea type="data" outline="0" fieldPosition="0">
        <references count="2">
          <reference field="4294967294" count="1" selected="0">
            <x v="0"/>
          </reference>
          <reference field="0" count="1" selected="0">
            <x v="1533"/>
          </reference>
        </references>
      </pivotArea>
    </chartFormat>
    <chartFormat chart="36" format="2088">
      <pivotArea type="data" outline="0" fieldPosition="0">
        <references count="2">
          <reference field="4294967294" count="1" selected="0">
            <x v="0"/>
          </reference>
          <reference field="0" count="1" selected="0">
            <x v="1656"/>
          </reference>
        </references>
      </pivotArea>
    </chartFormat>
    <chartFormat chart="36" format="2089">
      <pivotArea type="data" outline="0" fieldPosition="0">
        <references count="2">
          <reference field="4294967294" count="1" selected="0">
            <x v="0"/>
          </reference>
          <reference field="0" count="1" selected="0">
            <x v="1537"/>
          </reference>
        </references>
      </pivotArea>
    </chartFormat>
    <chartFormat chart="36" format="2090">
      <pivotArea type="data" outline="0" fieldPosition="0">
        <references count="2">
          <reference field="4294967294" count="1" selected="0">
            <x v="0"/>
          </reference>
          <reference field="0" count="1" selected="0">
            <x v="1691"/>
          </reference>
        </references>
      </pivotArea>
    </chartFormat>
    <chartFormat chart="36" format="2091">
      <pivotArea type="data" outline="0" fieldPosition="0">
        <references count="2">
          <reference field="4294967294" count="1" selected="0">
            <x v="0"/>
          </reference>
          <reference field="0" count="1" selected="0">
            <x v="1623"/>
          </reference>
        </references>
      </pivotArea>
    </chartFormat>
    <chartFormat chart="36" format="2092">
      <pivotArea type="data" outline="0" fieldPosition="0">
        <references count="2">
          <reference field="4294967294" count="1" selected="0">
            <x v="0"/>
          </reference>
          <reference field="0" count="1" selected="0">
            <x v="1626"/>
          </reference>
        </references>
      </pivotArea>
    </chartFormat>
    <chartFormat chart="36" format="2093">
      <pivotArea type="data" outline="0" fieldPosition="0">
        <references count="2">
          <reference field="4294967294" count="1" selected="0">
            <x v="0"/>
          </reference>
          <reference field="0" count="1" selected="0">
            <x v="1009"/>
          </reference>
        </references>
      </pivotArea>
    </chartFormat>
    <chartFormat chart="36" format="2094">
      <pivotArea type="data" outline="0" fieldPosition="0">
        <references count="2">
          <reference field="4294967294" count="1" selected="0">
            <x v="0"/>
          </reference>
          <reference field="0" count="1" selected="0">
            <x v="1145"/>
          </reference>
        </references>
      </pivotArea>
    </chartFormat>
    <chartFormat chart="36" format="2095">
      <pivotArea type="data" outline="0" fieldPosition="0">
        <references count="2">
          <reference field="4294967294" count="1" selected="0">
            <x v="0"/>
          </reference>
          <reference field="0" count="1" selected="0">
            <x v="946"/>
          </reference>
        </references>
      </pivotArea>
    </chartFormat>
    <chartFormat chart="36" format="2096">
      <pivotArea type="data" outline="0" fieldPosition="0">
        <references count="2">
          <reference field="4294967294" count="1" selected="0">
            <x v="0"/>
          </reference>
          <reference field="0" count="1" selected="0">
            <x v="1190"/>
          </reference>
        </references>
      </pivotArea>
    </chartFormat>
    <chartFormat chart="36" format="2097">
      <pivotArea type="data" outline="0" fieldPosition="0">
        <references count="2">
          <reference field="4294967294" count="1" selected="0">
            <x v="0"/>
          </reference>
          <reference field="0" count="1" selected="0">
            <x v="1271"/>
          </reference>
        </references>
      </pivotArea>
    </chartFormat>
    <chartFormat chart="36" format="2098">
      <pivotArea type="data" outline="0" fieldPosition="0">
        <references count="2">
          <reference field="4294967294" count="1" selected="0">
            <x v="0"/>
          </reference>
          <reference field="0" count="1" selected="0">
            <x v="1340"/>
          </reference>
        </references>
      </pivotArea>
    </chartFormat>
    <chartFormat chart="36" format="2099">
      <pivotArea type="data" outline="0" fieldPosition="0">
        <references count="2">
          <reference field="4294967294" count="1" selected="0">
            <x v="0"/>
          </reference>
          <reference field="0" count="1" selected="0">
            <x v="1303"/>
          </reference>
        </references>
      </pivotArea>
    </chartFormat>
    <chartFormat chart="36" format="2100">
      <pivotArea type="data" outline="0" fieldPosition="0">
        <references count="2">
          <reference field="4294967294" count="1" selected="0">
            <x v="0"/>
          </reference>
          <reference field="0" count="1" selected="0">
            <x v="44"/>
          </reference>
        </references>
      </pivotArea>
    </chartFormat>
    <chartFormat chart="36" format="2101">
      <pivotArea type="data" outline="0" fieldPosition="0">
        <references count="2">
          <reference field="4294967294" count="1" selected="0">
            <x v="0"/>
          </reference>
          <reference field="0" count="1" selected="0">
            <x v="1040"/>
          </reference>
        </references>
      </pivotArea>
    </chartFormat>
    <chartFormat chart="36" format="2102">
      <pivotArea type="data" outline="0" fieldPosition="0">
        <references count="2">
          <reference field="4294967294" count="1" selected="0">
            <x v="0"/>
          </reference>
          <reference field="0" count="1" selected="0">
            <x v="1138"/>
          </reference>
        </references>
      </pivotArea>
    </chartFormat>
    <chartFormat chart="36" format="2103">
      <pivotArea type="data" outline="0" fieldPosition="0">
        <references count="2">
          <reference field="4294967294" count="1" selected="0">
            <x v="0"/>
          </reference>
          <reference field="0" count="1" selected="0">
            <x v="1264"/>
          </reference>
        </references>
      </pivotArea>
    </chartFormat>
    <chartFormat chart="36" format="2104">
      <pivotArea type="data" outline="0" fieldPosition="0">
        <references count="2">
          <reference field="4294967294" count="1" selected="0">
            <x v="0"/>
          </reference>
          <reference field="0" count="1" selected="0">
            <x v="1213"/>
          </reference>
        </references>
      </pivotArea>
    </chartFormat>
    <chartFormat chart="36" format="2105">
      <pivotArea type="data" outline="0" fieldPosition="0">
        <references count="2">
          <reference field="4294967294" count="1" selected="0">
            <x v="0"/>
          </reference>
          <reference field="0" count="1" selected="0">
            <x v="7"/>
          </reference>
        </references>
      </pivotArea>
    </chartFormat>
    <chartFormat chart="36" format="2106">
      <pivotArea type="data" outline="0" fieldPosition="0">
        <references count="2">
          <reference field="4294967294" count="1" selected="0">
            <x v="0"/>
          </reference>
          <reference field="0" count="1" selected="0">
            <x v="1227"/>
          </reference>
        </references>
      </pivotArea>
    </chartFormat>
    <chartFormat chart="36" format="2107">
      <pivotArea type="data" outline="0" fieldPosition="0">
        <references count="2">
          <reference field="4294967294" count="1" selected="0">
            <x v="0"/>
          </reference>
          <reference field="0" count="1" selected="0">
            <x v="1111"/>
          </reference>
        </references>
      </pivotArea>
    </chartFormat>
    <chartFormat chart="36" format="2108">
      <pivotArea type="data" outline="0" fieldPosition="0">
        <references count="2">
          <reference field="4294967294" count="1" selected="0">
            <x v="0"/>
          </reference>
          <reference field="0" count="1" selected="0">
            <x v="1228"/>
          </reference>
        </references>
      </pivotArea>
    </chartFormat>
    <chartFormat chart="36" format="2109">
      <pivotArea type="data" outline="0" fieldPosition="0">
        <references count="2">
          <reference field="4294967294" count="1" selected="0">
            <x v="0"/>
          </reference>
          <reference field="0" count="1" selected="0">
            <x v="1307"/>
          </reference>
        </references>
      </pivotArea>
    </chartFormat>
    <chartFormat chart="36" format="2110">
      <pivotArea type="data" outline="0" fieldPosition="0">
        <references count="2">
          <reference field="4294967294" count="1" selected="0">
            <x v="0"/>
          </reference>
          <reference field="0" count="1" selected="0">
            <x v="1246"/>
          </reference>
        </references>
      </pivotArea>
    </chartFormat>
    <chartFormat chart="36" format="2111">
      <pivotArea type="data" outline="0" fieldPosition="0">
        <references count="2">
          <reference field="4294967294" count="1" selected="0">
            <x v="0"/>
          </reference>
          <reference field="0" count="1" selected="0">
            <x v="1354"/>
          </reference>
        </references>
      </pivotArea>
    </chartFormat>
    <chartFormat chart="36" format="2112">
      <pivotArea type="data" outline="0" fieldPosition="0">
        <references count="2">
          <reference field="4294967294" count="1" selected="0">
            <x v="0"/>
          </reference>
          <reference field="0" count="1" selected="0">
            <x v="1251"/>
          </reference>
        </references>
      </pivotArea>
    </chartFormat>
    <chartFormat chart="36" format="2113">
      <pivotArea type="data" outline="0" fieldPosition="0">
        <references count="2">
          <reference field="4294967294" count="1" selected="0">
            <x v="0"/>
          </reference>
          <reference field="0" count="1" selected="0">
            <x v="1185"/>
          </reference>
        </references>
      </pivotArea>
    </chartFormat>
    <chartFormat chart="36" format="2114">
      <pivotArea type="data" outline="0" fieldPosition="0">
        <references count="2">
          <reference field="4294967294" count="1" selected="0">
            <x v="0"/>
          </reference>
          <reference field="0" count="1" selected="0">
            <x v="1006"/>
          </reference>
        </references>
      </pivotArea>
    </chartFormat>
    <chartFormat chart="36" format="2115">
      <pivotArea type="data" outline="0" fieldPosition="0">
        <references count="2">
          <reference field="4294967294" count="1" selected="0">
            <x v="0"/>
          </reference>
          <reference field="0" count="1" selected="0">
            <x v="1193"/>
          </reference>
        </references>
      </pivotArea>
    </chartFormat>
    <chartFormat chart="36" format="2116">
      <pivotArea type="data" outline="0" fieldPosition="0">
        <references count="2">
          <reference field="4294967294" count="1" selected="0">
            <x v="0"/>
          </reference>
          <reference field="0" count="1" selected="0">
            <x v="972"/>
          </reference>
        </references>
      </pivotArea>
    </chartFormat>
    <chartFormat chart="36" format="2117">
      <pivotArea type="data" outline="0" fieldPosition="0">
        <references count="2">
          <reference field="4294967294" count="1" selected="0">
            <x v="0"/>
          </reference>
          <reference field="0" count="1" selected="0">
            <x v="966"/>
          </reference>
        </references>
      </pivotArea>
    </chartFormat>
    <chartFormat chart="36" format="2118">
      <pivotArea type="data" outline="0" fieldPosition="0">
        <references count="2">
          <reference field="4294967294" count="1" selected="0">
            <x v="0"/>
          </reference>
          <reference field="0" count="1" selected="0">
            <x v="1183"/>
          </reference>
        </references>
      </pivotArea>
    </chartFormat>
    <chartFormat chart="36" format="2119">
      <pivotArea type="data" outline="0" fieldPosition="0">
        <references count="2">
          <reference field="4294967294" count="1" selected="0">
            <x v="0"/>
          </reference>
          <reference field="0" count="1" selected="0">
            <x v="1169"/>
          </reference>
        </references>
      </pivotArea>
    </chartFormat>
    <chartFormat chart="36" format="2120">
      <pivotArea type="data" outline="0" fieldPosition="0">
        <references count="2">
          <reference field="4294967294" count="1" selected="0">
            <x v="0"/>
          </reference>
          <reference field="0" count="1" selected="0">
            <x v="867"/>
          </reference>
        </references>
      </pivotArea>
    </chartFormat>
    <chartFormat chart="36" format="2121">
      <pivotArea type="data" outline="0" fieldPosition="0">
        <references count="2">
          <reference field="4294967294" count="1" selected="0">
            <x v="0"/>
          </reference>
          <reference field="0" count="1" selected="0">
            <x v="613"/>
          </reference>
        </references>
      </pivotArea>
    </chartFormat>
    <chartFormat chart="36" format="2122">
      <pivotArea type="data" outline="0" fieldPosition="0">
        <references count="2">
          <reference field="4294967294" count="1" selected="0">
            <x v="0"/>
          </reference>
          <reference field="0" count="1" selected="0">
            <x v="30"/>
          </reference>
        </references>
      </pivotArea>
    </chartFormat>
    <chartFormat chart="36" format="2123">
      <pivotArea type="data" outline="0" fieldPosition="0">
        <references count="2">
          <reference field="4294967294" count="1" selected="0">
            <x v="0"/>
          </reference>
          <reference field="0" count="1" selected="0">
            <x v="584"/>
          </reference>
        </references>
      </pivotArea>
    </chartFormat>
    <chartFormat chart="36" format="2124">
      <pivotArea type="data" outline="0" fieldPosition="0">
        <references count="2">
          <reference field="4294967294" count="1" selected="0">
            <x v="0"/>
          </reference>
          <reference field="0" count="1" selected="0">
            <x v="845"/>
          </reference>
        </references>
      </pivotArea>
    </chartFormat>
    <chartFormat chart="36" format="2125">
      <pivotArea type="data" outline="0" fieldPosition="0">
        <references count="2">
          <reference field="4294967294" count="1" selected="0">
            <x v="0"/>
          </reference>
          <reference field="0" count="1" selected="0">
            <x v="607"/>
          </reference>
        </references>
      </pivotArea>
    </chartFormat>
    <chartFormat chart="36" format="2126">
      <pivotArea type="data" outline="0" fieldPosition="0">
        <references count="2">
          <reference field="4294967294" count="1" selected="0">
            <x v="0"/>
          </reference>
          <reference field="0" count="1" selected="0">
            <x v="633"/>
          </reference>
        </references>
      </pivotArea>
    </chartFormat>
    <chartFormat chart="36" format="2127">
      <pivotArea type="data" outline="0" fieldPosition="0">
        <references count="2">
          <reference field="4294967294" count="1" selected="0">
            <x v="0"/>
          </reference>
          <reference field="0" count="1" selected="0">
            <x v="916"/>
          </reference>
        </references>
      </pivotArea>
    </chartFormat>
    <chartFormat chart="36" format="2128">
      <pivotArea type="data" outline="0" fieldPosition="0">
        <references count="2">
          <reference field="4294967294" count="1" selected="0">
            <x v="0"/>
          </reference>
          <reference field="0" count="1" selected="0">
            <x v="574"/>
          </reference>
        </references>
      </pivotArea>
    </chartFormat>
    <chartFormat chart="36" format="2129">
      <pivotArea type="data" outline="0" fieldPosition="0">
        <references count="2">
          <reference field="4294967294" count="1" selected="0">
            <x v="0"/>
          </reference>
          <reference field="0" count="1" selected="0">
            <x v="701"/>
          </reference>
        </references>
      </pivotArea>
    </chartFormat>
    <chartFormat chart="36" format="2130">
      <pivotArea type="data" outline="0" fieldPosition="0">
        <references count="2">
          <reference field="4294967294" count="1" selected="0">
            <x v="0"/>
          </reference>
          <reference field="0" count="1" selected="0">
            <x v="594"/>
          </reference>
        </references>
      </pivotArea>
    </chartFormat>
    <chartFormat chart="36" format="2131">
      <pivotArea type="data" outline="0" fieldPosition="0">
        <references count="2">
          <reference field="4294967294" count="1" selected="0">
            <x v="0"/>
          </reference>
          <reference field="0" count="1" selected="0">
            <x v="538"/>
          </reference>
        </references>
      </pivotArea>
    </chartFormat>
    <chartFormat chart="36" format="2132">
      <pivotArea type="data" outline="0" fieldPosition="0">
        <references count="2">
          <reference field="4294967294" count="1" selected="0">
            <x v="0"/>
          </reference>
          <reference field="0" count="1" selected="0">
            <x v="499"/>
          </reference>
        </references>
      </pivotArea>
    </chartFormat>
    <chartFormat chart="36" format="2133">
      <pivotArea type="data" outline="0" fieldPosition="0">
        <references count="2">
          <reference field="4294967294" count="1" selected="0">
            <x v="0"/>
          </reference>
          <reference field="0" count="1" selected="0">
            <x v="559"/>
          </reference>
        </references>
      </pivotArea>
    </chartFormat>
    <chartFormat chart="36" format="2134">
      <pivotArea type="data" outline="0" fieldPosition="0">
        <references count="2">
          <reference field="4294967294" count="1" selected="0">
            <x v="0"/>
          </reference>
          <reference field="0" count="1" selected="0">
            <x v="625"/>
          </reference>
        </references>
      </pivotArea>
    </chartFormat>
    <chartFormat chart="36" format="2135">
      <pivotArea type="data" outline="0" fieldPosition="0">
        <references count="2">
          <reference field="4294967294" count="1" selected="0">
            <x v="0"/>
          </reference>
          <reference field="0" count="1" selected="0">
            <x v="789"/>
          </reference>
        </references>
      </pivotArea>
    </chartFormat>
    <chartFormat chart="36" format="2136">
      <pivotArea type="data" outline="0" fieldPosition="0">
        <references count="2">
          <reference field="4294967294" count="1" selected="0">
            <x v="0"/>
          </reference>
          <reference field="0" count="1" selected="0">
            <x v="899"/>
          </reference>
        </references>
      </pivotArea>
    </chartFormat>
    <chartFormat chart="36" format="2137">
      <pivotArea type="data" outline="0" fieldPosition="0">
        <references count="2">
          <reference field="4294967294" count="1" selected="0">
            <x v="0"/>
          </reference>
          <reference field="0" count="1" selected="0">
            <x v="796"/>
          </reference>
        </references>
      </pivotArea>
    </chartFormat>
    <chartFormat chart="36" format="2138">
      <pivotArea type="data" outline="0" fieldPosition="0">
        <references count="2">
          <reference field="4294967294" count="1" selected="0">
            <x v="0"/>
          </reference>
          <reference field="0" count="1" selected="0">
            <x v="803"/>
          </reference>
        </references>
      </pivotArea>
    </chartFormat>
    <chartFormat chart="36" format="2139">
      <pivotArea type="data" outline="0" fieldPosition="0">
        <references count="2">
          <reference field="4294967294" count="1" selected="0">
            <x v="0"/>
          </reference>
          <reference field="0" count="1" selected="0">
            <x v="659"/>
          </reference>
        </references>
      </pivotArea>
    </chartFormat>
    <chartFormat chart="36" format="2140">
      <pivotArea type="data" outline="0" fieldPosition="0">
        <references count="2">
          <reference field="4294967294" count="1" selected="0">
            <x v="0"/>
          </reference>
          <reference field="0" count="1" selected="0">
            <x v="932"/>
          </reference>
        </references>
      </pivotArea>
    </chartFormat>
    <chartFormat chart="36" format="2141">
      <pivotArea type="data" outline="0" fieldPosition="0">
        <references count="2">
          <reference field="4294967294" count="1" selected="0">
            <x v="0"/>
          </reference>
          <reference field="0" count="1" selected="0">
            <x v="360"/>
          </reference>
        </references>
      </pivotArea>
    </chartFormat>
    <chartFormat chart="36" format="2142">
      <pivotArea type="data" outline="0" fieldPosition="0">
        <references count="2">
          <reference field="4294967294" count="1" selected="0">
            <x v="0"/>
          </reference>
          <reference field="0" count="1" selected="0">
            <x v="246"/>
          </reference>
        </references>
      </pivotArea>
    </chartFormat>
    <chartFormat chart="36" format="2143">
      <pivotArea type="data" outline="0" fieldPosition="0">
        <references count="2">
          <reference field="4294967294" count="1" selected="0">
            <x v="0"/>
          </reference>
          <reference field="0" count="1" selected="0">
            <x v="393"/>
          </reference>
        </references>
      </pivotArea>
    </chartFormat>
    <chartFormat chart="36" format="2144">
      <pivotArea type="data" outline="0" fieldPosition="0">
        <references count="2">
          <reference field="4294967294" count="1" selected="0">
            <x v="0"/>
          </reference>
          <reference field="0" count="1" selected="0">
            <x v="194"/>
          </reference>
        </references>
      </pivotArea>
    </chartFormat>
    <chartFormat chart="36" format="2145">
      <pivotArea type="data" outline="0" fieldPosition="0">
        <references count="2">
          <reference field="4294967294" count="1" selected="0">
            <x v="0"/>
          </reference>
          <reference field="0" count="1" selected="0">
            <x v="218"/>
          </reference>
        </references>
      </pivotArea>
    </chartFormat>
    <chartFormat chart="36" format="2146">
      <pivotArea type="data" outline="0" fieldPosition="0">
        <references count="2">
          <reference field="4294967294" count="1" selected="0">
            <x v="0"/>
          </reference>
          <reference field="0" count="1" selected="0">
            <x v="195"/>
          </reference>
        </references>
      </pivotArea>
    </chartFormat>
    <chartFormat chart="36" format="2147">
      <pivotArea type="data" outline="0" fieldPosition="0">
        <references count="2">
          <reference field="4294967294" count="1" selected="0">
            <x v="0"/>
          </reference>
          <reference field="0" count="1" selected="0">
            <x v="384"/>
          </reference>
        </references>
      </pivotArea>
    </chartFormat>
    <chartFormat chart="36" format="2148">
      <pivotArea type="data" outline="0" fieldPosition="0">
        <references count="2">
          <reference field="4294967294" count="1" selected="0">
            <x v="0"/>
          </reference>
          <reference field="0" count="1" selected="0">
            <x v="278"/>
          </reference>
        </references>
      </pivotArea>
    </chartFormat>
    <chartFormat chart="36" format="2149">
      <pivotArea type="data" outline="0" fieldPosition="0">
        <references count="2">
          <reference field="4294967294" count="1" selected="0">
            <x v="0"/>
          </reference>
          <reference field="0" count="1" selected="0">
            <x v="238"/>
          </reference>
        </references>
      </pivotArea>
    </chartFormat>
    <chartFormat chart="36" format="2150">
      <pivotArea type="data" outline="0" fieldPosition="0">
        <references count="2">
          <reference field="4294967294" count="1" selected="0">
            <x v="0"/>
          </reference>
          <reference field="0" count="1" selected="0">
            <x v="291"/>
          </reference>
        </references>
      </pivotArea>
    </chartFormat>
    <chartFormat chart="36" format="2151">
      <pivotArea type="data" outline="0" fieldPosition="0">
        <references count="2">
          <reference field="4294967294" count="1" selected="0">
            <x v="0"/>
          </reference>
          <reference field="0" count="1" selected="0">
            <x v="453"/>
          </reference>
        </references>
      </pivotArea>
    </chartFormat>
    <chartFormat chart="36" format="2152">
      <pivotArea type="data" outline="0" fieldPosition="0">
        <references count="2">
          <reference field="4294967294" count="1" selected="0">
            <x v="0"/>
          </reference>
          <reference field="0" count="1" selected="0">
            <x v="211"/>
          </reference>
        </references>
      </pivotArea>
    </chartFormat>
    <chartFormat chart="36" format="2153">
      <pivotArea type="data" outline="0" fieldPosition="0">
        <references count="2">
          <reference field="4294967294" count="1" selected="0">
            <x v="0"/>
          </reference>
          <reference field="0" count="1" selected="0">
            <x v="344"/>
          </reference>
        </references>
      </pivotArea>
    </chartFormat>
    <chartFormat chart="36" format="2154">
      <pivotArea type="data" outline="0" fieldPosition="0">
        <references count="2">
          <reference field="4294967294" count="1" selected="0">
            <x v="0"/>
          </reference>
          <reference field="0" count="1" selected="0">
            <x v="147"/>
          </reference>
        </references>
      </pivotArea>
    </chartFormat>
    <chartFormat chart="36" format="2155">
      <pivotArea type="data" outline="0" fieldPosition="0">
        <references count="2">
          <reference field="4294967294" count="1" selected="0">
            <x v="0"/>
          </reference>
          <reference field="0" count="1" selected="0">
            <x v="362"/>
          </reference>
        </references>
      </pivotArea>
    </chartFormat>
    <chartFormat chart="36" format="2156">
      <pivotArea type="data" outline="0" fieldPosition="0">
        <references count="2">
          <reference field="4294967294" count="1" selected="0">
            <x v="0"/>
          </reference>
          <reference field="0" count="1" selected="0">
            <x v="21"/>
          </reference>
        </references>
      </pivotArea>
    </chartFormat>
    <chartFormat chart="36" format="2157">
      <pivotArea type="data" outline="0" fieldPosition="0">
        <references count="2">
          <reference field="4294967294" count="1" selected="0">
            <x v="0"/>
          </reference>
          <reference field="0" count="1" selected="0">
            <x v="71"/>
          </reference>
        </references>
      </pivotArea>
    </chartFormat>
    <chartFormat chart="36" format="2158">
      <pivotArea type="data" outline="0" fieldPosition="0">
        <references count="2">
          <reference field="4294967294" count="1" selected="0">
            <x v="0"/>
          </reference>
          <reference field="0" count="1" selected="0">
            <x v="214"/>
          </reference>
        </references>
      </pivotArea>
    </chartFormat>
    <chartFormat chart="36" format="2159">
      <pivotArea type="data" outline="0" fieldPosition="0">
        <references count="2">
          <reference field="4294967294" count="1" selected="0">
            <x v="0"/>
          </reference>
          <reference field="0" count="1" selected="0">
            <x v="233"/>
          </reference>
        </references>
      </pivotArea>
    </chartFormat>
    <chartFormat chart="36" format="2160">
      <pivotArea type="data" outline="0" fieldPosition="0">
        <references count="2">
          <reference field="4294967294" count="1" selected="0">
            <x v="0"/>
          </reference>
          <reference field="0" count="1" selected="0">
            <x v="304"/>
          </reference>
        </references>
      </pivotArea>
    </chartFormat>
    <chartFormat chart="36" format="2161">
      <pivotArea type="data" outline="0" fieldPosition="0">
        <references count="2">
          <reference field="4294967294" count="1" selected="0">
            <x v="0"/>
          </reference>
          <reference field="0" count="1" selected="0">
            <x v="135"/>
          </reference>
        </references>
      </pivotArea>
    </chartFormat>
    <chartFormat chart="36" format="2162">
      <pivotArea type="data" outline="0" fieldPosition="0">
        <references count="2">
          <reference field="4294967294" count="1" selected="0">
            <x v="0"/>
          </reference>
          <reference field="0" count="1" selected="0">
            <x v="319"/>
          </reference>
        </references>
      </pivotArea>
    </chartFormat>
    <chartFormat chart="36" format="2163">
      <pivotArea type="data" outline="0" fieldPosition="0">
        <references count="2">
          <reference field="4294967294" count="1" selected="0">
            <x v="0"/>
          </reference>
          <reference field="0" count="1" selected="0">
            <x v="443"/>
          </reference>
        </references>
      </pivotArea>
    </chartFormat>
    <chartFormat chart="36" format="2164">
      <pivotArea type="data" outline="0" fieldPosition="0">
        <references count="2">
          <reference field="4294967294" count="1" selected="0">
            <x v="0"/>
          </reference>
          <reference field="0" count="1" selected="0">
            <x v="328"/>
          </reference>
        </references>
      </pivotArea>
    </chartFormat>
    <chartFormat chart="36" format="2165">
      <pivotArea type="data" outline="0" fieldPosition="0">
        <references count="2">
          <reference field="4294967294" count="1" selected="0">
            <x v="0"/>
          </reference>
          <reference field="0" count="1" selected="0">
            <x v="468"/>
          </reference>
        </references>
      </pivotArea>
    </chartFormat>
    <chartFormat chart="36" format="2166">
      <pivotArea type="data" outline="0" fieldPosition="0">
        <references count="2">
          <reference field="4294967294" count="1" selected="0">
            <x v="0"/>
          </reference>
          <reference field="0" count="1" selected="0">
            <x v="217"/>
          </reference>
        </references>
      </pivotArea>
    </chartFormat>
    <chartFormat chart="36" format="2167">
      <pivotArea type="data" outline="0" fieldPosition="0">
        <references count="2">
          <reference field="4294967294" count="1" selected="0">
            <x v="0"/>
          </reference>
          <reference field="0" count="1" selected="0">
            <x v="125"/>
          </reference>
        </references>
      </pivotArea>
    </chartFormat>
    <chartFormat chart="36" format="2168">
      <pivotArea type="data" outline="0" fieldPosition="0">
        <references count="2">
          <reference field="4294967294" count="1" selected="0">
            <x v="0"/>
          </reference>
          <reference field="0" count="1" selected="0">
            <x v="1686"/>
          </reference>
        </references>
      </pivotArea>
    </chartFormat>
    <chartFormat chart="36" format="2169">
      <pivotArea type="data" outline="0" fieldPosition="0">
        <references count="2">
          <reference field="4294967294" count="1" selected="0">
            <x v="0"/>
          </reference>
          <reference field="0" count="1" selected="0">
            <x v="1775"/>
          </reference>
        </references>
      </pivotArea>
    </chartFormat>
    <chartFormat chart="36" format="2170">
      <pivotArea type="data" outline="0" fieldPosition="0">
        <references count="2">
          <reference field="4294967294" count="1" selected="0">
            <x v="0"/>
          </reference>
          <reference field="0" count="1" selected="0">
            <x v="1418"/>
          </reference>
        </references>
      </pivotArea>
    </chartFormat>
    <chartFormat chart="36" format="2171">
      <pivotArea type="data" outline="0" fieldPosition="0">
        <references count="2">
          <reference field="4294967294" count="1" selected="0">
            <x v="0"/>
          </reference>
          <reference field="0" count="1" selected="0">
            <x v="1382"/>
          </reference>
        </references>
      </pivotArea>
    </chartFormat>
    <chartFormat chart="36" format="2172">
      <pivotArea type="data" outline="0" fieldPosition="0">
        <references count="2">
          <reference field="4294967294" count="1" selected="0">
            <x v="0"/>
          </reference>
          <reference field="0" count="1" selected="0">
            <x v="1796"/>
          </reference>
        </references>
      </pivotArea>
    </chartFormat>
    <chartFormat chart="36" format="2173">
      <pivotArea type="data" outline="0" fieldPosition="0">
        <references count="2">
          <reference field="4294967294" count="1" selected="0">
            <x v="0"/>
          </reference>
          <reference field="0" count="1" selected="0">
            <x v="1481"/>
          </reference>
        </references>
      </pivotArea>
    </chartFormat>
    <chartFormat chart="36" format="2174">
      <pivotArea type="data" outline="0" fieldPosition="0">
        <references count="2">
          <reference field="4294967294" count="1" selected="0">
            <x v="0"/>
          </reference>
          <reference field="0" count="1" selected="0">
            <x v="1700"/>
          </reference>
        </references>
      </pivotArea>
    </chartFormat>
    <chartFormat chart="36" format="2175">
      <pivotArea type="data" outline="0" fieldPosition="0">
        <references count="2">
          <reference field="4294967294" count="1" selected="0">
            <x v="0"/>
          </reference>
          <reference field="0" count="1" selected="0">
            <x v="1482"/>
          </reference>
        </references>
      </pivotArea>
    </chartFormat>
    <chartFormat chart="36" format="2176">
      <pivotArea type="data" outline="0" fieldPosition="0">
        <references count="2">
          <reference field="4294967294" count="1" selected="0">
            <x v="0"/>
          </reference>
          <reference field="0" count="1" selected="0">
            <x v="1751"/>
          </reference>
        </references>
      </pivotArea>
    </chartFormat>
    <chartFormat chart="36" format="2177">
      <pivotArea type="data" outline="0" fieldPosition="0">
        <references count="2">
          <reference field="4294967294" count="1" selected="0">
            <x v="0"/>
          </reference>
          <reference field="0" count="1" selected="0">
            <x v="1487"/>
          </reference>
        </references>
      </pivotArea>
    </chartFormat>
    <chartFormat chart="36" format="2178">
      <pivotArea type="data" outline="0" fieldPosition="0">
        <references count="2">
          <reference field="4294967294" count="1" selected="0">
            <x v="0"/>
          </reference>
          <reference field="0" count="1" selected="0">
            <x v="1787"/>
          </reference>
        </references>
      </pivotArea>
    </chartFormat>
    <chartFormat chart="36" format="2179">
      <pivotArea type="data" outline="0" fieldPosition="0">
        <references count="2">
          <reference field="4294967294" count="1" selected="0">
            <x v="0"/>
          </reference>
          <reference field="0" count="1" selected="0">
            <x v="1501"/>
          </reference>
        </references>
      </pivotArea>
    </chartFormat>
    <chartFormat chart="36" format="2180">
      <pivotArea type="data" outline="0" fieldPosition="0">
        <references count="2">
          <reference field="4294967294" count="1" selected="0">
            <x v="0"/>
          </reference>
          <reference field="0" count="1" selected="0">
            <x v="1666"/>
          </reference>
        </references>
      </pivotArea>
    </chartFormat>
    <chartFormat chart="36" format="2181">
      <pivotArea type="data" outline="0" fieldPosition="0">
        <references count="2">
          <reference field="4294967294" count="1" selected="0">
            <x v="0"/>
          </reference>
          <reference field="0" count="1" selected="0">
            <x v="1509"/>
          </reference>
        </references>
      </pivotArea>
    </chartFormat>
    <chartFormat chart="36" format="2182">
      <pivotArea type="data" outline="0" fieldPosition="0">
        <references count="2">
          <reference field="4294967294" count="1" selected="0">
            <x v="0"/>
          </reference>
          <reference field="0" count="1" selected="0">
            <x v="1696"/>
          </reference>
        </references>
      </pivotArea>
    </chartFormat>
    <chartFormat chart="36" format="2183">
      <pivotArea type="data" outline="0" fieldPosition="0">
        <references count="2">
          <reference field="4294967294" count="1" selected="0">
            <x v="0"/>
          </reference>
          <reference field="0" count="1" selected="0">
            <x v="1520"/>
          </reference>
        </references>
      </pivotArea>
    </chartFormat>
    <chartFormat chart="36" format="2184">
      <pivotArea type="data" outline="0" fieldPosition="0">
        <references count="2">
          <reference field="4294967294" count="1" selected="0">
            <x v="0"/>
          </reference>
          <reference field="0" count="1" selected="0">
            <x v="1719"/>
          </reference>
        </references>
      </pivotArea>
    </chartFormat>
    <chartFormat chart="36" format="2185">
      <pivotArea type="data" outline="0" fieldPosition="0">
        <references count="2">
          <reference field="4294967294" count="1" selected="0">
            <x v="0"/>
          </reference>
          <reference field="0" count="1" selected="0">
            <x v="1523"/>
          </reference>
        </references>
      </pivotArea>
    </chartFormat>
    <chartFormat chart="36" format="2186">
      <pivotArea type="data" outline="0" fieldPosition="0">
        <references count="2">
          <reference field="4294967294" count="1" selected="0">
            <x v="0"/>
          </reference>
          <reference field="0" count="1" selected="0">
            <x v="1739"/>
          </reference>
        </references>
      </pivotArea>
    </chartFormat>
    <chartFormat chart="36" format="2187">
      <pivotArea type="data" outline="0" fieldPosition="0">
        <references count="2">
          <reference field="4294967294" count="1" selected="0">
            <x v="0"/>
          </reference>
          <reference field="0" count="1" selected="0">
            <x v="1530"/>
          </reference>
        </references>
      </pivotArea>
    </chartFormat>
    <chartFormat chart="36" format="2188">
      <pivotArea type="data" outline="0" fieldPosition="0">
        <references count="2">
          <reference field="4294967294" count="1" selected="0">
            <x v="0"/>
          </reference>
          <reference field="0" count="1" selected="0">
            <x v="1758"/>
          </reference>
        </references>
      </pivotArea>
    </chartFormat>
    <chartFormat chart="36" format="2189">
      <pivotArea type="data" outline="0" fieldPosition="0">
        <references count="2">
          <reference field="4294967294" count="1" selected="0">
            <x v="0"/>
          </reference>
          <reference field="0" count="1" selected="0">
            <x v="1535"/>
          </reference>
        </references>
      </pivotArea>
    </chartFormat>
    <chartFormat chart="36" format="2190">
      <pivotArea type="data" outline="0" fieldPosition="0">
        <references count="2">
          <reference field="4294967294" count="1" selected="0">
            <x v="0"/>
          </reference>
          <reference field="0" count="1" selected="0">
            <x v="1468"/>
          </reference>
        </references>
      </pivotArea>
    </chartFormat>
    <chartFormat chart="36" format="2191">
      <pivotArea type="data" outline="0" fieldPosition="0">
        <references count="2">
          <reference field="4294967294" count="1" selected="0">
            <x v="0"/>
          </reference>
          <reference field="0" count="1" selected="0">
            <x v="1547"/>
          </reference>
        </references>
      </pivotArea>
    </chartFormat>
    <chartFormat chart="36" format="2192">
      <pivotArea type="data" outline="0" fieldPosition="0">
        <references count="2">
          <reference field="4294967294" count="1" selected="0">
            <x v="0"/>
          </reference>
          <reference field="0" count="1" selected="0">
            <x v="1427"/>
          </reference>
        </references>
      </pivotArea>
    </chartFormat>
    <chartFormat chart="36" format="2193">
      <pivotArea type="data" outline="0" fieldPosition="0">
        <references count="2">
          <reference field="4294967294" count="1" selected="0">
            <x v="0"/>
          </reference>
          <reference field="0" count="1" selected="0">
            <x v="1548"/>
          </reference>
        </references>
      </pivotArea>
    </chartFormat>
    <chartFormat chart="36" format="2194">
      <pivotArea type="data" outline="0" fieldPosition="0">
        <references count="2">
          <reference field="4294967294" count="1" selected="0">
            <x v="0"/>
          </reference>
          <reference field="0" count="1" selected="0">
            <x v="1808"/>
          </reference>
        </references>
      </pivotArea>
    </chartFormat>
    <chartFormat chart="36" format="2195">
      <pivotArea type="data" outline="0" fieldPosition="0">
        <references count="2">
          <reference field="4294967294" count="1" selected="0">
            <x v="0"/>
          </reference>
          <reference field="0" count="1" selected="0">
            <x v="1444"/>
          </reference>
        </references>
      </pivotArea>
    </chartFormat>
    <chartFormat chart="36" format="2196">
      <pivotArea type="data" outline="0" fieldPosition="0">
        <references count="2">
          <reference field="4294967294" count="1" selected="0">
            <x v="0"/>
          </reference>
          <reference field="0" count="1" selected="0">
            <x v="1672"/>
          </reference>
        </references>
      </pivotArea>
    </chartFormat>
    <chartFormat chart="36" format="2197">
      <pivotArea type="data" outline="0" fieldPosition="0">
        <references count="2">
          <reference field="4294967294" count="1" selected="0">
            <x v="0"/>
          </reference>
          <reference field="0" count="1" selected="0">
            <x v="1567"/>
          </reference>
        </references>
      </pivotArea>
    </chartFormat>
    <chartFormat chart="36" format="2198">
      <pivotArea type="data" outline="0" fieldPosition="0">
        <references count="2">
          <reference field="4294967294" count="1" selected="0">
            <x v="0"/>
          </reference>
          <reference field="0" count="1" selected="0">
            <x v="1688"/>
          </reference>
        </references>
      </pivotArea>
    </chartFormat>
    <chartFormat chart="36" format="2199">
      <pivotArea type="data" outline="0" fieldPosition="0">
        <references count="2">
          <reference field="4294967294" count="1" selected="0">
            <x v="0"/>
          </reference>
          <reference field="0" count="1" selected="0">
            <x v="1572"/>
          </reference>
        </references>
      </pivotArea>
    </chartFormat>
    <chartFormat chart="36" format="2200">
      <pivotArea type="data" outline="0" fieldPosition="0">
        <references count="2">
          <reference field="4294967294" count="1" selected="0">
            <x v="0"/>
          </reference>
          <reference field="0" count="1" selected="0">
            <x v="37"/>
          </reference>
        </references>
      </pivotArea>
    </chartFormat>
    <chartFormat chart="36" format="2201">
      <pivotArea type="data" outline="0" fieldPosition="0">
        <references count="2">
          <reference field="4294967294" count="1" selected="0">
            <x v="0"/>
          </reference>
          <reference field="0" count="1" selected="0">
            <x v="1576"/>
          </reference>
        </references>
      </pivotArea>
    </chartFormat>
    <chartFormat chart="36" format="2202">
      <pivotArea type="data" outline="0" fieldPosition="0">
        <references count="2">
          <reference field="4294967294" count="1" selected="0">
            <x v="0"/>
          </reference>
          <reference field="0" count="1" selected="0">
            <x v="1704"/>
          </reference>
        </references>
      </pivotArea>
    </chartFormat>
    <chartFormat chart="36" format="2203">
      <pivotArea type="data" outline="0" fieldPosition="0">
        <references count="2">
          <reference field="4294967294" count="1" selected="0">
            <x v="0"/>
          </reference>
          <reference field="0" count="1" selected="0">
            <x v="1583"/>
          </reference>
        </references>
      </pivotArea>
    </chartFormat>
    <chartFormat chart="36" format="2204">
      <pivotArea type="data" outline="0" fieldPosition="0">
        <references count="2">
          <reference field="4294967294" count="1" selected="0">
            <x v="0"/>
          </reference>
          <reference field="0" count="1" selected="0">
            <x v="1722"/>
          </reference>
        </references>
      </pivotArea>
    </chartFormat>
    <chartFormat chart="36" format="2205">
      <pivotArea type="data" outline="0" fieldPosition="0">
        <references count="2">
          <reference field="4294967294" count="1" selected="0">
            <x v="0"/>
          </reference>
          <reference field="0" count="1" selected="0">
            <x v="1590"/>
          </reference>
        </references>
      </pivotArea>
    </chartFormat>
    <chartFormat chart="36" format="2206">
      <pivotArea type="data" outline="0" fieldPosition="0">
        <references count="2">
          <reference field="4294967294" count="1" selected="0">
            <x v="0"/>
          </reference>
          <reference field="0" count="1" selected="0">
            <x v="1727"/>
          </reference>
        </references>
      </pivotArea>
    </chartFormat>
    <chartFormat chart="36" format="2207">
      <pivotArea type="data" outline="0" fieldPosition="0">
        <references count="2">
          <reference field="4294967294" count="1" selected="0">
            <x v="0"/>
          </reference>
          <reference field="0" count="1" selected="0">
            <x v="1390"/>
          </reference>
        </references>
      </pivotArea>
    </chartFormat>
    <chartFormat chart="36" format="2208">
      <pivotArea type="data" outline="0" fieldPosition="0">
        <references count="2">
          <reference field="4294967294" count="1" selected="0">
            <x v="0"/>
          </reference>
          <reference field="0" count="1" selected="0">
            <x v="1746"/>
          </reference>
        </references>
      </pivotArea>
    </chartFormat>
    <chartFormat chart="36" format="2209">
      <pivotArea type="data" outline="0" fieldPosition="0">
        <references count="2">
          <reference field="4294967294" count="1" selected="0">
            <x v="0"/>
          </reference>
          <reference field="0" count="1" selected="0">
            <x v="1604"/>
          </reference>
        </references>
      </pivotArea>
    </chartFormat>
    <chartFormat chart="36" format="2210">
      <pivotArea type="data" outline="0" fieldPosition="0">
        <references count="2">
          <reference field="4294967294" count="1" selected="0">
            <x v="0"/>
          </reference>
          <reference field="0" count="1" selected="0">
            <x v="1757"/>
          </reference>
        </references>
      </pivotArea>
    </chartFormat>
    <chartFormat chart="36" format="2211">
      <pivotArea type="data" outline="0" fieldPosition="0">
        <references count="2">
          <reference field="4294967294" count="1" selected="0">
            <x v="0"/>
          </reference>
          <reference field="0" count="1" selected="0">
            <x v="1606"/>
          </reference>
        </references>
      </pivotArea>
    </chartFormat>
    <chartFormat chart="36" format="2212">
      <pivotArea type="data" outline="0" fieldPosition="0">
        <references count="2">
          <reference field="4294967294" count="1" selected="0">
            <x v="0"/>
          </reference>
          <reference field="0" count="1" selected="0">
            <x v="1772"/>
          </reference>
        </references>
      </pivotArea>
    </chartFormat>
    <chartFormat chart="36" format="2213">
      <pivotArea type="data" outline="0" fieldPosition="0">
        <references count="2">
          <reference field="4294967294" count="1" selected="0">
            <x v="0"/>
          </reference>
          <reference field="0" count="1" selected="0">
            <x v="1609"/>
          </reference>
        </references>
      </pivotArea>
    </chartFormat>
    <chartFormat chart="36" format="2214">
      <pivotArea type="data" outline="0" fieldPosition="0">
        <references count="2">
          <reference field="4294967294" count="1" selected="0">
            <x v="0"/>
          </reference>
          <reference field="0" count="1" selected="0">
            <x v="1435"/>
          </reference>
        </references>
      </pivotArea>
    </chartFormat>
    <chartFormat chart="36" format="2215">
      <pivotArea type="data" outline="0" fieldPosition="0">
        <references count="2">
          <reference field="4294967294" count="1" selected="0">
            <x v="0"/>
          </reference>
          <reference field="0" count="1" selected="0">
            <x v="26"/>
          </reference>
        </references>
      </pivotArea>
    </chartFormat>
    <chartFormat chart="36" format="2216">
      <pivotArea type="data" outline="0" fieldPosition="0">
        <references count="2">
          <reference field="4294967294" count="1" selected="0">
            <x v="0"/>
          </reference>
          <reference field="0" count="1" selected="0">
            <x v="1782"/>
          </reference>
        </references>
      </pivotArea>
    </chartFormat>
    <chartFormat chart="36" format="2217">
      <pivotArea type="data" outline="0" fieldPosition="0">
        <references count="2">
          <reference field="4294967294" count="1" selected="0">
            <x v="0"/>
          </reference>
          <reference field="0" count="1" selected="0">
            <x v="1612"/>
          </reference>
        </references>
      </pivotArea>
    </chartFormat>
    <chartFormat chart="36" format="2218">
      <pivotArea type="data" outline="0" fieldPosition="0">
        <references count="2">
          <reference field="4294967294" count="1" selected="0">
            <x v="0"/>
          </reference>
          <reference field="0" count="1" selected="0">
            <x v="1788"/>
          </reference>
        </references>
      </pivotArea>
    </chartFormat>
    <chartFormat chart="36" format="2219">
      <pivotArea type="data" outline="0" fieldPosition="0">
        <references count="2">
          <reference field="4294967294" count="1" selected="0">
            <x v="0"/>
          </reference>
          <reference field="0" count="1" selected="0">
            <x v="1615"/>
          </reference>
        </references>
      </pivotArea>
    </chartFormat>
    <chartFormat chart="36" format="2220">
      <pivotArea type="data" outline="0" fieldPosition="0">
        <references count="2">
          <reference field="4294967294" count="1" selected="0">
            <x v="0"/>
          </reference>
          <reference field="0" count="1" selected="0">
            <x v="1428"/>
          </reference>
        </references>
      </pivotArea>
    </chartFormat>
    <chartFormat chart="36" format="2221">
      <pivotArea type="data" outline="0" fieldPosition="0">
        <references count="2">
          <reference field="4294967294" count="1" selected="0">
            <x v="0"/>
          </reference>
          <reference field="0" count="1" selected="0">
            <x v="1385"/>
          </reference>
        </references>
      </pivotArea>
    </chartFormat>
    <chartFormat chart="36" format="2222">
      <pivotArea type="data" outline="0" fieldPosition="0">
        <references count="2">
          <reference field="4294967294" count="1" selected="0">
            <x v="0"/>
          </reference>
          <reference field="0" count="1" selected="0">
            <x v="1806"/>
          </reference>
        </references>
      </pivotArea>
    </chartFormat>
    <chartFormat chart="36" format="2223">
      <pivotArea type="data" outline="0" fieldPosition="0">
        <references count="2">
          <reference field="4294967294" count="1" selected="0">
            <x v="0"/>
          </reference>
          <reference field="0" count="1" selected="0">
            <x v="1819"/>
          </reference>
        </references>
      </pivotArea>
    </chartFormat>
    <chartFormat chart="36" format="2224">
      <pivotArea type="data" outline="0" fieldPosition="0">
        <references count="2">
          <reference field="4294967294" count="1" selected="0">
            <x v="0"/>
          </reference>
          <reference field="0" count="1" selected="0">
            <x v="1810"/>
          </reference>
        </references>
      </pivotArea>
    </chartFormat>
    <chartFormat chart="36" format="2225">
      <pivotArea type="data" outline="0" fieldPosition="0">
        <references count="2">
          <reference field="4294967294" count="1" selected="0">
            <x v="0"/>
          </reference>
          <reference field="0" count="1" selected="0">
            <x v="48"/>
          </reference>
        </references>
      </pivotArea>
    </chartFormat>
    <chartFormat chart="36" format="2226">
      <pivotArea type="data" outline="0" fieldPosition="0">
        <references count="2">
          <reference field="4294967294" count="1" selected="0">
            <x v="0"/>
          </reference>
          <reference field="0" count="1" selected="0">
            <x v="1431"/>
          </reference>
        </references>
      </pivotArea>
    </chartFormat>
    <chartFormat chart="36" format="2227">
      <pivotArea type="data" outline="0" fieldPosition="0">
        <references count="2">
          <reference field="4294967294" count="1" selected="0">
            <x v="0"/>
          </reference>
          <reference field="0" count="1" selected="0">
            <x v="1204"/>
          </reference>
        </references>
      </pivotArea>
    </chartFormat>
    <chartFormat chart="36" format="2228">
      <pivotArea type="data" outline="0" fieldPosition="0">
        <references count="2">
          <reference field="4294967294" count="1" selected="0">
            <x v="0"/>
          </reference>
          <reference field="0" count="1" selected="0">
            <x v="1311"/>
          </reference>
        </references>
      </pivotArea>
    </chartFormat>
    <chartFormat chart="36" format="2229">
      <pivotArea type="data" outline="0" fieldPosition="0">
        <references count="2">
          <reference field="4294967294" count="1" selected="0">
            <x v="0"/>
          </reference>
          <reference field="0" count="1" selected="0">
            <x v="1256"/>
          </reference>
        </references>
      </pivotArea>
    </chartFormat>
    <chartFormat chart="36" format="2230">
      <pivotArea type="data" outline="0" fieldPosition="0">
        <references count="2">
          <reference field="4294967294" count="1" selected="0">
            <x v="0"/>
          </reference>
          <reference field="0" count="1" selected="0">
            <x v="1023"/>
          </reference>
        </references>
      </pivotArea>
    </chartFormat>
    <chartFormat chart="36" format="2231">
      <pivotArea type="data" outline="0" fieldPosition="0">
        <references count="2">
          <reference field="4294967294" count="1" selected="0">
            <x v="0"/>
          </reference>
          <reference field="0" count="1" selected="0">
            <x v="1180"/>
          </reference>
        </references>
      </pivotArea>
    </chartFormat>
    <chartFormat chart="36" format="2232">
      <pivotArea type="data" outline="0" fieldPosition="0">
        <references count="2">
          <reference field="4294967294" count="1" selected="0">
            <x v="0"/>
          </reference>
          <reference field="0" count="1" selected="0">
            <x v="1027"/>
          </reference>
        </references>
      </pivotArea>
    </chartFormat>
    <chartFormat chart="36" format="2233">
      <pivotArea type="data" outline="0" fieldPosition="0">
        <references count="2">
          <reference field="4294967294" count="1" selected="0">
            <x v="0"/>
          </reference>
          <reference field="0" count="1" selected="0">
            <x v="1230"/>
          </reference>
        </references>
      </pivotArea>
    </chartFormat>
    <chartFormat chart="36" format="2234">
      <pivotArea type="data" outline="0" fieldPosition="0">
        <references count="2">
          <reference field="4294967294" count="1" selected="0">
            <x v="0"/>
          </reference>
          <reference field="0" count="1" selected="0">
            <x v="1029"/>
          </reference>
        </references>
      </pivotArea>
    </chartFormat>
    <chartFormat chart="36" format="2235">
      <pivotArea type="data" outline="0" fieldPosition="0">
        <references count="2">
          <reference field="4294967294" count="1" selected="0">
            <x v="0"/>
          </reference>
          <reference field="0" count="1" selected="0">
            <x v="41"/>
          </reference>
        </references>
      </pivotArea>
    </chartFormat>
    <chartFormat chart="36" format="2236">
      <pivotArea type="data" outline="0" fieldPosition="0">
        <references count="2">
          <reference field="4294967294" count="1" selected="0">
            <x v="0"/>
          </reference>
          <reference field="0" count="1" selected="0">
            <x v="1039"/>
          </reference>
        </references>
      </pivotArea>
    </chartFormat>
    <chartFormat chart="36" format="2237">
      <pivotArea type="data" outline="0" fieldPosition="0">
        <references count="2">
          <reference field="4294967294" count="1" selected="0">
            <x v="0"/>
          </reference>
          <reference field="0" count="1" selected="0">
            <x v="1350"/>
          </reference>
        </references>
      </pivotArea>
    </chartFormat>
    <chartFormat chart="36" format="2238">
      <pivotArea type="data" outline="0" fieldPosition="0">
        <references count="2">
          <reference field="4294967294" count="1" selected="0">
            <x v="0"/>
          </reference>
          <reference field="0" count="1" selected="0">
            <x v="1057"/>
          </reference>
        </references>
      </pivotArea>
    </chartFormat>
    <chartFormat chart="36" format="2239">
      <pivotArea type="data" outline="0" fieldPosition="0">
        <references count="2">
          <reference field="4294967294" count="1" selected="0">
            <x v="0"/>
          </reference>
          <reference field="0" count="1" selected="0">
            <x v="1198"/>
          </reference>
        </references>
      </pivotArea>
    </chartFormat>
    <chartFormat chart="36" format="2240">
      <pivotArea type="data" outline="0" fieldPosition="0">
        <references count="2">
          <reference field="4294967294" count="1" selected="0">
            <x v="0"/>
          </reference>
          <reference field="0" count="1" selected="0">
            <x v="1061"/>
          </reference>
        </references>
      </pivotArea>
    </chartFormat>
    <chartFormat chart="36" format="2241">
      <pivotArea type="data" outline="0" fieldPosition="0">
        <references count="2">
          <reference field="4294967294" count="1" selected="0">
            <x v="0"/>
          </reference>
          <reference field="0" count="1" selected="0">
            <x v="1216"/>
          </reference>
        </references>
      </pivotArea>
    </chartFormat>
    <chartFormat chart="36" format="2242">
      <pivotArea type="data" outline="0" fieldPosition="0">
        <references count="2">
          <reference field="4294967294" count="1" selected="0">
            <x v="0"/>
          </reference>
          <reference field="0" count="1" selected="0">
            <x v="980"/>
          </reference>
        </references>
      </pivotArea>
    </chartFormat>
    <chartFormat chart="36" format="2243">
      <pivotArea type="data" outline="0" fieldPosition="0">
        <references count="2">
          <reference field="4294967294" count="1" selected="0">
            <x v="0"/>
          </reference>
          <reference field="0" count="1" selected="0">
            <x v="1002"/>
          </reference>
        </references>
      </pivotArea>
    </chartFormat>
    <chartFormat chart="36" format="2244">
      <pivotArea type="data" outline="0" fieldPosition="0">
        <references count="2">
          <reference field="4294967294" count="1" selected="0">
            <x v="0"/>
          </reference>
          <reference field="0" count="1" selected="0">
            <x v="1064"/>
          </reference>
        </references>
      </pivotArea>
    </chartFormat>
    <chartFormat chart="36" format="2245">
      <pivotArea type="data" outline="0" fieldPosition="0">
        <references count="2">
          <reference field="4294967294" count="1" selected="0">
            <x v="0"/>
          </reference>
          <reference field="0" count="1" selected="0">
            <x v="1273"/>
          </reference>
        </references>
      </pivotArea>
    </chartFormat>
    <chartFormat chart="36" format="2246">
      <pivotArea type="data" outline="0" fieldPosition="0">
        <references count="2">
          <reference field="4294967294" count="1" selected="0">
            <x v="0"/>
          </reference>
          <reference field="0" count="1" selected="0">
            <x v="1079"/>
          </reference>
        </references>
      </pivotArea>
    </chartFormat>
    <chartFormat chart="36" format="2247">
      <pivotArea type="data" outline="0" fieldPosition="0">
        <references count="2">
          <reference field="4294967294" count="1" selected="0">
            <x v="0"/>
          </reference>
          <reference field="0" count="1" selected="0">
            <x v="1289"/>
          </reference>
        </references>
      </pivotArea>
    </chartFormat>
    <chartFormat chart="36" format="2248">
      <pivotArea type="data" outline="0" fieldPosition="0">
        <references count="2">
          <reference field="4294967294" count="1" selected="0">
            <x v="0"/>
          </reference>
          <reference field="0" count="1" selected="0">
            <x v="1081"/>
          </reference>
        </references>
      </pivotArea>
    </chartFormat>
    <chartFormat chart="36" format="2249">
      <pivotArea type="data" outline="0" fieldPosition="0">
        <references count="2">
          <reference field="4294967294" count="1" selected="0">
            <x v="0"/>
          </reference>
          <reference field="0" count="1" selected="0">
            <x v="1324"/>
          </reference>
        </references>
      </pivotArea>
    </chartFormat>
    <chartFormat chart="36" format="2250">
      <pivotArea type="data" outline="0" fieldPosition="0">
        <references count="2">
          <reference field="4294967294" count="1" selected="0">
            <x v="0"/>
          </reference>
          <reference field="0" count="1" selected="0">
            <x v="1096"/>
          </reference>
        </references>
      </pivotArea>
    </chartFormat>
    <chartFormat chart="36" format="2251">
      <pivotArea type="data" outline="0" fieldPosition="0">
        <references count="2">
          <reference field="4294967294" count="1" selected="0">
            <x v="0"/>
          </reference>
          <reference field="0" count="1" selected="0">
            <x v="1177"/>
          </reference>
        </references>
      </pivotArea>
    </chartFormat>
    <chartFormat chart="36" format="2252">
      <pivotArea type="data" outline="0" fieldPosition="0">
        <references count="2">
          <reference field="4294967294" count="1" selected="0">
            <x v="0"/>
          </reference>
          <reference field="0" count="1" selected="0">
            <x v="1108"/>
          </reference>
        </references>
      </pivotArea>
    </chartFormat>
    <chartFormat chart="36" format="2253">
      <pivotArea type="data" outline="0" fieldPosition="0">
        <references count="2">
          <reference field="4294967294" count="1" selected="0">
            <x v="0"/>
          </reference>
          <reference field="0" count="1" selected="0">
            <x v="1374"/>
          </reference>
        </references>
      </pivotArea>
    </chartFormat>
    <chartFormat chart="36" format="2254">
      <pivotArea type="data" outline="0" fieldPosition="0">
        <references count="2">
          <reference field="4294967294" count="1" selected="0">
            <x v="0"/>
          </reference>
          <reference field="0" count="1" selected="0">
            <x v="1110"/>
          </reference>
        </references>
      </pivotArea>
    </chartFormat>
    <chartFormat chart="36" format="2255">
      <pivotArea type="data" outline="0" fieldPosition="0">
        <references count="2">
          <reference field="4294967294" count="1" selected="0">
            <x v="0"/>
          </reference>
          <reference field="0" count="1" selected="0">
            <x v="997"/>
          </reference>
        </references>
      </pivotArea>
    </chartFormat>
    <chartFormat chart="36" format="2256">
      <pivotArea type="data" outline="0" fieldPosition="0">
        <references count="2">
          <reference field="4294967294" count="1" selected="0">
            <x v="0"/>
          </reference>
          <reference field="0" count="1" selected="0">
            <x v="1129"/>
          </reference>
        </references>
      </pivotArea>
    </chartFormat>
    <chartFormat chart="36" format="2257">
      <pivotArea type="data" outline="0" fieldPosition="0">
        <references count="2">
          <reference field="4294967294" count="1" selected="0">
            <x v="0"/>
          </reference>
          <reference field="0" count="1" selected="0">
            <x v="1215"/>
          </reference>
        </references>
      </pivotArea>
    </chartFormat>
    <chartFormat chart="36" format="2258">
      <pivotArea type="data" outline="0" fieldPosition="0">
        <references count="2">
          <reference field="4294967294" count="1" selected="0">
            <x v="0"/>
          </reference>
          <reference field="0" count="1" selected="0">
            <x v="1132"/>
          </reference>
        </references>
      </pivotArea>
    </chartFormat>
    <chartFormat chart="36" format="2259">
      <pivotArea type="data" outline="0" fieldPosition="0">
        <references count="2">
          <reference field="4294967294" count="1" selected="0">
            <x v="0"/>
          </reference>
          <reference field="0" count="1" selected="0">
            <x v="1225"/>
          </reference>
        </references>
      </pivotArea>
    </chartFormat>
    <chartFormat chart="36" format="2260">
      <pivotArea type="data" outline="0" fieldPosition="0">
        <references count="2">
          <reference field="4294967294" count="1" selected="0">
            <x v="0"/>
          </reference>
          <reference field="0" count="1" selected="0">
            <x v="1135"/>
          </reference>
        </references>
      </pivotArea>
    </chartFormat>
    <chartFormat chart="36" format="2261">
      <pivotArea type="data" outline="0" fieldPosition="0">
        <references count="2">
          <reference field="4294967294" count="1" selected="0">
            <x v="0"/>
          </reference>
          <reference field="0" count="1" selected="0">
            <x v="1244"/>
          </reference>
        </references>
      </pivotArea>
    </chartFormat>
    <chartFormat chart="36" format="2262">
      <pivotArea type="data" outline="0" fieldPosition="0">
        <references count="2">
          <reference field="4294967294" count="1" selected="0">
            <x v="0"/>
          </reference>
          <reference field="0" count="1" selected="0">
            <x v="948"/>
          </reference>
        </references>
      </pivotArea>
    </chartFormat>
    <chartFormat chart="36" format="2263">
      <pivotArea type="data" outline="0" fieldPosition="0">
        <references count="2">
          <reference field="4294967294" count="1" selected="0">
            <x v="0"/>
          </reference>
          <reference field="0" count="1" selected="0">
            <x v="1003"/>
          </reference>
        </references>
      </pivotArea>
    </chartFormat>
    <chartFormat chart="36" format="2264">
      <pivotArea type="data" outline="0" fieldPosition="0">
        <references count="2">
          <reference field="4294967294" count="1" selected="0">
            <x v="0"/>
          </reference>
          <reference field="0" count="1" selected="0">
            <x v="1147"/>
          </reference>
        </references>
      </pivotArea>
    </chartFormat>
    <chartFormat chart="36" format="2265">
      <pivotArea type="data" outline="0" fieldPosition="0">
        <references count="2">
          <reference field="4294967294" count="1" selected="0">
            <x v="0"/>
          </reference>
          <reference field="0" count="1" selected="0">
            <x v="1261"/>
          </reference>
        </references>
      </pivotArea>
    </chartFormat>
    <chartFormat chart="36" format="2266">
      <pivotArea type="data" outline="0" fieldPosition="0">
        <references count="2">
          <reference field="4294967294" count="1" selected="0">
            <x v="0"/>
          </reference>
          <reference field="0" count="1" selected="0">
            <x v="988"/>
          </reference>
        </references>
      </pivotArea>
    </chartFormat>
    <chartFormat chart="36" format="2267">
      <pivotArea type="data" outline="0" fieldPosition="0">
        <references count="2">
          <reference field="4294967294" count="1" selected="0">
            <x v="0"/>
          </reference>
          <reference field="0" count="1" selected="0">
            <x v="1274"/>
          </reference>
        </references>
      </pivotArea>
    </chartFormat>
    <chartFormat chart="36" format="2268">
      <pivotArea type="data" outline="0" fieldPosition="0">
        <references count="2">
          <reference field="4294967294" count="1" selected="0">
            <x v="0"/>
          </reference>
          <reference field="0" count="1" selected="0">
            <x v="1154"/>
          </reference>
        </references>
      </pivotArea>
    </chartFormat>
    <chartFormat chart="36" format="2269">
      <pivotArea type="data" outline="0" fieldPosition="0">
        <references count="2">
          <reference field="4294967294" count="1" selected="0">
            <x v="0"/>
          </reference>
          <reference field="0" count="1" selected="0">
            <x v="1283"/>
          </reference>
        </references>
      </pivotArea>
    </chartFormat>
    <chartFormat chart="36" format="2270">
      <pivotArea type="data" outline="0" fieldPosition="0">
        <references count="2">
          <reference field="4294967294" count="1" selected="0">
            <x v="0"/>
          </reference>
          <reference field="0" count="1" selected="0">
            <x v="1156"/>
          </reference>
        </references>
      </pivotArea>
    </chartFormat>
    <chartFormat chart="36" format="2271">
      <pivotArea type="data" outline="0" fieldPosition="0">
        <references count="2">
          <reference field="4294967294" count="1" selected="0">
            <x v="0"/>
          </reference>
          <reference field="0" count="1" selected="0">
            <x v="1296"/>
          </reference>
        </references>
      </pivotArea>
    </chartFormat>
    <chartFormat chart="36" format="2272">
      <pivotArea type="data" outline="0" fieldPosition="0">
        <references count="2">
          <reference field="4294967294" count="1" selected="0">
            <x v="0"/>
          </reference>
          <reference field="0" count="1" selected="0">
            <x v="45"/>
          </reference>
        </references>
      </pivotArea>
    </chartFormat>
    <chartFormat chart="36" format="2273">
      <pivotArea type="data" outline="0" fieldPosition="0">
        <references count="2">
          <reference field="4294967294" count="1" selected="0">
            <x v="0"/>
          </reference>
          <reference field="0" count="1" selected="0">
            <x v="1322"/>
          </reference>
        </references>
      </pivotArea>
    </chartFormat>
    <chartFormat chart="36" format="2274">
      <pivotArea type="data" outline="0" fieldPosition="0">
        <references count="2">
          <reference field="4294967294" count="1" selected="0">
            <x v="0"/>
          </reference>
          <reference field="0" count="1" selected="0">
            <x v="46"/>
          </reference>
        </references>
      </pivotArea>
    </chartFormat>
    <chartFormat chart="36" format="2275">
      <pivotArea type="data" outline="0" fieldPosition="0">
        <references count="2">
          <reference field="4294967294" count="1" selected="0">
            <x v="0"/>
          </reference>
          <reference field="0" count="1" selected="0">
            <x v="1014"/>
          </reference>
        </references>
      </pivotArea>
    </chartFormat>
    <chartFormat chart="36" format="2276">
      <pivotArea type="data" outline="0" fieldPosition="0">
        <references count="2">
          <reference field="4294967294" count="1" selected="0">
            <x v="0"/>
          </reference>
          <reference field="0" count="1" selected="0">
            <x v="1166"/>
          </reference>
        </references>
      </pivotArea>
    </chartFormat>
    <chartFormat chart="36" format="2277">
      <pivotArea type="data" outline="0" fieldPosition="0">
        <references count="2">
          <reference field="4294967294" count="1" selected="0">
            <x v="0"/>
          </reference>
          <reference field="0" count="1" selected="0">
            <x v="1360"/>
          </reference>
        </references>
      </pivotArea>
    </chartFormat>
    <chartFormat chart="36" format="2278">
      <pivotArea type="data" outline="0" fieldPosition="0">
        <references count="2">
          <reference field="4294967294" count="1" selected="0">
            <x v="0"/>
          </reference>
          <reference field="0" count="1" selected="0">
            <x v="967"/>
          </reference>
        </references>
      </pivotArea>
    </chartFormat>
    <chartFormat chart="36" format="2279">
      <pivotArea type="data" outline="0" fieldPosition="0">
        <references count="2">
          <reference field="4294967294" count="1" selected="0">
            <x v="0"/>
          </reference>
          <reference field="0" count="1" selected="0">
            <x v="1365"/>
          </reference>
        </references>
      </pivotArea>
    </chartFormat>
    <chartFormat chart="36" format="2280">
      <pivotArea type="data" outline="0" fieldPosition="0">
        <references count="2">
          <reference field="4294967294" count="1" selected="0">
            <x v="0"/>
          </reference>
          <reference field="0" count="1" selected="0">
            <x v="818"/>
          </reference>
        </references>
      </pivotArea>
    </chartFormat>
    <chartFormat chart="36" format="2281">
      <pivotArea type="data" outline="0" fieldPosition="0">
        <references count="2">
          <reference field="4294967294" count="1" selected="0">
            <x v="0"/>
          </reference>
          <reference field="0" count="1" selected="0">
            <x v="883"/>
          </reference>
        </references>
      </pivotArea>
    </chartFormat>
    <chartFormat chart="36" format="2282">
      <pivotArea type="data" outline="0" fieldPosition="0">
        <references count="2">
          <reference field="4294967294" count="1" selected="0">
            <x v="0"/>
          </reference>
          <reference field="0" count="1" selected="0">
            <x v="558"/>
          </reference>
        </references>
      </pivotArea>
    </chartFormat>
    <chartFormat chart="36" format="2283">
      <pivotArea type="data" outline="0" fieldPosition="0">
        <references count="2">
          <reference field="4294967294" count="1" selected="0">
            <x v="0"/>
          </reference>
          <reference field="0" count="1" selected="0">
            <x v="533"/>
          </reference>
        </references>
      </pivotArea>
    </chartFormat>
    <chartFormat chart="36" format="2284">
      <pivotArea type="data" outline="0" fieldPosition="0">
        <references count="2">
          <reference field="4294967294" count="1" selected="0">
            <x v="0"/>
          </reference>
          <reference field="0" count="1" selected="0">
            <x v="920"/>
          </reference>
        </references>
      </pivotArea>
    </chartFormat>
    <chartFormat chart="36" format="2285">
      <pivotArea type="data" outline="0" fieldPosition="0">
        <references count="2">
          <reference field="4294967294" count="1" selected="0">
            <x v="0"/>
          </reference>
          <reference field="0" count="1" selected="0">
            <x v="573"/>
          </reference>
        </references>
      </pivotArea>
    </chartFormat>
    <chartFormat chart="36" format="2286">
      <pivotArea type="data" outline="0" fieldPosition="0">
        <references count="2">
          <reference field="4294967294" count="1" selected="0">
            <x v="0"/>
          </reference>
          <reference field="0" count="1" selected="0">
            <x v="832"/>
          </reference>
        </references>
      </pivotArea>
    </chartFormat>
    <chartFormat chart="36" format="2287">
      <pivotArea type="data" outline="0" fieldPosition="0">
        <references count="2">
          <reference field="4294967294" count="1" selected="0">
            <x v="0"/>
          </reference>
          <reference field="0" count="1" selected="0">
            <x v="601"/>
          </reference>
        </references>
      </pivotArea>
    </chartFormat>
    <chartFormat chart="36" format="2288">
      <pivotArea type="data" outline="0" fieldPosition="0">
        <references count="2">
          <reference field="4294967294" count="1" selected="0">
            <x v="0"/>
          </reference>
          <reference field="0" count="1" selected="0">
            <x v="861"/>
          </reference>
        </references>
      </pivotArea>
    </chartFormat>
    <chartFormat chart="36" format="2289">
      <pivotArea type="data" outline="0" fieldPosition="0">
        <references count="2">
          <reference field="4294967294" count="1" selected="0">
            <x v="0"/>
          </reference>
          <reference field="0" count="1" selected="0">
            <x v="605"/>
          </reference>
        </references>
      </pivotArea>
    </chartFormat>
    <chartFormat chart="36" format="2290">
      <pivotArea type="data" outline="0" fieldPosition="0">
        <references count="2">
          <reference field="4294967294" count="1" selected="0">
            <x v="0"/>
          </reference>
          <reference field="0" count="1" selected="0">
            <x v="562"/>
          </reference>
        </references>
      </pivotArea>
    </chartFormat>
    <chartFormat chart="36" format="2291">
      <pivotArea type="data" outline="0" fieldPosition="0">
        <references count="2">
          <reference field="4294967294" count="1" selected="0">
            <x v="0"/>
          </reference>
          <reference field="0" count="1" selected="0">
            <x v="615"/>
          </reference>
        </references>
      </pivotArea>
    </chartFormat>
    <chartFormat chart="36" format="2292">
      <pivotArea type="data" outline="0" fieldPosition="0">
        <references count="2">
          <reference field="4294967294" count="1" selected="0">
            <x v="0"/>
          </reference>
          <reference field="0" count="1" selected="0">
            <x v="497"/>
          </reference>
        </references>
      </pivotArea>
    </chartFormat>
    <chartFormat chart="36" format="2293">
      <pivotArea type="data" outline="0" fieldPosition="0">
        <references count="2">
          <reference field="4294967294" count="1" selected="0">
            <x v="0"/>
          </reference>
          <reference field="0" count="1" selected="0">
            <x v="620"/>
          </reference>
        </references>
      </pivotArea>
    </chartFormat>
    <chartFormat chart="36" format="2294">
      <pivotArea type="data" outline="0" fieldPosition="0">
        <references count="2">
          <reference field="4294967294" count="1" selected="0">
            <x v="0"/>
          </reference>
          <reference field="0" count="1" selected="0">
            <x v="820"/>
          </reference>
        </references>
      </pivotArea>
    </chartFormat>
    <chartFormat chart="36" format="2295">
      <pivotArea type="data" outline="0" fieldPosition="0">
        <references count="2">
          <reference field="4294967294" count="1" selected="0">
            <x v="0"/>
          </reference>
          <reference field="0" count="1" selected="0">
            <x v="623"/>
          </reference>
        </references>
      </pivotArea>
    </chartFormat>
    <chartFormat chart="36" format="2296">
      <pivotArea type="data" outline="0" fieldPosition="0">
        <references count="2">
          <reference field="4294967294" count="1" selected="0">
            <x v="0"/>
          </reference>
          <reference field="0" count="1" selected="0">
            <x v="841"/>
          </reference>
        </references>
      </pivotArea>
    </chartFormat>
    <chartFormat chart="36" format="2297">
      <pivotArea type="data" outline="0" fieldPosition="0">
        <references count="2">
          <reference field="4294967294" count="1" selected="0">
            <x v="0"/>
          </reference>
          <reference field="0" count="1" selected="0">
            <x v="627"/>
          </reference>
        </references>
      </pivotArea>
    </chartFormat>
    <chartFormat chart="36" format="2298">
      <pivotArea type="data" outline="0" fieldPosition="0">
        <references count="2">
          <reference field="4294967294" count="1" selected="0">
            <x v="0"/>
          </reference>
          <reference field="0" count="1" selected="0">
            <x v="857"/>
          </reference>
        </references>
      </pivotArea>
    </chartFormat>
    <chartFormat chart="36" format="2299">
      <pivotArea type="data" outline="0" fieldPosition="0">
        <references count="2">
          <reference field="4294967294" count="1" selected="0">
            <x v="0"/>
          </reference>
          <reference field="0" count="1" selected="0">
            <x v="636"/>
          </reference>
        </references>
      </pivotArea>
    </chartFormat>
    <chartFormat chart="36" format="2300">
      <pivotArea type="data" outline="0" fieldPosition="0">
        <references count="2">
          <reference field="4294967294" count="1" selected="0">
            <x v="0"/>
          </reference>
          <reference field="0" count="1" selected="0">
            <x v="872"/>
          </reference>
        </references>
      </pivotArea>
    </chartFormat>
    <chartFormat chart="36" format="2301">
      <pivotArea type="data" outline="0" fieldPosition="0">
        <references count="2">
          <reference field="4294967294" count="1" selected="0">
            <x v="0"/>
          </reference>
          <reference field="0" count="1" selected="0">
            <x v="647"/>
          </reference>
        </references>
      </pivotArea>
    </chartFormat>
    <chartFormat chart="36" format="2302">
      <pivotArea type="data" outline="0" fieldPosition="0">
        <references count="2">
          <reference field="4294967294" count="1" selected="0">
            <x v="0"/>
          </reference>
          <reference field="0" count="1" selected="0">
            <x v="892"/>
          </reference>
        </references>
      </pivotArea>
    </chartFormat>
    <chartFormat chart="36" format="2303">
      <pivotArea type="data" outline="0" fieldPosition="0">
        <references count="2">
          <reference field="4294967294" count="1" selected="0">
            <x v="0"/>
          </reference>
          <reference field="0" count="1" selected="0">
            <x v="546"/>
          </reference>
        </references>
      </pivotArea>
    </chartFormat>
    <chartFormat chart="36" format="2304">
      <pivotArea type="data" outline="0" fieldPosition="0">
        <references count="2">
          <reference field="4294967294" count="1" selected="0">
            <x v="0"/>
          </reference>
          <reference field="0" count="1" selected="0">
            <x v="912"/>
          </reference>
        </references>
      </pivotArea>
    </chartFormat>
    <chartFormat chart="36" format="2305">
      <pivotArea type="data" outline="0" fieldPosition="0">
        <references count="2">
          <reference field="4294967294" count="1" selected="0">
            <x v="0"/>
          </reference>
          <reference field="0" count="1" selected="0">
            <x v="664"/>
          </reference>
        </references>
      </pivotArea>
    </chartFormat>
    <chartFormat chart="36" format="2306">
      <pivotArea type="data" outline="0" fieldPosition="0">
        <references count="2">
          <reference field="4294967294" count="1" selected="0">
            <x v="0"/>
          </reference>
          <reference field="0" count="1" selected="0">
            <x v="773"/>
          </reference>
        </references>
      </pivotArea>
    </chartFormat>
    <chartFormat chart="36" format="2307">
      <pivotArea type="data" outline="0" fieldPosition="0">
        <references count="2">
          <reference field="4294967294" count="1" selected="0">
            <x v="0"/>
          </reference>
          <reference field="0" count="1" selected="0">
            <x v="666"/>
          </reference>
        </references>
      </pivotArea>
    </chartFormat>
    <chartFormat chart="36" format="2308">
      <pivotArea type="data" outline="0" fieldPosition="0">
        <references count="2">
          <reference field="4294967294" count="1" selected="0">
            <x v="0"/>
          </reference>
          <reference field="0" count="1" selected="0">
            <x v="813"/>
          </reference>
        </references>
      </pivotArea>
    </chartFormat>
    <chartFormat chart="36" format="2309">
      <pivotArea type="data" outline="0" fieldPosition="0">
        <references count="2">
          <reference field="4294967294" count="1" selected="0">
            <x v="0"/>
          </reference>
          <reference field="0" count="1" selected="0">
            <x v="681"/>
          </reference>
        </references>
      </pivotArea>
    </chartFormat>
    <chartFormat chart="36" format="2310">
      <pivotArea type="data" outline="0" fieldPosition="0">
        <references count="2">
          <reference field="4294967294" count="1" selected="0">
            <x v="0"/>
          </reference>
          <reference field="0" count="1" selected="0">
            <x v="819"/>
          </reference>
        </references>
      </pivotArea>
    </chartFormat>
    <chartFormat chart="36" format="2311">
      <pivotArea type="data" outline="0" fieldPosition="0">
        <references count="2">
          <reference field="4294967294" count="1" selected="0">
            <x v="0"/>
          </reference>
          <reference field="0" count="1" selected="0">
            <x v="696"/>
          </reference>
        </references>
      </pivotArea>
    </chartFormat>
    <chartFormat chart="36" format="2312">
      <pivotArea type="data" outline="0" fieldPosition="0">
        <references count="2">
          <reference field="4294967294" count="1" selected="0">
            <x v="0"/>
          </reference>
          <reference field="0" count="1" selected="0">
            <x v="826"/>
          </reference>
        </references>
      </pivotArea>
    </chartFormat>
    <chartFormat chart="36" format="2313">
      <pivotArea type="data" outline="0" fieldPosition="0">
        <references count="2">
          <reference field="4294967294" count="1" selected="0">
            <x v="0"/>
          </reference>
          <reference field="0" count="1" selected="0">
            <x v="697"/>
          </reference>
        </references>
      </pivotArea>
    </chartFormat>
    <chartFormat chart="36" format="2314">
      <pivotArea type="data" outline="0" fieldPosition="0">
        <references count="2">
          <reference field="4294967294" count="1" selected="0">
            <x v="0"/>
          </reference>
          <reference field="0" count="1" selected="0">
            <x v="834"/>
          </reference>
        </references>
      </pivotArea>
    </chartFormat>
    <chartFormat chart="36" format="2315">
      <pivotArea type="data" outline="0" fieldPosition="0">
        <references count="2">
          <reference field="4294967294" count="1" selected="0">
            <x v="0"/>
          </reference>
          <reference field="0" count="1" selected="0">
            <x v="699"/>
          </reference>
        </references>
      </pivotArea>
    </chartFormat>
    <chartFormat chart="36" format="2316">
      <pivotArea type="data" outline="0" fieldPosition="0">
        <references count="2">
          <reference field="4294967294" count="1" selected="0">
            <x v="0"/>
          </reference>
          <reference field="0" count="1" selected="0">
            <x v="846"/>
          </reference>
        </references>
      </pivotArea>
    </chartFormat>
    <chartFormat chart="36" format="2317">
      <pivotArea type="data" outline="0" fieldPosition="0">
        <references count="2">
          <reference field="4294967294" count="1" selected="0">
            <x v="0"/>
          </reference>
          <reference field="0" count="1" selected="0">
            <x v="548"/>
          </reference>
        </references>
      </pivotArea>
    </chartFormat>
    <chartFormat chart="36" format="2318">
      <pivotArea type="data" outline="0" fieldPosition="0">
        <references count="2">
          <reference field="4294967294" count="1" selected="0">
            <x v="0"/>
          </reference>
          <reference field="0" count="1" selected="0">
            <x v="855"/>
          </reference>
        </references>
      </pivotArea>
    </chartFormat>
    <chartFormat chart="36" format="2319">
      <pivotArea type="data" outline="0" fieldPosition="0">
        <references count="2">
          <reference field="4294967294" count="1" selected="0">
            <x v="0"/>
          </reference>
          <reference field="0" count="1" selected="0">
            <x v="705"/>
          </reference>
        </references>
      </pivotArea>
    </chartFormat>
    <chartFormat chart="36" format="2320">
      <pivotArea type="data" outline="0" fieldPosition="0">
        <references count="2">
          <reference field="4294967294" count="1" selected="0">
            <x v="0"/>
          </reference>
          <reference field="0" count="1" selected="0">
            <x v="500"/>
          </reference>
        </references>
      </pivotArea>
    </chartFormat>
    <chartFormat chart="36" format="2321">
      <pivotArea type="data" outline="0" fieldPosition="0">
        <references count="2">
          <reference field="4294967294" count="1" selected="0">
            <x v="0"/>
          </reference>
          <reference field="0" count="1" selected="0">
            <x v="710"/>
          </reference>
        </references>
      </pivotArea>
    </chartFormat>
    <chartFormat chart="36" format="2322">
      <pivotArea type="data" outline="0" fieldPosition="0">
        <references count="2">
          <reference field="4294967294" count="1" selected="0">
            <x v="0"/>
          </reference>
          <reference field="0" count="1" selected="0">
            <x v="502"/>
          </reference>
        </references>
      </pivotArea>
    </chartFormat>
    <chartFormat chart="36" format="2323">
      <pivotArea type="data" outline="0" fieldPosition="0">
        <references count="2">
          <reference field="4294967294" count="1" selected="0">
            <x v="0"/>
          </reference>
          <reference field="0" count="1" selected="0">
            <x v="931"/>
          </reference>
        </references>
      </pivotArea>
    </chartFormat>
    <chartFormat chart="36" format="2324">
      <pivotArea type="data" outline="0" fieldPosition="0">
        <references count="2">
          <reference field="4294967294" count="1" selected="0">
            <x v="0"/>
          </reference>
          <reference field="0" count="1" selected="0">
            <x v="532"/>
          </reference>
        </references>
      </pivotArea>
    </chartFormat>
    <chartFormat chart="36" format="2325">
      <pivotArea type="data" outline="0" fieldPosition="0">
        <references count="2">
          <reference field="4294967294" count="1" selected="0">
            <x v="0"/>
          </reference>
          <reference field="0" count="1" selected="0">
            <x v="741"/>
          </reference>
        </references>
      </pivotArea>
    </chartFormat>
    <chartFormat chart="36" format="2326">
      <pivotArea type="data" outline="0" fieldPosition="0">
        <references count="2">
          <reference field="4294967294" count="1" selected="0">
            <x v="0"/>
          </reference>
          <reference field="0" count="1" selected="0">
            <x v="503"/>
          </reference>
        </references>
      </pivotArea>
    </chartFormat>
    <chartFormat chart="36" format="2327">
      <pivotArea type="data" outline="0" fieldPosition="0">
        <references count="2">
          <reference field="4294967294" count="1" selected="0">
            <x v="0"/>
          </reference>
          <reference field="0" count="1" selected="0">
            <x v="754"/>
          </reference>
        </references>
      </pivotArea>
    </chartFormat>
    <chartFormat chart="36" format="2328">
      <pivotArea type="data" outline="0" fieldPosition="0">
        <references count="2">
          <reference field="4294967294" count="1" selected="0">
            <x v="0"/>
          </reference>
          <reference field="0" count="1" selected="0">
            <x v="897"/>
          </reference>
        </references>
      </pivotArea>
    </chartFormat>
    <chartFormat chart="36" format="2329">
      <pivotArea type="data" outline="0" fieldPosition="0">
        <references count="2">
          <reference field="4294967294" count="1" selected="0">
            <x v="0"/>
          </reference>
          <reference field="0" count="1" selected="0">
            <x v="759"/>
          </reference>
        </references>
      </pivotArea>
    </chartFormat>
    <chartFormat chart="36" format="2330">
      <pivotArea type="data" outline="0" fieldPosition="0">
        <references count="2">
          <reference field="4294967294" count="1" selected="0">
            <x v="0"/>
          </reference>
          <reference field="0" count="1" selected="0">
            <x v="907"/>
          </reference>
        </references>
      </pivotArea>
    </chartFormat>
    <chartFormat chart="36" format="2331">
      <pivotArea type="data" outline="0" fieldPosition="0">
        <references count="2">
          <reference field="4294967294" count="1" selected="0">
            <x v="0"/>
          </reference>
          <reference field="0" count="1" selected="0">
            <x v="766"/>
          </reference>
        </references>
      </pivotArea>
    </chartFormat>
    <chartFormat chart="36" format="2332">
      <pivotArea type="data" outline="0" fieldPosition="0">
        <references count="2">
          <reference field="4294967294" count="1" selected="0">
            <x v="0"/>
          </reference>
          <reference field="0" count="1" selected="0">
            <x v="31"/>
          </reference>
        </references>
      </pivotArea>
    </chartFormat>
    <chartFormat chart="36" format="2333">
      <pivotArea type="data" outline="0" fieldPosition="0">
        <references count="2">
          <reference field="4294967294" count="1" selected="0">
            <x v="0"/>
          </reference>
          <reference field="0" count="1" selected="0">
            <x v="770"/>
          </reference>
        </references>
      </pivotArea>
    </chartFormat>
    <chartFormat chart="36" format="2334">
      <pivotArea type="data" outline="0" fieldPosition="0">
        <references count="2">
          <reference field="4294967294" count="1" selected="0">
            <x v="0"/>
          </reference>
          <reference field="0" count="1" selected="0">
            <x v="771"/>
          </reference>
        </references>
      </pivotArea>
    </chartFormat>
    <chartFormat chart="36" format="2335">
      <pivotArea type="data" outline="0" fieldPosition="0">
        <references count="2">
          <reference field="4294967294" count="1" selected="0">
            <x v="0"/>
          </reference>
          <reference field="0" count="1" selected="0">
            <x v="929"/>
          </reference>
        </references>
      </pivotArea>
    </chartFormat>
    <chartFormat chart="36" format="2336">
      <pivotArea type="data" outline="0" fieldPosition="0">
        <references count="2">
          <reference field="4294967294" count="1" selected="0">
            <x v="0"/>
          </reference>
          <reference field="0" count="1" selected="0">
            <x v="9"/>
          </reference>
        </references>
      </pivotArea>
    </chartFormat>
    <chartFormat chart="36" format="2337">
      <pivotArea type="data" outline="0" fieldPosition="0">
        <references count="2">
          <reference field="4294967294" count="1" selected="0">
            <x v="0"/>
          </reference>
          <reference field="0" count="1" selected="0">
            <x v="68"/>
          </reference>
        </references>
      </pivotArea>
    </chartFormat>
    <chartFormat chart="36" format="2338">
      <pivotArea type="data" outline="0" fieldPosition="0">
        <references count="2">
          <reference field="4294967294" count="1" selected="0">
            <x v="0"/>
          </reference>
          <reference field="0" count="1" selected="0">
            <x v="269"/>
          </reference>
        </references>
      </pivotArea>
    </chartFormat>
    <chartFormat chart="36" format="2339">
      <pivotArea type="data" outline="0" fieldPosition="0">
        <references count="2">
          <reference field="4294967294" count="1" selected="0">
            <x v="0"/>
          </reference>
          <reference field="0" count="1" selected="0">
            <x v="486"/>
          </reference>
        </references>
      </pivotArea>
    </chartFormat>
    <chartFormat chart="36" format="2340">
      <pivotArea type="data" outline="0" fieldPosition="0">
        <references count="2">
          <reference field="4294967294" count="1" selected="0">
            <x v="0"/>
          </reference>
          <reference field="0" count="1" selected="0">
            <x v="441"/>
          </reference>
        </references>
      </pivotArea>
    </chartFormat>
    <chartFormat chart="36" format="2341">
      <pivotArea type="data" outline="0" fieldPosition="0">
        <references count="2">
          <reference field="4294967294" count="1" selected="0">
            <x v="0"/>
          </reference>
          <reference field="0" count="1" selected="0">
            <x v="357"/>
          </reference>
        </references>
      </pivotArea>
    </chartFormat>
    <chartFormat chart="36" format="2342">
      <pivotArea type="data" outline="0" fieldPosition="0">
        <references count="2">
          <reference field="4294967294" count="1" selected="0">
            <x v="0"/>
          </reference>
          <reference field="0" count="1" selected="0">
            <x v="167"/>
          </reference>
        </references>
      </pivotArea>
    </chartFormat>
    <chartFormat chart="36" format="2343">
      <pivotArea type="data" outline="0" fieldPosition="0">
        <references count="2">
          <reference field="4294967294" count="1" selected="0">
            <x v="0"/>
          </reference>
          <reference field="0" count="1" selected="0">
            <x v="184"/>
          </reference>
        </references>
      </pivotArea>
    </chartFormat>
    <chartFormat chart="36" format="2344">
      <pivotArea type="data" outline="0" fieldPosition="0">
        <references count="2">
          <reference field="4294967294" count="1" selected="0">
            <x v="0"/>
          </reference>
          <reference field="0" count="1" selected="0">
            <x v="245"/>
          </reference>
        </references>
      </pivotArea>
    </chartFormat>
    <chartFormat chart="36" format="2345">
      <pivotArea type="data" outline="0" fieldPosition="0">
        <references count="2">
          <reference field="4294967294" count="1" selected="0">
            <x v="0"/>
          </reference>
          <reference field="0" count="1" selected="0">
            <x v="200"/>
          </reference>
        </references>
      </pivotArea>
    </chartFormat>
    <chartFormat chart="36" format="2346">
      <pivotArea type="data" outline="0" fieldPosition="0">
        <references count="2">
          <reference field="4294967294" count="1" selected="0">
            <x v="0"/>
          </reference>
          <reference field="0" count="1" selected="0">
            <x v="438"/>
          </reference>
        </references>
      </pivotArea>
    </chartFormat>
    <chartFormat chart="36" format="2347">
      <pivotArea type="data" outline="0" fieldPosition="0">
        <references count="2">
          <reference field="4294967294" count="1" selected="0">
            <x v="0"/>
          </reference>
          <reference field="0" count="1" selected="0">
            <x v="219"/>
          </reference>
        </references>
      </pivotArea>
    </chartFormat>
    <chartFormat chart="36" format="2348">
      <pivotArea type="data" outline="0" fieldPosition="0">
        <references count="2">
          <reference field="4294967294" count="1" selected="0">
            <x v="0"/>
          </reference>
          <reference field="0" count="1" selected="0">
            <x v="445"/>
          </reference>
        </references>
      </pivotArea>
    </chartFormat>
    <chartFormat chart="36" format="2349">
      <pivotArea type="data" outline="0" fieldPosition="0">
        <references count="2">
          <reference field="4294967294" count="1" selected="0">
            <x v="0"/>
          </reference>
          <reference field="0" count="1" selected="0">
            <x v="29"/>
          </reference>
        </references>
      </pivotArea>
    </chartFormat>
    <chartFormat chart="36" format="2350">
      <pivotArea type="data" outline="0" fieldPosition="0">
        <references count="2">
          <reference field="4294967294" count="1" selected="0">
            <x v="0"/>
          </reference>
          <reference field="0" count="1" selected="0">
            <x v="454"/>
          </reference>
        </references>
      </pivotArea>
    </chartFormat>
    <chartFormat chart="36" format="2351">
      <pivotArea type="data" outline="0" fieldPosition="0">
        <references count="2">
          <reference field="4294967294" count="1" selected="0">
            <x v="0"/>
          </reference>
          <reference field="0" count="1" selected="0">
            <x v="149"/>
          </reference>
        </references>
      </pivotArea>
    </chartFormat>
    <chartFormat chart="36" format="2352">
      <pivotArea type="data" outline="0" fieldPosition="0">
        <references count="2">
          <reference field="4294967294" count="1" selected="0">
            <x v="0"/>
          </reference>
          <reference field="0" count="1" selected="0">
            <x v="254"/>
          </reference>
        </references>
      </pivotArea>
    </chartFormat>
    <chartFormat chart="36" format="2353">
      <pivotArea type="data" outline="0" fieldPosition="0">
        <references count="2">
          <reference field="4294967294" count="1" selected="0">
            <x v="0"/>
          </reference>
          <reference field="0" count="1" selected="0">
            <x v="379"/>
          </reference>
        </references>
      </pivotArea>
    </chartFormat>
    <chartFormat chart="36" format="2354">
      <pivotArea type="data" outline="0" fieldPosition="0">
        <references count="2">
          <reference field="4294967294" count="1" selected="0">
            <x v="0"/>
          </reference>
          <reference field="0" count="1" selected="0">
            <x v="417"/>
          </reference>
        </references>
      </pivotArea>
    </chartFormat>
    <chartFormat chart="36" format="2355">
      <pivotArea type="data" outline="0" fieldPosition="0">
        <references count="2">
          <reference field="4294967294" count="1" selected="0">
            <x v="0"/>
          </reference>
          <reference field="0" count="1" selected="0">
            <x v="202"/>
          </reference>
        </references>
      </pivotArea>
    </chartFormat>
    <chartFormat chart="36" format="2356">
      <pivotArea type="data" outline="0" fieldPosition="0">
        <references count="2">
          <reference field="4294967294" count="1" selected="0">
            <x v="0"/>
          </reference>
          <reference field="0" count="1" selected="0">
            <x v="426"/>
          </reference>
        </references>
      </pivotArea>
    </chartFormat>
    <chartFormat chart="36" format="2357">
      <pivotArea type="data" outline="0" fieldPosition="0">
        <references count="2">
          <reference field="4294967294" count="1" selected="0">
            <x v="0"/>
          </reference>
          <reference field="0" count="1" selected="0">
            <x v="387"/>
          </reference>
        </references>
      </pivotArea>
    </chartFormat>
    <chartFormat chart="36" format="2358">
      <pivotArea type="data" outline="0" fieldPosition="0">
        <references count="2">
          <reference field="4294967294" count="1" selected="0">
            <x v="0"/>
          </reference>
          <reference field="0" count="1" selected="0">
            <x v="126"/>
          </reference>
        </references>
      </pivotArea>
    </chartFormat>
    <chartFormat chart="36" format="2359">
      <pivotArea type="data" outline="0" fieldPosition="0">
        <references count="2">
          <reference field="4294967294" count="1" selected="0">
            <x v="0"/>
          </reference>
          <reference field="0" count="1" selected="0">
            <x v="40"/>
          </reference>
        </references>
      </pivotArea>
    </chartFormat>
    <chartFormat chart="36" format="2360">
      <pivotArea type="data" outline="0" fieldPosition="0">
        <references count="2">
          <reference field="4294967294" count="1" selected="0">
            <x v="0"/>
          </reference>
          <reference field="0" count="1" selected="0">
            <x v="440"/>
          </reference>
        </references>
      </pivotArea>
    </chartFormat>
    <chartFormat chart="36" format="2361">
      <pivotArea type="data" outline="0" fieldPosition="0">
        <references count="2">
          <reference field="4294967294" count="1" selected="0">
            <x v="0"/>
          </reference>
          <reference field="0" count="1" selected="0">
            <x v="316"/>
          </reference>
        </references>
      </pivotArea>
    </chartFormat>
    <chartFormat chart="36" format="2362">
      <pivotArea type="data" outline="0" fieldPosition="0">
        <references count="2">
          <reference field="4294967294" count="1" selected="0">
            <x v="0"/>
          </reference>
          <reference field="0" count="1" selected="0">
            <x v="264"/>
          </reference>
        </references>
      </pivotArea>
    </chartFormat>
    <chartFormat chart="36" format="2363">
      <pivotArea type="data" outline="0" fieldPosition="0">
        <references count="2">
          <reference field="4294967294" count="1" selected="0">
            <x v="0"/>
          </reference>
          <reference field="0" count="1" selected="0">
            <x v="65"/>
          </reference>
        </references>
      </pivotArea>
    </chartFormat>
    <chartFormat chart="36" format="2364">
      <pivotArea type="data" outline="0" fieldPosition="0">
        <references count="2">
          <reference field="4294967294" count="1" selected="0">
            <x v="0"/>
          </reference>
          <reference field="0" count="1" selected="0">
            <x v="448"/>
          </reference>
        </references>
      </pivotArea>
    </chartFormat>
    <chartFormat chart="36" format="2365">
      <pivotArea type="data" outline="0" fieldPosition="0">
        <references count="2">
          <reference field="4294967294" count="1" selected="0">
            <x v="0"/>
          </reference>
          <reference field="0" count="1" selected="0">
            <x v="42"/>
          </reference>
        </references>
      </pivotArea>
    </chartFormat>
    <chartFormat chart="36" format="2366">
      <pivotArea type="data" outline="0" fieldPosition="0">
        <references count="2">
          <reference field="4294967294" count="1" selected="0">
            <x v="0"/>
          </reference>
          <reference field="0" count="1" selected="0">
            <x v="333"/>
          </reference>
        </references>
      </pivotArea>
    </chartFormat>
    <chartFormat chart="36" format="2367">
      <pivotArea type="data" outline="0" fieldPosition="0">
        <references count="2">
          <reference field="4294967294" count="1" selected="0">
            <x v="0"/>
          </reference>
          <reference field="0" count="1" selected="0">
            <x v="324"/>
          </reference>
        </references>
      </pivotArea>
    </chartFormat>
    <chartFormat chart="36" format="2368">
      <pivotArea type="data" outline="0" fieldPosition="0">
        <references count="2">
          <reference field="4294967294" count="1" selected="0">
            <x v="0"/>
          </reference>
          <reference field="0" count="1" selected="0">
            <x v="455"/>
          </reference>
        </references>
      </pivotArea>
    </chartFormat>
    <chartFormat chart="36" format="2369">
      <pivotArea type="data" outline="0" fieldPosition="0">
        <references count="2">
          <reference field="4294967294" count="1" selected="0">
            <x v="0"/>
          </reference>
          <reference field="0" count="1" selected="0">
            <x v="403"/>
          </reference>
        </references>
      </pivotArea>
    </chartFormat>
    <chartFormat chart="36" format="2370">
      <pivotArea type="data" outline="0" fieldPosition="0">
        <references count="2">
          <reference field="4294967294" count="1" selected="0">
            <x v="0"/>
          </reference>
          <reference field="0" count="1" selected="0">
            <x v="458"/>
          </reference>
        </references>
      </pivotArea>
    </chartFormat>
    <chartFormat chart="36" format="2371">
      <pivotArea type="data" outline="0" fieldPosition="0">
        <references count="2">
          <reference field="4294967294" count="1" selected="0">
            <x v="0"/>
          </reference>
          <reference field="0" count="1" selected="0">
            <x v="408"/>
          </reference>
        </references>
      </pivotArea>
    </chartFormat>
    <chartFormat chart="36" format="2372">
      <pivotArea type="data" outline="0" fieldPosition="0">
        <references count="2">
          <reference field="4294967294" count="1" selected="0">
            <x v="0"/>
          </reference>
          <reference field="0" count="1" selected="0">
            <x v="466"/>
          </reference>
        </references>
      </pivotArea>
    </chartFormat>
    <chartFormat chart="36" format="2373">
      <pivotArea type="data" outline="0" fieldPosition="0">
        <references count="2">
          <reference field="4294967294" count="1" selected="0">
            <x v="0"/>
          </reference>
          <reference field="0" count="1" selected="0">
            <x v="409"/>
          </reference>
        </references>
      </pivotArea>
    </chartFormat>
    <chartFormat chart="36" format="2374">
      <pivotArea type="data" outline="0" fieldPosition="0">
        <references count="2">
          <reference field="4294967294" count="1" selected="0">
            <x v="0"/>
          </reference>
          <reference field="0" count="1" selected="0">
            <x v="64"/>
          </reference>
        </references>
      </pivotArea>
    </chartFormat>
    <chartFormat chart="36" format="2375">
      <pivotArea type="data" outline="0" fieldPosition="0">
        <references count="2">
          <reference field="4294967294" count="1" selected="0">
            <x v="0"/>
          </reference>
          <reference field="0" count="1" selected="0">
            <x v="129"/>
          </reference>
        </references>
      </pivotArea>
    </chartFormat>
    <chartFormat chart="36" format="2376">
      <pivotArea type="data" outline="0" fieldPosition="0">
        <references count="2">
          <reference field="4294967294" count="1" selected="0">
            <x v="0"/>
          </reference>
          <reference field="0" count="1" selected="0">
            <x v="265"/>
          </reference>
        </references>
      </pivotArea>
    </chartFormat>
    <chartFormat chart="36" format="2377">
      <pivotArea type="data" outline="0" fieldPosition="0">
        <references count="2">
          <reference field="4294967294" count="1" selected="0">
            <x v="0"/>
          </reference>
          <reference field="0" count="1" selected="0">
            <x v="1469"/>
          </reference>
        </references>
      </pivotArea>
    </chartFormat>
    <chartFormat chart="36" format="2378">
      <pivotArea type="data" outline="0" fieldPosition="0">
        <references count="2">
          <reference field="4294967294" count="1" selected="0">
            <x v="0"/>
          </reference>
          <reference field="0" count="1" selected="0">
            <x v="1417"/>
          </reference>
        </references>
      </pivotArea>
    </chartFormat>
    <chartFormat chart="36" format="2379">
      <pivotArea type="data" outline="0" fieldPosition="0">
        <references count="2">
          <reference field="4294967294" count="1" selected="0">
            <x v="0"/>
          </reference>
          <reference field="0" count="1" selected="0">
            <x v="1687"/>
          </reference>
        </references>
      </pivotArea>
    </chartFormat>
    <chartFormat chart="36" format="2380">
      <pivotArea type="data" outline="0" fieldPosition="0">
        <references count="2">
          <reference field="4294967294" count="1" selected="0">
            <x v="0"/>
          </reference>
          <reference field="0" count="1" selected="0">
            <x v="1531"/>
          </reference>
        </references>
      </pivotArea>
    </chartFormat>
    <chartFormat chart="36" format="2381">
      <pivotArea type="data" outline="0" fieldPosition="0">
        <references count="2">
          <reference field="4294967294" count="1" selected="0">
            <x v="0"/>
          </reference>
          <reference field="0" count="1" selected="0">
            <x v="1750"/>
          </reference>
        </references>
      </pivotArea>
    </chartFormat>
    <chartFormat chart="36" format="2382">
      <pivotArea type="data" outline="0" fieldPosition="0">
        <references count="2">
          <reference field="4294967294" count="1" selected="0">
            <x v="0"/>
          </reference>
          <reference field="0" count="1" selected="0">
            <x v="1532"/>
          </reference>
        </references>
      </pivotArea>
    </chartFormat>
    <chartFormat chart="36" format="2383">
      <pivotArea type="data" outline="0" fieldPosition="0">
        <references count="2">
          <reference field="4294967294" count="1" selected="0">
            <x v="0"/>
          </reference>
          <reference field="0" count="1" selected="0">
            <x v="1812"/>
          </reference>
        </references>
      </pivotArea>
    </chartFormat>
    <chartFormat chart="36" format="2384">
      <pivotArea type="data" outline="0" fieldPosition="0">
        <references count="2">
          <reference field="4294967294" count="1" selected="0">
            <x v="0"/>
          </reference>
          <reference field="0" count="1" selected="0">
            <x v="1389"/>
          </reference>
        </references>
      </pivotArea>
    </chartFormat>
    <chartFormat chart="36" format="2385">
      <pivotArea type="data" outline="0" fieldPosition="0">
        <references count="2">
          <reference field="4294967294" count="1" selected="0">
            <x v="0"/>
          </reference>
          <reference field="0" count="1" selected="0">
            <x v="1702"/>
          </reference>
        </references>
      </pivotArea>
    </chartFormat>
    <chartFormat chart="36" format="2386">
      <pivotArea type="data" outline="0" fieldPosition="0">
        <references count="2">
          <reference field="4294967294" count="1" selected="0">
            <x v="0"/>
          </reference>
          <reference field="0" count="1" selected="0">
            <x v="1399"/>
          </reference>
        </references>
      </pivotArea>
    </chartFormat>
    <chartFormat chart="36" format="2387">
      <pivotArea type="data" outline="0" fieldPosition="0">
        <references count="2">
          <reference field="4294967294" count="1" selected="0">
            <x v="0"/>
          </reference>
          <reference field="0" count="1" selected="0">
            <x v="1734"/>
          </reference>
        </references>
      </pivotArea>
    </chartFormat>
    <chartFormat chart="36" format="2388">
      <pivotArea type="data" outline="0" fieldPosition="0">
        <references count="2">
          <reference field="4294967294" count="1" selected="0">
            <x v="0"/>
          </reference>
          <reference field="0" count="1" selected="0">
            <x v="1483"/>
          </reference>
        </references>
      </pivotArea>
    </chartFormat>
    <chartFormat chart="36" format="2389">
      <pivotArea type="data" outline="0" fieldPosition="0">
        <references count="2">
          <reference field="4294967294" count="1" selected="0">
            <x v="0"/>
          </reference>
          <reference field="0" count="1" selected="0">
            <x v="1765"/>
          </reference>
        </references>
      </pivotArea>
    </chartFormat>
    <chartFormat chart="36" format="2390">
      <pivotArea type="data" outline="0" fieldPosition="0">
        <references count="2">
          <reference field="4294967294" count="1" selected="0">
            <x v="0"/>
          </reference>
          <reference field="0" count="1" selected="0">
            <x v="1536"/>
          </reference>
        </references>
      </pivotArea>
    </chartFormat>
    <chartFormat chart="36" format="2391">
      <pivotArea type="data" outline="0" fieldPosition="0">
        <references count="2">
          <reference field="4294967294" count="1" selected="0">
            <x v="0"/>
          </reference>
          <reference field="0" count="1" selected="0">
            <x v="1526"/>
          </reference>
        </references>
      </pivotArea>
    </chartFormat>
    <chartFormat chart="36" format="2392">
      <pivotArea type="data" outline="0" fieldPosition="0">
        <references count="2">
          <reference field="4294967294" count="1" selected="0">
            <x v="0"/>
          </reference>
          <reference field="0" count="1" selected="0">
            <x v="1443"/>
          </reference>
        </references>
      </pivotArea>
    </chartFormat>
    <chartFormat chart="36" format="2393">
      <pivotArea type="data" outline="0" fieldPosition="0">
        <references count="2">
          <reference field="4294967294" count="1" selected="0">
            <x v="0"/>
          </reference>
          <reference field="0" count="1" selected="0">
            <x v="1679"/>
          </reference>
        </references>
      </pivotArea>
    </chartFormat>
    <chartFormat chart="36" format="2394">
      <pivotArea type="data" outline="0" fieldPosition="0">
        <references count="2">
          <reference field="4294967294" count="1" selected="0">
            <x v="0"/>
          </reference>
          <reference field="0" count="1" selected="0">
            <x v="1538"/>
          </reference>
        </references>
      </pivotArea>
    </chartFormat>
    <chartFormat chart="36" format="2395">
      <pivotArea type="data" outline="0" fieldPosition="0">
        <references count="2">
          <reference field="4294967294" count="1" selected="0">
            <x v="0"/>
          </reference>
          <reference field="0" count="1" selected="0">
            <x v="1695"/>
          </reference>
        </references>
      </pivotArea>
    </chartFormat>
    <chartFormat chart="36" format="2396">
      <pivotArea type="data" outline="0" fieldPosition="0">
        <references count="2">
          <reference field="4294967294" count="1" selected="0">
            <x v="0"/>
          </reference>
          <reference field="0" count="1" selected="0">
            <x v="1539"/>
          </reference>
        </references>
      </pivotArea>
    </chartFormat>
    <chartFormat chart="36" format="2397">
      <pivotArea type="data" outline="0" fieldPosition="0">
        <references count="2">
          <reference field="4294967294" count="1" selected="0">
            <x v="0"/>
          </reference>
          <reference field="0" count="1" selected="0">
            <x v="1459"/>
          </reference>
        </references>
      </pivotArea>
    </chartFormat>
    <chartFormat chart="36" format="2398">
      <pivotArea type="data" outline="0" fieldPosition="0">
        <references count="2">
          <reference field="4294967294" count="1" selected="0">
            <x v="0"/>
          </reference>
          <reference field="0" count="1" selected="0">
            <x v="1540"/>
          </reference>
        </references>
      </pivotArea>
    </chartFormat>
    <chartFormat chart="36" format="2399">
      <pivotArea type="data" outline="0" fieldPosition="0">
        <references count="2">
          <reference field="4294967294" count="1" selected="0">
            <x v="0"/>
          </reference>
          <reference field="0" count="1" selected="0">
            <x v="1726"/>
          </reference>
        </references>
      </pivotArea>
    </chartFormat>
    <chartFormat chart="36" format="2400">
      <pivotArea type="data" outline="0" fieldPosition="0">
        <references count="2">
          <reference field="4294967294" count="1" selected="0">
            <x v="0"/>
          </reference>
          <reference field="0" count="1" selected="0">
            <x v="1541"/>
          </reference>
        </references>
      </pivotArea>
    </chartFormat>
    <chartFormat chart="36" format="2401">
      <pivotArea type="data" outline="0" fieldPosition="0">
        <references count="2">
          <reference field="4294967294" count="1" selected="0">
            <x v="0"/>
          </reference>
          <reference field="0" count="1" selected="0">
            <x v="1742"/>
          </reference>
        </references>
      </pivotArea>
    </chartFormat>
    <chartFormat chart="36" format="2402">
      <pivotArea type="data" outline="0" fieldPosition="0">
        <references count="2">
          <reference field="4294967294" count="1" selected="0">
            <x v="0"/>
          </reference>
          <reference field="0" count="1" selected="0">
            <x v="1542"/>
          </reference>
        </references>
      </pivotArea>
    </chartFormat>
    <chartFormat chart="36" format="2403">
      <pivotArea type="data" outline="0" fieldPosition="0">
        <references count="2">
          <reference field="4294967294" count="1" selected="0">
            <x v="0"/>
          </reference>
          <reference field="0" count="1" selected="0">
            <x v="1517"/>
          </reference>
        </references>
      </pivotArea>
    </chartFormat>
    <chartFormat chart="36" format="2404">
      <pivotArea type="data" outline="0" fieldPosition="0">
        <references count="2">
          <reference field="4294967294" count="1" selected="0">
            <x v="0"/>
          </reference>
          <reference field="0" count="1" selected="0">
            <x v="1543"/>
          </reference>
        </references>
      </pivotArea>
    </chartFormat>
    <chartFormat chart="36" format="2405">
      <pivotArea type="data" outline="0" fieldPosition="0">
        <references count="2">
          <reference field="4294967294" count="1" selected="0">
            <x v="0"/>
          </reference>
          <reference field="0" count="1" selected="0">
            <x v="1773"/>
          </reference>
        </references>
      </pivotArea>
    </chartFormat>
    <chartFormat chart="36" format="2406">
      <pivotArea type="data" outline="0" fieldPosition="0">
        <references count="2">
          <reference field="4294967294" count="1" selected="0">
            <x v="0"/>
          </reference>
          <reference field="0" count="1" selected="0">
            <x v="1544"/>
          </reference>
        </references>
      </pivotArea>
    </chartFormat>
    <chartFormat chart="36" format="2407">
      <pivotArea type="data" outline="0" fieldPosition="0">
        <references count="2">
          <reference field="4294967294" count="1" selected="0">
            <x v="0"/>
          </reference>
          <reference field="0" count="1" selected="0">
            <x v="1396"/>
          </reference>
        </references>
      </pivotArea>
    </chartFormat>
    <chartFormat chart="36" format="2408">
      <pivotArea type="data" outline="0" fieldPosition="0">
        <references count="2">
          <reference field="4294967294" count="1" selected="0">
            <x v="0"/>
          </reference>
          <reference field="0" count="1" selected="0">
            <x v="1545"/>
          </reference>
        </references>
      </pivotArea>
    </chartFormat>
    <chartFormat chart="36" format="2409">
      <pivotArea type="data" outline="0" fieldPosition="0">
        <references count="2">
          <reference field="4294967294" count="1" selected="0">
            <x v="0"/>
          </reference>
          <reference field="0" count="1" selected="0">
            <x v="1804"/>
          </reference>
        </references>
      </pivotArea>
    </chartFormat>
    <chartFormat chart="36" format="2410">
      <pivotArea type="data" outline="0" fieldPosition="0">
        <references count="2">
          <reference field="4294967294" count="1" selected="0">
            <x v="0"/>
          </reference>
          <reference field="0" count="1" selected="0">
            <x v="1546"/>
          </reference>
        </references>
      </pivotArea>
    </chartFormat>
    <chartFormat chart="36" format="2411">
      <pivotArea type="data" outline="0" fieldPosition="0">
        <references count="2">
          <reference field="4294967294" count="1" selected="0">
            <x v="0"/>
          </reference>
          <reference field="0" count="1" selected="0">
            <x v="1675"/>
          </reference>
        </references>
      </pivotArea>
    </chartFormat>
    <chartFormat chart="36" format="2412">
      <pivotArea type="data" outline="0" fieldPosition="0">
        <references count="2">
          <reference field="4294967294" count="1" selected="0">
            <x v="0"/>
          </reference>
          <reference field="0" count="1" selected="0">
            <x v="1438"/>
          </reference>
        </references>
      </pivotArea>
    </chartFormat>
    <chartFormat chart="36" format="2413">
      <pivotArea type="data" outline="0" fieldPosition="0">
        <references count="2">
          <reference field="4294967294" count="1" selected="0">
            <x v="0"/>
          </reference>
          <reference field="0" count="1" selected="0">
            <x v="1683"/>
          </reference>
        </references>
      </pivotArea>
    </chartFormat>
    <chartFormat chart="36" format="2414">
      <pivotArea type="data" outline="0" fieldPosition="0">
        <references count="2">
          <reference field="4294967294" count="1" selected="0">
            <x v="0"/>
          </reference>
          <reference field="0" count="1" selected="0">
            <x v="1485"/>
          </reference>
        </references>
      </pivotArea>
    </chartFormat>
    <chartFormat chart="36" format="2415">
      <pivotArea type="data" outline="0" fieldPosition="0">
        <references count="2">
          <reference field="4294967294" count="1" selected="0">
            <x v="0"/>
          </reference>
          <reference field="0" count="1" selected="0">
            <x v="1456"/>
          </reference>
        </references>
      </pivotArea>
    </chartFormat>
    <chartFormat chart="36" format="2416">
      <pivotArea type="data" outline="0" fieldPosition="0">
        <references count="2">
          <reference field="4294967294" count="1" selected="0">
            <x v="0"/>
          </reference>
          <reference field="0" count="1" selected="0">
            <x v="1549"/>
          </reference>
        </references>
      </pivotArea>
    </chartFormat>
    <chartFormat chart="36" format="2417">
      <pivotArea type="data" outline="0" fieldPosition="0">
        <references count="2">
          <reference field="4294967294" count="1" selected="0">
            <x v="0"/>
          </reference>
          <reference field="0" count="1" selected="0">
            <x v="1698"/>
          </reference>
        </references>
      </pivotArea>
    </chartFormat>
    <chartFormat chart="36" format="2418">
      <pivotArea type="data" outline="0" fieldPosition="0">
        <references count="2">
          <reference field="4294967294" count="1" selected="0">
            <x v="0"/>
          </reference>
          <reference field="0" count="1" selected="0">
            <x v="1550"/>
          </reference>
        </references>
      </pivotArea>
    </chartFormat>
    <chartFormat chart="36" format="2419">
      <pivotArea type="data" outline="0" fieldPosition="0">
        <references count="2">
          <reference field="4294967294" count="1" selected="0">
            <x v="0"/>
          </reference>
          <reference field="0" count="1" selected="0">
            <x v="1706"/>
          </reference>
        </references>
      </pivotArea>
    </chartFormat>
    <chartFormat chart="36" format="2420">
      <pivotArea type="data" outline="0" fieldPosition="0">
        <references count="2">
          <reference field="4294967294" count="1" selected="0">
            <x v="0"/>
          </reference>
          <reference field="0" count="1" selected="0">
            <x v="1551"/>
          </reference>
        </references>
      </pivotArea>
    </chartFormat>
    <chartFormat chart="36" format="2421">
      <pivotArea type="data" outline="0" fieldPosition="0">
        <references count="2">
          <reference field="4294967294" count="1" selected="0">
            <x v="0"/>
          </reference>
          <reference field="0" count="1" selected="0">
            <x v="1460"/>
          </reference>
        </references>
      </pivotArea>
    </chartFormat>
    <chartFormat chart="36" format="2422">
      <pivotArea type="data" outline="0" fieldPosition="0">
        <references count="2">
          <reference field="4294967294" count="1" selected="0">
            <x v="0"/>
          </reference>
          <reference field="0" count="1" selected="0">
            <x v="1486"/>
          </reference>
        </references>
      </pivotArea>
    </chartFormat>
    <chartFormat chart="36" format="2423">
      <pivotArea type="data" outline="0" fieldPosition="0">
        <references count="2">
          <reference field="4294967294" count="1" selected="0">
            <x v="0"/>
          </reference>
          <reference field="0" count="1" selected="0">
            <x v="1511"/>
          </reference>
        </references>
      </pivotArea>
    </chartFormat>
    <chartFormat chart="36" format="2424">
      <pivotArea type="data" outline="0" fieldPosition="0">
        <references count="2">
          <reference field="4294967294" count="1" selected="0">
            <x v="0"/>
          </reference>
          <reference field="0" count="1" selected="0">
            <x v="1553"/>
          </reference>
        </references>
      </pivotArea>
    </chartFormat>
    <chartFormat chart="36" format="2425">
      <pivotArea type="data" outline="0" fieldPosition="0">
        <references count="2">
          <reference field="4294967294" count="1" selected="0">
            <x v="0"/>
          </reference>
          <reference field="0" count="1" selected="0">
            <x v="1730"/>
          </reference>
        </references>
      </pivotArea>
    </chartFormat>
    <chartFormat chart="36" format="2426">
      <pivotArea type="data" outline="0" fieldPosition="0">
        <references count="2">
          <reference field="4294967294" count="1" selected="0">
            <x v="0"/>
          </reference>
          <reference field="0" count="1" selected="0">
            <x v="1554"/>
          </reference>
        </references>
      </pivotArea>
    </chartFormat>
    <chartFormat chart="36" format="2427">
      <pivotArea type="data" outline="0" fieldPosition="0">
        <references count="2">
          <reference field="4294967294" count="1" selected="0">
            <x v="0"/>
          </reference>
          <reference field="0" count="1" selected="0">
            <x v="1738"/>
          </reference>
        </references>
      </pivotArea>
    </chartFormat>
    <chartFormat chart="36" format="2428">
      <pivotArea type="data" outline="0" fieldPosition="0">
        <references count="2">
          <reference field="4294967294" count="1" selected="0">
            <x v="0"/>
          </reference>
          <reference field="0" count="1" selected="0">
            <x v="1555"/>
          </reference>
        </references>
      </pivotArea>
    </chartFormat>
    <chartFormat chart="36" format="2429">
      <pivotArea type="data" outline="0" fieldPosition="0">
        <references count="2">
          <reference field="4294967294" count="1" selected="0">
            <x v="0"/>
          </reference>
          <reference field="0" count="1" selected="0">
            <x v="1440"/>
          </reference>
        </references>
      </pivotArea>
    </chartFormat>
    <chartFormat chart="36" format="2430">
      <pivotArea type="data" outline="0" fieldPosition="0">
        <references count="2">
          <reference field="4294967294" count="1" selected="0">
            <x v="0"/>
          </reference>
          <reference field="0" count="1" selected="0">
            <x v="1556"/>
          </reference>
        </references>
      </pivotArea>
    </chartFormat>
    <chartFormat chart="36" format="2431">
      <pivotArea type="data" outline="0" fieldPosition="0">
        <references count="2">
          <reference field="4294967294" count="1" selected="0">
            <x v="0"/>
          </reference>
          <reference field="0" count="1" selected="0">
            <x v="1753"/>
          </reference>
        </references>
      </pivotArea>
    </chartFormat>
    <chartFormat chart="36" format="2432">
      <pivotArea type="data" outline="0" fieldPosition="0">
        <references count="2">
          <reference field="4294967294" count="1" selected="0">
            <x v="0"/>
          </reference>
          <reference field="0" count="1" selected="0">
            <x v="1557"/>
          </reference>
        </references>
      </pivotArea>
    </chartFormat>
    <chartFormat chart="36" format="2433">
      <pivotArea type="data" outline="0" fieldPosition="0">
        <references count="2">
          <reference field="4294967294" count="1" selected="0">
            <x v="0"/>
          </reference>
          <reference field="0" count="1" selected="0">
            <x v="1464"/>
          </reference>
        </references>
      </pivotArea>
    </chartFormat>
    <chartFormat chart="36" format="2434">
      <pivotArea type="data" outline="0" fieldPosition="0">
        <references count="2">
          <reference field="4294967294" count="1" selected="0">
            <x v="0"/>
          </reference>
          <reference field="0" count="1" selected="0">
            <x v="1558"/>
          </reference>
        </references>
      </pivotArea>
    </chartFormat>
    <chartFormat chart="36" format="2435">
      <pivotArea type="data" outline="0" fieldPosition="0">
        <references count="2">
          <reference field="4294967294" count="1" selected="0">
            <x v="0"/>
          </reference>
          <reference field="0" count="1" selected="0">
            <x v="1769"/>
          </reference>
        </references>
      </pivotArea>
    </chartFormat>
    <chartFormat chart="36" format="2436">
      <pivotArea type="data" outline="0" fieldPosition="0">
        <references count="2">
          <reference field="4294967294" count="1" selected="0">
            <x v="0"/>
          </reference>
          <reference field="0" count="1" selected="0">
            <x v="1400"/>
          </reference>
        </references>
      </pivotArea>
    </chartFormat>
    <chartFormat chart="36" format="2437">
      <pivotArea type="data" outline="0" fieldPosition="0">
        <references count="2">
          <reference field="4294967294" count="1" selected="0">
            <x v="0"/>
          </reference>
          <reference field="0" count="1" selected="0">
            <x v="1436"/>
          </reference>
        </references>
      </pivotArea>
    </chartFormat>
    <chartFormat chart="36" format="2438">
      <pivotArea type="data" outline="0" fieldPosition="0">
        <references count="2">
          <reference field="4294967294" count="1" selected="0">
            <x v="0"/>
          </reference>
          <reference field="0" count="1" selected="0">
            <x v="1560"/>
          </reference>
        </references>
      </pivotArea>
    </chartFormat>
    <chartFormat chart="36" format="2439">
      <pivotArea type="data" outline="0" fieldPosition="0">
        <references count="2">
          <reference field="4294967294" count="1" selected="0">
            <x v="0"/>
          </reference>
          <reference field="0" count="1" selected="0">
            <x v="1784"/>
          </reference>
        </references>
      </pivotArea>
    </chartFormat>
    <chartFormat chart="36" format="2440">
      <pivotArea type="data" outline="0" fieldPosition="0">
        <references count="2">
          <reference field="4294967294" count="1" selected="0">
            <x v="0"/>
          </reference>
          <reference field="0" count="1" selected="0">
            <x v="1561"/>
          </reference>
        </references>
      </pivotArea>
    </chartFormat>
    <chartFormat chart="36" format="2441">
      <pivotArea type="data" outline="0" fieldPosition="0">
        <references count="2">
          <reference field="4294967294" count="1" selected="0">
            <x v="0"/>
          </reference>
          <reference field="0" count="1" selected="0">
            <x v="1397"/>
          </reference>
        </references>
      </pivotArea>
    </chartFormat>
    <chartFormat chart="36" format="2442">
      <pivotArea type="data" outline="0" fieldPosition="0">
        <references count="2">
          <reference field="4294967294" count="1" selected="0">
            <x v="0"/>
          </reference>
          <reference field="0" count="1" selected="0">
            <x v="1562"/>
          </reference>
        </references>
      </pivotArea>
    </chartFormat>
    <chartFormat chart="36" format="2443">
      <pivotArea type="data" outline="0" fieldPosition="0">
        <references count="2">
          <reference field="4294967294" count="1" selected="0">
            <x v="0"/>
          </reference>
          <reference field="0" count="1" selected="0">
            <x v="1800"/>
          </reference>
        </references>
      </pivotArea>
    </chartFormat>
    <chartFormat chart="36" format="2444">
      <pivotArea type="data" outline="0" fieldPosition="0">
        <references count="2">
          <reference field="4294967294" count="1" selected="0">
            <x v="0"/>
          </reference>
          <reference field="0" count="1" selected="0">
            <x v="1563"/>
          </reference>
        </references>
      </pivotArea>
    </chartFormat>
    <chartFormat chart="36" format="2445">
      <pivotArea type="data" outline="0" fieldPosition="0">
        <references count="2">
          <reference field="4294967294" count="1" selected="0">
            <x v="0"/>
          </reference>
          <reference field="0" count="1" selected="0">
            <x v="1528"/>
          </reference>
        </references>
      </pivotArea>
    </chartFormat>
    <chartFormat chart="36" format="2446">
      <pivotArea type="data" outline="0" fieldPosition="0">
        <references count="2">
          <reference field="4294967294" count="1" selected="0">
            <x v="0"/>
          </reference>
          <reference field="0" count="1" selected="0">
            <x v="1384"/>
          </reference>
        </references>
      </pivotArea>
    </chartFormat>
    <chartFormat chart="36" format="2447">
      <pivotArea type="data" outline="0" fieldPosition="0">
        <references count="2">
          <reference field="4294967294" count="1" selected="0">
            <x v="0"/>
          </reference>
          <reference field="0" count="1" selected="0">
            <x v="1816"/>
          </reference>
        </references>
      </pivotArea>
    </chartFormat>
    <chartFormat chart="36" format="2448">
      <pivotArea type="data" outline="0" fieldPosition="0">
        <references count="2">
          <reference field="4294967294" count="1" selected="0">
            <x v="0"/>
          </reference>
          <reference field="0" count="1" selected="0">
            <x v="1402"/>
          </reference>
        </references>
      </pivotArea>
    </chartFormat>
    <chartFormat chart="36" format="2449">
      <pivotArea type="data" outline="0" fieldPosition="0">
        <references count="2">
          <reference field="4294967294" count="1" selected="0">
            <x v="0"/>
          </reference>
          <reference field="0" count="1" selected="0">
            <x v="1677"/>
          </reference>
        </references>
      </pivotArea>
    </chartFormat>
    <chartFormat chart="36" format="2450">
      <pivotArea type="data" outline="0" fieldPosition="0">
        <references count="2">
          <reference field="4294967294" count="1" selected="0">
            <x v="0"/>
          </reference>
          <reference field="0" count="1" selected="0">
            <x v="1566"/>
          </reference>
        </references>
      </pivotArea>
    </chartFormat>
    <chartFormat chart="36" format="2451">
      <pivotArea type="data" outline="0" fieldPosition="0">
        <references count="2">
          <reference field="4294967294" count="1" selected="0">
            <x v="0"/>
          </reference>
          <reference field="0" count="1" selected="0">
            <x v="1681"/>
          </reference>
        </references>
      </pivotArea>
    </chartFormat>
    <chartFormat chart="36" format="2452">
      <pivotArea type="data" outline="0" fieldPosition="0">
        <references count="2">
          <reference field="4294967294" count="1" selected="0">
            <x v="0"/>
          </reference>
          <reference field="0" count="1" selected="0">
            <x v="1477"/>
          </reference>
        </references>
      </pivotArea>
    </chartFormat>
    <chartFormat chart="36" format="2453">
      <pivotArea type="data" outline="0" fieldPosition="0">
        <references count="2">
          <reference field="4294967294" count="1" selected="0">
            <x v="0"/>
          </reference>
          <reference field="0" count="1" selected="0">
            <x v="1685"/>
          </reference>
        </references>
      </pivotArea>
    </chartFormat>
    <chartFormat chart="36" format="2454">
      <pivotArea type="data" outline="0" fieldPosition="0">
        <references count="2">
          <reference field="4294967294" count="1" selected="0">
            <x v="0"/>
          </reference>
          <reference field="0" count="1" selected="0">
            <x v="1568"/>
          </reference>
        </references>
      </pivotArea>
    </chartFormat>
    <chartFormat chart="36" format="2455">
      <pivotArea type="data" outline="0" fieldPosition="0">
        <references count="2">
          <reference field="4294967294" count="1" selected="0">
            <x v="0"/>
          </reference>
          <reference field="0" count="1" selected="0">
            <x v="1689"/>
          </reference>
        </references>
      </pivotArea>
    </chartFormat>
    <chartFormat chart="36" format="2456">
      <pivotArea type="data" outline="0" fieldPosition="0">
        <references count="2">
          <reference field="4294967294" count="1" selected="0">
            <x v="0"/>
          </reference>
          <reference field="0" count="1" selected="0">
            <x v="1445"/>
          </reference>
        </references>
      </pivotArea>
    </chartFormat>
    <chartFormat chart="36" format="2457">
      <pivotArea type="data" outline="0" fieldPosition="0">
        <references count="2">
          <reference field="4294967294" count="1" selected="0">
            <x v="0"/>
          </reference>
          <reference field="0" count="1" selected="0">
            <x v="1693"/>
          </reference>
        </references>
      </pivotArea>
    </chartFormat>
    <chartFormat chart="36" format="2458">
      <pivotArea type="data" outline="0" fieldPosition="0">
        <references count="2">
          <reference field="4294967294" count="1" selected="0">
            <x v="0"/>
          </reference>
          <reference field="0" count="1" selected="0">
            <x v="1570"/>
          </reference>
        </references>
      </pivotArea>
    </chartFormat>
    <chartFormat chart="36" format="2459">
      <pivotArea type="data" outline="0" fieldPosition="0">
        <references count="2">
          <reference field="4294967294" count="1" selected="0">
            <x v="0"/>
          </reference>
          <reference field="0" count="1" selected="0">
            <x v="1697"/>
          </reference>
        </references>
      </pivotArea>
    </chartFormat>
    <chartFormat chart="36" format="2460">
      <pivotArea type="data" outline="0" fieldPosition="0">
        <references count="2">
          <reference field="4294967294" count="1" selected="0">
            <x v="0"/>
          </reference>
          <reference field="0" count="1" selected="0">
            <x v="1571"/>
          </reference>
        </references>
      </pivotArea>
    </chartFormat>
    <chartFormat chart="36" format="2461">
      <pivotArea type="data" outline="0" fieldPosition="0">
        <references count="2">
          <reference field="4294967294" count="1" selected="0">
            <x v="0"/>
          </reference>
          <reference field="0" count="1" selected="0">
            <x v="1508"/>
          </reference>
        </references>
      </pivotArea>
    </chartFormat>
    <chartFormat chart="36" format="2462">
      <pivotArea type="data" outline="0" fieldPosition="0">
        <references count="2">
          <reference field="4294967294" count="1" selected="0">
            <x v="0"/>
          </reference>
          <reference field="0" count="1" selected="0">
            <x v="1488"/>
          </reference>
        </references>
      </pivotArea>
    </chartFormat>
    <chartFormat chart="36" format="2463">
      <pivotArea type="data" outline="0" fieldPosition="0">
        <references count="2">
          <reference field="4294967294" count="1" selected="0">
            <x v="0"/>
          </reference>
          <reference field="0" count="1" selected="0">
            <x v="1474"/>
          </reference>
        </references>
      </pivotArea>
    </chartFormat>
    <chartFormat chart="36" format="2464">
      <pivotArea type="data" outline="0" fieldPosition="0">
        <references count="2">
          <reference field="4294967294" count="1" selected="0">
            <x v="0"/>
          </reference>
          <reference field="0" count="1" selected="0">
            <x v="1573"/>
          </reference>
        </references>
      </pivotArea>
    </chartFormat>
    <chartFormat chart="36" format="2465">
      <pivotArea type="data" outline="0" fieldPosition="0">
        <references count="2">
          <reference field="4294967294" count="1" selected="0">
            <x v="0"/>
          </reference>
          <reference field="0" count="1" selected="0">
            <x v="1708"/>
          </reference>
        </references>
      </pivotArea>
    </chartFormat>
    <chartFormat chart="36" format="2466">
      <pivotArea type="data" outline="0" fieldPosition="0">
        <references count="2">
          <reference field="4294967294" count="1" selected="0">
            <x v="0"/>
          </reference>
          <reference field="0" count="1" selected="0">
            <x v="1574"/>
          </reference>
        </references>
      </pivotArea>
    </chartFormat>
    <chartFormat chart="36" format="2467">
      <pivotArea type="data" outline="0" fieldPosition="0">
        <references count="2">
          <reference field="4294967294" count="1" selected="0">
            <x v="0"/>
          </reference>
          <reference field="0" count="1" selected="0">
            <x v="1712"/>
          </reference>
        </references>
      </pivotArea>
    </chartFormat>
    <chartFormat chart="36" format="2468">
      <pivotArea type="data" outline="0" fieldPosition="0">
        <references count="2">
          <reference field="4294967294" count="1" selected="0">
            <x v="0"/>
          </reference>
          <reference field="0" count="1" selected="0">
            <x v="1403"/>
          </reference>
        </references>
      </pivotArea>
    </chartFormat>
    <chartFormat chart="36" format="2469">
      <pivotArea type="data" outline="0" fieldPosition="0">
        <references count="2">
          <reference field="4294967294" count="1" selected="0">
            <x v="0"/>
          </reference>
          <reference field="0" count="1" selected="0">
            <x v="1716"/>
          </reference>
        </references>
      </pivotArea>
    </chartFormat>
    <chartFormat chart="36" format="2470">
      <pivotArea type="data" outline="0" fieldPosition="0">
        <references count="2">
          <reference field="4294967294" count="1" selected="0">
            <x v="0"/>
          </reference>
          <reference field="0" count="1" selected="0">
            <x v="1489"/>
          </reference>
        </references>
      </pivotArea>
    </chartFormat>
    <chartFormat chart="36" format="2471">
      <pivotArea type="data" outline="0" fieldPosition="0">
        <references count="2">
          <reference field="4294967294" count="1" selected="0">
            <x v="0"/>
          </reference>
          <reference field="0" count="1" selected="0">
            <x v="1720"/>
          </reference>
        </references>
      </pivotArea>
    </chartFormat>
    <chartFormat chart="36" format="2472">
      <pivotArea type="data" outline="0" fieldPosition="0">
        <references count="2">
          <reference field="4294967294" count="1" selected="0">
            <x v="0"/>
          </reference>
          <reference field="0" count="1" selected="0">
            <x v="1577"/>
          </reference>
        </references>
      </pivotArea>
    </chartFormat>
    <chartFormat chart="36" format="2473">
      <pivotArea type="data" outline="0" fieldPosition="0">
        <references count="2">
          <reference field="4294967294" count="1" selected="0">
            <x v="0"/>
          </reference>
          <reference field="0" count="1" selected="0">
            <x v="1512"/>
          </reference>
        </references>
      </pivotArea>
    </chartFormat>
    <chartFormat chart="36" format="2474">
      <pivotArea type="data" outline="0" fieldPosition="0">
        <references count="2">
          <reference field="4294967294" count="1" selected="0">
            <x v="0"/>
          </reference>
          <reference field="0" count="1" selected="0">
            <x v="1404"/>
          </reference>
        </references>
      </pivotArea>
    </chartFormat>
    <chartFormat chart="36" format="2475">
      <pivotArea type="data" outline="0" fieldPosition="0">
        <references count="2">
          <reference field="4294967294" count="1" selected="0">
            <x v="0"/>
          </reference>
          <reference field="0" count="1" selected="0">
            <x v="1728"/>
          </reference>
        </references>
      </pivotArea>
    </chartFormat>
    <chartFormat chart="36" format="2476">
      <pivotArea type="data" outline="0" fieldPosition="0">
        <references count="2">
          <reference field="4294967294" count="1" selected="0">
            <x v="0"/>
          </reference>
          <reference field="0" count="1" selected="0">
            <x v="1405"/>
          </reference>
        </references>
      </pivotArea>
    </chartFormat>
    <chartFormat chart="36" format="2477">
      <pivotArea type="data" outline="0" fieldPosition="0">
        <references count="2">
          <reference field="4294967294" count="1" selected="0">
            <x v="0"/>
          </reference>
          <reference field="0" count="1" selected="0">
            <x v="1732"/>
          </reference>
        </references>
      </pivotArea>
    </chartFormat>
    <chartFormat chart="36" format="2478">
      <pivotArea type="data" outline="0" fieldPosition="0">
        <references count="2">
          <reference field="4294967294" count="1" selected="0">
            <x v="0"/>
          </reference>
          <reference field="0" count="1" selected="0">
            <x v="1580"/>
          </reference>
        </references>
      </pivotArea>
    </chartFormat>
    <chartFormat chart="36" format="2479">
      <pivotArea type="data" outline="0" fieldPosition="0">
        <references count="2">
          <reference field="4294967294" count="1" selected="0">
            <x v="0"/>
          </reference>
          <reference field="0" count="1" selected="0">
            <x v="1736"/>
          </reference>
        </references>
      </pivotArea>
    </chartFormat>
    <chartFormat chart="36" format="2480">
      <pivotArea type="data" outline="0" fieldPosition="0">
        <references count="2">
          <reference field="4294967294" count="1" selected="0">
            <x v="0"/>
          </reference>
          <reference field="0" count="1" selected="0">
            <x v="1581"/>
          </reference>
        </references>
      </pivotArea>
    </chartFormat>
    <chartFormat chart="36" format="2481">
      <pivotArea type="data" outline="0" fieldPosition="0">
        <references count="2">
          <reference field="4294967294" count="1" selected="0">
            <x v="0"/>
          </reference>
          <reference field="0" count="1" selected="0">
            <x v="1461"/>
          </reference>
        </references>
      </pivotArea>
    </chartFormat>
    <chartFormat chart="36" format="2482">
      <pivotArea type="data" outline="0" fieldPosition="0">
        <references count="2">
          <reference field="4294967294" count="1" selected="0">
            <x v="0"/>
          </reference>
          <reference field="0" count="1" selected="0">
            <x v="1582"/>
          </reference>
        </references>
      </pivotArea>
    </chartFormat>
    <chartFormat chart="36" format="2483">
      <pivotArea type="data" outline="0" fieldPosition="0">
        <references count="2">
          <reference field="4294967294" count="1" selected="0">
            <x v="0"/>
          </reference>
          <reference field="0" count="1" selected="0">
            <x v="1744"/>
          </reference>
        </references>
      </pivotArea>
    </chartFormat>
    <chartFormat chart="36" format="2484">
      <pivotArea type="data" outline="0" fieldPosition="0">
        <references count="2">
          <reference field="4294967294" count="1" selected="0">
            <x v="0"/>
          </reference>
          <reference field="0" count="1" selected="0">
            <x v="1490"/>
          </reference>
        </references>
      </pivotArea>
    </chartFormat>
    <chartFormat chart="36" format="2485">
      <pivotArea type="data" outline="0" fieldPosition="0">
        <references count="2">
          <reference field="4294967294" count="1" selected="0">
            <x v="0"/>
          </reference>
          <reference field="0" count="1" selected="0">
            <x v="1748"/>
          </reference>
        </references>
      </pivotArea>
    </chartFormat>
    <chartFormat chart="36" format="2486">
      <pivotArea type="data" outline="0" fieldPosition="0">
        <references count="2">
          <reference field="4294967294" count="1" selected="0">
            <x v="0"/>
          </reference>
          <reference field="0" count="1" selected="0">
            <x v="1584"/>
          </reference>
        </references>
      </pivotArea>
    </chartFormat>
    <chartFormat chart="36" format="2487">
      <pivotArea type="data" outline="0" fieldPosition="0">
        <references count="2">
          <reference field="4294967294" count="1" selected="0">
            <x v="0"/>
          </reference>
          <reference field="0" count="1" selected="0">
            <x v="1516"/>
          </reference>
        </references>
      </pivotArea>
    </chartFormat>
    <chartFormat chart="36" format="2488">
      <pivotArea type="data" outline="0" fieldPosition="0">
        <references count="2">
          <reference field="4294967294" count="1" selected="0">
            <x v="0"/>
          </reference>
          <reference field="0" count="1" selected="0">
            <x v="1585"/>
          </reference>
        </references>
      </pivotArea>
    </chartFormat>
    <chartFormat chart="36" format="2489">
      <pivotArea type="data" outline="0" fieldPosition="0">
        <references count="2">
          <reference field="4294967294" count="1" selected="0">
            <x v="0"/>
          </reference>
          <reference field="0" count="1" selected="0">
            <x v="1422"/>
          </reference>
        </references>
      </pivotArea>
    </chartFormat>
    <chartFormat chart="36" format="2490">
      <pivotArea type="data" outline="0" fieldPosition="0">
        <references count="2">
          <reference field="4294967294" count="1" selected="0">
            <x v="0"/>
          </reference>
          <reference field="0" count="1" selected="0">
            <x v="1586"/>
          </reference>
        </references>
      </pivotArea>
    </chartFormat>
    <chartFormat chart="36" format="2491">
      <pivotArea type="data" outline="0" fieldPosition="0">
        <references count="2">
          <reference field="4294967294" count="1" selected="0">
            <x v="0"/>
          </reference>
          <reference field="0" count="1" selected="0">
            <x v="1759"/>
          </reference>
        </references>
      </pivotArea>
    </chartFormat>
    <chartFormat chart="36" format="2492">
      <pivotArea type="data" outline="0" fieldPosition="0">
        <references count="2">
          <reference field="4294967294" count="1" selected="0">
            <x v="0"/>
          </reference>
          <reference field="0" count="1" selected="0">
            <x v="1587"/>
          </reference>
        </references>
      </pivotArea>
    </chartFormat>
    <chartFormat chart="36" format="2493">
      <pivotArea type="data" outline="0" fieldPosition="0">
        <references count="2">
          <reference field="4294967294" count="1" selected="0">
            <x v="0"/>
          </reference>
          <reference field="0" count="1" selected="0">
            <x v="1763"/>
          </reference>
        </references>
      </pivotArea>
    </chartFormat>
    <chartFormat chart="36" format="2494">
      <pivotArea type="data" outline="0" fieldPosition="0">
        <references count="2">
          <reference field="4294967294" count="1" selected="0">
            <x v="0"/>
          </reference>
          <reference field="0" count="1" selected="0">
            <x v="1446"/>
          </reference>
        </references>
      </pivotArea>
    </chartFormat>
    <chartFormat chart="36" format="2495">
      <pivotArea type="data" outline="0" fieldPosition="0">
        <references count="2">
          <reference field="4294967294" count="1" selected="0">
            <x v="0"/>
          </reference>
          <reference field="0" count="1" selected="0">
            <x v="1767"/>
          </reference>
        </references>
      </pivotArea>
    </chartFormat>
    <chartFormat chart="36" format="2496">
      <pivotArea type="data" outline="0" fieldPosition="0">
        <references count="2">
          <reference field="4294967294" count="1" selected="0">
            <x v="0"/>
          </reference>
          <reference field="0" count="1" selected="0">
            <x v="1447"/>
          </reference>
        </references>
      </pivotArea>
    </chartFormat>
    <chartFormat chart="36" format="2497">
      <pivotArea type="data" outline="0" fieldPosition="0">
        <references count="2">
          <reference field="4294967294" count="1" selected="0">
            <x v="0"/>
          </reference>
          <reference field="0" count="1" selected="0">
            <x v="1771"/>
          </reference>
        </references>
      </pivotArea>
    </chartFormat>
    <chartFormat chart="36" format="2498">
      <pivotArea type="data" outline="0" fieldPosition="0">
        <references count="2">
          <reference field="4294967294" count="1" selected="0">
            <x v="0"/>
          </reference>
          <reference field="0" count="1" selected="0">
            <x v="1491"/>
          </reference>
        </references>
      </pivotArea>
    </chartFormat>
    <chartFormat chart="36" format="2499">
      <pivotArea type="data" outline="0" fieldPosition="0">
        <references count="2">
          <reference field="4294967294" count="1" selected="0">
            <x v="0"/>
          </reference>
          <reference field="0" count="1" selected="0">
            <x v="1480"/>
          </reference>
        </references>
      </pivotArea>
    </chartFormat>
    <chartFormat chart="36" format="2500">
      <pivotArea type="data" outline="0" fieldPosition="0">
        <references count="2">
          <reference field="4294967294" count="1" selected="0">
            <x v="0"/>
          </reference>
          <reference field="0" count="1" selected="0">
            <x v="1591"/>
          </reference>
        </references>
      </pivotArea>
    </chartFormat>
    <chartFormat chart="36" format="2501">
      <pivotArea type="data" outline="0" fieldPosition="0">
        <references count="2">
          <reference field="4294967294" count="1" selected="0">
            <x v="0"/>
          </reference>
          <reference field="0" count="1" selected="0">
            <x v="1467"/>
          </reference>
        </references>
      </pivotArea>
    </chartFormat>
    <chartFormat chart="36" format="2502">
      <pivotArea type="data" outline="0" fieldPosition="0">
        <references count="2">
          <reference field="4294967294" count="1" selected="0">
            <x v="0"/>
          </reference>
          <reference field="0" count="1" selected="0">
            <x v="1592"/>
          </reference>
        </references>
      </pivotArea>
    </chartFormat>
    <chartFormat chart="36" format="2503">
      <pivotArea type="data" outline="0" fieldPosition="0">
        <references count="2">
          <reference field="4294967294" count="1" selected="0">
            <x v="0"/>
          </reference>
          <reference field="0" count="1" selected="0">
            <x v="1522"/>
          </reference>
        </references>
      </pivotArea>
    </chartFormat>
    <chartFormat chart="36" format="2504">
      <pivotArea type="data" outline="0" fieldPosition="0">
        <references count="2">
          <reference field="4294967294" count="1" selected="0">
            <x v="0"/>
          </reference>
          <reference field="0" count="1" selected="0">
            <x v="1492"/>
          </reference>
        </references>
      </pivotArea>
    </chartFormat>
    <chartFormat chart="36" format="2505">
      <pivotArea type="data" outline="0" fieldPosition="0">
        <references count="2">
          <reference field="4294967294" count="1" selected="0">
            <x v="0"/>
          </reference>
          <reference field="0" count="1" selected="0">
            <x v="1786"/>
          </reference>
        </references>
      </pivotArea>
    </chartFormat>
    <chartFormat chart="36" format="2506">
      <pivotArea type="data" outline="0" fieldPosition="0">
        <references count="2">
          <reference field="4294967294" count="1" selected="0">
            <x v="0"/>
          </reference>
          <reference field="0" count="1" selected="0">
            <x v="1594"/>
          </reference>
        </references>
      </pivotArea>
    </chartFormat>
    <chartFormat chart="36" format="2507">
      <pivotArea type="data" outline="0" fieldPosition="0">
        <references count="2">
          <reference field="4294967294" count="1" selected="0">
            <x v="0"/>
          </reference>
          <reference field="0" count="1" selected="0">
            <x v="1790"/>
          </reference>
        </references>
      </pivotArea>
    </chartFormat>
    <chartFormat chart="36" format="2508">
      <pivotArea type="data" outline="0" fieldPosition="0">
        <references count="2">
          <reference field="4294967294" count="1" selected="0">
            <x v="0"/>
          </reference>
          <reference field="0" count="1" selected="0">
            <x v="1406"/>
          </reference>
        </references>
      </pivotArea>
    </chartFormat>
    <chartFormat chart="36" format="2509">
      <pivotArea type="data" outline="0" fieldPosition="0">
        <references count="2">
          <reference field="4294967294" count="1" selected="0">
            <x v="0"/>
          </reference>
          <reference field="0" count="1" selected="0">
            <x v="1794"/>
          </reference>
        </references>
      </pivotArea>
    </chartFormat>
    <chartFormat chart="36" format="2510">
      <pivotArea type="data" outline="0" fieldPosition="0">
        <references count="2">
          <reference field="4294967294" count="1" selected="0">
            <x v="0"/>
          </reference>
          <reference field="0" count="1" selected="0">
            <x v="1596"/>
          </reference>
        </references>
      </pivotArea>
    </chartFormat>
    <chartFormat chart="36" format="2511">
      <pivotArea type="data" outline="0" fieldPosition="0">
        <references count="2">
          <reference field="4294967294" count="1" selected="0">
            <x v="0"/>
          </reference>
          <reference field="0" count="1" selected="0">
            <x v="1798"/>
          </reference>
        </references>
      </pivotArea>
    </chartFormat>
    <chartFormat chart="36" format="2512">
      <pivotArea type="data" outline="0" fieldPosition="0">
        <references count="2">
          <reference field="4294967294" count="1" selected="0">
            <x v="0"/>
          </reference>
          <reference field="0" count="1" selected="0">
            <x v="1597"/>
          </reference>
        </references>
      </pivotArea>
    </chartFormat>
    <chartFormat chart="36" format="2513">
      <pivotArea type="data" outline="0" fieldPosition="0">
        <references count="2">
          <reference field="4294967294" count="1" selected="0">
            <x v="0"/>
          </reference>
          <reference field="0" count="1" selected="0">
            <x v="1802"/>
          </reference>
        </references>
      </pivotArea>
    </chartFormat>
    <chartFormat chart="36" format="2514">
      <pivotArea type="data" outline="0" fieldPosition="0">
        <references count="2">
          <reference field="4294967294" count="1" selected="0">
            <x v="0"/>
          </reference>
          <reference field="0" count="1" selected="0">
            <x v="1598"/>
          </reference>
        </references>
      </pivotArea>
    </chartFormat>
    <chartFormat chart="36" format="2515">
      <pivotArea type="data" outline="0" fieldPosition="0">
        <references count="2">
          <reference field="4294967294" count="1" selected="0">
            <x v="0"/>
          </reference>
          <reference field="0" count="1" selected="0">
            <x v="1441"/>
          </reference>
        </references>
      </pivotArea>
    </chartFormat>
    <chartFormat chart="36" format="2516">
      <pivotArea type="data" outline="0" fieldPosition="0">
        <references count="2">
          <reference field="4294967294" count="1" selected="0">
            <x v="0"/>
          </reference>
          <reference field="0" count="1" selected="0">
            <x v="1599"/>
          </reference>
        </references>
      </pivotArea>
    </chartFormat>
    <chartFormat chart="36" format="2517">
      <pivotArea type="data" outline="0" fieldPosition="0">
        <references count="2">
          <reference field="4294967294" count="1" selected="0">
            <x v="0"/>
          </reference>
          <reference field="0" count="1" selected="0">
            <x v="1383"/>
          </reference>
        </references>
      </pivotArea>
    </chartFormat>
    <chartFormat chart="36" format="2518">
      <pivotArea type="data" outline="0" fieldPosition="0">
        <references count="2">
          <reference field="4294967294" count="1" selected="0">
            <x v="0"/>
          </reference>
          <reference field="0" count="1" selected="0">
            <x v="1449"/>
          </reference>
        </references>
      </pivotArea>
    </chartFormat>
    <chartFormat chart="36" format="2519">
      <pivotArea type="data" outline="0" fieldPosition="0">
        <references count="2">
          <reference field="4294967294" count="1" selected="0">
            <x v="0"/>
          </reference>
          <reference field="0" count="1" selected="0">
            <x v="1814"/>
          </reference>
        </references>
      </pivotArea>
    </chartFormat>
    <chartFormat chart="36" format="2520">
      <pivotArea type="data" outline="0" fieldPosition="0">
        <references count="2">
          <reference field="4294967294" count="1" selected="0">
            <x v="0"/>
          </reference>
          <reference field="0" count="1" selected="0">
            <x v="1601"/>
          </reference>
        </references>
      </pivotArea>
    </chartFormat>
    <chartFormat chart="36" format="2521">
      <pivotArea type="data" outline="0" fieldPosition="0">
        <references count="2">
          <reference field="4294967294" count="1" selected="0">
            <x v="0"/>
          </reference>
          <reference field="0" count="1" selected="0">
            <x v="1674"/>
          </reference>
        </references>
      </pivotArea>
    </chartFormat>
    <chartFormat chart="36" format="2522">
      <pivotArea type="data" outline="0" fieldPosition="0">
        <references count="2">
          <reference field="4294967294" count="1" selected="0">
            <x v="0"/>
          </reference>
          <reference field="0" count="1" selected="0">
            <x v="1825"/>
          </reference>
        </references>
      </pivotArea>
    </chartFormat>
    <chartFormat chart="36" format="2523">
      <pivotArea type="data" outline="0" fieldPosition="0">
        <references count="2">
          <reference field="4294967294" count="1" selected="0">
            <x v="0"/>
          </reference>
          <reference field="0" count="1" selected="0">
            <x v="1676"/>
          </reference>
        </references>
      </pivotArea>
    </chartFormat>
    <chartFormat chart="36" format="2524">
      <pivotArea type="data" outline="0" fieldPosition="0">
        <references count="2">
          <reference field="4294967294" count="1" selected="0">
            <x v="0"/>
          </reference>
          <reference field="0" count="1" selected="0">
            <x v="1378"/>
          </reference>
        </references>
      </pivotArea>
    </chartFormat>
    <chartFormat chart="36" format="2525">
      <pivotArea type="data" outline="0" fieldPosition="0">
        <references count="2">
          <reference field="4294967294" count="1" selected="0">
            <x v="0"/>
          </reference>
          <reference field="0" count="1" selected="0">
            <x v="1678"/>
          </reference>
        </references>
      </pivotArea>
    </chartFormat>
    <chartFormat chart="36" format="2526">
      <pivotArea type="data" outline="0" fieldPosition="0">
        <references count="2">
          <reference field="4294967294" count="1" selected="0">
            <x v="0"/>
          </reference>
          <reference field="0" count="1" selected="0">
            <x v="1493"/>
          </reference>
        </references>
      </pivotArea>
    </chartFormat>
    <chartFormat chart="36" format="2527">
      <pivotArea type="data" outline="0" fieldPosition="0">
        <references count="2">
          <reference field="4294967294" count="1" selected="0">
            <x v="0"/>
          </reference>
          <reference field="0" count="1" selected="0">
            <x v="1680"/>
          </reference>
        </references>
      </pivotArea>
    </chartFormat>
    <chartFormat chart="36" format="2528">
      <pivotArea type="data" outline="0" fieldPosition="0">
        <references count="2">
          <reference field="4294967294" count="1" selected="0">
            <x v="0"/>
          </reference>
          <reference field="0" count="1" selected="0">
            <x v="1605"/>
          </reference>
        </references>
      </pivotArea>
    </chartFormat>
    <chartFormat chart="36" format="2529">
      <pivotArea type="data" outline="0" fieldPosition="0">
        <references count="2">
          <reference field="4294967294" count="1" selected="0">
            <x v="0"/>
          </reference>
          <reference field="0" count="1" selected="0">
            <x v="1682"/>
          </reference>
        </references>
      </pivotArea>
    </chartFormat>
    <chartFormat chart="36" format="2530">
      <pivotArea type="data" outline="0" fieldPosition="0">
        <references count="2">
          <reference field="4294967294" count="1" selected="0">
            <x v="0"/>
          </reference>
          <reference field="0" count="1" selected="0">
            <x v="1494"/>
          </reference>
        </references>
      </pivotArea>
    </chartFormat>
    <chartFormat chart="36" format="2531">
      <pivotArea type="data" outline="0" fieldPosition="0">
        <references count="2">
          <reference field="4294967294" count="1" selected="0">
            <x v="0"/>
          </reference>
          <reference field="0" count="1" selected="0">
            <x v="1684"/>
          </reference>
        </references>
      </pivotArea>
    </chartFormat>
    <chartFormat chart="36" format="2532">
      <pivotArea type="data" outline="0" fieldPosition="0">
        <references count="2">
          <reference field="4294967294" count="1" selected="0">
            <x v="0"/>
          </reference>
          <reference field="0" count="1" selected="0">
            <x v="1607"/>
          </reference>
        </references>
      </pivotArea>
    </chartFormat>
    <chartFormat chart="36" format="2533">
      <pivotArea type="data" outline="0" fieldPosition="0">
        <references count="2">
          <reference field="4294967294" count="1" selected="0">
            <x v="0"/>
          </reference>
          <reference field="0" count="1" selected="0">
            <x v="1504"/>
          </reference>
        </references>
      </pivotArea>
    </chartFormat>
    <chartFormat chart="36" format="2534">
      <pivotArea type="data" outline="0" fieldPosition="0">
        <references count="2">
          <reference field="4294967294" count="1" selected="0">
            <x v="0"/>
          </reference>
          <reference field="0" count="1" selected="0">
            <x v="1608"/>
          </reference>
        </references>
      </pivotArea>
    </chartFormat>
    <chartFormat chart="36" format="2535">
      <pivotArea type="data" outline="0" fieldPosition="0">
        <references count="2">
          <reference field="4294967294" count="1" selected="0">
            <x v="0"/>
          </reference>
          <reference field="0" count="1" selected="0">
            <x v="1505"/>
          </reference>
        </references>
      </pivotArea>
    </chartFormat>
    <chartFormat chart="36" format="2536">
      <pivotArea type="data" outline="0" fieldPosition="0">
        <references count="2">
          <reference field="4294967294" count="1" selected="0">
            <x v="0"/>
          </reference>
          <reference field="0" count="1" selected="0">
            <x v="1495"/>
          </reference>
        </references>
      </pivotArea>
    </chartFormat>
    <chartFormat chart="36" format="2537">
      <pivotArea type="data" outline="0" fieldPosition="0">
        <references count="2">
          <reference field="4294967294" count="1" selected="0">
            <x v="0"/>
          </reference>
          <reference field="0" count="1" selected="0">
            <x v="1690"/>
          </reference>
        </references>
      </pivotArea>
    </chartFormat>
    <chartFormat chart="36" format="2538">
      <pivotArea type="data" outline="0" fieldPosition="0">
        <references count="2">
          <reference field="4294967294" count="1" selected="0">
            <x v="0"/>
          </reference>
          <reference field="0" count="1" selected="0">
            <x v="1496"/>
          </reference>
        </references>
      </pivotArea>
    </chartFormat>
    <chartFormat chart="36" format="2539">
      <pivotArea type="data" outline="0" fieldPosition="0">
        <references count="2">
          <reference field="4294967294" count="1" selected="0">
            <x v="0"/>
          </reference>
          <reference field="0" count="1" selected="0">
            <x v="1692"/>
          </reference>
        </references>
      </pivotArea>
    </chartFormat>
    <chartFormat chart="36" format="2540">
      <pivotArea type="data" outline="0" fieldPosition="0">
        <references count="2">
          <reference field="4294967294" count="1" selected="0">
            <x v="0"/>
          </reference>
          <reference field="0" count="1" selected="0">
            <x v="1610"/>
          </reference>
        </references>
      </pivotArea>
    </chartFormat>
    <chartFormat chart="36" format="2541">
      <pivotArea type="data" outline="0" fieldPosition="0">
        <references count="2">
          <reference field="4294967294" count="1" selected="0">
            <x v="0"/>
          </reference>
          <reference field="0" count="1" selected="0">
            <x v="1694"/>
          </reference>
        </references>
      </pivotArea>
    </chartFormat>
    <chartFormat chart="36" format="2542">
      <pivotArea type="data" outline="0" fieldPosition="0">
        <references count="2">
          <reference field="4294967294" count="1" selected="0">
            <x v="0"/>
          </reference>
          <reference field="0" count="1" selected="0">
            <x v="1611"/>
          </reference>
        </references>
      </pivotArea>
    </chartFormat>
    <chartFormat chart="36" format="2543">
      <pivotArea type="data" outline="0" fieldPosition="0">
        <references count="2">
          <reference field="4294967294" count="1" selected="0">
            <x v="0"/>
          </reference>
          <reference field="0" count="1" selected="0">
            <x v="1506"/>
          </reference>
        </references>
      </pivotArea>
    </chartFormat>
    <chartFormat chart="36" format="2544">
      <pivotArea type="data" outline="0" fieldPosition="0">
        <references count="2">
          <reference field="4294967294" count="1" selected="0">
            <x v="0"/>
          </reference>
          <reference field="0" count="1" selected="0">
            <x v="1497"/>
          </reference>
        </references>
      </pivotArea>
    </chartFormat>
    <chartFormat chart="36" format="2545">
      <pivotArea type="data" outline="0" fieldPosition="0">
        <references count="2">
          <reference field="4294967294" count="1" selected="0">
            <x v="0"/>
          </reference>
          <reference field="0" count="1" selected="0">
            <x v="1507"/>
          </reference>
        </references>
      </pivotArea>
    </chartFormat>
    <chartFormat chart="36" format="2546">
      <pivotArea type="data" outline="0" fieldPosition="0">
        <references count="2">
          <reference field="4294967294" count="1" selected="0">
            <x v="0"/>
          </reference>
          <reference field="0" count="1" selected="0">
            <x v="1613"/>
          </reference>
        </references>
      </pivotArea>
    </chartFormat>
    <chartFormat chart="36" format="2547">
      <pivotArea type="data" outline="0" fieldPosition="0">
        <references count="2">
          <reference field="4294967294" count="1" selected="0">
            <x v="0"/>
          </reference>
          <reference field="0" count="1" selected="0">
            <x v="1699"/>
          </reference>
        </references>
      </pivotArea>
    </chartFormat>
    <chartFormat chart="36" format="2548">
      <pivotArea type="data" outline="0" fieldPosition="0">
        <references count="2">
          <reference field="4294967294" count="1" selected="0">
            <x v="0"/>
          </reference>
          <reference field="0" count="1" selected="0">
            <x v="1614"/>
          </reference>
        </references>
      </pivotArea>
    </chartFormat>
    <chartFormat chart="36" format="2549">
      <pivotArea type="data" outline="0" fieldPosition="0">
        <references count="2">
          <reference field="4294967294" count="1" selected="0">
            <x v="0"/>
          </reference>
          <reference field="0" count="1" selected="0">
            <x v="1457"/>
          </reference>
        </references>
      </pivotArea>
    </chartFormat>
    <chartFormat chart="36" format="2550">
      <pivotArea type="data" outline="0" fieldPosition="0">
        <references count="2">
          <reference field="4294967294" count="1" selected="0">
            <x v="0"/>
          </reference>
          <reference field="0" count="1" selected="0">
            <x v="1498"/>
          </reference>
        </references>
      </pivotArea>
    </chartFormat>
    <chartFormat chart="36" format="2551">
      <pivotArea type="data" outline="0" fieldPosition="0">
        <references count="2">
          <reference field="4294967294" count="1" selected="0">
            <x v="0"/>
          </reference>
          <reference field="0" count="1" selected="0">
            <x v="1458"/>
          </reference>
        </references>
      </pivotArea>
    </chartFormat>
    <chartFormat chart="36" format="2552">
      <pivotArea type="data" outline="0" fieldPosition="0">
        <references count="2">
          <reference field="4294967294" count="1" selected="0">
            <x v="0"/>
          </reference>
          <reference field="0" count="1" selected="0">
            <x v="1450"/>
          </reference>
        </references>
      </pivotArea>
    </chartFormat>
    <chartFormat chart="36" format="2553">
      <pivotArea type="data" outline="0" fieldPosition="0">
        <references count="2">
          <reference field="4294967294" count="1" selected="0">
            <x v="0"/>
          </reference>
          <reference field="0" count="1" selected="0">
            <x v="1705"/>
          </reference>
        </references>
      </pivotArea>
    </chartFormat>
    <chartFormat chart="36" format="2554">
      <pivotArea type="data" outline="0" fieldPosition="0">
        <references count="2">
          <reference field="4294967294" count="1" selected="0">
            <x v="0"/>
          </reference>
          <reference field="0" count="1" selected="0">
            <x v="1617"/>
          </reference>
        </references>
      </pivotArea>
    </chartFormat>
    <chartFormat chart="36" format="2555">
      <pivotArea type="data" outline="0" fieldPosition="0">
        <references count="2">
          <reference field="4294967294" count="1" selected="0">
            <x v="0"/>
          </reference>
          <reference field="0" count="1" selected="0">
            <x v="1416"/>
          </reference>
        </references>
      </pivotArea>
    </chartFormat>
    <chartFormat chart="36" format="2556">
      <pivotArea type="data" outline="0" fieldPosition="0">
        <references count="2">
          <reference field="4294967294" count="1" selected="0">
            <x v="0"/>
          </reference>
          <reference field="0" count="1" selected="0">
            <x v="1618"/>
          </reference>
        </references>
      </pivotArea>
    </chartFormat>
    <chartFormat chart="36" format="2557">
      <pivotArea type="data" outline="0" fieldPosition="0">
        <references count="2">
          <reference field="4294967294" count="1" selected="0">
            <x v="0"/>
          </reference>
          <reference field="0" count="1" selected="0">
            <x v="1709"/>
          </reference>
        </references>
      </pivotArea>
    </chartFormat>
    <chartFormat chart="36" format="2558">
      <pivotArea type="data" outline="0" fieldPosition="0">
        <references count="2">
          <reference field="4294967294" count="1" selected="0">
            <x v="0"/>
          </reference>
          <reference field="0" count="1" selected="0">
            <x v="1619"/>
          </reference>
        </references>
      </pivotArea>
    </chartFormat>
    <chartFormat chart="36" format="2559">
      <pivotArea type="data" outline="0" fieldPosition="0">
        <references count="2">
          <reference field="4294967294" count="1" selected="0">
            <x v="0"/>
          </reference>
          <reference field="0" count="1" selected="0">
            <x v="1711"/>
          </reference>
        </references>
      </pivotArea>
    </chartFormat>
    <chartFormat chart="36" format="2560">
      <pivotArea type="data" outline="0" fieldPosition="0">
        <references count="2">
          <reference field="4294967294" count="1" selected="0">
            <x v="0"/>
          </reference>
          <reference field="0" count="1" selected="0">
            <x v="1620"/>
          </reference>
        </references>
      </pivotArea>
    </chartFormat>
    <chartFormat chart="36" format="2561">
      <pivotArea type="data" outline="0" fieldPosition="0">
        <references count="2">
          <reference field="4294967294" count="1" selected="0">
            <x v="0"/>
          </reference>
          <reference field="0" count="1" selected="0">
            <x v="1713"/>
          </reference>
        </references>
      </pivotArea>
    </chartFormat>
    <chartFormat chart="36" format="2562">
      <pivotArea type="data" outline="0" fieldPosition="0">
        <references count="2">
          <reference field="4294967294" count="1" selected="0">
            <x v="0"/>
          </reference>
          <reference field="0" count="1" selected="0">
            <x v="1621"/>
          </reference>
        </references>
      </pivotArea>
    </chartFormat>
    <chartFormat chart="36" format="2563">
      <pivotArea type="data" outline="0" fieldPosition="0">
        <references count="2">
          <reference field="4294967294" count="1" selected="0">
            <x v="0"/>
          </reference>
          <reference field="0" count="1" selected="0">
            <x v="1715"/>
          </reference>
        </references>
      </pivotArea>
    </chartFormat>
    <chartFormat chart="36" format="2564">
      <pivotArea type="data" outline="0" fieldPosition="0">
        <references count="2">
          <reference field="4294967294" count="1" selected="0">
            <x v="0"/>
          </reference>
          <reference field="0" count="1" selected="0">
            <x v="1407"/>
          </reference>
        </references>
      </pivotArea>
    </chartFormat>
    <chartFormat chart="36" format="2565">
      <pivotArea type="data" outline="0" fieldPosition="0">
        <references count="2">
          <reference field="4294967294" count="1" selected="0">
            <x v="0"/>
          </reference>
          <reference field="0" count="1" selected="0">
            <x v="1717"/>
          </reference>
        </references>
      </pivotArea>
    </chartFormat>
    <chartFormat chart="36" format="2566">
      <pivotArea type="data" outline="0" fieldPosition="0">
        <references count="2">
          <reference field="4294967294" count="1" selected="0">
            <x v="0"/>
          </reference>
          <reference field="0" count="1" selected="0">
            <x v="1381"/>
          </reference>
        </references>
      </pivotArea>
    </chartFormat>
    <chartFormat chart="36" format="2567">
      <pivotArea type="data" outline="0" fieldPosition="0">
        <references count="2">
          <reference field="4294967294" count="1" selected="0">
            <x v="0"/>
          </reference>
          <reference field="0" count="1" selected="0">
            <x v="1510"/>
          </reference>
        </references>
      </pivotArea>
    </chartFormat>
    <chartFormat chart="36" format="2568">
      <pivotArea type="data" outline="0" fieldPosition="0">
        <references count="2">
          <reference field="4294967294" count="1" selected="0">
            <x v="0"/>
          </reference>
          <reference field="0" count="1" selected="0">
            <x v="1624"/>
          </reference>
        </references>
      </pivotArea>
    </chartFormat>
    <chartFormat chart="36" format="2569">
      <pivotArea type="data" outline="0" fieldPosition="0">
        <references count="2">
          <reference field="4294967294" count="1" selected="0">
            <x v="0"/>
          </reference>
          <reference field="0" count="1" selected="0">
            <x v="1721"/>
          </reference>
        </references>
      </pivotArea>
    </chartFormat>
    <chartFormat chart="36" format="2570">
      <pivotArea type="data" outline="0" fieldPosition="0">
        <references count="2">
          <reference field="4294967294" count="1" selected="0">
            <x v="0"/>
          </reference>
          <reference field="0" count="1" selected="0">
            <x v="1625"/>
          </reference>
        </references>
      </pivotArea>
    </chartFormat>
    <chartFormat chart="36" format="2571">
      <pivotArea type="data" outline="0" fieldPosition="0">
        <references count="2">
          <reference field="4294967294" count="1" selected="0">
            <x v="0"/>
          </reference>
          <reference field="0" count="1" selected="0">
            <x v="1723"/>
          </reference>
        </references>
      </pivotArea>
    </chartFormat>
    <chartFormat chart="36" format="2572">
      <pivotArea type="data" outline="0" fieldPosition="0">
        <references count="2">
          <reference field="4294967294" count="1" selected="0">
            <x v="0"/>
          </reference>
          <reference field="0" count="1" selected="0">
            <x v="1821"/>
          </reference>
        </references>
      </pivotArea>
    </chartFormat>
    <chartFormat chart="36" format="2573">
      <pivotArea type="data" outline="0" fieldPosition="0">
        <references count="2">
          <reference field="4294967294" count="1" selected="0">
            <x v="0"/>
          </reference>
          <reference field="0" count="1" selected="0">
            <x v="1419"/>
          </reference>
        </references>
      </pivotArea>
    </chartFormat>
    <chartFormat chart="36" format="2574">
      <pivotArea type="data" outline="0" fieldPosition="0">
        <references count="2">
          <reference field="4294967294" count="1" selected="0">
            <x v="0"/>
          </reference>
          <reference field="0" count="1" selected="0">
            <x v="1822"/>
          </reference>
        </references>
      </pivotArea>
    </chartFormat>
    <chartFormat chart="36" format="2575">
      <pivotArea type="data" outline="0" fieldPosition="0">
        <references count="2">
          <reference field="4294967294" count="1" selected="0">
            <x v="0"/>
          </reference>
          <reference field="0" count="1" selected="0">
            <x v="1513"/>
          </reference>
        </references>
      </pivotArea>
    </chartFormat>
    <chartFormat chart="36" format="2576">
      <pivotArea type="data" outline="0" fieldPosition="0">
        <references count="2">
          <reference field="4294967294" count="1" selected="0">
            <x v="0"/>
          </reference>
          <reference field="0" count="1" selected="0">
            <x v="1824"/>
          </reference>
        </references>
      </pivotArea>
    </chartFormat>
    <chartFormat chart="36" format="2577">
      <pivotArea type="data" outline="0" fieldPosition="0">
        <references count="2">
          <reference field="4294967294" count="1" selected="0">
            <x v="0"/>
          </reference>
          <reference field="0" count="1" selected="0">
            <x v="1729"/>
          </reference>
        </references>
      </pivotArea>
    </chartFormat>
    <chartFormat chart="36" format="2578">
      <pivotArea type="data" outline="0" fieldPosition="0">
        <references count="2">
          <reference field="4294967294" count="1" selected="0">
            <x v="0"/>
          </reference>
          <reference field="0" count="1" selected="0">
            <x v="1629"/>
          </reference>
        </references>
      </pivotArea>
    </chartFormat>
    <chartFormat chart="36" format="2579">
      <pivotArea type="data" outline="0" fieldPosition="0">
        <references count="2">
          <reference field="4294967294" count="1" selected="0">
            <x v="0"/>
          </reference>
          <reference field="0" count="1" selected="0">
            <x v="1731"/>
          </reference>
        </references>
      </pivotArea>
    </chartFormat>
    <chartFormat chart="36" format="2580">
      <pivotArea type="data" outline="0" fieldPosition="0">
        <references count="2">
          <reference field="4294967294" count="1" selected="0">
            <x v="0"/>
          </reference>
          <reference field="0" count="1" selected="0">
            <x v="1499"/>
          </reference>
        </references>
      </pivotArea>
    </chartFormat>
    <chartFormat chart="36" format="2581">
      <pivotArea type="data" outline="0" fieldPosition="0">
        <references count="2">
          <reference field="4294967294" count="1" selected="0">
            <x v="0"/>
          </reference>
          <reference field="0" count="1" selected="0">
            <x v="1733"/>
          </reference>
        </references>
      </pivotArea>
    </chartFormat>
    <chartFormat chart="36" format="2582">
      <pivotArea type="data" outline="0" fieldPosition="0">
        <references count="2">
          <reference field="4294967294" count="1" selected="0">
            <x v="0"/>
          </reference>
          <reference field="0" count="1" selected="0">
            <x v="1631"/>
          </reference>
        </references>
      </pivotArea>
    </chartFormat>
    <chartFormat chart="36" format="2583">
      <pivotArea type="data" outline="0" fieldPosition="0">
        <references count="2">
          <reference field="4294967294" count="1" selected="0">
            <x v="0"/>
          </reference>
          <reference field="0" count="1" selected="0">
            <x v="1735"/>
          </reference>
        </references>
      </pivotArea>
    </chartFormat>
    <chartFormat chart="36" format="2584">
      <pivotArea type="data" outline="0" fieldPosition="0">
        <references count="2">
          <reference field="4294967294" count="1" selected="0">
            <x v="0"/>
          </reference>
          <reference field="0" count="1" selected="0">
            <x v="1632"/>
          </reference>
        </references>
      </pivotArea>
    </chartFormat>
    <chartFormat chart="36" format="2585">
      <pivotArea type="data" outline="0" fieldPosition="0">
        <references count="2">
          <reference field="4294967294" count="1" selected="0">
            <x v="0"/>
          </reference>
          <reference field="0" count="1" selected="0">
            <x v="1737"/>
          </reference>
        </references>
      </pivotArea>
    </chartFormat>
    <chartFormat chart="36" format="2586">
      <pivotArea type="data" outline="0" fieldPosition="0">
        <references count="2">
          <reference field="4294967294" count="1" selected="0">
            <x v="0"/>
          </reference>
          <reference field="0" count="1" selected="0">
            <x v="1633"/>
          </reference>
        </references>
      </pivotArea>
    </chartFormat>
    <chartFormat chart="36" format="2587">
      <pivotArea type="data" outline="0" fieldPosition="0">
        <references count="2">
          <reference field="4294967294" count="1" selected="0">
            <x v="0"/>
          </reference>
          <reference field="0" count="1" selected="0">
            <x v="1514"/>
          </reference>
        </references>
      </pivotArea>
    </chartFormat>
    <chartFormat chart="36" format="2588">
      <pivotArea type="data" outline="0" fieldPosition="0">
        <references count="2">
          <reference field="4294967294" count="1" selected="0">
            <x v="0"/>
          </reference>
          <reference field="0" count="1" selected="0">
            <x v="1634"/>
          </reference>
        </references>
      </pivotArea>
    </chartFormat>
    <chartFormat chart="36" format="2589">
      <pivotArea type="data" outline="0" fieldPosition="0">
        <references count="2">
          <reference field="4294967294" count="1" selected="0">
            <x v="0"/>
          </reference>
          <reference field="0" count="1" selected="0">
            <x v="1741"/>
          </reference>
        </references>
      </pivotArea>
    </chartFormat>
    <chartFormat chart="36" format="2590">
      <pivotArea type="data" outline="0" fieldPosition="0">
        <references count="2">
          <reference field="4294967294" count="1" selected="0">
            <x v="0"/>
          </reference>
          <reference field="0" count="1" selected="0">
            <x v="1386"/>
          </reference>
        </references>
      </pivotArea>
    </chartFormat>
    <chartFormat chart="36" format="2591">
      <pivotArea type="data" outline="0" fieldPosition="0">
        <references count="2">
          <reference field="4294967294" count="1" selected="0">
            <x v="0"/>
          </reference>
          <reference field="0" count="1" selected="0">
            <x v="1434"/>
          </reference>
        </references>
      </pivotArea>
    </chartFormat>
    <chartFormat chart="36" format="2592">
      <pivotArea type="data" outline="0" fieldPosition="0">
        <references count="2">
          <reference field="4294967294" count="1" selected="0">
            <x v="0"/>
          </reference>
          <reference field="0" count="1" selected="0">
            <x v="1636"/>
          </reference>
        </references>
      </pivotArea>
    </chartFormat>
    <chartFormat chart="36" format="2593">
      <pivotArea type="data" outline="0" fieldPosition="0">
        <references count="2">
          <reference field="4294967294" count="1" selected="0">
            <x v="0"/>
          </reference>
          <reference field="0" count="1" selected="0">
            <x v="1420"/>
          </reference>
        </references>
      </pivotArea>
    </chartFormat>
    <chartFormat chart="36" format="2594">
      <pivotArea type="data" outline="0" fieldPosition="0">
        <references count="2">
          <reference field="4294967294" count="1" selected="0">
            <x v="0"/>
          </reference>
          <reference field="0" count="1" selected="0">
            <x v="1637"/>
          </reference>
        </references>
      </pivotArea>
    </chartFormat>
    <chartFormat chart="36" format="2595">
      <pivotArea type="data" outline="0" fieldPosition="0">
        <references count="2">
          <reference field="4294967294" count="1" selected="0">
            <x v="0"/>
          </reference>
          <reference field="0" count="1" selected="0">
            <x v="1747"/>
          </reference>
        </references>
      </pivotArea>
    </chartFormat>
    <chartFormat chart="36" format="2596">
      <pivotArea type="data" outline="0" fieldPosition="0">
        <references count="2">
          <reference field="4294967294" count="1" selected="0">
            <x v="0"/>
          </reference>
          <reference field="0" count="1" selected="0">
            <x v="1638"/>
          </reference>
        </references>
      </pivotArea>
    </chartFormat>
    <chartFormat chart="36" format="2597">
      <pivotArea type="data" outline="0" fieldPosition="0">
        <references count="2">
          <reference field="4294967294" count="1" selected="0">
            <x v="0"/>
          </reference>
          <reference field="0" count="1" selected="0">
            <x v="1749"/>
          </reference>
        </references>
      </pivotArea>
    </chartFormat>
    <chartFormat chart="36" format="2598">
      <pivotArea type="data" outline="0" fieldPosition="0">
        <references count="2">
          <reference field="4294967294" count="1" selected="0">
            <x v="0"/>
          </reference>
          <reference field="0" count="1" selected="0">
            <x v="1639"/>
          </reference>
        </references>
      </pivotArea>
    </chartFormat>
    <chartFormat chart="36" format="2599">
      <pivotArea type="data" outline="0" fieldPosition="0">
        <references count="2">
          <reference field="4294967294" count="1" selected="0">
            <x v="0"/>
          </reference>
          <reference field="0" count="1" selected="0">
            <x v="1421"/>
          </reference>
        </references>
      </pivotArea>
    </chartFormat>
    <chartFormat chart="36" format="2600">
      <pivotArea type="data" outline="0" fieldPosition="0">
        <references count="2">
          <reference field="4294967294" count="1" selected="0">
            <x v="0"/>
          </reference>
          <reference field="0" count="1" selected="0">
            <x v="1640"/>
          </reference>
        </references>
      </pivotArea>
    </chartFormat>
    <chartFormat chart="36" format="2601">
      <pivotArea type="data" outline="0" fieldPosition="0">
        <references count="2">
          <reference field="4294967294" count="1" selected="0">
            <x v="0"/>
          </reference>
          <reference field="0" count="1" selected="0">
            <x v="1463"/>
          </reference>
        </references>
      </pivotArea>
    </chartFormat>
    <chartFormat chart="36" format="2602">
      <pivotArea type="data" outline="0" fieldPosition="0">
        <references count="2">
          <reference field="4294967294" count="1" selected="0">
            <x v="0"/>
          </reference>
          <reference field="0" count="1" selected="0">
            <x v="1641"/>
          </reference>
        </references>
      </pivotArea>
    </chartFormat>
    <chartFormat chart="36" format="2603">
      <pivotArea type="data" outline="0" fieldPosition="0">
        <references count="2">
          <reference field="4294967294" count="1" selected="0">
            <x v="0"/>
          </reference>
          <reference field="0" count="1" selected="0">
            <x v="1754"/>
          </reference>
        </references>
      </pivotArea>
    </chartFormat>
    <chartFormat chart="36" format="2604">
      <pivotArea type="data" outline="0" fieldPosition="0">
        <references count="2">
          <reference field="4294967294" count="1" selected="0">
            <x v="0"/>
          </reference>
          <reference field="0" count="1" selected="0">
            <x v="1642"/>
          </reference>
        </references>
      </pivotArea>
    </chartFormat>
    <chartFormat chart="36" format="2605">
      <pivotArea type="data" outline="0" fieldPosition="0">
        <references count="2">
          <reference field="4294967294" count="1" selected="0">
            <x v="0"/>
          </reference>
          <reference field="0" count="1" selected="0">
            <x v="1756"/>
          </reference>
        </references>
      </pivotArea>
    </chartFormat>
    <chartFormat chart="36" format="2606">
      <pivotArea type="data" outline="0" fieldPosition="0">
        <references count="2">
          <reference field="4294967294" count="1" selected="0">
            <x v="0"/>
          </reference>
          <reference field="0" count="1" selected="0">
            <x v="1410"/>
          </reference>
        </references>
      </pivotArea>
    </chartFormat>
    <chartFormat chart="36" format="2607">
      <pivotArea type="data" outline="0" fieldPosition="0">
        <references count="2">
          <reference field="4294967294" count="1" selected="0">
            <x v="0"/>
          </reference>
          <reference field="0" count="1" selected="0">
            <x v="1518"/>
          </reference>
        </references>
      </pivotArea>
    </chartFormat>
    <chartFormat chart="36" format="2608">
      <pivotArea type="data" outline="0" fieldPosition="0">
        <references count="2">
          <reference field="4294967294" count="1" selected="0">
            <x v="0"/>
          </reference>
          <reference field="0" count="1" selected="0">
            <x v="1644"/>
          </reference>
        </references>
      </pivotArea>
    </chartFormat>
    <chartFormat chart="36" format="2609">
      <pivotArea type="data" outline="0" fieldPosition="0">
        <references count="2">
          <reference field="4294967294" count="1" selected="0">
            <x v="0"/>
          </reference>
          <reference field="0" count="1" selected="0">
            <x v="1760"/>
          </reference>
        </references>
      </pivotArea>
    </chartFormat>
    <chartFormat chart="36" format="2610">
      <pivotArea type="data" outline="0" fieldPosition="0">
        <references count="2">
          <reference field="4294967294" count="1" selected="0">
            <x v="0"/>
          </reference>
          <reference field="0" count="1" selected="0">
            <x v="1817"/>
          </reference>
        </references>
      </pivotArea>
    </chartFormat>
    <chartFormat chart="36" format="2611">
      <pivotArea type="data" outline="0" fieldPosition="0">
        <references count="2">
          <reference field="4294967294" count="1" selected="0">
            <x v="0"/>
          </reference>
          <reference field="0" count="1" selected="0">
            <x v="1423"/>
          </reference>
        </references>
      </pivotArea>
    </chartFormat>
    <chartFormat chart="36" format="2612">
      <pivotArea type="data" outline="0" fieldPosition="0">
        <references count="2">
          <reference field="4294967294" count="1" selected="0">
            <x v="0"/>
          </reference>
          <reference field="0" count="1" selected="0">
            <x v="1500"/>
          </reference>
        </references>
      </pivotArea>
    </chartFormat>
    <chartFormat chart="36" format="2613">
      <pivotArea type="data" outline="0" fieldPosition="0">
        <references count="2">
          <reference field="4294967294" count="1" selected="0">
            <x v="0"/>
          </reference>
          <reference field="0" count="1" selected="0">
            <x v="1764"/>
          </reference>
        </references>
      </pivotArea>
    </chartFormat>
    <chartFormat chart="36" format="2614">
      <pivotArea type="data" outline="0" fieldPosition="0">
        <references count="2">
          <reference field="4294967294" count="1" selected="0">
            <x v="0"/>
          </reference>
          <reference field="0" count="1" selected="0">
            <x v="1473"/>
          </reference>
        </references>
      </pivotArea>
    </chartFormat>
    <chartFormat chart="36" format="2615">
      <pivotArea type="data" outline="0" fieldPosition="0">
        <references count="2">
          <reference field="4294967294" count="1" selected="0">
            <x v="0"/>
          </reference>
          <reference field="0" count="1" selected="0">
            <x v="1424"/>
          </reference>
        </references>
      </pivotArea>
    </chartFormat>
    <chartFormat chart="36" format="2616">
      <pivotArea type="data" outline="0" fieldPosition="0">
        <references count="2">
          <reference field="4294967294" count="1" selected="0">
            <x v="0"/>
          </reference>
          <reference field="0" count="1" selected="0">
            <x v="1648"/>
          </reference>
        </references>
      </pivotArea>
    </chartFormat>
    <chartFormat chart="36" format="2617">
      <pivotArea type="data" outline="0" fieldPosition="0">
        <references count="2">
          <reference field="4294967294" count="1" selected="0">
            <x v="0"/>
          </reference>
          <reference field="0" count="1" selected="0">
            <x v="1768"/>
          </reference>
        </references>
      </pivotArea>
    </chartFormat>
    <chartFormat chart="36" format="2618">
      <pivotArea type="data" outline="0" fieldPosition="0">
        <references count="2">
          <reference field="4294967294" count="1" selected="0">
            <x v="0"/>
          </reference>
          <reference field="0" count="1" selected="0">
            <x v="1453"/>
          </reference>
        </references>
      </pivotArea>
    </chartFormat>
    <chartFormat chart="36" format="2619">
      <pivotArea type="data" outline="0" fieldPosition="0">
        <references count="2">
          <reference field="4294967294" count="1" selected="0">
            <x v="0"/>
          </reference>
          <reference field="0" count="1" selected="0">
            <x v="1425"/>
          </reference>
        </references>
      </pivotArea>
    </chartFormat>
    <chartFormat chart="36" format="2620">
      <pivotArea type="data" outline="0" fieldPosition="0">
        <references count="2">
          <reference field="4294967294" count="1" selected="0">
            <x v="0"/>
          </reference>
          <reference field="0" count="1" selected="0">
            <x v="1650"/>
          </reference>
        </references>
      </pivotArea>
    </chartFormat>
    <chartFormat chart="36" format="2621">
      <pivotArea type="data" outline="0" fieldPosition="0">
        <references count="2">
          <reference field="4294967294" count="1" selected="0">
            <x v="0"/>
          </reference>
          <reference field="0" count="1" selected="0">
            <x v="1519"/>
          </reference>
        </references>
      </pivotArea>
    </chartFormat>
    <chartFormat chart="36" format="2622">
      <pivotArea type="data" outline="0" fieldPosition="0">
        <references count="2">
          <reference field="4294967294" count="1" selected="0">
            <x v="0"/>
          </reference>
          <reference field="0" count="1" selected="0">
            <x v="1651"/>
          </reference>
        </references>
      </pivotArea>
    </chartFormat>
    <chartFormat chart="36" format="2623">
      <pivotArea type="data" outline="0" fieldPosition="0">
        <references count="2">
          <reference field="4294967294" count="1" selected="0">
            <x v="0"/>
          </reference>
          <reference field="0" count="1" selected="0">
            <x v="1774"/>
          </reference>
        </references>
      </pivotArea>
    </chartFormat>
    <chartFormat chart="36" format="2624">
      <pivotArea type="data" outline="0" fieldPosition="0">
        <references count="2">
          <reference field="4294967294" count="1" selected="0">
            <x v="0"/>
          </reference>
          <reference field="0" count="1" selected="0">
            <x v="1652"/>
          </reference>
        </references>
      </pivotArea>
    </chartFormat>
    <chartFormat chart="36" format="2625">
      <pivotArea type="data" outline="0" fieldPosition="0">
        <references count="2">
          <reference field="4294967294" count="1" selected="0">
            <x v="0"/>
          </reference>
          <reference field="0" count="1" selected="0">
            <x v="1395"/>
          </reference>
        </references>
      </pivotArea>
    </chartFormat>
    <chartFormat chart="36" format="2626">
      <pivotArea type="data" outline="0" fieldPosition="0">
        <references count="2">
          <reference field="4294967294" count="1" selected="0">
            <x v="0"/>
          </reference>
          <reference field="0" count="1" selected="0">
            <x v="1454"/>
          </reference>
        </references>
      </pivotArea>
    </chartFormat>
    <chartFormat chart="36" format="2627">
      <pivotArea type="data" outline="0" fieldPosition="0">
        <references count="2">
          <reference field="4294967294" count="1" selected="0">
            <x v="0"/>
          </reference>
          <reference field="0" count="1" selected="0">
            <x v="1778"/>
          </reference>
        </references>
      </pivotArea>
    </chartFormat>
    <chartFormat chart="36" format="2628">
      <pivotArea type="data" outline="0" fieldPosition="0">
        <references count="2">
          <reference field="4294967294" count="1" selected="0">
            <x v="0"/>
          </reference>
          <reference field="0" count="1" selected="0">
            <x v="1411"/>
          </reference>
        </references>
      </pivotArea>
    </chartFormat>
    <chartFormat chart="36" format="2629">
      <pivotArea type="data" outline="0" fieldPosition="0">
        <references count="2">
          <reference field="4294967294" count="1" selected="0">
            <x v="0"/>
          </reference>
          <reference field="0" count="1" selected="0">
            <x v="1521"/>
          </reference>
        </references>
      </pivotArea>
    </chartFormat>
    <chartFormat chart="36" format="2630">
      <pivotArea type="data" outline="0" fieldPosition="0">
        <references count="2">
          <reference field="4294967294" count="1" selected="0">
            <x v="0"/>
          </reference>
          <reference field="0" count="1" selected="0">
            <x v="1412"/>
          </reference>
        </references>
      </pivotArea>
    </chartFormat>
    <chartFormat chart="36" format="2631">
      <pivotArea type="data" outline="0" fieldPosition="0">
        <references count="2">
          <reference field="4294967294" count="1" selected="0">
            <x v="0"/>
          </reference>
          <reference field="0" count="1" selected="0">
            <x v="1470"/>
          </reference>
        </references>
      </pivotArea>
    </chartFormat>
    <chartFormat chart="36" format="2632">
      <pivotArea type="data" outline="0" fieldPosition="0">
        <references count="2">
          <reference field="4294967294" count="1" selected="0">
            <x v="0"/>
          </reference>
          <reference field="0" count="1" selected="0">
            <x v="1392"/>
          </reference>
        </references>
      </pivotArea>
    </chartFormat>
    <chartFormat chart="36" format="2633">
      <pivotArea type="data" outline="0" fieldPosition="0">
        <references count="2">
          <reference field="4294967294" count="1" selected="0">
            <x v="0"/>
          </reference>
          <reference field="0" count="1" selected="0">
            <x v="1783"/>
          </reference>
        </references>
      </pivotArea>
    </chartFormat>
    <chartFormat chart="36" format="2634">
      <pivotArea type="data" outline="0" fieldPosition="0">
        <references count="2">
          <reference field="4294967294" count="1" selected="0">
            <x v="0"/>
          </reference>
          <reference field="0" count="1" selected="0">
            <x v="1657"/>
          </reference>
        </references>
      </pivotArea>
    </chartFormat>
    <chartFormat chart="36" format="2635">
      <pivotArea type="data" outline="0" fieldPosition="0">
        <references count="2">
          <reference field="4294967294" count="1" selected="0">
            <x v="0"/>
          </reference>
          <reference field="0" count="1" selected="0">
            <x v="1785"/>
          </reference>
        </references>
      </pivotArea>
    </chartFormat>
    <chartFormat chart="36" format="2636">
      <pivotArea type="data" outline="0" fieldPosition="0">
        <references count="2">
          <reference field="4294967294" count="1" selected="0">
            <x v="0"/>
          </reference>
          <reference field="0" count="1" selected="0">
            <x v="1658"/>
          </reference>
        </references>
      </pivotArea>
    </chartFormat>
    <chartFormat chart="36" format="2637">
      <pivotArea type="data" outline="0" fieldPosition="0">
        <references count="2">
          <reference field="4294967294" count="1" selected="0">
            <x v="0"/>
          </reference>
          <reference field="0" count="1" selected="0">
            <x v="1475"/>
          </reference>
        </references>
      </pivotArea>
    </chartFormat>
    <chartFormat chart="36" format="2638">
      <pivotArea type="data" outline="0" fieldPosition="0">
        <references count="2">
          <reference field="4294967294" count="1" selected="0">
            <x v="0"/>
          </reference>
          <reference field="0" count="1" selected="0">
            <x v="1387"/>
          </reference>
        </references>
      </pivotArea>
    </chartFormat>
    <chartFormat chart="36" format="2639">
      <pivotArea type="data" outline="0" fieldPosition="0">
        <references count="2">
          <reference field="4294967294" count="1" selected="0">
            <x v="0"/>
          </reference>
          <reference field="0" count="1" selected="0">
            <x v="1525"/>
          </reference>
        </references>
      </pivotArea>
    </chartFormat>
    <chartFormat chart="36" format="2640">
      <pivotArea type="data" outline="0" fieldPosition="0">
        <references count="2">
          <reference field="4294967294" count="1" selected="0">
            <x v="0"/>
          </reference>
          <reference field="0" count="1" selected="0">
            <x v="1660"/>
          </reference>
        </references>
      </pivotArea>
    </chartFormat>
    <chartFormat chart="36" format="2641">
      <pivotArea type="data" outline="0" fieldPosition="0">
        <references count="2">
          <reference field="4294967294" count="1" selected="0">
            <x v="0"/>
          </reference>
          <reference field="0" count="1" selected="0">
            <x v="1791"/>
          </reference>
        </references>
      </pivotArea>
    </chartFormat>
    <chartFormat chart="36" format="2642">
      <pivotArea type="data" outline="0" fieldPosition="0">
        <references count="2">
          <reference field="4294967294" count="1" selected="0">
            <x v="0"/>
          </reference>
          <reference field="0" count="1" selected="0">
            <x v="1478"/>
          </reference>
        </references>
      </pivotArea>
    </chartFormat>
    <chartFormat chart="36" format="2643">
      <pivotArea type="data" outline="0" fieldPosition="0">
        <references count="2">
          <reference field="4294967294" count="1" selected="0">
            <x v="0"/>
          </reference>
          <reference field="0" count="1" selected="0">
            <x v="1793"/>
          </reference>
        </references>
      </pivotArea>
    </chartFormat>
    <chartFormat chart="36" format="2644">
      <pivotArea type="data" outline="0" fieldPosition="0">
        <references count="2">
          <reference field="4294967294" count="1" selected="0">
            <x v="0"/>
          </reference>
          <reference field="0" count="1" selected="0">
            <x v="1661"/>
          </reference>
        </references>
      </pivotArea>
    </chartFormat>
    <chartFormat chart="36" format="2645">
      <pivotArea type="data" outline="0" fieldPosition="0">
        <references count="2">
          <reference field="4294967294" count="1" selected="0">
            <x v="0"/>
          </reference>
          <reference field="0" count="1" selected="0">
            <x v="1379"/>
          </reference>
        </references>
      </pivotArea>
    </chartFormat>
    <chartFormat chart="36" format="2646">
      <pivotArea type="data" outline="0" fieldPosition="0">
        <references count="2">
          <reference field="4294967294" count="1" selected="0">
            <x v="0"/>
          </reference>
          <reference field="0" count="1" selected="0">
            <x v="1662"/>
          </reference>
        </references>
      </pivotArea>
    </chartFormat>
    <chartFormat chart="36" format="2647">
      <pivotArea type="data" outline="0" fieldPosition="0">
        <references count="2">
          <reference field="4294967294" count="1" selected="0">
            <x v="0"/>
          </reference>
          <reference field="0" count="1" selected="0">
            <x v="1471"/>
          </reference>
        </references>
      </pivotArea>
    </chartFormat>
    <chartFormat chart="36" format="2648">
      <pivotArea type="data" outline="0" fieldPosition="0">
        <references count="2">
          <reference field="4294967294" count="1" selected="0">
            <x v="0"/>
          </reference>
          <reference field="0" count="1" selected="0">
            <x v="1663"/>
          </reference>
        </references>
      </pivotArea>
    </chartFormat>
    <chartFormat chart="36" format="2649">
      <pivotArea type="data" outline="0" fieldPosition="0">
        <references count="2">
          <reference field="4294967294" count="1" selected="0">
            <x v="0"/>
          </reference>
          <reference field="0" count="1" selected="0">
            <x v="1799"/>
          </reference>
        </references>
      </pivotArea>
    </chartFormat>
    <chartFormat chart="36" format="2650">
      <pivotArea type="data" outline="0" fieldPosition="0">
        <references count="2">
          <reference field="4294967294" count="1" selected="0">
            <x v="0"/>
          </reference>
          <reference field="0" count="1" selected="0">
            <x v="1664"/>
          </reference>
        </references>
      </pivotArea>
    </chartFormat>
    <chartFormat chart="36" format="2651">
      <pivotArea type="data" outline="0" fieldPosition="0">
        <references count="2">
          <reference field="4294967294" count="1" selected="0">
            <x v="0"/>
          </reference>
          <reference field="0" count="1" selected="0">
            <x v="1801"/>
          </reference>
        </references>
      </pivotArea>
    </chartFormat>
    <chartFormat chart="36" format="2652">
      <pivotArea type="data" outline="0" fieldPosition="0">
        <references count="2">
          <reference field="4294967294" count="1" selected="0">
            <x v="0"/>
          </reference>
          <reference field="0" count="1" selected="0">
            <x v="1665"/>
          </reference>
        </references>
      </pivotArea>
    </chartFormat>
    <chartFormat chart="36" format="2653">
      <pivotArea type="data" outline="0" fieldPosition="0">
        <references count="2">
          <reference field="4294967294" count="1" selected="0">
            <x v="0"/>
          </reference>
          <reference field="0" count="1" selected="0">
            <x v="1803"/>
          </reference>
        </references>
      </pivotArea>
    </chartFormat>
    <chartFormat chart="36" format="2654">
      <pivotArea type="data" outline="0" fieldPosition="0">
        <references count="2">
          <reference field="4294967294" count="1" selected="0">
            <x v="0"/>
          </reference>
          <reference field="0" count="1" selected="0">
            <x v="1502"/>
          </reference>
        </references>
      </pivotArea>
    </chartFormat>
    <chartFormat chart="36" format="2655">
      <pivotArea type="data" outline="0" fieldPosition="0">
        <references count="2">
          <reference field="4294967294" count="1" selected="0">
            <x v="0"/>
          </reference>
          <reference field="0" count="1" selected="0">
            <x v="1805"/>
          </reference>
        </references>
      </pivotArea>
    </chartFormat>
    <chartFormat chart="36" format="2656">
      <pivotArea type="data" outline="0" fieldPosition="0">
        <references count="2">
          <reference field="4294967294" count="1" selected="0">
            <x v="0"/>
          </reference>
          <reference field="0" count="1" selected="0">
            <x v="1667"/>
          </reference>
        </references>
      </pivotArea>
    </chartFormat>
    <chartFormat chart="36" format="2657">
      <pivotArea type="data" outline="0" fieldPosition="0">
        <references count="2">
          <reference field="4294967294" count="1" selected="0">
            <x v="0"/>
          </reference>
          <reference field="0" count="1" selected="0">
            <x v="1430"/>
          </reference>
        </references>
      </pivotArea>
    </chartFormat>
    <chartFormat chart="36" format="2658">
      <pivotArea type="data" outline="0" fieldPosition="0">
        <references count="2">
          <reference field="4294967294" count="1" selected="0">
            <x v="0"/>
          </reference>
          <reference field="0" count="1" selected="0">
            <x v="1668"/>
          </reference>
        </references>
      </pivotArea>
    </chartFormat>
    <chartFormat chart="36" format="2659">
      <pivotArea type="data" outline="0" fieldPosition="0">
        <references count="2">
          <reference field="4294967294" count="1" selected="0">
            <x v="0"/>
          </reference>
          <reference field="0" count="1" selected="0">
            <x v="1809"/>
          </reference>
        </references>
      </pivotArea>
    </chartFormat>
    <chartFormat chart="36" format="2660">
      <pivotArea type="data" outline="0" fieldPosition="0">
        <references count="2">
          <reference field="4294967294" count="1" selected="0">
            <x v="0"/>
          </reference>
          <reference field="0" count="1" selected="0">
            <x v="1669"/>
          </reference>
        </references>
      </pivotArea>
    </chartFormat>
    <chartFormat chart="36" format="2661">
      <pivotArea type="data" outline="0" fieldPosition="0">
        <references count="2">
          <reference field="4294967294" count="1" selected="0">
            <x v="0"/>
          </reference>
          <reference field="0" count="1" selected="0">
            <x v="1811"/>
          </reference>
        </references>
      </pivotArea>
    </chartFormat>
    <chartFormat chart="36" format="2662">
      <pivotArea type="data" outline="0" fieldPosition="0">
        <references count="2">
          <reference field="4294967294" count="1" selected="0">
            <x v="0"/>
          </reference>
          <reference field="0" count="1" selected="0">
            <x v="1414"/>
          </reference>
        </references>
      </pivotArea>
    </chartFormat>
    <chartFormat chart="36" format="2663">
      <pivotArea type="data" outline="0" fieldPosition="0">
        <references count="2">
          <reference field="4294967294" count="1" selected="0">
            <x v="0"/>
          </reference>
          <reference field="0" count="1" selected="0">
            <x v="1472"/>
          </reference>
        </references>
      </pivotArea>
    </chartFormat>
    <chartFormat chart="36" format="2664">
      <pivotArea type="data" outline="0" fieldPosition="0">
        <references count="2">
          <reference field="4294967294" count="1" selected="0">
            <x v="0"/>
          </reference>
          <reference field="0" count="1" selected="0">
            <x v="1671"/>
          </reference>
        </references>
      </pivotArea>
    </chartFormat>
    <chartFormat chart="36" format="2665">
      <pivotArea type="data" outline="0" fieldPosition="0">
        <references count="2">
          <reference field="4294967294" count="1" selected="0">
            <x v="0"/>
          </reference>
          <reference field="0" count="1" selected="0">
            <x v="1815"/>
          </reference>
        </references>
      </pivotArea>
    </chartFormat>
    <chartFormat chart="36" format="2666">
      <pivotArea type="data" outline="0" fieldPosition="0">
        <references count="2">
          <reference field="4294967294" count="1" selected="0">
            <x v="0"/>
          </reference>
          <reference field="0" count="1" selected="0">
            <x v="1439"/>
          </reference>
        </references>
      </pivotArea>
    </chartFormat>
    <chartFormat chart="36" format="2667">
      <pivotArea type="data" outline="0" fieldPosition="0">
        <references count="2">
          <reference field="4294967294" count="1" selected="0">
            <x v="0"/>
          </reference>
          <reference field="0" count="1" selected="0">
            <x v="1433"/>
          </reference>
        </references>
      </pivotArea>
    </chartFormat>
    <chartFormat chart="36" format="2668">
      <pivotArea type="data" outline="0" fieldPosition="0">
        <references count="2">
          <reference field="4294967294" count="1" selected="0">
            <x v="0"/>
          </reference>
          <reference field="0" count="1" selected="0">
            <x v="1673"/>
          </reference>
        </references>
      </pivotArea>
    </chartFormat>
    <chartFormat chart="36" format="2669">
      <pivotArea type="data" outline="0" fieldPosition="0">
        <references count="2">
          <reference field="4294967294" count="1" selected="0">
            <x v="0"/>
          </reference>
          <reference field="0" count="1" selected="0">
            <x v="1645"/>
          </reference>
        </references>
      </pivotArea>
    </chartFormat>
    <chartFormat chart="36" format="2670">
      <pivotArea type="data" outline="0" fieldPosition="0">
        <references count="2">
          <reference field="4294967294" count="1" selected="0">
            <x v="0"/>
          </reference>
          <reference field="0" count="1" selected="0">
            <x v="1820"/>
          </reference>
        </references>
      </pivotArea>
    </chartFormat>
    <chartFormat chart="36" format="2671">
      <pivotArea type="data" outline="0" fieldPosition="0">
        <references count="2">
          <reference field="4294967294" count="1" selected="0">
            <x v="0"/>
          </reference>
          <reference field="0" count="1" selected="0">
            <x v="1452"/>
          </reference>
        </references>
      </pivotArea>
    </chartFormat>
    <chartFormat chart="36" format="2672">
      <pivotArea type="data" outline="0" fieldPosition="0">
        <references count="2">
          <reference field="4294967294" count="1" selected="0">
            <x v="0"/>
          </reference>
          <reference field="0" count="1" selected="0">
            <x v="1647"/>
          </reference>
        </references>
      </pivotArea>
    </chartFormat>
    <chartFormat chart="36" format="2673">
      <pivotArea type="data" outline="0" fieldPosition="0">
        <references count="2">
          <reference field="4294967294" count="1" selected="0">
            <x v="0"/>
          </reference>
          <reference field="0" count="1" selected="0">
            <x v="1823"/>
          </reference>
        </references>
      </pivotArea>
    </chartFormat>
    <chartFormat chart="36" format="2674">
      <pivotArea type="data" outline="0" fieldPosition="0">
        <references count="2">
          <reference field="4294967294" count="1" selected="0">
            <x v="0"/>
          </reference>
          <reference field="0" count="1" selected="0">
            <x v="1627"/>
          </reference>
        </references>
      </pivotArea>
    </chartFormat>
    <chartFormat chart="36" format="2675">
      <pivotArea type="data" outline="0" fieldPosition="0">
        <references count="2">
          <reference field="4294967294" count="1" selected="0">
            <x v="0"/>
          </reference>
          <reference field="0" count="1" selected="0">
            <x v="1432"/>
          </reference>
        </references>
      </pivotArea>
    </chartFormat>
    <chartFormat chart="36" format="2676">
      <pivotArea type="data" outline="0" fieldPosition="0">
        <references count="2">
          <reference field="4294967294" count="1" selected="0">
            <x v="0"/>
          </reference>
          <reference field="0" count="1" selected="0">
            <x v="1628"/>
          </reference>
        </references>
      </pivotArea>
    </chartFormat>
    <chartFormat chart="36" format="2677">
      <pivotArea type="data" outline="0" fieldPosition="0">
        <references count="2">
          <reference field="4294967294" count="1" selected="0">
            <x v="0"/>
          </reference>
          <reference field="0" count="1" selected="0">
            <x v="1603"/>
          </reference>
        </references>
      </pivotArea>
    </chartFormat>
    <chartFormat chart="36" format="2678">
      <pivotArea type="data" outline="0" fieldPosition="0">
        <references count="2">
          <reference field="4294967294" count="1" selected="0">
            <x v="0"/>
          </reference>
          <reference field="0" count="1" selected="0">
            <x v="959"/>
          </reference>
        </references>
      </pivotArea>
    </chartFormat>
    <chartFormat chart="36" format="2679">
      <pivotArea type="data" outline="0" fieldPosition="0">
        <references count="2">
          <reference field="4294967294" count="1" selected="0">
            <x v="0"/>
          </reference>
          <reference field="0" count="1" selected="0">
            <x v="1252"/>
          </reference>
        </references>
      </pivotArea>
    </chartFormat>
    <chartFormat chart="36" format="2680">
      <pivotArea type="data" outline="0" fieldPosition="0">
        <references count="2">
          <reference field="4294967294" count="1" selected="0">
            <x v="0"/>
          </reference>
          <reference field="0" count="1" selected="0">
            <x v="1221"/>
          </reference>
        </references>
      </pivotArea>
    </chartFormat>
    <chartFormat chart="36" format="2681">
      <pivotArea type="data" outline="0" fieldPosition="0">
        <references count="2">
          <reference field="4294967294" count="1" selected="0">
            <x v="0"/>
          </reference>
          <reference field="0" count="1" selected="0">
            <x v="1070"/>
          </reference>
        </references>
      </pivotArea>
    </chartFormat>
    <chartFormat chart="36" format="2682">
      <pivotArea type="data" outline="0" fieldPosition="0">
        <references count="2">
          <reference field="4294967294" count="1" selected="0">
            <x v="0"/>
          </reference>
          <reference field="0" count="1" selected="0">
            <x v="1060"/>
          </reference>
        </references>
      </pivotArea>
    </chartFormat>
    <chartFormat chart="36" format="2683">
      <pivotArea type="data" outline="0" fieldPosition="0">
        <references count="2">
          <reference field="4294967294" count="1" selected="0">
            <x v="0"/>
          </reference>
          <reference field="0" count="1" selected="0">
            <x v="1071"/>
          </reference>
        </references>
      </pivotArea>
    </chartFormat>
    <chartFormat chart="36" format="2684">
      <pivotArea type="data" outline="0" fieldPosition="0">
        <references count="2">
          <reference field="4294967294" count="1" selected="0">
            <x v="0"/>
          </reference>
          <reference field="0" count="1" selected="0">
            <x v="963"/>
          </reference>
        </references>
      </pivotArea>
    </chartFormat>
    <chartFormat chart="36" format="2685">
      <pivotArea type="data" outline="0" fieldPosition="0">
        <references count="2">
          <reference field="4294967294" count="1" selected="0">
            <x v="0"/>
          </reference>
          <reference field="0" count="1" selected="0">
            <x v="1072"/>
          </reference>
        </references>
      </pivotArea>
    </chartFormat>
    <chartFormat chart="36" format="2686">
      <pivotArea type="data" outline="0" fieldPosition="0">
        <references count="2">
          <reference field="4294967294" count="1" selected="0">
            <x v="0"/>
          </reference>
          <reference field="0" count="1" selected="0">
            <x v="1236"/>
          </reference>
        </references>
      </pivotArea>
    </chartFormat>
    <chartFormat chart="36" format="2687">
      <pivotArea type="data" outline="0" fieldPosition="0">
        <references count="2">
          <reference field="4294967294" count="1" selected="0">
            <x v="0"/>
          </reference>
          <reference field="0" count="1" selected="0">
            <x v="1073"/>
          </reference>
        </references>
      </pivotArea>
    </chartFormat>
    <chartFormat chart="36" format="2688">
      <pivotArea type="data" outline="0" fieldPosition="0">
        <references count="2">
          <reference field="4294967294" count="1" selected="0">
            <x v="0"/>
          </reference>
          <reference field="0" count="1" selected="0">
            <x v="1268"/>
          </reference>
        </references>
      </pivotArea>
    </chartFormat>
    <chartFormat chart="36" format="2689">
      <pivotArea type="data" outline="0" fieldPosition="0">
        <references count="2">
          <reference field="4294967294" count="1" selected="0">
            <x v="0"/>
          </reference>
          <reference field="0" count="1" selected="0">
            <x v="1074"/>
          </reference>
        </references>
      </pivotArea>
    </chartFormat>
    <chartFormat chart="36" format="2690">
      <pivotArea type="data" outline="0" fieldPosition="0">
        <references count="2">
          <reference field="4294967294" count="1" selected="0">
            <x v="0"/>
          </reference>
          <reference field="0" count="1" selected="0">
            <x v="958"/>
          </reference>
        </references>
      </pivotArea>
    </chartFormat>
    <chartFormat chart="36" format="2691">
      <pivotArea type="data" outline="0" fieldPosition="0">
        <references count="2">
          <reference field="4294967294" count="1" selected="0">
            <x v="0"/>
          </reference>
          <reference field="0" count="1" selected="0">
            <x v="1075"/>
          </reference>
        </references>
      </pivotArea>
    </chartFormat>
    <chartFormat chart="36" format="2692">
      <pivotArea type="data" outline="0" fieldPosition="0">
        <references count="2">
          <reference field="4294967294" count="1" selected="0">
            <x v="0"/>
          </reference>
          <reference field="0" count="1" selected="0">
            <x v="1330"/>
          </reference>
        </references>
      </pivotArea>
    </chartFormat>
    <chartFormat chart="36" format="2693">
      <pivotArea type="data" outline="0" fieldPosition="0">
        <references count="2">
          <reference field="4294967294" count="1" selected="0">
            <x v="0"/>
          </reference>
          <reference field="0" count="1" selected="0">
            <x v="1076"/>
          </reference>
        </references>
      </pivotArea>
    </chartFormat>
    <chartFormat chart="36" format="2694">
      <pivotArea type="data" outline="0" fieldPosition="0">
        <references count="2">
          <reference field="4294967294" count="1" selected="0">
            <x v="0"/>
          </reference>
          <reference field="0" count="1" selected="0">
            <x v="1017"/>
          </reference>
        </references>
      </pivotArea>
    </chartFormat>
    <chartFormat chart="36" format="2695">
      <pivotArea type="data" outline="0" fieldPosition="0">
        <references count="2">
          <reference field="4294967294" count="1" selected="0">
            <x v="0"/>
          </reference>
          <reference field="0" count="1" selected="0">
            <x v="1077"/>
          </reference>
        </references>
      </pivotArea>
    </chartFormat>
    <chartFormat chart="36" format="2696">
      <pivotArea type="data" outline="0" fieldPosition="0">
        <references count="2">
          <reference field="4294967294" count="1" selected="0">
            <x v="0"/>
          </reference>
          <reference field="0" count="1" selected="0">
            <x v="1000"/>
          </reference>
        </references>
      </pivotArea>
    </chartFormat>
    <chartFormat chart="36" format="2697">
      <pivotArea type="data" outline="0" fieldPosition="0">
        <references count="2">
          <reference field="4294967294" count="1" selected="0">
            <x v="0"/>
          </reference>
          <reference field="0" count="1" selected="0">
            <x v="1078"/>
          </reference>
        </references>
      </pivotArea>
    </chartFormat>
    <chartFormat chart="36" format="2698">
      <pivotArea type="data" outline="0" fieldPosition="0">
        <references count="2">
          <reference field="4294967294" count="1" selected="0">
            <x v="0"/>
          </reference>
          <reference field="0" count="1" selected="0">
            <x v="1052"/>
          </reference>
        </references>
      </pivotArea>
    </chartFormat>
    <chartFormat chart="36" format="2699">
      <pivotArea type="data" outline="0" fieldPosition="0">
        <references count="2">
          <reference field="4294967294" count="1" selected="0">
            <x v="0"/>
          </reference>
          <reference field="0" count="1" selected="0">
            <x v="1028"/>
          </reference>
        </references>
      </pivotArea>
    </chartFormat>
    <chartFormat chart="36" format="2700">
      <pivotArea type="data" outline="0" fieldPosition="0">
        <references count="2">
          <reference field="4294967294" count="1" selected="0">
            <x v="0"/>
          </reference>
          <reference field="0" count="1" selected="0">
            <x v="1260"/>
          </reference>
        </references>
      </pivotArea>
    </chartFormat>
    <chartFormat chart="36" format="2701">
      <pivotArea type="data" outline="0" fieldPosition="0">
        <references count="2">
          <reference field="4294967294" count="1" selected="0">
            <x v="0"/>
          </reference>
          <reference field="0" count="1" selected="0">
            <x v="1080"/>
          </reference>
        </references>
      </pivotArea>
    </chartFormat>
    <chartFormat chart="36" format="2702">
      <pivotArea type="data" outline="0" fieldPosition="0">
        <references count="2">
          <reference field="4294967294" count="1" selected="0">
            <x v="0"/>
          </reference>
          <reference field="0" count="1" selected="0">
            <x v="1276"/>
          </reference>
        </references>
      </pivotArea>
    </chartFormat>
    <chartFormat chart="36" format="2703">
      <pivotArea type="data" outline="0" fieldPosition="0">
        <references count="2">
          <reference field="4294967294" count="1" selected="0">
            <x v="0"/>
          </reference>
          <reference field="0" count="1" selected="0">
            <x v="976"/>
          </reference>
        </references>
      </pivotArea>
    </chartFormat>
    <chartFormat chart="36" format="2704">
      <pivotArea type="data" outline="0" fieldPosition="0">
        <references count="2">
          <reference field="4294967294" count="1" selected="0">
            <x v="0"/>
          </reference>
          <reference field="0" count="1" selected="0">
            <x v="969"/>
          </reference>
        </references>
      </pivotArea>
    </chartFormat>
    <chartFormat chart="36" format="2705">
      <pivotArea type="data" outline="0" fieldPosition="0">
        <references count="2">
          <reference field="4294967294" count="1" selected="0">
            <x v="0"/>
          </reference>
          <reference field="0" count="1" selected="0">
            <x v="1082"/>
          </reference>
        </references>
      </pivotArea>
    </chartFormat>
    <chartFormat chart="36" format="2706">
      <pivotArea type="data" outline="0" fieldPosition="0">
        <references count="2">
          <reference field="4294967294" count="1" selected="0">
            <x v="0"/>
          </reference>
          <reference field="0" count="1" selected="0">
            <x v="1011"/>
          </reference>
        </references>
      </pivotArea>
    </chartFormat>
    <chartFormat chart="36" format="2707">
      <pivotArea type="data" outline="0" fieldPosition="0">
        <references count="2">
          <reference field="4294967294" count="1" selected="0">
            <x v="0"/>
          </reference>
          <reference field="0" count="1" selected="0">
            <x v="943"/>
          </reference>
        </references>
      </pivotArea>
    </chartFormat>
    <chartFormat chart="36" format="2708">
      <pivotArea type="data" outline="0" fieldPosition="0">
        <references count="2">
          <reference field="4294967294" count="1" selected="0">
            <x v="0"/>
          </reference>
          <reference field="0" count="1" selected="0">
            <x v="1021"/>
          </reference>
        </references>
      </pivotArea>
    </chartFormat>
    <chartFormat chart="36" format="2709">
      <pivotArea type="data" outline="0" fieldPosition="0">
        <references count="2">
          <reference field="4294967294" count="1" selected="0">
            <x v="0"/>
          </reference>
          <reference field="0" count="1" selected="0">
            <x v="1084"/>
          </reference>
        </references>
      </pivotArea>
    </chartFormat>
    <chartFormat chart="36" format="2710">
      <pivotArea type="data" outline="0" fieldPosition="0">
        <references count="2">
          <reference field="4294967294" count="1" selected="0">
            <x v="0"/>
          </reference>
          <reference field="0" count="1" selected="0">
            <x v="1337"/>
          </reference>
        </references>
      </pivotArea>
    </chartFormat>
    <chartFormat chart="36" format="2711">
      <pivotArea type="data" outline="0" fieldPosition="0">
        <references count="2">
          <reference field="4294967294" count="1" selected="0">
            <x v="0"/>
          </reference>
          <reference field="0" count="1" selected="0">
            <x v="1085"/>
          </reference>
        </references>
      </pivotArea>
    </chartFormat>
    <chartFormat chart="36" format="2712">
      <pivotArea type="data" outline="0" fieldPosition="0">
        <references count="2">
          <reference field="4294967294" count="1" selected="0">
            <x v="0"/>
          </reference>
          <reference field="0" count="1" selected="0">
            <x v="1353"/>
          </reference>
        </references>
      </pivotArea>
    </chartFormat>
    <chartFormat chart="36" format="2713">
      <pivotArea type="data" outline="0" fieldPosition="0">
        <references count="2">
          <reference field="4294967294" count="1" selected="0">
            <x v="0"/>
          </reference>
          <reference field="0" count="1" selected="0">
            <x v="1086"/>
          </reference>
        </references>
      </pivotArea>
    </chartFormat>
    <chartFormat chart="36" format="2714">
      <pivotArea type="data" outline="0" fieldPosition="0">
        <references count="2">
          <reference field="4294967294" count="1" selected="0">
            <x v="0"/>
          </reference>
          <reference field="0" count="1" selected="0">
            <x v="1217"/>
          </reference>
        </references>
      </pivotArea>
    </chartFormat>
    <chartFormat chart="36" format="2715">
      <pivotArea type="data" outline="0" fieldPosition="0">
        <references count="2">
          <reference field="4294967294" count="1" selected="0">
            <x v="0"/>
          </reference>
          <reference field="0" count="1" selected="0">
            <x v="1087"/>
          </reference>
        </references>
      </pivotArea>
    </chartFormat>
    <chartFormat chart="36" format="2716">
      <pivotArea type="data" outline="0" fieldPosition="0">
        <references count="2">
          <reference field="4294967294" count="1" selected="0">
            <x v="0"/>
          </reference>
          <reference field="0" count="1" selected="0">
            <x v="1224"/>
          </reference>
        </references>
      </pivotArea>
    </chartFormat>
    <chartFormat chart="36" format="2717">
      <pivotArea type="data" outline="0" fieldPosition="0">
        <references count="2">
          <reference field="4294967294" count="1" selected="0">
            <x v="0"/>
          </reference>
          <reference field="0" count="1" selected="0">
            <x v="1088"/>
          </reference>
        </references>
      </pivotArea>
    </chartFormat>
    <chartFormat chart="36" format="2718">
      <pivotArea type="data" outline="0" fieldPosition="0">
        <references count="2">
          <reference field="4294967294" count="1" selected="0">
            <x v="0"/>
          </reference>
          <reference field="0" count="1" selected="0">
            <x v="1232"/>
          </reference>
        </references>
      </pivotArea>
    </chartFormat>
    <chartFormat chart="36" format="2719">
      <pivotArea type="data" outline="0" fieldPosition="0">
        <references count="2">
          <reference field="4294967294" count="1" selected="0">
            <x v="0"/>
          </reference>
          <reference field="0" count="1" selected="0">
            <x v="1089"/>
          </reference>
        </references>
      </pivotArea>
    </chartFormat>
    <chartFormat chart="36" format="2720">
      <pivotArea type="data" outline="0" fieldPosition="0">
        <references count="2">
          <reference field="4294967294" count="1" selected="0">
            <x v="0"/>
          </reference>
          <reference field="0" count="1" selected="0">
            <x v="1240"/>
          </reference>
        </references>
      </pivotArea>
    </chartFormat>
    <chartFormat chart="36" format="2721">
      <pivotArea type="data" outline="0" fieldPosition="0">
        <references count="2">
          <reference field="4294967294" count="1" selected="0">
            <x v="0"/>
          </reference>
          <reference field="0" count="1" selected="0">
            <x v="1090"/>
          </reference>
        </references>
      </pivotArea>
    </chartFormat>
    <chartFormat chart="36" format="2722">
      <pivotArea type="data" outline="0" fieldPosition="0">
        <references count="2">
          <reference field="4294967294" count="1" selected="0">
            <x v="0"/>
          </reference>
          <reference field="0" count="1" selected="0">
            <x v="1248"/>
          </reference>
        </references>
      </pivotArea>
    </chartFormat>
    <chartFormat chart="36" format="2723">
      <pivotArea type="data" outline="0" fieldPosition="0">
        <references count="2">
          <reference field="4294967294" count="1" selected="0">
            <x v="0"/>
          </reference>
          <reference field="0" count="1" selected="0">
            <x v="1091"/>
          </reference>
        </references>
      </pivotArea>
    </chartFormat>
    <chartFormat chart="36" format="2724">
      <pivotArea type="data" outline="0" fieldPosition="0">
        <references count="2">
          <reference field="4294967294" count="1" selected="0">
            <x v="0"/>
          </reference>
          <reference field="0" count="1" selected="0">
            <x v="1055"/>
          </reference>
        </references>
      </pivotArea>
    </chartFormat>
    <chartFormat chart="36" format="2725">
      <pivotArea type="data" outline="0" fieldPosition="0">
        <references count="2">
          <reference field="4294967294" count="1" selected="0">
            <x v="0"/>
          </reference>
          <reference field="0" count="1" selected="0">
            <x v="1092"/>
          </reference>
        </references>
      </pivotArea>
    </chartFormat>
    <chartFormat chart="36" format="2726">
      <pivotArea type="data" outline="0" fieldPosition="0">
        <references count="2">
          <reference field="4294967294" count="1" selected="0">
            <x v="0"/>
          </reference>
          <reference field="0" count="1" selected="0">
            <x v="1005"/>
          </reference>
        </references>
      </pivotArea>
    </chartFormat>
    <chartFormat chart="36" format="2727">
      <pivotArea type="data" outline="0" fieldPosition="0">
        <references count="2">
          <reference field="4294967294" count="1" selected="0">
            <x v="0"/>
          </reference>
          <reference field="0" count="1" selected="0">
            <x v="1093"/>
          </reference>
        </references>
      </pivotArea>
    </chartFormat>
    <chartFormat chart="36" format="2728">
      <pivotArea type="data" outline="0" fieldPosition="0">
        <references count="2">
          <reference field="4294967294" count="1" selected="0">
            <x v="0"/>
          </reference>
          <reference field="0" count="1" selected="0">
            <x v="953"/>
          </reference>
        </references>
      </pivotArea>
    </chartFormat>
    <chartFormat chart="36" format="2729">
      <pivotArea type="data" outline="0" fieldPosition="0">
        <references count="2">
          <reference field="4294967294" count="1" selected="0">
            <x v="0"/>
          </reference>
          <reference field="0" count="1" selected="0">
            <x v="1094"/>
          </reference>
        </references>
      </pivotArea>
    </chartFormat>
    <chartFormat chart="36" format="2730">
      <pivotArea type="data" outline="0" fieldPosition="0">
        <references count="2">
          <reference field="4294967294" count="1" selected="0">
            <x v="0"/>
          </reference>
          <reference field="0" count="1" selected="0">
            <x v="1059"/>
          </reference>
        </references>
      </pivotArea>
    </chartFormat>
    <chartFormat chart="36" format="2731">
      <pivotArea type="data" outline="0" fieldPosition="0">
        <references count="2">
          <reference field="4294967294" count="1" selected="0">
            <x v="0"/>
          </reference>
          <reference field="0" count="1" selected="0">
            <x v="1095"/>
          </reference>
        </references>
      </pivotArea>
    </chartFormat>
    <chartFormat chart="36" format="2732">
      <pivotArea type="data" outline="0" fieldPosition="0">
        <references count="2">
          <reference field="4294967294" count="1" selected="0">
            <x v="0"/>
          </reference>
          <reference field="0" count="1" selected="0">
            <x v="940"/>
          </reference>
        </references>
      </pivotArea>
    </chartFormat>
    <chartFormat chart="36" format="2733">
      <pivotArea type="data" outline="0" fieldPosition="0">
        <references count="2">
          <reference field="4294967294" count="1" selected="0">
            <x v="0"/>
          </reference>
          <reference field="0" count="1" selected="0">
            <x v="1022"/>
          </reference>
        </references>
      </pivotArea>
    </chartFormat>
    <chartFormat chart="36" format="2734">
      <pivotArea type="data" outline="0" fieldPosition="0">
        <references count="2">
          <reference field="4294967294" count="1" selected="0">
            <x v="0"/>
          </reference>
          <reference field="0" count="1" selected="0">
            <x v="1295"/>
          </reference>
        </references>
      </pivotArea>
    </chartFormat>
    <chartFormat chart="36" format="2735">
      <pivotArea type="data" outline="0" fieldPosition="0">
        <references count="2">
          <reference field="4294967294" count="1" selected="0">
            <x v="0"/>
          </reference>
          <reference field="0" count="1" selected="0">
            <x v="982"/>
          </reference>
        </references>
      </pivotArea>
    </chartFormat>
    <chartFormat chart="36" format="2736">
      <pivotArea type="data" outline="0" fieldPosition="0">
        <references count="2">
          <reference field="4294967294" count="1" selected="0">
            <x v="0"/>
          </reference>
          <reference field="0" count="1" selected="0">
            <x v="1010"/>
          </reference>
        </references>
      </pivotArea>
    </chartFormat>
    <chartFormat chart="36" format="2737">
      <pivotArea type="data" outline="0" fieldPosition="0">
        <references count="2">
          <reference field="4294967294" count="1" selected="0">
            <x v="0"/>
          </reference>
          <reference field="0" count="1" selected="0">
            <x v="1097"/>
          </reference>
        </references>
      </pivotArea>
    </chartFormat>
    <chartFormat chart="36" format="2738">
      <pivotArea type="data" outline="0" fieldPosition="0">
        <references count="2">
          <reference field="4294967294" count="1" selected="0">
            <x v="0"/>
          </reference>
          <reference field="0" count="1" selected="0">
            <x v="1063"/>
          </reference>
        </references>
      </pivotArea>
    </chartFormat>
    <chartFormat chart="36" format="2739">
      <pivotArea type="data" outline="0" fieldPosition="0">
        <references count="2">
          <reference field="4294967294" count="1" selected="0">
            <x v="0"/>
          </reference>
          <reference field="0" count="1" selected="0">
            <x v="1098"/>
          </reference>
        </references>
      </pivotArea>
    </chartFormat>
    <chartFormat chart="36" format="2740">
      <pivotArea type="data" outline="0" fieldPosition="0">
        <references count="2">
          <reference field="4294967294" count="1" selected="0">
            <x v="0"/>
          </reference>
          <reference field="0" count="1" selected="0">
            <x v="1318"/>
          </reference>
        </references>
      </pivotArea>
    </chartFormat>
    <chartFormat chart="36" format="2741">
      <pivotArea type="data" outline="0" fieldPosition="0">
        <references count="2">
          <reference field="4294967294" count="1" selected="0">
            <x v="0"/>
          </reference>
          <reference field="0" count="1" selected="0">
            <x v="1099"/>
          </reference>
        </references>
      </pivotArea>
    </chartFormat>
    <chartFormat chart="36" format="2742">
      <pivotArea type="data" outline="0" fieldPosition="0">
        <references count="2">
          <reference field="4294967294" count="1" selected="0">
            <x v="0"/>
          </reference>
          <reference field="0" count="1" selected="0">
            <x v="1326"/>
          </reference>
        </references>
      </pivotArea>
    </chartFormat>
    <chartFormat chart="36" format="2743">
      <pivotArea type="data" outline="0" fieldPosition="0">
        <references count="2">
          <reference field="4294967294" count="1" selected="0">
            <x v="0"/>
          </reference>
          <reference field="0" count="1" selected="0">
            <x v="1100"/>
          </reference>
        </references>
      </pivotArea>
    </chartFormat>
    <chartFormat chart="36" format="2744">
      <pivotArea type="data" outline="0" fieldPosition="0">
        <references count="2">
          <reference field="4294967294" count="1" selected="0">
            <x v="0"/>
          </reference>
          <reference field="0" count="1" selected="0">
            <x v="1334"/>
          </reference>
        </references>
      </pivotArea>
    </chartFormat>
    <chartFormat chart="36" format="2745">
      <pivotArea type="data" outline="0" fieldPosition="0">
        <references count="2">
          <reference field="4294967294" count="1" selected="0">
            <x v="0"/>
          </reference>
          <reference field="0" count="1" selected="0">
            <x v="1101"/>
          </reference>
        </references>
      </pivotArea>
    </chartFormat>
    <chartFormat chart="36" format="2746">
      <pivotArea type="data" outline="0" fieldPosition="0">
        <references count="2">
          <reference field="4294967294" count="1" selected="0">
            <x v="0"/>
          </reference>
          <reference field="0" count="1" selected="0">
            <x v="962"/>
          </reference>
        </references>
      </pivotArea>
    </chartFormat>
    <chartFormat chart="36" format="2747">
      <pivotArea type="data" outline="0" fieldPosition="0">
        <references count="2">
          <reference field="4294967294" count="1" selected="0">
            <x v="0"/>
          </reference>
          <reference field="0" count="1" selected="0">
            <x v="1102"/>
          </reference>
        </references>
      </pivotArea>
    </chartFormat>
    <chartFormat chart="36" format="2748">
      <pivotArea type="data" outline="0" fieldPosition="0">
        <references count="2">
          <reference field="4294967294" count="1" selected="0">
            <x v="0"/>
          </reference>
          <reference field="0" count="1" selected="0">
            <x v="1349"/>
          </reference>
        </references>
      </pivotArea>
    </chartFormat>
    <chartFormat chart="36" format="2749">
      <pivotArea type="data" outline="0" fieldPosition="0">
        <references count="2">
          <reference field="4294967294" count="1" selected="0">
            <x v="0"/>
          </reference>
          <reference field="0" count="1" selected="0">
            <x v="1103"/>
          </reference>
        </references>
      </pivotArea>
    </chartFormat>
    <chartFormat chart="36" format="2750">
      <pivotArea type="data" outline="0" fieldPosition="0">
        <references count="2">
          <reference field="4294967294" count="1" selected="0">
            <x v="0"/>
          </reference>
          <reference field="0" count="1" selected="0">
            <x v="1357"/>
          </reference>
        </references>
      </pivotArea>
    </chartFormat>
    <chartFormat chart="36" format="2751">
      <pivotArea type="data" outline="0" fieldPosition="0">
        <references count="2">
          <reference field="4294967294" count="1" selected="0">
            <x v="0"/>
          </reference>
          <reference field="0" count="1" selected="0">
            <x v="1104"/>
          </reference>
        </references>
      </pivotArea>
    </chartFormat>
    <chartFormat chart="36" format="2752">
      <pivotArea type="data" outline="0" fieldPosition="0">
        <references count="2">
          <reference field="4294967294" count="1" selected="0">
            <x v="0"/>
          </reference>
          <reference field="0" count="1" selected="0">
            <x v="1049"/>
          </reference>
        </references>
      </pivotArea>
    </chartFormat>
    <chartFormat chart="36" format="2753">
      <pivotArea type="data" outline="0" fieldPosition="0">
        <references count="2">
          <reference field="4294967294" count="1" selected="0">
            <x v="0"/>
          </reference>
          <reference field="0" count="1" selected="0">
            <x v="1105"/>
          </reference>
        </references>
      </pivotArea>
    </chartFormat>
    <chartFormat chart="36" format="2754">
      <pivotArea type="data" outline="0" fieldPosition="0">
        <references count="2">
          <reference field="4294967294" count="1" selected="0">
            <x v="0"/>
          </reference>
          <reference field="0" count="1" selected="0">
            <x v="1219"/>
          </reference>
        </references>
      </pivotArea>
    </chartFormat>
    <chartFormat chart="36" format="2755">
      <pivotArea type="data" outline="0" fieldPosition="0">
        <references count="2">
          <reference field="4294967294" count="1" selected="0">
            <x v="0"/>
          </reference>
          <reference field="0" count="1" selected="0">
            <x v="1106"/>
          </reference>
        </references>
      </pivotArea>
    </chartFormat>
    <chartFormat chart="36" format="2756">
      <pivotArea type="data" outline="0" fieldPosition="0">
        <references count="2">
          <reference field="4294967294" count="1" selected="0">
            <x v="0"/>
          </reference>
          <reference field="0" count="1" selected="0">
            <x v="951"/>
          </reference>
        </references>
      </pivotArea>
    </chartFormat>
    <chartFormat chart="36" format="2757">
      <pivotArea type="data" outline="0" fieldPosition="0">
        <references count="2">
          <reference field="4294967294" count="1" selected="0">
            <x v="0"/>
          </reference>
          <reference field="0" count="1" selected="0">
            <x v="1107"/>
          </reference>
        </references>
      </pivotArea>
    </chartFormat>
    <chartFormat chart="36" format="2758">
      <pivotArea type="data" outline="0" fieldPosition="0">
        <references count="2">
          <reference field="4294967294" count="1" selected="0">
            <x v="0"/>
          </reference>
          <reference field="0" count="1" selected="0">
            <x v="1226"/>
          </reference>
        </references>
      </pivotArea>
    </chartFormat>
    <chartFormat chart="36" format="2759">
      <pivotArea type="data" outline="0" fieldPosition="0">
        <references count="2">
          <reference field="4294967294" count="1" selected="0">
            <x v="0"/>
          </reference>
          <reference field="0" count="1" selected="0">
            <x v="1030"/>
          </reference>
        </references>
      </pivotArea>
    </chartFormat>
    <chartFormat chart="36" format="2760">
      <pivotArea type="data" outline="0" fieldPosition="0">
        <references count="2">
          <reference field="4294967294" count="1" selected="0">
            <x v="0"/>
          </reference>
          <reference field="0" count="1" selected="0">
            <x v="1051"/>
          </reference>
        </references>
      </pivotArea>
    </chartFormat>
    <chartFormat chart="36" format="2761">
      <pivotArea type="data" outline="0" fieldPosition="0">
        <references count="2">
          <reference field="4294967294" count="1" selected="0">
            <x v="0"/>
          </reference>
          <reference field="0" count="1" selected="0">
            <x v="1109"/>
          </reference>
        </references>
      </pivotArea>
    </chartFormat>
    <chartFormat chart="36" format="2762">
      <pivotArea type="data" outline="0" fieldPosition="0">
        <references count="2">
          <reference field="4294967294" count="1" selected="0">
            <x v="0"/>
          </reference>
          <reference field="0" count="1" selected="0">
            <x v="1234"/>
          </reference>
        </references>
      </pivotArea>
    </chartFormat>
    <chartFormat chart="36" format="2763">
      <pivotArea type="data" outline="0" fieldPosition="0">
        <references count="2">
          <reference field="4294967294" count="1" selected="0">
            <x v="0"/>
          </reference>
          <reference field="0" count="1" selected="0">
            <x v="1031"/>
          </reference>
        </references>
      </pivotArea>
    </chartFormat>
    <chartFormat chart="36" format="2764">
      <pivotArea type="data" outline="0" fieldPosition="0">
        <references count="2">
          <reference field="4294967294" count="1" selected="0">
            <x v="0"/>
          </reference>
          <reference field="0" count="1" selected="0">
            <x v="1238"/>
          </reference>
        </references>
      </pivotArea>
    </chartFormat>
    <chartFormat chart="36" format="2765">
      <pivotArea type="data" outline="0" fieldPosition="0">
        <references count="2">
          <reference field="4294967294" count="1" selected="0">
            <x v="0"/>
          </reference>
          <reference field="0" count="1" selected="0">
            <x v="983"/>
          </reference>
        </references>
      </pivotArea>
    </chartFormat>
    <chartFormat chart="36" format="2766">
      <pivotArea type="data" outline="0" fieldPosition="0">
        <references count="2">
          <reference field="4294967294" count="1" selected="0">
            <x v="0"/>
          </reference>
          <reference field="0" count="1" selected="0">
            <x v="1242"/>
          </reference>
        </references>
      </pivotArea>
    </chartFormat>
    <chartFormat chart="36" format="2767">
      <pivotArea type="data" outline="0" fieldPosition="0">
        <references count="2">
          <reference field="4294967294" count="1" selected="0">
            <x v="0"/>
          </reference>
          <reference field="0" count="1" selected="0">
            <x v="1112"/>
          </reference>
        </references>
      </pivotArea>
    </chartFormat>
    <chartFormat chart="36" format="2768">
      <pivotArea type="data" outline="0" fieldPosition="0">
        <references count="2">
          <reference field="4294967294" count="1" selected="0">
            <x v="0"/>
          </reference>
          <reference field="0" count="1" selected="0">
            <x v="1001"/>
          </reference>
        </references>
      </pivotArea>
    </chartFormat>
    <chartFormat chart="36" format="2769">
      <pivotArea type="data" outline="0" fieldPosition="0">
        <references count="2">
          <reference field="4294967294" count="1" selected="0">
            <x v="0"/>
          </reference>
          <reference field="0" count="1" selected="0">
            <x v="1113"/>
          </reference>
        </references>
      </pivotArea>
    </chartFormat>
    <chartFormat chart="36" format="2770">
      <pivotArea type="data" outline="0" fieldPosition="0">
        <references count="2">
          <reference field="4294967294" count="1" selected="0">
            <x v="0"/>
          </reference>
          <reference field="0" count="1" selected="0">
            <x v="1250"/>
          </reference>
        </references>
      </pivotArea>
    </chartFormat>
    <chartFormat chart="36" format="2771">
      <pivotArea type="data" outline="0" fieldPosition="0">
        <references count="2">
          <reference field="4294967294" count="1" selected="0">
            <x v="0"/>
          </reference>
          <reference field="0" count="1" selected="0">
            <x v="1114"/>
          </reference>
        </references>
      </pivotArea>
    </chartFormat>
    <chartFormat chart="36" format="2772">
      <pivotArea type="data" outline="0" fieldPosition="0">
        <references count="2">
          <reference field="4294967294" count="1" selected="0">
            <x v="0"/>
          </reference>
          <reference field="0" count="1" selected="0">
            <x v="939"/>
          </reference>
        </references>
      </pivotArea>
    </chartFormat>
    <chartFormat chart="36" format="2773">
      <pivotArea type="data" outline="0" fieldPosition="0">
        <references count="2">
          <reference field="4294967294" count="1" selected="0">
            <x v="0"/>
          </reference>
          <reference field="0" count="1" selected="0">
            <x v="944"/>
          </reference>
        </references>
      </pivotArea>
    </chartFormat>
    <chartFormat chart="36" format="2774">
      <pivotArea type="data" outline="0" fieldPosition="0">
        <references count="2">
          <reference field="4294967294" count="1" selected="0">
            <x v="0"/>
          </reference>
          <reference field="0" count="1" selected="0">
            <x v="1258"/>
          </reference>
        </references>
      </pivotArea>
    </chartFormat>
    <chartFormat chart="36" format="2775">
      <pivotArea type="data" outline="0" fieldPosition="0">
        <references count="2">
          <reference field="4294967294" count="1" selected="0">
            <x v="0"/>
          </reference>
          <reference field="0" count="1" selected="0">
            <x v="945"/>
          </reference>
        </references>
      </pivotArea>
    </chartFormat>
    <chartFormat chart="36" format="2776">
      <pivotArea type="data" outline="0" fieldPosition="0">
        <references count="2">
          <reference field="4294967294" count="1" selected="0">
            <x v="0"/>
          </reference>
          <reference field="0" count="1" selected="0">
            <x v="1262"/>
          </reference>
        </references>
      </pivotArea>
    </chartFormat>
    <chartFormat chart="36" format="2777">
      <pivotArea type="data" outline="0" fieldPosition="0">
        <references count="2">
          <reference field="4294967294" count="1" selected="0">
            <x v="0"/>
          </reference>
          <reference field="0" count="1" selected="0">
            <x v="1117"/>
          </reference>
        </references>
      </pivotArea>
    </chartFormat>
    <chartFormat chart="36" format="2778">
      <pivotArea type="data" outline="0" fieldPosition="0">
        <references count="2">
          <reference field="4294967294" count="1" selected="0">
            <x v="0"/>
          </reference>
          <reference field="0" count="1" selected="0">
            <x v="1266"/>
          </reference>
        </references>
      </pivotArea>
    </chartFormat>
    <chartFormat chart="36" format="2779">
      <pivotArea type="data" outline="0" fieldPosition="0">
        <references count="2">
          <reference field="4294967294" count="1" selected="0">
            <x v="0"/>
          </reference>
          <reference field="0" count="1" selected="0">
            <x v="1118"/>
          </reference>
        </references>
      </pivotArea>
    </chartFormat>
    <chartFormat chart="36" format="2780">
      <pivotArea type="data" outline="0" fieldPosition="0">
        <references count="2">
          <reference field="4294967294" count="1" selected="0">
            <x v="0"/>
          </reference>
          <reference field="0" count="1" selected="0">
            <x v="1270"/>
          </reference>
        </references>
      </pivotArea>
    </chartFormat>
    <chartFormat chart="36" format="2781">
      <pivotArea type="data" outline="0" fieldPosition="0">
        <references count="2">
          <reference field="4294967294" count="1" selected="0">
            <x v="0"/>
          </reference>
          <reference field="0" count="1" selected="0">
            <x v="984"/>
          </reference>
        </references>
      </pivotArea>
    </chartFormat>
    <chartFormat chart="36" format="2782">
      <pivotArea type="data" outline="0" fieldPosition="0">
        <references count="2">
          <reference field="4294967294" count="1" selected="0">
            <x v="0"/>
          </reference>
          <reference field="0" count="1" selected="0">
            <x v="979"/>
          </reference>
        </references>
      </pivotArea>
    </chartFormat>
    <chartFormat chart="36" format="2783">
      <pivotArea type="data" outline="0" fieldPosition="0">
        <references count="2">
          <reference field="4294967294" count="1" selected="0">
            <x v="0"/>
          </reference>
          <reference field="0" count="1" selected="0">
            <x v="1120"/>
          </reference>
        </references>
      </pivotArea>
    </chartFormat>
    <chartFormat chart="36" format="2784">
      <pivotArea type="data" outline="0" fieldPosition="0">
        <references count="2">
          <reference field="4294967294" count="1" selected="0">
            <x v="0"/>
          </reference>
          <reference field="0" count="1" selected="0">
            <x v="1278"/>
          </reference>
        </references>
      </pivotArea>
    </chartFormat>
    <chartFormat chart="36" format="2785">
      <pivotArea type="data" outline="0" fieldPosition="0">
        <references count="2">
          <reference field="4294967294" count="1" selected="0">
            <x v="0"/>
          </reference>
          <reference field="0" count="1" selected="0">
            <x v="985"/>
          </reference>
        </references>
      </pivotArea>
    </chartFormat>
    <chartFormat chart="36" format="2786">
      <pivotArea type="data" outline="0" fieldPosition="0">
        <references count="2">
          <reference field="4294967294" count="1" selected="0">
            <x v="0"/>
          </reference>
          <reference field="0" count="1" selected="0">
            <x v="954"/>
          </reference>
        </references>
      </pivotArea>
    </chartFormat>
    <chartFormat chart="36" format="2787">
      <pivotArea type="data" outline="0" fieldPosition="0">
        <references count="2">
          <reference field="4294967294" count="1" selected="0">
            <x v="0"/>
          </reference>
          <reference field="0" count="1" selected="0">
            <x v="1122"/>
          </reference>
        </references>
      </pivotArea>
    </chartFormat>
    <chartFormat chart="36" format="2788">
      <pivotArea type="data" outline="0" fieldPosition="0">
        <references count="2">
          <reference field="4294967294" count="1" selected="0">
            <x v="0"/>
          </reference>
          <reference field="0" count="1" selected="0">
            <x v="1285"/>
          </reference>
        </references>
      </pivotArea>
    </chartFormat>
    <chartFormat chart="36" format="2789">
      <pivotArea type="data" outline="0" fieldPosition="0">
        <references count="2">
          <reference field="4294967294" count="1" selected="0">
            <x v="0"/>
          </reference>
          <reference field="0" count="1" selected="0">
            <x v="1123"/>
          </reference>
        </references>
      </pivotArea>
    </chartFormat>
    <chartFormat chart="36" format="2790">
      <pivotArea type="data" outline="0" fieldPosition="0">
        <references count="2">
          <reference field="4294967294" count="1" selected="0">
            <x v="0"/>
          </reference>
          <reference field="0" count="1" selected="0">
            <x v="1025"/>
          </reference>
        </references>
      </pivotArea>
    </chartFormat>
    <chartFormat chart="36" format="2791">
      <pivotArea type="data" outline="0" fieldPosition="0">
        <references count="2">
          <reference field="4294967294" count="1" selected="0">
            <x v="0"/>
          </reference>
          <reference field="0" count="1" selected="0">
            <x v="1124"/>
          </reference>
        </references>
      </pivotArea>
    </chartFormat>
    <chartFormat chart="36" format="2792">
      <pivotArea type="data" outline="0" fieldPosition="0">
        <references count="2">
          <reference field="4294967294" count="1" selected="0">
            <x v="0"/>
          </reference>
          <reference field="0" count="1" selected="0">
            <x v="1293"/>
          </reference>
        </references>
      </pivotArea>
    </chartFormat>
    <chartFormat chart="36" format="2793">
      <pivotArea type="data" outline="0" fieldPosition="0">
        <references count="2">
          <reference field="4294967294" count="1" selected="0">
            <x v="0"/>
          </reference>
          <reference field="0" count="1" selected="0">
            <x v="1125"/>
          </reference>
        </references>
      </pivotArea>
    </chartFormat>
    <chartFormat chart="36" format="2794">
      <pivotArea type="data" outline="0" fieldPosition="0">
        <references count="2">
          <reference field="4294967294" count="1" selected="0">
            <x v="0"/>
          </reference>
          <reference field="0" count="1" selected="0">
            <x v="957"/>
          </reference>
        </references>
      </pivotArea>
    </chartFormat>
    <chartFormat chart="36" format="2795">
      <pivotArea type="data" outline="0" fieldPosition="0">
        <references count="2">
          <reference field="4294967294" count="1" selected="0">
            <x v="0"/>
          </reference>
          <reference field="0" count="1" selected="0">
            <x v="1126"/>
          </reference>
        </references>
      </pivotArea>
    </chartFormat>
    <chartFormat chart="36" format="2796">
      <pivotArea type="data" outline="0" fieldPosition="0">
        <references count="2">
          <reference field="4294967294" count="1" selected="0">
            <x v="0"/>
          </reference>
          <reference field="0" count="1" selected="0">
            <x v="1301"/>
          </reference>
        </references>
      </pivotArea>
    </chartFormat>
    <chartFormat chart="36" format="2797">
      <pivotArea type="data" outline="0" fieldPosition="0">
        <references count="2">
          <reference field="4294967294" count="1" selected="0">
            <x v="0"/>
          </reference>
          <reference field="0" count="1" selected="0">
            <x v="1127"/>
          </reference>
        </references>
      </pivotArea>
    </chartFormat>
    <chartFormat chart="36" format="2798">
      <pivotArea type="data" outline="0" fieldPosition="0">
        <references count="2">
          <reference field="4294967294" count="1" selected="0">
            <x v="0"/>
          </reference>
          <reference field="0" count="1" selected="0">
            <x v="1305"/>
          </reference>
        </references>
      </pivotArea>
    </chartFormat>
    <chartFormat chart="36" format="2799">
      <pivotArea type="data" outline="0" fieldPosition="0">
        <references count="2">
          <reference field="4294967294" count="1" selected="0">
            <x v="0"/>
          </reference>
          <reference field="0" count="1" selected="0">
            <x v="947"/>
          </reference>
        </references>
      </pivotArea>
    </chartFormat>
    <chartFormat chart="36" format="2800">
      <pivotArea type="data" outline="0" fieldPosition="0">
        <references count="2">
          <reference field="4294967294" count="1" selected="0">
            <x v="0"/>
          </reference>
          <reference field="0" count="1" selected="0">
            <x v="1309"/>
          </reference>
        </references>
      </pivotArea>
    </chartFormat>
    <chartFormat chart="36" format="2801">
      <pivotArea type="data" outline="0" fieldPosition="0">
        <references count="2">
          <reference field="4294967294" count="1" selected="0">
            <x v="0"/>
          </reference>
          <reference field="0" count="1" selected="0">
            <x v="1128"/>
          </reference>
        </references>
      </pivotArea>
    </chartFormat>
    <chartFormat chart="36" format="2802">
      <pivotArea type="data" outline="0" fieldPosition="0">
        <references count="2">
          <reference field="4294967294" count="1" selected="0">
            <x v="0"/>
          </reference>
          <reference field="0" count="1" selected="0">
            <x v="1313"/>
          </reference>
        </references>
      </pivotArea>
    </chartFormat>
    <chartFormat chart="36" format="2803">
      <pivotArea type="data" outline="0" fieldPosition="0">
        <references count="2">
          <reference field="4294967294" count="1" selected="0">
            <x v="0"/>
          </reference>
          <reference field="0" count="1" selected="0">
            <x v="1032"/>
          </reference>
        </references>
      </pivotArea>
    </chartFormat>
    <chartFormat chart="36" format="2804">
      <pivotArea type="data" outline="0" fieldPosition="0">
        <references count="2">
          <reference field="4294967294" count="1" selected="0">
            <x v="0"/>
          </reference>
          <reference field="0" count="1" selected="0">
            <x v="1316"/>
          </reference>
        </references>
      </pivotArea>
    </chartFormat>
    <chartFormat chart="36" format="2805">
      <pivotArea type="data" outline="0" fieldPosition="0">
        <references count="2">
          <reference field="4294967294" count="1" selected="0">
            <x v="0"/>
          </reference>
          <reference field="0" count="1" selected="0">
            <x v="1130"/>
          </reference>
        </references>
      </pivotArea>
    </chartFormat>
    <chartFormat chart="36" format="2806">
      <pivotArea type="data" outline="0" fieldPosition="0">
        <references count="2">
          <reference field="4294967294" count="1" selected="0">
            <x v="0"/>
          </reference>
          <reference field="0" count="1" selected="0">
            <x v="1320"/>
          </reference>
        </references>
      </pivotArea>
    </chartFormat>
    <chartFormat chart="36" format="2807">
      <pivotArea type="data" outline="0" fieldPosition="0">
        <references count="2">
          <reference field="4294967294" count="1" selected="0">
            <x v="0"/>
          </reference>
          <reference field="0" count="1" selected="0">
            <x v="1131"/>
          </reference>
        </references>
      </pivotArea>
    </chartFormat>
    <chartFormat chart="36" format="2808">
      <pivotArea type="data" outline="0" fieldPosition="0">
        <references count="2">
          <reference field="4294967294" count="1" selected="0">
            <x v="0"/>
          </reference>
          <reference field="0" count="1" selected="0">
            <x v="1065"/>
          </reference>
        </references>
      </pivotArea>
    </chartFormat>
    <chartFormat chart="36" format="2809">
      <pivotArea type="data" outline="0" fieldPosition="0">
        <references count="2">
          <reference field="4294967294" count="1" selected="0">
            <x v="0"/>
          </reference>
          <reference field="0" count="1" selected="0">
            <x v="1033"/>
          </reference>
        </references>
      </pivotArea>
    </chartFormat>
    <chartFormat chart="36" format="2810">
      <pivotArea type="data" outline="0" fieldPosition="0">
        <references count="2">
          <reference field="4294967294" count="1" selected="0">
            <x v="0"/>
          </reference>
          <reference field="0" count="1" selected="0">
            <x v="1328"/>
          </reference>
        </references>
      </pivotArea>
    </chartFormat>
    <chartFormat chart="36" format="2811">
      <pivotArea type="data" outline="0" fieldPosition="0">
        <references count="2">
          <reference field="4294967294" count="1" selected="0">
            <x v="0"/>
          </reference>
          <reference field="0" count="1" selected="0">
            <x v="1133"/>
          </reference>
        </references>
      </pivotArea>
    </chartFormat>
    <chartFormat chart="36" format="2812">
      <pivotArea type="data" outline="0" fieldPosition="0">
        <references count="2">
          <reference field="4294967294" count="1" selected="0">
            <x v="0"/>
          </reference>
          <reference field="0" count="1" selected="0">
            <x v="1332"/>
          </reference>
        </references>
      </pivotArea>
    </chartFormat>
    <chartFormat chart="36" format="2813">
      <pivotArea type="data" outline="0" fieldPosition="0">
        <references count="2">
          <reference field="4294967294" count="1" selected="0">
            <x v="0"/>
          </reference>
          <reference field="0" count="1" selected="0">
            <x v="1134"/>
          </reference>
        </references>
      </pivotArea>
    </chartFormat>
    <chartFormat chart="36" format="2814">
      <pivotArea type="data" outline="0" fieldPosition="0">
        <references count="2">
          <reference field="4294967294" count="1" selected="0">
            <x v="0"/>
          </reference>
          <reference field="0" count="1" selected="0">
            <x v="1336"/>
          </reference>
        </references>
      </pivotArea>
    </chartFormat>
    <chartFormat chart="36" format="2815">
      <pivotArea type="data" outline="0" fieldPosition="0">
        <references count="2">
          <reference field="4294967294" count="1" selected="0">
            <x v="0"/>
          </reference>
          <reference field="0" count="1" selected="0">
            <x v="1034"/>
          </reference>
        </references>
      </pivotArea>
    </chartFormat>
    <chartFormat chart="36" format="2816">
      <pivotArea type="data" outline="0" fieldPosition="0">
        <references count="2">
          <reference field="4294967294" count="1" selected="0">
            <x v="0"/>
          </reference>
          <reference field="0" count="1" selected="0">
            <x v="1339"/>
          </reference>
        </references>
      </pivotArea>
    </chartFormat>
    <chartFormat chart="36" format="2817">
      <pivotArea type="data" outline="0" fieldPosition="0">
        <references count="2">
          <reference field="4294967294" count="1" selected="0">
            <x v="0"/>
          </reference>
          <reference field="0" count="1" selected="0">
            <x v="1136"/>
          </reference>
        </references>
      </pivotArea>
    </chartFormat>
    <chartFormat chart="36" format="2818">
      <pivotArea type="data" outline="0" fieldPosition="0">
        <references count="2">
          <reference field="4294967294" count="1" selected="0">
            <x v="0"/>
          </reference>
          <reference field="0" count="1" selected="0">
            <x v="1016"/>
          </reference>
        </references>
      </pivotArea>
    </chartFormat>
    <chartFormat chart="36" format="2819">
      <pivotArea type="data" outline="0" fieldPosition="0">
        <references count="2">
          <reference field="4294967294" count="1" selected="0">
            <x v="0"/>
          </reference>
          <reference field="0" count="1" selected="0">
            <x v="1137"/>
          </reference>
        </references>
      </pivotArea>
    </chartFormat>
    <chartFormat chart="36" format="2820">
      <pivotArea type="data" outline="0" fieldPosition="0">
        <references count="2">
          <reference field="4294967294" count="1" selected="0">
            <x v="0"/>
          </reference>
          <reference field="0" count="1" selected="0">
            <x v="1347"/>
          </reference>
        </references>
      </pivotArea>
    </chartFormat>
    <chartFormat chart="36" format="2821">
      <pivotArea type="data" outline="0" fieldPosition="0">
        <references count="2">
          <reference field="4294967294" count="1" selected="0">
            <x v="0"/>
          </reference>
          <reference field="0" count="1" selected="0">
            <x v="971"/>
          </reference>
        </references>
      </pivotArea>
    </chartFormat>
    <chartFormat chart="36" format="2822">
      <pivotArea type="data" outline="0" fieldPosition="0">
        <references count="2">
          <reference field="4294967294" count="1" selected="0">
            <x v="0"/>
          </reference>
          <reference field="0" count="1" selected="0">
            <x v="1351"/>
          </reference>
        </references>
      </pivotArea>
    </chartFormat>
    <chartFormat chart="36" format="2823">
      <pivotArea type="data" outline="0" fieldPosition="0">
        <references count="2">
          <reference field="4294967294" count="1" selected="0">
            <x v="0"/>
          </reference>
          <reference field="0" count="1" selected="0">
            <x v="1139"/>
          </reference>
        </references>
      </pivotArea>
    </chartFormat>
    <chartFormat chart="36" format="2824">
      <pivotArea type="data" outline="0" fieldPosition="0">
        <references count="2">
          <reference field="4294967294" count="1" selected="0">
            <x v="0"/>
          </reference>
          <reference field="0" count="1" selected="0">
            <x v="964"/>
          </reference>
        </references>
      </pivotArea>
    </chartFormat>
    <chartFormat chart="36" format="2825">
      <pivotArea type="data" outline="0" fieldPosition="0">
        <references count="2">
          <reference field="4294967294" count="1" selected="0">
            <x v="0"/>
          </reference>
          <reference field="0" count="1" selected="0">
            <x v="1140"/>
          </reference>
        </references>
      </pivotArea>
    </chartFormat>
    <chartFormat chart="36" format="2826">
      <pivotArea type="data" outline="0" fieldPosition="0">
        <references count="2">
          <reference field="4294967294" count="1" selected="0">
            <x v="0"/>
          </reference>
          <reference field="0" count="1" selected="0">
            <x v="1359"/>
          </reference>
        </references>
      </pivotArea>
    </chartFormat>
    <chartFormat chart="36" format="2827">
      <pivotArea type="data" outline="0" fieldPosition="0">
        <references count="2">
          <reference field="4294967294" count="1" selected="0">
            <x v="0"/>
          </reference>
          <reference field="0" count="1" selected="0">
            <x v="1035"/>
          </reference>
        </references>
      </pivotArea>
    </chartFormat>
    <chartFormat chart="36" format="2828">
      <pivotArea type="data" outline="0" fieldPosition="0">
        <references count="2">
          <reference field="4294967294" count="1" selected="0">
            <x v="0"/>
          </reference>
          <reference field="0" count="1" selected="0">
            <x v="1363"/>
          </reference>
        </references>
      </pivotArea>
    </chartFormat>
    <chartFormat chart="36" format="2829">
      <pivotArea type="data" outline="0" fieldPosition="0">
        <references count="2">
          <reference field="4294967294" count="1" selected="0">
            <x v="0"/>
          </reference>
          <reference field="0" count="1" selected="0">
            <x v="949"/>
          </reference>
        </references>
      </pivotArea>
    </chartFormat>
    <chartFormat chart="36" format="2830">
      <pivotArea type="data" outline="0" fieldPosition="0">
        <references count="2">
          <reference field="4294967294" count="1" selected="0">
            <x v="0"/>
          </reference>
          <reference field="0" count="1" selected="0">
            <x v="942"/>
          </reference>
        </references>
      </pivotArea>
    </chartFormat>
    <chartFormat chart="36" format="2831">
      <pivotArea type="data" outline="0" fieldPosition="0">
        <references count="2">
          <reference field="4294967294" count="1" selected="0">
            <x v="0"/>
          </reference>
          <reference field="0" count="1" selected="0">
            <x v="1142"/>
          </reference>
        </references>
      </pivotArea>
    </chartFormat>
    <chartFormat chart="36" format="2832">
      <pivotArea type="data" outline="0" fieldPosition="0">
        <references count="2">
          <reference field="4294967294" count="1" selected="0">
            <x v="0"/>
          </reference>
          <reference field="0" count="1" selected="0">
            <x v="1218"/>
          </reference>
        </references>
      </pivotArea>
    </chartFormat>
    <chartFormat chart="36" format="2833">
      <pivotArea type="data" outline="0" fieldPosition="0">
        <references count="2">
          <reference field="4294967294" count="1" selected="0">
            <x v="0"/>
          </reference>
          <reference field="0" count="1" selected="0">
            <x v="1143"/>
          </reference>
        </references>
      </pivotArea>
    </chartFormat>
    <chartFormat chart="36" format="2834">
      <pivotArea type="data" outline="0" fieldPosition="0">
        <references count="2">
          <reference field="4294967294" count="1" selected="0">
            <x v="0"/>
          </reference>
          <reference field="0" count="1" selected="0">
            <x v="1220"/>
          </reference>
        </references>
      </pivotArea>
    </chartFormat>
    <chartFormat chart="36" format="2835">
      <pivotArea type="data" outline="0" fieldPosition="0">
        <references count="2">
          <reference field="4294967294" count="1" selected="0">
            <x v="0"/>
          </reference>
          <reference field="0" count="1" selected="0">
            <x v="1144"/>
          </reference>
        </references>
      </pivotArea>
    </chartFormat>
    <chartFormat chart="36" format="2836">
      <pivotArea type="data" outline="0" fieldPosition="0">
        <references count="2">
          <reference field="4294967294" count="1" selected="0">
            <x v="0"/>
          </reference>
          <reference field="0" count="1" selected="0">
            <x v="1222"/>
          </reference>
        </references>
      </pivotArea>
    </chartFormat>
    <chartFormat chart="36" format="2837">
      <pivotArea type="data" outline="0" fieldPosition="0">
        <references count="2">
          <reference field="4294967294" count="1" selected="0">
            <x v="0"/>
          </reference>
          <reference field="0" count="1" selected="0">
            <x v="987"/>
          </reference>
        </references>
      </pivotArea>
    </chartFormat>
    <chartFormat chart="36" format="2838">
      <pivotArea type="data" outline="0" fieldPosition="0">
        <references count="2">
          <reference field="4294967294" count="1" selected="0">
            <x v="0"/>
          </reference>
          <reference field="0" count="1" selected="0">
            <x v="1223"/>
          </reference>
        </references>
      </pivotArea>
    </chartFormat>
    <chartFormat chart="36" format="2839">
      <pivotArea type="data" outline="0" fieldPosition="0">
        <references count="2">
          <reference field="4294967294" count="1" selected="0">
            <x v="0"/>
          </reference>
          <reference field="0" count="1" selected="0">
            <x v="1146"/>
          </reference>
        </references>
      </pivotArea>
    </chartFormat>
    <chartFormat chart="36" format="2840">
      <pivotArea type="data" outline="0" fieldPosition="0">
        <references count="2">
          <reference field="4294967294" count="1" selected="0">
            <x v="0"/>
          </reference>
          <reference field="0" count="1" selected="0">
            <x v="1050"/>
          </reference>
        </references>
      </pivotArea>
    </chartFormat>
    <chartFormat chart="36" format="2841">
      <pivotArea type="data" outline="0" fieldPosition="0">
        <references count="2">
          <reference field="4294967294" count="1" selected="0">
            <x v="0"/>
          </reference>
          <reference field="0" count="1" selected="0">
            <x v="1036"/>
          </reference>
        </references>
      </pivotArea>
    </chartFormat>
    <chartFormat chart="36" format="2842">
      <pivotArea type="data" outline="0" fieldPosition="0">
        <references count="2">
          <reference field="4294967294" count="1" selected="0">
            <x v="0"/>
          </reference>
          <reference field="0" count="1" selected="0">
            <x v="999"/>
          </reference>
        </references>
      </pivotArea>
    </chartFormat>
    <chartFormat chart="36" format="2843">
      <pivotArea type="data" outline="0" fieldPosition="0">
        <references count="2">
          <reference field="4294967294" count="1" selected="0">
            <x v="0"/>
          </reference>
          <reference field="0" count="1" selected="0">
            <x v="1148"/>
          </reference>
        </references>
      </pivotArea>
    </chartFormat>
    <chartFormat chart="36" format="2844">
      <pivotArea type="data" outline="0" fieldPosition="0">
        <references count="2">
          <reference field="4294967294" count="1" selected="0">
            <x v="0"/>
          </reference>
          <reference field="0" count="1" selected="0">
            <x v="1229"/>
          </reference>
        </references>
      </pivotArea>
    </chartFormat>
    <chartFormat chart="36" format="2845">
      <pivotArea type="data" outline="0" fieldPosition="0">
        <references count="2">
          <reference field="4294967294" count="1" selected="0">
            <x v="0"/>
          </reference>
          <reference field="0" count="1" selected="0">
            <x v="1149"/>
          </reference>
        </references>
      </pivotArea>
    </chartFormat>
    <chartFormat chart="36" format="2846">
      <pivotArea type="data" outline="0" fieldPosition="0">
        <references count="2">
          <reference field="4294967294" count="1" selected="0">
            <x v="0"/>
          </reference>
          <reference field="0" count="1" selected="0">
            <x v="1231"/>
          </reference>
        </references>
      </pivotArea>
    </chartFormat>
    <chartFormat chart="36" format="2847">
      <pivotArea type="data" outline="0" fieldPosition="0">
        <references count="2">
          <reference field="4294967294" count="1" selected="0">
            <x v="0"/>
          </reference>
          <reference field="0" count="1" selected="0">
            <x v="1037"/>
          </reference>
        </references>
      </pivotArea>
    </chartFormat>
    <chartFormat chart="36" format="2848">
      <pivotArea type="data" outline="0" fieldPosition="0">
        <references count="2">
          <reference field="4294967294" count="1" selected="0">
            <x v="0"/>
          </reference>
          <reference field="0" count="1" selected="0">
            <x v="1233"/>
          </reference>
        </references>
      </pivotArea>
    </chartFormat>
    <chartFormat chart="36" format="2849">
      <pivotArea type="data" outline="0" fieldPosition="0">
        <references count="2">
          <reference field="4294967294" count="1" selected="0">
            <x v="0"/>
          </reference>
          <reference field="0" count="1" selected="0">
            <x v="1151"/>
          </reference>
        </references>
      </pivotArea>
    </chartFormat>
    <chartFormat chart="36" format="2850">
      <pivotArea type="data" outline="0" fieldPosition="0">
        <references count="2">
          <reference field="4294967294" count="1" selected="0">
            <x v="0"/>
          </reference>
          <reference field="0" count="1" selected="0">
            <x v="1235"/>
          </reference>
        </references>
      </pivotArea>
    </chartFormat>
    <chartFormat chart="36" format="2851">
      <pivotArea type="data" outline="0" fieldPosition="0">
        <references count="2">
          <reference field="4294967294" count="1" selected="0">
            <x v="0"/>
          </reference>
          <reference field="0" count="1" selected="0">
            <x v="1152"/>
          </reference>
        </references>
      </pivotArea>
    </chartFormat>
    <chartFormat chart="36" format="2852">
      <pivotArea type="data" outline="0" fieldPosition="0">
        <references count="2">
          <reference field="4294967294" count="1" selected="0">
            <x v="0"/>
          </reference>
          <reference field="0" count="1" selected="0">
            <x v="1237"/>
          </reference>
        </references>
      </pivotArea>
    </chartFormat>
    <chartFormat chart="36" format="2853">
      <pivotArea type="data" outline="0" fieldPosition="0">
        <references count="2">
          <reference field="4294967294" count="1" selected="0">
            <x v="0"/>
          </reference>
          <reference field="0" count="1" selected="0">
            <x v="1153"/>
          </reference>
        </references>
      </pivotArea>
    </chartFormat>
    <chartFormat chart="36" format="2854">
      <pivotArea type="data" outline="0" fieldPosition="0">
        <references count="2">
          <reference field="4294967294" count="1" selected="0">
            <x v="0"/>
          </reference>
          <reference field="0" count="1" selected="0">
            <x v="1239"/>
          </reference>
        </references>
      </pivotArea>
    </chartFormat>
    <chartFormat chart="36" format="2855">
      <pivotArea type="data" outline="0" fieldPosition="0">
        <references count="2">
          <reference field="4294967294" count="1" selected="0">
            <x v="0"/>
          </reference>
          <reference field="0" count="1" selected="0">
            <x v="1038"/>
          </reference>
        </references>
      </pivotArea>
    </chartFormat>
    <chartFormat chart="36" format="2856">
      <pivotArea type="data" outline="0" fieldPosition="0">
        <references count="2">
          <reference field="4294967294" count="1" selected="0">
            <x v="0"/>
          </reference>
          <reference field="0" count="1" selected="0">
            <x v="1241"/>
          </reference>
        </references>
      </pivotArea>
    </chartFormat>
    <chartFormat chart="36" format="2857">
      <pivotArea type="data" outline="0" fieldPosition="0">
        <references count="2">
          <reference field="4294967294" count="1" selected="0">
            <x v="0"/>
          </reference>
          <reference field="0" count="1" selected="0">
            <x v="1155"/>
          </reference>
        </references>
      </pivotArea>
    </chartFormat>
    <chartFormat chart="36" format="2858">
      <pivotArea type="data" outline="0" fieldPosition="0">
        <references count="2">
          <reference field="4294967294" count="1" selected="0">
            <x v="0"/>
          </reference>
          <reference field="0" count="1" selected="0">
            <x v="1243"/>
          </reference>
        </references>
      </pivotArea>
    </chartFormat>
    <chartFormat chart="36" format="2859">
      <pivotArea type="data" outline="0" fieldPosition="0">
        <references count="2">
          <reference field="4294967294" count="1" selected="0">
            <x v="0"/>
          </reference>
          <reference field="0" count="1" selected="0">
            <x v="1020"/>
          </reference>
        </references>
      </pivotArea>
    </chartFormat>
    <chartFormat chart="36" format="2860">
      <pivotArea type="data" outline="0" fieldPosition="0">
        <references count="2">
          <reference field="4294967294" count="1" selected="0">
            <x v="0"/>
          </reference>
          <reference field="0" count="1" selected="0">
            <x v="952"/>
          </reference>
        </references>
      </pivotArea>
    </chartFormat>
    <chartFormat chart="36" format="2861">
      <pivotArea type="data" outline="0" fieldPosition="0">
        <references count="2">
          <reference field="4294967294" count="1" selected="0">
            <x v="0"/>
          </reference>
          <reference field="0" count="1" selected="0">
            <x v="937"/>
          </reference>
        </references>
      </pivotArea>
    </chartFormat>
    <chartFormat chart="36" format="2862">
      <pivotArea type="data" outline="0" fieldPosition="0">
        <references count="2">
          <reference field="4294967294" count="1" selected="0">
            <x v="0"/>
          </reference>
          <reference field="0" count="1" selected="0">
            <x v="1247"/>
          </reference>
        </references>
      </pivotArea>
    </chartFormat>
    <chartFormat chart="36" format="2863">
      <pivotArea type="data" outline="0" fieldPosition="0">
        <references count="2">
          <reference field="4294967294" count="1" selected="0">
            <x v="0"/>
          </reference>
          <reference field="0" count="1" selected="0">
            <x v="1158"/>
          </reference>
        </references>
      </pivotArea>
    </chartFormat>
    <chartFormat chart="36" format="2864">
      <pivotArea type="data" outline="0" fieldPosition="0">
        <references count="2">
          <reference field="4294967294" count="1" selected="0">
            <x v="0"/>
          </reference>
          <reference field="0" count="1" selected="0">
            <x v="1249"/>
          </reference>
        </references>
      </pivotArea>
    </chartFormat>
    <chartFormat chart="36" format="2865">
      <pivotArea type="data" outline="0" fieldPosition="0">
        <references count="2">
          <reference field="4294967294" count="1" selected="0">
            <x v="0"/>
          </reference>
          <reference field="0" count="1" selected="0">
            <x v="1159"/>
          </reference>
        </references>
      </pivotArea>
    </chartFormat>
    <chartFormat chart="36" format="2866">
      <pivotArea type="data" outline="0" fieldPosition="0">
        <references count="2">
          <reference field="4294967294" count="1" selected="0">
            <x v="0"/>
          </reference>
          <reference field="0" count="1" selected="0">
            <x v="1053"/>
          </reference>
        </references>
      </pivotArea>
    </chartFormat>
    <chartFormat chart="36" format="2867">
      <pivotArea type="data" outline="0" fieldPosition="0">
        <references count="2">
          <reference field="4294967294" count="1" selected="0">
            <x v="0"/>
          </reference>
          <reference field="0" count="1" selected="0">
            <x v="1160"/>
          </reference>
        </references>
      </pivotArea>
    </chartFormat>
    <chartFormat chart="36" format="2868">
      <pivotArea type="data" outline="0" fieldPosition="0">
        <references count="2">
          <reference field="4294967294" count="1" selected="0">
            <x v="0"/>
          </reference>
          <reference field="0" count="1" selected="0">
            <x v="1054"/>
          </reference>
        </references>
      </pivotArea>
    </chartFormat>
    <chartFormat chart="36" format="2869">
      <pivotArea type="data" outline="0" fieldPosition="0">
        <references count="2">
          <reference field="4294967294" count="1" selected="0">
            <x v="0"/>
          </reference>
          <reference field="0" count="1" selected="0">
            <x v="1161"/>
          </reference>
        </references>
      </pivotArea>
    </chartFormat>
    <chartFormat chart="36" format="2870">
      <pivotArea type="data" outline="0" fieldPosition="0">
        <references count="2">
          <reference field="4294967294" count="1" selected="0">
            <x v="0"/>
          </reference>
          <reference field="0" count="1" selected="0">
            <x v="1255"/>
          </reference>
        </references>
      </pivotArea>
    </chartFormat>
    <chartFormat chart="36" format="2871">
      <pivotArea type="data" outline="0" fieldPosition="0">
        <references count="2">
          <reference field="4294967294" count="1" selected="0">
            <x v="0"/>
          </reference>
          <reference field="0" count="1" selected="0">
            <x v="1162"/>
          </reference>
        </references>
      </pivotArea>
    </chartFormat>
    <chartFormat chart="36" format="2872">
      <pivotArea type="data" outline="0" fieldPosition="0">
        <references count="2">
          <reference field="4294967294" count="1" selected="0">
            <x v="0"/>
          </reference>
          <reference field="0" count="1" selected="0">
            <x v="1257"/>
          </reference>
        </references>
      </pivotArea>
    </chartFormat>
    <chartFormat chart="36" format="2873">
      <pivotArea type="data" outline="0" fieldPosition="0">
        <references count="2">
          <reference field="4294967294" count="1" selected="0">
            <x v="0"/>
          </reference>
          <reference field="0" count="1" selected="0">
            <x v="970"/>
          </reference>
        </references>
      </pivotArea>
    </chartFormat>
    <chartFormat chart="36" format="2874">
      <pivotArea type="data" outline="0" fieldPosition="0">
        <references count="2">
          <reference field="4294967294" count="1" selected="0">
            <x v="0"/>
          </reference>
          <reference field="0" count="1" selected="0">
            <x v="1259"/>
          </reference>
        </references>
      </pivotArea>
    </chartFormat>
    <chartFormat chart="36" format="2875">
      <pivotArea type="data" outline="0" fieldPosition="0">
        <references count="2">
          <reference field="4294967294" count="1" selected="0">
            <x v="0"/>
          </reference>
          <reference field="0" count="1" selected="0">
            <x v="1041"/>
          </reference>
        </references>
      </pivotArea>
    </chartFormat>
    <chartFormat chart="36" format="2876">
      <pivotArea type="data" outline="0" fieldPosition="0">
        <references count="2">
          <reference field="4294967294" count="1" selected="0">
            <x v="0"/>
          </reference>
          <reference field="0" count="1" selected="0">
            <x v="1056"/>
          </reference>
        </references>
      </pivotArea>
    </chartFormat>
    <chartFormat chart="36" format="2877">
      <pivotArea type="data" outline="0" fieldPosition="0">
        <references count="2">
          <reference field="4294967294" count="1" selected="0">
            <x v="0"/>
          </reference>
          <reference field="0" count="1" selected="0">
            <x v="1163"/>
          </reference>
        </references>
      </pivotArea>
    </chartFormat>
    <chartFormat chart="36" format="2878">
      <pivotArea type="data" outline="0" fieldPosition="0">
        <references count="2">
          <reference field="4294967294" count="1" selected="0">
            <x v="0"/>
          </reference>
          <reference field="0" count="1" selected="0">
            <x v="1263"/>
          </reference>
        </references>
      </pivotArea>
    </chartFormat>
    <chartFormat chart="36" format="2879">
      <pivotArea type="data" outline="0" fieldPosition="0">
        <references count="2">
          <reference field="4294967294" count="1" selected="0">
            <x v="0"/>
          </reference>
          <reference field="0" count="1" selected="0">
            <x v="989"/>
          </reference>
        </references>
      </pivotArea>
    </chartFormat>
    <chartFormat chart="36" format="2880">
      <pivotArea type="data" outline="0" fieldPosition="0">
        <references count="2">
          <reference field="4294967294" count="1" selected="0">
            <x v="0"/>
          </reference>
          <reference field="0" count="1" selected="0">
            <x v="1265"/>
          </reference>
        </references>
      </pivotArea>
    </chartFormat>
    <chartFormat chart="36" format="2881">
      <pivotArea type="data" outline="0" fieldPosition="0">
        <references count="2">
          <reference field="4294967294" count="1" selected="0">
            <x v="0"/>
          </reference>
          <reference field="0" count="1" selected="0">
            <x v="1164"/>
          </reference>
        </references>
      </pivotArea>
    </chartFormat>
    <chartFormat chart="36" format="2882">
      <pivotArea type="data" outline="0" fieldPosition="0">
        <references count="2">
          <reference field="4294967294" count="1" selected="0">
            <x v="0"/>
          </reference>
          <reference field="0" count="1" selected="0">
            <x v="1267"/>
          </reference>
        </references>
      </pivotArea>
    </chartFormat>
    <chartFormat chart="36" format="2883">
      <pivotArea type="data" outline="0" fieldPosition="0">
        <references count="2">
          <reference field="4294967294" count="1" selected="0">
            <x v="0"/>
          </reference>
          <reference field="0" count="1" selected="0">
            <x v="990"/>
          </reference>
        </references>
      </pivotArea>
    </chartFormat>
    <chartFormat chart="36" format="2884">
      <pivotArea type="data" outline="0" fieldPosition="0">
        <references count="2">
          <reference field="4294967294" count="1" selected="0">
            <x v="0"/>
          </reference>
          <reference field="0" count="1" selected="0">
            <x v="1269"/>
          </reference>
        </references>
      </pivotArea>
    </chartFormat>
    <chartFormat chart="36" format="2885">
      <pivotArea type="data" outline="0" fieldPosition="0">
        <references count="2">
          <reference field="4294967294" count="1" selected="0">
            <x v="0"/>
          </reference>
          <reference field="0" count="1" selected="0">
            <x v="978"/>
          </reference>
        </references>
      </pivotArea>
    </chartFormat>
    <chartFormat chart="36" format="2886">
      <pivotArea type="data" outline="0" fieldPosition="0">
        <references count="2">
          <reference field="4294967294" count="1" selected="0">
            <x v="0"/>
          </reference>
          <reference field="0" count="1" selected="0">
            <x v="938"/>
          </reference>
        </references>
      </pivotArea>
    </chartFormat>
    <chartFormat chart="36" format="2887">
      <pivotArea type="data" outline="0" fieldPosition="0">
        <references count="2">
          <reference field="4294967294" count="1" selected="0">
            <x v="0"/>
          </reference>
          <reference field="0" count="1" selected="0">
            <x v="1167"/>
          </reference>
        </references>
      </pivotArea>
    </chartFormat>
    <chartFormat chart="36" format="2888">
      <pivotArea type="data" outline="0" fieldPosition="0">
        <references count="2">
          <reference field="4294967294" count="1" selected="0">
            <x v="0"/>
          </reference>
          <reference field="0" count="1" selected="0">
            <x v="1024"/>
          </reference>
        </references>
      </pivotArea>
    </chartFormat>
    <chartFormat chart="36" format="2889">
      <pivotArea type="data" outline="0" fieldPosition="0">
        <references count="2">
          <reference field="4294967294" count="1" selected="0">
            <x v="0"/>
          </reference>
          <reference field="0" count="1" selected="0">
            <x v="1168"/>
          </reference>
        </references>
      </pivotArea>
    </chartFormat>
    <chartFormat chart="36" format="2890">
      <pivotArea type="data" outline="0" fieldPosition="0">
        <references count="2">
          <reference field="4294967294" count="1" selected="0">
            <x v="0"/>
          </reference>
          <reference field="0" count="1" selected="0">
            <x v="974"/>
          </reference>
        </references>
      </pivotArea>
    </chartFormat>
    <chartFormat chart="36" format="2891">
      <pivotArea type="data" outline="0" fieldPosition="0">
        <references count="2">
          <reference field="4294967294" count="1" selected="0">
            <x v="0"/>
          </reference>
          <reference field="0" count="1" selected="0">
            <x v="1042"/>
          </reference>
        </references>
      </pivotArea>
    </chartFormat>
    <chartFormat chart="36" format="2892">
      <pivotArea type="data" outline="0" fieldPosition="0">
        <references count="2">
          <reference field="4294967294" count="1" selected="0">
            <x v="0"/>
          </reference>
          <reference field="0" count="1" selected="0">
            <x v="1277"/>
          </reference>
        </references>
      </pivotArea>
    </chartFormat>
    <chartFormat chart="36" format="2893">
      <pivotArea type="data" outline="0" fieldPosition="0">
        <references count="2">
          <reference field="4294967294" count="1" selected="0">
            <x v="0"/>
          </reference>
          <reference field="0" count="1" selected="0">
            <x v="1170"/>
          </reference>
        </references>
      </pivotArea>
    </chartFormat>
    <chartFormat chart="36" format="2894">
      <pivotArea type="data" outline="0" fieldPosition="0">
        <references count="2">
          <reference field="4294967294" count="1" selected="0">
            <x v="0"/>
          </reference>
          <reference field="0" count="1" selected="0">
            <x v="1279"/>
          </reference>
        </references>
      </pivotArea>
    </chartFormat>
    <chartFormat chart="36" format="2895">
      <pivotArea type="data" outline="0" fieldPosition="0">
        <references count="2">
          <reference field="4294967294" count="1" selected="0">
            <x v="0"/>
          </reference>
          <reference field="0" count="1" selected="0">
            <x v="1171"/>
          </reference>
        </references>
      </pivotArea>
    </chartFormat>
    <chartFormat chart="36" format="2896">
      <pivotArea type="data" outline="0" fieldPosition="0">
        <references count="2">
          <reference field="4294967294" count="1" selected="0">
            <x v="0"/>
          </reference>
          <reference field="0" count="1" selected="0">
            <x v="1280"/>
          </reference>
        </references>
      </pivotArea>
    </chartFormat>
    <chartFormat chart="36" format="2897">
      <pivotArea type="data" outline="0" fieldPosition="0">
        <references count="2">
          <reference field="4294967294" count="1" selected="0">
            <x v="0"/>
          </reference>
          <reference field="0" count="1" selected="0">
            <x v="1172"/>
          </reference>
        </references>
      </pivotArea>
    </chartFormat>
    <chartFormat chart="36" format="2898">
      <pivotArea type="data" outline="0" fieldPosition="0">
        <references count="2">
          <reference field="4294967294" count="1" selected="0">
            <x v="0"/>
          </reference>
          <reference field="0" count="1" selected="0">
            <x v="1282"/>
          </reference>
        </references>
      </pivotArea>
    </chartFormat>
    <chartFormat chart="36" format="2899">
      <pivotArea type="data" outline="0" fieldPosition="0">
        <references count="2">
          <reference field="4294967294" count="1" selected="0">
            <x v="0"/>
          </reference>
          <reference field="0" count="1" selected="0">
            <x v="991"/>
          </reference>
        </references>
      </pivotArea>
    </chartFormat>
    <chartFormat chart="36" format="2900">
      <pivotArea type="data" outline="0" fieldPosition="0">
        <references count="2">
          <reference field="4294967294" count="1" selected="0">
            <x v="0"/>
          </reference>
          <reference field="0" count="1" selected="0">
            <x v="955"/>
          </reference>
        </references>
      </pivotArea>
    </chartFormat>
    <chartFormat chart="36" format="2901">
      <pivotArea type="data" outline="0" fieldPosition="0">
        <references count="2">
          <reference field="4294967294" count="1" selected="0">
            <x v="0"/>
          </reference>
          <reference field="0" count="1" selected="0">
            <x v="1174"/>
          </reference>
        </references>
      </pivotArea>
    </chartFormat>
    <chartFormat chart="36" format="2902">
      <pivotArea type="data" outline="0" fieldPosition="0">
        <references count="2">
          <reference field="4294967294" count="1" selected="0">
            <x v="0"/>
          </reference>
          <reference field="0" count="1" selected="0">
            <x v="956"/>
          </reference>
        </references>
      </pivotArea>
    </chartFormat>
    <chartFormat chart="36" format="2903">
      <pivotArea type="data" outline="0" fieldPosition="0">
        <references count="2">
          <reference field="4294967294" count="1" selected="0">
            <x v="0"/>
          </reference>
          <reference field="0" count="1" selected="0">
            <x v="1175"/>
          </reference>
        </references>
      </pivotArea>
    </chartFormat>
    <chartFormat chart="36" format="2904">
      <pivotArea type="data" outline="0" fieldPosition="0">
        <references count="2">
          <reference field="4294967294" count="1" selected="0">
            <x v="0"/>
          </reference>
          <reference field="0" count="1" selected="0">
            <x v="1288"/>
          </reference>
        </references>
      </pivotArea>
    </chartFormat>
    <chartFormat chart="36" format="2905">
      <pivotArea type="data" outline="0" fieldPosition="0">
        <references count="2">
          <reference field="4294967294" count="1" selected="0">
            <x v="0"/>
          </reference>
          <reference field="0" count="1" selected="0">
            <x v="1176"/>
          </reference>
        </references>
      </pivotArea>
    </chartFormat>
    <chartFormat chart="36" format="2906">
      <pivotArea type="data" outline="0" fieldPosition="0">
        <references count="2">
          <reference field="4294967294" count="1" selected="0">
            <x v="0"/>
          </reference>
          <reference field="0" count="1" selected="0">
            <x v="1290"/>
          </reference>
        </references>
      </pivotArea>
    </chartFormat>
    <chartFormat chart="36" format="2907">
      <pivotArea type="data" outline="0" fieldPosition="0">
        <references count="2">
          <reference field="4294967294" count="1" selected="0">
            <x v="0"/>
          </reference>
          <reference field="0" count="1" selected="0">
            <x v="1043"/>
          </reference>
        </references>
      </pivotArea>
    </chartFormat>
    <chartFormat chart="36" format="2908">
      <pivotArea type="data" outline="0" fieldPosition="0">
        <references count="2">
          <reference field="4294967294" count="1" selected="0">
            <x v="0"/>
          </reference>
          <reference field="0" count="1" selected="0">
            <x v="1292"/>
          </reference>
        </references>
      </pivotArea>
    </chartFormat>
    <chartFormat chart="36" format="2909">
      <pivotArea type="data" outline="0" fieldPosition="0">
        <references count="2">
          <reference field="4294967294" count="1" selected="0">
            <x v="0"/>
          </reference>
          <reference field="0" count="1" selected="0">
            <x v="1178"/>
          </reference>
        </references>
      </pivotArea>
    </chartFormat>
    <chartFormat chart="36" format="2910">
      <pivotArea type="data" outline="0" fieldPosition="0">
        <references count="2">
          <reference field="4294967294" count="1" selected="0">
            <x v="0"/>
          </reference>
          <reference field="0" count="1" selected="0">
            <x v="1294"/>
          </reference>
        </references>
      </pivotArea>
    </chartFormat>
    <chartFormat chart="36" format="2911">
      <pivotArea type="data" outline="0" fieldPosition="0">
        <references count="2">
          <reference field="4294967294" count="1" selected="0">
            <x v="0"/>
          </reference>
          <reference field="0" count="1" selected="0">
            <x v="1179"/>
          </reference>
        </references>
      </pivotArea>
    </chartFormat>
    <chartFormat chart="36" format="2912">
      <pivotArea type="data" outline="0" fieldPosition="0">
        <references count="2">
          <reference field="4294967294" count="1" selected="0">
            <x v="0"/>
          </reference>
          <reference field="0" count="1" selected="0">
            <x v="1026"/>
          </reference>
        </references>
      </pivotArea>
    </chartFormat>
    <chartFormat chart="36" format="2913">
      <pivotArea type="data" outline="0" fieldPosition="0">
        <references count="2">
          <reference field="4294967294" count="1" selected="0">
            <x v="0"/>
          </reference>
          <reference field="0" count="1" selected="0">
            <x v="1044"/>
          </reference>
        </references>
      </pivotArea>
    </chartFormat>
    <chartFormat chart="36" format="2914">
      <pivotArea type="data" outline="0" fieldPosition="0">
        <references count="2">
          <reference field="4294967294" count="1" selected="0">
            <x v="0"/>
          </reference>
          <reference field="0" count="1" selected="0">
            <x v="1298"/>
          </reference>
        </references>
      </pivotArea>
    </chartFormat>
    <chartFormat chart="36" format="2915">
      <pivotArea type="data" outline="0" fieldPosition="0">
        <references count="2">
          <reference field="4294967294" count="1" selected="0">
            <x v="0"/>
          </reference>
          <reference field="0" count="1" selected="0">
            <x v="1181"/>
          </reference>
        </references>
      </pivotArea>
    </chartFormat>
    <chartFormat chart="36" format="2916">
      <pivotArea type="data" outline="0" fieldPosition="0">
        <references count="2">
          <reference field="4294967294" count="1" selected="0">
            <x v="0"/>
          </reference>
          <reference field="0" count="1" selected="0">
            <x v="1300"/>
          </reference>
        </references>
      </pivotArea>
    </chartFormat>
    <chartFormat chart="36" format="2917">
      <pivotArea type="data" outline="0" fieldPosition="0">
        <references count="2">
          <reference field="4294967294" count="1" selected="0">
            <x v="0"/>
          </reference>
          <reference field="0" count="1" selected="0">
            <x v="950"/>
          </reference>
        </references>
      </pivotArea>
    </chartFormat>
    <chartFormat chart="36" format="2918">
      <pivotArea type="data" outline="0" fieldPosition="0">
        <references count="2">
          <reference field="4294967294" count="1" selected="0">
            <x v="0"/>
          </reference>
          <reference field="0" count="1" selected="0">
            <x v="1302"/>
          </reference>
        </references>
      </pivotArea>
    </chartFormat>
    <chartFormat chart="36" format="2919">
      <pivotArea type="data" outline="0" fieldPosition="0">
        <references count="2">
          <reference field="4294967294" count="1" selected="0">
            <x v="0"/>
          </reference>
          <reference field="0" count="1" selected="0">
            <x v="992"/>
          </reference>
        </references>
      </pivotArea>
    </chartFormat>
    <chartFormat chart="36" format="2920">
      <pivotArea type="data" outline="0" fieldPosition="0">
        <references count="2">
          <reference field="4294967294" count="1" selected="0">
            <x v="0"/>
          </reference>
          <reference field="0" count="1" selected="0">
            <x v="1304"/>
          </reference>
        </references>
      </pivotArea>
    </chartFormat>
    <chartFormat chart="36" format="2921">
      <pivotArea type="data" outline="0" fieldPosition="0">
        <references count="2">
          <reference field="4294967294" count="1" selected="0">
            <x v="0"/>
          </reference>
          <reference field="0" count="1" selected="0">
            <x v="1184"/>
          </reference>
        </references>
      </pivotArea>
    </chartFormat>
    <chartFormat chart="36" format="2922">
      <pivotArea type="data" outline="0" fieldPosition="0">
        <references count="2">
          <reference field="4294967294" count="1" selected="0">
            <x v="0"/>
          </reference>
          <reference field="0" count="1" selected="0">
            <x v="1306"/>
          </reference>
        </references>
      </pivotArea>
    </chartFormat>
    <chartFormat chart="36" format="2923">
      <pivotArea type="data" outline="0" fieldPosition="0">
        <references count="2">
          <reference field="4294967294" count="1" selected="0">
            <x v="0"/>
          </reference>
          <reference field="0" count="1" selected="0">
            <x v="993"/>
          </reference>
        </references>
      </pivotArea>
    </chartFormat>
    <chartFormat chart="36" format="2924">
      <pivotArea type="data" outline="0" fieldPosition="0">
        <references count="2">
          <reference field="4294967294" count="1" selected="0">
            <x v="0"/>
          </reference>
          <reference field="0" count="1" selected="0">
            <x v="1308"/>
          </reference>
        </references>
      </pivotArea>
    </chartFormat>
    <chartFormat chart="36" format="2925">
      <pivotArea type="data" outline="0" fieldPosition="0">
        <references count="2">
          <reference field="4294967294" count="1" selected="0">
            <x v="0"/>
          </reference>
          <reference field="0" count="1" selected="0">
            <x v="1186"/>
          </reference>
        </references>
      </pivotArea>
    </chartFormat>
    <chartFormat chart="36" format="2926">
      <pivotArea type="data" outline="0" fieldPosition="0">
        <references count="2">
          <reference field="4294967294" count="1" selected="0">
            <x v="0"/>
          </reference>
          <reference field="0" count="1" selected="0">
            <x v="1310"/>
          </reference>
        </references>
      </pivotArea>
    </chartFormat>
    <chartFormat chart="36" format="2927">
      <pivotArea type="data" outline="0" fieldPosition="0">
        <references count="2">
          <reference field="4294967294" count="1" selected="0">
            <x v="0"/>
          </reference>
          <reference field="0" count="1" selected="0">
            <x v="1187"/>
          </reference>
        </references>
      </pivotArea>
    </chartFormat>
    <chartFormat chart="36" format="2928">
      <pivotArea type="data" outline="0" fieldPosition="0">
        <references count="2">
          <reference field="4294967294" count="1" selected="0">
            <x v="0"/>
          </reference>
          <reference field="0" count="1" selected="0">
            <x v="1312"/>
          </reference>
        </references>
      </pivotArea>
    </chartFormat>
    <chartFormat chart="36" format="2929">
      <pivotArea type="data" outline="0" fieldPosition="0">
        <references count="2">
          <reference field="4294967294" count="1" selected="0">
            <x v="0"/>
          </reference>
          <reference field="0" count="1" selected="0">
            <x v="1188"/>
          </reference>
        </references>
      </pivotArea>
    </chartFormat>
    <chartFormat chart="36" format="2930">
      <pivotArea type="data" outline="0" fieldPosition="0">
        <references count="2">
          <reference field="4294967294" count="1" selected="0">
            <x v="0"/>
          </reference>
          <reference field="0" count="1" selected="0">
            <x v="1314"/>
          </reference>
        </references>
      </pivotArea>
    </chartFormat>
    <chartFormat chart="36" format="2931">
      <pivotArea type="data" outline="0" fieldPosition="0">
        <references count="2">
          <reference field="4294967294" count="1" selected="0">
            <x v="0"/>
          </reference>
          <reference field="0" count="1" selected="0">
            <x v="1018"/>
          </reference>
        </references>
      </pivotArea>
    </chartFormat>
    <chartFormat chart="36" format="2932">
      <pivotArea type="data" outline="0" fieldPosition="0">
        <references count="2">
          <reference field="4294967294" count="1" selected="0">
            <x v="0"/>
          </reference>
          <reference field="0" count="1" selected="0">
            <x v="1315"/>
          </reference>
        </references>
      </pivotArea>
    </chartFormat>
    <chartFormat chart="36" format="2933">
      <pivotArea type="data" outline="0" fieldPosition="0">
        <references count="2">
          <reference field="4294967294" count="1" selected="0">
            <x v="0"/>
          </reference>
          <reference field="0" count="1" selected="0">
            <x v="1366"/>
          </reference>
        </references>
      </pivotArea>
    </chartFormat>
    <chartFormat chart="36" format="2934">
      <pivotArea type="data" outline="0" fieldPosition="0">
        <references count="2">
          <reference field="4294967294" count="1" selected="0">
            <x v="0"/>
          </reference>
          <reference field="0" count="1" selected="0">
            <x v="1317"/>
          </reference>
        </references>
      </pivotArea>
    </chartFormat>
    <chartFormat chart="36" format="2935">
      <pivotArea type="data" outline="0" fieldPosition="0">
        <references count="2">
          <reference field="4294967294" count="1" selected="0">
            <x v="0"/>
          </reference>
          <reference field="0" count="1" selected="0">
            <x v="1368"/>
          </reference>
        </references>
      </pivotArea>
    </chartFormat>
    <chartFormat chart="36" format="2936">
      <pivotArea type="data" outline="0" fieldPosition="0">
        <references count="2">
          <reference field="4294967294" count="1" selected="0">
            <x v="0"/>
          </reference>
          <reference field="0" count="1" selected="0">
            <x v="1319"/>
          </reference>
        </references>
      </pivotArea>
    </chartFormat>
    <chartFormat chart="36" format="2937">
      <pivotArea type="data" outline="0" fieldPosition="0">
        <references count="2">
          <reference field="4294967294" count="1" selected="0">
            <x v="0"/>
          </reference>
          <reference field="0" count="1" selected="0">
            <x v="1370"/>
          </reference>
        </references>
      </pivotArea>
    </chartFormat>
    <chartFormat chart="36" format="2938">
      <pivotArea type="data" outline="0" fieldPosition="0">
        <references count="2">
          <reference field="4294967294" count="1" selected="0">
            <x v="0"/>
          </reference>
          <reference field="0" count="1" selected="0">
            <x v="1321"/>
          </reference>
        </references>
      </pivotArea>
    </chartFormat>
    <chartFormat chart="36" format="2939">
      <pivotArea type="data" outline="0" fieldPosition="0">
        <references count="2">
          <reference field="4294967294" count="1" selected="0">
            <x v="0"/>
          </reference>
          <reference field="0" count="1" selected="0">
            <x v="1372"/>
          </reference>
        </references>
      </pivotArea>
    </chartFormat>
    <chartFormat chart="36" format="2940">
      <pivotArea type="data" outline="0" fieldPosition="0">
        <references count="2">
          <reference field="4294967294" count="1" selected="0">
            <x v="0"/>
          </reference>
          <reference field="0" count="1" selected="0">
            <x v="1012"/>
          </reference>
        </references>
      </pivotArea>
    </chartFormat>
    <chartFormat chart="36" format="2941">
      <pivotArea type="data" outline="0" fieldPosition="0">
        <references count="2">
          <reference field="4294967294" count="1" selected="0">
            <x v="0"/>
          </reference>
          <reference field="0" count="1" selected="0">
            <x v="1045"/>
          </reference>
        </references>
      </pivotArea>
    </chartFormat>
    <chartFormat chart="36" format="2942">
      <pivotArea type="data" outline="0" fieldPosition="0">
        <references count="2">
          <reference field="4294967294" count="1" selected="0">
            <x v="0"/>
          </reference>
          <reference field="0" count="1" selected="0">
            <x v="1325"/>
          </reference>
        </references>
      </pivotArea>
    </chartFormat>
    <chartFormat chart="36" format="2943">
      <pivotArea type="data" outline="0" fieldPosition="0">
        <references count="2">
          <reference field="4294967294" count="1" selected="0">
            <x v="0"/>
          </reference>
          <reference field="0" count="1" selected="0">
            <x v="1376"/>
          </reference>
        </references>
      </pivotArea>
    </chartFormat>
    <chartFormat chart="36" format="2944">
      <pivotArea type="data" outline="0" fieldPosition="0">
        <references count="2">
          <reference field="4294967294" count="1" selected="0">
            <x v="0"/>
          </reference>
          <reference field="0" count="1" selected="0">
            <x v="1013"/>
          </reference>
        </references>
      </pivotArea>
    </chartFormat>
    <chartFormat chart="36" format="2945">
      <pivotArea type="data" outline="0" fieldPosition="0">
        <references count="2">
          <reference field="4294967294" count="1" selected="0">
            <x v="0"/>
          </reference>
          <reference field="0" count="1" selected="0">
            <x v="1019"/>
          </reference>
        </references>
      </pivotArea>
    </chartFormat>
    <chartFormat chart="36" format="2946">
      <pivotArea type="data" outline="0" fieldPosition="0">
        <references count="2">
          <reference field="4294967294" count="1" selected="0">
            <x v="0"/>
          </reference>
          <reference field="0" count="1" selected="0">
            <x v="960"/>
          </reference>
        </references>
      </pivotArea>
    </chartFormat>
    <chartFormat chart="36" format="2947">
      <pivotArea type="data" outline="0" fieldPosition="0">
        <references count="2">
          <reference field="4294967294" count="1" selected="0">
            <x v="0"/>
          </reference>
          <reference field="0" count="1" selected="0">
            <x v="996"/>
          </reference>
        </references>
      </pivotArea>
    </chartFormat>
    <chartFormat chart="36" format="2948">
      <pivotArea type="data" outline="0" fieldPosition="0">
        <references count="2">
          <reference field="4294967294" count="1" selected="0">
            <x v="0"/>
          </reference>
          <reference field="0" count="1" selected="0">
            <x v="1066"/>
          </reference>
        </references>
      </pivotArea>
    </chartFormat>
    <chartFormat chart="36" format="2949">
      <pivotArea type="data" outline="0" fieldPosition="0">
        <references count="2">
          <reference field="4294967294" count="1" selected="0">
            <x v="0"/>
          </reference>
          <reference field="0" count="1" selected="0">
            <x v="1046"/>
          </reference>
        </references>
      </pivotArea>
    </chartFormat>
    <chartFormat chart="36" format="2950">
      <pivotArea type="data" outline="0" fieldPosition="0">
        <references count="2">
          <reference field="4294967294" count="1" selected="0">
            <x v="0"/>
          </reference>
          <reference field="0" count="1" selected="0">
            <x v="1333"/>
          </reference>
        </references>
      </pivotArea>
    </chartFormat>
    <chartFormat chart="36" format="2951">
      <pivotArea type="data" outline="0" fieldPosition="0">
        <references count="2">
          <reference field="4294967294" count="1" selected="0">
            <x v="0"/>
          </reference>
          <reference field="0" count="1" selected="0">
            <x v="1199"/>
          </reference>
        </references>
      </pivotArea>
    </chartFormat>
    <chartFormat chart="36" format="2952">
      <pivotArea type="data" outline="0" fieldPosition="0">
        <references count="2">
          <reference field="4294967294" count="1" selected="0">
            <x v="0"/>
          </reference>
          <reference field="0" count="1" selected="0">
            <x v="1335"/>
          </reference>
        </references>
      </pivotArea>
    </chartFormat>
    <chartFormat chart="36" format="2953">
      <pivotArea type="data" outline="0" fieldPosition="0">
        <references count="2">
          <reference field="4294967294" count="1" selected="0">
            <x v="0"/>
          </reference>
          <reference field="0" count="1" selected="0">
            <x v="1200"/>
          </reference>
        </references>
      </pivotArea>
    </chartFormat>
    <chartFormat chart="36" format="2954">
      <pivotArea type="data" outline="0" fieldPosition="0">
        <references count="2">
          <reference field="4294967294" count="1" selected="0">
            <x v="0"/>
          </reference>
          <reference field="0" count="1" selected="0">
            <x v="961"/>
          </reference>
        </references>
      </pivotArea>
    </chartFormat>
    <chartFormat chart="36" format="2955">
      <pivotArea type="data" outline="0" fieldPosition="0">
        <references count="2">
          <reference field="4294967294" count="1" selected="0">
            <x v="0"/>
          </reference>
          <reference field="0" count="1" selected="0">
            <x v="1201"/>
          </reference>
        </references>
      </pivotArea>
    </chartFormat>
    <chartFormat chart="36" format="2956">
      <pivotArea type="data" outline="0" fieldPosition="0">
        <references count="2">
          <reference field="4294967294" count="1" selected="0">
            <x v="0"/>
          </reference>
          <reference field="0" count="1" selected="0">
            <x v="1338"/>
          </reference>
        </references>
      </pivotArea>
    </chartFormat>
    <chartFormat chart="36" format="2957">
      <pivotArea type="data" outline="0" fieldPosition="0">
        <references count="2">
          <reference field="4294967294" count="1" selected="0">
            <x v="0"/>
          </reference>
          <reference field="0" count="1" selected="0">
            <x v="1202"/>
          </reference>
        </references>
      </pivotArea>
    </chartFormat>
    <chartFormat chart="36" format="2958">
      <pivotArea type="data" outline="0" fieldPosition="0">
        <references count="2">
          <reference field="4294967294" count="1" selected="0">
            <x v="0"/>
          </reference>
          <reference field="0" count="1" selected="0">
            <x v="1015"/>
          </reference>
        </references>
      </pivotArea>
    </chartFormat>
    <chartFormat chart="36" format="2959">
      <pivotArea type="data" outline="0" fieldPosition="0">
        <references count="2">
          <reference field="4294967294" count="1" selected="0">
            <x v="0"/>
          </reference>
          <reference field="0" count="1" selected="0">
            <x v="1203"/>
          </reference>
        </references>
      </pivotArea>
    </chartFormat>
    <chartFormat chart="36" format="2960">
      <pivotArea type="data" outline="0" fieldPosition="0">
        <references count="2">
          <reference field="4294967294" count="1" selected="0">
            <x v="0"/>
          </reference>
          <reference field="0" count="1" selected="0">
            <x v="1342"/>
          </reference>
        </references>
      </pivotArea>
    </chartFormat>
    <chartFormat chart="36" format="2961">
      <pivotArea type="data" outline="0" fieldPosition="0">
        <references count="2">
          <reference field="4294967294" count="1" selected="0">
            <x v="0"/>
          </reference>
          <reference field="0" count="1" selected="0">
            <x v="1047"/>
          </reference>
        </references>
      </pivotArea>
    </chartFormat>
    <chartFormat chart="36" format="2962">
      <pivotArea type="data" outline="0" fieldPosition="0">
        <references count="2">
          <reference field="4294967294" count="1" selected="0">
            <x v="0"/>
          </reference>
          <reference field="0" count="1" selected="0">
            <x v="1344"/>
          </reference>
        </references>
      </pivotArea>
    </chartFormat>
    <chartFormat chart="36" format="2963">
      <pivotArea type="data" outline="0" fieldPosition="0">
        <references count="2">
          <reference field="4294967294" count="1" selected="0">
            <x v="0"/>
          </reference>
          <reference field="0" count="1" selected="0">
            <x v="1048"/>
          </reference>
        </references>
      </pivotArea>
    </chartFormat>
    <chartFormat chart="36" format="2964">
      <pivotArea type="data" outline="0" fieldPosition="0">
        <references count="2">
          <reference field="4294967294" count="1" selected="0">
            <x v="0"/>
          </reference>
          <reference field="0" count="1" selected="0">
            <x v="1346"/>
          </reference>
        </references>
      </pivotArea>
    </chartFormat>
    <chartFormat chart="36" format="2965">
      <pivotArea type="data" outline="0" fieldPosition="0">
        <references count="2">
          <reference field="4294967294" count="1" selected="0">
            <x v="0"/>
          </reference>
          <reference field="0" count="1" selected="0">
            <x v="1205"/>
          </reference>
        </references>
      </pivotArea>
    </chartFormat>
    <chartFormat chart="36" format="2966">
      <pivotArea type="data" outline="0" fieldPosition="0">
        <references count="2">
          <reference field="4294967294" count="1" selected="0">
            <x v="0"/>
          </reference>
          <reference field="0" count="1" selected="0">
            <x v="1348"/>
          </reference>
        </references>
      </pivotArea>
    </chartFormat>
    <chartFormat chart="36" format="2967">
      <pivotArea type="data" outline="0" fieldPosition="0">
        <references count="2">
          <reference field="4294967294" count="1" selected="0">
            <x v="0"/>
          </reference>
          <reference field="0" count="1" selected="0">
            <x v="1206"/>
          </reference>
        </references>
      </pivotArea>
    </chartFormat>
    <chartFormat chart="36" format="2968">
      <pivotArea type="data" outline="0" fieldPosition="0">
        <references count="2">
          <reference field="4294967294" count="1" selected="0">
            <x v="0"/>
          </reference>
          <reference field="0" count="1" selected="0">
            <x v="1067"/>
          </reference>
        </references>
      </pivotArea>
    </chartFormat>
    <chartFormat chart="36" format="2969">
      <pivotArea type="data" outline="0" fieldPosition="0">
        <references count="2">
          <reference field="4294967294" count="1" selected="0">
            <x v="0"/>
          </reference>
          <reference field="0" count="1" selected="0">
            <x v="1207"/>
          </reference>
        </references>
      </pivotArea>
    </chartFormat>
    <chartFormat chart="36" format="2970">
      <pivotArea type="data" outline="0" fieldPosition="0">
        <references count="2">
          <reference field="4294967294" count="1" selected="0">
            <x v="0"/>
          </reference>
          <reference field="0" count="1" selected="0">
            <x v="1352"/>
          </reference>
        </references>
      </pivotArea>
    </chartFormat>
    <chartFormat chart="36" format="2971">
      <pivotArea type="data" outline="0" fieldPosition="0">
        <references count="2">
          <reference field="4294967294" count="1" selected="0">
            <x v="0"/>
          </reference>
          <reference field="0" count="1" selected="0">
            <x v="1208"/>
          </reference>
        </references>
      </pivotArea>
    </chartFormat>
    <chartFormat chart="36" format="2972">
      <pivotArea type="data" outline="0" fieldPosition="0">
        <references count="2">
          <reference field="4294967294" count="1" selected="0">
            <x v="0"/>
          </reference>
          <reference field="0" count="1" selected="0">
            <x v="941"/>
          </reference>
        </references>
      </pivotArea>
    </chartFormat>
    <chartFormat chart="36" format="2973">
      <pivotArea type="data" outline="0" fieldPosition="0">
        <references count="2">
          <reference field="4294967294" count="1" selected="0">
            <x v="0"/>
          </reference>
          <reference field="0" count="1" selected="0">
            <x v="1209"/>
          </reference>
        </references>
      </pivotArea>
    </chartFormat>
    <chartFormat chart="36" format="2974">
      <pivotArea type="data" outline="0" fieldPosition="0">
        <references count="2">
          <reference field="4294967294" count="1" selected="0">
            <x v="0"/>
          </reference>
          <reference field="0" count="1" selected="0">
            <x v="1356"/>
          </reference>
        </references>
      </pivotArea>
    </chartFormat>
    <chartFormat chart="36" format="2975">
      <pivotArea type="data" outline="0" fieldPosition="0">
        <references count="2">
          <reference field="4294967294" count="1" selected="0">
            <x v="0"/>
          </reference>
          <reference field="0" count="1" selected="0">
            <x v="1210"/>
          </reference>
        </references>
      </pivotArea>
    </chartFormat>
    <chartFormat chart="36" format="2976">
      <pivotArea type="data" outline="0" fieldPosition="0">
        <references count="2">
          <reference field="4294967294" count="1" selected="0">
            <x v="0"/>
          </reference>
          <reference field="0" count="1" selected="0">
            <x v="1358"/>
          </reference>
        </references>
      </pivotArea>
    </chartFormat>
    <chartFormat chart="36" format="2977">
      <pivotArea type="data" outline="0" fieldPosition="0">
        <references count="2">
          <reference field="4294967294" count="1" selected="0">
            <x v="0"/>
          </reference>
          <reference field="0" count="1" selected="0">
            <x v="1211"/>
          </reference>
        </references>
      </pivotArea>
    </chartFormat>
    <chartFormat chart="36" format="2978">
      <pivotArea type="data" outline="0" fieldPosition="0">
        <references count="2">
          <reference field="4294967294" count="1" selected="0">
            <x v="0"/>
          </reference>
          <reference field="0" count="1" selected="0">
            <x v="981"/>
          </reference>
        </references>
      </pivotArea>
    </chartFormat>
    <chartFormat chart="36" format="2979">
      <pivotArea type="data" outline="0" fieldPosition="0">
        <references count="2">
          <reference field="4294967294" count="1" selected="0">
            <x v="0"/>
          </reference>
          <reference field="0" count="1" selected="0">
            <x v="1212"/>
          </reference>
        </references>
      </pivotArea>
    </chartFormat>
    <chartFormat chart="36" format="2980">
      <pivotArea type="data" outline="0" fieldPosition="0">
        <references count="2">
          <reference field="4294967294" count="1" selected="0">
            <x v="0"/>
          </reference>
          <reference field="0" count="1" selected="0">
            <x v="965"/>
          </reference>
        </references>
      </pivotArea>
    </chartFormat>
    <chartFormat chart="36" format="2981">
      <pivotArea type="data" outline="0" fieldPosition="0">
        <references count="2">
          <reference field="4294967294" count="1" selected="0">
            <x v="0"/>
          </reference>
          <reference field="0" count="1" selected="0">
            <x v="998"/>
          </reference>
        </references>
      </pivotArea>
    </chartFormat>
    <chartFormat chart="36" format="2982">
      <pivotArea type="data" outline="0" fieldPosition="0">
        <references count="2">
          <reference field="4294967294" count="1" selected="0">
            <x v="0"/>
          </reference>
          <reference field="0" count="1" selected="0">
            <x v="1069"/>
          </reference>
        </references>
      </pivotArea>
    </chartFormat>
    <chartFormat chart="36" format="2983">
      <pivotArea type="data" outline="0" fieldPosition="0">
        <references count="2">
          <reference field="4294967294" count="1" selected="0">
            <x v="0"/>
          </reference>
          <reference field="0" count="1" selected="0">
            <x v="1214"/>
          </reference>
        </references>
      </pivotArea>
    </chartFormat>
    <chartFormat chart="36" format="2984">
      <pivotArea type="data" outline="0" fieldPosition="0">
        <references count="2">
          <reference field="4294967294" count="1" selected="0">
            <x v="0"/>
          </reference>
          <reference field="0" count="1" selected="0">
            <x v="1189"/>
          </reference>
        </references>
      </pivotArea>
    </chartFormat>
    <chartFormat chart="36" format="2985">
      <pivotArea type="data" outline="0" fieldPosition="0">
        <references count="2">
          <reference field="4294967294" count="1" selected="0">
            <x v="0"/>
          </reference>
          <reference field="0" count="1" selected="0">
            <x v="1367"/>
          </reference>
        </references>
      </pivotArea>
    </chartFormat>
    <chartFormat chart="36" format="2986">
      <pivotArea type="data" outline="0" fieldPosition="0">
        <references count="2">
          <reference field="4294967294" count="1" selected="0">
            <x v="0"/>
          </reference>
          <reference field="0" count="1" selected="0">
            <x v="968"/>
          </reference>
        </references>
      </pivotArea>
    </chartFormat>
    <chartFormat chart="36" format="2987">
      <pivotArea type="data" outline="0" fieldPosition="0">
        <references count="2">
          <reference field="4294967294" count="1" selected="0">
            <x v="0"/>
          </reference>
          <reference field="0" count="1" selected="0">
            <x v="1369"/>
          </reference>
        </references>
      </pivotArea>
    </chartFormat>
    <chartFormat chart="36" format="2988">
      <pivotArea type="data" outline="0" fieldPosition="0">
        <references count="2">
          <reference field="4294967294" count="1" selected="0">
            <x v="0"/>
          </reference>
          <reference field="0" count="1" selected="0">
            <x v="1191"/>
          </reference>
        </references>
      </pivotArea>
    </chartFormat>
    <chartFormat chart="36" format="2989">
      <pivotArea type="data" outline="0" fieldPosition="0">
        <references count="2">
          <reference field="4294967294" count="1" selected="0">
            <x v="0"/>
          </reference>
          <reference field="0" count="1" selected="0">
            <x v="1371"/>
          </reference>
        </references>
      </pivotArea>
    </chartFormat>
    <chartFormat chart="36" format="2990">
      <pivotArea type="data" outline="0" fieldPosition="0">
        <references count="2">
          <reference field="4294967294" count="1" selected="0">
            <x v="0"/>
          </reference>
          <reference field="0" count="1" selected="0">
            <x v="1192"/>
          </reference>
        </references>
      </pivotArea>
    </chartFormat>
    <chartFormat chart="36" format="2991">
      <pivotArea type="data" outline="0" fieldPosition="0">
        <references count="2">
          <reference field="4294967294" count="1" selected="0">
            <x v="0"/>
          </reference>
          <reference field="0" count="1" selected="0">
            <x v="1373"/>
          </reference>
        </references>
      </pivotArea>
    </chartFormat>
    <chartFormat chart="36" format="2992">
      <pivotArea type="data" outline="0" fieldPosition="0">
        <references count="2">
          <reference field="4294967294" count="1" selected="0">
            <x v="0"/>
          </reference>
          <reference field="0" count="1" selected="0">
            <x v="995"/>
          </reference>
        </references>
      </pivotArea>
    </chartFormat>
    <chartFormat chart="36" format="2993">
      <pivotArea type="data" outline="0" fieldPosition="0">
        <references count="2">
          <reference field="4294967294" count="1" selected="0">
            <x v="0"/>
          </reference>
          <reference field="0" count="1" selected="0">
            <x v="1375"/>
          </reference>
        </references>
      </pivotArea>
    </chartFormat>
    <chartFormat chart="36" format="2994">
      <pivotArea type="data" outline="0" fieldPosition="0">
        <references count="2">
          <reference field="4294967294" count="1" selected="0">
            <x v="0"/>
          </reference>
          <reference field="0" count="1" selected="0">
            <x v="1194"/>
          </reference>
        </references>
      </pivotArea>
    </chartFormat>
    <chartFormat chart="36" format="2995">
      <pivotArea type="data" outline="0" fieldPosition="0">
        <references count="2">
          <reference field="4294967294" count="1" selected="0">
            <x v="0"/>
          </reference>
          <reference field="0" count="1" selected="0">
            <x v="1377"/>
          </reference>
        </references>
      </pivotArea>
    </chartFormat>
    <chartFormat chart="36" format="2996">
      <pivotArea type="data" outline="0" fieldPosition="0">
        <references count="2">
          <reference field="4294967294" count="1" selected="0">
            <x v="0"/>
          </reference>
          <reference field="0" count="1" selected="0">
            <x v="1195"/>
          </reference>
        </references>
      </pivotArea>
    </chartFormat>
    <chartFormat chart="36" format="2997">
      <pivotArea type="data" outline="0" fieldPosition="0">
        <references count="2">
          <reference field="4294967294" count="1" selected="0">
            <x v="0"/>
          </reference>
          <reference field="0" count="1" selected="0">
            <x v="1196"/>
          </reference>
        </references>
      </pivotArea>
    </chartFormat>
    <chartFormat chart="36" format="2998">
      <pivotArea type="data" outline="0" fieldPosition="0">
        <references count="2">
          <reference field="4294967294" count="1" selected="0">
            <x v="0"/>
          </reference>
          <reference field="0" count="1" selected="0">
            <x v="610"/>
          </reference>
        </references>
      </pivotArea>
    </chartFormat>
    <chartFormat chart="36" format="2999">
      <pivotArea type="data" outline="0" fieldPosition="0">
        <references count="2">
          <reference field="4294967294" count="1" selected="0">
            <x v="0"/>
          </reference>
          <reference field="0" count="1" selected="0">
            <x v="811"/>
          </reference>
        </references>
      </pivotArea>
    </chartFormat>
    <chartFormat chart="36" format="3000">
      <pivotArea type="data" outline="0" fieldPosition="0">
        <references count="2">
          <reference field="4294967294" count="1" selected="0">
            <x v="0"/>
          </reference>
          <reference field="0" count="1" selected="0">
            <x v="780"/>
          </reference>
        </references>
      </pivotArea>
    </chartFormat>
    <chartFormat chart="36" format="3001">
      <pivotArea type="data" outline="0" fieldPosition="0">
        <references count="2">
          <reference field="4294967294" count="1" selected="0">
            <x v="0"/>
          </reference>
          <reference field="0" count="1" selected="0">
            <x v="622"/>
          </reference>
        </references>
      </pivotArea>
    </chartFormat>
    <chartFormat chart="36" format="3002">
      <pivotArea type="data" outline="0" fieldPosition="0">
        <references count="2">
          <reference field="4294967294" count="1" selected="0">
            <x v="0"/>
          </reference>
          <reference field="0" count="1" selected="0">
            <x v="842"/>
          </reference>
        </references>
      </pivotArea>
    </chartFormat>
    <chartFormat chart="36" format="3003">
      <pivotArea type="data" outline="0" fieldPosition="0">
        <references count="2">
          <reference field="4294967294" count="1" selected="0">
            <x v="0"/>
          </reference>
          <reference field="0" count="1" selected="0">
            <x v="572"/>
          </reference>
        </references>
      </pivotArea>
    </chartFormat>
    <chartFormat chart="36" format="3004">
      <pivotArea type="data" outline="0" fieldPosition="0">
        <references count="2">
          <reference field="4294967294" count="1" selected="0">
            <x v="0"/>
          </reference>
          <reference field="0" count="1" selected="0">
            <x v="904"/>
          </reference>
        </references>
      </pivotArea>
    </chartFormat>
    <chartFormat chart="36" format="3005">
      <pivotArea type="data" outline="0" fieldPosition="0">
        <references count="2">
          <reference field="4294967294" count="1" selected="0">
            <x v="0"/>
          </reference>
          <reference field="0" count="1" selected="0">
            <x v="507"/>
          </reference>
        </references>
      </pivotArea>
    </chartFormat>
    <chartFormat chart="36" format="3006">
      <pivotArea type="data" outline="0" fieldPosition="0">
        <references count="2">
          <reference field="4294967294" count="1" selected="0">
            <x v="0"/>
          </reference>
          <reference field="0" count="1" selected="0">
            <x v="795"/>
          </reference>
        </references>
      </pivotArea>
    </chartFormat>
    <chartFormat chart="36" format="3007">
      <pivotArea type="data" outline="0" fieldPosition="0">
        <references count="2">
          <reference field="4294967294" count="1" selected="0">
            <x v="0"/>
          </reference>
          <reference field="0" count="1" selected="0">
            <x v="542"/>
          </reference>
        </references>
      </pivotArea>
    </chartFormat>
    <chartFormat chart="36" format="3008">
      <pivotArea type="data" outline="0" fieldPosition="0">
        <references count="2">
          <reference field="4294967294" count="1" selected="0">
            <x v="0"/>
          </reference>
          <reference field="0" count="1" selected="0">
            <x v="599"/>
          </reference>
        </references>
      </pivotArea>
    </chartFormat>
    <chartFormat chart="36" format="3009">
      <pivotArea type="data" outline="0" fieldPosition="0">
        <references count="2">
          <reference field="4294967294" count="1" selected="0">
            <x v="0"/>
          </reference>
          <reference field="0" count="1" selected="0">
            <x v="626"/>
          </reference>
        </references>
      </pivotArea>
    </chartFormat>
    <chartFormat chart="36" format="3010">
      <pivotArea type="data" outline="0" fieldPosition="0">
        <references count="2">
          <reference field="4294967294" count="1" selected="0">
            <x v="0"/>
          </reference>
          <reference field="0" count="1" selected="0">
            <x v="606"/>
          </reference>
        </references>
      </pivotArea>
    </chartFormat>
    <chartFormat chart="36" format="3011">
      <pivotArea type="data" outline="0" fieldPosition="0">
        <references count="2">
          <reference field="4294967294" count="1" selected="0">
            <x v="0"/>
          </reference>
          <reference field="0" count="1" selected="0">
            <x v="567"/>
          </reference>
        </references>
      </pivotArea>
    </chartFormat>
    <chartFormat chart="36" format="3012">
      <pivotArea type="data" outline="0" fieldPosition="0">
        <references count="2">
          <reference field="4294967294" count="1" selected="0">
            <x v="0"/>
          </reference>
          <reference field="0" count="1" selected="0">
            <x v="888"/>
          </reference>
        </references>
      </pivotArea>
    </chartFormat>
    <chartFormat chart="36" format="3013">
      <pivotArea type="data" outline="0" fieldPosition="0">
        <references count="2">
          <reference field="4294967294" count="1" selected="0">
            <x v="0"/>
          </reference>
          <reference field="0" count="1" selected="0">
            <x v="628"/>
          </reference>
        </references>
      </pivotArea>
    </chartFormat>
    <chartFormat chart="36" format="3014">
      <pivotArea type="data" outline="0" fieldPosition="0">
        <references count="2">
          <reference field="4294967294" count="1" selected="0">
            <x v="0"/>
          </reference>
          <reference field="0" count="1" selected="0">
            <x v="505"/>
          </reference>
        </references>
      </pivotArea>
    </chartFormat>
    <chartFormat chart="36" format="3015">
      <pivotArea type="data" outline="0" fieldPosition="0">
        <references count="2">
          <reference field="4294967294" count="1" selected="0">
            <x v="0"/>
          </reference>
          <reference field="0" count="1" selected="0">
            <x v="629"/>
          </reference>
        </references>
      </pivotArea>
    </chartFormat>
    <chartFormat chart="36" format="3016">
      <pivotArea type="data" outline="0" fieldPosition="0">
        <references count="2">
          <reference field="4294967294" count="1" selected="0">
            <x v="0"/>
          </reference>
          <reference field="0" count="1" selected="0">
            <x v="787"/>
          </reference>
        </references>
      </pivotArea>
    </chartFormat>
    <chartFormat chart="36" format="3017">
      <pivotArea type="data" outline="0" fieldPosition="0">
        <references count="2">
          <reference field="4294967294" count="1" selected="0">
            <x v="0"/>
          </reference>
          <reference field="0" count="1" selected="0">
            <x v="630"/>
          </reference>
        </references>
      </pivotArea>
    </chartFormat>
    <chartFormat chart="36" format="3018">
      <pivotArea type="data" outline="0" fieldPosition="0">
        <references count="2">
          <reference field="4294967294" count="1" selected="0">
            <x v="0"/>
          </reference>
          <reference field="0" count="1" selected="0">
            <x v="553"/>
          </reference>
        </references>
      </pivotArea>
    </chartFormat>
    <chartFormat chart="36" format="3019">
      <pivotArea type="data" outline="0" fieldPosition="0">
        <references count="2">
          <reference field="4294967294" count="1" selected="0">
            <x v="0"/>
          </reference>
          <reference field="0" count="1" selected="0">
            <x v="631"/>
          </reference>
        </references>
      </pivotArea>
    </chartFormat>
    <chartFormat chart="36" format="3020">
      <pivotArea type="data" outline="0" fieldPosition="0">
        <references count="2">
          <reference field="4294967294" count="1" selected="0">
            <x v="0"/>
          </reference>
          <reference field="0" count="1" selected="0">
            <x v="523"/>
          </reference>
        </references>
      </pivotArea>
    </chartFormat>
    <chartFormat chart="36" format="3021">
      <pivotArea type="data" outline="0" fieldPosition="0">
        <references count="2">
          <reference field="4294967294" count="1" selected="0">
            <x v="0"/>
          </reference>
          <reference field="0" count="1" selected="0">
            <x v="632"/>
          </reference>
        </references>
      </pivotArea>
    </chartFormat>
    <chartFormat chart="36" format="3022">
      <pivotArea type="data" outline="0" fieldPosition="0">
        <references count="2">
          <reference field="4294967294" count="1" selected="0">
            <x v="0"/>
          </reference>
          <reference field="0" count="1" selected="0">
            <x v="568"/>
          </reference>
        </references>
      </pivotArea>
    </chartFormat>
    <chartFormat chart="36" format="3023">
      <pivotArea type="data" outline="0" fieldPosition="0">
        <references count="2">
          <reference field="4294967294" count="1" selected="0">
            <x v="0"/>
          </reference>
          <reference field="0" count="1" selected="0">
            <x v="543"/>
          </reference>
        </references>
      </pivotArea>
    </chartFormat>
    <chartFormat chart="36" format="3024">
      <pivotArea type="data" outline="0" fieldPosition="0">
        <references count="2">
          <reference field="4294967294" count="1" selected="0">
            <x v="0"/>
          </reference>
          <reference field="0" count="1" selected="0">
            <x v="850"/>
          </reference>
        </references>
      </pivotArea>
    </chartFormat>
    <chartFormat chart="36" format="3025">
      <pivotArea type="data" outline="0" fieldPosition="0">
        <references count="2">
          <reference field="4294967294" count="1" selected="0">
            <x v="0"/>
          </reference>
          <reference field="0" count="1" selected="0">
            <x v="634"/>
          </reference>
        </references>
      </pivotArea>
    </chartFormat>
    <chartFormat chart="36" format="3026">
      <pivotArea type="data" outline="0" fieldPosition="0">
        <references count="2">
          <reference field="4294967294" count="1" selected="0">
            <x v="0"/>
          </reference>
          <reference field="0" count="1" selected="0">
            <x v="864"/>
          </reference>
        </references>
      </pivotArea>
    </chartFormat>
    <chartFormat chart="36" format="3027">
      <pivotArea type="data" outline="0" fieldPosition="0">
        <references count="2">
          <reference field="4294967294" count="1" selected="0">
            <x v="0"/>
          </reference>
          <reference field="0" count="1" selected="0">
            <x v="635"/>
          </reference>
        </references>
      </pivotArea>
    </chartFormat>
    <chartFormat chart="36" format="3028">
      <pivotArea type="data" outline="0" fieldPosition="0">
        <references count="2">
          <reference field="4294967294" count="1" selected="0">
            <x v="0"/>
          </reference>
          <reference field="0" count="1" selected="0">
            <x v="880"/>
          </reference>
        </references>
      </pivotArea>
    </chartFormat>
    <chartFormat chart="36" format="3029">
      <pivotArea type="data" outline="0" fieldPosition="0">
        <references count="2">
          <reference field="4294967294" count="1" selected="0">
            <x v="0"/>
          </reference>
          <reference field="0" count="1" selected="0">
            <x v="534"/>
          </reference>
        </references>
      </pivotArea>
    </chartFormat>
    <chartFormat chart="36" format="3030">
      <pivotArea type="data" outline="0" fieldPosition="0">
        <references count="2">
          <reference field="4294967294" count="1" selected="0">
            <x v="0"/>
          </reference>
          <reference field="0" count="1" selected="0">
            <x v="896"/>
          </reference>
        </references>
      </pivotArea>
    </chartFormat>
    <chartFormat chart="36" format="3031">
      <pivotArea type="data" outline="0" fieldPosition="0">
        <references count="2">
          <reference field="4294967294" count="1" selected="0">
            <x v="0"/>
          </reference>
          <reference field="0" count="1" selected="0">
            <x v="637"/>
          </reference>
        </references>
      </pivotArea>
    </chartFormat>
    <chartFormat chart="36" format="3032">
      <pivotArea type="data" outline="0" fieldPosition="0">
        <references count="2">
          <reference field="4294967294" count="1" selected="0">
            <x v="0"/>
          </reference>
          <reference field="0" count="1" selected="0">
            <x v="514"/>
          </reference>
        </references>
      </pivotArea>
    </chartFormat>
    <chartFormat chart="36" format="3033">
      <pivotArea type="data" outline="0" fieldPosition="0">
        <references count="2">
          <reference field="4294967294" count="1" selected="0">
            <x v="0"/>
          </reference>
          <reference field="0" count="1" selected="0">
            <x v="638"/>
          </reference>
        </references>
      </pivotArea>
    </chartFormat>
    <chartFormat chart="36" format="3034">
      <pivotArea type="data" outline="0" fieldPosition="0">
        <references count="2">
          <reference field="4294967294" count="1" selected="0">
            <x v="0"/>
          </reference>
          <reference field="0" count="1" selected="0">
            <x v="926"/>
          </reference>
        </references>
      </pivotArea>
    </chartFormat>
    <chartFormat chart="36" format="3035">
      <pivotArea type="data" outline="0" fieldPosition="0">
        <references count="2">
          <reference field="4294967294" count="1" selected="0">
            <x v="0"/>
          </reference>
          <reference field="0" count="1" selected="0">
            <x v="544"/>
          </reference>
        </references>
      </pivotArea>
    </chartFormat>
    <chartFormat chart="36" format="3036">
      <pivotArea type="data" outline="0" fieldPosition="0">
        <references count="2">
          <reference field="4294967294" count="1" selected="0">
            <x v="0"/>
          </reference>
          <reference field="0" count="1" selected="0">
            <x v="784"/>
          </reference>
        </references>
      </pivotArea>
    </chartFormat>
    <chartFormat chart="36" format="3037">
      <pivotArea type="data" outline="0" fieldPosition="0">
        <references count="2">
          <reference field="4294967294" count="1" selected="0">
            <x v="0"/>
          </reference>
          <reference field="0" count="1" selected="0">
            <x v="640"/>
          </reference>
        </references>
      </pivotArea>
    </chartFormat>
    <chartFormat chart="36" format="3038">
      <pivotArea type="data" outline="0" fieldPosition="0">
        <references count="2">
          <reference field="4294967294" count="1" selected="0">
            <x v="0"/>
          </reference>
          <reference field="0" count="1" selected="0">
            <x v="791"/>
          </reference>
        </references>
      </pivotArea>
    </chartFormat>
    <chartFormat chart="36" format="3039">
      <pivotArea type="data" outline="0" fieldPosition="0">
        <references count="2">
          <reference field="4294967294" count="1" selected="0">
            <x v="0"/>
          </reference>
          <reference field="0" count="1" selected="0">
            <x v="641"/>
          </reference>
        </references>
      </pivotArea>
    </chartFormat>
    <chartFormat chart="36" format="3040">
      <pivotArea type="data" outline="0" fieldPosition="0">
        <references count="2">
          <reference field="4294967294" count="1" selected="0">
            <x v="0"/>
          </reference>
          <reference field="0" count="1" selected="0">
            <x v="799"/>
          </reference>
        </references>
      </pivotArea>
    </chartFormat>
    <chartFormat chart="36" format="3041">
      <pivotArea type="data" outline="0" fieldPosition="0">
        <references count="2">
          <reference field="4294967294" count="1" selected="0">
            <x v="0"/>
          </reference>
          <reference field="0" count="1" selected="0">
            <x v="642"/>
          </reference>
        </references>
      </pivotArea>
    </chartFormat>
    <chartFormat chart="36" format="3042">
      <pivotArea type="data" outline="0" fieldPosition="0">
        <references count="2">
          <reference field="4294967294" count="1" selected="0">
            <x v="0"/>
          </reference>
          <reference field="0" count="1" selected="0">
            <x v="807"/>
          </reference>
        </references>
      </pivotArea>
    </chartFormat>
    <chartFormat chart="36" format="3043">
      <pivotArea type="data" outline="0" fieldPosition="0">
        <references count="2">
          <reference field="4294967294" count="1" selected="0">
            <x v="0"/>
          </reference>
          <reference field="0" count="1" selected="0">
            <x v="643"/>
          </reference>
        </references>
      </pivotArea>
    </chartFormat>
    <chartFormat chart="36" format="3044">
      <pivotArea type="data" outline="0" fieldPosition="0">
        <references count="2">
          <reference field="4294967294" count="1" selected="0">
            <x v="0"/>
          </reference>
          <reference field="0" count="1" selected="0">
            <x v="815"/>
          </reference>
        </references>
      </pivotArea>
    </chartFormat>
    <chartFormat chart="36" format="3045">
      <pivotArea type="data" outline="0" fieldPosition="0">
        <references count="2">
          <reference field="4294967294" count="1" selected="0">
            <x v="0"/>
          </reference>
          <reference field="0" count="1" selected="0">
            <x v="644"/>
          </reference>
        </references>
      </pivotArea>
    </chartFormat>
    <chartFormat chart="36" format="3046">
      <pivotArea type="data" outline="0" fieldPosition="0">
        <references count="2">
          <reference field="4294967294" count="1" selected="0">
            <x v="0"/>
          </reference>
          <reference field="0" count="1" selected="0">
            <x v="822"/>
          </reference>
        </references>
      </pivotArea>
    </chartFormat>
    <chartFormat chart="36" format="3047">
      <pivotArea type="data" outline="0" fieldPosition="0">
        <references count="2">
          <reference field="4294967294" count="1" selected="0">
            <x v="0"/>
          </reference>
          <reference field="0" count="1" selected="0">
            <x v="645"/>
          </reference>
        </references>
      </pivotArea>
    </chartFormat>
    <chartFormat chart="36" format="3048">
      <pivotArea type="data" outline="0" fieldPosition="0">
        <references count="2">
          <reference field="4294967294" count="1" selected="0">
            <x v="0"/>
          </reference>
          <reference field="0" count="1" selected="0">
            <x v="830"/>
          </reference>
        </references>
      </pivotArea>
    </chartFormat>
    <chartFormat chart="36" format="3049">
      <pivotArea type="data" outline="0" fieldPosition="0">
        <references count="2">
          <reference field="4294967294" count="1" selected="0">
            <x v="0"/>
          </reference>
          <reference field="0" count="1" selected="0">
            <x v="646"/>
          </reference>
        </references>
      </pivotArea>
    </chartFormat>
    <chartFormat chart="36" format="3050">
      <pivotArea type="data" outline="0" fieldPosition="0">
        <references count="2">
          <reference field="4294967294" count="1" selected="0">
            <x v="0"/>
          </reference>
          <reference field="0" count="1" selected="0">
            <x v="838"/>
          </reference>
        </references>
      </pivotArea>
    </chartFormat>
    <chartFormat chart="36" format="3051">
      <pivotArea type="data" outline="0" fieldPosition="0">
        <references count="2">
          <reference field="4294967294" count="1" selected="0">
            <x v="0"/>
          </reference>
          <reference field="0" count="1" selected="0">
            <x v="509"/>
          </reference>
        </references>
      </pivotArea>
    </chartFormat>
    <chartFormat chart="36" format="3052">
      <pivotArea type="data" outline="0" fieldPosition="0">
        <references count="2">
          <reference field="4294967294" count="1" selected="0">
            <x v="0"/>
          </reference>
          <reference field="0" count="1" selected="0">
            <x v="603"/>
          </reference>
        </references>
      </pivotArea>
    </chartFormat>
    <chartFormat chart="36" format="3053">
      <pivotArea type="data" outline="0" fieldPosition="0">
        <references count="2">
          <reference field="4294967294" count="1" selected="0">
            <x v="0"/>
          </reference>
          <reference field="0" count="1" selected="0">
            <x v="648"/>
          </reference>
        </references>
      </pivotArea>
    </chartFormat>
    <chartFormat chart="36" format="3054">
      <pivotArea type="data" outline="0" fieldPosition="0">
        <references count="2">
          <reference field="4294967294" count="1" selected="0">
            <x v="0"/>
          </reference>
          <reference field="0" count="1" selected="0">
            <x v="854"/>
          </reference>
        </references>
      </pivotArea>
    </chartFormat>
    <chartFormat chart="36" format="3055">
      <pivotArea type="data" outline="0" fieldPosition="0">
        <references count="2">
          <reference field="4294967294" count="1" selected="0">
            <x v="0"/>
          </reference>
          <reference field="0" count="1" selected="0">
            <x v="649"/>
          </reference>
        </references>
      </pivotArea>
    </chartFormat>
    <chartFormat chart="36" format="3056">
      <pivotArea type="data" outline="0" fieldPosition="0">
        <references count="2">
          <reference field="4294967294" count="1" selected="0">
            <x v="0"/>
          </reference>
          <reference field="0" count="1" selected="0">
            <x v="608"/>
          </reference>
        </references>
      </pivotArea>
    </chartFormat>
    <chartFormat chart="36" format="3057">
      <pivotArea type="data" outline="0" fieldPosition="0">
        <references count="2">
          <reference field="4294967294" count="1" selected="0">
            <x v="0"/>
          </reference>
          <reference field="0" count="1" selected="0">
            <x v="650"/>
          </reference>
        </references>
      </pivotArea>
    </chartFormat>
    <chartFormat chart="36" format="3058">
      <pivotArea type="data" outline="0" fieldPosition="0">
        <references count="2">
          <reference field="4294967294" count="1" selected="0">
            <x v="0"/>
          </reference>
          <reference field="0" count="1" selected="0">
            <x v="868"/>
          </reference>
        </references>
      </pivotArea>
    </chartFormat>
    <chartFormat chart="36" format="3059">
      <pivotArea type="data" outline="0" fieldPosition="0">
        <references count="2">
          <reference field="4294967294" count="1" selected="0">
            <x v="0"/>
          </reference>
          <reference field="0" count="1" selected="0">
            <x v="651"/>
          </reference>
        </references>
      </pivotArea>
    </chartFormat>
    <chartFormat chart="36" format="3060">
      <pivotArea type="data" outline="0" fieldPosition="0">
        <references count="2">
          <reference field="4294967294" count="1" selected="0">
            <x v="0"/>
          </reference>
          <reference field="0" count="1" selected="0">
            <x v="876"/>
          </reference>
        </references>
      </pivotArea>
    </chartFormat>
    <chartFormat chart="36" format="3061">
      <pivotArea type="data" outline="0" fieldPosition="0">
        <references count="2">
          <reference field="4294967294" count="1" selected="0">
            <x v="0"/>
          </reference>
          <reference field="0" count="1" selected="0">
            <x v="652"/>
          </reference>
        </references>
      </pivotArea>
    </chartFormat>
    <chartFormat chart="36" format="3062">
      <pivotArea type="data" outline="0" fieldPosition="0">
        <references count="2">
          <reference field="4294967294" count="1" selected="0">
            <x v="0"/>
          </reference>
          <reference field="0" count="1" selected="0">
            <x v="561"/>
          </reference>
        </references>
      </pivotArea>
    </chartFormat>
    <chartFormat chart="36" format="3063">
      <pivotArea type="data" outline="0" fieldPosition="0">
        <references count="2">
          <reference field="4294967294" count="1" selected="0">
            <x v="0"/>
          </reference>
          <reference field="0" count="1" selected="0">
            <x v="653"/>
          </reference>
        </references>
      </pivotArea>
    </chartFormat>
    <chartFormat chart="36" format="3064">
      <pivotArea type="data" outline="0" fieldPosition="0">
        <references count="2">
          <reference field="4294967294" count="1" selected="0">
            <x v="0"/>
          </reference>
          <reference field="0" count="1" selected="0">
            <x v="614"/>
          </reference>
        </references>
      </pivotArea>
    </chartFormat>
    <chartFormat chart="36" format="3065">
      <pivotArea type="data" outline="0" fieldPosition="0">
        <references count="2">
          <reference field="4294967294" count="1" selected="0">
            <x v="0"/>
          </reference>
          <reference field="0" count="1" selected="0">
            <x v="494"/>
          </reference>
        </references>
      </pivotArea>
    </chartFormat>
    <chartFormat chart="36" format="3066">
      <pivotArea type="data" outline="0" fieldPosition="0">
        <references count="2">
          <reference field="4294967294" count="1" selected="0">
            <x v="0"/>
          </reference>
          <reference field="0" count="1" selected="0">
            <x v="900"/>
          </reference>
        </references>
      </pivotArea>
    </chartFormat>
    <chartFormat chart="36" format="3067">
      <pivotArea type="data" outline="0" fieldPosition="0">
        <references count="2">
          <reference field="4294967294" count="1" selected="0">
            <x v="0"/>
          </reference>
          <reference field="0" count="1" selected="0">
            <x v="545"/>
          </reference>
        </references>
      </pivotArea>
    </chartFormat>
    <chartFormat chart="36" format="3068">
      <pivotArea type="data" outline="0" fieldPosition="0">
        <references count="2">
          <reference field="4294967294" count="1" selected="0">
            <x v="0"/>
          </reference>
          <reference field="0" count="1" selected="0">
            <x v="908"/>
          </reference>
        </references>
      </pivotArea>
    </chartFormat>
    <chartFormat chart="36" format="3069">
      <pivotArea type="data" outline="0" fieldPosition="0">
        <references count="2">
          <reference field="4294967294" count="1" selected="0">
            <x v="0"/>
          </reference>
          <reference field="0" count="1" selected="0">
            <x v="576"/>
          </reference>
        </references>
      </pivotArea>
    </chartFormat>
    <chartFormat chart="36" format="3070">
      <pivotArea type="data" outline="0" fieldPosition="0">
        <references count="2">
          <reference field="4294967294" count="1" selected="0">
            <x v="0"/>
          </reference>
          <reference field="0" count="1" selected="0">
            <x v="563"/>
          </reference>
        </references>
      </pivotArea>
    </chartFormat>
    <chartFormat chart="36" format="3071">
      <pivotArea type="data" outline="0" fieldPosition="0">
        <references count="2">
          <reference field="4294967294" count="1" selected="0">
            <x v="0"/>
          </reference>
          <reference field="0" count="1" selected="0">
            <x v="657"/>
          </reference>
        </references>
      </pivotArea>
    </chartFormat>
    <chartFormat chart="36" format="3072">
      <pivotArea type="data" outline="0" fieldPosition="0">
        <references count="2">
          <reference field="4294967294" count="1" selected="0">
            <x v="0"/>
          </reference>
          <reference field="0" count="1" selected="0">
            <x v="922"/>
          </reference>
        </references>
      </pivotArea>
    </chartFormat>
    <chartFormat chart="36" format="3073">
      <pivotArea type="data" outline="0" fieldPosition="0">
        <references count="2">
          <reference field="4294967294" count="1" selected="0">
            <x v="0"/>
          </reference>
          <reference field="0" count="1" selected="0">
            <x v="658"/>
          </reference>
        </references>
      </pivotArea>
    </chartFormat>
    <chartFormat chart="36" format="3074">
      <pivotArea type="data" outline="0" fieldPosition="0">
        <references count="2">
          <reference field="4294967294" count="1" selected="0">
            <x v="0"/>
          </reference>
          <reference field="0" count="1" selected="0">
            <x v="778"/>
          </reference>
        </references>
      </pivotArea>
    </chartFormat>
    <chartFormat chart="36" format="3075">
      <pivotArea type="data" outline="0" fieldPosition="0">
        <references count="2">
          <reference field="4294967294" count="1" selected="0">
            <x v="0"/>
          </reference>
          <reference field="0" count="1" selected="0">
            <x v="491"/>
          </reference>
        </references>
      </pivotArea>
    </chartFormat>
    <chartFormat chart="36" format="3076">
      <pivotArea type="data" outline="0" fieldPosition="0">
        <references count="2">
          <reference field="4294967294" count="1" selected="0">
            <x v="0"/>
          </reference>
          <reference field="0" count="1" selected="0">
            <x v="782"/>
          </reference>
        </references>
      </pivotArea>
    </chartFormat>
    <chartFormat chart="36" format="3077">
      <pivotArea type="data" outline="0" fieldPosition="0">
        <references count="2">
          <reference field="4294967294" count="1" selected="0">
            <x v="0"/>
          </reference>
          <reference field="0" count="1" selected="0">
            <x v="660"/>
          </reference>
        </references>
      </pivotArea>
    </chartFormat>
    <chartFormat chart="36" format="3078">
      <pivotArea type="data" outline="0" fieldPosition="0">
        <references count="2">
          <reference field="4294967294" count="1" selected="0">
            <x v="0"/>
          </reference>
          <reference field="0" count="1" selected="0">
            <x v="786"/>
          </reference>
        </references>
      </pivotArea>
    </chartFormat>
    <chartFormat chart="36" format="3079">
      <pivotArea type="data" outline="0" fieldPosition="0">
        <references count="2">
          <reference field="4294967294" count="1" selected="0">
            <x v="0"/>
          </reference>
          <reference field="0" count="1" selected="0">
            <x v="661"/>
          </reference>
        </references>
      </pivotArea>
    </chartFormat>
    <chartFormat chart="36" format="3080">
      <pivotArea type="data" outline="0" fieldPosition="0">
        <references count="2">
          <reference field="4294967294" count="1" selected="0">
            <x v="0"/>
          </reference>
          <reference field="0" count="1" selected="0">
            <x v="551"/>
          </reference>
        </references>
      </pivotArea>
    </chartFormat>
    <chartFormat chart="36" format="3081">
      <pivotArea type="data" outline="0" fieldPosition="0">
        <references count="2">
          <reference field="4294967294" count="1" selected="0">
            <x v="0"/>
          </reference>
          <reference field="0" count="1" selected="0">
            <x v="662"/>
          </reference>
        </references>
      </pivotArea>
    </chartFormat>
    <chartFormat chart="36" format="3082">
      <pivotArea type="data" outline="0" fieldPosition="0">
        <references count="2">
          <reference field="4294967294" count="1" selected="0">
            <x v="0"/>
          </reference>
          <reference field="0" count="1" selected="0">
            <x v="537"/>
          </reference>
        </references>
      </pivotArea>
    </chartFormat>
    <chartFormat chart="36" format="3083">
      <pivotArea type="data" outline="0" fieldPosition="0">
        <references count="2">
          <reference field="4294967294" count="1" selected="0">
            <x v="0"/>
          </reference>
          <reference field="0" count="1" selected="0">
            <x v="663"/>
          </reference>
        </references>
      </pivotArea>
    </chartFormat>
    <chartFormat chart="36" format="3084">
      <pivotArea type="data" outline="0" fieldPosition="0">
        <references count="2">
          <reference field="4294967294" count="1" selected="0">
            <x v="0"/>
          </reference>
          <reference field="0" count="1" selected="0">
            <x v="797"/>
          </reference>
        </references>
      </pivotArea>
    </chartFormat>
    <chartFormat chart="36" format="3085">
      <pivotArea type="data" outline="0" fieldPosition="0">
        <references count="2">
          <reference field="4294967294" count="1" selected="0">
            <x v="0"/>
          </reference>
          <reference field="0" count="1" selected="0">
            <x v="577"/>
          </reference>
        </references>
      </pivotArea>
    </chartFormat>
    <chartFormat chart="36" format="3086">
      <pivotArea type="data" outline="0" fieldPosition="0">
        <references count="2">
          <reference field="4294967294" count="1" selected="0">
            <x v="0"/>
          </reference>
          <reference field="0" count="1" selected="0">
            <x v="801"/>
          </reference>
        </references>
      </pivotArea>
    </chartFormat>
    <chartFormat chart="36" format="3087">
      <pivotArea type="data" outline="0" fieldPosition="0">
        <references count="2">
          <reference field="4294967294" count="1" selected="0">
            <x v="0"/>
          </reference>
          <reference field="0" count="1" selected="0">
            <x v="665"/>
          </reference>
        </references>
      </pivotArea>
    </chartFormat>
    <chartFormat chart="36" format="3088">
      <pivotArea type="data" outline="0" fieldPosition="0">
        <references count="2">
          <reference field="4294967294" count="1" selected="0">
            <x v="0"/>
          </reference>
          <reference field="0" count="1" selected="0">
            <x v="805"/>
          </reference>
        </references>
      </pivotArea>
    </chartFormat>
    <chartFormat chart="36" format="3089">
      <pivotArea type="data" outline="0" fieldPosition="0">
        <references count="2">
          <reference field="4294967294" count="1" selected="0">
            <x v="0"/>
          </reference>
          <reference field="0" count="1" selected="0">
            <x v="492"/>
          </reference>
        </references>
      </pivotArea>
    </chartFormat>
    <chartFormat chart="36" format="3090">
      <pivotArea type="data" outline="0" fieldPosition="0">
        <references count="2">
          <reference field="4294967294" count="1" selected="0">
            <x v="0"/>
          </reference>
          <reference field="0" count="1" selected="0">
            <x v="809"/>
          </reference>
        </references>
      </pivotArea>
    </chartFormat>
    <chartFormat chart="36" format="3091">
      <pivotArea type="data" outline="0" fieldPosition="0">
        <references count="2">
          <reference field="4294967294" count="1" selected="0">
            <x v="0"/>
          </reference>
          <reference field="0" count="1" selected="0">
            <x v="667"/>
          </reference>
        </references>
      </pivotArea>
    </chartFormat>
    <chartFormat chart="36" format="3092">
      <pivotArea type="data" outline="0" fieldPosition="0">
        <references count="2">
          <reference field="4294967294" count="1" selected="0">
            <x v="0"/>
          </reference>
          <reference field="0" count="1" selected="0">
            <x v="595"/>
          </reference>
        </references>
      </pivotArea>
    </chartFormat>
    <chartFormat chart="36" format="3093">
      <pivotArea type="data" outline="0" fieldPosition="0">
        <references count="2">
          <reference field="4294967294" count="1" selected="0">
            <x v="0"/>
          </reference>
          <reference field="0" count="1" selected="0">
            <x v="668"/>
          </reference>
        </references>
      </pivotArea>
    </chartFormat>
    <chartFormat chart="36" format="3094">
      <pivotArea type="data" outline="0" fieldPosition="0">
        <references count="2">
          <reference field="4294967294" count="1" selected="0">
            <x v="0"/>
          </reference>
          <reference field="0" count="1" selected="0">
            <x v="817"/>
          </reference>
        </references>
      </pivotArea>
    </chartFormat>
    <chartFormat chart="36" format="3095">
      <pivotArea type="data" outline="0" fieldPosition="0">
        <references count="2">
          <reference field="4294967294" count="1" selected="0">
            <x v="0"/>
          </reference>
          <reference field="0" count="1" selected="0">
            <x v="669"/>
          </reference>
        </references>
      </pivotArea>
    </chartFormat>
    <chartFormat chart="36" format="3096">
      <pivotArea type="data" outline="0" fieldPosition="0">
        <references count="2">
          <reference field="4294967294" count="1" selected="0">
            <x v="0"/>
          </reference>
          <reference field="0" count="1" selected="0">
            <x v="598"/>
          </reference>
        </references>
      </pivotArea>
    </chartFormat>
    <chartFormat chart="36" format="3097">
      <pivotArea type="data" outline="0" fieldPosition="0">
        <references count="2">
          <reference field="4294967294" count="1" selected="0">
            <x v="0"/>
          </reference>
          <reference field="0" count="1" selected="0">
            <x v="670"/>
          </reference>
        </references>
      </pivotArea>
    </chartFormat>
    <chartFormat chart="36" format="3098">
      <pivotArea type="data" outline="0" fieldPosition="0">
        <references count="2">
          <reference field="4294967294" count="1" selected="0">
            <x v="0"/>
          </reference>
          <reference field="0" count="1" selected="0">
            <x v="824"/>
          </reference>
        </references>
      </pivotArea>
    </chartFormat>
    <chartFormat chart="36" format="3099">
      <pivotArea type="data" outline="0" fieldPosition="0">
        <references count="2">
          <reference field="4294967294" count="1" selected="0">
            <x v="0"/>
          </reference>
          <reference field="0" count="1" selected="0">
            <x v="671"/>
          </reference>
        </references>
      </pivotArea>
    </chartFormat>
    <chartFormat chart="36" format="3100">
      <pivotArea type="data" outline="0" fieldPosition="0">
        <references count="2">
          <reference field="4294967294" count="1" selected="0">
            <x v="0"/>
          </reference>
          <reference field="0" count="1" selected="0">
            <x v="828"/>
          </reference>
        </references>
      </pivotArea>
    </chartFormat>
    <chartFormat chart="36" format="3101">
      <pivotArea type="data" outline="0" fieldPosition="0">
        <references count="2">
          <reference field="4294967294" count="1" selected="0">
            <x v="0"/>
          </reference>
          <reference field="0" count="1" selected="0">
            <x v="672"/>
          </reference>
        </references>
      </pivotArea>
    </chartFormat>
    <chartFormat chart="36" format="3102">
      <pivotArea type="data" outline="0" fieldPosition="0">
        <references count="2">
          <reference field="4294967294" count="1" selected="0">
            <x v="0"/>
          </reference>
          <reference field="0" count="1" selected="0">
            <x v="600"/>
          </reference>
        </references>
      </pivotArea>
    </chartFormat>
    <chartFormat chart="36" format="3103">
      <pivotArea type="data" outline="0" fieldPosition="0">
        <references count="2">
          <reference field="4294967294" count="1" selected="0">
            <x v="0"/>
          </reference>
          <reference field="0" count="1" selected="0">
            <x v="673"/>
          </reference>
        </references>
      </pivotArea>
    </chartFormat>
    <chartFormat chart="36" format="3104">
      <pivotArea type="data" outline="0" fieldPosition="0">
        <references count="2">
          <reference field="4294967294" count="1" selected="0">
            <x v="0"/>
          </reference>
          <reference field="0" count="1" selected="0">
            <x v="836"/>
          </reference>
        </references>
      </pivotArea>
    </chartFormat>
    <chartFormat chart="36" format="3105">
      <pivotArea type="data" outline="0" fieldPosition="0">
        <references count="2">
          <reference field="4294967294" count="1" selected="0">
            <x v="0"/>
          </reference>
          <reference field="0" count="1" selected="0">
            <x v="674"/>
          </reference>
        </references>
      </pivotArea>
    </chartFormat>
    <chartFormat chart="36" format="3106">
      <pivotArea type="data" outline="0" fieldPosition="0">
        <references count="2">
          <reference field="4294967294" count="1" selected="0">
            <x v="0"/>
          </reference>
          <reference field="0" count="1" selected="0">
            <x v="840"/>
          </reference>
        </references>
      </pivotArea>
    </chartFormat>
    <chartFormat chart="36" format="3107">
      <pivotArea type="data" outline="0" fieldPosition="0">
        <references count="2">
          <reference field="4294967294" count="1" selected="0">
            <x v="0"/>
          </reference>
          <reference field="0" count="1" selected="0">
            <x v="675"/>
          </reference>
        </references>
      </pivotArea>
    </chartFormat>
    <chartFormat chart="36" format="3108">
      <pivotArea type="data" outline="0" fieldPosition="0">
        <references count="2">
          <reference field="4294967294" count="1" selected="0">
            <x v="0"/>
          </reference>
          <reference field="0" count="1" selected="0">
            <x v="844"/>
          </reference>
        </references>
      </pivotArea>
    </chartFormat>
    <chartFormat chart="36" format="3109">
      <pivotArea type="data" outline="0" fieldPosition="0">
        <references count="2">
          <reference field="4294967294" count="1" selected="0">
            <x v="0"/>
          </reference>
          <reference field="0" count="1" selected="0">
            <x v="676"/>
          </reference>
        </references>
      </pivotArea>
    </chartFormat>
    <chartFormat chart="36" format="3110">
      <pivotArea type="data" outline="0" fieldPosition="0">
        <references count="2">
          <reference field="4294967294" count="1" selected="0">
            <x v="0"/>
          </reference>
          <reference field="0" count="1" selected="0">
            <x v="848"/>
          </reference>
        </references>
      </pivotArea>
    </chartFormat>
    <chartFormat chart="36" format="3111">
      <pivotArea type="data" outline="0" fieldPosition="0">
        <references count="2">
          <reference field="4294967294" count="1" selected="0">
            <x v="0"/>
          </reference>
          <reference field="0" count="1" selected="0">
            <x v="677"/>
          </reference>
        </references>
      </pivotArea>
    </chartFormat>
    <chartFormat chart="36" format="3112">
      <pivotArea type="data" outline="0" fieldPosition="0">
        <references count="2">
          <reference field="4294967294" count="1" selected="0">
            <x v="0"/>
          </reference>
          <reference field="0" count="1" selected="0">
            <x v="852"/>
          </reference>
        </references>
      </pivotArea>
    </chartFormat>
    <chartFormat chart="36" format="3113">
      <pivotArea type="data" outline="0" fieldPosition="0">
        <references count="2">
          <reference field="4294967294" count="1" selected="0">
            <x v="0"/>
          </reference>
          <reference field="0" count="1" selected="0">
            <x v="678"/>
          </reference>
        </references>
      </pivotArea>
    </chartFormat>
    <chartFormat chart="36" format="3114">
      <pivotArea type="data" outline="0" fieldPosition="0">
        <references count="2">
          <reference field="4294967294" count="1" selected="0">
            <x v="0"/>
          </reference>
          <reference field="0" count="1" selected="0">
            <x v="569"/>
          </reference>
        </references>
      </pivotArea>
    </chartFormat>
    <chartFormat chart="36" format="3115">
      <pivotArea type="data" outline="0" fieldPosition="0">
        <references count="2">
          <reference field="4294967294" count="1" selected="0">
            <x v="0"/>
          </reference>
          <reference field="0" count="1" selected="0">
            <x v="679"/>
          </reference>
        </references>
      </pivotArea>
    </chartFormat>
    <chartFormat chart="36" format="3116">
      <pivotArea type="data" outline="0" fieldPosition="0">
        <references count="2">
          <reference field="4294967294" count="1" selected="0">
            <x v="0"/>
          </reference>
          <reference field="0" count="1" selected="0">
            <x v="524"/>
          </reference>
        </references>
      </pivotArea>
    </chartFormat>
    <chartFormat chart="36" format="3117">
      <pivotArea type="data" outline="0" fieldPosition="0">
        <references count="2">
          <reference field="4294967294" count="1" selected="0">
            <x v="0"/>
          </reference>
          <reference field="0" count="1" selected="0">
            <x v="680"/>
          </reference>
        </references>
      </pivotArea>
    </chartFormat>
    <chartFormat chart="36" format="3118">
      <pivotArea type="data" outline="0" fieldPosition="0">
        <references count="2">
          <reference field="4294967294" count="1" selected="0">
            <x v="0"/>
          </reference>
          <reference field="0" count="1" selected="0">
            <x v="501"/>
          </reference>
        </references>
      </pivotArea>
    </chartFormat>
    <chartFormat chart="36" format="3119">
      <pivotArea type="data" outline="0" fieldPosition="0">
        <references count="2">
          <reference field="4294967294" count="1" selected="0">
            <x v="0"/>
          </reference>
          <reference field="0" count="1" selected="0">
            <x v="579"/>
          </reference>
        </references>
      </pivotArea>
    </chartFormat>
    <chartFormat chart="36" format="3120">
      <pivotArea type="data" outline="0" fieldPosition="0">
        <references count="2">
          <reference field="4294967294" count="1" selected="0">
            <x v="0"/>
          </reference>
          <reference field="0" count="1" selected="0">
            <x v="609"/>
          </reference>
        </references>
      </pivotArea>
    </chartFormat>
    <chartFormat chart="36" format="3121">
      <pivotArea type="data" outline="0" fieldPosition="0">
        <references count="2">
          <reference field="4294967294" count="1" selected="0">
            <x v="0"/>
          </reference>
          <reference field="0" count="1" selected="0">
            <x v="682"/>
          </reference>
        </references>
      </pivotArea>
    </chartFormat>
    <chartFormat chart="36" format="3122">
      <pivotArea type="data" outline="0" fieldPosition="0">
        <references count="2">
          <reference field="4294967294" count="1" selected="0">
            <x v="0"/>
          </reference>
          <reference field="0" count="1" selected="0">
            <x v="870"/>
          </reference>
        </references>
      </pivotArea>
    </chartFormat>
    <chartFormat chart="36" format="3123">
      <pivotArea type="data" outline="0" fieldPosition="0">
        <references count="2">
          <reference field="4294967294" count="1" selected="0">
            <x v="0"/>
          </reference>
          <reference field="0" count="1" selected="0">
            <x v="683"/>
          </reference>
        </references>
      </pivotArea>
    </chartFormat>
    <chartFormat chart="36" format="3124">
      <pivotArea type="data" outline="0" fieldPosition="0">
        <references count="2">
          <reference field="4294967294" count="1" selected="0">
            <x v="0"/>
          </reference>
          <reference field="0" count="1" selected="0">
            <x v="513"/>
          </reference>
        </references>
      </pivotArea>
    </chartFormat>
    <chartFormat chart="36" format="3125">
      <pivotArea type="data" outline="0" fieldPosition="0">
        <references count="2">
          <reference field="4294967294" count="1" selected="0">
            <x v="0"/>
          </reference>
          <reference field="0" count="1" selected="0">
            <x v="684"/>
          </reference>
        </references>
      </pivotArea>
    </chartFormat>
    <chartFormat chart="36" format="3126">
      <pivotArea type="data" outline="0" fieldPosition="0">
        <references count="2">
          <reference field="4294967294" count="1" selected="0">
            <x v="0"/>
          </reference>
          <reference field="0" count="1" selected="0">
            <x v="878"/>
          </reference>
        </references>
      </pivotArea>
    </chartFormat>
    <chartFormat chart="36" format="3127">
      <pivotArea type="data" outline="0" fieldPosition="0">
        <references count="2">
          <reference field="4294967294" count="1" selected="0">
            <x v="0"/>
          </reference>
          <reference field="0" count="1" selected="0">
            <x v="685"/>
          </reference>
        </references>
      </pivotArea>
    </chartFormat>
    <chartFormat chart="36" format="3128">
      <pivotArea type="data" outline="0" fieldPosition="0">
        <references count="2">
          <reference field="4294967294" count="1" selected="0">
            <x v="0"/>
          </reference>
          <reference field="0" count="1" selected="0">
            <x v="882"/>
          </reference>
        </references>
      </pivotArea>
    </chartFormat>
    <chartFormat chart="36" format="3129">
      <pivotArea type="data" outline="0" fieldPosition="0">
        <references count="2">
          <reference field="4294967294" count="1" selected="0">
            <x v="0"/>
          </reference>
          <reference field="0" count="1" selected="0">
            <x v="686"/>
          </reference>
        </references>
      </pivotArea>
    </chartFormat>
    <chartFormat chart="36" format="3130">
      <pivotArea type="data" outline="0" fieldPosition="0">
        <references count="2">
          <reference field="4294967294" count="1" selected="0">
            <x v="0"/>
          </reference>
          <reference field="0" count="1" selected="0">
            <x v="886"/>
          </reference>
        </references>
      </pivotArea>
    </chartFormat>
    <chartFormat chart="36" format="3131">
      <pivotArea type="data" outline="0" fieldPosition="0">
        <references count="2">
          <reference field="4294967294" count="1" selected="0">
            <x v="0"/>
          </reference>
          <reference field="0" count="1" selected="0">
            <x v="687"/>
          </reference>
        </references>
      </pivotArea>
    </chartFormat>
    <chartFormat chart="36" format="3132">
      <pivotArea type="data" outline="0" fieldPosition="0">
        <references count="2">
          <reference field="4294967294" count="1" selected="0">
            <x v="0"/>
          </reference>
          <reference field="0" count="1" selected="0">
            <x v="540"/>
          </reference>
        </references>
      </pivotArea>
    </chartFormat>
    <chartFormat chart="36" format="3133">
      <pivotArea type="data" outline="0" fieldPosition="0">
        <references count="2">
          <reference field="4294967294" count="1" selected="0">
            <x v="0"/>
          </reference>
          <reference field="0" count="1" selected="0">
            <x v="688"/>
          </reference>
        </references>
      </pivotArea>
    </chartFormat>
    <chartFormat chart="36" format="3134">
      <pivotArea type="data" outline="0" fieldPosition="0">
        <references count="2">
          <reference field="4294967294" count="1" selected="0">
            <x v="0"/>
          </reference>
          <reference field="0" count="1" selected="0">
            <x v="894"/>
          </reference>
        </references>
      </pivotArea>
    </chartFormat>
    <chartFormat chart="36" format="3135">
      <pivotArea type="data" outline="0" fieldPosition="0">
        <references count="2">
          <reference field="4294967294" count="1" selected="0">
            <x v="0"/>
          </reference>
          <reference field="0" count="1" selected="0">
            <x v="515"/>
          </reference>
        </references>
      </pivotArea>
    </chartFormat>
    <chartFormat chart="36" format="3136">
      <pivotArea type="data" outline="0" fieldPosition="0">
        <references count="2">
          <reference field="4294967294" count="1" selected="0">
            <x v="0"/>
          </reference>
          <reference field="0" count="1" selected="0">
            <x v="898"/>
          </reference>
        </references>
      </pivotArea>
    </chartFormat>
    <chartFormat chart="36" format="3137">
      <pivotArea type="data" outline="0" fieldPosition="0">
        <references count="2">
          <reference field="4294967294" count="1" selected="0">
            <x v="0"/>
          </reference>
          <reference field="0" count="1" selected="0">
            <x v="690"/>
          </reference>
        </references>
      </pivotArea>
    </chartFormat>
    <chartFormat chart="36" format="3138">
      <pivotArea type="data" outline="0" fieldPosition="0">
        <references count="2">
          <reference field="4294967294" count="1" selected="0">
            <x v="0"/>
          </reference>
          <reference field="0" count="1" selected="0">
            <x v="902"/>
          </reference>
        </references>
      </pivotArea>
    </chartFormat>
    <chartFormat chart="36" format="3139">
      <pivotArea type="data" outline="0" fieldPosition="0">
        <references count="2">
          <reference field="4294967294" count="1" selected="0">
            <x v="0"/>
          </reference>
          <reference field="0" count="1" selected="0">
            <x v="691"/>
          </reference>
        </references>
      </pivotArea>
    </chartFormat>
    <chartFormat chart="36" format="3140">
      <pivotArea type="data" outline="0" fieldPosition="0">
        <references count="2">
          <reference field="4294967294" count="1" selected="0">
            <x v="0"/>
          </reference>
          <reference field="0" count="1" selected="0">
            <x v="906"/>
          </reference>
        </references>
      </pivotArea>
    </chartFormat>
    <chartFormat chart="36" format="3141">
      <pivotArea type="data" outline="0" fieldPosition="0">
        <references count="2">
          <reference field="4294967294" count="1" selected="0">
            <x v="0"/>
          </reference>
          <reference field="0" count="1" selected="0">
            <x v="692"/>
          </reference>
        </references>
      </pivotArea>
    </chartFormat>
    <chartFormat chart="36" format="3142">
      <pivotArea type="data" outline="0" fieldPosition="0">
        <references count="2">
          <reference field="4294967294" count="1" selected="0">
            <x v="0"/>
          </reference>
          <reference field="0" count="1" selected="0">
            <x v="910"/>
          </reference>
        </references>
      </pivotArea>
    </chartFormat>
    <chartFormat chart="36" format="3143">
      <pivotArea type="data" outline="0" fieldPosition="0">
        <references count="2">
          <reference field="4294967294" count="1" selected="0">
            <x v="0"/>
          </reference>
          <reference field="0" count="1" selected="0">
            <x v="693"/>
          </reference>
        </references>
      </pivotArea>
    </chartFormat>
    <chartFormat chart="36" format="3144">
      <pivotArea type="data" outline="0" fieldPosition="0">
        <references count="2">
          <reference field="4294967294" count="1" selected="0">
            <x v="0"/>
          </reference>
          <reference field="0" count="1" selected="0">
            <x v="914"/>
          </reference>
        </references>
      </pivotArea>
    </chartFormat>
    <chartFormat chart="36" format="3145">
      <pivotArea type="data" outline="0" fieldPosition="0">
        <references count="2">
          <reference field="4294967294" count="1" selected="0">
            <x v="0"/>
          </reference>
          <reference field="0" count="1" selected="0">
            <x v="694"/>
          </reference>
        </references>
      </pivotArea>
    </chartFormat>
    <chartFormat chart="36" format="3146">
      <pivotArea type="data" outline="0" fieldPosition="0">
        <references count="2">
          <reference field="4294967294" count="1" selected="0">
            <x v="0"/>
          </reference>
          <reference field="0" count="1" selected="0">
            <x v="917"/>
          </reference>
        </references>
      </pivotArea>
    </chartFormat>
    <chartFormat chart="36" format="3147">
      <pivotArea type="data" outline="0" fieldPosition="0">
        <references count="2">
          <reference field="4294967294" count="1" selected="0">
            <x v="0"/>
          </reference>
          <reference field="0" count="1" selected="0">
            <x v="695"/>
          </reference>
        </references>
      </pivotArea>
    </chartFormat>
    <chartFormat chart="36" format="3148">
      <pivotArea type="data" outline="0" fieldPosition="0">
        <references count="2">
          <reference field="4294967294" count="1" selected="0">
            <x v="0"/>
          </reference>
          <reference field="0" count="1" selected="0">
            <x v="571"/>
          </reference>
        </references>
      </pivotArea>
    </chartFormat>
    <chartFormat chart="36" format="3149">
      <pivotArea type="data" outline="0" fieldPosition="0">
        <references count="2">
          <reference field="4294967294" count="1" selected="0">
            <x v="0"/>
          </reference>
          <reference field="0" count="1" selected="0">
            <x v="580"/>
          </reference>
        </references>
      </pivotArea>
    </chartFormat>
    <chartFormat chart="36" format="3150">
      <pivotArea type="data" outline="0" fieldPosition="0">
        <references count="2">
          <reference field="4294967294" count="1" selected="0">
            <x v="0"/>
          </reference>
          <reference field="0" count="1" selected="0">
            <x v="924"/>
          </reference>
        </references>
      </pivotArea>
    </chartFormat>
    <chartFormat chart="36" format="3151">
      <pivotArea type="data" outline="0" fieldPosition="0">
        <references count="2">
          <reference field="4294967294" count="1" selected="0">
            <x v="0"/>
          </reference>
          <reference field="0" count="1" selected="0">
            <x v="581"/>
          </reference>
        </references>
      </pivotArea>
    </chartFormat>
    <chartFormat chart="36" format="3152">
      <pivotArea type="data" outline="0" fieldPosition="0">
        <references count="2">
          <reference field="4294967294" count="1" selected="0">
            <x v="0"/>
          </reference>
          <reference field="0" count="1" selected="0">
            <x v="621"/>
          </reference>
        </references>
      </pivotArea>
    </chartFormat>
    <chartFormat chart="36" format="3153">
      <pivotArea type="data" outline="0" fieldPosition="0">
        <references count="2">
          <reference field="4294967294" count="1" selected="0">
            <x v="0"/>
          </reference>
          <reference field="0" count="1" selected="0">
            <x v="698"/>
          </reference>
        </references>
      </pivotArea>
    </chartFormat>
    <chartFormat chart="36" format="3154">
      <pivotArea type="data" outline="0" fieldPosition="0">
        <references count="2">
          <reference field="4294967294" count="1" selected="0">
            <x v="0"/>
          </reference>
          <reference field="0" count="1" selected="0">
            <x v="779"/>
          </reference>
        </references>
      </pivotArea>
    </chartFormat>
    <chartFormat chart="36" format="3155">
      <pivotArea type="data" outline="0" fieldPosition="0">
        <references count="2">
          <reference field="4294967294" count="1" selected="0">
            <x v="0"/>
          </reference>
          <reference field="0" count="1" selected="0">
            <x v="582"/>
          </reference>
        </references>
      </pivotArea>
    </chartFormat>
    <chartFormat chart="36" format="3156">
      <pivotArea type="data" outline="0" fieldPosition="0">
        <references count="2">
          <reference field="4294967294" count="1" selected="0">
            <x v="0"/>
          </reference>
          <reference field="0" count="1" selected="0">
            <x v="781"/>
          </reference>
        </references>
      </pivotArea>
    </chartFormat>
    <chartFormat chart="36" format="3157">
      <pivotArea type="data" outline="0" fieldPosition="0">
        <references count="2">
          <reference field="4294967294" count="1" selected="0">
            <x v="0"/>
          </reference>
          <reference field="0" count="1" selected="0">
            <x v="700"/>
          </reference>
        </references>
      </pivotArea>
    </chartFormat>
    <chartFormat chart="36" format="3158">
      <pivotArea type="data" outline="0" fieldPosition="0">
        <references count="2">
          <reference field="4294967294" count="1" selected="0">
            <x v="0"/>
          </reference>
          <reference field="0" count="1" selected="0">
            <x v="783"/>
          </reference>
        </references>
      </pivotArea>
    </chartFormat>
    <chartFormat chart="36" format="3159">
      <pivotArea type="data" outline="0" fieldPosition="0">
        <references count="2">
          <reference field="4294967294" count="1" selected="0">
            <x v="0"/>
          </reference>
          <reference field="0" count="1" selected="0">
            <x v="510"/>
          </reference>
        </references>
      </pivotArea>
    </chartFormat>
    <chartFormat chart="36" format="3160">
      <pivotArea type="data" outline="0" fieldPosition="0">
        <references count="2">
          <reference field="4294967294" count="1" selected="0">
            <x v="0"/>
          </reference>
          <reference field="0" count="1" selected="0">
            <x v="785"/>
          </reference>
        </references>
      </pivotArea>
    </chartFormat>
    <chartFormat chart="36" format="3161">
      <pivotArea type="data" outline="0" fieldPosition="0">
        <references count="2">
          <reference field="4294967294" count="1" selected="0">
            <x v="0"/>
          </reference>
          <reference field="0" count="1" selected="0">
            <x v="702"/>
          </reference>
        </references>
      </pivotArea>
    </chartFormat>
    <chartFormat chart="36" format="3162">
      <pivotArea type="data" outline="0" fieldPosition="0">
        <references count="2">
          <reference field="4294967294" count="1" selected="0">
            <x v="0"/>
          </reference>
          <reference field="0" count="1" selected="0">
            <x v="519"/>
          </reference>
        </references>
      </pivotArea>
    </chartFormat>
    <chartFormat chart="36" format="3163">
      <pivotArea type="data" outline="0" fieldPosition="0">
        <references count="2">
          <reference field="4294967294" count="1" selected="0">
            <x v="0"/>
          </reference>
          <reference field="0" count="1" selected="0">
            <x v="703"/>
          </reference>
        </references>
      </pivotArea>
    </chartFormat>
    <chartFormat chart="36" format="3164">
      <pivotArea type="data" outline="0" fieldPosition="0">
        <references count="2">
          <reference field="4294967294" count="1" selected="0">
            <x v="0"/>
          </reference>
          <reference field="0" count="1" selected="0">
            <x v="520"/>
          </reference>
        </references>
      </pivotArea>
    </chartFormat>
    <chartFormat chart="36" format="3165">
      <pivotArea type="data" outline="0" fieldPosition="0">
        <references count="2">
          <reference field="4294967294" count="1" selected="0">
            <x v="0"/>
          </reference>
          <reference field="0" count="1" selected="0">
            <x v="704"/>
          </reference>
        </references>
      </pivotArea>
    </chartFormat>
    <chartFormat chart="36" format="3166">
      <pivotArea type="data" outline="0" fieldPosition="0">
        <references count="2">
          <reference field="4294967294" count="1" selected="0">
            <x v="0"/>
          </reference>
          <reference field="0" count="1" selected="0">
            <x v="790"/>
          </reference>
        </references>
      </pivotArea>
    </chartFormat>
    <chartFormat chart="36" format="3167">
      <pivotArea type="data" outline="0" fieldPosition="0">
        <references count="2">
          <reference field="4294967294" count="1" selected="0">
            <x v="0"/>
          </reference>
          <reference field="0" count="1" selected="0">
            <x v="535"/>
          </reference>
        </references>
      </pivotArea>
    </chartFormat>
    <chartFormat chart="36" format="3168">
      <pivotArea type="data" outline="0" fieldPosition="0">
        <references count="2">
          <reference field="4294967294" count="1" selected="0">
            <x v="0"/>
          </reference>
          <reference field="0" count="1" selected="0">
            <x v="792"/>
          </reference>
        </references>
      </pivotArea>
    </chartFormat>
    <chartFormat chart="36" format="3169">
      <pivotArea type="data" outline="0" fieldPosition="0">
        <references count="2">
          <reference field="4294967294" count="1" selected="0">
            <x v="0"/>
          </reference>
          <reference field="0" count="1" selected="0">
            <x v="706"/>
          </reference>
        </references>
      </pivotArea>
    </chartFormat>
    <chartFormat chart="36" format="3170">
      <pivotArea type="data" outline="0" fieldPosition="0">
        <references count="2">
          <reference field="4294967294" count="1" selected="0">
            <x v="0"/>
          </reference>
          <reference field="0" count="1" selected="0">
            <x v="794"/>
          </reference>
        </references>
      </pivotArea>
    </chartFormat>
    <chartFormat chart="36" format="3171">
      <pivotArea type="data" outline="0" fieldPosition="0">
        <references count="2">
          <reference field="4294967294" count="1" selected="0">
            <x v="0"/>
          </reference>
          <reference field="0" count="1" selected="0">
            <x v="707"/>
          </reference>
        </references>
      </pivotArea>
    </chartFormat>
    <chartFormat chart="36" format="3172">
      <pivotArea type="data" outline="0" fieldPosition="0">
        <references count="2">
          <reference field="4294967294" count="1" selected="0">
            <x v="0"/>
          </reference>
          <reference field="0" count="1" selected="0">
            <x v="552"/>
          </reference>
        </references>
      </pivotArea>
    </chartFormat>
    <chartFormat chart="36" format="3173">
      <pivotArea type="data" outline="0" fieldPosition="0">
        <references count="2">
          <reference field="4294967294" count="1" selected="0">
            <x v="0"/>
          </reference>
          <reference field="0" count="1" selected="0">
            <x v="708"/>
          </reference>
        </references>
      </pivotArea>
    </chartFormat>
    <chartFormat chart="36" format="3174">
      <pivotArea type="data" outline="0" fieldPosition="0">
        <references count="2">
          <reference field="4294967294" count="1" selected="0">
            <x v="0"/>
          </reference>
          <reference field="0" count="1" selected="0">
            <x v="521"/>
          </reference>
        </references>
      </pivotArea>
    </chartFormat>
    <chartFormat chart="36" format="3175">
      <pivotArea type="data" outline="0" fieldPosition="0">
        <references count="2">
          <reference field="4294967294" count="1" selected="0">
            <x v="0"/>
          </reference>
          <reference field="0" count="1" selected="0">
            <x v="709"/>
          </reference>
        </references>
      </pivotArea>
    </chartFormat>
    <chartFormat chart="36" format="3176">
      <pivotArea type="data" outline="0" fieldPosition="0">
        <references count="2">
          <reference field="4294967294" count="1" selected="0">
            <x v="0"/>
          </reference>
          <reference field="0" count="1" selected="0">
            <x v="800"/>
          </reference>
        </references>
      </pivotArea>
    </chartFormat>
    <chartFormat chart="36" format="3177">
      <pivotArea type="data" outline="0" fieldPosition="0">
        <references count="2">
          <reference field="4294967294" count="1" selected="0">
            <x v="0"/>
          </reference>
          <reference field="0" count="1" selected="0">
            <x v="585"/>
          </reference>
        </references>
      </pivotArea>
    </chartFormat>
    <chartFormat chart="36" format="3178">
      <pivotArea type="data" outline="0" fieldPosition="0">
        <references count="2">
          <reference field="4294967294" count="1" selected="0">
            <x v="0"/>
          </reference>
          <reference field="0" count="1" selected="0">
            <x v="498"/>
          </reference>
        </references>
      </pivotArea>
    </chartFormat>
    <chartFormat chart="36" format="3179">
      <pivotArea type="data" outline="0" fieldPosition="0">
        <references count="2">
          <reference field="4294967294" count="1" selected="0">
            <x v="0"/>
          </reference>
          <reference field="0" count="1" selected="0">
            <x v="516"/>
          </reference>
        </references>
      </pivotArea>
    </chartFormat>
    <chartFormat chart="36" format="3180">
      <pivotArea type="data" outline="0" fieldPosition="0">
        <references count="2">
          <reference field="4294967294" count="1" selected="0">
            <x v="0"/>
          </reference>
          <reference field="0" count="1" selected="0">
            <x v="804"/>
          </reference>
        </references>
      </pivotArea>
    </chartFormat>
    <chartFormat chart="36" format="3181">
      <pivotArea type="data" outline="0" fieldPosition="0">
        <references count="2">
          <reference field="4294967294" count="1" selected="0">
            <x v="0"/>
          </reference>
          <reference field="0" count="1" selected="0">
            <x v="712"/>
          </reference>
        </references>
      </pivotArea>
    </chartFormat>
    <chartFormat chart="36" format="3182">
      <pivotArea type="data" outline="0" fieldPosition="0">
        <references count="2">
          <reference field="4294967294" count="1" selected="0">
            <x v="0"/>
          </reference>
          <reference field="0" count="1" selected="0">
            <x v="806"/>
          </reference>
        </references>
      </pivotArea>
    </chartFormat>
    <chartFormat chart="36" format="3183">
      <pivotArea type="data" outline="0" fieldPosition="0">
        <references count="2">
          <reference field="4294967294" count="1" selected="0">
            <x v="0"/>
          </reference>
          <reference field="0" count="1" selected="0">
            <x v="549"/>
          </reference>
        </references>
      </pivotArea>
    </chartFormat>
    <chartFormat chart="36" format="3184">
      <pivotArea type="data" outline="0" fieldPosition="0">
        <references count="2">
          <reference field="4294967294" count="1" selected="0">
            <x v="0"/>
          </reference>
          <reference field="0" count="1" selected="0">
            <x v="808"/>
          </reference>
        </references>
      </pivotArea>
    </chartFormat>
    <chartFormat chart="36" format="3185">
      <pivotArea type="data" outline="0" fieldPosition="0">
        <references count="2">
          <reference field="4294967294" count="1" selected="0">
            <x v="0"/>
          </reference>
          <reference field="0" count="1" selected="0">
            <x v="488"/>
          </reference>
        </references>
      </pivotArea>
    </chartFormat>
    <chartFormat chart="36" format="3186">
      <pivotArea type="data" outline="0" fieldPosition="0">
        <references count="2">
          <reference field="4294967294" count="1" selected="0">
            <x v="0"/>
          </reference>
          <reference field="0" count="1" selected="0">
            <x v="810"/>
          </reference>
        </references>
      </pivotArea>
    </chartFormat>
    <chartFormat chart="36" format="3187">
      <pivotArea type="data" outline="0" fieldPosition="0">
        <references count="2">
          <reference field="4294967294" count="1" selected="0">
            <x v="0"/>
          </reference>
          <reference field="0" count="1" selected="0">
            <x v="715"/>
          </reference>
        </references>
      </pivotArea>
    </chartFormat>
    <chartFormat chart="36" format="3188">
      <pivotArea type="data" outline="0" fieldPosition="0">
        <references count="2">
          <reference field="4294967294" count="1" selected="0">
            <x v="0"/>
          </reference>
          <reference field="0" count="1" selected="0">
            <x v="812"/>
          </reference>
        </references>
      </pivotArea>
    </chartFormat>
    <chartFormat chart="36" format="3189">
      <pivotArea type="data" outline="0" fieldPosition="0">
        <references count="2">
          <reference field="4294967294" count="1" selected="0">
            <x v="0"/>
          </reference>
          <reference field="0" count="1" selected="0">
            <x v="716"/>
          </reference>
        </references>
      </pivotArea>
    </chartFormat>
    <chartFormat chart="36" format="3190">
      <pivotArea type="data" outline="0" fieldPosition="0">
        <references count="2">
          <reference field="4294967294" count="1" selected="0">
            <x v="0"/>
          </reference>
          <reference field="0" count="1" selected="0">
            <x v="814"/>
          </reference>
        </references>
      </pivotArea>
    </chartFormat>
    <chartFormat chart="36" format="3191">
      <pivotArea type="data" outline="0" fieldPosition="0">
        <references count="2">
          <reference field="4294967294" count="1" selected="0">
            <x v="0"/>
          </reference>
          <reference field="0" count="1" selected="0">
            <x v="717"/>
          </reference>
        </references>
      </pivotArea>
    </chartFormat>
    <chartFormat chart="36" format="3192">
      <pivotArea type="data" outline="0" fieldPosition="0">
        <references count="2">
          <reference field="4294967294" count="1" selected="0">
            <x v="0"/>
          </reference>
          <reference field="0" count="1" selected="0">
            <x v="522"/>
          </reference>
        </references>
      </pivotArea>
    </chartFormat>
    <chartFormat chart="36" format="3193">
      <pivotArea type="data" outline="0" fieldPosition="0">
        <references count="2">
          <reference field="4294967294" count="1" selected="0">
            <x v="0"/>
          </reference>
          <reference field="0" count="1" selected="0">
            <x v="718"/>
          </reference>
        </references>
      </pivotArea>
    </chartFormat>
    <chartFormat chart="36" format="3194">
      <pivotArea type="data" outline="0" fieldPosition="0">
        <references count="2">
          <reference field="4294967294" count="1" selected="0">
            <x v="0"/>
          </reference>
          <reference field="0" count="1" selected="0">
            <x v="596"/>
          </reference>
        </references>
      </pivotArea>
    </chartFormat>
    <chartFormat chart="36" format="3195">
      <pivotArea type="data" outline="0" fieldPosition="0">
        <references count="2">
          <reference field="4294967294" count="1" selected="0">
            <x v="0"/>
          </reference>
          <reference field="0" count="1" selected="0">
            <x v="719"/>
          </reference>
        </references>
      </pivotArea>
    </chartFormat>
    <chartFormat chart="36" format="3196">
      <pivotArea type="data" outline="0" fieldPosition="0">
        <references count="2">
          <reference field="4294967294" count="1" selected="0">
            <x v="0"/>
          </reference>
          <reference field="0" count="1" selected="0">
            <x v="512"/>
          </reference>
        </references>
      </pivotArea>
    </chartFormat>
    <chartFormat chart="36" format="3197">
      <pivotArea type="data" outline="0" fieldPosition="0">
        <references count="2">
          <reference field="4294967294" count="1" selected="0">
            <x v="0"/>
          </reference>
          <reference field="0" count="1" selected="0">
            <x v="720"/>
          </reference>
        </references>
      </pivotArea>
    </chartFormat>
    <chartFormat chart="36" format="3198">
      <pivotArea type="data" outline="0" fieldPosition="0">
        <references count="2">
          <reference field="4294967294" count="1" selected="0">
            <x v="0"/>
          </reference>
          <reference field="0" count="1" selected="0">
            <x v="821"/>
          </reference>
        </references>
      </pivotArea>
    </chartFormat>
    <chartFormat chart="36" format="3199">
      <pivotArea type="data" outline="0" fieldPosition="0">
        <references count="2">
          <reference field="4294967294" count="1" selected="0">
            <x v="0"/>
          </reference>
          <reference field="0" count="1" selected="0">
            <x v="721"/>
          </reference>
        </references>
      </pivotArea>
    </chartFormat>
    <chartFormat chart="36" format="3200">
      <pivotArea type="data" outline="0" fieldPosition="0">
        <references count="2">
          <reference field="4294967294" count="1" selected="0">
            <x v="0"/>
          </reference>
          <reference field="0" count="1" selected="0">
            <x v="823"/>
          </reference>
        </references>
      </pivotArea>
    </chartFormat>
    <chartFormat chart="36" format="3201">
      <pivotArea type="data" outline="0" fieldPosition="0">
        <references count="2">
          <reference field="4294967294" count="1" selected="0">
            <x v="0"/>
          </reference>
          <reference field="0" count="1" selected="0">
            <x v="506"/>
          </reference>
        </references>
      </pivotArea>
    </chartFormat>
    <chartFormat chart="36" format="3202">
      <pivotArea type="data" outline="0" fieldPosition="0">
        <references count="2">
          <reference field="4294967294" count="1" selected="0">
            <x v="0"/>
          </reference>
          <reference field="0" count="1" selected="0">
            <x v="825"/>
          </reference>
        </references>
      </pivotArea>
    </chartFormat>
    <chartFormat chart="36" format="3203">
      <pivotArea type="data" outline="0" fieldPosition="0">
        <references count="2">
          <reference field="4294967294" count="1" selected="0">
            <x v="0"/>
          </reference>
          <reference field="0" count="1" selected="0">
            <x v="723"/>
          </reference>
        </references>
      </pivotArea>
    </chartFormat>
    <chartFormat chart="36" format="3204">
      <pivotArea type="data" outline="0" fieldPosition="0">
        <references count="2">
          <reference field="4294967294" count="1" selected="0">
            <x v="0"/>
          </reference>
          <reference field="0" count="1" selected="0">
            <x v="827"/>
          </reference>
        </references>
      </pivotArea>
    </chartFormat>
    <chartFormat chart="36" format="3205">
      <pivotArea type="data" outline="0" fieldPosition="0">
        <references count="2">
          <reference field="4294967294" count="1" selected="0">
            <x v="0"/>
          </reference>
          <reference field="0" count="1" selected="0">
            <x v="724"/>
          </reference>
        </references>
      </pivotArea>
    </chartFormat>
    <chartFormat chart="36" format="3206">
      <pivotArea type="data" outline="0" fieldPosition="0">
        <references count="2">
          <reference field="4294967294" count="1" selected="0">
            <x v="0"/>
          </reference>
          <reference field="0" count="1" selected="0">
            <x v="554"/>
          </reference>
        </references>
      </pivotArea>
    </chartFormat>
    <chartFormat chart="36" format="3207">
      <pivotArea type="data" outline="0" fieldPosition="0">
        <references count="2">
          <reference field="4294967294" count="1" selected="0">
            <x v="0"/>
          </reference>
          <reference field="0" count="1" selected="0">
            <x v="725"/>
          </reference>
        </references>
      </pivotArea>
    </chartFormat>
    <chartFormat chart="36" format="3208">
      <pivotArea type="data" outline="0" fieldPosition="0">
        <references count="2">
          <reference field="4294967294" count="1" selected="0">
            <x v="0"/>
          </reference>
          <reference field="0" count="1" selected="0">
            <x v="555"/>
          </reference>
        </references>
      </pivotArea>
    </chartFormat>
    <chartFormat chart="36" format="3209">
      <pivotArea type="data" outline="0" fieldPosition="0">
        <references count="2">
          <reference field="4294967294" count="1" selected="0">
            <x v="0"/>
          </reference>
          <reference field="0" count="1" selected="0">
            <x v="726"/>
          </reference>
        </references>
      </pivotArea>
    </chartFormat>
    <chartFormat chart="36" format="3210">
      <pivotArea type="data" outline="0" fieldPosition="0">
        <references count="2">
          <reference field="4294967294" count="1" selected="0">
            <x v="0"/>
          </reference>
          <reference field="0" count="1" selected="0">
            <x v="833"/>
          </reference>
        </references>
      </pivotArea>
    </chartFormat>
    <chartFormat chart="36" format="3211">
      <pivotArea type="data" outline="0" fieldPosition="0">
        <references count="2">
          <reference field="4294967294" count="1" selected="0">
            <x v="0"/>
          </reference>
          <reference field="0" count="1" selected="0">
            <x v="727"/>
          </reference>
        </references>
      </pivotArea>
    </chartFormat>
    <chartFormat chart="36" format="3212">
      <pivotArea type="data" outline="0" fieldPosition="0">
        <references count="2">
          <reference field="4294967294" count="1" selected="0">
            <x v="0"/>
          </reference>
          <reference field="0" count="1" selected="0">
            <x v="835"/>
          </reference>
        </references>
      </pivotArea>
    </chartFormat>
    <chartFormat chart="36" format="3213">
      <pivotArea type="data" outline="0" fieldPosition="0">
        <references count="2">
          <reference field="4294967294" count="1" selected="0">
            <x v="0"/>
          </reference>
          <reference field="0" count="1" selected="0">
            <x v="728"/>
          </reference>
        </references>
      </pivotArea>
    </chartFormat>
    <chartFormat chart="36" format="3214">
      <pivotArea type="data" outline="0" fieldPosition="0">
        <references count="2">
          <reference field="4294967294" count="1" selected="0">
            <x v="0"/>
          </reference>
          <reference field="0" count="1" selected="0">
            <x v="556"/>
          </reference>
        </references>
      </pivotArea>
    </chartFormat>
    <chartFormat chart="36" format="3215">
      <pivotArea type="data" outline="0" fieldPosition="0">
        <references count="2">
          <reference field="4294967294" count="1" selected="0">
            <x v="0"/>
          </reference>
          <reference field="0" count="1" selected="0">
            <x v="729"/>
          </reference>
        </references>
      </pivotArea>
    </chartFormat>
    <chartFormat chart="36" format="3216">
      <pivotArea type="data" outline="0" fieldPosition="0">
        <references count="2">
          <reference field="4294967294" count="1" selected="0">
            <x v="0"/>
          </reference>
          <reference field="0" count="1" selected="0">
            <x v="839"/>
          </reference>
        </references>
      </pivotArea>
    </chartFormat>
    <chartFormat chart="36" format="3217">
      <pivotArea type="data" outline="0" fieldPosition="0">
        <references count="2">
          <reference field="4294967294" count="1" selected="0">
            <x v="0"/>
          </reference>
          <reference field="0" count="1" selected="0">
            <x v="730"/>
          </reference>
        </references>
      </pivotArea>
    </chartFormat>
    <chartFormat chart="36" format="3218">
      <pivotArea type="data" outline="0" fieldPosition="0">
        <references count="2">
          <reference field="4294967294" count="1" selected="0">
            <x v="0"/>
          </reference>
          <reference field="0" count="1" selected="0">
            <x v="602"/>
          </reference>
        </references>
      </pivotArea>
    </chartFormat>
    <chartFormat chart="36" format="3219">
      <pivotArea type="data" outline="0" fieldPosition="0">
        <references count="2">
          <reference field="4294967294" count="1" selected="0">
            <x v="0"/>
          </reference>
          <reference field="0" count="1" selected="0">
            <x v="536"/>
          </reference>
        </references>
      </pivotArea>
    </chartFormat>
    <chartFormat chart="36" format="3220">
      <pivotArea type="data" outline="0" fieldPosition="0">
        <references count="2">
          <reference field="4294967294" count="1" selected="0">
            <x v="0"/>
          </reference>
          <reference field="0" count="1" selected="0">
            <x v="843"/>
          </reference>
        </references>
      </pivotArea>
    </chartFormat>
    <chartFormat chart="36" format="3221">
      <pivotArea type="data" outline="0" fieldPosition="0">
        <references count="2">
          <reference field="4294967294" count="1" selected="0">
            <x v="0"/>
          </reference>
          <reference field="0" count="1" selected="0">
            <x v="933"/>
          </reference>
        </references>
      </pivotArea>
    </chartFormat>
    <chartFormat chart="36" format="3222">
      <pivotArea type="data" outline="0" fieldPosition="0">
        <references count="2">
          <reference field="4294967294" count="1" selected="0">
            <x v="0"/>
          </reference>
          <reference field="0" count="1" selected="0">
            <x v="557"/>
          </reference>
        </references>
      </pivotArea>
    </chartFormat>
    <chartFormat chart="36" format="3223">
      <pivotArea type="data" outline="0" fieldPosition="0">
        <references count="2">
          <reference field="4294967294" count="1" selected="0">
            <x v="0"/>
          </reference>
          <reference field="0" count="1" selected="0">
            <x v="935"/>
          </reference>
        </references>
      </pivotArea>
    </chartFormat>
    <chartFormat chart="36" format="3224">
      <pivotArea type="data" outline="0" fieldPosition="0">
        <references count="2">
          <reference field="4294967294" count="1" selected="0">
            <x v="0"/>
          </reference>
          <reference field="0" count="1" selected="0">
            <x v="847"/>
          </reference>
        </references>
      </pivotArea>
    </chartFormat>
    <chartFormat chart="36" format="3225">
      <pivotArea type="data" outline="0" fieldPosition="0">
        <references count="2">
          <reference field="4294967294" count="1" selected="0">
            <x v="0"/>
          </reference>
          <reference field="0" count="1" selected="0">
            <x v="734"/>
          </reference>
        </references>
      </pivotArea>
    </chartFormat>
    <chartFormat chart="36" format="3226">
      <pivotArea type="data" outline="0" fieldPosition="0">
        <references count="2">
          <reference field="4294967294" count="1" selected="0">
            <x v="0"/>
          </reference>
          <reference field="0" count="1" selected="0">
            <x v="849"/>
          </reference>
        </references>
      </pivotArea>
    </chartFormat>
    <chartFormat chart="36" format="3227">
      <pivotArea type="data" outline="0" fieldPosition="0">
        <references count="2">
          <reference field="4294967294" count="1" selected="0">
            <x v="0"/>
          </reference>
          <reference field="0" count="1" selected="0">
            <x v="735"/>
          </reference>
        </references>
      </pivotArea>
    </chartFormat>
    <chartFormat chart="36" format="3228">
      <pivotArea type="data" outline="0" fieldPosition="0">
        <references count="2">
          <reference field="4294967294" count="1" selected="0">
            <x v="0"/>
          </reference>
          <reference field="0" count="1" selected="0">
            <x v="851"/>
          </reference>
        </references>
      </pivotArea>
    </chartFormat>
    <chartFormat chart="36" format="3229">
      <pivotArea type="data" outline="0" fieldPosition="0">
        <references count="2">
          <reference field="4294967294" count="1" selected="0">
            <x v="0"/>
          </reference>
          <reference field="0" count="1" selected="0">
            <x v="736"/>
          </reference>
        </references>
      </pivotArea>
    </chartFormat>
    <chartFormat chart="36" format="3230">
      <pivotArea type="data" outline="0" fieldPosition="0">
        <references count="2">
          <reference field="4294967294" count="1" selected="0">
            <x v="0"/>
          </reference>
          <reference field="0" count="1" selected="0">
            <x v="853"/>
          </reference>
        </references>
      </pivotArea>
    </chartFormat>
    <chartFormat chart="36" format="3231">
      <pivotArea type="data" outline="0" fieldPosition="0">
        <references count="2">
          <reference field="4294967294" count="1" selected="0">
            <x v="0"/>
          </reference>
          <reference field="0" count="1" selected="0">
            <x v="737"/>
          </reference>
        </references>
      </pivotArea>
    </chartFormat>
    <chartFormat chart="36" format="3232">
      <pivotArea type="data" outline="0" fieldPosition="0">
        <references count="2">
          <reference field="4294967294" count="1" selected="0">
            <x v="0"/>
          </reference>
          <reference field="0" count="1" selected="0">
            <x v="6"/>
          </reference>
        </references>
      </pivotArea>
    </chartFormat>
    <chartFormat chart="36" format="3233">
      <pivotArea type="data" outline="0" fieldPosition="0">
        <references count="2">
          <reference field="4294967294" count="1" selected="0">
            <x v="0"/>
          </reference>
          <reference field="0" count="1" selected="0">
            <x v="738"/>
          </reference>
        </references>
      </pivotArea>
    </chartFormat>
    <chartFormat chart="36" format="3234">
      <pivotArea type="data" outline="0" fieldPosition="0">
        <references count="2">
          <reference field="4294967294" count="1" selected="0">
            <x v="0"/>
          </reference>
          <reference field="0" count="1" selected="0">
            <x v="856"/>
          </reference>
        </references>
      </pivotArea>
    </chartFormat>
    <chartFormat chart="36" format="3235">
      <pivotArea type="data" outline="0" fieldPosition="0">
        <references count="2">
          <reference field="4294967294" count="1" selected="0">
            <x v="0"/>
          </reference>
          <reference field="0" count="1" selected="0">
            <x v="739"/>
          </reference>
        </references>
      </pivotArea>
    </chartFormat>
    <chartFormat chart="36" format="3236">
      <pivotArea type="data" outline="0" fieldPosition="0">
        <references count="2">
          <reference field="4294967294" count="1" selected="0">
            <x v="0"/>
          </reference>
          <reference field="0" count="1" selected="0">
            <x v="858"/>
          </reference>
        </references>
      </pivotArea>
    </chartFormat>
    <chartFormat chart="36" format="3237">
      <pivotArea type="data" outline="0" fieldPosition="0">
        <references count="2">
          <reference field="4294967294" count="1" selected="0">
            <x v="0"/>
          </reference>
          <reference field="0" count="1" selected="0">
            <x v="740"/>
          </reference>
        </references>
      </pivotArea>
    </chartFormat>
    <chartFormat chart="36" format="3238">
      <pivotArea type="data" outline="0" fieldPosition="0">
        <references count="2">
          <reference field="4294967294" count="1" selected="0">
            <x v="0"/>
          </reference>
          <reference field="0" count="1" selected="0">
            <x v="529"/>
          </reference>
        </references>
      </pivotArea>
    </chartFormat>
    <chartFormat chart="36" format="3239">
      <pivotArea type="data" outline="0" fieldPosition="0">
        <references count="2">
          <reference field="4294967294" count="1" selected="0">
            <x v="0"/>
          </reference>
          <reference field="0" count="1" selected="0">
            <x v="587"/>
          </reference>
        </references>
      </pivotArea>
    </chartFormat>
    <chartFormat chart="36" format="3240">
      <pivotArea type="data" outline="0" fieldPosition="0">
        <references count="2">
          <reference field="4294967294" count="1" selected="0">
            <x v="0"/>
          </reference>
          <reference field="0" count="1" selected="0">
            <x v="862"/>
          </reference>
        </references>
      </pivotArea>
    </chartFormat>
    <chartFormat chart="36" format="3241">
      <pivotArea type="data" outline="0" fieldPosition="0">
        <references count="2">
          <reference field="4294967294" count="1" selected="0">
            <x v="0"/>
          </reference>
          <reference field="0" count="1" selected="0">
            <x v="742"/>
          </reference>
        </references>
      </pivotArea>
    </chartFormat>
    <chartFormat chart="36" format="3242">
      <pivotArea type="data" outline="0" fieldPosition="0">
        <references count="2">
          <reference field="4294967294" count="1" selected="0">
            <x v="0"/>
          </reference>
          <reference field="0" count="1" selected="0">
            <x v="863"/>
          </reference>
        </references>
      </pivotArea>
    </chartFormat>
    <chartFormat chart="36" format="3243">
      <pivotArea type="data" outline="0" fieldPosition="0">
        <references count="2">
          <reference field="4294967294" count="1" selected="0">
            <x v="0"/>
          </reference>
          <reference field="0" count="1" selected="0">
            <x v="743"/>
          </reference>
        </references>
      </pivotArea>
    </chartFormat>
    <chartFormat chart="36" format="3244">
      <pivotArea type="data" outline="0" fieldPosition="0">
        <references count="2">
          <reference field="4294967294" count="1" selected="0">
            <x v="0"/>
          </reference>
          <reference field="0" count="1" selected="0">
            <x v="865"/>
          </reference>
        </references>
      </pivotArea>
    </chartFormat>
    <chartFormat chart="36" format="3245">
      <pivotArea type="data" outline="0" fieldPosition="0">
        <references count="2">
          <reference field="4294967294" count="1" selected="0">
            <x v="0"/>
          </reference>
          <reference field="0" count="1" selected="0">
            <x v="744"/>
          </reference>
        </references>
      </pivotArea>
    </chartFormat>
    <chartFormat chart="36" format="3246">
      <pivotArea type="data" outline="0" fieldPosition="0">
        <references count="2">
          <reference field="4294967294" count="1" selected="0">
            <x v="0"/>
          </reference>
          <reference field="0" count="1" selected="0">
            <x v="531"/>
          </reference>
        </references>
      </pivotArea>
    </chartFormat>
    <chartFormat chart="36" format="3247">
      <pivotArea type="data" outline="0" fieldPosition="0">
        <references count="2">
          <reference field="4294967294" count="1" selected="0">
            <x v="0"/>
          </reference>
          <reference field="0" count="1" selected="0">
            <x v="745"/>
          </reference>
        </references>
      </pivotArea>
    </chartFormat>
    <chartFormat chart="36" format="3248">
      <pivotArea type="data" outline="0" fieldPosition="0">
        <references count="2">
          <reference field="4294967294" count="1" selected="0">
            <x v="0"/>
          </reference>
          <reference field="0" count="1" selected="0">
            <x v="869"/>
          </reference>
        </references>
      </pivotArea>
    </chartFormat>
    <chartFormat chart="36" format="3249">
      <pivotArea type="data" outline="0" fieldPosition="0">
        <references count="2">
          <reference field="4294967294" count="1" selected="0">
            <x v="0"/>
          </reference>
          <reference field="0" count="1" selected="0">
            <x v="746"/>
          </reference>
        </references>
      </pivotArea>
    </chartFormat>
    <chartFormat chart="36" format="3250">
      <pivotArea type="data" outline="0" fieldPosition="0">
        <references count="2">
          <reference field="4294967294" count="1" selected="0">
            <x v="0"/>
          </reference>
          <reference field="0" count="1" selected="0">
            <x v="871"/>
          </reference>
        </references>
      </pivotArea>
    </chartFormat>
    <chartFormat chart="36" format="3251">
      <pivotArea type="data" outline="0" fieldPosition="0">
        <references count="2">
          <reference field="4294967294" count="1" selected="0">
            <x v="0"/>
          </reference>
          <reference field="0" count="1" selected="0">
            <x v="747"/>
          </reference>
        </references>
      </pivotArea>
    </chartFormat>
    <chartFormat chart="36" format="3252">
      <pivotArea type="data" outline="0" fieldPosition="0">
        <references count="2">
          <reference field="4294967294" count="1" selected="0">
            <x v="0"/>
          </reference>
          <reference field="0" count="1" selected="0">
            <x v="873"/>
          </reference>
        </references>
      </pivotArea>
    </chartFormat>
    <chartFormat chart="36" format="3253">
      <pivotArea type="data" outline="0" fieldPosition="0">
        <references count="2">
          <reference field="4294967294" count="1" selected="0">
            <x v="0"/>
          </reference>
          <reference field="0" count="1" selected="0">
            <x v="495"/>
          </reference>
        </references>
      </pivotArea>
    </chartFormat>
    <chartFormat chart="36" format="3254">
      <pivotArea type="data" outline="0" fieldPosition="0">
        <references count="2">
          <reference field="4294967294" count="1" selected="0">
            <x v="0"/>
          </reference>
          <reference field="0" count="1" selected="0">
            <x v="875"/>
          </reference>
        </references>
      </pivotArea>
    </chartFormat>
    <chartFormat chart="36" format="3255">
      <pivotArea type="data" outline="0" fieldPosition="0">
        <references count="2">
          <reference field="4294967294" count="1" selected="0">
            <x v="0"/>
          </reference>
          <reference field="0" count="1" selected="0">
            <x v="928"/>
          </reference>
        </references>
      </pivotArea>
    </chartFormat>
    <chartFormat chart="36" format="3256">
      <pivotArea type="data" outline="0" fieldPosition="0">
        <references count="2">
          <reference field="4294967294" count="1" selected="0">
            <x v="0"/>
          </reference>
          <reference field="0" count="1" selected="0">
            <x v="877"/>
          </reference>
        </references>
      </pivotArea>
    </chartFormat>
    <chartFormat chart="36" format="3257">
      <pivotArea type="data" outline="0" fieldPosition="0">
        <references count="2">
          <reference field="4294967294" count="1" selected="0">
            <x v="0"/>
          </reference>
          <reference field="0" count="1" selected="0">
            <x v="930"/>
          </reference>
        </references>
      </pivotArea>
    </chartFormat>
    <chartFormat chart="36" format="3258">
      <pivotArea type="data" outline="0" fieldPosition="0">
        <references count="2">
          <reference field="4294967294" count="1" selected="0">
            <x v="0"/>
          </reference>
          <reference field="0" count="1" selected="0">
            <x v="525"/>
          </reference>
        </references>
      </pivotArea>
    </chartFormat>
    <chartFormat chart="36" format="3259">
      <pivotArea type="data" outline="0" fieldPosition="0">
        <references count="2">
          <reference field="4294967294" count="1" selected="0">
            <x v="0"/>
          </reference>
          <reference field="0" count="1" selected="0">
            <x v="517"/>
          </reference>
        </references>
      </pivotArea>
    </chartFormat>
    <chartFormat chart="36" format="3260">
      <pivotArea type="data" outline="0" fieldPosition="0">
        <references count="2">
          <reference field="4294967294" count="1" selected="0">
            <x v="0"/>
          </reference>
          <reference field="0" count="1" selected="0">
            <x v="881"/>
          </reference>
        </references>
      </pivotArea>
    </chartFormat>
    <chartFormat chart="36" format="3261">
      <pivotArea type="data" outline="0" fieldPosition="0">
        <references count="2">
          <reference field="4294967294" count="1" selected="0">
            <x v="0"/>
          </reference>
          <reference field="0" count="1" selected="0">
            <x v="752"/>
          </reference>
        </references>
      </pivotArea>
    </chartFormat>
    <chartFormat chart="36" format="3262">
      <pivotArea type="data" outline="0" fieldPosition="0">
        <references count="2">
          <reference field="4294967294" count="1" selected="0">
            <x v="0"/>
          </reference>
          <reference field="0" count="1" selected="0">
            <x v="539"/>
          </reference>
        </references>
      </pivotArea>
    </chartFormat>
    <chartFormat chart="36" format="3263">
      <pivotArea type="data" outline="0" fieldPosition="0">
        <references count="2">
          <reference field="4294967294" count="1" selected="0">
            <x v="0"/>
          </reference>
          <reference field="0" count="1" selected="0">
            <x v="753"/>
          </reference>
        </references>
      </pivotArea>
    </chartFormat>
    <chartFormat chart="36" format="3264">
      <pivotArea type="data" outline="0" fieldPosition="0">
        <references count="2">
          <reference field="4294967294" count="1" selected="0">
            <x v="0"/>
          </reference>
          <reference field="0" count="1" selected="0">
            <x v="885"/>
          </reference>
        </references>
      </pivotArea>
    </chartFormat>
    <chartFormat chart="36" format="3265">
      <pivotArea type="data" outline="0" fieldPosition="0">
        <references count="2">
          <reference field="4294967294" count="1" selected="0">
            <x v="0"/>
          </reference>
          <reference field="0" count="1" selected="0">
            <x v="588"/>
          </reference>
        </references>
      </pivotArea>
    </chartFormat>
    <chartFormat chart="36" format="3266">
      <pivotArea type="data" outline="0" fieldPosition="0">
        <references count="2">
          <reference field="4294967294" count="1" selected="0">
            <x v="0"/>
          </reference>
          <reference field="0" count="1" selected="0">
            <x v="887"/>
          </reference>
        </references>
      </pivotArea>
    </chartFormat>
    <chartFormat chart="36" format="3267">
      <pivotArea type="data" outline="0" fieldPosition="0">
        <references count="2">
          <reference field="4294967294" count="1" selected="0">
            <x v="0"/>
          </reference>
          <reference field="0" count="1" selected="0">
            <x v="755"/>
          </reference>
        </references>
      </pivotArea>
    </chartFormat>
    <chartFormat chart="36" format="3268">
      <pivotArea type="data" outline="0" fieldPosition="0">
        <references count="2">
          <reference field="4294967294" count="1" selected="0">
            <x v="0"/>
          </reference>
          <reference field="0" count="1" selected="0">
            <x v="889"/>
          </reference>
        </references>
      </pivotArea>
    </chartFormat>
    <chartFormat chart="36" format="3269">
      <pivotArea type="data" outline="0" fieldPosition="0">
        <references count="2">
          <reference field="4294967294" count="1" selected="0">
            <x v="0"/>
          </reference>
          <reference field="0" count="1" selected="0">
            <x v="756"/>
          </reference>
        </references>
      </pivotArea>
    </chartFormat>
    <chartFormat chart="36" format="3270">
      <pivotArea type="data" outline="0" fieldPosition="0">
        <references count="2">
          <reference field="4294967294" count="1" selected="0">
            <x v="0"/>
          </reference>
          <reference field="0" count="1" selected="0">
            <x v="891"/>
          </reference>
        </references>
      </pivotArea>
    </chartFormat>
    <chartFormat chart="36" format="3271">
      <pivotArea type="data" outline="0" fieldPosition="0">
        <references count="2">
          <reference field="4294967294" count="1" selected="0">
            <x v="0"/>
          </reference>
          <reference field="0" count="1" selected="0">
            <x v="757"/>
          </reference>
        </references>
      </pivotArea>
    </chartFormat>
    <chartFormat chart="36" format="3272">
      <pivotArea type="data" outline="0" fieldPosition="0">
        <references count="2">
          <reference field="4294967294" count="1" selected="0">
            <x v="0"/>
          </reference>
          <reference field="0" count="1" selected="0">
            <x v="526"/>
          </reference>
        </references>
      </pivotArea>
    </chartFormat>
    <chartFormat chart="36" format="3273">
      <pivotArea type="data" outline="0" fieldPosition="0">
        <references count="2">
          <reference field="4294967294" count="1" selected="0">
            <x v="0"/>
          </reference>
          <reference field="0" count="1" selected="0">
            <x v="758"/>
          </reference>
        </references>
      </pivotArea>
    </chartFormat>
    <chartFormat chart="36" format="3274">
      <pivotArea type="data" outline="0" fieldPosition="0">
        <references count="2">
          <reference field="4294967294" count="1" selected="0">
            <x v="0"/>
          </reference>
          <reference field="0" count="1" selected="0">
            <x v="895"/>
          </reference>
        </references>
      </pivotArea>
    </chartFormat>
    <chartFormat chart="36" format="3275">
      <pivotArea type="data" outline="0" fieldPosition="0">
        <references count="2">
          <reference field="4294967294" count="1" selected="0">
            <x v="0"/>
          </reference>
          <reference field="0" count="1" selected="0">
            <x v="589"/>
          </reference>
        </references>
      </pivotArea>
    </chartFormat>
    <chartFormat chart="36" format="3276">
      <pivotArea type="data" outline="0" fieldPosition="0">
        <references count="2">
          <reference field="4294967294" count="1" selected="0">
            <x v="0"/>
          </reference>
          <reference field="0" count="1" selected="0">
            <x v="570"/>
          </reference>
        </references>
      </pivotArea>
    </chartFormat>
    <chartFormat chart="36" format="3277">
      <pivotArea type="data" outline="0" fieldPosition="0">
        <references count="2">
          <reference field="4294967294" count="1" selected="0">
            <x v="0"/>
          </reference>
          <reference field="0" count="1" selected="0">
            <x v="760"/>
          </reference>
        </references>
      </pivotArea>
    </chartFormat>
    <chartFormat chart="36" format="3278">
      <pivotArea type="data" outline="0" fieldPosition="0">
        <references count="2">
          <reference field="4294967294" count="1" selected="0">
            <x v="0"/>
          </reference>
          <reference field="0" count="1" selected="0">
            <x v="616"/>
          </reference>
        </references>
      </pivotArea>
    </chartFormat>
    <chartFormat chart="36" format="3279">
      <pivotArea type="data" outline="0" fieldPosition="0">
        <references count="2">
          <reference field="4294967294" count="1" selected="0">
            <x v="0"/>
          </reference>
          <reference field="0" count="1" selected="0">
            <x v="761"/>
          </reference>
        </references>
      </pivotArea>
    </chartFormat>
    <chartFormat chart="36" format="3280">
      <pivotArea type="data" outline="0" fieldPosition="0">
        <references count="2">
          <reference field="4294967294" count="1" selected="0">
            <x v="0"/>
          </reference>
          <reference field="0" count="1" selected="0">
            <x v="901"/>
          </reference>
        </references>
      </pivotArea>
    </chartFormat>
    <chartFormat chart="36" format="3281">
      <pivotArea type="data" outline="0" fieldPosition="0">
        <references count="2">
          <reference field="4294967294" count="1" selected="0">
            <x v="0"/>
          </reference>
          <reference field="0" count="1" selected="0">
            <x v="762"/>
          </reference>
        </references>
      </pivotArea>
    </chartFormat>
    <chartFormat chart="36" format="3282">
      <pivotArea type="data" outline="0" fieldPosition="0">
        <references count="2">
          <reference field="4294967294" count="1" selected="0">
            <x v="0"/>
          </reference>
          <reference field="0" count="1" selected="0">
            <x v="527"/>
          </reference>
        </references>
      </pivotArea>
    </chartFormat>
    <chartFormat chart="36" format="3283">
      <pivotArea type="data" outline="0" fieldPosition="0">
        <references count="2">
          <reference field="4294967294" count="1" selected="0">
            <x v="0"/>
          </reference>
          <reference field="0" count="1" selected="0">
            <x v="763"/>
          </reference>
        </references>
      </pivotArea>
    </chartFormat>
    <chartFormat chart="36" format="3284">
      <pivotArea type="data" outline="0" fieldPosition="0">
        <references count="2">
          <reference field="4294967294" count="1" selected="0">
            <x v="0"/>
          </reference>
          <reference field="0" count="1" selected="0">
            <x v="905"/>
          </reference>
        </references>
      </pivotArea>
    </chartFormat>
    <chartFormat chart="36" format="3285">
      <pivotArea type="data" outline="0" fieldPosition="0">
        <references count="2">
          <reference field="4294967294" count="1" selected="0">
            <x v="0"/>
          </reference>
          <reference field="0" count="1" selected="0">
            <x v="764"/>
          </reference>
        </references>
      </pivotArea>
    </chartFormat>
    <chartFormat chart="36" format="3286">
      <pivotArea type="data" outline="0" fieldPosition="0">
        <references count="2">
          <reference field="4294967294" count="1" selected="0">
            <x v="0"/>
          </reference>
          <reference field="0" count="1" selected="0">
            <x v="493"/>
          </reference>
        </references>
      </pivotArea>
    </chartFormat>
    <chartFormat chart="36" format="3287">
      <pivotArea type="data" outline="0" fieldPosition="0">
        <references count="2">
          <reference field="4294967294" count="1" selected="0">
            <x v="0"/>
          </reference>
          <reference field="0" count="1" selected="0">
            <x v="489"/>
          </reference>
        </references>
      </pivotArea>
    </chartFormat>
    <chartFormat chart="36" format="3288">
      <pivotArea type="data" outline="0" fieldPosition="0">
        <references count="2">
          <reference field="4294967294" count="1" selected="0">
            <x v="0"/>
          </reference>
          <reference field="0" count="1" selected="0">
            <x v="909"/>
          </reference>
        </references>
      </pivotArea>
    </chartFormat>
    <chartFormat chart="36" format="3289">
      <pivotArea type="data" outline="0" fieldPosition="0">
        <references count="2">
          <reference field="4294967294" count="1" selected="0">
            <x v="0"/>
          </reference>
          <reference field="0" count="1" selected="0">
            <x v="590"/>
          </reference>
        </references>
      </pivotArea>
    </chartFormat>
    <chartFormat chart="36" format="3290">
      <pivotArea type="data" outline="0" fieldPosition="0">
        <references count="2">
          <reference field="4294967294" count="1" selected="0">
            <x v="0"/>
          </reference>
          <reference field="0" count="1" selected="0">
            <x v="504"/>
          </reference>
        </references>
      </pivotArea>
    </chartFormat>
    <chartFormat chart="36" format="3291">
      <pivotArea type="data" outline="0" fieldPosition="0">
        <references count="2">
          <reference field="4294967294" count="1" selected="0">
            <x v="0"/>
          </reference>
          <reference field="0" count="1" selected="0">
            <x v="767"/>
          </reference>
        </references>
      </pivotArea>
    </chartFormat>
    <chartFormat chart="36" format="3292">
      <pivotArea type="data" outline="0" fieldPosition="0">
        <references count="2">
          <reference field="4294967294" count="1" selected="0">
            <x v="0"/>
          </reference>
          <reference field="0" count="1" selected="0">
            <x v="913"/>
          </reference>
        </references>
      </pivotArea>
    </chartFormat>
    <chartFormat chart="36" format="3293">
      <pivotArea type="data" outline="0" fieldPosition="0">
        <references count="2">
          <reference field="4294967294" count="1" selected="0">
            <x v="0"/>
          </reference>
          <reference field="0" count="1" selected="0">
            <x v="768"/>
          </reference>
        </references>
      </pivotArea>
    </chartFormat>
    <chartFormat chart="36" format="3294">
      <pivotArea type="data" outline="0" fieldPosition="0">
        <references count="2">
          <reference field="4294967294" count="1" selected="0">
            <x v="0"/>
          </reference>
          <reference field="0" count="1" selected="0">
            <x v="915"/>
          </reference>
        </references>
      </pivotArea>
    </chartFormat>
    <chartFormat chart="36" format="3295">
      <pivotArea type="data" outline="0" fieldPosition="0">
        <references count="2">
          <reference field="4294967294" count="1" selected="0">
            <x v="0"/>
          </reference>
          <reference field="0" count="1" selected="0">
            <x v="769"/>
          </reference>
        </references>
      </pivotArea>
    </chartFormat>
    <chartFormat chart="36" format="3296">
      <pivotArea type="data" outline="0" fieldPosition="0">
        <references count="2">
          <reference field="4294967294" count="1" selected="0">
            <x v="0"/>
          </reference>
          <reference field="0" count="1" selected="0">
            <x v="564"/>
          </reference>
        </references>
      </pivotArea>
    </chartFormat>
    <chartFormat chart="36" format="3297">
      <pivotArea type="data" outline="0" fieldPosition="0">
        <references count="2">
          <reference field="4294967294" count="1" selected="0">
            <x v="0"/>
          </reference>
          <reference field="0" count="1" selected="0">
            <x v="591"/>
          </reference>
        </references>
      </pivotArea>
    </chartFormat>
    <chartFormat chart="36" format="3298">
      <pivotArea type="data" outline="0" fieldPosition="0">
        <references count="2">
          <reference field="4294967294" count="1" selected="0">
            <x v="0"/>
          </reference>
          <reference field="0" count="1" selected="0">
            <x v="619"/>
          </reference>
        </references>
      </pivotArea>
    </chartFormat>
    <chartFormat chart="36" format="3299">
      <pivotArea type="data" outline="0" fieldPosition="0">
        <references count="2">
          <reference field="4294967294" count="1" selected="0">
            <x v="0"/>
          </reference>
          <reference field="0" count="1" selected="0">
            <x v="592"/>
          </reference>
        </references>
      </pivotArea>
    </chartFormat>
    <chartFormat chart="36" format="3300">
      <pivotArea type="data" outline="0" fieldPosition="0">
        <references count="2">
          <reference field="4294967294" count="1" selected="0">
            <x v="0"/>
          </reference>
          <reference field="0" count="1" selected="0">
            <x v="919"/>
          </reference>
        </references>
      </pivotArea>
    </chartFormat>
    <chartFormat chart="36" format="3301">
      <pivotArea type="data" outline="0" fieldPosition="0">
        <references count="2">
          <reference field="4294967294" count="1" selected="0">
            <x v="0"/>
          </reference>
          <reference field="0" count="1" selected="0">
            <x v="772"/>
          </reference>
        </references>
      </pivotArea>
    </chartFormat>
    <chartFormat chart="36" format="3302">
      <pivotArea type="data" outline="0" fieldPosition="0">
        <references count="2">
          <reference field="4294967294" count="1" selected="0">
            <x v="0"/>
          </reference>
          <reference field="0" count="1" selected="0">
            <x v="921"/>
          </reference>
        </references>
      </pivotArea>
    </chartFormat>
    <chartFormat chart="36" format="3303">
      <pivotArea type="data" outline="0" fieldPosition="0">
        <references count="2">
          <reference field="4294967294" count="1" selected="0">
            <x v="0"/>
          </reference>
          <reference field="0" count="1" selected="0">
            <x v="511"/>
          </reference>
        </references>
      </pivotArea>
    </chartFormat>
    <chartFormat chart="36" format="3304">
      <pivotArea type="data" outline="0" fieldPosition="0">
        <references count="2">
          <reference field="4294967294" count="1" selected="0">
            <x v="0"/>
          </reference>
          <reference field="0" count="1" selected="0">
            <x v="923"/>
          </reference>
        </references>
      </pivotArea>
    </chartFormat>
    <chartFormat chart="36" format="3305">
      <pivotArea type="data" outline="0" fieldPosition="0">
        <references count="2">
          <reference field="4294967294" count="1" selected="0">
            <x v="0"/>
          </reference>
          <reference field="0" count="1" selected="0">
            <x v="774"/>
          </reference>
        </references>
      </pivotArea>
    </chartFormat>
    <chartFormat chart="36" format="3306">
      <pivotArea type="data" outline="0" fieldPosition="0">
        <references count="2">
          <reference field="4294967294" count="1" selected="0">
            <x v="0"/>
          </reference>
          <reference field="0" count="1" selected="0">
            <x v="925"/>
          </reference>
        </references>
      </pivotArea>
    </chartFormat>
    <chartFormat chart="36" format="3307">
      <pivotArea type="data" outline="0" fieldPosition="0">
        <references count="2">
          <reference field="4294967294" count="1" selected="0">
            <x v="0"/>
          </reference>
          <reference field="0" count="1" selected="0">
            <x v="775"/>
          </reference>
        </references>
      </pivotArea>
    </chartFormat>
    <chartFormat chart="36" format="3308">
      <pivotArea type="data" outline="0" fieldPosition="0">
        <references count="2">
          <reference field="4294967294" count="1" selected="0">
            <x v="0"/>
          </reference>
          <reference field="0" count="1" selected="0">
            <x v="927"/>
          </reference>
        </references>
      </pivotArea>
    </chartFormat>
    <chartFormat chart="36" format="3309">
      <pivotArea type="data" outline="0" fieldPosition="0">
        <references count="2">
          <reference field="4294967294" count="1" selected="0">
            <x v="0"/>
          </reference>
          <reference field="0" count="1" selected="0">
            <x v="776"/>
          </reference>
        </references>
      </pivotArea>
    </chartFormat>
    <chartFormat chart="36" format="3310">
      <pivotArea type="data" outline="0" fieldPosition="0">
        <references count="2">
          <reference field="4294967294" count="1" selected="0">
            <x v="0"/>
          </reference>
          <reference field="0" count="1" selected="0">
            <x v="777"/>
          </reference>
        </references>
      </pivotArea>
    </chartFormat>
    <chartFormat chart="36" format="3311">
      <pivotArea type="data" outline="0" fieldPosition="0">
        <references count="2">
          <reference field="4294967294" count="1" selected="0">
            <x v="0"/>
          </reference>
          <reference field="0" count="1" selected="0">
            <x v="749"/>
          </reference>
        </references>
      </pivotArea>
    </chartFormat>
    <chartFormat chart="36" format="3312">
      <pivotArea type="data" outline="0" fieldPosition="0">
        <references count="2">
          <reference field="4294967294" count="1" selected="0">
            <x v="0"/>
          </reference>
          <reference field="0" count="1" selected="0">
            <x v="565"/>
          </reference>
        </references>
      </pivotArea>
    </chartFormat>
    <chartFormat chart="36" format="3313">
      <pivotArea type="data" outline="0" fieldPosition="0">
        <references count="2">
          <reference field="4294967294" count="1" selected="0">
            <x v="0"/>
          </reference>
          <reference field="0" count="1" selected="0">
            <x v="508"/>
          </reference>
        </references>
      </pivotArea>
    </chartFormat>
    <chartFormat chart="36" format="3314">
      <pivotArea type="data" outline="0" fieldPosition="0">
        <references count="2">
          <reference field="4294967294" count="1" selected="0">
            <x v="0"/>
          </reference>
          <reference field="0" count="1" selected="0">
            <x v="731"/>
          </reference>
        </references>
      </pivotArea>
    </chartFormat>
    <chartFormat chart="36" format="3315">
      <pivotArea type="data" outline="0" fieldPosition="0">
        <references count="2">
          <reference field="4294967294" count="1" selected="0">
            <x v="0"/>
          </reference>
          <reference field="0" count="1" selected="0">
            <x v="934"/>
          </reference>
        </references>
      </pivotArea>
    </chartFormat>
    <chartFormat chart="36" format="3316">
      <pivotArea type="data" outline="0" fieldPosition="0">
        <references count="2">
          <reference field="4294967294" count="1" selected="0">
            <x v="0"/>
          </reference>
          <reference field="0" count="1" selected="0">
            <x v="732"/>
          </reference>
        </references>
      </pivotArea>
    </chartFormat>
    <chartFormat chart="36" format="3317">
      <pivotArea type="data" outline="0" fieldPosition="0">
        <references count="2">
          <reference field="4294967294" count="1" selected="0">
            <x v="0"/>
          </reference>
          <reference field="0" count="1" selected="0">
            <x v="490"/>
          </reference>
        </references>
      </pivotArea>
    </chartFormat>
    <chartFormat chart="36" format="3318">
      <pivotArea type="data" outline="0" fieldPosition="0">
        <references count="2">
          <reference field="4294967294" count="1" selected="0">
            <x v="0"/>
          </reference>
          <reference field="0" count="1" selected="0">
            <x v="733"/>
          </reference>
        </references>
      </pivotArea>
    </chartFormat>
    <chartFormat chart="36" format="3319">
      <pivotArea type="data" outline="0" fieldPosition="0">
        <references count="2">
          <reference field="4294967294" count="1" selected="0">
            <x v="0"/>
          </reference>
          <reference field="0" count="1" selected="0">
            <x v="714"/>
          </reference>
        </references>
      </pivotArea>
    </chartFormat>
    <chartFormat chart="36" format="3320">
      <pivotArea type="data" outline="0" fieldPosition="0">
        <references count="2">
          <reference field="4294967294" count="1" selected="0">
            <x v="0"/>
          </reference>
          <reference field="0" count="1" selected="0">
            <x v="58"/>
          </reference>
        </references>
      </pivotArea>
    </chartFormat>
    <chartFormat chart="36" format="3321">
      <pivotArea type="data" outline="0" fieldPosition="0">
        <references count="2">
          <reference field="4294967294" count="1" selected="0">
            <x v="0"/>
          </reference>
          <reference field="0" count="1" selected="0">
            <x v="346"/>
          </reference>
        </references>
      </pivotArea>
    </chartFormat>
    <chartFormat chart="36" format="3322">
      <pivotArea type="data" outline="0" fieldPosition="0">
        <references count="2">
          <reference field="4294967294" count="1" selected="0">
            <x v="0"/>
          </reference>
          <reference field="0" count="1" selected="0">
            <x v="472"/>
          </reference>
        </references>
      </pivotArea>
    </chartFormat>
    <chartFormat chart="36" format="3323">
      <pivotArea type="data" outline="0" fieldPosition="0">
        <references count="2">
          <reference field="4294967294" count="1" selected="0">
            <x v="0"/>
          </reference>
          <reference field="0" count="1" selected="0">
            <x v="166"/>
          </reference>
        </references>
      </pivotArea>
    </chartFormat>
    <chartFormat chart="36" format="3324">
      <pivotArea type="data" outline="0" fieldPosition="0">
        <references count="2">
          <reference field="4294967294" count="1" selected="0">
            <x v="0"/>
          </reference>
          <reference field="0" count="1" selected="0">
            <x v="377"/>
          </reference>
        </references>
      </pivotArea>
    </chartFormat>
    <chartFormat chart="36" format="3325">
      <pivotArea type="data" outline="0" fieldPosition="0">
        <references count="2">
          <reference field="4294967294" count="1" selected="0">
            <x v="0"/>
          </reference>
          <reference field="0" count="1" selected="0">
            <x v="77"/>
          </reference>
        </references>
      </pivotArea>
    </chartFormat>
    <chartFormat chart="36" format="3326">
      <pivotArea type="data" outline="0" fieldPosition="0">
        <references count="2">
          <reference field="4294967294" count="1" selected="0">
            <x v="0"/>
          </reference>
          <reference field="0" count="1" selected="0">
            <x v="151"/>
          </reference>
        </references>
      </pivotArea>
    </chartFormat>
    <chartFormat chart="36" format="3327">
      <pivotArea type="data" outline="0" fieldPosition="0">
        <references count="2">
          <reference field="4294967294" count="1" selected="0">
            <x v="0"/>
          </reference>
          <reference field="0" count="1" selected="0">
            <x v="168"/>
          </reference>
        </references>
      </pivotArea>
    </chartFormat>
    <chartFormat chart="36" format="3328">
      <pivotArea type="data" outline="0" fieldPosition="0">
        <references count="2">
          <reference field="4294967294" count="1" selected="0">
            <x v="0"/>
          </reference>
          <reference field="0" count="1" selected="0">
            <x v="14"/>
          </reference>
        </references>
      </pivotArea>
    </chartFormat>
    <chartFormat chart="36" format="3329">
      <pivotArea type="data" outline="0" fieldPosition="0">
        <references count="2">
          <reference field="4294967294" count="1" selected="0">
            <x v="0"/>
          </reference>
          <reference field="0" count="1" selected="0">
            <x v="169"/>
          </reference>
        </references>
      </pivotArea>
    </chartFormat>
    <chartFormat chart="36" format="3330">
      <pivotArea type="data" outline="0" fieldPosition="0">
        <references count="2">
          <reference field="4294967294" count="1" selected="0">
            <x v="0"/>
          </reference>
          <reference field="0" count="1" selected="0">
            <x v="130"/>
          </reference>
        </references>
      </pivotArea>
    </chartFormat>
    <chartFormat chart="36" format="3331">
      <pivotArea type="data" outline="0" fieldPosition="0">
        <references count="2">
          <reference field="4294967294" count="1" selected="0">
            <x v="0"/>
          </reference>
          <reference field="0" count="1" selected="0">
            <x v="170"/>
          </reference>
        </references>
      </pivotArea>
    </chartFormat>
    <chartFormat chart="36" format="3332">
      <pivotArea type="data" outline="0" fieldPosition="0">
        <references count="2">
          <reference field="4294967294" count="1" selected="0">
            <x v="0"/>
          </reference>
          <reference field="0" count="1" selected="0">
            <x v="138"/>
          </reference>
        </references>
      </pivotArea>
    </chartFormat>
    <chartFormat chart="36" format="3333">
      <pivotArea type="data" outline="0" fieldPosition="0">
        <references count="2">
          <reference field="4294967294" count="1" selected="0">
            <x v="0"/>
          </reference>
          <reference field="0" count="1" selected="0">
            <x v="171"/>
          </reference>
        </references>
      </pivotArea>
    </chartFormat>
    <chartFormat chart="36" format="3334">
      <pivotArea type="data" outline="0" fieldPosition="0">
        <references count="2">
          <reference field="4294967294" count="1" selected="0">
            <x v="0"/>
          </reference>
          <reference field="0" count="1" selected="0">
            <x v="424"/>
          </reference>
        </references>
      </pivotArea>
    </chartFormat>
    <chartFormat chart="36" format="3335">
      <pivotArea type="data" outline="0" fieldPosition="0">
        <references count="2">
          <reference field="4294967294" count="1" selected="0">
            <x v="0"/>
          </reference>
          <reference field="0" count="1" selected="0">
            <x v="172"/>
          </reference>
        </references>
      </pivotArea>
    </chartFormat>
    <chartFormat chart="36" format="3336">
      <pivotArea type="data" outline="0" fieldPosition="0">
        <references count="2">
          <reference field="4294967294" count="1" selected="0">
            <x v="0"/>
          </reference>
          <reference field="0" count="1" selected="0">
            <x v="456"/>
          </reference>
        </references>
      </pivotArea>
    </chartFormat>
    <chartFormat chart="36" format="3337">
      <pivotArea type="data" outline="0" fieldPosition="0">
        <references count="2">
          <reference field="4294967294" count="1" selected="0">
            <x v="0"/>
          </reference>
          <reference field="0" count="1" selected="0">
            <x v="173"/>
          </reference>
        </references>
      </pivotArea>
    </chartFormat>
    <chartFormat chart="36" format="3338">
      <pivotArea type="data" outline="0" fieldPosition="0">
        <references count="2">
          <reference field="4294967294" count="1" selected="0">
            <x v="0"/>
          </reference>
          <reference field="0" count="1" selected="0">
            <x v="165"/>
          </reference>
        </references>
      </pivotArea>
    </chartFormat>
    <chartFormat chart="36" format="3339">
      <pivotArea type="data" outline="0" fieldPosition="0">
        <references count="2">
          <reference field="4294967294" count="1" selected="0">
            <x v="0"/>
          </reference>
          <reference field="0" count="1" selected="0">
            <x v="174"/>
          </reference>
        </references>
      </pivotArea>
    </chartFormat>
    <chartFormat chart="36" format="3340">
      <pivotArea type="data" outline="0" fieldPosition="0">
        <references count="2">
          <reference field="4294967294" count="1" selected="0">
            <x v="0"/>
          </reference>
          <reference field="0" count="1" selected="0">
            <x v="338"/>
          </reference>
        </references>
      </pivotArea>
    </chartFormat>
    <chartFormat chart="36" format="3341">
      <pivotArea type="data" outline="0" fieldPosition="0">
        <references count="2">
          <reference field="4294967294" count="1" selected="0">
            <x v="0"/>
          </reference>
          <reference field="0" count="1" selected="0">
            <x v="175"/>
          </reference>
        </references>
      </pivotArea>
    </chartFormat>
    <chartFormat chart="36" format="3342">
      <pivotArea type="data" outline="0" fieldPosition="0">
        <references count="2">
          <reference field="4294967294" count="1" selected="0">
            <x v="0"/>
          </reference>
          <reference field="0" count="1" selected="0">
            <x v="354"/>
          </reference>
        </references>
      </pivotArea>
    </chartFormat>
    <chartFormat chart="36" format="3343">
      <pivotArea type="data" outline="0" fieldPosition="0">
        <references count="2">
          <reference field="4294967294" count="1" selected="0">
            <x v="0"/>
          </reference>
          <reference field="0" count="1" selected="0">
            <x v="176"/>
          </reference>
        </references>
      </pivotArea>
    </chartFormat>
    <chartFormat chart="36" format="3344">
      <pivotArea type="data" outline="0" fieldPosition="0">
        <references count="2">
          <reference field="4294967294" count="1" selected="0">
            <x v="0"/>
          </reference>
          <reference field="0" count="1" selected="0">
            <x v="369"/>
          </reference>
        </references>
      </pivotArea>
    </chartFormat>
    <chartFormat chart="36" format="3345">
      <pivotArea type="data" outline="0" fieldPosition="0">
        <references count="2">
          <reference field="4294967294" count="1" selected="0">
            <x v="0"/>
          </reference>
          <reference field="0" count="1" selected="0">
            <x v="27"/>
          </reference>
        </references>
      </pivotArea>
    </chartFormat>
    <chartFormat chart="36" format="3346">
      <pivotArea type="data" outline="0" fieldPosition="0">
        <references count="2">
          <reference field="4294967294" count="1" selected="0">
            <x v="0"/>
          </reference>
          <reference field="0" count="1" selected="0">
            <x v="385"/>
          </reference>
        </references>
      </pivotArea>
    </chartFormat>
    <chartFormat chart="36" format="3347">
      <pivotArea type="data" outline="0" fieldPosition="0">
        <references count="2">
          <reference field="4294967294" count="1" selected="0">
            <x v="0"/>
          </reference>
          <reference field="0" count="1" selected="0">
            <x v="177"/>
          </reference>
        </references>
      </pivotArea>
    </chartFormat>
    <chartFormat chart="36" format="3348">
      <pivotArea type="data" outline="0" fieldPosition="0">
        <references count="2">
          <reference field="4294967294" count="1" selected="0">
            <x v="0"/>
          </reference>
          <reference field="0" count="1" selected="0">
            <x v="36"/>
          </reference>
        </references>
      </pivotArea>
    </chartFormat>
    <chartFormat chart="36" format="3349">
      <pivotArea type="data" outline="0" fieldPosition="0">
        <references count="2">
          <reference field="4294967294" count="1" selected="0">
            <x v="0"/>
          </reference>
          <reference field="0" count="1" selected="0">
            <x v="34"/>
          </reference>
        </references>
      </pivotArea>
    </chartFormat>
    <chartFormat chart="36" format="3350">
      <pivotArea type="data" outline="0" fieldPosition="0">
        <references count="2">
          <reference field="4294967294" count="1" selected="0">
            <x v="0"/>
          </reference>
          <reference field="0" count="1" selected="0">
            <x v="416"/>
          </reference>
        </references>
      </pivotArea>
    </chartFormat>
    <chartFormat chart="36" format="3351">
      <pivotArea type="data" outline="0" fieldPosition="0">
        <references count="2">
          <reference field="4294967294" count="1" selected="0">
            <x v="0"/>
          </reference>
          <reference field="0" count="1" selected="0">
            <x v="178"/>
          </reference>
        </references>
      </pivotArea>
    </chartFormat>
    <chartFormat chart="36" format="3352">
      <pivotArea type="data" outline="0" fieldPosition="0">
        <references count="2">
          <reference field="4294967294" count="1" selected="0">
            <x v="0"/>
          </reference>
          <reference field="0" count="1" selected="0">
            <x v="432"/>
          </reference>
        </references>
      </pivotArea>
    </chartFormat>
    <chartFormat chart="36" format="3353">
      <pivotArea type="data" outline="0" fieldPosition="0">
        <references count="2">
          <reference field="4294967294" count="1" selected="0">
            <x v="0"/>
          </reference>
          <reference field="0" count="1" selected="0">
            <x v="179"/>
          </reference>
        </references>
      </pivotArea>
    </chartFormat>
    <chartFormat chart="36" format="3354">
      <pivotArea type="data" outline="0" fieldPosition="0">
        <references count="2">
          <reference field="4294967294" count="1" selected="0">
            <x v="0"/>
          </reference>
          <reference field="0" count="1" selected="0">
            <x v="155"/>
          </reference>
        </references>
      </pivotArea>
    </chartFormat>
    <chartFormat chart="36" format="3355">
      <pivotArea type="data" outline="0" fieldPosition="0">
        <references count="2">
          <reference field="4294967294" count="1" selected="0">
            <x v="0"/>
          </reference>
          <reference field="0" count="1" selected="0">
            <x v="180"/>
          </reference>
        </references>
      </pivotArea>
    </chartFormat>
    <chartFormat chart="36" format="3356">
      <pivotArea type="data" outline="0" fieldPosition="0">
        <references count="2">
          <reference field="4294967294" count="1" selected="0">
            <x v="0"/>
          </reference>
          <reference field="0" count="1" selected="0">
            <x v="161"/>
          </reference>
        </references>
      </pivotArea>
    </chartFormat>
    <chartFormat chart="36" format="3357">
      <pivotArea type="data" outline="0" fieldPosition="0">
        <references count="2">
          <reference field="4294967294" count="1" selected="0">
            <x v="0"/>
          </reference>
          <reference field="0" count="1" selected="0">
            <x v="181"/>
          </reference>
        </references>
      </pivotArea>
    </chartFormat>
    <chartFormat chart="36" format="3358">
      <pivotArea type="data" outline="0" fieldPosition="0">
        <references count="2">
          <reference field="4294967294" count="1" selected="0">
            <x v="0"/>
          </reference>
          <reference field="0" count="1" selected="0">
            <x v="480"/>
          </reference>
        </references>
      </pivotArea>
    </chartFormat>
    <chartFormat chart="36" format="3359">
      <pivotArea type="data" outline="0" fieldPosition="0">
        <references count="2">
          <reference field="4294967294" count="1" selected="0">
            <x v="0"/>
          </reference>
          <reference field="0" count="1" selected="0">
            <x v="182"/>
          </reference>
        </references>
      </pivotArea>
    </chartFormat>
    <chartFormat chart="36" format="3360">
      <pivotArea type="data" outline="0" fieldPosition="0">
        <references count="2">
          <reference field="4294967294" count="1" selected="0">
            <x v="0"/>
          </reference>
          <reference field="0" count="1" selected="0">
            <x v="327"/>
          </reference>
        </references>
      </pivotArea>
    </chartFormat>
    <chartFormat chart="36" format="3361">
      <pivotArea type="data" outline="0" fieldPosition="0">
        <references count="2">
          <reference field="4294967294" count="1" selected="0">
            <x v="0"/>
          </reference>
          <reference field="0" count="1" selected="0">
            <x v="183"/>
          </reference>
        </references>
      </pivotArea>
    </chartFormat>
    <chartFormat chart="36" format="3362">
      <pivotArea type="data" outline="0" fieldPosition="0">
        <references count="2">
          <reference field="4294967294" count="1" selected="0">
            <x v="0"/>
          </reference>
          <reference field="0" count="1" selected="0">
            <x v="334"/>
          </reference>
        </references>
      </pivotArea>
    </chartFormat>
    <chartFormat chart="36" format="3363">
      <pivotArea type="data" outline="0" fieldPosition="0">
        <references count="2">
          <reference field="4294967294" count="1" selected="0">
            <x v="0"/>
          </reference>
          <reference field="0" count="1" selected="0">
            <x v="79"/>
          </reference>
        </references>
      </pivotArea>
    </chartFormat>
    <chartFormat chart="36" format="3364">
      <pivotArea type="data" outline="0" fieldPosition="0">
        <references count="2">
          <reference field="4294967294" count="1" selected="0">
            <x v="0"/>
          </reference>
          <reference field="0" count="1" selected="0">
            <x v="342"/>
          </reference>
        </references>
      </pivotArea>
    </chartFormat>
    <chartFormat chart="36" format="3365">
      <pivotArea type="data" outline="0" fieldPosition="0">
        <references count="2">
          <reference field="4294967294" count="1" selected="0">
            <x v="0"/>
          </reference>
          <reference field="0" count="1" selected="0">
            <x v="185"/>
          </reference>
        </references>
      </pivotArea>
    </chartFormat>
    <chartFormat chart="36" format="3366">
      <pivotArea type="data" outline="0" fieldPosition="0">
        <references count="2">
          <reference field="4294967294" count="1" selected="0">
            <x v="0"/>
          </reference>
          <reference field="0" count="1" selected="0">
            <x v="350"/>
          </reference>
        </references>
      </pivotArea>
    </chartFormat>
    <chartFormat chart="36" format="3367">
      <pivotArea type="data" outline="0" fieldPosition="0">
        <references count="2">
          <reference field="4294967294" count="1" selected="0">
            <x v="0"/>
          </reference>
          <reference field="0" count="1" selected="0">
            <x v="186"/>
          </reference>
        </references>
      </pivotArea>
    </chartFormat>
    <chartFormat chart="36" format="3368">
      <pivotArea type="data" outline="0" fieldPosition="0">
        <references count="2">
          <reference field="4294967294" count="1" selected="0">
            <x v="0"/>
          </reference>
          <reference field="0" count="1" selected="0">
            <x v="358"/>
          </reference>
        </references>
      </pivotArea>
    </chartFormat>
    <chartFormat chart="36" format="3369">
      <pivotArea type="data" outline="0" fieldPosition="0">
        <references count="2">
          <reference field="4294967294" count="1" selected="0">
            <x v="0"/>
          </reference>
          <reference field="0" count="1" selected="0">
            <x v="187"/>
          </reference>
        </references>
      </pivotArea>
    </chartFormat>
    <chartFormat chart="36" format="3370">
      <pivotArea type="data" outline="0" fieldPosition="0">
        <references count="2">
          <reference field="4294967294" count="1" selected="0">
            <x v="0"/>
          </reference>
          <reference field="0" count="1" selected="0">
            <x v="365"/>
          </reference>
        </references>
      </pivotArea>
    </chartFormat>
    <chartFormat chart="36" format="3371">
      <pivotArea type="data" outline="0" fieldPosition="0">
        <references count="2">
          <reference field="4294967294" count="1" selected="0">
            <x v="0"/>
          </reference>
          <reference field="0" count="1" selected="0">
            <x v="188"/>
          </reference>
        </references>
      </pivotArea>
    </chartFormat>
    <chartFormat chart="36" format="3372">
      <pivotArea type="data" outline="0" fieldPosition="0">
        <references count="2">
          <reference field="4294967294" count="1" selected="0">
            <x v="0"/>
          </reference>
          <reference field="0" count="1" selected="0">
            <x v="373"/>
          </reference>
        </references>
      </pivotArea>
    </chartFormat>
    <chartFormat chart="36" format="3373">
      <pivotArea type="data" outline="0" fieldPosition="0">
        <references count="2">
          <reference field="4294967294" count="1" selected="0">
            <x v="0"/>
          </reference>
          <reference field="0" count="1" selected="0">
            <x v="189"/>
          </reference>
        </references>
      </pivotArea>
    </chartFormat>
    <chartFormat chart="36" format="3374">
      <pivotArea type="data" outline="0" fieldPosition="0">
        <references count="2">
          <reference field="4294967294" count="1" selected="0">
            <x v="0"/>
          </reference>
          <reference field="0" count="1" selected="0">
            <x v="381"/>
          </reference>
        </references>
      </pivotArea>
    </chartFormat>
    <chartFormat chart="36" format="3375">
      <pivotArea type="data" outline="0" fieldPosition="0">
        <references count="2">
          <reference field="4294967294" count="1" selected="0">
            <x v="0"/>
          </reference>
          <reference field="0" count="1" selected="0">
            <x v="190"/>
          </reference>
        </references>
      </pivotArea>
    </chartFormat>
    <chartFormat chart="36" format="3376">
      <pivotArea type="data" outline="0" fieldPosition="0">
        <references count="2">
          <reference field="4294967294" count="1" selected="0">
            <x v="0"/>
          </reference>
          <reference field="0" count="1" selected="0">
            <x v="389"/>
          </reference>
        </references>
      </pivotArea>
    </chartFormat>
    <chartFormat chart="36" format="3377">
      <pivotArea type="data" outline="0" fieldPosition="0">
        <references count="2">
          <reference field="4294967294" count="1" selected="0">
            <x v="0"/>
          </reference>
          <reference field="0" count="1" selected="0">
            <x v="191"/>
          </reference>
        </references>
      </pivotArea>
    </chartFormat>
    <chartFormat chart="36" format="3378">
      <pivotArea type="data" outline="0" fieldPosition="0">
        <references count="2">
          <reference field="4294967294" count="1" selected="0">
            <x v="0"/>
          </reference>
          <reference field="0" count="1" selected="0">
            <x v="397"/>
          </reference>
        </references>
      </pivotArea>
    </chartFormat>
    <chartFormat chart="36" format="3379">
      <pivotArea type="data" outline="0" fieldPosition="0">
        <references count="2">
          <reference field="4294967294" count="1" selected="0">
            <x v="0"/>
          </reference>
          <reference field="0" count="1" selected="0">
            <x v="192"/>
          </reference>
        </references>
      </pivotArea>
    </chartFormat>
    <chartFormat chart="36" format="3380">
      <pivotArea type="data" outline="0" fieldPosition="0">
        <references count="2">
          <reference field="4294967294" count="1" selected="0">
            <x v="0"/>
          </reference>
          <reference field="0" count="1" selected="0">
            <x v="404"/>
          </reference>
        </references>
      </pivotArea>
    </chartFormat>
    <chartFormat chart="36" format="3381">
      <pivotArea type="data" outline="0" fieldPosition="0">
        <references count="2">
          <reference field="4294967294" count="1" selected="0">
            <x v="0"/>
          </reference>
          <reference field="0" count="1" selected="0">
            <x v="193"/>
          </reference>
        </references>
      </pivotArea>
    </chartFormat>
    <chartFormat chart="36" format="3382">
      <pivotArea type="data" outline="0" fieldPosition="0">
        <references count="2">
          <reference field="4294967294" count="1" selected="0">
            <x v="0"/>
          </reference>
          <reference field="0" count="1" selected="0">
            <x v="412"/>
          </reference>
        </references>
      </pivotArea>
    </chartFormat>
    <chartFormat chart="36" format="3383">
      <pivotArea type="data" outline="0" fieldPosition="0">
        <references count="2">
          <reference field="4294967294" count="1" selected="0">
            <x v="0"/>
          </reference>
          <reference field="0" count="1" selected="0">
            <x v="80"/>
          </reference>
        </references>
      </pivotArea>
    </chartFormat>
    <chartFormat chart="36" format="3384">
      <pivotArea type="data" outline="0" fieldPosition="0">
        <references count="2">
          <reference field="4294967294" count="1" selected="0">
            <x v="0"/>
          </reference>
          <reference field="0" count="1" selected="0">
            <x v="420"/>
          </reference>
        </references>
      </pivotArea>
    </chartFormat>
    <chartFormat chart="36" format="3385">
      <pivotArea type="data" outline="0" fieldPosition="0">
        <references count="2">
          <reference field="4294967294" count="1" selected="0">
            <x v="0"/>
          </reference>
          <reference field="0" count="1" selected="0">
            <x v="81"/>
          </reference>
        </references>
      </pivotArea>
    </chartFormat>
    <chartFormat chart="36" format="3386">
      <pivotArea type="data" outline="0" fieldPosition="0">
        <references count="2">
          <reference field="4294967294" count="1" selected="0">
            <x v="0"/>
          </reference>
          <reference field="0" count="1" selected="0">
            <x v="428"/>
          </reference>
        </references>
      </pivotArea>
    </chartFormat>
    <chartFormat chart="36" format="3387">
      <pivotArea type="data" outline="0" fieldPosition="0">
        <references count="2">
          <reference field="4294967294" count="1" selected="0">
            <x v="0"/>
          </reference>
          <reference field="0" count="1" selected="0">
            <x v="196"/>
          </reference>
        </references>
      </pivotArea>
    </chartFormat>
    <chartFormat chart="36" format="3388">
      <pivotArea type="data" outline="0" fieldPosition="0">
        <references count="2">
          <reference field="4294967294" count="1" selected="0">
            <x v="0"/>
          </reference>
          <reference field="0" count="1" selected="0">
            <x v="436"/>
          </reference>
        </references>
      </pivotArea>
    </chartFormat>
    <chartFormat chart="36" format="3389">
      <pivotArea type="data" outline="0" fieldPosition="0">
        <references count="2">
          <reference field="4294967294" count="1" selected="0">
            <x v="0"/>
          </reference>
          <reference field="0" count="1" selected="0">
            <x v="197"/>
          </reference>
        </references>
      </pivotArea>
    </chartFormat>
    <chartFormat chart="36" format="3390">
      <pivotArea type="data" outline="0" fieldPosition="0">
        <references count="2">
          <reference field="4294967294" count="1" selected="0">
            <x v="0"/>
          </reference>
          <reference field="0" count="1" selected="0">
            <x v="444"/>
          </reference>
        </references>
      </pivotArea>
    </chartFormat>
    <chartFormat chart="36" format="3391">
      <pivotArea type="data" outline="0" fieldPosition="0">
        <references count="2">
          <reference field="4294967294" count="1" selected="0">
            <x v="0"/>
          </reference>
          <reference field="0" count="1" selected="0">
            <x v="198"/>
          </reference>
        </references>
      </pivotArea>
    </chartFormat>
    <chartFormat chart="36" format="3392">
      <pivotArea type="data" outline="0" fieldPosition="0">
        <references count="2">
          <reference field="4294967294" count="1" selected="0">
            <x v="0"/>
          </reference>
          <reference field="0" count="1" selected="0">
            <x v="452"/>
          </reference>
        </references>
      </pivotArea>
    </chartFormat>
    <chartFormat chart="36" format="3393">
      <pivotArea type="data" outline="0" fieldPosition="0">
        <references count="2">
          <reference field="4294967294" count="1" selected="0">
            <x v="0"/>
          </reference>
          <reference field="0" count="1" selected="0">
            <x v="199"/>
          </reference>
        </references>
      </pivotArea>
    </chartFormat>
    <chartFormat chart="36" format="3394">
      <pivotArea type="data" outline="0" fieldPosition="0">
        <references count="2">
          <reference field="4294967294" count="1" selected="0">
            <x v="0"/>
          </reference>
          <reference field="0" count="1" selected="0">
            <x v="460"/>
          </reference>
        </references>
      </pivotArea>
    </chartFormat>
    <chartFormat chart="36" format="3395">
      <pivotArea type="data" outline="0" fieldPosition="0">
        <references count="2">
          <reference field="4294967294" count="1" selected="0">
            <x v="0"/>
          </reference>
          <reference field="0" count="1" selected="0">
            <x v="82"/>
          </reference>
        </references>
      </pivotArea>
    </chartFormat>
    <chartFormat chart="36" format="3396">
      <pivotArea type="data" outline="0" fieldPosition="0">
        <references count="2">
          <reference field="4294967294" count="1" selected="0">
            <x v="0"/>
          </reference>
          <reference field="0" count="1" selected="0">
            <x v="163"/>
          </reference>
        </references>
      </pivotArea>
    </chartFormat>
    <chartFormat chart="36" format="3397">
      <pivotArea type="data" outline="0" fieldPosition="0">
        <references count="2">
          <reference field="4294967294" count="1" selected="0">
            <x v="0"/>
          </reference>
          <reference field="0" count="1" selected="0">
            <x v="201"/>
          </reference>
        </references>
      </pivotArea>
    </chartFormat>
    <chartFormat chart="36" format="3398">
      <pivotArea type="data" outline="0" fieldPosition="0">
        <references count="2">
          <reference field="4294967294" count="1" selected="0">
            <x v="0"/>
          </reference>
          <reference field="0" count="1" selected="0">
            <x v="476"/>
          </reference>
        </references>
      </pivotArea>
    </chartFormat>
    <chartFormat chart="36" format="3399">
      <pivotArea type="data" outline="0" fieldPosition="0">
        <references count="2">
          <reference field="4294967294" count="1" selected="0">
            <x v="0"/>
          </reference>
          <reference field="0" count="1" selected="0">
            <x v="83"/>
          </reference>
        </references>
      </pivotArea>
    </chartFormat>
    <chartFormat chart="36" format="3400">
      <pivotArea type="data" outline="0" fieldPosition="0">
        <references count="2">
          <reference field="4294967294" count="1" selected="0">
            <x v="0"/>
          </reference>
          <reference field="0" count="1" selected="0">
            <x v="484"/>
          </reference>
        </references>
      </pivotArea>
    </chartFormat>
    <chartFormat chart="36" format="3401">
      <pivotArea type="data" outline="0" fieldPosition="0">
        <references count="2">
          <reference field="4294967294" count="1" selected="0">
            <x v="0"/>
          </reference>
          <reference field="0" count="1" selected="0">
            <x v="39"/>
          </reference>
        </references>
      </pivotArea>
    </chartFormat>
    <chartFormat chart="36" format="3402">
      <pivotArea type="data" outline="0" fieldPosition="0">
        <references count="2">
          <reference field="4294967294" count="1" selected="0">
            <x v="0"/>
          </reference>
          <reference field="0" count="1" selected="0">
            <x v="325"/>
          </reference>
        </references>
      </pivotArea>
    </chartFormat>
    <chartFormat chart="36" format="3403">
      <pivotArea type="data" outline="0" fieldPosition="0">
        <references count="2">
          <reference field="4294967294" count="1" selected="0">
            <x v="0"/>
          </reference>
          <reference field="0" count="1" selected="0">
            <x v="203"/>
          </reference>
        </references>
      </pivotArea>
    </chartFormat>
    <chartFormat chart="36" format="3404">
      <pivotArea type="data" outline="0" fieldPosition="0">
        <references count="2">
          <reference field="4294967294" count="1" selected="0">
            <x v="0"/>
          </reference>
          <reference field="0" count="1" selected="0">
            <x v="124"/>
          </reference>
        </references>
      </pivotArea>
    </chartFormat>
    <chartFormat chart="36" format="3405">
      <pivotArea type="data" outline="0" fieldPosition="0">
        <references count="2">
          <reference field="4294967294" count="1" selected="0">
            <x v="0"/>
          </reference>
          <reference field="0" count="1" selected="0">
            <x v="204"/>
          </reference>
        </references>
      </pivotArea>
    </chartFormat>
    <chartFormat chart="36" format="3406">
      <pivotArea type="data" outline="0" fieldPosition="0">
        <references count="2">
          <reference field="4294967294" count="1" selected="0">
            <x v="0"/>
          </reference>
          <reference field="0" count="1" selected="0">
            <x v="332"/>
          </reference>
        </references>
      </pivotArea>
    </chartFormat>
    <chartFormat chart="36" format="3407">
      <pivotArea type="data" outline="0" fieldPosition="0">
        <references count="2">
          <reference field="4294967294" count="1" selected="0">
            <x v="0"/>
          </reference>
          <reference field="0" count="1" selected="0">
            <x v="205"/>
          </reference>
        </references>
      </pivotArea>
    </chartFormat>
    <chartFormat chart="36" format="3408">
      <pivotArea type="data" outline="0" fieldPosition="0">
        <references count="2">
          <reference field="4294967294" count="1" selected="0">
            <x v="0"/>
          </reference>
          <reference field="0" count="1" selected="0">
            <x v="336"/>
          </reference>
        </references>
      </pivotArea>
    </chartFormat>
    <chartFormat chart="36" format="3409">
      <pivotArea type="data" outline="0" fieldPosition="0">
        <references count="2">
          <reference field="4294967294" count="1" selected="0">
            <x v="0"/>
          </reference>
          <reference field="0" count="1" selected="0">
            <x v="206"/>
          </reference>
        </references>
      </pivotArea>
    </chartFormat>
    <chartFormat chart="36" format="3410">
      <pivotArea type="data" outline="0" fieldPosition="0">
        <references count="2">
          <reference field="4294967294" count="1" selected="0">
            <x v="0"/>
          </reference>
          <reference field="0" count="1" selected="0">
            <x v="20"/>
          </reference>
        </references>
      </pivotArea>
    </chartFormat>
    <chartFormat chart="36" format="3411">
      <pivotArea type="data" outline="0" fieldPosition="0">
        <references count="2">
          <reference field="4294967294" count="1" selected="0">
            <x v="0"/>
          </reference>
          <reference field="0" count="1" selected="0">
            <x v="207"/>
          </reference>
        </references>
      </pivotArea>
    </chartFormat>
    <chartFormat chart="36" format="3412">
      <pivotArea type="data" outline="0" fieldPosition="0">
        <references count="2">
          <reference field="4294967294" count="1" selected="0">
            <x v="0"/>
          </reference>
          <reference field="0" count="1" selected="0">
            <x v="128"/>
          </reference>
        </references>
      </pivotArea>
    </chartFormat>
    <chartFormat chart="36" format="3413">
      <pivotArea type="data" outline="0" fieldPosition="0">
        <references count="2">
          <reference field="4294967294" count="1" selected="0">
            <x v="0"/>
          </reference>
          <reference field="0" count="1" selected="0">
            <x v="60"/>
          </reference>
        </references>
      </pivotArea>
    </chartFormat>
    <chartFormat chart="36" format="3414">
      <pivotArea type="data" outline="0" fieldPosition="0">
        <references count="2">
          <reference field="4294967294" count="1" selected="0">
            <x v="0"/>
          </reference>
          <reference field="0" count="1" selected="0">
            <x v="348"/>
          </reference>
        </references>
      </pivotArea>
    </chartFormat>
    <chartFormat chart="36" format="3415">
      <pivotArea type="data" outline="0" fieldPosition="0">
        <references count="2">
          <reference field="4294967294" count="1" selected="0">
            <x v="0"/>
          </reference>
          <reference field="0" count="1" selected="0">
            <x v="208"/>
          </reference>
        </references>
      </pivotArea>
    </chartFormat>
    <chartFormat chart="36" format="3416">
      <pivotArea type="data" outline="0" fieldPosition="0">
        <references count="2">
          <reference field="4294967294" count="1" selected="0">
            <x v="0"/>
          </reference>
          <reference field="0" count="1" selected="0">
            <x v="352"/>
          </reference>
        </references>
      </pivotArea>
    </chartFormat>
    <chartFormat chart="36" format="3417">
      <pivotArea type="data" outline="0" fieldPosition="0">
        <references count="2">
          <reference field="4294967294" count="1" selected="0">
            <x v="0"/>
          </reference>
          <reference field="0" count="1" selected="0">
            <x v="209"/>
          </reference>
        </references>
      </pivotArea>
    </chartFormat>
    <chartFormat chart="36" format="3418">
      <pivotArea type="data" outline="0" fieldPosition="0">
        <references count="2">
          <reference field="4294967294" count="1" selected="0">
            <x v="0"/>
          </reference>
          <reference field="0" count="1" selected="0">
            <x v="356"/>
          </reference>
        </references>
      </pivotArea>
    </chartFormat>
    <chartFormat chart="36" format="3419">
      <pivotArea type="data" outline="0" fieldPosition="0">
        <references count="2">
          <reference field="4294967294" count="1" selected="0">
            <x v="0"/>
          </reference>
          <reference field="0" count="1" selected="0">
            <x v="210"/>
          </reference>
        </references>
      </pivotArea>
    </chartFormat>
    <chartFormat chart="36" format="3420">
      <pivotArea type="data" outline="0" fieldPosition="0">
        <references count="2">
          <reference field="4294967294" count="1" selected="0">
            <x v="0"/>
          </reference>
          <reference field="0" count="1" selected="0">
            <x v="57"/>
          </reference>
        </references>
      </pivotArea>
    </chartFormat>
    <chartFormat chart="36" format="3421">
      <pivotArea type="data" outline="0" fieldPosition="0">
        <references count="2">
          <reference field="4294967294" count="1" selected="0">
            <x v="0"/>
          </reference>
          <reference field="0" count="1" selected="0">
            <x v="85"/>
          </reference>
        </references>
      </pivotArea>
    </chartFormat>
    <chartFormat chart="36" format="3422">
      <pivotArea type="data" outline="0" fieldPosition="0">
        <references count="2">
          <reference field="4294967294" count="1" selected="0">
            <x v="0"/>
          </reference>
          <reference field="0" count="1" selected="0">
            <x v="131"/>
          </reference>
        </references>
      </pivotArea>
    </chartFormat>
    <chartFormat chart="36" format="3423">
      <pivotArea type="data" outline="0" fieldPosition="0">
        <references count="2">
          <reference field="4294967294" count="1" selected="0">
            <x v="0"/>
          </reference>
          <reference field="0" count="1" selected="0">
            <x v="212"/>
          </reference>
        </references>
      </pivotArea>
    </chartFormat>
    <chartFormat chart="36" format="3424">
      <pivotArea type="data" outline="0" fieldPosition="0">
        <references count="2">
          <reference field="4294967294" count="1" selected="0">
            <x v="0"/>
          </reference>
          <reference field="0" count="1" selected="0">
            <x v="367"/>
          </reference>
        </references>
      </pivotArea>
    </chartFormat>
    <chartFormat chart="36" format="3425">
      <pivotArea type="data" outline="0" fieldPosition="0">
        <references count="2">
          <reference field="4294967294" count="1" selected="0">
            <x v="0"/>
          </reference>
          <reference field="0" count="1" selected="0">
            <x v="86"/>
          </reference>
        </references>
      </pivotArea>
    </chartFormat>
    <chartFormat chart="36" format="3426">
      <pivotArea type="data" outline="0" fieldPosition="0">
        <references count="2">
          <reference field="4294967294" count="1" selected="0">
            <x v="0"/>
          </reference>
          <reference field="0" count="1" selected="0">
            <x v="371"/>
          </reference>
        </references>
      </pivotArea>
    </chartFormat>
    <chartFormat chart="36" format="3427">
      <pivotArea type="data" outline="0" fieldPosition="0">
        <references count="2">
          <reference field="4294967294" count="1" selected="0">
            <x v="0"/>
          </reference>
          <reference field="0" count="1" selected="0">
            <x v="87"/>
          </reference>
        </references>
      </pivotArea>
    </chartFormat>
    <chartFormat chart="36" format="3428">
      <pivotArea type="data" outline="0" fieldPosition="0">
        <references count="2">
          <reference field="4294967294" count="1" selected="0">
            <x v="0"/>
          </reference>
          <reference field="0" count="1" selected="0">
            <x v="375"/>
          </reference>
        </references>
      </pivotArea>
    </chartFormat>
    <chartFormat chart="36" format="3429">
      <pivotArea type="data" outline="0" fieldPosition="0">
        <references count="2">
          <reference field="4294967294" count="1" selected="0">
            <x v="0"/>
          </reference>
          <reference field="0" count="1" selected="0">
            <x v="215"/>
          </reference>
        </references>
      </pivotArea>
    </chartFormat>
    <chartFormat chart="36" format="3430">
      <pivotArea type="data" outline="0" fieldPosition="0">
        <references count="2">
          <reference field="4294967294" count="1" selected="0">
            <x v="0"/>
          </reference>
          <reference field="0" count="1" selected="0">
            <x v="134"/>
          </reference>
        </references>
      </pivotArea>
    </chartFormat>
    <chartFormat chart="36" format="3431">
      <pivotArea type="data" outline="0" fieldPosition="0">
        <references count="2">
          <reference field="4294967294" count="1" selected="0">
            <x v="0"/>
          </reference>
          <reference field="0" count="1" selected="0">
            <x v="88"/>
          </reference>
        </references>
      </pivotArea>
    </chartFormat>
    <chartFormat chart="36" format="3432">
      <pivotArea type="data" outline="0" fieldPosition="0">
        <references count="2">
          <reference field="4294967294" count="1" selected="0">
            <x v="0"/>
          </reference>
          <reference field="0" count="1" selected="0">
            <x v="383"/>
          </reference>
        </references>
      </pivotArea>
    </chartFormat>
    <chartFormat chart="36" format="3433">
      <pivotArea type="data" outline="0" fieldPosition="0">
        <references count="2">
          <reference field="4294967294" count="1" selected="0">
            <x v="0"/>
          </reference>
          <reference field="0" count="1" selected="0">
            <x v="216"/>
          </reference>
        </references>
      </pivotArea>
    </chartFormat>
    <chartFormat chart="36" format="3434">
      <pivotArea type="data" outline="0" fieldPosition="0">
        <references count="2">
          <reference field="4294967294" count="1" selected="0">
            <x v="0"/>
          </reference>
          <reference field="0" count="1" selected="0">
            <x v="136"/>
          </reference>
        </references>
      </pivotArea>
    </chartFormat>
    <chartFormat chart="36" format="3435">
      <pivotArea type="data" outline="0" fieldPosition="0">
        <references count="2">
          <reference field="4294967294" count="1" selected="0">
            <x v="0"/>
          </reference>
          <reference field="0" count="1" selected="0">
            <x v="89"/>
          </reference>
        </references>
      </pivotArea>
    </chartFormat>
    <chartFormat chart="36" format="3436">
      <pivotArea type="data" outline="0" fieldPosition="0">
        <references count="2">
          <reference field="4294967294" count="1" selected="0">
            <x v="0"/>
          </reference>
          <reference field="0" count="1" selected="0">
            <x v="391"/>
          </reference>
        </references>
      </pivotArea>
    </chartFormat>
    <chartFormat chart="36" format="3437">
      <pivotArea type="data" outline="0" fieldPosition="0">
        <references count="2">
          <reference field="4294967294" count="1" selected="0">
            <x v="0"/>
          </reference>
          <reference field="0" count="1" selected="0">
            <x v="90"/>
          </reference>
        </references>
      </pivotArea>
    </chartFormat>
    <chartFormat chart="36" format="3438">
      <pivotArea type="data" outline="0" fieldPosition="0">
        <references count="2">
          <reference field="4294967294" count="1" selected="0">
            <x v="0"/>
          </reference>
          <reference field="0" count="1" selected="0">
            <x v="395"/>
          </reference>
        </references>
      </pivotArea>
    </chartFormat>
    <chartFormat chart="36" format="3439">
      <pivotArea type="data" outline="0" fieldPosition="0">
        <references count="2">
          <reference field="4294967294" count="1" selected="0">
            <x v="0"/>
          </reference>
          <reference field="0" count="1" selected="0">
            <x v="91"/>
          </reference>
        </references>
      </pivotArea>
    </chartFormat>
    <chartFormat chart="36" format="3440">
      <pivotArea type="data" outline="0" fieldPosition="0">
        <references count="2">
          <reference field="4294967294" count="1" selected="0">
            <x v="0"/>
          </reference>
          <reference field="0" count="1" selected="0">
            <x v="399"/>
          </reference>
        </references>
      </pivotArea>
    </chartFormat>
    <chartFormat chart="36" format="3441">
      <pivotArea type="data" outline="0" fieldPosition="0">
        <references count="2">
          <reference field="4294967294" count="1" selected="0">
            <x v="0"/>
          </reference>
          <reference field="0" count="1" selected="0">
            <x v="92"/>
          </reference>
        </references>
      </pivotArea>
    </chartFormat>
    <chartFormat chart="36" format="3442">
      <pivotArea type="data" outline="0" fieldPosition="0">
        <references count="2">
          <reference field="4294967294" count="1" selected="0">
            <x v="0"/>
          </reference>
          <reference field="0" count="1" selected="0">
            <x v="141"/>
          </reference>
        </references>
      </pivotArea>
    </chartFormat>
    <chartFormat chart="36" format="3443">
      <pivotArea type="data" outline="0" fieldPosition="0">
        <references count="2">
          <reference field="4294967294" count="1" selected="0">
            <x v="0"/>
          </reference>
          <reference field="0" count="1" selected="0">
            <x v="221"/>
          </reference>
        </references>
      </pivotArea>
    </chartFormat>
    <chartFormat chart="36" format="3444">
      <pivotArea type="data" outline="0" fieldPosition="0">
        <references count="2">
          <reference field="4294967294" count="1" selected="0">
            <x v="0"/>
          </reference>
          <reference field="0" count="1" selected="0">
            <x v="406"/>
          </reference>
        </references>
      </pivotArea>
    </chartFormat>
    <chartFormat chart="36" format="3445">
      <pivotArea type="data" outline="0" fieldPosition="0">
        <references count="2">
          <reference field="4294967294" count="1" selected="0">
            <x v="0"/>
          </reference>
          <reference field="0" count="1" selected="0">
            <x v="222"/>
          </reference>
        </references>
      </pivotArea>
    </chartFormat>
    <chartFormat chart="36" format="3446">
      <pivotArea type="data" outline="0" fieldPosition="0">
        <references count="2">
          <reference field="4294967294" count="1" selected="0">
            <x v="0"/>
          </reference>
          <reference field="0" count="1" selected="0">
            <x v="59"/>
          </reference>
        </references>
      </pivotArea>
    </chartFormat>
    <chartFormat chart="36" format="3447">
      <pivotArea type="data" outline="0" fieldPosition="0">
        <references count="2">
          <reference field="4294967294" count="1" selected="0">
            <x v="0"/>
          </reference>
          <reference field="0" count="1" selected="0">
            <x v="223"/>
          </reference>
        </references>
      </pivotArea>
    </chartFormat>
    <chartFormat chart="36" format="3448">
      <pivotArea type="data" outline="0" fieldPosition="0">
        <references count="2">
          <reference field="4294967294" count="1" selected="0">
            <x v="0"/>
          </reference>
          <reference field="0" count="1" selected="0">
            <x v="414"/>
          </reference>
        </references>
      </pivotArea>
    </chartFormat>
    <chartFormat chart="36" format="3449">
      <pivotArea type="data" outline="0" fieldPosition="0">
        <references count="2">
          <reference field="4294967294" count="1" selected="0">
            <x v="0"/>
          </reference>
          <reference field="0" count="1" selected="0">
            <x v="224"/>
          </reference>
        </references>
      </pivotArea>
    </chartFormat>
    <chartFormat chart="36" format="3450">
      <pivotArea type="data" outline="0" fieldPosition="0">
        <references count="2">
          <reference field="4294967294" count="1" selected="0">
            <x v="0"/>
          </reference>
          <reference field="0" count="1" selected="0">
            <x v="418"/>
          </reference>
        </references>
      </pivotArea>
    </chartFormat>
    <chartFormat chart="36" format="3451">
      <pivotArea type="data" outline="0" fieldPosition="0">
        <references count="2">
          <reference field="4294967294" count="1" selected="0">
            <x v="0"/>
          </reference>
          <reference field="0" count="1" selected="0">
            <x v="225"/>
          </reference>
        </references>
      </pivotArea>
    </chartFormat>
    <chartFormat chart="36" format="3452">
      <pivotArea type="data" outline="0" fieldPosition="0">
        <references count="2">
          <reference field="4294967294" count="1" selected="0">
            <x v="0"/>
          </reference>
          <reference field="0" count="1" selected="0">
            <x v="422"/>
          </reference>
        </references>
      </pivotArea>
    </chartFormat>
    <chartFormat chart="36" format="3453">
      <pivotArea type="data" outline="0" fieldPosition="0">
        <references count="2">
          <reference field="4294967294" count="1" selected="0">
            <x v="0"/>
          </reference>
          <reference field="0" count="1" selected="0">
            <x v="226"/>
          </reference>
        </references>
      </pivotArea>
    </chartFormat>
    <chartFormat chart="36" format="3454">
      <pivotArea type="data" outline="0" fieldPosition="0">
        <references count="2">
          <reference field="4294967294" count="1" selected="0">
            <x v="0"/>
          </reference>
          <reference field="0" count="1" selected="0">
            <x v="148"/>
          </reference>
        </references>
      </pivotArea>
    </chartFormat>
    <chartFormat chart="36" format="3455">
      <pivotArea type="data" outline="0" fieldPosition="0">
        <references count="2">
          <reference field="4294967294" count="1" selected="0">
            <x v="0"/>
          </reference>
          <reference field="0" count="1" selected="0">
            <x v="227"/>
          </reference>
        </references>
      </pivotArea>
    </chartFormat>
    <chartFormat chart="36" format="3456">
      <pivotArea type="data" outline="0" fieldPosition="0">
        <references count="2">
          <reference field="4294967294" count="1" selected="0">
            <x v="0"/>
          </reference>
          <reference field="0" count="1" selected="0">
            <x v="430"/>
          </reference>
        </references>
      </pivotArea>
    </chartFormat>
    <chartFormat chart="36" format="3457">
      <pivotArea type="data" outline="0" fieldPosition="0">
        <references count="2">
          <reference field="4294967294" count="1" selected="0">
            <x v="0"/>
          </reference>
          <reference field="0" count="1" selected="0">
            <x v="228"/>
          </reference>
        </references>
      </pivotArea>
    </chartFormat>
    <chartFormat chart="36" format="3458">
      <pivotArea type="data" outline="0" fieldPosition="0">
        <references count="2">
          <reference field="4294967294" count="1" selected="0">
            <x v="0"/>
          </reference>
          <reference field="0" count="1" selected="0">
            <x v="434"/>
          </reference>
        </references>
      </pivotArea>
    </chartFormat>
    <chartFormat chart="36" format="3459">
      <pivotArea type="data" outline="0" fieldPosition="0">
        <references count="2">
          <reference field="4294967294" count="1" selected="0">
            <x v="0"/>
          </reference>
          <reference field="0" count="1" selected="0">
            <x v="229"/>
          </reference>
        </references>
      </pivotArea>
    </chartFormat>
    <chartFormat chart="36" format="3460">
      <pivotArea type="data" outline="0" fieldPosition="0">
        <references count="2">
          <reference field="4294967294" count="1" selected="0">
            <x v="0"/>
          </reference>
          <reference field="0" count="1" selected="0">
            <x v="150"/>
          </reference>
        </references>
      </pivotArea>
    </chartFormat>
    <chartFormat chart="36" format="3461">
      <pivotArea type="data" outline="0" fieldPosition="0">
        <references count="2">
          <reference field="4294967294" count="1" selected="0">
            <x v="0"/>
          </reference>
          <reference field="0" count="1" selected="0">
            <x v="93"/>
          </reference>
        </references>
      </pivotArea>
    </chartFormat>
    <chartFormat chart="36" format="3462">
      <pivotArea type="data" outline="0" fieldPosition="0">
        <references count="2">
          <reference field="4294967294" count="1" selected="0">
            <x v="0"/>
          </reference>
          <reference field="0" count="1" selected="0">
            <x v="442"/>
          </reference>
        </references>
      </pivotArea>
    </chartFormat>
    <chartFormat chart="36" format="3463">
      <pivotArea type="data" outline="0" fieldPosition="0">
        <references count="2">
          <reference field="4294967294" count="1" selected="0">
            <x v="0"/>
          </reference>
          <reference field="0" count="1" selected="0">
            <x v="231"/>
          </reference>
        </references>
      </pivotArea>
    </chartFormat>
    <chartFormat chart="36" format="3464">
      <pivotArea type="data" outline="0" fieldPosition="0">
        <references count="2">
          <reference field="4294967294" count="1" selected="0">
            <x v="0"/>
          </reference>
          <reference field="0" count="1" selected="0">
            <x v="446"/>
          </reference>
        </references>
      </pivotArea>
    </chartFormat>
    <chartFormat chart="36" format="3465">
      <pivotArea type="data" outline="0" fieldPosition="0">
        <references count="2">
          <reference field="4294967294" count="1" selected="0">
            <x v="0"/>
          </reference>
          <reference field="0" count="1" selected="0">
            <x v="94"/>
          </reference>
        </references>
      </pivotArea>
    </chartFormat>
    <chartFormat chart="36" format="3466">
      <pivotArea type="data" outline="0" fieldPosition="0">
        <references count="2">
          <reference field="4294967294" count="1" selected="0">
            <x v="0"/>
          </reference>
          <reference field="0" count="1" selected="0">
            <x v="450"/>
          </reference>
        </references>
      </pivotArea>
    </chartFormat>
    <chartFormat chart="36" format="3467">
      <pivotArea type="data" outline="0" fieldPosition="0">
        <references count="2">
          <reference field="4294967294" count="1" selected="0">
            <x v="0"/>
          </reference>
          <reference field="0" count="1" selected="0">
            <x v="95"/>
          </reference>
        </references>
      </pivotArea>
    </chartFormat>
    <chartFormat chart="36" format="3468">
      <pivotArea type="data" outline="0" fieldPosition="0">
        <references count="2">
          <reference field="4294967294" count="1" selected="0">
            <x v="0"/>
          </reference>
          <reference field="0" count="1" selected="0">
            <x v="158"/>
          </reference>
        </references>
      </pivotArea>
    </chartFormat>
    <chartFormat chart="36" format="3469">
      <pivotArea type="data" outline="0" fieldPosition="0">
        <references count="2">
          <reference field="4294967294" count="1" selected="0">
            <x v="0"/>
          </reference>
          <reference field="0" count="1" selected="0">
            <x v="234"/>
          </reference>
        </references>
      </pivotArea>
    </chartFormat>
    <chartFormat chart="36" format="3470">
      <pivotArea type="data" outline="0" fieldPosition="0">
        <references count="2">
          <reference field="4294967294" count="1" selected="0">
            <x v="0"/>
          </reference>
          <reference field="0" count="1" selected="0">
            <x v="160"/>
          </reference>
        </references>
      </pivotArea>
    </chartFormat>
    <chartFormat chart="36" format="3471">
      <pivotArea type="data" outline="0" fieldPosition="0">
        <references count="2">
          <reference field="4294967294" count="1" selected="0">
            <x v="0"/>
          </reference>
          <reference field="0" count="1" selected="0">
            <x v="235"/>
          </reference>
        </references>
      </pivotArea>
    </chartFormat>
    <chartFormat chart="36" format="3472">
      <pivotArea type="data" outline="0" fieldPosition="0">
        <references count="2">
          <reference field="4294967294" count="1" selected="0">
            <x v="0"/>
          </reference>
          <reference field="0" count="1" selected="0">
            <x v="462"/>
          </reference>
        </references>
      </pivotArea>
    </chartFormat>
    <chartFormat chart="36" format="3473">
      <pivotArea type="data" outline="0" fieldPosition="0">
        <references count="2">
          <reference field="4294967294" count="1" selected="0">
            <x v="0"/>
          </reference>
          <reference field="0" count="1" selected="0">
            <x v="236"/>
          </reference>
        </references>
      </pivotArea>
    </chartFormat>
    <chartFormat chart="36" format="3474">
      <pivotArea type="data" outline="0" fieldPosition="0">
        <references count="2">
          <reference field="4294967294" count="1" selected="0">
            <x v="0"/>
          </reference>
          <reference field="0" count="1" selected="0">
            <x v="162"/>
          </reference>
        </references>
      </pivotArea>
    </chartFormat>
    <chartFormat chart="36" format="3475">
      <pivotArea type="data" outline="0" fieldPosition="0">
        <references count="2">
          <reference field="4294967294" count="1" selected="0">
            <x v="0"/>
          </reference>
          <reference field="0" count="1" selected="0">
            <x v="237"/>
          </reference>
        </references>
      </pivotArea>
    </chartFormat>
    <chartFormat chart="36" format="3476">
      <pivotArea type="data" outline="0" fieldPosition="0">
        <references count="2">
          <reference field="4294967294" count="1" selected="0">
            <x v="0"/>
          </reference>
          <reference field="0" count="1" selected="0">
            <x v="470"/>
          </reference>
        </references>
      </pivotArea>
    </chartFormat>
    <chartFormat chart="36" format="3477">
      <pivotArea type="data" outline="0" fieldPosition="0">
        <references count="2">
          <reference field="4294967294" count="1" selected="0">
            <x v="0"/>
          </reference>
          <reference field="0" count="1" selected="0">
            <x v="19"/>
          </reference>
        </references>
      </pivotArea>
    </chartFormat>
    <chartFormat chart="36" format="3478">
      <pivotArea type="data" outline="0" fieldPosition="0">
        <references count="2">
          <reference field="4294967294" count="1" selected="0">
            <x v="0"/>
          </reference>
          <reference field="0" count="1" selected="0">
            <x v="474"/>
          </reference>
        </references>
      </pivotArea>
    </chartFormat>
    <chartFormat chart="36" format="3479">
      <pivotArea type="data" outline="0" fieldPosition="0">
        <references count="2">
          <reference field="4294967294" count="1" selected="0">
            <x v="0"/>
          </reference>
          <reference field="0" count="1" selected="0">
            <x v="239"/>
          </reference>
        </references>
      </pivotArea>
    </chartFormat>
    <chartFormat chart="36" format="3480">
      <pivotArea type="data" outline="0" fieldPosition="0">
        <references count="2">
          <reference field="4294967294" count="1" selected="0">
            <x v="0"/>
          </reference>
          <reference field="0" count="1" selected="0">
            <x v="478"/>
          </reference>
        </references>
      </pivotArea>
    </chartFormat>
    <chartFormat chart="36" format="3481">
      <pivotArea type="data" outline="0" fieldPosition="0">
        <references count="2">
          <reference field="4294967294" count="1" selected="0">
            <x v="0"/>
          </reference>
          <reference field="0" count="1" selected="0">
            <x v="96"/>
          </reference>
        </references>
      </pivotArea>
    </chartFormat>
    <chartFormat chart="36" format="3482">
      <pivotArea type="data" outline="0" fieldPosition="0">
        <references count="2">
          <reference field="4294967294" count="1" selected="0">
            <x v="0"/>
          </reference>
          <reference field="0" count="1" selected="0">
            <x v="482"/>
          </reference>
        </references>
      </pivotArea>
    </chartFormat>
    <chartFormat chart="36" format="3483">
      <pivotArea type="data" outline="0" fieldPosition="0">
        <references count="2">
          <reference field="4294967294" count="1" selected="0">
            <x v="0"/>
          </reference>
          <reference field="0" count="1" selected="0">
            <x v="241"/>
          </reference>
        </references>
      </pivotArea>
    </chartFormat>
    <chartFormat chart="36" format="3484">
      <pivotArea type="data" outline="0" fieldPosition="0">
        <references count="2">
          <reference field="4294967294" count="1" selected="0">
            <x v="0"/>
          </reference>
          <reference field="0" count="1" selected="0">
            <x v="76"/>
          </reference>
        </references>
      </pivotArea>
    </chartFormat>
    <chartFormat chart="36" format="3485">
      <pivotArea type="data" outline="0" fieldPosition="0">
        <references count="2">
          <reference field="4294967294" count="1" selected="0">
            <x v="0"/>
          </reference>
          <reference field="0" count="1" selected="0">
            <x v="242"/>
          </reference>
        </references>
      </pivotArea>
    </chartFormat>
    <chartFormat chart="36" format="3486">
      <pivotArea type="data" outline="0" fieldPosition="0">
        <references count="2">
          <reference field="4294967294" count="1" selected="0">
            <x v="0"/>
          </reference>
          <reference field="0" count="1" selected="0">
            <x v="122"/>
          </reference>
        </references>
      </pivotArea>
    </chartFormat>
    <chartFormat chart="36" format="3487">
      <pivotArea type="data" outline="0" fieldPosition="0">
        <references count="2">
          <reference field="4294967294" count="1" selected="0">
            <x v="0"/>
          </reference>
          <reference field="0" count="1" selected="0">
            <x v="243"/>
          </reference>
        </references>
      </pivotArea>
    </chartFormat>
    <chartFormat chart="36" format="3488">
      <pivotArea type="data" outline="0" fieldPosition="0">
        <references count="2">
          <reference field="4294967294" count="1" selected="0">
            <x v="0"/>
          </reference>
          <reference field="0" count="1" selected="0">
            <x v="326"/>
          </reference>
        </references>
      </pivotArea>
    </chartFormat>
    <chartFormat chart="36" format="3489">
      <pivotArea type="data" outline="0" fieldPosition="0">
        <references count="2">
          <reference field="4294967294" count="1" selected="0">
            <x v="0"/>
          </reference>
          <reference field="0" count="1" selected="0">
            <x v="244"/>
          </reference>
        </references>
      </pivotArea>
    </chartFormat>
    <chartFormat chart="36" format="3490">
      <pivotArea type="data" outline="0" fieldPosition="0">
        <references count="2">
          <reference field="4294967294" count="1" selected="0">
            <x v="0"/>
          </reference>
          <reference field="0" count="1" selected="0">
            <x v="123"/>
          </reference>
        </references>
      </pivotArea>
    </chartFormat>
    <chartFormat chart="36" format="3491">
      <pivotArea type="data" outline="0" fieldPosition="0">
        <references count="2">
          <reference field="4294967294" count="1" selected="0">
            <x v="0"/>
          </reference>
          <reference field="0" count="1" selected="0">
            <x v="97"/>
          </reference>
        </references>
      </pivotArea>
    </chartFormat>
    <chartFormat chart="36" format="3492">
      <pivotArea type="data" outline="0" fieldPosition="0">
        <references count="2">
          <reference field="4294967294" count="1" selected="0">
            <x v="0"/>
          </reference>
          <reference field="0" count="1" selected="0">
            <x v="329"/>
          </reference>
        </references>
      </pivotArea>
    </chartFormat>
    <chartFormat chart="36" format="3493">
      <pivotArea type="data" outline="0" fieldPosition="0">
        <references count="2">
          <reference field="4294967294" count="1" selected="0">
            <x v="0"/>
          </reference>
          <reference field="0" count="1" selected="0">
            <x v="98"/>
          </reference>
        </references>
      </pivotArea>
    </chartFormat>
    <chartFormat chart="36" format="3494">
      <pivotArea type="data" outline="0" fieldPosition="0">
        <references count="2">
          <reference field="4294967294" count="1" selected="0">
            <x v="0"/>
          </reference>
          <reference field="0" count="1" selected="0">
            <x v="331"/>
          </reference>
        </references>
      </pivotArea>
    </chartFormat>
    <chartFormat chart="36" format="3495">
      <pivotArea type="data" outline="0" fieldPosition="0">
        <references count="2">
          <reference field="4294967294" count="1" selected="0">
            <x v="0"/>
          </reference>
          <reference field="0" count="1" selected="0">
            <x v="99"/>
          </reference>
        </references>
      </pivotArea>
    </chartFormat>
    <chartFormat chart="36" format="3496">
      <pivotArea type="data" outline="0" fieldPosition="0">
        <references count="2">
          <reference field="4294967294" count="1" selected="0">
            <x v="0"/>
          </reference>
          <reference field="0" count="1" selected="0">
            <x v="66"/>
          </reference>
        </references>
      </pivotArea>
    </chartFormat>
    <chartFormat chart="36" format="3497">
      <pivotArea type="data" outline="0" fieldPosition="0">
        <references count="2">
          <reference field="4294967294" count="1" selected="0">
            <x v="0"/>
          </reference>
          <reference field="0" count="1" selected="0">
            <x v="247"/>
          </reference>
        </references>
      </pivotArea>
    </chartFormat>
    <chartFormat chart="36" format="3498">
      <pivotArea type="data" outline="0" fieldPosition="0">
        <references count="2">
          <reference field="4294967294" count="1" selected="0">
            <x v="0"/>
          </reference>
          <reference field="0" count="1" selected="0">
            <x v="335"/>
          </reference>
        </references>
      </pivotArea>
    </chartFormat>
    <chartFormat chart="36" format="3499">
      <pivotArea type="data" outline="0" fieldPosition="0">
        <references count="2">
          <reference field="4294967294" count="1" selected="0">
            <x v="0"/>
          </reference>
          <reference field="0" count="1" selected="0">
            <x v="248"/>
          </reference>
        </references>
      </pivotArea>
    </chartFormat>
    <chartFormat chart="36" format="3500">
      <pivotArea type="data" outline="0" fieldPosition="0">
        <references count="2">
          <reference field="4294967294" count="1" selected="0">
            <x v="0"/>
          </reference>
          <reference field="0" count="1" selected="0">
            <x v="337"/>
          </reference>
        </references>
      </pivotArea>
    </chartFormat>
    <chartFormat chart="36" format="3501">
      <pivotArea type="data" outline="0" fieldPosition="0">
        <references count="2">
          <reference field="4294967294" count="1" selected="0">
            <x v="0"/>
          </reference>
          <reference field="0" count="1" selected="0">
            <x v="249"/>
          </reference>
        </references>
      </pivotArea>
    </chartFormat>
    <chartFormat chart="36" format="3502">
      <pivotArea type="data" outline="0" fieldPosition="0">
        <references count="2">
          <reference field="4294967294" count="1" selected="0">
            <x v="0"/>
          </reference>
          <reference field="0" count="1" selected="0">
            <x v="339"/>
          </reference>
        </references>
      </pivotArea>
    </chartFormat>
    <chartFormat chart="36" format="3503">
      <pivotArea type="data" outline="0" fieldPosition="0">
        <references count="2">
          <reference field="4294967294" count="1" selected="0">
            <x v="0"/>
          </reference>
          <reference field="0" count="1" selected="0">
            <x v="250"/>
          </reference>
        </references>
      </pivotArea>
    </chartFormat>
    <chartFormat chart="36" format="3504">
      <pivotArea type="data" outline="0" fieldPosition="0">
        <references count="2">
          <reference field="4294967294" count="1" selected="0">
            <x v="0"/>
          </reference>
          <reference field="0" count="1" selected="0">
            <x v="341"/>
          </reference>
        </references>
      </pivotArea>
    </chartFormat>
    <chartFormat chart="36" format="3505">
      <pivotArea type="data" outline="0" fieldPosition="0">
        <references count="2">
          <reference field="4294967294" count="1" selected="0">
            <x v="0"/>
          </reference>
          <reference field="0" count="1" selected="0">
            <x v="100"/>
          </reference>
        </references>
      </pivotArea>
    </chartFormat>
    <chartFormat chart="36" format="3506">
      <pivotArea type="data" outline="0" fieldPosition="0">
        <references count="2">
          <reference field="4294967294" count="1" selected="0">
            <x v="0"/>
          </reference>
          <reference field="0" count="1" selected="0">
            <x v="127"/>
          </reference>
        </references>
      </pivotArea>
    </chartFormat>
    <chartFormat chart="36" format="3507">
      <pivotArea type="data" outline="0" fieldPosition="0">
        <references count="2">
          <reference field="4294967294" count="1" selected="0">
            <x v="0"/>
          </reference>
          <reference field="0" count="1" selected="0">
            <x v="252"/>
          </reference>
        </references>
      </pivotArea>
    </chartFormat>
    <chartFormat chart="36" format="3508">
      <pivotArea type="data" outline="0" fieldPosition="0">
        <references count="2">
          <reference field="4294967294" count="1" selected="0">
            <x v="0"/>
          </reference>
          <reference field="0" count="1" selected="0">
            <x v="345"/>
          </reference>
        </references>
      </pivotArea>
    </chartFormat>
    <chartFormat chart="36" format="3509">
      <pivotArea type="data" outline="0" fieldPosition="0">
        <references count="2">
          <reference field="4294967294" count="1" selected="0">
            <x v="0"/>
          </reference>
          <reference field="0" count="1" selected="0">
            <x v="253"/>
          </reference>
        </references>
      </pivotArea>
    </chartFormat>
    <chartFormat chart="36" format="3510">
      <pivotArea type="data" outline="0" fieldPosition="0">
        <references count="2">
          <reference field="4294967294" count="1" selected="0">
            <x v="0"/>
          </reference>
          <reference field="0" count="1" selected="0">
            <x v="347"/>
          </reference>
        </references>
      </pivotArea>
    </chartFormat>
    <chartFormat chart="36" format="3511">
      <pivotArea type="data" outline="0" fieldPosition="0">
        <references count="2">
          <reference field="4294967294" count="1" selected="0">
            <x v="0"/>
          </reference>
          <reference field="0" count="1" selected="0">
            <x v="101"/>
          </reference>
        </references>
      </pivotArea>
    </chartFormat>
    <chartFormat chart="36" format="3512">
      <pivotArea type="data" outline="0" fieldPosition="0">
        <references count="2">
          <reference field="4294967294" count="1" selected="0">
            <x v="0"/>
          </reference>
          <reference field="0" count="1" selected="0">
            <x v="349"/>
          </reference>
        </references>
      </pivotArea>
    </chartFormat>
    <chartFormat chart="36" format="3513">
      <pivotArea type="data" outline="0" fieldPosition="0">
        <references count="2">
          <reference field="4294967294" count="1" selected="0">
            <x v="0"/>
          </reference>
          <reference field="0" count="1" selected="0">
            <x v="255"/>
          </reference>
        </references>
      </pivotArea>
    </chartFormat>
    <chartFormat chart="36" format="3514">
      <pivotArea type="data" outline="0" fieldPosition="0">
        <references count="2">
          <reference field="4294967294" count="1" selected="0">
            <x v="0"/>
          </reference>
          <reference field="0" count="1" selected="0">
            <x v="351"/>
          </reference>
        </references>
      </pivotArea>
    </chartFormat>
    <chartFormat chart="36" format="3515">
      <pivotArea type="data" outline="0" fieldPosition="0">
        <references count="2">
          <reference field="4294967294" count="1" selected="0">
            <x v="0"/>
          </reference>
          <reference field="0" count="1" selected="0">
            <x v="256"/>
          </reference>
        </references>
      </pivotArea>
    </chartFormat>
    <chartFormat chart="36" format="3516">
      <pivotArea type="data" outline="0" fieldPosition="0">
        <references count="2">
          <reference field="4294967294" count="1" selected="0">
            <x v="0"/>
          </reference>
          <reference field="0" count="1" selected="0">
            <x v="353"/>
          </reference>
        </references>
      </pivotArea>
    </chartFormat>
    <chartFormat chart="36" format="3517">
      <pivotArea type="data" outline="0" fieldPosition="0">
        <references count="2">
          <reference field="4294967294" count="1" selected="0">
            <x v="0"/>
          </reference>
          <reference field="0" count="1" selected="0">
            <x v="257"/>
          </reference>
        </references>
      </pivotArea>
    </chartFormat>
    <chartFormat chart="36" format="3518">
      <pivotArea type="data" outline="0" fieldPosition="0">
        <references count="2">
          <reference field="4294967294" count="1" selected="0">
            <x v="0"/>
          </reference>
          <reference field="0" count="1" selected="0">
            <x v="355"/>
          </reference>
        </references>
      </pivotArea>
    </chartFormat>
    <chartFormat chart="36" format="3519">
      <pivotArea type="data" outline="0" fieldPosition="0">
        <references count="2">
          <reference field="4294967294" count="1" selected="0">
            <x v="0"/>
          </reference>
          <reference field="0" count="1" selected="0">
            <x v="258"/>
          </reference>
        </references>
      </pivotArea>
    </chartFormat>
    <chartFormat chart="36" format="3520">
      <pivotArea type="data" outline="0" fieldPosition="0">
        <references count="2">
          <reference field="4294967294" count="1" selected="0">
            <x v="0"/>
          </reference>
          <reference field="0" count="1" selected="0">
            <x v="67"/>
          </reference>
        </references>
      </pivotArea>
    </chartFormat>
    <chartFormat chart="36" format="3521">
      <pivotArea type="data" outline="0" fieldPosition="0">
        <references count="2">
          <reference field="4294967294" count="1" selected="0">
            <x v="0"/>
          </reference>
          <reference field="0" count="1" selected="0">
            <x v="259"/>
          </reference>
        </references>
      </pivotArea>
    </chartFormat>
    <chartFormat chart="36" format="3522">
      <pivotArea type="data" outline="0" fieldPosition="0">
        <references count="2">
          <reference field="4294967294" count="1" selected="0">
            <x v="0"/>
          </reference>
          <reference field="0" count="1" selected="0">
            <x v="359"/>
          </reference>
        </references>
      </pivotArea>
    </chartFormat>
    <chartFormat chart="36" format="3523">
      <pivotArea type="data" outline="0" fieldPosition="0">
        <references count="2">
          <reference field="4294967294" count="1" selected="0">
            <x v="0"/>
          </reference>
          <reference field="0" count="1" selected="0">
            <x v="55"/>
          </reference>
        </references>
      </pivotArea>
    </chartFormat>
    <chartFormat chart="36" format="3524">
      <pivotArea type="data" outline="0" fieldPosition="0">
        <references count="2">
          <reference field="4294967294" count="1" selected="0">
            <x v="0"/>
          </reference>
          <reference field="0" count="1" selected="0">
            <x v="361"/>
          </reference>
        </references>
      </pivotArea>
    </chartFormat>
    <chartFormat chart="36" format="3525">
      <pivotArea type="data" outline="0" fieldPosition="0">
        <references count="2">
          <reference field="4294967294" count="1" selected="0">
            <x v="0"/>
          </reference>
          <reference field="0" count="1" selected="0">
            <x v="261"/>
          </reference>
        </references>
      </pivotArea>
    </chartFormat>
    <chartFormat chart="36" format="3526">
      <pivotArea type="data" outline="0" fieldPosition="0">
        <references count="2">
          <reference field="4294967294" count="1" selected="0">
            <x v="0"/>
          </reference>
          <reference field="0" count="1" selected="0">
            <x v="363"/>
          </reference>
        </references>
      </pivotArea>
    </chartFormat>
    <chartFormat chart="36" format="3527">
      <pivotArea type="data" outline="0" fieldPosition="0">
        <references count="2">
          <reference field="4294967294" count="1" selected="0">
            <x v="0"/>
          </reference>
          <reference field="0" count="1" selected="0">
            <x v="262"/>
          </reference>
        </references>
      </pivotArea>
    </chartFormat>
    <chartFormat chart="36" format="3528">
      <pivotArea type="data" outline="0" fieldPosition="0">
        <references count="2">
          <reference field="4294967294" count="1" selected="0">
            <x v="0"/>
          </reference>
          <reference field="0" count="1" selected="0">
            <x v="364"/>
          </reference>
        </references>
      </pivotArea>
    </chartFormat>
    <chartFormat chart="36" format="3529">
      <pivotArea type="data" outline="0" fieldPosition="0">
        <references count="2">
          <reference field="4294967294" count="1" selected="0">
            <x v="0"/>
          </reference>
          <reference field="0" count="1" selected="0">
            <x v="62"/>
          </reference>
        </references>
      </pivotArea>
    </chartFormat>
    <chartFormat chart="36" format="3530">
      <pivotArea type="data" outline="0" fieldPosition="0">
        <references count="2">
          <reference field="4294967294" count="1" selected="0">
            <x v="0"/>
          </reference>
          <reference field="0" count="1" selected="0">
            <x v="366"/>
          </reference>
        </references>
      </pivotArea>
    </chartFormat>
    <chartFormat chart="36" format="3531">
      <pivotArea type="data" outline="0" fieldPosition="0">
        <references count="2">
          <reference field="4294967294" count="1" selected="0">
            <x v="0"/>
          </reference>
          <reference field="0" count="1" selected="0">
            <x v="104"/>
          </reference>
        </references>
      </pivotArea>
    </chartFormat>
    <chartFormat chart="36" format="3532">
      <pivotArea type="data" outline="0" fieldPosition="0">
        <references count="2">
          <reference field="4294967294" count="1" selected="0">
            <x v="0"/>
          </reference>
          <reference field="0" count="1" selected="0">
            <x v="368"/>
          </reference>
        </references>
      </pivotArea>
    </chartFormat>
    <chartFormat chart="36" format="3533">
      <pivotArea type="data" outline="0" fieldPosition="0">
        <references count="2">
          <reference field="4294967294" count="1" selected="0">
            <x v="0"/>
          </reference>
          <reference field="0" count="1" selected="0">
            <x v="105"/>
          </reference>
        </references>
      </pivotArea>
    </chartFormat>
    <chartFormat chart="36" format="3534">
      <pivotArea type="data" outline="0" fieldPosition="0">
        <references count="2">
          <reference field="4294967294" count="1" selected="0">
            <x v="0"/>
          </reference>
          <reference field="0" count="1" selected="0">
            <x v="370"/>
          </reference>
        </references>
      </pivotArea>
    </chartFormat>
    <chartFormat chart="36" format="3535">
      <pivotArea type="data" outline="0" fieldPosition="0">
        <references count="2">
          <reference field="4294967294" count="1" selected="0">
            <x v="0"/>
          </reference>
          <reference field="0" count="1" selected="0">
            <x v="266"/>
          </reference>
        </references>
      </pivotArea>
    </chartFormat>
    <chartFormat chart="36" format="3536">
      <pivotArea type="data" outline="0" fieldPosition="0">
        <references count="2">
          <reference field="4294967294" count="1" selected="0">
            <x v="0"/>
          </reference>
          <reference field="0" count="1" selected="0">
            <x v="372"/>
          </reference>
        </references>
      </pivotArea>
    </chartFormat>
    <chartFormat chart="36" format="3537">
      <pivotArea type="data" outline="0" fieldPosition="0">
        <references count="2">
          <reference field="4294967294" count="1" selected="0">
            <x v="0"/>
          </reference>
          <reference field="0" count="1" selected="0">
            <x v="63"/>
          </reference>
        </references>
      </pivotArea>
    </chartFormat>
    <chartFormat chart="36" format="3538">
      <pivotArea type="data" outline="0" fieldPosition="0">
        <references count="2">
          <reference field="4294967294" count="1" selected="0">
            <x v="0"/>
          </reference>
          <reference field="0" count="1" selected="0">
            <x v="374"/>
          </reference>
        </references>
      </pivotArea>
    </chartFormat>
    <chartFormat chart="36" format="3539">
      <pivotArea type="data" outline="0" fieldPosition="0">
        <references count="2">
          <reference field="4294967294" count="1" selected="0">
            <x v="0"/>
          </reference>
          <reference field="0" count="1" selected="0">
            <x v="268"/>
          </reference>
        </references>
      </pivotArea>
    </chartFormat>
    <chartFormat chart="36" format="3540">
      <pivotArea type="data" outline="0" fieldPosition="0">
        <references count="2">
          <reference field="4294967294" count="1" selected="0">
            <x v="0"/>
          </reference>
          <reference field="0" count="1" selected="0">
            <x v="132"/>
          </reference>
        </references>
      </pivotArea>
    </chartFormat>
    <chartFormat chart="36" format="3541">
      <pivotArea type="data" outline="0" fieldPosition="0">
        <references count="2">
          <reference field="4294967294" count="1" selected="0">
            <x v="0"/>
          </reference>
          <reference field="0" count="1" selected="0">
            <x v="107"/>
          </reference>
        </references>
      </pivotArea>
    </chartFormat>
    <chartFormat chart="36" format="3542">
      <pivotArea type="data" outline="0" fieldPosition="0">
        <references count="2">
          <reference field="4294967294" count="1" selected="0">
            <x v="0"/>
          </reference>
          <reference field="0" count="1" selected="0">
            <x v="133"/>
          </reference>
        </references>
      </pivotArea>
    </chartFormat>
    <chartFormat chart="36" format="3543">
      <pivotArea type="data" outline="0" fieldPosition="0">
        <references count="2">
          <reference field="4294967294" count="1" selected="0">
            <x v="0"/>
          </reference>
          <reference field="0" count="1" selected="0">
            <x v="108"/>
          </reference>
        </references>
      </pivotArea>
    </chartFormat>
    <chartFormat chart="36" format="3544">
      <pivotArea type="data" outline="0" fieldPosition="0">
        <references count="2">
          <reference field="4294967294" count="1" selected="0">
            <x v="0"/>
          </reference>
          <reference field="0" count="1" selected="0">
            <x v="380"/>
          </reference>
        </references>
      </pivotArea>
    </chartFormat>
    <chartFormat chart="36" format="3545">
      <pivotArea type="data" outline="0" fieldPosition="0">
        <references count="2">
          <reference field="4294967294" count="1" selected="0">
            <x v="0"/>
          </reference>
          <reference field="0" count="1" selected="0">
            <x v="271"/>
          </reference>
        </references>
      </pivotArea>
    </chartFormat>
    <chartFormat chart="36" format="3546">
      <pivotArea type="data" outline="0" fieldPosition="0">
        <references count="2">
          <reference field="4294967294" count="1" selected="0">
            <x v="0"/>
          </reference>
          <reference field="0" count="1" selected="0">
            <x v="382"/>
          </reference>
        </references>
      </pivotArea>
    </chartFormat>
    <chartFormat chart="36" format="3547">
      <pivotArea type="data" outline="0" fieldPosition="0">
        <references count="2">
          <reference field="4294967294" count="1" selected="0">
            <x v="0"/>
          </reference>
          <reference field="0" count="1" selected="0">
            <x v="272"/>
          </reference>
        </references>
      </pivotArea>
    </chartFormat>
    <chartFormat chart="36" format="3548">
      <pivotArea type="data" outline="0" fieldPosition="0">
        <references count="2">
          <reference field="4294967294" count="1" selected="0">
            <x v="0"/>
          </reference>
          <reference field="0" count="1" selected="0">
            <x v="54"/>
          </reference>
        </references>
      </pivotArea>
    </chartFormat>
    <chartFormat chart="36" format="3549">
      <pivotArea type="data" outline="0" fieldPosition="0">
        <references count="2">
          <reference field="4294967294" count="1" selected="0">
            <x v="0"/>
          </reference>
          <reference field="0" count="1" selected="0">
            <x v="273"/>
          </reference>
        </references>
      </pivotArea>
    </chartFormat>
    <chartFormat chart="36" format="3550">
      <pivotArea type="data" outline="0" fieldPosition="0">
        <references count="2">
          <reference field="4294967294" count="1" selected="0">
            <x v="0"/>
          </reference>
          <reference field="0" count="1" selected="0">
            <x v="386"/>
          </reference>
        </references>
      </pivotArea>
    </chartFormat>
    <chartFormat chart="36" format="3551">
      <pivotArea type="data" outline="0" fieldPosition="0">
        <references count="2">
          <reference field="4294967294" count="1" selected="0">
            <x v="0"/>
          </reference>
          <reference field="0" count="1" selected="0">
            <x v="274"/>
          </reference>
        </references>
      </pivotArea>
    </chartFormat>
    <chartFormat chart="36" format="3552">
      <pivotArea type="data" outline="0" fieldPosition="0">
        <references count="2">
          <reference field="4294967294" count="1" selected="0">
            <x v="0"/>
          </reference>
          <reference field="0" count="1" selected="0">
            <x v="388"/>
          </reference>
        </references>
      </pivotArea>
    </chartFormat>
    <chartFormat chart="36" format="3553">
      <pivotArea type="data" outline="0" fieldPosition="0">
        <references count="2">
          <reference field="4294967294" count="1" selected="0">
            <x v="0"/>
          </reference>
          <reference field="0" count="1" selected="0">
            <x v="275"/>
          </reference>
        </references>
      </pivotArea>
    </chartFormat>
    <chartFormat chart="36" format="3554">
      <pivotArea type="data" outline="0" fieldPosition="0">
        <references count="2">
          <reference field="4294967294" count="1" selected="0">
            <x v="0"/>
          </reference>
          <reference field="0" count="1" selected="0">
            <x v="137"/>
          </reference>
        </references>
      </pivotArea>
    </chartFormat>
    <chartFormat chart="36" format="3555">
      <pivotArea type="data" outline="0" fieldPosition="0">
        <references count="2">
          <reference field="4294967294" count="1" selected="0">
            <x v="0"/>
          </reference>
          <reference field="0" count="1" selected="0">
            <x v="276"/>
          </reference>
        </references>
      </pivotArea>
    </chartFormat>
    <chartFormat chart="36" format="3556">
      <pivotArea type="data" outline="0" fieldPosition="0">
        <references count="2">
          <reference field="4294967294" count="1" selected="0">
            <x v="0"/>
          </reference>
          <reference field="0" count="1" selected="0">
            <x v="392"/>
          </reference>
        </references>
      </pivotArea>
    </chartFormat>
    <chartFormat chart="36" format="3557">
      <pivotArea type="data" outline="0" fieldPosition="0">
        <references count="2">
          <reference field="4294967294" count="1" selected="0">
            <x v="0"/>
          </reference>
          <reference field="0" count="1" selected="0">
            <x v="277"/>
          </reference>
        </references>
      </pivotArea>
    </chartFormat>
    <chartFormat chart="36" format="3558">
      <pivotArea type="data" outline="0" fieldPosition="0">
        <references count="2">
          <reference field="4294967294" count="1" selected="0">
            <x v="0"/>
          </reference>
          <reference field="0" count="1" selected="0">
            <x v="394"/>
          </reference>
        </references>
      </pivotArea>
    </chartFormat>
    <chartFormat chart="36" format="3559">
      <pivotArea type="data" outline="0" fieldPosition="0">
        <references count="2">
          <reference field="4294967294" count="1" selected="0">
            <x v="0"/>
          </reference>
          <reference field="0" count="1" selected="0">
            <x v="109"/>
          </reference>
        </references>
      </pivotArea>
    </chartFormat>
    <chartFormat chart="36" format="3560">
      <pivotArea type="data" outline="0" fieldPosition="0">
        <references count="2">
          <reference field="4294967294" count="1" selected="0">
            <x v="0"/>
          </reference>
          <reference field="0" count="1" selected="0">
            <x v="139"/>
          </reference>
        </references>
      </pivotArea>
    </chartFormat>
    <chartFormat chart="36" format="3561">
      <pivotArea type="data" outline="0" fieldPosition="0">
        <references count="2">
          <reference field="4294967294" count="1" selected="0">
            <x v="0"/>
          </reference>
          <reference field="0" count="1" selected="0">
            <x v="279"/>
          </reference>
        </references>
      </pivotArea>
    </chartFormat>
    <chartFormat chart="36" format="3562">
      <pivotArea type="data" outline="0" fieldPosition="0">
        <references count="2">
          <reference field="4294967294" count="1" selected="0">
            <x v="0"/>
          </reference>
          <reference field="0" count="1" selected="0">
            <x v="398"/>
          </reference>
        </references>
      </pivotArea>
    </chartFormat>
    <chartFormat chart="36" format="3563">
      <pivotArea type="data" outline="0" fieldPosition="0">
        <references count="2">
          <reference field="4294967294" count="1" selected="0">
            <x v="0"/>
          </reference>
          <reference field="0" count="1" selected="0">
            <x v="110"/>
          </reference>
        </references>
      </pivotArea>
    </chartFormat>
    <chartFormat chart="36" format="3564">
      <pivotArea type="data" outline="0" fieldPosition="0">
        <references count="2">
          <reference field="4294967294" count="1" selected="0">
            <x v="0"/>
          </reference>
          <reference field="0" count="1" selected="0">
            <x v="400"/>
          </reference>
        </references>
      </pivotArea>
    </chartFormat>
    <chartFormat chart="36" format="3565">
      <pivotArea type="data" outline="0" fieldPosition="0">
        <references count="2">
          <reference field="4294967294" count="1" selected="0">
            <x v="0"/>
          </reference>
          <reference field="0" count="1" selected="0">
            <x v="281"/>
          </reference>
        </references>
      </pivotArea>
    </chartFormat>
    <chartFormat chart="36" format="3566">
      <pivotArea type="data" outline="0" fieldPosition="0">
        <references count="2">
          <reference field="4294967294" count="1" selected="0">
            <x v="0"/>
          </reference>
          <reference field="0" count="1" selected="0">
            <x v="140"/>
          </reference>
        </references>
      </pivotArea>
    </chartFormat>
    <chartFormat chart="36" format="3567">
      <pivotArea type="data" outline="0" fieldPosition="0">
        <references count="2">
          <reference field="4294967294" count="1" selected="0">
            <x v="0"/>
          </reference>
          <reference field="0" count="1" selected="0">
            <x v="282"/>
          </reference>
        </references>
      </pivotArea>
    </chartFormat>
    <chartFormat chart="36" format="3568">
      <pivotArea type="data" outline="0" fieldPosition="0">
        <references count="2">
          <reference field="4294967294" count="1" selected="0">
            <x v="0"/>
          </reference>
          <reference field="0" count="1" selected="0">
            <x v="142"/>
          </reference>
        </references>
      </pivotArea>
    </chartFormat>
    <chartFormat chart="36" format="3569">
      <pivotArea type="data" outline="0" fieldPosition="0">
        <references count="2">
          <reference field="4294967294" count="1" selected="0">
            <x v="0"/>
          </reference>
          <reference field="0" count="1" selected="0">
            <x v="111"/>
          </reference>
        </references>
      </pivotArea>
    </chartFormat>
    <chartFormat chart="36" format="3570">
      <pivotArea type="data" outline="0" fieldPosition="0">
        <references count="2">
          <reference field="4294967294" count="1" selected="0">
            <x v="0"/>
          </reference>
          <reference field="0" count="1" selected="0">
            <x v="405"/>
          </reference>
        </references>
      </pivotArea>
    </chartFormat>
    <chartFormat chart="36" format="3571">
      <pivotArea type="data" outline="0" fieldPosition="0">
        <references count="2">
          <reference field="4294967294" count="1" selected="0">
            <x v="0"/>
          </reference>
          <reference field="0" count="1" selected="0">
            <x v="284"/>
          </reference>
        </references>
      </pivotArea>
    </chartFormat>
    <chartFormat chart="36" format="3572">
      <pivotArea type="data" outline="0" fieldPosition="0">
        <references count="2">
          <reference field="4294967294" count="1" selected="0">
            <x v="0"/>
          </reference>
          <reference field="0" count="1" selected="0">
            <x v="407"/>
          </reference>
        </references>
      </pivotArea>
    </chartFormat>
    <chartFormat chart="36" format="3573">
      <pivotArea type="data" outline="0" fieldPosition="0">
        <references count="2">
          <reference field="4294967294" count="1" selected="0">
            <x v="0"/>
          </reference>
          <reference field="0" count="1" selected="0">
            <x v="285"/>
          </reference>
        </references>
      </pivotArea>
    </chartFormat>
    <chartFormat chart="36" format="3574">
      <pivotArea type="data" outline="0" fieldPosition="0">
        <references count="2">
          <reference field="4294967294" count="1" selected="0">
            <x v="0"/>
          </reference>
          <reference field="0" count="1" selected="0">
            <x v="144"/>
          </reference>
        </references>
      </pivotArea>
    </chartFormat>
    <chartFormat chart="36" format="3575">
      <pivotArea type="data" outline="0" fieldPosition="0">
        <references count="2">
          <reference field="4294967294" count="1" selected="0">
            <x v="0"/>
          </reference>
          <reference field="0" count="1" selected="0">
            <x v="112"/>
          </reference>
        </references>
      </pivotArea>
    </chartFormat>
    <chartFormat chart="36" format="3576">
      <pivotArea type="data" outline="0" fieldPosition="0">
        <references count="2">
          <reference field="4294967294" count="1" selected="0">
            <x v="0"/>
          </reference>
          <reference field="0" count="1" selected="0">
            <x v="411"/>
          </reference>
        </references>
      </pivotArea>
    </chartFormat>
    <chartFormat chart="36" format="3577">
      <pivotArea type="data" outline="0" fieldPosition="0">
        <references count="2">
          <reference field="4294967294" count="1" selected="0">
            <x v="0"/>
          </reference>
          <reference field="0" count="1" selected="0">
            <x v="287"/>
          </reference>
        </references>
      </pivotArea>
    </chartFormat>
    <chartFormat chart="36" format="3578">
      <pivotArea type="data" outline="0" fieldPosition="0">
        <references count="2">
          <reference field="4294967294" count="1" selected="0">
            <x v="0"/>
          </reference>
          <reference field="0" count="1" selected="0">
            <x v="413"/>
          </reference>
        </references>
      </pivotArea>
    </chartFormat>
    <chartFormat chart="36" format="3579">
      <pivotArea type="data" outline="0" fieldPosition="0">
        <references count="2">
          <reference field="4294967294" count="1" selected="0">
            <x v="0"/>
          </reference>
          <reference field="0" count="1" selected="0">
            <x v="113"/>
          </reference>
        </references>
      </pivotArea>
    </chartFormat>
    <chartFormat chart="36" format="3580">
      <pivotArea type="data" outline="0" fieldPosition="0">
        <references count="2">
          <reference field="4294967294" count="1" selected="0">
            <x v="0"/>
          </reference>
          <reference field="0" count="1" selected="0">
            <x v="415"/>
          </reference>
        </references>
      </pivotArea>
    </chartFormat>
    <chartFormat chart="36" format="3581">
      <pivotArea type="data" outline="0" fieldPosition="0">
        <references count="2">
          <reference field="4294967294" count="1" selected="0">
            <x v="0"/>
          </reference>
          <reference field="0" count="1" selected="0">
            <x v="289"/>
          </reference>
        </references>
      </pivotArea>
    </chartFormat>
    <chartFormat chart="36" format="3582">
      <pivotArea type="data" outline="0" fieldPosition="0">
        <references count="2">
          <reference field="4294967294" count="1" selected="0">
            <x v="0"/>
          </reference>
          <reference field="0" count="1" selected="0">
            <x v="146"/>
          </reference>
        </references>
      </pivotArea>
    </chartFormat>
    <chartFormat chart="36" format="3583">
      <pivotArea type="data" outline="0" fieldPosition="0">
        <references count="2">
          <reference field="4294967294" count="1" selected="0">
            <x v="0"/>
          </reference>
          <reference field="0" count="1" selected="0">
            <x v="290"/>
          </reference>
        </references>
      </pivotArea>
    </chartFormat>
    <chartFormat chart="36" format="3584">
      <pivotArea type="data" outline="0" fieldPosition="0">
        <references count="2">
          <reference field="4294967294" count="1" selected="0">
            <x v="0"/>
          </reference>
          <reference field="0" count="1" selected="0">
            <x v="419"/>
          </reference>
        </references>
      </pivotArea>
    </chartFormat>
    <chartFormat chart="36" format="3585">
      <pivotArea type="data" outline="0" fieldPosition="0">
        <references count="2">
          <reference field="4294967294" count="1" selected="0">
            <x v="0"/>
          </reference>
          <reference field="0" count="1" selected="0">
            <x v="28"/>
          </reference>
        </references>
      </pivotArea>
    </chartFormat>
    <chartFormat chart="36" format="3586">
      <pivotArea type="data" outline="0" fieldPosition="0">
        <references count="2">
          <reference field="4294967294" count="1" selected="0">
            <x v="0"/>
          </reference>
          <reference field="0" count="1" selected="0">
            <x v="421"/>
          </reference>
        </references>
      </pivotArea>
    </chartFormat>
    <chartFormat chart="36" format="3587">
      <pivotArea type="data" outline="0" fieldPosition="0">
        <references count="2">
          <reference field="4294967294" count="1" selected="0">
            <x v="0"/>
          </reference>
          <reference field="0" count="1" selected="0">
            <x v="114"/>
          </reference>
        </references>
      </pivotArea>
    </chartFormat>
    <chartFormat chart="36" format="3588">
      <pivotArea type="data" outline="0" fieldPosition="0">
        <references count="2">
          <reference field="4294967294" count="1" selected="0">
            <x v="0"/>
          </reference>
          <reference field="0" count="1" selected="0">
            <x v="423"/>
          </reference>
        </references>
      </pivotArea>
    </chartFormat>
    <chartFormat chart="36" format="3589">
      <pivotArea type="data" outline="0" fieldPosition="0">
        <references count="2">
          <reference field="4294967294" count="1" selected="0">
            <x v="0"/>
          </reference>
          <reference field="0" count="1" selected="0">
            <x v="293"/>
          </reference>
        </references>
      </pivotArea>
    </chartFormat>
    <chartFormat chart="36" format="3590">
      <pivotArea type="data" outline="0" fieldPosition="0">
        <references count="2">
          <reference field="4294967294" count="1" selected="0">
            <x v="0"/>
          </reference>
          <reference field="0" count="1" selected="0">
            <x v="72"/>
          </reference>
        </references>
      </pivotArea>
    </chartFormat>
    <chartFormat chart="36" format="3591">
      <pivotArea type="data" outline="0" fieldPosition="0">
        <references count="2">
          <reference field="4294967294" count="1" selected="0">
            <x v="0"/>
          </reference>
          <reference field="0" count="1" selected="0">
            <x v="115"/>
          </reference>
        </references>
      </pivotArea>
    </chartFormat>
    <chartFormat chart="36" format="3592">
      <pivotArea type="data" outline="0" fieldPosition="0">
        <references count="2">
          <reference field="4294967294" count="1" selected="0">
            <x v="0"/>
          </reference>
          <reference field="0" count="1" selected="0">
            <x v="427"/>
          </reference>
        </references>
      </pivotArea>
    </chartFormat>
    <chartFormat chart="36" format="3593">
      <pivotArea type="data" outline="0" fieldPosition="0">
        <references count="2">
          <reference field="4294967294" count="1" selected="0">
            <x v="0"/>
          </reference>
          <reference field="0" count="1" selected="0">
            <x v="56"/>
          </reference>
        </references>
      </pivotArea>
    </chartFormat>
    <chartFormat chart="36" format="3594">
      <pivotArea type="data" outline="0" fieldPosition="0">
        <references count="2">
          <reference field="4294967294" count="1" selected="0">
            <x v="0"/>
          </reference>
          <reference field="0" count="1" selected="0">
            <x v="73"/>
          </reference>
        </references>
      </pivotArea>
    </chartFormat>
    <chartFormat chart="36" format="3595">
      <pivotArea type="data" outline="0" fieldPosition="0">
        <references count="2">
          <reference field="4294967294" count="1" selected="0">
            <x v="0"/>
          </reference>
          <reference field="0" count="1" selected="0">
            <x v="294"/>
          </reference>
        </references>
      </pivotArea>
    </chartFormat>
    <chartFormat chart="36" format="3596">
      <pivotArea type="data" outline="0" fieldPosition="0">
        <references count="2">
          <reference field="4294967294" count="1" selected="0">
            <x v="0"/>
          </reference>
          <reference field="0" count="1" selected="0">
            <x v="74"/>
          </reference>
        </references>
      </pivotArea>
    </chartFormat>
    <chartFormat chart="36" format="3597">
      <pivotArea type="data" outline="0" fieldPosition="0">
        <references count="2">
          <reference field="4294967294" count="1" selected="0">
            <x v="0"/>
          </reference>
          <reference field="0" count="1" selected="0">
            <x v="295"/>
          </reference>
        </references>
      </pivotArea>
    </chartFormat>
    <chartFormat chart="36" format="3598">
      <pivotArea type="data" outline="0" fieldPosition="0">
        <references count="2">
          <reference field="4294967294" count="1" selected="0">
            <x v="0"/>
          </reference>
          <reference field="0" count="1" selected="0">
            <x v="433"/>
          </reference>
        </references>
      </pivotArea>
    </chartFormat>
    <chartFormat chart="36" format="3599">
      <pivotArea type="data" outline="0" fieldPosition="0">
        <references count="2">
          <reference field="4294967294" count="1" selected="0">
            <x v="0"/>
          </reference>
          <reference field="0" count="1" selected="0">
            <x v="296"/>
          </reference>
        </references>
      </pivotArea>
    </chartFormat>
    <chartFormat chart="36" format="3600">
      <pivotArea type="data" outline="0" fieldPosition="0">
        <references count="2">
          <reference field="4294967294" count="1" selected="0">
            <x v="0"/>
          </reference>
          <reference field="0" count="1" selected="0">
            <x v="435"/>
          </reference>
        </references>
      </pivotArea>
    </chartFormat>
    <chartFormat chart="36" format="3601">
      <pivotArea type="data" outline="0" fieldPosition="0">
        <references count="2">
          <reference field="4294967294" count="1" selected="0">
            <x v="0"/>
          </reference>
          <reference field="0" count="1" selected="0">
            <x v="297"/>
          </reference>
        </references>
      </pivotArea>
    </chartFormat>
    <chartFormat chart="36" format="3602">
      <pivotArea type="data" outline="0" fieldPosition="0">
        <references count="2">
          <reference field="4294967294" count="1" selected="0">
            <x v="0"/>
          </reference>
          <reference field="0" count="1" selected="0">
            <x v="437"/>
          </reference>
        </references>
      </pivotArea>
    </chartFormat>
    <chartFormat chart="36" format="3603">
      <pivotArea type="data" outline="0" fieldPosition="0">
        <references count="2">
          <reference field="4294967294" count="1" selected="0">
            <x v="0"/>
          </reference>
          <reference field="0" count="1" selected="0">
            <x v="298"/>
          </reference>
        </references>
      </pivotArea>
    </chartFormat>
    <chartFormat chart="36" format="3604">
      <pivotArea type="data" outline="0" fieldPosition="0">
        <references count="2">
          <reference field="4294967294" count="1" selected="0">
            <x v="0"/>
          </reference>
          <reference field="0" count="1" selected="0">
            <x v="439"/>
          </reference>
        </references>
      </pivotArea>
    </chartFormat>
    <chartFormat chart="36" format="3605">
      <pivotArea type="data" outline="0" fieldPosition="0">
        <references count="2">
          <reference field="4294967294" count="1" selected="0">
            <x v="0"/>
          </reference>
          <reference field="0" count="1" selected="0">
            <x v="299"/>
          </reference>
        </references>
      </pivotArea>
    </chartFormat>
    <chartFormat chart="36" format="3606">
      <pivotArea type="data" outline="0" fieldPosition="0">
        <references count="2">
          <reference field="4294967294" count="1" selected="0">
            <x v="0"/>
          </reference>
          <reference field="0" count="1" selected="0">
            <x v="152"/>
          </reference>
        </references>
      </pivotArea>
    </chartFormat>
    <chartFormat chart="36" format="3607">
      <pivotArea type="data" outline="0" fieldPosition="0">
        <references count="2">
          <reference field="4294967294" count="1" selected="0">
            <x v="0"/>
          </reference>
          <reference field="0" count="1" selected="0">
            <x v="300"/>
          </reference>
        </references>
      </pivotArea>
    </chartFormat>
    <chartFormat chart="36" format="3608">
      <pivotArea type="data" outline="0" fieldPosition="0">
        <references count="2">
          <reference field="4294967294" count="1" selected="0">
            <x v="0"/>
          </reference>
          <reference field="0" count="1" selected="0">
            <x v="153"/>
          </reference>
        </references>
      </pivotArea>
    </chartFormat>
    <chartFormat chart="36" format="3609">
      <pivotArea type="data" outline="0" fieldPosition="0">
        <references count="2">
          <reference field="4294967294" count="1" selected="0">
            <x v="0"/>
          </reference>
          <reference field="0" count="1" selected="0">
            <x v="301"/>
          </reference>
        </references>
      </pivotArea>
    </chartFormat>
    <chartFormat chart="36" format="3610">
      <pivotArea type="data" outline="0" fieldPosition="0">
        <references count="2">
          <reference field="4294967294" count="1" selected="0">
            <x v="0"/>
          </reference>
          <reference field="0" count="1" selected="0">
            <x v="154"/>
          </reference>
        </references>
      </pivotArea>
    </chartFormat>
    <chartFormat chart="36" format="3611">
      <pivotArea type="data" outline="0" fieldPosition="0">
        <references count="2">
          <reference field="4294967294" count="1" selected="0">
            <x v="0"/>
          </reference>
          <reference field="0" count="1" selected="0">
            <x v="302"/>
          </reference>
        </references>
      </pivotArea>
    </chartFormat>
    <chartFormat chart="36" format="3612">
      <pivotArea type="data" outline="0" fieldPosition="0">
        <references count="2">
          <reference field="4294967294" count="1" selected="0">
            <x v="0"/>
          </reference>
          <reference field="0" count="1" selected="0">
            <x v="447"/>
          </reference>
        </references>
      </pivotArea>
    </chartFormat>
    <chartFormat chart="36" format="3613">
      <pivotArea type="data" outline="0" fieldPosition="0">
        <references count="2">
          <reference field="4294967294" count="1" selected="0">
            <x v="0"/>
          </reference>
          <reference field="0" count="1" selected="0">
            <x v="117"/>
          </reference>
        </references>
      </pivotArea>
    </chartFormat>
    <chartFormat chart="36" format="3614">
      <pivotArea type="data" outline="0" fieldPosition="0">
        <references count="2">
          <reference field="4294967294" count="1" selected="0">
            <x v="0"/>
          </reference>
          <reference field="0" count="1" selected="0">
            <x v="449"/>
          </reference>
        </references>
      </pivotArea>
    </chartFormat>
    <chartFormat chart="36" format="3615">
      <pivotArea type="data" outline="0" fieldPosition="0">
        <references count="2">
          <reference field="4294967294" count="1" selected="0">
            <x v="0"/>
          </reference>
          <reference field="0" count="1" selected="0">
            <x v="118"/>
          </reference>
        </references>
      </pivotArea>
    </chartFormat>
    <chartFormat chart="36" format="3616">
      <pivotArea type="data" outline="0" fieldPosition="0">
        <references count="2">
          <reference field="4294967294" count="1" selected="0">
            <x v="0"/>
          </reference>
          <reference field="0" count="1" selected="0">
            <x v="156"/>
          </reference>
        </references>
      </pivotArea>
    </chartFormat>
    <chartFormat chart="36" format="3617">
      <pivotArea type="data" outline="0" fieldPosition="0">
        <references count="2">
          <reference field="4294967294" count="1" selected="0">
            <x v="0"/>
          </reference>
          <reference field="0" count="1" selected="0">
            <x v="305"/>
          </reference>
        </references>
      </pivotArea>
    </chartFormat>
    <chartFormat chart="36" format="3618">
      <pivotArea type="data" outline="0" fieldPosition="0">
        <references count="2">
          <reference field="4294967294" count="1" selected="0">
            <x v="0"/>
          </reference>
          <reference field="0" count="1" selected="0">
            <x v="157"/>
          </reference>
        </references>
      </pivotArea>
    </chartFormat>
    <chartFormat chart="36" format="3619">
      <pivotArea type="data" outline="0" fieldPosition="0">
        <references count="2">
          <reference field="4294967294" count="1" selected="0">
            <x v="0"/>
          </reference>
          <reference field="0" count="1" selected="0">
            <x v="306"/>
          </reference>
        </references>
      </pivotArea>
    </chartFormat>
    <chartFormat chart="36" format="3620">
      <pivotArea type="data" outline="0" fieldPosition="0">
        <references count="2">
          <reference field="4294967294" count="1" selected="0">
            <x v="0"/>
          </reference>
          <reference field="0" count="1" selected="0">
            <x v="75"/>
          </reference>
        </references>
      </pivotArea>
    </chartFormat>
    <chartFormat chart="36" format="3621">
      <pivotArea type="data" outline="0" fieldPosition="0">
        <references count="2">
          <reference field="4294967294" count="1" selected="0">
            <x v="0"/>
          </reference>
          <reference field="0" count="1" selected="0">
            <x v="119"/>
          </reference>
        </references>
      </pivotArea>
    </chartFormat>
    <chartFormat chart="36" format="3622">
      <pivotArea type="data" outline="0" fieldPosition="0">
        <references count="2">
          <reference field="4294967294" count="1" selected="0">
            <x v="0"/>
          </reference>
          <reference field="0" count="1" selected="0">
            <x v="159"/>
          </reference>
        </references>
      </pivotArea>
    </chartFormat>
    <chartFormat chart="36" format="3623">
      <pivotArea type="data" outline="0" fieldPosition="0">
        <references count="2">
          <reference field="4294967294" count="1" selected="0">
            <x v="0"/>
          </reference>
          <reference field="0" count="1" selected="0">
            <x v="307"/>
          </reference>
        </references>
      </pivotArea>
    </chartFormat>
    <chartFormat chart="36" format="3624">
      <pivotArea type="data" outline="0" fieldPosition="0">
        <references count="2">
          <reference field="4294967294" count="1" selected="0">
            <x v="0"/>
          </reference>
          <reference field="0" count="1" selected="0">
            <x v="459"/>
          </reference>
        </references>
      </pivotArea>
    </chartFormat>
    <chartFormat chart="36" format="3625">
      <pivotArea type="data" outline="0" fieldPosition="0">
        <references count="2">
          <reference field="4294967294" count="1" selected="0">
            <x v="0"/>
          </reference>
          <reference field="0" count="1" selected="0">
            <x v="308"/>
          </reference>
        </references>
      </pivotArea>
    </chartFormat>
    <chartFormat chart="36" format="3626">
      <pivotArea type="data" outline="0" fieldPosition="0">
        <references count="2">
          <reference field="4294967294" count="1" selected="0">
            <x v="0"/>
          </reference>
          <reference field="0" count="1" selected="0">
            <x v="461"/>
          </reference>
        </references>
      </pivotArea>
    </chartFormat>
    <chartFormat chart="36" format="3627">
      <pivotArea type="data" outline="0" fieldPosition="0">
        <references count="2">
          <reference field="4294967294" count="1" selected="0">
            <x v="0"/>
          </reference>
          <reference field="0" count="1" selected="0">
            <x v="309"/>
          </reference>
        </references>
      </pivotArea>
    </chartFormat>
    <chartFormat chart="36" format="3628">
      <pivotArea type="data" outline="0" fieldPosition="0">
        <references count="2">
          <reference field="4294967294" count="1" selected="0">
            <x v="0"/>
          </reference>
          <reference field="0" count="1" selected="0">
            <x v="463"/>
          </reference>
        </references>
      </pivotArea>
    </chartFormat>
    <chartFormat chart="36" format="3629">
      <pivotArea type="data" outline="0" fieldPosition="0">
        <references count="2">
          <reference field="4294967294" count="1" selected="0">
            <x v="0"/>
          </reference>
          <reference field="0" count="1" selected="0">
            <x v="310"/>
          </reference>
        </references>
      </pivotArea>
    </chartFormat>
    <chartFormat chart="36" format="3630">
      <pivotArea type="data" outline="0" fieldPosition="0">
        <references count="2">
          <reference field="4294967294" count="1" selected="0">
            <x v="0"/>
          </reference>
          <reference field="0" count="1" selected="0">
            <x v="465"/>
          </reference>
        </references>
      </pivotArea>
    </chartFormat>
    <chartFormat chart="36" format="3631">
      <pivotArea type="data" outline="0" fieldPosition="0">
        <references count="2">
          <reference field="4294967294" count="1" selected="0">
            <x v="0"/>
          </reference>
          <reference field="0" count="1" selected="0">
            <x v="311"/>
          </reference>
        </references>
      </pivotArea>
    </chartFormat>
    <chartFormat chart="36" format="3632">
      <pivotArea type="data" outline="0" fieldPosition="0">
        <references count="2">
          <reference field="4294967294" count="1" selected="0">
            <x v="0"/>
          </reference>
          <reference field="0" count="1" selected="0">
            <x v="467"/>
          </reference>
        </references>
      </pivotArea>
    </chartFormat>
    <chartFormat chart="36" format="3633">
      <pivotArea type="data" outline="0" fieldPosition="0">
        <references count="2">
          <reference field="4294967294" count="1" selected="0">
            <x v="0"/>
          </reference>
          <reference field="0" count="1" selected="0">
            <x v="312"/>
          </reference>
        </references>
      </pivotArea>
    </chartFormat>
    <chartFormat chart="36" format="3634">
      <pivotArea type="data" outline="0" fieldPosition="0">
        <references count="2">
          <reference field="4294967294" count="1" selected="0">
            <x v="0"/>
          </reference>
          <reference field="0" count="1" selected="0">
            <x v="469"/>
          </reference>
        </references>
      </pivotArea>
    </chartFormat>
    <chartFormat chart="36" format="3635">
      <pivotArea type="data" outline="0" fieldPosition="0">
        <references count="2">
          <reference field="4294967294" count="1" selected="0">
            <x v="0"/>
          </reference>
          <reference field="0" count="1" selected="0">
            <x v="313"/>
          </reference>
        </references>
      </pivotArea>
    </chartFormat>
    <chartFormat chart="36" format="3636">
      <pivotArea type="data" outline="0" fieldPosition="0">
        <references count="2">
          <reference field="4294967294" count="1" selected="0">
            <x v="0"/>
          </reference>
          <reference field="0" count="1" selected="0">
            <x v="471"/>
          </reference>
        </references>
      </pivotArea>
    </chartFormat>
    <chartFormat chart="36" format="3637">
      <pivotArea type="data" outline="0" fieldPosition="0">
        <references count="2">
          <reference field="4294967294" count="1" selected="0">
            <x v="0"/>
          </reference>
          <reference field="0" count="1" selected="0">
            <x v="314"/>
          </reference>
        </references>
      </pivotArea>
    </chartFormat>
    <chartFormat chart="36" format="3638">
      <pivotArea type="data" outline="0" fieldPosition="0">
        <references count="2">
          <reference field="4294967294" count="1" selected="0">
            <x v="0"/>
          </reference>
          <reference field="0" count="1" selected="0">
            <x v="473"/>
          </reference>
        </references>
      </pivotArea>
    </chartFormat>
    <chartFormat chart="36" format="3639">
      <pivotArea type="data" outline="0" fieldPosition="0">
        <references count="2">
          <reference field="4294967294" count="1" selected="0">
            <x v="0"/>
          </reference>
          <reference field="0" count="1" selected="0">
            <x v="315"/>
          </reference>
        </references>
      </pivotArea>
    </chartFormat>
    <chartFormat chart="36" format="3640">
      <pivotArea type="data" outline="0" fieldPosition="0">
        <references count="2">
          <reference field="4294967294" count="1" selected="0">
            <x v="0"/>
          </reference>
          <reference field="0" count="1" selected="0">
            <x v="475"/>
          </reference>
        </references>
      </pivotArea>
    </chartFormat>
    <chartFormat chart="36" format="3641">
      <pivotArea type="data" outline="0" fieldPosition="0">
        <references count="2">
          <reference field="4294967294" count="1" selected="0">
            <x v="0"/>
          </reference>
          <reference field="0" count="1" selected="0">
            <x v="120"/>
          </reference>
        </references>
      </pivotArea>
    </chartFormat>
    <chartFormat chart="36" format="3642">
      <pivotArea type="data" outline="0" fieldPosition="0">
        <references count="2">
          <reference field="4294967294" count="1" selected="0">
            <x v="0"/>
          </reference>
          <reference field="0" count="1" selected="0">
            <x v="477"/>
          </reference>
        </references>
      </pivotArea>
    </chartFormat>
    <chartFormat chart="36" format="3643">
      <pivotArea type="data" outline="0" fieldPosition="0">
        <references count="2">
          <reference field="4294967294" count="1" selected="0">
            <x v="0"/>
          </reference>
          <reference field="0" count="1" selected="0">
            <x v="317"/>
          </reference>
        </references>
      </pivotArea>
    </chartFormat>
    <chartFormat chart="36" format="3644">
      <pivotArea type="data" outline="0" fieldPosition="0">
        <references count="2">
          <reference field="4294967294" count="1" selected="0">
            <x v="0"/>
          </reference>
          <reference field="0" count="1" selected="0">
            <x v="479"/>
          </reference>
        </references>
      </pivotArea>
    </chartFormat>
    <chartFormat chart="36" format="3645">
      <pivotArea type="data" outline="0" fieldPosition="0">
        <references count="2">
          <reference field="4294967294" count="1" selected="0">
            <x v="0"/>
          </reference>
          <reference field="0" count="1" selected="0">
            <x v="318"/>
          </reference>
        </references>
      </pivotArea>
    </chartFormat>
    <chartFormat chart="36" format="3646">
      <pivotArea type="data" outline="0" fieldPosition="0">
        <references count="2">
          <reference field="4294967294" count="1" selected="0">
            <x v="0"/>
          </reference>
          <reference field="0" count="1" selected="0">
            <x v="481"/>
          </reference>
        </references>
      </pivotArea>
    </chartFormat>
    <chartFormat chart="36" format="3647">
      <pivotArea type="data" outline="0" fieldPosition="0">
        <references count="2">
          <reference field="4294967294" count="1" selected="0">
            <x v="0"/>
          </reference>
          <reference field="0" count="1" selected="0">
            <x v="121"/>
          </reference>
        </references>
      </pivotArea>
    </chartFormat>
    <chartFormat chart="36" format="3648">
      <pivotArea type="data" outline="0" fieldPosition="0">
        <references count="2">
          <reference field="4294967294" count="1" selected="0">
            <x v="0"/>
          </reference>
          <reference field="0" count="1" selected="0">
            <x v="483"/>
          </reference>
        </references>
      </pivotArea>
    </chartFormat>
    <chartFormat chart="36" format="3649">
      <pivotArea type="data" outline="0" fieldPosition="0">
        <references count="2">
          <reference field="4294967294" count="1" selected="0">
            <x v="0"/>
          </reference>
          <reference field="0" count="1" selected="0">
            <x v="320"/>
          </reference>
        </references>
      </pivotArea>
    </chartFormat>
    <chartFormat chart="36" format="3650">
      <pivotArea type="data" outline="0" fieldPosition="0">
        <references count="2">
          <reference field="4294967294" count="1" selected="0">
            <x v="0"/>
          </reference>
          <reference field="0" count="1" selected="0">
            <x v="485"/>
          </reference>
        </references>
      </pivotArea>
    </chartFormat>
    <chartFormat chart="36" format="3651">
      <pivotArea type="data" outline="0" fieldPosition="0">
        <references count="2">
          <reference field="4294967294" count="1" selected="0">
            <x v="0"/>
          </reference>
          <reference field="0" count="1" selected="0">
            <x v="321"/>
          </reference>
        </references>
      </pivotArea>
    </chartFormat>
    <chartFormat chart="36" format="3652">
      <pivotArea type="data" outline="0" fieldPosition="0">
        <references count="2">
          <reference field="4294967294" count="1" selected="0">
            <x v="0"/>
          </reference>
          <reference field="0" count="1" selected="0">
            <x v="487"/>
          </reference>
        </references>
      </pivotArea>
    </chartFormat>
    <chartFormat chart="36" format="3653">
      <pivotArea type="data" outline="0" fieldPosition="0">
        <references count="2">
          <reference field="4294967294" count="1" selected="0">
            <x v="0"/>
          </reference>
          <reference field="0" count="1" selected="0">
            <x v="322"/>
          </reference>
        </references>
      </pivotArea>
    </chartFormat>
    <chartFormat chart="36" format="3654">
      <pivotArea type="data" outline="0" fieldPosition="0">
        <references count="2">
          <reference field="4294967294" count="1" selected="0">
            <x v="0"/>
          </reference>
          <reference field="0" count="1" selected="0">
            <x v="323"/>
          </reference>
        </references>
      </pivotArea>
    </chartFormat>
    <chartFormat chart="31" format="1">
      <pivotArea type="data" outline="0" fieldPosition="0">
        <references count="2">
          <reference field="4294967294" count="1" selected="0">
            <x v="0"/>
          </reference>
          <reference field="0" count="1" selected="0">
            <x v="2"/>
          </reference>
        </references>
      </pivotArea>
    </chartFormat>
    <chartFormat chart="31" format="2">
      <pivotArea type="data" outline="0" fieldPosition="0">
        <references count="2">
          <reference field="4294967294" count="1" selected="0">
            <x v="0"/>
          </reference>
          <reference field="0" count="1" selected="0">
            <x v="3"/>
          </reference>
        </references>
      </pivotArea>
    </chartFormat>
    <chartFormat chart="31" format="3">
      <pivotArea type="data" outline="0" fieldPosition="0">
        <references count="2">
          <reference field="4294967294" count="1" selected="0">
            <x v="0"/>
          </reference>
          <reference field="0" count="1" selected="0">
            <x v="1"/>
          </reference>
        </references>
      </pivotArea>
    </chartFormat>
    <chartFormat chart="31" format="4">
      <pivotArea type="data" outline="0" fieldPosition="0">
        <references count="2">
          <reference field="4294967294" count="1" selected="0">
            <x v="0"/>
          </reference>
          <reference field="0" count="1" selected="0">
            <x v="0"/>
          </reference>
        </references>
      </pivotArea>
    </chartFormat>
    <chartFormat chart="31" format="5">
      <pivotArea type="data" outline="0" fieldPosition="0">
        <references count="2">
          <reference field="4294967294" count="1" selected="0">
            <x v="0"/>
          </reference>
          <reference field="0" count="1" selected="0">
            <x v="4"/>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0" count="1" selected="0">
            <x v="2"/>
          </reference>
        </references>
      </pivotArea>
    </chartFormat>
    <chartFormat chart="43" format="8">
      <pivotArea type="data" outline="0" fieldPosition="0">
        <references count="2">
          <reference field="4294967294" count="1" selected="0">
            <x v="0"/>
          </reference>
          <reference field="0" count="1" selected="0">
            <x v="3"/>
          </reference>
        </references>
      </pivotArea>
    </chartFormat>
    <chartFormat chart="43" format="9">
      <pivotArea type="data" outline="0" fieldPosition="0">
        <references count="2">
          <reference field="4294967294" count="1" selected="0">
            <x v="0"/>
          </reference>
          <reference field="0" count="1" selected="0">
            <x v="1"/>
          </reference>
        </references>
      </pivotArea>
    </chartFormat>
    <chartFormat chart="43" format="10">
      <pivotArea type="data" outline="0" fieldPosition="0">
        <references count="2">
          <reference field="4294967294" count="1" selected="0">
            <x v="0"/>
          </reference>
          <reference field="0" count="1" selected="0">
            <x v="0"/>
          </reference>
        </references>
      </pivotArea>
    </chartFormat>
    <chartFormat chart="43" format="11">
      <pivotArea type="data" outline="0" fieldPosition="0">
        <references count="2">
          <reference field="4294967294" count="1" selected="0">
            <x v="0"/>
          </reference>
          <reference field="0" count="1" selected="0">
            <x v="4"/>
          </reference>
        </references>
      </pivotArea>
    </chartFormat>
    <chartFormat chart="52" format="12" series="1">
      <pivotArea type="data" outline="0" fieldPosition="0">
        <references count="1">
          <reference field="4294967294" count="1" selected="0">
            <x v="0"/>
          </reference>
        </references>
      </pivotArea>
    </chartFormat>
    <chartFormat chart="52" format="13">
      <pivotArea type="data" outline="0" fieldPosition="0">
        <references count="2">
          <reference field="4294967294" count="1" selected="0">
            <x v="0"/>
          </reference>
          <reference field="0" count="1" selected="0">
            <x v="2"/>
          </reference>
        </references>
      </pivotArea>
    </chartFormat>
    <chartFormat chart="52" format="14">
      <pivotArea type="data" outline="0" fieldPosition="0">
        <references count="2">
          <reference field="4294967294" count="1" selected="0">
            <x v="0"/>
          </reference>
          <reference field="0" count="1" selected="0">
            <x v="3"/>
          </reference>
        </references>
      </pivotArea>
    </chartFormat>
    <chartFormat chart="52" format="15">
      <pivotArea type="data" outline="0" fieldPosition="0">
        <references count="2">
          <reference field="4294967294" count="1" selected="0">
            <x v="0"/>
          </reference>
          <reference field="0" count="1" selected="0">
            <x v="1"/>
          </reference>
        </references>
      </pivotArea>
    </chartFormat>
    <chartFormat chart="52" format="16">
      <pivotArea type="data" outline="0" fieldPosition="0">
        <references count="2">
          <reference field="4294967294" count="1" selected="0">
            <x v="0"/>
          </reference>
          <reference field="0" count="1" selected="0">
            <x v="0"/>
          </reference>
        </references>
      </pivotArea>
    </chartFormat>
    <chartFormat chart="52" format="17">
      <pivotArea type="data" outline="0" fieldPosition="0">
        <references count="2">
          <reference field="4294967294" count="1" selected="0">
            <x v="0"/>
          </reference>
          <reference field="0" count="1" selected="0">
            <x v="4"/>
          </reference>
        </references>
      </pivotArea>
    </chartFormat>
    <chartFormat chart="59"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1">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Y">
        <x15:activeTabTopLevelEntity name="[Range]"/>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060756-0C95-448D-A7F2-385A1A5F8FC6}" name="PivotTable7" cacheId="74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4">
  <location ref="A3:C4" firstHeaderRow="0" firstDataRow="1" firstDataCol="0"/>
  <pivotFields count="5">
    <pivotField compact="0" allDrilled="1" outline="0" subtotalTop="0" showAll="0" defaultSubtotal="0" defaultAttributeDrillState="1">
      <items count="5">
        <item s="1" x="0"/>
        <item s="1" x="1"/>
        <item s="1" x="2"/>
        <item s="1" x="3"/>
        <item s="1" x="4"/>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name="Average of Rating" fld="1" subtotal="average" baseField="0" baseItem="0"/>
    <dataField name="Distinct Count of City" fld="2" subtotal="count" baseField="0" baseItem="1">
      <extLst>
        <ext xmlns:x15="http://schemas.microsoft.com/office/spreadsheetml/2010/11/main" uri="{FABC7310-3BB5-11E1-824E-6D434824019B}">
          <x15:dataField isCountDistinct="1"/>
        </ext>
      </extLst>
    </dataField>
    <dataField name="Distinct Count of countryname" fld="3" subtotal="count" baseField="0" baseItem="1">
      <extLst>
        <ext xmlns:x15="http://schemas.microsoft.com/office/spreadsheetml/2010/11/main" uri="{FABC7310-3BB5-11E1-824E-6D434824019B}">
          <x15:dataField isCountDistinct="1"/>
        </ext>
      </extLst>
    </dataField>
  </dataFields>
  <formats count="1">
    <format dxfId="41">
      <pivotArea outline="0" collapsedLevelsAreSubtotals="1" fieldPosition="0"/>
    </format>
  </formats>
  <pivotHierarchies count="8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caption="Average of Rating"/>
    <pivotHierarchy dragToData="1" caption="Distinct Count of City"/>
    <pivotHierarchy dragToData="1"/>
    <pivotHierarchy dragToData="1" caption="Distinct Count of countrynam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in!$A:$Y">
        <x15:activeTabTopLevelEntity name="[Range]"/>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7918A87E-81E5-4B0E-B8A7-6C6A5B07AD18}" sourceName="[Range].[countryname]">
  <pivotTables>
    <pivotTable tabId="19" name="PivotTable2"/>
    <pivotTable tabId="24" name="PivotTable6"/>
    <pivotTable tabId="25" name="PivotTable7"/>
    <pivotTable tabId="18" name="PivotTable1"/>
    <pivotTable tabId="17" name="PivotTable4"/>
    <pivotTable tabId="38" name="PivotTable2"/>
    <pivotTable tabId="39" name="PivotTable1"/>
    <pivotTable tabId="40" name="PivotTable1"/>
    <pivotTable tabId="41" name="PivotTable1"/>
  </pivotTables>
  <data>
    <olap pivotCacheId="615266752">
      <levels count="2">
        <level uniqueName="[Range].[countryname].[(All)]" sourceCaption="(All)" count="0"/>
        <level uniqueName="[Range].[countryname].[countryname]" sourceCaption="countryname" count="16">
          <ranges>
            <range startItem="0">
              <i n="[Range].[countryname].&amp;[Australia]" c="Australia"/>
              <i n="[Range].[countryname].&amp;[Brazil]" c="Brazil"/>
              <i n="[Range].[countryname].&amp;[Canada]" c="Canada"/>
              <i n="[Range].[countryname].&amp;[India]" c="India"/>
              <i n="[Range].[countryname].&amp;[Indonasia]" c="Indonasia"/>
              <i n="[Range].[countryname].&amp;[New Zealand]" c="New Zealand"/>
              <i n="[Range].[countryname].&amp;[Phillipines]" c="Phillipines"/>
              <i n="[Range].[countryname].&amp;[Qatar]" c="Qatar"/>
              <i n="[Range].[countryname].&amp;[Singapore]" c="Singapore"/>
              <i n="[Range].[countryname].&amp;[South Africa]" c="South Africa"/>
              <i n="[Range].[countryname].&amp;[Sri lanka]" c="Sri lanka"/>
              <i n="[Range].[countryname].&amp;[Turkey]" c="Turkey"/>
              <i n="[Range].[countryname].&amp;[United Arab Emirates]" c="United Arab Emirates"/>
              <i n="[Range].[countryname].&amp;[United Kingdom]" c="United Kingdom"/>
              <i n="[Range].[countryname].&amp;[United States]" c="United States"/>
              <i n="[Range].[countryname].&amp;" c="(blank)"/>
            </range>
          </ranges>
        </level>
      </levels>
      <selections count="1">
        <selection n="[Range].[count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pening" xr10:uid="{23E248CB-4BF2-4738-9BCE-55F198C30C9F}" sourceName="[Range].[Year Opening]">
  <pivotTables>
    <pivotTable tabId="24" name="PivotTable6"/>
    <pivotTable tabId="19" name="PivotTable2"/>
    <pivotTable tabId="25" name="PivotTable7"/>
    <pivotTable tabId="18" name="PivotTable1"/>
    <pivotTable tabId="38" name="PivotTable2"/>
    <pivotTable tabId="17" name="PivotTable4"/>
    <pivotTable tabId="39" name="PivotTable1"/>
    <pivotTable tabId="40" name="PivotTable1"/>
    <pivotTable tabId="41" name="PivotTable1"/>
  </pivotTables>
  <data>
    <olap pivotCacheId="615266752">
      <levels count="2">
        <level uniqueName="[Range].[Year Opening].[(All)]" sourceCaption="(All)" count="0"/>
        <level uniqueName="[Range].[Year Opening].[Year Opening]" sourceCaption="Year Opening" count="10">
          <ranges>
            <range startItem="0">
              <i n="[Range].[Year Opening].&amp;[2010]" c="2010"/>
              <i n="[Range].[Year Opening].&amp;[2011]" c="2011"/>
              <i n="[Range].[Year Opening].&amp;[2012]" c="2012"/>
              <i n="[Range].[Year Opening].&amp;[2013]" c="2013"/>
              <i n="[Range].[Year Opening].&amp;[2014]" c="2014"/>
              <i n="[Range].[Year Opening].&amp;[2015]" c="2015"/>
              <i n="[Range].[Year Opening].&amp;[2016]" c="2016"/>
              <i n="[Range].[Year Opening].&amp;[2017]" c="2017"/>
              <i n="[Range].[Year Opening].&amp;[2018]" c="2018"/>
              <i n="[Range].[Year Opening].&amp;" c="(blank)"/>
            </range>
          </ranges>
        </level>
      </levels>
      <selections count="1">
        <selection n="[Range].[Year Open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A14A6722-E8C3-4FB8-A18F-8A006A3126C2}" cache="Slicer_countryname" caption="countryname" level="1" style="SlicerStyleLight3" rowHeight="241300"/>
  <slicer name="Year Opening" xr10:uid="{3D8D6944-20C2-4D20-A336-4D0A060206B8}" cache="Slicer_Year_Opening" caption="Year Opening" level="1"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452909-ED3A-432E-AA46-F4316D73E5C4}" name="Table1" displayName="Table1" ref="A1:AA9552" totalsRowShown="0">
  <autoFilter ref="A1:AA9552" xr:uid="{3F452909-ED3A-432E-AA46-F4316D73E5C4}"/>
  <tableColumns count="27">
    <tableColumn id="1" xr3:uid="{DB489A0F-B79E-41A0-9DAA-3FA2210BBDDA}" name="RestaurantID"/>
    <tableColumn id="2" xr3:uid="{BB2D90F4-3C3E-42D2-BC43-985018190F39}" name="RestaurantName"/>
    <tableColumn id="3" xr3:uid="{51FD1CE9-0072-45B0-A1D2-00496D9D380A}" name="CountryCode"/>
    <tableColumn id="4" xr3:uid="{A95A686B-9FD6-4170-8C2A-1EDDD74CEF8E}" name="City"/>
    <tableColumn id="5" xr3:uid="{4FE9401A-8914-4055-9CE7-A0990D5D9C6E}" name="Address"/>
    <tableColumn id="6" xr3:uid="{12177208-6AE1-4694-88DC-2DD16AF61E2F}" name="Locality"/>
    <tableColumn id="7" xr3:uid="{0D34F93E-92D9-430C-A8ED-3F88E4759966}" name="LocalityVerbose"/>
    <tableColumn id="8" xr3:uid="{01945BA0-6ED6-492D-9042-4CFFDBADB84C}" name="Longitude"/>
    <tableColumn id="9" xr3:uid="{5ADACB0B-0724-4ADA-B6E3-03AE18ABD78F}" name="Latitude"/>
    <tableColumn id="10" xr3:uid="{9B7E4532-28AB-4714-8BCB-745BF176A1BA}" name="Cuisines"/>
    <tableColumn id="11" xr3:uid="{5CF4C64D-209D-48BE-8AB9-62ADEEEE3C85}" name="Currency"/>
    <tableColumn id="12" xr3:uid="{C3139F38-4AB2-4CB4-BB0B-A20B65F82B9F}" name="Has_Table_booking"/>
    <tableColumn id="13" xr3:uid="{D75BBC1B-D4CE-447C-A3BC-4361A36ED68F}" name="Has_Online_delivery"/>
    <tableColumn id="14" xr3:uid="{C6A9E94B-CEA9-4A24-8E4E-28613E945090}" name="Is_delivering_now"/>
    <tableColumn id="15" xr3:uid="{1F76C3B4-BAC1-4CC6-B3D5-DF289129811A}" name="Switch_to_order_menu"/>
    <tableColumn id="16" xr3:uid="{2106B43D-7D5D-4DD0-A1B1-CF1E572DBC48}" name="Price_range"/>
    <tableColumn id="17" xr3:uid="{99234F49-3562-4090-A94A-B38C4B469891}" name="Votes"/>
    <tableColumn id="18" xr3:uid="{7C564C32-516C-4410-9CF7-A260A2F372CD}" name="Average_Cost_for_two"/>
    <tableColumn id="29" xr3:uid="{692400A0-F0A2-4EE5-AF6C-692064AE1A67}" name="Price_Bucket" dataDxfId="45">
      <calculatedColumnFormula>IF(Table1[[#This Row],[Average_Cost_for_two]]&lt;500,"Low",IF(Table1[[#This Row],[Average_Cost_for_two]]&lt;=1500,"Medium","High"))</calculatedColumnFormula>
    </tableColumn>
    <tableColumn id="19" xr3:uid="{D260F54B-BFD4-42FD-AFF8-6B9CEED27E07}" name="Rating"/>
    <tableColumn id="20" xr3:uid="{CE27539A-874E-4049-8985-811AE1125432}" name="Year Opening"/>
    <tableColumn id="21" xr3:uid="{24FDCA54-5BB5-4E9E-BE2F-F9C057F5D89A}" name="Month Opening"/>
    <tableColumn id="22" xr3:uid="{28A9246E-DE58-453A-B7D2-A052CB47E133}" name="Day Opening"/>
    <tableColumn id="23" xr3:uid="{FE047B5D-5205-464B-B53A-E9B12218268A}" name="Datekey_Opening">
      <calculatedColumnFormula>IF(OR(Main!$U2=0,
       Main!$V2=0,
       Main!$W2=0),
   "",
   DATE(Main!$U2,
        Main!$V2,
        Main!$W2)
)</calculatedColumnFormula>
    </tableColumn>
    <tableColumn id="24" xr3:uid="{19194EFD-CDA6-574A-BB82-05DC4DCAD26C}" name="Average_Cost_for_two_USD" dataDxfId="44">
      <calculatedColumnFormula>Table1[[#This Row],[Average_Cost_for_two]]*VLOOKUP(Table1[[#This Row],[Currency]],currency!$A$2:$B$10,2,FALSE)</calculatedColumnFormula>
    </tableColumn>
    <tableColumn id="25" xr3:uid="{5051A180-5181-7A4D-AA95-3DE92399B021}" name="countryname" dataDxfId="43">
      <calculatedColumnFormula>VLOOKUP(C2,country!A:B,2,FALSE)</calculatedColumnFormula>
    </tableColumn>
    <tableColumn id="26" xr3:uid="{604C2C2F-33FC-45AE-B132-1E75FAA365DC}" name="Quarter" dataDxfId="42">
      <calculatedColumnFormula>ROUNDUP(V2/3,0)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7BED21-97EF-4BEE-9DDF-2E9E50005322}" name="Table2" displayName="Table2" ref="A1:B16" totalsRowShown="0">
  <autoFilter ref="A1:B16" xr:uid="{C67BED21-97EF-4BEE-9DDF-2E9E50005322}"/>
  <tableColumns count="2">
    <tableColumn id="1" xr3:uid="{9F3EA72F-20CE-473A-8CAF-F7F7B45712A7}" name="CountryID"/>
    <tableColumn id="2" xr3:uid="{F5B59986-F2D3-45A7-A768-B10D0E34A5AB}" name="Country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70BE74-9855-4ECF-AC0D-BC243F73E73A}" name="Table4" displayName="Table4" ref="A1:B13" totalsRowShown="0">
  <autoFilter ref="A1:B13" xr:uid="{BC70BE74-9855-4ECF-AC0D-BC243F73E73A}"/>
  <tableColumns count="2">
    <tableColumn id="1" xr3:uid="{B617FC94-EA14-45CC-A4C9-AC18948CA2DA}" name="Currency"/>
    <tableColumn id="2" xr3:uid="{E5F99B20-998E-4707-B34B-6B00A93C8ED3}" name="USD R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90217D-1686-45A8-BF92-D5B4B128F7A9}" name="Table3" displayName="Table3" ref="A1:J3286" totalsRowShown="0">
  <autoFilter ref="A1:J3286" xr:uid="{3A90217D-1686-45A8-BF92-D5B4B128F7A9}"/>
  <tableColumns count="10">
    <tableColumn id="1" xr3:uid="{D3CEEF17-8FED-4F5E-A964-12D3918E2B55}" name="DateKey">
      <calculatedColumnFormula>IF($O$1+ROW(A1)-1&lt;=$O$3,$O$1+ROW(A1)-1,"")</calculatedColumnFormula>
    </tableColumn>
    <tableColumn id="2" xr3:uid="{BAE4CDCD-39EB-495E-AF60-BA766E058763}" name="Year"/>
    <tableColumn id="3" xr3:uid="{EA80CCF6-DBD7-4737-B50B-C50EF143F6FC}" name="Monthno"/>
    <tableColumn id="4" xr3:uid="{B3F9ED52-FC17-4CB8-B5C5-7A45E6C87624}" name="Monthfullname"/>
    <tableColumn id="5" xr3:uid="{6FF7D211-D070-4531-964D-771D703DC8D5}" name="Quarter"/>
    <tableColumn id="6" xr3:uid="{2F6D68A8-3029-4462-B221-D4D7E79C8893}" name="YearMonth"/>
    <tableColumn id="7" xr3:uid="{13E91264-FF35-4E5D-96DA-88F4C4415DED}" name="Weekdayno"/>
    <tableColumn id="8" xr3:uid="{E6BB8599-AAE5-43BC-AA0C-7357A2255394}" name="Weekdayname"/>
    <tableColumn id="9" xr3:uid="{997BAB53-06AD-42E5-8BEB-054831F979AD}" name="FinancialMonth"/>
    <tableColumn id="10" xr3:uid="{8995CD63-4C36-473A-9375-FC7AFC0D83C2}" name="Financial Quarte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552"/>
  <sheetViews>
    <sheetView topLeftCell="A2" zoomScale="87" zoomScaleNormal="100" workbookViewId="0">
      <selection activeCell="N30" sqref="N30"/>
    </sheetView>
  </sheetViews>
  <sheetFormatPr defaultColWidth="14.42578125" defaultRowHeight="15" customHeight="1" x14ac:dyDescent="0.25"/>
  <cols>
    <col min="1" max="1" width="23.28515625" customWidth="1"/>
    <col min="2" max="2" width="17" customWidth="1"/>
    <col min="3" max="3" width="14" customWidth="1"/>
    <col min="4" max="4" width="16.28515625" customWidth="1"/>
    <col min="5" max="5" width="14.7109375" customWidth="1"/>
    <col min="6" max="6" width="14.140625" customWidth="1"/>
    <col min="7" max="7" width="21.42578125" customWidth="1"/>
    <col min="8" max="8" width="11.28515625" customWidth="1"/>
    <col min="9" max="9" width="9.85546875" customWidth="1"/>
    <col min="10" max="10" width="21.85546875" customWidth="1"/>
    <col min="11" max="11" width="36.140625" customWidth="1"/>
    <col min="12" max="12" width="19.28515625" customWidth="1"/>
    <col min="13" max="13" width="20" customWidth="1"/>
    <col min="14" max="14" width="18.140625" customWidth="1"/>
    <col min="15" max="15" width="22.7109375" customWidth="1"/>
    <col min="16" max="16" width="12.85546875" customWidth="1"/>
    <col min="17" max="17" width="8.7109375" customWidth="1"/>
    <col min="18" max="18" width="24.5703125" customWidth="1"/>
    <col min="19" max="19" width="22.140625" customWidth="1"/>
    <col min="20" max="20" width="8.7109375" customWidth="1"/>
    <col min="21" max="21" width="19.28515625" customWidth="1"/>
    <col min="22" max="22" width="16.140625" customWidth="1"/>
    <col min="23" max="23" width="13.7109375" customWidth="1"/>
    <col min="24" max="24" width="17.85546875" customWidth="1"/>
    <col min="25" max="25" width="42.7109375" customWidth="1"/>
    <col min="26" max="26" width="19"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20632</v>
      </c>
      <c r="T1" t="s">
        <v>18</v>
      </c>
      <c r="U1" t="s">
        <v>19</v>
      </c>
      <c r="V1" t="s">
        <v>20</v>
      </c>
      <c r="W1" t="s">
        <v>21</v>
      </c>
      <c r="X1" t="s">
        <v>20624</v>
      </c>
      <c r="Y1" s="3" t="s">
        <v>20625</v>
      </c>
      <c r="Z1" s="3" t="s">
        <v>20628</v>
      </c>
      <c r="AA1" s="9" t="s">
        <v>20613</v>
      </c>
    </row>
    <row r="2" spans="1:27" x14ac:dyDescent="0.25">
      <c r="A2">
        <v>18435314</v>
      </c>
      <c r="B2" t="s">
        <v>22</v>
      </c>
      <c r="C2">
        <v>1</v>
      </c>
      <c r="D2" t="s">
        <v>23</v>
      </c>
      <c r="E2" t="s">
        <v>24</v>
      </c>
      <c r="F2" t="s">
        <v>25</v>
      </c>
      <c r="G2" t="s">
        <v>26</v>
      </c>
      <c r="H2">
        <v>77.276768899999993</v>
      </c>
      <c r="I2">
        <v>28.650775299999999</v>
      </c>
      <c r="J2" t="s">
        <v>27</v>
      </c>
      <c r="K2" t="s">
        <v>28</v>
      </c>
      <c r="L2" t="s">
        <v>29</v>
      </c>
      <c r="M2" t="s">
        <v>29</v>
      </c>
      <c r="N2" t="s">
        <v>29</v>
      </c>
      <c r="O2" t="s">
        <v>29</v>
      </c>
      <c r="P2">
        <v>1</v>
      </c>
      <c r="Q2">
        <v>0</v>
      </c>
      <c r="R2">
        <v>300</v>
      </c>
      <c r="S2" t="str">
        <f>IF(Table1[[#This Row],[Average_Cost_for_two]]&lt;500,"Low",IF(Table1[[#This Row],[Average_Cost_for_two]]&lt;=1500,"Medium","High"))</f>
        <v>Low</v>
      </c>
      <c r="T2">
        <v>1</v>
      </c>
      <c r="U2">
        <v>2013</v>
      </c>
      <c r="V2">
        <v>9</v>
      </c>
      <c r="W2">
        <v>21</v>
      </c>
      <c r="X2">
        <f>IF(OR(Main!$U2=0,
       Main!$V2=0,
       Main!$W2=0),
   "",
   DATE(Main!$U2,
        Main!$V2,
        Main!$W2)
)</f>
        <v>41538</v>
      </c>
      <c r="Y2">
        <f>Table1[[#This Row],[Average_Cost_for_two]]*VLOOKUP(Table1[[#This Row],[Currency]],currency!$A$2:$B$10,2,FALSE)</f>
        <v>3.6</v>
      </c>
      <c r="Z2" t="str">
        <f>VLOOKUP(C2,country!A:B,2,FALSE)</f>
        <v>India</v>
      </c>
      <c r="AA2">
        <f t="shared" ref="AA2:AA65" si="0">ROUNDUP(V2/3,0)</f>
        <v>3</v>
      </c>
    </row>
    <row r="3" spans="1:27" x14ac:dyDescent="0.25">
      <c r="A3">
        <v>18378015</v>
      </c>
      <c r="B3" t="s">
        <v>30</v>
      </c>
      <c r="C3">
        <v>1</v>
      </c>
      <c r="D3" t="s">
        <v>23</v>
      </c>
      <c r="E3" t="s">
        <v>31</v>
      </c>
      <c r="F3" t="s">
        <v>25</v>
      </c>
      <c r="G3" t="s">
        <v>26</v>
      </c>
      <c r="H3">
        <v>77.275051590000004</v>
      </c>
      <c r="I3">
        <v>28.658215559999999</v>
      </c>
      <c r="J3" t="s">
        <v>27</v>
      </c>
      <c r="K3" t="s">
        <v>28</v>
      </c>
      <c r="L3" t="s">
        <v>29</v>
      </c>
      <c r="M3" t="s">
        <v>29</v>
      </c>
      <c r="N3" t="s">
        <v>29</v>
      </c>
      <c r="O3" t="s">
        <v>29</v>
      </c>
      <c r="P3">
        <v>1</v>
      </c>
      <c r="Q3">
        <v>0</v>
      </c>
      <c r="R3">
        <v>200</v>
      </c>
      <c r="S3" t="str">
        <f>IF(Table1[[#This Row],[Average_Cost_for_two]]&lt;500,"Low",IF(Table1[[#This Row],[Average_Cost_for_two]]&lt;=1500,"Medium","High"))</f>
        <v>Low</v>
      </c>
      <c r="T3">
        <v>1</v>
      </c>
      <c r="U3">
        <v>2016</v>
      </c>
      <c r="V3">
        <v>9</v>
      </c>
      <c r="W3">
        <v>10</v>
      </c>
      <c r="X3">
        <f>IF(OR(Main!$U3=0,
       Main!$V3=0,
       Main!$W3=0),
   "",
   DATE(Main!$U3,
        Main!$V3,
        Main!$W3)
)</f>
        <v>42623</v>
      </c>
      <c r="Y3">
        <f>Table1[[#This Row],[Average_Cost_for_two]]*VLOOKUP(Table1[[#This Row],[Currency]],currency!$A$2:$B$10,2,FALSE)</f>
        <v>2.4</v>
      </c>
      <c r="Z3" t="str">
        <f>VLOOKUP(C3,country!A:B,2,FALSE)</f>
        <v>India</v>
      </c>
      <c r="AA3">
        <f t="shared" si="0"/>
        <v>3</v>
      </c>
    </row>
    <row r="4" spans="1:27" x14ac:dyDescent="0.25">
      <c r="A4">
        <v>18424905</v>
      </c>
      <c r="B4" t="s">
        <v>32</v>
      </c>
      <c r="C4">
        <v>1</v>
      </c>
      <c r="D4" t="s">
        <v>23</v>
      </c>
      <c r="E4" t="s">
        <v>33</v>
      </c>
      <c r="F4" t="s">
        <v>34</v>
      </c>
      <c r="G4" t="s">
        <v>35</v>
      </c>
      <c r="H4">
        <v>77.241312199999996</v>
      </c>
      <c r="I4">
        <v>28.578310699999999</v>
      </c>
      <c r="J4" t="s">
        <v>27</v>
      </c>
      <c r="K4" t="s">
        <v>28</v>
      </c>
      <c r="L4" t="s">
        <v>29</v>
      </c>
      <c r="M4" t="s">
        <v>36</v>
      </c>
      <c r="N4" t="s">
        <v>29</v>
      </c>
      <c r="O4" t="s">
        <v>29</v>
      </c>
      <c r="P4">
        <v>1</v>
      </c>
      <c r="Q4">
        <v>0</v>
      </c>
      <c r="R4">
        <v>400</v>
      </c>
      <c r="S4" t="str">
        <f>IF(Table1[[#This Row],[Average_Cost_for_two]]&lt;500,"Low",IF(Table1[[#This Row],[Average_Cost_for_two]]&lt;=1500,"Medium","High"))</f>
        <v>Low</v>
      </c>
      <c r="T4">
        <v>1</v>
      </c>
      <c r="U4">
        <v>2018</v>
      </c>
      <c r="V4">
        <v>9</v>
      </c>
      <c r="W4">
        <v>25</v>
      </c>
      <c r="X4">
        <f>IF(OR(Main!$U4=0,
       Main!$V4=0,
       Main!$W4=0),
   "",
   DATE(Main!$U4,
        Main!$V4,
        Main!$W4)
)</f>
        <v>43368</v>
      </c>
      <c r="Y4">
        <f>Table1[[#This Row],[Average_Cost_for_two]]*VLOOKUP(Table1[[#This Row],[Currency]],currency!$A$2:$B$10,2,FALSE)</f>
        <v>4.8</v>
      </c>
      <c r="Z4" t="str">
        <f>VLOOKUP(C4,country!A:B,2,FALSE)</f>
        <v>India</v>
      </c>
      <c r="AA4">
        <f t="shared" si="0"/>
        <v>3</v>
      </c>
    </row>
    <row r="5" spans="1:27" x14ac:dyDescent="0.25">
      <c r="A5">
        <v>18180072</v>
      </c>
      <c r="B5" t="s">
        <v>37</v>
      </c>
      <c r="C5">
        <v>1</v>
      </c>
      <c r="D5" t="s">
        <v>23</v>
      </c>
      <c r="E5" t="s">
        <v>38</v>
      </c>
      <c r="F5" t="s">
        <v>39</v>
      </c>
      <c r="G5" t="s">
        <v>40</v>
      </c>
      <c r="H5">
        <v>77.123932300000007</v>
      </c>
      <c r="I5">
        <v>28.543586900000001</v>
      </c>
      <c r="J5" t="s">
        <v>27</v>
      </c>
      <c r="K5" t="s">
        <v>28</v>
      </c>
      <c r="L5" t="s">
        <v>29</v>
      </c>
      <c r="M5" t="s">
        <v>29</v>
      </c>
      <c r="N5" t="s">
        <v>29</v>
      </c>
      <c r="O5" t="s">
        <v>29</v>
      </c>
      <c r="P5">
        <v>1</v>
      </c>
      <c r="Q5">
        <v>0</v>
      </c>
      <c r="R5">
        <v>100</v>
      </c>
      <c r="S5" t="str">
        <f>IF(Table1[[#This Row],[Average_Cost_for_two]]&lt;500,"Low",IF(Table1[[#This Row],[Average_Cost_for_two]]&lt;=1500,"Medium","High"))</f>
        <v>Low</v>
      </c>
      <c r="T5">
        <v>1</v>
      </c>
      <c r="U5">
        <v>2018</v>
      </c>
      <c r="V5">
        <v>9</v>
      </c>
      <c r="W5">
        <v>6</v>
      </c>
      <c r="X5">
        <f>IF(OR(Main!$U5=0,
       Main!$V5=0,
       Main!$W5=0),
   "",
   DATE(Main!$U5,
        Main!$V5,
        Main!$W5)
)</f>
        <v>43349</v>
      </c>
      <c r="Y5">
        <f>Table1[[#This Row],[Average_Cost_for_two]]*VLOOKUP(Table1[[#This Row],[Currency]],currency!$A$2:$B$10,2,FALSE)</f>
        <v>1.2</v>
      </c>
      <c r="Z5" t="str">
        <f>VLOOKUP(C5,country!A:B,2,FALSE)</f>
        <v>India</v>
      </c>
      <c r="AA5">
        <f t="shared" si="0"/>
        <v>3</v>
      </c>
    </row>
    <row r="6" spans="1:27" x14ac:dyDescent="0.25">
      <c r="A6">
        <v>18415377</v>
      </c>
      <c r="B6" t="s">
        <v>41</v>
      </c>
      <c r="C6">
        <v>1</v>
      </c>
      <c r="D6" t="s">
        <v>23</v>
      </c>
      <c r="E6" t="s">
        <v>42</v>
      </c>
      <c r="F6" t="s">
        <v>39</v>
      </c>
      <c r="G6" t="s">
        <v>40</v>
      </c>
      <c r="H6">
        <v>77.129706100000007</v>
      </c>
      <c r="I6">
        <v>28.541368599999998</v>
      </c>
      <c r="J6" t="s">
        <v>27</v>
      </c>
      <c r="K6" t="s">
        <v>28</v>
      </c>
      <c r="L6" t="s">
        <v>29</v>
      </c>
      <c r="M6" t="s">
        <v>29</v>
      </c>
      <c r="N6" t="s">
        <v>29</v>
      </c>
      <c r="O6" t="s">
        <v>29</v>
      </c>
      <c r="P6">
        <v>1</v>
      </c>
      <c r="Q6">
        <v>0</v>
      </c>
      <c r="R6">
        <v>150</v>
      </c>
      <c r="S6" t="str">
        <f>IF(Table1[[#This Row],[Average_Cost_for_two]]&lt;500,"Low",IF(Table1[[#This Row],[Average_Cost_for_two]]&lt;=1500,"Medium","High"))</f>
        <v>Low</v>
      </c>
      <c r="T6">
        <v>1</v>
      </c>
      <c r="U6">
        <v>2013</v>
      </c>
      <c r="V6">
        <v>9</v>
      </c>
      <c r="W6">
        <v>17</v>
      </c>
      <c r="X6">
        <f>IF(OR(Main!$U6=0,
       Main!$V6=0,
       Main!$W6=0),
   "",
   DATE(Main!$U6,
        Main!$V6,
        Main!$W6)
)</f>
        <v>41534</v>
      </c>
      <c r="Y6">
        <f>Table1[[#This Row],[Average_Cost_for_two]]*VLOOKUP(Table1[[#This Row],[Currency]],currency!$A$2:$B$10,2,FALSE)</f>
        <v>1.8</v>
      </c>
      <c r="Z6" t="str">
        <f>VLOOKUP(C6,country!A:B,2,FALSE)</f>
        <v>India</v>
      </c>
      <c r="AA6">
        <f t="shared" si="0"/>
        <v>3</v>
      </c>
    </row>
    <row r="7" spans="1:27" x14ac:dyDescent="0.25">
      <c r="A7">
        <v>18421485</v>
      </c>
      <c r="B7" t="s">
        <v>43</v>
      </c>
      <c r="C7">
        <v>1</v>
      </c>
      <c r="D7" t="s">
        <v>23</v>
      </c>
      <c r="E7" t="s">
        <v>44</v>
      </c>
      <c r="F7" t="s">
        <v>45</v>
      </c>
      <c r="G7" t="s">
        <v>46</v>
      </c>
      <c r="H7">
        <v>77.208135100000007</v>
      </c>
      <c r="I7">
        <v>28.699566000000001</v>
      </c>
      <c r="J7" t="s">
        <v>27</v>
      </c>
      <c r="K7" t="s">
        <v>28</v>
      </c>
      <c r="L7" t="s">
        <v>29</v>
      </c>
      <c r="M7" t="s">
        <v>29</v>
      </c>
      <c r="N7" t="s">
        <v>29</v>
      </c>
      <c r="O7" t="s">
        <v>29</v>
      </c>
      <c r="P7">
        <v>1</v>
      </c>
      <c r="Q7">
        <v>0</v>
      </c>
      <c r="R7">
        <v>100</v>
      </c>
      <c r="S7" t="str">
        <f>IF(Table1[[#This Row],[Average_Cost_for_two]]&lt;500,"Low",IF(Table1[[#This Row],[Average_Cost_for_two]]&lt;=1500,"Medium","High"))</f>
        <v>Low</v>
      </c>
      <c r="T7">
        <v>1</v>
      </c>
      <c r="U7">
        <v>2018</v>
      </c>
      <c r="V7">
        <v>9</v>
      </c>
      <c r="W7">
        <v>3</v>
      </c>
      <c r="X7">
        <f>IF(OR(Main!$U7=0,
       Main!$V7=0,
       Main!$W7=0),
   "",
   DATE(Main!$U7,
        Main!$V7,
        Main!$W7)
)</f>
        <v>43346</v>
      </c>
      <c r="Y7">
        <f>Table1[[#This Row],[Average_Cost_for_two]]*VLOOKUP(Table1[[#This Row],[Currency]],currency!$A$2:$B$10,2,FALSE)</f>
        <v>1.2</v>
      </c>
      <c r="Z7" t="str">
        <f>VLOOKUP(C7,country!A:B,2,FALSE)</f>
        <v>India</v>
      </c>
      <c r="AA7">
        <f t="shared" si="0"/>
        <v>3</v>
      </c>
    </row>
    <row r="8" spans="1:27" x14ac:dyDescent="0.25">
      <c r="A8">
        <v>312413</v>
      </c>
      <c r="B8" t="s">
        <v>47</v>
      </c>
      <c r="C8">
        <v>1</v>
      </c>
      <c r="D8" t="s">
        <v>23</v>
      </c>
      <c r="E8" t="s">
        <v>48</v>
      </c>
      <c r="F8" t="s">
        <v>45</v>
      </c>
      <c r="G8" t="s">
        <v>46</v>
      </c>
      <c r="H8">
        <v>77.219094200000001</v>
      </c>
      <c r="I8">
        <v>28.7094798</v>
      </c>
      <c r="J8" t="s">
        <v>27</v>
      </c>
      <c r="K8" t="s">
        <v>28</v>
      </c>
      <c r="L8" t="s">
        <v>29</v>
      </c>
      <c r="M8" t="s">
        <v>29</v>
      </c>
      <c r="N8" t="s">
        <v>29</v>
      </c>
      <c r="O8" t="s">
        <v>29</v>
      </c>
      <c r="P8">
        <v>1</v>
      </c>
      <c r="Q8">
        <v>0</v>
      </c>
      <c r="R8">
        <v>200</v>
      </c>
      <c r="S8" t="str">
        <f>IF(Table1[[#This Row],[Average_Cost_for_two]]&lt;500,"Low",IF(Table1[[#This Row],[Average_Cost_for_two]]&lt;=1500,"Medium","High"))</f>
        <v>Low</v>
      </c>
      <c r="T8">
        <v>1</v>
      </c>
      <c r="U8">
        <v>2011</v>
      </c>
      <c r="V8">
        <v>9</v>
      </c>
      <c r="W8">
        <v>16</v>
      </c>
      <c r="X8">
        <f>IF(OR(Main!$U8=0,
       Main!$V8=0,
       Main!$W8=0),
   "",
   DATE(Main!$U8,
        Main!$V8,
        Main!$W8)
)</f>
        <v>40802</v>
      </c>
      <c r="Y8">
        <f>Table1[[#This Row],[Average_Cost_for_two]]*VLOOKUP(Table1[[#This Row],[Currency]],currency!$A$2:$B$10,2,FALSE)</f>
        <v>2.4</v>
      </c>
      <c r="Z8" t="str">
        <f>VLOOKUP(C8,country!A:B,2,FALSE)</f>
        <v>India</v>
      </c>
      <c r="AA8">
        <f t="shared" si="0"/>
        <v>3</v>
      </c>
    </row>
    <row r="9" spans="1:27" x14ac:dyDescent="0.25">
      <c r="A9">
        <v>303497</v>
      </c>
      <c r="B9" t="s">
        <v>49</v>
      </c>
      <c r="C9">
        <v>1</v>
      </c>
      <c r="D9" t="s">
        <v>23</v>
      </c>
      <c r="E9" t="s">
        <v>50</v>
      </c>
      <c r="F9" t="s">
        <v>51</v>
      </c>
      <c r="G9" t="s">
        <v>52</v>
      </c>
      <c r="H9">
        <v>76.974892199999999</v>
      </c>
      <c r="I9">
        <v>28.611253600000001</v>
      </c>
      <c r="J9" t="s">
        <v>27</v>
      </c>
      <c r="K9" t="s">
        <v>28</v>
      </c>
      <c r="L9" t="s">
        <v>29</v>
      </c>
      <c r="M9" t="s">
        <v>29</v>
      </c>
      <c r="N9" t="s">
        <v>29</v>
      </c>
      <c r="O9" t="s">
        <v>29</v>
      </c>
      <c r="P9">
        <v>1</v>
      </c>
      <c r="Q9">
        <v>0</v>
      </c>
      <c r="R9">
        <v>150</v>
      </c>
      <c r="S9" t="str">
        <f>IF(Table1[[#This Row],[Average_Cost_for_two]]&lt;500,"Low",IF(Table1[[#This Row],[Average_Cost_for_two]]&lt;=1500,"Medium","High"))</f>
        <v>Low</v>
      </c>
      <c r="T9">
        <v>1</v>
      </c>
      <c r="U9">
        <v>2014</v>
      </c>
      <c r="V9">
        <v>9</v>
      </c>
      <c r="W9">
        <v>21</v>
      </c>
      <c r="X9">
        <f>IF(OR(Main!$U9=0,
       Main!$V9=0,
       Main!$W9=0),
   "",
   DATE(Main!$U9,
        Main!$V9,
        Main!$W9)
)</f>
        <v>41903</v>
      </c>
      <c r="Y9">
        <f>Table1[[#This Row],[Average_Cost_for_two]]*VLOOKUP(Table1[[#This Row],[Currency]],currency!$A$2:$B$10,2,FALSE)</f>
        <v>1.8</v>
      </c>
      <c r="Z9" t="str">
        <f>VLOOKUP(C9,country!A:B,2,FALSE)</f>
        <v>India</v>
      </c>
      <c r="AA9">
        <f t="shared" si="0"/>
        <v>3</v>
      </c>
    </row>
    <row r="10" spans="1:27" x14ac:dyDescent="0.25">
      <c r="A10">
        <v>18354644</v>
      </c>
      <c r="B10" t="s">
        <v>53</v>
      </c>
      <c r="C10">
        <v>1</v>
      </c>
      <c r="D10" t="s">
        <v>23</v>
      </c>
      <c r="E10" t="s">
        <v>54</v>
      </c>
      <c r="F10" t="s">
        <v>55</v>
      </c>
      <c r="G10" t="s">
        <v>56</v>
      </c>
      <c r="H10">
        <v>77.272761990000006</v>
      </c>
      <c r="I10">
        <v>28.560770739999999</v>
      </c>
      <c r="J10" t="s">
        <v>27</v>
      </c>
      <c r="K10" t="s">
        <v>28</v>
      </c>
      <c r="L10" t="s">
        <v>29</v>
      </c>
      <c r="M10" t="s">
        <v>29</v>
      </c>
      <c r="N10" t="s">
        <v>29</v>
      </c>
      <c r="O10" t="s">
        <v>29</v>
      </c>
      <c r="P10">
        <v>1</v>
      </c>
      <c r="Q10">
        <v>0</v>
      </c>
      <c r="R10">
        <v>100</v>
      </c>
      <c r="S10" t="str">
        <f>IF(Table1[[#This Row],[Average_Cost_for_two]]&lt;500,"Low",IF(Table1[[#This Row],[Average_Cost_for_two]]&lt;=1500,"Medium","High"))</f>
        <v>Low</v>
      </c>
      <c r="T10">
        <v>1</v>
      </c>
      <c r="U10">
        <v>2012</v>
      </c>
      <c r="V10">
        <v>9</v>
      </c>
      <c r="W10">
        <v>9</v>
      </c>
      <c r="X10">
        <f>IF(OR(Main!$U10=0,
       Main!$V10=0,
       Main!$W10=0),
   "",
   DATE(Main!$U10,
        Main!$V10,
        Main!$W10)
)</f>
        <v>41161</v>
      </c>
      <c r="Y10">
        <f>Table1[[#This Row],[Average_Cost_for_two]]*VLOOKUP(Table1[[#This Row],[Currency]],currency!$A$2:$B$10,2,FALSE)</f>
        <v>1.2</v>
      </c>
      <c r="Z10" t="str">
        <f>VLOOKUP(C10,country!A:B,2,FALSE)</f>
        <v>India</v>
      </c>
      <c r="AA10">
        <f t="shared" si="0"/>
        <v>3</v>
      </c>
    </row>
    <row r="11" spans="1:27" x14ac:dyDescent="0.25">
      <c r="A11">
        <v>18366001</v>
      </c>
      <c r="B11" t="s">
        <v>57</v>
      </c>
      <c r="C11">
        <v>1</v>
      </c>
      <c r="D11" t="s">
        <v>23</v>
      </c>
      <c r="E11" t="s">
        <v>58</v>
      </c>
      <c r="F11" t="s">
        <v>59</v>
      </c>
      <c r="G11" t="s">
        <v>60</v>
      </c>
      <c r="H11">
        <v>77.090279899999999</v>
      </c>
      <c r="I11">
        <v>28.582897800000001</v>
      </c>
      <c r="J11" t="s">
        <v>27</v>
      </c>
      <c r="K11" t="s">
        <v>28</v>
      </c>
      <c r="L11" t="s">
        <v>29</v>
      </c>
      <c r="M11" t="s">
        <v>29</v>
      </c>
      <c r="N11" t="s">
        <v>29</v>
      </c>
      <c r="O11" t="s">
        <v>29</v>
      </c>
      <c r="P11">
        <v>1</v>
      </c>
      <c r="Q11">
        <v>0</v>
      </c>
      <c r="R11">
        <v>200</v>
      </c>
      <c r="S11" t="str">
        <f>IF(Table1[[#This Row],[Average_Cost_for_two]]&lt;500,"Low",IF(Table1[[#This Row],[Average_Cost_for_two]]&lt;=1500,"Medium","High"))</f>
        <v>Low</v>
      </c>
      <c r="T11">
        <v>1</v>
      </c>
      <c r="U11">
        <v>2014</v>
      </c>
      <c r="V11">
        <v>9</v>
      </c>
      <c r="W11">
        <v>21</v>
      </c>
      <c r="X11">
        <f>IF(OR(Main!$U11=0,
       Main!$V11=0,
       Main!$W11=0),
   "",
   DATE(Main!$U11,
        Main!$V11,
        Main!$W11)
)</f>
        <v>41903</v>
      </c>
      <c r="Y11">
        <f>Table1[[#This Row],[Average_Cost_for_two]]*VLOOKUP(Table1[[#This Row],[Currency]],currency!$A$2:$B$10,2,FALSE)</f>
        <v>2.4</v>
      </c>
      <c r="Z11" t="str">
        <f>VLOOKUP(C11,country!A:B,2,FALSE)</f>
        <v>India</v>
      </c>
      <c r="AA11">
        <f t="shared" si="0"/>
        <v>3</v>
      </c>
    </row>
    <row r="12" spans="1:27" x14ac:dyDescent="0.25">
      <c r="A12">
        <v>18486845</v>
      </c>
      <c r="B12" t="s">
        <v>61</v>
      </c>
      <c r="C12">
        <v>1</v>
      </c>
      <c r="D12" t="s">
        <v>23</v>
      </c>
      <c r="E12" t="s">
        <v>62</v>
      </c>
      <c r="F12" t="s">
        <v>63</v>
      </c>
      <c r="G12" t="s">
        <v>64</v>
      </c>
      <c r="H12">
        <v>77.174118300000004</v>
      </c>
      <c r="I12">
        <v>28.5771926</v>
      </c>
      <c r="J12" t="s">
        <v>27</v>
      </c>
      <c r="K12" t="s">
        <v>28</v>
      </c>
      <c r="L12" t="s">
        <v>29</v>
      </c>
      <c r="M12" t="s">
        <v>29</v>
      </c>
      <c r="N12" t="s">
        <v>29</v>
      </c>
      <c r="O12" t="s">
        <v>29</v>
      </c>
      <c r="P12">
        <v>1</v>
      </c>
      <c r="Q12">
        <v>0</v>
      </c>
      <c r="R12">
        <v>100</v>
      </c>
      <c r="S12" t="str">
        <f>IF(Table1[[#This Row],[Average_Cost_for_two]]&lt;500,"Low",IF(Table1[[#This Row],[Average_Cost_for_two]]&lt;=1500,"Medium","High"))</f>
        <v>Low</v>
      </c>
      <c r="T12">
        <v>1</v>
      </c>
      <c r="U12">
        <v>2012</v>
      </c>
      <c r="V12">
        <v>9</v>
      </c>
      <c r="W12">
        <v>24</v>
      </c>
      <c r="X12">
        <f>IF(OR(Main!$U12=0,
       Main!$V12=0,
       Main!$W12=0),
   "",
   DATE(Main!$U12,
        Main!$V12,
        Main!$W12)
)</f>
        <v>41176</v>
      </c>
      <c r="Y12">
        <f>Table1[[#This Row],[Average_Cost_for_two]]*VLOOKUP(Table1[[#This Row],[Currency]],currency!$A$2:$B$10,2,FALSE)</f>
        <v>1.2</v>
      </c>
      <c r="Z12" t="str">
        <f>VLOOKUP(C12,country!A:B,2,FALSE)</f>
        <v>India</v>
      </c>
      <c r="AA12">
        <f t="shared" si="0"/>
        <v>3</v>
      </c>
    </row>
    <row r="13" spans="1:27" x14ac:dyDescent="0.25">
      <c r="A13">
        <v>18424202</v>
      </c>
      <c r="B13" t="s">
        <v>65</v>
      </c>
      <c r="C13">
        <v>1</v>
      </c>
      <c r="D13" t="s">
        <v>23</v>
      </c>
      <c r="E13" t="s">
        <v>66</v>
      </c>
      <c r="F13" t="s">
        <v>67</v>
      </c>
      <c r="G13" t="s">
        <v>68</v>
      </c>
      <c r="H13">
        <v>77.3085095</v>
      </c>
      <c r="I13">
        <v>28.589376300000001</v>
      </c>
      <c r="J13" t="s">
        <v>27</v>
      </c>
      <c r="K13" t="s">
        <v>28</v>
      </c>
      <c r="L13" t="s">
        <v>29</v>
      </c>
      <c r="M13" t="s">
        <v>29</v>
      </c>
      <c r="N13" t="s">
        <v>29</v>
      </c>
      <c r="O13" t="s">
        <v>29</v>
      </c>
      <c r="P13">
        <v>1</v>
      </c>
      <c r="Q13">
        <v>0</v>
      </c>
      <c r="R13">
        <v>50</v>
      </c>
      <c r="S13" t="str">
        <f>IF(Table1[[#This Row],[Average_Cost_for_two]]&lt;500,"Low",IF(Table1[[#This Row],[Average_Cost_for_two]]&lt;=1500,"Medium","High"))</f>
        <v>Low</v>
      </c>
      <c r="T13">
        <v>1</v>
      </c>
      <c r="U13">
        <v>2014</v>
      </c>
      <c r="V13">
        <v>9</v>
      </c>
      <c r="W13">
        <v>20</v>
      </c>
      <c r="X13">
        <f>IF(OR(Main!$U13=0,
       Main!$V13=0,
       Main!$W13=0),
   "",
   DATE(Main!$U13,
        Main!$V13,
        Main!$W13)
)</f>
        <v>41902</v>
      </c>
      <c r="Y13">
        <f>Table1[[#This Row],[Average_Cost_for_two]]*VLOOKUP(Table1[[#This Row],[Currency]],currency!$A$2:$B$10,2,FALSE)</f>
        <v>0.6</v>
      </c>
      <c r="Z13" t="str">
        <f>VLOOKUP(C13,country!A:B,2,FALSE)</f>
        <v>India</v>
      </c>
      <c r="AA13">
        <f t="shared" si="0"/>
        <v>3</v>
      </c>
    </row>
    <row r="14" spans="1:27" x14ac:dyDescent="0.25">
      <c r="A14">
        <v>18472678</v>
      </c>
      <c r="B14" t="s">
        <v>69</v>
      </c>
      <c r="C14">
        <v>1</v>
      </c>
      <c r="D14" t="s">
        <v>23</v>
      </c>
      <c r="E14" t="s">
        <v>70</v>
      </c>
      <c r="F14" t="s">
        <v>71</v>
      </c>
      <c r="G14" t="s">
        <v>72</v>
      </c>
      <c r="H14">
        <v>77.225420200000002</v>
      </c>
      <c r="I14">
        <v>28.572860800000001</v>
      </c>
      <c r="J14" t="s">
        <v>27</v>
      </c>
      <c r="K14" t="s">
        <v>28</v>
      </c>
      <c r="L14" t="s">
        <v>29</v>
      </c>
      <c r="M14" t="s">
        <v>29</v>
      </c>
      <c r="N14" t="s">
        <v>29</v>
      </c>
      <c r="O14" t="s">
        <v>29</v>
      </c>
      <c r="P14">
        <v>1</v>
      </c>
      <c r="Q14">
        <v>0</v>
      </c>
      <c r="R14">
        <v>300</v>
      </c>
      <c r="S14" t="str">
        <f>IF(Table1[[#This Row],[Average_Cost_for_two]]&lt;500,"Low",IF(Table1[[#This Row],[Average_Cost_for_two]]&lt;=1500,"Medium","High"))</f>
        <v>Low</v>
      </c>
      <c r="T14">
        <v>1</v>
      </c>
      <c r="U14">
        <v>2013</v>
      </c>
      <c r="V14">
        <v>8</v>
      </c>
      <c r="W14">
        <v>10</v>
      </c>
      <c r="X14">
        <f>IF(OR(Main!$U14=0,
       Main!$V14=0,
       Main!$W14=0),
   "",
   DATE(Main!$U14,
        Main!$V14,
        Main!$W14)
)</f>
        <v>41496</v>
      </c>
      <c r="Y14">
        <f>Table1[[#This Row],[Average_Cost_for_two]]*VLOOKUP(Table1[[#This Row],[Currency]],currency!$A$2:$B$10,2,FALSE)</f>
        <v>3.6</v>
      </c>
      <c r="Z14" t="str">
        <f>VLOOKUP(C14,country!A:B,2,FALSE)</f>
        <v>India</v>
      </c>
      <c r="AA14">
        <f t="shared" si="0"/>
        <v>3</v>
      </c>
    </row>
    <row r="15" spans="1:27" x14ac:dyDescent="0.25">
      <c r="A15">
        <v>18209806</v>
      </c>
      <c r="B15" t="s">
        <v>73</v>
      </c>
      <c r="C15">
        <v>1</v>
      </c>
      <c r="D15" t="s">
        <v>23</v>
      </c>
      <c r="E15" t="s">
        <v>74</v>
      </c>
      <c r="F15" t="s">
        <v>75</v>
      </c>
      <c r="G15" t="s">
        <v>76</v>
      </c>
      <c r="H15">
        <v>77.308209050000002</v>
      </c>
      <c r="I15">
        <v>28.677885629999999</v>
      </c>
      <c r="J15" t="s">
        <v>27</v>
      </c>
      <c r="K15" t="s">
        <v>28</v>
      </c>
      <c r="L15" t="s">
        <v>29</v>
      </c>
      <c r="M15" t="s">
        <v>29</v>
      </c>
      <c r="N15" t="s">
        <v>29</v>
      </c>
      <c r="O15" t="s">
        <v>29</v>
      </c>
      <c r="P15">
        <v>1</v>
      </c>
      <c r="Q15">
        <v>0</v>
      </c>
      <c r="R15">
        <v>250</v>
      </c>
      <c r="S15" t="str">
        <f>IF(Table1[[#This Row],[Average_Cost_for_two]]&lt;500,"Low",IF(Table1[[#This Row],[Average_Cost_for_two]]&lt;=1500,"Medium","High"))</f>
        <v>Low</v>
      </c>
      <c r="T15">
        <v>1</v>
      </c>
      <c r="U15">
        <v>2010</v>
      </c>
      <c r="V15">
        <v>8</v>
      </c>
      <c r="W15">
        <v>20</v>
      </c>
      <c r="X15">
        <f>IF(OR(Main!$U15=0,
       Main!$V15=0,
       Main!$W15=0),
   "",
   DATE(Main!$U15,
        Main!$V15,
        Main!$W15)
)</f>
        <v>40410</v>
      </c>
      <c r="Y15">
        <f>Table1[[#This Row],[Average_Cost_for_two]]*VLOOKUP(Table1[[#This Row],[Currency]],currency!$A$2:$B$10,2,FALSE)</f>
        <v>3</v>
      </c>
      <c r="Z15" t="str">
        <f>VLOOKUP(C15,country!A:B,2,FALSE)</f>
        <v>India</v>
      </c>
      <c r="AA15">
        <f t="shared" si="0"/>
        <v>3</v>
      </c>
    </row>
    <row r="16" spans="1:27" x14ac:dyDescent="0.25">
      <c r="A16">
        <v>18286922</v>
      </c>
      <c r="B16" t="s">
        <v>77</v>
      </c>
      <c r="C16">
        <v>1</v>
      </c>
      <c r="D16" t="s">
        <v>23</v>
      </c>
      <c r="E16" t="s">
        <v>78</v>
      </c>
      <c r="F16" t="s">
        <v>79</v>
      </c>
      <c r="G16" t="s">
        <v>80</v>
      </c>
      <c r="H16">
        <v>77.247999199999995</v>
      </c>
      <c r="I16">
        <v>28.583243100000001</v>
      </c>
      <c r="J16" t="s">
        <v>27</v>
      </c>
      <c r="K16" t="s">
        <v>28</v>
      </c>
      <c r="L16" t="s">
        <v>29</v>
      </c>
      <c r="M16" t="s">
        <v>29</v>
      </c>
      <c r="N16" t="s">
        <v>29</v>
      </c>
      <c r="O16" t="s">
        <v>29</v>
      </c>
      <c r="P16">
        <v>1</v>
      </c>
      <c r="Q16">
        <v>0</v>
      </c>
      <c r="R16">
        <v>400</v>
      </c>
      <c r="S16" t="str">
        <f>IF(Table1[[#This Row],[Average_Cost_for_two]]&lt;500,"Low",IF(Table1[[#This Row],[Average_Cost_for_two]]&lt;=1500,"Medium","High"))</f>
        <v>Low</v>
      </c>
      <c r="T16">
        <v>1</v>
      </c>
      <c r="U16">
        <v>2017</v>
      </c>
      <c r="V16">
        <v>8</v>
      </c>
      <c r="W16">
        <v>24</v>
      </c>
      <c r="X16">
        <f>IF(OR(Main!$U16=0,
       Main!$V16=0,
       Main!$W16=0),
   "",
   DATE(Main!$U16,
        Main!$V16,
        Main!$W16)
)</f>
        <v>42971</v>
      </c>
      <c r="Y16">
        <f>Table1[[#This Row],[Average_Cost_for_two]]*VLOOKUP(Table1[[#This Row],[Currency]],currency!$A$2:$B$10,2,FALSE)</f>
        <v>4.8</v>
      </c>
      <c r="Z16" t="str">
        <f>VLOOKUP(C16,country!A:B,2,FALSE)</f>
        <v>India</v>
      </c>
      <c r="AA16">
        <f t="shared" si="0"/>
        <v>3</v>
      </c>
    </row>
    <row r="17" spans="1:27" x14ac:dyDescent="0.25">
      <c r="A17">
        <v>18458302</v>
      </c>
      <c r="B17" t="s">
        <v>81</v>
      </c>
      <c r="C17">
        <v>1</v>
      </c>
      <c r="D17" t="s">
        <v>23</v>
      </c>
      <c r="E17" t="s">
        <v>80</v>
      </c>
      <c r="F17" t="s">
        <v>79</v>
      </c>
      <c r="G17" t="s">
        <v>80</v>
      </c>
      <c r="H17">
        <v>77.247475199999997</v>
      </c>
      <c r="I17">
        <v>28.583978200000001</v>
      </c>
      <c r="J17" t="s">
        <v>27</v>
      </c>
      <c r="K17" t="s">
        <v>28</v>
      </c>
      <c r="L17" t="s">
        <v>29</v>
      </c>
      <c r="M17" t="s">
        <v>29</v>
      </c>
      <c r="N17" t="s">
        <v>29</v>
      </c>
      <c r="O17" t="s">
        <v>29</v>
      </c>
      <c r="P17">
        <v>1</v>
      </c>
      <c r="Q17">
        <v>0</v>
      </c>
      <c r="R17">
        <v>300</v>
      </c>
      <c r="S17" t="str">
        <f>IF(Table1[[#This Row],[Average_Cost_for_two]]&lt;500,"Low",IF(Table1[[#This Row],[Average_Cost_for_two]]&lt;=1500,"Medium","High"))</f>
        <v>Low</v>
      </c>
      <c r="T17">
        <v>1</v>
      </c>
      <c r="U17">
        <v>2013</v>
      </c>
      <c r="V17">
        <v>8</v>
      </c>
      <c r="W17">
        <v>15</v>
      </c>
      <c r="X17">
        <f>IF(OR(Main!$U17=0,
       Main!$V17=0,
       Main!$W17=0),
   "",
   DATE(Main!$U17,
        Main!$V17,
        Main!$W17)
)</f>
        <v>41501</v>
      </c>
      <c r="Y17">
        <f>Table1[[#This Row],[Average_Cost_for_two]]*VLOOKUP(Table1[[#This Row],[Currency]],currency!$A$2:$B$10,2,FALSE)</f>
        <v>3.6</v>
      </c>
      <c r="Z17" t="str">
        <f>VLOOKUP(C17,country!A:B,2,FALSE)</f>
        <v>India</v>
      </c>
      <c r="AA17">
        <f t="shared" si="0"/>
        <v>3</v>
      </c>
    </row>
    <row r="18" spans="1:27" x14ac:dyDescent="0.25">
      <c r="A18">
        <v>7362</v>
      </c>
      <c r="B18" t="s">
        <v>82</v>
      </c>
      <c r="C18">
        <v>1</v>
      </c>
      <c r="D18" t="s">
        <v>23</v>
      </c>
      <c r="E18" t="s">
        <v>83</v>
      </c>
      <c r="F18" t="s">
        <v>39</v>
      </c>
      <c r="G18" t="s">
        <v>40</v>
      </c>
      <c r="H18">
        <v>77.123033399999997</v>
      </c>
      <c r="I18">
        <v>28.545113799999999</v>
      </c>
      <c r="J18" t="s">
        <v>27</v>
      </c>
      <c r="K18" t="s">
        <v>28</v>
      </c>
      <c r="L18" t="s">
        <v>29</v>
      </c>
      <c r="M18" t="s">
        <v>29</v>
      </c>
      <c r="N18" t="s">
        <v>29</v>
      </c>
      <c r="O18" t="s">
        <v>29</v>
      </c>
      <c r="P18">
        <v>1</v>
      </c>
      <c r="Q18">
        <v>0</v>
      </c>
      <c r="R18">
        <v>200</v>
      </c>
      <c r="S18" t="str">
        <f>IF(Table1[[#This Row],[Average_Cost_for_two]]&lt;500,"Low",IF(Table1[[#This Row],[Average_Cost_for_two]]&lt;=1500,"Medium","High"))</f>
        <v>Low</v>
      </c>
      <c r="T18">
        <v>1</v>
      </c>
      <c r="U18">
        <v>2010</v>
      </c>
      <c r="V18">
        <v>8</v>
      </c>
      <c r="W18">
        <v>24</v>
      </c>
      <c r="X18">
        <f>IF(OR(Main!$U18=0,
       Main!$V18=0,
       Main!$W18=0),
   "",
   DATE(Main!$U18,
        Main!$V18,
        Main!$W18)
)</f>
        <v>40414</v>
      </c>
      <c r="Y18">
        <f>Table1[[#This Row],[Average_Cost_for_two]]*VLOOKUP(Table1[[#This Row],[Currency]],currency!$A$2:$B$10,2,FALSE)</f>
        <v>2.4</v>
      </c>
      <c r="Z18" t="str">
        <f>VLOOKUP(C18,country!A:B,2,FALSE)</f>
        <v>India</v>
      </c>
      <c r="AA18">
        <f t="shared" si="0"/>
        <v>3</v>
      </c>
    </row>
    <row r="19" spans="1:27" x14ac:dyDescent="0.25">
      <c r="A19">
        <v>18466400</v>
      </c>
      <c r="B19" t="s">
        <v>84</v>
      </c>
      <c r="C19">
        <v>1</v>
      </c>
      <c r="D19" t="s">
        <v>23</v>
      </c>
      <c r="E19" t="s">
        <v>85</v>
      </c>
      <c r="F19" t="s">
        <v>45</v>
      </c>
      <c r="G19" t="s">
        <v>46</v>
      </c>
      <c r="H19">
        <v>77.209115400000002</v>
      </c>
      <c r="I19">
        <v>28.714679199999999</v>
      </c>
      <c r="J19" t="s">
        <v>27</v>
      </c>
      <c r="K19" t="s">
        <v>28</v>
      </c>
      <c r="L19" t="s">
        <v>29</v>
      </c>
      <c r="M19" t="s">
        <v>29</v>
      </c>
      <c r="N19" t="s">
        <v>29</v>
      </c>
      <c r="O19" t="s">
        <v>29</v>
      </c>
      <c r="P19">
        <v>1</v>
      </c>
      <c r="Q19">
        <v>0</v>
      </c>
      <c r="R19">
        <v>300</v>
      </c>
      <c r="S19" t="str">
        <f>IF(Table1[[#This Row],[Average_Cost_for_two]]&lt;500,"Low",IF(Table1[[#This Row],[Average_Cost_for_two]]&lt;=1500,"Medium","High"))</f>
        <v>Low</v>
      </c>
      <c r="T19">
        <v>1</v>
      </c>
      <c r="U19">
        <v>2015</v>
      </c>
      <c r="V19">
        <v>8</v>
      </c>
      <c r="W19">
        <v>13</v>
      </c>
      <c r="X19">
        <f>IF(OR(Main!$U19=0,
       Main!$V19=0,
       Main!$W19=0),
   "",
   DATE(Main!$U19,
        Main!$V19,
        Main!$W19)
)</f>
        <v>42229</v>
      </c>
      <c r="Y19">
        <f>Table1[[#This Row],[Average_Cost_for_two]]*VLOOKUP(Table1[[#This Row],[Currency]],currency!$A$2:$B$10,2,FALSE)</f>
        <v>3.6</v>
      </c>
      <c r="Z19" t="str">
        <f>VLOOKUP(C19,country!A:B,2,FALSE)</f>
        <v>India</v>
      </c>
      <c r="AA19">
        <f t="shared" si="0"/>
        <v>3</v>
      </c>
    </row>
    <row r="20" spans="1:27" x14ac:dyDescent="0.25">
      <c r="A20">
        <v>18361779</v>
      </c>
      <c r="B20" t="s">
        <v>86</v>
      </c>
      <c r="C20">
        <v>1</v>
      </c>
      <c r="D20" t="s">
        <v>23</v>
      </c>
      <c r="E20" t="s">
        <v>87</v>
      </c>
      <c r="F20" t="s">
        <v>45</v>
      </c>
      <c r="G20" t="s">
        <v>46</v>
      </c>
      <c r="H20">
        <v>77.218713300000005</v>
      </c>
      <c r="I20">
        <v>28.709235799999998</v>
      </c>
      <c r="J20" t="s">
        <v>27</v>
      </c>
      <c r="K20" t="s">
        <v>28</v>
      </c>
      <c r="L20" t="s">
        <v>29</v>
      </c>
      <c r="M20" t="s">
        <v>29</v>
      </c>
      <c r="N20" t="s">
        <v>29</v>
      </c>
      <c r="O20" t="s">
        <v>29</v>
      </c>
      <c r="P20">
        <v>1</v>
      </c>
      <c r="Q20">
        <v>0</v>
      </c>
      <c r="R20">
        <v>100</v>
      </c>
      <c r="S20" t="str">
        <f>IF(Table1[[#This Row],[Average_Cost_for_two]]&lt;500,"Low",IF(Table1[[#This Row],[Average_Cost_for_two]]&lt;=1500,"Medium","High"))</f>
        <v>Low</v>
      </c>
      <c r="T20">
        <v>1</v>
      </c>
      <c r="U20">
        <v>2011</v>
      </c>
      <c r="V20">
        <v>8</v>
      </c>
      <c r="W20">
        <v>24</v>
      </c>
      <c r="X20">
        <f>IF(OR(Main!$U20=0,
       Main!$V20=0,
       Main!$W20=0),
   "",
   DATE(Main!$U20,
        Main!$V20,
        Main!$W20)
)</f>
        <v>40779</v>
      </c>
      <c r="Y20">
        <f>Table1[[#This Row],[Average_Cost_for_two]]*VLOOKUP(Table1[[#This Row],[Currency]],currency!$A$2:$B$10,2,FALSE)</f>
        <v>1.2</v>
      </c>
      <c r="Z20" t="str">
        <f>VLOOKUP(C20,country!A:B,2,FALSE)</f>
        <v>India</v>
      </c>
      <c r="AA20">
        <f t="shared" si="0"/>
        <v>3</v>
      </c>
    </row>
    <row r="21" spans="1:27" ht="15.75" customHeight="1" x14ac:dyDescent="0.25">
      <c r="A21">
        <v>18354672</v>
      </c>
      <c r="B21" t="s">
        <v>88</v>
      </c>
      <c r="C21">
        <v>1</v>
      </c>
      <c r="D21" t="s">
        <v>23</v>
      </c>
      <c r="E21" t="s">
        <v>89</v>
      </c>
      <c r="F21" t="s">
        <v>51</v>
      </c>
      <c r="G21" t="s">
        <v>52</v>
      </c>
      <c r="H21">
        <v>76.989027800000002</v>
      </c>
      <c r="I21">
        <v>28.599615400000001</v>
      </c>
      <c r="J21" t="s">
        <v>27</v>
      </c>
      <c r="K21" t="s">
        <v>28</v>
      </c>
      <c r="L21" t="s">
        <v>29</v>
      </c>
      <c r="M21" t="s">
        <v>29</v>
      </c>
      <c r="N21" t="s">
        <v>29</v>
      </c>
      <c r="O21" t="s">
        <v>29</v>
      </c>
      <c r="P21">
        <v>1</v>
      </c>
      <c r="Q21">
        <v>0</v>
      </c>
      <c r="R21">
        <v>150</v>
      </c>
      <c r="S21" t="str">
        <f>IF(Table1[[#This Row],[Average_Cost_for_two]]&lt;500,"Low",IF(Table1[[#This Row],[Average_Cost_for_two]]&lt;=1500,"Medium","High"))</f>
        <v>Low</v>
      </c>
      <c r="T21">
        <v>1</v>
      </c>
      <c r="U21">
        <v>2017</v>
      </c>
      <c r="V21">
        <v>8</v>
      </c>
      <c r="W21">
        <v>21</v>
      </c>
      <c r="X21">
        <f>IF(OR(Main!$U21=0,
       Main!$V21=0,
       Main!$W21=0),
   "",
   DATE(Main!$U21,
        Main!$V21,
        Main!$W21)
)</f>
        <v>42968</v>
      </c>
      <c r="Y21">
        <f>Table1[[#This Row],[Average_Cost_for_two]]*VLOOKUP(Table1[[#This Row],[Currency]],currency!$A$2:$B$10,2,FALSE)</f>
        <v>1.8</v>
      </c>
      <c r="Z21" t="str">
        <f>VLOOKUP(C21,country!A:B,2,FALSE)</f>
        <v>India</v>
      </c>
      <c r="AA21">
        <f t="shared" si="0"/>
        <v>3</v>
      </c>
    </row>
    <row r="22" spans="1:27" ht="15.75" customHeight="1" x14ac:dyDescent="0.25">
      <c r="A22">
        <v>18464641</v>
      </c>
      <c r="B22" t="s">
        <v>90</v>
      </c>
      <c r="C22">
        <v>1</v>
      </c>
      <c r="D22" t="s">
        <v>23</v>
      </c>
      <c r="E22" t="s">
        <v>91</v>
      </c>
      <c r="F22" t="s">
        <v>92</v>
      </c>
      <c r="G22" t="s">
        <v>93</v>
      </c>
      <c r="H22">
        <v>77.062470759999997</v>
      </c>
      <c r="I22">
        <v>28.67583363</v>
      </c>
      <c r="J22" t="s">
        <v>27</v>
      </c>
      <c r="K22" t="s">
        <v>28</v>
      </c>
      <c r="L22" t="s">
        <v>29</v>
      </c>
      <c r="M22" t="s">
        <v>29</v>
      </c>
      <c r="N22" t="s">
        <v>29</v>
      </c>
      <c r="O22" t="s">
        <v>29</v>
      </c>
      <c r="P22">
        <v>1</v>
      </c>
      <c r="Q22">
        <v>0</v>
      </c>
      <c r="R22">
        <v>350</v>
      </c>
      <c r="S22" t="str">
        <f>IF(Table1[[#This Row],[Average_Cost_for_two]]&lt;500,"Low",IF(Table1[[#This Row],[Average_Cost_for_two]]&lt;=1500,"Medium","High"))</f>
        <v>Low</v>
      </c>
      <c r="T22">
        <v>1</v>
      </c>
      <c r="U22">
        <v>2012</v>
      </c>
      <c r="V22">
        <v>8</v>
      </c>
      <c r="W22">
        <v>9</v>
      </c>
      <c r="X22">
        <f>IF(OR(Main!$U22=0,
       Main!$V22=0,
       Main!$W22=0),
   "",
   DATE(Main!$U22,
        Main!$V22,
        Main!$W22)
)</f>
        <v>41130</v>
      </c>
      <c r="Y22">
        <f>Table1[[#This Row],[Average_Cost_for_two]]*VLOOKUP(Table1[[#This Row],[Currency]],currency!$A$2:$B$10,2,FALSE)</f>
        <v>4.2</v>
      </c>
      <c r="Z22" t="str">
        <f>VLOOKUP(C22,country!A:B,2,FALSE)</f>
        <v>India</v>
      </c>
      <c r="AA22">
        <f t="shared" si="0"/>
        <v>3</v>
      </c>
    </row>
    <row r="23" spans="1:27" ht="15.75" customHeight="1" x14ac:dyDescent="0.25">
      <c r="A23">
        <v>18312665</v>
      </c>
      <c r="B23" t="s">
        <v>94</v>
      </c>
      <c r="C23">
        <v>1</v>
      </c>
      <c r="D23" t="s">
        <v>23</v>
      </c>
      <c r="E23" t="s">
        <v>95</v>
      </c>
      <c r="F23" t="s">
        <v>92</v>
      </c>
      <c r="G23" t="s">
        <v>93</v>
      </c>
      <c r="H23">
        <v>77.068857100000002</v>
      </c>
      <c r="I23">
        <v>28.682375199999999</v>
      </c>
      <c r="J23" t="s">
        <v>27</v>
      </c>
      <c r="K23" t="s">
        <v>28</v>
      </c>
      <c r="L23" t="s">
        <v>29</v>
      </c>
      <c r="M23" t="s">
        <v>29</v>
      </c>
      <c r="N23" t="s">
        <v>29</v>
      </c>
      <c r="O23" t="s">
        <v>29</v>
      </c>
      <c r="P23">
        <v>2</v>
      </c>
      <c r="Q23">
        <v>0</v>
      </c>
      <c r="R23">
        <v>650</v>
      </c>
      <c r="S23" t="str">
        <f>IF(Table1[[#This Row],[Average_Cost_for_two]]&lt;500,"Low",IF(Table1[[#This Row],[Average_Cost_for_two]]&lt;=1500,"Medium","High"))</f>
        <v>Medium</v>
      </c>
      <c r="T23">
        <v>1</v>
      </c>
      <c r="U23">
        <v>2010</v>
      </c>
      <c r="V23">
        <v>8</v>
      </c>
      <c r="W23">
        <v>4</v>
      </c>
      <c r="X23">
        <f>IF(OR(Main!$U23=0,
       Main!$V23=0,
       Main!$W23=0),
   "",
   DATE(Main!$U23,
        Main!$V23,
        Main!$W23)
)</f>
        <v>40394</v>
      </c>
      <c r="Y23">
        <f>Table1[[#This Row],[Average_Cost_for_two]]*VLOOKUP(Table1[[#This Row],[Currency]],currency!$A$2:$B$10,2,FALSE)</f>
        <v>7.8</v>
      </c>
      <c r="Z23" t="str">
        <f>VLOOKUP(C23,country!A:B,2,FALSE)</f>
        <v>India</v>
      </c>
      <c r="AA23">
        <f t="shared" si="0"/>
        <v>3</v>
      </c>
    </row>
    <row r="24" spans="1:27" ht="15.75" customHeight="1" x14ac:dyDescent="0.25">
      <c r="A24">
        <v>18312572</v>
      </c>
      <c r="B24" t="s">
        <v>96</v>
      </c>
      <c r="C24">
        <v>1</v>
      </c>
      <c r="D24" t="s">
        <v>23</v>
      </c>
      <c r="E24" t="s">
        <v>97</v>
      </c>
      <c r="F24" t="s">
        <v>98</v>
      </c>
      <c r="G24" t="s">
        <v>99</v>
      </c>
      <c r="H24">
        <v>77.136474399999997</v>
      </c>
      <c r="I24">
        <v>28.620517499999998</v>
      </c>
      <c r="J24" t="s">
        <v>27</v>
      </c>
      <c r="K24" t="s">
        <v>28</v>
      </c>
      <c r="L24" t="s">
        <v>29</v>
      </c>
      <c r="M24" t="s">
        <v>29</v>
      </c>
      <c r="N24" t="s">
        <v>29</v>
      </c>
      <c r="O24" t="s">
        <v>29</v>
      </c>
      <c r="P24">
        <v>1</v>
      </c>
      <c r="Q24">
        <v>0</v>
      </c>
      <c r="R24">
        <v>200</v>
      </c>
      <c r="S24" t="str">
        <f>IF(Table1[[#This Row],[Average_Cost_for_two]]&lt;500,"Low",IF(Table1[[#This Row],[Average_Cost_for_two]]&lt;=1500,"Medium","High"))</f>
        <v>Low</v>
      </c>
      <c r="T24">
        <v>1</v>
      </c>
      <c r="U24">
        <v>2017</v>
      </c>
      <c r="V24">
        <v>8</v>
      </c>
      <c r="W24">
        <v>13</v>
      </c>
      <c r="X24">
        <f>IF(OR(Main!$U24=0,
       Main!$V24=0,
       Main!$W24=0),
   "",
   DATE(Main!$U24,
        Main!$V24,
        Main!$W24)
)</f>
        <v>42960</v>
      </c>
      <c r="Y24">
        <f>Table1[[#This Row],[Average_Cost_for_two]]*VLOOKUP(Table1[[#This Row],[Currency]],currency!$A$2:$B$10,2,FALSE)</f>
        <v>2.4</v>
      </c>
      <c r="Z24" t="str">
        <f>VLOOKUP(C24,country!A:B,2,FALSE)</f>
        <v>India</v>
      </c>
      <c r="AA24">
        <f t="shared" si="0"/>
        <v>3</v>
      </c>
    </row>
    <row r="25" spans="1:27" ht="15.75" customHeight="1" x14ac:dyDescent="0.25">
      <c r="A25">
        <v>18349241</v>
      </c>
      <c r="B25" t="s">
        <v>100</v>
      </c>
      <c r="C25">
        <v>1</v>
      </c>
      <c r="D25" t="s">
        <v>23</v>
      </c>
      <c r="E25" t="s">
        <v>101</v>
      </c>
      <c r="F25" t="s">
        <v>98</v>
      </c>
      <c r="G25" t="s">
        <v>99</v>
      </c>
      <c r="H25">
        <v>0</v>
      </c>
      <c r="I25">
        <v>0</v>
      </c>
      <c r="J25" t="s">
        <v>27</v>
      </c>
      <c r="K25" t="s">
        <v>28</v>
      </c>
      <c r="L25" t="s">
        <v>29</v>
      </c>
      <c r="M25" t="s">
        <v>29</v>
      </c>
      <c r="N25" t="s">
        <v>29</v>
      </c>
      <c r="O25" t="s">
        <v>29</v>
      </c>
      <c r="P25">
        <v>1</v>
      </c>
      <c r="Q25">
        <v>0</v>
      </c>
      <c r="R25">
        <v>200</v>
      </c>
      <c r="S25" t="str">
        <f>IF(Table1[[#This Row],[Average_Cost_for_two]]&lt;500,"Low",IF(Table1[[#This Row],[Average_Cost_for_two]]&lt;=1500,"Medium","High"))</f>
        <v>Low</v>
      </c>
      <c r="T25">
        <v>1</v>
      </c>
      <c r="U25">
        <v>2016</v>
      </c>
      <c r="V25">
        <v>8</v>
      </c>
      <c r="W25">
        <v>6</v>
      </c>
      <c r="X25">
        <f>IF(OR(Main!$U25=0,
       Main!$V25=0,
       Main!$W25=0),
   "",
   DATE(Main!$U25,
        Main!$V25,
        Main!$W25)
)</f>
        <v>42588</v>
      </c>
      <c r="Y25">
        <f>Table1[[#This Row],[Average_Cost_for_two]]*VLOOKUP(Table1[[#This Row],[Currency]],currency!$A$2:$B$10,2,FALSE)</f>
        <v>2.4</v>
      </c>
      <c r="Z25" t="str">
        <f>VLOOKUP(C25,country!A:B,2,FALSE)</f>
        <v>India</v>
      </c>
      <c r="AA25">
        <f t="shared" si="0"/>
        <v>3</v>
      </c>
    </row>
    <row r="26" spans="1:27" ht="15.75" customHeight="1" x14ac:dyDescent="0.25">
      <c r="A26">
        <v>18355121</v>
      </c>
      <c r="B26" t="s">
        <v>102</v>
      </c>
      <c r="C26">
        <v>1</v>
      </c>
      <c r="D26" t="s">
        <v>23</v>
      </c>
      <c r="E26" t="s">
        <v>103</v>
      </c>
      <c r="F26" t="s">
        <v>104</v>
      </c>
      <c r="G26" t="s">
        <v>105</v>
      </c>
      <c r="H26">
        <v>77.2511121</v>
      </c>
      <c r="I26">
        <v>28.5471678</v>
      </c>
      <c r="J26" t="s">
        <v>27</v>
      </c>
      <c r="K26" t="s">
        <v>28</v>
      </c>
      <c r="L26" t="s">
        <v>29</v>
      </c>
      <c r="M26" t="s">
        <v>29</v>
      </c>
      <c r="N26" t="s">
        <v>29</v>
      </c>
      <c r="O26" t="s">
        <v>29</v>
      </c>
      <c r="P26">
        <v>1</v>
      </c>
      <c r="Q26">
        <v>0</v>
      </c>
      <c r="R26">
        <v>400</v>
      </c>
      <c r="S26" t="str">
        <f>IF(Table1[[#This Row],[Average_Cost_for_two]]&lt;500,"Low",IF(Table1[[#This Row],[Average_Cost_for_two]]&lt;=1500,"Medium","High"))</f>
        <v>Low</v>
      </c>
      <c r="T26">
        <v>1</v>
      </c>
      <c r="U26">
        <v>2013</v>
      </c>
      <c r="V26">
        <v>8</v>
      </c>
      <c r="W26">
        <v>24</v>
      </c>
      <c r="X26">
        <f>IF(OR(Main!$U26=0,
       Main!$V26=0,
       Main!$W26=0),
   "",
   DATE(Main!$U26,
        Main!$V26,
        Main!$W26)
)</f>
        <v>41510</v>
      </c>
      <c r="Y26">
        <f>Table1[[#This Row],[Average_Cost_for_two]]*VLOOKUP(Table1[[#This Row],[Currency]],currency!$A$2:$B$10,2,FALSE)</f>
        <v>4.8</v>
      </c>
      <c r="Z26" t="str">
        <f>VLOOKUP(C26,country!A:B,2,FALSE)</f>
        <v>India</v>
      </c>
      <c r="AA26">
        <f t="shared" si="0"/>
        <v>3</v>
      </c>
    </row>
    <row r="27" spans="1:27" ht="15.75" customHeight="1" x14ac:dyDescent="0.25">
      <c r="A27">
        <v>18289272</v>
      </c>
      <c r="B27" t="s">
        <v>106</v>
      </c>
      <c r="C27">
        <v>1</v>
      </c>
      <c r="D27" t="s">
        <v>23</v>
      </c>
      <c r="E27" t="s">
        <v>107</v>
      </c>
      <c r="F27" t="s">
        <v>108</v>
      </c>
      <c r="G27" t="s">
        <v>109</v>
      </c>
      <c r="H27">
        <v>77.285781099999994</v>
      </c>
      <c r="I27">
        <v>28.6238533</v>
      </c>
      <c r="J27" t="s">
        <v>27</v>
      </c>
      <c r="K27" t="s">
        <v>28</v>
      </c>
      <c r="L27" t="s">
        <v>29</v>
      </c>
      <c r="M27" t="s">
        <v>29</v>
      </c>
      <c r="N27" t="s">
        <v>29</v>
      </c>
      <c r="O27" t="s">
        <v>29</v>
      </c>
      <c r="P27">
        <v>1</v>
      </c>
      <c r="Q27">
        <v>0</v>
      </c>
      <c r="R27">
        <v>200</v>
      </c>
      <c r="S27" t="str">
        <f>IF(Table1[[#This Row],[Average_Cost_for_two]]&lt;500,"Low",IF(Table1[[#This Row],[Average_Cost_for_two]]&lt;=1500,"Medium","High"))</f>
        <v>Low</v>
      </c>
      <c r="T27">
        <v>1</v>
      </c>
      <c r="U27">
        <v>2014</v>
      </c>
      <c r="V27">
        <v>8</v>
      </c>
      <c r="W27">
        <v>6</v>
      </c>
      <c r="X27">
        <f>IF(OR(Main!$U27=0,
       Main!$V27=0,
       Main!$W27=0),
   "",
   DATE(Main!$U27,
        Main!$V27,
        Main!$W27)
)</f>
        <v>41857</v>
      </c>
      <c r="Y27">
        <f>Table1[[#This Row],[Average_Cost_for_two]]*VLOOKUP(Table1[[#This Row],[Currency]],currency!$A$2:$B$10,2,FALSE)</f>
        <v>2.4</v>
      </c>
      <c r="Z27" t="str">
        <f>VLOOKUP(C27,country!A:B,2,FALSE)</f>
        <v>India</v>
      </c>
      <c r="AA27">
        <f t="shared" si="0"/>
        <v>3</v>
      </c>
    </row>
    <row r="28" spans="1:27" ht="15.75" customHeight="1" x14ac:dyDescent="0.25">
      <c r="A28">
        <v>18449949</v>
      </c>
      <c r="B28" t="s">
        <v>110</v>
      </c>
      <c r="C28">
        <v>1</v>
      </c>
      <c r="D28" t="s">
        <v>23</v>
      </c>
      <c r="E28" t="s">
        <v>111</v>
      </c>
      <c r="F28" t="s">
        <v>108</v>
      </c>
      <c r="G28" t="s">
        <v>109</v>
      </c>
      <c r="H28">
        <v>0</v>
      </c>
      <c r="I28">
        <v>0</v>
      </c>
      <c r="J28" t="s">
        <v>27</v>
      </c>
      <c r="K28" t="s">
        <v>28</v>
      </c>
      <c r="L28" t="s">
        <v>29</v>
      </c>
      <c r="M28" t="s">
        <v>29</v>
      </c>
      <c r="N28" t="s">
        <v>29</v>
      </c>
      <c r="O28" t="s">
        <v>29</v>
      </c>
      <c r="P28">
        <v>1</v>
      </c>
      <c r="Q28">
        <v>0</v>
      </c>
      <c r="R28">
        <v>150</v>
      </c>
      <c r="S28" t="str">
        <f>IF(Table1[[#This Row],[Average_Cost_for_two]]&lt;500,"Low",IF(Table1[[#This Row],[Average_Cost_for_two]]&lt;=1500,"Medium","High"))</f>
        <v>Low</v>
      </c>
      <c r="T28">
        <v>1</v>
      </c>
      <c r="U28">
        <v>2010</v>
      </c>
      <c r="V28">
        <v>8</v>
      </c>
      <c r="W28">
        <v>8</v>
      </c>
      <c r="X28">
        <f>IF(OR(Main!$U28=0,
       Main!$V28=0,
       Main!$W28=0),
   "",
   DATE(Main!$U28,
        Main!$V28,
        Main!$W28)
)</f>
        <v>40398</v>
      </c>
      <c r="Y28">
        <f>Table1[[#This Row],[Average_Cost_for_two]]*VLOOKUP(Table1[[#This Row],[Currency]],currency!$A$2:$B$10,2,FALSE)</f>
        <v>1.8</v>
      </c>
      <c r="Z28" t="str">
        <f>VLOOKUP(C28,country!A:B,2,FALSE)</f>
        <v>India</v>
      </c>
      <c r="AA28">
        <f t="shared" si="0"/>
        <v>3</v>
      </c>
    </row>
    <row r="29" spans="1:27" ht="15.75" customHeight="1" x14ac:dyDescent="0.25">
      <c r="A29">
        <v>18451571</v>
      </c>
      <c r="B29" t="s">
        <v>112</v>
      </c>
      <c r="C29">
        <v>1</v>
      </c>
      <c r="D29" t="s">
        <v>23</v>
      </c>
      <c r="E29" t="s">
        <v>113</v>
      </c>
      <c r="F29" t="s">
        <v>114</v>
      </c>
      <c r="G29" t="s">
        <v>115</v>
      </c>
      <c r="H29">
        <v>77.141746999999995</v>
      </c>
      <c r="I29">
        <v>28.712164999999999</v>
      </c>
      <c r="J29" t="s">
        <v>27</v>
      </c>
      <c r="K29" t="s">
        <v>28</v>
      </c>
      <c r="L29" t="s">
        <v>29</v>
      </c>
      <c r="M29" t="s">
        <v>29</v>
      </c>
      <c r="N29" t="s">
        <v>29</v>
      </c>
      <c r="O29" t="s">
        <v>29</v>
      </c>
      <c r="P29">
        <v>1</v>
      </c>
      <c r="Q29">
        <v>0</v>
      </c>
      <c r="R29">
        <v>200</v>
      </c>
      <c r="S29" t="str">
        <f>IF(Table1[[#This Row],[Average_Cost_for_two]]&lt;500,"Low",IF(Table1[[#This Row],[Average_Cost_for_two]]&lt;=1500,"Medium","High"))</f>
        <v>Low</v>
      </c>
      <c r="T29">
        <v>1</v>
      </c>
      <c r="U29">
        <v>2016</v>
      </c>
      <c r="V29">
        <v>8</v>
      </c>
      <c r="W29">
        <v>3</v>
      </c>
      <c r="X29">
        <f>IF(OR(Main!$U29=0,
       Main!$V29=0,
       Main!$W29=0),
   "",
   DATE(Main!$U29,
        Main!$V29,
        Main!$W29)
)</f>
        <v>42585</v>
      </c>
      <c r="Y29">
        <f>Table1[[#This Row],[Average_Cost_for_two]]*VLOOKUP(Table1[[#This Row],[Currency]],currency!$A$2:$B$10,2,FALSE)</f>
        <v>2.4</v>
      </c>
      <c r="Z29" t="str">
        <f>VLOOKUP(C29,country!A:B,2,FALSE)</f>
        <v>India</v>
      </c>
      <c r="AA29">
        <f t="shared" si="0"/>
        <v>3</v>
      </c>
    </row>
    <row r="30" spans="1:27" ht="15.75" customHeight="1" x14ac:dyDescent="0.25">
      <c r="A30">
        <v>18446496</v>
      </c>
      <c r="B30" t="s">
        <v>116</v>
      </c>
      <c r="C30">
        <v>1</v>
      </c>
      <c r="D30" t="s">
        <v>23</v>
      </c>
      <c r="E30" t="s">
        <v>26</v>
      </c>
      <c r="F30" t="s">
        <v>25</v>
      </c>
      <c r="G30" t="s">
        <v>26</v>
      </c>
      <c r="H30">
        <v>0</v>
      </c>
      <c r="I30">
        <v>0</v>
      </c>
      <c r="J30" t="s">
        <v>27</v>
      </c>
      <c r="K30" t="s">
        <v>28</v>
      </c>
      <c r="L30" t="s">
        <v>29</v>
      </c>
      <c r="M30" t="s">
        <v>29</v>
      </c>
      <c r="N30" t="s">
        <v>29</v>
      </c>
      <c r="O30" t="s">
        <v>29</v>
      </c>
      <c r="P30">
        <v>1</v>
      </c>
      <c r="Q30">
        <v>0</v>
      </c>
      <c r="R30">
        <v>100</v>
      </c>
      <c r="S30" t="str">
        <f>IF(Table1[[#This Row],[Average_Cost_for_two]]&lt;500,"Low",IF(Table1[[#This Row],[Average_Cost_for_two]]&lt;=1500,"Medium","High"))</f>
        <v>Low</v>
      </c>
      <c r="T30">
        <v>1</v>
      </c>
      <c r="U30">
        <v>2018</v>
      </c>
      <c r="V30">
        <v>7</v>
      </c>
      <c r="W30">
        <v>26</v>
      </c>
      <c r="X30">
        <f>IF(OR(Main!$U30=0,
       Main!$V30=0,
       Main!$W30=0),
   "",
   DATE(Main!$U30,
        Main!$V30,
        Main!$W30)
)</f>
        <v>43307</v>
      </c>
      <c r="Y30">
        <f>Table1[[#This Row],[Average_Cost_for_two]]*VLOOKUP(Table1[[#This Row],[Currency]],currency!$A$2:$B$10,2,FALSE)</f>
        <v>1.2</v>
      </c>
      <c r="Z30" t="str">
        <f>VLOOKUP(C30,country!A:B,2,FALSE)</f>
        <v>India</v>
      </c>
      <c r="AA30">
        <f t="shared" si="0"/>
        <v>3</v>
      </c>
    </row>
    <row r="31" spans="1:27" ht="15.75" customHeight="1" x14ac:dyDescent="0.25">
      <c r="A31">
        <v>18357972</v>
      </c>
      <c r="B31" t="s">
        <v>117</v>
      </c>
      <c r="C31">
        <v>1</v>
      </c>
      <c r="D31" t="s">
        <v>23</v>
      </c>
      <c r="E31" t="s">
        <v>118</v>
      </c>
      <c r="F31" t="s">
        <v>119</v>
      </c>
      <c r="G31" t="s">
        <v>120</v>
      </c>
      <c r="H31">
        <v>0</v>
      </c>
      <c r="I31">
        <v>0</v>
      </c>
      <c r="J31" t="s">
        <v>27</v>
      </c>
      <c r="K31" t="s">
        <v>28</v>
      </c>
      <c r="L31" t="s">
        <v>29</v>
      </c>
      <c r="M31" t="s">
        <v>29</v>
      </c>
      <c r="N31" t="s">
        <v>29</v>
      </c>
      <c r="O31" t="s">
        <v>29</v>
      </c>
      <c r="P31">
        <v>1</v>
      </c>
      <c r="Q31">
        <v>0</v>
      </c>
      <c r="R31">
        <v>300</v>
      </c>
      <c r="S31" t="str">
        <f>IF(Table1[[#This Row],[Average_Cost_for_two]]&lt;500,"Low",IF(Table1[[#This Row],[Average_Cost_for_two]]&lt;=1500,"Medium","High"))</f>
        <v>Low</v>
      </c>
      <c r="T31">
        <v>1</v>
      </c>
      <c r="U31">
        <v>2011</v>
      </c>
      <c r="V31">
        <v>7</v>
      </c>
      <c r="W31">
        <v>18</v>
      </c>
      <c r="X31">
        <f>IF(OR(Main!$U31=0,
       Main!$V31=0,
       Main!$W31=0),
   "",
   DATE(Main!$U31,
        Main!$V31,
        Main!$W31)
)</f>
        <v>40742</v>
      </c>
      <c r="Y31">
        <f>Table1[[#This Row],[Average_Cost_for_two]]*VLOOKUP(Table1[[#This Row],[Currency]],currency!$A$2:$B$10,2,FALSE)</f>
        <v>3.6</v>
      </c>
      <c r="Z31" t="str">
        <f>VLOOKUP(C31,country!A:B,2,FALSE)</f>
        <v>India</v>
      </c>
      <c r="AA31">
        <f t="shared" si="0"/>
        <v>3</v>
      </c>
    </row>
    <row r="32" spans="1:27" ht="15.75" customHeight="1" x14ac:dyDescent="0.25">
      <c r="A32">
        <v>18375383</v>
      </c>
      <c r="B32" t="s">
        <v>121</v>
      </c>
      <c r="C32">
        <v>1</v>
      </c>
      <c r="D32" t="s">
        <v>23</v>
      </c>
      <c r="E32" t="s">
        <v>122</v>
      </c>
      <c r="F32" t="s">
        <v>123</v>
      </c>
      <c r="G32" t="s">
        <v>124</v>
      </c>
      <c r="H32">
        <v>77.339138610000006</v>
      </c>
      <c r="I32">
        <v>28.60797505</v>
      </c>
      <c r="J32" t="s">
        <v>27</v>
      </c>
      <c r="K32" t="s">
        <v>28</v>
      </c>
      <c r="L32" t="s">
        <v>29</v>
      </c>
      <c r="M32" t="s">
        <v>29</v>
      </c>
      <c r="N32" t="s">
        <v>29</v>
      </c>
      <c r="O32" t="s">
        <v>29</v>
      </c>
      <c r="P32">
        <v>2</v>
      </c>
      <c r="Q32">
        <v>0</v>
      </c>
      <c r="R32">
        <v>500</v>
      </c>
      <c r="S32" t="str">
        <f>IF(Table1[[#This Row],[Average_Cost_for_two]]&lt;500,"Low",IF(Table1[[#This Row],[Average_Cost_for_two]]&lt;=1500,"Medium","High"))</f>
        <v>Medium</v>
      </c>
      <c r="T32">
        <v>1</v>
      </c>
      <c r="U32">
        <v>2018</v>
      </c>
      <c r="V32">
        <v>7</v>
      </c>
      <c r="W32">
        <v>28</v>
      </c>
      <c r="X32">
        <f>IF(OR(Main!$U32=0,
       Main!$V32=0,
       Main!$W32=0),
   "",
   DATE(Main!$U32,
        Main!$V32,
        Main!$W32)
)</f>
        <v>43309</v>
      </c>
      <c r="Y32">
        <f>Table1[[#This Row],[Average_Cost_for_two]]*VLOOKUP(Table1[[#This Row],[Currency]],currency!$A$2:$B$10,2,FALSE)</f>
        <v>6</v>
      </c>
      <c r="Z32" t="str">
        <f>VLOOKUP(C32,country!A:B,2,FALSE)</f>
        <v>India</v>
      </c>
      <c r="AA32">
        <f t="shared" si="0"/>
        <v>3</v>
      </c>
    </row>
    <row r="33" spans="1:27" ht="15.75" customHeight="1" x14ac:dyDescent="0.25">
      <c r="A33">
        <v>18236975</v>
      </c>
      <c r="B33" t="s">
        <v>125</v>
      </c>
      <c r="C33">
        <v>1</v>
      </c>
      <c r="D33" t="s">
        <v>23</v>
      </c>
      <c r="E33" t="s">
        <v>126</v>
      </c>
      <c r="F33" t="s">
        <v>127</v>
      </c>
      <c r="G33" t="s">
        <v>128</v>
      </c>
      <c r="H33">
        <v>0</v>
      </c>
      <c r="I33">
        <v>0</v>
      </c>
      <c r="J33" t="s">
        <v>27</v>
      </c>
      <c r="K33" t="s">
        <v>28</v>
      </c>
      <c r="L33" t="s">
        <v>29</v>
      </c>
      <c r="M33" t="s">
        <v>29</v>
      </c>
      <c r="N33" t="s">
        <v>29</v>
      </c>
      <c r="O33" t="s">
        <v>29</v>
      </c>
      <c r="P33">
        <v>2</v>
      </c>
      <c r="Q33">
        <v>0</v>
      </c>
      <c r="R33">
        <v>500</v>
      </c>
      <c r="S33" t="str">
        <f>IF(Table1[[#This Row],[Average_Cost_for_two]]&lt;500,"Low",IF(Table1[[#This Row],[Average_Cost_for_two]]&lt;=1500,"Medium","High"))</f>
        <v>Medium</v>
      </c>
      <c r="T33">
        <v>1</v>
      </c>
      <c r="U33">
        <v>2017</v>
      </c>
      <c r="V33">
        <v>7</v>
      </c>
      <c r="W33">
        <v>22</v>
      </c>
      <c r="X33">
        <f>IF(OR(Main!$U33=0,
       Main!$V33=0,
       Main!$W33=0),
   "",
   DATE(Main!$U33,
        Main!$V33,
        Main!$W33)
)</f>
        <v>42938</v>
      </c>
      <c r="Y33">
        <f>Table1[[#This Row],[Average_Cost_for_two]]*VLOOKUP(Table1[[#This Row],[Currency]],currency!$A$2:$B$10,2,FALSE)</f>
        <v>6</v>
      </c>
      <c r="Z33" t="str">
        <f>VLOOKUP(C33,country!A:B,2,FALSE)</f>
        <v>India</v>
      </c>
      <c r="AA33">
        <f t="shared" si="0"/>
        <v>3</v>
      </c>
    </row>
    <row r="34" spans="1:27" ht="15.75" customHeight="1" x14ac:dyDescent="0.25">
      <c r="A34">
        <v>18361767</v>
      </c>
      <c r="B34" t="s">
        <v>129</v>
      </c>
      <c r="C34">
        <v>1</v>
      </c>
      <c r="D34" t="s">
        <v>23</v>
      </c>
      <c r="E34" t="s">
        <v>130</v>
      </c>
      <c r="F34" t="s">
        <v>45</v>
      </c>
      <c r="G34" t="s">
        <v>46</v>
      </c>
      <c r="H34">
        <v>77.218737599999997</v>
      </c>
      <c r="I34">
        <v>28.709987900000002</v>
      </c>
      <c r="J34" t="s">
        <v>27</v>
      </c>
      <c r="K34" t="s">
        <v>28</v>
      </c>
      <c r="L34" t="s">
        <v>29</v>
      </c>
      <c r="M34" t="s">
        <v>29</v>
      </c>
      <c r="N34" t="s">
        <v>29</v>
      </c>
      <c r="O34" t="s">
        <v>29</v>
      </c>
      <c r="P34">
        <v>1</v>
      </c>
      <c r="Q34">
        <v>0</v>
      </c>
      <c r="R34">
        <v>150</v>
      </c>
      <c r="S34" t="str">
        <f>IF(Table1[[#This Row],[Average_Cost_for_two]]&lt;500,"Low",IF(Table1[[#This Row],[Average_Cost_for_two]]&lt;=1500,"Medium","High"))</f>
        <v>Low</v>
      </c>
      <c r="T34">
        <v>1</v>
      </c>
      <c r="U34">
        <v>2011</v>
      </c>
      <c r="V34">
        <v>7</v>
      </c>
      <c r="W34">
        <v>4</v>
      </c>
      <c r="X34">
        <f>IF(OR(Main!$U34=0,
       Main!$V34=0,
       Main!$W34=0),
   "",
   DATE(Main!$U34,
        Main!$V34,
        Main!$W34)
)</f>
        <v>40728</v>
      </c>
      <c r="Y34">
        <f>Table1[[#This Row],[Average_Cost_for_two]]*VLOOKUP(Table1[[#This Row],[Currency]],currency!$A$2:$B$10,2,FALSE)</f>
        <v>1.8</v>
      </c>
      <c r="Z34" t="str">
        <f>VLOOKUP(C34,country!A:B,2,FALSE)</f>
        <v>India</v>
      </c>
      <c r="AA34">
        <f t="shared" si="0"/>
        <v>3</v>
      </c>
    </row>
    <row r="35" spans="1:27" ht="15.75" customHeight="1" x14ac:dyDescent="0.25">
      <c r="A35">
        <v>304610</v>
      </c>
      <c r="B35" t="s">
        <v>131</v>
      </c>
      <c r="C35">
        <v>1</v>
      </c>
      <c r="D35" t="s">
        <v>23</v>
      </c>
      <c r="E35" t="s">
        <v>132</v>
      </c>
      <c r="F35" t="s">
        <v>51</v>
      </c>
      <c r="G35" t="s">
        <v>52</v>
      </c>
      <c r="H35">
        <v>77.007655099999994</v>
      </c>
      <c r="I35">
        <v>28.616441300000002</v>
      </c>
      <c r="J35" t="s">
        <v>27</v>
      </c>
      <c r="K35" t="s">
        <v>28</v>
      </c>
      <c r="L35" t="s">
        <v>29</v>
      </c>
      <c r="M35" t="s">
        <v>29</v>
      </c>
      <c r="N35" t="s">
        <v>29</v>
      </c>
      <c r="O35" t="s">
        <v>29</v>
      </c>
      <c r="P35">
        <v>1</v>
      </c>
      <c r="Q35">
        <v>0</v>
      </c>
      <c r="R35">
        <v>300</v>
      </c>
      <c r="S35" t="str">
        <f>IF(Table1[[#This Row],[Average_Cost_for_two]]&lt;500,"Low",IF(Table1[[#This Row],[Average_Cost_for_two]]&lt;=1500,"Medium","High"))</f>
        <v>Low</v>
      </c>
      <c r="T35">
        <v>1</v>
      </c>
      <c r="U35">
        <v>2013</v>
      </c>
      <c r="V35">
        <v>7</v>
      </c>
      <c r="W35">
        <v>13</v>
      </c>
      <c r="X35">
        <f>IF(OR(Main!$U35=0,
       Main!$V35=0,
       Main!$W35=0),
   "",
   DATE(Main!$U35,
        Main!$V35,
        Main!$W35)
)</f>
        <v>41468</v>
      </c>
      <c r="Y35">
        <f>Table1[[#This Row],[Average_Cost_for_two]]*VLOOKUP(Table1[[#This Row],[Currency]],currency!$A$2:$B$10,2,FALSE)</f>
        <v>3.6</v>
      </c>
      <c r="Z35" t="str">
        <f>VLOOKUP(C35,country!A:B,2,FALSE)</f>
        <v>India</v>
      </c>
      <c r="AA35">
        <f t="shared" si="0"/>
        <v>3</v>
      </c>
    </row>
    <row r="36" spans="1:27" ht="15.75" customHeight="1" x14ac:dyDescent="0.25">
      <c r="A36">
        <v>18352268</v>
      </c>
      <c r="B36" t="s">
        <v>133</v>
      </c>
      <c r="C36">
        <v>1</v>
      </c>
      <c r="D36" t="s">
        <v>23</v>
      </c>
      <c r="E36" t="s">
        <v>134</v>
      </c>
      <c r="F36" t="s">
        <v>63</v>
      </c>
      <c r="G36" t="s">
        <v>64</v>
      </c>
      <c r="H36">
        <v>77.176150500000006</v>
      </c>
      <c r="I36">
        <v>28.565974700000002</v>
      </c>
      <c r="J36" t="s">
        <v>27</v>
      </c>
      <c r="K36" t="s">
        <v>28</v>
      </c>
      <c r="L36" t="s">
        <v>29</v>
      </c>
      <c r="M36" t="s">
        <v>29</v>
      </c>
      <c r="N36" t="s">
        <v>29</v>
      </c>
      <c r="O36" t="s">
        <v>29</v>
      </c>
      <c r="P36">
        <v>2</v>
      </c>
      <c r="Q36">
        <v>0</v>
      </c>
      <c r="R36">
        <v>500</v>
      </c>
      <c r="S36" t="str">
        <f>IF(Table1[[#This Row],[Average_Cost_for_two]]&lt;500,"Low",IF(Table1[[#This Row],[Average_Cost_for_two]]&lt;=1500,"Medium","High"))</f>
        <v>Medium</v>
      </c>
      <c r="T36">
        <v>1</v>
      </c>
      <c r="U36">
        <v>2011</v>
      </c>
      <c r="V36">
        <v>7</v>
      </c>
      <c r="W36">
        <v>13</v>
      </c>
      <c r="X36">
        <f>IF(OR(Main!$U36=0,
       Main!$V36=0,
       Main!$W36=0),
   "",
   DATE(Main!$U36,
        Main!$V36,
        Main!$W36)
)</f>
        <v>40737</v>
      </c>
      <c r="Y36">
        <f>Table1[[#This Row],[Average_Cost_for_two]]*VLOOKUP(Table1[[#This Row],[Currency]],currency!$A$2:$B$10,2,FALSE)</f>
        <v>6</v>
      </c>
      <c r="Z36" t="str">
        <f>VLOOKUP(C36,country!A:B,2,FALSE)</f>
        <v>India</v>
      </c>
      <c r="AA36">
        <f t="shared" si="0"/>
        <v>3</v>
      </c>
    </row>
    <row r="37" spans="1:27" ht="15.75" customHeight="1" x14ac:dyDescent="0.25">
      <c r="A37">
        <v>18352180</v>
      </c>
      <c r="B37" t="s">
        <v>135</v>
      </c>
      <c r="C37">
        <v>1</v>
      </c>
      <c r="D37" t="s">
        <v>23</v>
      </c>
      <c r="E37" t="s">
        <v>136</v>
      </c>
      <c r="F37" t="s">
        <v>63</v>
      </c>
      <c r="G37" t="s">
        <v>64</v>
      </c>
      <c r="H37">
        <v>77.100442459999996</v>
      </c>
      <c r="I37">
        <v>28.60913476</v>
      </c>
      <c r="J37" t="s">
        <v>27</v>
      </c>
      <c r="K37" t="s">
        <v>28</v>
      </c>
      <c r="L37" t="s">
        <v>29</v>
      </c>
      <c r="M37" t="s">
        <v>29</v>
      </c>
      <c r="N37" t="s">
        <v>29</v>
      </c>
      <c r="O37" t="s">
        <v>29</v>
      </c>
      <c r="P37">
        <v>1</v>
      </c>
      <c r="Q37">
        <v>0</v>
      </c>
      <c r="R37">
        <v>200</v>
      </c>
      <c r="S37" t="str">
        <f>IF(Table1[[#This Row],[Average_Cost_for_two]]&lt;500,"Low",IF(Table1[[#This Row],[Average_Cost_for_two]]&lt;=1500,"Medium","High"))</f>
        <v>Low</v>
      </c>
      <c r="T37">
        <v>1</v>
      </c>
      <c r="U37">
        <v>2011</v>
      </c>
      <c r="V37">
        <v>7</v>
      </c>
      <c r="W37">
        <v>3</v>
      </c>
      <c r="X37">
        <f>IF(OR(Main!$U37=0,
       Main!$V37=0,
       Main!$W37=0),
   "",
   DATE(Main!$U37,
        Main!$V37,
        Main!$W37)
)</f>
        <v>40727</v>
      </c>
      <c r="Y37">
        <f>Table1[[#This Row],[Average_Cost_for_two]]*VLOOKUP(Table1[[#This Row],[Currency]],currency!$A$2:$B$10,2,FALSE)</f>
        <v>2.4</v>
      </c>
      <c r="Z37" t="str">
        <f>VLOOKUP(C37,country!A:B,2,FALSE)</f>
        <v>India</v>
      </c>
      <c r="AA37">
        <f t="shared" si="0"/>
        <v>3</v>
      </c>
    </row>
    <row r="38" spans="1:27" ht="15.75" customHeight="1" x14ac:dyDescent="0.25">
      <c r="A38">
        <v>18354987</v>
      </c>
      <c r="B38" t="s">
        <v>137</v>
      </c>
      <c r="C38">
        <v>1</v>
      </c>
      <c r="D38" t="s">
        <v>23</v>
      </c>
      <c r="E38" t="s">
        <v>138</v>
      </c>
      <c r="F38" t="s">
        <v>139</v>
      </c>
      <c r="G38" t="s">
        <v>140</v>
      </c>
      <c r="H38">
        <v>77.204675449999996</v>
      </c>
      <c r="I38">
        <v>28.514531309999999</v>
      </c>
      <c r="J38" t="s">
        <v>27</v>
      </c>
      <c r="K38" t="s">
        <v>28</v>
      </c>
      <c r="L38" t="s">
        <v>29</v>
      </c>
      <c r="M38" t="s">
        <v>29</v>
      </c>
      <c r="N38" t="s">
        <v>29</v>
      </c>
      <c r="O38" t="s">
        <v>29</v>
      </c>
      <c r="P38">
        <v>1</v>
      </c>
      <c r="Q38">
        <v>0</v>
      </c>
      <c r="R38">
        <v>350</v>
      </c>
      <c r="S38" t="str">
        <f>IF(Table1[[#This Row],[Average_Cost_for_two]]&lt;500,"Low",IF(Table1[[#This Row],[Average_Cost_for_two]]&lt;=1500,"Medium","High"))</f>
        <v>Low</v>
      </c>
      <c r="T38">
        <v>1</v>
      </c>
      <c r="U38">
        <v>2014</v>
      </c>
      <c r="V38">
        <v>7</v>
      </c>
      <c r="W38">
        <v>20</v>
      </c>
      <c r="X38">
        <f>IF(OR(Main!$U38=0,
       Main!$V38=0,
       Main!$W38=0),
   "",
   DATE(Main!$U38,
        Main!$V38,
        Main!$W38)
)</f>
        <v>41840</v>
      </c>
      <c r="Y38">
        <f>Table1[[#This Row],[Average_Cost_for_two]]*VLOOKUP(Table1[[#This Row],[Currency]],currency!$A$2:$B$10,2,FALSE)</f>
        <v>4.2</v>
      </c>
      <c r="Z38" t="str">
        <f>VLOOKUP(C38,country!A:B,2,FALSE)</f>
        <v>India</v>
      </c>
      <c r="AA38">
        <f t="shared" si="0"/>
        <v>3</v>
      </c>
    </row>
    <row r="39" spans="1:27" ht="15.75" customHeight="1" x14ac:dyDescent="0.25">
      <c r="A39">
        <v>18355147</v>
      </c>
      <c r="B39" t="s">
        <v>141</v>
      </c>
      <c r="C39">
        <v>1</v>
      </c>
      <c r="D39" t="s">
        <v>23</v>
      </c>
      <c r="E39" t="s">
        <v>142</v>
      </c>
      <c r="F39" t="s">
        <v>139</v>
      </c>
      <c r="G39" t="s">
        <v>140</v>
      </c>
      <c r="H39">
        <v>77.198560009999994</v>
      </c>
      <c r="I39">
        <v>28.517847639999999</v>
      </c>
      <c r="J39" t="s">
        <v>27</v>
      </c>
      <c r="K39" t="s">
        <v>28</v>
      </c>
      <c r="L39" t="s">
        <v>29</v>
      </c>
      <c r="M39" t="s">
        <v>29</v>
      </c>
      <c r="N39" t="s">
        <v>29</v>
      </c>
      <c r="O39" t="s">
        <v>29</v>
      </c>
      <c r="P39">
        <v>1</v>
      </c>
      <c r="Q39">
        <v>0</v>
      </c>
      <c r="R39">
        <v>100</v>
      </c>
      <c r="S39" t="str">
        <f>IF(Table1[[#This Row],[Average_Cost_for_two]]&lt;500,"Low",IF(Table1[[#This Row],[Average_Cost_for_two]]&lt;=1500,"Medium","High"))</f>
        <v>Low</v>
      </c>
      <c r="T39">
        <v>1</v>
      </c>
      <c r="U39">
        <v>2014</v>
      </c>
      <c r="V39">
        <v>7</v>
      </c>
      <c r="W39">
        <v>2</v>
      </c>
      <c r="X39">
        <f>IF(OR(Main!$U39=0,
       Main!$V39=0,
       Main!$W39=0),
   "",
   DATE(Main!$U39,
        Main!$V39,
        Main!$W39)
)</f>
        <v>41822</v>
      </c>
      <c r="Y39">
        <f>Table1[[#This Row],[Average_Cost_for_two]]*VLOOKUP(Table1[[#This Row],[Currency]],currency!$A$2:$B$10,2,FALSE)</f>
        <v>1.2</v>
      </c>
      <c r="Z39" t="str">
        <f>VLOOKUP(C39,country!A:B,2,FALSE)</f>
        <v>India</v>
      </c>
      <c r="AA39">
        <f t="shared" si="0"/>
        <v>3</v>
      </c>
    </row>
    <row r="40" spans="1:27" ht="15.75" customHeight="1" x14ac:dyDescent="0.25">
      <c r="A40">
        <v>18361206</v>
      </c>
      <c r="B40" t="s">
        <v>143</v>
      </c>
      <c r="C40">
        <v>1</v>
      </c>
      <c r="D40" t="s">
        <v>23</v>
      </c>
      <c r="E40" t="s">
        <v>144</v>
      </c>
      <c r="F40" t="s">
        <v>145</v>
      </c>
      <c r="G40" t="s">
        <v>146</v>
      </c>
      <c r="H40">
        <v>77.221249900000004</v>
      </c>
      <c r="I40">
        <v>28.6919529</v>
      </c>
      <c r="J40" t="s">
        <v>27</v>
      </c>
      <c r="K40" t="s">
        <v>28</v>
      </c>
      <c r="L40" t="s">
        <v>29</v>
      </c>
      <c r="M40" t="s">
        <v>29</v>
      </c>
      <c r="N40" t="s">
        <v>29</v>
      </c>
      <c r="O40" t="s">
        <v>29</v>
      </c>
      <c r="P40">
        <v>1</v>
      </c>
      <c r="Q40">
        <v>0</v>
      </c>
      <c r="R40">
        <v>100</v>
      </c>
      <c r="S40" t="str">
        <f>IF(Table1[[#This Row],[Average_Cost_for_two]]&lt;500,"Low",IF(Table1[[#This Row],[Average_Cost_for_two]]&lt;=1500,"Medium","High"))</f>
        <v>Low</v>
      </c>
      <c r="T40">
        <v>1</v>
      </c>
      <c r="U40">
        <v>2014</v>
      </c>
      <c r="V40">
        <v>6</v>
      </c>
      <c r="W40">
        <v>16</v>
      </c>
      <c r="X40">
        <f>IF(OR(Main!$U40=0,
       Main!$V40=0,
       Main!$W40=0),
   "",
   DATE(Main!$U40,
        Main!$V40,
        Main!$W40)
)</f>
        <v>41806</v>
      </c>
      <c r="Y40">
        <f>Table1[[#This Row],[Average_Cost_for_two]]*VLOOKUP(Table1[[#This Row],[Currency]],currency!$A$2:$B$10,2,FALSE)</f>
        <v>1.2</v>
      </c>
      <c r="Z40" t="str">
        <f>VLOOKUP(C40,country!A:B,2,FALSE)</f>
        <v>India</v>
      </c>
      <c r="AA40">
        <f t="shared" si="0"/>
        <v>2</v>
      </c>
    </row>
    <row r="41" spans="1:27" ht="15.75" customHeight="1" x14ac:dyDescent="0.25">
      <c r="A41">
        <v>18292467</v>
      </c>
      <c r="B41" t="s">
        <v>147</v>
      </c>
      <c r="C41">
        <v>1</v>
      </c>
      <c r="D41" t="s">
        <v>23</v>
      </c>
      <c r="E41" t="s">
        <v>148</v>
      </c>
      <c r="F41" t="s">
        <v>149</v>
      </c>
      <c r="G41" t="s">
        <v>150</v>
      </c>
      <c r="H41">
        <v>77.243613600000003</v>
      </c>
      <c r="I41">
        <v>28.645085300000002</v>
      </c>
      <c r="J41" t="s">
        <v>27</v>
      </c>
      <c r="K41" t="s">
        <v>28</v>
      </c>
      <c r="L41" t="s">
        <v>29</v>
      </c>
      <c r="M41" t="s">
        <v>29</v>
      </c>
      <c r="N41" t="s">
        <v>29</v>
      </c>
      <c r="O41" t="s">
        <v>29</v>
      </c>
      <c r="P41">
        <v>1</v>
      </c>
      <c r="Q41">
        <v>0</v>
      </c>
      <c r="R41">
        <v>200</v>
      </c>
      <c r="S41" t="str">
        <f>IF(Table1[[#This Row],[Average_Cost_for_two]]&lt;500,"Low",IF(Table1[[#This Row],[Average_Cost_for_two]]&lt;=1500,"Medium","High"))</f>
        <v>Low</v>
      </c>
      <c r="T41">
        <v>1</v>
      </c>
      <c r="U41">
        <v>2018</v>
      </c>
      <c r="V41">
        <v>6</v>
      </c>
      <c r="W41">
        <v>23</v>
      </c>
      <c r="X41">
        <f>IF(OR(Main!$U41=0,
       Main!$V41=0,
       Main!$W41=0),
   "",
   DATE(Main!$U41,
        Main!$V41,
        Main!$W41)
)</f>
        <v>43274</v>
      </c>
      <c r="Y41">
        <f>Table1[[#This Row],[Average_Cost_for_two]]*VLOOKUP(Table1[[#This Row],[Currency]],currency!$A$2:$B$10,2,FALSE)</f>
        <v>2.4</v>
      </c>
      <c r="Z41" t="str">
        <f>VLOOKUP(C41,country!A:B,2,FALSE)</f>
        <v>India</v>
      </c>
      <c r="AA41">
        <f t="shared" si="0"/>
        <v>2</v>
      </c>
    </row>
    <row r="42" spans="1:27" ht="15.75" customHeight="1" x14ac:dyDescent="0.25">
      <c r="A42">
        <v>18378032</v>
      </c>
      <c r="B42" t="s">
        <v>151</v>
      </c>
      <c r="C42">
        <v>1</v>
      </c>
      <c r="D42" t="s">
        <v>23</v>
      </c>
      <c r="E42" t="s">
        <v>152</v>
      </c>
      <c r="F42" t="s">
        <v>75</v>
      </c>
      <c r="G42" t="s">
        <v>76</v>
      </c>
      <c r="H42">
        <v>77.319460699999993</v>
      </c>
      <c r="I42">
        <v>28.680372599999998</v>
      </c>
      <c r="J42" t="s">
        <v>27</v>
      </c>
      <c r="K42" t="s">
        <v>28</v>
      </c>
      <c r="L42" t="s">
        <v>29</v>
      </c>
      <c r="M42" t="s">
        <v>29</v>
      </c>
      <c r="N42" t="s">
        <v>29</v>
      </c>
      <c r="O42" t="s">
        <v>29</v>
      </c>
      <c r="P42">
        <v>2</v>
      </c>
      <c r="Q42">
        <v>0</v>
      </c>
      <c r="R42">
        <v>500</v>
      </c>
      <c r="S42" t="str">
        <f>IF(Table1[[#This Row],[Average_Cost_for_two]]&lt;500,"Low",IF(Table1[[#This Row],[Average_Cost_for_two]]&lt;=1500,"Medium","High"))</f>
        <v>Medium</v>
      </c>
      <c r="T42">
        <v>1</v>
      </c>
      <c r="U42">
        <v>2010</v>
      </c>
      <c r="V42">
        <v>6</v>
      </c>
      <c r="W42">
        <v>20</v>
      </c>
      <c r="X42">
        <f>IF(OR(Main!$U42=0,
       Main!$V42=0,
       Main!$W42=0),
   "",
   DATE(Main!$U42,
        Main!$V42,
        Main!$W42)
)</f>
        <v>40349</v>
      </c>
      <c r="Y42">
        <f>Table1[[#This Row],[Average_Cost_for_two]]*VLOOKUP(Table1[[#This Row],[Currency]],currency!$A$2:$B$10,2,FALSE)</f>
        <v>6</v>
      </c>
      <c r="Z42" t="str">
        <f>VLOOKUP(C42,country!A:B,2,FALSE)</f>
        <v>India</v>
      </c>
      <c r="AA42">
        <f t="shared" si="0"/>
        <v>2</v>
      </c>
    </row>
    <row r="43" spans="1:27" ht="15.75" customHeight="1" x14ac:dyDescent="0.25">
      <c r="A43">
        <v>18449634</v>
      </c>
      <c r="B43" t="s">
        <v>153</v>
      </c>
      <c r="C43">
        <v>1</v>
      </c>
      <c r="D43" t="s">
        <v>23</v>
      </c>
      <c r="E43" t="s">
        <v>154</v>
      </c>
      <c r="F43" t="s">
        <v>155</v>
      </c>
      <c r="G43" t="s">
        <v>156</v>
      </c>
      <c r="H43">
        <v>77.192143900000005</v>
      </c>
      <c r="I43">
        <v>28.6990208</v>
      </c>
      <c r="J43" t="s">
        <v>27</v>
      </c>
      <c r="K43" t="s">
        <v>28</v>
      </c>
      <c r="L43" t="s">
        <v>29</v>
      </c>
      <c r="M43" t="s">
        <v>29</v>
      </c>
      <c r="N43" t="s">
        <v>29</v>
      </c>
      <c r="O43" t="s">
        <v>29</v>
      </c>
      <c r="P43">
        <v>1</v>
      </c>
      <c r="Q43">
        <v>0</v>
      </c>
      <c r="R43">
        <v>400</v>
      </c>
      <c r="S43" t="str">
        <f>IF(Table1[[#This Row],[Average_Cost_for_two]]&lt;500,"Low",IF(Table1[[#This Row],[Average_Cost_for_two]]&lt;=1500,"Medium","High"))</f>
        <v>Low</v>
      </c>
      <c r="T43">
        <v>1</v>
      </c>
      <c r="U43">
        <v>2017</v>
      </c>
      <c r="V43">
        <v>6</v>
      </c>
      <c r="W43">
        <v>15</v>
      </c>
      <c r="X43">
        <f>IF(OR(Main!$U43=0,
       Main!$V43=0,
       Main!$W43=0),
   "",
   DATE(Main!$U43,
        Main!$V43,
        Main!$W43)
)</f>
        <v>42901</v>
      </c>
      <c r="Y43">
        <f>Table1[[#This Row],[Average_Cost_for_two]]*VLOOKUP(Table1[[#This Row],[Currency]],currency!$A$2:$B$10,2,FALSE)</f>
        <v>4.8</v>
      </c>
      <c r="Z43" t="str">
        <f>VLOOKUP(C43,country!A:B,2,FALSE)</f>
        <v>India</v>
      </c>
      <c r="AA43">
        <f t="shared" si="0"/>
        <v>2</v>
      </c>
    </row>
    <row r="44" spans="1:27" ht="15.75" customHeight="1" x14ac:dyDescent="0.25">
      <c r="A44">
        <v>18424902</v>
      </c>
      <c r="B44" t="s">
        <v>157</v>
      </c>
      <c r="C44">
        <v>1</v>
      </c>
      <c r="D44" t="s">
        <v>23</v>
      </c>
      <c r="E44" t="s">
        <v>158</v>
      </c>
      <c r="F44" t="s">
        <v>159</v>
      </c>
      <c r="G44" t="s">
        <v>160</v>
      </c>
      <c r="H44">
        <v>77.209381500000006</v>
      </c>
      <c r="I44">
        <v>28.560508500000001</v>
      </c>
      <c r="J44" t="s">
        <v>27</v>
      </c>
      <c r="K44" t="s">
        <v>28</v>
      </c>
      <c r="L44" t="s">
        <v>29</v>
      </c>
      <c r="M44" t="s">
        <v>29</v>
      </c>
      <c r="N44" t="s">
        <v>29</v>
      </c>
      <c r="O44" t="s">
        <v>29</v>
      </c>
      <c r="P44">
        <v>1</v>
      </c>
      <c r="Q44">
        <v>0</v>
      </c>
      <c r="R44">
        <v>100</v>
      </c>
      <c r="S44" t="str">
        <f>IF(Table1[[#This Row],[Average_Cost_for_two]]&lt;500,"Low",IF(Table1[[#This Row],[Average_Cost_for_two]]&lt;=1500,"Medium","High"))</f>
        <v>Low</v>
      </c>
      <c r="T44">
        <v>1</v>
      </c>
      <c r="U44">
        <v>2015</v>
      </c>
      <c r="V44">
        <v>6</v>
      </c>
      <c r="W44">
        <v>5</v>
      </c>
      <c r="X44">
        <f>IF(OR(Main!$U44=0,
       Main!$V44=0,
       Main!$W44=0),
   "",
   DATE(Main!$U44,
        Main!$V44,
        Main!$W44)
)</f>
        <v>42160</v>
      </c>
      <c r="Y44">
        <f>Table1[[#This Row],[Average_Cost_for_two]]*VLOOKUP(Table1[[#This Row],[Currency]],currency!$A$2:$B$10,2,FALSE)</f>
        <v>1.2</v>
      </c>
      <c r="Z44" t="str">
        <f>VLOOKUP(C44,country!A:B,2,FALSE)</f>
        <v>India</v>
      </c>
      <c r="AA44">
        <f t="shared" si="0"/>
        <v>2</v>
      </c>
    </row>
    <row r="45" spans="1:27" ht="15.75" customHeight="1" x14ac:dyDescent="0.25">
      <c r="A45">
        <v>18421482</v>
      </c>
      <c r="B45" t="s">
        <v>161</v>
      </c>
      <c r="C45">
        <v>1</v>
      </c>
      <c r="D45" t="s">
        <v>23</v>
      </c>
      <c r="E45" t="s">
        <v>162</v>
      </c>
      <c r="F45" t="s">
        <v>163</v>
      </c>
      <c r="G45" t="s">
        <v>164</v>
      </c>
      <c r="H45">
        <v>77.2822453</v>
      </c>
      <c r="I45">
        <v>28.655521400000001</v>
      </c>
      <c r="J45" t="s">
        <v>27</v>
      </c>
      <c r="K45" t="s">
        <v>28</v>
      </c>
      <c r="L45" t="s">
        <v>29</v>
      </c>
      <c r="M45" t="s">
        <v>29</v>
      </c>
      <c r="N45" t="s">
        <v>29</v>
      </c>
      <c r="O45" t="s">
        <v>29</v>
      </c>
      <c r="P45">
        <v>1</v>
      </c>
      <c r="Q45">
        <v>0</v>
      </c>
      <c r="R45">
        <v>200</v>
      </c>
      <c r="S45" t="str">
        <f>IF(Table1[[#This Row],[Average_Cost_for_two]]&lt;500,"Low",IF(Table1[[#This Row],[Average_Cost_for_two]]&lt;=1500,"Medium","High"))</f>
        <v>Low</v>
      </c>
      <c r="T45">
        <v>1</v>
      </c>
      <c r="U45">
        <v>2012</v>
      </c>
      <c r="V45">
        <v>6</v>
      </c>
      <c r="W45">
        <v>10</v>
      </c>
      <c r="X45">
        <f>IF(OR(Main!$U45=0,
       Main!$V45=0,
       Main!$W45=0),
   "",
   DATE(Main!$U45,
        Main!$V45,
        Main!$W45)
)</f>
        <v>41070</v>
      </c>
      <c r="Y45">
        <f>Table1[[#This Row],[Average_Cost_for_two]]*VLOOKUP(Table1[[#This Row],[Currency]],currency!$A$2:$B$10,2,FALSE)</f>
        <v>2.4</v>
      </c>
      <c r="Z45" t="str">
        <f>VLOOKUP(C45,country!A:B,2,FALSE)</f>
        <v>India</v>
      </c>
      <c r="AA45">
        <f t="shared" si="0"/>
        <v>2</v>
      </c>
    </row>
    <row r="46" spans="1:27" ht="15.75" customHeight="1" x14ac:dyDescent="0.25">
      <c r="A46">
        <v>18425148</v>
      </c>
      <c r="B46" t="s">
        <v>165</v>
      </c>
      <c r="C46">
        <v>1</v>
      </c>
      <c r="D46" t="s">
        <v>23</v>
      </c>
      <c r="E46" t="s">
        <v>166</v>
      </c>
      <c r="F46" t="s">
        <v>34</v>
      </c>
      <c r="G46" t="s">
        <v>35</v>
      </c>
      <c r="H46">
        <v>77.242322299999998</v>
      </c>
      <c r="I46">
        <v>28.575525500000001</v>
      </c>
      <c r="J46" t="s">
        <v>27</v>
      </c>
      <c r="K46" t="s">
        <v>28</v>
      </c>
      <c r="L46" t="s">
        <v>29</v>
      </c>
      <c r="M46" t="s">
        <v>29</v>
      </c>
      <c r="N46" t="s">
        <v>29</v>
      </c>
      <c r="O46" t="s">
        <v>29</v>
      </c>
      <c r="P46">
        <v>1</v>
      </c>
      <c r="Q46">
        <v>0</v>
      </c>
      <c r="R46">
        <v>200</v>
      </c>
      <c r="S46" t="str">
        <f>IF(Table1[[#This Row],[Average_Cost_for_two]]&lt;500,"Low",IF(Table1[[#This Row],[Average_Cost_for_two]]&lt;=1500,"Medium","High"))</f>
        <v>Low</v>
      </c>
      <c r="T46">
        <v>1</v>
      </c>
      <c r="U46">
        <v>2015</v>
      </c>
      <c r="V46">
        <v>6</v>
      </c>
      <c r="W46">
        <v>18</v>
      </c>
      <c r="X46">
        <f>IF(OR(Main!$U46=0,
       Main!$V46=0,
       Main!$W46=0),
   "",
   DATE(Main!$U46,
        Main!$V46,
        Main!$W46)
)</f>
        <v>42173</v>
      </c>
      <c r="Y46">
        <f>Table1[[#This Row],[Average_Cost_for_two]]*VLOOKUP(Table1[[#This Row],[Currency]],currency!$A$2:$B$10,2,FALSE)</f>
        <v>2.4</v>
      </c>
      <c r="Z46" t="str">
        <f>VLOOKUP(C46,country!A:B,2,FALSE)</f>
        <v>India</v>
      </c>
      <c r="AA46">
        <f t="shared" si="0"/>
        <v>2</v>
      </c>
    </row>
    <row r="47" spans="1:27" ht="15.75" customHeight="1" x14ac:dyDescent="0.25">
      <c r="A47">
        <v>18410302</v>
      </c>
      <c r="B47" t="s">
        <v>167</v>
      </c>
      <c r="C47">
        <v>1</v>
      </c>
      <c r="D47" t="s">
        <v>23</v>
      </c>
      <c r="E47" t="s">
        <v>168</v>
      </c>
      <c r="F47" t="s">
        <v>34</v>
      </c>
      <c r="G47" t="s">
        <v>35</v>
      </c>
      <c r="H47">
        <v>0</v>
      </c>
      <c r="I47">
        <v>0</v>
      </c>
      <c r="J47" t="s">
        <v>27</v>
      </c>
      <c r="K47" t="s">
        <v>28</v>
      </c>
      <c r="L47" t="s">
        <v>29</v>
      </c>
      <c r="M47" t="s">
        <v>29</v>
      </c>
      <c r="N47" t="s">
        <v>29</v>
      </c>
      <c r="O47" t="s">
        <v>29</v>
      </c>
      <c r="P47">
        <v>2</v>
      </c>
      <c r="Q47">
        <v>0</v>
      </c>
      <c r="R47">
        <v>500</v>
      </c>
      <c r="S47" t="str">
        <f>IF(Table1[[#This Row],[Average_Cost_for_two]]&lt;500,"Low",IF(Table1[[#This Row],[Average_Cost_for_two]]&lt;=1500,"Medium","High"))</f>
        <v>Medium</v>
      </c>
      <c r="T47">
        <v>1</v>
      </c>
      <c r="U47">
        <v>2013</v>
      </c>
      <c r="V47">
        <v>6</v>
      </c>
      <c r="W47">
        <v>15</v>
      </c>
      <c r="X47">
        <f>IF(OR(Main!$U47=0,
       Main!$V47=0,
       Main!$W47=0),
   "",
   DATE(Main!$U47,
        Main!$V47,
        Main!$W47)
)</f>
        <v>41440</v>
      </c>
      <c r="Y47">
        <f>Table1[[#This Row],[Average_Cost_for_two]]*VLOOKUP(Table1[[#This Row],[Currency]],currency!$A$2:$B$10,2,FALSE)</f>
        <v>6</v>
      </c>
      <c r="Z47" t="str">
        <f>VLOOKUP(C47,country!A:B,2,FALSE)</f>
        <v>India</v>
      </c>
      <c r="AA47">
        <f t="shared" si="0"/>
        <v>2</v>
      </c>
    </row>
    <row r="48" spans="1:27" ht="15.75" customHeight="1" x14ac:dyDescent="0.25">
      <c r="A48">
        <v>8033</v>
      </c>
      <c r="B48" t="s">
        <v>169</v>
      </c>
      <c r="C48">
        <v>1</v>
      </c>
      <c r="D48" t="s">
        <v>23</v>
      </c>
      <c r="E48" t="s">
        <v>170</v>
      </c>
      <c r="F48" t="s">
        <v>119</v>
      </c>
      <c r="G48" t="s">
        <v>120</v>
      </c>
      <c r="H48">
        <v>77.309342599999994</v>
      </c>
      <c r="I48">
        <v>28.5905357</v>
      </c>
      <c r="J48" t="s">
        <v>27</v>
      </c>
      <c r="K48" t="s">
        <v>28</v>
      </c>
      <c r="L48" t="s">
        <v>29</v>
      </c>
      <c r="M48" t="s">
        <v>29</v>
      </c>
      <c r="N48" t="s">
        <v>29</v>
      </c>
      <c r="O48" t="s">
        <v>29</v>
      </c>
      <c r="P48">
        <v>1</v>
      </c>
      <c r="Q48">
        <v>0</v>
      </c>
      <c r="R48">
        <v>100</v>
      </c>
      <c r="S48" t="str">
        <f>IF(Table1[[#This Row],[Average_Cost_for_two]]&lt;500,"Low",IF(Table1[[#This Row],[Average_Cost_for_two]]&lt;=1500,"Medium","High"))</f>
        <v>Low</v>
      </c>
      <c r="T48">
        <v>1</v>
      </c>
      <c r="U48">
        <v>2018</v>
      </c>
      <c r="V48">
        <v>6</v>
      </c>
      <c r="W48">
        <v>27</v>
      </c>
      <c r="X48">
        <f>IF(OR(Main!$U48=0,
       Main!$V48=0,
       Main!$W48=0),
   "",
   DATE(Main!$U48,
        Main!$V48,
        Main!$W48)
)</f>
        <v>43278</v>
      </c>
      <c r="Y48">
        <f>Table1[[#This Row],[Average_Cost_for_two]]*VLOOKUP(Table1[[#This Row],[Currency]],currency!$A$2:$B$10,2,FALSE)</f>
        <v>1.2</v>
      </c>
      <c r="Z48" t="str">
        <f>VLOOKUP(C48,country!A:B,2,FALSE)</f>
        <v>India</v>
      </c>
      <c r="AA48">
        <f t="shared" si="0"/>
        <v>2</v>
      </c>
    </row>
    <row r="49" spans="1:27" ht="15.75" customHeight="1" x14ac:dyDescent="0.25">
      <c r="A49">
        <v>18440429</v>
      </c>
      <c r="B49" t="s">
        <v>171</v>
      </c>
      <c r="C49">
        <v>1</v>
      </c>
      <c r="D49" t="s">
        <v>23</v>
      </c>
      <c r="E49" t="s">
        <v>172</v>
      </c>
      <c r="F49" t="s">
        <v>173</v>
      </c>
      <c r="G49" t="s">
        <v>174</v>
      </c>
      <c r="H49">
        <v>77.309447899999995</v>
      </c>
      <c r="I49">
        <v>28.6232139</v>
      </c>
      <c r="J49" t="s">
        <v>27</v>
      </c>
      <c r="K49" t="s">
        <v>28</v>
      </c>
      <c r="L49" t="s">
        <v>29</v>
      </c>
      <c r="M49" t="s">
        <v>29</v>
      </c>
      <c r="N49" t="s">
        <v>29</v>
      </c>
      <c r="O49" t="s">
        <v>29</v>
      </c>
      <c r="P49">
        <v>1</v>
      </c>
      <c r="Q49">
        <v>0</v>
      </c>
      <c r="R49">
        <v>300</v>
      </c>
      <c r="S49" t="str">
        <f>IF(Table1[[#This Row],[Average_Cost_for_two]]&lt;500,"Low",IF(Table1[[#This Row],[Average_Cost_for_two]]&lt;=1500,"Medium","High"))</f>
        <v>Low</v>
      </c>
      <c r="T49">
        <v>1</v>
      </c>
      <c r="U49">
        <v>2018</v>
      </c>
      <c r="V49">
        <v>6</v>
      </c>
      <c r="W49">
        <v>25</v>
      </c>
      <c r="X49">
        <f>IF(OR(Main!$U49=0,
       Main!$V49=0,
       Main!$W49=0),
   "",
   DATE(Main!$U49,
        Main!$V49,
        Main!$W49)
)</f>
        <v>43276</v>
      </c>
      <c r="Y49">
        <f>Table1[[#This Row],[Average_Cost_for_two]]*VLOOKUP(Table1[[#This Row],[Currency]],currency!$A$2:$B$10,2,FALSE)</f>
        <v>3.6</v>
      </c>
      <c r="Z49" t="str">
        <f>VLOOKUP(C49,country!A:B,2,FALSE)</f>
        <v>India</v>
      </c>
      <c r="AA49">
        <f t="shared" si="0"/>
        <v>2</v>
      </c>
    </row>
    <row r="50" spans="1:27" ht="15.75" customHeight="1" x14ac:dyDescent="0.25">
      <c r="A50">
        <v>18489545</v>
      </c>
      <c r="B50" t="s">
        <v>175</v>
      </c>
      <c r="C50">
        <v>1</v>
      </c>
      <c r="D50" t="s">
        <v>23</v>
      </c>
      <c r="E50" t="s">
        <v>176</v>
      </c>
      <c r="F50" t="s">
        <v>177</v>
      </c>
      <c r="G50" t="s">
        <v>178</v>
      </c>
      <c r="H50">
        <v>77.126808999999994</v>
      </c>
      <c r="I50">
        <v>28.5456553</v>
      </c>
      <c r="J50" t="s">
        <v>27</v>
      </c>
      <c r="K50" t="s">
        <v>28</v>
      </c>
      <c r="L50" t="s">
        <v>29</v>
      </c>
      <c r="M50" t="s">
        <v>29</v>
      </c>
      <c r="N50" t="s">
        <v>29</v>
      </c>
      <c r="O50" t="s">
        <v>29</v>
      </c>
      <c r="P50">
        <v>1</v>
      </c>
      <c r="Q50">
        <v>0</v>
      </c>
      <c r="R50">
        <v>200</v>
      </c>
      <c r="S50" t="str">
        <f>IF(Table1[[#This Row],[Average_Cost_for_two]]&lt;500,"Low",IF(Table1[[#This Row],[Average_Cost_for_two]]&lt;=1500,"Medium","High"))</f>
        <v>Low</v>
      </c>
      <c r="T50">
        <v>1</v>
      </c>
      <c r="U50">
        <v>2012</v>
      </c>
      <c r="V50">
        <v>6</v>
      </c>
      <c r="W50">
        <v>16</v>
      </c>
      <c r="X50">
        <f>IF(OR(Main!$U50=0,
       Main!$V50=0,
       Main!$W50=0),
   "",
   DATE(Main!$U50,
        Main!$V50,
        Main!$W50)
)</f>
        <v>41076</v>
      </c>
      <c r="Y50">
        <f>Table1[[#This Row],[Average_Cost_for_two]]*VLOOKUP(Table1[[#This Row],[Currency]],currency!$A$2:$B$10,2,FALSE)</f>
        <v>2.4</v>
      </c>
      <c r="Z50" t="str">
        <f>VLOOKUP(C50,country!A:B,2,FALSE)</f>
        <v>India</v>
      </c>
      <c r="AA50">
        <f t="shared" si="0"/>
        <v>2</v>
      </c>
    </row>
    <row r="51" spans="1:27" ht="15.75" customHeight="1" x14ac:dyDescent="0.25">
      <c r="A51">
        <v>18489852</v>
      </c>
      <c r="B51" t="s">
        <v>179</v>
      </c>
      <c r="C51">
        <v>1</v>
      </c>
      <c r="D51" t="s">
        <v>23</v>
      </c>
      <c r="E51" t="s">
        <v>180</v>
      </c>
      <c r="F51" t="s">
        <v>177</v>
      </c>
      <c r="G51" t="s">
        <v>178</v>
      </c>
      <c r="H51">
        <v>77.160628700000004</v>
      </c>
      <c r="I51">
        <v>28.494947799999998</v>
      </c>
      <c r="J51" t="s">
        <v>27</v>
      </c>
      <c r="K51" t="s">
        <v>28</v>
      </c>
      <c r="L51" t="s">
        <v>29</v>
      </c>
      <c r="M51" t="s">
        <v>29</v>
      </c>
      <c r="N51" t="s">
        <v>29</v>
      </c>
      <c r="O51" t="s">
        <v>29</v>
      </c>
      <c r="P51">
        <v>1</v>
      </c>
      <c r="Q51">
        <v>0</v>
      </c>
      <c r="R51">
        <v>200</v>
      </c>
      <c r="S51" t="str">
        <f>IF(Table1[[#This Row],[Average_Cost_for_two]]&lt;500,"Low",IF(Table1[[#This Row],[Average_Cost_for_two]]&lt;=1500,"Medium","High"))</f>
        <v>Low</v>
      </c>
      <c r="T51">
        <v>1</v>
      </c>
      <c r="U51">
        <v>2017</v>
      </c>
      <c r="V51">
        <v>6</v>
      </c>
      <c r="W51">
        <v>8</v>
      </c>
      <c r="X51">
        <f>IF(OR(Main!$U51=0,
       Main!$V51=0,
       Main!$W51=0),
   "",
   DATE(Main!$U51,
        Main!$V51,
        Main!$W51)
)</f>
        <v>42894</v>
      </c>
      <c r="Y51">
        <f>Table1[[#This Row],[Average_Cost_for_two]]*VLOOKUP(Table1[[#This Row],[Currency]],currency!$A$2:$B$10,2,FALSE)</f>
        <v>2.4</v>
      </c>
      <c r="Z51" t="str">
        <f>VLOOKUP(C51,country!A:B,2,FALSE)</f>
        <v>India</v>
      </c>
      <c r="AA51">
        <f t="shared" si="0"/>
        <v>2</v>
      </c>
    </row>
    <row r="52" spans="1:27" ht="15.75" customHeight="1" x14ac:dyDescent="0.25">
      <c r="A52">
        <v>18449786</v>
      </c>
      <c r="B52" t="s">
        <v>181</v>
      </c>
      <c r="C52">
        <v>1</v>
      </c>
      <c r="D52" t="s">
        <v>23</v>
      </c>
      <c r="E52" t="s">
        <v>182</v>
      </c>
      <c r="F52" t="s">
        <v>45</v>
      </c>
      <c r="G52" t="s">
        <v>46</v>
      </c>
      <c r="H52">
        <v>77.218771099999998</v>
      </c>
      <c r="I52">
        <v>28.709168300000002</v>
      </c>
      <c r="J52" t="s">
        <v>27</v>
      </c>
      <c r="K52" t="s">
        <v>28</v>
      </c>
      <c r="L52" t="s">
        <v>29</v>
      </c>
      <c r="M52" t="s">
        <v>29</v>
      </c>
      <c r="N52" t="s">
        <v>29</v>
      </c>
      <c r="O52" t="s">
        <v>29</v>
      </c>
      <c r="P52">
        <v>1</v>
      </c>
      <c r="Q52">
        <v>0</v>
      </c>
      <c r="R52">
        <v>100</v>
      </c>
      <c r="S52" t="str">
        <f>IF(Table1[[#This Row],[Average_Cost_for_two]]&lt;500,"Low",IF(Table1[[#This Row],[Average_Cost_for_two]]&lt;=1500,"Medium","High"))</f>
        <v>Low</v>
      </c>
      <c r="T52">
        <v>1</v>
      </c>
      <c r="U52">
        <v>2017</v>
      </c>
      <c r="V52">
        <v>6</v>
      </c>
      <c r="W52">
        <v>1</v>
      </c>
      <c r="X52">
        <f>IF(OR(Main!$U52=0,
       Main!$V52=0,
       Main!$W52=0),
   "",
   DATE(Main!$U52,
        Main!$V52,
        Main!$W52)
)</f>
        <v>42887</v>
      </c>
      <c r="Y52">
        <f>Table1[[#This Row],[Average_Cost_for_two]]*VLOOKUP(Table1[[#This Row],[Currency]],currency!$A$2:$B$10,2,FALSE)</f>
        <v>1.2</v>
      </c>
      <c r="Z52" t="str">
        <f>VLOOKUP(C52,country!A:B,2,FALSE)</f>
        <v>India</v>
      </c>
      <c r="AA52">
        <f t="shared" si="0"/>
        <v>2</v>
      </c>
    </row>
    <row r="53" spans="1:27" ht="15.75" customHeight="1" x14ac:dyDescent="0.25">
      <c r="A53">
        <v>18361771</v>
      </c>
      <c r="B53" t="s">
        <v>183</v>
      </c>
      <c r="C53">
        <v>1</v>
      </c>
      <c r="D53" t="s">
        <v>23</v>
      </c>
      <c r="E53" t="s">
        <v>184</v>
      </c>
      <c r="F53" t="s">
        <v>45</v>
      </c>
      <c r="G53" t="s">
        <v>46</v>
      </c>
      <c r="H53">
        <v>77.218804199999994</v>
      </c>
      <c r="I53">
        <v>28.7089927</v>
      </c>
      <c r="J53" t="s">
        <v>27</v>
      </c>
      <c r="K53" t="s">
        <v>28</v>
      </c>
      <c r="L53" t="s">
        <v>29</v>
      </c>
      <c r="M53" t="s">
        <v>29</v>
      </c>
      <c r="N53" t="s">
        <v>29</v>
      </c>
      <c r="O53" t="s">
        <v>29</v>
      </c>
      <c r="P53">
        <v>1</v>
      </c>
      <c r="Q53">
        <v>0</v>
      </c>
      <c r="R53">
        <v>300</v>
      </c>
      <c r="S53" t="str">
        <f>IF(Table1[[#This Row],[Average_Cost_for_two]]&lt;500,"Low",IF(Table1[[#This Row],[Average_Cost_for_two]]&lt;=1500,"Medium","High"))</f>
        <v>Low</v>
      </c>
      <c r="T53">
        <v>1</v>
      </c>
      <c r="U53">
        <v>2018</v>
      </c>
      <c r="V53">
        <v>6</v>
      </c>
      <c r="W53">
        <v>10</v>
      </c>
      <c r="X53">
        <f>IF(OR(Main!$U53=0,
       Main!$V53=0,
       Main!$W53=0),
   "",
   DATE(Main!$U53,
        Main!$V53,
        Main!$W53)
)</f>
        <v>43261</v>
      </c>
      <c r="Y53">
        <f>Table1[[#This Row],[Average_Cost_for_two]]*VLOOKUP(Table1[[#This Row],[Currency]],currency!$A$2:$B$10,2,FALSE)</f>
        <v>3.6</v>
      </c>
      <c r="Z53" t="str">
        <f>VLOOKUP(C53,country!A:B,2,FALSE)</f>
        <v>India</v>
      </c>
      <c r="AA53">
        <f t="shared" si="0"/>
        <v>2</v>
      </c>
    </row>
    <row r="54" spans="1:27" ht="15.75" customHeight="1" x14ac:dyDescent="0.25">
      <c r="A54">
        <v>18449667</v>
      </c>
      <c r="B54" t="s">
        <v>185</v>
      </c>
      <c r="C54">
        <v>1</v>
      </c>
      <c r="D54" t="s">
        <v>23</v>
      </c>
      <c r="E54" t="s">
        <v>186</v>
      </c>
      <c r="F54" t="s">
        <v>45</v>
      </c>
      <c r="G54" t="s">
        <v>46</v>
      </c>
      <c r="H54">
        <v>77.2188953</v>
      </c>
      <c r="I54">
        <v>28.7093068</v>
      </c>
      <c r="J54" t="s">
        <v>27</v>
      </c>
      <c r="K54" t="s">
        <v>28</v>
      </c>
      <c r="L54" t="s">
        <v>29</v>
      </c>
      <c r="M54" t="s">
        <v>29</v>
      </c>
      <c r="N54" t="s">
        <v>29</v>
      </c>
      <c r="O54" t="s">
        <v>29</v>
      </c>
      <c r="P54">
        <v>1</v>
      </c>
      <c r="Q54">
        <v>0</v>
      </c>
      <c r="R54">
        <v>200</v>
      </c>
      <c r="S54" t="str">
        <f>IF(Table1[[#This Row],[Average_Cost_for_two]]&lt;500,"Low",IF(Table1[[#This Row],[Average_Cost_for_two]]&lt;=1500,"Medium","High"))</f>
        <v>Low</v>
      </c>
      <c r="T54">
        <v>1</v>
      </c>
      <c r="U54">
        <v>2015</v>
      </c>
      <c r="V54">
        <v>6</v>
      </c>
      <c r="W54">
        <v>19</v>
      </c>
      <c r="X54">
        <f>IF(OR(Main!$U54=0,
       Main!$V54=0,
       Main!$W54=0),
   "",
   DATE(Main!$U54,
        Main!$V54,
        Main!$W54)
)</f>
        <v>42174</v>
      </c>
      <c r="Y54">
        <f>Table1[[#This Row],[Average_Cost_for_two]]*VLOOKUP(Table1[[#This Row],[Currency]],currency!$A$2:$B$10,2,FALSE)</f>
        <v>2.4</v>
      </c>
      <c r="Z54" t="str">
        <f>VLOOKUP(C54,country!A:B,2,FALSE)</f>
        <v>India</v>
      </c>
      <c r="AA54">
        <f t="shared" si="0"/>
        <v>2</v>
      </c>
    </row>
    <row r="55" spans="1:27" ht="15.75" customHeight="1" x14ac:dyDescent="0.25">
      <c r="A55">
        <v>18017260</v>
      </c>
      <c r="B55" t="s">
        <v>187</v>
      </c>
      <c r="C55">
        <v>1</v>
      </c>
      <c r="D55" t="s">
        <v>23</v>
      </c>
      <c r="E55" t="s">
        <v>188</v>
      </c>
      <c r="F55" t="s">
        <v>92</v>
      </c>
      <c r="G55" t="s">
        <v>93</v>
      </c>
      <c r="H55">
        <v>77.068146600000006</v>
      </c>
      <c r="I55">
        <v>28.681843199999999</v>
      </c>
      <c r="J55" t="s">
        <v>27</v>
      </c>
      <c r="K55" t="s">
        <v>28</v>
      </c>
      <c r="L55" t="s">
        <v>29</v>
      </c>
      <c r="M55" t="s">
        <v>29</v>
      </c>
      <c r="N55" t="s">
        <v>29</v>
      </c>
      <c r="O55" t="s">
        <v>29</v>
      </c>
      <c r="P55">
        <v>1</v>
      </c>
      <c r="Q55">
        <v>0</v>
      </c>
      <c r="R55">
        <v>300</v>
      </c>
      <c r="S55" t="str">
        <f>IF(Table1[[#This Row],[Average_Cost_for_two]]&lt;500,"Low",IF(Table1[[#This Row],[Average_Cost_for_two]]&lt;=1500,"Medium","High"))</f>
        <v>Low</v>
      </c>
      <c r="T55">
        <v>1</v>
      </c>
      <c r="U55">
        <v>2011</v>
      </c>
      <c r="V55">
        <v>6</v>
      </c>
      <c r="W55">
        <v>16</v>
      </c>
      <c r="X55">
        <f>IF(OR(Main!$U55=0,
       Main!$V55=0,
       Main!$W55=0),
   "",
   DATE(Main!$U55,
        Main!$V55,
        Main!$W55)
)</f>
        <v>40710</v>
      </c>
      <c r="Y55">
        <f>Table1[[#This Row],[Average_Cost_for_two]]*VLOOKUP(Table1[[#This Row],[Currency]],currency!$A$2:$B$10,2,FALSE)</f>
        <v>3.6</v>
      </c>
      <c r="Z55" t="str">
        <f>VLOOKUP(C55,country!A:B,2,FALSE)</f>
        <v>India</v>
      </c>
      <c r="AA55">
        <f t="shared" si="0"/>
        <v>2</v>
      </c>
    </row>
    <row r="56" spans="1:27" ht="15.75" customHeight="1" x14ac:dyDescent="0.25">
      <c r="A56">
        <v>18432628</v>
      </c>
      <c r="B56" t="s">
        <v>189</v>
      </c>
      <c r="C56">
        <v>1</v>
      </c>
      <c r="D56" t="s">
        <v>23</v>
      </c>
      <c r="E56" t="s">
        <v>190</v>
      </c>
      <c r="F56" t="s">
        <v>191</v>
      </c>
      <c r="G56" t="s">
        <v>192</v>
      </c>
      <c r="H56">
        <v>0</v>
      </c>
      <c r="I56">
        <v>0</v>
      </c>
      <c r="J56" t="s">
        <v>27</v>
      </c>
      <c r="K56" t="s">
        <v>28</v>
      </c>
      <c r="L56" t="s">
        <v>29</v>
      </c>
      <c r="M56" t="s">
        <v>29</v>
      </c>
      <c r="N56" t="s">
        <v>29</v>
      </c>
      <c r="O56" t="s">
        <v>29</v>
      </c>
      <c r="P56">
        <v>2</v>
      </c>
      <c r="Q56">
        <v>0</v>
      </c>
      <c r="R56">
        <v>500</v>
      </c>
      <c r="S56" t="str">
        <f>IF(Table1[[#This Row],[Average_Cost_for_two]]&lt;500,"Low",IF(Table1[[#This Row],[Average_Cost_for_two]]&lt;=1500,"Medium","High"))</f>
        <v>Medium</v>
      </c>
      <c r="T56">
        <v>1</v>
      </c>
      <c r="U56">
        <v>2012</v>
      </c>
      <c r="V56">
        <v>6</v>
      </c>
      <c r="W56">
        <v>12</v>
      </c>
      <c r="X56">
        <f>IF(OR(Main!$U56=0,
       Main!$V56=0,
       Main!$W56=0),
   "",
   DATE(Main!$U56,
        Main!$V56,
        Main!$W56)
)</f>
        <v>41072</v>
      </c>
      <c r="Y56">
        <f>Table1[[#This Row],[Average_Cost_for_two]]*VLOOKUP(Table1[[#This Row],[Currency]],currency!$A$2:$B$10,2,FALSE)</f>
        <v>6</v>
      </c>
      <c r="Z56" t="str">
        <f>VLOOKUP(C56,country!A:B,2,FALSE)</f>
        <v>India</v>
      </c>
      <c r="AA56">
        <f t="shared" si="0"/>
        <v>2</v>
      </c>
    </row>
    <row r="57" spans="1:27" ht="15.75" customHeight="1" x14ac:dyDescent="0.25">
      <c r="A57">
        <v>18466429</v>
      </c>
      <c r="B57" t="s">
        <v>193</v>
      </c>
      <c r="C57">
        <v>1</v>
      </c>
      <c r="D57" t="s">
        <v>23</v>
      </c>
      <c r="E57" t="s">
        <v>194</v>
      </c>
      <c r="F57" t="s">
        <v>59</v>
      </c>
      <c r="G57" t="s">
        <v>60</v>
      </c>
      <c r="H57">
        <v>77.087563799999998</v>
      </c>
      <c r="I57">
        <v>28.586730200000002</v>
      </c>
      <c r="J57" t="s">
        <v>27</v>
      </c>
      <c r="K57" t="s">
        <v>28</v>
      </c>
      <c r="L57" t="s">
        <v>29</v>
      </c>
      <c r="M57" t="s">
        <v>29</v>
      </c>
      <c r="N57" t="s">
        <v>29</v>
      </c>
      <c r="O57" t="s">
        <v>29</v>
      </c>
      <c r="P57">
        <v>1</v>
      </c>
      <c r="Q57">
        <v>0</v>
      </c>
      <c r="R57">
        <v>100</v>
      </c>
      <c r="S57" t="str">
        <f>IF(Table1[[#This Row],[Average_Cost_for_two]]&lt;500,"Low",IF(Table1[[#This Row],[Average_Cost_for_two]]&lt;=1500,"Medium","High"))</f>
        <v>Low</v>
      </c>
      <c r="T57">
        <v>1</v>
      </c>
      <c r="U57">
        <v>2014</v>
      </c>
      <c r="V57">
        <v>6</v>
      </c>
      <c r="W57">
        <v>27</v>
      </c>
      <c r="X57">
        <f>IF(OR(Main!$U57=0,
       Main!$V57=0,
       Main!$W57=0),
   "",
   DATE(Main!$U57,
        Main!$V57,
        Main!$W57)
)</f>
        <v>41817</v>
      </c>
      <c r="Y57">
        <f>Table1[[#This Row],[Average_Cost_for_two]]*VLOOKUP(Table1[[#This Row],[Currency]],currency!$A$2:$B$10,2,FALSE)</f>
        <v>1.2</v>
      </c>
      <c r="Z57" t="str">
        <f>VLOOKUP(C57,country!A:B,2,FALSE)</f>
        <v>India</v>
      </c>
      <c r="AA57">
        <f t="shared" si="0"/>
        <v>2</v>
      </c>
    </row>
    <row r="58" spans="1:27" ht="15.75" customHeight="1" x14ac:dyDescent="0.25">
      <c r="A58">
        <v>18312463</v>
      </c>
      <c r="B58" t="s">
        <v>195</v>
      </c>
      <c r="C58">
        <v>1</v>
      </c>
      <c r="D58" t="s">
        <v>23</v>
      </c>
      <c r="E58" t="s">
        <v>196</v>
      </c>
      <c r="F58" t="s">
        <v>197</v>
      </c>
      <c r="G58" t="s">
        <v>198</v>
      </c>
      <c r="H58">
        <v>77.186375999999996</v>
      </c>
      <c r="I58">
        <v>28.5424845</v>
      </c>
      <c r="J58" t="s">
        <v>27</v>
      </c>
      <c r="K58" t="s">
        <v>28</v>
      </c>
      <c r="L58" t="s">
        <v>29</v>
      </c>
      <c r="M58" t="s">
        <v>29</v>
      </c>
      <c r="N58" t="s">
        <v>29</v>
      </c>
      <c r="O58" t="s">
        <v>29</v>
      </c>
      <c r="P58">
        <v>1</v>
      </c>
      <c r="Q58">
        <v>0</v>
      </c>
      <c r="R58">
        <v>350</v>
      </c>
      <c r="S58" t="str">
        <f>IF(Table1[[#This Row],[Average_Cost_for_two]]&lt;500,"Low",IF(Table1[[#This Row],[Average_Cost_for_two]]&lt;=1500,"Medium","High"))</f>
        <v>Low</v>
      </c>
      <c r="T58">
        <v>1</v>
      </c>
      <c r="U58">
        <v>2012</v>
      </c>
      <c r="V58">
        <v>6</v>
      </c>
      <c r="W58">
        <v>13</v>
      </c>
      <c r="X58">
        <f>IF(OR(Main!$U58=0,
       Main!$V58=0,
       Main!$W58=0),
   "",
   DATE(Main!$U58,
        Main!$V58,
        Main!$W58)
)</f>
        <v>41073</v>
      </c>
      <c r="Y58">
        <f>Table1[[#This Row],[Average_Cost_for_two]]*VLOOKUP(Table1[[#This Row],[Currency]],currency!$A$2:$B$10,2,FALSE)</f>
        <v>4.2</v>
      </c>
      <c r="Z58" t="str">
        <f>VLOOKUP(C58,country!A:B,2,FALSE)</f>
        <v>India</v>
      </c>
      <c r="AA58">
        <f t="shared" si="0"/>
        <v>2</v>
      </c>
    </row>
    <row r="59" spans="1:27" ht="15.75" customHeight="1" x14ac:dyDescent="0.25">
      <c r="A59">
        <v>18306540</v>
      </c>
      <c r="B59" t="s">
        <v>199</v>
      </c>
      <c r="C59">
        <v>1</v>
      </c>
      <c r="D59" t="s">
        <v>23</v>
      </c>
      <c r="E59" t="s">
        <v>200</v>
      </c>
      <c r="F59" t="s">
        <v>197</v>
      </c>
      <c r="G59" t="s">
        <v>198</v>
      </c>
      <c r="H59">
        <v>0</v>
      </c>
      <c r="I59">
        <v>0</v>
      </c>
      <c r="J59" t="s">
        <v>27</v>
      </c>
      <c r="K59" t="s">
        <v>28</v>
      </c>
      <c r="L59" t="s">
        <v>29</v>
      </c>
      <c r="M59" t="s">
        <v>29</v>
      </c>
      <c r="N59" t="s">
        <v>29</v>
      </c>
      <c r="O59" t="s">
        <v>29</v>
      </c>
      <c r="P59">
        <v>1</v>
      </c>
      <c r="Q59">
        <v>0</v>
      </c>
      <c r="R59">
        <v>350</v>
      </c>
      <c r="S59" t="str">
        <f>IF(Table1[[#This Row],[Average_Cost_for_two]]&lt;500,"Low",IF(Table1[[#This Row],[Average_Cost_for_two]]&lt;=1500,"Medium","High"))</f>
        <v>Low</v>
      </c>
      <c r="T59">
        <v>1</v>
      </c>
      <c r="U59">
        <v>2017</v>
      </c>
      <c r="V59">
        <v>6</v>
      </c>
      <c r="W59">
        <v>28</v>
      </c>
      <c r="X59">
        <f>IF(OR(Main!$U59=0,
       Main!$V59=0,
       Main!$W59=0),
   "",
   DATE(Main!$U59,
        Main!$V59,
        Main!$W59)
)</f>
        <v>42914</v>
      </c>
      <c r="Y59">
        <f>Table1[[#This Row],[Average_Cost_for_two]]*VLOOKUP(Table1[[#This Row],[Currency]],currency!$A$2:$B$10,2,FALSE)</f>
        <v>4.2</v>
      </c>
      <c r="Z59" t="str">
        <f>VLOOKUP(C59,country!A:B,2,FALSE)</f>
        <v>India</v>
      </c>
      <c r="AA59">
        <f t="shared" si="0"/>
        <v>2</v>
      </c>
    </row>
    <row r="60" spans="1:27" ht="15.75" customHeight="1" x14ac:dyDescent="0.25">
      <c r="A60">
        <v>18355145</v>
      </c>
      <c r="B60" t="s">
        <v>201</v>
      </c>
      <c r="C60">
        <v>1</v>
      </c>
      <c r="D60" t="s">
        <v>23</v>
      </c>
      <c r="E60" t="s">
        <v>202</v>
      </c>
      <c r="F60" t="s">
        <v>139</v>
      </c>
      <c r="G60" t="s">
        <v>140</v>
      </c>
      <c r="H60">
        <v>77.197037530000003</v>
      </c>
      <c r="I60">
        <v>28.50085983</v>
      </c>
      <c r="J60" t="s">
        <v>27</v>
      </c>
      <c r="K60" t="s">
        <v>28</v>
      </c>
      <c r="L60" t="s">
        <v>29</v>
      </c>
      <c r="M60" t="s">
        <v>29</v>
      </c>
      <c r="N60" t="s">
        <v>29</v>
      </c>
      <c r="O60" t="s">
        <v>29</v>
      </c>
      <c r="P60">
        <v>1</v>
      </c>
      <c r="Q60">
        <v>0</v>
      </c>
      <c r="R60">
        <v>150</v>
      </c>
      <c r="S60" t="str">
        <f>IF(Table1[[#This Row],[Average_Cost_for_two]]&lt;500,"Low",IF(Table1[[#This Row],[Average_Cost_for_two]]&lt;=1500,"Medium","High"))</f>
        <v>Low</v>
      </c>
      <c r="T60">
        <v>1</v>
      </c>
      <c r="U60">
        <v>2010</v>
      </c>
      <c r="V60">
        <v>6</v>
      </c>
      <c r="W60">
        <v>15</v>
      </c>
      <c r="X60">
        <f>IF(OR(Main!$U60=0,
       Main!$V60=0,
       Main!$W60=0),
   "",
   DATE(Main!$U60,
        Main!$V60,
        Main!$W60)
)</f>
        <v>40344</v>
      </c>
      <c r="Y60">
        <f>Table1[[#This Row],[Average_Cost_for_two]]*VLOOKUP(Table1[[#This Row],[Currency]],currency!$A$2:$B$10,2,FALSE)</f>
        <v>1.8</v>
      </c>
      <c r="Z60" t="str">
        <f>VLOOKUP(C60,country!A:B,2,FALSE)</f>
        <v>India</v>
      </c>
      <c r="AA60">
        <f t="shared" si="0"/>
        <v>2</v>
      </c>
    </row>
    <row r="61" spans="1:27" ht="15.75" customHeight="1" x14ac:dyDescent="0.25">
      <c r="A61">
        <v>18357948</v>
      </c>
      <c r="B61" t="s">
        <v>203</v>
      </c>
      <c r="C61">
        <v>1</v>
      </c>
      <c r="D61" t="s">
        <v>23</v>
      </c>
      <c r="E61" t="s">
        <v>204</v>
      </c>
      <c r="F61" t="s">
        <v>205</v>
      </c>
      <c r="G61" t="s">
        <v>206</v>
      </c>
      <c r="H61">
        <v>77.297664100000006</v>
      </c>
      <c r="I61">
        <v>28.532347999999999</v>
      </c>
      <c r="J61" t="s">
        <v>27</v>
      </c>
      <c r="K61" t="s">
        <v>28</v>
      </c>
      <c r="L61" t="s">
        <v>29</v>
      </c>
      <c r="M61" t="s">
        <v>29</v>
      </c>
      <c r="N61" t="s">
        <v>29</v>
      </c>
      <c r="O61" t="s">
        <v>29</v>
      </c>
      <c r="P61">
        <v>1</v>
      </c>
      <c r="Q61">
        <v>0</v>
      </c>
      <c r="R61">
        <v>300</v>
      </c>
      <c r="S61" t="str">
        <f>IF(Table1[[#This Row],[Average_Cost_for_two]]&lt;500,"Low",IF(Table1[[#This Row],[Average_Cost_for_two]]&lt;=1500,"Medium","High"))</f>
        <v>Low</v>
      </c>
      <c r="T61">
        <v>1</v>
      </c>
      <c r="U61">
        <v>2015</v>
      </c>
      <c r="V61">
        <v>6</v>
      </c>
      <c r="W61">
        <v>4</v>
      </c>
      <c r="X61">
        <f>IF(OR(Main!$U61=0,
       Main!$V61=0,
       Main!$W61=0),
   "",
   DATE(Main!$U61,
        Main!$V61,
        Main!$W61)
)</f>
        <v>42159</v>
      </c>
      <c r="Y61">
        <f>Table1[[#This Row],[Average_Cost_for_two]]*VLOOKUP(Table1[[#This Row],[Currency]],currency!$A$2:$B$10,2,FALSE)</f>
        <v>3.6</v>
      </c>
      <c r="Z61" t="str">
        <f>VLOOKUP(C61,country!A:B,2,FALSE)</f>
        <v>India</v>
      </c>
      <c r="AA61">
        <f t="shared" si="0"/>
        <v>2</v>
      </c>
    </row>
    <row r="62" spans="1:27" ht="15.75" customHeight="1" x14ac:dyDescent="0.25">
      <c r="A62">
        <v>18455547</v>
      </c>
      <c r="B62" t="s">
        <v>207</v>
      </c>
      <c r="C62">
        <v>1</v>
      </c>
      <c r="D62" t="s">
        <v>23</v>
      </c>
      <c r="E62" t="s">
        <v>208</v>
      </c>
      <c r="F62" t="s">
        <v>209</v>
      </c>
      <c r="G62" t="s">
        <v>208</v>
      </c>
      <c r="H62">
        <v>77.119405400000005</v>
      </c>
      <c r="I62">
        <v>28.634274000000001</v>
      </c>
      <c r="J62" t="s">
        <v>27</v>
      </c>
      <c r="K62" t="s">
        <v>28</v>
      </c>
      <c r="L62" t="s">
        <v>29</v>
      </c>
      <c r="M62" t="s">
        <v>29</v>
      </c>
      <c r="N62" t="s">
        <v>29</v>
      </c>
      <c r="O62" t="s">
        <v>29</v>
      </c>
      <c r="P62">
        <v>1</v>
      </c>
      <c r="Q62">
        <v>0</v>
      </c>
      <c r="R62">
        <v>200</v>
      </c>
      <c r="S62" t="str">
        <f>IF(Table1[[#This Row],[Average_Cost_for_two]]&lt;500,"Low",IF(Table1[[#This Row],[Average_Cost_for_two]]&lt;=1500,"Medium","High"))</f>
        <v>Low</v>
      </c>
      <c r="T62">
        <v>1</v>
      </c>
      <c r="U62">
        <v>2015</v>
      </c>
      <c r="V62">
        <v>6</v>
      </c>
      <c r="W62">
        <v>2</v>
      </c>
      <c r="X62">
        <f>IF(OR(Main!$U62=0,
       Main!$V62=0,
       Main!$W62=0),
   "",
   DATE(Main!$U62,
        Main!$V62,
        Main!$W62)
)</f>
        <v>42157</v>
      </c>
      <c r="Y62">
        <f>Table1[[#This Row],[Average_Cost_for_two]]*VLOOKUP(Table1[[#This Row],[Currency]],currency!$A$2:$B$10,2,FALSE)</f>
        <v>2.4</v>
      </c>
      <c r="Z62" t="str">
        <f>VLOOKUP(C62,country!A:B,2,FALSE)</f>
        <v>India</v>
      </c>
      <c r="AA62">
        <f t="shared" si="0"/>
        <v>2</v>
      </c>
    </row>
    <row r="63" spans="1:27" ht="15.75" customHeight="1" x14ac:dyDescent="0.25">
      <c r="A63">
        <v>305567</v>
      </c>
      <c r="B63" t="s">
        <v>210</v>
      </c>
      <c r="C63">
        <v>1</v>
      </c>
      <c r="D63" t="s">
        <v>23</v>
      </c>
      <c r="E63" t="s">
        <v>211</v>
      </c>
      <c r="F63" t="s">
        <v>209</v>
      </c>
      <c r="G63" t="s">
        <v>208</v>
      </c>
      <c r="H63">
        <v>77.107723399999998</v>
      </c>
      <c r="I63">
        <v>28.638614199999999</v>
      </c>
      <c r="J63" t="s">
        <v>27</v>
      </c>
      <c r="K63" t="s">
        <v>28</v>
      </c>
      <c r="L63" t="s">
        <v>29</v>
      </c>
      <c r="M63" t="s">
        <v>29</v>
      </c>
      <c r="N63" t="s">
        <v>29</v>
      </c>
      <c r="O63" t="s">
        <v>29</v>
      </c>
      <c r="P63">
        <v>1</v>
      </c>
      <c r="Q63">
        <v>0</v>
      </c>
      <c r="R63">
        <v>150</v>
      </c>
      <c r="S63" t="str">
        <f>IF(Table1[[#This Row],[Average_Cost_for_two]]&lt;500,"Low",IF(Table1[[#This Row],[Average_Cost_for_two]]&lt;=1500,"Medium","High"))</f>
        <v>Low</v>
      </c>
      <c r="T63">
        <v>1</v>
      </c>
      <c r="U63">
        <v>2018</v>
      </c>
      <c r="V63">
        <v>6</v>
      </c>
      <c r="W63">
        <v>12</v>
      </c>
      <c r="X63">
        <f>IF(OR(Main!$U63=0,
       Main!$V63=0,
       Main!$W63=0),
   "",
   DATE(Main!$U63,
        Main!$V63,
        Main!$W63)
)</f>
        <v>43263</v>
      </c>
      <c r="Y63">
        <f>Table1[[#This Row],[Average_Cost_for_two]]*VLOOKUP(Table1[[#This Row],[Currency]],currency!$A$2:$B$10,2,FALSE)</f>
        <v>1.8</v>
      </c>
      <c r="Z63" t="str">
        <f>VLOOKUP(C63,country!A:B,2,FALSE)</f>
        <v>India</v>
      </c>
      <c r="AA63">
        <f t="shared" si="0"/>
        <v>2</v>
      </c>
    </row>
    <row r="64" spans="1:27" ht="15.75" customHeight="1" x14ac:dyDescent="0.25">
      <c r="A64">
        <v>18445361</v>
      </c>
      <c r="B64" t="s">
        <v>212</v>
      </c>
      <c r="C64">
        <v>1</v>
      </c>
      <c r="D64" t="s">
        <v>23</v>
      </c>
      <c r="E64" t="s">
        <v>213</v>
      </c>
      <c r="F64" t="s">
        <v>214</v>
      </c>
      <c r="G64" t="s">
        <v>215</v>
      </c>
      <c r="H64">
        <v>0</v>
      </c>
      <c r="I64">
        <v>0</v>
      </c>
      <c r="J64" t="s">
        <v>27</v>
      </c>
      <c r="K64" t="s">
        <v>28</v>
      </c>
      <c r="L64" t="s">
        <v>29</v>
      </c>
      <c r="M64" t="s">
        <v>29</v>
      </c>
      <c r="N64" t="s">
        <v>29</v>
      </c>
      <c r="O64" t="s">
        <v>29</v>
      </c>
      <c r="P64">
        <v>1</v>
      </c>
      <c r="Q64">
        <v>0</v>
      </c>
      <c r="R64">
        <v>400</v>
      </c>
      <c r="S64" t="str">
        <f>IF(Table1[[#This Row],[Average_Cost_for_two]]&lt;500,"Low",IF(Table1[[#This Row],[Average_Cost_for_two]]&lt;=1500,"Medium","High"))</f>
        <v>Low</v>
      </c>
      <c r="T64">
        <v>1</v>
      </c>
      <c r="U64">
        <v>2014</v>
      </c>
      <c r="V64">
        <v>6</v>
      </c>
      <c r="W64">
        <v>27</v>
      </c>
      <c r="X64">
        <f>IF(OR(Main!$U64=0,
       Main!$V64=0,
       Main!$W64=0),
   "",
   DATE(Main!$U64,
        Main!$V64,
        Main!$W64)
)</f>
        <v>41817</v>
      </c>
      <c r="Y64">
        <f>Table1[[#This Row],[Average_Cost_for_two]]*VLOOKUP(Table1[[#This Row],[Currency]],currency!$A$2:$B$10,2,FALSE)</f>
        <v>4.8</v>
      </c>
      <c r="Z64" t="str">
        <f>VLOOKUP(C64,country!A:B,2,FALSE)</f>
        <v>India</v>
      </c>
      <c r="AA64">
        <f t="shared" si="0"/>
        <v>2</v>
      </c>
    </row>
    <row r="65" spans="1:27" ht="15.75" customHeight="1" x14ac:dyDescent="0.25">
      <c r="A65">
        <v>18472628</v>
      </c>
      <c r="B65" t="s">
        <v>216</v>
      </c>
      <c r="C65">
        <v>1</v>
      </c>
      <c r="D65" t="s">
        <v>23</v>
      </c>
      <c r="E65" t="s">
        <v>26</v>
      </c>
      <c r="F65" t="s">
        <v>25</v>
      </c>
      <c r="G65" t="s">
        <v>26</v>
      </c>
      <c r="H65">
        <v>0</v>
      </c>
      <c r="I65">
        <v>0</v>
      </c>
      <c r="J65" t="s">
        <v>27</v>
      </c>
      <c r="K65" t="s">
        <v>28</v>
      </c>
      <c r="L65" t="s">
        <v>29</v>
      </c>
      <c r="M65" t="s">
        <v>29</v>
      </c>
      <c r="N65" t="s">
        <v>29</v>
      </c>
      <c r="O65" t="s">
        <v>29</v>
      </c>
      <c r="P65">
        <v>1</v>
      </c>
      <c r="Q65">
        <v>0</v>
      </c>
      <c r="R65">
        <v>350</v>
      </c>
      <c r="S65" t="str">
        <f>IF(Table1[[#This Row],[Average_Cost_for_two]]&lt;500,"Low",IF(Table1[[#This Row],[Average_Cost_for_two]]&lt;=1500,"Medium","High"))</f>
        <v>Low</v>
      </c>
      <c r="T65">
        <v>1</v>
      </c>
      <c r="U65">
        <v>2016</v>
      </c>
      <c r="V65">
        <v>5</v>
      </c>
      <c r="W65">
        <v>22</v>
      </c>
      <c r="X65">
        <f>IF(OR(Main!$U65=0,
       Main!$V65=0,
       Main!$W65=0),
   "",
   DATE(Main!$U65,
        Main!$V65,
        Main!$W65)
)</f>
        <v>42512</v>
      </c>
      <c r="Y65">
        <f>Table1[[#This Row],[Average_Cost_for_two]]*VLOOKUP(Table1[[#This Row],[Currency]],currency!$A$2:$B$10,2,FALSE)</f>
        <v>4.2</v>
      </c>
      <c r="Z65" t="str">
        <f>VLOOKUP(C65,country!A:B,2,FALSE)</f>
        <v>India</v>
      </c>
      <c r="AA65">
        <f t="shared" si="0"/>
        <v>2</v>
      </c>
    </row>
    <row r="66" spans="1:27" ht="15.75" customHeight="1" x14ac:dyDescent="0.25">
      <c r="A66">
        <v>18454468</v>
      </c>
      <c r="B66" t="s">
        <v>217</v>
      </c>
      <c r="C66">
        <v>1</v>
      </c>
      <c r="D66" t="s">
        <v>23</v>
      </c>
      <c r="E66" t="s">
        <v>218</v>
      </c>
      <c r="F66" t="s">
        <v>219</v>
      </c>
      <c r="G66" t="s">
        <v>220</v>
      </c>
      <c r="H66">
        <v>77.233391600000004</v>
      </c>
      <c r="I66">
        <v>28.649302299999999</v>
      </c>
      <c r="J66" t="s">
        <v>27</v>
      </c>
      <c r="K66" t="s">
        <v>28</v>
      </c>
      <c r="L66" t="s">
        <v>29</v>
      </c>
      <c r="M66" t="s">
        <v>29</v>
      </c>
      <c r="N66" t="s">
        <v>29</v>
      </c>
      <c r="O66" t="s">
        <v>29</v>
      </c>
      <c r="P66">
        <v>1</v>
      </c>
      <c r="Q66">
        <v>0</v>
      </c>
      <c r="R66">
        <v>400</v>
      </c>
      <c r="S66" t="str">
        <f>IF(Table1[[#This Row],[Average_Cost_for_two]]&lt;500,"Low",IF(Table1[[#This Row],[Average_Cost_for_two]]&lt;=1500,"Medium","High"))</f>
        <v>Low</v>
      </c>
      <c r="T66">
        <v>1</v>
      </c>
      <c r="U66">
        <v>2011</v>
      </c>
      <c r="V66">
        <v>5</v>
      </c>
      <c r="W66">
        <v>22</v>
      </c>
      <c r="X66">
        <f>IF(OR(Main!$U66=0,
       Main!$V66=0,
       Main!$W66=0),
   "",
   DATE(Main!$U66,
        Main!$V66,
        Main!$W66)
)</f>
        <v>40685</v>
      </c>
      <c r="Y66">
        <f>Table1[[#This Row],[Average_Cost_for_two]]*VLOOKUP(Table1[[#This Row],[Currency]],currency!$A$2:$B$10,2,FALSE)</f>
        <v>4.8</v>
      </c>
      <c r="Z66" t="str">
        <f>VLOOKUP(C66,country!A:B,2,FALSE)</f>
        <v>India</v>
      </c>
      <c r="AA66">
        <f t="shared" ref="AA66:AA129" si="1">ROUNDUP(V66/3,0)</f>
        <v>2</v>
      </c>
    </row>
    <row r="67" spans="1:27" ht="15.75" customHeight="1" x14ac:dyDescent="0.25">
      <c r="A67">
        <v>18416845</v>
      </c>
      <c r="B67" t="s">
        <v>221</v>
      </c>
      <c r="C67">
        <v>1</v>
      </c>
      <c r="D67" t="s">
        <v>23</v>
      </c>
      <c r="E67" t="s">
        <v>222</v>
      </c>
      <c r="F67" t="s">
        <v>39</v>
      </c>
      <c r="G67" t="s">
        <v>40</v>
      </c>
      <c r="H67">
        <v>77.125460500000003</v>
      </c>
      <c r="I67">
        <v>28.545974099999999</v>
      </c>
      <c r="J67" t="s">
        <v>27</v>
      </c>
      <c r="K67" t="s">
        <v>28</v>
      </c>
      <c r="L67" t="s">
        <v>29</v>
      </c>
      <c r="M67" t="s">
        <v>29</v>
      </c>
      <c r="N67" t="s">
        <v>29</v>
      </c>
      <c r="O67" t="s">
        <v>29</v>
      </c>
      <c r="P67">
        <v>1</v>
      </c>
      <c r="Q67">
        <v>0</v>
      </c>
      <c r="R67">
        <v>350</v>
      </c>
      <c r="S67" t="str">
        <f>IF(Table1[[#This Row],[Average_Cost_for_two]]&lt;500,"Low",IF(Table1[[#This Row],[Average_Cost_for_two]]&lt;=1500,"Medium","High"))</f>
        <v>Low</v>
      </c>
      <c r="T67">
        <v>1</v>
      </c>
      <c r="U67">
        <v>2012</v>
      </c>
      <c r="V67">
        <v>5</v>
      </c>
      <c r="W67">
        <v>27</v>
      </c>
      <c r="X67">
        <f>IF(OR(Main!$U67=0,
       Main!$V67=0,
       Main!$W67=0),
   "",
   DATE(Main!$U67,
        Main!$V67,
        Main!$W67)
)</f>
        <v>41056</v>
      </c>
      <c r="Y67">
        <f>Table1[[#This Row],[Average_Cost_for_two]]*VLOOKUP(Table1[[#This Row],[Currency]],currency!$A$2:$B$10,2,FALSE)</f>
        <v>4.2</v>
      </c>
      <c r="Z67" t="str">
        <f>VLOOKUP(C67,country!A:B,2,FALSE)</f>
        <v>India</v>
      </c>
      <c r="AA67">
        <f t="shared" si="1"/>
        <v>2</v>
      </c>
    </row>
    <row r="68" spans="1:27" ht="15.75" customHeight="1" x14ac:dyDescent="0.25">
      <c r="A68">
        <v>18414467</v>
      </c>
      <c r="B68" t="s">
        <v>223</v>
      </c>
      <c r="C68">
        <v>1</v>
      </c>
      <c r="D68" t="s">
        <v>23</v>
      </c>
      <c r="E68" t="s">
        <v>224</v>
      </c>
      <c r="F68" t="s">
        <v>39</v>
      </c>
      <c r="G68" t="s">
        <v>40</v>
      </c>
      <c r="H68">
        <v>77.116735199999994</v>
      </c>
      <c r="I68">
        <v>28.538613300000002</v>
      </c>
      <c r="J68" t="s">
        <v>27</v>
      </c>
      <c r="K68" t="s">
        <v>28</v>
      </c>
      <c r="L68" t="s">
        <v>29</v>
      </c>
      <c r="M68" t="s">
        <v>29</v>
      </c>
      <c r="N68" t="s">
        <v>29</v>
      </c>
      <c r="O68" t="s">
        <v>29</v>
      </c>
      <c r="P68">
        <v>1</v>
      </c>
      <c r="Q68">
        <v>0</v>
      </c>
      <c r="R68">
        <v>100</v>
      </c>
      <c r="S68" t="str">
        <f>IF(Table1[[#This Row],[Average_Cost_for_two]]&lt;500,"Low",IF(Table1[[#This Row],[Average_Cost_for_two]]&lt;=1500,"Medium","High"))</f>
        <v>Low</v>
      </c>
      <c r="T68">
        <v>1</v>
      </c>
      <c r="U68">
        <v>2011</v>
      </c>
      <c r="V68">
        <v>5</v>
      </c>
      <c r="W68">
        <v>7</v>
      </c>
      <c r="X68">
        <f>IF(OR(Main!$U68=0,
       Main!$V68=0,
       Main!$W68=0),
   "",
   DATE(Main!$U68,
        Main!$V68,
        Main!$W68)
)</f>
        <v>40670</v>
      </c>
      <c r="Y68">
        <f>Table1[[#This Row],[Average_Cost_for_two]]*VLOOKUP(Table1[[#This Row],[Currency]],currency!$A$2:$B$10,2,FALSE)</f>
        <v>1.2</v>
      </c>
      <c r="Z68" t="str">
        <f>VLOOKUP(C68,country!A:B,2,FALSE)</f>
        <v>India</v>
      </c>
      <c r="AA68">
        <f t="shared" si="1"/>
        <v>2</v>
      </c>
    </row>
    <row r="69" spans="1:27" ht="15.75" customHeight="1" x14ac:dyDescent="0.25">
      <c r="A69">
        <v>18460302</v>
      </c>
      <c r="B69" t="s">
        <v>225</v>
      </c>
      <c r="C69">
        <v>1</v>
      </c>
      <c r="D69" t="s">
        <v>23</v>
      </c>
      <c r="E69" t="s">
        <v>226</v>
      </c>
      <c r="F69" t="s">
        <v>98</v>
      </c>
      <c r="G69" t="s">
        <v>99</v>
      </c>
      <c r="H69">
        <v>77.147043400000001</v>
      </c>
      <c r="I69">
        <v>28.627144099999999</v>
      </c>
      <c r="J69" t="s">
        <v>27</v>
      </c>
      <c r="K69" t="s">
        <v>28</v>
      </c>
      <c r="L69" t="s">
        <v>29</v>
      </c>
      <c r="M69" t="s">
        <v>29</v>
      </c>
      <c r="N69" t="s">
        <v>29</v>
      </c>
      <c r="O69" t="s">
        <v>29</v>
      </c>
      <c r="P69">
        <v>1</v>
      </c>
      <c r="Q69">
        <v>0</v>
      </c>
      <c r="R69">
        <v>300</v>
      </c>
      <c r="S69" t="str">
        <f>IF(Table1[[#This Row],[Average_Cost_for_two]]&lt;500,"Low",IF(Table1[[#This Row],[Average_Cost_for_two]]&lt;=1500,"Medium","High"))</f>
        <v>Low</v>
      </c>
      <c r="T69">
        <v>1</v>
      </c>
      <c r="U69">
        <v>2018</v>
      </c>
      <c r="V69">
        <v>5</v>
      </c>
      <c r="W69">
        <v>3</v>
      </c>
      <c r="X69">
        <f>IF(OR(Main!$U69=0,
       Main!$V69=0,
       Main!$W69=0),
   "",
   DATE(Main!$U69,
        Main!$V69,
        Main!$W69)
)</f>
        <v>43223</v>
      </c>
      <c r="Y69">
        <f>Table1[[#This Row],[Average_Cost_for_two]]*VLOOKUP(Table1[[#This Row],[Currency]],currency!$A$2:$B$10,2,FALSE)</f>
        <v>3.6</v>
      </c>
      <c r="Z69" t="str">
        <f>VLOOKUP(C69,country!A:B,2,FALSE)</f>
        <v>India</v>
      </c>
      <c r="AA69">
        <f t="shared" si="1"/>
        <v>2</v>
      </c>
    </row>
    <row r="70" spans="1:27" ht="15.75" customHeight="1" x14ac:dyDescent="0.25">
      <c r="A70">
        <v>18396955</v>
      </c>
      <c r="B70" t="s">
        <v>227</v>
      </c>
      <c r="C70">
        <v>1</v>
      </c>
      <c r="D70" t="s">
        <v>23</v>
      </c>
      <c r="E70" t="s">
        <v>228</v>
      </c>
      <c r="F70" t="s">
        <v>229</v>
      </c>
      <c r="G70" t="s">
        <v>230</v>
      </c>
      <c r="H70">
        <v>77.290961600000003</v>
      </c>
      <c r="I70">
        <v>28.634305000000001</v>
      </c>
      <c r="J70" t="s">
        <v>27</v>
      </c>
      <c r="K70" t="s">
        <v>28</v>
      </c>
      <c r="L70" t="s">
        <v>29</v>
      </c>
      <c r="M70" t="s">
        <v>29</v>
      </c>
      <c r="N70" t="s">
        <v>29</v>
      </c>
      <c r="O70" t="s">
        <v>29</v>
      </c>
      <c r="P70">
        <v>1</v>
      </c>
      <c r="Q70">
        <v>0</v>
      </c>
      <c r="R70">
        <v>300</v>
      </c>
      <c r="S70" t="str">
        <f>IF(Table1[[#This Row],[Average_Cost_for_two]]&lt;500,"Low",IF(Table1[[#This Row],[Average_Cost_for_two]]&lt;=1500,"Medium","High"))</f>
        <v>Low</v>
      </c>
      <c r="T70">
        <v>1</v>
      </c>
      <c r="U70">
        <v>2010</v>
      </c>
      <c r="V70">
        <v>5</v>
      </c>
      <c r="W70">
        <v>16</v>
      </c>
      <c r="X70">
        <f>IF(OR(Main!$U70=0,
       Main!$V70=0,
       Main!$W70=0),
   "",
   DATE(Main!$U70,
        Main!$V70,
        Main!$W70)
)</f>
        <v>40314</v>
      </c>
      <c r="Y70">
        <f>Table1[[#This Row],[Average_Cost_for_two]]*VLOOKUP(Table1[[#This Row],[Currency]],currency!$A$2:$B$10,2,FALSE)</f>
        <v>3.6</v>
      </c>
      <c r="Z70" t="str">
        <f>VLOOKUP(C70,country!A:B,2,FALSE)</f>
        <v>India</v>
      </c>
      <c r="AA70">
        <f t="shared" si="1"/>
        <v>2</v>
      </c>
    </row>
    <row r="71" spans="1:27" ht="15.75" customHeight="1" x14ac:dyDescent="0.25">
      <c r="A71">
        <v>18470757</v>
      </c>
      <c r="B71" t="s">
        <v>231</v>
      </c>
      <c r="C71">
        <v>1</v>
      </c>
      <c r="D71" t="s">
        <v>23</v>
      </c>
      <c r="E71" t="s">
        <v>232</v>
      </c>
      <c r="F71" t="s">
        <v>139</v>
      </c>
      <c r="G71" t="s">
        <v>140</v>
      </c>
      <c r="H71">
        <v>77.204631599999999</v>
      </c>
      <c r="I71">
        <v>28.514460700000001</v>
      </c>
      <c r="J71" t="s">
        <v>27</v>
      </c>
      <c r="K71" t="s">
        <v>28</v>
      </c>
      <c r="L71" t="s">
        <v>29</v>
      </c>
      <c r="M71" t="s">
        <v>29</v>
      </c>
      <c r="N71" t="s">
        <v>29</v>
      </c>
      <c r="O71" t="s">
        <v>29</v>
      </c>
      <c r="P71">
        <v>1</v>
      </c>
      <c r="Q71">
        <v>0</v>
      </c>
      <c r="R71">
        <v>350</v>
      </c>
      <c r="S71" t="str">
        <f>IF(Table1[[#This Row],[Average_Cost_for_two]]&lt;500,"Low",IF(Table1[[#This Row],[Average_Cost_for_two]]&lt;=1500,"Medium","High"))</f>
        <v>Low</v>
      </c>
      <c r="T71">
        <v>1</v>
      </c>
      <c r="U71">
        <v>2018</v>
      </c>
      <c r="V71">
        <v>5</v>
      </c>
      <c r="W71">
        <v>22</v>
      </c>
      <c r="X71">
        <f>IF(OR(Main!$U71=0,
       Main!$V71=0,
       Main!$W71=0),
   "",
   DATE(Main!$U71,
        Main!$V71,
        Main!$W71)
)</f>
        <v>43242</v>
      </c>
      <c r="Y71">
        <f>Table1[[#This Row],[Average_Cost_for_two]]*VLOOKUP(Table1[[#This Row],[Currency]],currency!$A$2:$B$10,2,FALSE)</f>
        <v>4.2</v>
      </c>
      <c r="Z71" t="str">
        <f>VLOOKUP(C71,country!A:B,2,FALSE)</f>
        <v>India</v>
      </c>
      <c r="AA71">
        <f t="shared" si="1"/>
        <v>2</v>
      </c>
    </row>
    <row r="72" spans="1:27" ht="15.75" customHeight="1" x14ac:dyDescent="0.25">
      <c r="A72">
        <v>18355143</v>
      </c>
      <c r="B72" t="s">
        <v>233</v>
      </c>
      <c r="C72">
        <v>1</v>
      </c>
      <c r="D72" t="s">
        <v>23</v>
      </c>
      <c r="E72" t="s">
        <v>202</v>
      </c>
      <c r="F72" t="s">
        <v>139</v>
      </c>
      <c r="G72" t="s">
        <v>140</v>
      </c>
      <c r="H72">
        <v>77.196735779999997</v>
      </c>
      <c r="I72">
        <v>28.500506850000001</v>
      </c>
      <c r="J72" t="s">
        <v>27</v>
      </c>
      <c r="K72" t="s">
        <v>28</v>
      </c>
      <c r="L72" t="s">
        <v>29</v>
      </c>
      <c r="M72" t="s">
        <v>29</v>
      </c>
      <c r="N72" t="s">
        <v>29</v>
      </c>
      <c r="O72" t="s">
        <v>29</v>
      </c>
      <c r="P72">
        <v>1</v>
      </c>
      <c r="Q72">
        <v>0</v>
      </c>
      <c r="R72">
        <v>100</v>
      </c>
      <c r="S72" t="str">
        <f>IF(Table1[[#This Row],[Average_Cost_for_two]]&lt;500,"Low",IF(Table1[[#This Row],[Average_Cost_for_two]]&lt;=1500,"Medium","High"))</f>
        <v>Low</v>
      </c>
      <c r="T72">
        <v>1</v>
      </c>
      <c r="U72">
        <v>2015</v>
      </c>
      <c r="V72">
        <v>5</v>
      </c>
      <c r="W72">
        <v>28</v>
      </c>
      <c r="X72">
        <f>IF(OR(Main!$U72=0,
       Main!$V72=0,
       Main!$W72=0),
   "",
   DATE(Main!$U72,
        Main!$V72,
        Main!$W72)
)</f>
        <v>42152</v>
      </c>
      <c r="Y72">
        <f>Table1[[#This Row],[Average_Cost_for_two]]*VLOOKUP(Table1[[#This Row],[Currency]],currency!$A$2:$B$10,2,FALSE)</f>
        <v>1.2</v>
      </c>
      <c r="Z72" t="str">
        <f>VLOOKUP(C72,country!A:B,2,FALSE)</f>
        <v>India</v>
      </c>
      <c r="AA72">
        <f t="shared" si="1"/>
        <v>2</v>
      </c>
    </row>
    <row r="73" spans="1:27" ht="15.75" customHeight="1" x14ac:dyDescent="0.25">
      <c r="A73">
        <v>18489535</v>
      </c>
      <c r="B73" t="s">
        <v>234</v>
      </c>
      <c r="C73">
        <v>1</v>
      </c>
      <c r="D73" t="s">
        <v>23</v>
      </c>
      <c r="E73" t="s">
        <v>235</v>
      </c>
      <c r="F73" t="s">
        <v>236</v>
      </c>
      <c r="G73" t="s">
        <v>235</v>
      </c>
      <c r="H73">
        <v>0</v>
      </c>
      <c r="I73">
        <v>0</v>
      </c>
      <c r="J73" t="s">
        <v>27</v>
      </c>
      <c r="K73" t="s">
        <v>28</v>
      </c>
      <c r="L73" t="s">
        <v>29</v>
      </c>
      <c r="M73" t="s">
        <v>29</v>
      </c>
      <c r="N73" t="s">
        <v>29</v>
      </c>
      <c r="O73" t="s">
        <v>29</v>
      </c>
      <c r="P73">
        <v>1</v>
      </c>
      <c r="Q73">
        <v>0</v>
      </c>
      <c r="R73">
        <v>400</v>
      </c>
      <c r="S73" t="str">
        <f>IF(Table1[[#This Row],[Average_Cost_for_two]]&lt;500,"Low",IF(Table1[[#This Row],[Average_Cost_for_two]]&lt;=1500,"Medium","High"))</f>
        <v>Low</v>
      </c>
      <c r="T73">
        <v>1</v>
      </c>
      <c r="U73">
        <v>2014</v>
      </c>
      <c r="V73">
        <v>5</v>
      </c>
      <c r="W73">
        <v>10</v>
      </c>
      <c r="X73">
        <f>IF(OR(Main!$U73=0,
       Main!$V73=0,
       Main!$W73=0),
   "",
   DATE(Main!$U73,
        Main!$V73,
        Main!$W73)
)</f>
        <v>41769</v>
      </c>
      <c r="Y73">
        <f>Table1[[#This Row],[Average_Cost_for_two]]*VLOOKUP(Table1[[#This Row],[Currency]],currency!$A$2:$B$10,2,FALSE)</f>
        <v>4.8</v>
      </c>
      <c r="Z73" t="str">
        <f>VLOOKUP(C73,country!A:B,2,FALSE)</f>
        <v>India</v>
      </c>
      <c r="AA73">
        <f t="shared" si="1"/>
        <v>2</v>
      </c>
    </row>
    <row r="74" spans="1:27" ht="15.75" customHeight="1" x14ac:dyDescent="0.25">
      <c r="A74">
        <v>18424638</v>
      </c>
      <c r="B74" t="s">
        <v>237</v>
      </c>
      <c r="C74">
        <v>1</v>
      </c>
      <c r="D74" t="s">
        <v>23</v>
      </c>
      <c r="E74" t="s">
        <v>238</v>
      </c>
      <c r="F74" t="s">
        <v>67</v>
      </c>
      <c r="G74" t="s">
        <v>68</v>
      </c>
      <c r="H74">
        <v>77.307439200000005</v>
      </c>
      <c r="I74">
        <v>28.5908336</v>
      </c>
      <c r="J74" t="s">
        <v>27</v>
      </c>
      <c r="K74" t="s">
        <v>28</v>
      </c>
      <c r="L74" t="s">
        <v>29</v>
      </c>
      <c r="M74" t="s">
        <v>29</v>
      </c>
      <c r="N74" t="s">
        <v>29</v>
      </c>
      <c r="O74" t="s">
        <v>29</v>
      </c>
      <c r="P74">
        <v>1</v>
      </c>
      <c r="Q74">
        <v>0</v>
      </c>
      <c r="R74">
        <v>150</v>
      </c>
      <c r="S74" t="str">
        <f>IF(Table1[[#This Row],[Average_Cost_for_two]]&lt;500,"Low",IF(Table1[[#This Row],[Average_Cost_for_two]]&lt;=1500,"Medium","High"))</f>
        <v>Low</v>
      </c>
      <c r="T74">
        <v>1</v>
      </c>
      <c r="U74">
        <v>2018</v>
      </c>
      <c r="V74">
        <v>5</v>
      </c>
      <c r="W74">
        <v>12</v>
      </c>
      <c r="X74">
        <f>IF(OR(Main!$U74=0,
       Main!$V74=0,
       Main!$W74=0),
   "",
   DATE(Main!$U74,
        Main!$V74,
        Main!$W74)
)</f>
        <v>43232</v>
      </c>
      <c r="Y74">
        <f>Table1[[#This Row],[Average_Cost_for_two]]*VLOOKUP(Table1[[#This Row],[Currency]],currency!$A$2:$B$10,2,FALSE)</f>
        <v>1.8</v>
      </c>
      <c r="Z74" t="str">
        <f>VLOOKUP(C74,country!A:B,2,FALSE)</f>
        <v>India</v>
      </c>
      <c r="AA74">
        <f t="shared" si="1"/>
        <v>2</v>
      </c>
    </row>
    <row r="75" spans="1:27" ht="15.75" customHeight="1" x14ac:dyDescent="0.25">
      <c r="A75">
        <v>18424656</v>
      </c>
      <c r="B75" t="s">
        <v>239</v>
      </c>
      <c r="C75">
        <v>1</v>
      </c>
      <c r="D75" t="s">
        <v>23</v>
      </c>
      <c r="E75" t="s">
        <v>240</v>
      </c>
      <c r="F75" t="s">
        <v>67</v>
      </c>
      <c r="G75" t="s">
        <v>68</v>
      </c>
      <c r="H75">
        <v>77.306574499999996</v>
      </c>
      <c r="I75">
        <v>28.591447299999999</v>
      </c>
      <c r="J75" t="s">
        <v>27</v>
      </c>
      <c r="K75" t="s">
        <v>28</v>
      </c>
      <c r="L75" t="s">
        <v>29</v>
      </c>
      <c r="M75" t="s">
        <v>29</v>
      </c>
      <c r="N75" t="s">
        <v>29</v>
      </c>
      <c r="O75" t="s">
        <v>29</v>
      </c>
      <c r="P75">
        <v>1</v>
      </c>
      <c r="Q75">
        <v>0</v>
      </c>
      <c r="R75">
        <v>200</v>
      </c>
      <c r="S75" t="str">
        <f>IF(Table1[[#This Row],[Average_Cost_for_two]]&lt;500,"Low",IF(Table1[[#This Row],[Average_Cost_for_two]]&lt;=1500,"Medium","High"))</f>
        <v>Low</v>
      </c>
      <c r="T75">
        <v>1</v>
      </c>
      <c r="U75">
        <v>2011</v>
      </c>
      <c r="V75">
        <v>5</v>
      </c>
      <c r="W75">
        <v>2</v>
      </c>
      <c r="X75">
        <f>IF(OR(Main!$U75=0,
       Main!$V75=0,
       Main!$W75=0),
   "",
   DATE(Main!$U75,
        Main!$V75,
        Main!$W75)
)</f>
        <v>40665</v>
      </c>
      <c r="Y75">
        <f>Table1[[#This Row],[Average_Cost_for_two]]*VLOOKUP(Table1[[#This Row],[Currency]],currency!$A$2:$B$10,2,FALSE)</f>
        <v>2.4</v>
      </c>
      <c r="Z75" t="str">
        <f>VLOOKUP(C75,country!A:B,2,FALSE)</f>
        <v>India</v>
      </c>
      <c r="AA75">
        <f t="shared" si="1"/>
        <v>2</v>
      </c>
    </row>
    <row r="76" spans="1:27" ht="15.75" customHeight="1" x14ac:dyDescent="0.25">
      <c r="A76">
        <v>18396171</v>
      </c>
      <c r="B76" t="s">
        <v>241</v>
      </c>
      <c r="C76">
        <v>1</v>
      </c>
      <c r="D76" t="s">
        <v>23</v>
      </c>
      <c r="E76" t="s">
        <v>242</v>
      </c>
      <c r="F76" t="s">
        <v>243</v>
      </c>
      <c r="G76" t="s">
        <v>244</v>
      </c>
      <c r="H76">
        <v>77.249960189999996</v>
      </c>
      <c r="I76">
        <v>28.54047929</v>
      </c>
      <c r="J76" t="s">
        <v>27</v>
      </c>
      <c r="K76" t="s">
        <v>28</v>
      </c>
      <c r="L76" t="s">
        <v>29</v>
      </c>
      <c r="M76" t="s">
        <v>29</v>
      </c>
      <c r="N76" t="s">
        <v>29</v>
      </c>
      <c r="O76" t="s">
        <v>29</v>
      </c>
      <c r="P76">
        <v>1</v>
      </c>
      <c r="Q76">
        <v>0</v>
      </c>
      <c r="R76">
        <v>400</v>
      </c>
      <c r="S76" t="str">
        <f>IF(Table1[[#This Row],[Average_Cost_for_two]]&lt;500,"Low",IF(Table1[[#This Row],[Average_Cost_for_two]]&lt;=1500,"Medium","High"))</f>
        <v>Low</v>
      </c>
      <c r="T76">
        <v>1</v>
      </c>
      <c r="U76">
        <v>2011</v>
      </c>
      <c r="V76">
        <v>4</v>
      </c>
      <c r="W76">
        <v>11</v>
      </c>
      <c r="X76">
        <f>IF(OR(Main!$U76=0,
       Main!$V76=0,
       Main!$W76=0),
   "",
   DATE(Main!$U76,
        Main!$V76,
        Main!$W76)
)</f>
        <v>40644</v>
      </c>
      <c r="Y76">
        <f>Table1[[#This Row],[Average_Cost_for_two]]*VLOOKUP(Table1[[#This Row],[Currency]],currency!$A$2:$B$10,2,FALSE)</f>
        <v>4.8</v>
      </c>
      <c r="Z76" t="str">
        <f>VLOOKUP(C76,country!A:B,2,FALSE)</f>
        <v>India</v>
      </c>
      <c r="AA76">
        <f t="shared" si="1"/>
        <v>2</v>
      </c>
    </row>
    <row r="77" spans="1:27" ht="15.75" customHeight="1" x14ac:dyDescent="0.25">
      <c r="A77">
        <v>18352684</v>
      </c>
      <c r="B77" t="s">
        <v>245</v>
      </c>
      <c r="C77">
        <v>1</v>
      </c>
      <c r="D77" t="s">
        <v>23</v>
      </c>
      <c r="E77" t="s">
        <v>246</v>
      </c>
      <c r="F77" t="s">
        <v>159</v>
      </c>
      <c r="G77" t="s">
        <v>160</v>
      </c>
      <c r="H77">
        <v>77.204342299999993</v>
      </c>
      <c r="I77">
        <v>28.541870599999999</v>
      </c>
      <c r="J77" t="s">
        <v>27</v>
      </c>
      <c r="K77" t="s">
        <v>28</v>
      </c>
      <c r="L77" t="s">
        <v>29</v>
      </c>
      <c r="M77" t="s">
        <v>29</v>
      </c>
      <c r="N77" t="s">
        <v>29</v>
      </c>
      <c r="O77" t="s">
        <v>29</v>
      </c>
      <c r="P77">
        <v>1</v>
      </c>
      <c r="Q77">
        <v>0</v>
      </c>
      <c r="R77">
        <v>50</v>
      </c>
      <c r="S77" t="str">
        <f>IF(Table1[[#This Row],[Average_Cost_for_two]]&lt;500,"Low",IF(Table1[[#This Row],[Average_Cost_for_two]]&lt;=1500,"Medium","High"))</f>
        <v>Low</v>
      </c>
      <c r="T77">
        <v>1</v>
      </c>
      <c r="U77">
        <v>2012</v>
      </c>
      <c r="V77">
        <v>4</v>
      </c>
      <c r="W77">
        <v>28</v>
      </c>
      <c r="X77">
        <f>IF(OR(Main!$U77=0,
       Main!$V77=0,
       Main!$W77=0),
   "",
   DATE(Main!$U77,
        Main!$V77,
        Main!$W77)
)</f>
        <v>41027</v>
      </c>
      <c r="Y77">
        <f>Table1[[#This Row],[Average_Cost_for_two]]*VLOOKUP(Table1[[#This Row],[Currency]],currency!$A$2:$B$10,2,FALSE)</f>
        <v>0.6</v>
      </c>
      <c r="Z77" t="str">
        <f>VLOOKUP(C77,country!A:B,2,FALSE)</f>
        <v>India</v>
      </c>
      <c r="AA77">
        <f t="shared" si="1"/>
        <v>2</v>
      </c>
    </row>
    <row r="78" spans="1:27" ht="15.75" customHeight="1" x14ac:dyDescent="0.25">
      <c r="A78">
        <v>18441696</v>
      </c>
      <c r="B78" t="s">
        <v>247</v>
      </c>
      <c r="C78">
        <v>1</v>
      </c>
      <c r="D78" t="s">
        <v>23</v>
      </c>
      <c r="E78" t="s">
        <v>248</v>
      </c>
      <c r="F78" t="s">
        <v>249</v>
      </c>
      <c r="G78" t="s">
        <v>250</v>
      </c>
      <c r="H78">
        <v>77.299597300000002</v>
      </c>
      <c r="I78">
        <v>28.630479000000001</v>
      </c>
      <c r="J78" t="s">
        <v>27</v>
      </c>
      <c r="K78" t="s">
        <v>28</v>
      </c>
      <c r="L78" t="s">
        <v>36</v>
      </c>
      <c r="M78" t="s">
        <v>29</v>
      </c>
      <c r="N78" t="s">
        <v>29</v>
      </c>
      <c r="O78" t="s">
        <v>29</v>
      </c>
      <c r="P78">
        <v>2</v>
      </c>
      <c r="Q78">
        <v>0</v>
      </c>
      <c r="R78">
        <v>500</v>
      </c>
      <c r="S78" t="str">
        <f>IF(Table1[[#This Row],[Average_Cost_for_two]]&lt;500,"Low",IF(Table1[[#This Row],[Average_Cost_for_two]]&lt;=1500,"Medium","High"))</f>
        <v>Medium</v>
      </c>
      <c r="T78">
        <v>1</v>
      </c>
      <c r="U78">
        <v>2011</v>
      </c>
      <c r="V78">
        <v>4</v>
      </c>
      <c r="W78">
        <v>23</v>
      </c>
      <c r="X78">
        <f>IF(OR(Main!$U78=0,
       Main!$V78=0,
       Main!$W78=0),
   "",
   DATE(Main!$U78,
        Main!$V78,
        Main!$W78)
)</f>
        <v>40656</v>
      </c>
      <c r="Y78">
        <f>Table1[[#This Row],[Average_Cost_for_two]]*VLOOKUP(Table1[[#This Row],[Currency]],currency!$A$2:$B$10,2,FALSE)</f>
        <v>6</v>
      </c>
      <c r="Z78" t="str">
        <f>VLOOKUP(C78,country!A:B,2,FALSE)</f>
        <v>India</v>
      </c>
      <c r="AA78">
        <f t="shared" si="1"/>
        <v>2</v>
      </c>
    </row>
    <row r="79" spans="1:27" ht="15.75" customHeight="1" x14ac:dyDescent="0.25">
      <c r="A79">
        <v>312000</v>
      </c>
      <c r="B79" t="s">
        <v>251</v>
      </c>
      <c r="C79">
        <v>1</v>
      </c>
      <c r="D79" t="s">
        <v>23</v>
      </c>
      <c r="E79" t="s">
        <v>252</v>
      </c>
      <c r="F79" t="s">
        <v>253</v>
      </c>
      <c r="G79" t="s">
        <v>254</v>
      </c>
      <c r="H79">
        <v>77.203284100000005</v>
      </c>
      <c r="I79">
        <v>28.6585277</v>
      </c>
      <c r="J79" t="s">
        <v>27</v>
      </c>
      <c r="K79" t="s">
        <v>28</v>
      </c>
      <c r="L79" t="s">
        <v>29</v>
      </c>
      <c r="M79" t="s">
        <v>29</v>
      </c>
      <c r="N79" t="s">
        <v>29</v>
      </c>
      <c r="O79" t="s">
        <v>29</v>
      </c>
      <c r="P79">
        <v>1</v>
      </c>
      <c r="Q79">
        <v>0</v>
      </c>
      <c r="R79">
        <v>300</v>
      </c>
      <c r="S79" t="str">
        <f>IF(Table1[[#This Row],[Average_Cost_for_two]]&lt;500,"Low",IF(Table1[[#This Row],[Average_Cost_for_two]]&lt;=1500,"Medium","High"))</f>
        <v>Low</v>
      </c>
      <c r="T79">
        <v>1</v>
      </c>
      <c r="U79">
        <v>2014</v>
      </c>
      <c r="V79">
        <v>4</v>
      </c>
      <c r="W79">
        <v>25</v>
      </c>
      <c r="X79">
        <f>IF(OR(Main!$U79=0,
       Main!$V79=0,
       Main!$W79=0),
   "",
   DATE(Main!$U79,
        Main!$V79,
        Main!$W79)
)</f>
        <v>41754</v>
      </c>
      <c r="Y79">
        <f>Table1[[#This Row],[Average_Cost_for_two]]*VLOOKUP(Table1[[#This Row],[Currency]],currency!$A$2:$B$10,2,FALSE)</f>
        <v>3.6</v>
      </c>
      <c r="Z79" t="str">
        <f>VLOOKUP(C79,country!A:B,2,FALSE)</f>
        <v>India</v>
      </c>
      <c r="AA79">
        <f t="shared" si="1"/>
        <v>2</v>
      </c>
    </row>
    <row r="80" spans="1:27" ht="15.75" customHeight="1" x14ac:dyDescent="0.25">
      <c r="A80">
        <v>18377904</v>
      </c>
      <c r="B80" t="s">
        <v>255</v>
      </c>
      <c r="C80">
        <v>1</v>
      </c>
      <c r="D80" t="s">
        <v>23</v>
      </c>
      <c r="E80" t="s">
        <v>256</v>
      </c>
      <c r="F80" t="s">
        <v>163</v>
      </c>
      <c r="G80" t="s">
        <v>164</v>
      </c>
      <c r="H80">
        <v>77.282151060000004</v>
      </c>
      <c r="I80">
        <v>28.65558682</v>
      </c>
      <c r="J80" t="s">
        <v>27</v>
      </c>
      <c r="K80" t="s">
        <v>28</v>
      </c>
      <c r="L80" t="s">
        <v>29</v>
      </c>
      <c r="M80" t="s">
        <v>29</v>
      </c>
      <c r="N80" t="s">
        <v>29</v>
      </c>
      <c r="O80" t="s">
        <v>29</v>
      </c>
      <c r="P80">
        <v>1</v>
      </c>
      <c r="Q80">
        <v>0</v>
      </c>
      <c r="R80">
        <v>200</v>
      </c>
      <c r="S80" t="str">
        <f>IF(Table1[[#This Row],[Average_Cost_for_two]]&lt;500,"Low",IF(Table1[[#This Row],[Average_Cost_for_two]]&lt;=1500,"Medium","High"))</f>
        <v>Low</v>
      </c>
      <c r="T80">
        <v>1</v>
      </c>
      <c r="U80">
        <v>2016</v>
      </c>
      <c r="V80">
        <v>4</v>
      </c>
      <c r="W80">
        <v>25</v>
      </c>
      <c r="X80">
        <f>IF(OR(Main!$U80=0,
       Main!$V80=0,
       Main!$W80=0),
   "",
   DATE(Main!$U80,
        Main!$V80,
        Main!$W80)
)</f>
        <v>42485</v>
      </c>
      <c r="Y80">
        <f>Table1[[#This Row],[Average_Cost_for_two]]*VLOOKUP(Table1[[#This Row],[Currency]],currency!$A$2:$B$10,2,FALSE)</f>
        <v>2.4</v>
      </c>
      <c r="Z80" t="str">
        <f>VLOOKUP(C80,country!A:B,2,FALSE)</f>
        <v>India</v>
      </c>
      <c r="AA80">
        <f t="shared" si="1"/>
        <v>2</v>
      </c>
    </row>
    <row r="81" spans="1:27" ht="15.75" customHeight="1" x14ac:dyDescent="0.25">
      <c r="A81">
        <v>18264993</v>
      </c>
      <c r="B81" t="s">
        <v>257</v>
      </c>
      <c r="C81">
        <v>1</v>
      </c>
      <c r="D81" t="s">
        <v>23</v>
      </c>
      <c r="E81" t="s">
        <v>258</v>
      </c>
      <c r="F81" t="s">
        <v>34</v>
      </c>
      <c r="G81" t="s">
        <v>35</v>
      </c>
      <c r="H81">
        <v>77.239215259999995</v>
      </c>
      <c r="I81">
        <v>28.578657199999999</v>
      </c>
      <c r="J81" t="s">
        <v>27</v>
      </c>
      <c r="K81" t="s">
        <v>28</v>
      </c>
      <c r="L81" t="s">
        <v>29</v>
      </c>
      <c r="M81" t="s">
        <v>36</v>
      </c>
      <c r="N81" t="s">
        <v>29</v>
      </c>
      <c r="O81" t="s">
        <v>29</v>
      </c>
      <c r="P81">
        <v>1</v>
      </c>
      <c r="Q81">
        <v>0</v>
      </c>
      <c r="R81">
        <v>400</v>
      </c>
      <c r="S81" t="str">
        <f>IF(Table1[[#This Row],[Average_Cost_for_two]]&lt;500,"Low",IF(Table1[[#This Row],[Average_Cost_for_two]]&lt;=1500,"Medium","High"))</f>
        <v>Low</v>
      </c>
      <c r="T81">
        <v>1</v>
      </c>
      <c r="U81">
        <v>2013</v>
      </c>
      <c r="V81">
        <v>4</v>
      </c>
      <c r="W81">
        <v>19</v>
      </c>
      <c r="X81">
        <f>IF(OR(Main!$U81=0,
       Main!$V81=0,
       Main!$W81=0),
   "",
   DATE(Main!$U81,
        Main!$V81,
        Main!$W81)
)</f>
        <v>41383</v>
      </c>
      <c r="Y81">
        <f>Table1[[#This Row],[Average_Cost_for_two]]*VLOOKUP(Table1[[#This Row],[Currency]],currency!$A$2:$B$10,2,FALSE)</f>
        <v>4.8</v>
      </c>
      <c r="Z81" t="str">
        <f>VLOOKUP(C81,country!A:B,2,FALSE)</f>
        <v>India</v>
      </c>
      <c r="AA81">
        <f t="shared" si="1"/>
        <v>2</v>
      </c>
    </row>
    <row r="82" spans="1:27" ht="15.75" customHeight="1" x14ac:dyDescent="0.25">
      <c r="A82">
        <v>18358663</v>
      </c>
      <c r="B82" t="s">
        <v>259</v>
      </c>
      <c r="C82">
        <v>1</v>
      </c>
      <c r="D82" t="s">
        <v>23</v>
      </c>
      <c r="E82" t="s">
        <v>260</v>
      </c>
      <c r="F82" t="s">
        <v>39</v>
      </c>
      <c r="G82" t="s">
        <v>40</v>
      </c>
      <c r="H82">
        <v>77.118140600000004</v>
      </c>
      <c r="I82">
        <v>28.541511700000001</v>
      </c>
      <c r="J82" t="s">
        <v>27</v>
      </c>
      <c r="K82" t="s">
        <v>28</v>
      </c>
      <c r="L82" t="s">
        <v>29</v>
      </c>
      <c r="M82" t="s">
        <v>29</v>
      </c>
      <c r="N82" t="s">
        <v>29</v>
      </c>
      <c r="O82" t="s">
        <v>29</v>
      </c>
      <c r="P82">
        <v>1</v>
      </c>
      <c r="Q82">
        <v>0</v>
      </c>
      <c r="R82">
        <v>150</v>
      </c>
      <c r="S82" t="str">
        <f>IF(Table1[[#This Row],[Average_Cost_for_two]]&lt;500,"Low",IF(Table1[[#This Row],[Average_Cost_for_two]]&lt;=1500,"Medium","High"))</f>
        <v>Low</v>
      </c>
      <c r="T82">
        <v>1</v>
      </c>
      <c r="U82">
        <v>2018</v>
      </c>
      <c r="V82">
        <v>4</v>
      </c>
      <c r="W82">
        <v>4</v>
      </c>
      <c r="X82">
        <f>IF(OR(Main!$U82=0,
       Main!$V82=0,
       Main!$W82=0),
   "",
   DATE(Main!$U82,
        Main!$V82,
        Main!$W82)
)</f>
        <v>43194</v>
      </c>
      <c r="Y82">
        <f>Table1[[#This Row],[Average_Cost_for_two]]*VLOOKUP(Table1[[#This Row],[Currency]],currency!$A$2:$B$10,2,FALSE)</f>
        <v>1.8</v>
      </c>
      <c r="Z82" t="str">
        <f>VLOOKUP(C82,country!A:B,2,FALSE)</f>
        <v>India</v>
      </c>
      <c r="AA82">
        <f t="shared" si="1"/>
        <v>2</v>
      </c>
    </row>
    <row r="83" spans="1:27" ht="15.75" customHeight="1" x14ac:dyDescent="0.25">
      <c r="A83">
        <v>18489836</v>
      </c>
      <c r="B83" t="s">
        <v>261</v>
      </c>
      <c r="C83">
        <v>1</v>
      </c>
      <c r="D83" t="s">
        <v>23</v>
      </c>
      <c r="E83" t="s">
        <v>262</v>
      </c>
      <c r="F83" t="s">
        <v>177</v>
      </c>
      <c r="G83" t="s">
        <v>178</v>
      </c>
      <c r="H83">
        <v>77.168211700000001</v>
      </c>
      <c r="I83">
        <v>28.502029100000001</v>
      </c>
      <c r="J83" t="s">
        <v>27</v>
      </c>
      <c r="K83" t="s">
        <v>28</v>
      </c>
      <c r="L83" t="s">
        <v>29</v>
      </c>
      <c r="M83" t="s">
        <v>29</v>
      </c>
      <c r="N83" t="s">
        <v>29</v>
      </c>
      <c r="O83" t="s">
        <v>29</v>
      </c>
      <c r="P83">
        <v>1</v>
      </c>
      <c r="Q83">
        <v>0</v>
      </c>
      <c r="R83">
        <v>250</v>
      </c>
      <c r="S83" t="str">
        <f>IF(Table1[[#This Row],[Average_Cost_for_two]]&lt;500,"Low",IF(Table1[[#This Row],[Average_Cost_for_two]]&lt;=1500,"Medium","High"))</f>
        <v>Low</v>
      </c>
      <c r="T83">
        <v>1</v>
      </c>
      <c r="U83">
        <v>2011</v>
      </c>
      <c r="V83">
        <v>4</v>
      </c>
      <c r="W83">
        <v>27</v>
      </c>
      <c r="X83">
        <f>IF(OR(Main!$U83=0,
       Main!$V83=0,
       Main!$W83=0),
   "",
   DATE(Main!$U83,
        Main!$V83,
        Main!$W83)
)</f>
        <v>40660</v>
      </c>
      <c r="Y83">
        <f>Table1[[#This Row],[Average_Cost_for_two]]*VLOOKUP(Table1[[#This Row],[Currency]],currency!$A$2:$B$10,2,FALSE)</f>
        <v>3</v>
      </c>
      <c r="Z83" t="str">
        <f>VLOOKUP(C83,country!A:B,2,FALSE)</f>
        <v>India</v>
      </c>
      <c r="AA83">
        <f t="shared" si="1"/>
        <v>2</v>
      </c>
    </row>
    <row r="84" spans="1:27" ht="15.75" customHeight="1" x14ac:dyDescent="0.25">
      <c r="A84">
        <v>18466408</v>
      </c>
      <c r="B84" t="s">
        <v>263</v>
      </c>
      <c r="C84">
        <v>1</v>
      </c>
      <c r="D84" t="s">
        <v>23</v>
      </c>
      <c r="E84" t="s">
        <v>264</v>
      </c>
      <c r="F84" t="s">
        <v>45</v>
      </c>
      <c r="G84" t="s">
        <v>46</v>
      </c>
      <c r="H84">
        <v>77.209096799999998</v>
      </c>
      <c r="I84">
        <v>28.714216499999999</v>
      </c>
      <c r="J84" t="s">
        <v>27</v>
      </c>
      <c r="K84" t="s">
        <v>28</v>
      </c>
      <c r="L84" t="s">
        <v>29</v>
      </c>
      <c r="M84" t="s">
        <v>29</v>
      </c>
      <c r="N84" t="s">
        <v>29</v>
      </c>
      <c r="O84" t="s">
        <v>29</v>
      </c>
      <c r="P84">
        <v>1</v>
      </c>
      <c r="Q84">
        <v>0</v>
      </c>
      <c r="R84">
        <v>400</v>
      </c>
      <c r="S84" t="str">
        <f>IF(Table1[[#This Row],[Average_Cost_for_two]]&lt;500,"Low",IF(Table1[[#This Row],[Average_Cost_for_two]]&lt;=1500,"Medium","High"))</f>
        <v>Low</v>
      </c>
      <c r="T84">
        <v>1</v>
      </c>
      <c r="U84">
        <v>2014</v>
      </c>
      <c r="V84">
        <v>4</v>
      </c>
      <c r="W84">
        <v>16</v>
      </c>
      <c r="X84">
        <f>IF(OR(Main!$U84=0,
       Main!$V84=0,
       Main!$W84=0),
   "",
   DATE(Main!$U84,
        Main!$V84,
        Main!$W84)
)</f>
        <v>41745</v>
      </c>
      <c r="Y84">
        <f>Table1[[#This Row],[Average_Cost_for_two]]*VLOOKUP(Table1[[#This Row],[Currency]],currency!$A$2:$B$10,2,FALSE)</f>
        <v>4.8</v>
      </c>
      <c r="Z84" t="str">
        <f>VLOOKUP(C84,country!A:B,2,FALSE)</f>
        <v>India</v>
      </c>
      <c r="AA84">
        <f t="shared" si="1"/>
        <v>2</v>
      </c>
    </row>
    <row r="85" spans="1:27" ht="15.75" customHeight="1" x14ac:dyDescent="0.25">
      <c r="A85">
        <v>18449657</v>
      </c>
      <c r="B85" t="s">
        <v>265</v>
      </c>
      <c r="C85">
        <v>1</v>
      </c>
      <c r="D85" t="s">
        <v>23</v>
      </c>
      <c r="E85" t="s">
        <v>266</v>
      </c>
      <c r="F85" t="s">
        <v>45</v>
      </c>
      <c r="G85" t="s">
        <v>46</v>
      </c>
      <c r="H85">
        <v>77.216090100000002</v>
      </c>
      <c r="I85">
        <v>28.711733200000001</v>
      </c>
      <c r="J85" t="s">
        <v>27</v>
      </c>
      <c r="K85" t="s">
        <v>28</v>
      </c>
      <c r="L85" t="s">
        <v>29</v>
      </c>
      <c r="M85" t="s">
        <v>29</v>
      </c>
      <c r="N85" t="s">
        <v>29</v>
      </c>
      <c r="O85" t="s">
        <v>29</v>
      </c>
      <c r="P85">
        <v>2</v>
      </c>
      <c r="Q85">
        <v>0</v>
      </c>
      <c r="R85">
        <v>500</v>
      </c>
      <c r="S85" t="str">
        <f>IF(Table1[[#This Row],[Average_Cost_for_two]]&lt;500,"Low",IF(Table1[[#This Row],[Average_Cost_for_two]]&lt;=1500,"Medium","High"))</f>
        <v>Medium</v>
      </c>
      <c r="T85">
        <v>1</v>
      </c>
      <c r="U85">
        <v>2013</v>
      </c>
      <c r="V85">
        <v>4</v>
      </c>
      <c r="W85">
        <v>6</v>
      </c>
      <c r="X85">
        <f>IF(OR(Main!$U85=0,
       Main!$V85=0,
       Main!$W85=0),
   "",
   DATE(Main!$U85,
        Main!$V85,
        Main!$W85)
)</f>
        <v>41370</v>
      </c>
      <c r="Y85">
        <f>Table1[[#This Row],[Average_Cost_for_two]]*VLOOKUP(Table1[[#This Row],[Currency]],currency!$A$2:$B$10,2,FALSE)</f>
        <v>6</v>
      </c>
      <c r="Z85" t="str">
        <f>VLOOKUP(C85,country!A:B,2,FALSE)</f>
        <v>India</v>
      </c>
      <c r="AA85">
        <f t="shared" si="1"/>
        <v>2</v>
      </c>
    </row>
    <row r="86" spans="1:27" ht="15.75" customHeight="1" x14ac:dyDescent="0.25">
      <c r="A86">
        <v>18449661</v>
      </c>
      <c r="B86" t="s">
        <v>267</v>
      </c>
      <c r="C86">
        <v>1</v>
      </c>
      <c r="D86" t="s">
        <v>23</v>
      </c>
      <c r="E86" t="s">
        <v>130</v>
      </c>
      <c r="F86" t="s">
        <v>45</v>
      </c>
      <c r="G86" t="s">
        <v>46</v>
      </c>
      <c r="H86">
        <v>77.219281199999998</v>
      </c>
      <c r="I86">
        <v>28.709556899999999</v>
      </c>
      <c r="J86" t="s">
        <v>27</v>
      </c>
      <c r="K86" t="s">
        <v>28</v>
      </c>
      <c r="L86" t="s">
        <v>29</v>
      </c>
      <c r="M86" t="s">
        <v>29</v>
      </c>
      <c r="N86" t="s">
        <v>29</v>
      </c>
      <c r="O86" t="s">
        <v>29</v>
      </c>
      <c r="P86">
        <v>1</v>
      </c>
      <c r="Q86">
        <v>0</v>
      </c>
      <c r="R86">
        <v>100</v>
      </c>
      <c r="S86" t="str">
        <f>IF(Table1[[#This Row],[Average_Cost_for_two]]&lt;500,"Low",IF(Table1[[#This Row],[Average_Cost_for_two]]&lt;=1500,"Medium","High"))</f>
        <v>Low</v>
      </c>
      <c r="T86">
        <v>1</v>
      </c>
      <c r="U86">
        <v>2011</v>
      </c>
      <c r="V86">
        <v>4</v>
      </c>
      <c r="W86">
        <v>18</v>
      </c>
      <c r="X86">
        <f>IF(OR(Main!$U86=0,
       Main!$V86=0,
       Main!$W86=0),
   "",
   DATE(Main!$U86,
        Main!$V86,
        Main!$W86)
)</f>
        <v>40651</v>
      </c>
      <c r="Y86">
        <f>Table1[[#This Row],[Average_Cost_for_two]]*VLOOKUP(Table1[[#This Row],[Currency]],currency!$A$2:$B$10,2,FALSE)</f>
        <v>1.2</v>
      </c>
      <c r="Z86" t="str">
        <f>VLOOKUP(C86,country!A:B,2,FALSE)</f>
        <v>India</v>
      </c>
      <c r="AA86">
        <f t="shared" si="1"/>
        <v>2</v>
      </c>
    </row>
    <row r="87" spans="1:27" ht="15.75" customHeight="1" x14ac:dyDescent="0.25">
      <c r="A87">
        <v>18354998</v>
      </c>
      <c r="B87" t="s">
        <v>268</v>
      </c>
      <c r="C87">
        <v>1</v>
      </c>
      <c r="D87" t="s">
        <v>23</v>
      </c>
      <c r="E87" t="s">
        <v>269</v>
      </c>
      <c r="F87" t="s">
        <v>270</v>
      </c>
      <c r="G87" t="s">
        <v>271</v>
      </c>
      <c r="H87">
        <v>77.170643299999995</v>
      </c>
      <c r="I87">
        <v>28.558083799999999</v>
      </c>
      <c r="J87" t="s">
        <v>27</v>
      </c>
      <c r="K87" t="s">
        <v>28</v>
      </c>
      <c r="L87" t="s">
        <v>29</v>
      </c>
      <c r="M87" t="s">
        <v>29</v>
      </c>
      <c r="N87" t="s">
        <v>29</v>
      </c>
      <c r="O87" t="s">
        <v>29</v>
      </c>
      <c r="P87">
        <v>1</v>
      </c>
      <c r="Q87">
        <v>0</v>
      </c>
      <c r="R87">
        <v>100</v>
      </c>
      <c r="S87" t="str">
        <f>IF(Table1[[#This Row],[Average_Cost_for_two]]&lt;500,"Low",IF(Table1[[#This Row],[Average_Cost_for_two]]&lt;=1500,"Medium","High"))</f>
        <v>Low</v>
      </c>
      <c r="T87">
        <v>1</v>
      </c>
      <c r="U87">
        <v>2016</v>
      </c>
      <c r="V87">
        <v>4</v>
      </c>
      <c r="W87">
        <v>1</v>
      </c>
      <c r="X87">
        <f>IF(OR(Main!$U87=0,
       Main!$V87=0,
       Main!$W87=0),
   "",
   DATE(Main!$U87,
        Main!$V87,
        Main!$W87)
)</f>
        <v>42461</v>
      </c>
      <c r="Y87">
        <f>Table1[[#This Row],[Average_Cost_for_two]]*VLOOKUP(Table1[[#This Row],[Currency]],currency!$A$2:$B$10,2,FALSE)</f>
        <v>1.2</v>
      </c>
      <c r="Z87" t="str">
        <f>VLOOKUP(C87,country!A:B,2,FALSE)</f>
        <v>India</v>
      </c>
      <c r="AA87">
        <f t="shared" si="1"/>
        <v>2</v>
      </c>
    </row>
    <row r="88" spans="1:27" ht="15.75" customHeight="1" x14ac:dyDescent="0.25">
      <c r="A88">
        <v>18423905</v>
      </c>
      <c r="B88" t="s">
        <v>272</v>
      </c>
      <c r="C88">
        <v>1</v>
      </c>
      <c r="D88" t="s">
        <v>23</v>
      </c>
      <c r="E88" t="s">
        <v>273</v>
      </c>
      <c r="F88" t="s">
        <v>270</v>
      </c>
      <c r="G88" t="s">
        <v>271</v>
      </c>
      <c r="H88">
        <v>77.171618600000002</v>
      </c>
      <c r="I88">
        <v>28.556676499999998</v>
      </c>
      <c r="J88" t="s">
        <v>27</v>
      </c>
      <c r="K88" t="s">
        <v>28</v>
      </c>
      <c r="L88" t="s">
        <v>29</v>
      </c>
      <c r="M88" t="s">
        <v>29</v>
      </c>
      <c r="N88" t="s">
        <v>29</v>
      </c>
      <c r="O88" t="s">
        <v>29</v>
      </c>
      <c r="P88">
        <v>1</v>
      </c>
      <c r="Q88">
        <v>0</v>
      </c>
      <c r="R88">
        <v>200</v>
      </c>
      <c r="S88" t="str">
        <f>IF(Table1[[#This Row],[Average_Cost_for_two]]&lt;500,"Low",IF(Table1[[#This Row],[Average_Cost_for_two]]&lt;=1500,"Medium","High"))</f>
        <v>Low</v>
      </c>
      <c r="T88">
        <v>1</v>
      </c>
      <c r="U88">
        <v>2014</v>
      </c>
      <c r="V88">
        <v>4</v>
      </c>
      <c r="W88">
        <v>10</v>
      </c>
      <c r="X88">
        <f>IF(OR(Main!$U88=0,
       Main!$V88=0,
       Main!$W88=0),
   "",
   DATE(Main!$U88,
        Main!$V88,
        Main!$W88)
)</f>
        <v>41739</v>
      </c>
      <c r="Y88">
        <f>Table1[[#This Row],[Average_Cost_for_two]]*VLOOKUP(Table1[[#This Row],[Currency]],currency!$A$2:$B$10,2,FALSE)</f>
        <v>2.4</v>
      </c>
      <c r="Z88" t="str">
        <f>VLOOKUP(C88,country!A:B,2,FALSE)</f>
        <v>India</v>
      </c>
      <c r="AA88">
        <f t="shared" si="1"/>
        <v>2</v>
      </c>
    </row>
    <row r="89" spans="1:27" ht="15.75" customHeight="1" x14ac:dyDescent="0.25">
      <c r="A89">
        <v>18432200</v>
      </c>
      <c r="B89" t="s">
        <v>274</v>
      </c>
      <c r="C89">
        <v>1</v>
      </c>
      <c r="D89" t="s">
        <v>23</v>
      </c>
      <c r="E89" t="s">
        <v>275</v>
      </c>
      <c r="F89" t="s">
        <v>51</v>
      </c>
      <c r="G89" t="s">
        <v>52</v>
      </c>
      <c r="H89">
        <v>76.987242100000003</v>
      </c>
      <c r="I89">
        <v>28.6210795</v>
      </c>
      <c r="J89" t="s">
        <v>27</v>
      </c>
      <c r="K89" t="s">
        <v>28</v>
      </c>
      <c r="L89" t="s">
        <v>36</v>
      </c>
      <c r="M89" t="s">
        <v>29</v>
      </c>
      <c r="N89" t="s">
        <v>29</v>
      </c>
      <c r="O89" t="s">
        <v>29</v>
      </c>
      <c r="P89">
        <v>2</v>
      </c>
      <c r="Q89">
        <v>0</v>
      </c>
      <c r="R89">
        <v>700</v>
      </c>
      <c r="S89" t="str">
        <f>IF(Table1[[#This Row],[Average_Cost_for_two]]&lt;500,"Low",IF(Table1[[#This Row],[Average_Cost_for_two]]&lt;=1500,"Medium","High"))</f>
        <v>Medium</v>
      </c>
      <c r="T89">
        <v>1</v>
      </c>
      <c r="U89">
        <v>2013</v>
      </c>
      <c r="V89">
        <v>4</v>
      </c>
      <c r="W89">
        <v>20</v>
      </c>
      <c r="X89">
        <f>IF(OR(Main!$U89=0,
       Main!$V89=0,
       Main!$W89=0),
   "",
   DATE(Main!$U89,
        Main!$V89,
        Main!$W89)
)</f>
        <v>41384</v>
      </c>
      <c r="Y89">
        <f>Table1[[#This Row],[Average_Cost_for_two]]*VLOOKUP(Table1[[#This Row],[Currency]],currency!$A$2:$B$10,2,FALSE)</f>
        <v>8.4</v>
      </c>
      <c r="Z89" t="str">
        <f>VLOOKUP(C89,country!A:B,2,FALSE)</f>
        <v>India</v>
      </c>
      <c r="AA89">
        <f t="shared" si="1"/>
        <v>2</v>
      </c>
    </row>
    <row r="90" spans="1:27" ht="15.75" customHeight="1" x14ac:dyDescent="0.25">
      <c r="A90">
        <v>306710</v>
      </c>
      <c r="B90" t="s">
        <v>276</v>
      </c>
      <c r="C90">
        <v>1</v>
      </c>
      <c r="D90" t="s">
        <v>23</v>
      </c>
      <c r="E90" t="s">
        <v>277</v>
      </c>
      <c r="F90" t="s">
        <v>51</v>
      </c>
      <c r="G90" t="s">
        <v>52</v>
      </c>
      <c r="H90">
        <v>76.990904499999999</v>
      </c>
      <c r="I90">
        <v>28.612347400000001</v>
      </c>
      <c r="J90" t="s">
        <v>27</v>
      </c>
      <c r="K90" t="s">
        <v>28</v>
      </c>
      <c r="L90" t="s">
        <v>29</v>
      </c>
      <c r="M90" t="s">
        <v>29</v>
      </c>
      <c r="N90" t="s">
        <v>29</v>
      </c>
      <c r="O90" t="s">
        <v>29</v>
      </c>
      <c r="P90">
        <v>1</v>
      </c>
      <c r="Q90">
        <v>0</v>
      </c>
      <c r="R90">
        <v>100</v>
      </c>
      <c r="S90" t="str">
        <f>IF(Table1[[#This Row],[Average_Cost_for_two]]&lt;500,"Low",IF(Table1[[#This Row],[Average_Cost_for_two]]&lt;=1500,"Medium","High"))</f>
        <v>Low</v>
      </c>
      <c r="T90">
        <v>1</v>
      </c>
      <c r="U90">
        <v>2011</v>
      </c>
      <c r="V90">
        <v>4</v>
      </c>
      <c r="W90">
        <v>4</v>
      </c>
      <c r="X90">
        <f>IF(OR(Main!$U90=0,
       Main!$V90=0,
       Main!$W90=0),
   "",
   DATE(Main!$U90,
        Main!$V90,
        Main!$W90)
)</f>
        <v>40637</v>
      </c>
      <c r="Y90">
        <f>Table1[[#This Row],[Average_Cost_for_two]]*VLOOKUP(Table1[[#This Row],[Currency]],currency!$A$2:$B$10,2,FALSE)</f>
        <v>1.2</v>
      </c>
      <c r="Z90" t="str">
        <f>VLOOKUP(C90,country!A:B,2,FALSE)</f>
        <v>India</v>
      </c>
      <c r="AA90">
        <f t="shared" si="1"/>
        <v>2</v>
      </c>
    </row>
    <row r="91" spans="1:27" ht="15.75" customHeight="1" x14ac:dyDescent="0.25">
      <c r="A91">
        <v>18478963</v>
      </c>
      <c r="B91" t="s">
        <v>278</v>
      </c>
      <c r="C91">
        <v>1</v>
      </c>
      <c r="D91" t="s">
        <v>23</v>
      </c>
      <c r="E91" t="s">
        <v>279</v>
      </c>
      <c r="F91" t="s">
        <v>104</v>
      </c>
      <c r="G91" t="s">
        <v>105</v>
      </c>
      <c r="H91">
        <v>77.250954699999994</v>
      </c>
      <c r="I91">
        <v>28.547175500000002</v>
      </c>
      <c r="J91" t="s">
        <v>27</v>
      </c>
      <c r="K91" t="s">
        <v>28</v>
      </c>
      <c r="L91" t="s">
        <v>29</v>
      </c>
      <c r="M91" t="s">
        <v>29</v>
      </c>
      <c r="N91" t="s">
        <v>29</v>
      </c>
      <c r="O91" t="s">
        <v>29</v>
      </c>
      <c r="P91">
        <v>1</v>
      </c>
      <c r="Q91">
        <v>0</v>
      </c>
      <c r="R91">
        <v>200</v>
      </c>
      <c r="S91" t="str">
        <f>IF(Table1[[#This Row],[Average_Cost_for_two]]&lt;500,"Low",IF(Table1[[#This Row],[Average_Cost_for_two]]&lt;=1500,"Medium","High"))</f>
        <v>Low</v>
      </c>
      <c r="T91">
        <v>1</v>
      </c>
      <c r="U91">
        <v>2018</v>
      </c>
      <c r="V91">
        <v>4</v>
      </c>
      <c r="W91">
        <v>13</v>
      </c>
      <c r="X91">
        <f>IF(OR(Main!$U91=0,
       Main!$V91=0,
       Main!$W91=0),
   "",
   DATE(Main!$U91,
        Main!$V91,
        Main!$W91)
)</f>
        <v>43203</v>
      </c>
      <c r="Y91">
        <f>Table1[[#This Row],[Average_Cost_for_two]]*VLOOKUP(Table1[[#This Row],[Currency]],currency!$A$2:$B$10,2,FALSE)</f>
        <v>2.4</v>
      </c>
      <c r="Z91" t="str">
        <f>VLOOKUP(C91,country!A:B,2,FALSE)</f>
        <v>India</v>
      </c>
      <c r="AA91">
        <f t="shared" si="1"/>
        <v>2</v>
      </c>
    </row>
    <row r="92" spans="1:27" ht="15.75" customHeight="1" x14ac:dyDescent="0.25">
      <c r="A92">
        <v>17989108</v>
      </c>
      <c r="B92" t="s">
        <v>280</v>
      </c>
      <c r="C92">
        <v>1</v>
      </c>
      <c r="D92" t="s">
        <v>23</v>
      </c>
      <c r="E92" t="s">
        <v>281</v>
      </c>
      <c r="F92" t="s">
        <v>59</v>
      </c>
      <c r="G92" t="s">
        <v>60</v>
      </c>
      <c r="H92">
        <v>77.068836399999995</v>
      </c>
      <c r="I92">
        <v>28.6029698</v>
      </c>
      <c r="J92" t="s">
        <v>27</v>
      </c>
      <c r="K92" t="s">
        <v>28</v>
      </c>
      <c r="L92" t="s">
        <v>29</v>
      </c>
      <c r="M92" t="s">
        <v>29</v>
      </c>
      <c r="N92" t="s">
        <v>29</v>
      </c>
      <c r="O92" t="s">
        <v>29</v>
      </c>
      <c r="P92">
        <v>1</v>
      </c>
      <c r="Q92">
        <v>0</v>
      </c>
      <c r="R92">
        <v>150</v>
      </c>
      <c r="S92" t="str">
        <f>IF(Table1[[#This Row],[Average_Cost_for_two]]&lt;500,"Low",IF(Table1[[#This Row],[Average_Cost_for_two]]&lt;=1500,"Medium","High"))</f>
        <v>Low</v>
      </c>
      <c r="T92">
        <v>1</v>
      </c>
      <c r="U92">
        <v>2011</v>
      </c>
      <c r="V92">
        <v>4</v>
      </c>
      <c r="W92">
        <v>7</v>
      </c>
      <c r="X92">
        <f>IF(OR(Main!$U92=0,
       Main!$V92=0,
       Main!$W92=0),
   "",
   DATE(Main!$U92,
        Main!$V92,
        Main!$W92)
)</f>
        <v>40640</v>
      </c>
      <c r="Y92">
        <f>Table1[[#This Row],[Average_Cost_for_two]]*VLOOKUP(Table1[[#This Row],[Currency]],currency!$A$2:$B$10,2,FALSE)</f>
        <v>1.8</v>
      </c>
      <c r="Z92" t="str">
        <f>VLOOKUP(C92,country!A:B,2,FALSE)</f>
        <v>India</v>
      </c>
      <c r="AA92">
        <f t="shared" si="1"/>
        <v>2</v>
      </c>
    </row>
    <row r="93" spans="1:27" ht="15.75" customHeight="1" x14ac:dyDescent="0.25">
      <c r="A93">
        <v>6249</v>
      </c>
      <c r="B93" t="s">
        <v>282</v>
      </c>
      <c r="C93">
        <v>1</v>
      </c>
      <c r="D93" t="s">
        <v>23</v>
      </c>
      <c r="E93" t="s">
        <v>283</v>
      </c>
      <c r="F93" t="s">
        <v>229</v>
      </c>
      <c r="G93" t="s">
        <v>230</v>
      </c>
      <c r="H93">
        <v>77.294599099999999</v>
      </c>
      <c r="I93">
        <v>28.639815200000001</v>
      </c>
      <c r="J93" t="s">
        <v>27</v>
      </c>
      <c r="K93" t="s">
        <v>28</v>
      </c>
      <c r="L93" t="s">
        <v>29</v>
      </c>
      <c r="M93" t="s">
        <v>29</v>
      </c>
      <c r="N93" t="s">
        <v>29</v>
      </c>
      <c r="O93" t="s">
        <v>29</v>
      </c>
      <c r="P93">
        <v>1</v>
      </c>
      <c r="Q93">
        <v>0</v>
      </c>
      <c r="R93">
        <v>150</v>
      </c>
      <c r="S93" t="str">
        <f>IF(Table1[[#This Row],[Average_Cost_for_two]]&lt;500,"Low",IF(Table1[[#This Row],[Average_Cost_for_two]]&lt;=1500,"Medium","High"))</f>
        <v>Low</v>
      </c>
      <c r="T93">
        <v>1</v>
      </c>
      <c r="U93">
        <v>2016</v>
      </c>
      <c r="V93">
        <v>4</v>
      </c>
      <c r="W93">
        <v>21</v>
      </c>
      <c r="X93">
        <f>IF(OR(Main!$U93=0,
       Main!$V93=0,
       Main!$W93=0),
   "",
   DATE(Main!$U93,
        Main!$V93,
        Main!$W93)
)</f>
        <v>42481</v>
      </c>
      <c r="Y93">
        <f>Table1[[#This Row],[Average_Cost_for_two]]*VLOOKUP(Table1[[#This Row],[Currency]],currency!$A$2:$B$10,2,FALSE)</f>
        <v>1.8</v>
      </c>
      <c r="Z93" t="str">
        <f>VLOOKUP(C93,country!A:B,2,FALSE)</f>
        <v>India</v>
      </c>
      <c r="AA93">
        <f t="shared" si="1"/>
        <v>2</v>
      </c>
    </row>
    <row r="94" spans="1:27" ht="15.75" customHeight="1" x14ac:dyDescent="0.25">
      <c r="A94">
        <v>18273597</v>
      </c>
      <c r="B94" t="s">
        <v>284</v>
      </c>
      <c r="C94">
        <v>1</v>
      </c>
      <c r="D94" t="s">
        <v>23</v>
      </c>
      <c r="E94" t="s">
        <v>285</v>
      </c>
      <c r="F94" t="s">
        <v>236</v>
      </c>
      <c r="G94" t="s">
        <v>235</v>
      </c>
      <c r="H94">
        <v>77.160514399999997</v>
      </c>
      <c r="I94">
        <v>28.689630099999999</v>
      </c>
      <c r="J94" t="s">
        <v>27</v>
      </c>
      <c r="K94" t="s">
        <v>28</v>
      </c>
      <c r="L94" t="s">
        <v>29</v>
      </c>
      <c r="M94" t="s">
        <v>29</v>
      </c>
      <c r="N94" t="s">
        <v>29</v>
      </c>
      <c r="O94" t="s">
        <v>29</v>
      </c>
      <c r="P94">
        <v>1</v>
      </c>
      <c r="Q94">
        <v>0</v>
      </c>
      <c r="R94">
        <v>450</v>
      </c>
      <c r="S94" t="str">
        <f>IF(Table1[[#This Row],[Average_Cost_for_two]]&lt;500,"Low",IF(Table1[[#This Row],[Average_Cost_for_two]]&lt;=1500,"Medium","High"))</f>
        <v>Low</v>
      </c>
      <c r="T94">
        <v>1</v>
      </c>
      <c r="U94">
        <v>2015</v>
      </c>
      <c r="V94">
        <v>4</v>
      </c>
      <c r="W94">
        <v>4</v>
      </c>
      <c r="X94">
        <f>IF(OR(Main!$U94=0,
       Main!$V94=0,
       Main!$W94=0),
   "",
   DATE(Main!$U94,
        Main!$V94,
        Main!$W94)
)</f>
        <v>42098</v>
      </c>
      <c r="Y94">
        <f>Table1[[#This Row],[Average_Cost_for_two]]*VLOOKUP(Table1[[#This Row],[Currency]],currency!$A$2:$B$10,2,FALSE)</f>
        <v>5.4</v>
      </c>
      <c r="Z94" t="str">
        <f>VLOOKUP(C94,country!A:B,2,FALSE)</f>
        <v>India</v>
      </c>
      <c r="AA94">
        <f t="shared" si="1"/>
        <v>2</v>
      </c>
    </row>
    <row r="95" spans="1:27" ht="15.75" customHeight="1" x14ac:dyDescent="0.25">
      <c r="A95">
        <v>18455549</v>
      </c>
      <c r="B95" t="s">
        <v>286</v>
      </c>
      <c r="C95">
        <v>1</v>
      </c>
      <c r="D95" t="s">
        <v>23</v>
      </c>
      <c r="E95" t="s">
        <v>287</v>
      </c>
      <c r="F95" t="s">
        <v>209</v>
      </c>
      <c r="G95" t="s">
        <v>208</v>
      </c>
      <c r="H95">
        <v>77.1126948</v>
      </c>
      <c r="I95">
        <v>28.634074099999999</v>
      </c>
      <c r="J95" t="s">
        <v>27</v>
      </c>
      <c r="K95" t="s">
        <v>28</v>
      </c>
      <c r="L95" t="s">
        <v>29</v>
      </c>
      <c r="M95" t="s">
        <v>29</v>
      </c>
      <c r="N95" t="s">
        <v>29</v>
      </c>
      <c r="O95" t="s">
        <v>29</v>
      </c>
      <c r="P95">
        <v>1</v>
      </c>
      <c r="Q95">
        <v>0</v>
      </c>
      <c r="R95">
        <v>300</v>
      </c>
      <c r="S95" t="str">
        <f>IF(Table1[[#This Row],[Average_Cost_for_two]]&lt;500,"Low",IF(Table1[[#This Row],[Average_Cost_for_two]]&lt;=1500,"Medium","High"))</f>
        <v>Low</v>
      </c>
      <c r="T95">
        <v>1</v>
      </c>
      <c r="U95">
        <v>2011</v>
      </c>
      <c r="V95">
        <v>4</v>
      </c>
      <c r="W95">
        <v>22</v>
      </c>
      <c r="X95">
        <f>IF(OR(Main!$U95=0,
       Main!$V95=0,
       Main!$W95=0),
   "",
   DATE(Main!$U95,
        Main!$V95,
        Main!$W95)
)</f>
        <v>40655</v>
      </c>
      <c r="Y95">
        <f>Table1[[#This Row],[Average_Cost_for_two]]*VLOOKUP(Table1[[#This Row],[Currency]],currency!$A$2:$B$10,2,FALSE)</f>
        <v>3.6</v>
      </c>
      <c r="Z95" t="str">
        <f>VLOOKUP(C95,country!A:B,2,FALSE)</f>
        <v>India</v>
      </c>
      <c r="AA95">
        <f t="shared" si="1"/>
        <v>2</v>
      </c>
    </row>
    <row r="96" spans="1:27" ht="15.75" customHeight="1" x14ac:dyDescent="0.25">
      <c r="A96">
        <v>18423889</v>
      </c>
      <c r="B96" t="s">
        <v>288</v>
      </c>
      <c r="C96">
        <v>1</v>
      </c>
      <c r="D96" t="s">
        <v>23</v>
      </c>
      <c r="E96" t="s">
        <v>289</v>
      </c>
      <c r="F96" t="s">
        <v>67</v>
      </c>
      <c r="G96" t="s">
        <v>68</v>
      </c>
      <c r="H96">
        <v>77.306238100000002</v>
      </c>
      <c r="I96">
        <v>28.589196099999999</v>
      </c>
      <c r="J96" t="s">
        <v>27</v>
      </c>
      <c r="K96" t="s">
        <v>28</v>
      </c>
      <c r="L96" t="s">
        <v>29</v>
      </c>
      <c r="M96" t="s">
        <v>29</v>
      </c>
      <c r="N96" t="s">
        <v>29</v>
      </c>
      <c r="O96" t="s">
        <v>29</v>
      </c>
      <c r="P96">
        <v>1</v>
      </c>
      <c r="Q96">
        <v>0</v>
      </c>
      <c r="R96">
        <v>100</v>
      </c>
      <c r="S96" t="str">
        <f>IF(Table1[[#This Row],[Average_Cost_for_two]]&lt;500,"Low",IF(Table1[[#This Row],[Average_Cost_for_two]]&lt;=1500,"Medium","High"))</f>
        <v>Low</v>
      </c>
      <c r="T96">
        <v>1</v>
      </c>
      <c r="U96">
        <v>2017</v>
      </c>
      <c r="V96">
        <v>4</v>
      </c>
      <c r="W96">
        <v>11</v>
      </c>
      <c r="X96">
        <f>IF(OR(Main!$U96=0,
       Main!$V96=0,
       Main!$W96=0),
   "",
   DATE(Main!$U96,
        Main!$V96,
        Main!$W96)
)</f>
        <v>42836</v>
      </c>
      <c r="Y96">
        <f>Table1[[#This Row],[Average_Cost_for_two]]*VLOOKUP(Table1[[#This Row],[Currency]],currency!$A$2:$B$10,2,FALSE)</f>
        <v>1.2</v>
      </c>
      <c r="Z96" t="str">
        <f>VLOOKUP(C96,country!A:B,2,FALSE)</f>
        <v>India</v>
      </c>
      <c r="AA96">
        <f t="shared" si="1"/>
        <v>2</v>
      </c>
    </row>
    <row r="97" spans="1:27" ht="15.75" customHeight="1" x14ac:dyDescent="0.25">
      <c r="A97">
        <v>18424650</v>
      </c>
      <c r="B97" t="s">
        <v>290</v>
      </c>
      <c r="C97">
        <v>1</v>
      </c>
      <c r="D97" t="s">
        <v>23</v>
      </c>
      <c r="E97" t="s">
        <v>291</v>
      </c>
      <c r="F97" t="s">
        <v>67</v>
      </c>
      <c r="G97" t="s">
        <v>68</v>
      </c>
      <c r="H97">
        <v>77.307187799999994</v>
      </c>
      <c r="I97">
        <v>28.5908905</v>
      </c>
      <c r="J97" t="s">
        <v>27</v>
      </c>
      <c r="K97" t="s">
        <v>28</v>
      </c>
      <c r="L97" t="s">
        <v>29</v>
      </c>
      <c r="M97" t="s">
        <v>29</v>
      </c>
      <c r="N97" t="s">
        <v>29</v>
      </c>
      <c r="O97" t="s">
        <v>29</v>
      </c>
      <c r="P97">
        <v>2</v>
      </c>
      <c r="Q97">
        <v>0</v>
      </c>
      <c r="R97">
        <v>500</v>
      </c>
      <c r="S97" t="str">
        <f>IF(Table1[[#This Row],[Average_Cost_for_two]]&lt;500,"Low",IF(Table1[[#This Row],[Average_Cost_for_two]]&lt;=1500,"Medium","High"))</f>
        <v>Medium</v>
      </c>
      <c r="T97">
        <v>1</v>
      </c>
      <c r="U97">
        <v>2011</v>
      </c>
      <c r="V97">
        <v>4</v>
      </c>
      <c r="W97">
        <v>17</v>
      </c>
      <c r="X97">
        <f>IF(OR(Main!$U97=0,
       Main!$V97=0,
       Main!$W97=0),
   "",
   DATE(Main!$U97,
        Main!$V97,
        Main!$W97)
)</f>
        <v>40650</v>
      </c>
      <c r="Y97">
        <f>Table1[[#This Row],[Average_Cost_for_two]]*VLOOKUP(Table1[[#This Row],[Currency]],currency!$A$2:$B$10,2,FALSE)</f>
        <v>6</v>
      </c>
      <c r="Z97" t="str">
        <f>VLOOKUP(C97,country!A:B,2,FALSE)</f>
        <v>India</v>
      </c>
      <c r="AA97">
        <f t="shared" si="1"/>
        <v>2</v>
      </c>
    </row>
    <row r="98" spans="1:27" ht="15.75" customHeight="1" x14ac:dyDescent="0.25">
      <c r="A98">
        <v>18489513</v>
      </c>
      <c r="B98" t="s">
        <v>292</v>
      </c>
      <c r="C98">
        <v>1</v>
      </c>
      <c r="D98" t="s">
        <v>23</v>
      </c>
      <c r="E98" t="s">
        <v>293</v>
      </c>
      <c r="F98" t="s">
        <v>294</v>
      </c>
      <c r="G98" t="s">
        <v>295</v>
      </c>
      <c r="H98">
        <v>77.248174000000006</v>
      </c>
      <c r="I98">
        <v>28.526931000000001</v>
      </c>
      <c r="J98" t="s">
        <v>27</v>
      </c>
      <c r="K98" t="s">
        <v>28</v>
      </c>
      <c r="L98" t="s">
        <v>29</v>
      </c>
      <c r="M98" t="s">
        <v>29</v>
      </c>
      <c r="N98" t="s">
        <v>29</v>
      </c>
      <c r="O98" t="s">
        <v>29</v>
      </c>
      <c r="P98">
        <v>1</v>
      </c>
      <c r="Q98">
        <v>0</v>
      </c>
      <c r="R98">
        <v>400</v>
      </c>
      <c r="S98" t="str">
        <f>IF(Table1[[#This Row],[Average_Cost_for_two]]&lt;500,"Low",IF(Table1[[#This Row],[Average_Cost_for_two]]&lt;=1500,"Medium","High"))</f>
        <v>Low</v>
      </c>
      <c r="T98">
        <v>1</v>
      </c>
      <c r="U98">
        <v>2018</v>
      </c>
      <c r="V98">
        <v>3</v>
      </c>
      <c r="W98">
        <v>22</v>
      </c>
      <c r="X98">
        <f>IF(OR(Main!$U98=0,
       Main!$V98=0,
       Main!$W98=0),
   "",
   DATE(Main!$U98,
        Main!$V98,
        Main!$W98)
)</f>
        <v>43181</v>
      </c>
      <c r="Y98">
        <f>Table1[[#This Row],[Average_Cost_for_two]]*VLOOKUP(Table1[[#This Row],[Currency]],currency!$A$2:$B$10,2,FALSE)</f>
        <v>4.8</v>
      </c>
      <c r="Z98" t="str">
        <f>VLOOKUP(C98,country!A:B,2,FALSE)</f>
        <v>India</v>
      </c>
      <c r="AA98">
        <f t="shared" si="1"/>
        <v>1</v>
      </c>
    </row>
    <row r="99" spans="1:27" ht="15.75" customHeight="1" x14ac:dyDescent="0.25">
      <c r="A99">
        <v>18378037</v>
      </c>
      <c r="B99" t="s">
        <v>296</v>
      </c>
      <c r="C99">
        <v>1</v>
      </c>
      <c r="D99" t="s">
        <v>23</v>
      </c>
      <c r="E99" t="s">
        <v>297</v>
      </c>
      <c r="F99" t="s">
        <v>75</v>
      </c>
      <c r="G99" t="s">
        <v>76</v>
      </c>
      <c r="H99">
        <v>77.309518310000001</v>
      </c>
      <c r="I99">
        <v>28.68780825</v>
      </c>
      <c r="J99" t="s">
        <v>27</v>
      </c>
      <c r="K99" t="s">
        <v>28</v>
      </c>
      <c r="L99" t="s">
        <v>29</v>
      </c>
      <c r="M99" t="s">
        <v>29</v>
      </c>
      <c r="N99" t="s">
        <v>29</v>
      </c>
      <c r="O99" t="s">
        <v>29</v>
      </c>
      <c r="P99">
        <v>1</v>
      </c>
      <c r="Q99">
        <v>0</v>
      </c>
      <c r="R99">
        <v>400</v>
      </c>
      <c r="S99" t="str">
        <f>IF(Table1[[#This Row],[Average_Cost_for_two]]&lt;500,"Low",IF(Table1[[#This Row],[Average_Cost_for_two]]&lt;=1500,"Medium","High"))</f>
        <v>Low</v>
      </c>
      <c r="T99">
        <v>1</v>
      </c>
      <c r="U99">
        <v>2013</v>
      </c>
      <c r="V99">
        <v>3</v>
      </c>
      <c r="W99">
        <v>13</v>
      </c>
      <c r="X99">
        <f>IF(OR(Main!$U99=0,
       Main!$V99=0,
       Main!$W99=0),
   "",
   DATE(Main!$U99,
        Main!$V99,
        Main!$W99)
)</f>
        <v>41346</v>
      </c>
      <c r="Y99">
        <f>Table1[[#This Row],[Average_Cost_for_two]]*VLOOKUP(Table1[[#This Row],[Currency]],currency!$A$2:$B$10,2,FALSE)</f>
        <v>4.8</v>
      </c>
      <c r="Z99" t="str">
        <f>VLOOKUP(C99,country!A:B,2,FALSE)</f>
        <v>India</v>
      </c>
      <c r="AA99">
        <f t="shared" si="1"/>
        <v>1</v>
      </c>
    </row>
    <row r="100" spans="1:27" ht="15.75" customHeight="1" x14ac:dyDescent="0.25">
      <c r="A100">
        <v>18124389</v>
      </c>
      <c r="B100" t="s">
        <v>298</v>
      </c>
      <c r="C100">
        <v>1</v>
      </c>
      <c r="D100" t="s">
        <v>23</v>
      </c>
      <c r="E100" t="s">
        <v>299</v>
      </c>
      <c r="F100" t="s">
        <v>300</v>
      </c>
      <c r="G100" t="s">
        <v>301</v>
      </c>
      <c r="H100">
        <v>77.205080800000005</v>
      </c>
      <c r="I100">
        <v>28.697930499999998</v>
      </c>
      <c r="J100" t="s">
        <v>27</v>
      </c>
      <c r="K100" t="s">
        <v>28</v>
      </c>
      <c r="L100" t="s">
        <v>29</v>
      </c>
      <c r="M100" t="s">
        <v>29</v>
      </c>
      <c r="N100" t="s">
        <v>29</v>
      </c>
      <c r="O100" t="s">
        <v>29</v>
      </c>
      <c r="P100">
        <v>1</v>
      </c>
      <c r="Q100">
        <v>0</v>
      </c>
      <c r="R100">
        <v>100</v>
      </c>
      <c r="S100" t="str">
        <f>IF(Table1[[#This Row],[Average_Cost_for_two]]&lt;500,"Low",IF(Table1[[#This Row],[Average_Cost_for_two]]&lt;=1500,"Medium","High"))</f>
        <v>Low</v>
      </c>
      <c r="T100">
        <v>1</v>
      </c>
      <c r="U100">
        <v>2017</v>
      </c>
      <c r="V100">
        <v>3</v>
      </c>
      <c r="W100">
        <v>23</v>
      </c>
      <c r="X100">
        <f>IF(OR(Main!$U100=0,
       Main!$V100=0,
       Main!$W100=0),
   "",
   DATE(Main!$U100,
        Main!$V100,
        Main!$W100)
)</f>
        <v>42817</v>
      </c>
      <c r="Y100">
        <f>Table1[[#This Row],[Average_Cost_for_two]]*VLOOKUP(Table1[[#This Row],[Currency]],currency!$A$2:$B$10,2,FALSE)</f>
        <v>1.2</v>
      </c>
      <c r="Z100" t="str">
        <f>VLOOKUP(C100,country!A:B,2,FALSE)</f>
        <v>India</v>
      </c>
      <c r="AA100">
        <f t="shared" si="1"/>
        <v>1</v>
      </c>
    </row>
    <row r="101" spans="1:27" ht="15.75" customHeight="1" x14ac:dyDescent="0.25">
      <c r="A101">
        <v>18451575</v>
      </c>
      <c r="B101" t="s">
        <v>302</v>
      </c>
      <c r="C101">
        <v>1</v>
      </c>
      <c r="D101" t="s">
        <v>23</v>
      </c>
      <c r="E101" t="s">
        <v>303</v>
      </c>
      <c r="F101" t="s">
        <v>219</v>
      </c>
      <c r="G101" t="s">
        <v>220</v>
      </c>
      <c r="H101">
        <v>77.235565199999996</v>
      </c>
      <c r="I101">
        <v>28.649865500000001</v>
      </c>
      <c r="J101" t="s">
        <v>27</v>
      </c>
      <c r="K101" t="s">
        <v>28</v>
      </c>
      <c r="L101" t="s">
        <v>29</v>
      </c>
      <c r="M101" t="s">
        <v>29</v>
      </c>
      <c r="N101" t="s">
        <v>29</v>
      </c>
      <c r="O101" t="s">
        <v>29</v>
      </c>
      <c r="P101">
        <v>1</v>
      </c>
      <c r="Q101">
        <v>0</v>
      </c>
      <c r="R101">
        <v>400</v>
      </c>
      <c r="S101" t="str">
        <f>IF(Table1[[#This Row],[Average_Cost_for_two]]&lt;500,"Low",IF(Table1[[#This Row],[Average_Cost_for_two]]&lt;=1500,"Medium","High"))</f>
        <v>Low</v>
      </c>
      <c r="T101">
        <v>1</v>
      </c>
      <c r="U101">
        <v>2014</v>
      </c>
      <c r="V101">
        <v>3</v>
      </c>
      <c r="W101">
        <v>3</v>
      </c>
      <c r="X101">
        <f>IF(OR(Main!$U101=0,
       Main!$V101=0,
       Main!$W101=0),
   "",
   DATE(Main!$U101,
        Main!$V101,
        Main!$W101)
)</f>
        <v>41701</v>
      </c>
      <c r="Y101">
        <f>Table1[[#This Row],[Average_Cost_for_two]]*VLOOKUP(Table1[[#This Row],[Currency]],currency!$A$2:$B$10,2,FALSE)</f>
        <v>4.8</v>
      </c>
      <c r="Z101" t="str">
        <f>VLOOKUP(C101,country!A:B,2,FALSE)</f>
        <v>India</v>
      </c>
      <c r="AA101">
        <f t="shared" si="1"/>
        <v>1</v>
      </c>
    </row>
    <row r="102" spans="1:27" ht="15.75" customHeight="1" x14ac:dyDescent="0.25">
      <c r="A102">
        <v>18292453</v>
      </c>
      <c r="B102" t="s">
        <v>304</v>
      </c>
      <c r="C102">
        <v>1</v>
      </c>
      <c r="D102" t="s">
        <v>23</v>
      </c>
      <c r="E102" t="s">
        <v>305</v>
      </c>
      <c r="F102" t="s">
        <v>119</v>
      </c>
      <c r="G102" t="s">
        <v>120</v>
      </c>
      <c r="H102">
        <v>77.296163000000007</v>
      </c>
      <c r="I102">
        <v>28.605170900000001</v>
      </c>
      <c r="J102" t="s">
        <v>27</v>
      </c>
      <c r="K102" t="s">
        <v>28</v>
      </c>
      <c r="L102" t="s">
        <v>29</v>
      </c>
      <c r="M102" t="s">
        <v>29</v>
      </c>
      <c r="N102" t="s">
        <v>29</v>
      </c>
      <c r="O102" t="s">
        <v>29</v>
      </c>
      <c r="P102">
        <v>1</v>
      </c>
      <c r="Q102">
        <v>0</v>
      </c>
      <c r="R102">
        <v>200</v>
      </c>
      <c r="S102" t="str">
        <f>IF(Table1[[#This Row],[Average_Cost_for_two]]&lt;500,"Low",IF(Table1[[#This Row],[Average_Cost_for_two]]&lt;=1500,"Medium","High"))</f>
        <v>Low</v>
      </c>
      <c r="T102">
        <v>1</v>
      </c>
      <c r="U102">
        <v>2010</v>
      </c>
      <c r="V102">
        <v>3</v>
      </c>
      <c r="W102">
        <v>24</v>
      </c>
      <c r="X102">
        <f>IF(OR(Main!$U102=0,
       Main!$V102=0,
       Main!$W102=0),
   "",
   DATE(Main!$U102,
        Main!$V102,
        Main!$W102)
)</f>
        <v>40261</v>
      </c>
      <c r="Y102">
        <f>Table1[[#This Row],[Average_Cost_for_two]]*VLOOKUP(Table1[[#This Row],[Currency]],currency!$A$2:$B$10,2,FALSE)</f>
        <v>2.4</v>
      </c>
      <c r="Z102" t="str">
        <f>VLOOKUP(C102,country!A:B,2,FALSE)</f>
        <v>India</v>
      </c>
      <c r="AA102">
        <f t="shared" si="1"/>
        <v>1</v>
      </c>
    </row>
    <row r="103" spans="1:27" ht="15.75" customHeight="1" x14ac:dyDescent="0.25">
      <c r="A103">
        <v>308110</v>
      </c>
      <c r="B103" t="s">
        <v>306</v>
      </c>
      <c r="C103">
        <v>1</v>
      </c>
      <c r="D103" t="s">
        <v>23</v>
      </c>
      <c r="E103" t="s">
        <v>307</v>
      </c>
      <c r="F103" t="s">
        <v>127</v>
      </c>
      <c r="G103" t="s">
        <v>128</v>
      </c>
      <c r="H103">
        <v>77.146171100000004</v>
      </c>
      <c r="I103">
        <v>28.6621083</v>
      </c>
      <c r="J103" t="s">
        <v>27</v>
      </c>
      <c r="K103" t="s">
        <v>28</v>
      </c>
      <c r="L103" t="s">
        <v>29</v>
      </c>
      <c r="M103" t="s">
        <v>29</v>
      </c>
      <c r="N103" t="s">
        <v>29</v>
      </c>
      <c r="O103" t="s">
        <v>29</v>
      </c>
      <c r="P103">
        <v>1</v>
      </c>
      <c r="Q103">
        <v>0</v>
      </c>
      <c r="R103">
        <v>400</v>
      </c>
      <c r="S103" t="str">
        <f>IF(Table1[[#This Row],[Average_Cost_for_two]]&lt;500,"Low",IF(Table1[[#This Row],[Average_Cost_for_two]]&lt;=1500,"Medium","High"))</f>
        <v>Low</v>
      </c>
      <c r="T103">
        <v>1</v>
      </c>
      <c r="U103">
        <v>2014</v>
      </c>
      <c r="V103">
        <v>3</v>
      </c>
      <c r="W103">
        <v>24</v>
      </c>
      <c r="X103">
        <f>IF(OR(Main!$U103=0,
       Main!$V103=0,
       Main!$W103=0),
   "",
   DATE(Main!$U103,
        Main!$V103,
        Main!$W103)
)</f>
        <v>41722</v>
      </c>
      <c r="Y103">
        <f>Table1[[#This Row],[Average_Cost_for_two]]*VLOOKUP(Table1[[#This Row],[Currency]],currency!$A$2:$B$10,2,FALSE)</f>
        <v>4.8</v>
      </c>
      <c r="Z103" t="str">
        <f>VLOOKUP(C103,country!A:B,2,FALSE)</f>
        <v>India</v>
      </c>
      <c r="AA103">
        <f t="shared" si="1"/>
        <v>1</v>
      </c>
    </row>
    <row r="104" spans="1:27" ht="15.75" customHeight="1" x14ac:dyDescent="0.25">
      <c r="A104">
        <v>18466675</v>
      </c>
      <c r="B104" t="s">
        <v>308</v>
      </c>
      <c r="C104">
        <v>1</v>
      </c>
      <c r="D104" t="s">
        <v>23</v>
      </c>
      <c r="E104" t="s">
        <v>46</v>
      </c>
      <c r="F104" t="s">
        <v>45</v>
      </c>
      <c r="G104" t="s">
        <v>46</v>
      </c>
      <c r="H104">
        <v>0</v>
      </c>
      <c r="I104">
        <v>0</v>
      </c>
      <c r="J104" t="s">
        <v>27</v>
      </c>
      <c r="K104" t="s">
        <v>28</v>
      </c>
      <c r="L104" t="s">
        <v>29</v>
      </c>
      <c r="M104" t="s">
        <v>29</v>
      </c>
      <c r="N104" t="s">
        <v>29</v>
      </c>
      <c r="O104" t="s">
        <v>29</v>
      </c>
      <c r="P104">
        <v>1</v>
      </c>
      <c r="Q104">
        <v>0</v>
      </c>
      <c r="R104">
        <v>200</v>
      </c>
      <c r="S104" t="str">
        <f>IF(Table1[[#This Row],[Average_Cost_for_two]]&lt;500,"Low",IF(Table1[[#This Row],[Average_Cost_for_two]]&lt;=1500,"Medium","High"))</f>
        <v>Low</v>
      </c>
      <c r="T104">
        <v>1</v>
      </c>
      <c r="U104">
        <v>2013</v>
      </c>
      <c r="V104">
        <v>3</v>
      </c>
      <c r="W104">
        <v>25</v>
      </c>
      <c r="X104">
        <f>IF(OR(Main!$U104=0,
       Main!$V104=0,
       Main!$W104=0),
   "",
   DATE(Main!$U104,
        Main!$V104,
        Main!$W104)
)</f>
        <v>41358</v>
      </c>
      <c r="Y104">
        <f>Table1[[#This Row],[Average_Cost_for_two]]*VLOOKUP(Table1[[#This Row],[Currency]],currency!$A$2:$B$10,2,FALSE)</f>
        <v>2.4</v>
      </c>
      <c r="Z104" t="str">
        <f>VLOOKUP(C104,country!A:B,2,FALSE)</f>
        <v>India</v>
      </c>
      <c r="AA104">
        <f t="shared" si="1"/>
        <v>1</v>
      </c>
    </row>
    <row r="105" spans="1:27" ht="15.75" customHeight="1" x14ac:dyDescent="0.25">
      <c r="A105">
        <v>18361217</v>
      </c>
      <c r="B105" t="s">
        <v>309</v>
      </c>
      <c r="C105">
        <v>1</v>
      </c>
      <c r="D105" t="s">
        <v>23</v>
      </c>
      <c r="E105" t="s">
        <v>310</v>
      </c>
      <c r="F105" t="s">
        <v>51</v>
      </c>
      <c r="G105" t="s">
        <v>52</v>
      </c>
      <c r="H105">
        <v>76.9638597</v>
      </c>
      <c r="I105">
        <v>28.609072000000001</v>
      </c>
      <c r="J105" t="s">
        <v>27</v>
      </c>
      <c r="K105" t="s">
        <v>28</v>
      </c>
      <c r="L105" t="s">
        <v>29</v>
      </c>
      <c r="M105" t="s">
        <v>29</v>
      </c>
      <c r="N105" t="s">
        <v>29</v>
      </c>
      <c r="O105" t="s">
        <v>29</v>
      </c>
      <c r="P105">
        <v>1</v>
      </c>
      <c r="Q105">
        <v>0</v>
      </c>
      <c r="R105">
        <v>250</v>
      </c>
      <c r="S105" t="str">
        <f>IF(Table1[[#This Row],[Average_Cost_for_two]]&lt;500,"Low",IF(Table1[[#This Row],[Average_Cost_for_two]]&lt;=1500,"Medium","High"))</f>
        <v>Low</v>
      </c>
      <c r="T105">
        <v>1</v>
      </c>
      <c r="U105">
        <v>2012</v>
      </c>
      <c r="V105">
        <v>3</v>
      </c>
      <c r="W105">
        <v>11</v>
      </c>
      <c r="X105">
        <f>IF(OR(Main!$U105=0,
       Main!$V105=0,
       Main!$W105=0),
   "",
   DATE(Main!$U105,
        Main!$V105,
        Main!$W105)
)</f>
        <v>40979</v>
      </c>
      <c r="Y105">
        <f>Table1[[#This Row],[Average_Cost_for_two]]*VLOOKUP(Table1[[#This Row],[Currency]],currency!$A$2:$B$10,2,FALSE)</f>
        <v>3</v>
      </c>
      <c r="Z105" t="str">
        <f>VLOOKUP(C105,country!A:B,2,FALSE)</f>
        <v>India</v>
      </c>
      <c r="AA105">
        <f t="shared" si="1"/>
        <v>1</v>
      </c>
    </row>
    <row r="106" spans="1:27" ht="15.75" customHeight="1" x14ac:dyDescent="0.25">
      <c r="A106">
        <v>9271</v>
      </c>
      <c r="B106" t="s">
        <v>311</v>
      </c>
      <c r="C106">
        <v>1</v>
      </c>
      <c r="D106" t="s">
        <v>23</v>
      </c>
      <c r="E106" t="s">
        <v>312</v>
      </c>
      <c r="F106" t="s">
        <v>51</v>
      </c>
      <c r="G106" t="s">
        <v>52</v>
      </c>
      <c r="H106">
        <v>76.985621499999993</v>
      </c>
      <c r="I106">
        <v>28.6100946</v>
      </c>
      <c r="J106" t="s">
        <v>27</v>
      </c>
      <c r="K106" t="s">
        <v>28</v>
      </c>
      <c r="L106" t="s">
        <v>29</v>
      </c>
      <c r="M106" t="s">
        <v>29</v>
      </c>
      <c r="N106" t="s">
        <v>29</v>
      </c>
      <c r="O106" t="s">
        <v>29</v>
      </c>
      <c r="P106">
        <v>1</v>
      </c>
      <c r="Q106">
        <v>0</v>
      </c>
      <c r="R106">
        <v>50</v>
      </c>
      <c r="S106" t="str">
        <f>IF(Table1[[#This Row],[Average_Cost_for_two]]&lt;500,"Low",IF(Table1[[#This Row],[Average_Cost_for_two]]&lt;=1500,"Medium","High"))</f>
        <v>Low</v>
      </c>
      <c r="T106">
        <v>1</v>
      </c>
      <c r="U106">
        <v>2010</v>
      </c>
      <c r="V106">
        <v>3</v>
      </c>
      <c r="W106">
        <v>4</v>
      </c>
      <c r="X106">
        <f>IF(OR(Main!$U106=0,
       Main!$V106=0,
       Main!$W106=0),
   "",
   DATE(Main!$U106,
        Main!$V106,
        Main!$W106)
)</f>
        <v>40241</v>
      </c>
      <c r="Y106">
        <f>Table1[[#This Row],[Average_Cost_for_two]]*VLOOKUP(Table1[[#This Row],[Currency]],currency!$A$2:$B$10,2,FALSE)</f>
        <v>0.6</v>
      </c>
      <c r="Z106" t="str">
        <f>VLOOKUP(C106,country!A:B,2,FALSE)</f>
        <v>India</v>
      </c>
      <c r="AA106">
        <f t="shared" si="1"/>
        <v>1</v>
      </c>
    </row>
    <row r="107" spans="1:27" ht="15.75" customHeight="1" x14ac:dyDescent="0.25">
      <c r="A107">
        <v>18360900</v>
      </c>
      <c r="B107" t="s">
        <v>313</v>
      </c>
      <c r="C107">
        <v>1</v>
      </c>
      <c r="D107" t="s">
        <v>23</v>
      </c>
      <c r="E107" t="s">
        <v>314</v>
      </c>
      <c r="F107" t="s">
        <v>191</v>
      </c>
      <c r="G107" t="s">
        <v>192</v>
      </c>
      <c r="H107">
        <v>77.288526399999995</v>
      </c>
      <c r="I107">
        <v>28.500364300000001</v>
      </c>
      <c r="J107" t="s">
        <v>27</v>
      </c>
      <c r="K107" t="s">
        <v>28</v>
      </c>
      <c r="L107" t="s">
        <v>29</v>
      </c>
      <c r="M107" t="s">
        <v>29</v>
      </c>
      <c r="N107" t="s">
        <v>29</v>
      </c>
      <c r="O107" t="s">
        <v>29</v>
      </c>
      <c r="P107">
        <v>1</v>
      </c>
      <c r="Q107">
        <v>0</v>
      </c>
      <c r="R107">
        <v>300</v>
      </c>
      <c r="S107" t="str">
        <f>IF(Table1[[#This Row],[Average_Cost_for_two]]&lt;500,"Low",IF(Table1[[#This Row],[Average_Cost_for_two]]&lt;=1500,"Medium","High"))</f>
        <v>Low</v>
      </c>
      <c r="T107">
        <v>1</v>
      </c>
      <c r="U107">
        <v>2014</v>
      </c>
      <c r="V107">
        <v>3</v>
      </c>
      <c r="W107">
        <v>4</v>
      </c>
      <c r="X107">
        <f>IF(OR(Main!$U107=0,
       Main!$V107=0,
       Main!$W107=0),
   "",
   DATE(Main!$U107,
        Main!$V107,
        Main!$W107)
)</f>
        <v>41702</v>
      </c>
      <c r="Y107">
        <f>Table1[[#This Row],[Average_Cost_for_two]]*VLOOKUP(Table1[[#This Row],[Currency]],currency!$A$2:$B$10,2,FALSE)</f>
        <v>3.6</v>
      </c>
      <c r="Z107" t="str">
        <f>VLOOKUP(C107,country!A:B,2,FALSE)</f>
        <v>India</v>
      </c>
      <c r="AA107">
        <f t="shared" si="1"/>
        <v>1</v>
      </c>
    </row>
    <row r="108" spans="1:27" ht="15.75" customHeight="1" x14ac:dyDescent="0.25">
      <c r="A108">
        <v>18492960</v>
      </c>
      <c r="B108" t="s">
        <v>315</v>
      </c>
      <c r="C108">
        <v>1</v>
      </c>
      <c r="D108" t="s">
        <v>23</v>
      </c>
      <c r="E108" t="s">
        <v>316</v>
      </c>
      <c r="F108" t="s">
        <v>139</v>
      </c>
      <c r="G108" t="s">
        <v>140</v>
      </c>
      <c r="H108">
        <v>0</v>
      </c>
      <c r="I108">
        <v>0</v>
      </c>
      <c r="J108" t="s">
        <v>27</v>
      </c>
      <c r="K108" t="s">
        <v>28</v>
      </c>
      <c r="L108" t="s">
        <v>29</v>
      </c>
      <c r="M108" t="s">
        <v>29</v>
      </c>
      <c r="N108" t="s">
        <v>29</v>
      </c>
      <c r="O108" t="s">
        <v>29</v>
      </c>
      <c r="P108">
        <v>1</v>
      </c>
      <c r="Q108">
        <v>0</v>
      </c>
      <c r="R108">
        <v>200</v>
      </c>
      <c r="S108" t="str">
        <f>IF(Table1[[#This Row],[Average_Cost_for_two]]&lt;500,"Low",IF(Table1[[#This Row],[Average_Cost_for_two]]&lt;=1500,"Medium","High"))</f>
        <v>Low</v>
      </c>
      <c r="T108">
        <v>1</v>
      </c>
      <c r="U108">
        <v>2018</v>
      </c>
      <c r="V108">
        <v>3</v>
      </c>
      <c r="W108">
        <v>28</v>
      </c>
      <c r="X108">
        <f>IF(OR(Main!$U108=0,
       Main!$V108=0,
       Main!$W108=0),
   "",
   DATE(Main!$U108,
        Main!$V108,
        Main!$W108)
)</f>
        <v>43187</v>
      </c>
      <c r="Y108">
        <f>Table1[[#This Row],[Average_Cost_for_two]]*VLOOKUP(Table1[[#This Row],[Currency]],currency!$A$2:$B$10,2,FALSE)</f>
        <v>2.4</v>
      </c>
      <c r="Z108" t="str">
        <f>VLOOKUP(C108,country!A:B,2,FALSE)</f>
        <v>India</v>
      </c>
      <c r="AA108">
        <f t="shared" si="1"/>
        <v>1</v>
      </c>
    </row>
    <row r="109" spans="1:27" ht="15.75" customHeight="1" x14ac:dyDescent="0.25">
      <c r="A109">
        <v>18390309</v>
      </c>
      <c r="B109" t="s">
        <v>317</v>
      </c>
      <c r="C109">
        <v>1</v>
      </c>
      <c r="D109" t="s">
        <v>23</v>
      </c>
      <c r="E109" t="s">
        <v>318</v>
      </c>
      <c r="F109" t="s">
        <v>205</v>
      </c>
      <c r="G109" t="s">
        <v>206</v>
      </c>
      <c r="H109">
        <v>77.296325499999995</v>
      </c>
      <c r="I109">
        <v>28.537419199999999</v>
      </c>
      <c r="J109" t="s">
        <v>27</v>
      </c>
      <c r="K109" t="s">
        <v>28</v>
      </c>
      <c r="L109" t="s">
        <v>29</v>
      </c>
      <c r="M109" t="s">
        <v>29</v>
      </c>
      <c r="N109" t="s">
        <v>29</v>
      </c>
      <c r="O109" t="s">
        <v>29</v>
      </c>
      <c r="P109">
        <v>1</v>
      </c>
      <c r="Q109">
        <v>0</v>
      </c>
      <c r="R109">
        <v>150</v>
      </c>
      <c r="S109" t="str">
        <f>IF(Table1[[#This Row],[Average_Cost_for_two]]&lt;500,"Low",IF(Table1[[#This Row],[Average_Cost_for_two]]&lt;=1500,"Medium","High"))</f>
        <v>Low</v>
      </c>
      <c r="T109">
        <v>1</v>
      </c>
      <c r="U109">
        <v>2017</v>
      </c>
      <c r="V109">
        <v>3</v>
      </c>
      <c r="W109">
        <v>8</v>
      </c>
      <c r="X109">
        <f>IF(OR(Main!$U109=0,
       Main!$V109=0,
       Main!$W109=0),
   "",
   DATE(Main!$U109,
        Main!$V109,
        Main!$W109)
)</f>
        <v>42802</v>
      </c>
      <c r="Y109">
        <f>Table1[[#This Row],[Average_Cost_for_two]]*VLOOKUP(Table1[[#This Row],[Currency]],currency!$A$2:$B$10,2,FALSE)</f>
        <v>1.8</v>
      </c>
      <c r="Z109" t="str">
        <f>VLOOKUP(C109,country!A:B,2,FALSE)</f>
        <v>India</v>
      </c>
      <c r="AA109">
        <f t="shared" si="1"/>
        <v>1</v>
      </c>
    </row>
    <row r="110" spans="1:27" ht="15.75" customHeight="1" x14ac:dyDescent="0.25">
      <c r="A110">
        <v>18377898</v>
      </c>
      <c r="B110" t="s">
        <v>319</v>
      </c>
      <c r="C110">
        <v>1</v>
      </c>
      <c r="D110" t="s">
        <v>23</v>
      </c>
      <c r="E110" t="s">
        <v>320</v>
      </c>
      <c r="F110" t="s">
        <v>67</v>
      </c>
      <c r="G110" t="s">
        <v>68</v>
      </c>
      <c r="H110">
        <v>77.306627399999996</v>
      </c>
      <c r="I110">
        <v>28.5914444</v>
      </c>
      <c r="J110" t="s">
        <v>27</v>
      </c>
      <c r="K110" t="s">
        <v>28</v>
      </c>
      <c r="L110" t="s">
        <v>29</v>
      </c>
      <c r="M110" t="s">
        <v>29</v>
      </c>
      <c r="N110" t="s">
        <v>29</v>
      </c>
      <c r="O110" t="s">
        <v>29</v>
      </c>
      <c r="P110">
        <v>1</v>
      </c>
      <c r="Q110">
        <v>0</v>
      </c>
      <c r="R110">
        <v>200</v>
      </c>
      <c r="S110" t="str">
        <f>IF(Table1[[#This Row],[Average_Cost_for_two]]&lt;500,"Low",IF(Table1[[#This Row],[Average_Cost_for_two]]&lt;=1500,"Medium","High"))</f>
        <v>Low</v>
      </c>
      <c r="T110">
        <v>1</v>
      </c>
      <c r="U110">
        <v>2014</v>
      </c>
      <c r="V110">
        <v>3</v>
      </c>
      <c r="W110">
        <v>14</v>
      </c>
      <c r="X110">
        <f>IF(OR(Main!$U110=0,
       Main!$V110=0,
       Main!$W110=0),
   "",
   DATE(Main!$U110,
        Main!$V110,
        Main!$W110)
)</f>
        <v>41712</v>
      </c>
      <c r="Y110">
        <f>Table1[[#This Row],[Average_Cost_for_two]]*VLOOKUP(Table1[[#This Row],[Currency]],currency!$A$2:$B$10,2,FALSE)</f>
        <v>2.4</v>
      </c>
      <c r="Z110" t="str">
        <f>VLOOKUP(C110,country!A:B,2,FALSE)</f>
        <v>India</v>
      </c>
      <c r="AA110">
        <f t="shared" si="1"/>
        <v>1</v>
      </c>
    </row>
    <row r="111" spans="1:27" ht="15.75" customHeight="1" x14ac:dyDescent="0.25">
      <c r="A111">
        <v>18375413</v>
      </c>
      <c r="B111" t="s">
        <v>321</v>
      </c>
      <c r="C111">
        <v>1</v>
      </c>
      <c r="D111" t="s">
        <v>23</v>
      </c>
      <c r="E111" t="s">
        <v>322</v>
      </c>
      <c r="F111" t="s">
        <v>323</v>
      </c>
      <c r="G111" t="s">
        <v>324</v>
      </c>
      <c r="H111">
        <v>0</v>
      </c>
      <c r="I111">
        <v>0</v>
      </c>
      <c r="J111" t="s">
        <v>27</v>
      </c>
      <c r="K111" t="s">
        <v>28</v>
      </c>
      <c r="L111" t="s">
        <v>29</v>
      </c>
      <c r="M111" t="s">
        <v>29</v>
      </c>
      <c r="N111" t="s">
        <v>29</v>
      </c>
      <c r="O111" t="s">
        <v>29</v>
      </c>
      <c r="P111">
        <v>2</v>
      </c>
      <c r="Q111">
        <v>0</v>
      </c>
      <c r="R111">
        <v>650</v>
      </c>
      <c r="S111" t="str">
        <f>IF(Table1[[#This Row],[Average_Cost_for_two]]&lt;500,"Low",IF(Table1[[#This Row],[Average_Cost_for_two]]&lt;=1500,"Medium","High"))</f>
        <v>Medium</v>
      </c>
      <c r="T111">
        <v>1</v>
      </c>
      <c r="U111">
        <v>2016</v>
      </c>
      <c r="V111">
        <v>2</v>
      </c>
      <c r="W111">
        <v>24</v>
      </c>
      <c r="X111">
        <f>IF(OR(Main!$U111=0,
       Main!$V111=0,
       Main!$W111=0),
   "",
   DATE(Main!$U111,
        Main!$V111,
        Main!$W111)
)</f>
        <v>42424</v>
      </c>
      <c r="Y111">
        <f>Table1[[#This Row],[Average_Cost_for_two]]*VLOOKUP(Table1[[#This Row],[Currency]],currency!$A$2:$B$10,2,FALSE)</f>
        <v>7.8</v>
      </c>
      <c r="Z111" t="str">
        <f>VLOOKUP(C111,country!A:B,2,FALSE)</f>
        <v>India</v>
      </c>
      <c r="AA111">
        <f t="shared" si="1"/>
        <v>1</v>
      </c>
    </row>
    <row r="112" spans="1:27" ht="15.75" customHeight="1" x14ac:dyDescent="0.25">
      <c r="A112">
        <v>302871</v>
      </c>
      <c r="B112" t="s">
        <v>325</v>
      </c>
      <c r="C112">
        <v>1</v>
      </c>
      <c r="D112" t="s">
        <v>23</v>
      </c>
      <c r="E112" t="s">
        <v>326</v>
      </c>
      <c r="F112" t="s">
        <v>327</v>
      </c>
      <c r="G112" t="s">
        <v>328</v>
      </c>
      <c r="H112">
        <v>77.231668900000003</v>
      </c>
      <c r="I112">
        <v>28.657385600000001</v>
      </c>
      <c r="J112" t="s">
        <v>27</v>
      </c>
      <c r="K112" t="s">
        <v>28</v>
      </c>
      <c r="L112" t="s">
        <v>29</v>
      </c>
      <c r="M112" t="s">
        <v>29</v>
      </c>
      <c r="N112" t="s">
        <v>29</v>
      </c>
      <c r="O112" t="s">
        <v>29</v>
      </c>
      <c r="P112">
        <v>1</v>
      </c>
      <c r="Q112">
        <v>0</v>
      </c>
      <c r="R112">
        <v>400</v>
      </c>
      <c r="S112" t="str">
        <f>IF(Table1[[#This Row],[Average_Cost_for_two]]&lt;500,"Low",IF(Table1[[#This Row],[Average_Cost_for_two]]&lt;=1500,"Medium","High"))</f>
        <v>Low</v>
      </c>
      <c r="T112">
        <v>1</v>
      </c>
      <c r="U112">
        <v>2010</v>
      </c>
      <c r="V112">
        <v>2</v>
      </c>
      <c r="W112">
        <v>16</v>
      </c>
      <c r="X112">
        <f>IF(OR(Main!$U112=0,
       Main!$V112=0,
       Main!$W112=0),
   "",
   DATE(Main!$U112,
        Main!$V112,
        Main!$W112)
)</f>
        <v>40225</v>
      </c>
      <c r="Y112">
        <f>Table1[[#This Row],[Average_Cost_for_two]]*VLOOKUP(Table1[[#This Row],[Currency]],currency!$A$2:$B$10,2,FALSE)</f>
        <v>4.8</v>
      </c>
      <c r="Z112" t="str">
        <f>VLOOKUP(C112,country!A:B,2,FALSE)</f>
        <v>India</v>
      </c>
      <c r="AA112">
        <f t="shared" si="1"/>
        <v>1</v>
      </c>
    </row>
    <row r="113" spans="1:27" ht="15.75" customHeight="1" x14ac:dyDescent="0.25">
      <c r="A113">
        <v>6678</v>
      </c>
      <c r="B113" t="s">
        <v>329</v>
      </c>
      <c r="C113">
        <v>1</v>
      </c>
      <c r="D113" t="s">
        <v>23</v>
      </c>
      <c r="E113" t="s">
        <v>330</v>
      </c>
      <c r="F113" t="s">
        <v>149</v>
      </c>
      <c r="G113" t="s">
        <v>150</v>
      </c>
      <c r="H113">
        <v>77.235710499999996</v>
      </c>
      <c r="I113">
        <v>28.641017300000001</v>
      </c>
      <c r="J113" t="s">
        <v>27</v>
      </c>
      <c r="K113" t="s">
        <v>28</v>
      </c>
      <c r="L113" t="s">
        <v>29</v>
      </c>
      <c r="M113" t="s">
        <v>29</v>
      </c>
      <c r="N113" t="s">
        <v>29</v>
      </c>
      <c r="O113" t="s">
        <v>29</v>
      </c>
      <c r="P113">
        <v>1</v>
      </c>
      <c r="Q113">
        <v>0</v>
      </c>
      <c r="R113">
        <v>150</v>
      </c>
      <c r="S113" t="str">
        <f>IF(Table1[[#This Row],[Average_Cost_for_two]]&lt;500,"Low",IF(Table1[[#This Row],[Average_Cost_for_two]]&lt;=1500,"Medium","High"))</f>
        <v>Low</v>
      </c>
      <c r="T113">
        <v>1</v>
      </c>
      <c r="U113">
        <v>2010</v>
      </c>
      <c r="V113">
        <v>2</v>
      </c>
      <c r="W113">
        <v>11</v>
      </c>
      <c r="X113">
        <f>IF(OR(Main!$U113=0,
       Main!$V113=0,
       Main!$W113=0),
   "",
   DATE(Main!$U113,
        Main!$V113,
        Main!$W113)
)</f>
        <v>40220</v>
      </c>
      <c r="Y113">
        <f>Table1[[#This Row],[Average_Cost_for_two]]*VLOOKUP(Table1[[#This Row],[Currency]],currency!$A$2:$B$10,2,FALSE)</f>
        <v>1.8</v>
      </c>
      <c r="Z113" t="str">
        <f>VLOOKUP(C113,country!A:B,2,FALSE)</f>
        <v>India</v>
      </c>
      <c r="AA113">
        <f t="shared" si="1"/>
        <v>1</v>
      </c>
    </row>
    <row r="114" spans="1:27" ht="15.75" customHeight="1" x14ac:dyDescent="0.25">
      <c r="A114">
        <v>18292472</v>
      </c>
      <c r="B114" t="s">
        <v>175</v>
      </c>
      <c r="C114">
        <v>1</v>
      </c>
      <c r="D114" t="s">
        <v>23</v>
      </c>
      <c r="E114" t="s">
        <v>331</v>
      </c>
      <c r="F114" t="s">
        <v>149</v>
      </c>
      <c r="G114" t="s">
        <v>150</v>
      </c>
      <c r="H114">
        <v>77.240290799999997</v>
      </c>
      <c r="I114">
        <v>28.645127200000001</v>
      </c>
      <c r="J114" t="s">
        <v>27</v>
      </c>
      <c r="K114" t="s">
        <v>28</v>
      </c>
      <c r="L114" t="s">
        <v>29</v>
      </c>
      <c r="M114" t="s">
        <v>29</v>
      </c>
      <c r="N114" t="s">
        <v>29</v>
      </c>
      <c r="O114" t="s">
        <v>29</v>
      </c>
      <c r="P114">
        <v>1</v>
      </c>
      <c r="Q114">
        <v>0</v>
      </c>
      <c r="R114">
        <v>400</v>
      </c>
      <c r="S114" t="str">
        <f>IF(Table1[[#This Row],[Average_Cost_for_two]]&lt;500,"Low",IF(Table1[[#This Row],[Average_Cost_for_two]]&lt;=1500,"Medium","High"))</f>
        <v>Low</v>
      </c>
      <c r="T114">
        <v>1</v>
      </c>
      <c r="U114">
        <v>2013</v>
      </c>
      <c r="V114">
        <v>2</v>
      </c>
      <c r="W114">
        <v>15</v>
      </c>
      <c r="X114">
        <f>IF(OR(Main!$U114=0,
       Main!$V114=0,
       Main!$W114=0),
   "",
   DATE(Main!$U114,
        Main!$V114,
        Main!$W114)
)</f>
        <v>41320</v>
      </c>
      <c r="Y114">
        <f>Table1[[#This Row],[Average_Cost_for_two]]*VLOOKUP(Table1[[#This Row],[Currency]],currency!$A$2:$B$10,2,FALSE)</f>
        <v>4.8</v>
      </c>
      <c r="Z114" t="str">
        <f>VLOOKUP(C114,country!A:B,2,FALSE)</f>
        <v>India</v>
      </c>
      <c r="AA114">
        <f t="shared" si="1"/>
        <v>1</v>
      </c>
    </row>
    <row r="115" spans="1:27" ht="15.75" customHeight="1" x14ac:dyDescent="0.25">
      <c r="A115">
        <v>18362795</v>
      </c>
      <c r="B115" t="s">
        <v>332</v>
      </c>
      <c r="C115">
        <v>1</v>
      </c>
      <c r="D115" t="s">
        <v>23</v>
      </c>
      <c r="E115" t="s">
        <v>333</v>
      </c>
      <c r="F115" t="s">
        <v>334</v>
      </c>
      <c r="G115" t="s">
        <v>335</v>
      </c>
      <c r="H115">
        <v>0</v>
      </c>
      <c r="I115">
        <v>0</v>
      </c>
      <c r="J115" t="s">
        <v>27</v>
      </c>
      <c r="K115" t="s">
        <v>28</v>
      </c>
      <c r="L115" t="s">
        <v>29</v>
      </c>
      <c r="M115" t="s">
        <v>29</v>
      </c>
      <c r="N115" t="s">
        <v>29</v>
      </c>
      <c r="O115" t="s">
        <v>29</v>
      </c>
      <c r="P115">
        <v>1</v>
      </c>
      <c r="Q115">
        <v>0</v>
      </c>
      <c r="R115">
        <v>200</v>
      </c>
      <c r="S115" t="str">
        <f>IF(Table1[[#This Row],[Average_Cost_for_two]]&lt;500,"Low",IF(Table1[[#This Row],[Average_Cost_for_two]]&lt;=1500,"Medium","High"))</f>
        <v>Low</v>
      </c>
      <c r="T115">
        <v>1</v>
      </c>
      <c r="U115">
        <v>2010</v>
      </c>
      <c r="V115">
        <v>2</v>
      </c>
      <c r="W115">
        <v>11</v>
      </c>
      <c r="X115">
        <f>IF(OR(Main!$U115=0,
       Main!$V115=0,
       Main!$W115=0),
   "",
   DATE(Main!$U115,
        Main!$V115,
        Main!$W115)
)</f>
        <v>40220</v>
      </c>
      <c r="Y115">
        <f>Table1[[#This Row],[Average_Cost_for_two]]*VLOOKUP(Table1[[#This Row],[Currency]],currency!$A$2:$B$10,2,FALSE)</f>
        <v>2.4</v>
      </c>
      <c r="Z115" t="str">
        <f>VLOOKUP(C115,country!A:B,2,FALSE)</f>
        <v>India</v>
      </c>
      <c r="AA115">
        <f t="shared" si="1"/>
        <v>1</v>
      </c>
    </row>
    <row r="116" spans="1:27" ht="15.75" customHeight="1" x14ac:dyDescent="0.25">
      <c r="A116">
        <v>18455553</v>
      </c>
      <c r="B116" t="s">
        <v>336</v>
      </c>
      <c r="C116">
        <v>1</v>
      </c>
      <c r="D116" t="s">
        <v>23</v>
      </c>
      <c r="E116" t="s">
        <v>337</v>
      </c>
      <c r="F116" t="s">
        <v>25</v>
      </c>
      <c r="G116" t="s">
        <v>26</v>
      </c>
      <c r="H116">
        <v>0</v>
      </c>
      <c r="I116">
        <v>0</v>
      </c>
      <c r="J116" t="s">
        <v>27</v>
      </c>
      <c r="K116" t="s">
        <v>28</v>
      </c>
      <c r="L116" t="s">
        <v>29</v>
      </c>
      <c r="M116" t="s">
        <v>29</v>
      </c>
      <c r="N116" t="s">
        <v>29</v>
      </c>
      <c r="O116" t="s">
        <v>29</v>
      </c>
      <c r="P116">
        <v>2</v>
      </c>
      <c r="Q116">
        <v>0</v>
      </c>
      <c r="R116">
        <v>600</v>
      </c>
      <c r="S116" t="str">
        <f>IF(Table1[[#This Row],[Average_Cost_for_two]]&lt;500,"Low",IF(Table1[[#This Row],[Average_Cost_for_two]]&lt;=1500,"Medium","High"))</f>
        <v>Medium</v>
      </c>
      <c r="T116">
        <v>1</v>
      </c>
      <c r="U116">
        <v>2017</v>
      </c>
      <c r="V116">
        <v>2</v>
      </c>
      <c r="W116">
        <v>5</v>
      </c>
      <c r="X116">
        <f>IF(OR(Main!$U116=0,
       Main!$V116=0,
       Main!$W116=0),
   "",
   DATE(Main!$U116,
        Main!$V116,
        Main!$W116)
)</f>
        <v>42771</v>
      </c>
      <c r="Y116">
        <f>Table1[[#This Row],[Average_Cost_for_two]]*VLOOKUP(Table1[[#This Row],[Currency]],currency!$A$2:$B$10,2,FALSE)</f>
        <v>7.2</v>
      </c>
      <c r="Z116" t="str">
        <f>VLOOKUP(C116,country!A:B,2,FALSE)</f>
        <v>India</v>
      </c>
      <c r="AA116">
        <f t="shared" si="1"/>
        <v>1</v>
      </c>
    </row>
    <row r="117" spans="1:27" ht="15.75" customHeight="1" x14ac:dyDescent="0.25">
      <c r="A117">
        <v>18418234</v>
      </c>
      <c r="B117" t="s">
        <v>338</v>
      </c>
      <c r="C117">
        <v>1</v>
      </c>
      <c r="D117" t="s">
        <v>23</v>
      </c>
      <c r="E117" t="s">
        <v>339</v>
      </c>
      <c r="F117" t="s">
        <v>25</v>
      </c>
      <c r="G117" t="s">
        <v>26</v>
      </c>
      <c r="H117">
        <v>77.2741884</v>
      </c>
      <c r="I117">
        <v>28.654310800000001</v>
      </c>
      <c r="J117" t="s">
        <v>27</v>
      </c>
      <c r="K117" t="s">
        <v>28</v>
      </c>
      <c r="L117" t="s">
        <v>29</v>
      </c>
      <c r="M117" t="s">
        <v>29</v>
      </c>
      <c r="N117" t="s">
        <v>29</v>
      </c>
      <c r="O117" t="s">
        <v>29</v>
      </c>
      <c r="P117">
        <v>1</v>
      </c>
      <c r="Q117">
        <v>0</v>
      </c>
      <c r="R117">
        <v>300</v>
      </c>
      <c r="S117" t="str">
        <f>IF(Table1[[#This Row],[Average_Cost_for_two]]&lt;500,"Low",IF(Table1[[#This Row],[Average_Cost_for_two]]&lt;=1500,"Medium","High"))</f>
        <v>Low</v>
      </c>
      <c r="T117">
        <v>1</v>
      </c>
      <c r="U117">
        <v>2013</v>
      </c>
      <c r="V117">
        <v>2</v>
      </c>
      <c r="W117">
        <v>7</v>
      </c>
      <c r="X117">
        <f>IF(OR(Main!$U117=0,
       Main!$V117=0,
       Main!$W117=0),
   "",
   DATE(Main!$U117,
        Main!$V117,
        Main!$W117)
)</f>
        <v>41312</v>
      </c>
      <c r="Y117">
        <f>Table1[[#This Row],[Average_Cost_for_two]]*VLOOKUP(Table1[[#This Row],[Currency]],currency!$A$2:$B$10,2,FALSE)</f>
        <v>3.6</v>
      </c>
      <c r="Z117" t="str">
        <f>VLOOKUP(C117,country!A:B,2,FALSE)</f>
        <v>India</v>
      </c>
      <c r="AA117">
        <f t="shared" si="1"/>
        <v>1</v>
      </c>
    </row>
    <row r="118" spans="1:27" ht="15.75" customHeight="1" x14ac:dyDescent="0.25">
      <c r="A118">
        <v>18312623</v>
      </c>
      <c r="B118" t="s">
        <v>340</v>
      </c>
      <c r="C118">
        <v>1</v>
      </c>
      <c r="D118" t="s">
        <v>23</v>
      </c>
      <c r="E118" t="s">
        <v>341</v>
      </c>
      <c r="F118" t="s">
        <v>342</v>
      </c>
      <c r="G118" t="s">
        <v>343</v>
      </c>
      <c r="H118">
        <v>77.125999899999997</v>
      </c>
      <c r="I118">
        <v>28.547907800000001</v>
      </c>
      <c r="J118" t="s">
        <v>27</v>
      </c>
      <c r="K118" t="s">
        <v>28</v>
      </c>
      <c r="L118" t="s">
        <v>36</v>
      </c>
      <c r="M118" t="s">
        <v>29</v>
      </c>
      <c r="N118" t="s">
        <v>29</v>
      </c>
      <c r="O118" t="s">
        <v>29</v>
      </c>
      <c r="P118">
        <v>2</v>
      </c>
      <c r="Q118">
        <v>0</v>
      </c>
      <c r="R118">
        <v>800</v>
      </c>
      <c r="S118" t="str">
        <f>IF(Table1[[#This Row],[Average_Cost_for_two]]&lt;500,"Low",IF(Table1[[#This Row],[Average_Cost_for_two]]&lt;=1500,"Medium","High"))</f>
        <v>Medium</v>
      </c>
      <c r="T118">
        <v>1</v>
      </c>
      <c r="U118">
        <v>2013</v>
      </c>
      <c r="V118">
        <v>2</v>
      </c>
      <c r="W118">
        <v>7</v>
      </c>
      <c r="X118">
        <f>IF(OR(Main!$U118=0,
       Main!$V118=0,
       Main!$W118=0),
   "",
   DATE(Main!$U118,
        Main!$V118,
        Main!$W118)
)</f>
        <v>41312</v>
      </c>
      <c r="Y118">
        <f>Table1[[#This Row],[Average_Cost_for_two]]*VLOOKUP(Table1[[#This Row],[Currency]],currency!$A$2:$B$10,2,FALSE)</f>
        <v>9.6</v>
      </c>
      <c r="Z118" t="str">
        <f>VLOOKUP(C118,country!A:B,2,FALSE)</f>
        <v>India</v>
      </c>
      <c r="AA118">
        <f t="shared" si="1"/>
        <v>1</v>
      </c>
    </row>
    <row r="119" spans="1:27" ht="15.75" customHeight="1" x14ac:dyDescent="0.25">
      <c r="A119">
        <v>18414503</v>
      </c>
      <c r="B119" t="s">
        <v>344</v>
      </c>
      <c r="C119">
        <v>1</v>
      </c>
      <c r="D119" t="s">
        <v>23</v>
      </c>
      <c r="E119" t="s">
        <v>345</v>
      </c>
      <c r="F119" t="s">
        <v>346</v>
      </c>
      <c r="G119" t="s">
        <v>347</v>
      </c>
      <c r="H119">
        <v>77.181002599999999</v>
      </c>
      <c r="I119">
        <v>28.548871399999999</v>
      </c>
      <c r="J119" t="s">
        <v>27</v>
      </c>
      <c r="K119" t="s">
        <v>28</v>
      </c>
      <c r="L119" t="s">
        <v>29</v>
      </c>
      <c r="M119" t="s">
        <v>29</v>
      </c>
      <c r="N119" t="s">
        <v>29</v>
      </c>
      <c r="O119" t="s">
        <v>29</v>
      </c>
      <c r="P119">
        <v>1</v>
      </c>
      <c r="Q119">
        <v>0</v>
      </c>
      <c r="R119">
        <v>400</v>
      </c>
      <c r="S119" t="str">
        <f>IF(Table1[[#This Row],[Average_Cost_for_two]]&lt;500,"Low",IF(Table1[[#This Row],[Average_Cost_for_two]]&lt;=1500,"Medium","High"))</f>
        <v>Low</v>
      </c>
      <c r="T119">
        <v>1</v>
      </c>
      <c r="U119">
        <v>2018</v>
      </c>
      <c r="V119">
        <v>2</v>
      </c>
      <c r="W119">
        <v>10</v>
      </c>
      <c r="X119">
        <f>IF(OR(Main!$U119=0,
       Main!$V119=0,
       Main!$W119=0),
   "",
   DATE(Main!$U119,
        Main!$V119,
        Main!$W119)
)</f>
        <v>43141</v>
      </c>
      <c r="Y119">
        <f>Table1[[#This Row],[Average_Cost_for_two]]*VLOOKUP(Table1[[#This Row],[Currency]],currency!$A$2:$B$10,2,FALSE)</f>
        <v>4.8</v>
      </c>
      <c r="Z119" t="str">
        <f>VLOOKUP(C119,country!A:B,2,FALSE)</f>
        <v>India</v>
      </c>
      <c r="AA119">
        <f t="shared" si="1"/>
        <v>1</v>
      </c>
    </row>
    <row r="120" spans="1:27" ht="15.75" customHeight="1" x14ac:dyDescent="0.25">
      <c r="A120">
        <v>18376513</v>
      </c>
      <c r="B120" t="s">
        <v>348</v>
      </c>
      <c r="C120">
        <v>1</v>
      </c>
      <c r="D120" t="s">
        <v>23</v>
      </c>
      <c r="E120" t="s">
        <v>349</v>
      </c>
      <c r="F120" t="s">
        <v>163</v>
      </c>
      <c r="G120" t="s">
        <v>164</v>
      </c>
      <c r="H120">
        <v>77.273094900000004</v>
      </c>
      <c r="I120">
        <v>28.659009399999999</v>
      </c>
      <c r="J120" t="s">
        <v>27</v>
      </c>
      <c r="K120" t="s">
        <v>28</v>
      </c>
      <c r="L120" t="s">
        <v>29</v>
      </c>
      <c r="M120" t="s">
        <v>29</v>
      </c>
      <c r="N120" t="s">
        <v>29</v>
      </c>
      <c r="O120" t="s">
        <v>29</v>
      </c>
      <c r="P120">
        <v>1</v>
      </c>
      <c r="Q120">
        <v>0</v>
      </c>
      <c r="R120">
        <v>350</v>
      </c>
      <c r="S120" t="str">
        <f>IF(Table1[[#This Row],[Average_Cost_for_two]]&lt;500,"Low",IF(Table1[[#This Row],[Average_Cost_for_two]]&lt;=1500,"Medium","High"))</f>
        <v>Low</v>
      </c>
      <c r="T120">
        <v>1</v>
      </c>
      <c r="U120">
        <v>2010</v>
      </c>
      <c r="V120">
        <v>2</v>
      </c>
      <c r="W120">
        <v>23</v>
      </c>
      <c r="X120">
        <f>IF(OR(Main!$U120=0,
       Main!$V120=0,
       Main!$W120=0),
   "",
   DATE(Main!$U120,
        Main!$V120,
        Main!$W120)
)</f>
        <v>40232</v>
      </c>
      <c r="Y120">
        <f>Table1[[#This Row],[Average_Cost_for_two]]*VLOOKUP(Table1[[#This Row],[Currency]],currency!$A$2:$B$10,2,FALSE)</f>
        <v>4.2</v>
      </c>
      <c r="Z120" t="str">
        <f>VLOOKUP(C120,country!A:B,2,FALSE)</f>
        <v>India</v>
      </c>
      <c r="AA120">
        <f t="shared" si="1"/>
        <v>1</v>
      </c>
    </row>
    <row r="121" spans="1:27" ht="15.75" customHeight="1" x14ac:dyDescent="0.25">
      <c r="A121">
        <v>18361765</v>
      </c>
      <c r="B121" t="s">
        <v>350</v>
      </c>
      <c r="C121">
        <v>1</v>
      </c>
      <c r="D121" t="s">
        <v>23</v>
      </c>
      <c r="E121" t="s">
        <v>351</v>
      </c>
      <c r="F121" t="s">
        <v>45</v>
      </c>
      <c r="G121" t="s">
        <v>46</v>
      </c>
      <c r="H121">
        <v>77.221468200000004</v>
      </c>
      <c r="I121">
        <v>28.7115817</v>
      </c>
      <c r="J121" t="s">
        <v>27</v>
      </c>
      <c r="K121" t="s">
        <v>28</v>
      </c>
      <c r="L121" t="s">
        <v>29</v>
      </c>
      <c r="M121" t="s">
        <v>29</v>
      </c>
      <c r="N121" t="s">
        <v>29</v>
      </c>
      <c r="O121" t="s">
        <v>29</v>
      </c>
      <c r="P121">
        <v>1</v>
      </c>
      <c r="Q121">
        <v>0</v>
      </c>
      <c r="R121">
        <v>200</v>
      </c>
      <c r="S121" t="str">
        <f>IF(Table1[[#This Row],[Average_Cost_for_two]]&lt;500,"Low",IF(Table1[[#This Row],[Average_Cost_for_two]]&lt;=1500,"Medium","High"))</f>
        <v>Low</v>
      </c>
      <c r="T121">
        <v>1</v>
      </c>
      <c r="U121">
        <v>2017</v>
      </c>
      <c r="V121">
        <v>2</v>
      </c>
      <c r="W121">
        <v>7</v>
      </c>
      <c r="X121">
        <f>IF(OR(Main!$U121=0,
       Main!$V121=0,
       Main!$W121=0),
   "",
   DATE(Main!$U121,
        Main!$V121,
        Main!$W121)
)</f>
        <v>42773</v>
      </c>
      <c r="Y121">
        <f>Table1[[#This Row],[Average_Cost_for_two]]*VLOOKUP(Table1[[#This Row],[Currency]],currency!$A$2:$B$10,2,FALSE)</f>
        <v>2.4</v>
      </c>
      <c r="Z121" t="str">
        <f>VLOOKUP(C121,country!A:B,2,FALSE)</f>
        <v>India</v>
      </c>
      <c r="AA121">
        <f t="shared" si="1"/>
        <v>1</v>
      </c>
    </row>
    <row r="122" spans="1:27" ht="15.75" customHeight="1" x14ac:dyDescent="0.25">
      <c r="A122">
        <v>18241864</v>
      </c>
      <c r="B122" t="s">
        <v>352</v>
      </c>
      <c r="C122">
        <v>1</v>
      </c>
      <c r="D122" t="s">
        <v>23</v>
      </c>
      <c r="E122" t="s">
        <v>353</v>
      </c>
      <c r="F122" t="s">
        <v>45</v>
      </c>
      <c r="G122" t="s">
        <v>46</v>
      </c>
      <c r="H122">
        <v>77.218586099999996</v>
      </c>
      <c r="I122">
        <v>28.7094348</v>
      </c>
      <c r="J122" t="s">
        <v>27</v>
      </c>
      <c r="K122" t="s">
        <v>28</v>
      </c>
      <c r="L122" t="s">
        <v>29</v>
      </c>
      <c r="M122" t="s">
        <v>29</v>
      </c>
      <c r="N122" t="s">
        <v>29</v>
      </c>
      <c r="O122" t="s">
        <v>29</v>
      </c>
      <c r="P122">
        <v>1</v>
      </c>
      <c r="Q122">
        <v>0</v>
      </c>
      <c r="R122">
        <v>100</v>
      </c>
      <c r="S122" t="str">
        <f>IF(Table1[[#This Row],[Average_Cost_for_two]]&lt;500,"Low",IF(Table1[[#This Row],[Average_Cost_for_two]]&lt;=1500,"Medium","High"))</f>
        <v>Low</v>
      </c>
      <c r="T122">
        <v>1</v>
      </c>
      <c r="U122">
        <v>2012</v>
      </c>
      <c r="V122">
        <v>2</v>
      </c>
      <c r="W122">
        <v>24</v>
      </c>
      <c r="X122">
        <f>IF(OR(Main!$U122=0,
       Main!$V122=0,
       Main!$W122=0),
   "",
   DATE(Main!$U122,
        Main!$V122,
        Main!$W122)
)</f>
        <v>40963</v>
      </c>
      <c r="Y122">
        <f>Table1[[#This Row],[Average_Cost_for_two]]*VLOOKUP(Table1[[#This Row],[Currency]],currency!$A$2:$B$10,2,FALSE)</f>
        <v>1.2</v>
      </c>
      <c r="Z122" t="str">
        <f>VLOOKUP(C122,country!A:B,2,FALSE)</f>
        <v>India</v>
      </c>
      <c r="AA122">
        <f t="shared" si="1"/>
        <v>1</v>
      </c>
    </row>
    <row r="123" spans="1:27" ht="15.75" customHeight="1" x14ac:dyDescent="0.25">
      <c r="A123">
        <v>18228878</v>
      </c>
      <c r="B123" t="s">
        <v>354</v>
      </c>
      <c r="C123">
        <v>1</v>
      </c>
      <c r="D123" t="s">
        <v>23</v>
      </c>
      <c r="E123" t="s">
        <v>355</v>
      </c>
      <c r="F123" t="s">
        <v>59</v>
      </c>
      <c r="G123" t="s">
        <v>60</v>
      </c>
      <c r="H123">
        <v>77.097634799999994</v>
      </c>
      <c r="I123">
        <v>28.5955838</v>
      </c>
      <c r="J123" t="s">
        <v>27</v>
      </c>
      <c r="K123" t="s">
        <v>28</v>
      </c>
      <c r="L123" t="s">
        <v>29</v>
      </c>
      <c r="M123" t="s">
        <v>29</v>
      </c>
      <c r="N123" t="s">
        <v>29</v>
      </c>
      <c r="O123" t="s">
        <v>29</v>
      </c>
      <c r="P123">
        <v>1</v>
      </c>
      <c r="Q123">
        <v>0</v>
      </c>
      <c r="R123">
        <v>300</v>
      </c>
      <c r="S123" t="str">
        <f>IF(Table1[[#This Row],[Average_Cost_for_two]]&lt;500,"Low",IF(Table1[[#This Row],[Average_Cost_for_two]]&lt;=1500,"Medium","High"))</f>
        <v>Low</v>
      </c>
      <c r="T123">
        <v>1</v>
      </c>
      <c r="U123">
        <v>2016</v>
      </c>
      <c r="V123">
        <v>2</v>
      </c>
      <c r="W123">
        <v>16</v>
      </c>
      <c r="X123">
        <f>IF(OR(Main!$U123=0,
       Main!$V123=0,
       Main!$W123=0),
   "",
   DATE(Main!$U123,
        Main!$V123,
        Main!$W123)
)</f>
        <v>42416</v>
      </c>
      <c r="Y123">
        <f>Table1[[#This Row],[Average_Cost_for_two]]*VLOOKUP(Table1[[#This Row],[Currency]],currency!$A$2:$B$10,2,FALSE)</f>
        <v>3.6</v>
      </c>
      <c r="Z123" t="str">
        <f>VLOOKUP(C123,country!A:B,2,FALSE)</f>
        <v>India</v>
      </c>
      <c r="AA123">
        <f t="shared" si="1"/>
        <v>1</v>
      </c>
    </row>
    <row r="124" spans="1:27" ht="15.75" customHeight="1" x14ac:dyDescent="0.25">
      <c r="A124">
        <v>5463</v>
      </c>
      <c r="B124" t="s">
        <v>356</v>
      </c>
      <c r="C124">
        <v>1</v>
      </c>
      <c r="D124" t="s">
        <v>23</v>
      </c>
      <c r="E124" t="s">
        <v>357</v>
      </c>
      <c r="F124" t="s">
        <v>149</v>
      </c>
      <c r="G124" t="s">
        <v>150</v>
      </c>
      <c r="H124">
        <v>77.240021299999995</v>
      </c>
      <c r="I124">
        <v>28.641159300000002</v>
      </c>
      <c r="J124" t="s">
        <v>27</v>
      </c>
      <c r="K124" t="s">
        <v>28</v>
      </c>
      <c r="L124" t="s">
        <v>29</v>
      </c>
      <c r="M124" t="s">
        <v>29</v>
      </c>
      <c r="N124" t="s">
        <v>29</v>
      </c>
      <c r="O124" t="s">
        <v>29</v>
      </c>
      <c r="P124">
        <v>1</v>
      </c>
      <c r="Q124">
        <v>0</v>
      </c>
      <c r="R124">
        <v>150</v>
      </c>
      <c r="S124" t="str">
        <f>IF(Table1[[#This Row],[Average_Cost_for_two]]&lt;500,"Low",IF(Table1[[#This Row],[Average_Cost_for_two]]&lt;=1500,"Medium","High"))</f>
        <v>Low</v>
      </c>
      <c r="T124">
        <v>1</v>
      </c>
      <c r="U124">
        <v>2012</v>
      </c>
      <c r="V124">
        <v>1</v>
      </c>
      <c r="W124">
        <v>19</v>
      </c>
      <c r="X124">
        <f>IF(OR(Main!$U124=0,
       Main!$V124=0,
       Main!$W124=0),
   "",
   DATE(Main!$U124,
        Main!$V124,
        Main!$W124)
)</f>
        <v>40927</v>
      </c>
      <c r="Y124">
        <f>Table1[[#This Row],[Average_Cost_for_two]]*VLOOKUP(Table1[[#This Row],[Currency]],currency!$A$2:$B$10,2,FALSE)</f>
        <v>1.8</v>
      </c>
      <c r="Z124" t="str">
        <f>VLOOKUP(C124,country!A:B,2,FALSE)</f>
        <v>India</v>
      </c>
      <c r="AA124">
        <f t="shared" si="1"/>
        <v>1</v>
      </c>
    </row>
    <row r="125" spans="1:27" ht="15.75" customHeight="1" x14ac:dyDescent="0.25">
      <c r="A125">
        <v>18356776</v>
      </c>
      <c r="B125" t="s">
        <v>358</v>
      </c>
      <c r="C125">
        <v>1</v>
      </c>
      <c r="D125" t="s">
        <v>23</v>
      </c>
      <c r="E125" t="s">
        <v>359</v>
      </c>
      <c r="F125" t="s">
        <v>334</v>
      </c>
      <c r="G125" t="s">
        <v>335</v>
      </c>
      <c r="H125">
        <v>77.250769210000001</v>
      </c>
      <c r="I125">
        <v>28.55558547</v>
      </c>
      <c r="J125" t="s">
        <v>27</v>
      </c>
      <c r="K125" t="s">
        <v>28</v>
      </c>
      <c r="L125" t="s">
        <v>29</v>
      </c>
      <c r="M125" t="s">
        <v>29</v>
      </c>
      <c r="N125" t="s">
        <v>29</v>
      </c>
      <c r="O125" t="s">
        <v>29</v>
      </c>
      <c r="P125">
        <v>1</v>
      </c>
      <c r="Q125">
        <v>0</v>
      </c>
      <c r="R125">
        <v>100</v>
      </c>
      <c r="S125" t="str">
        <f>IF(Table1[[#This Row],[Average_Cost_for_two]]&lt;500,"Low",IF(Table1[[#This Row],[Average_Cost_for_two]]&lt;=1500,"Medium","High"))</f>
        <v>Low</v>
      </c>
      <c r="T125">
        <v>1</v>
      </c>
      <c r="U125">
        <v>2018</v>
      </c>
      <c r="V125">
        <v>1</v>
      </c>
      <c r="W125">
        <v>24</v>
      </c>
      <c r="X125">
        <f>IF(OR(Main!$U125=0,
       Main!$V125=0,
       Main!$W125=0),
   "",
   DATE(Main!$U125,
        Main!$V125,
        Main!$W125)
)</f>
        <v>43124</v>
      </c>
      <c r="Y125">
        <f>Table1[[#This Row],[Average_Cost_for_two]]*VLOOKUP(Table1[[#This Row],[Currency]],currency!$A$2:$B$10,2,FALSE)</f>
        <v>1.2</v>
      </c>
      <c r="Z125" t="str">
        <f>VLOOKUP(C125,country!A:B,2,FALSE)</f>
        <v>India</v>
      </c>
      <c r="AA125">
        <f t="shared" si="1"/>
        <v>1</v>
      </c>
    </row>
    <row r="126" spans="1:27" ht="15.75" customHeight="1" x14ac:dyDescent="0.25">
      <c r="A126">
        <v>18349764</v>
      </c>
      <c r="B126" t="s">
        <v>360</v>
      </c>
      <c r="C126">
        <v>1</v>
      </c>
      <c r="D126" t="s">
        <v>23</v>
      </c>
      <c r="E126" t="s">
        <v>361</v>
      </c>
      <c r="F126" t="s">
        <v>163</v>
      </c>
      <c r="G126" t="s">
        <v>164</v>
      </c>
      <c r="H126">
        <v>0</v>
      </c>
      <c r="I126">
        <v>0</v>
      </c>
      <c r="J126" t="s">
        <v>27</v>
      </c>
      <c r="K126" t="s">
        <v>28</v>
      </c>
      <c r="L126" t="s">
        <v>29</v>
      </c>
      <c r="M126" t="s">
        <v>29</v>
      </c>
      <c r="N126" t="s">
        <v>29</v>
      </c>
      <c r="O126" t="s">
        <v>29</v>
      </c>
      <c r="P126">
        <v>2</v>
      </c>
      <c r="Q126">
        <v>0</v>
      </c>
      <c r="R126">
        <v>600</v>
      </c>
      <c r="S126" t="str">
        <f>IF(Table1[[#This Row],[Average_Cost_for_two]]&lt;500,"Low",IF(Table1[[#This Row],[Average_Cost_for_two]]&lt;=1500,"Medium","High"))</f>
        <v>Medium</v>
      </c>
      <c r="T126">
        <v>1</v>
      </c>
      <c r="U126">
        <v>2017</v>
      </c>
      <c r="V126">
        <v>1</v>
      </c>
      <c r="W126">
        <v>11</v>
      </c>
      <c r="X126">
        <f>IF(OR(Main!$U126=0,
       Main!$V126=0,
       Main!$W126=0),
   "",
   DATE(Main!$U126,
        Main!$V126,
        Main!$W126)
)</f>
        <v>42746</v>
      </c>
      <c r="Y126">
        <f>Table1[[#This Row],[Average_Cost_for_two]]*VLOOKUP(Table1[[#This Row],[Currency]],currency!$A$2:$B$10,2,FALSE)</f>
        <v>7.2</v>
      </c>
      <c r="Z126" t="str">
        <f>VLOOKUP(C126,country!A:B,2,FALSE)</f>
        <v>India</v>
      </c>
      <c r="AA126">
        <f t="shared" si="1"/>
        <v>1</v>
      </c>
    </row>
    <row r="127" spans="1:27" ht="15.75" customHeight="1" x14ac:dyDescent="0.25">
      <c r="A127">
        <v>18415370</v>
      </c>
      <c r="B127" t="s">
        <v>362</v>
      </c>
      <c r="C127">
        <v>1</v>
      </c>
      <c r="D127" t="s">
        <v>23</v>
      </c>
      <c r="E127" t="s">
        <v>363</v>
      </c>
      <c r="F127" t="s">
        <v>364</v>
      </c>
      <c r="G127" t="s">
        <v>365</v>
      </c>
      <c r="H127">
        <v>77.194120400000003</v>
      </c>
      <c r="I127">
        <v>28.527892699999999</v>
      </c>
      <c r="J127" t="s">
        <v>27</v>
      </c>
      <c r="K127" t="s">
        <v>28</v>
      </c>
      <c r="L127" t="s">
        <v>29</v>
      </c>
      <c r="M127" t="s">
        <v>29</v>
      </c>
      <c r="N127" t="s">
        <v>29</v>
      </c>
      <c r="O127" t="s">
        <v>29</v>
      </c>
      <c r="P127">
        <v>2</v>
      </c>
      <c r="Q127">
        <v>0</v>
      </c>
      <c r="R127">
        <v>600</v>
      </c>
      <c r="S127" t="str">
        <f>IF(Table1[[#This Row],[Average_Cost_for_two]]&lt;500,"Low",IF(Table1[[#This Row],[Average_Cost_for_two]]&lt;=1500,"Medium","High"))</f>
        <v>Medium</v>
      </c>
      <c r="T127">
        <v>1</v>
      </c>
      <c r="U127">
        <v>2014</v>
      </c>
      <c r="V127">
        <v>1</v>
      </c>
      <c r="W127">
        <v>24</v>
      </c>
      <c r="X127">
        <f>IF(OR(Main!$U127=0,
       Main!$V127=0,
       Main!$W127=0),
   "",
   DATE(Main!$U127,
        Main!$V127,
        Main!$W127)
)</f>
        <v>41663</v>
      </c>
      <c r="Y127">
        <f>Table1[[#This Row],[Average_Cost_for_two]]*VLOOKUP(Table1[[#This Row],[Currency]],currency!$A$2:$B$10,2,FALSE)</f>
        <v>7.2</v>
      </c>
      <c r="Z127" t="str">
        <f>VLOOKUP(C127,country!A:B,2,FALSE)</f>
        <v>India</v>
      </c>
      <c r="AA127">
        <f t="shared" si="1"/>
        <v>1</v>
      </c>
    </row>
    <row r="128" spans="1:27" ht="15.75" customHeight="1" x14ac:dyDescent="0.25">
      <c r="A128">
        <v>18485962</v>
      </c>
      <c r="B128" t="s">
        <v>366</v>
      </c>
      <c r="C128">
        <v>1</v>
      </c>
      <c r="D128" t="s">
        <v>23</v>
      </c>
      <c r="E128" t="s">
        <v>367</v>
      </c>
      <c r="F128" t="s">
        <v>45</v>
      </c>
      <c r="G128" t="s">
        <v>46</v>
      </c>
      <c r="H128">
        <v>77.211145040000005</v>
      </c>
      <c r="I128">
        <v>28.70302109</v>
      </c>
      <c r="J128" t="s">
        <v>27</v>
      </c>
      <c r="K128" t="s">
        <v>28</v>
      </c>
      <c r="L128" t="s">
        <v>29</v>
      </c>
      <c r="M128" t="s">
        <v>29</v>
      </c>
      <c r="N128" t="s">
        <v>29</v>
      </c>
      <c r="O128" t="s">
        <v>29</v>
      </c>
      <c r="P128">
        <v>1</v>
      </c>
      <c r="Q128">
        <v>0</v>
      </c>
      <c r="R128">
        <v>100</v>
      </c>
      <c r="S128" t="str">
        <f>IF(Table1[[#This Row],[Average_Cost_for_two]]&lt;500,"Low",IF(Table1[[#This Row],[Average_Cost_for_two]]&lt;=1500,"Medium","High"))</f>
        <v>Low</v>
      </c>
      <c r="T128">
        <v>1</v>
      </c>
      <c r="U128">
        <v>2010</v>
      </c>
      <c r="V128">
        <v>1</v>
      </c>
      <c r="W128">
        <v>14</v>
      </c>
      <c r="X128">
        <f>IF(OR(Main!$U128=0,
       Main!$V128=0,
       Main!$W128=0),
   "",
   DATE(Main!$U128,
        Main!$V128,
        Main!$W128)
)</f>
        <v>40192</v>
      </c>
      <c r="Y128">
        <f>Table1[[#This Row],[Average_Cost_for_two]]*VLOOKUP(Table1[[#This Row],[Currency]],currency!$A$2:$B$10,2,FALSE)</f>
        <v>1.2</v>
      </c>
      <c r="Z128" t="str">
        <f>VLOOKUP(C128,country!A:B,2,FALSE)</f>
        <v>India</v>
      </c>
      <c r="AA128">
        <f t="shared" si="1"/>
        <v>1</v>
      </c>
    </row>
    <row r="129" spans="1:27" ht="15.75" customHeight="1" x14ac:dyDescent="0.25">
      <c r="A129">
        <v>18378051</v>
      </c>
      <c r="B129" t="s">
        <v>368</v>
      </c>
      <c r="C129">
        <v>1</v>
      </c>
      <c r="D129" t="s">
        <v>23</v>
      </c>
      <c r="E129" t="s">
        <v>369</v>
      </c>
      <c r="F129" t="s">
        <v>92</v>
      </c>
      <c r="G129" t="s">
        <v>93</v>
      </c>
      <c r="H129">
        <v>77.067284400000005</v>
      </c>
      <c r="I129">
        <v>28.681275599999999</v>
      </c>
      <c r="J129" t="s">
        <v>27</v>
      </c>
      <c r="K129" t="s">
        <v>28</v>
      </c>
      <c r="L129" t="s">
        <v>29</v>
      </c>
      <c r="M129" t="s">
        <v>29</v>
      </c>
      <c r="N129" t="s">
        <v>29</v>
      </c>
      <c r="O129" t="s">
        <v>29</v>
      </c>
      <c r="P129">
        <v>1</v>
      </c>
      <c r="Q129">
        <v>0</v>
      </c>
      <c r="R129">
        <v>350</v>
      </c>
      <c r="S129" t="str">
        <f>IF(Table1[[#This Row],[Average_Cost_for_two]]&lt;500,"Low",IF(Table1[[#This Row],[Average_Cost_for_two]]&lt;=1500,"Medium","High"))</f>
        <v>Low</v>
      </c>
      <c r="T129">
        <v>1</v>
      </c>
      <c r="U129">
        <v>2011</v>
      </c>
      <c r="V129">
        <v>1</v>
      </c>
      <c r="W129">
        <v>16</v>
      </c>
      <c r="X129">
        <f>IF(OR(Main!$U129=0,
       Main!$V129=0,
       Main!$W129=0),
   "",
   DATE(Main!$U129,
        Main!$V129,
        Main!$W129)
)</f>
        <v>40559</v>
      </c>
      <c r="Y129">
        <f>Table1[[#This Row],[Average_Cost_for_two]]*VLOOKUP(Table1[[#This Row],[Currency]],currency!$A$2:$B$10,2,FALSE)</f>
        <v>4.2</v>
      </c>
      <c r="Z129" t="str">
        <f>VLOOKUP(C129,country!A:B,2,FALSE)</f>
        <v>India</v>
      </c>
      <c r="AA129">
        <f t="shared" si="1"/>
        <v>1</v>
      </c>
    </row>
    <row r="130" spans="1:27" ht="15.75" customHeight="1" x14ac:dyDescent="0.25">
      <c r="A130">
        <v>18441669</v>
      </c>
      <c r="B130" t="s">
        <v>370</v>
      </c>
      <c r="C130">
        <v>1</v>
      </c>
      <c r="D130" t="s">
        <v>23</v>
      </c>
      <c r="E130" t="s">
        <v>371</v>
      </c>
      <c r="F130" t="s">
        <v>229</v>
      </c>
      <c r="G130" t="s">
        <v>230</v>
      </c>
      <c r="H130">
        <v>77.294355899999999</v>
      </c>
      <c r="I130">
        <v>28.640598300000001</v>
      </c>
      <c r="J130" t="s">
        <v>27</v>
      </c>
      <c r="K130" t="s">
        <v>28</v>
      </c>
      <c r="L130" t="s">
        <v>29</v>
      </c>
      <c r="M130" t="s">
        <v>29</v>
      </c>
      <c r="N130" t="s">
        <v>29</v>
      </c>
      <c r="O130" t="s">
        <v>29</v>
      </c>
      <c r="P130">
        <v>1</v>
      </c>
      <c r="Q130">
        <v>0</v>
      </c>
      <c r="R130">
        <v>300</v>
      </c>
      <c r="S130" t="str">
        <f>IF(Table1[[#This Row],[Average_Cost_for_two]]&lt;500,"Low",IF(Table1[[#This Row],[Average_Cost_for_two]]&lt;=1500,"Medium","High"))</f>
        <v>Low</v>
      </c>
      <c r="T130">
        <v>1</v>
      </c>
      <c r="U130">
        <v>2018</v>
      </c>
      <c r="V130">
        <v>1</v>
      </c>
      <c r="W130">
        <v>28</v>
      </c>
      <c r="X130">
        <f>IF(OR(Main!$U130=0,
       Main!$V130=0,
       Main!$W130=0),
   "",
   DATE(Main!$U130,
        Main!$V130,
        Main!$W130)
)</f>
        <v>43128</v>
      </c>
      <c r="Y130">
        <f>Table1[[#This Row],[Average_Cost_for_two]]*VLOOKUP(Table1[[#This Row],[Currency]],currency!$A$2:$B$10,2,FALSE)</f>
        <v>3.6</v>
      </c>
      <c r="Z130" t="str">
        <f>VLOOKUP(C130,country!A:B,2,FALSE)</f>
        <v>India</v>
      </c>
      <c r="AA130">
        <f t="shared" ref="AA130:AA193" si="2">ROUNDUP(V130/3,0)</f>
        <v>1</v>
      </c>
    </row>
    <row r="131" spans="1:27" ht="15.75" customHeight="1" x14ac:dyDescent="0.25">
      <c r="A131">
        <v>18489530</v>
      </c>
      <c r="B131" t="s">
        <v>372</v>
      </c>
      <c r="C131">
        <v>1</v>
      </c>
      <c r="D131" t="s">
        <v>23</v>
      </c>
      <c r="E131" t="s">
        <v>373</v>
      </c>
      <c r="F131" t="s">
        <v>63</v>
      </c>
      <c r="G131" t="s">
        <v>64</v>
      </c>
      <c r="H131">
        <v>77.167512500000001</v>
      </c>
      <c r="I131">
        <v>28.565241199999999</v>
      </c>
      <c r="J131" t="s">
        <v>27</v>
      </c>
      <c r="K131" t="s">
        <v>28</v>
      </c>
      <c r="L131" t="s">
        <v>29</v>
      </c>
      <c r="M131" t="s">
        <v>29</v>
      </c>
      <c r="N131" t="s">
        <v>29</v>
      </c>
      <c r="O131" t="s">
        <v>29</v>
      </c>
      <c r="P131">
        <v>1</v>
      </c>
      <c r="Q131">
        <v>0</v>
      </c>
      <c r="R131">
        <v>200</v>
      </c>
      <c r="S131" t="str">
        <f>IF(Table1[[#This Row],[Average_Cost_for_two]]&lt;500,"Low",IF(Table1[[#This Row],[Average_Cost_for_two]]&lt;=1500,"Medium","High"))</f>
        <v>Low</v>
      </c>
      <c r="T131">
        <v>1</v>
      </c>
      <c r="U131">
        <v>2018</v>
      </c>
      <c r="V131">
        <v>1</v>
      </c>
      <c r="W131">
        <v>1</v>
      </c>
      <c r="X131">
        <f>IF(OR(Main!$U131=0,
       Main!$V131=0,
       Main!$W131=0),
   "",
   DATE(Main!$U131,
        Main!$V131,
        Main!$W131)
)</f>
        <v>43101</v>
      </c>
      <c r="Y131">
        <f>Table1[[#This Row],[Average_Cost_for_two]]*VLOOKUP(Table1[[#This Row],[Currency]],currency!$A$2:$B$10,2,FALSE)</f>
        <v>2.4</v>
      </c>
      <c r="Z131" t="str">
        <f>VLOOKUP(C131,country!A:B,2,FALSE)</f>
        <v>India</v>
      </c>
      <c r="AA131">
        <f t="shared" si="2"/>
        <v>1</v>
      </c>
    </row>
    <row r="132" spans="1:27" ht="15.75" customHeight="1" x14ac:dyDescent="0.25">
      <c r="A132">
        <v>18390082</v>
      </c>
      <c r="B132" t="s">
        <v>374</v>
      </c>
      <c r="C132">
        <v>1</v>
      </c>
      <c r="D132" t="s">
        <v>23</v>
      </c>
      <c r="E132" t="s">
        <v>375</v>
      </c>
      <c r="F132" t="s">
        <v>149</v>
      </c>
      <c r="G132" t="s">
        <v>150</v>
      </c>
      <c r="H132">
        <v>77.242049600000001</v>
      </c>
      <c r="I132">
        <v>28.644812200000001</v>
      </c>
      <c r="J132" t="s">
        <v>27</v>
      </c>
      <c r="K132" t="s">
        <v>28</v>
      </c>
      <c r="L132" t="s">
        <v>29</v>
      </c>
      <c r="M132" t="s">
        <v>29</v>
      </c>
      <c r="N132" t="s">
        <v>29</v>
      </c>
      <c r="O132" t="s">
        <v>29</v>
      </c>
      <c r="P132">
        <v>1</v>
      </c>
      <c r="Q132">
        <v>0</v>
      </c>
      <c r="R132">
        <v>100</v>
      </c>
      <c r="S132" t="str">
        <f>IF(Table1[[#This Row],[Average_Cost_for_two]]&lt;500,"Low",IF(Table1[[#This Row],[Average_Cost_for_two]]&lt;=1500,"Medium","High"))</f>
        <v>Low</v>
      </c>
      <c r="T132">
        <v>1</v>
      </c>
      <c r="U132">
        <v>2016</v>
      </c>
      <c r="V132">
        <v>12</v>
      </c>
      <c r="W132">
        <v>2</v>
      </c>
      <c r="X132">
        <f>IF(OR(Main!$U132=0,
       Main!$V132=0,
       Main!$W132=0),
   "",
   DATE(Main!$U132,
        Main!$V132,
        Main!$W132)
)</f>
        <v>42706</v>
      </c>
      <c r="Y132">
        <f>Table1[[#This Row],[Average_Cost_for_two]]*VLOOKUP(Table1[[#This Row],[Currency]],currency!$A$2:$B$10,2,FALSE)</f>
        <v>1.2</v>
      </c>
      <c r="Z132" t="str">
        <f>VLOOKUP(C132,country!A:B,2,FALSE)</f>
        <v>India</v>
      </c>
      <c r="AA132">
        <f t="shared" si="2"/>
        <v>4</v>
      </c>
    </row>
    <row r="133" spans="1:27" ht="15.75" customHeight="1" x14ac:dyDescent="0.25">
      <c r="A133">
        <v>18449652</v>
      </c>
      <c r="B133" t="s">
        <v>376</v>
      </c>
      <c r="C133">
        <v>1</v>
      </c>
      <c r="D133" t="s">
        <v>23</v>
      </c>
      <c r="E133" t="s">
        <v>377</v>
      </c>
      <c r="F133" t="s">
        <v>149</v>
      </c>
      <c r="G133" t="s">
        <v>150</v>
      </c>
      <c r="H133">
        <v>0</v>
      </c>
      <c r="I133">
        <v>0</v>
      </c>
      <c r="J133" t="s">
        <v>27</v>
      </c>
      <c r="K133" t="s">
        <v>28</v>
      </c>
      <c r="L133" t="s">
        <v>29</v>
      </c>
      <c r="M133" t="s">
        <v>29</v>
      </c>
      <c r="N133" t="s">
        <v>29</v>
      </c>
      <c r="O133" t="s">
        <v>29</v>
      </c>
      <c r="P133">
        <v>1</v>
      </c>
      <c r="Q133">
        <v>0</v>
      </c>
      <c r="R133">
        <v>300</v>
      </c>
      <c r="S133" t="str">
        <f>IF(Table1[[#This Row],[Average_Cost_for_two]]&lt;500,"Low",IF(Table1[[#This Row],[Average_Cost_for_two]]&lt;=1500,"Medium","High"))</f>
        <v>Low</v>
      </c>
      <c r="T133">
        <v>1</v>
      </c>
      <c r="U133">
        <v>2018</v>
      </c>
      <c r="V133">
        <v>12</v>
      </c>
      <c r="W133">
        <v>18</v>
      </c>
      <c r="X133">
        <f>IF(OR(Main!$U133=0,
       Main!$V133=0,
       Main!$W133=0),
   "",
   DATE(Main!$U133,
        Main!$V133,
        Main!$W133)
)</f>
        <v>43452</v>
      </c>
      <c r="Y133">
        <f>Table1[[#This Row],[Average_Cost_for_two]]*VLOOKUP(Table1[[#This Row],[Currency]],currency!$A$2:$B$10,2,FALSE)</f>
        <v>3.6</v>
      </c>
      <c r="Z133" t="str">
        <f>VLOOKUP(C133,country!A:B,2,FALSE)</f>
        <v>India</v>
      </c>
      <c r="AA133">
        <f t="shared" si="2"/>
        <v>4</v>
      </c>
    </row>
    <row r="134" spans="1:27" ht="15.75" customHeight="1" x14ac:dyDescent="0.25">
      <c r="A134">
        <v>18288623</v>
      </c>
      <c r="B134" t="s">
        <v>378</v>
      </c>
      <c r="C134">
        <v>1</v>
      </c>
      <c r="D134" t="s">
        <v>23</v>
      </c>
      <c r="E134" t="s">
        <v>379</v>
      </c>
      <c r="F134" t="s">
        <v>149</v>
      </c>
      <c r="G134" t="s">
        <v>150</v>
      </c>
      <c r="H134">
        <v>77.240442799999997</v>
      </c>
      <c r="I134">
        <v>28.648229199999999</v>
      </c>
      <c r="J134" t="s">
        <v>27</v>
      </c>
      <c r="K134" t="s">
        <v>28</v>
      </c>
      <c r="L134" t="s">
        <v>29</v>
      </c>
      <c r="M134" t="s">
        <v>29</v>
      </c>
      <c r="N134" t="s">
        <v>29</v>
      </c>
      <c r="O134" t="s">
        <v>29</v>
      </c>
      <c r="P134">
        <v>1</v>
      </c>
      <c r="Q134">
        <v>0</v>
      </c>
      <c r="R134">
        <v>200</v>
      </c>
      <c r="S134" t="str">
        <f>IF(Table1[[#This Row],[Average_Cost_for_two]]&lt;500,"Low",IF(Table1[[#This Row],[Average_Cost_for_two]]&lt;=1500,"Medium","High"))</f>
        <v>Low</v>
      </c>
      <c r="T134">
        <v>1</v>
      </c>
      <c r="U134">
        <v>2013</v>
      </c>
      <c r="V134">
        <v>12</v>
      </c>
      <c r="W134">
        <v>4</v>
      </c>
      <c r="X134">
        <f>IF(OR(Main!$U134=0,
       Main!$V134=0,
       Main!$W134=0),
   "",
   DATE(Main!$U134,
        Main!$V134,
        Main!$W134)
)</f>
        <v>41612</v>
      </c>
      <c r="Y134">
        <f>Table1[[#This Row],[Average_Cost_for_two]]*VLOOKUP(Table1[[#This Row],[Currency]],currency!$A$2:$B$10,2,FALSE)</f>
        <v>2.4</v>
      </c>
      <c r="Z134" t="str">
        <f>VLOOKUP(C134,country!A:B,2,FALSE)</f>
        <v>India</v>
      </c>
      <c r="AA134">
        <f t="shared" si="2"/>
        <v>4</v>
      </c>
    </row>
    <row r="135" spans="1:27" ht="15.75" customHeight="1" x14ac:dyDescent="0.25">
      <c r="A135">
        <v>18435822</v>
      </c>
      <c r="B135" t="s">
        <v>380</v>
      </c>
      <c r="C135">
        <v>1</v>
      </c>
      <c r="D135" t="s">
        <v>23</v>
      </c>
      <c r="E135" t="s">
        <v>381</v>
      </c>
      <c r="F135" t="s">
        <v>75</v>
      </c>
      <c r="G135" t="s">
        <v>76</v>
      </c>
      <c r="H135">
        <v>77.318203199999999</v>
      </c>
      <c r="I135">
        <v>28.680840499999999</v>
      </c>
      <c r="J135" t="s">
        <v>27</v>
      </c>
      <c r="K135" t="s">
        <v>28</v>
      </c>
      <c r="L135" t="s">
        <v>29</v>
      </c>
      <c r="M135" t="s">
        <v>29</v>
      </c>
      <c r="N135" t="s">
        <v>29</v>
      </c>
      <c r="O135" t="s">
        <v>29</v>
      </c>
      <c r="P135">
        <v>1</v>
      </c>
      <c r="Q135">
        <v>0</v>
      </c>
      <c r="R135">
        <v>300</v>
      </c>
      <c r="S135" t="str">
        <f>IF(Table1[[#This Row],[Average_Cost_for_two]]&lt;500,"Low",IF(Table1[[#This Row],[Average_Cost_for_two]]&lt;=1500,"Medium","High"))</f>
        <v>Low</v>
      </c>
      <c r="T135">
        <v>1</v>
      </c>
      <c r="U135">
        <v>2011</v>
      </c>
      <c r="V135">
        <v>12</v>
      </c>
      <c r="W135">
        <v>13</v>
      </c>
      <c r="X135">
        <f>IF(OR(Main!$U135=0,
       Main!$V135=0,
       Main!$W135=0),
   "",
   DATE(Main!$U135,
        Main!$V135,
        Main!$W135)
)</f>
        <v>40890</v>
      </c>
      <c r="Y135">
        <f>Table1[[#This Row],[Average_Cost_for_two]]*VLOOKUP(Table1[[#This Row],[Currency]],currency!$A$2:$B$10,2,FALSE)</f>
        <v>3.6</v>
      </c>
      <c r="Z135" t="str">
        <f>VLOOKUP(C135,country!A:B,2,FALSE)</f>
        <v>India</v>
      </c>
      <c r="AA135">
        <f t="shared" si="2"/>
        <v>4</v>
      </c>
    </row>
    <row r="136" spans="1:27" ht="15.75" customHeight="1" x14ac:dyDescent="0.25">
      <c r="A136">
        <v>18435787</v>
      </c>
      <c r="B136" t="s">
        <v>382</v>
      </c>
      <c r="C136">
        <v>1</v>
      </c>
      <c r="D136" t="s">
        <v>23</v>
      </c>
      <c r="E136" t="s">
        <v>383</v>
      </c>
      <c r="F136" t="s">
        <v>25</v>
      </c>
      <c r="G136" t="s">
        <v>26</v>
      </c>
      <c r="H136">
        <v>77.270594700000004</v>
      </c>
      <c r="I136">
        <v>28.656203000000001</v>
      </c>
      <c r="J136" t="s">
        <v>27</v>
      </c>
      <c r="K136" t="s">
        <v>28</v>
      </c>
      <c r="L136" t="s">
        <v>29</v>
      </c>
      <c r="M136" t="s">
        <v>29</v>
      </c>
      <c r="N136" t="s">
        <v>29</v>
      </c>
      <c r="O136" t="s">
        <v>29</v>
      </c>
      <c r="P136">
        <v>1</v>
      </c>
      <c r="Q136">
        <v>0</v>
      </c>
      <c r="R136">
        <v>200</v>
      </c>
      <c r="S136" t="str">
        <f>IF(Table1[[#This Row],[Average_Cost_for_two]]&lt;500,"Low",IF(Table1[[#This Row],[Average_Cost_for_two]]&lt;=1500,"Medium","High"))</f>
        <v>Low</v>
      </c>
      <c r="T136">
        <v>1</v>
      </c>
      <c r="U136">
        <v>2016</v>
      </c>
      <c r="V136">
        <v>12</v>
      </c>
      <c r="W136">
        <v>28</v>
      </c>
      <c r="X136">
        <f>IF(OR(Main!$U136=0,
       Main!$V136=0,
       Main!$W136=0),
   "",
   DATE(Main!$U136,
        Main!$V136,
        Main!$W136)
)</f>
        <v>42732</v>
      </c>
      <c r="Y136">
        <f>Table1[[#This Row],[Average_Cost_for_two]]*VLOOKUP(Table1[[#This Row],[Currency]],currency!$A$2:$B$10,2,FALSE)</f>
        <v>2.4</v>
      </c>
      <c r="Z136" t="str">
        <f>VLOOKUP(C136,country!A:B,2,FALSE)</f>
        <v>India</v>
      </c>
      <c r="AA136">
        <f t="shared" si="2"/>
        <v>4</v>
      </c>
    </row>
    <row r="137" spans="1:27" ht="15.75" customHeight="1" x14ac:dyDescent="0.25">
      <c r="A137">
        <v>18425757</v>
      </c>
      <c r="B137" t="s">
        <v>384</v>
      </c>
      <c r="C137">
        <v>1</v>
      </c>
      <c r="D137" t="s">
        <v>23</v>
      </c>
      <c r="E137" t="s">
        <v>385</v>
      </c>
      <c r="F137" t="s">
        <v>159</v>
      </c>
      <c r="G137" t="s">
        <v>160</v>
      </c>
      <c r="H137">
        <v>77.209842499999993</v>
      </c>
      <c r="I137">
        <v>28.560244999999998</v>
      </c>
      <c r="J137" t="s">
        <v>27</v>
      </c>
      <c r="K137" t="s">
        <v>28</v>
      </c>
      <c r="L137" t="s">
        <v>29</v>
      </c>
      <c r="M137" t="s">
        <v>29</v>
      </c>
      <c r="N137" t="s">
        <v>29</v>
      </c>
      <c r="O137" t="s">
        <v>29</v>
      </c>
      <c r="P137">
        <v>1</v>
      </c>
      <c r="Q137">
        <v>0</v>
      </c>
      <c r="R137">
        <v>200</v>
      </c>
      <c r="S137" t="str">
        <f>IF(Table1[[#This Row],[Average_Cost_for_two]]&lt;500,"Low",IF(Table1[[#This Row],[Average_Cost_for_two]]&lt;=1500,"Medium","High"))</f>
        <v>Low</v>
      </c>
      <c r="T137">
        <v>1</v>
      </c>
      <c r="U137">
        <v>2016</v>
      </c>
      <c r="V137">
        <v>12</v>
      </c>
      <c r="W137">
        <v>19</v>
      </c>
      <c r="X137">
        <f>IF(OR(Main!$U137=0,
       Main!$V137=0,
       Main!$W137=0),
   "",
   DATE(Main!$U137,
        Main!$V137,
        Main!$W137)
)</f>
        <v>42723</v>
      </c>
      <c r="Y137">
        <f>Table1[[#This Row],[Average_Cost_for_two]]*VLOOKUP(Table1[[#This Row],[Currency]],currency!$A$2:$B$10,2,FALSE)</f>
        <v>2.4</v>
      </c>
      <c r="Z137" t="str">
        <f>VLOOKUP(C137,country!A:B,2,FALSE)</f>
        <v>India</v>
      </c>
      <c r="AA137">
        <f t="shared" si="2"/>
        <v>4</v>
      </c>
    </row>
    <row r="138" spans="1:27" ht="15.75" customHeight="1" x14ac:dyDescent="0.25">
      <c r="A138">
        <v>18425738</v>
      </c>
      <c r="B138" t="s">
        <v>386</v>
      </c>
      <c r="C138">
        <v>1</v>
      </c>
      <c r="D138" t="s">
        <v>23</v>
      </c>
      <c r="E138" t="s">
        <v>387</v>
      </c>
      <c r="F138" t="s">
        <v>159</v>
      </c>
      <c r="G138" t="s">
        <v>160</v>
      </c>
      <c r="H138">
        <v>77.2081917</v>
      </c>
      <c r="I138">
        <v>28.560847500000001</v>
      </c>
      <c r="J138" t="s">
        <v>27</v>
      </c>
      <c r="K138" t="s">
        <v>28</v>
      </c>
      <c r="L138" t="s">
        <v>29</v>
      </c>
      <c r="M138" t="s">
        <v>29</v>
      </c>
      <c r="N138" t="s">
        <v>29</v>
      </c>
      <c r="O138" t="s">
        <v>29</v>
      </c>
      <c r="P138">
        <v>1</v>
      </c>
      <c r="Q138">
        <v>0</v>
      </c>
      <c r="R138">
        <v>350</v>
      </c>
      <c r="S138" t="str">
        <f>IF(Table1[[#This Row],[Average_Cost_for_two]]&lt;500,"Low",IF(Table1[[#This Row],[Average_Cost_for_two]]&lt;=1500,"Medium","High"))</f>
        <v>Low</v>
      </c>
      <c r="T138">
        <v>1</v>
      </c>
      <c r="U138">
        <v>2012</v>
      </c>
      <c r="V138">
        <v>12</v>
      </c>
      <c r="W138">
        <v>10</v>
      </c>
      <c r="X138">
        <f>IF(OR(Main!$U138=0,
       Main!$V138=0,
       Main!$W138=0),
   "",
   DATE(Main!$U138,
        Main!$V138,
        Main!$W138)
)</f>
        <v>41253</v>
      </c>
      <c r="Y138">
        <f>Table1[[#This Row],[Average_Cost_for_two]]*VLOOKUP(Table1[[#This Row],[Currency]],currency!$A$2:$B$10,2,FALSE)</f>
        <v>4.2</v>
      </c>
      <c r="Z138" t="str">
        <f>VLOOKUP(C138,country!A:B,2,FALSE)</f>
        <v>India</v>
      </c>
      <c r="AA138">
        <f t="shared" si="2"/>
        <v>4</v>
      </c>
    </row>
    <row r="139" spans="1:27" ht="15.75" customHeight="1" x14ac:dyDescent="0.25">
      <c r="A139">
        <v>18423101</v>
      </c>
      <c r="B139" t="s">
        <v>388</v>
      </c>
      <c r="C139">
        <v>1</v>
      </c>
      <c r="D139" t="s">
        <v>23</v>
      </c>
      <c r="E139" t="s">
        <v>389</v>
      </c>
      <c r="F139" t="s">
        <v>163</v>
      </c>
      <c r="G139" t="s">
        <v>164</v>
      </c>
      <c r="H139">
        <v>77.277779600000002</v>
      </c>
      <c r="I139">
        <v>28.652501600000001</v>
      </c>
      <c r="J139" t="s">
        <v>27</v>
      </c>
      <c r="K139" t="s">
        <v>28</v>
      </c>
      <c r="L139" t="s">
        <v>29</v>
      </c>
      <c r="M139" t="s">
        <v>29</v>
      </c>
      <c r="N139" t="s">
        <v>29</v>
      </c>
      <c r="O139" t="s">
        <v>29</v>
      </c>
      <c r="P139">
        <v>2</v>
      </c>
      <c r="Q139">
        <v>0</v>
      </c>
      <c r="R139">
        <v>550</v>
      </c>
      <c r="S139" t="str">
        <f>IF(Table1[[#This Row],[Average_Cost_for_two]]&lt;500,"Low",IF(Table1[[#This Row],[Average_Cost_for_two]]&lt;=1500,"Medium","High"))</f>
        <v>Medium</v>
      </c>
      <c r="T139">
        <v>1</v>
      </c>
      <c r="U139">
        <v>2012</v>
      </c>
      <c r="V139">
        <v>12</v>
      </c>
      <c r="W139">
        <v>4</v>
      </c>
      <c r="X139">
        <f>IF(OR(Main!$U139=0,
       Main!$V139=0,
       Main!$W139=0),
   "",
   DATE(Main!$U139,
        Main!$V139,
        Main!$W139)
)</f>
        <v>41247</v>
      </c>
      <c r="Y139">
        <f>Table1[[#This Row],[Average_Cost_for_two]]*VLOOKUP(Table1[[#This Row],[Currency]],currency!$A$2:$B$10,2,FALSE)</f>
        <v>6.6000000000000005</v>
      </c>
      <c r="Z139" t="str">
        <f>VLOOKUP(C139,country!A:B,2,FALSE)</f>
        <v>India</v>
      </c>
      <c r="AA139">
        <f t="shared" si="2"/>
        <v>4</v>
      </c>
    </row>
    <row r="140" spans="1:27" ht="15.75" customHeight="1" x14ac:dyDescent="0.25">
      <c r="A140">
        <v>18429161</v>
      </c>
      <c r="B140" t="s">
        <v>390</v>
      </c>
      <c r="C140">
        <v>1</v>
      </c>
      <c r="D140" t="s">
        <v>23</v>
      </c>
      <c r="E140" t="s">
        <v>391</v>
      </c>
      <c r="F140" t="s">
        <v>34</v>
      </c>
      <c r="G140" t="s">
        <v>35</v>
      </c>
      <c r="H140">
        <v>77.252946899999998</v>
      </c>
      <c r="I140">
        <v>28.569441000000001</v>
      </c>
      <c r="J140" t="s">
        <v>27</v>
      </c>
      <c r="K140" t="s">
        <v>28</v>
      </c>
      <c r="L140" t="s">
        <v>29</v>
      </c>
      <c r="M140" t="s">
        <v>29</v>
      </c>
      <c r="N140" t="s">
        <v>29</v>
      </c>
      <c r="O140" t="s">
        <v>29</v>
      </c>
      <c r="P140">
        <v>1</v>
      </c>
      <c r="Q140">
        <v>0</v>
      </c>
      <c r="R140">
        <v>150</v>
      </c>
      <c r="S140" t="str">
        <f>IF(Table1[[#This Row],[Average_Cost_for_two]]&lt;500,"Low",IF(Table1[[#This Row],[Average_Cost_for_two]]&lt;=1500,"Medium","High"))</f>
        <v>Low</v>
      </c>
      <c r="T140">
        <v>1</v>
      </c>
      <c r="U140">
        <v>2016</v>
      </c>
      <c r="V140">
        <v>12</v>
      </c>
      <c r="W140">
        <v>14</v>
      </c>
      <c r="X140">
        <f>IF(OR(Main!$U140=0,
       Main!$V140=0,
       Main!$W140=0),
   "",
   DATE(Main!$U140,
        Main!$V140,
        Main!$W140)
)</f>
        <v>42718</v>
      </c>
      <c r="Y140">
        <f>Table1[[#This Row],[Average_Cost_for_two]]*VLOOKUP(Table1[[#This Row],[Currency]],currency!$A$2:$B$10,2,FALSE)</f>
        <v>1.8</v>
      </c>
      <c r="Z140" t="str">
        <f>VLOOKUP(C140,country!A:B,2,FALSE)</f>
        <v>India</v>
      </c>
      <c r="AA140">
        <f t="shared" si="2"/>
        <v>4</v>
      </c>
    </row>
    <row r="141" spans="1:27" ht="15.75" customHeight="1" x14ac:dyDescent="0.25">
      <c r="A141">
        <v>18403469</v>
      </c>
      <c r="B141" t="s">
        <v>392</v>
      </c>
      <c r="C141">
        <v>1</v>
      </c>
      <c r="D141" t="s">
        <v>23</v>
      </c>
      <c r="E141" t="s">
        <v>393</v>
      </c>
      <c r="F141" t="s">
        <v>39</v>
      </c>
      <c r="G141" t="s">
        <v>40</v>
      </c>
      <c r="H141">
        <v>77.123842400000001</v>
      </c>
      <c r="I141">
        <v>28.544653700000001</v>
      </c>
      <c r="J141" t="s">
        <v>27</v>
      </c>
      <c r="K141" t="s">
        <v>28</v>
      </c>
      <c r="L141" t="s">
        <v>29</v>
      </c>
      <c r="M141" t="s">
        <v>29</v>
      </c>
      <c r="N141" t="s">
        <v>29</v>
      </c>
      <c r="O141" t="s">
        <v>29</v>
      </c>
      <c r="P141">
        <v>2</v>
      </c>
      <c r="Q141">
        <v>0</v>
      </c>
      <c r="R141">
        <v>500</v>
      </c>
      <c r="S141" t="str">
        <f>IF(Table1[[#This Row],[Average_Cost_for_two]]&lt;500,"Low",IF(Table1[[#This Row],[Average_Cost_for_two]]&lt;=1500,"Medium","High"))</f>
        <v>Medium</v>
      </c>
      <c r="T141">
        <v>1</v>
      </c>
      <c r="U141">
        <v>2010</v>
      </c>
      <c r="V141">
        <v>12</v>
      </c>
      <c r="W141">
        <v>4</v>
      </c>
      <c r="X141">
        <f>IF(OR(Main!$U141=0,
       Main!$V141=0,
       Main!$W141=0),
   "",
   DATE(Main!$U141,
        Main!$V141,
        Main!$W141)
)</f>
        <v>40516</v>
      </c>
      <c r="Y141">
        <f>Table1[[#This Row],[Average_Cost_for_two]]*VLOOKUP(Table1[[#This Row],[Currency]],currency!$A$2:$B$10,2,FALSE)</f>
        <v>6</v>
      </c>
      <c r="Z141" t="str">
        <f>VLOOKUP(C141,country!A:B,2,FALSE)</f>
        <v>India</v>
      </c>
      <c r="AA141">
        <f t="shared" si="2"/>
        <v>4</v>
      </c>
    </row>
    <row r="142" spans="1:27" ht="15.75" customHeight="1" x14ac:dyDescent="0.25">
      <c r="A142">
        <v>18489534</v>
      </c>
      <c r="B142" t="s">
        <v>394</v>
      </c>
      <c r="C142">
        <v>1</v>
      </c>
      <c r="D142" t="s">
        <v>23</v>
      </c>
      <c r="E142" t="s">
        <v>395</v>
      </c>
      <c r="F142" t="s">
        <v>39</v>
      </c>
      <c r="G142" t="s">
        <v>40</v>
      </c>
      <c r="H142">
        <v>77.127922699999999</v>
      </c>
      <c r="I142">
        <v>28.549416000000001</v>
      </c>
      <c r="J142" t="s">
        <v>27</v>
      </c>
      <c r="K142" t="s">
        <v>28</v>
      </c>
      <c r="L142" t="s">
        <v>29</v>
      </c>
      <c r="M142" t="s">
        <v>29</v>
      </c>
      <c r="N142" t="s">
        <v>29</v>
      </c>
      <c r="O142" t="s">
        <v>29</v>
      </c>
      <c r="P142">
        <v>1</v>
      </c>
      <c r="Q142">
        <v>0</v>
      </c>
      <c r="R142">
        <v>250</v>
      </c>
      <c r="S142" t="str">
        <f>IF(Table1[[#This Row],[Average_Cost_for_two]]&lt;500,"Low",IF(Table1[[#This Row],[Average_Cost_for_two]]&lt;=1500,"Medium","High"))</f>
        <v>Low</v>
      </c>
      <c r="T142">
        <v>1</v>
      </c>
      <c r="U142">
        <v>2013</v>
      </c>
      <c r="V142">
        <v>12</v>
      </c>
      <c r="W142">
        <v>9</v>
      </c>
      <c r="X142">
        <f>IF(OR(Main!$U142=0,
       Main!$V142=0,
       Main!$W142=0),
   "",
   DATE(Main!$U142,
        Main!$V142,
        Main!$W142)
)</f>
        <v>41617</v>
      </c>
      <c r="Y142">
        <f>Table1[[#This Row],[Average_Cost_for_two]]*VLOOKUP(Table1[[#This Row],[Currency]],currency!$A$2:$B$10,2,FALSE)</f>
        <v>3</v>
      </c>
      <c r="Z142" t="str">
        <f>VLOOKUP(C142,country!A:B,2,FALSE)</f>
        <v>India</v>
      </c>
      <c r="AA142">
        <f t="shared" si="2"/>
        <v>4</v>
      </c>
    </row>
    <row r="143" spans="1:27" ht="15.75" customHeight="1" x14ac:dyDescent="0.25">
      <c r="A143">
        <v>18489832</v>
      </c>
      <c r="B143" t="s">
        <v>396</v>
      </c>
      <c r="C143">
        <v>1</v>
      </c>
      <c r="D143" t="s">
        <v>23</v>
      </c>
      <c r="E143" t="s">
        <v>397</v>
      </c>
      <c r="F143" t="s">
        <v>177</v>
      </c>
      <c r="G143" t="s">
        <v>178</v>
      </c>
      <c r="H143">
        <v>77.144485599999996</v>
      </c>
      <c r="I143">
        <v>28.4945886</v>
      </c>
      <c r="J143" t="s">
        <v>27</v>
      </c>
      <c r="K143" t="s">
        <v>28</v>
      </c>
      <c r="L143" t="s">
        <v>29</v>
      </c>
      <c r="M143" t="s">
        <v>29</v>
      </c>
      <c r="N143" t="s">
        <v>29</v>
      </c>
      <c r="O143" t="s">
        <v>29</v>
      </c>
      <c r="P143">
        <v>1</v>
      </c>
      <c r="Q143">
        <v>0</v>
      </c>
      <c r="R143">
        <v>100</v>
      </c>
      <c r="S143" t="str">
        <f>IF(Table1[[#This Row],[Average_Cost_for_two]]&lt;500,"Low",IF(Table1[[#This Row],[Average_Cost_for_two]]&lt;=1500,"Medium","High"))</f>
        <v>Low</v>
      </c>
      <c r="T143">
        <v>1</v>
      </c>
      <c r="U143">
        <v>2011</v>
      </c>
      <c r="V143">
        <v>12</v>
      </c>
      <c r="W143">
        <v>15</v>
      </c>
      <c r="X143">
        <f>IF(OR(Main!$U143=0,
       Main!$V143=0,
       Main!$W143=0),
   "",
   DATE(Main!$U143,
        Main!$V143,
        Main!$W143)
)</f>
        <v>40892</v>
      </c>
      <c r="Y143">
        <f>Table1[[#This Row],[Average_Cost_for_two]]*VLOOKUP(Table1[[#This Row],[Currency]],currency!$A$2:$B$10,2,FALSE)</f>
        <v>1.2</v>
      </c>
      <c r="Z143" t="str">
        <f>VLOOKUP(C143,country!A:B,2,FALSE)</f>
        <v>India</v>
      </c>
      <c r="AA143">
        <f t="shared" si="2"/>
        <v>4</v>
      </c>
    </row>
    <row r="144" spans="1:27" ht="15.75" customHeight="1" x14ac:dyDescent="0.25">
      <c r="A144">
        <v>18471235</v>
      </c>
      <c r="B144" t="s">
        <v>398</v>
      </c>
      <c r="C144">
        <v>1</v>
      </c>
      <c r="D144" t="s">
        <v>23</v>
      </c>
      <c r="E144" t="s">
        <v>399</v>
      </c>
      <c r="F144" t="s">
        <v>51</v>
      </c>
      <c r="G144" t="s">
        <v>52</v>
      </c>
      <c r="H144">
        <v>77.012197999999998</v>
      </c>
      <c r="I144">
        <v>28.618063899999999</v>
      </c>
      <c r="J144" t="s">
        <v>27</v>
      </c>
      <c r="K144" t="s">
        <v>28</v>
      </c>
      <c r="L144" t="s">
        <v>29</v>
      </c>
      <c r="M144" t="s">
        <v>29</v>
      </c>
      <c r="N144" t="s">
        <v>29</v>
      </c>
      <c r="O144" t="s">
        <v>29</v>
      </c>
      <c r="P144">
        <v>1</v>
      </c>
      <c r="Q144">
        <v>0</v>
      </c>
      <c r="R144">
        <v>250</v>
      </c>
      <c r="S144" t="str">
        <f>IF(Table1[[#This Row],[Average_Cost_for_two]]&lt;500,"Low",IF(Table1[[#This Row],[Average_Cost_for_two]]&lt;=1500,"Medium","High"))</f>
        <v>Low</v>
      </c>
      <c r="T144">
        <v>1</v>
      </c>
      <c r="U144">
        <v>2013</v>
      </c>
      <c r="V144">
        <v>12</v>
      </c>
      <c r="W144">
        <v>23</v>
      </c>
      <c r="X144">
        <f>IF(OR(Main!$U144=0,
       Main!$V144=0,
       Main!$W144=0),
   "",
   DATE(Main!$U144,
        Main!$V144,
        Main!$W144)
)</f>
        <v>41631</v>
      </c>
      <c r="Y144">
        <f>Table1[[#This Row],[Average_Cost_for_two]]*VLOOKUP(Table1[[#This Row],[Currency]],currency!$A$2:$B$10,2,FALSE)</f>
        <v>3</v>
      </c>
      <c r="Z144" t="str">
        <f>VLOOKUP(C144,country!A:B,2,FALSE)</f>
        <v>India</v>
      </c>
      <c r="AA144">
        <f t="shared" si="2"/>
        <v>4</v>
      </c>
    </row>
    <row r="145" spans="1:27" ht="15.75" customHeight="1" x14ac:dyDescent="0.25">
      <c r="A145">
        <v>18469981</v>
      </c>
      <c r="B145" t="s">
        <v>400</v>
      </c>
      <c r="C145">
        <v>1</v>
      </c>
      <c r="D145" t="s">
        <v>23</v>
      </c>
      <c r="E145" t="s">
        <v>401</v>
      </c>
      <c r="F145" t="s">
        <v>51</v>
      </c>
      <c r="G145" t="s">
        <v>52</v>
      </c>
      <c r="H145">
        <v>77.009408300000004</v>
      </c>
      <c r="I145">
        <v>28.617030499999998</v>
      </c>
      <c r="J145" t="s">
        <v>27</v>
      </c>
      <c r="K145" t="s">
        <v>28</v>
      </c>
      <c r="L145" t="s">
        <v>29</v>
      </c>
      <c r="M145" t="s">
        <v>29</v>
      </c>
      <c r="N145" t="s">
        <v>29</v>
      </c>
      <c r="O145" t="s">
        <v>29</v>
      </c>
      <c r="P145">
        <v>1</v>
      </c>
      <c r="Q145">
        <v>0</v>
      </c>
      <c r="R145">
        <v>250</v>
      </c>
      <c r="S145" t="str">
        <f>IF(Table1[[#This Row],[Average_Cost_for_two]]&lt;500,"Low",IF(Table1[[#This Row],[Average_Cost_for_two]]&lt;=1500,"Medium","High"))</f>
        <v>Low</v>
      </c>
      <c r="T145">
        <v>1</v>
      </c>
      <c r="U145">
        <v>2018</v>
      </c>
      <c r="V145">
        <v>12</v>
      </c>
      <c r="W145">
        <v>16</v>
      </c>
      <c r="X145">
        <f>IF(OR(Main!$U145=0,
       Main!$V145=0,
       Main!$W145=0),
   "",
   DATE(Main!$U145,
        Main!$V145,
        Main!$W145)
)</f>
        <v>43450</v>
      </c>
      <c r="Y145">
        <f>Table1[[#This Row],[Average_Cost_for_two]]*VLOOKUP(Table1[[#This Row],[Currency]],currency!$A$2:$B$10,2,FALSE)</f>
        <v>3</v>
      </c>
      <c r="Z145" t="str">
        <f>VLOOKUP(C145,country!A:B,2,FALSE)</f>
        <v>India</v>
      </c>
      <c r="AA145">
        <f t="shared" si="2"/>
        <v>4</v>
      </c>
    </row>
    <row r="146" spans="1:27" ht="15.75" customHeight="1" x14ac:dyDescent="0.25">
      <c r="A146">
        <v>312848</v>
      </c>
      <c r="B146" t="s">
        <v>402</v>
      </c>
      <c r="C146">
        <v>1</v>
      </c>
      <c r="D146" t="s">
        <v>23</v>
      </c>
      <c r="E146" t="s">
        <v>403</v>
      </c>
      <c r="F146" t="s">
        <v>98</v>
      </c>
      <c r="G146" t="s">
        <v>99</v>
      </c>
      <c r="H146">
        <v>77.146539000000004</v>
      </c>
      <c r="I146">
        <v>28.629667699999999</v>
      </c>
      <c r="J146" t="s">
        <v>27</v>
      </c>
      <c r="K146" t="s">
        <v>28</v>
      </c>
      <c r="L146" t="s">
        <v>29</v>
      </c>
      <c r="M146" t="s">
        <v>29</v>
      </c>
      <c r="N146" t="s">
        <v>29</v>
      </c>
      <c r="O146" t="s">
        <v>29</v>
      </c>
      <c r="P146">
        <v>1</v>
      </c>
      <c r="Q146">
        <v>0</v>
      </c>
      <c r="R146">
        <v>250</v>
      </c>
      <c r="S146" t="str">
        <f>IF(Table1[[#This Row],[Average_Cost_for_two]]&lt;500,"Low",IF(Table1[[#This Row],[Average_Cost_for_two]]&lt;=1500,"Medium","High"))</f>
        <v>Low</v>
      </c>
      <c r="T146">
        <v>1</v>
      </c>
      <c r="U146">
        <v>2018</v>
      </c>
      <c r="V146">
        <v>12</v>
      </c>
      <c r="W146">
        <v>16</v>
      </c>
      <c r="X146">
        <f>IF(OR(Main!$U146=0,
       Main!$V146=0,
       Main!$W146=0),
   "",
   DATE(Main!$U146,
        Main!$V146,
        Main!$W146)
)</f>
        <v>43450</v>
      </c>
      <c r="Y146">
        <f>Table1[[#This Row],[Average_Cost_for_two]]*VLOOKUP(Table1[[#This Row],[Currency]],currency!$A$2:$B$10,2,FALSE)</f>
        <v>3</v>
      </c>
      <c r="Z146" t="str">
        <f>VLOOKUP(C146,country!A:B,2,FALSE)</f>
        <v>India</v>
      </c>
      <c r="AA146">
        <f t="shared" si="2"/>
        <v>4</v>
      </c>
    </row>
    <row r="147" spans="1:27" ht="15.75" customHeight="1" x14ac:dyDescent="0.25">
      <c r="A147">
        <v>18439705</v>
      </c>
      <c r="B147" t="s">
        <v>404</v>
      </c>
      <c r="C147">
        <v>1</v>
      </c>
      <c r="D147" t="s">
        <v>23</v>
      </c>
      <c r="E147" t="s">
        <v>405</v>
      </c>
      <c r="F147" t="s">
        <v>197</v>
      </c>
      <c r="G147" t="s">
        <v>198</v>
      </c>
      <c r="H147">
        <v>77.189514000000003</v>
      </c>
      <c r="I147">
        <v>28.546945000000001</v>
      </c>
      <c r="J147" t="s">
        <v>27</v>
      </c>
      <c r="K147" t="s">
        <v>28</v>
      </c>
      <c r="L147" t="s">
        <v>29</v>
      </c>
      <c r="M147" t="s">
        <v>29</v>
      </c>
      <c r="N147" t="s">
        <v>29</v>
      </c>
      <c r="O147" t="s">
        <v>29</v>
      </c>
      <c r="P147">
        <v>2</v>
      </c>
      <c r="Q147">
        <v>0</v>
      </c>
      <c r="R147">
        <v>500</v>
      </c>
      <c r="S147" t="str">
        <f>IF(Table1[[#This Row],[Average_Cost_for_two]]&lt;500,"Low",IF(Table1[[#This Row],[Average_Cost_for_two]]&lt;=1500,"Medium","High"))</f>
        <v>Medium</v>
      </c>
      <c r="T147">
        <v>1</v>
      </c>
      <c r="U147">
        <v>2012</v>
      </c>
      <c r="V147">
        <v>12</v>
      </c>
      <c r="W147">
        <v>15</v>
      </c>
      <c r="X147">
        <f>IF(OR(Main!$U147=0,
       Main!$V147=0,
       Main!$W147=0),
   "",
   DATE(Main!$U147,
        Main!$V147,
        Main!$W147)
)</f>
        <v>41258</v>
      </c>
      <c r="Y147">
        <f>Table1[[#This Row],[Average_Cost_for_two]]*VLOOKUP(Table1[[#This Row],[Currency]],currency!$A$2:$B$10,2,FALSE)</f>
        <v>6</v>
      </c>
      <c r="Z147" t="str">
        <f>VLOOKUP(C147,country!A:B,2,FALSE)</f>
        <v>India</v>
      </c>
      <c r="AA147">
        <f t="shared" si="2"/>
        <v>4</v>
      </c>
    </row>
    <row r="148" spans="1:27" ht="15.75" customHeight="1" x14ac:dyDescent="0.25">
      <c r="A148">
        <v>18418243</v>
      </c>
      <c r="B148" t="s">
        <v>406</v>
      </c>
      <c r="C148">
        <v>1</v>
      </c>
      <c r="D148" t="s">
        <v>23</v>
      </c>
      <c r="E148" t="s">
        <v>407</v>
      </c>
      <c r="F148" t="s">
        <v>408</v>
      </c>
      <c r="G148" t="s">
        <v>409</v>
      </c>
      <c r="H148">
        <v>77.281618899999998</v>
      </c>
      <c r="I148">
        <v>28.6316688</v>
      </c>
      <c r="J148" t="s">
        <v>27</v>
      </c>
      <c r="K148" t="s">
        <v>28</v>
      </c>
      <c r="L148" t="s">
        <v>29</v>
      </c>
      <c r="M148" t="s">
        <v>29</v>
      </c>
      <c r="N148" t="s">
        <v>29</v>
      </c>
      <c r="O148" t="s">
        <v>29</v>
      </c>
      <c r="P148">
        <v>1</v>
      </c>
      <c r="Q148">
        <v>0</v>
      </c>
      <c r="R148">
        <v>200</v>
      </c>
      <c r="S148" t="str">
        <f>IF(Table1[[#This Row],[Average_Cost_for_two]]&lt;500,"Low",IF(Table1[[#This Row],[Average_Cost_for_two]]&lt;=1500,"Medium","High"))</f>
        <v>Low</v>
      </c>
      <c r="T148">
        <v>1</v>
      </c>
      <c r="U148">
        <v>2018</v>
      </c>
      <c r="V148">
        <v>12</v>
      </c>
      <c r="W148">
        <v>16</v>
      </c>
      <c r="X148">
        <f>IF(OR(Main!$U148=0,
       Main!$V148=0,
       Main!$W148=0),
   "",
   DATE(Main!$U148,
        Main!$V148,
        Main!$W148)
)</f>
        <v>43450</v>
      </c>
      <c r="Y148">
        <f>Table1[[#This Row],[Average_Cost_for_two]]*VLOOKUP(Table1[[#This Row],[Currency]],currency!$A$2:$B$10,2,FALSE)</f>
        <v>2.4</v>
      </c>
      <c r="Z148" t="str">
        <f>VLOOKUP(C148,country!A:B,2,FALSE)</f>
        <v>India</v>
      </c>
      <c r="AA148">
        <f t="shared" si="2"/>
        <v>4</v>
      </c>
    </row>
    <row r="149" spans="1:27" ht="15.75" customHeight="1" x14ac:dyDescent="0.25">
      <c r="A149">
        <v>18429577</v>
      </c>
      <c r="B149" t="s">
        <v>410</v>
      </c>
      <c r="C149">
        <v>1</v>
      </c>
      <c r="D149" t="s">
        <v>23</v>
      </c>
      <c r="E149" t="s">
        <v>411</v>
      </c>
      <c r="F149" t="s">
        <v>75</v>
      </c>
      <c r="G149" t="s">
        <v>76</v>
      </c>
      <c r="H149">
        <v>77.315164100000004</v>
      </c>
      <c r="I149">
        <v>28.678464600000002</v>
      </c>
      <c r="J149" t="s">
        <v>27</v>
      </c>
      <c r="K149" t="s">
        <v>28</v>
      </c>
      <c r="L149" t="s">
        <v>29</v>
      </c>
      <c r="M149" t="s">
        <v>29</v>
      </c>
      <c r="N149" t="s">
        <v>29</v>
      </c>
      <c r="O149" t="s">
        <v>29</v>
      </c>
      <c r="P149">
        <v>1</v>
      </c>
      <c r="Q149">
        <v>0</v>
      </c>
      <c r="R149">
        <v>200</v>
      </c>
      <c r="S149" t="str">
        <f>IF(Table1[[#This Row],[Average_Cost_for_two]]&lt;500,"Low",IF(Table1[[#This Row],[Average_Cost_for_two]]&lt;=1500,"Medium","High"))</f>
        <v>Low</v>
      </c>
      <c r="T149">
        <v>1</v>
      </c>
      <c r="U149">
        <v>2015</v>
      </c>
      <c r="V149">
        <v>11</v>
      </c>
      <c r="W149">
        <v>15</v>
      </c>
      <c r="X149">
        <f>IF(OR(Main!$U149=0,
       Main!$V149=0,
       Main!$W149=0),
   "",
   DATE(Main!$U149,
        Main!$V149,
        Main!$W149)
)</f>
        <v>42323</v>
      </c>
      <c r="Y149">
        <f>Table1[[#This Row],[Average_Cost_for_two]]*VLOOKUP(Table1[[#This Row],[Currency]],currency!$A$2:$B$10,2,FALSE)</f>
        <v>2.4</v>
      </c>
      <c r="Z149" t="str">
        <f>VLOOKUP(C149,country!A:B,2,FALSE)</f>
        <v>India</v>
      </c>
      <c r="AA149">
        <f t="shared" si="2"/>
        <v>4</v>
      </c>
    </row>
    <row r="150" spans="1:27" ht="15.75" customHeight="1" x14ac:dyDescent="0.25">
      <c r="A150">
        <v>18421462</v>
      </c>
      <c r="B150" t="s">
        <v>412</v>
      </c>
      <c r="C150">
        <v>1</v>
      </c>
      <c r="D150" t="s">
        <v>23</v>
      </c>
      <c r="E150" t="s">
        <v>413</v>
      </c>
      <c r="F150" t="s">
        <v>25</v>
      </c>
      <c r="G150" t="s">
        <v>26</v>
      </c>
      <c r="H150">
        <v>77.274346699999995</v>
      </c>
      <c r="I150">
        <v>28.654138199999998</v>
      </c>
      <c r="J150" t="s">
        <v>27</v>
      </c>
      <c r="K150" t="s">
        <v>28</v>
      </c>
      <c r="L150" t="s">
        <v>29</v>
      </c>
      <c r="M150" t="s">
        <v>29</v>
      </c>
      <c r="N150" t="s">
        <v>29</v>
      </c>
      <c r="O150" t="s">
        <v>29</v>
      </c>
      <c r="P150">
        <v>1</v>
      </c>
      <c r="Q150">
        <v>0</v>
      </c>
      <c r="R150">
        <v>250</v>
      </c>
      <c r="S150" t="str">
        <f>IF(Table1[[#This Row],[Average_Cost_for_two]]&lt;500,"Low",IF(Table1[[#This Row],[Average_Cost_for_two]]&lt;=1500,"Medium","High"))</f>
        <v>Low</v>
      </c>
      <c r="T150">
        <v>1</v>
      </c>
      <c r="U150">
        <v>2010</v>
      </c>
      <c r="V150">
        <v>11</v>
      </c>
      <c r="W150">
        <v>23</v>
      </c>
      <c r="X150">
        <f>IF(OR(Main!$U150=0,
       Main!$V150=0,
       Main!$W150=0),
   "",
   DATE(Main!$U150,
        Main!$V150,
        Main!$W150)
)</f>
        <v>40505</v>
      </c>
      <c r="Y150">
        <f>Table1[[#This Row],[Average_Cost_for_two]]*VLOOKUP(Table1[[#This Row],[Currency]],currency!$A$2:$B$10,2,FALSE)</f>
        <v>3</v>
      </c>
      <c r="Z150" t="str">
        <f>VLOOKUP(C150,country!A:B,2,FALSE)</f>
        <v>India</v>
      </c>
      <c r="AA150">
        <f t="shared" si="2"/>
        <v>4</v>
      </c>
    </row>
    <row r="151" spans="1:27" ht="15.75" customHeight="1" x14ac:dyDescent="0.25">
      <c r="A151">
        <v>18464633</v>
      </c>
      <c r="B151" t="s">
        <v>414</v>
      </c>
      <c r="C151">
        <v>1</v>
      </c>
      <c r="D151" t="s">
        <v>23</v>
      </c>
      <c r="E151" t="s">
        <v>415</v>
      </c>
      <c r="F151" t="s">
        <v>155</v>
      </c>
      <c r="G151" t="s">
        <v>156</v>
      </c>
      <c r="H151">
        <v>77.191812900000002</v>
      </c>
      <c r="I151">
        <v>28.698855699999999</v>
      </c>
      <c r="J151" t="s">
        <v>27</v>
      </c>
      <c r="K151" t="s">
        <v>28</v>
      </c>
      <c r="L151" t="s">
        <v>29</v>
      </c>
      <c r="M151" t="s">
        <v>29</v>
      </c>
      <c r="N151" t="s">
        <v>29</v>
      </c>
      <c r="O151" t="s">
        <v>29</v>
      </c>
      <c r="P151">
        <v>1</v>
      </c>
      <c r="Q151">
        <v>0</v>
      </c>
      <c r="R151">
        <v>400</v>
      </c>
      <c r="S151" t="str">
        <f>IF(Table1[[#This Row],[Average_Cost_for_two]]&lt;500,"Low",IF(Table1[[#This Row],[Average_Cost_for_two]]&lt;=1500,"Medium","High"))</f>
        <v>Low</v>
      </c>
      <c r="T151">
        <v>1</v>
      </c>
      <c r="U151">
        <v>2012</v>
      </c>
      <c r="V151">
        <v>11</v>
      </c>
      <c r="W151">
        <v>20</v>
      </c>
      <c r="X151">
        <f>IF(OR(Main!$U151=0,
       Main!$V151=0,
       Main!$W151=0),
   "",
   DATE(Main!$U151,
        Main!$V151,
        Main!$W151)
)</f>
        <v>41233</v>
      </c>
      <c r="Y151">
        <f>Table1[[#This Row],[Average_Cost_for_two]]*VLOOKUP(Table1[[#This Row],[Currency]],currency!$A$2:$B$10,2,FALSE)</f>
        <v>4.8</v>
      </c>
      <c r="Z151" t="str">
        <f>VLOOKUP(C151,country!A:B,2,FALSE)</f>
        <v>India</v>
      </c>
      <c r="AA151">
        <f t="shared" si="2"/>
        <v>4</v>
      </c>
    </row>
    <row r="152" spans="1:27" ht="15.75" customHeight="1" x14ac:dyDescent="0.25">
      <c r="A152">
        <v>18423145</v>
      </c>
      <c r="B152" t="s">
        <v>416</v>
      </c>
      <c r="C152">
        <v>1</v>
      </c>
      <c r="D152" t="s">
        <v>23</v>
      </c>
      <c r="E152" t="s">
        <v>417</v>
      </c>
      <c r="F152" t="s">
        <v>418</v>
      </c>
      <c r="G152" t="s">
        <v>419</v>
      </c>
      <c r="H152">
        <v>77.228435500000003</v>
      </c>
      <c r="I152">
        <v>28.582345700000001</v>
      </c>
      <c r="J152" t="s">
        <v>27</v>
      </c>
      <c r="K152" t="s">
        <v>28</v>
      </c>
      <c r="L152" t="s">
        <v>29</v>
      </c>
      <c r="M152" t="s">
        <v>29</v>
      </c>
      <c r="N152" t="s">
        <v>29</v>
      </c>
      <c r="O152" t="s">
        <v>29</v>
      </c>
      <c r="P152">
        <v>1</v>
      </c>
      <c r="Q152">
        <v>0</v>
      </c>
      <c r="R152">
        <v>400</v>
      </c>
      <c r="S152" t="str">
        <f>IF(Table1[[#This Row],[Average_Cost_for_two]]&lt;500,"Low",IF(Table1[[#This Row],[Average_Cost_for_two]]&lt;=1500,"Medium","High"))</f>
        <v>Low</v>
      </c>
      <c r="T152">
        <v>1</v>
      </c>
      <c r="U152">
        <v>2012</v>
      </c>
      <c r="V152">
        <v>11</v>
      </c>
      <c r="W152">
        <v>10</v>
      </c>
      <c r="X152">
        <f>IF(OR(Main!$U152=0,
       Main!$V152=0,
       Main!$W152=0),
   "",
   DATE(Main!$U152,
        Main!$V152,
        Main!$W152)
)</f>
        <v>41223</v>
      </c>
      <c r="Y152">
        <f>Table1[[#This Row],[Average_Cost_for_two]]*VLOOKUP(Table1[[#This Row],[Currency]],currency!$A$2:$B$10,2,FALSE)</f>
        <v>4.8</v>
      </c>
      <c r="Z152" t="str">
        <f>VLOOKUP(C152,country!A:B,2,FALSE)</f>
        <v>India</v>
      </c>
      <c r="AA152">
        <f t="shared" si="2"/>
        <v>4</v>
      </c>
    </row>
    <row r="153" spans="1:27" ht="15.75" customHeight="1" x14ac:dyDescent="0.25">
      <c r="A153">
        <v>18358661</v>
      </c>
      <c r="B153" t="s">
        <v>420</v>
      </c>
      <c r="C153">
        <v>1</v>
      </c>
      <c r="D153" t="s">
        <v>23</v>
      </c>
      <c r="E153" t="s">
        <v>421</v>
      </c>
      <c r="F153" t="s">
        <v>39</v>
      </c>
      <c r="G153" t="s">
        <v>40</v>
      </c>
      <c r="H153">
        <v>77.122853599999999</v>
      </c>
      <c r="I153">
        <v>28.545455100000002</v>
      </c>
      <c r="J153" t="s">
        <v>27</v>
      </c>
      <c r="K153" t="s">
        <v>28</v>
      </c>
      <c r="L153" t="s">
        <v>29</v>
      </c>
      <c r="M153" t="s">
        <v>29</v>
      </c>
      <c r="N153" t="s">
        <v>29</v>
      </c>
      <c r="O153" t="s">
        <v>29</v>
      </c>
      <c r="P153">
        <v>1</v>
      </c>
      <c r="Q153">
        <v>0</v>
      </c>
      <c r="R153">
        <v>350</v>
      </c>
      <c r="S153" t="str">
        <f>IF(Table1[[#This Row],[Average_Cost_for_two]]&lt;500,"Low",IF(Table1[[#This Row],[Average_Cost_for_two]]&lt;=1500,"Medium","High"))</f>
        <v>Low</v>
      </c>
      <c r="T153">
        <v>1</v>
      </c>
      <c r="U153">
        <v>2016</v>
      </c>
      <c r="V153">
        <v>11</v>
      </c>
      <c r="W153">
        <v>1</v>
      </c>
      <c r="X153">
        <f>IF(OR(Main!$U153=0,
       Main!$V153=0,
       Main!$W153=0),
   "",
   DATE(Main!$U153,
        Main!$V153,
        Main!$W153)
)</f>
        <v>42675</v>
      </c>
      <c r="Y153">
        <f>Table1[[#This Row],[Average_Cost_for_two]]*VLOOKUP(Table1[[#This Row],[Currency]],currency!$A$2:$B$10,2,FALSE)</f>
        <v>4.2</v>
      </c>
      <c r="Z153" t="str">
        <f>VLOOKUP(C153,country!A:B,2,FALSE)</f>
        <v>India</v>
      </c>
      <c r="AA153">
        <f t="shared" si="2"/>
        <v>4</v>
      </c>
    </row>
    <row r="154" spans="1:27" ht="15.75" customHeight="1" x14ac:dyDescent="0.25">
      <c r="A154">
        <v>18342574</v>
      </c>
      <c r="B154" t="s">
        <v>422</v>
      </c>
      <c r="C154">
        <v>1</v>
      </c>
      <c r="D154" t="s">
        <v>23</v>
      </c>
      <c r="E154" t="s">
        <v>423</v>
      </c>
      <c r="F154" t="s">
        <v>127</v>
      </c>
      <c r="G154" t="s">
        <v>128</v>
      </c>
      <c r="H154">
        <v>77.142185400000002</v>
      </c>
      <c r="I154">
        <v>28.6575323</v>
      </c>
      <c r="J154" t="s">
        <v>27</v>
      </c>
      <c r="K154" t="s">
        <v>28</v>
      </c>
      <c r="L154" t="s">
        <v>29</v>
      </c>
      <c r="M154" t="s">
        <v>29</v>
      </c>
      <c r="N154" t="s">
        <v>29</v>
      </c>
      <c r="O154" t="s">
        <v>29</v>
      </c>
      <c r="P154">
        <v>2</v>
      </c>
      <c r="Q154">
        <v>0</v>
      </c>
      <c r="R154">
        <v>500</v>
      </c>
      <c r="S154" t="str">
        <f>IF(Table1[[#This Row],[Average_Cost_for_two]]&lt;500,"Low",IF(Table1[[#This Row],[Average_Cost_for_two]]&lt;=1500,"Medium","High"))</f>
        <v>Medium</v>
      </c>
      <c r="T154">
        <v>1</v>
      </c>
      <c r="U154">
        <v>2015</v>
      </c>
      <c r="V154">
        <v>11</v>
      </c>
      <c r="W154">
        <v>13</v>
      </c>
      <c r="X154">
        <f>IF(OR(Main!$U154=0,
       Main!$V154=0,
       Main!$W154=0),
   "",
   DATE(Main!$U154,
        Main!$V154,
        Main!$W154)
)</f>
        <v>42321</v>
      </c>
      <c r="Y154">
        <f>Table1[[#This Row],[Average_Cost_for_two]]*VLOOKUP(Table1[[#This Row],[Currency]],currency!$A$2:$B$10,2,FALSE)</f>
        <v>6</v>
      </c>
      <c r="Z154" t="str">
        <f>VLOOKUP(C154,country!A:B,2,FALSE)</f>
        <v>India</v>
      </c>
      <c r="AA154">
        <f t="shared" si="2"/>
        <v>4</v>
      </c>
    </row>
    <row r="155" spans="1:27" ht="15.75" customHeight="1" x14ac:dyDescent="0.25">
      <c r="A155">
        <v>18449664</v>
      </c>
      <c r="B155" t="s">
        <v>424</v>
      </c>
      <c r="C155">
        <v>1</v>
      </c>
      <c r="D155" t="s">
        <v>23</v>
      </c>
      <c r="E155" t="s">
        <v>186</v>
      </c>
      <c r="F155" t="s">
        <v>45</v>
      </c>
      <c r="G155" t="s">
        <v>46</v>
      </c>
      <c r="H155">
        <v>77.218799599999997</v>
      </c>
      <c r="I155">
        <v>28.709364300000001</v>
      </c>
      <c r="J155" t="s">
        <v>27</v>
      </c>
      <c r="K155" t="s">
        <v>28</v>
      </c>
      <c r="L155" t="s">
        <v>29</v>
      </c>
      <c r="M155" t="s">
        <v>29</v>
      </c>
      <c r="N155" t="s">
        <v>29</v>
      </c>
      <c r="O155" t="s">
        <v>29</v>
      </c>
      <c r="P155">
        <v>1</v>
      </c>
      <c r="Q155">
        <v>0</v>
      </c>
      <c r="R155">
        <v>200</v>
      </c>
      <c r="S155" t="str">
        <f>IF(Table1[[#This Row],[Average_Cost_for_two]]&lt;500,"Low",IF(Table1[[#This Row],[Average_Cost_for_two]]&lt;=1500,"Medium","High"))</f>
        <v>Low</v>
      </c>
      <c r="T155">
        <v>1</v>
      </c>
      <c r="U155">
        <v>2015</v>
      </c>
      <c r="V155">
        <v>11</v>
      </c>
      <c r="W155">
        <v>5</v>
      </c>
      <c r="X155">
        <f>IF(OR(Main!$U155=0,
       Main!$V155=0,
       Main!$W155=0),
   "",
   DATE(Main!$U155,
        Main!$V155,
        Main!$W155)
)</f>
        <v>42313</v>
      </c>
      <c r="Y155">
        <f>Table1[[#This Row],[Average_Cost_for_two]]*VLOOKUP(Table1[[#This Row],[Currency]],currency!$A$2:$B$10,2,FALSE)</f>
        <v>2.4</v>
      </c>
      <c r="Z155" t="str">
        <f>VLOOKUP(C155,country!A:B,2,FALSE)</f>
        <v>India</v>
      </c>
      <c r="AA155">
        <f t="shared" si="2"/>
        <v>4</v>
      </c>
    </row>
    <row r="156" spans="1:27" ht="15.75" customHeight="1" x14ac:dyDescent="0.25">
      <c r="A156">
        <v>306177</v>
      </c>
      <c r="B156" t="s">
        <v>425</v>
      </c>
      <c r="C156">
        <v>1</v>
      </c>
      <c r="D156" t="s">
        <v>23</v>
      </c>
      <c r="E156" t="s">
        <v>426</v>
      </c>
      <c r="F156" t="s">
        <v>92</v>
      </c>
      <c r="G156" t="s">
        <v>93</v>
      </c>
      <c r="H156">
        <v>77.071968799999993</v>
      </c>
      <c r="I156">
        <v>28.69123205</v>
      </c>
      <c r="J156" t="s">
        <v>27</v>
      </c>
      <c r="K156" t="s">
        <v>28</v>
      </c>
      <c r="L156" t="s">
        <v>29</v>
      </c>
      <c r="M156" t="s">
        <v>29</v>
      </c>
      <c r="N156" t="s">
        <v>29</v>
      </c>
      <c r="O156" t="s">
        <v>29</v>
      </c>
      <c r="P156">
        <v>1</v>
      </c>
      <c r="Q156">
        <v>0</v>
      </c>
      <c r="R156">
        <v>200</v>
      </c>
      <c r="S156" t="str">
        <f>IF(Table1[[#This Row],[Average_Cost_for_two]]&lt;500,"Low",IF(Table1[[#This Row],[Average_Cost_for_two]]&lt;=1500,"Medium","High"))</f>
        <v>Low</v>
      </c>
      <c r="T156">
        <v>1</v>
      </c>
      <c r="U156">
        <v>2011</v>
      </c>
      <c r="V156">
        <v>11</v>
      </c>
      <c r="W156">
        <v>23</v>
      </c>
      <c r="X156">
        <f>IF(OR(Main!$U156=0,
       Main!$V156=0,
       Main!$W156=0),
   "",
   DATE(Main!$U156,
        Main!$V156,
        Main!$W156)
)</f>
        <v>40870</v>
      </c>
      <c r="Y156">
        <f>Table1[[#This Row],[Average_Cost_for_two]]*VLOOKUP(Table1[[#This Row],[Currency]],currency!$A$2:$B$10,2,FALSE)</f>
        <v>2.4</v>
      </c>
      <c r="Z156" t="str">
        <f>VLOOKUP(C156,country!A:B,2,FALSE)</f>
        <v>India</v>
      </c>
      <c r="AA156">
        <f t="shared" si="2"/>
        <v>4</v>
      </c>
    </row>
    <row r="157" spans="1:27" ht="15.75" customHeight="1" x14ac:dyDescent="0.25">
      <c r="A157">
        <v>18424661</v>
      </c>
      <c r="B157" t="s">
        <v>427</v>
      </c>
      <c r="C157">
        <v>1</v>
      </c>
      <c r="D157" t="s">
        <v>23</v>
      </c>
      <c r="E157" t="s">
        <v>428</v>
      </c>
      <c r="F157" t="s">
        <v>67</v>
      </c>
      <c r="G157" t="s">
        <v>68</v>
      </c>
      <c r="H157">
        <v>77.315990799999994</v>
      </c>
      <c r="I157">
        <v>28.601005000000001</v>
      </c>
      <c r="J157" t="s">
        <v>27</v>
      </c>
      <c r="K157" t="s">
        <v>28</v>
      </c>
      <c r="L157" t="s">
        <v>29</v>
      </c>
      <c r="M157" t="s">
        <v>29</v>
      </c>
      <c r="N157" t="s">
        <v>29</v>
      </c>
      <c r="O157" t="s">
        <v>29</v>
      </c>
      <c r="P157">
        <v>1</v>
      </c>
      <c r="Q157">
        <v>0</v>
      </c>
      <c r="R157">
        <v>250</v>
      </c>
      <c r="S157" t="str">
        <f>IF(Table1[[#This Row],[Average_Cost_for_two]]&lt;500,"Low",IF(Table1[[#This Row],[Average_Cost_for_two]]&lt;=1500,"Medium","High"))</f>
        <v>Low</v>
      </c>
      <c r="T157">
        <v>1</v>
      </c>
      <c r="U157">
        <v>2010</v>
      </c>
      <c r="V157">
        <v>11</v>
      </c>
      <c r="W157">
        <v>25</v>
      </c>
      <c r="X157">
        <f>IF(OR(Main!$U157=0,
       Main!$V157=0,
       Main!$W157=0),
   "",
   DATE(Main!$U157,
        Main!$V157,
        Main!$W157)
)</f>
        <v>40507</v>
      </c>
      <c r="Y157">
        <f>Table1[[#This Row],[Average_Cost_for_two]]*VLOOKUP(Table1[[#This Row],[Currency]],currency!$A$2:$B$10,2,FALSE)</f>
        <v>3</v>
      </c>
      <c r="Z157" t="str">
        <f>VLOOKUP(C157,country!A:B,2,FALSE)</f>
        <v>India</v>
      </c>
      <c r="AA157">
        <f t="shared" si="2"/>
        <v>4</v>
      </c>
    </row>
    <row r="158" spans="1:27" ht="15.75" customHeight="1" x14ac:dyDescent="0.25">
      <c r="A158">
        <v>18423118</v>
      </c>
      <c r="B158" t="s">
        <v>429</v>
      </c>
      <c r="C158">
        <v>1</v>
      </c>
      <c r="D158" t="s">
        <v>23</v>
      </c>
      <c r="E158" t="s">
        <v>430</v>
      </c>
      <c r="F158" t="s">
        <v>67</v>
      </c>
      <c r="G158" t="s">
        <v>68</v>
      </c>
      <c r="H158">
        <v>77.306207119999996</v>
      </c>
      <c r="I158">
        <v>28.589083800000001</v>
      </c>
      <c r="J158" t="s">
        <v>27</v>
      </c>
      <c r="K158" t="s">
        <v>28</v>
      </c>
      <c r="L158" t="s">
        <v>29</v>
      </c>
      <c r="M158" t="s">
        <v>29</v>
      </c>
      <c r="N158" t="s">
        <v>29</v>
      </c>
      <c r="O158" t="s">
        <v>29</v>
      </c>
      <c r="P158">
        <v>1</v>
      </c>
      <c r="Q158">
        <v>0</v>
      </c>
      <c r="R158">
        <v>400</v>
      </c>
      <c r="S158" t="str">
        <f>IF(Table1[[#This Row],[Average_Cost_for_two]]&lt;500,"Low",IF(Table1[[#This Row],[Average_Cost_for_two]]&lt;=1500,"Medium","High"))</f>
        <v>Low</v>
      </c>
      <c r="T158">
        <v>1</v>
      </c>
      <c r="U158">
        <v>2012</v>
      </c>
      <c r="V158">
        <v>11</v>
      </c>
      <c r="W158">
        <v>13</v>
      </c>
      <c r="X158">
        <f>IF(OR(Main!$U158=0,
       Main!$V158=0,
       Main!$W158=0),
   "",
   DATE(Main!$U158,
        Main!$V158,
        Main!$W158)
)</f>
        <v>41226</v>
      </c>
      <c r="Y158">
        <f>Table1[[#This Row],[Average_Cost_for_two]]*VLOOKUP(Table1[[#This Row],[Currency]],currency!$A$2:$B$10,2,FALSE)</f>
        <v>4.8</v>
      </c>
      <c r="Z158" t="str">
        <f>VLOOKUP(C158,country!A:B,2,FALSE)</f>
        <v>India</v>
      </c>
      <c r="AA158">
        <f t="shared" si="2"/>
        <v>4</v>
      </c>
    </row>
    <row r="159" spans="1:27" ht="15.75" customHeight="1" x14ac:dyDescent="0.25">
      <c r="A159">
        <v>18457050</v>
      </c>
      <c r="B159" t="s">
        <v>431</v>
      </c>
      <c r="C159">
        <v>1</v>
      </c>
      <c r="D159" t="s">
        <v>23</v>
      </c>
      <c r="E159" t="s">
        <v>432</v>
      </c>
      <c r="F159" t="s">
        <v>323</v>
      </c>
      <c r="G159" t="s">
        <v>324</v>
      </c>
      <c r="H159">
        <v>77.172466299999996</v>
      </c>
      <c r="I159">
        <v>28.6802986</v>
      </c>
      <c r="J159" t="s">
        <v>27</v>
      </c>
      <c r="K159" t="s">
        <v>28</v>
      </c>
      <c r="L159" t="s">
        <v>29</v>
      </c>
      <c r="M159" t="s">
        <v>29</v>
      </c>
      <c r="N159" t="s">
        <v>29</v>
      </c>
      <c r="O159" t="s">
        <v>29</v>
      </c>
      <c r="P159">
        <v>1</v>
      </c>
      <c r="Q159">
        <v>0</v>
      </c>
      <c r="R159">
        <v>200</v>
      </c>
      <c r="S159" t="str">
        <f>IF(Table1[[#This Row],[Average_Cost_for_two]]&lt;500,"Low",IF(Table1[[#This Row],[Average_Cost_for_two]]&lt;=1500,"Medium","High"))</f>
        <v>Low</v>
      </c>
      <c r="T159">
        <v>1</v>
      </c>
      <c r="U159">
        <v>2014</v>
      </c>
      <c r="V159">
        <v>10</v>
      </c>
      <c r="W159">
        <v>13</v>
      </c>
      <c r="X159">
        <f>IF(OR(Main!$U159=0,
       Main!$V159=0,
       Main!$W159=0),
   "",
   DATE(Main!$U159,
        Main!$V159,
        Main!$W159)
)</f>
        <v>41925</v>
      </c>
      <c r="Y159">
        <f>Table1[[#This Row],[Average_Cost_for_two]]*VLOOKUP(Table1[[#This Row],[Currency]],currency!$A$2:$B$10,2,FALSE)</f>
        <v>2.4</v>
      </c>
      <c r="Z159" t="str">
        <f>VLOOKUP(C159,country!A:B,2,FALSE)</f>
        <v>India</v>
      </c>
      <c r="AA159">
        <f t="shared" si="2"/>
        <v>4</v>
      </c>
    </row>
    <row r="160" spans="1:27" ht="15.75" customHeight="1" x14ac:dyDescent="0.25">
      <c r="A160">
        <v>18420653</v>
      </c>
      <c r="B160" t="s">
        <v>433</v>
      </c>
      <c r="C160">
        <v>1</v>
      </c>
      <c r="D160" t="s">
        <v>23</v>
      </c>
      <c r="E160" t="s">
        <v>434</v>
      </c>
      <c r="F160" t="s">
        <v>435</v>
      </c>
      <c r="G160" t="s">
        <v>436</v>
      </c>
      <c r="H160">
        <v>77.202745100000001</v>
      </c>
      <c r="I160">
        <v>28.6949307</v>
      </c>
      <c r="J160" t="s">
        <v>27</v>
      </c>
      <c r="K160" t="s">
        <v>28</v>
      </c>
      <c r="L160" t="s">
        <v>29</v>
      </c>
      <c r="M160" t="s">
        <v>29</v>
      </c>
      <c r="N160" t="s">
        <v>29</v>
      </c>
      <c r="O160" t="s">
        <v>29</v>
      </c>
      <c r="P160">
        <v>1</v>
      </c>
      <c r="Q160">
        <v>0</v>
      </c>
      <c r="R160">
        <v>350</v>
      </c>
      <c r="S160" t="str">
        <f>IF(Table1[[#This Row],[Average_Cost_for_two]]&lt;500,"Low",IF(Table1[[#This Row],[Average_Cost_for_two]]&lt;=1500,"Medium","High"))</f>
        <v>Low</v>
      </c>
      <c r="T160">
        <v>1</v>
      </c>
      <c r="U160">
        <v>2014</v>
      </c>
      <c r="V160">
        <v>10</v>
      </c>
      <c r="W160">
        <v>28</v>
      </c>
      <c r="X160">
        <f>IF(OR(Main!$U160=0,
       Main!$V160=0,
       Main!$W160=0),
   "",
   DATE(Main!$U160,
        Main!$V160,
        Main!$W160)
)</f>
        <v>41940</v>
      </c>
      <c r="Y160">
        <f>Table1[[#This Row],[Average_Cost_for_two]]*VLOOKUP(Table1[[#This Row],[Currency]],currency!$A$2:$B$10,2,FALSE)</f>
        <v>4.2</v>
      </c>
      <c r="Z160" t="str">
        <f>VLOOKUP(C160,country!A:B,2,FALSE)</f>
        <v>India</v>
      </c>
      <c r="AA160">
        <f t="shared" si="2"/>
        <v>4</v>
      </c>
    </row>
    <row r="161" spans="1:27" ht="15.75" customHeight="1" x14ac:dyDescent="0.25">
      <c r="A161">
        <v>18361755</v>
      </c>
      <c r="B161" t="s">
        <v>437</v>
      </c>
      <c r="C161">
        <v>1</v>
      </c>
      <c r="D161" t="s">
        <v>23</v>
      </c>
      <c r="E161" t="s">
        <v>438</v>
      </c>
      <c r="F161" t="s">
        <v>300</v>
      </c>
      <c r="G161" t="s">
        <v>301</v>
      </c>
      <c r="H161">
        <v>77.204811300000003</v>
      </c>
      <c r="I161">
        <v>28.6990689</v>
      </c>
      <c r="J161" t="s">
        <v>27</v>
      </c>
      <c r="K161" t="s">
        <v>28</v>
      </c>
      <c r="L161" t="s">
        <v>29</v>
      </c>
      <c r="M161" t="s">
        <v>29</v>
      </c>
      <c r="N161" t="s">
        <v>29</v>
      </c>
      <c r="O161" t="s">
        <v>29</v>
      </c>
      <c r="P161">
        <v>1</v>
      </c>
      <c r="Q161">
        <v>0</v>
      </c>
      <c r="R161">
        <v>200</v>
      </c>
      <c r="S161" t="str">
        <f>IF(Table1[[#This Row],[Average_Cost_for_two]]&lt;500,"Low",IF(Table1[[#This Row],[Average_Cost_for_two]]&lt;=1500,"Medium","High"))</f>
        <v>Low</v>
      </c>
      <c r="T161">
        <v>1</v>
      </c>
      <c r="U161">
        <v>2018</v>
      </c>
      <c r="V161">
        <v>10</v>
      </c>
      <c r="W161">
        <v>25</v>
      </c>
      <c r="X161">
        <f>IF(OR(Main!$U161=0,
       Main!$V161=0,
       Main!$W161=0),
   "",
   DATE(Main!$U161,
        Main!$V161,
        Main!$W161)
)</f>
        <v>43398</v>
      </c>
      <c r="Y161">
        <f>Table1[[#This Row],[Average_Cost_for_two]]*VLOOKUP(Table1[[#This Row],[Currency]],currency!$A$2:$B$10,2,FALSE)</f>
        <v>2.4</v>
      </c>
      <c r="Z161" t="str">
        <f>VLOOKUP(C161,country!A:B,2,FALSE)</f>
        <v>India</v>
      </c>
      <c r="AA161">
        <f t="shared" si="2"/>
        <v>4</v>
      </c>
    </row>
    <row r="162" spans="1:27" ht="15.75" customHeight="1" x14ac:dyDescent="0.25">
      <c r="A162">
        <v>18481278</v>
      </c>
      <c r="B162" t="s">
        <v>439</v>
      </c>
      <c r="C162">
        <v>1</v>
      </c>
      <c r="D162" t="s">
        <v>23</v>
      </c>
      <c r="E162" t="s">
        <v>440</v>
      </c>
      <c r="F162" t="s">
        <v>441</v>
      </c>
      <c r="G162" t="s">
        <v>442</v>
      </c>
      <c r="H162">
        <v>77.198163300000004</v>
      </c>
      <c r="I162">
        <v>28.608673199999998</v>
      </c>
      <c r="J162" t="s">
        <v>27</v>
      </c>
      <c r="K162" t="s">
        <v>28</v>
      </c>
      <c r="L162" t="s">
        <v>29</v>
      </c>
      <c r="M162" t="s">
        <v>29</v>
      </c>
      <c r="N162" t="s">
        <v>29</v>
      </c>
      <c r="O162" t="s">
        <v>29</v>
      </c>
      <c r="P162">
        <v>1</v>
      </c>
      <c r="Q162">
        <v>0</v>
      </c>
      <c r="R162">
        <v>400</v>
      </c>
      <c r="S162" t="str">
        <f>IF(Table1[[#This Row],[Average_Cost_for_two]]&lt;500,"Low",IF(Table1[[#This Row],[Average_Cost_for_two]]&lt;=1500,"Medium","High"))</f>
        <v>Low</v>
      </c>
      <c r="T162">
        <v>1</v>
      </c>
      <c r="U162">
        <v>2014</v>
      </c>
      <c r="V162">
        <v>10</v>
      </c>
      <c r="W162">
        <v>27</v>
      </c>
      <c r="X162">
        <f>IF(OR(Main!$U162=0,
       Main!$V162=0,
       Main!$W162=0),
   "",
   DATE(Main!$U162,
        Main!$V162,
        Main!$W162)
)</f>
        <v>41939</v>
      </c>
      <c r="Y162">
        <f>Table1[[#This Row],[Average_Cost_for_two]]*VLOOKUP(Table1[[#This Row],[Currency]],currency!$A$2:$B$10,2,FALSE)</f>
        <v>4.8</v>
      </c>
      <c r="Z162" t="str">
        <f>VLOOKUP(C162,country!A:B,2,FALSE)</f>
        <v>India</v>
      </c>
      <c r="AA162">
        <f t="shared" si="2"/>
        <v>4</v>
      </c>
    </row>
    <row r="163" spans="1:27" ht="15.75" customHeight="1" x14ac:dyDescent="0.25">
      <c r="A163">
        <v>18425740</v>
      </c>
      <c r="B163" t="s">
        <v>443</v>
      </c>
      <c r="C163">
        <v>1</v>
      </c>
      <c r="D163" t="s">
        <v>23</v>
      </c>
      <c r="E163" t="s">
        <v>444</v>
      </c>
      <c r="F163" t="s">
        <v>445</v>
      </c>
      <c r="G163" t="s">
        <v>446</v>
      </c>
      <c r="H163">
        <v>77.241099000000006</v>
      </c>
      <c r="I163">
        <v>28.552715800000001</v>
      </c>
      <c r="J163" t="s">
        <v>27</v>
      </c>
      <c r="K163" t="s">
        <v>28</v>
      </c>
      <c r="L163" t="s">
        <v>29</v>
      </c>
      <c r="M163" t="s">
        <v>29</v>
      </c>
      <c r="N163" t="s">
        <v>29</v>
      </c>
      <c r="O163" t="s">
        <v>29</v>
      </c>
      <c r="P163">
        <v>1</v>
      </c>
      <c r="Q163">
        <v>0</v>
      </c>
      <c r="R163">
        <v>100</v>
      </c>
      <c r="S163" t="str">
        <f>IF(Table1[[#This Row],[Average_Cost_for_two]]&lt;500,"Low",IF(Table1[[#This Row],[Average_Cost_for_two]]&lt;=1500,"Medium","High"))</f>
        <v>Low</v>
      </c>
      <c r="T163">
        <v>1</v>
      </c>
      <c r="U163">
        <v>2018</v>
      </c>
      <c r="V163">
        <v>10</v>
      </c>
      <c r="W163">
        <v>6</v>
      </c>
      <c r="X163">
        <f>IF(OR(Main!$U163=0,
       Main!$V163=0,
       Main!$W163=0),
   "",
   DATE(Main!$U163,
        Main!$V163,
        Main!$W163)
)</f>
        <v>43379</v>
      </c>
      <c r="Y163">
        <f>Table1[[#This Row],[Average_Cost_for_two]]*VLOOKUP(Table1[[#This Row],[Currency]],currency!$A$2:$B$10,2,FALSE)</f>
        <v>1.2</v>
      </c>
      <c r="Z163" t="str">
        <f>VLOOKUP(C163,country!A:B,2,FALSE)</f>
        <v>India</v>
      </c>
      <c r="AA163">
        <f t="shared" si="2"/>
        <v>4</v>
      </c>
    </row>
    <row r="164" spans="1:27" ht="15.75" customHeight="1" x14ac:dyDescent="0.25">
      <c r="A164">
        <v>18357541</v>
      </c>
      <c r="B164" t="s">
        <v>447</v>
      </c>
      <c r="C164">
        <v>1</v>
      </c>
      <c r="D164" t="s">
        <v>23</v>
      </c>
      <c r="E164" t="s">
        <v>448</v>
      </c>
      <c r="F164" t="s">
        <v>39</v>
      </c>
      <c r="G164" t="s">
        <v>40</v>
      </c>
      <c r="H164">
        <v>77.124854200000001</v>
      </c>
      <c r="I164">
        <v>28.543052500000002</v>
      </c>
      <c r="J164" t="s">
        <v>27</v>
      </c>
      <c r="K164" t="s">
        <v>28</v>
      </c>
      <c r="L164" t="s">
        <v>29</v>
      </c>
      <c r="M164" t="s">
        <v>29</v>
      </c>
      <c r="N164" t="s">
        <v>29</v>
      </c>
      <c r="O164" t="s">
        <v>29</v>
      </c>
      <c r="P164">
        <v>1</v>
      </c>
      <c r="Q164">
        <v>0</v>
      </c>
      <c r="R164">
        <v>300</v>
      </c>
      <c r="S164" t="str">
        <f>IF(Table1[[#This Row],[Average_Cost_for_two]]&lt;500,"Low",IF(Table1[[#This Row],[Average_Cost_for_two]]&lt;=1500,"Medium","High"))</f>
        <v>Low</v>
      </c>
      <c r="T164">
        <v>1</v>
      </c>
      <c r="U164">
        <v>2016</v>
      </c>
      <c r="V164">
        <v>10</v>
      </c>
      <c r="W164">
        <v>11</v>
      </c>
      <c r="X164">
        <f>IF(OR(Main!$U164=0,
       Main!$V164=0,
       Main!$W164=0),
   "",
   DATE(Main!$U164,
        Main!$V164,
        Main!$W164)
)</f>
        <v>42654</v>
      </c>
      <c r="Y164">
        <f>Table1[[#This Row],[Average_Cost_for_two]]*VLOOKUP(Table1[[#This Row],[Currency]],currency!$A$2:$B$10,2,FALSE)</f>
        <v>3.6</v>
      </c>
      <c r="Z164" t="str">
        <f>VLOOKUP(C164,country!A:B,2,FALSE)</f>
        <v>India</v>
      </c>
      <c r="AA164">
        <f t="shared" si="2"/>
        <v>4</v>
      </c>
    </row>
    <row r="165" spans="1:27" ht="15.75" customHeight="1" x14ac:dyDescent="0.25">
      <c r="A165">
        <v>312970</v>
      </c>
      <c r="B165" t="s">
        <v>449</v>
      </c>
      <c r="C165">
        <v>1</v>
      </c>
      <c r="D165" t="s">
        <v>23</v>
      </c>
      <c r="E165" t="s">
        <v>450</v>
      </c>
      <c r="F165" t="s">
        <v>39</v>
      </c>
      <c r="G165" t="s">
        <v>40</v>
      </c>
      <c r="H165">
        <v>77.123123199999995</v>
      </c>
      <c r="I165">
        <v>28.543598899999999</v>
      </c>
      <c r="J165" t="s">
        <v>27</v>
      </c>
      <c r="K165" t="s">
        <v>28</v>
      </c>
      <c r="L165" t="s">
        <v>29</v>
      </c>
      <c r="M165" t="s">
        <v>29</v>
      </c>
      <c r="N165" t="s">
        <v>29</v>
      </c>
      <c r="O165" t="s">
        <v>29</v>
      </c>
      <c r="P165">
        <v>1</v>
      </c>
      <c r="Q165">
        <v>0</v>
      </c>
      <c r="R165">
        <v>300</v>
      </c>
      <c r="S165" t="str">
        <f>IF(Table1[[#This Row],[Average_Cost_for_two]]&lt;500,"Low",IF(Table1[[#This Row],[Average_Cost_for_two]]&lt;=1500,"Medium","High"))</f>
        <v>Low</v>
      </c>
      <c r="T165">
        <v>1</v>
      </c>
      <c r="U165">
        <v>2016</v>
      </c>
      <c r="V165">
        <v>10</v>
      </c>
      <c r="W165">
        <v>7</v>
      </c>
      <c r="X165">
        <f>IF(OR(Main!$U165=0,
       Main!$V165=0,
       Main!$W165=0),
   "",
   DATE(Main!$U165,
        Main!$V165,
        Main!$W165)
)</f>
        <v>42650</v>
      </c>
      <c r="Y165">
        <f>Table1[[#This Row],[Average_Cost_for_two]]*VLOOKUP(Table1[[#This Row],[Currency]],currency!$A$2:$B$10,2,FALSE)</f>
        <v>3.6</v>
      </c>
      <c r="Z165" t="str">
        <f>VLOOKUP(C165,country!A:B,2,FALSE)</f>
        <v>India</v>
      </c>
      <c r="AA165">
        <f t="shared" si="2"/>
        <v>4</v>
      </c>
    </row>
    <row r="166" spans="1:27" ht="15.75" customHeight="1" x14ac:dyDescent="0.25">
      <c r="A166">
        <v>18449653</v>
      </c>
      <c r="B166" t="s">
        <v>451</v>
      </c>
      <c r="C166">
        <v>1</v>
      </c>
      <c r="D166" t="s">
        <v>23</v>
      </c>
      <c r="E166" t="s">
        <v>452</v>
      </c>
      <c r="F166" t="s">
        <v>45</v>
      </c>
      <c r="G166" t="s">
        <v>46</v>
      </c>
      <c r="H166">
        <v>77.216399499999994</v>
      </c>
      <c r="I166">
        <v>28.714029799999999</v>
      </c>
      <c r="J166" t="s">
        <v>27</v>
      </c>
      <c r="K166" t="s">
        <v>28</v>
      </c>
      <c r="L166" t="s">
        <v>29</v>
      </c>
      <c r="M166" t="s">
        <v>29</v>
      </c>
      <c r="N166" t="s">
        <v>29</v>
      </c>
      <c r="O166" t="s">
        <v>29</v>
      </c>
      <c r="P166">
        <v>1</v>
      </c>
      <c r="Q166">
        <v>0</v>
      </c>
      <c r="R166">
        <v>100</v>
      </c>
      <c r="S166" t="str">
        <f>IF(Table1[[#This Row],[Average_Cost_for_two]]&lt;500,"Low",IF(Table1[[#This Row],[Average_Cost_for_two]]&lt;=1500,"Medium","High"))</f>
        <v>Low</v>
      </c>
      <c r="T166">
        <v>1</v>
      </c>
      <c r="U166">
        <v>2015</v>
      </c>
      <c r="V166">
        <v>10</v>
      </c>
      <c r="W166">
        <v>12</v>
      </c>
      <c r="X166">
        <f>IF(OR(Main!$U166=0,
       Main!$V166=0,
       Main!$W166=0),
   "",
   DATE(Main!$U166,
        Main!$V166,
        Main!$W166)
)</f>
        <v>42289</v>
      </c>
      <c r="Y166">
        <f>Table1[[#This Row],[Average_Cost_for_two]]*VLOOKUP(Table1[[#This Row],[Currency]],currency!$A$2:$B$10,2,FALSE)</f>
        <v>1.2</v>
      </c>
      <c r="Z166" t="str">
        <f>VLOOKUP(C166,country!A:B,2,FALSE)</f>
        <v>India</v>
      </c>
      <c r="AA166">
        <f t="shared" si="2"/>
        <v>4</v>
      </c>
    </row>
    <row r="167" spans="1:27" ht="15.75" customHeight="1" x14ac:dyDescent="0.25">
      <c r="A167">
        <v>18357954</v>
      </c>
      <c r="B167" t="s">
        <v>453</v>
      </c>
      <c r="C167">
        <v>1</v>
      </c>
      <c r="D167" t="s">
        <v>23</v>
      </c>
      <c r="E167" t="s">
        <v>454</v>
      </c>
      <c r="F167" t="s">
        <v>45</v>
      </c>
      <c r="G167" t="s">
        <v>46</v>
      </c>
      <c r="H167">
        <v>77.215591000000003</v>
      </c>
      <c r="I167">
        <v>28.7126375</v>
      </c>
      <c r="J167" t="s">
        <v>27</v>
      </c>
      <c r="K167" t="s">
        <v>28</v>
      </c>
      <c r="L167" t="s">
        <v>29</v>
      </c>
      <c r="M167" t="s">
        <v>29</v>
      </c>
      <c r="N167" t="s">
        <v>29</v>
      </c>
      <c r="O167" t="s">
        <v>29</v>
      </c>
      <c r="P167">
        <v>1</v>
      </c>
      <c r="Q167">
        <v>0</v>
      </c>
      <c r="R167">
        <v>300</v>
      </c>
      <c r="S167" t="str">
        <f>IF(Table1[[#This Row],[Average_Cost_for_two]]&lt;500,"Low",IF(Table1[[#This Row],[Average_Cost_for_two]]&lt;=1500,"Medium","High"))</f>
        <v>Low</v>
      </c>
      <c r="T167">
        <v>1</v>
      </c>
      <c r="U167">
        <v>2012</v>
      </c>
      <c r="V167">
        <v>10</v>
      </c>
      <c r="W167">
        <v>1</v>
      </c>
      <c r="X167">
        <f>IF(OR(Main!$U167=0,
       Main!$V167=0,
       Main!$W167=0),
   "",
   DATE(Main!$U167,
        Main!$V167,
        Main!$W167)
)</f>
        <v>41183</v>
      </c>
      <c r="Y167">
        <f>Table1[[#This Row],[Average_Cost_for_two]]*VLOOKUP(Table1[[#This Row],[Currency]],currency!$A$2:$B$10,2,FALSE)</f>
        <v>3.6</v>
      </c>
      <c r="Z167" t="str">
        <f>VLOOKUP(C167,country!A:B,2,FALSE)</f>
        <v>India</v>
      </c>
      <c r="AA167">
        <f t="shared" si="2"/>
        <v>4</v>
      </c>
    </row>
    <row r="168" spans="1:27" ht="15.75" customHeight="1" x14ac:dyDescent="0.25">
      <c r="A168">
        <v>305699</v>
      </c>
      <c r="B168" t="s">
        <v>455</v>
      </c>
      <c r="C168">
        <v>1</v>
      </c>
      <c r="D168" t="s">
        <v>23</v>
      </c>
      <c r="E168" t="s">
        <v>188</v>
      </c>
      <c r="F168" t="s">
        <v>92</v>
      </c>
      <c r="G168" t="s">
        <v>93</v>
      </c>
      <c r="H168">
        <v>77.069503400000002</v>
      </c>
      <c r="I168">
        <v>28.6819199</v>
      </c>
      <c r="J168" t="s">
        <v>27</v>
      </c>
      <c r="K168" t="s">
        <v>28</v>
      </c>
      <c r="L168" t="s">
        <v>29</v>
      </c>
      <c r="M168" t="s">
        <v>29</v>
      </c>
      <c r="N168" t="s">
        <v>29</v>
      </c>
      <c r="O168" t="s">
        <v>29</v>
      </c>
      <c r="P168">
        <v>1</v>
      </c>
      <c r="Q168">
        <v>0</v>
      </c>
      <c r="R168">
        <v>100</v>
      </c>
      <c r="S168" t="str">
        <f>IF(Table1[[#This Row],[Average_Cost_for_two]]&lt;500,"Low",IF(Table1[[#This Row],[Average_Cost_for_two]]&lt;=1500,"Medium","High"))</f>
        <v>Low</v>
      </c>
      <c r="T168">
        <v>1</v>
      </c>
      <c r="U168">
        <v>2013</v>
      </c>
      <c r="V168">
        <v>10</v>
      </c>
      <c r="W168">
        <v>13</v>
      </c>
      <c r="X168">
        <f>IF(OR(Main!$U168=0,
       Main!$V168=0,
       Main!$W168=0),
   "",
   DATE(Main!$U168,
        Main!$V168,
        Main!$W168)
)</f>
        <v>41560</v>
      </c>
      <c r="Y168">
        <f>Table1[[#This Row],[Average_Cost_for_two]]*VLOOKUP(Table1[[#This Row],[Currency]],currency!$A$2:$B$10,2,FALSE)</f>
        <v>1.2</v>
      </c>
      <c r="Z168" t="str">
        <f>VLOOKUP(C168,country!A:B,2,FALSE)</f>
        <v>India</v>
      </c>
      <c r="AA168">
        <f t="shared" si="2"/>
        <v>4</v>
      </c>
    </row>
    <row r="169" spans="1:27" ht="15.75" customHeight="1" x14ac:dyDescent="0.25">
      <c r="A169">
        <v>304831</v>
      </c>
      <c r="B169" t="s">
        <v>456</v>
      </c>
      <c r="C169">
        <v>1</v>
      </c>
      <c r="D169" t="s">
        <v>23</v>
      </c>
      <c r="E169" t="s">
        <v>457</v>
      </c>
      <c r="F169" t="s">
        <v>92</v>
      </c>
      <c r="G169" t="s">
        <v>93</v>
      </c>
      <c r="H169">
        <v>77.070099970000001</v>
      </c>
      <c r="I169">
        <v>28.686543230000002</v>
      </c>
      <c r="J169" t="s">
        <v>27</v>
      </c>
      <c r="K169" t="s">
        <v>28</v>
      </c>
      <c r="L169" t="s">
        <v>29</v>
      </c>
      <c r="M169" t="s">
        <v>29</v>
      </c>
      <c r="N169" t="s">
        <v>29</v>
      </c>
      <c r="O169" t="s">
        <v>29</v>
      </c>
      <c r="P169">
        <v>1</v>
      </c>
      <c r="Q169">
        <v>0</v>
      </c>
      <c r="R169">
        <v>200</v>
      </c>
      <c r="S169" t="str">
        <f>IF(Table1[[#This Row],[Average_Cost_for_two]]&lt;500,"Low",IF(Table1[[#This Row],[Average_Cost_for_two]]&lt;=1500,"Medium","High"))</f>
        <v>Low</v>
      </c>
      <c r="T169">
        <v>1</v>
      </c>
      <c r="U169">
        <v>2018</v>
      </c>
      <c r="V169">
        <v>10</v>
      </c>
      <c r="W169">
        <v>3</v>
      </c>
      <c r="X169">
        <f>IF(OR(Main!$U169=0,
       Main!$V169=0,
       Main!$W169=0),
   "",
   DATE(Main!$U169,
        Main!$V169,
        Main!$W169)
)</f>
        <v>43376</v>
      </c>
      <c r="Y169">
        <f>Table1[[#This Row],[Average_Cost_for_two]]*VLOOKUP(Table1[[#This Row],[Currency]],currency!$A$2:$B$10,2,FALSE)</f>
        <v>2.4</v>
      </c>
      <c r="Z169" t="str">
        <f>VLOOKUP(C169,country!A:B,2,FALSE)</f>
        <v>India</v>
      </c>
      <c r="AA169">
        <f t="shared" si="2"/>
        <v>4</v>
      </c>
    </row>
    <row r="170" spans="1:27" ht="15.75" customHeight="1" x14ac:dyDescent="0.25">
      <c r="A170">
        <v>304782</v>
      </c>
      <c r="B170" t="s">
        <v>458</v>
      </c>
      <c r="C170">
        <v>1</v>
      </c>
      <c r="D170" t="s">
        <v>23</v>
      </c>
      <c r="E170" t="s">
        <v>459</v>
      </c>
      <c r="F170" t="s">
        <v>92</v>
      </c>
      <c r="G170" t="s">
        <v>93</v>
      </c>
      <c r="H170">
        <v>77.072183300000006</v>
      </c>
      <c r="I170">
        <v>28.653602200000002</v>
      </c>
      <c r="J170" t="s">
        <v>27</v>
      </c>
      <c r="K170" t="s">
        <v>28</v>
      </c>
      <c r="L170" t="s">
        <v>29</v>
      </c>
      <c r="M170" t="s">
        <v>29</v>
      </c>
      <c r="N170" t="s">
        <v>29</v>
      </c>
      <c r="O170" t="s">
        <v>29</v>
      </c>
      <c r="P170">
        <v>1</v>
      </c>
      <c r="Q170">
        <v>0</v>
      </c>
      <c r="R170">
        <v>150</v>
      </c>
      <c r="S170" t="str">
        <f>IF(Table1[[#This Row],[Average_Cost_for_two]]&lt;500,"Low",IF(Table1[[#This Row],[Average_Cost_for_two]]&lt;=1500,"Medium","High"))</f>
        <v>Low</v>
      </c>
      <c r="T170">
        <v>1</v>
      </c>
      <c r="U170">
        <v>2017</v>
      </c>
      <c r="V170">
        <v>10</v>
      </c>
      <c r="W170">
        <v>27</v>
      </c>
      <c r="X170">
        <f>IF(OR(Main!$U170=0,
       Main!$V170=0,
       Main!$W170=0),
   "",
   DATE(Main!$U170,
        Main!$V170,
        Main!$W170)
)</f>
        <v>43035</v>
      </c>
      <c r="Y170">
        <f>Table1[[#This Row],[Average_Cost_for_two]]*VLOOKUP(Table1[[#This Row],[Currency]],currency!$A$2:$B$10,2,FALSE)</f>
        <v>1.8</v>
      </c>
      <c r="Z170" t="str">
        <f>VLOOKUP(C170,country!A:B,2,FALSE)</f>
        <v>India</v>
      </c>
      <c r="AA170">
        <f t="shared" si="2"/>
        <v>4</v>
      </c>
    </row>
    <row r="171" spans="1:27" ht="15.75" customHeight="1" x14ac:dyDescent="0.25">
      <c r="A171">
        <v>18368003</v>
      </c>
      <c r="B171" t="s">
        <v>460</v>
      </c>
      <c r="C171">
        <v>1</v>
      </c>
      <c r="D171" t="s">
        <v>23</v>
      </c>
      <c r="E171" t="s">
        <v>461</v>
      </c>
      <c r="F171" t="s">
        <v>59</v>
      </c>
      <c r="G171" t="s">
        <v>60</v>
      </c>
      <c r="H171">
        <v>77.086465899999993</v>
      </c>
      <c r="I171">
        <v>28.5931848</v>
      </c>
      <c r="J171" t="s">
        <v>27</v>
      </c>
      <c r="K171" t="s">
        <v>28</v>
      </c>
      <c r="L171" t="s">
        <v>29</v>
      </c>
      <c r="M171" t="s">
        <v>29</v>
      </c>
      <c r="N171" t="s">
        <v>29</v>
      </c>
      <c r="O171" t="s">
        <v>29</v>
      </c>
      <c r="P171">
        <v>1</v>
      </c>
      <c r="Q171">
        <v>0</v>
      </c>
      <c r="R171">
        <v>100</v>
      </c>
      <c r="S171" t="str">
        <f>IF(Table1[[#This Row],[Average_Cost_for_two]]&lt;500,"Low",IF(Table1[[#This Row],[Average_Cost_for_two]]&lt;=1500,"Medium","High"))</f>
        <v>Low</v>
      </c>
      <c r="T171">
        <v>1</v>
      </c>
      <c r="U171">
        <v>2014</v>
      </c>
      <c r="V171">
        <v>10</v>
      </c>
      <c r="W171">
        <v>15</v>
      </c>
      <c r="X171">
        <f>IF(OR(Main!$U171=0,
       Main!$V171=0,
       Main!$W171=0),
   "",
   DATE(Main!$U171,
        Main!$V171,
        Main!$W171)
)</f>
        <v>41927</v>
      </c>
      <c r="Y171">
        <f>Table1[[#This Row],[Average_Cost_for_two]]*VLOOKUP(Table1[[#This Row],[Currency]],currency!$A$2:$B$10,2,FALSE)</f>
        <v>1.2</v>
      </c>
      <c r="Z171" t="str">
        <f>VLOOKUP(C171,country!A:B,2,FALSE)</f>
        <v>India</v>
      </c>
      <c r="AA171">
        <f t="shared" si="2"/>
        <v>4</v>
      </c>
    </row>
    <row r="172" spans="1:27" ht="15.75" customHeight="1" x14ac:dyDescent="0.25">
      <c r="A172">
        <v>18244429</v>
      </c>
      <c r="B172" t="s">
        <v>462</v>
      </c>
      <c r="C172">
        <v>1</v>
      </c>
      <c r="D172" t="s">
        <v>23</v>
      </c>
      <c r="E172" t="s">
        <v>463</v>
      </c>
      <c r="F172" t="s">
        <v>108</v>
      </c>
      <c r="G172" t="s">
        <v>109</v>
      </c>
      <c r="H172">
        <v>77.283378600000006</v>
      </c>
      <c r="I172">
        <v>28.618065699999999</v>
      </c>
      <c r="J172" t="s">
        <v>27</v>
      </c>
      <c r="K172" t="s">
        <v>28</v>
      </c>
      <c r="L172" t="s">
        <v>29</v>
      </c>
      <c r="M172" t="s">
        <v>29</v>
      </c>
      <c r="N172" t="s">
        <v>29</v>
      </c>
      <c r="O172" t="s">
        <v>29</v>
      </c>
      <c r="P172">
        <v>1</v>
      </c>
      <c r="Q172">
        <v>0</v>
      </c>
      <c r="R172">
        <v>200</v>
      </c>
      <c r="S172" t="str">
        <f>IF(Table1[[#This Row],[Average_Cost_for_two]]&lt;500,"Low",IF(Table1[[#This Row],[Average_Cost_for_two]]&lt;=1500,"Medium","High"))</f>
        <v>Low</v>
      </c>
      <c r="T172">
        <v>1</v>
      </c>
      <c r="U172">
        <v>2015</v>
      </c>
      <c r="V172">
        <v>10</v>
      </c>
      <c r="W172">
        <v>25</v>
      </c>
      <c r="X172">
        <f>IF(OR(Main!$U172=0,
       Main!$V172=0,
       Main!$W172=0),
   "",
   DATE(Main!$U172,
        Main!$V172,
        Main!$W172)
)</f>
        <v>42302</v>
      </c>
      <c r="Y172">
        <f>Table1[[#This Row],[Average_Cost_for_two]]*VLOOKUP(Table1[[#This Row],[Currency]],currency!$A$2:$B$10,2,FALSE)</f>
        <v>2.4</v>
      </c>
      <c r="Z172" t="str">
        <f>VLOOKUP(C172,country!A:B,2,FALSE)</f>
        <v>India</v>
      </c>
      <c r="AA172">
        <f t="shared" si="2"/>
        <v>4</v>
      </c>
    </row>
    <row r="173" spans="1:27" ht="15.75" customHeight="1" x14ac:dyDescent="0.25">
      <c r="A173">
        <v>18357819</v>
      </c>
      <c r="B173" t="s">
        <v>464</v>
      </c>
      <c r="C173">
        <v>1</v>
      </c>
      <c r="D173" t="s">
        <v>23</v>
      </c>
      <c r="E173" t="s">
        <v>465</v>
      </c>
      <c r="F173" t="s">
        <v>205</v>
      </c>
      <c r="G173" t="s">
        <v>206</v>
      </c>
      <c r="H173">
        <v>77.292120100000005</v>
      </c>
      <c r="I173">
        <v>28.532938999999999</v>
      </c>
      <c r="J173" t="s">
        <v>27</v>
      </c>
      <c r="K173" t="s">
        <v>28</v>
      </c>
      <c r="L173" t="s">
        <v>29</v>
      </c>
      <c r="M173" t="s">
        <v>29</v>
      </c>
      <c r="N173" t="s">
        <v>29</v>
      </c>
      <c r="O173" t="s">
        <v>29</v>
      </c>
      <c r="P173">
        <v>1</v>
      </c>
      <c r="Q173">
        <v>0</v>
      </c>
      <c r="R173">
        <v>200</v>
      </c>
      <c r="S173" t="str">
        <f>IF(Table1[[#This Row],[Average_Cost_for_two]]&lt;500,"Low",IF(Table1[[#This Row],[Average_Cost_for_two]]&lt;=1500,"Medium","High"))</f>
        <v>Low</v>
      </c>
      <c r="T173">
        <v>1</v>
      </c>
      <c r="U173">
        <v>2018</v>
      </c>
      <c r="V173">
        <v>10</v>
      </c>
      <c r="W173">
        <v>15</v>
      </c>
      <c r="X173">
        <f>IF(OR(Main!$U173=0,
       Main!$V173=0,
       Main!$W173=0),
   "",
   DATE(Main!$U173,
        Main!$V173,
        Main!$W173)
)</f>
        <v>43388</v>
      </c>
      <c r="Y173">
        <f>Table1[[#This Row],[Average_Cost_for_two]]*VLOOKUP(Table1[[#This Row],[Currency]],currency!$A$2:$B$10,2,FALSE)</f>
        <v>2.4</v>
      </c>
      <c r="Z173" t="str">
        <f>VLOOKUP(C173,country!A:B,2,FALSE)</f>
        <v>India</v>
      </c>
      <c r="AA173">
        <f t="shared" si="2"/>
        <v>4</v>
      </c>
    </row>
    <row r="174" spans="1:27" ht="15.75" customHeight="1" x14ac:dyDescent="0.25">
      <c r="A174">
        <v>18430907</v>
      </c>
      <c r="B174" t="s">
        <v>466</v>
      </c>
      <c r="C174">
        <v>1</v>
      </c>
      <c r="D174" t="s">
        <v>23</v>
      </c>
      <c r="E174" t="s">
        <v>467</v>
      </c>
      <c r="F174" t="s">
        <v>209</v>
      </c>
      <c r="G174" t="s">
        <v>208</v>
      </c>
      <c r="H174">
        <v>77.109014700000003</v>
      </c>
      <c r="I174">
        <v>28.6350391</v>
      </c>
      <c r="J174" t="s">
        <v>27</v>
      </c>
      <c r="K174" t="s">
        <v>28</v>
      </c>
      <c r="L174" t="s">
        <v>29</v>
      </c>
      <c r="M174" t="s">
        <v>29</v>
      </c>
      <c r="N174" t="s">
        <v>29</v>
      </c>
      <c r="O174" t="s">
        <v>29</v>
      </c>
      <c r="P174">
        <v>1</v>
      </c>
      <c r="Q174">
        <v>0</v>
      </c>
      <c r="R174">
        <v>200</v>
      </c>
      <c r="S174" t="str">
        <f>IF(Table1[[#This Row],[Average_Cost_for_two]]&lt;500,"Low",IF(Table1[[#This Row],[Average_Cost_for_two]]&lt;=1500,"Medium","High"))</f>
        <v>Low</v>
      </c>
      <c r="T174">
        <v>1</v>
      </c>
      <c r="U174">
        <v>2013</v>
      </c>
      <c r="V174">
        <v>10</v>
      </c>
      <c r="W174">
        <v>10</v>
      </c>
      <c r="X174">
        <f>IF(OR(Main!$U174=0,
       Main!$V174=0,
       Main!$W174=0),
   "",
   DATE(Main!$U174,
        Main!$V174,
        Main!$W174)
)</f>
        <v>41557</v>
      </c>
      <c r="Y174">
        <f>Table1[[#This Row],[Average_Cost_for_two]]*VLOOKUP(Table1[[#This Row],[Currency]],currency!$A$2:$B$10,2,FALSE)</f>
        <v>2.4</v>
      </c>
      <c r="Z174" t="str">
        <f>VLOOKUP(C174,country!A:B,2,FALSE)</f>
        <v>India</v>
      </c>
      <c r="AA174">
        <f t="shared" si="2"/>
        <v>4</v>
      </c>
    </row>
    <row r="175" spans="1:27" ht="15.75" customHeight="1" x14ac:dyDescent="0.25">
      <c r="A175">
        <v>18424640</v>
      </c>
      <c r="B175" t="s">
        <v>468</v>
      </c>
      <c r="C175">
        <v>1</v>
      </c>
      <c r="D175" t="s">
        <v>23</v>
      </c>
      <c r="E175" t="s">
        <v>469</v>
      </c>
      <c r="F175" t="s">
        <v>67</v>
      </c>
      <c r="G175" t="s">
        <v>68</v>
      </c>
      <c r="H175">
        <v>77.307643780000006</v>
      </c>
      <c r="I175">
        <v>28.590866649999999</v>
      </c>
      <c r="J175" t="s">
        <v>27</v>
      </c>
      <c r="K175" t="s">
        <v>28</v>
      </c>
      <c r="L175" t="s">
        <v>29</v>
      </c>
      <c r="M175" t="s">
        <v>29</v>
      </c>
      <c r="N175" t="s">
        <v>29</v>
      </c>
      <c r="O175" t="s">
        <v>29</v>
      </c>
      <c r="P175">
        <v>1</v>
      </c>
      <c r="Q175">
        <v>0</v>
      </c>
      <c r="R175">
        <v>150</v>
      </c>
      <c r="S175" t="str">
        <f>IF(Table1[[#This Row],[Average_Cost_for_two]]&lt;500,"Low",IF(Table1[[#This Row],[Average_Cost_for_two]]&lt;=1500,"Medium","High"))</f>
        <v>Low</v>
      </c>
      <c r="T175">
        <v>1</v>
      </c>
      <c r="U175">
        <v>2015</v>
      </c>
      <c r="V175">
        <v>10</v>
      </c>
      <c r="W175">
        <v>14</v>
      </c>
      <c r="X175">
        <f>IF(OR(Main!$U175=0,
       Main!$V175=0,
       Main!$W175=0),
   "",
   DATE(Main!$U175,
        Main!$V175,
        Main!$W175)
)</f>
        <v>42291</v>
      </c>
      <c r="Y175">
        <f>Table1[[#This Row],[Average_Cost_for_two]]*VLOOKUP(Table1[[#This Row],[Currency]],currency!$A$2:$B$10,2,FALSE)</f>
        <v>1.8</v>
      </c>
      <c r="Z175" t="str">
        <f>VLOOKUP(C175,country!A:B,2,FALSE)</f>
        <v>India</v>
      </c>
      <c r="AA175">
        <f t="shared" si="2"/>
        <v>4</v>
      </c>
    </row>
    <row r="176" spans="1:27" ht="15.75" customHeight="1" x14ac:dyDescent="0.25">
      <c r="A176">
        <v>18421058</v>
      </c>
      <c r="B176" t="s">
        <v>470</v>
      </c>
      <c r="C176">
        <v>1</v>
      </c>
      <c r="D176" t="s">
        <v>23</v>
      </c>
      <c r="E176" t="s">
        <v>471</v>
      </c>
      <c r="F176" t="s">
        <v>472</v>
      </c>
      <c r="G176" t="s">
        <v>473</v>
      </c>
      <c r="H176">
        <v>77.306611500000002</v>
      </c>
      <c r="I176">
        <v>28.6595859</v>
      </c>
      <c r="J176" t="s">
        <v>474</v>
      </c>
      <c r="K176" t="s">
        <v>28</v>
      </c>
      <c r="L176" t="s">
        <v>29</v>
      </c>
      <c r="M176" t="s">
        <v>29</v>
      </c>
      <c r="N176" t="s">
        <v>29</v>
      </c>
      <c r="O176" t="s">
        <v>29</v>
      </c>
      <c r="P176">
        <v>2</v>
      </c>
      <c r="Q176">
        <v>0</v>
      </c>
      <c r="R176">
        <v>600</v>
      </c>
      <c r="S176" t="str">
        <f>IF(Table1[[#This Row],[Average_Cost_for_two]]&lt;500,"Low",IF(Table1[[#This Row],[Average_Cost_for_two]]&lt;=1500,"Medium","High"))</f>
        <v>Medium</v>
      </c>
      <c r="T176">
        <v>1</v>
      </c>
      <c r="U176">
        <v>2018</v>
      </c>
      <c r="V176">
        <v>9</v>
      </c>
      <c r="W176">
        <v>1</v>
      </c>
      <c r="X176">
        <f>IF(OR(Main!$U176=0,
       Main!$V176=0,
       Main!$W176=0),
   "",
   DATE(Main!$U176,
        Main!$V176,
        Main!$W176)
)</f>
        <v>43344</v>
      </c>
      <c r="Y176">
        <f>Table1[[#This Row],[Average_Cost_for_two]]*VLOOKUP(Table1[[#This Row],[Currency]],currency!$A$2:$B$10,2,FALSE)</f>
        <v>7.2</v>
      </c>
      <c r="Z176" t="str">
        <f>VLOOKUP(C176,country!A:B,2,FALSE)</f>
        <v>India</v>
      </c>
      <c r="AA176">
        <f t="shared" si="2"/>
        <v>3</v>
      </c>
    </row>
    <row r="177" spans="1:27" ht="15.75" customHeight="1" x14ac:dyDescent="0.25">
      <c r="A177">
        <v>18397709</v>
      </c>
      <c r="B177" t="s">
        <v>475</v>
      </c>
      <c r="C177">
        <v>1</v>
      </c>
      <c r="D177" t="s">
        <v>23</v>
      </c>
      <c r="E177" t="s">
        <v>476</v>
      </c>
      <c r="F177" t="s">
        <v>149</v>
      </c>
      <c r="G177" t="s">
        <v>150</v>
      </c>
      <c r="H177">
        <v>77.241413300000005</v>
      </c>
      <c r="I177">
        <v>28.644472499999999</v>
      </c>
      <c r="J177" t="s">
        <v>477</v>
      </c>
      <c r="K177" t="s">
        <v>28</v>
      </c>
      <c r="L177" t="s">
        <v>29</v>
      </c>
      <c r="M177" t="s">
        <v>29</v>
      </c>
      <c r="N177" t="s">
        <v>29</v>
      </c>
      <c r="O177" t="s">
        <v>29</v>
      </c>
      <c r="P177">
        <v>2</v>
      </c>
      <c r="Q177">
        <v>0</v>
      </c>
      <c r="R177">
        <v>500</v>
      </c>
      <c r="S177" t="str">
        <f>IF(Table1[[#This Row],[Average_Cost_for_two]]&lt;500,"Low",IF(Table1[[#This Row],[Average_Cost_for_two]]&lt;=1500,"Medium","High"))</f>
        <v>Medium</v>
      </c>
      <c r="T177">
        <v>1</v>
      </c>
      <c r="U177">
        <v>2013</v>
      </c>
      <c r="V177">
        <v>9</v>
      </c>
      <c r="W177">
        <v>10</v>
      </c>
      <c r="X177">
        <f>IF(OR(Main!$U177=0,
       Main!$V177=0,
       Main!$W177=0),
   "",
   DATE(Main!$U177,
        Main!$V177,
        Main!$W177)
)</f>
        <v>41527</v>
      </c>
      <c r="Y177">
        <f>Table1[[#This Row],[Average_Cost_for_two]]*VLOOKUP(Table1[[#This Row],[Currency]],currency!$A$2:$B$10,2,FALSE)</f>
        <v>6</v>
      </c>
      <c r="Z177" t="str">
        <f>VLOOKUP(C177,country!A:B,2,FALSE)</f>
        <v>India</v>
      </c>
      <c r="AA177">
        <f t="shared" si="2"/>
        <v>3</v>
      </c>
    </row>
    <row r="178" spans="1:27" ht="15.75" customHeight="1" x14ac:dyDescent="0.25">
      <c r="A178">
        <v>18472618</v>
      </c>
      <c r="B178" t="s">
        <v>478</v>
      </c>
      <c r="C178">
        <v>1</v>
      </c>
      <c r="D178" t="s">
        <v>23</v>
      </c>
      <c r="E178" t="s">
        <v>479</v>
      </c>
      <c r="F178" t="s">
        <v>159</v>
      </c>
      <c r="G178" t="s">
        <v>160</v>
      </c>
      <c r="H178">
        <v>77.210757999999998</v>
      </c>
      <c r="I178">
        <v>28.562321799999999</v>
      </c>
      <c r="J178" t="s">
        <v>480</v>
      </c>
      <c r="K178" t="s">
        <v>28</v>
      </c>
      <c r="L178" t="s">
        <v>29</v>
      </c>
      <c r="M178" t="s">
        <v>29</v>
      </c>
      <c r="N178" t="s">
        <v>29</v>
      </c>
      <c r="O178" t="s">
        <v>29</v>
      </c>
      <c r="P178">
        <v>2</v>
      </c>
      <c r="Q178">
        <v>0</v>
      </c>
      <c r="R178">
        <v>500</v>
      </c>
      <c r="S178" t="str">
        <f>IF(Table1[[#This Row],[Average_Cost_for_two]]&lt;500,"Low",IF(Table1[[#This Row],[Average_Cost_for_two]]&lt;=1500,"Medium","High"))</f>
        <v>Medium</v>
      </c>
      <c r="T178">
        <v>1</v>
      </c>
      <c r="U178">
        <v>2012</v>
      </c>
      <c r="V178">
        <v>9</v>
      </c>
      <c r="W178">
        <v>18</v>
      </c>
      <c r="X178">
        <f>IF(OR(Main!$U178=0,
       Main!$V178=0,
       Main!$W178=0),
   "",
   DATE(Main!$U178,
        Main!$V178,
        Main!$W178)
)</f>
        <v>41170</v>
      </c>
      <c r="Y178">
        <f>Table1[[#This Row],[Average_Cost_for_two]]*VLOOKUP(Table1[[#This Row],[Currency]],currency!$A$2:$B$10,2,FALSE)</f>
        <v>6</v>
      </c>
      <c r="Z178" t="str">
        <f>VLOOKUP(C178,country!A:B,2,FALSE)</f>
        <v>India</v>
      </c>
      <c r="AA178">
        <f t="shared" si="2"/>
        <v>3</v>
      </c>
    </row>
    <row r="179" spans="1:27" ht="15.75" customHeight="1" x14ac:dyDescent="0.25">
      <c r="A179">
        <v>18418229</v>
      </c>
      <c r="B179" t="s">
        <v>481</v>
      </c>
      <c r="C179">
        <v>1</v>
      </c>
      <c r="D179" t="s">
        <v>23</v>
      </c>
      <c r="E179" t="s">
        <v>482</v>
      </c>
      <c r="F179" t="s">
        <v>159</v>
      </c>
      <c r="G179" t="s">
        <v>160</v>
      </c>
      <c r="H179">
        <v>77.194613810000007</v>
      </c>
      <c r="I179">
        <v>28.55510074</v>
      </c>
      <c r="J179" t="s">
        <v>483</v>
      </c>
      <c r="K179" t="s">
        <v>28</v>
      </c>
      <c r="L179" t="s">
        <v>29</v>
      </c>
      <c r="M179" t="s">
        <v>29</v>
      </c>
      <c r="N179" t="s">
        <v>29</v>
      </c>
      <c r="O179" t="s">
        <v>29</v>
      </c>
      <c r="P179">
        <v>3</v>
      </c>
      <c r="Q179">
        <v>0</v>
      </c>
      <c r="R179">
        <v>1000</v>
      </c>
      <c r="S179" t="str">
        <f>IF(Table1[[#This Row],[Average_Cost_for_two]]&lt;500,"Low",IF(Table1[[#This Row],[Average_Cost_for_two]]&lt;=1500,"Medium","High"))</f>
        <v>Medium</v>
      </c>
      <c r="T179">
        <v>1</v>
      </c>
      <c r="U179">
        <v>2018</v>
      </c>
      <c r="V179">
        <v>9</v>
      </c>
      <c r="W179">
        <v>19</v>
      </c>
      <c r="X179">
        <f>IF(OR(Main!$U179=0,
       Main!$V179=0,
       Main!$W179=0),
   "",
   DATE(Main!$U179,
        Main!$V179,
        Main!$W179)
)</f>
        <v>43362</v>
      </c>
      <c r="Y179">
        <f>Table1[[#This Row],[Average_Cost_for_two]]*VLOOKUP(Table1[[#This Row],[Currency]],currency!$A$2:$B$10,2,FALSE)</f>
        <v>12</v>
      </c>
      <c r="Z179" t="str">
        <f>VLOOKUP(C179,country!A:B,2,FALSE)</f>
        <v>India</v>
      </c>
      <c r="AA179">
        <f t="shared" si="2"/>
        <v>3</v>
      </c>
    </row>
    <row r="180" spans="1:27" ht="15.75" customHeight="1" x14ac:dyDescent="0.25">
      <c r="A180">
        <v>18445784</v>
      </c>
      <c r="B180" t="s">
        <v>484</v>
      </c>
      <c r="C180">
        <v>1</v>
      </c>
      <c r="D180" t="s">
        <v>23</v>
      </c>
      <c r="E180" t="s">
        <v>485</v>
      </c>
      <c r="F180" t="s">
        <v>486</v>
      </c>
      <c r="G180" t="s">
        <v>487</v>
      </c>
      <c r="H180">
        <v>77.159526600000007</v>
      </c>
      <c r="I180">
        <v>28.688928700000002</v>
      </c>
      <c r="J180" t="s">
        <v>480</v>
      </c>
      <c r="K180" t="s">
        <v>28</v>
      </c>
      <c r="L180" t="s">
        <v>29</v>
      </c>
      <c r="M180" t="s">
        <v>29</v>
      </c>
      <c r="N180" t="s">
        <v>29</v>
      </c>
      <c r="O180" t="s">
        <v>29</v>
      </c>
      <c r="P180">
        <v>2</v>
      </c>
      <c r="Q180">
        <v>0</v>
      </c>
      <c r="R180">
        <v>700</v>
      </c>
      <c r="S180" t="str">
        <f>IF(Table1[[#This Row],[Average_Cost_for_two]]&lt;500,"Low",IF(Table1[[#This Row],[Average_Cost_for_two]]&lt;=1500,"Medium","High"))</f>
        <v>Medium</v>
      </c>
      <c r="T180">
        <v>1</v>
      </c>
      <c r="U180">
        <v>2010</v>
      </c>
      <c r="V180">
        <v>9</v>
      </c>
      <c r="W180">
        <v>18</v>
      </c>
      <c r="X180">
        <f>IF(OR(Main!$U180=0,
       Main!$V180=0,
       Main!$W180=0),
   "",
   DATE(Main!$U180,
        Main!$V180,
        Main!$W180)
)</f>
        <v>40439</v>
      </c>
      <c r="Y180">
        <f>Table1[[#This Row],[Average_Cost_for_two]]*VLOOKUP(Table1[[#This Row],[Currency]],currency!$A$2:$B$10,2,FALSE)</f>
        <v>8.4</v>
      </c>
      <c r="Z180" t="str">
        <f>VLOOKUP(C180,country!A:B,2,FALSE)</f>
        <v>India</v>
      </c>
      <c r="AA180">
        <f t="shared" si="2"/>
        <v>3</v>
      </c>
    </row>
    <row r="181" spans="1:27" ht="15.75" customHeight="1" x14ac:dyDescent="0.25">
      <c r="A181">
        <v>18435820</v>
      </c>
      <c r="B181" t="s">
        <v>488</v>
      </c>
      <c r="C181">
        <v>1</v>
      </c>
      <c r="D181" t="s">
        <v>23</v>
      </c>
      <c r="E181" t="s">
        <v>489</v>
      </c>
      <c r="F181" t="s">
        <v>490</v>
      </c>
      <c r="G181" t="s">
        <v>491</v>
      </c>
      <c r="H181">
        <v>77.162132</v>
      </c>
      <c r="I181">
        <v>28.5921448</v>
      </c>
      <c r="J181" t="s">
        <v>492</v>
      </c>
      <c r="K181" t="s">
        <v>28</v>
      </c>
      <c r="L181" t="s">
        <v>29</v>
      </c>
      <c r="M181" t="s">
        <v>29</v>
      </c>
      <c r="N181" t="s">
        <v>29</v>
      </c>
      <c r="O181" t="s">
        <v>29</v>
      </c>
      <c r="P181">
        <v>2</v>
      </c>
      <c r="Q181">
        <v>0</v>
      </c>
      <c r="R181">
        <v>600</v>
      </c>
      <c r="S181" t="str">
        <f>IF(Table1[[#This Row],[Average_Cost_for_two]]&lt;500,"Low",IF(Table1[[#This Row],[Average_Cost_for_two]]&lt;=1500,"Medium","High"))</f>
        <v>Medium</v>
      </c>
      <c r="T181">
        <v>1</v>
      </c>
      <c r="U181">
        <v>2010</v>
      </c>
      <c r="V181">
        <v>9</v>
      </c>
      <c r="W181">
        <v>22</v>
      </c>
      <c r="X181">
        <f>IF(OR(Main!$U181=0,
       Main!$V181=0,
       Main!$W181=0),
   "",
   DATE(Main!$U181,
        Main!$V181,
        Main!$W181)
)</f>
        <v>40443</v>
      </c>
      <c r="Y181">
        <f>Table1[[#This Row],[Average_Cost_for_two]]*VLOOKUP(Table1[[#This Row],[Currency]],currency!$A$2:$B$10,2,FALSE)</f>
        <v>7.2</v>
      </c>
      <c r="Z181" t="str">
        <f>VLOOKUP(C181,country!A:B,2,FALSE)</f>
        <v>India</v>
      </c>
      <c r="AA181">
        <f t="shared" si="2"/>
        <v>3</v>
      </c>
    </row>
    <row r="182" spans="1:27" ht="15.75" customHeight="1" x14ac:dyDescent="0.25">
      <c r="A182">
        <v>18441688</v>
      </c>
      <c r="B182" t="s">
        <v>493</v>
      </c>
      <c r="C182">
        <v>1</v>
      </c>
      <c r="D182" t="s">
        <v>23</v>
      </c>
      <c r="E182" t="s">
        <v>494</v>
      </c>
      <c r="F182" t="s">
        <v>236</v>
      </c>
      <c r="G182" t="s">
        <v>235</v>
      </c>
      <c r="H182">
        <v>77.162671200000005</v>
      </c>
      <c r="I182">
        <v>28.706672099999999</v>
      </c>
      <c r="J182" t="s">
        <v>495</v>
      </c>
      <c r="K182" t="s">
        <v>28</v>
      </c>
      <c r="L182" t="s">
        <v>29</v>
      </c>
      <c r="M182" t="s">
        <v>29</v>
      </c>
      <c r="N182" t="s">
        <v>29</v>
      </c>
      <c r="O182" t="s">
        <v>29</v>
      </c>
      <c r="P182">
        <v>2</v>
      </c>
      <c r="Q182">
        <v>0</v>
      </c>
      <c r="R182">
        <v>500</v>
      </c>
      <c r="S182" t="str">
        <f>IF(Table1[[#This Row],[Average_Cost_for_two]]&lt;500,"Low",IF(Table1[[#This Row],[Average_Cost_for_two]]&lt;=1500,"Medium","High"))</f>
        <v>Medium</v>
      </c>
      <c r="T182">
        <v>1</v>
      </c>
      <c r="U182">
        <v>2018</v>
      </c>
      <c r="V182">
        <v>9</v>
      </c>
      <c r="W182">
        <v>24</v>
      </c>
      <c r="X182">
        <f>IF(OR(Main!$U182=0,
       Main!$V182=0,
       Main!$W182=0),
   "",
   DATE(Main!$U182,
        Main!$V182,
        Main!$W182)
)</f>
        <v>43367</v>
      </c>
      <c r="Y182">
        <f>Table1[[#This Row],[Average_Cost_for_two]]*VLOOKUP(Table1[[#This Row],[Currency]],currency!$A$2:$B$10,2,FALSE)</f>
        <v>6</v>
      </c>
      <c r="Z182" t="str">
        <f>VLOOKUP(C182,country!A:B,2,FALSE)</f>
        <v>India</v>
      </c>
      <c r="AA182">
        <f t="shared" si="2"/>
        <v>3</v>
      </c>
    </row>
    <row r="183" spans="1:27" ht="15.75" customHeight="1" x14ac:dyDescent="0.25">
      <c r="A183">
        <v>18337885</v>
      </c>
      <c r="B183" t="s">
        <v>496</v>
      </c>
      <c r="C183">
        <v>1</v>
      </c>
      <c r="D183" t="s">
        <v>23</v>
      </c>
      <c r="E183" t="s">
        <v>497</v>
      </c>
      <c r="F183" t="s">
        <v>498</v>
      </c>
      <c r="G183" t="s">
        <v>499</v>
      </c>
      <c r="H183">
        <v>77.087896999999998</v>
      </c>
      <c r="I183">
        <v>28.554462999999998</v>
      </c>
      <c r="J183" t="s">
        <v>500</v>
      </c>
      <c r="K183" t="s">
        <v>28</v>
      </c>
      <c r="L183" t="s">
        <v>29</v>
      </c>
      <c r="M183" t="s">
        <v>29</v>
      </c>
      <c r="N183" t="s">
        <v>29</v>
      </c>
      <c r="O183" t="s">
        <v>29</v>
      </c>
      <c r="P183">
        <v>2</v>
      </c>
      <c r="Q183">
        <v>0</v>
      </c>
      <c r="R183">
        <v>800</v>
      </c>
      <c r="S183" t="str">
        <f>IF(Table1[[#This Row],[Average_Cost_for_two]]&lt;500,"Low",IF(Table1[[#This Row],[Average_Cost_for_two]]&lt;=1500,"Medium","High"))</f>
        <v>Medium</v>
      </c>
      <c r="T183">
        <v>1</v>
      </c>
      <c r="U183">
        <v>2012</v>
      </c>
      <c r="V183">
        <v>8</v>
      </c>
      <c r="W183">
        <v>6</v>
      </c>
      <c r="X183">
        <f>IF(OR(Main!$U183=0,
       Main!$V183=0,
       Main!$W183=0),
   "",
   DATE(Main!$U183,
        Main!$V183,
        Main!$W183)
)</f>
        <v>41127</v>
      </c>
      <c r="Y183">
        <f>Table1[[#This Row],[Average_Cost_for_two]]*VLOOKUP(Table1[[#This Row],[Currency]],currency!$A$2:$B$10,2,FALSE)</f>
        <v>9.6</v>
      </c>
      <c r="Z183" t="str">
        <f>VLOOKUP(C183,country!A:B,2,FALSE)</f>
        <v>India</v>
      </c>
      <c r="AA183">
        <f t="shared" si="2"/>
        <v>3</v>
      </c>
    </row>
    <row r="184" spans="1:27" ht="15.75" customHeight="1" x14ac:dyDescent="0.25">
      <c r="A184">
        <v>18462588</v>
      </c>
      <c r="B184" t="s">
        <v>501</v>
      </c>
      <c r="C184">
        <v>1</v>
      </c>
      <c r="D184" t="s">
        <v>23</v>
      </c>
      <c r="E184" t="s">
        <v>502</v>
      </c>
      <c r="F184" t="s">
        <v>323</v>
      </c>
      <c r="G184" t="s">
        <v>324</v>
      </c>
      <c r="H184">
        <v>77.173682200000002</v>
      </c>
      <c r="I184">
        <v>28.687276900000001</v>
      </c>
      <c r="J184" t="s">
        <v>503</v>
      </c>
      <c r="K184" t="s">
        <v>28</v>
      </c>
      <c r="L184" t="s">
        <v>29</v>
      </c>
      <c r="M184" t="s">
        <v>29</v>
      </c>
      <c r="N184" t="s">
        <v>29</v>
      </c>
      <c r="O184" t="s">
        <v>29</v>
      </c>
      <c r="P184">
        <v>2</v>
      </c>
      <c r="Q184">
        <v>0</v>
      </c>
      <c r="R184">
        <v>700</v>
      </c>
      <c r="S184" t="str">
        <f>IF(Table1[[#This Row],[Average_Cost_for_two]]&lt;500,"Low",IF(Table1[[#This Row],[Average_Cost_for_two]]&lt;=1500,"Medium","High"))</f>
        <v>Medium</v>
      </c>
      <c r="T184">
        <v>1</v>
      </c>
      <c r="U184">
        <v>2018</v>
      </c>
      <c r="V184">
        <v>8</v>
      </c>
      <c r="W184">
        <v>21</v>
      </c>
      <c r="X184">
        <f>IF(OR(Main!$U184=0,
       Main!$V184=0,
       Main!$W184=0),
   "",
   DATE(Main!$U184,
        Main!$V184,
        Main!$W184)
)</f>
        <v>43333</v>
      </c>
      <c r="Y184">
        <f>Table1[[#This Row],[Average_Cost_for_two]]*VLOOKUP(Table1[[#This Row],[Currency]],currency!$A$2:$B$10,2,FALSE)</f>
        <v>8.4</v>
      </c>
      <c r="Z184" t="str">
        <f>VLOOKUP(C184,country!A:B,2,FALSE)</f>
        <v>India</v>
      </c>
      <c r="AA184">
        <f t="shared" si="2"/>
        <v>3</v>
      </c>
    </row>
    <row r="185" spans="1:27" ht="15.75" customHeight="1" x14ac:dyDescent="0.25">
      <c r="A185">
        <v>18424635</v>
      </c>
      <c r="B185" t="s">
        <v>504</v>
      </c>
      <c r="C185">
        <v>1</v>
      </c>
      <c r="D185" t="s">
        <v>23</v>
      </c>
      <c r="E185" t="s">
        <v>505</v>
      </c>
      <c r="F185" t="s">
        <v>506</v>
      </c>
      <c r="G185" t="s">
        <v>507</v>
      </c>
      <c r="H185">
        <v>77.227896599999994</v>
      </c>
      <c r="I185">
        <v>28.700827499999999</v>
      </c>
      <c r="J185" t="s">
        <v>508</v>
      </c>
      <c r="K185" t="s">
        <v>28</v>
      </c>
      <c r="L185" t="s">
        <v>29</v>
      </c>
      <c r="M185" t="s">
        <v>29</v>
      </c>
      <c r="N185" t="s">
        <v>29</v>
      </c>
      <c r="O185" t="s">
        <v>29</v>
      </c>
      <c r="P185">
        <v>2</v>
      </c>
      <c r="Q185">
        <v>0</v>
      </c>
      <c r="R185">
        <v>500</v>
      </c>
      <c r="S185" t="str">
        <f>IF(Table1[[#This Row],[Average_Cost_for_two]]&lt;500,"Low",IF(Table1[[#This Row],[Average_Cost_for_two]]&lt;=1500,"Medium","High"))</f>
        <v>Medium</v>
      </c>
      <c r="T185">
        <v>1</v>
      </c>
      <c r="U185">
        <v>2015</v>
      </c>
      <c r="V185">
        <v>8</v>
      </c>
      <c r="W185">
        <v>5</v>
      </c>
      <c r="X185">
        <f>IF(OR(Main!$U185=0,
       Main!$V185=0,
       Main!$W185=0),
   "",
   DATE(Main!$U185,
        Main!$V185,
        Main!$W185)
)</f>
        <v>42221</v>
      </c>
      <c r="Y185">
        <f>Table1[[#This Row],[Average_Cost_for_two]]*VLOOKUP(Table1[[#This Row],[Currency]],currency!$A$2:$B$10,2,FALSE)</f>
        <v>6</v>
      </c>
      <c r="Z185" t="str">
        <f>VLOOKUP(C185,country!A:B,2,FALSE)</f>
        <v>India</v>
      </c>
      <c r="AA185">
        <f t="shared" si="2"/>
        <v>3</v>
      </c>
    </row>
    <row r="186" spans="1:27" ht="15.75" customHeight="1" x14ac:dyDescent="0.25">
      <c r="A186">
        <v>18467388</v>
      </c>
      <c r="B186" t="s">
        <v>509</v>
      </c>
      <c r="C186">
        <v>1</v>
      </c>
      <c r="D186" t="s">
        <v>23</v>
      </c>
      <c r="E186" t="s">
        <v>510</v>
      </c>
      <c r="F186" t="s">
        <v>177</v>
      </c>
      <c r="G186" t="s">
        <v>178</v>
      </c>
      <c r="H186">
        <v>77.160488299999997</v>
      </c>
      <c r="I186">
        <v>28.4968258</v>
      </c>
      <c r="J186" t="s">
        <v>511</v>
      </c>
      <c r="K186" t="s">
        <v>28</v>
      </c>
      <c r="L186" t="s">
        <v>36</v>
      </c>
      <c r="M186" t="s">
        <v>29</v>
      </c>
      <c r="N186" t="s">
        <v>29</v>
      </c>
      <c r="O186" t="s">
        <v>29</v>
      </c>
      <c r="P186">
        <v>3</v>
      </c>
      <c r="Q186">
        <v>0</v>
      </c>
      <c r="R186">
        <v>1000</v>
      </c>
      <c r="S186" t="str">
        <f>IF(Table1[[#This Row],[Average_Cost_for_two]]&lt;500,"Low",IF(Table1[[#This Row],[Average_Cost_for_two]]&lt;=1500,"Medium","High"))</f>
        <v>Medium</v>
      </c>
      <c r="T186">
        <v>1</v>
      </c>
      <c r="U186">
        <v>2016</v>
      </c>
      <c r="V186">
        <v>8</v>
      </c>
      <c r="W186">
        <v>7</v>
      </c>
      <c r="X186">
        <f>IF(OR(Main!$U186=0,
       Main!$V186=0,
       Main!$W186=0),
   "",
   DATE(Main!$U186,
        Main!$V186,
        Main!$W186)
)</f>
        <v>42589</v>
      </c>
      <c r="Y186">
        <f>Table1[[#This Row],[Average_Cost_for_two]]*VLOOKUP(Table1[[#This Row],[Currency]],currency!$A$2:$B$10,2,FALSE)</f>
        <v>12</v>
      </c>
      <c r="Z186" t="str">
        <f>VLOOKUP(C186,country!A:B,2,FALSE)</f>
        <v>India</v>
      </c>
      <c r="AA186">
        <f t="shared" si="2"/>
        <v>3</v>
      </c>
    </row>
    <row r="187" spans="1:27" ht="15.75" customHeight="1" x14ac:dyDescent="0.25">
      <c r="A187">
        <v>17060320</v>
      </c>
      <c r="B187" t="s">
        <v>512</v>
      </c>
      <c r="C187">
        <v>216</v>
      </c>
      <c r="D187" t="s">
        <v>513</v>
      </c>
      <c r="E187" t="s">
        <v>514</v>
      </c>
      <c r="F187" t="s">
        <v>515</v>
      </c>
      <c r="G187" t="s">
        <v>516</v>
      </c>
      <c r="H187">
        <v>-81.517724999999999</v>
      </c>
      <c r="I187">
        <v>28.371338000000002</v>
      </c>
      <c r="J187" t="s">
        <v>517</v>
      </c>
      <c r="K187" t="s">
        <v>518</v>
      </c>
      <c r="L187" t="s">
        <v>29</v>
      </c>
      <c r="M187" t="s">
        <v>29</v>
      </c>
      <c r="N187" t="s">
        <v>29</v>
      </c>
      <c r="O187" t="s">
        <v>29</v>
      </c>
      <c r="P187">
        <v>4</v>
      </c>
      <c r="Q187">
        <v>782</v>
      </c>
      <c r="R187">
        <v>50</v>
      </c>
      <c r="S187" t="str">
        <f>IF(Table1[[#This Row],[Average_Cost_for_two]]&lt;500,"Low",IF(Table1[[#This Row],[Average_Cost_for_two]]&lt;=1500,"Medium","High"))</f>
        <v>Low</v>
      </c>
      <c r="T187">
        <v>4.3</v>
      </c>
      <c r="U187">
        <v>2010</v>
      </c>
      <c r="V187">
        <v>7</v>
      </c>
      <c r="W187">
        <v>28</v>
      </c>
      <c r="X187">
        <f>IF(OR(Main!$U187=0,
       Main!$V187=0,
       Main!$W187=0),
   "",
   DATE(Main!$U187,
        Main!$V187,
        Main!$W187)
)</f>
        <v>40387</v>
      </c>
      <c r="Y187">
        <f>Table1[[#This Row],[Average_Cost_for_two]]*VLOOKUP(Table1[[#This Row],[Currency]],currency!$A$2:$B$10,2,FALSE)</f>
        <v>50</v>
      </c>
      <c r="Z187" t="str">
        <f>VLOOKUP(C187,country!A:B,2,FALSE)</f>
        <v>United States</v>
      </c>
      <c r="AA187">
        <f t="shared" si="2"/>
        <v>3</v>
      </c>
    </row>
    <row r="188" spans="1:27" ht="15.75" customHeight="1" x14ac:dyDescent="0.25">
      <c r="A188">
        <v>18479008</v>
      </c>
      <c r="B188" t="s">
        <v>519</v>
      </c>
      <c r="C188">
        <v>1</v>
      </c>
      <c r="D188" t="s">
        <v>23</v>
      </c>
      <c r="E188" t="s">
        <v>520</v>
      </c>
      <c r="F188" t="s">
        <v>521</v>
      </c>
      <c r="G188" t="s">
        <v>522</v>
      </c>
      <c r="H188">
        <v>77.177473000000006</v>
      </c>
      <c r="I188">
        <v>28.643173999999998</v>
      </c>
      <c r="J188" t="s">
        <v>523</v>
      </c>
      <c r="K188" t="s">
        <v>28</v>
      </c>
      <c r="L188" t="s">
        <v>29</v>
      </c>
      <c r="M188" t="s">
        <v>29</v>
      </c>
      <c r="N188" t="s">
        <v>29</v>
      </c>
      <c r="O188" t="s">
        <v>29</v>
      </c>
      <c r="P188">
        <v>2</v>
      </c>
      <c r="Q188">
        <v>0</v>
      </c>
      <c r="R188">
        <v>500</v>
      </c>
      <c r="S188" t="str">
        <f>IF(Table1[[#This Row],[Average_Cost_for_two]]&lt;500,"Low",IF(Table1[[#This Row],[Average_Cost_for_two]]&lt;=1500,"Medium","High"))</f>
        <v>Medium</v>
      </c>
      <c r="T188">
        <v>1</v>
      </c>
      <c r="U188">
        <v>2011</v>
      </c>
      <c r="V188">
        <v>8</v>
      </c>
      <c r="W188">
        <v>17</v>
      </c>
      <c r="X188">
        <f>IF(OR(Main!$U188=0,
       Main!$V188=0,
       Main!$W188=0),
   "",
   DATE(Main!$U188,
        Main!$V188,
        Main!$W188)
)</f>
        <v>40772</v>
      </c>
      <c r="Y188">
        <f>Table1[[#This Row],[Average_Cost_for_two]]*VLOOKUP(Table1[[#This Row],[Currency]],currency!$A$2:$B$10,2,FALSE)</f>
        <v>6</v>
      </c>
      <c r="Z188" t="str">
        <f>VLOOKUP(C188,country!A:B,2,FALSE)</f>
        <v>India</v>
      </c>
      <c r="AA188">
        <f t="shared" si="2"/>
        <v>3</v>
      </c>
    </row>
    <row r="189" spans="1:27" ht="15.75" customHeight="1" x14ac:dyDescent="0.25">
      <c r="A189">
        <v>18347812</v>
      </c>
      <c r="B189" t="s">
        <v>524</v>
      </c>
      <c r="C189">
        <v>1</v>
      </c>
      <c r="D189" t="s">
        <v>23</v>
      </c>
      <c r="E189" t="s">
        <v>525</v>
      </c>
      <c r="F189" t="s">
        <v>472</v>
      </c>
      <c r="G189" t="s">
        <v>473</v>
      </c>
      <c r="H189">
        <v>77.305648099999999</v>
      </c>
      <c r="I189">
        <v>28.6600976</v>
      </c>
      <c r="J189" t="s">
        <v>526</v>
      </c>
      <c r="K189" t="s">
        <v>28</v>
      </c>
      <c r="L189" t="s">
        <v>29</v>
      </c>
      <c r="M189" t="s">
        <v>29</v>
      </c>
      <c r="N189" t="s">
        <v>29</v>
      </c>
      <c r="O189" t="s">
        <v>29</v>
      </c>
      <c r="P189">
        <v>2</v>
      </c>
      <c r="Q189">
        <v>0</v>
      </c>
      <c r="R189">
        <v>500</v>
      </c>
      <c r="S189" t="str">
        <f>IF(Table1[[#This Row],[Average_Cost_for_two]]&lt;500,"Low",IF(Table1[[#This Row],[Average_Cost_for_two]]&lt;=1500,"Medium","High"))</f>
        <v>Medium</v>
      </c>
      <c r="T189">
        <v>1</v>
      </c>
      <c r="U189">
        <v>2018</v>
      </c>
      <c r="V189">
        <v>7</v>
      </c>
      <c r="W189">
        <v>2</v>
      </c>
      <c r="X189">
        <f>IF(OR(Main!$U189=0,
       Main!$V189=0,
       Main!$W189=0),
   "",
   DATE(Main!$U189,
        Main!$V189,
        Main!$W189)
)</f>
        <v>43283</v>
      </c>
      <c r="Y189">
        <f>Table1[[#This Row],[Average_Cost_for_two]]*VLOOKUP(Table1[[#This Row],[Currency]],currency!$A$2:$B$10,2,FALSE)</f>
        <v>6</v>
      </c>
      <c r="Z189" t="str">
        <f>VLOOKUP(C189,country!A:B,2,FALSE)</f>
        <v>India</v>
      </c>
      <c r="AA189">
        <f t="shared" si="2"/>
        <v>3</v>
      </c>
    </row>
    <row r="190" spans="1:27" ht="15.75" customHeight="1" x14ac:dyDescent="0.25">
      <c r="A190">
        <v>18446423</v>
      </c>
      <c r="B190" t="s">
        <v>527</v>
      </c>
      <c r="C190">
        <v>1</v>
      </c>
      <c r="D190" t="s">
        <v>23</v>
      </c>
      <c r="E190" t="s">
        <v>528</v>
      </c>
      <c r="F190" t="s">
        <v>323</v>
      </c>
      <c r="G190" t="s">
        <v>324</v>
      </c>
      <c r="H190">
        <v>77.173140200000006</v>
      </c>
      <c r="I190">
        <v>28.687035300000002</v>
      </c>
      <c r="J190" t="s">
        <v>477</v>
      </c>
      <c r="K190" t="s">
        <v>28</v>
      </c>
      <c r="L190" t="s">
        <v>29</v>
      </c>
      <c r="M190" t="s">
        <v>29</v>
      </c>
      <c r="N190" t="s">
        <v>29</v>
      </c>
      <c r="O190" t="s">
        <v>29</v>
      </c>
      <c r="P190">
        <v>2</v>
      </c>
      <c r="Q190">
        <v>0</v>
      </c>
      <c r="R190">
        <v>500</v>
      </c>
      <c r="S190" t="str">
        <f>IF(Table1[[#This Row],[Average_Cost_for_two]]&lt;500,"Low",IF(Table1[[#This Row],[Average_Cost_for_two]]&lt;=1500,"Medium","High"))</f>
        <v>Medium</v>
      </c>
      <c r="T190">
        <v>1</v>
      </c>
      <c r="U190">
        <v>2014</v>
      </c>
      <c r="V190">
        <v>7</v>
      </c>
      <c r="W190">
        <v>21</v>
      </c>
      <c r="X190">
        <f>IF(OR(Main!$U190=0,
       Main!$V190=0,
       Main!$W190=0),
   "",
   DATE(Main!$U190,
        Main!$V190,
        Main!$W190)
)</f>
        <v>41841</v>
      </c>
      <c r="Y190">
        <f>Table1[[#This Row],[Average_Cost_for_two]]*VLOOKUP(Table1[[#This Row],[Currency]],currency!$A$2:$B$10,2,FALSE)</f>
        <v>6</v>
      </c>
      <c r="Z190" t="str">
        <f>VLOOKUP(C190,country!A:B,2,FALSE)</f>
        <v>India</v>
      </c>
      <c r="AA190">
        <f t="shared" si="2"/>
        <v>3</v>
      </c>
    </row>
    <row r="191" spans="1:27" ht="15.75" customHeight="1" x14ac:dyDescent="0.25">
      <c r="A191">
        <v>18455513</v>
      </c>
      <c r="B191" t="s">
        <v>529</v>
      </c>
      <c r="C191">
        <v>1</v>
      </c>
      <c r="D191" t="s">
        <v>23</v>
      </c>
      <c r="E191" t="s">
        <v>530</v>
      </c>
      <c r="F191" t="s">
        <v>300</v>
      </c>
      <c r="G191" t="s">
        <v>301</v>
      </c>
      <c r="H191">
        <v>77.202770400000006</v>
      </c>
      <c r="I191">
        <v>28.7075633</v>
      </c>
      <c r="J191" t="s">
        <v>477</v>
      </c>
      <c r="K191" t="s">
        <v>28</v>
      </c>
      <c r="L191" t="s">
        <v>29</v>
      </c>
      <c r="M191" t="s">
        <v>29</v>
      </c>
      <c r="N191" t="s">
        <v>29</v>
      </c>
      <c r="O191" t="s">
        <v>29</v>
      </c>
      <c r="P191">
        <v>2</v>
      </c>
      <c r="Q191">
        <v>0</v>
      </c>
      <c r="R191">
        <v>500</v>
      </c>
      <c r="S191" t="str">
        <f>IF(Table1[[#This Row],[Average_Cost_for_two]]&lt;500,"Low",IF(Table1[[#This Row],[Average_Cost_for_two]]&lt;=1500,"Medium","High"))</f>
        <v>Medium</v>
      </c>
      <c r="T191">
        <v>1</v>
      </c>
      <c r="U191">
        <v>2018</v>
      </c>
      <c r="V191">
        <v>7</v>
      </c>
      <c r="W191">
        <v>13</v>
      </c>
      <c r="X191">
        <f>IF(OR(Main!$U191=0,
       Main!$V191=0,
       Main!$W191=0),
   "",
   DATE(Main!$U191,
        Main!$V191,
        Main!$W191)
)</f>
        <v>43294</v>
      </c>
      <c r="Y191">
        <f>Table1[[#This Row],[Average_Cost_for_two]]*VLOOKUP(Table1[[#This Row],[Currency]],currency!$A$2:$B$10,2,FALSE)</f>
        <v>6</v>
      </c>
      <c r="Z191" t="str">
        <f>VLOOKUP(C191,country!A:B,2,FALSE)</f>
        <v>India</v>
      </c>
      <c r="AA191">
        <f t="shared" si="2"/>
        <v>3</v>
      </c>
    </row>
    <row r="192" spans="1:27" ht="15.75" customHeight="1" x14ac:dyDescent="0.25">
      <c r="A192">
        <v>18313119</v>
      </c>
      <c r="B192" t="s">
        <v>531</v>
      </c>
      <c r="C192">
        <v>1</v>
      </c>
      <c r="D192" t="s">
        <v>23</v>
      </c>
      <c r="E192" t="s">
        <v>532</v>
      </c>
      <c r="F192" t="s">
        <v>79</v>
      </c>
      <c r="G192" t="s">
        <v>80</v>
      </c>
      <c r="H192">
        <v>77.2463975</v>
      </c>
      <c r="I192">
        <v>28.5812764</v>
      </c>
      <c r="J192" t="s">
        <v>533</v>
      </c>
      <c r="K192" t="s">
        <v>28</v>
      </c>
      <c r="L192" t="s">
        <v>29</v>
      </c>
      <c r="M192" t="s">
        <v>29</v>
      </c>
      <c r="N192" t="s">
        <v>29</v>
      </c>
      <c r="O192" t="s">
        <v>29</v>
      </c>
      <c r="P192">
        <v>2</v>
      </c>
      <c r="Q192">
        <v>0</v>
      </c>
      <c r="R192">
        <v>500</v>
      </c>
      <c r="S192" t="str">
        <f>IF(Table1[[#This Row],[Average_Cost_for_two]]&lt;500,"Low",IF(Table1[[#This Row],[Average_Cost_for_two]]&lt;=1500,"Medium","High"))</f>
        <v>Medium</v>
      </c>
      <c r="T192">
        <v>1</v>
      </c>
      <c r="U192">
        <v>2011</v>
      </c>
      <c r="V192">
        <v>7</v>
      </c>
      <c r="W192">
        <v>16</v>
      </c>
      <c r="X192">
        <f>IF(OR(Main!$U192=0,
       Main!$V192=0,
       Main!$W192=0),
   "",
   DATE(Main!$U192,
        Main!$V192,
        Main!$W192)
)</f>
        <v>40740</v>
      </c>
      <c r="Y192">
        <f>Table1[[#This Row],[Average_Cost_for_two]]*VLOOKUP(Table1[[#This Row],[Currency]],currency!$A$2:$B$10,2,FALSE)</f>
        <v>6</v>
      </c>
      <c r="Z192" t="str">
        <f>VLOOKUP(C192,country!A:B,2,FALSE)</f>
        <v>India</v>
      </c>
      <c r="AA192">
        <f t="shared" si="2"/>
        <v>3</v>
      </c>
    </row>
    <row r="193" spans="1:27" ht="15.75" customHeight="1" x14ac:dyDescent="0.25">
      <c r="A193">
        <v>18449620</v>
      </c>
      <c r="B193" t="s">
        <v>534</v>
      </c>
      <c r="C193">
        <v>1</v>
      </c>
      <c r="D193" t="s">
        <v>23</v>
      </c>
      <c r="E193" t="s">
        <v>535</v>
      </c>
      <c r="F193" t="s">
        <v>445</v>
      </c>
      <c r="G193" t="s">
        <v>446</v>
      </c>
      <c r="H193">
        <v>77.243649000000005</v>
      </c>
      <c r="I193">
        <v>28.553673</v>
      </c>
      <c r="J193" t="s">
        <v>536</v>
      </c>
      <c r="K193" t="s">
        <v>28</v>
      </c>
      <c r="L193" t="s">
        <v>36</v>
      </c>
      <c r="M193" t="s">
        <v>29</v>
      </c>
      <c r="N193" t="s">
        <v>29</v>
      </c>
      <c r="O193" t="s">
        <v>29</v>
      </c>
      <c r="P193">
        <v>3</v>
      </c>
      <c r="Q193">
        <v>0</v>
      </c>
      <c r="R193">
        <v>1200</v>
      </c>
      <c r="S193" t="str">
        <f>IF(Table1[[#This Row],[Average_Cost_for_two]]&lt;500,"Low",IF(Table1[[#This Row],[Average_Cost_for_two]]&lt;=1500,"Medium","High"))</f>
        <v>Medium</v>
      </c>
      <c r="T193">
        <v>1</v>
      </c>
      <c r="U193">
        <v>2018</v>
      </c>
      <c r="V193">
        <v>7</v>
      </c>
      <c r="W193">
        <v>21</v>
      </c>
      <c r="X193">
        <f>IF(OR(Main!$U193=0,
       Main!$V193=0,
       Main!$W193=0),
   "",
   DATE(Main!$U193,
        Main!$V193,
        Main!$W193)
)</f>
        <v>43302</v>
      </c>
      <c r="Y193">
        <f>Table1[[#This Row],[Average_Cost_for_two]]*VLOOKUP(Table1[[#This Row],[Currency]],currency!$A$2:$B$10,2,FALSE)</f>
        <v>14.4</v>
      </c>
      <c r="Z193" t="str">
        <f>VLOOKUP(C193,country!A:B,2,FALSE)</f>
        <v>India</v>
      </c>
      <c r="AA193">
        <f t="shared" si="2"/>
        <v>3</v>
      </c>
    </row>
    <row r="194" spans="1:27" ht="15.75" customHeight="1" x14ac:dyDescent="0.25">
      <c r="A194">
        <v>18272389</v>
      </c>
      <c r="B194" t="s">
        <v>537</v>
      </c>
      <c r="C194">
        <v>1</v>
      </c>
      <c r="D194" t="s">
        <v>23</v>
      </c>
      <c r="E194" t="s">
        <v>538</v>
      </c>
      <c r="F194" t="s">
        <v>506</v>
      </c>
      <c r="G194" t="s">
        <v>507</v>
      </c>
      <c r="H194">
        <v>77.227447499999997</v>
      </c>
      <c r="I194">
        <v>28.700068099999999</v>
      </c>
      <c r="J194" t="s">
        <v>539</v>
      </c>
      <c r="K194" t="s">
        <v>28</v>
      </c>
      <c r="L194" t="s">
        <v>29</v>
      </c>
      <c r="M194" t="s">
        <v>29</v>
      </c>
      <c r="N194" t="s">
        <v>29</v>
      </c>
      <c r="O194" t="s">
        <v>29</v>
      </c>
      <c r="P194">
        <v>2</v>
      </c>
      <c r="Q194">
        <v>0</v>
      </c>
      <c r="R194">
        <v>500</v>
      </c>
      <c r="S194" t="str">
        <f>IF(Table1[[#This Row],[Average_Cost_for_two]]&lt;500,"Low",IF(Table1[[#This Row],[Average_Cost_for_two]]&lt;=1500,"Medium","High"))</f>
        <v>Medium</v>
      </c>
      <c r="T194">
        <v>1</v>
      </c>
      <c r="U194">
        <v>2017</v>
      </c>
      <c r="V194">
        <v>7</v>
      </c>
      <c r="W194">
        <v>21</v>
      </c>
      <c r="X194">
        <f>IF(OR(Main!$U194=0,
       Main!$V194=0,
       Main!$W194=0),
   "",
   DATE(Main!$U194,
        Main!$V194,
        Main!$W194)
)</f>
        <v>42937</v>
      </c>
      <c r="Y194">
        <f>Table1[[#This Row],[Average_Cost_for_two]]*VLOOKUP(Table1[[#This Row],[Currency]],currency!$A$2:$B$10,2,FALSE)</f>
        <v>6</v>
      </c>
      <c r="Z194" t="str">
        <f>VLOOKUP(C194,country!A:B,2,FALSE)</f>
        <v>India</v>
      </c>
      <c r="AA194">
        <f t="shared" ref="AA194:AA257" si="3">ROUNDUP(V194/3,0)</f>
        <v>3</v>
      </c>
    </row>
    <row r="195" spans="1:27" ht="15.75" customHeight="1" x14ac:dyDescent="0.25">
      <c r="A195">
        <v>18317483</v>
      </c>
      <c r="B195" t="s">
        <v>540</v>
      </c>
      <c r="C195">
        <v>1</v>
      </c>
      <c r="D195" t="s">
        <v>23</v>
      </c>
      <c r="E195" t="s">
        <v>541</v>
      </c>
      <c r="F195" t="s">
        <v>542</v>
      </c>
      <c r="G195" t="s">
        <v>543</v>
      </c>
      <c r="H195">
        <v>77.2431646</v>
      </c>
      <c r="I195">
        <v>28.646386499999998</v>
      </c>
      <c r="J195" t="s">
        <v>500</v>
      </c>
      <c r="K195" t="s">
        <v>28</v>
      </c>
      <c r="L195" t="s">
        <v>29</v>
      </c>
      <c r="M195" t="s">
        <v>29</v>
      </c>
      <c r="N195" t="s">
        <v>29</v>
      </c>
      <c r="O195" t="s">
        <v>29</v>
      </c>
      <c r="P195">
        <v>3</v>
      </c>
      <c r="Q195">
        <v>0</v>
      </c>
      <c r="R195">
        <v>1000</v>
      </c>
      <c r="S195" t="str">
        <f>IF(Table1[[#This Row],[Average_Cost_for_two]]&lt;500,"Low",IF(Table1[[#This Row],[Average_Cost_for_two]]&lt;=1500,"Medium","High"))</f>
        <v>Medium</v>
      </c>
      <c r="T195">
        <v>1</v>
      </c>
      <c r="U195">
        <v>2013</v>
      </c>
      <c r="V195">
        <v>7</v>
      </c>
      <c r="W195">
        <v>9</v>
      </c>
      <c r="X195">
        <f>IF(OR(Main!$U195=0,
       Main!$V195=0,
       Main!$W195=0),
   "",
   DATE(Main!$U195,
        Main!$V195,
        Main!$W195)
)</f>
        <v>41464</v>
      </c>
      <c r="Y195">
        <f>Table1[[#This Row],[Average_Cost_for_two]]*VLOOKUP(Table1[[#This Row],[Currency]],currency!$A$2:$B$10,2,FALSE)</f>
        <v>12</v>
      </c>
      <c r="Z195" t="str">
        <f>VLOOKUP(C195,country!A:B,2,FALSE)</f>
        <v>India</v>
      </c>
      <c r="AA195">
        <f t="shared" si="3"/>
        <v>3</v>
      </c>
    </row>
    <row r="196" spans="1:27" ht="15.75" customHeight="1" x14ac:dyDescent="0.25">
      <c r="A196">
        <v>18369764</v>
      </c>
      <c r="B196" t="s">
        <v>544</v>
      </c>
      <c r="C196">
        <v>1</v>
      </c>
      <c r="D196" t="s">
        <v>23</v>
      </c>
      <c r="E196" t="s">
        <v>545</v>
      </c>
      <c r="F196" t="s">
        <v>59</v>
      </c>
      <c r="G196" t="s">
        <v>60</v>
      </c>
      <c r="H196">
        <v>77.091898200000003</v>
      </c>
      <c r="I196">
        <v>28.586573900000001</v>
      </c>
      <c r="J196" t="s">
        <v>503</v>
      </c>
      <c r="K196" t="s">
        <v>28</v>
      </c>
      <c r="L196" t="s">
        <v>29</v>
      </c>
      <c r="M196" t="s">
        <v>29</v>
      </c>
      <c r="N196" t="s">
        <v>29</v>
      </c>
      <c r="O196" t="s">
        <v>29</v>
      </c>
      <c r="P196">
        <v>2</v>
      </c>
      <c r="Q196">
        <v>0</v>
      </c>
      <c r="R196">
        <v>550</v>
      </c>
      <c r="S196" t="str">
        <f>IF(Table1[[#This Row],[Average_Cost_for_two]]&lt;500,"Low",IF(Table1[[#This Row],[Average_Cost_for_two]]&lt;=1500,"Medium","High"))</f>
        <v>Medium</v>
      </c>
      <c r="T196">
        <v>1</v>
      </c>
      <c r="U196">
        <v>2013</v>
      </c>
      <c r="V196">
        <v>7</v>
      </c>
      <c r="W196">
        <v>23</v>
      </c>
      <c r="X196">
        <f>IF(OR(Main!$U196=0,
       Main!$V196=0,
       Main!$W196=0),
   "",
   DATE(Main!$U196,
        Main!$V196,
        Main!$W196)
)</f>
        <v>41478</v>
      </c>
      <c r="Y196">
        <f>Table1[[#This Row],[Average_Cost_for_two]]*VLOOKUP(Table1[[#This Row],[Currency]],currency!$A$2:$B$10,2,FALSE)</f>
        <v>6.6000000000000005</v>
      </c>
      <c r="Z196" t="str">
        <f>VLOOKUP(C196,country!A:B,2,FALSE)</f>
        <v>India</v>
      </c>
      <c r="AA196">
        <f t="shared" si="3"/>
        <v>3</v>
      </c>
    </row>
    <row r="197" spans="1:27" ht="15.75" customHeight="1" x14ac:dyDescent="0.25">
      <c r="A197">
        <v>18430898</v>
      </c>
      <c r="B197" t="s">
        <v>546</v>
      </c>
      <c r="C197">
        <v>1</v>
      </c>
      <c r="D197" t="s">
        <v>23</v>
      </c>
      <c r="E197" t="s">
        <v>547</v>
      </c>
      <c r="F197" t="s">
        <v>209</v>
      </c>
      <c r="G197" t="s">
        <v>208</v>
      </c>
      <c r="H197">
        <v>77.1126948</v>
      </c>
      <c r="I197">
        <v>28.637298600000001</v>
      </c>
      <c r="J197" t="s">
        <v>500</v>
      </c>
      <c r="K197" t="s">
        <v>28</v>
      </c>
      <c r="L197" t="s">
        <v>29</v>
      </c>
      <c r="M197" t="s">
        <v>29</v>
      </c>
      <c r="N197" t="s">
        <v>29</v>
      </c>
      <c r="O197" t="s">
        <v>29</v>
      </c>
      <c r="P197">
        <v>2</v>
      </c>
      <c r="Q197">
        <v>0</v>
      </c>
      <c r="R197">
        <v>500</v>
      </c>
      <c r="S197" t="str">
        <f>IF(Table1[[#This Row],[Average_Cost_for_two]]&lt;500,"Low",IF(Table1[[#This Row],[Average_Cost_for_two]]&lt;=1500,"Medium","High"))</f>
        <v>Medium</v>
      </c>
      <c r="T197">
        <v>1</v>
      </c>
      <c r="U197">
        <v>2013</v>
      </c>
      <c r="V197">
        <v>7</v>
      </c>
      <c r="W197">
        <v>20</v>
      </c>
      <c r="X197">
        <f>IF(OR(Main!$U197=0,
       Main!$V197=0,
       Main!$W197=0),
   "",
   DATE(Main!$U197,
        Main!$V197,
        Main!$W197)
)</f>
        <v>41475</v>
      </c>
      <c r="Y197">
        <f>Table1[[#This Row],[Average_Cost_for_two]]*VLOOKUP(Table1[[#This Row],[Currency]],currency!$A$2:$B$10,2,FALSE)</f>
        <v>6</v>
      </c>
      <c r="Z197" t="str">
        <f>VLOOKUP(C197,country!A:B,2,FALSE)</f>
        <v>India</v>
      </c>
      <c r="AA197">
        <f t="shared" si="3"/>
        <v>3</v>
      </c>
    </row>
    <row r="198" spans="1:27" ht="15.75" customHeight="1" x14ac:dyDescent="0.25">
      <c r="A198">
        <v>18428216</v>
      </c>
      <c r="B198" t="s">
        <v>548</v>
      </c>
      <c r="C198">
        <v>1</v>
      </c>
      <c r="D198" t="s">
        <v>23</v>
      </c>
      <c r="E198" t="s">
        <v>549</v>
      </c>
      <c r="F198" t="s">
        <v>472</v>
      </c>
      <c r="G198" t="s">
        <v>473</v>
      </c>
      <c r="H198">
        <v>77.306685400000006</v>
      </c>
      <c r="I198">
        <v>28.659580699999999</v>
      </c>
      <c r="J198" t="s">
        <v>550</v>
      </c>
      <c r="K198" t="s">
        <v>28</v>
      </c>
      <c r="L198" t="s">
        <v>29</v>
      </c>
      <c r="M198" t="s">
        <v>29</v>
      </c>
      <c r="N198" t="s">
        <v>29</v>
      </c>
      <c r="O198" t="s">
        <v>29</v>
      </c>
      <c r="P198">
        <v>2</v>
      </c>
      <c r="Q198">
        <v>0</v>
      </c>
      <c r="R198">
        <v>500</v>
      </c>
      <c r="S198" t="str">
        <f>IF(Table1[[#This Row],[Average_Cost_for_two]]&lt;500,"Low",IF(Table1[[#This Row],[Average_Cost_for_two]]&lt;=1500,"Medium","High"))</f>
        <v>Medium</v>
      </c>
      <c r="T198">
        <v>1</v>
      </c>
      <c r="U198">
        <v>2017</v>
      </c>
      <c r="V198">
        <v>6</v>
      </c>
      <c r="W198">
        <v>25</v>
      </c>
      <c r="X198">
        <f>IF(OR(Main!$U198=0,
       Main!$V198=0,
       Main!$W198=0),
   "",
   DATE(Main!$U198,
        Main!$V198,
        Main!$W198)
)</f>
        <v>42911</v>
      </c>
      <c r="Y198">
        <f>Table1[[#This Row],[Average_Cost_for_two]]*VLOOKUP(Table1[[#This Row],[Currency]],currency!$A$2:$B$10,2,FALSE)</f>
        <v>6</v>
      </c>
      <c r="Z198" t="str">
        <f>VLOOKUP(C198,country!A:B,2,FALSE)</f>
        <v>India</v>
      </c>
      <c r="AA198">
        <f t="shared" si="3"/>
        <v>2</v>
      </c>
    </row>
    <row r="199" spans="1:27" ht="15.75" customHeight="1" x14ac:dyDescent="0.25">
      <c r="A199">
        <v>18435830</v>
      </c>
      <c r="B199" t="s">
        <v>551</v>
      </c>
      <c r="C199">
        <v>1</v>
      </c>
      <c r="D199" t="s">
        <v>23</v>
      </c>
      <c r="E199" t="s">
        <v>552</v>
      </c>
      <c r="F199" t="s">
        <v>445</v>
      </c>
      <c r="G199" t="s">
        <v>446</v>
      </c>
      <c r="H199">
        <v>77.238585999999998</v>
      </c>
      <c r="I199">
        <v>28.555917999999998</v>
      </c>
      <c r="J199" t="s">
        <v>553</v>
      </c>
      <c r="K199" t="s">
        <v>28</v>
      </c>
      <c r="L199" t="s">
        <v>36</v>
      </c>
      <c r="M199" t="s">
        <v>36</v>
      </c>
      <c r="N199" t="s">
        <v>29</v>
      </c>
      <c r="O199" t="s">
        <v>29</v>
      </c>
      <c r="P199">
        <v>2</v>
      </c>
      <c r="Q199">
        <v>0</v>
      </c>
      <c r="R199">
        <v>900</v>
      </c>
      <c r="S199" t="str">
        <f>IF(Table1[[#This Row],[Average_Cost_for_two]]&lt;500,"Low",IF(Table1[[#This Row],[Average_Cost_for_two]]&lt;=1500,"Medium","High"))</f>
        <v>Medium</v>
      </c>
      <c r="T199">
        <v>1</v>
      </c>
      <c r="U199">
        <v>2010</v>
      </c>
      <c r="V199">
        <v>6</v>
      </c>
      <c r="W199">
        <v>1</v>
      </c>
      <c r="X199">
        <f>IF(OR(Main!$U199=0,
       Main!$V199=0,
       Main!$W199=0),
   "",
   DATE(Main!$U199,
        Main!$V199,
        Main!$W199)
)</f>
        <v>40330</v>
      </c>
      <c r="Y199">
        <f>Table1[[#This Row],[Average_Cost_for_two]]*VLOOKUP(Table1[[#This Row],[Currency]],currency!$A$2:$B$10,2,FALSE)</f>
        <v>10.8</v>
      </c>
      <c r="Z199" t="str">
        <f>VLOOKUP(C199,country!A:B,2,FALSE)</f>
        <v>India</v>
      </c>
      <c r="AA199">
        <f t="shared" si="3"/>
        <v>2</v>
      </c>
    </row>
    <row r="200" spans="1:27" ht="15.75" customHeight="1" x14ac:dyDescent="0.25">
      <c r="A200">
        <v>18357956</v>
      </c>
      <c r="B200" t="s">
        <v>554</v>
      </c>
      <c r="C200">
        <v>1</v>
      </c>
      <c r="D200" t="s">
        <v>23</v>
      </c>
      <c r="E200" t="s">
        <v>555</v>
      </c>
      <c r="F200" t="s">
        <v>71</v>
      </c>
      <c r="G200" t="s">
        <v>72</v>
      </c>
      <c r="H200">
        <v>77.227293500000002</v>
      </c>
      <c r="I200">
        <v>28.572911300000001</v>
      </c>
      <c r="J200" t="s">
        <v>556</v>
      </c>
      <c r="K200" t="s">
        <v>28</v>
      </c>
      <c r="L200" t="s">
        <v>29</v>
      </c>
      <c r="M200" t="s">
        <v>29</v>
      </c>
      <c r="N200" t="s">
        <v>29</v>
      </c>
      <c r="O200" t="s">
        <v>29</v>
      </c>
      <c r="P200">
        <v>2</v>
      </c>
      <c r="Q200">
        <v>0</v>
      </c>
      <c r="R200">
        <v>500</v>
      </c>
      <c r="S200" t="str">
        <f>IF(Table1[[#This Row],[Average_Cost_for_two]]&lt;500,"Low",IF(Table1[[#This Row],[Average_Cost_for_two]]&lt;=1500,"Medium","High"))</f>
        <v>Medium</v>
      </c>
      <c r="T200">
        <v>1</v>
      </c>
      <c r="U200">
        <v>2015</v>
      </c>
      <c r="V200">
        <v>5</v>
      </c>
      <c r="W200">
        <v>1</v>
      </c>
      <c r="X200">
        <f>IF(OR(Main!$U200=0,
       Main!$V200=0,
       Main!$W200=0),
   "",
   DATE(Main!$U200,
        Main!$V200,
        Main!$W200)
)</f>
        <v>42125</v>
      </c>
      <c r="Y200">
        <f>Table1[[#This Row],[Average_Cost_for_two]]*VLOOKUP(Table1[[#This Row],[Currency]],currency!$A$2:$B$10,2,FALSE)</f>
        <v>6</v>
      </c>
      <c r="Z200" t="str">
        <f>VLOOKUP(C200,country!A:B,2,FALSE)</f>
        <v>India</v>
      </c>
      <c r="AA200">
        <f t="shared" si="3"/>
        <v>2</v>
      </c>
    </row>
    <row r="201" spans="1:27" ht="15.75" customHeight="1" x14ac:dyDescent="0.25">
      <c r="A201">
        <v>305153</v>
      </c>
      <c r="B201" t="s">
        <v>557</v>
      </c>
      <c r="C201">
        <v>1</v>
      </c>
      <c r="D201" t="s">
        <v>23</v>
      </c>
      <c r="E201" t="s">
        <v>558</v>
      </c>
      <c r="F201" t="s">
        <v>39</v>
      </c>
      <c r="G201" t="s">
        <v>40</v>
      </c>
      <c r="H201">
        <v>77.125029900000001</v>
      </c>
      <c r="I201">
        <v>28.5472207</v>
      </c>
      <c r="J201" t="s">
        <v>559</v>
      </c>
      <c r="K201" t="s">
        <v>28</v>
      </c>
      <c r="L201" t="s">
        <v>29</v>
      </c>
      <c r="M201" t="s">
        <v>29</v>
      </c>
      <c r="N201" t="s">
        <v>29</v>
      </c>
      <c r="O201" t="s">
        <v>29</v>
      </c>
      <c r="P201">
        <v>2</v>
      </c>
      <c r="Q201">
        <v>0</v>
      </c>
      <c r="R201">
        <v>650</v>
      </c>
      <c r="S201" t="str">
        <f>IF(Table1[[#This Row],[Average_Cost_for_two]]&lt;500,"Low",IF(Table1[[#This Row],[Average_Cost_for_two]]&lt;=1500,"Medium","High"))</f>
        <v>Medium</v>
      </c>
      <c r="T201">
        <v>1</v>
      </c>
      <c r="U201">
        <v>2014</v>
      </c>
      <c r="V201">
        <v>5</v>
      </c>
      <c r="W201">
        <v>5</v>
      </c>
      <c r="X201">
        <f>IF(OR(Main!$U201=0,
       Main!$V201=0,
       Main!$W201=0),
   "",
   DATE(Main!$U201,
        Main!$V201,
        Main!$W201)
)</f>
        <v>41764</v>
      </c>
      <c r="Y201">
        <f>Table1[[#This Row],[Average_Cost_for_two]]*VLOOKUP(Table1[[#This Row],[Currency]],currency!$A$2:$B$10,2,FALSE)</f>
        <v>7.8</v>
      </c>
      <c r="Z201" t="str">
        <f>VLOOKUP(C201,country!A:B,2,FALSE)</f>
        <v>India</v>
      </c>
      <c r="AA201">
        <f t="shared" si="3"/>
        <v>2</v>
      </c>
    </row>
    <row r="202" spans="1:27" ht="15.75" customHeight="1" x14ac:dyDescent="0.25">
      <c r="A202">
        <v>18340302</v>
      </c>
      <c r="B202" t="s">
        <v>560</v>
      </c>
      <c r="C202">
        <v>1</v>
      </c>
      <c r="D202" t="s">
        <v>23</v>
      </c>
      <c r="E202" t="s">
        <v>561</v>
      </c>
      <c r="F202" t="s">
        <v>177</v>
      </c>
      <c r="G202" t="s">
        <v>178</v>
      </c>
      <c r="H202">
        <v>77.150134100000002</v>
      </c>
      <c r="I202">
        <v>28.494510300000002</v>
      </c>
      <c r="J202" t="s">
        <v>562</v>
      </c>
      <c r="K202" t="s">
        <v>28</v>
      </c>
      <c r="L202" t="s">
        <v>29</v>
      </c>
      <c r="M202" t="s">
        <v>36</v>
      </c>
      <c r="N202" t="s">
        <v>29</v>
      </c>
      <c r="O202" t="s">
        <v>29</v>
      </c>
      <c r="P202">
        <v>2</v>
      </c>
      <c r="Q202">
        <v>0</v>
      </c>
      <c r="R202">
        <v>600</v>
      </c>
      <c r="S202" t="str">
        <f>IF(Table1[[#This Row],[Average_Cost_for_two]]&lt;500,"Low",IF(Table1[[#This Row],[Average_Cost_for_two]]&lt;=1500,"Medium","High"))</f>
        <v>Medium</v>
      </c>
      <c r="T202">
        <v>1</v>
      </c>
      <c r="U202">
        <v>2015</v>
      </c>
      <c r="V202">
        <v>5</v>
      </c>
      <c r="W202">
        <v>22</v>
      </c>
      <c r="X202">
        <f>IF(OR(Main!$U202=0,
       Main!$V202=0,
       Main!$W202=0),
   "",
   DATE(Main!$U202,
        Main!$V202,
        Main!$W202)
)</f>
        <v>42146</v>
      </c>
      <c r="Y202">
        <f>Table1[[#This Row],[Average_Cost_for_two]]*VLOOKUP(Table1[[#This Row],[Currency]],currency!$A$2:$B$10,2,FALSE)</f>
        <v>7.2</v>
      </c>
      <c r="Z202" t="str">
        <f>VLOOKUP(C202,country!A:B,2,FALSE)</f>
        <v>India</v>
      </c>
      <c r="AA202">
        <f t="shared" si="3"/>
        <v>2</v>
      </c>
    </row>
    <row r="203" spans="1:27" ht="15.75" customHeight="1" x14ac:dyDescent="0.25">
      <c r="A203">
        <v>18397621</v>
      </c>
      <c r="B203" t="s">
        <v>563</v>
      </c>
      <c r="C203">
        <v>1</v>
      </c>
      <c r="D203" t="s">
        <v>23</v>
      </c>
      <c r="E203" t="s">
        <v>564</v>
      </c>
      <c r="F203" t="s">
        <v>565</v>
      </c>
      <c r="G203" t="s">
        <v>566</v>
      </c>
      <c r="H203">
        <v>77.122934000000001</v>
      </c>
      <c r="I203">
        <v>28.552710999999999</v>
      </c>
      <c r="J203" t="s">
        <v>567</v>
      </c>
      <c r="K203" t="s">
        <v>28</v>
      </c>
      <c r="L203" t="s">
        <v>29</v>
      </c>
      <c r="M203" t="s">
        <v>29</v>
      </c>
      <c r="N203" t="s">
        <v>29</v>
      </c>
      <c r="O203" t="s">
        <v>29</v>
      </c>
      <c r="P203">
        <v>2</v>
      </c>
      <c r="Q203">
        <v>0</v>
      </c>
      <c r="R203">
        <v>500</v>
      </c>
      <c r="S203" t="str">
        <f>IF(Table1[[#This Row],[Average_Cost_for_two]]&lt;500,"Low",IF(Table1[[#This Row],[Average_Cost_for_two]]&lt;=1500,"Medium","High"))</f>
        <v>Medium</v>
      </c>
      <c r="T203">
        <v>1</v>
      </c>
      <c r="U203">
        <v>2017</v>
      </c>
      <c r="V203">
        <v>5</v>
      </c>
      <c r="W203">
        <v>7</v>
      </c>
      <c r="X203">
        <f>IF(OR(Main!$U203=0,
       Main!$V203=0,
       Main!$W203=0),
   "",
   DATE(Main!$U203,
        Main!$V203,
        Main!$W203)
)</f>
        <v>42862</v>
      </c>
      <c r="Y203">
        <f>Table1[[#This Row],[Average_Cost_for_two]]*VLOOKUP(Table1[[#This Row],[Currency]],currency!$A$2:$B$10,2,FALSE)</f>
        <v>6</v>
      </c>
      <c r="Z203" t="str">
        <f>VLOOKUP(C203,country!A:B,2,FALSE)</f>
        <v>India</v>
      </c>
      <c r="AA203">
        <f t="shared" si="3"/>
        <v>2</v>
      </c>
    </row>
    <row r="204" spans="1:27" ht="15.75" customHeight="1" x14ac:dyDescent="0.25">
      <c r="A204">
        <v>18472665</v>
      </c>
      <c r="B204" t="s">
        <v>568</v>
      </c>
      <c r="C204">
        <v>1</v>
      </c>
      <c r="D204" t="s">
        <v>23</v>
      </c>
      <c r="E204" t="s">
        <v>569</v>
      </c>
      <c r="F204" t="s">
        <v>63</v>
      </c>
      <c r="G204" t="s">
        <v>64</v>
      </c>
      <c r="H204">
        <v>77.167133500000006</v>
      </c>
      <c r="I204">
        <v>28.5724166</v>
      </c>
      <c r="J204" t="s">
        <v>570</v>
      </c>
      <c r="K204" t="s">
        <v>28</v>
      </c>
      <c r="L204" t="s">
        <v>29</v>
      </c>
      <c r="M204" t="s">
        <v>36</v>
      </c>
      <c r="N204" t="s">
        <v>29</v>
      </c>
      <c r="O204" t="s">
        <v>29</v>
      </c>
      <c r="P204">
        <v>2</v>
      </c>
      <c r="Q204">
        <v>0</v>
      </c>
      <c r="R204">
        <v>600</v>
      </c>
      <c r="S204" t="str">
        <f>IF(Table1[[#This Row],[Average_Cost_for_two]]&lt;500,"Low",IF(Table1[[#This Row],[Average_Cost_for_two]]&lt;=1500,"Medium","High"))</f>
        <v>Medium</v>
      </c>
      <c r="T204">
        <v>1</v>
      </c>
      <c r="U204">
        <v>2016</v>
      </c>
      <c r="V204">
        <v>5</v>
      </c>
      <c r="W204">
        <v>16</v>
      </c>
      <c r="X204">
        <f>IF(OR(Main!$U204=0,
       Main!$V204=0,
       Main!$W204=0),
   "",
   DATE(Main!$U204,
        Main!$V204,
        Main!$W204)
)</f>
        <v>42506</v>
      </c>
      <c r="Y204">
        <f>Table1[[#This Row],[Average_Cost_for_two]]*VLOOKUP(Table1[[#This Row],[Currency]],currency!$A$2:$B$10,2,FALSE)</f>
        <v>7.2</v>
      </c>
      <c r="Z204" t="str">
        <f>VLOOKUP(C204,country!A:B,2,FALSE)</f>
        <v>India</v>
      </c>
      <c r="AA204">
        <f t="shared" si="3"/>
        <v>2</v>
      </c>
    </row>
    <row r="205" spans="1:27" ht="15.75" customHeight="1" x14ac:dyDescent="0.25">
      <c r="A205">
        <v>18357568</v>
      </c>
      <c r="B205" t="s">
        <v>571</v>
      </c>
      <c r="C205">
        <v>1</v>
      </c>
      <c r="D205" t="s">
        <v>23</v>
      </c>
      <c r="E205" t="s">
        <v>572</v>
      </c>
      <c r="F205" t="s">
        <v>573</v>
      </c>
      <c r="G205" t="s">
        <v>574</v>
      </c>
      <c r="H205">
        <v>77.193671199999997</v>
      </c>
      <c r="I205">
        <v>28.5699787</v>
      </c>
      <c r="J205" t="s">
        <v>575</v>
      </c>
      <c r="K205" t="s">
        <v>28</v>
      </c>
      <c r="L205" t="s">
        <v>29</v>
      </c>
      <c r="M205" t="s">
        <v>29</v>
      </c>
      <c r="N205" t="s">
        <v>29</v>
      </c>
      <c r="O205" t="s">
        <v>29</v>
      </c>
      <c r="P205">
        <v>2</v>
      </c>
      <c r="Q205">
        <v>0</v>
      </c>
      <c r="R205">
        <v>600</v>
      </c>
      <c r="S205" t="str">
        <f>IF(Table1[[#This Row],[Average_Cost_for_two]]&lt;500,"Low",IF(Table1[[#This Row],[Average_Cost_for_two]]&lt;=1500,"Medium","High"))</f>
        <v>Medium</v>
      </c>
      <c r="T205">
        <v>1</v>
      </c>
      <c r="U205">
        <v>2011</v>
      </c>
      <c r="V205">
        <v>5</v>
      </c>
      <c r="W205">
        <v>14</v>
      </c>
      <c r="X205">
        <f>IF(OR(Main!$U205=0,
       Main!$V205=0,
       Main!$W205=0),
   "",
   DATE(Main!$U205,
        Main!$V205,
        Main!$W205)
)</f>
        <v>40677</v>
      </c>
      <c r="Y205">
        <f>Table1[[#This Row],[Average_Cost_for_two]]*VLOOKUP(Table1[[#This Row],[Currency]],currency!$A$2:$B$10,2,FALSE)</f>
        <v>7.2</v>
      </c>
      <c r="Z205" t="str">
        <f>VLOOKUP(C205,country!A:B,2,FALSE)</f>
        <v>India</v>
      </c>
      <c r="AA205">
        <f t="shared" si="3"/>
        <v>2</v>
      </c>
    </row>
    <row r="206" spans="1:27" ht="15.75" customHeight="1" x14ac:dyDescent="0.25">
      <c r="A206">
        <v>18492103</v>
      </c>
      <c r="B206" t="s">
        <v>576</v>
      </c>
      <c r="C206">
        <v>1</v>
      </c>
      <c r="D206" t="s">
        <v>23</v>
      </c>
      <c r="E206" t="s">
        <v>577</v>
      </c>
      <c r="F206" t="s">
        <v>209</v>
      </c>
      <c r="G206" t="s">
        <v>208</v>
      </c>
      <c r="H206">
        <v>77.114537799999994</v>
      </c>
      <c r="I206">
        <v>28.636983300000001</v>
      </c>
      <c r="J206" t="s">
        <v>477</v>
      </c>
      <c r="K206" t="s">
        <v>28</v>
      </c>
      <c r="L206" t="s">
        <v>29</v>
      </c>
      <c r="M206" t="s">
        <v>29</v>
      </c>
      <c r="N206" t="s">
        <v>29</v>
      </c>
      <c r="O206" t="s">
        <v>29</v>
      </c>
      <c r="P206">
        <v>2</v>
      </c>
      <c r="Q206">
        <v>0</v>
      </c>
      <c r="R206">
        <v>500</v>
      </c>
      <c r="S206" t="str">
        <f>IF(Table1[[#This Row],[Average_Cost_for_two]]&lt;500,"Low",IF(Table1[[#This Row],[Average_Cost_for_two]]&lt;=1500,"Medium","High"))</f>
        <v>Medium</v>
      </c>
      <c r="T206">
        <v>1</v>
      </c>
      <c r="U206">
        <v>2018</v>
      </c>
      <c r="V206">
        <v>5</v>
      </c>
      <c r="W206">
        <v>26</v>
      </c>
      <c r="X206">
        <f>IF(OR(Main!$U206=0,
       Main!$V206=0,
       Main!$W206=0),
   "",
   DATE(Main!$U206,
        Main!$V206,
        Main!$W206)
)</f>
        <v>43246</v>
      </c>
      <c r="Y206">
        <f>Table1[[#This Row],[Average_Cost_for_two]]*VLOOKUP(Table1[[#This Row],[Currency]],currency!$A$2:$B$10,2,FALSE)</f>
        <v>6</v>
      </c>
      <c r="Z206" t="str">
        <f>VLOOKUP(C206,country!A:B,2,FALSE)</f>
        <v>India</v>
      </c>
      <c r="AA206">
        <f t="shared" si="3"/>
        <v>2</v>
      </c>
    </row>
    <row r="207" spans="1:27" ht="15.75" customHeight="1" x14ac:dyDescent="0.25">
      <c r="A207">
        <v>18424642</v>
      </c>
      <c r="B207" t="s">
        <v>578</v>
      </c>
      <c r="C207">
        <v>1</v>
      </c>
      <c r="D207" t="s">
        <v>23</v>
      </c>
      <c r="E207" t="s">
        <v>579</v>
      </c>
      <c r="F207" t="s">
        <v>75</v>
      </c>
      <c r="G207" t="s">
        <v>76</v>
      </c>
      <c r="H207">
        <v>77.310444680000003</v>
      </c>
      <c r="I207">
        <v>28.688452959999999</v>
      </c>
      <c r="J207" t="s">
        <v>580</v>
      </c>
      <c r="K207" t="s">
        <v>28</v>
      </c>
      <c r="L207" t="s">
        <v>29</v>
      </c>
      <c r="M207" t="s">
        <v>29</v>
      </c>
      <c r="N207" t="s">
        <v>29</v>
      </c>
      <c r="O207" t="s">
        <v>29</v>
      </c>
      <c r="P207">
        <v>2</v>
      </c>
      <c r="Q207">
        <v>0</v>
      </c>
      <c r="R207">
        <v>500</v>
      </c>
      <c r="S207" t="str">
        <f>IF(Table1[[#This Row],[Average_Cost_for_two]]&lt;500,"Low",IF(Table1[[#This Row],[Average_Cost_for_two]]&lt;=1500,"Medium","High"))</f>
        <v>Medium</v>
      </c>
      <c r="T207">
        <v>1</v>
      </c>
      <c r="U207">
        <v>2018</v>
      </c>
      <c r="V207">
        <v>4</v>
      </c>
      <c r="W207">
        <v>16</v>
      </c>
      <c r="X207">
        <f>IF(OR(Main!$U207=0,
       Main!$V207=0,
       Main!$W207=0),
   "",
   DATE(Main!$U207,
        Main!$V207,
        Main!$W207)
)</f>
        <v>43206</v>
      </c>
      <c r="Y207">
        <f>Table1[[#This Row],[Average_Cost_for_two]]*VLOOKUP(Table1[[#This Row],[Currency]],currency!$A$2:$B$10,2,FALSE)</f>
        <v>6</v>
      </c>
      <c r="Z207" t="str">
        <f>VLOOKUP(C207,country!A:B,2,FALSE)</f>
        <v>India</v>
      </c>
      <c r="AA207">
        <f t="shared" si="3"/>
        <v>2</v>
      </c>
    </row>
    <row r="208" spans="1:27" ht="15.75" customHeight="1" x14ac:dyDescent="0.25">
      <c r="A208">
        <v>311666</v>
      </c>
      <c r="B208" t="s">
        <v>581</v>
      </c>
      <c r="C208">
        <v>1</v>
      </c>
      <c r="D208" t="s">
        <v>23</v>
      </c>
      <c r="E208" t="s">
        <v>582</v>
      </c>
      <c r="F208" t="s">
        <v>39</v>
      </c>
      <c r="G208" t="s">
        <v>40</v>
      </c>
      <c r="H208">
        <v>77.123752499999995</v>
      </c>
      <c r="I208">
        <v>28.543479999999999</v>
      </c>
      <c r="J208" t="s">
        <v>575</v>
      </c>
      <c r="K208" t="s">
        <v>28</v>
      </c>
      <c r="L208" t="s">
        <v>29</v>
      </c>
      <c r="M208" t="s">
        <v>29</v>
      </c>
      <c r="N208" t="s">
        <v>29</v>
      </c>
      <c r="O208" t="s">
        <v>29</v>
      </c>
      <c r="P208">
        <v>2</v>
      </c>
      <c r="Q208">
        <v>0</v>
      </c>
      <c r="R208">
        <v>500</v>
      </c>
      <c r="S208" t="str">
        <f>IF(Table1[[#This Row],[Average_Cost_for_two]]&lt;500,"Low",IF(Table1[[#This Row],[Average_Cost_for_two]]&lt;=1500,"Medium","High"))</f>
        <v>Medium</v>
      </c>
      <c r="T208">
        <v>1</v>
      </c>
      <c r="U208">
        <v>2013</v>
      </c>
      <c r="V208">
        <v>4</v>
      </c>
      <c r="W208">
        <v>24</v>
      </c>
      <c r="X208">
        <f>IF(OR(Main!$U208=0,
       Main!$V208=0,
       Main!$W208=0),
   "",
   DATE(Main!$U208,
        Main!$V208,
        Main!$W208)
)</f>
        <v>41388</v>
      </c>
      <c r="Y208">
        <f>Table1[[#This Row],[Average_Cost_for_two]]*VLOOKUP(Table1[[#This Row],[Currency]],currency!$A$2:$B$10,2,FALSE)</f>
        <v>6</v>
      </c>
      <c r="Z208" t="str">
        <f>VLOOKUP(C208,country!A:B,2,FALSE)</f>
        <v>India</v>
      </c>
      <c r="AA208">
        <f t="shared" si="3"/>
        <v>2</v>
      </c>
    </row>
    <row r="209" spans="1:27" ht="15.75" customHeight="1" x14ac:dyDescent="0.25">
      <c r="A209">
        <v>18446867</v>
      </c>
      <c r="B209" t="s">
        <v>583</v>
      </c>
      <c r="C209">
        <v>1</v>
      </c>
      <c r="D209" t="s">
        <v>23</v>
      </c>
      <c r="E209" t="s">
        <v>584</v>
      </c>
      <c r="F209" t="s">
        <v>177</v>
      </c>
      <c r="G209" t="s">
        <v>178</v>
      </c>
      <c r="H209">
        <v>77.162105999999994</v>
      </c>
      <c r="I209">
        <v>28.496089099999999</v>
      </c>
      <c r="J209" t="s">
        <v>567</v>
      </c>
      <c r="K209" t="s">
        <v>28</v>
      </c>
      <c r="L209" t="s">
        <v>29</v>
      </c>
      <c r="M209" t="s">
        <v>29</v>
      </c>
      <c r="N209" t="s">
        <v>29</v>
      </c>
      <c r="O209" t="s">
        <v>29</v>
      </c>
      <c r="P209">
        <v>2</v>
      </c>
      <c r="Q209">
        <v>0</v>
      </c>
      <c r="R209">
        <v>500</v>
      </c>
      <c r="S209" t="str">
        <f>IF(Table1[[#This Row],[Average_Cost_for_two]]&lt;500,"Low",IF(Table1[[#This Row],[Average_Cost_for_two]]&lt;=1500,"Medium","High"))</f>
        <v>Medium</v>
      </c>
      <c r="T209">
        <v>1</v>
      </c>
      <c r="U209">
        <v>2017</v>
      </c>
      <c r="V209">
        <v>4</v>
      </c>
      <c r="W209">
        <v>27</v>
      </c>
      <c r="X209">
        <f>IF(OR(Main!$U209=0,
       Main!$V209=0,
       Main!$W209=0),
   "",
   DATE(Main!$U209,
        Main!$V209,
        Main!$W209)
)</f>
        <v>42852</v>
      </c>
      <c r="Y209">
        <f>Table1[[#This Row],[Average_Cost_for_two]]*VLOOKUP(Table1[[#This Row],[Currency]],currency!$A$2:$B$10,2,FALSE)</f>
        <v>6</v>
      </c>
      <c r="Z209" t="str">
        <f>VLOOKUP(C209,country!A:B,2,FALSE)</f>
        <v>India</v>
      </c>
      <c r="AA209">
        <f t="shared" si="3"/>
        <v>2</v>
      </c>
    </row>
    <row r="210" spans="1:27" ht="15.75" customHeight="1" x14ac:dyDescent="0.25">
      <c r="A210">
        <v>18438424</v>
      </c>
      <c r="B210" t="s">
        <v>585</v>
      </c>
      <c r="C210">
        <v>1</v>
      </c>
      <c r="D210" t="s">
        <v>23</v>
      </c>
      <c r="E210" t="s">
        <v>489</v>
      </c>
      <c r="F210" t="s">
        <v>490</v>
      </c>
      <c r="G210" t="s">
        <v>491</v>
      </c>
      <c r="H210">
        <v>77.162042099999994</v>
      </c>
      <c r="I210">
        <v>28.592136199999999</v>
      </c>
      <c r="J210" t="s">
        <v>586</v>
      </c>
      <c r="K210" t="s">
        <v>28</v>
      </c>
      <c r="L210" t="s">
        <v>29</v>
      </c>
      <c r="M210" t="s">
        <v>29</v>
      </c>
      <c r="N210" t="s">
        <v>29</v>
      </c>
      <c r="O210" t="s">
        <v>29</v>
      </c>
      <c r="P210">
        <v>2</v>
      </c>
      <c r="Q210">
        <v>0</v>
      </c>
      <c r="R210">
        <v>600</v>
      </c>
      <c r="S210" t="str">
        <f>IF(Table1[[#This Row],[Average_Cost_for_two]]&lt;500,"Low",IF(Table1[[#This Row],[Average_Cost_for_two]]&lt;=1500,"Medium","High"))</f>
        <v>Medium</v>
      </c>
      <c r="T210">
        <v>1</v>
      </c>
      <c r="U210">
        <v>2014</v>
      </c>
      <c r="V210">
        <v>4</v>
      </c>
      <c r="W210">
        <v>26</v>
      </c>
      <c r="X210">
        <f>IF(OR(Main!$U210=0,
       Main!$V210=0,
       Main!$W210=0),
   "",
   DATE(Main!$U210,
        Main!$V210,
        Main!$W210)
)</f>
        <v>41755</v>
      </c>
      <c r="Y210">
        <f>Table1[[#This Row],[Average_Cost_for_two]]*VLOOKUP(Table1[[#This Row],[Currency]],currency!$A$2:$B$10,2,FALSE)</f>
        <v>7.2</v>
      </c>
      <c r="Z210" t="str">
        <f>VLOOKUP(C210,country!A:B,2,FALSE)</f>
        <v>India</v>
      </c>
      <c r="AA210">
        <f t="shared" si="3"/>
        <v>2</v>
      </c>
    </row>
    <row r="211" spans="1:27" ht="15.75" customHeight="1" x14ac:dyDescent="0.25">
      <c r="A211">
        <v>17059541</v>
      </c>
      <c r="B211" t="s">
        <v>587</v>
      </c>
      <c r="C211">
        <v>216</v>
      </c>
      <c r="D211" t="s">
        <v>513</v>
      </c>
      <c r="E211" t="s">
        <v>588</v>
      </c>
      <c r="F211" t="s">
        <v>589</v>
      </c>
      <c r="G211" t="s">
        <v>590</v>
      </c>
      <c r="H211">
        <v>-81.471446999999998</v>
      </c>
      <c r="I211">
        <v>28.433235</v>
      </c>
      <c r="J211" t="s">
        <v>591</v>
      </c>
      <c r="K211" t="s">
        <v>518</v>
      </c>
      <c r="L211" t="s">
        <v>29</v>
      </c>
      <c r="M211" t="s">
        <v>29</v>
      </c>
      <c r="N211" t="s">
        <v>29</v>
      </c>
      <c r="O211" t="s">
        <v>29</v>
      </c>
      <c r="P211">
        <v>4</v>
      </c>
      <c r="Q211">
        <v>886</v>
      </c>
      <c r="R211">
        <v>50</v>
      </c>
      <c r="S211" t="str">
        <f>IF(Table1[[#This Row],[Average_Cost_for_two]]&lt;500,"Low",IF(Table1[[#This Row],[Average_Cost_for_two]]&lt;=1500,"Medium","High"))</f>
        <v>Low</v>
      </c>
      <c r="T211">
        <v>4.4000000000000004</v>
      </c>
      <c r="U211">
        <v>2012</v>
      </c>
      <c r="V211">
        <v>1</v>
      </c>
      <c r="W211">
        <v>27</v>
      </c>
      <c r="X211">
        <f>IF(OR(Main!$U211=0,
       Main!$V211=0,
       Main!$W211=0),
   "",
   DATE(Main!$U211,
        Main!$V211,
        Main!$W211)
)</f>
        <v>40935</v>
      </c>
      <c r="Y211">
        <f>Table1[[#This Row],[Average_Cost_for_two]]*VLOOKUP(Table1[[#This Row],[Currency]],currency!$A$2:$B$10,2,FALSE)</f>
        <v>50</v>
      </c>
      <c r="Z211" t="str">
        <f>VLOOKUP(C211,country!A:B,2,FALSE)</f>
        <v>United States</v>
      </c>
      <c r="AA211">
        <f t="shared" si="3"/>
        <v>1</v>
      </c>
    </row>
    <row r="212" spans="1:27" ht="15.75" customHeight="1" x14ac:dyDescent="0.25">
      <c r="A212">
        <v>18153555</v>
      </c>
      <c r="B212" t="s">
        <v>592</v>
      </c>
      <c r="C212">
        <v>1</v>
      </c>
      <c r="D212" t="s">
        <v>23</v>
      </c>
      <c r="E212" t="s">
        <v>593</v>
      </c>
      <c r="F212" t="s">
        <v>236</v>
      </c>
      <c r="G212" t="s">
        <v>235</v>
      </c>
      <c r="H212">
        <v>77.166800600000002</v>
      </c>
      <c r="I212">
        <v>28.708473699999999</v>
      </c>
      <c r="J212" t="s">
        <v>594</v>
      </c>
      <c r="K212" t="s">
        <v>28</v>
      </c>
      <c r="L212" t="s">
        <v>29</v>
      </c>
      <c r="M212" t="s">
        <v>29</v>
      </c>
      <c r="N212" t="s">
        <v>29</v>
      </c>
      <c r="O212" t="s">
        <v>29</v>
      </c>
      <c r="P212">
        <v>2</v>
      </c>
      <c r="Q212">
        <v>0</v>
      </c>
      <c r="R212">
        <v>600</v>
      </c>
      <c r="S212" t="str">
        <f>IF(Table1[[#This Row],[Average_Cost_for_two]]&lt;500,"Low",IF(Table1[[#This Row],[Average_Cost_for_two]]&lt;=1500,"Medium","High"))</f>
        <v>Medium</v>
      </c>
      <c r="T212">
        <v>1</v>
      </c>
      <c r="U212">
        <v>2018</v>
      </c>
      <c r="V212">
        <v>4</v>
      </c>
      <c r="W212">
        <v>8</v>
      </c>
      <c r="X212">
        <f>IF(OR(Main!$U212=0,
       Main!$V212=0,
       Main!$W212=0),
   "",
   DATE(Main!$U212,
        Main!$V212,
        Main!$W212)
)</f>
        <v>43198</v>
      </c>
      <c r="Y212">
        <f>Table1[[#This Row],[Average_Cost_for_two]]*VLOOKUP(Table1[[#This Row],[Currency]],currency!$A$2:$B$10,2,FALSE)</f>
        <v>7.2</v>
      </c>
      <c r="Z212" t="str">
        <f>VLOOKUP(C212,country!A:B,2,FALSE)</f>
        <v>India</v>
      </c>
      <c r="AA212">
        <f t="shared" si="3"/>
        <v>2</v>
      </c>
    </row>
    <row r="213" spans="1:27" ht="15.75" customHeight="1" x14ac:dyDescent="0.25">
      <c r="A213">
        <v>18429376</v>
      </c>
      <c r="B213" t="s">
        <v>595</v>
      </c>
      <c r="C213">
        <v>1</v>
      </c>
      <c r="D213" t="s">
        <v>23</v>
      </c>
      <c r="E213" t="s">
        <v>596</v>
      </c>
      <c r="F213" t="s">
        <v>597</v>
      </c>
      <c r="G213" t="s">
        <v>598</v>
      </c>
      <c r="H213">
        <v>77.277897499999995</v>
      </c>
      <c r="I213">
        <v>28.5665297</v>
      </c>
      <c r="J213" t="s">
        <v>533</v>
      </c>
      <c r="K213" t="s">
        <v>28</v>
      </c>
      <c r="L213" t="s">
        <v>29</v>
      </c>
      <c r="M213" t="s">
        <v>29</v>
      </c>
      <c r="N213" t="s">
        <v>29</v>
      </c>
      <c r="O213" t="s">
        <v>29</v>
      </c>
      <c r="P213">
        <v>2</v>
      </c>
      <c r="Q213">
        <v>0</v>
      </c>
      <c r="R213">
        <v>600</v>
      </c>
      <c r="S213" t="str">
        <f>IF(Table1[[#This Row],[Average_Cost_for_two]]&lt;500,"Low",IF(Table1[[#This Row],[Average_Cost_for_two]]&lt;=1500,"Medium","High"))</f>
        <v>Medium</v>
      </c>
      <c r="T213">
        <v>1</v>
      </c>
      <c r="U213">
        <v>2016</v>
      </c>
      <c r="V213">
        <v>4</v>
      </c>
      <c r="W213">
        <v>27</v>
      </c>
      <c r="X213">
        <f>IF(OR(Main!$U213=0,
       Main!$V213=0,
       Main!$W213=0),
   "",
   DATE(Main!$U213,
        Main!$V213,
        Main!$W213)
)</f>
        <v>42487</v>
      </c>
      <c r="Y213">
        <f>Table1[[#This Row],[Average_Cost_for_two]]*VLOOKUP(Table1[[#This Row],[Currency]],currency!$A$2:$B$10,2,FALSE)</f>
        <v>7.2</v>
      </c>
      <c r="Z213" t="str">
        <f>VLOOKUP(C213,country!A:B,2,FALSE)</f>
        <v>India</v>
      </c>
      <c r="AA213">
        <f t="shared" si="3"/>
        <v>2</v>
      </c>
    </row>
    <row r="214" spans="1:27" ht="15.75" customHeight="1" x14ac:dyDescent="0.25">
      <c r="A214">
        <v>18441542</v>
      </c>
      <c r="B214" t="s">
        <v>599</v>
      </c>
      <c r="C214">
        <v>1</v>
      </c>
      <c r="D214" t="s">
        <v>23</v>
      </c>
      <c r="E214" t="s">
        <v>600</v>
      </c>
      <c r="F214" t="s">
        <v>597</v>
      </c>
      <c r="G214" t="s">
        <v>598</v>
      </c>
      <c r="H214">
        <v>77.285720740000002</v>
      </c>
      <c r="I214">
        <v>28.56527732</v>
      </c>
      <c r="J214" t="s">
        <v>575</v>
      </c>
      <c r="K214" t="s">
        <v>28</v>
      </c>
      <c r="L214" t="s">
        <v>29</v>
      </c>
      <c r="M214" t="s">
        <v>29</v>
      </c>
      <c r="N214" t="s">
        <v>29</v>
      </c>
      <c r="O214" t="s">
        <v>29</v>
      </c>
      <c r="P214">
        <v>2</v>
      </c>
      <c r="Q214">
        <v>0</v>
      </c>
      <c r="R214">
        <v>500</v>
      </c>
      <c r="S214" t="str">
        <f>IF(Table1[[#This Row],[Average_Cost_for_two]]&lt;500,"Low",IF(Table1[[#This Row],[Average_Cost_for_two]]&lt;=1500,"Medium","High"))</f>
        <v>Medium</v>
      </c>
      <c r="T214">
        <v>1</v>
      </c>
      <c r="U214">
        <v>2011</v>
      </c>
      <c r="V214">
        <v>4</v>
      </c>
      <c r="W214">
        <v>25</v>
      </c>
      <c r="X214">
        <f>IF(OR(Main!$U214=0,
       Main!$V214=0,
       Main!$W214=0),
   "",
   DATE(Main!$U214,
        Main!$V214,
        Main!$W214)
)</f>
        <v>40658</v>
      </c>
      <c r="Y214">
        <f>Table1[[#This Row],[Average_Cost_for_two]]*VLOOKUP(Table1[[#This Row],[Currency]],currency!$A$2:$B$10,2,FALSE)</f>
        <v>6</v>
      </c>
      <c r="Z214" t="str">
        <f>VLOOKUP(C214,country!A:B,2,FALSE)</f>
        <v>India</v>
      </c>
      <c r="AA214">
        <f t="shared" si="3"/>
        <v>2</v>
      </c>
    </row>
    <row r="215" spans="1:27" ht="15.75" customHeight="1" x14ac:dyDescent="0.25">
      <c r="A215">
        <v>311544</v>
      </c>
      <c r="B215" t="s">
        <v>601</v>
      </c>
      <c r="C215">
        <v>1</v>
      </c>
      <c r="D215" t="s">
        <v>23</v>
      </c>
      <c r="E215" t="s">
        <v>602</v>
      </c>
      <c r="F215" t="s">
        <v>472</v>
      </c>
      <c r="G215" t="s">
        <v>473</v>
      </c>
      <c r="H215">
        <v>77.317026799999994</v>
      </c>
      <c r="I215">
        <v>28.662202400000002</v>
      </c>
      <c r="J215" t="s">
        <v>562</v>
      </c>
      <c r="K215" t="s">
        <v>28</v>
      </c>
      <c r="L215" t="s">
        <v>29</v>
      </c>
      <c r="M215" t="s">
        <v>29</v>
      </c>
      <c r="N215" t="s">
        <v>29</v>
      </c>
      <c r="O215" t="s">
        <v>29</v>
      </c>
      <c r="P215">
        <v>2</v>
      </c>
      <c r="Q215">
        <v>0</v>
      </c>
      <c r="R215">
        <v>500</v>
      </c>
      <c r="S215" t="str">
        <f>IF(Table1[[#This Row],[Average_Cost_for_two]]&lt;500,"Low",IF(Table1[[#This Row],[Average_Cost_for_two]]&lt;=1500,"Medium","High"))</f>
        <v>Medium</v>
      </c>
      <c r="T215">
        <v>1</v>
      </c>
      <c r="U215">
        <v>2017</v>
      </c>
      <c r="V215">
        <v>3</v>
      </c>
      <c r="W215">
        <v>6</v>
      </c>
      <c r="X215">
        <f>IF(OR(Main!$U215=0,
       Main!$V215=0,
       Main!$W215=0),
   "",
   DATE(Main!$U215,
        Main!$V215,
        Main!$W215)
)</f>
        <v>42800</v>
      </c>
      <c r="Y215">
        <f>Table1[[#This Row],[Average_Cost_for_two]]*VLOOKUP(Table1[[#This Row],[Currency]],currency!$A$2:$B$10,2,FALSE)</f>
        <v>6</v>
      </c>
      <c r="Z215" t="str">
        <f>VLOOKUP(C215,country!A:B,2,FALSE)</f>
        <v>India</v>
      </c>
      <c r="AA215">
        <f t="shared" si="3"/>
        <v>1</v>
      </c>
    </row>
    <row r="216" spans="1:27" ht="15.75" customHeight="1" x14ac:dyDescent="0.25">
      <c r="A216">
        <v>18430569</v>
      </c>
      <c r="B216" t="s">
        <v>603</v>
      </c>
      <c r="C216">
        <v>1</v>
      </c>
      <c r="D216" t="s">
        <v>23</v>
      </c>
      <c r="E216" t="s">
        <v>604</v>
      </c>
      <c r="F216" t="s">
        <v>51</v>
      </c>
      <c r="G216" t="s">
        <v>52</v>
      </c>
      <c r="H216">
        <v>77.011751899999993</v>
      </c>
      <c r="I216">
        <v>28.617963899999999</v>
      </c>
      <c r="J216" t="s">
        <v>477</v>
      </c>
      <c r="K216" t="s">
        <v>28</v>
      </c>
      <c r="L216" t="s">
        <v>36</v>
      </c>
      <c r="M216" t="s">
        <v>29</v>
      </c>
      <c r="N216" t="s">
        <v>29</v>
      </c>
      <c r="O216" t="s">
        <v>29</v>
      </c>
      <c r="P216">
        <v>2</v>
      </c>
      <c r="Q216">
        <v>0</v>
      </c>
      <c r="R216">
        <v>800</v>
      </c>
      <c r="S216" t="str">
        <f>IF(Table1[[#This Row],[Average_Cost_for_two]]&lt;500,"Low",IF(Table1[[#This Row],[Average_Cost_for_two]]&lt;=1500,"Medium","High"))</f>
        <v>Medium</v>
      </c>
      <c r="T216">
        <v>1</v>
      </c>
      <c r="U216">
        <v>2014</v>
      </c>
      <c r="V216">
        <v>3</v>
      </c>
      <c r="W216">
        <v>23</v>
      </c>
      <c r="X216">
        <f>IF(OR(Main!$U216=0,
       Main!$V216=0,
       Main!$W216=0),
   "",
   DATE(Main!$U216,
        Main!$V216,
        Main!$W216)
)</f>
        <v>41721</v>
      </c>
      <c r="Y216">
        <f>Table1[[#This Row],[Average_Cost_for_two]]*VLOOKUP(Table1[[#This Row],[Currency]],currency!$A$2:$B$10,2,FALSE)</f>
        <v>9.6</v>
      </c>
      <c r="Z216" t="str">
        <f>VLOOKUP(C216,country!A:B,2,FALSE)</f>
        <v>India</v>
      </c>
      <c r="AA216">
        <f t="shared" si="3"/>
        <v>1</v>
      </c>
    </row>
    <row r="217" spans="1:27" ht="15.75" customHeight="1" x14ac:dyDescent="0.25">
      <c r="A217">
        <v>18014151</v>
      </c>
      <c r="B217" t="s">
        <v>605</v>
      </c>
      <c r="C217">
        <v>1</v>
      </c>
      <c r="D217" t="s">
        <v>23</v>
      </c>
      <c r="E217" t="s">
        <v>606</v>
      </c>
      <c r="F217" t="s">
        <v>607</v>
      </c>
      <c r="G217" t="s">
        <v>608</v>
      </c>
      <c r="H217">
        <v>77.035102780000003</v>
      </c>
      <c r="I217">
        <v>28.79751667</v>
      </c>
      <c r="J217" t="s">
        <v>609</v>
      </c>
      <c r="K217" t="s">
        <v>28</v>
      </c>
      <c r="L217" t="s">
        <v>29</v>
      </c>
      <c r="M217" t="s">
        <v>29</v>
      </c>
      <c r="N217" t="s">
        <v>29</v>
      </c>
      <c r="O217" t="s">
        <v>29</v>
      </c>
      <c r="P217">
        <v>2</v>
      </c>
      <c r="Q217">
        <v>0</v>
      </c>
      <c r="R217">
        <v>500</v>
      </c>
      <c r="S217" t="str">
        <f>IF(Table1[[#This Row],[Average_Cost_for_two]]&lt;500,"Low",IF(Table1[[#This Row],[Average_Cost_for_two]]&lt;=1500,"Medium","High"))</f>
        <v>Medium</v>
      </c>
      <c r="T217">
        <v>1</v>
      </c>
      <c r="U217">
        <v>2018</v>
      </c>
      <c r="V217">
        <v>3</v>
      </c>
      <c r="W217">
        <v>18</v>
      </c>
      <c r="X217">
        <f>IF(OR(Main!$U217=0,
       Main!$V217=0,
       Main!$W217=0),
   "",
   DATE(Main!$U217,
        Main!$V217,
        Main!$W217)
)</f>
        <v>43177</v>
      </c>
      <c r="Y217">
        <f>Table1[[#This Row],[Average_Cost_for_two]]*VLOOKUP(Table1[[#This Row],[Currency]],currency!$A$2:$B$10,2,FALSE)</f>
        <v>6</v>
      </c>
      <c r="Z217" t="str">
        <f>VLOOKUP(C217,country!A:B,2,FALSE)</f>
        <v>India</v>
      </c>
      <c r="AA217">
        <f t="shared" si="3"/>
        <v>1</v>
      </c>
    </row>
    <row r="218" spans="1:27" ht="15.75" customHeight="1" x14ac:dyDescent="0.25">
      <c r="A218">
        <v>18435289</v>
      </c>
      <c r="B218" t="s">
        <v>610</v>
      </c>
      <c r="C218">
        <v>1</v>
      </c>
      <c r="D218" t="s">
        <v>23</v>
      </c>
      <c r="E218" t="s">
        <v>489</v>
      </c>
      <c r="F218" t="s">
        <v>490</v>
      </c>
      <c r="G218" t="s">
        <v>491</v>
      </c>
      <c r="H218">
        <v>77.162221900000006</v>
      </c>
      <c r="I218">
        <v>28.592153499999998</v>
      </c>
      <c r="J218" t="s">
        <v>611</v>
      </c>
      <c r="K218" t="s">
        <v>28</v>
      </c>
      <c r="L218" t="s">
        <v>29</v>
      </c>
      <c r="M218" t="s">
        <v>29</v>
      </c>
      <c r="N218" t="s">
        <v>29</v>
      </c>
      <c r="O218" t="s">
        <v>29</v>
      </c>
      <c r="P218">
        <v>2</v>
      </c>
      <c r="Q218">
        <v>0</v>
      </c>
      <c r="R218">
        <v>700</v>
      </c>
      <c r="S218" t="str">
        <f>IF(Table1[[#This Row],[Average_Cost_for_two]]&lt;500,"Low",IF(Table1[[#This Row],[Average_Cost_for_two]]&lt;=1500,"Medium","High"))</f>
        <v>Medium</v>
      </c>
      <c r="T218">
        <v>1</v>
      </c>
      <c r="U218">
        <v>2010</v>
      </c>
      <c r="V218">
        <v>3</v>
      </c>
      <c r="W218">
        <v>18</v>
      </c>
      <c r="X218">
        <f>IF(OR(Main!$U218=0,
       Main!$V218=0,
       Main!$W218=0),
   "",
   DATE(Main!$U218,
        Main!$V218,
        Main!$W218)
)</f>
        <v>40255</v>
      </c>
      <c r="Y218">
        <f>Table1[[#This Row],[Average_Cost_for_two]]*VLOOKUP(Table1[[#This Row],[Currency]],currency!$A$2:$B$10,2,FALSE)</f>
        <v>8.4</v>
      </c>
      <c r="Z218" t="str">
        <f>VLOOKUP(C218,country!A:B,2,FALSE)</f>
        <v>India</v>
      </c>
      <c r="AA218">
        <f t="shared" si="3"/>
        <v>1</v>
      </c>
    </row>
    <row r="219" spans="1:27" ht="15.75" customHeight="1" x14ac:dyDescent="0.25">
      <c r="A219">
        <v>18355117</v>
      </c>
      <c r="B219" t="s">
        <v>612</v>
      </c>
      <c r="C219">
        <v>1</v>
      </c>
      <c r="D219" t="s">
        <v>23</v>
      </c>
      <c r="E219" t="s">
        <v>613</v>
      </c>
      <c r="F219" t="s">
        <v>334</v>
      </c>
      <c r="G219" t="s">
        <v>335</v>
      </c>
      <c r="H219">
        <v>77.249722820000002</v>
      </c>
      <c r="I219">
        <v>28.555668520000001</v>
      </c>
      <c r="J219" t="s">
        <v>533</v>
      </c>
      <c r="K219" t="s">
        <v>28</v>
      </c>
      <c r="L219" t="s">
        <v>29</v>
      </c>
      <c r="M219" t="s">
        <v>29</v>
      </c>
      <c r="N219" t="s">
        <v>29</v>
      </c>
      <c r="O219" t="s">
        <v>29</v>
      </c>
      <c r="P219">
        <v>2</v>
      </c>
      <c r="Q219">
        <v>0</v>
      </c>
      <c r="R219">
        <v>500</v>
      </c>
      <c r="S219" t="str">
        <f>IF(Table1[[#This Row],[Average_Cost_for_two]]&lt;500,"Low",IF(Table1[[#This Row],[Average_Cost_for_two]]&lt;=1500,"Medium","High"))</f>
        <v>Medium</v>
      </c>
      <c r="T219">
        <v>1</v>
      </c>
      <c r="U219">
        <v>2016</v>
      </c>
      <c r="V219">
        <v>2</v>
      </c>
      <c r="W219">
        <v>1</v>
      </c>
      <c r="X219">
        <f>IF(OR(Main!$U219=0,
       Main!$V219=0,
       Main!$W219=0),
   "",
   DATE(Main!$U219,
        Main!$V219,
        Main!$W219)
)</f>
        <v>42401</v>
      </c>
      <c r="Y219">
        <f>Table1[[#This Row],[Average_Cost_for_two]]*VLOOKUP(Table1[[#This Row],[Currency]],currency!$A$2:$B$10,2,FALSE)</f>
        <v>6</v>
      </c>
      <c r="Z219" t="str">
        <f>VLOOKUP(C219,country!A:B,2,FALSE)</f>
        <v>India</v>
      </c>
      <c r="AA219">
        <f t="shared" si="3"/>
        <v>1</v>
      </c>
    </row>
    <row r="220" spans="1:27" ht="15.75" customHeight="1" x14ac:dyDescent="0.25">
      <c r="A220">
        <v>18492048</v>
      </c>
      <c r="B220" t="s">
        <v>614</v>
      </c>
      <c r="C220">
        <v>1</v>
      </c>
      <c r="D220" t="s">
        <v>23</v>
      </c>
      <c r="E220" t="s">
        <v>301</v>
      </c>
      <c r="F220" t="s">
        <v>300</v>
      </c>
      <c r="G220" t="s">
        <v>301</v>
      </c>
      <c r="H220">
        <v>77.208793999999997</v>
      </c>
      <c r="I220">
        <v>28.694348000000002</v>
      </c>
      <c r="J220" t="s">
        <v>615</v>
      </c>
      <c r="K220" t="s">
        <v>28</v>
      </c>
      <c r="L220" t="s">
        <v>29</v>
      </c>
      <c r="M220" t="s">
        <v>29</v>
      </c>
      <c r="N220" t="s">
        <v>29</v>
      </c>
      <c r="O220" t="s">
        <v>29</v>
      </c>
      <c r="P220">
        <v>2</v>
      </c>
      <c r="Q220">
        <v>0</v>
      </c>
      <c r="R220">
        <v>500</v>
      </c>
      <c r="S220" t="str">
        <f>IF(Table1[[#This Row],[Average_Cost_for_two]]&lt;500,"Low",IF(Table1[[#This Row],[Average_Cost_for_two]]&lt;=1500,"Medium","High"))</f>
        <v>Medium</v>
      </c>
      <c r="T220">
        <v>1</v>
      </c>
      <c r="U220">
        <v>2013</v>
      </c>
      <c r="V220">
        <v>2</v>
      </c>
      <c r="W220">
        <v>24</v>
      </c>
      <c r="X220">
        <f>IF(OR(Main!$U220=0,
       Main!$V220=0,
       Main!$W220=0),
   "",
   DATE(Main!$U220,
        Main!$V220,
        Main!$W220)
)</f>
        <v>41329</v>
      </c>
      <c r="Y220">
        <f>Table1[[#This Row],[Average_Cost_for_two]]*VLOOKUP(Table1[[#This Row],[Currency]],currency!$A$2:$B$10,2,FALSE)</f>
        <v>6</v>
      </c>
      <c r="Z220" t="str">
        <f>VLOOKUP(C220,country!A:B,2,FALSE)</f>
        <v>India</v>
      </c>
      <c r="AA220">
        <f t="shared" si="3"/>
        <v>1</v>
      </c>
    </row>
    <row r="221" spans="1:27" ht="15.75" customHeight="1" x14ac:dyDescent="0.25">
      <c r="A221">
        <v>18358665</v>
      </c>
      <c r="B221" t="s">
        <v>616</v>
      </c>
      <c r="C221">
        <v>1</v>
      </c>
      <c r="D221" t="s">
        <v>23</v>
      </c>
      <c r="E221" t="s">
        <v>617</v>
      </c>
      <c r="F221" t="s">
        <v>39</v>
      </c>
      <c r="G221" t="s">
        <v>40</v>
      </c>
      <c r="H221">
        <v>77.113773600000002</v>
      </c>
      <c r="I221">
        <v>28.535442100000001</v>
      </c>
      <c r="J221" t="s">
        <v>618</v>
      </c>
      <c r="K221" t="s">
        <v>28</v>
      </c>
      <c r="L221" t="s">
        <v>29</v>
      </c>
      <c r="M221" t="s">
        <v>29</v>
      </c>
      <c r="N221" t="s">
        <v>29</v>
      </c>
      <c r="O221" t="s">
        <v>29</v>
      </c>
      <c r="P221">
        <v>3</v>
      </c>
      <c r="Q221">
        <v>0</v>
      </c>
      <c r="R221">
        <v>1000</v>
      </c>
      <c r="S221" t="str">
        <f>IF(Table1[[#This Row],[Average_Cost_for_two]]&lt;500,"Low",IF(Table1[[#This Row],[Average_Cost_for_two]]&lt;=1500,"Medium","High"))</f>
        <v>Medium</v>
      </c>
      <c r="T221">
        <v>1</v>
      </c>
      <c r="U221">
        <v>2011</v>
      </c>
      <c r="V221">
        <v>2</v>
      </c>
      <c r="W221">
        <v>18</v>
      </c>
      <c r="X221">
        <f>IF(OR(Main!$U221=0,
       Main!$V221=0,
       Main!$W221=0),
   "",
   DATE(Main!$U221,
        Main!$V221,
        Main!$W221)
)</f>
        <v>40592</v>
      </c>
      <c r="Y221">
        <f>Table1[[#This Row],[Average_Cost_for_two]]*VLOOKUP(Table1[[#This Row],[Currency]],currency!$A$2:$B$10,2,FALSE)</f>
        <v>12</v>
      </c>
      <c r="Z221" t="str">
        <f>VLOOKUP(C221,country!A:B,2,FALSE)</f>
        <v>India</v>
      </c>
      <c r="AA221">
        <f t="shared" si="3"/>
        <v>1</v>
      </c>
    </row>
    <row r="222" spans="1:27" ht="15.75" customHeight="1" x14ac:dyDescent="0.25">
      <c r="A222">
        <v>18489842</v>
      </c>
      <c r="B222" t="s">
        <v>619</v>
      </c>
      <c r="C222">
        <v>1</v>
      </c>
      <c r="D222" t="s">
        <v>23</v>
      </c>
      <c r="E222" t="s">
        <v>620</v>
      </c>
      <c r="F222" t="s">
        <v>621</v>
      </c>
      <c r="G222" t="s">
        <v>622</v>
      </c>
      <c r="H222">
        <v>77.181864899999994</v>
      </c>
      <c r="I222">
        <v>28.522205100000001</v>
      </c>
      <c r="J222" t="s">
        <v>500</v>
      </c>
      <c r="K222" t="s">
        <v>28</v>
      </c>
      <c r="L222" t="s">
        <v>29</v>
      </c>
      <c r="M222" t="s">
        <v>29</v>
      </c>
      <c r="N222" t="s">
        <v>29</v>
      </c>
      <c r="O222" t="s">
        <v>29</v>
      </c>
      <c r="P222">
        <v>2</v>
      </c>
      <c r="Q222">
        <v>0</v>
      </c>
      <c r="R222">
        <v>500</v>
      </c>
      <c r="S222" t="str">
        <f>IF(Table1[[#This Row],[Average_Cost_for_two]]&lt;500,"Low",IF(Table1[[#This Row],[Average_Cost_for_two]]&lt;=1500,"Medium","High"))</f>
        <v>Medium</v>
      </c>
      <c r="T222">
        <v>1</v>
      </c>
      <c r="U222">
        <v>2015</v>
      </c>
      <c r="V222">
        <v>2</v>
      </c>
      <c r="W222">
        <v>19</v>
      </c>
      <c r="X222">
        <f>IF(OR(Main!$U222=0,
       Main!$V222=0,
       Main!$W222=0),
   "",
   DATE(Main!$U222,
        Main!$V222,
        Main!$W222)
)</f>
        <v>42054</v>
      </c>
      <c r="Y222">
        <f>Table1[[#This Row],[Average_Cost_for_two]]*VLOOKUP(Table1[[#This Row],[Currency]],currency!$A$2:$B$10,2,FALSE)</f>
        <v>6</v>
      </c>
      <c r="Z222" t="str">
        <f>VLOOKUP(C222,country!A:B,2,FALSE)</f>
        <v>India</v>
      </c>
      <c r="AA222">
        <f t="shared" si="3"/>
        <v>1</v>
      </c>
    </row>
    <row r="223" spans="1:27" ht="15.75" customHeight="1" x14ac:dyDescent="0.25">
      <c r="A223">
        <v>18317473</v>
      </c>
      <c r="B223" t="s">
        <v>623</v>
      </c>
      <c r="C223">
        <v>1</v>
      </c>
      <c r="D223" t="s">
        <v>23</v>
      </c>
      <c r="E223" t="s">
        <v>541</v>
      </c>
      <c r="F223" t="s">
        <v>542</v>
      </c>
      <c r="G223" t="s">
        <v>543</v>
      </c>
      <c r="H223">
        <v>77.243074800000002</v>
      </c>
      <c r="I223">
        <v>28.6464675</v>
      </c>
      <c r="J223" t="s">
        <v>624</v>
      </c>
      <c r="K223" t="s">
        <v>28</v>
      </c>
      <c r="L223" t="s">
        <v>36</v>
      </c>
      <c r="M223" t="s">
        <v>29</v>
      </c>
      <c r="N223" t="s">
        <v>29</v>
      </c>
      <c r="O223" t="s">
        <v>29</v>
      </c>
      <c r="P223">
        <v>3</v>
      </c>
      <c r="Q223">
        <v>0</v>
      </c>
      <c r="R223">
        <v>1000</v>
      </c>
      <c r="S223" t="str">
        <f>IF(Table1[[#This Row],[Average_Cost_for_two]]&lt;500,"Low",IF(Table1[[#This Row],[Average_Cost_for_two]]&lt;=1500,"Medium","High"))</f>
        <v>Medium</v>
      </c>
      <c r="T223">
        <v>1</v>
      </c>
      <c r="U223">
        <v>2014</v>
      </c>
      <c r="V223">
        <v>2</v>
      </c>
      <c r="W223">
        <v>7</v>
      </c>
      <c r="X223">
        <f>IF(OR(Main!$U223=0,
       Main!$V223=0,
       Main!$W223=0),
   "",
   DATE(Main!$U223,
        Main!$V223,
        Main!$W223)
)</f>
        <v>41677</v>
      </c>
      <c r="Y223">
        <f>Table1[[#This Row],[Average_Cost_for_two]]*VLOOKUP(Table1[[#This Row],[Currency]],currency!$A$2:$B$10,2,FALSE)</f>
        <v>12</v>
      </c>
      <c r="Z223" t="str">
        <f>VLOOKUP(C223,country!A:B,2,FALSE)</f>
        <v>India</v>
      </c>
      <c r="AA223">
        <f t="shared" si="3"/>
        <v>1</v>
      </c>
    </row>
    <row r="224" spans="1:27" ht="15.75" customHeight="1" x14ac:dyDescent="0.25">
      <c r="A224">
        <v>18232109</v>
      </c>
      <c r="B224" t="s">
        <v>625</v>
      </c>
      <c r="C224">
        <v>1</v>
      </c>
      <c r="D224" t="s">
        <v>23</v>
      </c>
      <c r="E224" t="s">
        <v>109</v>
      </c>
      <c r="F224" t="s">
        <v>108</v>
      </c>
      <c r="G224" t="s">
        <v>109</v>
      </c>
      <c r="H224">
        <v>77.284728299999998</v>
      </c>
      <c r="I224">
        <v>28.6213841</v>
      </c>
      <c r="J224" t="s">
        <v>570</v>
      </c>
      <c r="K224" t="s">
        <v>28</v>
      </c>
      <c r="L224" t="s">
        <v>29</v>
      </c>
      <c r="M224" t="s">
        <v>29</v>
      </c>
      <c r="N224" t="s">
        <v>29</v>
      </c>
      <c r="O224" t="s">
        <v>29</v>
      </c>
      <c r="P224">
        <v>2</v>
      </c>
      <c r="Q224">
        <v>0</v>
      </c>
      <c r="R224">
        <v>500</v>
      </c>
      <c r="S224" t="str">
        <f>IF(Table1[[#This Row],[Average_Cost_for_two]]&lt;500,"Low",IF(Table1[[#This Row],[Average_Cost_for_two]]&lt;=1500,"Medium","High"))</f>
        <v>Medium</v>
      </c>
      <c r="T224">
        <v>1</v>
      </c>
      <c r="U224">
        <v>2010</v>
      </c>
      <c r="V224">
        <v>2</v>
      </c>
      <c r="W224">
        <v>19</v>
      </c>
      <c r="X224">
        <f>IF(OR(Main!$U224=0,
       Main!$V224=0,
       Main!$W224=0),
   "",
   DATE(Main!$U224,
        Main!$V224,
        Main!$W224)
)</f>
        <v>40228</v>
      </c>
      <c r="Y224">
        <f>Table1[[#This Row],[Average_Cost_for_two]]*VLOOKUP(Table1[[#This Row],[Currency]],currency!$A$2:$B$10,2,FALSE)</f>
        <v>6</v>
      </c>
      <c r="Z224" t="str">
        <f>VLOOKUP(C224,country!A:B,2,FALSE)</f>
        <v>India</v>
      </c>
      <c r="AA224">
        <f t="shared" si="3"/>
        <v>1</v>
      </c>
    </row>
    <row r="225" spans="1:27" ht="15.75" customHeight="1" x14ac:dyDescent="0.25">
      <c r="A225">
        <v>18438896</v>
      </c>
      <c r="B225" t="s">
        <v>626</v>
      </c>
      <c r="C225">
        <v>1</v>
      </c>
      <c r="D225" t="s">
        <v>23</v>
      </c>
      <c r="E225" t="s">
        <v>520</v>
      </c>
      <c r="F225" t="s">
        <v>521</v>
      </c>
      <c r="G225" t="s">
        <v>522</v>
      </c>
      <c r="H225">
        <v>77.177471999999995</v>
      </c>
      <c r="I225">
        <v>28.643167999999999</v>
      </c>
      <c r="J225" t="s">
        <v>523</v>
      </c>
      <c r="K225" t="s">
        <v>28</v>
      </c>
      <c r="L225" t="s">
        <v>29</v>
      </c>
      <c r="M225" t="s">
        <v>29</v>
      </c>
      <c r="N225" t="s">
        <v>29</v>
      </c>
      <c r="O225" t="s">
        <v>29</v>
      </c>
      <c r="P225">
        <v>2</v>
      </c>
      <c r="Q225">
        <v>0</v>
      </c>
      <c r="R225">
        <v>500</v>
      </c>
      <c r="S225" t="str">
        <f>IF(Table1[[#This Row],[Average_Cost_for_two]]&lt;500,"Low",IF(Table1[[#This Row],[Average_Cost_for_two]]&lt;=1500,"Medium","High"))</f>
        <v>Medium</v>
      </c>
      <c r="T225">
        <v>1</v>
      </c>
      <c r="U225">
        <v>2012</v>
      </c>
      <c r="V225">
        <v>2</v>
      </c>
      <c r="W225">
        <v>24</v>
      </c>
      <c r="X225">
        <f>IF(OR(Main!$U225=0,
       Main!$V225=0,
       Main!$W225=0),
   "",
   DATE(Main!$U225,
        Main!$V225,
        Main!$W225)
)</f>
        <v>40963</v>
      </c>
      <c r="Y225">
        <f>Table1[[#This Row],[Average_Cost_for_two]]*VLOOKUP(Table1[[#This Row],[Currency]],currency!$A$2:$B$10,2,FALSE)</f>
        <v>6</v>
      </c>
      <c r="Z225" t="str">
        <f>VLOOKUP(C225,country!A:B,2,FALSE)</f>
        <v>India</v>
      </c>
      <c r="AA225">
        <f t="shared" si="3"/>
        <v>1</v>
      </c>
    </row>
    <row r="226" spans="1:27" ht="15.75" customHeight="1" x14ac:dyDescent="0.25">
      <c r="A226">
        <v>18357941</v>
      </c>
      <c r="B226" t="s">
        <v>627</v>
      </c>
      <c r="C226">
        <v>1</v>
      </c>
      <c r="D226" t="s">
        <v>23</v>
      </c>
      <c r="E226" t="s">
        <v>628</v>
      </c>
      <c r="F226" t="s">
        <v>205</v>
      </c>
      <c r="G226" t="s">
        <v>206</v>
      </c>
      <c r="H226">
        <v>77.299100300000006</v>
      </c>
      <c r="I226">
        <v>28.5335599</v>
      </c>
      <c r="J226" t="s">
        <v>503</v>
      </c>
      <c r="K226" t="s">
        <v>28</v>
      </c>
      <c r="L226" t="s">
        <v>29</v>
      </c>
      <c r="M226" t="s">
        <v>29</v>
      </c>
      <c r="N226" t="s">
        <v>29</v>
      </c>
      <c r="O226" t="s">
        <v>29</v>
      </c>
      <c r="P226">
        <v>2</v>
      </c>
      <c r="Q226">
        <v>0</v>
      </c>
      <c r="R226">
        <v>750</v>
      </c>
      <c r="S226" t="str">
        <f>IF(Table1[[#This Row],[Average_Cost_for_two]]&lt;500,"Low",IF(Table1[[#This Row],[Average_Cost_for_two]]&lt;=1500,"Medium","High"))</f>
        <v>Medium</v>
      </c>
      <c r="T226">
        <v>1</v>
      </c>
      <c r="U226">
        <v>2015</v>
      </c>
      <c r="V226">
        <v>2</v>
      </c>
      <c r="W226">
        <v>1</v>
      </c>
      <c r="X226">
        <f>IF(OR(Main!$U226=0,
       Main!$V226=0,
       Main!$W226=0),
   "",
   DATE(Main!$U226,
        Main!$V226,
        Main!$W226)
)</f>
        <v>42036</v>
      </c>
      <c r="Y226">
        <f>Table1[[#This Row],[Average_Cost_for_two]]*VLOOKUP(Table1[[#This Row],[Currency]],currency!$A$2:$B$10,2,FALSE)</f>
        <v>9</v>
      </c>
      <c r="Z226" t="str">
        <f>VLOOKUP(C226,country!A:B,2,FALSE)</f>
        <v>India</v>
      </c>
      <c r="AA226">
        <f t="shared" si="3"/>
        <v>1</v>
      </c>
    </row>
    <row r="227" spans="1:27" ht="15.75" customHeight="1" x14ac:dyDescent="0.25">
      <c r="A227">
        <v>18446485</v>
      </c>
      <c r="B227" t="s">
        <v>629</v>
      </c>
      <c r="C227">
        <v>1</v>
      </c>
      <c r="D227" t="s">
        <v>23</v>
      </c>
      <c r="E227" t="s">
        <v>630</v>
      </c>
      <c r="F227" t="s">
        <v>631</v>
      </c>
      <c r="G227" t="s">
        <v>632</v>
      </c>
      <c r="H227">
        <v>77.121423710000002</v>
      </c>
      <c r="I227">
        <v>28.549895459999998</v>
      </c>
      <c r="J227" t="s">
        <v>633</v>
      </c>
      <c r="K227" t="s">
        <v>28</v>
      </c>
      <c r="L227" t="s">
        <v>29</v>
      </c>
      <c r="M227" t="s">
        <v>29</v>
      </c>
      <c r="N227" t="s">
        <v>29</v>
      </c>
      <c r="O227" t="s">
        <v>29</v>
      </c>
      <c r="P227">
        <v>2</v>
      </c>
      <c r="Q227">
        <v>0</v>
      </c>
      <c r="R227">
        <v>800</v>
      </c>
      <c r="S227" t="str">
        <f>IF(Table1[[#This Row],[Average_Cost_for_two]]&lt;500,"Low",IF(Table1[[#This Row],[Average_Cost_for_two]]&lt;=1500,"Medium","High"))</f>
        <v>Medium</v>
      </c>
      <c r="T227">
        <v>1</v>
      </c>
      <c r="U227">
        <v>2010</v>
      </c>
      <c r="V227">
        <v>2</v>
      </c>
      <c r="W227">
        <v>9</v>
      </c>
      <c r="X227">
        <f>IF(OR(Main!$U227=0,
       Main!$V227=0,
       Main!$W227=0),
   "",
   DATE(Main!$U227,
        Main!$V227,
        Main!$W227)
)</f>
        <v>40218</v>
      </c>
      <c r="Y227">
        <f>Table1[[#This Row],[Average_Cost_for_two]]*VLOOKUP(Table1[[#This Row],[Currency]],currency!$A$2:$B$10,2,FALSE)</f>
        <v>9.6</v>
      </c>
      <c r="Z227" t="str">
        <f>VLOOKUP(C227,country!A:B,2,FALSE)</f>
        <v>India</v>
      </c>
      <c r="AA227">
        <f t="shared" si="3"/>
        <v>1</v>
      </c>
    </row>
    <row r="228" spans="1:27" ht="15.75" customHeight="1" x14ac:dyDescent="0.25">
      <c r="A228">
        <v>18435326</v>
      </c>
      <c r="B228" t="s">
        <v>634</v>
      </c>
      <c r="C228">
        <v>1</v>
      </c>
      <c r="D228" t="s">
        <v>23</v>
      </c>
      <c r="E228" t="s">
        <v>635</v>
      </c>
      <c r="F228" t="s">
        <v>607</v>
      </c>
      <c r="G228" t="s">
        <v>608</v>
      </c>
      <c r="H228">
        <v>77.049525079999995</v>
      </c>
      <c r="I228">
        <v>28.806198770000002</v>
      </c>
      <c r="J228" t="s">
        <v>636</v>
      </c>
      <c r="K228" t="s">
        <v>28</v>
      </c>
      <c r="L228" t="s">
        <v>29</v>
      </c>
      <c r="M228" t="s">
        <v>29</v>
      </c>
      <c r="N228" t="s">
        <v>29</v>
      </c>
      <c r="O228" t="s">
        <v>29</v>
      </c>
      <c r="P228">
        <v>2</v>
      </c>
      <c r="Q228">
        <v>0</v>
      </c>
      <c r="R228">
        <v>500</v>
      </c>
      <c r="S228" t="str">
        <f>IF(Table1[[#This Row],[Average_Cost_for_two]]&lt;500,"Low",IF(Table1[[#This Row],[Average_Cost_for_two]]&lt;=1500,"Medium","High"))</f>
        <v>Medium</v>
      </c>
      <c r="T228">
        <v>1</v>
      </c>
      <c r="U228">
        <v>2010</v>
      </c>
      <c r="V228">
        <v>1</v>
      </c>
      <c r="W228">
        <v>18</v>
      </c>
      <c r="X228">
        <f>IF(OR(Main!$U228=0,
       Main!$V228=0,
       Main!$W228=0),
   "",
   DATE(Main!$U228,
        Main!$V228,
        Main!$W228)
)</f>
        <v>40196</v>
      </c>
      <c r="Y228">
        <f>Table1[[#This Row],[Average_Cost_for_two]]*VLOOKUP(Table1[[#This Row],[Currency]],currency!$A$2:$B$10,2,FALSE)</f>
        <v>6</v>
      </c>
      <c r="Z228" t="str">
        <f>VLOOKUP(C228,country!A:B,2,FALSE)</f>
        <v>India</v>
      </c>
      <c r="AA228">
        <f t="shared" si="3"/>
        <v>1</v>
      </c>
    </row>
    <row r="229" spans="1:27" ht="15.75" customHeight="1" x14ac:dyDescent="0.25">
      <c r="A229">
        <v>18372299</v>
      </c>
      <c r="B229" t="s">
        <v>637</v>
      </c>
      <c r="C229">
        <v>1</v>
      </c>
      <c r="D229" t="s">
        <v>23</v>
      </c>
      <c r="E229" t="s">
        <v>638</v>
      </c>
      <c r="F229" t="s">
        <v>108</v>
      </c>
      <c r="G229" t="s">
        <v>109</v>
      </c>
      <c r="H229">
        <v>77.284238099999996</v>
      </c>
      <c r="I229">
        <v>28.618546299999998</v>
      </c>
      <c r="J229" t="s">
        <v>492</v>
      </c>
      <c r="K229" t="s">
        <v>28</v>
      </c>
      <c r="L229" t="s">
        <v>29</v>
      </c>
      <c r="M229" t="s">
        <v>29</v>
      </c>
      <c r="N229" t="s">
        <v>29</v>
      </c>
      <c r="O229" t="s">
        <v>29</v>
      </c>
      <c r="P229">
        <v>2</v>
      </c>
      <c r="Q229">
        <v>0</v>
      </c>
      <c r="R229">
        <v>600</v>
      </c>
      <c r="S229" t="str">
        <f>IF(Table1[[#This Row],[Average_Cost_for_two]]&lt;500,"Low",IF(Table1[[#This Row],[Average_Cost_for_two]]&lt;=1500,"Medium","High"))</f>
        <v>Medium</v>
      </c>
      <c r="T229">
        <v>1</v>
      </c>
      <c r="U229">
        <v>2018</v>
      </c>
      <c r="V229">
        <v>1</v>
      </c>
      <c r="W229">
        <v>11</v>
      </c>
      <c r="X229">
        <f>IF(OR(Main!$U229=0,
       Main!$V229=0,
       Main!$W229=0),
   "",
   DATE(Main!$U229,
        Main!$V229,
        Main!$W229)
)</f>
        <v>43111</v>
      </c>
      <c r="Y229">
        <f>Table1[[#This Row],[Average_Cost_for_two]]*VLOOKUP(Table1[[#This Row],[Currency]],currency!$A$2:$B$10,2,FALSE)</f>
        <v>7.2</v>
      </c>
      <c r="Z229" t="str">
        <f>VLOOKUP(C229,country!A:B,2,FALSE)</f>
        <v>India</v>
      </c>
      <c r="AA229">
        <f t="shared" si="3"/>
        <v>1</v>
      </c>
    </row>
    <row r="230" spans="1:27" ht="15.75" customHeight="1" x14ac:dyDescent="0.25">
      <c r="A230">
        <v>18478389</v>
      </c>
      <c r="B230" t="s">
        <v>639</v>
      </c>
      <c r="C230">
        <v>1</v>
      </c>
      <c r="D230" t="s">
        <v>23</v>
      </c>
      <c r="E230" t="s">
        <v>640</v>
      </c>
      <c r="F230" t="s">
        <v>63</v>
      </c>
      <c r="G230" t="s">
        <v>64</v>
      </c>
      <c r="H230">
        <v>77.178486699999993</v>
      </c>
      <c r="I230">
        <v>28.575160100000002</v>
      </c>
      <c r="J230" t="s">
        <v>562</v>
      </c>
      <c r="K230" t="s">
        <v>28</v>
      </c>
      <c r="L230" t="s">
        <v>29</v>
      </c>
      <c r="M230" t="s">
        <v>29</v>
      </c>
      <c r="N230" t="s">
        <v>29</v>
      </c>
      <c r="O230" t="s">
        <v>29</v>
      </c>
      <c r="P230">
        <v>2</v>
      </c>
      <c r="Q230">
        <v>0</v>
      </c>
      <c r="R230">
        <v>500</v>
      </c>
      <c r="S230" t="str">
        <f>IF(Table1[[#This Row],[Average_Cost_for_two]]&lt;500,"Low",IF(Table1[[#This Row],[Average_Cost_for_two]]&lt;=1500,"Medium","High"))</f>
        <v>Medium</v>
      </c>
      <c r="T230">
        <v>1</v>
      </c>
      <c r="U230">
        <v>2014</v>
      </c>
      <c r="V230">
        <v>1</v>
      </c>
      <c r="W230">
        <v>20</v>
      </c>
      <c r="X230">
        <f>IF(OR(Main!$U230=0,
       Main!$V230=0,
       Main!$W230=0),
   "",
   DATE(Main!$U230,
        Main!$V230,
        Main!$W230)
)</f>
        <v>41659</v>
      </c>
      <c r="Y230">
        <f>Table1[[#This Row],[Average_Cost_for_two]]*VLOOKUP(Table1[[#This Row],[Currency]],currency!$A$2:$B$10,2,FALSE)</f>
        <v>6</v>
      </c>
      <c r="Z230" t="str">
        <f>VLOOKUP(C230,country!A:B,2,FALSE)</f>
        <v>India</v>
      </c>
      <c r="AA230">
        <f t="shared" si="3"/>
        <v>1</v>
      </c>
    </row>
    <row r="231" spans="1:27" ht="15.75" customHeight="1" x14ac:dyDescent="0.25">
      <c r="A231">
        <v>18265712</v>
      </c>
      <c r="B231" t="s">
        <v>641</v>
      </c>
      <c r="C231">
        <v>1</v>
      </c>
      <c r="D231" t="s">
        <v>23</v>
      </c>
      <c r="E231" t="s">
        <v>642</v>
      </c>
      <c r="F231" t="s">
        <v>34</v>
      </c>
      <c r="G231" t="s">
        <v>35</v>
      </c>
      <c r="H231">
        <v>77.243552390000005</v>
      </c>
      <c r="I231">
        <v>28.57387443</v>
      </c>
      <c r="J231" t="s">
        <v>575</v>
      </c>
      <c r="K231" t="s">
        <v>28</v>
      </c>
      <c r="L231" t="s">
        <v>29</v>
      </c>
      <c r="M231" t="s">
        <v>29</v>
      </c>
      <c r="N231" t="s">
        <v>29</v>
      </c>
      <c r="O231" t="s">
        <v>29</v>
      </c>
      <c r="P231">
        <v>2</v>
      </c>
      <c r="Q231">
        <v>0</v>
      </c>
      <c r="R231">
        <v>500</v>
      </c>
      <c r="S231" t="str">
        <f>IF(Table1[[#This Row],[Average_Cost_for_two]]&lt;500,"Low",IF(Table1[[#This Row],[Average_Cost_for_two]]&lt;=1500,"Medium","High"))</f>
        <v>Medium</v>
      </c>
      <c r="T231">
        <v>1</v>
      </c>
      <c r="U231">
        <v>2013</v>
      </c>
      <c r="V231">
        <v>12</v>
      </c>
      <c r="W231">
        <v>16</v>
      </c>
      <c r="X231">
        <f>IF(OR(Main!$U231=0,
       Main!$V231=0,
       Main!$W231=0),
   "",
   DATE(Main!$U231,
        Main!$V231,
        Main!$W231)
)</f>
        <v>41624</v>
      </c>
      <c r="Y231">
        <f>Table1[[#This Row],[Average_Cost_for_two]]*VLOOKUP(Table1[[#This Row],[Currency]],currency!$A$2:$B$10,2,FALSE)</f>
        <v>6</v>
      </c>
      <c r="Z231" t="str">
        <f>VLOOKUP(C231,country!A:B,2,FALSE)</f>
        <v>India</v>
      </c>
      <c r="AA231">
        <f t="shared" si="3"/>
        <v>4</v>
      </c>
    </row>
    <row r="232" spans="1:27" ht="15.75" customHeight="1" x14ac:dyDescent="0.25">
      <c r="A232">
        <v>18375201</v>
      </c>
      <c r="B232" t="s">
        <v>643</v>
      </c>
      <c r="C232">
        <v>1</v>
      </c>
      <c r="D232" t="s">
        <v>23</v>
      </c>
      <c r="E232" t="s">
        <v>644</v>
      </c>
      <c r="F232" t="s">
        <v>621</v>
      </c>
      <c r="G232" t="s">
        <v>622</v>
      </c>
      <c r="H232">
        <v>77.190167299999999</v>
      </c>
      <c r="I232">
        <v>28.526619199999999</v>
      </c>
      <c r="J232" t="s">
        <v>615</v>
      </c>
      <c r="K232" t="s">
        <v>28</v>
      </c>
      <c r="L232" t="s">
        <v>29</v>
      </c>
      <c r="M232" t="s">
        <v>29</v>
      </c>
      <c r="N232" t="s">
        <v>29</v>
      </c>
      <c r="O232" t="s">
        <v>29</v>
      </c>
      <c r="P232">
        <v>2</v>
      </c>
      <c r="Q232">
        <v>0</v>
      </c>
      <c r="R232">
        <v>700</v>
      </c>
      <c r="S232" t="str">
        <f>IF(Table1[[#This Row],[Average_Cost_for_two]]&lt;500,"Low",IF(Table1[[#This Row],[Average_Cost_for_two]]&lt;=1500,"Medium","High"))</f>
        <v>Medium</v>
      </c>
      <c r="T232">
        <v>1</v>
      </c>
      <c r="U232">
        <v>2012</v>
      </c>
      <c r="V232">
        <v>12</v>
      </c>
      <c r="W232">
        <v>17</v>
      </c>
      <c r="X232">
        <f>IF(OR(Main!$U232=0,
       Main!$V232=0,
       Main!$W232=0),
   "",
   DATE(Main!$U232,
        Main!$V232,
        Main!$W232)
)</f>
        <v>41260</v>
      </c>
      <c r="Y232">
        <f>Table1[[#This Row],[Average_Cost_for_two]]*VLOOKUP(Table1[[#This Row],[Currency]],currency!$A$2:$B$10,2,FALSE)</f>
        <v>8.4</v>
      </c>
      <c r="Z232" t="str">
        <f>VLOOKUP(C232,country!A:B,2,FALSE)</f>
        <v>India</v>
      </c>
      <c r="AA232">
        <f t="shared" si="3"/>
        <v>4</v>
      </c>
    </row>
    <row r="233" spans="1:27" ht="15.75" customHeight="1" x14ac:dyDescent="0.25">
      <c r="A233">
        <v>18419424</v>
      </c>
      <c r="B233" t="s">
        <v>645</v>
      </c>
      <c r="C233">
        <v>1</v>
      </c>
      <c r="D233" t="s">
        <v>23</v>
      </c>
      <c r="E233" t="s">
        <v>646</v>
      </c>
      <c r="F233" t="s">
        <v>67</v>
      </c>
      <c r="G233" t="s">
        <v>68</v>
      </c>
      <c r="H233">
        <v>77.307288819999997</v>
      </c>
      <c r="I233">
        <v>28.591555799999998</v>
      </c>
      <c r="J233" t="s">
        <v>477</v>
      </c>
      <c r="K233" t="s">
        <v>28</v>
      </c>
      <c r="L233" t="s">
        <v>29</v>
      </c>
      <c r="M233" t="s">
        <v>29</v>
      </c>
      <c r="N233" t="s">
        <v>29</v>
      </c>
      <c r="O233" t="s">
        <v>29</v>
      </c>
      <c r="P233">
        <v>2</v>
      </c>
      <c r="Q233">
        <v>0</v>
      </c>
      <c r="R233">
        <v>500</v>
      </c>
      <c r="S233" t="str">
        <f>IF(Table1[[#This Row],[Average_Cost_for_two]]&lt;500,"Low",IF(Table1[[#This Row],[Average_Cost_for_two]]&lt;=1500,"Medium","High"))</f>
        <v>Medium</v>
      </c>
      <c r="T233">
        <v>1</v>
      </c>
      <c r="U233">
        <v>2010</v>
      </c>
      <c r="V233">
        <v>12</v>
      </c>
      <c r="W233">
        <v>15</v>
      </c>
      <c r="X233">
        <f>IF(OR(Main!$U233=0,
       Main!$V233=0,
       Main!$W233=0),
   "",
   DATE(Main!$U233,
        Main!$V233,
        Main!$W233)
)</f>
        <v>40527</v>
      </c>
      <c r="Y233">
        <f>Table1[[#This Row],[Average_Cost_for_two]]*VLOOKUP(Table1[[#This Row],[Currency]],currency!$A$2:$B$10,2,FALSE)</f>
        <v>6</v>
      </c>
      <c r="Z233" t="str">
        <f>VLOOKUP(C233,country!A:B,2,FALSE)</f>
        <v>India</v>
      </c>
      <c r="AA233">
        <f t="shared" si="3"/>
        <v>4</v>
      </c>
    </row>
    <row r="234" spans="1:27" ht="15.75" customHeight="1" x14ac:dyDescent="0.25">
      <c r="A234">
        <v>18414469</v>
      </c>
      <c r="B234" t="s">
        <v>647</v>
      </c>
      <c r="C234">
        <v>1</v>
      </c>
      <c r="D234" t="s">
        <v>23</v>
      </c>
      <c r="E234" t="s">
        <v>648</v>
      </c>
      <c r="F234" t="s">
        <v>334</v>
      </c>
      <c r="G234" t="s">
        <v>335</v>
      </c>
      <c r="H234">
        <v>77.246045300000006</v>
      </c>
      <c r="I234">
        <v>28.559078100000001</v>
      </c>
      <c r="J234" t="s">
        <v>649</v>
      </c>
      <c r="K234" t="s">
        <v>28</v>
      </c>
      <c r="L234" t="s">
        <v>29</v>
      </c>
      <c r="M234" t="s">
        <v>29</v>
      </c>
      <c r="N234" t="s">
        <v>29</v>
      </c>
      <c r="O234" t="s">
        <v>29</v>
      </c>
      <c r="P234">
        <v>2</v>
      </c>
      <c r="Q234">
        <v>0</v>
      </c>
      <c r="R234">
        <v>500</v>
      </c>
      <c r="S234" t="str">
        <f>IF(Table1[[#This Row],[Average_Cost_for_two]]&lt;500,"Low",IF(Table1[[#This Row],[Average_Cost_for_two]]&lt;=1500,"Medium","High"))</f>
        <v>Medium</v>
      </c>
      <c r="T234">
        <v>1</v>
      </c>
      <c r="U234">
        <v>2012</v>
      </c>
      <c r="V234">
        <v>11</v>
      </c>
      <c r="W234">
        <v>12</v>
      </c>
      <c r="X234">
        <f>IF(OR(Main!$U234=0,
       Main!$V234=0,
       Main!$W234=0),
   "",
   DATE(Main!$U234,
        Main!$V234,
        Main!$W234)
)</f>
        <v>41225</v>
      </c>
      <c r="Y234">
        <f>Table1[[#This Row],[Average_Cost_for_two]]*VLOOKUP(Table1[[#This Row],[Currency]],currency!$A$2:$B$10,2,FALSE)</f>
        <v>6</v>
      </c>
      <c r="Z234" t="str">
        <f>VLOOKUP(C234,country!A:B,2,FALSE)</f>
        <v>India</v>
      </c>
      <c r="AA234">
        <f t="shared" si="3"/>
        <v>4</v>
      </c>
    </row>
    <row r="235" spans="1:27" ht="15.75" customHeight="1" x14ac:dyDescent="0.25">
      <c r="A235">
        <v>18464637</v>
      </c>
      <c r="B235" t="s">
        <v>650</v>
      </c>
      <c r="C235">
        <v>1</v>
      </c>
      <c r="D235" t="s">
        <v>23</v>
      </c>
      <c r="E235" t="s">
        <v>651</v>
      </c>
      <c r="F235" t="s">
        <v>155</v>
      </c>
      <c r="G235" t="s">
        <v>156</v>
      </c>
      <c r="H235">
        <v>77.192035200000007</v>
      </c>
      <c r="I235">
        <v>28.698891</v>
      </c>
      <c r="J235" t="s">
        <v>477</v>
      </c>
      <c r="K235" t="s">
        <v>28</v>
      </c>
      <c r="L235" t="s">
        <v>29</v>
      </c>
      <c r="M235" t="s">
        <v>29</v>
      </c>
      <c r="N235" t="s">
        <v>29</v>
      </c>
      <c r="O235" t="s">
        <v>29</v>
      </c>
      <c r="P235">
        <v>2</v>
      </c>
      <c r="Q235">
        <v>0</v>
      </c>
      <c r="R235">
        <v>600</v>
      </c>
      <c r="S235" t="str">
        <f>IF(Table1[[#This Row],[Average_Cost_for_two]]&lt;500,"Low",IF(Table1[[#This Row],[Average_Cost_for_two]]&lt;=1500,"Medium","High"))</f>
        <v>Medium</v>
      </c>
      <c r="T235">
        <v>1</v>
      </c>
      <c r="U235">
        <v>2010</v>
      </c>
      <c r="V235">
        <v>11</v>
      </c>
      <c r="W235">
        <v>2</v>
      </c>
      <c r="X235">
        <f>IF(OR(Main!$U235=0,
       Main!$V235=0,
       Main!$W235=0),
   "",
   DATE(Main!$U235,
        Main!$V235,
        Main!$W235)
)</f>
        <v>40484</v>
      </c>
      <c r="Y235">
        <f>Table1[[#This Row],[Average_Cost_for_two]]*VLOOKUP(Table1[[#This Row],[Currency]],currency!$A$2:$B$10,2,FALSE)</f>
        <v>7.2</v>
      </c>
      <c r="Z235" t="str">
        <f>VLOOKUP(C235,country!A:B,2,FALSE)</f>
        <v>India</v>
      </c>
      <c r="AA235">
        <f t="shared" si="3"/>
        <v>4</v>
      </c>
    </row>
    <row r="236" spans="1:27" ht="15.75" customHeight="1" x14ac:dyDescent="0.25">
      <c r="A236">
        <v>18458658</v>
      </c>
      <c r="B236" t="s">
        <v>652</v>
      </c>
      <c r="C236">
        <v>1</v>
      </c>
      <c r="D236" t="s">
        <v>23</v>
      </c>
      <c r="E236" t="s">
        <v>653</v>
      </c>
      <c r="F236" t="s">
        <v>654</v>
      </c>
      <c r="G236" t="s">
        <v>655</v>
      </c>
      <c r="H236">
        <v>77.196096999999995</v>
      </c>
      <c r="I236">
        <v>28.6689477</v>
      </c>
      <c r="J236" t="s">
        <v>575</v>
      </c>
      <c r="K236" t="s">
        <v>28</v>
      </c>
      <c r="L236" t="s">
        <v>29</v>
      </c>
      <c r="M236" t="s">
        <v>29</v>
      </c>
      <c r="N236" t="s">
        <v>29</v>
      </c>
      <c r="O236" t="s">
        <v>29</v>
      </c>
      <c r="P236">
        <v>2</v>
      </c>
      <c r="Q236">
        <v>0</v>
      </c>
      <c r="R236">
        <v>500</v>
      </c>
      <c r="S236" t="str">
        <f>IF(Table1[[#This Row],[Average_Cost_for_two]]&lt;500,"Low",IF(Table1[[#This Row],[Average_Cost_for_two]]&lt;=1500,"Medium","High"))</f>
        <v>Medium</v>
      </c>
      <c r="T236">
        <v>1</v>
      </c>
      <c r="U236">
        <v>2012</v>
      </c>
      <c r="V236">
        <v>11</v>
      </c>
      <c r="W236">
        <v>22</v>
      </c>
      <c r="X236">
        <f>IF(OR(Main!$U236=0,
       Main!$V236=0,
       Main!$W236=0),
   "",
   DATE(Main!$U236,
        Main!$V236,
        Main!$W236)
)</f>
        <v>41235</v>
      </c>
      <c r="Y236">
        <f>Table1[[#This Row],[Average_Cost_for_two]]*VLOOKUP(Table1[[#This Row],[Currency]],currency!$A$2:$B$10,2,FALSE)</f>
        <v>6</v>
      </c>
      <c r="Z236" t="str">
        <f>VLOOKUP(C236,country!A:B,2,FALSE)</f>
        <v>India</v>
      </c>
      <c r="AA236">
        <f t="shared" si="3"/>
        <v>4</v>
      </c>
    </row>
    <row r="237" spans="1:27" ht="15.75" customHeight="1" x14ac:dyDescent="0.25">
      <c r="A237">
        <v>18361932</v>
      </c>
      <c r="B237" t="s">
        <v>560</v>
      </c>
      <c r="C237">
        <v>1</v>
      </c>
      <c r="D237" t="s">
        <v>23</v>
      </c>
      <c r="E237" t="s">
        <v>656</v>
      </c>
      <c r="F237" t="s">
        <v>39</v>
      </c>
      <c r="G237" t="s">
        <v>40</v>
      </c>
      <c r="H237">
        <v>77.1333427</v>
      </c>
      <c r="I237">
        <v>28.548914700000001</v>
      </c>
      <c r="J237" t="s">
        <v>562</v>
      </c>
      <c r="K237" t="s">
        <v>28</v>
      </c>
      <c r="L237" t="s">
        <v>29</v>
      </c>
      <c r="M237" t="s">
        <v>36</v>
      </c>
      <c r="N237" t="s">
        <v>29</v>
      </c>
      <c r="O237" t="s">
        <v>29</v>
      </c>
      <c r="P237">
        <v>2</v>
      </c>
      <c r="Q237">
        <v>0</v>
      </c>
      <c r="R237">
        <v>600</v>
      </c>
      <c r="S237" t="str">
        <f>IF(Table1[[#This Row],[Average_Cost_for_two]]&lt;500,"Low",IF(Table1[[#This Row],[Average_Cost_for_two]]&lt;=1500,"Medium","High"))</f>
        <v>Medium</v>
      </c>
      <c r="T237">
        <v>1</v>
      </c>
      <c r="U237">
        <v>2018</v>
      </c>
      <c r="V237">
        <v>11</v>
      </c>
      <c r="W237">
        <v>1</v>
      </c>
      <c r="X237">
        <f>IF(OR(Main!$U237=0,
       Main!$V237=0,
       Main!$W237=0),
   "",
   DATE(Main!$U237,
        Main!$V237,
        Main!$W237)
)</f>
        <v>43405</v>
      </c>
      <c r="Y237">
        <f>Table1[[#This Row],[Average_Cost_for_two]]*VLOOKUP(Table1[[#This Row],[Currency]],currency!$A$2:$B$10,2,FALSE)</f>
        <v>7.2</v>
      </c>
      <c r="Z237" t="str">
        <f>VLOOKUP(C237,country!A:B,2,FALSE)</f>
        <v>India</v>
      </c>
      <c r="AA237">
        <f t="shared" si="3"/>
        <v>4</v>
      </c>
    </row>
    <row r="238" spans="1:27" ht="15.75" customHeight="1" x14ac:dyDescent="0.25">
      <c r="A238">
        <v>18313112</v>
      </c>
      <c r="B238" t="s">
        <v>657</v>
      </c>
      <c r="C238">
        <v>1</v>
      </c>
      <c r="D238" t="s">
        <v>23</v>
      </c>
      <c r="E238" t="s">
        <v>658</v>
      </c>
      <c r="F238" t="s">
        <v>39</v>
      </c>
      <c r="G238" t="s">
        <v>40</v>
      </c>
      <c r="H238">
        <v>77.129370899999998</v>
      </c>
      <c r="I238">
        <v>28.550516500000001</v>
      </c>
      <c r="J238" t="s">
        <v>503</v>
      </c>
      <c r="K238" t="s">
        <v>28</v>
      </c>
      <c r="L238" t="s">
        <v>36</v>
      </c>
      <c r="M238" t="s">
        <v>29</v>
      </c>
      <c r="N238" t="s">
        <v>29</v>
      </c>
      <c r="O238" t="s">
        <v>29</v>
      </c>
      <c r="P238">
        <v>3</v>
      </c>
      <c r="Q238">
        <v>0</v>
      </c>
      <c r="R238">
        <v>1000</v>
      </c>
      <c r="S238" t="str">
        <f>IF(Table1[[#This Row],[Average_Cost_for_two]]&lt;500,"Low",IF(Table1[[#This Row],[Average_Cost_for_two]]&lt;=1500,"Medium","High"))</f>
        <v>Medium</v>
      </c>
      <c r="T238">
        <v>1</v>
      </c>
      <c r="U238">
        <v>2016</v>
      </c>
      <c r="V238">
        <v>11</v>
      </c>
      <c r="W238">
        <v>6</v>
      </c>
      <c r="X238">
        <f>IF(OR(Main!$U238=0,
       Main!$V238=0,
       Main!$W238=0),
   "",
   DATE(Main!$U238,
        Main!$V238,
        Main!$W238)
)</f>
        <v>42680</v>
      </c>
      <c r="Y238">
        <f>Table1[[#This Row],[Average_Cost_for_two]]*VLOOKUP(Table1[[#This Row],[Currency]],currency!$A$2:$B$10,2,FALSE)</f>
        <v>12</v>
      </c>
      <c r="Z238" t="str">
        <f>VLOOKUP(C238,country!A:B,2,FALSE)</f>
        <v>India</v>
      </c>
      <c r="AA238">
        <f t="shared" si="3"/>
        <v>4</v>
      </c>
    </row>
    <row r="239" spans="1:27" ht="15.75" customHeight="1" x14ac:dyDescent="0.25">
      <c r="A239">
        <v>18434343</v>
      </c>
      <c r="B239" t="s">
        <v>659</v>
      </c>
      <c r="C239">
        <v>1</v>
      </c>
      <c r="D239" t="s">
        <v>23</v>
      </c>
      <c r="E239" t="s">
        <v>660</v>
      </c>
      <c r="F239" t="s">
        <v>63</v>
      </c>
      <c r="G239" t="s">
        <v>64</v>
      </c>
      <c r="H239">
        <v>77.1760606</v>
      </c>
      <c r="I239">
        <v>28.5660557</v>
      </c>
      <c r="J239" t="s">
        <v>477</v>
      </c>
      <c r="K239" t="s">
        <v>28</v>
      </c>
      <c r="L239" t="s">
        <v>29</v>
      </c>
      <c r="M239" t="s">
        <v>36</v>
      </c>
      <c r="N239" t="s">
        <v>29</v>
      </c>
      <c r="O239" t="s">
        <v>29</v>
      </c>
      <c r="P239">
        <v>2</v>
      </c>
      <c r="Q239">
        <v>0</v>
      </c>
      <c r="R239">
        <v>500</v>
      </c>
      <c r="S239" t="str">
        <f>IF(Table1[[#This Row],[Average_Cost_for_two]]&lt;500,"Low",IF(Table1[[#This Row],[Average_Cost_for_two]]&lt;=1500,"Medium","High"))</f>
        <v>Medium</v>
      </c>
      <c r="T239">
        <v>1</v>
      </c>
      <c r="U239">
        <v>2013</v>
      </c>
      <c r="V239">
        <v>11</v>
      </c>
      <c r="W239">
        <v>24</v>
      </c>
      <c r="X239">
        <f>IF(OR(Main!$U239=0,
       Main!$V239=0,
       Main!$W239=0),
   "",
   DATE(Main!$U239,
        Main!$V239,
        Main!$W239)
)</f>
        <v>41602</v>
      </c>
      <c r="Y239">
        <f>Table1[[#This Row],[Average_Cost_for_two]]*VLOOKUP(Table1[[#This Row],[Currency]],currency!$A$2:$B$10,2,FALSE)</f>
        <v>6</v>
      </c>
      <c r="Z239" t="str">
        <f>VLOOKUP(C239,country!A:B,2,FALSE)</f>
        <v>India</v>
      </c>
      <c r="AA239">
        <f t="shared" si="3"/>
        <v>4</v>
      </c>
    </row>
    <row r="240" spans="1:27" ht="15.75" customHeight="1" x14ac:dyDescent="0.25">
      <c r="A240">
        <v>18469940</v>
      </c>
      <c r="B240" t="s">
        <v>661</v>
      </c>
      <c r="C240">
        <v>1</v>
      </c>
      <c r="D240" t="s">
        <v>23</v>
      </c>
      <c r="E240" t="s">
        <v>662</v>
      </c>
      <c r="F240" t="s">
        <v>663</v>
      </c>
      <c r="G240" t="s">
        <v>664</v>
      </c>
      <c r="H240">
        <v>77.229470000000006</v>
      </c>
      <c r="I240">
        <v>28.637043999999999</v>
      </c>
      <c r="J240" t="s">
        <v>611</v>
      </c>
      <c r="K240" t="s">
        <v>28</v>
      </c>
      <c r="L240" t="s">
        <v>29</v>
      </c>
      <c r="M240" t="s">
        <v>36</v>
      </c>
      <c r="N240" t="s">
        <v>29</v>
      </c>
      <c r="O240" t="s">
        <v>29</v>
      </c>
      <c r="P240">
        <v>2</v>
      </c>
      <c r="Q240">
        <v>0</v>
      </c>
      <c r="R240">
        <v>500</v>
      </c>
      <c r="S240" t="str">
        <f>IF(Table1[[#This Row],[Average_Cost_for_two]]&lt;500,"Low",IF(Table1[[#This Row],[Average_Cost_for_two]]&lt;=1500,"Medium","High"))</f>
        <v>Medium</v>
      </c>
      <c r="T240">
        <v>1</v>
      </c>
      <c r="U240">
        <v>2011</v>
      </c>
      <c r="V240">
        <v>10</v>
      </c>
      <c r="W240">
        <v>28</v>
      </c>
      <c r="X240">
        <f>IF(OR(Main!$U240=0,
       Main!$V240=0,
       Main!$W240=0),
   "",
   DATE(Main!$U240,
        Main!$V240,
        Main!$W240)
)</f>
        <v>40844</v>
      </c>
      <c r="Y240">
        <f>Table1[[#This Row],[Average_Cost_for_two]]*VLOOKUP(Table1[[#This Row],[Currency]],currency!$A$2:$B$10,2,FALSE)</f>
        <v>6</v>
      </c>
      <c r="Z240" t="str">
        <f>VLOOKUP(C240,country!A:B,2,FALSE)</f>
        <v>India</v>
      </c>
      <c r="AA240">
        <f t="shared" si="3"/>
        <v>4</v>
      </c>
    </row>
    <row r="241" spans="1:27" ht="15.75" customHeight="1" x14ac:dyDescent="0.25">
      <c r="A241">
        <v>18312598</v>
      </c>
      <c r="B241" t="s">
        <v>665</v>
      </c>
      <c r="C241">
        <v>1</v>
      </c>
      <c r="D241" t="s">
        <v>23</v>
      </c>
      <c r="E241" t="s">
        <v>666</v>
      </c>
      <c r="F241" t="s">
        <v>334</v>
      </c>
      <c r="G241" t="s">
        <v>335</v>
      </c>
      <c r="H241">
        <v>77.244648799999993</v>
      </c>
      <c r="I241">
        <v>28.556257299999999</v>
      </c>
      <c r="J241" t="s">
        <v>562</v>
      </c>
      <c r="K241" t="s">
        <v>28</v>
      </c>
      <c r="L241" t="s">
        <v>29</v>
      </c>
      <c r="M241" t="s">
        <v>29</v>
      </c>
      <c r="N241" t="s">
        <v>29</v>
      </c>
      <c r="O241" t="s">
        <v>29</v>
      </c>
      <c r="P241">
        <v>2</v>
      </c>
      <c r="Q241">
        <v>0</v>
      </c>
      <c r="R241">
        <v>500</v>
      </c>
      <c r="S241" t="str">
        <f>IF(Table1[[#This Row],[Average_Cost_for_two]]&lt;500,"Low",IF(Table1[[#This Row],[Average_Cost_for_two]]&lt;=1500,"Medium","High"))</f>
        <v>Medium</v>
      </c>
      <c r="T241">
        <v>1</v>
      </c>
      <c r="U241">
        <v>2014</v>
      </c>
      <c r="V241">
        <v>10</v>
      </c>
      <c r="W241">
        <v>19</v>
      </c>
      <c r="X241">
        <f>IF(OR(Main!$U241=0,
       Main!$V241=0,
       Main!$W241=0),
   "",
   DATE(Main!$U241,
        Main!$V241,
        Main!$W241)
)</f>
        <v>41931</v>
      </c>
      <c r="Y241">
        <f>Table1[[#This Row],[Average_Cost_for_two]]*VLOOKUP(Table1[[#This Row],[Currency]],currency!$A$2:$B$10,2,FALSE)</f>
        <v>6</v>
      </c>
      <c r="Z241" t="str">
        <f>VLOOKUP(C241,country!A:B,2,FALSE)</f>
        <v>India</v>
      </c>
      <c r="AA241">
        <f t="shared" si="3"/>
        <v>4</v>
      </c>
    </row>
    <row r="242" spans="1:27" ht="15.75" customHeight="1" x14ac:dyDescent="0.25">
      <c r="A242">
        <v>18261164</v>
      </c>
      <c r="B242" t="s">
        <v>667</v>
      </c>
      <c r="C242">
        <v>1</v>
      </c>
      <c r="D242" t="s">
        <v>23</v>
      </c>
      <c r="E242" t="s">
        <v>668</v>
      </c>
      <c r="F242" t="s">
        <v>506</v>
      </c>
      <c r="G242" t="s">
        <v>507</v>
      </c>
      <c r="H242">
        <v>77.228255899999994</v>
      </c>
      <c r="I242">
        <v>28.701847000000001</v>
      </c>
      <c r="J242" t="s">
        <v>669</v>
      </c>
      <c r="K242" t="s">
        <v>28</v>
      </c>
      <c r="L242" t="s">
        <v>29</v>
      </c>
      <c r="M242" t="s">
        <v>29</v>
      </c>
      <c r="N242" t="s">
        <v>29</v>
      </c>
      <c r="O242" t="s">
        <v>29</v>
      </c>
      <c r="P242">
        <v>2</v>
      </c>
      <c r="Q242">
        <v>0</v>
      </c>
      <c r="R242">
        <v>550</v>
      </c>
      <c r="S242" t="str">
        <f>IF(Table1[[#This Row],[Average_Cost_for_two]]&lt;500,"Low",IF(Table1[[#This Row],[Average_Cost_for_two]]&lt;=1500,"Medium","High"))</f>
        <v>Medium</v>
      </c>
      <c r="T242">
        <v>1</v>
      </c>
      <c r="U242">
        <v>2013</v>
      </c>
      <c r="V242">
        <v>10</v>
      </c>
      <c r="W242">
        <v>10</v>
      </c>
      <c r="X242">
        <f>IF(OR(Main!$U242=0,
       Main!$V242=0,
       Main!$W242=0),
   "",
   DATE(Main!$U242,
        Main!$V242,
        Main!$W242)
)</f>
        <v>41557</v>
      </c>
      <c r="Y242">
        <f>Table1[[#This Row],[Average_Cost_for_two]]*VLOOKUP(Table1[[#This Row],[Currency]],currency!$A$2:$B$10,2,FALSE)</f>
        <v>6.6000000000000005</v>
      </c>
      <c r="Z242" t="str">
        <f>VLOOKUP(C242,country!A:B,2,FALSE)</f>
        <v>India</v>
      </c>
      <c r="AA242">
        <f t="shared" si="3"/>
        <v>4</v>
      </c>
    </row>
    <row r="243" spans="1:27" ht="15.75" customHeight="1" x14ac:dyDescent="0.25">
      <c r="A243">
        <v>18354996</v>
      </c>
      <c r="B243" t="s">
        <v>670</v>
      </c>
      <c r="C243">
        <v>1</v>
      </c>
      <c r="D243" t="s">
        <v>23</v>
      </c>
      <c r="E243" t="s">
        <v>671</v>
      </c>
      <c r="F243" t="s">
        <v>270</v>
      </c>
      <c r="G243" t="s">
        <v>271</v>
      </c>
      <c r="H243">
        <v>77.170693</v>
      </c>
      <c r="I243">
        <v>28.558862300000001</v>
      </c>
      <c r="J243" t="s">
        <v>556</v>
      </c>
      <c r="K243" t="s">
        <v>28</v>
      </c>
      <c r="L243" t="s">
        <v>29</v>
      </c>
      <c r="M243" t="s">
        <v>29</v>
      </c>
      <c r="N243" t="s">
        <v>29</v>
      </c>
      <c r="O243" t="s">
        <v>29</v>
      </c>
      <c r="P243">
        <v>2</v>
      </c>
      <c r="Q243">
        <v>0</v>
      </c>
      <c r="R243">
        <v>500</v>
      </c>
      <c r="S243" t="str">
        <f>IF(Table1[[#This Row],[Average_Cost_for_two]]&lt;500,"Low",IF(Table1[[#This Row],[Average_Cost_for_two]]&lt;=1500,"Medium","High"))</f>
        <v>Medium</v>
      </c>
      <c r="T243">
        <v>1</v>
      </c>
      <c r="U243">
        <v>2012</v>
      </c>
      <c r="V243">
        <v>10</v>
      </c>
      <c r="W243">
        <v>21</v>
      </c>
      <c r="X243">
        <f>IF(OR(Main!$U243=0,
       Main!$V243=0,
       Main!$W243=0),
   "",
   DATE(Main!$U243,
        Main!$V243,
        Main!$W243)
)</f>
        <v>41203</v>
      </c>
      <c r="Y243">
        <f>Table1[[#This Row],[Average_Cost_for_two]]*VLOOKUP(Table1[[#This Row],[Currency]],currency!$A$2:$B$10,2,FALSE)</f>
        <v>6</v>
      </c>
      <c r="Z243" t="str">
        <f>VLOOKUP(C243,country!A:B,2,FALSE)</f>
        <v>India</v>
      </c>
      <c r="AA243">
        <f t="shared" si="3"/>
        <v>4</v>
      </c>
    </row>
    <row r="244" spans="1:27" ht="15.75" customHeight="1" x14ac:dyDescent="0.25">
      <c r="A244">
        <v>18440160</v>
      </c>
      <c r="B244" t="s">
        <v>672</v>
      </c>
      <c r="C244">
        <v>1</v>
      </c>
      <c r="D244" t="s">
        <v>23</v>
      </c>
      <c r="E244" t="s">
        <v>673</v>
      </c>
      <c r="F244" t="s">
        <v>139</v>
      </c>
      <c r="G244" t="s">
        <v>140</v>
      </c>
      <c r="H244">
        <v>77.214375000000004</v>
      </c>
      <c r="I244">
        <v>28.507952</v>
      </c>
      <c r="J244" t="s">
        <v>477</v>
      </c>
      <c r="K244" t="s">
        <v>28</v>
      </c>
      <c r="L244" t="s">
        <v>29</v>
      </c>
      <c r="M244" t="s">
        <v>36</v>
      </c>
      <c r="N244" t="s">
        <v>29</v>
      </c>
      <c r="O244" t="s">
        <v>29</v>
      </c>
      <c r="P244">
        <v>2</v>
      </c>
      <c r="Q244">
        <v>0</v>
      </c>
      <c r="R244">
        <v>800</v>
      </c>
      <c r="S244" t="str">
        <f>IF(Table1[[#This Row],[Average_Cost_for_two]]&lt;500,"Low",IF(Table1[[#This Row],[Average_Cost_for_two]]&lt;=1500,"Medium","High"))</f>
        <v>Medium</v>
      </c>
      <c r="T244">
        <v>1</v>
      </c>
      <c r="U244">
        <v>2016</v>
      </c>
      <c r="V244">
        <v>10</v>
      </c>
      <c r="W244">
        <v>17</v>
      </c>
      <c r="X244">
        <f>IF(OR(Main!$U244=0,
       Main!$V244=0,
       Main!$W244=0),
   "",
   DATE(Main!$U244,
        Main!$V244,
        Main!$W244)
)</f>
        <v>42660</v>
      </c>
      <c r="Y244">
        <f>Table1[[#This Row],[Average_Cost_for_two]]*VLOOKUP(Table1[[#This Row],[Currency]],currency!$A$2:$B$10,2,FALSE)</f>
        <v>9.6</v>
      </c>
      <c r="Z244" t="str">
        <f>VLOOKUP(C244,country!A:B,2,FALSE)</f>
        <v>India</v>
      </c>
      <c r="AA244">
        <f t="shared" si="3"/>
        <v>4</v>
      </c>
    </row>
    <row r="245" spans="1:27" ht="15.75" customHeight="1" x14ac:dyDescent="0.25">
      <c r="A245">
        <v>18335692</v>
      </c>
      <c r="B245" t="s">
        <v>674</v>
      </c>
      <c r="C245">
        <v>1</v>
      </c>
      <c r="D245" t="s">
        <v>23</v>
      </c>
      <c r="E245" t="s">
        <v>675</v>
      </c>
      <c r="F245" t="s">
        <v>472</v>
      </c>
      <c r="G245" t="s">
        <v>473</v>
      </c>
      <c r="H245">
        <v>77.314780299999995</v>
      </c>
      <c r="I245">
        <v>28.651996100000002</v>
      </c>
      <c r="J245" t="s">
        <v>567</v>
      </c>
      <c r="K245" t="s">
        <v>28</v>
      </c>
      <c r="L245" t="s">
        <v>29</v>
      </c>
      <c r="M245" t="s">
        <v>29</v>
      </c>
      <c r="N245" t="s">
        <v>29</v>
      </c>
      <c r="O245" t="s">
        <v>29</v>
      </c>
      <c r="P245">
        <v>1</v>
      </c>
      <c r="Q245">
        <v>0</v>
      </c>
      <c r="R245">
        <v>250</v>
      </c>
      <c r="S245" t="str">
        <f>IF(Table1[[#This Row],[Average_Cost_for_two]]&lt;500,"Low",IF(Table1[[#This Row],[Average_Cost_for_two]]&lt;=1500,"Medium","High"))</f>
        <v>Low</v>
      </c>
      <c r="T245">
        <v>1</v>
      </c>
      <c r="U245">
        <v>2014</v>
      </c>
      <c r="V245">
        <v>9</v>
      </c>
      <c r="W245">
        <v>1</v>
      </c>
      <c r="X245">
        <f>IF(OR(Main!$U245=0,
       Main!$V245=0,
       Main!$W245=0),
   "",
   DATE(Main!$U245,
        Main!$V245,
        Main!$W245)
)</f>
        <v>41883</v>
      </c>
      <c r="Y245">
        <f>Table1[[#This Row],[Average_Cost_for_two]]*VLOOKUP(Table1[[#This Row],[Currency]],currency!$A$2:$B$10,2,FALSE)</f>
        <v>3</v>
      </c>
      <c r="Z245" t="str">
        <f>VLOOKUP(C245,country!A:B,2,FALSE)</f>
        <v>India</v>
      </c>
      <c r="AA245">
        <f t="shared" si="3"/>
        <v>3</v>
      </c>
    </row>
    <row r="246" spans="1:27" ht="15.75" customHeight="1" x14ac:dyDescent="0.25">
      <c r="A246">
        <v>18460325</v>
      </c>
      <c r="B246" t="s">
        <v>676</v>
      </c>
      <c r="C246">
        <v>1</v>
      </c>
      <c r="D246" t="s">
        <v>23</v>
      </c>
      <c r="E246" t="s">
        <v>677</v>
      </c>
      <c r="F246" t="s">
        <v>654</v>
      </c>
      <c r="G246" t="s">
        <v>655</v>
      </c>
      <c r="H246">
        <v>77.207901399999997</v>
      </c>
      <c r="I246">
        <v>28.6766471</v>
      </c>
      <c r="J246" t="s">
        <v>533</v>
      </c>
      <c r="K246" t="s">
        <v>28</v>
      </c>
      <c r="L246" t="s">
        <v>29</v>
      </c>
      <c r="M246" t="s">
        <v>29</v>
      </c>
      <c r="N246" t="s">
        <v>29</v>
      </c>
      <c r="O246" t="s">
        <v>29</v>
      </c>
      <c r="P246">
        <v>1</v>
      </c>
      <c r="Q246">
        <v>0</v>
      </c>
      <c r="R246">
        <v>400</v>
      </c>
      <c r="S246" t="str">
        <f>IF(Table1[[#This Row],[Average_Cost_for_two]]&lt;500,"Low",IF(Table1[[#This Row],[Average_Cost_for_two]]&lt;=1500,"Medium","High"))</f>
        <v>Low</v>
      </c>
      <c r="T246">
        <v>1</v>
      </c>
      <c r="U246">
        <v>2010</v>
      </c>
      <c r="V246">
        <v>9</v>
      </c>
      <c r="W246">
        <v>10</v>
      </c>
      <c r="X246">
        <f>IF(OR(Main!$U246=0,
       Main!$V246=0,
       Main!$W246=0),
   "",
   DATE(Main!$U246,
        Main!$V246,
        Main!$W246)
)</f>
        <v>40431</v>
      </c>
      <c r="Y246">
        <f>Table1[[#This Row],[Average_Cost_for_two]]*VLOOKUP(Table1[[#This Row],[Currency]],currency!$A$2:$B$10,2,FALSE)</f>
        <v>4.8</v>
      </c>
      <c r="Z246" t="str">
        <f>VLOOKUP(C246,country!A:B,2,FALSE)</f>
        <v>India</v>
      </c>
      <c r="AA246">
        <f t="shared" si="3"/>
        <v>3</v>
      </c>
    </row>
    <row r="247" spans="1:27" ht="15.75" customHeight="1" x14ac:dyDescent="0.25">
      <c r="A247">
        <v>18294237</v>
      </c>
      <c r="B247" t="s">
        <v>678</v>
      </c>
      <c r="C247">
        <v>1</v>
      </c>
      <c r="D247" t="s">
        <v>23</v>
      </c>
      <c r="E247" t="s">
        <v>679</v>
      </c>
      <c r="F247" t="s">
        <v>34</v>
      </c>
      <c r="G247" t="s">
        <v>35</v>
      </c>
      <c r="H247">
        <v>77.241595390000001</v>
      </c>
      <c r="I247">
        <v>28.575914879999999</v>
      </c>
      <c r="J247" t="s">
        <v>533</v>
      </c>
      <c r="K247" t="s">
        <v>28</v>
      </c>
      <c r="L247" t="s">
        <v>29</v>
      </c>
      <c r="M247" t="s">
        <v>29</v>
      </c>
      <c r="N247" t="s">
        <v>29</v>
      </c>
      <c r="O247" t="s">
        <v>29</v>
      </c>
      <c r="P247">
        <v>1</v>
      </c>
      <c r="Q247">
        <v>0</v>
      </c>
      <c r="R247">
        <v>250</v>
      </c>
      <c r="S247" t="str">
        <f>IF(Table1[[#This Row],[Average_Cost_for_two]]&lt;500,"Low",IF(Table1[[#This Row],[Average_Cost_for_two]]&lt;=1500,"Medium","High"))</f>
        <v>Low</v>
      </c>
      <c r="T247">
        <v>1</v>
      </c>
      <c r="U247">
        <v>2016</v>
      </c>
      <c r="V247">
        <v>9</v>
      </c>
      <c r="W247">
        <v>3</v>
      </c>
      <c r="X247">
        <f>IF(OR(Main!$U247=0,
       Main!$V247=0,
       Main!$W247=0),
   "",
   DATE(Main!$U247,
        Main!$V247,
        Main!$W247)
)</f>
        <v>42616</v>
      </c>
      <c r="Y247">
        <f>Table1[[#This Row],[Average_Cost_for_two]]*VLOOKUP(Table1[[#This Row],[Currency]],currency!$A$2:$B$10,2,FALSE)</f>
        <v>3</v>
      </c>
      <c r="Z247" t="str">
        <f>VLOOKUP(C247,country!A:B,2,FALSE)</f>
        <v>India</v>
      </c>
      <c r="AA247">
        <f t="shared" si="3"/>
        <v>3</v>
      </c>
    </row>
    <row r="248" spans="1:27" ht="15.75" customHeight="1" x14ac:dyDescent="0.25">
      <c r="A248">
        <v>18449646</v>
      </c>
      <c r="B248" t="s">
        <v>680</v>
      </c>
      <c r="C248">
        <v>1</v>
      </c>
      <c r="D248" t="s">
        <v>23</v>
      </c>
      <c r="E248" t="s">
        <v>681</v>
      </c>
      <c r="F248" t="s">
        <v>486</v>
      </c>
      <c r="G248" t="s">
        <v>487</v>
      </c>
      <c r="H248">
        <v>77.155584500000003</v>
      </c>
      <c r="I248">
        <v>28.683434800000001</v>
      </c>
      <c r="J248" t="s">
        <v>682</v>
      </c>
      <c r="K248" t="s">
        <v>28</v>
      </c>
      <c r="L248" t="s">
        <v>29</v>
      </c>
      <c r="M248" t="s">
        <v>29</v>
      </c>
      <c r="N248" t="s">
        <v>29</v>
      </c>
      <c r="O248" t="s">
        <v>29</v>
      </c>
      <c r="P248">
        <v>1</v>
      </c>
      <c r="Q248">
        <v>0</v>
      </c>
      <c r="R248">
        <v>250</v>
      </c>
      <c r="S248" t="str">
        <f>IF(Table1[[#This Row],[Average_Cost_for_two]]&lt;500,"Low",IF(Table1[[#This Row],[Average_Cost_for_two]]&lt;=1500,"Medium","High"))</f>
        <v>Low</v>
      </c>
      <c r="T248">
        <v>1</v>
      </c>
      <c r="U248">
        <v>2016</v>
      </c>
      <c r="V248">
        <v>9</v>
      </c>
      <c r="W248">
        <v>26</v>
      </c>
      <c r="X248">
        <f>IF(OR(Main!$U248=0,
       Main!$V248=0,
       Main!$W248=0),
   "",
   DATE(Main!$U248,
        Main!$V248,
        Main!$W248)
)</f>
        <v>42639</v>
      </c>
      <c r="Y248">
        <f>Table1[[#This Row],[Average_Cost_for_two]]*VLOOKUP(Table1[[#This Row],[Currency]],currency!$A$2:$B$10,2,FALSE)</f>
        <v>3</v>
      </c>
      <c r="Z248" t="str">
        <f>VLOOKUP(C248,country!A:B,2,FALSE)</f>
        <v>India</v>
      </c>
      <c r="AA248">
        <f t="shared" si="3"/>
        <v>3</v>
      </c>
    </row>
    <row r="249" spans="1:27" ht="15.75" customHeight="1" x14ac:dyDescent="0.25">
      <c r="A249">
        <v>18421464</v>
      </c>
      <c r="B249" t="s">
        <v>683</v>
      </c>
      <c r="C249">
        <v>1</v>
      </c>
      <c r="D249" t="s">
        <v>23</v>
      </c>
      <c r="E249" t="s">
        <v>684</v>
      </c>
      <c r="F249" t="s">
        <v>685</v>
      </c>
      <c r="G249" t="s">
        <v>686</v>
      </c>
      <c r="H249">
        <v>77.276253299999993</v>
      </c>
      <c r="I249">
        <v>28.6302238</v>
      </c>
      <c r="J249" t="s">
        <v>523</v>
      </c>
      <c r="K249" t="s">
        <v>28</v>
      </c>
      <c r="L249" t="s">
        <v>29</v>
      </c>
      <c r="M249" t="s">
        <v>29</v>
      </c>
      <c r="N249" t="s">
        <v>29</v>
      </c>
      <c r="O249" t="s">
        <v>29</v>
      </c>
      <c r="P249">
        <v>1</v>
      </c>
      <c r="Q249">
        <v>0</v>
      </c>
      <c r="R249">
        <v>350</v>
      </c>
      <c r="S249" t="str">
        <f>IF(Table1[[#This Row],[Average_Cost_for_two]]&lt;500,"Low",IF(Table1[[#This Row],[Average_Cost_for_two]]&lt;=1500,"Medium","High"))</f>
        <v>Low</v>
      </c>
      <c r="T249">
        <v>1</v>
      </c>
      <c r="U249">
        <v>2010</v>
      </c>
      <c r="V249">
        <v>9</v>
      </c>
      <c r="W249">
        <v>3</v>
      </c>
      <c r="X249">
        <f>IF(OR(Main!$U249=0,
       Main!$V249=0,
       Main!$W249=0),
   "",
   DATE(Main!$U249,
        Main!$V249,
        Main!$W249)
)</f>
        <v>40424</v>
      </c>
      <c r="Y249">
        <f>Table1[[#This Row],[Average_Cost_for_two]]*VLOOKUP(Table1[[#This Row],[Currency]],currency!$A$2:$B$10,2,FALSE)</f>
        <v>4.2</v>
      </c>
      <c r="Z249" t="str">
        <f>VLOOKUP(C249,country!A:B,2,FALSE)</f>
        <v>India</v>
      </c>
      <c r="AA249">
        <f t="shared" si="3"/>
        <v>3</v>
      </c>
    </row>
    <row r="250" spans="1:27" ht="15.75" customHeight="1" x14ac:dyDescent="0.25">
      <c r="A250">
        <v>18440394</v>
      </c>
      <c r="B250" t="s">
        <v>687</v>
      </c>
      <c r="C250">
        <v>1</v>
      </c>
      <c r="D250" t="s">
        <v>23</v>
      </c>
      <c r="E250" t="s">
        <v>688</v>
      </c>
      <c r="F250" t="s">
        <v>685</v>
      </c>
      <c r="G250" t="s">
        <v>686</v>
      </c>
      <c r="H250">
        <v>77.277773300000007</v>
      </c>
      <c r="I250">
        <v>28.630200599999998</v>
      </c>
      <c r="J250" t="s">
        <v>689</v>
      </c>
      <c r="K250" t="s">
        <v>28</v>
      </c>
      <c r="L250" t="s">
        <v>29</v>
      </c>
      <c r="M250" t="s">
        <v>29</v>
      </c>
      <c r="N250" t="s">
        <v>29</v>
      </c>
      <c r="O250" t="s">
        <v>29</v>
      </c>
      <c r="P250">
        <v>1</v>
      </c>
      <c r="Q250">
        <v>0</v>
      </c>
      <c r="R250">
        <v>350</v>
      </c>
      <c r="S250" t="str">
        <f>IF(Table1[[#This Row],[Average_Cost_for_two]]&lt;500,"Low",IF(Table1[[#This Row],[Average_Cost_for_two]]&lt;=1500,"Medium","High"))</f>
        <v>Low</v>
      </c>
      <c r="T250">
        <v>1</v>
      </c>
      <c r="U250">
        <v>2014</v>
      </c>
      <c r="V250">
        <v>9</v>
      </c>
      <c r="W250">
        <v>26</v>
      </c>
      <c r="X250">
        <f>IF(OR(Main!$U250=0,
       Main!$V250=0,
       Main!$W250=0),
   "",
   DATE(Main!$U250,
        Main!$V250,
        Main!$W250)
)</f>
        <v>41908</v>
      </c>
      <c r="Y250">
        <f>Table1[[#This Row],[Average_Cost_for_two]]*VLOOKUP(Table1[[#This Row],[Currency]],currency!$A$2:$B$10,2,FALSE)</f>
        <v>4.2</v>
      </c>
      <c r="Z250" t="str">
        <f>VLOOKUP(C250,country!A:B,2,FALSE)</f>
        <v>India</v>
      </c>
      <c r="AA250">
        <f t="shared" si="3"/>
        <v>3</v>
      </c>
    </row>
    <row r="251" spans="1:27" ht="15.75" customHeight="1" x14ac:dyDescent="0.25">
      <c r="A251">
        <v>18489804</v>
      </c>
      <c r="B251" t="s">
        <v>690</v>
      </c>
      <c r="C251">
        <v>1</v>
      </c>
      <c r="D251" t="s">
        <v>23</v>
      </c>
      <c r="E251" t="s">
        <v>691</v>
      </c>
      <c r="F251" t="s">
        <v>177</v>
      </c>
      <c r="G251" t="s">
        <v>178</v>
      </c>
      <c r="H251">
        <v>77.145707900000005</v>
      </c>
      <c r="I251">
        <v>28.4946506</v>
      </c>
      <c r="J251" t="s">
        <v>692</v>
      </c>
      <c r="K251" t="s">
        <v>28</v>
      </c>
      <c r="L251" t="s">
        <v>29</v>
      </c>
      <c r="M251" t="s">
        <v>29</v>
      </c>
      <c r="N251" t="s">
        <v>29</v>
      </c>
      <c r="O251" t="s">
        <v>29</v>
      </c>
      <c r="P251">
        <v>1</v>
      </c>
      <c r="Q251">
        <v>0</v>
      </c>
      <c r="R251">
        <v>150</v>
      </c>
      <c r="S251" t="str">
        <f>IF(Table1[[#This Row],[Average_Cost_for_two]]&lt;500,"Low",IF(Table1[[#This Row],[Average_Cost_for_two]]&lt;=1500,"Medium","High"))</f>
        <v>Low</v>
      </c>
      <c r="T251">
        <v>1</v>
      </c>
      <c r="U251">
        <v>2014</v>
      </c>
      <c r="V251">
        <v>9</v>
      </c>
      <c r="W251">
        <v>26</v>
      </c>
      <c r="X251">
        <f>IF(OR(Main!$U251=0,
       Main!$V251=0,
       Main!$W251=0),
   "",
   DATE(Main!$U251,
        Main!$V251,
        Main!$W251)
)</f>
        <v>41908</v>
      </c>
      <c r="Y251">
        <f>Table1[[#This Row],[Average_Cost_for_two]]*VLOOKUP(Table1[[#This Row],[Currency]],currency!$A$2:$B$10,2,FALSE)</f>
        <v>1.8</v>
      </c>
      <c r="Z251" t="str">
        <f>VLOOKUP(C251,country!A:B,2,FALSE)</f>
        <v>India</v>
      </c>
      <c r="AA251">
        <f t="shared" si="3"/>
        <v>3</v>
      </c>
    </row>
    <row r="252" spans="1:27" ht="15.75" customHeight="1" x14ac:dyDescent="0.25">
      <c r="A252">
        <v>18425772</v>
      </c>
      <c r="B252" t="s">
        <v>693</v>
      </c>
      <c r="C252">
        <v>1</v>
      </c>
      <c r="D252" t="s">
        <v>23</v>
      </c>
      <c r="E252" t="s">
        <v>694</v>
      </c>
      <c r="F252" t="s">
        <v>270</v>
      </c>
      <c r="G252" t="s">
        <v>271</v>
      </c>
      <c r="H252">
        <v>77.171921499999996</v>
      </c>
      <c r="I252">
        <v>28.5564964</v>
      </c>
      <c r="J252" t="s">
        <v>523</v>
      </c>
      <c r="K252" t="s">
        <v>28</v>
      </c>
      <c r="L252" t="s">
        <v>29</v>
      </c>
      <c r="M252" t="s">
        <v>29</v>
      </c>
      <c r="N252" t="s">
        <v>29</v>
      </c>
      <c r="O252" t="s">
        <v>29</v>
      </c>
      <c r="P252">
        <v>1</v>
      </c>
      <c r="Q252">
        <v>0</v>
      </c>
      <c r="R252">
        <v>100</v>
      </c>
      <c r="S252" t="str">
        <f>IF(Table1[[#This Row],[Average_Cost_for_two]]&lt;500,"Low",IF(Table1[[#This Row],[Average_Cost_for_two]]&lt;=1500,"Medium","High"))</f>
        <v>Low</v>
      </c>
      <c r="T252">
        <v>1</v>
      </c>
      <c r="U252">
        <v>2011</v>
      </c>
      <c r="V252">
        <v>9</v>
      </c>
      <c r="W252">
        <v>20</v>
      </c>
      <c r="X252">
        <f>IF(OR(Main!$U252=0,
       Main!$V252=0,
       Main!$W252=0),
   "",
   DATE(Main!$U252,
        Main!$V252,
        Main!$W252)
)</f>
        <v>40806</v>
      </c>
      <c r="Y252">
        <f>Table1[[#This Row],[Average_Cost_for_two]]*VLOOKUP(Table1[[#This Row],[Currency]],currency!$A$2:$B$10,2,FALSE)</f>
        <v>1.2</v>
      </c>
      <c r="Z252" t="str">
        <f>VLOOKUP(C252,country!A:B,2,FALSE)</f>
        <v>India</v>
      </c>
      <c r="AA252">
        <f t="shared" si="3"/>
        <v>3</v>
      </c>
    </row>
    <row r="253" spans="1:27" ht="15.75" customHeight="1" x14ac:dyDescent="0.25">
      <c r="A253">
        <v>9173</v>
      </c>
      <c r="B253" t="s">
        <v>695</v>
      </c>
      <c r="C253">
        <v>1</v>
      </c>
      <c r="D253" t="s">
        <v>23</v>
      </c>
      <c r="E253" t="s">
        <v>696</v>
      </c>
      <c r="F253" t="s">
        <v>92</v>
      </c>
      <c r="G253" t="s">
        <v>93</v>
      </c>
      <c r="H253">
        <v>77.0625067</v>
      </c>
      <c r="I253">
        <v>28.676145500000001</v>
      </c>
      <c r="J253" t="s">
        <v>697</v>
      </c>
      <c r="K253" t="s">
        <v>28</v>
      </c>
      <c r="L253" t="s">
        <v>29</v>
      </c>
      <c r="M253" t="s">
        <v>29</v>
      </c>
      <c r="N253" t="s">
        <v>29</v>
      </c>
      <c r="O253" t="s">
        <v>29</v>
      </c>
      <c r="P253">
        <v>1</v>
      </c>
      <c r="Q253">
        <v>0</v>
      </c>
      <c r="R253">
        <v>100</v>
      </c>
      <c r="S253" t="str">
        <f>IF(Table1[[#This Row],[Average_Cost_for_two]]&lt;500,"Low",IF(Table1[[#This Row],[Average_Cost_for_two]]&lt;=1500,"Medium","High"))</f>
        <v>Low</v>
      </c>
      <c r="T253">
        <v>1</v>
      </c>
      <c r="U253">
        <v>2010</v>
      </c>
      <c r="V253">
        <v>9</v>
      </c>
      <c r="W253">
        <v>7</v>
      </c>
      <c r="X253">
        <f>IF(OR(Main!$U253=0,
       Main!$V253=0,
       Main!$W253=0),
   "",
   DATE(Main!$U253,
        Main!$V253,
        Main!$W253)
)</f>
        <v>40428</v>
      </c>
      <c r="Y253">
        <f>Table1[[#This Row],[Average_Cost_for_two]]*VLOOKUP(Table1[[#This Row],[Currency]],currency!$A$2:$B$10,2,FALSE)</f>
        <v>1.2</v>
      </c>
      <c r="Z253" t="str">
        <f>VLOOKUP(C253,country!A:B,2,FALSE)</f>
        <v>India</v>
      </c>
      <c r="AA253">
        <f t="shared" si="3"/>
        <v>3</v>
      </c>
    </row>
    <row r="254" spans="1:27" ht="15.75" customHeight="1" x14ac:dyDescent="0.25">
      <c r="A254">
        <v>18466389</v>
      </c>
      <c r="B254" t="s">
        <v>698</v>
      </c>
      <c r="C254">
        <v>1</v>
      </c>
      <c r="D254" t="s">
        <v>23</v>
      </c>
      <c r="E254" t="s">
        <v>699</v>
      </c>
      <c r="F254" t="s">
        <v>92</v>
      </c>
      <c r="G254" t="s">
        <v>93</v>
      </c>
      <c r="H254">
        <v>77.081715610000003</v>
      </c>
      <c r="I254">
        <v>28.692523779999998</v>
      </c>
      <c r="J254" t="s">
        <v>570</v>
      </c>
      <c r="K254" t="s">
        <v>28</v>
      </c>
      <c r="L254" t="s">
        <v>29</v>
      </c>
      <c r="M254" t="s">
        <v>29</v>
      </c>
      <c r="N254" t="s">
        <v>29</v>
      </c>
      <c r="O254" t="s">
        <v>29</v>
      </c>
      <c r="P254">
        <v>1</v>
      </c>
      <c r="Q254">
        <v>0</v>
      </c>
      <c r="R254">
        <v>250</v>
      </c>
      <c r="S254" t="str">
        <f>IF(Table1[[#This Row],[Average_Cost_for_two]]&lt;500,"Low",IF(Table1[[#This Row],[Average_Cost_for_two]]&lt;=1500,"Medium","High"))</f>
        <v>Low</v>
      </c>
      <c r="T254">
        <v>1</v>
      </c>
      <c r="U254">
        <v>2011</v>
      </c>
      <c r="V254">
        <v>9</v>
      </c>
      <c r="W254">
        <v>17</v>
      </c>
      <c r="X254">
        <f>IF(OR(Main!$U254=0,
       Main!$V254=0,
       Main!$W254=0),
   "",
   DATE(Main!$U254,
        Main!$V254,
        Main!$W254)
)</f>
        <v>40803</v>
      </c>
      <c r="Y254">
        <f>Table1[[#This Row],[Average_Cost_for_two]]*VLOOKUP(Table1[[#This Row],[Currency]],currency!$A$2:$B$10,2,FALSE)</f>
        <v>3</v>
      </c>
      <c r="Z254" t="str">
        <f>VLOOKUP(C254,country!A:B,2,FALSE)</f>
        <v>India</v>
      </c>
      <c r="AA254">
        <f t="shared" si="3"/>
        <v>3</v>
      </c>
    </row>
    <row r="255" spans="1:27" ht="15.75" customHeight="1" x14ac:dyDescent="0.25">
      <c r="A255">
        <v>18434504</v>
      </c>
      <c r="B255" t="s">
        <v>700</v>
      </c>
      <c r="C255">
        <v>1</v>
      </c>
      <c r="D255" t="s">
        <v>23</v>
      </c>
      <c r="E255" t="s">
        <v>701</v>
      </c>
      <c r="F255" t="s">
        <v>702</v>
      </c>
      <c r="G255" t="s">
        <v>703</v>
      </c>
      <c r="H255">
        <v>77.244062600000007</v>
      </c>
      <c r="I255">
        <v>28.591272</v>
      </c>
      <c r="J255" t="s">
        <v>533</v>
      </c>
      <c r="K255" t="s">
        <v>28</v>
      </c>
      <c r="L255" t="s">
        <v>29</v>
      </c>
      <c r="M255" t="s">
        <v>29</v>
      </c>
      <c r="N255" t="s">
        <v>29</v>
      </c>
      <c r="O255" t="s">
        <v>29</v>
      </c>
      <c r="P255">
        <v>1</v>
      </c>
      <c r="Q255">
        <v>0</v>
      </c>
      <c r="R255">
        <v>400</v>
      </c>
      <c r="S255" t="str">
        <f>IF(Table1[[#This Row],[Average_Cost_for_two]]&lt;500,"Low",IF(Table1[[#This Row],[Average_Cost_for_two]]&lt;=1500,"Medium","High"))</f>
        <v>Low</v>
      </c>
      <c r="T255">
        <v>1</v>
      </c>
      <c r="U255">
        <v>2010</v>
      </c>
      <c r="V255">
        <v>9</v>
      </c>
      <c r="W255">
        <v>15</v>
      </c>
      <c r="X255">
        <f>IF(OR(Main!$U255=0,
       Main!$V255=0,
       Main!$W255=0),
   "",
   DATE(Main!$U255,
        Main!$V255,
        Main!$W255)
)</f>
        <v>40436</v>
      </c>
      <c r="Y255">
        <f>Table1[[#This Row],[Average_Cost_for_two]]*VLOOKUP(Table1[[#This Row],[Currency]],currency!$A$2:$B$10,2,FALSE)</f>
        <v>4.8</v>
      </c>
      <c r="Z255" t="str">
        <f>VLOOKUP(C255,country!A:B,2,FALSE)</f>
        <v>India</v>
      </c>
      <c r="AA255">
        <f t="shared" si="3"/>
        <v>3</v>
      </c>
    </row>
    <row r="256" spans="1:27" ht="15.75" customHeight="1" x14ac:dyDescent="0.25">
      <c r="A256">
        <v>18396418</v>
      </c>
      <c r="B256" t="s">
        <v>704</v>
      </c>
      <c r="C256">
        <v>1</v>
      </c>
      <c r="D256" t="s">
        <v>23</v>
      </c>
      <c r="E256" t="s">
        <v>705</v>
      </c>
      <c r="F256" t="s">
        <v>573</v>
      </c>
      <c r="G256" t="s">
        <v>574</v>
      </c>
      <c r="H256">
        <v>77.193975300000005</v>
      </c>
      <c r="I256">
        <v>28.569660200000001</v>
      </c>
      <c r="J256" t="s">
        <v>706</v>
      </c>
      <c r="K256" t="s">
        <v>28</v>
      </c>
      <c r="L256" t="s">
        <v>29</v>
      </c>
      <c r="M256" t="s">
        <v>29</v>
      </c>
      <c r="N256" t="s">
        <v>29</v>
      </c>
      <c r="O256" t="s">
        <v>29</v>
      </c>
      <c r="P256">
        <v>1</v>
      </c>
      <c r="Q256">
        <v>0</v>
      </c>
      <c r="R256">
        <v>400</v>
      </c>
      <c r="S256" t="str">
        <f>IF(Table1[[#This Row],[Average_Cost_for_two]]&lt;500,"Low",IF(Table1[[#This Row],[Average_Cost_for_two]]&lt;=1500,"Medium","High"))</f>
        <v>Low</v>
      </c>
      <c r="T256">
        <v>1</v>
      </c>
      <c r="U256">
        <v>2018</v>
      </c>
      <c r="V256">
        <v>9</v>
      </c>
      <c r="W256">
        <v>24</v>
      </c>
      <c r="X256">
        <f>IF(OR(Main!$U256=0,
       Main!$V256=0,
       Main!$W256=0),
   "",
   DATE(Main!$U256,
        Main!$V256,
        Main!$W256)
)</f>
        <v>43367</v>
      </c>
      <c r="Y256">
        <f>Table1[[#This Row],[Average_Cost_for_two]]*VLOOKUP(Table1[[#This Row],[Currency]],currency!$A$2:$B$10,2,FALSE)</f>
        <v>4.8</v>
      </c>
      <c r="Z256" t="str">
        <f>VLOOKUP(C256,country!A:B,2,FALSE)</f>
        <v>India</v>
      </c>
      <c r="AA256">
        <f t="shared" si="3"/>
        <v>3</v>
      </c>
    </row>
    <row r="257" spans="1:27" ht="15.75" customHeight="1" x14ac:dyDescent="0.25">
      <c r="A257">
        <v>18438465</v>
      </c>
      <c r="B257" t="s">
        <v>707</v>
      </c>
      <c r="C257">
        <v>1</v>
      </c>
      <c r="D257" t="s">
        <v>23</v>
      </c>
      <c r="E257" t="s">
        <v>409</v>
      </c>
      <c r="F257" t="s">
        <v>408</v>
      </c>
      <c r="G257" t="s">
        <v>409</v>
      </c>
      <c r="H257">
        <v>77.2788374</v>
      </c>
      <c r="I257">
        <v>28.628244299999999</v>
      </c>
      <c r="J257" t="s">
        <v>708</v>
      </c>
      <c r="K257" t="s">
        <v>28</v>
      </c>
      <c r="L257" t="s">
        <v>29</v>
      </c>
      <c r="M257" t="s">
        <v>29</v>
      </c>
      <c r="N257" t="s">
        <v>29</v>
      </c>
      <c r="O257" t="s">
        <v>29</v>
      </c>
      <c r="P257">
        <v>1</v>
      </c>
      <c r="Q257">
        <v>0</v>
      </c>
      <c r="R257">
        <v>150</v>
      </c>
      <c r="S257" t="str">
        <f>IF(Table1[[#This Row],[Average_Cost_for_two]]&lt;500,"Low",IF(Table1[[#This Row],[Average_Cost_for_two]]&lt;=1500,"Medium","High"))</f>
        <v>Low</v>
      </c>
      <c r="T257">
        <v>1</v>
      </c>
      <c r="U257">
        <v>2011</v>
      </c>
      <c r="V257">
        <v>9</v>
      </c>
      <c r="W257">
        <v>7</v>
      </c>
      <c r="X257">
        <f>IF(OR(Main!$U257=0,
       Main!$V257=0,
       Main!$W257=0),
   "",
   DATE(Main!$U257,
        Main!$V257,
        Main!$W257)
)</f>
        <v>40793</v>
      </c>
      <c r="Y257">
        <f>Table1[[#This Row],[Average_Cost_for_two]]*VLOOKUP(Table1[[#This Row],[Currency]],currency!$A$2:$B$10,2,FALSE)</f>
        <v>1.8</v>
      </c>
      <c r="Z257" t="str">
        <f>VLOOKUP(C257,country!A:B,2,FALSE)</f>
        <v>India</v>
      </c>
      <c r="AA257">
        <f t="shared" si="3"/>
        <v>3</v>
      </c>
    </row>
    <row r="258" spans="1:27" ht="15.75" customHeight="1" x14ac:dyDescent="0.25">
      <c r="A258">
        <v>18492045</v>
      </c>
      <c r="B258" t="s">
        <v>709</v>
      </c>
      <c r="C258">
        <v>1</v>
      </c>
      <c r="D258" t="s">
        <v>23</v>
      </c>
      <c r="E258" t="s">
        <v>710</v>
      </c>
      <c r="F258" t="s">
        <v>209</v>
      </c>
      <c r="G258" t="s">
        <v>208</v>
      </c>
      <c r="H258">
        <v>77.113421000000002</v>
      </c>
      <c r="I258">
        <v>28.638041600000001</v>
      </c>
      <c r="J258" t="s">
        <v>682</v>
      </c>
      <c r="K258" t="s">
        <v>28</v>
      </c>
      <c r="L258" t="s">
        <v>29</v>
      </c>
      <c r="M258" t="s">
        <v>29</v>
      </c>
      <c r="N258" t="s">
        <v>29</v>
      </c>
      <c r="O258" t="s">
        <v>29</v>
      </c>
      <c r="P258">
        <v>1</v>
      </c>
      <c r="Q258">
        <v>0</v>
      </c>
      <c r="R258">
        <v>400</v>
      </c>
      <c r="S258" t="str">
        <f>IF(Table1[[#This Row],[Average_Cost_for_two]]&lt;500,"Low",IF(Table1[[#This Row],[Average_Cost_for_two]]&lt;=1500,"Medium","High"))</f>
        <v>Low</v>
      </c>
      <c r="T258">
        <v>1</v>
      </c>
      <c r="U258">
        <v>2010</v>
      </c>
      <c r="V258">
        <v>9</v>
      </c>
      <c r="W258">
        <v>25</v>
      </c>
      <c r="X258">
        <f>IF(OR(Main!$U258=0,
       Main!$V258=0,
       Main!$W258=0),
   "",
   DATE(Main!$U258,
        Main!$V258,
        Main!$W258)
)</f>
        <v>40446</v>
      </c>
      <c r="Y258">
        <f>Table1[[#This Row],[Average_Cost_for_two]]*VLOOKUP(Table1[[#This Row],[Currency]],currency!$A$2:$B$10,2,FALSE)</f>
        <v>4.8</v>
      </c>
      <c r="Z258" t="str">
        <f>VLOOKUP(C258,country!A:B,2,FALSE)</f>
        <v>India</v>
      </c>
      <c r="AA258">
        <f t="shared" ref="AA258:AA321" si="4">ROUNDUP(V258/3,0)</f>
        <v>3</v>
      </c>
    </row>
    <row r="259" spans="1:27" ht="15.75" customHeight="1" x14ac:dyDescent="0.25">
      <c r="A259">
        <v>18292478</v>
      </c>
      <c r="B259" t="s">
        <v>711</v>
      </c>
      <c r="C259">
        <v>1</v>
      </c>
      <c r="D259" t="s">
        <v>23</v>
      </c>
      <c r="E259" t="s">
        <v>712</v>
      </c>
      <c r="F259" t="s">
        <v>713</v>
      </c>
      <c r="G259" t="s">
        <v>714</v>
      </c>
      <c r="H259">
        <v>77.106470900000005</v>
      </c>
      <c r="I259">
        <v>28.642331200000001</v>
      </c>
      <c r="J259" t="s">
        <v>715</v>
      </c>
      <c r="K259" t="s">
        <v>28</v>
      </c>
      <c r="L259" t="s">
        <v>29</v>
      </c>
      <c r="M259" t="s">
        <v>29</v>
      </c>
      <c r="N259" t="s">
        <v>29</v>
      </c>
      <c r="O259" t="s">
        <v>29</v>
      </c>
      <c r="P259">
        <v>1</v>
      </c>
      <c r="Q259">
        <v>0</v>
      </c>
      <c r="R259">
        <v>120</v>
      </c>
      <c r="S259" t="str">
        <f>IF(Table1[[#This Row],[Average_Cost_for_two]]&lt;500,"Low",IF(Table1[[#This Row],[Average_Cost_for_two]]&lt;=1500,"Medium","High"))</f>
        <v>Low</v>
      </c>
      <c r="T259">
        <v>1</v>
      </c>
      <c r="U259">
        <v>2013</v>
      </c>
      <c r="V259">
        <v>9</v>
      </c>
      <c r="W259">
        <v>1</v>
      </c>
      <c r="X259">
        <f>IF(OR(Main!$U259=0,
       Main!$V259=0,
       Main!$W259=0),
   "",
   DATE(Main!$U259,
        Main!$V259,
        Main!$W259)
)</f>
        <v>41518</v>
      </c>
      <c r="Y259">
        <f>Table1[[#This Row],[Average_Cost_for_two]]*VLOOKUP(Table1[[#This Row],[Currency]],currency!$A$2:$B$10,2,FALSE)</f>
        <v>1.44</v>
      </c>
      <c r="Z259" t="str">
        <f>VLOOKUP(C259,country!A:B,2,FALSE)</f>
        <v>India</v>
      </c>
      <c r="AA259">
        <f t="shared" si="4"/>
        <v>3</v>
      </c>
    </row>
    <row r="260" spans="1:27" ht="15.75" customHeight="1" x14ac:dyDescent="0.25">
      <c r="A260">
        <v>18227685</v>
      </c>
      <c r="B260" t="s">
        <v>716</v>
      </c>
      <c r="C260">
        <v>1</v>
      </c>
      <c r="D260" t="s">
        <v>23</v>
      </c>
      <c r="E260" t="s">
        <v>717</v>
      </c>
      <c r="F260" t="s">
        <v>718</v>
      </c>
      <c r="G260" t="s">
        <v>719</v>
      </c>
      <c r="H260">
        <v>77.163678219999994</v>
      </c>
      <c r="I260">
        <v>28.557475790000002</v>
      </c>
      <c r="J260" t="s">
        <v>720</v>
      </c>
      <c r="K260" t="s">
        <v>28</v>
      </c>
      <c r="L260" t="s">
        <v>29</v>
      </c>
      <c r="M260" t="s">
        <v>29</v>
      </c>
      <c r="N260" t="s">
        <v>29</v>
      </c>
      <c r="O260" t="s">
        <v>29</v>
      </c>
      <c r="P260">
        <v>1</v>
      </c>
      <c r="Q260">
        <v>0</v>
      </c>
      <c r="R260">
        <v>250</v>
      </c>
      <c r="S260" t="str">
        <f>IF(Table1[[#This Row],[Average_Cost_for_two]]&lt;500,"Low",IF(Table1[[#This Row],[Average_Cost_for_two]]&lt;=1500,"Medium","High"))</f>
        <v>Low</v>
      </c>
      <c r="T260">
        <v>1</v>
      </c>
      <c r="U260">
        <v>2016</v>
      </c>
      <c r="V260">
        <v>9</v>
      </c>
      <c r="W260">
        <v>16</v>
      </c>
      <c r="X260">
        <f>IF(OR(Main!$U260=0,
       Main!$V260=0,
       Main!$W260=0),
   "",
   DATE(Main!$U260,
        Main!$V260,
        Main!$W260)
)</f>
        <v>42629</v>
      </c>
      <c r="Y260">
        <f>Table1[[#This Row],[Average_Cost_for_two]]*VLOOKUP(Table1[[#This Row],[Currency]],currency!$A$2:$B$10,2,FALSE)</f>
        <v>3</v>
      </c>
      <c r="Z260" t="str">
        <f>VLOOKUP(C260,country!A:B,2,FALSE)</f>
        <v>India</v>
      </c>
      <c r="AA260">
        <f t="shared" si="4"/>
        <v>3</v>
      </c>
    </row>
    <row r="261" spans="1:27" ht="15.75" customHeight="1" x14ac:dyDescent="0.25">
      <c r="A261">
        <v>18420697</v>
      </c>
      <c r="B261" t="s">
        <v>354</v>
      </c>
      <c r="C261">
        <v>1</v>
      </c>
      <c r="D261" t="s">
        <v>23</v>
      </c>
      <c r="E261" t="s">
        <v>721</v>
      </c>
      <c r="F261" t="s">
        <v>67</v>
      </c>
      <c r="G261" t="s">
        <v>68</v>
      </c>
      <c r="H261">
        <v>77.314332800000003</v>
      </c>
      <c r="I261">
        <v>28.601764899999999</v>
      </c>
      <c r="J261" t="s">
        <v>722</v>
      </c>
      <c r="K261" t="s">
        <v>28</v>
      </c>
      <c r="L261" t="s">
        <v>29</v>
      </c>
      <c r="M261" t="s">
        <v>29</v>
      </c>
      <c r="N261" t="s">
        <v>29</v>
      </c>
      <c r="O261" t="s">
        <v>29</v>
      </c>
      <c r="P261">
        <v>1</v>
      </c>
      <c r="Q261">
        <v>0</v>
      </c>
      <c r="R261">
        <v>150</v>
      </c>
      <c r="S261" t="str">
        <f>IF(Table1[[#This Row],[Average_Cost_for_two]]&lt;500,"Low",IF(Table1[[#This Row],[Average_Cost_for_two]]&lt;=1500,"Medium","High"))</f>
        <v>Low</v>
      </c>
      <c r="T261">
        <v>1</v>
      </c>
      <c r="U261">
        <v>2013</v>
      </c>
      <c r="V261">
        <v>9</v>
      </c>
      <c r="W261">
        <v>11</v>
      </c>
      <c r="X261">
        <f>IF(OR(Main!$U261=0,
       Main!$V261=0,
       Main!$W261=0),
   "",
   DATE(Main!$U261,
        Main!$V261,
        Main!$W261)
)</f>
        <v>41528</v>
      </c>
      <c r="Y261">
        <f>Table1[[#This Row],[Average_Cost_for_two]]*VLOOKUP(Table1[[#This Row],[Currency]],currency!$A$2:$B$10,2,FALSE)</f>
        <v>1.8</v>
      </c>
      <c r="Z261" t="str">
        <f>VLOOKUP(C261,country!A:B,2,FALSE)</f>
        <v>India</v>
      </c>
      <c r="AA261">
        <f t="shared" si="4"/>
        <v>3</v>
      </c>
    </row>
    <row r="262" spans="1:27" ht="15.75" customHeight="1" x14ac:dyDescent="0.25">
      <c r="A262">
        <v>18424188</v>
      </c>
      <c r="B262" t="s">
        <v>723</v>
      </c>
      <c r="C262">
        <v>1</v>
      </c>
      <c r="D262" t="s">
        <v>23</v>
      </c>
      <c r="E262" t="s">
        <v>724</v>
      </c>
      <c r="F262" t="s">
        <v>67</v>
      </c>
      <c r="G262" t="s">
        <v>68</v>
      </c>
      <c r="H262">
        <v>77.306225229999995</v>
      </c>
      <c r="I262">
        <v>28.589036700000001</v>
      </c>
      <c r="J262" t="s">
        <v>570</v>
      </c>
      <c r="K262" t="s">
        <v>28</v>
      </c>
      <c r="L262" t="s">
        <v>29</v>
      </c>
      <c r="M262" t="s">
        <v>29</v>
      </c>
      <c r="N262" t="s">
        <v>29</v>
      </c>
      <c r="O262" t="s">
        <v>29</v>
      </c>
      <c r="P262">
        <v>1</v>
      </c>
      <c r="Q262">
        <v>0</v>
      </c>
      <c r="R262">
        <v>100</v>
      </c>
      <c r="S262" t="str">
        <f>IF(Table1[[#This Row],[Average_Cost_for_two]]&lt;500,"Low",IF(Table1[[#This Row],[Average_Cost_for_two]]&lt;=1500,"Medium","High"))</f>
        <v>Low</v>
      </c>
      <c r="T262">
        <v>1</v>
      </c>
      <c r="U262">
        <v>2015</v>
      </c>
      <c r="V262">
        <v>9</v>
      </c>
      <c r="W262">
        <v>2</v>
      </c>
      <c r="X262">
        <f>IF(OR(Main!$U262=0,
       Main!$V262=0,
       Main!$W262=0),
   "",
   DATE(Main!$U262,
        Main!$V262,
        Main!$W262)
)</f>
        <v>42249</v>
      </c>
      <c r="Y262">
        <f>Table1[[#This Row],[Average_Cost_for_two]]*VLOOKUP(Table1[[#This Row],[Currency]],currency!$A$2:$B$10,2,FALSE)</f>
        <v>1.2</v>
      </c>
      <c r="Z262" t="str">
        <f>VLOOKUP(C262,country!A:B,2,FALSE)</f>
        <v>India</v>
      </c>
      <c r="AA262">
        <f t="shared" si="4"/>
        <v>3</v>
      </c>
    </row>
    <row r="263" spans="1:27" ht="15.75" customHeight="1" x14ac:dyDescent="0.25">
      <c r="A263">
        <v>18421467</v>
      </c>
      <c r="B263" t="s">
        <v>725</v>
      </c>
      <c r="C263">
        <v>1</v>
      </c>
      <c r="D263" t="s">
        <v>23</v>
      </c>
      <c r="E263" t="s">
        <v>726</v>
      </c>
      <c r="F263" t="s">
        <v>214</v>
      </c>
      <c r="G263" t="s">
        <v>215</v>
      </c>
      <c r="H263">
        <v>77.318120149999999</v>
      </c>
      <c r="I263">
        <v>28.671329450000002</v>
      </c>
      <c r="J263" t="s">
        <v>556</v>
      </c>
      <c r="K263" t="s">
        <v>28</v>
      </c>
      <c r="L263" t="s">
        <v>29</v>
      </c>
      <c r="M263" t="s">
        <v>29</v>
      </c>
      <c r="N263" t="s">
        <v>29</v>
      </c>
      <c r="O263" t="s">
        <v>29</v>
      </c>
      <c r="P263">
        <v>1</v>
      </c>
      <c r="Q263">
        <v>0</v>
      </c>
      <c r="R263">
        <v>150</v>
      </c>
      <c r="S263" t="str">
        <f>IF(Table1[[#This Row],[Average_Cost_for_two]]&lt;500,"Low",IF(Table1[[#This Row],[Average_Cost_for_two]]&lt;=1500,"Medium","High"))</f>
        <v>Low</v>
      </c>
      <c r="T263">
        <v>1</v>
      </c>
      <c r="U263">
        <v>2014</v>
      </c>
      <c r="V263">
        <v>9</v>
      </c>
      <c r="W263">
        <v>7</v>
      </c>
      <c r="X263">
        <f>IF(OR(Main!$U263=0,
       Main!$V263=0,
       Main!$W263=0),
   "",
   DATE(Main!$U263,
        Main!$V263,
        Main!$W263)
)</f>
        <v>41889</v>
      </c>
      <c r="Y263">
        <f>Table1[[#This Row],[Average_Cost_for_two]]*VLOOKUP(Table1[[#This Row],[Currency]],currency!$A$2:$B$10,2,FALSE)</f>
        <v>1.8</v>
      </c>
      <c r="Z263" t="str">
        <f>VLOOKUP(C263,country!A:B,2,FALSE)</f>
        <v>India</v>
      </c>
      <c r="AA263">
        <f t="shared" si="4"/>
        <v>3</v>
      </c>
    </row>
    <row r="264" spans="1:27" ht="15.75" customHeight="1" x14ac:dyDescent="0.25">
      <c r="A264">
        <v>18424867</v>
      </c>
      <c r="B264" t="s">
        <v>727</v>
      </c>
      <c r="C264">
        <v>1</v>
      </c>
      <c r="D264" t="s">
        <v>23</v>
      </c>
      <c r="E264" t="s">
        <v>728</v>
      </c>
      <c r="F264" t="s">
        <v>145</v>
      </c>
      <c r="G264" t="s">
        <v>146</v>
      </c>
      <c r="H264">
        <v>77.221339799999996</v>
      </c>
      <c r="I264">
        <v>28.7008282</v>
      </c>
      <c r="J264" t="s">
        <v>556</v>
      </c>
      <c r="K264" t="s">
        <v>28</v>
      </c>
      <c r="L264" t="s">
        <v>29</v>
      </c>
      <c r="M264" t="s">
        <v>29</v>
      </c>
      <c r="N264" t="s">
        <v>29</v>
      </c>
      <c r="O264" t="s">
        <v>29</v>
      </c>
      <c r="P264">
        <v>1</v>
      </c>
      <c r="Q264">
        <v>0</v>
      </c>
      <c r="R264">
        <v>150</v>
      </c>
      <c r="S264" t="str">
        <f>IF(Table1[[#This Row],[Average_Cost_for_two]]&lt;500,"Low",IF(Table1[[#This Row],[Average_Cost_for_two]]&lt;=1500,"Medium","High"))</f>
        <v>Low</v>
      </c>
      <c r="T264">
        <v>1</v>
      </c>
      <c r="U264">
        <v>2012</v>
      </c>
      <c r="V264">
        <v>8</v>
      </c>
      <c r="W264">
        <v>22</v>
      </c>
      <c r="X264">
        <f>IF(OR(Main!$U264=0,
       Main!$V264=0,
       Main!$W264=0),
   "",
   DATE(Main!$U264,
        Main!$V264,
        Main!$W264)
)</f>
        <v>41143</v>
      </c>
      <c r="Y264">
        <f>Table1[[#This Row],[Average_Cost_for_two]]*VLOOKUP(Table1[[#This Row],[Currency]],currency!$A$2:$B$10,2,FALSE)</f>
        <v>1.8</v>
      </c>
      <c r="Z264" t="str">
        <f>VLOOKUP(C264,country!A:B,2,FALSE)</f>
        <v>India</v>
      </c>
      <c r="AA264">
        <f t="shared" si="4"/>
        <v>3</v>
      </c>
    </row>
    <row r="265" spans="1:27" ht="15.75" customHeight="1" x14ac:dyDescent="0.25">
      <c r="A265">
        <v>18472675</v>
      </c>
      <c r="B265" t="s">
        <v>729</v>
      </c>
      <c r="C265">
        <v>1</v>
      </c>
      <c r="D265" t="s">
        <v>23</v>
      </c>
      <c r="E265" t="s">
        <v>730</v>
      </c>
      <c r="F265" t="s">
        <v>71</v>
      </c>
      <c r="G265" t="s">
        <v>72</v>
      </c>
      <c r="H265">
        <v>77.228615199999993</v>
      </c>
      <c r="I265">
        <v>28.574027300000001</v>
      </c>
      <c r="J265" t="s">
        <v>731</v>
      </c>
      <c r="K265" t="s">
        <v>28</v>
      </c>
      <c r="L265" t="s">
        <v>29</v>
      </c>
      <c r="M265" t="s">
        <v>29</v>
      </c>
      <c r="N265" t="s">
        <v>29</v>
      </c>
      <c r="O265" t="s">
        <v>29</v>
      </c>
      <c r="P265">
        <v>1</v>
      </c>
      <c r="Q265">
        <v>0</v>
      </c>
      <c r="R265">
        <v>150</v>
      </c>
      <c r="S265" t="str">
        <f>IF(Table1[[#This Row],[Average_Cost_for_two]]&lt;500,"Low",IF(Table1[[#This Row],[Average_Cost_for_two]]&lt;=1500,"Medium","High"))</f>
        <v>Low</v>
      </c>
      <c r="T265">
        <v>1</v>
      </c>
      <c r="U265">
        <v>2012</v>
      </c>
      <c r="V265">
        <v>8</v>
      </c>
      <c r="W265">
        <v>24</v>
      </c>
      <c r="X265">
        <f>IF(OR(Main!$U265=0,
       Main!$V265=0,
       Main!$W265=0),
   "",
   DATE(Main!$U265,
        Main!$V265,
        Main!$W265)
)</f>
        <v>41145</v>
      </c>
      <c r="Y265">
        <f>Table1[[#This Row],[Average_Cost_for_two]]*VLOOKUP(Table1[[#This Row],[Currency]],currency!$A$2:$B$10,2,FALSE)</f>
        <v>1.8</v>
      </c>
      <c r="Z265" t="str">
        <f>VLOOKUP(C265,country!A:B,2,FALSE)</f>
        <v>India</v>
      </c>
      <c r="AA265">
        <f t="shared" si="4"/>
        <v>3</v>
      </c>
    </row>
    <row r="266" spans="1:27" ht="15.75" customHeight="1" x14ac:dyDescent="0.25">
      <c r="A266">
        <v>18481294</v>
      </c>
      <c r="B266" t="s">
        <v>732</v>
      </c>
      <c r="C266">
        <v>1</v>
      </c>
      <c r="D266" t="s">
        <v>23</v>
      </c>
      <c r="E266" t="s">
        <v>733</v>
      </c>
      <c r="F266" t="s">
        <v>734</v>
      </c>
      <c r="G266" t="s">
        <v>735</v>
      </c>
      <c r="H266">
        <v>77.209703399999995</v>
      </c>
      <c r="I266">
        <v>28.560101</v>
      </c>
      <c r="J266" t="s">
        <v>736</v>
      </c>
      <c r="K266" t="s">
        <v>28</v>
      </c>
      <c r="L266" t="s">
        <v>29</v>
      </c>
      <c r="M266" t="s">
        <v>29</v>
      </c>
      <c r="N266" t="s">
        <v>29</v>
      </c>
      <c r="O266" t="s">
        <v>29</v>
      </c>
      <c r="P266">
        <v>1</v>
      </c>
      <c r="Q266">
        <v>0</v>
      </c>
      <c r="R266">
        <v>100</v>
      </c>
      <c r="S266" t="str">
        <f>IF(Table1[[#This Row],[Average_Cost_for_two]]&lt;500,"Low",IF(Table1[[#This Row],[Average_Cost_for_two]]&lt;=1500,"Medium","High"))</f>
        <v>Low</v>
      </c>
      <c r="T266">
        <v>1</v>
      </c>
      <c r="U266">
        <v>2018</v>
      </c>
      <c r="V266">
        <v>8</v>
      </c>
      <c r="W266">
        <v>4</v>
      </c>
      <c r="X266">
        <f>IF(OR(Main!$U266=0,
       Main!$V266=0,
       Main!$W266=0),
   "",
   DATE(Main!$U266,
        Main!$V266,
        Main!$W266)
)</f>
        <v>43316</v>
      </c>
      <c r="Y266">
        <f>Table1[[#This Row],[Average_Cost_for_two]]*VLOOKUP(Table1[[#This Row],[Currency]],currency!$A$2:$B$10,2,FALSE)</f>
        <v>1.2</v>
      </c>
      <c r="Z266" t="str">
        <f>VLOOKUP(C266,country!A:B,2,FALSE)</f>
        <v>India</v>
      </c>
      <c r="AA266">
        <f t="shared" si="4"/>
        <v>3</v>
      </c>
    </row>
    <row r="267" spans="1:27" ht="15.75" customHeight="1" x14ac:dyDescent="0.25">
      <c r="A267">
        <v>18432941</v>
      </c>
      <c r="B267" t="s">
        <v>737</v>
      </c>
      <c r="C267">
        <v>1</v>
      </c>
      <c r="D267" t="s">
        <v>23</v>
      </c>
      <c r="E267" t="s">
        <v>738</v>
      </c>
      <c r="F267" t="s">
        <v>249</v>
      </c>
      <c r="G267" t="s">
        <v>250</v>
      </c>
      <c r="H267">
        <v>77.297446399999998</v>
      </c>
      <c r="I267">
        <v>28.634633099999999</v>
      </c>
      <c r="J267" t="s">
        <v>739</v>
      </c>
      <c r="K267" t="s">
        <v>28</v>
      </c>
      <c r="L267" t="s">
        <v>29</v>
      </c>
      <c r="M267" t="s">
        <v>29</v>
      </c>
      <c r="N267" t="s">
        <v>29</v>
      </c>
      <c r="O267" t="s">
        <v>29</v>
      </c>
      <c r="P267">
        <v>1</v>
      </c>
      <c r="Q267">
        <v>0</v>
      </c>
      <c r="R267">
        <v>400</v>
      </c>
      <c r="S267" t="str">
        <f>IF(Table1[[#This Row],[Average_Cost_for_two]]&lt;500,"Low",IF(Table1[[#This Row],[Average_Cost_for_two]]&lt;=1500,"Medium","High"))</f>
        <v>Low</v>
      </c>
      <c r="T267">
        <v>1</v>
      </c>
      <c r="U267">
        <v>2015</v>
      </c>
      <c r="V267">
        <v>8</v>
      </c>
      <c r="W267">
        <v>19</v>
      </c>
      <c r="X267">
        <f>IF(OR(Main!$U267=0,
       Main!$V267=0,
       Main!$W267=0),
   "",
   DATE(Main!$U267,
        Main!$V267,
        Main!$W267)
)</f>
        <v>42235</v>
      </c>
      <c r="Y267">
        <f>Table1[[#This Row],[Average_Cost_for_two]]*VLOOKUP(Table1[[#This Row],[Currency]],currency!$A$2:$B$10,2,FALSE)</f>
        <v>4.8</v>
      </c>
      <c r="Z267" t="str">
        <f>VLOOKUP(C267,country!A:B,2,FALSE)</f>
        <v>India</v>
      </c>
      <c r="AA267">
        <f t="shared" si="4"/>
        <v>3</v>
      </c>
    </row>
    <row r="268" spans="1:27" ht="15.75" customHeight="1" x14ac:dyDescent="0.25">
      <c r="A268">
        <v>18414511</v>
      </c>
      <c r="B268" t="s">
        <v>740</v>
      </c>
      <c r="C268">
        <v>1</v>
      </c>
      <c r="D268" t="s">
        <v>23</v>
      </c>
      <c r="E268" t="s">
        <v>741</v>
      </c>
      <c r="F268" t="s">
        <v>39</v>
      </c>
      <c r="G268" t="s">
        <v>40</v>
      </c>
      <c r="H268">
        <v>77.128131400000001</v>
      </c>
      <c r="I268">
        <v>28.5470234</v>
      </c>
      <c r="J268" t="s">
        <v>480</v>
      </c>
      <c r="K268" t="s">
        <v>28</v>
      </c>
      <c r="L268" t="s">
        <v>29</v>
      </c>
      <c r="M268" t="s">
        <v>29</v>
      </c>
      <c r="N268" t="s">
        <v>29</v>
      </c>
      <c r="O268" t="s">
        <v>29</v>
      </c>
      <c r="P268">
        <v>1</v>
      </c>
      <c r="Q268">
        <v>0</v>
      </c>
      <c r="R268">
        <v>350</v>
      </c>
      <c r="S268" t="str">
        <f>IF(Table1[[#This Row],[Average_Cost_for_two]]&lt;500,"Low",IF(Table1[[#This Row],[Average_Cost_for_two]]&lt;=1500,"Medium","High"))</f>
        <v>Low</v>
      </c>
      <c r="T268">
        <v>1</v>
      </c>
      <c r="U268">
        <v>2015</v>
      </c>
      <c r="V268">
        <v>8</v>
      </c>
      <c r="W268">
        <v>22</v>
      </c>
      <c r="X268">
        <f>IF(OR(Main!$U268=0,
       Main!$V268=0,
       Main!$W268=0),
   "",
   DATE(Main!$U268,
        Main!$V268,
        Main!$W268)
)</f>
        <v>42238</v>
      </c>
      <c r="Y268">
        <f>Table1[[#This Row],[Average_Cost_for_two]]*VLOOKUP(Table1[[#This Row],[Currency]],currency!$A$2:$B$10,2,FALSE)</f>
        <v>4.2</v>
      </c>
      <c r="Z268" t="str">
        <f>VLOOKUP(C268,country!A:B,2,FALSE)</f>
        <v>India</v>
      </c>
      <c r="AA268">
        <f t="shared" si="4"/>
        <v>3</v>
      </c>
    </row>
    <row r="269" spans="1:27" ht="15.75" customHeight="1" x14ac:dyDescent="0.25">
      <c r="A269">
        <v>18357534</v>
      </c>
      <c r="B269" t="s">
        <v>742</v>
      </c>
      <c r="C269">
        <v>1</v>
      </c>
      <c r="D269" t="s">
        <v>23</v>
      </c>
      <c r="E269" t="s">
        <v>743</v>
      </c>
      <c r="F269" t="s">
        <v>39</v>
      </c>
      <c r="G269" t="s">
        <v>40</v>
      </c>
      <c r="H269">
        <v>77.124927900000003</v>
      </c>
      <c r="I269">
        <v>28.5429013</v>
      </c>
      <c r="J269" t="s">
        <v>744</v>
      </c>
      <c r="K269" t="s">
        <v>28</v>
      </c>
      <c r="L269" t="s">
        <v>29</v>
      </c>
      <c r="M269" t="s">
        <v>29</v>
      </c>
      <c r="N269" t="s">
        <v>29</v>
      </c>
      <c r="O269" t="s">
        <v>29</v>
      </c>
      <c r="P269">
        <v>1</v>
      </c>
      <c r="Q269">
        <v>0</v>
      </c>
      <c r="R269">
        <v>350</v>
      </c>
      <c r="S269" t="str">
        <f>IF(Table1[[#This Row],[Average_Cost_for_two]]&lt;500,"Low",IF(Table1[[#This Row],[Average_Cost_for_two]]&lt;=1500,"Medium","High"))</f>
        <v>Low</v>
      </c>
      <c r="T269">
        <v>1</v>
      </c>
      <c r="U269">
        <v>2014</v>
      </c>
      <c r="V269">
        <v>8</v>
      </c>
      <c r="W269">
        <v>1</v>
      </c>
      <c r="X269">
        <f>IF(OR(Main!$U269=0,
       Main!$V269=0,
       Main!$W269=0),
   "",
   DATE(Main!$U269,
        Main!$V269,
        Main!$W269)
)</f>
        <v>41852</v>
      </c>
      <c r="Y269">
        <f>Table1[[#This Row],[Average_Cost_for_two]]*VLOOKUP(Table1[[#This Row],[Currency]],currency!$A$2:$B$10,2,FALSE)</f>
        <v>4.2</v>
      </c>
      <c r="Z269" t="str">
        <f>VLOOKUP(C269,country!A:B,2,FALSE)</f>
        <v>India</v>
      </c>
      <c r="AA269">
        <f t="shared" si="4"/>
        <v>3</v>
      </c>
    </row>
    <row r="270" spans="1:27" ht="15.75" customHeight="1" x14ac:dyDescent="0.25">
      <c r="A270">
        <v>18471263</v>
      </c>
      <c r="B270" t="s">
        <v>745</v>
      </c>
      <c r="C270">
        <v>1</v>
      </c>
      <c r="D270" t="s">
        <v>23</v>
      </c>
      <c r="E270" t="s">
        <v>746</v>
      </c>
      <c r="F270" t="s">
        <v>51</v>
      </c>
      <c r="G270" t="s">
        <v>52</v>
      </c>
      <c r="H270">
        <v>77.002568499999995</v>
      </c>
      <c r="I270">
        <v>28.560520400000001</v>
      </c>
      <c r="J270" t="s">
        <v>747</v>
      </c>
      <c r="K270" t="s">
        <v>28</v>
      </c>
      <c r="L270" t="s">
        <v>29</v>
      </c>
      <c r="M270" t="s">
        <v>29</v>
      </c>
      <c r="N270" t="s">
        <v>29</v>
      </c>
      <c r="O270" t="s">
        <v>29</v>
      </c>
      <c r="P270">
        <v>1</v>
      </c>
      <c r="Q270">
        <v>0</v>
      </c>
      <c r="R270">
        <v>350</v>
      </c>
      <c r="S270" t="str">
        <f>IF(Table1[[#This Row],[Average_Cost_for_two]]&lt;500,"Low",IF(Table1[[#This Row],[Average_Cost_for_two]]&lt;=1500,"Medium","High"))</f>
        <v>Low</v>
      </c>
      <c r="T270">
        <v>1</v>
      </c>
      <c r="U270">
        <v>2015</v>
      </c>
      <c r="V270">
        <v>8</v>
      </c>
      <c r="W270">
        <v>17</v>
      </c>
      <c r="X270">
        <f>IF(OR(Main!$U270=0,
       Main!$V270=0,
       Main!$W270=0),
   "",
   DATE(Main!$U270,
        Main!$V270,
        Main!$W270)
)</f>
        <v>42233</v>
      </c>
      <c r="Y270">
        <f>Table1[[#This Row],[Average_Cost_for_two]]*VLOOKUP(Table1[[#This Row],[Currency]],currency!$A$2:$B$10,2,FALSE)</f>
        <v>4.2</v>
      </c>
      <c r="Z270" t="str">
        <f>VLOOKUP(C270,country!A:B,2,FALSE)</f>
        <v>India</v>
      </c>
      <c r="AA270">
        <f t="shared" si="4"/>
        <v>3</v>
      </c>
    </row>
    <row r="271" spans="1:27" ht="15.75" customHeight="1" x14ac:dyDescent="0.25">
      <c r="A271">
        <v>18398504</v>
      </c>
      <c r="B271" t="s">
        <v>748</v>
      </c>
      <c r="C271">
        <v>1</v>
      </c>
      <c r="D271" t="s">
        <v>23</v>
      </c>
      <c r="E271" t="s">
        <v>749</v>
      </c>
      <c r="F271" t="s">
        <v>98</v>
      </c>
      <c r="G271" t="s">
        <v>99</v>
      </c>
      <c r="H271">
        <v>77.148079999999993</v>
      </c>
      <c r="I271">
        <v>28.632241799999999</v>
      </c>
      <c r="J271" t="s">
        <v>697</v>
      </c>
      <c r="K271" t="s">
        <v>28</v>
      </c>
      <c r="L271" t="s">
        <v>29</v>
      </c>
      <c r="M271" t="s">
        <v>29</v>
      </c>
      <c r="N271" t="s">
        <v>29</v>
      </c>
      <c r="O271" t="s">
        <v>29</v>
      </c>
      <c r="P271">
        <v>1</v>
      </c>
      <c r="Q271">
        <v>0</v>
      </c>
      <c r="R271">
        <v>100</v>
      </c>
      <c r="S271" t="str">
        <f>IF(Table1[[#This Row],[Average_Cost_for_two]]&lt;500,"Low",IF(Table1[[#This Row],[Average_Cost_for_two]]&lt;=1500,"Medium","High"))</f>
        <v>Low</v>
      </c>
      <c r="T271">
        <v>1</v>
      </c>
      <c r="U271">
        <v>2011</v>
      </c>
      <c r="V271">
        <v>8</v>
      </c>
      <c r="W271">
        <v>23</v>
      </c>
      <c r="X271">
        <f>IF(OR(Main!$U271=0,
       Main!$V271=0,
       Main!$W271=0),
   "",
   DATE(Main!$U271,
        Main!$V271,
        Main!$W271)
)</f>
        <v>40778</v>
      </c>
      <c r="Y271">
        <f>Table1[[#This Row],[Average_Cost_for_two]]*VLOOKUP(Table1[[#This Row],[Currency]],currency!$A$2:$B$10,2,FALSE)</f>
        <v>1.2</v>
      </c>
      <c r="Z271" t="str">
        <f>VLOOKUP(C271,country!A:B,2,FALSE)</f>
        <v>India</v>
      </c>
      <c r="AA271">
        <f t="shared" si="4"/>
        <v>3</v>
      </c>
    </row>
    <row r="272" spans="1:27" ht="15.75" customHeight="1" x14ac:dyDescent="0.25">
      <c r="A272">
        <v>18371399</v>
      </c>
      <c r="B272" t="s">
        <v>750</v>
      </c>
      <c r="C272">
        <v>1</v>
      </c>
      <c r="D272" t="s">
        <v>23</v>
      </c>
      <c r="E272" t="s">
        <v>751</v>
      </c>
      <c r="F272" t="s">
        <v>98</v>
      </c>
      <c r="G272" t="s">
        <v>99</v>
      </c>
      <c r="H272">
        <v>77.135818400000005</v>
      </c>
      <c r="I272">
        <v>28.622348899999999</v>
      </c>
      <c r="J272" t="s">
        <v>752</v>
      </c>
      <c r="K272" t="s">
        <v>28</v>
      </c>
      <c r="L272" t="s">
        <v>29</v>
      </c>
      <c r="M272" t="s">
        <v>29</v>
      </c>
      <c r="N272" t="s">
        <v>29</v>
      </c>
      <c r="O272" t="s">
        <v>29</v>
      </c>
      <c r="P272">
        <v>1</v>
      </c>
      <c r="Q272">
        <v>0</v>
      </c>
      <c r="R272">
        <v>150</v>
      </c>
      <c r="S272" t="str">
        <f>IF(Table1[[#This Row],[Average_Cost_for_two]]&lt;500,"Low",IF(Table1[[#This Row],[Average_Cost_for_two]]&lt;=1500,"Medium","High"))</f>
        <v>Low</v>
      </c>
      <c r="T272">
        <v>1</v>
      </c>
      <c r="U272">
        <v>2014</v>
      </c>
      <c r="V272">
        <v>8</v>
      </c>
      <c r="W272">
        <v>27</v>
      </c>
      <c r="X272">
        <f>IF(OR(Main!$U272=0,
       Main!$V272=0,
       Main!$W272=0),
   "",
   DATE(Main!$U272,
        Main!$V272,
        Main!$W272)
)</f>
        <v>41878</v>
      </c>
      <c r="Y272">
        <f>Table1[[#This Row],[Average_Cost_for_two]]*VLOOKUP(Table1[[#This Row],[Currency]],currency!$A$2:$B$10,2,FALSE)</f>
        <v>1.8</v>
      </c>
      <c r="Z272" t="str">
        <f>VLOOKUP(C272,country!A:B,2,FALSE)</f>
        <v>India</v>
      </c>
      <c r="AA272">
        <f t="shared" si="4"/>
        <v>3</v>
      </c>
    </row>
    <row r="273" spans="1:27" ht="15.75" customHeight="1" x14ac:dyDescent="0.25">
      <c r="A273">
        <v>18429186</v>
      </c>
      <c r="B273" t="s">
        <v>753</v>
      </c>
      <c r="C273">
        <v>1</v>
      </c>
      <c r="D273" t="s">
        <v>23</v>
      </c>
      <c r="E273" t="s">
        <v>754</v>
      </c>
      <c r="F273" t="s">
        <v>98</v>
      </c>
      <c r="G273" t="s">
        <v>99</v>
      </c>
      <c r="H273">
        <v>77.136377600000003</v>
      </c>
      <c r="I273">
        <v>28.621365900000001</v>
      </c>
      <c r="J273" t="s">
        <v>533</v>
      </c>
      <c r="K273" t="s">
        <v>28</v>
      </c>
      <c r="L273" t="s">
        <v>29</v>
      </c>
      <c r="M273" t="s">
        <v>29</v>
      </c>
      <c r="N273" t="s">
        <v>29</v>
      </c>
      <c r="O273" t="s">
        <v>29</v>
      </c>
      <c r="P273">
        <v>1</v>
      </c>
      <c r="Q273">
        <v>0</v>
      </c>
      <c r="R273">
        <v>250</v>
      </c>
      <c r="S273" t="str">
        <f>IF(Table1[[#This Row],[Average_Cost_for_two]]&lt;500,"Low",IF(Table1[[#This Row],[Average_Cost_for_two]]&lt;=1500,"Medium","High"))</f>
        <v>Low</v>
      </c>
      <c r="T273">
        <v>1</v>
      </c>
      <c r="U273">
        <v>2010</v>
      </c>
      <c r="V273">
        <v>8</v>
      </c>
      <c r="W273">
        <v>11</v>
      </c>
      <c r="X273">
        <f>IF(OR(Main!$U273=0,
       Main!$V273=0,
       Main!$W273=0),
   "",
   DATE(Main!$U273,
        Main!$V273,
        Main!$W273)
)</f>
        <v>40401</v>
      </c>
      <c r="Y273">
        <f>Table1[[#This Row],[Average_Cost_for_two]]*VLOOKUP(Table1[[#This Row],[Currency]],currency!$A$2:$B$10,2,FALSE)</f>
        <v>3</v>
      </c>
      <c r="Z273" t="str">
        <f>VLOOKUP(C273,country!A:B,2,FALSE)</f>
        <v>India</v>
      </c>
      <c r="AA273">
        <f t="shared" si="4"/>
        <v>3</v>
      </c>
    </row>
    <row r="274" spans="1:27" ht="15.75" customHeight="1" x14ac:dyDescent="0.25">
      <c r="A274">
        <v>18406823</v>
      </c>
      <c r="B274" t="s">
        <v>755</v>
      </c>
      <c r="C274">
        <v>1</v>
      </c>
      <c r="D274" t="s">
        <v>23</v>
      </c>
      <c r="E274" t="s">
        <v>756</v>
      </c>
      <c r="F274" t="s">
        <v>59</v>
      </c>
      <c r="G274" t="s">
        <v>60</v>
      </c>
      <c r="H274">
        <v>77.076291999999995</v>
      </c>
      <c r="I274">
        <v>28.6069426</v>
      </c>
      <c r="J274" t="s">
        <v>523</v>
      </c>
      <c r="K274" t="s">
        <v>28</v>
      </c>
      <c r="L274" t="s">
        <v>29</v>
      </c>
      <c r="M274" t="s">
        <v>29</v>
      </c>
      <c r="N274" t="s">
        <v>29</v>
      </c>
      <c r="O274" t="s">
        <v>29</v>
      </c>
      <c r="P274">
        <v>1</v>
      </c>
      <c r="Q274">
        <v>0</v>
      </c>
      <c r="R274">
        <v>150</v>
      </c>
      <c r="S274" t="str">
        <f>IF(Table1[[#This Row],[Average_Cost_for_two]]&lt;500,"Low",IF(Table1[[#This Row],[Average_Cost_for_two]]&lt;=1500,"Medium","High"))</f>
        <v>Low</v>
      </c>
      <c r="T274">
        <v>1</v>
      </c>
      <c r="U274">
        <v>2012</v>
      </c>
      <c r="V274">
        <v>8</v>
      </c>
      <c r="W274">
        <v>15</v>
      </c>
      <c r="X274">
        <f>IF(OR(Main!$U274=0,
       Main!$V274=0,
       Main!$W274=0),
   "",
   DATE(Main!$U274,
        Main!$V274,
        Main!$W274)
)</f>
        <v>41136</v>
      </c>
      <c r="Y274">
        <f>Table1[[#This Row],[Average_Cost_for_two]]*VLOOKUP(Table1[[#This Row],[Currency]],currency!$A$2:$B$10,2,FALSE)</f>
        <v>1.8</v>
      </c>
      <c r="Z274" t="str">
        <f>VLOOKUP(C274,country!A:B,2,FALSE)</f>
        <v>India</v>
      </c>
      <c r="AA274">
        <f t="shared" si="4"/>
        <v>3</v>
      </c>
    </row>
    <row r="275" spans="1:27" ht="15.75" customHeight="1" x14ac:dyDescent="0.25">
      <c r="A275">
        <v>18440169</v>
      </c>
      <c r="B275" t="s">
        <v>757</v>
      </c>
      <c r="C275">
        <v>1</v>
      </c>
      <c r="D275" t="s">
        <v>23</v>
      </c>
      <c r="E275" t="s">
        <v>758</v>
      </c>
      <c r="F275" t="s">
        <v>108</v>
      </c>
      <c r="G275" t="s">
        <v>109</v>
      </c>
      <c r="H275">
        <v>77.285816499999996</v>
      </c>
      <c r="I275">
        <v>28.619226399999999</v>
      </c>
      <c r="J275" t="s">
        <v>480</v>
      </c>
      <c r="K275" t="s">
        <v>28</v>
      </c>
      <c r="L275" t="s">
        <v>29</v>
      </c>
      <c r="M275" t="s">
        <v>29</v>
      </c>
      <c r="N275" t="s">
        <v>29</v>
      </c>
      <c r="O275" t="s">
        <v>29</v>
      </c>
      <c r="P275">
        <v>1</v>
      </c>
      <c r="Q275">
        <v>0</v>
      </c>
      <c r="R275">
        <v>250</v>
      </c>
      <c r="S275" t="str">
        <f>IF(Table1[[#This Row],[Average_Cost_for_two]]&lt;500,"Low",IF(Table1[[#This Row],[Average_Cost_for_two]]&lt;=1500,"Medium","High"))</f>
        <v>Low</v>
      </c>
      <c r="T275">
        <v>1</v>
      </c>
      <c r="U275">
        <v>2015</v>
      </c>
      <c r="V275">
        <v>8</v>
      </c>
      <c r="W275">
        <v>1</v>
      </c>
      <c r="X275">
        <f>IF(OR(Main!$U275=0,
       Main!$V275=0,
       Main!$W275=0),
   "",
   DATE(Main!$U275,
        Main!$V275,
        Main!$W275)
)</f>
        <v>42217</v>
      </c>
      <c r="Y275">
        <f>Table1[[#This Row],[Average_Cost_for_two]]*VLOOKUP(Table1[[#This Row],[Currency]],currency!$A$2:$B$10,2,FALSE)</f>
        <v>3</v>
      </c>
      <c r="Z275" t="str">
        <f>VLOOKUP(C275,country!A:B,2,FALSE)</f>
        <v>India</v>
      </c>
      <c r="AA275">
        <f t="shared" si="4"/>
        <v>3</v>
      </c>
    </row>
    <row r="276" spans="1:27" ht="15.75" customHeight="1" x14ac:dyDescent="0.25">
      <c r="A276">
        <v>18435210</v>
      </c>
      <c r="B276" t="s">
        <v>759</v>
      </c>
      <c r="C276">
        <v>1</v>
      </c>
      <c r="D276" t="s">
        <v>23</v>
      </c>
      <c r="E276" t="s">
        <v>760</v>
      </c>
      <c r="F276" t="s">
        <v>761</v>
      </c>
      <c r="G276" t="s">
        <v>762</v>
      </c>
      <c r="H276">
        <v>77.137118799999996</v>
      </c>
      <c r="I276">
        <v>28.713232300000001</v>
      </c>
      <c r="J276" t="s">
        <v>480</v>
      </c>
      <c r="K276" t="s">
        <v>28</v>
      </c>
      <c r="L276" t="s">
        <v>29</v>
      </c>
      <c r="M276" t="s">
        <v>29</v>
      </c>
      <c r="N276" t="s">
        <v>29</v>
      </c>
      <c r="O276" t="s">
        <v>29</v>
      </c>
      <c r="P276">
        <v>1</v>
      </c>
      <c r="Q276">
        <v>0</v>
      </c>
      <c r="R276">
        <v>400</v>
      </c>
      <c r="S276" t="str">
        <f>IF(Table1[[#This Row],[Average_Cost_for_two]]&lt;500,"Low",IF(Table1[[#This Row],[Average_Cost_for_two]]&lt;=1500,"Medium","High"))</f>
        <v>Low</v>
      </c>
      <c r="T276">
        <v>1</v>
      </c>
      <c r="U276">
        <v>2012</v>
      </c>
      <c r="V276">
        <v>8</v>
      </c>
      <c r="W276">
        <v>19</v>
      </c>
      <c r="X276">
        <f>IF(OR(Main!$U276=0,
       Main!$V276=0,
       Main!$W276=0),
   "",
   DATE(Main!$U276,
        Main!$V276,
        Main!$W276)
)</f>
        <v>41140</v>
      </c>
      <c r="Y276">
        <f>Table1[[#This Row],[Average_Cost_for_two]]*VLOOKUP(Table1[[#This Row],[Currency]],currency!$A$2:$B$10,2,FALSE)</f>
        <v>4.8</v>
      </c>
      <c r="Z276" t="str">
        <f>VLOOKUP(C276,country!A:B,2,FALSE)</f>
        <v>India</v>
      </c>
      <c r="AA276">
        <f t="shared" si="4"/>
        <v>3</v>
      </c>
    </row>
    <row r="277" spans="1:27" ht="15.75" customHeight="1" x14ac:dyDescent="0.25">
      <c r="A277">
        <v>18486857</v>
      </c>
      <c r="B277" t="s">
        <v>763</v>
      </c>
      <c r="C277">
        <v>1</v>
      </c>
      <c r="D277" t="s">
        <v>23</v>
      </c>
      <c r="E277" t="s">
        <v>764</v>
      </c>
      <c r="F277" t="s">
        <v>63</v>
      </c>
      <c r="G277" t="s">
        <v>64</v>
      </c>
      <c r="H277">
        <v>77.174083800000005</v>
      </c>
      <c r="I277">
        <v>28.576800299999999</v>
      </c>
      <c r="J277" t="s">
        <v>731</v>
      </c>
      <c r="K277" t="s">
        <v>28</v>
      </c>
      <c r="L277" t="s">
        <v>29</v>
      </c>
      <c r="M277" t="s">
        <v>29</v>
      </c>
      <c r="N277" t="s">
        <v>29</v>
      </c>
      <c r="O277" t="s">
        <v>29</v>
      </c>
      <c r="P277">
        <v>1</v>
      </c>
      <c r="Q277">
        <v>0</v>
      </c>
      <c r="R277">
        <v>150</v>
      </c>
      <c r="S277" t="str">
        <f>IF(Table1[[#This Row],[Average_Cost_for_two]]&lt;500,"Low",IF(Table1[[#This Row],[Average_Cost_for_two]]&lt;=1500,"Medium","High"))</f>
        <v>Low</v>
      </c>
      <c r="T277">
        <v>1</v>
      </c>
      <c r="U277">
        <v>2017</v>
      </c>
      <c r="V277">
        <v>8</v>
      </c>
      <c r="W277">
        <v>22</v>
      </c>
      <c r="X277">
        <f>IF(OR(Main!$U277=0,
       Main!$V277=0,
       Main!$W277=0),
   "",
   DATE(Main!$U277,
        Main!$V277,
        Main!$W277)
)</f>
        <v>42969</v>
      </c>
      <c r="Y277">
        <f>Table1[[#This Row],[Average_Cost_for_two]]*VLOOKUP(Table1[[#This Row],[Currency]],currency!$A$2:$B$10,2,FALSE)</f>
        <v>1.8</v>
      </c>
      <c r="Z277" t="str">
        <f>VLOOKUP(C277,country!A:B,2,FALSE)</f>
        <v>India</v>
      </c>
      <c r="AA277">
        <f t="shared" si="4"/>
        <v>3</v>
      </c>
    </row>
    <row r="278" spans="1:27" ht="15.75" customHeight="1" x14ac:dyDescent="0.25">
      <c r="A278">
        <v>18409190</v>
      </c>
      <c r="B278" t="s">
        <v>765</v>
      </c>
      <c r="C278">
        <v>1</v>
      </c>
      <c r="D278" t="s">
        <v>23</v>
      </c>
      <c r="E278" t="s">
        <v>766</v>
      </c>
      <c r="F278" t="s">
        <v>767</v>
      </c>
      <c r="G278" t="s">
        <v>768</v>
      </c>
      <c r="H278">
        <v>77.198219370000004</v>
      </c>
      <c r="I278">
        <v>28.51756924</v>
      </c>
      <c r="J278" t="s">
        <v>769</v>
      </c>
      <c r="K278" t="s">
        <v>28</v>
      </c>
      <c r="L278" t="s">
        <v>29</v>
      </c>
      <c r="M278" t="s">
        <v>29</v>
      </c>
      <c r="N278" t="s">
        <v>29</v>
      </c>
      <c r="O278" t="s">
        <v>29</v>
      </c>
      <c r="P278">
        <v>1</v>
      </c>
      <c r="Q278">
        <v>0</v>
      </c>
      <c r="R278">
        <v>100</v>
      </c>
      <c r="S278" t="str">
        <f>IF(Table1[[#This Row],[Average_Cost_for_two]]&lt;500,"Low",IF(Table1[[#This Row],[Average_Cost_for_two]]&lt;=1500,"Medium","High"))</f>
        <v>Low</v>
      </c>
      <c r="T278">
        <v>1</v>
      </c>
      <c r="U278">
        <v>2014</v>
      </c>
      <c r="V278">
        <v>8</v>
      </c>
      <c r="W278">
        <v>14</v>
      </c>
      <c r="X278">
        <f>IF(OR(Main!$U278=0,
       Main!$V278=0,
       Main!$W278=0),
   "",
   DATE(Main!$U278,
        Main!$V278,
        Main!$W278)
)</f>
        <v>41865</v>
      </c>
      <c r="Y278">
        <f>Table1[[#This Row],[Average_Cost_for_two]]*VLOOKUP(Table1[[#This Row],[Currency]],currency!$A$2:$B$10,2,FALSE)</f>
        <v>1.2</v>
      </c>
      <c r="Z278" t="str">
        <f>VLOOKUP(C278,country!A:B,2,FALSE)</f>
        <v>India</v>
      </c>
      <c r="AA278">
        <f t="shared" si="4"/>
        <v>3</v>
      </c>
    </row>
    <row r="279" spans="1:27" ht="15.75" customHeight="1" x14ac:dyDescent="0.25">
      <c r="A279">
        <v>18438438</v>
      </c>
      <c r="B279" t="s">
        <v>770</v>
      </c>
      <c r="C279">
        <v>1</v>
      </c>
      <c r="D279" t="s">
        <v>23</v>
      </c>
      <c r="E279" t="s">
        <v>771</v>
      </c>
      <c r="F279" t="s">
        <v>408</v>
      </c>
      <c r="G279" t="s">
        <v>409</v>
      </c>
      <c r="H279">
        <v>77.279870500000001</v>
      </c>
      <c r="I279">
        <v>28.6270083</v>
      </c>
      <c r="J279" t="s">
        <v>567</v>
      </c>
      <c r="K279" t="s">
        <v>28</v>
      </c>
      <c r="L279" t="s">
        <v>29</v>
      </c>
      <c r="M279" t="s">
        <v>29</v>
      </c>
      <c r="N279" t="s">
        <v>29</v>
      </c>
      <c r="O279" t="s">
        <v>29</v>
      </c>
      <c r="P279">
        <v>1</v>
      </c>
      <c r="Q279">
        <v>0</v>
      </c>
      <c r="R279">
        <v>250</v>
      </c>
      <c r="S279" t="str">
        <f>IF(Table1[[#This Row],[Average_Cost_for_two]]&lt;500,"Low",IF(Table1[[#This Row],[Average_Cost_for_two]]&lt;=1500,"Medium","High"))</f>
        <v>Low</v>
      </c>
      <c r="T279">
        <v>1</v>
      </c>
      <c r="U279">
        <v>2018</v>
      </c>
      <c r="V279">
        <v>8</v>
      </c>
      <c r="W279">
        <v>14</v>
      </c>
      <c r="X279">
        <f>IF(OR(Main!$U279=0,
       Main!$V279=0,
       Main!$W279=0),
   "",
   DATE(Main!$U279,
        Main!$V279,
        Main!$W279)
)</f>
        <v>43326</v>
      </c>
      <c r="Y279">
        <f>Table1[[#This Row],[Average_Cost_for_two]]*VLOOKUP(Table1[[#This Row],[Currency]],currency!$A$2:$B$10,2,FALSE)</f>
        <v>3</v>
      </c>
      <c r="Z279" t="str">
        <f>VLOOKUP(C279,country!A:B,2,FALSE)</f>
        <v>India</v>
      </c>
      <c r="AA279">
        <f t="shared" si="4"/>
        <v>3</v>
      </c>
    </row>
    <row r="280" spans="1:27" ht="15.75" customHeight="1" x14ac:dyDescent="0.25">
      <c r="A280">
        <v>18175302</v>
      </c>
      <c r="B280" t="s">
        <v>772</v>
      </c>
      <c r="C280">
        <v>1</v>
      </c>
      <c r="D280" t="s">
        <v>23</v>
      </c>
      <c r="E280" t="s">
        <v>773</v>
      </c>
      <c r="F280" t="s">
        <v>774</v>
      </c>
      <c r="G280" t="s">
        <v>775</v>
      </c>
      <c r="H280">
        <v>77.224988499999995</v>
      </c>
      <c r="I280">
        <v>28.568337700000001</v>
      </c>
      <c r="J280" t="s">
        <v>580</v>
      </c>
      <c r="K280" t="s">
        <v>28</v>
      </c>
      <c r="L280" t="s">
        <v>29</v>
      </c>
      <c r="M280" t="s">
        <v>29</v>
      </c>
      <c r="N280" t="s">
        <v>29</v>
      </c>
      <c r="O280" t="s">
        <v>29</v>
      </c>
      <c r="P280">
        <v>1</v>
      </c>
      <c r="Q280">
        <v>0</v>
      </c>
      <c r="R280">
        <v>350</v>
      </c>
      <c r="S280" t="str">
        <f>IF(Table1[[#This Row],[Average_Cost_for_two]]&lt;500,"Low",IF(Table1[[#This Row],[Average_Cost_for_two]]&lt;=1500,"Medium","High"))</f>
        <v>Low</v>
      </c>
      <c r="T280">
        <v>1</v>
      </c>
      <c r="U280">
        <v>2010</v>
      </c>
      <c r="V280">
        <v>8</v>
      </c>
      <c r="W280">
        <v>14</v>
      </c>
      <c r="X280">
        <f>IF(OR(Main!$U280=0,
       Main!$V280=0,
       Main!$W280=0),
   "",
   DATE(Main!$U280,
        Main!$V280,
        Main!$W280)
)</f>
        <v>40404</v>
      </c>
      <c r="Y280">
        <f>Table1[[#This Row],[Average_Cost_for_two]]*VLOOKUP(Table1[[#This Row],[Currency]],currency!$A$2:$B$10,2,FALSE)</f>
        <v>4.2</v>
      </c>
      <c r="Z280" t="str">
        <f>VLOOKUP(C280,country!A:B,2,FALSE)</f>
        <v>India</v>
      </c>
      <c r="AA280">
        <f t="shared" si="4"/>
        <v>3</v>
      </c>
    </row>
    <row r="281" spans="1:27" ht="15.75" customHeight="1" x14ac:dyDescent="0.25">
      <c r="A281">
        <v>18377909</v>
      </c>
      <c r="B281" t="s">
        <v>776</v>
      </c>
      <c r="C281">
        <v>1</v>
      </c>
      <c r="D281" t="s">
        <v>23</v>
      </c>
      <c r="E281" t="s">
        <v>777</v>
      </c>
      <c r="F281" t="s">
        <v>67</v>
      </c>
      <c r="G281" t="s">
        <v>68</v>
      </c>
      <c r="H281">
        <v>77.322240199999996</v>
      </c>
      <c r="I281">
        <v>28.601361900000001</v>
      </c>
      <c r="J281" t="s">
        <v>682</v>
      </c>
      <c r="K281" t="s">
        <v>28</v>
      </c>
      <c r="L281" t="s">
        <v>29</v>
      </c>
      <c r="M281" t="s">
        <v>29</v>
      </c>
      <c r="N281" t="s">
        <v>29</v>
      </c>
      <c r="O281" t="s">
        <v>29</v>
      </c>
      <c r="P281">
        <v>1</v>
      </c>
      <c r="Q281">
        <v>0</v>
      </c>
      <c r="R281">
        <v>250</v>
      </c>
      <c r="S281" t="str">
        <f>IF(Table1[[#This Row],[Average_Cost_for_two]]&lt;500,"Low",IF(Table1[[#This Row],[Average_Cost_for_two]]&lt;=1500,"Medium","High"))</f>
        <v>Low</v>
      </c>
      <c r="T281">
        <v>1</v>
      </c>
      <c r="U281">
        <v>2018</v>
      </c>
      <c r="V281">
        <v>8</v>
      </c>
      <c r="W281">
        <v>21</v>
      </c>
      <c r="X281">
        <f>IF(OR(Main!$U281=0,
       Main!$V281=0,
       Main!$W281=0),
   "",
   DATE(Main!$U281,
        Main!$V281,
        Main!$W281)
)</f>
        <v>43333</v>
      </c>
      <c r="Y281">
        <f>Table1[[#This Row],[Average_Cost_for_two]]*VLOOKUP(Table1[[#This Row],[Currency]],currency!$A$2:$B$10,2,FALSE)</f>
        <v>3</v>
      </c>
      <c r="Z281" t="str">
        <f>VLOOKUP(C281,country!A:B,2,FALSE)</f>
        <v>India</v>
      </c>
      <c r="AA281">
        <f t="shared" si="4"/>
        <v>3</v>
      </c>
    </row>
    <row r="282" spans="1:27" ht="15.75" customHeight="1" x14ac:dyDescent="0.25">
      <c r="A282">
        <v>18449640</v>
      </c>
      <c r="B282" t="s">
        <v>778</v>
      </c>
      <c r="C282">
        <v>1</v>
      </c>
      <c r="D282" t="s">
        <v>23</v>
      </c>
      <c r="E282" t="s">
        <v>779</v>
      </c>
      <c r="F282" t="s">
        <v>149</v>
      </c>
      <c r="G282" t="s">
        <v>150</v>
      </c>
      <c r="H282">
        <v>77.240096100000002</v>
      </c>
      <c r="I282">
        <v>28.647771800000001</v>
      </c>
      <c r="J282" t="s">
        <v>720</v>
      </c>
      <c r="K282" t="s">
        <v>28</v>
      </c>
      <c r="L282" t="s">
        <v>29</v>
      </c>
      <c r="M282" t="s">
        <v>29</v>
      </c>
      <c r="N282" t="s">
        <v>29</v>
      </c>
      <c r="O282" t="s">
        <v>29</v>
      </c>
      <c r="P282">
        <v>1</v>
      </c>
      <c r="Q282">
        <v>0</v>
      </c>
      <c r="R282">
        <v>100</v>
      </c>
      <c r="S282" t="str">
        <f>IF(Table1[[#This Row],[Average_Cost_for_two]]&lt;500,"Low",IF(Table1[[#This Row],[Average_Cost_for_two]]&lt;=1500,"Medium","High"))</f>
        <v>Low</v>
      </c>
      <c r="T282">
        <v>1</v>
      </c>
      <c r="U282">
        <v>2016</v>
      </c>
      <c r="V282">
        <v>7</v>
      </c>
      <c r="W282">
        <v>21</v>
      </c>
      <c r="X282">
        <f>IF(OR(Main!$U282=0,
       Main!$V282=0,
       Main!$W282=0),
   "",
   DATE(Main!$U282,
        Main!$V282,
        Main!$W282)
)</f>
        <v>42572</v>
      </c>
      <c r="Y282">
        <f>Table1[[#This Row],[Average_Cost_for_two]]*VLOOKUP(Table1[[#This Row],[Currency]],currency!$A$2:$B$10,2,FALSE)</f>
        <v>1.2</v>
      </c>
      <c r="Z282" t="str">
        <f>VLOOKUP(C282,country!A:B,2,FALSE)</f>
        <v>India</v>
      </c>
      <c r="AA282">
        <f t="shared" si="4"/>
        <v>3</v>
      </c>
    </row>
    <row r="283" spans="1:27" ht="15.75" customHeight="1" x14ac:dyDescent="0.25">
      <c r="A283">
        <v>18435819</v>
      </c>
      <c r="B283" t="s">
        <v>780</v>
      </c>
      <c r="C283">
        <v>1</v>
      </c>
      <c r="D283" t="s">
        <v>23</v>
      </c>
      <c r="E283" t="s">
        <v>781</v>
      </c>
      <c r="F283" t="s">
        <v>75</v>
      </c>
      <c r="G283" t="s">
        <v>76</v>
      </c>
      <c r="H283">
        <v>77.320049800000007</v>
      </c>
      <c r="I283">
        <v>28.680645599999998</v>
      </c>
      <c r="J283" t="s">
        <v>649</v>
      </c>
      <c r="K283" t="s">
        <v>28</v>
      </c>
      <c r="L283" t="s">
        <v>29</v>
      </c>
      <c r="M283" t="s">
        <v>29</v>
      </c>
      <c r="N283" t="s">
        <v>29</v>
      </c>
      <c r="O283" t="s">
        <v>29</v>
      </c>
      <c r="P283">
        <v>1</v>
      </c>
      <c r="Q283">
        <v>0</v>
      </c>
      <c r="R283">
        <v>250</v>
      </c>
      <c r="S283" t="str">
        <f>IF(Table1[[#This Row],[Average_Cost_for_two]]&lt;500,"Low",IF(Table1[[#This Row],[Average_Cost_for_two]]&lt;=1500,"Medium","High"))</f>
        <v>Low</v>
      </c>
      <c r="T283">
        <v>1</v>
      </c>
      <c r="U283">
        <v>2017</v>
      </c>
      <c r="V283">
        <v>7</v>
      </c>
      <c r="W283">
        <v>6</v>
      </c>
      <c r="X283">
        <f>IF(OR(Main!$U283=0,
       Main!$V283=0,
       Main!$W283=0),
   "",
   DATE(Main!$U283,
        Main!$V283,
        Main!$W283)
)</f>
        <v>42922</v>
      </c>
      <c r="Y283">
        <f>Table1[[#This Row],[Average_Cost_for_two]]*VLOOKUP(Table1[[#This Row],[Currency]],currency!$A$2:$B$10,2,FALSE)</f>
        <v>3</v>
      </c>
      <c r="Z283" t="str">
        <f>VLOOKUP(C283,country!A:B,2,FALSE)</f>
        <v>India</v>
      </c>
      <c r="AA283">
        <f t="shared" si="4"/>
        <v>3</v>
      </c>
    </row>
    <row r="284" spans="1:27" ht="15.75" customHeight="1" x14ac:dyDescent="0.25">
      <c r="A284">
        <v>18361741</v>
      </c>
      <c r="B284" t="s">
        <v>782</v>
      </c>
      <c r="C284">
        <v>1</v>
      </c>
      <c r="D284" t="s">
        <v>23</v>
      </c>
      <c r="E284" t="s">
        <v>783</v>
      </c>
      <c r="F284" t="s">
        <v>155</v>
      </c>
      <c r="G284" t="s">
        <v>156</v>
      </c>
      <c r="H284">
        <v>77.192005399999999</v>
      </c>
      <c r="I284">
        <v>28.698261599999999</v>
      </c>
      <c r="J284" t="s">
        <v>784</v>
      </c>
      <c r="K284" t="s">
        <v>28</v>
      </c>
      <c r="L284" t="s">
        <v>29</v>
      </c>
      <c r="M284" t="s">
        <v>29</v>
      </c>
      <c r="N284" t="s">
        <v>29</v>
      </c>
      <c r="O284" t="s">
        <v>29</v>
      </c>
      <c r="P284">
        <v>1</v>
      </c>
      <c r="Q284">
        <v>0</v>
      </c>
      <c r="R284">
        <v>100</v>
      </c>
      <c r="S284" t="str">
        <f>IF(Table1[[#This Row],[Average_Cost_for_two]]&lt;500,"Low",IF(Table1[[#This Row],[Average_Cost_for_two]]&lt;=1500,"Medium","High"))</f>
        <v>Low</v>
      </c>
      <c r="T284">
        <v>1</v>
      </c>
      <c r="U284">
        <v>2012</v>
      </c>
      <c r="V284">
        <v>7</v>
      </c>
      <c r="W284">
        <v>3</v>
      </c>
      <c r="X284">
        <f>IF(OR(Main!$U284=0,
       Main!$V284=0,
       Main!$W284=0),
   "",
   DATE(Main!$U284,
        Main!$V284,
        Main!$W284)
)</f>
        <v>41093</v>
      </c>
      <c r="Y284">
        <f>Table1[[#This Row],[Average_Cost_for_two]]*VLOOKUP(Table1[[#This Row],[Currency]],currency!$A$2:$B$10,2,FALSE)</f>
        <v>1.2</v>
      </c>
      <c r="Z284" t="str">
        <f>VLOOKUP(C284,country!A:B,2,FALSE)</f>
        <v>India</v>
      </c>
      <c r="AA284">
        <f t="shared" si="4"/>
        <v>3</v>
      </c>
    </row>
    <row r="285" spans="1:27" ht="15.75" customHeight="1" x14ac:dyDescent="0.25">
      <c r="A285">
        <v>18424643</v>
      </c>
      <c r="B285" t="s">
        <v>785</v>
      </c>
      <c r="C285">
        <v>1</v>
      </c>
      <c r="D285" t="s">
        <v>23</v>
      </c>
      <c r="E285" t="s">
        <v>786</v>
      </c>
      <c r="F285" t="s">
        <v>506</v>
      </c>
      <c r="G285" t="s">
        <v>507</v>
      </c>
      <c r="H285">
        <v>77.228076299999998</v>
      </c>
      <c r="I285">
        <v>28.7008446</v>
      </c>
      <c r="J285" t="s">
        <v>787</v>
      </c>
      <c r="K285" t="s">
        <v>28</v>
      </c>
      <c r="L285" t="s">
        <v>29</v>
      </c>
      <c r="M285" t="s">
        <v>29</v>
      </c>
      <c r="N285" t="s">
        <v>29</v>
      </c>
      <c r="O285" t="s">
        <v>29</v>
      </c>
      <c r="P285">
        <v>1</v>
      </c>
      <c r="Q285">
        <v>0</v>
      </c>
      <c r="R285">
        <v>400</v>
      </c>
      <c r="S285" t="str">
        <f>IF(Table1[[#This Row],[Average_Cost_for_two]]&lt;500,"Low",IF(Table1[[#This Row],[Average_Cost_for_two]]&lt;=1500,"Medium","High"))</f>
        <v>Low</v>
      </c>
      <c r="T285">
        <v>1</v>
      </c>
      <c r="U285">
        <v>2013</v>
      </c>
      <c r="V285">
        <v>7</v>
      </c>
      <c r="W285">
        <v>1</v>
      </c>
      <c r="X285">
        <f>IF(OR(Main!$U285=0,
       Main!$V285=0,
       Main!$W285=0),
   "",
   DATE(Main!$U285,
        Main!$V285,
        Main!$W285)
)</f>
        <v>41456</v>
      </c>
      <c r="Y285">
        <f>Table1[[#This Row],[Average_Cost_for_two]]*VLOOKUP(Table1[[#This Row],[Currency]],currency!$A$2:$B$10,2,FALSE)</f>
        <v>4.8</v>
      </c>
      <c r="Z285" t="str">
        <f>VLOOKUP(C285,country!A:B,2,FALSE)</f>
        <v>India</v>
      </c>
      <c r="AA285">
        <f t="shared" si="4"/>
        <v>3</v>
      </c>
    </row>
    <row r="286" spans="1:27" ht="15.75" customHeight="1" x14ac:dyDescent="0.25">
      <c r="A286">
        <v>309101</v>
      </c>
      <c r="B286" t="s">
        <v>788</v>
      </c>
      <c r="C286">
        <v>1</v>
      </c>
      <c r="D286" t="s">
        <v>23</v>
      </c>
      <c r="E286" t="s">
        <v>789</v>
      </c>
      <c r="F286" t="s">
        <v>506</v>
      </c>
      <c r="G286" t="s">
        <v>507</v>
      </c>
      <c r="H286">
        <v>77.227716999999998</v>
      </c>
      <c r="I286">
        <v>28.701437299999998</v>
      </c>
      <c r="J286" t="s">
        <v>790</v>
      </c>
      <c r="K286" t="s">
        <v>28</v>
      </c>
      <c r="L286" t="s">
        <v>29</v>
      </c>
      <c r="M286" t="s">
        <v>29</v>
      </c>
      <c r="N286" t="s">
        <v>29</v>
      </c>
      <c r="O286" t="s">
        <v>29</v>
      </c>
      <c r="P286">
        <v>1</v>
      </c>
      <c r="Q286">
        <v>0</v>
      </c>
      <c r="R286">
        <v>400</v>
      </c>
      <c r="S286" t="str">
        <f>IF(Table1[[#This Row],[Average_Cost_for_two]]&lt;500,"Low",IF(Table1[[#This Row],[Average_Cost_for_two]]&lt;=1500,"Medium","High"))</f>
        <v>Low</v>
      </c>
      <c r="T286">
        <v>1</v>
      </c>
      <c r="U286">
        <v>2013</v>
      </c>
      <c r="V286">
        <v>7</v>
      </c>
      <c r="W286">
        <v>25</v>
      </c>
      <c r="X286">
        <f>IF(OR(Main!$U286=0,
       Main!$V286=0,
       Main!$W286=0),
   "",
   DATE(Main!$U286,
        Main!$V286,
        Main!$W286)
)</f>
        <v>41480</v>
      </c>
      <c r="Y286">
        <f>Table1[[#This Row],[Average_Cost_for_two]]*VLOOKUP(Table1[[#This Row],[Currency]],currency!$A$2:$B$10,2,FALSE)</f>
        <v>4.8</v>
      </c>
      <c r="Z286" t="str">
        <f>VLOOKUP(C286,country!A:B,2,FALSE)</f>
        <v>India</v>
      </c>
      <c r="AA286">
        <f t="shared" si="4"/>
        <v>3</v>
      </c>
    </row>
    <row r="287" spans="1:27" ht="15.75" customHeight="1" x14ac:dyDescent="0.25">
      <c r="A287">
        <v>18272376</v>
      </c>
      <c r="B287" t="s">
        <v>791</v>
      </c>
      <c r="C287">
        <v>1</v>
      </c>
      <c r="D287" t="s">
        <v>23</v>
      </c>
      <c r="E287" t="s">
        <v>792</v>
      </c>
      <c r="F287" t="s">
        <v>506</v>
      </c>
      <c r="G287" t="s">
        <v>507</v>
      </c>
      <c r="H287">
        <v>77.227627200000001</v>
      </c>
      <c r="I287">
        <v>28.701160000000002</v>
      </c>
      <c r="J287" t="s">
        <v>731</v>
      </c>
      <c r="K287" t="s">
        <v>28</v>
      </c>
      <c r="L287" t="s">
        <v>29</v>
      </c>
      <c r="M287" t="s">
        <v>29</v>
      </c>
      <c r="N287" t="s">
        <v>29</v>
      </c>
      <c r="O287" t="s">
        <v>29</v>
      </c>
      <c r="P287">
        <v>1</v>
      </c>
      <c r="Q287">
        <v>0</v>
      </c>
      <c r="R287">
        <v>350</v>
      </c>
      <c r="S287" t="str">
        <f>IF(Table1[[#This Row],[Average_Cost_for_two]]&lt;500,"Low",IF(Table1[[#This Row],[Average_Cost_for_two]]&lt;=1500,"Medium","High"))</f>
        <v>Low</v>
      </c>
      <c r="T287">
        <v>1</v>
      </c>
      <c r="U287">
        <v>2014</v>
      </c>
      <c r="V287">
        <v>7</v>
      </c>
      <c r="W287">
        <v>5</v>
      </c>
      <c r="X287">
        <f>IF(OR(Main!$U287=0,
       Main!$V287=0,
       Main!$W287=0),
   "",
   DATE(Main!$U287,
        Main!$V287,
        Main!$W287)
)</f>
        <v>41825</v>
      </c>
      <c r="Y287">
        <f>Table1[[#This Row],[Average_Cost_for_two]]*VLOOKUP(Table1[[#This Row],[Currency]],currency!$A$2:$B$10,2,FALSE)</f>
        <v>4.2</v>
      </c>
      <c r="Z287" t="str">
        <f>VLOOKUP(C287,country!A:B,2,FALSE)</f>
        <v>India</v>
      </c>
      <c r="AA287">
        <f t="shared" si="4"/>
        <v>3</v>
      </c>
    </row>
    <row r="288" spans="1:27" ht="15.75" customHeight="1" x14ac:dyDescent="0.25">
      <c r="A288">
        <v>18317329</v>
      </c>
      <c r="B288" t="s">
        <v>793</v>
      </c>
      <c r="C288">
        <v>1</v>
      </c>
      <c r="D288" t="s">
        <v>23</v>
      </c>
      <c r="E288" t="s">
        <v>794</v>
      </c>
      <c r="F288" t="s">
        <v>119</v>
      </c>
      <c r="G288" t="s">
        <v>120</v>
      </c>
      <c r="H288">
        <v>77.295835100000005</v>
      </c>
      <c r="I288">
        <v>28.609786199999999</v>
      </c>
      <c r="J288" t="s">
        <v>480</v>
      </c>
      <c r="K288" t="s">
        <v>28</v>
      </c>
      <c r="L288" t="s">
        <v>29</v>
      </c>
      <c r="M288" t="s">
        <v>29</v>
      </c>
      <c r="N288" t="s">
        <v>29</v>
      </c>
      <c r="O288" t="s">
        <v>29</v>
      </c>
      <c r="P288">
        <v>1</v>
      </c>
      <c r="Q288">
        <v>0</v>
      </c>
      <c r="R288">
        <v>400</v>
      </c>
      <c r="S288" t="str">
        <f>IF(Table1[[#This Row],[Average_Cost_for_two]]&lt;500,"Low",IF(Table1[[#This Row],[Average_Cost_for_two]]&lt;=1500,"Medium","High"))</f>
        <v>Low</v>
      </c>
      <c r="T288">
        <v>1</v>
      </c>
      <c r="U288">
        <v>2016</v>
      </c>
      <c r="V288">
        <v>7</v>
      </c>
      <c r="W288">
        <v>17</v>
      </c>
      <c r="X288">
        <f>IF(OR(Main!$U288=0,
       Main!$V288=0,
       Main!$W288=0),
   "",
   DATE(Main!$U288,
        Main!$V288,
        Main!$W288)
)</f>
        <v>42568</v>
      </c>
      <c r="Y288">
        <f>Table1[[#This Row],[Average_Cost_for_two]]*VLOOKUP(Table1[[#This Row],[Currency]],currency!$A$2:$B$10,2,FALSE)</f>
        <v>4.8</v>
      </c>
      <c r="Z288" t="str">
        <f>VLOOKUP(C288,country!A:B,2,FALSE)</f>
        <v>India</v>
      </c>
      <c r="AA288">
        <f t="shared" si="4"/>
        <v>3</v>
      </c>
    </row>
    <row r="289" spans="1:27" ht="15.75" customHeight="1" x14ac:dyDescent="0.25">
      <c r="A289">
        <v>18363044</v>
      </c>
      <c r="B289" t="s">
        <v>795</v>
      </c>
      <c r="C289">
        <v>1</v>
      </c>
      <c r="D289" t="s">
        <v>23</v>
      </c>
      <c r="E289" t="s">
        <v>796</v>
      </c>
      <c r="F289" t="s">
        <v>45</v>
      </c>
      <c r="G289" t="s">
        <v>46</v>
      </c>
      <c r="H289">
        <v>77.218465300000005</v>
      </c>
      <c r="I289">
        <v>28.709273899999999</v>
      </c>
      <c r="J289" t="s">
        <v>797</v>
      </c>
      <c r="K289" t="s">
        <v>28</v>
      </c>
      <c r="L289" t="s">
        <v>29</v>
      </c>
      <c r="M289" t="s">
        <v>29</v>
      </c>
      <c r="N289" t="s">
        <v>29</v>
      </c>
      <c r="O289" t="s">
        <v>29</v>
      </c>
      <c r="P289">
        <v>1</v>
      </c>
      <c r="Q289">
        <v>0</v>
      </c>
      <c r="R289">
        <v>100</v>
      </c>
      <c r="S289" t="str">
        <f>IF(Table1[[#This Row],[Average_Cost_for_two]]&lt;500,"Low",IF(Table1[[#This Row],[Average_Cost_for_two]]&lt;=1500,"Medium","High"))</f>
        <v>Low</v>
      </c>
      <c r="T289">
        <v>1</v>
      </c>
      <c r="U289">
        <v>2015</v>
      </c>
      <c r="V289">
        <v>7</v>
      </c>
      <c r="W289">
        <v>26</v>
      </c>
      <c r="X289">
        <f>IF(OR(Main!$U289=0,
       Main!$V289=0,
       Main!$W289=0),
   "",
   DATE(Main!$U289,
        Main!$V289,
        Main!$W289)
)</f>
        <v>42211</v>
      </c>
      <c r="Y289">
        <f>Table1[[#This Row],[Average_Cost_for_two]]*VLOOKUP(Table1[[#This Row],[Currency]],currency!$A$2:$B$10,2,FALSE)</f>
        <v>1.2</v>
      </c>
      <c r="Z289" t="str">
        <f>VLOOKUP(C289,country!A:B,2,FALSE)</f>
        <v>India</v>
      </c>
      <c r="AA289">
        <f t="shared" si="4"/>
        <v>3</v>
      </c>
    </row>
    <row r="290" spans="1:27" ht="15.75" customHeight="1" x14ac:dyDescent="0.25">
      <c r="A290">
        <v>18421461</v>
      </c>
      <c r="B290" t="s">
        <v>798</v>
      </c>
      <c r="C290">
        <v>1</v>
      </c>
      <c r="D290" t="s">
        <v>23</v>
      </c>
      <c r="E290" t="s">
        <v>799</v>
      </c>
      <c r="F290" t="s">
        <v>45</v>
      </c>
      <c r="G290" t="s">
        <v>46</v>
      </c>
      <c r="H290">
        <v>77.208094000000003</v>
      </c>
      <c r="I290">
        <v>28.710251400000001</v>
      </c>
      <c r="J290" t="s">
        <v>736</v>
      </c>
      <c r="K290" t="s">
        <v>28</v>
      </c>
      <c r="L290" t="s">
        <v>29</v>
      </c>
      <c r="M290" t="s">
        <v>29</v>
      </c>
      <c r="N290" t="s">
        <v>29</v>
      </c>
      <c r="O290" t="s">
        <v>29</v>
      </c>
      <c r="P290">
        <v>1</v>
      </c>
      <c r="Q290">
        <v>0</v>
      </c>
      <c r="R290">
        <v>100</v>
      </c>
      <c r="S290" t="str">
        <f>IF(Table1[[#This Row],[Average_Cost_for_two]]&lt;500,"Low",IF(Table1[[#This Row],[Average_Cost_for_two]]&lt;=1500,"Medium","High"))</f>
        <v>Low</v>
      </c>
      <c r="T290">
        <v>1</v>
      </c>
      <c r="U290">
        <v>2016</v>
      </c>
      <c r="V290">
        <v>7</v>
      </c>
      <c r="W290">
        <v>20</v>
      </c>
      <c r="X290">
        <f>IF(OR(Main!$U290=0,
       Main!$V290=0,
       Main!$W290=0),
   "",
   DATE(Main!$U290,
        Main!$V290,
        Main!$W290)
)</f>
        <v>42571</v>
      </c>
      <c r="Y290">
        <f>Table1[[#This Row],[Average_Cost_for_two]]*VLOOKUP(Table1[[#This Row],[Currency]],currency!$A$2:$B$10,2,FALSE)</f>
        <v>1.2</v>
      </c>
      <c r="Z290" t="str">
        <f>VLOOKUP(C290,country!A:B,2,FALSE)</f>
        <v>India</v>
      </c>
      <c r="AA290">
        <f t="shared" si="4"/>
        <v>3</v>
      </c>
    </row>
    <row r="291" spans="1:27" ht="15.75" customHeight="1" x14ac:dyDescent="0.25">
      <c r="A291">
        <v>18432214</v>
      </c>
      <c r="B291" t="s">
        <v>800</v>
      </c>
      <c r="C291">
        <v>1</v>
      </c>
      <c r="D291" t="s">
        <v>23</v>
      </c>
      <c r="E291" t="s">
        <v>801</v>
      </c>
      <c r="F291" t="s">
        <v>51</v>
      </c>
      <c r="G291" t="s">
        <v>52</v>
      </c>
      <c r="H291">
        <v>76.993522100000007</v>
      </c>
      <c r="I291">
        <v>28.590601700000001</v>
      </c>
      <c r="J291" t="s">
        <v>533</v>
      </c>
      <c r="K291" t="s">
        <v>28</v>
      </c>
      <c r="L291" t="s">
        <v>29</v>
      </c>
      <c r="M291" t="s">
        <v>29</v>
      </c>
      <c r="N291" t="s">
        <v>29</v>
      </c>
      <c r="O291" t="s">
        <v>29</v>
      </c>
      <c r="P291">
        <v>1</v>
      </c>
      <c r="Q291">
        <v>0</v>
      </c>
      <c r="R291">
        <v>400</v>
      </c>
      <c r="S291" t="str">
        <f>IF(Table1[[#This Row],[Average_Cost_for_two]]&lt;500,"Low",IF(Table1[[#This Row],[Average_Cost_for_two]]&lt;=1500,"Medium","High"))</f>
        <v>Low</v>
      </c>
      <c r="T291">
        <v>1</v>
      </c>
      <c r="U291">
        <v>2018</v>
      </c>
      <c r="V291">
        <v>7</v>
      </c>
      <c r="W291">
        <v>9</v>
      </c>
      <c r="X291">
        <f>IF(OR(Main!$U291=0,
       Main!$V291=0,
       Main!$W291=0),
   "",
   DATE(Main!$U291,
        Main!$V291,
        Main!$W291)
)</f>
        <v>43290</v>
      </c>
      <c r="Y291">
        <f>Table1[[#This Row],[Average_Cost_for_two]]*VLOOKUP(Table1[[#This Row],[Currency]],currency!$A$2:$B$10,2,FALSE)</f>
        <v>4.8</v>
      </c>
      <c r="Z291" t="str">
        <f>VLOOKUP(C291,country!A:B,2,FALSE)</f>
        <v>India</v>
      </c>
      <c r="AA291">
        <f t="shared" si="4"/>
        <v>3</v>
      </c>
    </row>
    <row r="292" spans="1:27" ht="15.75" customHeight="1" x14ac:dyDescent="0.25">
      <c r="A292">
        <v>304405</v>
      </c>
      <c r="B292" t="s">
        <v>802</v>
      </c>
      <c r="C292">
        <v>1</v>
      </c>
      <c r="D292" t="s">
        <v>23</v>
      </c>
      <c r="E292" t="s">
        <v>803</v>
      </c>
      <c r="F292" t="s">
        <v>51</v>
      </c>
      <c r="G292" t="s">
        <v>52</v>
      </c>
      <c r="H292">
        <v>76.983818099999993</v>
      </c>
      <c r="I292">
        <v>28.616977899999998</v>
      </c>
      <c r="J292" t="s">
        <v>797</v>
      </c>
      <c r="K292" t="s">
        <v>28</v>
      </c>
      <c r="L292" t="s">
        <v>29</v>
      </c>
      <c r="M292" t="s">
        <v>29</v>
      </c>
      <c r="N292" t="s">
        <v>29</v>
      </c>
      <c r="O292" t="s">
        <v>29</v>
      </c>
      <c r="P292">
        <v>1</v>
      </c>
      <c r="Q292">
        <v>0</v>
      </c>
      <c r="R292">
        <v>100</v>
      </c>
      <c r="S292" t="str">
        <f>IF(Table1[[#This Row],[Average_Cost_for_two]]&lt;500,"Low",IF(Table1[[#This Row],[Average_Cost_for_two]]&lt;=1500,"Medium","High"))</f>
        <v>Low</v>
      </c>
      <c r="T292">
        <v>1</v>
      </c>
      <c r="U292">
        <v>2013</v>
      </c>
      <c r="V292">
        <v>7</v>
      </c>
      <c r="W292">
        <v>2</v>
      </c>
      <c r="X292">
        <f>IF(OR(Main!$U292=0,
       Main!$V292=0,
       Main!$W292=0),
   "",
   DATE(Main!$U292,
        Main!$V292,
        Main!$W292)
)</f>
        <v>41457</v>
      </c>
      <c r="Y292">
        <f>Table1[[#This Row],[Average_Cost_for_two]]*VLOOKUP(Table1[[#This Row],[Currency]],currency!$A$2:$B$10,2,FALSE)</f>
        <v>1.2</v>
      </c>
      <c r="Z292" t="str">
        <f>VLOOKUP(C292,country!A:B,2,FALSE)</f>
        <v>India</v>
      </c>
      <c r="AA292">
        <f t="shared" si="4"/>
        <v>3</v>
      </c>
    </row>
    <row r="293" spans="1:27" ht="15.75" customHeight="1" x14ac:dyDescent="0.25">
      <c r="A293">
        <v>18464636</v>
      </c>
      <c r="B293" t="s">
        <v>804</v>
      </c>
      <c r="C293">
        <v>1</v>
      </c>
      <c r="D293" t="s">
        <v>23</v>
      </c>
      <c r="E293" t="s">
        <v>805</v>
      </c>
      <c r="F293" t="s">
        <v>92</v>
      </c>
      <c r="G293" t="s">
        <v>93</v>
      </c>
      <c r="H293">
        <v>77.065404430000001</v>
      </c>
      <c r="I293">
        <v>28.678973970000001</v>
      </c>
      <c r="J293" t="s">
        <v>523</v>
      </c>
      <c r="K293" t="s">
        <v>28</v>
      </c>
      <c r="L293" t="s">
        <v>29</v>
      </c>
      <c r="M293" t="s">
        <v>29</v>
      </c>
      <c r="N293" t="s">
        <v>29</v>
      </c>
      <c r="O293" t="s">
        <v>29</v>
      </c>
      <c r="P293">
        <v>1</v>
      </c>
      <c r="Q293">
        <v>0</v>
      </c>
      <c r="R293">
        <v>250</v>
      </c>
      <c r="S293" t="str">
        <f>IF(Table1[[#This Row],[Average_Cost_for_two]]&lt;500,"Low",IF(Table1[[#This Row],[Average_Cost_for_two]]&lt;=1500,"Medium","High"))</f>
        <v>Low</v>
      </c>
      <c r="T293">
        <v>1</v>
      </c>
      <c r="U293">
        <v>2010</v>
      </c>
      <c r="V293">
        <v>7</v>
      </c>
      <c r="W293">
        <v>22</v>
      </c>
      <c r="X293">
        <f>IF(OR(Main!$U293=0,
       Main!$V293=0,
       Main!$W293=0),
   "",
   DATE(Main!$U293,
        Main!$V293,
        Main!$W293)
)</f>
        <v>40381</v>
      </c>
      <c r="Y293">
        <f>Table1[[#This Row],[Average_Cost_for_two]]*VLOOKUP(Table1[[#This Row],[Currency]],currency!$A$2:$B$10,2,FALSE)</f>
        <v>3</v>
      </c>
      <c r="Z293" t="str">
        <f>VLOOKUP(C293,country!A:B,2,FALSE)</f>
        <v>India</v>
      </c>
      <c r="AA293">
        <f t="shared" si="4"/>
        <v>3</v>
      </c>
    </row>
    <row r="294" spans="1:27" ht="15.75" customHeight="1" x14ac:dyDescent="0.25">
      <c r="A294">
        <v>18431187</v>
      </c>
      <c r="B294" t="s">
        <v>137</v>
      </c>
      <c r="C294">
        <v>1</v>
      </c>
      <c r="D294" t="s">
        <v>23</v>
      </c>
      <c r="E294" t="s">
        <v>806</v>
      </c>
      <c r="F294" t="s">
        <v>98</v>
      </c>
      <c r="G294" t="s">
        <v>99</v>
      </c>
      <c r="H294">
        <v>77.136291799999995</v>
      </c>
      <c r="I294">
        <v>28.622018199999999</v>
      </c>
      <c r="J294" t="s">
        <v>556</v>
      </c>
      <c r="K294" t="s">
        <v>28</v>
      </c>
      <c r="L294" t="s">
        <v>29</v>
      </c>
      <c r="M294" t="s">
        <v>29</v>
      </c>
      <c r="N294" t="s">
        <v>29</v>
      </c>
      <c r="O294" t="s">
        <v>29</v>
      </c>
      <c r="P294">
        <v>1</v>
      </c>
      <c r="Q294">
        <v>0</v>
      </c>
      <c r="R294">
        <v>400</v>
      </c>
      <c r="S294" t="str">
        <f>IF(Table1[[#This Row],[Average_Cost_for_two]]&lt;500,"Low",IF(Table1[[#This Row],[Average_Cost_for_two]]&lt;=1500,"Medium","High"))</f>
        <v>Low</v>
      </c>
      <c r="T294">
        <v>1</v>
      </c>
      <c r="U294">
        <v>2011</v>
      </c>
      <c r="V294">
        <v>7</v>
      </c>
      <c r="W294">
        <v>3</v>
      </c>
      <c r="X294">
        <f>IF(OR(Main!$U294=0,
       Main!$V294=0,
       Main!$W294=0),
   "",
   DATE(Main!$U294,
        Main!$V294,
        Main!$W294)
)</f>
        <v>40727</v>
      </c>
      <c r="Y294">
        <f>Table1[[#This Row],[Average_Cost_for_two]]*VLOOKUP(Table1[[#This Row],[Currency]],currency!$A$2:$B$10,2,FALSE)</f>
        <v>4.8</v>
      </c>
      <c r="Z294" t="str">
        <f>VLOOKUP(C294,country!A:B,2,FALSE)</f>
        <v>India</v>
      </c>
      <c r="AA294">
        <f t="shared" si="4"/>
        <v>3</v>
      </c>
    </row>
    <row r="295" spans="1:27" ht="15.75" customHeight="1" x14ac:dyDescent="0.25">
      <c r="A295">
        <v>18431105</v>
      </c>
      <c r="B295" t="s">
        <v>807</v>
      </c>
      <c r="C295">
        <v>1</v>
      </c>
      <c r="D295" t="s">
        <v>23</v>
      </c>
      <c r="E295" t="s">
        <v>808</v>
      </c>
      <c r="F295" t="s">
        <v>59</v>
      </c>
      <c r="G295" t="s">
        <v>60</v>
      </c>
      <c r="H295">
        <v>77.084754700000005</v>
      </c>
      <c r="I295">
        <v>28.596289800000001</v>
      </c>
      <c r="J295" t="s">
        <v>706</v>
      </c>
      <c r="K295" t="s">
        <v>28</v>
      </c>
      <c r="L295" t="s">
        <v>29</v>
      </c>
      <c r="M295" t="s">
        <v>29</v>
      </c>
      <c r="N295" t="s">
        <v>29</v>
      </c>
      <c r="O295" t="s">
        <v>29</v>
      </c>
      <c r="P295">
        <v>1</v>
      </c>
      <c r="Q295">
        <v>0</v>
      </c>
      <c r="R295">
        <v>400</v>
      </c>
      <c r="S295" t="str">
        <f>IF(Table1[[#This Row],[Average_Cost_for_two]]&lt;500,"Low",IF(Table1[[#This Row],[Average_Cost_for_two]]&lt;=1500,"Medium","High"))</f>
        <v>Low</v>
      </c>
      <c r="T295">
        <v>1</v>
      </c>
      <c r="U295">
        <v>2014</v>
      </c>
      <c r="V295">
        <v>7</v>
      </c>
      <c r="W295">
        <v>8</v>
      </c>
      <c r="X295">
        <f>IF(OR(Main!$U295=0,
       Main!$V295=0,
       Main!$W295=0),
   "",
   DATE(Main!$U295,
        Main!$V295,
        Main!$W295)
)</f>
        <v>41828</v>
      </c>
      <c r="Y295">
        <f>Table1[[#This Row],[Average_Cost_for_two]]*VLOOKUP(Table1[[#This Row],[Currency]],currency!$A$2:$B$10,2,FALSE)</f>
        <v>4.8</v>
      </c>
      <c r="Z295" t="str">
        <f>VLOOKUP(C295,country!A:B,2,FALSE)</f>
        <v>India</v>
      </c>
      <c r="AA295">
        <f t="shared" si="4"/>
        <v>3</v>
      </c>
    </row>
    <row r="296" spans="1:27" ht="15.75" customHeight="1" x14ac:dyDescent="0.25">
      <c r="A296">
        <v>18432030</v>
      </c>
      <c r="B296" t="s">
        <v>809</v>
      </c>
      <c r="C296">
        <v>1</v>
      </c>
      <c r="D296" t="s">
        <v>23</v>
      </c>
      <c r="E296" t="s">
        <v>810</v>
      </c>
      <c r="F296" t="s">
        <v>108</v>
      </c>
      <c r="G296" t="s">
        <v>109</v>
      </c>
      <c r="H296">
        <v>77.284739299999998</v>
      </c>
      <c r="I296">
        <v>28.6213874</v>
      </c>
      <c r="J296" t="s">
        <v>480</v>
      </c>
      <c r="K296" t="s">
        <v>28</v>
      </c>
      <c r="L296" t="s">
        <v>29</v>
      </c>
      <c r="M296" t="s">
        <v>29</v>
      </c>
      <c r="N296" t="s">
        <v>29</v>
      </c>
      <c r="O296" t="s">
        <v>29</v>
      </c>
      <c r="P296">
        <v>1</v>
      </c>
      <c r="Q296">
        <v>0</v>
      </c>
      <c r="R296">
        <v>350</v>
      </c>
      <c r="S296" t="str">
        <f>IF(Table1[[#This Row],[Average_Cost_for_two]]&lt;500,"Low",IF(Table1[[#This Row],[Average_Cost_for_two]]&lt;=1500,"Medium","High"))</f>
        <v>Low</v>
      </c>
      <c r="T296">
        <v>1</v>
      </c>
      <c r="U296">
        <v>2015</v>
      </c>
      <c r="V296">
        <v>7</v>
      </c>
      <c r="W296">
        <v>17</v>
      </c>
      <c r="X296">
        <f>IF(OR(Main!$U296=0,
       Main!$V296=0,
       Main!$W296=0),
   "",
   DATE(Main!$U296,
        Main!$V296,
        Main!$W296)
)</f>
        <v>42202</v>
      </c>
      <c r="Y296">
        <f>Table1[[#This Row],[Average_Cost_for_two]]*VLOOKUP(Table1[[#This Row],[Currency]],currency!$A$2:$B$10,2,FALSE)</f>
        <v>4.2</v>
      </c>
      <c r="Z296" t="str">
        <f>VLOOKUP(C296,country!A:B,2,FALSE)</f>
        <v>India</v>
      </c>
      <c r="AA296">
        <f t="shared" si="4"/>
        <v>3</v>
      </c>
    </row>
    <row r="297" spans="1:27" ht="15.75" customHeight="1" x14ac:dyDescent="0.25">
      <c r="A297">
        <v>18363081</v>
      </c>
      <c r="B297" t="s">
        <v>811</v>
      </c>
      <c r="C297">
        <v>1</v>
      </c>
      <c r="D297" t="s">
        <v>23</v>
      </c>
      <c r="E297" t="s">
        <v>812</v>
      </c>
      <c r="F297" t="s">
        <v>114</v>
      </c>
      <c r="G297" t="s">
        <v>115</v>
      </c>
      <c r="H297">
        <v>77.135520400000004</v>
      </c>
      <c r="I297">
        <v>28.708512899999999</v>
      </c>
      <c r="J297" t="s">
        <v>813</v>
      </c>
      <c r="K297" t="s">
        <v>28</v>
      </c>
      <c r="L297" t="s">
        <v>29</v>
      </c>
      <c r="M297" t="s">
        <v>29</v>
      </c>
      <c r="N297" t="s">
        <v>29</v>
      </c>
      <c r="O297" t="s">
        <v>29</v>
      </c>
      <c r="P297">
        <v>1</v>
      </c>
      <c r="Q297">
        <v>0</v>
      </c>
      <c r="R297">
        <v>450</v>
      </c>
      <c r="S297" t="str">
        <f>IF(Table1[[#This Row],[Average_Cost_for_two]]&lt;500,"Low",IF(Table1[[#This Row],[Average_Cost_for_two]]&lt;=1500,"Medium","High"))</f>
        <v>Low</v>
      </c>
      <c r="T297">
        <v>1</v>
      </c>
      <c r="U297">
        <v>2012</v>
      </c>
      <c r="V297">
        <v>7</v>
      </c>
      <c r="W297">
        <v>2</v>
      </c>
      <c r="X297">
        <f>IF(OR(Main!$U297=0,
       Main!$V297=0,
       Main!$W297=0),
   "",
   DATE(Main!$U297,
        Main!$V297,
        Main!$W297)
)</f>
        <v>41092</v>
      </c>
      <c r="Y297">
        <f>Table1[[#This Row],[Average_Cost_for_two]]*VLOOKUP(Table1[[#This Row],[Currency]],currency!$A$2:$B$10,2,FALSE)</f>
        <v>5.4</v>
      </c>
      <c r="Z297" t="str">
        <f>VLOOKUP(C297,country!A:B,2,FALSE)</f>
        <v>India</v>
      </c>
      <c r="AA297">
        <f t="shared" si="4"/>
        <v>3</v>
      </c>
    </row>
    <row r="298" spans="1:27" ht="15.75" customHeight="1" x14ac:dyDescent="0.25">
      <c r="A298">
        <v>18441685</v>
      </c>
      <c r="B298" t="s">
        <v>814</v>
      </c>
      <c r="C298">
        <v>1</v>
      </c>
      <c r="D298" t="s">
        <v>23</v>
      </c>
      <c r="E298" t="s">
        <v>815</v>
      </c>
      <c r="F298" t="s">
        <v>229</v>
      </c>
      <c r="G298" t="s">
        <v>230</v>
      </c>
      <c r="H298">
        <v>77.290977100000006</v>
      </c>
      <c r="I298">
        <v>28.634267399999999</v>
      </c>
      <c r="J298" t="s">
        <v>523</v>
      </c>
      <c r="K298" t="s">
        <v>28</v>
      </c>
      <c r="L298" t="s">
        <v>29</v>
      </c>
      <c r="M298" t="s">
        <v>29</v>
      </c>
      <c r="N298" t="s">
        <v>29</v>
      </c>
      <c r="O298" t="s">
        <v>29</v>
      </c>
      <c r="P298">
        <v>1</v>
      </c>
      <c r="Q298">
        <v>0</v>
      </c>
      <c r="R298">
        <v>250</v>
      </c>
      <c r="S298" t="str">
        <f>IF(Table1[[#This Row],[Average_Cost_for_two]]&lt;500,"Low",IF(Table1[[#This Row],[Average_Cost_for_two]]&lt;=1500,"Medium","High"))</f>
        <v>Low</v>
      </c>
      <c r="T298">
        <v>1</v>
      </c>
      <c r="U298">
        <v>2014</v>
      </c>
      <c r="V298">
        <v>7</v>
      </c>
      <c r="W298">
        <v>9</v>
      </c>
      <c r="X298">
        <f>IF(OR(Main!$U298=0,
       Main!$V298=0,
       Main!$W298=0),
   "",
   DATE(Main!$U298,
        Main!$V298,
        Main!$W298)
)</f>
        <v>41829</v>
      </c>
      <c r="Y298">
        <f>Table1[[#This Row],[Average_Cost_for_two]]*VLOOKUP(Table1[[#This Row],[Currency]],currency!$A$2:$B$10,2,FALSE)</f>
        <v>3</v>
      </c>
      <c r="Z298" t="str">
        <f>VLOOKUP(C298,country!A:B,2,FALSE)</f>
        <v>India</v>
      </c>
      <c r="AA298">
        <f t="shared" si="4"/>
        <v>3</v>
      </c>
    </row>
    <row r="299" spans="1:27" ht="15.75" customHeight="1" x14ac:dyDescent="0.25">
      <c r="A299">
        <v>7809</v>
      </c>
      <c r="B299" t="s">
        <v>816</v>
      </c>
      <c r="C299">
        <v>1</v>
      </c>
      <c r="D299" t="s">
        <v>23</v>
      </c>
      <c r="E299" t="s">
        <v>817</v>
      </c>
      <c r="F299" t="s">
        <v>197</v>
      </c>
      <c r="G299" t="s">
        <v>198</v>
      </c>
      <c r="H299">
        <v>77.185627800000006</v>
      </c>
      <c r="I299">
        <v>28.542263999999999</v>
      </c>
      <c r="J299" t="s">
        <v>682</v>
      </c>
      <c r="K299" t="s">
        <v>28</v>
      </c>
      <c r="L299" t="s">
        <v>29</v>
      </c>
      <c r="M299" t="s">
        <v>29</v>
      </c>
      <c r="N299" t="s">
        <v>29</v>
      </c>
      <c r="O299" t="s">
        <v>29</v>
      </c>
      <c r="P299">
        <v>1</v>
      </c>
      <c r="Q299">
        <v>0</v>
      </c>
      <c r="R299">
        <v>100</v>
      </c>
      <c r="S299" t="str">
        <f>IF(Table1[[#This Row],[Average_Cost_for_two]]&lt;500,"Low",IF(Table1[[#This Row],[Average_Cost_for_two]]&lt;=1500,"Medium","High"))</f>
        <v>Low</v>
      </c>
      <c r="T299">
        <v>1</v>
      </c>
      <c r="U299">
        <v>2017</v>
      </c>
      <c r="V299">
        <v>7</v>
      </c>
      <c r="W299">
        <v>19</v>
      </c>
      <c r="X299">
        <f>IF(OR(Main!$U299=0,
       Main!$V299=0,
       Main!$W299=0),
   "",
   DATE(Main!$U299,
        Main!$V299,
        Main!$W299)
)</f>
        <v>42935</v>
      </c>
      <c r="Y299">
        <f>Table1[[#This Row],[Average_Cost_for_two]]*VLOOKUP(Table1[[#This Row],[Currency]],currency!$A$2:$B$10,2,FALSE)</f>
        <v>1.2</v>
      </c>
      <c r="Z299" t="str">
        <f>VLOOKUP(C299,country!A:B,2,FALSE)</f>
        <v>India</v>
      </c>
      <c r="AA299">
        <f t="shared" si="4"/>
        <v>3</v>
      </c>
    </row>
    <row r="300" spans="1:27" ht="15.75" customHeight="1" x14ac:dyDescent="0.25">
      <c r="A300">
        <v>18445764</v>
      </c>
      <c r="B300" t="s">
        <v>818</v>
      </c>
      <c r="C300">
        <v>1</v>
      </c>
      <c r="D300" t="s">
        <v>23</v>
      </c>
      <c r="E300" t="s">
        <v>819</v>
      </c>
      <c r="F300" t="s">
        <v>236</v>
      </c>
      <c r="G300" t="s">
        <v>235</v>
      </c>
      <c r="H300">
        <v>77.162808200000001</v>
      </c>
      <c r="I300">
        <v>28.706208100000001</v>
      </c>
      <c r="J300" t="s">
        <v>480</v>
      </c>
      <c r="K300" t="s">
        <v>28</v>
      </c>
      <c r="L300" t="s">
        <v>29</v>
      </c>
      <c r="M300" t="s">
        <v>29</v>
      </c>
      <c r="N300" t="s">
        <v>29</v>
      </c>
      <c r="O300" t="s">
        <v>29</v>
      </c>
      <c r="P300">
        <v>1</v>
      </c>
      <c r="Q300">
        <v>0</v>
      </c>
      <c r="R300">
        <v>400</v>
      </c>
      <c r="S300" t="str">
        <f>IF(Table1[[#This Row],[Average_Cost_for_two]]&lt;500,"Low",IF(Table1[[#This Row],[Average_Cost_for_two]]&lt;=1500,"Medium","High"))</f>
        <v>Low</v>
      </c>
      <c r="T300">
        <v>1</v>
      </c>
      <c r="U300">
        <v>2016</v>
      </c>
      <c r="V300">
        <v>7</v>
      </c>
      <c r="W300">
        <v>24</v>
      </c>
      <c r="X300">
        <f>IF(OR(Main!$U300=0,
       Main!$V300=0,
       Main!$W300=0),
   "",
   DATE(Main!$U300,
        Main!$V300,
        Main!$W300)
)</f>
        <v>42575</v>
      </c>
      <c r="Y300">
        <f>Table1[[#This Row],[Average_Cost_for_two]]*VLOOKUP(Table1[[#This Row],[Currency]],currency!$A$2:$B$10,2,FALSE)</f>
        <v>4.8</v>
      </c>
      <c r="Z300" t="str">
        <f>VLOOKUP(C300,country!A:B,2,FALSE)</f>
        <v>India</v>
      </c>
      <c r="AA300">
        <f t="shared" si="4"/>
        <v>3</v>
      </c>
    </row>
    <row r="301" spans="1:27" ht="15.75" customHeight="1" x14ac:dyDescent="0.25">
      <c r="A301">
        <v>18431145</v>
      </c>
      <c r="B301" t="s">
        <v>820</v>
      </c>
      <c r="C301">
        <v>1</v>
      </c>
      <c r="D301" t="s">
        <v>23</v>
      </c>
      <c r="E301" t="s">
        <v>821</v>
      </c>
      <c r="F301" t="s">
        <v>209</v>
      </c>
      <c r="G301" t="s">
        <v>208</v>
      </c>
      <c r="H301">
        <v>77.105592099999996</v>
      </c>
      <c r="I301">
        <v>28.639212300000001</v>
      </c>
      <c r="J301" t="s">
        <v>708</v>
      </c>
      <c r="K301" t="s">
        <v>28</v>
      </c>
      <c r="L301" t="s">
        <v>29</v>
      </c>
      <c r="M301" t="s">
        <v>29</v>
      </c>
      <c r="N301" t="s">
        <v>29</v>
      </c>
      <c r="O301" t="s">
        <v>29</v>
      </c>
      <c r="P301">
        <v>1</v>
      </c>
      <c r="Q301">
        <v>0</v>
      </c>
      <c r="R301">
        <v>100</v>
      </c>
      <c r="S301" t="str">
        <f>IF(Table1[[#This Row],[Average_Cost_for_two]]&lt;500,"Low",IF(Table1[[#This Row],[Average_Cost_for_two]]&lt;=1500,"Medium","High"))</f>
        <v>Low</v>
      </c>
      <c r="T301">
        <v>1</v>
      </c>
      <c r="U301">
        <v>2018</v>
      </c>
      <c r="V301">
        <v>7</v>
      </c>
      <c r="W301">
        <v>21</v>
      </c>
      <c r="X301">
        <f>IF(OR(Main!$U301=0,
       Main!$V301=0,
       Main!$W301=0),
   "",
   DATE(Main!$U301,
        Main!$V301,
        Main!$W301)
)</f>
        <v>43302</v>
      </c>
      <c r="Y301">
        <f>Table1[[#This Row],[Average_Cost_for_two]]*VLOOKUP(Table1[[#This Row],[Currency]],currency!$A$2:$B$10,2,FALSE)</f>
        <v>1.2</v>
      </c>
      <c r="Z301" t="str">
        <f>VLOOKUP(C301,country!A:B,2,FALSE)</f>
        <v>India</v>
      </c>
      <c r="AA301">
        <f t="shared" si="4"/>
        <v>3</v>
      </c>
    </row>
    <row r="302" spans="1:27" ht="15.75" customHeight="1" x14ac:dyDescent="0.25">
      <c r="A302">
        <v>18455551</v>
      </c>
      <c r="B302" t="s">
        <v>822</v>
      </c>
      <c r="C302">
        <v>1</v>
      </c>
      <c r="D302" t="s">
        <v>23</v>
      </c>
      <c r="E302" t="s">
        <v>823</v>
      </c>
      <c r="F302" t="s">
        <v>209</v>
      </c>
      <c r="G302" t="s">
        <v>208</v>
      </c>
      <c r="H302">
        <v>77.112830400000007</v>
      </c>
      <c r="I302">
        <v>28.638209199999999</v>
      </c>
      <c r="J302" t="s">
        <v>523</v>
      </c>
      <c r="K302" t="s">
        <v>28</v>
      </c>
      <c r="L302" t="s">
        <v>29</v>
      </c>
      <c r="M302" t="s">
        <v>29</v>
      </c>
      <c r="N302" t="s">
        <v>29</v>
      </c>
      <c r="O302" t="s">
        <v>29</v>
      </c>
      <c r="P302">
        <v>1</v>
      </c>
      <c r="Q302">
        <v>0</v>
      </c>
      <c r="R302">
        <v>150</v>
      </c>
      <c r="S302" t="str">
        <f>IF(Table1[[#This Row],[Average_Cost_for_two]]&lt;500,"Low",IF(Table1[[#This Row],[Average_Cost_for_two]]&lt;=1500,"Medium","High"))</f>
        <v>Low</v>
      </c>
      <c r="T302">
        <v>1</v>
      </c>
      <c r="U302">
        <v>2017</v>
      </c>
      <c r="V302">
        <v>7</v>
      </c>
      <c r="W302">
        <v>2</v>
      </c>
      <c r="X302">
        <f>IF(OR(Main!$U302=0,
       Main!$V302=0,
       Main!$W302=0),
   "",
   DATE(Main!$U302,
        Main!$V302,
        Main!$W302)
)</f>
        <v>42918</v>
      </c>
      <c r="Y302">
        <f>Table1[[#This Row],[Average_Cost_for_two]]*VLOOKUP(Table1[[#This Row],[Currency]],currency!$A$2:$B$10,2,FALSE)</f>
        <v>1.8</v>
      </c>
      <c r="Z302" t="str">
        <f>VLOOKUP(C302,country!A:B,2,FALSE)</f>
        <v>India</v>
      </c>
      <c r="AA302">
        <f t="shared" si="4"/>
        <v>3</v>
      </c>
    </row>
    <row r="303" spans="1:27" ht="15.75" customHeight="1" x14ac:dyDescent="0.25">
      <c r="A303">
        <v>18372694</v>
      </c>
      <c r="B303" t="s">
        <v>824</v>
      </c>
      <c r="C303">
        <v>1</v>
      </c>
      <c r="D303" t="s">
        <v>23</v>
      </c>
      <c r="E303" t="s">
        <v>825</v>
      </c>
      <c r="F303" t="s">
        <v>67</v>
      </c>
      <c r="G303" t="s">
        <v>68</v>
      </c>
      <c r="H303">
        <v>77.306842799999998</v>
      </c>
      <c r="I303">
        <v>28.591180479999998</v>
      </c>
      <c r="J303" t="s">
        <v>708</v>
      </c>
      <c r="K303" t="s">
        <v>28</v>
      </c>
      <c r="L303" t="s">
        <v>29</v>
      </c>
      <c r="M303" t="s">
        <v>29</v>
      </c>
      <c r="N303" t="s">
        <v>29</v>
      </c>
      <c r="O303" t="s">
        <v>29</v>
      </c>
      <c r="P303">
        <v>1</v>
      </c>
      <c r="Q303">
        <v>0</v>
      </c>
      <c r="R303">
        <v>50</v>
      </c>
      <c r="S303" t="str">
        <f>IF(Table1[[#This Row],[Average_Cost_for_two]]&lt;500,"Low",IF(Table1[[#This Row],[Average_Cost_for_two]]&lt;=1500,"Medium","High"))</f>
        <v>Low</v>
      </c>
      <c r="T303">
        <v>1</v>
      </c>
      <c r="U303">
        <v>2013</v>
      </c>
      <c r="V303">
        <v>7</v>
      </c>
      <c r="W303">
        <v>23</v>
      </c>
      <c r="X303">
        <f>IF(OR(Main!$U303=0,
       Main!$V303=0,
       Main!$W303=0),
   "",
   DATE(Main!$U303,
        Main!$V303,
        Main!$W303)
)</f>
        <v>41478</v>
      </c>
      <c r="Y303">
        <f>Table1[[#This Row],[Average_Cost_for_two]]*VLOOKUP(Table1[[#This Row],[Currency]],currency!$A$2:$B$10,2,FALSE)</f>
        <v>0.6</v>
      </c>
      <c r="Z303" t="str">
        <f>VLOOKUP(C303,country!A:B,2,FALSE)</f>
        <v>India</v>
      </c>
      <c r="AA303">
        <f t="shared" si="4"/>
        <v>3</v>
      </c>
    </row>
    <row r="304" spans="1:27" ht="15.75" customHeight="1" x14ac:dyDescent="0.25">
      <c r="A304">
        <v>18168147</v>
      </c>
      <c r="B304" t="s">
        <v>826</v>
      </c>
      <c r="C304">
        <v>1</v>
      </c>
      <c r="D304" t="s">
        <v>23</v>
      </c>
      <c r="E304" t="s">
        <v>827</v>
      </c>
      <c r="F304" t="s">
        <v>597</v>
      </c>
      <c r="G304" t="s">
        <v>598</v>
      </c>
      <c r="H304">
        <v>77.283826770000005</v>
      </c>
      <c r="I304">
        <v>28.566188969999999</v>
      </c>
      <c r="J304" t="s">
        <v>556</v>
      </c>
      <c r="K304" t="s">
        <v>28</v>
      </c>
      <c r="L304" t="s">
        <v>29</v>
      </c>
      <c r="M304" t="s">
        <v>29</v>
      </c>
      <c r="N304" t="s">
        <v>29</v>
      </c>
      <c r="O304" t="s">
        <v>29</v>
      </c>
      <c r="P304">
        <v>1</v>
      </c>
      <c r="Q304">
        <v>0</v>
      </c>
      <c r="R304">
        <v>350</v>
      </c>
      <c r="S304" t="str">
        <f>IF(Table1[[#This Row],[Average_Cost_for_two]]&lt;500,"Low",IF(Table1[[#This Row],[Average_Cost_for_two]]&lt;=1500,"Medium","High"))</f>
        <v>Low</v>
      </c>
      <c r="T304">
        <v>1</v>
      </c>
      <c r="U304">
        <v>2011</v>
      </c>
      <c r="V304">
        <v>7</v>
      </c>
      <c r="W304">
        <v>3</v>
      </c>
      <c r="X304">
        <f>IF(OR(Main!$U304=0,
       Main!$V304=0,
       Main!$W304=0),
   "",
   DATE(Main!$U304,
        Main!$V304,
        Main!$W304)
)</f>
        <v>40727</v>
      </c>
      <c r="Y304">
        <f>Table1[[#This Row],[Average_Cost_for_two]]*VLOOKUP(Table1[[#This Row],[Currency]],currency!$A$2:$B$10,2,FALSE)</f>
        <v>4.2</v>
      </c>
      <c r="Z304" t="str">
        <f>VLOOKUP(C304,country!A:B,2,FALSE)</f>
        <v>India</v>
      </c>
      <c r="AA304">
        <f t="shared" si="4"/>
        <v>3</v>
      </c>
    </row>
    <row r="305" spans="1:27" ht="15.75" customHeight="1" x14ac:dyDescent="0.25">
      <c r="A305">
        <v>18401128</v>
      </c>
      <c r="B305" t="s">
        <v>828</v>
      </c>
      <c r="C305">
        <v>1</v>
      </c>
      <c r="D305" t="s">
        <v>23</v>
      </c>
      <c r="E305" t="s">
        <v>829</v>
      </c>
      <c r="F305" t="s">
        <v>294</v>
      </c>
      <c r="G305" t="s">
        <v>295</v>
      </c>
      <c r="H305">
        <v>77.25</v>
      </c>
      <c r="I305">
        <v>28.52</v>
      </c>
      <c r="J305" t="s">
        <v>830</v>
      </c>
      <c r="K305" t="s">
        <v>28</v>
      </c>
      <c r="L305" t="s">
        <v>29</v>
      </c>
      <c r="M305" t="s">
        <v>29</v>
      </c>
      <c r="N305" t="s">
        <v>29</v>
      </c>
      <c r="O305" t="s">
        <v>29</v>
      </c>
      <c r="P305">
        <v>1</v>
      </c>
      <c r="Q305">
        <v>0</v>
      </c>
      <c r="R305">
        <v>400</v>
      </c>
      <c r="S305" t="str">
        <f>IF(Table1[[#This Row],[Average_Cost_for_two]]&lt;500,"Low",IF(Table1[[#This Row],[Average_Cost_for_two]]&lt;=1500,"Medium","High"))</f>
        <v>Low</v>
      </c>
      <c r="T305">
        <v>1</v>
      </c>
      <c r="U305">
        <v>2018</v>
      </c>
      <c r="V305">
        <v>6</v>
      </c>
      <c r="W305">
        <v>8</v>
      </c>
      <c r="X305">
        <f>IF(OR(Main!$U305=0,
       Main!$V305=0,
       Main!$W305=0),
   "",
   DATE(Main!$U305,
        Main!$V305,
        Main!$W305)
)</f>
        <v>43259</v>
      </c>
      <c r="Y305">
        <f>Table1[[#This Row],[Average_Cost_for_two]]*VLOOKUP(Table1[[#This Row],[Currency]],currency!$A$2:$B$10,2,FALSE)</f>
        <v>4.8</v>
      </c>
      <c r="Z305" t="str">
        <f>VLOOKUP(C305,country!A:B,2,FALSE)</f>
        <v>India</v>
      </c>
      <c r="AA305">
        <f t="shared" si="4"/>
        <v>2</v>
      </c>
    </row>
    <row r="306" spans="1:27" ht="15.75" customHeight="1" x14ac:dyDescent="0.25">
      <c r="A306">
        <v>18421463</v>
      </c>
      <c r="B306" t="s">
        <v>831</v>
      </c>
      <c r="C306">
        <v>1</v>
      </c>
      <c r="D306" t="s">
        <v>23</v>
      </c>
      <c r="E306" t="s">
        <v>832</v>
      </c>
      <c r="F306" t="s">
        <v>472</v>
      </c>
      <c r="G306" t="s">
        <v>473</v>
      </c>
      <c r="H306">
        <v>77.318020300000001</v>
      </c>
      <c r="I306">
        <v>28.663686599999998</v>
      </c>
      <c r="J306" t="s">
        <v>567</v>
      </c>
      <c r="K306" t="s">
        <v>28</v>
      </c>
      <c r="L306" t="s">
        <v>29</v>
      </c>
      <c r="M306" t="s">
        <v>29</v>
      </c>
      <c r="N306" t="s">
        <v>29</v>
      </c>
      <c r="O306" t="s">
        <v>29</v>
      </c>
      <c r="P306">
        <v>1</v>
      </c>
      <c r="Q306">
        <v>0</v>
      </c>
      <c r="R306">
        <v>150</v>
      </c>
      <c r="S306" t="str">
        <f>IF(Table1[[#This Row],[Average_Cost_for_two]]&lt;500,"Low",IF(Table1[[#This Row],[Average_Cost_for_two]]&lt;=1500,"Medium","High"))</f>
        <v>Low</v>
      </c>
      <c r="T306">
        <v>1</v>
      </c>
      <c r="U306">
        <v>2016</v>
      </c>
      <c r="V306">
        <v>6</v>
      </c>
      <c r="W306">
        <v>11</v>
      </c>
      <c r="X306">
        <f>IF(OR(Main!$U306=0,
       Main!$V306=0,
       Main!$W306=0),
   "",
   DATE(Main!$U306,
        Main!$V306,
        Main!$W306)
)</f>
        <v>42532</v>
      </c>
      <c r="Y306">
        <f>Table1[[#This Row],[Average_Cost_for_two]]*VLOOKUP(Table1[[#This Row],[Currency]],currency!$A$2:$B$10,2,FALSE)</f>
        <v>1.8</v>
      </c>
      <c r="Z306" t="str">
        <f>VLOOKUP(C306,country!A:B,2,FALSE)</f>
        <v>India</v>
      </c>
      <c r="AA306">
        <f t="shared" si="4"/>
        <v>2</v>
      </c>
    </row>
    <row r="307" spans="1:27" ht="15.75" customHeight="1" x14ac:dyDescent="0.25">
      <c r="A307">
        <v>18395538</v>
      </c>
      <c r="B307" t="s">
        <v>833</v>
      </c>
      <c r="C307">
        <v>1</v>
      </c>
      <c r="D307" t="s">
        <v>23</v>
      </c>
      <c r="E307" t="s">
        <v>834</v>
      </c>
      <c r="F307" t="s">
        <v>323</v>
      </c>
      <c r="G307" t="s">
        <v>324</v>
      </c>
      <c r="H307">
        <v>77.180000000000007</v>
      </c>
      <c r="I307">
        <v>28.67</v>
      </c>
      <c r="J307" t="s">
        <v>797</v>
      </c>
      <c r="K307" t="s">
        <v>28</v>
      </c>
      <c r="L307" t="s">
        <v>29</v>
      </c>
      <c r="M307" t="s">
        <v>29</v>
      </c>
      <c r="N307" t="s">
        <v>29</v>
      </c>
      <c r="O307" t="s">
        <v>29</v>
      </c>
      <c r="P307">
        <v>1</v>
      </c>
      <c r="Q307">
        <v>0</v>
      </c>
      <c r="R307">
        <v>150</v>
      </c>
      <c r="S307" t="str">
        <f>IF(Table1[[#This Row],[Average_Cost_for_two]]&lt;500,"Low",IF(Table1[[#This Row],[Average_Cost_for_two]]&lt;=1500,"Medium","High"))</f>
        <v>Low</v>
      </c>
      <c r="T307">
        <v>1</v>
      </c>
      <c r="U307">
        <v>2017</v>
      </c>
      <c r="V307">
        <v>6</v>
      </c>
      <c r="W307">
        <v>26</v>
      </c>
      <c r="X307">
        <f>IF(OR(Main!$U307=0,
       Main!$V307=0,
       Main!$W307=0),
   "",
   DATE(Main!$U307,
        Main!$V307,
        Main!$W307)
)</f>
        <v>42912</v>
      </c>
      <c r="Y307">
        <f>Table1[[#This Row],[Average_Cost_for_two]]*VLOOKUP(Table1[[#This Row],[Currency]],currency!$A$2:$B$10,2,FALSE)</f>
        <v>1.8</v>
      </c>
      <c r="Z307" t="str">
        <f>VLOOKUP(C307,country!A:B,2,FALSE)</f>
        <v>India</v>
      </c>
      <c r="AA307">
        <f t="shared" si="4"/>
        <v>2</v>
      </c>
    </row>
    <row r="308" spans="1:27" ht="15.75" customHeight="1" x14ac:dyDescent="0.25">
      <c r="A308">
        <v>18351471</v>
      </c>
      <c r="B308" t="s">
        <v>835</v>
      </c>
      <c r="C308">
        <v>1</v>
      </c>
      <c r="D308" t="s">
        <v>23</v>
      </c>
      <c r="E308" t="s">
        <v>836</v>
      </c>
      <c r="F308" t="s">
        <v>149</v>
      </c>
      <c r="G308" t="s">
        <v>150</v>
      </c>
      <c r="H308">
        <v>77.24033283</v>
      </c>
      <c r="I308">
        <v>28.643904200000001</v>
      </c>
      <c r="J308" t="s">
        <v>533</v>
      </c>
      <c r="K308" t="s">
        <v>28</v>
      </c>
      <c r="L308" t="s">
        <v>29</v>
      </c>
      <c r="M308" t="s">
        <v>29</v>
      </c>
      <c r="N308" t="s">
        <v>29</v>
      </c>
      <c r="O308" t="s">
        <v>29</v>
      </c>
      <c r="P308">
        <v>1</v>
      </c>
      <c r="Q308">
        <v>0</v>
      </c>
      <c r="R308">
        <v>400</v>
      </c>
      <c r="S308" t="str">
        <f>IF(Table1[[#This Row],[Average_Cost_for_two]]&lt;500,"Low",IF(Table1[[#This Row],[Average_Cost_for_two]]&lt;=1500,"Medium","High"))</f>
        <v>Low</v>
      </c>
      <c r="T308">
        <v>1</v>
      </c>
      <c r="U308">
        <v>2018</v>
      </c>
      <c r="V308">
        <v>6</v>
      </c>
      <c r="W308">
        <v>23</v>
      </c>
      <c r="X308">
        <f>IF(OR(Main!$U308=0,
       Main!$V308=0,
       Main!$W308=0),
   "",
   DATE(Main!$U308,
        Main!$V308,
        Main!$W308)
)</f>
        <v>43274</v>
      </c>
      <c r="Y308">
        <f>Table1[[#This Row],[Average_Cost_for_two]]*VLOOKUP(Table1[[#This Row],[Currency]],currency!$A$2:$B$10,2,FALSE)</f>
        <v>4.8</v>
      </c>
      <c r="Z308" t="str">
        <f>VLOOKUP(C308,country!A:B,2,FALSE)</f>
        <v>India</v>
      </c>
      <c r="AA308">
        <f t="shared" si="4"/>
        <v>2</v>
      </c>
    </row>
    <row r="309" spans="1:27" ht="15.75" customHeight="1" x14ac:dyDescent="0.25">
      <c r="A309">
        <v>18426904</v>
      </c>
      <c r="B309" t="s">
        <v>837</v>
      </c>
      <c r="C309">
        <v>1</v>
      </c>
      <c r="D309" t="s">
        <v>23</v>
      </c>
      <c r="E309" t="s">
        <v>838</v>
      </c>
      <c r="F309" t="s">
        <v>435</v>
      </c>
      <c r="G309" t="s">
        <v>436</v>
      </c>
      <c r="H309">
        <v>77.205260499999994</v>
      </c>
      <c r="I309">
        <v>28.701440399999999</v>
      </c>
      <c r="J309" t="s">
        <v>708</v>
      </c>
      <c r="K309" t="s">
        <v>28</v>
      </c>
      <c r="L309" t="s">
        <v>29</v>
      </c>
      <c r="M309" t="s">
        <v>29</v>
      </c>
      <c r="N309" t="s">
        <v>29</v>
      </c>
      <c r="O309" t="s">
        <v>29</v>
      </c>
      <c r="P309">
        <v>1</v>
      </c>
      <c r="Q309">
        <v>0</v>
      </c>
      <c r="R309">
        <v>50</v>
      </c>
      <c r="S309" t="str">
        <f>IF(Table1[[#This Row],[Average_Cost_for_two]]&lt;500,"Low",IF(Table1[[#This Row],[Average_Cost_for_two]]&lt;=1500,"Medium","High"))</f>
        <v>Low</v>
      </c>
      <c r="T309">
        <v>1</v>
      </c>
      <c r="U309">
        <v>2012</v>
      </c>
      <c r="V309">
        <v>6</v>
      </c>
      <c r="W309">
        <v>17</v>
      </c>
      <c r="X309">
        <f>IF(OR(Main!$U309=0,
       Main!$V309=0,
       Main!$W309=0),
   "",
   DATE(Main!$U309,
        Main!$V309,
        Main!$W309)
)</f>
        <v>41077</v>
      </c>
      <c r="Y309">
        <f>Table1[[#This Row],[Average_Cost_for_two]]*VLOOKUP(Table1[[#This Row],[Currency]],currency!$A$2:$B$10,2,FALSE)</f>
        <v>0.6</v>
      </c>
      <c r="Z309" t="str">
        <f>VLOOKUP(C309,country!A:B,2,FALSE)</f>
        <v>India</v>
      </c>
      <c r="AA309">
        <f t="shared" si="4"/>
        <v>2</v>
      </c>
    </row>
    <row r="310" spans="1:27" ht="15.75" customHeight="1" x14ac:dyDescent="0.25">
      <c r="A310">
        <v>18424625</v>
      </c>
      <c r="B310" t="s">
        <v>839</v>
      </c>
      <c r="C310">
        <v>1</v>
      </c>
      <c r="D310" t="s">
        <v>23</v>
      </c>
      <c r="E310" t="s">
        <v>840</v>
      </c>
      <c r="F310" t="s">
        <v>75</v>
      </c>
      <c r="G310" t="s">
        <v>76</v>
      </c>
      <c r="H310">
        <v>77.318038700000002</v>
      </c>
      <c r="I310">
        <v>28.680646800000002</v>
      </c>
      <c r="J310" t="s">
        <v>523</v>
      </c>
      <c r="K310" t="s">
        <v>28</v>
      </c>
      <c r="L310" t="s">
        <v>29</v>
      </c>
      <c r="M310" t="s">
        <v>29</v>
      </c>
      <c r="N310" t="s">
        <v>29</v>
      </c>
      <c r="O310" t="s">
        <v>29</v>
      </c>
      <c r="P310">
        <v>1</v>
      </c>
      <c r="Q310">
        <v>0</v>
      </c>
      <c r="R310">
        <v>250</v>
      </c>
      <c r="S310" t="str">
        <f>IF(Table1[[#This Row],[Average_Cost_for_two]]&lt;500,"Low",IF(Table1[[#This Row],[Average_Cost_for_two]]&lt;=1500,"Medium","High"))</f>
        <v>Low</v>
      </c>
      <c r="T310">
        <v>1</v>
      </c>
      <c r="U310">
        <v>2014</v>
      </c>
      <c r="V310">
        <v>6</v>
      </c>
      <c r="W310">
        <v>16</v>
      </c>
      <c r="X310">
        <f>IF(OR(Main!$U310=0,
       Main!$V310=0,
       Main!$W310=0),
   "",
   DATE(Main!$U310,
        Main!$V310,
        Main!$W310)
)</f>
        <v>41806</v>
      </c>
      <c r="Y310">
        <f>Table1[[#This Row],[Average_Cost_for_two]]*VLOOKUP(Table1[[#This Row],[Currency]],currency!$A$2:$B$10,2,FALSE)</f>
        <v>3</v>
      </c>
      <c r="Z310" t="str">
        <f>VLOOKUP(C310,country!A:B,2,FALSE)</f>
        <v>India</v>
      </c>
      <c r="AA310">
        <f t="shared" si="4"/>
        <v>2</v>
      </c>
    </row>
    <row r="311" spans="1:27" ht="15.75" customHeight="1" x14ac:dyDescent="0.25">
      <c r="A311">
        <v>18419919</v>
      </c>
      <c r="B311" t="s">
        <v>841</v>
      </c>
      <c r="C311">
        <v>1</v>
      </c>
      <c r="D311" t="s">
        <v>23</v>
      </c>
      <c r="E311" t="s">
        <v>842</v>
      </c>
      <c r="F311" t="s">
        <v>79</v>
      </c>
      <c r="G311" t="s">
        <v>80</v>
      </c>
      <c r="H311">
        <v>77.258251000000001</v>
      </c>
      <c r="I311">
        <v>28.579265800000002</v>
      </c>
      <c r="J311" t="s">
        <v>697</v>
      </c>
      <c r="K311" t="s">
        <v>28</v>
      </c>
      <c r="L311" t="s">
        <v>29</v>
      </c>
      <c r="M311" t="s">
        <v>29</v>
      </c>
      <c r="N311" t="s">
        <v>29</v>
      </c>
      <c r="O311" t="s">
        <v>29</v>
      </c>
      <c r="P311">
        <v>1</v>
      </c>
      <c r="Q311">
        <v>0</v>
      </c>
      <c r="R311">
        <v>100</v>
      </c>
      <c r="S311" t="str">
        <f>IF(Table1[[#This Row],[Average_Cost_for_two]]&lt;500,"Low",IF(Table1[[#This Row],[Average_Cost_for_two]]&lt;=1500,"Medium","High"))</f>
        <v>Low</v>
      </c>
      <c r="T311">
        <v>1</v>
      </c>
      <c r="U311">
        <v>2011</v>
      </c>
      <c r="V311">
        <v>6</v>
      </c>
      <c r="W311">
        <v>28</v>
      </c>
      <c r="X311">
        <f>IF(OR(Main!$U311=0,
       Main!$V311=0,
       Main!$W311=0),
   "",
   DATE(Main!$U311,
        Main!$V311,
        Main!$W311)
)</f>
        <v>40722</v>
      </c>
      <c r="Y311">
        <f>Table1[[#This Row],[Average_Cost_for_two]]*VLOOKUP(Table1[[#This Row],[Currency]],currency!$A$2:$B$10,2,FALSE)</f>
        <v>1.2</v>
      </c>
      <c r="Z311" t="str">
        <f>VLOOKUP(C311,country!A:B,2,FALSE)</f>
        <v>India</v>
      </c>
      <c r="AA311">
        <f t="shared" si="4"/>
        <v>2</v>
      </c>
    </row>
    <row r="312" spans="1:27" ht="15.75" customHeight="1" x14ac:dyDescent="0.25">
      <c r="A312">
        <v>18394362</v>
      </c>
      <c r="B312" t="s">
        <v>843</v>
      </c>
      <c r="C312">
        <v>1</v>
      </c>
      <c r="D312" t="s">
        <v>23</v>
      </c>
      <c r="E312" t="s">
        <v>844</v>
      </c>
      <c r="F312" t="s">
        <v>845</v>
      </c>
      <c r="G312" t="s">
        <v>846</v>
      </c>
      <c r="H312">
        <v>77.209997049999998</v>
      </c>
      <c r="I312">
        <v>28.62569483</v>
      </c>
      <c r="J312" t="s">
        <v>567</v>
      </c>
      <c r="K312" t="s">
        <v>28</v>
      </c>
      <c r="L312" t="s">
        <v>29</v>
      </c>
      <c r="M312" t="s">
        <v>29</v>
      </c>
      <c r="N312" t="s">
        <v>29</v>
      </c>
      <c r="O312" t="s">
        <v>29</v>
      </c>
      <c r="P312">
        <v>1</v>
      </c>
      <c r="Q312">
        <v>0</v>
      </c>
      <c r="R312">
        <v>400</v>
      </c>
      <c r="S312" t="str">
        <f>IF(Table1[[#This Row],[Average_Cost_for_two]]&lt;500,"Low",IF(Table1[[#This Row],[Average_Cost_for_two]]&lt;=1500,"Medium","High"))</f>
        <v>Low</v>
      </c>
      <c r="T312">
        <v>1</v>
      </c>
      <c r="U312">
        <v>2013</v>
      </c>
      <c r="V312">
        <v>6</v>
      </c>
      <c r="W312">
        <v>24</v>
      </c>
      <c r="X312">
        <f>IF(OR(Main!$U312=0,
       Main!$V312=0,
       Main!$W312=0),
   "",
   DATE(Main!$U312,
        Main!$V312,
        Main!$W312)
)</f>
        <v>41449</v>
      </c>
      <c r="Y312">
        <f>Table1[[#This Row],[Average_Cost_for_two]]*VLOOKUP(Table1[[#This Row],[Currency]],currency!$A$2:$B$10,2,FALSE)</f>
        <v>4.8</v>
      </c>
      <c r="Z312" t="str">
        <f>VLOOKUP(C312,country!A:B,2,FALSE)</f>
        <v>India</v>
      </c>
      <c r="AA312">
        <f t="shared" si="4"/>
        <v>2</v>
      </c>
    </row>
    <row r="313" spans="1:27" ht="15.75" customHeight="1" x14ac:dyDescent="0.25">
      <c r="A313">
        <v>18261956</v>
      </c>
      <c r="B313" t="s">
        <v>847</v>
      </c>
      <c r="C313">
        <v>1</v>
      </c>
      <c r="D313" t="s">
        <v>23</v>
      </c>
      <c r="E313" t="s">
        <v>848</v>
      </c>
      <c r="F313" t="s">
        <v>163</v>
      </c>
      <c r="G313" t="s">
        <v>164</v>
      </c>
      <c r="H313">
        <v>77.28</v>
      </c>
      <c r="I313">
        <v>28.66</v>
      </c>
      <c r="J313" t="s">
        <v>708</v>
      </c>
      <c r="K313" t="s">
        <v>28</v>
      </c>
      <c r="L313" t="s">
        <v>29</v>
      </c>
      <c r="M313" t="s">
        <v>29</v>
      </c>
      <c r="N313" t="s">
        <v>29</v>
      </c>
      <c r="O313" t="s">
        <v>29</v>
      </c>
      <c r="P313">
        <v>1</v>
      </c>
      <c r="Q313">
        <v>0</v>
      </c>
      <c r="R313">
        <v>100</v>
      </c>
      <c r="S313" t="str">
        <f>IF(Table1[[#This Row],[Average_Cost_for_two]]&lt;500,"Low",IF(Table1[[#This Row],[Average_Cost_for_two]]&lt;=1500,"Medium","High"))</f>
        <v>Low</v>
      </c>
      <c r="T313">
        <v>1</v>
      </c>
      <c r="U313">
        <v>2017</v>
      </c>
      <c r="V313">
        <v>6</v>
      </c>
      <c r="W313">
        <v>15</v>
      </c>
      <c r="X313">
        <f>IF(OR(Main!$U313=0,
       Main!$V313=0,
       Main!$W313=0),
   "",
   DATE(Main!$U313,
        Main!$V313,
        Main!$W313)
)</f>
        <v>42901</v>
      </c>
      <c r="Y313">
        <f>Table1[[#This Row],[Average_Cost_for_two]]*VLOOKUP(Table1[[#This Row],[Currency]],currency!$A$2:$B$10,2,FALSE)</f>
        <v>1.2</v>
      </c>
      <c r="Z313" t="str">
        <f>VLOOKUP(C313,country!A:B,2,FALSE)</f>
        <v>India</v>
      </c>
      <c r="AA313">
        <f t="shared" si="4"/>
        <v>2</v>
      </c>
    </row>
    <row r="314" spans="1:27" ht="15.75" customHeight="1" x14ac:dyDescent="0.25">
      <c r="A314">
        <v>302473</v>
      </c>
      <c r="B314" t="s">
        <v>849</v>
      </c>
      <c r="C314">
        <v>1</v>
      </c>
      <c r="D314" t="s">
        <v>23</v>
      </c>
      <c r="E314" t="s">
        <v>850</v>
      </c>
      <c r="F314" t="s">
        <v>39</v>
      </c>
      <c r="G314" t="s">
        <v>40</v>
      </c>
      <c r="H314">
        <v>77.107737299999997</v>
      </c>
      <c r="I314">
        <v>28.533242099999999</v>
      </c>
      <c r="J314" t="s">
        <v>851</v>
      </c>
      <c r="K314" t="s">
        <v>28</v>
      </c>
      <c r="L314" t="s">
        <v>29</v>
      </c>
      <c r="M314" t="s">
        <v>29</v>
      </c>
      <c r="N314" t="s">
        <v>29</v>
      </c>
      <c r="O314" t="s">
        <v>29</v>
      </c>
      <c r="P314">
        <v>1</v>
      </c>
      <c r="Q314">
        <v>0</v>
      </c>
      <c r="R314">
        <v>250</v>
      </c>
      <c r="S314" t="str">
        <f>IF(Table1[[#This Row],[Average_Cost_for_two]]&lt;500,"Low",IF(Table1[[#This Row],[Average_Cost_for_two]]&lt;=1500,"Medium","High"))</f>
        <v>Low</v>
      </c>
      <c r="T314">
        <v>1</v>
      </c>
      <c r="U314">
        <v>2014</v>
      </c>
      <c r="V314">
        <v>6</v>
      </c>
      <c r="W314">
        <v>19</v>
      </c>
      <c r="X314">
        <f>IF(OR(Main!$U314=0,
       Main!$V314=0,
       Main!$W314=0),
   "",
   DATE(Main!$U314,
        Main!$V314,
        Main!$W314)
)</f>
        <v>41809</v>
      </c>
      <c r="Y314">
        <f>Table1[[#This Row],[Average_Cost_for_two]]*VLOOKUP(Table1[[#This Row],[Currency]],currency!$A$2:$B$10,2,FALSE)</f>
        <v>3</v>
      </c>
      <c r="Z314" t="str">
        <f>VLOOKUP(C314,country!A:B,2,FALSE)</f>
        <v>India</v>
      </c>
      <c r="AA314">
        <f t="shared" si="4"/>
        <v>2</v>
      </c>
    </row>
    <row r="315" spans="1:27" ht="15.75" customHeight="1" x14ac:dyDescent="0.25">
      <c r="A315">
        <v>18478990</v>
      </c>
      <c r="B315" t="s">
        <v>852</v>
      </c>
      <c r="C315">
        <v>1</v>
      </c>
      <c r="D315" t="s">
        <v>23</v>
      </c>
      <c r="E315" t="s">
        <v>853</v>
      </c>
      <c r="F315" t="s">
        <v>621</v>
      </c>
      <c r="G315" t="s">
        <v>622</v>
      </c>
      <c r="H315">
        <v>77.181848599999995</v>
      </c>
      <c r="I315">
        <v>28.522229599999999</v>
      </c>
      <c r="J315" t="s">
        <v>731</v>
      </c>
      <c r="K315" t="s">
        <v>28</v>
      </c>
      <c r="L315" t="s">
        <v>29</v>
      </c>
      <c r="M315" t="s">
        <v>29</v>
      </c>
      <c r="N315" t="s">
        <v>29</v>
      </c>
      <c r="O315" t="s">
        <v>29</v>
      </c>
      <c r="P315">
        <v>1</v>
      </c>
      <c r="Q315">
        <v>0</v>
      </c>
      <c r="R315">
        <v>250</v>
      </c>
      <c r="S315" t="str">
        <f>IF(Table1[[#This Row],[Average_Cost_for_two]]&lt;500,"Low",IF(Table1[[#This Row],[Average_Cost_for_two]]&lt;=1500,"Medium","High"))</f>
        <v>Low</v>
      </c>
      <c r="T315">
        <v>1</v>
      </c>
      <c r="U315">
        <v>2018</v>
      </c>
      <c r="V315">
        <v>6</v>
      </c>
      <c r="W315">
        <v>20</v>
      </c>
      <c r="X315">
        <f>IF(OR(Main!$U315=0,
       Main!$V315=0,
       Main!$W315=0),
   "",
   DATE(Main!$U315,
        Main!$V315,
        Main!$W315)
)</f>
        <v>43271</v>
      </c>
      <c r="Y315">
        <f>Table1[[#This Row],[Average_Cost_for_two]]*VLOOKUP(Table1[[#This Row],[Currency]],currency!$A$2:$B$10,2,FALSE)</f>
        <v>3</v>
      </c>
      <c r="Z315" t="str">
        <f>VLOOKUP(C315,country!A:B,2,FALSE)</f>
        <v>India</v>
      </c>
      <c r="AA315">
        <f t="shared" si="4"/>
        <v>2</v>
      </c>
    </row>
    <row r="316" spans="1:27" ht="15.75" customHeight="1" x14ac:dyDescent="0.25">
      <c r="A316">
        <v>18449629</v>
      </c>
      <c r="B316" t="s">
        <v>854</v>
      </c>
      <c r="C316">
        <v>1</v>
      </c>
      <c r="D316" t="s">
        <v>23</v>
      </c>
      <c r="E316" t="s">
        <v>423</v>
      </c>
      <c r="F316" t="s">
        <v>127</v>
      </c>
      <c r="G316" t="s">
        <v>128</v>
      </c>
      <c r="H316">
        <v>77.142203699999996</v>
      </c>
      <c r="I316">
        <v>28.657602199999999</v>
      </c>
      <c r="J316" t="s">
        <v>855</v>
      </c>
      <c r="K316" t="s">
        <v>28</v>
      </c>
      <c r="L316" t="s">
        <v>29</v>
      </c>
      <c r="M316" t="s">
        <v>29</v>
      </c>
      <c r="N316" t="s">
        <v>29</v>
      </c>
      <c r="O316" t="s">
        <v>29</v>
      </c>
      <c r="P316">
        <v>1</v>
      </c>
      <c r="Q316">
        <v>0</v>
      </c>
      <c r="R316">
        <v>400</v>
      </c>
      <c r="S316" t="str">
        <f>IF(Table1[[#This Row],[Average_Cost_for_two]]&lt;500,"Low",IF(Table1[[#This Row],[Average_Cost_for_two]]&lt;=1500,"Medium","High"))</f>
        <v>Low</v>
      </c>
      <c r="T316">
        <v>1</v>
      </c>
      <c r="U316">
        <v>2018</v>
      </c>
      <c r="V316">
        <v>6</v>
      </c>
      <c r="W316">
        <v>17</v>
      </c>
      <c r="X316">
        <f>IF(OR(Main!$U316=0,
       Main!$V316=0,
       Main!$W316=0),
   "",
   DATE(Main!$U316,
        Main!$V316,
        Main!$W316)
)</f>
        <v>43268</v>
      </c>
      <c r="Y316">
        <f>Table1[[#This Row],[Average_Cost_for_two]]*VLOOKUP(Table1[[#This Row],[Currency]],currency!$A$2:$B$10,2,FALSE)</f>
        <v>4.8</v>
      </c>
      <c r="Z316" t="str">
        <f>VLOOKUP(C316,country!A:B,2,FALSE)</f>
        <v>India</v>
      </c>
      <c r="AA316">
        <f t="shared" si="4"/>
        <v>2</v>
      </c>
    </row>
    <row r="317" spans="1:27" ht="15.75" customHeight="1" x14ac:dyDescent="0.25">
      <c r="A317">
        <v>18361211</v>
      </c>
      <c r="B317" t="s">
        <v>856</v>
      </c>
      <c r="C317">
        <v>1</v>
      </c>
      <c r="D317" t="s">
        <v>23</v>
      </c>
      <c r="E317" t="s">
        <v>310</v>
      </c>
      <c r="F317" t="s">
        <v>51</v>
      </c>
      <c r="G317" t="s">
        <v>52</v>
      </c>
      <c r="H317">
        <v>76.965494100000001</v>
      </c>
      <c r="I317">
        <v>28.6090439</v>
      </c>
      <c r="J317" t="s">
        <v>556</v>
      </c>
      <c r="K317" t="s">
        <v>28</v>
      </c>
      <c r="L317" t="s">
        <v>29</v>
      </c>
      <c r="M317" t="s">
        <v>29</v>
      </c>
      <c r="N317" t="s">
        <v>29</v>
      </c>
      <c r="O317" t="s">
        <v>29</v>
      </c>
      <c r="P317">
        <v>1</v>
      </c>
      <c r="Q317">
        <v>0</v>
      </c>
      <c r="R317">
        <v>150</v>
      </c>
      <c r="S317" t="str">
        <f>IF(Table1[[#This Row],[Average_Cost_for_two]]&lt;500,"Low",IF(Table1[[#This Row],[Average_Cost_for_two]]&lt;=1500,"Medium","High"))</f>
        <v>Low</v>
      </c>
      <c r="T317">
        <v>1</v>
      </c>
      <c r="U317">
        <v>2011</v>
      </c>
      <c r="V317">
        <v>6</v>
      </c>
      <c r="W317">
        <v>24</v>
      </c>
      <c r="X317">
        <f>IF(OR(Main!$U317=0,
       Main!$V317=0,
       Main!$W317=0),
   "",
   DATE(Main!$U317,
        Main!$V317,
        Main!$W317)
)</f>
        <v>40718</v>
      </c>
      <c r="Y317">
        <f>Table1[[#This Row],[Average_Cost_for_two]]*VLOOKUP(Table1[[#This Row],[Currency]],currency!$A$2:$B$10,2,FALSE)</f>
        <v>1.8</v>
      </c>
      <c r="Z317" t="str">
        <f>VLOOKUP(C317,country!A:B,2,FALSE)</f>
        <v>India</v>
      </c>
      <c r="AA317">
        <f t="shared" si="4"/>
        <v>2</v>
      </c>
    </row>
    <row r="318" spans="1:27" ht="15.75" customHeight="1" x14ac:dyDescent="0.25">
      <c r="A318">
        <v>18358168</v>
      </c>
      <c r="B318" t="s">
        <v>857</v>
      </c>
      <c r="C318">
        <v>1</v>
      </c>
      <c r="D318" t="s">
        <v>23</v>
      </c>
      <c r="E318" t="s">
        <v>858</v>
      </c>
      <c r="F318" t="s">
        <v>191</v>
      </c>
      <c r="G318" t="s">
        <v>192</v>
      </c>
      <c r="H318">
        <v>77.287242230000004</v>
      </c>
      <c r="I318">
        <v>28.501294430000002</v>
      </c>
      <c r="J318" t="s">
        <v>859</v>
      </c>
      <c r="K318" t="s">
        <v>28</v>
      </c>
      <c r="L318" t="s">
        <v>29</v>
      </c>
      <c r="M318" t="s">
        <v>29</v>
      </c>
      <c r="N318" t="s">
        <v>29</v>
      </c>
      <c r="O318" t="s">
        <v>29</v>
      </c>
      <c r="P318">
        <v>1</v>
      </c>
      <c r="Q318">
        <v>0</v>
      </c>
      <c r="R318">
        <v>250</v>
      </c>
      <c r="S318" t="str">
        <f>IF(Table1[[#This Row],[Average_Cost_for_two]]&lt;500,"Low",IF(Table1[[#This Row],[Average_Cost_for_two]]&lt;=1500,"Medium","High"))</f>
        <v>Low</v>
      </c>
      <c r="T318">
        <v>1</v>
      </c>
      <c r="U318">
        <v>2013</v>
      </c>
      <c r="V318">
        <v>6</v>
      </c>
      <c r="W318">
        <v>5</v>
      </c>
      <c r="X318">
        <f>IF(OR(Main!$U318=0,
       Main!$V318=0,
       Main!$W318=0),
   "",
   DATE(Main!$U318,
        Main!$V318,
        Main!$W318)
)</f>
        <v>41430</v>
      </c>
      <c r="Y318">
        <f>Table1[[#This Row],[Average_Cost_for_two]]*VLOOKUP(Table1[[#This Row],[Currency]],currency!$A$2:$B$10,2,FALSE)</f>
        <v>3</v>
      </c>
      <c r="Z318" t="str">
        <f>VLOOKUP(C318,country!A:B,2,FALSE)</f>
        <v>India</v>
      </c>
      <c r="AA318">
        <f t="shared" si="4"/>
        <v>2</v>
      </c>
    </row>
    <row r="319" spans="1:27" ht="15.75" customHeight="1" x14ac:dyDescent="0.25">
      <c r="A319">
        <v>18440163</v>
      </c>
      <c r="B319" t="s">
        <v>860</v>
      </c>
      <c r="C319">
        <v>1</v>
      </c>
      <c r="D319" t="s">
        <v>23</v>
      </c>
      <c r="E319" t="s">
        <v>861</v>
      </c>
      <c r="F319" t="s">
        <v>108</v>
      </c>
      <c r="G319" t="s">
        <v>109</v>
      </c>
      <c r="H319">
        <v>77.280265999999997</v>
      </c>
      <c r="I319">
        <v>28.6193685</v>
      </c>
      <c r="J319" t="s">
        <v>575</v>
      </c>
      <c r="K319" t="s">
        <v>28</v>
      </c>
      <c r="L319" t="s">
        <v>29</v>
      </c>
      <c r="M319" t="s">
        <v>29</v>
      </c>
      <c r="N319" t="s">
        <v>29</v>
      </c>
      <c r="O319" t="s">
        <v>29</v>
      </c>
      <c r="P319">
        <v>1</v>
      </c>
      <c r="Q319">
        <v>0</v>
      </c>
      <c r="R319">
        <v>350</v>
      </c>
      <c r="S319" t="str">
        <f>IF(Table1[[#This Row],[Average_Cost_for_two]]&lt;500,"Low",IF(Table1[[#This Row],[Average_Cost_for_two]]&lt;=1500,"Medium","High"))</f>
        <v>Low</v>
      </c>
      <c r="T319">
        <v>1</v>
      </c>
      <c r="U319">
        <v>2016</v>
      </c>
      <c r="V319">
        <v>6</v>
      </c>
      <c r="W319">
        <v>25</v>
      </c>
      <c r="X319">
        <f>IF(OR(Main!$U319=0,
       Main!$V319=0,
       Main!$W319=0),
   "",
   DATE(Main!$U319,
        Main!$V319,
        Main!$W319)
)</f>
        <v>42546</v>
      </c>
      <c r="Y319">
        <f>Table1[[#This Row],[Average_Cost_for_two]]*VLOOKUP(Table1[[#This Row],[Currency]],currency!$A$2:$B$10,2,FALSE)</f>
        <v>4.2</v>
      </c>
      <c r="Z319" t="str">
        <f>VLOOKUP(C319,country!A:B,2,FALSE)</f>
        <v>India</v>
      </c>
      <c r="AA319">
        <f t="shared" si="4"/>
        <v>2</v>
      </c>
    </row>
    <row r="320" spans="1:27" ht="15.75" customHeight="1" x14ac:dyDescent="0.25">
      <c r="A320">
        <v>18489533</v>
      </c>
      <c r="B320" t="s">
        <v>862</v>
      </c>
      <c r="C320">
        <v>1</v>
      </c>
      <c r="D320" t="s">
        <v>23</v>
      </c>
      <c r="E320" t="s">
        <v>863</v>
      </c>
      <c r="F320" t="s">
        <v>139</v>
      </c>
      <c r="G320" t="s">
        <v>140</v>
      </c>
      <c r="H320">
        <v>77.205884100000006</v>
      </c>
      <c r="I320">
        <v>28.516729999999999</v>
      </c>
      <c r="J320" t="s">
        <v>503</v>
      </c>
      <c r="K320" t="s">
        <v>28</v>
      </c>
      <c r="L320" t="s">
        <v>29</v>
      </c>
      <c r="M320" t="s">
        <v>29</v>
      </c>
      <c r="N320" t="s">
        <v>29</v>
      </c>
      <c r="O320" t="s">
        <v>29</v>
      </c>
      <c r="P320">
        <v>1</v>
      </c>
      <c r="Q320">
        <v>0</v>
      </c>
      <c r="R320">
        <v>350</v>
      </c>
      <c r="S320" t="str">
        <f>IF(Table1[[#This Row],[Average_Cost_for_two]]&lt;500,"Low",IF(Table1[[#This Row],[Average_Cost_for_two]]&lt;=1500,"Medium","High"))</f>
        <v>Low</v>
      </c>
      <c r="T320">
        <v>1</v>
      </c>
      <c r="U320">
        <v>2014</v>
      </c>
      <c r="V320">
        <v>6</v>
      </c>
      <c r="W320">
        <v>23</v>
      </c>
      <c r="X320">
        <f>IF(OR(Main!$U320=0,
       Main!$V320=0,
       Main!$W320=0),
   "",
   DATE(Main!$U320,
        Main!$V320,
        Main!$W320)
)</f>
        <v>41813</v>
      </c>
      <c r="Y320">
        <f>Table1[[#This Row],[Average_Cost_for_two]]*VLOOKUP(Table1[[#This Row],[Currency]],currency!$A$2:$B$10,2,FALSE)</f>
        <v>4.2</v>
      </c>
      <c r="Z320" t="str">
        <f>VLOOKUP(C320,country!A:B,2,FALSE)</f>
        <v>India</v>
      </c>
      <c r="AA320">
        <f t="shared" si="4"/>
        <v>2</v>
      </c>
    </row>
    <row r="321" spans="1:27" ht="15.75" customHeight="1" x14ac:dyDescent="0.25">
      <c r="A321">
        <v>18424654</v>
      </c>
      <c r="B321" t="s">
        <v>864</v>
      </c>
      <c r="C321">
        <v>1</v>
      </c>
      <c r="D321" t="s">
        <v>23</v>
      </c>
      <c r="E321" t="s">
        <v>865</v>
      </c>
      <c r="F321" t="s">
        <v>67</v>
      </c>
      <c r="G321" t="s">
        <v>68</v>
      </c>
      <c r="H321">
        <v>77.306774700000005</v>
      </c>
      <c r="I321">
        <v>28.590096500000001</v>
      </c>
      <c r="J321" t="s">
        <v>866</v>
      </c>
      <c r="K321" t="s">
        <v>28</v>
      </c>
      <c r="L321" t="s">
        <v>29</v>
      </c>
      <c r="M321" t="s">
        <v>29</v>
      </c>
      <c r="N321" t="s">
        <v>29</v>
      </c>
      <c r="O321" t="s">
        <v>29</v>
      </c>
      <c r="P321">
        <v>1</v>
      </c>
      <c r="Q321">
        <v>0</v>
      </c>
      <c r="R321">
        <v>150</v>
      </c>
      <c r="S321" t="str">
        <f>IF(Table1[[#This Row],[Average_Cost_for_two]]&lt;500,"Low",IF(Table1[[#This Row],[Average_Cost_for_two]]&lt;=1500,"Medium","High"))</f>
        <v>Low</v>
      </c>
      <c r="T321">
        <v>1</v>
      </c>
      <c r="U321">
        <v>2013</v>
      </c>
      <c r="V321">
        <v>6</v>
      </c>
      <c r="W321">
        <v>1</v>
      </c>
      <c r="X321">
        <f>IF(OR(Main!$U321=0,
       Main!$V321=0,
       Main!$W321=0),
   "",
   DATE(Main!$U321,
        Main!$V321,
        Main!$W321)
)</f>
        <v>41426</v>
      </c>
      <c r="Y321">
        <f>Table1[[#This Row],[Average_Cost_for_two]]*VLOOKUP(Table1[[#This Row],[Currency]],currency!$A$2:$B$10,2,FALSE)</f>
        <v>1.8</v>
      </c>
      <c r="Z321" t="str">
        <f>VLOOKUP(C321,country!A:B,2,FALSE)</f>
        <v>India</v>
      </c>
      <c r="AA321">
        <f t="shared" si="4"/>
        <v>2</v>
      </c>
    </row>
    <row r="322" spans="1:27" ht="15.75" customHeight="1" x14ac:dyDescent="0.25">
      <c r="A322">
        <v>18466972</v>
      </c>
      <c r="B322" t="s">
        <v>867</v>
      </c>
      <c r="C322">
        <v>1</v>
      </c>
      <c r="D322" t="s">
        <v>23</v>
      </c>
      <c r="E322" t="s">
        <v>868</v>
      </c>
      <c r="F322" t="s">
        <v>597</v>
      </c>
      <c r="G322" t="s">
        <v>598</v>
      </c>
      <c r="H322">
        <v>77.27981217</v>
      </c>
      <c r="I322">
        <v>28.567442490000001</v>
      </c>
      <c r="J322" t="s">
        <v>562</v>
      </c>
      <c r="K322" t="s">
        <v>28</v>
      </c>
      <c r="L322" t="s">
        <v>29</v>
      </c>
      <c r="M322" t="s">
        <v>29</v>
      </c>
      <c r="N322" t="s">
        <v>29</v>
      </c>
      <c r="O322" t="s">
        <v>29</v>
      </c>
      <c r="P322">
        <v>1</v>
      </c>
      <c r="Q322">
        <v>0</v>
      </c>
      <c r="R322">
        <v>350</v>
      </c>
      <c r="S322" t="str">
        <f>IF(Table1[[#This Row],[Average_Cost_for_two]]&lt;500,"Low",IF(Table1[[#This Row],[Average_Cost_for_two]]&lt;=1500,"Medium","High"))</f>
        <v>Low</v>
      </c>
      <c r="T322">
        <v>1</v>
      </c>
      <c r="U322">
        <v>2014</v>
      </c>
      <c r="V322">
        <v>6</v>
      </c>
      <c r="W322">
        <v>18</v>
      </c>
      <c r="X322">
        <f>IF(OR(Main!$U322=0,
       Main!$V322=0,
       Main!$W322=0),
   "",
   DATE(Main!$U322,
        Main!$V322,
        Main!$W322)
)</f>
        <v>41808</v>
      </c>
      <c r="Y322">
        <f>Table1[[#This Row],[Average_Cost_for_two]]*VLOOKUP(Table1[[#This Row],[Currency]],currency!$A$2:$B$10,2,FALSE)</f>
        <v>4.2</v>
      </c>
      <c r="Z322" t="str">
        <f>VLOOKUP(C322,country!A:B,2,FALSE)</f>
        <v>India</v>
      </c>
      <c r="AA322">
        <f t="shared" ref="AA322:AA385" si="5">ROUNDUP(V322/3,0)</f>
        <v>2</v>
      </c>
    </row>
    <row r="323" spans="1:27" ht="15.75" customHeight="1" x14ac:dyDescent="0.25">
      <c r="A323">
        <v>18466396</v>
      </c>
      <c r="B323" t="s">
        <v>869</v>
      </c>
      <c r="C323">
        <v>1</v>
      </c>
      <c r="D323" t="s">
        <v>23</v>
      </c>
      <c r="E323" t="s">
        <v>870</v>
      </c>
      <c r="F323" t="s">
        <v>327</v>
      </c>
      <c r="G323" t="s">
        <v>328</v>
      </c>
      <c r="H323">
        <v>77.231996100000003</v>
      </c>
      <c r="I323">
        <v>28.657430399999999</v>
      </c>
      <c r="J323" t="s">
        <v>708</v>
      </c>
      <c r="K323" t="s">
        <v>28</v>
      </c>
      <c r="L323" t="s">
        <v>29</v>
      </c>
      <c r="M323" t="s">
        <v>29</v>
      </c>
      <c r="N323" t="s">
        <v>29</v>
      </c>
      <c r="O323" t="s">
        <v>29</v>
      </c>
      <c r="P323">
        <v>1</v>
      </c>
      <c r="Q323">
        <v>0</v>
      </c>
      <c r="R323">
        <v>100</v>
      </c>
      <c r="S323" t="str">
        <f>IF(Table1[[#This Row],[Average_Cost_for_two]]&lt;500,"Low",IF(Table1[[#This Row],[Average_Cost_for_two]]&lt;=1500,"Medium","High"))</f>
        <v>Low</v>
      </c>
      <c r="T323">
        <v>1</v>
      </c>
      <c r="U323">
        <v>2017</v>
      </c>
      <c r="V323">
        <v>5</v>
      </c>
      <c r="W323">
        <v>9</v>
      </c>
      <c r="X323">
        <f>IF(OR(Main!$U323=0,
       Main!$V323=0,
       Main!$W323=0),
   "",
   DATE(Main!$U323,
        Main!$V323,
        Main!$W323)
)</f>
        <v>42864</v>
      </c>
      <c r="Y323">
        <f>Table1[[#This Row],[Average_Cost_for_two]]*VLOOKUP(Table1[[#This Row],[Currency]],currency!$A$2:$B$10,2,FALSE)</f>
        <v>1.2</v>
      </c>
      <c r="Z323" t="str">
        <f>VLOOKUP(C323,country!A:B,2,FALSE)</f>
        <v>India</v>
      </c>
      <c r="AA323">
        <f t="shared" si="5"/>
        <v>2</v>
      </c>
    </row>
    <row r="324" spans="1:27" ht="15.75" customHeight="1" x14ac:dyDescent="0.25">
      <c r="A324">
        <v>18435806</v>
      </c>
      <c r="B324" t="s">
        <v>871</v>
      </c>
      <c r="C324">
        <v>1</v>
      </c>
      <c r="D324" t="s">
        <v>23</v>
      </c>
      <c r="E324" t="s">
        <v>872</v>
      </c>
      <c r="F324" t="s">
        <v>75</v>
      </c>
      <c r="G324" t="s">
        <v>76</v>
      </c>
      <c r="H324">
        <v>77.324351800000002</v>
      </c>
      <c r="I324">
        <v>28.686955600000001</v>
      </c>
      <c r="J324" t="s">
        <v>556</v>
      </c>
      <c r="K324" t="s">
        <v>28</v>
      </c>
      <c r="L324" t="s">
        <v>29</v>
      </c>
      <c r="M324" t="s">
        <v>29</v>
      </c>
      <c r="N324" t="s">
        <v>29</v>
      </c>
      <c r="O324" t="s">
        <v>29</v>
      </c>
      <c r="P324">
        <v>1</v>
      </c>
      <c r="Q324">
        <v>0</v>
      </c>
      <c r="R324">
        <v>400</v>
      </c>
      <c r="S324" t="str">
        <f>IF(Table1[[#This Row],[Average_Cost_for_two]]&lt;500,"Low",IF(Table1[[#This Row],[Average_Cost_for_two]]&lt;=1500,"Medium","High"))</f>
        <v>Low</v>
      </c>
      <c r="T324">
        <v>1</v>
      </c>
      <c r="U324">
        <v>2016</v>
      </c>
      <c r="V324">
        <v>5</v>
      </c>
      <c r="W324">
        <v>12</v>
      </c>
      <c r="X324">
        <f>IF(OR(Main!$U324=0,
       Main!$V324=0,
       Main!$W324=0),
   "",
   DATE(Main!$U324,
        Main!$V324,
        Main!$W324)
)</f>
        <v>42502</v>
      </c>
      <c r="Y324">
        <f>Table1[[#This Row],[Average_Cost_for_two]]*VLOOKUP(Table1[[#This Row],[Currency]],currency!$A$2:$B$10,2,FALSE)</f>
        <v>4.8</v>
      </c>
      <c r="Z324" t="str">
        <f>VLOOKUP(C324,country!A:B,2,FALSE)</f>
        <v>India</v>
      </c>
      <c r="AA324">
        <f t="shared" si="5"/>
        <v>2</v>
      </c>
    </row>
    <row r="325" spans="1:27" ht="15.75" customHeight="1" x14ac:dyDescent="0.25">
      <c r="A325">
        <v>18435303</v>
      </c>
      <c r="B325" t="s">
        <v>873</v>
      </c>
      <c r="C325">
        <v>1</v>
      </c>
      <c r="D325" t="s">
        <v>23</v>
      </c>
      <c r="E325" t="s">
        <v>874</v>
      </c>
      <c r="F325" t="s">
        <v>25</v>
      </c>
      <c r="G325" t="s">
        <v>26</v>
      </c>
      <c r="H325">
        <v>77.276569300000006</v>
      </c>
      <c r="I325">
        <v>28.650919699999999</v>
      </c>
      <c r="J325" t="s">
        <v>708</v>
      </c>
      <c r="K325" t="s">
        <v>28</v>
      </c>
      <c r="L325" t="s">
        <v>29</v>
      </c>
      <c r="M325" t="s">
        <v>29</v>
      </c>
      <c r="N325" t="s">
        <v>29</v>
      </c>
      <c r="O325" t="s">
        <v>29</v>
      </c>
      <c r="P325">
        <v>1</v>
      </c>
      <c r="Q325">
        <v>0</v>
      </c>
      <c r="R325">
        <v>250</v>
      </c>
      <c r="S325" t="str">
        <f>IF(Table1[[#This Row],[Average_Cost_for_two]]&lt;500,"Low",IF(Table1[[#This Row],[Average_Cost_for_two]]&lt;=1500,"Medium","High"))</f>
        <v>Low</v>
      </c>
      <c r="T325">
        <v>1</v>
      </c>
      <c r="U325">
        <v>2017</v>
      </c>
      <c r="V325">
        <v>5</v>
      </c>
      <c r="W325">
        <v>22</v>
      </c>
      <c r="X325">
        <f>IF(OR(Main!$U325=0,
       Main!$V325=0,
       Main!$W325=0),
   "",
   DATE(Main!$U325,
        Main!$V325,
        Main!$W325)
)</f>
        <v>42877</v>
      </c>
      <c r="Y325">
        <f>Table1[[#This Row],[Average_Cost_for_two]]*VLOOKUP(Table1[[#This Row],[Currency]],currency!$A$2:$B$10,2,FALSE)</f>
        <v>3</v>
      </c>
      <c r="Z325" t="str">
        <f>VLOOKUP(C325,country!A:B,2,FALSE)</f>
        <v>India</v>
      </c>
      <c r="AA325">
        <f t="shared" si="5"/>
        <v>2</v>
      </c>
    </row>
    <row r="326" spans="1:27" ht="15.75" customHeight="1" x14ac:dyDescent="0.25">
      <c r="A326">
        <v>18168122</v>
      </c>
      <c r="B326" t="s">
        <v>875</v>
      </c>
      <c r="C326">
        <v>1</v>
      </c>
      <c r="D326" t="s">
        <v>23</v>
      </c>
      <c r="E326" t="s">
        <v>876</v>
      </c>
      <c r="F326" t="s">
        <v>621</v>
      </c>
      <c r="G326" t="s">
        <v>622</v>
      </c>
      <c r="H326">
        <v>77.193738400000001</v>
      </c>
      <c r="I326">
        <v>28.527825</v>
      </c>
      <c r="J326" t="s">
        <v>877</v>
      </c>
      <c r="K326" t="s">
        <v>28</v>
      </c>
      <c r="L326" t="s">
        <v>29</v>
      </c>
      <c r="M326" t="s">
        <v>29</v>
      </c>
      <c r="N326" t="s">
        <v>29</v>
      </c>
      <c r="O326" t="s">
        <v>29</v>
      </c>
      <c r="P326">
        <v>1</v>
      </c>
      <c r="Q326">
        <v>0</v>
      </c>
      <c r="R326">
        <v>250</v>
      </c>
      <c r="S326" t="str">
        <f>IF(Table1[[#This Row],[Average_Cost_for_two]]&lt;500,"Low",IF(Table1[[#This Row],[Average_Cost_for_two]]&lt;=1500,"Medium","High"))</f>
        <v>Low</v>
      </c>
      <c r="T326">
        <v>1</v>
      </c>
      <c r="U326">
        <v>2011</v>
      </c>
      <c r="V326">
        <v>5</v>
      </c>
      <c r="W326">
        <v>18</v>
      </c>
      <c r="X326">
        <f>IF(OR(Main!$U326=0,
       Main!$V326=0,
       Main!$W326=0),
   "",
   DATE(Main!$U326,
        Main!$V326,
        Main!$W326)
)</f>
        <v>40681</v>
      </c>
      <c r="Y326">
        <f>Table1[[#This Row],[Average_Cost_for_two]]*VLOOKUP(Table1[[#This Row],[Currency]],currency!$A$2:$B$10,2,FALSE)</f>
        <v>3</v>
      </c>
      <c r="Z326" t="str">
        <f>VLOOKUP(C326,country!A:B,2,FALSE)</f>
        <v>India</v>
      </c>
      <c r="AA326">
        <f t="shared" si="5"/>
        <v>2</v>
      </c>
    </row>
    <row r="327" spans="1:27" ht="15.75" customHeight="1" x14ac:dyDescent="0.25">
      <c r="A327">
        <v>18489541</v>
      </c>
      <c r="B327" t="s">
        <v>354</v>
      </c>
      <c r="C327">
        <v>1</v>
      </c>
      <c r="D327" t="s">
        <v>23</v>
      </c>
      <c r="E327" t="s">
        <v>878</v>
      </c>
      <c r="F327" t="s">
        <v>177</v>
      </c>
      <c r="G327" t="s">
        <v>178</v>
      </c>
      <c r="H327">
        <v>77.145957699999997</v>
      </c>
      <c r="I327">
        <v>28.493198</v>
      </c>
      <c r="J327" t="s">
        <v>879</v>
      </c>
      <c r="K327" t="s">
        <v>28</v>
      </c>
      <c r="L327" t="s">
        <v>29</v>
      </c>
      <c r="M327" t="s">
        <v>29</v>
      </c>
      <c r="N327" t="s">
        <v>29</v>
      </c>
      <c r="O327" t="s">
        <v>29</v>
      </c>
      <c r="P327">
        <v>1</v>
      </c>
      <c r="Q327">
        <v>0</v>
      </c>
      <c r="R327">
        <v>250</v>
      </c>
      <c r="S327" t="str">
        <f>IF(Table1[[#This Row],[Average_Cost_for_two]]&lt;500,"Low",IF(Table1[[#This Row],[Average_Cost_for_two]]&lt;=1500,"Medium","High"))</f>
        <v>Low</v>
      </c>
      <c r="T327">
        <v>1</v>
      </c>
      <c r="U327">
        <v>2015</v>
      </c>
      <c r="V327">
        <v>5</v>
      </c>
      <c r="W327">
        <v>19</v>
      </c>
      <c r="X327">
        <f>IF(OR(Main!$U327=0,
       Main!$V327=0,
       Main!$W327=0),
   "",
   DATE(Main!$U327,
        Main!$V327,
        Main!$W327)
)</f>
        <v>42143</v>
      </c>
      <c r="Y327">
        <f>Table1[[#This Row],[Average_Cost_for_two]]*VLOOKUP(Table1[[#This Row],[Currency]],currency!$A$2:$B$10,2,FALSE)</f>
        <v>3</v>
      </c>
      <c r="Z327" t="str">
        <f>VLOOKUP(C327,country!A:B,2,FALSE)</f>
        <v>India</v>
      </c>
      <c r="AA327">
        <f t="shared" si="5"/>
        <v>2</v>
      </c>
    </row>
    <row r="328" spans="1:27" ht="15.75" customHeight="1" x14ac:dyDescent="0.25">
      <c r="A328">
        <v>18451166</v>
      </c>
      <c r="B328" t="s">
        <v>880</v>
      </c>
      <c r="C328">
        <v>1</v>
      </c>
      <c r="D328" t="s">
        <v>23</v>
      </c>
      <c r="E328" t="s">
        <v>881</v>
      </c>
      <c r="F328" t="s">
        <v>127</v>
      </c>
      <c r="G328" t="s">
        <v>128</v>
      </c>
      <c r="H328">
        <v>77.141968300000002</v>
      </c>
      <c r="I328">
        <v>28.658236599999999</v>
      </c>
      <c r="J328" t="s">
        <v>682</v>
      </c>
      <c r="K328" t="s">
        <v>28</v>
      </c>
      <c r="L328" t="s">
        <v>29</v>
      </c>
      <c r="M328" t="s">
        <v>29</v>
      </c>
      <c r="N328" t="s">
        <v>29</v>
      </c>
      <c r="O328" t="s">
        <v>29</v>
      </c>
      <c r="P328">
        <v>1</v>
      </c>
      <c r="Q328">
        <v>0</v>
      </c>
      <c r="R328">
        <v>250</v>
      </c>
      <c r="S328" t="str">
        <f>IF(Table1[[#This Row],[Average_Cost_for_two]]&lt;500,"Low",IF(Table1[[#This Row],[Average_Cost_for_two]]&lt;=1500,"Medium","High"))</f>
        <v>Low</v>
      </c>
      <c r="T328">
        <v>1</v>
      </c>
      <c r="U328">
        <v>2016</v>
      </c>
      <c r="V328">
        <v>5</v>
      </c>
      <c r="W328">
        <v>15</v>
      </c>
      <c r="X328">
        <f>IF(OR(Main!$U328=0,
       Main!$V328=0,
       Main!$W328=0),
   "",
   DATE(Main!$U328,
        Main!$V328,
        Main!$W328)
)</f>
        <v>42505</v>
      </c>
      <c r="Y328">
        <f>Table1[[#This Row],[Average_Cost_for_two]]*VLOOKUP(Table1[[#This Row],[Currency]],currency!$A$2:$B$10,2,FALSE)</f>
        <v>3</v>
      </c>
      <c r="Z328" t="str">
        <f>VLOOKUP(C328,country!A:B,2,FALSE)</f>
        <v>India</v>
      </c>
      <c r="AA328">
        <f t="shared" si="5"/>
        <v>2</v>
      </c>
    </row>
    <row r="329" spans="1:27" ht="15.75" customHeight="1" x14ac:dyDescent="0.25">
      <c r="A329">
        <v>310952</v>
      </c>
      <c r="B329" t="s">
        <v>882</v>
      </c>
      <c r="C329">
        <v>1</v>
      </c>
      <c r="D329" t="s">
        <v>23</v>
      </c>
      <c r="E329" t="s">
        <v>883</v>
      </c>
      <c r="F329" t="s">
        <v>45</v>
      </c>
      <c r="G329" t="s">
        <v>46</v>
      </c>
      <c r="H329">
        <v>77.218824699999999</v>
      </c>
      <c r="I329">
        <v>28.709185399999999</v>
      </c>
      <c r="J329" t="s">
        <v>523</v>
      </c>
      <c r="K329" t="s">
        <v>28</v>
      </c>
      <c r="L329" t="s">
        <v>29</v>
      </c>
      <c r="M329" t="s">
        <v>29</v>
      </c>
      <c r="N329" t="s">
        <v>29</v>
      </c>
      <c r="O329" t="s">
        <v>29</v>
      </c>
      <c r="P329">
        <v>1</v>
      </c>
      <c r="Q329">
        <v>0</v>
      </c>
      <c r="R329">
        <v>50</v>
      </c>
      <c r="S329" t="str">
        <f>IF(Table1[[#This Row],[Average_Cost_for_two]]&lt;500,"Low",IF(Table1[[#This Row],[Average_Cost_for_two]]&lt;=1500,"Medium","High"))</f>
        <v>Low</v>
      </c>
      <c r="T329">
        <v>1</v>
      </c>
      <c r="U329">
        <v>2010</v>
      </c>
      <c r="V329">
        <v>5</v>
      </c>
      <c r="W329">
        <v>24</v>
      </c>
      <c r="X329">
        <f>IF(OR(Main!$U329=0,
       Main!$V329=0,
       Main!$W329=0),
   "",
   DATE(Main!$U329,
        Main!$V329,
        Main!$W329)
)</f>
        <v>40322</v>
      </c>
      <c r="Y329">
        <f>Table1[[#This Row],[Average_Cost_for_two]]*VLOOKUP(Table1[[#This Row],[Currency]],currency!$A$2:$B$10,2,FALSE)</f>
        <v>0.6</v>
      </c>
      <c r="Z329" t="str">
        <f>VLOOKUP(C329,country!A:B,2,FALSE)</f>
        <v>India</v>
      </c>
      <c r="AA329">
        <f t="shared" si="5"/>
        <v>2</v>
      </c>
    </row>
    <row r="330" spans="1:27" ht="15.75" customHeight="1" x14ac:dyDescent="0.25">
      <c r="A330">
        <v>18468524</v>
      </c>
      <c r="B330" t="s">
        <v>884</v>
      </c>
      <c r="C330">
        <v>1</v>
      </c>
      <c r="D330" t="s">
        <v>23</v>
      </c>
      <c r="E330" t="s">
        <v>885</v>
      </c>
      <c r="F330" t="s">
        <v>270</v>
      </c>
      <c r="G330" t="s">
        <v>271</v>
      </c>
      <c r="H330">
        <v>77.190167299999999</v>
      </c>
      <c r="I330">
        <v>28.526619199999999</v>
      </c>
      <c r="J330" t="s">
        <v>886</v>
      </c>
      <c r="K330" t="s">
        <v>28</v>
      </c>
      <c r="L330" t="s">
        <v>29</v>
      </c>
      <c r="M330" t="s">
        <v>29</v>
      </c>
      <c r="N330" t="s">
        <v>29</v>
      </c>
      <c r="O330" t="s">
        <v>29</v>
      </c>
      <c r="P330">
        <v>1</v>
      </c>
      <c r="Q330">
        <v>0</v>
      </c>
      <c r="R330">
        <v>250</v>
      </c>
      <c r="S330" t="str">
        <f>IF(Table1[[#This Row],[Average_Cost_for_two]]&lt;500,"Low",IF(Table1[[#This Row],[Average_Cost_for_two]]&lt;=1500,"Medium","High"))</f>
        <v>Low</v>
      </c>
      <c r="T330">
        <v>1</v>
      </c>
      <c r="U330">
        <v>2016</v>
      </c>
      <c r="V330">
        <v>5</v>
      </c>
      <c r="W330">
        <v>27</v>
      </c>
      <c r="X330">
        <f>IF(OR(Main!$U330=0,
       Main!$V330=0,
       Main!$W330=0),
   "",
   DATE(Main!$U330,
        Main!$V330,
        Main!$W330)
)</f>
        <v>42517</v>
      </c>
      <c r="Y330">
        <f>Table1[[#This Row],[Average_Cost_for_two]]*VLOOKUP(Table1[[#This Row],[Currency]],currency!$A$2:$B$10,2,FALSE)</f>
        <v>3</v>
      </c>
      <c r="Z330" t="str">
        <f>VLOOKUP(C330,country!A:B,2,FALSE)</f>
        <v>India</v>
      </c>
      <c r="AA330">
        <f t="shared" si="5"/>
        <v>2</v>
      </c>
    </row>
    <row r="331" spans="1:27" ht="15.75" customHeight="1" x14ac:dyDescent="0.25">
      <c r="A331">
        <v>9194</v>
      </c>
      <c r="B331" t="s">
        <v>887</v>
      </c>
      <c r="C331">
        <v>1</v>
      </c>
      <c r="D331" t="s">
        <v>23</v>
      </c>
      <c r="E331" t="s">
        <v>888</v>
      </c>
      <c r="F331" t="s">
        <v>92</v>
      </c>
      <c r="G331" t="s">
        <v>93</v>
      </c>
      <c r="H331">
        <v>77.066295100000005</v>
      </c>
      <c r="I331">
        <v>28.680105600000001</v>
      </c>
      <c r="J331" t="s">
        <v>567</v>
      </c>
      <c r="K331" t="s">
        <v>28</v>
      </c>
      <c r="L331" t="s">
        <v>29</v>
      </c>
      <c r="M331" t="s">
        <v>29</v>
      </c>
      <c r="N331" t="s">
        <v>29</v>
      </c>
      <c r="O331" t="s">
        <v>29</v>
      </c>
      <c r="P331">
        <v>1</v>
      </c>
      <c r="Q331">
        <v>0</v>
      </c>
      <c r="R331">
        <v>100</v>
      </c>
      <c r="S331" t="str">
        <f>IF(Table1[[#This Row],[Average_Cost_for_two]]&lt;500,"Low",IF(Table1[[#This Row],[Average_Cost_for_two]]&lt;=1500,"Medium","High"))</f>
        <v>Low</v>
      </c>
      <c r="T331">
        <v>1</v>
      </c>
      <c r="U331">
        <v>2011</v>
      </c>
      <c r="V331">
        <v>5</v>
      </c>
      <c r="W331">
        <v>22</v>
      </c>
      <c r="X331">
        <f>IF(OR(Main!$U331=0,
       Main!$V331=0,
       Main!$W331=0),
   "",
   DATE(Main!$U331,
        Main!$V331,
        Main!$W331)
)</f>
        <v>40685</v>
      </c>
      <c r="Y331">
        <f>Table1[[#This Row],[Average_Cost_for_two]]*VLOOKUP(Table1[[#This Row],[Currency]],currency!$A$2:$B$10,2,FALSE)</f>
        <v>1.2</v>
      </c>
      <c r="Z331" t="str">
        <f>VLOOKUP(C331,country!A:B,2,FALSE)</f>
        <v>India</v>
      </c>
      <c r="AA331">
        <f t="shared" si="5"/>
        <v>2</v>
      </c>
    </row>
    <row r="332" spans="1:27" ht="15.75" customHeight="1" x14ac:dyDescent="0.25">
      <c r="A332">
        <v>18371391</v>
      </c>
      <c r="B332" t="s">
        <v>889</v>
      </c>
      <c r="C332">
        <v>1</v>
      </c>
      <c r="D332" t="s">
        <v>23</v>
      </c>
      <c r="E332" t="s">
        <v>890</v>
      </c>
      <c r="F332" t="s">
        <v>92</v>
      </c>
      <c r="G332" t="s">
        <v>93</v>
      </c>
      <c r="H332">
        <v>77.064275600000002</v>
      </c>
      <c r="I332">
        <v>28.677968499999999</v>
      </c>
      <c r="J332" t="s">
        <v>708</v>
      </c>
      <c r="K332" t="s">
        <v>28</v>
      </c>
      <c r="L332" t="s">
        <v>29</v>
      </c>
      <c r="M332" t="s">
        <v>29</v>
      </c>
      <c r="N332" t="s">
        <v>29</v>
      </c>
      <c r="O332" t="s">
        <v>29</v>
      </c>
      <c r="P332">
        <v>1</v>
      </c>
      <c r="Q332">
        <v>0</v>
      </c>
      <c r="R332">
        <v>100</v>
      </c>
      <c r="S332" t="str">
        <f>IF(Table1[[#This Row],[Average_Cost_for_two]]&lt;500,"Low",IF(Table1[[#This Row],[Average_Cost_for_two]]&lt;=1500,"Medium","High"))</f>
        <v>Low</v>
      </c>
      <c r="T332">
        <v>1</v>
      </c>
      <c r="U332">
        <v>2015</v>
      </c>
      <c r="V332">
        <v>5</v>
      </c>
      <c r="W332">
        <v>10</v>
      </c>
      <c r="X332">
        <f>IF(OR(Main!$U332=0,
       Main!$V332=0,
       Main!$W332=0),
   "",
   DATE(Main!$U332,
        Main!$V332,
        Main!$W332)
)</f>
        <v>42134</v>
      </c>
      <c r="Y332">
        <f>Table1[[#This Row],[Average_Cost_for_two]]*VLOOKUP(Table1[[#This Row],[Currency]],currency!$A$2:$B$10,2,FALSE)</f>
        <v>1.2</v>
      </c>
      <c r="Z332" t="str">
        <f>VLOOKUP(C332,country!A:B,2,FALSE)</f>
        <v>India</v>
      </c>
      <c r="AA332">
        <f t="shared" si="5"/>
        <v>2</v>
      </c>
    </row>
    <row r="333" spans="1:27" ht="15.75" customHeight="1" x14ac:dyDescent="0.25">
      <c r="A333">
        <v>18421038</v>
      </c>
      <c r="B333" t="s">
        <v>891</v>
      </c>
      <c r="C333">
        <v>1</v>
      </c>
      <c r="D333" t="s">
        <v>23</v>
      </c>
      <c r="E333" t="s">
        <v>892</v>
      </c>
      <c r="F333" t="s">
        <v>197</v>
      </c>
      <c r="G333" t="s">
        <v>198</v>
      </c>
      <c r="H333">
        <v>77.181133000000003</v>
      </c>
      <c r="I333">
        <v>28.537381</v>
      </c>
      <c r="J333" t="s">
        <v>500</v>
      </c>
      <c r="K333" t="s">
        <v>28</v>
      </c>
      <c r="L333" t="s">
        <v>29</v>
      </c>
      <c r="M333" t="s">
        <v>29</v>
      </c>
      <c r="N333" t="s">
        <v>29</v>
      </c>
      <c r="O333" t="s">
        <v>29</v>
      </c>
      <c r="P333">
        <v>1</v>
      </c>
      <c r="Q333">
        <v>0</v>
      </c>
      <c r="R333">
        <v>450</v>
      </c>
      <c r="S333" t="str">
        <f>IF(Table1[[#This Row],[Average_Cost_for_two]]&lt;500,"Low",IF(Table1[[#This Row],[Average_Cost_for_two]]&lt;=1500,"Medium","High"))</f>
        <v>Low</v>
      </c>
      <c r="T333">
        <v>1</v>
      </c>
      <c r="U333">
        <v>2012</v>
      </c>
      <c r="V333">
        <v>5</v>
      </c>
      <c r="W333">
        <v>28</v>
      </c>
      <c r="X333">
        <f>IF(OR(Main!$U333=0,
       Main!$V333=0,
       Main!$W333=0),
   "",
   DATE(Main!$U333,
        Main!$V333,
        Main!$W333)
)</f>
        <v>41057</v>
      </c>
      <c r="Y333">
        <f>Table1[[#This Row],[Average_Cost_for_two]]*VLOOKUP(Table1[[#This Row],[Currency]],currency!$A$2:$B$10,2,FALSE)</f>
        <v>5.4</v>
      </c>
      <c r="Z333" t="str">
        <f>VLOOKUP(C333,country!A:B,2,FALSE)</f>
        <v>India</v>
      </c>
      <c r="AA333">
        <f t="shared" si="5"/>
        <v>2</v>
      </c>
    </row>
    <row r="334" spans="1:27" ht="15.75" customHeight="1" x14ac:dyDescent="0.25">
      <c r="A334">
        <v>18412894</v>
      </c>
      <c r="B334" t="s">
        <v>893</v>
      </c>
      <c r="C334">
        <v>1</v>
      </c>
      <c r="D334" t="s">
        <v>23</v>
      </c>
      <c r="E334" t="s">
        <v>894</v>
      </c>
      <c r="F334" t="s">
        <v>197</v>
      </c>
      <c r="G334" t="s">
        <v>198</v>
      </c>
      <c r="H334">
        <v>77.185551500000003</v>
      </c>
      <c r="I334">
        <v>28.540851400000001</v>
      </c>
      <c r="J334" t="s">
        <v>706</v>
      </c>
      <c r="K334" t="s">
        <v>28</v>
      </c>
      <c r="L334" t="s">
        <v>29</v>
      </c>
      <c r="M334" t="s">
        <v>29</v>
      </c>
      <c r="N334" t="s">
        <v>29</v>
      </c>
      <c r="O334" t="s">
        <v>29</v>
      </c>
      <c r="P334">
        <v>1</v>
      </c>
      <c r="Q334">
        <v>0</v>
      </c>
      <c r="R334">
        <v>100</v>
      </c>
      <c r="S334" t="str">
        <f>IF(Table1[[#This Row],[Average_Cost_for_two]]&lt;500,"Low",IF(Table1[[#This Row],[Average_Cost_for_two]]&lt;=1500,"Medium","High"))</f>
        <v>Low</v>
      </c>
      <c r="T334">
        <v>1</v>
      </c>
      <c r="U334">
        <v>2017</v>
      </c>
      <c r="V334">
        <v>5</v>
      </c>
      <c r="W334">
        <v>1</v>
      </c>
      <c r="X334">
        <f>IF(OR(Main!$U334=0,
       Main!$V334=0,
       Main!$W334=0),
   "",
   DATE(Main!$U334,
        Main!$V334,
        Main!$W334)
)</f>
        <v>42856</v>
      </c>
      <c r="Y334">
        <f>Table1[[#This Row],[Average_Cost_for_two]]*VLOOKUP(Table1[[#This Row],[Currency]],currency!$A$2:$B$10,2,FALSE)</f>
        <v>1.2</v>
      </c>
      <c r="Z334" t="str">
        <f>VLOOKUP(C334,country!A:B,2,FALSE)</f>
        <v>India</v>
      </c>
      <c r="AA334">
        <f t="shared" si="5"/>
        <v>2</v>
      </c>
    </row>
    <row r="335" spans="1:27" ht="15.75" customHeight="1" x14ac:dyDescent="0.25">
      <c r="A335">
        <v>18423857</v>
      </c>
      <c r="B335" t="s">
        <v>895</v>
      </c>
      <c r="C335">
        <v>1</v>
      </c>
      <c r="D335" t="s">
        <v>23</v>
      </c>
      <c r="E335" t="s">
        <v>896</v>
      </c>
      <c r="F335" t="s">
        <v>897</v>
      </c>
      <c r="G335" t="s">
        <v>898</v>
      </c>
      <c r="H335">
        <v>77.293983699999998</v>
      </c>
      <c r="I335">
        <v>28.689384700000002</v>
      </c>
      <c r="J335" t="s">
        <v>797</v>
      </c>
      <c r="K335" t="s">
        <v>28</v>
      </c>
      <c r="L335" t="s">
        <v>29</v>
      </c>
      <c r="M335" t="s">
        <v>29</v>
      </c>
      <c r="N335" t="s">
        <v>29</v>
      </c>
      <c r="O335" t="s">
        <v>29</v>
      </c>
      <c r="P335">
        <v>1</v>
      </c>
      <c r="Q335">
        <v>0</v>
      </c>
      <c r="R335">
        <v>150</v>
      </c>
      <c r="S335" t="str">
        <f>IF(Table1[[#This Row],[Average_Cost_for_two]]&lt;500,"Low",IF(Table1[[#This Row],[Average_Cost_for_two]]&lt;=1500,"Medium","High"))</f>
        <v>Low</v>
      </c>
      <c r="T335">
        <v>1</v>
      </c>
      <c r="U335">
        <v>2013</v>
      </c>
      <c r="V335">
        <v>5</v>
      </c>
      <c r="W335">
        <v>4</v>
      </c>
      <c r="X335">
        <f>IF(OR(Main!$U335=0,
       Main!$V335=0,
       Main!$W335=0),
   "",
   DATE(Main!$U335,
        Main!$V335,
        Main!$W335)
)</f>
        <v>41398</v>
      </c>
      <c r="Y335">
        <f>Table1[[#This Row],[Average_Cost_for_two]]*VLOOKUP(Table1[[#This Row],[Currency]],currency!$A$2:$B$10,2,FALSE)</f>
        <v>1.8</v>
      </c>
      <c r="Z335" t="str">
        <f>VLOOKUP(C335,country!A:B,2,FALSE)</f>
        <v>India</v>
      </c>
      <c r="AA335">
        <f t="shared" si="5"/>
        <v>2</v>
      </c>
    </row>
    <row r="336" spans="1:27" ht="15.75" customHeight="1" x14ac:dyDescent="0.25">
      <c r="A336">
        <v>18291209</v>
      </c>
      <c r="B336" t="s">
        <v>899</v>
      </c>
      <c r="C336">
        <v>1</v>
      </c>
      <c r="D336" t="s">
        <v>23</v>
      </c>
      <c r="E336" t="s">
        <v>900</v>
      </c>
      <c r="F336" t="s">
        <v>408</v>
      </c>
      <c r="G336" t="s">
        <v>409</v>
      </c>
      <c r="H336">
        <v>77.2774778</v>
      </c>
      <c r="I336">
        <v>28.630775799999999</v>
      </c>
      <c r="J336" t="s">
        <v>901</v>
      </c>
      <c r="K336" t="s">
        <v>28</v>
      </c>
      <c r="L336" t="s">
        <v>29</v>
      </c>
      <c r="M336" t="s">
        <v>29</v>
      </c>
      <c r="N336" t="s">
        <v>29</v>
      </c>
      <c r="O336" t="s">
        <v>29</v>
      </c>
      <c r="P336">
        <v>1</v>
      </c>
      <c r="Q336">
        <v>0</v>
      </c>
      <c r="R336">
        <v>250</v>
      </c>
      <c r="S336" t="str">
        <f>IF(Table1[[#This Row],[Average_Cost_for_two]]&lt;500,"Low",IF(Table1[[#This Row],[Average_Cost_for_two]]&lt;=1500,"Medium","High"))</f>
        <v>Low</v>
      </c>
      <c r="T336">
        <v>1</v>
      </c>
      <c r="U336">
        <v>2017</v>
      </c>
      <c r="V336">
        <v>5</v>
      </c>
      <c r="W336">
        <v>21</v>
      </c>
      <c r="X336">
        <f>IF(OR(Main!$U336=0,
       Main!$V336=0,
       Main!$W336=0),
   "",
   DATE(Main!$U336,
        Main!$V336,
        Main!$W336)
)</f>
        <v>42876</v>
      </c>
      <c r="Y336">
        <f>Table1[[#This Row],[Average_Cost_for_two]]*VLOOKUP(Table1[[#This Row],[Currency]],currency!$A$2:$B$10,2,FALSE)</f>
        <v>3</v>
      </c>
      <c r="Z336" t="str">
        <f>VLOOKUP(C336,country!A:B,2,FALSE)</f>
        <v>India</v>
      </c>
      <c r="AA336">
        <f t="shared" si="5"/>
        <v>2</v>
      </c>
    </row>
    <row r="337" spans="1:27" ht="15.75" customHeight="1" x14ac:dyDescent="0.25">
      <c r="A337">
        <v>18420433</v>
      </c>
      <c r="B337" t="s">
        <v>902</v>
      </c>
      <c r="C337">
        <v>1</v>
      </c>
      <c r="D337" t="s">
        <v>23</v>
      </c>
      <c r="E337" t="s">
        <v>903</v>
      </c>
      <c r="F337" t="s">
        <v>904</v>
      </c>
      <c r="G337" t="s">
        <v>905</v>
      </c>
      <c r="H337">
        <v>77.173859399999998</v>
      </c>
      <c r="I337">
        <v>28.644729900000002</v>
      </c>
      <c r="J337" t="s">
        <v>500</v>
      </c>
      <c r="K337" t="s">
        <v>28</v>
      </c>
      <c r="L337" t="s">
        <v>29</v>
      </c>
      <c r="M337" t="s">
        <v>29</v>
      </c>
      <c r="N337" t="s">
        <v>29</v>
      </c>
      <c r="O337" t="s">
        <v>29</v>
      </c>
      <c r="P337">
        <v>1</v>
      </c>
      <c r="Q337">
        <v>0</v>
      </c>
      <c r="R337">
        <v>400</v>
      </c>
      <c r="S337" t="str">
        <f>IF(Table1[[#This Row],[Average_Cost_for_two]]&lt;500,"Low",IF(Table1[[#This Row],[Average_Cost_for_two]]&lt;=1500,"Medium","High"))</f>
        <v>Low</v>
      </c>
      <c r="T337">
        <v>1</v>
      </c>
      <c r="U337">
        <v>2013</v>
      </c>
      <c r="V337">
        <v>4</v>
      </c>
      <c r="W337">
        <v>14</v>
      </c>
      <c r="X337">
        <f>IF(OR(Main!$U337=0,
       Main!$V337=0,
       Main!$W337=0),
   "",
   DATE(Main!$U337,
        Main!$V337,
        Main!$W337)
)</f>
        <v>41378</v>
      </c>
      <c r="Y337">
        <f>Table1[[#This Row],[Average_Cost_for_two]]*VLOOKUP(Table1[[#This Row],[Currency]],currency!$A$2:$B$10,2,FALSE)</f>
        <v>4.8</v>
      </c>
      <c r="Z337" t="str">
        <f>VLOOKUP(C337,country!A:B,2,FALSE)</f>
        <v>India</v>
      </c>
      <c r="AA337">
        <f t="shared" si="5"/>
        <v>2</v>
      </c>
    </row>
    <row r="338" spans="1:27" ht="15.75" customHeight="1" x14ac:dyDescent="0.25">
      <c r="A338">
        <v>18336472</v>
      </c>
      <c r="B338" t="s">
        <v>906</v>
      </c>
      <c r="C338">
        <v>1</v>
      </c>
      <c r="D338" t="s">
        <v>23</v>
      </c>
      <c r="E338" t="s">
        <v>907</v>
      </c>
      <c r="F338" t="s">
        <v>159</v>
      </c>
      <c r="G338" t="s">
        <v>160</v>
      </c>
      <c r="H338">
        <v>77.209928399999995</v>
      </c>
      <c r="I338">
        <v>28.5600874</v>
      </c>
      <c r="J338" t="s">
        <v>580</v>
      </c>
      <c r="K338" t="s">
        <v>28</v>
      </c>
      <c r="L338" t="s">
        <v>29</v>
      </c>
      <c r="M338" t="s">
        <v>29</v>
      </c>
      <c r="N338" t="s">
        <v>29</v>
      </c>
      <c r="O338" t="s">
        <v>29</v>
      </c>
      <c r="P338">
        <v>1</v>
      </c>
      <c r="Q338">
        <v>0</v>
      </c>
      <c r="R338">
        <v>250</v>
      </c>
      <c r="S338" t="str">
        <f>IF(Table1[[#This Row],[Average_Cost_for_two]]&lt;500,"Low",IF(Table1[[#This Row],[Average_Cost_for_two]]&lt;=1500,"Medium","High"))</f>
        <v>Low</v>
      </c>
      <c r="T338">
        <v>1</v>
      </c>
      <c r="U338">
        <v>2011</v>
      </c>
      <c r="V338">
        <v>4</v>
      </c>
      <c r="W338">
        <v>16</v>
      </c>
      <c r="X338">
        <f>IF(OR(Main!$U338=0,
       Main!$V338=0,
       Main!$W338=0),
   "",
   DATE(Main!$U338,
        Main!$V338,
        Main!$W338)
)</f>
        <v>40649</v>
      </c>
      <c r="Y338">
        <f>Table1[[#This Row],[Average_Cost_for_two]]*VLOOKUP(Table1[[#This Row],[Currency]],currency!$A$2:$B$10,2,FALSE)</f>
        <v>3</v>
      </c>
      <c r="Z338" t="str">
        <f>VLOOKUP(C338,country!A:B,2,FALSE)</f>
        <v>India</v>
      </c>
      <c r="AA338">
        <f t="shared" si="5"/>
        <v>2</v>
      </c>
    </row>
    <row r="339" spans="1:27" ht="15.75" customHeight="1" x14ac:dyDescent="0.25">
      <c r="A339">
        <v>18419915</v>
      </c>
      <c r="B339" t="s">
        <v>908</v>
      </c>
      <c r="C339">
        <v>1</v>
      </c>
      <c r="D339" t="s">
        <v>23</v>
      </c>
      <c r="E339" t="s">
        <v>909</v>
      </c>
      <c r="F339" t="s">
        <v>79</v>
      </c>
      <c r="G339" t="s">
        <v>80</v>
      </c>
      <c r="H339">
        <v>77.262304999999998</v>
      </c>
      <c r="I339">
        <v>28.576460699999998</v>
      </c>
      <c r="J339" t="s">
        <v>503</v>
      </c>
      <c r="K339" t="s">
        <v>28</v>
      </c>
      <c r="L339" t="s">
        <v>29</v>
      </c>
      <c r="M339" t="s">
        <v>29</v>
      </c>
      <c r="N339" t="s">
        <v>29</v>
      </c>
      <c r="O339" t="s">
        <v>29</v>
      </c>
      <c r="P339">
        <v>1</v>
      </c>
      <c r="Q339">
        <v>0</v>
      </c>
      <c r="R339">
        <v>350</v>
      </c>
      <c r="S339" t="str">
        <f>IF(Table1[[#This Row],[Average_Cost_for_two]]&lt;500,"Low",IF(Table1[[#This Row],[Average_Cost_for_two]]&lt;=1500,"Medium","High"))</f>
        <v>Low</v>
      </c>
      <c r="T339">
        <v>1</v>
      </c>
      <c r="U339">
        <v>2012</v>
      </c>
      <c r="V339">
        <v>4</v>
      </c>
      <c r="W339">
        <v>4</v>
      </c>
      <c r="X339">
        <f>IF(OR(Main!$U339=0,
       Main!$V339=0,
       Main!$W339=0),
   "",
   DATE(Main!$U339,
        Main!$V339,
        Main!$W339)
)</f>
        <v>41003</v>
      </c>
      <c r="Y339">
        <f>Table1[[#This Row],[Average_Cost_for_two]]*VLOOKUP(Table1[[#This Row],[Currency]],currency!$A$2:$B$10,2,FALSE)</f>
        <v>4.2</v>
      </c>
      <c r="Z339" t="str">
        <f>VLOOKUP(C339,country!A:B,2,FALSE)</f>
        <v>India</v>
      </c>
      <c r="AA339">
        <f t="shared" si="5"/>
        <v>2</v>
      </c>
    </row>
    <row r="340" spans="1:27" ht="15.75" customHeight="1" x14ac:dyDescent="0.25">
      <c r="A340">
        <v>18416842</v>
      </c>
      <c r="B340" t="s">
        <v>910</v>
      </c>
      <c r="C340">
        <v>1</v>
      </c>
      <c r="D340" t="s">
        <v>23</v>
      </c>
      <c r="E340" t="s">
        <v>911</v>
      </c>
      <c r="F340" t="s">
        <v>39</v>
      </c>
      <c r="G340" t="s">
        <v>40</v>
      </c>
      <c r="H340">
        <v>77.125280700000005</v>
      </c>
      <c r="I340">
        <v>28.545777600000001</v>
      </c>
      <c r="J340" t="s">
        <v>570</v>
      </c>
      <c r="K340" t="s">
        <v>28</v>
      </c>
      <c r="L340" t="s">
        <v>29</v>
      </c>
      <c r="M340" t="s">
        <v>29</v>
      </c>
      <c r="N340" t="s">
        <v>29</v>
      </c>
      <c r="O340" t="s">
        <v>29</v>
      </c>
      <c r="P340">
        <v>1</v>
      </c>
      <c r="Q340">
        <v>0</v>
      </c>
      <c r="R340">
        <v>350</v>
      </c>
      <c r="S340" t="str">
        <f>IF(Table1[[#This Row],[Average_Cost_for_two]]&lt;500,"Low",IF(Table1[[#This Row],[Average_Cost_for_two]]&lt;=1500,"Medium","High"))</f>
        <v>Low</v>
      </c>
      <c r="T340">
        <v>1</v>
      </c>
      <c r="U340">
        <v>2011</v>
      </c>
      <c r="V340">
        <v>4</v>
      </c>
      <c r="W340">
        <v>4</v>
      </c>
      <c r="X340">
        <f>IF(OR(Main!$U340=0,
       Main!$V340=0,
       Main!$W340=0),
   "",
   DATE(Main!$U340,
        Main!$V340,
        Main!$W340)
)</f>
        <v>40637</v>
      </c>
      <c r="Y340">
        <f>Table1[[#This Row],[Average_Cost_for_two]]*VLOOKUP(Table1[[#This Row],[Currency]],currency!$A$2:$B$10,2,FALSE)</f>
        <v>4.2</v>
      </c>
      <c r="Z340" t="str">
        <f>VLOOKUP(C340,country!A:B,2,FALSE)</f>
        <v>India</v>
      </c>
      <c r="AA340">
        <f t="shared" si="5"/>
        <v>2</v>
      </c>
    </row>
    <row r="341" spans="1:27" ht="15.75" customHeight="1" x14ac:dyDescent="0.25">
      <c r="A341">
        <v>18492029</v>
      </c>
      <c r="B341" t="s">
        <v>414</v>
      </c>
      <c r="C341">
        <v>1</v>
      </c>
      <c r="D341" t="s">
        <v>23</v>
      </c>
      <c r="E341" t="s">
        <v>912</v>
      </c>
      <c r="F341" t="s">
        <v>177</v>
      </c>
      <c r="G341" t="s">
        <v>178</v>
      </c>
      <c r="H341">
        <v>77.148213400000003</v>
      </c>
      <c r="I341">
        <v>28.493234099999999</v>
      </c>
      <c r="J341" t="s">
        <v>575</v>
      </c>
      <c r="K341" t="s">
        <v>28</v>
      </c>
      <c r="L341" t="s">
        <v>29</v>
      </c>
      <c r="M341" t="s">
        <v>29</v>
      </c>
      <c r="N341" t="s">
        <v>29</v>
      </c>
      <c r="O341" t="s">
        <v>29</v>
      </c>
      <c r="P341">
        <v>1</v>
      </c>
      <c r="Q341">
        <v>0</v>
      </c>
      <c r="R341">
        <v>400</v>
      </c>
      <c r="S341" t="str">
        <f>IF(Table1[[#This Row],[Average_Cost_for_two]]&lt;500,"Low",IF(Table1[[#This Row],[Average_Cost_for_two]]&lt;=1500,"Medium","High"))</f>
        <v>Low</v>
      </c>
      <c r="T341">
        <v>1</v>
      </c>
      <c r="U341">
        <v>2011</v>
      </c>
      <c r="V341">
        <v>4</v>
      </c>
      <c r="W341">
        <v>5</v>
      </c>
      <c r="X341">
        <f>IF(OR(Main!$U341=0,
       Main!$V341=0,
       Main!$W341=0),
   "",
   DATE(Main!$U341,
        Main!$V341,
        Main!$W341)
)</f>
        <v>40638</v>
      </c>
      <c r="Y341">
        <f>Table1[[#This Row],[Average_Cost_for_two]]*VLOOKUP(Table1[[#This Row],[Currency]],currency!$A$2:$B$10,2,FALSE)</f>
        <v>4.8</v>
      </c>
      <c r="Z341" t="str">
        <f>VLOOKUP(C341,country!A:B,2,FALSE)</f>
        <v>India</v>
      </c>
      <c r="AA341">
        <f t="shared" si="5"/>
        <v>2</v>
      </c>
    </row>
    <row r="342" spans="1:27" ht="15.75" customHeight="1" x14ac:dyDescent="0.25">
      <c r="A342">
        <v>18352672</v>
      </c>
      <c r="B342" t="s">
        <v>913</v>
      </c>
      <c r="C342">
        <v>1</v>
      </c>
      <c r="D342" t="s">
        <v>23</v>
      </c>
      <c r="E342" t="s">
        <v>914</v>
      </c>
      <c r="F342" t="s">
        <v>177</v>
      </c>
      <c r="G342" t="s">
        <v>178</v>
      </c>
      <c r="H342">
        <v>77.125762399999999</v>
      </c>
      <c r="I342">
        <v>28.479847800000002</v>
      </c>
      <c r="J342" t="s">
        <v>731</v>
      </c>
      <c r="K342" t="s">
        <v>28</v>
      </c>
      <c r="L342" t="s">
        <v>29</v>
      </c>
      <c r="M342" t="s">
        <v>29</v>
      </c>
      <c r="N342" t="s">
        <v>29</v>
      </c>
      <c r="O342" t="s">
        <v>29</v>
      </c>
      <c r="P342">
        <v>1</v>
      </c>
      <c r="Q342">
        <v>0</v>
      </c>
      <c r="R342">
        <v>150</v>
      </c>
      <c r="S342" t="str">
        <f>IF(Table1[[#This Row],[Average_Cost_for_two]]&lt;500,"Low",IF(Table1[[#This Row],[Average_Cost_for_two]]&lt;=1500,"Medium","High"))</f>
        <v>Low</v>
      </c>
      <c r="T342">
        <v>1</v>
      </c>
      <c r="U342">
        <v>2017</v>
      </c>
      <c r="V342">
        <v>4</v>
      </c>
      <c r="W342">
        <v>22</v>
      </c>
      <c r="X342">
        <f>IF(OR(Main!$U342=0,
       Main!$V342=0,
       Main!$W342=0),
   "",
   DATE(Main!$U342,
        Main!$V342,
        Main!$W342)
)</f>
        <v>42847</v>
      </c>
      <c r="Y342">
        <f>Table1[[#This Row],[Average_Cost_for_two]]*VLOOKUP(Table1[[#This Row],[Currency]],currency!$A$2:$B$10,2,FALSE)</f>
        <v>1.8</v>
      </c>
      <c r="Z342" t="str">
        <f>VLOOKUP(C342,country!A:B,2,FALSE)</f>
        <v>India</v>
      </c>
      <c r="AA342">
        <f t="shared" si="5"/>
        <v>2</v>
      </c>
    </row>
    <row r="343" spans="1:27" ht="15.75" customHeight="1" x14ac:dyDescent="0.25">
      <c r="A343">
        <v>18492033</v>
      </c>
      <c r="B343" t="s">
        <v>915</v>
      </c>
      <c r="C343">
        <v>1</v>
      </c>
      <c r="D343" t="s">
        <v>23</v>
      </c>
      <c r="E343" t="s">
        <v>916</v>
      </c>
      <c r="F343" t="s">
        <v>177</v>
      </c>
      <c r="G343" t="s">
        <v>178</v>
      </c>
      <c r="H343">
        <v>77.146535799999995</v>
      </c>
      <c r="I343">
        <v>28.4925721</v>
      </c>
      <c r="J343" t="s">
        <v>533</v>
      </c>
      <c r="K343" t="s">
        <v>28</v>
      </c>
      <c r="L343" t="s">
        <v>29</v>
      </c>
      <c r="M343" t="s">
        <v>29</v>
      </c>
      <c r="N343" t="s">
        <v>29</v>
      </c>
      <c r="O343" t="s">
        <v>29</v>
      </c>
      <c r="P343">
        <v>1</v>
      </c>
      <c r="Q343">
        <v>0</v>
      </c>
      <c r="R343">
        <v>350</v>
      </c>
      <c r="S343" t="str">
        <f>IF(Table1[[#This Row],[Average_Cost_for_two]]&lt;500,"Low",IF(Table1[[#This Row],[Average_Cost_for_two]]&lt;=1500,"Medium","High"))</f>
        <v>Low</v>
      </c>
      <c r="T343">
        <v>1</v>
      </c>
      <c r="U343">
        <v>2018</v>
      </c>
      <c r="V343">
        <v>4</v>
      </c>
      <c r="W343">
        <v>15</v>
      </c>
      <c r="X343">
        <f>IF(OR(Main!$U343=0,
       Main!$V343=0,
       Main!$W343=0),
   "",
   DATE(Main!$U343,
        Main!$V343,
        Main!$W343)
)</f>
        <v>43205</v>
      </c>
      <c r="Y343">
        <f>Table1[[#This Row],[Average_Cost_for_two]]*VLOOKUP(Table1[[#This Row],[Currency]],currency!$A$2:$B$10,2,FALSE)</f>
        <v>4.2</v>
      </c>
      <c r="Z343" t="str">
        <f>VLOOKUP(C343,country!A:B,2,FALSE)</f>
        <v>India</v>
      </c>
      <c r="AA343">
        <f t="shared" si="5"/>
        <v>2</v>
      </c>
    </row>
    <row r="344" spans="1:27" ht="15.75" customHeight="1" x14ac:dyDescent="0.25">
      <c r="A344">
        <v>18472683</v>
      </c>
      <c r="B344" t="s">
        <v>917</v>
      </c>
      <c r="C344">
        <v>1</v>
      </c>
      <c r="D344" t="s">
        <v>23</v>
      </c>
      <c r="E344" t="s">
        <v>918</v>
      </c>
      <c r="F344" t="s">
        <v>270</v>
      </c>
      <c r="G344" t="s">
        <v>271</v>
      </c>
      <c r="H344">
        <v>77.174227200000004</v>
      </c>
      <c r="I344">
        <v>28.5560668</v>
      </c>
      <c r="J344" t="s">
        <v>877</v>
      </c>
      <c r="K344" t="s">
        <v>28</v>
      </c>
      <c r="L344" t="s">
        <v>29</v>
      </c>
      <c r="M344" t="s">
        <v>29</v>
      </c>
      <c r="N344" t="s">
        <v>29</v>
      </c>
      <c r="O344" t="s">
        <v>29</v>
      </c>
      <c r="P344">
        <v>1</v>
      </c>
      <c r="Q344">
        <v>0</v>
      </c>
      <c r="R344">
        <v>400</v>
      </c>
      <c r="S344" t="str">
        <f>IF(Table1[[#This Row],[Average_Cost_for_two]]&lt;500,"Low",IF(Table1[[#This Row],[Average_Cost_for_two]]&lt;=1500,"Medium","High"))</f>
        <v>Low</v>
      </c>
      <c r="T344">
        <v>1</v>
      </c>
      <c r="U344">
        <v>2015</v>
      </c>
      <c r="V344">
        <v>4</v>
      </c>
      <c r="W344">
        <v>28</v>
      </c>
      <c r="X344">
        <f>IF(OR(Main!$U344=0,
       Main!$V344=0,
       Main!$W344=0),
   "",
   DATE(Main!$U344,
        Main!$V344,
        Main!$W344)
)</f>
        <v>42122</v>
      </c>
      <c r="Y344">
        <f>Table1[[#This Row],[Average_Cost_for_two]]*VLOOKUP(Table1[[#This Row],[Currency]],currency!$A$2:$B$10,2,FALSE)</f>
        <v>4.8</v>
      </c>
      <c r="Z344" t="str">
        <f>VLOOKUP(C344,country!A:B,2,FALSE)</f>
        <v>India</v>
      </c>
      <c r="AA344">
        <f t="shared" si="5"/>
        <v>2</v>
      </c>
    </row>
    <row r="345" spans="1:27" ht="15.75" customHeight="1" x14ac:dyDescent="0.25">
      <c r="A345">
        <v>306678</v>
      </c>
      <c r="B345" t="s">
        <v>919</v>
      </c>
      <c r="C345">
        <v>1</v>
      </c>
      <c r="D345" t="s">
        <v>23</v>
      </c>
      <c r="E345" t="s">
        <v>920</v>
      </c>
      <c r="F345" t="s">
        <v>51</v>
      </c>
      <c r="G345" t="s">
        <v>52</v>
      </c>
      <c r="H345">
        <v>76.986939599999999</v>
      </c>
      <c r="I345">
        <v>28.605341200000002</v>
      </c>
      <c r="J345" t="s">
        <v>697</v>
      </c>
      <c r="K345" t="s">
        <v>28</v>
      </c>
      <c r="L345" t="s">
        <v>29</v>
      </c>
      <c r="M345" t="s">
        <v>29</v>
      </c>
      <c r="N345" t="s">
        <v>29</v>
      </c>
      <c r="O345" t="s">
        <v>29</v>
      </c>
      <c r="P345">
        <v>1</v>
      </c>
      <c r="Q345">
        <v>0</v>
      </c>
      <c r="R345">
        <v>100</v>
      </c>
      <c r="S345" t="str">
        <f>IF(Table1[[#This Row],[Average_Cost_for_two]]&lt;500,"Low",IF(Table1[[#This Row],[Average_Cost_for_two]]&lt;=1500,"Medium","High"))</f>
        <v>Low</v>
      </c>
      <c r="T345">
        <v>1</v>
      </c>
      <c r="U345">
        <v>2014</v>
      </c>
      <c r="V345">
        <v>4</v>
      </c>
      <c r="W345">
        <v>24</v>
      </c>
      <c r="X345">
        <f>IF(OR(Main!$U345=0,
       Main!$V345=0,
       Main!$W345=0),
   "",
   DATE(Main!$U345,
        Main!$V345,
        Main!$W345)
)</f>
        <v>41753</v>
      </c>
      <c r="Y345">
        <f>Table1[[#This Row],[Average_Cost_for_two]]*VLOOKUP(Table1[[#This Row],[Currency]],currency!$A$2:$B$10,2,FALSE)</f>
        <v>1.2</v>
      </c>
      <c r="Z345" t="str">
        <f>VLOOKUP(C345,country!A:B,2,FALSE)</f>
        <v>India</v>
      </c>
      <c r="AA345">
        <f t="shared" si="5"/>
        <v>2</v>
      </c>
    </row>
    <row r="346" spans="1:27" ht="15.75" customHeight="1" x14ac:dyDescent="0.25">
      <c r="A346">
        <v>18359302</v>
      </c>
      <c r="B346" t="s">
        <v>921</v>
      </c>
      <c r="C346">
        <v>1</v>
      </c>
      <c r="D346" t="s">
        <v>23</v>
      </c>
      <c r="E346" t="s">
        <v>922</v>
      </c>
      <c r="F346" t="s">
        <v>51</v>
      </c>
      <c r="G346" t="s">
        <v>52</v>
      </c>
      <c r="H346">
        <v>77.000357899999997</v>
      </c>
      <c r="I346">
        <v>28.6315566</v>
      </c>
      <c r="J346" t="s">
        <v>682</v>
      </c>
      <c r="K346" t="s">
        <v>28</v>
      </c>
      <c r="L346" t="s">
        <v>29</v>
      </c>
      <c r="M346" t="s">
        <v>29</v>
      </c>
      <c r="N346" t="s">
        <v>29</v>
      </c>
      <c r="O346" t="s">
        <v>29</v>
      </c>
      <c r="P346">
        <v>1</v>
      </c>
      <c r="Q346">
        <v>0</v>
      </c>
      <c r="R346">
        <v>250</v>
      </c>
      <c r="S346" t="str">
        <f>IF(Table1[[#This Row],[Average_Cost_for_two]]&lt;500,"Low",IF(Table1[[#This Row],[Average_Cost_for_two]]&lt;=1500,"Medium","High"))</f>
        <v>Low</v>
      </c>
      <c r="T346">
        <v>1</v>
      </c>
      <c r="U346">
        <v>2016</v>
      </c>
      <c r="V346">
        <v>4</v>
      </c>
      <c r="W346">
        <v>2</v>
      </c>
      <c r="X346">
        <f>IF(OR(Main!$U346=0,
       Main!$V346=0,
       Main!$W346=0),
   "",
   DATE(Main!$U346,
        Main!$V346,
        Main!$W346)
)</f>
        <v>42462</v>
      </c>
      <c r="Y346">
        <f>Table1[[#This Row],[Average_Cost_for_two]]*VLOOKUP(Table1[[#This Row],[Currency]],currency!$A$2:$B$10,2,FALSE)</f>
        <v>3</v>
      </c>
      <c r="Z346" t="str">
        <f>VLOOKUP(C346,country!A:B,2,FALSE)</f>
        <v>India</v>
      </c>
      <c r="AA346">
        <f t="shared" si="5"/>
        <v>2</v>
      </c>
    </row>
    <row r="347" spans="1:27" ht="15.75" customHeight="1" x14ac:dyDescent="0.25">
      <c r="A347">
        <v>18352275</v>
      </c>
      <c r="B347" t="s">
        <v>923</v>
      </c>
      <c r="C347">
        <v>1</v>
      </c>
      <c r="D347" t="s">
        <v>23</v>
      </c>
      <c r="E347" t="s">
        <v>924</v>
      </c>
      <c r="F347" t="s">
        <v>51</v>
      </c>
      <c r="G347" t="s">
        <v>52</v>
      </c>
      <c r="H347">
        <v>76.973646900000006</v>
      </c>
      <c r="I347">
        <v>28.615987199999999</v>
      </c>
      <c r="J347" t="s">
        <v>556</v>
      </c>
      <c r="K347" t="s">
        <v>28</v>
      </c>
      <c r="L347" t="s">
        <v>29</v>
      </c>
      <c r="M347" t="s">
        <v>29</v>
      </c>
      <c r="N347" t="s">
        <v>29</v>
      </c>
      <c r="O347" t="s">
        <v>29</v>
      </c>
      <c r="P347">
        <v>1</v>
      </c>
      <c r="Q347">
        <v>0</v>
      </c>
      <c r="R347">
        <v>250</v>
      </c>
      <c r="S347" t="str">
        <f>IF(Table1[[#This Row],[Average_Cost_for_two]]&lt;500,"Low",IF(Table1[[#This Row],[Average_Cost_for_two]]&lt;=1500,"Medium","High"))</f>
        <v>Low</v>
      </c>
      <c r="T347">
        <v>1</v>
      </c>
      <c r="U347">
        <v>2011</v>
      </c>
      <c r="V347">
        <v>4</v>
      </c>
      <c r="W347">
        <v>25</v>
      </c>
      <c r="X347">
        <f>IF(OR(Main!$U347=0,
       Main!$V347=0,
       Main!$W347=0),
   "",
   DATE(Main!$U347,
        Main!$V347,
        Main!$W347)
)</f>
        <v>40658</v>
      </c>
      <c r="Y347">
        <f>Table1[[#This Row],[Average_Cost_for_two]]*VLOOKUP(Table1[[#This Row],[Currency]],currency!$A$2:$B$10,2,FALSE)</f>
        <v>3</v>
      </c>
      <c r="Z347" t="str">
        <f>VLOOKUP(C347,country!A:B,2,FALSE)</f>
        <v>India</v>
      </c>
      <c r="AA347">
        <f t="shared" si="5"/>
        <v>2</v>
      </c>
    </row>
    <row r="348" spans="1:27" ht="15.75" customHeight="1" x14ac:dyDescent="0.25">
      <c r="A348">
        <v>18322599</v>
      </c>
      <c r="B348" t="s">
        <v>925</v>
      </c>
      <c r="C348">
        <v>1</v>
      </c>
      <c r="D348" t="s">
        <v>23</v>
      </c>
      <c r="E348" t="s">
        <v>926</v>
      </c>
      <c r="F348" t="s">
        <v>92</v>
      </c>
      <c r="G348" t="s">
        <v>93</v>
      </c>
      <c r="H348">
        <v>77.040839599999998</v>
      </c>
      <c r="I348">
        <v>28.682118200000001</v>
      </c>
      <c r="J348" t="s">
        <v>927</v>
      </c>
      <c r="K348" t="s">
        <v>28</v>
      </c>
      <c r="L348" t="s">
        <v>29</v>
      </c>
      <c r="M348" t="s">
        <v>29</v>
      </c>
      <c r="N348" t="s">
        <v>29</v>
      </c>
      <c r="O348" t="s">
        <v>29</v>
      </c>
      <c r="P348">
        <v>1</v>
      </c>
      <c r="Q348">
        <v>0</v>
      </c>
      <c r="R348">
        <v>350</v>
      </c>
      <c r="S348" t="str">
        <f>IF(Table1[[#This Row],[Average_Cost_for_two]]&lt;500,"Low",IF(Table1[[#This Row],[Average_Cost_for_two]]&lt;=1500,"Medium","High"))</f>
        <v>Low</v>
      </c>
      <c r="T348">
        <v>1</v>
      </c>
      <c r="U348">
        <v>2016</v>
      </c>
      <c r="V348">
        <v>4</v>
      </c>
      <c r="W348">
        <v>8</v>
      </c>
      <c r="X348">
        <f>IF(OR(Main!$U348=0,
       Main!$V348=0,
       Main!$W348=0),
   "",
   DATE(Main!$U348,
        Main!$V348,
        Main!$W348)
)</f>
        <v>42468</v>
      </c>
      <c r="Y348">
        <f>Table1[[#This Row],[Average_Cost_for_two]]*VLOOKUP(Table1[[#This Row],[Currency]],currency!$A$2:$B$10,2,FALSE)</f>
        <v>4.2</v>
      </c>
      <c r="Z348" t="str">
        <f>VLOOKUP(C348,country!A:B,2,FALSE)</f>
        <v>India</v>
      </c>
      <c r="AA348">
        <f t="shared" si="5"/>
        <v>2</v>
      </c>
    </row>
    <row r="349" spans="1:27" ht="15.75" customHeight="1" x14ac:dyDescent="0.25">
      <c r="A349">
        <v>304888</v>
      </c>
      <c r="B349" t="s">
        <v>928</v>
      </c>
      <c r="C349">
        <v>1</v>
      </c>
      <c r="D349" t="s">
        <v>23</v>
      </c>
      <c r="E349" t="s">
        <v>929</v>
      </c>
      <c r="F349" t="s">
        <v>92</v>
      </c>
      <c r="G349" t="s">
        <v>93</v>
      </c>
      <c r="H349">
        <v>77.069083199999994</v>
      </c>
      <c r="I349">
        <v>28.683329700000002</v>
      </c>
      <c r="J349" t="s">
        <v>930</v>
      </c>
      <c r="K349" t="s">
        <v>28</v>
      </c>
      <c r="L349" t="s">
        <v>29</v>
      </c>
      <c r="M349" t="s">
        <v>29</v>
      </c>
      <c r="N349" t="s">
        <v>29</v>
      </c>
      <c r="O349" t="s">
        <v>29</v>
      </c>
      <c r="P349">
        <v>1</v>
      </c>
      <c r="Q349">
        <v>0</v>
      </c>
      <c r="R349">
        <v>150</v>
      </c>
      <c r="S349" t="str">
        <f>IF(Table1[[#This Row],[Average_Cost_for_two]]&lt;500,"Low",IF(Table1[[#This Row],[Average_Cost_for_two]]&lt;=1500,"Medium","High"))</f>
        <v>Low</v>
      </c>
      <c r="T349">
        <v>1</v>
      </c>
      <c r="U349">
        <v>2013</v>
      </c>
      <c r="V349">
        <v>4</v>
      </c>
      <c r="W349">
        <v>19</v>
      </c>
      <c r="X349">
        <f>IF(OR(Main!$U349=0,
       Main!$V349=0,
       Main!$W349=0),
   "",
   DATE(Main!$U349,
        Main!$V349,
        Main!$W349)
)</f>
        <v>41383</v>
      </c>
      <c r="Y349">
        <f>Table1[[#This Row],[Average_Cost_for_two]]*VLOOKUP(Table1[[#This Row],[Currency]],currency!$A$2:$B$10,2,FALSE)</f>
        <v>1.8</v>
      </c>
      <c r="Z349" t="str">
        <f>VLOOKUP(C349,country!A:B,2,FALSE)</f>
        <v>India</v>
      </c>
      <c r="AA349">
        <f t="shared" si="5"/>
        <v>2</v>
      </c>
    </row>
    <row r="350" spans="1:27" ht="15.75" customHeight="1" x14ac:dyDescent="0.25">
      <c r="A350">
        <v>18372324</v>
      </c>
      <c r="B350" t="s">
        <v>931</v>
      </c>
      <c r="C350">
        <v>1</v>
      </c>
      <c r="D350" t="s">
        <v>23</v>
      </c>
      <c r="E350" t="s">
        <v>932</v>
      </c>
      <c r="F350" t="s">
        <v>59</v>
      </c>
      <c r="G350" t="s">
        <v>60</v>
      </c>
      <c r="H350">
        <v>77.091750599999997</v>
      </c>
      <c r="I350">
        <v>28.586167700000001</v>
      </c>
      <c r="J350" t="s">
        <v>556</v>
      </c>
      <c r="K350" t="s">
        <v>28</v>
      </c>
      <c r="L350" t="s">
        <v>29</v>
      </c>
      <c r="M350" t="s">
        <v>29</v>
      </c>
      <c r="N350" t="s">
        <v>29</v>
      </c>
      <c r="O350" t="s">
        <v>29</v>
      </c>
      <c r="P350">
        <v>1</v>
      </c>
      <c r="Q350">
        <v>0</v>
      </c>
      <c r="R350">
        <v>250</v>
      </c>
      <c r="S350" t="str">
        <f>IF(Table1[[#This Row],[Average_Cost_for_two]]&lt;500,"Low",IF(Table1[[#This Row],[Average_Cost_for_two]]&lt;=1500,"Medium","High"))</f>
        <v>Low</v>
      </c>
      <c r="T350">
        <v>1</v>
      </c>
      <c r="U350">
        <v>2017</v>
      </c>
      <c r="V350">
        <v>4</v>
      </c>
      <c r="W350">
        <v>6</v>
      </c>
      <c r="X350">
        <f>IF(OR(Main!$U350=0,
       Main!$V350=0,
       Main!$W350=0),
   "",
   DATE(Main!$U350,
        Main!$V350,
        Main!$W350)
)</f>
        <v>42831</v>
      </c>
      <c r="Y350">
        <f>Table1[[#This Row],[Average_Cost_for_two]]*VLOOKUP(Table1[[#This Row],[Currency]],currency!$A$2:$B$10,2,FALSE)</f>
        <v>3</v>
      </c>
      <c r="Z350" t="str">
        <f>VLOOKUP(C350,country!A:B,2,FALSE)</f>
        <v>India</v>
      </c>
      <c r="AA350">
        <f t="shared" si="5"/>
        <v>2</v>
      </c>
    </row>
    <row r="351" spans="1:27" ht="15.75" customHeight="1" x14ac:dyDescent="0.25">
      <c r="A351">
        <v>18361222</v>
      </c>
      <c r="B351" t="s">
        <v>933</v>
      </c>
      <c r="C351">
        <v>1</v>
      </c>
      <c r="D351" t="s">
        <v>23</v>
      </c>
      <c r="E351" t="s">
        <v>934</v>
      </c>
      <c r="F351" t="s">
        <v>114</v>
      </c>
      <c r="G351" t="s">
        <v>115</v>
      </c>
      <c r="H351">
        <v>77.143728300000006</v>
      </c>
      <c r="I351">
        <v>28.7100972</v>
      </c>
      <c r="J351" t="s">
        <v>533</v>
      </c>
      <c r="K351" t="s">
        <v>28</v>
      </c>
      <c r="L351" t="s">
        <v>29</v>
      </c>
      <c r="M351" t="s">
        <v>29</v>
      </c>
      <c r="N351" t="s">
        <v>29</v>
      </c>
      <c r="O351" t="s">
        <v>29</v>
      </c>
      <c r="P351">
        <v>1</v>
      </c>
      <c r="Q351">
        <v>0</v>
      </c>
      <c r="R351">
        <v>400</v>
      </c>
      <c r="S351" t="str">
        <f>IF(Table1[[#This Row],[Average_Cost_for_two]]&lt;500,"Low",IF(Table1[[#This Row],[Average_Cost_for_two]]&lt;=1500,"Medium","High"))</f>
        <v>Low</v>
      </c>
      <c r="T351">
        <v>1</v>
      </c>
      <c r="U351">
        <v>2010</v>
      </c>
      <c r="V351">
        <v>4</v>
      </c>
      <c r="W351">
        <v>10</v>
      </c>
      <c r="X351">
        <f>IF(OR(Main!$U351=0,
       Main!$V351=0,
       Main!$W351=0),
   "",
   DATE(Main!$U351,
        Main!$V351,
        Main!$W351)
)</f>
        <v>40278</v>
      </c>
      <c r="Y351">
        <f>Table1[[#This Row],[Average_Cost_for_two]]*VLOOKUP(Table1[[#This Row],[Currency]],currency!$A$2:$B$10,2,FALSE)</f>
        <v>4.8</v>
      </c>
      <c r="Z351" t="str">
        <f>VLOOKUP(C351,country!A:B,2,FALSE)</f>
        <v>India</v>
      </c>
      <c r="AA351">
        <f t="shared" si="5"/>
        <v>2</v>
      </c>
    </row>
    <row r="352" spans="1:27" ht="15.75" customHeight="1" x14ac:dyDescent="0.25">
      <c r="A352">
        <v>18357943</v>
      </c>
      <c r="B352" t="s">
        <v>935</v>
      </c>
      <c r="C352">
        <v>1</v>
      </c>
      <c r="D352" t="s">
        <v>23</v>
      </c>
      <c r="E352" t="s">
        <v>936</v>
      </c>
      <c r="F352" t="s">
        <v>205</v>
      </c>
      <c r="G352" t="s">
        <v>206</v>
      </c>
      <c r="H352">
        <v>77.299058500000001</v>
      </c>
      <c r="I352">
        <v>28.533458700000001</v>
      </c>
      <c r="J352" t="s">
        <v>533</v>
      </c>
      <c r="K352" t="s">
        <v>28</v>
      </c>
      <c r="L352" t="s">
        <v>29</v>
      </c>
      <c r="M352" t="s">
        <v>29</v>
      </c>
      <c r="N352" t="s">
        <v>29</v>
      </c>
      <c r="O352" t="s">
        <v>29</v>
      </c>
      <c r="P352">
        <v>1</v>
      </c>
      <c r="Q352">
        <v>0</v>
      </c>
      <c r="R352">
        <v>400</v>
      </c>
      <c r="S352" t="str">
        <f>IF(Table1[[#This Row],[Average_Cost_for_two]]&lt;500,"Low",IF(Table1[[#This Row],[Average_Cost_for_two]]&lt;=1500,"Medium","High"))</f>
        <v>Low</v>
      </c>
      <c r="T352">
        <v>1</v>
      </c>
      <c r="U352">
        <v>2018</v>
      </c>
      <c r="V352">
        <v>4</v>
      </c>
      <c r="W352">
        <v>8</v>
      </c>
      <c r="X352">
        <f>IF(OR(Main!$U352=0,
       Main!$V352=0,
       Main!$W352=0),
   "",
   DATE(Main!$U352,
        Main!$V352,
        Main!$W352)
)</f>
        <v>43198</v>
      </c>
      <c r="Y352">
        <f>Table1[[#This Row],[Average_Cost_for_two]]*VLOOKUP(Table1[[#This Row],[Currency]],currency!$A$2:$B$10,2,FALSE)</f>
        <v>4.8</v>
      </c>
      <c r="Z352" t="str">
        <f>VLOOKUP(C352,country!A:B,2,FALSE)</f>
        <v>India</v>
      </c>
      <c r="AA352">
        <f t="shared" si="5"/>
        <v>2</v>
      </c>
    </row>
    <row r="353" spans="1:27" ht="15.75" customHeight="1" x14ac:dyDescent="0.25">
      <c r="A353">
        <v>18365986</v>
      </c>
      <c r="B353" t="s">
        <v>937</v>
      </c>
      <c r="C353">
        <v>1</v>
      </c>
      <c r="D353" t="s">
        <v>23</v>
      </c>
      <c r="E353" t="s">
        <v>938</v>
      </c>
      <c r="F353" t="s">
        <v>209</v>
      </c>
      <c r="G353" t="s">
        <v>208</v>
      </c>
      <c r="H353">
        <v>77.111492999999996</v>
      </c>
      <c r="I353">
        <v>28.634183100000001</v>
      </c>
      <c r="J353" t="s">
        <v>556</v>
      </c>
      <c r="K353" t="s">
        <v>28</v>
      </c>
      <c r="L353" t="s">
        <v>29</v>
      </c>
      <c r="M353" t="s">
        <v>29</v>
      </c>
      <c r="N353" t="s">
        <v>29</v>
      </c>
      <c r="O353" t="s">
        <v>29</v>
      </c>
      <c r="P353">
        <v>1</v>
      </c>
      <c r="Q353">
        <v>0</v>
      </c>
      <c r="R353">
        <v>250</v>
      </c>
      <c r="S353" t="str">
        <f>IF(Table1[[#This Row],[Average_Cost_for_two]]&lt;500,"Low",IF(Table1[[#This Row],[Average_Cost_for_two]]&lt;=1500,"Medium","High"))</f>
        <v>Low</v>
      </c>
      <c r="T353">
        <v>1</v>
      </c>
      <c r="U353">
        <v>2013</v>
      </c>
      <c r="V353">
        <v>4</v>
      </c>
      <c r="W353">
        <v>21</v>
      </c>
      <c r="X353">
        <f>IF(OR(Main!$U353=0,
       Main!$V353=0,
       Main!$W353=0),
   "",
   DATE(Main!$U353,
        Main!$V353,
        Main!$W353)
)</f>
        <v>41385</v>
      </c>
      <c r="Y353">
        <f>Table1[[#This Row],[Average_Cost_for_two]]*VLOOKUP(Table1[[#This Row],[Currency]],currency!$A$2:$B$10,2,FALSE)</f>
        <v>3</v>
      </c>
      <c r="Z353" t="str">
        <f>VLOOKUP(C353,country!A:B,2,FALSE)</f>
        <v>India</v>
      </c>
      <c r="AA353">
        <f t="shared" si="5"/>
        <v>2</v>
      </c>
    </row>
    <row r="354" spans="1:27" ht="15.75" customHeight="1" x14ac:dyDescent="0.25">
      <c r="A354">
        <v>18455545</v>
      </c>
      <c r="B354" t="s">
        <v>939</v>
      </c>
      <c r="C354">
        <v>1</v>
      </c>
      <c r="D354" t="s">
        <v>23</v>
      </c>
      <c r="E354" t="s">
        <v>940</v>
      </c>
      <c r="F354" t="s">
        <v>209</v>
      </c>
      <c r="G354" t="s">
        <v>208</v>
      </c>
      <c r="H354">
        <v>77.118410299999994</v>
      </c>
      <c r="I354">
        <v>28.635169399999999</v>
      </c>
      <c r="J354" t="s">
        <v>715</v>
      </c>
      <c r="K354" t="s">
        <v>28</v>
      </c>
      <c r="L354" t="s">
        <v>29</v>
      </c>
      <c r="M354" t="s">
        <v>29</v>
      </c>
      <c r="N354" t="s">
        <v>29</v>
      </c>
      <c r="O354" t="s">
        <v>29</v>
      </c>
      <c r="P354">
        <v>1</v>
      </c>
      <c r="Q354">
        <v>0</v>
      </c>
      <c r="R354">
        <v>50</v>
      </c>
      <c r="S354" t="str">
        <f>IF(Table1[[#This Row],[Average_Cost_for_two]]&lt;500,"Low",IF(Table1[[#This Row],[Average_Cost_for_two]]&lt;=1500,"Medium","High"))</f>
        <v>Low</v>
      </c>
      <c r="T354">
        <v>1</v>
      </c>
      <c r="U354">
        <v>2017</v>
      </c>
      <c r="V354">
        <v>4</v>
      </c>
      <c r="W354">
        <v>13</v>
      </c>
      <c r="X354">
        <f>IF(OR(Main!$U354=0,
       Main!$V354=0,
       Main!$W354=0),
   "",
   DATE(Main!$U354,
        Main!$V354,
        Main!$W354)
)</f>
        <v>42838</v>
      </c>
      <c r="Y354">
        <f>Table1[[#This Row],[Average_Cost_for_two]]*VLOOKUP(Table1[[#This Row],[Currency]],currency!$A$2:$B$10,2,FALSE)</f>
        <v>0.6</v>
      </c>
      <c r="Z354" t="str">
        <f>VLOOKUP(C354,country!A:B,2,FALSE)</f>
        <v>India</v>
      </c>
      <c r="AA354">
        <f t="shared" si="5"/>
        <v>2</v>
      </c>
    </row>
    <row r="355" spans="1:27" ht="15.75" customHeight="1" x14ac:dyDescent="0.25">
      <c r="A355">
        <v>18366008</v>
      </c>
      <c r="B355" t="s">
        <v>941</v>
      </c>
      <c r="C355">
        <v>1</v>
      </c>
      <c r="D355" t="s">
        <v>23</v>
      </c>
      <c r="E355" t="s">
        <v>942</v>
      </c>
      <c r="F355" t="s">
        <v>209</v>
      </c>
      <c r="G355" t="s">
        <v>208</v>
      </c>
      <c r="H355">
        <v>77.118178799999995</v>
      </c>
      <c r="I355">
        <v>28.636034899999999</v>
      </c>
      <c r="J355" t="s">
        <v>697</v>
      </c>
      <c r="K355" t="s">
        <v>28</v>
      </c>
      <c r="L355" t="s">
        <v>29</v>
      </c>
      <c r="M355" t="s">
        <v>29</v>
      </c>
      <c r="N355" t="s">
        <v>29</v>
      </c>
      <c r="O355" t="s">
        <v>29</v>
      </c>
      <c r="P355">
        <v>1</v>
      </c>
      <c r="Q355">
        <v>0</v>
      </c>
      <c r="R355">
        <v>100</v>
      </c>
      <c r="S355" t="str">
        <f>IF(Table1[[#This Row],[Average_Cost_for_two]]&lt;500,"Low",IF(Table1[[#This Row],[Average_Cost_for_two]]&lt;=1500,"Medium","High"))</f>
        <v>Low</v>
      </c>
      <c r="T355">
        <v>1</v>
      </c>
      <c r="U355">
        <v>2016</v>
      </c>
      <c r="V355">
        <v>4</v>
      </c>
      <c r="W355">
        <v>2</v>
      </c>
      <c r="X355">
        <f>IF(OR(Main!$U355=0,
       Main!$V355=0,
       Main!$W355=0),
   "",
   DATE(Main!$U355,
        Main!$V355,
        Main!$W355)
)</f>
        <v>42462</v>
      </c>
      <c r="Y355">
        <f>Table1[[#This Row],[Average_Cost_for_two]]*VLOOKUP(Table1[[#This Row],[Currency]],currency!$A$2:$B$10,2,FALSE)</f>
        <v>1.2</v>
      </c>
      <c r="Z355" t="str">
        <f>VLOOKUP(C355,country!A:B,2,FALSE)</f>
        <v>India</v>
      </c>
      <c r="AA355">
        <f t="shared" si="5"/>
        <v>2</v>
      </c>
    </row>
    <row r="356" spans="1:27" ht="15.75" customHeight="1" x14ac:dyDescent="0.25">
      <c r="A356">
        <v>18291232</v>
      </c>
      <c r="B356" t="s">
        <v>943</v>
      </c>
      <c r="C356">
        <v>1</v>
      </c>
      <c r="D356" t="s">
        <v>23</v>
      </c>
      <c r="E356" t="s">
        <v>944</v>
      </c>
      <c r="F356" t="s">
        <v>214</v>
      </c>
      <c r="G356" t="s">
        <v>215</v>
      </c>
      <c r="H356">
        <v>77.318204309999999</v>
      </c>
      <c r="I356">
        <v>28.671486829999999</v>
      </c>
      <c r="J356" t="s">
        <v>562</v>
      </c>
      <c r="K356" t="s">
        <v>28</v>
      </c>
      <c r="L356" t="s">
        <v>29</v>
      </c>
      <c r="M356" t="s">
        <v>29</v>
      </c>
      <c r="N356" t="s">
        <v>29</v>
      </c>
      <c r="O356" t="s">
        <v>29</v>
      </c>
      <c r="P356">
        <v>1</v>
      </c>
      <c r="Q356">
        <v>0</v>
      </c>
      <c r="R356">
        <v>250</v>
      </c>
      <c r="S356" t="str">
        <f>IF(Table1[[#This Row],[Average_Cost_for_two]]&lt;500,"Low",IF(Table1[[#This Row],[Average_Cost_for_two]]&lt;=1500,"Medium","High"))</f>
        <v>Low</v>
      </c>
      <c r="T356">
        <v>1</v>
      </c>
      <c r="U356">
        <v>2018</v>
      </c>
      <c r="V356">
        <v>4</v>
      </c>
      <c r="W356">
        <v>19</v>
      </c>
      <c r="X356">
        <f>IF(OR(Main!$U356=0,
       Main!$V356=0,
       Main!$W356=0),
   "",
   DATE(Main!$U356,
        Main!$V356,
        Main!$W356)
)</f>
        <v>43209</v>
      </c>
      <c r="Y356">
        <f>Table1[[#This Row],[Average_Cost_for_two]]*VLOOKUP(Table1[[#This Row],[Currency]],currency!$A$2:$B$10,2,FALSE)</f>
        <v>3</v>
      </c>
      <c r="Z356" t="str">
        <f>VLOOKUP(C356,country!A:B,2,FALSE)</f>
        <v>India</v>
      </c>
      <c r="AA356">
        <f t="shared" si="5"/>
        <v>2</v>
      </c>
    </row>
    <row r="357" spans="1:27" ht="15.75" customHeight="1" x14ac:dyDescent="0.25">
      <c r="A357">
        <v>18378043</v>
      </c>
      <c r="B357" t="s">
        <v>945</v>
      </c>
      <c r="C357">
        <v>1</v>
      </c>
      <c r="D357" t="s">
        <v>23</v>
      </c>
      <c r="E357" t="s">
        <v>946</v>
      </c>
      <c r="F357" t="s">
        <v>75</v>
      </c>
      <c r="G357" t="s">
        <v>76</v>
      </c>
      <c r="H357">
        <v>77.317993900000005</v>
      </c>
      <c r="I357">
        <v>28.6806874</v>
      </c>
      <c r="J357" t="s">
        <v>492</v>
      </c>
      <c r="K357" t="s">
        <v>28</v>
      </c>
      <c r="L357" t="s">
        <v>29</v>
      </c>
      <c r="M357" t="s">
        <v>29</v>
      </c>
      <c r="N357" t="s">
        <v>29</v>
      </c>
      <c r="O357" t="s">
        <v>29</v>
      </c>
      <c r="P357">
        <v>1</v>
      </c>
      <c r="Q357">
        <v>0</v>
      </c>
      <c r="R357">
        <v>400</v>
      </c>
      <c r="S357" t="str">
        <f>IF(Table1[[#This Row],[Average_Cost_for_two]]&lt;500,"Low",IF(Table1[[#This Row],[Average_Cost_for_two]]&lt;=1500,"Medium","High"))</f>
        <v>Low</v>
      </c>
      <c r="T357">
        <v>1</v>
      </c>
      <c r="U357">
        <v>2010</v>
      </c>
      <c r="V357">
        <v>3</v>
      </c>
      <c r="W357">
        <v>24</v>
      </c>
      <c r="X357">
        <f>IF(OR(Main!$U357=0,
       Main!$V357=0,
       Main!$W357=0),
   "",
   DATE(Main!$U357,
        Main!$V357,
        Main!$W357)
)</f>
        <v>40261</v>
      </c>
      <c r="Y357">
        <f>Table1[[#This Row],[Average_Cost_for_two]]*VLOOKUP(Table1[[#This Row],[Currency]],currency!$A$2:$B$10,2,FALSE)</f>
        <v>4.8</v>
      </c>
      <c r="Z357" t="str">
        <f>VLOOKUP(C357,country!A:B,2,FALSE)</f>
        <v>India</v>
      </c>
      <c r="AA357">
        <f t="shared" si="5"/>
        <v>1</v>
      </c>
    </row>
    <row r="358" spans="1:27" ht="15.75" customHeight="1" x14ac:dyDescent="0.25">
      <c r="A358">
        <v>18463985</v>
      </c>
      <c r="B358" t="s">
        <v>947</v>
      </c>
      <c r="C358">
        <v>1</v>
      </c>
      <c r="D358" t="s">
        <v>23</v>
      </c>
      <c r="E358" t="s">
        <v>948</v>
      </c>
      <c r="F358" t="s">
        <v>300</v>
      </c>
      <c r="G358" t="s">
        <v>301</v>
      </c>
      <c r="H358">
        <v>77.204517800000005</v>
      </c>
      <c r="I358">
        <v>28.696112400000001</v>
      </c>
      <c r="J358" t="s">
        <v>708</v>
      </c>
      <c r="K358" t="s">
        <v>28</v>
      </c>
      <c r="L358" t="s">
        <v>29</v>
      </c>
      <c r="M358" t="s">
        <v>29</v>
      </c>
      <c r="N358" t="s">
        <v>29</v>
      </c>
      <c r="O358" t="s">
        <v>29</v>
      </c>
      <c r="P358">
        <v>1</v>
      </c>
      <c r="Q358">
        <v>0</v>
      </c>
      <c r="R358">
        <v>100</v>
      </c>
      <c r="S358" t="str">
        <f>IF(Table1[[#This Row],[Average_Cost_for_two]]&lt;500,"Low",IF(Table1[[#This Row],[Average_Cost_for_two]]&lt;=1500,"Medium","High"))</f>
        <v>Low</v>
      </c>
      <c r="T358">
        <v>1</v>
      </c>
      <c r="U358">
        <v>2018</v>
      </c>
      <c r="V358">
        <v>3</v>
      </c>
      <c r="W358">
        <v>3</v>
      </c>
      <c r="X358">
        <f>IF(OR(Main!$U358=0,
       Main!$V358=0,
       Main!$W358=0),
   "",
   DATE(Main!$U358,
        Main!$V358,
        Main!$W358)
)</f>
        <v>43162</v>
      </c>
      <c r="Y358">
        <f>Table1[[#This Row],[Average_Cost_for_two]]*VLOOKUP(Table1[[#This Row],[Currency]],currency!$A$2:$B$10,2,FALSE)</f>
        <v>1.2</v>
      </c>
      <c r="Z358" t="str">
        <f>VLOOKUP(C358,country!A:B,2,FALSE)</f>
        <v>India</v>
      </c>
      <c r="AA358">
        <f t="shared" si="5"/>
        <v>1</v>
      </c>
    </row>
    <row r="359" spans="1:27" ht="15.75" customHeight="1" x14ac:dyDescent="0.25">
      <c r="A359">
        <v>18391757</v>
      </c>
      <c r="B359" t="s">
        <v>949</v>
      </c>
      <c r="C359">
        <v>1</v>
      </c>
      <c r="D359" t="s">
        <v>23</v>
      </c>
      <c r="E359" t="s">
        <v>950</v>
      </c>
      <c r="F359" t="s">
        <v>506</v>
      </c>
      <c r="G359" t="s">
        <v>507</v>
      </c>
      <c r="H359">
        <v>77.228749899999997</v>
      </c>
      <c r="I359">
        <v>28.702476300000001</v>
      </c>
      <c r="J359" t="s">
        <v>715</v>
      </c>
      <c r="K359" t="s">
        <v>28</v>
      </c>
      <c r="L359" t="s">
        <v>29</v>
      </c>
      <c r="M359" t="s">
        <v>29</v>
      </c>
      <c r="N359" t="s">
        <v>29</v>
      </c>
      <c r="O359" t="s">
        <v>29</v>
      </c>
      <c r="P359">
        <v>1</v>
      </c>
      <c r="Q359">
        <v>0</v>
      </c>
      <c r="R359">
        <v>250</v>
      </c>
      <c r="S359" t="str">
        <f>IF(Table1[[#This Row],[Average_Cost_for_two]]&lt;500,"Low",IF(Table1[[#This Row],[Average_Cost_for_two]]&lt;=1500,"Medium","High"))</f>
        <v>Low</v>
      </c>
      <c r="T359">
        <v>1</v>
      </c>
      <c r="U359">
        <v>2012</v>
      </c>
      <c r="V359">
        <v>3</v>
      </c>
      <c r="W359">
        <v>24</v>
      </c>
      <c r="X359">
        <f>IF(OR(Main!$U359=0,
       Main!$V359=0,
       Main!$W359=0),
   "",
   DATE(Main!$U359,
        Main!$V359,
        Main!$W359)
)</f>
        <v>40992</v>
      </c>
      <c r="Y359">
        <f>Table1[[#This Row],[Average_Cost_for_two]]*VLOOKUP(Table1[[#This Row],[Currency]],currency!$A$2:$B$10,2,FALSE)</f>
        <v>3</v>
      </c>
      <c r="Z359" t="str">
        <f>VLOOKUP(C359,country!A:B,2,FALSE)</f>
        <v>India</v>
      </c>
      <c r="AA359">
        <f t="shared" si="5"/>
        <v>1</v>
      </c>
    </row>
    <row r="360" spans="1:27" ht="15.75" customHeight="1" x14ac:dyDescent="0.25">
      <c r="A360">
        <v>310988</v>
      </c>
      <c r="B360" t="s">
        <v>951</v>
      </c>
      <c r="C360">
        <v>1</v>
      </c>
      <c r="D360" t="s">
        <v>23</v>
      </c>
      <c r="E360" t="s">
        <v>952</v>
      </c>
      <c r="F360" t="s">
        <v>45</v>
      </c>
      <c r="G360" t="s">
        <v>46</v>
      </c>
      <c r="H360">
        <v>77.218824699999999</v>
      </c>
      <c r="I360">
        <v>28.709454000000001</v>
      </c>
      <c r="J360" t="s">
        <v>953</v>
      </c>
      <c r="K360" t="s">
        <v>28</v>
      </c>
      <c r="L360" t="s">
        <v>29</v>
      </c>
      <c r="M360" t="s">
        <v>29</v>
      </c>
      <c r="N360" t="s">
        <v>29</v>
      </c>
      <c r="O360" t="s">
        <v>29</v>
      </c>
      <c r="P360">
        <v>1</v>
      </c>
      <c r="Q360">
        <v>0</v>
      </c>
      <c r="R360">
        <v>50</v>
      </c>
      <c r="S360" t="str">
        <f>IF(Table1[[#This Row],[Average_Cost_for_two]]&lt;500,"Low",IF(Table1[[#This Row],[Average_Cost_for_two]]&lt;=1500,"Medium","High"))</f>
        <v>Low</v>
      </c>
      <c r="T360">
        <v>1</v>
      </c>
      <c r="U360">
        <v>2015</v>
      </c>
      <c r="V360">
        <v>3</v>
      </c>
      <c r="W360">
        <v>16</v>
      </c>
      <c r="X360">
        <f>IF(OR(Main!$U360=0,
       Main!$V360=0,
       Main!$W360=0),
   "",
   DATE(Main!$U360,
        Main!$V360,
        Main!$W360)
)</f>
        <v>42079</v>
      </c>
      <c r="Y360">
        <f>Table1[[#This Row],[Average_Cost_for_two]]*VLOOKUP(Table1[[#This Row],[Currency]],currency!$A$2:$B$10,2,FALSE)</f>
        <v>0.6</v>
      </c>
      <c r="Z360" t="str">
        <f>VLOOKUP(C360,country!A:B,2,FALSE)</f>
        <v>India</v>
      </c>
      <c r="AA360">
        <f t="shared" si="5"/>
        <v>1</v>
      </c>
    </row>
    <row r="361" spans="1:27" ht="15.75" customHeight="1" x14ac:dyDescent="0.25">
      <c r="A361">
        <v>18425768</v>
      </c>
      <c r="B361" t="s">
        <v>954</v>
      </c>
      <c r="C361">
        <v>1</v>
      </c>
      <c r="D361" t="s">
        <v>23</v>
      </c>
      <c r="E361" t="s">
        <v>955</v>
      </c>
      <c r="F361" t="s">
        <v>270</v>
      </c>
      <c r="G361" t="s">
        <v>271</v>
      </c>
      <c r="H361">
        <v>77.171811099999999</v>
      </c>
      <c r="I361">
        <v>28.556816399999999</v>
      </c>
      <c r="J361" t="s">
        <v>567</v>
      </c>
      <c r="K361" t="s">
        <v>28</v>
      </c>
      <c r="L361" t="s">
        <v>29</v>
      </c>
      <c r="M361" t="s">
        <v>29</v>
      </c>
      <c r="N361" t="s">
        <v>29</v>
      </c>
      <c r="O361" t="s">
        <v>29</v>
      </c>
      <c r="P361">
        <v>1</v>
      </c>
      <c r="Q361">
        <v>0</v>
      </c>
      <c r="R361">
        <v>100</v>
      </c>
      <c r="S361" t="str">
        <f>IF(Table1[[#This Row],[Average_Cost_for_two]]&lt;500,"Low",IF(Table1[[#This Row],[Average_Cost_for_two]]&lt;=1500,"Medium","High"))</f>
        <v>Low</v>
      </c>
      <c r="T361">
        <v>1</v>
      </c>
      <c r="U361">
        <v>2017</v>
      </c>
      <c r="V361">
        <v>3</v>
      </c>
      <c r="W361">
        <v>19</v>
      </c>
      <c r="X361">
        <f>IF(OR(Main!$U361=0,
       Main!$V361=0,
       Main!$W361=0),
   "",
   DATE(Main!$U361,
        Main!$V361,
        Main!$W361)
)</f>
        <v>42813</v>
      </c>
      <c r="Y361">
        <f>Table1[[#This Row],[Average_Cost_for_two]]*VLOOKUP(Table1[[#This Row],[Currency]],currency!$A$2:$B$10,2,FALSE)</f>
        <v>1.2</v>
      </c>
      <c r="Z361" t="str">
        <f>VLOOKUP(C361,country!A:B,2,FALSE)</f>
        <v>India</v>
      </c>
      <c r="AA361">
        <f t="shared" si="5"/>
        <v>1</v>
      </c>
    </row>
    <row r="362" spans="1:27" ht="15.75" customHeight="1" x14ac:dyDescent="0.25">
      <c r="A362">
        <v>18432222</v>
      </c>
      <c r="B362" t="s">
        <v>956</v>
      </c>
      <c r="C362">
        <v>1</v>
      </c>
      <c r="D362" t="s">
        <v>23</v>
      </c>
      <c r="E362" t="s">
        <v>957</v>
      </c>
      <c r="F362" t="s">
        <v>51</v>
      </c>
      <c r="G362" t="s">
        <v>52</v>
      </c>
      <c r="H362">
        <v>77.002449499999997</v>
      </c>
      <c r="I362">
        <v>28.560789700000001</v>
      </c>
      <c r="J362" t="s">
        <v>958</v>
      </c>
      <c r="K362" t="s">
        <v>28</v>
      </c>
      <c r="L362" t="s">
        <v>29</v>
      </c>
      <c r="M362" t="s">
        <v>29</v>
      </c>
      <c r="N362" t="s">
        <v>29</v>
      </c>
      <c r="O362" t="s">
        <v>29</v>
      </c>
      <c r="P362">
        <v>1</v>
      </c>
      <c r="Q362">
        <v>0</v>
      </c>
      <c r="R362">
        <v>400</v>
      </c>
      <c r="S362" t="str">
        <f>IF(Table1[[#This Row],[Average_Cost_for_two]]&lt;500,"Low",IF(Table1[[#This Row],[Average_Cost_for_two]]&lt;=1500,"Medium","High"))</f>
        <v>Low</v>
      </c>
      <c r="T362">
        <v>1</v>
      </c>
      <c r="U362">
        <v>2014</v>
      </c>
      <c r="V362">
        <v>3</v>
      </c>
      <c r="W362">
        <v>21</v>
      </c>
      <c r="X362">
        <f>IF(OR(Main!$U362=0,
       Main!$V362=0,
       Main!$W362=0),
   "",
   DATE(Main!$U362,
        Main!$V362,
        Main!$W362)
)</f>
        <v>41719</v>
      </c>
      <c r="Y362">
        <f>Table1[[#This Row],[Average_Cost_for_two]]*VLOOKUP(Table1[[#This Row],[Currency]],currency!$A$2:$B$10,2,FALSE)</f>
        <v>4.8</v>
      </c>
      <c r="Z362" t="str">
        <f>VLOOKUP(C362,country!A:B,2,FALSE)</f>
        <v>India</v>
      </c>
      <c r="AA362">
        <f t="shared" si="5"/>
        <v>1</v>
      </c>
    </row>
    <row r="363" spans="1:27" ht="15.75" customHeight="1" x14ac:dyDescent="0.25">
      <c r="A363">
        <v>18261161</v>
      </c>
      <c r="B363" t="s">
        <v>959</v>
      </c>
      <c r="C363">
        <v>1</v>
      </c>
      <c r="D363" t="s">
        <v>23</v>
      </c>
      <c r="E363" t="s">
        <v>960</v>
      </c>
      <c r="F363" t="s">
        <v>92</v>
      </c>
      <c r="G363" t="s">
        <v>93</v>
      </c>
      <c r="H363">
        <v>77.062679599999996</v>
      </c>
      <c r="I363">
        <v>28.6763063</v>
      </c>
      <c r="J363" t="s">
        <v>477</v>
      </c>
      <c r="K363" t="s">
        <v>28</v>
      </c>
      <c r="L363" t="s">
        <v>29</v>
      </c>
      <c r="M363" t="s">
        <v>29</v>
      </c>
      <c r="N363" t="s">
        <v>29</v>
      </c>
      <c r="O363" t="s">
        <v>29</v>
      </c>
      <c r="P363">
        <v>1</v>
      </c>
      <c r="Q363">
        <v>0</v>
      </c>
      <c r="R363">
        <v>400</v>
      </c>
      <c r="S363" t="str">
        <f>IF(Table1[[#This Row],[Average_Cost_for_two]]&lt;500,"Low",IF(Table1[[#This Row],[Average_Cost_for_two]]&lt;=1500,"Medium","High"))</f>
        <v>Low</v>
      </c>
      <c r="T363">
        <v>1</v>
      </c>
      <c r="U363">
        <v>2014</v>
      </c>
      <c r="V363">
        <v>3</v>
      </c>
      <c r="W363">
        <v>11</v>
      </c>
      <c r="X363">
        <f>IF(OR(Main!$U363=0,
       Main!$V363=0,
       Main!$W363=0),
   "",
   DATE(Main!$U363,
        Main!$V363,
        Main!$W363)
)</f>
        <v>41709</v>
      </c>
      <c r="Y363">
        <f>Table1[[#This Row],[Average_Cost_for_two]]*VLOOKUP(Table1[[#This Row],[Currency]],currency!$A$2:$B$10,2,FALSE)</f>
        <v>4.8</v>
      </c>
      <c r="Z363" t="str">
        <f>VLOOKUP(C363,country!A:B,2,FALSE)</f>
        <v>India</v>
      </c>
      <c r="AA363">
        <f t="shared" si="5"/>
        <v>1</v>
      </c>
    </row>
    <row r="364" spans="1:27" ht="15.75" customHeight="1" x14ac:dyDescent="0.25">
      <c r="A364">
        <v>18368023</v>
      </c>
      <c r="B364" t="s">
        <v>961</v>
      </c>
      <c r="C364">
        <v>1</v>
      </c>
      <c r="D364" t="s">
        <v>23</v>
      </c>
      <c r="E364" t="s">
        <v>962</v>
      </c>
      <c r="F364" t="s">
        <v>521</v>
      </c>
      <c r="G364" t="s">
        <v>522</v>
      </c>
      <c r="H364">
        <v>77.177357599999993</v>
      </c>
      <c r="I364">
        <v>28.644438699999998</v>
      </c>
      <c r="J364" t="s">
        <v>708</v>
      </c>
      <c r="K364" t="s">
        <v>28</v>
      </c>
      <c r="L364" t="s">
        <v>29</v>
      </c>
      <c r="M364" t="s">
        <v>29</v>
      </c>
      <c r="N364" t="s">
        <v>29</v>
      </c>
      <c r="O364" t="s">
        <v>29</v>
      </c>
      <c r="P364">
        <v>1</v>
      </c>
      <c r="Q364">
        <v>0</v>
      </c>
      <c r="R364">
        <v>400</v>
      </c>
      <c r="S364" t="str">
        <f>IF(Table1[[#This Row],[Average_Cost_for_two]]&lt;500,"Low",IF(Table1[[#This Row],[Average_Cost_for_two]]&lt;=1500,"Medium","High"))</f>
        <v>Low</v>
      </c>
      <c r="T364">
        <v>1</v>
      </c>
      <c r="U364">
        <v>2015</v>
      </c>
      <c r="V364">
        <v>3</v>
      </c>
      <c r="W364">
        <v>15</v>
      </c>
      <c r="X364">
        <f>IF(OR(Main!$U364=0,
       Main!$V364=0,
       Main!$W364=0),
   "",
   DATE(Main!$U364,
        Main!$V364,
        Main!$W364)
)</f>
        <v>42078</v>
      </c>
      <c r="Y364">
        <f>Table1[[#This Row],[Average_Cost_for_two]]*VLOOKUP(Table1[[#This Row],[Currency]],currency!$A$2:$B$10,2,FALSE)</f>
        <v>4.8</v>
      </c>
      <c r="Z364" t="str">
        <f>VLOOKUP(C364,country!A:B,2,FALSE)</f>
        <v>India</v>
      </c>
      <c r="AA364">
        <f t="shared" si="5"/>
        <v>1</v>
      </c>
    </row>
    <row r="365" spans="1:27" ht="15.75" customHeight="1" x14ac:dyDescent="0.25">
      <c r="A365">
        <v>18291456</v>
      </c>
      <c r="B365" t="s">
        <v>963</v>
      </c>
      <c r="C365">
        <v>1</v>
      </c>
      <c r="D365" t="s">
        <v>23</v>
      </c>
      <c r="E365" t="s">
        <v>964</v>
      </c>
      <c r="F365" t="s">
        <v>209</v>
      </c>
      <c r="G365" t="s">
        <v>208</v>
      </c>
      <c r="H365">
        <v>77.105131999999998</v>
      </c>
      <c r="I365">
        <v>28.640729499999999</v>
      </c>
      <c r="J365" t="s">
        <v>523</v>
      </c>
      <c r="K365" t="s">
        <v>28</v>
      </c>
      <c r="L365" t="s">
        <v>29</v>
      </c>
      <c r="M365" t="s">
        <v>29</v>
      </c>
      <c r="N365" t="s">
        <v>29</v>
      </c>
      <c r="O365" t="s">
        <v>29</v>
      </c>
      <c r="P365">
        <v>1</v>
      </c>
      <c r="Q365">
        <v>0</v>
      </c>
      <c r="R365">
        <v>100</v>
      </c>
      <c r="S365" t="str">
        <f>IF(Table1[[#This Row],[Average_Cost_for_two]]&lt;500,"Low",IF(Table1[[#This Row],[Average_Cost_for_two]]&lt;=1500,"Medium","High"))</f>
        <v>Low</v>
      </c>
      <c r="T365">
        <v>1</v>
      </c>
      <c r="U365">
        <v>2016</v>
      </c>
      <c r="V365">
        <v>3</v>
      </c>
      <c r="W365">
        <v>27</v>
      </c>
      <c r="X365">
        <f>IF(OR(Main!$U365=0,
       Main!$V365=0,
       Main!$W365=0),
   "",
   DATE(Main!$U365,
        Main!$V365,
        Main!$W365)
)</f>
        <v>42456</v>
      </c>
      <c r="Y365">
        <f>Table1[[#This Row],[Average_Cost_for_two]]*VLOOKUP(Table1[[#This Row],[Currency]],currency!$A$2:$B$10,2,FALSE)</f>
        <v>1.2</v>
      </c>
      <c r="Z365" t="str">
        <f>VLOOKUP(C365,country!A:B,2,FALSE)</f>
        <v>India</v>
      </c>
      <c r="AA365">
        <f t="shared" si="5"/>
        <v>1</v>
      </c>
    </row>
    <row r="366" spans="1:27" ht="15.75" customHeight="1" x14ac:dyDescent="0.25">
      <c r="A366">
        <v>18354667</v>
      </c>
      <c r="B366" t="s">
        <v>965</v>
      </c>
      <c r="C366">
        <v>1</v>
      </c>
      <c r="D366" t="s">
        <v>23</v>
      </c>
      <c r="E366" t="s">
        <v>966</v>
      </c>
      <c r="F366" t="s">
        <v>294</v>
      </c>
      <c r="G366" t="s">
        <v>295</v>
      </c>
      <c r="H366">
        <v>77.250120120000005</v>
      </c>
      <c r="I366">
        <v>28.529909499999999</v>
      </c>
      <c r="J366" t="s">
        <v>967</v>
      </c>
      <c r="K366" t="s">
        <v>28</v>
      </c>
      <c r="L366" t="s">
        <v>29</v>
      </c>
      <c r="M366" t="s">
        <v>29</v>
      </c>
      <c r="N366" t="s">
        <v>29</v>
      </c>
      <c r="O366" t="s">
        <v>29</v>
      </c>
      <c r="P366">
        <v>1</v>
      </c>
      <c r="Q366">
        <v>0</v>
      </c>
      <c r="R366">
        <v>350</v>
      </c>
      <c r="S366" t="str">
        <f>IF(Table1[[#This Row],[Average_Cost_for_two]]&lt;500,"Low",IF(Table1[[#This Row],[Average_Cost_for_two]]&lt;=1500,"Medium","High"))</f>
        <v>Low</v>
      </c>
      <c r="T366">
        <v>1</v>
      </c>
      <c r="U366">
        <v>2016</v>
      </c>
      <c r="V366">
        <v>2</v>
      </c>
      <c r="W366">
        <v>12</v>
      </c>
      <c r="X366">
        <f>IF(OR(Main!$U366=0,
       Main!$V366=0,
       Main!$W366=0),
   "",
   DATE(Main!$U366,
        Main!$V366,
        Main!$W366)
)</f>
        <v>42412</v>
      </c>
      <c r="Y366">
        <f>Table1[[#This Row],[Average_Cost_for_two]]*VLOOKUP(Table1[[#This Row],[Currency]],currency!$A$2:$B$10,2,FALSE)</f>
        <v>4.2</v>
      </c>
      <c r="Z366" t="str">
        <f>VLOOKUP(C366,country!A:B,2,FALSE)</f>
        <v>India</v>
      </c>
      <c r="AA366">
        <f t="shared" si="5"/>
        <v>1</v>
      </c>
    </row>
    <row r="367" spans="1:27" ht="15.75" customHeight="1" x14ac:dyDescent="0.25">
      <c r="A367">
        <v>18421693</v>
      </c>
      <c r="B367" t="s">
        <v>968</v>
      </c>
      <c r="C367">
        <v>1</v>
      </c>
      <c r="D367" t="s">
        <v>23</v>
      </c>
      <c r="E367" t="s">
        <v>969</v>
      </c>
      <c r="F367" t="s">
        <v>472</v>
      </c>
      <c r="G367" t="s">
        <v>473</v>
      </c>
      <c r="H367">
        <v>77.306842099999997</v>
      </c>
      <c r="I367">
        <v>28.659420600000001</v>
      </c>
      <c r="J367" t="s">
        <v>567</v>
      </c>
      <c r="K367" t="s">
        <v>28</v>
      </c>
      <c r="L367" t="s">
        <v>29</v>
      </c>
      <c r="M367" t="s">
        <v>29</v>
      </c>
      <c r="N367" t="s">
        <v>29</v>
      </c>
      <c r="O367" t="s">
        <v>29</v>
      </c>
      <c r="P367">
        <v>1</v>
      </c>
      <c r="Q367">
        <v>0</v>
      </c>
      <c r="R367">
        <v>100</v>
      </c>
      <c r="S367" t="str">
        <f>IF(Table1[[#This Row],[Average_Cost_for_two]]&lt;500,"Low",IF(Table1[[#This Row],[Average_Cost_for_two]]&lt;=1500,"Medium","High"))</f>
        <v>Low</v>
      </c>
      <c r="T367">
        <v>1</v>
      </c>
      <c r="U367">
        <v>2010</v>
      </c>
      <c r="V367">
        <v>2</v>
      </c>
      <c r="W367">
        <v>9</v>
      </c>
      <c r="X367">
        <f>IF(OR(Main!$U367=0,
       Main!$V367=0,
       Main!$W367=0),
   "",
   DATE(Main!$U367,
        Main!$V367,
        Main!$W367)
)</f>
        <v>40218</v>
      </c>
      <c r="Y367">
        <f>Table1[[#This Row],[Average_Cost_for_two]]*VLOOKUP(Table1[[#This Row],[Currency]],currency!$A$2:$B$10,2,FALSE)</f>
        <v>1.2</v>
      </c>
      <c r="Z367" t="str">
        <f>VLOOKUP(C367,country!A:B,2,FALSE)</f>
        <v>India</v>
      </c>
      <c r="AA367">
        <f t="shared" si="5"/>
        <v>1</v>
      </c>
    </row>
    <row r="368" spans="1:27" ht="15.75" customHeight="1" x14ac:dyDescent="0.25">
      <c r="A368">
        <v>18458325</v>
      </c>
      <c r="B368" t="s">
        <v>970</v>
      </c>
      <c r="C368">
        <v>1</v>
      </c>
      <c r="D368" t="s">
        <v>23</v>
      </c>
      <c r="E368" t="s">
        <v>971</v>
      </c>
      <c r="F368" t="s">
        <v>323</v>
      </c>
      <c r="G368" t="s">
        <v>324</v>
      </c>
      <c r="H368">
        <v>77.173230099999998</v>
      </c>
      <c r="I368">
        <v>28.687312599999998</v>
      </c>
      <c r="J368" t="s">
        <v>523</v>
      </c>
      <c r="K368" t="s">
        <v>28</v>
      </c>
      <c r="L368" t="s">
        <v>29</v>
      </c>
      <c r="M368" t="s">
        <v>29</v>
      </c>
      <c r="N368" t="s">
        <v>29</v>
      </c>
      <c r="O368" t="s">
        <v>29</v>
      </c>
      <c r="P368">
        <v>1</v>
      </c>
      <c r="Q368">
        <v>0</v>
      </c>
      <c r="R368">
        <v>100</v>
      </c>
      <c r="S368" t="str">
        <f>IF(Table1[[#This Row],[Average_Cost_for_two]]&lt;500,"Low",IF(Table1[[#This Row],[Average_Cost_for_two]]&lt;=1500,"Medium","High"))</f>
        <v>Low</v>
      </c>
      <c r="T368">
        <v>1</v>
      </c>
      <c r="U368">
        <v>2013</v>
      </c>
      <c r="V368">
        <v>2</v>
      </c>
      <c r="W368">
        <v>5</v>
      </c>
      <c r="X368">
        <f>IF(OR(Main!$U368=0,
       Main!$V368=0,
       Main!$W368=0),
   "",
   DATE(Main!$U368,
        Main!$V368,
        Main!$W368)
)</f>
        <v>41310</v>
      </c>
      <c r="Y368">
        <f>Table1[[#This Row],[Average_Cost_for_two]]*VLOOKUP(Table1[[#This Row],[Currency]],currency!$A$2:$B$10,2,FALSE)</f>
        <v>1.2</v>
      </c>
      <c r="Z368" t="str">
        <f>VLOOKUP(C368,country!A:B,2,FALSE)</f>
        <v>India</v>
      </c>
      <c r="AA368">
        <f t="shared" si="5"/>
        <v>1</v>
      </c>
    </row>
    <row r="369" spans="1:27" ht="15.75" customHeight="1" x14ac:dyDescent="0.25">
      <c r="A369">
        <v>18382583</v>
      </c>
      <c r="B369" t="s">
        <v>972</v>
      </c>
      <c r="C369">
        <v>1</v>
      </c>
      <c r="D369" t="s">
        <v>23</v>
      </c>
      <c r="E369" t="s">
        <v>973</v>
      </c>
      <c r="F369" t="s">
        <v>974</v>
      </c>
      <c r="G369" t="s">
        <v>975</v>
      </c>
      <c r="H369">
        <v>77.224393699999993</v>
      </c>
      <c r="I369">
        <v>28.633756200000001</v>
      </c>
      <c r="J369" t="s">
        <v>562</v>
      </c>
      <c r="K369" t="s">
        <v>28</v>
      </c>
      <c r="L369" t="s">
        <v>29</v>
      </c>
      <c r="M369" t="s">
        <v>29</v>
      </c>
      <c r="N369" t="s">
        <v>29</v>
      </c>
      <c r="O369" t="s">
        <v>29</v>
      </c>
      <c r="P369">
        <v>1</v>
      </c>
      <c r="Q369">
        <v>0</v>
      </c>
      <c r="R369">
        <v>350</v>
      </c>
      <c r="S369" t="str">
        <f>IF(Table1[[#This Row],[Average_Cost_for_two]]&lt;500,"Low",IF(Table1[[#This Row],[Average_Cost_for_two]]&lt;=1500,"Medium","High"))</f>
        <v>Low</v>
      </c>
      <c r="T369">
        <v>1</v>
      </c>
      <c r="U369">
        <v>2012</v>
      </c>
      <c r="V369">
        <v>2</v>
      </c>
      <c r="W369">
        <v>13</v>
      </c>
      <c r="X369">
        <f>IF(OR(Main!$U369=0,
       Main!$V369=0,
       Main!$W369=0),
   "",
   DATE(Main!$U369,
        Main!$V369,
        Main!$W369)
)</f>
        <v>40952</v>
      </c>
      <c r="Y369">
        <f>Table1[[#This Row],[Average_Cost_for_two]]*VLOOKUP(Table1[[#This Row],[Currency]],currency!$A$2:$B$10,2,FALSE)</f>
        <v>4.2</v>
      </c>
      <c r="Z369" t="str">
        <f>VLOOKUP(C369,country!A:B,2,FALSE)</f>
        <v>India</v>
      </c>
      <c r="AA369">
        <f t="shared" si="5"/>
        <v>1</v>
      </c>
    </row>
    <row r="370" spans="1:27" ht="15.75" customHeight="1" x14ac:dyDescent="0.25">
      <c r="A370">
        <v>18261146</v>
      </c>
      <c r="B370" t="s">
        <v>976</v>
      </c>
      <c r="C370">
        <v>1</v>
      </c>
      <c r="D370" t="s">
        <v>23</v>
      </c>
      <c r="E370" t="s">
        <v>977</v>
      </c>
      <c r="F370" t="s">
        <v>145</v>
      </c>
      <c r="G370" t="s">
        <v>146</v>
      </c>
      <c r="H370">
        <v>77.222247699999997</v>
      </c>
      <c r="I370">
        <v>28.702812399999999</v>
      </c>
      <c r="J370" t="s">
        <v>523</v>
      </c>
      <c r="K370" t="s">
        <v>28</v>
      </c>
      <c r="L370" t="s">
        <v>29</v>
      </c>
      <c r="M370" t="s">
        <v>29</v>
      </c>
      <c r="N370" t="s">
        <v>29</v>
      </c>
      <c r="O370" t="s">
        <v>29</v>
      </c>
      <c r="P370">
        <v>1</v>
      </c>
      <c r="Q370">
        <v>0</v>
      </c>
      <c r="R370">
        <v>150</v>
      </c>
      <c r="S370" t="str">
        <f>IF(Table1[[#This Row],[Average_Cost_for_two]]&lt;500,"Low",IF(Table1[[#This Row],[Average_Cost_for_two]]&lt;=1500,"Medium","High"))</f>
        <v>Low</v>
      </c>
      <c r="T370">
        <v>1</v>
      </c>
      <c r="U370">
        <v>2016</v>
      </c>
      <c r="V370">
        <v>2</v>
      </c>
      <c r="W370">
        <v>12</v>
      </c>
      <c r="X370">
        <f>IF(OR(Main!$U370=0,
       Main!$V370=0,
       Main!$W370=0),
   "",
   DATE(Main!$U370,
        Main!$V370,
        Main!$W370)
)</f>
        <v>42412</v>
      </c>
      <c r="Y370">
        <f>Table1[[#This Row],[Average_Cost_for_two]]*VLOOKUP(Table1[[#This Row],[Currency]],currency!$A$2:$B$10,2,FALSE)</f>
        <v>1.8</v>
      </c>
      <c r="Z370" t="str">
        <f>VLOOKUP(C370,country!A:B,2,FALSE)</f>
        <v>India</v>
      </c>
      <c r="AA370">
        <f t="shared" si="5"/>
        <v>1</v>
      </c>
    </row>
    <row r="371" spans="1:27" ht="15.75" customHeight="1" x14ac:dyDescent="0.25">
      <c r="A371">
        <v>18355127</v>
      </c>
      <c r="B371" t="s">
        <v>978</v>
      </c>
      <c r="C371">
        <v>1</v>
      </c>
      <c r="D371" t="s">
        <v>23</v>
      </c>
      <c r="E371" t="s">
        <v>979</v>
      </c>
      <c r="F371" t="s">
        <v>71</v>
      </c>
      <c r="G371" t="s">
        <v>72</v>
      </c>
      <c r="H371">
        <v>77.228615199999993</v>
      </c>
      <c r="I371">
        <v>28.5741169</v>
      </c>
      <c r="J371" t="s">
        <v>533</v>
      </c>
      <c r="K371" t="s">
        <v>28</v>
      </c>
      <c r="L371" t="s">
        <v>29</v>
      </c>
      <c r="M371" t="s">
        <v>29</v>
      </c>
      <c r="N371" t="s">
        <v>29</v>
      </c>
      <c r="O371" t="s">
        <v>29</v>
      </c>
      <c r="P371">
        <v>1</v>
      </c>
      <c r="Q371">
        <v>0</v>
      </c>
      <c r="R371">
        <v>400</v>
      </c>
      <c r="S371" t="str">
        <f>IF(Table1[[#This Row],[Average_Cost_for_two]]&lt;500,"Low",IF(Table1[[#This Row],[Average_Cost_for_two]]&lt;=1500,"Medium","High"))</f>
        <v>Low</v>
      </c>
      <c r="T371">
        <v>1</v>
      </c>
      <c r="U371">
        <v>2017</v>
      </c>
      <c r="V371">
        <v>2</v>
      </c>
      <c r="W371">
        <v>17</v>
      </c>
      <c r="X371">
        <f>IF(OR(Main!$U371=0,
       Main!$V371=0,
       Main!$W371=0),
   "",
   DATE(Main!$U371,
        Main!$V371,
        Main!$W371)
)</f>
        <v>42783</v>
      </c>
      <c r="Y371">
        <f>Table1[[#This Row],[Average_Cost_for_two]]*VLOOKUP(Table1[[#This Row],[Currency]],currency!$A$2:$B$10,2,FALSE)</f>
        <v>4.8</v>
      </c>
      <c r="Z371" t="str">
        <f>VLOOKUP(C371,country!A:B,2,FALSE)</f>
        <v>India</v>
      </c>
      <c r="AA371">
        <f t="shared" si="5"/>
        <v>1</v>
      </c>
    </row>
    <row r="372" spans="1:27" ht="15.75" customHeight="1" x14ac:dyDescent="0.25">
      <c r="A372">
        <v>18441698</v>
      </c>
      <c r="B372" t="s">
        <v>980</v>
      </c>
      <c r="C372">
        <v>1</v>
      </c>
      <c r="D372" t="s">
        <v>23</v>
      </c>
      <c r="E372" t="s">
        <v>981</v>
      </c>
      <c r="F372" t="s">
        <v>249</v>
      </c>
      <c r="G372" t="s">
        <v>250</v>
      </c>
      <c r="H372">
        <v>77.293457599999996</v>
      </c>
      <c r="I372">
        <v>28.6219398</v>
      </c>
      <c r="J372" t="s">
        <v>708</v>
      </c>
      <c r="K372" t="s">
        <v>28</v>
      </c>
      <c r="L372" t="s">
        <v>29</v>
      </c>
      <c r="M372" t="s">
        <v>29</v>
      </c>
      <c r="N372" t="s">
        <v>29</v>
      </c>
      <c r="O372" t="s">
        <v>29</v>
      </c>
      <c r="P372">
        <v>1</v>
      </c>
      <c r="Q372">
        <v>0</v>
      </c>
      <c r="R372">
        <v>150</v>
      </c>
      <c r="S372" t="str">
        <f>IF(Table1[[#This Row],[Average_Cost_for_two]]&lt;500,"Low",IF(Table1[[#This Row],[Average_Cost_for_two]]&lt;=1500,"Medium","High"))</f>
        <v>Low</v>
      </c>
      <c r="T372">
        <v>1</v>
      </c>
      <c r="U372">
        <v>2014</v>
      </c>
      <c r="V372">
        <v>2</v>
      </c>
      <c r="W372">
        <v>22</v>
      </c>
      <c r="X372">
        <f>IF(OR(Main!$U372=0,
       Main!$V372=0,
       Main!$W372=0),
   "",
   DATE(Main!$U372,
        Main!$V372,
        Main!$W372)
)</f>
        <v>41692</v>
      </c>
      <c r="Y372">
        <f>Table1[[#This Row],[Average_Cost_for_two]]*VLOOKUP(Table1[[#This Row],[Currency]],currency!$A$2:$B$10,2,FALSE)</f>
        <v>1.8</v>
      </c>
      <c r="Z372" t="str">
        <f>VLOOKUP(C372,country!A:B,2,FALSE)</f>
        <v>India</v>
      </c>
      <c r="AA372">
        <f t="shared" si="5"/>
        <v>1</v>
      </c>
    </row>
    <row r="373" spans="1:27" ht="15.75" customHeight="1" x14ac:dyDescent="0.25">
      <c r="A373">
        <v>18222598</v>
      </c>
      <c r="B373" t="s">
        <v>982</v>
      </c>
      <c r="C373">
        <v>1</v>
      </c>
      <c r="D373" t="s">
        <v>23</v>
      </c>
      <c r="E373" t="s">
        <v>983</v>
      </c>
      <c r="F373" t="s">
        <v>163</v>
      </c>
      <c r="G373" t="s">
        <v>164</v>
      </c>
      <c r="H373">
        <v>77.285269</v>
      </c>
      <c r="I373">
        <v>28.651043999999999</v>
      </c>
      <c r="J373" t="s">
        <v>706</v>
      </c>
      <c r="K373" t="s">
        <v>28</v>
      </c>
      <c r="L373" t="s">
        <v>29</v>
      </c>
      <c r="M373" t="s">
        <v>29</v>
      </c>
      <c r="N373" t="s">
        <v>29</v>
      </c>
      <c r="O373" t="s">
        <v>29</v>
      </c>
      <c r="P373">
        <v>1</v>
      </c>
      <c r="Q373">
        <v>0</v>
      </c>
      <c r="R373">
        <v>250</v>
      </c>
      <c r="S373" t="str">
        <f>IF(Table1[[#This Row],[Average_Cost_for_two]]&lt;500,"Low",IF(Table1[[#This Row],[Average_Cost_for_two]]&lt;=1500,"Medium","High"))</f>
        <v>Low</v>
      </c>
      <c r="T373">
        <v>1</v>
      </c>
      <c r="U373">
        <v>2015</v>
      </c>
      <c r="V373">
        <v>2</v>
      </c>
      <c r="W373">
        <v>22</v>
      </c>
      <c r="X373">
        <f>IF(OR(Main!$U373=0,
       Main!$V373=0,
       Main!$W373=0),
   "",
   DATE(Main!$U373,
        Main!$V373,
        Main!$W373)
)</f>
        <v>42057</v>
      </c>
      <c r="Y373">
        <f>Table1[[#This Row],[Average_Cost_for_two]]*VLOOKUP(Table1[[#This Row],[Currency]],currency!$A$2:$B$10,2,FALSE)</f>
        <v>3</v>
      </c>
      <c r="Z373" t="str">
        <f>VLOOKUP(C373,country!A:B,2,FALSE)</f>
        <v>India</v>
      </c>
      <c r="AA373">
        <f t="shared" si="5"/>
        <v>1</v>
      </c>
    </row>
    <row r="374" spans="1:27" ht="15.75" customHeight="1" x14ac:dyDescent="0.25">
      <c r="A374">
        <v>305181</v>
      </c>
      <c r="B374" t="s">
        <v>984</v>
      </c>
      <c r="C374">
        <v>1</v>
      </c>
      <c r="D374" t="s">
        <v>23</v>
      </c>
      <c r="E374" t="s">
        <v>985</v>
      </c>
      <c r="F374" t="s">
        <v>39</v>
      </c>
      <c r="G374" t="s">
        <v>40</v>
      </c>
      <c r="H374">
        <v>77.124291900000003</v>
      </c>
      <c r="I374">
        <v>28.543442200000001</v>
      </c>
      <c r="J374" t="s">
        <v>797</v>
      </c>
      <c r="K374" t="s">
        <v>28</v>
      </c>
      <c r="L374" t="s">
        <v>29</v>
      </c>
      <c r="M374" t="s">
        <v>29</v>
      </c>
      <c r="N374" t="s">
        <v>29</v>
      </c>
      <c r="O374" t="s">
        <v>29</v>
      </c>
      <c r="P374">
        <v>1</v>
      </c>
      <c r="Q374">
        <v>0</v>
      </c>
      <c r="R374">
        <v>150</v>
      </c>
      <c r="S374" t="str">
        <f>IF(Table1[[#This Row],[Average_Cost_for_two]]&lt;500,"Low",IF(Table1[[#This Row],[Average_Cost_for_two]]&lt;=1500,"Medium","High"))</f>
        <v>Low</v>
      </c>
      <c r="T374">
        <v>1</v>
      </c>
      <c r="U374">
        <v>2010</v>
      </c>
      <c r="V374">
        <v>2</v>
      </c>
      <c r="W374">
        <v>15</v>
      </c>
      <c r="X374">
        <f>IF(OR(Main!$U374=0,
       Main!$V374=0,
       Main!$W374=0),
   "",
   DATE(Main!$U374,
        Main!$V374,
        Main!$W374)
)</f>
        <v>40224</v>
      </c>
      <c r="Y374">
        <f>Table1[[#This Row],[Average_Cost_for_two]]*VLOOKUP(Table1[[#This Row],[Currency]],currency!$A$2:$B$10,2,FALSE)</f>
        <v>1.8</v>
      </c>
      <c r="Z374" t="str">
        <f>VLOOKUP(C374,country!A:B,2,FALSE)</f>
        <v>India</v>
      </c>
      <c r="AA374">
        <f t="shared" si="5"/>
        <v>1</v>
      </c>
    </row>
    <row r="375" spans="1:27" ht="15.75" customHeight="1" x14ac:dyDescent="0.25">
      <c r="A375">
        <v>18451158</v>
      </c>
      <c r="B375" t="s">
        <v>986</v>
      </c>
      <c r="C375">
        <v>1</v>
      </c>
      <c r="D375" t="s">
        <v>23</v>
      </c>
      <c r="E375" t="s">
        <v>987</v>
      </c>
      <c r="F375" t="s">
        <v>127</v>
      </c>
      <c r="G375" t="s">
        <v>128</v>
      </c>
      <c r="H375">
        <v>77.138996599999999</v>
      </c>
      <c r="I375">
        <v>28.659473599999998</v>
      </c>
      <c r="J375" t="s">
        <v>988</v>
      </c>
      <c r="K375" t="s">
        <v>28</v>
      </c>
      <c r="L375" t="s">
        <v>29</v>
      </c>
      <c r="M375" t="s">
        <v>29</v>
      </c>
      <c r="N375" t="s">
        <v>29</v>
      </c>
      <c r="O375" t="s">
        <v>29</v>
      </c>
      <c r="P375">
        <v>1</v>
      </c>
      <c r="Q375">
        <v>0</v>
      </c>
      <c r="R375">
        <v>250</v>
      </c>
      <c r="S375" t="str">
        <f>IF(Table1[[#This Row],[Average_Cost_for_two]]&lt;500,"Low",IF(Table1[[#This Row],[Average_Cost_for_two]]&lt;=1500,"Medium","High"))</f>
        <v>Low</v>
      </c>
      <c r="T375">
        <v>1</v>
      </c>
      <c r="U375">
        <v>2011</v>
      </c>
      <c r="V375">
        <v>2</v>
      </c>
      <c r="W375">
        <v>19</v>
      </c>
      <c r="X375">
        <f>IF(OR(Main!$U375=0,
       Main!$V375=0,
       Main!$W375=0),
   "",
   DATE(Main!$U375,
        Main!$V375,
        Main!$W375)
)</f>
        <v>40593</v>
      </c>
      <c r="Y375">
        <f>Table1[[#This Row],[Average_Cost_for_two]]*VLOOKUP(Table1[[#This Row],[Currency]],currency!$A$2:$B$10,2,FALSE)</f>
        <v>3</v>
      </c>
      <c r="Z375" t="str">
        <f>VLOOKUP(C375,country!A:B,2,FALSE)</f>
        <v>India</v>
      </c>
      <c r="AA375">
        <f t="shared" si="5"/>
        <v>1</v>
      </c>
    </row>
    <row r="376" spans="1:27" ht="15.75" customHeight="1" x14ac:dyDescent="0.25">
      <c r="A376">
        <v>18430900</v>
      </c>
      <c r="B376" t="s">
        <v>989</v>
      </c>
      <c r="C376">
        <v>1</v>
      </c>
      <c r="D376" t="s">
        <v>23</v>
      </c>
      <c r="E376" t="s">
        <v>990</v>
      </c>
      <c r="F376" t="s">
        <v>51</v>
      </c>
      <c r="G376" t="s">
        <v>52</v>
      </c>
      <c r="H376">
        <v>77.0006609</v>
      </c>
      <c r="I376">
        <v>28.5910291</v>
      </c>
      <c r="J376" t="s">
        <v>567</v>
      </c>
      <c r="K376" t="s">
        <v>28</v>
      </c>
      <c r="L376" t="s">
        <v>29</v>
      </c>
      <c r="M376" t="s">
        <v>29</v>
      </c>
      <c r="N376" t="s">
        <v>29</v>
      </c>
      <c r="O376" t="s">
        <v>29</v>
      </c>
      <c r="P376">
        <v>1</v>
      </c>
      <c r="Q376">
        <v>0</v>
      </c>
      <c r="R376">
        <v>400</v>
      </c>
      <c r="S376" t="str">
        <f>IF(Table1[[#This Row],[Average_Cost_for_two]]&lt;500,"Low",IF(Table1[[#This Row],[Average_Cost_for_two]]&lt;=1500,"Medium","High"))</f>
        <v>Low</v>
      </c>
      <c r="T376">
        <v>1</v>
      </c>
      <c r="U376">
        <v>2011</v>
      </c>
      <c r="V376">
        <v>2</v>
      </c>
      <c r="W376">
        <v>5</v>
      </c>
      <c r="X376">
        <f>IF(OR(Main!$U376=0,
       Main!$V376=0,
       Main!$W376=0),
   "",
   DATE(Main!$U376,
        Main!$V376,
        Main!$W376)
)</f>
        <v>40579</v>
      </c>
      <c r="Y376">
        <f>Table1[[#This Row],[Average_Cost_for_two]]*VLOOKUP(Table1[[#This Row],[Currency]],currency!$A$2:$B$10,2,FALSE)</f>
        <v>4.8</v>
      </c>
      <c r="Z376" t="str">
        <f>VLOOKUP(C376,country!A:B,2,FALSE)</f>
        <v>India</v>
      </c>
      <c r="AA376">
        <f t="shared" si="5"/>
        <v>1</v>
      </c>
    </row>
    <row r="377" spans="1:27" ht="15.75" customHeight="1" x14ac:dyDescent="0.25">
      <c r="A377">
        <v>18435332</v>
      </c>
      <c r="B377" t="s">
        <v>991</v>
      </c>
      <c r="C377">
        <v>1</v>
      </c>
      <c r="D377" t="s">
        <v>23</v>
      </c>
      <c r="E377" t="s">
        <v>992</v>
      </c>
      <c r="F377" t="s">
        <v>92</v>
      </c>
      <c r="G377" t="s">
        <v>93</v>
      </c>
      <c r="H377">
        <v>77.082076700000002</v>
      </c>
      <c r="I377">
        <v>28.692797500000001</v>
      </c>
      <c r="J377" t="s">
        <v>993</v>
      </c>
      <c r="K377" t="s">
        <v>28</v>
      </c>
      <c r="L377" t="s">
        <v>29</v>
      </c>
      <c r="M377" t="s">
        <v>29</v>
      </c>
      <c r="N377" t="s">
        <v>29</v>
      </c>
      <c r="O377" t="s">
        <v>29</v>
      </c>
      <c r="P377">
        <v>1</v>
      </c>
      <c r="Q377">
        <v>0</v>
      </c>
      <c r="R377">
        <v>450</v>
      </c>
      <c r="S377" t="str">
        <f>IF(Table1[[#This Row],[Average_Cost_for_two]]&lt;500,"Low",IF(Table1[[#This Row],[Average_Cost_for_two]]&lt;=1500,"Medium","High"))</f>
        <v>Low</v>
      </c>
      <c r="T377">
        <v>1</v>
      </c>
      <c r="U377">
        <v>2015</v>
      </c>
      <c r="V377">
        <v>2</v>
      </c>
      <c r="W377">
        <v>1</v>
      </c>
      <c r="X377">
        <f>IF(OR(Main!$U377=0,
       Main!$V377=0,
       Main!$W377=0),
   "",
   DATE(Main!$U377,
        Main!$V377,
        Main!$W377)
)</f>
        <v>42036</v>
      </c>
      <c r="Y377">
        <f>Table1[[#This Row],[Average_Cost_for_two]]*VLOOKUP(Table1[[#This Row],[Currency]],currency!$A$2:$B$10,2,FALSE)</f>
        <v>5.4</v>
      </c>
      <c r="Z377" t="str">
        <f>VLOOKUP(C377,country!A:B,2,FALSE)</f>
        <v>India</v>
      </c>
      <c r="AA377">
        <f t="shared" si="5"/>
        <v>1</v>
      </c>
    </row>
    <row r="378" spans="1:27" ht="15.75" customHeight="1" x14ac:dyDescent="0.25">
      <c r="A378">
        <v>18464640</v>
      </c>
      <c r="B378" t="s">
        <v>994</v>
      </c>
      <c r="C378">
        <v>1</v>
      </c>
      <c r="D378" t="s">
        <v>23</v>
      </c>
      <c r="E378" t="s">
        <v>995</v>
      </c>
      <c r="F378" t="s">
        <v>92</v>
      </c>
      <c r="G378" t="s">
        <v>93</v>
      </c>
      <c r="H378">
        <v>77.064136079999997</v>
      </c>
      <c r="I378">
        <v>28.677998290000001</v>
      </c>
      <c r="J378" t="s">
        <v>492</v>
      </c>
      <c r="K378" t="s">
        <v>28</v>
      </c>
      <c r="L378" t="s">
        <v>29</v>
      </c>
      <c r="M378" t="s">
        <v>29</v>
      </c>
      <c r="N378" t="s">
        <v>29</v>
      </c>
      <c r="O378" t="s">
        <v>29</v>
      </c>
      <c r="P378">
        <v>1</v>
      </c>
      <c r="Q378">
        <v>0</v>
      </c>
      <c r="R378">
        <v>350</v>
      </c>
      <c r="S378" t="str">
        <f>IF(Table1[[#This Row],[Average_Cost_for_two]]&lt;500,"Low",IF(Table1[[#This Row],[Average_Cost_for_two]]&lt;=1500,"Medium","High"))</f>
        <v>Low</v>
      </c>
      <c r="T378">
        <v>1</v>
      </c>
      <c r="U378">
        <v>2013</v>
      </c>
      <c r="V378">
        <v>2</v>
      </c>
      <c r="W378">
        <v>19</v>
      </c>
      <c r="X378">
        <f>IF(OR(Main!$U378=0,
       Main!$V378=0,
       Main!$W378=0),
   "",
   DATE(Main!$U378,
        Main!$V378,
        Main!$W378)
)</f>
        <v>41324</v>
      </c>
      <c r="Y378">
        <f>Table1[[#This Row],[Average_Cost_for_two]]*VLOOKUP(Table1[[#This Row],[Currency]],currency!$A$2:$B$10,2,FALSE)</f>
        <v>4.2</v>
      </c>
      <c r="Z378" t="str">
        <f>VLOOKUP(C378,country!A:B,2,FALSE)</f>
        <v>India</v>
      </c>
      <c r="AA378">
        <f t="shared" si="5"/>
        <v>1</v>
      </c>
    </row>
    <row r="379" spans="1:27" ht="15.75" customHeight="1" x14ac:dyDescent="0.25">
      <c r="A379">
        <v>18369770</v>
      </c>
      <c r="B379" t="s">
        <v>996</v>
      </c>
      <c r="C379">
        <v>1</v>
      </c>
      <c r="D379" t="s">
        <v>23</v>
      </c>
      <c r="E379" t="s">
        <v>997</v>
      </c>
      <c r="F379" t="s">
        <v>98</v>
      </c>
      <c r="G379" t="s">
        <v>99</v>
      </c>
      <c r="H379">
        <v>77.146859500000005</v>
      </c>
      <c r="I379">
        <v>28.631496200000001</v>
      </c>
      <c r="J379" t="s">
        <v>556</v>
      </c>
      <c r="K379" t="s">
        <v>28</v>
      </c>
      <c r="L379" t="s">
        <v>29</v>
      </c>
      <c r="M379" t="s">
        <v>29</v>
      </c>
      <c r="N379" t="s">
        <v>29</v>
      </c>
      <c r="O379" t="s">
        <v>29</v>
      </c>
      <c r="P379">
        <v>1</v>
      </c>
      <c r="Q379">
        <v>0</v>
      </c>
      <c r="R379">
        <v>150</v>
      </c>
      <c r="S379" t="str">
        <f>IF(Table1[[#This Row],[Average_Cost_for_two]]&lt;500,"Low",IF(Table1[[#This Row],[Average_Cost_for_two]]&lt;=1500,"Medium","High"))</f>
        <v>Low</v>
      </c>
      <c r="T379">
        <v>1</v>
      </c>
      <c r="U379">
        <v>2015</v>
      </c>
      <c r="V379">
        <v>2</v>
      </c>
      <c r="W379">
        <v>27</v>
      </c>
      <c r="X379">
        <f>IF(OR(Main!$U379=0,
       Main!$V379=0,
       Main!$W379=0),
   "",
   DATE(Main!$U379,
        Main!$V379,
        Main!$W379)
)</f>
        <v>42062</v>
      </c>
      <c r="Y379">
        <f>Table1[[#This Row],[Average_Cost_for_two]]*VLOOKUP(Table1[[#This Row],[Currency]],currency!$A$2:$B$10,2,FALSE)</f>
        <v>1.8</v>
      </c>
      <c r="Z379" t="str">
        <f>VLOOKUP(C379,country!A:B,2,FALSE)</f>
        <v>India</v>
      </c>
      <c r="AA379">
        <f t="shared" si="5"/>
        <v>1</v>
      </c>
    </row>
    <row r="380" spans="1:27" ht="15.75" customHeight="1" x14ac:dyDescent="0.25">
      <c r="A380">
        <v>18435322</v>
      </c>
      <c r="B380" t="s">
        <v>998</v>
      </c>
      <c r="C380">
        <v>1</v>
      </c>
      <c r="D380" t="s">
        <v>23</v>
      </c>
      <c r="E380" t="s">
        <v>999</v>
      </c>
      <c r="F380" t="s">
        <v>607</v>
      </c>
      <c r="G380" t="s">
        <v>608</v>
      </c>
      <c r="H380">
        <v>77.088029199999994</v>
      </c>
      <c r="I380">
        <v>28.851928470000001</v>
      </c>
      <c r="J380" t="s">
        <v>523</v>
      </c>
      <c r="K380" t="s">
        <v>28</v>
      </c>
      <c r="L380" t="s">
        <v>29</v>
      </c>
      <c r="M380" t="s">
        <v>29</v>
      </c>
      <c r="N380" t="s">
        <v>29</v>
      </c>
      <c r="O380" t="s">
        <v>29</v>
      </c>
      <c r="P380">
        <v>1</v>
      </c>
      <c r="Q380">
        <v>0</v>
      </c>
      <c r="R380">
        <v>450</v>
      </c>
      <c r="S380" t="str">
        <f>IF(Table1[[#This Row],[Average_Cost_for_two]]&lt;500,"Low",IF(Table1[[#This Row],[Average_Cost_for_two]]&lt;=1500,"Medium","High"))</f>
        <v>Low</v>
      </c>
      <c r="T380">
        <v>1</v>
      </c>
      <c r="U380">
        <v>2018</v>
      </c>
      <c r="V380">
        <v>2</v>
      </c>
      <c r="W380">
        <v>8</v>
      </c>
      <c r="X380">
        <f>IF(OR(Main!$U380=0,
       Main!$V380=0,
       Main!$W380=0),
   "",
   DATE(Main!$U380,
        Main!$V380,
        Main!$W380)
)</f>
        <v>43139</v>
      </c>
      <c r="Y380">
        <f>Table1[[#This Row],[Average_Cost_for_two]]*VLOOKUP(Table1[[#This Row],[Currency]],currency!$A$2:$B$10,2,FALSE)</f>
        <v>5.4</v>
      </c>
      <c r="Z380" t="str">
        <f>VLOOKUP(C380,country!A:B,2,FALSE)</f>
        <v>India</v>
      </c>
      <c r="AA380">
        <f t="shared" si="5"/>
        <v>1</v>
      </c>
    </row>
    <row r="381" spans="1:27" ht="15.75" customHeight="1" x14ac:dyDescent="0.25">
      <c r="A381">
        <v>18431173</v>
      </c>
      <c r="B381" t="s">
        <v>1000</v>
      </c>
      <c r="C381">
        <v>1</v>
      </c>
      <c r="D381" t="s">
        <v>23</v>
      </c>
      <c r="E381" t="s">
        <v>1001</v>
      </c>
      <c r="F381" t="s">
        <v>59</v>
      </c>
      <c r="G381" t="s">
        <v>60</v>
      </c>
      <c r="H381">
        <v>77.083122000000003</v>
      </c>
      <c r="I381">
        <v>28.609319299999999</v>
      </c>
      <c r="J381" t="s">
        <v>927</v>
      </c>
      <c r="K381" t="s">
        <v>28</v>
      </c>
      <c r="L381" t="s">
        <v>29</v>
      </c>
      <c r="M381" t="s">
        <v>29</v>
      </c>
      <c r="N381" t="s">
        <v>29</v>
      </c>
      <c r="O381" t="s">
        <v>29</v>
      </c>
      <c r="P381">
        <v>1</v>
      </c>
      <c r="Q381">
        <v>0</v>
      </c>
      <c r="R381">
        <v>400</v>
      </c>
      <c r="S381" t="str">
        <f>IF(Table1[[#This Row],[Average_Cost_for_two]]&lt;500,"Low",IF(Table1[[#This Row],[Average_Cost_for_two]]&lt;=1500,"Medium","High"))</f>
        <v>Low</v>
      </c>
      <c r="T381">
        <v>1</v>
      </c>
      <c r="U381">
        <v>2010</v>
      </c>
      <c r="V381">
        <v>2</v>
      </c>
      <c r="W381">
        <v>24</v>
      </c>
      <c r="X381">
        <f>IF(OR(Main!$U381=0,
       Main!$V381=0,
       Main!$W381=0),
   "",
   DATE(Main!$U381,
        Main!$V381,
        Main!$W381)
)</f>
        <v>40233</v>
      </c>
      <c r="Y381">
        <f>Table1[[#This Row],[Average_Cost_for_two]]*VLOOKUP(Table1[[#This Row],[Currency]],currency!$A$2:$B$10,2,FALSE)</f>
        <v>4.8</v>
      </c>
      <c r="Z381" t="str">
        <f>VLOOKUP(C381,country!A:B,2,FALSE)</f>
        <v>India</v>
      </c>
      <c r="AA381">
        <f t="shared" si="5"/>
        <v>1</v>
      </c>
    </row>
    <row r="382" spans="1:27" ht="15.75" customHeight="1" x14ac:dyDescent="0.25">
      <c r="A382">
        <v>18359282</v>
      </c>
      <c r="B382" t="s">
        <v>1002</v>
      </c>
      <c r="C382">
        <v>1</v>
      </c>
      <c r="D382" t="s">
        <v>23</v>
      </c>
      <c r="E382" t="s">
        <v>1003</v>
      </c>
      <c r="F382" t="s">
        <v>114</v>
      </c>
      <c r="G382" t="s">
        <v>115</v>
      </c>
      <c r="H382">
        <v>77.142694399999996</v>
      </c>
      <c r="I382">
        <v>28.706485600000001</v>
      </c>
      <c r="J382" t="s">
        <v>556</v>
      </c>
      <c r="K382" t="s">
        <v>28</v>
      </c>
      <c r="L382" t="s">
        <v>29</v>
      </c>
      <c r="M382" t="s">
        <v>29</v>
      </c>
      <c r="N382" t="s">
        <v>29</v>
      </c>
      <c r="O382" t="s">
        <v>29</v>
      </c>
      <c r="P382">
        <v>1</v>
      </c>
      <c r="Q382">
        <v>0</v>
      </c>
      <c r="R382">
        <v>250</v>
      </c>
      <c r="S382" t="str">
        <f>IF(Table1[[#This Row],[Average_Cost_for_two]]&lt;500,"Low",IF(Table1[[#This Row],[Average_Cost_for_two]]&lt;=1500,"Medium","High"))</f>
        <v>Low</v>
      </c>
      <c r="T382">
        <v>1</v>
      </c>
      <c r="U382">
        <v>2018</v>
      </c>
      <c r="V382">
        <v>2</v>
      </c>
      <c r="W382">
        <v>22</v>
      </c>
      <c r="X382">
        <f>IF(OR(Main!$U382=0,
       Main!$V382=0,
       Main!$W382=0),
   "",
   DATE(Main!$U382,
        Main!$V382,
        Main!$W382)
)</f>
        <v>43153</v>
      </c>
      <c r="Y382">
        <f>Table1[[#This Row],[Average_Cost_for_two]]*VLOOKUP(Table1[[#This Row],[Currency]],currency!$A$2:$B$10,2,FALSE)</f>
        <v>3</v>
      </c>
      <c r="Z382" t="str">
        <f>VLOOKUP(C382,country!A:B,2,FALSE)</f>
        <v>India</v>
      </c>
      <c r="AA382">
        <f t="shared" si="5"/>
        <v>1</v>
      </c>
    </row>
    <row r="383" spans="1:27" ht="15.75" customHeight="1" x14ac:dyDescent="0.25">
      <c r="A383">
        <v>18312459</v>
      </c>
      <c r="B383" t="s">
        <v>1004</v>
      </c>
      <c r="C383">
        <v>1</v>
      </c>
      <c r="D383" t="s">
        <v>23</v>
      </c>
      <c r="E383" t="s">
        <v>1005</v>
      </c>
      <c r="F383" t="s">
        <v>197</v>
      </c>
      <c r="G383" t="s">
        <v>198</v>
      </c>
      <c r="H383">
        <v>77.186087409999999</v>
      </c>
      <c r="I383">
        <v>28.54186954</v>
      </c>
      <c r="J383" t="s">
        <v>480</v>
      </c>
      <c r="K383" t="s">
        <v>28</v>
      </c>
      <c r="L383" t="s">
        <v>29</v>
      </c>
      <c r="M383" t="s">
        <v>29</v>
      </c>
      <c r="N383" t="s">
        <v>29</v>
      </c>
      <c r="O383" t="s">
        <v>29</v>
      </c>
      <c r="P383">
        <v>1</v>
      </c>
      <c r="Q383">
        <v>0</v>
      </c>
      <c r="R383">
        <v>150</v>
      </c>
      <c r="S383" t="str">
        <f>IF(Table1[[#This Row],[Average_Cost_for_two]]&lt;500,"Low",IF(Table1[[#This Row],[Average_Cost_for_two]]&lt;=1500,"Medium","High"))</f>
        <v>Low</v>
      </c>
      <c r="T383">
        <v>1</v>
      </c>
      <c r="U383">
        <v>2017</v>
      </c>
      <c r="V383">
        <v>2</v>
      </c>
      <c r="W383">
        <v>13</v>
      </c>
      <c r="X383">
        <f>IF(OR(Main!$U383=0,
       Main!$V383=0,
       Main!$W383=0),
   "",
   DATE(Main!$U383,
        Main!$V383,
        Main!$W383)
)</f>
        <v>42779</v>
      </c>
      <c r="Y383">
        <f>Table1[[#This Row],[Average_Cost_for_two]]*VLOOKUP(Table1[[#This Row],[Currency]],currency!$A$2:$B$10,2,FALSE)</f>
        <v>1.8</v>
      </c>
      <c r="Z383" t="str">
        <f>VLOOKUP(C383,country!A:B,2,FALSE)</f>
        <v>India</v>
      </c>
      <c r="AA383">
        <f t="shared" si="5"/>
        <v>1</v>
      </c>
    </row>
    <row r="384" spans="1:27" ht="15.75" customHeight="1" x14ac:dyDescent="0.25">
      <c r="A384">
        <v>18303708</v>
      </c>
      <c r="B384" t="s">
        <v>1006</v>
      </c>
      <c r="C384">
        <v>1</v>
      </c>
      <c r="D384" t="s">
        <v>23</v>
      </c>
      <c r="E384" t="s">
        <v>1007</v>
      </c>
      <c r="F384" t="s">
        <v>139</v>
      </c>
      <c r="G384" t="s">
        <v>140</v>
      </c>
      <c r="H384">
        <v>77.19935864</v>
      </c>
      <c r="I384">
        <v>28.517254609999998</v>
      </c>
      <c r="J384" t="s">
        <v>556</v>
      </c>
      <c r="K384" t="s">
        <v>28</v>
      </c>
      <c r="L384" t="s">
        <v>29</v>
      </c>
      <c r="M384" t="s">
        <v>29</v>
      </c>
      <c r="N384" t="s">
        <v>29</v>
      </c>
      <c r="O384" t="s">
        <v>29</v>
      </c>
      <c r="P384">
        <v>1</v>
      </c>
      <c r="Q384">
        <v>0</v>
      </c>
      <c r="R384">
        <v>250</v>
      </c>
      <c r="S384" t="str">
        <f>IF(Table1[[#This Row],[Average_Cost_for_two]]&lt;500,"Low",IF(Table1[[#This Row],[Average_Cost_for_two]]&lt;=1500,"Medium","High"))</f>
        <v>Low</v>
      </c>
      <c r="T384">
        <v>1</v>
      </c>
      <c r="U384">
        <v>2018</v>
      </c>
      <c r="V384">
        <v>2</v>
      </c>
      <c r="W384">
        <v>10</v>
      </c>
      <c r="X384">
        <f>IF(OR(Main!$U384=0,
       Main!$V384=0,
       Main!$W384=0),
   "",
   DATE(Main!$U384,
        Main!$V384,
        Main!$W384)
)</f>
        <v>43141</v>
      </c>
      <c r="Y384">
        <f>Table1[[#This Row],[Average_Cost_for_two]]*VLOOKUP(Table1[[#This Row],[Currency]],currency!$A$2:$B$10,2,FALSE)</f>
        <v>3</v>
      </c>
      <c r="Z384" t="str">
        <f>VLOOKUP(C384,country!A:B,2,FALSE)</f>
        <v>India</v>
      </c>
      <c r="AA384">
        <f t="shared" si="5"/>
        <v>1</v>
      </c>
    </row>
    <row r="385" spans="1:27" ht="15.75" customHeight="1" x14ac:dyDescent="0.25">
      <c r="A385">
        <v>18441706</v>
      </c>
      <c r="B385" t="s">
        <v>1008</v>
      </c>
      <c r="C385">
        <v>1</v>
      </c>
      <c r="D385" t="s">
        <v>23</v>
      </c>
      <c r="E385" t="s">
        <v>1009</v>
      </c>
      <c r="F385" t="s">
        <v>408</v>
      </c>
      <c r="G385" t="s">
        <v>409</v>
      </c>
      <c r="H385">
        <v>77.2819954</v>
      </c>
      <c r="I385">
        <v>28.632240599999999</v>
      </c>
      <c r="J385" t="s">
        <v>523</v>
      </c>
      <c r="K385" t="s">
        <v>28</v>
      </c>
      <c r="L385" t="s">
        <v>29</v>
      </c>
      <c r="M385" t="s">
        <v>29</v>
      </c>
      <c r="N385" t="s">
        <v>29</v>
      </c>
      <c r="O385" t="s">
        <v>29</v>
      </c>
      <c r="P385">
        <v>1</v>
      </c>
      <c r="Q385">
        <v>0</v>
      </c>
      <c r="R385">
        <v>250</v>
      </c>
      <c r="S385" t="str">
        <f>IF(Table1[[#This Row],[Average_Cost_for_two]]&lt;500,"Low",IF(Table1[[#This Row],[Average_Cost_for_two]]&lt;=1500,"Medium","High"))</f>
        <v>Low</v>
      </c>
      <c r="T385">
        <v>1</v>
      </c>
      <c r="U385">
        <v>2018</v>
      </c>
      <c r="V385">
        <v>2</v>
      </c>
      <c r="W385">
        <v>28</v>
      </c>
      <c r="X385">
        <f>IF(OR(Main!$U385=0,
       Main!$V385=0,
       Main!$W385=0),
   "",
   DATE(Main!$U385,
        Main!$V385,
        Main!$W385)
)</f>
        <v>43159</v>
      </c>
      <c r="Y385">
        <f>Table1[[#This Row],[Average_Cost_for_two]]*VLOOKUP(Table1[[#This Row],[Currency]],currency!$A$2:$B$10,2,FALSE)</f>
        <v>3</v>
      </c>
      <c r="Z385" t="str">
        <f>VLOOKUP(C385,country!A:B,2,FALSE)</f>
        <v>India</v>
      </c>
      <c r="AA385">
        <f t="shared" si="5"/>
        <v>1</v>
      </c>
    </row>
    <row r="386" spans="1:27" ht="15.75" customHeight="1" x14ac:dyDescent="0.25">
      <c r="A386">
        <v>18441700</v>
      </c>
      <c r="B386" t="s">
        <v>1010</v>
      </c>
      <c r="C386">
        <v>1</v>
      </c>
      <c r="D386" t="s">
        <v>23</v>
      </c>
      <c r="E386" t="s">
        <v>1011</v>
      </c>
      <c r="F386" t="s">
        <v>408</v>
      </c>
      <c r="G386" t="s">
        <v>409</v>
      </c>
      <c r="H386">
        <v>77.280182999999994</v>
      </c>
      <c r="I386">
        <v>28.626381200000001</v>
      </c>
      <c r="J386" t="s">
        <v>559</v>
      </c>
      <c r="K386" t="s">
        <v>28</v>
      </c>
      <c r="L386" t="s">
        <v>29</v>
      </c>
      <c r="M386" t="s">
        <v>29</v>
      </c>
      <c r="N386" t="s">
        <v>29</v>
      </c>
      <c r="O386" t="s">
        <v>29</v>
      </c>
      <c r="P386">
        <v>1</v>
      </c>
      <c r="Q386">
        <v>0</v>
      </c>
      <c r="R386">
        <v>250</v>
      </c>
      <c r="S386" t="str">
        <f>IF(Table1[[#This Row],[Average_Cost_for_two]]&lt;500,"Low",IF(Table1[[#This Row],[Average_Cost_for_two]]&lt;=1500,"Medium","High"))</f>
        <v>Low</v>
      </c>
      <c r="T386">
        <v>1</v>
      </c>
      <c r="U386">
        <v>2016</v>
      </c>
      <c r="V386">
        <v>2</v>
      </c>
      <c r="W386">
        <v>27</v>
      </c>
      <c r="X386">
        <f>IF(OR(Main!$U386=0,
       Main!$V386=0,
       Main!$W386=0),
   "",
   DATE(Main!$U386,
        Main!$V386,
        Main!$W386)
)</f>
        <v>42427</v>
      </c>
      <c r="Y386">
        <f>Table1[[#This Row],[Average_Cost_for_two]]*VLOOKUP(Table1[[#This Row],[Currency]],currency!$A$2:$B$10,2,FALSE)</f>
        <v>3</v>
      </c>
      <c r="Z386" t="str">
        <f>VLOOKUP(C386,country!A:B,2,FALSE)</f>
        <v>India</v>
      </c>
      <c r="AA386">
        <f t="shared" ref="AA386:AA449" si="6">ROUNDUP(V386/3,0)</f>
        <v>1</v>
      </c>
    </row>
    <row r="387" spans="1:27" ht="15.75" customHeight="1" x14ac:dyDescent="0.25">
      <c r="A387">
        <v>18424582</v>
      </c>
      <c r="B387" t="s">
        <v>1012</v>
      </c>
      <c r="C387">
        <v>1</v>
      </c>
      <c r="D387" t="s">
        <v>23</v>
      </c>
      <c r="E387" t="s">
        <v>1013</v>
      </c>
      <c r="F387" t="s">
        <v>67</v>
      </c>
      <c r="G387" t="s">
        <v>68</v>
      </c>
      <c r="H387">
        <v>77.320502289999993</v>
      </c>
      <c r="I387">
        <v>28.600122240000001</v>
      </c>
      <c r="J387" t="s">
        <v>1014</v>
      </c>
      <c r="K387" t="s">
        <v>28</v>
      </c>
      <c r="L387" t="s">
        <v>29</v>
      </c>
      <c r="M387" t="s">
        <v>29</v>
      </c>
      <c r="N387" t="s">
        <v>29</v>
      </c>
      <c r="O387" t="s">
        <v>29</v>
      </c>
      <c r="P387">
        <v>1</v>
      </c>
      <c r="Q387">
        <v>0</v>
      </c>
      <c r="R387">
        <v>150</v>
      </c>
      <c r="S387" t="str">
        <f>IF(Table1[[#This Row],[Average_Cost_for_two]]&lt;500,"Low",IF(Table1[[#This Row],[Average_Cost_for_two]]&lt;=1500,"Medium","High"))</f>
        <v>Low</v>
      </c>
      <c r="T387">
        <v>1</v>
      </c>
      <c r="U387">
        <v>2010</v>
      </c>
      <c r="V387">
        <v>2</v>
      </c>
      <c r="W387">
        <v>2</v>
      </c>
      <c r="X387">
        <f>IF(OR(Main!$U387=0,
       Main!$V387=0,
       Main!$W387=0),
   "",
   DATE(Main!$U387,
        Main!$V387,
        Main!$W387)
)</f>
        <v>40211</v>
      </c>
      <c r="Y387">
        <f>Table1[[#This Row],[Average_Cost_for_two]]*VLOOKUP(Table1[[#This Row],[Currency]],currency!$A$2:$B$10,2,FALSE)</f>
        <v>1.8</v>
      </c>
      <c r="Z387" t="str">
        <f>VLOOKUP(C387,country!A:B,2,FALSE)</f>
        <v>India</v>
      </c>
      <c r="AA387">
        <f t="shared" si="6"/>
        <v>1</v>
      </c>
    </row>
    <row r="388" spans="1:27" ht="15.75" customHeight="1" x14ac:dyDescent="0.25">
      <c r="A388">
        <v>18424192</v>
      </c>
      <c r="B388" t="s">
        <v>1015</v>
      </c>
      <c r="C388">
        <v>1</v>
      </c>
      <c r="D388" t="s">
        <v>23</v>
      </c>
      <c r="E388" t="s">
        <v>1016</v>
      </c>
      <c r="F388" t="s">
        <v>67</v>
      </c>
      <c r="G388" t="s">
        <v>68</v>
      </c>
      <c r="H388">
        <v>77.308095399999999</v>
      </c>
      <c r="I388">
        <v>28.589276040000001</v>
      </c>
      <c r="J388" t="s">
        <v>1017</v>
      </c>
      <c r="K388" t="s">
        <v>28</v>
      </c>
      <c r="L388" t="s">
        <v>29</v>
      </c>
      <c r="M388" t="s">
        <v>29</v>
      </c>
      <c r="N388" t="s">
        <v>29</v>
      </c>
      <c r="O388" t="s">
        <v>29</v>
      </c>
      <c r="P388">
        <v>1</v>
      </c>
      <c r="Q388">
        <v>0</v>
      </c>
      <c r="R388">
        <v>150</v>
      </c>
      <c r="S388" t="str">
        <f>IF(Table1[[#This Row],[Average_Cost_for_two]]&lt;500,"Low",IF(Table1[[#This Row],[Average_Cost_for_two]]&lt;=1500,"Medium","High"))</f>
        <v>Low</v>
      </c>
      <c r="T388">
        <v>1</v>
      </c>
      <c r="U388">
        <v>2018</v>
      </c>
      <c r="V388">
        <v>2</v>
      </c>
      <c r="W388">
        <v>24</v>
      </c>
      <c r="X388">
        <f>IF(OR(Main!$U388=0,
       Main!$V388=0,
       Main!$W388=0),
   "",
   DATE(Main!$U388,
        Main!$V388,
        Main!$W388)
)</f>
        <v>43155</v>
      </c>
      <c r="Y388">
        <f>Table1[[#This Row],[Average_Cost_for_two]]*VLOOKUP(Table1[[#This Row],[Currency]],currency!$A$2:$B$10,2,FALSE)</f>
        <v>1.8</v>
      </c>
      <c r="Z388" t="str">
        <f>VLOOKUP(C388,country!A:B,2,FALSE)</f>
        <v>India</v>
      </c>
      <c r="AA388">
        <f t="shared" si="6"/>
        <v>1</v>
      </c>
    </row>
    <row r="389" spans="1:27" ht="15.75" customHeight="1" x14ac:dyDescent="0.25">
      <c r="A389">
        <v>18429375</v>
      </c>
      <c r="B389" t="s">
        <v>1018</v>
      </c>
      <c r="C389">
        <v>1</v>
      </c>
      <c r="D389" t="s">
        <v>23</v>
      </c>
      <c r="E389" t="s">
        <v>1019</v>
      </c>
      <c r="F389" t="s">
        <v>597</v>
      </c>
      <c r="G389" t="s">
        <v>598</v>
      </c>
      <c r="H389">
        <v>77.279778980000003</v>
      </c>
      <c r="I389">
        <v>28.56732117</v>
      </c>
      <c r="J389" t="s">
        <v>533</v>
      </c>
      <c r="K389" t="s">
        <v>28</v>
      </c>
      <c r="L389" t="s">
        <v>29</v>
      </c>
      <c r="M389" t="s">
        <v>29</v>
      </c>
      <c r="N389" t="s">
        <v>29</v>
      </c>
      <c r="O389" t="s">
        <v>29</v>
      </c>
      <c r="P389">
        <v>1</v>
      </c>
      <c r="Q389">
        <v>0</v>
      </c>
      <c r="R389">
        <v>250</v>
      </c>
      <c r="S389" t="str">
        <f>IF(Table1[[#This Row],[Average_Cost_for_two]]&lt;500,"Low",IF(Table1[[#This Row],[Average_Cost_for_two]]&lt;=1500,"Medium","High"))</f>
        <v>Low</v>
      </c>
      <c r="T389">
        <v>1</v>
      </c>
      <c r="U389">
        <v>2016</v>
      </c>
      <c r="V389">
        <v>2</v>
      </c>
      <c r="W389">
        <v>18</v>
      </c>
      <c r="X389">
        <f>IF(OR(Main!$U389=0,
       Main!$V389=0,
       Main!$W389=0),
   "",
   DATE(Main!$U389,
        Main!$V389,
        Main!$W389)
)</f>
        <v>42418</v>
      </c>
      <c r="Y389">
        <f>Table1[[#This Row],[Average_Cost_for_two]]*VLOOKUP(Table1[[#This Row],[Currency]],currency!$A$2:$B$10,2,FALSE)</f>
        <v>3</v>
      </c>
      <c r="Z389" t="str">
        <f>VLOOKUP(C389,country!A:B,2,FALSE)</f>
        <v>India</v>
      </c>
      <c r="AA389">
        <f t="shared" si="6"/>
        <v>1</v>
      </c>
    </row>
    <row r="390" spans="1:27" ht="15.75" customHeight="1" x14ac:dyDescent="0.25">
      <c r="A390">
        <v>312338</v>
      </c>
      <c r="B390" t="s">
        <v>1020</v>
      </c>
      <c r="C390">
        <v>1</v>
      </c>
      <c r="D390" t="s">
        <v>23</v>
      </c>
      <c r="E390" t="s">
        <v>1021</v>
      </c>
      <c r="F390" t="s">
        <v>323</v>
      </c>
      <c r="G390" t="s">
        <v>324</v>
      </c>
      <c r="H390">
        <v>77.173068799999996</v>
      </c>
      <c r="I390">
        <v>28.687254299999999</v>
      </c>
      <c r="J390" t="s">
        <v>830</v>
      </c>
      <c r="K390" t="s">
        <v>28</v>
      </c>
      <c r="L390" t="s">
        <v>29</v>
      </c>
      <c r="M390" t="s">
        <v>29</v>
      </c>
      <c r="N390" t="s">
        <v>29</v>
      </c>
      <c r="O390" t="s">
        <v>29</v>
      </c>
      <c r="P390">
        <v>1</v>
      </c>
      <c r="Q390">
        <v>0</v>
      </c>
      <c r="R390">
        <v>400</v>
      </c>
      <c r="S390" t="str">
        <f>IF(Table1[[#This Row],[Average_Cost_for_two]]&lt;500,"Low",IF(Table1[[#This Row],[Average_Cost_for_two]]&lt;=1500,"Medium","High"))</f>
        <v>Low</v>
      </c>
      <c r="T390">
        <v>1</v>
      </c>
      <c r="U390">
        <v>2013</v>
      </c>
      <c r="V390">
        <v>1</v>
      </c>
      <c r="W390">
        <v>14</v>
      </c>
      <c r="X390">
        <f>IF(OR(Main!$U390=0,
       Main!$V390=0,
       Main!$W390=0),
   "",
   DATE(Main!$U390,
        Main!$V390,
        Main!$W390)
)</f>
        <v>41288</v>
      </c>
      <c r="Y390">
        <f>Table1[[#This Row],[Average_Cost_for_two]]*VLOOKUP(Table1[[#This Row],[Currency]],currency!$A$2:$B$10,2,FALSE)</f>
        <v>4.8</v>
      </c>
      <c r="Z390" t="str">
        <f>VLOOKUP(C390,country!A:B,2,FALSE)</f>
        <v>India</v>
      </c>
      <c r="AA390">
        <f t="shared" si="6"/>
        <v>1</v>
      </c>
    </row>
    <row r="391" spans="1:27" ht="15.75" customHeight="1" x14ac:dyDescent="0.25">
      <c r="A391">
        <v>18469659</v>
      </c>
      <c r="B391" t="s">
        <v>1022</v>
      </c>
      <c r="C391">
        <v>1</v>
      </c>
      <c r="D391" t="s">
        <v>23</v>
      </c>
      <c r="E391" t="s">
        <v>1023</v>
      </c>
      <c r="F391" t="s">
        <v>1024</v>
      </c>
      <c r="G391" t="s">
        <v>1025</v>
      </c>
      <c r="H391">
        <v>77.198046899999994</v>
      </c>
      <c r="I391">
        <v>28.598696199999999</v>
      </c>
      <c r="J391" t="s">
        <v>1026</v>
      </c>
      <c r="K391" t="s">
        <v>28</v>
      </c>
      <c r="L391" t="s">
        <v>29</v>
      </c>
      <c r="M391" t="s">
        <v>29</v>
      </c>
      <c r="N391" t="s">
        <v>29</v>
      </c>
      <c r="O391" t="s">
        <v>29</v>
      </c>
      <c r="P391">
        <v>1</v>
      </c>
      <c r="Q391">
        <v>0</v>
      </c>
      <c r="R391">
        <v>350</v>
      </c>
      <c r="S391" t="str">
        <f>IF(Table1[[#This Row],[Average_Cost_for_two]]&lt;500,"Low",IF(Table1[[#This Row],[Average_Cost_for_two]]&lt;=1500,"Medium","High"))</f>
        <v>Low</v>
      </c>
      <c r="T391">
        <v>1</v>
      </c>
      <c r="U391">
        <v>2010</v>
      </c>
      <c r="V391">
        <v>1</v>
      </c>
      <c r="W391">
        <v>17</v>
      </c>
      <c r="X391">
        <f>IF(OR(Main!$U391=0,
       Main!$V391=0,
       Main!$W391=0),
   "",
   DATE(Main!$U391,
        Main!$V391,
        Main!$W391)
)</f>
        <v>40195</v>
      </c>
      <c r="Y391">
        <f>Table1[[#This Row],[Average_Cost_for_two]]*VLOOKUP(Table1[[#This Row],[Currency]],currency!$A$2:$B$10,2,FALSE)</f>
        <v>4.2</v>
      </c>
      <c r="Z391" t="str">
        <f>VLOOKUP(C391,country!A:B,2,FALSE)</f>
        <v>India</v>
      </c>
      <c r="AA391">
        <f t="shared" si="6"/>
        <v>1</v>
      </c>
    </row>
    <row r="392" spans="1:27" ht="15.75" customHeight="1" x14ac:dyDescent="0.25">
      <c r="A392">
        <v>18438446</v>
      </c>
      <c r="B392" t="s">
        <v>1027</v>
      </c>
      <c r="C392">
        <v>1</v>
      </c>
      <c r="D392" t="s">
        <v>23</v>
      </c>
      <c r="E392" t="s">
        <v>1028</v>
      </c>
      <c r="F392" t="s">
        <v>25</v>
      </c>
      <c r="G392" t="s">
        <v>26</v>
      </c>
      <c r="H392">
        <v>77.266521299999994</v>
      </c>
      <c r="I392">
        <v>28.6598571</v>
      </c>
      <c r="J392" t="s">
        <v>877</v>
      </c>
      <c r="K392" t="s">
        <v>28</v>
      </c>
      <c r="L392" t="s">
        <v>29</v>
      </c>
      <c r="M392" t="s">
        <v>29</v>
      </c>
      <c r="N392" t="s">
        <v>29</v>
      </c>
      <c r="O392" t="s">
        <v>29</v>
      </c>
      <c r="P392">
        <v>1</v>
      </c>
      <c r="Q392">
        <v>0</v>
      </c>
      <c r="R392">
        <v>250</v>
      </c>
      <c r="S392" t="str">
        <f>IF(Table1[[#This Row],[Average_Cost_for_two]]&lt;500,"Low",IF(Table1[[#This Row],[Average_Cost_for_two]]&lt;=1500,"Medium","High"))</f>
        <v>Low</v>
      </c>
      <c r="T392">
        <v>1</v>
      </c>
      <c r="U392">
        <v>2013</v>
      </c>
      <c r="V392">
        <v>1</v>
      </c>
      <c r="W392">
        <v>19</v>
      </c>
      <c r="X392">
        <f>IF(OR(Main!$U392=0,
       Main!$V392=0,
       Main!$W392=0),
   "",
   DATE(Main!$U392,
        Main!$V392,
        Main!$W392)
)</f>
        <v>41293</v>
      </c>
      <c r="Y392">
        <f>Table1[[#This Row],[Average_Cost_for_two]]*VLOOKUP(Table1[[#This Row],[Currency]],currency!$A$2:$B$10,2,FALSE)</f>
        <v>3</v>
      </c>
      <c r="Z392" t="str">
        <f>VLOOKUP(C392,country!A:B,2,FALSE)</f>
        <v>India</v>
      </c>
      <c r="AA392">
        <f t="shared" si="6"/>
        <v>1</v>
      </c>
    </row>
    <row r="393" spans="1:27" ht="15.75" customHeight="1" x14ac:dyDescent="0.25">
      <c r="A393">
        <v>18421470</v>
      </c>
      <c r="B393" t="s">
        <v>1029</v>
      </c>
      <c r="C393">
        <v>1</v>
      </c>
      <c r="D393" t="s">
        <v>23</v>
      </c>
      <c r="E393" t="s">
        <v>1030</v>
      </c>
      <c r="F393" t="s">
        <v>25</v>
      </c>
      <c r="G393" t="s">
        <v>26</v>
      </c>
      <c r="H393">
        <v>77.276678899999993</v>
      </c>
      <c r="I393">
        <v>28.654576800000001</v>
      </c>
      <c r="J393" t="s">
        <v>480</v>
      </c>
      <c r="K393" t="s">
        <v>28</v>
      </c>
      <c r="L393" t="s">
        <v>29</v>
      </c>
      <c r="M393" t="s">
        <v>29</v>
      </c>
      <c r="N393" t="s">
        <v>29</v>
      </c>
      <c r="O393" t="s">
        <v>29</v>
      </c>
      <c r="P393">
        <v>1</v>
      </c>
      <c r="Q393">
        <v>0</v>
      </c>
      <c r="R393">
        <v>350</v>
      </c>
      <c r="S393" t="str">
        <f>IF(Table1[[#This Row],[Average_Cost_for_two]]&lt;500,"Low",IF(Table1[[#This Row],[Average_Cost_for_two]]&lt;=1500,"Medium","High"))</f>
        <v>Low</v>
      </c>
      <c r="T393">
        <v>1</v>
      </c>
      <c r="U393">
        <v>2014</v>
      </c>
      <c r="V393">
        <v>1</v>
      </c>
      <c r="W393">
        <v>20</v>
      </c>
      <c r="X393">
        <f>IF(OR(Main!$U393=0,
       Main!$V393=0,
       Main!$W393=0),
   "",
   DATE(Main!$U393,
        Main!$V393,
        Main!$W393)
)</f>
        <v>41659</v>
      </c>
      <c r="Y393">
        <f>Table1[[#This Row],[Average_Cost_for_two]]*VLOOKUP(Table1[[#This Row],[Currency]],currency!$A$2:$B$10,2,FALSE)</f>
        <v>4.2</v>
      </c>
      <c r="Z393" t="str">
        <f>VLOOKUP(C393,country!A:B,2,FALSE)</f>
        <v>India</v>
      </c>
      <c r="AA393">
        <f t="shared" si="6"/>
        <v>1</v>
      </c>
    </row>
    <row r="394" spans="1:27" ht="15.75" customHeight="1" x14ac:dyDescent="0.25">
      <c r="A394">
        <v>18423892</v>
      </c>
      <c r="B394" t="s">
        <v>1031</v>
      </c>
      <c r="C394">
        <v>1</v>
      </c>
      <c r="D394" t="s">
        <v>23</v>
      </c>
      <c r="E394" t="s">
        <v>1032</v>
      </c>
      <c r="F394" t="s">
        <v>163</v>
      </c>
      <c r="G394" t="s">
        <v>164</v>
      </c>
      <c r="H394">
        <v>77.284218800000005</v>
      </c>
      <c r="I394">
        <v>28.657607500000001</v>
      </c>
      <c r="J394" t="s">
        <v>1033</v>
      </c>
      <c r="K394" t="s">
        <v>28</v>
      </c>
      <c r="L394" t="s">
        <v>29</v>
      </c>
      <c r="M394" t="s">
        <v>29</v>
      </c>
      <c r="N394" t="s">
        <v>29</v>
      </c>
      <c r="O394" t="s">
        <v>29</v>
      </c>
      <c r="P394">
        <v>1</v>
      </c>
      <c r="Q394">
        <v>0</v>
      </c>
      <c r="R394">
        <v>350</v>
      </c>
      <c r="S394" t="str">
        <f>IF(Table1[[#This Row],[Average_Cost_for_two]]&lt;500,"Low",IF(Table1[[#This Row],[Average_Cost_for_two]]&lt;=1500,"Medium","High"))</f>
        <v>Low</v>
      </c>
      <c r="T394">
        <v>1</v>
      </c>
      <c r="U394">
        <v>2014</v>
      </c>
      <c r="V394">
        <v>1</v>
      </c>
      <c r="W394">
        <v>4</v>
      </c>
      <c r="X394">
        <f>IF(OR(Main!$U394=0,
       Main!$V394=0,
       Main!$W394=0),
   "",
   DATE(Main!$U394,
        Main!$V394,
        Main!$W394)
)</f>
        <v>41643</v>
      </c>
      <c r="Y394">
        <f>Table1[[#This Row],[Average_Cost_for_two]]*VLOOKUP(Table1[[#This Row],[Currency]],currency!$A$2:$B$10,2,FALSE)</f>
        <v>4.2</v>
      </c>
      <c r="Z394" t="str">
        <f>VLOOKUP(C394,country!A:B,2,FALSE)</f>
        <v>India</v>
      </c>
      <c r="AA394">
        <f t="shared" si="6"/>
        <v>1</v>
      </c>
    </row>
    <row r="395" spans="1:27" ht="15.75" customHeight="1" x14ac:dyDescent="0.25">
      <c r="A395">
        <v>18423103</v>
      </c>
      <c r="B395" t="s">
        <v>1034</v>
      </c>
      <c r="C395">
        <v>1</v>
      </c>
      <c r="D395" t="s">
        <v>23</v>
      </c>
      <c r="E395" t="s">
        <v>1035</v>
      </c>
      <c r="F395" t="s">
        <v>163</v>
      </c>
      <c r="G395" t="s">
        <v>164</v>
      </c>
      <c r="H395">
        <v>77.277766700000001</v>
      </c>
      <c r="I395">
        <v>28.653084499999999</v>
      </c>
      <c r="J395" t="s">
        <v>697</v>
      </c>
      <c r="K395" t="s">
        <v>28</v>
      </c>
      <c r="L395" t="s">
        <v>29</v>
      </c>
      <c r="M395" t="s">
        <v>29</v>
      </c>
      <c r="N395" t="s">
        <v>29</v>
      </c>
      <c r="O395" t="s">
        <v>29</v>
      </c>
      <c r="P395">
        <v>1</v>
      </c>
      <c r="Q395">
        <v>0</v>
      </c>
      <c r="R395">
        <v>100</v>
      </c>
      <c r="S395" t="str">
        <f>IF(Table1[[#This Row],[Average_Cost_for_two]]&lt;500,"Low",IF(Table1[[#This Row],[Average_Cost_for_two]]&lt;=1500,"Medium","High"))</f>
        <v>Low</v>
      </c>
      <c r="T395">
        <v>1</v>
      </c>
      <c r="U395">
        <v>2018</v>
      </c>
      <c r="V395">
        <v>1</v>
      </c>
      <c r="W395">
        <v>25</v>
      </c>
      <c r="X395">
        <f>IF(OR(Main!$U395=0,
       Main!$V395=0,
       Main!$W395=0),
   "",
   DATE(Main!$U395,
        Main!$V395,
        Main!$W395)
)</f>
        <v>43125</v>
      </c>
      <c r="Y395">
        <f>Table1[[#This Row],[Average_Cost_for_two]]*VLOOKUP(Table1[[#This Row],[Currency]],currency!$A$2:$B$10,2,FALSE)</f>
        <v>1.2</v>
      </c>
      <c r="Z395" t="str">
        <f>VLOOKUP(C395,country!A:B,2,FALSE)</f>
        <v>India</v>
      </c>
      <c r="AA395">
        <f t="shared" si="6"/>
        <v>1</v>
      </c>
    </row>
    <row r="396" spans="1:27" ht="15.75" customHeight="1" x14ac:dyDescent="0.25">
      <c r="A396">
        <v>304469</v>
      </c>
      <c r="B396" t="s">
        <v>1036</v>
      </c>
      <c r="C396">
        <v>1</v>
      </c>
      <c r="D396" t="s">
        <v>23</v>
      </c>
      <c r="E396" t="s">
        <v>1037</v>
      </c>
      <c r="F396" t="s">
        <v>127</v>
      </c>
      <c r="G396" t="s">
        <v>128</v>
      </c>
      <c r="H396">
        <v>77.1400711</v>
      </c>
      <c r="I396">
        <v>28.657078800000001</v>
      </c>
      <c r="J396" t="s">
        <v>697</v>
      </c>
      <c r="K396" t="s">
        <v>28</v>
      </c>
      <c r="L396" t="s">
        <v>29</v>
      </c>
      <c r="M396" t="s">
        <v>29</v>
      </c>
      <c r="N396" t="s">
        <v>29</v>
      </c>
      <c r="O396" t="s">
        <v>29</v>
      </c>
      <c r="P396">
        <v>1</v>
      </c>
      <c r="Q396">
        <v>0</v>
      </c>
      <c r="R396">
        <v>100</v>
      </c>
      <c r="S396" t="str">
        <f>IF(Table1[[#This Row],[Average_Cost_for_two]]&lt;500,"Low",IF(Table1[[#This Row],[Average_Cost_for_two]]&lt;=1500,"Medium","High"))</f>
        <v>Low</v>
      </c>
      <c r="T396">
        <v>1</v>
      </c>
      <c r="U396">
        <v>2016</v>
      </c>
      <c r="V396">
        <v>1</v>
      </c>
      <c r="W396">
        <v>23</v>
      </c>
      <c r="X396">
        <f>IF(OR(Main!$U396=0,
       Main!$V396=0,
       Main!$W396=0),
   "",
   DATE(Main!$U396,
        Main!$V396,
        Main!$W396)
)</f>
        <v>42392</v>
      </c>
      <c r="Y396">
        <f>Table1[[#This Row],[Average_Cost_for_two]]*VLOOKUP(Table1[[#This Row],[Currency]],currency!$A$2:$B$10,2,FALSE)</f>
        <v>1.2</v>
      </c>
      <c r="Z396" t="str">
        <f>VLOOKUP(C396,country!A:B,2,FALSE)</f>
        <v>India</v>
      </c>
      <c r="AA396">
        <f t="shared" si="6"/>
        <v>1</v>
      </c>
    </row>
    <row r="397" spans="1:27" ht="15.75" customHeight="1" x14ac:dyDescent="0.25">
      <c r="A397">
        <v>18425178</v>
      </c>
      <c r="B397" t="s">
        <v>1038</v>
      </c>
      <c r="C397">
        <v>1</v>
      </c>
      <c r="D397" t="s">
        <v>23</v>
      </c>
      <c r="E397" t="s">
        <v>1039</v>
      </c>
      <c r="F397" t="s">
        <v>270</v>
      </c>
      <c r="G397" t="s">
        <v>271</v>
      </c>
      <c r="H397">
        <v>77.170798599999998</v>
      </c>
      <c r="I397">
        <v>28.5587394</v>
      </c>
      <c r="J397" t="s">
        <v>1040</v>
      </c>
      <c r="K397" t="s">
        <v>28</v>
      </c>
      <c r="L397" t="s">
        <v>29</v>
      </c>
      <c r="M397" t="s">
        <v>29</v>
      </c>
      <c r="N397" t="s">
        <v>29</v>
      </c>
      <c r="O397" t="s">
        <v>29</v>
      </c>
      <c r="P397">
        <v>1</v>
      </c>
      <c r="Q397">
        <v>0</v>
      </c>
      <c r="R397">
        <v>100</v>
      </c>
      <c r="S397" t="str">
        <f>IF(Table1[[#This Row],[Average_Cost_for_two]]&lt;500,"Low",IF(Table1[[#This Row],[Average_Cost_for_two]]&lt;=1500,"Medium","High"))</f>
        <v>Low</v>
      </c>
      <c r="T397">
        <v>1</v>
      </c>
      <c r="U397">
        <v>2015</v>
      </c>
      <c r="V397">
        <v>1</v>
      </c>
      <c r="W397">
        <v>25</v>
      </c>
      <c r="X397">
        <f>IF(OR(Main!$U397=0,
       Main!$V397=0,
       Main!$W397=0),
   "",
   DATE(Main!$U397,
        Main!$V397,
        Main!$W397)
)</f>
        <v>42029</v>
      </c>
      <c r="Y397">
        <f>Table1[[#This Row],[Average_Cost_for_two]]*VLOOKUP(Table1[[#This Row],[Currency]],currency!$A$2:$B$10,2,FALSE)</f>
        <v>1.2</v>
      </c>
      <c r="Z397" t="str">
        <f>VLOOKUP(C397,country!A:B,2,FALSE)</f>
        <v>India</v>
      </c>
      <c r="AA397">
        <f t="shared" si="6"/>
        <v>1</v>
      </c>
    </row>
    <row r="398" spans="1:27" ht="15.75" customHeight="1" x14ac:dyDescent="0.25">
      <c r="A398">
        <v>18261710</v>
      </c>
      <c r="B398" t="s">
        <v>1041</v>
      </c>
      <c r="C398">
        <v>1</v>
      </c>
      <c r="D398" t="s">
        <v>23</v>
      </c>
      <c r="E398" t="s">
        <v>1042</v>
      </c>
      <c r="F398" t="s">
        <v>92</v>
      </c>
      <c r="G398" t="s">
        <v>93</v>
      </c>
      <c r="H398">
        <v>77.03108288</v>
      </c>
      <c r="I398">
        <v>28.68202569</v>
      </c>
      <c r="J398" t="s">
        <v>580</v>
      </c>
      <c r="K398" t="s">
        <v>28</v>
      </c>
      <c r="L398" t="s">
        <v>29</v>
      </c>
      <c r="M398" t="s">
        <v>29</v>
      </c>
      <c r="N398" t="s">
        <v>29</v>
      </c>
      <c r="O398" t="s">
        <v>29</v>
      </c>
      <c r="P398">
        <v>1</v>
      </c>
      <c r="Q398">
        <v>0</v>
      </c>
      <c r="R398">
        <v>400</v>
      </c>
      <c r="S398" t="str">
        <f>IF(Table1[[#This Row],[Average_Cost_for_two]]&lt;500,"Low",IF(Table1[[#This Row],[Average_Cost_for_two]]&lt;=1500,"Medium","High"))</f>
        <v>Low</v>
      </c>
      <c r="T398">
        <v>1</v>
      </c>
      <c r="U398">
        <v>2017</v>
      </c>
      <c r="V398">
        <v>1</v>
      </c>
      <c r="W398">
        <v>19</v>
      </c>
      <c r="X398">
        <f>IF(OR(Main!$U398=0,
       Main!$V398=0,
       Main!$W398=0),
   "",
   DATE(Main!$U398,
        Main!$V398,
        Main!$W398)
)</f>
        <v>42754</v>
      </c>
      <c r="Y398">
        <f>Table1[[#This Row],[Average_Cost_for_two]]*VLOOKUP(Table1[[#This Row],[Currency]],currency!$A$2:$B$10,2,FALSE)</f>
        <v>4.8</v>
      </c>
      <c r="Z398" t="str">
        <f>VLOOKUP(C398,country!A:B,2,FALSE)</f>
        <v>India</v>
      </c>
      <c r="AA398">
        <f t="shared" si="6"/>
        <v>1</v>
      </c>
    </row>
    <row r="399" spans="1:27" ht="15.75" customHeight="1" x14ac:dyDescent="0.25">
      <c r="A399">
        <v>18261719</v>
      </c>
      <c r="B399" t="s">
        <v>1043</v>
      </c>
      <c r="C399">
        <v>1</v>
      </c>
      <c r="D399" t="s">
        <v>23</v>
      </c>
      <c r="E399" t="s">
        <v>1044</v>
      </c>
      <c r="F399" t="s">
        <v>92</v>
      </c>
      <c r="G399" t="s">
        <v>93</v>
      </c>
      <c r="H399">
        <v>77.071354299999996</v>
      </c>
      <c r="I399">
        <v>28.652987400000001</v>
      </c>
      <c r="J399" t="s">
        <v>967</v>
      </c>
      <c r="K399" t="s">
        <v>28</v>
      </c>
      <c r="L399" t="s">
        <v>29</v>
      </c>
      <c r="M399" t="s">
        <v>29</v>
      </c>
      <c r="N399" t="s">
        <v>29</v>
      </c>
      <c r="O399" t="s">
        <v>29</v>
      </c>
      <c r="P399">
        <v>1</v>
      </c>
      <c r="Q399">
        <v>0</v>
      </c>
      <c r="R399">
        <v>350</v>
      </c>
      <c r="S399" t="str">
        <f>IF(Table1[[#This Row],[Average_Cost_for_two]]&lt;500,"Low",IF(Table1[[#This Row],[Average_Cost_for_two]]&lt;=1500,"Medium","High"))</f>
        <v>Low</v>
      </c>
      <c r="T399">
        <v>1</v>
      </c>
      <c r="U399">
        <v>2010</v>
      </c>
      <c r="V399">
        <v>1</v>
      </c>
      <c r="W399">
        <v>24</v>
      </c>
      <c r="X399">
        <f>IF(OR(Main!$U399=0,
       Main!$V399=0,
       Main!$W399=0),
   "",
   DATE(Main!$U399,
        Main!$V399,
        Main!$W399)
)</f>
        <v>40202</v>
      </c>
      <c r="Y399">
        <f>Table1[[#This Row],[Average_Cost_for_two]]*VLOOKUP(Table1[[#This Row],[Currency]],currency!$A$2:$B$10,2,FALSE)</f>
        <v>4.2</v>
      </c>
      <c r="Z399" t="str">
        <f>VLOOKUP(C399,country!A:B,2,FALSE)</f>
        <v>India</v>
      </c>
      <c r="AA399">
        <f t="shared" si="6"/>
        <v>1</v>
      </c>
    </row>
    <row r="400" spans="1:27" ht="15.75" customHeight="1" x14ac:dyDescent="0.25">
      <c r="A400">
        <v>18464634</v>
      </c>
      <c r="B400" t="s">
        <v>1045</v>
      </c>
      <c r="C400">
        <v>1</v>
      </c>
      <c r="D400" t="s">
        <v>23</v>
      </c>
      <c r="E400" t="s">
        <v>1046</v>
      </c>
      <c r="F400" t="s">
        <v>92</v>
      </c>
      <c r="G400" t="s">
        <v>93</v>
      </c>
      <c r="H400">
        <v>77.069317440000006</v>
      </c>
      <c r="I400">
        <v>28.68172684</v>
      </c>
      <c r="J400" t="s">
        <v>682</v>
      </c>
      <c r="K400" t="s">
        <v>28</v>
      </c>
      <c r="L400" t="s">
        <v>29</v>
      </c>
      <c r="M400" t="s">
        <v>29</v>
      </c>
      <c r="N400" t="s">
        <v>29</v>
      </c>
      <c r="O400" t="s">
        <v>29</v>
      </c>
      <c r="P400">
        <v>1</v>
      </c>
      <c r="Q400">
        <v>0</v>
      </c>
      <c r="R400">
        <v>250</v>
      </c>
      <c r="S400" t="str">
        <f>IF(Table1[[#This Row],[Average_Cost_for_two]]&lt;500,"Low",IF(Table1[[#This Row],[Average_Cost_for_two]]&lt;=1500,"Medium","High"))</f>
        <v>Low</v>
      </c>
      <c r="T400">
        <v>1</v>
      </c>
      <c r="U400">
        <v>2017</v>
      </c>
      <c r="V400">
        <v>1</v>
      </c>
      <c r="W400">
        <v>22</v>
      </c>
      <c r="X400">
        <f>IF(OR(Main!$U400=0,
       Main!$V400=0,
       Main!$W400=0),
   "",
   DATE(Main!$U400,
        Main!$V400,
        Main!$W400)
)</f>
        <v>42757</v>
      </c>
      <c r="Y400">
        <f>Table1[[#This Row],[Average_Cost_for_two]]*VLOOKUP(Table1[[#This Row],[Currency]],currency!$A$2:$B$10,2,FALSE)</f>
        <v>3</v>
      </c>
      <c r="Z400" t="str">
        <f>VLOOKUP(C400,country!A:B,2,FALSE)</f>
        <v>India</v>
      </c>
      <c r="AA400">
        <f t="shared" si="6"/>
        <v>1</v>
      </c>
    </row>
    <row r="401" spans="1:27" ht="15.75" customHeight="1" x14ac:dyDescent="0.25">
      <c r="A401">
        <v>18378581</v>
      </c>
      <c r="B401" t="s">
        <v>1047</v>
      </c>
      <c r="C401">
        <v>1</v>
      </c>
      <c r="D401" t="s">
        <v>23</v>
      </c>
      <c r="E401" t="s">
        <v>1048</v>
      </c>
      <c r="F401" t="s">
        <v>59</v>
      </c>
      <c r="G401" t="s">
        <v>60</v>
      </c>
      <c r="H401">
        <v>77.101590999999999</v>
      </c>
      <c r="I401">
        <v>28.6006231</v>
      </c>
      <c r="J401" t="s">
        <v>580</v>
      </c>
      <c r="K401" t="s">
        <v>28</v>
      </c>
      <c r="L401" t="s">
        <v>29</v>
      </c>
      <c r="M401" t="s">
        <v>29</v>
      </c>
      <c r="N401" t="s">
        <v>29</v>
      </c>
      <c r="O401" t="s">
        <v>29</v>
      </c>
      <c r="P401">
        <v>1</v>
      </c>
      <c r="Q401">
        <v>0</v>
      </c>
      <c r="R401">
        <v>350</v>
      </c>
      <c r="S401" t="str">
        <f>IF(Table1[[#This Row],[Average_Cost_for_two]]&lt;500,"Low",IF(Table1[[#This Row],[Average_Cost_for_two]]&lt;=1500,"Medium","High"))</f>
        <v>Low</v>
      </c>
      <c r="T401">
        <v>1</v>
      </c>
      <c r="U401">
        <v>2013</v>
      </c>
      <c r="V401">
        <v>1</v>
      </c>
      <c r="W401">
        <v>22</v>
      </c>
      <c r="X401">
        <f>IF(OR(Main!$U401=0,
       Main!$V401=0,
       Main!$W401=0),
   "",
   DATE(Main!$U401,
        Main!$V401,
        Main!$W401)
)</f>
        <v>41296</v>
      </c>
      <c r="Y401">
        <f>Table1[[#This Row],[Average_Cost_for_two]]*VLOOKUP(Table1[[#This Row],[Currency]],currency!$A$2:$B$10,2,FALSE)</f>
        <v>4.2</v>
      </c>
      <c r="Z401" t="str">
        <f>VLOOKUP(C401,country!A:B,2,FALSE)</f>
        <v>India</v>
      </c>
      <c r="AA401">
        <f t="shared" si="6"/>
        <v>1</v>
      </c>
    </row>
    <row r="402" spans="1:27" ht="15.75" customHeight="1" x14ac:dyDescent="0.25">
      <c r="A402">
        <v>18435829</v>
      </c>
      <c r="B402" t="s">
        <v>1049</v>
      </c>
      <c r="C402">
        <v>1</v>
      </c>
      <c r="D402" t="s">
        <v>23</v>
      </c>
      <c r="E402" t="s">
        <v>489</v>
      </c>
      <c r="F402" t="s">
        <v>490</v>
      </c>
      <c r="G402" t="s">
        <v>491</v>
      </c>
      <c r="H402">
        <v>77.162132</v>
      </c>
      <c r="I402">
        <v>28.5921448</v>
      </c>
      <c r="J402" t="s">
        <v>682</v>
      </c>
      <c r="K402" t="s">
        <v>28</v>
      </c>
      <c r="L402" t="s">
        <v>29</v>
      </c>
      <c r="M402" t="s">
        <v>29</v>
      </c>
      <c r="N402" t="s">
        <v>29</v>
      </c>
      <c r="O402" t="s">
        <v>29</v>
      </c>
      <c r="P402">
        <v>1</v>
      </c>
      <c r="Q402">
        <v>0</v>
      </c>
      <c r="R402">
        <v>350</v>
      </c>
      <c r="S402" t="str">
        <f>IF(Table1[[#This Row],[Average_Cost_for_two]]&lt;500,"Low",IF(Table1[[#This Row],[Average_Cost_for_two]]&lt;=1500,"Medium","High"))</f>
        <v>Low</v>
      </c>
      <c r="T402">
        <v>1</v>
      </c>
      <c r="U402">
        <v>2017</v>
      </c>
      <c r="V402">
        <v>1</v>
      </c>
      <c r="W402">
        <v>27</v>
      </c>
      <c r="X402">
        <f>IF(OR(Main!$U402=0,
       Main!$V402=0,
       Main!$W402=0),
   "",
   DATE(Main!$U402,
        Main!$V402,
        Main!$W402)
)</f>
        <v>42762</v>
      </c>
      <c r="Y402">
        <f>Table1[[#This Row],[Average_Cost_for_two]]*VLOOKUP(Table1[[#This Row],[Currency]],currency!$A$2:$B$10,2,FALSE)</f>
        <v>4.2</v>
      </c>
      <c r="Z402" t="str">
        <f>VLOOKUP(C402,country!A:B,2,FALSE)</f>
        <v>India</v>
      </c>
      <c r="AA402">
        <f t="shared" si="6"/>
        <v>1</v>
      </c>
    </row>
    <row r="403" spans="1:27" ht="15.75" customHeight="1" x14ac:dyDescent="0.25">
      <c r="A403">
        <v>18393448</v>
      </c>
      <c r="B403" t="s">
        <v>1050</v>
      </c>
      <c r="C403">
        <v>1</v>
      </c>
      <c r="D403" t="s">
        <v>23</v>
      </c>
      <c r="E403" t="s">
        <v>109</v>
      </c>
      <c r="F403" t="s">
        <v>108</v>
      </c>
      <c r="G403" t="s">
        <v>109</v>
      </c>
      <c r="H403">
        <v>77.284705500000001</v>
      </c>
      <c r="I403">
        <v>28.621369900000001</v>
      </c>
      <c r="J403" t="s">
        <v>1051</v>
      </c>
      <c r="K403" t="s">
        <v>28</v>
      </c>
      <c r="L403" t="s">
        <v>29</v>
      </c>
      <c r="M403" t="s">
        <v>29</v>
      </c>
      <c r="N403" t="s">
        <v>29</v>
      </c>
      <c r="O403" t="s">
        <v>29</v>
      </c>
      <c r="P403">
        <v>1</v>
      </c>
      <c r="Q403">
        <v>0</v>
      </c>
      <c r="R403">
        <v>250</v>
      </c>
      <c r="S403" t="str">
        <f>IF(Table1[[#This Row],[Average_Cost_for_two]]&lt;500,"Low",IF(Table1[[#This Row],[Average_Cost_for_two]]&lt;=1500,"Medium","High"))</f>
        <v>Low</v>
      </c>
      <c r="T403">
        <v>1</v>
      </c>
      <c r="U403">
        <v>2011</v>
      </c>
      <c r="V403">
        <v>1</v>
      </c>
      <c r="W403">
        <v>14</v>
      </c>
      <c r="X403">
        <f>IF(OR(Main!$U403=0,
       Main!$V403=0,
       Main!$W403=0),
   "",
   DATE(Main!$U403,
        Main!$V403,
        Main!$W403)
)</f>
        <v>40557</v>
      </c>
      <c r="Y403">
        <f>Table1[[#This Row],[Average_Cost_for_two]]*VLOOKUP(Table1[[#This Row],[Currency]],currency!$A$2:$B$10,2,FALSE)</f>
        <v>3</v>
      </c>
      <c r="Z403" t="str">
        <f>VLOOKUP(C403,country!A:B,2,FALSE)</f>
        <v>India</v>
      </c>
      <c r="AA403">
        <f t="shared" si="6"/>
        <v>1</v>
      </c>
    </row>
    <row r="404" spans="1:27" ht="15.75" customHeight="1" x14ac:dyDescent="0.25">
      <c r="A404">
        <v>18359285</v>
      </c>
      <c r="B404" t="s">
        <v>1052</v>
      </c>
      <c r="C404">
        <v>1</v>
      </c>
      <c r="D404" t="s">
        <v>23</v>
      </c>
      <c r="E404" t="s">
        <v>1053</v>
      </c>
      <c r="F404" t="s">
        <v>761</v>
      </c>
      <c r="G404" t="s">
        <v>762</v>
      </c>
      <c r="H404">
        <v>77.134322299999994</v>
      </c>
      <c r="I404">
        <v>28.715580599999999</v>
      </c>
      <c r="J404" t="s">
        <v>1054</v>
      </c>
      <c r="K404" t="s">
        <v>28</v>
      </c>
      <c r="L404" t="s">
        <v>29</v>
      </c>
      <c r="M404" t="s">
        <v>29</v>
      </c>
      <c r="N404" t="s">
        <v>29</v>
      </c>
      <c r="O404" t="s">
        <v>29</v>
      </c>
      <c r="P404">
        <v>1</v>
      </c>
      <c r="Q404">
        <v>0</v>
      </c>
      <c r="R404">
        <v>250</v>
      </c>
      <c r="S404" t="str">
        <f>IF(Table1[[#This Row],[Average_Cost_for_two]]&lt;500,"Low",IF(Table1[[#This Row],[Average_Cost_for_two]]&lt;=1500,"Medium","High"))</f>
        <v>Low</v>
      </c>
      <c r="T404">
        <v>1</v>
      </c>
      <c r="U404">
        <v>2015</v>
      </c>
      <c r="V404">
        <v>1</v>
      </c>
      <c r="W404">
        <v>18</v>
      </c>
      <c r="X404">
        <f>IF(OR(Main!$U404=0,
       Main!$V404=0,
       Main!$W404=0),
   "",
   DATE(Main!$U404,
        Main!$V404,
        Main!$W404)
)</f>
        <v>42022</v>
      </c>
      <c r="Y404">
        <f>Table1[[#This Row],[Average_Cost_for_two]]*VLOOKUP(Table1[[#This Row],[Currency]],currency!$A$2:$B$10,2,FALSE)</f>
        <v>3</v>
      </c>
      <c r="Z404" t="str">
        <f>VLOOKUP(C404,country!A:B,2,FALSE)</f>
        <v>India</v>
      </c>
      <c r="AA404">
        <f t="shared" si="6"/>
        <v>1</v>
      </c>
    </row>
    <row r="405" spans="1:27" ht="15.75" customHeight="1" x14ac:dyDescent="0.25">
      <c r="A405">
        <v>18441566</v>
      </c>
      <c r="B405" t="s">
        <v>1055</v>
      </c>
      <c r="C405">
        <v>1</v>
      </c>
      <c r="D405" t="s">
        <v>23</v>
      </c>
      <c r="E405" t="s">
        <v>1056</v>
      </c>
      <c r="F405" t="s">
        <v>229</v>
      </c>
      <c r="G405" t="s">
        <v>230</v>
      </c>
      <c r="H405">
        <v>77.295977500000006</v>
      </c>
      <c r="I405">
        <v>28.642467100000001</v>
      </c>
      <c r="J405" t="s">
        <v>556</v>
      </c>
      <c r="K405" t="s">
        <v>28</v>
      </c>
      <c r="L405" t="s">
        <v>29</v>
      </c>
      <c r="M405" t="s">
        <v>29</v>
      </c>
      <c r="N405" t="s">
        <v>29</v>
      </c>
      <c r="O405" t="s">
        <v>29</v>
      </c>
      <c r="P405">
        <v>1</v>
      </c>
      <c r="Q405">
        <v>0</v>
      </c>
      <c r="R405">
        <v>250</v>
      </c>
      <c r="S405" t="str">
        <f>IF(Table1[[#This Row],[Average_Cost_for_two]]&lt;500,"Low",IF(Table1[[#This Row],[Average_Cost_for_two]]&lt;=1500,"Medium","High"))</f>
        <v>Low</v>
      </c>
      <c r="T405">
        <v>1</v>
      </c>
      <c r="U405">
        <v>2016</v>
      </c>
      <c r="V405">
        <v>1</v>
      </c>
      <c r="W405">
        <v>7</v>
      </c>
      <c r="X405">
        <f>IF(OR(Main!$U405=0,
       Main!$V405=0,
       Main!$W405=0),
   "",
   DATE(Main!$U405,
        Main!$V405,
        Main!$W405)
)</f>
        <v>42376</v>
      </c>
      <c r="Y405">
        <f>Table1[[#This Row],[Average_Cost_for_two]]*VLOOKUP(Table1[[#This Row],[Currency]],currency!$A$2:$B$10,2,FALSE)</f>
        <v>3</v>
      </c>
      <c r="Z405" t="str">
        <f>VLOOKUP(C405,country!A:B,2,FALSE)</f>
        <v>India</v>
      </c>
      <c r="AA405">
        <f t="shared" si="6"/>
        <v>1</v>
      </c>
    </row>
    <row r="406" spans="1:27" ht="15.75" customHeight="1" x14ac:dyDescent="0.25">
      <c r="A406">
        <v>18424648</v>
      </c>
      <c r="B406" t="s">
        <v>354</v>
      </c>
      <c r="C406">
        <v>1</v>
      </c>
      <c r="D406" t="s">
        <v>23</v>
      </c>
      <c r="E406" t="s">
        <v>1057</v>
      </c>
      <c r="F406" t="s">
        <v>67</v>
      </c>
      <c r="G406" t="s">
        <v>68</v>
      </c>
      <c r="H406">
        <v>77.307202889999999</v>
      </c>
      <c r="I406">
        <v>28.590801590000002</v>
      </c>
      <c r="J406" t="s">
        <v>797</v>
      </c>
      <c r="K406" t="s">
        <v>28</v>
      </c>
      <c r="L406" t="s">
        <v>29</v>
      </c>
      <c r="M406" t="s">
        <v>29</v>
      </c>
      <c r="N406" t="s">
        <v>29</v>
      </c>
      <c r="O406" t="s">
        <v>29</v>
      </c>
      <c r="P406">
        <v>1</v>
      </c>
      <c r="Q406">
        <v>0</v>
      </c>
      <c r="R406">
        <v>100</v>
      </c>
      <c r="S406" t="str">
        <f>IF(Table1[[#This Row],[Average_Cost_for_two]]&lt;500,"Low",IF(Table1[[#This Row],[Average_Cost_for_two]]&lt;=1500,"Medium","High"))</f>
        <v>Low</v>
      </c>
      <c r="T406">
        <v>1</v>
      </c>
      <c r="U406">
        <v>2014</v>
      </c>
      <c r="V406">
        <v>1</v>
      </c>
      <c r="W406">
        <v>6</v>
      </c>
      <c r="X406">
        <f>IF(OR(Main!$U406=0,
       Main!$V406=0,
       Main!$W406=0),
   "",
   DATE(Main!$U406,
        Main!$V406,
        Main!$W406)
)</f>
        <v>41645</v>
      </c>
      <c r="Y406">
        <f>Table1[[#This Row],[Average_Cost_for_two]]*VLOOKUP(Table1[[#This Row],[Currency]],currency!$A$2:$B$10,2,FALSE)</f>
        <v>1.2</v>
      </c>
      <c r="Z406" t="str">
        <f>VLOOKUP(C406,country!A:B,2,FALSE)</f>
        <v>India</v>
      </c>
      <c r="AA406">
        <f t="shared" si="6"/>
        <v>1</v>
      </c>
    </row>
    <row r="407" spans="1:27" ht="15.75" customHeight="1" x14ac:dyDescent="0.25">
      <c r="A407">
        <v>18377900</v>
      </c>
      <c r="B407" t="s">
        <v>1058</v>
      </c>
      <c r="C407">
        <v>1</v>
      </c>
      <c r="D407" t="s">
        <v>23</v>
      </c>
      <c r="E407" t="s">
        <v>1059</v>
      </c>
      <c r="F407" t="s">
        <v>67</v>
      </c>
      <c r="G407" t="s">
        <v>68</v>
      </c>
      <c r="H407">
        <v>77.30676837</v>
      </c>
      <c r="I407">
        <v>28.591333259999999</v>
      </c>
      <c r="J407" t="s">
        <v>533</v>
      </c>
      <c r="K407" t="s">
        <v>28</v>
      </c>
      <c r="L407" t="s">
        <v>29</v>
      </c>
      <c r="M407" t="s">
        <v>29</v>
      </c>
      <c r="N407" t="s">
        <v>29</v>
      </c>
      <c r="O407" t="s">
        <v>29</v>
      </c>
      <c r="P407">
        <v>1</v>
      </c>
      <c r="Q407">
        <v>0</v>
      </c>
      <c r="R407">
        <v>400</v>
      </c>
      <c r="S407" t="str">
        <f>IF(Table1[[#This Row],[Average_Cost_for_two]]&lt;500,"Low",IF(Table1[[#This Row],[Average_Cost_for_two]]&lt;=1500,"Medium","High"))</f>
        <v>Low</v>
      </c>
      <c r="T407">
        <v>1</v>
      </c>
      <c r="U407">
        <v>2015</v>
      </c>
      <c r="V407">
        <v>1</v>
      </c>
      <c r="W407">
        <v>12</v>
      </c>
      <c r="X407">
        <f>IF(OR(Main!$U407=0,
       Main!$V407=0,
       Main!$W407=0),
   "",
   DATE(Main!$U407,
        Main!$V407,
        Main!$W407)
)</f>
        <v>42016</v>
      </c>
      <c r="Y407">
        <f>Table1[[#This Row],[Average_Cost_for_two]]*VLOOKUP(Table1[[#This Row],[Currency]],currency!$A$2:$B$10,2,FALSE)</f>
        <v>4.8</v>
      </c>
      <c r="Z407" t="str">
        <f>VLOOKUP(C407,country!A:B,2,FALSE)</f>
        <v>India</v>
      </c>
      <c r="AA407">
        <f t="shared" si="6"/>
        <v>1</v>
      </c>
    </row>
    <row r="408" spans="1:27" ht="15.75" customHeight="1" x14ac:dyDescent="0.25">
      <c r="A408">
        <v>18424200</v>
      </c>
      <c r="B408" t="s">
        <v>1060</v>
      </c>
      <c r="C408">
        <v>1</v>
      </c>
      <c r="D408" t="s">
        <v>23</v>
      </c>
      <c r="E408" t="s">
        <v>1061</v>
      </c>
      <c r="F408" t="s">
        <v>67</v>
      </c>
      <c r="G408" t="s">
        <v>68</v>
      </c>
      <c r="H408">
        <v>77.308075099999996</v>
      </c>
      <c r="I408">
        <v>28.589743200000001</v>
      </c>
      <c r="J408" t="s">
        <v>570</v>
      </c>
      <c r="K408" t="s">
        <v>28</v>
      </c>
      <c r="L408" t="s">
        <v>29</v>
      </c>
      <c r="M408" t="s">
        <v>29</v>
      </c>
      <c r="N408" t="s">
        <v>29</v>
      </c>
      <c r="O408" t="s">
        <v>29</v>
      </c>
      <c r="P408">
        <v>1</v>
      </c>
      <c r="Q408">
        <v>0</v>
      </c>
      <c r="R408">
        <v>150</v>
      </c>
      <c r="S408" t="str">
        <f>IF(Table1[[#This Row],[Average_Cost_for_two]]&lt;500,"Low",IF(Table1[[#This Row],[Average_Cost_for_two]]&lt;=1500,"Medium","High"))</f>
        <v>Low</v>
      </c>
      <c r="T408">
        <v>1</v>
      </c>
      <c r="U408">
        <v>2011</v>
      </c>
      <c r="V408">
        <v>1</v>
      </c>
      <c r="W408">
        <v>26</v>
      </c>
      <c r="X408">
        <f>IF(OR(Main!$U408=0,
       Main!$V408=0,
       Main!$W408=0),
   "",
   DATE(Main!$U408,
        Main!$V408,
        Main!$W408)
)</f>
        <v>40569</v>
      </c>
      <c r="Y408">
        <f>Table1[[#This Row],[Average_Cost_for_two]]*VLOOKUP(Table1[[#This Row],[Currency]],currency!$A$2:$B$10,2,FALSE)</f>
        <v>1.8</v>
      </c>
      <c r="Z408" t="str">
        <f>VLOOKUP(C408,country!A:B,2,FALSE)</f>
        <v>India</v>
      </c>
      <c r="AA408">
        <f t="shared" si="6"/>
        <v>1</v>
      </c>
    </row>
    <row r="409" spans="1:27" ht="15.75" customHeight="1" x14ac:dyDescent="0.25">
      <c r="A409">
        <v>18418262</v>
      </c>
      <c r="B409" t="s">
        <v>1062</v>
      </c>
      <c r="C409">
        <v>1</v>
      </c>
      <c r="D409" t="s">
        <v>23</v>
      </c>
      <c r="E409" t="s">
        <v>1063</v>
      </c>
      <c r="F409" t="s">
        <v>214</v>
      </c>
      <c r="G409" t="s">
        <v>215</v>
      </c>
      <c r="H409">
        <v>77.318279070000003</v>
      </c>
      <c r="I409">
        <v>28.67127679</v>
      </c>
      <c r="J409" t="s">
        <v>1064</v>
      </c>
      <c r="K409" t="s">
        <v>28</v>
      </c>
      <c r="L409" t="s">
        <v>29</v>
      </c>
      <c r="M409" t="s">
        <v>29</v>
      </c>
      <c r="N409" t="s">
        <v>29</v>
      </c>
      <c r="O409" t="s">
        <v>29</v>
      </c>
      <c r="P409">
        <v>1</v>
      </c>
      <c r="Q409">
        <v>0</v>
      </c>
      <c r="R409">
        <v>150</v>
      </c>
      <c r="S409" t="str">
        <f>IF(Table1[[#This Row],[Average_Cost_for_two]]&lt;500,"Low",IF(Table1[[#This Row],[Average_Cost_for_two]]&lt;=1500,"Medium","High"))</f>
        <v>Low</v>
      </c>
      <c r="T409">
        <v>1</v>
      </c>
      <c r="U409">
        <v>2010</v>
      </c>
      <c r="V409">
        <v>1</v>
      </c>
      <c r="W409">
        <v>16</v>
      </c>
      <c r="X409">
        <f>IF(OR(Main!$U409=0,
       Main!$V409=0,
       Main!$W409=0),
   "",
   DATE(Main!$U409,
        Main!$V409,
        Main!$W409)
)</f>
        <v>40194</v>
      </c>
      <c r="Y409">
        <f>Table1[[#This Row],[Average_Cost_for_two]]*VLOOKUP(Table1[[#This Row],[Currency]],currency!$A$2:$B$10,2,FALSE)</f>
        <v>1.8</v>
      </c>
      <c r="Z409" t="str">
        <f>VLOOKUP(C409,country!A:B,2,FALSE)</f>
        <v>India</v>
      </c>
      <c r="AA409">
        <f t="shared" si="6"/>
        <v>1</v>
      </c>
    </row>
    <row r="410" spans="1:27" ht="15.75" customHeight="1" x14ac:dyDescent="0.25">
      <c r="A410">
        <v>18421457</v>
      </c>
      <c r="B410" t="s">
        <v>1065</v>
      </c>
      <c r="C410">
        <v>1</v>
      </c>
      <c r="D410" t="s">
        <v>23</v>
      </c>
      <c r="E410" t="s">
        <v>1066</v>
      </c>
      <c r="F410" t="s">
        <v>472</v>
      </c>
      <c r="G410" t="s">
        <v>473</v>
      </c>
      <c r="H410">
        <v>77.317114599999996</v>
      </c>
      <c r="I410">
        <v>28.660359400000001</v>
      </c>
      <c r="J410" t="s">
        <v>708</v>
      </c>
      <c r="K410" t="s">
        <v>28</v>
      </c>
      <c r="L410" t="s">
        <v>29</v>
      </c>
      <c r="M410" t="s">
        <v>29</v>
      </c>
      <c r="N410" t="s">
        <v>29</v>
      </c>
      <c r="O410" t="s">
        <v>29</v>
      </c>
      <c r="P410">
        <v>1</v>
      </c>
      <c r="Q410">
        <v>0</v>
      </c>
      <c r="R410">
        <v>100</v>
      </c>
      <c r="S410" t="str">
        <f>IF(Table1[[#This Row],[Average_Cost_for_two]]&lt;500,"Low",IF(Table1[[#This Row],[Average_Cost_for_two]]&lt;=1500,"Medium","High"))</f>
        <v>Low</v>
      </c>
      <c r="T410">
        <v>1</v>
      </c>
      <c r="U410">
        <v>2013</v>
      </c>
      <c r="V410">
        <v>12</v>
      </c>
      <c r="W410">
        <v>17</v>
      </c>
      <c r="X410">
        <f>IF(OR(Main!$U410=0,
       Main!$V410=0,
       Main!$W410=0),
   "",
   DATE(Main!$U410,
        Main!$V410,
        Main!$W410)
)</f>
        <v>41625</v>
      </c>
      <c r="Y410">
        <f>Table1[[#This Row],[Average_Cost_for_two]]*VLOOKUP(Table1[[#This Row],[Currency]],currency!$A$2:$B$10,2,FALSE)</f>
        <v>1.2</v>
      </c>
      <c r="Z410" t="str">
        <f>VLOOKUP(C410,country!A:B,2,FALSE)</f>
        <v>India</v>
      </c>
      <c r="AA410">
        <f t="shared" si="6"/>
        <v>4</v>
      </c>
    </row>
    <row r="411" spans="1:27" ht="15.75" customHeight="1" x14ac:dyDescent="0.25">
      <c r="A411">
        <v>18446396</v>
      </c>
      <c r="B411" t="s">
        <v>1067</v>
      </c>
      <c r="C411">
        <v>1</v>
      </c>
      <c r="D411" t="s">
        <v>23</v>
      </c>
      <c r="E411" t="s">
        <v>1068</v>
      </c>
      <c r="F411" t="s">
        <v>323</v>
      </c>
      <c r="G411" t="s">
        <v>324</v>
      </c>
      <c r="H411">
        <v>77.172323000000006</v>
      </c>
      <c r="I411">
        <v>28.694039</v>
      </c>
      <c r="J411" t="s">
        <v>855</v>
      </c>
      <c r="K411" t="s">
        <v>28</v>
      </c>
      <c r="L411" t="s">
        <v>29</v>
      </c>
      <c r="M411" t="s">
        <v>29</v>
      </c>
      <c r="N411" t="s">
        <v>29</v>
      </c>
      <c r="O411" t="s">
        <v>29</v>
      </c>
      <c r="P411">
        <v>1</v>
      </c>
      <c r="Q411">
        <v>0</v>
      </c>
      <c r="R411">
        <v>250</v>
      </c>
      <c r="S411" t="str">
        <f>IF(Table1[[#This Row],[Average_Cost_for_two]]&lt;500,"Low",IF(Table1[[#This Row],[Average_Cost_for_two]]&lt;=1500,"Medium","High"))</f>
        <v>Low</v>
      </c>
      <c r="T411">
        <v>1</v>
      </c>
      <c r="U411">
        <v>2017</v>
      </c>
      <c r="V411">
        <v>12</v>
      </c>
      <c r="W411">
        <v>15</v>
      </c>
      <c r="X411">
        <f>IF(OR(Main!$U411=0,
       Main!$V411=0,
       Main!$W411=0),
   "",
   DATE(Main!$U411,
        Main!$V411,
        Main!$W411)
)</f>
        <v>43084</v>
      </c>
      <c r="Y411">
        <f>Table1[[#This Row],[Average_Cost_for_two]]*VLOOKUP(Table1[[#This Row],[Currency]],currency!$A$2:$B$10,2,FALSE)</f>
        <v>3</v>
      </c>
      <c r="Z411" t="str">
        <f>VLOOKUP(C411,country!A:B,2,FALSE)</f>
        <v>India</v>
      </c>
      <c r="AA411">
        <f t="shared" si="6"/>
        <v>4</v>
      </c>
    </row>
    <row r="412" spans="1:27" ht="15.75" customHeight="1" x14ac:dyDescent="0.25">
      <c r="A412">
        <v>18265385</v>
      </c>
      <c r="B412" t="s">
        <v>1069</v>
      </c>
      <c r="C412">
        <v>1</v>
      </c>
      <c r="D412" t="s">
        <v>23</v>
      </c>
      <c r="E412" t="s">
        <v>1070</v>
      </c>
      <c r="F412" t="s">
        <v>75</v>
      </c>
      <c r="G412" t="s">
        <v>76</v>
      </c>
      <c r="H412">
        <v>77.31474</v>
      </c>
      <c r="I412">
        <v>28.678966200000001</v>
      </c>
      <c r="J412" t="s">
        <v>797</v>
      </c>
      <c r="K412" t="s">
        <v>28</v>
      </c>
      <c r="L412" t="s">
        <v>29</v>
      </c>
      <c r="M412" t="s">
        <v>29</v>
      </c>
      <c r="N412" t="s">
        <v>29</v>
      </c>
      <c r="O412" t="s">
        <v>29</v>
      </c>
      <c r="P412">
        <v>1</v>
      </c>
      <c r="Q412">
        <v>0</v>
      </c>
      <c r="R412">
        <v>150</v>
      </c>
      <c r="S412" t="str">
        <f>IF(Table1[[#This Row],[Average_Cost_for_two]]&lt;500,"Low",IF(Table1[[#This Row],[Average_Cost_for_two]]&lt;=1500,"Medium","High"))</f>
        <v>Low</v>
      </c>
      <c r="T412">
        <v>1</v>
      </c>
      <c r="U412">
        <v>2013</v>
      </c>
      <c r="V412">
        <v>12</v>
      </c>
      <c r="W412">
        <v>4</v>
      </c>
      <c r="X412">
        <f>IF(OR(Main!$U412=0,
       Main!$V412=0,
       Main!$W412=0),
   "",
   DATE(Main!$U412,
        Main!$V412,
        Main!$W412)
)</f>
        <v>41612</v>
      </c>
      <c r="Y412">
        <f>Table1[[#This Row],[Average_Cost_for_two]]*VLOOKUP(Table1[[#This Row],[Currency]],currency!$A$2:$B$10,2,FALSE)</f>
        <v>1.8</v>
      </c>
      <c r="Z412" t="str">
        <f>VLOOKUP(C412,country!A:B,2,FALSE)</f>
        <v>India</v>
      </c>
      <c r="AA412">
        <f t="shared" si="6"/>
        <v>4</v>
      </c>
    </row>
    <row r="413" spans="1:27" ht="15.75" customHeight="1" x14ac:dyDescent="0.25">
      <c r="A413">
        <v>18273530</v>
      </c>
      <c r="B413" t="s">
        <v>1071</v>
      </c>
      <c r="C413">
        <v>1</v>
      </c>
      <c r="D413" t="s">
        <v>23</v>
      </c>
      <c r="E413" t="s">
        <v>1072</v>
      </c>
      <c r="F413" t="s">
        <v>506</v>
      </c>
      <c r="G413" t="s">
        <v>507</v>
      </c>
      <c r="H413">
        <v>77.2275645</v>
      </c>
      <c r="I413">
        <v>28.700346400000001</v>
      </c>
      <c r="J413" t="s">
        <v>1073</v>
      </c>
      <c r="K413" t="s">
        <v>28</v>
      </c>
      <c r="L413" t="s">
        <v>29</v>
      </c>
      <c r="M413" t="s">
        <v>29</v>
      </c>
      <c r="N413" t="s">
        <v>29</v>
      </c>
      <c r="O413" t="s">
        <v>29</v>
      </c>
      <c r="P413">
        <v>1</v>
      </c>
      <c r="Q413">
        <v>0</v>
      </c>
      <c r="R413">
        <v>400</v>
      </c>
      <c r="S413" t="str">
        <f>IF(Table1[[#This Row],[Average_Cost_for_two]]&lt;500,"Low",IF(Table1[[#This Row],[Average_Cost_for_two]]&lt;=1500,"Medium","High"))</f>
        <v>Low</v>
      </c>
      <c r="T413">
        <v>1</v>
      </c>
      <c r="U413">
        <v>2015</v>
      </c>
      <c r="V413">
        <v>12</v>
      </c>
      <c r="W413">
        <v>15</v>
      </c>
      <c r="X413">
        <f>IF(OR(Main!$U413=0,
       Main!$V413=0,
       Main!$W413=0),
   "",
   DATE(Main!$U413,
        Main!$V413,
        Main!$W413)
)</f>
        <v>42353</v>
      </c>
      <c r="Y413">
        <f>Table1[[#This Row],[Average_Cost_for_two]]*VLOOKUP(Table1[[#This Row],[Currency]],currency!$A$2:$B$10,2,FALSE)</f>
        <v>4.8</v>
      </c>
      <c r="Z413" t="str">
        <f>VLOOKUP(C413,country!A:B,2,FALSE)</f>
        <v>India</v>
      </c>
      <c r="AA413">
        <f t="shared" si="6"/>
        <v>4</v>
      </c>
    </row>
    <row r="414" spans="1:27" ht="15.75" customHeight="1" x14ac:dyDescent="0.25">
      <c r="A414">
        <v>18492025</v>
      </c>
      <c r="B414" t="s">
        <v>1074</v>
      </c>
      <c r="C414">
        <v>1</v>
      </c>
      <c r="D414" t="s">
        <v>23</v>
      </c>
      <c r="E414" t="s">
        <v>1075</v>
      </c>
      <c r="F414" t="s">
        <v>177</v>
      </c>
      <c r="G414" t="s">
        <v>178</v>
      </c>
      <c r="H414">
        <v>77.165108200000006</v>
      </c>
      <c r="I414">
        <v>28.494040699999999</v>
      </c>
      <c r="J414" t="s">
        <v>1076</v>
      </c>
      <c r="K414" t="s">
        <v>28</v>
      </c>
      <c r="L414" t="s">
        <v>29</v>
      </c>
      <c r="M414" t="s">
        <v>29</v>
      </c>
      <c r="N414" t="s">
        <v>29</v>
      </c>
      <c r="O414" t="s">
        <v>29</v>
      </c>
      <c r="P414">
        <v>1</v>
      </c>
      <c r="Q414">
        <v>0</v>
      </c>
      <c r="R414">
        <v>400</v>
      </c>
      <c r="S414" t="str">
        <f>IF(Table1[[#This Row],[Average_Cost_for_two]]&lt;500,"Low",IF(Table1[[#This Row],[Average_Cost_for_two]]&lt;=1500,"Medium","High"))</f>
        <v>Low</v>
      </c>
      <c r="T414">
        <v>1</v>
      </c>
      <c r="U414">
        <v>2018</v>
      </c>
      <c r="V414">
        <v>12</v>
      </c>
      <c r="W414">
        <v>14</v>
      </c>
      <c r="X414">
        <f>IF(OR(Main!$U414=0,
       Main!$V414=0,
       Main!$W414=0),
   "",
   DATE(Main!$U414,
        Main!$V414,
        Main!$W414)
)</f>
        <v>43448</v>
      </c>
      <c r="Y414">
        <f>Table1[[#This Row],[Average_Cost_for_two]]*VLOOKUP(Table1[[#This Row],[Currency]],currency!$A$2:$B$10,2,FALSE)</f>
        <v>4.8</v>
      </c>
      <c r="Z414" t="str">
        <f>VLOOKUP(C414,country!A:B,2,FALSE)</f>
        <v>India</v>
      </c>
      <c r="AA414">
        <f t="shared" si="6"/>
        <v>4</v>
      </c>
    </row>
    <row r="415" spans="1:27" ht="15.75" customHeight="1" x14ac:dyDescent="0.25">
      <c r="A415">
        <v>18489819</v>
      </c>
      <c r="B415" t="s">
        <v>1077</v>
      </c>
      <c r="C415">
        <v>1</v>
      </c>
      <c r="D415" t="s">
        <v>23</v>
      </c>
      <c r="E415" t="s">
        <v>878</v>
      </c>
      <c r="F415" t="s">
        <v>177</v>
      </c>
      <c r="G415" t="s">
        <v>178</v>
      </c>
      <c r="H415">
        <v>77.1451213</v>
      </c>
      <c r="I415">
        <v>28.494083100000001</v>
      </c>
      <c r="J415" t="s">
        <v>556</v>
      </c>
      <c r="K415" t="s">
        <v>28</v>
      </c>
      <c r="L415" t="s">
        <v>29</v>
      </c>
      <c r="M415" t="s">
        <v>29</v>
      </c>
      <c r="N415" t="s">
        <v>29</v>
      </c>
      <c r="O415" t="s">
        <v>29</v>
      </c>
      <c r="P415">
        <v>1</v>
      </c>
      <c r="Q415">
        <v>0</v>
      </c>
      <c r="R415">
        <v>150</v>
      </c>
      <c r="S415" t="str">
        <f>IF(Table1[[#This Row],[Average_Cost_for_two]]&lt;500,"Low",IF(Table1[[#This Row],[Average_Cost_for_two]]&lt;=1500,"Medium","High"))</f>
        <v>Low</v>
      </c>
      <c r="T415">
        <v>1</v>
      </c>
      <c r="U415">
        <v>2018</v>
      </c>
      <c r="V415">
        <v>12</v>
      </c>
      <c r="W415">
        <v>26</v>
      </c>
      <c r="X415">
        <f>IF(OR(Main!$U415=0,
       Main!$V415=0,
       Main!$W415=0),
   "",
   DATE(Main!$U415,
        Main!$V415,
        Main!$W415)
)</f>
        <v>43460</v>
      </c>
      <c r="Y415">
        <f>Table1[[#This Row],[Average_Cost_for_two]]*VLOOKUP(Table1[[#This Row],[Currency]],currency!$A$2:$B$10,2,FALSE)</f>
        <v>1.8</v>
      </c>
      <c r="Z415" t="str">
        <f>VLOOKUP(C415,country!A:B,2,FALSE)</f>
        <v>India</v>
      </c>
      <c r="AA415">
        <f t="shared" si="6"/>
        <v>4</v>
      </c>
    </row>
    <row r="416" spans="1:27" ht="15.75" customHeight="1" x14ac:dyDescent="0.25">
      <c r="A416">
        <v>18034037</v>
      </c>
      <c r="B416" t="s">
        <v>1078</v>
      </c>
      <c r="C416">
        <v>1</v>
      </c>
      <c r="D416" t="s">
        <v>23</v>
      </c>
      <c r="E416" t="s">
        <v>1079</v>
      </c>
      <c r="F416" t="s">
        <v>177</v>
      </c>
      <c r="G416" t="s">
        <v>178</v>
      </c>
      <c r="H416">
        <v>77.164632999999995</v>
      </c>
      <c r="I416">
        <v>28.4932439</v>
      </c>
      <c r="J416" t="s">
        <v>1080</v>
      </c>
      <c r="K416" t="s">
        <v>28</v>
      </c>
      <c r="L416" t="s">
        <v>29</v>
      </c>
      <c r="M416" t="s">
        <v>29</v>
      </c>
      <c r="N416" t="s">
        <v>29</v>
      </c>
      <c r="O416" t="s">
        <v>29</v>
      </c>
      <c r="P416">
        <v>1</v>
      </c>
      <c r="Q416">
        <v>0</v>
      </c>
      <c r="R416">
        <v>350</v>
      </c>
      <c r="S416" t="str">
        <f>IF(Table1[[#This Row],[Average_Cost_for_two]]&lt;500,"Low",IF(Table1[[#This Row],[Average_Cost_for_two]]&lt;=1500,"Medium","High"))</f>
        <v>Low</v>
      </c>
      <c r="T416">
        <v>1</v>
      </c>
      <c r="U416">
        <v>2017</v>
      </c>
      <c r="V416">
        <v>12</v>
      </c>
      <c r="W416">
        <v>20</v>
      </c>
      <c r="X416">
        <f>IF(OR(Main!$U416=0,
       Main!$V416=0,
       Main!$W416=0),
   "",
   DATE(Main!$U416,
        Main!$V416,
        Main!$W416)
)</f>
        <v>43089</v>
      </c>
      <c r="Y416">
        <f>Table1[[#This Row],[Average_Cost_for_two]]*VLOOKUP(Table1[[#This Row],[Currency]],currency!$A$2:$B$10,2,FALSE)</f>
        <v>4.2</v>
      </c>
      <c r="Z416" t="str">
        <f>VLOOKUP(C416,country!A:B,2,FALSE)</f>
        <v>India</v>
      </c>
      <c r="AA416">
        <f t="shared" si="6"/>
        <v>4</v>
      </c>
    </row>
    <row r="417" spans="1:27" ht="15.75" customHeight="1" x14ac:dyDescent="0.25">
      <c r="A417">
        <v>18261151</v>
      </c>
      <c r="B417" t="s">
        <v>1081</v>
      </c>
      <c r="C417">
        <v>1</v>
      </c>
      <c r="D417" t="s">
        <v>23</v>
      </c>
      <c r="E417" t="s">
        <v>1082</v>
      </c>
      <c r="F417" t="s">
        <v>92</v>
      </c>
      <c r="G417" t="s">
        <v>93</v>
      </c>
      <c r="H417">
        <v>77.070058599999996</v>
      </c>
      <c r="I417">
        <v>28.6521647</v>
      </c>
      <c r="J417" t="s">
        <v>739</v>
      </c>
      <c r="K417" t="s">
        <v>28</v>
      </c>
      <c r="L417" t="s">
        <v>29</v>
      </c>
      <c r="M417" t="s">
        <v>29</v>
      </c>
      <c r="N417" t="s">
        <v>29</v>
      </c>
      <c r="O417" t="s">
        <v>29</v>
      </c>
      <c r="P417">
        <v>1</v>
      </c>
      <c r="Q417">
        <v>0</v>
      </c>
      <c r="R417">
        <v>400</v>
      </c>
      <c r="S417" t="str">
        <f>IF(Table1[[#This Row],[Average_Cost_for_two]]&lt;500,"Low",IF(Table1[[#This Row],[Average_Cost_for_two]]&lt;=1500,"Medium","High"))</f>
        <v>Low</v>
      </c>
      <c r="T417">
        <v>1</v>
      </c>
      <c r="U417">
        <v>2017</v>
      </c>
      <c r="V417">
        <v>12</v>
      </c>
      <c r="W417">
        <v>14</v>
      </c>
      <c r="X417">
        <f>IF(OR(Main!$U417=0,
       Main!$V417=0,
       Main!$W417=0),
   "",
   DATE(Main!$U417,
        Main!$V417,
        Main!$W417)
)</f>
        <v>43083</v>
      </c>
      <c r="Y417">
        <f>Table1[[#This Row],[Average_Cost_for_two]]*VLOOKUP(Table1[[#This Row],[Currency]],currency!$A$2:$B$10,2,FALSE)</f>
        <v>4.8</v>
      </c>
      <c r="Z417" t="str">
        <f>VLOOKUP(C417,country!A:B,2,FALSE)</f>
        <v>India</v>
      </c>
      <c r="AA417">
        <f t="shared" si="6"/>
        <v>4</v>
      </c>
    </row>
    <row r="418" spans="1:27" ht="15.75" customHeight="1" x14ac:dyDescent="0.25">
      <c r="A418">
        <v>18466387</v>
      </c>
      <c r="B418" t="s">
        <v>1083</v>
      </c>
      <c r="C418">
        <v>1</v>
      </c>
      <c r="D418" t="s">
        <v>23</v>
      </c>
      <c r="E418" t="s">
        <v>1084</v>
      </c>
      <c r="F418" t="s">
        <v>92</v>
      </c>
      <c r="G418" t="s">
        <v>93</v>
      </c>
      <c r="H418">
        <v>77.060346120000005</v>
      </c>
      <c r="I418">
        <v>28.66742137</v>
      </c>
      <c r="J418" t="s">
        <v>1085</v>
      </c>
      <c r="K418" t="s">
        <v>28</v>
      </c>
      <c r="L418" t="s">
        <v>29</v>
      </c>
      <c r="M418" t="s">
        <v>29</v>
      </c>
      <c r="N418" t="s">
        <v>29</v>
      </c>
      <c r="O418" t="s">
        <v>29</v>
      </c>
      <c r="P418">
        <v>1</v>
      </c>
      <c r="Q418">
        <v>0</v>
      </c>
      <c r="R418">
        <v>250</v>
      </c>
      <c r="S418" t="str">
        <f>IF(Table1[[#This Row],[Average_Cost_for_two]]&lt;500,"Low",IF(Table1[[#This Row],[Average_Cost_for_two]]&lt;=1500,"Medium","High"))</f>
        <v>Low</v>
      </c>
      <c r="T418">
        <v>1</v>
      </c>
      <c r="U418">
        <v>2010</v>
      </c>
      <c r="V418">
        <v>12</v>
      </c>
      <c r="W418">
        <v>12</v>
      </c>
      <c r="X418">
        <f>IF(OR(Main!$U418=0,
       Main!$V418=0,
       Main!$W418=0),
   "",
   DATE(Main!$U418,
        Main!$V418,
        Main!$W418)
)</f>
        <v>40524</v>
      </c>
      <c r="Y418">
        <f>Table1[[#This Row],[Average_Cost_for_two]]*VLOOKUP(Table1[[#This Row],[Currency]],currency!$A$2:$B$10,2,FALSE)</f>
        <v>3</v>
      </c>
      <c r="Z418" t="str">
        <f>VLOOKUP(C418,country!A:B,2,FALSE)</f>
        <v>India</v>
      </c>
      <c r="AA418">
        <f t="shared" si="6"/>
        <v>4</v>
      </c>
    </row>
    <row r="419" spans="1:27" ht="15.75" customHeight="1" x14ac:dyDescent="0.25">
      <c r="A419">
        <v>18371405</v>
      </c>
      <c r="B419" t="s">
        <v>1086</v>
      </c>
      <c r="C419">
        <v>1</v>
      </c>
      <c r="D419" t="s">
        <v>23</v>
      </c>
      <c r="E419" t="s">
        <v>1087</v>
      </c>
      <c r="F419" t="s">
        <v>98</v>
      </c>
      <c r="G419" t="s">
        <v>99</v>
      </c>
      <c r="H419">
        <v>77.137827999999999</v>
      </c>
      <c r="I419">
        <v>28.631952500000001</v>
      </c>
      <c r="J419" t="s">
        <v>851</v>
      </c>
      <c r="K419" t="s">
        <v>28</v>
      </c>
      <c r="L419" t="s">
        <v>29</v>
      </c>
      <c r="M419" t="s">
        <v>29</v>
      </c>
      <c r="N419" t="s">
        <v>29</v>
      </c>
      <c r="O419" t="s">
        <v>29</v>
      </c>
      <c r="P419">
        <v>1</v>
      </c>
      <c r="Q419">
        <v>0</v>
      </c>
      <c r="R419">
        <v>150</v>
      </c>
      <c r="S419" t="str">
        <f>IF(Table1[[#This Row],[Average_Cost_for_two]]&lt;500,"Low",IF(Table1[[#This Row],[Average_Cost_for_two]]&lt;=1500,"Medium","High"))</f>
        <v>Low</v>
      </c>
      <c r="T419">
        <v>1</v>
      </c>
      <c r="U419">
        <v>2014</v>
      </c>
      <c r="V419">
        <v>12</v>
      </c>
      <c r="W419">
        <v>17</v>
      </c>
      <c r="X419">
        <f>IF(OR(Main!$U419=0,
       Main!$V419=0,
       Main!$W419=0),
   "",
   DATE(Main!$U419,
        Main!$V419,
        Main!$W419)
)</f>
        <v>41990</v>
      </c>
      <c r="Y419">
        <f>Table1[[#This Row],[Average_Cost_for_two]]*VLOOKUP(Table1[[#This Row],[Currency]],currency!$A$2:$B$10,2,FALSE)</f>
        <v>1.8</v>
      </c>
      <c r="Z419" t="str">
        <f>VLOOKUP(C419,country!A:B,2,FALSE)</f>
        <v>India</v>
      </c>
      <c r="AA419">
        <f t="shared" si="6"/>
        <v>4</v>
      </c>
    </row>
    <row r="420" spans="1:27" ht="15.75" customHeight="1" x14ac:dyDescent="0.25">
      <c r="A420">
        <v>18464625</v>
      </c>
      <c r="B420" t="s">
        <v>1088</v>
      </c>
      <c r="C420">
        <v>1</v>
      </c>
      <c r="D420" t="s">
        <v>23</v>
      </c>
      <c r="E420" t="s">
        <v>1089</v>
      </c>
      <c r="F420" t="s">
        <v>607</v>
      </c>
      <c r="G420" t="s">
        <v>608</v>
      </c>
      <c r="H420">
        <v>77.127316519999994</v>
      </c>
      <c r="I420">
        <v>28.840614670000001</v>
      </c>
      <c r="J420" t="s">
        <v>1090</v>
      </c>
      <c r="K420" t="s">
        <v>28</v>
      </c>
      <c r="L420" t="s">
        <v>29</v>
      </c>
      <c r="M420" t="s">
        <v>29</v>
      </c>
      <c r="N420" t="s">
        <v>29</v>
      </c>
      <c r="O420" t="s">
        <v>29</v>
      </c>
      <c r="P420">
        <v>1</v>
      </c>
      <c r="Q420">
        <v>0</v>
      </c>
      <c r="R420">
        <v>350</v>
      </c>
      <c r="S420" t="str">
        <f>IF(Table1[[#This Row],[Average_Cost_for_two]]&lt;500,"Low",IF(Table1[[#This Row],[Average_Cost_for_two]]&lt;=1500,"Medium","High"))</f>
        <v>Low</v>
      </c>
      <c r="T420">
        <v>1</v>
      </c>
      <c r="U420">
        <v>2016</v>
      </c>
      <c r="V420">
        <v>12</v>
      </c>
      <c r="W420">
        <v>28</v>
      </c>
      <c r="X420">
        <f>IF(OR(Main!$U420=0,
       Main!$V420=0,
       Main!$W420=0),
   "",
   DATE(Main!$U420,
        Main!$V420,
        Main!$W420)
)</f>
        <v>42732</v>
      </c>
      <c r="Y420">
        <f>Table1[[#This Row],[Average_Cost_for_two]]*VLOOKUP(Table1[[#This Row],[Currency]],currency!$A$2:$B$10,2,FALSE)</f>
        <v>4.2</v>
      </c>
      <c r="Z420" t="str">
        <f>VLOOKUP(C420,country!A:B,2,FALSE)</f>
        <v>India</v>
      </c>
      <c r="AA420">
        <f t="shared" si="6"/>
        <v>4</v>
      </c>
    </row>
    <row r="421" spans="1:27" ht="15.75" customHeight="1" x14ac:dyDescent="0.25">
      <c r="A421">
        <v>18435330</v>
      </c>
      <c r="B421" t="s">
        <v>1091</v>
      </c>
      <c r="C421">
        <v>1</v>
      </c>
      <c r="D421" t="s">
        <v>23</v>
      </c>
      <c r="E421" t="s">
        <v>1092</v>
      </c>
      <c r="F421" t="s">
        <v>607</v>
      </c>
      <c r="G421" t="s">
        <v>608</v>
      </c>
      <c r="H421">
        <v>77.035600299999999</v>
      </c>
      <c r="I421">
        <v>28.8002781</v>
      </c>
      <c r="J421" t="s">
        <v>523</v>
      </c>
      <c r="K421" t="s">
        <v>28</v>
      </c>
      <c r="L421" t="s">
        <v>29</v>
      </c>
      <c r="M421" t="s">
        <v>29</v>
      </c>
      <c r="N421" t="s">
        <v>29</v>
      </c>
      <c r="O421" t="s">
        <v>29</v>
      </c>
      <c r="P421">
        <v>1</v>
      </c>
      <c r="Q421">
        <v>0</v>
      </c>
      <c r="R421">
        <v>250</v>
      </c>
      <c r="S421" t="str">
        <f>IF(Table1[[#This Row],[Average_Cost_for_two]]&lt;500,"Low",IF(Table1[[#This Row],[Average_Cost_for_two]]&lt;=1500,"Medium","High"))</f>
        <v>Low</v>
      </c>
      <c r="T421">
        <v>1</v>
      </c>
      <c r="U421">
        <v>2017</v>
      </c>
      <c r="V421">
        <v>12</v>
      </c>
      <c r="W421">
        <v>17</v>
      </c>
      <c r="X421">
        <f>IF(OR(Main!$U421=0,
       Main!$V421=0,
       Main!$W421=0),
   "",
   DATE(Main!$U421,
        Main!$V421,
        Main!$W421)
)</f>
        <v>43086</v>
      </c>
      <c r="Y421">
        <f>Table1[[#This Row],[Average_Cost_for_two]]*VLOOKUP(Table1[[#This Row],[Currency]],currency!$A$2:$B$10,2,FALSE)</f>
        <v>3</v>
      </c>
      <c r="Z421" t="str">
        <f>VLOOKUP(C421,country!A:B,2,FALSE)</f>
        <v>India</v>
      </c>
      <c r="AA421">
        <f t="shared" si="6"/>
        <v>4</v>
      </c>
    </row>
    <row r="422" spans="1:27" ht="15.75" customHeight="1" x14ac:dyDescent="0.25">
      <c r="A422">
        <v>18375378</v>
      </c>
      <c r="B422" t="s">
        <v>1093</v>
      </c>
      <c r="C422">
        <v>1</v>
      </c>
      <c r="D422" t="s">
        <v>23</v>
      </c>
      <c r="E422" t="s">
        <v>1094</v>
      </c>
      <c r="F422" t="s">
        <v>607</v>
      </c>
      <c r="G422" t="s">
        <v>608</v>
      </c>
      <c r="H422">
        <v>77.089508100000003</v>
      </c>
      <c r="I422">
        <v>28.855103450000001</v>
      </c>
      <c r="J422" t="s">
        <v>720</v>
      </c>
      <c r="K422" t="s">
        <v>28</v>
      </c>
      <c r="L422" t="s">
        <v>29</v>
      </c>
      <c r="M422" t="s">
        <v>29</v>
      </c>
      <c r="N422" t="s">
        <v>29</v>
      </c>
      <c r="O422" t="s">
        <v>29</v>
      </c>
      <c r="P422">
        <v>1</v>
      </c>
      <c r="Q422">
        <v>0</v>
      </c>
      <c r="R422">
        <v>400</v>
      </c>
      <c r="S422" t="str">
        <f>IF(Table1[[#This Row],[Average_Cost_for_two]]&lt;500,"Low",IF(Table1[[#This Row],[Average_Cost_for_two]]&lt;=1500,"Medium","High"))</f>
        <v>Low</v>
      </c>
      <c r="T422">
        <v>1</v>
      </c>
      <c r="U422">
        <v>2017</v>
      </c>
      <c r="V422">
        <v>12</v>
      </c>
      <c r="W422">
        <v>6</v>
      </c>
      <c r="X422">
        <f>IF(OR(Main!$U422=0,
       Main!$V422=0,
       Main!$W422=0),
   "",
   DATE(Main!$U422,
        Main!$V422,
        Main!$W422)
)</f>
        <v>43075</v>
      </c>
      <c r="Y422">
        <f>Table1[[#This Row],[Average_Cost_for_two]]*VLOOKUP(Table1[[#This Row],[Currency]],currency!$A$2:$B$10,2,FALSE)</f>
        <v>4.8</v>
      </c>
      <c r="Z422" t="str">
        <f>VLOOKUP(C422,country!A:B,2,FALSE)</f>
        <v>India</v>
      </c>
      <c r="AA422">
        <f t="shared" si="6"/>
        <v>4</v>
      </c>
    </row>
    <row r="423" spans="1:27" ht="15.75" customHeight="1" x14ac:dyDescent="0.25">
      <c r="A423">
        <v>18293989</v>
      </c>
      <c r="B423" t="s">
        <v>1095</v>
      </c>
      <c r="C423">
        <v>1</v>
      </c>
      <c r="D423" t="s">
        <v>23</v>
      </c>
      <c r="E423" t="s">
        <v>1096</v>
      </c>
      <c r="F423" t="s">
        <v>108</v>
      </c>
      <c r="G423" t="s">
        <v>109</v>
      </c>
      <c r="H423">
        <v>77.292413859999996</v>
      </c>
      <c r="I423">
        <v>28.622352490000001</v>
      </c>
      <c r="J423" t="s">
        <v>567</v>
      </c>
      <c r="K423" t="s">
        <v>28</v>
      </c>
      <c r="L423" t="s">
        <v>29</v>
      </c>
      <c r="M423" t="s">
        <v>29</v>
      </c>
      <c r="N423" t="s">
        <v>29</v>
      </c>
      <c r="O423" t="s">
        <v>29</v>
      </c>
      <c r="P423">
        <v>1</v>
      </c>
      <c r="Q423">
        <v>0</v>
      </c>
      <c r="R423">
        <v>250</v>
      </c>
      <c r="S423" t="str">
        <f>IF(Table1[[#This Row],[Average_Cost_for_two]]&lt;500,"Low",IF(Table1[[#This Row],[Average_Cost_for_two]]&lt;=1500,"Medium","High"))</f>
        <v>Low</v>
      </c>
      <c r="T423">
        <v>1</v>
      </c>
      <c r="U423">
        <v>2018</v>
      </c>
      <c r="V423">
        <v>12</v>
      </c>
      <c r="W423">
        <v>27</v>
      </c>
      <c r="X423">
        <f>IF(OR(Main!$U423=0,
       Main!$V423=0,
       Main!$W423=0),
   "",
   DATE(Main!$U423,
        Main!$V423,
        Main!$W423)
)</f>
        <v>43461</v>
      </c>
      <c r="Y423">
        <f>Table1[[#This Row],[Average_Cost_for_two]]*VLOOKUP(Table1[[#This Row],[Currency]],currency!$A$2:$B$10,2,FALSE)</f>
        <v>3</v>
      </c>
      <c r="Z423" t="str">
        <f>VLOOKUP(C423,country!A:B,2,FALSE)</f>
        <v>India</v>
      </c>
      <c r="AA423">
        <f t="shared" si="6"/>
        <v>4</v>
      </c>
    </row>
    <row r="424" spans="1:27" ht="15.75" customHeight="1" x14ac:dyDescent="0.25">
      <c r="A424">
        <v>18427212</v>
      </c>
      <c r="B424" t="s">
        <v>1097</v>
      </c>
      <c r="C424">
        <v>1</v>
      </c>
      <c r="D424" t="s">
        <v>23</v>
      </c>
      <c r="E424" t="s">
        <v>1098</v>
      </c>
      <c r="F424" t="s">
        <v>63</v>
      </c>
      <c r="G424" t="s">
        <v>64</v>
      </c>
      <c r="H424">
        <v>77.167254299999996</v>
      </c>
      <c r="I424">
        <v>28.5652136</v>
      </c>
      <c r="J424" t="s">
        <v>1099</v>
      </c>
      <c r="K424" t="s">
        <v>28</v>
      </c>
      <c r="L424" t="s">
        <v>29</v>
      </c>
      <c r="M424" t="s">
        <v>29</v>
      </c>
      <c r="N424" t="s">
        <v>29</v>
      </c>
      <c r="O424" t="s">
        <v>29</v>
      </c>
      <c r="P424">
        <v>1</v>
      </c>
      <c r="Q424">
        <v>0</v>
      </c>
      <c r="R424">
        <v>350</v>
      </c>
      <c r="S424" t="str">
        <f>IF(Table1[[#This Row],[Average_Cost_for_two]]&lt;500,"Low",IF(Table1[[#This Row],[Average_Cost_for_two]]&lt;=1500,"Medium","High"))</f>
        <v>Low</v>
      </c>
      <c r="T424">
        <v>1</v>
      </c>
      <c r="U424">
        <v>2014</v>
      </c>
      <c r="V424">
        <v>12</v>
      </c>
      <c r="W424">
        <v>9</v>
      </c>
      <c r="X424">
        <f>IF(OR(Main!$U424=0,
       Main!$V424=0,
       Main!$W424=0),
   "",
   DATE(Main!$U424,
        Main!$V424,
        Main!$W424)
)</f>
        <v>41982</v>
      </c>
      <c r="Y424">
        <f>Table1[[#This Row],[Average_Cost_for_two]]*VLOOKUP(Table1[[#This Row],[Currency]],currency!$A$2:$B$10,2,FALSE)</f>
        <v>4.2</v>
      </c>
      <c r="Z424" t="str">
        <f>VLOOKUP(C424,country!A:B,2,FALSE)</f>
        <v>India</v>
      </c>
      <c r="AA424">
        <f t="shared" si="6"/>
        <v>4</v>
      </c>
    </row>
    <row r="425" spans="1:27" ht="15.75" customHeight="1" x14ac:dyDescent="0.25">
      <c r="A425">
        <v>18486867</v>
      </c>
      <c r="B425" t="s">
        <v>1100</v>
      </c>
      <c r="C425">
        <v>1</v>
      </c>
      <c r="D425" t="s">
        <v>23</v>
      </c>
      <c r="E425" t="s">
        <v>1101</v>
      </c>
      <c r="F425" t="s">
        <v>63</v>
      </c>
      <c r="G425" t="s">
        <v>64</v>
      </c>
      <c r="H425">
        <v>77.178459399999994</v>
      </c>
      <c r="I425">
        <v>28.564245799999998</v>
      </c>
      <c r="J425" t="s">
        <v>570</v>
      </c>
      <c r="K425" t="s">
        <v>28</v>
      </c>
      <c r="L425" t="s">
        <v>29</v>
      </c>
      <c r="M425" t="s">
        <v>29</v>
      </c>
      <c r="N425" t="s">
        <v>29</v>
      </c>
      <c r="O425" t="s">
        <v>29</v>
      </c>
      <c r="P425">
        <v>1</v>
      </c>
      <c r="Q425">
        <v>0</v>
      </c>
      <c r="R425">
        <v>100</v>
      </c>
      <c r="S425" t="str">
        <f>IF(Table1[[#This Row],[Average_Cost_for_two]]&lt;500,"Low",IF(Table1[[#This Row],[Average_Cost_for_two]]&lt;=1500,"Medium","High"))</f>
        <v>Low</v>
      </c>
      <c r="T425">
        <v>1</v>
      </c>
      <c r="U425">
        <v>2017</v>
      </c>
      <c r="V425">
        <v>12</v>
      </c>
      <c r="W425">
        <v>20</v>
      </c>
      <c r="X425">
        <f>IF(OR(Main!$U425=0,
       Main!$V425=0,
       Main!$W425=0),
   "",
   DATE(Main!$U425,
        Main!$V425,
        Main!$W425)
)</f>
        <v>43089</v>
      </c>
      <c r="Y425">
        <f>Table1[[#This Row],[Average_Cost_for_two]]*VLOOKUP(Table1[[#This Row],[Currency]],currency!$A$2:$B$10,2,FALSE)</f>
        <v>1.2</v>
      </c>
      <c r="Z425" t="str">
        <f>VLOOKUP(C425,country!A:B,2,FALSE)</f>
        <v>India</v>
      </c>
      <c r="AA425">
        <f t="shared" si="6"/>
        <v>4</v>
      </c>
    </row>
    <row r="426" spans="1:27" ht="15.75" customHeight="1" x14ac:dyDescent="0.25">
      <c r="A426">
        <v>18465571</v>
      </c>
      <c r="B426" t="s">
        <v>1102</v>
      </c>
      <c r="C426">
        <v>1</v>
      </c>
      <c r="D426" t="s">
        <v>23</v>
      </c>
      <c r="E426" t="s">
        <v>1103</v>
      </c>
      <c r="F426" t="s">
        <v>139</v>
      </c>
      <c r="G426" t="s">
        <v>140</v>
      </c>
      <c r="H426">
        <v>77.223386640000001</v>
      </c>
      <c r="I426">
        <v>28.51195551</v>
      </c>
      <c r="J426" t="s">
        <v>1104</v>
      </c>
      <c r="K426" t="s">
        <v>28</v>
      </c>
      <c r="L426" t="s">
        <v>29</v>
      </c>
      <c r="M426" t="s">
        <v>29</v>
      </c>
      <c r="N426" t="s">
        <v>29</v>
      </c>
      <c r="O426" t="s">
        <v>29</v>
      </c>
      <c r="P426">
        <v>1</v>
      </c>
      <c r="Q426">
        <v>0</v>
      </c>
      <c r="R426">
        <v>400</v>
      </c>
      <c r="S426" t="str">
        <f>IF(Table1[[#This Row],[Average_Cost_for_two]]&lt;500,"Low",IF(Table1[[#This Row],[Average_Cost_for_two]]&lt;=1500,"Medium","High"))</f>
        <v>Low</v>
      </c>
      <c r="T426">
        <v>1</v>
      </c>
      <c r="U426">
        <v>2017</v>
      </c>
      <c r="V426">
        <v>12</v>
      </c>
      <c r="W426">
        <v>15</v>
      </c>
      <c r="X426">
        <f>IF(OR(Main!$U426=0,
       Main!$V426=0,
       Main!$W426=0),
   "",
   DATE(Main!$U426,
        Main!$V426,
        Main!$W426)
)</f>
        <v>43084</v>
      </c>
      <c r="Y426">
        <f>Table1[[#This Row],[Average_Cost_for_two]]*VLOOKUP(Table1[[#This Row],[Currency]],currency!$A$2:$B$10,2,FALSE)</f>
        <v>4.8</v>
      </c>
      <c r="Z426" t="str">
        <f>VLOOKUP(C426,country!A:B,2,FALSE)</f>
        <v>India</v>
      </c>
      <c r="AA426">
        <f t="shared" si="6"/>
        <v>4</v>
      </c>
    </row>
    <row r="427" spans="1:27" ht="15.75" customHeight="1" x14ac:dyDescent="0.25">
      <c r="A427">
        <v>18451605</v>
      </c>
      <c r="B427" t="s">
        <v>1105</v>
      </c>
      <c r="C427">
        <v>1</v>
      </c>
      <c r="D427" t="s">
        <v>23</v>
      </c>
      <c r="E427" t="s">
        <v>1106</v>
      </c>
      <c r="F427" t="s">
        <v>209</v>
      </c>
      <c r="G427" t="s">
        <v>208</v>
      </c>
      <c r="H427">
        <v>77.118178799999995</v>
      </c>
      <c r="I427">
        <v>28.635766199999999</v>
      </c>
      <c r="J427" t="s">
        <v>1107</v>
      </c>
      <c r="K427" t="s">
        <v>28</v>
      </c>
      <c r="L427" t="s">
        <v>29</v>
      </c>
      <c r="M427" t="s">
        <v>29</v>
      </c>
      <c r="N427" t="s">
        <v>29</v>
      </c>
      <c r="O427" t="s">
        <v>29</v>
      </c>
      <c r="P427">
        <v>1</v>
      </c>
      <c r="Q427">
        <v>0</v>
      </c>
      <c r="R427">
        <v>250</v>
      </c>
      <c r="S427" t="str">
        <f>IF(Table1[[#This Row],[Average_Cost_for_two]]&lt;500,"Low",IF(Table1[[#This Row],[Average_Cost_for_two]]&lt;=1500,"Medium","High"))</f>
        <v>Low</v>
      </c>
      <c r="T427">
        <v>1</v>
      </c>
      <c r="U427">
        <v>2017</v>
      </c>
      <c r="V427">
        <v>12</v>
      </c>
      <c r="W427">
        <v>27</v>
      </c>
      <c r="X427">
        <f>IF(OR(Main!$U427=0,
       Main!$V427=0,
       Main!$W427=0),
   "",
   DATE(Main!$U427,
        Main!$V427,
        Main!$W427)
)</f>
        <v>43096</v>
      </c>
      <c r="Y427">
        <f>Table1[[#This Row],[Average_Cost_for_two]]*VLOOKUP(Table1[[#This Row],[Currency]],currency!$A$2:$B$10,2,FALSE)</f>
        <v>3</v>
      </c>
      <c r="Z427" t="str">
        <f>VLOOKUP(C427,country!A:B,2,FALSE)</f>
        <v>India</v>
      </c>
      <c r="AA427">
        <f t="shared" si="6"/>
        <v>4</v>
      </c>
    </row>
    <row r="428" spans="1:27" ht="15.75" customHeight="1" x14ac:dyDescent="0.25">
      <c r="A428">
        <v>18451597</v>
      </c>
      <c r="B428" t="s">
        <v>1108</v>
      </c>
      <c r="C428">
        <v>1</v>
      </c>
      <c r="D428" t="s">
        <v>23</v>
      </c>
      <c r="E428" t="s">
        <v>1109</v>
      </c>
      <c r="F428" t="s">
        <v>209</v>
      </c>
      <c r="G428" t="s">
        <v>208</v>
      </c>
      <c r="H428">
        <v>77.121210399999995</v>
      </c>
      <c r="I428">
        <v>28.637074999999999</v>
      </c>
      <c r="J428" t="s">
        <v>830</v>
      </c>
      <c r="K428" t="s">
        <v>28</v>
      </c>
      <c r="L428" t="s">
        <v>29</v>
      </c>
      <c r="M428" t="s">
        <v>29</v>
      </c>
      <c r="N428" t="s">
        <v>29</v>
      </c>
      <c r="O428" t="s">
        <v>29</v>
      </c>
      <c r="P428">
        <v>1</v>
      </c>
      <c r="Q428">
        <v>0</v>
      </c>
      <c r="R428">
        <v>350</v>
      </c>
      <c r="S428" t="str">
        <f>IF(Table1[[#This Row],[Average_Cost_for_two]]&lt;500,"Low",IF(Table1[[#This Row],[Average_Cost_for_two]]&lt;=1500,"Medium","High"))</f>
        <v>Low</v>
      </c>
      <c r="T428">
        <v>1</v>
      </c>
      <c r="U428">
        <v>2014</v>
      </c>
      <c r="V428">
        <v>12</v>
      </c>
      <c r="W428">
        <v>18</v>
      </c>
      <c r="X428">
        <f>IF(OR(Main!$U428=0,
       Main!$V428=0,
       Main!$W428=0),
   "",
   DATE(Main!$U428,
        Main!$V428,
        Main!$W428)
)</f>
        <v>41991</v>
      </c>
      <c r="Y428">
        <f>Table1[[#This Row],[Average_Cost_for_two]]*VLOOKUP(Table1[[#This Row],[Currency]],currency!$A$2:$B$10,2,FALSE)</f>
        <v>4.2</v>
      </c>
      <c r="Z428" t="str">
        <f>VLOOKUP(C428,country!A:B,2,FALSE)</f>
        <v>India</v>
      </c>
      <c r="AA428">
        <f t="shared" si="6"/>
        <v>4</v>
      </c>
    </row>
    <row r="429" spans="1:27" ht="15.75" customHeight="1" x14ac:dyDescent="0.25">
      <c r="A429">
        <v>18492057</v>
      </c>
      <c r="B429" t="s">
        <v>1110</v>
      </c>
      <c r="C429">
        <v>1</v>
      </c>
      <c r="D429" t="s">
        <v>23</v>
      </c>
      <c r="E429" t="s">
        <v>1111</v>
      </c>
      <c r="F429" t="s">
        <v>209</v>
      </c>
      <c r="G429" t="s">
        <v>208</v>
      </c>
      <c r="H429">
        <v>77.105552299999999</v>
      </c>
      <c r="I429">
        <v>28.639812899999999</v>
      </c>
      <c r="J429" t="s">
        <v>523</v>
      </c>
      <c r="K429" t="s">
        <v>28</v>
      </c>
      <c r="L429" t="s">
        <v>29</v>
      </c>
      <c r="M429" t="s">
        <v>29</v>
      </c>
      <c r="N429" t="s">
        <v>29</v>
      </c>
      <c r="O429" t="s">
        <v>29</v>
      </c>
      <c r="P429">
        <v>1</v>
      </c>
      <c r="Q429">
        <v>0</v>
      </c>
      <c r="R429">
        <v>50</v>
      </c>
      <c r="S429" t="str">
        <f>IF(Table1[[#This Row],[Average_Cost_for_two]]&lt;500,"Low",IF(Table1[[#This Row],[Average_Cost_for_two]]&lt;=1500,"Medium","High"))</f>
        <v>Low</v>
      </c>
      <c r="T429">
        <v>1</v>
      </c>
      <c r="U429">
        <v>2011</v>
      </c>
      <c r="V429">
        <v>12</v>
      </c>
      <c r="W429">
        <v>11</v>
      </c>
      <c r="X429">
        <f>IF(OR(Main!$U429=0,
       Main!$V429=0,
       Main!$W429=0),
   "",
   DATE(Main!$U429,
        Main!$V429,
        Main!$W429)
)</f>
        <v>40888</v>
      </c>
      <c r="Y429">
        <f>Table1[[#This Row],[Average_Cost_for_two]]*VLOOKUP(Table1[[#This Row],[Currency]],currency!$A$2:$B$10,2,FALSE)</f>
        <v>0.6</v>
      </c>
      <c r="Z429" t="str">
        <f>VLOOKUP(C429,country!A:B,2,FALSE)</f>
        <v>India</v>
      </c>
      <c r="AA429">
        <f t="shared" si="6"/>
        <v>4</v>
      </c>
    </row>
    <row r="430" spans="1:27" ht="15.75" customHeight="1" x14ac:dyDescent="0.25">
      <c r="A430">
        <v>18375387</v>
      </c>
      <c r="B430" t="s">
        <v>1112</v>
      </c>
      <c r="C430">
        <v>1</v>
      </c>
      <c r="D430" t="s">
        <v>23</v>
      </c>
      <c r="E430" t="s">
        <v>1113</v>
      </c>
      <c r="F430" t="s">
        <v>67</v>
      </c>
      <c r="G430" t="s">
        <v>68</v>
      </c>
      <c r="H430">
        <v>77.305842999999996</v>
      </c>
      <c r="I430">
        <v>28.592301800000001</v>
      </c>
      <c r="J430" t="s">
        <v>492</v>
      </c>
      <c r="K430" t="s">
        <v>28</v>
      </c>
      <c r="L430" t="s">
        <v>29</v>
      </c>
      <c r="M430" t="s">
        <v>29</v>
      </c>
      <c r="N430" t="s">
        <v>29</v>
      </c>
      <c r="O430" t="s">
        <v>29</v>
      </c>
      <c r="P430">
        <v>1</v>
      </c>
      <c r="Q430">
        <v>0</v>
      </c>
      <c r="R430">
        <v>400</v>
      </c>
      <c r="S430" t="str">
        <f>IF(Table1[[#This Row],[Average_Cost_for_two]]&lt;500,"Low",IF(Table1[[#This Row],[Average_Cost_for_two]]&lt;=1500,"Medium","High"))</f>
        <v>Low</v>
      </c>
      <c r="T430">
        <v>1</v>
      </c>
      <c r="U430">
        <v>2015</v>
      </c>
      <c r="V430">
        <v>12</v>
      </c>
      <c r="W430">
        <v>9</v>
      </c>
      <c r="X430">
        <f>IF(OR(Main!$U430=0,
       Main!$V430=0,
       Main!$W430=0),
   "",
   DATE(Main!$U430,
        Main!$V430,
        Main!$W430)
)</f>
        <v>42347</v>
      </c>
      <c r="Y430">
        <f>Table1[[#This Row],[Average_Cost_for_two]]*VLOOKUP(Table1[[#This Row],[Currency]],currency!$A$2:$B$10,2,FALSE)</f>
        <v>4.8</v>
      </c>
      <c r="Z430" t="str">
        <f>VLOOKUP(C430,country!A:B,2,FALSE)</f>
        <v>India</v>
      </c>
      <c r="AA430">
        <f t="shared" si="6"/>
        <v>4</v>
      </c>
    </row>
    <row r="431" spans="1:27" ht="15.75" customHeight="1" x14ac:dyDescent="0.25">
      <c r="A431">
        <v>18144471</v>
      </c>
      <c r="B431" t="s">
        <v>1114</v>
      </c>
      <c r="C431">
        <v>1</v>
      </c>
      <c r="D431" t="s">
        <v>23</v>
      </c>
      <c r="E431" t="s">
        <v>1115</v>
      </c>
      <c r="F431" t="s">
        <v>597</v>
      </c>
      <c r="G431" t="s">
        <v>598</v>
      </c>
      <c r="H431">
        <v>77.281200889999994</v>
      </c>
      <c r="I431">
        <v>28.567175710000001</v>
      </c>
      <c r="J431" t="s">
        <v>611</v>
      </c>
      <c r="K431" t="s">
        <v>28</v>
      </c>
      <c r="L431" t="s">
        <v>29</v>
      </c>
      <c r="M431" t="s">
        <v>29</v>
      </c>
      <c r="N431" t="s">
        <v>29</v>
      </c>
      <c r="O431" t="s">
        <v>29</v>
      </c>
      <c r="P431">
        <v>1</v>
      </c>
      <c r="Q431">
        <v>0</v>
      </c>
      <c r="R431">
        <v>450</v>
      </c>
      <c r="S431" t="str">
        <f>IF(Table1[[#This Row],[Average_Cost_for_two]]&lt;500,"Low",IF(Table1[[#This Row],[Average_Cost_for_two]]&lt;=1500,"Medium","High"))</f>
        <v>Low</v>
      </c>
      <c r="T431">
        <v>1</v>
      </c>
      <c r="U431">
        <v>2012</v>
      </c>
      <c r="V431">
        <v>12</v>
      </c>
      <c r="W431">
        <v>8</v>
      </c>
      <c r="X431">
        <f>IF(OR(Main!$U431=0,
       Main!$V431=0,
       Main!$W431=0),
   "",
   DATE(Main!$U431,
        Main!$V431,
        Main!$W431)
)</f>
        <v>41251</v>
      </c>
      <c r="Y431">
        <f>Table1[[#This Row],[Average_Cost_for_two]]*VLOOKUP(Table1[[#This Row],[Currency]],currency!$A$2:$B$10,2,FALSE)</f>
        <v>5.4</v>
      </c>
      <c r="Z431" t="str">
        <f>VLOOKUP(C431,country!A:B,2,FALSE)</f>
        <v>India</v>
      </c>
      <c r="AA431">
        <f t="shared" si="6"/>
        <v>4</v>
      </c>
    </row>
    <row r="432" spans="1:27" ht="15.75" customHeight="1" x14ac:dyDescent="0.25">
      <c r="A432">
        <v>18425711</v>
      </c>
      <c r="B432" t="s">
        <v>1116</v>
      </c>
      <c r="C432">
        <v>1</v>
      </c>
      <c r="D432" t="s">
        <v>23</v>
      </c>
      <c r="E432" t="s">
        <v>1117</v>
      </c>
      <c r="F432" t="s">
        <v>327</v>
      </c>
      <c r="G432" t="s">
        <v>328</v>
      </c>
      <c r="H432">
        <v>77.233824400000003</v>
      </c>
      <c r="I432">
        <v>28.653111800000001</v>
      </c>
      <c r="J432" t="s">
        <v>697</v>
      </c>
      <c r="K432" t="s">
        <v>28</v>
      </c>
      <c r="L432" t="s">
        <v>29</v>
      </c>
      <c r="M432" t="s">
        <v>29</v>
      </c>
      <c r="N432" t="s">
        <v>29</v>
      </c>
      <c r="O432" t="s">
        <v>29</v>
      </c>
      <c r="P432">
        <v>1</v>
      </c>
      <c r="Q432">
        <v>0</v>
      </c>
      <c r="R432">
        <v>50</v>
      </c>
      <c r="S432" t="str">
        <f>IF(Table1[[#This Row],[Average_Cost_for_two]]&lt;500,"Low",IF(Table1[[#This Row],[Average_Cost_for_two]]&lt;=1500,"Medium","High"))</f>
        <v>Low</v>
      </c>
      <c r="T432">
        <v>1</v>
      </c>
      <c r="U432">
        <v>2010</v>
      </c>
      <c r="V432">
        <v>11</v>
      </c>
      <c r="W432">
        <v>28</v>
      </c>
      <c r="X432">
        <f>IF(OR(Main!$U432=0,
       Main!$V432=0,
       Main!$W432=0),
   "",
   DATE(Main!$U432,
        Main!$V432,
        Main!$W432)
)</f>
        <v>40510</v>
      </c>
      <c r="Y432">
        <f>Table1[[#This Row],[Average_Cost_for_two]]*VLOOKUP(Table1[[#This Row],[Currency]],currency!$A$2:$B$10,2,FALSE)</f>
        <v>0.6</v>
      </c>
      <c r="Z432" t="str">
        <f>VLOOKUP(C432,country!A:B,2,FALSE)</f>
        <v>India</v>
      </c>
      <c r="AA432">
        <f t="shared" si="6"/>
        <v>4</v>
      </c>
    </row>
    <row r="433" spans="1:27" ht="15.75" customHeight="1" x14ac:dyDescent="0.25">
      <c r="A433">
        <v>18421487</v>
      </c>
      <c r="B433" t="s">
        <v>1118</v>
      </c>
      <c r="C433">
        <v>1</v>
      </c>
      <c r="D433" t="s">
        <v>23</v>
      </c>
      <c r="E433" t="s">
        <v>1119</v>
      </c>
      <c r="F433" t="s">
        <v>435</v>
      </c>
      <c r="G433" t="s">
        <v>436</v>
      </c>
      <c r="H433">
        <v>77.207606900000002</v>
      </c>
      <c r="I433">
        <v>28.698460000000001</v>
      </c>
      <c r="J433" t="s">
        <v>533</v>
      </c>
      <c r="K433" t="s">
        <v>28</v>
      </c>
      <c r="L433" t="s">
        <v>29</v>
      </c>
      <c r="M433" t="s">
        <v>29</v>
      </c>
      <c r="N433" t="s">
        <v>29</v>
      </c>
      <c r="O433" t="s">
        <v>29</v>
      </c>
      <c r="P433">
        <v>1</v>
      </c>
      <c r="Q433">
        <v>0</v>
      </c>
      <c r="R433">
        <v>400</v>
      </c>
      <c r="S433" t="str">
        <f>IF(Table1[[#This Row],[Average_Cost_for_two]]&lt;500,"Low",IF(Table1[[#This Row],[Average_Cost_for_two]]&lt;=1500,"Medium","High"))</f>
        <v>Low</v>
      </c>
      <c r="T433">
        <v>1</v>
      </c>
      <c r="U433">
        <v>2012</v>
      </c>
      <c r="V433">
        <v>11</v>
      </c>
      <c r="W433">
        <v>7</v>
      </c>
      <c r="X433">
        <f>IF(OR(Main!$U433=0,
       Main!$V433=0,
       Main!$W433=0),
   "",
   DATE(Main!$U433,
        Main!$V433,
        Main!$W433)
)</f>
        <v>41220</v>
      </c>
      <c r="Y433">
        <f>Table1[[#This Row],[Average_Cost_for_two]]*VLOOKUP(Table1[[#This Row],[Currency]],currency!$A$2:$B$10,2,FALSE)</f>
        <v>4.8</v>
      </c>
      <c r="Z433" t="str">
        <f>VLOOKUP(C433,country!A:B,2,FALSE)</f>
        <v>India</v>
      </c>
      <c r="AA433">
        <f t="shared" si="6"/>
        <v>4</v>
      </c>
    </row>
    <row r="434" spans="1:27" ht="15.75" customHeight="1" x14ac:dyDescent="0.25">
      <c r="A434">
        <v>18472605</v>
      </c>
      <c r="B434" t="s">
        <v>1120</v>
      </c>
      <c r="C434">
        <v>1</v>
      </c>
      <c r="D434" t="s">
        <v>23</v>
      </c>
      <c r="E434" t="s">
        <v>1121</v>
      </c>
      <c r="F434" t="s">
        <v>159</v>
      </c>
      <c r="G434" t="s">
        <v>160</v>
      </c>
      <c r="H434">
        <v>77.209752499999993</v>
      </c>
      <c r="I434">
        <v>28.560154900000001</v>
      </c>
      <c r="J434" t="s">
        <v>523</v>
      </c>
      <c r="K434" t="s">
        <v>28</v>
      </c>
      <c r="L434" t="s">
        <v>29</v>
      </c>
      <c r="M434" t="s">
        <v>29</v>
      </c>
      <c r="N434" t="s">
        <v>29</v>
      </c>
      <c r="O434" t="s">
        <v>29</v>
      </c>
      <c r="P434">
        <v>1</v>
      </c>
      <c r="Q434">
        <v>0</v>
      </c>
      <c r="R434">
        <v>250</v>
      </c>
      <c r="S434" t="str">
        <f>IF(Table1[[#This Row],[Average_Cost_for_two]]&lt;500,"Low",IF(Table1[[#This Row],[Average_Cost_for_two]]&lt;=1500,"Medium","High"))</f>
        <v>Low</v>
      </c>
      <c r="T434">
        <v>1</v>
      </c>
      <c r="U434">
        <v>2018</v>
      </c>
      <c r="V434">
        <v>11</v>
      </c>
      <c r="W434">
        <v>25</v>
      </c>
      <c r="X434">
        <f>IF(OR(Main!$U434=0,
       Main!$V434=0,
       Main!$W434=0),
   "",
   DATE(Main!$U434,
        Main!$V434,
        Main!$W434)
)</f>
        <v>43429</v>
      </c>
      <c r="Y434">
        <f>Table1[[#This Row],[Average_Cost_for_two]]*VLOOKUP(Table1[[#This Row],[Currency]],currency!$A$2:$B$10,2,FALSE)</f>
        <v>3</v>
      </c>
      <c r="Z434" t="str">
        <f>VLOOKUP(C434,country!A:B,2,FALSE)</f>
        <v>India</v>
      </c>
      <c r="AA434">
        <f t="shared" si="6"/>
        <v>4</v>
      </c>
    </row>
    <row r="435" spans="1:27" ht="15.75" customHeight="1" x14ac:dyDescent="0.25">
      <c r="A435">
        <v>18419906</v>
      </c>
      <c r="B435" t="s">
        <v>1122</v>
      </c>
      <c r="C435">
        <v>1</v>
      </c>
      <c r="D435" t="s">
        <v>23</v>
      </c>
      <c r="E435" t="s">
        <v>1123</v>
      </c>
      <c r="F435" t="s">
        <v>79</v>
      </c>
      <c r="G435" t="s">
        <v>80</v>
      </c>
      <c r="H435">
        <v>77.260316200000005</v>
      </c>
      <c r="I435">
        <v>28.5798205</v>
      </c>
      <c r="J435" t="s">
        <v>1107</v>
      </c>
      <c r="K435" t="s">
        <v>28</v>
      </c>
      <c r="L435" t="s">
        <v>29</v>
      </c>
      <c r="M435" t="s">
        <v>36</v>
      </c>
      <c r="N435" t="s">
        <v>29</v>
      </c>
      <c r="O435" t="s">
        <v>29</v>
      </c>
      <c r="P435">
        <v>1</v>
      </c>
      <c r="Q435">
        <v>0</v>
      </c>
      <c r="R435">
        <v>250</v>
      </c>
      <c r="S435" t="str">
        <f>IF(Table1[[#This Row],[Average_Cost_for_two]]&lt;500,"Low",IF(Table1[[#This Row],[Average_Cost_for_two]]&lt;=1500,"Medium","High"))</f>
        <v>Low</v>
      </c>
      <c r="T435">
        <v>1</v>
      </c>
      <c r="U435">
        <v>2010</v>
      </c>
      <c r="V435">
        <v>11</v>
      </c>
      <c r="W435">
        <v>28</v>
      </c>
      <c r="X435">
        <f>IF(OR(Main!$U435=0,
       Main!$V435=0,
       Main!$W435=0),
   "",
   DATE(Main!$U435,
        Main!$V435,
        Main!$W435)
)</f>
        <v>40510</v>
      </c>
      <c r="Y435">
        <f>Table1[[#This Row],[Average_Cost_for_two]]*VLOOKUP(Table1[[#This Row],[Currency]],currency!$A$2:$B$10,2,FALSE)</f>
        <v>3</v>
      </c>
      <c r="Z435" t="str">
        <f>VLOOKUP(C435,country!A:B,2,FALSE)</f>
        <v>India</v>
      </c>
      <c r="AA435">
        <f t="shared" si="6"/>
        <v>4</v>
      </c>
    </row>
    <row r="436" spans="1:27" ht="15.75" customHeight="1" x14ac:dyDescent="0.25">
      <c r="A436">
        <v>18452241</v>
      </c>
      <c r="B436" t="s">
        <v>1124</v>
      </c>
      <c r="C436">
        <v>1</v>
      </c>
      <c r="D436" t="s">
        <v>23</v>
      </c>
      <c r="E436" t="s">
        <v>1125</v>
      </c>
      <c r="F436" t="s">
        <v>445</v>
      </c>
      <c r="G436" t="s">
        <v>446</v>
      </c>
      <c r="H436">
        <v>77.240111099999993</v>
      </c>
      <c r="I436">
        <v>28.553518400000002</v>
      </c>
      <c r="J436" t="s">
        <v>523</v>
      </c>
      <c r="K436" t="s">
        <v>28</v>
      </c>
      <c r="L436" t="s">
        <v>29</v>
      </c>
      <c r="M436" t="s">
        <v>29</v>
      </c>
      <c r="N436" t="s">
        <v>29</v>
      </c>
      <c r="O436" t="s">
        <v>29</v>
      </c>
      <c r="P436">
        <v>1</v>
      </c>
      <c r="Q436">
        <v>0</v>
      </c>
      <c r="R436">
        <v>400</v>
      </c>
      <c r="S436" t="str">
        <f>IF(Table1[[#This Row],[Average_Cost_for_two]]&lt;500,"Low",IF(Table1[[#This Row],[Average_Cost_for_two]]&lt;=1500,"Medium","High"))</f>
        <v>Low</v>
      </c>
      <c r="T436">
        <v>1</v>
      </c>
      <c r="U436">
        <v>2011</v>
      </c>
      <c r="V436">
        <v>11</v>
      </c>
      <c r="W436">
        <v>21</v>
      </c>
      <c r="X436">
        <f>IF(OR(Main!$U436=0,
       Main!$V436=0,
       Main!$W436=0),
   "",
   DATE(Main!$U436,
        Main!$V436,
        Main!$W436)
)</f>
        <v>40868</v>
      </c>
      <c r="Y436">
        <f>Table1[[#This Row],[Average_Cost_for_two]]*VLOOKUP(Table1[[#This Row],[Currency]],currency!$A$2:$B$10,2,FALSE)</f>
        <v>4.8</v>
      </c>
      <c r="Z436" t="str">
        <f>VLOOKUP(C436,country!A:B,2,FALSE)</f>
        <v>India</v>
      </c>
      <c r="AA436">
        <f t="shared" si="6"/>
        <v>4</v>
      </c>
    </row>
    <row r="437" spans="1:27" ht="15.75" customHeight="1" x14ac:dyDescent="0.25">
      <c r="A437">
        <v>18376495</v>
      </c>
      <c r="B437" t="s">
        <v>1126</v>
      </c>
      <c r="C437">
        <v>1</v>
      </c>
      <c r="D437" t="s">
        <v>23</v>
      </c>
      <c r="E437" t="s">
        <v>1127</v>
      </c>
      <c r="F437" t="s">
        <v>163</v>
      </c>
      <c r="G437" t="s">
        <v>164</v>
      </c>
      <c r="H437">
        <v>77.283497530000005</v>
      </c>
      <c r="I437">
        <v>28.657481220000001</v>
      </c>
      <c r="J437" t="s">
        <v>1128</v>
      </c>
      <c r="K437" t="s">
        <v>28</v>
      </c>
      <c r="L437" t="s">
        <v>29</v>
      </c>
      <c r="M437" t="s">
        <v>29</v>
      </c>
      <c r="N437" t="s">
        <v>29</v>
      </c>
      <c r="O437" t="s">
        <v>29</v>
      </c>
      <c r="P437">
        <v>1</v>
      </c>
      <c r="Q437">
        <v>0</v>
      </c>
      <c r="R437">
        <v>150</v>
      </c>
      <c r="S437" t="str">
        <f>IF(Table1[[#This Row],[Average_Cost_for_two]]&lt;500,"Low",IF(Table1[[#This Row],[Average_Cost_for_two]]&lt;=1500,"Medium","High"))</f>
        <v>Low</v>
      </c>
      <c r="T437">
        <v>1</v>
      </c>
      <c r="U437">
        <v>2010</v>
      </c>
      <c r="V437">
        <v>11</v>
      </c>
      <c r="W437">
        <v>2</v>
      </c>
      <c r="X437">
        <f>IF(OR(Main!$U437=0,
       Main!$V437=0,
       Main!$W437=0),
   "",
   DATE(Main!$U437,
        Main!$V437,
        Main!$W437)
)</f>
        <v>40484</v>
      </c>
      <c r="Y437">
        <f>Table1[[#This Row],[Average_Cost_for_two]]*VLOOKUP(Table1[[#This Row],[Currency]],currency!$A$2:$B$10,2,FALSE)</f>
        <v>1.8</v>
      </c>
      <c r="Z437" t="str">
        <f>VLOOKUP(C437,country!A:B,2,FALSE)</f>
        <v>India</v>
      </c>
      <c r="AA437">
        <f t="shared" si="6"/>
        <v>4</v>
      </c>
    </row>
    <row r="438" spans="1:27" ht="15.75" customHeight="1" x14ac:dyDescent="0.25">
      <c r="A438">
        <v>18378861</v>
      </c>
      <c r="B438" t="s">
        <v>1129</v>
      </c>
      <c r="C438">
        <v>1</v>
      </c>
      <c r="D438" t="s">
        <v>23</v>
      </c>
      <c r="E438" t="s">
        <v>1130</v>
      </c>
      <c r="F438" t="s">
        <v>486</v>
      </c>
      <c r="G438" t="s">
        <v>487</v>
      </c>
      <c r="H438">
        <v>77.157638599999999</v>
      </c>
      <c r="I438">
        <v>28.691861500000002</v>
      </c>
      <c r="J438" t="s">
        <v>731</v>
      </c>
      <c r="K438" t="s">
        <v>28</v>
      </c>
      <c r="L438" t="s">
        <v>29</v>
      </c>
      <c r="M438" t="s">
        <v>29</v>
      </c>
      <c r="N438" t="s">
        <v>29</v>
      </c>
      <c r="O438" t="s">
        <v>29</v>
      </c>
      <c r="P438">
        <v>1</v>
      </c>
      <c r="Q438">
        <v>0</v>
      </c>
      <c r="R438">
        <v>400</v>
      </c>
      <c r="S438" t="str">
        <f>IF(Table1[[#This Row],[Average_Cost_for_two]]&lt;500,"Low",IF(Table1[[#This Row],[Average_Cost_for_two]]&lt;=1500,"Medium","High"))</f>
        <v>Low</v>
      </c>
      <c r="T438">
        <v>1</v>
      </c>
      <c r="U438">
        <v>2011</v>
      </c>
      <c r="V438">
        <v>11</v>
      </c>
      <c r="W438">
        <v>12</v>
      </c>
      <c r="X438">
        <f>IF(OR(Main!$U438=0,
       Main!$V438=0,
       Main!$W438=0),
   "",
   DATE(Main!$U438,
        Main!$V438,
        Main!$W438)
)</f>
        <v>40859</v>
      </c>
      <c r="Y438">
        <f>Table1[[#This Row],[Average_Cost_for_two]]*VLOOKUP(Table1[[#This Row],[Currency]],currency!$A$2:$B$10,2,FALSE)</f>
        <v>4.8</v>
      </c>
      <c r="Z438" t="str">
        <f>VLOOKUP(C438,country!A:B,2,FALSE)</f>
        <v>India</v>
      </c>
      <c r="AA438">
        <f t="shared" si="6"/>
        <v>4</v>
      </c>
    </row>
    <row r="439" spans="1:27" ht="15.75" customHeight="1" x14ac:dyDescent="0.25">
      <c r="A439">
        <v>18356819</v>
      </c>
      <c r="B439" t="s">
        <v>1131</v>
      </c>
      <c r="C439">
        <v>1</v>
      </c>
      <c r="D439" t="s">
        <v>23</v>
      </c>
      <c r="E439" t="s">
        <v>1132</v>
      </c>
      <c r="F439" t="s">
        <v>39</v>
      </c>
      <c r="G439" t="s">
        <v>40</v>
      </c>
      <c r="H439">
        <v>77.125056000000001</v>
      </c>
      <c r="I439">
        <v>28.543829200000001</v>
      </c>
      <c r="J439" t="s">
        <v>609</v>
      </c>
      <c r="K439" t="s">
        <v>28</v>
      </c>
      <c r="L439" t="s">
        <v>29</v>
      </c>
      <c r="M439" t="s">
        <v>29</v>
      </c>
      <c r="N439" t="s">
        <v>29</v>
      </c>
      <c r="O439" t="s">
        <v>29</v>
      </c>
      <c r="P439">
        <v>1</v>
      </c>
      <c r="Q439">
        <v>0</v>
      </c>
      <c r="R439">
        <v>250</v>
      </c>
      <c r="S439" t="str">
        <f>IF(Table1[[#This Row],[Average_Cost_for_two]]&lt;500,"Low",IF(Table1[[#This Row],[Average_Cost_for_two]]&lt;=1500,"Medium","High"))</f>
        <v>Low</v>
      </c>
      <c r="T439">
        <v>1</v>
      </c>
      <c r="U439">
        <v>2010</v>
      </c>
      <c r="V439">
        <v>11</v>
      </c>
      <c r="W439">
        <v>27</v>
      </c>
      <c r="X439">
        <f>IF(OR(Main!$U439=0,
       Main!$V439=0,
       Main!$W439=0),
   "",
   DATE(Main!$U439,
        Main!$V439,
        Main!$W439)
)</f>
        <v>40509</v>
      </c>
      <c r="Y439">
        <f>Table1[[#This Row],[Average_Cost_for_two]]*VLOOKUP(Table1[[#This Row],[Currency]],currency!$A$2:$B$10,2,FALSE)</f>
        <v>3</v>
      </c>
      <c r="Z439" t="str">
        <f>VLOOKUP(C439,country!A:B,2,FALSE)</f>
        <v>India</v>
      </c>
      <c r="AA439">
        <f t="shared" si="6"/>
        <v>4</v>
      </c>
    </row>
    <row r="440" spans="1:27" ht="15.75" customHeight="1" x14ac:dyDescent="0.25">
      <c r="A440">
        <v>18489802</v>
      </c>
      <c r="B440" t="s">
        <v>1133</v>
      </c>
      <c r="C440">
        <v>1</v>
      </c>
      <c r="D440" t="s">
        <v>23</v>
      </c>
      <c r="E440" t="s">
        <v>878</v>
      </c>
      <c r="F440" t="s">
        <v>177</v>
      </c>
      <c r="G440" t="s">
        <v>178</v>
      </c>
      <c r="H440">
        <v>77.145735799999997</v>
      </c>
      <c r="I440">
        <v>28.493668499999998</v>
      </c>
      <c r="J440" t="s">
        <v>575</v>
      </c>
      <c r="K440" t="s">
        <v>28</v>
      </c>
      <c r="L440" t="s">
        <v>29</v>
      </c>
      <c r="M440" t="s">
        <v>29</v>
      </c>
      <c r="N440" t="s">
        <v>29</v>
      </c>
      <c r="O440" t="s">
        <v>29</v>
      </c>
      <c r="P440">
        <v>1</v>
      </c>
      <c r="Q440">
        <v>0</v>
      </c>
      <c r="R440">
        <v>350</v>
      </c>
      <c r="S440" t="str">
        <f>IF(Table1[[#This Row],[Average_Cost_for_two]]&lt;500,"Low",IF(Table1[[#This Row],[Average_Cost_for_two]]&lt;=1500,"Medium","High"))</f>
        <v>Low</v>
      </c>
      <c r="T440">
        <v>1</v>
      </c>
      <c r="U440">
        <v>2010</v>
      </c>
      <c r="V440">
        <v>11</v>
      </c>
      <c r="W440">
        <v>16</v>
      </c>
      <c r="X440">
        <f>IF(OR(Main!$U440=0,
       Main!$V440=0,
       Main!$W440=0),
   "",
   DATE(Main!$U440,
        Main!$V440,
        Main!$W440)
)</f>
        <v>40498</v>
      </c>
      <c r="Y440">
        <f>Table1[[#This Row],[Average_Cost_for_two]]*VLOOKUP(Table1[[#This Row],[Currency]],currency!$A$2:$B$10,2,FALSE)</f>
        <v>4.2</v>
      </c>
      <c r="Z440" t="str">
        <f>VLOOKUP(C440,country!A:B,2,FALSE)</f>
        <v>India</v>
      </c>
      <c r="AA440">
        <f t="shared" si="6"/>
        <v>4</v>
      </c>
    </row>
    <row r="441" spans="1:27" ht="15.75" customHeight="1" x14ac:dyDescent="0.25">
      <c r="A441">
        <v>304573</v>
      </c>
      <c r="B441" t="s">
        <v>1077</v>
      </c>
      <c r="C441">
        <v>1</v>
      </c>
      <c r="D441" t="s">
        <v>23</v>
      </c>
      <c r="E441" t="s">
        <v>1134</v>
      </c>
      <c r="F441" t="s">
        <v>127</v>
      </c>
      <c r="G441" t="s">
        <v>128</v>
      </c>
      <c r="H441">
        <v>77.142823399999997</v>
      </c>
      <c r="I441">
        <v>28.658818700000001</v>
      </c>
      <c r="J441" t="s">
        <v>851</v>
      </c>
      <c r="K441" t="s">
        <v>28</v>
      </c>
      <c r="L441" t="s">
        <v>29</v>
      </c>
      <c r="M441" t="s">
        <v>29</v>
      </c>
      <c r="N441" t="s">
        <v>29</v>
      </c>
      <c r="O441" t="s">
        <v>29</v>
      </c>
      <c r="P441">
        <v>1</v>
      </c>
      <c r="Q441">
        <v>0</v>
      </c>
      <c r="R441">
        <v>350</v>
      </c>
      <c r="S441" t="str">
        <f>IF(Table1[[#This Row],[Average_Cost_for_two]]&lt;500,"Low",IF(Table1[[#This Row],[Average_Cost_for_two]]&lt;=1500,"Medium","High"))</f>
        <v>Low</v>
      </c>
      <c r="T441">
        <v>1</v>
      </c>
      <c r="U441">
        <v>2018</v>
      </c>
      <c r="V441">
        <v>11</v>
      </c>
      <c r="W441">
        <v>27</v>
      </c>
      <c r="X441">
        <f>IF(OR(Main!$U441=0,
       Main!$V441=0,
       Main!$W441=0),
   "",
   DATE(Main!$U441,
        Main!$V441,
        Main!$W441)
)</f>
        <v>43431</v>
      </c>
      <c r="Y441">
        <f>Table1[[#This Row],[Average_Cost_for_two]]*VLOOKUP(Table1[[#This Row],[Currency]],currency!$A$2:$B$10,2,FALSE)</f>
        <v>4.2</v>
      </c>
      <c r="Z441" t="str">
        <f>VLOOKUP(C441,country!A:B,2,FALSE)</f>
        <v>India</v>
      </c>
      <c r="AA441">
        <f t="shared" si="6"/>
        <v>4</v>
      </c>
    </row>
    <row r="442" spans="1:27" ht="15.75" customHeight="1" x14ac:dyDescent="0.25">
      <c r="A442">
        <v>18466410</v>
      </c>
      <c r="B442" t="s">
        <v>1135</v>
      </c>
      <c r="C442">
        <v>1</v>
      </c>
      <c r="D442" t="s">
        <v>23</v>
      </c>
      <c r="E442" t="s">
        <v>1136</v>
      </c>
      <c r="F442" t="s">
        <v>45</v>
      </c>
      <c r="G442" t="s">
        <v>46</v>
      </c>
      <c r="H442">
        <v>77.208773399999998</v>
      </c>
      <c r="I442">
        <v>28.7130677</v>
      </c>
      <c r="J442" t="s">
        <v>708</v>
      </c>
      <c r="K442" t="s">
        <v>28</v>
      </c>
      <c r="L442" t="s">
        <v>29</v>
      </c>
      <c r="M442" t="s">
        <v>29</v>
      </c>
      <c r="N442" t="s">
        <v>29</v>
      </c>
      <c r="O442" t="s">
        <v>29</v>
      </c>
      <c r="P442">
        <v>1</v>
      </c>
      <c r="Q442">
        <v>0</v>
      </c>
      <c r="R442">
        <v>50</v>
      </c>
      <c r="S442" t="str">
        <f>IF(Table1[[#This Row],[Average_Cost_for_two]]&lt;500,"Low",IF(Table1[[#This Row],[Average_Cost_for_two]]&lt;=1500,"Medium","High"))</f>
        <v>Low</v>
      </c>
      <c r="T442">
        <v>1</v>
      </c>
      <c r="U442">
        <v>2015</v>
      </c>
      <c r="V442">
        <v>11</v>
      </c>
      <c r="W442">
        <v>7</v>
      </c>
      <c r="X442">
        <f>IF(OR(Main!$U442=0,
       Main!$V442=0,
       Main!$W442=0),
   "",
   DATE(Main!$U442,
        Main!$V442,
        Main!$W442)
)</f>
        <v>42315</v>
      </c>
      <c r="Y442">
        <f>Table1[[#This Row],[Average_Cost_for_two]]*VLOOKUP(Table1[[#This Row],[Currency]],currency!$A$2:$B$10,2,FALSE)</f>
        <v>0.6</v>
      </c>
      <c r="Z442" t="str">
        <f>VLOOKUP(C442,country!A:B,2,FALSE)</f>
        <v>India</v>
      </c>
      <c r="AA442">
        <f t="shared" si="6"/>
        <v>4</v>
      </c>
    </row>
    <row r="443" spans="1:27" ht="15.75" customHeight="1" x14ac:dyDescent="0.25">
      <c r="A443">
        <v>18354994</v>
      </c>
      <c r="B443" t="s">
        <v>1137</v>
      </c>
      <c r="C443">
        <v>1</v>
      </c>
      <c r="D443" t="s">
        <v>23</v>
      </c>
      <c r="E443" t="s">
        <v>1138</v>
      </c>
      <c r="F443" t="s">
        <v>270</v>
      </c>
      <c r="G443" t="s">
        <v>271</v>
      </c>
      <c r="H443">
        <v>77.172967499999999</v>
      </c>
      <c r="I443">
        <v>28.556829799999999</v>
      </c>
      <c r="J443" t="s">
        <v>580</v>
      </c>
      <c r="K443" t="s">
        <v>28</v>
      </c>
      <c r="L443" t="s">
        <v>29</v>
      </c>
      <c r="M443" t="s">
        <v>29</v>
      </c>
      <c r="N443" t="s">
        <v>29</v>
      </c>
      <c r="O443" t="s">
        <v>29</v>
      </c>
      <c r="P443">
        <v>1</v>
      </c>
      <c r="Q443">
        <v>0</v>
      </c>
      <c r="R443">
        <v>400</v>
      </c>
      <c r="S443" t="str">
        <f>IF(Table1[[#This Row],[Average_Cost_for_two]]&lt;500,"Low",IF(Table1[[#This Row],[Average_Cost_for_two]]&lt;=1500,"Medium","High"))</f>
        <v>Low</v>
      </c>
      <c r="T443">
        <v>1</v>
      </c>
      <c r="U443">
        <v>2011</v>
      </c>
      <c r="V443">
        <v>11</v>
      </c>
      <c r="W443">
        <v>26</v>
      </c>
      <c r="X443">
        <f>IF(OR(Main!$U443=0,
       Main!$V443=0,
       Main!$W443=0),
   "",
   DATE(Main!$U443,
        Main!$V443,
        Main!$W443)
)</f>
        <v>40873</v>
      </c>
      <c r="Y443">
        <f>Table1[[#This Row],[Average_Cost_for_two]]*VLOOKUP(Table1[[#This Row],[Currency]],currency!$A$2:$B$10,2,FALSE)</f>
        <v>4.8</v>
      </c>
      <c r="Z443" t="str">
        <f>VLOOKUP(C443,country!A:B,2,FALSE)</f>
        <v>India</v>
      </c>
      <c r="AA443">
        <f t="shared" si="6"/>
        <v>4</v>
      </c>
    </row>
    <row r="444" spans="1:27" ht="15.75" customHeight="1" x14ac:dyDescent="0.25">
      <c r="A444">
        <v>18429155</v>
      </c>
      <c r="B444" t="s">
        <v>1078</v>
      </c>
      <c r="C444">
        <v>1</v>
      </c>
      <c r="D444" t="s">
        <v>23</v>
      </c>
      <c r="E444" t="s">
        <v>1139</v>
      </c>
      <c r="F444" t="s">
        <v>51</v>
      </c>
      <c r="G444" t="s">
        <v>52</v>
      </c>
      <c r="H444">
        <v>76.985842399999996</v>
      </c>
      <c r="I444">
        <v>28.607232799999998</v>
      </c>
      <c r="J444" t="s">
        <v>1080</v>
      </c>
      <c r="K444" t="s">
        <v>28</v>
      </c>
      <c r="L444" t="s">
        <v>29</v>
      </c>
      <c r="M444" t="s">
        <v>29</v>
      </c>
      <c r="N444" t="s">
        <v>29</v>
      </c>
      <c r="O444" t="s">
        <v>29</v>
      </c>
      <c r="P444">
        <v>1</v>
      </c>
      <c r="Q444">
        <v>0</v>
      </c>
      <c r="R444">
        <v>350</v>
      </c>
      <c r="S444" t="str">
        <f>IF(Table1[[#This Row],[Average_Cost_for_two]]&lt;500,"Low",IF(Table1[[#This Row],[Average_Cost_for_two]]&lt;=1500,"Medium","High"))</f>
        <v>Low</v>
      </c>
      <c r="T444">
        <v>1</v>
      </c>
      <c r="U444">
        <v>2011</v>
      </c>
      <c r="V444">
        <v>11</v>
      </c>
      <c r="W444">
        <v>4</v>
      </c>
      <c r="X444">
        <f>IF(OR(Main!$U444=0,
       Main!$V444=0,
       Main!$W444=0),
   "",
   DATE(Main!$U444,
        Main!$V444,
        Main!$W444)
)</f>
        <v>40851</v>
      </c>
      <c r="Y444">
        <f>Table1[[#This Row],[Average_Cost_for_two]]*VLOOKUP(Table1[[#This Row],[Currency]],currency!$A$2:$B$10,2,FALSE)</f>
        <v>4.2</v>
      </c>
      <c r="Z444" t="str">
        <f>VLOOKUP(C444,country!A:B,2,FALSE)</f>
        <v>India</v>
      </c>
      <c r="AA444">
        <f t="shared" si="6"/>
        <v>4</v>
      </c>
    </row>
    <row r="445" spans="1:27" ht="15.75" customHeight="1" x14ac:dyDescent="0.25">
      <c r="A445">
        <v>18471319</v>
      </c>
      <c r="B445" t="s">
        <v>1140</v>
      </c>
      <c r="C445">
        <v>1</v>
      </c>
      <c r="D445" t="s">
        <v>23</v>
      </c>
      <c r="E445" t="s">
        <v>1141</v>
      </c>
      <c r="F445" t="s">
        <v>51</v>
      </c>
      <c r="G445" t="s">
        <v>52</v>
      </c>
      <c r="H445">
        <v>76.985377099999994</v>
      </c>
      <c r="I445">
        <v>28.609584399999999</v>
      </c>
      <c r="J445" t="s">
        <v>1142</v>
      </c>
      <c r="K445" t="s">
        <v>28</v>
      </c>
      <c r="L445" t="s">
        <v>29</v>
      </c>
      <c r="M445" t="s">
        <v>29</v>
      </c>
      <c r="N445" t="s">
        <v>29</v>
      </c>
      <c r="O445" t="s">
        <v>29</v>
      </c>
      <c r="P445">
        <v>1</v>
      </c>
      <c r="Q445">
        <v>0</v>
      </c>
      <c r="R445">
        <v>250</v>
      </c>
      <c r="S445" t="str">
        <f>IF(Table1[[#This Row],[Average_Cost_for_two]]&lt;500,"Low",IF(Table1[[#This Row],[Average_Cost_for_two]]&lt;=1500,"Medium","High"))</f>
        <v>Low</v>
      </c>
      <c r="T445">
        <v>1</v>
      </c>
      <c r="U445">
        <v>2012</v>
      </c>
      <c r="V445">
        <v>11</v>
      </c>
      <c r="W445">
        <v>2</v>
      </c>
      <c r="X445">
        <f>IF(OR(Main!$U445=0,
       Main!$V445=0,
       Main!$W445=0),
   "",
   DATE(Main!$U445,
        Main!$V445,
        Main!$W445)
)</f>
        <v>41215</v>
      </c>
      <c r="Y445">
        <f>Table1[[#This Row],[Average_Cost_for_two]]*VLOOKUP(Table1[[#This Row],[Currency]],currency!$A$2:$B$10,2,FALSE)</f>
        <v>3</v>
      </c>
      <c r="Z445" t="str">
        <f>VLOOKUP(C445,country!A:B,2,FALSE)</f>
        <v>India</v>
      </c>
      <c r="AA445">
        <f t="shared" si="6"/>
        <v>4</v>
      </c>
    </row>
    <row r="446" spans="1:27" ht="15.75" customHeight="1" x14ac:dyDescent="0.25">
      <c r="A446">
        <v>304809</v>
      </c>
      <c r="B446" t="s">
        <v>1143</v>
      </c>
      <c r="C446">
        <v>1</v>
      </c>
      <c r="D446" t="s">
        <v>23</v>
      </c>
      <c r="E446" t="s">
        <v>1144</v>
      </c>
      <c r="F446" t="s">
        <v>92</v>
      </c>
      <c r="G446" t="s">
        <v>93</v>
      </c>
      <c r="H446">
        <v>77.081957680000002</v>
      </c>
      <c r="I446">
        <v>28.692733480000001</v>
      </c>
      <c r="J446" t="s">
        <v>697</v>
      </c>
      <c r="K446" t="s">
        <v>28</v>
      </c>
      <c r="L446" t="s">
        <v>29</v>
      </c>
      <c r="M446" t="s">
        <v>29</v>
      </c>
      <c r="N446" t="s">
        <v>29</v>
      </c>
      <c r="O446" t="s">
        <v>29</v>
      </c>
      <c r="P446">
        <v>1</v>
      </c>
      <c r="Q446">
        <v>0</v>
      </c>
      <c r="R446">
        <v>100</v>
      </c>
      <c r="S446" t="str">
        <f>IF(Table1[[#This Row],[Average_Cost_for_two]]&lt;500,"Low",IF(Table1[[#This Row],[Average_Cost_for_two]]&lt;=1500,"Medium","High"))</f>
        <v>Low</v>
      </c>
      <c r="T446">
        <v>1</v>
      </c>
      <c r="U446">
        <v>2011</v>
      </c>
      <c r="V446">
        <v>11</v>
      </c>
      <c r="W446">
        <v>3</v>
      </c>
      <c r="X446">
        <f>IF(OR(Main!$U446=0,
       Main!$V446=0,
       Main!$W446=0),
   "",
   DATE(Main!$U446,
        Main!$V446,
        Main!$W446)
)</f>
        <v>40850</v>
      </c>
      <c r="Y446">
        <f>Table1[[#This Row],[Average_Cost_for_two]]*VLOOKUP(Table1[[#This Row],[Currency]],currency!$A$2:$B$10,2,FALSE)</f>
        <v>1.2</v>
      </c>
      <c r="Z446" t="str">
        <f>VLOOKUP(C446,country!A:B,2,FALSE)</f>
        <v>India</v>
      </c>
      <c r="AA446">
        <f t="shared" si="6"/>
        <v>4</v>
      </c>
    </row>
    <row r="447" spans="1:27" ht="15.75" customHeight="1" x14ac:dyDescent="0.25">
      <c r="A447">
        <v>9181</v>
      </c>
      <c r="B447" t="s">
        <v>1145</v>
      </c>
      <c r="C447">
        <v>1</v>
      </c>
      <c r="D447" t="s">
        <v>23</v>
      </c>
      <c r="E447" t="s">
        <v>1146</v>
      </c>
      <c r="F447" t="s">
        <v>92</v>
      </c>
      <c r="G447" t="s">
        <v>93</v>
      </c>
      <c r="H447">
        <v>77.064245720000002</v>
      </c>
      <c r="I447">
        <v>28.677840920000001</v>
      </c>
      <c r="J447" t="s">
        <v>1147</v>
      </c>
      <c r="K447" t="s">
        <v>28</v>
      </c>
      <c r="L447" t="s">
        <v>29</v>
      </c>
      <c r="M447" t="s">
        <v>29</v>
      </c>
      <c r="N447" t="s">
        <v>29</v>
      </c>
      <c r="O447" t="s">
        <v>29</v>
      </c>
      <c r="P447">
        <v>1</v>
      </c>
      <c r="Q447">
        <v>0</v>
      </c>
      <c r="R447">
        <v>100</v>
      </c>
      <c r="S447" t="str">
        <f>IF(Table1[[#This Row],[Average_Cost_for_two]]&lt;500,"Low",IF(Table1[[#This Row],[Average_Cost_for_two]]&lt;=1500,"Medium","High"))</f>
        <v>Low</v>
      </c>
      <c r="T447">
        <v>1</v>
      </c>
      <c r="U447">
        <v>2013</v>
      </c>
      <c r="V447">
        <v>11</v>
      </c>
      <c r="W447">
        <v>14</v>
      </c>
      <c r="X447">
        <f>IF(OR(Main!$U447=0,
       Main!$V447=0,
       Main!$W447=0),
   "",
   DATE(Main!$U447,
        Main!$V447,
        Main!$W447)
)</f>
        <v>41592</v>
      </c>
      <c r="Y447">
        <f>Table1[[#This Row],[Average_Cost_for_two]]*VLOOKUP(Table1[[#This Row],[Currency]],currency!$A$2:$B$10,2,FALSE)</f>
        <v>1.2</v>
      </c>
      <c r="Z447" t="str">
        <f>VLOOKUP(C447,country!A:B,2,FALSE)</f>
        <v>India</v>
      </c>
      <c r="AA447">
        <f t="shared" si="6"/>
        <v>4</v>
      </c>
    </row>
    <row r="448" spans="1:27" ht="15.75" customHeight="1" x14ac:dyDescent="0.25">
      <c r="A448">
        <v>9226</v>
      </c>
      <c r="B448" t="s">
        <v>1148</v>
      </c>
      <c r="C448">
        <v>1</v>
      </c>
      <c r="D448" t="s">
        <v>23</v>
      </c>
      <c r="E448" t="s">
        <v>1149</v>
      </c>
      <c r="F448" t="s">
        <v>92</v>
      </c>
      <c r="G448" t="s">
        <v>93</v>
      </c>
      <c r="H448">
        <v>77.066474999999997</v>
      </c>
      <c r="I448">
        <v>28.6803916</v>
      </c>
      <c r="J448" t="s">
        <v>562</v>
      </c>
      <c r="K448" t="s">
        <v>28</v>
      </c>
      <c r="L448" t="s">
        <v>29</v>
      </c>
      <c r="M448" t="s">
        <v>29</v>
      </c>
      <c r="N448" t="s">
        <v>29</v>
      </c>
      <c r="O448" t="s">
        <v>29</v>
      </c>
      <c r="P448">
        <v>1</v>
      </c>
      <c r="Q448">
        <v>0</v>
      </c>
      <c r="R448">
        <v>100</v>
      </c>
      <c r="S448" t="str">
        <f>IF(Table1[[#This Row],[Average_Cost_for_two]]&lt;500,"Low",IF(Table1[[#This Row],[Average_Cost_for_two]]&lt;=1500,"Medium","High"))</f>
        <v>Low</v>
      </c>
      <c r="T448">
        <v>1</v>
      </c>
      <c r="U448">
        <v>2010</v>
      </c>
      <c r="V448">
        <v>11</v>
      </c>
      <c r="W448">
        <v>6</v>
      </c>
      <c r="X448">
        <f>IF(OR(Main!$U448=0,
       Main!$V448=0,
       Main!$W448=0),
   "",
   DATE(Main!$U448,
        Main!$V448,
        Main!$W448)
)</f>
        <v>40488</v>
      </c>
      <c r="Y448">
        <f>Table1[[#This Row],[Average_Cost_for_two]]*VLOOKUP(Table1[[#This Row],[Currency]],currency!$A$2:$B$10,2,FALSE)</f>
        <v>1.2</v>
      </c>
      <c r="Z448" t="str">
        <f>VLOOKUP(C448,country!A:B,2,FALSE)</f>
        <v>India</v>
      </c>
      <c r="AA448">
        <f t="shared" si="6"/>
        <v>4</v>
      </c>
    </row>
    <row r="449" spans="1:27" ht="15.75" customHeight="1" x14ac:dyDescent="0.25">
      <c r="A449">
        <v>18355004</v>
      </c>
      <c r="B449" t="s">
        <v>1150</v>
      </c>
      <c r="C449">
        <v>1</v>
      </c>
      <c r="D449" t="s">
        <v>23</v>
      </c>
      <c r="E449" t="s">
        <v>1151</v>
      </c>
      <c r="F449" t="s">
        <v>1152</v>
      </c>
      <c r="G449" t="s">
        <v>1153</v>
      </c>
      <c r="H449">
        <v>77.278398999999993</v>
      </c>
      <c r="I449">
        <v>28.534414600000002</v>
      </c>
      <c r="J449" t="s">
        <v>859</v>
      </c>
      <c r="K449" t="s">
        <v>28</v>
      </c>
      <c r="L449" t="s">
        <v>29</v>
      </c>
      <c r="M449" t="s">
        <v>29</v>
      </c>
      <c r="N449" t="s">
        <v>29</v>
      </c>
      <c r="O449" t="s">
        <v>29</v>
      </c>
      <c r="P449">
        <v>1</v>
      </c>
      <c r="Q449">
        <v>0</v>
      </c>
      <c r="R449">
        <v>100</v>
      </c>
      <c r="S449" t="str">
        <f>IF(Table1[[#This Row],[Average_Cost_for_two]]&lt;500,"Low",IF(Table1[[#This Row],[Average_Cost_for_two]]&lt;=1500,"Medium","High"))</f>
        <v>Low</v>
      </c>
      <c r="T449">
        <v>1</v>
      </c>
      <c r="U449">
        <v>2015</v>
      </c>
      <c r="V449">
        <v>11</v>
      </c>
      <c r="W449">
        <v>2</v>
      </c>
      <c r="X449">
        <f>IF(OR(Main!$U449=0,
       Main!$V449=0,
       Main!$W449=0),
   "",
   DATE(Main!$U449,
        Main!$V449,
        Main!$W449)
)</f>
        <v>42310</v>
      </c>
      <c r="Y449">
        <f>Table1[[#This Row],[Average_Cost_for_two]]*VLOOKUP(Table1[[#This Row],[Currency]],currency!$A$2:$B$10,2,FALSE)</f>
        <v>1.2</v>
      </c>
      <c r="Z449" t="str">
        <f>VLOOKUP(C449,country!A:B,2,FALSE)</f>
        <v>India</v>
      </c>
      <c r="AA449">
        <f t="shared" si="6"/>
        <v>4</v>
      </c>
    </row>
    <row r="450" spans="1:27" ht="15.75" customHeight="1" x14ac:dyDescent="0.25">
      <c r="A450">
        <v>18440436</v>
      </c>
      <c r="B450" t="s">
        <v>1154</v>
      </c>
      <c r="C450">
        <v>1</v>
      </c>
      <c r="D450" t="s">
        <v>23</v>
      </c>
      <c r="E450" t="s">
        <v>1155</v>
      </c>
      <c r="F450" t="s">
        <v>108</v>
      </c>
      <c r="G450" t="s">
        <v>109</v>
      </c>
      <c r="H450">
        <v>77.284954900000002</v>
      </c>
      <c r="I450">
        <v>28.6210849</v>
      </c>
      <c r="J450" t="s">
        <v>570</v>
      </c>
      <c r="K450" t="s">
        <v>28</v>
      </c>
      <c r="L450" t="s">
        <v>29</v>
      </c>
      <c r="M450" t="s">
        <v>29</v>
      </c>
      <c r="N450" t="s">
        <v>29</v>
      </c>
      <c r="O450" t="s">
        <v>29</v>
      </c>
      <c r="P450">
        <v>1</v>
      </c>
      <c r="Q450">
        <v>0</v>
      </c>
      <c r="R450">
        <v>350</v>
      </c>
      <c r="S450" t="str">
        <f>IF(Table1[[#This Row],[Average_Cost_for_two]]&lt;500,"Low",IF(Table1[[#This Row],[Average_Cost_for_two]]&lt;=1500,"Medium","High"))</f>
        <v>Low</v>
      </c>
      <c r="T450">
        <v>1</v>
      </c>
      <c r="U450">
        <v>2018</v>
      </c>
      <c r="V450">
        <v>11</v>
      </c>
      <c r="W450">
        <v>18</v>
      </c>
      <c r="X450">
        <f>IF(OR(Main!$U450=0,
       Main!$V450=0,
       Main!$W450=0),
   "",
   DATE(Main!$U450,
        Main!$V450,
        Main!$W450)
)</f>
        <v>43422</v>
      </c>
      <c r="Y450">
        <f>Table1[[#This Row],[Average_Cost_for_two]]*VLOOKUP(Table1[[#This Row],[Currency]],currency!$A$2:$B$10,2,FALSE)</f>
        <v>4.2</v>
      </c>
      <c r="Z450" t="str">
        <f>VLOOKUP(C450,country!A:B,2,FALSE)</f>
        <v>India</v>
      </c>
      <c r="AA450">
        <f t="shared" ref="AA450:AA513" si="7">ROUNDUP(V450/3,0)</f>
        <v>4</v>
      </c>
    </row>
    <row r="451" spans="1:27" ht="15.75" customHeight="1" x14ac:dyDescent="0.25">
      <c r="A451">
        <v>18163895</v>
      </c>
      <c r="B451" t="s">
        <v>891</v>
      </c>
      <c r="C451">
        <v>1</v>
      </c>
      <c r="D451" t="s">
        <v>23</v>
      </c>
      <c r="E451" t="s">
        <v>1156</v>
      </c>
      <c r="F451" t="s">
        <v>408</v>
      </c>
      <c r="G451" t="s">
        <v>409</v>
      </c>
      <c r="H451">
        <v>77.281378700000005</v>
      </c>
      <c r="I451">
        <v>28.6329113</v>
      </c>
      <c r="J451" t="s">
        <v>500</v>
      </c>
      <c r="K451" t="s">
        <v>28</v>
      </c>
      <c r="L451" t="s">
        <v>29</v>
      </c>
      <c r="M451" t="s">
        <v>29</v>
      </c>
      <c r="N451" t="s">
        <v>29</v>
      </c>
      <c r="O451" t="s">
        <v>29</v>
      </c>
      <c r="P451">
        <v>1</v>
      </c>
      <c r="Q451">
        <v>0</v>
      </c>
      <c r="R451">
        <v>450</v>
      </c>
      <c r="S451" t="str">
        <f>IF(Table1[[#This Row],[Average_Cost_for_two]]&lt;500,"Low",IF(Table1[[#This Row],[Average_Cost_for_two]]&lt;=1500,"Medium","High"))</f>
        <v>Low</v>
      </c>
      <c r="T451">
        <v>1</v>
      </c>
      <c r="U451">
        <v>2013</v>
      </c>
      <c r="V451">
        <v>11</v>
      </c>
      <c r="W451">
        <v>13</v>
      </c>
      <c r="X451">
        <f>IF(OR(Main!$U451=0,
       Main!$V451=0,
       Main!$W451=0),
   "",
   DATE(Main!$U451,
        Main!$V451,
        Main!$W451)
)</f>
        <v>41591</v>
      </c>
      <c r="Y451">
        <f>Table1[[#This Row],[Average_Cost_for_two]]*VLOOKUP(Table1[[#This Row],[Currency]],currency!$A$2:$B$10,2,FALSE)</f>
        <v>5.4</v>
      </c>
      <c r="Z451" t="str">
        <f>VLOOKUP(C451,country!A:B,2,FALSE)</f>
        <v>India</v>
      </c>
      <c r="AA451">
        <f t="shared" si="7"/>
        <v>4</v>
      </c>
    </row>
    <row r="452" spans="1:27" ht="15.75" customHeight="1" x14ac:dyDescent="0.25">
      <c r="A452">
        <v>18445788</v>
      </c>
      <c r="B452" t="s">
        <v>1157</v>
      </c>
      <c r="C452">
        <v>1</v>
      </c>
      <c r="D452" t="s">
        <v>23</v>
      </c>
      <c r="E452" t="s">
        <v>1158</v>
      </c>
      <c r="F452" t="s">
        <v>236</v>
      </c>
      <c r="G452" t="s">
        <v>235</v>
      </c>
      <c r="H452">
        <v>77.156637900000007</v>
      </c>
      <c r="I452">
        <v>28.715400899999999</v>
      </c>
      <c r="J452" t="s">
        <v>1159</v>
      </c>
      <c r="K452" t="s">
        <v>28</v>
      </c>
      <c r="L452" t="s">
        <v>29</v>
      </c>
      <c r="M452" t="s">
        <v>29</v>
      </c>
      <c r="N452" t="s">
        <v>29</v>
      </c>
      <c r="O452" t="s">
        <v>29</v>
      </c>
      <c r="P452">
        <v>1</v>
      </c>
      <c r="Q452">
        <v>0</v>
      </c>
      <c r="R452">
        <v>400</v>
      </c>
      <c r="S452" t="str">
        <f>IF(Table1[[#This Row],[Average_Cost_for_two]]&lt;500,"Low",IF(Table1[[#This Row],[Average_Cost_for_two]]&lt;=1500,"Medium","High"))</f>
        <v>Low</v>
      </c>
      <c r="T452">
        <v>1</v>
      </c>
      <c r="U452">
        <v>2015</v>
      </c>
      <c r="V452">
        <v>11</v>
      </c>
      <c r="W452">
        <v>10</v>
      </c>
      <c r="X452">
        <f>IF(OR(Main!$U452=0,
       Main!$V452=0,
       Main!$W452=0),
   "",
   DATE(Main!$U452,
        Main!$V452,
        Main!$W452)
)</f>
        <v>42318</v>
      </c>
      <c r="Y452">
        <f>Table1[[#This Row],[Average_Cost_for_two]]*VLOOKUP(Table1[[#This Row],[Currency]],currency!$A$2:$B$10,2,FALSE)</f>
        <v>4.8</v>
      </c>
      <c r="Z452" t="str">
        <f>VLOOKUP(C452,country!A:B,2,FALSE)</f>
        <v>India</v>
      </c>
      <c r="AA452">
        <f t="shared" si="7"/>
        <v>4</v>
      </c>
    </row>
    <row r="453" spans="1:27" ht="15.75" customHeight="1" x14ac:dyDescent="0.25">
      <c r="A453">
        <v>18381265</v>
      </c>
      <c r="B453" t="s">
        <v>1160</v>
      </c>
      <c r="C453">
        <v>1</v>
      </c>
      <c r="D453" t="s">
        <v>23</v>
      </c>
      <c r="E453" t="s">
        <v>1161</v>
      </c>
      <c r="F453" t="s">
        <v>1162</v>
      </c>
      <c r="G453" t="s">
        <v>1163</v>
      </c>
      <c r="H453">
        <v>77.061798100000004</v>
      </c>
      <c r="I453">
        <v>28.619941499999999</v>
      </c>
      <c r="J453" t="s">
        <v>682</v>
      </c>
      <c r="K453" t="s">
        <v>28</v>
      </c>
      <c r="L453" t="s">
        <v>29</v>
      </c>
      <c r="M453" t="s">
        <v>29</v>
      </c>
      <c r="N453" t="s">
        <v>29</v>
      </c>
      <c r="O453" t="s">
        <v>29</v>
      </c>
      <c r="P453">
        <v>1</v>
      </c>
      <c r="Q453">
        <v>0</v>
      </c>
      <c r="R453">
        <v>250</v>
      </c>
      <c r="S453" t="str">
        <f>IF(Table1[[#This Row],[Average_Cost_for_two]]&lt;500,"Low",IF(Table1[[#This Row],[Average_Cost_for_two]]&lt;=1500,"Medium","High"))</f>
        <v>Low</v>
      </c>
      <c r="T453">
        <v>1</v>
      </c>
      <c r="U453">
        <v>2013</v>
      </c>
      <c r="V453">
        <v>11</v>
      </c>
      <c r="W453">
        <v>28</v>
      </c>
      <c r="X453">
        <f>IF(OR(Main!$U453=0,
       Main!$V453=0,
       Main!$W453=0),
   "",
   DATE(Main!$U453,
        Main!$V453,
        Main!$W453)
)</f>
        <v>41606</v>
      </c>
      <c r="Y453">
        <f>Table1[[#This Row],[Average_Cost_for_two]]*VLOOKUP(Table1[[#This Row],[Currency]],currency!$A$2:$B$10,2,FALSE)</f>
        <v>3</v>
      </c>
      <c r="Z453" t="str">
        <f>VLOOKUP(C453,country!A:B,2,FALSE)</f>
        <v>India</v>
      </c>
      <c r="AA453">
        <f t="shared" si="7"/>
        <v>4</v>
      </c>
    </row>
    <row r="454" spans="1:27" ht="15.75" customHeight="1" x14ac:dyDescent="0.25">
      <c r="A454">
        <v>18424208</v>
      </c>
      <c r="B454" t="s">
        <v>1164</v>
      </c>
      <c r="C454">
        <v>1</v>
      </c>
      <c r="D454" t="s">
        <v>23</v>
      </c>
      <c r="E454" t="s">
        <v>1165</v>
      </c>
      <c r="F454" t="s">
        <v>67</v>
      </c>
      <c r="G454" t="s">
        <v>68</v>
      </c>
      <c r="H454">
        <v>77.308379709999997</v>
      </c>
      <c r="I454">
        <v>28.58980772</v>
      </c>
      <c r="J454" t="s">
        <v>1017</v>
      </c>
      <c r="K454" t="s">
        <v>28</v>
      </c>
      <c r="L454" t="s">
        <v>29</v>
      </c>
      <c r="M454" t="s">
        <v>29</v>
      </c>
      <c r="N454" t="s">
        <v>29</v>
      </c>
      <c r="O454" t="s">
        <v>29</v>
      </c>
      <c r="P454">
        <v>1</v>
      </c>
      <c r="Q454">
        <v>0</v>
      </c>
      <c r="R454">
        <v>150</v>
      </c>
      <c r="S454" t="str">
        <f>IF(Table1[[#This Row],[Average_Cost_for_two]]&lt;500,"Low",IF(Table1[[#This Row],[Average_Cost_for_two]]&lt;=1500,"Medium","High"))</f>
        <v>Low</v>
      </c>
      <c r="T454">
        <v>1</v>
      </c>
      <c r="U454">
        <v>2015</v>
      </c>
      <c r="V454">
        <v>11</v>
      </c>
      <c r="W454">
        <v>10</v>
      </c>
      <c r="X454">
        <f>IF(OR(Main!$U454=0,
       Main!$V454=0,
       Main!$W454=0),
   "",
   DATE(Main!$U454,
        Main!$V454,
        Main!$W454)
)</f>
        <v>42318</v>
      </c>
      <c r="Y454">
        <f>Table1[[#This Row],[Average_Cost_for_two]]*VLOOKUP(Table1[[#This Row],[Currency]],currency!$A$2:$B$10,2,FALSE)</f>
        <v>1.8</v>
      </c>
      <c r="Z454" t="str">
        <f>VLOOKUP(C454,country!A:B,2,FALSE)</f>
        <v>India</v>
      </c>
      <c r="AA454">
        <f t="shared" si="7"/>
        <v>4</v>
      </c>
    </row>
    <row r="455" spans="1:27" ht="15.75" customHeight="1" x14ac:dyDescent="0.25">
      <c r="A455">
        <v>18252382</v>
      </c>
      <c r="B455" t="s">
        <v>1166</v>
      </c>
      <c r="C455">
        <v>1</v>
      </c>
      <c r="D455" t="s">
        <v>23</v>
      </c>
      <c r="E455" t="s">
        <v>1167</v>
      </c>
      <c r="F455" t="s">
        <v>1168</v>
      </c>
      <c r="G455" t="s">
        <v>1169</v>
      </c>
      <c r="H455">
        <v>77.2084945</v>
      </c>
      <c r="I455">
        <v>28.557769199999999</v>
      </c>
      <c r="J455" t="s">
        <v>523</v>
      </c>
      <c r="K455" t="s">
        <v>28</v>
      </c>
      <c r="L455" t="s">
        <v>29</v>
      </c>
      <c r="M455" t="s">
        <v>29</v>
      </c>
      <c r="N455" t="s">
        <v>29</v>
      </c>
      <c r="O455" t="s">
        <v>29</v>
      </c>
      <c r="P455">
        <v>1</v>
      </c>
      <c r="Q455">
        <v>0</v>
      </c>
      <c r="R455">
        <v>350</v>
      </c>
      <c r="S455" t="str">
        <f>IF(Table1[[#This Row],[Average_Cost_for_two]]&lt;500,"Low",IF(Table1[[#This Row],[Average_Cost_for_two]]&lt;=1500,"Medium","High"))</f>
        <v>Low</v>
      </c>
      <c r="T455">
        <v>1</v>
      </c>
      <c r="U455">
        <v>2014</v>
      </c>
      <c r="V455">
        <v>11</v>
      </c>
      <c r="W455">
        <v>12</v>
      </c>
      <c r="X455">
        <f>IF(OR(Main!$U455=0,
       Main!$V455=0,
       Main!$W455=0),
   "",
   DATE(Main!$U455,
        Main!$V455,
        Main!$W455)
)</f>
        <v>41955</v>
      </c>
      <c r="Y455">
        <f>Table1[[#This Row],[Average_Cost_for_two]]*VLOOKUP(Table1[[#This Row],[Currency]],currency!$A$2:$B$10,2,FALSE)</f>
        <v>4.2</v>
      </c>
      <c r="Z455" t="str">
        <f>VLOOKUP(C455,country!A:B,2,FALSE)</f>
        <v>India</v>
      </c>
      <c r="AA455">
        <f t="shared" si="7"/>
        <v>4</v>
      </c>
    </row>
    <row r="456" spans="1:27" ht="15.75" customHeight="1" x14ac:dyDescent="0.25">
      <c r="A456">
        <v>18478997</v>
      </c>
      <c r="B456" t="s">
        <v>1170</v>
      </c>
      <c r="C456">
        <v>1</v>
      </c>
      <c r="D456" t="s">
        <v>23</v>
      </c>
      <c r="E456" t="s">
        <v>1171</v>
      </c>
      <c r="F456" t="s">
        <v>1168</v>
      </c>
      <c r="G456" t="s">
        <v>1169</v>
      </c>
      <c r="H456">
        <v>77.2132249</v>
      </c>
      <c r="I456">
        <v>28.5616007</v>
      </c>
      <c r="J456" t="s">
        <v>1085</v>
      </c>
      <c r="K456" t="s">
        <v>28</v>
      </c>
      <c r="L456" t="s">
        <v>29</v>
      </c>
      <c r="M456" t="s">
        <v>29</v>
      </c>
      <c r="N456" t="s">
        <v>29</v>
      </c>
      <c r="O456" t="s">
        <v>29</v>
      </c>
      <c r="P456">
        <v>1</v>
      </c>
      <c r="Q456">
        <v>0</v>
      </c>
      <c r="R456">
        <v>100</v>
      </c>
      <c r="S456" t="str">
        <f>IF(Table1[[#This Row],[Average_Cost_for_two]]&lt;500,"Low",IF(Table1[[#This Row],[Average_Cost_for_two]]&lt;=1500,"Medium","High"))</f>
        <v>Low</v>
      </c>
      <c r="T456">
        <v>1</v>
      </c>
      <c r="U456">
        <v>2014</v>
      </c>
      <c r="V456">
        <v>11</v>
      </c>
      <c r="W456">
        <v>21</v>
      </c>
      <c r="X456">
        <f>IF(OR(Main!$U456=0,
       Main!$V456=0,
       Main!$W456=0),
   "",
   DATE(Main!$U456,
        Main!$V456,
        Main!$W456)
)</f>
        <v>41964</v>
      </c>
      <c r="Y456">
        <f>Table1[[#This Row],[Average_Cost_for_two]]*VLOOKUP(Table1[[#This Row],[Currency]],currency!$A$2:$B$10,2,FALSE)</f>
        <v>1.2</v>
      </c>
      <c r="Z456" t="str">
        <f>VLOOKUP(C456,country!A:B,2,FALSE)</f>
        <v>India</v>
      </c>
      <c r="AA456">
        <f t="shared" si="7"/>
        <v>4</v>
      </c>
    </row>
    <row r="457" spans="1:27" ht="15.75" customHeight="1" x14ac:dyDescent="0.25">
      <c r="A457">
        <v>18361763</v>
      </c>
      <c r="B457" t="s">
        <v>1172</v>
      </c>
      <c r="C457">
        <v>1</v>
      </c>
      <c r="D457" t="s">
        <v>23</v>
      </c>
      <c r="E457" t="s">
        <v>1173</v>
      </c>
      <c r="F457" t="s">
        <v>300</v>
      </c>
      <c r="G457" t="s">
        <v>301</v>
      </c>
      <c r="H457">
        <v>77.207736499999996</v>
      </c>
      <c r="I457">
        <v>28.698456400000001</v>
      </c>
      <c r="J457" t="s">
        <v>570</v>
      </c>
      <c r="K457" t="s">
        <v>28</v>
      </c>
      <c r="L457" t="s">
        <v>29</v>
      </c>
      <c r="M457" t="s">
        <v>29</v>
      </c>
      <c r="N457" t="s">
        <v>29</v>
      </c>
      <c r="O457" t="s">
        <v>29</v>
      </c>
      <c r="P457">
        <v>1</v>
      </c>
      <c r="Q457">
        <v>0</v>
      </c>
      <c r="R457">
        <v>350</v>
      </c>
      <c r="S457" t="str">
        <f>IF(Table1[[#This Row],[Average_Cost_for_two]]&lt;500,"Low",IF(Table1[[#This Row],[Average_Cost_for_two]]&lt;=1500,"Medium","High"))</f>
        <v>Low</v>
      </c>
      <c r="T457">
        <v>1</v>
      </c>
      <c r="U457">
        <v>2015</v>
      </c>
      <c r="V457">
        <v>10</v>
      </c>
      <c r="W457">
        <v>7</v>
      </c>
      <c r="X457">
        <f>IF(OR(Main!$U457=0,
       Main!$V457=0,
       Main!$W457=0),
   "",
   DATE(Main!$U457,
        Main!$V457,
        Main!$W457)
)</f>
        <v>42284</v>
      </c>
      <c r="Y457">
        <f>Table1[[#This Row],[Average_Cost_for_two]]*VLOOKUP(Table1[[#This Row],[Currency]],currency!$A$2:$B$10,2,FALSE)</f>
        <v>4.2</v>
      </c>
      <c r="Z457" t="str">
        <f>VLOOKUP(C457,country!A:B,2,FALSE)</f>
        <v>India</v>
      </c>
      <c r="AA457">
        <f t="shared" si="7"/>
        <v>4</v>
      </c>
    </row>
    <row r="458" spans="1:27" ht="15.75" customHeight="1" x14ac:dyDescent="0.25">
      <c r="A458">
        <v>18464621</v>
      </c>
      <c r="B458" t="s">
        <v>1174</v>
      </c>
      <c r="C458">
        <v>1</v>
      </c>
      <c r="D458" t="s">
        <v>23</v>
      </c>
      <c r="E458" t="s">
        <v>1175</v>
      </c>
      <c r="F458" t="s">
        <v>155</v>
      </c>
      <c r="G458" t="s">
        <v>156</v>
      </c>
      <c r="H458">
        <v>77.189495399999998</v>
      </c>
      <c r="I458">
        <v>28.701737399999999</v>
      </c>
      <c r="J458" t="s">
        <v>708</v>
      </c>
      <c r="K458" t="s">
        <v>28</v>
      </c>
      <c r="L458" t="s">
        <v>29</v>
      </c>
      <c r="M458" t="s">
        <v>29</v>
      </c>
      <c r="N458" t="s">
        <v>29</v>
      </c>
      <c r="O458" t="s">
        <v>29</v>
      </c>
      <c r="P458">
        <v>1</v>
      </c>
      <c r="Q458">
        <v>0</v>
      </c>
      <c r="R458">
        <v>100</v>
      </c>
      <c r="S458" t="str">
        <f>IF(Table1[[#This Row],[Average_Cost_for_two]]&lt;500,"Low",IF(Table1[[#This Row],[Average_Cost_for_two]]&lt;=1500,"Medium","High"))</f>
        <v>Low</v>
      </c>
      <c r="T458">
        <v>1</v>
      </c>
      <c r="U458">
        <v>2011</v>
      </c>
      <c r="V458">
        <v>10</v>
      </c>
      <c r="W458">
        <v>14</v>
      </c>
      <c r="X458">
        <f>IF(OR(Main!$U458=0,
       Main!$V458=0,
       Main!$W458=0),
   "",
   DATE(Main!$U458,
        Main!$V458,
        Main!$W458)
)</f>
        <v>40830</v>
      </c>
      <c r="Y458">
        <f>Table1[[#This Row],[Average_Cost_for_two]]*VLOOKUP(Table1[[#This Row],[Currency]],currency!$A$2:$B$10,2,FALSE)</f>
        <v>1.2</v>
      </c>
      <c r="Z458" t="str">
        <f>VLOOKUP(C458,country!A:B,2,FALSE)</f>
        <v>India</v>
      </c>
      <c r="AA458">
        <f t="shared" si="7"/>
        <v>4</v>
      </c>
    </row>
    <row r="459" spans="1:27" ht="15.75" customHeight="1" x14ac:dyDescent="0.25">
      <c r="A459">
        <v>18486830</v>
      </c>
      <c r="B459" t="s">
        <v>1176</v>
      </c>
      <c r="C459">
        <v>1</v>
      </c>
      <c r="D459" t="s">
        <v>23</v>
      </c>
      <c r="E459" t="s">
        <v>1177</v>
      </c>
      <c r="F459" t="s">
        <v>79</v>
      </c>
      <c r="G459" t="s">
        <v>80</v>
      </c>
      <c r="H459">
        <v>77.249055400000003</v>
      </c>
      <c r="I459">
        <v>28.582789399999999</v>
      </c>
      <c r="J459" t="s">
        <v>708</v>
      </c>
      <c r="K459" t="s">
        <v>28</v>
      </c>
      <c r="L459" t="s">
        <v>29</v>
      </c>
      <c r="M459" t="s">
        <v>29</v>
      </c>
      <c r="N459" t="s">
        <v>29</v>
      </c>
      <c r="O459" t="s">
        <v>29</v>
      </c>
      <c r="P459">
        <v>1</v>
      </c>
      <c r="Q459">
        <v>0</v>
      </c>
      <c r="R459">
        <v>100</v>
      </c>
      <c r="S459" t="str">
        <f>IF(Table1[[#This Row],[Average_Cost_for_two]]&lt;500,"Low",IF(Table1[[#This Row],[Average_Cost_for_two]]&lt;=1500,"Medium","High"))</f>
        <v>Low</v>
      </c>
      <c r="T459">
        <v>1</v>
      </c>
      <c r="U459">
        <v>2015</v>
      </c>
      <c r="V459">
        <v>10</v>
      </c>
      <c r="W459">
        <v>17</v>
      </c>
      <c r="X459">
        <f>IF(OR(Main!$U459=0,
       Main!$V459=0,
       Main!$W459=0),
   "",
   DATE(Main!$U459,
        Main!$V459,
        Main!$W459)
)</f>
        <v>42294</v>
      </c>
      <c r="Y459">
        <f>Table1[[#This Row],[Average_Cost_for_two]]*VLOOKUP(Table1[[#This Row],[Currency]],currency!$A$2:$B$10,2,FALSE)</f>
        <v>1.2</v>
      </c>
      <c r="Z459" t="str">
        <f>VLOOKUP(C459,country!A:B,2,FALSE)</f>
        <v>India</v>
      </c>
      <c r="AA459">
        <f t="shared" si="7"/>
        <v>4</v>
      </c>
    </row>
    <row r="460" spans="1:27" ht="15.75" customHeight="1" x14ac:dyDescent="0.25">
      <c r="A460">
        <v>18203154</v>
      </c>
      <c r="B460" t="s">
        <v>1178</v>
      </c>
      <c r="C460">
        <v>1</v>
      </c>
      <c r="D460" t="s">
        <v>23</v>
      </c>
      <c r="E460" t="s">
        <v>1179</v>
      </c>
      <c r="F460" t="s">
        <v>253</v>
      </c>
      <c r="G460" t="s">
        <v>254</v>
      </c>
      <c r="H460">
        <v>77.202797899999993</v>
      </c>
      <c r="I460">
        <v>28.658679809999999</v>
      </c>
      <c r="J460" t="s">
        <v>556</v>
      </c>
      <c r="K460" t="s">
        <v>28</v>
      </c>
      <c r="L460" t="s">
        <v>29</v>
      </c>
      <c r="M460" t="s">
        <v>29</v>
      </c>
      <c r="N460" t="s">
        <v>29</v>
      </c>
      <c r="O460" t="s">
        <v>29</v>
      </c>
      <c r="P460">
        <v>1</v>
      </c>
      <c r="Q460">
        <v>0</v>
      </c>
      <c r="R460">
        <v>150</v>
      </c>
      <c r="S460" t="str">
        <f>IF(Table1[[#This Row],[Average_Cost_for_two]]&lt;500,"Low",IF(Table1[[#This Row],[Average_Cost_for_two]]&lt;=1500,"Medium","High"))</f>
        <v>Low</v>
      </c>
      <c r="T460">
        <v>1</v>
      </c>
      <c r="U460">
        <v>2015</v>
      </c>
      <c r="V460">
        <v>10</v>
      </c>
      <c r="W460">
        <v>28</v>
      </c>
      <c r="X460">
        <f>IF(OR(Main!$U460=0,
       Main!$V460=0,
       Main!$W460=0),
   "",
   DATE(Main!$U460,
        Main!$V460,
        Main!$W460)
)</f>
        <v>42305</v>
      </c>
      <c r="Y460">
        <f>Table1[[#This Row],[Average_Cost_for_two]]*VLOOKUP(Table1[[#This Row],[Currency]],currency!$A$2:$B$10,2,FALSE)</f>
        <v>1.8</v>
      </c>
      <c r="Z460" t="str">
        <f>VLOOKUP(C460,country!A:B,2,FALSE)</f>
        <v>India</v>
      </c>
      <c r="AA460">
        <f t="shared" si="7"/>
        <v>4</v>
      </c>
    </row>
    <row r="461" spans="1:27" ht="15.75" customHeight="1" x14ac:dyDescent="0.25">
      <c r="A461">
        <v>18357561</v>
      </c>
      <c r="B461" t="s">
        <v>1180</v>
      </c>
      <c r="C461">
        <v>1</v>
      </c>
      <c r="D461" t="s">
        <v>23</v>
      </c>
      <c r="E461" t="s">
        <v>1181</v>
      </c>
      <c r="F461" t="s">
        <v>486</v>
      </c>
      <c r="G461" t="s">
        <v>487</v>
      </c>
      <c r="H461">
        <v>77.158043000000006</v>
      </c>
      <c r="I461">
        <v>28.691676399999999</v>
      </c>
      <c r="J461" t="s">
        <v>567</v>
      </c>
      <c r="K461" t="s">
        <v>28</v>
      </c>
      <c r="L461" t="s">
        <v>29</v>
      </c>
      <c r="M461" t="s">
        <v>29</v>
      </c>
      <c r="N461" t="s">
        <v>29</v>
      </c>
      <c r="O461" t="s">
        <v>29</v>
      </c>
      <c r="P461">
        <v>1</v>
      </c>
      <c r="Q461">
        <v>0</v>
      </c>
      <c r="R461">
        <v>100</v>
      </c>
      <c r="S461" t="str">
        <f>IF(Table1[[#This Row],[Average_Cost_for_two]]&lt;500,"Low",IF(Table1[[#This Row],[Average_Cost_for_two]]&lt;=1500,"Medium","High"))</f>
        <v>Low</v>
      </c>
      <c r="T461">
        <v>1</v>
      </c>
      <c r="U461">
        <v>2012</v>
      </c>
      <c r="V461">
        <v>10</v>
      </c>
      <c r="W461">
        <v>1</v>
      </c>
      <c r="X461">
        <f>IF(OR(Main!$U461=0,
       Main!$V461=0,
       Main!$W461=0),
   "",
   DATE(Main!$U461,
        Main!$V461,
        Main!$W461)
)</f>
        <v>41183</v>
      </c>
      <c r="Y461">
        <f>Table1[[#This Row],[Average_Cost_for_two]]*VLOOKUP(Table1[[#This Row],[Currency]],currency!$A$2:$B$10,2,FALSE)</f>
        <v>1.2</v>
      </c>
      <c r="Z461" t="str">
        <f>VLOOKUP(C461,country!A:B,2,FALSE)</f>
        <v>India</v>
      </c>
      <c r="AA461">
        <f t="shared" si="7"/>
        <v>4</v>
      </c>
    </row>
    <row r="462" spans="1:27" ht="15.75" customHeight="1" x14ac:dyDescent="0.25">
      <c r="A462">
        <v>18440186</v>
      </c>
      <c r="B462" t="s">
        <v>1182</v>
      </c>
      <c r="C462">
        <v>1</v>
      </c>
      <c r="D462" t="s">
        <v>23</v>
      </c>
      <c r="E462" t="s">
        <v>1183</v>
      </c>
      <c r="F462" t="s">
        <v>685</v>
      </c>
      <c r="G462" t="s">
        <v>686</v>
      </c>
      <c r="H462">
        <v>77.277387099999999</v>
      </c>
      <c r="I462">
        <v>28.630667599999999</v>
      </c>
      <c r="J462" t="s">
        <v>877</v>
      </c>
      <c r="K462" t="s">
        <v>28</v>
      </c>
      <c r="L462" t="s">
        <v>29</v>
      </c>
      <c r="M462" t="s">
        <v>29</v>
      </c>
      <c r="N462" t="s">
        <v>29</v>
      </c>
      <c r="O462" t="s">
        <v>29</v>
      </c>
      <c r="P462">
        <v>1</v>
      </c>
      <c r="Q462">
        <v>0</v>
      </c>
      <c r="R462">
        <v>250</v>
      </c>
      <c r="S462" t="str">
        <f>IF(Table1[[#This Row],[Average_Cost_for_two]]&lt;500,"Low",IF(Table1[[#This Row],[Average_Cost_for_two]]&lt;=1500,"Medium","High"))</f>
        <v>Low</v>
      </c>
      <c r="T462">
        <v>1</v>
      </c>
      <c r="U462">
        <v>2012</v>
      </c>
      <c r="V462">
        <v>10</v>
      </c>
      <c r="W462">
        <v>22</v>
      </c>
      <c r="X462">
        <f>IF(OR(Main!$U462=0,
       Main!$V462=0,
       Main!$W462=0),
   "",
   DATE(Main!$U462,
        Main!$V462,
        Main!$W462)
)</f>
        <v>41204</v>
      </c>
      <c r="Y462">
        <f>Table1[[#This Row],[Average_Cost_for_two]]*VLOOKUP(Table1[[#This Row],[Currency]],currency!$A$2:$B$10,2,FALSE)</f>
        <v>3</v>
      </c>
      <c r="Z462" t="str">
        <f>VLOOKUP(C462,country!A:B,2,FALSE)</f>
        <v>India</v>
      </c>
      <c r="AA462">
        <f t="shared" si="7"/>
        <v>4</v>
      </c>
    </row>
    <row r="463" spans="1:27" ht="15.75" customHeight="1" x14ac:dyDescent="0.25">
      <c r="A463">
        <v>18396177</v>
      </c>
      <c r="B463" t="s">
        <v>1184</v>
      </c>
      <c r="C463">
        <v>1</v>
      </c>
      <c r="D463" t="s">
        <v>23</v>
      </c>
      <c r="E463" t="s">
        <v>1185</v>
      </c>
      <c r="F463" t="s">
        <v>45</v>
      </c>
      <c r="G463" t="s">
        <v>46</v>
      </c>
      <c r="H463">
        <v>77.209042100000005</v>
      </c>
      <c r="I463">
        <v>28.714082699999999</v>
      </c>
      <c r="J463" t="s">
        <v>474</v>
      </c>
      <c r="K463" t="s">
        <v>28</v>
      </c>
      <c r="L463" t="s">
        <v>29</v>
      </c>
      <c r="M463" t="s">
        <v>29</v>
      </c>
      <c r="N463" t="s">
        <v>29</v>
      </c>
      <c r="O463" t="s">
        <v>29</v>
      </c>
      <c r="P463">
        <v>1</v>
      </c>
      <c r="Q463">
        <v>0</v>
      </c>
      <c r="R463">
        <v>350</v>
      </c>
      <c r="S463" t="str">
        <f>IF(Table1[[#This Row],[Average_Cost_for_two]]&lt;500,"Low",IF(Table1[[#This Row],[Average_Cost_for_two]]&lt;=1500,"Medium","High"))</f>
        <v>Low</v>
      </c>
      <c r="T463">
        <v>1</v>
      </c>
      <c r="U463">
        <v>2011</v>
      </c>
      <c r="V463">
        <v>10</v>
      </c>
      <c r="W463">
        <v>16</v>
      </c>
      <c r="X463">
        <f>IF(OR(Main!$U463=0,
       Main!$V463=0,
       Main!$W463=0),
   "",
   DATE(Main!$U463,
        Main!$V463,
        Main!$W463)
)</f>
        <v>40832</v>
      </c>
      <c r="Y463">
        <f>Table1[[#This Row],[Average_Cost_for_two]]*VLOOKUP(Table1[[#This Row],[Currency]],currency!$A$2:$B$10,2,FALSE)</f>
        <v>4.2</v>
      </c>
      <c r="Z463" t="str">
        <f>VLOOKUP(C463,country!A:B,2,FALSE)</f>
        <v>India</v>
      </c>
      <c r="AA463">
        <f t="shared" si="7"/>
        <v>4</v>
      </c>
    </row>
    <row r="464" spans="1:27" ht="15.75" customHeight="1" x14ac:dyDescent="0.25">
      <c r="A464">
        <v>18449643</v>
      </c>
      <c r="B464" t="s">
        <v>1186</v>
      </c>
      <c r="C464">
        <v>1</v>
      </c>
      <c r="D464" t="s">
        <v>23</v>
      </c>
      <c r="E464" t="s">
        <v>1187</v>
      </c>
      <c r="F464" t="s">
        <v>45</v>
      </c>
      <c r="G464" t="s">
        <v>46</v>
      </c>
      <c r="H464">
        <v>77.214684399999996</v>
      </c>
      <c r="I464">
        <v>28.712041599999999</v>
      </c>
      <c r="J464" t="s">
        <v>1128</v>
      </c>
      <c r="K464" t="s">
        <v>28</v>
      </c>
      <c r="L464" t="s">
        <v>29</v>
      </c>
      <c r="M464" t="s">
        <v>29</v>
      </c>
      <c r="N464" t="s">
        <v>29</v>
      </c>
      <c r="O464" t="s">
        <v>29</v>
      </c>
      <c r="P464">
        <v>1</v>
      </c>
      <c r="Q464">
        <v>0</v>
      </c>
      <c r="R464">
        <v>150</v>
      </c>
      <c r="S464" t="str">
        <f>IF(Table1[[#This Row],[Average_Cost_for_two]]&lt;500,"Low",IF(Table1[[#This Row],[Average_Cost_for_two]]&lt;=1500,"Medium","High"))</f>
        <v>Low</v>
      </c>
      <c r="T464">
        <v>1</v>
      </c>
      <c r="U464">
        <v>2010</v>
      </c>
      <c r="V464">
        <v>10</v>
      </c>
      <c r="W464">
        <v>17</v>
      </c>
      <c r="X464">
        <f>IF(OR(Main!$U464=0,
       Main!$V464=0,
       Main!$W464=0),
   "",
   DATE(Main!$U464,
        Main!$V464,
        Main!$W464)
)</f>
        <v>40468</v>
      </c>
      <c r="Y464">
        <f>Table1[[#This Row],[Average_Cost_for_two]]*VLOOKUP(Table1[[#This Row],[Currency]],currency!$A$2:$B$10,2,FALSE)</f>
        <v>1.8</v>
      </c>
      <c r="Z464" t="str">
        <f>VLOOKUP(C464,country!A:B,2,FALSE)</f>
        <v>India</v>
      </c>
      <c r="AA464">
        <f t="shared" si="7"/>
        <v>4</v>
      </c>
    </row>
    <row r="465" spans="1:27" ht="15.75" customHeight="1" x14ac:dyDescent="0.25">
      <c r="A465">
        <v>18471270</v>
      </c>
      <c r="B465" t="s">
        <v>1188</v>
      </c>
      <c r="C465">
        <v>1</v>
      </c>
      <c r="D465" t="s">
        <v>23</v>
      </c>
      <c r="E465" t="s">
        <v>1189</v>
      </c>
      <c r="F465" t="s">
        <v>51</v>
      </c>
      <c r="G465" t="s">
        <v>52</v>
      </c>
      <c r="H465">
        <v>76.962270500000002</v>
      </c>
      <c r="I465">
        <v>28.6361375</v>
      </c>
      <c r="J465" t="s">
        <v>1190</v>
      </c>
      <c r="K465" t="s">
        <v>28</v>
      </c>
      <c r="L465" t="s">
        <v>29</v>
      </c>
      <c r="M465" t="s">
        <v>29</v>
      </c>
      <c r="N465" t="s">
        <v>29</v>
      </c>
      <c r="O465" t="s">
        <v>29</v>
      </c>
      <c r="P465">
        <v>1</v>
      </c>
      <c r="Q465">
        <v>0</v>
      </c>
      <c r="R465">
        <v>350</v>
      </c>
      <c r="S465" t="str">
        <f>IF(Table1[[#This Row],[Average_Cost_for_two]]&lt;500,"Low",IF(Table1[[#This Row],[Average_Cost_for_two]]&lt;=1500,"Medium","High"))</f>
        <v>Low</v>
      </c>
      <c r="T465">
        <v>1</v>
      </c>
      <c r="U465">
        <v>2016</v>
      </c>
      <c r="V465">
        <v>10</v>
      </c>
      <c r="W465">
        <v>16</v>
      </c>
      <c r="X465">
        <f>IF(OR(Main!$U465=0,
       Main!$V465=0,
       Main!$W465=0),
   "",
   DATE(Main!$U465,
        Main!$V465,
        Main!$W465)
)</f>
        <v>42659</v>
      </c>
      <c r="Y465">
        <f>Table1[[#This Row],[Average_Cost_for_two]]*VLOOKUP(Table1[[#This Row],[Currency]],currency!$A$2:$B$10,2,FALSE)</f>
        <v>4.2</v>
      </c>
      <c r="Z465" t="str">
        <f>VLOOKUP(C465,country!A:B,2,FALSE)</f>
        <v>India</v>
      </c>
      <c r="AA465">
        <f t="shared" si="7"/>
        <v>4</v>
      </c>
    </row>
    <row r="466" spans="1:27" ht="15.75" customHeight="1" x14ac:dyDescent="0.25">
      <c r="A466">
        <v>18352288</v>
      </c>
      <c r="B466" t="s">
        <v>1191</v>
      </c>
      <c r="C466">
        <v>1</v>
      </c>
      <c r="D466" t="s">
        <v>23</v>
      </c>
      <c r="E466" t="s">
        <v>1192</v>
      </c>
      <c r="F466" t="s">
        <v>51</v>
      </c>
      <c r="G466" t="s">
        <v>52</v>
      </c>
      <c r="H466">
        <v>76.985277699999997</v>
      </c>
      <c r="I466">
        <v>28.609169699999999</v>
      </c>
      <c r="J466" t="s">
        <v>1193</v>
      </c>
      <c r="K466" t="s">
        <v>28</v>
      </c>
      <c r="L466" t="s">
        <v>29</v>
      </c>
      <c r="M466" t="s">
        <v>29</v>
      </c>
      <c r="N466" t="s">
        <v>29</v>
      </c>
      <c r="O466" t="s">
        <v>29</v>
      </c>
      <c r="P466">
        <v>1</v>
      </c>
      <c r="Q466">
        <v>0</v>
      </c>
      <c r="R466">
        <v>400</v>
      </c>
      <c r="S466" t="str">
        <f>IF(Table1[[#This Row],[Average_Cost_for_two]]&lt;500,"Low",IF(Table1[[#This Row],[Average_Cost_for_two]]&lt;=1500,"Medium","High"))</f>
        <v>Low</v>
      </c>
      <c r="T466">
        <v>1</v>
      </c>
      <c r="U466">
        <v>2017</v>
      </c>
      <c r="V466">
        <v>10</v>
      </c>
      <c r="W466">
        <v>4</v>
      </c>
      <c r="X466">
        <f>IF(OR(Main!$U466=0,
       Main!$V466=0,
       Main!$W466=0),
   "",
   DATE(Main!$U466,
        Main!$V466,
        Main!$W466)
)</f>
        <v>43012</v>
      </c>
      <c r="Y466">
        <f>Table1[[#This Row],[Average_Cost_for_two]]*VLOOKUP(Table1[[#This Row],[Currency]],currency!$A$2:$B$10,2,FALSE)</f>
        <v>4.8</v>
      </c>
      <c r="Z466" t="str">
        <f>VLOOKUP(C466,country!A:B,2,FALSE)</f>
        <v>India</v>
      </c>
      <c r="AA466">
        <f t="shared" si="7"/>
        <v>4</v>
      </c>
    </row>
    <row r="467" spans="1:27" ht="15.75" customHeight="1" x14ac:dyDescent="0.25">
      <c r="A467">
        <v>18430570</v>
      </c>
      <c r="B467" t="s">
        <v>1194</v>
      </c>
      <c r="C467">
        <v>1</v>
      </c>
      <c r="D467" t="s">
        <v>23</v>
      </c>
      <c r="E467" t="s">
        <v>1195</v>
      </c>
      <c r="F467" t="s">
        <v>51</v>
      </c>
      <c r="G467" t="s">
        <v>52</v>
      </c>
      <c r="H467">
        <v>76.987929600000001</v>
      </c>
      <c r="I467">
        <v>28.602467799999999</v>
      </c>
      <c r="J467" t="s">
        <v>708</v>
      </c>
      <c r="K467" t="s">
        <v>28</v>
      </c>
      <c r="L467" t="s">
        <v>29</v>
      </c>
      <c r="M467" t="s">
        <v>29</v>
      </c>
      <c r="N467" t="s">
        <v>29</v>
      </c>
      <c r="O467" t="s">
        <v>29</v>
      </c>
      <c r="P467">
        <v>1</v>
      </c>
      <c r="Q467">
        <v>0</v>
      </c>
      <c r="R467">
        <v>150</v>
      </c>
      <c r="S467" t="str">
        <f>IF(Table1[[#This Row],[Average_Cost_for_two]]&lt;500,"Low",IF(Table1[[#This Row],[Average_Cost_for_two]]&lt;=1500,"Medium","High"))</f>
        <v>Low</v>
      </c>
      <c r="T467">
        <v>1</v>
      </c>
      <c r="U467">
        <v>2012</v>
      </c>
      <c r="V467">
        <v>10</v>
      </c>
      <c r="W467">
        <v>25</v>
      </c>
      <c r="X467">
        <f>IF(OR(Main!$U467=0,
       Main!$V467=0,
       Main!$W467=0),
   "",
   DATE(Main!$U467,
        Main!$V467,
        Main!$W467)
)</f>
        <v>41207</v>
      </c>
      <c r="Y467">
        <f>Table1[[#This Row],[Average_Cost_for_two]]*VLOOKUP(Table1[[#This Row],[Currency]],currency!$A$2:$B$10,2,FALSE)</f>
        <v>1.8</v>
      </c>
      <c r="Z467" t="str">
        <f>VLOOKUP(C467,country!A:B,2,FALSE)</f>
        <v>India</v>
      </c>
      <c r="AA467">
        <f t="shared" si="7"/>
        <v>4</v>
      </c>
    </row>
    <row r="468" spans="1:27" ht="15.75" customHeight="1" x14ac:dyDescent="0.25">
      <c r="A468">
        <v>304822</v>
      </c>
      <c r="B468" t="s">
        <v>1196</v>
      </c>
      <c r="C468">
        <v>1</v>
      </c>
      <c r="D468" t="s">
        <v>23</v>
      </c>
      <c r="E468" t="s">
        <v>1197</v>
      </c>
      <c r="F468" t="s">
        <v>92</v>
      </c>
      <c r="G468" t="s">
        <v>93</v>
      </c>
      <c r="H468">
        <v>77.029334750000004</v>
      </c>
      <c r="I468">
        <v>28.68263808</v>
      </c>
      <c r="J468" t="s">
        <v>797</v>
      </c>
      <c r="K468" t="s">
        <v>28</v>
      </c>
      <c r="L468" t="s">
        <v>29</v>
      </c>
      <c r="M468" t="s">
        <v>29</v>
      </c>
      <c r="N468" t="s">
        <v>29</v>
      </c>
      <c r="O468" t="s">
        <v>29</v>
      </c>
      <c r="P468">
        <v>1</v>
      </c>
      <c r="Q468">
        <v>0</v>
      </c>
      <c r="R468">
        <v>100</v>
      </c>
      <c r="S468" t="str">
        <f>IF(Table1[[#This Row],[Average_Cost_for_two]]&lt;500,"Low",IF(Table1[[#This Row],[Average_Cost_for_two]]&lt;=1500,"Medium","High"))</f>
        <v>Low</v>
      </c>
      <c r="T468">
        <v>1</v>
      </c>
      <c r="U468">
        <v>2012</v>
      </c>
      <c r="V468">
        <v>10</v>
      </c>
      <c r="W468">
        <v>18</v>
      </c>
      <c r="X468">
        <f>IF(OR(Main!$U468=0,
       Main!$V468=0,
       Main!$W468=0),
   "",
   DATE(Main!$U468,
        Main!$V468,
        Main!$W468)
)</f>
        <v>41200</v>
      </c>
      <c r="Y468">
        <f>Table1[[#This Row],[Average_Cost_for_two]]*VLOOKUP(Table1[[#This Row],[Currency]],currency!$A$2:$B$10,2,FALSE)</f>
        <v>1.2</v>
      </c>
      <c r="Z468" t="str">
        <f>VLOOKUP(C468,country!A:B,2,FALSE)</f>
        <v>India</v>
      </c>
      <c r="AA468">
        <f t="shared" si="7"/>
        <v>4</v>
      </c>
    </row>
    <row r="469" spans="1:27" ht="15.75" customHeight="1" x14ac:dyDescent="0.25">
      <c r="A469">
        <v>18312662</v>
      </c>
      <c r="B469" t="s">
        <v>1198</v>
      </c>
      <c r="C469">
        <v>1</v>
      </c>
      <c r="D469" t="s">
        <v>23</v>
      </c>
      <c r="E469" t="s">
        <v>1199</v>
      </c>
      <c r="F469" t="s">
        <v>92</v>
      </c>
      <c r="G469" t="s">
        <v>93</v>
      </c>
      <c r="H469">
        <v>77.028783899999993</v>
      </c>
      <c r="I469">
        <v>28.68247071</v>
      </c>
      <c r="J469" t="s">
        <v>708</v>
      </c>
      <c r="K469" t="s">
        <v>28</v>
      </c>
      <c r="L469" t="s">
        <v>29</v>
      </c>
      <c r="M469" t="s">
        <v>29</v>
      </c>
      <c r="N469" t="s">
        <v>29</v>
      </c>
      <c r="O469" t="s">
        <v>29</v>
      </c>
      <c r="P469">
        <v>1</v>
      </c>
      <c r="Q469">
        <v>0</v>
      </c>
      <c r="R469">
        <v>100</v>
      </c>
      <c r="S469" t="str">
        <f>IF(Table1[[#This Row],[Average_Cost_for_two]]&lt;500,"Low",IF(Table1[[#This Row],[Average_Cost_for_two]]&lt;=1500,"Medium","High"))</f>
        <v>Low</v>
      </c>
      <c r="T469">
        <v>1</v>
      </c>
      <c r="U469">
        <v>2013</v>
      </c>
      <c r="V469">
        <v>10</v>
      </c>
      <c r="W469">
        <v>18</v>
      </c>
      <c r="X469">
        <f>IF(OR(Main!$U469=0,
       Main!$V469=0,
       Main!$W469=0),
   "",
   DATE(Main!$U469,
        Main!$V469,
        Main!$W469)
)</f>
        <v>41565</v>
      </c>
      <c r="Y469">
        <f>Table1[[#This Row],[Average_Cost_for_two]]*VLOOKUP(Table1[[#This Row],[Currency]],currency!$A$2:$B$10,2,FALSE)</f>
        <v>1.2</v>
      </c>
      <c r="Z469" t="str">
        <f>VLOOKUP(C469,country!A:B,2,FALSE)</f>
        <v>India</v>
      </c>
      <c r="AA469">
        <f t="shared" si="7"/>
        <v>4</v>
      </c>
    </row>
    <row r="470" spans="1:27" ht="15.75" customHeight="1" x14ac:dyDescent="0.25">
      <c r="A470">
        <v>18261708</v>
      </c>
      <c r="B470" t="s">
        <v>1200</v>
      </c>
      <c r="C470">
        <v>1</v>
      </c>
      <c r="D470" t="s">
        <v>23</v>
      </c>
      <c r="E470" t="s">
        <v>1201</v>
      </c>
      <c r="F470" t="s">
        <v>92</v>
      </c>
      <c r="G470" t="s">
        <v>93</v>
      </c>
      <c r="H470">
        <v>77.0228319</v>
      </c>
      <c r="I470">
        <v>28.646743799999999</v>
      </c>
      <c r="J470" t="s">
        <v>480</v>
      </c>
      <c r="K470" t="s">
        <v>28</v>
      </c>
      <c r="L470" t="s">
        <v>29</v>
      </c>
      <c r="M470" t="s">
        <v>29</v>
      </c>
      <c r="N470" t="s">
        <v>29</v>
      </c>
      <c r="O470" t="s">
        <v>29</v>
      </c>
      <c r="P470">
        <v>1</v>
      </c>
      <c r="Q470">
        <v>0</v>
      </c>
      <c r="R470">
        <v>400</v>
      </c>
      <c r="S470" t="str">
        <f>IF(Table1[[#This Row],[Average_Cost_for_two]]&lt;500,"Low",IF(Table1[[#This Row],[Average_Cost_for_two]]&lt;=1500,"Medium","High"))</f>
        <v>Low</v>
      </c>
      <c r="T470">
        <v>1</v>
      </c>
      <c r="U470">
        <v>2014</v>
      </c>
      <c r="V470">
        <v>10</v>
      </c>
      <c r="W470">
        <v>15</v>
      </c>
      <c r="X470">
        <f>IF(OR(Main!$U470=0,
       Main!$V470=0,
       Main!$W470=0),
   "",
   DATE(Main!$U470,
        Main!$V470,
        Main!$W470)
)</f>
        <v>41927</v>
      </c>
      <c r="Y470">
        <f>Table1[[#This Row],[Average_Cost_for_two]]*VLOOKUP(Table1[[#This Row],[Currency]],currency!$A$2:$B$10,2,FALSE)</f>
        <v>4.8</v>
      </c>
      <c r="Z470" t="str">
        <f>VLOOKUP(C470,country!A:B,2,FALSE)</f>
        <v>India</v>
      </c>
      <c r="AA470">
        <f t="shared" si="7"/>
        <v>4</v>
      </c>
    </row>
    <row r="471" spans="1:27" ht="15.75" customHeight="1" x14ac:dyDescent="0.25">
      <c r="A471">
        <v>18430905</v>
      </c>
      <c r="B471" t="s">
        <v>1202</v>
      </c>
      <c r="C471">
        <v>1</v>
      </c>
      <c r="D471" t="s">
        <v>23</v>
      </c>
      <c r="E471" t="s">
        <v>1203</v>
      </c>
      <c r="F471" t="s">
        <v>209</v>
      </c>
      <c r="G471" t="s">
        <v>208</v>
      </c>
      <c r="H471">
        <v>77.107929799999994</v>
      </c>
      <c r="I471">
        <v>28.6360338</v>
      </c>
      <c r="J471" t="s">
        <v>708</v>
      </c>
      <c r="K471" t="s">
        <v>28</v>
      </c>
      <c r="L471" t="s">
        <v>29</v>
      </c>
      <c r="M471" t="s">
        <v>29</v>
      </c>
      <c r="N471" t="s">
        <v>29</v>
      </c>
      <c r="O471" t="s">
        <v>29</v>
      </c>
      <c r="P471">
        <v>1</v>
      </c>
      <c r="Q471">
        <v>0</v>
      </c>
      <c r="R471">
        <v>50</v>
      </c>
      <c r="S471" t="str">
        <f>IF(Table1[[#This Row],[Average_Cost_for_two]]&lt;500,"Low",IF(Table1[[#This Row],[Average_Cost_for_two]]&lt;=1500,"Medium","High"))</f>
        <v>Low</v>
      </c>
      <c r="T471">
        <v>1</v>
      </c>
      <c r="U471">
        <v>2012</v>
      </c>
      <c r="V471">
        <v>10</v>
      </c>
      <c r="W471">
        <v>9</v>
      </c>
      <c r="X471">
        <f>IF(OR(Main!$U471=0,
       Main!$V471=0,
       Main!$W471=0),
   "",
   DATE(Main!$U471,
        Main!$V471,
        Main!$W471)
)</f>
        <v>41191</v>
      </c>
      <c r="Y471">
        <f>Table1[[#This Row],[Average_Cost_for_two]]*VLOOKUP(Table1[[#This Row],[Currency]],currency!$A$2:$B$10,2,FALSE)</f>
        <v>0.6</v>
      </c>
      <c r="Z471" t="str">
        <f>VLOOKUP(C471,country!A:B,2,FALSE)</f>
        <v>India</v>
      </c>
      <c r="AA471">
        <f t="shared" si="7"/>
        <v>4</v>
      </c>
    </row>
    <row r="472" spans="1:27" ht="15.75" customHeight="1" x14ac:dyDescent="0.25">
      <c r="A472">
        <v>18356794</v>
      </c>
      <c r="B472" t="s">
        <v>1204</v>
      </c>
      <c r="C472">
        <v>1</v>
      </c>
      <c r="D472" t="s">
        <v>23</v>
      </c>
      <c r="E472" t="s">
        <v>1205</v>
      </c>
      <c r="F472" t="s">
        <v>1206</v>
      </c>
      <c r="G472" t="s">
        <v>1207</v>
      </c>
      <c r="H472">
        <v>77.101452899999998</v>
      </c>
      <c r="I472">
        <v>28.644535099999999</v>
      </c>
      <c r="J472" t="s">
        <v>480</v>
      </c>
      <c r="K472" t="s">
        <v>28</v>
      </c>
      <c r="L472" t="s">
        <v>29</v>
      </c>
      <c r="M472" t="s">
        <v>29</v>
      </c>
      <c r="N472" t="s">
        <v>29</v>
      </c>
      <c r="O472" t="s">
        <v>29</v>
      </c>
      <c r="P472">
        <v>1</v>
      </c>
      <c r="Q472">
        <v>0</v>
      </c>
      <c r="R472">
        <v>250</v>
      </c>
      <c r="S472" t="str">
        <f>IF(Table1[[#This Row],[Average_Cost_for_two]]&lt;500,"Low",IF(Table1[[#This Row],[Average_Cost_for_two]]&lt;=1500,"Medium","High"))</f>
        <v>Low</v>
      </c>
      <c r="T472">
        <v>1</v>
      </c>
      <c r="U472">
        <v>2012</v>
      </c>
      <c r="V472">
        <v>10</v>
      </c>
      <c r="W472">
        <v>6</v>
      </c>
      <c r="X472">
        <f>IF(OR(Main!$U472=0,
       Main!$V472=0,
       Main!$W472=0),
   "",
   DATE(Main!$U472,
        Main!$V472,
        Main!$W472)
)</f>
        <v>41188</v>
      </c>
      <c r="Y472">
        <f>Table1[[#This Row],[Average_Cost_for_two]]*VLOOKUP(Table1[[#This Row],[Currency]],currency!$A$2:$B$10,2,FALSE)</f>
        <v>3</v>
      </c>
      <c r="Z472" t="str">
        <f>VLOOKUP(C472,country!A:B,2,FALSE)</f>
        <v>India</v>
      </c>
      <c r="AA472">
        <f t="shared" si="7"/>
        <v>4</v>
      </c>
    </row>
    <row r="473" spans="1:27" ht="15.75" customHeight="1" x14ac:dyDescent="0.25">
      <c r="A473">
        <v>18446390</v>
      </c>
      <c r="B473" t="s">
        <v>1208</v>
      </c>
      <c r="C473">
        <v>1</v>
      </c>
      <c r="D473" t="s">
        <v>23</v>
      </c>
      <c r="E473" t="s">
        <v>1209</v>
      </c>
      <c r="F473" t="s">
        <v>214</v>
      </c>
      <c r="G473" t="s">
        <v>215</v>
      </c>
      <c r="H473">
        <v>77.312115000000006</v>
      </c>
      <c r="I473">
        <v>28.669246999999999</v>
      </c>
      <c r="J473" t="s">
        <v>523</v>
      </c>
      <c r="K473" t="s">
        <v>28</v>
      </c>
      <c r="L473" t="s">
        <v>29</v>
      </c>
      <c r="M473" t="s">
        <v>29</v>
      </c>
      <c r="N473" t="s">
        <v>29</v>
      </c>
      <c r="O473" t="s">
        <v>29</v>
      </c>
      <c r="P473">
        <v>1</v>
      </c>
      <c r="Q473">
        <v>0</v>
      </c>
      <c r="R473">
        <v>100</v>
      </c>
      <c r="S473" t="str">
        <f>IF(Table1[[#This Row],[Average_Cost_for_two]]&lt;500,"Low",IF(Table1[[#This Row],[Average_Cost_for_two]]&lt;=1500,"Medium","High"))</f>
        <v>Low</v>
      </c>
      <c r="T473">
        <v>1</v>
      </c>
      <c r="U473">
        <v>2015</v>
      </c>
      <c r="V473">
        <v>10</v>
      </c>
      <c r="W473">
        <v>13</v>
      </c>
      <c r="X473">
        <f>IF(OR(Main!$U473=0,
       Main!$V473=0,
       Main!$W473=0),
   "",
   DATE(Main!$U473,
        Main!$V473,
        Main!$W473)
)</f>
        <v>42290</v>
      </c>
      <c r="Y473">
        <f>Table1[[#This Row],[Average_Cost_for_two]]*VLOOKUP(Table1[[#This Row],[Currency]],currency!$A$2:$B$10,2,FALSE)</f>
        <v>1.2</v>
      </c>
      <c r="Z473" t="str">
        <f>VLOOKUP(C473,country!A:B,2,FALSE)</f>
        <v>India</v>
      </c>
      <c r="AA473">
        <f t="shared" si="7"/>
        <v>4</v>
      </c>
    </row>
    <row r="474" spans="1:27" ht="15.75" customHeight="1" x14ac:dyDescent="0.25">
      <c r="A474">
        <v>18420424</v>
      </c>
      <c r="B474" t="s">
        <v>1210</v>
      </c>
      <c r="C474">
        <v>1</v>
      </c>
      <c r="D474" t="s">
        <v>23</v>
      </c>
      <c r="E474" t="s">
        <v>1211</v>
      </c>
      <c r="F474" t="s">
        <v>214</v>
      </c>
      <c r="G474" t="s">
        <v>215</v>
      </c>
      <c r="H474">
        <v>77.318246889999998</v>
      </c>
      <c r="I474">
        <v>28.666965690000001</v>
      </c>
      <c r="J474" t="s">
        <v>877</v>
      </c>
      <c r="K474" t="s">
        <v>28</v>
      </c>
      <c r="L474" t="s">
        <v>29</v>
      </c>
      <c r="M474" t="s">
        <v>29</v>
      </c>
      <c r="N474" t="s">
        <v>29</v>
      </c>
      <c r="O474" t="s">
        <v>29</v>
      </c>
      <c r="P474">
        <v>1</v>
      </c>
      <c r="Q474">
        <v>0</v>
      </c>
      <c r="R474">
        <v>250</v>
      </c>
      <c r="S474" t="str">
        <f>IF(Table1[[#This Row],[Average_Cost_for_two]]&lt;500,"Low",IF(Table1[[#This Row],[Average_Cost_for_two]]&lt;=1500,"Medium","High"))</f>
        <v>Low</v>
      </c>
      <c r="T474">
        <v>1</v>
      </c>
      <c r="U474">
        <v>2018</v>
      </c>
      <c r="V474">
        <v>10</v>
      </c>
      <c r="W474">
        <v>5</v>
      </c>
      <c r="X474">
        <f>IF(OR(Main!$U474=0,
       Main!$V474=0,
       Main!$W474=0),
   "",
   DATE(Main!$U474,
        Main!$V474,
        Main!$W474)
)</f>
        <v>43378</v>
      </c>
      <c r="Y474">
        <f>Table1[[#This Row],[Average_Cost_for_two]]*VLOOKUP(Table1[[#This Row],[Currency]],currency!$A$2:$B$10,2,FALSE)</f>
        <v>3</v>
      </c>
      <c r="Z474" t="str">
        <f>VLOOKUP(C474,country!A:B,2,FALSE)</f>
        <v>India</v>
      </c>
      <c r="AA474">
        <f t="shared" si="7"/>
        <v>4</v>
      </c>
    </row>
    <row r="475" spans="1:27" ht="15.75" customHeight="1" x14ac:dyDescent="0.25">
      <c r="A475">
        <v>18445274</v>
      </c>
      <c r="B475" t="s">
        <v>1212</v>
      </c>
      <c r="C475">
        <v>1</v>
      </c>
      <c r="D475" t="s">
        <v>23</v>
      </c>
      <c r="E475" t="s">
        <v>1213</v>
      </c>
      <c r="F475" t="s">
        <v>597</v>
      </c>
      <c r="G475" t="s">
        <v>598</v>
      </c>
      <c r="H475">
        <v>77.285065279999998</v>
      </c>
      <c r="I475">
        <v>28.56624639</v>
      </c>
      <c r="J475" t="s">
        <v>1214</v>
      </c>
      <c r="K475" t="s">
        <v>28</v>
      </c>
      <c r="L475" t="s">
        <v>29</v>
      </c>
      <c r="M475" t="s">
        <v>29</v>
      </c>
      <c r="N475" t="s">
        <v>29</v>
      </c>
      <c r="O475" t="s">
        <v>29</v>
      </c>
      <c r="P475">
        <v>1</v>
      </c>
      <c r="Q475">
        <v>0</v>
      </c>
      <c r="R475">
        <v>250</v>
      </c>
      <c r="S475" t="str">
        <f>IF(Table1[[#This Row],[Average_Cost_for_two]]&lt;500,"Low",IF(Table1[[#This Row],[Average_Cost_for_two]]&lt;=1500,"Medium","High"))</f>
        <v>Low</v>
      </c>
      <c r="T475">
        <v>1</v>
      </c>
      <c r="U475">
        <v>2014</v>
      </c>
      <c r="V475">
        <v>10</v>
      </c>
      <c r="W475">
        <v>14</v>
      </c>
      <c r="X475">
        <f>IF(OR(Main!$U475=0,
       Main!$V475=0,
       Main!$W475=0),
   "",
   DATE(Main!$U475,
        Main!$V475,
        Main!$W475)
)</f>
        <v>41926</v>
      </c>
      <c r="Y475">
        <f>Table1[[#This Row],[Average_Cost_for_two]]*VLOOKUP(Table1[[#This Row],[Currency]],currency!$A$2:$B$10,2,FALSE)</f>
        <v>3</v>
      </c>
      <c r="Z475" t="str">
        <f>VLOOKUP(C475,country!A:B,2,FALSE)</f>
        <v>India</v>
      </c>
      <c r="AA475">
        <f t="shared" si="7"/>
        <v>4</v>
      </c>
    </row>
    <row r="476" spans="1:27" ht="15.75" customHeight="1" x14ac:dyDescent="0.25">
      <c r="A476">
        <v>18454461</v>
      </c>
      <c r="B476" t="s">
        <v>1215</v>
      </c>
      <c r="C476">
        <v>1</v>
      </c>
      <c r="D476" t="s">
        <v>23</v>
      </c>
      <c r="E476" t="s">
        <v>1216</v>
      </c>
      <c r="F476" t="s">
        <v>334</v>
      </c>
      <c r="G476" t="s">
        <v>335</v>
      </c>
      <c r="H476">
        <v>77.250781000000003</v>
      </c>
      <c r="I476">
        <v>28.560295</v>
      </c>
      <c r="J476" t="s">
        <v>570</v>
      </c>
      <c r="K476" t="s">
        <v>28</v>
      </c>
      <c r="L476" t="s">
        <v>29</v>
      </c>
      <c r="M476" t="s">
        <v>36</v>
      </c>
      <c r="N476" t="s">
        <v>29</v>
      </c>
      <c r="O476" t="s">
        <v>29</v>
      </c>
      <c r="P476">
        <v>1</v>
      </c>
      <c r="Q476">
        <v>0</v>
      </c>
      <c r="R476">
        <v>200</v>
      </c>
      <c r="S476" t="str">
        <f>IF(Table1[[#This Row],[Average_Cost_for_two]]&lt;500,"Low",IF(Table1[[#This Row],[Average_Cost_for_two]]&lt;=1500,"Medium","High"))</f>
        <v>Low</v>
      </c>
      <c r="T476">
        <v>1</v>
      </c>
      <c r="U476">
        <v>2010</v>
      </c>
      <c r="V476">
        <v>2</v>
      </c>
      <c r="W476">
        <v>20</v>
      </c>
      <c r="X476">
        <f>IF(OR(Main!$U476=0,
       Main!$V476=0,
       Main!$W476=0),
   "",
   DATE(Main!$U476,
        Main!$V476,
        Main!$W476)
)</f>
        <v>40229</v>
      </c>
      <c r="Y476">
        <f>Table1[[#This Row],[Average_Cost_for_two]]*VLOOKUP(Table1[[#This Row],[Currency]],currency!$A$2:$B$10,2,FALSE)</f>
        <v>2.4</v>
      </c>
      <c r="Z476" t="str">
        <f>VLOOKUP(C476,country!A:B,2,FALSE)</f>
        <v>India</v>
      </c>
      <c r="AA476">
        <f t="shared" si="7"/>
        <v>1</v>
      </c>
    </row>
    <row r="477" spans="1:27" ht="15.75" customHeight="1" x14ac:dyDescent="0.25">
      <c r="A477">
        <v>18412904</v>
      </c>
      <c r="B477" t="s">
        <v>1217</v>
      </c>
      <c r="C477">
        <v>1</v>
      </c>
      <c r="D477" t="s">
        <v>23</v>
      </c>
      <c r="E477" t="s">
        <v>735</v>
      </c>
      <c r="F477" t="s">
        <v>734</v>
      </c>
      <c r="G477" t="s">
        <v>735</v>
      </c>
      <c r="H477">
        <v>77.204901100000001</v>
      </c>
      <c r="I477">
        <v>28.557068000000001</v>
      </c>
      <c r="J477" t="s">
        <v>1218</v>
      </c>
      <c r="K477" t="s">
        <v>28</v>
      </c>
      <c r="L477" t="s">
        <v>29</v>
      </c>
      <c r="M477" t="s">
        <v>36</v>
      </c>
      <c r="N477" t="s">
        <v>29</v>
      </c>
      <c r="O477" t="s">
        <v>29</v>
      </c>
      <c r="P477">
        <v>1</v>
      </c>
      <c r="Q477">
        <v>0</v>
      </c>
      <c r="R477">
        <v>200</v>
      </c>
      <c r="S477" t="str">
        <f>IF(Table1[[#This Row],[Average_Cost_for_two]]&lt;500,"Low",IF(Table1[[#This Row],[Average_Cost_for_two]]&lt;=1500,"Medium","High"))</f>
        <v>Low</v>
      </c>
      <c r="T477">
        <v>1</v>
      </c>
      <c r="U477">
        <v>2017</v>
      </c>
      <c r="V477">
        <v>12</v>
      </c>
      <c r="W477">
        <v>27</v>
      </c>
      <c r="X477">
        <f>IF(OR(Main!$U477=0,
       Main!$V477=0,
       Main!$W477=0),
   "",
   DATE(Main!$U477,
        Main!$V477,
        Main!$W477)
)</f>
        <v>43096</v>
      </c>
      <c r="Y477">
        <f>Table1[[#This Row],[Average_Cost_for_two]]*VLOOKUP(Table1[[#This Row],[Currency]],currency!$A$2:$B$10,2,FALSE)</f>
        <v>2.4</v>
      </c>
      <c r="Z477" t="str">
        <f>VLOOKUP(C477,country!A:B,2,FALSE)</f>
        <v>India</v>
      </c>
      <c r="AA477">
        <f t="shared" si="7"/>
        <v>4</v>
      </c>
    </row>
    <row r="478" spans="1:27" ht="15.75" customHeight="1" x14ac:dyDescent="0.25">
      <c r="A478">
        <v>18414481</v>
      </c>
      <c r="B478" t="s">
        <v>1217</v>
      </c>
      <c r="C478">
        <v>1</v>
      </c>
      <c r="D478" t="s">
        <v>23</v>
      </c>
      <c r="E478" t="s">
        <v>664</v>
      </c>
      <c r="F478" t="s">
        <v>663</v>
      </c>
      <c r="G478" t="s">
        <v>664</v>
      </c>
      <c r="H478">
        <v>77.230410000000006</v>
      </c>
      <c r="I478">
        <v>28.636975</v>
      </c>
      <c r="J478" t="s">
        <v>1218</v>
      </c>
      <c r="K478" t="s">
        <v>28</v>
      </c>
      <c r="L478" t="s">
        <v>29</v>
      </c>
      <c r="M478" t="s">
        <v>36</v>
      </c>
      <c r="N478" t="s">
        <v>29</v>
      </c>
      <c r="O478" t="s">
        <v>29</v>
      </c>
      <c r="P478">
        <v>1</v>
      </c>
      <c r="Q478">
        <v>0</v>
      </c>
      <c r="R478">
        <v>200</v>
      </c>
      <c r="S478" t="str">
        <f>IF(Table1[[#This Row],[Average_Cost_for_two]]&lt;500,"Low",IF(Table1[[#This Row],[Average_Cost_for_two]]&lt;=1500,"Medium","High"))</f>
        <v>Low</v>
      </c>
      <c r="T478">
        <v>1</v>
      </c>
      <c r="U478">
        <v>2013</v>
      </c>
      <c r="V478">
        <v>11</v>
      </c>
      <c r="W478">
        <v>17</v>
      </c>
      <c r="X478">
        <f>IF(OR(Main!$U478=0,
       Main!$V478=0,
       Main!$W478=0),
   "",
   DATE(Main!$U478,
        Main!$V478,
        Main!$W478)
)</f>
        <v>41595</v>
      </c>
      <c r="Y478">
        <f>Table1[[#This Row],[Average_Cost_for_two]]*VLOOKUP(Table1[[#This Row],[Currency]],currency!$A$2:$B$10,2,FALSE)</f>
        <v>2.4</v>
      </c>
      <c r="Z478" t="str">
        <f>VLOOKUP(C478,country!A:B,2,FALSE)</f>
        <v>India</v>
      </c>
      <c r="AA478">
        <f t="shared" si="7"/>
        <v>4</v>
      </c>
    </row>
    <row r="479" spans="1:27" ht="15.75" customHeight="1" x14ac:dyDescent="0.25">
      <c r="A479">
        <v>18313109</v>
      </c>
      <c r="B479" t="s">
        <v>1219</v>
      </c>
      <c r="C479">
        <v>1</v>
      </c>
      <c r="D479" t="s">
        <v>23</v>
      </c>
      <c r="E479" t="s">
        <v>1220</v>
      </c>
      <c r="F479" t="s">
        <v>1221</v>
      </c>
      <c r="G479" t="s">
        <v>1222</v>
      </c>
      <c r="H479">
        <v>77.121707689999994</v>
      </c>
      <c r="I479">
        <v>28.593463750000002</v>
      </c>
      <c r="J479" t="s">
        <v>706</v>
      </c>
      <c r="K479" t="s">
        <v>28</v>
      </c>
      <c r="L479" t="s">
        <v>29</v>
      </c>
      <c r="M479" t="s">
        <v>29</v>
      </c>
      <c r="N479" t="s">
        <v>29</v>
      </c>
      <c r="O479" t="s">
        <v>29</v>
      </c>
      <c r="P479">
        <v>1</v>
      </c>
      <c r="Q479">
        <v>0</v>
      </c>
      <c r="R479">
        <v>200</v>
      </c>
      <c r="S479" t="str">
        <f>IF(Table1[[#This Row],[Average_Cost_for_two]]&lt;500,"Low",IF(Table1[[#This Row],[Average_Cost_for_two]]&lt;=1500,"Medium","High"))</f>
        <v>Low</v>
      </c>
      <c r="T479">
        <v>1</v>
      </c>
      <c r="U479">
        <v>2012</v>
      </c>
      <c r="V479">
        <v>9</v>
      </c>
      <c r="W479">
        <v>18</v>
      </c>
      <c r="X479">
        <f>IF(OR(Main!$U479=0,
       Main!$V479=0,
       Main!$W479=0),
   "",
   DATE(Main!$U479,
        Main!$V479,
        Main!$W479)
)</f>
        <v>41170</v>
      </c>
      <c r="Y479">
        <f>Table1[[#This Row],[Average_Cost_for_two]]*VLOOKUP(Table1[[#This Row],[Currency]],currency!$A$2:$B$10,2,FALSE)</f>
        <v>2.4</v>
      </c>
      <c r="Z479" t="str">
        <f>VLOOKUP(C479,country!A:B,2,FALSE)</f>
        <v>India</v>
      </c>
      <c r="AA479">
        <f t="shared" si="7"/>
        <v>3</v>
      </c>
    </row>
    <row r="480" spans="1:27" ht="15.75" customHeight="1" x14ac:dyDescent="0.25">
      <c r="A480">
        <v>18463978</v>
      </c>
      <c r="B480" t="s">
        <v>1223</v>
      </c>
      <c r="C480">
        <v>1</v>
      </c>
      <c r="D480" t="s">
        <v>23</v>
      </c>
      <c r="E480" t="s">
        <v>1224</v>
      </c>
      <c r="F480" t="s">
        <v>300</v>
      </c>
      <c r="G480" t="s">
        <v>301</v>
      </c>
      <c r="H480">
        <v>77.204818599999996</v>
      </c>
      <c r="I480">
        <v>28.696101200000001</v>
      </c>
      <c r="J480" t="s">
        <v>523</v>
      </c>
      <c r="K480" t="s">
        <v>28</v>
      </c>
      <c r="L480" t="s">
        <v>29</v>
      </c>
      <c r="M480" t="s">
        <v>29</v>
      </c>
      <c r="N480" t="s">
        <v>29</v>
      </c>
      <c r="O480" t="s">
        <v>29</v>
      </c>
      <c r="P480">
        <v>1</v>
      </c>
      <c r="Q480">
        <v>0</v>
      </c>
      <c r="R480">
        <v>200</v>
      </c>
      <c r="S480" t="str">
        <f>IF(Table1[[#This Row],[Average_Cost_for_two]]&lt;500,"Low",IF(Table1[[#This Row],[Average_Cost_for_two]]&lt;=1500,"Medium","High"))</f>
        <v>Low</v>
      </c>
      <c r="T480">
        <v>1</v>
      </c>
      <c r="U480">
        <v>2010</v>
      </c>
      <c r="V480">
        <v>9</v>
      </c>
      <c r="W480">
        <v>5</v>
      </c>
      <c r="X480">
        <f>IF(OR(Main!$U480=0,
       Main!$V480=0,
       Main!$W480=0),
   "",
   DATE(Main!$U480,
        Main!$V480,
        Main!$W480)
)</f>
        <v>40426</v>
      </c>
      <c r="Y480">
        <f>Table1[[#This Row],[Average_Cost_for_two]]*VLOOKUP(Table1[[#This Row],[Currency]],currency!$A$2:$B$10,2,FALSE)</f>
        <v>2.4</v>
      </c>
      <c r="Z480" t="str">
        <f>VLOOKUP(C480,country!A:B,2,FALSE)</f>
        <v>India</v>
      </c>
      <c r="AA480">
        <f t="shared" si="7"/>
        <v>3</v>
      </c>
    </row>
    <row r="481" spans="1:27" ht="15.75" customHeight="1" x14ac:dyDescent="0.25">
      <c r="A481">
        <v>18396684</v>
      </c>
      <c r="B481" t="s">
        <v>1225</v>
      </c>
      <c r="C481">
        <v>1</v>
      </c>
      <c r="D481" t="s">
        <v>23</v>
      </c>
      <c r="E481" t="s">
        <v>1226</v>
      </c>
      <c r="F481" t="s">
        <v>253</v>
      </c>
      <c r="G481" t="s">
        <v>254</v>
      </c>
      <c r="H481">
        <v>77.2</v>
      </c>
      <c r="I481">
        <v>28.66</v>
      </c>
      <c r="J481" t="s">
        <v>523</v>
      </c>
      <c r="K481" t="s">
        <v>28</v>
      </c>
      <c r="L481" t="s">
        <v>29</v>
      </c>
      <c r="M481" t="s">
        <v>29</v>
      </c>
      <c r="N481" t="s">
        <v>29</v>
      </c>
      <c r="O481" t="s">
        <v>29</v>
      </c>
      <c r="P481">
        <v>1</v>
      </c>
      <c r="Q481">
        <v>0</v>
      </c>
      <c r="R481">
        <v>200</v>
      </c>
      <c r="S481" t="str">
        <f>IF(Table1[[#This Row],[Average_Cost_for_two]]&lt;500,"Low",IF(Table1[[#This Row],[Average_Cost_for_two]]&lt;=1500,"Medium","High"))</f>
        <v>Low</v>
      </c>
      <c r="T481">
        <v>1</v>
      </c>
      <c r="U481">
        <v>2011</v>
      </c>
      <c r="V481">
        <v>9</v>
      </c>
      <c r="W481">
        <v>11</v>
      </c>
      <c r="X481">
        <f>IF(OR(Main!$U481=0,
       Main!$V481=0,
       Main!$W481=0),
   "",
   DATE(Main!$U481,
        Main!$V481,
        Main!$W481)
)</f>
        <v>40797</v>
      </c>
      <c r="Y481">
        <f>Table1[[#This Row],[Average_Cost_for_two]]*VLOOKUP(Table1[[#This Row],[Currency]],currency!$A$2:$B$10,2,FALSE)</f>
        <v>2.4</v>
      </c>
      <c r="Z481" t="str">
        <f>VLOOKUP(C481,country!A:B,2,FALSE)</f>
        <v>India</v>
      </c>
      <c r="AA481">
        <f t="shared" si="7"/>
        <v>3</v>
      </c>
    </row>
    <row r="482" spans="1:27" ht="15.75" customHeight="1" x14ac:dyDescent="0.25">
      <c r="A482">
        <v>18415338</v>
      </c>
      <c r="B482" t="s">
        <v>1227</v>
      </c>
      <c r="C482">
        <v>1</v>
      </c>
      <c r="D482" t="s">
        <v>23</v>
      </c>
      <c r="E482" t="s">
        <v>1228</v>
      </c>
      <c r="F482" t="s">
        <v>621</v>
      </c>
      <c r="G482" t="s">
        <v>622</v>
      </c>
      <c r="H482">
        <v>77.192373000000003</v>
      </c>
      <c r="I482">
        <v>28.527832799999999</v>
      </c>
      <c r="J482" t="s">
        <v>523</v>
      </c>
      <c r="K482" t="s">
        <v>28</v>
      </c>
      <c r="L482" t="s">
        <v>29</v>
      </c>
      <c r="M482" t="s">
        <v>29</v>
      </c>
      <c r="N482" t="s">
        <v>29</v>
      </c>
      <c r="O482" t="s">
        <v>29</v>
      </c>
      <c r="P482">
        <v>1</v>
      </c>
      <c r="Q482">
        <v>0</v>
      </c>
      <c r="R482">
        <v>200</v>
      </c>
      <c r="S482" t="str">
        <f>IF(Table1[[#This Row],[Average_Cost_for_two]]&lt;500,"Low",IF(Table1[[#This Row],[Average_Cost_for_two]]&lt;=1500,"Medium","High"))</f>
        <v>Low</v>
      </c>
      <c r="T482">
        <v>1</v>
      </c>
      <c r="U482">
        <v>2011</v>
      </c>
      <c r="V482">
        <v>9</v>
      </c>
      <c r="W482">
        <v>24</v>
      </c>
      <c r="X482">
        <f>IF(OR(Main!$U482=0,
       Main!$V482=0,
       Main!$W482=0),
   "",
   DATE(Main!$U482,
        Main!$V482,
        Main!$W482)
)</f>
        <v>40810</v>
      </c>
      <c r="Y482">
        <f>Table1[[#This Row],[Average_Cost_for_two]]*VLOOKUP(Table1[[#This Row],[Currency]],currency!$A$2:$B$10,2,FALSE)</f>
        <v>2.4</v>
      </c>
      <c r="Z482" t="str">
        <f>VLOOKUP(C482,country!A:B,2,FALSE)</f>
        <v>India</v>
      </c>
      <c r="AA482">
        <f t="shared" si="7"/>
        <v>3</v>
      </c>
    </row>
    <row r="483" spans="1:27" ht="15.75" customHeight="1" x14ac:dyDescent="0.25">
      <c r="A483">
        <v>18232989</v>
      </c>
      <c r="B483" t="s">
        <v>1229</v>
      </c>
      <c r="C483">
        <v>1</v>
      </c>
      <c r="D483" t="s">
        <v>23</v>
      </c>
      <c r="E483" t="s">
        <v>1230</v>
      </c>
      <c r="F483" t="s">
        <v>177</v>
      </c>
      <c r="G483" t="s">
        <v>178</v>
      </c>
      <c r="H483">
        <v>77.161854300000002</v>
      </c>
      <c r="I483">
        <v>28.499730100000001</v>
      </c>
      <c r="J483" t="s">
        <v>480</v>
      </c>
      <c r="K483" t="s">
        <v>28</v>
      </c>
      <c r="L483" t="s">
        <v>29</v>
      </c>
      <c r="M483" t="s">
        <v>29</v>
      </c>
      <c r="N483" t="s">
        <v>29</v>
      </c>
      <c r="O483" t="s">
        <v>29</v>
      </c>
      <c r="P483">
        <v>1</v>
      </c>
      <c r="Q483">
        <v>0</v>
      </c>
      <c r="R483">
        <v>200</v>
      </c>
      <c r="S483" t="str">
        <f>IF(Table1[[#This Row],[Average_Cost_for_two]]&lt;500,"Low",IF(Table1[[#This Row],[Average_Cost_for_two]]&lt;=1500,"Medium","High"))</f>
        <v>Low</v>
      </c>
      <c r="T483">
        <v>1</v>
      </c>
      <c r="U483">
        <v>2010</v>
      </c>
      <c r="V483">
        <v>9</v>
      </c>
      <c r="W483">
        <v>21</v>
      </c>
      <c r="X483">
        <f>IF(OR(Main!$U483=0,
       Main!$V483=0,
       Main!$W483=0),
   "",
   DATE(Main!$U483,
        Main!$V483,
        Main!$W483)
)</f>
        <v>40442</v>
      </c>
      <c r="Y483">
        <f>Table1[[#This Row],[Average_Cost_for_two]]*VLOOKUP(Table1[[#This Row],[Currency]],currency!$A$2:$B$10,2,FALSE)</f>
        <v>2.4</v>
      </c>
      <c r="Z483" t="str">
        <f>VLOOKUP(C483,country!A:B,2,FALSE)</f>
        <v>India</v>
      </c>
      <c r="AA483">
        <f t="shared" si="7"/>
        <v>3</v>
      </c>
    </row>
    <row r="484" spans="1:27" ht="15.75" customHeight="1" x14ac:dyDescent="0.25">
      <c r="A484">
        <v>304753</v>
      </c>
      <c r="B484" t="s">
        <v>1231</v>
      </c>
      <c r="C484">
        <v>1</v>
      </c>
      <c r="D484" t="s">
        <v>23</v>
      </c>
      <c r="E484" t="s">
        <v>699</v>
      </c>
      <c r="F484" t="s">
        <v>92</v>
      </c>
      <c r="G484" t="s">
        <v>93</v>
      </c>
      <c r="H484">
        <v>77.054728229999995</v>
      </c>
      <c r="I484">
        <v>28.682325120000002</v>
      </c>
      <c r="J484" t="s">
        <v>1232</v>
      </c>
      <c r="K484" t="s">
        <v>28</v>
      </c>
      <c r="L484" t="s">
        <v>29</v>
      </c>
      <c r="M484" t="s">
        <v>29</v>
      </c>
      <c r="N484" t="s">
        <v>29</v>
      </c>
      <c r="O484" t="s">
        <v>29</v>
      </c>
      <c r="P484">
        <v>1</v>
      </c>
      <c r="Q484">
        <v>0</v>
      </c>
      <c r="R484">
        <v>200</v>
      </c>
      <c r="S484" t="str">
        <f>IF(Table1[[#This Row],[Average_Cost_for_two]]&lt;500,"Low",IF(Table1[[#This Row],[Average_Cost_for_two]]&lt;=1500,"Medium","High"))</f>
        <v>Low</v>
      </c>
      <c r="T484">
        <v>1</v>
      </c>
      <c r="U484">
        <v>2011</v>
      </c>
      <c r="V484">
        <v>9</v>
      </c>
      <c r="W484">
        <v>13</v>
      </c>
      <c r="X484">
        <f>IF(OR(Main!$U484=0,
       Main!$V484=0,
       Main!$W484=0),
   "",
   DATE(Main!$U484,
        Main!$V484,
        Main!$W484)
)</f>
        <v>40799</v>
      </c>
      <c r="Y484">
        <f>Table1[[#This Row],[Average_Cost_for_two]]*VLOOKUP(Table1[[#This Row],[Currency]],currency!$A$2:$B$10,2,FALSE)</f>
        <v>2.4</v>
      </c>
      <c r="Z484" t="str">
        <f>VLOOKUP(C484,country!A:B,2,FALSE)</f>
        <v>India</v>
      </c>
      <c r="AA484">
        <f t="shared" si="7"/>
        <v>3</v>
      </c>
    </row>
    <row r="485" spans="1:27" ht="15.75" customHeight="1" x14ac:dyDescent="0.25">
      <c r="A485">
        <v>18431177</v>
      </c>
      <c r="B485" t="s">
        <v>1233</v>
      </c>
      <c r="C485">
        <v>1</v>
      </c>
      <c r="D485" t="s">
        <v>23</v>
      </c>
      <c r="E485" t="s">
        <v>1234</v>
      </c>
      <c r="F485" t="s">
        <v>98</v>
      </c>
      <c r="G485" t="s">
        <v>99</v>
      </c>
      <c r="H485">
        <v>77.136787999999996</v>
      </c>
      <c r="I485">
        <v>28.628682600000001</v>
      </c>
      <c r="J485" t="s">
        <v>570</v>
      </c>
      <c r="K485" t="s">
        <v>28</v>
      </c>
      <c r="L485" t="s">
        <v>29</v>
      </c>
      <c r="M485" t="s">
        <v>29</v>
      </c>
      <c r="N485" t="s">
        <v>29</v>
      </c>
      <c r="O485" t="s">
        <v>29</v>
      </c>
      <c r="P485">
        <v>1</v>
      </c>
      <c r="Q485">
        <v>0</v>
      </c>
      <c r="R485">
        <v>200</v>
      </c>
      <c r="S485" t="str">
        <f>IF(Table1[[#This Row],[Average_Cost_for_two]]&lt;500,"Low",IF(Table1[[#This Row],[Average_Cost_for_two]]&lt;=1500,"Medium","High"))</f>
        <v>Low</v>
      </c>
      <c r="T485">
        <v>1</v>
      </c>
      <c r="U485">
        <v>2013</v>
      </c>
      <c r="V485">
        <v>9</v>
      </c>
      <c r="W485">
        <v>28</v>
      </c>
      <c r="X485">
        <f>IF(OR(Main!$U485=0,
       Main!$V485=0,
       Main!$W485=0),
   "",
   DATE(Main!$U485,
        Main!$V485,
        Main!$W485)
)</f>
        <v>41545</v>
      </c>
      <c r="Y485">
        <f>Table1[[#This Row],[Average_Cost_for_two]]*VLOOKUP(Table1[[#This Row],[Currency]],currency!$A$2:$B$10,2,FALSE)</f>
        <v>2.4</v>
      </c>
      <c r="Z485" t="str">
        <f>VLOOKUP(C485,country!A:B,2,FALSE)</f>
        <v>India</v>
      </c>
      <c r="AA485">
        <f t="shared" si="7"/>
        <v>3</v>
      </c>
    </row>
    <row r="486" spans="1:27" ht="15.75" customHeight="1" x14ac:dyDescent="0.25">
      <c r="A486">
        <v>18363089</v>
      </c>
      <c r="B486" t="s">
        <v>1235</v>
      </c>
      <c r="C486">
        <v>1</v>
      </c>
      <c r="D486" t="s">
        <v>23</v>
      </c>
      <c r="E486" t="s">
        <v>1236</v>
      </c>
      <c r="F486" t="s">
        <v>1237</v>
      </c>
      <c r="G486" t="s">
        <v>1238</v>
      </c>
      <c r="H486">
        <v>77.163380900000007</v>
      </c>
      <c r="I486">
        <v>28.679720100000001</v>
      </c>
      <c r="J486" t="s">
        <v>715</v>
      </c>
      <c r="K486" t="s">
        <v>28</v>
      </c>
      <c r="L486" t="s">
        <v>29</v>
      </c>
      <c r="M486" t="s">
        <v>29</v>
      </c>
      <c r="N486" t="s">
        <v>29</v>
      </c>
      <c r="O486" t="s">
        <v>29</v>
      </c>
      <c r="P486">
        <v>1</v>
      </c>
      <c r="Q486">
        <v>0</v>
      </c>
      <c r="R486">
        <v>200</v>
      </c>
      <c r="S486" t="str">
        <f>IF(Table1[[#This Row],[Average_Cost_for_two]]&lt;500,"Low",IF(Table1[[#This Row],[Average_Cost_for_two]]&lt;=1500,"Medium","High"))</f>
        <v>Low</v>
      </c>
      <c r="T486">
        <v>1</v>
      </c>
      <c r="U486">
        <v>2013</v>
      </c>
      <c r="V486">
        <v>9</v>
      </c>
      <c r="W486">
        <v>25</v>
      </c>
      <c r="X486">
        <f>IF(OR(Main!$U486=0,
       Main!$V486=0,
       Main!$W486=0),
   "",
   DATE(Main!$U486,
        Main!$V486,
        Main!$W486)
)</f>
        <v>41542</v>
      </c>
      <c r="Y486">
        <f>Table1[[#This Row],[Average_Cost_for_two]]*VLOOKUP(Table1[[#This Row],[Currency]],currency!$A$2:$B$10,2,FALSE)</f>
        <v>2.4</v>
      </c>
      <c r="Z486" t="str">
        <f>VLOOKUP(C486,country!A:B,2,FALSE)</f>
        <v>India</v>
      </c>
      <c r="AA486">
        <f t="shared" si="7"/>
        <v>3</v>
      </c>
    </row>
    <row r="487" spans="1:27" ht="15.75" customHeight="1" x14ac:dyDescent="0.25">
      <c r="A487">
        <v>18294257</v>
      </c>
      <c r="B487" t="s">
        <v>1239</v>
      </c>
      <c r="C487">
        <v>1</v>
      </c>
      <c r="D487" t="s">
        <v>23</v>
      </c>
      <c r="E487" t="s">
        <v>1240</v>
      </c>
      <c r="F487" t="s">
        <v>1237</v>
      </c>
      <c r="G487" t="s">
        <v>1238</v>
      </c>
      <c r="H487">
        <v>77.163659699999997</v>
      </c>
      <c r="I487">
        <v>28.679274899999999</v>
      </c>
      <c r="J487" t="s">
        <v>556</v>
      </c>
      <c r="K487" t="s">
        <v>28</v>
      </c>
      <c r="L487" t="s">
        <v>29</v>
      </c>
      <c r="M487" t="s">
        <v>29</v>
      </c>
      <c r="N487" t="s">
        <v>29</v>
      </c>
      <c r="O487" t="s">
        <v>29</v>
      </c>
      <c r="P487">
        <v>1</v>
      </c>
      <c r="Q487">
        <v>0</v>
      </c>
      <c r="R487">
        <v>200</v>
      </c>
      <c r="S487" t="str">
        <f>IF(Table1[[#This Row],[Average_Cost_for_two]]&lt;500,"Low",IF(Table1[[#This Row],[Average_Cost_for_two]]&lt;=1500,"Medium","High"))</f>
        <v>Low</v>
      </c>
      <c r="T487">
        <v>1</v>
      </c>
      <c r="U487">
        <v>2015</v>
      </c>
      <c r="V487">
        <v>9</v>
      </c>
      <c r="W487">
        <v>25</v>
      </c>
      <c r="X487">
        <f>IF(OR(Main!$U487=0,
       Main!$V487=0,
       Main!$W487=0),
   "",
   DATE(Main!$U487,
        Main!$V487,
        Main!$W487)
)</f>
        <v>42272</v>
      </c>
      <c r="Y487">
        <f>Table1[[#This Row],[Average_Cost_for_two]]*VLOOKUP(Table1[[#This Row],[Currency]],currency!$A$2:$B$10,2,FALSE)</f>
        <v>2.4</v>
      </c>
      <c r="Z487" t="str">
        <f>VLOOKUP(C487,country!A:B,2,FALSE)</f>
        <v>India</v>
      </c>
      <c r="AA487">
        <f t="shared" si="7"/>
        <v>3</v>
      </c>
    </row>
    <row r="488" spans="1:27" ht="15.75" customHeight="1" x14ac:dyDescent="0.25">
      <c r="A488">
        <v>18377915</v>
      </c>
      <c r="B488" t="s">
        <v>1241</v>
      </c>
      <c r="C488">
        <v>1</v>
      </c>
      <c r="D488" t="s">
        <v>23</v>
      </c>
      <c r="E488" t="s">
        <v>1242</v>
      </c>
      <c r="F488" t="s">
        <v>472</v>
      </c>
      <c r="G488" t="s">
        <v>473</v>
      </c>
      <c r="H488">
        <v>77.306240900000006</v>
      </c>
      <c r="I488">
        <v>28.659532599999999</v>
      </c>
      <c r="J488" t="s">
        <v>556</v>
      </c>
      <c r="K488" t="s">
        <v>28</v>
      </c>
      <c r="L488" t="s">
        <v>29</v>
      </c>
      <c r="M488" t="s">
        <v>29</v>
      </c>
      <c r="N488" t="s">
        <v>29</v>
      </c>
      <c r="O488" t="s">
        <v>29</v>
      </c>
      <c r="P488">
        <v>1</v>
      </c>
      <c r="Q488">
        <v>0</v>
      </c>
      <c r="R488">
        <v>200</v>
      </c>
      <c r="S488" t="str">
        <f>IF(Table1[[#This Row],[Average_Cost_for_two]]&lt;500,"Low",IF(Table1[[#This Row],[Average_Cost_for_two]]&lt;=1500,"Medium","High"))</f>
        <v>Low</v>
      </c>
      <c r="T488">
        <v>1</v>
      </c>
      <c r="U488">
        <v>2017</v>
      </c>
      <c r="V488">
        <v>8</v>
      </c>
      <c r="W488">
        <v>22</v>
      </c>
      <c r="X488">
        <f>IF(OR(Main!$U488=0,
       Main!$V488=0,
       Main!$W488=0),
   "",
   DATE(Main!$U488,
        Main!$V488,
        Main!$W488)
)</f>
        <v>42969</v>
      </c>
      <c r="Y488">
        <f>Table1[[#This Row],[Average_Cost_for_two]]*VLOOKUP(Table1[[#This Row],[Currency]],currency!$A$2:$B$10,2,FALSE)</f>
        <v>2.4</v>
      </c>
      <c r="Z488" t="str">
        <f>VLOOKUP(C488,country!A:B,2,FALSE)</f>
        <v>India</v>
      </c>
      <c r="AA488">
        <f t="shared" si="7"/>
        <v>3</v>
      </c>
    </row>
    <row r="489" spans="1:27" ht="15.75" customHeight="1" x14ac:dyDescent="0.25">
      <c r="A489">
        <v>18481289</v>
      </c>
      <c r="B489" t="s">
        <v>1243</v>
      </c>
      <c r="C489">
        <v>1</v>
      </c>
      <c r="D489" t="s">
        <v>23</v>
      </c>
      <c r="E489" t="s">
        <v>1244</v>
      </c>
      <c r="F489" t="s">
        <v>734</v>
      </c>
      <c r="G489" t="s">
        <v>735</v>
      </c>
      <c r="H489">
        <v>77.202895499999997</v>
      </c>
      <c r="I489">
        <v>28.557918799999999</v>
      </c>
      <c r="J489" t="s">
        <v>1245</v>
      </c>
      <c r="K489" t="s">
        <v>28</v>
      </c>
      <c r="L489" t="s">
        <v>29</v>
      </c>
      <c r="M489" t="s">
        <v>29</v>
      </c>
      <c r="N489" t="s">
        <v>29</v>
      </c>
      <c r="O489" t="s">
        <v>29</v>
      </c>
      <c r="P489">
        <v>1</v>
      </c>
      <c r="Q489">
        <v>0</v>
      </c>
      <c r="R489">
        <v>200</v>
      </c>
      <c r="S489" t="str">
        <f>IF(Table1[[#This Row],[Average_Cost_for_two]]&lt;500,"Low",IF(Table1[[#This Row],[Average_Cost_for_two]]&lt;=1500,"Medium","High"))</f>
        <v>Low</v>
      </c>
      <c r="T489">
        <v>1</v>
      </c>
      <c r="U489">
        <v>2010</v>
      </c>
      <c r="V489">
        <v>8</v>
      </c>
      <c r="W489">
        <v>22</v>
      </c>
      <c r="X489">
        <f>IF(OR(Main!$U489=0,
       Main!$V489=0,
       Main!$W489=0),
   "",
   DATE(Main!$U489,
        Main!$V489,
        Main!$W489)
)</f>
        <v>40412</v>
      </c>
      <c r="Y489">
        <f>Table1[[#This Row],[Average_Cost_for_two]]*VLOOKUP(Table1[[#This Row],[Currency]],currency!$A$2:$B$10,2,FALSE)</f>
        <v>2.4</v>
      </c>
      <c r="Z489" t="str">
        <f>VLOOKUP(C489,country!A:B,2,FALSE)</f>
        <v>India</v>
      </c>
      <c r="AA489">
        <f t="shared" si="7"/>
        <v>3</v>
      </c>
    </row>
    <row r="490" spans="1:27" ht="15.75" customHeight="1" x14ac:dyDescent="0.25">
      <c r="A490">
        <v>18431175</v>
      </c>
      <c r="B490" t="s">
        <v>1246</v>
      </c>
      <c r="C490">
        <v>1</v>
      </c>
      <c r="D490" t="s">
        <v>23</v>
      </c>
      <c r="E490" t="s">
        <v>1247</v>
      </c>
      <c r="F490" t="s">
        <v>300</v>
      </c>
      <c r="G490" t="s">
        <v>301</v>
      </c>
      <c r="H490">
        <v>77.205035899999999</v>
      </c>
      <c r="I490">
        <v>28.694478100000001</v>
      </c>
      <c r="J490" t="s">
        <v>523</v>
      </c>
      <c r="K490" t="s">
        <v>28</v>
      </c>
      <c r="L490" t="s">
        <v>29</v>
      </c>
      <c r="M490" t="s">
        <v>29</v>
      </c>
      <c r="N490" t="s">
        <v>29</v>
      </c>
      <c r="O490" t="s">
        <v>29</v>
      </c>
      <c r="P490">
        <v>1</v>
      </c>
      <c r="Q490">
        <v>0</v>
      </c>
      <c r="R490">
        <v>200</v>
      </c>
      <c r="S490" t="str">
        <f>IF(Table1[[#This Row],[Average_Cost_for_two]]&lt;500,"Low",IF(Table1[[#This Row],[Average_Cost_for_two]]&lt;=1500,"Medium","High"))</f>
        <v>Low</v>
      </c>
      <c r="T490">
        <v>1</v>
      </c>
      <c r="U490">
        <v>2011</v>
      </c>
      <c r="V490">
        <v>8</v>
      </c>
      <c r="W490">
        <v>3</v>
      </c>
      <c r="X490">
        <f>IF(OR(Main!$U490=0,
       Main!$V490=0,
       Main!$W490=0),
   "",
   DATE(Main!$U490,
        Main!$V490,
        Main!$W490)
)</f>
        <v>40758</v>
      </c>
      <c r="Y490">
        <f>Table1[[#This Row],[Average_Cost_for_two]]*VLOOKUP(Table1[[#This Row],[Currency]],currency!$A$2:$B$10,2,FALSE)</f>
        <v>2.4</v>
      </c>
      <c r="Z490" t="str">
        <f>VLOOKUP(C490,country!A:B,2,FALSE)</f>
        <v>India</v>
      </c>
      <c r="AA490">
        <f t="shared" si="7"/>
        <v>3</v>
      </c>
    </row>
    <row r="491" spans="1:27" ht="15.75" customHeight="1" x14ac:dyDescent="0.25">
      <c r="A491">
        <v>18361743</v>
      </c>
      <c r="B491" t="s">
        <v>1248</v>
      </c>
      <c r="C491">
        <v>1</v>
      </c>
      <c r="D491" t="s">
        <v>23</v>
      </c>
      <c r="E491" t="s">
        <v>783</v>
      </c>
      <c r="F491" t="s">
        <v>155</v>
      </c>
      <c r="G491" t="s">
        <v>156</v>
      </c>
      <c r="H491">
        <v>77.191982300000006</v>
      </c>
      <c r="I491">
        <v>28.6982502</v>
      </c>
      <c r="J491" t="s">
        <v>715</v>
      </c>
      <c r="K491" t="s">
        <v>28</v>
      </c>
      <c r="L491" t="s">
        <v>29</v>
      </c>
      <c r="M491" t="s">
        <v>29</v>
      </c>
      <c r="N491" t="s">
        <v>29</v>
      </c>
      <c r="O491" t="s">
        <v>29</v>
      </c>
      <c r="P491">
        <v>1</v>
      </c>
      <c r="Q491">
        <v>0</v>
      </c>
      <c r="R491">
        <v>200</v>
      </c>
      <c r="S491" t="str">
        <f>IF(Table1[[#This Row],[Average_Cost_for_two]]&lt;500,"Low",IF(Table1[[#This Row],[Average_Cost_for_two]]&lt;=1500,"Medium","High"))</f>
        <v>Low</v>
      </c>
      <c r="T491">
        <v>1</v>
      </c>
      <c r="U491">
        <v>2015</v>
      </c>
      <c r="V491">
        <v>8</v>
      </c>
      <c r="W491">
        <v>16</v>
      </c>
      <c r="X491">
        <f>IF(OR(Main!$U491=0,
       Main!$V491=0,
       Main!$W491=0),
   "",
   DATE(Main!$U491,
        Main!$V491,
        Main!$W491)
)</f>
        <v>42232</v>
      </c>
      <c r="Y491">
        <f>Table1[[#This Row],[Average_Cost_for_two]]*VLOOKUP(Table1[[#This Row],[Currency]],currency!$A$2:$B$10,2,FALSE)</f>
        <v>2.4</v>
      </c>
      <c r="Z491" t="str">
        <f>VLOOKUP(C491,country!A:B,2,FALSE)</f>
        <v>India</v>
      </c>
      <c r="AA491">
        <f t="shared" si="7"/>
        <v>3</v>
      </c>
    </row>
    <row r="492" spans="1:27" ht="15.75" customHeight="1" x14ac:dyDescent="0.25">
      <c r="A492">
        <v>18364336</v>
      </c>
      <c r="B492" t="s">
        <v>1249</v>
      </c>
      <c r="C492">
        <v>1</v>
      </c>
      <c r="D492" t="s">
        <v>23</v>
      </c>
      <c r="E492" t="s">
        <v>1250</v>
      </c>
      <c r="F492" t="s">
        <v>155</v>
      </c>
      <c r="G492" t="s">
        <v>156</v>
      </c>
      <c r="H492">
        <v>77.189987599999995</v>
      </c>
      <c r="I492">
        <v>28.694336499999999</v>
      </c>
      <c r="J492" t="s">
        <v>562</v>
      </c>
      <c r="K492" t="s">
        <v>28</v>
      </c>
      <c r="L492" t="s">
        <v>29</v>
      </c>
      <c r="M492" t="s">
        <v>29</v>
      </c>
      <c r="N492" t="s">
        <v>29</v>
      </c>
      <c r="O492" t="s">
        <v>29</v>
      </c>
      <c r="P492">
        <v>1</v>
      </c>
      <c r="Q492">
        <v>0</v>
      </c>
      <c r="R492">
        <v>200</v>
      </c>
      <c r="S492" t="str">
        <f>IF(Table1[[#This Row],[Average_Cost_for_two]]&lt;500,"Low",IF(Table1[[#This Row],[Average_Cost_for_two]]&lt;=1500,"Medium","High"))</f>
        <v>Low</v>
      </c>
      <c r="T492">
        <v>1</v>
      </c>
      <c r="U492">
        <v>2017</v>
      </c>
      <c r="V492">
        <v>8</v>
      </c>
      <c r="W492">
        <v>20</v>
      </c>
      <c r="X492">
        <f>IF(OR(Main!$U492=0,
       Main!$V492=0,
       Main!$W492=0),
   "",
   DATE(Main!$U492,
        Main!$V492,
        Main!$W492)
)</f>
        <v>42967</v>
      </c>
      <c r="Y492">
        <f>Table1[[#This Row],[Average_Cost_for_two]]*VLOOKUP(Table1[[#This Row],[Currency]],currency!$A$2:$B$10,2,FALSE)</f>
        <v>2.4</v>
      </c>
      <c r="Z492" t="str">
        <f>VLOOKUP(C492,country!A:B,2,FALSE)</f>
        <v>India</v>
      </c>
      <c r="AA492">
        <f t="shared" si="7"/>
        <v>3</v>
      </c>
    </row>
    <row r="493" spans="1:27" ht="15.75" customHeight="1" x14ac:dyDescent="0.25">
      <c r="A493">
        <v>18433297</v>
      </c>
      <c r="B493" t="s">
        <v>1251</v>
      </c>
      <c r="C493">
        <v>1</v>
      </c>
      <c r="D493" t="s">
        <v>23</v>
      </c>
      <c r="E493" t="s">
        <v>1252</v>
      </c>
      <c r="F493" t="s">
        <v>621</v>
      </c>
      <c r="G493" t="s">
        <v>622</v>
      </c>
      <c r="H493">
        <v>77.190347000000003</v>
      </c>
      <c r="I493">
        <v>28.526546700000001</v>
      </c>
      <c r="J493" t="s">
        <v>682</v>
      </c>
      <c r="K493" t="s">
        <v>28</v>
      </c>
      <c r="L493" t="s">
        <v>29</v>
      </c>
      <c r="M493" t="s">
        <v>29</v>
      </c>
      <c r="N493" t="s">
        <v>29</v>
      </c>
      <c r="O493" t="s">
        <v>29</v>
      </c>
      <c r="P493">
        <v>1</v>
      </c>
      <c r="Q493">
        <v>0</v>
      </c>
      <c r="R493">
        <v>200</v>
      </c>
      <c r="S493" t="str">
        <f>IF(Table1[[#This Row],[Average_Cost_for_two]]&lt;500,"Low",IF(Table1[[#This Row],[Average_Cost_for_two]]&lt;=1500,"Medium","High"))</f>
        <v>Low</v>
      </c>
      <c r="T493">
        <v>1</v>
      </c>
      <c r="U493">
        <v>2011</v>
      </c>
      <c r="V493">
        <v>8</v>
      </c>
      <c r="W493">
        <v>19</v>
      </c>
      <c r="X493">
        <f>IF(OR(Main!$U493=0,
       Main!$V493=0,
       Main!$W493=0),
   "",
   DATE(Main!$U493,
        Main!$V493,
        Main!$W493)
)</f>
        <v>40774</v>
      </c>
      <c r="Y493">
        <f>Table1[[#This Row],[Average_Cost_for_two]]*VLOOKUP(Table1[[#This Row],[Currency]],currency!$A$2:$B$10,2,FALSE)</f>
        <v>2.4</v>
      </c>
      <c r="Z493" t="str">
        <f>VLOOKUP(C493,country!A:B,2,FALSE)</f>
        <v>India</v>
      </c>
      <c r="AA493">
        <f t="shared" si="7"/>
        <v>3</v>
      </c>
    </row>
    <row r="494" spans="1:27" ht="15.75" customHeight="1" x14ac:dyDescent="0.25">
      <c r="A494">
        <v>18449827</v>
      </c>
      <c r="B494" t="s">
        <v>1253</v>
      </c>
      <c r="C494">
        <v>1</v>
      </c>
      <c r="D494" t="s">
        <v>23</v>
      </c>
      <c r="E494" t="s">
        <v>1254</v>
      </c>
      <c r="F494" t="s">
        <v>127</v>
      </c>
      <c r="G494" t="s">
        <v>128</v>
      </c>
      <c r="H494">
        <v>77.138929200000007</v>
      </c>
      <c r="I494">
        <v>28.6576159</v>
      </c>
      <c r="J494" t="s">
        <v>523</v>
      </c>
      <c r="K494" t="s">
        <v>28</v>
      </c>
      <c r="L494" t="s">
        <v>29</v>
      </c>
      <c r="M494" t="s">
        <v>29</v>
      </c>
      <c r="N494" t="s">
        <v>29</v>
      </c>
      <c r="O494" t="s">
        <v>29</v>
      </c>
      <c r="P494">
        <v>1</v>
      </c>
      <c r="Q494">
        <v>0</v>
      </c>
      <c r="R494">
        <v>200</v>
      </c>
      <c r="S494" t="str">
        <f>IF(Table1[[#This Row],[Average_Cost_for_two]]&lt;500,"Low",IF(Table1[[#This Row],[Average_Cost_for_two]]&lt;=1500,"Medium","High"))</f>
        <v>Low</v>
      </c>
      <c r="T494">
        <v>1</v>
      </c>
      <c r="U494">
        <v>2014</v>
      </c>
      <c r="V494">
        <v>8</v>
      </c>
      <c r="W494">
        <v>24</v>
      </c>
      <c r="X494">
        <f>IF(OR(Main!$U494=0,
       Main!$V494=0,
       Main!$W494=0),
   "",
   DATE(Main!$U494,
        Main!$V494,
        Main!$W494)
)</f>
        <v>41875</v>
      </c>
      <c r="Y494">
        <f>Table1[[#This Row],[Average_Cost_for_two]]*VLOOKUP(Table1[[#This Row],[Currency]],currency!$A$2:$B$10,2,FALSE)</f>
        <v>2.4</v>
      </c>
      <c r="Z494" t="str">
        <f>VLOOKUP(C494,country!A:B,2,FALSE)</f>
        <v>India</v>
      </c>
      <c r="AA494">
        <f t="shared" si="7"/>
        <v>3</v>
      </c>
    </row>
    <row r="495" spans="1:27" ht="15.75" customHeight="1" x14ac:dyDescent="0.25">
      <c r="A495">
        <v>18471287</v>
      </c>
      <c r="B495" t="s">
        <v>1255</v>
      </c>
      <c r="C495">
        <v>1</v>
      </c>
      <c r="D495" t="s">
        <v>23</v>
      </c>
      <c r="E495" t="s">
        <v>1256</v>
      </c>
      <c r="F495" t="s">
        <v>51</v>
      </c>
      <c r="G495" t="s">
        <v>52</v>
      </c>
      <c r="H495">
        <v>76.962219099999999</v>
      </c>
      <c r="I495">
        <v>28.635991300000001</v>
      </c>
      <c r="J495" t="s">
        <v>523</v>
      </c>
      <c r="K495" t="s">
        <v>28</v>
      </c>
      <c r="L495" t="s">
        <v>29</v>
      </c>
      <c r="M495" t="s">
        <v>29</v>
      </c>
      <c r="N495" t="s">
        <v>29</v>
      </c>
      <c r="O495" t="s">
        <v>29</v>
      </c>
      <c r="P495">
        <v>1</v>
      </c>
      <c r="Q495">
        <v>0</v>
      </c>
      <c r="R495">
        <v>200</v>
      </c>
      <c r="S495" t="str">
        <f>IF(Table1[[#This Row],[Average_Cost_for_two]]&lt;500,"Low",IF(Table1[[#This Row],[Average_Cost_for_two]]&lt;=1500,"Medium","High"))</f>
        <v>Low</v>
      </c>
      <c r="T495">
        <v>1</v>
      </c>
      <c r="U495">
        <v>2017</v>
      </c>
      <c r="V495">
        <v>8</v>
      </c>
      <c r="W495">
        <v>23</v>
      </c>
      <c r="X495">
        <f>IF(OR(Main!$U495=0,
       Main!$V495=0,
       Main!$W495=0),
   "",
   DATE(Main!$U495,
        Main!$V495,
        Main!$W495)
)</f>
        <v>42970</v>
      </c>
      <c r="Y495">
        <f>Table1[[#This Row],[Average_Cost_for_two]]*VLOOKUP(Table1[[#This Row],[Currency]],currency!$A$2:$B$10,2,FALSE)</f>
        <v>2.4</v>
      </c>
      <c r="Z495" t="str">
        <f>VLOOKUP(C495,country!A:B,2,FALSE)</f>
        <v>India</v>
      </c>
      <c r="AA495">
        <f t="shared" si="7"/>
        <v>3</v>
      </c>
    </row>
    <row r="496" spans="1:27" ht="15.75" customHeight="1" x14ac:dyDescent="0.25">
      <c r="A496">
        <v>18419871</v>
      </c>
      <c r="B496" t="s">
        <v>1257</v>
      </c>
      <c r="C496">
        <v>1</v>
      </c>
      <c r="D496" t="s">
        <v>23</v>
      </c>
      <c r="E496" t="s">
        <v>1258</v>
      </c>
      <c r="F496" t="s">
        <v>214</v>
      </c>
      <c r="G496" t="s">
        <v>215</v>
      </c>
      <c r="H496">
        <v>77.312132460000001</v>
      </c>
      <c r="I496">
        <v>28.66842304</v>
      </c>
      <c r="J496" t="s">
        <v>567</v>
      </c>
      <c r="K496" t="s">
        <v>28</v>
      </c>
      <c r="L496" t="s">
        <v>29</v>
      </c>
      <c r="M496" t="s">
        <v>29</v>
      </c>
      <c r="N496" t="s">
        <v>29</v>
      </c>
      <c r="O496" t="s">
        <v>29</v>
      </c>
      <c r="P496">
        <v>1</v>
      </c>
      <c r="Q496">
        <v>0</v>
      </c>
      <c r="R496">
        <v>200</v>
      </c>
      <c r="S496" t="str">
        <f>IF(Table1[[#This Row],[Average_Cost_for_two]]&lt;500,"Low",IF(Table1[[#This Row],[Average_Cost_for_two]]&lt;=1500,"Medium","High"))</f>
        <v>Low</v>
      </c>
      <c r="T496">
        <v>1</v>
      </c>
      <c r="U496">
        <v>2011</v>
      </c>
      <c r="V496">
        <v>8</v>
      </c>
      <c r="W496">
        <v>6</v>
      </c>
      <c r="X496">
        <f>IF(OR(Main!$U496=0,
       Main!$V496=0,
       Main!$W496=0),
   "",
   DATE(Main!$U496,
        Main!$V496,
        Main!$W496)
)</f>
        <v>40761</v>
      </c>
      <c r="Y496">
        <f>Table1[[#This Row],[Average_Cost_for_two]]*VLOOKUP(Table1[[#This Row],[Currency]],currency!$A$2:$B$10,2,FALSE)</f>
        <v>2.4</v>
      </c>
      <c r="Z496" t="str">
        <f>VLOOKUP(C496,country!A:B,2,FALSE)</f>
        <v>India</v>
      </c>
      <c r="AA496">
        <f t="shared" si="7"/>
        <v>3</v>
      </c>
    </row>
    <row r="497" spans="1:27" ht="15.75" customHeight="1" x14ac:dyDescent="0.25">
      <c r="A497">
        <v>18424593</v>
      </c>
      <c r="B497" t="s">
        <v>1259</v>
      </c>
      <c r="C497">
        <v>1</v>
      </c>
      <c r="D497" t="s">
        <v>23</v>
      </c>
      <c r="E497" t="s">
        <v>1260</v>
      </c>
      <c r="F497" t="s">
        <v>734</v>
      </c>
      <c r="G497" t="s">
        <v>735</v>
      </c>
      <c r="H497">
        <v>77.2024756</v>
      </c>
      <c r="I497">
        <v>28.5566575</v>
      </c>
      <c r="J497" t="s">
        <v>708</v>
      </c>
      <c r="K497" t="s">
        <v>28</v>
      </c>
      <c r="L497" t="s">
        <v>29</v>
      </c>
      <c r="M497" t="s">
        <v>29</v>
      </c>
      <c r="N497" t="s">
        <v>29</v>
      </c>
      <c r="O497" t="s">
        <v>29</v>
      </c>
      <c r="P497">
        <v>1</v>
      </c>
      <c r="Q497">
        <v>0</v>
      </c>
      <c r="R497">
        <v>200</v>
      </c>
      <c r="S497" t="str">
        <f>IF(Table1[[#This Row],[Average_Cost_for_two]]&lt;500,"Low",IF(Table1[[#This Row],[Average_Cost_for_two]]&lt;=1500,"Medium","High"))</f>
        <v>Low</v>
      </c>
      <c r="T497">
        <v>1</v>
      </c>
      <c r="U497">
        <v>2014</v>
      </c>
      <c r="V497">
        <v>7</v>
      </c>
      <c r="W497">
        <v>9</v>
      </c>
      <c r="X497">
        <f>IF(OR(Main!$U497=0,
       Main!$V497=0,
       Main!$W497=0),
   "",
   DATE(Main!$U497,
        Main!$V497,
        Main!$W497)
)</f>
        <v>41829</v>
      </c>
      <c r="Y497">
        <f>Table1[[#This Row],[Average_Cost_for_two]]*VLOOKUP(Table1[[#This Row],[Currency]],currency!$A$2:$B$10,2,FALSE)</f>
        <v>2.4</v>
      </c>
      <c r="Z497" t="str">
        <f>VLOOKUP(C497,country!A:B,2,FALSE)</f>
        <v>India</v>
      </c>
      <c r="AA497">
        <f t="shared" si="7"/>
        <v>3</v>
      </c>
    </row>
    <row r="498" spans="1:27" ht="15.75" customHeight="1" x14ac:dyDescent="0.25">
      <c r="A498">
        <v>18464647</v>
      </c>
      <c r="B498" t="s">
        <v>1261</v>
      </c>
      <c r="C498">
        <v>1</v>
      </c>
      <c r="D498" t="s">
        <v>23</v>
      </c>
      <c r="E498" t="s">
        <v>1201</v>
      </c>
      <c r="F498" t="s">
        <v>92</v>
      </c>
      <c r="G498" t="s">
        <v>93</v>
      </c>
      <c r="H498">
        <v>77.023352759999995</v>
      </c>
      <c r="I498">
        <v>28.647120560000001</v>
      </c>
      <c r="J498" t="s">
        <v>1262</v>
      </c>
      <c r="K498" t="s">
        <v>28</v>
      </c>
      <c r="L498" t="s">
        <v>29</v>
      </c>
      <c r="M498" t="s">
        <v>29</v>
      </c>
      <c r="N498" t="s">
        <v>29</v>
      </c>
      <c r="O498" t="s">
        <v>29</v>
      </c>
      <c r="P498">
        <v>1</v>
      </c>
      <c r="Q498">
        <v>0</v>
      </c>
      <c r="R498">
        <v>200</v>
      </c>
      <c r="S498" t="str">
        <f>IF(Table1[[#This Row],[Average_Cost_for_two]]&lt;500,"Low",IF(Table1[[#This Row],[Average_Cost_for_two]]&lt;=1500,"Medium","High"))</f>
        <v>Low</v>
      </c>
      <c r="T498">
        <v>1</v>
      </c>
      <c r="U498">
        <v>2011</v>
      </c>
      <c r="V498">
        <v>7</v>
      </c>
      <c r="W498">
        <v>12</v>
      </c>
      <c r="X498">
        <f>IF(OR(Main!$U498=0,
       Main!$V498=0,
       Main!$W498=0),
   "",
   DATE(Main!$U498,
        Main!$V498,
        Main!$W498)
)</f>
        <v>40736</v>
      </c>
      <c r="Y498">
        <f>Table1[[#This Row],[Average_Cost_for_two]]*VLOOKUP(Table1[[#This Row],[Currency]],currency!$A$2:$B$10,2,FALSE)</f>
        <v>2.4</v>
      </c>
      <c r="Z498" t="str">
        <f>VLOOKUP(C498,country!A:B,2,FALSE)</f>
        <v>India</v>
      </c>
      <c r="AA498">
        <f t="shared" si="7"/>
        <v>3</v>
      </c>
    </row>
    <row r="499" spans="1:27" ht="15.75" customHeight="1" x14ac:dyDescent="0.25">
      <c r="A499">
        <v>313163</v>
      </c>
      <c r="B499" t="s">
        <v>1263</v>
      </c>
      <c r="C499">
        <v>1</v>
      </c>
      <c r="D499" t="s">
        <v>23</v>
      </c>
      <c r="E499" t="s">
        <v>1264</v>
      </c>
      <c r="F499" t="s">
        <v>98</v>
      </c>
      <c r="G499" t="s">
        <v>99</v>
      </c>
      <c r="H499">
        <v>77.141789720000006</v>
      </c>
      <c r="I499">
        <v>28.628620099999999</v>
      </c>
      <c r="J499" t="s">
        <v>562</v>
      </c>
      <c r="K499" t="s">
        <v>28</v>
      </c>
      <c r="L499" t="s">
        <v>29</v>
      </c>
      <c r="M499" t="s">
        <v>29</v>
      </c>
      <c r="N499" t="s">
        <v>29</v>
      </c>
      <c r="O499" t="s">
        <v>29</v>
      </c>
      <c r="P499">
        <v>1</v>
      </c>
      <c r="Q499">
        <v>0</v>
      </c>
      <c r="R499">
        <v>200</v>
      </c>
      <c r="S499" t="str">
        <f>IF(Table1[[#This Row],[Average_Cost_for_two]]&lt;500,"Low",IF(Table1[[#This Row],[Average_Cost_for_two]]&lt;=1500,"Medium","High"))</f>
        <v>Low</v>
      </c>
      <c r="T499">
        <v>1</v>
      </c>
      <c r="U499">
        <v>2011</v>
      </c>
      <c r="V499">
        <v>7</v>
      </c>
      <c r="W499">
        <v>17</v>
      </c>
      <c r="X499">
        <f>IF(OR(Main!$U499=0,
       Main!$V499=0,
       Main!$W499=0),
   "",
   DATE(Main!$U499,
        Main!$V499,
        Main!$W499)
)</f>
        <v>40741</v>
      </c>
      <c r="Y499">
        <f>Table1[[#This Row],[Average_Cost_for_two]]*VLOOKUP(Table1[[#This Row],[Currency]],currency!$A$2:$B$10,2,FALSE)</f>
        <v>2.4</v>
      </c>
      <c r="Z499" t="str">
        <f>VLOOKUP(C499,country!A:B,2,FALSE)</f>
        <v>India</v>
      </c>
      <c r="AA499">
        <f t="shared" si="7"/>
        <v>3</v>
      </c>
    </row>
    <row r="500" spans="1:27" ht="15.75" customHeight="1" x14ac:dyDescent="0.25">
      <c r="A500">
        <v>18345771</v>
      </c>
      <c r="B500" t="s">
        <v>1265</v>
      </c>
      <c r="C500">
        <v>1</v>
      </c>
      <c r="D500" t="s">
        <v>23</v>
      </c>
      <c r="E500" t="s">
        <v>1266</v>
      </c>
      <c r="F500" t="s">
        <v>197</v>
      </c>
      <c r="G500" t="s">
        <v>198</v>
      </c>
      <c r="H500">
        <v>77.185693119999996</v>
      </c>
      <c r="I500">
        <v>28.54150757</v>
      </c>
      <c r="J500" t="s">
        <v>1267</v>
      </c>
      <c r="K500" t="s">
        <v>28</v>
      </c>
      <c r="L500" t="s">
        <v>29</v>
      </c>
      <c r="M500" t="s">
        <v>29</v>
      </c>
      <c r="N500" t="s">
        <v>29</v>
      </c>
      <c r="O500" t="s">
        <v>29</v>
      </c>
      <c r="P500">
        <v>1</v>
      </c>
      <c r="Q500">
        <v>0</v>
      </c>
      <c r="R500">
        <v>200</v>
      </c>
      <c r="S500" t="str">
        <f>IF(Table1[[#This Row],[Average_Cost_for_two]]&lt;500,"Low",IF(Table1[[#This Row],[Average_Cost_for_two]]&lt;=1500,"Medium","High"))</f>
        <v>Low</v>
      </c>
      <c r="T500">
        <v>1</v>
      </c>
      <c r="U500">
        <v>2018</v>
      </c>
      <c r="V500">
        <v>7</v>
      </c>
      <c r="W500">
        <v>23</v>
      </c>
      <c r="X500">
        <f>IF(OR(Main!$U500=0,
       Main!$V500=0,
       Main!$W500=0),
   "",
   DATE(Main!$U500,
        Main!$V500,
        Main!$W500)
)</f>
        <v>43304</v>
      </c>
      <c r="Y500">
        <f>Table1[[#This Row],[Average_Cost_for_two]]*VLOOKUP(Table1[[#This Row],[Currency]],currency!$A$2:$B$10,2,FALSE)</f>
        <v>2.4</v>
      </c>
      <c r="Z500" t="str">
        <f>VLOOKUP(C500,country!A:B,2,FALSE)</f>
        <v>India</v>
      </c>
      <c r="AA500">
        <f t="shared" si="7"/>
        <v>3</v>
      </c>
    </row>
    <row r="501" spans="1:27" ht="15.75" customHeight="1" x14ac:dyDescent="0.25">
      <c r="A501">
        <v>18441710</v>
      </c>
      <c r="B501" t="s">
        <v>1268</v>
      </c>
      <c r="C501">
        <v>1</v>
      </c>
      <c r="D501" t="s">
        <v>23</v>
      </c>
      <c r="E501" t="s">
        <v>1269</v>
      </c>
      <c r="F501" t="s">
        <v>408</v>
      </c>
      <c r="G501" t="s">
        <v>409</v>
      </c>
      <c r="H501">
        <v>77.280781300000001</v>
      </c>
      <c r="I501">
        <v>28.630210699999999</v>
      </c>
      <c r="J501" t="s">
        <v>877</v>
      </c>
      <c r="K501" t="s">
        <v>28</v>
      </c>
      <c r="L501" t="s">
        <v>29</v>
      </c>
      <c r="M501" t="s">
        <v>29</v>
      </c>
      <c r="N501" t="s">
        <v>29</v>
      </c>
      <c r="O501" t="s">
        <v>29</v>
      </c>
      <c r="P501">
        <v>1</v>
      </c>
      <c r="Q501">
        <v>0</v>
      </c>
      <c r="R501">
        <v>200</v>
      </c>
      <c r="S501" t="str">
        <f>IF(Table1[[#This Row],[Average_Cost_for_two]]&lt;500,"Low",IF(Table1[[#This Row],[Average_Cost_for_two]]&lt;=1500,"Medium","High"))</f>
        <v>Low</v>
      </c>
      <c r="T501">
        <v>1</v>
      </c>
      <c r="U501">
        <v>2016</v>
      </c>
      <c r="V501">
        <v>7</v>
      </c>
      <c r="W501">
        <v>26</v>
      </c>
      <c r="X501">
        <f>IF(OR(Main!$U501=0,
       Main!$V501=0,
       Main!$W501=0),
   "",
   DATE(Main!$U501,
        Main!$V501,
        Main!$W501)
)</f>
        <v>42577</v>
      </c>
      <c r="Y501">
        <f>Table1[[#This Row],[Average_Cost_for_two]]*VLOOKUP(Table1[[#This Row],[Currency]],currency!$A$2:$B$10,2,FALSE)</f>
        <v>2.4</v>
      </c>
      <c r="Z501" t="str">
        <f>VLOOKUP(C501,country!A:B,2,FALSE)</f>
        <v>India</v>
      </c>
      <c r="AA501">
        <f t="shared" si="7"/>
        <v>3</v>
      </c>
    </row>
    <row r="502" spans="1:27" ht="15.75" customHeight="1" x14ac:dyDescent="0.25">
      <c r="A502">
        <v>18479000</v>
      </c>
      <c r="B502" t="s">
        <v>1270</v>
      </c>
      <c r="C502">
        <v>1</v>
      </c>
      <c r="D502" t="s">
        <v>23</v>
      </c>
      <c r="E502" t="s">
        <v>1271</v>
      </c>
      <c r="F502" t="s">
        <v>1168</v>
      </c>
      <c r="G502" t="s">
        <v>1169</v>
      </c>
      <c r="H502">
        <v>77.207383199999995</v>
      </c>
      <c r="I502">
        <v>28.559824299999999</v>
      </c>
      <c r="J502" t="s">
        <v>877</v>
      </c>
      <c r="K502" t="s">
        <v>28</v>
      </c>
      <c r="L502" t="s">
        <v>29</v>
      </c>
      <c r="M502" t="s">
        <v>29</v>
      </c>
      <c r="N502" t="s">
        <v>29</v>
      </c>
      <c r="O502" t="s">
        <v>29</v>
      </c>
      <c r="P502">
        <v>1</v>
      </c>
      <c r="Q502">
        <v>0</v>
      </c>
      <c r="R502">
        <v>200</v>
      </c>
      <c r="S502" t="str">
        <f>IF(Table1[[#This Row],[Average_Cost_for_two]]&lt;500,"Low",IF(Table1[[#This Row],[Average_Cost_for_two]]&lt;=1500,"Medium","High"))</f>
        <v>Low</v>
      </c>
      <c r="T502">
        <v>1</v>
      </c>
      <c r="U502">
        <v>2015</v>
      </c>
      <c r="V502">
        <v>7</v>
      </c>
      <c r="W502">
        <v>27</v>
      </c>
      <c r="X502">
        <f>IF(OR(Main!$U502=0,
       Main!$V502=0,
       Main!$W502=0),
   "",
   DATE(Main!$U502,
        Main!$V502,
        Main!$W502)
)</f>
        <v>42212</v>
      </c>
      <c r="Y502">
        <f>Table1[[#This Row],[Average_Cost_for_two]]*VLOOKUP(Table1[[#This Row],[Currency]],currency!$A$2:$B$10,2,FALSE)</f>
        <v>2.4</v>
      </c>
      <c r="Z502" t="str">
        <f>VLOOKUP(C502,country!A:B,2,FALSE)</f>
        <v>India</v>
      </c>
      <c r="AA502">
        <f t="shared" si="7"/>
        <v>3</v>
      </c>
    </row>
    <row r="503" spans="1:27" ht="15.75" customHeight="1" x14ac:dyDescent="0.25">
      <c r="A503">
        <v>18419897</v>
      </c>
      <c r="B503" t="s">
        <v>1272</v>
      </c>
      <c r="C503">
        <v>1</v>
      </c>
      <c r="D503" t="s">
        <v>23</v>
      </c>
      <c r="E503" t="s">
        <v>1273</v>
      </c>
      <c r="F503" t="s">
        <v>79</v>
      </c>
      <c r="G503" t="s">
        <v>80</v>
      </c>
      <c r="H503">
        <v>77.262291700000006</v>
      </c>
      <c r="I503">
        <v>28.577139800000001</v>
      </c>
      <c r="J503" t="s">
        <v>533</v>
      </c>
      <c r="K503" t="s">
        <v>28</v>
      </c>
      <c r="L503" t="s">
        <v>29</v>
      </c>
      <c r="M503" t="s">
        <v>29</v>
      </c>
      <c r="N503" t="s">
        <v>29</v>
      </c>
      <c r="O503" t="s">
        <v>29</v>
      </c>
      <c r="P503">
        <v>1</v>
      </c>
      <c r="Q503">
        <v>0</v>
      </c>
      <c r="R503">
        <v>200</v>
      </c>
      <c r="S503" t="str">
        <f>IF(Table1[[#This Row],[Average_Cost_for_two]]&lt;500,"Low",IF(Table1[[#This Row],[Average_Cost_for_two]]&lt;=1500,"Medium","High"))</f>
        <v>Low</v>
      </c>
      <c r="T503">
        <v>1</v>
      </c>
      <c r="U503">
        <v>2017</v>
      </c>
      <c r="V503">
        <v>6</v>
      </c>
      <c r="W503">
        <v>19</v>
      </c>
      <c r="X503">
        <f>IF(OR(Main!$U503=0,
       Main!$V503=0,
       Main!$W503=0),
   "",
   DATE(Main!$U503,
        Main!$V503,
        Main!$W503)
)</f>
        <v>42905</v>
      </c>
      <c r="Y503">
        <f>Table1[[#This Row],[Average_Cost_for_two]]*VLOOKUP(Table1[[#This Row],[Currency]],currency!$A$2:$B$10,2,FALSE)</f>
        <v>2.4</v>
      </c>
      <c r="Z503" t="str">
        <f>VLOOKUP(C503,country!A:B,2,FALSE)</f>
        <v>India</v>
      </c>
      <c r="AA503">
        <f t="shared" si="7"/>
        <v>2</v>
      </c>
    </row>
    <row r="504" spans="1:27" ht="15.75" customHeight="1" x14ac:dyDescent="0.25">
      <c r="A504">
        <v>18361199</v>
      </c>
      <c r="B504" t="s">
        <v>991</v>
      </c>
      <c r="C504">
        <v>1</v>
      </c>
      <c r="D504" t="s">
        <v>23</v>
      </c>
      <c r="E504" t="s">
        <v>1274</v>
      </c>
      <c r="F504" t="s">
        <v>51</v>
      </c>
      <c r="G504" t="s">
        <v>52</v>
      </c>
      <c r="H504">
        <v>76.975968699999996</v>
      </c>
      <c r="I504">
        <v>28.6157878</v>
      </c>
      <c r="J504" t="s">
        <v>879</v>
      </c>
      <c r="K504" t="s">
        <v>28</v>
      </c>
      <c r="L504" t="s">
        <v>29</v>
      </c>
      <c r="M504" t="s">
        <v>29</v>
      </c>
      <c r="N504" t="s">
        <v>29</v>
      </c>
      <c r="O504" t="s">
        <v>29</v>
      </c>
      <c r="P504">
        <v>1</v>
      </c>
      <c r="Q504">
        <v>0</v>
      </c>
      <c r="R504">
        <v>200</v>
      </c>
      <c r="S504" t="str">
        <f>IF(Table1[[#This Row],[Average_Cost_for_two]]&lt;500,"Low",IF(Table1[[#This Row],[Average_Cost_for_two]]&lt;=1500,"Medium","High"))</f>
        <v>Low</v>
      </c>
      <c r="T504">
        <v>1</v>
      </c>
      <c r="U504">
        <v>2017</v>
      </c>
      <c r="V504">
        <v>6</v>
      </c>
      <c r="W504">
        <v>24</v>
      </c>
      <c r="X504">
        <f>IF(OR(Main!$U504=0,
       Main!$V504=0,
       Main!$W504=0),
   "",
   DATE(Main!$U504,
        Main!$V504,
        Main!$W504)
)</f>
        <v>42910</v>
      </c>
      <c r="Y504">
        <f>Table1[[#This Row],[Average_Cost_for_two]]*VLOOKUP(Table1[[#This Row],[Currency]],currency!$A$2:$B$10,2,FALSE)</f>
        <v>2.4</v>
      </c>
      <c r="Z504" t="str">
        <f>VLOOKUP(C504,country!A:B,2,FALSE)</f>
        <v>India</v>
      </c>
      <c r="AA504">
        <f t="shared" si="7"/>
        <v>2</v>
      </c>
    </row>
    <row r="505" spans="1:27" ht="15.75" customHeight="1" x14ac:dyDescent="0.25">
      <c r="A505">
        <v>18359300</v>
      </c>
      <c r="B505" t="s">
        <v>1275</v>
      </c>
      <c r="C505">
        <v>1</v>
      </c>
      <c r="D505" t="s">
        <v>23</v>
      </c>
      <c r="E505" t="s">
        <v>1276</v>
      </c>
      <c r="F505" t="s">
        <v>761</v>
      </c>
      <c r="G505" t="s">
        <v>762</v>
      </c>
      <c r="H505">
        <v>77.134090099999995</v>
      </c>
      <c r="I505">
        <v>28.7143111</v>
      </c>
      <c r="J505" t="s">
        <v>567</v>
      </c>
      <c r="K505" t="s">
        <v>28</v>
      </c>
      <c r="L505" t="s">
        <v>29</v>
      </c>
      <c r="M505" t="s">
        <v>29</v>
      </c>
      <c r="N505" t="s">
        <v>29</v>
      </c>
      <c r="O505" t="s">
        <v>29</v>
      </c>
      <c r="P505">
        <v>1</v>
      </c>
      <c r="Q505">
        <v>0</v>
      </c>
      <c r="R505">
        <v>200</v>
      </c>
      <c r="S505" t="str">
        <f>IF(Table1[[#This Row],[Average_Cost_for_two]]&lt;500,"Low",IF(Table1[[#This Row],[Average_Cost_for_two]]&lt;=1500,"Medium","High"))</f>
        <v>Low</v>
      </c>
      <c r="T505">
        <v>1</v>
      </c>
      <c r="U505">
        <v>2016</v>
      </c>
      <c r="V505">
        <v>6</v>
      </c>
      <c r="W505">
        <v>17</v>
      </c>
      <c r="X505">
        <f>IF(OR(Main!$U505=0,
       Main!$V505=0,
       Main!$W505=0),
   "",
   DATE(Main!$U505,
        Main!$V505,
        Main!$W505)
)</f>
        <v>42538</v>
      </c>
      <c r="Y505">
        <f>Table1[[#This Row],[Average_Cost_for_two]]*VLOOKUP(Table1[[#This Row],[Currency]],currency!$A$2:$B$10,2,FALSE)</f>
        <v>2.4</v>
      </c>
      <c r="Z505" t="str">
        <f>VLOOKUP(C505,country!A:B,2,FALSE)</f>
        <v>India</v>
      </c>
      <c r="AA505">
        <f t="shared" si="7"/>
        <v>2</v>
      </c>
    </row>
    <row r="506" spans="1:27" ht="15.75" customHeight="1" x14ac:dyDescent="0.25">
      <c r="A506">
        <v>18492065</v>
      </c>
      <c r="B506" t="s">
        <v>1277</v>
      </c>
      <c r="C506">
        <v>1</v>
      </c>
      <c r="D506" t="s">
        <v>23</v>
      </c>
      <c r="E506" t="s">
        <v>1278</v>
      </c>
      <c r="F506" t="s">
        <v>597</v>
      </c>
      <c r="G506" t="s">
        <v>598</v>
      </c>
      <c r="H506">
        <v>77.279663310000004</v>
      </c>
      <c r="I506">
        <v>28.56771457</v>
      </c>
      <c r="J506" t="s">
        <v>570</v>
      </c>
      <c r="K506" t="s">
        <v>28</v>
      </c>
      <c r="L506" t="s">
        <v>29</v>
      </c>
      <c r="M506" t="s">
        <v>29</v>
      </c>
      <c r="N506" t="s">
        <v>29</v>
      </c>
      <c r="O506" t="s">
        <v>29</v>
      </c>
      <c r="P506">
        <v>1</v>
      </c>
      <c r="Q506">
        <v>0</v>
      </c>
      <c r="R506">
        <v>200</v>
      </c>
      <c r="S506" t="str">
        <f>IF(Table1[[#This Row],[Average_Cost_for_two]]&lt;500,"Low",IF(Table1[[#This Row],[Average_Cost_for_two]]&lt;=1500,"Medium","High"))</f>
        <v>Low</v>
      </c>
      <c r="T506">
        <v>1</v>
      </c>
      <c r="U506">
        <v>2015</v>
      </c>
      <c r="V506">
        <v>6</v>
      </c>
      <c r="W506">
        <v>2</v>
      </c>
      <c r="X506">
        <f>IF(OR(Main!$U506=0,
       Main!$V506=0,
       Main!$W506=0),
   "",
   DATE(Main!$U506,
        Main!$V506,
        Main!$W506)
)</f>
        <v>42157</v>
      </c>
      <c r="Y506">
        <f>Table1[[#This Row],[Average_Cost_for_two]]*VLOOKUP(Table1[[#This Row],[Currency]],currency!$A$2:$B$10,2,FALSE)</f>
        <v>2.4</v>
      </c>
      <c r="Z506" t="str">
        <f>VLOOKUP(C506,country!A:B,2,FALSE)</f>
        <v>India</v>
      </c>
      <c r="AA506">
        <f t="shared" si="7"/>
        <v>2</v>
      </c>
    </row>
    <row r="507" spans="1:27" ht="15.75" customHeight="1" x14ac:dyDescent="0.25">
      <c r="A507">
        <v>18462596</v>
      </c>
      <c r="B507" t="s">
        <v>1279</v>
      </c>
      <c r="C507">
        <v>1</v>
      </c>
      <c r="D507" t="s">
        <v>23</v>
      </c>
      <c r="E507" t="s">
        <v>1280</v>
      </c>
      <c r="F507" t="s">
        <v>327</v>
      </c>
      <c r="G507" t="s">
        <v>328</v>
      </c>
      <c r="H507">
        <v>77.233113000000003</v>
      </c>
      <c r="I507">
        <v>28.652676700000001</v>
      </c>
      <c r="J507" t="s">
        <v>523</v>
      </c>
      <c r="K507" t="s">
        <v>28</v>
      </c>
      <c r="L507" t="s">
        <v>29</v>
      </c>
      <c r="M507" t="s">
        <v>29</v>
      </c>
      <c r="N507" t="s">
        <v>29</v>
      </c>
      <c r="O507" t="s">
        <v>29</v>
      </c>
      <c r="P507">
        <v>1</v>
      </c>
      <c r="Q507">
        <v>0</v>
      </c>
      <c r="R507">
        <v>200</v>
      </c>
      <c r="S507" t="str">
        <f>IF(Table1[[#This Row],[Average_Cost_for_two]]&lt;500,"Low",IF(Table1[[#This Row],[Average_Cost_for_two]]&lt;=1500,"Medium","High"))</f>
        <v>Low</v>
      </c>
      <c r="T507">
        <v>1</v>
      </c>
      <c r="U507">
        <v>2015</v>
      </c>
      <c r="V507">
        <v>5</v>
      </c>
      <c r="W507">
        <v>16</v>
      </c>
      <c r="X507">
        <f>IF(OR(Main!$U507=0,
       Main!$V507=0,
       Main!$W507=0),
   "",
   DATE(Main!$U507,
        Main!$V507,
        Main!$W507)
)</f>
        <v>42140</v>
      </c>
      <c r="Y507">
        <f>Table1[[#This Row],[Average_Cost_for_two]]*VLOOKUP(Table1[[#This Row],[Currency]],currency!$A$2:$B$10,2,FALSE)</f>
        <v>2.4</v>
      </c>
      <c r="Z507" t="str">
        <f>VLOOKUP(C507,country!A:B,2,FALSE)</f>
        <v>India</v>
      </c>
      <c r="AA507">
        <f t="shared" si="7"/>
        <v>2</v>
      </c>
    </row>
    <row r="508" spans="1:27" ht="15.75" customHeight="1" x14ac:dyDescent="0.25">
      <c r="A508">
        <v>18371416</v>
      </c>
      <c r="B508" t="s">
        <v>1281</v>
      </c>
      <c r="C508">
        <v>1</v>
      </c>
      <c r="D508" t="s">
        <v>23</v>
      </c>
      <c r="E508" t="s">
        <v>1282</v>
      </c>
      <c r="F508" t="s">
        <v>51</v>
      </c>
      <c r="G508" t="s">
        <v>52</v>
      </c>
      <c r="H508">
        <v>76.990688800000001</v>
      </c>
      <c r="I508">
        <v>28.6125711</v>
      </c>
      <c r="J508" t="s">
        <v>1142</v>
      </c>
      <c r="K508" t="s">
        <v>28</v>
      </c>
      <c r="L508" t="s">
        <v>29</v>
      </c>
      <c r="M508" t="s">
        <v>29</v>
      </c>
      <c r="N508" t="s">
        <v>29</v>
      </c>
      <c r="O508" t="s">
        <v>29</v>
      </c>
      <c r="P508">
        <v>1</v>
      </c>
      <c r="Q508">
        <v>0</v>
      </c>
      <c r="R508">
        <v>200</v>
      </c>
      <c r="S508" t="str">
        <f>IF(Table1[[#This Row],[Average_Cost_for_two]]&lt;500,"Low",IF(Table1[[#This Row],[Average_Cost_for_two]]&lt;=1500,"Medium","High"))</f>
        <v>Low</v>
      </c>
      <c r="T508">
        <v>1</v>
      </c>
      <c r="U508">
        <v>2018</v>
      </c>
      <c r="V508">
        <v>5</v>
      </c>
      <c r="W508">
        <v>27</v>
      </c>
      <c r="X508">
        <f>IF(OR(Main!$U508=0,
       Main!$V508=0,
       Main!$W508=0),
   "",
   DATE(Main!$U508,
        Main!$V508,
        Main!$W508)
)</f>
        <v>43247</v>
      </c>
      <c r="Y508">
        <f>Table1[[#This Row],[Average_Cost_for_two]]*VLOOKUP(Table1[[#This Row],[Currency]],currency!$A$2:$B$10,2,FALSE)</f>
        <v>2.4</v>
      </c>
      <c r="Z508" t="str">
        <f>VLOOKUP(C508,country!A:B,2,FALSE)</f>
        <v>India</v>
      </c>
      <c r="AA508">
        <f t="shared" si="7"/>
        <v>2</v>
      </c>
    </row>
    <row r="509" spans="1:27" ht="15.75" customHeight="1" x14ac:dyDescent="0.25">
      <c r="A509">
        <v>18435331</v>
      </c>
      <c r="B509" t="s">
        <v>1283</v>
      </c>
      <c r="C509">
        <v>1</v>
      </c>
      <c r="D509" t="s">
        <v>23</v>
      </c>
      <c r="E509" t="s">
        <v>1284</v>
      </c>
      <c r="F509" t="s">
        <v>25</v>
      </c>
      <c r="G509" t="s">
        <v>26</v>
      </c>
      <c r="H509">
        <v>77.277205199999997</v>
      </c>
      <c r="I509">
        <v>28.646523899999998</v>
      </c>
      <c r="J509" t="s">
        <v>556</v>
      </c>
      <c r="K509" t="s">
        <v>28</v>
      </c>
      <c r="L509" t="s">
        <v>29</v>
      </c>
      <c r="M509" t="s">
        <v>29</v>
      </c>
      <c r="N509" t="s">
        <v>29</v>
      </c>
      <c r="O509" t="s">
        <v>29</v>
      </c>
      <c r="P509">
        <v>1</v>
      </c>
      <c r="Q509">
        <v>0</v>
      </c>
      <c r="R509">
        <v>200</v>
      </c>
      <c r="S509" t="str">
        <f>IF(Table1[[#This Row],[Average_Cost_for_two]]&lt;500,"Low",IF(Table1[[#This Row],[Average_Cost_for_two]]&lt;=1500,"Medium","High"))</f>
        <v>Low</v>
      </c>
      <c r="T509">
        <v>1</v>
      </c>
      <c r="U509">
        <v>2012</v>
      </c>
      <c r="V509">
        <v>4</v>
      </c>
      <c r="W509">
        <v>27</v>
      </c>
      <c r="X509">
        <f>IF(OR(Main!$U509=0,
       Main!$V509=0,
       Main!$W509=0),
   "",
   DATE(Main!$U509,
        Main!$V509,
        Main!$W509)
)</f>
        <v>41026</v>
      </c>
      <c r="Y509">
        <f>Table1[[#This Row],[Average_Cost_for_two]]*VLOOKUP(Table1[[#This Row],[Currency]],currency!$A$2:$B$10,2,FALSE)</f>
        <v>2.4</v>
      </c>
      <c r="Z509" t="str">
        <f>VLOOKUP(C509,country!A:B,2,FALSE)</f>
        <v>India</v>
      </c>
      <c r="AA509">
        <f t="shared" si="7"/>
        <v>2</v>
      </c>
    </row>
    <row r="510" spans="1:27" ht="15.75" customHeight="1" x14ac:dyDescent="0.25">
      <c r="A510">
        <v>18258502</v>
      </c>
      <c r="B510" t="s">
        <v>1285</v>
      </c>
      <c r="C510">
        <v>1</v>
      </c>
      <c r="D510" t="s">
        <v>23</v>
      </c>
      <c r="E510" t="s">
        <v>1286</v>
      </c>
      <c r="F510" t="s">
        <v>249</v>
      </c>
      <c r="G510" t="s">
        <v>250</v>
      </c>
      <c r="H510">
        <v>77.3065335</v>
      </c>
      <c r="I510">
        <v>28.6304877</v>
      </c>
      <c r="J510" t="s">
        <v>706</v>
      </c>
      <c r="K510" t="s">
        <v>28</v>
      </c>
      <c r="L510" t="s">
        <v>29</v>
      </c>
      <c r="M510" t="s">
        <v>29</v>
      </c>
      <c r="N510" t="s">
        <v>29</v>
      </c>
      <c r="O510" t="s">
        <v>29</v>
      </c>
      <c r="P510">
        <v>1</v>
      </c>
      <c r="Q510">
        <v>0</v>
      </c>
      <c r="R510">
        <v>200</v>
      </c>
      <c r="S510" t="str">
        <f>IF(Table1[[#This Row],[Average_Cost_for_two]]&lt;500,"Low",IF(Table1[[#This Row],[Average_Cost_for_two]]&lt;=1500,"Medium","High"))</f>
        <v>Low</v>
      </c>
      <c r="T510">
        <v>1</v>
      </c>
      <c r="U510">
        <v>2015</v>
      </c>
      <c r="V510">
        <v>4</v>
      </c>
      <c r="W510">
        <v>26</v>
      </c>
      <c r="X510">
        <f>IF(OR(Main!$U510=0,
       Main!$V510=0,
       Main!$W510=0),
   "",
   DATE(Main!$U510,
        Main!$V510,
        Main!$W510)
)</f>
        <v>42120</v>
      </c>
      <c r="Y510">
        <f>Table1[[#This Row],[Average_Cost_for_two]]*VLOOKUP(Table1[[#This Row],[Currency]],currency!$A$2:$B$10,2,FALSE)</f>
        <v>2.4</v>
      </c>
      <c r="Z510" t="str">
        <f>VLOOKUP(C510,country!A:B,2,FALSE)</f>
        <v>India</v>
      </c>
      <c r="AA510">
        <f t="shared" si="7"/>
        <v>2</v>
      </c>
    </row>
    <row r="511" spans="1:27" ht="15.75" customHeight="1" x14ac:dyDescent="0.25">
      <c r="A511">
        <v>18481322</v>
      </c>
      <c r="B511" t="s">
        <v>1287</v>
      </c>
      <c r="C511">
        <v>1</v>
      </c>
      <c r="D511" t="s">
        <v>23</v>
      </c>
      <c r="E511" t="s">
        <v>1288</v>
      </c>
      <c r="F511" t="s">
        <v>79</v>
      </c>
      <c r="G511" t="s">
        <v>80</v>
      </c>
      <c r="H511">
        <v>77.242221599999993</v>
      </c>
      <c r="I511">
        <v>28.579400400000001</v>
      </c>
      <c r="J511" t="s">
        <v>682</v>
      </c>
      <c r="K511" t="s">
        <v>28</v>
      </c>
      <c r="L511" t="s">
        <v>29</v>
      </c>
      <c r="M511" t="s">
        <v>29</v>
      </c>
      <c r="N511" t="s">
        <v>29</v>
      </c>
      <c r="O511" t="s">
        <v>29</v>
      </c>
      <c r="P511">
        <v>1</v>
      </c>
      <c r="Q511">
        <v>0</v>
      </c>
      <c r="R511">
        <v>200</v>
      </c>
      <c r="S511" t="str">
        <f>IF(Table1[[#This Row],[Average_Cost_for_two]]&lt;500,"Low",IF(Table1[[#This Row],[Average_Cost_for_two]]&lt;=1500,"Medium","High"))</f>
        <v>Low</v>
      </c>
      <c r="T511">
        <v>1</v>
      </c>
      <c r="U511">
        <v>2013</v>
      </c>
      <c r="V511">
        <v>4</v>
      </c>
      <c r="W511">
        <v>3</v>
      </c>
      <c r="X511">
        <f>IF(OR(Main!$U511=0,
       Main!$V511=0,
       Main!$W511=0),
   "",
   DATE(Main!$U511,
        Main!$V511,
        Main!$W511)
)</f>
        <v>41367</v>
      </c>
      <c r="Y511">
        <f>Table1[[#This Row],[Average_Cost_for_two]]*VLOOKUP(Table1[[#This Row],[Currency]],currency!$A$2:$B$10,2,FALSE)</f>
        <v>2.4</v>
      </c>
      <c r="Z511" t="str">
        <f>VLOOKUP(C511,country!A:B,2,FALSE)</f>
        <v>India</v>
      </c>
      <c r="AA511">
        <f t="shared" si="7"/>
        <v>2</v>
      </c>
    </row>
    <row r="512" spans="1:27" ht="15.75" customHeight="1" x14ac:dyDescent="0.25">
      <c r="A512">
        <v>18458655</v>
      </c>
      <c r="B512" t="s">
        <v>1289</v>
      </c>
      <c r="C512">
        <v>1</v>
      </c>
      <c r="D512" t="s">
        <v>23</v>
      </c>
      <c r="E512" t="s">
        <v>1290</v>
      </c>
      <c r="F512" t="s">
        <v>654</v>
      </c>
      <c r="G512" t="s">
        <v>655</v>
      </c>
      <c r="H512">
        <v>77.199155899999994</v>
      </c>
      <c r="I512">
        <v>28.667589299999999</v>
      </c>
      <c r="J512" t="s">
        <v>556</v>
      </c>
      <c r="K512" t="s">
        <v>28</v>
      </c>
      <c r="L512" t="s">
        <v>29</v>
      </c>
      <c r="M512" t="s">
        <v>29</v>
      </c>
      <c r="N512" t="s">
        <v>29</v>
      </c>
      <c r="O512" t="s">
        <v>29</v>
      </c>
      <c r="P512">
        <v>1</v>
      </c>
      <c r="Q512">
        <v>0</v>
      </c>
      <c r="R512">
        <v>200</v>
      </c>
      <c r="S512" t="str">
        <f>IF(Table1[[#This Row],[Average_Cost_for_two]]&lt;500,"Low",IF(Table1[[#This Row],[Average_Cost_for_two]]&lt;=1500,"Medium","High"))</f>
        <v>Low</v>
      </c>
      <c r="T512">
        <v>1</v>
      </c>
      <c r="U512">
        <v>2011</v>
      </c>
      <c r="V512">
        <v>4</v>
      </c>
      <c r="W512">
        <v>13</v>
      </c>
      <c r="X512">
        <f>IF(OR(Main!$U512=0,
       Main!$V512=0,
       Main!$W512=0),
   "",
   DATE(Main!$U512,
        Main!$V512,
        Main!$W512)
)</f>
        <v>40646</v>
      </c>
      <c r="Y512">
        <f>Table1[[#This Row],[Average_Cost_for_two]]*VLOOKUP(Table1[[#This Row],[Currency]],currency!$A$2:$B$10,2,FALSE)</f>
        <v>2.4</v>
      </c>
      <c r="Z512" t="str">
        <f>VLOOKUP(C512,country!A:B,2,FALSE)</f>
        <v>India</v>
      </c>
      <c r="AA512">
        <f t="shared" si="7"/>
        <v>2</v>
      </c>
    </row>
    <row r="513" spans="1:27" ht="15.75" customHeight="1" x14ac:dyDescent="0.25">
      <c r="A513">
        <v>18486869</v>
      </c>
      <c r="B513" t="s">
        <v>1291</v>
      </c>
      <c r="C513">
        <v>1</v>
      </c>
      <c r="D513" t="s">
        <v>23</v>
      </c>
      <c r="E513" t="s">
        <v>1292</v>
      </c>
      <c r="F513" t="s">
        <v>63</v>
      </c>
      <c r="G513" t="s">
        <v>64</v>
      </c>
      <c r="H513">
        <v>77.188461899999993</v>
      </c>
      <c r="I513">
        <v>28.565833300000001</v>
      </c>
      <c r="J513" t="s">
        <v>556</v>
      </c>
      <c r="K513" t="s">
        <v>28</v>
      </c>
      <c r="L513" t="s">
        <v>29</v>
      </c>
      <c r="M513" t="s">
        <v>29</v>
      </c>
      <c r="N513" t="s">
        <v>29</v>
      </c>
      <c r="O513" t="s">
        <v>29</v>
      </c>
      <c r="P513">
        <v>1</v>
      </c>
      <c r="Q513">
        <v>0</v>
      </c>
      <c r="R513">
        <v>200</v>
      </c>
      <c r="S513" t="str">
        <f>IF(Table1[[#This Row],[Average_Cost_for_two]]&lt;500,"Low",IF(Table1[[#This Row],[Average_Cost_for_two]]&lt;=1500,"Medium","High"))</f>
        <v>Low</v>
      </c>
      <c r="T513">
        <v>1</v>
      </c>
      <c r="U513">
        <v>2015</v>
      </c>
      <c r="V513">
        <v>4</v>
      </c>
      <c r="W513">
        <v>20</v>
      </c>
      <c r="X513">
        <f>IF(OR(Main!$U513=0,
       Main!$V513=0,
       Main!$W513=0),
   "",
   DATE(Main!$U513,
        Main!$V513,
        Main!$W513)
)</f>
        <v>42114</v>
      </c>
      <c r="Y513">
        <f>Table1[[#This Row],[Average_Cost_for_two]]*VLOOKUP(Table1[[#This Row],[Currency]],currency!$A$2:$B$10,2,FALSE)</f>
        <v>2.4</v>
      </c>
      <c r="Z513" t="str">
        <f>VLOOKUP(C513,country!A:B,2,FALSE)</f>
        <v>India</v>
      </c>
      <c r="AA513">
        <f t="shared" si="7"/>
        <v>2</v>
      </c>
    </row>
    <row r="514" spans="1:27" ht="15.75" customHeight="1" x14ac:dyDescent="0.25">
      <c r="A514">
        <v>18355137</v>
      </c>
      <c r="B514" t="s">
        <v>1293</v>
      </c>
      <c r="C514">
        <v>1</v>
      </c>
      <c r="D514" t="s">
        <v>23</v>
      </c>
      <c r="E514" t="s">
        <v>1294</v>
      </c>
      <c r="F514" t="s">
        <v>139</v>
      </c>
      <c r="G514" t="s">
        <v>140</v>
      </c>
      <c r="H514">
        <v>77.206248599999995</v>
      </c>
      <c r="I514">
        <v>28.5183803</v>
      </c>
      <c r="J514" t="s">
        <v>480</v>
      </c>
      <c r="K514" t="s">
        <v>28</v>
      </c>
      <c r="L514" t="s">
        <v>29</v>
      </c>
      <c r="M514" t="s">
        <v>29</v>
      </c>
      <c r="N514" t="s">
        <v>29</v>
      </c>
      <c r="O514" t="s">
        <v>29</v>
      </c>
      <c r="P514">
        <v>1</v>
      </c>
      <c r="Q514">
        <v>0</v>
      </c>
      <c r="R514">
        <v>200</v>
      </c>
      <c r="S514" t="str">
        <f>IF(Table1[[#This Row],[Average_Cost_for_two]]&lt;500,"Low",IF(Table1[[#This Row],[Average_Cost_for_two]]&lt;=1500,"Medium","High"))</f>
        <v>Low</v>
      </c>
      <c r="T514">
        <v>1</v>
      </c>
      <c r="U514">
        <v>2013</v>
      </c>
      <c r="V514">
        <v>4</v>
      </c>
      <c r="W514">
        <v>4</v>
      </c>
      <c r="X514">
        <f>IF(OR(Main!$U514=0,
       Main!$V514=0,
       Main!$W514=0),
   "",
   DATE(Main!$U514,
        Main!$V514,
        Main!$W514)
)</f>
        <v>41368</v>
      </c>
      <c r="Y514">
        <f>Table1[[#This Row],[Average_Cost_for_two]]*VLOOKUP(Table1[[#This Row],[Currency]],currency!$A$2:$B$10,2,FALSE)</f>
        <v>2.4</v>
      </c>
      <c r="Z514" t="str">
        <f>VLOOKUP(C514,country!A:B,2,FALSE)</f>
        <v>India</v>
      </c>
      <c r="AA514">
        <f t="shared" ref="AA514:AA577" si="8">ROUNDUP(V514/3,0)</f>
        <v>2</v>
      </c>
    </row>
    <row r="515" spans="1:27" ht="15.75" customHeight="1" x14ac:dyDescent="0.25">
      <c r="A515">
        <v>18438463</v>
      </c>
      <c r="B515" t="s">
        <v>1295</v>
      </c>
      <c r="C515">
        <v>1</v>
      </c>
      <c r="D515" t="s">
        <v>23</v>
      </c>
      <c r="E515" t="s">
        <v>120</v>
      </c>
      <c r="F515" t="s">
        <v>119</v>
      </c>
      <c r="G515" t="s">
        <v>120</v>
      </c>
      <c r="H515">
        <v>77.308642199999994</v>
      </c>
      <c r="I515">
        <v>28.589949699999998</v>
      </c>
      <c r="J515" t="s">
        <v>556</v>
      </c>
      <c r="K515" t="s">
        <v>28</v>
      </c>
      <c r="L515" t="s">
        <v>29</v>
      </c>
      <c r="M515" t="s">
        <v>29</v>
      </c>
      <c r="N515" t="s">
        <v>29</v>
      </c>
      <c r="O515" t="s">
        <v>29</v>
      </c>
      <c r="P515">
        <v>1</v>
      </c>
      <c r="Q515">
        <v>0</v>
      </c>
      <c r="R515">
        <v>200</v>
      </c>
      <c r="S515" t="str">
        <f>IF(Table1[[#This Row],[Average_Cost_for_two]]&lt;500,"Low",IF(Table1[[#This Row],[Average_Cost_for_two]]&lt;=1500,"Medium","High"))</f>
        <v>Low</v>
      </c>
      <c r="T515">
        <v>1</v>
      </c>
      <c r="U515">
        <v>2010</v>
      </c>
      <c r="V515">
        <v>3</v>
      </c>
      <c r="W515">
        <v>22</v>
      </c>
      <c r="X515">
        <f>IF(OR(Main!$U515=0,
       Main!$V515=0,
       Main!$W515=0),
   "",
   DATE(Main!$U515,
        Main!$V515,
        Main!$W515)
)</f>
        <v>40259</v>
      </c>
      <c r="Y515">
        <f>Table1[[#This Row],[Average_Cost_for_two]]*VLOOKUP(Table1[[#This Row],[Currency]],currency!$A$2:$B$10,2,FALSE)</f>
        <v>2.4</v>
      </c>
      <c r="Z515" t="str">
        <f>VLOOKUP(C515,country!A:B,2,FALSE)</f>
        <v>India</v>
      </c>
      <c r="AA515">
        <f t="shared" si="8"/>
        <v>1</v>
      </c>
    </row>
    <row r="516" spans="1:27" ht="15.75" customHeight="1" x14ac:dyDescent="0.25">
      <c r="A516">
        <v>18489825</v>
      </c>
      <c r="B516" t="s">
        <v>1296</v>
      </c>
      <c r="C516">
        <v>1</v>
      </c>
      <c r="D516" t="s">
        <v>23</v>
      </c>
      <c r="E516" t="s">
        <v>878</v>
      </c>
      <c r="F516" t="s">
        <v>177</v>
      </c>
      <c r="G516" t="s">
        <v>178</v>
      </c>
      <c r="H516">
        <v>77.144937400000003</v>
      </c>
      <c r="I516">
        <v>28.494130500000001</v>
      </c>
      <c r="J516" t="s">
        <v>567</v>
      </c>
      <c r="K516" t="s">
        <v>28</v>
      </c>
      <c r="L516" t="s">
        <v>29</v>
      </c>
      <c r="M516" t="s">
        <v>29</v>
      </c>
      <c r="N516" t="s">
        <v>29</v>
      </c>
      <c r="O516" t="s">
        <v>29</v>
      </c>
      <c r="P516">
        <v>1</v>
      </c>
      <c r="Q516">
        <v>0</v>
      </c>
      <c r="R516">
        <v>200</v>
      </c>
      <c r="S516" t="str">
        <f>IF(Table1[[#This Row],[Average_Cost_for_two]]&lt;500,"Low",IF(Table1[[#This Row],[Average_Cost_for_two]]&lt;=1500,"Medium","High"))</f>
        <v>Low</v>
      </c>
      <c r="T516">
        <v>1</v>
      </c>
      <c r="U516">
        <v>2017</v>
      </c>
      <c r="V516">
        <v>3</v>
      </c>
      <c r="W516">
        <v>5</v>
      </c>
      <c r="X516">
        <f>IF(OR(Main!$U516=0,
       Main!$V516=0,
       Main!$W516=0),
   "",
   DATE(Main!$U516,
        Main!$V516,
        Main!$W516)
)</f>
        <v>42799</v>
      </c>
      <c r="Y516">
        <f>Table1[[#This Row],[Average_Cost_for_two]]*VLOOKUP(Table1[[#This Row],[Currency]],currency!$A$2:$B$10,2,FALSE)</f>
        <v>2.4</v>
      </c>
      <c r="Z516" t="str">
        <f>VLOOKUP(C516,country!A:B,2,FALSE)</f>
        <v>India</v>
      </c>
      <c r="AA516">
        <f t="shared" si="8"/>
        <v>1</v>
      </c>
    </row>
    <row r="517" spans="1:27" ht="15.75" customHeight="1" x14ac:dyDescent="0.25">
      <c r="A517">
        <v>18489532</v>
      </c>
      <c r="B517" t="s">
        <v>1297</v>
      </c>
      <c r="C517">
        <v>1</v>
      </c>
      <c r="D517" t="s">
        <v>23</v>
      </c>
      <c r="E517" t="s">
        <v>1298</v>
      </c>
      <c r="F517" t="s">
        <v>177</v>
      </c>
      <c r="G517" t="s">
        <v>178</v>
      </c>
      <c r="H517">
        <v>77.124641999999994</v>
      </c>
      <c r="I517">
        <v>28.480101399999999</v>
      </c>
      <c r="J517" t="s">
        <v>575</v>
      </c>
      <c r="K517" t="s">
        <v>28</v>
      </c>
      <c r="L517" t="s">
        <v>29</v>
      </c>
      <c r="M517" t="s">
        <v>29</v>
      </c>
      <c r="N517" t="s">
        <v>29</v>
      </c>
      <c r="O517" t="s">
        <v>29</v>
      </c>
      <c r="P517">
        <v>1</v>
      </c>
      <c r="Q517">
        <v>0</v>
      </c>
      <c r="R517">
        <v>200</v>
      </c>
      <c r="S517" t="str">
        <f>IF(Table1[[#This Row],[Average_Cost_for_two]]&lt;500,"Low",IF(Table1[[#This Row],[Average_Cost_for_two]]&lt;=1500,"Medium","High"))</f>
        <v>Low</v>
      </c>
      <c r="T517">
        <v>1</v>
      </c>
      <c r="U517">
        <v>2013</v>
      </c>
      <c r="V517">
        <v>3</v>
      </c>
      <c r="W517">
        <v>25</v>
      </c>
      <c r="X517">
        <f>IF(OR(Main!$U517=0,
       Main!$V517=0,
       Main!$W517=0),
   "",
   DATE(Main!$U517,
        Main!$V517,
        Main!$W517)
)</f>
        <v>41358</v>
      </c>
      <c r="Y517">
        <f>Table1[[#This Row],[Average_Cost_for_two]]*VLOOKUP(Table1[[#This Row],[Currency]],currency!$A$2:$B$10,2,FALSE)</f>
        <v>2.4</v>
      </c>
      <c r="Z517" t="str">
        <f>VLOOKUP(C517,country!A:B,2,FALSE)</f>
        <v>India</v>
      </c>
      <c r="AA517">
        <f t="shared" si="8"/>
        <v>1</v>
      </c>
    </row>
    <row r="518" spans="1:27" ht="15.75" customHeight="1" x14ac:dyDescent="0.25">
      <c r="A518">
        <v>18471254</v>
      </c>
      <c r="B518" t="s">
        <v>1299</v>
      </c>
      <c r="C518">
        <v>1</v>
      </c>
      <c r="D518" t="s">
        <v>23</v>
      </c>
      <c r="E518" t="s">
        <v>1300</v>
      </c>
      <c r="F518" t="s">
        <v>51</v>
      </c>
      <c r="G518" t="s">
        <v>52</v>
      </c>
      <c r="H518">
        <v>76.996793299999993</v>
      </c>
      <c r="I518">
        <v>28.628356400000001</v>
      </c>
      <c r="J518" t="s">
        <v>731</v>
      </c>
      <c r="K518" t="s">
        <v>28</v>
      </c>
      <c r="L518" t="s">
        <v>29</v>
      </c>
      <c r="M518" t="s">
        <v>29</v>
      </c>
      <c r="N518" t="s">
        <v>29</v>
      </c>
      <c r="O518" t="s">
        <v>29</v>
      </c>
      <c r="P518">
        <v>1</v>
      </c>
      <c r="Q518">
        <v>0</v>
      </c>
      <c r="R518">
        <v>200</v>
      </c>
      <c r="S518" t="str">
        <f>IF(Table1[[#This Row],[Average_Cost_for_two]]&lt;500,"Low",IF(Table1[[#This Row],[Average_Cost_for_two]]&lt;=1500,"Medium","High"))</f>
        <v>Low</v>
      </c>
      <c r="T518">
        <v>1</v>
      </c>
      <c r="U518">
        <v>2012</v>
      </c>
      <c r="V518">
        <v>3</v>
      </c>
      <c r="W518">
        <v>7</v>
      </c>
      <c r="X518">
        <f>IF(OR(Main!$U518=0,
       Main!$V518=0,
       Main!$W518=0),
   "",
   DATE(Main!$U518,
        Main!$V518,
        Main!$W518)
)</f>
        <v>40975</v>
      </c>
      <c r="Y518">
        <f>Table1[[#This Row],[Average_Cost_for_two]]*VLOOKUP(Table1[[#This Row],[Currency]],currency!$A$2:$B$10,2,FALSE)</f>
        <v>2.4</v>
      </c>
      <c r="Z518" t="str">
        <f>VLOOKUP(C518,country!A:B,2,FALSE)</f>
        <v>India</v>
      </c>
      <c r="AA518">
        <f t="shared" si="8"/>
        <v>1</v>
      </c>
    </row>
    <row r="519" spans="1:27" ht="15.75" customHeight="1" x14ac:dyDescent="0.25">
      <c r="A519">
        <v>18465802</v>
      </c>
      <c r="B519" t="s">
        <v>1301</v>
      </c>
      <c r="C519">
        <v>1</v>
      </c>
      <c r="D519" t="s">
        <v>23</v>
      </c>
      <c r="E519" t="s">
        <v>1302</v>
      </c>
      <c r="F519" t="s">
        <v>767</v>
      </c>
      <c r="G519" t="s">
        <v>768</v>
      </c>
      <c r="H519">
        <v>77.198194229999999</v>
      </c>
      <c r="I519">
        <v>28.517519750000002</v>
      </c>
      <c r="J519" t="s">
        <v>580</v>
      </c>
      <c r="K519" t="s">
        <v>28</v>
      </c>
      <c r="L519" t="s">
        <v>29</v>
      </c>
      <c r="M519" t="s">
        <v>29</v>
      </c>
      <c r="N519" t="s">
        <v>29</v>
      </c>
      <c r="O519" t="s">
        <v>29</v>
      </c>
      <c r="P519">
        <v>1</v>
      </c>
      <c r="Q519">
        <v>0</v>
      </c>
      <c r="R519">
        <v>200</v>
      </c>
      <c r="S519" t="str">
        <f>IF(Table1[[#This Row],[Average_Cost_for_two]]&lt;500,"Low",IF(Table1[[#This Row],[Average_Cost_for_two]]&lt;=1500,"Medium","High"))</f>
        <v>Low</v>
      </c>
      <c r="T519">
        <v>1</v>
      </c>
      <c r="U519">
        <v>2018</v>
      </c>
      <c r="V519">
        <v>3</v>
      </c>
      <c r="W519">
        <v>24</v>
      </c>
      <c r="X519">
        <f>IF(OR(Main!$U519=0,
       Main!$V519=0,
       Main!$W519=0),
   "",
   DATE(Main!$U519,
        Main!$V519,
        Main!$W519)
)</f>
        <v>43183</v>
      </c>
      <c r="Y519">
        <f>Table1[[#This Row],[Average_Cost_for_two]]*VLOOKUP(Table1[[#This Row],[Currency]],currency!$A$2:$B$10,2,FALSE)</f>
        <v>2.4</v>
      </c>
      <c r="Z519" t="str">
        <f>VLOOKUP(C519,country!A:B,2,FALSE)</f>
        <v>India</v>
      </c>
      <c r="AA519">
        <f t="shared" si="8"/>
        <v>1</v>
      </c>
    </row>
    <row r="520" spans="1:27" ht="15.75" customHeight="1" x14ac:dyDescent="0.25">
      <c r="A520">
        <v>18357939</v>
      </c>
      <c r="B520" t="s">
        <v>1303</v>
      </c>
      <c r="C520">
        <v>1</v>
      </c>
      <c r="D520" t="s">
        <v>23</v>
      </c>
      <c r="E520" t="s">
        <v>1304</v>
      </c>
      <c r="F520" t="s">
        <v>205</v>
      </c>
      <c r="G520" t="s">
        <v>206</v>
      </c>
      <c r="H520">
        <v>77.298560699999996</v>
      </c>
      <c r="I520">
        <v>28.5378528</v>
      </c>
      <c r="J520" t="s">
        <v>877</v>
      </c>
      <c r="K520" t="s">
        <v>28</v>
      </c>
      <c r="L520" t="s">
        <v>29</v>
      </c>
      <c r="M520" t="s">
        <v>29</v>
      </c>
      <c r="N520" t="s">
        <v>29</v>
      </c>
      <c r="O520" t="s">
        <v>29</v>
      </c>
      <c r="P520">
        <v>1</v>
      </c>
      <c r="Q520">
        <v>0</v>
      </c>
      <c r="R520">
        <v>200</v>
      </c>
      <c r="S520" t="str">
        <f>IF(Table1[[#This Row],[Average_Cost_for_two]]&lt;500,"Low",IF(Table1[[#This Row],[Average_Cost_for_two]]&lt;=1500,"Medium","High"))</f>
        <v>Low</v>
      </c>
      <c r="T520">
        <v>1</v>
      </c>
      <c r="U520">
        <v>2012</v>
      </c>
      <c r="V520">
        <v>3</v>
      </c>
      <c r="W520">
        <v>14</v>
      </c>
      <c r="X520">
        <f>IF(OR(Main!$U520=0,
       Main!$V520=0,
       Main!$W520=0),
   "",
   DATE(Main!$U520,
        Main!$V520,
        Main!$W520)
)</f>
        <v>40982</v>
      </c>
      <c r="Y520">
        <f>Table1[[#This Row],[Average_Cost_for_two]]*VLOOKUP(Table1[[#This Row],[Currency]],currency!$A$2:$B$10,2,FALSE)</f>
        <v>2.4</v>
      </c>
      <c r="Z520" t="str">
        <f>VLOOKUP(C520,country!A:B,2,FALSE)</f>
        <v>India</v>
      </c>
      <c r="AA520">
        <f t="shared" si="8"/>
        <v>1</v>
      </c>
    </row>
    <row r="521" spans="1:27" ht="15.75" customHeight="1" x14ac:dyDescent="0.25">
      <c r="A521">
        <v>18409189</v>
      </c>
      <c r="B521" t="s">
        <v>1305</v>
      </c>
      <c r="C521">
        <v>1</v>
      </c>
      <c r="D521" t="s">
        <v>23</v>
      </c>
      <c r="E521" t="s">
        <v>1306</v>
      </c>
      <c r="F521" t="s">
        <v>408</v>
      </c>
      <c r="G521" t="s">
        <v>409</v>
      </c>
      <c r="H521">
        <v>77.281354699999994</v>
      </c>
      <c r="I521">
        <v>28.632921400000001</v>
      </c>
      <c r="J521" t="s">
        <v>556</v>
      </c>
      <c r="K521" t="s">
        <v>28</v>
      </c>
      <c r="L521" t="s">
        <v>29</v>
      </c>
      <c r="M521" t="s">
        <v>29</v>
      </c>
      <c r="N521" t="s">
        <v>29</v>
      </c>
      <c r="O521" t="s">
        <v>29</v>
      </c>
      <c r="P521">
        <v>1</v>
      </c>
      <c r="Q521">
        <v>0</v>
      </c>
      <c r="R521">
        <v>200</v>
      </c>
      <c r="S521" t="str">
        <f>IF(Table1[[#This Row],[Average_Cost_for_two]]&lt;500,"Low",IF(Table1[[#This Row],[Average_Cost_for_two]]&lt;=1500,"Medium","High"))</f>
        <v>Low</v>
      </c>
      <c r="T521">
        <v>1</v>
      </c>
      <c r="U521">
        <v>2017</v>
      </c>
      <c r="V521">
        <v>3</v>
      </c>
      <c r="W521">
        <v>1</v>
      </c>
      <c r="X521">
        <f>IF(OR(Main!$U521=0,
       Main!$V521=0,
       Main!$W521=0),
   "",
   DATE(Main!$U521,
        Main!$V521,
        Main!$W521)
)</f>
        <v>42795</v>
      </c>
      <c r="Y521">
        <f>Table1[[#This Row],[Average_Cost_for_two]]*VLOOKUP(Table1[[#This Row],[Currency]],currency!$A$2:$B$10,2,FALSE)</f>
        <v>2.4</v>
      </c>
      <c r="Z521" t="str">
        <f>VLOOKUP(C521,country!A:B,2,FALSE)</f>
        <v>India</v>
      </c>
      <c r="AA521">
        <f t="shared" si="8"/>
        <v>1</v>
      </c>
    </row>
    <row r="522" spans="1:27" ht="15.75" customHeight="1" x14ac:dyDescent="0.25">
      <c r="A522">
        <v>18388132</v>
      </c>
      <c r="B522" t="s">
        <v>1307</v>
      </c>
      <c r="C522">
        <v>1</v>
      </c>
      <c r="D522" t="s">
        <v>23</v>
      </c>
      <c r="E522" t="s">
        <v>1308</v>
      </c>
      <c r="F522" t="s">
        <v>435</v>
      </c>
      <c r="G522" t="s">
        <v>436</v>
      </c>
      <c r="H522">
        <v>77.194615249999998</v>
      </c>
      <c r="I522">
        <v>28.692485520000002</v>
      </c>
      <c r="J522" t="s">
        <v>720</v>
      </c>
      <c r="K522" t="s">
        <v>28</v>
      </c>
      <c r="L522" t="s">
        <v>29</v>
      </c>
      <c r="M522" t="s">
        <v>29</v>
      </c>
      <c r="N522" t="s">
        <v>29</v>
      </c>
      <c r="O522" t="s">
        <v>29</v>
      </c>
      <c r="P522">
        <v>1</v>
      </c>
      <c r="Q522">
        <v>0</v>
      </c>
      <c r="R522">
        <v>200</v>
      </c>
      <c r="S522" t="str">
        <f>IF(Table1[[#This Row],[Average_Cost_for_two]]&lt;500,"Low",IF(Table1[[#This Row],[Average_Cost_for_two]]&lt;=1500,"Medium","High"))</f>
        <v>Low</v>
      </c>
      <c r="T522">
        <v>1</v>
      </c>
      <c r="U522">
        <v>2012</v>
      </c>
      <c r="V522">
        <v>2</v>
      </c>
      <c r="W522">
        <v>10</v>
      </c>
      <c r="X522">
        <f>IF(OR(Main!$U522=0,
       Main!$V522=0,
       Main!$W522=0),
   "",
   DATE(Main!$U522,
        Main!$V522,
        Main!$W522)
)</f>
        <v>40949</v>
      </c>
      <c r="Y522">
        <f>Table1[[#This Row],[Average_Cost_for_two]]*VLOOKUP(Table1[[#This Row],[Currency]],currency!$A$2:$B$10,2,FALSE)</f>
        <v>2.4</v>
      </c>
      <c r="Z522" t="str">
        <f>VLOOKUP(C522,country!A:B,2,FALSE)</f>
        <v>India</v>
      </c>
      <c r="AA522">
        <f t="shared" si="8"/>
        <v>1</v>
      </c>
    </row>
    <row r="523" spans="1:27" ht="15.75" customHeight="1" x14ac:dyDescent="0.25">
      <c r="A523">
        <v>18425177</v>
      </c>
      <c r="B523" t="s">
        <v>1309</v>
      </c>
      <c r="C523">
        <v>1</v>
      </c>
      <c r="D523" t="s">
        <v>23</v>
      </c>
      <c r="E523" t="s">
        <v>1310</v>
      </c>
      <c r="F523" t="s">
        <v>734</v>
      </c>
      <c r="G523" t="s">
        <v>735</v>
      </c>
      <c r="H523">
        <v>77.205799499999998</v>
      </c>
      <c r="I523">
        <v>28.5584086</v>
      </c>
      <c r="J523" t="s">
        <v>1311</v>
      </c>
      <c r="K523" t="s">
        <v>28</v>
      </c>
      <c r="L523" t="s">
        <v>29</v>
      </c>
      <c r="M523" t="s">
        <v>29</v>
      </c>
      <c r="N523" t="s">
        <v>29</v>
      </c>
      <c r="O523" t="s">
        <v>29</v>
      </c>
      <c r="P523">
        <v>1</v>
      </c>
      <c r="Q523">
        <v>0</v>
      </c>
      <c r="R523">
        <v>200</v>
      </c>
      <c r="S523" t="str">
        <f>IF(Table1[[#This Row],[Average_Cost_for_two]]&lt;500,"Low",IF(Table1[[#This Row],[Average_Cost_for_two]]&lt;=1500,"Medium","High"))</f>
        <v>Low</v>
      </c>
      <c r="T523">
        <v>1</v>
      </c>
      <c r="U523">
        <v>2011</v>
      </c>
      <c r="V523">
        <v>2</v>
      </c>
      <c r="W523">
        <v>23</v>
      </c>
      <c r="X523">
        <f>IF(OR(Main!$U523=0,
       Main!$V523=0,
       Main!$W523=0),
   "",
   DATE(Main!$U523,
        Main!$V523,
        Main!$W523)
)</f>
        <v>40597</v>
      </c>
      <c r="Y523">
        <f>Table1[[#This Row],[Average_Cost_for_two]]*VLOOKUP(Table1[[#This Row],[Currency]],currency!$A$2:$B$10,2,FALSE)</f>
        <v>2.4</v>
      </c>
      <c r="Z523" t="str">
        <f>VLOOKUP(C523,country!A:B,2,FALSE)</f>
        <v>India</v>
      </c>
      <c r="AA523">
        <f t="shared" si="8"/>
        <v>1</v>
      </c>
    </row>
    <row r="524" spans="1:27" ht="15.75" customHeight="1" x14ac:dyDescent="0.25">
      <c r="A524">
        <v>18494989</v>
      </c>
      <c r="B524" t="s">
        <v>1312</v>
      </c>
      <c r="C524">
        <v>1</v>
      </c>
      <c r="D524" t="s">
        <v>23</v>
      </c>
      <c r="E524" t="s">
        <v>1313</v>
      </c>
      <c r="F524" t="s">
        <v>119</v>
      </c>
      <c r="G524" t="s">
        <v>120</v>
      </c>
      <c r="H524">
        <v>77.295725140000002</v>
      </c>
      <c r="I524">
        <v>28.606700499999999</v>
      </c>
      <c r="J524" t="s">
        <v>1314</v>
      </c>
      <c r="K524" t="s">
        <v>28</v>
      </c>
      <c r="L524" t="s">
        <v>29</v>
      </c>
      <c r="M524" t="s">
        <v>29</v>
      </c>
      <c r="N524" t="s">
        <v>29</v>
      </c>
      <c r="O524" t="s">
        <v>29</v>
      </c>
      <c r="P524">
        <v>1</v>
      </c>
      <c r="Q524">
        <v>0</v>
      </c>
      <c r="R524">
        <v>200</v>
      </c>
      <c r="S524" t="str">
        <f>IF(Table1[[#This Row],[Average_Cost_for_two]]&lt;500,"Low",IF(Table1[[#This Row],[Average_Cost_for_two]]&lt;=1500,"Medium","High"))</f>
        <v>Low</v>
      </c>
      <c r="T524">
        <v>1</v>
      </c>
      <c r="U524">
        <v>2010</v>
      </c>
      <c r="V524">
        <v>2</v>
      </c>
      <c r="W524">
        <v>17</v>
      </c>
      <c r="X524">
        <f>IF(OR(Main!$U524=0,
       Main!$V524=0,
       Main!$W524=0),
   "",
   DATE(Main!$U524,
        Main!$V524,
        Main!$W524)
)</f>
        <v>40226</v>
      </c>
      <c r="Y524">
        <f>Table1[[#This Row],[Average_Cost_for_two]]*VLOOKUP(Table1[[#This Row],[Currency]],currency!$A$2:$B$10,2,FALSE)</f>
        <v>2.4</v>
      </c>
      <c r="Z524" t="str">
        <f>VLOOKUP(C524,country!A:B,2,FALSE)</f>
        <v>India</v>
      </c>
      <c r="AA524">
        <f t="shared" si="8"/>
        <v>1</v>
      </c>
    </row>
    <row r="525" spans="1:27" ht="15.75" customHeight="1" x14ac:dyDescent="0.25">
      <c r="A525">
        <v>18472695</v>
      </c>
      <c r="B525" t="s">
        <v>1315</v>
      </c>
      <c r="C525">
        <v>1</v>
      </c>
      <c r="D525" t="s">
        <v>23</v>
      </c>
      <c r="E525" t="s">
        <v>622</v>
      </c>
      <c r="F525" t="s">
        <v>621</v>
      </c>
      <c r="G525" t="s">
        <v>622</v>
      </c>
      <c r="H525">
        <v>77.191900799999999</v>
      </c>
      <c r="I525">
        <v>28.527972800000001</v>
      </c>
      <c r="J525" t="s">
        <v>682</v>
      </c>
      <c r="K525" t="s">
        <v>28</v>
      </c>
      <c r="L525" t="s">
        <v>29</v>
      </c>
      <c r="M525" t="s">
        <v>29</v>
      </c>
      <c r="N525" t="s">
        <v>29</v>
      </c>
      <c r="O525" t="s">
        <v>29</v>
      </c>
      <c r="P525">
        <v>1</v>
      </c>
      <c r="Q525">
        <v>0</v>
      </c>
      <c r="R525">
        <v>200</v>
      </c>
      <c r="S525" t="str">
        <f>IF(Table1[[#This Row],[Average_Cost_for_two]]&lt;500,"Low",IF(Table1[[#This Row],[Average_Cost_for_two]]&lt;=1500,"Medium","High"))</f>
        <v>Low</v>
      </c>
      <c r="T525">
        <v>1</v>
      </c>
      <c r="U525">
        <v>2017</v>
      </c>
      <c r="V525">
        <v>2</v>
      </c>
      <c r="W525">
        <v>21</v>
      </c>
      <c r="X525">
        <f>IF(OR(Main!$U525=0,
       Main!$V525=0,
       Main!$W525=0),
   "",
   DATE(Main!$U525,
        Main!$V525,
        Main!$W525)
)</f>
        <v>42787</v>
      </c>
      <c r="Y525">
        <f>Table1[[#This Row],[Average_Cost_for_two]]*VLOOKUP(Table1[[#This Row],[Currency]],currency!$A$2:$B$10,2,FALSE)</f>
        <v>2.4</v>
      </c>
      <c r="Z525" t="str">
        <f>VLOOKUP(C525,country!A:B,2,FALSE)</f>
        <v>India</v>
      </c>
      <c r="AA525">
        <f t="shared" si="8"/>
        <v>1</v>
      </c>
    </row>
    <row r="526" spans="1:27" ht="15.75" customHeight="1" x14ac:dyDescent="0.25">
      <c r="A526">
        <v>307560</v>
      </c>
      <c r="B526" t="s">
        <v>1316</v>
      </c>
      <c r="C526">
        <v>1</v>
      </c>
      <c r="D526" t="s">
        <v>23</v>
      </c>
      <c r="E526" t="s">
        <v>1317</v>
      </c>
      <c r="F526" t="s">
        <v>1318</v>
      </c>
      <c r="G526" t="s">
        <v>1319</v>
      </c>
      <c r="H526">
        <v>77.1064559</v>
      </c>
      <c r="I526">
        <v>28.642357799999999</v>
      </c>
      <c r="J526" t="s">
        <v>855</v>
      </c>
      <c r="K526" t="s">
        <v>28</v>
      </c>
      <c r="L526" t="s">
        <v>29</v>
      </c>
      <c r="M526" t="s">
        <v>29</v>
      </c>
      <c r="N526" t="s">
        <v>29</v>
      </c>
      <c r="O526" t="s">
        <v>29</v>
      </c>
      <c r="P526">
        <v>1</v>
      </c>
      <c r="Q526">
        <v>0</v>
      </c>
      <c r="R526">
        <v>200</v>
      </c>
      <c r="S526" t="str">
        <f>IF(Table1[[#This Row],[Average_Cost_for_two]]&lt;500,"Low",IF(Table1[[#This Row],[Average_Cost_for_two]]&lt;=1500,"Medium","High"))</f>
        <v>Low</v>
      </c>
      <c r="T526">
        <v>1</v>
      </c>
      <c r="U526">
        <v>2014</v>
      </c>
      <c r="V526">
        <v>2</v>
      </c>
      <c r="W526">
        <v>16</v>
      </c>
      <c r="X526">
        <f>IF(OR(Main!$U526=0,
       Main!$V526=0,
       Main!$W526=0),
   "",
   DATE(Main!$U526,
        Main!$V526,
        Main!$W526)
)</f>
        <v>41686</v>
      </c>
      <c r="Y526">
        <f>Table1[[#This Row],[Average_Cost_for_two]]*VLOOKUP(Table1[[#This Row],[Currency]],currency!$A$2:$B$10,2,FALSE)</f>
        <v>2.4</v>
      </c>
      <c r="Z526" t="str">
        <f>VLOOKUP(C526,country!A:B,2,FALSE)</f>
        <v>India</v>
      </c>
      <c r="AA526">
        <f t="shared" si="8"/>
        <v>1</v>
      </c>
    </row>
    <row r="527" spans="1:27" ht="15.75" customHeight="1" x14ac:dyDescent="0.25">
      <c r="A527">
        <v>313127</v>
      </c>
      <c r="B527" t="s">
        <v>354</v>
      </c>
      <c r="C527">
        <v>1</v>
      </c>
      <c r="D527" t="s">
        <v>23</v>
      </c>
      <c r="E527" t="s">
        <v>1320</v>
      </c>
      <c r="F527" t="s">
        <v>63</v>
      </c>
      <c r="G527" t="s">
        <v>64</v>
      </c>
      <c r="H527">
        <v>77.181990999999996</v>
      </c>
      <c r="I527">
        <v>28.564740400000002</v>
      </c>
      <c r="J527" t="s">
        <v>1321</v>
      </c>
      <c r="K527" t="s">
        <v>28</v>
      </c>
      <c r="L527" t="s">
        <v>29</v>
      </c>
      <c r="M527" t="s">
        <v>29</v>
      </c>
      <c r="N527" t="s">
        <v>29</v>
      </c>
      <c r="O527" t="s">
        <v>29</v>
      </c>
      <c r="P527">
        <v>1</v>
      </c>
      <c r="Q527">
        <v>0</v>
      </c>
      <c r="R527">
        <v>200</v>
      </c>
      <c r="S527" t="str">
        <f>IF(Table1[[#This Row],[Average_Cost_for_two]]&lt;500,"Low",IF(Table1[[#This Row],[Average_Cost_for_two]]&lt;=1500,"Medium","High"))</f>
        <v>Low</v>
      </c>
      <c r="T527">
        <v>1</v>
      </c>
      <c r="U527">
        <v>2012</v>
      </c>
      <c r="V527">
        <v>2</v>
      </c>
      <c r="W527">
        <v>27</v>
      </c>
      <c r="X527">
        <f>IF(OR(Main!$U527=0,
       Main!$V527=0,
       Main!$W527=0),
   "",
   DATE(Main!$U527,
        Main!$V527,
        Main!$W527)
)</f>
        <v>40966</v>
      </c>
      <c r="Y527">
        <f>Table1[[#This Row],[Average_Cost_for_two]]*VLOOKUP(Table1[[#This Row],[Currency]],currency!$A$2:$B$10,2,FALSE)</f>
        <v>2.4</v>
      </c>
      <c r="Z527" t="str">
        <f>VLOOKUP(C527,country!A:B,2,FALSE)</f>
        <v>India</v>
      </c>
      <c r="AA527">
        <f t="shared" si="8"/>
        <v>1</v>
      </c>
    </row>
    <row r="528" spans="1:27" ht="15.75" customHeight="1" x14ac:dyDescent="0.25">
      <c r="A528">
        <v>18128881</v>
      </c>
      <c r="B528" t="s">
        <v>1322</v>
      </c>
      <c r="C528">
        <v>1</v>
      </c>
      <c r="D528" t="s">
        <v>23</v>
      </c>
      <c r="E528" t="s">
        <v>1323</v>
      </c>
      <c r="F528" t="s">
        <v>75</v>
      </c>
      <c r="G528" t="s">
        <v>76</v>
      </c>
      <c r="H528">
        <v>77.322119799999996</v>
      </c>
      <c r="I528">
        <v>28.676643899999998</v>
      </c>
      <c r="J528" t="s">
        <v>523</v>
      </c>
      <c r="K528" t="s">
        <v>28</v>
      </c>
      <c r="L528" t="s">
        <v>29</v>
      </c>
      <c r="M528" t="s">
        <v>29</v>
      </c>
      <c r="N528" t="s">
        <v>29</v>
      </c>
      <c r="O528" t="s">
        <v>29</v>
      </c>
      <c r="P528">
        <v>1</v>
      </c>
      <c r="Q528">
        <v>0</v>
      </c>
      <c r="R528">
        <v>200</v>
      </c>
      <c r="S528" t="str">
        <f>IF(Table1[[#This Row],[Average_Cost_for_two]]&lt;500,"Low",IF(Table1[[#This Row],[Average_Cost_for_two]]&lt;=1500,"Medium","High"))</f>
        <v>Low</v>
      </c>
      <c r="T528">
        <v>1</v>
      </c>
      <c r="U528">
        <v>2014</v>
      </c>
      <c r="V528">
        <v>1</v>
      </c>
      <c r="W528">
        <v>6</v>
      </c>
      <c r="X528">
        <f>IF(OR(Main!$U528=0,
       Main!$V528=0,
       Main!$W528=0),
   "",
   DATE(Main!$U528,
        Main!$V528,
        Main!$W528)
)</f>
        <v>41645</v>
      </c>
      <c r="Y528">
        <f>Table1[[#This Row],[Average_Cost_for_two]]*VLOOKUP(Table1[[#This Row],[Currency]],currency!$A$2:$B$10,2,FALSE)</f>
        <v>2.4</v>
      </c>
      <c r="Z528" t="str">
        <f>VLOOKUP(C528,country!A:B,2,FALSE)</f>
        <v>India</v>
      </c>
      <c r="AA528">
        <f t="shared" si="8"/>
        <v>1</v>
      </c>
    </row>
    <row r="529" spans="1:27" ht="15.75" customHeight="1" x14ac:dyDescent="0.25">
      <c r="A529">
        <v>18421474</v>
      </c>
      <c r="B529" t="s">
        <v>1324</v>
      </c>
      <c r="C529">
        <v>1</v>
      </c>
      <c r="D529" t="s">
        <v>23</v>
      </c>
      <c r="E529" t="s">
        <v>1325</v>
      </c>
      <c r="F529" t="s">
        <v>163</v>
      </c>
      <c r="G529" t="s">
        <v>164</v>
      </c>
      <c r="H529">
        <v>77.282146699999998</v>
      </c>
      <c r="I529">
        <v>28.655136899999999</v>
      </c>
      <c r="J529" t="s">
        <v>1326</v>
      </c>
      <c r="K529" t="s">
        <v>28</v>
      </c>
      <c r="L529" t="s">
        <v>29</v>
      </c>
      <c r="M529" t="s">
        <v>29</v>
      </c>
      <c r="N529" t="s">
        <v>29</v>
      </c>
      <c r="O529" t="s">
        <v>29</v>
      </c>
      <c r="P529">
        <v>1</v>
      </c>
      <c r="Q529">
        <v>0</v>
      </c>
      <c r="R529">
        <v>200</v>
      </c>
      <c r="S529" t="str">
        <f>IF(Table1[[#This Row],[Average_Cost_for_two]]&lt;500,"Low",IF(Table1[[#This Row],[Average_Cost_for_two]]&lt;=1500,"Medium","High"))</f>
        <v>Low</v>
      </c>
      <c r="T529">
        <v>1</v>
      </c>
      <c r="U529">
        <v>2018</v>
      </c>
      <c r="V529">
        <v>1</v>
      </c>
      <c r="W529">
        <v>2</v>
      </c>
      <c r="X529">
        <f>IF(OR(Main!$U529=0,
       Main!$V529=0,
       Main!$W529=0),
   "",
   DATE(Main!$U529,
        Main!$V529,
        Main!$W529)
)</f>
        <v>43102</v>
      </c>
      <c r="Y529">
        <f>Table1[[#This Row],[Average_Cost_for_two]]*VLOOKUP(Table1[[#This Row],[Currency]],currency!$A$2:$B$10,2,FALSE)</f>
        <v>2.4</v>
      </c>
      <c r="Z529" t="str">
        <f>VLOOKUP(C529,country!A:B,2,FALSE)</f>
        <v>India</v>
      </c>
      <c r="AA529">
        <f t="shared" si="8"/>
        <v>1</v>
      </c>
    </row>
    <row r="530" spans="1:27" ht="15.75" customHeight="1" x14ac:dyDescent="0.25">
      <c r="A530">
        <v>301786</v>
      </c>
      <c r="B530" t="s">
        <v>1327</v>
      </c>
      <c r="C530">
        <v>1</v>
      </c>
      <c r="D530" t="s">
        <v>23</v>
      </c>
      <c r="E530" t="s">
        <v>1328</v>
      </c>
      <c r="F530" t="s">
        <v>59</v>
      </c>
      <c r="G530" t="s">
        <v>60</v>
      </c>
      <c r="H530">
        <v>77.100859999999997</v>
      </c>
      <c r="I530">
        <v>28.597615000000001</v>
      </c>
      <c r="J530" t="s">
        <v>523</v>
      </c>
      <c r="K530" t="s">
        <v>28</v>
      </c>
      <c r="L530" t="s">
        <v>29</v>
      </c>
      <c r="M530" t="s">
        <v>29</v>
      </c>
      <c r="N530" t="s">
        <v>29</v>
      </c>
      <c r="O530" t="s">
        <v>29</v>
      </c>
      <c r="P530">
        <v>1</v>
      </c>
      <c r="Q530">
        <v>0</v>
      </c>
      <c r="R530">
        <v>200</v>
      </c>
      <c r="S530" t="str">
        <f>IF(Table1[[#This Row],[Average_Cost_for_two]]&lt;500,"Low",IF(Table1[[#This Row],[Average_Cost_for_two]]&lt;=1500,"Medium","High"))</f>
        <v>Low</v>
      </c>
      <c r="T530">
        <v>1</v>
      </c>
      <c r="U530">
        <v>2017</v>
      </c>
      <c r="V530">
        <v>1</v>
      </c>
      <c r="W530">
        <v>21</v>
      </c>
      <c r="X530">
        <f>IF(OR(Main!$U530=0,
       Main!$V530=0,
       Main!$W530=0),
   "",
   DATE(Main!$U530,
        Main!$V530,
        Main!$W530)
)</f>
        <v>42756</v>
      </c>
      <c r="Y530">
        <f>Table1[[#This Row],[Average_Cost_for_two]]*VLOOKUP(Table1[[#This Row],[Currency]],currency!$A$2:$B$10,2,FALSE)</f>
        <v>2.4</v>
      </c>
      <c r="Z530" t="str">
        <f>VLOOKUP(C530,country!A:B,2,FALSE)</f>
        <v>India</v>
      </c>
      <c r="AA530">
        <f t="shared" si="8"/>
        <v>1</v>
      </c>
    </row>
    <row r="531" spans="1:27" ht="15.75" customHeight="1" x14ac:dyDescent="0.25">
      <c r="A531">
        <v>18429149</v>
      </c>
      <c r="B531" t="s">
        <v>1329</v>
      </c>
      <c r="C531">
        <v>1</v>
      </c>
      <c r="D531" t="s">
        <v>23</v>
      </c>
      <c r="E531" t="s">
        <v>1330</v>
      </c>
      <c r="F531" t="s">
        <v>209</v>
      </c>
      <c r="G531" t="s">
        <v>208</v>
      </c>
      <c r="H531">
        <v>77.105592099999996</v>
      </c>
      <c r="I531">
        <v>28.639391400000001</v>
      </c>
      <c r="J531" t="s">
        <v>570</v>
      </c>
      <c r="K531" t="s">
        <v>28</v>
      </c>
      <c r="L531" t="s">
        <v>29</v>
      </c>
      <c r="M531" t="s">
        <v>29</v>
      </c>
      <c r="N531" t="s">
        <v>29</v>
      </c>
      <c r="O531" t="s">
        <v>29</v>
      </c>
      <c r="P531">
        <v>1</v>
      </c>
      <c r="Q531">
        <v>0</v>
      </c>
      <c r="R531">
        <v>200</v>
      </c>
      <c r="S531" t="str">
        <f>IF(Table1[[#This Row],[Average_Cost_for_two]]&lt;500,"Low",IF(Table1[[#This Row],[Average_Cost_for_two]]&lt;=1500,"Medium","High"))</f>
        <v>Low</v>
      </c>
      <c r="T531">
        <v>1</v>
      </c>
      <c r="U531">
        <v>2018</v>
      </c>
      <c r="V531">
        <v>1</v>
      </c>
      <c r="W531">
        <v>25</v>
      </c>
      <c r="X531">
        <f>IF(OR(Main!$U531=0,
       Main!$V531=0,
       Main!$W531=0),
   "",
   DATE(Main!$U531,
        Main!$V531,
        Main!$W531)
)</f>
        <v>43125</v>
      </c>
      <c r="Y531">
        <f>Table1[[#This Row],[Average_Cost_for_two]]*VLOOKUP(Table1[[#This Row],[Currency]],currency!$A$2:$B$10,2,FALSE)</f>
        <v>2.4</v>
      </c>
      <c r="Z531" t="str">
        <f>VLOOKUP(C531,country!A:B,2,FALSE)</f>
        <v>India</v>
      </c>
      <c r="AA531">
        <f t="shared" si="8"/>
        <v>1</v>
      </c>
    </row>
    <row r="532" spans="1:27" ht="15.75" customHeight="1" x14ac:dyDescent="0.25">
      <c r="A532">
        <v>18420428</v>
      </c>
      <c r="B532" t="s">
        <v>1331</v>
      </c>
      <c r="C532">
        <v>1</v>
      </c>
      <c r="D532" t="s">
        <v>23</v>
      </c>
      <c r="E532" t="s">
        <v>1332</v>
      </c>
      <c r="F532" t="s">
        <v>214</v>
      </c>
      <c r="G532" t="s">
        <v>215</v>
      </c>
      <c r="H532">
        <v>77.318226769999995</v>
      </c>
      <c r="I532">
        <v>28.667041000000001</v>
      </c>
      <c r="J532" t="s">
        <v>523</v>
      </c>
      <c r="K532" t="s">
        <v>28</v>
      </c>
      <c r="L532" t="s">
        <v>29</v>
      </c>
      <c r="M532" t="s">
        <v>29</v>
      </c>
      <c r="N532" t="s">
        <v>29</v>
      </c>
      <c r="O532" t="s">
        <v>29</v>
      </c>
      <c r="P532">
        <v>1</v>
      </c>
      <c r="Q532">
        <v>0</v>
      </c>
      <c r="R532">
        <v>200</v>
      </c>
      <c r="S532" t="str">
        <f>IF(Table1[[#This Row],[Average_Cost_for_two]]&lt;500,"Low",IF(Table1[[#This Row],[Average_Cost_for_two]]&lt;=1500,"Medium","High"))</f>
        <v>Low</v>
      </c>
      <c r="T532">
        <v>1</v>
      </c>
      <c r="U532">
        <v>2012</v>
      </c>
      <c r="V532">
        <v>1</v>
      </c>
      <c r="W532">
        <v>14</v>
      </c>
      <c r="X532">
        <f>IF(OR(Main!$U532=0,
       Main!$V532=0,
       Main!$W532=0),
   "",
   DATE(Main!$U532,
        Main!$V532,
        Main!$W532)
)</f>
        <v>40922</v>
      </c>
      <c r="Y532">
        <f>Table1[[#This Row],[Average_Cost_for_two]]*VLOOKUP(Table1[[#This Row],[Currency]],currency!$A$2:$B$10,2,FALSE)</f>
        <v>2.4</v>
      </c>
      <c r="Z532" t="str">
        <f>VLOOKUP(C532,country!A:B,2,FALSE)</f>
        <v>India</v>
      </c>
      <c r="AA532">
        <f t="shared" si="8"/>
        <v>1</v>
      </c>
    </row>
    <row r="533" spans="1:27" ht="15.75" customHeight="1" x14ac:dyDescent="0.25">
      <c r="A533">
        <v>18354330</v>
      </c>
      <c r="B533" t="s">
        <v>1333</v>
      </c>
      <c r="C533">
        <v>1</v>
      </c>
      <c r="D533" t="s">
        <v>23</v>
      </c>
      <c r="E533" t="s">
        <v>1334</v>
      </c>
      <c r="F533" t="s">
        <v>734</v>
      </c>
      <c r="G533" t="s">
        <v>735</v>
      </c>
      <c r="H533">
        <v>77.202433220000003</v>
      </c>
      <c r="I533">
        <v>28.558979399999998</v>
      </c>
      <c r="J533" t="s">
        <v>523</v>
      </c>
      <c r="K533" t="s">
        <v>28</v>
      </c>
      <c r="L533" t="s">
        <v>29</v>
      </c>
      <c r="M533" t="s">
        <v>29</v>
      </c>
      <c r="N533" t="s">
        <v>29</v>
      </c>
      <c r="O533" t="s">
        <v>29</v>
      </c>
      <c r="P533">
        <v>1</v>
      </c>
      <c r="Q533">
        <v>0</v>
      </c>
      <c r="R533">
        <v>200</v>
      </c>
      <c r="S533" t="str">
        <f>IF(Table1[[#This Row],[Average_Cost_for_two]]&lt;500,"Low",IF(Table1[[#This Row],[Average_Cost_for_two]]&lt;=1500,"Medium","High"))</f>
        <v>Low</v>
      </c>
      <c r="T533">
        <v>1</v>
      </c>
      <c r="U533">
        <v>2017</v>
      </c>
      <c r="V533">
        <v>12</v>
      </c>
      <c r="W533">
        <v>4</v>
      </c>
      <c r="X533">
        <f>IF(OR(Main!$U533=0,
       Main!$V533=0,
       Main!$W533=0),
   "",
   DATE(Main!$U533,
        Main!$V533,
        Main!$W533)
)</f>
        <v>43073</v>
      </c>
      <c r="Y533">
        <f>Table1[[#This Row],[Average_Cost_for_two]]*VLOOKUP(Table1[[#This Row],[Currency]],currency!$A$2:$B$10,2,FALSE)</f>
        <v>2.4</v>
      </c>
      <c r="Z533" t="str">
        <f>VLOOKUP(C533,country!A:B,2,FALSE)</f>
        <v>India</v>
      </c>
      <c r="AA533">
        <f t="shared" si="8"/>
        <v>4</v>
      </c>
    </row>
    <row r="534" spans="1:27" ht="15.75" customHeight="1" x14ac:dyDescent="0.25">
      <c r="A534">
        <v>18472689</v>
      </c>
      <c r="B534" t="s">
        <v>1335</v>
      </c>
      <c r="C534">
        <v>1</v>
      </c>
      <c r="D534" t="s">
        <v>23</v>
      </c>
      <c r="E534" t="s">
        <v>1336</v>
      </c>
      <c r="F534" t="s">
        <v>364</v>
      </c>
      <c r="G534" t="s">
        <v>365</v>
      </c>
      <c r="H534">
        <v>77.191888199999994</v>
      </c>
      <c r="I534">
        <v>28.528098700000001</v>
      </c>
      <c r="J534" t="s">
        <v>523</v>
      </c>
      <c r="K534" t="s">
        <v>28</v>
      </c>
      <c r="L534" t="s">
        <v>29</v>
      </c>
      <c r="M534" t="s">
        <v>29</v>
      </c>
      <c r="N534" t="s">
        <v>29</v>
      </c>
      <c r="O534" t="s">
        <v>29</v>
      </c>
      <c r="P534">
        <v>1</v>
      </c>
      <c r="Q534">
        <v>0</v>
      </c>
      <c r="R534">
        <v>200</v>
      </c>
      <c r="S534" t="str">
        <f>IF(Table1[[#This Row],[Average_Cost_for_two]]&lt;500,"Low",IF(Table1[[#This Row],[Average_Cost_for_two]]&lt;=1500,"Medium","High"))</f>
        <v>Low</v>
      </c>
      <c r="T534">
        <v>1</v>
      </c>
      <c r="U534">
        <v>2017</v>
      </c>
      <c r="V534">
        <v>12</v>
      </c>
      <c r="W534">
        <v>5</v>
      </c>
      <c r="X534">
        <f>IF(OR(Main!$U534=0,
       Main!$V534=0,
       Main!$W534=0),
   "",
   DATE(Main!$U534,
        Main!$V534,
        Main!$W534)
)</f>
        <v>43074</v>
      </c>
      <c r="Y534">
        <f>Table1[[#This Row],[Average_Cost_for_two]]*VLOOKUP(Table1[[#This Row],[Currency]],currency!$A$2:$B$10,2,FALSE)</f>
        <v>2.4</v>
      </c>
      <c r="Z534" t="str">
        <f>VLOOKUP(C534,country!A:B,2,FALSE)</f>
        <v>India</v>
      </c>
      <c r="AA534">
        <f t="shared" si="8"/>
        <v>4</v>
      </c>
    </row>
    <row r="535" spans="1:27" ht="15.75" customHeight="1" x14ac:dyDescent="0.25">
      <c r="A535">
        <v>18451144</v>
      </c>
      <c r="B535" t="s">
        <v>1337</v>
      </c>
      <c r="C535">
        <v>1</v>
      </c>
      <c r="D535" t="s">
        <v>23</v>
      </c>
      <c r="E535" t="s">
        <v>1338</v>
      </c>
      <c r="F535" t="s">
        <v>127</v>
      </c>
      <c r="G535" t="s">
        <v>128</v>
      </c>
      <c r="H535">
        <v>77.142458899999994</v>
      </c>
      <c r="I535">
        <v>28.658598699999999</v>
      </c>
      <c r="J535" t="s">
        <v>523</v>
      </c>
      <c r="K535" t="s">
        <v>28</v>
      </c>
      <c r="L535" t="s">
        <v>29</v>
      </c>
      <c r="M535" t="s">
        <v>29</v>
      </c>
      <c r="N535" t="s">
        <v>29</v>
      </c>
      <c r="O535" t="s">
        <v>29</v>
      </c>
      <c r="P535">
        <v>1</v>
      </c>
      <c r="Q535">
        <v>0</v>
      </c>
      <c r="R535">
        <v>200</v>
      </c>
      <c r="S535" t="str">
        <f>IF(Table1[[#This Row],[Average_Cost_for_two]]&lt;500,"Low",IF(Table1[[#This Row],[Average_Cost_for_two]]&lt;=1500,"Medium","High"))</f>
        <v>Low</v>
      </c>
      <c r="T535">
        <v>1</v>
      </c>
      <c r="U535">
        <v>2015</v>
      </c>
      <c r="V535">
        <v>12</v>
      </c>
      <c r="W535">
        <v>21</v>
      </c>
      <c r="X535">
        <f>IF(OR(Main!$U535=0,
       Main!$V535=0,
       Main!$W535=0),
   "",
   DATE(Main!$U535,
        Main!$V535,
        Main!$W535)
)</f>
        <v>42359</v>
      </c>
      <c r="Y535">
        <f>Table1[[#This Row],[Average_Cost_for_two]]*VLOOKUP(Table1[[#This Row],[Currency]],currency!$A$2:$B$10,2,FALSE)</f>
        <v>2.4</v>
      </c>
      <c r="Z535" t="str">
        <f>VLOOKUP(C535,country!A:B,2,FALSE)</f>
        <v>India</v>
      </c>
      <c r="AA535">
        <f t="shared" si="8"/>
        <v>4</v>
      </c>
    </row>
    <row r="536" spans="1:27" ht="15.75" customHeight="1" x14ac:dyDescent="0.25">
      <c r="A536">
        <v>18431998</v>
      </c>
      <c r="B536" t="s">
        <v>1339</v>
      </c>
      <c r="C536">
        <v>1</v>
      </c>
      <c r="D536" t="s">
        <v>23</v>
      </c>
      <c r="E536" t="s">
        <v>1340</v>
      </c>
      <c r="F536" t="s">
        <v>51</v>
      </c>
      <c r="G536" t="s">
        <v>52</v>
      </c>
      <c r="H536">
        <v>76.9856999</v>
      </c>
      <c r="I536">
        <v>28.613040900000001</v>
      </c>
      <c r="J536" t="s">
        <v>1262</v>
      </c>
      <c r="K536" t="s">
        <v>28</v>
      </c>
      <c r="L536" t="s">
        <v>29</v>
      </c>
      <c r="M536" t="s">
        <v>29</v>
      </c>
      <c r="N536" t="s">
        <v>29</v>
      </c>
      <c r="O536" t="s">
        <v>29</v>
      </c>
      <c r="P536">
        <v>1</v>
      </c>
      <c r="Q536">
        <v>0</v>
      </c>
      <c r="R536">
        <v>200</v>
      </c>
      <c r="S536" t="str">
        <f>IF(Table1[[#This Row],[Average_Cost_for_two]]&lt;500,"Low",IF(Table1[[#This Row],[Average_Cost_for_two]]&lt;=1500,"Medium","High"))</f>
        <v>Low</v>
      </c>
      <c r="T536">
        <v>1</v>
      </c>
      <c r="U536">
        <v>2018</v>
      </c>
      <c r="V536">
        <v>12</v>
      </c>
      <c r="W536">
        <v>3</v>
      </c>
      <c r="X536">
        <f>IF(OR(Main!$U536=0,
       Main!$V536=0,
       Main!$W536=0),
   "",
   DATE(Main!$U536,
        Main!$V536,
        Main!$W536)
)</f>
        <v>43437</v>
      </c>
      <c r="Y536">
        <f>Table1[[#This Row],[Average_Cost_for_two]]*VLOOKUP(Table1[[#This Row],[Currency]],currency!$A$2:$B$10,2,FALSE)</f>
        <v>2.4</v>
      </c>
      <c r="Z536" t="str">
        <f>VLOOKUP(C536,country!A:B,2,FALSE)</f>
        <v>India</v>
      </c>
      <c r="AA536">
        <f t="shared" si="8"/>
        <v>4</v>
      </c>
    </row>
    <row r="537" spans="1:27" ht="15.75" customHeight="1" x14ac:dyDescent="0.25">
      <c r="A537">
        <v>18430576</v>
      </c>
      <c r="B537" t="s">
        <v>1341</v>
      </c>
      <c r="C537">
        <v>1</v>
      </c>
      <c r="D537" t="s">
        <v>23</v>
      </c>
      <c r="E537" t="s">
        <v>1342</v>
      </c>
      <c r="F537" t="s">
        <v>51</v>
      </c>
      <c r="G537" t="s">
        <v>52</v>
      </c>
      <c r="H537">
        <v>76.993457000000006</v>
      </c>
      <c r="I537">
        <v>28.590548399999999</v>
      </c>
      <c r="J537" t="s">
        <v>533</v>
      </c>
      <c r="K537" t="s">
        <v>28</v>
      </c>
      <c r="L537" t="s">
        <v>29</v>
      </c>
      <c r="M537" t="s">
        <v>29</v>
      </c>
      <c r="N537" t="s">
        <v>29</v>
      </c>
      <c r="O537" t="s">
        <v>29</v>
      </c>
      <c r="P537">
        <v>1</v>
      </c>
      <c r="Q537">
        <v>0</v>
      </c>
      <c r="R537">
        <v>200</v>
      </c>
      <c r="S537" t="str">
        <f>IF(Table1[[#This Row],[Average_Cost_for_two]]&lt;500,"Low",IF(Table1[[#This Row],[Average_Cost_for_two]]&lt;=1500,"Medium","High"))</f>
        <v>Low</v>
      </c>
      <c r="T537">
        <v>1</v>
      </c>
      <c r="U537">
        <v>2017</v>
      </c>
      <c r="V537">
        <v>12</v>
      </c>
      <c r="W537">
        <v>28</v>
      </c>
      <c r="X537">
        <f>IF(OR(Main!$U537=0,
       Main!$V537=0,
       Main!$W537=0),
   "",
   DATE(Main!$U537,
        Main!$V537,
        Main!$W537)
)</f>
        <v>43097</v>
      </c>
      <c r="Y537">
        <f>Table1[[#This Row],[Average_Cost_for_two]]*VLOOKUP(Table1[[#This Row],[Currency]],currency!$A$2:$B$10,2,FALSE)</f>
        <v>2.4</v>
      </c>
      <c r="Z537" t="str">
        <f>VLOOKUP(C537,country!A:B,2,FALSE)</f>
        <v>India</v>
      </c>
      <c r="AA537">
        <f t="shared" si="8"/>
        <v>4</v>
      </c>
    </row>
    <row r="538" spans="1:27" ht="15.75" customHeight="1" x14ac:dyDescent="0.25">
      <c r="A538">
        <v>18462571</v>
      </c>
      <c r="B538" t="s">
        <v>1343</v>
      </c>
      <c r="C538">
        <v>1</v>
      </c>
      <c r="D538" t="s">
        <v>23</v>
      </c>
      <c r="E538" t="s">
        <v>1344</v>
      </c>
      <c r="F538" t="s">
        <v>98</v>
      </c>
      <c r="G538" t="s">
        <v>99</v>
      </c>
      <c r="H538">
        <v>77.1357857</v>
      </c>
      <c r="I538">
        <v>28.622309600000001</v>
      </c>
      <c r="J538" t="s">
        <v>682</v>
      </c>
      <c r="K538" t="s">
        <v>28</v>
      </c>
      <c r="L538" t="s">
        <v>29</v>
      </c>
      <c r="M538" t="s">
        <v>29</v>
      </c>
      <c r="N538" t="s">
        <v>29</v>
      </c>
      <c r="O538" t="s">
        <v>29</v>
      </c>
      <c r="P538">
        <v>1</v>
      </c>
      <c r="Q538">
        <v>0</v>
      </c>
      <c r="R538">
        <v>200</v>
      </c>
      <c r="S538" t="str">
        <f>IF(Table1[[#This Row],[Average_Cost_for_two]]&lt;500,"Low",IF(Table1[[#This Row],[Average_Cost_for_two]]&lt;=1500,"Medium","High"))</f>
        <v>Low</v>
      </c>
      <c r="T538">
        <v>1</v>
      </c>
      <c r="U538">
        <v>2015</v>
      </c>
      <c r="V538">
        <v>12</v>
      </c>
      <c r="W538">
        <v>24</v>
      </c>
      <c r="X538">
        <f>IF(OR(Main!$U538=0,
       Main!$V538=0,
       Main!$W538=0),
   "",
   DATE(Main!$U538,
        Main!$V538,
        Main!$W538)
)</f>
        <v>42362</v>
      </c>
      <c r="Y538">
        <f>Table1[[#This Row],[Average_Cost_for_two]]*VLOOKUP(Table1[[#This Row],[Currency]],currency!$A$2:$B$10,2,FALSE)</f>
        <v>2.4</v>
      </c>
      <c r="Z538" t="str">
        <f>VLOOKUP(C538,country!A:B,2,FALSE)</f>
        <v>India</v>
      </c>
      <c r="AA538">
        <f t="shared" si="8"/>
        <v>4</v>
      </c>
    </row>
    <row r="539" spans="1:27" ht="15.75" customHeight="1" x14ac:dyDescent="0.25">
      <c r="A539">
        <v>306657</v>
      </c>
      <c r="B539" t="s">
        <v>1345</v>
      </c>
      <c r="C539">
        <v>1</v>
      </c>
      <c r="D539" t="s">
        <v>23</v>
      </c>
      <c r="E539" t="s">
        <v>1346</v>
      </c>
      <c r="F539" t="s">
        <v>59</v>
      </c>
      <c r="G539" t="s">
        <v>60</v>
      </c>
      <c r="H539">
        <v>77.068668000000002</v>
      </c>
      <c r="I539">
        <v>28.604047699999999</v>
      </c>
      <c r="J539" t="s">
        <v>492</v>
      </c>
      <c r="K539" t="s">
        <v>28</v>
      </c>
      <c r="L539" t="s">
        <v>29</v>
      </c>
      <c r="M539" t="s">
        <v>29</v>
      </c>
      <c r="N539" t="s">
        <v>29</v>
      </c>
      <c r="O539" t="s">
        <v>29</v>
      </c>
      <c r="P539">
        <v>1</v>
      </c>
      <c r="Q539">
        <v>0</v>
      </c>
      <c r="R539">
        <v>200</v>
      </c>
      <c r="S539" t="str">
        <f>IF(Table1[[#This Row],[Average_Cost_for_two]]&lt;500,"Low",IF(Table1[[#This Row],[Average_Cost_for_two]]&lt;=1500,"Medium","High"))</f>
        <v>Low</v>
      </c>
      <c r="T539">
        <v>1</v>
      </c>
      <c r="U539">
        <v>2011</v>
      </c>
      <c r="V539">
        <v>12</v>
      </c>
      <c r="W539">
        <v>16</v>
      </c>
      <c r="X539">
        <f>IF(OR(Main!$U539=0,
       Main!$V539=0,
       Main!$W539=0),
   "",
   DATE(Main!$U539,
        Main!$V539,
        Main!$W539)
)</f>
        <v>40893</v>
      </c>
      <c r="Y539">
        <f>Table1[[#This Row],[Average_Cost_for_two]]*VLOOKUP(Table1[[#This Row],[Currency]],currency!$A$2:$B$10,2,FALSE)</f>
        <v>2.4</v>
      </c>
      <c r="Z539" t="str">
        <f>VLOOKUP(C539,country!A:B,2,FALSE)</f>
        <v>India</v>
      </c>
      <c r="AA539">
        <f t="shared" si="8"/>
        <v>4</v>
      </c>
    </row>
    <row r="540" spans="1:27" ht="15.75" customHeight="1" x14ac:dyDescent="0.25">
      <c r="A540">
        <v>18486866</v>
      </c>
      <c r="B540" t="s">
        <v>1347</v>
      </c>
      <c r="C540">
        <v>1</v>
      </c>
      <c r="D540" t="s">
        <v>23</v>
      </c>
      <c r="E540" t="s">
        <v>1348</v>
      </c>
      <c r="F540" t="s">
        <v>63</v>
      </c>
      <c r="G540" t="s">
        <v>64</v>
      </c>
      <c r="H540">
        <v>77.176240300000003</v>
      </c>
      <c r="I540">
        <v>28.565983299999999</v>
      </c>
      <c r="J540" t="s">
        <v>1349</v>
      </c>
      <c r="K540" t="s">
        <v>28</v>
      </c>
      <c r="L540" t="s">
        <v>29</v>
      </c>
      <c r="M540" t="s">
        <v>29</v>
      </c>
      <c r="N540" t="s">
        <v>29</v>
      </c>
      <c r="O540" t="s">
        <v>29</v>
      </c>
      <c r="P540">
        <v>1</v>
      </c>
      <c r="Q540">
        <v>0</v>
      </c>
      <c r="R540">
        <v>200</v>
      </c>
      <c r="S540" t="str">
        <f>IF(Table1[[#This Row],[Average_Cost_for_two]]&lt;500,"Low",IF(Table1[[#This Row],[Average_Cost_for_two]]&lt;=1500,"Medium","High"))</f>
        <v>Low</v>
      </c>
      <c r="T540">
        <v>1</v>
      </c>
      <c r="U540">
        <v>2015</v>
      </c>
      <c r="V540">
        <v>12</v>
      </c>
      <c r="W540">
        <v>26</v>
      </c>
      <c r="X540">
        <f>IF(OR(Main!$U540=0,
       Main!$V540=0,
       Main!$W540=0),
   "",
   DATE(Main!$U540,
        Main!$V540,
        Main!$W540)
)</f>
        <v>42364</v>
      </c>
      <c r="Y540">
        <f>Table1[[#This Row],[Average_Cost_for_two]]*VLOOKUP(Table1[[#This Row],[Currency]],currency!$A$2:$B$10,2,FALSE)</f>
        <v>2.4</v>
      </c>
      <c r="Z540" t="str">
        <f>VLOOKUP(C540,country!A:B,2,FALSE)</f>
        <v>India</v>
      </c>
      <c r="AA540">
        <f t="shared" si="8"/>
        <v>4</v>
      </c>
    </row>
    <row r="541" spans="1:27" ht="15.75" customHeight="1" x14ac:dyDescent="0.25">
      <c r="A541">
        <v>18447302</v>
      </c>
      <c r="B541" t="s">
        <v>1350</v>
      </c>
      <c r="C541">
        <v>1</v>
      </c>
      <c r="D541" t="s">
        <v>23</v>
      </c>
      <c r="E541" t="s">
        <v>1351</v>
      </c>
      <c r="F541" t="s">
        <v>79</v>
      </c>
      <c r="G541" t="s">
        <v>80</v>
      </c>
      <c r="H541">
        <v>77.2569041</v>
      </c>
      <c r="I541">
        <v>28.574476799999999</v>
      </c>
      <c r="J541" t="s">
        <v>689</v>
      </c>
      <c r="K541" t="s">
        <v>28</v>
      </c>
      <c r="L541" t="s">
        <v>29</v>
      </c>
      <c r="M541" t="s">
        <v>29</v>
      </c>
      <c r="N541" t="s">
        <v>29</v>
      </c>
      <c r="O541" t="s">
        <v>29</v>
      </c>
      <c r="P541">
        <v>1</v>
      </c>
      <c r="Q541">
        <v>0</v>
      </c>
      <c r="R541">
        <v>200</v>
      </c>
      <c r="S541" t="str">
        <f>IF(Table1[[#This Row],[Average_Cost_for_two]]&lt;500,"Low",IF(Table1[[#This Row],[Average_Cost_for_two]]&lt;=1500,"Medium","High"))</f>
        <v>Low</v>
      </c>
      <c r="T541">
        <v>1</v>
      </c>
      <c r="U541">
        <v>2017</v>
      </c>
      <c r="V541">
        <v>11</v>
      </c>
      <c r="W541">
        <v>25</v>
      </c>
      <c r="X541">
        <f>IF(OR(Main!$U541=0,
       Main!$V541=0,
       Main!$W541=0),
   "",
   DATE(Main!$U541,
        Main!$V541,
        Main!$W541)
)</f>
        <v>43064</v>
      </c>
      <c r="Y541">
        <f>Table1[[#This Row],[Average_Cost_for_two]]*VLOOKUP(Table1[[#This Row],[Currency]],currency!$A$2:$B$10,2,FALSE)</f>
        <v>2.4</v>
      </c>
      <c r="Z541" t="str">
        <f>VLOOKUP(C541,country!A:B,2,FALSE)</f>
        <v>India</v>
      </c>
      <c r="AA541">
        <f t="shared" si="8"/>
        <v>4</v>
      </c>
    </row>
    <row r="542" spans="1:27" ht="15.75" customHeight="1" x14ac:dyDescent="0.25">
      <c r="A542">
        <v>18486879</v>
      </c>
      <c r="B542" t="s">
        <v>1352</v>
      </c>
      <c r="C542">
        <v>1</v>
      </c>
      <c r="D542" t="s">
        <v>23</v>
      </c>
      <c r="E542" t="s">
        <v>1353</v>
      </c>
      <c r="F542" t="s">
        <v>177</v>
      </c>
      <c r="G542" t="s">
        <v>178</v>
      </c>
      <c r="H542">
        <v>77.160367199999996</v>
      </c>
      <c r="I542">
        <v>28.497583500000001</v>
      </c>
      <c r="J542" t="s">
        <v>1354</v>
      </c>
      <c r="K542" t="s">
        <v>28</v>
      </c>
      <c r="L542" t="s">
        <v>29</v>
      </c>
      <c r="M542" t="s">
        <v>29</v>
      </c>
      <c r="N542" t="s">
        <v>29</v>
      </c>
      <c r="O542" t="s">
        <v>29</v>
      </c>
      <c r="P542">
        <v>1</v>
      </c>
      <c r="Q542">
        <v>0</v>
      </c>
      <c r="R542">
        <v>200</v>
      </c>
      <c r="S542" t="str">
        <f>IF(Table1[[#This Row],[Average_Cost_for_two]]&lt;500,"Low",IF(Table1[[#This Row],[Average_Cost_for_two]]&lt;=1500,"Medium","High"))</f>
        <v>Low</v>
      </c>
      <c r="T542">
        <v>1</v>
      </c>
      <c r="U542">
        <v>2016</v>
      </c>
      <c r="V542">
        <v>11</v>
      </c>
      <c r="W542">
        <v>25</v>
      </c>
      <c r="X542">
        <f>IF(OR(Main!$U542=0,
       Main!$V542=0,
       Main!$W542=0),
   "",
   DATE(Main!$U542,
        Main!$V542,
        Main!$W542)
)</f>
        <v>42699</v>
      </c>
      <c r="Y542">
        <f>Table1[[#This Row],[Average_Cost_for_two]]*VLOOKUP(Table1[[#This Row],[Currency]],currency!$A$2:$B$10,2,FALSE)</f>
        <v>2.4</v>
      </c>
      <c r="Z542" t="str">
        <f>VLOOKUP(C542,country!A:B,2,FALSE)</f>
        <v>India</v>
      </c>
      <c r="AA542">
        <f t="shared" si="8"/>
        <v>4</v>
      </c>
    </row>
    <row r="543" spans="1:27" ht="15.75" customHeight="1" x14ac:dyDescent="0.25">
      <c r="A543">
        <v>18313125</v>
      </c>
      <c r="B543" t="s">
        <v>1355</v>
      </c>
      <c r="C543">
        <v>1</v>
      </c>
      <c r="D543" t="s">
        <v>23</v>
      </c>
      <c r="E543" t="s">
        <v>1356</v>
      </c>
      <c r="F543" t="s">
        <v>51</v>
      </c>
      <c r="G543" t="s">
        <v>52</v>
      </c>
      <c r="H543">
        <v>76.962124399999993</v>
      </c>
      <c r="I543">
        <v>28.636080799999998</v>
      </c>
      <c r="J543" t="s">
        <v>1357</v>
      </c>
      <c r="K543" t="s">
        <v>28</v>
      </c>
      <c r="L543" t="s">
        <v>29</v>
      </c>
      <c r="M543" t="s">
        <v>29</v>
      </c>
      <c r="N543" t="s">
        <v>29</v>
      </c>
      <c r="O543" t="s">
        <v>29</v>
      </c>
      <c r="P543">
        <v>1</v>
      </c>
      <c r="Q543">
        <v>0</v>
      </c>
      <c r="R543">
        <v>200</v>
      </c>
      <c r="S543" t="str">
        <f>IF(Table1[[#This Row],[Average_Cost_for_two]]&lt;500,"Low",IF(Table1[[#This Row],[Average_Cost_for_two]]&lt;=1500,"Medium","High"))</f>
        <v>Low</v>
      </c>
      <c r="T543">
        <v>1</v>
      </c>
      <c r="U543">
        <v>2010</v>
      </c>
      <c r="V543">
        <v>11</v>
      </c>
      <c r="W543">
        <v>12</v>
      </c>
      <c r="X543">
        <f>IF(OR(Main!$U543=0,
       Main!$V543=0,
       Main!$W543=0),
   "",
   DATE(Main!$U543,
        Main!$V543,
        Main!$W543)
)</f>
        <v>40494</v>
      </c>
      <c r="Y543">
        <f>Table1[[#This Row],[Average_Cost_for_two]]*VLOOKUP(Table1[[#This Row],[Currency]],currency!$A$2:$B$10,2,FALSE)</f>
        <v>2.4</v>
      </c>
      <c r="Z543" t="str">
        <f>VLOOKUP(C543,country!A:B,2,FALSE)</f>
        <v>India</v>
      </c>
      <c r="AA543">
        <f t="shared" si="8"/>
        <v>4</v>
      </c>
    </row>
    <row r="544" spans="1:27" ht="15.75" customHeight="1" x14ac:dyDescent="0.25">
      <c r="A544">
        <v>312161</v>
      </c>
      <c r="B544" t="s">
        <v>1358</v>
      </c>
      <c r="C544">
        <v>1</v>
      </c>
      <c r="D544" t="s">
        <v>23</v>
      </c>
      <c r="E544" t="s">
        <v>1359</v>
      </c>
      <c r="F544" t="s">
        <v>59</v>
      </c>
      <c r="G544" t="s">
        <v>60</v>
      </c>
      <c r="H544">
        <v>77.091004100000006</v>
      </c>
      <c r="I544">
        <v>28.588500100000001</v>
      </c>
      <c r="J544" t="s">
        <v>1360</v>
      </c>
      <c r="K544" t="s">
        <v>28</v>
      </c>
      <c r="L544" t="s">
        <v>29</v>
      </c>
      <c r="M544" t="s">
        <v>29</v>
      </c>
      <c r="N544" t="s">
        <v>29</v>
      </c>
      <c r="O544" t="s">
        <v>29</v>
      </c>
      <c r="P544">
        <v>1</v>
      </c>
      <c r="Q544">
        <v>0</v>
      </c>
      <c r="R544">
        <v>200</v>
      </c>
      <c r="S544" t="str">
        <f>IF(Table1[[#This Row],[Average_Cost_for_two]]&lt;500,"Low",IF(Table1[[#This Row],[Average_Cost_for_two]]&lt;=1500,"Medium","High"))</f>
        <v>Low</v>
      </c>
      <c r="T544">
        <v>1</v>
      </c>
      <c r="U544">
        <v>2016</v>
      </c>
      <c r="V544">
        <v>11</v>
      </c>
      <c r="W544">
        <v>2</v>
      </c>
      <c r="X544">
        <f>IF(OR(Main!$U544=0,
       Main!$V544=0,
       Main!$W544=0),
   "",
   DATE(Main!$U544,
        Main!$V544,
        Main!$W544)
)</f>
        <v>42676</v>
      </c>
      <c r="Y544">
        <f>Table1[[#This Row],[Average_Cost_for_two]]*VLOOKUP(Table1[[#This Row],[Currency]],currency!$A$2:$B$10,2,FALSE)</f>
        <v>2.4</v>
      </c>
      <c r="Z544" t="str">
        <f>VLOOKUP(C544,country!A:B,2,FALSE)</f>
        <v>India</v>
      </c>
      <c r="AA544">
        <f t="shared" si="8"/>
        <v>4</v>
      </c>
    </row>
    <row r="545" spans="1:27" ht="15.75" customHeight="1" x14ac:dyDescent="0.25">
      <c r="A545">
        <v>308832</v>
      </c>
      <c r="B545" t="s">
        <v>1361</v>
      </c>
      <c r="C545">
        <v>1</v>
      </c>
      <c r="D545" t="s">
        <v>23</v>
      </c>
      <c r="E545" t="s">
        <v>1362</v>
      </c>
      <c r="F545" t="s">
        <v>229</v>
      </c>
      <c r="G545" t="s">
        <v>230</v>
      </c>
      <c r="H545">
        <v>77.290953500000001</v>
      </c>
      <c r="I545">
        <v>28.634276700000001</v>
      </c>
      <c r="J545" t="s">
        <v>1363</v>
      </c>
      <c r="K545" t="s">
        <v>28</v>
      </c>
      <c r="L545" t="s">
        <v>29</v>
      </c>
      <c r="M545" t="s">
        <v>29</v>
      </c>
      <c r="N545" t="s">
        <v>29</v>
      </c>
      <c r="O545" t="s">
        <v>29</v>
      </c>
      <c r="P545">
        <v>1</v>
      </c>
      <c r="Q545">
        <v>0</v>
      </c>
      <c r="R545">
        <v>200</v>
      </c>
      <c r="S545" t="str">
        <f>IF(Table1[[#This Row],[Average_Cost_for_two]]&lt;500,"Low",IF(Table1[[#This Row],[Average_Cost_for_two]]&lt;=1500,"Medium","High"))</f>
        <v>Low</v>
      </c>
      <c r="T545">
        <v>1</v>
      </c>
      <c r="U545">
        <v>2013</v>
      </c>
      <c r="V545">
        <v>11</v>
      </c>
      <c r="W545">
        <v>20</v>
      </c>
      <c r="X545">
        <f>IF(OR(Main!$U545=0,
       Main!$V545=0,
       Main!$W545=0),
   "",
   DATE(Main!$U545,
        Main!$V545,
        Main!$W545)
)</f>
        <v>41598</v>
      </c>
      <c r="Y545">
        <f>Table1[[#This Row],[Average_Cost_for_two]]*VLOOKUP(Table1[[#This Row],[Currency]],currency!$A$2:$B$10,2,FALSE)</f>
        <v>2.4</v>
      </c>
      <c r="Z545" t="str">
        <f>VLOOKUP(C545,country!A:B,2,FALSE)</f>
        <v>India</v>
      </c>
      <c r="AA545">
        <f t="shared" si="8"/>
        <v>4</v>
      </c>
    </row>
    <row r="546" spans="1:27" ht="15.75" customHeight="1" x14ac:dyDescent="0.25">
      <c r="A546">
        <v>18449638</v>
      </c>
      <c r="B546" t="s">
        <v>1364</v>
      </c>
      <c r="C546">
        <v>1</v>
      </c>
      <c r="D546" t="s">
        <v>23</v>
      </c>
      <c r="E546" t="s">
        <v>330</v>
      </c>
      <c r="F546" t="s">
        <v>149</v>
      </c>
      <c r="G546" t="s">
        <v>150</v>
      </c>
      <c r="H546">
        <v>77.235813300000004</v>
      </c>
      <c r="I546">
        <v>28.641303400000002</v>
      </c>
      <c r="J546" t="s">
        <v>523</v>
      </c>
      <c r="K546" t="s">
        <v>28</v>
      </c>
      <c r="L546" t="s">
        <v>29</v>
      </c>
      <c r="M546" t="s">
        <v>29</v>
      </c>
      <c r="N546" t="s">
        <v>29</v>
      </c>
      <c r="O546" t="s">
        <v>29</v>
      </c>
      <c r="P546">
        <v>1</v>
      </c>
      <c r="Q546">
        <v>0</v>
      </c>
      <c r="R546">
        <v>200</v>
      </c>
      <c r="S546" t="str">
        <f>IF(Table1[[#This Row],[Average_Cost_for_two]]&lt;500,"Low",IF(Table1[[#This Row],[Average_Cost_for_two]]&lt;=1500,"Medium","High"))</f>
        <v>Low</v>
      </c>
      <c r="T546">
        <v>1</v>
      </c>
      <c r="U546">
        <v>2011</v>
      </c>
      <c r="V546">
        <v>10</v>
      </c>
      <c r="W546">
        <v>8</v>
      </c>
      <c r="X546">
        <f>IF(OR(Main!$U546=0,
       Main!$V546=0,
       Main!$W546=0),
   "",
   DATE(Main!$U546,
        Main!$V546,
        Main!$W546)
)</f>
        <v>40824</v>
      </c>
      <c r="Y546">
        <f>Table1[[#This Row],[Average_Cost_for_two]]*VLOOKUP(Table1[[#This Row],[Currency]],currency!$A$2:$B$10,2,FALSE)</f>
        <v>2.4</v>
      </c>
      <c r="Z546" t="str">
        <f>VLOOKUP(C546,country!A:B,2,FALSE)</f>
        <v>India</v>
      </c>
      <c r="AA546">
        <f t="shared" si="8"/>
        <v>4</v>
      </c>
    </row>
    <row r="547" spans="1:27" ht="15.75" customHeight="1" x14ac:dyDescent="0.25">
      <c r="A547">
        <v>18433871</v>
      </c>
      <c r="B547" t="s">
        <v>1365</v>
      </c>
      <c r="C547">
        <v>1</v>
      </c>
      <c r="D547" t="s">
        <v>23</v>
      </c>
      <c r="E547" t="s">
        <v>1366</v>
      </c>
      <c r="F547" t="s">
        <v>163</v>
      </c>
      <c r="G547" t="s">
        <v>164</v>
      </c>
      <c r="H547">
        <v>77.283182800000006</v>
      </c>
      <c r="I547">
        <v>28.659873000000001</v>
      </c>
      <c r="J547" t="s">
        <v>708</v>
      </c>
      <c r="K547" t="s">
        <v>28</v>
      </c>
      <c r="L547" t="s">
        <v>29</v>
      </c>
      <c r="M547" t="s">
        <v>29</v>
      </c>
      <c r="N547" t="s">
        <v>29</v>
      </c>
      <c r="O547" t="s">
        <v>29</v>
      </c>
      <c r="P547">
        <v>1</v>
      </c>
      <c r="Q547">
        <v>0</v>
      </c>
      <c r="R547">
        <v>200</v>
      </c>
      <c r="S547" t="str">
        <f>IF(Table1[[#This Row],[Average_Cost_for_two]]&lt;500,"Low",IF(Table1[[#This Row],[Average_Cost_for_two]]&lt;=1500,"Medium","High"))</f>
        <v>Low</v>
      </c>
      <c r="T547">
        <v>1</v>
      </c>
      <c r="U547">
        <v>2018</v>
      </c>
      <c r="V547">
        <v>10</v>
      </c>
      <c r="W547">
        <v>8</v>
      </c>
      <c r="X547">
        <f>IF(OR(Main!$U547=0,
       Main!$V547=0,
       Main!$W547=0),
   "",
   DATE(Main!$U547,
        Main!$V547,
        Main!$W547)
)</f>
        <v>43381</v>
      </c>
      <c r="Y547">
        <f>Table1[[#This Row],[Average_Cost_for_two]]*VLOOKUP(Table1[[#This Row],[Currency]],currency!$A$2:$B$10,2,FALSE)</f>
        <v>2.4</v>
      </c>
      <c r="Z547" t="str">
        <f>VLOOKUP(C547,country!A:B,2,FALSE)</f>
        <v>India</v>
      </c>
      <c r="AA547">
        <f t="shared" si="8"/>
        <v>4</v>
      </c>
    </row>
    <row r="548" spans="1:27" ht="15.75" customHeight="1" x14ac:dyDescent="0.25">
      <c r="A548">
        <v>18421459</v>
      </c>
      <c r="B548" t="s">
        <v>1027</v>
      </c>
      <c r="C548">
        <v>1</v>
      </c>
      <c r="D548" t="s">
        <v>23</v>
      </c>
      <c r="E548" t="s">
        <v>1367</v>
      </c>
      <c r="F548" t="s">
        <v>45</v>
      </c>
      <c r="G548" t="s">
        <v>46</v>
      </c>
      <c r="H548">
        <v>77.215701499999994</v>
      </c>
      <c r="I548">
        <v>28.7105709</v>
      </c>
      <c r="J548" t="s">
        <v>495</v>
      </c>
      <c r="K548" t="s">
        <v>28</v>
      </c>
      <c r="L548" t="s">
        <v>29</v>
      </c>
      <c r="M548" t="s">
        <v>29</v>
      </c>
      <c r="N548" t="s">
        <v>29</v>
      </c>
      <c r="O548" t="s">
        <v>29</v>
      </c>
      <c r="P548">
        <v>1</v>
      </c>
      <c r="Q548">
        <v>0</v>
      </c>
      <c r="R548">
        <v>200</v>
      </c>
      <c r="S548" t="str">
        <f>IF(Table1[[#This Row],[Average_Cost_for_two]]&lt;500,"Low",IF(Table1[[#This Row],[Average_Cost_for_two]]&lt;=1500,"Medium","High"))</f>
        <v>Low</v>
      </c>
      <c r="T548">
        <v>1</v>
      </c>
      <c r="U548">
        <v>2011</v>
      </c>
      <c r="V548">
        <v>10</v>
      </c>
      <c r="W548">
        <v>26</v>
      </c>
      <c r="X548">
        <f>IF(OR(Main!$U548=0,
       Main!$V548=0,
       Main!$W548=0),
   "",
   DATE(Main!$U548,
        Main!$V548,
        Main!$W548)
)</f>
        <v>40842</v>
      </c>
      <c r="Y548">
        <f>Table1[[#This Row],[Average_Cost_for_two]]*VLOOKUP(Table1[[#This Row],[Currency]],currency!$A$2:$B$10,2,FALSE)</f>
        <v>2.4</v>
      </c>
      <c r="Z548" t="str">
        <f>VLOOKUP(C548,country!A:B,2,FALSE)</f>
        <v>India</v>
      </c>
      <c r="AA548">
        <f t="shared" si="8"/>
        <v>4</v>
      </c>
    </row>
    <row r="549" spans="1:27" ht="15.75" customHeight="1" x14ac:dyDescent="0.25">
      <c r="A549">
        <v>18294222</v>
      </c>
      <c r="B549" t="s">
        <v>1368</v>
      </c>
      <c r="C549">
        <v>1</v>
      </c>
      <c r="D549" t="s">
        <v>23</v>
      </c>
      <c r="E549" t="s">
        <v>1369</v>
      </c>
      <c r="F549" t="s">
        <v>108</v>
      </c>
      <c r="G549" t="s">
        <v>109</v>
      </c>
      <c r="H549">
        <v>77.283732560000004</v>
      </c>
      <c r="I549">
        <v>28.621039889999999</v>
      </c>
      <c r="J549" t="s">
        <v>1370</v>
      </c>
      <c r="K549" t="s">
        <v>28</v>
      </c>
      <c r="L549" t="s">
        <v>29</v>
      </c>
      <c r="M549" t="s">
        <v>29</v>
      </c>
      <c r="N549" t="s">
        <v>29</v>
      </c>
      <c r="O549" t="s">
        <v>29</v>
      </c>
      <c r="P549">
        <v>1</v>
      </c>
      <c r="Q549">
        <v>0</v>
      </c>
      <c r="R549">
        <v>200</v>
      </c>
      <c r="S549" t="str">
        <f>IF(Table1[[#This Row],[Average_Cost_for_two]]&lt;500,"Low",IF(Table1[[#This Row],[Average_Cost_for_two]]&lt;=1500,"Medium","High"))</f>
        <v>Low</v>
      </c>
      <c r="T549">
        <v>1</v>
      </c>
      <c r="U549">
        <v>2015</v>
      </c>
      <c r="V549">
        <v>10</v>
      </c>
      <c r="W549">
        <v>6</v>
      </c>
      <c r="X549">
        <f>IF(OR(Main!$U549=0,
       Main!$V549=0,
       Main!$W549=0),
   "",
   DATE(Main!$U549,
        Main!$V549,
        Main!$W549)
)</f>
        <v>42283</v>
      </c>
      <c r="Y549">
        <f>Table1[[#This Row],[Average_Cost_for_two]]*VLOOKUP(Table1[[#This Row],[Currency]],currency!$A$2:$B$10,2,FALSE)</f>
        <v>2.4</v>
      </c>
      <c r="Z549" t="str">
        <f>VLOOKUP(C549,country!A:B,2,FALSE)</f>
        <v>India</v>
      </c>
      <c r="AA549">
        <f t="shared" si="8"/>
        <v>4</v>
      </c>
    </row>
    <row r="550" spans="1:27" ht="15.75" customHeight="1" x14ac:dyDescent="0.25">
      <c r="A550">
        <v>18378023</v>
      </c>
      <c r="B550" t="s">
        <v>1371</v>
      </c>
      <c r="C550">
        <v>1</v>
      </c>
      <c r="D550" t="s">
        <v>23</v>
      </c>
      <c r="E550" t="s">
        <v>1372</v>
      </c>
      <c r="F550" t="s">
        <v>229</v>
      </c>
      <c r="G550" t="s">
        <v>230</v>
      </c>
      <c r="H550">
        <v>77.295989899999995</v>
      </c>
      <c r="I550">
        <v>28.642851799999999</v>
      </c>
      <c r="J550" t="s">
        <v>556</v>
      </c>
      <c r="K550" t="s">
        <v>28</v>
      </c>
      <c r="L550" t="s">
        <v>29</v>
      </c>
      <c r="M550" t="s">
        <v>29</v>
      </c>
      <c r="N550" t="s">
        <v>29</v>
      </c>
      <c r="O550" t="s">
        <v>29</v>
      </c>
      <c r="P550">
        <v>1</v>
      </c>
      <c r="Q550">
        <v>0</v>
      </c>
      <c r="R550">
        <v>200</v>
      </c>
      <c r="S550" t="str">
        <f>IF(Table1[[#This Row],[Average_Cost_for_two]]&lt;500,"Low",IF(Table1[[#This Row],[Average_Cost_for_two]]&lt;=1500,"Medium","High"))</f>
        <v>Low</v>
      </c>
      <c r="T550">
        <v>1</v>
      </c>
      <c r="U550">
        <v>2011</v>
      </c>
      <c r="V550">
        <v>10</v>
      </c>
      <c r="W550">
        <v>5</v>
      </c>
      <c r="X550">
        <f>IF(OR(Main!$U550=0,
       Main!$V550=0,
       Main!$W550=0),
   "",
   DATE(Main!$U550,
        Main!$V550,
        Main!$W550)
)</f>
        <v>40821</v>
      </c>
      <c r="Y550">
        <f>Table1[[#This Row],[Average_Cost_for_two]]*VLOOKUP(Table1[[#This Row],[Currency]],currency!$A$2:$B$10,2,FALSE)</f>
        <v>2.4</v>
      </c>
      <c r="Z550" t="str">
        <f>VLOOKUP(C550,country!A:B,2,FALSE)</f>
        <v>India</v>
      </c>
      <c r="AA550">
        <f t="shared" si="8"/>
        <v>4</v>
      </c>
    </row>
    <row r="551" spans="1:27" ht="15.75" customHeight="1" x14ac:dyDescent="0.25">
      <c r="A551">
        <v>18492061</v>
      </c>
      <c r="B551" t="s">
        <v>1373</v>
      </c>
      <c r="C551">
        <v>1</v>
      </c>
      <c r="D551" t="s">
        <v>23</v>
      </c>
      <c r="E551" t="s">
        <v>1374</v>
      </c>
      <c r="F551" t="s">
        <v>597</v>
      </c>
      <c r="G551" t="s">
        <v>598</v>
      </c>
      <c r="H551">
        <v>77.278844570000004</v>
      </c>
      <c r="I551">
        <v>28.567200150000001</v>
      </c>
      <c r="J551" t="s">
        <v>567</v>
      </c>
      <c r="K551" t="s">
        <v>28</v>
      </c>
      <c r="L551" t="s">
        <v>29</v>
      </c>
      <c r="M551" t="s">
        <v>29</v>
      </c>
      <c r="N551" t="s">
        <v>29</v>
      </c>
      <c r="O551" t="s">
        <v>29</v>
      </c>
      <c r="P551">
        <v>1</v>
      </c>
      <c r="Q551">
        <v>0</v>
      </c>
      <c r="R551">
        <v>200</v>
      </c>
      <c r="S551" t="str">
        <f>IF(Table1[[#This Row],[Average_Cost_for_two]]&lt;500,"Low",IF(Table1[[#This Row],[Average_Cost_for_two]]&lt;=1500,"Medium","High"))</f>
        <v>Low</v>
      </c>
      <c r="T551">
        <v>1</v>
      </c>
      <c r="U551">
        <v>2014</v>
      </c>
      <c r="V551">
        <v>10</v>
      </c>
      <c r="W551">
        <v>25</v>
      </c>
      <c r="X551">
        <f>IF(OR(Main!$U551=0,
       Main!$V551=0,
       Main!$W551=0),
   "",
   DATE(Main!$U551,
        Main!$V551,
        Main!$W551)
)</f>
        <v>41937</v>
      </c>
      <c r="Y551">
        <f>Table1[[#This Row],[Average_Cost_for_two]]*VLOOKUP(Table1[[#This Row],[Currency]],currency!$A$2:$B$10,2,FALSE)</f>
        <v>2.4</v>
      </c>
      <c r="Z551" t="str">
        <f>VLOOKUP(C551,country!A:B,2,FALSE)</f>
        <v>India</v>
      </c>
      <c r="AA551">
        <f t="shared" si="8"/>
        <v>4</v>
      </c>
    </row>
    <row r="552" spans="1:27" ht="15.75" customHeight="1" x14ac:dyDescent="0.25">
      <c r="A552">
        <v>18425777</v>
      </c>
      <c r="B552" t="s">
        <v>1375</v>
      </c>
      <c r="C552">
        <v>1</v>
      </c>
      <c r="D552" t="s">
        <v>23</v>
      </c>
      <c r="E552" t="s">
        <v>1376</v>
      </c>
      <c r="F552" t="s">
        <v>34</v>
      </c>
      <c r="G552" t="s">
        <v>35</v>
      </c>
      <c r="H552">
        <v>77.242740699999999</v>
      </c>
      <c r="I552">
        <v>28.575344099999999</v>
      </c>
      <c r="J552" t="s">
        <v>567</v>
      </c>
      <c r="K552" t="s">
        <v>28</v>
      </c>
      <c r="L552" t="s">
        <v>29</v>
      </c>
      <c r="M552" t="s">
        <v>36</v>
      </c>
      <c r="N552" t="s">
        <v>29</v>
      </c>
      <c r="O552" t="s">
        <v>29</v>
      </c>
      <c r="P552">
        <v>1</v>
      </c>
      <c r="Q552">
        <v>0</v>
      </c>
      <c r="R552">
        <v>300</v>
      </c>
      <c r="S552" t="str">
        <f>IF(Table1[[#This Row],[Average_Cost_for_two]]&lt;500,"Low",IF(Table1[[#This Row],[Average_Cost_for_two]]&lt;=1500,"Medium","High"))</f>
        <v>Low</v>
      </c>
      <c r="T552">
        <v>1</v>
      </c>
      <c r="U552">
        <v>2011</v>
      </c>
      <c r="V552">
        <v>3</v>
      </c>
      <c r="W552">
        <v>27</v>
      </c>
      <c r="X552">
        <f>IF(OR(Main!$U552=0,
       Main!$V552=0,
       Main!$W552=0),
   "",
   DATE(Main!$U552,
        Main!$V552,
        Main!$W552)
)</f>
        <v>40629</v>
      </c>
      <c r="Y552">
        <f>Table1[[#This Row],[Average_Cost_for_two]]*VLOOKUP(Table1[[#This Row],[Currency]],currency!$A$2:$B$10,2,FALSE)</f>
        <v>3.6</v>
      </c>
      <c r="Z552" t="str">
        <f>VLOOKUP(C552,country!A:B,2,FALSE)</f>
        <v>India</v>
      </c>
      <c r="AA552">
        <f t="shared" si="8"/>
        <v>1</v>
      </c>
    </row>
    <row r="553" spans="1:27" ht="15.75" customHeight="1" x14ac:dyDescent="0.25">
      <c r="A553">
        <v>18445804</v>
      </c>
      <c r="B553" t="s">
        <v>1377</v>
      </c>
      <c r="C553">
        <v>1</v>
      </c>
      <c r="D553" t="s">
        <v>23</v>
      </c>
      <c r="E553" t="s">
        <v>1378</v>
      </c>
      <c r="F553" t="s">
        <v>472</v>
      </c>
      <c r="G553" t="s">
        <v>473</v>
      </c>
      <c r="H553">
        <v>77.306541699999997</v>
      </c>
      <c r="I553">
        <v>28.657924699999999</v>
      </c>
      <c r="J553" t="s">
        <v>682</v>
      </c>
      <c r="K553" t="s">
        <v>28</v>
      </c>
      <c r="L553" t="s">
        <v>29</v>
      </c>
      <c r="M553" t="s">
        <v>29</v>
      </c>
      <c r="N553" t="s">
        <v>29</v>
      </c>
      <c r="O553" t="s">
        <v>29</v>
      </c>
      <c r="P553">
        <v>1</v>
      </c>
      <c r="Q553">
        <v>0</v>
      </c>
      <c r="R553">
        <v>300</v>
      </c>
      <c r="S553" t="str">
        <f>IF(Table1[[#This Row],[Average_Cost_for_two]]&lt;500,"Low",IF(Table1[[#This Row],[Average_Cost_for_two]]&lt;=1500,"Medium","High"))</f>
        <v>Low</v>
      </c>
      <c r="T553">
        <v>1</v>
      </c>
      <c r="U553">
        <v>2014</v>
      </c>
      <c r="V553">
        <v>9</v>
      </c>
      <c r="W553">
        <v>7</v>
      </c>
      <c r="X553">
        <f>IF(OR(Main!$U553=0,
       Main!$V553=0,
       Main!$W553=0),
   "",
   DATE(Main!$U553,
        Main!$V553,
        Main!$W553)
)</f>
        <v>41889</v>
      </c>
      <c r="Y553">
        <f>Table1[[#This Row],[Average_Cost_for_two]]*VLOOKUP(Table1[[#This Row],[Currency]],currency!$A$2:$B$10,2,FALSE)</f>
        <v>3.6</v>
      </c>
      <c r="Z553" t="str">
        <f>VLOOKUP(C553,country!A:B,2,FALSE)</f>
        <v>India</v>
      </c>
      <c r="AA553">
        <f t="shared" si="8"/>
        <v>3</v>
      </c>
    </row>
    <row r="554" spans="1:27" ht="15.75" customHeight="1" x14ac:dyDescent="0.25">
      <c r="A554">
        <v>18273526</v>
      </c>
      <c r="B554" t="s">
        <v>1379</v>
      </c>
      <c r="C554">
        <v>1</v>
      </c>
      <c r="D554" t="s">
        <v>23</v>
      </c>
      <c r="E554" t="s">
        <v>1380</v>
      </c>
      <c r="F554" t="s">
        <v>506</v>
      </c>
      <c r="G554" t="s">
        <v>507</v>
      </c>
      <c r="H554">
        <v>77.227537299999995</v>
      </c>
      <c r="I554">
        <v>28.6998976</v>
      </c>
      <c r="J554" t="s">
        <v>556</v>
      </c>
      <c r="K554" t="s">
        <v>28</v>
      </c>
      <c r="L554" t="s">
        <v>29</v>
      </c>
      <c r="M554" t="s">
        <v>29</v>
      </c>
      <c r="N554" t="s">
        <v>29</v>
      </c>
      <c r="O554" t="s">
        <v>29</v>
      </c>
      <c r="P554">
        <v>1</v>
      </c>
      <c r="Q554">
        <v>0</v>
      </c>
      <c r="R554">
        <v>300</v>
      </c>
      <c r="S554" t="str">
        <f>IF(Table1[[#This Row],[Average_Cost_for_two]]&lt;500,"Low",IF(Table1[[#This Row],[Average_Cost_for_two]]&lt;=1500,"Medium","High"))</f>
        <v>Low</v>
      </c>
      <c r="T554">
        <v>1</v>
      </c>
      <c r="U554">
        <v>2012</v>
      </c>
      <c r="V554">
        <v>9</v>
      </c>
      <c r="W554">
        <v>7</v>
      </c>
      <c r="X554">
        <f>IF(OR(Main!$U554=0,
       Main!$V554=0,
       Main!$W554=0),
   "",
   DATE(Main!$U554,
        Main!$V554,
        Main!$W554)
)</f>
        <v>41159</v>
      </c>
      <c r="Y554">
        <f>Table1[[#This Row],[Average_Cost_for_two]]*VLOOKUP(Table1[[#This Row],[Currency]],currency!$A$2:$B$10,2,FALSE)</f>
        <v>3.6</v>
      </c>
      <c r="Z554" t="str">
        <f>VLOOKUP(C554,country!A:B,2,FALSE)</f>
        <v>India</v>
      </c>
      <c r="AA554">
        <f t="shared" si="8"/>
        <v>3</v>
      </c>
    </row>
    <row r="555" spans="1:27" ht="15.75" customHeight="1" x14ac:dyDescent="0.25">
      <c r="A555">
        <v>18446424</v>
      </c>
      <c r="B555" t="s">
        <v>1381</v>
      </c>
      <c r="C555">
        <v>1</v>
      </c>
      <c r="D555" t="s">
        <v>23</v>
      </c>
      <c r="E555" t="s">
        <v>1382</v>
      </c>
      <c r="F555" t="s">
        <v>506</v>
      </c>
      <c r="G555" t="s">
        <v>507</v>
      </c>
      <c r="H555">
        <v>77.227492400000003</v>
      </c>
      <c r="I555">
        <v>28.699848500000002</v>
      </c>
      <c r="J555" t="s">
        <v>1383</v>
      </c>
      <c r="K555" t="s">
        <v>28</v>
      </c>
      <c r="L555" t="s">
        <v>29</v>
      </c>
      <c r="M555" t="s">
        <v>29</v>
      </c>
      <c r="N555" t="s">
        <v>29</v>
      </c>
      <c r="O555" t="s">
        <v>29</v>
      </c>
      <c r="P555">
        <v>1</v>
      </c>
      <c r="Q555">
        <v>0</v>
      </c>
      <c r="R555">
        <v>300</v>
      </c>
      <c r="S555" t="str">
        <f>IF(Table1[[#This Row],[Average_Cost_for_two]]&lt;500,"Low",IF(Table1[[#This Row],[Average_Cost_for_two]]&lt;=1500,"Medium","High"))</f>
        <v>Low</v>
      </c>
      <c r="T555">
        <v>1</v>
      </c>
      <c r="U555">
        <v>2010</v>
      </c>
      <c r="V555">
        <v>9</v>
      </c>
      <c r="W555">
        <v>13</v>
      </c>
      <c r="X555">
        <f>IF(OR(Main!$U555=0,
       Main!$V555=0,
       Main!$W555=0),
   "",
   DATE(Main!$U555,
        Main!$V555,
        Main!$W555)
)</f>
        <v>40434</v>
      </c>
      <c r="Y555">
        <f>Table1[[#This Row],[Average_Cost_for_two]]*VLOOKUP(Table1[[#This Row],[Currency]],currency!$A$2:$B$10,2,FALSE)</f>
        <v>3.6</v>
      </c>
      <c r="Z555" t="str">
        <f>VLOOKUP(C555,country!A:B,2,FALSE)</f>
        <v>India</v>
      </c>
      <c r="AA555">
        <f t="shared" si="8"/>
        <v>3</v>
      </c>
    </row>
    <row r="556" spans="1:27" ht="15.75" customHeight="1" x14ac:dyDescent="0.25">
      <c r="A556">
        <v>18469823</v>
      </c>
      <c r="B556" t="s">
        <v>1384</v>
      </c>
      <c r="C556">
        <v>1</v>
      </c>
      <c r="D556" t="s">
        <v>23</v>
      </c>
      <c r="E556" t="s">
        <v>1385</v>
      </c>
      <c r="F556" t="s">
        <v>119</v>
      </c>
      <c r="G556" t="s">
        <v>120</v>
      </c>
      <c r="H556">
        <v>77.294978439999994</v>
      </c>
      <c r="I556">
        <v>28.607248439999999</v>
      </c>
      <c r="J556" t="s">
        <v>562</v>
      </c>
      <c r="K556" t="s">
        <v>28</v>
      </c>
      <c r="L556" t="s">
        <v>29</v>
      </c>
      <c r="M556" t="s">
        <v>29</v>
      </c>
      <c r="N556" t="s">
        <v>29</v>
      </c>
      <c r="O556" t="s">
        <v>29</v>
      </c>
      <c r="P556">
        <v>1</v>
      </c>
      <c r="Q556">
        <v>0</v>
      </c>
      <c r="R556">
        <v>300</v>
      </c>
      <c r="S556" t="str">
        <f>IF(Table1[[#This Row],[Average_Cost_for_two]]&lt;500,"Low",IF(Table1[[#This Row],[Average_Cost_for_two]]&lt;=1500,"Medium","High"))</f>
        <v>Low</v>
      </c>
      <c r="T556">
        <v>1</v>
      </c>
      <c r="U556">
        <v>2015</v>
      </c>
      <c r="V556">
        <v>9</v>
      </c>
      <c r="W556">
        <v>8</v>
      </c>
      <c r="X556">
        <f>IF(OR(Main!$U556=0,
       Main!$V556=0,
       Main!$W556=0),
   "",
   DATE(Main!$U556,
        Main!$V556,
        Main!$W556)
)</f>
        <v>42255</v>
      </c>
      <c r="Y556">
        <f>Table1[[#This Row],[Average_Cost_for_two]]*VLOOKUP(Table1[[#This Row],[Currency]],currency!$A$2:$B$10,2,FALSE)</f>
        <v>3.6</v>
      </c>
      <c r="Z556" t="str">
        <f>VLOOKUP(C556,country!A:B,2,FALSE)</f>
        <v>India</v>
      </c>
      <c r="AA556">
        <f t="shared" si="8"/>
        <v>3</v>
      </c>
    </row>
    <row r="557" spans="1:27" ht="15.75" customHeight="1" x14ac:dyDescent="0.25">
      <c r="A557">
        <v>18464649</v>
      </c>
      <c r="B557" t="s">
        <v>1386</v>
      </c>
      <c r="C557">
        <v>1</v>
      </c>
      <c r="D557" t="s">
        <v>23</v>
      </c>
      <c r="E557" t="s">
        <v>1387</v>
      </c>
      <c r="F557" t="s">
        <v>92</v>
      </c>
      <c r="G557" t="s">
        <v>93</v>
      </c>
      <c r="H557">
        <v>77.02514146</v>
      </c>
      <c r="I557">
        <v>28.646695980000001</v>
      </c>
      <c r="J557" t="s">
        <v>1388</v>
      </c>
      <c r="K557" t="s">
        <v>28</v>
      </c>
      <c r="L557" t="s">
        <v>29</v>
      </c>
      <c r="M557" t="s">
        <v>29</v>
      </c>
      <c r="N557" t="s">
        <v>29</v>
      </c>
      <c r="O557" t="s">
        <v>29</v>
      </c>
      <c r="P557">
        <v>1</v>
      </c>
      <c r="Q557">
        <v>0</v>
      </c>
      <c r="R557">
        <v>300</v>
      </c>
      <c r="S557" t="str">
        <f>IF(Table1[[#This Row],[Average_Cost_for_two]]&lt;500,"Low",IF(Table1[[#This Row],[Average_Cost_for_two]]&lt;=1500,"Medium","High"))</f>
        <v>Low</v>
      </c>
      <c r="T557">
        <v>1</v>
      </c>
      <c r="U557">
        <v>2013</v>
      </c>
      <c r="V557">
        <v>9</v>
      </c>
      <c r="W557">
        <v>2</v>
      </c>
      <c r="X557">
        <f>IF(OR(Main!$U557=0,
       Main!$V557=0,
       Main!$W557=0),
   "",
   DATE(Main!$U557,
        Main!$V557,
        Main!$W557)
)</f>
        <v>41519</v>
      </c>
      <c r="Y557">
        <f>Table1[[#This Row],[Average_Cost_for_two]]*VLOOKUP(Table1[[#This Row],[Currency]],currency!$A$2:$B$10,2,FALSE)</f>
        <v>3.6</v>
      </c>
      <c r="Z557" t="str">
        <f>VLOOKUP(C557,country!A:B,2,FALSE)</f>
        <v>India</v>
      </c>
      <c r="AA557">
        <f t="shared" si="8"/>
        <v>3</v>
      </c>
    </row>
    <row r="558" spans="1:27" ht="15.75" customHeight="1" x14ac:dyDescent="0.25">
      <c r="A558">
        <v>18464638</v>
      </c>
      <c r="B558" t="s">
        <v>1389</v>
      </c>
      <c r="C558">
        <v>1</v>
      </c>
      <c r="D558" t="s">
        <v>23</v>
      </c>
      <c r="E558" t="s">
        <v>805</v>
      </c>
      <c r="F558" t="s">
        <v>92</v>
      </c>
      <c r="G558" t="s">
        <v>93</v>
      </c>
      <c r="H558">
        <v>77.065434600000003</v>
      </c>
      <c r="I558">
        <v>28.67898074</v>
      </c>
      <c r="J558" t="s">
        <v>731</v>
      </c>
      <c r="K558" t="s">
        <v>28</v>
      </c>
      <c r="L558" t="s">
        <v>29</v>
      </c>
      <c r="M558" t="s">
        <v>29</v>
      </c>
      <c r="N558" t="s">
        <v>29</v>
      </c>
      <c r="O558" t="s">
        <v>29</v>
      </c>
      <c r="P558">
        <v>1</v>
      </c>
      <c r="Q558">
        <v>0</v>
      </c>
      <c r="R558">
        <v>300</v>
      </c>
      <c r="S558" t="str">
        <f>IF(Table1[[#This Row],[Average_Cost_for_two]]&lt;500,"Low",IF(Table1[[#This Row],[Average_Cost_for_two]]&lt;=1500,"Medium","High"))</f>
        <v>Low</v>
      </c>
      <c r="T558">
        <v>1</v>
      </c>
      <c r="U558">
        <v>2010</v>
      </c>
      <c r="V558">
        <v>9</v>
      </c>
      <c r="W558">
        <v>20</v>
      </c>
      <c r="X558">
        <f>IF(OR(Main!$U558=0,
       Main!$V558=0,
       Main!$W558=0),
   "",
   DATE(Main!$U558,
        Main!$V558,
        Main!$W558)
)</f>
        <v>40441</v>
      </c>
      <c r="Y558">
        <f>Table1[[#This Row],[Average_Cost_for_two]]*VLOOKUP(Table1[[#This Row],[Currency]],currency!$A$2:$B$10,2,FALSE)</f>
        <v>3.6</v>
      </c>
      <c r="Z558" t="str">
        <f>VLOOKUP(C558,country!A:B,2,FALSE)</f>
        <v>India</v>
      </c>
      <c r="AA558">
        <f t="shared" si="8"/>
        <v>3</v>
      </c>
    </row>
    <row r="559" spans="1:27" ht="15.75" customHeight="1" x14ac:dyDescent="0.25">
      <c r="A559">
        <v>18409206</v>
      </c>
      <c r="B559" t="s">
        <v>1390</v>
      </c>
      <c r="C559">
        <v>1</v>
      </c>
      <c r="D559" t="s">
        <v>23</v>
      </c>
      <c r="E559" t="s">
        <v>1391</v>
      </c>
      <c r="F559" t="s">
        <v>67</v>
      </c>
      <c r="G559" t="s">
        <v>68</v>
      </c>
      <c r="H559">
        <v>77.304435999999995</v>
      </c>
      <c r="I559">
        <v>28.583352999999999</v>
      </c>
      <c r="J559" t="s">
        <v>1262</v>
      </c>
      <c r="K559" t="s">
        <v>28</v>
      </c>
      <c r="L559" t="s">
        <v>29</v>
      </c>
      <c r="M559" t="s">
        <v>29</v>
      </c>
      <c r="N559" t="s">
        <v>29</v>
      </c>
      <c r="O559" t="s">
        <v>29</v>
      </c>
      <c r="P559">
        <v>1</v>
      </c>
      <c r="Q559">
        <v>0</v>
      </c>
      <c r="R559">
        <v>300</v>
      </c>
      <c r="S559" t="str">
        <f>IF(Table1[[#This Row],[Average_Cost_for_two]]&lt;500,"Low",IF(Table1[[#This Row],[Average_Cost_for_two]]&lt;=1500,"Medium","High"))</f>
        <v>Low</v>
      </c>
      <c r="T559">
        <v>1</v>
      </c>
      <c r="U559">
        <v>2017</v>
      </c>
      <c r="V559">
        <v>9</v>
      </c>
      <c r="W559">
        <v>10</v>
      </c>
      <c r="X559">
        <f>IF(OR(Main!$U559=0,
       Main!$V559=0,
       Main!$W559=0),
   "",
   DATE(Main!$U559,
        Main!$V559,
        Main!$W559)
)</f>
        <v>42988</v>
      </c>
      <c r="Y559">
        <f>Table1[[#This Row],[Average_Cost_for_two]]*VLOOKUP(Table1[[#This Row],[Currency]],currency!$A$2:$B$10,2,FALSE)</f>
        <v>3.6</v>
      </c>
      <c r="Z559" t="str">
        <f>VLOOKUP(C559,country!A:B,2,FALSE)</f>
        <v>India</v>
      </c>
      <c r="AA559">
        <f t="shared" si="8"/>
        <v>3</v>
      </c>
    </row>
    <row r="560" spans="1:27" ht="15.75" customHeight="1" x14ac:dyDescent="0.25">
      <c r="A560">
        <v>18492052</v>
      </c>
      <c r="B560" t="s">
        <v>1392</v>
      </c>
      <c r="C560">
        <v>1</v>
      </c>
      <c r="D560" t="s">
        <v>23</v>
      </c>
      <c r="E560" t="s">
        <v>1393</v>
      </c>
      <c r="F560" t="s">
        <v>445</v>
      </c>
      <c r="G560" t="s">
        <v>446</v>
      </c>
      <c r="H560">
        <v>77.235575800000007</v>
      </c>
      <c r="I560">
        <v>28.5565383</v>
      </c>
      <c r="J560" t="s">
        <v>1394</v>
      </c>
      <c r="K560" t="s">
        <v>28</v>
      </c>
      <c r="L560" t="s">
        <v>29</v>
      </c>
      <c r="M560" t="s">
        <v>29</v>
      </c>
      <c r="N560" t="s">
        <v>29</v>
      </c>
      <c r="O560" t="s">
        <v>29</v>
      </c>
      <c r="P560">
        <v>1</v>
      </c>
      <c r="Q560">
        <v>0</v>
      </c>
      <c r="R560">
        <v>300</v>
      </c>
      <c r="S560" t="str">
        <f>IF(Table1[[#This Row],[Average_Cost_for_two]]&lt;500,"Low",IF(Table1[[#This Row],[Average_Cost_for_two]]&lt;=1500,"Medium","High"))</f>
        <v>Low</v>
      </c>
      <c r="T560">
        <v>1</v>
      </c>
      <c r="U560">
        <v>2010</v>
      </c>
      <c r="V560">
        <v>8</v>
      </c>
      <c r="W560">
        <v>27</v>
      </c>
      <c r="X560">
        <f>IF(OR(Main!$U560=0,
       Main!$V560=0,
       Main!$W560=0),
   "",
   DATE(Main!$U560,
        Main!$V560,
        Main!$W560)
)</f>
        <v>40417</v>
      </c>
      <c r="Y560">
        <f>Table1[[#This Row],[Average_Cost_for_two]]*VLOOKUP(Table1[[#This Row],[Currency]],currency!$A$2:$B$10,2,FALSE)</f>
        <v>3.6</v>
      </c>
      <c r="Z560" t="str">
        <f>VLOOKUP(C560,country!A:B,2,FALSE)</f>
        <v>India</v>
      </c>
      <c r="AA560">
        <f t="shared" si="8"/>
        <v>3</v>
      </c>
    </row>
    <row r="561" spans="1:27" ht="15.75" customHeight="1" x14ac:dyDescent="0.25">
      <c r="A561">
        <v>18433869</v>
      </c>
      <c r="B561" t="s">
        <v>1395</v>
      </c>
      <c r="C561">
        <v>1</v>
      </c>
      <c r="D561" t="s">
        <v>23</v>
      </c>
      <c r="E561" t="s">
        <v>1396</v>
      </c>
      <c r="F561" t="s">
        <v>163</v>
      </c>
      <c r="G561" t="s">
        <v>164</v>
      </c>
      <c r="H561">
        <v>77.2825524</v>
      </c>
      <c r="I561">
        <v>28.660629</v>
      </c>
      <c r="J561" t="s">
        <v>492</v>
      </c>
      <c r="K561" t="s">
        <v>28</v>
      </c>
      <c r="L561" t="s">
        <v>29</v>
      </c>
      <c r="M561" t="s">
        <v>29</v>
      </c>
      <c r="N561" t="s">
        <v>29</v>
      </c>
      <c r="O561" t="s">
        <v>29</v>
      </c>
      <c r="P561">
        <v>1</v>
      </c>
      <c r="Q561">
        <v>0</v>
      </c>
      <c r="R561">
        <v>300</v>
      </c>
      <c r="S561" t="str">
        <f>IF(Table1[[#This Row],[Average_Cost_for_two]]&lt;500,"Low",IF(Table1[[#This Row],[Average_Cost_for_two]]&lt;=1500,"Medium","High"))</f>
        <v>Low</v>
      </c>
      <c r="T561">
        <v>1</v>
      </c>
      <c r="U561">
        <v>2018</v>
      </c>
      <c r="V561">
        <v>8</v>
      </c>
      <c r="W561">
        <v>2</v>
      </c>
      <c r="X561">
        <f>IF(OR(Main!$U561=0,
       Main!$V561=0,
       Main!$W561=0),
   "",
   DATE(Main!$U561,
        Main!$V561,
        Main!$W561)
)</f>
        <v>43314</v>
      </c>
      <c r="Y561">
        <f>Table1[[#This Row],[Average_Cost_for_two]]*VLOOKUP(Table1[[#This Row],[Currency]],currency!$A$2:$B$10,2,FALSE)</f>
        <v>3.6</v>
      </c>
      <c r="Z561" t="str">
        <f>VLOOKUP(C561,country!A:B,2,FALSE)</f>
        <v>India</v>
      </c>
      <c r="AA561">
        <f t="shared" si="8"/>
        <v>3</v>
      </c>
    </row>
    <row r="562" spans="1:27" ht="15.75" customHeight="1" x14ac:dyDescent="0.25">
      <c r="A562">
        <v>18431979</v>
      </c>
      <c r="B562" t="s">
        <v>1397</v>
      </c>
      <c r="C562">
        <v>1</v>
      </c>
      <c r="D562" t="s">
        <v>23</v>
      </c>
      <c r="E562" t="s">
        <v>1398</v>
      </c>
      <c r="F562" t="s">
        <v>163</v>
      </c>
      <c r="G562" t="s">
        <v>164</v>
      </c>
      <c r="H562">
        <v>77.2833009</v>
      </c>
      <c r="I562">
        <v>28.659970000000001</v>
      </c>
      <c r="J562" t="s">
        <v>1399</v>
      </c>
      <c r="K562" t="s">
        <v>28</v>
      </c>
      <c r="L562" t="s">
        <v>29</v>
      </c>
      <c r="M562" t="s">
        <v>29</v>
      </c>
      <c r="N562" t="s">
        <v>29</v>
      </c>
      <c r="O562" t="s">
        <v>29</v>
      </c>
      <c r="P562">
        <v>1</v>
      </c>
      <c r="Q562">
        <v>0</v>
      </c>
      <c r="R562">
        <v>300</v>
      </c>
      <c r="S562" t="str">
        <f>IF(Table1[[#This Row],[Average_Cost_for_two]]&lt;500,"Low",IF(Table1[[#This Row],[Average_Cost_for_two]]&lt;=1500,"Medium","High"))</f>
        <v>Low</v>
      </c>
      <c r="T562">
        <v>1</v>
      </c>
      <c r="U562">
        <v>2012</v>
      </c>
      <c r="V562">
        <v>8</v>
      </c>
      <c r="W562">
        <v>22</v>
      </c>
      <c r="X562">
        <f>IF(OR(Main!$U562=0,
       Main!$V562=0,
       Main!$W562=0),
   "",
   DATE(Main!$U562,
        Main!$V562,
        Main!$W562)
)</f>
        <v>41143</v>
      </c>
      <c r="Y562">
        <f>Table1[[#This Row],[Average_Cost_for_two]]*VLOOKUP(Table1[[#This Row],[Currency]],currency!$A$2:$B$10,2,FALSE)</f>
        <v>3.6</v>
      </c>
      <c r="Z562" t="str">
        <f>VLOOKUP(C562,country!A:B,2,FALSE)</f>
        <v>India</v>
      </c>
      <c r="AA562">
        <f t="shared" si="8"/>
        <v>3</v>
      </c>
    </row>
    <row r="563" spans="1:27" ht="15.75" customHeight="1" x14ac:dyDescent="0.25">
      <c r="A563">
        <v>18379056</v>
      </c>
      <c r="B563" t="s">
        <v>1400</v>
      </c>
      <c r="C563">
        <v>1</v>
      </c>
      <c r="D563" t="s">
        <v>23</v>
      </c>
      <c r="E563" t="s">
        <v>1401</v>
      </c>
      <c r="F563" t="s">
        <v>173</v>
      </c>
      <c r="G563" t="s">
        <v>174</v>
      </c>
      <c r="H563">
        <v>77.309697999999997</v>
      </c>
      <c r="I563">
        <v>28.623975000000002</v>
      </c>
      <c r="J563" t="s">
        <v>567</v>
      </c>
      <c r="K563" t="s">
        <v>28</v>
      </c>
      <c r="L563" t="s">
        <v>29</v>
      </c>
      <c r="M563" t="s">
        <v>29</v>
      </c>
      <c r="N563" t="s">
        <v>29</v>
      </c>
      <c r="O563" t="s">
        <v>29</v>
      </c>
      <c r="P563">
        <v>1</v>
      </c>
      <c r="Q563">
        <v>0</v>
      </c>
      <c r="R563">
        <v>300</v>
      </c>
      <c r="S563" t="str">
        <f>IF(Table1[[#This Row],[Average_Cost_for_two]]&lt;500,"Low",IF(Table1[[#This Row],[Average_Cost_for_two]]&lt;=1500,"Medium","High"))</f>
        <v>Low</v>
      </c>
      <c r="T563">
        <v>1</v>
      </c>
      <c r="U563">
        <v>2014</v>
      </c>
      <c r="V563">
        <v>8</v>
      </c>
      <c r="W563">
        <v>28</v>
      </c>
      <c r="X563">
        <f>IF(OR(Main!$U563=0,
       Main!$V563=0,
       Main!$W563=0),
   "",
   DATE(Main!$U563,
        Main!$V563,
        Main!$W563)
)</f>
        <v>41879</v>
      </c>
      <c r="Y563">
        <f>Table1[[#This Row],[Average_Cost_for_two]]*VLOOKUP(Table1[[#This Row],[Currency]],currency!$A$2:$B$10,2,FALSE)</f>
        <v>3.6</v>
      </c>
      <c r="Z563" t="str">
        <f>VLOOKUP(C563,country!A:B,2,FALSE)</f>
        <v>India</v>
      </c>
      <c r="AA563">
        <f t="shared" si="8"/>
        <v>3</v>
      </c>
    </row>
    <row r="564" spans="1:27" ht="15.75" customHeight="1" x14ac:dyDescent="0.25">
      <c r="A564">
        <v>18425175</v>
      </c>
      <c r="B564" t="s">
        <v>1402</v>
      </c>
      <c r="C564">
        <v>1</v>
      </c>
      <c r="D564" t="s">
        <v>23</v>
      </c>
      <c r="E564" t="s">
        <v>1403</v>
      </c>
      <c r="F564" t="s">
        <v>270</v>
      </c>
      <c r="G564" t="s">
        <v>271</v>
      </c>
      <c r="H564">
        <v>77.170904800000002</v>
      </c>
      <c r="I564">
        <v>28.556923600000001</v>
      </c>
      <c r="J564" t="s">
        <v>556</v>
      </c>
      <c r="K564" t="s">
        <v>28</v>
      </c>
      <c r="L564" t="s">
        <v>29</v>
      </c>
      <c r="M564" t="s">
        <v>29</v>
      </c>
      <c r="N564" t="s">
        <v>29</v>
      </c>
      <c r="O564" t="s">
        <v>29</v>
      </c>
      <c r="P564">
        <v>1</v>
      </c>
      <c r="Q564">
        <v>0</v>
      </c>
      <c r="R564">
        <v>300</v>
      </c>
      <c r="S564" t="str">
        <f>IF(Table1[[#This Row],[Average_Cost_for_two]]&lt;500,"Low",IF(Table1[[#This Row],[Average_Cost_for_two]]&lt;=1500,"Medium","High"))</f>
        <v>Low</v>
      </c>
      <c r="T564">
        <v>1</v>
      </c>
      <c r="U564">
        <v>2011</v>
      </c>
      <c r="V564">
        <v>8</v>
      </c>
      <c r="W564">
        <v>12</v>
      </c>
      <c r="X564">
        <f>IF(OR(Main!$U564=0,
       Main!$V564=0,
       Main!$W564=0),
   "",
   DATE(Main!$U564,
        Main!$V564,
        Main!$W564)
)</f>
        <v>40767</v>
      </c>
      <c r="Y564">
        <f>Table1[[#This Row],[Average_Cost_for_two]]*VLOOKUP(Table1[[#This Row],[Currency]],currency!$A$2:$B$10,2,FALSE)</f>
        <v>3.6</v>
      </c>
      <c r="Z564" t="str">
        <f>VLOOKUP(C564,country!A:B,2,FALSE)</f>
        <v>India</v>
      </c>
      <c r="AA564">
        <f t="shared" si="8"/>
        <v>3</v>
      </c>
    </row>
    <row r="565" spans="1:27" ht="15.75" customHeight="1" x14ac:dyDescent="0.25">
      <c r="A565">
        <v>18460299</v>
      </c>
      <c r="B565" t="s">
        <v>1404</v>
      </c>
      <c r="C565">
        <v>1</v>
      </c>
      <c r="D565" t="s">
        <v>23</v>
      </c>
      <c r="E565" t="s">
        <v>1405</v>
      </c>
      <c r="F565" t="s">
        <v>98</v>
      </c>
      <c r="G565" t="s">
        <v>99</v>
      </c>
      <c r="H565">
        <v>77.146546900000004</v>
      </c>
      <c r="I565">
        <v>28.630884099999999</v>
      </c>
      <c r="J565" t="s">
        <v>556</v>
      </c>
      <c r="K565" t="s">
        <v>28</v>
      </c>
      <c r="L565" t="s">
        <v>29</v>
      </c>
      <c r="M565" t="s">
        <v>29</v>
      </c>
      <c r="N565" t="s">
        <v>29</v>
      </c>
      <c r="O565" t="s">
        <v>29</v>
      </c>
      <c r="P565">
        <v>1</v>
      </c>
      <c r="Q565">
        <v>0</v>
      </c>
      <c r="R565">
        <v>300</v>
      </c>
      <c r="S565" t="str">
        <f>IF(Table1[[#This Row],[Average_Cost_for_two]]&lt;500,"Low",IF(Table1[[#This Row],[Average_Cost_for_two]]&lt;=1500,"Medium","High"))</f>
        <v>Low</v>
      </c>
      <c r="T565">
        <v>1</v>
      </c>
      <c r="U565">
        <v>2015</v>
      </c>
      <c r="V565">
        <v>8</v>
      </c>
      <c r="W565">
        <v>2</v>
      </c>
      <c r="X565">
        <f>IF(OR(Main!$U565=0,
       Main!$V565=0,
       Main!$W565=0),
   "",
   DATE(Main!$U565,
        Main!$V565,
        Main!$W565)
)</f>
        <v>42218</v>
      </c>
      <c r="Y565">
        <f>Table1[[#This Row],[Average_Cost_for_two]]*VLOOKUP(Table1[[#This Row],[Currency]],currency!$A$2:$B$10,2,FALSE)</f>
        <v>3.6</v>
      </c>
      <c r="Z565" t="str">
        <f>VLOOKUP(C565,country!A:B,2,FALSE)</f>
        <v>India</v>
      </c>
      <c r="AA565">
        <f t="shared" si="8"/>
        <v>3</v>
      </c>
    </row>
    <row r="566" spans="1:27" ht="15.75" customHeight="1" x14ac:dyDescent="0.25">
      <c r="A566">
        <v>18216703</v>
      </c>
      <c r="B566" t="s">
        <v>1406</v>
      </c>
      <c r="C566">
        <v>1</v>
      </c>
      <c r="D566" t="s">
        <v>23</v>
      </c>
      <c r="E566" t="s">
        <v>1407</v>
      </c>
      <c r="F566" t="s">
        <v>761</v>
      </c>
      <c r="G566" t="s">
        <v>762</v>
      </c>
      <c r="H566">
        <v>77.137595700000006</v>
      </c>
      <c r="I566">
        <v>28.7124101</v>
      </c>
      <c r="J566" t="s">
        <v>556</v>
      </c>
      <c r="K566" t="s">
        <v>28</v>
      </c>
      <c r="L566" t="s">
        <v>29</v>
      </c>
      <c r="M566" t="s">
        <v>29</v>
      </c>
      <c r="N566" t="s">
        <v>29</v>
      </c>
      <c r="O566" t="s">
        <v>29</v>
      </c>
      <c r="P566">
        <v>1</v>
      </c>
      <c r="Q566">
        <v>0</v>
      </c>
      <c r="R566">
        <v>300</v>
      </c>
      <c r="S566" t="str">
        <f>IF(Table1[[#This Row],[Average_Cost_for_two]]&lt;500,"Low",IF(Table1[[#This Row],[Average_Cost_for_two]]&lt;=1500,"Medium","High"))</f>
        <v>Low</v>
      </c>
      <c r="T566">
        <v>1</v>
      </c>
      <c r="U566">
        <v>2014</v>
      </c>
      <c r="V566">
        <v>8</v>
      </c>
      <c r="W566">
        <v>15</v>
      </c>
      <c r="X566">
        <f>IF(OR(Main!$U566=0,
       Main!$V566=0,
       Main!$W566=0),
   "",
   DATE(Main!$U566,
        Main!$V566,
        Main!$W566)
)</f>
        <v>41866</v>
      </c>
      <c r="Y566">
        <f>Table1[[#This Row],[Average_Cost_for_two]]*VLOOKUP(Table1[[#This Row],[Currency]],currency!$A$2:$B$10,2,FALSE)</f>
        <v>3.6</v>
      </c>
      <c r="Z566" t="str">
        <f>VLOOKUP(C566,country!A:B,2,FALSE)</f>
        <v>India</v>
      </c>
      <c r="AA566">
        <f t="shared" si="8"/>
        <v>3</v>
      </c>
    </row>
    <row r="567" spans="1:27" ht="15.75" customHeight="1" x14ac:dyDescent="0.25">
      <c r="A567">
        <v>18377880</v>
      </c>
      <c r="B567" t="s">
        <v>1408</v>
      </c>
      <c r="C567">
        <v>1</v>
      </c>
      <c r="D567" t="s">
        <v>23</v>
      </c>
      <c r="E567" t="s">
        <v>1409</v>
      </c>
      <c r="F567" t="s">
        <v>408</v>
      </c>
      <c r="G567" t="s">
        <v>409</v>
      </c>
      <c r="H567">
        <v>77.282453200000006</v>
      </c>
      <c r="I567">
        <v>28.632852</v>
      </c>
      <c r="J567" t="s">
        <v>492</v>
      </c>
      <c r="K567" t="s">
        <v>28</v>
      </c>
      <c r="L567" t="s">
        <v>29</v>
      </c>
      <c r="M567" t="s">
        <v>29</v>
      </c>
      <c r="N567" t="s">
        <v>29</v>
      </c>
      <c r="O567" t="s">
        <v>29</v>
      </c>
      <c r="P567">
        <v>1</v>
      </c>
      <c r="Q567">
        <v>0</v>
      </c>
      <c r="R567">
        <v>300</v>
      </c>
      <c r="S567" t="str">
        <f>IF(Table1[[#This Row],[Average_Cost_for_two]]&lt;500,"Low",IF(Table1[[#This Row],[Average_Cost_for_two]]&lt;=1500,"Medium","High"))</f>
        <v>Low</v>
      </c>
      <c r="T567">
        <v>1</v>
      </c>
      <c r="U567">
        <v>2015</v>
      </c>
      <c r="V567">
        <v>8</v>
      </c>
      <c r="W567">
        <v>21</v>
      </c>
      <c r="X567">
        <f>IF(OR(Main!$U567=0,
       Main!$V567=0,
       Main!$W567=0),
   "",
   DATE(Main!$U567,
        Main!$V567,
        Main!$W567)
)</f>
        <v>42237</v>
      </c>
      <c r="Y567">
        <f>Table1[[#This Row],[Average_Cost_for_two]]*VLOOKUP(Table1[[#This Row],[Currency]],currency!$A$2:$B$10,2,FALSE)</f>
        <v>3.6</v>
      </c>
      <c r="Z567" t="str">
        <f>VLOOKUP(C567,country!A:B,2,FALSE)</f>
        <v>India</v>
      </c>
      <c r="AA567">
        <f t="shared" si="8"/>
        <v>3</v>
      </c>
    </row>
    <row r="568" spans="1:27" ht="15.75" customHeight="1" x14ac:dyDescent="0.25">
      <c r="A568">
        <v>18421471</v>
      </c>
      <c r="B568" t="s">
        <v>1410</v>
      </c>
      <c r="C568">
        <v>1</v>
      </c>
      <c r="D568" t="s">
        <v>23</v>
      </c>
      <c r="E568" t="s">
        <v>1411</v>
      </c>
      <c r="F568" t="s">
        <v>214</v>
      </c>
      <c r="G568" t="s">
        <v>215</v>
      </c>
      <c r="H568">
        <v>77.311921569999996</v>
      </c>
      <c r="I568">
        <v>28.66958297</v>
      </c>
      <c r="J568" t="s">
        <v>567</v>
      </c>
      <c r="K568" t="s">
        <v>28</v>
      </c>
      <c r="L568" t="s">
        <v>29</v>
      </c>
      <c r="M568" t="s">
        <v>29</v>
      </c>
      <c r="N568" t="s">
        <v>29</v>
      </c>
      <c r="O568" t="s">
        <v>29</v>
      </c>
      <c r="P568">
        <v>1</v>
      </c>
      <c r="Q568">
        <v>0</v>
      </c>
      <c r="R568">
        <v>300</v>
      </c>
      <c r="S568" t="str">
        <f>IF(Table1[[#This Row],[Average_Cost_for_two]]&lt;500,"Low",IF(Table1[[#This Row],[Average_Cost_for_two]]&lt;=1500,"Medium","High"))</f>
        <v>Low</v>
      </c>
      <c r="T568">
        <v>1</v>
      </c>
      <c r="U568">
        <v>2018</v>
      </c>
      <c r="V568">
        <v>8</v>
      </c>
      <c r="W568">
        <v>16</v>
      </c>
      <c r="X568">
        <f>IF(OR(Main!$U568=0,
       Main!$V568=0,
       Main!$W568=0),
   "",
   DATE(Main!$U568,
        Main!$V568,
        Main!$W568)
)</f>
        <v>43328</v>
      </c>
      <c r="Y568">
        <f>Table1[[#This Row],[Average_Cost_for_two]]*VLOOKUP(Table1[[#This Row],[Currency]],currency!$A$2:$B$10,2,FALSE)</f>
        <v>3.6</v>
      </c>
      <c r="Z568" t="str">
        <f>VLOOKUP(C568,country!A:B,2,FALSE)</f>
        <v>India</v>
      </c>
      <c r="AA568">
        <f t="shared" si="8"/>
        <v>3</v>
      </c>
    </row>
    <row r="569" spans="1:27" ht="15.75" customHeight="1" x14ac:dyDescent="0.25">
      <c r="A569">
        <v>18478723</v>
      </c>
      <c r="B569" t="s">
        <v>1412</v>
      </c>
      <c r="C569">
        <v>1</v>
      </c>
      <c r="D569" t="s">
        <v>23</v>
      </c>
      <c r="E569" t="s">
        <v>1413</v>
      </c>
      <c r="F569" t="s">
        <v>1221</v>
      </c>
      <c r="G569" t="s">
        <v>1222</v>
      </c>
      <c r="H569">
        <v>77.137545220000007</v>
      </c>
      <c r="I569">
        <v>28.560505979999999</v>
      </c>
      <c r="J569" t="s">
        <v>609</v>
      </c>
      <c r="K569" t="s">
        <v>28</v>
      </c>
      <c r="L569" t="s">
        <v>29</v>
      </c>
      <c r="M569" t="s">
        <v>29</v>
      </c>
      <c r="N569" t="s">
        <v>29</v>
      </c>
      <c r="O569" t="s">
        <v>29</v>
      </c>
      <c r="P569">
        <v>1</v>
      </c>
      <c r="Q569">
        <v>0</v>
      </c>
      <c r="R569">
        <v>300</v>
      </c>
      <c r="S569" t="str">
        <f>IF(Table1[[#This Row],[Average_Cost_for_two]]&lt;500,"Low",IF(Table1[[#This Row],[Average_Cost_for_two]]&lt;=1500,"Medium","High"))</f>
        <v>Low</v>
      </c>
      <c r="T569">
        <v>1</v>
      </c>
      <c r="U569">
        <v>2014</v>
      </c>
      <c r="V569">
        <v>7</v>
      </c>
      <c r="W569">
        <v>6</v>
      </c>
      <c r="X569">
        <f>IF(OR(Main!$U569=0,
       Main!$V569=0,
       Main!$W569=0),
   "",
   DATE(Main!$U569,
        Main!$V569,
        Main!$W569)
)</f>
        <v>41826</v>
      </c>
      <c r="Y569">
        <f>Table1[[#This Row],[Average_Cost_for_two]]*VLOOKUP(Table1[[#This Row],[Currency]],currency!$A$2:$B$10,2,FALSE)</f>
        <v>3.6</v>
      </c>
      <c r="Z569" t="str">
        <f>VLOOKUP(C569,country!A:B,2,FALSE)</f>
        <v>India</v>
      </c>
      <c r="AA569">
        <f t="shared" si="8"/>
        <v>3</v>
      </c>
    </row>
    <row r="570" spans="1:27" ht="15.75" customHeight="1" x14ac:dyDescent="0.25">
      <c r="A570">
        <v>18481273</v>
      </c>
      <c r="B570" t="s">
        <v>1414</v>
      </c>
      <c r="C570">
        <v>1</v>
      </c>
      <c r="D570" t="s">
        <v>23</v>
      </c>
      <c r="E570" t="s">
        <v>1415</v>
      </c>
      <c r="F570" t="s">
        <v>79</v>
      </c>
      <c r="G570" t="s">
        <v>80</v>
      </c>
      <c r="H570">
        <v>77.246764499999998</v>
      </c>
      <c r="I570">
        <v>28.581424899999998</v>
      </c>
      <c r="J570" t="s">
        <v>1416</v>
      </c>
      <c r="K570" t="s">
        <v>28</v>
      </c>
      <c r="L570" t="s">
        <v>29</v>
      </c>
      <c r="M570" t="s">
        <v>29</v>
      </c>
      <c r="N570" t="s">
        <v>29</v>
      </c>
      <c r="O570" t="s">
        <v>29</v>
      </c>
      <c r="P570">
        <v>1</v>
      </c>
      <c r="Q570">
        <v>0</v>
      </c>
      <c r="R570">
        <v>300</v>
      </c>
      <c r="S570" t="str">
        <f>IF(Table1[[#This Row],[Average_Cost_for_two]]&lt;500,"Low",IF(Table1[[#This Row],[Average_Cost_for_two]]&lt;=1500,"Medium","High"))</f>
        <v>Low</v>
      </c>
      <c r="T570">
        <v>1</v>
      </c>
      <c r="U570">
        <v>2013</v>
      </c>
      <c r="V570">
        <v>7</v>
      </c>
      <c r="W570">
        <v>28</v>
      </c>
      <c r="X570">
        <f>IF(OR(Main!$U570=0,
       Main!$V570=0,
       Main!$W570=0),
   "",
   DATE(Main!$U570,
        Main!$V570,
        Main!$W570)
)</f>
        <v>41483</v>
      </c>
      <c r="Y570">
        <f>Table1[[#This Row],[Average_Cost_for_two]]*VLOOKUP(Table1[[#This Row],[Currency]],currency!$A$2:$B$10,2,FALSE)</f>
        <v>3.6</v>
      </c>
      <c r="Z570" t="str">
        <f>VLOOKUP(C570,country!A:B,2,FALSE)</f>
        <v>India</v>
      </c>
      <c r="AA570">
        <f t="shared" si="8"/>
        <v>3</v>
      </c>
    </row>
    <row r="571" spans="1:27" ht="15.75" customHeight="1" x14ac:dyDescent="0.25">
      <c r="A571">
        <v>18445793</v>
      </c>
      <c r="B571" t="s">
        <v>1417</v>
      </c>
      <c r="C571">
        <v>1</v>
      </c>
      <c r="D571" t="s">
        <v>23</v>
      </c>
      <c r="E571" t="s">
        <v>1418</v>
      </c>
      <c r="F571" t="s">
        <v>486</v>
      </c>
      <c r="G571" t="s">
        <v>487</v>
      </c>
      <c r="H571">
        <v>77.157779899999994</v>
      </c>
      <c r="I571">
        <v>28.690152000000001</v>
      </c>
      <c r="J571" t="s">
        <v>1107</v>
      </c>
      <c r="K571" t="s">
        <v>28</v>
      </c>
      <c r="L571" t="s">
        <v>29</v>
      </c>
      <c r="M571" t="s">
        <v>29</v>
      </c>
      <c r="N571" t="s">
        <v>29</v>
      </c>
      <c r="O571" t="s">
        <v>29</v>
      </c>
      <c r="P571">
        <v>1</v>
      </c>
      <c r="Q571">
        <v>0</v>
      </c>
      <c r="R571">
        <v>300</v>
      </c>
      <c r="S571" t="str">
        <f>IF(Table1[[#This Row],[Average_Cost_for_two]]&lt;500,"Low",IF(Table1[[#This Row],[Average_Cost_for_two]]&lt;=1500,"Medium","High"))</f>
        <v>Low</v>
      </c>
      <c r="T571">
        <v>1</v>
      </c>
      <c r="U571">
        <v>2014</v>
      </c>
      <c r="V571">
        <v>7</v>
      </c>
      <c r="W571">
        <v>26</v>
      </c>
      <c r="X571">
        <f>IF(OR(Main!$U571=0,
       Main!$V571=0,
       Main!$W571=0),
   "",
   DATE(Main!$U571,
        Main!$V571,
        Main!$W571)
)</f>
        <v>41846</v>
      </c>
      <c r="Y571">
        <f>Table1[[#This Row],[Average_Cost_for_two]]*VLOOKUP(Table1[[#This Row],[Currency]],currency!$A$2:$B$10,2,FALSE)</f>
        <v>3.6</v>
      </c>
      <c r="Z571" t="str">
        <f>VLOOKUP(C571,country!A:B,2,FALSE)</f>
        <v>India</v>
      </c>
      <c r="AA571">
        <f t="shared" si="8"/>
        <v>3</v>
      </c>
    </row>
    <row r="572" spans="1:27" ht="15.75" customHeight="1" x14ac:dyDescent="0.25">
      <c r="A572">
        <v>18424639</v>
      </c>
      <c r="B572" t="s">
        <v>1419</v>
      </c>
      <c r="C572">
        <v>1</v>
      </c>
      <c r="D572" t="s">
        <v>23</v>
      </c>
      <c r="E572" t="s">
        <v>1420</v>
      </c>
      <c r="F572" t="s">
        <v>506</v>
      </c>
      <c r="G572" t="s">
        <v>507</v>
      </c>
      <c r="H572">
        <v>77.227986400000006</v>
      </c>
      <c r="I572">
        <v>28.7008361</v>
      </c>
      <c r="J572" t="s">
        <v>958</v>
      </c>
      <c r="K572" t="s">
        <v>28</v>
      </c>
      <c r="L572" t="s">
        <v>29</v>
      </c>
      <c r="M572" t="s">
        <v>29</v>
      </c>
      <c r="N572" t="s">
        <v>29</v>
      </c>
      <c r="O572" t="s">
        <v>29</v>
      </c>
      <c r="P572">
        <v>1</v>
      </c>
      <c r="Q572">
        <v>0</v>
      </c>
      <c r="R572">
        <v>300</v>
      </c>
      <c r="S572" t="str">
        <f>IF(Table1[[#This Row],[Average_Cost_for_two]]&lt;500,"Low",IF(Table1[[#This Row],[Average_Cost_for_two]]&lt;=1500,"Medium","High"))</f>
        <v>Low</v>
      </c>
      <c r="T572">
        <v>1</v>
      </c>
      <c r="U572">
        <v>2017</v>
      </c>
      <c r="V572">
        <v>7</v>
      </c>
      <c r="W572">
        <v>13</v>
      </c>
      <c r="X572">
        <f>IF(OR(Main!$U572=0,
       Main!$V572=0,
       Main!$W572=0),
   "",
   DATE(Main!$U572,
        Main!$V572,
        Main!$W572)
)</f>
        <v>42929</v>
      </c>
      <c r="Y572">
        <f>Table1[[#This Row],[Average_Cost_for_two]]*VLOOKUP(Table1[[#This Row],[Currency]],currency!$A$2:$B$10,2,FALSE)</f>
        <v>3.6</v>
      </c>
      <c r="Z572" t="str">
        <f>VLOOKUP(C572,country!A:B,2,FALSE)</f>
        <v>India</v>
      </c>
      <c r="AA572">
        <f t="shared" si="8"/>
        <v>3</v>
      </c>
    </row>
    <row r="573" spans="1:27" ht="15.75" customHeight="1" x14ac:dyDescent="0.25">
      <c r="A573">
        <v>18430579</v>
      </c>
      <c r="B573" t="s">
        <v>1421</v>
      </c>
      <c r="C573">
        <v>1</v>
      </c>
      <c r="D573" t="s">
        <v>23</v>
      </c>
      <c r="E573" t="s">
        <v>1422</v>
      </c>
      <c r="F573" t="s">
        <v>51</v>
      </c>
      <c r="G573" t="s">
        <v>52</v>
      </c>
      <c r="H573">
        <v>77.000584099999998</v>
      </c>
      <c r="I573">
        <v>28.565314300000001</v>
      </c>
      <c r="J573" t="s">
        <v>556</v>
      </c>
      <c r="K573" t="s">
        <v>28</v>
      </c>
      <c r="L573" t="s">
        <v>29</v>
      </c>
      <c r="M573" t="s">
        <v>29</v>
      </c>
      <c r="N573" t="s">
        <v>29</v>
      </c>
      <c r="O573" t="s">
        <v>29</v>
      </c>
      <c r="P573">
        <v>1</v>
      </c>
      <c r="Q573">
        <v>0</v>
      </c>
      <c r="R573">
        <v>300</v>
      </c>
      <c r="S573" t="str">
        <f>IF(Table1[[#This Row],[Average_Cost_for_two]]&lt;500,"Low",IF(Table1[[#This Row],[Average_Cost_for_two]]&lt;=1500,"Medium","High"))</f>
        <v>Low</v>
      </c>
      <c r="T573">
        <v>1</v>
      </c>
      <c r="U573">
        <v>2017</v>
      </c>
      <c r="V573">
        <v>7</v>
      </c>
      <c r="W573">
        <v>26</v>
      </c>
      <c r="X573">
        <f>IF(OR(Main!$U573=0,
       Main!$V573=0,
       Main!$W573=0),
   "",
   DATE(Main!$U573,
        Main!$V573,
        Main!$W573)
)</f>
        <v>42942</v>
      </c>
      <c r="Y573">
        <f>Table1[[#This Row],[Average_Cost_for_two]]*VLOOKUP(Table1[[#This Row],[Currency]],currency!$A$2:$B$10,2,FALSE)</f>
        <v>3.6</v>
      </c>
      <c r="Z573" t="str">
        <f>VLOOKUP(C573,country!A:B,2,FALSE)</f>
        <v>India</v>
      </c>
      <c r="AA573">
        <f t="shared" si="8"/>
        <v>3</v>
      </c>
    </row>
    <row r="574" spans="1:27" ht="15.75" customHeight="1" x14ac:dyDescent="0.25">
      <c r="A574">
        <v>18378016</v>
      </c>
      <c r="B574" t="s">
        <v>982</v>
      </c>
      <c r="C574">
        <v>1</v>
      </c>
      <c r="D574" t="s">
        <v>23</v>
      </c>
      <c r="E574" t="s">
        <v>1423</v>
      </c>
      <c r="F574" t="s">
        <v>229</v>
      </c>
      <c r="G574" t="s">
        <v>230</v>
      </c>
      <c r="H574">
        <v>77.290784599999995</v>
      </c>
      <c r="I574">
        <v>28.640916000000001</v>
      </c>
      <c r="J574" t="s">
        <v>1232</v>
      </c>
      <c r="K574" t="s">
        <v>28</v>
      </c>
      <c r="L574" t="s">
        <v>29</v>
      </c>
      <c r="M574" t="s">
        <v>29</v>
      </c>
      <c r="N574" t="s">
        <v>29</v>
      </c>
      <c r="O574" t="s">
        <v>29</v>
      </c>
      <c r="P574">
        <v>1</v>
      </c>
      <c r="Q574">
        <v>0</v>
      </c>
      <c r="R574">
        <v>300</v>
      </c>
      <c r="S574" t="str">
        <f>IF(Table1[[#This Row],[Average_Cost_for_two]]&lt;500,"Low",IF(Table1[[#This Row],[Average_Cost_for_two]]&lt;=1500,"Medium","High"))</f>
        <v>Low</v>
      </c>
      <c r="T574">
        <v>1</v>
      </c>
      <c r="U574">
        <v>2018</v>
      </c>
      <c r="V574">
        <v>7</v>
      </c>
      <c r="W574">
        <v>10</v>
      </c>
      <c r="X574">
        <f>IF(OR(Main!$U574=0,
       Main!$V574=0,
       Main!$W574=0),
   "",
   DATE(Main!$U574,
        Main!$V574,
        Main!$W574)
)</f>
        <v>43291</v>
      </c>
      <c r="Y574">
        <f>Table1[[#This Row],[Average_Cost_for_two]]*VLOOKUP(Table1[[#This Row],[Currency]],currency!$A$2:$B$10,2,FALSE)</f>
        <v>3.6</v>
      </c>
      <c r="Z574" t="str">
        <f>VLOOKUP(C574,country!A:B,2,FALSE)</f>
        <v>India</v>
      </c>
      <c r="AA574">
        <f t="shared" si="8"/>
        <v>3</v>
      </c>
    </row>
    <row r="575" spans="1:27" ht="15.75" customHeight="1" x14ac:dyDescent="0.25">
      <c r="A575">
        <v>18312639</v>
      </c>
      <c r="B575" t="s">
        <v>1424</v>
      </c>
      <c r="C575">
        <v>1</v>
      </c>
      <c r="D575" t="s">
        <v>23</v>
      </c>
      <c r="E575" t="s">
        <v>1425</v>
      </c>
      <c r="F575" t="s">
        <v>774</v>
      </c>
      <c r="G575" t="s">
        <v>775</v>
      </c>
      <c r="H575">
        <v>77.220800800000006</v>
      </c>
      <c r="I575">
        <v>28.573283100000001</v>
      </c>
      <c r="J575" t="s">
        <v>523</v>
      </c>
      <c r="K575" t="s">
        <v>28</v>
      </c>
      <c r="L575" t="s">
        <v>29</v>
      </c>
      <c r="M575" t="s">
        <v>29</v>
      </c>
      <c r="N575" t="s">
        <v>29</v>
      </c>
      <c r="O575" t="s">
        <v>29</v>
      </c>
      <c r="P575">
        <v>1</v>
      </c>
      <c r="Q575">
        <v>0</v>
      </c>
      <c r="R575">
        <v>300</v>
      </c>
      <c r="S575" t="str">
        <f>IF(Table1[[#This Row],[Average_Cost_for_two]]&lt;500,"Low",IF(Table1[[#This Row],[Average_Cost_for_two]]&lt;=1500,"Medium","High"))</f>
        <v>Low</v>
      </c>
      <c r="T575">
        <v>1</v>
      </c>
      <c r="U575">
        <v>2013</v>
      </c>
      <c r="V575">
        <v>7</v>
      </c>
      <c r="W575">
        <v>27</v>
      </c>
      <c r="X575">
        <f>IF(OR(Main!$U575=0,
       Main!$V575=0,
       Main!$W575=0),
   "",
   DATE(Main!$U575,
        Main!$V575,
        Main!$W575)
)</f>
        <v>41482</v>
      </c>
      <c r="Y575">
        <f>Table1[[#This Row],[Average_Cost_for_two]]*VLOOKUP(Table1[[#This Row],[Currency]],currency!$A$2:$B$10,2,FALSE)</f>
        <v>3.6</v>
      </c>
      <c r="Z575" t="str">
        <f>VLOOKUP(C575,country!A:B,2,FALSE)</f>
        <v>India</v>
      </c>
      <c r="AA575">
        <f t="shared" si="8"/>
        <v>3</v>
      </c>
    </row>
    <row r="576" spans="1:27" ht="15.75" customHeight="1" x14ac:dyDescent="0.25">
      <c r="A576">
        <v>18466402</v>
      </c>
      <c r="B576" t="s">
        <v>1426</v>
      </c>
      <c r="C576">
        <v>1</v>
      </c>
      <c r="D576" t="s">
        <v>23</v>
      </c>
      <c r="E576" t="s">
        <v>1427</v>
      </c>
      <c r="F576" t="s">
        <v>327</v>
      </c>
      <c r="G576" t="s">
        <v>328</v>
      </c>
      <c r="H576">
        <v>77.231961200000001</v>
      </c>
      <c r="I576">
        <v>28.657297199999999</v>
      </c>
      <c r="J576" t="s">
        <v>556</v>
      </c>
      <c r="K576" t="s">
        <v>28</v>
      </c>
      <c r="L576" t="s">
        <v>29</v>
      </c>
      <c r="M576" t="s">
        <v>29</v>
      </c>
      <c r="N576" t="s">
        <v>29</v>
      </c>
      <c r="O576" t="s">
        <v>29</v>
      </c>
      <c r="P576">
        <v>1</v>
      </c>
      <c r="Q576">
        <v>0</v>
      </c>
      <c r="R576">
        <v>300</v>
      </c>
      <c r="S576" t="str">
        <f>IF(Table1[[#This Row],[Average_Cost_for_two]]&lt;500,"Low",IF(Table1[[#This Row],[Average_Cost_for_two]]&lt;=1500,"Medium","High"))</f>
        <v>Low</v>
      </c>
      <c r="T576">
        <v>1</v>
      </c>
      <c r="U576">
        <v>2017</v>
      </c>
      <c r="V576">
        <v>6</v>
      </c>
      <c r="W576">
        <v>8</v>
      </c>
      <c r="X576">
        <f>IF(OR(Main!$U576=0,
       Main!$V576=0,
       Main!$W576=0),
   "",
   DATE(Main!$U576,
        Main!$V576,
        Main!$W576)
)</f>
        <v>42894</v>
      </c>
      <c r="Y576">
        <f>Table1[[#This Row],[Average_Cost_for_two]]*VLOOKUP(Table1[[#This Row],[Currency]],currency!$A$2:$B$10,2,FALSE)</f>
        <v>3.6</v>
      </c>
      <c r="Z576" t="str">
        <f>VLOOKUP(C576,country!A:B,2,FALSE)</f>
        <v>India</v>
      </c>
      <c r="AA576">
        <f t="shared" si="8"/>
        <v>2</v>
      </c>
    </row>
    <row r="577" spans="1:27" ht="15.75" customHeight="1" x14ac:dyDescent="0.25">
      <c r="A577">
        <v>18250897</v>
      </c>
      <c r="B577" t="s">
        <v>1428</v>
      </c>
      <c r="C577">
        <v>1</v>
      </c>
      <c r="D577" t="s">
        <v>23</v>
      </c>
      <c r="E577" t="s">
        <v>1429</v>
      </c>
      <c r="F577" t="s">
        <v>734</v>
      </c>
      <c r="G577" t="s">
        <v>735</v>
      </c>
      <c r="H577">
        <v>77.203915600000002</v>
      </c>
      <c r="I577">
        <v>28.5608042</v>
      </c>
      <c r="J577" t="s">
        <v>567</v>
      </c>
      <c r="K577" t="s">
        <v>28</v>
      </c>
      <c r="L577" t="s">
        <v>29</v>
      </c>
      <c r="M577" t="s">
        <v>29</v>
      </c>
      <c r="N577" t="s">
        <v>29</v>
      </c>
      <c r="O577" t="s">
        <v>29</v>
      </c>
      <c r="P577">
        <v>1</v>
      </c>
      <c r="Q577">
        <v>0</v>
      </c>
      <c r="R577">
        <v>300</v>
      </c>
      <c r="S577" t="str">
        <f>IF(Table1[[#This Row],[Average_Cost_for_two]]&lt;500,"Low",IF(Table1[[#This Row],[Average_Cost_for_two]]&lt;=1500,"Medium","High"))</f>
        <v>Low</v>
      </c>
      <c r="T577">
        <v>1</v>
      </c>
      <c r="U577">
        <v>2013</v>
      </c>
      <c r="V577">
        <v>6</v>
      </c>
      <c r="W577">
        <v>17</v>
      </c>
      <c r="X577">
        <f>IF(OR(Main!$U577=0,
       Main!$V577=0,
       Main!$W577=0),
   "",
   DATE(Main!$U577,
        Main!$V577,
        Main!$W577)
)</f>
        <v>41442</v>
      </c>
      <c r="Y577">
        <f>Table1[[#This Row],[Average_Cost_for_two]]*VLOOKUP(Table1[[#This Row],[Currency]],currency!$A$2:$B$10,2,FALSE)</f>
        <v>3.6</v>
      </c>
      <c r="Z577" t="str">
        <f>VLOOKUP(C577,country!A:B,2,FALSE)</f>
        <v>India</v>
      </c>
      <c r="AA577">
        <f t="shared" si="8"/>
        <v>2</v>
      </c>
    </row>
    <row r="578" spans="1:27" ht="15.75" customHeight="1" x14ac:dyDescent="0.25">
      <c r="A578">
        <v>18444040</v>
      </c>
      <c r="B578" t="s">
        <v>1430</v>
      </c>
      <c r="C578">
        <v>1</v>
      </c>
      <c r="D578" t="s">
        <v>23</v>
      </c>
      <c r="E578" t="s">
        <v>1431</v>
      </c>
      <c r="F578" t="s">
        <v>418</v>
      </c>
      <c r="G578" t="s">
        <v>419</v>
      </c>
      <c r="H578">
        <v>77.216173499999996</v>
      </c>
      <c r="I578">
        <v>28.582340800000001</v>
      </c>
      <c r="J578" t="s">
        <v>556</v>
      </c>
      <c r="K578" t="s">
        <v>28</v>
      </c>
      <c r="L578" t="s">
        <v>29</v>
      </c>
      <c r="M578" t="s">
        <v>29</v>
      </c>
      <c r="N578" t="s">
        <v>29</v>
      </c>
      <c r="O578" t="s">
        <v>29</v>
      </c>
      <c r="P578">
        <v>1</v>
      </c>
      <c r="Q578">
        <v>0</v>
      </c>
      <c r="R578">
        <v>300</v>
      </c>
      <c r="S578" t="str">
        <f>IF(Table1[[#This Row],[Average_Cost_for_two]]&lt;500,"Low",IF(Table1[[#This Row],[Average_Cost_for_two]]&lt;=1500,"Medium","High"))</f>
        <v>Low</v>
      </c>
      <c r="T578">
        <v>1</v>
      </c>
      <c r="U578">
        <v>2013</v>
      </c>
      <c r="V578">
        <v>6</v>
      </c>
      <c r="W578">
        <v>19</v>
      </c>
      <c r="X578">
        <f>IF(OR(Main!$U578=0,
       Main!$V578=0,
       Main!$W578=0),
   "",
   DATE(Main!$U578,
        Main!$V578,
        Main!$W578)
)</f>
        <v>41444</v>
      </c>
      <c r="Y578">
        <f>Table1[[#This Row],[Average_Cost_for_two]]*VLOOKUP(Table1[[#This Row],[Currency]],currency!$A$2:$B$10,2,FALSE)</f>
        <v>3.6</v>
      </c>
      <c r="Z578" t="str">
        <f>VLOOKUP(C578,country!A:B,2,FALSE)</f>
        <v>India</v>
      </c>
      <c r="AA578">
        <f t="shared" ref="AA578:AA641" si="9">ROUNDUP(V578/3,0)</f>
        <v>2</v>
      </c>
    </row>
    <row r="579" spans="1:27" ht="15.75" customHeight="1" x14ac:dyDescent="0.25">
      <c r="A579">
        <v>18471313</v>
      </c>
      <c r="B579" t="s">
        <v>1432</v>
      </c>
      <c r="C579">
        <v>1</v>
      </c>
      <c r="D579" t="s">
        <v>23</v>
      </c>
      <c r="E579" t="s">
        <v>1433</v>
      </c>
      <c r="F579" t="s">
        <v>51</v>
      </c>
      <c r="G579" t="s">
        <v>52</v>
      </c>
      <c r="H579">
        <v>76.985612900000007</v>
      </c>
      <c r="I579">
        <v>28.608855200000001</v>
      </c>
      <c r="J579" t="s">
        <v>533</v>
      </c>
      <c r="K579" t="s">
        <v>28</v>
      </c>
      <c r="L579" t="s">
        <v>29</v>
      </c>
      <c r="M579" t="s">
        <v>29</v>
      </c>
      <c r="N579" t="s">
        <v>29</v>
      </c>
      <c r="O579" t="s">
        <v>29</v>
      </c>
      <c r="P579">
        <v>1</v>
      </c>
      <c r="Q579">
        <v>0</v>
      </c>
      <c r="R579">
        <v>300</v>
      </c>
      <c r="S579" t="str">
        <f>IF(Table1[[#This Row],[Average_Cost_for_two]]&lt;500,"Low",IF(Table1[[#This Row],[Average_Cost_for_two]]&lt;=1500,"Medium","High"))</f>
        <v>Low</v>
      </c>
      <c r="T579">
        <v>1</v>
      </c>
      <c r="U579">
        <v>2013</v>
      </c>
      <c r="V579">
        <v>6</v>
      </c>
      <c r="W579">
        <v>5</v>
      </c>
      <c r="X579">
        <f>IF(OR(Main!$U579=0,
       Main!$V579=0,
       Main!$W579=0),
   "",
   DATE(Main!$U579,
        Main!$V579,
        Main!$W579)
)</f>
        <v>41430</v>
      </c>
      <c r="Y579">
        <f>Table1[[#This Row],[Average_Cost_for_two]]*VLOOKUP(Table1[[#This Row],[Currency]],currency!$A$2:$B$10,2,FALSE)</f>
        <v>3.6</v>
      </c>
      <c r="Z579" t="str">
        <f>VLOOKUP(C579,country!A:B,2,FALSE)</f>
        <v>India</v>
      </c>
      <c r="AA579">
        <f t="shared" si="9"/>
        <v>2</v>
      </c>
    </row>
    <row r="580" spans="1:27" ht="15.75" customHeight="1" x14ac:dyDescent="0.25">
      <c r="A580">
        <v>18472680</v>
      </c>
      <c r="B580" t="s">
        <v>1434</v>
      </c>
      <c r="C580">
        <v>1</v>
      </c>
      <c r="D580" t="s">
        <v>23</v>
      </c>
      <c r="E580" t="s">
        <v>1435</v>
      </c>
      <c r="F580" t="s">
        <v>191</v>
      </c>
      <c r="G580" t="s">
        <v>192</v>
      </c>
      <c r="H580">
        <v>77.287153000000004</v>
      </c>
      <c r="I580">
        <v>28.501478500000001</v>
      </c>
      <c r="J580" t="s">
        <v>567</v>
      </c>
      <c r="K580" t="s">
        <v>28</v>
      </c>
      <c r="L580" t="s">
        <v>29</v>
      </c>
      <c r="M580" t="s">
        <v>29</v>
      </c>
      <c r="N580" t="s">
        <v>29</v>
      </c>
      <c r="O580" t="s">
        <v>29</v>
      </c>
      <c r="P580">
        <v>1</v>
      </c>
      <c r="Q580">
        <v>0</v>
      </c>
      <c r="R580">
        <v>300</v>
      </c>
      <c r="S580" t="str">
        <f>IF(Table1[[#This Row],[Average_Cost_for_two]]&lt;500,"Low",IF(Table1[[#This Row],[Average_Cost_for_two]]&lt;=1500,"Medium","High"))</f>
        <v>Low</v>
      </c>
      <c r="T580">
        <v>1</v>
      </c>
      <c r="U580">
        <v>2017</v>
      </c>
      <c r="V580">
        <v>6</v>
      </c>
      <c r="W580">
        <v>4</v>
      </c>
      <c r="X580">
        <f>IF(OR(Main!$U580=0,
       Main!$V580=0,
       Main!$W580=0),
   "",
   DATE(Main!$U580,
        Main!$V580,
        Main!$W580)
)</f>
        <v>42890</v>
      </c>
      <c r="Y580">
        <f>Table1[[#This Row],[Average_Cost_for_two]]*VLOOKUP(Table1[[#This Row],[Currency]],currency!$A$2:$B$10,2,FALSE)</f>
        <v>3.6</v>
      </c>
      <c r="Z580" t="str">
        <f>VLOOKUP(C580,country!A:B,2,FALSE)</f>
        <v>India</v>
      </c>
      <c r="AA580">
        <f t="shared" si="9"/>
        <v>2</v>
      </c>
    </row>
    <row r="581" spans="1:27" ht="15.75" customHeight="1" x14ac:dyDescent="0.25">
      <c r="A581">
        <v>18421030</v>
      </c>
      <c r="B581" t="s">
        <v>1436</v>
      </c>
      <c r="C581">
        <v>1</v>
      </c>
      <c r="D581" t="s">
        <v>23</v>
      </c>
      <c r="E581" t="s">
        <v>1437</v>
      </c>
      <c r="F581" t="s">
        <v>229</v>
      </c>
      <c r="G581" t="s">
        <v>230</v>
      </c>
      <c r="H581">
        <v>77.288592100000002</v>
      </c>
      <c r="I581">
        <v>28.637819499999999</v>
      </c>
      <c r="J581" t="s">
        <v>556</v>
      </c>
      <c r="K581" t="s">
        <v>28</v>
      </c>
      <c r="L581" t="s">
        <v>29</v>
      </c>
      <c r="M581" t="s">
        <v>29</v>
      </c>
      <c r="N581" t="s">
        <v>29</v>
      </c>
      <c r="O581" t="s">
        <v>29</v>
      </c>
      <c r="P581">
        <v>1</v>
      </c>
      <c r="Q581">
        <v>0</v>
      </c>
      <c r="R581">
        <v>300</v>
      </c>
      <c r="S581" t="str">
        <f>IF(Table1[[#This Row],[Average_Cost_for_two]]&lt;500,"Low",IF(Table1[[#This Row],[Average_Cost_for_two]]&lt;=1500,"Medium","High"))</f>
        <v>Low</v>
      </c>
      <c r="T581">
        <v>1</v>
      </c>
      <c r="U581">
        <v>2016</v>
      </c>
      <c r="V581">
        <v>6</v>
      </c>
      <c r="W581">
        <v>15</v>
      </c>
      <c r="X581">
        <f>IF(OR(Main!$U581=0,
       Main!$V581=0,
       Main!$W581=0),
   "",
   DATE(Main!$U581,
        Main!$V581,
        Main!$W581)
)</f>
        <v>42536</v>
      </c>
      <c r="Y581">
        <f>Table1[[#This Row],[Average_Cost_for_two]]*VLOOKUP(Table1[[#This Row],[Currency]],currency!$A$2:$B$10,2,FALSE)</f>
        <v>3.6</v>
      </c>
      <c r="Z581" t="str">
        <f>VLOOKUP(C581,country!A:B,2,FALSE)</f>
        <v>India</v>
      </c>
      <c r="AA581">
        <f t="shared" si="9"/>
        <v>2</v>
      </c>
    </row>
    <row r="582" spans="1:27" ht="15.75" customHeight="1" x14ac:dyDescent="0.25">
      <c r="A582">
        <v>18361757</v>
      </c>
      <c r="B582" t="s">
        <v>1438</v>
      </c>
      <c r="C582">
        <v>1</v>
      </c>
      <c r="D582" t="s">
        <v>23</v>
      </c>
      <c r="E582" t="s">
        <v>1439</v>
      </c>
      <c r="F582" t="s">
        <v>236</v>
      </c>
      <c r="G582" t="s">
        <v>235</v>
      </c>
      <c r="H582">
        <v>77.154988599999996</v>
      </c>
      <c r="I582">
        <v>28.7096363</v>
      </c>
      <c r="J582" t="s">
        <v>556</v>
      </c>
      <c r="K582" t="s">
        <v>28</v>
      </c>
      <c r="L582" t="s">
        <v>29</v>
      </c>
      <c r="M582" t="s">
        <v>29</v>
      </c>
      <c r="N582" t="s">
        <v>29</v>
      </c>
      <c r="O582" t="s">
        <v>29</v>
      </c>
      <c r="P582">
        <v>1</v>
      </c>
      <c r="Q582">
        <v>0</v>
      </c>
      <c r="R582">
        <v>300</v>
      </c>
      <c r="S582" t="str">
        <f>IF(Table1[[#This Row],[Average_Cost_for_two]]&lt;500,"Low",IF(Table1[[#This Row],[Average_Cost_for_two]]&lt;=1500,"Medium","High"))</f>
        <v>Low</v>
      </c>
      <c r="T582">
        <v>1</v>
      </c>
      <c r="U582">
        <v>2012</v>
      </c>
      <c r="V582">
        <v>6</v>
      </c>
      <c r="W582">
        <v>23</v>
      </c>
      <c r="X582">
        <f>IF(OR(Main!$U582=0,
       Main!$V582=0,
       Main!$W582=0),
   "",
   DATE(Main!$U582,
        Main!$V582,
        Main!$W582)
)</f>
        <v>41083</v>
      </c>
      <c r="Y582">
        <f>Table1[[#This Row],[Average_Cost_for_two]]*VLOOKUP(Table1[[#This Row],[Currency]],currency!$A$2:$B$10,2,FALSE)</f>
        <v>3.6</v>
      </c>
      <c r="Z582" t="str">
        <f>VLOOKUP(C582,country!A:B,2,FALSE)</f>
        <v>India</v>
      </c>
      <c r="AA582">
        <f t="shared" si="9"/>
        <v>2</v>
      </c>
    </row>
    <row r="583" spans="1:27" ht="15.75" customHeight="1" x14ac:dyDescent="0.25">
      <c r="A583">
        <v>18430902</v>
      </c>
      <c r="B583" t="s">
        <v>1440</v>
      </c>
      <c r="C583">
        <v>1</v>
      </c>
      <c r="D583" t="s">
        <v>23</v>
      </c>
      <c r="E583" t="s">
        <v>1441</v>
      </c>
      <c r="F583" t="s">
        <v>209</v>
      </c>
      <c r="G583" t="s">
        <v>208</v>
      </c>
      <c r="H583">
        <v>77.107839799999994</v>
      </c>
      <c r="I583">
        <v>28.6361147</v>
      </c>
      <c r="J583" t="s">
        <v>1442</v>
      </c>
      <c r="K583" t="s">
        <v>28</v>
      </c>
      <c r="L583" t="s">
        <v>29</v>
      </c>
      <c r="M583" t="s">
        <v>29</v>
      </c>
      <c r="N583" t="s">
        <v>29</v>
      </c>
      <c r="O583" t="s">
        <v>29</v>
      </c>
      <c r="P583">
        <v>1</v>
      </c>
      <c r="Q583">
        <v>0</v>
      </c>
      <c r="R583">
        <v>300</v>
      </c>
      <c r="S583" t="str">
        <f>IF(Table1[[#This Row],[Average_Cost_for_two]]&lt;500,"Low",IF(Table1[[#This Row],[Average_Cost_for_two]]&lt;=1500,"Medium","High"))</f>
        <v>Low</v>
      </c>
      <c r="T583">
        <v>1</v>
      </c>
      <c r="U583">
        <v>2018</v>
      </c>
      <c r="V583">
        <v>6</v>
      </c>
      <c r="W583">
        <v>8</v>
      </c>
      <c r="X583">
        <f>IF(OR(Main!$U583=0,
       Main!$V583=0,
       Main!$W583=0),
   "",
   DATE(Main!$U583,
        Main!$V583,
        Main!$W583)
)</f>
        <v>43259</v>
      </c>
      <c r="Y583">
        <f>Table1[[#This Row],[Average_Cost_for_two]]*VLOOKUP(Table1[[#This Row],[Currency]],currency!$A$2:$B$10,2,FALSE)</f>
        <v>3.6</v>
      </c>
      <c r="Z583" t="str">
        <f>VLOOKUP(C583,country!A:B,2,FALSE)</f>
        <v>India</v>
      </c>
      <c r="AA583">
        <f t="shared" si="9"/>
        <v>2</v>
      </c>
    </row>
    <row r="584" spans="1:27" ht="15.75" customHeight="1" x14ac:dyDescent="0.25">
      <c r="A584">
        <v>18370535</v>
      </c>
      <c r="B584" t="s">
        <v>1012</v>
      </c>
      <c r="C584">
        <v>1</v>
      </c>
      <c r="D584" t="s">
        <v>23</v>
      </c>
      <c r="E584" t="s">
        <v>1443</v>
      </c>
      <c r="F584" t="s">
        <v>1444</v>
      </c>
      <c r="G584" t="s">
        <v>1445</v>
      </c>
      <c r="H584">
        <v>77.194929000000002</v>
      </c>
      <c r="I584">
        <v>28.5761036</v>
      </c>
      <c r="J584" t="s">
        <v>1446</v>
      </c>
      <c r="K584" t="s">
        <v>28</v>
      </c>
      <c r="L584" t="s">
        <v>29</v>
      </c>
      <c r="M584" t="s">
        <v>29</v>
      </c>
      <c r="N584" t="s">
        <v>29</v>
      </c>
      <c r="O584" t="s">
        <v>29</v>
      </c>
      <c r="P584">
        <v>1</v>
      </c>
      <c r="Q584">
        <v>0</v>
      </c>
      <c r="R584">
        <v>300</v>
      </c>
      <c r="S584" t="str">
        <f>IF(Table1[[#This Row],[Average_Cost_for_two]]&lt;500,"Low",IF(Table1[[#This Row],[Average_Cost_for_two]]&lt;=1500,"Medium","High"))</f>
        <v>Low</v>
      </c>
      <c r="T584">
        <v>1</v>
      </c>
      <c r="U584">
        <v>2016</v>
      </c>
      <c r="V584">
        <v>5</v>
      </c>
      <c r="W584">
        <v>2</v>
      </c>
      <c r="X584">
        <f>IF(OR(Main!$U584=0,
       Main!$V584=0,
       Main!$W584=0),
   "",
   DATE(Main!$U584,
        Main!$V584,
        Main!$W584)
)</f>
        <v>42492</v>
      </c>
      <c r="Y584">
        <f>Table1[[#This Row],[Average_Cost_for_two]]*VLOOKUP(Table1[[#This Row],[Currency]],currency!$A$2:$B$10,2,FALSE)</f>
        <v>3.6</v>
      </c>
      <c r="Z584" t="str">
        <f>VLOOKUP(C584,country!A:B,2,FALSE)</f>
        <v>India</v>
      </c>
      <c r="AA584">
        <f t="shared" si="9"/>
        <v>2</v>
      </c>
    </row>
    <row r="585" spans="1:27" ht="15.75" customHeight="1" x14ac:dyDescent="0.25">
      <c r="A585">
        <v>18446419</v>
      </c>
      <c r="B585" t="s">
        <v>1447</v>
      </c>
      <c r="C585">
        <v>1</v>
      </c>
      <c r="D585" t="s">
        <v>23</v>
      </c>
      <c r="E585" t="s">
        <v>1448</v>
      </c>
      <c r="F585" t="s">
        <v>506</v>
      </c>
      <c r="G585" t="s">
        <v>507</v>
      </c>
      <c r="H585">
        <v>77.228480399999995</v>
      </c>
      <c r="I585">
        <v>28.702719200000001</v>
      </c>
      <c r="J585" t="s">
        <v>1449</v>
      </c>
      <c r="K585" t="s">
        <v>28</v>
      </c>
      <c r="L585" t="s">
        <v>29</v>
      </c>
      <c r="M585" t="s">
        <v>29</v>
      </c>
      <c r="N585" t="s">
        <v>29</v>
      </c>
      <c r="O585" t="s">
        <v>29</v>
      </c>
      <c r="P585">
        <v>1</v>
      </c>
      <c r="Q585">
        <v>0</v>
      </c>
      <c r="R585">
        <v>300</v>
      </c>
      <c r="S585" t="str">
        <f>IF(Table1[[#This Row],[Average_Cost_for_two]]&lt;500,"Low",IF(Table1[[#This Row],[Average_Cost_for_two]]&lt;=1500,"Medium","High"))</f>
        <v>Low</v>
      </c>
      <c r="T585">
        <v>1</v>
      </c>
      <c r="U585">
        <v>2018</v>
      </c>
      <c r="V585">
        <v>5</v>
      </c>
      <c r="W585">
        <v>24</v>
      </c>
      <c r="X585">
        <f>IF(OR(Main!$U585=0,
       Main!$V585=0,
       Main!$W585=0),
   "",
   DATE(Main!$U585,
        Main!$V585,
        Main!$W585)
)</f>
        <v>43244</v>
      </c>
      <c r="Y585">
        <f>Table1[[#This Row],[Average_Cost_for_two]]*VLOOKUP(Table1[[#This Row],[Currency]],currency!$A$2:$B$10,2,FALSE)</f>
        <v>3.6</v>
      </c>
      <c r="Z585" t="str">
        <f>VLOOKUP(C585,country!A:B,2,FALSE)</f>
        <v>India</v>
      </c>
      <c r="AA585">
        <f t="shared" si="9"/>
        <v>2</v>
      </c>
    </row>
    <row r="586" spans="1:27" ht="15.75" customHeight="1" x14ac:dyDescent="0.25">
      <c r="A586">
        <v>18449647</v>
      </c>
      <c r="B586" t="s">
        <v>1450</v>
      </c>
      <c r="C586">
        <v>1</v>
      </c>
      <c r="D586" t="s">
        <v>23</v>
      </c>
      <c r="E586" t="s">
        <v>1451</v>
      </c>
      <c r="F586" t="s">
        <v>45</v>
      </c>
      <c r="G586" t="s">
        <v>46</v>
      </c>
      <c r="H586">
        <v>77.214813399999997</v>
      </c>
      <c r="I586">
        <v>28.711985500000001</v>
      </c>
      <c r="J586" t="s">
        <v>523</v>
      </c>
      <c r="K586" t="s">
        <v>28</v>
      </c>
      <c r="L586" t="s">
        <v>29</v>
      </c>
      <c r="M586" t="s">
        <v>29</v>
      </c>
      <c r="N586" t="s">
        <v>29</v>
      </c>
      <c r="O586" t="s">
        <v>29</v>
      </c>
      <c r="P586">
        <v>1</v>
      </c>
      <c r="Q586">
        <v>0</v>
      </c>
      <c r="R586">
        <v>300</v>
      </c>
      <c r="S586" t="str">
        <f>IF(Table1[[#This Row],[Average_Cost_for_two]]&lt;500,"Low",IF(Table1[[#This Row],[Average_Cost_for_two]]&lt;=1500,"Medium","High"))</f>
        <v>Low</v>
      </c>
      <c r="T586">
        <v>1</v>
      </c>
      <c r="U586">
        <v>2013</v>
      </c>
      <c r="V586">
        <v>5</v>
      </c>
      <c r="W586">
        <v>8</v>
      </c>
      <c r="X586">
        <f>IF(OR(Main!$U586=0,
       Main!$V586=0,
       Main!$W586=0),
   "",
   DATE(Main!$U586,
        Main!$V586,
        Main!$W586)
)</f>
        <v>41402</v>
      </c>
      <c r="Y586">
        <f>Table1[[#This Row],[Average_Cost_for_two]]*VLOOKUP(Table1[[#This Row],[Currency]],currency!$A$2:$B$10,2,FALSE)</f>
        <v>3.6</v>
      </c>
      <c r="Z586" t="str">
        <f>VLOOKUP(C586,country!A:B,2,FALSE)</f>
        <v>India</v>
      </c>
      <c r="AA586">
        <f t="shared" si="9"/>
        <v>2</v>
      </c>
    </row>
    <row r="587" spans="1:27" ht="15.75" customHeight="1" x14ac:dyDescent="0.25">
      <c r="A587">
        <v>18430911</v>
      </c>
      <c r="B587" t="s">
        <v>1452</v>
      </c>
      <c r="C587">
        <v>1</v>
      </c>
      <c r="D587" t="s">
        <v>23</v>
      </c>
      <c r="E587" t="s">
        <v>1453</v>
      </c>
      <c r="F587" t="s">
        <v>51</v>
      </c>
      <c r="G587" t="s">
        <v>52</v>
      </c>
      <c r="H587">
        <v>76.985841500000006</v>
      </c>
      <c r="I587">
        <v>28.613519499999999</v>
      </c>
      <c r="J587" t="s">
        <v>682</v>
      </c>
      <c r="K587" t="s">
        <v>28</v>
      </c>
      <c r="L587" t="s">
        <v>29</v>
      </c>
      <c r="M587" t="s">
        <v>29</v>
      </c>
      <c r="N587" t="s">
        <v>29</v>
      </c>
      <c r="O587" t="s">
        <v>29</v>
      </c>
      <c r="P587">
        <v>1</v>
      </c>
      <c r="Q587">
        <v>0</v>
      </c>
      <c r="R587">
        <v>300</v>
      </c>
      <c r="S587" t="str">
        <f>IF(Table1[[#This Row],[Average_Cost_for_two]]&lt;500,"Low",IF(Table1[[#This Row],[Average_Cost_for_two]]&lt;=1500,"Medium","High"))</f>
        <v>Low</v>
      </c>
      <c r="T587">
        <v>1</v>
      </c>
      <c r="U587">
        <v>2017</v>
      </c>
      <c r="V587">
        <v>5</v>
      </c>
      <c r="W587">
        <v>16</v>
      </c>
      <c r="X587">
        <f>IF(OR(Main!$U587=0,
       Main!$V587=0,
       Main!$W587=0),
   "",
   DATE(Main!$U587,
        Main!$V587,
        Main!$W587)
)</f>
        <v>42871</v>
      </c>
      <c r="Y587">
        <f>Table1[[#This Row],[Average_Cost_for_two]]*VLOOKUP(Table1[[#This Row],[Currency]],currency!$A$2:$B$10,2,FALSE)</f>
        <v>3.6</v>
      </c>
      <c r="Z587" t="str">
        <f>VLOOKUP(C587,country!A:B,2,FALSE)</f>
        <v>India</v>
      </c>
      <c r="AA587">
        <f t="shared" si="9"/>
        <v>2</v>
      </c>
    </row>
    <row r="588" spans="1:27" ht="15.75" customHeight="1" x14ac:dyDescent="0.25">
      <c r="A588">
        <v>18416741</v>
      </c>
      <c r="B588" t="s">
        <v>1454</v>
      </c>
      <c r="C588">
        <v>1</v>
      </c>
      <c r="D588" t="s">
        <v>23</v>
      </c>
      <c r="E588" t="s">
        <v>1455</v>
      </c>
      <c r="F588" t="s">
        <v>98</v>
      </c>
      <c r="G588" t="s">
        <v>99</v>
      </c>
      <c r="H588">
        <v>77.135084300000003</v>
      </c>
      <c r="I588">
        <v>28.626792600000002</v>
      </c>
      <c r="J588" t="s">
        <v>523</v>
      </c>
      <c r="K588" t="s">
        <v>28</v>
      </c>
      <c r="L588" t="s">
        <v>29</v>
      </c>
      <c r="M588" t="s">
        <v>29</v>
      </c>
      <c r="N588" t="s">
        <v>29</v>
      </c>
      <c r="O588" t="s">
        <v>29</v>
      </c>
      <c r="P588">
        <v>1</v>
      </c>
      <c r="Q588">
        <v>0</v>
      </c>
      <c r="R588">
        <v>300</v>
      </c>
      <c r="S588" t="str">
        <f>IF(Table1[[#This Row],[Average_Cost_for_two]]&lt;500,"Low",IF(Table1[[#This Row],[Average_Cost_for_two]]&lt;=1500,"Medium","High"))</f>
        <v>Low</v>
      </c>
      <c r="T588">
        <v>1</v>
      </c>
      <c r="U588">
        <v>2014</v>
      </c>
      <c r="V588">
        <v>5</v>
      </c>
      <c r="W588">
        <v>5</v>
      </c>
      <c r="X588">
        <f>IF(OR(Main!$U588=0,
       Main!$V588=0,
       Main!$W588=0),
   "",
   DATE(Main!$U588,
        Main!$V588,
        Main!$W588)
)</f>
        <v>41764</v>
      </c>
      <c r="Y588">
        <f>Table1[[#This Row],[Average_Cost_for_two]]*VLOOKUP(Table1[[#This Row],[Currency]],currency!$A$2:$B$10,2,FALSE)</f>
        <v>3.6</v>
      </c>
      <c r="Z588" t="str">
        <f>VLOOKUP(C588,country!A:B,2,FALSE)</f>
        <v>India</v>
      </c>
      <c r="AA588">
        <f t="shared" si="9"/>
        <v>2</v>
      </c>
    </row>
    <row r="589" spans="1:27" ht="15.75" customHeight="1" x14ac:dyDescent="0.25">
      <c r="A589">
        <v>18425152</v>
      </c>
      <c r="B589" t="s">
        <v>1456</v>
      </c>
      <c r="C589">
        <v>1</v>
      </c>
      <c r="D589" t="s">
        <v>23</v>
      </c>
      <c r="E589" t="s">
        <v>1457</v>
      </c>
      <c r="F589" t="s">
        <v>1458</v>
      </c>
      <c r="G589" t="s">
        <v>1459</v>
      </c>
      <c r="H589">
        <v>77.209572399999999</v>
      </c>
      <c r="I589">
        <v>28.578038599999999</v>
      </c>
      <c r="J589" t="s">
        <v>682</v>
      </c>
      <c r="K589" t="s">
        <v>28</v>
      </c>
      <c r="L589" t="s">
        <v>29</v>
      </c>
      <c r="M589" t="s">
        <v>29</v>
      </c>
      <c r="N589" t="s">
        <v>29</v>
      </c>
      <c r="O589" t="s">
        <v>29</v>
      </c>
      <c r="P589">
        <v>1</v>
      </c>
      <c r="Q589">
        <v>0</v>
      </c>
      <c r="R589">
        <v>300</v>
      </c>
      <c r="S589" t="str">
        <f>IF(Table1[[#This Row],[Average_Cost_for_two]]&lt;500,"Low",IF(Table1[[#This Row],[Average_Cost_for_two]]&lt;=1500,"Medium","High"))</f>
        <v>Low</v>
      </c>
      <c r="T589">
        <v>1</v>
      </c>
      <c r="U589">
        <v>2014</v>
      </c>
      <c r="V589">
        <v>4</v>
      </c>
      <c r="W589">
        <v>23</v>
      </c>
      <c r="X589">
        <f>IF(OR(Main!$U589=0,
       Main!$V589=0,
       Main!$W589=0),
   "",
   DATE(Main!$U589,
        Main!$V589,
        Main!$W589)
)</f>
        <v>41752</v>
      </c>
      <c r="Y589">
        <f>Table1[[#This Row],[Average_Cost_for_two]]*VLOOKUP(Table1[[#This Row],[Currency]],currency!$A$2:$B$10,2,FALSE)</f>
        <v>3.6</v>
      </c>
      <c r="Z589" t="str">
        <f>VLOOKUP(C589,country!A:B,2,FALSE)</f>
        <v>India</v>
      </c>
      <c r="AA589">
        <f t="shared" si="9"/>
        <v>2</v>
      </c>
    </row>
    <row r="590" spans="1:27" ht="15.75" customHeight="1" x14ac:dyDescent="0.25">
      <c r="A590">
        <v>18428622</v>
      </c>
      <c r="B590" t="s">
        <v>1460</v>
      </c>
      <c r="C590">
        <v>1</v>
      </c>
      <c r="D590" t="s">
        <v>23</v>
      </c>
      <c r="E590" t="s">
        <v>1461</v>
      </c>
      <c r="F590" t="s">
        <v>249</v>
      </c>
      <c r="G590" t="s">
        <v>250</v>
      </c>
      <c r="H590">
        <v>77.299502399999994</v>
      </c>
      <c r="I590">
        <v>28.636224599999998</v>
      </c>
      <c r="J590" t="s">
        <v>562</v>
      </c>
      <c r="K590" t="s">
        <v>28</v>
      </c>
      <c r="L590" t="s">
        <v>29</v>
      </c>
      <c r="M590" t="s">
        <v>29</v>
      </c>
      <c r="N590" t="s">
        <v>29</v>
      </c>
      <c r="O590" t="s">
        <v>29</v>
      </c>
      <c r="P590">
        <v>1</v>
      </c>
      <c r="Q590">
        <v>0</v>
      </c>
      <c r="R590">
        <v>300</v>
      </c>
      <c r="S590" t="str">
        <f>IF(Table1[[#This Row],[Average_Cost_for_two]]&lt;500,"Low",IF(Table1[[#This Row],[Average_Cost_for_two]]&lt;=1500,"Medium","High"))</f>
        <v>Low</v>
      </c>
      <c r="T590">
        <v>1</v>
      </c>
      <c r="U590">
        <v>2011</v>
      </c>
      <c r="V590">
        <v>4</v>
      </c>
      <c r="W590">
        <v>1</v>
      </c>
      <c r="X590">
        <f>IF(OR(Main!$U590=0,
       Main!$V590=0,
       Main!$W590=0),
   "",
   DATE(Main!$U590,
        Main!$V590,
        Main!$W590)
)</f>
        <v>40634</v>
      </c>
      <c r="Y590">
        <f>Table1[[#This Row],[Average_Cost_for_two]]*VLOOKUP(Table1[[#This Row],[Currency]],currency!$A$2:$B$10,2,FALSE)</f>
        <v>3.6</v>
      </c>
      <c r="Z590" t="str">
        <f>VLOOKUP(C590,country!A:B,2,FALSE)</f>
        <v>India</v>
      </c>
      <c r="AA590">
        <f t="shared" si="9"/>
        <v>2</v>
      </c>
    </row>
    <row r="591" spans="1:27" ht="15.75" customHeight="1" x14ac:dyDescent="0.25">
      <c r="A591">
        <v>18294233</v>
      </c>
      <c r="B591" t="s">
        <v>1462</v>
      </c>
      <c r="C591">
        <v>1</v>
      </c>
      <c r="D591" t="s">
        <v>23</v>
      </c>
      <c r="E591" t="s">
        <v>1463</v>
      </c>
      <c r="F591" t="s">
        <v>79</v>
      </c>
      <c r="G591" t="s">
        <v>80</v>
      </c>
      <c r="H591">
        <v>77.248732399999994</v>
      </c>
      <c r="I591">
        <v>28.5852629</v>
      </c>
      <c r="J591" t="s">
        <v>533</v>
      </c>
      <c r="K591" t="s">
        <v>28</v>
      </c>
      <c r="L591" t="s">
        <v>29</v>
      </c>
      <c r="M591" t="s">
        <v>29</v>
      </c>
      <c r="N591" t="s">
        <v>29</v>
      </c>
      <c r="O591" t="s">
        <v>29</v>
      </c>
      <c r="P591">
        <v>1</v>
      </c>
      <c r="Q591">
        <v>0</v>
      </c>
      <c r="R591">
        <v>300</v>
      </c>
      <c r="S591" t="str">
        <f>IF(Table1[[#This Row],[Average_Cost_for_two]]&lt;500,"Low",IF(Table1[[#This Row],[Average_Cost_for_two]]&lt;=1500,"Medium","High"))</f>
        <v>Low</v>
      </c>
      <c r="T591">
        <v>1</v>
      </c>
      <c r="U591">
        <v>2010</v>
      </c>
      <c r="V591">
        <v>4</v>
      </c>
      <c r="W591">
        <v>16</v>
      </c>
      <c r="X591">
        <f>IF(OR(Main!$U591=0,
       Main!$V591=0,
       Main!$W591=0),
   "",
   DATE(Main!$U591,
        Main!$V591,
        Main!$W591)
)</f>
        <v>40284</v>
      </c>
      <c r="Y591">
        <f>Table1[[#This Row],[Average_Cost_for_two]]*VLOOKUP(Table1[[#This Row],[Currency]],currency!$A$2:$B$10,2,FALSE)</f>
        <v>3.6</v>
      </c>
      <c r="Z591" t="str">
        <f>VLOOKUP(C591,country!A:B,2,FALSE)</f>
        <v>India</v>
      </c>
      <c r="AA591">
        <f t="shared" si="9"/>
        <v>2</v>
      </c>
    </row>
    <row r="592" spans="1:27" ht="15.75" customHeight="1" x14ac:dyDescent="0.25">
      <c r="A592">
        <v>18409180</v>
      </c>
      <c r="B592" t="s">
        <v>1390</v>
      </c>
      <c r="C592">
        <v>1</v>
      </c>
      <c r="D592" t="s">
        <v>23</v>
      </c>
      <c r="E592" t="s">
        <v>1464</v>
      </c>
      <c r="F592" t="s">
        <v>191</v>
      </c>
      <c r="G592" t="s">
        <v>192</v>
      </c>
      <c r="H592">
        <v>77.272907099999998</v>
      </c>
      <c r="I592">
        <v>28.527525600000001</v>
      </c>
      <c r="J592" t="s">
        <v>1262</v>
      </c>
      <c r="K592" t="s">
        <v>28</v>
      </c>
      <c r="L592" t="s">
        <v>29</v>
      </c>
      <c r="M592" t="s">
        <v>29</v>
      </c>
      <c r="N592" t="s">
        <v>29</v>
      </c>
      <c r="O592" t="s">
        <v>29</v>
      </c>
      <c r="P592">
        <v>1</v>
      </c>
      <c r="Q592">
        <v>0</v>
      </c>
      <c r="R592">
        <v>300</v>
      </c>
      <c r="S592" t="str">
        <f>IF(Table1[[#This Row],[Average_Cost_for_two]]&lt;500,"Low",IF(Table1[[#This Row],[Average_Cost_for_two]]&lt;=1500,"Medium","High"))</f>
        <v>Low</v>
      </c>
      <c r="T592">
        <v>1</v>
      </c>
      <c r="U592">
        <v>2010</v>
      </c>
      <c r="V592">
        <v>4</v>
      </c>
      <c r="W592">
        <v>14</v>
      </c>
      <c r="X592">
        <f>IF(OR(Main!$U592=0,
       Main!$V592=0,
       Main!$W592=0),
   "",
   DATE(Main!$U592,
        Main!$V592,
        Main!$W592)
)</f>
        <v>40282</v>
      </c>
      <c r="Y592">
        <f>Table1[[#This Row],[Average_Cost_for_two]]*VLOOKUP(Table1[[#This Row],[Currency]],currency!$A$2:$B$10,2,FALSE)</f>
        <v>3.6</v>
      </c>
      <c r="Z592" t="str">
        <f>VLOOKUP(C592,country!A:B,2,FALSE)</f>
        <v>India</v>
      </c>
      <c r="AA592">
        <f t="shared" si="9"/>
        <v>2</v>
      </c>
    </row>
    <row r="593" spans="1:27" ht="15.75" customHeight="1" x14ac:dyDescent="0.25">
      <c r="A593">
        <v>18312627</v>
      </c>
      <c r="B593" t="s">
        <v>1465</v>
      </c>
      <c r="C593">
        <v>1</v>
      </c>
      <c r="D593" t="s">
        <v>23</v>
      </c>
      <c r="E593" t="s">
        <v>1466</v>
      </c>
      <c r="F593" t="s">
        <v>209</v>
      </c>
      <c r="G593" t="s">
        <v>208</v>
      </c>
      <c r="H593">
        <v>77.113593800000004</v>
      </c>
      <c r="I593">
        <v>28.6342502</v>
      </c>
      <c r="J593" t="s">
        <v>523</v>
      </c>
      <c r="K593" t="s">
        <v>28</v>
      </c>
      <c r="L593" t="s">
        <v>29</v>
      </c>
      <c r="M593" t="s">
        <v>29</v>
      </c>
      <c r="N593" t="s">
        <v>29</v>
      </c>
      <c r="O593" t="s">
        <v>29</v>
      </c>
      <c r="P593">
        <v>1</v>
      </c>
      <c r="Q593">
        <v>0</v>
      </c>
      <c r="R593">
        <v>300</v>
      </c>
      <c r="S593" t="str">
        <f>IF(Table1[[#This Row],[Average_Cost_for_two]]&lt;500,"Low",IF(Table1[[#This Row],[Average_Cost_for_two]]&lt;=1500,"Medium","High"))</f>
        <v>Low</v>
      </c>
      <c r="T593">
        <v>1</v>
      </c>
      <c r="U593">
        <v>2011</v>
      </c>
      <c r="V593">
        <v>4</v>
      </c>
      <c r="W593">
        <v>3</v>
      </c>
      <c r="X593">
        <f>IF(OR(Main!$U593=0,
       Main!$V593=0,
       Main!$W593=0),
   "",
   DATE(Main!$U593,
        Main!$V593,
        Main!$W593)
)</f>
        <v>40636</v>
      </c>
      <c r="Y593">
        <f>Table1[[#This Row],[Average_Cost_for_two]]*VLOOKUP(Table1[[#This Row],[Currency]],currency!$A$2:$B$10,2,FALSE)</f>
        <v>3.6</v>
      </c>
      <c r="Z593" t="str">
        <f>VLOOKUP(C593,country!A:B,2,FALSE)</f>
        <v>India</v>
      </c>
      <c r="AA593">
        <f t="shared" si="9"/>
        <v>2</v>
      </c>
    </row>
    <row r="594" spans="1:27" ht="15.75" customHeight="1" x14ac:dyDescent="0.25">
      <c r="A594">
        <v>18377901</v>
      </c>
      <c r="B594" t="s">
        <v>1467</v>
      </c>
      <c r="C594">
        <v>1</v>
      </c>
      <c r="D594" t="s">
        <v>23</v>
      </c>
      <c r="E594" t="s">
        <v>1468</v>
      </c>
      <c r="F594" t="s">
        <v>214</v>
      </c>
      <c r="G594" t="s">
        <v>215</v>
      </c>
      <c r="H594">
        <v>77.318271030000005</v>
      </c>
      <c r="I594">
        <v>28.671268260000002</v>
      </c>
      <c r="J594" t="s">
        <v>720</v>
      </c>
      <c r="K594" t="s">
        <v>28</v>
      </c>
      <c r="L594" t="s">
        <v>29</v>
      </c>
      <c r="M594" t="s">
        <v>29</v>
      </c>
      <c r="N594" t="s">
        <v>29</v>
      </c>
      <c r="O594" t="s">
        <v>29</v>
      </c>
      <c r="P594">
        <v>1</v>
      </c>
      <c r="Q594">
        <v>0</v>
      </c>
      <c r="R594">
        <v>300</v>
      </c>
      <c r="S594" t="str">
        <f>IF(Table1[[#This Row],[Average_Cost_for_two]]&lt;500,"Low",IF(Table1[[#This Row],[Average_Cost_for_two]]&lt;=1500,"Medium","High"))</f>
        <v>Low</v>
      </c>
      <c r="T594">
        <v>1</v>
      </c>
      <c r="U594">
        <v>2013</v>
      </c>
      <c r="V594">
        <v>4</v>
      </c>
      <c r="W594">
        <v>10</v>
      </c>
      <c r="X594">
        <f>IF(OR(Main!$U594=0,
       Main!$V594=0,
       Main!$W594=0),
   "",
   DATE(Main!$U594,
        Main!$V594,
        Main!$W594)
)</f>
        <v>41374</v>
      </c>
      <c r="Y594">
        <f>Table1[[#This Row],[Average_Cost_for_two]]*VLOOKUP(Table1[[#This Row],[Currency]],currency!$A$2:$B$10,2,FALSE)</f>
        <v>3.6</v>
      </c>
      <c r="Z594" t="str">
        <f>VLOOKUP(C594,country!A:B,2,FALSE)</f>
        <v>India</v>
      </c>
      <c r="AA594">
        <f t="shared" si="9"/>
        <v>2</v>
      </c>
    </row>
    <row r="595" spans="1:27" ht="15.75" customHeight="1" x14ac:dyDescent="0.25">
      <c r="A595">
        <v>18358162</v>
      </c>
      <c r="B595" t="s">
        <v>1469</v>
      </c>
      <c r="C595">
        <v>1</v>
      </c>
      <c r="D595" t="s">
        <v>23</v>
      </c>
      <c r="E595" t="s">
        <v>1470</v>
      </c>
      <c r="F595" t="s">
        <v>334</v>
      </c>
      <c r="G595" t="s">
        <v>335</v>
      </c>
      <c r="H595">
        <v>77.243822629999997</v>
      </c>
      <c r="I595">
        <v>28.55974625</v>
      </c>
      <c r="J595" t="s">
        <v>556</v>
      </c>
      <c r="K595" t="s">
        <v>28</v>
      </c>
      <c r="L595" t="s">
        <v>29</v>
      </c>
      <c r="M595" t="s">
        <v>29</v>
      </c>
      <c r="N595" t="s">
        <v>29</v>
      </c>
      <c r="O595" t="s">
        <v>29</v>
      </c>
      <c r="P595">
        <v>1</v>
      </c>
      <c r="Q595">
        <v>0</v>
      </c>
      <c r="R595">
        <v>300</v>
      </c>
      <c r="S595" t="str">
        <f>IF(Table1[[#This Row],[Average_Cost_for_two]]&lt;500,"Low",IF(Table1[[#This Row],[Average_Cost_for_two]]&lt;=1500,"Medium","High"))</f>
        <v>Low</v>
      </c>
      <c r="T595">
        <v>1</v>
      </c>
      <c r="U595">
        <v>2014</v>
      </c>
      <c r="V595">
        <v>3</v>
      </c>
      <c r="W595">
        <v>7</v>
      </c>
      <c r="X595">
        <f>IF(OR(Main!$U595=0,
       Main!$V595=0,
       Main!$W595=0),
   "",
   DATE(Main!$U595,
        Main!$V595,
        Main!$W595)
)</f>
        <v>41705</v>
      </c>
      <c r="Y595">
        <f>Table1[[#This Row],[Average_Cost_for_two]]*VLOOKUP(Table1[[#This Row],[Currency]],currency!$A$2:$B$10,2,FALSE)</f>
        <v>3.6</v>
      </c>
      <c r="Z595" t="str">
        <f>VLOOKUP(C595,country!A:B,2,FALSE)</f>
        <v>India</v>
      </c>
      <c r="AA595">
        <f t="shared" si="9"/>
        <v>1</v>
      </c>
    </row>
    <row r="596" spans="1:27" ht="15.75" customHeight="1" x14ac:dyDescent="0.25">
      <c r="A596">
        <v>18431181</v>
      </c>
      <c r="B596" t="s">
        <v>1471</v>
      </c>
      <c r="C596">
        <v>1</v>
      </c>
      <c r="D596" t="s">
        <v>23</v>
      </c>
      <c r="E596" t="s">
        <v>1472</v>
      </c>
      <c r="F596" t="s">
        <v>98</v>
      </c>
      <c r="G596" t="s">
        <v>99</v>
      </c>
      <c r="H596">
        <v>77.146828999999997</v>
      </c>
      <c r="I596">
        <v>28.6312058</v>
      </c>
      <c r="J596" t="s">
        <v>556</v>
      </c>
      <c r="K596" t="s">
        <v>28</v>
      </c>
      <c r="L596" t="s">
        <v>29</v>
      </c>
      <c r="M596" t="s">
        <v>29</v>
      </c>
      <c r="N596" t="s">
        <v>29</v>
      </c>
      <c r="O596" t="s">
        <v>29</v>
      </c>
      <c r="P596">
        <v>1</v>
      </c>
      <c r="Q596">
        <v>0</v>
      </c>
      <c r="R596">
        <v>300</v>
      </c>
      <c r="S596" t="str">
        <f>IF(Table1[[#This Row],[Average_Cost_for_two]]&lt;500,"Low",IF(Table1[[#This Row],[Average_Cost_for_two]]&lt;=1500,"Medium","High"))</f>
        <v>Low</v>
      </c>
      <c r="T596">
        <v>1</v>
      </c>
      <c r="U596">
        <v>2017</v>
      </c>
      <c r="V596">
        <v>3</v>
      </c>
      <c r="W596">
        <v>5</v>
      </c>
      <c r="X596">
        <f>IF(OR(Main!$U596=0,
       Main!$V596=0,
       Main!$W596=0),
   "",
   DATE(Main!$U596,
        Main!$V596,
        Main!$W596)
)</f>
        <v>42799</v>
      </c>
      <c r="Y596">
        <f>Table1[[#This Row],[Average_Cost_for_two]]*VLOOKUP(Table1[[#This Row],[Currency]],currency!$A$2:$B$10,2,FALSE)</f>
        <v>3.6</v>
      </c>
      <c r="Z596" t="str">
        <f>VLOOKUP(C596,country!A:B,2,FALSE)</f>
        <v>India</v>
      </c>
      <c r="AA596">
        <f t="shared" si="9"/>
        <v>1</v>
      </c>
    </row>
    <row r="597" spans="1:27" ht="15.75" customHeight="1" x14ac:dyDescent="0.25">
      <c r="A597">
        <v>18357551</v>
      </c>
      <c r="B597" t="s">
        <v>1077</v>
      </c>
      <c r="C597">
        <v>1</v>
      </c>
      <c r="D597" t="s">
        <v>23</v>
      </c>
      <c r="E597" t="s">
        <v>1473</v>
      </c>
      <c r="F597" t="s">
        <v>191</v>
      </c>
      <c r="G597" t="s">
        <v>192</v>
      </c>
      <c r="H597">
        <v>77.287260669999995</v>
      </c>
      <c r="I597">
        <v>28.50184423</v>
      </c>
      <c r="J597" t="s">
        <v>1107</v>
      </c>
      <c r="K597" t="s">
        <v>28</v>
      </c>
      <c r="L597" t="s">
        <v>29</v>
      </c>
      <c r="M597" t="s">
        <v>29</v>
      </c>
      <c r="N597" t="s">
        <v>29</v>
      </c>
      <c r="O597" t="s">
        <v>29</v>
      </c>
      <c r="P597">
        <v>1</v>
      </c>
      <c r="Q597">
        <v>0</v>
      </c>
      <c r="R597">
        <v>300</v>
      </c>
      <c r="S597" t="str">
        <f>IF(Table1[[#This Row],[Average_Cost_for_two]]&lt;500,"Low",IF(Table1[[#This Row],[Average_Cost_for_two]]&lt;=1500,"Medium","High"))</f>
        <v>Low</v>
      </c>
      <c r="T597">
        <v>1</v>
      </c>
      <c r="U597">
        <v>2013</v>
      </c>
      <c r="V597">
        <v>3</v>
      </c>
      <c r="W597">
        <v>23</v>
      </c>
      <c r="X597">
        <f>IF(OR(Main!$U597=0,
       Main!$V597=0,
       Main!$W597=0),
   "",
   DATE(Main!$U597,
        Main!$V597,
        Main!$W597)
)</f>
        <v>41356</v>
      </c>
      <c r="Y597">
        <f>Table1[[#This Row],[Average_Cost_for_two]]*VLOOKUP(Table1[[#This Row],[Currency]],currency!$A$2:$B$10,2,FALSE)</f>
        <v>3.6</v>
      </c>
      <c r="Z597" t="str">
        <f>VLOOKUP(C597,country!A:B,2,FALSE)</f>
        <v>India</v>
      </c>
      <c r="AA597">
        <f t="shared" si="9"/>
        <v>1</v>
      </c>
    </row>
    <row r="598" spans="1:27" ht="15.75" customHeight="1" x14ac:dyDescent="0.25">
      <c r="A598">
        <v>18486878</v>
      </c>
      <c r="B598" t="s">
        <v>1474</v>
      </c>
      <c r="C598">
        <v>1</v>
      </c>
      <c r="D598" t="s">
        <v>23</v>
      </c>
      <c r="E598" t="s">
        <v>1475</v>
      </c>
      <c r="F598" t="s">
        <v>573</v>
      </c>
      <c r="G598" t="s">
        <v>574</v>
      </c>
      <c r="H598">
        <v>77.1935675</v>
      </c>
      <c r="I598">
        <v>28.569475499999999</v>
      </c>
      <c r="J598" t="s">
        <v>533</v>
      </c>
      <c r="K598" t="s">
        <v>28</v>
      </c>
      <c r="L598" t="s">
        <v>29</v>
      </c>
      <c r="M598" t="s">
        <v>29</v>
      </c>
      <c r="N598" t="s">
        <v>29</v>
      </c>
      <c r="O598" t="s">
        <v>29</v>
      </c>
      <c r="P598">
        <v>1</v>
      </c>
      <c r="Q598">
        <v>0</v>
      </c>
      <c r="R598">
        <v>300</v>
      </c>
      <c r="S598" t="str">
        <f>IF(Table1[[#This Row],[Average_Cost_for_two]]&lt;500,"Low",IF(Table1[[#This Row],[Average_Cost_for_two]]&lt;=1500,"Medium","High"))</f>
        <v>Low</v>
      </c>
      <c r="T598">
        <v>1</v>
      </c>
      <c r="U598">
        <v>2011</v>
      </c>
      <c r="V598">
        <v>3</v>
      </c>
      <c r="W598">
        <v>22</v>
      </c>
      <c r="X598">
        <f>IF(OR(Main!$U598=0,
       Main!$V598=0,
       Main!$W598=0),
   "",
   DATE(Main!$U598,
        Main!$V598,
        Main!$W598)
)</f>
        <v>40624</v>
      </c>
      <c r="Y598">
        <f>Table1[[#This Row],[Average_Cost_for_two]]*VLOOKUP(Table1[[#This Row],[Currency]],currency!$A$2:$B$10,2,FALSE)</f>
        <v>3.6</v>
      </c>
      <c r="Z598" t="str">
        <f>VLOOKUP(C598,country!A:B,2,FALSE)</f>
        <v>India</v>
      </c>
      <c r="AA598">
        <f t="shared" si="9"/>
        <v>1</v>
      </c>
    </row>
    <row r="599" spans="1:27" ht="15.75" customHeight="1" x14ac:dyDescent="0.25">
      <c r="A599">
        <v>18435823</v>
      </c>
      <c r="B599" t="s">
        <v>1476</v>
      </c>
      <c r="C599">
        <v>1</v>
      </c>
      <c r="D599" t="s">
        <v>23</v>
      </c>
      <c r="E599" t="s">
        <v>1477</v>
      </c>
      <c r="F599" t="s">
        <v>897</v>
      </c>
      <c r="G599" t="s">
        <v>898</v>
      </c>
      <c r="H599">
        <v>77.292032300000002</v>
      </c>
      <c r="I599">
        <v>28.687657699999999</v>
      </c>
      <c r="J599" t="s">
        <v>533</v>
      </c>
      <c r="K599" t="s">
        <v>28</v>
      </c>
      <c r="L599" t="s">
        <v>29</v>
      </c>
      <c r="M599" t="s">
        <v>29</v>
      </c>
      <c r="N599" t="s">
        <v>29</v>
      </c>
      <c r="O599" t="s">
        <v>29</v>
      </c>
      <c r="P599">
        <v>1</v>
      </c>
      <c r="Q599">
        <v>0</v>
      </c>
      <c r="R599">
        <v>300</v>
      </c>
      <c r="S599" t="str">
        <f>IF(Table1[[#This Row],[Average_Cost_for_two]]&lt;500,"Low",IF(Table1[[#This Row],[Average_Cost_for_two]]&lt;=1500,"Medium","High"))</f>
        <v>Low</v>
      </c>
      <c r="T599">
        <v>1</v>
      </c>
      <c r="U599">
        <v>2017</v>
      </c>
      <c r="V599">
        <v>3</v>
      </c>
      <c r="W599">
        <v>4</v>
      </c>
      <c r="X599">
        <f>IF(OR(Main!$U599=0,
       Main!$V599=0,
       Main!$W599=0),
   "",
   DATE(Main!$U599,
        Main!$V599,
        Main!$W599)
)</f>
        <v>42798</v>
      </c>
      <c r="Y599">
        <f>Table1[[#This Row],[Average_Cost_for_two]]*VLOOKUP(Table1[[#This Row],[Currency]],currency!$A$2:$B$10,2,FALSE)</f>
        <v>3.6</v>
      </c>
      <c r="Z599" t="str">
        <f>VLOOKUP(C599,country!A:B,2,FALSE)</f>
        <v>India</v>
      </c>
      <c r="AA599">
        <f t="shared" si="9"/>
        <v>1</v>
      </c>
    </row>
    <row r="600" spans="1:27" ht="15.75" customHeight="1" x14ac:dyDescent="0.25">
      <c r="A600">
        <v>18337895</v>
      </c>
      <c r="B600" t="s">
        <v>1424</v>
      </c>
      <c r="C600">
        <v>1</v>
      </c>
      <c r="D600" t="s">
        <v>23</v>
      </c>
      <c r="E600" t="s">
        <v>1478</v>
      </c>
      <c r="F600" t="s">
        <v>774</v>
      </c>
      <c r="G600" t="s">
        <v>775</v>
      </c>
      <c r="H600">
        <v>77.220551599999993</v>
      </c>
      <c r="I600">
        <v>28.573310599999999</v>
      </c>
      <c r="J600" t="s">
        <v>523</v>
      </c>
      <c r="K600" t="s">
        <v>28</v>
      </c>
      <c r="L600" t="s">
        <v>29</v>
      </c>
      <c r="M600" t="s">
        <v>29</v>
      </c>
      <c r="N600" t="s">
        <v>29</v>
      </c>
      <c r="O600" t="s">
        <v>29</v>
      </c>
      <c r="P600">
        <v>1</v>
      </c>
      <c r="Q600">
        <v>0</v>
      </c>
      <c r="R600">
        <v>300</v>
      </c>
      <c r="S600" t="str">
        <f>IF(Table1[[#This Row],[Average_Cost_for_two]]&lt;500,"Low",IF(Table1[[#This Row],[Average_Cost_for_two]]&lt;=1500,"Medium","High"))</f>
        <v>Low</v>
      </c>
      <c r="T600">
        <v>1</v>
      </c>
      <c r="U600">
        <v>2012</v>
      </c>
      <c r="V600">
        <v>3</v>
      </c>
      <c r="W600">
        <v>6</v>
      </c>
      <c r="X600">
        <f>IF(OR(Main!$U600=0,
       Main!$V600=0,
       Main!$W600=0),
   "",
   DATE(Main!$U600,
        Main!$V600,
        Main!$W600)
)</f>
        <v>40974</v>
      </c>
      <c r="Y600">
        <f>Table1[[#This Row],[Average_Cost_for_two]]*VLOOKUP(Table1[[#This Row],[Currency]],currency!$A$2:$B$10,2,FALSE)</f>
        <v>3.6</v>
      </c>
      <c r="Z600" t="str">
        <f>VLOOKUP(C600,country!A:B,2,FALSE)</f>
        <v>India</v>
      </c>
      <c r="AA600">
        <f t="shared" si="9"/>
        <v>1</v>
      </c>
    </row>
    <row r="601" spans="1:27" ht="15.75" customHeight="1" x14ac:dyDescent="0.25">
      <c r="A601">
        <v>18416747</v>
      </c>
      <c r="B601" t="s">
        <v>711</v>
      </c>
      <c r="C601">
        <v>1</v>
      </c>
      <c r="D601" t="s">
        <v>23</v>
      </c>
      <c r="E601" t="s">
        <v>1479</v>
      </c>
      <c r="F601" t="s">
        <v>631</v>
      </c>
      <c r="G601" t="s">
        <v>632</v>
      </c>
      <c r="H601">
        <v>77.121659840000007</v>
      </c>
      <c r="I601">
        <v>28.550528620000001</v>
      </c>
      <c r="J601" t="s">
        <v>1480</v>
      </c>
      <c r="K601" t="s">
        <v>28</v>
      </c>
      <c r="L601" t="s">
        <v>29</v>
      </c>
      <c r="M601" t="s">
        <v>29</v>
      </c>
      <c r="N601" t="s">
        <v>29</v>
      </c>
      <c r="O601" t="s">
        <v>29</v>
      </c>
      <c r="P601">
        <v>1</v>
      </c>
      <c r="Q601">
        <v>0</v>
      </c>
      <c r="R601">
        <v>300</v>
      </c>
      <c r="S601" t="str">
        <f>IF(Table1[[#This Row],[Average_Cost_for_two]]&lt;500,"Low",IF(Table1[[#This Row],[Average_Cost_for_two]]&lt;=1500,"Medium","High"))</f>
        <v>Low</v>
      </c>
      <c r="T601">
        <v>1</v>
      </c>
      <c r="U601">
        <v>2010</v>
      </c>
      <c r="V601">
        <v>3</v>
      </c>
      <c r="W601">
        <v>24</v>
      </c>
      <c r="X601">
        <f>IF(OR(Main!$U601=0,
       Main!$V601=0,
       Main!$W601=0),
   "",
   DATE(Main!$U601,
        Main!$V601,
        Main!$W601)
)</f>
        <v>40261</v>
      </c>
      <c r="Y601">
        <f>Table1[[#This Row],[Average_Cost_for_two]]*VLOOKUP(Table1[[#This Row],[Currency]],currency!$A$2:$B$10,2,FALSE)</f>
        <v>3.6</v>
      </c>
      <c r="Z601" t="str">
        <f>VLOOKUP(C601,country!A:B,2,FALSE)</f>
        <v>India</v>
      </c>
      <c r="AA601">
        <f t="shared" si="9"/>
        <v>1</v>
      </c>
    </row>
    <row r="602" spans="1:27" ht="15.75" customHeight="1" x14ac:dyDescent="0.25">
      <c r="A602">
        <v>18261688</v>
      </c>
      <c r="B602" t="s">
        <v>1481</v>
      </c>
      <c r="C602">
        <v>1</v>
      </c>
      <c r="D602" t="s">
        <v>23</v>
      </c>
      <c r="E602" t="s">
        <v>1482</v>
      </c>
      <c r="F602" t="s">
        <v>219</v>
      </c>
      <c r="G602" t="s">
        <v>220</v>
      </c>
      <c r="H602">
        <v>77.236209599999995</v>
      </c>
      <c r="I602">
        <v>28.649822400000001</v>
      </c>
      <c r="J602" t="s">
        <v>533</v>
      </c>
      <c r="K602" t="s">
        <v>28</v>
      </c>
      <c r="L602" t="s">
        <v>29</v>
      </c>
      <c r="M602" t="s">
        <v>29</v>
      </c>
      <c r="N602" t="s">
        <v>29</v>
      </c>
      <c r="O602" t="s">
        <v>29</v>
      </c>
      <c r="P602">
        <v>1</v>
      </c>
      <c r="Q602">
        <v>0</v>
      </c>
      <c r="R602">
        <v>300</v>
      </c>
      <c r="S602" t="str">
        <f>IF(Table1[[#This Row],[Average_Cost_for_two]]&lt;500,"Low",IF(Table1[[#This Row],[Average_Cost_for_two]]&lt;=1500,"Medium","High"))</f>
        <v>Low</v>
      </c>
      <c r="T602">
        <v>1</v>
      </c>
      <c r="U602">
        <v>2018</v>
      </c>
      <c r="V602">
        <v>2</v>
      </c>
      <c r="W602">
        <v>19</v>
      </c>
      <c r="X602">
        <f>IF(OR(Main!$U602=0,
       Main!$V602=0,
       Main!$W602=0),
   "",
   DATE(Main!$U602,
        Main!$V602,
        Main!$W602)
)</f>
        <v>43150</v>
      </c>
      <c r="Y602">
        <f>Table1[[#This Row],[Average_Cost_for_two]]*VLOOKUP(Table1[[#This Row],[Currency]],currency!$A$2:$B$10,2,FALSE)</f>
        <v>3.6</v>
      </c>
      <c r="Z602" t="str">
        <f>VLOOKUP(C602,country!A:B,2,FALSE)</f>
        <v>India</v>
      </c>
      <c r="AA602">
        <f t="shared" si="9"/>
        <v>1</v>
      </c>
    </row>
    <row r="603" spans="1:27" ht="15.75" customHeight="1" x14ac:dyDescent="0.25">
      <c r="A603">
        <v>18441680</v>
      </c>
      <c r="B603" t="s">
        <v>1483</v>
      </c>
      <c r="C603">
        <v>1</v>
      </c>
      <c r="D603" t="s">
        <v>23</v>
      </c>
      <c r="E603" t="s">
        <v>1484</v>
      </c>
      <c r="F603" t="s">
        <v>685</v>
      </c>
      <c r="G603" t="s">
        <v>686</v>
      </c>
      <c r="H603">
        <v>77.276253299999993</v>
      </c>
      <c r="I603">
        <v>28.6302238</v>
      </c>
      <c r="J603" t="s">
        <v>580</v>
      </c>
      <c r="K603" t="s">
        <v>28</v>
      </c>
      <c r="L603" t="s">
        <v>29</v>
      </c>
      <c r="M603" t="s">
        <v>29</v>
      </c>
      <c r="N603" t="s">
        <v>29</v>
      </c>
      <c r="O603" t="s">
        <v>29</v>
      </c>
      <c r="P603">
        <v>1</v>
      </c>
      <c r="Q603">
        <v>0</v>
      </c>
      <c r="R603">
        <v>300</v>
      </c>
      <c r="S603" t="str">
        <f>IF(Table1[[#This Row],[Average_Cost_for_two]]&lt;500,"Low",IF(Table1[[#This Row],[Average_Cost_for_two]]&lt;=1500,"Medium","High"))</f>
        <v>Low</v>
      </c>
      <c r="T603">
        <v>1</v>
      </c>
      <c r="U603">
        <v>2012</v>
      </c>
      <c r="V603">
        <v>2</v>
      </c>
      <c r="W603">
        <v>22</v>
      </c>
      <c r="X603">
        <f>IF(OR(Main!$U603=0,
       Main!$V603=0,
       Main!$W603=0),
   "",
   DATE(Main!$U603,
        Main!$V603,
        Main!$W603)
)</f>
        <v>40961</v>
      </c>
      <c r="Y603">
        <f>Table1[[#This Row],[Average_Cost_for_two]]*VLOOKUP(Table1[[#This Row],[Currency]],currency!$A$2:$B$10,2,FALSE)</f>
        <v>3.6</v>
      </c>
      <c r="Z603" t="str">
        <f>VLOOKUP(C603,country!A:B,2,FALSE)</f>
        <v>India</v>
      </c>
      <c r="AA603">
        <f t="shared" si="9"/>
        <v>1</v>
      </c>
    </row>
    <row r="604" spans="1:27" ht="15.75" customHeight="1" x14ac:dyDescent="0.25">
      <c r="A604">
        <v>18478992</v>
      </c>
      <c r="B604" t="s">
        <v>1485</v>
      </c>
      <c r="C604">
        <v>1</v>
      </c>
      <c r="D604" t="s">
        <v>23</v>
      </c>
      <c r="E604" t="s">
        <v>1486</v>
      </c>
      <c r="F604" t="s">
        <v>621</v>
      </c>
      <c r="G604" t="s">
        <v>622</v>
      </c>
      <c r="H604">
        <v>77.179902200000001</v>
      </c>
      <c r="I604">
        <v>28.521324199999999</v>
      </c>
      <c r="J604" t="s">
        <v>580</v>
      </c>
      <c r="K604" t="s">
        <v>28</v>
      </c>
      <c r="L604" t="s">
        <v>29</v>
      </c>
      <c r="M604" t="s">
        <v>29</v>
      </c>
      <c r="N604" t="s">
        <v>29</v>
      </c>
      <c r="O604" t="s">
        <v>29</v>
      </c>
      <c r="P604">
        <v>1</v>
      </c>
      <c r="Q604">
        <v>0</v>
      </c>
      <c r="R604">
        <v>300</v>
      </c>
      <c r="S604" t="str">
        <f>IF(Table1[[#This Row],[Average_Cost_for_two]]&lt;500,"Low",IF(Table1[[#This Row],[Average_Cost_for_two]]&lt;=1500,"Medium","High"))</f>
        <v>Low</v>
      </c>
      <c r="T604">
        <v>1</v>
      </c>
      <c r="U604">
        <v>2014</v>
      </c>
      <c r="V604">
        <v>2</v>
      </c>
      <c r="W604">
        <v>27</v>
      </c>
      <c r="X604">
        <f>IF(OR(Main!$U604=0,
       Main!$V604=0,
       Main!$W604=0),
   "",
   DATE(Main!$U604,
        Main!$V604,
        Main!$W604)
)</f>
        <v>41697</v>
      </c>
      <c r="Y604">
        <f>Table1[[#This Row],[Average_Cost_for_two]]*VLOOKUP(Table1[[#This Row],[Currency]],currency!$A$2:$B$10,2,FALSE)</f>
        <v>3.6</v>
      </c>
      <c r="Z604" t="str">
        <f>VLOOKUP(C604,country!A:B,2,FALSE)</f>
        <v>India</v>
      </c>
      <c r="AA604">
        <f t="shared" si="9"/>
        <v>1</v>
      </c>
    </row>
    <row r="605" spans="1:27" ht="15.75" customHeight="1" x14ac:dyDescent="0.25">
      <c r="A605">
        <v>18451179</v>
      </c>
      <c r="B605" t="s">
        <v>1487</v>
      </c>
      <c r="C605">
        <v>1</v>
      </c>
      <c r="D605" t="s">
        <v>23</v>
      </c>
      <c r="E605" t="s">
        <v>1488</v>
      </c>
      <c r="F605" t="s">
        <v>127</v>
      </c>
      <c r="G605" t="s">
        <v>128</v>
      </c>
      <c r="H605">
        <v>77.1411461</v>
      </c>
      <c r="I605">
        <v>28.658171400000001</v>
      </c>
      <c r="J605" t="s">
        <v>682</v>
      </c>
      <c r="K605" t="s">
        <v>28</v>
      </c>
      <c r="L605" t="s">
        <v>29</v>
      </c>
      <c r="M605" t="s">
        <v>29</v>
      </c>
      <c r="N605" t="s">
        <v>29</v>
      </c>
      <c r="O605" t="s">
        <v>29</v>
      </c>
      <c r="P605">
        <v>1</v>
      </c>
      <c r="Q605">
        <v>0</v>
      </c>
      <c r="R605">
        <v>300</v>
      </c>
      <c r="S605" t="str">
        <f>IF(Table1[[#This Row],[Average_Cost_for_two]]&lt;500,"Low",IF(Table1[[#This Row],[Average_Cost_for_two]]&lt;=1500,"Medium","High"))</f>
        <v>Low</v>
      </c>
      <c r="T605">
        <v>1</v>
      </c>
      <c r="U605">
        <v>2018</v>
      </c>
      <c r="V605">
        <v>2</v>
      </c>
      <c r="W605">
        <v>25</v>
      </c>
      <c r="X605">
        <f>IF(OR(Main!$U605=0,
       Main!$V605=0,
       Main!$W605=0),
   "",
   DATE(Main!$U605,
        Main!$V605,
        Main!$W605)
)</f>
        <v>43156</v>
      </c>
      <c r="Y605">
        <f>Table1[[#This Row],[Average_Cost_for_two]]*VLOOKUP(Table1[[#This Row],[Currency]],currency!$A$2:$B$10,2,FALSE)</f>
        <v>3.6</v>
      </c>
      <c r="Z605" t="str">
        <f>VLOOKUP(C605,country!A:B,2,FALSE)</f>
        <v>India</v>
      </c>
      <c r="AA605">
        <f t="shared" si="9"/>
        <v>1</v>
      </c>
    </row>
    <row r="606" spans="1:27" ht="15.75" customHeight="1" x14ac:dyDescent="0.25">
      <c r="A606">
        <v>18464648</v>
      </c>
      <c r="B606" t="s">
        <v>1489</v>
      </c>
      <c r="C606">
        <v>1</v>
      </c>
      <c r="D606" t="s">
        <v>23</v>
      </c>
      <c r="E606" t="s">
        <v>1490</v>
      </c>
      <c r="F606" t="s">
        <v>607</v>
      </c>
      <c r="G606" t="s">
        <v>608</v>
      </c>
      <c r="H606">
        <v>77.090813330000003</v>
      </c>
      <c r="I606">
        <v>28.840568560000001</v>
      </c>
      <c r="J606" t="s">
        <v>580</v>
      </c>
      <c r="K606" t="s">
        <v>28</v>
      </c>
      <c r="L606" t="s">
        <v>29</v>
      </c>
      <c r="M606" t="s">
        <v>29</v>
      </c>
      <c r="N606" t="s">
        <v>29</v>
      </c>
      <c r="O606" t="s">
        <v>29</v>
      </c>
      <c r="P606">
        <v>1</v>
      </c>
      <c r="Q606">
        <v>0</v>
      </c>
      <c r="R606">
        <v>300</v>
      </c>
      <c r="S606" t="str">
        <f>IF(Table1[[#This Row],[Average_Cost_for_two]]&lt;500,"Low",IF(Table1[[#This Row],[Average_Cost_for_two]]&lt;=1500,"Medium","High"))</f>
        <v>Low</v>
      </c>
      <c r="T606">
        <v>1</v>
      </c>
      <c r="U606">
        <v>2014</v>
      </c>
      <c r="V606">
        <v>2</v>
      </c>
      <c r="W606">
        <v>9</v>
      </c>
      <c r="X606">
        <f>IF(OR(Main!$U606=0,
       Main!$V606=0,
       Main!$W606=0),
   "",
   DATE(Main!$U606,
        Main!$V606,
        Main!$W606)
)</f>
        <v>41679</v>
      </c>
      <c r="Y606">
        <f>Table1[[#This Row],[Average_Cost_for_two]]*VLOOKUP(Table1[[#This Row],[Currency]],currency!$A$2:$B$10,2,FALSE)</f>
        <v>3.6</v>
      </c>
      <c r="Z606" t="str">
        <f>VLOOKUP(C606,country!A:B,2,FALSE)</f>
        <v>India</v>
      </c>
      <c r="AA606">
        <f t="shared" si="9"/>
        <v>1</v>
      </c>
    </row>
    <row r="607" spans="1:27" ht="15.75" customHeight="1" x14ac:dyDescent="0.25">
      <c r="A607">
        <v>18464629</v>
      </c>
      <c r="B607" t="s">
        <v>1491</v>
      </c>
      <c r="C607">
        <v>1</v>
      </c>
      <c r="D607" t="s">
        <v>23</v>
      </c>
      <c r="E607" t="s">
        <v>1492</v>
      </c>
      <c r="F607" t="s">
        <v>607</v>
      </c>
      <c r="G607" t="s">
        <v>608</v>
      </c>
      <c r="H607">
        <v>77.089527880000006</v>
      </c>
      <c r="I607">
        <v>28.855172159999999</v>
      </c>
      <c r="J607" t="s">
        <v>580</v>
      </c>
      <c r="K607" t="s">
        <v>28</v>
      </c>
      <c r="L607" t="s">
        <v>29</v>
      </c>
      <c r="M607" t="s">
        <v>29</v>
      </c>
      <c r="N607" t="s">
        <v>29</v>
      </c>
      <c r="O607" t="s">
        <v>29</v>
      </c>
      <c r="P607">
        <v>1</v>
      </c>
      <c r="Q607">
        <v>0</v>
      </c>
      <c r="R607">
        <v>300</v>
      </c>
      <c r="S607" t="str">
        <f>IF(Table1[[#This Row],[Average_Cost_for_two]]&lt;500,"Low",IF(Table1[[#This Row],[Average_Cost_for_two]]&lt;=1500,"Medium","High"))</f>
        <v>Low</v>
      </c>
      <c r="T607">
        <v>1</v>
      </c>
      <c r="U607">
        <v>2015</v>
      </c>
      <c r="V607">
        <v>2</v>
      </c>
      <c r="W607">
        <v>10</v>
      </c>
      <c r="X607">
        <f>IF(OR(Main!$U607=0,
       Main!$V607=0,
       Main!$W607=0),
   "",
   DATE(Main!$U607,
        Main!$V607,
        Main!$W607)
)</f>
        <v>42045</v>
      </c>
      <c r="Y607">
        <f>Table1[[#This Row],[Average_Cost_for_two]]*VLOOKUP(Table1[[#This Row],[Currency]],currency!$A$2:$B$10,2,FALSE)</f>
        <v>3.6</v>
      </c>
      <c r="Z607" t="str">
        <f>VLOOKUP(C607,country!A:B,2,FALSE)</f>
        <v>India</v>
      </c>
      <c r="AA607">
        <f t="shared" si="9"/>
        <v>1</v>
      </c>
    </row>
    <row r="608" spans="1:27" ht="15.75" customHeight="1" x14ac:dyDescent="0.25">
      <c r="A608">
        <v>18489523</v>
      </c>
      <c r="B608" t="s">
        <v>1493</v>
      </c>
      <c r="C608">
        <v>1</v>
      </c>
      <c r="D608" t="s">
        <v>23</v>
      </c>
      <c r="E608" t="s">
        <v>1494</v>
      </c>
      <c r="F608" t="s">
        <v>139</v>
      </c>
      <c r="G608" t="s">
        <v>140</v>
      </c>
      <c r="H608">
        <v>77.206068999999999</v>
      </c>
      <c r="I608">
        <v>28.5172873</v>
      </c>
      <c r="J608" t="s">
        <v>706</v>
      </c>
      <c r="K608" t="s">
        <v>28</v>
      </c>
      <c r="L608" t="s">
        <v>29</v>
      </c>
      <c r="M608" t="s">
        <v>29</v>
      </c>
      <c r="N608" t="s">
        <v>29</v>
      </c>
      <c r="O608" t="s">
        <v>29</v>
      </c>
      <c r="P608">
        <v>1</v>
      </c>
      <c r="Q608">
        <v>0</v>
      </c>
      <c r="R608">
        <v>300</v>
      </c>
      <c r="S608" t="str">
        <f>IF(Table1[[#This Row],[Average_Cost_for_two]]&lt;500,"Low",IF(Table1[[#This Row],[Average_Cost_for_two]]&lt;=1500,"Medium","High"))</f>
        <v>Low</v>
      </c>
      <c r="T608">
        <v>1</v>
      </c>
      <c r="U608">
        <v>2013</v>
      </c>
      <c r="V608">
        <v>2</v>
      </c>
      <c r="W608">
        <v>7</v>
      </c>
      <c r="X608">
        <f>IF(OR(Main!$U608=0,
       Main!$V608=0,
       Main!$W608=0),
   "",
   DATE(Main!$U608,
        Main!$V608,
        Main!$W608)
)</f>
        <v>41312</v>
      </c>
      <c r="Y608">
        <f>Table1[[#This Row],[Average_Cost_for_two]]*VLOOKUP(Table1[[#This Row],[Currency]],currency!$A$2:$B$10,2,FALSE)</f>
        <v>3.6</v>
      </c>
      <c r="Z608" t="str">
        <f>VLOOKUP(C608,country!A:B,2,FALSE)</f>
        <v>India</v>
      </c>
      <c r="AA608">
        <f t="shared" si="9"/>
        <v>1</v>
      </c>
    </row>
    <row r="609" spans="1:27" ht="15.75" customHeight="1" x14ac:dyDescent="0.25">
      <c r="A609">
        <v>18472599</v>
      </c>
      <c r="B609" t="s">
        <v>1495</v>
      </c>
      <c r="C609">
        <v>1</v>
      </c>
      <c r="D609" t="s">
        <v>23</v>
      </c>
      <c r="E609" t="s">
        <v>1496</v>
      </c>
      <c r="F609" t="s">
        <v>713</v>
      </c>
      <c r="G609" t="s">
        <v>714</v>
      </c>
      <c r="H609">
        <v>77.116232400000001</v>
      </c>
      <c r="I609">
        <v>28.645696900000001</v>
      </c>
      <c r="J609" t="s">
        <v>575</v>
      </c>
      <c r="K609" t="s">
        <v>28</v>
      </c>
      <c r="L609" t="s">
        <v>29</v>
      </c>
      <c r="M609" t="s">
        <v>29</v>
      </c>
      <c r="N609" t="s">
        <v>29</v>
      </c>
      <c r="O609" t="s">
        <v>29</v>
      </c>
      <c r="P609">
        <v>1</v>
      </c>
      <c r="Q609">
        <v>0</v>
      </c>
      <c r="R609">
        <v>300</v>
      </c>
      <c r="S609" t="str">
        <f>IF(Table1[[#This Row],[Average_Cost_for_two]]&lt;500,"Low",IF(Table1[[#This Row],[Average_Cost_for_two]]&lt;=1500,"Medium","High"))</f>
        <v>Low</v>
      </c>
      <c r="T609">
        <v>1</v>
      </c>
      <c r="U609">
        <v>2017</v>
      </c>
      <c r="V609">
        <v>2</v>
      </c>
      <c r="W609">
        <v>14</v>
      </c>
      <c r="X609">
        <f>IF(OR(Main!$U609=0,
       Main!$V609=0,
       Main!$W609=0),
   "",
   DATE(Main!$U609,
        Main!$V609,
        Main!$W609)
)</f>
        <v>42780</v>
      </c>
      <c r="Y609">
        <f>Table1[[#This Row],[Average_Cost_for_two]]*VLOOKUP(Table1[[#This Row],[Currency]],currency!$A$2:$B$10,2,FALSE)</f>
        <v>3.6</v>
      </c>
      <c r="Z609" t="str">
        <f>VLOOKUP(C609,country!A:B,2,FALSE)</f>
        <v>India</v>
      </c>
      <c r="AA609">
        <f t="shared" si="9"/>
        <v>1</v>
      </c>
    </row>
    <row r="610" spans="1:27" ht="15.75" customHeight="1" x14ac:dyDescent="0.25">
      <c r="A610">
        <v>18463988</v>
      </c>
      <c r="B610" t="s">
        <v>1497</v>
      </c>
      <c r="C610">
        <v>1</v>
      </c>
      <c r="D610" t="s">
        <v>23</v>
      </c>
      <c r="E610" t="s">
        <v>1498</v>
      </c>
      <c r="F610" t="s">
        <v>435</v>
      </c>
      <c r="G610" t="s">
        <v>436</v>
      </c>
      <c r="H610">
        <v>77.205097300000006</v>
      </c>
      <c r="I610">
        <v>28.697983900000001</v>
      </c>
      <c r="J610" t="s">
        <v>682</v>
      </c>
      <c r="K610" t="s">
        <v>28</v>
      </c>
      <c r="L610" t="s">
        <v>29</v>
      </c>
      <c r="M610" t="s">
        <v>29</v>
      </c>
      <c r="N610" t="s">
        <v>29</v>
      </c>
      <c r="O610" t="s">
        <v>29</v>
      </c>
      <c r="P610">
        <v>1</v>
      </c>
      <c r="Q610">
        <v>0</v>
      </c>
      <c r="R610">
        <v>300</v>
      </c>
      <c r="S610" t="str">
        <f>IF(Table1[[#This Row],[Average_Cost_for_two]]&lt;500,"Low",IF(Table1[[#This Row],[Average_Cost_for_two]]&lt;=1500,"Medium","High"))</f>
        <v>Low</v>
      </c>
      <c r="T610">
        <v>1</v>
      </c>
      <c r="U610">
        <v>2017</v>
      </c>
      <c r="V610">
        <v>1</v>
      </c>
      <c r="W610">
        <v>5</v>
      </c>
      <c r="X610">
        <f>IF(OR(Main!$U610=0,
       Main!$V610=0,
       Main!$W610=0),
   "",
   DATE(Main!$U610,
        Main!$V610,
        Main!$W610)
)</f>
        <v>42740</v>
      </c>
      <c r="Y610">
        <f>Table1[[#This Row],[Average_Cost_for_two]]*VLOOKUP(Table1[[#This Row],[Currency]],currency!$A$2:$B$10,2,FALSE)</f>
        <v>3.6</v>
      </c>
      <c r="Z610" t="str">
        <f>VLOOKUP(C610,country!A:B,2,FALSE)</f>
        <v>India</v>
      </c>
      <c r="AA610">
        <f t="shared" si="9"/>
        <v>1</v>
      </c>
    </row>
    <row r="611" spans="1:27" ht="15.75" customHeight="1" x14ac:dyDescent="0.25">
      <c r="A611">
        <v>18355115</v>
      </c>
      <c r="B611" t="s">
        <v>1499</v>
      </c>
      <c r="C611">
        <v>1</v>
      </c>
      <c r="D611" t="s">
        <v>23</v>
      </c>
      <c r="E611" t="s">
        <v>1500</v>
      </c>
      <c r="F611" t="s">
        <v>334</v>
      </c>
      <c r="G611" t="s">
        <v>335</v>
      </c>
      <c r="H611">
        <v>77.249575289999996</v>
      </c>
      <c r="I611">
        <v>28.555502130000001</v>
      </c>
      <c r="J611" t="s">
        <v>556</v>
      </c>
      <c r="K611" t="s">
        <v>28</v>
      </c>
      <c r="L611" t="s">
        <v>29</v>
      </c>
      <c r="M611" t="s">
        <v>29</v>
      </c>
      <c r="N611" t="s">
        <v>29</v>
      </c>
      <c r="O611" t="s">
        <v>29</v>
      </c>
      <c r="P611">
        <v>1</v>
      </c>
      <c r="Q611">
        <v>0</v>
      </c>
      <c r="R611">
        <v>300</v>
      </c>
      <c r="S611" t="str">
        <f>IF(Table1[[#This Row],[Average_Cost_for_two]]&lt;500,"Low",IF(Table1[[#This Row],[Average_Cost_for_two]]&lt;=1500,"Medium","High"))</f>
        <v>Low</v>
      </c>
      <c r="T611">
        <v>1</v>
      </c>
      <c r="U611">
        <v>2013</v>
      </c>
      <c r="V611">
        <v>1</v>
      </c>
      <c r="W611">
        <v>13</v>
      </c>
      <c r="X611">
        <f>IF(OR(Main!$U611=0,
       Main!$V611=0,
       Main!$W611=0),
   "",
   DATE(Main!$U611,
        Main!$V611,
        Main!$W611)
)</f>
        <v>41287</v>
      </c>
      <c r="Y611">
        <f>Table1[[#This Row],[Average_Cost_for_two]]*VLOOKUP(Table1[[#This Row],[Currency]],currency!$A$2:$B$10,2,FALSE)</f>
        <v>3.6</v>
      </c>
      <c r="Z611" t="str">
        <f>VLOOKUP(C611,country!A:B,2,FALSE)</f>
        <v>India</v>
      </c>
      <c r="AA611">
        <f t="shared" si="9"/>
        <v>1</v>
      </c>
    </row>
    <row r="612" spans="1:27" ht="15.75" customHeight="1" x14ac:dyDescent="0.25">
      <c r="A612">
        <v>18429151</v>
      </c>
      <c r="B612" t="s">
        <v>1501</v>
      </c>
      <c r="C612">
        <v>1</v>
      </c>
      <c r="D612" t="s">
        <v>23</v>
      </c>
      <c r="E612" t="s">
        <v>1502</v>
      </c>
      <c r="F612" t="s">
        <v>34</v>
      </c>
      <c r="G612" t="s">
        <v>35</v>
      </c>
      <c r="H612">
        <v>77.253359500000002</v>
      </c>
      <c r="I612">
        <v>28.5690147</v>
      </c>
      <c r="J612" t="s">
        <v>556</v>
      </c>
      <c r="K612" t="s">
        <v>28</v>
      </c>
      <c r="L612" t="s">
        <v>29</v>
      </c>
      <c r="M612" t="s">
        <v>29</v>
      </c>
      <c r="N612" t="s">
        <v>29</v>
      </c>
      <c r="O612" t="s">
        <v>29</v>
      </c>
      <c r="P612">
        <v>1</v>
      </c>
      <c r="Q612">
        <v>0</v>
      </c>
      <c r="R612">
        <v>300</v>
      </c>
      <c r="S612" t="str">
        <f>IF(Table1[[#This Row],[Average_Cost_for_two]]&lt;500,"Low",IF(Table1[[#This Row],[Average_Cost_for_two]]&lt;=1500,"Medium","High"))</f>
        <v>Low</v>
      </c>
      <c r="T612">
        <v>1</v>
      </c>
      <c r="U612">
        <v>2012</v>
      </c>
      <c r="V612">
        <v>1</v>
      </c>
      <c r="W612">
        <v>25</v>
      </c>
      <c r="X612">
        <f>IF(OR(Main!$U612=0,
       Main!$V612=0,
       Main!$W612=0),
   "",
   DATE(Main!$U612,
        Main!$V612,
        Main!$W612)
)</f>
        <v>40933</v>
      </c>
      <c r="Y612">
        <f>Table1[[#This Row],[Average_Cost_for_two]]*VLOOKUP(Table1[[#This Row],[Currency]],currency!$A$2:$B$10,2,FALSE)</f>
        <v>3.6</v>
      </c>
      <c r="Z612" t="str">
        <f>VLOOKUP(C612,country!A:B,2,FALSE)</f>
        <v>India</v>
      </c>
      <c r="AA612">
        <f t="shared" si="9"/>
        <v>1</v>
      </c>
    </row>
    <row r="613" spans="1:27" ht="15.75" customHeight="1" x14ac:dyDescent="0.25">
      <c r="A613">
        <v>18421492</v>
      </c>
      <c r="B613" t="s">
        <v>1503</v>
      </c>
      <c r="C613">
        <v>1</v>
      </c>
      <c r="D613" t="s">
        <v>23</v>
      </c>
      <c r="E613" t="s">
        <v>1504</v>
      </c>
      <c r="F613" t="s">
        <v>119</v>
      </c>
      <c r="G613" t="s">
        <v>120</v>
      </c>
      <c r="H613">
        <v>77.296009299999994</v>
      </c>
      <c r="I613">
        <v>28.6073214</v>
      </c>
      <c r="J613" t="s">
        <v>1505</v>
      </c>
      <c r="K613" t="s">
        <v>28</v>
      </c>
      <c r="L613" t="s">
        <v>29</v>
      </c>
      <c r="M613" t="s">
        <v>29</v>
      </c>
      <c r="N613" t="s">
        <v>29</v>
      </c>
      <c r="O613" t="s">
        <v>29</v>
      </c>
      <c r="P613">
        <v>1</v>
      </c>
      <c r="Q613">
        <v>0</v>
      </c>
      <c r="R613">
        <v>300</v>
      </c>
      <c r="S613" t="str">
        <f>IF(Table1[[#This Row],[Average_Cost_for_two]]&lt;500,"Low",IF(Table1[[#This Row],[Average_Cost_for_two]]&lt;=1500,"Medium","High"))</f>
        <v>Low</v>
      </c>
      <c r="T613">
        <v>1</v>
      </c>
      <c r="U613">
        <v>2017</v>
      </c>
      <c r="V613">
        <v>1</v>
      </c>
      <c r="W613">
        <v>4</v>
      </c>
      <c r="X613">
        <f>IF(OR(Main!$U613=0,
       Main!$V613=0,
       Main!$W613=0),
   "",
   DATE(Main!$U613,
        Main!$V613,
        Main!$W613)
)</f>
        <v>42739</v>
      </c>
      <c r="Y613">
        <f>Table1[[#This Row],[Average_Cost_for_two]]*VLOOKUP(Table1[[#This Row],[Currency]],currency!$A$2:$B$10,2,FALSE)</f>
        <v>3.6</v>
      </c>
      <c r="Z613" t="str">
        <f>VLOOKUP(C613,country!A:B,2,FALSE)</f>
        <v>India</v>
      </c>
      <c r="AA613">
        <f t="shared" si="9"/>
        <v>1</v>
      </c>
    </row>
    <row r="614" spans="1:27" ht="15.75" customHeight="1" x14ac:dyDescent="0.25">
      <c r="A614">
        <v>18375395</v>
      </c>
      <c r="B614" t="s">
        <v>1506</v>
      </c>
      <c r="C614">
        <v>1</v>
      </c>
      <c r="D614" t="s">
        <v>23</v>
      </c>
      <c r="E614" t="s">
        <v>1507</v>
      </c>
      <c r="F614" t="s">
        <v>123</v>
      </c>
      <c r="G614" t="s">
        <v>124</v>
      </c>
      <c r="H614">
        <v>77.337106500000004</v>
      </c>
      <c r="I614">
        <v>28.61364897</v>
      </c>
      <c r="J614" t="s">
        <v>492</v>
      </c>
      <c r="K614" t="s">
        <v>28</v>
      </c>
      <c r="L614" t="s">
        <v>29</v>
      </c>
      <c r="M614" t="s">
        <v>29</v>
      </c>
      <c r="N614" t="s">
        <v>29</v>
      </c>
      <c r="O614" t="s">
        <v>29</v>
      </c>
      <c r="P614">
        <v>1</v>
      </c>
      <c r="Q614">
        <v>0</v>
      </c>
      <c r="R614">
        <v>300</v>
      </c>
      <c r="S614" t="str">
        <f>IF(Table1[[#This Row],[Average_Cost_for_two]]&lt;500,"Low",IF(Table1[[#This Row],[Average_Cost_for_two]]&lt;=1500,"Medium","High"))</f>
        <v>Low</v>
      </c>
      <c r="T614">
        <v>1</v>
      </c>
      <c r="U614">
        <v>2018</v>
      </c>
      <c r="V614">
        <v>1</v>
      </c>
      <c r="W614">
        <v>22</v>
      </c>
      <c r="X614">
        <f>IF(OR(Main!$U614=0,
       Main!$V614=0,
       Main!$W614=0),
   "",
   DATE(Main!$U614,
        Main!$V614,
        Main!$W614)
)</f>
        <v>43122</v>
      </c>
      <c r="Y614">
        <f>Table1[[#This Row],[Average_Cost_for_two]]*VLOOKUP(Table1[[#This Row],[Currency]],currency!$A$2:$B$10,2,FALSE)</f>
        <v>3.6</v>
      </c>
      <c r="Z614" t="str">
        <f>VLOOKUP(C614,country!A:B,2,FALSE)</f>
        <v>India</v>
      </c>
      <c r="AA614">
        <f t="shared" si="9"/>
        <v>1</v>
      </c>
    </row>
    <row r="615" spans="1:27" ht="15.75" customHeight="1" x14ac:dyDescent="0.25">
      <c r="A615">
        <v>18449639</v>
      </c>
      <c r="B615" t="s">
        <v>1508</v>
      </c>
      <c r="C615">
        <v>1</v>
      </c>
      <c r="D615" t="s">
        <v>23</v>
      </c>
      <c r="E615" t="s">
        <v>1509</v>
      </c>
      <c r="F615" t="s">
        <v>45</v>
      </c>
      <c r="G615" t="s">
        <v>46</v>
      </c>
      <c r="H615">
        <v>77.2156916</v>
      </c>
      <c r="I615">
        <v>28.710328799999999</v>
      </c>
      <c r="J615" t="s">
        <v>480</v>
      </c>
      <c r="K615" t="s">
        <v>28</v>
      </c>
      <c r="L615" t="s">
        <v>29</v>
      </c>
      <c r="M615" t="s">
        <v>29</v>
      </c>
      <c r="N615" t="s">
        <v>29</v>
      </c>
      <c r="O615" t="s">
        <v>29</v>
      </c>
      <c r="P615">
        <v>1</v>
      </c>
      <c r="Q615">
        <v>0</v>
      </c>
      <c r="R615">
        <v>300</v>
      </c>
      <c r="S615" t="str">
        <f>IF(Table1[[#This Row],[Average_Cost_for_two]]&lt;500,"Low",IF(Table1[[#This Row],[Average_Cost_for_two]]&lt;=1500,"Medium","High"))</f>
        <v>Low</v>
      </c>
      <c r="T615">
        <v>1</v>
      </c>
      <c r="U615">
        <v>2017</v>
      </c>
      <c r="V615">
        <v>1</v>
      </c>
      <c r="W615">
        <v>16</v>
      </c>
      <c r="X615">
        <f>IF(OR(Main!$U615=0,
       Main!$V615=0,
       Main!$W615=0),
   "",
   DATE(Main!$U615,
        Main!$V615,
        Main!$W615)
)</f>
        <v>42751</v>
      </c>
      <c r="Y615">
        <f>Table1[[#This Row],[Average_Cost_for_two]]*VLOOKUP(Table1[[#This Row],[Currency]],currency!$A$2:$B$10,2,FALSE)</f>
        <v>3.6</v>
      </c>
      <c r="Z615" t="str">
        <f>VLOOKUP(C615,country!A:B,2,FALSE)</f>
        <v>India</v>
      </c>
      <c r="AA615">
        <f t="shared" si="9"/>
        <v>1</v>
      </c>
    </row>
    <row r="616" spans="1:27" ht="15.75" customHeight="1" x14ac:dyDescent="0.25">
      <c r="A616">
        <v>310889</v>
      </c>
      <c r="B616" t="s">
        <v>1510</v>
      </c>
      <c r="C616">
        <v>1</v>
      </c>
      <c r="D616" t="s">
        <v>23</v>
      </c>
      <c r="E616" t="s">
        <v>1511</v>
      </c>
      <c r="F616" t="s">
        <v>229</v>
      </c>
      <c r="G616" t="s">
        <v>230</v>
      </c>
      <c r="H616">
        <v>77.294134499999998</v>
      </c>
      <c r="I616">
        <v>28.6401732</v>
      </c>
      <c r="J616" t="s">
        <v>682</v>
      </c>
      <c r="K616" t="s">
        <v>28</v>
      </c>
      <c r="L616" t="s">
        <v>29</v>
      </c>
      <c r="M616" t="s">
        <v>29</v>
      </c>
      <c r="N616" t="s">
        <v>29</v>
      </c>
      <c r="O616" t="s">
        <v>29</v>
      </c>
      <c r="P616">
        <v>1</v>
      </c>
      <c r="Q616">
        <v>0</v>
      </c>
      <c r="R616">
        <v>300</v>
      </c>
      <c r="S616" t="str">
        <f>IF(Table1[[#This Row],[Average_Cost_for_two]]&lt;500,"Low",IF(Table1[[#This Row],[Average_Cost_for_two]]&lt;=1500,"Medium","High"))</f>
        <v>Low</v>
      </c>
      <c r="T616">
        <v>1</v>
      </c>
      <c r="U616">
        <v>2010</v>
      </c>
      <c r="V616">
        <v>1</v>
      </c>
      <c r="W616">
        <v>6</v>
      </c>
      <c r="X616">
        <f>IF(OR(Main!$U616=0,
       Main!$V616=0,
       Main!$W616=0),
   "",
   DATE(Main!$U616,
        Main!$V616,
        Main!$W616)
)</f>
        <v>40184</v>
      </c>
      <c r="Y616">
        <f>Table1[[#This Row],[Average_Cost_for_two]]*VLOOKUP(Table1[[#This Row],[Currency]],currency!$A$2:$B$10,2,FALSE)</f>
        <v>3.6</v>
      </c>
      <c r="Z616" t="str">
        <f>VLOOKUP(C616,country!A:B,2,FALSE)</f>
        <v>India</v>
      </c>
      <c r="AA616">
        <f t="shared" si="9"/>
        <v>1</v>
      </c>
    </row>
    <row r="617" spans="1:27" ht="15.75" customHeight="1" x14ac:dyDescent="0.25">
      <c r="A617">
        <v>18396151</v>
      </c>
      <c r="B617" t="s">
        <v>1512</v>
      </c>
      <c r="C617">
        <v>1</v>
      </c>
      <c r="D617" t="s">
        <v>23</v>
      </c>
      <c r="E617" t="s">
        <v>1513</v>
      </c>
      <c r="F617" t="s">
        <v>63</v>
      </c>
      <c r="G617" t="s">
        <v>64</v>
      </c>
      <c r="H617">
        <v>77.179385300000007</v>
      </c>
      <c r="I617">
        <v>28.562609299999998</v>
      </c>
      <c r="J617" t="s">
        <v>682</v>
      </c>
      <c r="K617" t="s">
        <v>28</v>
      </c>
      <c r="L617" t="s">
        <v>29</v>
      </c>
      <c r="M617" t="s">
        <v>29</v>
      </c>
      <c r="N617" t="s">
        <v>29</v>
      </c>
      <c r="O617" t="s">
        <v>29</v>
      </c>
      <c r="P617">
        <v>1</v>
      </c>
      <c r="Q617">
        <v>0</v>
      </c>
      <c r="R617">
        <v>300</v>
      </c>
      <c r="S617" t="str">
        <f>IF(Table1[[#This Row],[Average_Cost_for_two]]&lt;500,"Low",IF(Table1[[#This Row],[Average_Cost_for_two]]&lt;=1500,"Medium","High"))</f>
        <v>Low</v>
      </c>
      <c r="T617">
        <v>1</v>
      </c>
      <c r="U617">
        <v>2015</v>
      </c>
      <c r="V617">
        <v>1</v>
      </c>
      <c r="W617">
        <v>8</v>
      </c>
      <c r="X617">
        <f>IF(OR(Main!$U617=0,
       Main!$V617=0,
       Main!$W617=0),
   "",
   DATE(Main!$U617,
        Main!$V617,
        Main!$W617)
)</f>
        <v>42012</v>
      </c>
      <c r="Y617">
        <f>Table1[[#This Row],[Average_Cost_for_two]]*VLOOKUP(Table1[[#This Row],[Currency]],currency!$A$2:$B$10,2,FALSE)</f>
        <v>3.6</v>
      </c>
      <c r="Z617" t="str">
        <f>VLOOKUP(C617,country!A:B,2,FALSE)</f>
        <v>India</v>
      </c>
      <c r="AA617">
        <f t="shared" si="9"/>
        <v>1</v>
      </c>
    </row>
    <row r="618" spans="1:27" ht="15.75" customHeight="1" x14ac:dyDescent="0.25">
      <c r="A618">
        <v>18418263</v>
      </c>
      <c r="B618" t="s">
        <v>1514</v>
      </c>
      <c r="C618">
        <v>1</v>
      </c>
      <c r="D618" t="s">
        <v>23</v>
      </c>
      <c r="E618" t="s">
        <v>1515</v>
      </c>
      <c r="F618" t="s">
        <v>472</v>
      </c>
      <c r="G618" t="s">
        <v>473</v>
      </c>
      <c r="H618">
        <v>77.318115800000001</v>
      </c>
      <c r="I618">
        <v>28.6640178</v>
      </c>
      <c r="J618" t="s">
        <v>567</v>
      </c>
      <c r="K618" t="s">
        <v>28</v>
      </c>
      <c r="L618" t="s">
        <v>29</v>
      </c>
      <c r="M618" t="s">
        <v>29</v>
      </c>
      <c r="N618" t="s">
        <v>29</v>
      </c>
      <c r="O618" t="s">
        <v>29</v>
      </c>
      <c r="P618">
        <v>1</v>
      </c>
      <c r="Q618">
        <v>0</v>
      </c>
      <c r="R618">
        <v>300</v>
      </c>
      <c r="S618" t="str">
        <f>IF(Table1[[#This Row],[Average_Cost_for_two]]&lt;500,"Low",IF(Table1[[#This Row],[Average_Cost_for_two]]&lt;=1500,"Medium","High"))</f>
        <v>Low</v>
      </c>
      <c r="T618">
        <v>1</v>
      </c>
      <c r="U618">
        <v>2014</v>
      </c>
      <c r="V618">
        <v>12</v>
      </c>
      <c r="W618">
        <v>28</v>
      </c>
      <c r="X618">
        <f>IF(OR(Main!$U618=0,
       Main!$V618=0,
       Main!$W618=0),
   "",
   DATE(Main!$U618,
        Main!$V618,
        Main!$W618)
)</f>
        <v>42001</v>
      </c>
      <c r="Y618">
        <f>Table1[[#This Row],[Average_Cost_for_two]]*VLOOKUP(Table1[[#This Row],[Currency]],currency!$A$2:$B$10,2,FALSE)</f>
        <v>3.6</v>
      </c>
      <c r="Z618" t="str">
        <f>VLOOKUP(C618,country!A:B,2,FALSE)</f>
        <v>India</v>
      </c>
      <c r="AA618">
        <f t="shared" si="9"/>
        <v>4</v>
      </c>
    </row>
    <row r="619" spans="1:27" ht="15.75" customHeight="1" x14ac:dyDescent="0.25">
      <c r="A619">
        <v>18424863</v>
      </c>
      <c r="B619" t="s">
        <v>1516</v>
      </c>
      <c r="C619">
        <v>1</v>
      </c>
      <c r="D619" t="s">
        <v>23</v>
      </c>
      <c r="E619" t="s">
        <v>1517</v>
      </c>
      <c r="F619" t="s">
        <v>145</v>
      </c>
      <c r="G619" t="s">
        <v>146</v>
      </c>
      <c r="H619">
        <v>77.2224176</v>
      </c>
      <c r="I619">
        <v>28.672627500000001</v>
      </c>
      <c r="J619" t="s">
        <v>720</v>
      </c>
      <c r="K619" t="s">
        <v>28</v>
      </c>
      <c r="L619" t="s">
        <v>29</v>
      </c>
      <c r="M619" t="s">
        <v>29</v>
      </c>
      <c r="N619" t="s">
        <v>29</v>
      </c>
      <c r="O619" t="s">
        <v>29</v>
      </c>
      <c r="P619">
        <v>1</v>
      </c>
      <c r="Q619">
        <v>0</v>
      </c>
      <c r="R619">
        <v>300</v>
      </c>
      <c r="S619" t="str">
        <f>IF(Table1[[#This Row],[Average_Cost_for_two]]&lt;500,"Low",IF(Table1[[#This Row],[Average_Cost_for_two]]&lt;=1500,"Medium","High"))</f>
        <v>Low</v>
      </c>
      <c r="T619">
        <v>1</v>
      </c>
      <c r="U619">
        <v>2018</v>
      </c>
      <c r="V619">
        <v>12</v>
      </c>
      <c r="W619">
        <v>15</v>
      </c>
      <c r="X619">
        <f>IF(OR(Main!$U619=0,
       Main!$V619=0,
       Main!$W619=0),
   "",
   DATE(Main!$U619,
        Main!$V619,
        Main!$W619)
)</f>
        <v>43449</v>
      </c>
      <c r="Y619">
        <f>Table1[[#This Row],[Average_Cost_for_two]]*VLOOKUP(Table1[[#This Row],[Currency]],currency!$A$2:$B$10,2,FALSE)</f>
        <v>3.6</v>
      </c>
      <c r="Z619" t="str">
        <f>VLOOKUP(C619,country!A:B,2,FALSE)</f>
        <v>India</v>
      </c>
      <c r="AA619">
        <f t="shared" si="9"/>
        <v>4</v>
      </c>
    </row>
    <row r="620" spans="1:27" ht="15.75" customHeight="1" x14ac:dyDescent="0.25">
      <c r="A620">
        <v>18435816</v>
      </c>
      <c r="B620" t="s">
        <v>1518</v>
      </c>
      <c r="C620">
        <v>1</v>
      </c>
      <c r="D620" t="s">
        <v>23</v>
      </c>
      <c r="E620" t="s">
        <v>1519</v>
      </c>
      <c r="F620" t="s">
        <v>75</v>
      </c>
      <c r="G620" t="s">
        <v>76</v>
      </c>
      <c r="H620">
        <v>77.3227227</v>
      </c>
      <c r="I620">
        <v>28.685952700000001</v>
      </c>
      <c r="J620" t="s">
        <v>580</v>
      </c>
      <c r="K620" t="s">
        <v>28</v>
      </c>
      <c r="L620" t="s">
        <v>29</v>
      </c>
      <c r="M620" t="s">
        <v>29</v>
      </c>
      <c r="N620" t="s">
        <v>29</v>
      </c>
      <c r="O620" t="s">
        <v>29</v>
      </c>
      <c r="P620">
        <v>1</v>
      </c>
      <c r="Q620">
        <v>0</v>
      </c>
      <c r="R620">
        <v>300</v>
      </c>
      <c r="S620" t="str">
        <f>IF(Table1[[#This Row],[Average_Cost_for_two]]&lt;500,"Low",IF(Table1[[#This Row],[Average_Cost_for_two]]&lt;=1500,"Medium","High"))</f>
        <v>Low</v>
      </c>
      <c r="T620">
        <v>1</v>
      </c>
      <c r="U620">
        <v>2014</v>
      </c>
      <c r="V620">
        <v>12</v>
      </c>
      <c r="W620">
        <v>8</v>
      </c>
      <c r="X620">
        <f>IF(OR(Main!$U620=0,
       Main!$V620=0,
       Main!$W620=0),
   "",
   DATE(Main!$U620,
        Main!$V620,
        Main!$W620)
)</f>
        <v>41981</v>
      </c>
      <c r="Y620">
        <f>Table1[[#This Row],[Average_Cost_for_two]]*VLOOKUP(Table1[[#This Row],[Currency]],currency!$A$2:$B$10,2,FALSE)</f>
        <v>3.6</v>
      </c>
      <c r="Z620" t="str">
        <f>VLOOKUP(C620,country!A:B,2,FALSE)</f>
        <v>India</v>
      </c>
      <c r="AA620">
        <f t="shared" si="9"/>
        <v>4</v>
      </c>
    </row>
    <row r="621" spans="1:27" ht="15.75" customHeight="1" x14ac:dyDescent="0.25">
      <c r="A621">
        <v>18419901</v>
      </c>
      <c r="B621" t="s">
        <v>1520</v>
      </c>
      <c r="C621">
        <v>1</v>
      </c>
      <c r="D621" t="s">
        <v>23</v>
      </c>
      <c r="E621" t="s">
        <v>1521</v>
      </c>
      <c r="F621" t="s">
        <v>79</v>
      </c>
      <c r="G621" t="s">
        <v>80</v>
      </c>
      <c r="H621">
        <v>77.258520399999995</v>
      </c>
      <c r="I621">
        <v>28.5791121</v>
      </c>
      <c r="J621" t="s">
        <v>556</v>
      </c>
      <c r="K621" t="s">
        <v>28</v>
      </c>
      <c r="L621" t="s">
        <v>29</v>
      </c>
      <c r="M621" t="s">
        <v>29</v>
      </c>
      <c r="N621" t="s">
        <v>29</v>
      </c>
      <c r="O621" t="s">
        <v>29</v>
      </c>
      <c r="P621">
        <v>1</v>
      </c>
      <c r="Q621">
        <v>0</v>
      </c>
      <c r="R621">
        <v>300</v>
      </c>
      <c r="S621" t="str">
        <f>IF(Table1[[#This Row],[Average_Cost_for_two]]&lt;500,"Low",IF(Table1[[#This Row],[Average_Cost_for_two]]&lt;=1500,"Medium","High"))</f>
        <v>Low</v>
      </c>
      <c r="T621">
        <v>1</v>
      </c>
      <c r="U621">
        <v>2014</v>
      </c>
      <c r="V621">
        <v>12</v>
      </c>
      <c r="W621">
        <v>28</v>
      </c>
      <c r="X621">
        <f>IF(OR(Main!$U621=0,
       Main!$V621=0,
       Main!$W621=0),
   "",
   DATE(Main!$U621,
        Main!$V621,
        Main!$W621)
)</f>
        <v>42001</v>
      </c>
      <c r="Y621">
        <f>Table1[[#This Row],[Average_Cost_for_two]]*VLOOKUP(Table1[[#This Row],[Currency]],currency!$A$2:$B$10,2,FALSE)</f>
        <v>3.6</v>
      </c>
      <c r="Z621" t="str">
        <f>VLOOKUP(C621,country!A:B,2,FALSE)</f>
        <v>India</v>
      </c>
      <c r="AA621">
        <f t="shared" si="9"/>
        <v>4</v>
      </c>
    </row>
    <row r="622" spans="1:27" ht="15.75" customHeight="1" x14ac:dyDescent="0.25">
      <c r="A622">
        <v>18409207</v>
      </c>
      <c r="B622" t="s">
        <v>1390</v>
      </c>
      <c r="C622">
        <v>1</v>
      </c>
      <c r="D622" t="s">
        <v>23</v>
      </c>
      <c r="E622" t="s">
        <v>1522</v>
      </c>
      <c r="F622" t="s">
        <v>621</v>
      </c>
      <c r="G622" t="s">
        <v>622</v>
      </c>
      <c r="H622">
        <v>77.189848499999997</v>
      </c>
      <c r="I622">
        <v>28.523913400000001</v>
      </c>
      <c r="J622" t="s">
        <v>1262</v>
      </c>
      <c r="K622" t="s">
        <v>28</v>
      </c>
      <c r="L622" t="s">
        <v>29</v>
      </c>
      <c r="M622" t="s">
        <v>29</v>
      </c>
      <c r="N622" t="s">
        <v>29</v>
      </c>
      <c r="O622" t="s">
        <v>29</v>
      </c>
      <c r="P622">
        <v>1</v>
      </c>
      <c r="Q622">
        <v>0</v>
      </c>
      <c r="R622">
        <v>300</v>
      </c>
      <c r="S622" t="str">
        <f>IF(Table1[[#This Row],[Average_Cost_for_two]]&lt;500,"Low",IF(Table1[[#This Row],[Average_Cost_for_two]]&lt;=1500,"Medium","High"))</f>
        <v>Low</v>
      </c>
      <c r="T622">
        <v>1</v>
      </c>
      <c r="U622">
        <v>2012</v>
      </c>
      <c r="V622">
        <v>12</v>
      </c>
      <c r="W622">
        <v>20</v>
      </c>
      <c r="X622">
        <f>IF(OR(Main!$U622=0,
       Main!$V622=0,
       Main!$W622=0),
   "",
   DATE(Main!$U622,
        Main!$V622,
        Main!$W622)
)</f>
        <v>41263</v>
      </c>
      <c r="Y622">
        <f>Table1[[#This Row],[Average_Cost_for_two]]*VLOOKUP(Table1[[#This Row],[Currency]],currency!$A$2:$B$10,2,FALSE)</f>
        <v>3.6</v>
      </c>
      <c r="Z622" t="str">
        <f>VLOOKUP(C622,country!A:B,2,FALSE)</f>
        <v>India</v>
      </c>
      <c r="AA622">
        <f t="shared" si="9"/>
        <v>4</v>
      </c>
    </row>
    <row r="623" spans="1:27" ht="15.75" customHeight="1" x14ac:dyDescent="0.25">
      <c r="A623">
        <v>18361200</v>
      </c>
      <c r="B623" t="s">
        <v>1523</v>
      </c>
      <c r="C623">
        <v>1</v>
      </c>
      <c r="D623" t="s">
        <v>23</v>
      </c>
      <c r="E623" t="s">
        <v>1524</v>
      </c>
      <c r="F623" t="s">
        <v>51</v>
      </c>
      <c r="G623" t="s">
        <v>52</v>
      </c>
      <c r="H623">
        <v>76.9711827</v>
      </c>
      <c r="I623">
        <v>28.610199600000001</v>
      </c>
      <c r="J623" t="s">
        <v>480</v>
      </c>
      <c r="K623" t="s">
        <v>28</v>
      </c>
      <c r="L623" t="s">
        <v>29</v>
      </c>
      <c r="M623" t="s">
        <v>29</v>
      </c>
      <c r="N623" t="s">
        <v>29</v>
      </c>
      <c r="O623" t="s">
        <v>29</v>
      </c>
      <c r="P623">
        <v>1</v>
      </c>
      <c r="Q623">
        <v>0</v>
      </c>
      <c r="R623">
        <v>300</v>
      </c>
      <c r="S623" t="str">
        <f>IF(Table1[[#This Row],[Average_Cost_for_two]]&lt;500,"Low",IF(Table1[[#This Row],[Average_Cost_for_two]]&lt;=1500,"Medium","High"))</f>
        <v>Low</v>
      </c>
      <c r="T623">
        <v>1</v>
      </c>
      <c r="U623">
        <v>2015</v>
      </c>
      <c r="V623">
        <v>12</v>
      </c>
      <c r="W623">
        <v>3</v>
      </c>
      <c r="X623">
        <f>IF(OR(Main!$U623=0,
       Main!$V623=0,
       Main!$W623=0),
   "",
   DATE(Main!$U623,
        Main!$V623,
        Main!$W623)
)</f>
        <v>42341</v>
      </c>
      <c r="Y623">
        <f>Table1[[#This Row],[Average_Cost_for_two]]*VLOOKUP(Table1[[#This Row],[Currency]],currency!$A$2:$B$10,2,FALSE)</f>
        <v>3.6</v>
      </c>
      <c r="Z623" t="str">
        <f>VLOOKUP(C623,country!A:B,2,FALSE)</f>
        <v>India</v>
      </c>
      <c r="AA623">
        <f t="shared" si="9"/>
        <v>4</v>
      </c>
    </row>
    <row r="624" spans="1:27" ht="15.75" customHeight="1" x14ac:dyDescent="0.25">
      <c r="A624">
        <v>18375389</v>
      </c>
      <c r="B624" t="s">
        <v>1525</v>
      </c>
      <c r="C624">
        <v>1</v>
      </c>
      <c r="D624" t="s">
        <v>23</v>
      </c>
      <c r="E624" t="s">
        <v>1526</v>
      </c>
      <c r="F624" t="s">
        <v>92</v>
      </c>
      <c r="G624" t="s">
        <v>93</v>
      </c>
      <c r="H624">
        <v>77.040718049999995</v>
      </c>
      <c r="I624">
        <v>28.682094509999999</v>
      </c>
      <c r="J624" t="s">
        <v>1527</v>
      </c>
      <c r="K624" t="s">
        <v>28</v>
      </c>
      <c r="L624" t="s">
        <v>29</v>
      </c>
      <c r="M624" t="s">
        <v>29</v>
      </c>
      <c r="N624" t="s">
        <v>29</v>
      </c>
      <c r="O624" t="s">
        <v>29</v>
      </c>
      <c r="P624">
        <v>1</v>
      </c>
      <c r="Q624">
        <v>0</v>
      </c>
      <c r="R624">
        <v>300</v>
      </c>
      <c r="S624" t="str">
        <f>IF(Table1[[#This Row],[Average_Cost_for_two]]&lt;500,"Low",IF(Table1[[#This Row],[Average_Cost_for_two]]&lt;=1500,"Medium","High"))</f>
        <v>Low</v>
      </c>
      <c r="T624">
        <v>1</v>
      </c>
      <c r="U624">
        <v>2015</v>
      </c>
      <c r="V624">
        <v>12</v>
      </c>
      <c r="W624">
        <v>10</v>
      </c>
      <c r="X624">
        <f>IF(OR(Main!$U624=0,
       Main!$V624=0,
       Main!$W624=0),
   "",
   DATE(Main!$U624,
        Main!$V624,
        Main!$W624)
)</f>
        <v>42348</v>
      </c>
      <c r="Y624">
        <f>Table1[[#This Row],[Average_Cost_for_two]]*VLOOKUP(Table1[[#This Row],[Currency]],currency!$A$2:$B$10,2,FALSE)</f>
        <v>3.6</v>
      </c>
      <c r="Z624" t="str">
        <f>VLOOKUP(C624,country!A:B,2,FALSE)</f>
        <v>India</v>
      </c>
      <c r="AA624">
        <f t="shared" si="9"/>
        <v>4</v>
      </c>
    </row>
    <row r="625" spans="1:27" ht="15.75" customHeight="1" x14ac:dyDescent="0.25">
      <c r="A625">
        <v>18393288</v>
      </c>
      <c r="B625" t="s">
        <v>1528</v>
      </c>
      <c r="C625">
        <v>1</v>
      </c>
      <c r="D625" t="s">
        <v>23</v>
      </c>
      <c r="E625" t="s">
        <v>1529</v>
      </c>
      <c r="F625" t="s">
        <v>98</v>
      </c>
      <c r="G625" t="s">
        <v>99</v>
      </c>
      <c r="H625">
        <v>77.136863300000002</v>
      </c>
      <c r="I625">
        <v>28.628125699999998</v>
      </c>
      <c r="J625" t="s">
        <v>830</v>
      </c>
      <c r="K625" t="s">
        <v>28</v>
      </c>
      <c r="L625" t="s">
        <v>29</v>
      </c>
      <c r="M625" t="s">
        <v>29</v>
      </c>
      <c r="N625" t="s">
        <v>29</v>
      </c>
      <c r="O625" t="s">
        <v>29</v>
      </c>
      <c r="P625">
        <v>1</v>
      </c>
      <c r="Q625">
        <v>0</v>
      </c>
      <c r="R625">
        <v>300</v>
      </c>
      <c r="S625" t="str">
        <f>IF(Table1[[#This Row],[Average_Cost_for_two]]&lt;500,"Low",IF(Table1[[#This Row],[Average_Cost_for_two]]&lt;=1500,"Medium","High"))</f>
        <v>Low</v>
      </c>
      <c r="T625">
        <v>1</v>
      </c>
      <c r="U625">
        <v>2012</v>
      </c>
      <c r="V625">
        <v>12</v>
      </c>
      <c r="W625">
        <v>19</v>
      </c>
      <c r="X625">
        <f>IF(OR(Main!$U625=0,
       Main!$V625=0,
       Main!$W625=0),
   "",
   DATE(Main!$U625,
        Main!$V625,
        Main!$W625)
)</f>
        <v>41262</v>
      </c>
      <c r="Y625">
        <f>Table1[[#This Row],[Average_Cost_for_two]]*VLOOKUP(Table1[[#This Row],[Currency]],currency!$A$2:$B$10,2,FALSE)</f>
        <v>3.6</v>
      </c>
      <c r="Z625" t="str">
        <f>VLOOKUP(C625,country!A:B,2,FALSE)</f>
        <v>India</v>
      </c>
      <c r="AA625">
        <f t="shared" si="9"/>
        <v>4</v>
      </c>
    </row>
    <row r="626" spans="1:27" ht="15.75" customHeight="1" x14ac:dyDescent="0.25">
      <c r="A626">
        <v>18352220</v>
      </c>
      <c r="B626" t="s">
        <v>1530</v>
      </c>
      <c r="C626">
        <v>1</v>
      </c>
      <c r="D626" t="s">
        <v>23</v>
      </c>
      <c r="E626" t="s">
        <v>1531</v>
      </c>
      <c r="F626" t="s">
        <v>761</v>
      </c>
      <c r="G626" t="s">
        <v>762</v>
      </c>
      <c r="H626">
        <v>77.134584500000003</v>
      </c>
      <c r="I626">
        <v>28.715477799999999</v>
      </c>
      <c r="J626" t="s">
        <v>562</v>
      </c>
      <c r="K626" t="s">
        <v>28</v>
      </c>
      <c r="L626" t="s">
        <v>29</v>
      </c>
      <c r="M626" t="s">
        <v>29</v>
      </c>
      <c r="N626" t="s">
        <v>29</v>
      </c>
      <c r="O626" t="s">
        <v>29</v>
      </c>
      <c r="P626">
        <v>1</v>
      </c>
      <c r="Q626">
        <v>0</v>
      </c>
      <c r="R626">
        <v>300</v>
      </c>
      <c r="S626" t="str">
        <f>IF(Table1[[#This Row],[Average_Cost_for_two]]&lt;500,"Low",IF(Table1[[#This Row],[Average_Cost_for_two]]&lt;=1500,"Medium","High"))</f>
        <v>Low</v>
      </c>
      <c r="T626">
        <v>1</v>
      </c>
      <c r="U626">
        <v>2012</v>
      </c>
      <c r="V626">
        <v>12</v>
      </c>
      <c r="W626">
        <v>3</v>
      </c>
      <c r="X626">
        <f>IF(OR(Main!$U626=0,
       Main!$V626=0,
       Main!$W626=0),
   "",
   DATE(Main!$U626,
        Main!$V626,
        Main!$W626)
)</f>
        <v>41246</v>
      </c>
      <c r="Y626">
        <f>Table1[[#This Row],[Average_Cost_for_two]]*VLOOKUP(Table1[[#This Row],[Currency]],currency!$A$2:$B$10,2,FALSE)</f>
        <v>3.6</v>
      </c>
      <c r="Z626" t="str">
        <f>VLOOKUP(C626,country!A:B,2,FALSE)</f>
        <v>India</v>
      </c>
      <c r="AA626">
        <f t="shared" si="9"/>
        <v>4</v>
      </c>
    </row>
    <row r="627" spans="1:27" ht="15.75" customHeight="1" x14ac:dyDescent="0.25">
      <c r="A627">
        <v>18438448</v>
      </c>
      <c r="B627" t="s">
        <v>1532</v>
      </c>
      <c r="C627">
        <v>1</v>
      </c>
      <c r="D627" t="s">
        <v>23</v>
      </c>
      <c r="E627" t="s">
        <v>1533</v>
      </c>
      <c r="F627" t="s">
        <v>408</v>
      </c>
      <c r="G627" t="s">
        <v>409</v>
      </c>
      <c r="H627">
        <v>77.279126300000001</v>
      </c>
      <c r="I627">
        <v>28.626912099999998</v>
      </c>
      <c r="J627" t="s">
        <v>682</v>
      </c>
      <c r="K627" t="s">
        <v>28</v>
      </c>
      <c r="L627" t="s">
        <v>29</v>
      </c>
      <c r="M627" t="s">
        <v>29</v>
      </c>
      <c r="N627" t="s">
        <v>29</v>
      </c>
      <c r="O627" t="s">
        <v>29</v>
      </c>
      <c r="P627">
        <v>1</v>
      </c>
      <c r="Q627">
        <v>0</v>
      </c>
      <c r="R627">
        <v>300</v>
      </c>
      <c r="S627" t="str">
        <f>IF(Table1[[#This Row],[Average_Cost_for_two]]&lt;500,"Low",IF(Table1[[#This Row],[Average_Cost_for_two]]&lt;=1500,"Medium","High"))</f>
        <v>Low</v>
      </c>
      <c r="T627">
        <v>1</v>
      </c>
      <c r="U627">
        <v>2014</v>
      </c>
      <c r="V627">
        <v>12</v>
      </c>
      <c r="W627">
        <v>9</v>
      </c>
      <c r="X627">
        <f>IF(OR(Main!$U627=0,
       Main!$V627=0,
       Main!$W627=0),
   "",
   DATE(Main!$U627,
        Main!$V627,
        Main!$W627)
)</f>
        <v>41982</v>
      </c>
      <c r="Y627">
        <f>Table1[[#This Row],[Average_Cost_for_two]]*VLOOKUP(Table1[[#This Row],[Currency]],currency!$A$2:$B$10,2,FALSE)</f>
        <v>3.6</v>
      </c>
      <c r="Z627" t="str">
        <f>VLOOKUP(C627,country!A:B,2,FALSE)</f>
        <v>India</v>
      </c>
      <c r="AA627">
        <f t="shared" si="9"/>
        <v>4</v>
      </c>
    </row>
    <row r="628" spans="1:27" ht="15.75" customHeight="1" x14ac:dyDescent="0.25">
      <c r="A628">
        <v>18376475</v>
      </c>
      <c r="B628" t="s">
        <v>1534</v>
      </c>
      <c r="C628">
        <v>1</v>
      </c>
      <c r="D628" t="s">
        <v>23</v>
      </c>
      <c r="E628" t="s">
        <v>1535</v>
      </c>
      <c r="F628" t="s">
        <v>75</v>
      </c>
      <c r="G628" t="s">
        <v>76</v>
      </c>
      <c r="H628">
        <v>77.322859280000003</v>
      </c>
      <c r="I628">
        <v>28.683930790000002</v>
      </c>
      <c r="J628" t="s">
        <v>556</v>
      </c>
      <c r="K628" t="s">
        <v>28</v>
      </c>
      <c r="L628" t="s">
        <v>29</v>
      </c>
      <c r="M628" t="s">
        <v>29</v>
      </c>
      <c r="N628" t="s">
        <v>29</v>
      </c>
      <c r="O628" t="s">
        <v>29</v>
      </c>
      <c r="P628">
        <v>1</v>
      </c>
      <c r="Q628">
        <v>0</v>
      </c>
      <c r="R628">
        <v>300</v>
      </c>
      <c r="S628" t="str">
        <f>IF(Table1[[#This Row],[Average_Cost_for_two]]&lt;500,"Low",IF(Table1[[#This Row],[Average_Cost_for_two]]&lt;=1500,"Medium","High"))</f>
        <v>Low</v>
      </c>
      <c r="T628">
        <v>1</v>
      </c>
      <c r="U628">
        <v>2018</v>
      </c>
      <c r="V628">
        <v>11</v>
      </c>
      <c r="W628">
        <v>7</v>
      </c>
      <c r="X628">
        <f>IF(OR(Main!$U628=0,
       Main!$V628=0,
       Main!$W628=0),
   "",
   DATE(Main!$U628,
        Main!$V628,
        Main!$W628)
)</f>
        <v>43411</v>
      </c>
      <c r="Y628">
        <f>Table1[[#This Row],[Average_Cost_for_two]]*VLOOKUP(Table1[[#This Row],[Currency]],currency!$A$2:$B$10,2,FALSE)</f>
        <v>3.6</v>
      </c>
      <c r="Z628" t="str">
        <f>VLOOKUP(C628,country!A:B,2,FALSE)</f>
        <v>India</v>
      </c>
      <c r="AA628">
        <f t="shared" si="9"/>
        <v>4</v>
      </c>
    </row>
    <row r="629" spans="1:27" ht="15.75" customHeight="1" x14ac:dyDescent="0.25">
      <c r="A629">
        <v>18272391</v>
      </c>
      <c r="B629" t="s">
        <v>1536</v>
      </c>
      <c r="C629">
        <v>1</v>
      </c>
      <c r="D629" t="s">
        <v>23</v>
      </c>
      <c r="E629" t="s">
        <v>1537</v>
      </c>
      <c r="F629" t="s">
        <v>506</v>
      </c>
      <c r="G629" t="s">
        <v>507</v>
      </c>
      <c r="H629">
        <v>77.227627200000001</v>
      </c>
      <c r="I629">
        <v>28.7003539</v>
      </c>
      <c r="J629" t="s">
        <v>480</v>
      </c>
      <c r="K629" t="s">
        <v>28</v>
      </c>
      <c r="L629" t="s">
        <v>29</v>
      </c>
      <c r="M629" t="s">
        <v>29</v>
      </c>
      <c r="N629" t="s">
        <v>29</v>
      </c>
      <c r="O629" t="s">
        <v>29</v>
      </c>
      <c r="P629">
        <v>1</v>
      </c>
      <c r="Q629">
        <v>0</v>
      </c>
      <c r="R629">
        <v>300</v>
      </c>
      <c r="S629" t="str">
        <f>IF(Table1[[#This Row],[Average_Cost_for_two]]&lt;500,"Low",IF(Table1[[#This Row],[Average_Cost_for_two]]&lt;=1500,"Medium","High"))</f>
        <v>Low</v>
      </c>
      <c r="T629">
        <v>1</v>
      </c>
      <c r="U629">
        <v>2016</v>
      </c>
      <c r="V629">
        <v>11</v>
      </c>
      <c r="W629">
        <v>2</v>
      </c>
      <c r="X629">
        <f>IF(OR(Main!$U629=0,
       Main!$V629=0,
       Main!$W629=0),
   "",
   DATE(Main!$U629,
        Main!$V629,
        Main!$W629)
)</f>
        <v>42676</v>
      </c>
      <c r="Y629">
        <f>Table1[[#This Row],[Average_Cost_for_two]]*VLOOKUP(Table1[[#This Row],[Currency]],currency!$A$2:$B$10,2,FALSE)</f>
        <v>3.6</v>
      </c>
      <c r="Z629" t="str">
        <f>VLOOKUP(C629,country!A:B,2,FALSE)</f>
        <v>India</v>
      </c>
      <c r="AA629">
        <f t="shared" si="9"/>
        <v>4</v>
      </c>
    </row>
    <row r="630" spans="1:27" ht="15.75" customHeight="1" x14ac:dyDescent="0.25">
      <c r="A630">
        <v>18424171</v>
      </c>
      <c r="B630" t="s">
        <v>1538</v>
      </c>
      <c r="C630">
        <v>1</v>
      </c>
      <c r="D630" t="s">
        <v>23</v>
      </c>
      <c r="E630" t="s">
        <v>1539</v>
      </c>
      <c r="F630" t="s">
        <v>45</v>
      </c>
      <c r="G630" t="s">
        <v>46</v>
      </c>
      <c r="H630">
        <v>77.215591000000003</v>
      </c>
      <c r="I630">
        <v>28.712279299999999</v>
      </c>
      <c r="J630" t="s">
        <v>609</v>
      </c>
      <c r="K630" t="s">
        <v>28</v>
      </c>
      <c r="L630" t="s">
        <v>29</v>
      </c>
      <c r="M630" t="s">
        <v>29</v>
      </c>
      <c r="N630" t="s">
        <v>29</v>
      </c>
      <c r="O630" t="s">
        <v>29</v>
      </c>
      <c r="P630">
        <v>1</v>
      </c>
      <c r="Q630">
        <v>0</v>
      </c>
      <c r="R630">
        <v>300</v>
      </c>
      <c r="S630" t="str">
        <f>IF(Table1[[#This Row],[Average_Cost_for_two]]&lt;500,"Low",IF(Table1[[#This Row],[Average_Cost_for_two]]&lt;=1500,"Medium","High"))</f>
        <v>Low</v>
      </c>
      <c r="T630">
        <v>1</v>
      </c>
      <c r="U630">
        <v>2017</v>
      </c>
      <c r="V630">
        <v>11</v>
      </c>
      <c r="W630">
        <v>2</v>
      </c>
      <c r="X630">
        <f>IF(OR(Main!$U630=0,
       Main!$V630=0,
       Main!$W630=0),
   "",
   DATE(Main!$U630,
        Main!$V630,
        Main!$W630)
)</f>
        <v>43041</v>
      </c>
      <c r="Y630">
        <f>Table1[[#This Row],[Average_Cost_for_two]]*VLOOKUP(Table1[[#This Row],[Currency]],currency!$A$2:$B$10,2,FALSE)</f>
        <v>3.6</v>
      </c>
      <c r="Z630" t="str">
        <f>VLOOKUP(C630,country!A:B,2,FALSE)</f>
        <v>India</v>
      </c>
      <c r="AA630">
        <f t="shared" si="9"/>
        <v>4</v>
      </c>
    </row>
    <row r="631" spans="1:27" ht="15.75" customHeight="1" x14ac:dyDescent="0.25">
      <c r="A631">
        <v>18354988</v>
      </c>
      <c r="B631" t="s">
        <v>1540</v>
      </c>
      <c r="C631">
        <v>1</v>
      </c>
      <c r="D631" t="s">
        <v>23</v>
      </c>
      <c r="E631" t="s">
        <v>1541</v>
      </c>
      <c r="F631" t="s">
        <v>270</v>
      </c>
      <c r="G631" t="s">
        <v>271</v>
      </c>
      <c r="H631">
        <v>77.172186699999997</v>
      </c>
      <c r="I631">
        <v>28.556300700000001</v>
      </c>
      <c r="J631" t="s">
        <v>480</v>
      </c>
      <c r="K631" t="s">
        <v>28</v>
      </c>
      <c r="L631" t="s">
        <v>29</v>
      </c>
      <c r="M631" t="s">
        <v>29</v>
      </c>
      <c r="N631" t="s">
        <v>29</v>
      </c>
      <c r="O631" t="s">
        <v>29</v>
      </c>
      <c r="P631">
        <v>1</v>
      </c>
      <c r="Q631">
        <v>0</v>
      </c>
      <c r="R631">
        <v>300</v>
      </c>
      <c r="S631" t="str">
        <f>IF(Table1[[#This Row],[Average_Cost_for_two]]&lt;500,"Low",IF(Table1[[#This Row],[Average_Cost_for_two]]&lt;=1500,"Medium","High"))</f>
        <v>Low</v>
      </c>
      <c r="T631">
        <v>1</v>
      </c>
      <c r="U631">
        <v>2015</v>
      </c>
      <c r="V631">
        <v>11</v>
      </c>
      <c r="W631">
        <v>4</v>
      </c>
      <c r="X631">
        <f>IF(OR(Main!$U631=0,
       Main!$V631=0,
       Main!$W631=0),
   "",
   DATE(Main!$U631,
        Main!$V631,
        Main!$W631)
)</f>
        <v>42312</v>
      </c>
      <c r="Y631">
        <f>Table1[[#This Row],[Average_Cost_for_two]]*VLOOKUP(Table1[[#This Row],[Currency]],currency!$A$2:$B$10,2,FALSE)</f>
        <v>3.6</v>
      </c>
      <c r="Z631" t="str">
        <f>VLOOKUP(C631,country!A:B,2,FALSE)</f>
        <v>India</v>
      </c>
      <c r="AA631">
        <f t="shared" si="9"/>
        <v>4</v>
      </c>
    </row>
    <row r="632" spans="1:27" ht="15.75" customHeight="1" x14ac:dyDescent="0.25">
      <c r="A632">
        <v>18429188</v>
      </c>
      <c r="B632" t="s">
        <v>1542</v>
      </c>
      <c r="C632">
        <v>1</v>
      </c>
      <c r="D632" t="s">
        <v>23</v>
      </c>
      <c r="E632" t="s">
        <v>1543</v>
      </c>
      <c r="F632" t="s">
        <v>191</v>
      </c>
      <c r="G632" t="s">
        <v>192</v>
      </c>
      <c r="H632">
        <v>77.287036999999998</v>
      </c>
      <c r="I632">
        <v>28.501280999999999</v>
      </c>
      <c r="J632" t="s">
        <v>609</v>
      </c>
      <c r="K632" t="s">
        <v>28</v>
      </c>
      <c r="L632" t="s">
        <v>29</v>
      </c>
      <c r="M632" t="s">
        <v>29</v>
      </c>
      <c r="N632" t="s">
        <v>29</v>
      </c>
      <c r="O632" t="s">
        <v>29</v>
      </c>
      <c r="P632">
        <v>1</v>
      </c>
      <c r="Q632">
        <v>0</v>
      </c>
      <c r="R632">
        <v>300</v>
      </c>
      <c r="S632" t="str">
        <f>IF(Table1[[#This Row],[Average_Cost_for_two]]&lt;500,"Low",IF(Table1[[#This Row],[Average_Cost_for_two]]&lt;=1500,"Medium","High"))</f>
        <v>Low</v>
      </c>
      <c r="T632">
        <v>1</v>
      </c>
      <c r="U632">
        <v>2013</v>
      </c>
      <c r="V632">
        <v>11</v>
      </c>
      <c r="W632">
        <v>21</v>
      </c>
      <c r="X632">
        <f>IF(OR(Main!$U632=0,
       Main!$V632=0,
       Main!$W632=0),
   "",
   DATE(Main!$U632,
        Main!$V632,
        Main!$W632)
)</f>
        <v>41599</v>
      </c>
      <c r="Y632">
        <f>Table1[[#This Row],[Average_Cost_for_two]]*VLOOKUP(Table1[[#This Row],[Currency]],currency!$A$2:$B$10,2,FALSE)</f>
        <v>3.6</v>
      </c>
      <c r="Z632" t="str">
        <f>VLOOKUP(C632,country!A:B,2,FALSE)</f>
        <v>India</v>
      </c>
      <c r="AA632">
        <f t="shared" si="9"/>
        <v>4</v>
      </c>
    </row>
    <row r="633" spans="1:27" ht="15.75" customHeight="1" x14ac:dyDescent="0.25">
      <c r="A633">
        <v>18441677</v>
      </c>
      <c r="B633" t="s">
        <v>1544</v>
      </c>
      <c r="C633">
        <v>1</v>
      </c>
      <c r="D633" t="s">
        <v>23</v>
      </c>
      <c r="E633" t="s">
        <v>1545</v>
      </c>
      <c r="F633" t="s">
        <v>1546</v>
      </c>
      <c r="G633" t="s">
        <v>1547</v>
      </c>
      <c r="H633">
        <v>77.277689800000005</v>
      </c>
      <c r="I633">
        <v>28.630718699999999</v>
      </c>
      <c r="J633" t="s">
        <v>1107</v>
      </c>
      <c r="K633" t="s">
        <v>28</v>
      </c>
      <c r="L633" t="s">
        <v>29</v>
      </c>
      <c r="M633" t="s">
        <v>29</v>
      </c>
      <c r="N633" t="s">
        <v>29</v>
      </c>
      <c r="O633" t="s">
        <v>29</v>
      </c>
      <c r="P633">
        <v>1</v>
      </c>
      <c r="Q633">
        <v>0</v>
      </c>
      <c r="R633">
        <v>300</v>
      </c>
      <c r="S633" t="str">
        <f>IF(Table1[[#This Row],[Average_Cost_for_two]]&lt;500,"Low",IF(Table1[[#This Row],[Average_Cost_for_two]]&lt;=1500,"Medium","High"))</f>
        <v>Low</v>
      </c>
      <c r="T633">
        <v>1</v>
      </c>
      <c r="U633">
        <v>2016</v>
      </c>
      <c r="V633">
        <v>11</v>
      </c>
      <c r="W633">
        <v>27</v>
      </c>
      <c r="X633">
        <f>IF(OR(Main!$U633=0,
       Main!$V633=0,
       Main!$W633=0),
   "",
   DATE(Main!$U633,
        Main!$V633,
        Main!$W633)
)</f>
        <v>42701</v>
      </c>
      <c r="Y633">
        <f>Table1[[#This Row],[Average_Cost_for_two]]*VLOOKUP(Table1[[#This Row],[Currency]],currency!$A$2:$B$10,2,FALSE)</f>
        <v>3.6</v>
      </c>
      <c r="Z633" t="str">
        <f>VLOOKUP(C633,country!A:B,2,FALSE)</f>
        <v>India</v>
      </c>
      <c r="AA633">
        <f t="shared" si="9"/>
        <v>4</v>
      </c>
    </row>
    <row r="634" spans="1:27" ht="15.75" customHeight="1" x14ac:dyDescent="0.25">
      <c r="A634">
        <v>18361208</v>
      </c>
      <c r="B634" t="s">
        <v>1474</v>
      </c>
      <c r="C634">
        <v>1</v>
      </c>
      <c r="D634" t="s">
        <v>23</v>
      </c>
      <c r="E634" t="s">
        <v>1548</v>
      </c>
      <c r="F634" t="s">
        <v>145</v>
      </c>
      <c r="G634" t="s">
        <v>146</v>
      </c>
      <c r="H634">
        <v>77.221147099999996</v>
      </c>
      <c r="I634">
        <v>28.6917878</v>
      </c>
      <c r="J634" t="s">
        <v>1311</v>
      </c>
      <c r="K634" t="s">
        <v>28</v>
      </c>
      <c r="L634" t="s">
        <v>29</v>
      </c>
      <c r="M634" t="s">
        <v>29</v>
      </c>
      <c r="N634" t="s">
        <v>29</v>
      </c>
      <c r="O634" t="s">
        <v>29</v>
      </c>
      <c r="P634">
        <v>1</v>
      </c>
      <c r="Q634">
        <v>0</v>
      </c>
      <c r="R634">
        <v>300</v>
      </c>
      <c r="S634" t="str">
        <f>IF(Table1[[#This Row],[Average_Cost_for_two]]&lt;500,"Low",IF(Table1[[#This Row],[Average_Cost_for_two]]&lt;=1500,"Medium","High"))</f>
        <v>Low</v>
      </c>
      <c r="T634">
        <v>1</v>
      </c>
      <c r="U634">
        <v>2015</v>
      </c>
      <c r="V634">
        <v>10</v>
      </c>
      <c r="W634">
        <v>27</v>
      </c>
      <c r="X634">
        <f>IF(OR(Main!$U634=0,
       Main!$V634=0,
       Main!$W634=0),
   "",
   DATE(Main!$U634,
        Main!$V634,
        Main!$W634)
)</f>
        <v>42304</v>
      </c>
      <c r="Y634">
        <f>Table1[[#This Row],[Average_Cost_for_two]]*VLOOKUP(Table1[[#This Row],[Currency]],currency!$A$2:$B$10,2,FALSE)</f>
        <v>3.6</v>
      </c>
      <c r="Z634" t="str">
        <f>VLOOKUP(C634,country!A:B,2,FALSE)</f>
        <v>India</v>
      </c>
      <c r="AA634">
        <f t="shared" si="9"/>
        <v>4</v>
      </c>
    </row>
    <row r="635" spans="1:27" ht="15.75" customHeight="1" x14ac:dyDescent="0.25">
      <c r="A635">
        <v>18359292</v>
      </c>
      <c r="B635" t="s">
        <v>137</v>
      </c>
      <c r="C635">
        <v>1</v>
      </c>
      <c r="D635" t="s">
        <v>23</v>
      </c>
      <c r="E635" t="s">
        <v>1549</v>
      </c>
      <c r="F635" t="s">
        <v>1550</v>
      </c>
      <c r="G635" t="s">
        <v>1549</v>
      </c>
      <c r="H635">
        <v>77.135977800000006</v>
      </c>
      <c r="I635">
        <v>28.712433499999999</v>
      </c>
      <c r="J635" t="s">
        <v>591</v>
      </c>
      <c r="K635" t="s">
        <v>28</v>
      </c>
      <c r="L635" t="s">
        <v>29</v>
      </c>
      <c r="M635" t="s">
        <v>29</v>
      </c>
      <c r="N635" t="s">
        <v>29</v>
      </c>
      <c r="O635" t="s">
        <v>29</v>
      </c>
      <c r="P635">
        <v>1</v>
      </c>
      <c r="Q635">
        <v>0</v>
      </c>
      <c r="R635">
        <v>300</v>
      </c>
      <c r="S635" t="str">
        <f>IF(Table1[[#This Row],[Average_Cost_for_two]]&lt;500,"Low",IF(Table1[[#This Row],[Average_Cost_for_two]]&lt;=1500,"Medium","High"))</f>
        <v>Low</v>
      </c>
      <c r="T635">
        <v>1</v>
      </c>
      <c r="U635">
        <v>2015</v>
      </c>
      <c r="V635">
        <v>10</v>
      </c>
      <c r="W635">
        <v>15</v>
      </c>
      <c r="X635">
        <f>IF(OR(Main!$U635=0,
       Main!$V635=0,
       Main!$W635=0),
   "",
   DATE(Main!$U635,
        Main!$V635,
        Main!$W635)
)</f>
        <v>42292</v>
      </c>
      <c r="Y635">
        <f>Table1[[#This Row],[Average_Cost_for_two]]*VLOOKUP(Table1[[#This Row],[Currency]],currency!$A$2:$B$10,2,FALSE)</f>
        <v>3.6</v>
      </c>
      <c r="Z635" t="str">
        <f>VLOOKUP(C635,country!A:B,2,FALSE)</f>
        <v>India</v>
      </c>
      <c r="AA635">
        <f t="shared" si="9"/>
        <v>4</v>
      </c>
    </row>
    <row r="636" spans="1:27" ht="15.75" customHeight="1" x14ac:dyDescent="0.25">
      <c r="A636">
        <v>18479001</v>
      </c>
      <c r="B636" t="s">
        <v>1551</v>
      </c>
      <c r="C636">
        <v>1</v>
      </c>
      <c r="D636" t="s">
        <v>23</v>
      </c>
      <c r="E636" t="s">
        <v>1552</v>
      </c>
      <c r="F636" t="s">
        <v>79</v>
      </c>
      <c r="G636" t="s">
        <v>80</v>
      </c>
      <c r="H636">
        <v>77.246894100000006</v>
      </c>
      <c r="I636">
        <v>28.581515100000001</v>
      </c>
      <c r="J636" t="s">
        <v>533</v>
      </c>
      <c r="K636" t="s">
        <v>28</v>
      </c>
      <c r="L636" t="s">
        <v>29</v>
      </c>
      <c r="M636" t="s">
        <v>29</v>
      </c>
      <c r="N636" t="s">
        <v>29</v>
      </c>
      <c r="O636" t="s">
        <v>29</v>
      </c>
      <c r="P636">
        <v>1</v>
      </c>
      <c r="Q636">
        <v>0</v>
      </c>
      <c r="R636">
        <v>300</v>
      </c>
      <c r="S636" t="str">
        <f>IF(Table1[[#This Row],[Average_Cost_for_two]]&lt;500,"Low",IF(Table1[[#This Row],[Average_Cost_for_two]]&lt;=1500,"Medium","High"))</f>
        <v>Low</v>
      </c>
      <c r="T636">
        <v>1</v>
      </c>
      <c r="U636">
        <v>2015</v>
      </c>
      <c r="V636">
        <v>10</v>
      </c>
      <c r="W636">
        <v>9</v>
      </c>
      <c r="X636">
        <f>IF(OR(Main!$U636=0,
       Main!$V636=0,
       Main!$W636=0),
   "",
   DATE(Main!$U636,
        Main!$V636,
        Main!$W636)
)</f>
        <v>42286</v>
      </c>
      <c r="Y636">
        <f>Table1[[#This Row],[Average_Cost_for_two]]*VLOOKUP(Table1[[#This Row],[Currency]],currency!$A$2:$B$10,2,FALSE)</f>
        <v>3.6</v>
      </c>
      <c r="Z636" t="str">
        <f>VLOOKUP(C636,country!A:B,2,FALSE)</f>
        <v>India</v>
      </c>
      <c r="AA636">
        <f t="shared" si="9"/>
        <v>4</v>
      </c>
    </row>
    <row r="637" spans="1:27" ht="15.75" customHeight="1" x14ac:dyDescent="0.25">
      <c r="A637">
        <v>18489807</v>
      </c>
      <c r="B637" t="s">
        <v>1553</v>
      </c>
      <c r="C637">
        <v>1</v>
      </c>
      <c r="D637" t="s">
        <v>23</v>
      </c>
      <c r="E637" t="s">
        <v>1554</v>
      </c>
      <c r="F637" t="s">
        <v>39</v>
      </c>
      <c r="G637" t="s">
        <v>40</v>
      </c>
      <c r="H637">
        <v>77.124150400000005</v>
      </c>
      <c r="I637">
        <v>28.5434269</v>
      </c>
      <c r="J637" t="s">
        <v>503</v>
      </c>
      <c r="K637" t="s">
        <v>28</v>
      </c>
      <c r="L637" t="s">
        <v>29</v>
      </c>
      <c r="M637" t="s">
        <v>29</v>
      </c>
      <c r="N637" t="s">
        <v>29</v>
      </c>
      <c r="O637" t="s">
        <v>29</v>
      </c>
      <c r="P637">
        <v>1</v>
      </c>
      <c r="Q637">
        <v>0</v>
      </c>
      <c r="R637">
        <v>300</v>
      </c>
      <c r="S637" t="str">
        <f>IF(Table1[[#This Row],[Average_Cost_for_two]]&lt;500,"Low",IF(Table1[[#This Row],[Average_Cost_for_two]]&lt;=1500,"Medium","High"))</f>
        <v>Low</v>
      </c>
      <c r="T637">
        <v>1</v>
      </c>
      <c r="U637">
        <v>2018</v>
      </c>
      <c r="V637">
        <v>10</v>
      </c>
      <c r="W637">
        <v>11</v>
      </c>
      <c r="X637">
        <f>IF(OR(Main!$U637=0,
       Main!$V637=0,
       Main!$W637=0),
   "",
   DATE(Main!$U637,
        Main!$V637,
        Main!$W637)
)</f>
        <v>43384</v>
      </c>
      <c r="Y637">
        <f>Table1[[#This Row],[Average_Cost_for_two]]*VLOOKUP(Table1[[#This Row],[Currency]],currency!$A$2:$B$10,2,FALSE)</f>
        <v>3.6</v>
      </c>
      <c r="Z637" t="str">
        <f>VLOOKUP(C637,country!A:B,2,FALSE)</f>
        <v>India</v>
      </c>
      <c r="AA637">
        <f t="shared" si="9"/>
        <v>4</v>
      </c>
    </row>
    <row r="638" spans="1:27" ht="15.75" customHeight="1" x14ac:dyDescent="0.25">
      <c r="A638">
        <v>18446411</v>
      </c>
      <c r="B638" t="s">
        <v>1555</v>
      </c>
      <c r="C638">
        <v>1</v>
      </c>
      <c r="D638" t="s">
        <v>23</v>
      </c>
      <c r="E638" t="s">
        <v>1556</v>
      </c>
      <c r="F638" t="s">
        <v>506</v>
      </c>
      <c r="G638" t="s">
        <v>507</v>
      </c>
      <c r="H638">
        <v>77.228345700000006</v>
      </c>
      <c r="I638">
        <v>28.702840699999999</v>
      </c>
      <c r="J638" t="s">
        <v>1449</v>
      </c>
      <c r="K638" t="s">
        <v>28</v>
      </c>
      <c r="L638" t="s">
        <v>29</v>
      </c>
      <c r="M638" t="s">
        <v>29</v>
      </c>
      <c r="N638" t="s">
        <v>29</v>
      </c>
      <c r="O638" t="s">
        <v>29</v>
      </c>
      <c r="P638">
        <v>1</v>
      </c>
      <c r="Q638">
        <v>0</v>
      </c>
      <c r="R638">
        <v>300</v>
      </c>
      <c r="S638" t="str">
        <f>IF(Table1[[#This Row],[Average_Cost_for_two]]&lt;500,"Low",IF(Table1[[#This Row],[Average_Cost_for_two]]&lt;=1500,"Medium","High"))</f>
        <v>Low</v>
      </c>
      <c r="T638">
        <v>1</v>
      </c>
      <c r="U638">
        <v>2012</v>
      </c>
      <c r="V638">
        <v>10</v>
      </c>
      <c r="W638">
        <v>26</v>
      </c>
      <c r="X638">
        <f>IF(OR(Main!$U638=0,
       Main!$V638=0,
       Main!$W638=0),
   "",
   DATE(Main!$U638,
        Main!$V638,
        Main!$W638)
)</f>
        <v>41208</v>
      </c>
      <c r="Y638">
        <f>Table1[[#This Row],[Average_Cost_for_two]]*VLOOKUP(Table1[[#This Row],[Currency]],currency!$A$2:$B$10,2,FALSE)</f>
        <v>3.6</v>
      </c>
      <c r="Z638" t="str">
        <f>VLOOKUP(C638,country!A:B,2,FALSE)</f>
        <v>India</v>
      </c>
      <c r="AA638">
        <f t="shared" si="9"/>
        <v>4</v>
      </c>
    </row>
    <row r="639" spans="1:27" ht="15.75" customHeight="1" x14ac:dyDescent="0.25">
      <c r="A639">
        <v>18424646</v>
      </c>
      <c r="B639" t="s">
        <v>1557</v>
      </c>
      <c r="C639">
        <v>1</v>
      </c>
      <c r="D639" t="s">
        <v>23</v>
      </c>
      <c r="E639" t="s">
        <v>1558</v>
      </c>
      <c r="F639" t="s">
        <v>506</v>
      </c>
      <c r="G639" t="s">
        <v>507</v>
      </c>
      <c r="H639">
        <v>77.228166099999996</v>
      </c>
      <c r="I639">
        <v>28.701032300000001</v>
      </c>
      <c r="J639" t="s">
        <v>1559</v>
      </c>
      <c r="K639" t="s">
        <v>28</v>
      </c>
      <c r="L639" t="s">
        <v>29</v>
      </c>
      <c r="M639" t="s">
        <v>29</v>
      </c>
      <c r="N639" t="s">
        <v>29</v>
      </c>
      <c r="O639" t="s">
        <v>29</v>
      </c>
      <c r="P639">
        <v>1</v>
      </c>
      <c r="Q639">
        <v>0</v>
      </c>
      <c r="R639">
        <v>300</v>
      </c>
      <c r="S639" t="str">
        <f>IF(Table1[[#This Row],[Average_Cost_for_two]]&lt;500,"Low",IF(Table1[[#This Row],[Average_Cost_for_two]]&lt;=1500,"Medium","High"))</f>
        <v>Low</v>
      </c>
      <c r="T639">
        <v>1</v>
      </c>
      <c r="U639">
        <v>2012</v>
      </c>
      <c r="V639">
        <v>10</v>
      </c>
      <c r="W639">
        <v>3</v>
      </c>
      <c r="X639">
        <f>IF(OR(Main!$U639=0,
       Main!$V639=0,
       Main!$W639=0),
   "",
   DATE(Main!$U639,
        Main!$V639,
        Main!$W639)
)</f>
        <v>41185</v>
      </c>
      <c r="Y639">
        <f>Table1[[#This Row],[Average_Cost_for_two]]*VLOOKUP(Table1[[#This Row],[Currency]],currency!$A$2:$B$10,2,FALSE)</f>
        <v>3.6</v>
      </c>
      <c r="Z639" t="str">
        <f>VLOOKUP(C639,country!A:B,2,FALSE)</f>
        <v>India</v>
      </c>
      <c r="AA639">
        <f t="shared" si="9"/>
        <v>4</v>
      </c>
    </row>
    <row r="640" spans="1:27" ht="15.75" customHeight="1" x14ac:dyDescent="0.25">
      <c r="A640">
        <v>18371414</v>
      </c>
      <c r="B640" t="s">
        <v>422</v>
      </c>
      <c r="C640">
        <v>1</v>
      </c>
      <c r="D640" t="s">
        <v>23</v>
      </c>
      <c r="E640" t="s">
        <v>1560</v>
      </c>
      <c r="F640" t="s">
        <v>51</v>
      </c>
      <c r="G640" t="s">
        <v>52</v>
      </c>
      <c r="H640">
        <v>76.996956100000006</v>
      </c>
      <c r="I640">
        <v>28.591004300000002</v>
      </c>
      <c r="J640" t="s">
        <v>575</v>
      </c>
      <c r="K640" t="s">
        <v>28</v>
      </c>
      <c r="L640" t="s">
        <v>29</v>
      </c>
      <c r="M640" t="s">
        <v>29</v>
      </c>
      <c r="N640" t="s">
        <v>29</v>
      </c>
      <c r="O640" t="s">
        <v>29</v>
      </c>
      <c r="P640">
        <v>1</v>
      </c>
      <c r="Q640">
        <v>0</v>
      </c>
      <c r="R640">
        <v>300</v>
      </c>
      <c r="S640" t="str">
        <f>IF(Table1[[#This Row],[Average_Cost_for_two]]&lt;500,"Low",IF(Table1[[#This Row],[Average_Cost_for_two]]&lt;=1500,"Medium","High"))</f>
        <v>Low</v>
      </c>
      <c r="T640">
        <v>1</v>
      </c>
      <c r="U640">
        <v>2010</v>
      </c>
      <c r="V640">
        <v>10</v>
      </c>
      <c r="W640">
        <v>13</v>
      </c>
      <c r="X640">
        <f>IF(OR(Main!$U640=0,
       Main!$V640=0,
       Main!$W640=0),
   "",
   DATE(Main!$U640,
        Main!$V640,
        Main!$W640)
)</f>
        <v>40464</v>
      </c>
      <c r="Y640">
        <f>Table1[[#This Row],[Average_Cost_for_two]]*VLOOKUP(Table1[[#This Row],[Currency]],currency!$A$2:$B$10,2,FALSE)</f>
        <v>3.6</v>
      </c>
      <c r="Z640" t="str">
        <f>VLOOKUP(C640,country!A:B,2,FALSE)</f>
        <v>India</v>
      </c>
      <c r="AA640">
        <f t="shared" si="9"/>
        <v>4</v>
      </c>
    </row>
    <row r="641" spans="1:27" ht="15.75" customHeight="1" x14ac:dyDescent="0.25">
      <c r="A641">
        <v>18352287</v>
      </c>
      <c r="B641" t="s">
        <v>1561</v>
      </c>
      <c r="C641">
        <v>1</v>
      </c>
      <c r="D641" t="s">
        <v>23</v>
      </c>
      <c r="E641" t="s">
        <v>1562</v>
      </c>
      <c r="F641" t="s">
        <v>51</v>
      </c>
      <c r="G641" t="s">
        <v>52</v>
      </c>
      <c r="H641">
        <v>76.988617099999999</v>
      </c>
      <c r="I641">
        <v>28.601061000000001</v>
      </c>
      <c r="J641" t="s">
        <v>556</v>
      </c>
      <c r="K641" t="s">
        <v>28</v>
      </c>
      <c r="L641" t="s">
        <v>29</v>
      </c>
      <c r="M641" t="s">
        <v>29</v>
      </c>
      <c r="N641" t="s">
        <v>29</v>
      </c>
      <c r="O641" t="s">
        <v>29</v>
      </c>
      <c r="P641">
        <v>1</v>
      </c>
      <c r="Q641">
        <v>0</v>
      </c>
      <c r="R641">
        <v>300</v>
      </c>
      <c r="S641" t="str">
        <f>IF(Table1[[#This Row],[Average_Cost_for_two]]&lt;500,"Low",IF(Table1[[#This Row],[Average_Cost_for_two]]&lt;=1500,"Medium","High"))</f>
        <v>Low</v>
      </c>
      <c r="T641">
        <v>1</v>
      </c>
      <c r="U641">
        <v>2016</v>
      </c>
      <c r="V641">
        <v>10</v>
      </c>
      <c r="W641">
        <v>5</v>
      </c>
      <c r="X641">
        <f>IF(OR(Main!$U641=0,
       Main!$V641=0,
       Main!$W641=0),
   "",
   DATE(Main!$U641,
        Main!$V641,
        Main!$W641)
)</f>
        <v>42648</v>
      </c>
      <c r="Y641">
        <f>Table1[[#This Row],[Average_Cost_for_two]]*VLOOKUP(Table1[[#This Row],[Currency]],currency!$A$2:$B$10,2,FALSE)</f>
        <v>3.6</v>
      </c>
      <c r="Z641" t="str">
        <f>VLOOKUP(C641,country!A:B,2,FALSE)</f>
        <v>India</v>
      </c>
      <c r="AA641">
        <f t="shared" si="9"/>
        <v>4</v>
      </c>
    </row>
    <row r="642" spans="1:27" ht="15.75" customHeight="1" x14ac:dyDescent="0.25">
      <c r="A642">
        <v>18461352</v>
      </c>
      <c r="B642" t="s">
        <v>1563</v>
      </c>
      <c r="C642">
        <v>1</v>
      </c>
      <c r="D642" t="s">
        <v>23</v>
      </c>
      <c r="E642" t="s">
        <v>1564</v>
      </c>
      <c r="F642" t="s">
        <v>63</v>
      </c>
      <c r="G642" t="s">
        <v>64</v>
      </c>
      <c r="H642">
        <v>77.178576899999996</v>
      </c>
      <c r="I642">
        <v>28.563554700000001</v>
      </c>
      <c r="J642" t="s">
        <v>477</v>
      </c>
      <c r="K642" t="s">
        <v>28</v>
      </c>
      <c r="L642" t="s">
        <v>29</v>
      </c>
      <c r="M642" t="s">
        <v>29</v>
      </c>
      <c r="N642" t="s">
        <v>29</v>
      </c>
      <c r="O642" t="s">
        <v>29</v>
      </c>
      <c r="P642">
        <v>1</v>
      </c>
      <c r="Q642">
        <v>0</v>
      </c>
      <c r="R642">
        <v>300</v>
      </c>
      <c r="S642" t="str">
        <f>IF(Table1[[#This Row],[Average_Cost_for_two]]&lt;500,"Low",IF(Table1[[#This Row],[Average_Cost_for_two]]&lt;=1500,"Medium","High"))</f>
        <v>Low</v>
      </c>
      <c r="T642">
        <v>1</v>
      </c>
      <c r="U642">
        <v>2012</v>
      </c>
      <c r="V642">
        <v>10</v>
      </c>
      <c r="W642">
        <v>20</v>
      </c>
      <c r="X642">
        <f>IF(OR(Main!$U642=0,
       Main!$V642=0,
       Main!$W642=0),
   "",
   DATE(Main!$U642,
        Main!$V642,
        Main!$W642)
)</f>
        <v>41202</v>
      </c>
      <c r="Y642">
        <f>Table1[[#This Row],[Average_Cost_for_two]]*VLOOKUP(Table1[[#This Row],[Currency]],currency!$A$2:$B$10,2,FALSE)</f>
        <v>3.6</v>
      </c>
      <c r="Z642" t="str">
        <f>VLOOKUP(C642,country!A:B,2,FALSE)</f>
        <v>India</v>
      </c>
      <c r="AA642">
        <f t="shared" ref="AA642:AA705" si="10">ROUNDUP(V642/3,0)</f>
        <v>4</v>
      </c>
    </row>
    <row r="643" spans="1:27" ht="15.75" customHeight="1" x14ac:dyDescent="0.25">
      <c r="A643">
        <v>18376497</v>
      </c>
      <c r="B643" t="s">
        <v>1565</v>
      </c>
      <c r="C643">
        <v>1</v>
      </c>
      <c r="D643" t="s">
        <v>23</v>
      </c>
      <c r="E643" t="s">
        <v>1566</v>
      </c>
      <c r="F643" t="s">
        <v>67</v>
      </c>
      <c r="G643" t="s">
        <v>68</v>
      </c>
      <c r="H643">
        <v>77.307897600000004</v>
      </c>
      <c r="I643">
        <v>28.5901234</v>
      </c>
      <c r="J643" t="s">
        <v>927</v>
      </c>
      <c r="K643" t="s">
        <v>28</v>
      </c>
      <c r="L643" t="s">
        <v>29</v>
      </c>
      <c r="M643" t="s">
        <v>29</v>
      </c>
      <c r="N643" t="s">
        <v>29</v>
      </c>
      <c r="O643" t="s">
        <v>29</v>
      </c>
      <c r="P643">
        <v>1</v>
      </c>
      <c r="Q643">
        <v>0</v>
      </c>
      <c r="R643">
        <v>300</v>
      </c>
      <c r="S643" t="str">
        <f>IF(Table1[[#This Row],[Average_Cost_for_two]]&lt;500,"Low",IF(Table1[[#This Row],[Average_Cost_for_two]]&lt;=1500,"Medium","High"))</f>
        <v>Low</v>
      </c>
      <c r="T643">
        <v>1</v>
      </c>
      <c r="U643">
        <v>2015</v>
      </c>
      <c r="V643">
        <v>10</v>
      </c>
      <c r="W643">
        <v>28</v>
      </c>
      <c r="X643">
        <f>IF(OR(Main!$U643=0,
       Main!$V643=0,
       Main!$W643=0),
   "",
   DATE(Main!$U643,
        Main!$V643,
        Main!$W643)
)</f>
        <v>42305</v>
      </c>
      <c r="Y643">
        <f>Table1[[#This Row],[Average_Cost_for_two]]*VLOOKUP(Table1[[#This Row],[Currency]],currency!$A$2:$B$10,2,FALSE)</f>
        <v>3.6</v>
      </c>
      <c r="Z643" t="str">
        <f>VLOOKUP(C643,country!A:B,2,FALSE)</f>
        <v>India</v>
      </c>
      <c r="AA643">
        <f t="shared" si="10"/>
        <v>4</v>
      </c>
    </row>
    <row r="644" spans="1:27" ht="15.75" customHeight="1" x14ac:dyDescent="0.25">
      <c r="A644">
        <v>18421469</v>
      </c>
      <c r="B644" t="s">
        <v>695</v>
      </c>
      <c r="C644">
        <v>1</v>
      </c>
      <c r="D644" t="s">
        <v>23</v>
      </c>
      <c r="E644" t="s">
        <v>1567</v>
      </c>
      <c r="F644" t="s">
        <v>214</v>
      </c>
      <c r="G644" t="s">
        <v>215</v>
      </c>
      <c r="H644">
        <v>77.312163299999995</v>
      </c>
      <c r="I644">
        <v>28.669827130000002</v>
      </c>
      <c r="J644" t="s">
        <v>697</v>
      </c>
      <c r="K644" t="s">
        <v>28</v>
      </c>
      <c r="L644" t="s">
        <v>29</v>
      </c>
      <c r="M644" t="s">
        <v>29</v>
      </c>
      <c r="N644" t="s">
        <v>29</v>
      </c>
      <c r="O644" t="s">
        <v>29</v>
      </c>
      <c r="P644">
        <v>1</v>
      </c>
      <c r="Q644">
        <v>0</v>
      </c>
      <c r="R644">
        <v>300</v>
      </c>
      <c r="S644" t="str">
        <f>IF(Table1[[#This Row],[Average_Cost_for_two]]&lt;500,"Low",IF(Table1[[#This Row],[Average_Cost_for_two]]&lt;=1500,"Medium","High"))</f>
        <v>Low</v>
      </c>
      <c r="T644">
        <v>1</v>
      </c>
      <c r="U644">
        <v>2016</v>
      </c>
      <c r="V644">
        <v>10</v>
      </c>
      <c r="W644">
        <v>2</v>
      </c>
      <c r="X644">
        <f>IF(OR(Main!$U644=0,
       Main!$V644=0,
       Main!$W644=0),
   "",
   DATE(Main!$U644,
        Main!$V644,
        Main!$W644)
)</f>
        <v>42645</v>
      </c>
      <c r="Y644">
        <f>Table1[[#This Row],[Average_Cost_for_two]]*VLOOKUP(Table1[[#This Row],[Currency]],currency!$A$2:$B$10,2,FALSE)</f>
        <v>3.6</v>
      </c>
      <c r="Z644" t="str">
        <f>VLOOKUP(C644,country!A:B,2,FALSE)</f>
        <v>India</v>
      </c>
      <c r="AA644">
        <f t="shared" si="10"/>
        <v>4</v>
      </c>
    </row>
    <row r="645" spans="1:27" ht="15.75" customHeight="1" x14ac:dyDescent="0.25">
      <c r="A645">
        <v>18478967</v>
      </c>
      <c r="B645" t="s">
        <v>1568</v>
      </c>
      <c r="C645">
        <v>1</v>
      </c>
      <c r="D645" t="s">
        <v>23</v>
      </c>
      <c r="E645" t="s">
        <v>1569</v>
      </c>
      <c r="F645" t="s">
        <v>1168</v>
      </c>
      <c r="G645" t="s">
        <v>1169</v>
      </c>
      <c r="H645">
        <v>77.207416499999994</v>
      </c>
      <c r="I645">
        <v>28.5612517</v>
      </c>
      <c r="J645" t="s">
        <v>1570</v>
      </c>
      <c r="K645" t="s">
        <v>28</v>
      </c>
      <c r="L645" t="s">
        <v>29</v>
      </c>
      <c r="M645" t="s">
        <v>29</v>
      </c>
      <c r="N645" t="s">
        <v>29</v>
      </c>
      <c r="O645" t="s">
        <v>29</v>
      </c>
      <c r="P645">
        <v>1</v>
      </c>
      <c r="Q645">
        <v>0</v>
      </c>
      <c r="R645">
        <v>300</v>
      </c>
      <c r="S645" t="str">
        <f>IF(Table1[[#This Row],[Average_Cost_for_two]]&lt;500,"Low",IF(Table1[[#This Row],[Average_Cost_for_two]]&lt;=1500,"Medium","High"))</f>
        <v>Low</v>
      </c>
      <c r="T645">
        <v>1</v>
      </c>
      <c r="U645">
        <v>2012</v>
      </c>
      <c r="V645">
        <v>10</v>
      </c>
      <c r="W645">
        <v>3</v>
      </c>
      <c r="X645">
        <f>IF(OR(Main!$U645=0,
       Main!$V645=0,
       Main!$W645=0),
   "",
   DATE(Main!$U645,
        Main!$V645,
        Main!$W645)
)</f>
        <v>41185</v>
      </c>
      <c r="Y645">
        <f>Table1[[#This Row],[Average_Cost_for_two]]*VLOOKUP(Table1[[#This Row],[Currency]],currency!$A$2:$B$10,2,FALSE)</f>
        <v>3.6</v>
      </c>
      <c r="Z645" t="str">
        <f>VLOOKUP(C645,country!A:B,2,FALSE)</f>
        <v>India</v>
      </c>
      <c r="AA645">
        <f t="shared" si="10"/>
        <v>4</v>
      </c>
    </row>
    <row r="646" spans="1:27" ht="15.75" customHeight="1" x14ac:dyDescent="0.25">
      <c r="A646">
        <v>18481317</v>
      </c>
      <c r="B646" t="s">
        <v>1571</v>
      </c>
      <c r="C646">
        <v>1</v>
      </c>
      <c r="D646" t="s">
        <v>23</v>
      </c>
      <c r="E646" t="s">
        <v>1572</v>
      </c>
      <c r="F646" t="s">
        <v>1573</v>
      </c>
      <c r="G646" t="s">
        <v>1574</v>
      </c>
      <c r="H646">
        <v>0</v>
      </c>
      <c r="I646">
        <v>0</v>
      </c>
      <c r="J646" t="s">
        <v>855</v>
      </c>
      <c r="K646" t="s">
        <v>28</v>
      </c>
      <c r="L646" t="s">
        <v>29</v>
      </c>
      <c r="M646" t="s">
        <v>29</v>
      </c>
      <c r="N646" t="s">
        <v>29</v>
      </c>
      <c r="O646" t="s">
        <v>29</v>
      </c>
      <c r="P646">
        <v>1</v>
      </c>
      <c r="Q646">
        <v>0</v>
      </c>
      <c r="R646">
        <v>300</v>
      </c>
      <c r="S646" t="str">
        <f>IF(Table1[[#This Row],[Average_Cost_for_two]]&lt;500,"Low",IF(Table1[[#This Row],[Average_Cost_for_two]]&lt;=1500,"Medium","High"))</f>
        <v>Low</v>
      </c>
      <c r="T646">
        <v>1</v>
      </c>
      <c r="U646">
        <v>2015</v>
      </c>
      <c r="V646">
        <v>9</v>
      </c>
      <c r="W646">
        <v>8</v>
      </c>
      <c r="X646">
        <f>IF(OR(Main!$U646=0,
       Main!$V646=0,
       Main!$W646=0),
   "",
   DATE(Main!$U646,
        Main!$V646,
        Main!$W646)
)</f>
        <v>42255</v>
      </c>
      <c r="Y646">
        <f>Table1[[#This Row],[Average_Cost_for_two]]*VLOOKUP(Table1[[#This Row],[Currency]],currency!$A$2:$B$10,2,FALSE)</f>
        <v>3.6</v>
      </c>
      <c r="Z646" t="str">
        <f>VLOOKUP(C646,country!A:B,2,FALSE)</f>
        <v>India</v>
      </c>
      <c r="AA646">
        <f t="shared" si="10"/>
        <v>3</v>
      </c>
    </row>
    <row r="647" spans="1:27" ht="15.75" customHeight="1" x14ac:dyDescent="0.25">
      <c r="A647">
        <v>18380392</v>
      </c>
      <c r="B647" t="s">
        <v>1575</v>
      </c>
      <c r="C647">
        <v>1</v>
      </c>
      <c r="D647" t="s">
        <v>23</v>
      </c>
      <c r="E647" t="s">
        <v>1576</v>
      </c>
      <c r="F647" t="s">
        <v>845</v>
      </c>
      <c r="G647" t="s">
        <v>846</v>
      </c>
      <c r="H647">
        <v>0</v>
      </c>
      <c r="I647">
        <v>0</v>
      </c>
      <c r="J647" t="s">
        <v>1577</v>
      </c>
      <c r="K647" t="s">
        <v>28</v>
      </c>
      <c r="L647" t="s">
        <v>29</v>
      </c>
      <c r="M647" t="s">
        <v>29</v>
      </c>
      <c r="N647" t="s">
        <v>29</v>
      </c>
      <c r="O647" t="s">
        <v>29</v>
      </c>
      <c r="P647">
        <v>1</v>
      </c>
      <c r="Q647">
        <v>0</v>
      </c>
      <c r="R647">
        <v>250</v>
      </c>
      <c r="S647" t="str">
        <f>IF(Table1[[#This Row],[Average_Cost_for_two]]&lt;500,"Low",IF(Table1[[#This Row],[Average_Cost_for_two]]&lt;=1500,"Medium","High"))</f>
        <v>Low</v>
      </c>
      <c r="T647">
        <v>1</v>
      </c>
      <c r="U647">
        <v>2013</v>
      </c>
      <c r="V647">
        <v>9</v>
      </c>
      <c r="W647">
        <v>9</v>
      </c>
      <c r="X647">
        <f>IF(OR(Main!$U647=0,
       Main!$V647=0,
       Main!$W647=0),
   "",
   DATE(Main!$U647,
        Main!$V647,
        Main!$W647)
)</f>
        <v>41526</v>
      </c>
      <c r="Y647">
        <f>Table1[[#This Row],[Average_Cost_for_two]]*VLOOKUP(Table1[[#This Row],[Currency]],currency!$A$2:$B$10,2,FALSE)</f>
        <v>3</v>
      </c>
      <c r="Z647" t="str">
        <f>VLOOKUP(C647,country!A:B,2,FALSE)</f>
        <v>India</v>
      </c>
      <c r="AA647">
        <f t="shared" si="10"/>
        <v>3</v>
      </c>
    </row>
    <row r="648" spans="1:27" ht="15.75" customHeight="1" x14ac:dyDescent="0.25">
      <c r="A648">
        <v>18427203</v>
      </c>
      <c r="B648" t="s">
        <v>1578</v>
      </c>
      <c r="C648">
        <v>1</v>
      </c>
      <c r="D648" t="s">
        <v>23</v>
      </c>
      <c r="E648" t="s">
        <v>1579</v>
      </c>
      <c r="F648" t="s">
        <v>39</v>
      </c>
      <c r="G648" t="s">
        <v>40</v>
      </c>
      <c r="H648">
        <v>0</v>
      </c>
      <c r="I648">
        <v>0</v>
      </c>
      <c r="J648" t="s">
        <v>739</v>
      </c>
      <c r="K648" t="s">
        <v>28</v>
      </c>
      <c r="L648" t="s">
        <v>29</v>
      </c>
      <c r="M648" t="s">
        <v>29</v>
      </c>
      <c r="N648" t="s">
        <v>29</v>
      </c>
      <c r="O648" t="s">
        <v>29</v>
      </c>
      <c r="P648">
        <v>2</v>
      </c>
      <c r="Q648">
        <v>0</v>
      </c>
      <c r="R648">
        <v>600</v>
      </c>
      <c r="S648" t="str">
        <f>IF(Table1[[#This Row],[Average_Cost_for_two]]&lt;500,"Low",IF(Table1[[#This Row],[Average_Cost_for_two]]&lt;=1500,"Medium","High"))</f>
        <v>Medium</v>
      </c>
      <c r="T648">
        <v>1</v>
      </c>
      <c r="U648">
        <v>2017</v>
      </c>
      <c r="V648">
        <v>9</v>
      </c>
      <c r="W648">
        <v>24</v>
      </c>
      <c r="X648">
        <f>IF(OR(Main!$U648=0,
       Main!$V648=0,
       Main!$W648=0),
   "",
   DATE(Main!$U648,
        Main!$V648,
        Main!$W648)
)</f>
        <v>43002</v>
      </c>
      <c r="Y648">
        <f>Table1[[#This Row],[Average_Cost_for_two]]*VLOOKUP(Table1[[#This Row],[Currency]],currency!$A$2:$B$10,2,FALSE)</f>
        <v>7.2</v>
      </c>
      <c r="Z648" t="str">
        <f>VLOOKUP(C648,country!A:B,2,FALSE)</f>
        <v>India</v>
      </c>
      <c r="AA648">
        <f t="shared" si="10"/>
        <v>3</v>
      </c>
    </row>
    <row r="649" spans="1:27" ht="15.75" customHeight="1" x14ac:dyDescent="0.25">
      <c r="A649">
        <v>18471278</v>
      </c>
      <c r="B649" t="s">
        <v>1580</v>
      </c>
      <c r="C649">
        <v>1</v>
      </c>
      <c r="D649" t="s">
        <v>23</v>
      </c>
      <c r="E649" t="s">
        <v>1581</v>
      </c>
      <c r="F649" t="s">
        <v>139</v>
      </c>
      <c r="G649" t="s">
        <v>140</v>
      </c>
      <c r="H649">
        <v>0</v>
      </c>
      <c r="I649">
        <v>0</v>
      </c>
      <c r="J649" t="s">
        <v>1582</v>
      </c>
      <c r="K649" t="s">
        <v>28</v>
      </c>
      <c r="L649" t="s">
        <v>29</v>
      </c>
      <c r="M649" t="s">
        <v>29</v>
      </c>
      <c r="N649" t="s">
        <v>29</v>
      </c>
      <c r="O649" t="s">
        <v>29</v>
      </c>
      <c r="P649">
        <v>1</v>
      </c>
      <c r="Q649">
        <v>0</v>
      </c>
      <c r="R649">
        <v>200</v>
      </c>
      <c r="S649" t="str">
        <f>IF(Table1[[#This Row],[Average_Cost_for_two]]&lt;500,"Low",IF(Table1[[#This Row],[Average_Cost_for_two]]&lt;=1500,"Medium","High"))</f>
        <v>Low</v>
      </c>
      <c r="T649">
        <v>1</v>
      </c>
      <c r="U649">
        <v>2016</v>
      </c>
      <c r="V649">
        <v>9</v>
      </c>
      <c r="W649">
        <v>6</v>
      </c>
      <c r="X649">
        <f>IF(OR(Main!$U649=0,
       Main!$V649=0,
       Main!$W649=0),
   "",
   DATE(Main!$U649,
        Main!$V649,
        Main!$W649)
)</f>
        <v>42619</v>
      </c>
      <c r="Y649">
        <f>Table1[[#This Row],[Average_Cost_for_two]]*VLOOKUP(Table1[[#This Row],[Currency]],currency!$A$2:$B$10,2,FALSE)</f>
        <v>2.4</v>
      </c>
      <c r="Z649" t="str">
        <f>VLOOKUP(C649,country!A:B,2,FALSE)</f>
        <v>India</v>
      </c>
      <c r="AA649">
        <f t="shared" si="10"/>
        <v>3</v>
      </c>
    </row>
    <row r="650" spans="1:27" ht="15.75" customHeight="1" x14ac:dyDescent="0.25">
      <c r="A650">
        <v>18425318</v>
      </c>
      <c r="B650" t="s">
        <v>1583</v>
      </c>
      <c r="C650">
        <v>1</v>
      </c>
      <c r="D650" t="s">
        <v>23</v>
      </c>
      <c r="E650" t="s">
        <v>1584</v>
      </c>
      <c r="F650" t="s">
        <v>67</v>
      </c>
      <c r="G650" t="s">
        <v>68</v>
      </c>
      <c r="H650">
        <v>0</v>
      </c>
      <c r="I650">
        <v>0</v>
      </c>
      <c r="J650" t="s">
        <v>567</v>
      </c>
      <c r="K650" t="s">
        <v>28</v>
      </c>
      <c r="L650" t="s">
        <v>29</v>
      </c>
      <c r="M650" t="s">
        <v>29</v>
      </c>
      <c r="N650" t="s">
        <v>29</v>
      </c>
      <c r="O650" t="s">
        <v>29</v>
      </c>
      <c r="P650">
        <v>1</v>
      </c>
      <c r="Q650">
        <v>0</v>
      </c>
      <c r="R650">
        <v>300</v>
      </c>
      <c r="S650" t="str">
        <f>IF(Table1[[#This Row],[Average_Cost_for_two]]&lt;500,"Low",IF(Table1[[#This Row],[Average_Cost_for_two]]&lt;=1500,"Medium","High"))</f>
        <v>Low</v>
      </c>
      <c r="T650">
        <v>1</v>
      </c>
      <c r="U650">
        <v>2017</v>
      </c>
      <c r="V650">
        <v>9</v>
      </c>
      <c r="W650">
        <v>3</v>
      </c>
      <c r="X650">
        <f>IF(OR(Main!$U650=0,
       Main!$V650=0,
       Main!$W650=0),
   "",
   DATE(Main!$U650,
        Main!$V650,
        Main!$W650)
)</f>
        <v>42981</v>
      </c>
      <c r="Y650">
        <f>Table1[[#This Row],[Average_Cost_for_two]]*VLOOKUP(Table1[[#This Row],[Currency]],currency!$A$2:$B$10,2,FALSE)</f>
        <v>3.6</v>
      </c>
      <c r="Z650" t="str">
        <f>VLOOKUP(C650,country!A:B,2,FALSE)</f>
        <v>India</v>
      </c>
      <c r="AA650">
        <f t="shared" si="10"/>
        <v>3</v>
      </c>
    </row>
    <row r="651" spans="1:27" ht="15.75" customHeight="1" x14ac:dyDescent="0.25">
      <c r="A651">
        <v>18434964</v>
      </c>
      <c r="B651" t="s">
        <v>1585</v>
      </c>
      <c r="C651">
        <v>1</v>
      </c>
      <c r="D651" t="s">
        <v>23</v>
      </c>
      <c r="E651" t="s">
        <v>1586</v>
      </c>
      <c r="F651" t="s">
        <v>67</v>
      </c>
      <c r="G651" t="s">
        <v>68</v>
      </c>
      <c r="H651">
        <v>0</v>
      </c>
      <c r="I651">
        <v>0</v>
      </c>
      <c r="J651" t="s">
        <v>570</v>
      </c>
      <c r="K651" t="s">
        <v>28</v>
      </c>
      <c r="L651" t="s">
        <v>29</v>
      </c>
      <c r="M651" t="s">
        <v>29</v>
      </c>
      <c r="N651" t="s">
        <v>29</v>
      </c>
      <c r="O651" t="s">
        <v>29</v>
      </c>
      <c r="P651">
        <v>1</v>
      </c>
      <c r="Q651">
        <v>0</v>
      </c>
      <c r="R651">
        <v>150</v>
      </c>
      <c r="S651" t="str">
        <f>IF(Table1[[#This Row],[Average_Cost_for_two]]&lt;500,"Low",IF(Table1[[#This Row],[Average_Cost_for_two]]&lt;=1500,"Medium","High"))</f>
        <v>Low</v>
      </c>
      <c r="T651">
        <v>1</v>
      </c>
      <c r="U651">
        <v>2015</v>
      </c>
      <c r="V651">
        <v>9</v>
      </c>
      <c r="W651">
        <v>19</v>
      </c>
      <c r="X651">
        <f>IF(OR(Main!$U651=0,
       Main!$V651=0,
       Main!$W651=0),
   "",
   DATE(Main!$U651,
        Main!$V651,
        Main!$W651)
)</f>
        <v>42266</v>
      </c>
      <c r="Y651">
        <f>Table1[[#This Row],[Average_Cost_for_two]]*VLOOKUP(Table1[[#This Row],[Currency]],currency!$A$2:$B$10,2,FALSE)</f>
        <v>1.8</v>
      </c>
      <c r="Z651" t="str">
        <f>VLOOKUP(C651,country!A:B,2,FALSE)</f>
        <v>India</v>
      </c>
      <c r="AA651">
        <f t="shared" si="10"/>
        <v>3</v>
      </c>
    </row>
    <row r="652" spans="1:27" ht="15.75" customHeight="1" x14ac:dyDescent="0.25">
      <c r="A652">
        <v>18349925</v>
      </c>
      <c r="B652" t="s">
        <v>1587</v>
      </c>
      <c r="C652">
        <v>1</v>
      </c>
      <c r="D652" t="s">
        <v>23</v>
      </c>
      <c r="E652" t="s">
        <v>1588</v>
      </c>
      <c r="F652" t="s">
        <v>597</v>
      </c>
      <c r="G652" t="s">
        <v>598</v>
      </c>
      <c r="H652">
        <v>0</v>
      </c>
      <c r="I652">
        <v>0</v>
      </c>
      <c r="J652" t="s">
        <v>556</v>
      </c>
      <c r="K652" t="s">
        <v>28</v>
      </c>
      <c r="L652" t="s">
        <v>29</v>
      </c>
      <c r="M652" t="s">
        <v>29</v>
      </c>
      <c r="N652" t="s">
        <v>29</v>
      </c>
      <c r="O652" t="s">
        <v>29</v>
      </c>
      <c r="P652">
        <v>1</v>
      </c>
      <c r="Q652">
        <v>0</v>
      </c>
      <c r="R652">
        <v>200</v>
      </c>
      <c r="S652" t="str">
        <f>IF(Table1[[#This Row],[Average_Cost_for_two]]&lt;500,"Low",IF(Table1[[#This Row],[Average_Cost_for_two]]&lt;=1500,"Medium","High"))</f>
        <v>Low</v>
      </c>
      <c r="T652">
        <v>1</v>
      </c>
      <c r="U652">
        <v>2016</v>
      </c>
      <c r="V652">
        <v>9</v>
      </c>
      <c r="W652">
        <v>18</v>
      </c>
      <c r="X652">
        <f>IF(OR(Main!$U652=0,
       Main!$V652=0,
       Main!$W652=0),
   "",
   DATE(Main!$U652,
        Main!$V652,
        Main!$W652)
)</f>
        <v>42631</v>
      </c>
      <c r="Y652">
        <f>Table1[[#This Row],[Average_Cost_for_two]]*VLOOKUP(Table1[[#This Row],[Currency]],currency!$A$2:$B$10,2,FALSE)</f>
        <v>2.4</v>
      </c>
      <c r="Z652" t="str">
        <f>VLOOKUP(C652,country!A:B,2,FALSE)</f>
        <v>India</v>
      </c>
      <c r="AA652">
        <f t="shared" si="10"/>
        <v>3</v>
      </c>
    </row>
    <row r="653" spans="1:27" ht="15.75" customHeight="1" x14ac:dyDescent="0.25">
      <c r="A653">
        <v>18361522</v>
      </c>
      <c r="B653" t="s">
        <v>1589</v>
      </c>
      <c r="C653">
        <v>1</v>
      </c>
      <c r="D653" t="s">
        <v>23</v>
      </c>
      <c r="E653" t="s">
        <v>1590</v>
      </c>
      <c r="F653" t="s">
        <v>294</v>
      </c>
      <c r="G653" t="s">
        <v>295</v>
      </c>
      <c r="H653">
        <v>0</v>
      </c>
      <c r="I653">
        <v>0</v>
      </c>
      <c r="J653" t="s">
        <v>1262</v>
      </c>
      <c r="K653" t="s">
        <v>28</v>
      </c>
      <c r="L653" t="s">
        <v>29</v>
      </c>
      <c r="M653" t="s">
        <v>29</v>
      </c>
      <c r="N653" t="s">
        <v>29</v>
      </c>
      <c r="O653" t="s">
        <v>29</v>
      </c>
      <c r="P653">
        <v>1</v>
      </c>
      <c r="Q653">
        <v>0</v>
      </c>
      <c r="R653">
        <v>400</v>
      </c>
      <c r="S653" t="str">
        <f>IF(Table1[[#This Row],[Average_Cost_for_two]]&lt;500,"Low",IF(Table1[[#This Row],[Average_Cost_for_two]]&lt;=1500,"Medium","High"))</f>
        <v>Low</v>
      </c>
      <c r="T653">
        <v>1</v>
      </c>
      <c r="U653">
        <v>2012</v>
      </c>
      <c r="V653">
        <v>8</v>
      </c>
      <c r="W653">
        <v>2</v>
      </c>
      <c r="X653">
        <f>IF(OR(Main!$U653=0,
       Main!$V653=0,
       Main!$W653=0),
   "",
   DATE(Main!$U653,
        Main!$V653,
        Main!$W653)
)</f>
        <v>41123</v>
      </c>
      <c r="Y653">
        <f>Table1[[#This Row],[Average_Cost_for_two]]*VLOOKUP(Table1[[#This Row],[Currency]],currency!$A$2:$B$10,2,FALSE)</f>
        <v>4.8</v>
      </c>
      <c r="Z653" t="str">
        <f>VLOOKUP(C653,country!A:B,2,FALSE)</f>
        <v>India</v>
      </c>
      <c r="AA653">
        <f t="shared" si="10"/>
        <v>3</v>
      </c>
    </row>
    <row r="654" spans="1:27" ht="15.75" customHeight="1" x14ac:dyDescent="0.25">
      <c r="A654">
        <v>18472613</v>
      </c>
      <c r="B654" t="s">
        <v>1591</v>
      </c>
      <c r="C654">
        <v>1</v>
      </c>
      <c r="D654" t="s">
        <v>23</v>
      </c>
      <c r="E654" t="s">
        <v>1592</v>
      </c>
      <c r="F654" t="s">
        <v>25</v>
      </c>
      <c r="G654" t="s">
        <v>26</v>
      </c>
      <c r="H654">
        <v>0</v>
      </c>
      <c r="I654">
        <v>0</v>
      </c>
      <c r="J654" t="s">
        <v>1593</v>
      </c>
      <c r="K654" t="s">
        <v>28</v>
      </c>
      <c r="L654" t="s">
        <v>29</v>
      </c>
      <c r="M654" t="s">
        <v>29</v>
      </c>
      <c r="N654" t="s">
        <v>29</v>
      </c>
      <c r="O654" t="s">
        <v>29</v>
      </c>
      <c r="P654">
        <v>1</v>
      </c>
      <c r="Q654">
        <v>0</v>
      </c>
      <c r="R654">
        <v>400</v>
      </c>
      <c r="S654" t="str">
        <f>IF(Table1[[#This Row],[Average_Cost_for_two]]&lt;500,"Low",IF(Table1[[#This Row],[Average_Cost_for_two]]&lt;=1500,"Medium","High"))</f>
        <v>Low</v>
      </c>
      <c r="T654">
        <v>1</v>
      </c>
      <c r="U654">
        <v>2011</v>
      </c>
      <c r="V654">
        <v>8</v>
      </c>
      <c r="W654">
        <v>27</v>
      </c>
      <c r="X654">
        <f>IF(OR(Main!$U654=0,
       Main!$V654=0,
       Main!$W654=0),
   "",
   DATE(Main!$U654,
        Main!$V654,
        Main!$W654)
)</f>
        <v>40782</v>
      </c>
      <c r="Y654">
        <f>Table1[[#This Row],[Average_Cost_for_two]]*VLOOKUP(Table1[[#This Row],[Currency]],currency!$A$2:$B$10,2,FALSE)</f>
        <v>4.8</v>
      </c>
      <c r="Z654" t="str">
        <f>VLOOKUP(C654,country!A:B,2,FALSE)</f>
        <v>India</v>
      </c>
      <c r="AA654">
        <f t="shared" si="10"/>
        <v>3</v>
      </c>
    </row>
    <row r="655" spans="1:27" ht="15.75" customHeight="1" x14ac:dyDescent="0.25">
      <c r="A655">
        <v>18469838</v>
      </c>
      <c r="B655" t="s">
        <v>1594</v>
      </c>
      <c r="C655">
        <v>1</v>
      </c>
      <c r="D655" t="s">
        <v>23</v>
      </c>
      <c r="E655" t="s">
        <v>1595</v>
      </c>
      <c r="F655" t="s">
        <v>163</v>
      </c>
      <c r="G655" t="s">
        <v>164</v>
      </c>
      <c r="H655">
        <v>0</v>
      </c>
      <c r="I655">
        <v>0</v>
      </c>
      <c r="J655" t="s">
        <v>1596</v>
      </c>
      <c r="K655" t="s">
        <v>28</v>
      </c>
      <c r="L655" t="s">
        <v>29</v>
      </c>
      <c r="M655" t="s">
        <v>29</v>
      </c>
      <c r="N655" t="s">
        <v>29</v>
      </c>
      <c r="O655" t="s">
        <v>29</v>
      </c>
      <c r="P655">
        <v>1</v>
      </c>
      <c r="Q655">
        <v>0</v>
      </c>
      <c r="R655">
        <v>300</v>
      </c>
      <c r="S655" t="str">
        <f>IF(Table1[[#This Row],[Average_Cost_for_two]]&lt;500,"Low",IF(Table1[[#This Row],[Average_Cost_for_two]]&lt;=1500,"Medium","High"))</f>
        <v>Low</v>
      </c>
      <c r="T655">
        <v>1</v>
      </c>
      <c r="U655">
        <v>2014</v>
      </c>
      <c r="V655">
        <v>8</v>
      </c>
      <c r="W655">
        <v>5</v>
      </c>
      <c r="X655">
        <f>IF(OR(Main!$U655=0,
       Main!$V655=0,
       Main!$W655=0),
   "",
   DATE(Main!$U655,
        Main!$V655,
        Main!$W655)
)</f>
        <v>41856</v>
      </c>
      <c r="Y655">
        <f>Table1[[#This Row],[Average_Cost_for_two]]*VLOOKUP(Table1[[#This Row],[Currency]],currency!$A$2:$B$10,2,FALSE)</f>
        <v>3.6</v>
      </c>
      <c r="Z655" t="str">
        <f>VLOOKUP(C655,country!A:B,2,FALSE)</f>
        <v>India</v>
      </c>
      <c r="AA655">
        <f t="shared" si="10"/>
        <v>3</v>
      </c>
    </row>
    <row r="656" spans="1:27" ht="15.75" customHeight="1" x14ac:dyDescent="0.25">
      <c r="A656">
        <v>18421494</v>
      </c>
      <c r="B656" t="s">
        <v>877</v>
      </c>
      <c r="C656">
        <v>1</v>
      </c>
      <c r="D656" t="s">
        <v>23</v>
      </c>
      <c r="E656" t="s">
        <v>1597</v>
      </c>
      <c r="F656" t="s">
        <v>119</v>
      </c>
      <c r="G656" t="s">
        <v>120</v>
      </c>
      <c r="H656">
        <v>0</v>
      </c>
      <c r="I656">
        <v>0</v>
      </c>
      <c r="J656" t="s">
        <v>877</v>
      </c>
      <c r="K656" t="s">
        <v>28</v>
      </c>
      <c r="L656" t="s">
        <v>29</v>
      </c>
      <c r="M656" t="s">
        <v>29</v>
      </c>
      <c r="N656" t="s">
        <v>29</v>
      </c>
      <c r="O656" t="s">
        <v>29</v>
      </c>
      <c r="P656">
        <v>1</v>
      </c>
      <c r="Q656">
        <v>0</v>
      </c>
      <c r="R656">
        <v>150</v>
      </c>
      <c r="S656" t="str">
        <f>IF(Table1[[#This Row],[Average_Cost_for_two]]&lt;500,"Low",IF(Table1[[#This Row],[Average_Cost_for_two]]&lt;=1500,"Medium","High"))</f>
        <v>Low</v>
      </c>
      <c r="T656">
        <v>1</v>
      </c>
      <c r="U656">
        <v>2015</v>
      </c>
      <c r="V656">
        <v>8</v>
      </c>
      <c r="W656">
        <v>10</v>
      </c>
      <c r="X656">
        <f>IF(OR(Main!$U656=0,
       Main!$V656=0,
       Main!$W656=0),
   "",
   DATE(Main!$U656,
        Main!$V656,
        Main!$W656)
)</f>
        <v>42226</v>
      </c>
      <c r="Y656">
        <f>Table1[[#This Row],[Average_Cost_for_two]]*VLOOKUP(Table1[[#This Row],[Currency]],currency!$A$2:$B$10,2,FALSE)</f>
        <v>1.8</v>
      </c>
      <c r="Z656" t="str">
        <f>VLOOKUP(C656,country!A:B,2,FALSE)</f>
        <v>India</v>
      </c>
      <c r="AA656">
        <f t="shared" si="10"/>
        <v>3</v>
      </c>
    </row>
    <row r="657" spans="1:27" ht="15.75" customHeight="1" x14ac:dyDescent="0.25">
      <c r="A657">
        <v>311821</v>
      </c>
      <c r="B657" t="s">
        <v>1598</v>
      </c>
      <c r="C657">
        <v>1</v>
      </c>
      <c r="D657" t="s">
        <v>23</v>
      </c>
      <c r="E657" t="s">
        <v>1599</v>
      </c>
      <c r="F657" t="s">
        <v>139</v>
      </c>
      <c r="G657" t="s">
        <v>140</v>
      </c>
      <c r="H657">
        <v>0</v>
      </c>
      <c r="I657">
        <v>0</v>
      </c>
      <c r="J657" t="s">
        <v>562</v>
      </c>
      <c r="K657" t="s">
        <v>28</v>
      </c>
      <c r="L657" t="s">
        <v>29</v>
      </c>
      <c r="M657" t="s">
        <v>29</v>
      </c>
      <c r="N657" t="s">
        <v>29</v>
      </c>
      <c r="O657" t="s">
        <v>29</v>
      </c>
      <c r="P657">
        <v>1</v>
      </c>
      <c r="Q657">
        <v>0</v>
      </c>
      <c r="R657">
        <v>400</v>
      </c>
      <c r="S657" t="str">
        <f>IF(Table1[[#This Row],[Average_Cost_for_two]]&lt;500,"Low",IF(Table1[[#This Row],[Average_Cost_for_two]]&lt;=1500,"Medium","High"))</f>
        <v>Low</v>
      </c>
      <c r="T657">
        <v>1</v>
      </c>
      <c r="U657">
        <v>2015</v>
      </c>
      <c r="V657">
        <v>8</v>
      </c>
      <c r="W657">
        <v>8</v>
      </c>
      <c r="X657">
        <f>IF(OR(Main!$U657=0,
       Main!$V657=0,
       Main!$W657=0),
   "",
   DATE(Main!$U657,
        Main!$V657,
        Main!$W657)
)</f>
        <v>42224</v>
      </c>
      <c r="Y657">
        <f>Table1[[#This Row],[Average_Cost_for_two]]*VLOOKUP(Table1[[#This Row],[Currency]],currency!$A$2:$B$10,2,FALSE)</f>
        <v>4.8</v>
      </c>
      <c r="Z657" t="str">
        <f>VLOOKUP(C657,country!A:B,2,FALSE)</f>
        <v>India</v>
      </c>
      <c r="AA657">
        <f t="shared" si="10"/>
        <v>3</v>
      </c>
    </row>
    <row r="658" spans="1:27" ht="15.75" customHeight="1" x14ac:dyDescent="0.25">
      <c r="A658">
        <v>18397698</v>
      </c>
      <c r="B658" t="s">
        <v>1600</v>
      </c>
      <c r="C658">
        <v>1</v>
      </c>
      <c r="D658" t="s">
        <v>23</v>
      </c>
      <c r="E658" t="s">
        <v>1601</v>
      </c>
      <c r="F658" t="s">
        <v>718</v>
      </c>
      <c r="G658" t="s">
        <v>719</v>
      </c>
      <c r="H658">
        <v>0</v>
      </c>
      <c r="I658">
        <v>0</v>
      </c>
      <c r="J658" t="s">
        <v>1602</v>
      </c>
      <c r="K658" t="s">
        <v>28</v>
      </c>
      <c r="L658" t="s">
        <v>29</v>
      </c>
      <c r="M658" t="s">
        <v>29</v>
      </c>
      <c r="N658" t="s">
        <v>29</v>
      </c>
      <c r="O658" t="s">
        <v>29</v>
      </c>
      <c r="P658">
        <v>2</v>
      </c>
      <c r="Q658">
        <v>0</v>
      </c>
      <c r="R658">
        <v>600</v>
      </c>
      <c r="S658" t="str">
        <f>IF(Table1[[#This Row],[Average_Cost_for_two]]&lt;500,"Low",IF(Table1[[#This Row],[Average_Cost_for_two]]&lt;=1500,"Medium","High"))</f>
        <v>Medium</v>
      </c>
      <c r="T658">
        <v>1</v>
      </c>
      <c r="U658">
        <v>2010</v>
      </c>
      <c r="V658">
        <v>8</v>
      </c>
      <c r="W658">
        <v>18</v>
      </c>
      <c r="X658">
        <f>IF(OR(Main!$U658=0,
       Main!$V658=0,
       Main!$W658=0),
   "",
   DATE(Main!$U658,
        Main!$V658,
        Main!$W658)
)</f>
        <v>40408</v>
      </c>
      <c r="Y658">
        <f>Table1[[#This Row],[Average_Cost_for_two]]*VLOOKUP(Table1[[#This Row],[Currency]],currency!$A$2:$B$10,2,FALSE)</f>
        <v>7.2</v>
      </c>
      <c r="Z658" t="str">
        <f>VLOOKUP(C658,country!A:B,2,FALSE)</f>
        <v>India</v>
      </c>
      <c r="AA658">
        <f t="shared" si="10"/>
        <v>3</v>
      </c>
    </row>
    <row r="659" spans="1:27" ht="15.75" customHeight="1" x14ac:dyDescent="0.25">
      <c r="A659">
        <v>18499493</v>
      </c>
      <c r="B659" t="s">
        <v>1603</v>
      </c>
      <c r="C659">
        <v>1</v>
      </c>
      <c r="D659" t="s">
        <v>23</v>
      </c>
      <c r="E659" t="s">
        <v>1604</v>
      </c>
      <c r="F659" t="s">
        <v>67</v>
      </c>
      <c r="G659" t="s">
        <v>68</v>
      </c>
      <c r="H659">
        <v>0</v>
      </c>
      <c r="I659">
        <v>0</v>
      </c>
      <c r="J659" t="s">
        <v>580</v>
      </c>
      <c r="K659" t="s">
        <v>28</v>
      </c>
      <c r="L659" t="s">
        <v>29</v>
      </c>
      <c r="M659" t="s">
        <v>29</v>
      </c>
      <c r="N659" t="s">
        <v>29</v>
      </c>
      <c r="O659" t="s">
        <v>29</v>
      </c>
      <c r="P659">
        <v>2</v>
      </c>
      <c r="Q659">
        <v>0</v>
      </c>
      <c r="R659">
        <v>500</v>
      </c>
      <c r="S659" t="str">
        <f>IF(Table1[[#This Row],[Average_Cost_for_two]]&lt;500,"Low",IF(Table1[[#This Row],[Average_Cost_for_two]]&lt;=1500,"Medium","High"))</f>
        <v>Medium</v>
      </c>
      <c r="T659">
        <v>1</v>
      </c>
      <c r="U659">
        <v>2011</v>
      </c>
      <c r="V659">
        <v>8</v>
      </c>
      <c r="W659">
        <v>10</v>
      </c>
      <c r="X659">
        <f>IF(OR(Main!$U659=0,
       Main!$V659=0,
       Main!$W659=0),
   "",
   DATE(Main!$U659,
        Main!$V659,
        Main!$W659)
)</f>
        <v>40765</v>
      </c>
      <c r="Y659">
        <f>Table1[[#This Row],[Average_Cost_for_two]]*VLOOKUP(Table1[[#This Row],[Currency]],currency!$A$2:$B$10,2,FALSE)</f>
        <v>6</v>
      </c>
      <c r="Z659" t="str">
        <f>VLOOKUP(C659,country!A:B,2,FALSE)</f>
        <v>India</v>
      </c>
      <c r="AA659">
        <f t="shared" si="10"/>
        <v>3</v>
      </c>
    </row>
    <row r="660" spans="1:27" ht="15.75" customHeight="1" x14ac:dyDescent="0.25">
      <c r="A660">
        <v>18384143</v>
      </c>
      <c r="B660" t="s">
        <v>1605</v>
      </c>
      <c r="C660">
        <v>1</v>
      </c>
      <c r="D660" t="s">
        <v>23</v>
      </c>
      <c r="E660" t="s">
        <v>1606</v>
      </c>
      <c r="F660" t="s">
        <v>163</v>
      </c>
      <c r="G660" t="s">
        <v>164</v>
      </c>
      <c r="H660">
        <v>0</v>
      </c>
      <c r="I660">
        <v>0</v>
      </c>
      <c r="J660" t="s">
        <v>575</v>
      </c>
      <c r="K660" t="s">
        <v>28</v>
      </c>
      <c r="L660" t="s">
        <v>29</v>
      </c>
      <c r="M660" t="s">
        <v>29</v>
      </c>
      <c r="N660" t="s">
        <v>29</v>
      </c>
      <c r="O660" t="s">
        <v>29</v>
      </c>
      <c r="P660">
        <v>1</v>
      </c>
      <c r="Q660">
        <v>0</v>
      </c>
      <c r="R660">
        <v>350</v>
      </c>
      <c r="S660" t="str">
        <f>IF(Table1[[#This Row],[Average_Cost_for_two]]&lt;500,"Low",IF(Table1[[#This Row],[Average_Cost_for_two]]&lt;=1500,"Medium","High"))</f>
        <v>Low</v>
      </c>
      <c r="T660">
        <v>1</v>
      </c>
      <c r="U660">
        <v>2016</v>
      </c>
      <c r="V660">
        <v>7</v>
      </c>
      <c r="W660">
        <v>7</v>
      </c>
      <c r="X660">
        <f>IF(OR(Main!$U660=0,
       Main!$V660=0,
       Main!$W660=0),
   "",
   DATE(Main!$U660,
        Main!$V660,
        Main!$W660)
)</f>
        <v>42558</v>
      </c>
      <c r="Y660">
        <f>Table1[[#This Row],[Average_Cost_for_two]]*VLOOKUP(Table1[[#This Row],[Currency]],currency!$A$2:$B$10,2,FALSE)</f>
        <v>4.2</v>
      </c>
      <c r="Z660" t="str">
        <f>VLOOKUP(C660,country!A:B,2,FALSE)</f>
        <v>India</v>
      </c>
      <c r="AA660">
        <f t="shared" si="10"/>
        <v>3</v>
      </c>
    </row>
    <row r="661" spans="1:27" ht="15.75" customHeight="1" x14ac:dyDescent="0.25">
      <c r="A661">
        <v>18462257</v>
      </c>
      <c r="B661" t="s">
        <v>1607</v>
      </c>
      <c r="C661">
        <v>1</v>
      </c>
      <c r="D661" t="s">
        <v>23</v>
      </c>
      <c r="E661" t="s">
        <v>1608</v>
      </c>
      <c r="F661" t="s">
        <v>209</v>
      </c>
      <c r="G661" t="s">
        <v>208</v>
      </c>
      <c r="H661">
        <v>0</v>
      </c>
      <c r="I661">
        <v>0</v>
      </c>
      <c r="J661" t="s">
        <v>556</v>
      </c>
      <c r="K661" t="s">
        <v>28</v>
      </c>
      <c r="L661" t="s">
        <v>29</v>
      </c>
      <c r="M661" t="s">
        <v>29</v>
      </c>
      <c r="N661" t="s">
        <v>29</v>
      </c>
      <c r="O661" t="s">
        <v>29</v>
      </c>
      <c r="P661">
        <v>1</v>
      </c>
      <c r="Q661">
        <v>0</v>
      </c>
      <c r="R661">
        <v>200</v>
      </c>
      <c r="S661" t="str">
        <f>IF(Table1[[#This Row],[Average_Cost_for_two]]&lt;500,"Low",IF(Table1[[#This Row],[Average_Cost_for_two]]&lt;=1500,"Medium","High"))</f>
        <v>Low</v>
      </c>
      <c r="T661">
        <v>1</v>
      </c>
      <c r="U661">
        <v>2018</v>
      </c>
      <c r="V661">
        <v>7</v>
      </c>
      <c r="W661">
        <v>26</v>
      </c>
      <c r="X661">
        <f>IF(OR(Main!$U661=0,
       Main!$V661=0,
       Main!$W661=0),
   "",
   DATE(Main!$U661,
        Main!$V661,
        Main!$W661)
)</f>
        <v>43307</v>
      </c>
      <c r="Y661">
        <f>Table1[[#This Row],[Average_Cost_for_two]]*VLOOKUP(Table1[[#This Row],[Currency]],currency!$A$2:$B$10,2,FALSE)</f>
        <v>2.4</v>
      </c>
      <c r="Z661" t="str">
        <f>VLOOKUP(C661,country!A:B,2,FALSE)</f>
        <v>India</v>
      </c>
      <c r="AA661">
        <f t="shared" si="10"/>
        <v>3</v>
      </c>
    </row>
    <row r="662" spans="1:27" ht="15.75" customHeight="1" x14ac:dyDescent="0.25">
      <c r="A662">
        <v>18481320</v>
      </c>
      <c r="B662" t="s">
        <v>1609</v>
      </c>
      <c r="C662">
        <v>1</v>
      </c>
      <c r="D662" t="s">
        <v>23</v>
      </c>
      <c r="E662" t="s">
        <v>1610</v>
      </c>
      <c r="F662" t="s">
        <v>243</v>
      </c>
      <c r="G662" t="s">
        <v>244</v>
      </c>
      <c r="H662">
        <v>0</v>
      </c>
      <c r="I662">
        <v>0</v>
      </c>
      <c r="J662" t="s">
        <v>480</v>
      </c>
      <c r="K662" t="s">
        <v>28</v>
      </c>
      <c r="L662" t="s">
        <v>29</v>
      </c>
      <c r="M662" t="s">
        <v>29</v>
      </c>
      <c r="N662" t="s">
        <v>29</v>
      </c>
      <c r="O662" t="s">
        <v>29</v>
      </c>
      <c r="P662">
        <v>1</v>
      </c>
      <c r="Q662">
        <v>0</v>
      </c>
      <c r="R662">
        <v>400</v>
      </c>
      <c r="S662" t="str">
        <f>IF(Table1[[#This Row],[Average_Cost_for_two]]&lt;500,"Low",IF(Table1[[#This Row],[Average_Cost_for_two]]&lt;=1500,"Medium","High"))</f>
        <v>Low</v>
      </c>
      <c r="T662">
        <v>1</v>
      </c>
      <c r="U662">
        <v>2018</v>
      </c>
      <c r="V662">
        <v>6</v>
      </c>
      <c r="W662">
        <v>19</v>
      </c>
      <c r="X662">
        <f>IF(OR(Main!$U662=0,
       Main!$V662=0,
       Main!$W662=0),
   "",
   DATE(Main!$U662,
        Main!$V662,
        Main!$W662)
)</f>
        <v>43270</v>
      </c>
      <c r="Y662">
        <f>Table1[[#This Row],[Average_Cost_for_two]]*VLOOKUP(Table1[[#This Row],[Currency]],currency!$A$2:$B$10,2,FALSE)</f>
        <v>4.8</v>
      </c>
      <c r="Z662" t="str">
        <f>VLOOKUP(C662,country!A:B,2,FALSE)</f>
        <v>India</v>
      </c>
      <c r="AA662">
        <f t="shared" si="10"/>
        <v>2</v>
      </c>
    </row>
    <row r="663" spans="1:27" ht="15.75" customHeight="1" x14ac:dyDescent="0.25">
      <c r="A663">
        <v>18345506</v>
      </c>
      <c r="B663" t="s">
        <v>1611</v>
      </c>
      <c r="C663">
        <v>1</v>
      </c>
      <c r="D663" t="s">
        <v>23</v>
      </c>
      <c r="E663" t="s">
        <v>1612</v>
      </c>
      <c r="F663" t="s">
        <v>149</v>
      </c>
      <c r="G663" t="s">
        <v>150</v>
      </c>
      <c r="H663">
        <v>0</v>
      </c>
      <c r="I663">
        <v>0</v>
      </c>
      <c r="J663" t="s">
        <v>533</v>
      </c>
      <c r="K663" t="s">
        <v>28</v>
      </c>
      <c r="L663" t="s">
        <v>29</v>
      </c>
      <c r="M663" t="s">
        <v>29</v>
      </c>
      <c r="N663" t="s">
        <v>29</v>
      </c>
      <c r="O663" t="s">
        <v>29</v>
      </c>
      <c r="P663">
        <v>1</v>
      </c>
      <c r="Q663">
        <v>0</v>
      </c>
      <c r="R663">
        <v>400</v>
      </c>
      <c r="S663" t="str">
        <f>IF(Table1[[#This Row],[Average_Cost_for_two]]&lt;500,"Low",IF(Table1[[#This Row],[Average_Cost_for_two]]&lt;=1500,"Medium","High"))</f>
        <v>Low</v>
      </c>
      <c r="T663">
        <v>1</v>
      </c>
      <c r="U663">
        <v>2016</v>
      </c>
      <c r="V663">
        <v>6</v>
      </c>
      <c r="W663">
        <v>23</v>
      </c>
      <c r="X663">
        <f>IF(OR(Main!$U663=0,
       Main!$V663=0,
       Main!$W663=0),
   "",
   DATE(Main!$U663,
        Main!$V663,
        Main!$W663)
)</f>
        <v>42544</v>
      </c>
      <c r="Y663">
        <f>Table1[[#This Row],[Average_Cost_for_two]]*VLOOKUP(Table1[[#This Row],[Currency]],currency!$A$2:$B$10,2,FALSE)</f>
        <v>4.8</v>
      </c>
      <c r="Z663" t="str">
        <f>VLOOKUP(C663,country!A:B,2,FALSE)</f>
        <v>India</v>
      </c>
      <c r="AA663">
        <f t="shared" si="10"/>
        <v>2</v>
      </c>
    </row>
    <row r="664" spans="1:27" ht="15.75" customHeight="1" x14ac:dyDescent="0.25">
      <c r="A664">
        <v>18430894</v>
      </c>
      <c r="B664" t="s">
        <v>1613</v>
      </c>
      <c r="C664">
        <v>1</v>
      </c>
      <c r="D664" t="s">
        <v>23</v>
      </c>
      <c r="E664" t="s">
        <v>1614</v>
      </c>
      <c r="F664" t="s">
        <v>734</v>
      </c>
      <c r="G664" t="s">
        <v>735</v>
      </c>
      <c r="H664">
        <v>0</v>
      </c>
      <c r="I664">
        <v>0</v>
      </c>
      <c r="J664" t="s">
        <v>562</v>
      </c>
      <c r="K664" t="s">
        <v>28</v>
      </c>
      <c r="L664" t="s">
        <v>29</v>
      </c>
      <c r="M664" t="s">
        <v>29</v>
      </c>
      <c r="N664" t="s">
        <v>29</v>
      </c>
      <c r="O664" t="s">
        <v>29</v>
      </c>
      <c r="P664">
        <v>2</v>
      </c>
      <c r="Q664">
        <v>0</v>
      </c>
      <c r="R664">
        <v>550</v>
      </c>
      <c r="S664" t="str">
        <f>IF(Table1[[#This Row],[Average_Cost_for_two]]&lt;500,"Low",IF(Table1[[#This Row],[Average_Cost_for_two]]&lt;=1500,"Medium","High"))</f>
        <v>Medium</v>
      </c>
      <c r="T664">
        <v>1</v>
      </c>
      <c r="U664">
        <v>2016</v>
      </c>
      <c r="V664">
        <v>6</v>
      </c>
      <c r="W664">
        <v>11</v>
      </c>
      <c r="X664">
        <f>IF(OR(Main!$U664=0,
       Main!$V664=0,
       Main!$W664=0),
   "",
   DATE(Main!$U664,
        Main!$V664,
        Main!$W664)
)</f>
        <v>42532</v>
      </c>
      <c r="Y664">
        <f>Table1[[#This Row],[Average_Cost_for_two]]*VLOOKUP(Table1[[#This Row],[Currency]],currency!$A$2:$B$10,2,FALSE)</f>
        <v>6.6000000000000005</v>
      </c>
      <c r="Z664" t="str">
        <f>VLOOKUP(C664,country!A:B,2,FALSE)</f>
        <v>India</v>
      </c>
      <c r="AA664">
        <f t="shared" si="10"/>
        <v>2</v>
      </c>
    </row>
    <row r="665" spans="1:27" ht="15.75" customHeight="1" x14ac:dyDescent="0.25">
      <c r="A665">
        <v>18456744</v>
      </c>
      <c r="B665" t="s">
        <v>1615</v>
      </c>
      <c r="C665">
        <v>1</v>
      </c>
      <c r="D665" t="s">
        <v>23</v>
      </c>
      <c r="E665" t="s">
        <v>56</v>
      </c>
      <c r="F665" t="s">
        <v>55</v>
      </c>
      <c r="G665" t="s">
        <v>56</v>
      </c>
      <c r="H665">
        <v>0</v>
      </c>
      <c r="I665">
        <v>0</v>
      </c>
      <c r="J665" t="s">
        <v>1616</v>
      </c>
      <c r="K665" t="s">
        <v>28</v>
      </c>
      <c r="L665" t="s">
        <v>29</v>
      </c>
      <c r="M665" t="s">
        <v>29</v>
      </c>
      <c r="N665" t="s">
        <v>29</v>
      </c>
      <c r="O665" t="s">
        <v>29</v>
      </c>
      <c r="P665">
        <v>1</v>
      </c>
      <c r="Q665">
        <v>0</v>
      </c>
      <c r="R665">
        <v>400</v>
      </c>
      <c r="S665" t="str">
        <f>IF(Table1[[#This Row],[Average_Cost_for_two]]&lt;500,"Low",IF(Table1[[#This Row],[Average_Cost_for_two]]&lt;=1500,"Medium","High"))</f>
        <v>Low</v>
      </c>
      <c r="T665">
        <v>1</v>
      </c>
      <c r="U665">
        <v>2017</v>
      </c>
      <c r="V665">
        <v>6</v>
      </c>
      <c r="W665">
        <v>24</v>
      </c>
      <c r="X665">
        <f>IF(OR(Main!$U665=0,
       Main!$V665=0,
       Main!$W665=0),
   "",
   DATE(Main!$U665,
        Main!$V665,
        Main!$W665)
)</f>
        <v>42910</v>
      </c>
      <c r="Y665">
        <f>Table1[[#This Row],[Average_Cost_for_two]]*VLOOKUP(Table1[[#This Row],[Currency]],currency!$A$2:$B$10,2,FALSE)</f>
        <v>4.8</v>
      </c>
      <c r="Z665" t="str">
        <f>VLOOKUP(C665,country!A:B,2,FALSE)</f>
        <v>India</v>
      </c>
      <c r="AA665">
        <f t="shared" si="10"/>
        <v>2</v>
      </c>
    </row>
    <row r="666" spans="1:27" ht="15.75" customHeight="1" x14ac:dyDescent="0.25">
      <c r="A666">
        <v>18479012</v>
      </c>
      <c r="B666" t="s">
        <v>1617</v>
      </c>
      <c r="C666">
        <v>1</v>
      </c>
      <c r="D666" t="s">
        <v>23</v>
      </c>
      <c r="E666" t="s">
        <v>520</v>
      </c>
      <c r="F666" t="s">
        <v>521</v>
      </c>
      <c r="G666" t="s">
        <v>522</v>
      </c>
      <c r="H666">
        <v>0</v>
      </c>
      <c r="I666">
        <v>0</v>
      </c>
      <c r="J666" t="s">
        <v>556</v>
      </c>
      <c r="K666" t="s">
        <v>28</v>
      </c>
      <c r="L666" t="s">
        <v>29</v>
      </c>
      <c r="M666" t="s">
        <v>29</v>
      </c>
      <c r="N666" t="s">
        <v>29</v>
      </c>
      <c r="O666" t="s">
        <v>29</v>
      </c>
      <c r="P666">
        <v>2</v>
      </c>
      <c r="Q666">
        <v>0</v>
      </c>
      <c r="R666">
        <v>500</v>
      </c>
      <c r="S666" t="str">
        <f>IF(Table1[[#This Row],[Average_Cost_for_two]]&lt;500,"Low",IF(Table1[[#This Row],[Average_Cost_for_two]]&lt;=1500,"Medium","High"))</f>
        <v>Medium</v>
      </c>
      <c r="T666">
        <v>1</v>
      </c>
      <c r="U666">
        <v>2010</v>
      </c>
      <c r="V666">
        <v>6</v>
      </c>
      <c r="W666">
        <v>9</v>
      </c>
      <c r="X666">
        <f>IF(OR(Main!$U666=0,
       Main!$V666=0,
       Main!$W666=0),
   "",
   DATE(Main!$U666,
        Main!$V666,
        Main!$W666)
)</f>
        <v>40338</v>
      </c>
      <c r="Y666">
        <f>Table1[[#This Row],[Average_Cost_for_two]]*VLOOKUP(Table1[[#This Row],[Currency]],currency!$A$2:$B$10,2,FALSE)</f>
        <v>6</v>
      </c>
      <c r="Z666" t="str">
        <f>VLOOKUP(C666,country!A:B,2,FALSE)</f>
        <v>India</v>
      </c>
      <c r="AA666">
        <f t="shared" si="10"/>
        <v>2</v>
      </c>
    </row>
    <row r="667" spans="1:27" ht="15.75" customHeight="1" x14ac:dyDescent="0.25">
      <c r="A667">
        <v>18419682</v>
      </c>
      <c r="B667" t="s">
        <v>1618</v>
      </c>
      <c r="C667">
        <v>1</v>
      </c>
      <c r="D667" t="s">
        <v>23</v>
      </c>
      <c r="E667" t="s">
        <v>1619</v>
      </c>
      <c r="F667" t="s">
        <v>139</v>
      </c>
      <c r="G667" t="s">
        <v>140</v>
      </c>
      <c r="H667">
        <v>0</v>
      </c>
      <c r="I667">
        <v>0</v>
      </c>
      <c r="J667" t="s">
        <v>1262</v>
      </c>
      <c r="K667" t="s">
        <v>28</v>
      </c>
      <c r="L667" t="s">
        <v>29</v>
      </c>
      <c r="M667" t="s">
        <v>29</v>
      </c>
      <c r="N667" t="s">
        <v>29</v>
      </c>
      <c r="O667" t="s">
        <v>29</v>
      </c>
      <c r="P667">
        <v>1</v>
      </c>
      <c r="Q667">
        <v>0</v>
      </c>
      <c r="R667">
        <v>300</v>
      </c>
      <c r="S667" t="str">
        <f>IF(Table1[[#This Row],[Average_Cost_for_two]]&lt;500,"Low",IF(Table1[[#This Row],[Average_Cost_for_two]]&lt;=1500,"Medium","High"))</f>
        <v>Low</v>
      </c>
      <c r="T667">
        <v>1</v>
      </c>
      <c r="U667">
        <v>2010</v>
      </c>
      <c r="V667">
        <v>6</v>
      </c>
      <c r="W667">
        <v>9</v>
      </c>
      <c r="X667">
        <f>IF(OR(Main!$U667=0,
       Main!$V667=0,
       Main!$W667=0),
   "",
   DATE(Main!$U667,
        Main!$V667,
        Main!$W667)
)</f>
        <v>40338</v>
      </c>
      <c r="Y667">
        <f>Table1[[#This Row],[Average_Cost_for_two]]*VLOOKUP(Table1[[#This Row],[Currency]],currency!$A$2:$B$10,2,FALSE)</f>
        <v>3.6</v>
      </c>
      <c r="Z667" t="str">
        <f>VLOOKUP(C667,country!A:B,2,FALSE)</f>
        <v>India</v>
      </c>
      <c r="AA667">
        <f t="shared" si="10"/>
        <v>2</v>
      </c>
    </row>
    <row r="668" spans="1:27" ht="15.75" customHeight="1" x14ac:dyDescent="0.25">
      <c r="A668">
        <v>18432109</v>
      </c>
      <c r="B668" t="s">
        <v>1620</v>
      </c>
      <c r="C668">
        <v>1</v>
      </c>
      <c r="D668" t="s">
        <v>23</v>
      </c>
      <c r="E668" t="s">
        <v>1621</v>
      </c>
      <c r="F668" t="s">
        <v>897</v>
      </c>
      <c r="G668" t="s">
        <v>898</v>
      </c>
      <c r="H668">
        <v>0</v>
      </c>
      <c r="I668">
        <v>0</v>
      </c>
      <c r="J668" t="s">
        <v>562</v>
      </c>
      <c r="K668" t="s">
        <v>28</v>
      </c>
      <c r="L668" t="s">
        <v>29</v>
      </c>
      <c r="M668" t="s">
        <v>29</v>
      </c>
      <c r="N668" t="s">
        <v>29</v>
      </c>
      <c r="O668" t="s">
        <v>29</v>
      </c>
      <c r="P668">
        <v>2</v>
      </c>
      <c r="Q668">
        <v>0</v>
      </c>
      <c r="R668">
        <v>500</v>
      </c>
      <c r="S668" t="str">
        <f>IF(Table1[[#This Row],[Average_Cost_for_two]]&lt;500,"Low",IF(Table1[[#This Row],[Average_Cost_for_two]]&lt;=1500,"Medium","High"))</f>
        <v>Medium</v>
      </c>
      <c r="T668">
        <v>1</v>
      </c>
      <c r="U668">
        <v>2010</v>
      </c>
      <c r="V668">
        <v>6</v>
      </c>
      <c r="W668">
        <v>23</v>
      </c>
      <c r="X668">
        <f>IF(OR(Main!$U668=0,
       Main!$V668=0,
       Main!$W668=0),
   "",
   DATE(Main!$U668,
        Main!$V668,
        Main!$W668)
)</f>
        <v>40352</v>
      </c>
      <c r="Y668">
        <f>Table1[[#This Row],[Average_Cost_for_two]]*VLOOKUP(Table1[[#This Row],[Currency]],currency!$A$2:$B$10,2,FALSE)</f>
        <v>6</v>
      </c>
      <c r="Z668" t="str">
        <f>VLOOKUP(C668,country!A:B,2,FALSE)</f>
        <v>India</v>
      </c>
      <c r="AA668">
        <f t="shared" si="10"/>
        <v>2</v>
      </c>
    </row>
    <row r="669" spans="1:27" ht="15.75" customHeight="1" x14ac:dyDescent="0.25">
      <c r="A669">
        <v>18446815</v>
      </c>
      <c r="B669" t="s">
        <v>1622</v>
      </c>
      <c r="C669">
        <v>1</v>
      </c>
      <c r="D669" t="s">
        <v>23</v>
      </c>
      <c r="E669" t="s">
        <v>1623</v>
      </c>
      <c r="F669" t="s">
        <v>1624</v>
      </c>
      <c r="G669" t="s">
        <v>1625</v>
      </c>
      <c r="H669">
        <v>0</v>
      </c>
      <c r="I669">
        <v>0</v>
      </c>
      <c r="J669" t="s">
        <v>556</v>
      </c>
      <c r="K669" t="s">
        <v>28</v>
      </c>
      <c r="L669" t="s">
        <v>29</v>
      </c>
      <c r="M669" t="s">
        <v>29</v>
      </c>
      <c r="N669" t="s">
        <v>29</v>
      </c>
      <c r="O669" t="s">
        <v>29</v>
      </c>
      <c r="P669">
        <v>1</v>
      </c>
      <c r="Q669">
        <v>0</v>
      </c>
      <c r="R669">
        <v>200</v>
      </c>
      <c r="S669" t="str">
        <f>IF(Table1[[#This Row],[Average_Cost_for_two]]&lt;500,"Low",IF(Table1[[#This Row],[Average_Cost_for_two]]&lt;=1500,"Medium","High"))</f>
        <v>Low</v>
      </c>
      <c r="T669">
        <v>1</v>
      </c>
      <c r="U669">
        <v>2014</v>
      </c>
      <c r="V669">
        <v>5</v>
      </c>
      <c r="W669">
        <v>18</v>
      </c>
      <c r="X669">
        <f>IF(OR(Main!$U669=0,
       Main!$V669=0,
       Main!$W669=0),
   "",
   DATE(Main!$U669,
        Main!$V669,
        Main!$W669)
)</f>
        <v>41777</v>
      </c>
      <c r="Y669">
        <f>Table1[[#This Row],[Average_Cost_for_two]]*VLOOKUP(Table1[[#This Row],[Currency]],currency!$A$2:$B$10,2,FALSE)</f>
        <v>2.4</v>
      </c>
      <c r="Z669" t="str">
        <f>VLOOKUP(C669,country!A:B,2,FALSE)</f>
        <v>India</v>
      </c>
      <c r="AA669">
        <f t="shared" si="10"/>
        <v>2</v>
      </c>
    </row>
    <row r="670" spans="1:27" ht="15.75" customHeight="1" x14ac:dyDescent="0.25">
      <c r="A670">
        <v>18323603</v>
      </c>
      <c r="B670" t="s">
        <v>1626</v>
      </c>
      <c r="C670">
        <v>1</v>
      </c>
      <c r="D670" t="s">
        <v>23</v>
      </c>
      <c r="E670" t="s">
        <v>1627</v>
      </c>
      <c r="F670" t="s">
        <v>34</v>
      </c>
      <c r="G670" t="s">
        <v>35</v>
      </c>
      <c r="H670">
        <v>0</v>
      </c>
      <c r="I670">
        <v>0</v>
      </c>
      <c r="J670" t="s">
        <v>562</v>
      </c>
      <c r="K670" t="s">
        <v>28</v>
      </c>
      <c r="L670" t="s">
        <v>29</v>
      </c>
      <c r="M670" t="s">
        <v>29</v>
      </c>
      <c r="N670" t="s">
        <v>29</v>
      </c>
      <c r="O670" t="s">
        <v>29</v>
      </c>
      <c r="P670">
        <v>1</v>
      </c>
      <c r="Q670">
        <v>0</v>
      </c>
      <c r="R670">
        <v>300</v>
      </c>
      <c r="S670" t="str">
        <f>IF(Table1[[#This Row],[Average_Cost_for_two]]&lt;500,"Low",IF(Table1[[#This Row],[Average_Cost_for_two]]&lt;=1500,"Medium","High"))</f>
        <v>Low</v>
      </c>
      <c r="T670">
        <v>1</v>
      </c>
      <c r="U670">
        <v>2010</v>
      </c>
      <c r="V670">
        <v>5</v>
      </c>
      <c r="W670">
        <v>7</v>
      </c>
      <c r="X670">
        <f>IF(OR(Main!$U670=0,
       Main!$V670=0,
       Main!$W670=0),
   "",
   DATE(Main!$U670,
        Main!$V670,
        Main!$W670)
)</f>
        <v>40305</v>
      </c>
      <c r="Y670">
        <f>Table1[[#This Row],[Average_Cost_for_two]]*VLOOKUP(Table1[[#This Row],[Currency]],currency!$A$2:$B$10,2,FALSE)</f>
        <v>3.6</v>
      </c>
      <c r="Z670" t="str">
        <f>VLOOKUP(C670,country!A:B,2,FALSE)</f>
        <v>India</v>
      </c>
      <c r="AA670">
        <f t="shared" si="10"/>
        <v>2</v>
      </c>
    </row>
    <row r="671" spans="1:27" ht="15.75" customHeight="1" x14ac:dyDescent="0.25">
      <c r="A671">
        <v>18458348</v>
      </c>
      <c r="B671" t="s">
        <v>1628</v>
      </c>
      <c r="C671">
        <v>1</v>
      </c>
      <c r="D671" t="s">
        <v>23</v>
      </c>
      <c r="E671" t="s">
        <v>1629</v>
      </c>
      <c r="F671" t="s">
        <v>486</v>
      </c>
      <c r="G671" t="s">
        <v>487</v>
      </c>
      <c r="H671">
        <v>0</v>
      </c>
      <c r="I671">
        <v>0</v>
      </c>
      <c r="J671" t="s">
        <v>797</v>
      </c>
      <c r="K671" t="s">
        <v>28</v>
      </c>
      <c r="L671" t="s">
        <v>29</v>
      </c>
      <c r="M671" t="s">
        <v>29</v>
      </c>
      <c r="N671" t="s">
        <v>29</v>
      </c>
      <c r="O671" t="s">
        <v>29</v>
      </c>
      <c r="P671">
        <v>1</v>
      </c>
      <c r="Q671">
        <v>0</v>
      </c>
      <c r="R671">
        <v>300</v>
      </c>
      <c r="S671" t="str">
        <f>IF(Table1[[#This Row],[Average_Cost_for_two]]&lt;500,"Low",IF(Table1[[#This Row],[Average_Cost_for_two]]&lt;=1500,"Medium","High"))</f>
        <v>Low</v>
      </c>
      <c r="T671">
        <v>1</v>
      </c>
      <c r="U671">
        <v>2012</v>
      </c>
      <c r="V671">
        <v>5</v>
      </c>
      <c r="W671">
        <v>13</v>
      </c>
      <c r="X671">
        <f>IF(OR(Main!$U671=0,
       Main!$V671=0,
       Main!$W671=0),
   "",
   DATE(Main!$U671,
        Main!$V671,
        Main!$W671)
)</f>
        <v>41042</v>
      </c>
      <c r="Y671">
        <f>Table1[[#This Row],[Average_Cost_for_two]]*VLOOKUP(Table1[[#This Row],[Currency]],currency!$A$2:$B$10,2,FALSE)</f>
        <v>3.6</v>
      </c>
      <c r="Z671" t="str">
        <f>VLOOKUP(C671,country!A:B,2,FALSE)</f>
        <v>India</v>
      </c>
      <c r="AA671">
        <f t="shared" si="10"/>
        <v>2</v>
      </c>
    </row>
    <row r="672" spans="1:27" ht="15.75" customHeight="1" x14ac:dyDescent="0.25">
      <c r="A672">
        <v>18481209</v>
      </c>
      <c r="B672" t="s">
        <v>1630</v>
      </c>
      <c r="C672">
        <v>1</v>
      </c>
      <c r="D672" t="s">
        <v>23</v>
      </c>
      <c r="E672" t="s">
        <v>1631</v>
      </c>
      <c r="F672" t="s">
        <v>506</v>
      </c>
      <c r="G672" t="s">
        <v>507</v>
      </c>
      <c r="H672">
        <v>0</v>
      </c>
      <c r="I672">
        <v>0</v>
      </c>
      <c r="J672" t="s">
        <v>1632</v>
      </c>
      <c r="K672" t="s">
        <v>28</v>
      </c>
      <c r="L672" t="s">
        <v>29</v>
      </c>
      <c r="M672" t="s">
        <v>29</v>
      </c>
      <c r="N672" t="s">
        <v>29</v>
      </c>
      <c r="O672" t="s">
        <v>29</v>
      </c>
      <c r="P672">
        <v>2</v>
      </c>
      <c r="Q672">
        <v>0</v>
      </c>
      <c r="R672">
        <v>600</v>
      </c>
      <c r="S672" t="str">
        <f>IF(Table1[[#This Row],[Average_Cost_for_two]]&lt;500,"Low",IF(Table1[[#This Row],[Average_Cost_for_two]]&lt;=1500,"Medium","High"))</f>
        <v>Medium</v>
      </c>
      <c r="T672">
        <v>1</v>
      </c>
      <c r="U672">
        <v>2010</v>
      </c>
      <c r="V672">
        <v>5</v>
      </c>
      <c r="W672">
        <v>22</v>
      </c>
      <c r="X672">
        <f>IF(OR(Main!$U672=0,
       Main!$V672=0,
       Main!$W672=0),
   "",
   DATE(Main!$U672,
        Main!$V672,
        Main!$W672)
)</f>
        <v>40320</v>
      </c>
      <c r="Y672">
        <f>Table1[[#This Row],[Average_Cost_for_two]]*VLOOKUP(Table1[[#This Row],[Currency]],currency!$A$2:$B$10,2,FALSE)</f>
        <v>7.2</v>
      </c>
      <c r="Z672" t="str">
        <f>VLOOKUP(C672,country!A:B,2,FALSE)</f>
        <v>India</v>
      </c>
      <c r="AA672">
        <f t="shared" si="10"/>
        <v>2</v>
      </c>
    </row>
    <row r="673" spans="1:27" ht="15.75" customHeight="1" x14ac:dyDescent="0.25">
      <c r="A673">
        <v>18442896</v>
      </c>
      <c r="B673" t="s">
        <v>1633</v>
      </c>
      <c r="C673">
        <v>1</v>
      </c>
      <c r="D673" t="s">
        <v>23</v>
      </c>
      <c r="E673" t="s">
        <v>1634</v>
      </c>
      <c r="F673" t="s">
        <v>119</v>
      </c>
      <c r="G673" t="s">
        <v>120</v>
      </c>
      <c r="H673">
        <v>0</v>
      </c>
      <c r="I673">
        <v>0</v>
      </c>
      <c r="J673" t="s">
        <v>731</v>
      </c>
      <c r="K673" t="s">
        <v>28</v>
      </c>
      <c r="L673" t="s">
        <v>29</v>
      </c>
      <c r="M673" t="s">
        <v>29</v>
      </c>
      <c r="N673" t="s">
        <v>29</v>
      </c>
      <c r="O673" t="s">
        <v>29</v>
      </c>
      <c r="P673">
        <v>1</v>
      </c>
      <c r="Q673">
        <v>0</v>
      </c>
      <c r="R673">
        <v>150</v>
      </c>
      <c r="S673" t="str">
        <f>IF(Table1[[#This Row],[Average_Cost_for_two]]&lt;500,"Low",IF(Table1[[#This Row],[Average_Cost_for_two]]&lt;=1500,"Medium","High"))</f>
        <v>Low</v>
      </c>
      <c r="T673">
        <v>1</v>
      </c>
      <c r="U673">
        <v>2017</v>
      </c>
      <c r="V673">
        <v>5</v>
      </c>
      <c r="W673">
        <v>11</v>
      </c>
      <c r="X673">
        <f>IF(OR(Main!$U673=0,
       Main!$V673=0,
       Main!$W673=0),
   "",
   DATE(Main!$U673,
        Main!$V673,
        Main!$W673)
)</f>
        <v>42866</v>
      </c>
      <c r="Y673">
        <f>Table1[[#This Row],[Average_Cost_for_two]]*VLOOKUP(Table1[[#This Row],[Currency]],currency!$A$2:$B$10,2,FALSE)</f>
        <v>1.8</v>
      </c>
      <c r="Z673" t="str">
        <f>VLOOKUP(C673,country!A:B,2,FALSE)</f>
        <v>India</v>
      </c>
      <c r="AA673">
        <f t="shared" si="10"/>
        <v>2</v>
      </c>
    </row>
    <row r="674" spans="1:27" ht="15.75" customHeight="1" x14ac:dyDescent="0.25">
      <c r="A674">
        <v>18499474</v>
      </c>
      <c r="B674" t="s">
        <v>610</v>
      </c>
      <c r="C674">
        <v>1</v>
      </c>
      <c r="D674" t="s">
        <v>23</v>
      </c>
      <c r="E674" t="s">
        <v>1635</v>
      </c>
      <c r="F674" t="s">
        <v>108</v>
      </c>
      <c r="G674" t="s">
        <v>109</v>
      </c>
      <c r="H674">
        <v>0</v>
      </c>
      <c r="I674">
        <v>0</v>
      </c>
      <c r="J674" t="s">
        <v>611</v>
      </c>
      <c r="K674" t="s">
        <v>28</v>
      </c>
      <c r="L674" t="s">
        <v>29</v>
      </c>
      <c r="M674" t="s">
        <v>29</v>
      </c>
      <c r="N674" t="s">
        <v>29</v>
      </c>
      <c r="O674" t="s">
        <v>29</v>
      </c>
      <c r="P674">
        <v>2</v>
      </c>
      <c r="Q674">
        <v>0</v>
      </c>
      <c r="R674">
        <v>700</v>
      </c>
      <c r="S674" t="str">
        <f>IF(Table1[[#This Row],[Average_Cost_for_two]]&lt;500,"Low",IF(Table1[[#This Row],[Average_Cost_for_two]]&lt;=1500,"Medium","High"))</f>
        <v>Medium</v>
      </c>
      <c r="T674">
        <v>1</v>
      </c>
      <c r="U674">
        <v>2013</v>
      </c>
      <c r="V674">
        <v>5</v>
      </c>
      <c r="W674">
        <v>9</v>
      </c>
      <c r="X674">
        <f>IF(OR(Main!$U674=0,
       Main!$V674=0,
       Main!$W674=0),
   "",
   DATE(Main!$U674,
        Main!$V674,
        Main!$W674)
)</f>
        <v>41403</v>
      </c>
      <c r="Y674">
        <f>Table1[[#This Row],[Average_Cost_for_two]]*VLOOKUP(Table1[[#This Row],[Currency]],currency!$A$2:$B$10,2,FALSE)</f>
        <v>8.4</v>
      </c>
      <c r="Z674" t="str">
        <f>VLOOKUP(C674,country!A:B,2,FALSE)</f>
        <v>India</v>
      </c>
      <c r="AA674">
        <f t="shared" si="10"/>
        <v>2</v>
      </c>
    </row>
    <row r="675" spans="1:27" ht="15.75" customHeight="1" x14ac:dyDescent="0.25">
      <c r="A675">
        <v>18414500</v>
      </c>
      <c r="B675" t="s">
        <v>1636</v>
      </c>
      <c r="C675">
        <v>1</v>
      </c>
      <c r="D675" t="s">
        <v>23</v>
      </c>
      <c r="E675" t="s">
        <v>1637</v>
      </c>
      <c r="F675" t="s">
        <v>139</v>
      </c>
      <c r="G675" t="s">
        <v>140</v>
      </c>
      <c r="H675">
        <v>0</v>
      </c>
      <c r="I675">
        <v>0</v>
      </c>
      <c r="J675" t="s">
        <v>609</v>
      </c>
      <c r="K675" t="s">
        <v>28</v>
      </c>
      <c r="L675" t="s">
        <v>29</v>
      </c>
      <c r="M675" t="s">
        <v>29</v>
      </c>
      <c r="N675" t="s">
        <v>29</v>
      </c>
      <c r="O675" t="s">
        <v>29</v>
      </c>
      <c r="P675">
        <v>1</v>
      </c>
      <c r="Q675">
        <v>0</v>
      </c>
      <c r="R675">
        <v>300</v>
      </c>
      <c r="S675" t="str">
        <f>IF(Table1[[#This Row],[Average_Cost_for_two]]&lt;500,"Low",IF(Table1[[#This Row],[Average_Cost_for_two]]&lt;=1500,"Medium","High"))</f>
        <v>Low</v>
      </c>
      <c r="T675">
        <v>1</v>
      </c>
      <c r="U675">
        <v>2013</v>
      </c>
      <c r="V675">
        <v>5</v>
      </c>
      <c r="W675">
        <v>21</v>
      </c>
      <c r="X675">
        <f>IF(OR(Main!$U675=0,
       Main!$V675=0,
       Main!$W675=0),
   "",
   DATE(Main!$U675,
        Main!$V675,
        Main!$W675)
)</f>
        <v>41415</v>
      </c>
      <c r="Y675">
        <f>Table1[[#This Row],[Average_Cost_for_two]]*VLOOKUP(Table1[[#This Row],[Currency]],currency!$A$2:$B$10,2,FALSE)</f>
        <v>3.6</v>
      </c>
      <c r="Z675" t="str">
        <f>VLOOKUP(C675,country!A:B,2,FALSE)</f>
        <v>India</v>
      </c>
      <c r="AA675">
        <f t="shared" si="10"/>
        <v>2</v>
      </c>
    </row>
    <row r="676" spans="1:27" ht="15.75" customHeight="1" x14ac:dyDescent="0.25">
      <c r="A676">
        <v>18424207</v>
      </c>
      <c r="B676" t="s">
        <v>1638</v>
      </c>
      <c r="C676">
        <v>1</v>
      </c>
      <c r="D676" t="s">
        <v>23</v>
      </c>
      <c r="E676" t="s">
        <v>1639</v>
      </c>
      <c r="F676" t="s">
        <v>67</v>
      </c>
      <c r="G676" t="s">
        <v>68</v>
      </c>
      <c r="H676">
        <v>0</v>
      </c>
      <c r="I676">
        <v>0</v>
      </c>
      <c r="J676" t="s">
        <v>797</v>
      </c>
      <c r="K676" t="s">
        <v>28</v>
      </c>
      <c r="L676" t="s">
        <v>29</v>
      </c>
      <c r="M676" t="s">
        <v>29</v>
      </c>
      <c r="N676" t="s">
        <v>29</v>
      </c>
      <c r="O676" t="s">
        <v>29</v>
      </c>
      <c r="P676">
        <v>1</v>
      </c>
      <c r="Q676">
        <v>0</v>
      </c>
      <c r="R676">
        <v>150</v>
      </c>
      <c r="S676" t="str">
        <f>IF(Table1[[#This Row],[Average_Cost_for_two]]&lt;500,"Low",IF(Table1[[#This Row],[Average_Cost_for_two]]&lt;=1500,"Medium","High"))</f>
        <v>Low</v>
      </c>
      <c r="T676">
        <v>1</v>
      </c>
      <c r="U676">
        <v>2013</v>
      </c>
      <c r="V676">
        <v>5</v>
      </c>
      <c r="W676">
        <v>18</v>
      </c>
      <c r="X676">
        <f>IF(OR(Main!$U676=0,
       Main!$V676=0,
       Main!$W676=0),
   "",
   DATE(Main!$U676,
        Main!$V676,
        Main!$W676)
)</f>
        <v>41412</v>
      </c>
      <c r="Y676">
        <f>Table1[[#This Row],[Average_Cost_for_two]]*VLOOKUP(Table1[[#This Row],[Currency]],currency!$A$2:$B$10,2,FALSE)</f>
        <v>1.8</v>
      </c>
      <c r="Z676" t="str">
        <f>VLOOKUP(C676,country!A:B,2,FALSE)</f>
        <v>India</v>
      </c>
      <c r="AA676">
        <f t="shared" si="10"/>
        <v>2</v>
      </c>
    </row>
    <row r="677" spans="1:27" ht="15.75" customHeight="1" x14ac:dyDescent="0.25">
      <c r="A677">
        <v>18429386</v>
      </c>
      <c r="B677" t="s">
        <v>1640</v>
      </c>
      <c r="C677">
        <v>1</v>
      </c>
      <c r="D677" t="s">
        <v>23</v>
      </c>
      <c r="E677" t="s">
        <v>1641</v>
      </c>
      <c r="F677" t="s">
        <v>67</v>
      </c>
      <c r="G677" t="s">
        <v>68</v>
      </c>
      <c r="H677">
        <v>0</v>
      </c>
      <c r="I677">
        <v>0</v>
      </c>
      <c r="J677" t="s">
        <v>1642</v>
      </c>
      <c r="K677" t="s">
        <v>28</v>
      </c>
      <c r="L677" t="s">
        <v>29</v>
      </c>
      <c r="M677" t="s">
        <v>29</v>
      </c>
      <c r="N677" t="s">
        <v>29</v>
      </c>
      <c r="O677" t="s">
        <v>29</v>
      </c>
      <c r="P677">
        <v>1</v>
      </c>
      <c r="Q677">
        <v>0</v>
      </c>
      <c r="R677">
        <v>100</v>
      </c>
      <c r="S677" t="str">
        <f>IF(Table1[[#This Row],[Average_Cost_for_two]]&lt;500,"Low",IF(Table1[[#This Row],[Average_Cost_for_two]]&lt;=1500,"Medium","High"))</f>
        <v>Low</v>
      </c>
      <c r="T677">
        <v>1</v>
      </c>
      <c r="U677">
        <v>2016</v>
      </c>
      <c r="V677">
        <v>5</v>
      </c>
      <c r="W677">
        <v>16</v>
      </c>
      <c r="X677">
        <f>IF(OR(Main!$U677=0,
       Main!$V677=0,
       Main!$W677=0),
   "",
   DATE(Main!$U677,
        Main!$V677,
        Main!$W677)
)</f>
        <v>42506</v>
      </c>
      <c r="Y677">
        <f>Table1[[#This Row],[Average_Cost_for_two]]*VLOOKUP(Table1[[#This Row],[Currency]],currency!$A$2:$B$10,2,FALSE)</f>
        <v>1.2</v>
      </c>
      <c r="Z677" t="str">
        <f>VLOOKUP(C677,country!A:B,2,FALSE)</f>
        <v>India</v>
      </c>
      <c r="AA677">
        <f t="shared" si="10"/>
        <v>2</v>
      </c>
    </row>
    <row r="678" spans="1:27" ht="15.75" customHeight="1" x14ac:dyDescent="0.25">
      <c r="A678">
        <v>18418276</v>
      </c>
      <c r="B678" t="s">
        <v>1643</v>
      </c>
      <c r="C678">
        <v>1</v>
      </c>
      <c r="D678" t="s">
        <v>23</v>
      </c>
      <c r="E678" t="s">
        <v>1644</v>
      </c>
      <c r="F678" t="s">
        <v>214</v>
      </c>
      <c r="G678" t="s">
        <v>215</v>
      </c>
      <c r="H678">
        <v>0</v>
      </c>
      <c r="I678">
        <v>0</v>
      </c>
      <c r="J678" t="s">
        <v>739</v>
      </c>
      <c r="K678" t="s">
        <v>28</v>
      </c>
      <c r="L678" t="s">
        <v>29</v>
      </c>
      <c r="M678" t="s">
        <v>29</v>
      </c>
      <c r="N678" t="s">
        <v>29</v>
      </c>
      <c r="O678" t="s">
        <v>29</v>
      </c>
      <c r="P678">
        <v>2</v>
      </c>
      <c r="Q678">
        <v>0</v>
      </c>
      <c r="R678">
        <v>500</v>
      </c>
      <c r="S678" t="str">
        <f>IF(Table1[[#This Row],[Average_Cost_for_two]]&lt;500,"Low",IF(Table1[[#This Row],[Average_Cost_for_two]]&lt;=1500,"Medium","High"))</f>
        <v>Medium</v>
      </c>
      <c r="T678">
        <v>1</v>
      </c>
      <c r="U678">
        <v>2013</v>
      </c>
      <c r="V678">
        <v>5</v>
      </c>
      <c r="W678">
        <v>21</v>
      </c>
      <c r="X678">
        <f>IF(OR(Main!$U678=0,
       Main!$V678=0,
       Main!$W678=0),
   "",
   DATE(Main!$U678,
        Main!$V678,
        Main!$W678)
)</f>
        <v>41415</v>
      </c>
      <c r="Y678">
        <f>Table1[[#This Row],[Average_Cost_for_two]]*VLOOKUP(Table1[[#This Row],[Currency]],currency!$A$2:$B$10,2,FALSE)</f>
        <v>6</v>
      </c>
      <c r="Z678" t="str">
        <f>VLOOKUP(C678,country!A:B,2,FALSE)</f>
        <v>India</v>
      </c>
      <c r="AA678">
        <f t="shared" si="10"/>
        <v>2</v>
      </c>
    </row>
    <row r="679" spans="1:27" ht="15.75" customHeight="1" x14ac:dyDescent="0.25">
      <c r="A679">
        <v>18466971</v>
      </c>
      <c r="B679" t="s">
        <v>891</v>
      </c>
      <c r="C679">
        <v>1</v>
      </c>
      <c r="D679" t="s">
        <v>23</v>
      </c>
      <c r="E679" t="s">
        <v>1645</v>
      </c>
      <c r="F679" t="s">
        <v>149</v>
      </c>
      <c r="G679" t="s">
        <v>150</v>
      </c>
      <c r="H679">
        <v>0</v>
      </c>
      <c r="I679">
        <v>0</v>
      </c>
      <c r="J679" t="s">
        <v>500</v>
      </c>
      <c r="K679" t="s">
        <v>28</v>
      </c>
      <c r="L679" t="s">
        <v>29</v>
      </c>
      <c r="M679" t="s">
        <v>29</v>
      </c>
      <c r="N679" t="s">
        <v>29</v>
      </c>
      <c r="O679" t="s">
        <v>29</v>
      </c>
      <c r="P679">
        <v>1</v>
      </c>
      <c r="Q679">
        <v>0</v>
      </c>
      <c r="R679">
        <v>450</v>
      </c>
      <c r="S679" t="str">
        <f>IF(Table1[[#This Row],[Average_Cost_for_two]]&lt;500,"Low",IF(Table1[[#This Row],[Average_Cost_for_two]]&lt;=1500,"Medium","High"))</f>
        <v>Low</v>
      </c>
      <c r="T679">
        <v>1</v>
      </c>
      <c r="U679">
        <v>2017</v>
      </c>
      <c r="V679">
        <v>4</v>
      </c>
      <c r="W679">
        <v>9</v>
      </c>
      <c r="X679">
        <f>IF(OR(Main!$U679=0,
       Main!$V679=0,
       Main!$W679=0),
   "",
   DATE(Main!$U679,
        Main!$V679,
        Main!$W679)
)</f>
        <v>42834</v>
      </c>
      <c r="Y679">
        <f>Table1[[#This Row],[Average_Cost_for_two]]*VLOOKUP(Table1[[#This Row],[Currency]],currency!$A$2:$B$10,2,FALSE)</f>
        <v>5.4</v>
      </c>
      <c r="Z679" t="str">
        <f>VLOOKUP(C679,country!A:B,2,FALSE)</f>
        <v>India</v>
      </c>
      <c r="AA679">
        <f t="shared" si="10"/>
        <v>2</v>
      </c>
    </row>
    <row r="680" spans="1:27" ht="15.75" customHeight="1" x14ac:dyDescent="0.25">
      <c r="A680">
        <v>18331598</v>
      </c>
      <c r="B680" t="s">
        <v>1646</v>
      </c>
      <c r="C680">
        <v>1</v>
      </c>
      <c r="D680" t="s">
        <v>23</v>
      </c>
      <c r="E680" t="s">
        <v>1647</v>
      </c>
      <c r="F680" t="s">
        <v>334</v>
      </c>
      <c r="G680" t="s">
        <v>335</v>
      </c>
      <c r="H680">
        <v>0</v>
      </c>
      <c r="I680">
        <v>0</v>
      </c>
      <c r="J680" t="s">
        <v>559</v>
      </c>
      <c r="K680" t="s">
        <v>28</v>
      </c>
      <c r="L680" t="s">
        <v>29</v>
      </c>
      <c r="M680" t="s">
        <v>29</v>
      </c>
      <c r="N680" t="s">
        <v>29</v>
      </c>
      <c r="O680" t="s">
        <v>29</v>
      </c>
      <c r="P680">
        <v>1</v>
      </c>
      <c r="Q680">
        <v>0</v>
      </c>
      <c r="R680">
        <v>450</v>
      </c>
      <c r="S680" t="str">
        <f>IF(Table1[[#This Row],[Average_Cost_for_two]]&lt;500,"Low",IF(Table1[[#This Row],[Average_Cost_for_two]]&lt;=1500,"Medium","High"))</f>
        <v>Low</v>
      </c>
      <c r="T680">
        <v>1</v>
      </c>
      <c r="U680">
        <v>2017</v>
      </c>
      <c r="V680">
        <v>4</v>
      </c>
      <c r="W680">
        <v>5</v>
      </c>
      <c r="X680">
        <f>IF(OR(Main!$U680=0,
       Main!$V680=0,
       Main!$W680=0),
   "",
   DATE(Main!$U680,
        Main!$V680,
        Main!$W680)
)</f>
        <v>42830</v>
      </c>
      <c r="Y680">
        <f>Table1[[#This Row],[Average_Cost_for_two]]*VLOOKUP(Table1[[#This Row],[Currency]],currency!$A$2:$B$10,2,FALSE)</f>
        <v>5.4</v>
      </c>
      <c r="Z680" t="str">
        <f>VLOOKUP(C680,country!A:B,2,FALSE)</f>
        <v>India</v>
      </c>
      <c r="AA680">
        <f t="shared" si="10"/>
        <v>2</v>
      </c>
    </row>
    <row r="681" spans="1:27" ht="15.75" customHeight="1" x14ac:dyDescent="0.25">
      <c r="A681">
        <v>18472612</v>
      </c>
      <c r="B681" t="s">
        <v>1648</v>
      </c>
      <c r="C681">
        <v>1</v>
      </c>
      <c r="D681" t="s">
        <v>23</v>
      </c>
      <c r="E681" t="s">
        <v>1649</v>
      </c>
      <c r="F681" t="s">
        <v>119</v>
      </c>
      <c r="G681" t="s">
        <v>120</v>
      </c>
      <c r="H681">
        <v>0</v>
      </c>
      <c r="I681">
        <v>0</v>
      </c>
      <c r="J681" t="s">
        <v>927</v>
      </c>
      <c r="K681" t="s">
        <v>28</v>
      </c>
      <c r="L681" t="s">
        <v>29</v>
      </c>
      <c r="M681" t="s">
        <v>29</v>
      </c>
      <c r="N681" t="s">
        <v>29</v>
      </c>
      <c r="O681" t="s">
        <v>29</v>
      </c>
      <c r="P681">
        <v>1</v>
      </c>
      <c r="Q681">
        <v>0</v>
      </c>
      <c r="R681">
        <v>200</v>
      </c>
      <c r="S681" t="str">
        <f>IF(Table1[[#This Row],[Average_Cost_for_two]]&lt;500,"Low",IF(Table1[[#This Row],[Average_Cost_for_two]]&lt;=1500,"Medium","High"))</f>
        <v>Low</v>
      </c>
      <c r="T681">
        <v>1</v>
      </c>
      <c r="U681">
        <v>2011</v>
      </c>
      <c r="V681">
        <v>4</v>
      </c>
      <c r="W681">
        <v>15</v>
      </c>
      <c r="X681">
        <f>IF(OR(Main!$U681=0,
       Main!$V681=0,
       Main!$W681=0),
   "",
   DATE(Main!$U681,
        Main!$V681,
        Main!$W681)
)</f>
        <v>40648</v>
      </c>
      <c r="Y681">
        <f>Table1[[#This Row],[Average_Cost_for_two]]*VLOOKUP(Table1[[#This Row],[Currency]],currency!$A$2:$B$10,2,FALSE)</f>
        <v>2.4</v>
      </c>
      <c r="Z681" t="str">
        <f>VLOOKUP(C681,country!A:B,2,FALSE)</f>
        <v>India</v>
      </c>
      <c r="AA681">
        <f t="shared" si="10"/>
        <v>2</v>
      </c>
    </row>
    <row r="682" spans="1:27" ht="15.75" customHeight="1" x14ac:dyDescent="0.25">
      <c r="A682">
        <v>18434072</v>
      </c>
      <c r="B682" t="s">
        <v>1650</v>
      </c>
      <c r="C682">
        <v>1</v>
      </c>
      <c r="D682" t="s">
        <v>23</v>
      </c>
      <c r="E682" t="s">
        <v>1651</v>
      </c>
      <c r="F682" t="s">
        <v>92</v>
      </c>
      <c r="G682" t="s">
        <v>93</v>
      </c>
      <c r="H682">
        <v>0</v>
      </c>
      <c r="I682">
        <v>0</v>
      </c>
      <c r="J682" t="s">
        <v>480</v>
      </c>
      <c r="K682" t="s">
        <v>28</v>
      </c>
      <c r="L682" t="s">
        <v>29</v>
      </c>
      <c r="M682" t="s">
        <v>29</v>
      </c>
      <c r="N682" t="s">
        <v>29</v>
      </c>
      <c r="O682" t="s">
        <v>29</v>
      </c>
      <c r="P682">
        <v>1</v>
      </c>
      <c r="Q682">
        <v>0</v>
      </c>
      <c r="R682">
        <v>200</v>
      </c>
      <c r="S682" t="str">
        <f>IF(Table1[[#This Row],[Average_Cost_for_two]]&lt;500,"Low",IF(Table1[[#This Row],[Average_Cost_for_two]]&lt;=1500,"Medium","High"))</f>
        <v>Low</v>
      </c>
      <c r="T682">
        <v>1</v>
      </c>
      <c r="U682">
        <v>2014</v>
      </c>
      <c r="V682">
        <v>4</v>
      </c>
      <c r="W682">
        <v>4</v>
      </c>
      <c r="X682">
        <f>IF(OR(Main!$U682=0,
       Main!$V682=0,
       Main!$W682=0),
   "",
   DATE(Main!$U682,
        Main!$V682,
        Main!$W682)
)</f>
        <v>41733</v>
      </c>
      <c r="Y682">
        <f>Table1[[#This Row],[Average_Cost_for_two]]*VLOOKUP(Table1[[#This Row],[Currency]],currency!$A$2:$B$10,2,FALSE)</f>
        <v>2.4</v>
      </c>
      <c r="Z682" t="str">
        <f>VLOOKUP(C682,country!A:B,2,FALSE)</f>
        <v>India</v>
      </c>
      <c r="AA682">
        <f t="shared" si="10"/>
        <v>2</v>
      </c>
    </row>
    <row r="683" spans="1:27" ht="15.75" customHeight="1" x14ac:dyDescent="0.25">
      <c r="A683">
        <v>18398593</v>
      </c>
      <c r="B683" t="s">
        <v>1652</v>
      </c>
      <c r="C683">
        <v>1</v>
      </c>
      <c r="D683" t="s">
        <v>23</v>
      </c>
      <c r="E683" t="s">
        <v>1653</v>
      </c>
      <c r="F683" t="s">
        <v>197</v>
      </c>
      <c r="G683" t="s">
        <v>198</v>
      </c>
      <c r="H683">
        <v>0</v>
      </c>
      <c r="I683">
        <v>0</v>
      </c>
      <c r="J683" t="s">
        <v>480</v>
      </c>
      <c r="K683" t="s">
        <v>28</v>
      </c>
      <c r="L683" t="s">
        <v>29</v>
      </c>
      <c r="M683" t="s">
        <v>29</v>
      </c>
      <c r="N683" t="s">
        <v>29</v>
      </c>
      <c r="O683" t="s">
        <v>29</v>
      </c>
      <c r="P683">
        <v>2</v>
      </c>
      <c r="Q683">
        <v>0</v>
      </c>
      <c r="R683">
        <v>500</v>
      </c>
      <c r="S683" t="str">
        <f>IF(Table1[[#This Row],[Average_Cost_for_two]]&lt;500,"Low",IF(Table1[[#This Row],[Average_Cost_for_two]]&lt;=1500,"Medium","High"))</f>
        <v>Medium</v>
      </c>
      <c r="T683">
        <v>1</v>
      </c>
      <c r="U683">
        <v>2013</v>
      </c>
      <c r="V683">
        <v>4</v>
      </c>
      <c r="W683">
        <v>22</v>
      </c>
      <c r="X683">
        <f>IF(OR(Main!$U683=0,
       Main!$V683=0,
       Main!$W683=0),
   "",
   DATE(Main!$U683,
        Main!$V683,
        Main!$W683)
)</f>
        <v>41386</v>
      </c>
      <c r="Y683">
        <f>Table1[[#This Row],[Average_Cost_for_two]]*VLOOKUP(Table1[[#This Row],[Currency]],currency!$A$2:$B$10,2,FALSE)</f>
        <v>6</v>
      </c>
      <c r="Z683" t="str">
        <f>VLOOKUP(C683,country!A:B,2,FALSE)</f>
        <v>India</v>
      </c>
      <c r="AA683">
        <f t="shared" si="10"/>
        <v>2</v>
      </c>
    </row>
    <row r="684" spans="1:27" ht="15.75" customHeight="1" x14ac:dyDescent="0.25">
      <c r="A684">
        <v>18463999</v>
      </c>
      <c r="B684" t="s">
        <v>1654</v>
      </c>
      <c r="C684">
        <v>1</v>
      </c>
      <c r="D684" t="s">
        <v>23</v>
      </c>
      <c r="E684" t="s">
        <v>1655</v>
      </c>
      <c r="F684" t="s">
        <v>408</v>
      </c>
      <c r="G684" t="s">
        <v>409</v>
      </c>
      <c r="H684">
        <v>0</v>
      </c>
      <c r="I684">
        <v>0</v>
      </c>
      <c r="J684" t="s">
        <v>567</v>
      </c>
      <c r="K684" t="s">
        <v>28</v>
      </c>
      <c r="L684" t="s">
        <v>29</v>
      </c>
      <c r="M684" t="s">
        <v>29</v>
      </c>
      <c r="N684" t="s">
        <v>29</v>
      </c>
      <c r="O684" t="s">
        <v>29</v>
      </c>
      <c r="P684">
        <v>2</v>
      </c>
      <c r="Q684">
        <v>0</v>
      </c>
      <c r="R684">
        <v>500</v>
      </c>
      <c r="S684" t="str">
        <f>IF(Table1[[#This Row],[Average_Cost_for_two]]&lt;500,"Low",IF(Table1[[#This Row],[Average_Cost_for_two]]&lt;=1500,"Medium","High"))</f>
        <v>Medium</v>
      </c>
      <c r="T684">
        <v>1</v>
      </c>
      <c r="U684">
        <v>2018</v>
      </c>
      <c r="V684">
        <v>4</v>
      </c>
      <c r="W684">
        <v>3</v>
      </c>
      <c r="X684">
        <f>IF(OR(Main!$U684=0,
       Main!$V684=0,
       Main!$W684=0),
   "",
   DATE(Main!$U684,
        Main!$V684,
        Main!$W684)
)</f>
        <v>43193</v>
      </c>
      <c r="Y684">
        <f>Table1[[#This Row],[Average_Cost_for_two]]*VLOOKUP(Table1[[#This Row],[Currency]],currency!$A$2:$B$10,2,FALSE)</f>
        <v>6</v>
      </c>
      <c r="Z684" t="str">
        <f>VLOOKUP(C684,country!A:B,2,FALSE)</f>
        <v>India</v>
      </c>
      <c r="AA684">
        <f t="shared" si="10"/>
        <v>2</v>
      </c>
    </row>
    <row r="685" spans="1:27" ht="15.75" customHeight="1" x14ac:dyDescent="0.25">
      <c r="A685">
        <v>305402</v>
      </c>
      <c r="B685" t="s">
        <v>1656</v>
      </c>
      <c r="C685">
        <v>1</v>
      </c>
      <c r="D685" t="s">
        <v>23</v>
      </c>
      <c r="E685" t="s">
        <v>1657</v>
      </c>
      <c r="F685" t="s">
        <v>334</v>
      </c>
      <c r="G685" t="s">
        <v>335</v>
      </c>
      <c r="H685">
        <v>0</v>
      </c>
      <c r="I685">
        <v>0</v>
      </c>
      <c r="J685" t="s">
        <v>562</v>
      </c>
      <c r="K685" t="s">
        <v>28</v>
      </c>
      <c r="L685" t="s">
        <v>29</v>
      </c>
      <c r="M685" t="s">
        <v>29</v>
      </c>
      <c r="N685" t="s">
        <v>29</v>
      </c>
      <c r="O685" t="s">
        <v>29</v>
      </c>
      <c r="P685">
        <v>2</v>
      </c>
      <c r="Q685">
        <v>0</v>
      </c>
      <c r="R685">
        <v>500</v>
      </c>
      <c r="S685" t="str">
        <f>IF(Table1[[#This Row],[Average_Cost_for_two]]&lt;500,"Low",IF(Table1[[#This Row],[Average_Cost_for_two]]&lt;=1500,"Medium","High"))</f>
        <v>Medium</v>
      </c>
      <c r="T685">
        <v>1</v>
      </c>
      <c r="U685">
        <v>2010</v>
      </c>
      <c r="V685">
        <v>3</v>
      </c>
      <c r="W685">
        <v>17</v>
      </c>
      <c r="X685">
        <f>IF(OR(Main!$U685=0,
       Main!$V685=0,
       Main!$W685=0),
   "",
   DATE(Main!$U685,
        Main!$V685,
        Main!$W685)
)</f>
        <v>40254</v>
      </c>
      <c r="Y685">
        <f>Table1[[#This Row],[Average_Cost_for_two]]*VLOOKUP(Table1[[#This Row],[Currency]],currency!$A$2:$B$10,2,FALSE)</f>
        <v>6</v>
      </c>
      <c r="Z685" t="str">
        <f>VLOOKUP(C685,country!A:B,2,FALSE)</f>
        <v>India</v>
      </c>
      <c r="AA685">
        <f t="shared" si="10"/>
        <v>1</v>
      </c>
    </row>
    <row r="686" spans="1:27" ht="15.75" customHeight="1" x14ac:dyDescent="0.25">
      <c r="A686">
        <v>18415664</v>
      </c>
      <c r="B686" t="s">
        <v>1658</v>
      </c>
      <c r="C686">
        <v>1</v>
      </c>
      <c r="D686" t="s">
        <v>23</v>
      </c>
      <c r="E686" t="s">
        <v>1659</v>
      </c>
      <c r="F686" t="s">
        <v>334</v>
      </c>
      <c r="G686" t="s">
        <v>335</v>
      </c>
      <c r="H686">
        <v>0</v>
      </c>
      <c r="I686">
        <v>0</v>
      </c>
      <c r="J686" t="s">
        <v>567</v>
      </c>
      <c r="K686" t="s">
        <v>28</v>
      </c>
      <c r="L686" t="s">
        <v>29</v>
      </c>
      <c r="M686" t="s">
        <v>29</v>
      </c>
      <c r="N686" t="s">
        <v>29</v>
      </c>
      <c r="O686" t="s">
        <v>29</v>
      </c>
      <c r="P686">
        <v>1</v>
      </c>
      <c r="Q686">
        <v>0</v>
      </c>
      <c r="R686">
        <v>250</v>
      </c>
      <c r="S686" t="str">
        <f>IF(Table1[[#This Row],[Average_Cost_for_two]]&lt;500,"Low",IF(Table1[[#This Row],[Average_Cost_for_two]]&lt;=1500,"Medium","High"))</f>
        <v>Low</v>
      </c>
      <c r="T686">
        <v>1</v>
      </c>
      <c r="U686">
        <v>2014</v>
      </c>
      <c r="V686">
        <v>3</v>
      </c>
      <c r="W686">
        <v>9</v>
      </c>
      <c r="X686">
        <f>IF(OR(Main!$U686=0,
       Main!$V686=0,
       Main!$W686=0),
   "",
   DATE(Main!$U686,
        Main!$V686,
        Main!$W686)
)</f>
        <v>41707</v>
      </c>
      <c r="Y686">
        <f>Table1[[#This Row],[Average_Cost_for_two]]*VLOOKUP(Table1[[#This Row],[Currency]],currency!$A$2:$B$10,2,FALSE)</f>
        <v>3</v>
      </c>
      <c r="Z686" t="str">
        <f>VLOOKUP(C686,country!A:B,2,FALSE)</f>
        <v>India</v>
      </c>
      <c r="AA686">
        <f t="shared" si="10"/>
        <v>1</v>
      </c>
    </row>
    <row r="687" spans="1:27" ht="15.75" customHeight="1" x14ac:dyDescent="0.25">
      <c r="A687">
        <v>18057803</v>
      </c>
      <c r="B687" t="s">
        <v>1660</v>
      </c>
      <c r="C687">
        <v>1</v>
      </c>
      <c r="D687" t="s">
        <v>23</v>
      </c>
      <c r="E687" t="s">
        <v>1661</v>
      </c>
      <c r="F687" t="s">
        <v>119</v>
      </c>
      <c r="G687" t="s">
        <v>120</v>
      </c>
      <c r="H687">
        <v>0</v>
      </c>
      <c r="I687">
        <v>0</v>
      </c>
      <c r="J687" t="s">
        <v>562</v>
      </c>
      <c r="K687" t="s">
        <v>28</v>
      </c>
      <c r="L687" t="s">
        <v>29</v>
      </c>
      <c r="M687" t="s">
        <v>29</v>
      </c>
      <c r="N687" t="s">
        <v>29</v>
      </c>
      <c r="O687" t="s">
        <v>29</v>
      </c>
      <c r="P687">
        <v>1</v>
      </c>
      <c r="Q687">
        <v>0</v>
      </c>
      <c r="R687">
        <v>300</v>
      </c>
      <c r="S687" t="str">
        <f>IF(Table1[[#This Row],[Average_Cost_for_two]]&lt;500,"Low",IF(Table1[[#This Row],[Average_Cost_for_two]]&lt;=1500,"Medium","High"))</f>
        <v>Low</v>
      </c>
      <c r="T687">
        <v>1</v>
      </c>
      <c r="U687">
        <v>2018</v>
      </c>
      <c r="V687">
        <v>3</v>
      </c>
      <c r="W687">
        <v>19</v>
      </c>
      <c r="X687">
        <f>IF(OR(Main!$U687=0,
       Main!$V687=0,
       Main!$W687=0),
   "",
   DATE(Main!$U687,
        Main!$V687,
        Main!$W687)
)</f>
        <v>43178</v>
      </c>
      <c r="Y687">
        <f>Table1[[#This Row],[Average_Cost_for_two]]*VLOOKUP(Table1[[#This Row],[Currency]],currency!$A$2:$B$10,2,FALSE)</f>
        <v>3.6</v>
      </c>
      <c r="Z687" t="str">
        <f>VLOOKUP(C687,country!A:B,2,FALSE)</f>
        <v>India</v>
      </c>
      <c r="AA687">
        <f t="shared" si="10"/>
        <v>1</v>
      </c>
    </row>
    <row r="688" spans="1:27" ht="15.75" customHeight="1" x14ac:dyDescent="0.25">
      <c r="A688">
        <v>18360957</v>
      </c>
      <c r="B688" t="s">
        <v>1662</v>
      </c>
      <c r="C688">
        <v>1</v>
      </c>
      <c r="D688" t="s">
        <v>23</v>
      </c>
      <c r="E688" t="s">
        <v>120</v>
      </c>
      <c r="F688" t="s">
        <v>119</v>
      </c>
      <c r="G688" t="s">
        <v>120</v>
      </c>
      <c r="H688">
        <v>0</v>
      </c>
      <c r="I688">
        <v>0</v>
      </c>
      <c r="J688" t="s">
        <v>562</v>
      </c>
      <c r="K688" t="s">
        <v>28</v>
      </c>
      <c r="L688" t="s">
        <v>29</v>
      </c>
      <c r="M688" t="s">
        <v>29</v>
      </c>
      <c r="N688" t="s">
        <v>29</v>
      </c>
      <c r="O688" t="s">
        <v>29</v>
      </c>
      <c r="P688">
        <v>1</v>
      </c>
      <c r="Q688">
        <v>0</v>
      </c>
      <c r="R688">
        <v>300</v>
      </c>
      <c r="S688" t="str">
        <f>IF(Table1[[#This Row],[Average_Cost_for_two]]&lt;500,"Low",IF(Table1[[#This Row],[Average_Cost_for_two]]&lt;=1500,"Medium","High"))</f>
        <v>Low</v>
      </c>
      <c r="T688">
        <v>1</v>
      </c>
      <c r="U688">
        <v>2012</v>
      </c>
      <c r="V688">
        <v>3</v>
      </c>
      <c r="W688">
        <v>23</v>
      </c>
      <c r="X688">
        <f>IF(OR(Main!$U688=0,
       Main!$V688=0,
       Main!$W688=0),
   "",
   DATE(Main!$U688,
        Main!$V688,
        Main!$W688)
)</f>
        <v>40991</v>
      </c>
      <c r="Y688">
        <f>Table1[[#This Row],[Average_Cost_for_two]]*VLOOKUP(Table1[[#This Row],[Currency]],currency!$A$2:$B$10,2,FALSE)</f>
        <v>3.6</v>
      </c>
      <c r="Z688" t="str">
        <f>VLOOKUP(C688,country!A:B,2,FALSE)</f>
        <v>India</v>
      </c>
      <c r="AA688">
        <f t="shared" si="10"/>
        <v>1</v>
      </c>
    </row>
    <row r="689" spans="1:27" ht="15.75" customHeight="1" x14ac:dyDescent="0.25">
      <c r="A689">
        <v>18474850</v>
      </c>
      <c r="B689" t="s">
        <v>1663</v>
      </c>
      <c r="C689">
        <v>1</v>
      </c>
      <c r="D689" t="s">
        <v>23</v>
      </c>
      <c r="E689" t="s">
        <v>1664</v>
      </c>
      <c r="F689" t="s">
        <v>98</v>
      </c>
      <c r="G689" t="s">
        <v>99</v>
      </c>
      <c r="H689">
        <v>0</v>
      </c>
      <c r="I689">
        <v>0</v>
      </c>
      <c r="J689" t="s">
        <v>1665</v>
      </c>
      <c r="K689" t="s">
        <v>28</v>
      </c>
      <c r="L689" t="s">
        <v>29</v>
      </c>
      <c r="M689" t="s">
        <v>29</v>
      </c>
      <c r="N689" t="s">
        <v>29</v>
      </c>
      <c r="O689" t="s">
        <v>29</v>
      </c>
      <c r="P689">
        <v>1</v>
      </c>
      <c r="Q689">
        <v>0</v>
      </c>
      <c r="R689">
        <v>150</v>
      </c>
      <c r="S689" t="str">
        <f>IF(Table1[[#This Row],[Average_Cost_for_two]]&lt;500,"Low",IF(Table1[[#This Row],[Average_Cost_for_two]]&lt;=1500,"Medium","High"))</f>
        <v>Low</v>
      </c>
      <c r="T689">
        <v>1</v>
      </c>
      <c r="U689">
        <v>2018</v>
      </c>
      <c r="V689">
        <v>3</v>
      </c>
      <c r="W689">
        <v>1</v>
      </c>
      <c r="X689">
        <f>IF(OR(Main!$U689=0,
       Main!$V689=0,
       Main!$W689=0),
   "",
   DATE(Main!$U689,
        Main!$V689,
        Main!$W689)
)</f>
        <v>43160</v>
      </c>
      <c r="Y689">
        <f>Table1[[#This Row],[Average_Cost_for_two]]*VLOOKUP(Table1[[#This Row],[Currency]],currency!$A$2:$B$10,2,FALSE)</f>
        <v>1.8</v>
      </c>
      <c r="Z689" t="str">
        <f>VLOOKUP(C689,country!A:B,2,FALSE)</f>
        <v>India</v>
      </c>
      <c r="AA689">
        <f t="shared" si="10"/>
        <v>1</v>
      </c>
    </row>
    <row r="690" spans="1:27" ht="15.75" customHeight="1" x14ac:dyDescent="0.25">
      <c r="A690">
        <v>18469682</v>
      </c>
      <c r="B690" t="s">
        <v>1666</v>
      </c>
      <c r="C690">
        <v>1</v>
      </c>
      <c r="D690" t="s">
        <v>23</v>
      </c>
      <c r="E690" t="s">
        <v>1667</v>
      </c>
      <c r="F690" t="s">
        <v>327</v>
      </c>
      <c r="G690" t="s">
        <v>328</v>
      </c>
      <c r="H690">
        <v>0</v>
      </c>
      <c r="I690">
        <v>0</v>
      </c>
      <c r="J690" t="s">
        <v>1311</v>
      </c>
      <c r="K690" t="s">
        <v>28</v>
      </c>
      <c r="L690" t="s">
        <v>29</v>
      </c>
      <c r="M690" t="s">
        <v>29</v>
      </c>
      <c r="N690" t="s">
        <v>29</v>
      </c>
      <c r="O690" t="s">
        <v>29</v>
      </c>
      <c r="P690">
        <v>1</v>
      </c>
      <c r="Q690">
        <v>0</v>
      </c>
      <c r="R690">
        <v>300</v>
      </c>
      <c r="S690" t="str">
        <f>IF(Table1[[#This Row],[Average_Cost_for_two]]&lt;500,"Low",IF(Table1[[#This Row],[Average_Cost_for_two]]&lt;=1500,"Medium","High"))</f>
        <v>Low</v>
      </c>
      <c r="T690">
        <v>1</v>
      </c>
      <c r="U690">
        <v>2014</v>
      </c>
      <c r="V690">
        <v>2</v>
      </c>
      <c r="W690">
        <v>20</v>
      </c>
      <c r="X690">
        <f>IF(OR(Main!$U690=0,
       Main!$V690=0,
       Main!$W690=0),
   "",
   DATE(Main!$U690,
        Main!$V690,
        Main!$W690)
)</f>
        <v>41690</v>
      </c>
      <c r="Y690">
        <f>Table1[[#This Row],[Average_Cost_for_two]]*VLOOKUP(Table1[[#This Row],[Currency]],currency!$A$2:$B$10,2,FALSE)</f>
        <v>3.6</v>
      </c>
      <c r="Z690" t="str">
        <f>VLOOKUP(C690,country!A:B,2,FALSE)</f>
        <v>India</v>
      </c>
      <c r="AA690">
        <f t="shared" si="10"/>
        <v>1</v>
      </c>
    </row>
    <row r="691" spans="1:27" ht="15.75" customHeight="1" x14ac:dyDescent="0.25">
      <c r="A691">
        <v>18427222</v>
      </c>
      <c r="B691" t="s">
        <v>1668</v>
      </c>
      <c r="C691">
        <v>1</v>
      </c>
      <c r="D691" t="s">
        <v>23</v>
      </c>
      <c r="E691" t="s">
        <v>1669</v>
      </c>
      <c r="F691" t="s">
        <v>334</v>
      </c>
      <c r="G691" t="s">
        <v>335</v>
      </c>
      <c r="H691">
        <v>0</v>
      </c>
      <c r="I691">
        <v>0</v>
      </c>
      <c r="J691" t="s">
        <v>523</v>
      </c>
      <c r="K691" t="s">
        <v>28</v>
      </c>
      <c r="L691" t="s">
        <v>29</v>
      </c>
      <c r="M691" t="s">
        <v>29</v>
      </c>
      <c r="N691" t="s">
        <v>29</v>
      </c>
      <c r="O691" t="s">
        <v>29</v>
      </c>
      <c r="P691">
        <v>1</v>
      </c>
      <c r="Q691">
        <v>0</v>
      </c>
      <c r="R691">
        <v>300</v>
      </c>
      <c r="S691" t="str">
        <f>IF(Table1[[#This Row],[Average_Cost_for_two]]&lt;500,"Low",IF(Table1[[#This Row],[Average_Cost_for_two]]&lt;=1500,"Medium","High"))</f>
        <v>Low</v>
      </c>
      <c r="T691">
        <v>1</v>
      </c>
      <c r="U691">
        <v>2017</v>
      </c>
      <c r="V691">
        <v>2</v>
      </c>
      <c r="W691">
        <v>18</v>
      </c>
      <c r="X691">
        <f>IF(OR(Main!$U691=0,
       Main!$V691=0,
       Main!$W691=0),
   "",
   DATE(Main!$U691,
        Main!$V691,
        Main!$W691)
)</f>
        <v>42784</v>
      </c>
      <c r="Y691">
        <f>Table1[[#This Row],[Average_Cost_for_two]]*VLOOKUP(Table1[[#This Row],[Currency]],currency!$A$2:$B$10,2,FALSE)</f>
        <v>3.6</v>
      </c>
      <c r="Z691" t="str">
        <f>VLOOKUP(C691,country!A:B,2,FALSE)</f>
        <v>India</v>
      </c>
      <c r="AA691">
        <f t="shared" si="10"/>
        <v>1</v>
      </c>
    </row>
    <row r="692" spans="1:27" ht="15.75" customHeight="1" x14ac:dyDescent="0.25">
      <c r="A692">
        <v>18499482</v>
      </c>
      <c r="B692" t="s">
        <v>1670</v>
      </c>
      <c r="C692">
        <v>1</v>
      </c>
      <c r="D692" t="s">
        <v>23</v>
      </c>
      <c r="E692" t="s">
        <v>1671</v>
      </c>
      <c r="F692" t="s">
        <v>300</v>
      </c>
      <c r="G692" t="s">
        <v>301</v>
      </c>
      <c r="H692">
        <v>0</v>
      </c>
      <c r="I692">
        <v>0</v>
      </c>
      <c r="J692" t="s">
        <v>1672</v>
      </c>
      <c r="K692" t="s">
        <v>28</v>
      </c>
      <c r="L692" t="s">
        <v>29</v>
      </c>
      <c r="M692" t="s">
        <v>29</v>
      </c>
      <c r="N692" t="s">
        <v>29</v>
      </c>
      <c r="O692" t="s">
        <v>29</v>
      </c>
      <c r="P692">
        <v>2</v>
      </c>
      <c r="Q692">
        <v>0</v>
      </c>
      <c r="R692">
        <v>500</v>
      </c>
      <c r="S692" t="str">
        <f>IF(Table1[[#This Row],[Average_Cost_for_two]]&lt;500,"Low",IF(Table1[[#This Row],[Average_Cost_for_two]]&lt;=1500,"Medium","High"))</f>
        <v>Medium</v>
      </c>
      <c r="T692">
        <v>1</v>
      </c>
      <c r="U692">
        <v>2013</v>
      </c>
      <c r="V692">
        <v>2</v>
      </c>
      <c r="W692">
        <v>26</v>
      </c>
      <c r="X692">
        <f>IF(OR(Main!$U692=0,
       Main!$V692=0,
       Main!$W692=0),
   "",
   DATE(Main!$U692,
        Main!$V692,
        Main!$W692)
)</f>
        <v>41331</v>
      </c>
      <c r="Y692">
        <f>Table1[[#This Row],[Average_Cost_for_two]]*VLOOKUP(Table1[[#This Row],[Currency]],currency!$A$2:$B$10,2,FALSE)</f>
        <v>6</v>
      </c>
      <c r="Z692" t="str">
        <f>VLOOKUP(C692,country!A:B,2,FALSE)</f>
        <v>India</v>
      </c>
      <c r="AA692">
        <f t="shared" si="10"/>
        <v>1</v>
      </c>
    </row>
    <row r="693" spans="1:27" ht="15.75" customHeight="1" x14ac:dyDescent="0.25">
      <c r="A693">
        <v>18479003</v>
      </c>
      <c r="B693" t="s">
        <v>1673</v>
      </c>
      <c r="C693">
        <v>1</v>
      </c>
      <c r="D693" t="s">
        <v>23</v>
      </c>
      <c r="E693" t="s">
        <v>1674</v>
      </c>
      <c r="F693" t="s">
        <v>119</v>
      </c>
      <c r="G693" t="s">
        <v>120</v>
      </c>
      <c r="H693">
        <v>0</v>
      </c>
      <c r="I693">
        <v>0</v>
      </c>
      <c r="J693" t="s">
        <v>503</v>
      </c>
      <c r="K693" t="s">
        <v>28</v>
      </c>
      <c r="L693" t="s">
        <v>29</v>
      </c>
      <c r="M693" t="s">
        <v>29</v>
      </c>
      <c r="N693" t="s">
        <v>29</v>
      </c>
      <c r="O693" t="s">
        <v>29</v>
      </c>
      <c r="P693">
        <v>2</v>
      </c>
      <c r="Q693">
        <v>0</v>
      </c>
      <c r="R693">
        <v>550</v>
      </c>
      <c r="S693" t="str">
        <f>IF(Table1[[#This Row],[Average_Cost_for_two]]&lt;500,"Low",IF(Table1[[#This Row],[Average_Cost_for_two]]&lt;=1500,"Medium","High"))</f>
        <v>Medium</v>
      </c>
      <c r="T693">
        <v>1</v>
      </c>
      <c r="U693">
        <v>2013</v>
      </c>
      <c r="V693">
        <v>2</v>
      </c>
      <c r="W693">
        <v>11</v>
      </c>
      <c r="X693">
        <f>IF(OR(Main!$U693=0,
       Main!$V693=0,
       Main!$W693=0),
   "",
   DATE(Main!$U693,
        Main!$V693,
        Main!$W693)
)</f>
        <v>41316</v>
      </c>
      <c r="Y693">
        <f>Table1[[#This Row],[Average_Cost_for_two]]*VLOOKUP(Table1[[#This Row],[Currency]],currency!$A$2:$B$10,2,FALSE)</f>
        <v>6.6000000000000005</v>
      </c>
      <c r="Z693" t="str">
        <f>VLOOKUP(C693,country!A:B,2,FALSE)</f>
        <v>India</v>
      </c>
      <c r="AA693">
        <f t="shared" si="10"/>
        <v>1</v>
      </c>
    </row>
    <row r="694" spans="1:27" ht="15.75" customHeight="1" x14ac:dyDescent="0.25">
      <c r="A694">
        <v>18391689</v>
      </c>
      <c r="B694" t="s">
        <v>1675</v>
      </c>
      <c r="C694">
        <v>1</v>
      </c>
      <c r="D694" t="s">
        <v>23</v>
      </c>
      <c r="E694" t="s">
        <v>1676</v>
      </c>
      <c r="F694" t="s">
        <v>127</v>
      </c>
      <c r="G694" t="s">
        <v>128</v>
      </c>
      <c r="H694">
        <v>0</v>
      </c>
      <c r="I694">
        <v>0</v>
      </c>
      <c r="J694" t="s">
        <v>708</v>
      </c>
      <c r="K694" t="s">
        <v>28</v>
      </c>
      <c r="L694" t="s">
        <v>29</v>
      </c>
      <c r="M694" t="s">
        <v>29</v>
      </c>
      <c r="N694" t="s">
        <v>29</v>
      </c>
      <c r="O694" t="s">
        <v>29</v>
      </c>
      <c r="P694">
        <v>1</v>
      </c>
      <c r="Q694">
        <v>0</v>
      </c>
      <c r="R694">
        <v>250</v>
      </c>
      <c r="S694" t="str">
        <f>IF(Table1[[#This Row],[Average_Cost_for_two]]&lt;500,"Low",IF(Table1[[#This Row],[Average_Cost_for_two]]&lt;=1500,"Medium","High"))</f>
        <v>Low</v>
      </c>
      <c r="T694">
        <v>1</v>
      </c>
      <c r="U694">
        <v>2016</v>
      </c>
      <c r="V694">
        <v>2</v>
      </c>
      <c r="W694">
        <v>28</v>
      </c>
      <c r="X694">
        <f>IF(OR(Main!$U694=0,
       Main!$V694=0,
       Main!$W694=0),
   "",
   DATE(Main!$U694,
        Main!$V694,
        Main!$W694)
)</f>
        <v>42428</v>
      </c>
      <c r="Y694">
        <f>Table1[[#This Row],[Average_Cost_for_two]]*VLOOKUP(Table1[[#This Row],[Currency]],currency!$A$2:$B$10,2,FALSE)</f>
        <v>3</v>
      </c>
      <c r="Z694" t="str">
        <f>VLOOKUP(C694,country!A:B,2,FALSE)</f>
        <v>India</v>
      </c>
      <c r="AA694">
        <f t="shared" si="10"/>
        <v>1</v>
      </c>
    </row>
    <row r="695" spans="1:27" ht="15.75" customHeight="1" x14ac:dyDescent="0.25">
      <c r="A695">
        <v>18214206</v>
      </c>
      <c r="B695" t="s">
        <v>1677</v>
      </c>
      <c r="C695">
        <v>1</v>
      </c>
      <c r="D695" t="s">
        <v>23</v>
      </c>
      <c r="E695" t="s">
        <v>1678</v>
      </c>
      <c r="F695" t="s">
        <v>236</v>
      </c>
      <c r="G695" t="s">
        <v>235</v>
      </c>
      <c r="H695">
        <v>0</v>
      </c>
      <c r="I695">
        <v>0</v>
      </c>
      <c r="J695" t="s">
        <v>706</v>
      </c>
      <c r="K695" t="s">
        <v>28</v>
      </c>
      <c r="L695" t="s">
        <v>29</v>
      </c>
      <c r="M695" t="s">
        <v>29</v>
      </c>
      <c r="N695" t="s">
        <v>29</v>
      </c>
      <c r="O695" t="s">
        <v>29</v>
      </c>
      <c r="P695">
        <v>1</v>
      </c>
      <c r="Q695">
        <v>0</v>
      </c>
      <c r="R695">
        <v>300</v>
      </c>
      <c r="S695" t="str">
        <f>IF(Table1[[#This Row],[Average_Cost_for_two]]&lt;500,"Low",IF(Table1[[#This Row],[Average_Cost_for_two]]&lt;=1500,"Medium","High"))</f>
        <v>Low</v>
      </c>
      <c r="T695">
        <v>1</v>
      </c>
      <c r="U695">
        <v>2011</v>
      </c>
      <c r="V695">
        <v>2</v>
      </c>
      <c r="W695">
        <v>9</v>
      </c>
      <c r="X695">
        <f>IF(OR(Main!$U695=0,
       Main!$V695=0,
       Main!$W695=0),
   "",
   DATE(Main!$U695,
        Main!$V695,
        Main!$W695)
)</f>
        <v>40583</v>
      </c>
      <c r="Y695">
        <f>Table1[[#This Row],[Average_Cost_for_two]]*VLOOKUP(Table1[[#This Row],[Currency]],currency!$A$2:$B$10,2,FALSE)</f>
        <v>3.6</v>
      </c>
      <c r="Z695" t="str">
        <f>VLOOKUP(C695,country!A:B,2,FALSE)</f>
        <v>India</v>
      </c>
      <c r="AA695">
        <f t="shared" si="10"/>
        <v>1</v>
      </c>
    </row>
    <row r="696" spans="1:27" ht="15.75" customHeight="1" x14ac:dyDescent="0.25">
      <c r="A696">
        <v>18492527</v>
      </c>
      <c r="B696" t="s">
        <v>1679</v>
      </c>
      <c r="C696">
        <v>1</v>
      </c>
      <c r="D696" t="s">
        <v>23</v>
      </c>
      <c r="E696" t="s">
        <v>1680</v>
      </c>
      <c r="F696" t="s">
        <v>149</v>
      </c>
      <c r="G696" t="s">
        <v>150</v>
      </c>
      <c r="H696">
        <v>0</v>
      </c>
      <c r="I696">
        <v>0</v>
      </c>
      <c r="J696" t="s">
        <v>477</v>
      </c>
      <c r="K696" t="s">
        <v>28</v>
      </c>
      <c r="L696" t="s">
        <v>29</v>
      </c>
      <c r="M696" t="s">
        <v>29</v>
      </c>
      <c r="N696" t="s">
        <v>29</v>
      </c>
      <c r="O696" t="s">
        <v>29</v>
      </c>
      <c r="P696">
        <v>1</v>
      </c>
      <c r="Q696">
        <v>0</v>
      </c>
      <c r="R696">
        <v>400</v>
      </c>
      <c r="S696" t="str">
        <f>IF(Table1[[#This Row],[Average_Cost_for_two]]&lt;500,"Low",IF(Table1[[#This Row],[Average_Cost_for_two]]&lt;=1500,"Medium","High"))</f>
        <v>Low</v>
      </c>
      <c r="T696">
        <v>1</v>
      </c>
      <c r="U696">
        <v>2015</v>
      </c>
      <c r="V696">
        <v>1</v>
      </c>
      <c r="W696">
        <v>27</v>
      </c>
      <c r="X696">
        <f>IF(OR(Main!$U696=0,
       Main!$V696=0,
       Main!$W696=0),
   "",
   DATE(Main!$U696,
        Main!$V696,
        Main!$W696)
)</f>
        <v>42031</v>
      </c>
      <c r="Y696">
        <f>Table1[[#This Row],[Average_Cost_for_two]]*VLOOKUP(Table1[[#This Row],[Currency]],currency!$A$2:$B$10,2,FALSE)</f>
        <v>4.8</v>
      </c>
      <c r="Z696" t="str">
        <f>VLOOKUP(C696,country!A:B,2,FALSE)</f>
        <v>India</v>
      </c>
      <c r="AA696">
        <f t="shared" si="10"/>
        <v>1</v>
      </c>
    </row>
    <row r="697" spans="1:27" ht="15.75" customHeight="1" x14ac:dyDescent="0.25">
      <c r="A697">
        <v>18464687</v>
      </c>
      <c r="B697" t="s">
        <v>1681</v>
      </c>
      <c r="C697">
        <v>1</v>
      </c>
      <c r="D697" t="s">
        <v>23</v>
      </c>
      <c r="E697" t="s">
        <v>1682</v>
      </c>
      <c r="F697" t="s">
        <v>249</v>
      </c>
      <c r="G697" t="s">
        <v>250</v>
      </c>
      <c r="H697">
        <v>0</v>
      </c>
      <c r="I697">
        <v>0</v>
      </c>
      <c r="J697" t="s">
        <v>722</v>
      </c>
      <c r="K697" t="s">
        <v>28</v>
      </c>
      <c r="L697" t="s">
        <v>29</v>
      </c>
      <c r="M697" t="s">
        <v>29</v>
      </c>
      <c r="N697" t="s">
        <v>29</v>
      </c>
      <c r="O697" t="s">
        <v>29</v>
      </c>
      <c r="P697">
        <v>2</v>
      </c>
      <c r="Q697">
        <v>0</v>
      </c>
      <c r="R697">
        <v>500</v>
      </c>
      <c r="S697" t="str">
        <f>IF(Table1[[#This Row],[Average_Cost_for_two]]&lt;500,"Low",IF(Table1[[#This Row],[Average_Cost_for_two]]&lt;=1500,"Medium","High"))</f>
        <v>Medium</v>
      </c>
      <c r="T697">
        <v>1</v>
      </c>
      <c r="U697">
        <v>2015</v>
      </c>
      <c r="V697">
        <v>1</v>
      </c>
      <c r="W697">
        <v>3</v>
      </c>
      <c r="X697">
        <f>IF(OR(Main!$U697=0,
       Main!$V697=0,
       Main!$W697=0),
   "",
   DATE(Main!$U697,
        Main!$V697,
        Main!$W697)
)</f>
        <v>42007</v>
      </c>
      <c r="Y697">
        <f>Table1[[#This Row],[Average_Cost_for_two]]*VLOOKUP(Table1[[#This Row],[Currency]],currency!$A$2:$B$10,2,FALSE)</f>
        <v>6</v>
      </c>
      <c r="Z697" t="str">
        <f>VLOOKUP(C697,country!A:B,2,FALSE)</f>
        <v>India</v>
      </c>
      <c r="AA697">
        <f t="shared" si="10"/>
        <v>1</v>
      </c>
    </row>
    <row r="698" spans="1:27" ht="15.75" customHeight="1" x14ac:dyDescent="0.25">
      <c r="A698">
        <v>18493572</v>
      </c>
      <c r="B698" t="s">
        <v>1683</v>
      </c>
      <c r="C698">
        <v>1</v>
      </c>
      <c r="D698" t="s">
        <v>23</v>
      </c>
      <c r="E698" t="s">
        <v>1684</v>
      </c>
      <c r="F698" t="s">
        <v>249</v>
      </c>
      <c r="G698" t="s">
        <v>250</v>
      </c>
      <c r="H698">
        <v>0</v>
      </c>
      <c r="I698">
        <v>0</v>
      </c>
      <c r="J698" t="s">
        <v>1685</v>
      </c>
      <c r="K698" t="s">
        <v>28</v>
      </c>
      <c r="L698" t="s">
        <v>29</v>
      </c>
      <c r="M698" t="s">
        <v>29</v>
      </c>
      <c r="N698" t="s">
        <v>29</v>
      </c>
      <c r="O698" t="s">
        <v>29</v>
      </c>
      <c r="P698">
        <v>1</v>
      </c>
      <c r="Q698">
        <v>0</v>
      </c>
      <c r="R698">
        <v>350</v>
      </c>
      <c r="S698" t="str">
        <f>IF(Table1[[#This Row],[Average_Cost_for_two]]&lt;500,"Low",IF(Table1[[#This Row],[Average_Cost_for_two]]&lt;=1500,"Medium","High"))</f>
        <v>Low</v>
      </c>
      <c r="T698">
        <v>1</v>
      </c>
      <c r="U698">
        <v>2010</v>
      </c>
      <c r="V698">
        <v>1</v>
      </c>
      <c r="W698">
        <v>4</v>
      </c>
      <c r="X698">
        <f>IF(OR(Main!$U698=0,
       Main!$V698=0,
       Main!$W698=0),
   "",
   DATE(Main!$U698,
        Main!$V698,
        Main!$W698)
)</f>
        <v>40182</v>
      </c>
      <c r="Y698">
        <f>Table1[[#This Row],[Average_Cost_for_two]]*VLOOKUP(Table1[[#This Row],[Currency]],currency!$A$2:$B$10,2,FALSE)</f>
        <v>4.2</v>
      </c>
      <c r="Z698" t="str">
        <f>VLOOKUP(C698,country!A:B,2,FALSE)</f>
        <v>India</v>
      </c>
      <c r="AA698">
        <f t="shared" si="10"/>
        <v>1</v>
      </c>
    </row>
    <row r="699" spans="1:27" ht="15.75" customHeight="1" x14ac:dyDescent="0.25">
      <c r="A699">
        <v>18025119</v>
      </c>
      <c r="B699" t="s">
        <v>1686</v>
      </c>
      <c r="C699">
        <v>1</v>
      </c>
      <c r="D699" t="s">
        <v>23</v>
      </c>
      <c r="E699" t="s">
        <v>1687</v>
      </c>
      <c r="F699" t="s">
        <v>270</v>
      </c>
      <c r="G699" t="s">
        <v>271</v>
      </c>
      <c r="H699">
        <v>0</v>
      </c>
      <c r="I699">
        <v>0</v>
      </c>
      <c r="J699" t="s">
        <v>533</v>
      </c>
      <c r="K699" t="s">
        <v>28</v>
      </c>
      <c r="L699" t="s">
        <v>29</v>
      </c>
      <c r="M699" t="s">
        <v>29</v>
      </c>
      <c r="N699" t="s">
        <v>29</v>
      </c>
      <c r="O699" t="s">
        <v>29</v>
      </c>
      <c r="P699">
        <v>1</v>
      </c>
      <c r="Q699">
        <v>0</v>
      </c>
      <c r="R699">
        <v>300</v>
      </c>
      <c r="S699" t="str">
        <f>IF(Table1[[#This Row],[Average_Cost_for_two]]&lt;500,"Low",IF(Table1[[#This Row],[Average_Cost_for_two]]&lt;=1500,"Medium","High"))</f>
        <v>Low</v>
      </c>
      <c r="T699">
        <v>1</v>
      </c>
      <c r="U699">
        <v>2011</v>
      </c>
      <c r="V699">
        <v>1</v>
      </c>
      <c r="W699">
        <v>7</v>
      </c>
      <c r="X699">
        <f>IF(OR(Main!$U699=0,
       Main!$V699=0,
       Main!$W699=0),
   "",
   DATE(Main!$U699,
        Main!$V699,
        Main!$W699)
)</f>
        <v>40550</v>
      </c>
      <c r="Y699">
        <f>Table1[[#This Row],[Average_Cost_for_two]]*VLOOKUP(Table1[[#This Row],[Currency]],currency!$A$2:$B$10,2,FALSE)</f>
        <v>3.6</v>
      </c>
      <c r="Z699" t="str">
        <f>VLOOKUP(C699,country!A:B,2,FALSE)</f>
        <v>India</v>
      </c>
      <c r="AA699">
        <f t="shared" si="10"/>
        <v>1</v>
      </c>
    </row>
    <row r="700" spans="1:27" ht="15.75" customHeight="1" x14ac:dyDescent="0.25">
      <c r="A700">
        <v>18415363</v>
      </c>
      <c r="B700" t="s">
        <v>1688</v>
      </c>
      <c r="C700">
        <v>1</v>
      </c>
      <c r="D700" t="s">
        <v>23</v>
      </c>
      <c r="E700" t="s">
        <v>1689</v>
      </c>
      <c r="F700" t="s">
        <v>718</v>
      </c>
      <c r="G700" t="s">
        <v>719</v>
      </c>
      <c r="H700">
        <v>0</v>
      </c>
      <c r="I700">
        <v>0</v>
      </c>
      <c r="J700" t="s">
        <v>567</v>
      </c>
      <c r="K700" t="s">
        <v>28</v>
      </c>
      <c r="L700" t="s">
        <v>29</v>
      </c>
      <c r="M700" t="s">
        <v>29</v>
      </c>
      <c r="N700" t="s">
        <v>29</v>
      </c>
      <c r="O700" t="s">
        <v>29</v>
      </c>
      <c r="P700">
        <v>1</v>
      </c>
      <c r="Q700">
        <v>0</v>
      </c>
      <c r="R700">
        <v>200</v>
      </c>
      <c r="S700" t="str">
        <f>IF(Table1[[#This Row],[Average_Cost_for_two]]&lt;500,"Low",IF(Table1[[#This Row],[Average_Cost_for_two]]&lt;=1500,"Medium","High"))</f>
        <v>Low</v>
      </c>
      <c r="T700">
        <v>1</v>
      </c>
      <c r="U700">
        <v>2010</v>
      </c>
      <c r="V700">
        <v>1</v>
      </c>
      <c r="W700">
        <v>19</v>
      </c>
      <c r="X700">
        <f>IF(OR(Main!$U700=0,
       Main!$V700=0,
       Main!$W700=0),
   "",
   DATE(Main!$U700,
        Main!$V700,
        Main!$W700)
)</f>
        <v>40197</v>
      </c>
      <c r="Y700">
        <f>Table1[[#This Row],[Average_Cost_for_two]]*VLOOKUP(Table1[[#This Row],[Currency]],currency!$A$2:$B$10,2,FALSE)</f>
        <v>2.4</v>
      </c>
      <c r="Z700" t="str">
        <f>VLOOKUP(C700,country!A:B,2,FALSE)</f>
        <v>India</v>
      </c>
      <c r="AA700">
        <f t="shared" si="10"/>
        <v>1</v>
      </c>
    </row>
    <row r="701" spans="1:27" ht="15.75" customHeight="1" x14ac:dyDescent="0.25">
      <c r="A701">
        <v>18429388</v>
      </c>
      <c r="B701" t="s">
        <v>1690</v>
      </c>
      <c r="C701">
        <v>1</v>
      </c>
      <c r="D701" t="s">
        <v>23</v>
      </c>
      <c r="E701" t="s">
        <v>1691</v>
      </c>
      <c r="F701" t="s">
        <v>67</v>
      </c>
      <c r="G701" t="s">
        <v>68</v>
      </c>
      <c r="H701">
        <v>0</v>
      </c>
      <c r="I701">
        <v>0</v>
      </c>
      <c r="J701" t="s">
        <v>769</v>
      </c>
      <c r="K701" t="s">
        <v>28</v>
      </c>
      <c r="L701" t="s">
        <v>29</v>
      </c>
      <c r="M701" t="s">
        <v>29</v>
      </c>
      <c r="N701" t="s">
        <v>29</v>
      </c>
      <c r="O701" t="s">
        <v>29</v>
      </c>
      <c r="P701">
        <v>1</v>
      </c>
      <c r="Q701">
        <v>0</v>
      </c>
      <c r="R701">
        <v>200</v>
      </c>
      <c r="S701" t="str">
        <f>IF(Table1[[#This Row],[Average_Cost_for_two]]&lt;500,"Low",IF(Table1[[#This Row],[Average_Cost_for_two]]&lt;=1500,"Medium","High"))</f>
        <v>Low</v>
      </c>
      <c r="T701">
        <v>1</v>
      </c>
      <c r="U701">
        <v>2011</v>
      </c>
      <c r="V701">
        <v>1</v>
      </c>
      <c r="W701">
        <v>1</v>
      </c>
      <c r="X701">
        <f>IF(OR(Main!$U701=0,
       Main!$V701=0,
       Main!$W701=0),
   "",
   DATE(Main!$U701,
        Main!$V701,
        Main!$W701)
)</f>
        <v>40544</v>
      </c>
      <c r="Y701">
        <f>Table1[[#This Row],[Average_Cost_for_two]]*VLOOKUP(Table1[[#This Row],[Currency]],currency!$A$2:$B$10,2,FALSE)</f>
        <v>2.4</v>
      </c>
      <c r="Z701" t="str">
        <f>VLOOKUP(C701,country!A:B,2,FALSE)</f>
        <v>India</v>
      </c>
      <c r="AA701">
        <f t="shared" si="10"/>
        <v>1</v>
      </c>
    </row>
    <row r="702" spans="1:27" ht="15.75" customHeight="1" x14ac:dyDescent="0.25">
      <c r="A702">
        <v>18492957</v>
      </c>
      <c r="B702" t="s">
        <v>1692</v>
      </c>
      <c r="C702">
        <v>1</v>
      </c>
      <c r="D702" t="s">
        <v>23</v>
      </c>
      <c r="E702" t="s">
        <v>1693</v>
      </c>
      <c r="F702" t="s">
        <v>249</v>
      </c>
      <c r="G702" t="s">
        <v>250</v>
      </c>
      <c r="H702">
        <v>0</v>
      </c>
      <c r="I702">
        <v>0</v>
      </c>
      <c r="J702" t="s">
        <v>562</v>
      </c>
      <c r="K702" t="s">
        <v>28</v>
      </c>
      <c r="L702" t="s">
        <v>29</v>
      </c>
      <c r="M702" t="s">
        <v>29</v>
      </c>
      <c r="N702" t="s">
        <v>29</v>
      </c>
      <c r="O702" t="s">
        <v>29</v>
      </c>
      <c r="P702">
        <v>1</v>
      </c>
      <c r="Q702">
        <v>0</v>
      </c>
      <c r="R702">
        <v>350</v>
      </c>
      <c r="S702" t="str">
        <f>IF(Table1[[#This Row],[Average_Cost_for_two]]&lt;500,"Low",IF(Table1[[#This Row],[Average_Cost_for_two]]&lt;=1500,"Medium","High"))</f>
        <v>Low</v>
      </c>
      <c r="T702">
        <v>1</v>
      </c>
      <c r="U702">
        <v>2017</v>
      </c>
      <c r="V702">
        <v>12</v>
      </c>
      <c r="W702">
        <v>10</v>
      </c>
      <c r="X702">
        <f>IF(OR(Main!$U702=0,
       Main!$V702=0,
       Main!$W702=0),
   "",
   DATE(Main!$U702,
        Main!$V702,
        Main!$W702)
)</f>
        <v>43079</v>
      </c>
      <c r="Y702">
        <f>Table1[[#This Row],[Average_Cost_for_two]]*VLOOKUP(Table1[[#This Row],[Currency]],currency!$A$2:$B$10,2,FALSE)</f>
        <v>4.2</v>
      </c>
      <c r="Z702" t="str">
        <f>VLOOKUP(C702,country!A:B,2,FALSE)</f>
        <v>India</v>
      </c>
      <c r="AA702">
        <f t="shared" si="10"/>
        <v>4</v>
      </c>
    </row>
    <row r="703" spans="1:27" ht="15.75" customHeight="1" x14ac:dyDescent="0.25">
      <c r="A703">
        <v>18408033</v>
      </c>
      <c r="B703" t="s">
        <v>1694</v>
      </c>
      <c r="C703">
        <v>1</v>
      </c>
      <c r="D703" t="s">
        <v>23</v>
      </c>
      <c r="E703" t="s">
        <v>1695</v>
      </c>
      <c r="F703" t="s">
        <v>39</v>
      </c>
      <c r="G703" t="s">
        <v>40</v>
      </c>
      <c r="H703">
        <v>0</v>
      </c>
      <c r="I703">
        <v>0</v>
      </c>
      <c r="J703" t="s">
        <v>708</v>
      </c>
      <c r="K703" t="s">
        <v>28</v>
      </c>
      <c r="L703" t="s">
        <v>29</v>
      </c>
      <c r="M703" t="s">
        <v>29</v>
      </c>
      <c r="N703" t="s">
        <v>29</v>
      </c>
      <c r="O703" t="s">
        <v>29</v>
      </c>
      <c r="P703">
        <v>1</v>
      </c>
      <c r="Q703">
        <v>0</v>
      </c>
      <c r="R703">
        <v>150</v>
      </c>
      <c r="S703" t="str">
        <f>IF(Table1[[#This Row],[Average_Cost_for_two]]&lt;500,"Low",IF(Table1[[#This Row],[Average_Cost_for_two]]&lt;=1500,"Medium","High"))</f>
        <v>Low</v>
      </c>
      <c r="T703">
        <v>1</v>
      </c>
      <c r="U703">
        <v>2017</v>
      </c>
      <c r="V703">
        <v>12</v>
      </c>
      <c r="W703">
        <v>16</v>
      </c>
      <c r="X703">
        <f>IF(OR(Main!$U703=0,
       Main!$V703=0,
       Main!$W703=0),
   "",
   DATE(Main!$U703,
        Main!$V703,
        Main!$W703)
)</f>
        <v>43085</v>
      </c>
      <c r="Y703">
        <f>Table1[[#This Row],[Average_Cost_for_two]]*VLOOKUP(Table1[[#This Row],[Currency]],currency!$A$2:$B$10,2,FALSE)</f>
        <v>1.8</v>
      </c>
      <c r="Z703" t="str">
        <f>VLOOKUP(C703,country!A:B,2,FALSE)</f>
        <v>India</v>
      </c>
      <c r="AA703">
        <f t="shared" si="10"/>
        <v>4</v>
      </c>
    </row>
    <row r="704" spans="1:27" ht="15.75" customHeight="1" x14ac:dyDescent="0.25">
      <c r="A704">
        <v>18410370</v>
      </c>
      <c r="B704" t="s">
        <v>1696</v>
      </c>
      <c r="C704">
        <v>1</v>
      </c>
      <c r="D704" t="s">
        <v>23</v>
      </c>
      <c r="E704" t="s">
        <v>1697</v>
      </c>
      <c r="F704" t="s">
        <v>127</v>
      </c>
      <c r="G704" t="s">
        <v>128</v>
      </c>
      <c r="H704">
        <v>0</v>
      </c>
      <c r="I704">
        <v>0</v>
      </c>
      <c r="J704" t="s">
        <v>708</v>
      </c>
      <c r="K704" t="s">
        <v>28</v>
      </c>
      <c r="L704" t="s">
        <v>29</v>
      </c>
      <c r="M704" t="s">
        <v>29</v>
      </c>
      <c r="N704" t="s">
        <v>29</v>
      </c>
      <c r="O704" t="s">
        <v>29</v>
      </c>
      <c r="P704">
        <v>1</v>
      </c>
      <c r="Q704">
        <v>0</v>
      </c>
      <c r="R704">
        <v>100</v>
      </c>
      <c r="S704" t="str">
        <f>IF(Table1[[#This Row],[Average_Cost_for_two]]&lt;500,"Low",IF(Table1[[#This Row],[Average_Cost_for_two]]&lt;=1500,"Medium","High"))</f>
        <v>Low</v>
      </c>
      <c r="T704">
        <v>1</v>
      </c>
      <c r="U704">
        <v>2013</v>
      </c>
      <c r="V704">
        <v>12</v>
      </c>
      <c r="W704">
        <v>12</v>
      </c>
      <c r="X704">
        <f>IF(OR(Main!$U704=0,
       Main!$V704=0,
       Main!$W704=0),
   "",
   DATE(Main!$U704,
        Main!$V704,
        Main!$W704)
)</f>
        <v>41620</v>
      </c>
      <c r="Y704">
        <f>Table1[[#This Row],[Average_Cost_for_two]]*VLOOKUP(Table1[[#This Row],[Currency]],currency!$A$2:$B$10,2,FALSE)</f>
        <v>1.2</v>
      </c>
      <c r="Z704" t="str">
        <f>VLOOKUP(C704,country!A:B,2,FALSE)</f>
        <v>India</v>
      </c>
      <c r="AA704">
        <f t="shared" si="10"/>
        <v>4</v>
      </c>
    </row>
    <row r="705" spans="1:27" ht="15.75" customHeight="1" x14ac:dyDescent="0.25">
      <c r="A705">
        <v>18459030</v>
      </c>
      <c r="B705" t="s">
        <v>1698</v>
      </c>
      <c r="C705">
        <v>1</v>
      </c>
      <c r="D705" t="s">
        <v>23</v>
      </c>
      <c r="E705" t="s">
        <v>1699</v>
      </c>
      <c r="F705" t="s">
        <v>1700</v>
      </c>
      <c r="G705" t="s">
        <v>1701</v>
      </c>
      <c r="H705">
        <v>0</v>
      </c>
      <c r="I705">
        <v>0</v>
      </c>
      <c r="J705" t="s">
        <v>523</v>
      </c>
      <c r="K705" t="s">
        <v>28</v>
      </c>
      <c r="L705" t="s">
        <v>29</v>
      </c>
      <c r="M705" t="s">
        <v>29</v>
      </c>
      <c r="N705" t="s">
        <v>29</v>
      </c>
      <c r="O705" t="s">
        <v>29</v>
      </c>
      <c r="P705">
        <v>1</v>
      </c>
      <c r="Q705">
        <v>0</v>
      </c>
      <c r="R705">
        <v>200</v>
      </c>
      <c r="S705" t="str">
        <f>IF(Table1[[#This Row],[Average_Cost_for_two]]&lt;500,"Low",IF(Table1[[#This Row],[Average_Cost_for_two]]&lt;=1500,"Medium","High"))</f>
        <v>Low</v>
      </c>
      <c r="T705">
        <v>1</v>
      </c>
      <c r="U705">
        <v>2017</v>
      </c>
      <c r="V705">
        <v>12</v>
      </c>
      <c r="W705">
        <v>26</v>
      </c>
      <c r="X705">
        <f>IF(OR(Main!$U705=0,
       Main!$V705=0,
       Main!$W705=0),
   "",
   DATE(Main!$U705,
        Main!$V705,
        Main!$W705)
)</f>
        <v>43095</v>
      </c>
      <c r="Y705">
        <f>Table1[[#This Row],[Average_Cost_for_two]]*VLOOKUP(Table1[[#This Row],[Currency]],currency!$A$2:$B$10,2,FALSE)</f>
        <v>2.4</v>
      </c>
      <c r="Z705" t="str">
        <f>VLOOKUP(C705,country!A:B,2,FALSE)</f>
        <v>India</v>
      </c>
      <c r="AA705">
        <f t="shared" si="10"/>
        <v>4</v>
      </c>
    </row>
    <row r="706" spans="1:27" ht="15.75" customHeight="1" x14ac:dyDescent="0.25">
      <c r="A706">
        <v>18492083</v>
      </c>
      <c r="B706" t="s">
        <v>1702</v>
      </c>
      <c r="C706">
        <v>1</v>
      </c>
      <c r="D706" t="s">
        <v>23</v>
      </c>
      <c r="E706" t="s">
        <v>1703</v>
      </c>
      <c r="F706" t="s">
        <v>718</v>
      </c>
      <c r="G706" t="s">
        <v>719</v>
      </c>
      <c r="H706">
        <v>0</v>
      </c>
      <c r="I706">
        <v>0</v>
      </c>
      <c r="J706" t="s">
        <v>706</v>
      </c>
      <c r="K706" t="s">
        <v>28</v>
      </c>
      <c r="L706" t="s">
        <v>29</v>
      </c>
      <c r="M706" t="s">
        <v>29</v>
      </c>
      <c r="N706" t="s">
        <v>29</v>
      </c>
      <c r="O706" t="s">
        <v>29</v>
      </c>
      <c r="P706">
        <v>2</v>
      </c>
      <c r="Q706">
        <v>0</v>
      </c>
      <c r="R706">
        <v>600</v>
      </c>
      <c r="S706" t="str">
        <f>IF(Table1[[#This Row],[Average_Cost_for_two]]&lt;500,"Low",IF(Table1[[#This Row],[Average_Cost_for_two]]&lt;=1500,"Medium","High"))</f>
        <v>Medium</v>
      </c>
      <c r="T706">
        <v>1</v>
      </c>
      <c r="U706">
        <v>2010</v>
      </c>
      <c r="V706">
        <v>12</v>
      </c>
      <c r="W706">
        <v>26</v>
      </c>
      <c r="X706">
        <f>IF(OR(Main!$U706=0,
       Main!$V706=0,
       Main!$W706=0),
   "",
   DATE(Main!$U706,
        Main!$V706,
        Main!$W706)
)</f>
        <v>40538</v>
      </c>
      <c r="Y706">
        <f>Table1[[#This Row],[Average_Cost_for_two]]*VLOOKUP(Table1[[#This Row],[Currency]],currency!$A$2:$B$10,2,FALSE)</f>
        <v>7.2</v>
      </c>
      <c r="Z706" t="str">
        <f>VLOOKUP(C706,country!A:B,2,FALSE)</f>
        <v>India</v>
      </c>
      <c r="AA706">
        <f t="shared" ref="AA706:AA769" si="11">ROUNDUP(V706/3,0)</f>
        <v>4</v>
      </c>
    </row>
    <row r="707" spans="1:27" ht="15.75" customHeight="1" x14ac:dyDescent="0.25">
      <c r="A707">
        <v>18499026</v>
      </c>
      <c r="B707" t="s">
        <v>1704</v>
      </c>
      <c r="C707">
        <v>1</v>
      </c>
      <c r="D707" t="s">
        <v>23</v>
      </c>
      <c r="E707" t="s">
        <v>1705</v>
      </c>
      <c r="F707" t="s">
        <v>67</v>
      </c>
      <c r="G707" t="s">
        <v>68</v>
      </c>
      <c r="H707">
        <v>0</v>
      </c>
      <c r="I707">
        <v>0</v>
      </c>
      <c r="J707" t="s">
        <v>567</v>
      </c>
      <c r="K707" t="s">
        <v>28</v>
      </c>
      <c r="L707" t="s">
        <v>29</v>
      </c>
      <c r="M707" t="s">
        <v>29</v>
      </c>
      <c r="N707" t="s">
        <v>29</v>
      </c>
      <c r="O707" t="s">
        <v>29</v>
      </c>
      <c r="P707">
        <v>1</v>
      </c>
      <c r="Q707">
        <v>0</v>
      </c>
      <c r="R707">
        <v>300</v>
      </c>
      <c r="S707" t="str">
        <f>IF(Table1[[#This Row],[Average_Cost_for_two]]&lt;500,"Low",IF(Table1[[#This Row],[Average_Cost_for_two]]&lt;=1500,"Medium","High"))</f>
        <v>Low</v>
      </c>
      <c r="T707">
        <v>1</v>
      </c>
      <c r="U707">
        <v>2010</v>
      </c>
      <c r="V707">
        <v>12</v>
      </c>
      <c r="W707">
        <v>23</v>
      </c>
      <c r="X707">
        <f>IF(OR(Main!$U707=0,
       Main!$V707=0,
       Main!$W707=0),
   "",
   DATE(Main!$U707,
        Main!$V707,
        Main!$W707)
)</f>
        <v>40535</v>
      </c>
      <c r="Y707">
        <f>Table1[[#This Row],[Average_Cost_for_two]]*VLOOKUP(Table1[[#This Row],[Currency]],currency!$A$2:$B$10,2,FALSE)</f>
        <v>3.6</v>
      </c>
      <c r="Z707" t="str">
        <f>VLOOKUP(C707,country!A:B,2,FALSE)</f>
        <v>India</v>
      </c>
      <c r="AA707">
        <f t="shared" si="11"/>
        <v>4</v>
      </c>
    </row>
    <row r="708" spans="1:27" ht="15.75" customHeight="1" x14ac:dyDescent="0.25">
      <c r="A708">
        <v>18432652</v>
      </c>
      <c r="B708" t="s">
        <v>1706</v>
      </c>
      <c r="C708">
        <v>1</v>
      </c>
      <c r="D708" t="s">
        <v>23</v>
      </c>
      <c r="E708" t="s">
        <v>1707</v>
      </c>
      <c r="F708" t="s">
        <v>334</v>
      </c>
      <c r="G708" t="s">
        <v>335</v>
      </c>
      <c r="H708">
        <v>0</v>
      </c>
      <c r="I708">
        <v>0</v>
      </c>
      <c r="J708" t="s">
        <v>580</v>
      </c>
      <c r="K708" t="s">
        <v>28</v>
      </c>
      <c r="L708" t="s">
        <v>29</v>
      </c>
      <c r="M708" t="s">
        <v>29</v>
      </c>
      <c r="N708" t="s">
        <v>29</v>
      </c>
      <c r="O708" t="s">
        <v>29</v>
      </c>
      <c r="P708">
        <v>1</v>
      </c>
      <c r="Q708">
        <v>0</v>
      </c>
      <c r="R708">
        <v>400</v>
      </c>
      <c r="S708" t="str">
        <f>IF(Table1[[#This Row],[Average_Cost_for_two]]&lt;500,"Low",IF(Table1[[#This Row],[Average_Cost_for_two]]&lt;=1500,"Medium","High"))</f>
        <v>Low</v>
      </c>
      <c r="T708">
        <v>1</v>
      </c>
      <c r="U708">
        <v>2012</v>
      </c>
      <c r="V708">
        <v>11</v>
      </c>
      <c r="W708">
        <v>6</v>
      </c>
      <c r="X708">
        <f>IF(OR(Main!$U708=0,
       Main!$V708=0,
       Main!$W708=0),
   "",
   DATE(Main!$U708,
        Main!$V708,
        Main!$W708)
)</f>
        <v>41219</v>
      </c>
      <c r="Y708">
        <f>Table1[[#This Row],[Average_Cost_for_two]]*VLOOKUP(Table1[[#This Row],[Currency]],currency!$A$2:$B$10,2,FALSE)</f>
        <v>4.8</v>
      </c>
      <c r="Z708" t="str">
        <f>VLOOKUP(C708,country!A:B,2,FALSE)</f>
        <v>India</v>
      </c>
      <c r="AA708">
        <f t="shared" si="11"/>
        <v>4</v>
      </c>
    </row>
    <row r="709" spans="1:27" ht="15.75" customHeight="1" x14ac:dyDescent="0.25">
      <c r="A709">
        <v>18458659</v>
      </c>
      <c r="B709" t="s">
        <v>1708</v>
      </c>
      <c r="C709">
        <v>1</v>
      </c>
      <c r="D709" t="s">
        <v>23</v>
      </c>
      <c r="E709" t="s">
        <v>1709</v>
      </c>
      <c r="F709" t="s">
        <v>34</v>
      </c>
      <c r="G709" t="s">
        <v>35</v>
      </c>
      <c r="H709">
        <v>0</v>
      </c>
      <c r="I709">
        <v>0</v>
      </c>
      <c r="J709" t="s">
        <v>567</v>
      </c>
      <c r="K709" t="s">
        <v>28</v>
      </c>
      <c r="L709" t="s">
        <v>29</v>
      </c>
      <c r="M709" t="s">
        <v>29</v>
      </c>
      <c r="N709" t="s">
        <v>29</v>
      </c>
      <c r="O709" t="s">
        <v>29</v>
      </c>
      <c r="P709">
        <v>1</v>
      </c>
      <c r="Q709">
        <v>0</v>
      </c>
      <c r="R709">
        <v>400</v>
      </c>
      <c r="S709" t="str">
        <f>IF(Table1[[#This Row],[Average_Cost_for_two]]&lt;500,"Low",IF(Table1[[#This Row],[Average_Cost_for_two]]&lt;=1500,"Medium","High"))</f>
        <v>Low</v>
      </c>
      <c r="T709">
        <v>1</v>
      </c>
      <c r="U709">
        <v>2010</v>
      </c>
      <c r="V709">
        <v>11</v>
      </c>
      <c r="W709">
        <v>16</v>
      </c>
      <c r="X709">
        <f>IF(OR(Main!$U709=0,
       Main!$V709=0,
       Main!$W709=0),
   "",
   DATE(Main!$U709,
        Main!$V709,
        Main!$W709)
)</f>
        <v>40498</v>
      </c>
      <c r="Y709">
        <f>Table1[[#This Row],[Average_Cost_for_two]]*VLOOKUP(Table1[[#This Row],[Currency]],currency!$A$2:$B$10,2,FALSE)</f>
        <v>4.8</v>
      </c>
      <c r="Z709" t="str">
        <f>VLOOKUP(C709,country!A:B,2,FALSE)</f>
        <v>India</v>
      </c>
      <c r="AA709">
        <f t="shared" si="11"/>
        <v>4</v>
      </c>
    </row>
    <row r="710" spans="1:27" ht="15.75" customHeight="1" x14ac:dyDescent="0.25">
      <c r="A710">
        <v>18492652</v>
      </c>
      <c r="B710" t="s">
        <v>1710</v>
      </c>
      <c r="C710">
        <v>1</v>
      </c>
      <c r="D710" t="s">
        <v>23</v>
      </c>
      <c r="E710" t="s">
        <v>1711</v>
      </c>
      <c r="F710" t="s">
        <v>573</v>
      </c>
      <c r="G710" t="s">
        <v>574</v>
      </c>
      <c r="H710">
        <v>0</v>
      </c>
      <c r="I710">
        <v>0</v>
      </c>
      <c r="J710" t="s">
        <v>1054</v>
      </c>
      <c r="K710" t="s">
        <v>28</v>
      </c>
      <c r="L710" t="s">
        <v>29</v>
      </c>
      <c r="M710" t="s">
        <v>29</v>
      </c>
      <c r="N710" t="s">
        <v>29</v>
      </c>
      <c r="O710" t="s">
        <v>29</v>
      </c>
      <c r="P710">
        <v>1</v>
      </c>
      <c r="Q710">
        <v>0</v>
      </c>
      <c r="R710">
        <v>150</v>
      </c>
      <c r="S710" t="str">
        <f>IF(Table1[[#This Row],[Average_Cost_for_two]]&lt;500,"Low",IF(Table1[[#This Row],[Average_Cost_for_two]]&lt;=1500,"Medium","High"))</f>
        <v>Low</v>
      </c>
      <c r="T710">
        <v>1</v>
      </c>
      <c r="U710">
        <v>2015</v>
      </c>
      <c r="V710">
        <v>11</v>
      </c>
      <c r="W710">
        <v>20</v>
      </c>
      <c r="X710">
        <f>IF(OR(Main!$U710=0,
       Main!$V710=0,
       Main!$W710=0),
   "",
   DATE(Main!$U710,
        Main!$V710,
        Main!$W710)
)</f>
        <v>42328</v>
      </c>
      <c r="Y710">
        <f>Table1[[#This Row],[Average_Cost_for_two]]*VLOOKUP(Table1[[#This Row],[Currency]],currency!$A$2:$B$10,2,FALSE)</f>
        <v>1.8</v>
      </c>
      <c r="Z710" t="str">
        <f>VLOOKUP(C710,country!A:B,2,FALSE)</f>
        <v>India</v>
      </c>
      <c r="AA710">
        <f t="shared" si="11"/>
        <v>4</v>
      </c>
    </row>
    <row r="711" spans="1:27" ht="15.75" customHeight="1" x14ac:dyDescent="0.25">
      <c r="A711">
        <v>18471314</v>
      </c>
      <c r="B711" t="s">
        <v>1712</v>
      </c>
      <c r="C711">
        <v>1</v>
      </c>
      <c r="D711" t="s">
        <v>23</v>
      </c>
      <c r="E711" t="s">
        <v>244</v>
      </c>
      <c r="F711" t="s">
        <v>243</v>
      </c>
      <c r="G711" t="s">
        <v>244</v>
      </c>
      <c r="H711">
        <v>0</v>
      </c>
      <c r="I711">
        <v>0</v>
      </c>
      <c r="J711" t="s">
        <v>562</v>
      </c>
      <c r="K711" t="s">
        <v>28</v>
      </c>
      <c r="L711" t="s">
        <v>29</v>
      </c>
      <c r="M711" t="s">
        <v>29</v>
      </c>
      <c r="N711" t="s">
        <v>29</v>
      </c>
      <c r="O711" t="s">
        <v>29</v>
      </c>
      <c r="P711">
        <v>2</v>
      </c>
      <c r="Q711">
        <v>0</v>
      </c>
      <c r="R711">
        <v>500</v>
      </c>
      <c r="S711" t="str">
        <f>IF(Table1[[#This Row],[Average_Cost_for_two]]&lt;500,"Low",IF(Table1[[#This Row],[Average_Cost_for_two]]&lt;=1500,"Medium","High"))</f>
        <v>Medium</v>
      </c>
      <c r="T711">
        <v>1</v>
      </c>
      <c r="U711">
        <v>2016</v>
      </c>
      <c r="V711">
        <v>10</v>
      </c>
      <c r="W711">
        <v>21</v>
      </c>
      <c r="X711">
        <f>IF(OR(Main!$U711=0,
       Main!$V711=0,
       Main!$W711=0),
   "",
   DATE(Main!$U711,
        Main!$V711,
        Main!$W711)
)</f>
        <v>42664</v>
      </c>
      <c r="Y711">
        <f>Table1[[#This Row],[Average_Cost_for_two]]*VLOOKUP(Table1[[#This Row],[Currency]],currency!$A$2:$B$10,2,FALSE)</f>
        <v>6</v>
      </c>
      <c r="Z711" t="str">
        <f>VLOOKUP(C711,country!A:B,2,FALSE)</f>
        <v>India</v>
      </c>
      <c r="AA711">
        <f t="shared" si="11"/>
        <v>4</v>
      </c>
    </row>
    <row r="712" spans="1:27" ht="15.75" customHeight="1" x14ac:dyDescent="0.25">
      <c r="A712">
        <v>18489526</v>
      </c>
      <c r="B712" t="s">
        <v>1713</v>
      </c>
      <c r="C712">
        <v>1</v>
      </c>
      <c r="D712" t="s">
        <v>23</v>
      </c>
      <c r="E712" t="s">
        <v>1714</v>
      </c>
      <c r="F712" t="s">
        <v>119</v>
      </c>
      <c r="G712" t="s">
        <v>120</v>
      </c>
      <c r="H712">
        <v>0</v>
      </c>
      <c r="I712">
        <v>0</v>
      </c>
      <c r="J712" t="s">
        <v>523</v>
      </c>
      <c r="K712" t="s">
        <v>28</v>
      </c>
      <c r="L712" t="s">
        <v>29</v>
      </c>
      <c r="M712" t="s">
        <v>29</v>
      </c>
      <c r="N712" t="s">
        <v>29</v>
      </c>
      <c r="O712" t="s">
        <v>29</v>
      </c>
      <c r="P712">
        <v>1</v>
      </c>
      <c r="Q712">
        <v>0</v>
      </c>
      <c r="R712">
        <v>300</v>
      </c>
      <c r="S712" t="str">
        <f>IF(Table1[[#This Row],[Average_Cost_for_two]]&lt;500,"Low",IF(Table1[[#This Row],[Average_Cost_for_two]]&lt;=1500,"Medium","High"))</f>
        <v>Low</v>
      </c>
      <c r="T712">
        <v>1</v>
      </c>
      <c r="U712">
        <v>2018</v>
      </c>
      <c r="V712">
        <v>10</v>
      </c>
      <c r="W712">
        <v>25</v>
      </c>
      <c r="X712">
        <f>IF(OR(Main!$U712=0,
       Main!$V712=0,
       Main!$W712=0),
   "",
   DATE(Main!$U712,
        Main!$V712,
        Main!$W712)
)</f>
        <v>43398</v>
      </c>
      <c r="Y712">
        <f>Table1[[#This Row],[Average_Cost_for_two]]*VLOOKUP(Table1[[#This Row],[Currency]],currency!$A$2:$B$10,2,FALSE)</f>
        <v>3.6</v>
      </c>
      <c r="Z712" t="str">
        <f>VLOOKUP(C712,country!A:B,2,FALSE)</f>
        <v>India</v>
      </c>
      <c r="AA712">
        <f t="shared" si="11"/>
        <v>4</v>
      </c>
    </row>
    <row r="713" spans="1:27" ht="15.75" customHeight="1" x14ac:dyDescent="0.25">
      <c r="A713">
        <v>18382047</v>
      </c>
      <c r="B713" t="s">
        <v>1715</v>
      </c>
      <c r="C713">
        <v>1</v>
      </c>
      <c r="D713" t="s">
        <v>23</v>
      </c>
      <c r="E713" t="s">
        <v>1716</v>
      </c>
      <c r="F713" t="s">
        <v>229</v>
      </c>
      <c r="G713" t="s">
        <v>230</v>
      </c>
      <c r="H713">
        <v>0</v>
      </c>
      <c r="I713">
        <v>0</v>
      </c>
      <c r="J713" t="s">
        <v>533</v>
      </c>
      <c r="K713" t="s">
        <v>28</v>
      </c>
      <c r="L713" t="s">
        <v>29</v>
      </c>
      <c r="M713" t="s">
        <v>29</v>
      </c>
      <c r="N713" t="s">
        <v>29</v>
      </c>
      <c r="O713" t="s">
        <v>29</v>
      </c>
      <c r="P713">
        <v>1</v>
      </c>
      <c r="Q713">
        <v>0</v>
      </c>
      <c r="R713">
        <v>400</v>
      </c>
      <c r="S713" t="str">
        <f>IF(Table1[[#This Row],[Average_Cost_for_two]]&lt;500,"Low",IF(Table1[[#This Row],[Average_Cost_for_two]]&lt;=1500,"Medium","High"))</f>
        <v>Low</v>
      </c>
      <c r="T713">
        <v>1</v>
      </c>
      <c r="U713">
        <v>2014</v>
      </c>
      <c r="V713">
        <v>10</v>
      </c>
      <c r="W713">
        <v>2</v>
      </c>
      <c r="X713">
        <f>IF(OR(Main!$U713=0,
       Main!$V713=0,
       Main!$W713=0),
   "",
   DATE(Main!$U713,
        Main!$V713,
        Main!$W713)
)</f>
        <v>41914</v>
      </c>
      <c r="Y713">
        <f>Table1[[#This Row],[Average_Cost_for_two]]*VLOOKUP(Table1[[#This Row],[Currency]],currency!$A$2:$B$10,2,FALSE)</f>
        <v>4.8</v>
      </c>
      <c r="Z713" t="str">
        <f>VLOOKUP(C713,country!A:B,2,FALSE)</f>
        <v>India</v>
      </c>
      <c r="AA713">
        <f t="shared" si="11"/>
        <v>4</v>
      </c>
    </row>
    <row r="714" spans="1:27" ht="15.75" customHeight="1" x14ac:dyDescent="0.25">
      <c r="A714">
        <v>18441532</v>
      </c>
      <c r="B714" t="s">
        <v>1717</v>
      </c>
      <c r="C714">
        <v>1</v>
      </c>
      <c r="D714" t="s">
        <v>23</v>
      </c>
      <c r="E714" t="s">
        <v>1718</v>
      </c>
      <c r="F714" t="s">
        <v>209</v>
      </c>
      <c r="G714" t="s">
        <v>208</v>
      </c>
      <c r="H714">
        <v>0</v>
      </c>
      <c r="I714">
        <v>0</v>
      </c>
      <c r="J714" t="s">
        <v>480</v>
      </c>
      <c r="K714" t="s">
        <v>28</v>
      </c>
      <c r="L714" t="s">
        <v>36</v>
      </c>
      <c r="M714" t="s">
        <v>29</v>
      </c>
      <c r="N714" t="s">
        <v>29</v>
      </c>
      <c r="O714" t="s">
        <v>29</v>
      </c>
      <c r="P714">
        <v>2</v>
      </c>
      <c r="Q714">
        <v>0</v>
      </c>
      <c r="R714">
        <v>800</v>
      </c>
      <c r="S714" t="str">
        <f>IF(Table1[[#This Row],[Average_Cost_for_two]]&lt;500,"Low",IF(Table1[[#This Row],[Average_Cost_for_two]]&lt;=1500,"Medium","High"))</f>
        <v>Medium</v>
      </c>
      <c r="T714">
        <v>1</v>
      </c>
      <c r="U714">
        <v>2010</v>
      </c>
      <c r="V714">
        <v>10</v>
      </c>
      <c r="W714">
        <v>2</v>
      </c>
      <c r="X714">
        <f>IF(OR(Main!$U714=0,
       Main!$V714=0,
       Main!$W714=0),
   "",
   DATE(Main!$U714,
        Main!$V714,
        Main!$W714)
)</f>
        <v>40453</v>
      </c>
      <c r="Y714">
        <f>Table1[[#This Row],[Average_Cost_for_two]]*VLOOKUP(Table1[[#This Row],[Currency]],currency!$A$2:$B$10,2,FALSE)</f>
        <v>9.6</v>
      </c>
      <c r="Z714" t="str">
        <f>VLOOKUP(C714,country!A:B,2,FALSE)</f>
        <v>India</v>
      </c>
      <c r="AA714">
        <f t="shared" si="11"/>
        <v>4</v>
      </c>
    </row>
    <row r="715" spans="1:27" ht="15.75" customHeight="1" x14ac:dyDescent="0.25">
      <c r="A715">
        <v>18472660</v>
      </c>
      <c r="B715" t="s">
        <v>1719</v>
      </c>
      <c r="C715">
        <v>1</v>
      </c>
      <c r="D715" t="s">
        <v>23</v>
      </c>
      <c r="E715" t="s">
        <v>1720</v>
      </c>
      <c r="F715" t="s">
        <v>209</v>
      </c>
      <c r="G715" t="s">
        <v>208</v>
      </c>
      <c r="H715">
        <v>0</v>
      </c>
      <c r="I715">
        <v>0</v>
      </c>
      <c r="J715" t="s">
        <v>580</v>
      </c>
      <c r="K715" t="s">
        <v>28</v>
      </c>
      <c r="L715" t="s">
        <v>29</v>
      </c>
      <c r="M715" t="s">
        <v>29</v>
      </c>
      <c r="N715" t="s">
        <v>29</v>
      </c>
      <c r="O715" t="s">
        <v>29</v>
      </c>
      <c r="P715">
        <v>1</v>
      </c>
      <c r="Q715">
        <v>0</v>
      </c>
      <c r="R715">
        <v>150</v>
      </c>
      <c r="S715" t="str">
        <f>IF(Table1[[#This Row],[Average_Cost_for_two]]&lt;500,"Low",IF(Table1[[#This Row],[Average_Cost_for_two]]&lt;=1500,"Medium","High"))</f>
        <v>Low</v>
      </c>
      <c r="T715">
        <v>1</v>
      </c>
      <c r="U715">
        <v>2014</v>
      </c>
      <c r="V715">
        <v>10</v>
      </c>
      <c r="W715">
        <v>21</v>
      </c>
      <c r="X715">
        <f>IF(OR(Main!$U715=0,
       Main!$V715=0,
       Main!$W715=0),
   "",
   DATE(Main!$U715,
        Main!$V715,
        Main!$W715)
)</f>
        <v>41933</v>
      </c>
      <c r="Y715">
        <f>Table1[[#This Row],[Average_Cost_for_two]]*VLOOKUP(Table1[[#This Row],[Currency]],currency!$A$2:$B$10,2,FALSE)</f>
        <v>1.8</v>
      </c>
      <c r="Z715" t="str">
        <f>VLOOKUP(C715,country!A:B,2,FALSE)</f>
        <v>India</v>
      </c>
      <c r="AA715">
        <f t="shared" si="11"/>
        <v>4</v>
      </c>
    </row>
    <row r="716" spans="1:27" ht="15.75" customHeight="1" x14ac:dyDescent="0.25">
      <c r="A716">
        <v>18396190</v>
      </c>
      <c r="B716" t="s">
        <v>1721</v>
      </c>
      <c r="C716">
        <v>1</v>
      </c>
      <c r="D716" t="s">
        <v>23</v>
      </c>
      <c r="E716" t="s">
        <v>1722</v>
      </c>
      <c r="F716" t="s">
        <v>67</v>
      </c>
      <c r="G716" t="s">
        <v>68</v>
      </c>
      <c r="H716">
        <v>0</v>
      </c>
      <c r="I716">
        <v>0</v>
      </c>
      <c r="J716" t="s">
        <v>580</v>
      </c>
      <c r="K716" t="s">
        <v>28</v>
      </c>
      <c r="L716" t="s">
        <v>29</v>
      </c>
      <c r="M716" t="s">
        <v>29</v>
      </c>
      <c r="N716" t="s">
        <v>29</v>
      </c>
      <c r="O716" t="s">
        <v>29</v>
      </c>
      <c r="P716">
        <v>1</v>
      </c>
      <c r="Q716">
        <v>0</v>
      </c>
      <c r="R716">
        <v>400</v>
      </c>
      <c r="S716" t="str">
        <f>IF(Table1[[#This Row],[Average_Cost_for_two]]&lt;500,"Low",IF(Table1[[#This Row],[Average_Cost_for_two]]&lt;=1500,"Medium","High"))</f>
        <v>Low</v>
      </c>
      <c r="T716">
        <v>1</v>
      </c>
      <c r="U716">
        <v>2018</v>
      </c>
      <c r="V716">
        <v>10</v>
      </c>
      <c r="W716">
        <v>16</v>
      </c>
      <c r="X716">
        <f>IF(OR(Main!$U716=0,
       Main!$V716=0,
       Main!$W716=0),
   "",
   DATE(Main!$U716,
        Main!$V716,
        Main!$W716)
)</f>
        <v>43389</v>
      </c>
      <c r="Y716">
        <f>Table1[[#This Row],[Average_Cost_for_two]]*VLOOKUP(Table1[[#This Row],[Currency]],currency!$A$2:$B$10,2,FALSE)</f>
        <v>4.8</v>
      </c>
      <c r="Z716" t="str">
        <f>VLOOKUP(C716,country!A:B,2,FALSE)</f>
        <v>India</v>
      </c>
      <c r="AA716">
        <f t="shared" si="11"/>
        <v>4</v>
      </c>
    </row>
    <row r="717" spans="1:27" ht="15.75" customHeight="1" x14ac:dyDescent="0.25">
      <c r="A717">
        <v>313304</v>
      </c>
      <c r="B717" t="s">
        <v>1723</v>
      </c>
      <c r="C717">
        <v>1</v>
      </c>
      <c r="D717" t="s">
        <v>23</v>
      </c>
      <c r="E717" t="s">
        <v>1724</v>
      </c>
      <c r="F717" t="s">
        <v>1725</v>
      </c>
      <c r="G717" t="s">
        <v>1726</v>
      </c>
      <c r="H717">
        <v>77.194528899999995</v>
      </c>
      <c r="I717">
        <v>28.554171100000001</v>
      </c>
      <c r="J717" t="s">
        <v>1727</v>
      </c>
      <c r="K717" t="s">
        <v>28</v>
      </c>
      <c r="L717" t="s">
        <v>29</v>
      </c>
      <c r="M717" t="s">
        <v>36</v>
      </c>
      <c r="N717" t="s">
        <v>36</v>
      </c>
      <c r="O717" t="s">
        <v>29</v>
      </c>
      <c r="P717">
        <v>1</v>
      </c>
      <c r="Q717">
        <v>454</v>
      </c>
      <c r="R717">
        <v>400</v>
      </c>
      <c r="S717" t="str">
        <f>IF(Table1[[#This Row],[Average_Cost_for_two]]&lt;500,"Low",IF(Table1[[#This Row],[Average_Cost_for_two]]&lt;=1500,"Medium","High"))</f>
        <v>Low</v>
      </c>
      <c r="T717">
        <v>3.9</v>
      </c>
      <c r="U717">
        <v>2016</v>
      </c>
      <c r="V717">
        <v>9</v>
      </c>
      <c r="W717">
        <v>21</v>
      </c>
      <c r="X717">
        <f>IF(OR(Main!$U717=0,
       Main!$V717=0,
       Main!$W717=0),
   "",
   DATE(Main!$U717,
        Main!$V717,
        Main!$W717)
)</f>
        <v>42634</v>
      </c>
      <c r="Y717">
        <f>Table1[[#This Row],[Average_Cost_for_two]]*VLOOKUP(Table1[[#This Row],[Currency]],currency!$A$2:$B$10,2,FALSE)</f>
        <v>4.8</v>
      </c>
      <c r="Z717" t="str">
        <f>VLOOKUP(C717,country!A:B,2,FALSE)</f>
        <v>India</v>
      </c>
      <c r="AA717">
        <f t="shared" si="11"/>
        <v>3</v>
      </c>
    </row>
    <row r="718" spans="1:27" ht="15.75" customHeight="1" x14ac:dyDescent="0.25">
      <c r="A718">
        <v>18358184</v>
      </c>
      <c r="B718" t="s">
        <v>1728</v>
      </c>
      <c r="C718">
        <v>1</v>
      </c>
      <c r="D718" t="s">
        <v>23</v>
      </c>
      <c r="E718" t="s">
        <v>1729</v>
      </c>
      <c r="F718" t="s">
        <v>98</v>
      </c>
      <c r="G718" t="s">
        <v>99</v>
      </c>
      <c r="H718">
        <v>77.136724000000001</v>
      </c>
      <c r="I718">
        <v>28.628252799999999</v>
      </c>
      <c r="J718" t="s">
        <v>477</v>
      </c>
      <c r="K718" t="s">
        <v>28</v>
      </c>
      <c r="L718" t="s">
        <v>29</v>
      </c>
      <c r="M718" t="s">
        <v>36</v>
      </c>
      <c r="N718" t="s">
        <v>36</v>
      </c>
      <c r="O718" t="s">
        <v>29</v>
      </c>
      <c r="P718">
        <v>2</v>
      </c>
      <c r="Q718">
        <v>23</v>
      </c>
      <c r="R718">
        <v>500</v>
      </c>
      <c r="S718" t="str">
        <f>IF(Table1[[#This Row],[Average_Cost_for_two]]&lt;500,"Low",IF(Table1[[#This Row],[Average_Cost_for_two]]&lt;=1500,"Medium","High"))</f>
        <v>Medium</v>
      </c>
      <c r="T718">
        <v>3.4</v>
      </c>
      <c r="U718">
        <v>2015</v>
      </c>
      <c r="V718">
        <v>8</v>
      </c>
      <c r="W718">
        <v>20</v>
      </c>
      <c r="X718">
        <f>IF(OR(Main!$U718=0,
       Main!$V718=0,
       Main!$W718=0),
   "",
   DATE(Main!$U718,
        Main!$V718,
        Main!$W718)
)</f>
        <v>42236</v>
      </c>
      <c r="Y718">
        <f>Table1[[#This Row],[Average_Cost_for_two]]*VLOOKUP(Table1[[#This Row],[Currency]],currency!$A$2:$B$10,2,FALSE)</f>
        <v>6</v>
      </c>
      <c r="Z718" t="str">
        <f>VLOOKUP(C718,country!A:B,2,FALSE)</f>
        <v>India</v>
      </c>
      <c r="AA718">
        <f t="shared" si="11"/>
        <v>3</v>
      </c>
    </row>
    <row r="719" spans="1:27" ht="15.75" customHeight="1" x14ac:dyDescent="0.25">
      <c r="A719">
        <v>18238968</v>
      </c>
      <c r="B719" t="s">
        <v>1730</v>
      </c>
      <c r="C719">
        <v>1</v>
      </c>
      <c r="D719" t="s">
        <v>23</v>
      </c>
      <c r="E719" t="s">
        <v>1731</v>
      </c>
      <c r="F719" t="s">
        <v>1732</v>
      </c>
      <c r="G719" t="s">
        <v>1731</v>
      </c>
      <c r="H719">
        <v>77.0887484</v>
      </c>
      <c r="I719">
        <v>28.6202711</v>
      </c>
      <c r="J719" t="s">
        <v>480</v>
      </c>
      <c r="K719" t="s">
        <v>28</v>
      </c>
      <c r="L719" t="s">
        <v>29</v>
      </c>
      <c r="M719" t="s">
        <v>36</v>
      </c>
      <c r="N719" t="s">
        <v>36</v>
      </c>
      <c r="O719" t="s">
        <v>29</v>
      </c>
      <c r="P719">
        <v>2</v>
      </c>
      <c r="Q719">
        <v>102</v>
      </c>
      <c r="R719">
        <v>800</v>
      </c>
      <c r="S719" t="str">
        <f>IF(Table1[[#This Row],[Average_Cost_for_two]]&lt;500,"Low",IF(Table1[[#This Row],[Average_Cost_for_two]]&lt;=1500,"Medium","High"))</f>
        <v>Medium</v>
      </c>
      <c r="T719">
        <v>3.4</v>
      </c>
      <c r="U719">
        <v>2012</v>
      </c>
      <c r="V719">
        <v>5</v>
      </c>
      <c r="W719">
        <v>7</v>
      </c>
      <c r="X719">
        <f>IF(OR(Main!$U719=0,
       Main!$V719=0,
       Main!$W719=0),
   "",
   DATE(Main!$U719,
        Main!$V719,
        Main!$W719)
)</f>
        <v>41036</v>
      </c>
      <c r="Y719">
        <f>Table1[[#This Row],[Average_Cost_for_two]]*VLOOKUP(Table1[[#This Row],[Currency]],currency!$A$2:$B$10,2,FALSE)</f>
        <v>9.6</v>
      </c>
      <c r="Z719" t="str">
        <f>VLOOKUP(C719,country!A:B,2,FALSE)</f>
        <v>India</v>
      </c>
      <c r="AA719">
        <f t="shared" si="11"/>
        <v>2</v>
      </c>
    </row>
    <row r="720" spans="1:27" ht="15.75" customHeight="1" x14ac:dyDescent="0.25">
      <c r="A720">
        <v>18458347</v>
      </c>
      <c r="B720" t="s">
        <v>1733</v>
      </c>
      <c r="C720">
        <v>1</v>
      </c>
      <c r="D720" t="s">
        <v>23</v>
      </c>
      <c r="E720" t="s">
        <v>1734</v>
      </c>
      <c r="F720" t="s">
        <v>654</v>
      </c>
      <c r="G720" t="s">
        <v>655</v>
      </c>
      <c r="H720">
        <v>77.20392846</v>
      </c>
      <c r="I720">
        <v>28.68086237</v>
      </c>
      <c r="J720" t="s">
        <v>1735</v>
      </c>
      <c r="K720" t="s">
        <v>28</v>
      </c>
      <c r="L720" t="s">
        <v>29</v>
      </c>
      <c r="M720" t="s">
        <v>36</v>
      </c>
      <c r="N720" t="s">
        <v>36</v>
      </c>
      <c r="O720" t="s">
        <v>29</v>
      </c>
      <c r="P720">
        <v>2</v>
      </c>
      <c r="Q720">
        <v>41</v>
      </c>
      <c r="R720">
        <v>950</v>
      </c>
      <c r="S720" t="str">
        <f>IF(Table1[[#This Row],[Average_Cost_for_two]]&lt;500,"Low",IF(Table1[[#This Row],[Average_Cost_for_two]]&lt;=1500,"Medium","High"))</f>
        <v>Medium</v>
      </c>
      <c r="T720">
        <v>3.8</v>
      </c>
      <c r="U720">
        <v>2018</v>
      </c>
      <c r="V720">
        <v>5</v>
      </c>
      <c r="W720">
        <v>7</v>
      </c>
      <c r="X720">
        <f>IF(OR(Main!$U720=0,
       Main!$V720=0,
       Main!$W720=0),
   "",
   DATE(Main!$U720,
        Main!$V720,
        Main!$W720)
)</f>
        <v>43227</v>
      </c>
      <c r="Y720">
        <f>Table1[[#This Row],[Average_Cost_for_two]]*VLOOKUP(Table1[[#This Row],[Currency]],currency!$A$2:$B$10,2,FALSE)</f>
        <v>11.4</v>
      </c>
      <c r="Z720" t="str">
        <f>VLOOKUP(C720,country!A:B,2,FALSE)</f>
        <v>India</v>
      </c>
      <c r="AA720">
        <f t="shared" si="11"/>
        <v>2</v>
      </c>
    </row>
    <row r="721" spans="1:27" ht="15.75" customHeight="1" x14ac:dyDescent="0.25">
      <c r="A721">
        <v>308156</v>
      </c>
      <c r="B721" t="s">
        <v>1736</v>
      </c>
      <c r="C721">
        <v>1</v>
      </c>
      <c r="D721" t="s">
        <v>23</v>
      </c>
      <c r="E721" t="s">
        <v>1737</v>
      </c>
      <c r="F721" t="s">
        <v>1738</v>
      </c>
      <c r="G721" t="s">
        <v>1739</v>
      </c>
      <c r="H721">
        <v>77.143890299999995</v>
      </c>
      <c r="I721">
        <v>28.6521954</v>
      </c>
      <c r="J721" t="s">
        <v>1740</v>
      </c>
      <c r="K721" t="s">
        <v>28</v>
      </c>
      <c r="L721" t="s">
        <v>29</v>
      </c>
      <c r="M721" t="s">
        <v>36</v>
      </c>
      <c r="N721" t="s">
        <v>36</v>
      </c>
      <c r="O721" t="s">
        <v>29</v>
      </c>
      <c r="P721">
        <v>2</v>
      </c>
      <c r="Q721">
        <v>46</v>
      </c>
      <c r="R721">
        <v>550</v>
      </c>
      <c r="S721" t="str">
        <f>IF(Table1[[#This Row],[Average_Cost_for_two]]&lt;500,"Low",IF(Table1[[#This Row],[Average_Cost_for_two]]&lt;=1500,"Medium","High"))</f>
        <v>Medium</v>
      </c>
      <c r="T721">
        <v>2.7</v>
      </c>
      <c r="U721">
        <v>2016</v>
      </c>
      <c r="V721">
        <v>5</v>
      </c>
      <c r="W721">
        <v>17</v>
      </c>
      <c r="X721">
        <f>IF(OR(Main!$U721=0,
       Main!$V721=0,
       Main!$W721=0),
   "",
   DATE(Main!$U721,
        Main!$V721,
        Main!$W721)
)</f>
        <v>42507</v>
      </c>
      <c r="Y721">
        <f>Table1[[#This Row],[Average_Cost_for_two]]*VLOOKUP(Table1[[#This Row],[Currency]],currency!$A$2:$B$10,2,FALSE)</f>
        <v>6.6000000000000005</v>
      </c>
      <c r="Z721" t="str">
        <f>VLOOKUP(C721,country!A:B,2,FALSE)</f>
        <v>India</v>
      </c>
      <c r="AA721">
        <f t="shared" si="11"/>
        <v>2</v>
      </c>
    </row>
    <row r="722" spans="1:27" ht="15.75" customHeight="1" x14ac:dyDescent="0.25">
      <c r="A722">
        <v>309365</v>
      </c>
      <c r="B722" t="s">
        <v>1733</v>
      </c>
      <c r="C722">
        <v>1</v>
      </c>
      <c r="D722" t="s">
        <v>23</v>
      </c>
      <c r="E722" t="s">
        <v>64</v>
      </c>
      <c r="F722" t="s">
        <v>63</v>
      </c>
      <c r="G722" t="s">
        <v>64</v>
      </c>
      <c r="H722">
        <v>77.175630999999996</v>
      </c>
      <c r="I722">
        <v>28.567461000000002</v>
      </c>
      <c r="J722" t="s">
        <v>1735</v>
      </c>
      <c r="K722" t="s">
        <v>28</v>
      </c>
      <c r="L722" t="s">
        <v>29</v>
      </c>
      <c r="M722" t="s">
        <v>36</v>
      </c>
      <c r="N722" t="s">
        <v>36</v>
      </c>
      <c r="O722" t="s">
        <v>29</v>
      </c>
      <c r="P722">
        <v>2</v>
      </c>
      <c r="Q722">
        <v>447</v>
      </c>
      <c r="R722">
        <v>950</v>
      </c>
      <c r="S722" t="str">
        <f>IF(Table1[[#This Row],[Average_Cost_for_two]]&lt;500,"Low",IF(Table1[[#This Row],[Average_Cost_for_two]]&lt;=1500,"Medium","High"))</f>
        <v>Medium</v>
      </c>
      <c r="T722">
        <v>3.6</v>
      </c>
      <c r="U722">
        <v>2010</v>
      </c>
      <c r="V722">
        <v>5</v>
      </c>
      <c r="W722">
        <v>17</v>
      </c>
      <c r="X722">
        <f>IF(OR(Main!$U722=0,
       Main!$V722=0,
       Main!$W722=0),
   "",
   DATE(Main!$U722,
        Main!$V722,
        Main!$W722)
)</f>
        <v>40315</v>
      </c>
      <c r="Y722">
        <f>Table1[[#This Row],[Average_Cost_for_two]]*VLOOKUP(Table1[[#This Row],[Currency]],currency!$A$2:$B$10,2,FALSE)</f>
        <v>11.4</v>
      </c>
      <c r="Z722" t="str">
        <f>VLOOKUP(C722,country!A:B,2,FALSE)</f>
        <v>India</v>
      </c>
      <c r="AA722">
        <f t="shared" si="11"/>
        <v>2</v>
      </c>
    </row>
    <row r="723" spans="1:27" ht="15.75" customHeight="1" x14ac:dyDescent="0.25">
      <c r="A723">
        <v>310665</v>
      </c>
      <c r="B723" t="s">
        <v>1741</v>
      </c>
      <c r="C723">
        <v>1</v>
      </c>
      <c r="D723" t="s">
        <v>23</v>
      </c>
      <c r="E723" t="s">
        <v>1742</v>
      </c>
      <c r="F723" t="s">
        <v>1743</v>
      </c>
      <c r="G723" t="s">
        <v>1742</v>
      </c>
      <c r="H723">
        <v>77.209681900000007</v>
      </c>
      <c r="I723">
        <v>28.534082000000001</v>
      </c>
      <c r="J723" t="s">
        <v>503</v>
      </c>
      <c r="K723" t="s">
        <v>28</v>
      </c>
      <c r="L723" t="s">
        <v>29</v>
      </c>
      <c r="M723" t="s">
        <v>36</v>
      </c>
      <c r="N723" t="s">
        <v>36</v>
      </c>
      <c r="O723" t="s">
        <v>29</v>
      </c>
      <c r="P723">
        <v>2</v>
      </c>
      <c r="Q723">
        <v>485</v>
      </c>
      <c r="R723">
        <v>600</v>
      </c>
      <c r="S723" t="str">
        <f>IF(Table1[[#This Row],[Average_Cost_for_two]]&lt;500,"Low",IF(Table1[[#This Row],[Average_Cost_for_two]]&lt;=1500,"Medium","High"))</f>
        <v>Medium</v>
      </c>
      <c r="T723">
        <v>3.4</v>
      </c>
      <c r="U723">
        <v>2016</v>
      </c>
      <c r="V723">
        <v>4</v>
      </c>
      <c r="W723">
        <v>2</v>
      </c>
      <c r="X723">
        <f>IF(OR(Main!$U723=0,
       Main!$V723=0,
       Main!$W723=0),
   "",
   DATE(Main!$U723,
        Main!$V723,
        Main!$W723)
)</f>
        <v>42462</v>
      </c>
      <c r="Y723">
        <f>Table1[[#This Row],[Average_Cost_for_two]]*VLOOKUP(Table1[[#This Row],[Currency]],currency!$A$2:$B$10,2,FALSE)</f>
        <v>7.2</v>
      </c>
      <c r="Z723" t="str">
        <f>VLOOKUP(C723,country!A:B,2,FALSE)</f>
        <v>India</v>
      </c>
      <c r="AA723">
        <f t="shared" si="11"/>
        <v>2</v>
      </c>
    </row>
    <row r="724" spans="1:27" ht="15.75" customHeight="1" x14ac:dyDescent="0.25">
      <c r="A724">
        <v>311209</v>
      </c>
      <c r="B724" t="s">
        <v>1733</v>
      </c>
      <c r="C724">
        <v>1</v>
      </c>
      <c r="D724" t="s">
        <v>23</v>
      </c>
      <c r="E724" t="s">
        <v>115</v>
      </c>
      <c r="F724" t="s">
        <v>114</v>
      </c>
      <c r="G724" t="s">
        <v>115</v>
      </c>
      <c r="H724">
        <v>77.140472000000003</v>
      </c>
      <c r="I724">
        <v>28.704628599999999</v>
      </c>
      <c r="J724" t="s">
        <v>1735</v>
      </c>
      <c r="K724" t="s">
        <v>28</v>
      </c>
      <c r="L724" t="s">
        <v>29</v>
      </c>
      <c r="M724" t="s">
        <v>36</v>
      </c>
      <c r="N724" t="s">
        <v>36</v>
      </c>
      <c r="O724" t="s">
        <v>29</v>
      </c>
      <c r="P724">
        <v>2</v>
      </c>
      <c r="Q724">
        <v>379</v>
      </c>
      <c r="R724">
        <v>950</v>
      </c>
      <c r="S724" t="str">
        <f>IF(Table1[[#This Row],[Average_Cost_for_two]]&lt;500,"Low",IF(Table1[[#This Row],[Average_Cost_for_two]]&lt;=1500,"Medium","High"))</f>
        <v>Medium</v>
      </c>
      <c r="T724">
        <v>3.6</v>
      </c>
      <c r="U724">
        <v>2017</v>
      </c>
      <c r="V724">
        <v>4</v>
      </c>
      <c r="W724">
        <v>1</v>
      </c>
      <c r="X724">
        <f>IF(OR(Main!$U724=0,
       Main!$V724=0,
       Main!$W724=0),
   "",
   DATE(Main!$U724,
        Main!$V724,
        Main!$W724)
)</f>
        <v>42826</v>
      </c>
      <c r="Y724">
        <f>Table1[[#This Row],[Average_Cost_for_two]]*VLOOKUP(Table1[[#This Row],[Currency]],currency!$A$2:$B$10,2,FALSE)</f>
        <v>11.4</v>
      </c>
      <c r="Z724" t="str">
        <f>VLOOKUP(C724,country!A:B,2,FALSE)</f>
        <v>India</v>
      </c>
      <c r="AA724">
        <f t="shared" si="11"/>
        <v>2</v>
      </c>
    </row>
    <row r="725" spans="1:27" ht="15.75" customHeight="1" x14ac:dyDescent="0.25">
      <c r="A725">
        <v>311836</v>
      </c>
      <c r="B725" t="s">
        <v>1733</v>
      </c>
      <c r="C725">
        <v>1</v>
      </c>
      <c r="D725" t="s">
        <v>23</v>
      </c>
      <c r="E725" t="s">
        <v>1744</v>
      </c>
      <c r="F725" t="s">
        <v>1745</v>
      </c>
      <c r="G725" t="s">
        <v>1746</v>
      </c>
      <c r="H725">
        <v>77.133071869999995</v>
      </c>
      <c r="I725">
        <v>28.670562260000001</v>
      </c>
      <c r="J725" t="s">
        <v>1735</v>
      </c>
      <c r="K725" t="s">
        <v>28</v>
      </c>
      <c r="L725" t="s">
        <v>29</v>
      </c>
      <c r="M725" t="s">
        <v>36</v>
      </c>
      <c r="N725" t="s">
        <v>36</v>
      </c>
      <c r="O725" t="s">
        <v>29</v>
      </c>
      <c r="P725">
        <v>2</v>
      </c>
      <c r="Q725">
        <v>203</v>
      </c>
      <c r="R725">
        <v>950</v>
      </c>
      <c r="S725" t="str">
        <f>IF(Table1[[#This Row],[Average_Cost_for_two]]&lt;500,"Low",IF(Table1[[#This Row],[Average_Cost_for_two]]&lt;=1500,"Medium","High"))</f>
        <v>Medium</v>
      </c>
      <c r="T725">
        <v>3.6</v>
      </c>
      <c r="U725">
        <v>2012</v>
      </c>
      <c r="V725">
        <v>3</v>
      </c>
      <c r="W725">
        <v>15</v>
      </c>
      <c r="X725">
        <f>IF(OR(Main!$U725=0,
       Main!$V725=0,
       Main!$W725=0),
   "",
   DATE(Main!$U725,
        Main!$V725,
        Main!$W725)
)</f>
        <v>40983</v>
      </c>
      <c r="Y725">
        <f>Table1[[#This Row],[Average_Cost_for_two]]*VLOOKUP(Table1[[#This Row],[Currency]],currency!$A$2:$B$10,2,FALSE)</f>
        <v>11.4</v>
      </c>
      <c r="Z725" t="str">
        <f>VLOOKUP(C725,country!A:B,2,FALSE)</f>
        <v>India</v>
      </c>
      <c r="AA725">
        <f t="shared" si="11"/>
        <v>1</v>
      </c>
    </row>
    <row r="726" spans="1:27" ht="15.75" customHeight="1" x14ac:dyDescent="0.25">
      <c r="A726">
        <v>18421049</v>
      </c>
      <c r="B726" t="s">
        <v>1747</v>
      </c>
      <c r="C726">
        <v>1</v>
      </c>
      <c r="D726" t="s">
        <v>23</v>
      </c>
      <c r="E726" t="s">
        <v>1731</v>
      </c>
      <c r="F726" t="s">
        <v>1732</v>
      </c>
      <c r="G726" t="s">
        <v>1731</v>
      </c>
      <c r="H726">
        <v>77.090075600000006</v>
      </c>
      <c r="I726">
        <v>28.612278700000001</v>
      </c>
      <c r="J726" t="s">
        <v>1748</v>
      </c>
      <c r="K726" t="s">
        <v>28</v>
      </c>
      <c r="L726" t="s">
        <v>29</v>
      </c>
      <c r="M726" t="s">
        <v>36</v>
      </c>
      <c r="N726" t="s">
        <v>36</v>
      </c>
      <c r="O726" t="s">
        <v>29</v>
      </c>
      <c r="P726">
        <v>2</v>
      </c>
      <c r="Q726">
        <v>50</v>
      </c>
      <c r="R726">
        <v>800</v>
      </c>
      <c r="S726" t="str">
        <f>IF(Table1[[#This Row],[Average_Cost_for_two]]&lt;500,"Low",IF(Table1[[#This Row],[Average_Cost_for_two]]&lt;=1500,"Medium","High"))</f>
        <v>Medium</v>
      </c>
      <c r="T726">
        <v>4.5</v>
      </c>
      <c r="U726">
        <v>2011</v>
      </c>
      <c r="V726">
        <v>2</v>
      </c>
      <c r="W726">
        <v>19</v>
      </c>
      <c r="X726">
        <f>IF(OR(Main!$U726=0,
       Main!$V726=0,
       Main!$W726=0),
   "",
   DATE(Main!$U726,
        Main!$V726,
        Main!$W726)
)</f>
        <v>40593</v>
      </c>
      <c r="Y726">
        <f>Table1[[#This Row],[Average_Cost_for_two]]*VLOOKUP(Table1[[#This Row],[Currency]],currency!$A$2:$B$10,2,FALSE)</f>
        <v>9.6</v>
      </c>
      <c r="Z726" t="str">
        <f>VLOOKUP(C726,country!A:B,2,FALSE)</f>
        <v>India</v>
      </c>
      <c r="AA726">
        <f t="shared" si="11"/>
        <v>1</v>
      </c>
    </row>
    <row r="727" spans="1:27" ht="15.75" customHeight="1" x14ac:dyDescent="0.25">
      <c r="A727">
        <v>18425764</v>
      </c>
      <c r="B727" t="s">
        <v>1749</v>
      </c>
      <c r="C727">
        <v>1</v>
      </c>
      <c r="D727" t="s">
        <v>23</v>
      </c>
      <c r="E727" t="s">
        <v>1750</v>
      </c>
      <c r="F727" t="s">
        <v>253</v>
      </c>
      <c r="G727" t="s">
        <v>254</v>
      </c>
      <c r="H727">
        <v>77.196503770000007</v>
      </c>
      <c r="I727">
        <v>28.64966566</v>
      </c>
      <c r="J727" t="s">
        <v>1751</v>
      </c>
      <c r="K727" t="s">
        <v>28</v>
      </c>
      <c r="L727" t="s">
        <v>29</v>
      </c>
      <c r="M727" t="s">
        <v>36</v>
      </c>
      <c r="N727" t="s">
        <v>36</v>
      </c>
      <c r="O727" t="s">
        <v>29</v>
      </c>
      <c r="P727">
        <v>2</v>
      </c>
      <c r="Q727">
        <v>44</v>
      </c>
      <c r="R727">
        <v>650</v>
      </c>
      <c r="S727" t="str">
        <f>IF(Table1[[#This Row],[Average_Cost_for_two]]&lt;500,"Low",IF(Table1[[#This Row],[Average_Cost_for_two]]&lt;=1500,"Medium","High"))</f>
        <v>Medium</v>
      </c>
      <c r="T727">
        <v>3.4</v>
      </c>
      <c r="U727">
        <v>2013</v>
      </c>
      <c r="V727">
        <v>1</v>
      </c>
      <c r="W727">
        <v>13</v>
      </c>
      <c r="X727">
        <f>IF(OR(Main!$U727=0,
       Main!$V727=0,
       Main!$W727=0),
   "",
   DATE(Main!$U727,
        Main!$V727,
        Main!$W727)
)</f>
        <v>41287</v>
      </c>
      <c r="Y727">
        <f>Table1[[#This Row],[Average_Cost_for_two]]*VLOOKUP(Table1[[#This Row],[Currency]],currency!$A$2:$B$10,2,FALSE)</f>
        <v>7.8</v>
      </c>
      <c r="Z727" t="str">
        <f>VLOOKUP(C727,country!A:B,2,FALSE)</f>
        <v>India</v>
      </c>
      <c r="AA727">
        <f t="shared" si="11"/>
        <v>1</v>
      </c>
    </row>
    <row r="728" spans="1:27" ht="15.75" customHeight="1" x14ac:dyDescent="0.25">
      <c r="A728">
        <v>18427200</v>
      </c>
      <c r="B728" t="s">
        <v>1749</v>
      </c>
      <c r="C728">
        <v>1</v>
      </c>
      <c r="D728" t="s">
        <v>23</v>
      </c>
      <c r="E728" t="s">
        <v>1752</v>
      </c>
      <c r="F728" t="s">
        <v>1753</v>
      </c>
      <c r="G728" t="s">
        <v>1752</v>
      </c>
      <c r="H728">
        <v>77.178993000000006</v>
      </c>
      <c r="I728">
        <v>28.635268</v>
      </c>
      <c r="J728" t="s">
        <v>1751</v>
      </c>
      <c r="K728" t="s">
        <v>28</v>
      </c>
      <c r="L728" t="s">
        <v>29</v>
      </c>
      <c r="M728" t="s">
        <v>36</v>
      </c>
      <c r="N728" t="s">
        <v>36</v>
      </c>
      <c r="O728" t="s">
        <v>29</v>
      </c>
      <c r="P728">
        <v>2</v>
      </c>
      <c r="Q728">
        <v>38</v>
      </c>
      <c r="R728">
        <v>650</v>
      </c>
      <c r="S728" t="str">
        <f>IF(Table1[[#This Row],[Average_Cost_for_two]]&lt;500,"Low",IF(Table1[[#This Row],[Average_Cost_for_two]]&lt;=1500,"Medium","High"))</f>
        <v>Medium</v>
      </c>
      <c r="T728">
        <v>3.5</v>
      </c>
      <c r="U728">
        <v>2017</v>
      </c>
      <c r="V728">
        <v>1</v>
      </c>
      <c r="W728">
        <v>14</v>
      </c>
      <c r="X728">
        <f>IF(OR(Main!$U728=0,
       Main!$V728=0,
       Main!$W728=0),
   "",
   DATE(Main!$U728,
        Main!$V728,
        Main!$W728)
)</f>
        <v>42749</v>
      </c>
      <c r="Y728">
        <f>Table1[[#This Row],[Average_Cost_for_two]]*VLOOKUP(Table1[[#This Row],[Currency]],currency!$A$2:$B$10,2,FALSE)</f>
        <v>7.8</v>
      </c>
      <c r="Z728" t="str">
        <f>VLOOKUP(C728,country!A:B,2,FALSE)</f>
        <v>India</v>
      </c>
      <c r="AA728">
        <f t="shared" si="11"/>
        <v>1</v>
      </c>
    </row>
    <row r="729" spans="1:27" ht="15.75" customHeight="1" x14ac:dyDescent="0.25">
      <c r="A729">
        <v>17953899</v>
      </c>
      <c r="B729" t="s">
        <v>1754</v>
      </c>
      <c r="C729">
        <v>1</v>
      </c>
      <c r="D729" t="s">
        <v>23</v>
      </c>
      <c r="E729" t="s">
        <v>1755</v>
      </c>
      <c r="F729" t="s">
        <v>243</v>
      </c>
      <c r="G729" t="s">
        <v>244</v>
      </c>
      <c r="H729">
        <v>77.256422299999997</v>
      </c>
      <c r="I729">
        <v>28.537497900000002</v>
      </c>
      <c r="J729" t="s">
        <v>503</v>
      </c>
      <c r="K729" t="s">
        <v>28</v>
      </c>
      <c r="L729" t="s">
        <v>36</v>
      </c>
      <c r="M729" t="s">
        <v>36</v>
      </c>
      <c r="N729" t="s">
        <v>36</v>
      </c>
      <c r="O729" t="s">
        <v>29</v>
      </c>
      <c r="P729">
        <v>3</v>
      </c>
      <c r="Q729">
        <v>70</v>
      </c>
      <c r="R729">
        <v>1000</v>
      </c>
      <c r="S729" t="str">
        <f>IF(Table1[[#This Row],[Average_Cost_for_two]]&lt;500,"Low",IF(Table1[[#This Row],[Average_Cost_for_two]]&lt;=1500,"Medium","High"))</f>
        <v>Medium</v>
      </c>
      <c r="T729">
        <v>3</v>
      </c>
      <c r="U729">
        <v>2017</v>
      </c>
      <c r="V729">
        <v>12</v>
      </c>
      <c r="W729">
        <v>13</v>
      </c>
      <c r="X729">
        <f>IF(OR(Main!$U729=0,
       Main!$V729=0,
       Main!$W729=0),
   "",
   DATE(Main!$U729,
        Main!$V729,
        Main!$W729)
)</f>
        <v>43082</v>
      </c>
      <c r="Y729">
        <f>Table1[[#This Row],[Average_Cost_for_two]]*VLOOKUP(Table1[[#This Row],[Currency]],currency!$A$2:$B$10,2,FALSE)</f>
        <v>12</v>
      </c>
      <c r="Z729" t="str">
        <f>VLOOKUP(C729,country!A:B,2,FALSE)</f>
        <v>India</v>
      </c>
      <c r="AA729">
        <f t="shared" si="11"/>
        <v>4</v>
      </c>
    </row>
    <row r="730" spans="1:27" ht="15.75" customHeight="1" x14ac:dyDescent="0.25">
      <c r="A730">
        <v>18322671</v>
      </c>
      <c r="B730" t="s">
        <v>1756</v>
      </c>
      <c r="C730">
        <v>1</v>
      </c>
      <c r="D730" t="s">
        <v>23</v>
      </c>
      <c r="E730" t="s">
        <v>1757</v>
      </c>
      <c r="F730" t="s">
        <v>1743</v>
      </c>
      <c r="G730" t="s">
        <v>1742</v>
      </c>
      <c r="H730">
        <v>77.215501200000006</v>
      </c>
      <c r="I730">
        <v>28.5354885</v>
      </c>
      <c r="J730" t="s">
        <v>503</v>
      </c>
      <c r="K730" t="s">
        <v>28</v>
      </c>
      <c r="L730" t="s">
        <v>29</v>
      </c>
      <c r="M730" t="s">
        <v>36</v>
      </c>
      <c r="N730" t="s">
        <v>36</v>
      </c>
      <c r="O730" t="s">
        <v>29</v>
      </c>
      <c r="P730">
        <v>2</v>
      </c>
      <c r="Q730">
        <v>134</v>
      </c>
      <c r="R730">
        <v>600</v>
      </c>
      <c r="S730" t="str">
        <f>IF(Table1[[#This Row],[Average_Cost_for_two]]&lt;500,"Low",IF(Table1[[#This Row],[Average_Cost_for_two]]&lt;=1500,"Medium","High"))</f>
        <v>Medium</v>
      </c>
      <c r="T730">
        <v>3.2</v>
      </c>
      <c r="U730">
        <v>2012</v>
      </c>
      <c r="V730">
        <v>12</v>
      </c>
      <c r="W730">
        <v>22</v>
      </c>
      <c r="X730">
        <f>IF(OR(Main!$U730=0,
       Main!$V730=0,
       Main!$W730=0),
   "",
   DATE(Main!$U730,
        Main!$V730,
        Main!$W730)
)</f>
        <v>41265</v>
      </c>
      <c r="Y730">
        <f>Table1[[#This Row],[Average_Cost_for_two]]*VLOOKUP(Table1[[#This Row],[Currency]],currency!$A$2:$B$10,2,FALSE)</f>
        <v>7.2</v>
      </c>
      <c r="Z730" t="str">
        <f>VLOOKUP(C730,country!A:B,2,FALSE)</f>
        <v>India</v>
      </c>
      <c r="AA730">
        <f t="shared" si="11"/>
        <v>4</v>
      </c>
    </row>
    <row r="731" spans="1:27" ht="15.75" customHeight="1" x14ac:dyDescent="0.25">
      <c r="A731">
        <v>312576</v>
      </c>
      <c r="B731" t="s">
        <v>1758</v>
      </c>
      <c r="C731">
        <v>1</v>
      </c>
      <c r="D731" t="s">
        <v>23</v>
      </c>
      <c r="E731" t="s">
        <v>1759</v>
      </c>
      <c r="F731" t="s">
        <v>1760</v>
      </c>
      <c r="G731" t="s">
        <v>1759</v>
      </c>
      <c r="H731">
        <v>77.195771699999995</v>
      </c>
      <c r="I731">
        <v>28.7053075</v>
      </c>
      <c r="J731" t="s">
        <v>682</v>
      </c>
      <c r="K731" t="s">
        <v>28</v>
      </c>
      <c r="L731" t="s">
        <v>29</v>
      </c>
      <c r="M731" t="s">
        <v>36</v>
      </c>
      <c r="N731" t="s">
        <v>36</v>
      </c>
      <c r="O731" t="s">
        <v>29</v>
      </c>
      <c r="P731">
        <v>1</v>
      </c>
      <c r="Q731">
        <v>727</v>
      </c>
      <c r="R731">
        <v>350</v>
      </c>
      <c r="S731" t="str">
        <f>IF(Table1[[#This Row],[Average_Cost_for_two]]&lt;500,"Low",IF(Table1[[#This Row],[Average_Cost_for_two]]&lt;=1500,"Medium","High"))</f>
        <v>Low</v>
      </c>
      <c r="T731">
        <v>3.8</v>
      </c>
      <c r="U731">
        <v>2016</v>
      </c>
      <c r="V731">
        <v>11</v>
      </c>
      <c r="W731">
        <v>14</v>
      </c>
      <c r="X731">
        <f>IF(OR(Main!$U731=0,
       Main!$V731=0,
       Main!$W731=0),
   "",
   DATE(Main!$U731,
        Main!$V731,
        Main!$W731)
)</f>
        <v>42688</v>
      </c>
      <c r="Y731">
        <f>Table1[[#This Row],[Average_Cost_for_two]]*VLOOKUP(Table1[[#This Row],[Currency]],currency!$A$2:$B$10,2,FALSE)</f>
        <v>4.2</v>
      </c>
      <c r="Z731" t="str">
        <f>VLOOKUP(C731,country!A:B,2,FALSE)</f>
        <v>India</v>
      </c>
      <c r="AA731">
        <f t="shared" si="11"/>
        <v>4</v>
      </c>
    </row>
    <row r="732" spans="1:27" ht="15.75" customHeight="1" x14ac:dyDescent="0.25">
      <c r="A732">
        <v>7601102</v>
      </c>
      <c r="B732" t="s">
        <v>1761</v>
      </c>
      <c r="C732">
        <v>215</v>
      </c>
      <c r="D732" t="s">
        <v>1762</v>
      </c>
      <c r="E732" t="s">
        <v>1763</v>
      </c>
      <c r="F732" t="s">
        <v>1764</v>
      </c>
      <c r="G732" t="s">
        <v>1765</v>
      </c>
      <c r="H732">
        <v>-3.2031589999999999</v>
      </c>
      <c r="I732">
        <v>55.952221000000002</v>
      </c>
      <c r="J732" t="s">
        <v>1766</v>
      </c>
      <c r="K732" t="s">
        <v>1767</v>
      </c>
      <c r="L732" t="s">
        <v>36</v>
      </c>
      <c r="M732" t="s">
        <v>29</v>
      </c>
      <c r="N732" t="s">
        <v>29</v>
      </c>
      <c r="O732" t="s">
        <v>29</v>
      </c>
      <c r="P732">
        <v>4</v>
      </c>
      <c r="Q732">
        <v>61</v>
      </c>
      <c r="R732">
        <v>50</v>
      </c>
      <c r="S732" t="str">
        <f>IF(Table1[[#This Row],[Average_Cost_for_two]]&lt;500,"Low",IF(Table1[[#This Row],[Average_Cost_for_two]]&lt;=1500,"Medium","High"))</f>
        <v>Low</v>
      </c>
      <c r="T732">
        <v>4.3</v>
      </c>
      <c r="U732">
        <v>2017</v>
      </c>
      <c r="V732">
        <v>10</v>
      </c>
      <c r="W732">
        <v>13</v>
      </c>
      <c r="X732">
        <f>IF(OR(Main!$U732=0,
       Main!$V732=0,
       Main!$W732=0),
   "",
   DATE(Main!$U732,
        Main!$V732,
        Main!$W732)
)</f>
        <v>43021</v>
      </c>
      <c r="Y732">
        <f>Table1[[#This Row],[Average_Cost_for_two]]*VLOOKUP(Table1[[#This Row],[Currency]],currency!$A$2:$B$10,2,FALSE)</f>
        <v>62</v>
      </c>
      <c r="Z732" t="str">
        <f>VLOOKUP(C732,country!A:B,2,FALSE)</f>
        <v>United Kingdom</v>
      </c>
      <c r="AA732">
        <f t="shared" si="11"/>
        <v>4</v>
      </c>
    </row>
    <row r="733" spans="1:27" ht="15.75" customHeight="1" x14ac:dyDescent="0.25">
      <c r="A733">
        <v>7600921</v>
      </c>
      <c r="B733" t="s">
        <v>1768</v>
      </c>
      <c r="C733">
        <v>215</v>
      </c>
      <c r="D733" t="s">
        <v>1762</v>
      </c>
      <c r="E733" t="s">
        <v>1769</v>
      </c>
      <c r="F733" t="s">
        <v>1770</v>
      </c>
      <c r="G733" t="s">
        <v>1771</v>
      </c>
      <c r="H733">
        <v>-3.1868539999999999</v>
      </c>
      <c r="I733">
        <v>55.957033000000003</v>
      </c>
      <c r="J733" t="s">
        <v>1772</v>
      </c>
      <c r="K733" t="s">
        <v>1767</v>
      </c>
      <c r="L733" t="s">
        <v>29</v>
      </c>
      <c r="M733" t="s">
        <v>29</v>
      </c>
      <c r="N733" t="s">
        <v>29</v>
      </c>
      <c r="O733" t="s">
        <v>29</v>
      </c>
      <c r="P733">
        <v>4</v>
      </c>
      <c r="Q733">
        <v>64</v>
      </c>
      <c r="R733">
        <v>55</v>
      </c>
      <c r="S733" t="str">
        <f>IF(Table1[[#This Row],[Average_Cost_for_two]]&lt;500,"Low",IF(Table1[[#This Row],[Average_Cost_for_two]]&lt;=1500,"Medium","High"))</f>
        <v>Low</v>
      </c>
      <c r="T733">
        <v>4.2</v>
      </c>
      <c r="U733">
        <v>2012</v>
      </c>
      <c r="V733">
        <v>10</v>
      </c>
      <c r="W733">
        <v>12</v>
      </c>
      <c r="X733">
        <f>IF(OR(Main!$U733=0,
       Main!$V733=0,
       Main!$W733=0),
   "",
   DATE(Main!$U733,
        Main!$V733,
        Main!$W733)
)</f>
        <v>41194</v>
      </c>
      <c r="Y733">
        <f>Table1[[#This Row],[Average_Cost_for_two]]*VLOOKUP(Table1[[#This Row],[Currency]],currency!$A$2:$B$10,2,FALSE)</f>
        <v>68.2</v>
      </c>
      <c r="Z733" t="str">
        <f>VLOOKUP(C733,country!A:B,2,FALSE)</f>
        <v>United Kingdom</v>
      </c>
      <c r="AA733">
        <f t="shared" si="11"/>
        <v>4</v>
      </c>
    </row>
    <row r="734" spans="1:27" ht="15.75" customHeight="1" x14ac:dyDescent="0.25">
      <c r="A734">
        <v>17060516</v>
      </c>
      <c r="B734" t="s">
        <v>1773</v>
      </c>
      <c r="C734">
        <v>216</v>
      </c>
      <c r="D734" t="s">
        <v>513</v>
      </c>
      <c r="E734" t="s">
        <v>1774</v>
      </c>
      <c r="F734" t="s">
        <v>1775</v>
      </c>
      <c r="G734" t="s">
        <v>1776</v>
      </c>
      <c r="H734">
        <v>-81.487977999999998</v>
      </c>
      <c r="I734">
        <v>28.448174999999999</v>
      </c>
      <c r="J734" t="s">
        <v>1104</v>
      </c>
      <c r="K734" t="s">
        <v>518</v>
      </c>
      <c r="L734" t="s">
        <v>29</v>
      </c>
      <c r="M734" t="s">
        <v>29</v>
      </c>
      <c r="N734" t="s">
        <v>29</v>
      </c>
      <c r="O734" t="s">
        <v>29</v>
      </c>
      <c r="P734">
        <v>4</v>
      </c>
      <c r="Q734">
        <v>1685</v>
      </c>
      <c r="R734">
        <v>60</v>
      </c>
      <c r="S734" t="str">
        <f>IF(Table1[[#This Row],[Average_Cost_for_two]]&lt;500,"Low",IF(Table1[[#This Row],[Average_Cost_for_two]]&lt;=1500,"Medium","High"))</f>
        <v>Low</v>
      </c>
      <c r="T734">
        <v>4.4000000000000004</v>
      </c>
      <c r="U734">
        <v>2017</v>
      </c>
      <c r="V734">
        <v>4</v>
      </c>
      <c r="W734">
        <v>8</v>
      </c>
      <c r="X734">
        <f>IF(OR(Main!$U734=0,
       Main!$V734=0,
       Main!$W734=0),
   "",
   DATE(Main!$U734,
        Main!$V734,
        Main!$W734)
)</f>
        <v>42833</v>
      </c>
      <c r="Y734">
        <f>Table1[[#This Row],[Average_Cost_for_two]]*VLOOKUP(Table1[[#This Row],[Currency]],currency!$A$2:$B$10,2,FALSE)</f>
        <v>60</v>
      </c>
      <c r="Z734" t="str">
        <f>VLOOKUP(C734,country!A:B,2,FALSE)</f>
        <v>United States</v>
      </c>
      <c r="AA734">
        <f t="shared" si="11"/>
        <v>2</v>
      </c>
    </row>
    <row r="735" spans="1:27" ht="15.75" customHeight="1" x14ac:dyDescent="0.25">
      <c r="A735">
        <v>18482983</v>
      </c>
      <c r="B735" t="s">
        <v>1777</v>
      </c>
      <c r="C735">
        <v>184</v>
      </c>
      <c r="D735" t="s">
        <v>1778</v>
      </c>
      <c r="E735" t="s">
        <v>1779</v>
      </c>
      <c r="F735" t="s">
        <v>1780</v>
      </c>
      <c r="G735" t="s">
        <v>1781</v>
      </c>
      <c r="H735">
        <v>103.84092099999999</v>
      </c>
      <c r="I735">
        <v>1.2783731819999999</v>
      </c>
      <c r="J735" t="s">
        <v>1782</v>
      </c>
      <c r="K735" t="s">
        <v>518</v>
      </c>
      <c r="L735" t="s">
        <v>29</v>
      </c>
      <c r="M735" t="s">
        <v>29</v>
      </c>
      <c r="N735" t="s">
        <v>29</v>
      </c>
      <c r="O735" t="s">
        <v>29</v>
      </c>
      <c r="P735">
        <v>4</v>
      </c>
      <c r="Q735">
        <v>33</v>
      </c>
      <c r="R735">
        <v>60</v>
      </c>
      <c r="S735" t="str">
        <f>IF(Table1[[#This Row],[Average_Cost_for_two]]&lt;500,"Low",IF(Table1[[#This Row],[Average_Cost_for_two]]&lt;=1500,"Medium","High"))</f>
        <v>Low</v>
      </c>
      <c r="T735">
        <v>3.1</v>
      </c>
      <c r="U735">
        <v>2018</v>
      </c>
      <c r="V735">
        <v>11</v>
      </c>
      <c r="W735">
        <v>20</v>
      </c>
      <c r="X735">
        <f>IF(OR(Main!$U735=0,
       Main!$V735=0,
       Main!$W735=0),
   "",
   DATE(Main!$U735,
        Main!$V735,
        Main!$W735)
)</f>
        <v>43424</v>
      </c>
      <c r="Y735">
        <f>Table1[[#This Row],[Average_Cost_for_two]]*VLOOKUP(Table1[[#This Row],[Currency]],currency!$A$2:$B$10,2,FALSE)</f>
        <v>60</v>
      </c>
      <c r="Z735" t="str">
        <f>VLOOKUP(C735,country!A:B,2,FALSE)</f>
        <v>Singapore</v>
      </c>
      <c r="AA735">
        <f t="shared" si="11"/>
        <v>4</v>
      </c>
    </row>
    <row r="736" spans="1:27" ht="15.75" customHeight="1" x14ac:dyDescent="0.25">
      <c r="A736">
        <v>18479742</v>
      </c>
      <c r="B736" t="s">
        <v>1783</v>
      </c>
      <c r="C736">
        <v>184</v>
      </c>
      <c r="D736" t="s">
        <v>1778</v>
      </c>
      <c r="E736" t="s">
        <v>1784</v>
      </c>
      <c r="F736" t="s">
        <v>1785</v>
      </c>
      <c r="G736" t="s">
        <v>1786</v>
      </c>
      <c r="H736">
        <v>103.85842959999999</v>
      </c>
      <c r="I736">
        <v>1.3017071680000001</v>
      </c>
      <c r="J736" t="s">
        <v>1787</v>
      </c>
      <c r="K736" t="s">
        <v>518</v>
      </c>
      <c r="L736" t="s">
        <v>29</v>
      </c>
      <c r="M736" t="s">
        <v>29</v>
      </c>
      <c r="N736" t="s">
        <v>29</v>
      </c>
      <c r="O736" t="s">
        <v>29</v>
      </c>
      <c r="P736">
        <v>4</v>
      </c>
      <c r="Q736">
        <v>32</v>
      </c>
      <c r="R736">
        <v>60</v>
      </c>
      <c r="S736" t="str">
        <f>IF(Table1[[#This Row],[Average_Cost_for_two]]&lt;500,"Low",IF(Table1[[#This Row],[Average_Cost_for_two]]&lt;=1500,"Medium","High"))</f>
        <v>Low</v>
      </c>
      <c r="T736">
        <v>3.2</v>
      </c>
      <c r="U736">
        <v>2015</v>
      </c>
      <c r="V736">
        <v>11</v>
      </c>
      <c r="W736">
        <v>9</v>
      </c>
      <c r="X736">
        <f>IF(OR(Main!$U736=0,
       Main!$V736=0,
       Main!$W736=0),
   "",
   DATE(Main!$U736,
        Main!$V736,
        Main!$W736)
)</f>
        <v>42317</v>
      </c>
      <c r="Y736">
        <f>Table1[[#This Row],[Average_Cost_for_two]]*VLOOKUP(Table1[[#This Row],[Currency]],currency!$A$2:$B$10,2,FALSE)</f>
        <v>60</v>
      </c>
      <c r="Z736" t="str">
        <f>VLOOKUP(C736,country!A:B,2,FALSE)</f>
        <v>Singapore</v>
      </c>
      <c r="AA736">
        <f t="shared" si="11"/>
        <v>4</v>
      </c>
    </row>
    <row r="737" spans="1:27" ht="15.75" customHeight="1" x14ac:dyDescent="0.25">
      <c r="A737">
        <v>17616222</v>
      </c>
      <c r="B737" t="s">
        <v>1788</v>
      </c>
      <c r="C737">
        <v>216</v>
      </c>
      <c r="D737" t="s">
        <v>1789</v>
      </c>
      <c r="E737" t="s">
        <v>1790</v>
      </c>
      <c r="F737" t="s">
        <v>1789</v>
      </c>
      <c r="G737" t="s">
        <v>1791</v>
      </c>
      <c r="H737">
        <v>-81.090800000000002</v>
      </c>
      <c r="I737">
        <v>32.0809</v>
      </c>
      <c r="J737" t="s">
        <v>1104</v>
      </c>
      <c r="K737" t="s">
        <v>518</v>
      </c>
      <c r="L737" t="s">
        <v>29</v>
      </c>
      <c r="M737" t="s">
        <v>29</v>
      </c>
      <c r="N737" t="s">
        <v>29</v>
      </c>
      <c r="O737" t="s">
        <v>29</v>
      </c>
      <c r="P737">
        <v>4</v>
      </c>
      <c r="Q737">
        <v>558</v>
      </c>
      <c r="R737">
        <v>70</v>
      </c>
      <c r="S737" t="str">
        <f>IF(Table1[[#This Row],[Average_Cost_for_two]]&lt;500,"Low",IF(Table1[[#This Row],[Average_Cost_for_two]]&lt;=1500,"Medium","High"))</f>
        <v>Low</v>
      </c>
      <c r="T737">
        <v>4.0999999999999996</v>
      </c>
      <c r="U737">
        <v>2018</v>
      </c>
      <c r="V737">
        <v>9</v>
      </c>
      <c r="W737">
        <v>26</v>
      </c>
      <c r="X737">
        <f>IF(OR(Main!$U737=0,
       Main!$V737=0,
       Main!$W737=0),
   "",
   DATE(Main!$U737,
        Main!$V737,
        Main!$W737)
)</f>
        <v>43369</v>
      </c>
      <c r="Y737">
        <f>Table1[[#This Row],[Average_Cost_for_two]]*VLOOKUP(Table1[[#This Row],[Currency]],currency!$A$2:$B$10,2,FALSE)</f>
        <v>70</v>
      </c>
      <c r="Z737" t="str">
        <f>VLOOKUP(C737,country!A:B,2,FALSE)</f>
        <v>United States</v>
      </c>
      <c r="AA737">
        <f t="shared" si="11"/>
        <v>3</v>
      </c>
    </row>
    <row r="738" spans="1:27" ht="15.75" customHeight="1" x14ac:dyDescent="0.25">
      <c r="A738">
        <v>3339</v>
      </c>
      <c r="B738" t="s">
        <v>1792</v>
      </c>
      <c r="C738">
        <v>1</v>
      </c>
      <c r="D738" t="s">
        <v>23</v>
      </c>
      <c r="E738" t="s">
        <v>1793</v>
      </c>
      <c r="F738" t="s">
        <v>79</v>
      </c>
      <c r="G738" t="s">
        <v>80</v>
      </c>
      <c r="H738">
        <v>77.245050500000005</v>
      </c>
      <c r="I738">
        <v>28.582851300000002</v>
      </c>
      <c r="J738" t="s">
        <v>477</v>
      </c>
      <c r="K738" t="s">
        <v>28</v>
      </c>
      <c r="L738" t="s">
        <v>29</v>
      </c>
      <c r="M738" t="s">
        <v>36</v>
      </c>
      <c r="N738" t="s">
        <v>29</v>
      </c>
      <c r="O738" t="s">
        <v>29</v>
      </c>
      <c r="P738">
        <v>2</v>
      </c>
      <c r="Q738">
        <v>107</v>
      </c>
      <c r="R738">
        <v>900</v>
      </c>
      <c r="S738" t="str">
        <f>IF(Table1[[#This Row],[Average_Cost_for_two]]&lt;500,"Low",IF(Table1[[#This Row],[Average_Cost_for_two]]&lt;=1500,"Medium","High"))</f>
        <v>Medium</v>
      </c>
      <c r="T738">
        <v>3.5</v>
      </c>
      <c r="U738">
        <v>2012</v>
      </c>
      <c r="V738">
        <v>9</v>
      </c>
      <c r="W738">
        <v>21</v>
      </c>
      <c r="X738">
        <f>IF(OR(Main!$U738=0,
       Main!$V738=0,
       Main!$W738=0),
   "",
   DATE(Main!$U738,
        Main!$V738,
        Main!$W738)
)</f>
        <v>41173</v>
      </c>
      <c r="Y738">
        <f>Table1[[#This Row],[Average_Cost_for_two]]*VLOOKUP(Table1[[#This Row],[Currency]],currency!$A$2:$B$10,2,FALSE)</f>
        <v>10.8</v>
      </c>
      <c r="Z738" t="str">
        <f>VLOOKUP(C738,country!A:B,2,FALSE)</f>
        <v>India</v>
      </c>
      <c r="AA738">
        <f t="shared" si="11"/>
        <v>3</v>
      </c>
    </row>
    <row r="739" spans="1:27" ht="15.75" customHeight="1" x14ac:dyDescent="0.25">
      <c r="A739">
        <v>619</v>
      </c>
      <c r="B739" t="s">
        <v>1794</v>
      </c>
      <c r="C739">
        <v>1</v>
      </c>
      <c r="D739" t="s">
        <v>23</v>
      </c>
      <c r="E739" t="s">
        <v>1795</v>
      </c>
      <c r="F739" t="s">
        <v>845</v>
      </c>
      <c r="G739" t="s">
        <v>846</v>
      </c>
      <c r="H739">
        <v>77.220289260000001</v>
      </c>
      <c r="I739">
        <v>28.62642941</v>
      </c>
      <c r="J739" t="s">
        <v>500</v>
      </c>
      <c r="K739" t="s">
        <v>28</v>
      </c>
      <c r="L739" t="s">
        <v>29</v>
      </c>
      <c r="M739" t="s">
        <v>29</v>
      </c>
      <c r="N739" t="s">
        <v>29</v>
      </c>
      <c r="O739" t="s">
        <v>29</v>
      </c>
      <c r="P739">
        <v>2</v>
      </c>
      <c r="Q739">
        <v>81</v>
      </c>
      <c r="R739">
        <v>750</v>
      </c>
      <c r="S739" t="str">
        <f>IF(Table1[[#This Row],[Average_Cost_for_two]]&lt;500,"Low",IF(Table1[[#This Row],[Average_Cost_for_two]]&lt;=1500,"Medium","High"))</f>
        <v>Medium</v>
      </c>
      <c r="T739">
        <v>3.3</v>
      </c>
      <c r="U739">
        <v>2011</v>
      </c>
      <c r="V739">
        <v>9</v>
      </c>
      <c r="W739">
        <v>2</v>
      </c>
      <c r="X739">
        <f>IF(OR(Main!$U739=0,
       Main!$V739=0,
       Main!$W739=0),
   "",
   DATE(Main!$U739,
        Main!$V739,
        Main!$W739)
)</f>
        <v>40788</v>
      </c>
      <c r="Y739">
        <f>Table1[[#This Row],[Average_Cost_for_two]]*VLOOKUP(Table1[[#This Row],[Currency]],currency!$A$2:$B$10,2,FALSE)</f>
        <v>9</v>
      </c>
      <c r="Z739" t="str">
        <f>VLOOKUP(C739,country!A:B,2,FALSE)</f>
        <v>India</v>
      </c>
      <c r="AA739">
        <f t="shared" si="11"/>
        <v>3</v>
      </c>
    </row>
    <row r="740" spans="1:27" ht="15.75" customHeight="1" x14ac:dyDescent="0.25">
      <c r="A740">
        <v>17621552</v>
      </c>
      <c r="B740" t="s">
        <v>1796</v>
      </c>
      <c r="C740">
        <v>216</v>
      </c>
      <c r="D740" t="s">
        <v>1797</v>
      </c>
      <c r="E740" t="s">
        <v>1798</v>
      </c>
      <c r="F740" t="s">
        <v>1799</v>
      </c>
      <c r="G740" t="s">
        <v>1800</v>
      </c>
      <c r="H740">
        <v>-96.409202800000003</v>
      </c>
      <c r="I740">
        <v>42.485607999999999</v>
      </c>
      <c r="J740" t="s">
        <v>1801</v>
      </c>
      <c r="K740" t="s">
        <v>518</v>
      </c>
      <c r="L740" t="s">
        <v>29</v>
      </c>
      <c r="M740" t="s">
        <v>29</v>
      </c>
      <c r="N740" t="s">
        <v>29</v>
      </c>
      <c r="O740" t="s">
        <v>29</v>
      </c>
      <c r="P740">
        <v>4</v>
      </c>
      <c r="Q740">
        <v>58</v>
      </c>
      <c r="R740">
        <v>70</v>
      </c>
      <c r="S740" t="str">
        <f>IF(Table1[[#This Row],[Average_Cost_for_two]]&lt;500,"Low",IF(Table1[[#This Row],[Average_Cost_for_two]]&lt;=1500,"Medium","High"))</f>
        <v>Low</v>
      </c>
      <c r="T740">
        <v>3.5</v>
      </c>
      <c r="U740">
        <v>2011</v>
      </c>
      <c r="V740">
        <v>9</v>
      </c>
      <c r="W740">
        <v>11</v>
      </c>
      <c r="X740">
        <f>IF(OR(Main!$U740=0,
       Main!$V740=0,
       Main!$W740=0),
   "",
   DATE(Main!$U740,
        Main!$V740,
        Main!$W740)
)</f>
        <v>40797</v>
      </c>
      <c r="Y740">
        <f>Table1[[#This Row],[Average_Cost_for_two]]*VLOOKUP(Table1[[#This Row],[Currency]],currency!$A$2:$B$10,2,FALSE)</f>
        <v>70</v>
      </c>
      <c r="Z740" t="str">
        <f>VLOOKUP(C740,country!A:B,2,FALSE)</f>
        <v>United States</v>
      </c>
      <c r="AA740">
        <f t="shared" si="11"/>
        <v>3</v>
      </c>
    </row>
    <row r="741" spans="1:27" ht="15.75" customHeight="1" x14ac:dyDescent="0.25">
      <c r="A741">
        <v>305871</v>
      </c>
      <c r="B741" t="s">
        <v>1802</v>
      </c>
      <c r="C741">
        <v>1</v>
      </c>
      <c r="D741" t="s">
        <v>23</v>
      </c>
      <c r="E741" t="s">
        <v>1803</v>
      </c>
      <c r="F741" t="s">
        <v>1743</v>
      </c>
      <c r="G741" t="s">
        <v>1742</v>
      </c>
      <c r="H741">
        <v>77.213534600000003</v>
      </c>
      <c r="I741">
        <v>28.538886000000002</v>
      </c>
      <c r="J741" t="s">
        <v>1804</v>
      </c>
      <c r="K741" t="s">
        <v>28</v>
      </c>
      <c r="L741" t="s">
        <v>29</v>
      </c>
      <c r="M741" t="s">
        <v>36</v>
      </c>
      <c r="N741" t="s">
        <v>29</v>
      </c>
      <c r="O741" t="s">
        <v>29</v>
      </c>
      <c r="P741">
        <v>2</v>
      </c>
      <c r="Q741">
        <v>268</v>
      </c>
      <c r="R741">
        <v>850</v>
      </c>
      <c r="S741" t="str">
        <f>IF(Table1[[#This Row],[Average_Cost_for_two]]&lt;500,"Low",IF(Table1[[#This Row],[Average_Cost_for_two]]&lt;=1500,"Medium","High"))</f>
        <v>Medium</v>
      </c>
      <c r="T741">
        <v>3.6</v>
      </c>
      <c r="U741">
        <v>2013</v>
      </c>
      <c r="V741">
        <v>9</v>
      </c>
      <c r="W741">
        <v>14</v>
      </c>
      <c r="X741">
        <f>IF(OR(Main!$U741=0,
       Main!$V741=0,
       Main!$W741=0),
   "",
   DATE(Main!$U741,
        Main!$V741,
        Main!$W741)
)</f>
        <v>41531</v>
      </c>
      <c r="Y741">
        <f>Table1[[#This Row],[Average_Cost_for_two]]*VLOOKUP(Table1[[#This Row],[Currency]],currency!$A$2:$B$10,2,FALSE)</f>
        <v>10.200000000000001</v>
      </c>
      <c r="Z741" t="str">
        <f>VLOOKUP(C741,country!A:B,2,FALSE)</f>
        <v>India</v>
      </c>
      <c r="AA741">
        <f t="shared" si="11"/>
        <v>3</v>
      </c>
    </row>
    <row r="742" spans="1:27" ht="15.75" customHeight="1" x14ac:dyDescent="0.25">
      <c r="A742">
        <v>17092293</v>
      </c>
      <c r="B742" t="s">
        <v>1805</v>
      </c>
      <c r="C742">
        <v>216</v>
      </c>
      <c r="D742" t="s">
        <v>1806</v>
      </c>
      <c r="E742" t="s">
        <v>1807</v>
      </c>
      <c r="F742" t="s">
        <v>1808</v>
      </c>
      <c r="G742" t="s">
        <v>1809</v>
      </c>
      <c r="H742">
        <v>-82.482962000000001</v>
      </c>
      <c r="I742">
        <v>27.931515999999998</v>
      </c>
      <c r="J742" t="s">
        <v>1810</v>
      </c>
      <c r="K742" t="s">
        <v>518</v>
      </c>
      <c r="L742" t="s">
        <v>29</v>
      </c>
      <c r="M742" t="s">
        <v>29</v>
      </c>
      <c r="N742" t="s">
        <v>29</v>
      </c>
      <c r="O742" t="s">
        <v>29</v>
      </c>
      <c r="P742">
        <v>4</v>
      </c>
      <c r="Q742">
        <v>3157</v>
      </c>
      <c r="R742">
        <v>70</v>
      </c>
      <c r="S742" t="str">
        <f>IF(Table1[[#This Row],[Average_Cost_for_two]]&lt;500,"Low",IF(Table1[[#This Row],[Average_Cost_for_two]]&lt;=1500,"Medium","High"))</f>
        <v>Low</v>
      </c>
      <c r="T742">
        <v>4.7</v>
      </c>
      <c r="U742">
        <v>2011</v>
      </c>
      <c r="V742">
        <v>9</v>
      </c>
      <c r="W742">
        <v>6</v>
      </c>
      <c r="X742">
        <f>IF(OR(Main!$U742=0,
       Main!$V742=0,
       Main!$W742=0),
   "",
   DATE(Main!$U742,
        Main!$V742,
        Main!$W742)
)</f>
        <v>40792</v>
      </c>
      <c r="Y742">
        <f>Table1[[#This Row],[Average_Cost_for_two]]*VLOOKUP(Table1[[#This Row],[Currency]],currency!$A$2:$B$10,2,FALSE)</f>
        <v>70</v>
      </c>
      <c r="Z742" t="str">
        <f>VLOOKUP(C742,country!A:B,2,FALSE)</f>
        <v>United States</v>
      </c>
      <c r="AA742">
        <f t="shared" si="11"/>
        <v>3</v>
      </c>
    </row>
    <row r="743" spans="1:27" ht="15.75" customHeight="1" x14ac:dyDescent="0.25">
      <c r="A743">
        <v>7077</v>
      </c>
      <c r="B743" t="s">
        <v>1794</v>
      </c>
      <c r="C743">
        <v>1</v>
      </c>
      <c r="D743" t="s">
        <v>23</v>
      </c>
      <c r="E743" t="s">
        <v>1811</v>
      </c>
      <c r="F743" t="s">
        <v>1318</v>
      </c>
      <c r="G743" t="s">
        <v>1319</v>
      </c>
      <c r="H743">
        <v>77.106881799999996</v>
      </c>
      <c r="I743">
        <v>28.641797700000001</v>
      </c>
      <c r="J743" t="s">
        <v>500</v>
      </c>
      <c r="K743" t="s">
        <v>28</v>
      </c>
      <c r="L743" t="s">
        <v>29</v>
      </c>
      <c r="M743" t="s">
        <v>29</v>
      </c>
      <c r="N743" t="s">
        <v>29</v>
      </c>
      <c r="O743" t="s">
        <v>29</v>
      </c>
      <c r="P743">
        <v>2</v>
      </c>
      <c r="Q743">
        <v>29</v>
      </c>
      <c r="R743">
        <v>750</v>
      </c>
      <c r="S743" t="str">
        <f>IF(Table1[[#This Row],[Average_Cost_for_two]]&lt;500,"Low",IF(Table1[[#This Row],[Average_Cost_for_two]]&lt;=1500,"Medium","High"))</f>
        <v>Medium</v>
      </c>
      <c r="T743">
        <v>2.6</v>
      </c>
      <c r="U743">
        <v>2012</v>
      </c>
      <c r="V743">
        <v>9</v>
      </c>
      <c r="W743">
        <v>7</v>
      </c>
      <c r="X743">
        <f>IF(OR(Main!$U743=0,
       Main!$V743=0,
       Main!$W743=0),
   "",
   DATE(Main!$U743,
        Main!$V743,
        Main!$W743)
)</f>
        <v>41159</v>
      </c>
      <c r="Y743">
        <f>Table1[[#This Row],[Average_Cost_for_two]]*VLOOKUP(Table1[[#This Row],[Currency]],currency!$A$2:$B$10,2,FALSE)</f>
        <v>9</v>
      </c>
      <c r="Z743" t="str">
        <f>VLOOKUP(C743,country!A:B,2,FALSE)</f>
        <v>India</v>
      </c>
      <c r="AA743">
        <f t="shared" si="11"/>
        <v>3</v>
      </c>
    </row>
    <row r="744" spans="1:27" ht="15.75" customHeight="1" x14ac:dyDescent="0.25">
      <c r="A744">
        <v>345</v>
      </c>
      <c r="B744" t="s">
        <v>1812</v>
      </c>
      <c r="C744">
        <v>1</v>
      </c>
      <c r="D744" t="s">
        <v>23</v>
      </c>
      <c r="E744" t="s">
        <v>1813</v>
      </c>
      <c r="F744" t="s">
        <v>63</v>
      </c>
      <c r="G744" t="s">
        <v>64</v>
      </c>
      <c r="H744">
        <v>77.173859100000001</v>
      </c>
      <c r="I744">
        <v>28.572432299999999</v>
      </c>
      <c r="J744" t="s">
        <v>477</v>
      </c>
      <c r="K744" t="s">
        <v>28</v>
      </c>
      <c r="L744" t="s">
        <v>36</v>
      </c>
      <c r="M744" t="s">
        <v>36</v>
      </c>
      <c r="N744" t="s">
        <v>29</v>
      </c>
      <c r="O744" t="s">
        <v>29</v>
      </c>
      <c r="P744">
        <v>2</v>
      </c>
      <c r="Q744">
        <v>67</v>
      </c>
      <c r="R744">
        <v>900</v>
      </c>
      <c r="S744" t="str">
        <f>IF(Table1[[#This Row],[Average_Cost_for_two]]&lt;500,"Low",IF(Table1[[#This Row],[Average_Cost_for_two]]&lt;=1500,"Medium","High"))</f>
        <v>Medium</v>
      </c>
      <c r="T744">
        <v>3.2</v>
      </c>
      <c r="U744">
        <v>2015</v>
      </c>
      <c r="V744">
        <v>9</v>
      </c>
      <c r="W744">
        <v>2</v>
      </c>
      <c r="X744">
        <f>IF(OR(Main!$U744=0,
       Main!$V744=0,
       Main!$W744=0),
   "",
   DATE(Main!$U744,
        Main!$V744,
        Main!$W744)
)</f>
        <v>42249</v>
      </c>
      <c r="Y744">
        <f>Table1[[#This Row],[Average_Cost_for_two]]*VLOOKUP(Table1[[#This Row],[Currency]],currency!$A$2:$B$10,2,FALSE)</f>
        <v>10.8</v>
      </c>
      <c r="Z744" t="str">
        <f>VLOOKUP(C744,country!A:B,2,FALSE)</f>
        <v>India</v>
      </c>
      <c r="AA744">
        <f t="shared" si="11"/>
        <v>3</v>
      </c>
    </row>
    <row r="745" spans="1:27" ht="15.75" customHeight="1" x14ac:dyDescent="0.25">
      <c r="A745">
        <v>17678216</v>
      </c>
      <c r="B745" t="s">
        <v>1814</v>
      </c>
      <c r="C745">
        <v>216</v>
      </c>
      <c r="D745" t="s">
        <v>1815</v>
      </c>
      <c r="E745" t="s">
        <v>1816</v>
      </c>
      <c r="F745" t="s">
        <v>1815</v>
      </c>
      <c r="G745" t="s">
        <v>1817</v>
      </c>
      <c r="H745">
        <v>-83.318957999999995</v>
      </c>
      <c r="I745">
        <v>30.841546999999998</v>
      </c>
      <c r="J745" t="s">
        <v>1818</v>
      </c>
      <c r="K745" t="s">
        <v>518</v>
      </c>
      <c r="L745" t="s">
        <v>29</v>
      </c>
      <c r="M745" t="s">
        <v>29</v>
      </c>
      <c r="N745" t="s">
        <v>29</v>
      </c>
      <c r="O745" t="s">
        <v>29</v>
      </c>
      <c r="P745">
        <v>4</v>
      </c>
      <c r="Q745">
        <v>208</v>
      </c>
      <c r="R745">
        <v>70</v>
      </c>
      <c r="S745" t="str">
        <f>IF(Table1[[#This Row],[Average_Cost_for_two]]&lt;500,"Low",IF(Table1[[#This Row],[Average_Cost_for_two]]&lt;=1500,"Medium","High"))</f>
        <v>Low</v>
      </c>
      <c r="T745">
        <v>3.5</v>
      </c>
      <c r="U745">
        <v>2018</v>
      </c>
      <c r="V745">
        <v>7</v>
      </c>
      <c r="W745">
        <v>23</v>
      </c>
      <c r="X745">
        <f>IF(OR(Main!$U745=0,
       Main!$V745=0,
       Main!$W745=0),
   "",
   DATE(Main!$U745,
        Main!$V745,
        Main!$W745)
)</f>
        <v>43304</v>
      </c>
      <c r="Y745">
        <f>Table1[[#This Row],[Average_Cost_for_two]]*VLOOKUP(Table1[[#This Row],[Currency]],currency!$A$2:$B$10,2,FALSE)</f>
        <v>70</v>
      </c>
      <c r="Z745" t="str">
        <f>VLOOKUP(C745,country!A:B,2,FALSE)</f>
        <v>United States</v>
      </c>
      <c r="AA745">
        <f t="shared" si="11"/>
        <v>3</v>
      </c>
    </row>
    <row r="746" spans="1:27" ht="15.75" customHeight="1" x14ac:dyDescent="0.25">
      <c r="A746">
        <v>2730</v>
      </c>
      <c r="B746" t="s">
        <v>1819</v>
      </c>
      <c r="C746">
        <v>1</v>
      </c>
      <c r="D746" t="s">
        <v>23</v>
      </c>
      <c r="E746" t="s">
        <v>1820</v>
      </c>
      <c r="F746" t="s">
        <v>1821</v>
      </c>
      <c r="G746" t="s">
        <v>1820</v>
      </c>
      <c r="H746">
        <v>77.218187</v>
      </c>
      <c r="I746">
        <v>28.625444999999999</v>
      </c>
      <c r="J746" t="s">
        <v>1822</v>
      </c>
      <c r="K746" t="s">
        <v>28</v>
      </c>
      <c r="L746" t="s">
        <v>29</v>
      </c>
      <c r="M746" t="s">
        <v>29</v>
      </c>
      <c r="N746" t="s">
        <v>29</v>
      </c>
      <c r="O746" t="s">
        <v>29</v>
      </c>
      <c r="P746">
        <v>2</v>
      </c>
      <c r="Q746">
        <v>45</v>
      </c>
      <c r="R746">
        <v>900</v>
      </c>
      <c r="S746" t="str">
        <f>IF(Table1[[#This Row],[Average_Cost_for_two]]&lt;500,"Low",IF(Table1[[#This Row],[Average_Cost_for_two]]&lt;=1500,"Medium","High"))</f>
        <v>Medium</v>
      </c>
      <c r="T746">
        <v>3.8</v>
      </c>
      <c r="U746">
        <v>2018</v>
      </c>
      <c r="V746">
        <v>9</v>
      </c>
      <c r="W746">
        <v>21</v>
      </c>
      <c r="X746">
        <f>IF(OR(Main!$U746=0,
       Main!$V746=0,
       Main!$W746=0),
   "",
   DATE(Main!$U746,
        Main!$V746,
        Main!$W746)
)</f>
        <v>43364</v>
      </c>
      <c r="Y746">
        <f>Table1[[#This Row],[Average_Cost_for_two]]*VLOOKUP(Table1[[#This Row],[Currency]],currency!$A$2:$B$10,2,FALSE)</f>
        <v>10.8</v>
      </c>
      <c r="Z746" t="str">
        <f>VLOOKUP(C746,country!A:B,2,FALSE)</f>
        <v>India</v>
      </c>
      <c r="AA746">
        <f t="shared" si="11"/>
        <v>3</v>
      </c>
    </row>
    <row r="747" spans="1:27" ht="15.75" customHeight="1" x14ac:dyDescent="0.25">
      <c r="A747">
        <v>8842</v>
      </c>
      <c r="B747" t="s">
        <v>1823</v>
      </c>
      <c r="C747">
        <v>1</v>
      </c>
      <c r="D747" t="s">
        <v>23</v>
      </c>
      <c r="E747" t="s">
        <v>1824</v>
      </c>
      <c r="F747" t="s">
        <v>1825</v>
      </c>
      <c r="G747" t="s">
        <v>1826</v>
      </c>
      <c r="H747">
        <v>77.227629460000003</v>
      </c>
      <c r="I747">
        <v>28.631102670000001</v>
      </c>
      <c r="J747" t="s">
        <v>562</v>
      </c>
      <c r="K747" t="s">
        <v>28</v>
      </c>
      <c r="L747" t="s">
        <v>29</v>
      </c>
      <c r="M747" t="s">
        <v>29</v>
      </c>
      <c r="N747" t="s">
        <v>29</v>
      </c>
      <c r="O747" t="s">
        <v>29</v>
      </c>
      <c r="P747">
        <v>2</v>
      </c>
      <c r="Q747">
        <v>46</v>
      </c>
      <c r="R747">
        <v>900</v>
      </c>
      <c r="S747" t="str">
        <f>IF(Table1[[#This Row],[Average_Cost_for_two]]&lt;500,"Low",IF(Table1[[#This Row],[Average_Cost_for_two]]&lt;=1500,"Medium","High"))</f>
        <v>Medium</v>
      </c>
      <c r="T747">
        <v>3.3</v>
      </c>
      <c r="U747">
        <v>2017</v>
      </c>
      <c r="V747">
        <v>9</v>
      </c>
      <c r="W747">
        <v>8</v>
      </c>
      <c r="X747">
        <f>IF(OR(Main!$U747=0,
       Main!$V747=0,
       Main!$W747=0),
   "",
   DATE(Main!$U747,
        Main!$V747,
        Main!$W747)
)</f>
        <v>42986</v>
      </c>
      <c r="Y747">
        <f>Table1[[#This Row],[Average_Cost_for_two]]*VLOOKUP(Table1[[#This Row],[Currency]],currency!$A$2:$B$10,2,FALSE)</f>
        <v>10.8</v>
      </c>
      <c r="Z747" t="str">
        <f>VLOOKUP(C747,country!A:B,2,FALSE)</f>
        <v>India</v>
      </c>
      <c r="AA747">
        <f t="shared" si="11"/>
        <v>3</v>
      </c>
    </row>
    <row r="748" spans="1:27" ht="15.75" customHeight="1" x14ac:dyDescent="0.25">
      <c r="A748">
        <v>17303545</v>
      </c>
      <c r="B748" t="s">
        <v>1827</v>
      </c>
      <c r="C748">
        <v>216</v>
      </c>
      <c r="D748" t="s">
        <v>1828</v>
      </c>
      <c r="E748" t="s">
        <v>1829</v>
      </c>
      <c r="F748" t="s">
        <v>1828</v>
      </c>
      <c r="G748" t="s">
        <v>1830</v>
      </c>
      <c r="H748">
        <v>-116.2064</v>
      </c>
      <c r="I748">
        <v>43.615699999999997</v>
      </c>
      <c r="J748" t="s">
        <v>1801</v>
      </c>
      <c r="K748" t="s">
        <v>518</v>
      </c>
      <c r="L748" t="s">
        <v>29</v>
      </c>
      <c r="M748" t="s">
        <v>29</v>
      </c>
      <c r="N748" t="s">
        <v>29</v>
      </c>
      <c r="O748" t="s">
        <v>29</v>
      </c>
      <c r="P748">
        <v>4</v>
      </c>
      <c r="Q748">
        <v>379</v>
      </c>
      <c r="R748">
        <v>70</v>
      </c>
      <c r="S748" t="str">
        <f>IF(Table1[[#This Row],[Average_Cost_for_two]]&lt;500,"Low",IF(Table1[[#This Row],[Average_Cost_for_two]]&lt;=1500,"Medium","High"))</f>
        <v>Low</v>
      </c>
      <c r="T748">
        <v>3.9</v>
      </c>
      <c r="U748">
        <v>2010</v>
      </c>
      <c r="V748">
        <v>6</v>
      </c>
      <c r="W748">
        <v>18</v>
      </c>
      <c r="X748">
        <f>IF(OR(Main!$U748=0,
       Main!$V748=0,
       Main!$W748=0),
   "",
   DATE(Main!$U748,
        Main!$V748,
        Main!$W748)
)</f>
        <v>40347</v>
      </c>
      <c r="Y748">
        <f>Table1[[#This Row],[Average_Cost_for_two]]*VLOOKUP(Table1[[#This Row],[Currency]],currency!$A$2:$B$10,2,FALSE)</f>
        <v>70</v>
      </c>
      <c r="Z748" t="str">
        <f>VLOOKUP(C748,country!A:B,2,FALSE)</f>
        <v>United States</v>
      </c>
      <c r="AA748">
        <f t="shared" si="11"/>
        <v>2</v>
      </c>
    </row>
    <row r="749" spans="1:27" ht="15.75" customHeight="1" x14ac:dyDescent="0.25">
      <c r="A749">
        <v>18369756</v>
      </c>
      <c r="B749" t="s">
        <v>1831</v>
      </c>
      <c r="C749">
        <v>1</v>
      </c>
      <c r="D749" t="s">
        <v>23</v>
      </c>
      <c r="E749" t="s">
        <v>1832</v>
      </c>
      <c r="F749" t="s">
        <v>1833</v>
      </c>
      <c r="G749" t="s">
        <v>1832</v>
      </c>
      <c r="H749">
        <v>77.165296929999997</v>
      </c>
      <c r="I749">
        <v>28.523319919999999</v>
      </c>
      <c r="J749" t="s">
        <v>1834</v>
      </c>
      <c r="K749" t="s">
        <v>28</v>
      </c>
      <c r="L749" t="s">
        <v>29</v>
      </c>
      <c r="M749" t="s">
        <v>36</v>
      </c>
      <c r="N749" t="s">
        <v>29</v>
      </c>
      <c r="O749" t="s">
        <v>29</v>
      </c>
      <c r="P749">
        <v>2</v>
      </c>
      <c r="Q749">
        <v>123</v>
      </c>
      <c r="R749">
        <v>850</v>
      </c>
      <c r="S749" t="str">
        <f>IF(Table1[[#This Row],[Average_Cost_for_two]]&lt;500,"Low",IF(Table1[[#This Row],[Average_Cost_for_two]]&lt;=1500,"Medium","High"))</f>
        <v>Medium</v>
      </c>
      <c r="T749">
        <v>3.8</v>
      </c>
      <c r="U749">
        <v>2011</v>
      </c>
      <c r="V749">
        <v>9</v>
      </c>
      <c r="W749">
        <v>18</v>
      </c>
      <c r="X749">
        <f>IF(OR(Main!$U749=0,
       Main!$V749=0,
       Main!$W749=0),
   "",
   DATE(Main!$U749,
        Main!$V749,
        Main!$W749)
)</f>
        <v>40804</v>
      </c>
      <c r="Y749">
        <f>Table1[[#This Row],[Average_Cost_for_two]]*VLOOKUP(Table1[[#This Row],[Currency]],currency!$A$2:$B$10,2,FALSE)</f>
        <v>10.200000000000001</v>
      </c>
      <c r="Z749" t="str">
        <f>VLOOKUP(C749,country!A:B,2,FALSE)</f>
        <v>India</v>
      </c>
      <c r="AA749">
        <f t="shared" si="11"/>
        <v>3</v>
      </c>
    </row>
    <row r="750" spans="1:27" ht="15.75" customHeight="1" x14ac:dyDescent="0.25">
      <c r="A750">
        <v>18350121</v>
      </c>
      <c r="B750" t="s">
        <v>1835</v>
      </c>
      <c r="C750">
        <v>1</v>
      </c>
      <c r="D750" t="s">
        <v>23</v>
      </c>
      <c r="E750" t="s">
        <v>1836</v>
      </c>
      <c r="F750" t="s">
        <v>1837</v>
      </c>
      <c r="G750" t="s">
        <v>1838</v>
      </c>
      <c r="H750">
        <v>77.156967100000003</v>
      </c>
      <c r="I750">
        <v>28.525147799999999</v>
      </c>
      <c r="J750" t="s">
        <v>1839</v>
      </c>
      <c r="K750" t="s">
        <v>28</v>
      </c>
      <c r="L750" t="s">
        <v>29</v>
      </c>
      <c r="M750" t="s">
        <v>36</v>
      </c>
      <c r="N750" t="s">
        <v>29</v>
      </c>
      <c r="O750" t="s">
        <v>29</v>
      </c>
      <c r="P750">
        <v>2</v>
      </c>
      <c r="Q750">
        <v>105</v>
      </c>
      <c r="R750">
        <v>750</v>
      </c>
      <c r="S750" t="str">
        <f>IF(Table1[[#This Row],[Average_Cost_for_two]]&lt;500,"Low",IF(Table1[[#This Row],[Average_Cost_for_two]]&lt;=1500,"Medium","High"))</f>
        <v>Medium</v>
      </c>
      <c r="T750">
        <v>3.9</v>
      </c>
      <c r="U750">
        <v>2015</v>
      </c>
      <c r="V750">
        <v>9</v>
      </c>
      <c r="W750">
        <v>6</v>
      </c>
      <c r="X750">
        <f>IF(OR(Main!$U750=0,
       Main!$V750=0,
       Main!$W750=0),
   "",
   DATE(Main!$U750,
        Main!$V750,
        Main!$W750)
)</f>
        <v>42253</v>
      </c>
      <c r="Y750">
        <f>Table1[[#This Row],[Average_Cost_for_two]]*VLOOKUP(Table1[[#This Row],[Currency]],currency!$A$2:$B$10,2,FALSE)</f>
        <v>9</v>
      </c>
      <c r="Z750" t="str">
        <f>VLOOKUP(C750,country!A:B,2,FALSE)</f>
        <v>India</v>
      </c>
      <c r="AA750">
        <f t="shared" si="11"/>
        <v>3</v>
      </c>
    </row>
    <row r="751" spans="1:27" ht="15.75" customHeight="1" x14ac:dyDescent="0.25">
      <c r="A751">
        <v>852</v>
      </c>
      <c r="B751" t="s">
        <v>1840</v>
      </c>
      <c r="C751">
        <v>1</v>
      </c>
      <c r="D751" t="s">
        <v>23</v>
      </c>
      <c r="E751" t="s">
        <v>1841</v>
      </c>
      <c r="F751" t="s">
        <v>1024</v>
      </c>
      <c r="G751" t="s">
        <v>1025</v>
      </c>
      <c r="H751">
        <v>77.191558000000001</v>
      </c>
      <c r="I751">
        <v>28.584320200000001</v>
      </c>
      <c r="J751" t="s">
        <v>556</v>
      </c>
      <c r="K751" t="s">
        <v>28</v>
      </c>
      <c r="L751" t="s">
        <v>36</v>
      </c>
      <c r="M751" t="s">
        <v>29</v>
      </c>
      <c r="N751" t="s">
        <v>29</v>
      </c>
      <c r="O751" t="s">
        <v>29</v>
      </c>
      <c r="P751">
        <v>2</v>
      </c>
      <c r="Q751">
        <v>17</v>
      </c>
      <c r="R751">
        <v>900</v>
      </c>
      <c r="S751" t="str">
        <f>IF(Table1[[#This Row],[Average_Cost_for_two]]&lt;500,"Low",IF(Table1[[#This Row],[Average_Cost_for_two]]&lt;=1500,"Medium","High"))</f>
        <v>Medium</v>
      </c>
      <c r="T751">
        <v>3.2</v>
      </c>
      <c r="U751">
        <v>2016</v>
      </c>
      <c r="V751">
        <v>8</v>
      </c>
      <c r="W751">
        <v>20</v>
      </c>
      <c r="X751">
        <f>IF(OR(Main!$U751=0,
       Main!$V751=0,
       Main!$W751=0),
   "",
   DATE(Main!$U751,
        Main!$V751,
        Main!$W751)
)</f>
        <v>42602</v>
      </c>
      <c r="Y751">
        <f>Table1[[#This Row],[Average_Cost_for_two]]*VLOOKUP(Table1[[#This Row],[Currency]],currency!$A$2:$B$10,2,FALSE)</f>
        <v>10.8</v>
      </c>
      <c r="Z751" t="str">
        <f>VLOOKUP(C751,country!A:B,2,FALSE)</f>
        <v>India</v>
      </c>
      <c r="AA751">
        <f t="shared" si="11"/>
        <v>3</v>
      </c>
    </row>
    <row r="752" spans="1:27" ht="15.75" customHeight="1" x14ac:dyDescent="0.25">
      <c r="A752">
        <v>3039</v>
      </c>
      <c r="B752" t="s">
        <v>1842</v>
      </c>
      <c r="C752">
        <v>1</v>
      </c>
      <c r="D752" t="s">
        <v>23</v>
      </c>
      <c r="E752" t="s">
        <v>1843</v>
      </c>
      <c r="F752" t="s">
        <v>71</v>
      </c>
      <c r="G752" t="s">
        <v>72</v>
      </c>
      <c r="H752">
        <v>77.234003999999999</v>
      </c>
      <c r="I752">
        <v>28.566742099999999</v>
      </c>
      <c r="J752" t="s">
        <v>731</v>
      </c>
      <c r="K752" t="s">
        <v>28</v>
      </c>
      <c r="L752" t="s">
        <v>29</v>
      </c>
      <c r="M752" t="s">
        <v>36</v>
      </c>
      <c r="N752" t="s">
        <v>29</v>
      </c>
      <c r="O752" t="s">
        <v>29</v>
      </c>
      <c r="P752">
        <v>2</v>
      </c>
      <c r="Q752">
        <v>303</v>
      </c>
      <c r="R752">
        <v>900</v>
      </c>
      <c r="S752" t="str">
        <f>IF(Table1[[#This Row],[Average_Cost_for_two]]&lt;500,"Low",IF(Table1[[#This Row],[Average_Cost_for_two]]&lt;=1500,"Medium","High"))</f>
        <v>Medium</v>
      </c>
      <c r="T752">
        <v>3.8</v>
      </c>
      <c r="U752">
        <v>2011</v>
      </c>
      <c r="V752">
        <v>8</v>
      </c>
      <c r="W752">
        <v>15</v>
      </c>
      <c r="X752">
        <f>IF(OR(Main!$U752=0,
       Main!$V752=0,
       Main!$W752=0),
   "",
   DATE(Main!$U752,
        Main!$V752,
        Main!$W752)
)</f>
        <v>40770</v>
      </c>
      <c r="Y752">
        <f>Table1[[#This Row],[Average_Cost_for_two]]*VLOOKUP(Table1[[#This Row],[Currency]],currency!$A$2:$B$10,2,FALSE)</f>
        <v>10.8</v>
      </c>
      <c r="Z752" t="str">
        <f>VLOOKUP(C752,country!A:B,2,FALSE)</f>
        <v>India</v>
      </c>
      <c r="AA752">
        <f t="shared" si="11"/>
        <v>3</v>
      </c>
    </row>
    <row r="753" spans="1:27" ht="15.75" customHeight="1" x14ac:dyDescent="0.25">
      <c r="A753">
        <v>309882</v>
      </c>
      <c r="B753" t="s">
        <v>1844</v>
      </c>
      <c r="C753">
        <v>1</v>
      </c>
      <c r="D753" t="s">
        <v>23</v>
      </c>
      <c r="E753" t="s">
        <v>1845</v>
      </c>
      <c r="F753" t="s">
        <v>71</v>
      </c>
      <c r="G753" t="s">
        <v>72</v>
      </c>
      <c r="H753">
        <v>77.230456000000004</v>
      </c>
      <c r="I753">
        <v>28.573742599999999</v>
      </c>
      <c r="J753" t="s">
        <v>1846</v>
      </c>
      <c r="K753" t="s">
        <v>28</v>
      </c>
      <c r="L753" t="s">
        <v>36</v>
      </c>
      <c r="M753" t="s">
        <v>36</v>
      </c>
      <c r="N753" t="s">
        <v>29</v>
      </c>
      <c r="O753" t="s">
        <v>29</v>
      </c>
      <c r="P753">
        <v>2</v>
      </c>
      <c r="Q753">
        <v>769</v>
      </c>
      <c r="R753">
        <v>900</v>
      </c>
      <c r="S753" t="str">
        <f>IF(Table1[[#This Row],[Average_Cost_for_two]]&lt;500,"Low",IF(Table1[[#This Row],[Average_Cost_for_two]]&lt;=1500,"Medium","High"))</f>
        <v>Medium</v>
      </c>
      <c r="T753">
        <v>4.0999999999999996</v>
      </c>
      <c r="U753">
        <v>2016</v>
      </c>
      <c r="V753">
        <v>8</v>
      </c>
      <c r="W753">
        <v>25</v>
      </c>
      <c r="X753">
        <f>IF(OR(Main!$U753=0,
       Main!$V753=0,
       Main!$W753=0),
   "",
   DATE(Main!$U753,
        Main!$V753,
        Main!$W753)
)</f>
        <v>42607</v>
      </c>
      <c r="Y753">
        <f>Table1[[#This Row],[Average_Cost_for_two]]*VLOOKUP(Table1[[#This Row],[Currency]],currency!$A$2:$B$10,2,FALSE)</f>
        <v>10.8</v>
      </c>
      <c r="Z753" t="str">
        <f>VLOOKUP(C753,country!A:B,2,FALSE)</f>
        <v>India</v>
      </c>
      <c r="AA753">
        <f t="shared" si="11"/>
        <v>3</v>
      </c>
    </row>
    <row r="754" spans="1:27" ht="15.75" customHeight="1" x14ac:dyDescent="0.25">
      <c r="A754">
        <v>17142792</v>
      </c>
      <c r="B754" t="s">
        <v>1847</v>
      </c>
      <c r="C754">
        <v>216</v>
      </c>
      <c r="D754" t="s">
        <v>1848</v>
      </c>
      <c r="E754" t="s">
        <v>1849</v>
      </c>
      <c r="F754" t="s">
        <v>1850</v>
      </c>
      <c r="G754" t="s">
        <v>1851</v>
      </c>
      <c r="H754">
        <v>-156.366445</v>
      </c>
      <c r="I754">
        <v>20.929621999999998</v>
      </c>
      <c r="J754" t="s">
        <v>1852</v>
      </c>
      <c r="K754" t="s">
        <v>518</v>
      </c>
      <c r="L754" t="s">
        <v>29</v>
      </c>
      <c r="M754" t="s">
        <v>29</v>
      </c>
      <c r="N754" t="s">
        <v>29</v>
      </c>
      <c r="O754" t="s">
        <v>29</v>
      </c>
      <c r="P754">
        <v>4</v>
      </c>
      <c r="Q754">
        <v>1343</v>
      </c>
      <c r="R754">
        <v>70</v>
      </c>
      <c r="S754" t="str">
        <f>IF(Table1[[#This Row],[Average_Cost_for_two]]&lt;500,"Low",IF(Table1[[#This Row],[Average_Cost_for_two]]&lt;=1500,"Medium","High"))</f>
        <v>Low</v>
      </c>
      <c r="T754">
        <v>4.9000000000000004</v>
      </c>
      <c r="U754">
        <v>2012</v>
      </c>
      <c r="V754">
        <v>6</v>
      </c>
      <c r="W754">
        <v>15</v>
      </c>
      <c r="X754">
        <f>IF(OR(Main!$U754=0,
       Main!$V754=0,
       Main!$W754=0),
   "",
   DATE(Main!$U754,
        Main!$V754,
        Main!$W754)
)</f>
        <v>41075</v>
      </c>
      <c r="Y754">
        <f>Table1[[#This Row],[Average_Cost_for_two]]*VLOOKUP(Table1[[#This Row],[Currency]],currency!$A$2:$B$10,2,FALSE)</f>
        <v>70</v>
      </c>
      <c r="Z754" t="str">
        <f>VLOOKUP(C754,country!A:B,2,FALSE)</f>
        <v>United States</v>
      </c>
      <c r="AA754">
        <f t="shared" si="11"/>
        <v>2</v>
      </c>
    </row>
    <row r="755" spans="1:27" ht="15.75" customHeight="1" x14ac:dyDescent="0.25">
      <c r="A755">
        <v>17141990</v>
      </c>
      <c r="B755" t="s">
        <v>1853</v>
      </c>
      <c r="C755">
        <v>216</v>
      </c>
      <c r="D755" t="s">
        <v>1848</v>
      </c>
      <c r="E755" t="s">
        <v>1854</v>
      </c>
      <c r="F755" t="s">
        <v>1721</v>
      </c>
      <c r="G755" t="s">
        <v>1855</v>
      </c>
      <c r="H755">
        <v>-157.82719599999999</v>
      </c>
      <c r="I755">
        <v>21.277583</v>
      </c>
      <c r="J755" t="s">
        <v>1856</v>
      </c>
      <c r="K755" t="s">
        <v>518</v>
      </c>
      <c r="L755" t="s">
        <v>29</v>
      </c>
      <c r="M755" t="s">
        <v>29</v>
      </c>
      <c r="N755" t="s">
        <v>29</v>
      </c>
      <c r="O755" t="s">
        <v>29</v>
      </c>
      <c r="P755">
        <v>4</v>
      </c>
      <c r="Q755">
        <v>1492</v>
      </c>
      <c r="R755">
        <v>70</v>
      </c>
      <c r="S755" t="str">
        <f>IF(Table1[[#This Row],[Average_Cost_for_two]]&lt;500,"Low",IF(Table1[[#This Row],[Average_Cost_for_two]]&lt;=1500,"Medium","High"))</f>
        <v>Low</v>
      </c>
      <c r="T755">
        <v>4.4000000000000004</v>
      </c>
      <c r="U755">
        <v>2012</v>
      </c>
      <c r="V755">
        <v>6</v>
      </c>
      <c r="W755">
        <v>22</v>
      </c>
      <c r="X755">
        <f>IF(OR(Main!$U755=0,
       Main!$V755=0,
       Main!$W755=0),
   "",
   DATE(Main!$U755,
        Main!$V755,
        Main!$W755)
)</f>
        <v>41082</v>
      </c>
      <c r="Y755">
        <f>Table1[[#This Row],[Average_Cost_for_two]]*VLOOKUP(Table1[[#This Row],[Currency]],currency!$A$2:$B$10,2,FALSE)</f>
        <v>70</v>
      </c>
      <c r="Z755" t="str">
        <f>VLOOKUP(C755,country!A:B,2,FALSE)</f>
        <v>United States</v>
      </c>
      <c r="AA755">
        <f t="shared" si="11"/>
        <v>2</v>
      </c>
    </row>
    <row r="756" spans="1:27" ht="15.75" customHeight="1" x14ac:dyDescent="0.25">
      <c r="A756">
        <v>17500847</v>
      </c>
      <c r="B756" t="s">
        <v>1857</v>
      </c>
      <c r="C756">
        <v>216</v>
      </c>
      <c r="D756" t="s">
        <v>1858</v>
      </c>
      <c r="E756" t="s">
        <v>1859</v>
      </c>
      <c r="F756" t="s">
        <v>1858</v>
      </c>
      <c r="G756" t="s">
        <v>1860</v>
      </c>
      <c r="H756">
        <v>-83.787993</v>
      </c>
      <c r="I756">
        <v>32.928494999999998</v>
      </c>
      <c r="J756" t="s">
        <v>1861</v>
      </c>
      <c r="K756" t="s">
        <v>518</v>
      </c>
      <c r="L756" t="s">
        <v>29</v>
      </c>
      <c r="M756" t="s">
        <v>29</v>
      </c>
      <c r="N756" t="s">
        <v>29</v>
      </c>
      <c r="O756" t="s">
        <v>29</v>
      </c>
      <c r="P756">
        <v>4</v>
      </c>
      <c r="Q756">
        <v>379</v>
      </c>
      <c r="R756">
        <v>70</v>
      </c>
      <c r="S756" t="str">
        <f>IF(Table1[[#This Row],[Average_Cost_for_two]]&lt;500,"Low",IF(Table1[[#This Row],[Average_Cost_for_two]]&lt;=1500,"Medium","High"))</f>
        <v>Low</v>
      </c>
      <c r="T756">
        <v>4.2</v>
      </c>
      <c r="U756">
        <v>2018</v>
      </c>
      <c r="V756">
        <v>5</v>
      </c>
      <c r="W756">
        <v>14</v>
      </c>
      <c r="X756">
        <f>IF(OR(Main!$U756=0,
       Main!$V756=0,
       Main!$W756=0),
   "",
   DATE(Main!$U756,
        Main!$V756,
        Main!$W756)
)</f>
        <v>43234</v>
      </c>
      <c r="Y756">
        <f>Table1[[#This Row],[Average_Cost_for_two]]*VLOOKUP(Table1[[#This Row],[Currency]],currency!$A$2:$B$10,2,FALSE)</f>
        <v>70</v>
      </c>
      <c r="Z756" t="str">
        <f>VLOOKUP(C756,country!A:B,2,FALSE)</f>
        <v>United States</v>
      </c>
      <c r="AA756">
        <f t="shared" si="11"/>
        <v>2</v>
      </c>
    </row>
    <row r="757" spans="1:27" ht="15.75" customHeight="1" x14ac:dyDescent="0.25">
      <c r="A757">
        <v>17143282</v>
      </c>
      <c r="B757" t="s">
        <v>1862</v>
      </c>
      <c r="C757">
        <v>216</v>
      </c>
      <c r="D757" t="s">
        <v>1848</v>
      </c>
      <c r="E757" t="s">
        <v>1863</v>
      </c>
      <c r="F757" t="s">
        <v>1721</v>
      </c>
      <c r="G757" t="s">
        <v>1855</v>
      </c>
      <c r="H757">
        <v>-157.831176</v>
      </c>
      <c r="I757">
        <v>21.279153999999998</v>
      </c>
      <c r="J757" t="s">
        <v>1864</v>
      </c>
      <c r="K757" t="s">
        <v>518</v>
      </c>
      <c r="L757" t="s">
        <v>29</v>
      </c>
      <c r="M757" t="s">
        <v>29</v>
      </c>
      <c r="N757" t="s">
        <v>29</v>
      </c>
      <c r="O757" t="s">
        <v>29</v>
      </c>
      <c r="P757">
        <v>4</v>
      </c>
      <c r="Q757">
        <v>531</v>
      </c>
      <c r="R757">
        <v>70</v>
      </c>
      <c r="S757" t="str">
        <f>IF(Table1[[#This Row],[Average_Cost_for_two]]&lt;500,"Low",IF(Table1[[#This Row],[Average_Cost_for_two]]&lt;=1500,"Medium","High"))</f>
        <v>Low</v>
      </c>
      <c r="T757">
        <v>4.2</v>
      </c>
      <c r="U757">
        <v>2015</v>
      </c>
      <c r="V757">
        <v>3</v>
      </c>
      <c r="W757">
        <v>18</v>
      </c>
      <c r="X757">
        <f>IF(OR(Main!$U757=0,
       Main!$V757=0,
       Main!$W757=0),
   "",
   DATE(Main!$U757,
        Main!$V757,
        Main!$W757)
)</f>
        <v>42081</v>
      </c>
      <c r="Y757">
        <f>Table1[[#This Row],[Average_Cost_for_two]]*VLOOKUP(Table1[[#This Row],[Currency]],currency!$A$2:$B$10,2,FALSE)</f>
        <v>70</v>
      </c>
      <c r="Z757" t="str">
        <f>VLOOKUP(C757,country!A:B,2,FALSE)</f>
        <v>United States</v>
      </c>
      <c r="AA757">
        <f t="shared" si="11"/>
        <v>1</v>
      </c>
    </row>
    <row r="758" spans="1:27" ht="15.75" customHeight="1" x14ac:dyDescent="0.25">
      <c r="A758">
        <v>17342775</v>
      </c>
      <c r="B758" t="s">
        <v>1865</v>
      </c>
      <c r="C758">
        <v>216</v>
      </c>
      <c r="D758" t="s">
        <v>1866</v>
      </c>
      <c r="E758" t="s">
        <v>1867</v>
      </c>
      <c r="F758" t="s">
        <v>1866</v>
      </c>
      <c r="G758" t="s">
        <v>1868</v>
      </c>
      <c r="H758">
        <v>-90.658987999999994</v>
      </c>
      <c r="I758">
        <v>42.496378</v>
      </c>
      <c r="J758" t="s">
        <v>1801</v>
      </c>
      <c r="K758" t="s">
        <v>518</v>
      </c>
      <c r="L758" t="s">
        <v>29</v>
      </c>
      <c r="M758" t="s">
        <v>29</v>
      </c>
      <c r="N758" t="s">
        <v>29</v>
      </c>
      <c r="O758" t="s">
        <v>29</v>
      </c>
      <c r="P758">
        <v>4</v>
      </c>
      <c r="Q758">
        <v>72</v>
      </c>
      <c r="R758">
        <v>70</v>
      </c>
      <c r="S758" t="str">
        <f>IF(Table1[[#This Row],[Average_Cost_for_two]]&lt;500,"Low",IF(Table1[[#This Row],[Average_Cost_for_two]]&lt;=1500,"Medium","High"))</f>
        <v>Low</v>
      </c>
      <c r="T758">
        <v>3.6</v>
      </c>
      <c r="U758">
        <v>2011</v>
      </c>
      <c r="V758">
        <v>2</v>
      </c>
      <c r="W758">
        <v>3</v>
      </c>
      <c r="X758">
        <f>IF(OR(Main!$U758=0,
       Main!$V758=0,
       Main!$W758=0),
   "",
   DATE(Main!$U758,
        Main!$V758,
        Main!$W758)
)</f>
        <v>40577</v>
      </c>
      <c r="Y758">
        <f>Table1[[#This Row],[Average_Cost_for_two]]*VLOOKUP(Table1[[#This Row],[Currency]],currency!$A$2:$B$10,2,FALSE)</f>
        <v>70</v>
      </c>
      <c r="Z758" t="str">
        <f>VLOOKUP(C758,country!A:B,2,FALSE)</f>
        <v>United States</v>
      </c>
      <c r="AA758">
        <f t="shared" si="11"/>
        <v>1</v>
      </c>
    </row>
    <row r="759" spans="1:27" ht="15.75" customHeight="1" x14ac:dyDescent="0.25">
      <c r="A759">
        <v>17102579</v>
      </c>
      <c r="B759" t="s">
        <v>1869</v>
      </c>
      <c r="C759">
        <v>216</v>
      </c>
      <c r="D759" t="s">
        <v>1806</v>
      </c>
      <c r="E759" t="s">
        <v>1870</v>
      </c>
      <c r="F759" t="s">
        <v>1808</v>
      </c>
      <c r="G759" t="s">
        <v>1809</v>
      </c>
      <c r="H759">
        <v>-82.469306000000003</v>
      </c>
      <c r="I759">
        <v>27.944244000000001</v>
      </c>
      <c r="J759" t="s">
        <v>1871</v>
      </c>
      <c r="K759" t="s">
        <v>518</v>
      </c>
      <c r="L759" t="s">
        <v>29</v>
      </c>
      <c r="M759" t="s">
        <v>29</v>
      </c>
      <c r="N759" t="s">
        <v>29</v>
      </c>
      <c r="O759" t="s">
        <v>29</v>
      </c>
      <c r="P759">
        <v>4</v>
      </c>
      <c r="Q759">
        <v>373</v>
      </c>
      <c r="R759">
        <v>70</v>
      </c>
      <c r="S759" t="str">
        <f>IF(Table1[[#This Row],[Average_Cost_for_two]]&lt;500,"Low",IF(Table1[[#This Row],[Average_Cost_for_two]]&lt;=1500,"Medium","High"))</f>
        <v>Low</v>
      </c>
      <c r="T759">
        <v>3.9</v>
      </c>
      <c r="U759">
        <v>2018</v>
      </c>
      <c r="V759">
        <v>2</v>
      </c>
      <c r="W759">
        <v>6</v>
      </c>
      <c r="X759">
        <f>IF(OR(Main!$U759=0,
       Main!$V759=0,
       Main!$W759=0),
   "",
   DATE(Main!$U759,
        Main!$V759,
        Main!$W759)
)</f>
        <v>43137</v>
      </c>
      <c r="Y759">
        <f>Table1[[#This Row],[Average_Cost_for_two]]*VLOOKUP(Table1[[#This Row],[Currency]],currency!$A$2:$B$10,2,FALSE)</f>
        <v>70</v>
      </c>
      <c r="Z759" t="str">
        <f>VLOOKUP(C759,country!A:B,2,FALSE)</f>
        <v>United States</v>
      </c>
      <c r="AA759">
        <f t="shared" si="11"/>
        <v>1</v>
      </c>
    </row>
    <row r="760" spans="1:27" ht="15.75" customHeight="1" x14ac:dyDescent="0.25">
      <c r="A760">
        <v>17284403</v>
      </c>
      <c r="B760" t="s">
        <v>1872</v>
      </c>
      <c r="C760">
        <v>216</v>
      </c>
      <c r="D760" t="s">
        <v>1873</v>
      </c>
      <c r="E760" t="s">
        <v>1874</v>
      </c>
      <c r="F760" t="s">
        <v>1873</v>
      </c>
      <c r="G760" t="s">
        <v>1875</v>
      </c>
      <c r="H760">
        <v>-84.223277999999993</v>
      </c>
      <c r="I760">
        <v>31.612120999999998</v>
      </c>
      <c r="J760" t="s">
        <v>1876</v>
      </c>
      <c r="K760" t="s">
        <v>518</v>
      </c>
      <c r="L760" t="s">
        <v>29</v>
      </c>
      <c r="M760" t="s">
        <v>29</v>
      </c>
      <c r="N760" t="s">
        <v>29</v>
      </c>
      <c r="O760" t="s">
        <v>29</v>
      </c>
      <c r="P760">
        <v>4</v>
      </c>
      <c r="Q760">
        <v>51</v>
      </c>
      <c r="R760">
        <v>70</v>
      </c>
      <c r="S760" t="str">
        <f>IF(Table1[[#This Row],[Average_Cost_for_two]]&lt;500,"Low",IF(Table1[[#This Row],[Average_Cost_for_two]]&lt;=1500,"Medium","High"))</f>
        <v>Low</v>
      </c>
      <c r="T760">
        <v>3.5</v>
      </c>
      <c r="U760">
        <v>2018</v>
      </c>
      <c r="V760">
        <v>1</v>
      </c>
      <c r="W760">
        <v>22</v>
      </c>
      <c r="X760">
        <f>IF(OR(Main!$U760=0,
       Main!$V760=0,
       Main!$W760=0),
   "",
   DATE(Main!$U760,
        Main!$V760,
        Main!$W760)
)</f>
        <v>43122</v>
      </c>
      <c r="Y760">
        <f>Table1[[#This Row],[Average_Cost_for_two]]*VLOOKUP(Table1[[#This Row],[Currency]],currency!$A$2:$B$10,2,FALSE)</f>
        <v>70</v>
      </c>
      <c r="Z760" t="str">
        <f>VLOOKUP(C760,country!A:B,2,FALSE)</f>
        <v>United States</v>
      </c>
      <c r="AA760">
        <f t="shared" si="11"/>
        <v>1</v>
      </c>
    </row>
    <row r="761" spans="1:27" ht="15.75" customHeight="1" x14ac:dyDescent="0.25">
      <c r="A761">
        <v>17304691</v>
      </c>
      <c r="B761" t="s">
        <v>1877</v>
      </c>
      <c r="C761">
        <v>216</v>
      </c>
      <c r="D761" t="s">
        <v>1828</v>
      </c>
      <c r="E761" t="s">
        <v>1878</v>
      </c>
      <c r="F761" t="s">
        <v>1828</v>
      </c>
      <c r="G761" t="s">
        <v>1830</v>
      </c>
      <c r="H761">
        <v>-116.185034</v>
      </c>
      <c r="I761">
        <v>43.597234999999998</v>
      </c>
      <c r="J761" t="s">
        <v>1879</v>
      </c>
      <c r="K761" t="s">
        <v>518</v>
      </c>
      <c r="L761" t="s">
        <v>29</v>
      </c>
      <c r="M761" t="s">
        <v>29</v>
      </c>
      <c r="N761" t="s">
        <v>29</v>
      </c>
      <c r="O761" t="s">
        <v>29</v>
      </c>
      <c r="P761">
        <v>4</v>
      </c>
      <c r="Q761">
        <v>538</v>
      </c>
      <c r="R761">
        <v>70</v>
      </c>
      <c r="S761" t="str">
        <f>IF(Table1[[#This Row],[Average_Cost_for_two]]&lt;500,"Low",IF(Table1[[#This Row],[Average_Cost_for_two]]&lt;=1500,"Medium","High"))</f>
        <v>Low</v>
      </c>
      <c r="T761">
        <v>4.0999999999999996</v>
      </c>
      <c r="U761">
        <v>2012</v>
      </c>
      <c r="V761">
        <v>1</v>
      </c>
      <c r="W761">
        <v>2</v>
      </c>
      <c r="X761">
        <f>IF(OR(Main!$U761=0,
       Main!$V761=0,
       Main!$W761=0),
   "",
   DATE(Main!$U761,
        Main!$V761,
        Main!$W761)
)</f>
        <v>40910</v>
      </c>
      <c r="Y761">
        <f>Table1[[#This Row],[Average_Cost_for_two]]*VLOOKUP(Table1[[#This Row],[Currency]],currency!$A$2:$B$10,2,FALSE)</f>
        <v>70</v>
      </c>
      <c r="Z761" t="str">
        <f>VLOOKUP(C761,country!A:B,2,FALSE)</f>
        <v>United States</v>
      </c>
      <c r="AA761">
        <f t="shared" si="11"/>
        <v>1</v>
      </c>
    </row>
    <row r="762" spans="1:27" ht="15.75" customHeight="1" x14ac:dyDescent="0.25">
      <c r="A762">
        <v>17211719</v>
      </c>
      <c r="B762" t="s">
        <v>1880</v>
      </c>
      <c r="C762">
        <v>216</v>
      </c>
      <c r="D762" t="s">
        <v>1881</v>
      </c>
      <c r="E762" t="s">
        <v>1882</v>
      </c>
      <c r="F762" t="s">
        <v>1881</v>
      </c>
      <c r="G762" t="s">
        <v>1883</v>
      </c>
      <c r="H762">
        <v>-74.651139000000001</v>
      </c>
      <c r="I762">
        <v>40.352384999999998</v>
      </c>
      <c r="J762" t="s">
        <v>1884</v>
      </c>
      <c r="K762" t="s">
        <v>518</v>
      </c>
      <c r="L762" t="s">
        <v>29</v>
      </c>
      <c r="M762" t="s">
        <v>29</v>
      </c>
      <c r="N762" t="s">
        <v>29</v>
      </c>
      <c r="O762" t="s">
        <v>29</v>
      </c>
      <c r="P762">
        <v>4</v>
      </c>
      <c r="Q762">
        <v>542</v>
      </c>
      <c r="R762">
        <v>70</v>
      </c>
      <c r="S762" t="str">
        <f>IF(Table1[[#This Row],[Average_Cost_for_two]]&lt;500,"Low",IF(Table1[[#This Row],[Average_Cost_for_two]]&lt;=1500,"Medium","High"))</f>
        <v>Low</v>
      </c>
      <c r="T762">
        <v>4</v>
      </c>
      <c r="U762">
        <v>2012</v>
      </c>
      <c r="V762">
        <v>1</v>
      </c>
      <c r="W762">
        <v>28</v>
      </c>
      <c r="X762">
        <f>IF(OR(Main!$U762=0,
       Main!$V762=0,
       Main!$W762=0),
   "",
   DATE(Main!$U762,
        Main!$V762,
        Main!$W762)
)</f>
        <v>40936</v>
      </c>
      <c r="Y762">
        <f>Table1[[#This Row],[Average_Cost_for_two]]*VLOOKUP(Table1[[#This Row],[Currency]],currency!$A$2:$B$10,2,FALSE)</f>
        <v>70</v>
      </c>
      <c r="Z762" t="str">
        <f>VLOOKUP(C762,country!A:B,2,FALSE)</f>
        <v>United States</v>
      </c>
      <c r="AA762">
        <f t="shared" si="11"/>
        <v>1</v>
      </c>
    </row>
    <row r="763" spans="1:27" ht="15.75" customHeight="1" x14ac:dyDescent="0.25">
      <c r="A763">
        <v>17616400</v>
      </c>
      <c r="B763" t="s">
        <v>1885</v>
      </c>
      <c r="C763">
        <v>216</v>
      </c>
      <c r="D763" t="s">
        <v>1789</v>
      </c>
      <c r="E763" t="s">
        <v>1886</v>
      </c>
      <c r="F763" t="s">
        <v>1789</v>
      </c>
      <c r="G763" t="s">
        <v>1791</v>
      </c>
      <c r="H763">
        <v>-81.092483999999999</v>
      </c>
      <c r="I763">
        <v>32.081394000000003</v>
      </c>
      <c r="J763" t="s">
        <v>1887</v>
      </c>
      <c r="K763" t="s">
        <v>518</v>
      </c>
      <c r="L763" t="s">
        <v>29</v>
      </c>
      <c r="M763" t="s">
        <v>29</v>
      </c>
      <c r="N763" t="s">
        <v>29</v>
      </c>
      <c r="O763" t="s">
        <v>29</v>
      </c>
      <c r="P763">
        <v>4</v>
      </c>
      <c r="Q763">
        <v>687</v>
      </c>
      <c r="R763">
        <v>70</v>
      </c>
      <c r="S763" t="str">
        <f>IF(Table1[[#This Row],[Average_Cost_for_two]]&lt;500,"Low",IF(Table1[[#This Row],[Average_Cost_for_two]]&lt;=1500,"Medium","High"))</f>
        <v>Low</v>
      </c>
      <c r="T763">
        <v>4</v>
      </c>
      <c r="U763">
        <v>2013</v>
      </c>
      <c r="V763">
        <v>1</v>
      </c>
      <c r="W763">
        <v>6</v>
      </c>
      <c r="X763">
        <f>IF(OR(Main!$U763=0,
       Main!$V763=0,
       Main!$W763=0),
   "",
   DATE(Main!$U763,
        Main!$V763,
        Main!$W763)
)</f>
        <v>41280</v>
      </c>
      <c r="Y763">
        <f>Table1[[#This Row],[Average_Cost_for_two]]*VLOOKUP(Table1[[#This Row],[Currency]],currency!$A$2:$B$10,2,FALSE)</f>
        <v>70</v>
      </c>
      <c r="Z763" t="str">
        <f>VLOOKUP(C763,country!A:B,2,FALSE)</f>
        <v>United States</v>
      </c>
      <c r="AA763">
        <f t="shared" si="11"/>
        <v>1</v>
      </c>
    </row>
    <row r="764" spans="1:27" ht="15.75" customHeight="1" x14ac:dyDescent="0.25">
      <c r="A764">
        <v>18254534</v>
      </c>
      <c r="B764" t="s">
        <v>1888</v>
      </c>
      <c r="C764">
        <v>1</v>
      </c>
      <c r="D764" t="s">
        <v>23</v>
      </c>
      <c r="E764" t="s">
        <v>1889</v>
      </c>
      <c r="F764" t="s">
        <v>1743</v>
      </c>
      <c r="G764" t="s">
        <v>1742</v>
      </c>
      <c r="H764">
        <v>77.213321300000004</v>
      </c>
      <c r="I764">
        <v>28.5393306</v>
      </c>
      <c r="J764" t="s">
        <v>503</v>
      </c>
      <c r="K764" t="s">
        <v>28</v>
      </c>
      <c r="L764" t="s">
        <v>36</v>
      </c>
      <c r="M764" t="s">
        <v>36</v>
      </c>
      <c r="N764" t="s">
        <v>29</v>
      </c>
      <c r="O764" t="s">
        <v>29</v>
      </c>
      <c r="P764">
        <v>2</v>
      </c>
      <c r="Q764">
        <v>99</v>
      </c>
      <c r="R764">
        <v>850</v>
      </c>
      <c r="S764" t="str">
        <f>IF(Table1[[#This Row],[Average_Cost_for_two]]&lt;500,"Low",IF(Table1[[#This Row],[Average_Cost_for_two]]&lt;=1500,"Medium","High"))</f>
        <v>Medium</v>
      </c>
      <c r="T764">
        <v>3.5</v>
      </c>
      <c r="U764">
        <v>2014</v>
      </c>
      <c r="V764">
        <v>8</v>
      </c>
      <c r="W764">
        <v>9</v>
      </c>
      <c r="X764">
        <f>IF(OR(Main!$U764=0,
       Main!$V764=0,
       Main!$W764=0),
   "",
   DATE(Main!$U764,
        Main!$V764,
        Main!$W764)
)</f>
        <v>41860</v>
      </c>
      <c r="Y764">
        <f>Table1[[#This Row],[Average_Cost_for_two]]*VLOOKUP(Table1[[#This Row],[Currency]],currency!$A$2:$B$10,2,FALSE)</f>
        <v>10.200000000000001</v>
      </c>
      <c r="Z764" t="str">
        <f>VLOOKUP(C764,country!A:B,2,FALSE)</f>
        <v>India</v>
      </c>
      <c r="AA764">
        <f t="shared" si="11"/>
        <v>3</v>
      </c>
    </row>
    <row r="765" spans="1:27" ht="15.75" customHeight="1" x14ac:dyDescent="0.25">
      <c r="A765">
        <v>17616205</v>
      </c>
      <c r="B765" t="s">
        <v>1890</v>
      </c>
      <c r="C765">
        <v>216</v>
      </c>
      <c r="D765" t="s">
        <v>1789</v>
      </c>
      <c r="E765" t="s">
        <v>1891</v>
      </c>
      <c r="F765" t="s">
        <v>1789</v>
      </c>
      <c r="G765" t="s">
        <v>1791</v>
      </c>
      <c r="H765">
        <v>-81.089699999999993</v>
      </c>
      <c r="I765">
        <v>32.079799999999999</v>
      </c>
      <c r="J765" t="s">
        <v>1892</v>
      </c>
      <c r="K765" t="s">
        <v>518</v>
      </c>
      <c r="L765" t="s">
        <v>29</v>
      </c>
      <c r="M765" t="s">
        <v>29</v>
      </c>
      <c r="N765" t="s">
        <v>29</v>
      </c>
      <c r="O765" t="s">
        <v>29</v>
      </c>
      <c r="P765">
        <v>4</v>
      </c>
      <c r="Q765">
        <v>1803</v>
      </c>
      <c r="R765">
        <v>70</v>
      </c>
      <c r="S765" t="str">
        <f>IF(Table1[[#This Row],[Average_Cost_for_two]]&lt;500,"Low",IF(Table1[[#This Row],[Average_Cost_for_two]]&lt;=1500,"Medium","High"))</f>
        <v>Low</v>
      </c>
      <c r="T765">
        <v>4.4000000000000004</v>
      </c>
      <c r="U765">
        <v>2014</v>
      </c>
      <c r="V765">
        <v>1</v>
      </c>
      <c r="W765">
        <v>28</v>
      </c>
      <c r="X765">
        <f>IF(OR(Main!$U765=0,
       Main!$V765=0,
       Main!$W765=0),
   "",
   DATE(Main!$U765,
        Main!$V765,
        Main!$W765)
)</f>
        <v>41667</v>
      </c>
      <c r="Y765">
        <f>Table1[[#This Row],[Average_Cost_for_two]]*VLOOKUP(Table1[[#This Row],[Currency]],currency!$A$2:$B$10,2,FALSE)</f>
        <v>70</v>
      </c>
      <c r="Z765" t="str">
        <f>VLOOKUP(C765,country!A:B,2,FALSE)</f>
        <v>United States</v>
      </c>
      <c r="AA765">
        <f t="shared" si="11"/>
        <v>1</v>
      </c>
    </row>
    <row r="766" spans="1:27" ht="15.75" customHeight="1" x14ac:dyDescent="0.25">
      <c r="A766">
        <v>9740</v>
      </c>
      <c r="B766" t="s">
        <v>1893</v>
      </c>
      <c r="C766">
        <v>1</v>
      </c>
      <c r="D766" t="s">
        <v>23</v>
      </c>
      <c r="E766" t="s">
        <v>1894</v>
      </c>
      <c r="F766" t="s">
        <v>123</v>
      </c>
      <c r="G766" t="s">
        <v>124</v>
      </c>
      <c r="H766">
        <v>77.332861699999995</v>
      </c>
      <c r="I766">
        <v>28.607170199999999</v>
      </c>
      <c r="J766" t="s">
        <v>536</v>
      </c>
      <c r="K766" t="s">
        <v>28</v>
      </c>
      <c r="L766" t="s">
        <v>36</v>
      </c>
      <c r="M766" t="s">
        <v>29</v>
      </c>
      <c r="N766" t="s">
        <v>29</v>
      </c>
      <c r="O766" t="s">
        <v>29</v>
      </c>
      <c r="P766">
        <v>2</v>
      </c>
      <c r="Q766">
        <v>25</v>
      </c>
      <c r="R766">
        <v>900</v>
      </c>
      <c r="S766" t="str">
        <f>IF(Table1[[#This Row],[Average_Cost_for_two]]&lt;500,"Low",IF(Table1[[#This Row],[Average_Cost_for_two]]&lt;=1500,"Medium","High"))</f>
        <v>Medium</v>
      </c>
      <c r="T766">
        <v>3</v>
      </c>
      <c r="U766">
        <v>2015</v>
      </c>
      <c r="V766">
        <v>8</v>
      </c>
      <c r="W766">
        <v>16</v>
      </c>
      <c r="X766">
        <f>IF(OR(Main!$U766=0,
       Main!$V766=0,
       Main!$W766=0),
   "",
   DATE(Main!$U766,
        Main!$V766,
        Main!$W766)
)</f>
        <v>42232</v>
      </c>
      <c r="Y766">
        <f>Table1[[#This Row],[Average_Cost_for_two]]*VLOOKUP(Table1[[#This Row],[Currency]],currency!$A$2:$B$10,2,FALSE)</f>
        <v>10.8</v>
      </c>
      <c r="Z766" t="str">
        <f>VLOOKUP(C766,country!A:B,2,FALSE)</f>
        <v>India</v>
      </c>
      <c r="AA766">
        <f t="shared" si="11"/>
        <v>3</v>
      </c>
    </row>
    <row r="767" spans="1:27" ht="15.75" customHeight="1" x14ac:dyDescent="0.25">
      <c r="A767">
        <v>302162</v>
      </c>
      <c r="B767" t="s">
        <v>1895</v>
      </c>
      <c r="C767">
        <v>1</v>
      </c>
      <c r="D767" t="s">
        <v>23</v>
      </c>
      <c r="E767" t="s">
        <v>1896</v>
      </c>
      <c r="F767" t="s">
        <v>1897</v>
      </c>
      <c r="G767" t="s">
        <v>1898</v>
      </c>
      <c r="H767">
        <v>77.213390950000004</v>
      </c>
      <c r="I767">
        <v>28.640842580000001</v>
      </c>
      <c r="J767" t="s">
        <v>1899</v>
      </c>
      <c r="K767" t="s">
        <v>28</v>
      </c>
      <c r="L767" t="s">
        <v>36</v>
      </c>
      <c r="M767" t="s">
        <v>29</v>
      </c>
      <c r="N767" t="s">
        <v>29</v>
      </c>
      <c r="O767" t="s">
        <v>29</v>
      </c>
      <c r="P767">
        <v>2</v>
      </c>
      <c r="Q767">
        <v>32</v>
      </c>
      <c r="R767">
        <v>900</v>
      </c>
      <c r="S767" t="str">
        <f>IF(Table1[[#This Row],[Average_Cost_for_two]]&lt;500,"Low",IF(Table1[[#This Row],[Average_Cost_for_two]]&lt;=1500,"Medium","High"))</f>
        <v>Medium</v>
      </c>
      <c r="T767">
        <v>2.9</v>
      </c>
      <c r="U767">
        <v>2010</v>
      </c>
      <c r="V767">
        <v>8</v>
      </c>
      <c r="W767">
        <v>20</v>
      </c>
      <c r="X767">
        <f>IF(OR(Main!$U767=0,
       Main!$V767=0,
       Main!$W767=0),
   "",
   DATE(Main!$U767,
        Main!$V767,
        Main!$W767)
)</f>
        <v>40410</v>
      </c>
      <c r="Y767">
        <f>Table1[[#This Row],[Average_Cost_for_two]]*VLOOKUP(Table1[[#This Row],[Currency]],currency!$A$2:$B$10,2,FALSE)</f>
        <v>10.8</v>
      </c>
      <c r="Z767" t="str">
        <f>VLOOKUP(C767,country!A:B,2,FALSE)</f>
        <v>India</v>
      </c>
      <c r="AA767">
        <f t="shared" si="11"/>
        <v>3</v>
      </c>
    </row>
    <row r="768" spans="1:27" ht="15.75" customHeight="1" x14ac:dyDescent="0.25">
      <c r="A768">
        <v>17334752</v>
      </c>
      <c r="B768" t="s">
        <v>1900</v>
      </c>
      <c r="C768">
        <v>216</v>
      </c>
      <c r="D768" t="s">
        <v>1901</v>
      </c>
      <c r="E768" t="s">
        <v>1902</v>
      </c>
      <c r="F768" t="s">
        <v>1901</v>
      </c>
      <c r="G768" t="s">
        <v>1903</v>
      </c>
      <c r="H768">
        <v>-90.573700000000002</v>
      </c>
      <c r="I768">
        <v>41.522300000000001</v>
      </c>
      <c r="J768" t="s">
        <v>1904</v>
      </c>
      <c r="K768" t="s">
        <v>518</v>
      </c>
      <c r="L768" t="s">
        <v>29</v>
      </c>
      <c r="M768" t="s">
        <v>29</v>
      </c>
      <c r="N768" t="s">
        <v>29</v>
      </c>
      <c r="O768" t="s">
        <v>29</v>
      </c>
      <c r="P768">
        <v>4</v>
      </c>
      <c r="Q768">
        <v>201</v>
      </c>
      <c r="R768">
        <v>70</v>
      </c>
      <c r="S768" t="str">
        <f>IF(Table1[[#This Row],[Average_Cost_for_two]]&lt;500,"Low",IF(Table1[[#This Row],[Average_Cost_for_two]]&lt;=1500,"Medium","High"))</f>
        <v>Low</v>
      </c>
      <c r="T768">
        <v>3.7</v>
      </c>
      <c r="U768">
        <v>2014</v>
      </c>
      <c r="V768">
        <v>11</v>
      </c>
      <c r="W768">
        <v>6</v>
      </c>
      <c r="X768">
        <f>IF(OR(Main!$U768=0,
       Main!$V768=0,
       Main!$W768=0),
   "",
   DATE(Main!$U768,
        Main!$V768,
        Main!$W768)
)</f>
        <v>41949</v>
      </c>
      <c r="Y768">
        <f>Table1[[#This Row],[Average_Cost_for_two]]*VLOOKUP(Table1[[#This Row],[Currency]],currency!$A$2:$B$10,2,FALSE)</f>
        <v>70</v>
      </c>
      <c r="Z768" t="str">
        <f>VLOOKUP(C768,country!A:B,2,FALSE)</f>
        <v>United States</v>
      </c>
      <c r="AA768">
        <f t="shared" si="11"/>
        <v>4</v>
      </c>
    </row>
    <row r="769" spans="1:27" ht="15.75" customHeight="1" x14ac:dyDescent="0.25">
      <c r="A769">
        <v>974</v>
      </c>
      <c r="B769" t="s">
        <v>1905</v>
      </c>
      <c r="C769">
        <v>1</v>
      </c>
      <c r="D769" t="s">
        <v>23</v>
      </c>
      <c r="E769" t="s">
        <v>1906</v>
      </c>
      <c r="F769" t="s">
        <v>1907</v>
      </c>
      <c r="G769" t="s">
        <v>1908</v>
      </c>
      <c r="H769">
        <v>77.120212600000002</v>
      </c>
      <c r="I769">
        <v>28.638550200000001</v>
      </c>
      <c r="J769" t="s">
        <v>477</v>
      </c>
      <c r="K769" t="s">
        <v>28</v>
      </c>
      <c r="L769" t="s">
        <v>29</v>
      </c>
      <c r="M769" t="s">
        <v>36</v>
      </c>
      <c r="N769" t="s">
        <v>29</v>
      </c>
      <c r="O769" t="s">
        <v>29</v>
      </c>
      <c r="P769">
        <v>2</v>
      </c>
      <c r="Q769">
        <v>53</v>
      </c>
      <c r="R769">
        <v>750</v>
      </c>
      <c r="S769" t="str">
        <f>IF(Table1[[#This Row],[Average_Cost_for_two]]&lt;500,"Low",IF(Table1[[#This Row],[Average_Cost_for_two]]&lt;=1500,"Medium","High"))</f>
        <v>Medium</v>
      </c>
      <c r="T769">
        <v>3.4</v>
      </c>
      <c r="U769">
        <v>2015</v>
      </c>
      <c r="V769">
        <v>8</v>
      </c>
      <c r="W769">
        <v>5</v>
      </c>
      <c r="X769">
        <f>IF(OR(Main!$U769=0,
       Main!$V769=0,
       Main!$W769=0),
   "",
   DATE(Main!$U769,
        Main!$V769,
        Main!$W769)
)</f>
        <v>42221</v>
      </c>
      <c r="Y769">
        <f>Table1[[#This Row],[Average_Cost_for_two]]*VLOOKUP(Table1[[#This Row],[Currency]],currency!$A$2:$B$10,2,FALSE)</f>
        <v>9</v>
      </c>
      <c r="Z769" t="str">
        <f>VLOOKUP(C769,country!A:B,2,FALSE)</f>
        <v>India</v>
      </c>
      <c r="AA769">
        <f t="shared" si="11"/>
        <v>3</v>
      </c>
    </row>
    <row r="770" spans="1:27" ht="15.75" customHeight="1" x14ac:dyDescent="0.25">
      <c r="A770">
        <v>17259169</v>
      </c>
      <c r="B770" t="s">
        <v>1909</v>
      </c>
      <c r="C770">
        <v>216</v>
      </c>
      <c r="D770" t="s">
        <v>1910</v>
      </c>
      <c r="E770" t="s">
        <v>1911</v>
      </c>
      <c r="F770" t="s">
        <v>1912</v>
      </c>
      <c r="G770" t="s">
        <v>1913</v>
      </c>
      <c r="H770">
        <v>-93.577382999999998</v>
      </c>
      <c r="I770">
        <v>41.601415000000003</v>
      </c>
      <c r="J770" t="s">
        <v>1914</v>
      </c>
      <c r="K770" t="s">
        <v>518</v>
      </c>
      <c r="L770" t="s">
        <v>29</v>
      </c>
      <c r="M770" t="s">
        <v>29</v>
      </c>
      <c r="N770" t="s">
        <v>29</v>
      </c>
      <c r="O770" t="s">
        <v>29</v>
      </c>
      <c r="P770">
        <v>4</v>
      </c>
      <c r="Q770">
        <v>476</v>
      </c>
      <c r="R770">
        <v>70</v>
      </c>
      <c r="S770" t="str">
        <f>IF(Table1[[#This Row],[Average_Cost_for_two]]&lt;500,"Low",IF(Table1[[#This Row],[Average_Cost_for_two]]&lt;=1500,"Medium","High"))</f>
        <v>Low</v>
      </c>
      <c r="T770">
        <v>4.0999999999999996</v>
      </c>
      <c r="U770">
        <v>2016</v>
      </c>
      <c r="V770">
        <v>11</v>
      </c>
      <c r="W770">
        <v>5</v>
      </c>
      <c r="X770">
        <f>IF(OR(Main!$U770=0,
       Main!$V770=0,
       Main!$W770=0),
   "",
   DATE(Main!$U770,
        Main!$V770,
        Main!$W770)
)</f>
        <v>42679</v>
      </c>
      <c r="Y770">
        <f>Table1[[#This Row],[Average_Cost_for_two]]*VLOOKUP(Table1[[#This Row],[Currency]],currency!$A$2:$B$10,2,FALSE)</f>
        <v>70</v>
      </c>
      <c r="Z770" t="str">
        <f>VLOOKUP(C770,country!A:B,2,FALSE)</f>
        <v>United States</v>
      </c>
      <c r="AA770">
        <f t="shared" ref="AA770:AA833" si="12">ROUNDUP(V770/3,0)</f>
        <v>4</v>
      </c>
    </row>
    <row r="771" spans="1:27" ht="15.75" customHeight="1" x14ac:dyDescent="0.25">
      <c r="A771">
        <v>5846</v>
      </c>
      <c r="B771" t="s">
        <v>1915</v>
      </c>
      <c r="C771">
        <v>1</v>
      </c>
      <c r="D771" t="s">
        <v>23</v>
      </c>
      <c r="E771" t="s">
        <v>1916</v>
      </c>
      <c r="F771" t="s">
        <v>1917</v>
      </c>
      <c r="G771" t="s">
        <v>1918</v>
      </c>
      <c r="H771">
        <v>77.194801569999996</v>
      </c>
      <c r="I771">
        <v>28.56721546</v>
      </c>
      <c r="J771" t="s">
        <v>739</v>
      </c>
      <c r="K771" t="s">
        <v>28</v>
      </c>
      <c r="L771" t="s">
        <v>29</v>
      </c>
      <c r="M771" t="s">
        <v>36</v>
      </c>
      <c r="N771" t="s">
        <v>29</v>
      </c>
      <c r="O771" t="s">
        <v>29</v>
      </c>
      <c r="P771">
        <v>2</v>
      </c>
      <c r="Q771">
        <v>64</v>
      </c>
      <c r="R771">
        <v>900</v>
      </c>
      <c r="S771" t="str">
        <f>IF(Table1[[#This Row],[Average_Cost_for_two]]&lt;500,"Low",IF(Table1[[#This Row],[Average_Cost_for_two]]&lt;=1500,"Medium","High"))</f>
        <v>Medium</v>
      </c>
      <c r="T771">
        <v>3</v>
      </c>
      <c r="U771">
        <v>2015</v>
      </c>
      <c r="V771">
        <v>8</v>
      </c>
      <c r="W771">
        <v>12</v>
      </c>
      <c r="X771">
        <f>IF(OR(Main!$U771=0,
       Main!$V771=0,
       Main!$W771=0),
   "",
   DATE(Main!$U771,
        Main!$V771,
        Main!$W771)
)</f>
        <v>42228</v>
      </c>
      <c r="Y771">
        <f>Table1[[#This Row],[Average_Cost_for_two]]*VLOOKUP(Table1[[#This Row],[Currency]],currency!$A$2:$B$10,2,FALSE)</f>
        <v>10.8</v>
      </c>
      <c r="Z771" t="str">
        <f>VLOOKUP(C771,country!A:B,2,FALSE)</f>
        <v>India</v>
      </c>
      <c r="AA771">
        <f t="shared" si="12"/>
        <v>3</v>
      </c>
    </row>
    <row r="772" spans="1:27" ht="15.75" customHeight="1" x14ac:dyDescent="0.25">
      <c r="A772">
        <v>18400746</v>
      </c>
      <c r="B772" t="s">
        <v>1919</v>
      </c>
      <c r="C772">
        <v>1</v>
      </c>
      <c r="D772" t="s">
        <v>23</v>
      </c>
      <c r="E772" t="s">
        <v>1920</v>
      </c>
      <c r="F772" t="s">
        <v>1921</v>
      </c>
      <c r="G772" t="s">
        <v>1920</v>
      </c>
      <c r="H772">
        <v>77.213614800000002</v>
      </c>
      <c r="I772">
        <v>28.549114100000001</v>
      </c>
      <c r="J772" t="s">
        <v>477</v>
      </c>
      <c r="K772" t="s">
        <v>28</v>
      </c>
      <c r="L772" t="s">
        <v>29</v>
      </c>
      <c r="M772" t="s">
        <v>36</v>
      </c>
      <c r="N772" t="s">
        <v>29</v>
      </c>
      <c r="O772" t="s">
        <v>29</v>
      </c>
      <c r="P772">
        <v>2</v>
      </c>
      <c r="Q772">
        <v>52</v>
      </c>
      <c r="R772">
        <v>750</v>
      </c>
      <c r="S772" t="str">
        <f>IF(Table1[[#This Row],[Average_Cost_for_two]]&lt;500,"Low",IF(Table1[[#This Row],[Average_Cost_for_two]]&lt;=1500,"Medium","High"))</f>
        <v>Medium</v>
      </c>
      <c r="T772">
        <v>4.4000000000000004</v>
      </c>
      <c r="U772">
        <v>2018</v>
      </c>
      <c r="V772">
        <v>8</v>
      </c>
      <c r="W772">
        <v>28</v>
      </c>
      <c r="X772">
        <f>IF(OR(Main!$U772=0,
       Main!$V772=0,
       Main!$W772=0),
   "",
   DATE(Main!$U772,
        Main!$V772,
        Main!$W772)
)</f>
        <v>43340</v>
      </c>
      <c r="Y772">
        <f>Table1[[#This Row],[Average_Cost_for_two]]*VLOOKUP(Table1[[#This Row],[Currency]],currency!$A$2:$B$10,2,FALSE)</f>
        <v>9</v>
      </c>
      <c r="Z772" t="str">
        <f>VLOOKUP(C772,country!A:B,2,FALSE)</f>
        <v>India</v>
      </c>
      <c r="AA772">
        <f t="shared" si="12"/>
        <v>3</v>
      </c>
    </row>
    <row r="773" spans="1:27" ht="15.75" customHeight="1" x14ac:dyDescent="0.25">
      <c r="A773">
        <v>17500695</v>
      </c>
      <c r="B773" t="s">
        <v>1922</v>
      </c>
      <c r="C773">
        <v>216</v>
      </c>
      <c r="D773" t="s">
        <v>1858</v>
      </c>
      <c r="E773" t="s">
        <v>1923</v>
      </c>
      <c r="F773" t="s">
        <v>1858</v>
      </c>
      <c r="G773" t="s">
        <v>1860</v>
      </c>
      <c r="H773">
        <v>-83.627600000000001</v>
      </c>
      <c r="I773">
        <v>32.837499999999999</v>
      </c>
      <c r="J773" t="s">
        <v>1768</v>
      </c>
      <c r="K773" t="s">
        <v>518</v>
      </c>
      <c r="L773" t="s">
        <v>29</v>
      </c>
      <c r="M773" t="s">
        <v>29</v>
      </c>
      <c r="N773" t="s">
        <v>29</v>
      </c>
      <c r="O773" t="s">
        <v>29</v>
      </c>
      <c r="P773">
        <v>4</v>
      </c>
      <c r="Q773">
        <v>195</v>
      </c>
      <c r="R773">
        <v>70</v>
      </c>
      <c r="S773" t="str">
        <f>IF(Table1[[#This Row],[Average_Cost_for_two]]&lt;500,"Low",IF(Table1[[#This Row],[Average_Cost_for_two]]&lt;=1500,"Medium","High"))</f>
        <v>Low</v>
      </c>
      <c r="T773">
        <v>4</v>
      </c>
      <c r="U773">
        <v>2013</v>
      </c>
      <c r="V773">
        <v>11</v>
      </c>
      <c r="W773">
        <v>18</v>
      </c>
      <c r="X773">
        <f>IF(OR(Main!$U773=0,
       Main!$V773=0,
       Main!$W773=0),
   "",
   DATE(Main!$U773,
        Main!$V773,
        Main!$W773)
)</f>
        <v>41596</v>
      </c>
      <c r="Y773">
        <f>Table1[[#This Row],[Average_Cost_for_two]]*VLOOKUP(Table1[[#This Row],[Currency]],currency!$A$2:$B$10,2,FALSE)</f>
        <v>70</v>
      </c>
      <c r="Z773" t="str">
        <f>VLOOKUP(C773,country!A:B,2,FALSE)</f>
        <v>United States</v>
      </c>
      <c r="AA773">
        <f t="shared" si="12"/>
        <v>4</v>
      </c>
    </row>
    <row r="774" spans="1:27" ht="15.75" customHeight="1" x14ac:dyDescent="0.25">
      <c r="A774">
        <v>18352214</v>
      </c>
      <c r="B774" t="s">
        <v>1924</v>
      </c>
      <c r="C774">
        <v>1</v>
      </c>
      <c r="D774" t="s">
        <v>23</v>
      </c>
      <c r="E774" t="s">
        <v>1925</v>
      </c>
      <c r="F774" t="s">
        <v>1926</v>
      </c>
      <c r="G774" t="s">
        <v>1927</v>
      </c>
      <c r="H774">
        <v>77.220127199999993</v>
      </c>
      <c r="I774">
        <v>28.5677962</v>
      </c>
      <c r="J774" t="s">
        <v>739</v>
      </c>
      <c r="K774" t="s">
        <v>28</v>
      </c>
      <c r="L774" t="s">
        <v>29</v>
      </c>
      <c r="M774" t="s">
        <v>29</v>
      </c>
      <c r="N774" t="s">
        <v>29</v>
      </c>
      <c r="O774" t="s">
        <v>29</v>
      </c>
      <c r="P774">
        <v>2</v>
      </c>
      <c r="Q774">
        <v>40</v>
      </c>
      <c r="R774">
        <v>900</v>
      </c>
      <c r="S774" t="str">
        <f>IF(Table1[[#This Row],[Average_Cost_for_two]]&lt;500,"Low",IF(Table1[[#This Row],[Average_Cost_for_two]]&lt;=1500,"Medium","High"))</f>
        <v>Medium</v>
      </c>
      <c r="T774">
        <v>3.5</v>
      </c>
      <c r="U774">
        <v>2018</v>
      </c>
      <c r="V774">
        <v>8</v>
      </c>
      <c r="W774">
        <v>6</v>
      </c>
      <c r="X774">
        <f>IF(OR(Main!$U774=0,
       Main!$V774=0,
       Main!$W774=0),
   "",
   DATE(Main!$U774,
        Main!$V774,
        Main!$W774)
)</f>
        <v>43318</v>
      </c>
      <c r="Y774">
        <f>Table1[[#This Row],[Average_Cost_for_two]]*VLOOKUP(Table1[[#This Row],[Currency]],currency!$A$2:$B$10,2,FALSE)</f>
        <v>10.8</v>
      </c>
      <c r="Z774" t="str">
        <f>VLOOKUP(C774,country!A:B,2,FALSE)</f>
        <v>India</v>
      </c>
      <c r="AA774">
        <f t="shared" si="12"/>
        <v>3</v>
      </c>
    </row>
    <row r="775" spans="1:27" ht="15.75" customHeight="1" x14ac:dyDescent="0.25">
      <c r="A775">
        <v>16654702</v>
      </c>
      <c r="B775" t="s">
        <v>1928</v>
      </c>
      <c r="C775">
        <v>37</v>
      </c>
      <c r="D775" t="s">
        <v>1929</v>
      </c>
      <c r="E775" t="s">
        <v>1930</v>
      </c>
      <c r="F775" t="s">
        <v>1929</v>
      </c>
      <c r="G775" t="s">
        <v>1931</v>
      </c>
      <c r="H775">
        <v>-79.379146500000004</v>
      </c>
      <c r="I775">
        <v>43.186869700000003</v>
      </c>
      <c r="J775" t="s">
        <v>1932</v>
      </c>
      <c r="K775" t="s">
        <v>518</v>
      </c>
      <c r="L775" t="s">
        <v>29</v>
      </c>
      <c r="M775" t="s">
        <v>29</v>
      </c>
      <c r="N775" t="s">
        <v>29</v>
      </c>
      <c r="O775" t="s">
        <v>29</v>
      </c>
      <c r="P775">
        <v>4</v>
      </c>
      <c r="Q775">
        <v>204</v>
      </c>
      <c r="R775">
        <v>70</v>
      </c>
      <c r="S775" t="str">
        <f>IF(Table1[[#This Row],[Average_Cost_for_two]]&lt;500,"Low",IF(Table1[[#This Row],[Average_Cost_for_two]]&lt;=1500,"Medium","High"))</f>
        <v>Low</v>
      </c>
      <c r="T775">
        <v>4.3</v>
      </c>
      <c r="U775">
        <v>2015</v>
      </c>
      <c r="V775">
        <v>2</v>
      </c>
      <c r="W775">
        <v>1</v>
      </c>
      <c r="X775">
        <f>IF(OR(Main!$U775=0,
       Main!$V775=0,
       Main!$W775=0),
   "",
   DATE(Main!$U775,
        Main!$V775,
        Main!$W775)
)</f>
        <v>42036</v>
      </c>
      <c r="Y775">
        <f>Table1[[#This Row],[Average_Cost_for_two]]*VLOOKUP(Table1[[#This Row],[Currency]],currency!$A$2:$B$10,2,FALSE)</f>
        <v>70</v>
      </c>
      <c r="Z775" t="str">
        <f>VLOOKUP(C775,country!A:B,2,FALSE)</f>
        <v>Canada</v>
      </c>
      <c r="AA775">
        <f t="shared" si="12"/>
        <v>1</v>
      </c>
    </row>
    <row r="776" spans="1:27" ht="15.75" customHeight="1" x14ac:dyDescent="0.25">
      <c r="A776">
        <v>6800569</v>
      </c>
      <c r="B776" t="s">
        <v>1761</v>
      </c>
      <c r="C776">
        <v>215</v>
      </c>
      <c r="D776" t="s">
        <v>1933</v>
      </c>
      <c r="E776" t="s">
        <v>1934</v>
      </c>
      <c r="F776" t="s">
        <v>1935</v>
      </c>
      <c r="G776" t="s">
        <v>1936</v>
      </c>
      <c r="H776">
        <v>-2.2435049999999999</v>
      </c>
      <c r="I776">
        <v>53.481740000000002</v>
      </c>
      <c r="J776" t="s">
        <v>1766</v>
      </c>
      <c r="K776" t="s">
        <v>1767</v>
      </c>
      <c r="L776" t="s">
        <v>36</v>
      </c>
      <c r="M776" t="s">
        <v>29</v>
      </c>
      <c r="N776" t="s">
        <v>29</v>
      </c>
      <c r="O776" t="s">
        <v>29</v>
      </c>
      <c r="P776">
        <v>4</v>
      </c>
      <c r="Q776">
        <v>422</v>
      </c>
      <c r="R776">
        <v>70</v>
      </c>
      <c r="S776" t="str">
        <f>IF(Table1[[#This Row],[Average_Cost_for_two]]&lt;500,"Low",IF(Table1[[#This Row],[Average_Cost_for_two]]&lt;=1500,"Medium","High"))</f>
        <v>Low</v>
      </c>
      <c r="T776">
        <v>4.3</v>
      </c>
      <c r="U776">
        <v>2018</v>
      </c>
      <c r="V776">
        <v>9</v>
      </c>
      <c r="W776">
        <v>8</v>
      </c>
      <c r="X776">
        <f>IF(OR(Main!$U776=0,
       Main!$V776=0,
       Main!$W776=0),
   "",
   DATE(Main!$U776,
        Main!$V776,
        Main!$W776)
)</f>
        <v>43351</v>
      </c>
      <c r="Y776">
        <f>Table1[[#This Row],[Average_Cost_for_two]]*VLOOKUP(Table1[[#This Row],[Currency]],currency!$A$2:$B$10,2,FALSE)</f>
        <v>86.8</v>
      </c>
      <c r="Z776" t="str">
        <f>VLOOKUP(C776,country!A:B,2,FALSE)</f>
        <v>United Kingdom</v>
      </c>
      <c r="AA776">
        <f t="shared" si="12"/>
        <v>3</v>
      </c>
    </row>
    <row r="777" spans="1:27" ht="15.75" customHeight="1" x14ac:dyDescent="0.25">
      <c r="A777">
        <v>18383350</v>
      </c>
      <c r="B777" t="s">
        <v>1937</v>
      </c>
      <c r="C777">
        <v>148</v>
      </c>
      <c r="D777" t="s">
        <v>1938</v>
      </c>
      <c r="E777" t="s">
        <v>1939</v>
      </c>
      <c r="F777" t="s">
        <v>1940</v>
      </c>
      <c r="G777" t="s">
        <v>1941</v>
      </c>
      <c r="H777">
        <v>174.777987</v>
      </c>
      <c r="I777">
        <v>-36.865650000000002</v>
      </c>
      <c r="J777" t="s">
        <v>1942</v>
      </c>
      <c r="K777" t="s">
        <v>1943</v>
      </c>
      <c r="L777" t="s">
        <v>29</v>
      </c>
      <c r="M777" t="s">
        <v>29</v>
      </c>
      <c r="N777" t="s">
        <v>29</v>
      </c>
      <c r="O777" t="s">
        <v>29</v>
      </c>
      <c r="P777">
        <v>4</v>
      </c>
      <c r="Q777">
        <v>86</v>
      </c>
      <c r="R777">
        <v>70</v>
      </c>
      <c r="S777" t="str">
        <f>IF(Table1[[#This Row],[Average_Cost_for_two]]&lt;500,"Low",IF(Table1[[#This Row],[Average_Cost_for_two]]&lt;=1500,"Medium","High"))</f>
        <v>Low</v>
      </c>
      <c r="T777">
        <v>3.5</v>
      </c>
      <c r="U777">
        <v>2012</v>
      </c>
      <c r="V777">
        <v>9</v>
      </c>
      <c r="W777">
        <v>17</v>
      </c>
      <c r="X777">
        <f>IF(OR(Main!$U777=0,
       Main!$V777=0,
       Main!$W777=0),
   "",
   DATE(Main!$U777,
        Main!$V777,
        Main!$W777)
)</f>
        <v>41169</v>
      </c>
      <c r="Y777">
        <f>Table1[[#This Row],[Average_Cost_for_two]]*VLOOKUP(Table1[[#This Row],[Currency]],currency!$A$2:$B$10,2,FALSE)</f>
        <v>42</v>
      </c>
      <c r="Z777" t="str">
        <f>VLOOKUP(C777,country!A:B,2,FALSE)</f>
        <v>New Zealand</v>
      </c>
      <c r="AA777">
        <f t="shared" si="12"/>
        <v>3</v>
      </c>
    </row>
    <row r="778" spans="1:27" ht="15.75" customHeight="1" x14ac:dyDescent="0.25">
      <c r="A778">
        <v>7100171</v>
      </c>
      <c r="B778" t="s">
        <v>1944</v>
      </c>
      <c r="C778">
        <v>148</v>
      </c>
      <c r="D778" t="s">
        <v>1945</v>
      </c>
      <c r="E778" t="s">
        <v>1946</v>
      </c>
      <c r="F778" t="s">
        <v>1947</v>
      </c>
      <c r="G778" t="s">
        <v>1948</v>
      </c>
      <c r="H778">
        <v>174.77500000000001</v>
      </c>
      <c r="I778">
        <v>-41.294833330000003</v>
      </c>
      <c r="J778" t="s">
        <v>591</v>
      </c>
      <c r="K778" t="s">
        <v>1943</v>
      </c>
      <c r="L778" t="s">
        <v>29</v>
      </c>
      <c r="M778" t="s">
        <v>29</v>
      </c>
      <c r="N778" t="s">
        <v>29</v>
      </c>
      <c r="O778" t="s">
        <v>29</v>
      </c>
      <c r="P778">
        <v>4</v>
      </c>
      <c r="Q778">
        <v>152</v>
      </c>
      <c r="R778">
        <v>70</v>
      </c>
      <c r="S778" t="str">
        <f>IF(Table1[[#This Row],[Average_Cost_for_two]]&lt;500,"Low",IF(Table1[[#This Row],[Average_Cost_for_two]]&lt;=1500,"Medium","High"))</f>
        <v>Low</v>
      </c>
      <c r="T778">
        <v>4.5</v>
      </c>
      <c r="U778">
        <v>2011</v>
      </c>
      <c r="V778">
        <v>5</v>
      </c>
      <c r="W778">
        <v>8</v>
      </c>
      <c r="X778">
        <f>IF(OR(Main!$U778=0,
       Main!$V778=0,
       Main!$W778=0),
   "",
   DATE(Main!$U778,
        Main!$V778,
        Main!$W778)
)</f>
        <v>40671</v>
      </c>
      <c r="Y778">
        <f>Table1[[#This Row],[Average_Cost_for_two]]*VLOOKUP(Table1[[#This Row],[Currency]],currency!$A$2:$B$10,2,FALSE)</f>
        <v>42</v>
      </c>
      <c r="Z778" t="str">
        <f>VLOOKUP(C778,country!A:B,2,FALSE)</f>
        <v>New Zealand</v>
      </c>
      <c r="AA778">
        <f t="shared" si="12"/>
        <v>2</v>
      </c>
    </row>
    <row r="779" spans="1:27" ht="15.75" customHeight="1" x14ac:dyDescent="0.25">
      <c r="A779">
        <v>7100938</v>
      </c>
      <c r="B779" t="s">
        <v>1949</v>
      </c>
      <c r="C779">
        <v>148</v>
      </c>
      <c r="D779" t="s">
        <v>1945</v>
      </c>
      <c r="E779" t="s">
        <v>1950</v>
      </c>
      <c r="F779" t="s">
        <v>1951</v>
      </c>
      <c r="G779" t="s">
        <v>1952</v>
      </c>
      <c r="H779">
        <v>174.77922369999999</v>
      </c>
      <c r="I779">
        <v>-41.283033809999999</v>
      </c>
      <c r="J779" t="s">
        <v>1953</v>
      </c>
      <c r="K779" t="s">
        <v>1943</v>
      </c>
      <c r="L779" t="s">
        <v>29</v>
      </c>
      <c r="M779" t="s">
        <v>29</v>
      </c>
      <c r="N779" t="s">
        <v>29</v>
      </c>
      <c r="O779" t="s">
        <v>29</v>
      </c>
      <c r="P779">
        <v>4</v>
      </c>
      <c r="Q779">
        <v>131</v>
      </c>
      <c r="R779">
        <v>70</v>
      </c>
      <c r="S779" t="str">
        <f>IF(Table1[[#This Row],[Average_Cost_for_two]]&lt;500,"Low",IF(Table1[[#This Row],[Average_Cost_for_two]]&lt;=1500,"Medium","High"))</f>
        <v>Low</v>
      </c>
      <c r="T779">
        <v>3.7</v>
      </c>
      <c r="U779">
        <v>2017</v>
      </c>
      <c r="V779">
        <v>10</v>
      </c>
      <c r="W779">
        <v>28</v>
      </c>
      <c r="X779">
        <f>IF(OR(Main!$U779=0,
       Main!$V779=0,
       Main!$W779=0),
   "",
   DATE(Main!$U779,
        Main!$V779,
        Main!$W779)
)</f>
        <v>43036</v>
      </c>
      <c r="Y779">
        <f>Table1[[#This Row],[Average_Cost_for_two]]*VLOOKUP(Table1[[#This Row],[Currency]],currency!$A$2:$B$10,2,FALSE)</f>
        <v>42</v>
      </c>
      <c r="Z779" t="str">
        <f>VLOOKUP(C779,country!A:B,2,FALSE)</f>
        <v>New Zealand</v>
      </c>
      <c r="AA779">
        <f t="shared" si="12"/>
        <v>4</v>
      </c>
    </row>
    <row r="780" spans="1:27" ht="15.75" customHeight="1" x14ac:dyDescent="0.25">
      <c r="A780">
        <v>18287390</v>
      </c>
      <c r="B780" t="s">
        <v>1954</v>
      </c>
      <c r="C780">
        <v>1</v>
      </c>
      <c r="D780" t="s">
        <v>23</v>
      </c>
      <c r="E780" t="s">
        <v>1955</v>
      </c>
      <c r="F780" t="s">
        <v>1833</v>
      </c>
      <c r="G780" t="s">
        <v>1832</v>
      </c>
      <c r="H780">
        <v>77.161192819999997</v>
      </c>
      <c r="I780">
        <v>28.51901836</v>
      </c>
      <c r="J780" t="s">
        <v>1956</v>
      </c>
      <c r="K780" t="s">
        <v>28</v>
      </c>
      <c r="L780" t="s">
        <v>36</v>
      </c>
      <c r="M780" t="s">
        <v>36</v>
      </c>
      <c r="N780" t="s">
        <v>29</v>
      </c>
      <c r="O780" t="s">
        <v>29</v>
      </c>
      <c r="P780">
        <v>2</v>
      </c>
      <c r="Q780">
        <v>43</v>
      </c>
      <c r="R780">
        <v>900</v>
      </c>
      <c r="S780" t="str">
        <f>IF(Table1[[#This Row],[Average_Cost_for_two]]&lt;500,"Low",IF(Table1[[#This Row],[Average_Cost_for_two]]&lt;=1500,"Medium","High"))</f>
        <v>Medium</v>
      </c>
      <c r="T780">
        <v>3.8</v>
      </c>
      <c r="U780">
        <v>2018</v>
      </c>
      <c r="V780">
        <v>8</v>
      </c>
      <c r="W780">
        <v>9</v>
      </c>
      <c r="X780">
        <f>IF(OR(Main!$U780=0,
       Main!$V780=0,
       Main!$W780=0),
   "",
   DATE(Main!$U780,
        Main!$V780,
        Main!$W780)
)</f>
        <v>43321</v>
      </c>
      <c r="Y780">
        <f>Table1[[#This Row],[Average_Cost_for_two]]*VLOOKUP(Table1[[#This Row],[Currency]],currency!$A$2:$B$10,2,FALSE)</f>
        <v>10.8</v>
      </c>
      <c r="Z780" t="str">
        <f>VLOOKUP(C780,country!A:B,2,FALSE)</f>
        <v>India</v>
      </c>
      <c r="AA780">
        <f t="shared" si="12"/>
        <v>3</v>
      </c>
    </row>
    <row r="781" spans="1:27" ht="15.75" customHeight="1" x14ac:dyDescent="0.25">
      <c r="A781">
        <v>1060</v>
      </c>
      <c r="B781" t="s">
        <v>1957</v>
      </c>
      <c r="C781">
        <v>1</v>
      </c>
      <c r="D781" t="s">
        <v>23</v>
      </c>
      <c r="E781" t="s">
        <v>1958</v>
      </c>
      <c r="F781" t="s">
        <v>1833</v>
      </c>
      <c r="G781" t="s">
        <v>1832</v>
      </c>
      <c r="H781">
        <v>77.161180200000004</v>
      </c>
      <c r="I781">
        <v>28.519172999999999</v>
      </c>
      <c r="J781" t="s">
        <v>1959</v>
      </c>
      <c r="K781" t="s">
        <v>28</v>
      </c>
      <c r="L781" t="s">
        <v>36</v>
      </c>
      <c r="M781" t="s">
        <v>36</v>
      </c>
      <c r="N781" t="s">
        <v>29</v>
      </c>
      <c r="O781" t="s">
        <v>29</v>
      </c>
      <c r="P781">
        <v>2</v>
      </c>
      <c r="Q781">
        <v>286</v>
      </c>
      <c r="R781">
        <v>900</v>
      </c>
      <c r="S781" t="str">
        <f>IF(Table1[[#This Row],[Average_Cost_for_two]]&lt;500,"Low",IF(Table1[[#This Row],[Average_Cost_for_two]]&lt;=1500,"Medium","High"))</f>
        <v>Medium</v>
      </c>
      <c r="T781">
        <v>3.8</v>
      </c>
      <c r="U781">
        <v>2014</v>
      </c>
      <c r="V781">
        <v>8</v>
      </c>
      <c r="W781">
        <v>18</v>
      </c>
      <c r="X781">
        <f>IF(OR(Main!$U781=0,
       Main!$V781=0,
       Main!$W781=0),
   "",
   DATE(Main!$U781,
        Main!$V781,
        Main!$W781)
)</f>
        <v>41869</v>
      </c>
      <c r="Y781">
        <f>Table1[[#This Row],[Average_Cost_for_two]]*VLOOKUP(Table1[[#This Row],[Currency]],currency!$A$2:$B$10,2,FALSE)</f>
        <v>10.8</v>
      </c>
      <c r="Z781" t="str">
        <f>VLOOKUP(C781,country!A:B,2,FALSE)</f>
        <v>India</v>
      </c>
      <c r="AA781">
        <f t="shared" si="12"/>
        <v>3</v>
      </c>
    </row>
    <row r="782" spans="1:27" ht="15.75" customHeight="1" x14ac:dyDescent="0.25">
      <c r="A782">
        <v>304262</v>
      </c>
      <c r="B782" t="s">
        <v>1960</v>
      </c>
      <c r="C782">
        <v>1</v>
      </c>
      <c r="D782" t="s">
        <v>23</v>
      </c>
      <c r="E782" t="s">
        <v>1961</v>
      </c>
      <c r="F782" t="s">
        <v>435</v>
      </c>
      <c r="G782" t="s">
        <v>436</v>
      </c>
      <c r="H782">
        <v>77.2041921</v>
      </c>
      <c r="I782">
        <v>28.694815899999998</v>
      </c>
      <c r="J782" t="s">
        <v>1962</v>
      </c>
      <c r="K782" t="s">
        <v>28</v>
      </c>
      <c r="L782" t="s">
        <v>29</v>
      </c>
      <c r="M782" t="s">
        <v>29</v>
      </c>
      <c r="N782" t="s">
        <v>29</v>
      </c>
      <c r="O782" t="s">
        <v>29</v>
      </c>
      <c r="P782">
        <v>2</v>
      </c>
      <c r="Q782">
        <v>4085</v>
      </c>
      <c r="R782">
        <v>900</v>
      </c>
      <c r="S782" t="str">
        <f>IF(Table1[[#This Row],[Average_Cost_for_two]]&lt;500,"Low",IF(Table1[[#This Row],[Average_Cost_for_two]]&lt;=1500,"Medium","High"))</f>
        <v>Medium</v>
      </c>
      <c r="T782">
        <v>4.3</v>
      </c>
      <c r="U782">
        <v>2013</v>
      </c>
      <c r="V782">
        <v>7</v>
      </c>
      <c r="W782">
        <v>9</v>
      </c>
      <c r="X782">
        <f>IF(OR(Main!$U782=0,
       Main!$V782=0,
       Main!$W782=0),
   "",
   DATE(Main!$U782,
        Main!$V782,
        Main!$W782)
)</f>
        <v>41464</v>
      </c>
      <c r="Y782">
        <f>Table1[[#This Row],[Average_Cost_for_two]]*VLOOKUP(Table1[[#This Row],[Currency]],currency!$A$2:$B$10,2,FALSE)</f>
        <v>10.8</v>
      </c>
      <c r="Z782" t="str">
        <f>VLOOKUP(C782,country!A:B,2,FALSE)</f>
        <v>India</v>
      </c>
      <c r="AA782">
        <f t="shared" si="12"/>
        <v>3</v>
      </c>
    </row>
    <row r="783" spans="1:27" ht="15.75" customHeight="1" x14ac:dyDescent="0.25">
      <c r="A783">
        <v>18491227</v>
      </c>
      <c r="B783" t="s">
        <v>1963</v>
      </c>
      <c r="C783">
        <v>1</v>
      </c>
      <c r="D783" t="s">
        <v>23</v>
      </c>
      <c r="E783" t="s">
        <v>1964</v>
      </c>
      <c r="F783" t="s">
        <v>904</v>
      </c>
      <c r="G783" t="s">
        <v>905</v>
      </c>
      <c r="H783">
        <v>0</v>
      </c>
      <c r="I783">
        <v>0</v>
      </c>
      <c r="J783" t="s">
        <v>1965</v>
      </c>
      <c r="K783" t="s">
        <v>28</v>
      </c>
      <c r="L783" t="s">
        <v>29</v>
      </c>
      <c r="M783" t="s">
        <v>29</v>
      </c>
      <c r="N783" t="s">
        <v>29</v>
      </c>
      <c r="O783" t="s">
        <v>29</v>
      </c>
      <c r="P783">
        <v>2</v>
      </c>
      <c r="Q783">
        <v>1</v>
      </c>
      <c r="R783">
        <v>900</v>
      </c>
      <c r="S783" t="str">
        <f>IF(Table1[[#This Row],[Average_Cost_for_two]]&lt;500,"Low",IF(Table1[[#This Row],[Average_Cost_for_two]]&lt;=1500,"Medium","High"))</f>
        <v>Medium</v>
      </c>
      <c r="T783">
        <v>1</v>
      </c>
      <c r="U783">
        <v>2011</v>
      </c>
      <c r="V783">
        <v>7</v>
      </c>
      <c r="W783">
        <v>4</v>
      </c>
      <c r="X783">
        <f>IF(OR(Main!$U783=0,
       Main!$V783=0,
       Main!$W783=0),
   "",
   DATE(Main!$U783,
        Main!$V783,
        Main!$W783)
)</f>
        <v>40728</v>
      </c>
      <c r="Y783">
        <f>Table1[[#This Row],[Average_Cost_for_two]]*VLOOKUP(Table1[[#This Row],[Currency]],currency!$A$2:$B$10,2,FALSE)</f>
        <v>10.8</v>
      </c>
      <c r="Z783" t="str">
        <f>VLOOKUP(C783,country!A:B,2,FALSE)</f>
        <v>India</v>
      </c>
      <c r="AA783">
        <f t="shared" si="12"/>
        <v>3</v>
      </c>
    </row>
    <row r="784" spans="1:27" ht="15.75" customHeight="1" x14ac:dyDescent="0.25">
      <c r="A784">
        <v>18483252</v>
      </c>
      <c r="B784" t="s">
        <v>1966</v>
      </c>
      <c r="C784">
        <v>184</v>
      </c>
      <c r="D784" t="s">
        <v>1778</v>
      </c>
      <c r="E784" t="s">
        <v>1967</v>
      </c>
      <c r="F784" t="s">
        <v>1968</v>
      </c>
      <c r="G784" t="s">
        <v>1969</v>
      </c>
      <c r="H784">
        <v>103.8519943</v>
      </c>
      <c r="I784">
        <v>1.2997077260000001</v>
      </c>
      <c r="J784" t="s">
        <v>1970</v>
      </c>
      <c r="K784" t="s">
        <v>518</v>
      </c>
      <c r="L784" t="s">
        <v>29</v>
      </c>
      <c r="M784" t="s">
        <v>29</v>
      </c>
      <c r="N784" t="s">
        <v>29</v>
      </c>
      <c r="O784" t="s">
        <v>29</v>
      </c>
      <c r="P784">
        <v>4</v>
      </c>
      <c r="Q784">
        <v>33</v>
      </c>
      <c r="R784">
        <v>75</v>
      </c>
      <c r="S784" t="str">
        <f>IF(Table1[[#This Row],[Average_Cost_for_two]]&lt;500,"Low",IF(Table1[[#This Row],[Average_Cost_for_two]]&lt;=1500,"Medium","High"))</f>
        <v>Low</v>
      </c>
      <c r="T784">
        <v>3.2</v>
      </c>
      <c r="U784">
        <v>2012</v>
      </c>
      <c r="V784">
        <v>2</v>
      </c>
      <c r="W784">
        <v>1</v>
      </c>
      <c r="X784">
        <f>IF(OR(Main!$U784=0,
       Main!$V784=0,
       Main!$W784=0),
   "",
   DATE(Main!$U784,
        Main!$V784,
        Main!$W784)
)</f>
        <v>40940</v>
      </c>
      <c r="Y784">
        <f>Table1[[#This Row],[Average_Cost_for_two]]*VLOOKUP(Table1[[#This Row],[Currency]],currency!$A$2:$B$10,2,FALSE)</f>
        <v>75</v>
      </c>
      <c r="Z784" t="str">
        <f>VLOOKUP(C784,country!A:B,2,FALSE)</f>
        <v>Singapore</v>
      </c>
      <c r="AA784">
        <f t="shared" si="12"/>
        <v>1</v>
      </c>
    </row>
    <row r="785" spans="1:27" ht="15.75" customHeight="1" x14ac:dyDescent="0.25">
      <c r="A785">
        <v>311515</v>
      </c>
      <c r="B785" t="s">
        <v>1971</v>
      </c>
      <c r="C785">
        <v>1</v>
      </c>
      <c r="D785" t="s">
        <v>23</v>
      </c>
      <c r="E785" t="s">
        <v>1972</v>
      </c>
      <c r="F785" t="s">
        <v>1973</v>
      </c>
      <c r="G785" t="s">
        <v>1972</v>
      </c>
      <c r="H785">
        <v>77.235050400000006</v>
      </c>
      <c r="I785">
        <v>28.5502088</v>
      </c>
      <c r="J785" t="s">
        <v>1974</v>
      </c>
      <c r="K785" t="s">
        <v>28</v>
      </c>
      <c r="L785" t="s">
        <v>29</v>
      </c>
      <c r="M785" t="s">
        <v>36</v>
      </c>
      <c r="N785" t="s">
        <v>29</v>
      </c>
      <c r="O785" t="s">
        <v>29</v>
      </c>
      <c r="P785">
        <v>2</v>
      </c>
      <c r="Q785">
        <v>199</v>
      </c>
      <c r="R785">
        <v>850</v>
      </c>
      <c r="S785" t="str">
        <f>IF(Table1[[#This Row],[Average_Cost_for_two]]&lt;500,"Low",IF(Table1[[#This Row],[Average_Cost_for_two]]&lt;=1500,"Medium","High"))</f>
        <v>Medium</v>
      </c>
      <c r="T785">
        <v>3.4</v>
      </c>
      <c r="U785">
        <v>2013</v>
      </c>
      <c r="V785">
        <v>7</v>
      </c>
      <c r="W785">
        <v>6</v>
      </c>
      <c r="X785">
        <f>IF(OR(Main!$U785=0,
       Main!$V785=0,
       Main!$W785=0),
   "",
   DATE(Main!$U785,
        Main!$V785,
        Main!$W785)
)</f>
        <v>41461</v>
      </c>
      <c r="Y785">
        <f>Table1[[#This Row],[Average_Cost_for_two]]*VLOOKUP(Table1[[#This Row],[Currency]],currency!$A$2:$B$10,2,FALSE)</f>
        <v>10.200000000000001</v>
      </c>
      <c r="Z785" t="str">
        <f>VLOOKUP(C785,country!A:B,2,FALSE)</f>
        <v>India</v>
      </c>
      <c r="AA785">
        <f t="shared" si="12"/>
        <v>3</v>
      </c>
    </row>
    <row r="786" spans="1:27" ht="15.75" customHeight="1" x14ac:dyDescent="0.25">
      <c r="A786">
        <v>18268706</v>
      </c>
      <c r="B786" t="s">
        <v>1831</v>
      </c>
      <c r="C786">
        <v>1</v>
      </c>
      <c r="D786" t="s">
        <v>23</v>
      </c>
      <c r="E786" t="s">
        <v>1972</v>
      </c>
      <c r="F786" t="s">
        <v>1973</v>
      </c>
      <c r="G786" t="s">
        <v>1972</v>
      </c>
      <c r="H786">
        <v>77.244457980000007</v>
      </c>
      <c r="I786">
        <v>28.547633909999998</v>
      </c>
      <c r="J786" t="s">
        <v>1834</v>
      </c>
      <c r="K786" t="s">
        <v>28</v>
      </c>
      <c r="L786" t="s">
        <v>29</v>
      </c>
      <c r="M786" t="s">
        <v>36</v>
      </c>
      <c r="N786" t="s">
        <v>29</v>
      </c>
      <c r="O786" t="s">
        <v>29</v>
      </c>
      <c r="P786">
        <v>2</v>
      </c>
      <c r="Q786">
        <v>349</v>
      </c>
      <c r="R786">
        <v>850</v>
      </c>
      <c r="S786" t="str">
        <f>IF(Table1[[#This Row],[Average_Cost_for_two]]&lt;500,"Low",IF(Table1[[#This Row],[Average_Cost_for_two]]&lt;=1500,"Medium","High"))</f>
        <v>Medium</v>
      </c>
      <c r="T786">
        <v>3.9</v>
      </c>
      <c r="U786">
        <v>2015</v>
      </c>
      <c r="V786">
        <v>7</v>
      </c>
      <c r="W786">
        <v>26</v>
      </c>
      <c r="X786">
        <f>IF(OR(Main!$U786=0,
       Main!$V786=0,
       Main!$W786=0),
   "",
   DATE(Main!$U786,
        Main!$V786,
        Main!$W786)
)</f>
        <v>42211</v>
      </c>
      <c r="Y786">
        <f>Table1[[#This Row],[Average_Cost_for_two]]*VLOOKUP(Table1[[#This Row],[Currency]],currency!$A$2:$B$10,2,FALSE)</f>
        <v>10.200000000000001</v>
      </c>
      <c r="Z786" t="str">
        <f>VLOOKUP(C786,country!A:B,2,FALSE)</f>
        <v>India</v>
      </c>
      <c r="AA786">
        <f t="shared" si="12"/>
        <v>3</v>
      </c>
    </row>
    <row r="787" spans="1:27" ht="15.75" customHeight="1" x14ac:dyDescent="0.25">
      <c r="A787">
        <v>18479690</v>
      </c>
      <c r="B787" t="s">
        <v>1975</v>
      </c>
      <c r="C787">
        <v>184</v>
      </c>
      <c r="D787" t="s">
        <v>1778</v>
      </c>
      <c r="E787" t="s">
        <v>1976</v>
      </c>
      <c r="F787" t="s">
        <v>1977</v>
      </c>
      <c r="G787" t="s">
        <v>1978</v>
      </c>
      <c r="H787">
        <v>103.86211950000001</v>
      </c>
      <c r="I787">
        <v>1.3106683160000001</v>
      </c>
      <c r="J787" t="s">
        <v>1979</v>
      </c>
      <c r="K787" t="s">
        <v>518</v>
      </c>
      <c r="L787" t="s">
        <v>29</v>
      </c>
      <c r="M787" t="s">
        <v>29</v>
      </c>
      <c r="N787" t="s">
        <v>29</v>
      </c>
      <c r="O787" t="s">
        <v>29</v>
      </c>
      <c r="P787">
        <v>4</v>
      </c>
      <c r="Q787">
        <v>30</v>
      </c>
      <c r="R787">
        <v>80</v>
      </c>
      <c r="S787" t="str">
        <f>IF(Table1[[#This Row],[Average_Cost_for_two]]&lt;500,"Low",IF(Table1[[#This Row],[Average_Cost_for_two]]&lt;=1500,"Medium","High"))</f>
        <v>Low</v>
      </c>
      <c r="T787">
        <v>3.2</v>
      </c>
      <c r="U787">
        <v>2012</v>
      </c>
      <c r="V787">
        <v>1</v>
      </c>
      <c r="W787">
        <v>2</v>
      </c>
      <c r="X787">
        <f>IF(OR(Main!$U787=0,
       Main!$V787=0,
       Main!$W787=0),
   "",
   DATE(Main!$U787,
        Main!$V787,
        Main!$W787)
)</f>
        <v>40910</v>
      </c>
      <c r="Y787">
        <f>Table1[[#This Row],[Average_Cost_for_two]]*VLOOKUP(Table1[[#This Row],[Currency]],currency!$A$2:$B$10,2,FALSE)</f>
        <v>80</v>
      </c>
      <c r="Z787" t="str">
        <f>VLOOKUP(C787,country!A:B,2,FALSE)</f>
        <v>Singapore</v>
      </c>
      <c r="AA787">
        <f t="shared" si="12"/>
        <v>1</v>
      </c>
    </row>
    <row r="788" spans="1:27" ht="15.75" customHeight="1" x14ac:dyDescent="0.25">
      <c r="A788">
        <v>304635</v>
      </c>
      <c r="B788" t="s">
        <v>1980</v>
      </c>
      <c r="C788">
        <v>1</v>
      </c>
      <c r="D788" t="s">
        <v>23</v>
      </c>
      <c r="E788" t="s">
        <v>1981</v>
      </c>
      <c r="F788" t="s">
        <v>1982</v>
      </c>
      <c r="G788" t="s">
        <v>1983</v>
      </c>
      <c r="H788">
        <v>77.2425286</v>
      </c>
      <c r="I788">
        <v>28.533764300000001</v>
      </c>
      <c r="J788" t="s">
        <v>1984</v>
      </c>
      <c r="K788" t="s">
        <v>28</v>
      </c>
      <c r="L788" t="s">
        <v>29</v>
      </c>
      <c r="M788" t="s">
        <v>36</v>
      </c>
      <c r="N788" t="s">
        <v>29</v>
      </c>
      <c r="O788" t="s">
        <v>29</v>
      </c>
      <c r="P788">
        <v>2</v>
      </c>
      <c r="Q788">
        <v>352</v>
      </c>
      <c r="R788">
        <v>900</v>
      </c>
      <c r="S788" t="str">
        <f>IF(Table1[[#This Row],[Average_Cost_for_two]]&lt;500,"Low",IF(Table1[[#This Row],[Average_Cost_for_two]]&lt;=1500,"Medium","High"))</f>
        <v>Medium</v>
      </c>
      <c r="T788">
        <v>3.5</v>
      </c>
      <c r="U788">
        <v>2012</v>
      </c>
      <c r="V788">
        <v>7</v>
      </c>
      <c r="W788">
        <v>12</v>
      </c>
      <c r="X788">
        <f>IF(OR(Main!$U788=0,
       Main!$V788=0,
       Main!$W788=0),
   "",
   DATE(Main!$U788,
        Main!$V788,
        Main!$W788)
)</f>
        <v>41102</v>
      </c>
      <c r="Y788">
        <f>Table1[[#This Row],[Average_Cost_for_two]]*VLOOKUP(Table1[[#This Row],[Currency]],currency!$A$2:$B$10,2,FALSE)</f>
        <v>10.8</v>
      </c>
      <c r="Z788" t="str">
        <f>VLOOKUP(C788,country!A:B,2,FALSE)</f>
        <v>India</v>
      </c>
      <c r="AA788">
        <f t="shared" si="12"/>
        <v>3</v>
      </c>
    </row>
    <row r="789" spans="1:27" ht="15.75" customHeight="1" x14ac:dyDescent="0.25">
      <c r="A789">
        <v>312011</v>
      </c>
      <c r="B789" t="s">
        <v>1985</v>
      </c>
      <c r="C789">
        <v>1</v>
      </c>
      <c r="D789" t="s">
        <v>23</v>
      </c>
      <c r="E789" t="s">
        <v>1986</v>
      </c>
      <c r="F789" t="s">
        <v>734</v>
      </c>
      <c r="G789" t="s">
        <v>735</v>
      </c>
      <c r="H789">
        <v>0</v>
      </c>
      <c r="I789">
        <v>0</v>
      </c>
      <c r="J789" t="s">
        <v>562</v>
      </c>
      <c r="K789" t="s">
        <v>28</v>
      </c>
      <c r="L789" t="s">
        <v>29</v>
      </c>
      <c r="M789" t="s">
        <v>29</v>
      </c>
      <c r="N789" t="s">
        <v>29</v>
      </c>
      <c r="O789" t="s">
        <v>29</v>
      </c>
      <c r="P789">
        <v>2</v>
      </c>
      <c r="Q789">
        <v>38</v>
      </c>
      <c r="R789">
        <v>720</v>
      </c>
      <c r="S789" t="str">
        <f>IF(Table1[[#This Row],[Average_Cost_for_two]]&lt;500,"Low",IF(Table1[[#This Row],[Average_Cost_for_two]]&lt;=1500,"Medium","High"))</f>
        <v>Medium</v>
      </c>
      <c r="T789">
        <v>3.6</v>
      </c>
      <c r="U789">
        <v>2017</v>
      </c>
      <c r="V789">
        <v>7</v>
      </c>
      <c r="W789">
        <v>17</v>
      </c>
      <c r="X789">
        <f>IF(OR(Main!$U789=0,
       Main!$V789=0,
       Main!$W789=0),
   "",
   DATE(Main!$U789,
        Main!$V789,
        Main!$W789)
)</f>
        <v>42933</v>
      </c>
      <c r="Y789">
        <f>Table1[[#This Row],[Average_Cost_for_two]]*VLOOKUP(Table1[[#This Row],[Currency]],currency!$A$2:$B$10,2,FALSE)</f>
        <v>8.64</v>
      </c>
      <c r="Z789" t="str">
        <f>VLOOKUP(C789,country!A:B,2,FALSE)</f>
        <v>India</v>
      </c>
      <c r="AA789">
        <f t="shared" si="12"/>
        <v>3</v>
      </c>
    </row>
    <row r="790" spans="1:27" ht="15.75" customHeight="1" x14ac:dyDescent="0.25">
      <c r="A790">
        <v>18483389</v>
      </c>
      <c r="B790" t="s">
        <v>1987</v>
      </c>
      <c r="C790">
        <v>184</v>
      </c>
      <c r="D790" t="s">
        <v>1778</v>
      </c>
      <c r="E790" t="s">
        <v>1988</v>
      </c>
      <c r="F790" t="s">
        <v>1989</v>
      </c>
      <c r="G790" t="s">
        <v>1990</v>
      </c>
      <c r="H790">
        <v>103.84166879999999</v>
      </c>
      <c r="I790">
        <v>1.2805029910000001</v>
      </c>
      <c r="J790" t="s">
        <v>1104</v>
      </c>
      <c r="K790" t="s">
        <v>518</v>
      </c>
      <c r="L790" t="s">
        <v>29</v>
      </c>
      <c r="M790" t="s">
        <v>29</v>
      </c>
      <c r="N790" t="s">
        <v>29</v>
      </c>
      <c r="O790" t="s">
        <v>29</v>
      </c>
      <c r="P790">
        <v>4</v>
      </c>
      <c r="Q790">
        <v>34</v>
      </c>
      <c r="R790">
        <v>80</v>
      </c>
      <c r="S790" t="str">
        <f>IF(Table1[[#This Row],[Average_Cost_for_two]]&lt;500,"Low",IF(Table1[[#This Row],[Average_Cost_for_two]]&lt;=1500,"Medium","High"))</f>
        <v>Low</v>
      </c>
      <c r="T790">
        <v>3.1</v>
      </c>
      <c r="U790">
        <v>2012</v>
      </c>
      <c r="V790">
        <v>10</v>
      </c>
      <c r="W790">
        <v>24</v>
      </c>
      <c r="X790">
        <f>IF(OR(Main!$U790=0,
       Main!$V790=0,
       Main!$W790=0),
   "",
   DATE(Main!$U790,
        Main!$V790,
        Main!$W790)
)</f>
        <v>41206</v>
      </c>
      <c r="Y790">
        <f>Table1[[#This Row],[Average_Cost_for_two]]*VLOOKUP(Table1[[#This Row],[Currency]],currency!$A$2:$B$10,2,FALSE)</f>
        <v>80</v>
      </c>
      <c r="Z790" t="str">
        <f>VLOOKUP(C790,country!A:B,2,FALSE)</f>
        <v>Singapore</v>
      </c>
      <c r="AA790">
        <f t="shared" si="12"/>
        <v>4</v>
      </c>
    </row>
    <row r="791" spans="1:27" ht="15.75" customHeight="1" x14ac:dyDescent="0.25">
      <c r="A791">
        <v>6118140</v>
      </c>
      <c r="B791" t="s">
        <v>1991</v>
      </c>
      <c r="C791">
        <v>215</v>
      </c>
      <c r="D791" t="s">
        <v>1992</v>
      </c>
      <c r="E791" t="s">
        <v>1993</v>
      </c>
      <c r="F791" t="s">
        <v>1994</v>
      </c>
      <c r="G791" t="s">
        <v>1995</v>
      </c>
      <c r="H791">
        <v>-0.14164499999999999</v>
      </c>
      <c r="I791">
        <v>51.508515000000003</v>
      </c>
      <c r="J791" t="s">
        <v>1996</v>
      </c>
      <c r="K791" t="s">
        <v>1767</v>
      </c>
      <c r="L791" t="s">
        <v>36</v>
      </c>
      <c r="M791" t="s">
        <v>29</v>
      </c>
      <c r="N791" t="s">
        <v>29</v>
      </c>
      <c r="O791" t="s">
        <v>29</v>
      </c>
      <c r="P791">
        <v>4</v>
      </c>
      <c r="Q791">
        <v>214</v>
      </c>
      <c r="R791">
        <v>80</v>
      </c>
      <c r="S791" t="str">
        <f>IF(Table1[[#This Row],[Average_Cost_for_two]]&lt;500,"Low",IF(Table1[[#This Row],[Average_Cost_for_two]]&lt;=1500,"Medium","High"))</f>
        <v>Low</v>
      </c>
      <c r="T791">
        <v>4.7</v>
      </c>
      <c r="U791">
        <v>2010</v>
      </c>
      <c r="V791">
        <v>10</v>
      </c>
      <c r="W791">
        <v>8</v>
      </c>
      <c r="X791">
        <f>IF(OR(Main!$U791=0,
       Main!$V791=0,
       Main!$W791=0),
   "",
   DATE(Main!$U791,
        Main!$V791,
        Main!$W791)
)</f>
        <v>40459</v>
      </c>
      <c r="Y791">
        <f>Table1[[#This Row],[Average_Cost_for_two]]*VLOOKUP(Table1[[#This Row],[Currency]],currency!$A$2:$B$10,2,FALSE)</f>
        <v>99.2</v>
      </c>
      <c r="Z791" t="str">
        <f>VLOOKUP(C791,country!A:B,2,FALSE)</f>
        <v>United Kingdom</v>
      </c>
      <c r="AA791">
        <f t="shared" si="12"/>
        <v>4</v>
      </c>
    </row>
    <row r="792" spans="1:27" ht="15.75" customHeight="1" x14ac:dyDescent="0.25">
      <c r="A792">
        <v>310529</v>
      </c>
      <c r="B792" t="s">
        <v>1997</v>
      </c>
      <c r="C792">
        <v>1</v>
      </c>
      <c r="D792" t="s">
        <v>23</v>
      </c>
      <c r="E792" t="s">
        <v>1998</v>
      </c>
      <c r="F792" t="s">
        <v>1999</v>
      </c>
      <c r="G792" t="s">
        <v>2000</v>
      </c>
      <c r="H792">
        <v>77.238615899999999</v>
      </c>
      <c r="I792">
        <v>28.536716899999998</v>
      </c>
      <c r="J792" t="s">
        <v>477</v>
      </c>
      <c r="K792" t="s">
        <v>28</v>
      </c>
      <c r="L792" t="s">
        <v>36</v>
      </c>
      <c r="M792" t="s">
        <v>36</v>
      </c>
      <c r="N792" t="s">
        <v>29</v>
      </c>
      <c r="O792" t="s">
        <v>29</v>
      </c>
      <c r="P792">
        <v>2</v>
      </c>
      <c r="Q792">
        <v>23</v>
      </c>
      <c r="R792">
        <v>900</v>
      </c>
      <c r="S792" t="str">
        <f>IF(Table1[[#This Row],[Average_Cost_for_two]]&lt;500,"Low",IF(Table1[[#This Row],[Average_Cost_for_two]]&lt;=1500,"Medium","High"))</f>
        <v>Medium</v>
      </c>
      <c r="T792">
        <v>3.2</v>
      </c>
      <c r="U792">
        <v>2016</v>
      </c>
      <c r="V792">
        <v>7</v>
      </c>
      <c r="W792">
        <v>15</v>
      </c>
      <c r="X792">
        <f>IF(OR(Main!$U792=0,
       Main!$V792=0,
       Main!$W792=0),
   "",
   DATE(Main!$U792,
        Main!$V792,
        Main!$W792)
)</f>
        <v>42566</v>
      </c>
      <c r="Y792">
        <f>Table1[[#This Row],[Average_Cost_for_two]]*VLOOKUP(Table1[[#This Row],[Currency]],currency!$A$2:$B$10,2,FALSE)</f>
        <v>10.8</v>
      </c>
      <c r="Z792" t="str">
        <f>VLOOKUP(C792,country!A:B,2,FALSE)</f>
        <v>India</v>
      </c>
      <c r="AA792">
        <f t="shared" si="12"/>
        <v>3</v>
      </c>
    </row>
    <row r="793" spans="1:27" ht="15.75" customHeight="1" x14ac:dyDescent="0.25">
      <c r="A793">
        <v>307911</v>
      </c>
      <c r="B793" t="s">
        <v>2001</v>
      </c>
      <c r="C793">
        <v>1</v>
      </c>
      <c r="D793" t="s">
        <v>23</v>
      </c>
      <c r="E793" t="s">
        <v>1746</v>
      </c>
      <c r="F793" t="s">
        <v>1745</v>
      </c>
      <c r="G793" t="s">
        <v>1746</v>
      </c>
      <c r="H793">
        <v>77.129039500000005</v>
      </c>
      <c r="I793">
        <v>28.674090750000001</v>
      </c>
      <c r="J793" t="s">
        <v>562</v>
      </c>
      <c r="K793" t="s">
        <v>28</v>
      </c>
      <c r="L793" t="s">
        <v>29</v>
      </c>
      <c r="M793" t="s">
        <v>29</v>
      </c>
      <c r="N793" t="s">
        <v>29</v>
      </c>
      <c r="O793" t="s">
        <v>29</v>
      </c>
      <c r="P793">
        <v>2</v>
      </c>
      <c r="Q793">
        <v>147</v>
      </c>
      <c r="R793">
        <v>750</v>
      </c>
      <c r="S793" t="str">
        <f>IF(Table1[[#This Row],[Average_Cost_for_two]]&lt;500,"Low",IF(Table1[[#This Row],[Average_Cost_for_two]]&lt;=1500,"Medium","High"))</f>
        <v>Medium</v>
      </c>
      <c r="T793">
        <v>4</v>
      </c>
      <c r="U793">
        <v>2013</v>
      </c>
      <c r="V793">
        <v>7</v>
      </c>
      <c r="W793">
        <v>1</v>
      </c>
      <c r="X793">
        <f>IF(OR(Main!$U793=0,
       Main!$V793=0,
       Main!$W793=0),
   "",
   DATE(Main!$U793,
        Main!$V793,
        Main!$W793)
)</f>
        <v>41456</v>
      </c>
      <c r="Y793">
        <f>Table1[[#This Row],[Average_Cost_for_two]]*VLOOKUP(Table1[[#This Row],[Currency]],currency!$A$2:$B$10,2,FALSE)</f>
        <v>9</v>
      </c>
      <c r="Z793" t="str">
        <f>VLOOKUP(C793,country!A:B,2,FALSE)</f>
        <v>India</v>
      </c>
      <c r="AA793">
        <f t="shared" si="12"/>
        <v>3</v>
      </c>
    </row>
    <row r="794" spans="1:27" ht="15.75" customHeight="1" x14ac:dyDescent="0.25">
      <c r="A794">
        <v>7101310</v>
      </c>
      <c r="B794" t="s">
        <v>2002</v>
      </c>
      <c r="C794">
        <v>148</v>
      </c>
      <c r="D794" t="s">
        <v>1945</v>
      </c>
      <c r="E794" t="s">
        <v>2003</v>
      </c>
      <c r="F794" t="s">
        <v>1947</v>
      </c>
      <c r="G794" t="s">
        <v>1948</v>
      </c>
      <c r="H794">
        <v>174.775296</v>
      </c>
      <c r="I794">
        <v>-41.294153999999999</v>
      </c>
      <c r="J794" t="s">
        <v>2004</v>
      </c>
      <c r="K794" t="s">
        <v>1943</v>
      </c>
      <c r="L794" t="s">
        <v>29</v>
      </c>
      <c r="M794" t="s">
        <v>29</v>
      </c>
      <c r="N794" t="s">
        <v>29</v>
      </c>
      <c r="O794" t="s">
        <v>29</v>
      </c>
      <c r="P794">
        <v>4</v>
      </c>
      <c r="Q794">
        <v>113</v>
      </c>
      <c r="R794">
        <v>80</v>
      </c>
      <c r="S794" t="str">
        <f>IF(Table1[[#This Row],[Average_Cost_for_two]]&lt;500,"Low",IF(Table1[[#This Row],[Average_Cost_for_two]]&lt;=1500,"Medium","High"))</f>
        <v>Low</v>
      </c>
      <c r="T794">
        <v>4.2</v>
      </c>
      <c r="U794">
        <v>2014</v>
      </c>
      <c r="V794">
        <v>9</v>
      </c>
      <c r="W794">
        <v>23</v>
      </c>
      <c r="X794">
        <f>IF(OR(Main!$U794=0,
       Main!$V794=0,
       Main!$W794=0),
   "",
   DATE(Main!$U794,
        Main!$V794,
        Main!$W794)
)</f>
        <v>41905</v>
      </c>
      <c r="Y794">
        <f>Table1[[#This Row],[Average_Cost_for_two]]*VLOOKUP(Table1[[#This Row],[Currency]],currency!$A$2:$B$10,2,FALSE)</f>
        <v>48</v>
      </c>
      <c r="Z794" t="str">
        <f>VLOOKUP(C794,country!A:B,2,FALSE)</f>
        <v>New Zealand</v>
      </c>
      <c r="AA794">
        <f t="shared" si="12"/>
        <v>3</v>
      </c>
    </row>
    <row r="795" spans="1:27" ht="15.75" customHeight="1" x14ac:dyDescent="0.25">
      <c r="A795">
        <v>6900388</v>
      </c>
      <c r="B795" t="s">
        <v>2005</v>
      </c>
      <c r="C795">
        <v>215</v>
      </c>
      <c r="D795" t="s">
        <v>2006</v>
      </c>
      <c r="E795" t="s">
        <v>2007</v>
      </c>
      <c r="F795" t="s">
        <v>2008</v>
      </c>
      <c r="G795" t="s">
        <v>2009</v>
      </c>
      <c r="H795">
        <v>-1.9075960000000001</v>
      </c>
      <c r="I795">
        <v>52.485014999999997</v>
      </c>
      <c r="J795" t="s">
        <v>2010</v>
      </c>
      <c r="K795" t="s">
        <v>1767</v>
      </c>
      <c r="L795" t="s">
        <v>29</v>
      </c>
      <c r="M795" t="s">
        <v>29</v>
      </c>
      <c r="N795" t="s">
        <v>29</v>
      </c>
      <c r="O795" t="s">
        <v>29</v>
      </c>
      <c r="P795">
        <v>4</v>
      </c>
      <c r="Q795">
        <v>213</v>
      </c>
      <c r="R795">
        <v>80</v>
      </c>
      <c r="S795" t="str">
        <f>IF(Table1[[#This Row],[Average_Cost_for_two]]&lt;500,"Low",IF(Table1[[#This Row],[Average_Cost_for_two]]&lt;=1500,"Medium","High"))</f>
        <v>Low</v>
      </c>
      <c r="T795">
        <v>4.0999999999999996</v>
      </c>
      <c r="U795">
        <v>2014</v>
      </c>
      <c r="V795">
        <v>4</v>
      </c>
      <c r="W795">
        <v>22</v>
      </c>
      <c r="X795">
        <f>IF(OR(Main!$U795=0,
       Main!$V795=0,
       Main!$W795=0),
   "",
   DATE(Main!$U795,
        Main!$V795,
        Main!$W795)
)</f>
        <v>41751</v>
      </c>
      <c r="Y795">
        <f>Table1[[#This Row],[Average_Cost_for_two]]*VLOOKUP(Table1[[#This Row],[Currency]],currency!$A$2:$B$10,2,FALSE)</f>
        <v>99.2</v>
      </c>
      <c r="Z795" t="str">
        <f>VLOOKUP(C795,country!A:B,2,FALSE)</f>
        <v>United Kingdom</v>
      </c>
      <c r="AA795">
        <f t="shared" si="12"/>
        <v>2</v>
      </c>
    </row>
    <row r="796" spans="1:27" ht="15.75" customHeight="1" x14ac:dyDescent="0.25">
      <c r="A796">
        <v>18420467</v>
      </c>
      <c r="B796" t="s">
        <v>2011</v>
      </c>
      <c r="C796">
        <v>1</v>
      </c>
      <c r="D796" t="s">
        <v>23</v>
      </c>
      <c r="E796" t="s">
        <v>2012</v>
      </c>
      <c r="F796" t="s">
        <v>1753</v>
      </c>
      <c r="G796" t="s">
        <v>1752</v>
      </c>
      <c r="H796">
        <v>77.1804858</v>
      </c>
      <c r="I796">
        <v>28.638169300000001</v>
      </c>
      <c r="J796" t="s">
        <v>706</v>
      </c>
      <c r="K796" t="s">
        <v>28</v>
      </c>
      <c r="L796" t="s">
        <v>29</v>
      </c>
      <c r="M796" t="s">
        <v>36</v>
      </c>
      <c r="N796" t="s">
        <v>29</v>
      </c>
      <c r="O796" t="s">
        <v>29</v>
      </c>
      <c r="P796">
        <v>2</v>
      </c>
      <c r="Q796">
        <v>101</v>
      </c>
      <c r="R796">
        <v>750</v>
      </c>
      <c r="S796" t="str">
        <f>IF(Table1[[#This Row],[Average_Cost_for_two]]&lt;500,"Low",IF(Table1[[#This Row],[Average_Cost_for_two]]&lt;=1500,"Medium","High"))</f>
        <v>Medium</v>
      </c>
      <c r="T796">
        <v>4.0999999999999996</v>
      </c>
      <c r="U796">
        <v>2012</v>
      </c>
      <c r="V796">
        <v>7</v>
      </c>
      <c r="W796">
        <v>11</v>
      </c>
      <c r="X796">
        <f>IF(OR(Main!$U796=0,
       Main!$V796=0,
       Main!$W796=0),
   "",
   DATE(Main!$U796,
        Main!$V796,
        Main!$W796)
)</f>
        <v>41101</v>
      </c>
      <c r="Y796">
        <f>Table1[[#This Row],[Average_Cost_for_two]]*VLOOKUP(Table1[[#This Row],[Currency]],currency!$A$2:$B$10,2,FALSE)</f>
        <v>9</v>
      </c>
      <c r="Z796" t="str">
        <f>VLOOKUP(C796,country!A:B,2,FALSE)</f>
        <v>India</v>
      </c>
      <c r="AA796">
        <f t="shared" si="12"/>
        <v>3</v>
      </c>
    </row>
    <row r="797" spans="1:27" ht="15.75" customHeight="1" x14ac:dyDescent="0.25">
      <c r="A797">
        <v>313311</v>
      </c>
      <c r="B797" t="s">
        <v>157</v>
      </c>
      <c r="C797">
        <v>1</v>
      </c>
      <c r="D797" t="s">
        <v>23</v>
      </c>
      <c r="E797" t="s">
        <v>2013</v>
      </c>
      <c r="F797" t="s">
        <v>767</v>
      </c>
      <c r="G797" t="s">
        <v>768</v>
      </c>
      <c r="H797">
        <v>77.213402000000002</v>
      </c>
      <c r="I797">
        <v>28.524625</v>
      </c>
      <c r="J797" t="s">
        <v>2014</v>
      </c>
      <c r="K797" t="s">
        <v>28</v>
      </c>
      <c r="L797" t="s">
        <v>29</v>
      </c>
      <c r="M797" t="s">
        <v>36</v>
      </c>
      <c r="N797" t="s">
        <v>29</v>
      </c>
      <c r="O797" t="s">
        <v>29</v>
      </c>
      <c r="P797">
        <v>2</v>
      </c>
      <c r="Q797">
        <v>305</v>
      </c>
      <c r="R797">
        <v>750</v>
      </c>
      <c r="S797" t="str">
        <f>IF(Table1[[#This Row],[Average_Cost_for_two]]&lt;500,"Low",IF(Table1[[#This Row],[Average_Cost_for_two]]&lt;=1500,"Medium","High"))</f>
        <v>Medium</v>
      </c>
      <c r="T797">
        <v>3.9</v>
      </c>
      <c r="U797">
        <v>2013</v>
      </c>
      <c r="V797">
        <v>7</v>
      </c>
      <c r="W797">
        <v>1</v>
      </c>
      <c r="X797">
        <f>IF(OR(Main!$U797=0,
       Main!$V797=0,
       Main!$W797=0),
   "",
   DATE(Main!$U797,
        Main!$V797,
        Main!$W797)
)</f>
        <v>41456</v>
      </c>
      <c r="Y797">
        <f>Table1[[#This Row],[Average_Cost_for_two]]*VLOOKUP(Table1[[#This Row],[Currency]],currency!$A$2:$B$10,2,FALSE)</f>
        <v>9</v>
      </c>
      <c r="Z797" t="str">
        <f>VLOOKUP(C797,country!A:B,2,FALSE)</f>
        <v>India</v>
      </c>
      <c r="AA797">
        <f t="shared" si="12"/>
        <v>3</v>
      </c>
    </row>
    <row r="798" spans="1:27" ht="15.75" customHeight="1" x14ac:dyDescent="0.25">
      <c r="A798">
        <v>7101000</v>
      </c>
      <c r="B798" t="s">
        <v>2015</v>
      </c>
      <c r="C798">
        <v>148</v>
      </c>
      <c r="D798" t="s">
        <v>1945</v>
      </c>
      <c r="E798" t="s">
        <v>2016</v>
      </c>
      <c r="F798" t="s">
        <v>1947</v>
      </c>
      <c r="G798" t="s">
        <v>1948</v>
      </c>
      <c r="H798">
        <v>174.77500499999999</v>
      </c>
      <c r="I798">
        <v>-41.294401999999998</v>
      </c>
      <c r="J798" t="s">
        <v>2017</v>
      </c>
      <c r="K798" t="s">
        <v>1943</v>
      </c>
      <c r="L798" t="s">
        <v>29</v>
      </c>
      <c r="M798" t="s">
        <v>29</v>
      </c>
      <c r="N798" t="s">
        <v>29</v>
      </c>
      <c r="O798" t="s">
        <v>29</v>
      </c>
      <c r="P798">
        <v>4</v>
      </c>
      <c r="Q798">
        <v>146</v>
      </c>
      <c r="R798">
        <v>80</v>
      </c>
      <c r="S798" t="str">
        <f>IF(Table1[[#This Row],[Average_Cost_for_two]]&lt;500,"Low",IF(Table1[[#This Row],[Average_Cost_for_two]]&lt;=1500,"Medium","High"))</f>
        <v>Low</v>
      </c>
      <c r="T798">
        <v>4.2</v>
      </c>
      <c r="U798">
        <v>2012</v>
      </c>
      <c r="V798">
        <v>1</v>
      </c>
      <c r="W798">
        <v>20</v>
      </c>
      <c r="X798">
        <f>IF(OR(Main!$U798=0,
       Main!$V798=0,
       Main!$W798=0),
   "",
   DATE(Main!$U798,
        Main!$V798,
        Main!$W798)
)</f>
        <v>40928</v>
      </c>
      <c r="Y798">
        <f>Table1[[#This Row],[Average_Cost_for_two]]*VLOOKUP(Table1[[#This Row],[Currency]],currency!$A$2:$B$10,2,FALSE)</f>
        <v>48</v>
      </c>
      <c r="Z798" t="str">
        <f>VLOOKUP(C798,country!A:B,2,FALSE)</f>
        <v>New Zealand</v>
      </c>
      <c r="AA798">
        <f t="shared" si="12"/>
        <v>1</v>
      </c>
    </row>
    <row r="799" spans="1:27" ht="15.75" customHeight="1" x14ac:dyDescent="0.25">
      <c r="A799">
        <v>6800892</v>
      </c>
      <c r="B799" t="s">
        <v>2018</v>
      </c>
      <c r="C799">
        <v>215</v>
      </c>
      <c r="D799" t="s">
        <v>1933</v>
      </c>
      <c r="E799" t="s">
        <v>2019</v>
      </c>
      <c r="F799" t="s">
        <v>2020</v>
      </c>
      <c r="G799" t="s">
        <v>2021</v>
      </c>
      <c r="H799">
        <v>-2.247633</v>
      </c>
      <c r="I799">
        <v>53.482261000000001</v>
      </c>
      <c r="J799" t="s">
        <v>2022</v>
      </c>
      <c r="K799" t="s">
        <v>1767</v>
      </c>
      <c r="L799" t="s">
        <v>29</v>
      </c>
      <c r="M799" t="s">
        <v>29</v>
      </c>
      <c r="N799" t="s">
        <v>29</v>
      </c>
      <c r="O799" t="s">
        <v>29</v>
      </c>
      <c r="P799">
        <v>4</v>
      </c>
      <c r="Q799">
        <v>602</v>
      </c>
      <c r="R799">
        <v>80</v>
      </c>
      <c r="S799" t="str">
        <f>IF(Table1[[#This Row],[Average_Cost_for_two]]&lt;500,"Low",IF(Table1[[#This Row],[Average_Cost_for_two]]&lt;=1500,"Medium","High"))</f>
        <v>Low</v>
      </c>
      <c r="T799">
        <v>4.5</v>
      </c>
      <c r="U799">
        <v>2012</v>
      </c>
      <c r="V799">
        <v>11</v>
      </c>
      <c r="W799">
        <v>15</v>
      </c>
      <c r="X799">
        <f>IF(OR(Main!$U799=0,
       Main!$V799=0,
       Main!$W799=0),
   "",
   DATE(Main!$U799,
        Main!$V799,
        Main!$W799)
)</f>
        <v>41228</v>
      </c>
      <c r="Y799">
        <f>Table1[[#This Row],[Average_Cost_for_two]]*VLOOKUP(Table1[[#This Row],[Currency]],currency!$A$2:$B$10,2,FALSE)</f>
        <v>99.2</v>
      </c>
      <c r="Z799" t="str">
        <f>VLOOKUP(C799,country!A:B,2,FALSE)</f>
        <v>United Kingdom</v>
      </c>
      <c r="AA799">
        <f t="shared" si="12"/>
        <v>4</v>
      </c>
    </row>
    <row r="800" spans="1:27" ht="15.75" customHeight="1" x14ac:dyDescent="0.25">
      <c r="A800">
        <v>6801867</v>
      </c>
      <c r="B800" t="s">
        <v>2023</v>
      </c>
      <c r="C800">
        <v>215</v>
      </c>
      <c r="D800" t="s">
        <v>1933</v>
      </c>
      <c r="E800" t="s">
        <v>2024</v>
      </c>
      <c r="F800" t="s">
        <v>2025</v>
      </c>
      <c r="G800" t="s">
        <v>2026</v>
      </c>
      <c r="H800">
        <v>-2.2508059999999999</v>
      </c>
      <c r="I800">
        <v>53.48124</v>
      </c>
      <c r="J800" t="s">
        <v>2027</v>
      </c>
      <c r="K800" t="s">
        <v>1767</v>
      </c>
      <c r="L800" t="s">
        <v>29</v>
      </c>
      <c r="M800" t="s">
        <v>29</v>
      </c>
      <c r="N800" t="s">
        <v>29</v>
      </c>
      <c r="O800" t="s">
        <v>29</v>
      </c>
      <c r="P800">
        <v>4</v>
      </c>
      <c r="Q800">
        <v>52</v>
      </c>
      <c r="R800">
        <v>85</v>
      </c>
      <c r="S800" t="str">
        <f>IF(Table1[[#This Row],[Average_Cost_for_two]]&lt;500,"Low",IF(Table1[[#This Row],[Average_Cost_for_two]]&lt;=1500,"Medium","High"))</f>
        <v>Low</v>
      </c>
      <c r="T800">
        <v>4</v>
      </c>
      <c r="U800">
        <v>2013</v>
      </c>
      <c r="V800">
        <v>3</v>
      </c>
      <c r="W800">
        <v>11</v>
      </c>
      <c r="X800">
        <f>IF(OR(Main!$U800=0,
       Main!$V800=0,
       Main!$W800=0),
   "",
   DATE(Main!$U800,
        Main!$V800,
        Main!$W800)
)</f>
        <v>41344</v>
      </c>
      <c r="Y800">
        <f>Table1[[#This Row],[Average_Cost_for_two]]*VLOOKUP(Table1[[#This Row],[Currency]],currency!$A$2:$B$10,2,FALSE)</f>
        <v>105.4</v>
      </c>
      <c r="Z800" t="str">
        <f>VLOOKUP(C800,country!A:B,2,FALSE)</f>
        <v>United Kingdom</v>
      </c>
      <c r="AA800">
        <f t="shared" si="12"/>
        <v>1</v>
      </c>
    </row>
    <row r="801" spans="1:27" ht="15.75" customHeight="1" x14ac:dyDescent="0.25">
      <c r="A801">
        <v>6103902</v>
      </c>
      <c r="B801" t="s">
        <v>2028</v>
      </c>
      <c r="C801">
        <v>215</v>
      </c>
      <c r="D801" t="s">
        <v>1992</v>
      </c>
      <c r="E801" t="s">
        <v>2029</v>
      </c>
      <c r="F801" t="s">
        <v>2030</v>
      </c>
      <c r="G801" t="s">
        <v>2031</v>
      </c>
      <c r="H801">
        <v>-0.13522899999999999</v>
      </c>
      <c r="I801">
        <v>51.513739000000001</v>
      </c>
      <c r="J801" t="s">
        <v>2032</v>
      </c>
      <c r="K801" t="s">
        <v>1767</v>
      </c>
      <c r="L801" t="s">
        <v>36</v>
      </c>
      <c r="M801" t="s">
        <v>29</v>
      </c>
      <c r="N801" t="s">
        <v>29</v>
      </c>
      <c r="O801" t="s">
        <v>29</v>
      </c>
      <c r="P801">
        <v>4</v>
      </c>
      <c r="Q801">
        <v>1326</v>
      </c>
      <c r="R801">
        <v>90</v>
      </c>
      <c r="S801" t="str">
        <f>IF(Table1[[#This Row],[Average_Cost_for_two]]&lt;500,"Low",IF(Table1[[#This Row],[Average_Cost_for_two]]&lt;=1500,"Medium","High"))</f>
        <v>Low</v>
      </c>
      <c r="T801">
        <v>4.7</v>
      </c>
      <c r="U801">
        <v>2018</v>
      </c>
      <c r="V801">
        <v>10</v>
      </c>
      <c r="W801">
        <v>3</v>
      </c>
      <c r="X801">
        <f>IF(OR(Main!$U801=0,
       Main!$V801=0,
       Main!$W801=0),
   "",
   DATE(Main!$U801,
        Main!$V801,
        Main!$W801)
)</f>
        <v>43376</v>
      </c>
      <c r="Y801">
        <f>Table1[[#This Row],[Average_Cost_for_two]]*VLOOKUP(Table1[[#This Row],[Currency]],currency!$A$2:$B$10,2,FALSE)</f>
        <v>111.6</v>
      </c>
      <c r="Z801" t="str">
        <f>VLOOKUP(C801,country!A:B,2,FALSE)</f>
        <v>United Kingdom</v>
      </c>
      <c r="AA801">
        <f t="shared" si="12"/>
        <v>4</v>
      </c>
    </row>
    <row r="802" spans="1:27" ht="15.75" customHeight="1" x14ac:dyDescent="0.25">
      <c r="A802">
        <v>7601241</v>
      </c>
      <c r="B802" t="s">
        <v>2033</v>
      </c>
      <c r="C802">
        <v>215</v>
      </c>
      <c r="D802" t="s">
        <v>1762</v>
      </c>
      <c r="E802" t="s">
        <v>2034</v>
      </c>
      <c r="F802" t="s">
        <v>2035</v>
      </c>
      <c r="G802" t="s">
        <v>2036</v>
      </c>
      <c r="H802">
        <v>-3.1727780000000001</v>
      </c>
      <c r="I802">
        <v>55.976979999999998</v>
      </c>
      <c r="J802" t="s">
        <v>2037</v>
      </c>
      <c r="K802" t="s">
        <v>1767</v>
      </c>
      <c r="L802" t="s">
        <v>29</v>
      </c>
      <c r="M802" t="s">
        <v>29</v>
      </c>
      <c r="N802" t="s">
        <v>29</v>
      </c>
      <c r="O802" t="s">
        <v>29</v>
      </c>
      <c r="P802">
        <v>4</v>
      </c>
      <c r="Q802">
        <v>275</v>
      </c>
      <c r="R802">
        <v>90</v>
      </c>
      <c r="S802" t="str">
        <f>IF(Table1[[#This Row],[Average_Cost_for_two]]&lt;500,"Low",IF(Table1[[#This Row],[Average_Cost_for_two]]&lt;=1500,"Medium","High"))</f>
        <v>Low</v>
      </c>
      <c r="T802">
        <v>4.4000000000000004</v>
      </c>
      <c r="U802">
        <v>2016</v>
      </c>
      <c r="V802">
        <v>9</v>
      </c>
      <c r="W802">
        <v>18</v>
      </c>
      <c r="X802">
        <f>IF(OR(Main!$U802=0,
       Main!$V802=0,
       Main!$W802=0),
   "",
   DATE(Main!$U802,
        Main!$V802,
        Main!$W802)
)</f>
        <v>42631</v>
      </c>
      <c r="Y802">
        <f>Table1[[#This Row],[Average_Cost_for_two]]*VLOOKUP(Table1[[#This Row],[Currency]],currency!$A$2:$B$10,2,FALSE)</f>
        <v>111.6</v>
      </c>
      <c r="Z802" t="str">
        <f>VLOOKUP(C802,country!A:B,2,FALSE)</f>
        <v>United Kingdom</v>
      </c>
      <c r="AA802">
        <f t="shared" si="12"/>
        <v>3</v>
      </c>
    </row>
    <row r="803" spans="1:27" ht="15.75" customHeight="1" x14ac:dyDescent="0.25">
      <c r="A803">
        <v>7000095</v>
      </c>
      <c r="B803" t="s">
        <v>2038</v>
      </c>
      <c r="C803">
        <v>148</v>
      </c>
      <c r="D803" t="s">
        <v>1938</v>
      </c>
      <c r="E803" t="s">
        <v>2039</v>
      </c>
      <c r="F803" t="s">
        <v>2040</v>
      </c>
      <c r="G803" t="s">
        <v>2041</v>
      </c>
      <c r="H803">
        <v>174.76252700000001</v>
      </c>
      <c r="I803">
        <v>-36.848987999999999</v>
      </c>
      <c r="J803" t="s">
        <v>2042</v>
      </c>
      <c r="K803" t="s">
        <v>1943</v>
      </c>
      <c r="L803" t="s">
        <v>29</v>
      </c>
      <c r="M803" t="s">
        <v>29</v>
      </c>
      <c r="N803" t="s">
        <v>29</v>
      </c>
      <c r="O803" t="s">
        <v>29</v>
      </c>
      <c r="P803">
        <v>4</v>
      </c>
      <c r="Q803">
        <v>598</v>
      </c>
      <c r="R803">
        <v>90</v>
      </c>
      <c r="S803" t="str">
        <f>IF(Table1[[#This Row],[Average_Cost_for_two]]&lt;500,"Low",IF(Table1[[#This Row],[Average_Cost_for_two]]&lt;=1500,"Medium","High"))</f>
        <v>Low</v>
      </c>
      <c r="T803">
        <v>4.8</v>
      </c>
      <c r="U803">
        <v>2017</v>
      </c>
      <c r="V803">
        <v>6</v>
      </c>
      <c r="W803">
        <v>16</v>
      </c>
      <c r="X803">
        <f>IF(OR(Main!$U803=0,
       Main!$V803=0,
       Main!$W803=0),
   "",
   DATE(Main!$U803,
        Main!$V803,
        Main!$W803)
)</f>
        <v>42902</v>
      </c>
      <c r="Y803">
        <f>Table1[[#This Row],[Average_Cost_for_two]]*VLOOKUP(Table1[[#This Row],[Currency]],currency!$A$2:$B$10,2,FALSE)</f>
        <v>54</v>
      </c>
      <c r="Z803" t="str">
        <f>VLOOKUP(C803,country!A:B,2,FALSE)</f>
        <v>New Zealand</v>
      </c>
      <c r="AA803">
        <f t="shared" si="12"/>
        <v>2</v>
      </c>
    </row>
    <row r="804" spans="1:27" ht="15.75" customHeight="1" x14ac:dyDescent="0.25">
      <c r="A804">
        <v>18419011</v>
      </c>
      <c r="B804" t="s">
        <v>2043</v>
      </c>
      <c r="C804">
        <v>148</v>
      </c>
      <c r="D804" t="s">
        <v>1938</v>
      </c>
      <c r="E804" t="s">
        <v>2044</v>
      </c>
      <c r="F804" t="s">
        <v>2045</v>
      </c>
      <c r="G804" t="s">
        <v>2046</v>
      </c>
      <c r="H804">
        <v>174.76576700000001</v>
      </c>
      <c r="I804">
        <v>-36.850141190000002</v>
      </c>
      <c r="J804" t="s">
        <v>2047</v>
      </c>
      <c r="K804" t="s">
        <v>1943</v>
      </c>
      <c r="L804" t="s">
        <v>29</v>
      </c>
      <c r="M804" t="s">
        <v>29</v>
      </c>
      <c r="N804" t="s">
        <v>29</v>
      </c>
      <c r="O804" t="s">
        <v>29</v>
      </c>
      <c r="P804">
        <v>4</v>
      </c>
      <c r="Q804">
        <v>61</v>
      </c>
      <c r="R804">
        <v>90</v>
      </c>
      <c r="S804" t="str">
        <f>IF(Table1[[#This Row],[Average_Cost_for_two]]&lt;500,"Low",IF(Table1[[#This Row],[Average_Cost_for_two]]&lt;=1500,"Medium","High"))</f>
        <v>Low</v>
      </c>
      <c r="T804">
        <v>4.2</v>
      </c>
      <c r="U804">
        <v>2017</v>
      </c>
      <c r="V804">
        <v>6</v>
      </c>
      <c r="W804">
        <v>6</v>
      </c>
      <c r="X804">
        <f>IF(OR(Main!$U804=0,
       Main!$V804=0,
       Main!$W804=0),
   "",
   DATE(Main!$U804,
        Main!$V804,
        Main!$W804)
)</f>
        <v>42892</v>
      </c>
      <c r="Y804">
        <f>Table1[[#This Row],[Average_Cost_for_two]]*VLOOKUP(Table1[[#This Row],[Currency]],currency!$A$2:$B$10,2,FALSE)</f>
        <v>54</v>
      </c>
      <c r="Z804" t="str">
        <f>VLOOKUP(C804,country!A:B,2,FALSE)</f>
        <v>New Zealand</v>
      </c>
      <c r="AA804">
        <f t="shared" si="12"/>
        <v>2</v>
      </c>
    </row>
    <row r="805" spans="1:27" ht="15.75" customHeight="1" x14ac:dyDescent="0.25">
      <c r="A805">
        <v>7006107</v>
      </c>
      <c r="B805" t="s">
        <v>2048</v>
      </c>
      <c r="C805">
        <v>148</v>
      </c>
      <c r="D805" t="s">
        <v>1938</v>
      </c>
      <c r="E805" t="s">
        <v>2049</v>
      </c>
      <c r="F805" t="s">
        <v>2050</v>
      </c>
      <c r="G805" t="s">
        <v>2051</v>
      </c>
      <c r="H805">
        <v>174.76235399999999</v>
      </c>
      <c r="I805">
        <v>-36.882604000000001</v>
      </c>
      <c r="J805" t="s">
        <v>2052</v>
      </c>
      <c r="K805" t="s">
        <v>1943</v>
      </c>
      <c r="L805" t="s">
        <v>29</v>
      </c>
      <c r="M805" t="s">
        <v>29</v>
      </c>
      <c r="N805" t="s">
        <v>29</v>
      </c>
      <c r="O805" t="s">
        <v>29</v>
      </c>
      <c r="P805">
        <v>4</v>
      </c>
      <c r="Q805">
        <v>271</v>
      </c>
      <c r="R805">
        <v>90</v>
      </c>
      <c r="S805" t="str">
        <f>IF(Table1[[#This Row],[Average_Cost_for_two]]&lt;500,"Low",IF(Table1[[#This Row],[Average_Cost_for_two]]&lt;=1500,"Medium","High"))</f>
        <v>Low</v>
      </c>
      <c r="T805">
        <v>4.2</v>
      </c>
      <c r="U805">
        <v>2015</v>
      </c>
      <c r="V805">
        <v>11</v>
      </c>
      <c r="W805">
        <v>20</v>
      </c>
      <c r="X805">
        <f>IF(OR(Main!$U805=0,
       Main!$V805=0,
       Main!$W805=0),
   "",
   DATE(Main!$U805,
        Main!$V805,
        Main!$W805)
)</f>
        <v>42328</v>
      </c>
      <c r="Y805">
        <f>Table1[[#This Row],[Average_Cost_for_two]]*VLOOKUP(Table1[[#This Row],[Currency]],currency!$A$2:$B$10,2,FALSE)</f>
        <v>54</v>
      </c>
      <c r="Z805" t="str">
        <f>VLOOKUP(C805,country!A:B,2,FALSE)</f>
        <v>New Zealand</v>
      </c>
      <c r="AA805">
        <f t="shared" si="12"/>
        <v>4</v>
      </c>
    </row>
    <row r="806" spans="1:27" ht="15.75" customHeight="1" x14ac:dyDescent="0.25">
      <c r="A806">
        <v>7100788</v>
      </c>
      <c r="B806" t="s">
        <v>2053</v>
      </c>
      <c r="C806">
        <v>148</v>
      </c>
      <c r="D806" t="s">
        <v>1945</v>
      </c>
      <c r="E806" t="s">
        <v>2054</v>
      </c>
      <c r="F806" t="s">
        <v>1951</v>
      </c>
      <c r="G806" t="s">
        <v>1952</v>
      </c>
      <c r="H806">
        <v>174.77916669999999</v>
      </c>
      <c r="I806">
        <v>-41.284833329999998</v>
      </c>
      <c r="J806" t="s">
        <v>2042</v>
      </c>
      <c r="K806" t="s">
        <v>1943</v>
      </c>
      <c r="L806" t="s">
        <v>29</v>
      </c>
      <c r="M806" t="s">
        <v>29</v>
      </c>
      <c r="N806" t="s">
        <v>29</v>
      </c>
      <c r="O806" t="s">
        <v>29</v>
      </c>
      <c r="P806">
        <v>4</v>
      </c>
      <c r="Q806">
        <v>229</v>
      </c>
      <c r="R806">
        <v>90</v>
      </c>
      <c r="S806" t="str">
        <f>IF(Table1[[#This Row],[Average_Cost_for_two]]&lt;500,"Low",IF(Table1[[#This Row],[Average_Cost_for_two]]&lt;=1500,"Medium","High"))</f>
        <v>Low</v>
      </c>
      <c r="T806">
        <v>4.0999999999999996</v>
      </c>
      <c r="U806">
        <v>2015</v>
      </c>
      <c r="V806">
        <v>10</v>
      </c>
      <c r="W806">
        <v>2</v>
      </c>
      <c r="X806">
        <f>IF(OR(Main!$U806=0,
       Main!$V806=0,
       Main!$W806=0),
   "",
   DATE(Main!$U806,
        Main!$V806,
        Main!$W806)
)</f>
        <v>42279</v>
      </c>
      <c r="Y806">
        <f>Table1[[#This Row],[Average_Cost_for_two]]*VLOOKUP(Table1[[#This Row],[Currency]],currency!$A$2:$B$10,2,FALSE)</f>
        <v>54</v>
      </c>
      <c r="Z806" t="str">
        <f>VLOOKUP(C806,country!A:B,2,FALSE)</f>
        <v>New Zealand</v>
      </c>
      <c r="AA806">
        <f t="shared" si="12"/>
        <v>4</v>
      </c>
    </row>
    <row r="807" spans="1:27" ht="15.75" customHeight="1" x14ac:dyDescent="0.25">
      <c r="A807">
        <v>18482938</v>
      </c>
      <c r="B807" t="s">
        <v>2055</v>
      </c>
      <c r="C807">
        <v>184</v>
      </c>
      <c r="D807" t="s">
        <v>1778</v>
      </c>
      <c r="E807" t="s">
        <v>2056</v>
      </c>
      <c r="F807" t="s">
        <v>2057</v>
      </c>
      <c r="G807" t="s">
        <v>2058</v>
      </c>
      <c r="H807">
        <v>103.83916499999999</v>
      </c>
      <c r="I807">
        <v>1.290083898</v>
      </c>
      <c r="J807" t="s">
        <v>2059</v>
      </c>
      <c r="K807" t="s">
        <v>518</v>
      </c>
      <c r="L807" t="s">
        <v>29</v>
      </c>
      <c r="M807" t="s">
        <v>29</v>
      </c>
      <c r="N807" t="s">
        <v>29</v>
      </c>
      <c r="O807" t="s">
        <v>29</v>
      </c>
      <c r="P807">
        <v>4</v>
      </c>
      <c r="Q807">
        <v>30</v>
      </c>
      <c r="R807">
        <v>95</v>
      </c>
      <c r="S807" t="str">
        <f>IF(Table1[[#This Row],[Average_Cost_for_two]]&lt;500,"Low",IF(Table1[[#This Row],[Average_Cost_for_two]]&lt;=1500,"Medium","High"))</f>
        <v>Low</v>
      </c>
      <c r="T807">
        <v>3.2</v>
      </c>
      <c r="U807">
        <v>2013</v>
      </c>
      <c r="V807">
        <v>5</v>
      </c>
      <c r="W807">
        <v>3</v>
      </c>
      <c r="X807">
        <f>IF(OR(Main!$U807=0,
       Main!$V807=0,
       Main!$W807=0),
   "",
   DATE(Main!$U807,
        Main!$V807,
        Main!$W807)
)</f>
        <v>41397</v>
      </c>
      <c r="Y807">
        <f>Table1[[#This Row],[Average_Cost_for_two]]*VLOOKUP(Table1[[#This Row],[Currency]],currency!$A$2:$B$10,2,FALSE)</f>
        <v>95</v>
      </c>
      <c r="Z807" t="str">
        <f>VLOOKUP(C807,country!A:B,2,FALSE)</f>
        <v>Singapore</v>
      </c>
      <c r="AA807">
        <f t="shared" si="12"/>
        <v>2</v>
      </c>
    </row>
    <row r="808" spans="1:27" ht="15.75" customHeight="1" x14ac:dyDescent="0.25">
      <c r="A808">
        <v>17060869</v>
      </c>
      <c r="B808" t="s">
        <v>2060</v>
      </c>
      <c r="C808">
        <v>216</v>
      </c>
      <c r="D808" t="s">
        <v>513</v>
      </c>
      <c r="E808" t="s">
        <v>2061</v>
      </c>
      <c r="F808" t="s">
        <v>589</v>
      </c>
      <c r="G808" t="s">
        <v>590</v>
      </c>
      <c r="H808">
        <v>-81.451072499999995</v>
      </c>
      <c r="I808">
        <v>28.4676808</v>
      </c>
      <c r="J808" t="s">
        <v>2062</v>
      </c>
      <c r="K808" t="s">
        <v>518</v>
      </c>
      <c r="L808" t="s">
        <v>29</v>
      </c>
      <c r="M808" t="s">
        <v>29</v>
      </c>
      <c r="N808" t="s">
        <v>29</v>
      </c>
      <c r="O808" t="s">
        <v>29</v>
      </c>
      <c r="P808">
        <v>4</v>
      </c>
      <c r="Q808">
        <v>2324</v>
      </c>
      <c r="R808">
        <v>100</v>
      </c>
      <c r="S808" t="str">
        <f>IF(Table1[[#This Row],[Average_Cost_for_two]]&lt;500,"Low",IF(Table1[[#This Row],[Average_Cost_for_two]]&lt;=1500,"Medium","High"))</f>
        <v>Low</v>
      </c>
      <c r="T808">
        <v>4.5999999999999996</v>
      </c>
      <c r="U808">
        <v>2017</v>
      </c>
      <c r="V808">
        <v>1</v>
      </c>
      <c r="W808">
        <v>13</v>
      </c>
      <c r="X808">
        <f>IF(OR(Main!$U808=0,
       Main!$V808=0,
       Main!$W808=0),
   "",
   DATE(Main!$U808,
        Main!$V808,
        Main!$W808)
)</f>
        <v>42748</v>
      </c>
      <c r="Y808">
        <f>Table1[[#This Row],[Average_Cost_for_two]]*VLOOKUP(Table1[[#This Row],[Currency]],currency!$A$2:$B$10,2,FALSE)</f>
        <v>100</v>
      </c>
      <c r="Z808" t="str">
        <f>VLOOKUP(C808,country!A:B,2,FALSE)</f>
        <v>United States</v>
      </c>
      <c r="AA808">
        <f t="shared" si="12"/>
        <v>1</v>
      </c>
    </row>
    <row r="809" spans="1:27" ht="15.75" customHeight="1" x14ac:dyDescent="0.25">
      <c r="A809">
        <v>302438</v>
      </c>
      <c r="B809" t="s">
        <v>2063</v>
      </c>
      <c r="C809">
        <v>1</v>
      </c>
      <c r="D809" t="s">
        <v>23</v>
      </c>
      <c r="E809" t="s">
        <v>2064</v>
      </c>
      <c r="F809" t="s">
        <v>718</v>
      </c>
      <c r="G809" t="s">
        <v>719</v>
      </c>
      <c r="H809">
        <v>77.155388889999998</v>
      </c>
      <c r="I809">
        <v>28.561413890000001</v>
      </c>
      <c r="J809" t="s">
        <v>2065</v>
      </c>
      <c r="K809" t="s">
        <v>28</v>
      </c>
      <c r="L809" t="s">
        <v>36</v>
      </c>
      <c r="M809" t="s">
        <v>29</v>
      </c>
      <c r="N809" t="s">
        <v>29</v>
      </c>
      <c r="O809" t="s">
        <v>29</v>
      </c>
      <c r="P809">
        <v>2</v>
      </c>
      <c r="Q809">
        <v>6</v>
      </c>
      <c r="R809">
        <v>900</v>
      </c>
      <c r="S809" t="str">
        <f>IF(Table1[[#This Row],[Average_Cost_for_two]]&lt;500,"Low",IF(Table1[[#This Row],[Average_Cost_for_two]]&lt;=1500,"Medium","High"))</f>
        <v>Medium</v>
      </c>
      <c r="T809">
        <v>2.9</v>
      </c>
      <c r="U809">
        <v>2018</v>
      </c>
      <c r="V809">
        <v>7</v>
      </c>
      <c r="W809">
        <v>21</v>
      </c>
      <c r="X809">
        <f>IF(OR(Main!$U809=0,
       Main!$V809=0,
       Main!$W809=0),
   "",
   DATE(Main!$U809,
        Main!$V809,
        Main!$W809)
)</f>
        <v>43302</v>
      </c>
      <c r="Y809">
        <f>Table1[[#This Row],[Average_Cost_for_two]]*VLOOKUP(Table1[[#This Row],[Currency]],currency!$A$2:$B$10,2,FALSE)</f>
        <v>10.8</v>
      </c>
      <c r="Z809" t="str">
        <f>VLOOKUP(C809,country!A:B,2,FALSE)</f>
        <v>India</v>
      </c>
      <c r="AA809">
        <f t="shared" si="12"/>
        <v>3</v>
      </c>
    </row>
    <row r="810" spans="1:27" ht="15.75" customHeight="1" x14ac:dyDescent="0.25">
      <c r="A810">
        <v>18371408</v>
      </c>
      <c r="B810" t="s">
        <v>2066</v>
      </c>
      <c r="C810">
        <v>1</v>
      </c>
      <c r="D810" t="s">
        <v>23</v>
      </c>
      <c r="E810" t="s">
        <v>2067</v>
      </c>
      <c r="F810" t="s">
        <v>718</v>
      </c>
      <c r="G810" t="s">
        <v>719</v>
      </c>
      <c r="H810">
        <v>77.161681000000002</v>
      </c>
      <c r="I810">
        <v>28.572130999999999</v>
      </c>
      <c r="J810" t="s">
        <v>611</v>
      </c>
      <c r="K810" t="s">
        <v>28</v>
      </c>
      <c r="L810" t="s">
        <v>29</v>
      </c>
      <c r="M810" t="s">
        <v>36</v>
      </c>
      <c r="N810" t="s">
        <v>29</v>
      </c>
      <c r="O810" t="s">
        <v>29</v>
      </c>
      <c r="P810">
        <v>2</v>
      </c>
      <c r="Q810">
        <v>21</v>
      </c>
      <c r="R810">
        <v>900</v>
      </c>
      <c r="S810" t="str">
        <f>IF(Table1[[#This Row],[Average_Cost_for_two]]&lt;500,"Low",IF(Table1[[#This Row],[Average_Cost_for_two]]&lt;=1500,"Medium","High"))</f>
        <v>Medium</v>
      </c>
      <c r="T810">
        <v>3.5</v>
      </c>
      <c r="U810">
        <v>2015</v>
      </c>
      <c r="V810">
        <v>7</v>
      </c>
      <c r="W810">
        <v>2</v>
      </c>
      <c r="X810">
        <f>IF(OR(Main!$U810=0,
       Main!$V810=0,
       Main!$W810=0),
   "",
   DATE(Main!$U810,
        Main!$V810,
        Main!$W810)
)</f>
        <v>42187</v>
      </c>
      <c r="Y810">
        <f>Table1[[#This Row],[Average_Cost_for_two]]*VLOOKUP(Table1[[#This Row],[Currency]],currency!$A$2:$B$10,2,FALSE)</f>
        <v>10.8</v>
      </c>
      <c r="Z810" t="str">
        <f>VLOOKUP(C810,country!A:B,2,FALSE)</f>
        <v>India</v>
      </c>
      <c r="AA810">
        <f t="shared" si="12"/>
        <v>3</v>
      </c>
    </row>
    <row r="811" spans="1:27" ht="15.75" customHeight="1" x14ac:dyDescent="0.25">
      <c r="A811">
        <v>18273624</v>
      </c>
      <c r="B811" t="s">
        <v>2068</v>
      </c>
      <c r="C811">
        <v>1</v>
      </c>
      <c r="D811" t="s">
        <v>23</v>
      </c>
      <c r="E811" t="s">
        <v>2069</v>
      </c>
      <c r="F811" t="s">
        <v>2070</v>
      </c>
      <c r="G811" t="s">
        <v>2071</v>
      </c>
      <c r="H811">
        <v>77.204338399999997</v>
      </c>
      <c r="I811">
        <v>28.6944707</v>
      </c>
      <c r="J811" t="s">
        <v>2072</v>
      </c>
      <c r="K811" t="s">
        <v>28</v>
      </c>
      <c r="L811" t="s">
        <v>29</v>
      </c>
      <c r="M811" t="s">
        <v>29</v>
      </c>
      <c r="N811" t="s">
        <v>29</v>
      </c>
      <c r="O811" t="s">
        <v>29</v>
      </c>
      <c r="P811">
        <v>2</v>
      </c>
      <c r="Q811">
        <v>1136</v>
      </c>
      <c r="R811">
        <v>900</v>
      </c>
      <c r="S811" t="str">
        <f>IF(Table1[[#This Row],[Average_Cost_for_two]]&lt;500,"Low",IF(Table1[[#This Row],[Average_Cost_for_two]]&lt;=1500,"Medium","High"))</f>
        <v>Medium</v>
      </c>
      <c r="T811">
        <v>4.5999999999999996</v>
      </c>
      <c r="U811">
        <v>2017</v>
      </c>
      <c r="V811">
        <v>7</v>
      </c>
      <c r="W811">
        <v>28</v>
      </c>
      <c r="X811">
        <f>IF(OR(Main!$U811=0,
       Main!$V811=0,
       Main!$W811=0),
   "",
   DATE(Main!$U811,
        Main!$V811,
        Main!$W811)
)</f>
        <v>42944</v>
      </c>
      <c r="Y811">
        <f>Table1[[#This Row],[Average_Cost_for_two]]*VLOOKUP(Table1[[#This Row],[Currency]],currency!$A$2:$B$10,2,FALSE)</f>
        <v>10.8</v>
      </c>
      <c r="Z811" t="str">
        <f>VLOOKUP(C811,country!A:B,2,FALSE)</f>
        <v>India</v>
      </c>
      <c r="AA811">
        <f t="shared" si="12"/>
        <v>3</v>
      </c>
    </row>
    <row r="812" spans="1:27" ht="15.75" customHeight="1" x14ac:dyDescent="0.25">
      <c r="A812">
        <v>311661</v>
      </c>
      <c r="B812" t="s">
        <v>2073</v>
      </c>
      <c r="C812">
        <v>1</v>
      </c>
      <c r="D812" t="s">
        <v>23</v>
      </c>
      <c r="E812" t="s">
        <v>2074</v>
      </c>
      <c r="F812" t="s">
        <v>71</v>
      </c>
      <c r="G812" t="s">
        <v>72</v>
      </c>
      <c r="H812">
        <v>77.230411500000002</v>
      </c>
      <c r="I812">
        <v>28.5731228</v>
      </c>
      <c r="J812" t="s">
        <v>2075</v>
      </c>
      <c r="K812" t="s">
        <v>28</v>
      </c>
      <c r="L812" t="s">
        <v>29</v>
      </c>
      <c r="M812" t="s">
        <v>36</v>
      </c>
      <c r="N812" t="s">
        <v>29</v>
      </c>
      <c r="O812" t="s">
        <v>29</v>
      </c>
      <c r="P812">
        <v>2</v>
      </c>
      <c r="Q812">
        <v>192</v>
      </c>
      <c r="R812">
        <v>900</v>
      </c>
      <c r="S812" t="str">
        <f>IF(Table1[[#This Row],[Average_Cost_for_two]]&lt;500,"Low",IF(Table1[[#This Row],[Average_Cost_for_two]]&lt;=1500,"Medium","High"))</f>
        <v>Medium</v>
      </c>
      <c r="T812">
        <v>3.8</v>
      </c>
      <c r="U812">
        <v>2017</v>
      </c>
      <c r="V812">
        <v>6</v>
      </c>
      <c r="W812">
        <v>14</v>
      </c>
      <c r="X812">
        <f>IF(OR(Main!$U812=0,
       Main!$V812=0,
       Main!$W812=0),
   "",
   DATE(Main!$U812,
        Main!$V812,
        Main!$W812)
)</f>
        <v>42900</v>
      </c>
      <c r="Y812">
        <f>Table1[[#This Row],[Average_Cost_for_two]]*VLOOKUP(Table1[[#This Row],[Currency]],currency!$A$2:$B$10,2,FALSE)</f>
        <v>10.8</v>
      </c>
      <c r="Z812" t="str">
        <f>VLOOKUP(C812,country!A:B,2,FALSE)</f>
        <v>India</v>
      </c>
      <c r="AA812">
        <f t="shared" si="12"/>
        <v>2</v>
      </c>
    </row>
    <row r="813" spans="1:27" ht="15.75" customHeight="1" x14ac:dyDescent="0.25">
      <c r="A813">
        <v>18483714</v>
      </c>
      <c r="B813" t="s">
        <v>2076</v>
      </c>
      <c r="C813">
        <v>184</v>
      </c>
      <c r="D813" t="s">
        <v>1778</v>
      </c>
      <c r="E813" t="s">
        <v>2077</v>
      </c>
      <c r="F813" t="s">
        <v>2078</v>
      </c>
      <c r="G813" t="s">
        <v>2079</v>
      </c>
      <c r="H813">
        <v>103.8070809</v>
      </c>
      <c r="I813">
        <v>1.3311283970000001</v>
      </c>
      <c r="J813" t="s">
        <v>591</v>
      </c>
      <c r="K813" t="s">
        <v>518</v>
      </c>
      <c r="L813" t="s">
        <v>29</v>
      </c>
      <c r="M813" t="s">
        <v>29</v>
      </c>
      <c r="N813" t="s">
        <v>29</v>
      </c>
      <c r="O813" t="s">
        <v>29</v>
      </c>
      <c r="P813">
        <v>4</v>
      </c>
      <c r="Q813">
        <v>35</v>
      </c>
      <c r="R813">
        <v>100</v>
      </c>
      <c r="S813" t="str">
        <f>IF(Table1[[#This Row],[Average_Cost_for_two]]&lt;500,"Low",IF(Table1[[#This Row],[Average_Cost_for_two]]&lt;=1500,"Medium","High"))</f>
        <v>Low</v>
      </c>
      <c r="T813">
        <v>4.0999999999999996</v>
      </c>
      <c r="U813">
        <v>2014</v>
      </c>
      <c r="V813">
        <v>3</v>
      </c>
      <c r="W813">
        <v>11</v>
      </c>
      <c r="X813">
        <f>IF(OR(Main!$U813=0,
       Main!$V813=0,
       Main!$W813=0),
   "",
   DATE(Main!$U813,
        Main!$V813,
        Main!$W813)
)</f>
        <v>41709</v>
      </c>
      <c r="Y813">
        <f>Table1[[#This Row],[Average_Cost_for_two]]*VLOOKUP(Table1[[#This Row],[Currency]],currency!$A$2:$B$10,2,FALSE)</f>
        <v>100</v>
      </c>
      <c r="Z813" t="str">
        <f>VLOOKUP(C813,country!A:B,2,FALSE)</f>
        <v>Singapore</v>
      </c>
      <c r="AA813">
        <f t="shared" si="12"/>
        <v>1</v>
      </c>
    </row>
    <row r="814" spans="1:27" ht="15.75" customHeight="1" x14ac:dyDescent="0.25">
      <c r="A814">
        <v>2899</v>
      </c>
      <c r="B814" t="s">
        <v>2080</v>
      </c>
      <c r="C814">
        <v>1</v>
      </c>
      <c r="D814" t="s">
        <v>23</v>
      </c>
      <c r="E814" t="s">
        <v>2081</v>
      </c>
      <c r="F814" t="s">
        <v>734</v>
      </c>
      <c r="G814" t="s">
        <v>735</v>
      </c>
      <c r="H814">
        <v>77.204676500000005</v>
      </c>
      <c r="I814">
        <v>28.553057899999999</v>
      </c>
      <c r="J814" t="s">
        <v>575</v>
      </c>
      <c r="K814" t="s">
        <v>28</v>
      </c>
      <c r="L814" t="s">
        <v>36</v>
      </c>
      <c r="M814" t="s">
        <v>36</v>
      </c>
      <c r="N814" t="s">
        <v>29</v>
      </c>
      <c r="O814" t="s">
        <v>29</v>
      </c>
      <c r="P814">
        <v>2</v>
      </c>
      <c r="Q814">
        <v>235</v>
      </c>
      <c r="R814">
        <v>750</v>
      </c>
      <c r="S814" t="str">
        <f>IF(Table1[[#This Row],[Average_Cost_for_two]]&lt;500,"Low",IF(Table1[[#This Row],[Average_Cost_for_two]]&lt;=1500,"Medium","High"))</f>
        <v>Medium</v>
      </c>
      <c r="T814">
        <v>3.3</v>
      </c>
      <c r="U814">
        <v>2016</v>
      </c>
      <c r="V814">
        <v>6</v>
      </c>
      <c r="W814">
        <v>17</v>
      </c>
      <c r="X814">
        <f>IF(OR(Main!$U814=0,
       Main!$V814=0,
       Main!$W814=0),
   "",
   DATE(Main!$U814,
        Main!$V814,
        Main!$W814)
)</f>
        <v>42538</v>
      </c>
      <c r="Y814">
        <f>Table1[[#This Row],[Average_Cost_for_two]]*VLOOKUP(Table1[[#This Row],[Currency]],currency!$A$2:$B$10,2,FALSE)</f>
        <v>9</v>
      </c>
      <c r="Z814" t="str">
        <f>VLOOKUP(C814,country!A:B,2,FALSE)</f>
        <v>India</v>
      </c>
      <c r="AA814">
        <f t="shared" si="12"/>
        <v>2</v>
      </c>
    </row>
    <row r="815" spans="1:27" ht="15.75" customHeight="1" x14ac:dyDescent="0.25">
      <c r="A815">
        <v>5600959</v>
      </c>
      <c r="B815" t="s">
        <v>2082</v>
      </c>
      <c r="C815">
        <v>214</v>
      </c>
      <c r="D815" t="s">
        <v>2083</v>
      </c>
      <c r="E815" t="s">
        <v>2084</v>
      </c>
      <c r="F815" t="s">
        <v>2085</v>
      </c>
      <c r="G815" t="s">
        <v>2086</v>
      </c>
      <c r="H815">
        <v>55.375521069999998</v>
      </c>
      <c r="I815">
        <v>25.328134989999999</v>
      </c>
      <c r="J815" t="s">
        <v>2087</v>
      </c>
      <c r="K815" t="s">
        <v>2088</v>
      </c>
      <c r="L815" t="s">
        <v>29</v>
      </c>
      <c r="M815" t="s">
        <v>36</v>
      </c>
      <c r="N815" t="s">
        <v>29</v>
      </c>
      <c r="O815" t="s">
        <v>29</v>
      </c>
      <c r="P815">
        <v>4</v>
      </c>
      <c r="Q815">
        <v>449</v>
      </c>
      <c r="R815">
        <v>100</v>
      </c>
      <c r="S815" t="str">
        <f>IF(Table1[[#This Row],[Average_Cost_for_two]]&lt;500,"Low",IF(Table1[[#This Row],[Average_Cost_for_two]]&lt;=1500,"Medium","High"))</f>
        <v>Low</v>
      </c>
      <c r="T815">
        <v>4.0999999999999996</v>
      </c>
      <c r="U815">
        <v>2012</v>
      </c>
      <c r="V815">
        <v>11</v>
      </c>
      <c r="W815">
        <v>18</v>
      </c>
      <c r="X815">
        <f>IF(OR(Main!$U815=0,
       Main!$V815=0,
       Main!$W815=0),
   "",
   DATE(Main!$U815,
        Main!$V815,
        Main!$W815)
)</f>
        <v>41231</v>
      </c>
      <c r="Y815">
        <f>Table1[[#This Row],[Average_Cost_for_two]]*VLOOKUP(Table1[[#This Row],[Currency]],currency!$A$2:$B$10,2,FALSE)</f>
        <v>27</v>
      </c>
      <c r="Z815" t="str">
        <f>VLOOKUP(C815,country!A:B,2,FALSE)</f>
        <v>United Arab Emirates</v>
      </c>
      <c r="AA815">
        <f t="shared" si="12"/>
        <v>4</v>
      </c>
    </row>
    <row r="816" spans="1:27" ht="15.75" customHeight="1" x14ac:dyDescent="0.25">
      <c r="A816">
        <v>7600914</v>
      </c>
      <c r="B816" t="s">
        <v>2089</v>
      </c>
      <c r="C816">
        <v>215</v>
      </c>
      <c r="D816" t="s">
        <v>1762</v>
      </c>
      <c r="E816" t="s">
        <v>2090</v>
      </c>
      <c r="F816" t="s">
        <v>2091</v>
      </c>
      <c r="G816" t="s">
        <v>2092</v>
      </c>
      <c r="H816">
        <v>-3.1957499999999999</v>
      </c>
      <c r="I816">
        <v>55.948280560000001</v>
      </c>
      <c r="J816" t="s">
        <v>2093</v>
      </c>
      <c r="K816" t="s">
        <v>1767</v>
      </c>
      <c r="L816" t="s">
        <v>36</v>
      </c>
      <c r="M816" t="s">
        <v>29</v>
      </c>
      <c r="N816" t="s">
        <v>29</v>
      </c>
      <c r="O816" t="s">
        <v>29</v>
      </c>
      <c r="P816">
        <v>4</v>
      </c>
      <c r="Q816">
        <v>200</v>
      </c>
      <c r="R816">
        <v>100</v>
      </c>
      <c r="S816" t="str">
        <f>IF(Table1[[#This Row],[Average_Cost_for_two]]&lt;500,"Low",IF(Table1[[#This Row],[Average_Cost_for_two]]&lt;=1500,"Medium","High"))</f>
        <v>Low</v>
      </c>
      <c r="T816">
        <v>4.0999999999999996</v>
      </c>
      <c r="U816">
        <v>2012</v>
      </c>
      <c r="V816">
        <v>9</v>
      </c>
      <c r="W816">
        <v>28</v>
      </c>
      <c r="X816">
        <f>IF(OR(Main!$U816=0,
       Main!$V816=0,
       Main!$W816=0),
   "",
   DATE(Main!$U816,
        Main!$V816,
        Main!$W816)
)</f>
        <v>41180</v>
      </c>
      <c r="Y816">
        <f>Table1[[#This Row],[Average_Cost_for_two]]*VLOOKUP(Table1[[#This Row],[Currency]],currency!$A$2:$B$10,2,FALSE)</f>
        <v>124</v>
      </c>
      <c r="Z816" t="str">
        <f>VLOOKUP(C816,country!A:B,2,FALSE)</f>
        <v>United Kingdom</v>
      </c>
      <c r="AA816">
        <f t="shared" si="12"/>
        <v>3</v>
      </c>
    </row>
    <row r="817" spans="1:27" ht="15.75" customHeight="1" x14ac:dyDescent="0.25">
      <c r="A817">
        <v>311267</v>
      </c>
      <c r="B817" t="s">
        <v>2094</v>
      </c>
      <c r="C817">
        <v>1</v>
      </c>
      <c r="D817" t="s">
        <v>23</v>
      </c>
      <c r="E817" t="s">
        <v>2095</v>
      </c>
      <c r="F817" t="s">
        <v>1624</v>
      </c>
      <c r="G817" t="s">
        <v>1625</v>
      </c>
      <c r="H817">
        <v>77.258164730000004</v>
      </c>
      <c r="I817">
        <v>28.540196009999999</v>
      </c>
      <c r="J817" t="s">
        <v>611</v>
      </c>
      <c r="K817" t="s">
        <v>28</v>
      </c>
      <c r="L817" t="s">
        <v>29</v>
      </c>
      <c r="M817" t="s">
        <v>36</v>
      </c>
      <c r="N817" t="s">
        <v>29</v>
      </c>
      <c r="O817" t="s">
        <v>29</v>
      </c>
      <c r="P817">
        <v>2</v>
      </c>
      <c r="Q817">
        <v>492</v>
      </c>
      <c r="R817">
        <v>900</v>
      </c>
      <c r="S817" t="str">
        <f>IF(Table1[[#This Row],[Average_Cost_for_two]]&lt;500,"Low",IF(Table1[[#This Row],[Average_Cost_for_two]]&lt;=1500,"Medium","High"))</f>
        <v>Medium</v>
      </c>
      <c r="T817">
        <v>3.8</v>
      </c>
      <c r="U817">
        <v>2017</v>
      </c>
      <c r="V817">
        <v>6</v>
      </c>
      <c r="W817">
        <v>1</v>
      </c>
      <c r="X817">
        <f>IF(OR(Main!$U817=0,
       Main!$V817=0,
       Main!$W817=0),
   "",
   DATE(Main!$U817,
        Main!$V817,
        Main!$W817)
)</f>
        <v>42887</v>
      </c>
      <c r="Y817">
        <f>Table1[[#This Row],[Average_Cost_for_two]]*VLOOKUP(Table1[[#This Row],[Currency]],currency!$A$2:$B$10,2,FALSE)</f>
        <v>10.8</v>
      </c>
      <c r="Z817" t="str">
        <f>VLOOKUP(C817,country!A:B,2,FALSE)</f>
        <v>India</v>
      </c>
      <c r="AA817">
        <f t="shared" si="12"/>
        <v>2</v>
      </c>
    </row>
    <row r="818" spans="1:27" ht="15.75" customHeight="1" x14ac:dyDescent="0.25">
      <c r="A818">
        <v>2411</v>
      </c>
      <c r="B818" t="s">
        <v>2096</v>
      </c>
      <c r="C818">
        <v>1</v>
      </c>
      <c r="D818" t="s">
        <v>23</v>
      </c>
      <c r="E818" t="s">
        <v>2097</v>
      </c>
      <c r="F818" t="s">
        <v>253</v>
      </c>
      <c r="G818" t="s">
        <v>254</v>
      </c>
      <c r="H818">
        <v>77.188639899999998</v>
      </c>
      <c r="I818">
        <v>28.647094200000002</v>
      </c>
      <c r="J818" t="s">
        <v>1602</v>
      </c>
      <c r="K818" t="s">
        <v>28</v>
      </c>
      <c r="L818" t="s">
        <v>36</v>
      </c>
      <c r="M818" t="s">
        <v>36</v>
      </c>
      <c r="N818" t="s">
        <v>29</v>
      </c>
      <c r="O818" t="s">
        <v>29</v>
      </c>
      <c r="P818">
        <v>2</v>
      </c>
      <c r="Q818">
        <v>68</v>
      </c>
      <c r="R818">
        <v>750</v>
      </c>
      <c r="S818" t="str">
        <f>IF(Table1[[#This Row],[Average_Cost_for_two]]&lt;500,"Low",IF(Table1[[#This Row],[Average_Cost_for_two]]&lt;=1500,"Medium","High"))</f>
        <v>Medium</v>
      </c>
      <c r="T818">
        <v>2.7</v>
      </c>
      <c r="U818">
        <v>2018</v>
      </c>
      <c r="V818">
        <v>6</v>
      </c>
      <c r="W818">
        <v>1</v>
      </c>
      <c r="X818">
        <f>IF(OR(Main!$U818=0,
       Main!$V818=0,
       Main!$W818=0),
   "",
   DATE(Main!$U818,
        Main!$V818,
        Main!$W818)
)</f>
        <v>43252</v>
      </c>
      <c r="Y818">
        <f>Table1[[#This Row],[Average_Cost_for_two]]*VLOOKUP(Table1[[#This Row],[Currency]],currency!$A$2:$B$10,2,FALSE)</f>
        <v>9</v>
      </c>
      <c r="Z818" t="str">
        <f>VLOOKUP(C818,country!A:B,2,FALSE)</f>
        <v>India</v>
      </c>
      <c r="AA818">
        <f t="shared" si="12"/>
        <v>2</v>
      </c>
    </row>
    <row r="819" spans="1:27" ht="15.75" customHeight="1" x14ac:dyDescent="0.25">
      <c r="A819">
        <v>6103868</v>
      </c>
      <c r="B819" t="s">
        <v>2098</v>
      </c>
      <c r="C819">
        <v>215</v>
      </c>
      <c r="D819" t="s">
        <v>1992</v>
      </c>
      <c r="E819" t="s">
        <v>2099</v>
      </c>
      <c r="F819" t="s">
        <v>2100</v>
      </c>
      <c r="G819" t="s">
        <v>2100</v>
      </c>
      <c r="H819">
        <v>-0.143259</v>
      </c>
      <c r="I819">
        <v>51.508811000000001</v>
      </c>
      <c r="J819" t="s">
        <v>2101</v>
      </c>
      <c r="K819" t="s">
        <v>1767</v>
      </c>
      <c r="L819" t="s">
        <v>36</v>
      </c>
      <c r="M819" t="s">
        <v>29</v>
      </c>
      <c r="N819" t="s">
        <v>29</v>
      </c>
      <c r="O819" t="s">
        <v>29</v>
      </c>
      <c r="P819">
        <v>4</v>
      </c>
      <c r="Q819">
        <v>311</v>
      </c>
      <c r="R819">
        <v>100</v>
      </c>
      <c r="S819" t="str">
        <f>IF(Table1[[#This Row],[Average_Cost_for_two]]&lt;500,"Low",IF(Table1[[#This Row],[Average_Cost_for_two]]&lt;=1500,"Medium","High"))</f>
        <v>Low</v>
      </c>
      <c r="T819">
        <v>4.4000000000000004</v>
      </c>
      <c r="U819">
        <v>2013</v>
      </c>
      <c r="V819">
        <v>4</v>
      </c>
      <c r="W819">
        <v>25</v>
      </c>
      <c r="X819">
        <f>IF(OR(Main!$U819=0,
       Main!$V819=0,
       Main!$W819=0),
   "",
   DATE(Main!$U819,
        Main!$V819,
        Main!$W819)
)</f>
        <v>41389</v>
      </c>
      <c r="Y819">
        <f>Table1[[#This Row],[Average_Cost_for_two]]*VLOOKUP(Table1[[#This Row],[Currency]],currency!$A$2:$B$10,2,FALSE)</f>
        <v>124</v>
      </c>
      <c r="Z819" t="str">
        <f>VLOOKUP(C819,country!A:B,2,FALSE)</f>
        <v>United Kingdom</v>
      </c>
      <c r="AA819">
        <f t="shared" si="12"/>
        <v>2</v>
      </c>
    </row>
    <row r="820" spans="1:27" ht="15.75" customHeight="1" x14ac:dyDescent="0.25">
      <c r="A820">
        <v>6702797</v>
      </c>
      <c r="B820" t="s">
        <v>2102</v>
      </c>
      <c r="C820">
        <v>30</v>
      </c>
      <c r="D820" t="s">
        <v>2103</v>
      </c>
      <c r="E820" t="s">
        <v>2104</v>
      </c>
      <c r="F820" t="s">
        <v>2105</v>
      </c>
      <c r="G820" t="s">
        <v>2106</v>
      </c>
      <c r="H820">
        <v>-46.657522999999998</v>
      </c>
      <c r="I820">
        <v>-23.556709999999999</v>
      </c>
      <c r="J820" t="s">
        <v>2107</v>
      </c>
      <c r="K820" t="s">
        <v>2108</v>
      </c>
      <c r="L820" t="s">
        <v>29</v>
      </c>
      <c r="M820" t="s">
        <v>29</v>
      </c>
      <c r="N820" t="s">
        <v>29</v>
      </c>
      <c r="O820" t="s">
        <v>29</v>
      </c>
      <c r="P820">
        <v>4</v>
      </c>
      <c r="Q820">
        <v>15</v>
      </c>
      <c r="R820">
        <v>100</v>
      </c>
      <c r="S820" t="str">
        <f>IF(Table1[[#This Row],[Average_Cost_for_two]]&lt;500,"Low",IF(Table1[[#This Row],[Average_Cost_for_two]]&lt;=1500,"Medium","High"))</f>
        <v>Low</v>
      </c>
      <c r="T820">
        <v>4.0999999999999996</v>
      </c>
      <c r="U820">
        <v>2013</v>
      </c>
      <c r="V820">
        <v>9</v>
      </c>
      <c r="W820">
        <v>19</v>
      </c>
      <c r="X820">
        <f>IF(OR(Main!$U820=0,
       Main!$V820=0,
       Main!$W820=0),
   "",
   DATE(Main!$U820,
        Main!$V820,
        Main!$W820)
)</f>
        <v>41536</v>
      </c>
      <c r="Y820">
        <f>Table1[[#This Row],[Average_Cost_for_two]]*VLOOKUP(Table1[[#This Row],[Currency]],currency!$A$2:$B$10,2,FALSE)</f>
        <v>20</v>
      </c>
      <c r="Z820" t="str">
        <f>VLOOKUP(C820,country!A:B,2,FALSE)</f>
        <v>Brazil</v>
      </c>
      <c r="AA820">
        <f t="shared" si="12"/>
        <v>3</v>
      </c>
    </row>
    <row r="821" spans="1:27" ht="15.75" customHeight="1" x14ac:dyDescent="0.25">
      <c r="A821">
        <v>6113857</v>
      </c>
      <c r="B821" t="s">
        <v>2109</v>
      </c>
      <c r="C821">
        <v>215</v>
      </c>
      <c r="D821" t="s">
        <v>1992</v>
      </c>
      <c r="E821" t="s">
        <v>2110</v>
      </c>
      <c r="F821" t="s">
        <v>2111</v>
      </c>
      <c r="G821" t="s">
        <v>2112</v>
      </c>
      <c r="H821">
        <v>-0.14155699999999999</v>
      </c>
      <c r="I821">
        <v>51.512669000000002</v>
      </c>
      <c r="J821" t="s">
        <v>2113</v>
      </c>
      <c r="K821" t="s">
        <v>1767</v>
      </c>
      <c r="L821" t="s">
        <v>29</v>
      </c>
      <c r="M821" t="s">
        <v>29</v>
      </c>
      <c r="N821" t="s">
        <v>29</v>
      </c>
      <c r="O821" t="s">
        <v>29</v>
      </c>
      <c r="P821">
        <v>4</v>
      </c>
      <c r="Q821">
        <v>148</v>
      </c>
      <c r="R821">
        <v>100</v>
      </c>
      <c r="S821" t="str">
        <f>IF(Table1[[#This Row],[Average_Cost_for_two]]&lt;500,"Low",IF(Table1[[#This Row],[Average_Cost_for_two]]&lt;=1500,"Medium","High"))</f>
        <v>Low</v>
      </c>
      <c r="T821">
        <v>4.5</v>
      </c>
      <c r="U821">
        <v>2015</v>
      </c>
      <c r="V821">
        <v>9</v>
      </c>
      <c r="W821">
        <v>26</v>
      </c>
      <c r="X821">
        <f>IF(OR(Main!$U821=0,
       Main!$V821=0,
       Main!$W821=0),
   "",
   DATE(Main!$U821,
        Main!$V821,
        Main!$W821)
)</f>
        <v>42273</v>
      </c>
      <c r="Y821">
        <f>Table1[[#This Row],[Average_Cost_for_two]]*VLOOKUP(Table1[[#This Row],[Currency]],currency!$A$2:$B$10,2,FALSE)</f>
        <v>124</v>
      </c>
      <c r="Z821" t="str">
        <f>VLOOKUP(C821,country!A:B,2,FALSE)</f>
        <v>United Kingdom</v>
      </c>
      <c r="AA821">
        <f t="shared" si="12"/>
        <v>3</v>
      </c>
    </row>
    <row r="822" spans="1:27" ht="15.75" customHeight="1" x14ac:dyDescent="0.25">
      <c r="A822">
        <v>7300955</v>
      </c>
      <c r="B822" t="s">
        <v>2114</v>
      </c>
      <c r="C822">
        <v>30</v>
      </c>
      <c r="D822" t="s">
        <v>2115</v>
      </c>
      <c r="E822" t="s">
        <v>2116</v>
      </c>
      <c r="F822" t="s">
        <v>2117</v>
      </c>
      <c r="G822" t="s">
        <v>2118</v>
      </c>
      <c r="H822">
        <v>-43.227041999999997</v>
      </c>
      <c r="I822">
        <v>-22.973507000000001</v>
      </c>
      <c r="J822" t="s">
        <v>2119</v>
      </c>
      <c r="K822" t="s">
        <v>2108</v>
      </c>
      <c r="L822" t="s">
        <v>29</v>
      </c>
      <c r="M822" t="s">
        <v>29</v>
      </c>
      <c r="N822" t="s">
        <v>29</v>
      </c>
      <c r="O822" t="s">
        <v>29</v>
      </c>
      <c r="P822">
        <v>4</v>
      </c>
      <c r="Q822">
        <v>40</v>
      </c>
      <c r="R822">
        <v>100</v>
      </c>
      <c r="S822" t="str">
        <f>IF(Table1[[#This Row],[Average_Cost_for_two]]&lt;500,"Low",IF(Table1[[#This Row],[Average_Cost_for_two]]&lt;=1500,"Medium","High"))</f>
        <v>Low</v>
      </c>
      <c r="T822">
        <v>4.9000000000000004</v>
      </c>
      <c r="U822">
        <v>2011</v>
      </c>
      <c r="V822">
        <v>8</v>
      </c>
      <c r="W822">
        <v>4</v>
      </c>
      <c r="X822">
        <f>IF(OR(Main!$U822=0,
       Main!$V822=0,
       Main!$W822=0),
   "",
   DATE(Main!$U822,
        Main!$V822,
        Main!$W822)
)</f>
        <v>40759</v>
      </c>
      <c r="Y822">
        <f>Table1[[#This Row],[Average_Cost_for_two]]*VLOOKUP(Table1[[#This Row],[Currency]],currency!$A$2:$B$10,2,FALSE)</f>
        <v>20</v>
      </c>
      <c r="Z822" t="str">
        <f>VLOOKUP(C822,country!A:B,2,FALSE)</f>
        <v>Brazil</v>
      </c>
      <c r="AA822">
        <f t="shared" si="12"/>
        <v>3</v>
      </c>
    </row>
    <row r="823" spans="1:27" ht="15.75" customHeight="1" x14ac:dyDescent="0.25">
      <c r="A823">
        <v>18222554</v>
      </c>
      <c r="B823" t="s">
        <v>2120</v>
      </c>
      <c r="C823">
        <v>1</v>
      </c>
      <c r="D823" t="s">
        <v>23</v>
      </c>
      <c r="E823" t="s">
        <v>2121</v>
      </c>
      <c r="F823" t="s">
        <v>229</v>
      </c>
      <c r="G823" t="s">
        <v>230</v>
      </c>
      <c r="H823">
        <v>77.291233500000004</v>
      </c>
      <c r="I823">
        <v>28.634549100000001</v>
      </c>
      <c r="J823" t="s">
        <v>500</v>
      </c>
      <c r="K823" t="s">
        <v>28</v>
      </c>
      <c r="L823" t="s">
        <v>29</v>
      </c>
      <c r="M823" t="s">
        <v>29</v>
      </c>
      <c r="N823" t="s">
        <v>29</v>
      </c>
      <c r="O823" t="s">
        <v>29</v>
      </c>
      <c r="P823">
        <v>2</v>
      </c>
      <c r="Q823">
        <v>100</v>
      </c>
      <c r="R823">
        <v>850</v>
      </c>
      <c r="S823" t="str">
        <f>IF(Table1[[#This Row],[Average_Cost_for_two]]&lt;500,"Low",IF(Table1[[#This Row],[Average_Cost_for_two]]&lt;=1500,"Medium","High"))</f>
        <v>Medium</v>
      </c>
      <c r="T823">
        <v>3.6</v>
      </c>
      <c r="U823">
        <v>2012</v>
      </c>
      <c r="V823">
        <v>6</v>
      </c>
      <c r="W823">
        <v>12</v>
      </c>
      <c r="X823">
        <f>IF(OR(Main!$U823=0,
       Main!$V823=0,
       Main!$W823=0),
   "",
   DATE(Main!$U823,
        Main!$V823,
        Main!$W823)
)</f>
        <v>41072</v>
      </c>
      <c r="Y823">
        <f>Table1[[#This Row],[Average_Cost_for_two]]*VLOOKUP(Table1[[#This Row],[Currency]],currency!$A$2:$B$10,2,FALSE)</f>
        <v>10.200000000000001</v>
      </c>
      <c r="Z823" t="str">
        <f>VLOOKUP(C823,country!A:B,2,FALSE)</f>
        <v>India</v>
      </c>
      <c r="AA823">
        <f t="shared" si="12"/>
        <v>2</v>
      </c>
    </row>
    <row r="824" spans="1:27" ht="15.75" customHeight="1" x14ac:dyDescent="0.25">
      <c r="A824">
        <v>18228854</v>
      </c>
      <c r="B824" t="s">
        <v>2122</v>
      </c>
      <c r="C824">
        <v>1</v>
      </c>
      <c r="D824" t="s">
        <v>23</v>
      </c>
      <c r="E824" t="s">
        <v>2123</v>
      </c>
      <c r="F824" t="s">
        <v>1745</v>
      </c>
      <c r="G824" t="s">
        <v>1746</v>
      </c>
      <c r="H824">
        <v>77.132701389999994</v>
      </c>
      <c r="I824">
        <v>28.670649040000001</v>
      </c>
      <c r="J824" t="s">
        <v>739</v>
      </c>
      <c r="K824" t="s">
        <v>28</v>
      </c>
      <c r="L824" t="s">
        <v>29</v>
      </c>
      <c r="M824" t="s">
        <v>36</v>
      </c>
      <c r="N824" t="s">
        <v>29</v>
      </c>
      <c r="O824" t="s">
        <v>29</v>
      </c>
      <c r="P824">
        <v>2</v>
      </c>
      <c r="Q824">
        <v>27</v>
      </c>
      <c r="R824">
        <v>750</v>
      </c>
      <c r="S824" t="str">
        <f>IF(Table1[[#This Row],[Average_Cost_for_two]]&lt;500,"Low",IF(Table1[[#This Row],[Average_Cost_for_two]]&lt;=1500,"Medium","High"))</f>
        <v>Medium</v>
      </c>
      <c r="T824">
        <v>3.4</v>
      </c>
      <c r="U824">
        <v>2012</v>
      </c>
      <c r="V824">
        <v>6</v>
      </c>
      <c r="W824">
        <v>23</v>
      </c>
      <c r="X824">
        <f>IF(OR(Main!$U824=0,
       Main!$V824=0,
       Main!$W824=0),
   "",
   DATE(Main!$U824,
        Main!$V824,
        Main!$W824)
)</f>
        <v>41083</v>
      </c>
      <c r="Y824">
        <f>Table1[[#This Row],[Average_Cost_for_two]]*VLOOKUP(Table1[[#This Row],[Currency]],currency!$A$2:$B$10,2,FALSE)</f>
        <v>9</v>
      </c>
      <c r="Z824" t="str">
        <f>VLOOKUP(C824,country!A:B,2,FALSE)</f>
        <v>India</v>
      </c>
      <c r="AA824">
        <f t="shared" si="12"/>
        <v>2</v>
      </c>
    </row>
    <row r="825" spans="1:27" ht="15.75" customHeight="1" x14ac:dyDescent="0.25">
      <c r="A825">
        <v>18469965</v>
      </c>
      <c r="B825" t="s">
        <v>2124</v>
      </c>
      <c r="C825">
        <v>1</v>
      </c>
      <c r="D825" t="s">
        <v>23</v>
      </c>
      <c r="E825" t="s">
        <v>2125</v>
      </c>
      <c r="F825" t="s">
        <v>139</v>
      </c>
      <c r="G825" t="s">
        <v>140</v>
      </c>
      <c r="H825">
        <v>77.223190000000002</v>
      </c>
      <c r="I825">
        <v>28.535748999999999</v>
      </c>
      <c r="J825" t="s">
        <v>2126</v>
      </c>
      <c r="K825" t="s">
        <v>28</v>
      </c>
      <c r="L825" t="s">
        <v>29</v>
      </c>
      <c r="M825" t="s">
        <v>29</v>
      </c>
      <c r="N825" t="s">
        <v>29</v>
      </c>
      <c r="O825" t="s">
        <v>29</v>
      </c>
      <c r="P825">
        <v>2</v>
      </c>
      <c r="Q825">
        <v>1</v>
      </c>
      <c r="R825">
        <v>850</v>
      </c>
      <c r="S825" t="str">
        <f>IF(Table1[[#This Row],[Average_Cost_for_two]]&lt;500,"Low",IF(Table1[[#This Row],[Average_Cost_for_two]]&lt;=1500,"Medium","High"))</f>
        <v>Medium</v>
      </c>
      <c r="T825">
        <v>1</v>
      </c>
      <c r="U825">
        <v>2016</v>
      </c>
      <c r="V825">
        <v>6</v>
      </c>
      <c r="W825">
        <v>24</v>
      </c>
      <c r="X825">
        <f>IF(OR(Main!$U825=0,
       Main!$V825=0,
       Main!$W825=0),
   "",
   DATE(Main!$U825,
        Main!$V825,
        Main!$W825)
)</f>
        <v>42545</v>
      </c>
      <c r="Y825">
        <f>Table1[[#This Row],[Average_Cost_for_two]]*VLOOKUP(Table1[[#This Row],[Currency]],currency!$A$2:$B$10,2,FALSE)</f>
        <v>10.200000000000001</v>
      </c>
      <c r="Z825" t="str">
        <f>VLOOKUP(C825,country!A:B,2,FALSE)</f>
        <v>India</v>
      </c>
      <c r="AA825">
        <f t="shared" si="12"/>
        <v>2</v>
      </c>
    </row>
    <row r="826" spans="1:27" ht="15.75" customHeight="1" x14ac:dyDescent="0.25">
      <c r="A826">
        <v>7304307</v>
      </c>
      <c r="B826" t="s">
        <v>2127</v>
      </c>
      <c r="C826">
        <v>30</v>
      </c>
      <c r="D826" t="s">
        <v>2115</v>
      </c>
      <c r="E826" t="s">
        <v>2128</v>
      </c>
      <c r="F826" t="s">
        <v>2129</v>
      </c>
      <c r="G826" t="s">
        <v>2130</v>
      </c>
      <c r="H826">
        <v>-43.178826000000001</v>
      </c>
      <c r="I826">
        <v>-22.905293</v>
      </c>
      <c r="J826" t="s">
        <v>2131</v>
      </c>
      <c r="K826" t="s">
        <v>2108</v>
      </c>
      <c r="L826" t="s">
        <v>29</v>
      </c>
      <c r="M826" t="s">
        <v>29</v>
      </c>
      <c r="N826" t="s">
        <v>29</v>
      </c>
      <c r="O826" t="s">
        <v>29</v>
      </c>
      <c r="P826">
        <v>4</v>
      </c>
      <c r="Q826">
        <v>29</v>
      </c>
      <c r="R826">
        <v>100</v>
      </c>
      <c r="S826" t="str">
        <f>IF(Table1[[#This Row],[Average_Cost_for_two]]&lt;500,"Low",IF(Table1[[#This Row],[Average_Cost_for_two]]&lt;=1500,"Medium","High"))</f>
        <v>Low</v>
      </c>
      <c r="T826">
        <v>4.8</v>
      </c>
      <c r="U826">
        <v>2011</v>
      </c>
      <c r="V826">
        <v>7</v>
      </c>
      <c r="W826">
        <v>28</v>
      </c>
      <c r="X826">
        <f>IF(OR(Main!$U826=0,
       Main!$V826=0,
       Main!$W826=0),
   "",
   DATE(Main!$U826,
        Main!$V826,
        Main!$W826)
)</f>
        <v>40752</v>
      </c>
      <c r="Y826">
        <f>Table1[[#This Row],[Average_Cost_for_two]]*VLOOKUP(Table1[[#This Row],[Currency]],currency!$A$2:$B$10,2,FALSE)</f>
        <v>20</v>
      </c>
      <c r="Z826" t="str">
        <f>VLOOKUP(C826,country!A:B,2,FALSE)</f>
        <v>Brazil</v>
      </c>
      <c r="AA826">
        <f t="shared" si="12"/>
        <v>3</v>
      </c>
    </row>
    <row r="827" spans="1:27" ht="15.75" customHeight="1" x14ac:dyDescent="0.25">
      <c r="A827">
        <v>7001208</v>
      </c>
      <c r="B827" t="s">
        <v>2132</v>
      </c>
      <c r="C827">
        <v>148</v>
      </c>
      <c r="D827" t="s">
        <v>1938</v>
      </c>
      <c r="E827" t="s">
        <v>2133</v>
      </c>
      <c r="F827" t="s">
        <v>2134</v>
      </c>
      <c r="G827" t="s">
        <v>2135</v>
      </c>
      <c r="H827">
        <v>174.83208930000001</v>
      </c>
      <c r="I827">
        <v>-36.848315190000001</v>
      </c>
      <c r="J827" t="s">
        <v>2136</v>
      </c>
      <c r="K827" t="s">
        <v>1943</v>
      </c>
      <c r="L827" t="s">
        <v>29</v>
      </c>
      <c r="M827" t="s">
        <v>29</v>
      </c>
      <c r="N827" t="s">
        <v>29</v>
      </c>
      <c r="O827" t="s">
        <v>29</v>
      </c>
      <c r="P827">
        <v>4</v>
      </c>
      <c r="Q827">
        <v>402</v>
      </c>
      <c r="R827">
        <v>100</v>
      </c>
      <c r="S827" t="str">
        <f>IF(Table1[[#This Row],[Average_Cost_for_two]]&lt;500,"Low",IF(Table1[[#This Row],[Average_Cost_for_two]]&lt;=1500,"Medium","High"))</f>
        <v>Low</v>
      </c>
      <c r="T827">
        <v>2.2999999999999998</v>
      </c>
      <c r="U827">
        <v>2016</v>
      </c>
      <c r="V827">
        <v>7</v>
      </c>
      <c r="W827">
        <v>18</v>
      </c>
      <c r="X827">
        <f>IF(OR(Main!$U827=0,
       Main!$V827=0,
       Main!$W827=0),
   "",
   DATE(Main!$U827,
        Main!$V827,
        Main!$W827)
)</f>
        <v>42569</v>
      </c>
      <c r="Y827">
        <f>Table1[[#This Row],[Average_Cost_for_two]]*VLOOKUP(Table1[[#This Row],[Currency]],currency!$A$2:$B$10,2,FALSE)</f>
        <v>60</v>
      </c>
      <c r="Z827" t="str">
        <f>VLOOKUP(C827,country!A:B,2,FALSE)</f>
        <v>New Zealand</v>
      </c>
      <c r="AA827">
        <f t="shared" si="12"/>
        <v>3</v>
      </c>
    </row>
    <row r="828" spans="1:27" ht="15.75" customHeight="1" x14ac:dyDescent="0.25">
      <c r="A828">
        <v>6601515</v>
      </c>
      <c r="B828" t="s">
        <v>2137</v>
      </c>
      <c r="C828">
        <v>30</v>
      </c>
      <c r="D828" t="s">
        <v>2138</v>
      </c>
      <c r="E828" t="s">
        <v>2139</v>
      </c>
      <c r="F828" t="s">
        <v>2140</v>
      </c>
      <c r="G828" t="s">
        <v>2141</v>
      </c>
      <c r="H828">
        <v>-48.018999999999998</v>
      </c>
      <c r="I828">
        <v>-15.83716667</v>
      </c>
      <c r="J828" t="s">
        <v>492</v>
      </c>
      <c r="K828" t="s">
        <v>2108</v>
      </c>
      <c r="L828" t="s">
        <v>29</v>
      </c>
      <c r="M828" t="s">
        <v>29</v>
      </c>
      <c r="N828" t="s">
        <v>29</v>
      </c>
      <c r="O828" t="s">
        <v>29</v>
      </c>
      <c r="P828">
        <v>4</v>
      </c>
      <c r="Q828">
        <v>9</v>
      </c>
      <c r="R828">
        <v>100</v>
      </c>
      <c r="S828" t="str">
        <f>IF(Table1[[#This Row],[Average_Cost_for_two]]&lt;500,"Low",IF(Table1[[#This Row],[Average_Cost_for_two]]&lt;=1500,"Medium","High"))</f>
        <v>Low</v>
      </c>
      <c r="T828">
        <v>3.1</v>
      </c>
      <c r="U828">
        <v>2015</v>
      </c>
      <c r="V828">
        <v>5</v>
      </c>
      <c r="W828">
        <v>6</v>
      </c>
      <c r="X828">
        <f>IF(OR(Main!$U828=0,
       Main!$V828=0,
       Main!$W828=0),
   "",
   DATE(Main!$U828,
        Main!$V828,
        Main!$W828)
)</f>
        <v>42130</v>
      </c>
      <c r="Y828">
        <f>Table1[[#This Row],[Average_Cost_for_two]]*VLOOKUP(Table1[[#This Row],[Currency]],currency!$A$2:$B$10,2,FALSE)</f>
        <v>20</v>
      </c>
      <c r="Z828" t="str">
        <f>VLOOKUP(C828,country!A:B,2,FALSE)</f>
        <v>Brazil</v>
      </c>
      <c r="AA828">
        <f t="shared" si="12"/>
        <v>2</v>
      </c>
    </row>
    <row r="829" spans="1:27" ht="15.75" customHeight="1" x14ac:dyDescent="0.25">
      <c r="A829">
        <v>6709580</v>
      </c>
      <c r="B829" t="s">
        <v>2142</v>
      </c>
      <c r="C829">
        <v>30</v>
      </c>
      <c r="D829" t="s">
        <v>2103</v>
      </c>
      <c r="E829" t="s">
        <v>2143</v>
      </c>
      <c r="F829" t="s">
        <v>2144</v>
      </c>
      <c r="G829" t="s">
        <v>2145</v>
      </c>
      <c r="H829">
        <v>-46.581671999999998</v>
      </c>
      <c r="I829">
        <v>-23.486535</v>
      </c>
      <c r="J829" t="s">
        <v>2146</v>
      </c>
      <c r="K829" t="s">
        <v>2108</v>
      </c>
      <c r="L829" t="s">
        <v>29</v>
      </c>
      <c r="M829" t="s">
        <v>29</v>
      </c>
      <c r="N829" t="s">
        <v>29</v>
      </c>
      <c r="O829" t="s">
        <v>29</v>
      </c>
      <c r="P829">
        <v>4</v>
      </c>
      <c r="Q829">
        <v>22</v>
      </c>
      <c r="R829">
        <v>100</v>
      </c>
      <c r="S829" t="str">
        <f>IF(Table1[[#This Row],[Average_Cost_for_two]]&lt;500,"Low",IF(Table1[[#This Row],[Average_Cost_for_two]]&lt;=1500,"Medium","High"))</f>
        <v>Low</v>
      </c>
      <c r="T829">
        <v>4.4000000000000004</v>
      </c>
      <c r="U829">
        <v>2017</v>
      </c>
      <c r="V829">
        <v>5</v>
      </c>
      <c r="W829">
        <v>10</v>
      </c>
      <c r="X829">
        <f>IF(OR(Main!$U829=0,
       Main!$V829=0,
       Main!$W829=0),
   "",
   DATE(Main!$U829,
        Main!$V829,
        Main!$W829)
)</f>
        <v>42865</v>
      </c>
      <c r="Y829">
        <f>Table1[[#This Row],[Average_Cost_for_two]]*VLOOKUP(Table1[[#This Row],[Currency]],currency!$A$2:$B$10,2,FALSE)</f>
        <v>20</v>
      </c>
      <c r="Z829" t="str">
        <f>VLOOKUP(C829,country!A:B,2,FALSE)</f>
        <v>Brazil</v>
      </c>
      <c r="AA829">
        <f t="shared" si="12"/>
        <v>2</v>
      </c>
    </row>
    <row r="830" spans="1:27" ht="15.75" customHeight="1" x14ac:dyDescent="0.25">
      <c r="A830">
        <v>7100660</v>
      </c>
      <c r="B830" t="s">
        <v>2147</v>
      </c>
      <c r="C830">
        <v>148</v>
      </c>
      <c r="D830" t="s">
        <v>1945</v>
      </c>
      <c r="E830" t="s">
        <v>2148</v>
      </c>
      <c r="F830" t="s">
        <v>1947</v>
      </c>
      <c r="G830" t="s">
        <v>1948</v>
      </c>
      <c r="H830">
        <v>174.78066670000001</v>
      </c>
      <c r="I830">
        <v>-41.292999999999999</v>
      </c>
      <c r="J830" t="s">
        <v>2126</v>
      </c>
      <c r="K830" t="s">
        <v>1943</v>
      </c>
      <c r="L830" t="s">
        <v>29</v>
      </c>
      <c r="M830" t="s">
        <v>29</v>
      </c>
      <c r="N830" t="s">
        <v>29</v>
      </c>
      <c r="O830" t="s">
        <v>29</v>
      </c>
      <c r="P830">
        <v>4</v>
      </c>
      <c r="Q830">
        <v>143</v>
      </c>
      <c r="R830">
        <v>100</v>
      </c>
      <c r="S830" t="str">
        <f>IF(Table1[[#This Row],[Average_Cost_for_two]]&lt;500,"Low",IF(Table1[[#This Row],[Average_Cost_for_two]]&lt;=1500,"Medium","High"))</f>
        <v>Low</v>
      </c>
      <c r="T830">
        <v>4.3</v>
      </c>
      <c r="U830">
        <v>2014</v>
      </c>
      <c r="V830">
        <v>5</v>
      </c>
      <c r="W830">
        <v>15</v>
      </c>
      <c r="X830">
        <f>IF(OR(Main!$U830=0,
       Main!$V830=0,
       Main!$W830=0),
   "",
   DATE(Main!$U830,
        Main!$V830,
        Main!$W830)
)</f>
        <v>41774</v>
      </c>
      <c r="Y830">
        <f>Table1[[#This Row],[Average_Cost_for_two]]*VLOOKUP(Table1[[#This Row],[Currency]],currency!$A$2:$B$10,2,FALSE)</f>
        <v>60</v>
      </c>
      <c r="Z830" t="str">
        <f>VLOOKUP(C830,country!A:B,2,FALSE)</f>
        <v>New Zealand</v>
      </c>
      <c r="AA830">
        <f t="shared" si="12"/>
        <v>2</v>
      </c>
    </row>
    <row r="831" spans="1:27" ht="15.75" customHeight="1" x14ac:dyDescent="0.25">
      <c r="A831">
        <v>6601862</v>
      </c>
      <c r="B831" t="s">
        <v>2149</v>
      </c>
      <c r="C831">
        <v>30</v>
      </c>
      <c r="D831" t="s">
        <v>2138</v>
      </c>
      <c r="E831" t="s">
        <v>2150</v>
      </c>
      <c r="F831" t="s">
        <v>2151</v>
      </c>
      <c r="G831" t="s">
        <v>2152</v>
      </c>
      <c r="H831">
        <v>-47.872359000000003</v>
      </c>
      <c r="I831">
        <v>-15.860621</v>
      </c>
      <c r="J831" t="s">
        <v>2153</v>
      </c>
      <c r="K831" t="s">
        <v>2108</v>
      </c>
      <c r="L831" t="s">
        <v>29</v>
      </c>
      <c r="M831" t="s">
        <v>29</v>
      </c>
      <c r="N831" t="s">
        <v>29</v>
      </c>
      <c r="O831" t="s">
        <v>29</v>
      </c>
      <c r="P831">
        <v>4</v>
      </c>
      <c r="Q831">
        <v>5</v>
      </c>
      <c r="R831">
        <v>100</v>
      </c>
      <c r="S831" t="str">
        <f>IF(Table1[[#This Row],[Average_Cost_for_two]]&lt;500,"Low",IF(Table1[[#This Row],[Average_Cost_for_two]]&lt;=1500,"Medium","High"))</f>
        <v>Low</v>
      </c>
      <c r="T831">
        <v>3.6</v>
      </c>
      <c r="U831">
        <v>2014</v>
      </c>
      <c r="V831">
        <v>2</v>
      </c>
      <c r="W831">
        <v>25</v>
      </c>
      <c r="X831">
        <f>IF(OR(Main!$U831=0,
       Main!$V831=0,
       Main!$W831=0),
   "",
   DATE(Main!$U831,
        Main!$V831,
        Main!$W831)
)</f>
        <v>41695</v>
      </c>
      <c r="Y831">
        <f>Table1[[#This Row],[Average_Cost_for_two]]*VLOOKUP(Table1[[#This Row],[Currency]],currency!$A$2:$B$10,2,FALSE)</f>
        <v>20</v>
      </c>
      <c r="Z831" t="str">
        <f>VLOOKUP(C831,country!A:B,2,FALSE)</f>
        <v>Brazil</v>
      </c>
      <c r="AA831">
        <f t="shared" si="12"/>
        <v>1</v>
      </c>
    </row>
    <row r="832" spans="1:27" ht="15.75" customHeight="1" x14ac:dyDescent="0.25">
      <c r="A832">
        <v>6601602</v>
      </c>
      <c r="B832" t="s">
        <v>2154</v>
      </c>
      <c r="C832">
        <v>30</v>
      </c>
      <c r="D832" t="s">
        <v>2138</v>
      </c>
      <c r="E832" t="s">
        <v>2155</v>
      </c>
      <c r="F832" t="s">
        <v>2140</v>
      </c>
      <c r="G832" t="s">
        <v>2141</v>
      </c>
      <c r="H832">
        <v>-48.016666669999999</v>
      </c>
      <c r="I832">
        <v>-15.83483333</v>
      </c>
      <c r="J832" t="s">
        <v>2156</v>
      </c>
      <c r="K832" t="s">
        <v>2108</v>
      </c>
      <c r="L832" t="s">
        <v>29</v>
      </c>
      <c r="M832" t="s">
        <v>29</v>
      </c>
      <c r="N832" t="s">
        <v>29</v>
      </c>
      <c r="O832" t="s">
        <v>29</v>
      </c>
      <c r="P832">
        <v>4</v>
      </c>
      <c r="Q832">
        <v>29</v>
      </c>
      <c r="R832">
        <v>100</v>
      </c>
      <c r="S832" t="str">
        <f>IF(Table1[[#This Row],[Average_Cost_for_two]]&lt;500,"Low",IF(Table1[[#This Row],[Average_Cost_for_two]]&lt;=1500,"Medium","High"))</f>
        <v>Low</v>
      </c>
      <c r="T832">
        <v>4.3</v>
      </c>
      <c r="U832">
        <v>2012</v>
      </c>
      <c r="V832">
        <v>1</v>
      </c>
      <c r="W832">
        <v>16</v>
      </c>
      <c r="X832">
        <f>IF(OR(Main!$U832=0,
       Main!$V832=0,
       Main!$W832=0),
   "",
   DATE(Main!$U832,
        Main!$V832,
        Main!$W832)
)</f>
        <v>40924</v>
      </c>
      <c r="Y832">
        <f>Table1[[#This Row],[Average_Cost_for_two]]*VLOOKUP(Table1[[#This Row],[Currency]],currency!$A$2:$B$10,2,FALSE)</f>
        <v>20</v>
      </c>
      <c r="Z832" t="str">
        <f>VLOOKUP(C832,country!A:B,2,FALSE)</f>
        <v>Brazil</v>
      </c>
      <c r="AA832">
        <f t="shared" si="12"/>
        <v>1</v>
      </c>
    </row>
    <row r="833" spans="1:27" ht="15.75" customHeight="1" x14ac:dyDescent="0.25">
      <c r="A833">
        <v>7100811</v>
      </c>
      <c r="B833" t="s">
        <v>2157</v>
      </c>
      <c r="C833">
        <v>148</v>
      </c>
      <c r="D833" t="s">
        <v>1945</v>
      </c>
      <c r="E833" t="s">
        <v>2158</v>
      </c>
      <c r="F833" t="s">
        <v>1947</v>
      </c>
      <c r="G833" t="s">
        <v>1948</v>
      </c>
      <c r="H833">
        <v>174.77549999999999</v>
      </c>
      <c r="I833">
        <v>-41.293833329999998</v>
      </c>
      <c r="J833" t="s">
        <v>2159</v>
      </c>
      <c r="K833" t="s">
        <v>1943</v>
      </c>
      <c r="L833" t="s">
        <v>29</v>
      </c>
      <c r="M833" t="s">
        <v>29</v>
      </c>
      <c r="N833" t="s">
        <v>29</v>
      </c>
      <c r="O833" t="s">
        <v>29</v>
      </c>
      <c r="P833">
        <v>4</v>
      </c>
      <c r="Q833">
        <v>170</v>
      </c>
      <c r="R833">
        <v>105</v>
      </c>
      <c r="S833" t="str">
        <f>IF(Table1[[#This Row],[Average_Cost_for_two]]&lt;500,"Low",IF(Table1[[#This Row],[Average_Cost_for_two]]&lt;=1500,"Medium","High"))</f>
        <v>Low</v>
      </c>
      <c r="T833">
        <v>4.2</v>
      </c>
      <c r="U833">
        <v>2011</v>
      </c>
      <c r="V833">
        <v>9</v>
      </c>
      <c r="W833">
        <v>6</v>
      </c>
      <c r="X833">
        <f>IF(OR(Main!$U833=0,
       Main!$V833=0,
       Main!$W833=0),
   "",
   DATE(Main!$U833,
        Main!$V833,
        Main!$W833)
)</f>
        <v>40792</v>
      </c>
      <c r="Y833">
        <f>Table1[[#This Row],[Average_Cost_for_two]]*VLOOKUP(Table1[[#This Row],[Currency]],currency!$A$2:$B$10,2,FALSE)</f>
        <v>63</v>
      </c>
      <c r="Z833" t="str">
        <f>VLOOKUP(C833,country!A:B,2,FALSE)</f>
        <v>New Zealand</v>
      </c>
      <c r="AA833">
        <f t="shared" si="12"/>
        <v>3</v>
      </c>
    </row>
    <row r="834" spans="1:27" ht="15.75" customHeight="1" x14ac:dyDescent="0.25">
      <c r="A834">
        <v>4101</v>
      </c>
      <c r="B834" t="s">
        <v>2160</v>
      </c>
      <c r="C834">
        <v>1</v>
      </c>
      <c r="D834" t="s">
        <v>23</v>
      </c>
      <c r="E834" t="s">
        <v>2161</v>
      </c>
      <c r="F834" t="s">
        <v>2162</v>
      </c>
      <c r="G834" t="s">
        <v>2161</v>
      </c>
      <c r="H834">
        <v>77.269538890000007</v>
      </c>
      <c r="I834">
        <v>28.561094440000002</v>
      </c>
      <c r="J834" t="s">
        <v>526</v>
      </c>
      <c r="K834" t="s">
        <v>28</v>
      </c>
      <c r="L834" t="s">
        <v>29</v>
      </c>
      <c r="M834" t="s">
        <v>29</v>
      </c>
      <c r="N834" t="s">
        <v>29</v>
      </c>
      <c r="O834" t="s">
        <v>29</v>
      </c>
      <c r="P834">
        <v>2</v>
      </c>
      <c r="Q834">
        <v>19</v>
      </c>
      <c r="R834">
        <v>900</v>
      </c>
      <c r="S834" t="str">
        <f>IF(Table1[[#This Row],[Average_Cost_for_two]]&lt;500,"Low",IF(Table1[[#This Row],[Average_Cost_for_two]]&lt;=1500,"Medium","High"))</f>
        <v>Medium</v>
      </c>
      <c r="T834">
        <v>3.3</v>
      </c>
      <c r="U834">
        <v>2017</v>
      </c>
      <c r="V834">
        <v>6</v>
      </c>
      <c r="W834">
        <v>16</v>
      </c>
      <c r="X834">
        <f>IF(OR(Main!$U834=0,
       Main!$V834=0,
       Main!$W834=0),
   "",
   DATE(Main!$U834,
        Main!$V834,
        Main!$W834)
)</f>
        <v>42902</v>
      </c>
      <c r="Y834">
        <f>Table1[[#This Row],[Average_Cost_for_two]]*VLOOKUP(Table1[[#This Row],[Currency]],currency!$A$2:$B$10,2,FALSE)</f>
        <v>10.8</v>
      </c>
      <c r="Z834" t="str">
        <f>VLOOKUP(C834,country!A:B,2,FALSE)</f>
        <v>India</v>
      </c>
      <c r="AA834">
        <f t="shared" ref="AA834:AA897" si="13">ROUNDUP(V834/3,0)</f>
        <v>2</v>
      </c>
    </row>
    <row r="835" spans="1:27" ht="15.75" customHeight="1" x14ac:dyDescent="0.25">
      <c r="A835">
        <v>18268134</v>
      </c>
      <c r="B835" t="s">
        <v>2163</v>
      </c>
      <c r="C835">
        <v>214</v>
      </c>
      <c r="D835" t="s">
        <v>2083</v>
      </c>
      <c r="E835" t="s">
        <v>2164</v>
      </c>
      <c r="F835" t="s">
        <v>2085</v>
      </c>
      <c r="G835" t="s">
        <v>2086</v>
      </c>
      <c r="H835">
        <v>55.384748879999997</v>
      </c>
      <c r="I835">
        <v>25.324513530000001</v>
      </c>
      <c r="J835" t="s">
        <v>2165</v>
      </c>
      <c r="K835" t="s">
        <v>2088</v>
      </c>
      <c r="L835" t="s">
        <v>29</v>
      </c>
      <c r="M835" t="s">
        <v>36</v>
      </c>
      <c r="N835" t="s">
        <v>29</v>
      </c>
      <c r="O835" t="s">
        <v>29</v>
      </c>
      <c r="P835">
        <v>4</v>
      </c>
      <c r="Q835">
        <v>69</v>
      </c>
      <c r="R835">
        <v>110</v>
      </c>
      <c r="S835" t="str">
        <f>IF(Table1[[#This Row],[Average_Cost_for_two]]&lt;500,"Low",IF(Table1[[#This Row],[Average_Cost_for_two]]&lt;=1500,"Medium","High"))</f>
        <v>Low</v>
      </c>
      <c r="T835">
        <v>3.9</v>
      </c>
      <c r="U835">
        <v>2015</v>
      </c>
      <c r="V835">
        <v>7</v>
      </c>
      <c r="W835">
        <v>9</v>
      </c>
      <c r="X835">
        <f>IF(OR(Main!$U835=0,
       Main!$V835=0,
       Main!$W835=0),
   "",
   DATE(Main!$U835,
        Main!$V835,
        Main!$W835)
)</f>
        <v>42194</v>
      </c>
      <c r="Y835">
        <f>Table1[[#This Row],[Average_Cost_for_two]]*VLOOKUP(Table1[[#This Row],[Currency]],currency!$A$2:$B$10,2,FALSE)</f>
        <v>29.700000000000003</v>
      </c>
      <c r="Z835" t="str">
        <f>VLOOKUP(C835,country!A:B,2,FALSE)</f>
        <v>United Arab Emirates</v>
      </c>
      <c r="AA835">
        <f t="shared" si="13"/>
        <v>3</v>
      </c>
    </row>
    <row r="836" spans="1:27" ht="15.75" customHeight="1" x14ac:dyDescent="0.25">
      <c r="A836">
        <v>7101081</v>
      </c>
      <c r="B836" t="s">
        <v>2166</v>
      </c>
      <c r="C836">
        <v>148</v>
      </c>
      <c r="D836" t="s">
        <v>1945</v>
      </c>
      <c r="E836" t="s">
        <v>2167</v>
      </c>
      <c r="F836" t="s">
        <v>1951</v>
      </c>
      <c r="G836" t="s">
        <v>1952</v>
      </c>
      <c r="H836">
        <v>174.7774651</v>
      </c>
      <c r="I836">
        <v>-41.284960920000003</v>
      </c>
      <c r="J836" t="s">
        <v>2136</v>
      </c>
      <c r="K836" t="s">
        <v>1943</v>
      </c>
      <c r="L836" t="s">
        <v>29</v>
      </c>
      <c r="M836" t="s">
        <v>29</v>
      </c>
      <c r="N836" t="s">
        <v>29</v>
      </c>
      <c r="O836" t="s">
        <v>29</v>
      </c>
      <c r="P836">
        <v>4</v>
      </c>
      <c r="Q836">
        <v>141</v>
      </c>
      <c r="R836">
        <v>110</v>
      </c>
      <c r="S836" t="str">
        <f>IF(Table1[[#This Row],[Average_Cost_for_two]]&lt;500,"Low",IF(Table1[[#This Row],[Average_Cost_for_two]]&lt;=1500,"Medium","High"))</f>
        <v>Low</v>
      </c>
      <c r="T836">
        <v>4.3</v>
      </c>
      <c r="U836">
        <v>2016</v>
      </c>
      <c r="V836">
        <v>9</v>
      </c>
      <c r="W836">
        <v>12</v>
      </c>
      <c r="X836">
        <f>IF(OR(Main!$U836=0,
       Main!$V836=0,
       Main!$W836=0),
   "",
   DATE(Main!$U836,
        Main!$V836,
        Main!$W836)
)</f>
        <v>42625</v>
      </c>
      <c r="Y836">
        <f>Table1[[#This Row],[Average_Cost_for_two]]*VLOOKUP(Table1[[#This Row],[Currency]],currency!$A$2:$B$10,2,FALSE)</f>
        <v>66</v>
      </c>
      <c r="Z836" t="str">
        <f>VLOOKUP(C836,country!A:B,2,FALSE)</f>
        <v>New Zealand</v>
      </c>
      <c r="AA836">
        <f t="shared" si="13"/>
        <v>3</v>
      </c>
    </row>
    <row r="837" spans="1:27" ht="15.75" customHeight="1" x14ac:dyDescent="0.25">
      <c r="A837">
        <v>404</v>
      </c>
      <c r="B837" t="s">
        <v>2168</v>
      </c>
      <c r="C837">
        <v>1</v>
      </c>
      <c r="D837" t="s">
        <v>23</v>
      </c>
      <c r="E837" t="s">
        <v>2169</v>
      </c>
      <c r="F837" t="s">
        <v>2170</v>
      </c>
      <c r="G837" t="s">
        <v>2171</v>
      </c>
      <c r="H837">
        <v>77.286034400000005</v>
      </c>
      <c r="I837">
        <v>28.636703700000002</v>
      </c>
      <c r="J837" t="s">
        <v>556</v>
      </c>
      <c r="K837" t="s">
        <v>28</v>
      </c>
      <c r="L837" t="s">
        <v>36</v>
      </c>
      <c r="M837" t="s">
        <v>36</v>
      </c>
      <c r="N837" t="s">
        <v>29</v>
      </c>
      <c r="O837" t="s">
        <v>29</v>
      </c>
      <c r="P837">
        <v>2</v>
      </c>
      <c r="Q837">
        <v>191</v>
      </c>
      <c r="R837">
        <v>900</v>
      </c>
      <c r="S837" t="str">
        <f>IF(Table1[[#This Row],[Average_Cost_for_two]]&lt;500,"Low",IF(Table1[[#This Row],[Average_Cost_for_two]]&lt;=1500,"Medium","High"))</f>
        <v>Medium</v>
      </c>
      <c r="T837">
        <v>2</v>
      </c>
      <c r="U837">
        <v>2012</v>
      </c>
      <c r="V837">
        <v>6</v>
      </c>
      <c r="W837">
        <v>18</v>
      </c>
      <c r="X837">
        <f>IF(OR(Main!$U837=0,
       Main!$V837=0,
       Main!$W837=0),
   "",
   DATE(Main!$U837,
        Main!$V837,
        Main!$W837)
)</f>
        <v>41078</v>
      </c>
      <c r="Y837">
        <f>Table1[[#This Row],[Average_Cost_for_two]]*VLOOKUP(Table1[[#This Row],[Currency]],currency!$A$2:$B$10,2,FALSE)</f>
        <v>10.8</v>
      </c>
      <c r="Z837" t="str">
        <f>VLOOKUP(C837,country!A:B,2,FALSE)</f>
        <v>India</v>
      </c>
      <c r="AA837">
        <f t="shared" si="13"/>
        <v>2</v>
      </c>
    </row>
    <row r="838" spans="1:27" ht="15.75" customHeight="1" x14ac:dyDescent="0.25">
      <c r="A838">
        <v>18218321</v>
      </c>
      <c r="B838" t="s">
        <v>2172</v>
      </c>
      <c r="C838">
        <v>1</v>
      </c>
      <c r="D838" t="s">
        <v>23</v>
      </c>
      <c r="E838" t="s">
        <v>1955</v>
      </c>
      <c r="F838" t="s">
        <v>1833</v>
      </c>
      <c r="G838" t="s">
        <v>1832</v>
      </c>
      <c r="H838">
        <v>77.161150899999996</v>
      </c>
      <c r="I838">
        <v>28.5191138</v>
      </c>
      <c r="J838" t="s">
        <v>533</v>
      </c>
      <c r="K838" t="s">
        <v>28</v>
      </c>
      <c r="L838" t="s">
        <v>36</v>
      </c>
      <c r="M838" t="s">
        <v>36</v>
      </c>
      <c r="N838" t="s">
        <v>29</v>
      </c>
      <c r="O838" t="s">
        <v>29</v>
      </c>
      <c r="P838">
        <v>2</v>
      </c>
      <c r="Q838">
        <v>95</v>
      </c>
      <c r="R838">
        <v>900</v>
      </c>
      <c r="S838" t="str">
        <f>IF(Table1[[#This Row],[Average_Cost_for_two]]&lt;500,"Low",IF(Table1[[#This Row],[Average_Cost_for_two]]&lt;=1500,"Medium","High"))</f>
        <v>Medium</v>
      </c>
      <c r="T838">
        <v>3.5</v>
      </c>
      <c r="U838">
        <v>2014</v>
      </c>
      <c r="V838">
        <v>6</v>
      </c>
      <c r="W838">
        <v>14</v>
      </c>
      <c r="X838">
        <f>IF(OR(Main!$U838=0,
       Main!$V838=0,
       Main!$W838=0),
   "",
   DATE(Main!$U838,
        Main!$V838,
        Main!$W838)
)</f>
        <v>41804</v>
      </c>
      <c r="Y838">
        <f>Table1[[#This Row],[Average_Cost_for_two]]*VLOOKUP(Table1[[#This Row],[Currency]],currency!$A$2:$B$10,2,FALSE)</f>
        <v>10.8</v>
      </c>
      <c r="Z838" t="str">
        <f>VLOOKUP(C838,country!A:B,2,FALSE)</f>
        <v>India</v>
      </c>
      <c r="AA838">
        <f t="shared" si="13"/>
        <v>2</v>
      </c>
    </row>
    <row r="839" spans="1:27" ht="15.75" customHeight="1" x14ac:dyDescent="0.25">
      <c r="A839">
        <v>18287378</v>
      </c>
      <c r="B839" t="s">
        <v>2173</v>
      </c>
      <c r="C839">
        <v>1</v>
      </c>
      <c r="D839" t="s">
        <v>23</v>
      </c>
      <c r="E839" t="s">
        <v>2174</v>
      </c>
      <c r="F839" t="s">
        <v>2175</v>
      </c>
      <c r="G839" t="s">
        <v>2176</v>
      </c>
      <c r="H839">
        <v>77.075977359999996</v>
      </c>
      <c r="I839">
        <v>28.63884135</v>
      </c>
      <c r="J839" t="s">
        <v>580</v>
      </c>
      <c r="K839" t="s">
        <v>28</v>
      </c>
      <c r="L839" t="s">
        <v>29</v>
      </c>
      <c r="M839" t="s">
        <v>29</v>
      </c>
      <c r="N839" t="s">
        <v>29</v>
      </c>
      <c r="O839" t="s">
        <v>29</v>
      </c>
      <c r="P839">
        <v>2</v>
      </c>
      <c r="Q839">
        <v>20</v>
      </c>
      <c r="R839">
        <v>750</v>
      </c>
      <c r="S839" t="str">
        <f>IF(Table1[[#This Row],[Average_Cost_for_two]]&lt;500,"Low",IF(Table1[[#This Row],[Average_Cost_for_two]]&lt;=1500,"Medium","High"))</f>
        <v>Medium</v>
      </c>
      <c r="T839">
        <v>3.2</v>
      </c>
      <c r="U839">
        <v>2014</v>
      </c>
      <c r="V839">
        <v>6</v>
      </c>
      <c r="W839">
        <v>25</v>
      </c>
      <c r="X839">
        <f>IF(OR(Main!$U839=0,
       Main!$V839=0,
       Main!$W839=0),
   "",
   DATE(Main!$U839,
        Main!$V839,
        Main!$W839)
)</f>
        <v>41815</v>
      </c>
      <c r="Y839">
        <f>Table1[[#This Row],[Average_Cost_for_two]]*VLOOKUP(Table1[[#This Row],[Currency]],currency!$A$2:$B$10,2,FALSE)</f>
        <v>9</v>
      </c>
      <c r="Z839" t="str">
        <f>VLOOKUP(C839,country!A:B,2,FALSE)</f>
        <v>India</v>
      </c>
      <c r="AA839">
        <f t="shared" si="13"/>
        <v>2</v>
      </c>
    </row>
    <row r="840" spans="1:27" ht="15.75" customHeight="1" x14ac:dyDescent="0.25">
      <c r="A840">
        <v>310816</v>
      </c>
      <c r="B840" t="s">
        <v>2177</v>
      </c>
      <c r="C840">
        <v>1</v>
      </c>
      <c r="D840" t="s">
        <v>23</v>
      </c>
      <c r="E840" t="s">
        <v>2178</v>
      </c>
      <c r="F840" t="s">
        <v>71</v>
      </c>
      <c r="G840" t="s">
        <v>72</v>
      </c>
      <c r="H840">
        <v>77.230346699999998</v>
      </c>
      <c r="I840">
        <v>28.572941100000001</v>
      </c>
      <c r="J840" t="s">
        <v>2179</v>
      </c>
      <c r="K840" t="s">
        <v>28</v>
      </c>
      <c r="L840" t="s">
        <v>36</v>
      </c>
      <c r="M840" t="s">
        <v>36</v>
      </c>
      <c r="N840" t="s">
        <v>29</v>
      </c>
      <c r="O840" t="s">
        <v>29</v>
      </c>
      <c r="P840">
        <v>2</v>
      </c>
      <c r="Q840">
        <v>306</v>
      </c>
      <c r="R840">
        <v>900</v>
      </c>
      <c r="S840" t="str">
        <f>IF(Table1[[#This Row],[Average_Cost_for_two]]&lt;500,"Low",IF(Table1[[#This Row],[Average_Cost_for_two]]&lt;=1500,"Medium","High"))</f>
        <v>Medium</v>
      </c>
      <c r="T840">
        <v>3.8</v>
      </c>
      <c r="U840">
        <v>2014</v>
      </c>
      <c r="V840">
        <v>5</v>
      </c>
      <c r="W840">
        <v>25</v>
      </c>
      <c r="X840">
        <f>IF(OR(Main!$U840=0,
       Main!$V840=0,
       Main!$W840=0),
   "",
   DATE(Main!$U840,
        Main!$V840,
        Main!$W840)
)</f>
        <v>41784</v>
      </c>
      <c r="Y840">
        <f>Table1[[#This Row],[Average_Cost_for_two]]*VLOOKUP(Table1[[#This Row],[Currency]],currency!$A$2:$B$10,2,FALSE)</f>
        <v>10.8</v>
      </c>
      <c r="Z840" t="str">
        <f>VLOOKUP(C840,country!A:B,2,FALSE)</f>
        <v>India</v>
      </c>
      <c r="AA840">
        <f t="shared" si="13"/>
        <v>2</v>
      </c>
    </row>
    <row r="841" spans="1:27" ht="15.75" customHeight="1" x14ac:dyDescent="0.25">
      <c r="A841">
        <v>3167</v>
      </c>
      <c r="B841" t="s">
        <v>2180</v>
      </c>
      <c r="C841">
        <v>1</v>
      </c>
      <c r="D841" t="s">
        <v>23</v>
      </c>
      <c r="E841" t="s">
        <v>2181</v>
      </c>
      <c r="F841" t="s">
        <v>2182</v>
      </c>
      <c r="G841" t="s">
        <v>2183</v>
      </c>
      <c r="H841">
        <v>77.206967300000002</v>
      </c>
      <c r="I841">
        <v>28.573308900000001</v>
      </c>
      <c r="J841" t="s">
        <v>477</v>
      </c>
      <c r="K841" t="s">
        <v>28</v>
      </c>
      <c r="L841" t="s">
        <v>29</v>
      </c>
      <c r="M841" t="s">
        <v>29</v>
      </c>
      <c r="N841" t="s">
        <v>29</v>
      </c>
      <c r="O841" t="s">
        <v>29</v>
      </c>
      <c r="P841">
        <v>2</v>
      </c>
      <c r="Q841">
        <v>26</v>
      </c>
      <c r="R841">
        <v>750</v>
      </c>
      <c r="S841" t="str">
        <f>IF(Table1[[#This Row],[Average_Cost_for_two]]&lt;500,"Low",IF(Table1[[#This Row],[Average_Cost_for_two]]&lt;=1500,"Medium","High"))</f>
        <v>Medium</v>
      </c>
      <c r="T841">
        <v>3.2</v>
      </c>
      <c r="U841">
        <v>2013</v>
      </c>
      <c r="V841">
        <v>5</v>
      </c>
      <c r="W841">
        <v>7</v>
      </c>
      <c r="X841">
        <f>IF(OR(Main!$U841=0,
       Main!$V841=0,
       Main!$W841=0),
   "",
   DATE(Main!$U841,
        Main!$V841,
        Main!$W841)
)</f>
        <v>41401</v>
      </c>
      <c r="Y841">
        <f>Table1[[#This Row],[Average_Cost_for_two]]*VLOOKUP(Table1[[#This Row],[Currency]],currency!$A$2:$B$10,2,FALSE)</f>
        <v>9</v>
      </c>
      <c r="Z841" t="str">
        <f>VLOOKUP(C841,country!A:B,2,FALSE)</f>
        <v>India</v>
      </c>
      <c r="AA841">
        <f t="shared" si="13"/>
        <v>2</v>
      </c>
    </row>
    <row r="842" spans="1:27" ht="15.75" customHeight="1" x14ac:dyDescent="0.25">
      <c r="A842">
        <v>3814</v>
      </c>
      <c r="B842" t="s">
        <v>2184</v>
      </c>
      <c r="C842">
        <v>1</v>
      </c>
      <c r="D842" t="s">
        <v>23</v>
      </c>
      <c r="E842" t="s">
        <v>2185</v>
      </c>
      <c r="F842" t="s">
        <v>2186</v>
      </c>
      <c r="G842" t="s">
        <v>2187</v>
      </c>
      <c r="H842">
        <v>77.21593738</v>
      </c>
      <c r="I842">
        <v>28.528880879999999</v>
      </c>
      <c r="J842" t="s">
        <v>2188</v>
      </c>
      <c r="K842" t="s">
        <v>28</v>
      </c>
      <c r="L842" t="s">
        <v>29</v>
      </c>
      <c r="M842" t="s">
        <v>36</v>
      </c>
      <c r="N842" t="s">
        <v>29</v>
      </c>
      <c r="O842" t="s">
        <v>29</v>
      </c>
      <c r="P842">
        <v>2</v>
      </c>
      <c r="Q842">
        <v>246</v>
      </c>
      <c r="R842">
        <v>850</v>
      </c>
      <c r="S842" t="str">
        <f>IF(Table1[[#This Row],[Average_Cost_for_two]]&lt;500,"Low",IF(Table1[[#This Row],[Average_Cost_for_two]]&lt;=1500,"Medium","High"))</f>
        <v>Medium</v>
      </c>
      <c r="T842">
        <v>3.5</v>
      </c>
      <c r="U842">
        <v>2015</v>
      </c>
      <c r="V842">
        <v>5</v>
      </c>
      <c r="W842">
        <v>6</v>
      </c>
      <c r="X842">
        <f>IF(OR(Main!$U842=0,
       Main!$V842=0,
       Main!$W842=0),
   "",
   DATE(Main!$U842,
        Main!$V842,
        Main!$W842)
)</f>
        <v>42130</v>
      </c>
      <c r="Y842">
        <f>Table1[[#This Row],[Average_Cost_for_two]]*VLOOKUP(Table1[[#This Row],[Currency]],currency!$A$2:$B$10,2,FALSE)</f>
        <v>10.200000000000001</v>
      </c>
      <c r="Z842" t="str">
        <f>VLOOKUP(C842,country!A:B,2,FALSE)</f>
        <v>India</v>
      </c>
      <c r="AA842">
        <f t="shared" si="13"/>
        <v>2</v>
      </c>
    </row>
    <row r="843" spans="1:27" ht="15.75" customHeight="1" x14ac:dyDescent="0.25">
      <c r="A843">
        <v>5602942</v>
      </c>
      <c r="B843" t="s">
        <v>2189</v>
      </c>
      <c r="C843">
        <v>214</v>
      </c>
      <c r="D843" t="s">
        <v>2083</v>
      </c>
      <c r="E843" t="s">
        <v>2190</v>
      </c>
      <c r="F843" t="s">
        <v>2191</v>
      </c>
      <c r="G843" t="s">
        <v>2192</v>
      </c>
      <c r="H843">
        <v>55.460279</v>
      </c>
      <c r="I843">
        <v>25.310369000000001</v>
      </c>
      <c r="J843" t="s">
        <v>500</v>
      </c>
      <c r="K843" t="s">
        <v>2088</v>
      </c>
      <c r="L843" t="s">
        <v>29</v>
      </c>
      <c r="M843" t="s">
        <v>29</v>
      </c>
      <c r="N843" t="s">
        <v>29</v>
      </c>
      <c r="O843" t="s">
        <v>29</v>
      </c>
      <c r="P843">
        <v>4</v>
      </c>
      <c r="Q843">
        <v>43</v>
      </c>
      <c r="R843">
        <v>110</v>
      </c>
      <c r="S843" t="str">
        <f>IF(Table1[[#This Row],[Average_Cost_for_two]]&lt;500,"Low",IF(Table1[[#This Row],[Average_Cost_for_two]]&lt;=1500,"Medium","High"))</f>
        <v>Low</v>
      </c>
      <c r="T843">
        <v>4.2</v>
      </c>
      <c r="U843">
        <v>2017</v>
      </c>
      <c r="V843">
        <v>4</v>
      </c>
      <c r="W843">
        <v>20</v>
      </c>
      <c r="X843">
        <f>IF(OR(Main!$U843=0,
       Main!$V843=0,
       Main!$W843=0),
   "",
   DATE(Main!$U843,
        Main!$V843,
        Main!$W843)
)</f>
        <v>42845</v>
      </c>
      <c r="Y843">
        <f>Table1[[#This Row],[Average_Cost_for_two]]*VLOOKUP(Table1[[#This Row],[Currency]],currency!$A$2:$B$10,2,FALSE)</f>
        <v>29.700000000000003</v>
      </c>
      <c r="Z843" t="str">
        <f>VLOOKUP(C843,country!A:B,2,FALSE)</f>
        <v>United Arab Emirates</v>
      </c>
      <c r="AA843">
        <f t="shared" si="13"/>
        <v>2</v>
      </c>
    </row>
    <row r="844" spans="1:27" ht="15.75" customHeight="1" x14ac:dyDescent="0.25">
      <c r="A844">
        <v>18255631</v>
      </c>
      <c r="B844" t="s">
        <v>2193</v>
      </c>
      <c r="C844">
        <v>14</v>
      </c>
      <c r="D844" t="s">
        <v>2194</v>
      </c>
      <c r="E844" t="s">
        <v>2195</v>
      </c>
      <c r="F844" t="s">
        <v>2194</v>
      </c>
      <c r="G844" t="s">
        <v>2196</v>
      </c>
      <c r="H844">
        <v>147.72278320000001</v>
      </c>
      <c r="I844">
        <v>-37.919415399999998</v>
      </c>
      <c r="J844" t="s">
        <v>2197</v>
      </c>
      <c r="K844" t="s">
        <v>518</v>
      </c>
      <c r="L844" t="s">
        <v>29</v>
      </c>
      <c r="M844" t="s">
        <v>29</v>
      </c>
      <c r="N844" t="s">
        <v>29</v>
      </c>
      <c r="O844" t="s">
        <v>29</v>
      </c>
      <c r="P844">
        <v>4</v>
      </c>
      <c r="Q844">
        <v>16</v>
      </c>
      <c r="R844">
        <v>120</v>
      </c>
      <c r="S844" t="str">
        <f>IF(Table1[[#This Row],[Average_Cost_for_two]]&lt;500,"Low",IF(Table1[[#This Row],[Average_Cost_for_two]]&lt;=1500,"Medium","High"))</f>
        <v>Low</v>
      </c>
      <c r="T844">
        <v>2.6</v>
      </c>
      <c r="U844">
        <v>2013</v>
      </c>
      <c r="V844">
        <v>4</v>
      </c>
      <c r="W844">
        <v>4</v>
      </c>
      <c r="X844">
        <f>IF(OR(Main!$U844=0,
       Main!$V844=0,
       Main!$W844=0),
   "",
   DATE(Main!$U844,
        Main!$V844,
        Main!$W844)
)</f>
        <v>41368</v>
      </c>
      <c r="Y844">
        <f>Table1[[#This Row],[Average_Cost_for_two]]*VLOOKUP(Table1[[#This Row],[Currency]],currency!$A$2:$B$10,2,FALSE)</f>
        <v>120</v>
      </c>
      <c r="Z844" t="str">
        <f>VLOOKUP(C844,country!A:B,2,FALSE)</f>
        <v>Australia</v>
      </c>
      <c r="AA844">
        <f t="shared" si="13"/>
        <v>2</v>
      </c>
    </row>
    <row r="845" spans="1:27" ht="15.75" customHeight="1" x14ac:dyDescent="0.25">
      <c r="A845">
        <v>18456764</v>
      </c>
      <c r="B845" t="s">
        <v>2198</v>
      </c>
      <c r="C845">
        <v>1</v>
      </c>
      <c r="D845" t="s">
        <v>23</v>
      </c>
      <c r="E845" t="s">
        <v>1972</v>
      </c>
      <c r="F845" t="s">
        <v>1973</v>
      </c>
      <c r="G845" t="s">
        <v>1972</v>
      </c>
      <c r="H845">
        <v>77.239931499999997</v>
      </c>
      <c r="I845">
        <v>28.557714499999999</v>
      </c>
      <c r="J845" t="s">
        <v>2199</v>
      </c>
      <c r="K845" t="s">
        <v>28</v>
      </c>
      <c r="L845" t="s">
        <v>29</v>
      </c>
      <c r="M845" t="s">
        <v>36</v>
      </c>
      <c r="N845" t="s">
        <v>29</v>
      </c>
      <c r="O845" t="s">
        <v>29</v>
      </c>
      <c r="P845">
        <v>2</v>
      </c>
      <c r="Q845">
        <v>42</v>
      </c>
      <c r="R845">
        <v>950</v>
      </c>
      <c r="S845" t="str">
        <f>IF(Table1[[#This Row],[Average_Cost_for_two]]&lt;500,"Low",IF(Table1[[#This Row],[Average_Cost_for_two]]&lt;=1500,"Medium","High"))</f>
        <v>Medium</v>
      </c>
      <c r="T845">
        <v>4.4000000000000004</v>
      </c>
      <c r="U845">
        <v>2011</v>
      </c>
      <c r="V845">
        <v>5</v>
      </c>
      <c r="W845">
        <v>16</v>
      </c>
      <c r="X845">
        <f>IF(OR(Main!$U845=0,
       Main!$V845=0,
       Main!$W845=0),
   "",
   DATE(Main!$U845,
        Main!$V845,
        Main!$W845)
)</f>
        <v>40679</v>
      </c>
      <c r="Y845">
        <f>Table1[[#This Row],[Average_Cost_for_two]]*VLOOKUP(Table1[[#This Row],[Currency]],currency!$A$2:$B$10,2,FALSE)</f>
        <v>11.4</v>
      </c>
      <c r="Z845" t="str">
        <f>VLOOKUP(C845,country!A:B,2,FALSE)</f>
        <v>India</v>
      </c>
      <c r="AA845">
        <f t="shared" si="13"/>
        <v>2</v>
      </c>
    </row>
    <row r="846" spans="1:27" ht="15.75" customHeight="1" x14ac:dyDescent="0.25">
      <c r="A846">
        <v>5600457</v>
      </c>
      <c r="B846" t="s">
        <v>2200</v>
      </c>
      <c r="C846">
        <v>214</v>
      </c>
      <c r="D846" t="s">
        <v>2083</v>
      </c>
      <c r="E846" t="s">
        <v>2201</v>
      </c>
      <c r="F846" t="s">
        <v>2202</v>
      </c>
      <c r="G846" t="s">
        <v>2203</v>
      </c>
      <c r="H846">
        <v>55.392696260000001</v>
      </c>
      <c r="I846">
        <v>25.333203950000001</v>
      </c>
      <c r="J846" t="s">
        <v>2204</v>
      </c>
      <c r="K846" t="s">
        <v>2088</v>
      </c>
      <c r="L846" t="s">
        <v>29</v>
      </c>
      <c r="M846" t="s">
        <v>36</v>
      </c>
      <c r="N846" t="s">
        <v>29</v>
      </c>
      <c r="O846" t="s">
        <v>29</v>
      </c>
      <c r="P846">
        <v>4</v>
      </c>
      <c r="Q846">
        <v>372</v>
      </c>
      <c r="R846">
        <v>120</v>
      </c>
      <c r="S846" t="str">
        <f>IF(Table1[[#This Row],[Average_Cost_for_two]]&lt;500,"Low",IF(Table1[[#This Row],[Average_Cost_for_two]]&lt;=1500,"Medium","High"))</f>
        <v>Low</v>
      </c>
      <c r="T846">
        <v>4.0999999999999996</v>
      </c>
      <c r="U846">
        <v>2012</v>
      </c>
      <c r="V846">
        <v>12</v>
      </c>
      <c r="W846">
        <v>2</v>
      </c>
      <c r="X846">
        <f>IF(OR(Main!$U846=0,
       Main!$V846=0,
       Main!$W846=0),
   "",
   DATE(Main!$U846,
        Main!$V846,
        Main!$W846)
)</f>
        <v>41245</v>
      </c>
      <c r="Y846">
        <f>Table1[[#This Row],[Average_Cost_for_two]]*VLOOKUP(Table1[[#This Row],[Currency]],currency!$A$2:$B$10,2,FALSE)</f>
        <v>32.400000000000006</v>
      </c>
      <c r="Z846" t="str">
        <f>VLOOKUP(C846,country!A:B,2,FALSE)</f>
        <v>United Arab Emirates</v>
      </c>
      <c r="AA846">
        <f t="shared" si="13"/>
        <v>4</v>
      </c>
    </row>
    <row r="847" spans="1:27" ht="15.75" customHeight="1" x14ac:dyDescent="0.25">
      <c r="A847">
        <v>18380149</v>
      </c>
      <c r="B847" t="s">
        <v>2205</v>
      </c>
      <c r="C847">
        <v>1</v>
      </c>
      <c r="D847" t="s">
        <v>23</v>
      </c>
      <c r="E847" t="s">
        <v>2206</v>
      </c>
      <c r="F847" t="s">
        <v>1982</v>
      </c>
      <c r="G847" t="s">
        <v>1983</v>
      </c>
      <c r="H847">
        <v>77.242911100000001</v>
      </c>
      <c r="I847">
        <v>28.533943600000001</v>
      </c>
      <c r="J847" t="s">
        <v>2207</v>
      </c>
      <c r="K847" t="s">
        <v>28</v>
      </c>
      <c r="L847" t="s">
        <v>36</v>
      </c>
      <c r="M847" t="s">
        <v>29</v>
      </c>
      <c r="N847" t="s">
        <v>29</v>
      </c>
      <c r="O847" t="s">
        <v>29</v>
      </c>
      <c r="P847">
        <v>2</v>
      </c>
      <c r="Q847">
        <v>47</v>
      </c>
      <c r="R847">
        <v>900</v>
      </c>
      <c r="S847" t="str">
        <f>IF(Table1[[#This Row],[Average_Cost_for_two]]&lt;500,"Low",IF(Table1[[#This Row],[Average_Cost_for_two]]&lt;=1500,"Medium","High"))</f>
        <v>Medium</v>
      </c>
      <c r="T847">
        <v>4</v>
      </c>
      <c r="U847">
        <v>2011</v>
      </c>
      <c r="V847">
        <v>5</v>
      </c>
      <c r="W847">
        <v>22</v>
      </c>
      <c r="X847">
        <f>IF(OR(Main!$U847=0,
       Main!$V847=0,
       Main!$W847=0),
   "",
   DATE(Main!$U847,
        Main!$V847,
        Main!$W847)
)</f>
        <v>40685</v>
      </c>
      <c r="Y847">
        <f>Table1[[#This Row],[Average_Cost_for_two]]*VLOOKUP(Table1[[#This Row],[Currency]],currency!$A$2:$B$10,2,FALSE)</f>
        <v>10.8</v>
      </c>
      <c r="Z847" t="str">
        <f>VLOOKUP(C847,country!A:B,2,FALSE)</f>
        <v>India</v>
      </c>
      <c r="AA847">
        <f t="shared" si="13"/>
        <v>2</v>
      </c>
    </row>
    <row r="848" spans="1:27" ht="15.75" customHeight="1" x14ac:dyDescent="0.25">
      <c r="A848">
        <v>18481309</v>
      </c>
      <c r="B848" t="s">
        <v>2208</v>
      </c>
      <c r="C848">
        <v>1</v>
      </c>
      <c r="D848" t="s">
        <v>23</v>
      </c>
      <c r="E848" t="s">
        <v>2209</v>
      </c>
      <c r="F848" t="s">
        <v>300</v>
      </c>
      <c r="G848" t="s">
        <v>301</v>
      </c>
      <c r="H848">
        <v>0</v>
      </c>
      <c r="I848">
        <v>0</v>
      </c>
      <c r="J848" t="s">
        <v>536</v>
      </c>
      <c r="K848" t="s">
        <v>28</v>
      </c>
      <c r="L848" t="s">
        <v>29</v>
      </c>
      <c r="M848" t="s">
        <v>29</v>
      </c>
      <c r="N848" t="s">
        <v>29</v>
      </c>
      <c r="O848" t="s">
        <v>29</v>
      </c>
      <c r="P848">
        <v>2</v>
      </c>
      <c r="Q848">
        <v>2</v>
      </c>
      <c r="R848">
        <v>900</v>
      </c>
      <c r="S848" t="str">
        <f>IF(Table1[[#This Row],[Average_Cost_for_two]]&lt;500,"Low",IF(Table1[[#This Row],[Average_Cost_for_two]]&lt;=1500,"Medium","High"))</f>
        <v>Medium</v>
      </c>
      <c r="T848">
        <v>1</v>
      </c>
      <c r="U848">
        <v>2011</v>
      </c>
      <c r="V848">
        <v>5</v>
      </c>
      <c r="W848">
        <v>8</v>
      </c>
      <c r="X848">
        <f>IF(OR(Main!$U848=0,
       Main!$V848=0,
       Main!$W848=0),
   "",
   DATE(Main!$U848,
        Main!$V848,
        Main!$W848)
)</f>
        <v>40671</v>
      </c>
      <c r="Y848">
        <f>Table1[[#This Row],[Average_Cost_for_two]]*VLOOKUP(Table1[[#This Row],[Currency]],currency!$A$2:$B$10,2,FALSE)</f>
        <v>10.8</v>
      </c>
      <c r="Z848" t="str">
        <f>VLOOKUP(C848,country!A:B,2,FALSE)</f>
        <v>India</v>
      </c>
      <c r="AA848">
        <f t="shared" si="13"/>
        <v>2</v>
      </c>
    </row>
    <row r="849" spans="1:27" ht="15.75" customHeight="1" x14ac:dyDescent="0.25">
      <c r="A849">
        <v>652</v>
      </c>
      <c r="B849" t="s">
        <v>1794</v>
      </c>
      <c r="C849">
        <v>1</v>
      </c>
      <c r="D849" t="s">
        <v>23</v>
      </c>
      <c r="E849" t="s">
        <v>2210</v>
      </c>
      <c r="F849" t="s">
        <v>159</v>
      </c>
      <c r="G849" t="s">
        <v>160</v>
      </c>
      <c r="H849">
        <v>77.207687399999998</v>
      </c>
      <c r="I849">
        <v>28.551083500000001</v>
      </c>
      <c r="J849" t="s">
        <v>500</v>
      </c>
      <c r="K849" t="s">
        <v>28</v>
      </c>
      <c r="L849" t="s">
        <v>29</v>
      </c>
      <c r="M849" t="s">
        <v>29</v>
      </c>
      <c r="N849" t="s">
        <v>29</v>
      </c>
      <c r="O849" t="s">
        <v>29</v>
      </c>
      <c r="P849">
        <v>2</v>
      </c>
      <c r="Q849">
        <v>76</v>
      </c>
      <c r="R849">
        <v>750</v>
      </c>
      <c r="S849" t="str">
        <f>IF(Table1[[#This Row],[Average_Cost_for_two]]&lt;500,"Low",IF(Table1[[#This Row],[Average_Cost_for_two]]&lt;=1500,"Medium","High"))</f>
        <v>Medium</v>
      </c>
      <c r="T849">
        <v>2.6</v>
      </c>
      <c r="U849">
        <v>2013</v>
      </c>
      <c r="V849">
        <v>5</v>
      </c>
      <c r="W849">
        <v>14</v>
      </c>
      <c r="X849">
        <f>IF(OR(Main!$U849=0,
       Main!$V849=0,
       Main!$W849=0),
   "",
   DATE(Main!$U849,
        Main!$V849,
        Main!$W849)
)</f>
        <v>41408</v>
      </c>
      <c r="Y849">
        <f>Table1[[#This Row],[Average_Cost_for_two]]*VLOOKUP(Table1[[#This Row],[Currency]],currency!$A$2:$B$10,2,FALSE)</f>
        <v>9</v>
      </c>
      <c r="Z849" t="str">
        <f>VLOOKUP(C849,country!A:B,2,FALSE)</f>
        <v>India</v>
      </c>
      <c r="AA849">
        <f t="shared" si="13"/>
        <v>2</v>
      </c>
    </row>
    <row r="850" spans="1:27" ht="15.75" customHeight="1" x14ac:dyDescent="0.25">
      <c r="A850">
        <v>6102866</v>
      </c>
      <c r="B850" t="s">
        <v>2211</v>
      </c>
      <c r="C850">
        <v>215</v>
      </c>
      <c r="D850" t="s">
        <v>1992</v>
      </c>
      <c r="E850" t="s">
        <v>2212</v>
      </c>
      <c r="F850" t="s">
        <v>2100</v>
      </c>
      <c r="G850" t="s">
        <v>2100</v>
      </c>
      <c r="H850">
        <v>-0.14486099999999999</v>
      </c>
      <c r="I850">
        <v>51.510342000000001</v>
      </c>
      <c r="J850" t="s">
        <v>2032</v>
      </c>
      <c r="K850" t="s">
        <v>1767</v>
      </c>
      <c r="L850" t="s">
        <v>36</v>
      </c>
      <c r="M850" t="s">
        <v>29</v>
      </c>
      <c r="N850" t="s">
        <v>29</v>
      </c>
      <c r="O850" t="s">
        <v>29</v>
      </c>
      <c r="P850">
        <v>4</v>
      </c>
      <c r="Q850">
        <v>395</v>
      </c>
      <c r="R850">
        <v>120</v>
      </c>
      <c r="S850" t="str">
        <f>IF(Table1[[#This Row],[Average_Cost_for_two]]&lt;500,"Low",IF(Table1[[#This Row],[Average_Cost_for_two]]&lt;=1500,"Medium","High"))</f>
        <v>Low</v>
      </c>
      <c r="T850">
        <v>4.8</v>
      </c>
      <c r="U850">
        <v>2013</v>
      </c>
      <c r="V850">
        <v>1</v>
      </c>
      <c r="W850">
        <v>12</v>
      </c>
      <c r="X850">
        <f>IF(OR(Main!$U850=0,
       Main!$V850=0,
       Main!$W850=0),
   "",
   DATE(Main!$U850,
        Main!$V850,
        Main!$W850)
)</f>
        <v>41286</v>
      </c>
      <c r="Y850">
        <f>Table1[[#This Row],[Average_Cost_for_two]]*VLOOKUP(Table1[[#This Row],[Currency]],currency!$A$2:$B$10,2,FALSE)</f>
        <v>148.80000000000001</v>
      </c>
      <c r="Z850" t="str">
        <f>VLOOKUP(C850,country!A:B,2,FALSE)</f>
        <v>United Kingdom</v>
      </c>
      <c r="AA850">
        <f t="shared" si="13"/>
        <v>1</v>
      </c>
    </row>
    <row r="851" spans="1:27" ht="15.75" customHeight="1" x14ac:dyDescent="0.25">
      <c r="A851">
        <v>7300868</v>
      </c>
      <c r="B851" t="s">
        <v>2213</v>
      </c>
      <c r="C851">
        <v>30</v>
      </c>
      <c r="D851" t="s">
        <v>2115</v>
      </c>
      <c r="E851" t="s">
        <v>2214</v>
      </c>
      <c r="F851" t="s">
        <v>2215</v>
      </c>
      <c r="G851" t="s">
        <v>2216</v>
      </c>
      <c r="H851">
        <v>-43.225666670000003</v>
      </c>
      <c r="I851">
        <v>-22.985166670000002</v>
      </c>
      <c r="J851" t="s">
        <v>2217</v>
      </c>
      <c r="K851" t="s">
        <v>2108</v>
      </c>
      <c r="L851" t="s">
        <v>29</v>
      </c>
      <c r="M851" t="s">
        <v>29</v>
      </c>
      <c r="N851" t="s">
        <v>29</v>
      </c>
      <c r="O851" t="s">
        <v>29</v>
      </c>
      <c r="P851">
        <v>4</v>
      </c>
      <c r="Q851">
        <v>13</v>
      </c>
      <c r="R851">
        <v>120</v>
      </c>
      <c r="S851" t="str">
        <f>IF(Table1[[#This Row],[Average_Cost_for_two]]&lt;500,"Low",IF(Table1[[#This Row],[Average_Cost_for_two]]&lt;=1500,"Medium","High"))</f>
        <v>Low</v>
      </c>
      <c r="T851">
        <v>4.4000000000000004</v>
      </c>
      <c r="U851">
        <v>2011</v>
      </c>
      <c r="V851">
        <v>8</v>
      </c>
      <c r="W851">
        <v>15</v>
      </c>
      <c r="X851">
        <f>IF(OR(Main!$U851=0,
       Main!$V851=0,
       Main!$W851=0),
   "",
   DATE(Main!$U851,
        Main!$V851,
        Main!$W851)
)</f>
        <v>40770</v>
      </c>
      <c r="Y851">
        <f>Table1[[#This Row],[Average_Cost_for_two]]*VLOOKUP(Table1[[#This Row],[Currency]],currency!$A$2:$B$10,2,FALSE)</f>
        <v>24</v>
      </c>
      <c r="Z851" t="str">
        <f>VLOOKUP(C851,country!A:B,2,FALSE)</f>
        <v>Brazil</v>
      </c>
      <c r="AA851">
        <f t="shared" si="13"/>
        <v>3</v>
      </c>
    </row>
    <row r="852" spans="1:27" ht="15.75" customHeight="1" x14ac:dyDescent="0.25">
      <c r="A852">
        <v>5916112</v>
      </c>
      <c r="B852" t="s">
        <v>2218</v>
      </c>
      <c r="C852">
        <v>208</v>
      </c>
      <c r="D852" t="s">
        <v>2219</v>
      </c>
      <c r="E852" t="s">
        <v>2220</v>
      </c>
      <c r="F852" t="s">
        <v>2221</v>
      </c>
      <c r="G852" t="s">
        <v>2222</v>
      </c>
      <c r="H852">
        <v>29.036019</v>
      </c>
      <c r="I852">
        <v>41.057979000000003</v>
      </c>
      <c r="J852" t="s">
        <v>2223</v>
      </c>
      <c r="K852" t="s">
        <v>2224</v>
      </c>
      <c r="L852" t="s">
        <v>29</v>
      </c>
      <c r="M852" t="s">
        <v>29</v>
      </c>
      <c r="N852" t="s">
        <v>29</v>
      </c>
      <c r="O852" t="s">
        <v>29</v>
      </c>
      <c r="P852">
        <v>4</v>
      </c>
      <c r="Q852">
        <v>901</v>
      </c>
      <c r="R852">
        <v>120</v>
      </c>
      <c r="S852" t="str">
        <f>IF(Table1[[#This Row],[Average_Cost_for_two]]&lt;500,"Low",IF(Table1[[#This Row],[Average_Cost_for_two]]&lt;=1500,"Medium","High"))</f>
        <v>Low</v>
      </c>
      <c r="T852">
        <v>4</v>
      </c>
      <c r="U852">
        <v>2017</v>
      </c>
      <c r="V852">
        <v>8</v>
      </c>
      <c r="W852">
        <v>13</v>
      </c>
      <c r="X852">
        <f>IF(OR(Main!$U852=0,
       Main!$V852=0,
       Main!$W852=0),
   "",
   DATE(Main!$U852,
        Main!$V852,
        Main!$W852)
)</f>
        <v>42960</v>
      </c>
      <c r="Y852">
        <f>Table1[[#This Row],[Average_Cost_for_two]]*VLOOKUP(Table1[[#This Row],[Currency]],currency!$A$2:$B$10,2,FALSE)</f>
        <v>6</v>
      </c>
      <c r="Z852" t="str">
        <f>VLOOKUP(C852,country!A:B,2,FALSE)</f>
        <v>Turkey</v>
      </c>
      <c r="AA852">
        <f t="shared" si="13"/>
        <v>3</v>
      </c>
    </row>
    <row r="853" spans="1:27" ht="15.75" customHeight="1" x14ac:dyDescent="0.25">
      <c r="A853">
        <v>6700846</v>
      </c>
      <c r="B853" t="s">
        <v>2225</v>
      </c>
      <c r="C853">
        <v>30</v>
      </c>
      <c r="D853" t="s">
        <v>2103</v>
      </c>
      <c r="E853" t="s">
        <v>2226</v>
      </c>
      <c r="F853" t="s">
        <v>2227</v>
      </c>
      <c r="G853" t="s">
        <v>2228</v>
      </c>
      <c r="H853">
        <v>-46.657418</v>
      </c>
      <c r="I853">
        <v>-23.571638</v>
      </c>
      <c r="J853" t="s">
        <v>2229</v>
      </c>
      <c r="K853" t="s">
        <v>2108</v>
      </c>
      <c r="L853" t="s">
        <v>29</v>
      </c>
      <c r="M853" t="s">
        <v>29</v>
      </c>
      <c r="N853" t="s">
        <v>29</v>
      </c>
      <c r="O853" t="s">
        <v>29</v>
      </c>
      <c r="P853">
        <v>4</v>
      </c>
      <c r="Q853">
        <v>9</v>
      </c>
      <c r="R853">
        <v>120</v>
      </c>
      <c r="S853" t="str">
        <f>IF(Table1[[#This Row],[Average_Cost_for_two]]&lt;500,"Low",IF(Table1[[#This Row],[Average_Cost_for_two]]&lt;=1500,"Medium","High"))</f>
        <v>Low</v>
      </c>
      <c r="T853">
        <v>3.5</v>
      </c>
      <c r="U853">
        <v>2011</v>
      </c>
      <c r="V853">
        <v>7</v>
      </c>
      <c r="W853">
        <v>11</v>
      </c>
      <c r="X853">
        <f>IF(OR(Main!$U853=0,
       Main!$V853=0,
       Main!$W853=0),
   "",
   DATE(Main!$U853,
        Main!$V853,
        Main!$W853)
)</f>
        <v>40735</v>
      </c>
      <c r="Y853">
        <f>Table1[[#This Row],[Average_Cost_for_two]]*VLOOKUP(Table1[[#This Row],[Currency]],currency!$A$2:$B$10,2,FALSE)</f>
        <v>24</v>
      </c>
      <c r="Z853" t="str">
        <f>VLOOKUP(C853,country!A:B,2,FALSE)</f>
        <v>Brazil</v>
      </c>
      <c r="AA853">
        <f t="shared" si="13"/>
        <v>3</v>
      </c>
    </row>
    <row r="854" spans="1:27" ht="15.75" customHeight="1" x14ac:dyDescent="0.25">
      <c r="A854">
        <v>7003682</v>
      </c>
      <c r="B854" t="s">
        <v>2230</v>
      </c>
      <c r="C854">
        <v>148</v>
      </c>
      <c r="D854" t="s">
        <v>1938</v>
      </c>
      <c r="E854" t="s">
        <v>2231</v>
      </c>
      <c r="F854" t="s">
        <v>2232</v>
      </c>
      <c r="G854" t="s">
        <v>2233</v>
      </c>
      <c r="H854">
        <v>174.75702329999999</v>
      </c>
      <c r="I854">
        <v>-36.841091759999998</v>
      </c>
      <c r="J854" t="s">
        <v>591</v>
      </c>
      <c r="K854" t="s">
        <v>1943</v>
      </c>
      <c r="L854" t="s">
        <v>29</v>
      </c>
      <c r="M854" t="s">
        <v>29</v>
      </c>
      <c r="N854" t="s">
        <v>29</v>
      </c>
      <c r="O854" t="s">
        <v>29</v>
      </c>
      <c r="P854">
        <v>4</v>
      </c>
      <c r="Q854">
        <v>413</v>
      </c>
      <c r="R854">
        <v>120</v>
      </c>
      <c r="S854" t="str">
        <f>IF(Table1[[#This Row],[Average_Cost_for_two]]&lt;500,"Low",IF(Table1[[#This Row],[Average_Cost_for_two]]&lt;=1500,"Medium","High"))</f>
        <v>Low</v>
      </c>
      <c r="T854">
        <v>4.5999999999999996</v>
      </c>
      <c r="U854">
        <v>2018</v>
      </c>
      <c r="V854">
        <v>7</v>
      </c>
      <c r="W854">
        <v>27</v>
      </c>
      <c r="X854">
        <f>IF(OR(Main!$U854=0,
       Main!$V854=0,
       Main!$W854=0),
   "",
   DATE(Main!$U854,
        Main!$V854,
        Main!$W854)
)</f>
        <v>43308</v>
      </c>
      <c r="Y854">
        <f>Table1[[#This Row],[Average_Cost_for_two]]*VLOOKUP(Table1[[#This Row],[Currency]],currency!$A$2:$B$10,2,FALSE)</f>
        <v>72</v>
      </c>
      <c r="Z854" t="str">
        <f>VLOOKUP(C854,country!A:B,2,FALSE)</f>
        <v>New Zealand</v>
      </c>
      <c r="AA854">
        <f t="shared" si="13"/>
        <v>3</v>
      </c>
    </row>
    <row r="855" spans="1:27" ht="15.75" customHeight="1" x14ac:dyDescent="0.25">
      <c r="A855">
        <v>6701257</v>
      </c>
      <c r="B855" t="s">
        <v>2234</v>
      </c>
      <c r="C855">
        <v>30</v>
      </c>
      <c r="D855" t="s">
        <v>2103</v>
      </c>
      <c r="E855" t="s">
        <v>2235</v>
      </c>
      <c r="F855" t="s">
        <v>2236</v>
      </c>
      <c r="G855" t="s">
        <v>2237</v>
      </c>
      <c r="H855">
        <v>-46.681333330000001</v>
      </c>
      <c r="I855">
        <v>-23.564833329999999</v>
      </c>
      <c r="J855" t="s">
        <v>2238</v>
      </c>
      <c r="K855" t="s">
        <v>2108</v>
      </c>
      <c r="L855" t="s">
        <v>29</v>
      </c>
      <c r="M855" t="s">
        <v>29</v>
      </c>
      <c r="N855" t="s">
        <v>29</v>
      </c>
      <c r="O855" t="s">
        <v>29</v>
      </c>
      <c r="P855">
        <v>4</v>
      </c>
      <c r="Q855">
        <v>68</v>
      </c>
      <c r="R855">
        <v>120</v>
      </c>
      <c r="S855" t="str">
        <f>IF(Table1[[#This Row],[Average_Cost_for_two]]&lt;500,"Low",IF(Table1[[#This Row],[Average_Cost_for_two]]&lt;=1500,"Medium","High"))</f>
        <v>Low</v>
      </c>
      <c r="T855">
        <v>4.3</v>
      </c>
      <c r="U855">
        <v>2015</v>
      </c>
      <c r="V855">
        <v>5</v>
      </c>
      <c r="W855">
        <v>23</v>
      </c>
      <c r="X855">
        <f>IF(OR(Main!$U855=0,
       Main!$V855=0,
       Main!$W855=0),
   "",
   DATE(Main!$U855,
        Main!$V855,
        Main!$W855)
)</f>
        <v>42147</v>
      </c>
      <c r="Y855">
        <f>Table1[[#This Row],[Average_Cost_for_two]]*VLOOKUP(Table1[[#This Row],[Currency]],currency!$A$2:$B$10,2,FALSE)</f>
        <v>24</v>
      </c>
      <c r="Z855" t="str">
        <f>VLOOKUP(C855,country!A:B,2,FALSE)</f>
        <v>Brazil</v>
      </c>
      <c r="AA855">
        <f t="shared" si="13"/>
        <v>2</v>
      </c>
    </row>
    <row r="856" spans="1:27" ht="15.75" customHeight="1" x14ac:dyDescent="0.25">
      <c r="A856">
        <v>6900674</v>
      </c>
      <c r="B856" t="s">
        <v>2239</v>
      </c>
      <c r="C856">
        <v>215</v>
      </c>
      <c r="D856" t="s">
        <v>2006</v>
      </c>
      <c r="E856" t="s">
        <v>2240</v>
      </c>
      <c r="F856" t="s">
        <v>2241</v>
      </c>
      <c r="G856" t="s">
        <v>2242</v>
      </c>
      <c r="H856">
        <v>-1.901843</v>
      </c>
      <c r="I856">
        <v>52.483643000000001</v>
      </c>
      <c r="J856" t="s">
        <v>2243</v>
      </c>
      <c r="K856" t="s">
        <v>1767</v>
      </c>
      <c r="L856" t="s">
        <v>29</v>
      </c>
      <c r="M856" t="s">
        <v>29</v>
      </c>
      <c r="N856" t="s">
        <v>29</v>
      </c>
      <c r="O856" t="s">
        <v>29</v>
      </c>
      <c r="P856">
        <v>4</v>
      </c>
      <c r="Q856">
        <v>265</v>
      </c>
      <c r="R856">
        <v>120</v>
      </c>
      <c r="S856" t="str">
        <f>IF(Table1[[#This Row],[Average_Cost_for_two]]&lt;500,"Low",IF(Table1[[#This Row],[Average_Cost_for_two]]&lt;=1500,"Medium","High"))</f>
        <v>Low</v>
      </c>
      <c r="T856">
        <v>4.5</v>
      </c>
      <c r="U856">
        <v>2017</v>
      </c>
      <c r="V856">
        <v>12</v>
      </c>
      <c r="W856">
        <v>12</v>
      </c>
      <c r="X856">
        <f>IF(OR(Main!$U856=0,
       Main!$V856=0,
       Main!$W856=0),
   "",
   DATE(Main!$U856,
        Main!$V856,
        Main!$W856)
)</f>
        <v>43081</v>
      </c>
      <c r="Y856">
        <f>Table1[[#This Row],[Average_Cost_for_two]]*VLOOKUP(Table1[[#This Row],[Currency]],currency!$A$2:$B$10,2,FALSE)</f>
        <v>148.80000000000001</v>
      </c>
      <c r="Z856" t="str">
        <f>VLOOKUP(C856,country!A:B,2,FALSE)</f>
        <v>United Kingdom</v>
      </c>
      <c r="AA856">
        <f t="shared" si="13"/>
        <v>4</v>
      </c>
    </row>
    <row r="857" spans="1:27" ht="15.75" customHeight="1" x14ac:dyDescent="0.25">
      <c r="A857">
        <v>7300515</v>
      </c>
      <c r="B857" t="s">
        <v>2244</v>
      </c>
      <c r="C857">
        <v>30</v>
      </c>
      <c r="D857" t="s">
        <v>2115</v>
      </c>
      <c r="E857" t="s">
        <v>2245</v>
      </c>
      <c r="F857" t="s">
        <v>2246</v>
      </c>
      <c r="G857" t="s">
        <v>2247</v>
      </c>
      <c r="H857">
        <v>-43.203000000000003</v>
      </c>
      <c r="I857">
        <v>-22.98533333</v>
      </c>
      <c r="J857" t="s">
        <v>2119</v>
      </c>
      <c r="K857" t="s">
        <v>2108</v>
      </c>
      <c r="L857" t="s">
        <v>29</v>
      </c>
      <c r="M857" t="s">
        <v>29</v>
      </c>
      <c r="N857" t="s">
        <v>29</v>
      </c>
      <c r="O857" t="s">
        <v>29</v>
      </c>
      <c r="P857">
        <v>4</v>
      </c>
      <c r="Q857">
        <v>49</v>
      </c>
      <c r="R857">
        <v>120</v>
      </c>
      <c r="S857" t="str">
        <f>IF(Table1[[#This Row],[Average_Cost_for_two]]&lt;500,"Low",IF(Table1[[#This Row],[Average_Cost_for_two]]&lt;=1500,"Medium","High"))</f>
        <v>Low</v>
      </c>
      <c r="T857">
        <v>4.9000000000000004</v>
      </c>
      <c r="U857">
        <v>2014</v>
      </c>
      <c r="V857">
        <v>11</v>
      </c>
      <c r="W857">
        <v>28</v>
      </c>
      <c r="X857">
        <f>IF(OR(Main!$U857=0,
       Main!$V857=0,
       Main!$W857=0),
   "",
   DATE(Main!$U857,
        Main!$V857,
        Main!$W857)
)</f>
        <v>41971</v>
      </c>
      <c r="Y857">
        <f>Table1[[#This Row],[Average_Cost_for_two]]*VLOOKUP(Table1[[#This Row],[Currency]],currency!$A$2:$B$10,2,FALSE)</f>
        <v>24</v>
      </c>
      <c r="Z857" t="str">
        <f>VLOOKUP(C857,country!A:B,2,FALSE)</f>
        <v>Brazil</v>
      </c>
      <c r="AA857">
        <f t="shared" si="13"/>
        <v>4</v>
      </c>
    </row>
    <row r="858" spans="1:27" ht="15.75" customHeight="1" x14ac:dyDescent="0.25">
      <c r="A858">
        <v>18455531</v>
      </c>
      <c r="B858" t="s">
        <v>1831</v>
      </c>
      <c r="C858">
        <v>1</v>
      </c>
      <c r="D858" t="s">
        <v>23</v>
      </c>
      <c r="E858" t="s">
        <v>1742</v>
      </c>
      <c r="F858" t="s">
        <v>1743</v>
      </c>
      <c r="G858" t="s">
        <v>1742</v>
      </c>
      <c r="H858">
        <v>77.210346310000006</v>
      </c>
      <c r="I858">
        <v>28.534490439999999</v>
      </c>
      <c r="J858" t="s">
        <v>1834</v>
      </c>
      <c r="K858" t="s">
        <v>28</v>
      </c>
      <c r="L858" t="s">
        <v>29</v>
      </c>
      <c r="M858" t="s">
        <v>36</v>
      </c>
      <c r="N858" t="s">
        <v>29</v>
      </c>
      <c r="O858" t="s">
        <v>29</v>
      </c>
      <c r="P858">
        <v>2</v>
      </c>
      <c r="Q858">
        <v>50</v>
      </c>
      <c r="R858">
        <v>850</v>
      </c>
      <c r="S858" t="str">
        <f>IF(Table1[[#This Row],[Average_Cost_for_two]]&lt;500,"Low",IF(Table1[[#This Row],[Average_Cost_for_two]]&lt;=1500,"Medium","High"))</f>
        <v>Medium</v>
      </c>
      <c r="T858">
        <v>3.9</v>
      </c>
      <c r="U858">
        <v>2018</v>
      </c>
      <c r="V858">
        <v>5</v>
      </c>
      <c r="W858">
        <v>16</v>
      </c>
      <c r="X858">
        <f>IF(OR(Main!$U858=0,
       Main!$V858=0,
       Main!$W858=0),
   "",
   DATE(Main!$U858,
        Main!$V858,
        Main!$W858)
)</f>
        <v>43236</v>
      </c>
      <c r="Y858">
        <f>Table1[[#This Row],[Average_Cost_for_two]]*VLOOKUP(Table1[[#This Row],[Currency]],currency!$A$2:$B$10,2,FALSE)</f>
        <v>10.200000000000001</v>
      </c>
      <c r="Z858" t="str">
        <f>VLOOKUP(C858,country!A:B,2,FALSE)</f>
        <v>India</v>
      </c>
      <c r="AA858">
        <f t="shared" si="13"/>
        <v>2</v>
      </c>
    </row>
    <row r="859" spans="1:27" ht="15.75" customHeight="1" x14ac:dyDescent="0.25">
      <c r="A859">
        <v>306555</v>
      </c>
      <c r="B859" t="s">
        <v>2248</v>
      </c>
      <c r="C859">
        <v>1</v>
      </c>
      <c r="D859" t="s">
        <v>23</v>
      </c>
      <c r="E859" t="s">
        <v>2249</v>
      </c>
      <c r="F859" t="s">
        <v>123</v>
      </c>
      <c r="G859" t="s">
        <v>124</v>
      </c>
      <c r="H859">
        <v>77.339088099999998</v>
      </c>
      <c r="I859">
        <v>28.6076461</v>
      </c>
      <c r="J859" t="s">
        <v>580</v>
      </c>
      <c r="K859" t="s">
        <v>28</v>
      </c>
      <c r="L859" t="s">
        <v>36</v>
      </c>
      <c r="M859" t="s">
        <v>29</v>
      </c>
      <c r="N859" t="s">
        <v>29</v>
      </c>
      <c r="O859" t="s">
        <v>29</v>
      </c>
      <c r="P859">
        <v>2</v>
      </c>
      <c r="Q859">
        <v>26</v>
      </c>
      <c r="R859">
        <v>900</v>
      </c>
      <c r="S859" t="str">
        <f>IF(Table1[[#This Row],[Average_Cost_for_two]]&lt;500,"Low",IF(Table1[[#This Row],[Average_Cost_for_two]]&lt;=1500,"Medium","High"))</f>
        <v>Medium</v>
      </c>
      <c r="T859">
        <v>3.3</v>
      </c>
      <c r="U859">
        <v>2013</v>
      </c>
      <c r="V859">
        <v>5</v>
      </c>
      <c r="W859">
        <v>4</v>
      </c>
      <c r="X859">
        <f>IF(OR(Main!$U859=0,
       Main!$V859=0,
       Main!$W859=0),
   "",
   DATE(Main!$U859,
        Main!$V859,
        Main!$W859)
)</f>
        <v>41398</v>
      </c>
      <c r="Y859">
        <f>Table1[[#This Row],[Average_Cost_for_two]]*VLOOKUP(Table1[[#This Row],[Currency]],currency!$A$2:$B$10,2,FALSE)</f>
        <v>10.8</v>
      </c>
      <c r="Z859" t="str">
        <f>VLOOKUP(C859,country!A:B,2,FALSE)</f>
        <v>India</v>
      </c>
      <c r="AA859">
        <f t="shared" si="13"/>
        <v>2</v>
      </c>
    </row>
    <row r="860" spans="1:27" ht="15.75" customHeight="1" x14ac:dyDescent="0.25">
      <c r="A860">
        <v>3094</v>
      </c>
      <c r="B860" t="s">
        <v>2248</v>
      </c>
      <c r="C860">
        <v>1</v>
      </c>
      <c r="D860" t="s">
        <v>23</v>
      </c>
      <c r="E860" t="s">
        <v>2250</v>
      </c>
      <c r="F860" t="s">
        <v>1897</v>
      </c>
      <c r="G860" t="s">
        <v>1898</v>
      </c>
      <c r="H860">
        <v>77.217927000000003</v>
      </c>
      <c r="I860">
        <v>28.645035</v>
      </c>
      <c r="J860" t="s">
        <v>503</v>
      </c>
      <c r="K860" t="s">
        <v>28</v>
      </c>
      <c r="L860" t="s">
        <v>36</v>
      </c>
      <c r="M860" t="s">
        <v>29</v>
      </c>
      <c r="N860" t="s">
        <v>29</v>
      </c>
      <c r="O860" t="s">
        <v>29</v>
      </c>
      <c r="P860">
        <v>2</v>
      </c>
      <c r="Q860">
        <v>11</v>
      </c>
      <c r="R860">
        <v>900</v>
      </c>
      <c r="S860" t="str">
        <f>IF(Table1[[#This Row],[Average_Cost_for_two]]&lt;500,"Low",IF(Table1[[#This Row],[Average_Cost_for_two]]&lt;=1500,"Medium","High"))</f>
        <v>Medium</v>
      </c>
      <c r="T860">
        <v>3</v>
      </c>
      <c r="U860">
        <v>2013</v>
      </c>
      <c r="V860">
        <v>5</v>
      </c>
      <c r="W860">
        <v>15</v>
      </c>
      <c r="X860">
        <f>IF(OR(Main!$U860=0,
       Main!$V860=0,
       Main!$W860=0),
   "",
   DATE(Main!$U860,
        Main!$V860,
        Main!$W860)
)</f>
        <v>41409</v>
      </c>
      <c r="Y860">
        <f>Table1[[#This Row],[Average_Cost_for_two]]*VLOOKUP(Table1[[#This Row],[Currency]],currency!$A$2:$B$10,2,FALSE)</f>
        <v>10.8</v>
      </c>
      <c r="Z860" t="str">
        <f>VLOOKUP(C860,country!A:B,2,FALSE)</f>
        <v>India</v>
      </c>
      <c r="AA860">
        <f t="shared" si="13"/>
        <v>2</v>
      </c>
    </row>
    <row r="861" spans="1:27" ht="15.75" customHeight="1" x14ac:dyDescent="0.25">
      <c r="A861">
        <v>301227</v>
      </c>
      <c r="B861" t="s">
        <v>2251</v>
      </c>
      <c r="C861">
        <v>1</v>
      </c>
      <c r="D861" t="s">
        <v>23</v>
      </c>
      <c r="E861" t="s">
        <v>2252</v>
      </c>
      <c r="F861" t="s">
        <v>63</v>
      </c>
      <c r="G861" t="s">
        <v>64</v>
      </c>
      <c r="H861">
        <v>77.1761056</v>
      </c>
      <c r="I861">
        <v>28.575066799999998</v>
      </c>
      <c r="J861" t="s">
        <v>503</v>
      </c>
      <c r="K861" t="s">
        <v>28</v>
      </c>
      <c r="L861" t="s">
        <v>29</v>
      </c>
      <c r="M861" t="s">
        <v>36</v>
      </c>
      <c r="N861" t="s">
        <v>29</v>
      </c>
      <c r="O861" t="s">
        <v>29</v>
      </c>
      <c r="P861">
        <v>2</v>
      </c>
      <c r="Q861">
        <v>30</v>
      </c>
      <c r="R861">
        <v>750</v>
      </c>
      <c r="S861" t="str">
        <f>IF(Table1[[#This Row],[Average_Cost_for_two]]&lt;500,"Low",IF(Table1[[#This Row],[Average_Cost_for_two]]&lt;=1500,"Medium","High"))</f>
        <v>Medium</v>
      </c>
      <c r="T861">
        <v>2.4</v>
      </c>
      <c r="U861">
        <v>2013</v>
      </c>
      <c r="V861">
        <v>5</v>
      </c>
      <c r="W861">
        <v>18</v>
      </c>
      <c r="X861">
        <f>IF(OR(Main!$U861=0,
       Main!$V861=0,
       Main!$W861=0),
   "",
   DATE(Main!$U861,
        Main!$V861,
        Main!$W861)
)</f>
        <v>41412</v>
      </c>
      <c r="Y861">
        <f>Table1[[#This Row],[Average_Cost_for_two]]*VLOOKUP(Table1[[#This Row],[Currency]],currency!$A$2:$B$10,2,FALSE)</f>
        <v>9</v>
      </c>
      <c r="Z861" t="str">
        <f>VLOOKUP(C861,country!A:B,2,FALSE)</f>
        <v>India</v>
      </c>
      <c r="AA861">
        <f t="shared" si="13"/>
        <v>2</v>
      </c>
    </row>
    <row r="862" spans="1:27" ht="15.75" customHeight="1" x14ac:dyDescent="0.25">
      <c r="A862">
        <v>18241878</v>
      </c>
      <c r="B862" t="s">
        <v>2253</v>
      </c>
      <c r="C862">
        <v>1</v>
      </c>
      <c r="D862" t="s">
        <v>23</v>
      </c>
      <c r="E862" t="s">
        <v>2254</v>
      </c>
      <c r="F862" t="s">
        <v>1907</v>
      </c>
      <c r="G862" t="s">
        <v>1908</v>
      </c>
      <c r="H862">
        <v>77.120290100000005</v>
      </c>
      <c r="I862">
        <v>28.638939300000001</v>
      </c>
      <c r="J862" t="s">
        <v>575</v>
      </c>
      <c r="K862" t="s">
        <v>28</v>
      </c>
      <c r="L862" t="s">
        <v>29</v>
      </c>
      <c r="M862" t="s">
        <v>36</v>
      </c>
      <c r="N862" t="s">
        <v>29</v>
      </c>
      <c r="O862" t="s">
        <v>29</v>
      </c>
      <c r="P862">
        <v>2</v>
      </c>
      <c r="Q862">
        <v>25</v>
      </c>
      <c r="R862">
        <v>750</v>
      </c>
      <c r="S862" t="str">
        <f>IF(Table1[[#This Row],[Average_Cost_for_two]]&lt;500,"Low",IF(Table1[[#This Row],[Average_Cost_for_two]]&lt;=1500,"Medium","High"))</f>
        <v>Medium</v>
      </c>
      <c r="T862">
        <v>2.6</v>
      </c>
      <c r="U862">
        <v>2017</v>
      </c>
      <c r="V862">
        <v>5</v>
      </c>
      <c r="W862">
        <v>18</v>
      </c>
      <c r="X862">
        <f>IF(OR(Main!$U862=0,
       Main!$V862=0,
       Main!$W862=0),
   "",
   DATE(Main!$U862,
        Main!$V862,
        Main!$W862)
)</f>
        <v>42873</v>
      </c>
      <c r="Y862">
        <f>Table1[[#This Row],[Average_Cost_for_two]]*VLOOKUP(Table1[[#This Row],[Currency]],currency!$A$2:$B$10,2,FALSE)</f>
        <v>9</v>
      </c>
      <c r="Z862" t="str">
        <f>VLOOKUP(C862,country!A:B,2,FALSE)</f>
        <v>India</v>
      </c>
      <c r="AA862">
        <f t="shared" si="13"/>
        <v>2</v>
      </c>
    </row>
    <row r="863" spans="1:27" ht="15.75" customHeight="1" x14ac:dyDescent="0.25">
      <c r="A863">
        <v>6713413</v>
      </c>
      <c r="B863" t="s">
        <v>2255</v>
      </c>
      <c r="C863">
        <v>30</v>
      </c>
      <c r="D863" t="s">
        <v>2103</v>
      </c>
      <c r="E863" t="s">
        <v>2256</v>
      </c>
      <c r="F863" t="s">
        <v>2257</v>
      </c>
      <c r="G863" t="s">
        <v>2258</v>
      </c>
      <c r="H863">
        <v>-46.675109999999997</v>
      </c>
      <c r="I863">
        <v>-23.582135000000001</v>
      </c>
      <c r="J863" t="s">
        <v>2259</v>
      </c>
      <c r="K863" t="s">
        <v>2108</v>
      </c>
      <c r="L863" t="s">
        <v>29</v>
      </c>
      <c r="M863" t="s">
        <v>29</v>
      </c>
      <c r="N863" t="s">
        <v>29</v>
      </c>
      <c r="O863" t="s">
        <v>29</v>
      </c>
      <c r="P863">
        <v>4</v>
      </c>
      <c r="Q863">
        <v>30</v>
      </c>
      <c r="R863">
        <v>120</v>
      </c>
      <c r="S863" t="str">
        <f>IF(Table1[[#This Row],[Average_Cost_for_two]]&lt;500,"Low",IF(Table1[[#This Row],[Average_Cost_for_two]]&lt;=1500,"Medium","High"))</f>
        <v>Low</v>
      </c>
      <c r="T863">
        <v>4.5999999999999996</v>
      </c>
      <c r="U863">
        <v>2014</v>
      </c>
      <c r="V863">
        <v>11</v>
      </c>
      <c r="W863">
        <v>23</v>
      </c>
      <c r="X863">
        <f>IF(OR(Main!$U863=0,
       Main!$V863=0,
       Main!$W863=0),
   "",
   DATE(Main!$U863,
        Main!$V863,
        Main!$W863)
)</f>
        <v>41966</v>
      </c>
      <c r="Y863">
        <f>Table1[[#This Row],[Average_Cost_for_two]]*VLOOKUP(Table1[[#This Row],[Currency]],currency!$A$2:$B$10,2,FALSE)</f>
        <v>24</v>
      </c>
      <c r="Z863" t="str">
        <f>VLOOKUP(C863,country!A:B,2,FALSE)</f>
        <v>Brazil</v>
      </c>
      <c r="AA863">
        <f t="shared" si="13"/>
        <v>4</v>
      </c>
    </row>
    <row r="864" spans="1:27" ht="15.75" customHeight="1" x14ac:dyDescent="0.25">
      <c r="A864">
        <v>6713772</v>
      </c>
      <c r="B864" t="s">
        <v>2260</v>
      </c>
      <c r="C864">
        <v>30</v>
      </c>
      <c r="D864" t="s">
        <v>2103</v>
      </c>
      <c r="E864" t="s">
        <v>2261</v>
      </c>
      <c r="F864" t="s">
        <v>2262</v>
      </c>
      <c r="G864" t="s">
        <v>2263</v>
      </c>
      <c r="H864">
        <v>-46.746957999999999</v>
      </c>
      <c r="I864">
        <v>-23.609207000000001</v>
      </c>
      <c r="J864" t="s">
        <v>2264</v>
      </c>
      <c r="K864" t="s">
        <v>2108</v>
      </c>
      <c r="L864" t="s">
        <v>29</v>
      </c>
      <c r="M864" t="s">
        <v>29</v>
      </c>
      <c r="N864" t="s">
        <v>29</v>
      </c>
      <c r="O864" t="s">
        <v>29</v>
      </c>
      <c r="P864">
        <v>4</v>
      </c>
      <c r="Q864">
        <v>11</v>
      </c>
      <c r="R864">
        <v>120</v>
      </c>
      <c r="S864" t="str">
        <f>IF(Table1[[#This Row],[Average_Cost_for_two]]&lt;500,"Low",IF(Table1[[#This Row],[Average_Cost_for_two]]&lt;=1500,"Medium","High"))</f>
        <v>Low</v>
      </c>
      <c r="T864">
        <v>4.0999999999999996</v>
      </c>
      <c r="U864">
        <v>2011</v>
      </c>
      <c r="V864">
        <v>10</v>
      </c>
      <c r="W864">
        <v>19</v>
      </c>
      <c r="X864">
        <f>IF(OR(Main!$U864=0,
       Main!$V864=0,
       Main!$W864=0),
   "",
   DATE(Main!$U864,
        Main!$V864,
        Main!$W864)
)</f>
        <v>40835</v>
      </c>
      <c r="Y864">
        <f>Table1[[#This Row],[Average_Cost_for_two]]*VLOOKUP(Table1[[#This Row],[Currency]],currency!$A$2:$B$10,2,FALSE)</f>
        <v>24</v>
      </c>
      <c r="Z864" t="str">
        <f>VLOOKUP(C864,country!A:B,2,FALSE)</f>
        <v>Brazil</v>
      </c>
      <c r="AA864">
        <f t="shared" si="13"/>
        <v>4</v>
      </c>
    </row>
    <row r="865" spans="1:27" ht="15.75" customHeight="1" x14ac:dyDescent="0.25">
      <c r="A865">
        <v>5601404</v>
      </c>
      <c r="B865" t="s">
        <v>2265</v>
      </c>
      <c r="C865">
        <v>214</v>
      </c>
      <c r="D865" t="s">
        <v>2083</v>
      </c>
      <c r="E865" t="s">
        <v>2266</v>
      </c>
      <c r="F865" t="s">
        <v>2267</v>
      </c>
      <c r="G865" t="s">
        <v>2268</v>
      </c>
      <c r="H865">
        <v>55.399227439999997</v>
      </c>
      <c r="I865">
        <v>25.348390770000002</v>
      </c>
      <c r="J865" t="s">
        <v>1804</v>
      </c>
      <c r="K865" t="s">
        <v>2088</v>
      </c>
      <c r="L865" t="s">
        <v>29</v>
      </c>
      <c r="M865" t="s">
        <v>36</v>
      </c>
      <c r="N865" t="s">
        <v>29</v>
      </c>
      <c r="O865" t="s">
        <v>29</v>
      </c>
      <c r="P865">
        <v>4</v>
      </c>
      <c r="Q865">
        <v>227</v>
      </c>
      <c r="R865">
        <v>130</v>
      </c>
      <c r="S865" t="str">
        <f>IF(Table1[[#This Row],[Average_Cost_for_two]]&lt;500,"Low",IF(Table1[[#This Row],[Average_Cost_for_two]]&lt;=1500,"Medium","High"))</f>
        <v>Low</v>
      </c>
      <c r="T865">
        <v>3.8</v>
      </c>
      <c r="U865">
        <v>2018</v>
      </c>
      <c r="V865">
        <v>1</v>
      </c>
      <c r="W865">
        <v>16</v>
      </c>
      <c r="X865">
        <f>IF(OR(Main!$U865=0,
       Main!$V865=0,
       Main!$W865=0),
   "",
   DATE(Main!$U865,
        Main!$V865,
        Main!$W865)
)</f>
        <v>43116</v>
      </c>
      <c r="Y865">
        <f>Table1[[#This Row],[Average_Cost_for_two]]*VLOOKUP(Table1[[#This Row],[Currency]],currency!$A$2:$B$10,2,FALSE)</f>
        <v>35.1</v>
      </c>
      <c r="Z865" t="str">
        <f>VLOOKUP(C865,country!A:B,2,FALSE)</f>
        <v>United Arab Emirates</v>
      </c>
      <c r="AA865">
        <f t="shared" si="13"/>
        <v>1</v>
      </c>
    </row>
    <row r="866" spans="1:27" ht="15.75" customHeight="1" x14ac:dyDescent="0.25">
      <c r="A866">
        <v>5927248</v>
      </c>
      <c r="B866" t="s">
        <v>2269</v>
      </c>
      <c r="C866">
        <v>208</v>
      </c>
      <c r="D866" t="s">
        <v>2219</v>
      </c>
      <c r="E866" t="s">
        <v>2270</v>
      </c>
      <c r="F866" t="s">
        <v>2271</v>
      </c>
      <c r="G866" t="s">
        <v>2272</v>
      </c>
      <c r="H866">
        <v>29.07411609</v>
      </c>
      <c r="I866">
        <v>40.963934559999998</v>
      </c>
      <c r="J866" t="s">
        <v>2273</v>
      </c>
      <c r="K866" t="s">
        <v>2224</v>
      </c>
      <c r="L866" t="s">
        <v>29</v>
      </c>
      <c r="M866" t="s">
        <v>29</v>
      </c>
      <c r="N866" t="s">
        <v>29</v>
      </c>
      <c r="O866" t="s">
        <v>29</v>
      </c>
      <c r="P866">
        <v>4</v>
      </c>
      <c r="Q866">
        <v>522</v>
      </c>
      <c r="R866">
        <v>130</v>
      </c>
      <c r="S866" t="str">
        <f>IF(Table1[[#This Row],[Average_Cost_for_two]]&lt;500,"Low",IF(Table1[[#This Row],[Average_Cost_for_two]]&lt;=1500,"Medium","High"))</f>
        <v>Low</v>
      </c>
      <c r="T866">
        <v>4.9000000000000004</v>
      </c>
      <c r="U866">
        <v>2018</v>
      </c>
      <c r="V866">
        <v>12</v>
      </c>
      <c r="W866">
        <v>20</v>
      </c>
      <c r="X866">
        <f>IF(OR(Main!$U866=0,
       Main!$V866=0,
       Main!$W866=0),
   "",
   DATE(Main!$U866,
        Main!$V866,
        Main!$W866)
)</f>
        <v>43454</v>
      </c>
      <c r="Y866">
        <f>Table1[[#This Row],[Average_Cost_for_two]]*VLOOKUP(Table1[[#This Row],[Currency]],currency!$A$2:$B$10,2,FALSE)</f>
        <v>6.5</v>
      </c>
      <c r="Z866" t="str">
        <f>VLOOKUP(C866,country!A:B,2,FALSE)</f>
        <v>Turkey</v>
      </c>
      <c r="AA866">
        <f t="shared" si="13"/>
        <v>4</v>
      </c>
    </row>
    <row r="867" spans="1:27" ht="15.75" customHeight="1" x14ac:dyDescent="0.25">
      <c r="A867">
        <v>7303219</v>
      </c>
      <c r="B867" t="s">
        <v>2274</v>
      </c>
      <c r="C867">
        <v>30</v>
      </c>
      <c r="D867" t="s">
        <v>2115</v>
      </c>
      <c r="E867" t="s">
        <v>2275</v>
      </c>
      <c r="F867" t="s">
        <v>2276</v>
      </c>
      <c r="G867" t="s">
        <v>2277</v>
      </c>
      <c r="H867">
        <v>-43.377000000000002</v>
      </c>
      <c r="I867">
        <v>-23.011500000000002</v>
      </c>
      <c r="J867" t="s">
        <v>2278</v>
      </c>
      <c r="K867" t="s">
        <v>2108</v>
      </c>
      <c r="L867" t="s">
        <v>29</v>
      </c>
      <c r="M867" t="s">
        <v>29</v>
      </c>
      <c r="N867" t="s">
        <v>29</v>
      </c>
      <c r="O867" t="s">
        <v>29</v>
      </c>
      <c r="P867">
        <v>4</v>
      </c>
      <c r="Q867">
        <v>7</v>
      </c>
      <c r="R867">
        <v>140</v>
      </c>
      <c r="S867" t="str">
        <f>IF(Table1[[#This Row],[Average_Cost_for_two]]&lt;500,"Low",IF(Table1[[#This Row],[Average_Cost_for_two]]&lt;=1500,"Medium","High"))</f>
        <v>Low</v>
      </c>
      <c r="T867">
        <v>4</v>
      </c>
      <c r="U867">
        <v>2014</v>
      </c>
      <c r="V867">
        <v>1</v>
      </c>
      <c r="W867">
        <v>8</v>
      </c>
      <c r="X867">
        <f>IF(OR(Main!$U867=0,
       Main!$V867=0,
       Main!$W867=0),
   "",
   DATE(Main!$U867,
        Main!$V867,
        Main!$W867)
)</f>
        <v>41647</v>
      </c>
      <c r="Y867">
        <f>Table1[[#This Row],[Average_Cost_for_two]]*VLOOKUP(Table1[[#This Row],[Currency]],currency!$A$2:$B$10,2,FALSE)</f>
        <v>28</v>
      </c>
      <c r="Z867" t="str">
        <f>VLOOKUP(C867,country!A:B,2,FALSE)</f>
        <v>Brazil</v>
      </c>
      <c r="AA867">
        <f t="shared" si="13"/>
        <v>1</v>
      </c>
    </row>
    <row r="868" spans="1:27" ht="15.75" customHeight="1" x14ac:dyDescent="0.25">
      <c r="A868">
        <v>6706211</v>
      </c>
      <c r="B868" t="s">
        <v>2279</v>
      </c>
      <c r="C868">
        <v>30</v>
      </c>
      <c r="D868" t="s">
        <v>2103</v>
      </c>
      <c r="E868" t="s">
        <v>2280</v>
      </c>
      <c r="F868" t="s">
        <v>2281</v>
      </c>
      <c r="G868" t="s">
        <v>2282</v>
      </c>
      <c r="H868">
        <v>-46.641594439999999</v>
      </c>
      <c r="I868">
        <v>-23.54664167</v>
      </c>
      <c r="J868" t="s">
        <v>2283</v>
      </c>
      <c r="K868" t="s">
        <v>2108</v>
      </c>
      <c r="L868" t="s">
        <v>29</v>
      </c>
      <c r="M868" t="s">
        <v>29</v>
      </c>
      <c r="N868" t="s">
        <v>29</v>
      </c>
      <c r="O868" t="s">
        <v>29</v>
      </c>
      <c r="P868">
        <v>4</v>
      </c>
      <c r="Q868">
        <v>46</v>
      </c>
      <c r="R868">
        <v>150</v>
      </c>
      <c r="S868" t="str">
        <f>IF(Table1[[#This Row],[Average_Cost_for_two]]&lt;500,"Low",IF(Table1[[#This Row],[Average_Cost_for_two]]&lt;=1500,"Medium","High"))</f>
        <v>Low</v>
      </c>
      <c r="T868">
        <v>4.3</v>
      </c>
      <c r="U868">
        <v>2017</v>
      </c>
      <c r="V868">
        <v>9</v>
      </c>
      <c r="W868">
        <v>27</v>
      </c>
      <c r="X868">
        <f>IF(OR(Main!$U868=0,
       Main!$V868=0,
       Main!$W868=0),
   "",
   DATE(Main!$U868,
        Main!$V868,
        Main!$W868)
)</f>
        <v>43005</v>
      </c>
      <c r="Y868">
        <f>Table1[[#This Row],[Average_Cost_for_two]]*VLOOKUP(Table1[[#This Row],[Currency]],currency!$A$2:$B$10,2,FALSE)</f>
        <v>30</v>
      </c>
      <c r="Z868" t="str">
        <f>VLOOKUP(C868,country!A:B,2,FALSE)</f>
        <v>Brazil</v>
      </c>
      <c r="AA868">
        <f t="shared" si="13"/>
        <v>3</v>
      </c>
    </row>
    <row r="869" spans="1:27" ht="15.75" customHeight="1" x14ac:dyDescent="0.25">
      <c r="A869">
        <v>823</v>
      </c>
      <c r="B869" t="s">
        <v>2284</v>
      </c>
      <c r="C869">
        <v>1</v>
      </c>
      <c r="D869" t="s">
        <v>23</v>
      </c>
      <c r="E869" t="s">
        <v>2285</v>
      </c>
      <c r="F869" t="s">
        <v>1024</v>
      </c>
      <c r="G869" t="s">
        <v>1025</v>
      </c>
      <c r="H869">
        <v>77.191874400000003</v>
      </c>
      <c r="I869">
        <v>28.584146400000002</v>
      </c>
      <c r="J869" t="s">
        <v>580</v>
      </c>
      <c r="K869" t="s">
        <v>28</v>
      </c>
      <c r="L869" t="s">
        <v>29</v>
      </c>
      <c r="M869" t="s">
        <v>36</v>
      </c>
      <c r="N869" t="s">
        <v>29</v>
      </c>
      <c r="O869" t="s">
        <v>29</v>
      </c>
      <c r="P869">
        <v>2</v>
      </c>
      <c r="Q869">
        <v>85</v>
      </c>
      <c r="R869">
        <v>850</v>
      </c>
      <c r="S869" t="str">
        <f>IF(Table1[[#This Row],[Average_Cost_for_two]]&lt;500,"Low",IF(Table1[[#This Row],[Average_Cost_for_two]]&lt;=1500,"Medium","High"))</f>
        <v>Medium</v>
      </c>
      <c r="T869">
        <v>3.3</v>
      </c>
      <c r="U869">
        <v>2010</v>
      </c>
      <c r="V869">
        <v>4</v>
      </c>
      <c r="W869">
        <v>5</v>
      </c>
      <c r="X869">
        <f>IF(OR(Main!$U869=0,
       Main!$V869=0,
       Main!$W869=0),
   "",
   DATE(Main!$U869,
        Main!$V869,
        Main!$W869)
)</f>
        <v>40273</v>
      </c>
      <c r="Y869">
        <f>Table1[[#This Row],[Average_Cost_for_two]]*VLOOKUP(Table1[[#This Row],[Currency]],currency!$A$2:$B$10,2,FALSE)</f>
        <v>10.200000000000001</v>
      </c>
      <c r="Z869" t="str">
        <f>VLOOKUP(C869,country!A:B,2,FALSE)</f>
        <v>India</v>
      </c>
      <c r="AA869">
        <f t="shared" si="13"/>
        <v>2</v>
      </c>
    </row>
    <row r="870" spans="1:27" ht="15.75" customHeight="1" x14ac:dyDescent="0.25">
      <c r="A870">
        <v>7304312</v>
      </c>
      <c r="B870" t="s">
        <v>2286</v>
      </c>
      <c r="C870">
        <v>30</v>
      </c>
      <c r="D870" t="s">
        <v>2115</v>
      </c>
      <c r="E870" t="s">
        <v>2287</v>
      </c>
      <c r="F870" t="s">
        <v>2288</v>
      </c>
      <c r="G870" t="s">
        <v>2289</v>
      </c>
      <c r="H870">
        <v>-43.348791669999997</v>
      </c>
      <c r="I870">
        <v>-22.999911109999999</v>
      </c>
      <c r="J870" t="s">
        <v>591</v>
      </c>
      <c r="K870" t="s">
        <v>2108</v>
      </c>
      <c r="L870" t="s">
        <v>29</v>
      </c>
      <c r="M870" t="s">
        <v>29</v>
      </c>
      <c r="N870" t="s">
        <v>29</v>
      </c>
      <c r="O870" t="s">
        <v>29</v>
      </c>
      <c r="P870">
        <v>4</v>
      </c>
      <c r="Q870">
        <v>5</v>
      </c>
      <c r="R870">
        <v>150</v>
      </c>
      <c r="S870" t="str">
        <f>IF(Table1[[#This Row],[Average_Cost_for_two]]&lt;500,"Low",IF(Table1[[#This Row],[Average_Cost_for_two]]&lt;=1500,"Medium","High"))</f>
        <v>Low</v>
      </c>
      <c r="T870">
        <v>4</v>
      </c>
      <c r="U870">
        <v>2011</v>
      </c>
      <c r="V870">
        <v>5</v>
      </c>
      <c r="W870">
        <v>8</v>
      </c>
      <c r="X870">
        <f>IF(OR(Main!$U870=0,
       Main!$V870=0,
       Main!$W870=0),
   "",
   DATE(Main!$U870,
        Main!$V870,
        Main!$W870)
)</f>
        <v>40671</v>
      </c>
      <c r="Y870">
        <f>Table1[[#This Row],[Average_Cost_for_two]]*VLOOKUP(Table1[[#This Row],[Currency]],currency!$A$2:$B$10,2,FALSE)</f>
        <v>30</v>
      </c>
      <c r="Z870" t="str">
        <f>VLOOKUP(C870,country!A:B,2,FALSE)</f>
        <v>Brazil</v>
      </c>
      <c r="AA870">
        <f t="shared" si="13"/>
        <v>2</v>
      </c>
    </row>
    <row r="871" spans="1:27" ht="15.75" customHeight="1" x14ac:dyDescent="0.25">
      <c r="A871">
        <v>602</v>
      </c>
      <c r="B871" t="s">
        <v>1794</v>
      </c>
      <c r="C871">
        <v>1</v>
      </c>
      <c r="D871" t="s">
        <v>23</v>
      </c>
      <c r="E871" t="s">
        <v>2290</v>
      </c>
      <c r="F871" t="s">
        <v>2291</v>
      </c>
      <c r="G871" t="s">
        <v>2292</v>
      </c>
      <c r="H871">
        <v>77.269033699999994</v>
      </c>
      <c r="I871">
        <v>28.562628</v>
      </c>
      <c r="J871" t="s">
        <v>500</v>
      </c>
      <c r="K871" t="s">
        <v>28</v>
      </c>
      <c r="L871" t="s">
        <v>29</v>
      </c>
      <c r="M871" t="s">
        <v>29</v>
      </c>
      <c r="N871" t="s">
        <v>29</v>
      </c>
      <c r="O871" t="s">
        <v>29</v>
      </c>
      <c r="P871">
        <v>2</v>
      </c>
      <c r="Q871">
        <v>42</v>
      </c>
      <c r="R871">
        <v>750</v>
      </c>
      <c r="S871" t="str">
        <f>IF(Table1[[#This Row],[Average_Cost_for_two]]&lt;500,"Low",IF(Table1[[#This Row],[Average_Cost_for_two]]&lt;=1500,"Medium","High"))</f>
        <v>Medium</v>
      </c>
      <c r="T871">
        <v>3.2</v>
      </c>
      <c r="U871">
        <v>2015</v>
      </c>
      <c r="V871">
        <v>4</v>
      </c>
      <c r="W871">
        <v>5</v>
      </c>
      <c r="X871">
        <f>IF(OR(Main!$U871=0,
       Main!$V871=0,
       Main!$W871=0),
   "",
   DATE(Main!$U871,
        Main!$V871,
        Main!$W871)
)</f>
        <v>42099</v>
      </c>
      <c r="Y871">
        <f>Table1[[#This Row],[Average_Cost_for_two]]*VLOOKUP(Table1[[#This Row],[Currency]],currency!$A$2:$B$10,2,FALSE)</f>
        <v>9</v>
      </c>
      <c r="Z871" t="str">
        <f>VLOOKUP(C871,country!A:B,2,FALSE)</f>
        <v>India</v>
      </c>
      <c r="AA871">
        <f t="shared" si="13"/>
        <v>2</v>
      </c>
    </row>
    <row r="872" spans="1:27" ht="15.75" customHeight="1" x14ac:dyDescent="0.25">
      <c r="A872">
        <v>6601595</v>
      </c>
      <c r="B872" t="s">
        <v>2293</v>
      </c>
      <c r="C872">
        <v>30</v>
      </c>
      <c r="D872" t="s">
        <v>2138</v>
      </c>
      <c r="E872" t="s">
        <v>2294</v>
      </c>
      <c r="F872" t="s">
        <v>2295</v>
      </c>
      <c r="G872" t="s">
        <v>2296</v>
      </c>
      <c r="H872">
        <v>-47.956283329999998</v>
      </c>
      <c r="I872">
        <v>-15.83451389</v>
      </c>
      <c r="J872" t="s">
        <v>2297</v>
      </c>
      <c r="K872" t="s">
        <v>2108</v>
      </c>
      <c r="L872" t="s">
        <v>29</v>
      </c>
      <c r="M872" t="s">
        <v>29</v>
      </c>
      <c r="N872" t="s">
        <v>29</v>
      </c>
      <c r="O872" t="s">
        <v>29</v>
      </c>
      <c r="P872">
        <v>4</v>
      </c>
      <c r="Q872">
        <v>10</v>
      </c>
      <c r="R872">
        <v>150</v>
      </c>
      <c r="S872" t="str">
        <f>IF(Table1[[#This Row],[Average_Cost_for_two]]&lt;500,"Low",IF(Table1[[#This Row],[Average_Cost_for_two]]&lt;=1500,"Medium","High"))</f>
        <v>Low</v>
      </c>
      <c r="T872">
        <v>4</v>
      </c>
      <c r="U872">
        <v>2013</v>
      </c>
      <c r="V872">
        <v>4</v>
      </c>
      <c r="W872">
        <v>22</v>
      </c>
      <c r="X872">
        <f>IF(OR(Main!$U872=0,
       Main!$V872=0,
       Main!$W872=0),
   "",
   DATE(Main!$U872,
        Main!$V872,
        Main!$W872)
)</f>
        <v>41386</v>
      </c>
      <c r="Y872">
        <f>Table1[[#This Row],[Average_Cost_for_two]]*VLOOKUP(Table1[[#This Row],[Currency]],currency!$A$2:$B$10,2,FALSE)</f>
        <v>30</v>
      </c>
      <c r="Z872" t="str">
        <f>VLOOKUP(C872,country!A:B,2,FALSE)</f>
        <v>Brazil</v>
      </c>
      <c r="AA872">
        <f t="shared" si="13"/>
        <v>2</v>
      </c>
    </row>
    <row r="873" spans="1:27" ht="15.75" customHeight="1" x14ac:dyDescent="0.25">
      <c r="A873">
        <v>18312632</v>
      </c>
      <c r="B873" t="s">
        <v>2124</v>
      </c>
      <c r="C873">
        <v>1</v>
      </c>
      <c r="D873" t="s">
        <v>23</v>
      </c>
      <c r="E873" t="s">
        <v>2298</v>
      </c>
      <c r="F873" t="s">
        <v>1973</v>
      </c>
      <c r="G873" t="s">
        <v>1972</v>
      </c>
      <c r="H873">
        <v>77.236708739999997</v>
      </c>
      <c r="I873">
        <v>28.549542049999999</v>
      </c>
      <c r="J873" t="s">
        <v>2126</v>
      </c>
      <c r="K873" t="s">
        <v>28</v>
      </c>
      <c r="L873" t="s">
        <v>29</v>
      </c>
      <c r="M873" t="s">
        <v>36</v>
      </c>
      <c r="N873" t="s">
        <v>29</v>
      </c>
      <c r="O873" t="s">
        <v>29</v>
      </c>
      <c r="P873">
        <v>2</v>
      </c>
      <c r="Q873">
        <v>253</v>
      </c>
      <c r="R873">
        <v>850</v>
      </c>
      <c r="S873" t="str">
        <f>IF(Table1[[#This Row],[Average_Cost_for_two]]&lt;500,"Low",IF(Table1[[#This Row],[Average_Cost_for_two]]&lt;=1500,"Medium","High"))</f>
        <v>Medium</v>
      </c>
      <c r="T873">
        <v>4.0999999999999996</v>
      </c>
      <c r="U873">
        <v>2017</v>
      </c>
      <c r="V873">
        <v>4</v>
      </c>
      <c r="W873">
        <v>15</v>
      </c>
      <c r="X873">
        <f>IF(OR(Main!$U873=0,
       Main!$V873=0,
       Main!$W873=0),
   "",
   DATE(Main!$U873,
        Main!$V873,
        Main!$W873)
)</f>
        <v>42840</v>
      </c>
      <c r="Y873">
        <f>Table1[[#This Row],[Average_Cost_for_two]]*VLOOKUP(Table1[[#This Row],[Currency]],currency!$A$2:$B$10,2,FALSE)</f>
        <v>10.200000000000001</v>
      </c>
      <c r="Z873" t="str">
        <f>VLOOKUP(C873,country!A:B,2,FALSE)</f>
        <v>India</v>
      </c>
      <c r="AA873">
        <f t="shared" si="13"/>
        <v>2</v>
      </c>
    </row>
    <row r="874" spans="1:27" ht="15.75" customHeight="1" x14ac:dyDescent="0.25">
      <c r="A874">
        <v>5602377</v>
      </c>
      <c r="B874" t="s">
        <v>2299</v>
      </c>
      <c r="C874">
        <v>214</v>
      </c>
      <c r="D874" t="s">
        <v>2083</v>
      </c>
      <c r="E874" t="s">
        <v>2300</v>
      </c>
      <c r="F874" t="s">
        <v>2191</v>
      </c>
      <c r="G874" t="s">
        <v>2192</v>
      </c>
      <c r="H874">
        <v>55.45834266</v>
      </c>
      <c r="I874">
        <v>25.308412300000001</v>
      </c>
      <c r="J874" t="s">
        <v>2301</v>
      </c>
      <c r="K874" t="s">
        <v>2088</v>
      </c>
      <c r="L874" t="s">
        <v>29</v>
      </c>
      <c r="M874" t="s">
        <v>29</v>
      </c>
      <c r="N874" t="s">
        <v>29</v>
      </c>
      <c r="O874" t="s">
        <v>29</v>
      </c>
      <c r="P874">
        <v>4</v>
      </c>
      <c r="Q874">
        <v>143</v>
      </c>
      <c r="R874">
        <v>150</v>
      </c>
      <c r="S874" t="str">
        <f>IF(Table1[[#This Row],[Average_Cost_for_two]]&lt;500,"Low",IF(Table1[[#This Row],[Average_Cost_for_two]]&lt;=1500,"Medium","High"))</f>
        <v>Low</v>
      </c>
      <c r="T874">
        <v>4.5</v>
      </c>
      <c r="U874">
        <v>2018</v>
      </c>
      <c r="V874">
        <v>3</v>
      </c>
      <c r="W874">
        <v>21</v>
      </c>
      <c r="X874">
        <f>IF(OR(Main!$U874=0,
       Main!$V874=0,
       Main!$W874=0),
   "",
   DATE(Main!$U874,
        Main!$V874,
        Main!$W874)
)</f>
        <v>43180</v>
      </c>
      <c r="Y874">
        <f>Table1[[#This Row],[Average_Cost_for_two]]*VLOOKUP(Table1[[#This Row],[Currency]],currency!$A$2:$B$10,2,FALSE)</f>
        <v>40.5</v>
      </c>
      <c r="Z874" t="str">
        <f>VLOOKUP(C874,country!A:B,2,FALSE)</f>
        <v>United Arab Emirates</v>
      </c>
      <c r="AA874">
        <f t="shared" si="13"/>
        <v>1</v>
      </c>
    </row>
    <row r="875" spans="1:27" ht="15.75" customHeight="1" x14ac:dyDescent="0.25">
      <c r="A875">
        <v>18426586</v>
      </c>
      <c r="B875" t="s">
        <v>2302</v>
      </c>
      <c r="C875">
        <v>166</v>
      </c>
      <c r="D875" t="s">
        <v>2303</v>
      </c>
      <c r="E875" t="s">
        <v>2304</v>
      </c>
      <c r="F875" t="s">
        <v>2305</v>
      </c>
      <c r="G875" t="s">
        <v>2306</v>
      </c>
      <c r="H875">
        <v>51.506824999999999</v>
      </c>
      <c r="I875">
        <v>25.224394</v>
      </c>
      <c r="J875" t="s">
        <v>2307</v>
      </c>
      <c r="K875" t="s">
        <v>2308</v>
      </c>
      <c r="L875" t="s">
        <v>29</v>
      </c>
      <c r="M875" t="s">
        <v>29</v>
      </c>
      <c r="N875" t="s">
        <v>29</v>
      </c>
      <c r="O875" t="s">
        <v>29</v>
      </c>
      <c r="P875">
        <v>4</v>
      </c>
      <c r="Q875">
        <v>74</v>
      </c>
      <c r="R875">
        <v>150</v>
      </c>
      <c r="S875" t="str">
        <f>IF(Table1[[#This Row],[Average_Cost_for_two]]&lt;500,"Low",IF(Table1[[#This Row],[Average_Cost_for_two]]&lt;=1500,"Medium","High"))</f>
        <v>Low</v>
      </c>
      <c r="T875">
        <v>3.4</v>
      </c>
      <c r="U875">
        <v>2016</v>
      </c>
      <c r="V875">
        <v>3</v>
      </c>
      <c r="W875">
        <v>28</v>
      </c>
      <c r="X875">
        <f>IF(OR(Main!$U875=0,
       Main!$V875=0,
       Main!$W875=0),
   "",
   DATE(Main!$U875,
        Main!$V875,
        Main!$W875)
)</f>
        <v>42457</v>
      </c>
      <c r="Y875">
        <f>Table1[[#This Row],[Average_Cost_for_two]]*VLOOKUP(Table1[[#This Row],[Currency]],currency!$A$2:$B$10,2,FALSE)</f>
        <v>40.5</v>
      </c>
      <c r="Z875" t="str">
        <f>VLOOKUP(C875,country!A:B,2,FALSE)</f>
        <v>Qatar</v>
      </c>
      <c r="AA875">
        <f t="shared" si="13"/>
        <v>1</v>
      </c>
    </row>
    <row r="876" spans="1:27" ht="15.75" customHeight="1" x14ac:dyDescent="0.25">
      <c r="A876">
        <v>18350118</v>
      </c>
      <c r="B876" t="s">
        <v>2309</v>
      </c>
      <c r="C876">
        <v>1</v>
      </c>
      <c r="D876" t="s">
        <v>23</v>
      </c>
      <c r="E876" t="s">
        <v>2310</v>
      </c>
      <c r="F876" t="s">
        <v>1738</v>
      </c>
      <c r="G876" t="s">
        <v>1739</v>
      </c>
      <c r="H876">
        <v>77.137323100000003</v>
      </c>
      <c r="I876">
        <v>28.654595700000002</v>
      </c>
      <c r="J876" t="s">
        <v>2311</v>
      </c>
      <c r="K876" t="s">
        <v>28</v>
      </c>
      <c r="L876" t="s">
        <v>29</v>
      </c>
      <c r="M876" t="s">
        <v>29</v>
      </c>
      <c r="N876" t="s">
        <v>29</v>
      </c>
      <c r="O876" t="s">
        <v>29</v>
      </c>
      <c r="P876">
        <v>2</v>
      </c>
      <c r="Q876">
        <v>4</v>
      </c>
      <c r="R876">
        <v>750</v>
      </c>
      <c r="S876" t="str">
        <f>IF(Table1[[#This Row],[Average_Cost_for_two]]&lt;500,"Low",IF(Table1[[#This Row],[Average_Cost_for_two]]&lt;=1500,"Medium","High"))</f>
        <v>Medium</v>
      </c>
      <c r="T876">
        <v>3</v>
      </c>
      <c r="U876">
        <v>2013</v>
      </c>
      <c r="V876">
        <v>4</v>
      </c>
      <c r="W876">
        <v>4</v>
      </c>
      <c r="X876">
        <f>IF(OR(Main!$U876=0,
       Main!$V876=0,
       Main!$W876=0),
   "",
   DATE(Main!$U876,
        Main!$V876,
        Main!$W876)
)</f>
        <v>41368</v>
      </c>
      <c r="Y876">
        <f>Table1[[#This Row],[Average_Cost_for_two]]*VLOOKUP(Table1[[#This Row],[Currency]],currency!$A$2:$B$10,2,FALSE)</f>
        <v>9</v>
      </c>
      <c r="Z876" t="str">
        <f>VLOOKUP(C876,country!A:B,2,FALSE)</f>
        <v>India</v>
      </c>
      <c r="AA876">
        <f t="shared" si="13"/>
        <v>2</v>
      </c>
    </row>
    <row r="877" spans="1:27" ht="15.75" customHeight="1" x14ac:dyDescent="0.25">
      <c r="A877">
        <v>17957917</v>
      </c>
      <c r="B877" t="s">
        <v>2312</v>
      </c>
      <c r="C877">
        <v>166</v>
      </c>
      <c r="D877" t="s">
        <v>2303</v>
      </c>
      <c r="E877" t="s">
        <v>2313</v>
      </c>
      <c r="F877" t="s">
        <v>2314</v>
      </c>
      <c r="G877" t="s">
        <v>2315</v>
      </c>
      <c r="H877">
        <v>51.512681999999998</v>
      </c>
      <c r="I877">
        <v>25.274457000000002</v>
      </c>
      <c r="J877" t="s">
        <v>2316</v>
      </c>
      <c r="K877" t="s">
        <v>2308</v>
      </c>
      <c r="L877" t="s">
        <v>29</v>
      </c>
      <c r="M877" t="s">
        <v>29</v>
      </c>
      <c r="N877" t="s">
        <v>29</v>
      </c>
      <c r="O877" t="s">
        <v>29</v>
      </c>
      <c r="P877">
        <v>4</v>
      </c>
      <c r="Q877">
        <v>180</v>
      </c>
      <c r="R877">
        <v>150</v>
      </c>
      <c r="S877" t="str">
        <f>IF(Table1[[#This Row],[Average_Cost_for_two]]&lt;500,"Low",IF(Table1[[#This Row],[Average_Cost_for_two]]&lt;=1500,"Medium","High"))</f>
        <v>Low</v>
      </c>
      <c r="T877">
        <v>4</v>
      </c>
      <c r="U877">
        <v>2013</v>
      </c>
      <c r="V877">
        <v>3</v>
      </c>
      <c r="W877">
        <v>17</v>
      </c>
      <c r="X877">
        <f>IF(OR(Main!$U877=0,
       Main!$V877=0,
       Main!$W877=0),
   "",
   DATE(Main!$U877,
        Main!$V877,
        Main!$W877)
)</f>
        <v>41350</v>
      </c>
      <c r="Y877">
        <f>Table1[[#This Row],[Average_Cost_for_two]]*VLOOKUP(Table1[[#This Row],[Currency]],currency!$A$2:$B$10,2,FALSE)</f>
        <v>40.5</v>
      </c>
      <c r="Z877" t="str">
        <f>VLOOKUP(C877,country!A:B,2,FALSE)</f>
        <v>Qatar</v>
      </c>
      <c r="AA877">
        <f t="shared" si="13"/>
        <v>1</v>
      </c>
    </row>
    <row r="878" spans="1:27" ht="15.75" customHeight="1" x14ac:dyDescent="0.25">
      <c r="A878">
        <v>18233599</v>
      </c>
      <c r="B878" t="s">
        <v>2317</v>
      </c>
      <c r="C878">
        <v>1</v>
      </c>
      <c r="D878" t="s">
        <v>23</v>
      </c>
      <c r="E878" t="s">
        <v>2318</v>
      </c>
      <c r="F878" t="s">
        <v>1743</v>
      </c>
      <c r="G878" t="s">
        <v>1742</v>
      </c>
      <c r="H878">
        <v>77.206334699999999</v>
      </c>
      <c r="I878">
        <v>28.533526899999998</v>
      </c>
      <c r="J878" t="s">
        <v>2319</v>
      </c>
      <c r="K878" t="s">
        <v>28</v>
      </c>
      <c r="L878" t="s">
        <v>36</v>
      </c>
      <c r="M878" t="s">
        <v>36</v>
      </c>
      <c r="N878" t="s">
        <v>29</v>
      </c>
      <c r="O878" t="s">
        <v>29</v>
      </c>
      <c r="P878">
        <v>2</v>
      </c>
      <c r="Q878">
        <v>155</v>
      </c>
      <c r="R878">
        <v>850</v>
      </c>
      <c r="S878" t="str">
        <f>IF(Table1[[#This Row],[Average_Cost_for_two]]&lt;500,"Low",IF(Table1[[#This Row],[Average_Cost_for_two]]&lt;=1500,"Medium","High"))</f>
        <v>Medium</v>
      </c>
      <c r="T878">
        <v>3.4</v>
      </c>
      <c r="U878">
        <v>2018</v>
      </c>
      <c r="V878">
        <v>4</v>
      </c>
      <c r="W878">
        <v>10</v>
      </c>
      <c r="X878">
        <f>IF(OR(Main!$U878=0,
       Main!$V878=0,
       Main!$W878=0),
   "",
   DATE(Main!$U878,
        Main!$V878,
        Main!$W878)
)</f>
        <v>43200</v>
      </c>
      <c r="Y878">
        <f>Table1[[#This Row],[Average_Cost_for_two]]*VLOOKUP(Table1[[#This Row],[Currency]],currency!$A$2:$B$10,2,FALSE)</f>
        <v>10.200000000000001</v>
      </c>
      <c r="Z878" t="str">
        <f>VLOOKUP(C878,country!A:B,2,FALSE)</f>
        <v>India</v>
      </c>
      <c r="AA878">
        <f t="shared" si="13"/>
        <v>2</v>
      </c>
    </row>
    <row r="879" spans="1:27" ht="15.75" customHeight="1" x14ac:dyDescent="0.25">
      <c r="A879">
        <v>313206</v>
      </c>
      <c r="B879" t="s">
        <v>1842</v>
      </c>
      <c r="C879">
        <v>1</v>
      </c>
      <c r="D879" t="s">
        <v>23</v>
      </c>
      <c r="E879" t="s">
        <v>2320</v>
      </c>
      <c r="F879" t="s">
        <v>1743</v>
      </c>
      <c r="G879" t="s">
        <v>1742</v>
      </c>
      <c r="H879">
        <v>77.214540900000003</v>
      </c>
      <c r="I879">
        <v>28.538490199999998</v>
      </c>
      <c r="J879" t="s">
        <v>731</v>
      </c>
      <c r="K879" t="s">
        <v>28</v>
      </c>
      <c r="L879" t="s">
        <v>36</v>
      </c>
      <c r="M879" t="s">
        <v>36</v>
      </c>
      <c r="N879" t="s">
        <v>29</v>
      </c>
      <c r="O879" t="s">
        <v>29</v>
      </c>
      <c r="P879">
        <v>2</v>
      </c>
      <c r="Q879">
        <v>153</v>
      </c>
      <c r="R879">
        <v>900</v>
      </c>
      <c r="S879" t="str">
        <f>IF(Table1[[#This Row],[Average_Cost_for_two]]&lt;500,"Low",IF(Table1[[#This Row],[Average_Cost_for_two]]&lt;=1500,"Medium","High"))</f>
        <v>Medium</v>
      </c>
      <c r="T879">
        <v>4</v>
      </c>
      <c r="U879">
        <v>2011</v>
      </c>
      <c r="V879">
        <v>4</v>
      </c>
      <c r="W879">
        <v>16</v>
      </c>
      <c r="X879">
        <f>IF(OR(Main!$U879=0,
       Main!$V879=0,
       Main!$W879=0),
   "",
   DATE(Main!$U879,
        Main!$V879,
        Main!$W879)
)</f>
        <v>40649</v>
      </c>
      <c r="Y879">
        <f>Table1[[#This Row],[Average_Cost_for_two]]*VLOOKUP(Table1[[#This Row],[Currency]],currency!$A$2:$B$10,2,FALSE)</f>
        <v>10.8</v>
      </c>
      <c r="Z879" t="str">
        <f>VLOOKUP(C879,country!A:B,2,FALSE)</f>
        <v>India</v>
      </c>
      <c r="AA879">
        <f t="shared" si="13"/>
        <v>2</v>
      </c>
    </row>
    <row r="880" spans="1:27" ht="15.75" customHeight="1" x14ac:dyDescent="0.25">
      <c r="A880">
        <v>6000409</v>
      </c>
      <c r="B880" t="s">
        <v>2321</v>
      </c>
      <c r="C880">
        <v>208</v>
      </c>
      <c r="D880" t="s">
        <v>2322</v>
      </c>
      <c r="E880" t="s">
        <v>2323</v>
      </c>
      <c r="F880" t="s">
        <v>2324</v>
      </c>
      <c r="G880" t="s">
        <v>2325</v>
      </c>
      <c r="H880">
        <v>32.865683330000003</v>
      </c>
      <c r="I880">
        <v>39.897872219999996</v>
      </c>
      <c r="J880" t="s">
        <v>2326</v>
      </c>
      <c r="K880" t="s">
        <v>2224</v>
      </c>
      <c r="L880" t="s">
        <v>29</v>
      </c>
      <c r="M880" t="s">
        <v>29</v>
      </c>
      <c r="N880" t="s">
        <v>29</v>
      </c>
      <c r="O880" t="s">
        <v>29</v>
      </c>
      <c r="P880">
        <v>4</v>
      </c>
      <c r="Q880">
        <v>115</v>
      </c>
      <c r="R880">
        <v>150</v>
      </c>
      <c r="S880" t="str">
        <f>IF(Table1[[#This Row],[Average_Cost_for_two]]&lt;500,"Low",IF(Table1[[#This Row],[Average_Cost_for_two]]&lt;=1500,"Medium","High"))</f>
        <v>Low</v>
      </c>
      <c r="T880">
        <v>4.4000000000000004</v>
      </c>
      <c r="U880">
        <v>2014</v>
      </c>
      <c r="V880">
        <v>11</v>
      </c>
      <c r="W880">
        <v>25</v>
      </c>
      <c r="X880">
        <f>IF(OR(Main!$U880=0,
       Main!$V880=0,
       Main!$W880=0),
   "",
   DATE(Main!$U880,
        Main!$V880,
        Main!$W880)
)</f>
        <v>41968</v>
      </c>
      <c r="Y880">
        <f>Table1[[#This Row],[Average_Cost_for_two]]*VLOOKUP(Table1[[#This Row],[Currency]],currency!$A$2:$B$10,2,FALSE)</f>
        <v>7.5</v>
      </c>
      <c r="Z880" t="str">
        <f>VLOOKUP(C880,country!A:B,2,FALSE)</f>
        <v>Turkey</v>
      </c>
      <c r="AA880">
        <f t="shared" si="13"/>
        <v>4</v>
      </c>
    </row>
    <row r="881" spans="1:27" ht="15.75" customHeight="1" x14ac:dyDescent="0.25">
      <c r="A881">
        <v>558</v>
      </c>
      <c r="B881" t="s">
        <v>2327</v>
      </c>
      <c r="C881">
        <v>1</v>
      </c>
      <c r="D881" t="s">
        <v>23</v>
      </c>
      <c r="E881" t="s">
        <v>2328</v>
      </c>
      <c r="F881" t="s">
        <v>98</v>
      </c>
      <c r="G881" t="s">
        <v>99</v>
      </c>
      <c r="H881">
        <v>77.1381832</v>
      </c>
      <c r="I881">
        <v>28.6327034</v>
      </c>
      <c r="J881" t="s">
        <v>559</v>
      </c>
      <c r="K881" t="s">
        <v>28</v>
      </c>
      <c r="L881" t="s">
        <v>29</v>
      </c>
      <c r="M881" t="s">
        <v>29</v>
      </c>
      <c r="N881" t="s">
        <v>29</v>
      </c>
      <c r="O881" t="s">
        <v>29</v>
      </c>
      <c r="P881">
        <v>2</v>
      </c>
      <c r="Q881">
        <v>12</v>
      </c>
      <c r="R881">
        <v>900</v>
      </c>
      <c r="S881" t="str">
        <f>IF(Table1[[#This Row],[Average_Cost_for_two]]&lt;500,"Low",IF(Table1[[#This Row],[Average_Cost_for_two]]&lt;=1500,"Medium","High"))</f>
        <v>Medium</v>
      </c>
      <c r="T881">
        <v>2.8</v>
      </c>
      <c r="U881">
        <v>2018</v>
      </c>
      <c r="V881">
        <v>4</v>
      </c>
      <c r="W881">
        <v>19</v>
      </c>
      <c r="X881">
        <f>IF(OR(Main!$U881=0,
       Main!$V881=0,
       Main!$W881=0),
   "",
   DATE(Main!$U881,
        Main!$V881,
        Main!$W881)
)</f>
        <v>43209</v>
      </c>
      <c r="Y881">
        <f>Table1[[#This Row],[Average_Cost_for_two]]*VLOOKUP(Table1[[#This Row],[Currency]],currency!$A$2:$B$10,2,FALSE)</f>
        <v>10.8</v>
      </c>
      <c r="Z881" t="str">
        <f>VLOOKUP(C881,country!A:B,2,FALSE)</f>
        <v>India</v>
      </c>
      <c r="AA881">
        <f t="shared" si="13"/>
        <v>2</v>
      </c>
    </row>
    <row r="882" spans="1:27" ht="15.75" customHeight="1" x14ac:dyDescent="0.25">
      <c r="A882">
        <v>6600083</v>
      </c>
      <c r="B882" t="s">
        <v>2329</v>
      </c>
      <c r="C882">
        <v>30</v>
      </c>
      <c r="D882" t="s">
        <v>2138</v>
      </c>
      <c r="E882" t="s">
        <v>2330</v>
      </c>
      <c r="F882" t="s">
        <v>2331</v>
      </c>
      <c r="G882" t="s">
        <v>2332</v>
      </c>
      <c r="H882">
        <v>-47.923666670000003</v>
      </c>
      <c r="I882">
        <v>-15.83133333</v>
      </c>
      <c r="J882" t="s">
        <v>591</v>
      </c>
      <c r="K882" t="s">
        <v>2108</v>
      </c>
      <c r="L882" t="s">
        <v>29</v>
      </c>
      <c r="M882" t="s">
        <v>29</v>
      </c>
      <c r="N882" t="s">
        <v>29</v>
      </c>
      <c r="O882" t="s">
        <v>29</v>
      </c>
      <c r="P882">
        <v>4</v>
      </c>
      <c r="Q882">
        <v>12</v>
      </c>
      <c r="R882">
        <v>150</v>
      </c>
      <c r="S882" t="str">
        <f>IF(Table1[[#This Row],[Average_Cost_for_two]]&lt;500,"Low",IF(Table1[[#This Row],[Average_Cost_for_two]]&lt;=1500,"Medium","High"))</f>
        <v>Low</v>
      </c>
      <c r="T882">
        <v>4.0999999999999996</v>
      </c>
      <c r="U882">
        <v>2016</v>
      </c>
      <c r="V882">
        <v>10</v>
      </c>
      <c r="W882">
        <v>6</v>
      </c>
      <c r="X882">
        <f>IF(OR(Main!$U882=0,
       Main!$V882=0,
       Main!$W882=0),
   "",
   DATE(Main!$U882,
        Main!$V882,
        Main!$W882)
)</f>
        <v>42649</v>
      </c>
      <c r="Y882">
        <f>Table1[[#This Row],[Average_Cost_for_two]]*VLOOKUP(Table1[[#This Row],[Currency]],currency!$A$2:$B$10,2,FALSE)</f>
        <v>30</v>
      </c>
      <c r="Z882" t="str">
        <f>VLOOKUP(C882,country!A:B,2,FALSE)</f>
        <v>Brazil</v>
      </c>
      <c r="AA882">
        <f t="shared" si="13"/>
        <v>4</v>
      </c>
    </row>
    <row r="883" spans="1:27" ht="15.75" customHeight="1" x14ac:dyDescent="0.25">
      <c r="A883">
        <v>18261165</v>
      </c>
      <c r="B883" t="s">
        <v>2333</v>
      </c>
      <c r="C883">
        <v>1</v>
      </c>
      <c r="D883" t="s">
        <v>23</v>
      </c>
      <c r="E883" t="s">
        <v>2334</v>
      </c>
      <c r="F883" t="s">
        <v>1897</v>
      </c>
      <c r="G883" t="s">
        <v>1898</v>
      </c>
      <c r="H883">
        <v>77.215582990000001</v>
      </c>
      <c r="I883">
        <v>28.641411659999999</v>
      </c>
      <c r="J883" t="s">
        <v>2335</v>
      </c>
      <c r="K883" t="s">
        <v>28</v>
      </c>
      <c r="L883" t="s">
        <v>36</v>
      </c>
      <c r="M883" t="s">
        <v>29</v>
      </c>
      <c r="N883" t="s">
        <v>29</v>
      </c>
      <c r="O883" t="s">
        <v>29</v>
      </c>
      <c r="P883">
        <v>2</v>
      </c>
      <c r="Q883">
        <v>8</v>
      </c>
      <c r="R883">
        <v>850</v>
      </c>
      <c r="S883" t="str">
        <f>IF(Table1[[#This Row],[Average_Cost_for_two]]&lt;500,"Low",IF(Table1[[#This Row],[Average_Cost_for_two]]&lt;=1500,"Medium","High"))</f>
        <v>Medium</v>
      </c>
      <c r="T883">
        <v>3</v>
      </c>
      <c r="U883">
        <v>2018</v>
      </c>
      <c r="V883">
        <v>4</v>
      </c>
      <c r="W883">
        <v>23</v>
      </c>
      <c r="X883">
        <f>IF(OR(Main!$U883=0,
       Main!$V883=0,
       Main!$W883=0),
   "",
   DATE(Main!$U883,
        Main!$V883,
        Main!$W883)
)</f>
        <v>43213</v>
      </c>
      <c r="Y883">
        <f>Table1[[#This Row],[Average_Cost_for_two]]*VLOOKUP(Table1[[#This Row],[Currency]],currency!$A$2:$B$10,2,FALSE)</f>
        <v>10.200000000000001</v>
      </c>
      <c r="Z883" t="str">
        <f>VLOOKUP(C883,country!A:B,2,FALSE)</f>
        <v>India</v>
      </c>
      <c r="AA883">
        <f t="shared" si="13"/>
        <v>2</v>
      </c>
    </row>
    <row r="884" spans="1:27" ht="15.75" customHeight="1" x14ac:dyDescent="0.25">
      <c r="A884">
        <v>18216942</v>
      </c>
      <c r="B884" t="s">
        <v>2336</v>
      </c>
      <c r="C884">
        <v>1</v>
      </c>
      <c r="D884" t="s">
        <v>23</v>
      </c>
      <c r="E884" t="s">
        <v>2337</v>
      </c>
      <c r="F884" t="s">
        <v>2338</v>
      </c>
      <c r="G884" t="s">
        <v>2339</v>
      </c>
      <c r="H884">
        <v>77.211242299999995</v>
      </c>
      <c r="I884">
        <v>28.548080599999999</v>
      </c>
      <c r="J884" t="s">
        <v>1804</v>
      </c>
      <c r="K884" t="s">
        <v>28</v>
      </c>
      <c r="L884" t="s">
        <v>29</v>
      </c>
      <c r="M884" t="s">
        <v>36</v>
      </c>
      <c r="N884" t="s">
        <v>29</v>
      </c>
      <c r="O884" t="s">
        <v>29</v>
      </c>
      <c r="P884">
        <v>2</v>
      </c>
      <c r="Q884">
        <v>108</v>
      </c>
      <c r="R884">
        <v>900</v>
      </c>
      <c r="S884" t="str">
        <f>IF(Table1[[#This Row],[Average_Cost_for_two]]&lt;500,"Low",IF(Table1[[#This Row],[Average_Cost_for_two]]&lt;=1500,"Medium","High"))</f>
        <v>Medium</v>
      </c>
      <c r="T884">
        <v>4.3</v>
      </c>
      <c r="U884">
        <v>2011</v>
      </c>
      <c r="V884">
        <v>4</v>
      </c>
      <c r="W884">
        <v>1</v>
      </c>
      <c r="X884">
        <f>IF(OR(Main!$U884=0,
       Main!$V884=0,
       Main!$W884=0),
   "",
   DATE(Main!$U884,
        Main!$V884,
        Main!$W884)
)</f>
        <v>40634</v>
      </c>
      <c r="Y884">
        <f>Table1[[#This Row],[Average_Cost_for_two]]*VLOOKUP(Table1[[#This Row],[Currency]],currency!$A$2:$B$10,2,FALSE)</f>
        <v>10.8</v>
      </c>
      <c r="Z884" t="str">
        <f>VLOOKUP(C884,country!A:B,2,FALSE)</f>
        <v>India</v>
      </c>
      <c r="AA884">
        <f t="shared" si="13"/>
        <v>2</v>
      </c>
    </row>
    <row r="885" spans="1:27" ht="15.75" customHeight="1" x14ac:dyDescent="0.25">
      <c r="A885">
        <v>18287382</v>
      </c>
      <c r="B885" t="s">
        <v>1980</v>
      </c>
      <c r="C885">
        <v>1</v>
      </c>
      <c r="D885" t="s">
        <v>23</v>
      </c>
      <c r="E885" t="s">
        <v>2340</v>
      </c>
      <c r="F885" t="s">
        <v>1745</v>
      </c>
      <c r="G885" t="s">
        <v>1746</v>
      </c>
      <c r="H885">
        <v>77.125594879999994</v>
      </c>
      <c r="I885">
        <v>28.66624642</v>
      </c>
      <c r="J885" t="s">
        <v>1984</v>
      </c>
      <c r="K885" t="s">
        <v>28</v>
      </c>
      <c r="L885" t="s">
        <v>36</v>
      </c>
      <c r="M885" t="s">
        <v>36</v>
      </c>
      <c r="N885" t="s">
        <v>29</v>
      </c>
      <c r="O885" t="s">
        <v>29</v>
      </c>
      <c r="P885">
        <v>2</v>
      </c>
      <c r="Q885">
        <v>64</v>
      </c>
      <c r="R885">
        <v>900</v>
      </c>
      <c r="S885" t="str">
        <f>IF(Table1[[#This Row],[Average_Cost_for_two]]&lt;500,"Low",IF(Table1[[#This Row],[Average_Cost_for_two]]&lt;=1500,"Medium","High"))</f>
        <v>Medium</v>
      </c>
      <c r="T885">
        <v>3.6</v>
      </c>
      <c r="U885">
        <v>2013</v>
      </c>
      <c r="V885">
        <v>4</v>
      </c>
      <c r="W885">
        <v>5</v>
      </c>
      <c r="X885">
        <f>IF(OR(Main!$U885=0,
       Main!$V885=0,
       Main!$W885=0),
   "",
   DATE(Main!$U885,
        Main!$V885,
        Main!$W885)
)</f>
        <v>41369</v>
      </c>
      <c r="Y885">
        <f>Table1[[#This Row],[Average_Cost_for_two]]*VLOOKUP(Table1[[#This Row],[Currency]],currency!$A$2:$B$10,2,FALSE)</f>
        <v>10.8</v>
      </c>
      <c r="Z885" t="str">
        <f>VLOOKUP(C885,country!A:B,2,FALSE)</f>
        <v>India</v>
      </c>
      <c r="AA885">
        <f t="shared" si="13"/>
        <v>2</v>
      </c>
    </row>
    <row r="886" spans="1:27" ht="15.75" customHeight="1" x14ac:dyDescent="0.25">
      <c r="A886">
        <v>5600701</v>
      </c>
      <c r="B886" t="s">
        <v>2341</v>
      </c>
      <c r="C886">
        <v>214</v>
      </c>
      <c r="D886" t="s">
        <v>2083</v>
      </c>
      <c r="E886" t="s">
        <v>2342</v>
      </c>
      <c r="F886" t="s">
        <v>2343</v>
      </c>
      <c r="G886" t="s">
        <v>2344</v>
      </c>
      <c r="H886">
        <v>55.376027000000001</v>
      </c>
      <c r="I886">
        <v>25.321889939999998</v>
      </c>
      <c r="J886" t="s">
        <v>2345</v>
      </c>
      <c r="K886" t="s">
        <v>2088</v>
      </c>
      <c r="L886" t="s">
        <v>29</v>
      </c>
      <c r="M886" t="s">
        <v>36</v>
      </c>
      <c r="N886" t="s">
        <v>29</v>
      </c>
      <c r="O886" t="s">
        <v>29</v>
      </c>
      <c r="P886">
        <v>4</v>
      </c>
      <c r="Q886">
        <v>265</v>
      </c>
      <c r="R886">
        <v>160</v>
      </c>
      <c r="S886" t="str">
        <f>IF(Table1[[#This Row],[Average_Cost_for_two]]&lt;500,"Low",IF(Table1[[#This Row],[Average_Cost_for_two]]&lt;=1500,"Medium","High"))</f>
        <v>Low</v>
      </c>
      <c r="T886">
        <v>4.2</v>
      </c>
      <c r="U886">
        <v>2012</v>
      </c>
      <c r="V886">
        <v>4</v>
      </c>
      <c r="W886">
        <v>11</v>
      </c>
      <c r="X886">
        <f>IF(OR(Main!$U886=0,
       Main!$V886=0,
       Main!$W886=0),
   "",
   DATE(Main!$U886,
        Main!$V886,
        Main!$W886)
)</f>
        <v>41010</v>
      </c>
      <c r="Y886">
        <f>Table1[[#This Row],[Average_Cost_for_two]]*VLOOKUP(Table1[[#This Row],[Currency]],currency!$A$2:$B$10,2,FALSE)</f>
        <v>43.2</v>
      </c>
      <c r="Z886" t="str">
        <f>VLOOKUP(C886,country!A:B,2,FALSE)</f>
        <v>United Arab Emirates</v>
      </c>
      <c r="AA886">
        <f t="shared" si="13"/>
        <v>2</v>
      </c>
    </row>
    <row r="887" spans="1:27" ht="15.75" customHeight="1" x14ac:dyDescent="0.25">
      <c r="A887">
        <v>6800782</v>
      </c>
      <c r="B887" t="s">
        <v>2346</v>
      </c>
      <c r="C887">
        <v>215</v>
      </c>
      <c r="D887" t="s">
        <v>1933</v>
      </c>
      <c r="E887" t="s">
        <v>2347</v>
      </c>
      <c r="F887" t="s">
        <v>2348</v>
      </c>
      <c r="G887" t="s">
        <v>2349</v>
      </c>
      <c r="H887">
        <v>-2.2450770000000002</v>
      </c>
      <c r="I887">
        <v>53.477153999999999</v>
      </c>
      <c r="J887" t="s">
        <v>2350</v>
      </c>
      <c r="K887" t="s">
        <v>1767</v>
      </c>
      <c r="L887" t="s">
        <v>29</v>
      </c>
      <c r="M887" t="s">
        <v>29</v>
      </c>
      <c r="N887" t="s">
        <v>29</v>
      </c>
      <c r="O887" t="s">
        <v>29</v>
      </c>
      <c r="P887">
        <v>4</v>
      </c>
      <c r="Q887">
        <v>114</v>
      </c>
      <c r="R887">
        <v>160</v>
      </c>
      <c r="S887" t="str">
        <f>IF(Table1[[#This Row],[Average_Cost_for_two]]&lt;500,"Low",IF(Table1[[#This Row],[Average_Cost_for_two]]&lt;=1500,"Medium","High"))</f>
        <v>Low</v>
      </c>
      <c r="T887">
        <v>4.3</v>
      </c>
      <c r="U887">
        <v>2012</v>
      </c>
      <c r="V887">
        <v>5</v>
      </c>
      <c r="W887">
        <v>26</v>
      </c>
      <c r="X887">
        <f>IF(OR(Main!$U887=0,
       Main!$V887=0,
       Main!$W887=0),
   "",
   DATE(Main!$U887,
        Main!$V887,
        Main!$W887)
)</f>
        <v>41055</v>
      </c>
      <c r="Y887">
        <f>Table1[[#This Row],[Average_Cost_for_two]]*VLOOKUP(Table1[[#This Row],[Currency]],currency!$A$2:$B$10,2,FALSE)</f>
        <v>198.4</v>
      </c>
      <c r="Z887" t="str">
        <f>VLOOKUP(C887,country!A:B,2,FALSE)</f>
        <v>United Kingdom</v>
      </c>
      <c r="AA887">
        <f t="shared" si="13"/>
        <v>2</v>
      </c>
    </row>
    <row r="888" spans="1:27" ht="15.75" customHeight="1" x14ac:dyDescent="0.25">
      <c r="A888">
        <v>313269</v>
      </c>
      <c r="B888" t="s">
        <v>2351</v>
      </c>
      <c r="C888">
        <v>1</v>
      </c>
      <c r="D888" t="s">
        <v>23</v>
      </c>
      <c r="E888" t="s">
        <v>2352</v>
      </c>
      <c r="F888" t="s">
        <v>1917</v>
      </c>
      <c r="G888" t="s">
        <v>1918</v>
      </c>
      <c r="H888">
        <v>77.195728270000004</v>
      </c>
      <c r="I888">
        <v>28.55933546</v>
      </c>
      <c r="J888" t="s">
        <v>2353</v>
      </c>
      <c r="K888" t="s">
        <v>28</v>
      </c>
      <c r="L888" t="s">
        <v>36</v>
      </c>
      <c r="M888" t="s">
        <v>36</v>
      </c>
      <c r="N888" t="s">
        <v>29</v>
      </c>
      <c r="O888" t="s">
        <v>29</v>
      </c>
      <c r="P888">
        <v>2</v>
      </c>
      <c r="Q888">
        <v>647</v>
      </c>
      <c r="R888">
        <v>900</v>
      </c>
      <c r="S888" t="str">
        <f>IF(Table1[[#This Row],[Average_Cost_for_two]]&lt;500,"Low",IF(Table1[[#This Row],[Average_Cost_for_two]]&lt;=1500,"Medium","High"))</f>
        <v>Medium</v>
      </c>
      <c r="T888">
        <v>4.0999999999999996</v>
      </c>
      <c r="U888">
        <v>2013</v>
      </c>
      <c r="V888">
        <v>4</v>
      </c>
      <c r="W888">
        <v>16</v>
      </c>
      <c r="X888">
        <f>IF(OR(Main!$U888=0,
       Main!$V888=0,
       Main!$W888=0),
   "",
   DATE(Main!$U888,
        Main!$V888,
        Main!$W888)
)</f>
        <v>41380</v>
      </c>
      <c r="Y888">
        <f>Table1[[#This Row],[Average_Cost_for_two]]*VLOOKUP(Table1[[#This Row],[Currency]],currency!$A$2:$B$10,2,FALSE)</f>
        <v>10.8</v>
      </c>
      <c r="Z888" t="str">
        <f>VLOOKUP(C888,country!A:B,2,FALSE)</f>
        <v>India</v>
      </c>
      <c r="AA888">
        <f t="shared" si="13"/>
        <v>2</v>
      </c>
    </row>
    <row r="889" spans="1:27" ht="15.75" customHeight="1" x14ac:dyDescent="0.25">
      <c r="A889">
        <v>18336481</v>
      </c>
      <c r="B889" t="s">
        <v>2354</v>
      </c>
      <c r="C889">
        <v>1</v>
      </c>
      <c r="D889" t="s">
        <v>23</v>
      </c>
      <c r="E889" t="s">
        <v>2355</v>
      </c>
      <c r="F889" t="s">
        <v>2356</v>
      </c>
      <c r="G889" t="s">
        <v>2357</v>
      </c>
      <c r="H889">
        <v>77.196995400000006</v>
      </c>
      <c r="I889">
        <v>28.546723</v>
      </c>
      <c r="J889" t="s">
        <v>2358</v>
      </c>
      <c r="K889" t="s">
        <v>28</v>
      </c>
      <c r="L889" t="s">
        <v>29</v>
      </c>
      <c r="M889" t="s">
        <v>36</v>
      </c>
      <c r="N889" t="s">
        <v>29</v>
      </c>
      <c r="O889" t="s">
        <v>29</v>
      </c>
      <c r="P889">
        <v>2</v>
      </c>
      <c r="Q889">
        <v>69</v>
      </c>
      <c r="R889">
        <v>850</v>
      </c>
      <c r="S889" t="str">
        <f>IF(Table1[[#This Row],[Average_Cost_for_two]]&lt;500,"Low",IF(Table1[[#This Row],[Average_Cost_for_two]]&lt;=1500,"Medium","High"))</f>
        <v>Medium</v>
      </c>
      <c r="T889">
        <v>3.4</v>
      </c>
      <c r="U889">
        <v>2010</v>
      </c>
      <c r="V889">
        <v>4</v>
      </c>
      <c r="W889">
        <v>4</v>
      </c>
      <c r="X889">
        <f>IF(OR(Main!$U889=0,
       Main!$V889=0,
       Main!$W889=0),
   "",
   DATE(Main!$U889,
        Main!$V889,
        Main!$W889)
)</f>
        <v>40272</v>
      </c>
      <c r="Y889">
        <f>Table1[[#This Row],[Average_Cost_for_two]]*VLOOKUP(Table1[[#This Row],[Currency]],currency!$A$2:$B$10,2,FALSE)</f>
        <v>10.200000000000001</v>
      </c>
      <c r="Z889" t="str">
        <f>VLOOKUP(C889,country!A:B,2,FALSE)</f>
        <v>India</v>
      </c>
      <c r="AA889">
        <f t="shared" si="13"/>
        <v>2</v>
      </c>
    </row>
    <row r="890" spans="1:27" ht="15.75" customHeight="1" x14ac:dyDescent="0.25">
      <c r="A890">
        <v>18318801</v>
      </c>
      <c r="B890" t="s">
        <v>2359</v>
      </c>
      <c r="C890">
        <v>166</v>
      </c>
      <c r="D890" t="s">
        <v>2303</v>
      </c>
      <c r="E890" t="s">
        <v>2360</v>
      </c>
      <c r="F890" t="s">
        <v>2361</v>
      </c>
      <c r="G890" t="s">
        <v>2362</v>
      </c>
      <c r="H890">
        <v>51.546714000000001</v>
      </c>
      <c r="I890">
        <v>25.283010900000001</v>
      </c>
      <c r="J890" t="s">
        <v>2010</v>
      </c>
      <c r="K890" t="s">
        <v>2308</v>
      </c>
      <c r="L890" t="s">
        <v>29</v>
      </c>
      <c r="M890" t="s">
        <v>29</v>
      </c>
      <c r="N890" t="s">
        <v>29</v>
      </c>
      <c r="O890" t="s">
        <v>29</v>
      </c>
      <c r="P890">
        <v>4</v>
      </c>
      <c r="Q890">
        <v>109</v>
      </c>
      <c r="R890">
        <v>160</v>
      </c>
      <c r="S890" t="str">
        <f>IF(Table1[[#This Row],[Average_Cost_for_two]]&lt;500,"Low",IF(Table1[[#This Row],[Average_Cost_for_two]]&lt;=1500,"Medium","High"))</f>
        <v>Low</v>
      </c>
      <c r="T890">
        <v>3.9</v>
      </c>
      <c r="U890">
        <v>2010</v>
      </c>
      <c r="V890">
        <v>3</v>
      </c>
      <c r="W890">
        <v>6</v>
      </c>
      <c r="X890">
        <f>IF(OR(Main!$U890=0,
       Main!$V890=0,
       Main!$W890=0),
   "",
   DATE(Main!$U890,
        Main!$V890,
        Main!$W890)
)</f>
        <v>40243</v>
      </c>
      <c r="Y890">
        <f>Table1[[#This Row],[Average_Cost_for_two]]*VLOOKUP(Table1[[#This Row],[Currency]],currency!$A$2:$B$10,2,FALSE)</f>
        <v>43.2</v>
      </c>
      <c r="Z890" t="str">
        <f>VLOOKUP(C890,country!A:B,2,FALSE)</f>
        <v>Qatar</v>
      </c>
      <c r="AA890">
        <f t="shared" si="13"/>
        <v>1</v>
      </c>
    </row>
    <row r="891" spans="1:27" ht="15.75" customHeight="1" x14ac:dyDescent="0.25">
      <c r="A891">
        <v>6201312</v>
      </c>
      <c r="B891" t="s">
        <v>2363</v>
      </c>
      <c r="C891">
        <v>166</v>
      </c>
      <c r="D891" t="s">
        <v>2303</v>
      </c>
      <c r="E891" t="s">
        <v>2364</v>
      </c>
      <c r="F891" t="s">
        <v>2365</v>
      </c>
      <c r="G891" t="s">
        <v>2366</v>
      </c>
      <c r="H891">
        <v>51.498153000000002</v>
      </c>
      <c r="I891">
        <v>25.264116099999999</v>
      </c>
      <c r="J891" t="s">
        <v>2367</v>
      </c>
      <c r="K891" t="s">
        <v>2308</v>
      </c>
      <c r="L891" t="s">
        <v>29</v>
      </c>
      <c r="M891" t="s">
        <v>29</v>
      </c>
      <c r="N891" t="s">
        <v>29</v>
      </c>
      <c r="O891" t="s">
        <v>29</v>
      </c>
      <c r="P891">
        <v>4</v>
      </c>
      <c r="Q891">
        <v>189</v>
      </c>
      <c r="R891">
        <v>170</v>
      </c>
      <c r="S891" t="str">
        <f>IF(Table1[[#This Row],[Average_Cost_for_two]]&lt;500,"Low",IF(Table1[[#This Row],[Average_Cost_for_two]]&lt;=1500,"Medium","High"))</f>
        <v>Low</v>
      </c>
      <c r="T891">
        <v>4.2</v>
      </c>
      <c r="U891">
        <v>2016</v>
      </c>
      <c r="V891">
        <v>6</v>
      </c>
      <c r="W891">
        <v>27</v>
      </c>
      <c r="X891">
        <f>IF(OR(Main!$U891=0,
       Main!$V891=0,
       Main!$W891=0),
   "",
   DATE(Main!$U891,
        Main!$V891,
        Main!$W891)
)</f>
        <v>42548</v>
      </c>
      <c r="Y891">
        <f>Table1[[#This Row],[Average_Cost_for_two]]*VLOOKUP(Table1[[#This Row],[Currency]],currency!$A$2:$B$10,2,FALSE)</f>
        <v>45.900000000000006</v>
      </c>
      <c r="Z891" t="str">
        <f>VLOOKUP(C891,country!A:B,2,FALSE)</f>
        <v>Qatar</v>
      </c>
      <c r="AA891">
        <f t="shared" si="13"/>
        <v>2</v>
      </c>
    </row>
    <row r="892" spans="1:27" ht="15.75" customHeight="1" x14ac:dyDescent="0.25">
      <c r="A892">
        <v>7300483</v>
      </c>
      <c r="B892" t="s">
        <v>2368</v>
      </c>
      <c r="C892">
        <v>30</v>
      </c>
      <c r="D892" t="s">
        <v>2115</v>
      </c>
      <c r="E892" t="s">
        <v>2369</v>
      </c>
      <c r="F892" t="s">
        <v>2246</v>
      </c>
      <c r="G892" t="s">
        <v>2247</v>
      </c>
      <c r="H892">
        <v>-43.205208329999998</v>
      </c>
      <c r="I892">
        <v>-22.985319440000001</v>
      </c>
      <c r="J892" t="s">
        <v>2107</v>
      </c>
      <c r="K892" t="s">
        <v>2108</v>
      </c>
      <c r="L892" t="s">
        <v>29</v>
      </c>
      <c r="M892" t="s">
        <v>29</v>
      </c>
      <c r="N892" t="s">
        <v>29</v>
      </c>
      <c r="O892" t="s">
        <v>29</v>
      </c>
      <c r="P892">
        <v>4</v>
      </c>
      <c r="Q892">
        <v>21</v>
      </c>
      <c r="R892">
        <v>170</v>
      </c>
      <c r="S892" t="str">
        <f>IF(Table1[[#This Row],[Average_Cost_for_two]]&lt;500,"Low",IF(Table1[[#This Row],[Average_Cost_for_two]]&lt;=1500,"Medium","High"))</f>
        <v>Low</v>
      </c>
      <c r="T892">
        <v>4.5999999999999996</v>
      </c>
      <c r="U892">
        <v>2010</v>
      </c>
      <c r="V892">
        <v>5</v>
      </c>
      <c r="W892">
        <v>9</v>
      </c>
      <c r="X892">
        <f>IF(OR(Main!$U892=0,
       Main!$V892=0,
       Main!$W892=0),
   "",
   DATE(Main!$U892,
        Main!$V892,
        Main!$W892)
)</f>
        <v>40307</v>
      </c>
      <c r="Y892">
        <f>Table1[[#This Row],[Average_Cost_for_two]]*VLOOKUP(Table1[[#This Row],[Currency]],currency!$A$2:$B$10,2,FALSE)</f>
        <v>34</v>
      </c>
      <c r="Z892" t="str">
        <f>VLOOKUP(C892,country!A:B,2,FALSE)</f>
        <v>Brazil</v>
      </c>
      <c r="AA892">
        <f t="shared" si="13"/>
        <v>2</v>
      </c>
    </row>
    <row r="893" spans="1:27" ht="15.75" customHeight="1" x14ac:dyDescent="0.25">
      <c r="A893">
        <v>18322518</v>
      </c>
      <c r="B893" t="s">
        <v>2370</v>
      </c>
      <c r="C893">
        <v>1</v>
      </c>
      <c r="D893" t="s">
        <v>23</v>
      </c>
      <c r="E893" t="s">
        <v>2371</v>
      </c>
      <c r="F893" t="s">
        <v>2372</v>
      </c>
      <c r="G893" t="s">
        <v>2373</v>
      </c>
      <c r="H893">
        <v>77.268944529999999</v>
      </c>
      <c r="I893">
        <v>28.561611469999999</v>
      </c>
      <c r="J893" t="s">
        <v>477</v>
      </c>
      <c r="K893" t="s">
        <v>28</v>
      </c>
      <c r="L893" t="s">
        <v>36</v>
      </c>
      <c r="M893" t="s">
        <v>29</v>
      </c>
      <c r="N893" t="s">
        <v>29</v>
      </c>
      <c r="O893" t="s">
        <v>29</v>
      </c>
      <c r="P893">
        <v>2</v>
      </c>
      <c r="Q893">
        <v>21</v>
      </c>
      <c r="R893">
        <v>900</v>
      </c>
      <c r="S893" t="str">
        <f>IF(Table1[[#This Row],[Average_Cost_for_two]]&lt;500,"Low",IF(Table1[[#This Row],[Average_Cost_for_two]]&lt;=1500,"Medium","High"))</f>
        <v>Medium</v>
      </c>
      <c r="T893">
        <v>3.3</v>
      </c>
      <c r="U893">
        <v>2013</v>
      </c>
      <c r="V893">
        <v>4</v>
      </c>
      <c r="W893">
        <v>22</v>
      </c>
      <c r="X893">
        <f>IF(OR(Main!$U893=0,
       Main!$V893=0,
       Main!$W893=0),
   "",
   DATE(Main!$U893,
        Main!$V893,
        Main!$W893)
)</f>
        <v>41386</v>
      </c>
      <c r="Y893">
        <f>Table1[[#This Row],[Average_Cost_for_two]]*VLOOKUP(Table1[[#This Row],[Currency]],currency!$A$2:$B$10,2,FALSE)</f>
        <v>10.8</v>
      </c>
      <c r="Z893" t="str">
        <f>VLOOKUP(C893,country!A:B,2,FALSE)</f>
        <v>India</v>
      </c>
      <c r="AA893">
        <f t="shared" si="13"/>
        <v>2</v>
      </c>
    </row>
    <row r="894" spans="1:27" ht="15.75" customHeight="1" x14ac:dyDescent="0.25">
      <c r="A894">
        <v>7300612</v>
      </c>
      <c r="B894" t="s">
        <v>2374</v>
      </c>
      <c r="C894">
        <v>30</v>
      </c>
      <c r="D894" t="s">
        <v>2115</v>
      </c>
      <c r="E894" t="s">
        <v>2375</v>
      </c>
      <c r="F894" t="s">
        <v>2376</v>
      </c>
      <c r="G894" t="s">
        <v>2377</v>
      </c>
      <c r="H894">
        <v>-43.176000000000002</v>
      </c>
      <c r="I894">
        <v>-22.965166669999999</v>
      </c>
      <c r="J894" t="s">
        <v>2165</v>
      </c>
      <c r="K894" t="s">
        <v>2108</v>
      </c>
      <c r="L894" t="s">
        <v>29</v>
      </c>
      <c r="M894" t="s">
        <v>29</v>
      </c>
      <c r="N894" t="s">
        <v>29</v>
      </c>
      <c r="O894" t="s">
        <v>29</v>
      </c>
      <c r="P894">
        <v>4</v>
      </c>
      <c r="Q894">
        <v>11</v>
      </c>
      <c r="R894">
        <v>170</v>
      </c>
      <c r="S894" t="str">
        <f>IF(Table1[[#This Row],[Average_Cost_for_two]]&lt;500,"Low",IF(Table1[[#This Row],[Average_Cost_for_two]]&lt;=1500,"Medium","High"))</f>
        <v>Low</v>
      </c>
      <c r="T894">
        <v>4.2</v>
      </c>
      <c r="U894">
        <v>2015</v>
      </c>
      <c r="V894">
        <v>4</v>
      </c>
      <c r="W894">
        <v>2</v>
      </c>
      <c r="X894">
        <f>IF(OR(Main!$U894=0,
       Main!$V894=0,
       Main!$W894=0),
   "",
   DATE(Main!$U894,
        Main!$V894,
        Main!$W894)
)</f>
        <v>42096</v>
      </c>
      <c r="Y894">
        <f>Table1[[#This Row],[Average_Cost_for_two]]*VLOOKUP(Table1[[#This Row],[Currency]],currency!$A$2:$B$10,2,FALSE)</f>
        <v>34</v>
      </c>
      <c r="Z894" t="str">
        <f>VLOOKUP(C894,country!A:B,2,FALSE)</f>
        <v>Brazil</v>
      </c>
      <c r="AA894">
        <f t="shared" si="13"/>
        <v>2</v>
      </c>
    </row>
    <row r="895" spans="1:27" ht="15.75" customHeight="1" x14ac:dyDescent="0.25">
      <c r="A895">
        <v>5915807</v>
      </c>
      <c r="B895" t="s">
        <v>2378</v>
      </c>
      <c r="C895">
        <v>208</v>
      </c>
      <c r="D895" t="s">
        <v>2219</v>
      </c>
      <c r="E895" t="s">
        <v>2379</v>
      </c>
      <c r="F895" t="s">
        <v>2221</v>
      </c>
      <c r="G895" t="s">
        <v>2222</v>
      </c>
      <c r="H895">
        <v>29.03464001</v>
      </c>
      <c r="I895">
        <v>41.055817150000003</v>
      </c>
      <c r="J895" t="s">
        <v>2380</v>
      </c>
      <c r="K895" t="s">
        <v>2224</v>
      </c>
      <c r="L895" t="s">
        <v>29</v>
      </c>
      <c r="M895" t="s">
        <v>29</v>
      </c>
      <c r="N895" t="s">
        <v>29</v>
      </c>
      <c r="O895" t="s">
        <v>29</v>
      </c>
      <c r="P895">
        <v>4</v>
      </c>
      <c r="Q895">
        <v>661</v>
      </c>
      <c r="R895">
        <v>170</v>
      </c>
      <c r="S895" t="str">
        <f>IF(Table1[[#This Row],[Average_Cost_for_two]]&lt;500,"Low",IF(Table1[[#This Row],[Average_Cost_for_two]]&lt;=1500,"Medium","High"))</f>
        <v>Low</v>
      </c>
      <c r="T895">
        <v>3.7</v>
      </c>
      <c r="U895">
        <v>2014</v>
      </c>
      <c r="V895">
        <v>11</v>
      </c>
      <c r="W895">
        <v>26</v>
      </c>
      <c r="X895">
        <f>IF(OR(Main!$U895=0,
       Main!$V895=0,
       Main!$W895=0),
   "",
   DATE(Main!$U895,
        Main!$V895,
        Main!$W895)
)</f>
        <v>41969</v>
      </c>
      <c r="Y895">
        <f>Table1[[#This Row],[Average_Cost_for_two]]*VLOOKUP(Table1[[#This Row],[Currency]],currency!$A$2:$B$10,2,FALSE)</f>
        <v>8.5</v>
      </c>
      <c r="Z895" t="str">
        <f>VLOOKUP(C895,country!A:B,2,FALSE)</f>
        <v>Turkey</v>
      </c>
      <c r="AA895">
        <f t="shared" si="13"/>
        <v>4</v>
      </c>
    </row>
    <row r="896" spans="1:27" ht="15.75" customHeight="1" x14ac:dyDescent="0.25">
      <c r="A896">
        <v>18277098</v>
      </c>
      <c r="B896" t="s">
        <v>2381</v>
      </c>
      <c r="C896">
        <v>214</v>
      </c>
      <c r="D896" t="s">
        <v>2382</v>
      </c>
      <c r="E896" t="s">
        <v>2383</v>
      </c>
      <c r="F896" t="s">
        <v>2384</v>
      </c>
      <c r="G896" t="s">
        <v>2385</v>
      </c>
      <c r="H896">
        <v>54.37500816</v>
      </c>
      <c r="I896">
        <v>24.470835820000001</v>
      </c>
      <c r="J896" t="s">
        <v>2126</v>
      </c>
      <c r="K896" t="s">
        <v>2088</v>
      </c>
      <c r="L896" t="s">
        <v>29</v>
      </c>
      <c r="M896" t="s">
        <v>29</v>
      </c>
      <c r="N896" t="s">
        <v>29</v>
      </c>
      <c r="O896" t="s">
        <v>29</v>
      </c>
      <c r="P896">
        <v>4</v>
      </c>
      <c r="Q896">
        <v>81</v>
      </c>
      <c r="R896">
        <v>180</v>
      </c>
      <c r="S896" t="str">
        <f>IF(Table1[[#This Row],[Average_Cost_for_two]]&lt;500,"Low",IF(Table1[[#This Row],[Average_Cost_for_two]]&lt;=1500,"Medium","High"))</f>
        <v>Low</v>
      </c>
      <c r="T896">
        <v>4.5999999999999996</v>
      </c>
      <c r="U896">
        <v>2012</v>
      </c>
      <c r="V896">
        <v>9</v>
      </c>
      <c r="W896">
        <v>15</v>
      </c>
      <c r="X896">
        <f>IF(OR(Main!$U896=0,
       Main!$V896=0,
       Main!$W896=0),
   "",
   DATE(Main!$U896,
        Main!$V896,
        Main!$W896)
)</f>
        <v>41167</v>
      </c>
      <c r="Y896">
        <f>Table1[[#This Row],[Average_Cost_for_two]]*VLOOKUP(Table1[[#This Row],[Currency]],currency!$A$2:$B$10,2,FALSE)</f>
        <v>48.6</v>
      </c>
      <c r="Z896" t="str">
        <f>VLOOKUP(C896,country!A:B,2,FALSE)</f>
        <v>United Arab Emirates</v>
      </c>
      <c r="AA896">
        <f t="shared" si="13"/>
        <v>3</v>
      </c>
    </row>
    <row r="897" spans="1:27" ht="15.75" customHeight="1" x14ac:dyDescent="0.25">
      <c r="A897">
        <v>18241524</v>
      </c>
      <c r="B897" t="s">
        <v>2386</v>
      </c>
      <c r="C897">
        <v>1</v>
      </c>
      <c r="D897" t="s">
        <v>23</v>
      </c>
      <c r="E897" t="s">
        <v>2387</v>
      </c>
      <c r="F897" t="s">
        <v>2070</v>
      </c>
      <c r="G897" t="s">
        <v>2071</v>
      </c>
      <c r="H897">
        <v>77.203995500000005</v>
      </c>
      <c r="I897">
        <v>28.694717499999999</v>
      </c>
      <c r="J897" t="s">
        <v>2388</v>
      </c>
      <c r="K897" t="s">
        <v>28</v>
      </c>
      <c r="L897" t="s">
        <v>29</v>
      </c>
      <c r="M897" t="s">
        <v>29</v>
      </c>
      <c r="N897" t="s">
        <v>29</v>
      </c>
      <c r="O897" t="s">
        <v>29</v>
      </c>
      <c r="P897">
        <v>2</v>
      </c>
      <c r="Q897">
        <v>506</v>
      </c>
      <c r="R897">
        <v>900</v>
      </c>
      <c r="S897" t="str">
        <f>IF(Table1[[#This Row],[Average_Cost_for_two]]&lt;500,"Low",IF(Table1[[#This Row],[Average_Cost_for_two]]&lt;=1500,"Medium","High"))</f>
        <v>Medium</v>
      </c>
      <c r="T897">
        <v>4.0999999999999996</v>
      </c>
      <c r="U897">
        <v>2011</v>
      </c>
      <c r="V897">
        <v>4</v>
      </c>
      <c r="W897">
        <v>24</v>
      </c>
      <c r="X897">
        <f>IF(OR(Main!$U897=0,
       Main!$V897=0,
       Main!$W897=0),
   "",
   DATE(Main!$U897,
        Main!$V897,
        Main!$W897)
)</f>
        <v>40657</v>
      </c>
      <c r="Y897">
        <f>Table1[[#This Row],[Average_Cost_for_two]]*VLOOKUP(Table1[[#This Row],[Currency]],currency!$A$2:$B$10,2,FALSE)</f>
        <v>10.8</v>
      </c>
      <c r="Z897" t="str">
        <f>VLOOKUP(C897,country!A:B,2,FALSE)</f>
        <v>India</v>
      </c>
      <c r="AA897">
        <f t="shared" si="13"/>
        <v>2</v>
      </c>
    </row>
    <row r="898" spans="1:27" ht="15.75" customHeight="1" x14ac:dyDescent="0.25">
      <c r="A898">
        <v>18249122</v>
      </c>
      <c r="B898" t="s">
        <v>551</v>
      </c>
      <c r="C898">
        <v>1</v>
      </c>
      <c r="D898" t="s">
        <v>23</v>
      </c>
      <c r="E898" t="s">
        <v>2389</v>
      </c>
      <c r="F898" t="s">
        <v>974</v>
      </c>
      <c r="G898" t="s">
        <v>975</v>
      </c>
      <c r="H898">
        <v>77.232181999999995</v>
      </c>
      <c r="I898">
        <v>28.629199199999999</v>
      </c>
      <c r="J898" t="s">
        <v>553</v>
      </c>
      <c r="K898" t="s">
        <v>28</v>
      </c>
      <c r="L898" t="s">
        <v>29</v>
      </c>
      <c r="M898" t="s">
        <v>36</v>
      </c>
      <c r="N898" t="s">
        <v>29</v>
      </c>
      <c r="O898" t="s">
        <v>29</v>
      </c>
      <c r="P898">
        <v>2</v>
      </c>
      <c r="Q898">
        <v>55</v>
      </c>
      <c r="R898">
        <v>750</v>
      </c>
      <c r="S898" t="str">
        <f>IF(Table1[[#This Row],[Average_Cost_for_two]]&lt;500,"Low",IF(Table1[[#This Row],[Average_Cost_for_two]]&lt;=1500,"Medium","High"))</f>
        <v>Medium</v>
      </c>
      <c r="T898">
        <v>2.2999999999999998</v>
      </c>
      <c r="U898">
        <v>2018</v>
      </c>
      <c r="V898">
        <v>3</v>
      </c>
      <c r="W898">
        <v>6</v>
      </c>
      <c r="X898">
        <f>IF(OR(Main!$U898=0,
       Main!$V898=0,
       Main!$W898=0),
   "",
   DATE(Main!$U898,
        Main!$V898,
        Main!$W898)
)</f>
        <v>43165</v>
      </c>
      <c r="Y898">
        <f>Table1[[#This Row],[Average_Cost_for_two]]*VLOOKUP(Table1[[#This Row],[Currency]],currency!$A$2:$B$10,2,FALSE)</f>
        <v>9</v>
      </c>
      <c r="Z898" t="str">
        <f>VLOOKUP(C898,country!A:B,2,FALSE)</f>
        <v>India</v>
      </c>
      <c r="AA898">
        <f t="shared" ref="AA898:AA961" si="14">ROUNDUP(V898/3,0)</f>
        <v>1</v>
      </c>
    </row>
    <row r="899" spans="1:27" ht="15.75" customHeight="1" x14ac:dyDescent="0.25">
      <c r="A899">
        <v>60</v>
      </c>
      <c r="B899" t="s">
        <v>1812</v>
      </c>
      <c r="C899">
        <v>1</v>
      </c>
      <c r="D899" t="s">
        <v>23</v>
      </c>
      <c r="E899" t="s">
        <v>2390</v>
      </c>
      <c r="F899" t="s">
        <v>71</v>
      </c>
      <c r="G899" t="s">
        <v>72</v>
      </c>
      <c r="H899">
        <v>77.230591099999998</v>
      </c>
      <c r="I899">
        <v>28.574036199999998</v>
      </c>
      <c r="J899" t="s">
        <v>477</v>
      </c>
      <c r="K899" t="s">
        <v>28</v>
      </c>
      <c r="L899" t="s">
        <v>36</v>
      </c>
      <c r="M899" t="s">
        <v>29</v>
      </c>
      <c r="N899" t="s">
        <v>29</v>
      </c>
      <c r="O899" t="s">
        <v>29</v>
      </c>
      <c r="P899">
        <v>2</v>
      </c>
      <c r="Q899">
        <v>600</v>
      </c>
      <c r="R899">
        <v>900</v>
      </c>
      <c r="S899" t="str">
        <f>IF(Table1[[#This Row],[Average_Cost_for_two]]&lt;500,"Low",IF(Table1[[#This Row],[Average_Cost_for_two]]&lt;=1500,"Medium","High"))</f>
        <v>Medium</v>
      </c>
      <c r="T899">
        <v>3.2</v>
      </c>
      <c r="U899">
        <v>2012</v>
      </c>
      <c r="V899">
        <v>3</v>
      </c>
      <c r="W899">
        <v>11</v>
      </c>
      <c r="X899">
        <f>IF(OR(Main!$U899=0,
       Main!$V899=0,
       Main!$W899=0),
   "",
   DATE(Main!$U899,
        Main!$V899,
        Main!$W899)
)</f>
        <v>40979</v>
      </c>
      <c r="Y899">
        <f>Table1[[#This Row],[Average_Cost_for_two]]*VLOOKUP(Table1[[#This Row],[Currency]],currency!$A$2:$B$10,2,FALSE)</f>
        <v>10.8</v>
      </c>
      <c r="Z899" t="str">
        <f>VLOOKUP(C899,country!A:B,2,FALSE)</f>
        <v>India</v>
      </c>
      <c r="AA899">
        <f t="shared" si="14"/>
        <v>1</v>
      </c>
    </row>
    <row r="900" spans="1:27" ht="15.75" customHeight="1" x14ac:dyDescent="0.25">
      <c r="A900">
        <v>7001670</v>
      </c>
      <c r="B900" t="s">
        <v>2391</v>
      </c>
      <c r="C900">
        <v>148</v>
      </c>
      <c r="D900" t="s">
        <v>1938</v>
      </c>
      <c r="E900" t="s">
        <v>2392</v>
      </c>
      <c r="F900" t="s">
        <v>2393</v>
      </c>
      <c r="G900" t="s">
        <v>2394</v>
      </c>
      <c r="H900">
        <v>174.76407800000001</v>
      </c>
      <c r="I900">
        <v>-36.857474000000003</v>
      </c>
      <c r="J900" t="s">
        <v>2136</v>
      </c>
      <c r="K900" t="s">
        <v>1943</v>
      </c>
      <c r="L900" t="s">
        <v>29</v>
      </c>
      <c r="M900" t="s">
        <v>29</v>
      </c>
      <c r="N900" t="s">
        <v>29</v>
      </c>
      <c r="O900" t="s">
        <v>29</v>
      </c>
      <c r="P900">
        <v>4</v>
      </c>
      <c r="Q900">
        <v>412</v>
      </c>
      <c r="R900">
        <v>190</v>
      </c>
      <c r="S900" t="str">
        <f>IF(Table1[[#This Row],[Average_Cost_for_two]]&lt;500,"Low",IF(Table1[[#This Row],[Average_Cost_for_two]]&lt;=1500,"Medium","High"))</f>
        <v>Low</v>
      </c>
      <c r="T900">
        <v>4.7</v>
      </c>
      <c r="U900">
        <v>2015</v>
      </c>
      <c r="V900">
        <v>9</v>
      </c>
      <c r="W900">
        <v>9</v>
      </c>
      <c r="X900">
        <f>IF(OR(Main!$U900=0,
       Main!$V900=0,
       Main!$W900=0),
   "",
   DATE(Main!$U900,
        Main!$V900,
        Main!$W900)
)</f>
        <v>42256</v>
      </c>
      <c r="Y900">
        <f>Table1[[#This Row],[Average_Cost_for_two]]*VLOOKUP(Table1[[#This Row],[Currency]],currency!$A$2:$B$10,2,FALSE)</f>
        <v>114</v>
      </c>
      <c r="Z900" t="str">
        <f>VLOOKUP(C900,country!A:B,2,FALSE)</f>
        <v>New Zealand</v>
      </c>
      <c r="AA900">
        <f t="shared" si="14"/>
        <v>3</v>
      </c>
    </row>
    <row r="901" spans="1:27" ht="15.75" customHeight="1" x14ac:dyDescent="0.25">
      <c r="A901">
        <v>18212135</v>
      </c>
      <c r="B901" t="s">
        <v>2395</v>
      </c>
      <c r="C901">
        <v>214</v>
      </c>
      <c r="D901" t="s">
        <v>2382</v>
      </c>
      <c r="E901" t="s">
        <v>2396</v>
      </c>
      <c r="F901" t="s">
        <v>2397</v>
      </c>
      <c r="G901" t="s">
        <v>2398</v>
      </c>
      <c r="H901">
        <v>54.382797289999999</v>
      </c>
      <c r="I901">
        <v>24.495503070000002</v>
      </c>
      <c r="J901" t="s">
        <v>1104</v>
      </c>
      <c r="K901" t="s">
        <v>2088</v>
      </c>
      <c r="L901" t="s">
        <v>29</v>
      </c>
      <c r="M901" t="s">
        <v>29</v>
      </c>
      <c r="N901" t="s">
        <v>29</v>
      </c>
      <c r="O901" t="s">
        <v>29</v>
      </c>
      <c r="P901">
        <v>4</v>
      </c>
      <c r="Q901">
        <v>207</v>
      </c>
      <c r="R901">
        <v>190</v>
      </c>
      <c r="S901" t="str">
        <f>IF(Table1[[#This Row],[Average_Cost_for_two]]&lt;500,"Low",IF(Table1[[#This Row],[Average_Cost_for_two]]&lt;=1500,"Medium","High"))</f>
        <v>Low</v>
      </c>
      <c r="T901">
        <v>4.5999999999999996</v>
      </c>
      <c r="U901">
        <v>2017</v>
      </c>
      <c r="V901">
        <v>10</v>
      </c>
      <c r="W901">
        <v>15</v>
      </c>
      <c r="X901">
        <f>IF(OR(Main!$U901=0,
       Main!$V901=0,
       Main!$W901=0),
   "",
   DATE(Main!$U901,
        Main!$V901,
        Main!$W901)
)</f>
        <v>43023</v>
      </c>
      <c r="Y901">
        <f>Table1[[#This Row],[Average_Cost_for_two]]*VLOOKUP(Table1[[#This Row],[Currency]],currency!$A$2:$B$10,2,FALSE)</f>
        <v>51.300000000000004</v>
      </c>
      <c r="Z901" t="str">
        <f>VLOOKUP(C901,country!A:B,2,FALSE)</f>
        <v>United Arab Emirates</v>
      </c>
      <c r="AA901">
        <f t="shared" si="14"/>
        <v>4</v>
      </c>
    </row>
    <row r="902" spans="1:27" ht="15.75" customHeight="1" x14ac:dyDescent="0.25">
      <c r="A902">
        <v>5702574</v>
      </c>
      <c r="B902" t="s">
        <v>2399</v>
      </c>
      <c r="C902">
        <v>214</v>
      </c>
      <c r="D902" t="s">
        <v>2382</v>
      </c>
      <c r="E902" t="s">
        <v>2400</v>
      </c>
      <c r="F902" t="s">
        <v>2401</v>
      </c>
      <c r="G902" t="s">
        <v>2402</v>
      </c>
      <c r="H902">
        <v>54.606853610000002</v>
      </c>
      <c r="I902">
        <v>24.49053138</v>
      </c>
      <c r="J902" t="s">
        <v>2403</v>
      </c>
      <c r="K902" t="s">
        <v>2088</v>
      </c>
      <c r="L902" t="s">
        <v>29</v>
      </c>
      <c r="M902" t="s">
        <v>29</v>
      </c>
      <c r="N902" t="s">
        <v>29</v>
      </c>
      <c r="O902" t="s">
        <v>29</v>
      </c>
      <c r="P902">
        <v>4</v>
      </c>
      <c r="Q902">
        <v>586</v>
      </c>
      <c r="R902">
        <v>200</v>
      </c>
      <c r="S902" t="str">
        <f>IF(Table1[[#This Row],[Average_Cost_for_two]]&lt;500,"Low",IF(Table1[[#This Row],[Average_Cost_for_two]]&lt;=1500,"Medium","High"))</f>
        <v>Low</v>
      </c>
      <c r="T902">
        <v>4.5999999999999996</v>
      </c>
      <c r="U902">
        <v>2012</v>
      </c>
      <c r="V902">
        <v>7</v>
      </c>
      <c r="W902">
        <v>1</v>
      </c>
      <c r="X902">
        <f>IF(OR(Main!$U902=0,
       Main!$V902=0,
       Main!$W902=0),
   "",
   DATE(Main!$U902,
        Main!$V902,
        Main!$W902)
)</f>
        <v>41091</v>
      </c>
      <c r="Y902">
        <f>Table1[[#This Row],[Average_Cost_for_two]]*VLOOKUP(Table1[[#This Row],[Currency]],currency!$A$2:$B$10,2,FALSE)</f>
        <v>54</v>
      </c>
      <c r="Z902" t="str">
        <f>VLOOKUP(C902,country!A:B,2,FALSE)</f>
        <v>United Arab Emirates</v>
      </c>
      <c r="AA902">
        <f t="shared" si="14"/>
        <v>3</v>
      </c>
    </row>
    <row r="903" spans="1:27" ht="15.75" customHeight="1" x14ac:dyDescent="0.25">
      <c r="A903">
        <v>6201972</v>
      </c>
      <c r="B903" t="s">
        <v>2404</v>
      </c>
      <c r="C903">
        <v>166</v>
      </c>
      <c r="D903" t="s">
        <v>2303</v>
      </c>
      <c r="E903" t="s">
        <v>2405</v>
      </c>
      <c r="F903" t="s">
        <v>2406</v>
      </c>
      <c r="G903" t="s">
        <v>2407</v>
      </c>
      <c r="H903">
        <v>51.526653000000003</v>
      </c>
      <c r="I903">
        <v>25.323260600000001</v>
      </c>
      <c r="J903" t="s">
        <v>2408</v>
      </c>
      <c r="K903" t="s">
        <v>2308</v>
      </c>
      <c r="L903" t="s">
        <v>29</v>
      </c>
      <c r="M903" t="s">
        <v>29</v>
      </c>
      <c r="N903" t="s">
        <v>29</v>
      </c>
      <c r="O903" t="s">
        <v>29</v>
      </c>
      <c r="P903">
        <v>4</v>
      </c>
      <c r="Q903">
        <v>197</v>
      </c>
      <c r="R903">
        <v>200</v>
      </c>
      <c r="S903" t="str">
        <f>IF(Table1[[#This Row],[Average_Cost_for_two]]&lt;500,"Low",IF(Table1[[#This Row],[Average_Cost_for_two]]&lt;=1500,"Medium","High"))</f>
        <v>Low</v>
      </c>
      <c r="T903">
        <v>3.9</v>
      </c>
      <c r="U903">
        <v>2013</v>
      </c>
      <c r="V903">
        <v>7</v>
      </c>
      <c r="W903">
        <v>24</v>
      </c>
      <c r="X903">
        <f>IF(OR(Main!$U903=0,
       Main!$V903=0,
       Main!$W903=0),
   "",
   DATE(Main!$U903,
        Main!$V903,
        Main!$W903)
)</f>
        <v>41479</v>
      </c>
      <c r="Y903">
        <f>Table1[[#This Row],[Average_Cost_for_two]]*VLOOKUP(Table1[[#This Row],[Currency]],currency!$A$2:$B$10,2,FALSE)</f>
        <v>54</v>
      </c>
      <c r="Z903" t="str">
        <f>VLOOKUP(C903,country!A:B,2,FALSE)</f>
        <v>Qatar</v>
      </c>
      <c r="AA903">
        <f t="shared" si="14"/>
        <v>3</v>
      </c>
    </row>
    <row r="904" spans="1:27" ht="15.75" customHeight="1" x14ac:dyDescent="0.25">
      <c r="A904">
        <v>309820</v>
      </c>
      <c r="B904" t="s">
        <v>2073</v>
      </c>
      <c r="C904">
        <v>1</v>
      </c>
      <c r="D904" t="s">
        <v>23</v>
      </c>
      <c r="E904" t="s">
        <v>2409</v>
      </c>
      <c r="F904" t="s">
        <v>1973</v>
      </c>
      <c r="G904" t="s">
        <v>1972</v>
      </c>
      <c r="H904">
        <v>77.233465199999998</v>
      </c>
      <c r="I904">
        <v>28.549928099999999</v>
      </c>
      <c r="J904" t="s">
        <v>2075</v>
      </c>
      <c r="K904" t="s">
        <v>28</v>
      </c>
      <c r="L904" t="s">
        <v>29</v>
      </c>
      <c r="M904" t="s">
        <v>36</v>
      </c>
      <c r="N904" t="s">
        <v>29</v>
      </c>
      <c r="O904" t="s">
        <v>29</v>
      </c>
      <c r="P904">
        <v>2</v>
      </c>
      <c r="Q904">
        <v>323</v>
      </c>
      <c r="R904">
        <v>900</v>
      </c>
      <c r="S904" t="str">
        <f>IF(Table1[[#This Row],[Average_Cost_for_two]]&lt;500,"Low",IF(Table1[[#This Row],[Average_Cost_for_two]]&lt;=1500,"Medium","High"))</f>
        <v>Medium</v>
      </c>
      <c r="T904">
        <v>3.7</v>
      </c>
      <c r="U904">
        <v>2017</v>
      </c>
      <c r="V904">
        <v>3</v>
      </c>
      <c r="W904">
        <v>26</v>
      </c>
      <c r="X904">
        <f>IF(OR(Main!$U904=0,
       Main!$V904=0,
       Main!$W904=0),
   "",
   DATE(Main!$U904,
        Main!$V904,
        Main!$W904)
)</f>
        <v>42820</v>
      </c>
      <c r="Y904">
        <f>Table1[[#This Row],[Average_Cost_for_two]]*VLOOKUP(Table1[[#This Row],[Currency]],currency!$A$2:$B$10,2,FALSE)</f>
        <v>10.8</v>
      </c>
      <c r="Z904" t="str">
        <f>VLOOKUP(C904,country!A:B,2,FALSE)</f>
        <v>India</v>
      </c>
      <c r="AA904">
        <f t="shared" si="14"/>
        <v>1</v>
      </c>
    </row>
    <row r="905" spans="1:27" ht="15.75" customHeight="1" x14ac:dyDescent="0.25">
      <c r="A905">
        <v>6601218</v>
      </c>
      <c r="B905" t="s">
        <v>2410</v>
      </c>
      <c r="C905">
        <v>30</v>
      </c>
      <c r="D905" t="s">
        <v>2138</v>
      </c>
      <c r="E905" t="s">
        <v>2411</v>
      </c>
      <c r="F905" t="s">
        <v>2331</v>
      </c>
      <c r="G905" t="s">
        <v>2332</v>
      </c>
      <c r="H905">
        <v>-47.910166670000002</v>
      </c>
      <c r="I905">
        <v>-15.82733333</v>
      </c>
      <c r="J905" t="s">
        <v>511</v>
      </c>
      <c r="K905" t="s">
        <v>2108</v>
      </c>
      <c r="L905" t="s">
        <v>29</v>
      </c>
      <c r="M905" t="s">
        <v>29</v>
      </c>
      <c r="N905" t="s">
        <v>29</v>
      </c>
      <c r="O905" t="s">
        <v>29</v>
      </c>
      <c r="P905">
        <v>4</v>
      </c>
      <c r="Q905">
        <v>5</v>
      </c>
      <c r="R905">
        <v>200</v>
      </c>
      <c r="S905" t="str">
        <f>IF(Table1[[#This Row],[Average_Cost_for_two]]&lt;500,"Low",IF(Table1[[#This Row],[Average_Cost_for_two]]&lt;=1500,"Medium","High"))</f>
        <v>Low</v>
      </c>
      <c r="T905">
        <v>3.7</v>
      </c>
      <c r="U905">
        <v>2014</v>
      </c>
      <c r="V905">
        <v>2</v>
      </c>
      <c r="W905">
        <v>28</v>
      </c>
      <c r="X905">
        <f>IF(OR(Main!$U905=0,
       Main!$V905=0,
       Main!$W905=0),
   "",
   DATE(Main!$U905,
        Main!$V905,
        Main!$W905)
)</f>
        <v>41698</v>
      </c>
      <c r="Y905">
        <f>Table1[[#This Row],[Average_Cost_for_two]]*VLOOKUP(Table1[[#This Row],[Currency]],currency!$A$2:$B$10,2,FALSE)</f>
        <v>40</v>
      </c>
      <c r="Z905" t="str">
        <f>VLOOKUP(C905,country!A:B,2,FALSE)</f>
        <v>Brazil</v>
      </c>
      <c r="AA905">
        <f t="shared" si="14"/>
        <v>1</v>
      </c>
    </row>
    <row r="906" spans="1:27" ht="15.75" customHeight="1" x14ac:dyDescent="0.25">
      <c r="A906">
        <v>6700402</v>
      </c>
      <c r="B906" t="s">
        <v>2412</v>
      </c>
      <c r="C906">
        <v>30</v>
      </c>
      <c r="D906" t="s">
        <v>2103</v>
      </c>
      <c r="E906" t="s">
        <v>2413</v>
      </c>
      <c r="F906" t="s">
        <v>2227</v>
      </c>
      <c r="G906" t="s">
        <v>2228</v>
      </c>
      <c r="H906">
        <v>-46.666041</v>
      </c>
      <c r="I906">
        <v>-23.561568000000001</v>
      </c>
      <c r="J906" t="s">
        <v>2350</v>
      </c>
      <c r="K906" t="s">
        <v>2108</v>
      </c>
      <c r="L906" t="s">
        <v>29</v>
      </c>
      <c r="M906" t="s">
        <v>29</v>
      </c>
      <c r="N906" t="s">
        <v>29</v>
      </c>
      <c r="O906" t="s">
        <v>29</v>
      </c>
      <c r="P906">
        <v>4</v>
      </c>
      <c r="Q906">
        <v>73</v>
      </c>
      <c r="R906">
        <v>200</v>
      </c>
      <c r="S906" t="str">
        <f>IF(Table1[[#This Row],[Average_Cost_for_two]]&lt;500,"Low",IF(Table1[[#This Row],[Average_Cost_for_two]]&lt;=1500,"Medium","High"))</f>
        <v>Low</v>
      </c>
      <c r="T906">
        <v>3.4</v>
      </c>
      <c r="U906">
        <v>2011</v>
      </c>
      <c r="V906">
        <v>11</v>
      </c>
      <c r="W906">
        <v>23</v>
      </c>
      <c r="X906">
        <f>IF(OR(Main!$U906=0,
       Main!$V906=0,
       Main!$W906=0),
   "",
   DATE(Main!$U906,
        Main!$V906,
        Main!$W906)
)</f>
        <v>40870</v>
      </c>
      <c r="Y906">
        <f>Table1[[#This Row],[Average_Cost_for_two]]*VLOOKUP(Table1[[#This Row],[Currency]],currency!$A$2:$B$10,2,FALSE)</f>
        <v>40</v>
      </c>
      <c r="Z906" t="str">
        <f>VLOOKUP(C906,country!A:B,2,FALSE)</f>
        <v>Brazil</v>
      </c>
      <c r="AA906">
        <f t="shared" si="14"/>
        <v>4</v>
      </c>
    </row>
    <row r="907" spans="1:27" ht="15.75" customHeight="1" x14ac:dyDescent="0.25">
      <c r="A907">
        <v>7100119</v>
      </c>
      <c r="B907" t="s">
        <v>2414</v>
      </c>
      <c r="C907">
        <v>148</v>
      </c>
      <c r="D907" t="s">
        <v>1945</v>
      </c>
      <c r="E907" t="s">
        <v>2415</v>
      </c>
      <c r="F907" t="s">
        <v>1947</v>
      </c>
      <c r="G907" t="s">
        <v>1948</v>
      </c>
      <c r="H907">
        <v>174.78242700000001</v>
      </c>
      <c r="I907">
        <v>-41.291773999999997</v>
      </c>
      <c r="J907" t="s">
        <v>2416</v>
      </c>
      <c r="K907" t="s">
        <v>1943</v>
      </c>
      <c r="L907" t="s">
        <v>29</v>
      </c>
      <c r="M907" t="s">
        <v>29</v>
      </c>
      <c r="N907" t="s">
        <v>29</v>
      </c>
      <c r="O907" t="s">
        <v>29</v>
      </c>
      <c r="P907">
        <v>4</v>
      </c>
      <c r="Q907">
        <v>125</v>
      </c>
      <c r="R907">
        <v>200</v>
      </c>
      <c r="S907" t="str">
        <f>IF(Table1[[#This Row],[Average_Cost_for_two]]&lt;500,"Low",IF(Table1[[#This Row],[Average_Cost_for_two]]&lt;=1500,"Medium","High"))</f>
        <v>Low</v>
      </c>
      <c r="T907">
        <v>4.4000000000000004</v>
      </c>
      <c r="U907">
        <v>2016</v>
      </c>
      <c r="V907">
        <v>10</v>
      </c>
      <c r="W907">
        <v>22</v>
      </c>
      <c r="X907">
        <f>IF(OR(Main!$U907=0,
       Main!$V907=0,
       Main!$W907=0),
   "",
   DATE(Main!$U907,
        Main!$V907,
        Main!$W907)
)</f>
        <v>42665</v>
      </c>
      <c r="Y907">
        <f>Table1[[#This Row],[Average_Cost_for_two]]*VLOOKUP(Table1[[#This Row],[Currency]],currency!$A$2:$B$10,2,FALSE)</f>
        <v>120</v>
      </c>
      <c r="Z907" t="str">
        <f>VLOOKUP(C907,country!A:B,2,FALSE)</f>
        <v>New Zealand</v>
      </c>
      <c r="AA907">
        <f t="shared" si="14"/>
        <v>4</v>
      </c>
    </row>
    <row r="908" spans="1:27" ht="15.75" customHeight="1" x14ac:dyDescent="0.25">
      <c r="A908">
        <v>18484464</v>
      </c>
      <c r="B908" t="s">
        <v>2417</v>
      </c>
      <c r="C908">
        <v>184</v>
      </c>
      <c r="D908" t="s">
        <v>1778</v>
      </c>
      <c r="E908" t="s">
        <v>2418</v>
      </c>
      <c r="F908" t="s">
        <v>2419</v>
      </c>
      <c r="G908" t="s">
        <v>2420</v>
      </c>
      <c r="H908">
        <v>103.859955</v>
      </c>
      <c r="I908">
        <v>1.2905804999999999</v>
      </c>
      <c r="J908" t="s">
        <v>2421</v>
      </c>
      <c r="K908" t="s">
        <v>518</v>
      </c>
      <c r="L908" t="s">
        <v>29</v>
      </c>
      <c r="M908" t="s">
        <v>29</v>
      </c>
      <c r="N908" t="s">
        <v>29</v>
      </c>
      <c r="O908" t="s">
        <v>29</v>
      </c>
      <c r="P908">
        <v>4</v>
      </c>
      <c r="Q908">
        <v>30</v>
      </c>
      <c r="R908">
        <v>220</v>
      </c>
      <c r="S908" t="str">
        <f>IF(Table1[[#This Row],[Average_Cost_for_two]]&lt;500,"Low",IF(Table1[[#This Row],[Average_Cost_for_two]]&lt;=1500,"Medium","High"))</f>
        <v>Low</v>
      </c>
      <c r="T908">
        <v>3.8</v>
      </c>
      <c r="U908">
        <v>2016</v>
      </c>
      <c r="V908">
        <v>1</v>
      </c>
      <c r="W908">
        <v>27</v>
      </c>
      <c r="X908">
        <f>IF(OR(Main!$U908=0,
       Main!$V908=0,
       Main!$W908=0),
   "",
   DATE(Main!$U908,
        Main!$V908,
        Main!$W908)
)</f>
        <v>42396</v>
      </c>
      <c r="Y908">
        <f>Table1[[#This Row],[Average_Cost_for_two]]*VLOOKUP(Table1[[#This Row],[Currency]],currency!$A$2:$B$10,2,FALSE)</f>
        <v>220</v>
      </c>
      <c r="Z908" t="str">
        <f>VLOOKUP(C908,country!A:B,2,FALSE)</f>
        <v>Singapore</v>
      </c>
      <c r="AA908">
        <f t="shared" si="14"/>
        <v>1</v>
      </c>
    </row>
    <row r="909" spans="1:27" ht="15.75" customHeight="1" x14ac:dyDescent="0.25">
      <c r="A909">
        <v>18369763</v>
      </c>
      <c r="B909" t="s">
        <v>2094</v>
      </c>
      <c r="C909">
        <v>1</v>
      </c>
      <c r="D909" t="s">
        <v>23</v>
      </c>
      <c r="E909" t="s">
        <v>2422</v>
      </c>
      <c r="F909" t="s">
        <v>79</v>
      </c>
      <c r="G909" t="s">
        <v>80</v>
      </c>
      <c r="H909">
        <v>77.248822200000006</v>
      </c>
      <c r="I909">
        <v>28.5853611</v>
      </c>
      <c r="J909" t="s">
        <v>611</v>
      </c>
      <c r="K909" t="s">
        <v>28</v>
      </c>
      <c r="L909" t="s">
        <v>29</v>
      </c>
      <c r="M909" t="s">
        <v>36</v>
      </c>
      <c r="N909" t="s">
        <v>29</v>
      </c>
      <c r="O909" t="s">
        <v>29</v>
      </c>
      <c r="P909">
        <v>2</v>
      </c>
      <c r="Q909">
        <v>55</v>
      </c>
      <c r="R909">
        <v>900</v>
      </c>
      <c r="S909" t="str">
        <f>IF(Table1[[#This Row],[Average_Cost_for_two]]&lt;500,"Low",IF(Table1[[#This Row],[Average_Cost_for_two]]&lt;=1500,"Medium","High"))</f>
        <v>Medium</v>
      </c>
      <c r="T909">
        <v>3.9</v>
      </c>
      <c r="U909">
        <v>2014</v>
      </c>
      <c r="V909">
        <v>3</v>
      </c>
      <c r="W909">
        <v>13</v>
      </c>
      <c r="X909">
        <f>IF(OR(Main!$U909=0,
       Main!$V909=0,
       Main!$W909=0),
   "",
   DATE(Main!$U909,
        Main!$V909,
        Main!$W909)
)</f>
        <v>41711</v>
      </c>
      <c r="Y909">
        <f>Table1[[#This Row],[Average_Cost_for_two]]*VLOOKUP(Table1[[#This Row],[Currency]],currency!$A$2:$B$10,2,FALSE)</f>
        <v>10.8</v>
      </c>
      <c r="Z909" t="str">
        <f>VLOOKUP(C909,country!A:B,2,FALSE)</f>
        <v>India</v>
      </c>
      <c r="AA909">
        <f t="shared" si="14"/>
        <v>1</v>
      </c>
    </row>
    <row r="910" spans="1:27" ht="15.75" customHeight="1" x14ac:dyDescent="0.25">
      <c r="A910">
        <v>6200383</v>
      </c>
      <c r="B910" t="s">
        <v>2423</v>
      </c>
      <c r="C910">
        <v>166</v>
      </c>
      <c r="D910" t="s">
        <v>2303</v>
      </c>
      <c r="E910" t="s">
        <v>2424</v>
      </c>
      <c r="F910" t="s">
        <v>2425</v>
      </c>
      <c r="G910" t="s">
        <v>2426</v>
      </c>
      <c r="H910">
        <v>51.507617799999998</v>
      </c>
      <c r="I910">
        <v>25.277422399999999</v>
      </c>
      <c r="J910" t="s">
        <v>2427</v>
      </c>
      <c r="K910" t="s">
        <v>2308</v>
      </c>
      <c r="L910" t="s">
        <v>29</v>
      </c>
      <c r="M910" t="s">
        <v>29</v>
      </c>
      <c r="N910" t="s">
        <v>29</v>
      </c>
      <c r="O910" t="s">
        <v>29</v>
      </c>
      <c r="P910">
        <v>4</v>
      </c>
      <c r="Q910">
        <v>155</v>
      </c>
      <c r="R910">
        <v>220</v>
      </c>
      <c r="S910" t="str">
        <f>IF(Table1[[#This Row],[Average_Cost_for_two]]&lt;500,"Low",IF(Table1[[#This Row],[Average_Cost_for_two]]&lt;=1500,"Medium","High"))</f>
        <v>Low</v>
      </c>
      <c r="T910">
        <v>3.8</v>
      </c>
      <c r="U910">
        <v>2015</v>
      </c>
      <c r="V910">
        <v>3</v>
      </c>
      <c r="W910">
        <v>8</v>
      </c>
      <c r="X910">
        <f>IF(OR(Main!$U910=0,
       Main!$V910=0,
       Main!$W910=0),
   "",
   DATE(Main!$U910,
        Main!$V910,
        Main!$W910)
)</f>
        <v>42071</v>
      </c>
      <c r="Y910">
        <f>Table1[[#This Row],[Average_Cost_for_two]]*VLOOKUP(Table1[[#This Row],[Currency]],currency!$A$2:$B$10,2,FALSE)</f>
        <v>59.400000000000006</v>
      </c>
      <c r="Z910" t="str">
        <f>VLOOKUP(C910,country!A:B,2,FALSE)</f>
        <v>Qatar</v>
      </c>
      <c r="AA910">
        <f t="shared" si="14"/>
        <v>1</v>
      </c>
    </row>
    <row r="911" spans="1:27" ht="15.75" customHeight="1" x14ac:dyDescent="0.25">
      <c r="A911">
        <v>6600427</v>
      </c>
      <c r="B911" t="s">
        <v>2428</v>
      </c>
      <c r="C911">
        <v>30</v>
      </c>
      <c r="D911" t="s">
        <v>2138</v>
      </c>
      <c r="E911" t="s">
        <v>2429</v>
      </c>
      <c r="F911" t="s">
        <v>2430</v>
      </c>
      <c r="G911" t="s">
        <v>2431</v>
      </c>
      <c r="H911">
        <v>-47.868499999999997</v>
      </c>
      <c r="I911">
        <v>-15.819000000000001</v>
      </c>
      <c r="J911" t="s">
        <v>1871</v>
      </c>
      <c r="K911" t="s">
        <v>2108</v>
      </c>
      <c r="L911" t="s">
        <v>29</v>
      </c>
      <c r="M911" t="s">
        <v>29</v>
      </c>
      <c r="N911" t="s">
        <v>29</v>
      </c>
      <c r="O911" t="s">
        <v>29</v>
      </c>
      <c r="P911">
        <v>4</v>
      </c>
      <c r="Q911">
        <v>30</v>
      </c>
      <c r="R911">
        <v>230</v>
      </c>
      <c r="S911" t="str">
        <f>IF(Table1[[#This Row],[Average_Cost_for_two]]&lt;500,"Low",IF(Table1[[#This Row],[Average_Cost_for_two]]&lt;=1500,"Medium","High"))</f>
        <v>Low</v>
      </c>
      <c r="T911">
        <v>4.9000000000000004</v>
      </c>
      <c r="U911">
        <v>2017</v>
      </c>
      <c r="V911">
        <v>5</v>
      </c>
      <c r="W911">
        <v>7</v>
      </c>
      <c r="X911">
        <f>IF(OR(Main!$U911=0,
       Main!$V911=0,
       Main!$W911=0),
   "",
   DATE(Main!$U911,
        Main!$V911,
        Main!$W911)
)</f>
        <v>42862</v>
      </c>
      <c r="Y911">
        <f>Table1[[#This Row],[Average_Cost_for_two]]*VLOOKUP(Table1[[#This Row],[Currency]],currency!$A$2:$B$10,2,FALSE)</f>
        <v>46</v>
      </c>
      <c r="Z911" t="str">
        <f>VLOOKUP(C911,country!A:B,2,FALSE)</f>
        <v>Brazil</v>
      </c>
      <c r="AA911">
        <f t="shared" si="14"/>
        <v>2</v>
      </c>
    </row>
    <row r="912" spans="1:27" ht="15.75" customHeight="1" x14ac:dyDescent="0.25">
      <c r="A912">
        <v>5701446</v>
      </c>
      <c r="B912" t="s">
        <v>2432</v>
      </c>
      <c r="C912">
        <v>214</v>
      </c>
      <c r="D912" t="s">
        <v>2382</v>
      </c>
      <c r="E912" t="s">
        <v>2433</v>
      </c>
      <c r="F912" t="s">
        <v>2384</v>
      </c>
      <c r="G912" t="s">
        <v>2385</v>
      </c>
      <c r="H912">
        <v>54.373322049999999</v>
      </c>
      <c r="I912">
        <v>24.469369830000002</v>
      </c>
      <c r="J912" t="s">
        <v>2179</v>
      </c>
      <c r="K912" t="s">
        <v>2088</v>
      </c>
      <c r="L912" t="s">
        <v>29</v>
      </c>
      <c r="M912" t="s">
        <v>29</v>
      </c>
      <c r="N912" t="s">
        <v>29</v>
      </c>
      <c r="O912" t="s">
        <v>29</v>
      </c>
      <c r="P912">
        <v>4</v>
      </c>
      <c r="Q912">
        <v>422</v>
      </c>
      <c r="R912">
        <v>230</v>
      </c>
      <c r="S912" t="str">
        <f>IF(Table1[[#This Row],[Average_Cost_for_two]]&lt;500,"Low",IF(Table1[[#This Row],[Average_Cost_for_two]]&lt;=1500,"Medium","High"))</f>
        <v>Low</v>
      </c>
      <c r="T912">
        <v>4.0999999999999996</v>
      </c>
      <c r="U912">
        <v>2012</v>
      </c>
      <c r="V912">
        <v>4</v>
      </c>
      <c r="W912">
        <v>28</v>
      </c>
      <c r="X912">
        <f>IF(OR(Main!$U912=0,
       Main!$V912=0,
       Main!$W912=0),
   "",
   DATE(Main!$U912,
        Main!$V912,
        Main!$W912)
)</f>
        <v>41027</v>
      </c>
      <c r="Y912">
        <f>Table1[[#This Row],[Average_Cost_for_two]]*VLOOKUP(Table1[[#This Row],[Currency]],currency!$A$2:$B$10,2,FALSE)</f>
        <v>62.1</v>
      </c>
      <c r="Z912" t="str">
        <f>VLOOKUP(C912,country!A:B,2,FALSE)</f>
        <v>United Arab Emirates</v>
      </c>
      <c r="AA912">
        <f t="shared" si="14"/>
        <v>2</v>
      </c>
    </row>
    <row r="913" spans="1:27" ht="15.75" customHeight="1" x14ac:dyDescent="0.25">
      <c r="A913">
        <v>6601589</v>
      </c>
      <c r="B913" t="s">
        <v>2428</v>
      </c>
      <c r="C913">
        <v>30</v>
      </c>
      <c r="D913" t="s">
        <v>2138</v>
      </c>
      <c r="E913" t="s">
        <v>2434</v>
      </c>
      <c r="F913" t="s">
        <v>2435</v>
      </c>
      <c r="G913" t="s">
        <v>2436</v>
      </c>
      <c r="H913">
        <v>-47.889000000000003</v>
      </c>
      <c r="I913">
        <v>-15.7865</v>
      </c>
      <c r="J913" t="s">
        <v>1871</v>
      </c>
      <c r="K913" t="s">
        <v>2108</v>
      </c>
      <c r="L913" t="s">
        <v>29</v>
      </c>
      <c r="M913" t="s">
        <v>29</v>
      </c>
      <c r="N913" t="s">
        <v>29</v>
      </c>
      <c r="O913" t="s">
        <v>29</v>
      </c>
      <c r="P913">
        <v>4</v>
      </c>
      <c r="Q913">
        <v>17</v>
      </c>
      <c r="R913">
        <v>230</v>
      </c>
      <c r="S913" t="str">
        <f>IF(Table1[[#This Row],[Average_Cost_for_two]]&lt;500,"Low",IF(Table1[[#This Row],[Average_Cost_for_two]]&lt;=1500,"Medium","High"))</f>
        <v>Low</v>
      </c>
      <c r="T913">
        <v>4.2</v>
      </c>
      <c r="U913">
        <v>2015</v>
      </c>
      <c r="V913">
        <v>3</v>
      </c>
      <c r="W913">
        <v>23</v>
      </c>
      <c r="X913">
        <f>IF(OR(Main!$U913=0,
       Main!$V913=0,
       Main!$W913=0),
   "",
   DATE(Main!$U913,
        Main!$V913,
        Main!$W913)
)</f>
        <v>42086</v>
      </c>
      <c r="Y913">
        <f>Table1[[#This Row],[Average_Cost_for_two]]*VLOOKUP(Table1[[#This Row],[Currency]],currency!$A$2:$B$10,2,FALSE)</f>
        <v>46</v>
      </c>
      <c r="Z913" t="str">
        <f>VLOOKUP(C913,country!A:B,2,FALSE)</f>
        <v>Brazil</v>
      </c>
      <c r="AA913">
        <f t="shared" si="14"/>
        <v>1</v>
      </c>
    </row>
    <row r="914" spans="1:27" ht="15.75" customHeight="1" x14ac:dyDescent="0.25">
      <c r="A914">
        <v>6711666</v>
      </c>
      <c r="B914" t="s">
        <v>2437</v>
      </c>
      <c r="C914">
        <v>30</v>
      </c>
      <c r="D914" t="s">
        <v>2103</v>
      </c>
      <c r="E914" t="s">
        <v>2438</v>
      </c>
      <c r="F914" t="s">
        <v>2439</v>
      </c>
      <c r="G914" t="s">
        <v>2440</v>
      </c>
      <c r="H914">
        <v>-46.671333330000003</v>
      </c>
      <c r="I914">
        <v>-23.592333329999999</v>
      </c>
      <c r="J914" t="s">
        <v>2441</v>
      </c>
      <c r="K914" t="s">
        <v>2108</v>
      </c>
      <c r="L914" t="s">
        <v>29</v>
      </c>
      <c r="M914" t="s">
        <v>29</v>
      </c>
      <c r="N914" t="s">
        <v>29</v>
      </c>
      <c r="O914" t="s">
        <v>29</v>
      </c>
      <c r="P914">
        <v>4</v>
      </c>
      <c r="Q914">
        <v>12</v>
      </c>
      <c r="R914">
        <v>230</v>
      </c>
      <c r="S914" t="str">
        <f>IF(Table1[[#This Row],[Average_Cost_for_two]]&lt;500,"Low",IF(Table1[[#This Row],[Average_Cost_for_two]]&lt;=1500,"Medium","High"))</f>
        <v>Low</v>
      </c>
      <c r="T914">
        <v>3.9</v>
      </c>
      <c r="U914">
        <v>2014</v>
      </c>
      <c r="V914">
        <v>2</v>
      </c>
      <c r="W914">
        <v>24</v>
      </c>
      <c r="X914">
        <f>IF(OR(Main!$U914=0,
       Main!$V914=0,
       Main!$W914=0),
   "",
   DATE(Main!$U914,
        Main!$V914,
        Main!$W914)
)</f>
        <v>41694</v>
      </c>
      <c r="Y914">
        <f>Table1[[#This Row],[Average_Cost_for_two]]*VLOOKUP(Table1[[#This Row],[Currency]],currency!$A$2:$B$10,2,FALSE)</f>
        <v>46</v>
      </c>
      <c r="Z914" t="str">
        <f>VLOOKUP(C914,country!A:B,2,FALSE)</f>
        <v>Brazil</v>
      </c>
      <c r="AA914">
        <f t="shared" si="14"/>
        <v>1</v>
      </c>
    </row>
    <row r="915" spans="1:27" ht="15.75" customHeight="1" x14ac:dyDescent="0.25">
      <c r="A915">
        <v>6113680</v>
      </c>
      <c r="B915" t="s">
        <v>2442</v>
      </c>
      <c r="C915">
        <v>215</v>
      </c>
      <c r="D915" t="s">
        <v>1992</v>
      </c>
      <c r="E915" t="s">
        <v>2443</v>
      </c>
      <c r="F915" t="s">
        <v>2444</v>
      </c>
      <c r="G915" t="s">
        <v>2444</v>
      </c>
      <c r="H915">
        <v>-0.16209200000000001</v>
      </c>
      <c r="I915">
        <v>51.485509</v>
      </c>
      <c r="J915" t="s">
        <v>2350</v>
      </c>
      <c r="K915" t="s">
        <v>1767</v>
      </c>
      <c r="L915" t="s">
        <v>29</v>
      </c>
      <c r="M915" t="s">
        <v>29</v>
      </c>
      <c r="N915" t="s">
        <v>29</v>
      </c>
      <c r="O915" t="s">
        <v>29</v>
      </c>
      <c r="P915">
        <v>4</v>
      </c>
      <c r="Q915">
        <v>320</v>
      </c>
      <c r="R915">
        <v>230</v>
      </c>
      <c r="S915" t="str">
        <f>IF(Table1[[#This Row],[Average_Cost_for_two]]&lt;500,"Low",IF(Table1[[#This Row],[Average_Cost_for_two]]&lt;=1500,"Medium","High"))</f>
        <v>Low</v>
      </c>
      <c r="T915">
        <v>4.7</v>
      </c>
      <c r="U915">
        <v>2011</v>
      </c>
      <c r="V915">
        <v>11</v>
      </c>
      <c r="W915">
        <v>20</v>
      </c>
      <c r="X915">
        <f>IF(OR(Main!$U915=0,
       Main!$V915=0,
       Main!$W915=0),
   "",
   DATE(Main!$U915,
        Main!$V915,
        Main!$W915)
)</f>
        <v>40867</v>
      </c>
      <c r="Y915">
        <f>Table1[[#This Row],[Average_Cost_for_two]]*VLOOKUP(Table1[[#This Row],[Currency]],currency!$A$2:$B$10,2,FALSE)</f>
        <v>285.2</v>
      </c>
      <c r="Z915" t="str">
        <f>VLOOKUP(C915,country!A:B,2,FALSE)</f>
        <v>United Kingdom</v>
      </c>
      <c r="AA915">
        <f t="shared" si="14"/>
        <v>4</v>
      </c>
    </row>
    <row r="916" spans="1:27" ht="15.75" customHeight="1" x14ac:dyDescent="0.25">
      <c r="A916">
        <v>6601158</v>
      </c>
      <c r="B916" t="s">
        <v>2445</v>
      </c>
      <c r="C916">
        <v>30</v>
      </c>
      <c r="D916" t="s">
        <v>2138</v>
      </c>
      <c r="E916" t="s">
        <v>2446</v>
      </c>
      <c r="F916" t="s">
        <v>2447</v>
      </c>
      <c r="G916" t="s">
        <v>2448</v>
      </c>
      <c r="H916">
        <v>-47.872833329999999</v>
      </c>
      <c r="I916">
        <v>-15.82566667</v>
      </c>
      <c r="J916" t="s">
        <v>1884</v>
      </c>
      <c r="K916" t="s">
        <v>2108</v>
      </c>
      <c r="L916" t="s">
        <v>29</v>
      </c>
      <c r="M916" t="s">
        <v>29</v>
      </c>
      <c r="N916" t="s">
        <v>29</v>
      </c>
      <c r="O916" t="s">
        <v>29</v>
      </c>
      <c r="P916">
        <v>4</v>
      </c>
      <c r="Q916">
        <v>6</v>
      </c>
      <c r="R916">
        <v>240</v>
      </c>
      <c r="S916" t="str">
        <f>IF(Table1[[#This Row],[Average_Cost_for_two]]&lt;500,"Low",IF(Table1[[#This Row],[Average_Cost_for_two]]&lt;=1500,"Medium","High"))</f>
        <v>Low</v>
      </c>
      <c r="T916">
        <v>3.2</v>
      </c>
      <c r="U916">
        <v>2011</v>
      </c>
      <c r="V916">
        <v>10</v>
      </c>
      <c r="W916">
        <v>20</v>
      </c>
      <c r="X916">
        <f>IF(OR(Main!$U916=0,
       Main!$V916=0,
       Main!$W916=0),
   "",
   DATE(Main!$U916,
        Main!$V916,
        Main!$W916)
)</f>
        <v>40836</v>
      </c>
      <c r="Y916">
        <f>Table1[[#This Row],[Average_Cost_for_two]]*VLOOKUP(Table1[[#This Row],[Currency]],currency!$A$2:$B$10,2,FALSE)</f>
        <v>48</v>
      </c>
      <c r="Z916" t="str">
        <f>VLOOKUP(C916,country!A:B,2,FALSE)</f>
        <v>Brazil</v>
      </c>
      <c r="AA916">
        <f t="shared" si="14"/>
        <v>4</v>
      </c>
    </row>
    <row r="917" spans="1:27" ht="15.75" customHeight="1" x14ac:dyDescent="0.25">
      <c r="A917">
        <v>3494</v>
      </c>
      <c r="B917" t="s">
        <v>2449</v>
      </c>
      <c r="C917">
        <v>1</v>
      </c>
      <c r="D917" t="s">
        <v>23</v>
      </c>
      <c r="E917" t="s">
        <v>2450</v>
      </c>
      <c r="F917" t="s">
        <v>2451</v>
      </c>
      <c r="G917" t="s">
        <v>2452</v>
      </c>
      <c r="H917">
        <v>77.220531399999999</v>
      </c>
      <c r="I917">
        <v>28.583743699999999</v>
      </c>
      <c r="J917" t="s">
        <v>739</v>
      </c>
      <c r="K917" t="s">
        <v>28</v>
      </c>
      <c r="L917" t="s">
        <v>36</v>
      </c>
      <c r="M917" t="s">
        <v>29</v>
      </c>
      <c r="N917" t="s">
        <v>29</v>
      </c>
      <c r="O917" t="s">
        <v>29</v>
      </c>
      <c r="P917">
        <v>2</v>
      </c>
      <c r="Q917">
        <v>55</v>
      </c>
      <c r="R917">
        <v>850</v>
      </c>
      <c r="S917" t="str">
        <f>IF(Table1[[#This Row],[Average_Cost_for_two]]&lt;500,"Low",IF(Table1[[#This Row],[Average_Cost_for_two]]&lt;=1500,"Medium","High"))</f>
        <v>Medium</v>
      </c>
      <c r="T917">
        <v>2.5</v>
      </c>
      <c r="U917">
        <v>2011</v>
      </c>
      <c r="V917">
        <v>3</v>
      </c>
      <c r="W917">
        <v>9</v>
      </c>
      <c r="X917">
        <f>IF(OR(Main!$U917=0,
       Main!$V917=0,
       Main!$W917=0),
   "",
   DATE(Main!$U917,
        Main!$V917,
        Main!$W917)
)</f>
        <v>40611</v>
      </c>
      <c r="Y917">
        <f>Table1[[#This Row],[Average_Cost_for_two]]*VLOOKUP(Table1[[#This Row],[Currency]],currency!$A$2:$B$10,2,FALSE)</f>
        <v>10.200000000000001</v>
      </c>
      <c r="Z917" t="str">
        <f>VLOOKUP(C917,country!A:B,2,FALSE)</f>
        <v>India</v>
      </c>
      <c r="AA917">
        <f t="shared" si="14"/>
        <v>1</v>
      </c>
    </row>
    <row r="918" spans="1:27" ht="15.75" customHeight="1" x14ac:dyDescent="0.25">
      <c r="A918">
        <v>310848</v>
      </c>
      <c r="B918" t="s">
        <v>1792</v>
      </c>
      <c r="C918">
        <v>1</v>
      </c>
      <c r="D918" t="s">
        <v>23</v>
      </c>
      <c r="E918" t="s">
        <v>2453</v>
      </c>
      <c r="F918" t="s">
        <v>1743</v>
      </c>
      <c r="G918" t="s">
        <v>1742</v>
      </c>
      <c r="H918">
        <v>77.213550600000005</v>
      </c>
      <c r="I918">
        <v>28.538685099999999</v>
      </c>
      <c r="J918" t="s">
        <v>503</v>
      </c>
      <c r="K918" t="s">
        <v>28</v>
      </c>
      <c r="L918" t="s">
        <v>29</v>
      </c>
      <c r="M918" t="s">
        <v>36</v>
      </c>
      <c r="N918" t="s">
        <v>29</v>
      </c>
      <c r="O918" t="s">
        <v>29</v>
      </c>
      <c r="P918">
        <v>2</v>
      </c>
      <c r="Q918">
        <v>226</v>
      </c>
      <c r="R918">
        <v>900</v>
      </c>
      <c r="S918" t="str">
        <f>IF(Table1[[#This Row],[Average_Cost_for_two]]&lt;500,"Low",IF(Table1[[#This Row],[Average_Cost_for_two]]&lt;=1500,"Medium","High"))</f>
        <v>Medium</v>
      </c>
      <c r="T918">
        <v>3.5</v>
      </c>
      <c r="U918">
        <v>2014</v>
      </c>
      <c r="V918">
        <v>3</v>
      </c>
      <c r="W918">
        <v>24</v>
      </c>
      <c r="X918">
        <f>IF(OR(Main!$U918=0,
       Main!$V918=0,
       Main!$W918=0),
   "",
   DATE(Main!$U918,
        Main!$V918,
        Main!$W918)
)</f>
        <v>41722</v>
      </c>
      <c r="Y918">
        <f>Table1[[#This Row],[Average_Cost_for_two]]*VLOOKUP(Table1[[#This Row],[Currency]],currency!$A$2:$B$10,2,FALSE)</f>
        <v>10.8</v>
      </c>
      <c r="Z918" t="str">
        <f>VLOOKUP(C918,country!A:B,2,FALSE)</f>
        <v>India</v>
      </c>
      <c r="AA918">
        <f t="shared" si="14"/>
        <v>1</v>
      </c>
    </row>
    <row r="919" spans="1:27" ht="15.75" customHeight="1" x14ac:dyDescent="0.25">
      <c r="A919">
        <v>572</v>
      </c>
      <c r="B919" t="s">
        <v>2454</v>
      </c>
      <c r="C919">
        <v>1</v>
      </c>
      <c r="D919" t="s">
        <v>23</v>
      </c>
      <c r="E919" t="s">
        <v>2455</v>
      </c>
      <c r="F919" t="s">
        <v>2456</v>
      </c>
      <c r="G919" t="s">
        <v>2457</v>
      </c>
      <c r="H919">
        <v>77.207000800000003</v>
      </c>
      <c r="I919">
        <v>28.522916800000001</v>
      </c>
      <c r="J919" t="s">
        <v>503</v>
      </c>
      <c r="K919" t="s">
        <v>28</v>
      </c>
      <c r="L919" t="s">
        <v>36</v>
      </c>
      <c r="M919" t="s">
        <v>29</v>
      </c>
      <c r="N919" t="s">
        <v>29</v>
      </c>
      <c r="O919" t="s">
        <v>29</v>
      </c>
      <c r="P919">
        <v>2</v>
      </c>
      <c r="Q919">
        <v>151</v>
      </c>
      <c r="R919">
        <v>850</v>
      </c>
      <c r="S919" t="str">
        <f>IF(Table1[[#This Row],[Average_Cost_for_two]]&lt;500,"Low",IF(Table1[[#This Row],[Average_Cost_for_two]]&lt;=1500,"Medium","High"))</f>
        <v>Medium</v>
      </c>
      <c r="T919">
        <v>3.1</v>
      </c>
      <c r="U919">
        <v>2011</v>
      </c>
      <c r="V919">
        <v>3</v>
      </c>
      <c r="W919">
        <v>17</v>
      </c>
      <c r="X919">
        <f>IF(OR(Main!$U919=0,
       Main!$V919=0,
       Main!$W919=0),
   "",
   DATE(Main!$U919,
        Main!$V919,
        Main!$W919)
)</f>
        <v>40619</v>
      </c>
      <c r="Y919">
        <f>Table1[[#This Row],[Average_Cost_for_two]]*VLOOKUP(Table1[[#This Row],[Currency]],currency!$A$2:$B$10,2,FALSE)</f>
        <v>10.200000000000001</v>
      </c>
      <c r="Z919" t="str">
        <f>VLOOKUP(C919,country!A:B,2,FALSE)</f>
        <v>India</v>
      </c>
      <c r="AA919">
        <f t="shared" si="14"/>
        <v>1</v>
      </c>
    </row>
    <row r="920" spans="1:27" ht="15.75" customHeight="1" x14ac:dyDescent="0.25">
      <c r="A920">
        <v>3131</v>
      </c>
      <c r="B920" t="s">
        <v>2458</v>
      </c>
      <c r="C920">
        <v>1</v>
      </c>
      <c r="D920" t="s">
        <v>23</v>
      </c>
      <c r="E920" t="s">
        <v>2459</v>
      </c>
      <c r="F920" t="s">
        <v>1753</v>
      </c>
      <c r="G920" t="s">
        <v>1752</v>
      </c>
      <c r="H920">
        <v>77.181764200000003</v>
      </c>
      <c r="I920">
        <v>28.637329099999999</v>
      </c>
      <c r="J920" t="s">
        <v>739</v>
      </c>
      <c r="K920" t="s">
        <v>28</v>
      </c>
      <c r="L920" t="s">
        <v>36</v>
      </c>
      <c r="M920" t="s">
        <v>29</v>
      </c>
      <c r="N920" t="s">
        <v>29</v>
      </c>
      <c r="O920" t="s">
        <v>29</v>
      </c>
      <c r="P920">
        <v>2</v>
      </c>
      <c r="Q920">
        <v>169</v>
      </c>
      <c r="R920">
        <v>900</v>
      </c>
      <c r="S920" t="str">
        <f>IF(Table1[[#This Row],[Average_Cost_for_two]]&lt;500,"Low",IF(Table1[[#This Row],[Average_Cost_for_two]]&lt;=1500,"Medium","High"))</f>
        <v>Medium</v>
      </c>
      <c r="T920">
        <v>2.6</v>
      </c>
      <c r="U920">
        <v>2010</v>
      </c>
      <c r="V920">
        <v>3</v>
      </c>
      <c r="W920">
        <v>8</v>
      </c>
      <c r="X920">
        <f>IF(OR(Main!$U920=0,
       Main!$V920=0,
       Main!$W920=0),
   "",
   DATE(Main!$U920,
        Main!$V920,
        Main!$W920)
)</f>
        <v>40245</v>
      </c>
      <c r="Y920">
        <f>Table1[[#This Row],[Average_Cost_for_two]]*VLOOKUP(Table1[[#This Row],[Currency]],currency!$A$2:$B$10,2,FALSE)</f>
        <v>10.8</v>
      </c>
      <c r="Z920" t="str">
        <f>VLOOKUP(C920,country!A:B,2,FALSE)</f>
        <v>India</v>
      </c>
      <c r="AA920">
        <f t="shared" si="14"/>
        <v>1</v>
      </c>
    </row>
    <row r="921" spans="1:27" ht="15.75" customHeight="1" x14ac:dyDescent="0.25">
      <c r="A921">
        <v>300258</v>
      </c>
      <c r="B921" t="s">
        <v>1794</v>
      </c>
      <c r="C921">
        <v>1</v>
      </c>
      <c r="D921" t="s">
        <v>23</v>
      </c>
      <c r="E921" t="s">
        <v>2460</v>
      </c>
      <c r="F921" t="s">
        <v>1917</v>
      </c>
      <c r="G921" t="s">
        <v>1918</v>
      </c>
      <c r="H921">
        <v>77.195909999999998</v>
      </c>
      <c r="I921">
        <v>28.559014000000001</v>
      </c>
      <c r="J921" t="s">
        <v>500</v>
      </c>
      <c r="K921" t="s">
        <v>28</v>
      </c>
      <c r="L921" t="s">
        <v>29</v>
      </c>
      <c r="M921" t="s">
        <v>29</v>
      </c>
      <c r="N921" t="s">
        <v>29</v>
      </c>
      <c r="O921" t="s">
        <v>29</v>
      </c>
      <c r="P921">
        <v>2</v>
      </c>
      <c r="Q921">
        <v>32</v>
      </c>
      <c r="R921">
        <v>750</v>
      </c>
      <c r="S921" t="str">
        <f>IF(Table1[[#This Row],[Average_Cost_for_two]]&lt;500,"Low",IF(Table1[[#This Row],[Average_Cost_for_two]]&lt;=1500,"Medium","High"))</f>
        <v>Medium</v>
      </c>
      <c r="T921">
        <v>2.5</v>
      </c>
      <c r="U921">
        <v>2016</v>
      </c>
      <c r="V921">
        <v>3</v>
      </c>
      <c r="W921">
        <v>24</v>
      </c>
      <c r="X921">
        <f>IF(OR(Main!$U921=0,
       Main!$V921=0,
       Main!$W921=0),
   "",
   DATE(Main!$U921,
        Main!$V921,
        Main!$W921)
)</f>
        <v>42453</v>
      </c>
      <c r="Y921">
        <f>Table1[[#This Row],[Average_Cost_for_two]]*VLOOKUP(Table1[[#This Row],[Currency]],currency!$A$2:$B$10,2,FALSE)</f>
        <v>9</v>
      </c>
      <c r="Z921" t="str">
        <f>VLOOKUP(C921,country!A:B,2,FALSE)</f>
        <v>India</v>
      </c>
      <c r="AA921">
        <f t="shared" si="14"/>
        <v>1</v>
      </c>
    </row>
    <row r="922" spans="1:27" ht="15.75" customHeight="1" x14ac:dyDescent="0.25">
      <c r="A922">
        <v>5600556</v>
      </c>
      <c r="B922" t="s">
        <v>2461</v>
      </c>
      <c r="C922">
        <v>214</v>
      </c>
      <c r="D922" t="s">
        <v>2083</v>
      </c>
      <c r="E922" t="s">
        <v>2462</v>
      </c>
      <c r="F922" t="s">
        <v>2463</v>
      </c>
      <c r="G922" t="s">
        <v>2464</v>
      </c>
      <c r="H922">
        <v>55.387817660000003</v>
      </c>
      <c r="I922">
        <v>25.327744970000001</v>
      </c>
      <c r="J922" t="s">
        <v>2059</v>
      </c>
      <c r="K922" t="s">
        <v>2088</v>
      </c>
      <c r="L922" t="s">
        <v>29</v>
      </c>
      <c r="M922" t="s">
        <v>36</v>
      </c>
      <c r="N922" t="s">
        <v>29</v>
      </c>
      <c r="O922" t="s">
        <v>29</v>
      </c>
      <c r="P922">
        <v>4</v>
      </c>
      <c r="Q922">
        <v>357</v>
      </c>
      <c r="R922">
        <v>250</v>
      </c>
      <c r="S922" t="str">
        <f>IF(Table1[[#This Row],[Average_Cost_for_two]]&lt;500,"Low",IF(Table1[[#This Row],[Average_Cost_for_two]]&lt;=1500,"Medium","High"))</f>
        <v>Low</v>
      </c>
      <c r="T922">
        <v>3.9</v>
      </c>
      <c r="U922">
        <v>2017</v>
      </c>
      <c r="V922">
        <v>9</v>
      </c>
      <c r="W922">
        <v>24</v>
      </c>
      <c r="X922">
        <f>IF(OR(Main!$U922=0,
       Main!$V922=0,
       Main!$W922=0),
   "",
   DATE(Main!$U922,
        Main!$V922,
        Main!$W922)
)</f>
        <v>43002</v>
      </c>
      <c r="Y922">
        <f>Table1[[#This Row],[Average_Cost_for_two]]*VLOOKUP(Table1[[#This Row],[Currency]],currency!$A$2:$B$10,2,FALSE)</f>
        <v>67.5</v>
      </c>
      <c r="Z922" t="str">
        <f>VLOOKUP(C922,country!A:B,2,FALSE)</f>
        <v>United Arab Emirates</v>
      </c>
      <c r="AA922">
        <f t="shared" si="14"/>
        <v>3</v>
      </c>
    </row>
    <row r="923" spans="1:27" ht="15.75" customHeight="1" x14ac:dyDescent="0.25">
      <c r="A923">
        <v>5601521</v>
      </c>
      <c r="B923" t="s">
        <v>2423</v>
      </c>
      <c r="C923">
        <v>214</v>
      </c>
      <c r="D923" t="s">
        <v>2083</v>
      </c>
      <c r="E923" t="s">
        <v>2465</v>
      </c>
      <c r="F923" t="s">
        <v>2466</v>
      </c>
      <c r="G923" t="s">
        <v>2467</v>
      </c>
      <c r="H923">
        <v>55.37353624</v>
      </c>
      <c r="I923">
        <v>25.297822870000001</v>
      </c>
      <c r="J923" t="s">
        <v>2468</v>
      </c>
      <c r="K923" t="s">
        <v>2088</v>
      </c>
      <c r="L923" t="s">
        <v>29</v>
      </c>
      <c r="M923" t="s">
        <v>36</v>
      </c>
      <c r="N923" t="s">
        <v>29</v>
      </c>
      <c r="O923" t="s">
        <v>29</v>
      </c>
      <c r="P923">
        <v>4</v>
      </c>
      <c r="Q923">
        <v>197</v>
      </c>
      <c r="R923">
        <v>250</v>
      </c>
      <c r="S923" t="str">
        <f>IF(Table1[[#This Row],[Average_Cost_for_two]]&lt;500,"Low",IF(Table1[[#This Row],[Average_Cost_for_two]]&lt;=1500,"Medium","High"))</f>
        <v>Low</v>
      </c>
      <c r="T923">
        <v>4.0999999999999996</v>
      </c>
      <c r="U923">
        <v>2011</v>
      </c>
      <c r="V923">
        <v>9</v>
      </c>
      <c r="W923">
        <v>9</v>
      </c>
      <c r="X923">
        <f>IF(OR(Main!$U923=0,
       Main!$V923=0,
       Main!$W923=0),
   "",
   DATE(Main!$U923,
        Main!$V923,
        Main!$W923)
)</f>
        <v>40795</v>
      </c>
      <c r="Y923">
        <f>Table1[[#This Row],[Average_Cost_for_two]]*VLOOKUP(Table1[[#This Row],[Currency]],currency!$A$2:$B$10,2,FALSE)</f>
        <v>67.5</v>
      </c>
      <c r="Z923" t="str">
        <f>VLOOKUP(C923,country!A:B,2,FALSE)</f>
        <v>United Arab Emirates</v>
      </c>
      <c r="AA923">
        <f t="shared" si="14"/>
        <v>3</v>
      </c>
    </row>
    <row r="924" spans="1:27" ht="15.75" customHeight="1" x14ac:dyDescent="0.25">
      <c r="A924">
        <v>305763</v>
      </c>
      <c r="B924" t="s">
        <v>2469</v>
      </c>
      <c r="C924">
        <v>1</v>
      </c>
      <c r="D924" t="s">
        <v>23</v>
      </c>
      <c r="E924" t="s">
        <v>775</v>
      </c>
      <c r="F924" t="s">
        <v>774</v>
      </c>
      <c r="G924" t="s">
        <v>775</v>
      </c>
      <c r="H924">
        <v>77.221204999999998</v>
      </c>
      <c r="I924">
        <v>28.572380500000001</v>
      </c>
      <c r="J924" t="s">
        <v>2470</v>
      </c>
      <c r="K924" t="s">
        <v>28</v>
      </c>
      <c r="L924" t="s">
        <v>29</v>
      </c>
      <c r="M924" t="s">
        <v>36</v>
      </c>
      <c r="N924" t="s">
        <v>29</v>
      </c>
      <c r="O924" t="s">
        <v>29</v>
      </c>
      <c r="P924">
        <v>2</v>
      </c>
      <c r="Q924">
        <v>174</v>
      </c>
      <c r="R924">
        <v>900</v>
      </c>
      <c r="S924" t="str">
        <f>IF(Table1[[#This Row],[Average_Cost_for_two]]&lt;500,"Low",IF(Table1[[#This Row],[Average_Cost_for_two]]&lt;=1500,"Medium","High"))</f>
        <v>Medium</v>
      </c>
      <c r="T924">
        <v>3.5</v>
      </c>
      <c r="U924">
        <v>2014</v>
      </c>
      <c r="V924">
        <v>3</v>
      </c>
      <c r="W924">
        <v>11</v>
      </c>
      <c r="X924">
        <f>IF(OR(Main!$U924=0,
       Main!$V924=0,
       Main!$W924=0),
   "",
   DATE(Main!$U924,
        Main!$V924,
        Main!$W924)
)</f>
        <v>41709</v>
      </c>
      <c r="Y924">
        <f>Table1[[#This Row],[Average_Cost_for_two]]*VLOOKUP(Table1[[#This Row],[Currency]],currency!$A$2:$B$10,2,FALSE)</f>
        <v>10.8</v>
      </c>
      <c r="Z924" t="str">
        <f>VLOOKUP(C924,country!A:B,2,FALSE)</f>
        <v>India</v>
      </c>
      <c r="AA924">
        <f t="shared" si="14"/>
        <v>1</v>
      </c>
    </row>
    <row r="925" spans="1:27" ht="15.75" customHeight="1" x14ac:dyDescent="0.25">
      <c r="A925">
        <v>5701052</v>
      </c>
      <c r="B925" t="s">
        <v>2423</v>
      </c>
      <c r="C925">
        <v>214</v>
      </c>
      <c r="D925" t="s">
        <v>2382</v>
      </c>
      <c r="E925" t="s">
        <v>2471</v>
      </c>
      <c r="F925" t="s">
        <v>2472</v>
      </c>
      <c r="G925" t="s">
        <v>2473</v>
      </c>
      <c r="H925">
        <v>54.413141459999999</v>
      </c>
      <c r="I925">
        <v>24.43409939</v>
      </c>
      <c r="J925" t="s">
        <v>2474</v>
      </c>
      <c r="K925" t="s">
        <v>2088</v>
      </c>
      <c r="L925" t="s">
        <v>29</v>
      </c>
      <c r="M925" t="s">
        <v>36</v>
      </c>
      <c r="N925" t="s">
        <v>29</v>
      </c>
      <c r="O925" t="s">
        <v>29</v>
      </c>
      <c r="P925">
        <v>4</v>
      </c>
      <c r="Q925">
        <v>205</v>
      </c>
      <c r="R925">
        <v>250</v>
      </c>
      <c r="S925" t="str">
        <f>IF(Table1[[#This Row],[Average_Cost_for_two]]&lt;500,"Low",IF(Table1[[#This Row],[Average_Cost_for_two]]&lt;=1500,"Medium","High"))</f>
        <v>Low</v>
      </c>
      <c r="T925">
        <v>4</v>
      </c>
      <c r="U925">
        <v>2013</v>
      </c>
      <c r="V925">
        <v>11</v>
      </c>
      <c r="W925">
        <v>1</v>
      </c>
      <c r="X925">
        <f>IF(OR(Main!$U925=0,
       Main!$V925=0,
       Main!$W925=0),
   "",
   DATE(Main!$U925,
        Main!$V925,
        Main!$W925)
)</f>
        <v>41579</v>
      </c>
      <c r="Y925">
        <f>Table1[[#This Row],[Average_Cost_for_two]]*VLOOKUP(Table1[[#This Row],[Currency]],currency!$A$2:$B$10,2,FALSE)</f>
        <v>67.5</v>
      </c>
      <c r="Z925" t="str">
        <f>VLOOKUP(C925,country!A:B,2,FALSE)</f>
        <v>United Arab Emirates</v>
      </c>
      <c r="AA925">
        <f t="shared" si="14"/>
        <v>4</v>
      </c>
    </row>
    <row r="926" spans="1:27" ht="15.75" customHeight="1" x14ac:dyDescent="0.25">
      <c r="A926">
        <v>18431179</v>
      </c>
      <c r="B926" t="s">
        <v>2475</v>
      </c>
      <c r="C926">
        <v>1</v>
      </c>
      <c r="D926" t="s">
        <v>23</v>
      </c>
      <c r="E926" t="s">
        <v>1832</v>
      </c>
      <c r="F926" t="s">
        <v>1833</v>
      </c>
      <c r="G926" t="s">
        <v>1832</v>
      </c>
      <c r="H926">
        <v>77.166526000000005</v>
      </c>
      <c r="I926">
        <v>28.519511000000001</v>
      </c>
      <c r="J926" t="s">
        <v>477</v>
      </c>
      <c r="K926" t="s">
        <v>28</v>
      </c>
      <c r="L926" t="s">
        <v>29</v>
      </c>
      <c r="M926" t="s">
        <v>36</v>
      </c>
      <c r="N926" t="s">
        <v>29</v>
      </c>
      <c r="O926" t="s">
        <v>29</v>
      </c>
      <c r="P926">
        <v>2</v>
      </c>
      <c r="Q926">
        <v>62</v>
      </c>
      <c r="R926">
        <v>900</v>
      </c>
      <c r="S926" t="str">
        <f>IF(Table1[[#This Row],[Average_Cost_for_two]]&lt;500,"Low",IF(Table1[[#This Row],[Average_Cost_for_two]]&lt;=1500,"Medium","High"))</f>
        <v>Medium</v>
      </c>
      <c r="T926">
        <v>4.2</v>
      </c>
      <c r="U926">
        <v>2018</v>
      </c>
      <c r="V926">
        <v>3</v>
      </c>
      <c r="W926">
        <v>7</v>
      </c>
      <c r="X926">
        <f>IF(OR(Main!$U926=0,
       Main!$V926=0,
       Main!$W926=0),
   "",
   DATE(Main!$U926,
        Main!$V926,
        Main!$W926)
)</f>
        <v>43166</v>
      </c>
      <c r="Y926">
        <f>Table1[[#This Row],[Average_Cost_for_two]]*VLOOKUP(Table1[[#This Row],[Currency]],currency!$A$2:$B$10,2,FALSE)</f>
        <v>10.8</v>
      </c>
      <c r="Z926" t="str">
        <f>VLOOKUP(C926,country!A:B,2,FALSE)</f>
        <v>India</v>
      </c>
      <c r="AA926">
        <f t="shared" si="14"/>
        <v>1</v>
      </c>
    </row>
    <row r="927" spans="1:27" ht="15.75" customHeight="1" x14ac:dyDescent="0.25">
      <c r="A927">
        <v>18295472</v>
      </c>
      <c r="B927" t="s">
        <v>1991</v>
      </c>
      <c r="C927">
        <v>166</v>
      </c>
      <c r="D927" t="s">
        <v>2303</v>
      </c>
      <c r="E927" t="s">
        <v>2476</v>
      </c>
      <c r="F927" t="s">
        <v>2477</v>
      </c>
      <c r="G927" t="s">
        <v>2478</v>
      </c>
      <c r="H927">
        <v>51.533316499999998</v>
      </c>
      <c r="I927">
        <v>25.289411099999999</v>
      </c>
      <c r="J927" t="s">
        <v>2010</v>
      </c>
      <c r="K927" t="s">
        <v>2308</v>
      </c>
      <c r="L927" t="s">
        <v>36</v>
      </c>
      <c r="M927" t="s">
        <v>29</v>
      </c>
      <c r="N927" t="s">
        <v>29</v>
      </c>
      <c r="O927" t="s">
        <v>29</v>
      </c>
      <c r="P927">
        <v>4</v>
      </c>
      <c r="Q927">
        <v>114</v>
      </c>
      <c r="R927">
        <v>250</v>
      </c>
      <c r="S927" t="str">
        <f>IF(Table1[[#This Row],[Average_Cost_for_two]]&lt;500,"Low",IF(Table1[[#This Row],[Average_Cost_for_two]]&lt;=1500,"Medium","High"))</f>
        <v>Low</v>
      </c>
      <c r="T927">
        <v>4.7</v>
      </c>
      <c r="U927">
        <v>2012</v>
      </c>
      <c r="V927">
        <v>11</v>
      </c>
      <c r="W927">
        <v>6</v>
      </c>
      <c r="X927">
        <f>IF(OR(Main!$U927=0,
       Main!$V927=0,
       Main!$W927=0),
   "",
   DATE(Main!$U927,
        Main!$V927,
        Main!$W927)
)</f>
        <v>41219</v>
      </c>
      <c r="Y927">
        <f>Table1[[#This Row],[Average_Cost_for_two]]*VLOOKUP(Table1[[#This Row],[Currency]],currency!$A$2:$B$10,2,FALSE)</f>
        <v>67.5</v>
      </c>
      <c r="Z927" t="str">
        <f>VLOOKUP(C927,country!A:B,2,FALSE)</f>
        <v>Qatar</v>
      </c>
      <c r="AA927">
        <f t="shared" si="14"/>
        <v>4</v>
      </c>
    </row>
    <row r="928" spans="1:27" ht="15.75" customHeight="1" x14ac:dyDescent="0.25">
      <c r="A928">
        <v>6202039</v>
      </c>
      <c r="B928" t="s">
        <v>2479</v>
      </c>
      <c r="C928">
        <v>166</v>
      </c>
      <c r="D928" t="s">
        <v>2303</v>
      </c>
      <c r="E928" t="s">
        <v>2480</v>
      </c>
      <c r="F928" t="s">
        <v>2481</v>
      </c>
      <c r="G928" t="s">
        <v>2482</v>
      </c>
      <c r="H928">
        <v>51.505052890000002</v>
      </c>
      <c r="I928">
        <v>25.285996260000001</v>
      </c>
      <c r="J928" t="s">
        <v>556</v>
      </c>
      <c r="K928" t="s">
        <v>2308</v>
      </c>
      <c r="L928" t="s">
        <v>29</v>
      </c>
      <c r="M928" t="s">
        <v>29</v>
      </c>
      <c r="N928" t="s">
        <v>29</v>
      </c>
      <c r="O928" t="s">
        <v>29</v>
      </c>
      <c r="P928">
        <v>4</v>
      </c>
      <c r="Q928">
        <v>182</v>
      </c>
      <c r="R928">
        <v>250</v>
      </c>
      <c r="S928" t="str">
        <f>IF(Table1[[#This Row],[Average_Cost_for_two]]&lt;500,"Low",IF(Table1[[#This Row],[Average_Cost_for_two]]&lt;=1500,"Medium","High"))</f>
        <v>Low</v>
      </c>
      <c r="T928">
        <v>4.9000000000000004</v>
      </c>
      <c r="U928">
        <v>2014</v>
      </c>
      <c r="V928">
        <v>9</v>
      </c>
      <c r="W928">
        <v>13</v>
      </c>
      <c r="X928">
        <f>IF(OR(Main!$U928=0,
       Main!$V928=0,
       Main!$W928=0),
   "",
   DATE(Main!$U928,
        Main!$V928,
        Main!$W928)
)</f>
        <v>41895</v>
      </c>
      <c r="Y928">
        <f>Table1[[#This Row],[Average_Cost_for_two]]*VLOOKUP(Table1[[#This Row],[Currency]],currency!$A$2:$B$10,2,FALSE)</f>
        <v>67.5</v>
      </c>
      <c r="Z928" t="str">
        <f>VLOOKUP(C928,country!A:B,2,FALSE)</f>
        <v>Qatar</v>
      </c>
      <c r="AA928">
        <f t="shared" si="14"/>
        <v>3</v>
      </c>
    </row>
    <row r="929" spans="1:27" ht="15.75" customHeight="1" x14ac:dyDescent="0.25">
      <c r="A929">
        <v>18425995</v>
      </c>
      <c r="B929" t="s">
        <v>2483</v>
      </c>
      <c r="C929">
        <v>166</v>
      </c>
      <c r="D929" t="s">
        <v>2303</v>
      </c>
      <c r="E929" t="s">
        <v>2484</v>
      </c>
      <c r="F929" t="s">
        <v>2485</v>
      </c>
      <c r="G929" t="s">
        <v>2486</v>
      </c>
      <c r="H929">
        <v>51.350047099999998</v>
      </c>
      <c r="I929">
        <v>25.327332599999998</v>
      </c>
      <c r="J929" t="s">
        <v>2487</v>
      </c>
      <c r="K929" t="s">
        <v>2308</v>
      </c>
      <c r="L929" t="s">
        <v>29</v>
      </c>
      <c r="M929" t="s">
        <v>29</v>
      </c>
      <c r="N929" t="s">
        <v>29</v>
      </c>
      <c r="O929" t="s">
        <v>29</v>
      </c>
      <c r="P929">
        <v>4</v>
      </c>
      <c r="Q929">
        <v>41</v>
      </c>
      <c r="R929">
        <v>250</v>
      </c>
      <c r="S929" t="str">
        <f>IF(Table1[[#This Row],[Average_Cost_for_two]]&lt;500,"Low",IF(Table1[[#This Row],[Average_Cost_for_two]]&lt;=1500,"Medium","High"))</f>
        <v>Low</v>
      </c>
      <c r="T929">
        <v>4</v>
      </c>
      <c r="U929">
        <v>2011</v>
      </c>
      <c r="V929">
        <v>9</v>
      </c>
      <c r="W929">
        <v>10</v>
      </c>
      <c r="X929">
        <f>IF(OR(Main!$U929=0,
       Main!$V929=0,
       Main!$W929=0),
   "",
   DATE(Main!$U929,
        Main!$V929,
        Main!$W929)
)</f>
        <v>40796</v>
      </c>
      <c r="Y929">
        <f>Table1[[#This Row],[Average_Cost_for_two]]*VLOOKUP(Table1[[#This Row],[Currency]],currency!$A$2:$B$10,2,FALSE)</f>
        <v>67.5</v>
      </c>
      <c r="Z929" t="str">
        <f>VLOOKUP(C929,country!A:B,2,FALSE)</f>
        <v>Qatar</v>
      </c>
      <c r="AA929">
        <f t="shared" si="14"/>
        <v>3</v>
      </c>
    </row>
    <row r="930" spans="1:27" ht="15.75" customHeight="1" x14ac:dyDescent="0.25">
      <c r="A930">
        <v>18161577</v>
      </c>
      <c r="B930" t="s">
        <v>2488</v>
      </c>
      <c r="C930">
        <v>1</v>
      </c>
      <c r="D930" t="s">
        <v>23</v>
      </c>
      <c r="E930" t="s">
        <v>2489</v>
      </c>
      <c r="F930" t="s">
        <v>435</v>
      </c>
      <c r="G930" t="s">
        <v>436</v>
      </c>
      <c r="H930">
        <v>77.204141300000003</v>
      </c>
      <c r="I930">
        <v>28.694839000000002</v>
      </c>
      <c r="J930" t="s">
        <v>2490</v>
      </c>
      <c r="K930" t="s">
        <v>28</v>
      </c>
      <c r="L930" t="s">
        <v>36</v>
      </c>
      <c r="M930" t="s">
        <v>36</v>
      </c>
      <c r="N930" t="s">
        <v>29</v>
      </c>
      <c r="O930" t="s">
        <v>29</v>
      </c>
      <c r="P930">
        <v>2</v>
      </c>
      <c r="Q930">
        <v>1071</v>
      </c>
      <c r="R930">
        <v>900</v>
      </c>
      <c r="S930" t="str">
        <f>IF(Table1[[#This Row],[Average_Cost_for_two]]&lt;500,"Low",IF(Table1[[#This Row],[Average_Cost_for_two]]&lt;=1500,"Medium","High"))</f>
        <v>Medium</v>
      </c>
      <c r="T930">
        <v>4.5999999999999996</v>
      </c>
      <c r="U930">
        <v>2010</v>
      </c>
      <c r="V930">
        <v>2</v>
      </c>
      <c r="W930">
        <v>27</v>
      </c>
      <c r="X930">
        <f>IF(OR(Main!$U930=0,
       Main!$V930=0,
       Main!$W930=0),
   "",
   DATE(Main!$U930,
        Main!$V930,
        Main!$W930)
)</f>
        <v>40236</v>
      </c>
      <c r="Y930">
        <f>Table1[[#This Row],[Average_Cost_for_two]]*VLOOKUP(Table1[[#This Row],[Currency]],currency!$A$2:$B$10,2,FALSE)</f>
        <v>10.8</v>
      </c>
      <c r="Z930" t="str">
        <f>VLOOKUP(C930,country!A:B,2,FALSE)</f>
        <v>India</v>
      </c>
      <c r="AA930">
        <f t="shared" si="14"/>
        <v>1</v>
      </c>
    </row>
    <row r="931" spans="1:27" ht="15.75" customHeight="1" x14ac:dyDescent="0.25">
      <c r="A931">
        <v>7300004</v>
      </c>
      <c r="B931" t="s">
        <v>2491</v>
      </c>
      <c r="C931">
        <v>30</v>
      </c>
      <c r="D931" t="s">
        <v>2115</v>
      </c>
      <c r="E931" t="s">
        <v>2492</v>
      </c>
      <c r="F931" t="s">
        <v>2215</v>
      </c>
      <c r="G931" t="s">
        <v>2216</v>
      </c>
      <c r="H931">
        <v>-43.226999999999997</v>
      </c>
      <c r="I931">
        <v>-22.98416667</v>
      </c>
      <c r="J931" t="s">
        <v>511</v>
      </c>
      <c r="K931" t="s">
        <v>2108</v>
      </c>
      <c r="L931" t="s">
        <v>29</v>
      </c>
      <c r="M931" t="s">
        <v>29</v>
      </c>
      <c r="N931" t="s">
        <v>29</v>
      </c>
      <c r="O931" t="s">
        <v>29</v>
      </c>
      <c r="P931">
        <v>4</v>
      </c>
      <c r="Q931">
        <v>25</v>
      </c>
      <c r="R931">
        <v>250</v>
      </c>
      <c r="S931" t="str">
        <f>IF(Table1[[#This Row],[Average_Cost_for_two]]&lt;500,"Low",IF(Table1[[#This Row],[Average_Cost_for_two]]&lt;=1500,"Medium","High"))</f>
        <v>Low</v>
      </c>
      <c r="T931">
        <v>4.5999999999999996</v>
      </c>
      <c r="U931">
        <v>2014</v>
      </c>
      <c r="V931">
        <v>6</v>
      </c>
      <c r="W931">
        <v>2</v>
      </c>
      <c r="X931">
        <f>IF(OR(Main!$U931=0,
       Main!$V931=0,
       Main!$W931=0),
   "",
   DATE(Main!$U931,
        Main!$V931,
        Main!$W931)
)</f>
        <v>41792</v>
      </c>
      <c r="Y931">
        <f>Table1[[#This Row],[Average_Cost_for_two]]*VLOOKUP(Table1[[#This Row],[Currency]],currency!$A$2:$B$10,2,FALSE)</f>
        <v>50</v>
      </c>
      <c r="Z931" t="str">
        <f>VLOOKUP(C931,country!A:B,2,FALSE)</f>
        <v>Brazil</v>
      </c>
      <c r="AA931">
        <f t="shared" si="14"/>
        <v>2</v>
      </c>
    </row>
    <row r="932" spans="1:27" ht="15.75" customHeight="1" x14ac:dyDescent="0.25">
      <c r="A932">
        <v>7302140</v>
      </c>
      <c r="B932" t="s">
        <v>2493</v>
      </c>
      <c r="C932">
        <v>30</v>
      </c>
      <c r="D932" t="s">
        <v>2115</v>
      </c>
      <c r="E932" t="s">
        <v>2494</v>
      </c>
      <c r="F932" t="s">
        <v>2495</v>
      </c>
      <c r="G932" t="s">
        <v>2496</v>
      </c>
      <c r="H932">
        <v>-43.171263889999999</v>
      </c>
      <c r="I932">
        <v>-22.96337222</v>
      </c>
      <c r="J932" t="s">
        <v>2497</v>
      </c>
      <c r="K932" t="s">
        <v>2108</v>
      </c>
      <c r="L932" t="s">
        <v>29</v>
      </c>
      <c r="M932" t="s">
        <v>29</v>
      </c>
      <c r="N932" t="s">
        <v>29</v>
      </c>
      <c r="O932" t="s">
        <v>29</v>
      </c>
      <c r="P932">
        <v>4</v>
      </c>
      <c r="Q932">
        <v>8</v>
      </c>
      <c r="R932">
        <v>250</v>
      </c>
      <c r="S932" t="str">
        <f>IF(Table1[[#This Row],[Average_Cost_for_two]]&lt;500,"Low",IF(Table1[[#This Row],[Average_Cost_for_two]]&lt;=1500,"Medium","High"))</f>
        <v>Low</v>
      </c>
      <c r="T932">
        <v>4.2</v>
      </c>
      <c r="U932">
        <v>2014</v>
      </c>
      <c r="V932">
        <v>6</v>
      </c>
      <c r="W932">
        <v>15</v>
      </c>
      <c r="X932">
        <f>IF(OR(Main!$U932=0,
       Main!$V932=0,
       Main!$W932=0),
   "",
   DATE(Main!$U932,
        Main!$V932,
        Main!$W932)
)</f>
        <v>41805</v>
      </c>
      <c r="Y932">
        <f>Table1[[#This Row],[Average_Cost_for_two]]*VLOOKUP(Table1[[#This Row],[Currency]],currency!$A$2:$B$10,2,FALSE)</f>
        <v>50</v>
      </c>
      <c r="Z932" t="str">
        <f>VLOOKUP(C932,country!A:B,2,FALSE)</f>
        <v>Brazil</v>
      </c>
      <c r="AA932">
        <f t="shared" si="14"/>
        <v>2</v>
      </c>
    </row>
    <row r="933" spans="1:27" ht="15.75" customHeight="1" x14ac:dyDescent="0.25">
      <c r="A933">
        <v>5701917</v>
      </c>
      <c r="B933" t="s">
        <v>2498</v>
      </c>
      <c r="C933">
        <v>214</v>
      </c>
      <c r="D933" t="s">
        <v>2382</v>
      </c>
      <c r="E933" t="s">
        <v>2499</v>
      </c>
      <c r="F933" t="s">
        <v>2500</v>
      </c>
      <c r="G933" t="s">
        <v>2501</v>
      </c>
      <c r="H933">
        <v>54.357828939999997</v>
      </c>
      <c r="I933">
        <v>24.48761082</v>
      </c>
      <c r="J933" t="s">
        <v>556</v>
      </c>
      <c r="K933" t="s">
        <v>2088</v>
      </c>
      <c r="L933" t="s">
        <v>29</v>
      </c>
      <c r="M933" t="s">
        <v>29</v>
      </c>
      <c r="N933" t="s">
        <v>29</v>
      </c>
      <c r="O933" t="s">
        <v>29</v>
      </c>
      <c r="P933">
        <v>4</v>
      </c>
      <c r="Q933">
        <v>435</v>
      </c>
      <c r="R933">
        <v>250</v>
      </c>
      <c r="S933" t="str">
        <f>IF(Table1[[#This Row],[Average_Cost_for_two]]&lt;500,"Low",IF(Table1[[#This Row],[Average_Cost_for_two]]&lt;=1500,"Medium","High"))</f>
        <v>Low</v>
      </c>
      <c r="T933">
        <v>4.2</v>
      </c>
      <c r="U933">
        <v>2012</v>
      </c>
      <c r="V933">
        <v>6</v>
      </c>
      <c r="W933">
        <v>21</v>
      </c>
      <c r="X933">
        <f>IF(OR(Main!$U933=0,
       Main!$V933=0,
       Main!$W933=0),
   "",
   DATE(Main!$U933,
        Main!$V933,
        Main!$W933)
)</f>
        <v>41081</v>
      </c>
      <c r="Y933">
        <f>Table1[[#This Row],[Average_Cost_for_two]]*VLOOKUP(Table1[[#This Row],[Currency]],currency!$A$2:$B$10,2,FALSE)</f>
        <v>67.5</v>
      </c>
      <c r="Z933" t="str">
        <f>VLOOKUP(C933,country!A:B,2,FALSE)</f>
        <v>United Arab Emirates</v>
      </c>
      <c r="AA933">
        <f t="shared" si="14"/>
        <v>2</v>
      </c>
    </row>
    <row r="934" spans="1:27" ht="15.75" customHeight="1" x14ac:dyDescent="0.25">
      <c r="A934">
        <v>6706313</v>
      </c>
      <c r="B934" t="s">
        <v>2502</v>
      </c>
      <c r="C934">
        <v>30</v>
      </c>
      <c r="D934" t="s">
        <v>2103</v>
      </c>
      <c r="E934" t="s">
        <v>2503</v>
      </c>
      <c r="F934" t="s">
        <v>2504</v>
      </c>
      <c r="G934" t="s">
        <v>2505</v>
      </c>
      <c r="H934">
        <v>-46.645166670000002</v>
      </c>
      <c r="I934">
        <v>-23.550666669999998</v>
      </c>
      <c r="J934" t="s">
        <v>2179</v>
      </c>
      <c r="K934" t="s">
        <v>2108</v>
      </c>
      <c r="L934" t="s">
        <v>29</v>
      </c>
      <c r="M934" t="s">
        <v>29</v>
      </c>
      <c r="N934" t="s">
        <v>29</v>
      </c>
      <c r="O934" t="s">
        <v>29</v>
      </c>
      <c r="P934">
        <v>4</v>
      </c>
      <c r="Q934">
        <v>49</v>
      </c>
      <c r="R934">
        <v>250</v>
      </c>
      <c r="S934" t="str">
        <f>IF(Table1[[#This Row],[Average_Cost_for_two]]&lt;500,"Low",IF(Table1[[#This Row],[Average_Cost_for_two]]&lt;=1500,"Medium","High"))</f>
        <v>Low</v>
      </c>
      <c r="T934">
        <v>4.5</v>
      </c>
      <c r="U934">
        <v>2014</v>
      </c>
      <c r="V934">
        <v>3</v>
      </c>
      <c r="W934">
        <v>4</v>
      </c>
      <c r="X934">
        <f>IF(OR(Main!$U934=0,
       Main!$V934=0,
       Main!$W934=0),
   "",
   DATE(Main!$U934,
        Main!$V934,
        Main!$W934)
)</f>
        <v>41702</v>
      </c>
      <c r="Y934">
        <f>Table1[[#This Row],[Average_Cost_for_two]]*VLOOKUP(Table1[[#This Row],[Currency]],currency!$A$2:$B$10,2,FALSE)</f>
        <v>50</v>
      </c>
      <c r="Z934" t="str">
        <f>VLOOKUP(C934,country!A:B,2,FALSE)</f>
        <v>Brazil</v>
      </c>
      <c r="AA934">
        <f t="shared" si="14"/>
        <v>1</v>
      </c>
    </row>
    <row r="935" spans="1:27" ht="15.75" customHeight="1" x14ac:dyDescent="0.25">
      <c r="A935">
        <v>6704326</v>
      </c>
      <c r="B935" t="s">
        <v>2506</v>
      </c>
      <c r="C935">
        <v>30</v>
      </c>
      <c r="D935" t="s">
        <v>2103</v>
      </c>
      <c r="E935" t="s">
        <v>2507</v>
      </c>
      <c r="F935" t="s">
        <v>2504</v>
      </c>
      <c r="G935" t="s">
        <v>2505</v>
      </c>
      <c r="H935">
        <v>-46.646333329999997</v>
      </c>
      <c r="I935">
        <v>-23.559000000000001</v>
      </c>
      <c r="J935" t="s">
        <v>2508</v>
      </c>
      <c r="K935" t="s">
        <v>2108</v>
      </c>
      <c r="L935" t="s">
        <v>29</v>
      </c>
      <c r="M935" t="s">
        <v>29</v>
      </c>
      <c r="N935" t="s">
        <v>29</v>
      </c>
      <c r="O935" t="s">
        <v>29</v>
      </c>
      <c r="P935">
        <v>4</v>
      </c>
      <c r="Q935">
        <v>17</v>
      </c>
      <c r="R935">
        <v>250</v>
      </c>
      <c r="S935" t="str">
        <f>IF(Table1[[#This Row],[Average_Cost_for_two]]&lt;500,"Low",IF(Table1[[#This Row],[Average_Cost_for_two]]&lt;=1500,"Medium","High"))</f>
        <v>Low</v>
      </c>
      <c r="T935">
        <v>4.4000000000000004</v>
      </c>
      <c r="U935">
        <v>2015</v>
      </c>
      <c r="V935">
        <v>2</v>
      </c>
      <c r="W935">
        <v>6</v>
      </c>
      <c r="X935">
        <f>IF(OR(Main!$U935=0,
       Main!$V935=0,
       Main!$W935=0),
   "",
   DATE(Main!$U935,
        Main!$V935,
        Main!$W935)
)</f>
        <v>42041</v>
      </c>
      <c r="Y935">
        <f>Table1[[#This Row],[Average_Cost_for_two]]*VLOOKUP(Table1[[#This Row],[Currency]],currency!$A$2:$B$10,2,FALSE)</f>
        <v>50</v>
      </c>
      <c r="Z935" t="str">
        <f>VLOOKUP(C935,country!A:B,2,FALSE)</f>
        <v>Brazil</v>
      </c>
      <c r="AA935">
        <f t="shared" si="14"/>
        <v>1</v>
      </c>
    </row>
    <row r="936" spans="1:27" ht="15.75" customHeight="1" x14ac:dyDescent="0.25">
      <c r="A936">
        <v>5704255</v>
      </c>
      <c r="B936" t="s">
        <v>2509</v>
      </c>
      <c r="C936">
        <v>214</v>
      </c>
      <c r="D936" t="s">
        <v>2382</v>
      </c>
      <c r="E936" t="s">
        <v>2510</v>
      </c>
      <c r="F936" t="s">
        <v>2397</v>
      </c>
      <c r="G936" t="s">
        <v>2398</v>
      </c>
      <c r="H936">
        <v>54.382946160000003</v>
      </c>
      <c r="I936">
        <v>24.495692529999999</v>
      </c>
      <c r="J936" t="s">
        <v>1104</v>
      </c>
      <c r="K936" t="s">
        <v>2088</v>
      </c>
      <c r="L936" t="s">
        <v>29</v>
      </c>
      <c r="M936" t="s">
        <v>36</v>
      </c>
      <c r="N936" t="s">
        <v>29</v>
      </c>
      <c r="O936" t="s">
        <v>29</v>
      </c>
      <c r="P936">
        <v>4</v>
      </c>
      <c r="Q936">
        <v>376</v>
      </c>
      <c r="R936">
        <v>260</v>
      </c>
      <c r="S936" t="str">
        <f>IF(Table1[[#This Row],[Average_Cost_for_two]]&lt;500,"Low",IF(Table1[[#This Row],[Average_Cost_for_two]]&lt;=1500,"Medium","High"))</f>
        <v>Low</v>
      </c>
      <c r="T936">
        <v>4.5999999999999996</v>
      </c>
      <c r="U936">
        <v>2014</v>
      </c>
      <c r="V936">
        <v>11</v>
      </c>
      <c r="W936">
        <v>26</v>
      </c>
      <c r="X936">
        <f>IF(OR(Main!$U936=0,
       Main!$V936=0,
       Main!$W936=0),
   "",
   DATE(Main!$U936,
        Main!$V936,
        Main!$W936)
)</f>
        <v>41969</v>
      </c>
      <c r="Y936">
        <f>Table1[[#This Row],[Average_Cost_for_two]]*VLOOKUP(Table1[[#This Row],[Currency]],currency!$A$2:$B$10,2,FALSE)</f>
        <v>70.2</v>
      </c>
      <c r="Z936" t="str">
        <f>VLOOKUP(C936,country!A:B,2,FALSE)</f>
        <v>United Arab Emirates</v>
      </c>
      <c r="AA936">
        <f t="shared" si="14"/>
        <v>4</v>
      </c>
    </row>
    <row r="937" spans="1:27" ht="15.75" customHeight="1" x14ac:dyDescent="0.25">
      <c r="A937">
        <v>18484349</v>
      </c>
      <c r="B937" t="s">
        <v>2511</v>
      </c>
      <c r="C937">
        <v>184</v>
      </c>
      <c r="D937" t="s">
        <v>1778</v>
      </c>
      <c r="E937" t="s">
        <v>2512</v>
      </c>
      <c r="F937" t="s">
        <v>2513</v>
      </c>
      <c r="G937" t="s">
        <v>2514</v>
      </c>
      <c r="H937">
        <v>103.8594222</v>
      </c>
      <c r="I937">
        <v>1.285476931</v>
      </c>
      <c r="J937" t="s">
        <v>2515</v>
      </c>
      <c r="K937" t="s">
        <v>518</v>
      </c>
      <c r="L937" t="s">
        <v>29</v>
      </c>
      <c r="M937" t="s">
        <v>29</v>
      </c>
      <c r="N937" t="s">
        <v>29</v>
      </c>
      <c r="O937" t="s">
        <v>29</v>
      </c>
      <c r="P937">
        <v>4</v>
      </c>
      <c r="Q937">
        <v>33</v>
      </c>
      <c r="R937">
        <v>270</v>
      </c>
      <c r="S937" t="str">
        <f>IF(Table1[[#This Row],[Average_Cost_for_two]]&lt;500,"Low",IF(Table1[[#This Row],[Average_Cost_for_two]]&lt;=1500,"Medium","High"))</f>
        <v>Low</v>
      </c>
      <c r="T937">
        <v>4</v>
      </c>
      <c r="U937">
        <v>2011</v>
      </c>
      <c r="V937">
        <v>4</v>
      </c>
      <c r="W937">
        <v>6</v>
      </c>
      <c r="X937">
        <f>IF(OR(Main!$U937=0,
       Main!$V937=0,
       Main!$W937=0),
   "",
   DATE(Main!$U937,
        Main!$V937,
        Main!$W937)
)</f>
        <v>40639</v>
      </c>
      <c r="Y937">
        <f>Table1[[#This Row],[Average_Cost_for_two]]*VLOOKUP(Table1[[#This Row],[Currency]],currency!$A$2:$B$10,2,FALSE)</f>
        <v>270</v>
      </c>
      <c r="Z937" t="str">
        <f>VLOOKUP(C937,country!A:B,2,FALSE)</f>
        <v>Singapore</v>
      </c>
      <c r="AA937">
        <f t="shared" si="14"/>
        <v>2</v>
      </c>
    </row>
    <row r="938" spans="1:27" ht="15.75" customHeight="1" x14ac:dyDescent="0.25">
      <c r="A938">
        <v>18458339</v>
      </c>
      <c r="B938" t="s">
        <v>1733</v>
      </c>
      <c r="C938">
        <v>1</v>
      </c>
      <c r="D938" t="s">
        <v>23</v>
      </c>
      <c r="E938" t="s">
        <v>2516</v>
      </c>
      <c r="F938" t="s">
        <v>1743</v>
      </c>
      <c r="G938" t="s">
        <v>1742</v>
      </c>
      <c r="H938">
        <v>77.210558879999994</v>
      </c>
      <c r="I938">
        <v>28.533957300000001</v>
      </c>
      <c r="J938" t="s">
        <v>1735</v>
      </c>
      <c r="K938" t="s">
        <v>28</v>
      </c>
      <c r="L938" t="s">
        <v>29</v>
      </c>
      <c r="M938" t="s">
        <v>36</v>
      </c>
      <c r="N938" t="s">
        <v>29</v>
      </c>
      <c r="O938" t="s">
        <v>29</v>
      </c>
      <c r="P938">
        <v>2</v>
      </c>
      <c r="Q938">
        <v>41</v>
      </c>
      <c r="R938">
        <v>950</v>
      </c>
      <c r="S938" t="str">
        <f>IF(Table1[[#This Row],[Average_Cost_for_two]]&lt;500,"Low",IF(Table1[[#This Row],[Average_Cost_for_two]]&lt;=1500,"Medium","High"))</f>
        <v>Medium</v>
      </c>
      <c r="T938">
        <v>3.7</v>
      </c>
      <c r="U938">
        <v>2011</v>
      </c>
      <c r="V938">
        <v>2</v>
      </c>
      <c r="W938">
        <v>16</v>
      </c>
      <c r="X938">
        <f>IF(OR(Main!$U938=0,
       Main!$V938=0,
       Main!$W938=0),
   "",
   DATE(Main!$U938,
        Main!$V938,
        Main!$W938)
)</f>
        <v>40590</v>
      </c>
      <c r="Y938">
        <f>Table1[[#This Row],[Average_Cost_for_two]]*VLOOKUP(Table1[[#This Row],[Currency]],currency!$A$2:$B$10,2,FALSE)</f>
        <v>11.4</v>
      </c>
      <c r="Z938" t="str">
        <f>VLOOKUP(C938,country!A:B,2,FALSE)</f>
        <v>India</v>
      </c>
      <c r="AA938">
        <f t="shared" si="14"/>
        <v>1</v>
      </c>
    </row>
    <row r="939" spans="1:27" ht="15.75" customHeight="1" x14ac:dyDescent="0.25">
      <c r="A939">
        <v>18483372</v>
      </c>
      <c r="B939" t="s">
        <v>2517</v>
      </c>
      <c r="C939">
        <v>184</v>
      </c>
      <c r="D939" t="s">
        <v>1778</v>
      </c>
      <c r="E939" t="s">
        <v>2518</v>
      </c>
      <c r="F939" t="s">
        <v>2519</v>
      </c>
      <c r="G939" t="s">
        <v>2520</v>
      </c>
      <c r="H939">
        <v>103.8600048</v>
      </c>
      <c r="I939">
        <v>1.2826607999999999</v>
      </c>
      <c r="J939" t="s">
        <v>2521</v>
      </c>
      <c r="K939" t="s">
        <v>518</v>
      </c>
      <c r="L939" t="s">
        <v>29</v>
      </c>
      <c r="M939" t="s">
        <v>29</v>
      </c>
      <c r="N939" t="s">
        <v>29</v>
      </c>
      <c r="O939" t="s">
        <v>29</v>
      </c>
      <c r="P939">
        <v>4</v>
      </c>
      <c r="Q939">
        <v>34</v>
      </c>
      <c r="R939">
        <v>300</v>
      </c>
      <c r="S939" t="str">
        <f>IF(Table1[[#This Row],[Average_Cost_for_two]]&lt;500,"Low",IF(Table1[[#This Row],[Average_Cost_for_two]]&lt;=1500,"Medium","High"))</f>
        <v>Low</v>
      </c>
      <c r="T939">
        <v>3.4</v>
      </c>
      <c r="U939">
        <v>2017</v>
      </c>
      <c r="V939">
        <v>11</v>
      </c>
      <c r="W939">
        <v>9</v>
      </c>
      <c r="X939">
        <f>IF(OR(Main!$U939=0,
       Main!$V939=0,
       Main!$W939=0),
   "",
   DATE(Main!$U939,
        Main!$V939,
        Main!$W939)
)</f>
        <v>43048</v>
      </c>
      <c r="Y939">
        <f>Table1[[#This Row],[Average_Cost_for_two]]*VLOOKUP(Table1[[#This Row],[Currency]],currency!$A$2:$B$10,2,FALSE)</f>
        <v>300</v>
      </c>
      <c r="Z939" t="str">
        <f>VLOOKUP(C939,country!A:B,2,FALSE)</f>
        <v>Singapore</v>
      </c>
      <c r="AA939">
        <f t="shared" si="14"/>
        <v>4</v>
      </c>
    </row>
    <row r="940" spans="1:27" ht="15.75" customHeight="1" x14ac:dyDescent="0.25">
      <c r="A940">
        <v>18204494</v>
      </c>
      <c r="B940" t="s">
        <v>2522</v>
      </c>
      <c r="C940">
        <v>1</v>
      </c>
      <c r="D940" t="s">
        <v>23</v>
      </c>
      <c r="E940" t="s">
        <v>2523</v>
      </c>
      <c r="F940" t="s">
        <v>1897</v>
      </c>
      <c r="G940" t="s">
        <v>1898</v>
      </c>
      <c r="H940">
        <v>77.212264759999996</v>
      </c>
      <c r="I940">
        <v>28.645339830000001</v>
      </c>
      <c r="J940" t="s">
        <v>615</v>
      </c>
      <c r="K940" t="s">
        <v>28</v>
      </c>
      <c r="L940" t="s">
        <v>36</v>
      </c>
      <c r="M940" t="s">
        <v>29</v>
      </c>
      <c r="N940" t="s">
        <v>29</v>
      </c>
      <c r="O940" t="s">
        <v>29</v>
      </c>
      <c r="P940">
        <v>2</v>
      </c>
      <c r="Q940">
        <v>10</v>
      </c>
      <c r="R940">
        <v>900</v>
      </c>
      <c r="S940" t="str">
        <f>IF(Table1[[#This Row],[Average_Cost_for_two]]&lt;500,"Low",IF(Table1[[#This Row],[Average_Cost_for_two]]&lt;=1500,"Medium","High"))</f>
        <v>Medium</v>
      </c>
      <c r="T940">
        <v>3</v>
      </c>
      <c r="U940">
        <v>2010</v>
      </c>
      <c r="V940">
        <v>2</v>
      </c>
      <c r="W940">
        <v>26</v>
      </c>
      <c r="X940">
        <f>IF(OR(Main!$U940=0,
       Main!$V940=0,
       Main!$W940=0),
   "",
   DATE(Main!$U940,
        Main!$V940,
        Main!$W940)
)</f>
        <v>40235</v>
      </c>
      <c r="Y940">
        <f>Table1[[#This Row],[Average_Cost_for_two]]*VLOOKUP(Table1[[#This Row],[Currency]],currency!$A$2:$B$10,2,FALSE)</f>
        <v>10.8</v>
      </c>
      <c r="Z940" t="str">
        <f>VLOOKUP(C940,country!A:B,2,FALSE)</f>
        <v>India</v>
      </c>
      <c r="AA940">
        <f t="shared" si="14"/>
        <v>1</v>
      </c>
    </row>
    <row r="941" spans="1:27" ht="15.75" customHeight="1" x14ac:dyDescent="0.25">
      <c r="A941">
        <v>311440</v>
      </c>
      <c r="B941" t="s">
        <v>551</v>
      </c>
      <c r="C941">
        <v>1</v>
      </c>
      <c r="D941" t="s">
        <v>23</v>
      </c>
      <c r="E941" t="s">
        <v>2524</v>
      </c>
      <c r="F941" t="s">
        <v>2525</v>
      </c>
      <c r="G941" t="s">
        <v>2526</v>
      </c>
      <c r="H941">
        <v>77.219618370000006</v>
      </c>
      <c r="I941">
        <v>28.528767179999999</v>
      </c>
      <c r="J941" t="s">
        <v>553</v>
      </c>
      <c r="K941" t="s">
        <v>28</v>
      </c>
      <c r="L941" t="s">
        <v>29</v>
      </c>
      <c r="M941" t="s">
        <v>36</v>
      </c>
      <c r="N941" t="s">
        <v>29</v>
      </c>
      <c r="O941" t="s">
        <v>29</v>
      </c>
      <c r="P941">
        <v>2</v>
      </c>
      <c r="Q941">
        <v>122</v>
      </c>
      <c r="R941">
        <v>900</v>
      </c>
      <c r="S941" t="str">
        <f>IF(Table1[[#This Row],[Average_Cost_for_two]]&lt;500,"Low",IF(Table1[[#This Row],[Average_Cost_for_two]]&lt;=1500,"Medium","High"))</f>
        <v>Medium</v>
      </c>
      <c r="T941">
        <v>2.2000000000000002</v>
      </c>
      <c r="U941">
        <v>2012</v>
      </c>
      <c r="V941">
        <v>2</v>
      </c>
      <c r="W941">
        <v>21</v>
      </c>
      <c r="X941">
        <f>IF(OR(Main!$U941=0,
       Main!$V941=0,
       Main!$W941=0),
   "",
   DATE(Main!$U941,
        Main!$V941,
        Main!$W941)
)</f>
        <v>40960</v>
      </c>
      <c r="Y941">
        <f>Table1[[#This Row],[Average_Cost_for_two]]*VLOOKUP(Table1[[#This Row],[Currency]],currency!$A$2:$B$10,2,FALSE)</f>
        <v>10.8</v>
      </c>
      <c r="Z941" t="str">
        <f>VLOOKUP(C941,country!A:B,2,FALSE)</f>
        <v>India</v>
      </c>
      <c r="AA941">
        <f t="shared" si="14"/>
        <v>1</v>
      </c>
    </row>
    <row r="942" spans="1:27" ht="15.75" customHeight="1" x14ac:dyDescent="0.25">
      <c r="A942">
        <v>18421026</v>
      </c>
      <c r="B942" t="s">
        <v>2527</v>
      </c>
      <c r="C942">
        <v>1</v>
      </c>
      <c r="D942" t="s">
        <v>23</v>
      </c>
      <c r="E942" t="s">
        <v>2528</v>
      </c>
      <c r="F942" t="s">
        <v>1921</v>
      </c>
      <c r="G942" t="s">
        <v>1920</v>
      </c>
      <c r="H942">
        <v>77.2154563</v>
      </c>
      <c r="I942">
        <v>28.549244699999999</v>
      </c>
      <c r="J942" t="s">
        <v>500</v>
      </c>
      <c r="K942" t="s">
        <v>28</v>
      </c>
      <c r="L942" t="s">
        <v>29</v>
      </c>
      <c r="M942" t="s">
        <v>36</v>
      </c>
      <c r="N942" t="s">
        <v>29</v>
      </c>
      <c r="O942" t="s">
        <v>29</v>
      </c>
      <c r="P942">
        <v>2</v>
      </c>
      <c r="Q942">
        <v>55</v>
      </c>
      <c r="R942">
        <v>900</v>
      </c>
      <c r="S942" t="str">
        <f>IF(Table1[[#This Row],[Average_Cost_for_two]]&lt;500,"Low",IF(Table1[[#This Row],[Average_Cost_for_two]]&lt;=1500,"Medium","High"))</f>
        <v>Medium</v>
      </c>
      <c r="T942">
        <v>4</v>
      </c>
      <c r="U942">
        <v>2015</v>
      </c>
      <c r="V942">
        <v>2</v>
      </c>
      <c r="W942">
        <v>23</v>
      </c>
      <c r="X942">
        <f>IF(OR(Main!$U942=0,
       Main!$V942=0,
       Main!$W942=0),
   "",
   DATE(Main!$U942,
        Main!$V942,
        Main!$W942)
)</f>
        <v>42058</v>
      </c>
      <c r="Y942">
        <f>Table1[[#This Row],[Average_Cost_for_two]]*VLOOKUP(Table1[[#This Row],[Currency]],currency!$A$2:$B$10,2,FALSE)</f>
        <v>10.8</v>
      </c>
      <c r="Z942" t="str">
        <f>VLOOKUP(C942,country!A:B,2,FALSE)</f>
        <v>India</v>
      </c>
      <c r="AA942">
        <f t="shared" si="14"/>
        <v>1</v>
      </c>
    </row>
    <row r="943" spans="1:27" ht="15.75" customHeight="1" x14ac:dyDescent="0.25">
      <c r="A943">
        <v>18483051</v>
      </c>
      <c r="B943" t="s">
        <v>2529</v>
      </c>
      <c r="C943">
        <v>184</v>
      </c>
      <c r="D943" t="s">
        <v>1778</v>
      </c>
      <c r="E943" t="s">
        <v>2530</v>
      </c>
      <c r="F943" t="s">
        <v>2419</v>
      </c>
      <c r="G943" t="s">
        <v>2420</v>
      </c>
      <c r="H943">
        <v>103.8601766</v>
      </c>
      <c r="I943">
        <v>1.290800881</v>
      </c>
      <c r="J943" t="s">
        <v>2531</v>
      </c>
      <c r="K943" t="s">
        <v>518</v>
      </c>
      <c r="L943" t="s">
        <v>29</v>
      </c>
      <c r="M943" t="s">
        <v>29</v>
      </c>
      <c r="N943" t="s">
        <v>29</v>
      </c>
      <c r="O943" t="s">
        <v>29</v>
      </c>
      <c r="P943">
        <v>4</v>
      </c>
      <c r="Q943">
        <v>34</v>
      </c>
      <c r="R943">
        <v>300</v>
      </c>
      <c r="S943" t="str">
        <f>IF(Table1[[#This Row],[Average_Cost_for_two]]&lt;500,"Low",IF(Table1[[#This Row],[Average_Cost_for_two]]&lt;=1500,"Medium","High"))</f>
        <v>Low</v>
      </c>
      <c r="T943">
        <v>3.9</v>
      </c>
      <c r="U943">
        <v>2014</v>
      </c>
      <c r="V943">
        <v>10</v>
      </c>
      <c r="W943">
        <v>13</v>
      </c>
      <c r="X943">
        <f>IF(OR(Main!$U943=0,
       Main!$V943=0,
       Main!$W943=0),
   "",
   DATE(Main!$U943,
        Main!$V943,
        Main!$W943)
)</f>
        <v>41925</v>
      </c>
      <c r="Y943">
        <f>Table1[[#This Row],[Average_Cost_for_two]]*VLOOKUP(Table1[[#This Row],[Currency]],currency!$A$2:$B$10,2,FALSE)</f>
        <v>300</v>
      </c>
      <c r="Z943" t="str">
        <f>VLOOKUP(C943,country!A:B,2,FALSE)</f>
        <v>Singapore</v>
      </c>
      <c r="AA943">
        <f t="shared" si="14"/>
        <v>4</v>
      </c>
    </row>
    <row r="944" spans="1:27" ht="15.75" customHeight="1" x14ac:dyDescent="0.25">
      <c r="A944">
        <v>6700475</v>
      </c>
      <c r="B944" t="s">
        <v>2532</v>
      </c>
      <c r="C944">
        <v>30</v>
      </c>
      <c r="D944" t="s">
        <v>2103</v>
      </c>
      <c r="E944" t="s">
        <v>2533</v>
      </c>
      <c r="F944" t="s">
        <v>2534</v>
      </c>
      <c r="G944" t="s">
        <v>2535</v>
      </c>
      <c r="H944">
        <v>-46.666851000000001</v>
      </c>
      <c r="I944">
        <v>-23.581688</v>
      </c>
      <c r="J944" t="s">
        <v>2536</v>
      </c>
      <c r="K944" t="s">
        <v>2108</v>
      </c>
      <c r="L944" t="s">
        <v>29</v>
      </c>
      <c r="M944" t="s">
        <v>29</v>
      </c>
      <c r="N944" t="s">
        <v>29</v>
      </c>
      <c r="O944" t="s">
        <v>29</v>
      </c>
      <c r="P944">
        <v>4</v>
      </c>
      <c r="Q944">
        <v>59</v>
      </c>
      <c r="R944">
        <v>300</v>
      </c>
      <c r="S944" t="str">
        <f>IF(Table1[[#This Row],[Average_Cost_for_two]]&lt;500,"Low",IF(Table1[[#This Row],[Average_Cost_for_two]]&lt;=1500,"Medium","High"))</f>
        <v>Low</v>
      </c>
      <c r="T944">
        <v>4.8</v>
      </c>
      <c r="U944">
        <v>2014</v>
      </c>
      <c r="V944">
        <v>7</v>
      </c>
      <c r="W944">
        <v>4</v>
      </c>
      <c r="X944">
        <f>IF(OR(Main!$U944=0,
       Main!$V944=0,
       Main!$W944=0),
   "",
   DATE(Main!$U944,
        Main!$V944,
        Main!$W944)
)</f>
        <v>41824</v>
      </c>
      <c r="Y944">
        <f>Table1[[#This Row],[Average_Cost_for_two]]*VLOOKUP(Table1[[#This Row],[Currency]],currency!$A$2:$B$10,2,FALSE)</f>
        <v>60</v>
      </c>
      <c r="Z944" t="str">
        <f>VLOOKUP(C944,country!A:B,2,FALSE)</f>
        <v>Brazil</v>
      </c>
      <c r="AA944">
        <f t="shared" si="14"/>
        <v>3</v>
      </c>
    </row>
    <row r="945" spans="1:27" ht="15.75" customHeight="1" x14ac:dyDescent="0.25">
      <c r="A945">
        <v>6517396</v>
      </c>
      <c r="B945" t="s">
        <v>2537</v>
      </c>
      <c r="C945">
        <v>189</v>
      </c>
      <c r="D945" t="s">
        <v>2538</v>
      </c>
      <c r="E945" t="s">
        <v>2539</v>
      </c>
      <c r="F945" t="s">
        <v>2540</v>
      </c>
      <c r="G945" t="s">
        <v>2541</v>
      </c>
      <c r="H945">
        <v>28.011058999999999</v>
      </c>
      <c r="I945">
        <v>-26.14658</v>
      </c>
      <c r="J945" t="s">
        <v>2542</v>
      </c>
      <c r="K945" t="s">
        <v>2543</v>
      </c>
      <c r="L945" t="s">
        <v>29</v>
      </c>
      <c r="M945" t="s">
        <v>29</v>
      </c>
      <c r="N945" t="s">
        <v>29</v>
      </c>
      <c r="O945" t="s">
        <v>29</v>
      </c>
      <c r="P945">
        <v>4</v>
      </c>
      <c r="Q945">
        <v>180</v>
      </c>
      <c r="R945">
        <v>300</v>
      </c>
      <c r="S945" t="str">
        <f>IF(Table1[[#This Row],[Average_Cost_for_two]]&lt;500,"Low",IF(Table1[[#This Row],[Average_Cost_for_two]]&lt;=1500,"Medium","High"))</f>
        <v>Low</v>
      </c>
      <c r="T945">
        <v>4.3</v>
      </c>
      <c r="U945">
        <v>2017</v>
      </c>
      <c r="V945">
        <v>7</v>
      </c>
      <c r="W945">
        <v>13</v>
      </c>
      <c r="X945">
        <f>IF(OR(Main!$U945=0,
       Main!$V945=0,
       Main!$W945=0),
   "",
   DATE(Main!$U945,
        Main!$V945,
        Main!$W945)
)</f>
        <v>42929</v>
      </c>
      <c r="Y945">
        <f>Table1[[#This Row],[Average_Cost_for_two]]*VLOOKUP(Table1[[#This Row],[Currency]],currency!$A$2:$B$10,2,FALSE)</f>
        <v>15.299999999999999</v>
      </c>
      <c r="Z945" t="str">
        <f>VLOOKUP(C945,country!A:B,2,FALSE)</f>
        <v>South Africa</v>
      </c>
      <c r="AA945">
        <f t="shared" si="14"/>
        <v>3</v>
      </c>
    </row>
    <row r="946" spans="1:27" ht="15.75" customHeight="1" x14ac:dyDescent="0.25">
      <c r="A946">
        <v>18107765</v>
      </c>
      <c r="B946" t="s">
        <v>2544</v>
      </c>
      <c r="C946">
        <v>166</v>
      </c>
      <c r="D946" t="s">
        <v>2303</v>
      </c>
      <c r="E946" t="s">
        <v>2545</v>
      </c>
      <c r="F946" t="s">
        <v>2546</v>
      </c>
      <c r="G946" t="s">
        <v>2547</v>
      </c>
      <c r="H946">
        <v>51.527455699999997</v>
      </c>
      <c r="I946">
        <v>25.2625016</v>
      </c>
      <c r="J946" t="s">
        <v>2010</v>
      </c>
      <c r="K946" t="s">
        <v>2308</v>
      </c>
      <c r="L946" t="s">
        <v>29</v>
      </c>
      <c r="M946" t="s">
        <v>29</v>
      </c>
      <c r="N946" t="s">
        <v>29</v>
      </c>
      <c r="O946" t="s">
        <v>29</v>
      </c>
      <c r="P946">
        <v>4</v>
      </c>
      <c r="Q946">
        <v>348</v>
      </c>
      <c r="R946">
        <v>300</v>
      </c>
      <c r="S946" t="str">
        <f>IF(Table1[[#This Row],[Average_Cost_for_two]]&lt;500,"Low",IF(Table1[[#This Row],[Average_Cost_for_two]]&lt;=1500,"Medium","High"))</f>
        <v>Low</v>
      </c>
      <c r="T946">
        <v>4.5999999999999996</v>
      </c>
      <c r="U946">
        <v>2010</v>
      </c>
      <c r="V946">
        <v>6</v>
      </c>
      <c r="W946">
        <v>12</v>
      </c>
      <c r="X946">
        <f>IF(OR(Main!$U946=0,
       Main!$V946=0,
       Main!$W946=0),
   "",
   DATE(Main!$U946,
        Main!$V946,
        Main!$W946)
)</f>
        <v>40341</v>
      </c>
      <c r="Y946">
        <f>Table1[[#This Row],[Average_Cost_for_two]]*VLOOKUP(Table1[[#This Row],[Currency]],currency!$A$2:$B$10,2,FALSE)</f>
        <v>81</v>
      </c>
      <c r="Z946" t="str">
        <f>VLOOKUP(C946,country!A:B,2,FALSE)</f>
        <v>Qatar</v>
      </c>
      <c r="AA946">
        <f t="shared" si="14"/>
        <v>2</v>
      </c>
    </row>
    <row r="947" spans="1:27" ht="15.75" customHeight="1" x14ac:dyDescent="0.25">
      <c r="A947">
        <v>18337845</v>
      </c>
      <c r="B947" t="s">
        <v>2548</v>
      </c>
      <c r="C947">
        <v>189</v>
      </c>
      <c r="D947" t="s">
        <v>2549</v>
      </c>
      <c r="E947" t="s">
        <v>2550</v>
      </c>
      <c r="F947" t="s">
        <v>2551</v>
      </c>
      <c r="G947" t="s">
        <v>2552</v>
      </c>
      <c r="H947">
        <v>18.46489381</v>
      </c>
      <c r="I947">
        <v>-33.979757020000001</v>
      </c>
      <c r="J947" t="s">
        <v>2553</v>
      </c>
      <c r="K947" t="s">
        <v>2543</v>
      </c>
      <c r="L947" t="s">
        <v>29</v>
      </c>
      <c r="M947" t="s">
        <v>29</v>
      </c>
      <c r="N947" t="s">
        <v>29</v>
      </c>
      <c r="O947" t="s">
        <v>29</v>
      </c>
      <c r="P947">
        <v>4</v>
      </c>
      <c r="Q947">
        <v>88</v>
      </c>
      <c r="R947">
        <v>300</v>
      </c>
      <c r="S947" t="str">
        <f>IF(Table1[[#This Row],[Average_Cost_for_two]]&lt;500,"Low",IF(Table1[[#This Row],[Average_Cost_for_two]]&lt;=1500,"Medium","High"))</f>
        <v>Low</v>
      </c>
      <c r="T947">
        <v>4.0999999999999996</v>
      </c>
      <c r="U947">
        <v>2015</v>
      </c>
      <c r="V947">
        <v>6</v>
      </c>
      <c r="W947">
        <v>28</v>
      </c>
      <c r="X947">
        <f>IF(OR(Main!$U947=0,
       Main!$V947=0,
       Main!$W947=0),
   "",
   DATE(Main!$U947,
        Main!$V947,
        Main!$W947)
)</f>
        <v>42183</v>
      </c>
      <c r="Y947">
        <f>Table1[[#This Row],[Average_Cost_for_two]]*VLOOKUP(Table1[[#This Row],[Currency]],currency!$A$2:$B$10,2,FALSE)</f>
        <v>15.299999999999999</v>
      </c>
      <c r="Z947" t="str">
        <f>VLOOKUP(C947,country!A:B,2,FALSE)</f>
        <v>South Africa</v>
      </c>
      <c r="AA947">
        <f t="shared" si="14"/>
        <v>2</v>
      </c>
    </row>
    <row r="948" spans="1:27" ht="15.75" customHeight="1" x14ac:dyDescent="0.25">
      <c r="A948">
        <v>18199742</v>
      </c>
      <c r="B948" t="s">
        <v>2554</v>
      </c>
      <c r="C948">
        <v>189</v>
      </c>
      <c r="D948" t="s">
        <v>2555</v>
      </c>
      <c r="E948" t="s">
        <v>2556</v>
      </c>
      <c r="F948" t="s">
        <v>2557</v>
      </c>
      <c r="G948" t="s">
        <v>2558</v>
      </c>
      <c r="H948">
        <v>28.287113999999999</v>
      </c>
      <c r="I948">
        <v>-25.80283</v>
      </c>
      <c r="J948" t="s">
        <v>2358</v>
      </c>
      <c r="K948" t="s">
        <v>2543</v>
      </c>
      <c r="L948" t="s">
        <v>29</v>
      </c>
      <c r="M948" t="s">
        <v>29</v>
      </c>
      <c r="N948" t="s">
        <v>29</v>
      </c>
      <c r="O948" t="s">
        <v>29</v>
      </c>
      <c r="P948">
        <v>4</v>
      </c>
      <c r="Q948">
        <v>116</v>
      </c>
      <c r="R948">
        <v>300</v>
      </c>
      <c r="S948" t="str">
        <f>IF(Table1[[#This Row],[Average_Cost_for_two]]&lt;500,"Low",IF(Table1[[#This Row],[Average_Cost_for_two]]&lt;=1500,"Medium","High"))</f>
        <v>Low</v>
      </c>
      <c r="T948">
        <v>4.3</v>
      </c>
      <c r="U948">
        <v>2017</v>
      </c>
      <c r="V948">
        <v>5</v>
      </c>
      <c r="W948">
        <v>3</v>
      </c>
      <c r="X948">
        <f>IF(OR(Main!$U948=0,
       Main!$V948=0,
       Main!$W948=0),
   "",
   DATE(Main!$U948,
        Main!$V948,
        Main!$W948)
)</f>
        <v>42858</v>
      </c>
      <c r="Y948">
        <f>Table1[[#This Row],[Average_Cost_for_two]]*VLOOKUP(Table1[[#This Row],[Currency]],currency!$A$2:$B$10,2,FALSE)</f>
        <v>15.299999999999999</v>
      </c>
      <c r="Z948" t="str">
        <f>VLOOKUP(C948,country!A:B,2,FALSE)</f>
        <v>South Africa</v>
      </c>
      <c r="AA948">
        <f t="shared" si="14"/>
        <v>2</v>
      </c>
    </row>
    <row r="949" spans="1:27" ht="15.75" customHeight="1" x14ac:dyDescent="0.25">
      <c r="A949">
        <v>201531</v>
      </c>
      <c r="B949" t="s">
        <v>2559</v>
      </c>
      <c r="C949">
        <v>214</v>
      </c>
      <c r="D949" t="s">
        <v>2560</v>
      </c>
      <c r="E949" t="s">
        <v>2561</v>
      </c>
      <c r="F949" t="s">
        <v>2562</v>
      </c>
      <c r="G949" t="s">
        <v>2563</v>
      </c>
      <c r="H949">
        <v>55.351477750000001</v>
      </c>
      <c r="I949">
        <v>25.22399154</v>
      </c>
      <c r="J949" t="s">
        <v>2564</v>
      </c>
      <c r="K949" t="s">
        <v>2088</v>
      </c>
      <c r="L949" t="s">
        <v>29</v>
      </c>
      <c r="M949" t="s">
        <v>29</v>
      </c>
      <c r="N949" t="s">
        <v>29</v>
      </c>
      <c r="O949" t="s">
        <v>29</v>
      </c>
      <c r="P949">
        <v>4</v>
      </c>
      <c r="Q949">
        <v>1388</v>
      </c>
      <c r="R949">
        <v>300</v>
      </c>
      <c r="S949" t="str">
        <f>IF(Table1[[#This Row],[Average_Cost_for_two]]&lt;500,"Low",IF(Table1[[#This Row],[Average_Cost_for_two]]&lt;=1500,"Medium","High"))</f>
        <v>Low</v>
      </c>
      <c r="T949">
        <v>4.5</v>
      </c>
      <c r="U949">
        <v>2011</v>
      </c>
      <c r="V949">
        <v>1</v>
      </c>
      <c r="W949">
        <v>23</v>
      </c>
      <c r="X949">
        <f>IF(OR(Main!$U949=0,
       Main!$V949=0,
       Main!$W949=0),
   "",
   DATE(Main!$U949,
        Main!$V949,
        Main!$W949)
)</f>
        <v>40566</v>
      </c>
      <c r="Y949">
        <f>Table1[[#This Row],[Average_Cost_for_two]]*VLOOKUP(Table1[[#This Row],[Currency]],currency!$A$2:$B$10,2,FALSE)</f>
        <v>81</v>
      </c>
      <c r="Z949" t="str">
        <f>VLOOKUP(C949,country!A:B,2,FALSE)</f>
        <v>United Arab Emirates</v>
      </c>
      <c r="AA949">
        <f t="shared" si="14"/>
        <v>1</v>
      </c>
    </row>
    <row r="950" spans="1:27" ht="15.75" customHeight="1" x14ac:dyDescent="0.25">
      <c r="A950">
        <v>7302898</v>
      </c>
      <c r="B950" t="s">
        <v>2565</v>
      </c>
      <c r="C950">
        <v>30</v>
      </c>
      <c r="D950" t="s">
        <v>2115</v>
      </c>
      <c r="E950" t="s">
        <v>2566</v>
      </c>
      <c r="F950" t="s">
        <v>2567</v>
      </c>
      <c r="G950" t="s">
        <v>2568</v>
      </c>
      <c r="H950">
        <v>-43.187369439999998</v>
      </c>
      <c r="I950">
        <v>-22.924813889999999</v>
      </c>
      <c r="J950" t="s">
        <v>2107</v>
      </c>
      <c r="K950" t="s">
        <v>2108</v>
      </c>
      <c r="L950" t="s">
        <v>29</v>
      </c>
      <c r="M950" t="s">
        <v>29</v>
      </c>
      <c r="N950" t="s">
        <v>29</v>
      </c>
      <c r="O950" t="s">
        <v>29</v>
      </c>
      <c r="P950">
        <v>4</v>
      </c>
      <c r="Q950">
        <v>44</v>
      </c>
      <c r="R950">
        <v>300</v>
      </c>
      <c r="S950" t="str">
        <f>IF(Table1[[#This Row],[Average_Cost_for_two]]&lt;500,"Low",IF(Table1[[#This Row],[Average_Cost_for_two]]&lt;=1500,"Medium","High"))</f>
        <v>Low</v>
      </c>
      <c r="T950">
        <v>4.7</v>
      </c>
      <c r="U950">
        <v>2013</v>
      </c>
      <c r="V950">
        <v>11</v>
      </c>
      <c r="W950">
        <v>21</v>
      </c>
      <c r="X950">
        <f>IF(OR(Main!$U950=0,
       Main!$V950=0,
       Main!$W950=0),
   "",
   DATE(Main!$U950,
        Main!$V950,
        Main!$W950)
)</f>
        <v>41599</v>
      </c>
      <c r="Y950">
        <f>Table1[[#This Row],[Average_Cost_for_two]]*VLOOKUP(Table1[[#This Row],[Currency]],currency!$A$2:$B$10,2,FALSE)</f>
        <v>60</v>
      </c>
      <c r="Z950" t="str">
        <f>VLOOKUP(C950,country!A:B,2,FALSE)</f>
        <v>Brazil</v>
      </c>
      <c r="AA950">
        <f t="shared" si="14"/>
        <v>4</v>
      </c>
    </row>
    <row r="951" spans="1:27" ht="15.75" customHeight="1" x14ac:dyDescent="0.25">
      <c r="A951">
        <v>6702159</v>
      </c>
      <c r="B951" t="s">
        <v>2569</v>
      </c>
      <c r="C951">
        <v>30</v>
      </c>
      <c r="D951" t="s">
        <v>2103</v>
      </c>
      <c r="E951" t="s">
        <v>2570</v>
      </c>
      <c r="F951" t="s">
        <v>2227</v>
      </c>
      <c r="G951" t="s">
        <v>2228</v>
      </c>
      <c r="H951">
        <v>-46.669833330000003</v>
      </c>
      <c r="I951">
        <v>-23.5655</v>
      </c>
      <c r="J951" t="s">
        <v>2571</v>
      </c>
      <c r="K951" t="s">
        <v>2108</v>
      </c>
      <c r="L951" t="s">
        <v>29</v>
      </c>
      <c r="M951" t="s">
        <v>29</v>
      </c>
      <c r="N951" t="s">
        <v>29</v>
      </c>
      <c r="O951" t="s">
        <v>29</v>
      </c>
      <c r="P951">
        <v>4</v>
      </c>
      <c r="Q951">
        <v>39</v>
      </c>
      <c r="R951">
        <v>300</v>
      </c>
      <c r="S951" t="str">
        <f>IF(Table1[[#This Row],[Average_Cost_for_two]]&lt;500,"Low",IF(Table1[[#This Row],[Average_Cost_for_two]]&lt;=1500,"Medium","High"))</f>
        <v>Low</v>
      </c>
      <c r="T951">
        <v>4.3</v>
      </c>
      <c r="U951">
        <v>2011</v>
      </c>
      <c r="V951">
        <v>11</v>
      </c>
      <c r="W951">
        <v>13</v>
      </c>
      <c r="X951">
        <f>IF(OR(Main!$U951=0,
       Main!$V951=0,
       Main!$W951=0),
   "",
   DATE(Main!$U951,
        Main!$V951,
        Main!$W951)
)</f>
        <v>40860</v>
      </c>
      <c r="Y951">
        <f>Table1[[#This Row],[Average_Cost_for_two]]*VLOOKUP(Table1[[#This Row],[Currency]],currency!$A$2:$B$10,2,FALSE)</f>
        <v>60</v>
      </c>
      <c r="Z951" t="str">
        <f>VLOOKUP(C951,country!A:B,2,FALSE)</f>
        <v>Brazil</v>
      </c>
      <c r="AA951">
        <f t="shared" si="14"/>
        <v>4</v>
      </c>
    </row>
    <row r="952" spans="1:27" ht="15.75" customHeight="1" x14ac:dyDescent="0.25">
      <c r="A952">
        <v>6517404</v>
      </c>
      <c r="B952" t="s">
        <v>2572</v>
      </c>
      <c r="C952">
        <v>189</v>
      </c>
      <c r="D952" t="s">
        <v>2573</v>
      </c>
      <c r="E952" t="s">
        <v>2574</v>
      </c>
      <c r="F952" t="s">
        <v>2575</v>
      </c>
      <c r="G952" t="s">
        <v>2576</v>
      </c>
      <c r="H952">
        <v>28.014748999999998</v>
      </c>
      <c r="I952">
        <v>-26.021362</v>
      </c>
      <c r="J952" t="s">
        <v>1768</v>
      </c>
      <c r="K952" t="s">
        <v>2543</v>
      </c>
      <c r="L952" t="s">
        <v>29</v>
      </c>
      <c r="M952" t="s">
        <v>29</v>
      </c>
      <c r="N952" t="s">
        <v>29</v>
      </c>
      <c r="O952" t="s">
        <v>29</v>
      </c>
      <c r="P952">
        <v>4</v>
      </c>
      <c r="Q952">
        <v>90</v>
      </c>
      <c r="R952">
        <v>300</v>
      </c>
      <c r="S952" t="str">
        <f>IF(Table1[[#This Row],[Average_Cost_for_two]]&lt;500,"Low",IF(Table1[[#This Row],[Average_Cost_for_two]]&lt;=1500,"Medium","High"))</f>
        <v>Low</v>
      </c>
      <c r="T952">
        <v>4.4000000000000004</v>
      </c>
      <c r="U952">
        <v>2013</v>
      </c>
      <c r="V952">
        <v>11</v>
      </c>
      <c r="W952">
        <v>24</v>
      </c>
      <c r="X952">
        <f>IF(OR(Main!$U952=0,
       Main!$V952=0,
       Main!$W952=0),
   "",
   DATE(Main!$U952,
        Main!$V952,
        Main!$W952)
)</f>
        <v>41602</v>
      </c>
      <c r="Y952">
        <f>Table1[[#This Row],[Average_Cost_for_two]]*VLOOKUP(Table1[[#This Row],[Currency]],currency!$A$2:$B$10,2,FALSE)</f>
        <v>15.299999999999999</v>
      </c>
      <c r="Z952" t="str">
        <f>VLOOKUP(C952,country!A:B,2,FALSE)</f>
        <v>South Africa</v>
      </c>
      <c r="AA952">
        <f t="shared" si="14"/>
        <v>4</v>
      </c>
    </row>
    <row r="953" spans="1:27" ht="15.75" customHeight="1" x14ac:dyDescent="0.25">
      <c r="A953">
        <v>310169</v>
      </c>
      <c r="B953" t="s">
        <v>2577</v>
      </c>
      <c r="C953">
        <v>1</v>
      </c>
      <c r="D953" t="s">
        <v>23</v>
      </c>
      <c r="E953" t="s">
        <v>2578</v>
      </c>
      <c r="F953" t="s">
        <v>1837</v>
      </c>
      <c r="G953" t="s">
        <v>1838</v>
      </c>
      <c r="H953">
        <v>77.156655599999993</v>
      </c>
      <c r="I953">
        <v>28.524986500000001</v>
      </c>
      <c r="J953" t="s">
        <v>477</v>
      </c>
      <c r="K953" t="s">
        <v>28</v>
      </c>
      <c r="L953" t="s">
        <v>36</v>
      </c>
      <c r="M953" t="s">
        <v>36</v>
      </c>
      <c r="N953" t="s">
        <v>29</v>
      </c>
      <c r="O953" t="s">
        <v>29</v>
      </c>
      <c r="P953">
        <v>2</v>
      </c>
      <c r="Q953">
        <v>364</v>
      </c>
      <c r="R953">
        <v>850</v>
      </c>
      <c r="S953" t="str">
        <f>IF(Table1[[#This Row],[Average_Cost_for_two]]&lt;500,"Low",IF(Table1[[#This Row],[Average_Cost_for_two]]&lt;=1500,"Medium","High"))</f>
        <v>Medium</v>
      </c>
      <c r="T953">
        <v>3.7</v>
      </c>
      <c r="U953">
        <v>2011</v>
      </c>
      <c r="V953">
        <v>2</v>
      </c>
      <c r="W953">
        <v>8</v>
      </c>
      <c r="X953">
        <f>IF(OR(Main!$U953=0,
       Main!$V953=0,
       Main!$W953=0),
   "",
   DATE(Main!$U953,
        Main!$V953,
        Main!$W953)
)</f>
        <v>40582</v>
      </c>
      <c r="Y953">
        <f>Table1[[#This Row],[Average_Cost_for_two]]*VLOOKUP(Table1[[#This Row],[Currency]],currency!$A$2:$B$10,2,FALSE)</f>
        <v>10.200000000000001</v>
      </c>
      <c r="Z953" t="str">
        <f>VLOOKUP(C953,country!A:B,2,FALSE)</f>
        <v>India</v>
      </c>
      <c r="AA953">
        <f t="shared" si="14"/>
        <v>1</v>
      </c>
    </row>
    <row r="954" spans="1:27" ht="15.75" customHeight="1" x14ac:dyDescent="0.25">
      <c r="A954">
        <v>18238595</v>
      </c>
      <c r="B954" t="s">
        <v>2579</v>
      </c>
      <c r="C954">
        <v>189</v>
      </c>
      <c r="D954" t="s">
        <v>2555</v>
      </c>
      <c r="E954" t="s">
        <v>2580</v>
      </c>
      <c r="F954" t="s">
        <v>2581</v>
      </c>
      <c r="G954" t="s">
        <v>2582</v>
      </c>
      <c r="H954">
        <v>28.280436999999999</v>
      </c>
      <c r="I954">
        <v>-25.765656</v>
      </c>
      <c r="J954" t="s">
        <v>2583</v>
      </c>
      <c r="K954" t="s">
        <v>2543</v>
      </c>
      <c r="L954" t="s">
        <v>29</v>
      </c>
      <c r="M954" t="s">
        <v>29</v>
      </c>
      <c r="N954" t="s">
        <v>29</v>
      </c>
      <c r="O954" t="s">
        <v>29</v>
      </c>
      <c r="P954">
        <v>4</v>
      </c>
      <c r="Q954">
        <v>57</v>
      </c>
      <c r="R954">
        <v>300</v>
      </c>
      <c r="S954" t="str">
        <f>IF(Table1[[#This Row],[Average_Cost_for_two]]&lt;500,"Low",IF(Table1[[#This Row],[Average_Cost_for_two]]&lt;=1500,"Medium","High"))</f>
        <v>Low</v>
      </c>
      <c r="T954">
        <v>3.8</v>
      </c>
      <c r="U954">
        <v>2016</v>
      </c>
      <c r="V954">
        <v>10</v>
      </c>
      <c r="W954">
        <v>24</v>
      </c>
      <c r="X954">
        <f>IF(OR(Main!$U954=0,
       Main!$V954=0,
       Main!$W954=0),
   "",
   DATE(Main!$U954,
        Main!$V954,
        Main!$W954)
)</f>
        <v>42667</v>
      </c>
      <c r="Y954">
        <f>Table1[[#This Row],[Average_Cost_for_two]]*VLOOKUP(Table1[[#This Row],[Currency]],currency!$A$2:$B$10,2,FALSE)</f>
        <v>15.299999999999999</v>
      </c>
      <c r="Z954" t="str">
        <f>VLOOKUP(C954,country!A:B,2,FALSE)</f>
        <v>South Africa</v>
      </c>
      <c r="AA954">
        <f t="shared" si="14"/>
        <v>4</v>
      </c>
    </row>
    <row r="955" spans="1:27" ht="15.75" customHeight="1" x14ac:dyDescent="0.25">
      <c r="A955">
        <v>2893</v>
      </c>
      <c r="B955" t="s">
        <v>2584</v>
      </c>
      <c r="C955">
        <v>1</v>
      </c>
      <c r="D955" t="s">
        <v>23</v>
      </c>
      <c r="E955" t="s">
        <v>2585</v>
      </c>
      <c r="F955" t="s">
        <v>2586</v>
      </c>
      <c r="G955" t="s">
        <v>2587</v>
      </c>
      <c r="H955">
        <v>77.155498829999999</v>
      </c>
      <c r="I955">
        <v>28.542737519999999</v>
      </c>
      <c r="J955" t="s">
        <v>523</v>
      </c>
      <c r="K955" t="s">
        <v>28</v>
      </c>
      <c r="L955" t="s">
        <v>29</v>
      </c>
      <c r="M955" t="s">
        <v>36</v>
      </c>
      <c r="N955" t="s">
        <v>29</v>
      </c>
      <c r="O955" t="s">
        <v>29</v>
      </c>
      <c r="P955">
        <v>2</v>
      </c>
      <c r="Q955">
        <v>161</v>
      </c>
      <c r="R955">
        <v>750</v>
      </c>
      <c r="S955" t="str">
        <f>IF(Table1[[#This Row],[Average_Cost_for_two]]&lt;500,"Low",IF(Table1[[#This Row],[Average_Cost_for_two]]&lt;=1500,"Medium","High"))</f>
        <v>Medium</v>
      </c>
      <c r="T955">
        <v>3.6</v>
      </c>
      <c r="U955">
        <v>2011</v>
      </c>
      <c r="V955">
        <v>1</v>
      </c>
      <c r="W955">
        <v>27</v>
      </c>
      <c r="X955">
        <f>IF(OR(Main!$U955=0,
       Main!$V955=0,
       Main!$W955=0),
   "",
   DATE(Main!$U955,
        Main!$V955,
        Main!$W955)
)</f>
        <v>40570</v>
      </c>
      <c r="Y955">
        <f>Table1[[#This Row],[Average_Cost_for_two]]*VLOOKUP(Table1[[#This Row],[Currency]],currency!$A$2:$B$10,2,FALSE)</f>
        <v>9</v>
      </c>
      <c r="Z955" t="str">
        <f>VLOOKUP(C955,country!A:B,2,FALSE)</f>
        <v>India</v>
      </c>
      <c r="AA955">
        <f t="shared" si="14"/>
        <v>1</v>
      </c>
    </row>
    <row r="956" spans="1:27" ht="15.75" customHeight="1" x14ac:dyDescent="0.25">
      <c r="A956">
        <v>18483085</v>
      </c>
      <c r="B956" t="s">
        <v>2588</v>
      </c>
      <c r="C956">
        <v>184</v>
      </c>
      <c r="D956" t="s">
        <v>1778</v>
      </c>
      <c r="E956" t="s">
        <v>2589</v>
      </c>
      <c r="F956" t="s">
        <v>2590</v>
      </c>
      <c r="G956" t="s">
        <v>2591</v>
      </c>
      <c r="H956">
        <v>103.84302219999999</v>
      </c>
      <c r="I956">
        <v>1.2794436300000001</v>
      </c>
      <c r="J956" t="s">
        <v>2350</v>
      </c>
      <c r="K956" t="s">
        <v>518</v>
      </c>
      <c r="L956" t="s">
        <v>29</v>
      </c>
      <c r="M956" t="s">
        <v>29</v>
      </c>
      <c r="N956" t="s">
        <v>29</v>
      </c>
      <c r="O956" t="s">
        <v>29</v>
      </c>
      <c r="P956">
        <v>4</v>
      </c>
      <c r="Q956">
        <v>33</v>
      </c>
      <c r="R956">
        <v>315</v>
      </c>
      <c r="S956" t="str">
        <f>IF(Table1[[#This Row],[Average_Cost_for_two]]&lt;500,"Low",IF(Table1[[#This Row],[Average_Cost_for_two]]&lt;=1500,"Medium","High"))</f>
        <v>Low</v>
      </c>
      <c r="T956">
        <v>3.9</v>
      </c>
      <c r="U956">
        <v>2012</v>
      </c>
      <c r="V956">
        <v>1</v>
      </c>
      <c r="W956">
        <v>19</v>
      </c>
      <c r="X956">
        <f>IF(OR(Main!$U956=0,
       Main!$V956=0,
       Main!$W956=0),
   "",
   DATE(Main!$U956,
        Main!$V956,
        Main!$W956)
)</f>
        <v>40927</v>
      </c>
      <c r="Y956">
        <f>Table1[[#This Row],[Average_Cost_for_two]]*VLOOKUP(Table1[[#This Row],[Currency]],currency!$A$2:$B$10,2,FALSE)</f>
        <v>315</v>
      </c>
      <c r="Z956" t="str">
        <f>VLOOKUP(C956,country!A:B,2,FALSE)</f>
        <v>Singapore</v>
      </c>
      <c r="AA956">
        <f t="shared" si="14"/>
        <v>1</v>
      </c>
    </row>
    <row r="957" spans="1:27" ht="15.75" customHeight="1" x14ac:dyDescent="0.25">
      <c r="A957">
        <v>18318846</v>
      </c>
      <c r="B957" t="s">
        <v>2592</v>
      </c>
      <c r="C957">
        <v>189</v>
      </c>
      <c r="D957" t="s">
        <v>2555</v>
      </c>
      <c r="E957" t="s">
        <v>2593</v>
      </c>
      <c r="F957" t="s">
        <v>2594</v>
      </c>
      <c r="G957" t="s">
        <v>2595</v>
      </c>
      <c r="H957">
        <v>28.298356999999999</v>
      </c>
      <c r="I957">
        <v>-25.765751999999999</v>
      </c>
      <c r="J957" t="s">
        <v>2596</v>
      </c>
      <c r="K957" t="s">
        <v>2543</v>
      </c>
      <c r="L957" t="s">
        <v>29</v>
      </c>
      <c r="M957" t="s">
        <v>29</v>
      </c>
      <c r="N957" t="s">
        <v>29</v>
      </c>
      <c r="O957" t="s">
        <v>29</v>
      </c>
      <c r="P957">
        <v>4</v>
      </c>
      <c r="Q957">
        <v>43</v>
      </c>
      <c r="R957">
        <v>320</v>
      </c>
      <c r="S957" t="str">
        <f>IF(Table1[[#This Row],[Average_Cost_for_two]]&lt;500,"Low",IF(Table1[[#This Row],[Average_Cost_for_two]]&lt;=1500,"Medium","High"))</f>
        <v>Low</v>
      </c>
      <c r="T957">
        <v>4.3</v>
      </c>
      <c r="U957">
        <v>2011</v>
      </c>
      <c r="V957">
        <v>9</v>
      </c>
      <c r="W957">
        <v>14</v>
      </c>
      <c r="X957">
        <f>IF(OR(Main!$U957=0,
       Main!$V957=0,
       Main!$W957=0),
   "",
   DATE(Main!$U957,
        Main!$V957,
        Main!$W957)
)</f>
        <v>40800</v>
      </c>
      <c r="Y957">
        <f>Table1[[#This Row],[Average_Cost_for_two]]*VLOOKUP(Table1[[#This Row],[Currency]],currency!$A$2:$B$10,2,FALSE)</f>
        <v>16.32</v>
      </c>
      <c r="Z957" t="str">
        <f>VLOOKUP(C957,country!A:B,2,FALSE)</f>
        <v>South Africa</v>
      </c>
      <c r="AA957">
        <f t="shared" si="14"/>
        <v>3</v>
      </c>
    </row>
    <row r="958" spans="1:27" ht="15.75" customHeight="1" x14ac:dyDescent="0.25">
      <c r="A958">
        <v>3173</v>
      </c>
      <c r="B958" t="s">
        <v>603</v>
      </c>
      <c r="C958">
        <v>1</v>
      </c>
      <c r="D958" t="s">
        <v>23</v>
      </c>
      <c r="E958" t="s">
        <v>2597</v>
      </c>
      <c r="F958" t="s">
        <v>2598</v>
      </c>
      <c r="G958" t="s">
        <v>2599</v>
      </c>
      <c r="H958">
        <v>77.304735899999997</v>
      </c>
      <c r="I958">
        <v>28.649656</v>
      </c>
      <c r="J958" t="s">
        <v>477</v>
      </c>
      <c r="K958" t="s">
        <v>28</v>
      </c>
      <c r="L958" t="s">
        <v>36</v>
      </c>
      <c r="M958" t="s">
        <v>36</v>
      </c>
      <c r="N958" t="s">
        <v>29</v>
      </c>
      <c r="O958" t="s">
        <v>29</v>
      </c>
      <c r="P958">
        <v>2</v>
      </c>
      <c r="Q958">
        <v>192</v>
      </c>
      <c r="R958">
        <v>850</v>
      </c>
      <c r="S958" t="str">
        <f>IF(Table1[[#This Row],[Average_Cost_for_two]]&lt;500,"Low",IF(Table1[[#This Row],[Average_Cost_for_two]]&lt;=1500,"Medium","High"))</f>
        <v>Medium</v>
      </c>
      <c r="T958">
        <v>2.6</v>
      </c>
      <c r="U958">
        <v>2016</v>
      </c>
      <c r="V958">
        <v>1</v>
      </c>
      <c r="W958">
        <v>25</v>
      </c>
      <c r="X958">
        <f>IF(OR(Main!$U958=0,
       Main!$V958=0,
       Main!$W958=0),
   "",
   DATE(Main!$U958,
        Main!$V958,
        Main!$W958)
)</f>
        <v>42394</v>
      </c>
      <c r="Y958">
        <f>Table1[[#This Row],[Average_Cost_for_two]]*VLOOKUP(Table1[[#This Row],[Currency]],currency!$A$2:$B$10,2,FALSE)</f>
        <v>10.200000000000001</v>
      </c>
      <c r="Z958" t="str">
        <f>VLOOKUP(C958,country!A:B,2,FALSE)</f>
        <v>India</v>
      </c>
      <c r="AA958">
        <f t="shared" si="14"/>
        <v>1</v>
      </c>
    </row>
    <row r="959" spans="1:27" ht="15.75" customHeight="1" x14ac:dyDescent="0.25">
      <c r="A959">
        <v>303704</v>
      </c>
      <c r="B959" t="s">
        <v>2600</v>
      </c>
      <c r="C959">
        <v>1</v>
      </c>
      <c r="D959" t="s">
        <v>23</v>
      </c>
      <c r="E959" t="s">
        <v>2601</v>
      </c>
      <c r="F959" t="s">
        <v>253</v>
      </c>
      <c r="G959" t="s">
        <v>254</v>
      </c>
      <c r="H959">
        <v>77.183988580000005</v>
      </c>
      <c r="I959">
        <v>28.648379290000001</v>
      </c>
      <c r="J959" t="s">
        <v>2602</v>
      </c>
      <c r="K959" t="s">
        <v>28</v>
      </c>
      <c r="L959" t="s">
        <v>36</v>
      </c>
      <c r="M959" t="s">
        <v>36</v>
      </c>
      <c r="N959" t="s">
        <v>29</v>
      </c>
      <c r="O959" t="s">
        <v>29</v>
      </c>
      <c r="P959">
        <v>2</v>
      </c>
      <c r="Q959">
        <v>134</v>
      </c>
      <c r="R959">
        <v>750</v>
      </c>
      <c r="S959" t="str">
        <f>IF(Table1[[#This Row],[Average_Cost_for_two]]&lt;500,"Low",IF(Table1[[#This Row],[Average_Cost_for_two]]&lt;=1500,"Medium","High"))</f>
        <v>Medium</v>
      </c>
      <c r="T959">
        <v>3.1</v>
      </c>
      <c r="U959">
        <v>2016</v>
      </c>
      <c r="V959">
        <v>1</v>
      </c>
      <c r="W959">
        <v>9</v>
      </c>
      <c r="X959">
        <f>IF(OR(Main!$U959=0,
       Main!$V959=0,
       Main!$W959=0),
   "",
   DATE(Main!$U959,
        Main!$V959,
        Main!$W959)
)</f>
        <v>42378</v>
      </c>
      <c r="Y959">
        <f>Table1[[#This Row],[Average_Cost_for_two]]*VLOOKUP(Table1[[#This Row],[Currency]],currency!$A$2:$B$10,2,FALSE)</f>
        <v>9</v>
      </c>
      <c r="Z959" t="str">
        <f>VLOOKUP(C959,country!A:B,2,FALSE)</f>
        <v>India</v>
      </c>
      <c r="AA959">
        <f t="shared" si="14"/>
        <v>1</v>
      </c>
    </row>
    <row r="960" spans="1:27" ht="15.75" customHeight="1" x14ac:dyDescent="0.25">
      <c r="A960">
        <v>1931</v>
      </c>
      <c r="B960" t="s">
        <v>2603</v>
      </c>
      <c r="C960">
        <v>1</v>
      </c>
      <c r="D960" t="s">
        <v>23</v>
      </c>
      <c r="E960" t="s">
        <v>2604</v>
      </c>
      <c r="F960" t="s">
        <v>253</v>
      </c>
      <c r="G960" t="s">
        <v>254</v>
      </c>
      <c r="H960">
        <v>77.188507770000001</v>
      </c>
      <c r="I960">
        <v>28.647724329999999</v>
      </c>
      <c r="J960" t="s">
        <v>503</v>
      </c>
      <c r="K960" t="s">
        <v>28</v>
      </c>
      <c r="L960" t="s">
        <v>36</v>
      </c>
      <c r="M960" t="s">
        <v>29</v>
      </c>
      <c r="N960" t="s">
        <v>29</v>
      </c>
      <c r="O960" t="s">
        <v>29</v>
      </c>
      <c r="P960">
        <v>2</v>
      </c>
      <c r="Q960">
        <v>84</v>
      </c>
      <c r="R960">
        <v>900</v>
      </c>
      <c r="S960" t="str">
        <f>IF(Table1[[#This Row],[Average_Cost_for_two]]&lt;500,"Low",IF(Table1[[#This Row],[Average_Cost_for_two]]&lt;=1500,"Medium","High"))</f>
        <v>Medium</v>
      </c>
      <c r="T960">
        <v>2.7</v>
      </c>
      <c r="U960">
        <v>2014</v>
      </c>
      <c r="V960">
        <v>1</v>
      </c>
      <c r="W960">
        <v>12</v>
      </c>
      <c r="X960">
        <f>IF(OR(Main!$U960=0,
       Main!$V960=0,
       Main!$W960=0),
   "",
   DATE(Main!$U960,
        Main!$V960,
        Main!$W960)
)</f>
        <v>41651</v>
      </c>
      <c r="Y960">
        <f>Table1[[#This Row],[Average_Cost_for_two]]*VLOOKUP(Table1[[#This Row],[Currency]],currency!$A$2:$B$10,2,FALSE)</f>
        <v>10.8</v>
      </c>
      <c r="Z960" t="str">
        <f>VLOOKUP(C960,country!A:B,2,FALSE)</f>
        <v>India</v>
      </c>
      <c r="AA960">
        <f t="shared" si="14"/>
        <v>1</v>
      </c>
    </row>
    <row r="961" spans="1:27" ht="15.75" customHeight="1" x14ac:dyDescent="0.25">
      <c r="A961">
        <v>6401789</v>
      </c>
      <c r="B961" t="s">
        <v>2605</v>
      </c>
      <c r="C961">
        <v>189</v>
      </c>
      <c r="D961" t="s">
        <v>2549</v>
      </c>
      <c r="E961" t="s">
        <v>2606</v>
      </c>
      <c r="F961" t="s">
        <v>2607</v>
      </c>
      <c r="G961" t="s">
        <v>2608</v>
      </c>
      <c r="H961">
        <v>18.421341000000002</v>
      </c>
      <c r="I961">
        <v>-33.902335999999998</v>
      </c>
      <c r="J961" t="s">
        <v>2609</v>
      </c>
      <c r="K961" t="s">
        <v>2543</v>
      </c>
      <c r="L961" t="s">
        <v>29</v>
      </c>
      <c r="M961" t="s">
        <v>29</v>
      </c>
      <c r="N961" t="s">
        <v>29</v>
      </c>
      <c r="O961" t="s">
        <v>29</v>
      </c>
      <c r="P961">
        <v>4</v>
      </c>
      <c r="Q961">
        <v>374</v>
      </c>
      <c r="R961">
        <v>320</v>
      </c>
      <c r="S961" t="str">
        <f>IF(Table1[[#This Row],[Average_Cost_for_two]]&lt;500,"Low",IF(Table1[[#This Row],[Average_Cost_for_two]]&lt;=1500,"Medium","High"))</f>
        <v>Low</v>
      </c>
      <c r="T961">
        <v>4.0999999999999996</v>
      </c>
      <c r="U961">
        <v>2014</v>
      </c>
      <c r="V961">
        <v>7</v>
      </c>
      <c r="W961">
        <v>11</v>
      </c>
      <c r="X961">
        <f>IF(OR(Main!$U961=0,
       Main!$V961=0,
       Main!$W961=0),
   "",
   DATE(Main!$U961,
        Main!$V961,
        Main!$W961)
)</f>
        <v>41831</v>
      </c>
      <c r="Y961">
        <f>Table1[[#This Row],[Average_Cost_for_two]]*VLOOKUP(Table1[[#This Row],[Currency]],currency!$A$2:$B$10,2,FALSE)</f>
        <v>16.32</v>
      </c>
      <c r="Z961" t="str">
        <f>VLOOKUP(C961,country!A:B,2,FALSE)</f>
        <v>South Africa</v>
      </c>
      <c r="AA961">
        <f t="shared" si="14"/>
        <v>3</v>
      </c>
    </row>
    <row r="962" spans="1:27" ht="15.75" customHeight="1" x14ac:dyDescent="0.25">
      <c r="A962">
        <v>310666</v>
      </c>
      <c r="B962" t="s">
        <v>2610</v>
      </c>
      <c r="C962">
        <v>1</v>
      </c>
      <c r="D962" t="s">
        <v>23</v>
      </c>
      <c r="E962" t="s">
        <v>2611</v>
      </c>
      <c r="F962" t="s">
        <v>98</v>
      </c>
      <c r="G962" t="s">
        <v>99</v>
      </c>
      <c r="H962">
        <v>77.138417500000003</v>
      </c>
      <c r="I962">
        <v>28.630949300000001</v>
      </c>
      <c r="J962" t="s">
        <v>580</v>
      </c>
      <c r="K962" t="s">
        <v>28</v>
      </c>
      <c r="L962" t="s">
        <v>29</v>
      </c>
      <c r="M962" t="s">
        <v>29</v>
      </c>
      <c r="N962" t="s">
        <v>29</v>
      </c>
      <c r="O962" t="s">
        <v>29</v>
      </c>
      <c r="P962">
        <v>2</v>
      </c>
      <c r="Q962">
        <v>8</v>
      </c>
      <c r="R962">
        <v>750</v>
      </c>
      <c r="S962" t="str">
        <f>IF(Table1[[#This Row],[Average_Cost_for_two]]&lt;500,"Low",IF(Table1[[#This Row],[Average_Cost_for_two]]&lt;=1500,"Medium","High"))</f>
        <v>Medium</v>
      </c>
      <c r="T962">
        <v>2.8</v>
      </c>
      <c r="U962">
        <v>2011</v>
      </c>
      <c r="V962">
        <v>1</v>
      </c>
      <c r="W962">
        <v>22</v>
      </c>
      <c r="X962">
        <f>IF(OR(Main!$U962=0,
       Main!$V962=0,
       Main!$W962=0),
   "",
   DATE(Main!$U962,
        Main!$V962,
        Main!$W962)
)</f>
        <v>40565</v>
      </c>
      <c r="Y962">
        <f>Table1[[#This Row],[Average_Cost_for_two]]*VLOOKUP(Table1[[#This Row],[Currency]],currency!$A$2:$B$10,2,FALSE)</f>
        <v>9</v>
      </c>
      <c r="Z962" t="str">
        <f>VLOOKUP(C962,country!A:B,2,FALSE)</f>
        <v>India</v>
      </c>
      <c r="AA962">
        <f t="shared" ref="AA962:AA1025" si="15">ROUNDUP(V962/3,0)</f>
        <v>1</v>
      </c>
    </row>
    <row r="963" spans="1:27" ht="15.75" customHeight="1" x14ac:dyDescent="0.25">
      <c r="A963">
        <v>75031</v>
      </c>
      <c r="B963" t="s">
        <v>2612</v>
      </c>
      <c r="C963">
        <v>189</v>
      </c>
      <c r="D963" t="s">
        <v>2555</v>
      </c>
      <c r="E963" t="s">
        <v>2613</v>
      </c>
      <c r="F963" t="s">
        <v>2614</v>
      </c>
      <c r="G963" t="s">
        <v>2615</v>
      </c>
      <c r="H963">
        <v>28.235482000000001</v>
      </c>
      <c r="I963">
        <v>-25.771335000000001</v>
      </c>
      <c r="J963" t="s">
        <v>2010</v>
      </c>
      <c r="K963" t="s">
        <v>2543</v>
      </c>
      <c r="L963" t="s">
        <v>29</v>
      </c>
      <c r="M963" t="s">
        <v>29</v>
      </c>
      <c r="N963" t="s">
        <v>29</v>
      </c>
      <c r="O963" t="s">
        <v>29</v>
      </c>
      <c r="P963">
        <v>4</v>
      </c>
      <c r="Q963">
        <v>147</v>
      </c>
      <c r="R963">
        <v>320</v>
      </c>
      <c r="S963" t="str">
        <f>IF(Table1[[#This Row],[Average_Cost_for_two]]&lt;500,"Low",IF(Table1[[#This Row],[Average_Cost_for_two]]&lt;=1500,"Medium","High"))</f>
        <v>Low</v>
      </c>
      <c r="T963">
        <v>4.4000000000000004</v>
      </c>
      <c r="U963">
        <v>2014</v>
      </c>
      <c r="V963">
        <v>3</v>
      </c>
      <c r="W963">
        <v>23</v>
      </c>
      <c r="X963">
        <f>IF(OR(Main!$U963=0,
       Main!$V963=0,
       Main!$W963=0),
   "",
   DATE(Main!$U963,
        Main!$V963,
        Main!$W963)
)</f>
        <v>41721</v>
      </c>
      <c r="Y963">
        <f>Table1[[#This Row],[Average_Cost_for_two]]*VLOOKUP(Table1[[#This Row],[Currency]],currency!$A$2:$B$10,2,FALSE)</f>
        <v>16.32</v>
      </c>
      <c r="Z963" t="str">
        <f>VLOOKUP(C963,country!A:B,2,FALSE)</f>
        <v>South Africa</v>
      </c>
      <c r="AA963">
        <f t="shared" si="15"/>
        <v>1</v>
      </c>
    </row>
    <row r="964" spans="1:27" ht="15.75" customHeight="1" x14ac:dyDescent="0.25">
      <c r="A964">
        <v>5703500</v>
      </c>
      <c r="B964" t="s">
        <v>2616</v>
      </c>
      <c r="C964">
        <v>214</v>
      </c>
      <c r="D964" t="s">
        <v>2382</v>
      </c>
      <c r="E964" t="s">
        <v>2617</v>
      </c>
      <c r="F964" t="s">
        <v>2618</v>
      </c>
      <c r="G964" t="s">
        <v>2619</v>
      </c>
      <c r="H964">
        <v>54.487213699999998</v>
      </c>
      <c r="I964">
        <v>24.410614800000001</v>
      </c>
      <c r="J964" t="s">
        <v>2620</v>
      </c>
      <c r="K964" t="s">
        <v>2088</v>
      </c>
      <c r="L964" t="s">
        <v>36</v>
      </c>
      <c r="M964" t="s">
        <v>29</v>
      </c>
      <c r="N964" t="s">
        <v>29</v>
      </c>
      <c r="O964" t="s">
        <v>29</v>
      </c>
      <c r="P964">
        <v>4</v>
      </c>
      <c r="Q964">
        <v>216</v>
      </c>
      <c r="R964">
        <v>330</v>
      </c>
      <c r="S964" t="str">
        <f>IF(Table1[[#This Row],[Average_Cost_for_two]]&lt;500,"Low",IF(Table1[[#This Row],[Average_Cost_for_two]]&lt;=1500,"Medium","High"))</f>
        <v>Low</v>
      </c>
      <c r="T964">
        <v>4.9000000000000004</v>
      </c>
      <c r="U964">
        <v>2015</v>
      </c>
      <c r="V964">
        <v>8</v>
      </c>
      <c r="W964">
        <v>12</v>
      </c>
      <c r="X964">
        <f>IF(OR(Main!$U964=0,
       Main!$V964=0,
       Main!$W964=0),
   "",
   DATE(Main!$U964,
        Main!$V964,
        Main!$W964)
)</f>
        <v>42228</v>
      </c>
      <c r="Y964">
        <f>Table1[[#This Row],[Average_Cost_for_two]]*VLOOKUP(Table1[[#This Row],[Currency]],currency!$A$2:$B$10,2,FALSE)</f>
        <v>89.100000000000009</v>
      </c>
      <c r="Z964" t="str">
        <f>VLOOKUP(C964,country!A:B,2,FALSE)</f>
        <v>United Arab Emirates</v>
      </c>
      <c r="AA964">
        <f t="shared" si="15"/>
        <v>3</v>
      </c>
    </row>
    <row r="965" spans="1:27" ht="15.75" customHeight="1" x14ac:dyDescent="0.25">
      <c r="A965">
        <v>6516432</v>
      </c>
      <c r="B965" t="s">
        <v>2621</v>
      </c>
      <c r="C965">
        <v>189</v>
      </c>
      <c r="D965" t="s">
        <v>2573</v>
      </c>
      <c r="E965" t="s">
        <v>2574</v>
      </c>
      <c r="F965" t="s">
        <v>2575</v>
      </c>
      <c r="G965" t="s">
        <v>2576</v>
      </c>
      <c r="H965">
        <v>28.014375000000001</v>
      </c>
      <c r="I965">
        <v>-26.021111000000001</v>
      </c>
      <c r="J965" t="s">
        <v>2358</v>
      </c>
      <c r="K965" t="s">
        <v>2543</v>
      </c>
      <c r="L965" t="s">
        <v>29</v>
      </c>
      <c r="M965" t="s">
        <v>29</v>
      </c>
      <c r="N965" t="s">
        <v>29</v>
      </c>
      <c r="O965" t="s">
        <v>29</v>
      </c>
      <c r="P965">
        <v>4</v>
      </c>
      <c r="Q965">
        <v>488</v>
      </c>
      <c r="R965">
        <v>330</v>
      </c>
      <c r="S965" t="str">
        <f>IF(Table1[[#This Row],[Average_Cost_for_two]]&lt;500,"Low",IF(Table1[[#This Row],[Average_Cost_for_two]]&lt;=1500,"Medium","High"))</f>
        <v>Low</v>
      </c>
      <c r="T965">
        <v>4.3</v>
      </c>
      <c r="U965">
        <v>2015</v>
      </c>
      <c r="V965">
        <v>2</v>
      </c>
      <c r="W965">
        <v>27</v>
      </c>
      <c r="X965">
        <f>IF(OR(Main!$U965=0,
       Main!$V965=0,
       Main!$W965=0),
   "",
   DATE(Main!$U965,
        Main!$V965,
        Main!$W965)
)</f>
        <v>42062</v>
      </c>
      <c r="Y965">
        <f>Table1[[#This Row],[Average_Cost_for_two]]*VLOOKUP(Table1[[#This Row],[Currency]],currency!$A$2:$B$10,2,FALSE)</f>
        <v>16.829999999999998</v>
      </c>
      <c r="Z965" t="str">
        <f>VLOOKUP(C965,country!A:B,2,FALSE)</f>
        <v>South Africa</v>
      </c>
      <c r="AA965">
        <f t="shared" si="15"/>
        <v>1</v>
      </c>
    </row>
    <row r="966" spans="1:27" ht="15.75" customHeight="1" x14ac:dyDescent="0.25">
      <c r="A966">
        <v>5700052</v>
      </c>
      <c r="B966" t="s">
        <v>2622</v>
      </c>
      <c r="C966">
        <v>214</v>
      </c>
      <c r="D966" t="s">
        <v>2382</v>
      </c>
      <c r="E966" t="s">
        <v>2623</v>
      </c>
      <c r="F966" t="s">
        <v>2624</v>
      </c>
      <c r="G966" t="s">
        <v>2625</v>
      </c>
      <c r="H966">
        <v>54.365693999999998</v>
      </c>
      <c r="I966">
        <v>24.491235</v>
      </c>
      <c r="J966" t="s">
        <v>2626</v>
      </c>
      <c r="K966" t="s">
        <v>2088</v>
      </c>
      <c r="L966" t="s">
        <v>36</v>
      </c>
      <c r="M966" t="s">
        <v>36</v>
      </c>
      <c r="N966" t="s">
        <v>29</v>
      </c>
      <c r="O966" t="s">
        <v>29</v>
      </c>
      <c r="P966">
        <v>4</v>
      </c>
      <c r="Q966">
        <v>246</v>
      </c>
      <c r="R966">
        <v>350</v>
      </c>
      <c r="S966" t="str">
        <f>IF(Table1[[#This Row],[Average_Cost_for_two]]&lt;500,"Low",IF(Table1[[#This Row],[Average_Cost_for_two]]&lt;=1500,"Medium","High"))</f>
        <v>Low</v>
      </c>
      <c r="T966">
        <v>4.4000000000000004</v>
      </c>
      <c r="U966">
        <v>2012</v>
      </c>
      <c r="V966">
        <v>4</v>
      </c>
      <c r="W966">
        <v>22</v>
      </c>
      <c r="X966">
        <f>IF(OR(Main!$U966=0,
       Main!$V966=0,
       Main!$W966=0),
   "",
   DATE(Main!$U966,
        Main!$V966,
        Main!$W966)
)</f>
        <v>41021</v>
      </c>
      <c r="Y966">
        <f>Table1[[#This Row],[Average_Cost_for_two]]*VLOOKUP(Table1[[#This Row],[Currency]],currency!$A$2:$B$10,2,FALSE)</f>
        <v>94.5</v>
      </c>
      <c r="Z966" t="str">
        <f>VLOOKUP(C966,country!A:B,2,FALSE)</f>
        <v>United Arab Emirates</v>
      </c>
      <c r="AA966">
        <f t="shared" si="15"/>
        <v>2</v>
      </c>
    </row>
    <row r="967" spans="1:27" ht="15.75" customHeight="1" x14ac:dyDescent="0.25">
      <c r="A967">
        <v>6502688</v>
      </c>
      <c r="B967" t="s">
        <v>2627</v>
      </c>
      <c r="C967">
        <v>189</v>
      </c>
      <c r="D967" t="s">
        <v>2538</v>
      </c>
      <c r="E967" t="s">
        <v>2628</v>
      </c>
      <c r="F967" t="s">
        <v>2629</v>
      </c>
      <c r="G967" t="s">
        <v>2630</v>
      </c>
      <c r="H967">
        <v>28.017548000000001</v>
      </c>
      <c r="I967">
        <v>-26.138396</v>
      </c>
      <c r="J967" t="s">
        <v>2631</v>
      </c>
      <c r="K967" t="s">
        <v>2543</v>
      </c>
      <c r="L967" t="s">
        <v>29</v>
      </c>
      <c r="M967" t="s">
        <v>29</v>
      </c>
      <c r="N967" t="s">
        <v>29</v>
      </c>
      <c r="O967" t="s">
        <v>29</v>
      </c>
      <c r="P967">
        <v>4</v>
      </c>
      <c r="Q967">
        <v>1207</v>
      </c>
      <c r="R967">
        <v>350</v>
      </c>
      <c r="S967" t="str">
        <f>IF(Table1[[#This Row],[Average_Cost_for_two]]&lt;500,"Low",IF(Table1[[#This Row],[Average_Cost_for_two]]&lt;=1500,"Medium","High"))</f>
        <v>Low</v>
      </c>
      <c r="T967">
        <v>4.0999999999999996</v>
      </c>
      <c r="U967">
        <v>2013</v>
      </c>
      <c r="V967">
        <v>7</v>
      </c>
      <c r="W967">
        <v>23</v>
      </c>
      <c r="X967">
        <f>IF(OR(Main!$U967=0,
       Main!$V967=0,
       Main!$W967=0),
   "",
   DATE(Main!$U967,
        Main!$V967,
        Main!$W967)
)</f>
        <v>41478</v>
      </c>
      <c r="Y967">
        <f>Table1[[#This Row],[Average_Cost_for_two]]*VLOOKUP(Table1[[#This Row],[Currency]],currency!$A$2:$B$10,2,FALSE)</f>
        <v>17.849999999999998</v>
      </c>
      <c r="Z967" t="str">
        <f>VLOOKUP(C967,country!A:B,2,FALSE)</f>
        <v>South Africa</v>
      </c>
      <c r="AA967">
        <f t="shared" si="15"/>
        <v>3</v>
      </c>
    </row>
    <row r="968" spans="1:27" ht="15.75" customHeight="1" x14ac:dyDescent="0.25">
      <c r="A968">
        <v>6502341</v>
      </c>
      <c r="B968" t="s">
        <v>2632</v>
      </c>
      <c r="C968">
        <v>189</v>
      </c>
      <c r="D968" t="s">
        <v>2538</v>
      </c>
      <c r="E968" t="s">
        <v>2633</v>
      </c>
      <c r="F968" t="s">
        <v>2629</v>
      </c>
      <c r="G968" t="s">
        <v>2630</v>
      </c>
      <c r="H968">
        <v>28.017146</v>
      </c>
      <c r="I968">
        <v>-26.140464000000001</v>
      </c>
      <c r="J968" t="s">
        <v>2564</v>
      </c>
      <c r="K968" t="s">
        <v>2543</v>
      </c>
      <c r="L968" t="s">
        <v>29</v>
      </c>
      <c r="M968" t="s">
        <v>29</v>
      </c>
      <c r="N968" t="s">
        <v>29</v>
      </c>
      <c r="O968" t="s">
        <v>29</v>
      </c>
      <c r="P968">
        <v>4</v>
      </c>
      <c r="Q968">
        <v>1024</v>
      </c>
      <c r="R968">
        <v>350</v>
      </c>
      <c r="S968" t="str">
        <f>IF(Table1[[#This Row],[Average_Cost_for_two]]&lt;500,"Low",IF(Table1[[#This Row],[Average_Cost_for_two]]&lt;=1500,"Medium","High"))</f>
        <v>Low</v>
      </c>
      <c r="T968">
        <v>4.0999999999999996</v>
      </c>
      <c r="U968">
        <v>2017</v>
      </c>
      <c r="V968">
        <v>7</v>
      </c>
      <c r="W968">
        <v>16</v>
      </c>
      <c r="X968">
        <f>IF(OR(Main!$U968=0,
       Main!$V968=0,
       Main!$W968=0),
   "",
   DATE(Main!$U968,
        Main!$V968,
        Main!$W968)
)</f>
        <v>42932</v>
      </c>
      <c r="Y968">
        <f>Table1[[#This Row],[Average_Cost_for_two]]*VLOOKUP(Table1[[#This Row],[Currency]],currency!$A$2:$B$10,2,FALSE)</f>
        <v>17.849999999999998</v>
      </c>
      <c r="Z968" t="str">
        <f>VLOOKUP(C968,country!A:B,2,FALSE)</f>
        <v>South Africa</v>
      </c>
      <c r="AA968">
        <f t="shared" si="15"/>
        <v>3</v>
      </c>
    </row>
    <row r="969" spans="1:27" ht="15.75" customHeight="1" x14ac:dyDescent="0.25">
      <c r="A969">
        <v>6600116</v>
      </c>
      <c r="B969" t="s">
        <v>2634</v>
      </c>
      <c r="C969">
        <v>30</v>
      </c>
      <c r="D969" t="s">
        <v>2138</v>
      </c>
      <c r="E969" t="s">
        <v>2635</v>
      </c>
      <c r="F969" t="s">
        <v>2636</v>
      </c>
      <c r="G969" t="s">
        <v>2637</v>
      </c>
      <c r="H969">
        <v>-47.885812000000001</v>
      </c>
      <c r="I969">
        <v>-15.720117999999999</v>
      </c>
      <c r="J969" t="s">
        <v>591</v>
      </c>
      <c r="K969" t="s">
        <v>2108</v>
      </c>
      <c r="L969" t="s">
        <v>29</v>
      </c>
      <c r="M969" t="s">
        <v>29</v>
      </c>
      <c r="N969" t="s">
        <v>29</v>
      </c>
      <c r="O969" t="s">
        <v>29</v>
      </c>
      <c r="P969">
        <v>4</v>
      </c>
      <c r="Q969">
        <v>8</v>
      </c>
      <c r="R969">
        <v>350</v>
      </c>
      <c r="S969" t="str">
        <f>IF(Table1[[#This Row],[Average_Cost_for_two]]&lt;500,"Low",IF(Table1[[#This Row],[Average_Cost_for_two]]&lt;=1500,"Medium","High"))</f>
        <v>Low</v>
      </c>
      <c r="T969">
        <v>3.3</v>
      </c>
      <c r="U969">
        <v>2015</v>
      </c>
      <c r="V969">
        <v>6</v>
      </c>
      <c r="W969">
        <v>20</v>
      </c>
      <c r="X969">
        <f>IF(OR(Main!$U969=0,
       Main!$V969=0,
       Main!$W969=0),
   "",
   DATE(Main!$U969,
        Main!$V969,
        Main!$W969)
)</f>
        <v>42175</v>
      </c>
      <c r="Y969">
        <f>Table1[[#This Row],[Average_Cost_for_two]]*VLOOKUP(Table1[[#This Row],[Currency]],currency!$A$2:$B$10,2,FALSE)</f>
        <v>70</v>
      </c>
      <c r="Z969" t="str">
        <f>VLOOKUP(C969,country!A:B,2,FALSE)</f>
        <v>Brazil</v>
      </c>
      <c r="AA969">
        <f t="shared" si="15"/>
        <v>2</v>
      </c>
    </row>
    <row r="970" spans="1:27" ht="15.75" customHeight="1" x14ac:dyDescent="0.25">
      <c r="A970">
        <v>6515130</v>
      </c>
      <c r="B970" t="s">
        <v>2638</v>
      </c>
      <c r="C970">
        <v>189</v>
      </c>
      <c r="D970" t="s">
        <v>2538</v>
      </c>
      <c r="E970" t="s">
        <v>2639</v>
      </c>
      <c r="F970" t="s">
        <v>2629</v>
      </c>
      <c r="G970" t="s">
        <v>2630</v>
      </c>
      <c r="H970">
        <v>28.018021999999998</v>
      </c>
      <c r="I970">
        <v>-26.137391000000001</v>
      </c>
      <c r="J970" t="s">
        <v>2640</v>
      </c>
      <c r="K970" t="s">
        <v>2543</v>
      </c>
      <c r="L970" t="s">
        <v>29</v>
      </c>
      <c r="M970" t="s">
        <v>29</v>
      </c>
      <c r="N970" t="s">
        <v>29</v>
      </c>
      <c r="O970" t="s">
        <v>29</v>
      </c>
      <c r="P970">
        <v>4</v>
      </c>
      <c r="Q970">
        <v>861</v>
      </c>
      <c r="R970">
        <v>350</v>
      </c>
      <c r="S970" t="str">
        <f>IF(Table1[[#This Row],[Average_Cost_for_two]]&lt;500,"Low",IF(Table1[[#This Row],[Average_Cost_for_two]]&lt;=1500,"Medium","High"))</f>
        <v>Low</v>
      </c>
      <c r="T970">
        <v>4</v>
      </c>
      <c r="U970">
        <v>2016</v>
      </c>
      <c r="V970">
        <v>4</v>
      </c>
      <c r="W970">
        <v>10</v>
      </c>
      <c r="X970">
        <f>IF(OR(Main!$U970=0,
       Main!$V970=0,
       Main!$W970=0),
   "",
   DATE(Main!$U970,
        Main!$V970,
        Main!$W970)
)</f>
        <v>42470</v>
      </c>
      <c r="Y970">
        <f>Table1[[#This Row],[Average_Cost_for_two]]*VLOOKUP(Table1[[#This Row],[Currency]],currency!$A$2:$B$10,2,FALSE)</f>
        <v>17.849999999999998</v>
      </c>
      <c r="Z970" t="str">
        <f>VLOOKUP(C970,country!A:B,2,FALSE)</f>
        <v>South Africa</v>
      </c>
      <c r="AA970">
        <f t="shared" si="15"/>
        <v>2</v>
      </c>
    </row>
    <row r="971" spans="1:27" ht="15.75" customHeight="1" x14ac:dyDescent="0.25">
      <c r="A971">
        <v>3383</v>
      </c>
      <c r="B971" t="s">
        <v>2641</v>
      </c>
      <c r="C971">
        <v>1</v>
      </c>
      <c r="D971" t="s">
        <v>23</v>
      </c>
      <c r="E971" t="s">
        <v>2642</v>
      </c>
      <c r="F971" t="s">
        <v>2643</v>
      </c>
      <c r="G971" t="s">
        <v>2644</v>
      </c>
      <c r="H971">
        <v>77.2182605</v>
      </c>
      <c r="I971">
        <v>28.560757200000001</v>
      </c>
      <c r="J971" t="s">
        <v>2645</v>
      </c>
      <c r="K971" t="s">
        <v>28</v>
      </c>
      <c r="L971" t="s">
        <v>29</v>
      </c>
      <c r="M971" t="s">
        <v>29</v>
      </c>
      <c r="N971" t="s">
        <v>29</v>
      </c>
      <c r="O971" t="s">
        <v>29</v>
      </c>
      <c r="P971">
        <v>2</v>
      </c>
      <c r="Q971">
        <v>104</v>
      </c>
      <c r="R971">
        <v>750</v>
      </c>
      <c r="S971" t="str">
        <f>IF(Table1[[#This Row],[Average_Cost_for_two]]&lt;500,"Low",IF(Table1[[#This Row],[Average_Cost_for_two]]&lt;=1500,"Medium","High"))</f>
        <v>Medium</v>
      </c>
      <c r="T971">
        <v>3.4</v>
      </c>
      <c r="U971">
        <v>2014</v>
      </c>
      <c r="V971">
        <v>1</v>
      </c>
      <c r="W971">
        <v>15</v>
      </c>
      <c r="X971">
        <f>IF(OR(Main!$U971=0,
       Main!$V971=0,
       Main!$W971=0),
   "",
   DATE(Main!$U971,
        Main!$V971,
        Main!$W971)
)</f>
        <v>41654</v>
      </c>
      <c r="Y971">
        <f>Table1[[#This Row],[Average_Cost_for_two]]*VLOOKUP(Table1[[#This Row],[Currency]],currency!$A$2:$B$10,2,FALSE)</f>
        <v>9</v>
      </c>
      <c r="Z971" t="str">
        <f>VLOOKUP(C971,country!A:B,2,FALSE)</f>
        <v>India</v>
      </c>
      <c r="AA971">
        <f t="shared" si="15"/>
        <v>1</v>
      </c>
    </row>
    <row r="972" spans="1:27" ht="15.75" customHeight="1" x14ac:dyDescent="0.25">
      <c r="A972">
        <v>306841</v>
      </c>
      <c r="B972" t="s">
        <v>2646</v>
      </c>
      <c r="C972">
        <v>1</v>
      </c>
      <c r="D972" t="s">
        <v>23</v>
      </c>
      <c r="E972" t="s">
        <v>2647</v>
      </c>
      <c r="F972" t="s">
        <v>2648</v>
      </c>
      <c r="G972" t="s">
        <v>2649</v>
      </c>
      <c r="H972">
        <v>77.178049200000004</v>
      </c>
      <c r="I972">
        <v>28.692485099999999</v>
      </c>
      <c r="J972" t="s">
        <v>575</v>
      </c>
      <c r="K972" t="s">
        <v>28</v>
      </c>
      <c r="L972" t="s">
        <v>29</v>
      </c>
      <c r="M972" t="s">
        <v>29</v>
      </c>
      <c r="N972" t="s">
        <v>29</v>
      </c>
      <c r="O972" t="s">
        <v>29</v>
      </c>
      <c r="P972">
        <v>2</v>
      </c>
      <c r="Q972">
        <v>34</v>
      </c>
      <c r="R972">
        <v>750</v>
      </c>
      <c r="S972" t="str">
        <f>IF(Table1[[#This Row],[Average_Cost_for_two]]&lt;500,"Low",IF(Table1[[#This Row],[Average_Cost_for_two]]&lt;=1500,"Medium","High"))</f>
        <v>Medium</v>
      </c>
      <c r="T972">
        <v>3.6</v>
      </c>
      <c r="U972">
        <v>2013</v>
      </c>
      <c r="V972">
        <v>12</v>
      </c>
      <c r="W972">
        <v>6</v>
      </c>
      <c r="X972">
        <f>IF(OR(Main!$U972=0,
       Main!$V972=0,
       Main!$W972=0),
   "",
   DATE(Main!$U972,
        Main!$V972,
        Main!$W972)
)</f>
        <v>41614</v>
      </c>
      <c r="Y972">
        <f>Table1[[#This Row],[Average_Cost_for_two]]*VLOOKUP(Table1[[#This Row],[Currency]],currency!$A$2:$B$10,2,FALSE)</f>
        <v>9</v>
      </c>
      <c r="Z972" t="str">
        <f>VLOOKUP(C972,country!A:B,2,FALSE)</f>
        <v>India</v>
      </c>
      <c r="AA972">
        <f t="shared" si="15"/>
        <v>4</v>
      </c>
    </row>
    <row r="973" spans="1:27" ht="15.75" customHeight="1" x14ac:dyDescent="0.25">
      <c r="A973">
        <v>6401054</v>
      </c>
      <c r="B973" t="s">
        <v>2650</v>
      </c>
      <c r="C973">
        <v>189</v>
      </c>
      <c r="D973" t="s">
        <v>2549</v>
      </c>
      <c r="E973" t="s">
        <v>2651</v>
      </c>
      <c r="F973" t="s">
        <v>2652</v>
      </c>
      <c r="G973" t="s">
        <v>2653</v>
      </c>
      <c r="H973">
        <v>18.412500000000001</v>
      </c>
      <c r="I973">
        <v>-33.9285</v>
      </c>
      <c r="J973" t="s">
        <v>2654</v>
      </c>
      <c r="K973" t="s">
        <v>2543</v>
      </c>
      <c r="L973" t="s">
        <v>29</v>
      </c>
      <c r="M973" t="s">
        <v>29</v>
      </c>
      <c r="N973" t="s">
        <v>29</v>
      </c>
      <c r="O973" t="s">
        <v>29</v>
      </c>
      <c r="P973">
        <v>4</v>
      </c>
      <c r="Q973">
        <v>356</v>
      </c>
      <c r="R973">
        <v>350</v>
      </c>
      <c r="S973" t="str">
        <f>IF(Table1[[#This Row],[Average_Cost_for_two]]&lt;500,"Low",IF(Table1[[#This Row],[Average_Cost_for_two]]&lt;=1500,"Medium","High"))</f>
        <v>Low</v>
      </c>
      <c r="T973">
        <v>4.5</v>
      </c>
      <c r="U973">
        <v>2012</v>
      </c>
      <c r="V973">
        <v>12</v>
      </c>
      <c r="W973">
        <v>5</v>
      </c>
      <c r="X973">
        <f>IF(OR(Main!$U973=0,
       Main!$V973=0,
       Main!$W973=0),
   "",
   DATE(Main!$U973,
        Main!$V973,
        Main!$W973)
)</f>
        <v>41248</v>
      </c>
      <c r="Y973">
        <f>Table1[[#This Row],[Average_Cost_for_two]]*VLOOKUP(Table1[[#This Row],[Currency]],currency!$A$2:$B$10,2,FALSE)</f>
        <v>17.849999999999998</v>
      </c>
      <c r="Z973" t="str">
        <f>VLOOKUP(C973,country!A:B,2,FALSE)</f>
        <v>South Africa</v>
      </c>
      <c r="AA973">
        <f t="shared" si="15"/>
        <v>4</v>
      </c>
    </row>
    <row r="974" spans="1:27" ht="15.75" customHeight="1" x14ac:dyDescent="0.25">
      <c r="A974">
        <v>18199767</v>
      </c>
      <c r="B974" t="s">
        <v>2655</v>
      </c>
      <c r="C974">
        <v>189</v>
      </c>
      <c r="D974" t="s">
        <v>2555</v>
      </c>
      <c r="E974" t="s">
        <v>2656</v>
      </c>
      <c r="F974" t="s">
        <v>2614</v>
      </c>
      <c r="G974" t="s">
        <v>2615</v>
      </c>
      <c r="H974">
        <v>28.230606000000002</v>
      </c>
      <c r="I974">
        <v>-25.772303999999998</v>
      </c>
      <c r="J974" t="s">
        <v>2657</v>
      </c>
      <c r="K974" t="s">
        <v>2543</v>
      </c>
      <c r="L974" t="s">
        <v>29</v>
      </c>
      <c r="M974" t="s">
        <v>29</v>
      </c>
      <c r="N974" t="s">
        <v>29</v>
      </c>
      <c r="O974" t="s">
        <v>29</v>
      </c>
      <c r="P974">
        <v>4</v>
      </c>
      <c r="Q974">
        <v>84</v>
      </c>
      <c r="R974">
        <v>360</v>
      </c>
      <c r="S974" t="str">
        <f>IF(Table1[[#This Row],[Average_Cost_for_two]]&lt;500,"Low",IF(Table1[[#This Row],[Average_Cost_for_two]]&lt;=1500,"Medium","High"))</f>
        <v>Low</v>
      </c>
      <c r="T974">
        <v>4.0999999999999996</v>
      </c>
      <c r="U974">
        <v>2013</v>
      </c>
      <c r="V974">
        <v>9</v>
      </c>
      <c r="W974">
        <v>6</v>
      </c>
      <c r="X974">
        <f>IF(OR(Main!$U974=0,
       Main!$V974=0,
       Main!$W974=0),
   "",
   DATE(Main!$U974,
        Main!$V974,
        Main!$W974)
)</f>
        <v>41523</v>
      </c>
      <c r="Y974">
        <f>Table1[[#This Row],[Average_Cost_for_two]]*VLOOKUP(Table1[[#This Row],[Currency]],currency!$A$2:$B$10,2,FALSE)</f>
        <v>18.36</v>
      </c>
      <c r="Z974" t="str">
        <f>VLOOKUP(C974,country!A:B,2,FALSE)</f>
        <v>South Africa</v>
      </c>
      <c r="AA974">
        <f t="shared" si="15"/>
        <v>3</v>
      </c>
    </row>
    <row r="975" spans="1:27" ht="15.75" customHeight="1" x14ac:dyDescent="0.25">
      <c r="A975">
        <v>309072</v>
      </c>
      <c r="B975" t="s">
        <v>2658</v>
      </c>
      <c r="C975">
        <v>1</v>
      </c>
      <c r="D975" t="s">
        <v>23</v>
      </c>
      <c r="E975" t="s">
        <v>2659</v>
      </c>
      <c r="F975" t="s">
        <v>1982</v>
      </c>
      <c r="G975" t="s">
        <v>1983</v>
      </c>
      <c r="H975">
        <v>77.239122199999997</v>
      </c>
      <c r="I975">
        <v>28.5375972</v>
      </c>
      <c r="J975" t="s">
        <v>1804</v>
      </c>
      <c r="K975" t="s">
        <v>28</v>
      </c>
      <c r="L975" t="s">
        <v>36</v>
      </c>
      <c r="M975" t="s">
        <v>36</v>
      </c>
      <c r="N975" t="s">
        <v>29</v>
      </c>
      <c r="O975" t="s">
        <v>29</v>
      </c>
      <c r="P975">
        <v>2</v>
      </c>
      <c r="Q975">
        <v>77</v>
      </c>
      <c r="R975">
        <v>950</v>
      </c>
      <c r="S975" t="str">
        <f>IF(Table1[[#This Row],[Average_Cost_for_two]]&lt;500,"Low",IF(Table1[[#This Row],[Average_Cost_for_two]]&lt;=1500,"Medium","High"))</f>
        <v>Medium</v>
      </c>
      <c r="T975">
        <v>3.4</v>
      </c>
      <c r="U975">
        <v>2018</v>
      </c>
      <c r="V975">
        <v>12</v>
      </c>
      <c r="W975">
        <v>25</v>
      </c>
      <c r="X975">
        <f>IF(OR(Main!$U975=0,
       Main!$V975=0,
       Main!$W975=0),
   "",
   DATE(Main!$U975,
        Main!$V975,
        Main!$W975)
)</f>
        <v>43459</v>
      </c>
      <c r="Y975">
        <f>Table1[[#This Row],[Average_Cost_for_two]]*VLOOKUP(Table1[[#This Row],[Currency]],currency!$A$2:$B$10,2,FALSE)</f>
        <v>11.4</v>
      </c>
      <c r="Z975" t="str">
        <f>VLOOKUP(C975,country!A:B,2,FALSE)</f>
        <v>India</v>
      </c>
      <c r="AA975">
        <f t="shared" si="15"/>
        <v>4</v>
      </c>
    </row>
    <row r="976" spans="1:27" ht="15.75" customHeight="1" x14ac:dyDescent="0.25">
      <c r="A976">
        <v>6502857</v>
      </c>
      <c r="B976" t="s">
        <v>2660</v>
      </c>
      <c r="C976">
        <v>189</v>
      </c>
      <c r="D976" t="s">
        <v>2573</v>
      </c>
      <c r="E976" t="s">
        <v>2661</v>
      </c>
      <c r="F976" t="s">
        <v>2662</v>
      </c>
      <c r="G976" t="s">
        <v>2663</v>
      </c>
      <c r="H976">
        <v>28.089877999999999</v>
      </c>
      <c r="I976">
        <v>-26.021719999999998</v>
      </c>
      <c r="J976" t="s">
        <v>2179</v>
      </c>
      <c r="K976" t="s">
        <v>2543</v>
      </c>
      <c r="L976" t="s">
        <v>29</v>
      </c>
      <c r="M976" t="s">
        <v>29</v>
      </c>
      <c r="N976" t="s">
        <v>29</v>
      </c>
      <c r="O976" t="s">
        <v>29</v>
      </c>
      <c r="P976">
        <v>4</v>
      </c>
      <c r="Q976">
        <v>390</v>
      </c>
      <c r="R976">
        <v>360</v>
      </c>
      <c r="S976" t="str">
        <f>IF(Table1[[#This Row],[Average_Cost_for_two]]&lt;500,"Low",IF(Table1[[#This Row],[Average_Cost_for_two]]&lt;=1500,"Medium","High"))</f>
        <v>Low</v>
      </c>
      <c r="T976">
        <v>3.8</v>
      </c>
      <c r="U976">
        <v>2014</v>
      </c>
      <c r="V976">
        <v>5</v>
      </c>
      <c r="W976">
        <v>17</v>
      </c>
      <c r="X976">
        <f>IF(OR(Main!$U976=0,
       Main!$V976=0,
       Main!$W976=0),
   "",
   DATE(Main!$U976,
        Main!$V976,
        Main!$W976)
)</f>
        <v>41776</v>
      </c>
      <c r="Y976">
        <f>Table1[[#This Row],[Average_Cost_for_two]]*VLOOKUP(Table1[[#This Row],[Currency]],currency!$A$2:$B$10,2,FALSE)</f>
        <v>18.36</v>
      </c>
      <c r="Z976" t="str">
        <f>VLOOKUP(C976,country!A:B,2,FALSE)</f>
        <v>South Africa</v>
      </c>
      <c r="AA976">
        <f t="shared" si="15"/>
        <v>2</v>
      </c>
    </row>
    <row r="977" spans="1:27" ht="15.75" customHeight="1" x14ac:dyDescent="0.25">
      <c r="A977">
        <v>6401732</v>
      </c>
      <c r="B977" t="s">
        <v>2664</v>
      </c>
      <c r="C977">
        <v>189</v>
      </c>
      <c r="D977" t="s">
        <v>2549</v>
      </c>
      <c r="E977" t="s">
        <v>2665</v>
      </c>
      <c r="F977" t="s">
        <v>2666</v>
      </c>
      <c r="G977" t="s">
        <v>2667</v>
      </c>
      <c r="H977">
        <v>18.41789313</v>
      </c>
      <c r="I977">
        <v>-33.921543329999999</v>
      </c>
      <c r="J977" t="s">
        <v>2668</v>
      </c>
      <c r="K977" t="s">
        <v>2543</v>
      </c>
      <c r="L977" t="s">
        <v>29</v>
      </c>
      <c r="M977" t="s">
        <v>29</v>
      </c>
      <c r="N977" t="s">
        <v>29</v>
      </c>
      <c r="O977" t="s">
        <v>29</v>
      </c>
      <c r="P977">
        <v>4</v>
      </c>
      <c r="Q977">
        <v>255</v>
      </c>
      <c r="R977">
        <v>360</v>
      </c>
      <c r="S977" t="str">
        <f>IF(Table1[[#This Row],[Average_Cost_for_two]]&lt;500,"Low",IF(Table1[[#This Row],[Average_Cost_for_two]]&lt;=1500,"Medium","High"))</f>
        <v>Low</v>
      </c>
      <c r="T977">
        <v>3.7</v>
      </c>
      <c r="U977">
        <v>2018</v>
      </c>
      <c r="V977">
        <v>12</v>
      </c>
      <c r="W977">
        <v>17</v>
      </c>
      <c r="X977">
        <f>IF(OR(Main!$U977=0,
       Main!$V977=0,
       Main!$W977=0),
   "",
   DATE(Main!$U977,
        Main!$V977,
        Main!$W977)
)</f>
        <v>43451</v>
      </c>
      <c r="Y977">
        <f>Table1[[#This Row],[Average_Cost_for_two]]*VLOOKUP(Table1[[#This Row],[Currency]],currency!$A$2:$B$10,2,FALSE)</f>
        <v>18.36</v>
      </c>
      <c r="Z977" t="str">
        <f>VLOOKUP(C977,country!A:B,2,FALSE)</f>
        <v>South Africa</v>
      </c>
      <c r="AA977">
        <f t="shared" si="15"/>
        <v>4</v>
      </c>
    </row>
    <row r="978" spans="1:27" ht="15.75" customHeight="1" x14ac:dyDescent="0.25">
      <c r="A978">
        <v>306107</v>
      </c>
      <c r="B978" t="s">
        <v>2669</v>
      </c>
      <c r="C978">
        <v>1</v>
      </c>
      <c r="D978" t="s">
        <v>23</v>
      </c>
      <c r="E978" t="s">
        <v>2670</v>
      </c>
      <c r="F978" t="s">
        <v>119</v>
      </c>
      <c r="G978" t="s">
        <v>120</v>
      </c>
      <c r="H978">
        <v>77.296412700000005</v>
      </c>
      <c r="I978">
        <v>28.592181400000001</v>
      </c>
      <c r="J978" t="s">
        <v>739</v>
      </c>
      <c r="K978" t="s">
        <v>28</v>
      </c>
      <c r="L978" t="s">
        <v>36</v>
      </c>
      <c r="M978" t="s">
        <v>36</v>
      </c>
      <c r="N978" t="s">
        <v>29</v>
      </c>
      <c r="O978" t="s">
        <v>29</v>
      </c>
      <c r="P978">
        <v>2</v>
      </c>
      <c r="Q978">
        <v>77</v>
      </c>
      <c r="R978">
        <v>900</v>
      </c>
      <c r="S978" t="str">
        <f>IF(Table1[[#This Row],[Average_Cost_for_two]]&lt;500,"Low",IF(Table1[[#This Row],[Average_Cost_for_two]]&lt;=1500,"Medium","High"))</f>
        <v>Medium</v>
      </c>
      <c r="T978">
        <v>3.1</v>
      </c>
      <c r="U978">
        <v>2018</v>
      </c>
      <c r="V978">
        <v>12</v>
      </c>
      <c r="W978">
        <v>23</v>
      </c>
      <c r="X978">
        <f>IF(OR(Main!$U978=0,
       Main!$V978=0,
       Main!$W978=0),
   "",
   DATE(Main!$U978,
        Main!$V978,
        Main!$W978)
)</f>
        <v>43457</v>
      </c>
      <c r="Y978">
        <f>Table1[[#This Row],[Average_Cost_for_two]]*VLOOKUP(Table1[[#This Row],[Currency]],currency!$A$2:$B$10,2,FALSE)</f>
        <v>10.8</v>
      </c>
      <c r="Z978" t="str">
        <f>VLOOKUP(C978,country!A:B,2,FALSE)</f>
        <v>India</v>
      </c>
      <c r="AA978">
        <f t="shared" si="15"/>
        <v>4</v>
      </c>
    </row>
    <row r="979" spans="1:27" ht="15.75" customHeight="1" x14ac:dyDescent="0.25">
      <c r="A979">
        <v>18241861</v>
      </c>
      <c r="B979" t="s">
        <v>2671</v>
      </c>
      <c r="C979">
        <v>1</v>
      </c>
      <c r="D979" t="s">
        <v>23</v>
      </c>
      <c r="E979" t="s">
        <v>2672</v>
      </c>
      <c r="F979" t="s">
        <v>127</v>
      </c>
      <c r="G979" t="s">
        <v>128</v>
      </c>
      <c r="H979">
        <v>77.143372400000004</v>
      </c>
      <c r="I979">
        <v>28.658820599999999</v>
      </c>
      <c r="J979" t="s">
        <v>559</v>
      </c>
      <c r="K979" t="s">
        <v>28</v>
      </c>
      <c r="L979" t="s">
        <v>36</v>
      </c>
      <c r="M979" t="s">
        <v>29</v>
      </c>
      <c r="N979" t="s">
        <v>29</v>
      </c>
      <c r="O979" t="s">
        <v>29</v>
      </c>
      <c r="P979">
        <v>2</v>
      </c>
      <c r="Q979">
        <v>8</v>
      </c>
      <c r="R979">
        <v>900</v>
      </c>
      <c r="S979" t="str">
        <f>IF(Table1[[#This Row],[Average_Cost_for_two]]&lt;500,"Low",IF(Table1[[#This Row],[Average_Cost_for_two]]&lt;=1500,"Medium","High"))</f>
        <v>Medium</v>
      </c>
      <c r="T979">
        <v>3</v>
      </c>
      <c r="U979">
        <v>2017</v>
      </c>
      <c r="V979">
        <v>12</v>
      </c>
      <c r="W979">
        <v>8</v>
      </c>
      <c r="X979">
        <f>IF(OR(Main!$U979=0,
       Main!$V979=0,
       Main!$W979=0),
   "",
   DATE(Main!$U979,
        Main!$V979,
        Main!$W979)
)</f>
        <v>43077</v>
      </c>
      <c r="Y979">
        <f>Table1[[#This Row],[Average_Cost_for_two]]*VLOOKUP(Table1[[#This Row],[Currency]],currency!$A$2:$B$10,2,FALSE)</f>
        <v>10.8</v>
      </c>
      <c r="Z979" t="str">
        <f>VLOOKUP(C979,country!A:B,2,FALSE)</f>
        <v>India</v>
      </c>
      <c r="AA979">
        <f t="shared" si="15"/>
        <v>4</v>
      </c>
    </row>
    <row r="980" spans="1:27" ht="15.75" customHeight="1" x14ac:dyDescent="0.25">
      <c r="A980">
        <v>18228903</v>
      </c>
      <c r="B980" t="s">
        <v>2673</v>
      </c>
      <c r="C980">
        <v>1</v>
      </c>
      <c r="D980" t="s">
        <v>23</v>
      </c>
      <c r="E980" t="s">
        <v>2674</v>
      </c>
      <c r="F980" t="s">
        <v>55</v>
      </c>
      <c r="G980" t="s">
        <v>56</v>
      </c>
      <c r="H980">
        <v>0</v>
      </c>
      <c r="I980">
        <v>0</v>
      </c>
      <c r="J980" t="s">
        <v>2675</v>
      </c>
      <c r="K980" t="s">
        <v>28</v>
      </c>
      <c r="L980" t="s">
        <v>36</v>
      </c>
      <c r="M980" t="s">
        <v>29</v>
      </c>
      <c r="N980" t="s">
        <v>29</v>
      </c>
      <c r="O980" t="s">
        <v>29</v>
      </c>
      <c r="P980">
        <v>2</v>
      </c>
      <c r="Q980">
        <v>4</v>
      </c>
      <c r="R980">
        <v>750</v>
      </c>
      <c r="S980" t="str">
        <f>IF(Table1[[#This Row],[Average_Cost_for_two]]&lt;500,"Low",IF(Table1[[#This Row],[Average_Cost_for_two]]&lt;=1500,"Medium","High"))</f>
        <v>Medium</v>
      </c>
      <c r="T980">
        <v>2.8</v>
      </c>
      <c r="U980">
        <v>2013</v>
      </c>
      <c r="V980">
        <v>12</v>
      </c>
      <c r="W980">
        <v>14</v>
      </c>
      <c r="X980">
        <f>IF(OR(Main!$U980=0,
       Main!$V980=0,
       Main!$W980=0),
   "",
   DATE(Main!$U980,
        Main!$V980,
        Main!$W980)
)</f>
        <v>41622</v>
      </c>
      <c r="Y980">
        <f>Table1[[#This Row],[Average_Cost_for_two]]*VLOOKUP(Table1[[#This Row],[Currency]],currency!$A$2:$B$10,2,FALSE)</f>
        <v>9</v>
      </c>
      <c r="Z980" t="str">
        <f>VLOOKUP(C980,country!A:B,2,FALSE)</f>
        <v>India</v>
      </c>
      <c r="AA980">
        <f t="shared" si="15"/>
        <v>4</v>
      </c>
    </row>
    <row r="981" spans="1:27" ht="15.75" customHeight="1" x14ac:dyDescent="0.25">
      <c r="A981">
        <v>75728</v>
      </c>
      <c r="B981" t="s">
        <v>2676</v>
      </c>
      <c r="C981">
        <v>189</v>
      </c>
      <c r="D981" t="s">
        <v>2555</v>
      </c>
      <c r="E981" t="s">
        <v>2677</v>
      </c>
      <c r="F981" t="s">
        <v>2678</v>
      </c>
      <c r="G981" t="s">
        <v>2679</v>
      </c>
      <c r="H981">
        <v>28.331762999999999</v>
      </c>
      <c r="I981">
        <v>-25.798166999999999</v>
      </c>
      <c r="J981" t="s">
        <v>2680</v>
      </c>
      <c r="K981" t="s">
        <v>2543</v>
      </c>
      <c r="L981" t="s">
        <v>29</v>
      </c>
      <c r="M981" t="s">
        <v>29</v>
      </c>
      <c r="N981" t="s">
        <v>29</v>
      </c>
      <c r="O981" t="s">
        <v>29</v>
      </c>
      <c r="P981">
        <v>4</v>
      </c>
      <c r="Q981">
        <v>150</v>
      </c>
      <c r="R981">
        <v>390</v>
      </c>
      <c r="S981" t="str">
        <f>IF(Table1[[#This Row],[Average_Cost_for_two]]&lt;500,"Low",IF(Table1[[#This Row],[Average_Cost_for_two]]&lt;=1500,"Medium","High"))</f>
        <v>Low</v>
      </c>
      <c r="T981">
        <v>3.9</v>
      </c>
      <c r="U981">
        <v>2012</v>
      </c>
      <c r="V981">
        <v>6</v>
      </c>
      <c r="W981">
        <v>3</v>
      </c>
      <c r="X981">
        <f>IF(OR(Main!$U981=0,
       Main!$V981=0,
       Main!$W981=0),
   "",
   DATE(Main!$U981,
        Main!$V981,
        Main!$W981)
)</f>
        <v>41063</v>
      </c>
      <c r="Y981">
        <f>Table1[[#This Row],[Average_Cost_for_two]]*VLOOKUP(Table1[[#This Row],[Currency]],currency!$A$2:$B$10,2,FALSE)</f>
        <v>19.889999999999997</v>
      </c>
      <c r="Z981" t="str">
        <f>VLOOKUP(C981,country!A:B,2,FALSE)</f>
        <v>South Africa</v>
      </c>
      <c r="AA981">
        <f t="shared" si="15"/>
        <v>2</v>
      </c>
    </row>
    <row r="982" spans="1:27" ht="15.75" customHeight="1" x14ac:dyDescent="0.25">
      <c r="A982">
        <v>18376948</v>
      </c>
      <c r="B982" t="s">
        <v>2681</v>
      </c>
      <c r="C982">
        <v>189</v>
      </c>
      <c r="D982" t="s">
        <v>2555</v>
      </c>
      <c r="E982" t="s">
        <v>2682</v>
      </c>
      <c r="F982" t="s">
        <v>2683</v>
      </c>
      <c r="G982" t="s">
        <v>2684</v>
      </c>
      <c r="H982">
        <v>28.283895999999999</v>
      </c>
      <c r="I982">
        <v>-25.786066999999999</v>
      </c>
      <c r="J982" t="s">
        <v>2685</v>
      </c>
      <c r="K982" t="s">
        <v>2543</v>
      </c>
      <c r="L982" t="s">
        <v>29</v>
      </c>
      <c r="M982" t="s">
        <v>29</v>
      </c>
      <c r="N982" t="s">
        <v>29</v>
      </c>
      <c r="O982" t="s">
        <v>29</v>
      </c>
      <c r="P982">
        <v>4</v>
      </c>
      <c r="Q982">
        <v>153</v>
      </c>
      <c r="R982">
        <v>400</v>
      </c>
      <c r="S982" t="str">
        <f>IF(Table1[[#This Row],[Average_Cost_for_two]]&lt;500,"Low",IF(Table1[[#This Row],[Average_Cost_for_two]]&lt;=1500,"Medium","High"))</f>
        <v>Low</v>
      </c>
      <c r="T982">
        <v>3.9</v>
      </c>
      <c r="U982">
        <v>2018</v>
      </c>
      <c r="V982">
        <v>9</v>
      </c>
      <c r="W982">
        <v>14</v>
      </c>
      <c r="X982">
        <f>IF(OR(Main!$U982=0,
       Main!$V982=0,
       Main!$W982=0),
   "",
   DATE(Main!$U982,
        Main!$V982,
        Main!$W982)
)</f>
        <v>43357</v>
      </c>
      <c r="Y982">
        <f>Table1[[#This Row],[Average_Cost_for_two]]*VLOOKUP(Table1[[#This Row],[Currency]],currency!$A$2:$B$10,2,FALSE)</f>
        <v>20.399999999999999</v>
      </c>
      <c r="Z982" t="str">
        <f>VLOOKUP(C982,country!A:B,2,FALSE)</f>
        <v>South Africa</v>
      </c>
      <c r="AA982">
        <f t="shared" si="15"/>
        <v>3</v>
      </c>
    </row>
    <row r="983" spans="1:27" ht="15.75" customHeight="1" x14ac:dyDescent="0.25">
      <c r="A983">
        <v>1054</v>
      </c>
      <c r="B983" t="s">
        <v>2686</v>
      </c>
      <c r="C983">
        <v>1</v>
      </c>
      <c r="D983" t="s">
        <v>23</v>
      </c>
      <c r="E983" t="s">
        <v>2687</v>
      </c>
      <c r="F983" t="s">
        <v>1745</v>
      </c>
      <c r="G983" t="s">
        <v>1746</v>
      </c>
      <c r="H983">
        <v>77.127890179999994</v>
      </c>
      <c r="I983">
        <v>28.666421750000001</v>
      </c>
      <c r="J983" t="s">
        <v>477</v>
      </c>
      <c r="K983" t="s">
        <v>28</v>
      </c>
      <c r="L983" t="s">
        <v>29</v>
      </c>
      <c r="M983" t="s">
        <v>36</v>
      </c>
      <c r="N983" t="s">
        <v>29</v>
      </c>
      <c r="O983" t="s">
        <v>29</v>
      </c>
      <c r="P983">
        <v>2</v>
      </c>
      <c r="Q983">
        <v>198</v>
      </c>
      <c r="R983">
        <v>850</v>
      </c>
      <c r="S983" t="str">
        <f>IF(Table1[[#This Row],[Average_Cost_for_two]]&lt;500,"Low",IF(Table1[[#This Row],[Average_Cost_for_two]]&lt;=1500,"Medium","High"))</f>
        <v>Medium</v>
      </c>
      <c r="T983">
        <v>3.6</v>
      </c>
      <c r="U983">
        <v>2012</v>
      </c>
      <c r="V983">
        <v>12</v>
      </c>
      <c r="W983">
        <v>22</v>
      </c>
      <c r="X983">
        <f>IF(OR(Main!$U983=0,
       Main!$V983=0,
       Main!$W983=0),
   "",
   DATE(Main!$U983,
        Main!$V983,
        Main!$W983)
)</f>
        <v>41265</v>
      </c>
      <c r="Y983">
        <f>Table1[[#This Row],[Average_Cost_for_two]]*VLOOKUP(Table1[[#This Row],[Currency]],currency!$A$2:$B$10,2,FALSE)</f>
        <v>10.200000000000001</v>
      </c>
      <c r="Z983" t="str">
        <f>VLOOKUP(C983,country!A:B,2,FALSE)</f>
        <v>India</v>
      </c>
      <c r="AA983">
        <f t="shared" si="15"/>
        <v>4</v>
      </c>
    </row>
    <row r="984" spans="1:27" ht="15.75" customHeight="1" x14ac:dyDescent="0.25">
      <c r="A984">
        <v>18232108</v>
      </c>
      <c r="B984" t="s">
        <v>2073</v>
      </c>
      <c r="C984">
        <v>1</v>
      </c>
      <c r="D984" t="s">
        <v>23</v>
      </c>
      <c r="E984" t="s">
        <v>2688</v>
      </c>
      <c r="F984" t="s">
        <v>1745</v>
      </c>
      <c r="G984" t="s">
        <v>1746</v>
      </c>
      <c r="H984">
        <v>77.120023930000002</v>
      </c>
      <c r="I984">
        <v>28.66714249</v>
      </c>
      <c r="J984" t="s">
        <v>2075</v>
      </c>
      <c r="K984" t="s">
        <v>28</v>
      </c>
      <c r="L984" t="s">
        <v>29</v>
      </c>
      <c r="M984" t="s">
        <v>36</v>
      </c>
      <c r="N984" t="s">
        <v>29</v>
      </c>
      <c r="O984" t="s">
        <v>29</v>
      </c>
      <c r="P984">
        <v>2</v>
      </c>
      <c r="Q984">
        <v>75</v>
      </c>
      <c r="R984">
        <v>900</v>
      </c>
      <c r="S984" t="str">
        <f>IF(Table1[[#This Row],[Average_Cost_for_two]]&lt;500,"Low",IF(Table1[[#This Row],[Average_Cost_for_two]]&lt;=1500,"Medium","High"))</f>
        <v>Medium</v>
      </c>
      <c r="T984">
        <v>3.9</v>
      </c>
      <c r="U984">
        <v>2018</v>
      </c>
      <c r="V984">
        <v>12</v>
      </c>
      <c r="W984">
        <v>28</v>
      </c>
      <c r="X984">
        <f>IF(OR(Main!$U984=0,
       Main!$V984=0,
       Main!$W984=0),
   "",
   DATE(Main!$U984,
        Main!$V984,
        Main!$W984)
)</f>
        <v>43462</v>
      </c>
      <c r="Y984">
        <f>Table1[[#This Row],[Average_Cost_for_two]]*VLOOKUP(Table1[[#This Row],[Currency]],currency!$A$2:$B$10,2,FALSE)</f>
        <v>10.8</v>
      </c>
      <c r="Z984" t="str">
        <f>VLOOKUP(C984,country!A:B,2,FALSE)</f>
        <v>India</v>
      </c>
      <c r="AA984">
        <f t="shared" si="15"/>
        <v>4</v>
      </c>
    </row>
    <row r="985" spans="1:27" ht="15.75" customHeight="1" x14ac:dyDescent="0.25">
      <c r="A985">
        <v>6515339</v>
      </c>
      <c r="B985" t="s">
        <v>2689</v>
      </c>
      <c r="C985">
        <v>189</v>
      </c>
      <c r="D985" t="s">
        <v>2573</v>
      </c>
      <c r="E985" t="s">
        <v>2690</v>
      </c>
      <c r="F985" t="s">
        <v>2691</v>
      </c>
      <c r="G985" t="s">
        <v>2692</v>
      </c>
      <c r="H985">
        <v>28.027725</v>
      </c>
      <c r="I985">
        <v>-26.074876</v>
      </c>
      <c r="J985" t="s">
        <v>2693</v>
      </c>
      <c r="K985" t="s">
        <v>2543</v>
      </c>
      <c r="L985" t="s">
        <v>29</v>
      </c>
      <c r="M985" t="s">
        <v>29</v>
      </c>
      <c r="N985" t="s">
        <v>29</v>
      </c>
      <c r="O985" t="s">
        <v>29</v>
      </c>
      <c r="P985">
        <v>4</v>
      </c>
      <c r="Q985">
        <v>499</v>
      </c>
      <c r="R985">
        <v>400</v>
      </c>
      <c r="S985" t="str">
        <f>IF(Table1[[#This Row],[Average_Cost_for_two]]&lt;500,"Low",IF(Table1[[#This Row],[Average_Cost_for_two]]&lt;=1500,"Medium","High"))</f>
        <v>Low</v>
      </c>
      <c r="T985">
        <v>4.4000000000000004</v>
      </c>
      <c r="U985">
        <v>2018</v>
      </c>
      <c r="V985">
        <v>9</v>
      </c>
      <c r="W985">
        <v>12</v>
      </c>
      <c r="X985">
        <f>IF(OR(Main!$U985=0,
       Main!$V985=0,
       Main!$W985=0),
   "",
   DATE(Main!$U985,
        Main!$V985,
        Main!$W985)
)</f>
        <v>43355</v>
      </c>
      <c r="Y985">
        <f>Table1[[#This Row],[Average_Cost_for_two]]*VLOOKUP(Table1[[#This Row],[Currency]],currency!$A$2:$B$10,2,FALSE)</f>
        <v>20.399999999999999</v>
      </c>
      <c r="Z985" t="str">
        <f>VLOOKUP(C985,country!A:B,2,FALSE)</f>
        <v>South Africa</v>
      </c>
      <c r="AA985">
        <f t="shared" si="15"/>
        <v>3</v>
      </c>
    </row>
    <row r="986" spans="1:27" ht="15.75" customHeight="1" x14ac:dyDescent="0.25">
      <c r="A986">
        <v>300300</v>
      </c>
      <c r="B986" t="s">
        <v>2694</v>
      </c>
      <c r="C986">
        <v>1</v>
      </c>
      <c r="D986" t="s">
        <v>23</v>
      </c>
      <c r="E986" t="s">
        <v>2695</v>
      </c>
      <c r="F986" t="s">
        <v>1753</v>
      </c>
      <c r="G986" t="s">
        <v>1752</v>
      </c>
      <c r="H986">
        <v>77.181997699999997</v>
      </c>
      <c r="I986">
        <v>28.637497799999998</v>
      </c>
      <c r="J986" t="s">
        <v>556</v>
      </c>
      <c r="K986" t="s">
        <v>28</v>
      </c>
      <c r="L986" t="s">
        <v>29</v>
      </c>
      <c r="M986" t="s">
        <v>29</v>
      </c>
      <c r="N986" t="s">
        <v>29</v>
      </c>
      <c r="O986" t="s">
        <v>29</v>
      </c>
      <c r="P986">
        <v>2</v>
      </c>
      <c r="Q986">
        <v>58</v>
      </c>
      <c r="R986">
        <v>750</v>
      </c>
      <c r="S986" t="str">
        <f>IF(Table1[[#This Row],[Average_Cost_for_two]]&lt;500,"Low",IF(Table1[[#This Row],[Average_Cost_for_two]]&lt;=1500,"Medium","High"))</f>
        <v>Medium</v>
      </c>
      <c r="T986">
        <v>3</v>
      </c>
      <c r="U986">
        <v>2013</v>
      </c>
      <c r="V986">
        <v>12</v>
      </c>
      <c r="W986">
        <v>15</v>
      </c>
      <c r="X986">
        <f>IF(OR(Main!$U986=0,
       Main!$V986=0,
       Main!$W986=0),
   "",
   DATE(Main!$U986,
        Main!$V986,
        Main!$W986)
)</f>
        <v>41623</v>
      </c>
      <c r="Y986">
        <f>Table1[[#This Row],[Average_Cost_for_two]]*VLOOKUP(Table1[[#This Row],[Currency]],currency!$A$2:$B$10,2,FALSE)</f>
        <v>9</v>
      </c>
      <c r="Z986" t="str">
        <f>VLOOKUP(C986,country!A:B,2,FALSE)</f>
        <v>India</v>
      </c>
      <c r="AA986">
        <f t="shared" si="15"/>
        <v>4</v>
      </c>
    </row>
    <row r="987" spans="1:27" ht="15.75" customHeight="1" x14ac:dyDescent="0.25">
      <c r="A987">
        <v>313296</v>
      </c>
      <c r="B987" t="s">
        <v>2696</v>
      </c>
      <c r="C987">
        <v>1</v>
      </c>
      <c r="D987" t="s">
        <v>23</v>
      </c>
      <c r="E987" t="s">
        <v>2697</v>
      </c>
      <c r="F987" t="s">
        <v>2698</v>
      </c>
      <c r="G987" t="s">
        <v>2699</v>
      </c>
      <c r="H987">
        <v>77.169186400000001</v>
      </c>
      <c r="I987">
        <v>28.588832700000001</v>
      </c>
      <c r="J987" t="s">
        <v>2700</v>
      </c>
      <c r="K987" t="s">
        <v>28</v>
      </c>
      <c r="L987" t="s">
        <v>36</v>
      </c>
      <c r="M987" t="s">
        <v>36</v>
      </c>
      <c r="N987" t="s">
        <v>29</v>
      </c>
      <c r="O987" t="s">
        <v>29</v>
      </c>
      <c r="P987">
        <v>2</v>
      </c>
      <c r="Q987">
        <v>117</v>
      </c>
      <c r="R987">
        <v>750</v>
      </c>
      <c r="S987" t="str">
        <f>IF(Table1[[#This Row],[Average_Cost_for_two]]&lt;500,"Low",IF(Table1[[#This Row],[Average_Cost_for_two]]&lt;=1500,"Medium","High"))</f>
        <v>Medium</v>
      </c>
      <c r="T987">
        <v>3.9</v>
      </c>
      <c r="U987">
        <v>2013</v>
      </c>
      <c r="V987">
        <v>12</v>
      </c>
      <c r="W987">
        <v>27</v>
      </c>
      <c r="X987">
        <f>IF(OR(Main!$U987=0,
       Main!$V987=0,
       Main!$W987=0),
   "",
   DATE(Main!$U987,
        Main!$V987,
        Main!$W987)
)</f>
        <v>41635</v>
      </c>
      <c r="Y987">
        <f>Table1[[#This Row],[Average_Cost_for_two]]*VLOOKUP(Table1[[#This Row],[Currency]],currency!$A$2:$B$10,2,FALSE)</f>
        <v>9</v>
      </c>
      <c r="Z987" t="str">
        <f>VLOOKUP(C987,country!A:B,2,FALSE)</f>
        <v>India</v>
      </c>
      <c r="AA987">
        <f t="shared" si="15"/>
        <v>4</v>
      </c>
    </row>
    <row r="988" spans="1:27" ht="15.75" customHeight="1" x14ac:dyDescent="0.25">
      <c r="A988">
        <v>6201360</v>
      </c>
      <c r="B988" t="s">
        <v>2701</v>
      </c>
      <c r="C988">
        <v>166</v>
      </c>
      <c r="D988" t="s">
        <v>2303</v>
      </c>
      <c r="E988" t="s">
        <v>2702</v>
      </c>
      <c r="F988" t="s">
        <v>2361</v>
      </c>
      <c r="G988" t="s">
        <v>2362</v>
      </c>
      <c r="H988">
        <v>51.544575909999999</v>
      </c>
      <c r="I988">
        <v>25.273019739999999</v>
      </c>
      <c r="J988" t="s">
        <v>591</v>
      </c>
      <c r="K988" t="s">
        <v>2308</v>
      </c>
      <c r="L988" t="s">
        <v>29</v>
      </c>
      <c r="M988" t="s">
        <v>29</v>
      </c>
      <c r="N988" t="s">
        <v>29</v>
      </c>
      <c r="O988" t="s">
        <v>29</v>
      </c>
      <c r="P988">
        <v>4</v>
      </c>
      <c r="Q988">
        <v>145</v>
      </c>
      <c r="R988">
        <v>400</v>
      </c>
      <c r="S988" t="str">
        <f>IF(Table1[[#This Row],[Average_Cost_for_two]]&lt;500,"Low",IF(Table1[[#This Row],[Average_Cost_for_two]]&lt;=1500,"Medium","High"))</f>
        <v>Low</v>
      </c>
      <c r="T988">
        <v>4.5</v>
      </c>
      <c r="U988">
        <v>2015</v>
      </c>
      <c r="V988">
        <v>8</v>
      </c>
      <c r="W988">
        <v>6</v>
      </c>
      <c r="X988">
        <f>IF(OR(Main!$U988=0,
       Main!$V988=0,
       Main!$W988=0),
   "",
   DATE(Main!$U988,
        Main!$V988,
        Main!$W988)
)</f>
        <v>42222</v>
      </c>
      <c r="Y988">
        <f>Table1[[#This Row],[Average_Cost_for_two]]*VLOOKUP(Table1[[#This Row],[Currency]],currency!$A$2:$B$10,2,FALSE)</f>
        <v>108</v>
      </c>
      <c r="Z988" t="str">
        <f>VLOOKUP(C988,country!A:B,2,FALSE)</f>
        <v>Qatar</v>
      </c>
      <c r="AA988">
        <f t="shared" si="15"/>
        <v>3</v>
      </c>
    </row>
    <row r="989" spans="1:27" ht="15.75" customHeight="1" x14ac:dyDescent="0.25">
      <c r="A989">
        <v>6517568</v>
      </c>
      <c r="B989" t="s">
        <v>2703</v>
      </c>
      <c r="C989">
        <v>189</v>
      </c>
      <c r="D989" t="s">
        <v>2573</v>
      </c>
      <c r="E989" t="s">
        <v>2704</v>
      </c>
      <c r="F989" t="s">
        <v>2705</v>
      </c>
      <c r="G989" t="s">
        <v>2706</v>
      </c>
      <c r="H989">
        <v>28.068062000000001</v>
      </c>
      <c r="I989">
        <v>-26.13233</v>
      </c>
      <c r="J989" t="s">
        <v>591</v>
      </c>
      <c r="K989" t="s">
        <v>2543</v>
      </c>
      <c r="L989" t="s">
        <v>29</v>
      </c>
      <c r="M989" t="s">
        <v>29</v>
      </c>
      <c r="N989" t="s">
        <v>29</v>
      </c>
      <c r="O989" t="s">
        <v>29</v>
      </c>
      <c r="P989">
        <v>4</v>
      </c>
      <c r="Q989">
        <v>251</v>
      </c>
      <c r="R989">
        <v>400</v>
      </c>
      <c r="S989" t="str">
        <f>IF(Table1[[#This Row],[Average_Cost_for_two]]&lt;500,"Low",IF(Table1[[#This Row],[Average_Cost_for_two]]&lt;=1500,"Medium","High"))</f>
        <v>Low</v>
      </c>
      <c r="T989">
        <v>4.0999999999999996</v>
      </c>
      <c r="U989">
        <v>2011</v>
      </c>
      <c r="V989">
        <v>8</v>
      </c>
      <c r="W989">
        <v>12</v>
      </c>
      <c r="X989">
        <f>IF(OR(Main!$U989=0,
       Main!$V989=0,
       Main!$W989=0),
   "",
   DATE(Main!$U989,
        Main!$V989,
        Main!$W989)
)</f>
        <v>40767</v>
      </c>
      <c r="Y989">
        <f>Table1[[#This Row],[Average_Cost_for_two]]*VLOOKUP(Table1[[#This Row],[Currency]],currency!$A$2:$B$10,2,FALSE)</f>
        <v>20.399999999999999</v>
      </c>
      <c r="Z989" t="str">
        <f>VLOOKUP(C989,country!A:B,2,FALSE)</f>
        <v>South Africa</v>
      </c>
      <c r="AA989">
        <f t="shared" si="15"/>
        <v>3</v>
      </c>
    </row>
    <row r="990" spans="1:27" ht="15.75" customHeight="1" x14ac:dyDescent="0.25">
      <c r="A990">
        <v>6516831</v>
      </c>
      <c r="B990" t="s">
        <v>2707</v>
      </c>
      <c r="C990">
        <v>189</v>
      </c>
      <c r="D990" t="s">
        <v>2573</v>
      </c>
      <c r="E990" t="s">
        <v>2708</v>
      </c>
      <c r="F990" t="s">
        <v>2709</v>
      </c>
      <c r="G990" t="s">
        <v>2710</v>
      </c>
      <c r="H990">
        <v>28.05466667</v>
      </c>
      <c r="I990">
        <v>-26.107500000000002</v>
      </c>
      <c r="J990" t="s">
        <v>2711</v>
      </c>
      <c r="K990" t="s">
        <v>2543</v>
      </c>
      <c r="L990" t="s">
        <v>29</v>
      </c>
      <c r="M990" t="s">
        <v>29</v>
      </c>
      <c r="N990" t="s">
        <v>29</v>
      </c>
      <c r="O990" t="s">
        <v>29</v>
      </c>
      <c r="P990">
        <v>4</v>
      </c>
      <c r="Q990">
        <v>430</v>
      </c>
      <c r="R990">
        <v>400</v>
      </c>
      <c r="S990" t="str">
        <f>IF(Table1[[#This Row],[Average_Cost_for_two]]&lt;500,"Low",IF(Table1[[#This Row],[Average_Cost_for_two]]&lt;=1500,"Medium","High"))</f>
        <v>Low</v>
      </c>
      <c r="T990">
        <v>4.3</v>
      </c>
      <c r="U990">
        <v>2011</v>
      </c>
      <c r="V990">
        <v>7</v>
      </c>
      <c r="W990">
        <v>8</v>
      </c>
      <c r="X990">
        <f>IF(OR(Main!$U990=0,
       Main!$V990=0,
       Main!$W990=0),
   "",
   DATE(Main!$U990,
        Main!$V990,
        Main!$W990)
)</f>
        <v>40732</v>
      </c>
      <c r="Y990">
        <f>Table1[[#This Row],[Average_Cost_for_two]]*VLOOKUP(Table1[[#This Row],[Currency]],currency!$A$2:$B$10,2,FALSE)</f>
        <v>20.399999999999999</v>
      </c>
      <c r="Z990" t="str">
        <f>VLOOKUP(C990,country!A:B,2,FALSE)</f>
        <v>South Africa</v>
      </c>
      <c r="AA990">
        <f t="shared" si="15"/>
        <v>3</v>
      </c>
    </row>
    <row r="991" spans="1:27" ht="15.75" customHeight="1" x14ac:dyDescent="0.25">
      <c r="A991">
        <v>75764</v>
      </c>
      <c r="B991" t="s">
        <v>2712</v>
      </c>
      <c r="C991">
        <v>189</v>
      </c>
      <c r="D991" t="s">
        <v>2555</v>
      </c>
      <c r="E991" t="s">
        <v>2713</v>
      </c>
      <c r="F991" t="s">
        <v>2714</v>
      </c>
      <c r="G991" t="s">
        <v>2715</v>
      </c>
      <c r="H991">
        <v>28.256921999999999</v>
      </c>
      <c r="I991">
        <v>-25.777898</v>
      </c>
      <c r="J991" t="s">
        <v>2716</v>
      </c>
      <c r="K991" t="s">
        <v>2543</v>
      </c>
      <c r="L991" t="s">
        <v>29</v>
      </c>
      <c r="M991" t="s">
        <v>29</v>
      </c>
      <c r="N991" t="s">
        <v>29</v>
      </c>
      <c r="O991" t="s">
        <v>29</v>
      </c>
      <c r="P991">
        <v>4</v>
      </c>
      <c r="Q991">
        <v>232</v>
      </c>
      <c r="R991">
        <v>400</v>
      </c>
      <c r="S991" t="str">
        <f>IF(Table1[[#This Row],[Average_Cost_for_two]]&lt;500,"Low",IF(Table1[[#This Row],[Average_Cost_for_two]]&lt;=1500,"Medium","High"))</f>
        <v>Low</v>
      </c>
      <c r="T991">
        <v>4.0999999999999996</v>
      </c>
      <c r="U991">
        <v>2013</v>
      </c>
      <c r="V991">
        <v>4</v>
      </c>
      <c r="W991">
        <v>12</v>
      </c>
      <c r="X991">
        <f>IF(OR(Main!$U991=0,
       Main!$V991=0,
       Main!$W991=0),
   "",
   DATE(Main!$U991,
        Main!$V991,
        Main!$W991)
)</f>
        <v>41376</v>
      </c>
      <c r="Y991">
        <f>Table1[[#This Row],[Average_Cost_for_two]]*VLOOKUP(Table1[[#This Row],[Currency]],currency!$A$2:$B$10,2,FALSE)</f>
        <v>20.399999999999999</v>
      </c>
      <c r="Z991" t="str">
        <f>VLOOKUP(C991,country!A:B,2,FALSE)</f>
        <v>South Africa</v>
      </c>
      <c r="AA991">
        <f t="shared" si="15"/>
        <v>2</v>
      </c>
    </row>
    <row r="992" spans="1:27" ht="15.75" customHeight="1" x14ac:dyDescent="0.25">
      <c r="A992">
        <v>6000019</v>
      </c>
      <c r="B992" t="s">
        <v>2717</v>
      </c>
      <c r="C992">
        <v>208</v>
      </c>
      <c r="D992" t="s">
        <v>2322</v>
      </c>
      <c r="E992" t="s">
        <v>2718</v>
      </c>
      <c r="F992" t="s">
        <v>2324</v>
      </c>
      <c r="G992" t="s">
        <v>2325</v>
      </c>
      <c r="H992">
        <v>32.864833330000003</v>
      </c>
      <c r="I992">
        <v>39.899666670000002</v>
      </c>
      <c r="J992" t="s">
        <v>1768</v>
      </c>
      <c r="K992" t="s">
        <v>2224</v>
      </c>
      <c r="L992" t="s">
        <v>29</v>
      </c>
      <c r="M992" t="s">
        <v>29</v>
      </c>
      <c r="N992" t="s">
        <v>29</v>
      </c>
      <c r="O992" t="s">
        <v>29</v>
      </c>
      <c r="P992">
        <v>4</v>
      </c>
      <c r="Q992">
        <v>97</v>
      </c>
      <c r="R992">
        <v>400</v>
      </c>
      <c r="S992" t="str">
        <f>IF(Table1[[#This Row],[Average_Cost_for_two]]&lt;500,"Low",IF(Table1[[#This Row],[Average_Cost_for_two]]&lt;=1500,"Medium","High"))</f>
        <v>Low</v>
      </c>
      <c r="T992">
        <v>4.0999999999999996</v>
      </c>
      <c r="U992">
        <v>2010</v>
      </c>
      <c r="V992">
        <v>4</v>
      </c>
      <c r="W992">
        <v>9</v>
      </c>
      <c r="X992">
        <f>IF(OR(Main!$U992=0,
       Main!$V992=0,
       Main!$W992=0),
   "",
   DATE(Main!$U992,
        Main!$V992,
        Main!$W992)
)</f>
        <v>40277</v>
      </c>
      <c r="Y992">
        <f>Table1[[#This Row],[Average_Cost_for_two]]*VLOOKUP(Table1[[#This Row],[Currency]],currency!$A$2:$B$10,2,FALSE)</f>
        <v>20</v>
      </c>
      <c r="Z992" t="str">
        <f>VLOOKUP(C992,country!A:B,2,FALSE)</f>
        <v>Turkey</v>
      </c>
      <c r="AA992">
        <f t="shared" si="15"/>
        <v>2</v>
      </c>
    </row>
    <row r="993" spans="1:27" ht="15.75" customHeight="1" x14ac:dyDescent="0.25">
      <c r="A993">
        <v>307195</v>
      </c>
      <c r="B993" t="s">
        <v>2719</v>
      </c>
      <c r="C993">
        <v>1</v>
      </c>
      <c r="D993" t="s">
        <v>23</v>
      </c>
      <c r="E993" t="s">
        <v>2720</v>
      </c>
      <c r="F993" t="s">
        <v>2175</v>
      </c>
      <c r="G993" t="s">
        <v>2176</v>
      </c>
      <c r="H993">
        <v>77.074749100000005</v>
      </c>
      <c r="I993">
        <v>28.639014899999999</v>
      </c>
      <c r="J993" t="s">
        <v>682</v>
      </c>
      <c r="K993" t="s">
        <v>28</v>
      </c>
      <c r="L993" t="s">
        <v>36</v>
      </c>
      <c r="M993" t="s">
        <v>29</v>
      </c>
      <c r="N993" t="s">
        <v>29</v>
      </c>
      <c r="O993" t="s">
        <v>29</v>
      </c>
      <c r="P993">
        <v>2</v>
      </c>
      <c r="Q993">
        <v>16</v>
      </c>
      <c r="R993">
        <v>850</v>
      </c>
      <c r="S993" t="str">
        <f>IF(Table1[[#This Row],[Average_Cost_for_two]]&lt;500,"Low",IF(Table1[[#This Row],[Average_Cost_for_two]]&lt;=1500,"Medium","High"))</f>
        <v>Medium</v>
      </c>
      <c r="T993">
        <v>3.3</v>
      </c>
      <c r="U993">
        <v>2013</v>
      </c>
      <c r="V993">
        <v>12</v>
      </c>
      <c r="W993">
        <v>5</v>
      </c>
      <c r="X993">
        <f>IF(OR(Main!$U993=0,
       Main!$V993=0,
       Main!$W993=0),
   "",
   DATE(Main!$U993,
        Main!$V993,
        Main!$W993)
)</f>
        <v>41613</v>
      </c>
      <c r="Y993">
        <f>Table1[[#This Row],[Average_Cost_for_two]]*VLOOKUP(Table1[[#This Row],[Currency]],currency!$A$2:$B$10,2,FALSE)</f>
        <v>10.200000000000001</v>
      </c>
      <c r="Z993" t="str">
        <f>VLOOKUP(C993,country!A:B,2,FALSE)</f>
        <v>India</v>
      </c>
      <c r="AA993">
        <f t="shared" si="15"/>
        <v>4</v>
      </c>
    </row>
    <row r="994" spans="1:27" ht="15.75" customHeight="1" x14ac:dyDescent="0.25">
      <c r="A994">
        <v>307383</v>
      </c>
      <c r="B994" t="s">
        <v>1893</v>
      </c>
      <c r="C994">
        <v>1</v>
      </c>
      <c r="D994" t="s">
        <v>23</v>
      </c>
      <c r="E994" t="s">
        <v>2721</v>
      </c>
      <c r="F994" t="s">
        <v>498</v>
      </c>
      <c r="G994" t="s">
        <v>499</v>
      </c>
      <c r="H994">
        <v>77.120642000000004</v>
      </c>
      <c r="I994">
        <v>28.551690000000001</v>
      </c>
      <c r="J994" t="s">
        <v>536</v>
      </c>
      <c r="K994" t="s">
        <v>28</v>
      </c>
      <c r="L994" t="s">
        <v>36</v>
      </c>
      <c r="M994" t="s">
        <v>29</v>
      </c>
      <c r="N994" t="s">
        <v>29</v>
      </c>
      <c r="O994" t="s">
        <v>29</v>
      </c>
      <c r="P994">
        <v>2</v>
      </c>
      <c r="Q994">
        <v>26</v>
      </c>
      <c r="R994">
        <v>900</v>
      </c>
      <c r="S994" t="str">
        <f>IF(Table1[[#This Row],[Average_Cost_for_two]]&lt;500,"Low",IF(Table1[[#This Row],[Average_Cost_for_two]]&lt;=1500,"Medium","High"))</f>
        <v>Medium</v>
      </c>
      <c r="T994">
        <v>3.2</v>
      </c>
      <c r="U994">
        <v>2010</v>
      </c>
      <c r="V994">
        <v>11</v>
      </c>
      <c r="W994">
        <v>23</v>
      </c>
      <c r="X994">
        <f>IF(OR(Main!$U994=0,
       Main!$V994=0,
       Main!$W994=0),
   "",
   DATE(Main!$U994,
        Main!$V994,
        Main!$W994)
)</f>
        <v>40505</v>
      </c>
      <c r="Y994">
        <f>Table1[[#This Row],[Average_Cost_for_two]]*VLOOKUP(Table1[[#This Row],[Currency]],currency!$A$2:$B$10,2,FALSE)</f>
        <v>10.8</v>
      </c>
      <c r="Z994" t="str">
        <f>VLOOKUP(C994,country!A:B,2,FALSE)</f>
        <v>India</v>
      </c>
      <c r="AA994">
        <f t="shared" si="15"/>
        <v>4</v>
      </c>
    </row>
    <row r="995" spans="1:27" ht="15.75" customHeight="1" x14ac:dyDescent="0.25">
      <c r="A995">
        <v>6705858</v>
      </c>
      <c r="B995" t="s">
        <v>2722</v>
      </c>
      <c r="C995">
        <v>30</v>
      </c>
      <c r="D995" t="s">
        <v>2103</v>
      </c>
      <c r="E995" t="s">
        <v>2723</v>
      </c>
      <c r="F995" t="s">
        <v>2281</v>
      </c>
      <c r="G995" t="s">
        <v>2282</v>
      </c>
      <c r="H995">
        <v>-46.643425000000001</v>
      </c>
      <c r="I995">
        <v>-23.545162999999999</v>
      </c>
      <c r="J995" t="s">
        <v>591</v>
      </c>
      <c r="K995" t="s">
        <v>2108</v>
      </c>
      <c r="L995" t="s">
        <v>29</v>
      </c>
      <c r="M995" t="s">
        <v>29</v>
      </c>
      <c r="N995" t="s">
        <v>29</v>
      </c>
      <c r="O995" t="s">
        <v>29</v>
      </c>
      <c r="P995">
        <v>4</v>
      </c>
      <c r="Q995">
        <v>37</v>
      </c>
      <c r="R995">
        <v>400</v>
      </c>
      <c r="S995" t="str">
        <f>IF(Table1[[#This Row],[Average_Cost_for_two]]&lt;500,"Low",IF(Table1[[#This Row],[Average_Cost_for_two]]&lt;=1500,"Medium","High"))</f>
        <v>Low</v>
      </c>
      <c r="T995">
        <v>4.4000000000000004</v>
      </c>
      <c r="U995">
        <v>2018</v>
      </c>
      <c r="V995">
        <v>12</v>
      </c>
      <c r="W995">
        <v>11</v>
      </c>
      <c r="X995">
        <f>IF(OR(Main!$U995=0,
       Main!$V995=0,
       Main!$W995=0),
   "",
   DATE(Main!$U995,
        Main!$V995,
        Main!$W995)
)</f>
        <v>43445</v>
      </c>
      <c r="Y995">
        <f>Table1[[#This Row],[Average_Cost_for_two]]*VLOOKUP(Table1[[#This Row],[Currency]],currency!$A$2:$B$10,2,FALSE)</f>
        <v>80</v>
      </c>
      <c r="Z995" t="str">
        <f>VLOOKUP(C995,country!A:B,2,FALSE)</f>
        <v>Brazil</v>
      </c>
      <c r="AA995">
        <f t="shared" si="15"/>
        <v>4</v>
      </c>
    </row>
    <row r="996" spans="1:27" ht="15.75" customHeight="1" x14ac:dyDescent="0.25">
      <c r="A996">
        <v>75026</v>
      </c>
      <c r="B996" t="s">
        <v>2724</v>
      </c>
      <c r="C996">
        <v>189</v>
      </c>
      <c r="D996" t="s">
        <v>2555</v>
      </c>
      <c r="E996" t="s">
        <v>2725</v>
      </c>
      <c r="F996" t="s">
        <v>2726</v>
      </c>
      <c r="G996" t="s">
        <v>2727</v>
      </c>
      <c r="H996">
        <v>28.275005</v>
      </c>
      <c r="I996">
        <v>-25.782734999999999</v>
      </c>
      <c r="J996" t="s">
        <v>2728</v>
      </c>
      <c r="K996" t="s">
        <v>2543</v>
      </c>
      <c r="L996" t="s">
        <v>29</v>
      </c>
      <c r="M996" t="s">
        <v>29</v>
      </c>
      <c r="N996" t="s">
        <v>29</v>
      </c>
      <c r="O996" t="s">
        <v>29</v>
      </c>
      <c r="P996">
        <v>4</v>
      </c>
      <c r="Q996">
        <v>235</v>
      </c>
      <c r="R996">
        <v>410</v>
      </c>
      <c r="S996" t="str">
        <f>IF(Table1[[#This Row],[Average_Cost_for_two]]&lt;500,"Low",IF(Table1[[#This Row],[Average_Cost_for_two]]&lt;=1500,"Medium","High"))</f>
        <v>Low</v>
      </c>
      <c r="T996">
        <v>4</v>
      </c>
      <c r="U996">
        <v>2012</v>
      </c>
      <c r="V996">
        <v>7</v>
      </c>
      <c r="W996">
        <v>23</v>
      </c>
      <c r="X996">
        <f>IF(OR(Main!$U996=0,
       Main!$V996=0,
       Main!$W996=0),
   "",
   DATE(Main!$U996,
        Main!$V996,
        Main!$W996)
)</f>
        <v>41113</v>
      </c>
      <c r="Y996">
        <f>Table1[[#This Row],[Average_Cost_for_two]]*VLOOKUP(Table1[[#This Row],[Currency]],currency!$A$2:$B$10,2,FALSE)</f>
        <v>20.91</v>
      </c>
      <c r="Z996" t="str">
        <f>VLOOKUP(C996,country!A:B,2,FALSE)</f>
        <v>South Africa</v>
      </c>
      <c r="AA996">
        <f t="shared" si="15"/>
        <v>3</v>
      </c>
    </row>
    <row r="997" spans="1:27" ht="15.75" customHeight="1" x14ac:dyDescent="0.25">
      <c r="A997">
        <v>18483222</v>
      </c>
      <c r="B997" t="s">
        <v>2729</v>
      </c>
      <c r="C997">
        <v>184</v>
      </c>
      <c r="D997" t="s">
        <v>1778</v>
      </c>
      <c r="E997" t="s">
        <v>2730</v>
      </c>
      <c r="F997" t="s">
        <v>2731</v>
      </c>
      <c r="G997" t="s">
        <v>2732</v>
      </c>
      <c r="H997">
        <v>103.8536048</v>
      </c>
      <c r="I997">
        <v>1.2932206980000001</v>
      </c>
      <c r="J997" t="s">
        <v>2350</v>
      </c>
      <c r="K997" t="s">
        <v>518</v>
      </c>
      <c r="L997" t="s">
        <v>29</v>
      </c>
      <c r="M997" t="s">
        <v>29</v>
      </c>
      <c r="N997" t="s">
        <v>29</v>
      </c>
      <c r="O997" t="s">
        <v>29</v>
      </c>
      <c r="P997">
        <v>4</v>
      </c>
      <c r="Q997">
        <v>35</v>
      </c>
      <c r="R997">
        <v>430</v>
      </c>
      <c r="S997" t="str">
        <f>IF(Table1[[#This Row],[Average_Cost_for_two]]&lt;500,"Low",IF(Table1[[#This Row],[Average_Cost_for_two]]&lt;=1500,"Medium","High"))</f>
        <v>Low</v>
      </c>
      <c r="T997">
        <v>3.8</v>
      </c>
      <c r="U997">
        <v>2010</v>
      </c>
      <c r="V997">
        <v>1</v>
      </c>
      <c r="W997">
        <v>25</v>
      </c>
      <c r="X997">
        <f>IF(OR(Main!$U997=0,
       Main!$V997=0,
       Main!$W997=0),
   "",
   DATE(Main!$U997,
        Main!$V997,
        Main!$W997)
)</f>
        <v>40203</v>
      </c>
      <c r="Y997">
        <f>Table1[[#This Row],[Average_Cost_for_two]]*VLOOKUP(Table1[[#This Row],[Currency]],currency!$A$2:$B$10,2,FALSE)</f>
        <v>430</v>
      </c>
      <c r="Z997" t="str">
        <f>VLOOKUP(C997,country!A:B,2,FALSE)</f>
        <v>Singapore</v>
      </c>
      <c r="AA997">
        <f t="shared" si="15"/>
        <v>1</v>
      </c>
    </row>
    <row r="998" spans="1:27" ht="15.75" customHeight="1" x14ac:dyDescent="0.25">
      <c r="A998">
        <v>18261203</v>
      </c>
      <c r="B998" t="s">
        <v>2733</v>
      </c>
      <c r="C998">
        <v>166</v>
      </c>
      <c r="D998" t="s">
        <v>2303</v>
      </c>
      <c r="E998" t="s">
        <v>2734</v>
      </c>
      <c r="F998" t="s">
        <v>2735</v>
      </c>
      <c r="G998" t="s">
        <v>2736</v>
      </c>
      <c r="H998">
        <v>51.512909000000001</v>
      </c>
      <c r="I998">
        <v>25.27618</v>
      </c>
      <c r="J998" t="s">
        <v>1766</v>
      </c>
      <c r="K998" t="s">
        <v>2308</v>
      </c>
      <c r="L998" t="s">
        <v>29</v>
      </c>
      <c r="M998" t="s">
        <v>29</v>
      </c>
      <c r="N998" t="s">
        <v>29</v>
      </c>
      <c r="O998" t="s">
        <v>29</v>
      </c>
      <c r="P998">
        <v>4</v>
      </c>
      <c r="Q998">
        <v>73</v>
      </c>
      <c r="R998">
        <v>445</v>
      </c>
      <c r="S998" t="str">
        <f>IF(Table1[[#This Row],[Average_Cost_for_two]]&lt;500,"Low",IF(Table1[[#This Row],[Average_Cost_for_two]]&lt;=1500,"Medium","High"))</f>
        <v>Low</v>
      </c>
      <c r="T998">
        <v>4.3</v>
      </c>
      <c r="U998">
        <v>2013</v>
      </c>
      <c r="V998">
        <v>4</v>
      </c>
      <c r="W998">
        <v>9</v>
      </c>
      <c r="X998">
        <f>IF(OR(Main!$U998=0,
       Main!$V998=0,
       Main!$W998=0),
   "",
   DATE(Main!$U998,
        Main!$V998,
        Main!$W998)
)</f>
        <v>41373</v>
      </c>
      <c r="Y998">
        <f>Table1[[#This Row],[Average_Cost_for_two]]*VLOOKUP(Table1[[#This Row],[Currency]],currency!$A$2:$B$10,2,FALSE)</f>
        <v>120.15</v>
      </c>
      <c r="Z998" t="str">
        <f>VLOOKUP(C998,country!A:B,2,FALSE)</f>
        <v>Qatar</v>
      </c>
      <c r="AA998">
        <f t="shared" si="15"/>
        <v>2</v>
      </c>
    </row>
    <row r="999" spans="1:27" ht="15.75" customHeight="1" x14ac:dyDescent="0.25">
      <c r="A999">
        <v>7681</v>
      </c>
      <c r="B999" t="s">
        <v>2737</v>
      </c>
      <c r="C999">
        <v>1</v>
      </c>
      <c r="D999" t="s">
        <v>23</v>
      </c>
      <c r="E999" t="s">
        <v>2738</v>
      </c>
      <c r="F999" t="s">
        <v>435</v>
      </c>
      <c r="G999" t="s">
        <v>436</v>
      </c>
      <c r="H999">
        <v>77.208808899999994</v>
      </c>
      <c r="I999">
        <v>28.701287199999999</v>
      </c>
      <c r="J999" t="s">
        <v>2739</v>
      </c>
      <c r="K999" t="s">
        <v>28</v>
      </c>
      <c r="L999" t="s">
        <v>36</v>
      </c>
      <c r="M999" t="s">
        <v>29</v>
      </c>
      <c r="N999" t="s">
        <v>29</v>
      </c>
      <c r="O999" t="s">
        <v>29</v>
      </c>
      <c r="P999">
        <v>2</v>
      </c>
      <c r="Q999">
        <v>82</v>
      </c>
      <c r="R999">
        <v>900</v>
      </c>
      <c r="S999" t="str">
        <f>IF(Table1[[#This Row],[Average_Cost_for_two]]&lt;500,"Low",IF(Table1[[#This Row],[Average_Cost_for_two]]&lt;=1500,"Medium","High"))</f>
        <v>Medium</v>
      </c>
      <c r="T999">
        <v>3</v>
      </c>
      <c r="U999">
        <v>2010</v>
      </c>
      <c r="V999">
        <v>11</v>
      </c>
      <c r="W999">
        <v>15</v>
      </c>
      <c r="X999">
        <f>IF(OR(Main!$U999=0,
       Main!$V999=0,
       Main!$W999=0),
   "",
   DATE(Main!$U999,
        Main!$V999,
        Main!$W999)
)</f>
        <v>40497</v>
      </c>
      <c r="Y999">
        <f>Table1[[#This Row],[Average_Cost_for_two]]*VLOOKUP(Table1[[#This Row],[Currency]],currency!$A$2:$B$10,2,FALSE)</f>
        <v>10.8</v>
      </c>
      <c r="Z999" t="str">
        <f>VLOOKUP(C999,country!A:B,2,FALSE)</f>
        <v>India</v>
      </c>
      <c r="AA999">
        <f t="shared" si="15"/>
        <v>4</v>
      </c>
    </row>
    <row r="1000" spans="1:27" ht="15.75" customHeight="1" x14ac:dyDescent="0.25">
      <c r="A1000">
        <v>312345</v>
      </c>
      <c r="B1000" t="s">
        <v>2740</v>
      </c>
      <c r="C1000">
        <v>1</v>
      </c>
      <c r="D1000" t="s">
        <v>23</v>
      </c>
      <c r="E1000" t="s">
        <v>2741</v>
      </c>
      <c r="F1000" t="s">
        <v>435</v>
      </c>
      <c r="G1000" t="s">
        <v>436</v>
      </c>
      <c r="H1000">
        <v>77.204317200000006</v>
      </c>
      <c r="I1000">
        <v>28.6949468</v>
      </c>
      <c r="J1000" t="s">
        <v>2742</v>
      </c>
      <c r="K1000" t="s">
        <v>28</v>
      </c>
      <c r="L1000" t="s">
        <v>29</v>
      </c>
      <c r="M1000" t="s">
        <v>36</v>
      </c>
      <c r="N1000" t="s">
        <v>29</v>
      </c>
      <c r="O1000" t="s">
        <v>29</v>
      </c>
      <c r="P1000">
        <v>2</v>
      </c>
      <c r="Q1000">
        <v>1537</v>
      </c>
      <c r="R1000">
        <v>850</v>
      </c>
      <c r="S1000" t="str">
        <f>IF(Table1[[#This Row],[Average_Cost_for_two]]&lt;500,"Low",IF(Table1[[#This Row],[Average_Cost_for_two]]&lt;=1500,"Medium","High"))</f>
        <v>Medium</v>
      </c>
      <c r="T1000">
        <v>4.4000000000000004</v>
      </c>
      <c r="U1000">
        <v>2011</v>
      </c>
      <c r="V1000">
        <v>11</v>
      </c>
      <c r="W1000">
        <v>2</v>
      </c>
      <c r="X1000">
        <f>IF(OR(Main!$U1000=0,
       Main!$V1000=0,
       Main!$W1000=0),
   "",
   DATE(Main!$U1000,
        Main!$V1000,
        Main!$W1000)
)</f>
        <v>40849</v>
      </c>
      <c r="Y1000">
        <f>Table1[[#This Row],[Average_Cost_for_two]]*VLOOKUP(Table1[[#This Row],[Currency]],currency!$A$2:$B$10,2,FALSE)</f>
        <v>10.200000000000001</v>
      </c>
      <c r="Z1000" t="str">
        <f>VLOOKUP(C1000,country!A:B,2,FALSE)</f>
        <v>India</v>
      </c>
      <c r="AA1000">
        <f t="shared" si="15"/>
        <v>4</v>
      </c>
    </row>
    <row r="1001" spans="1:27" ht="15.75" customHeight="1" x14ac:dyDescent="0.25">
      <c r="A1001">
        <v>6402163</v>
      </c>
      <c r="B1001" t="s">
        <v>2743</v>
      </c>
      <c r="C1001">
        <v>189</v>
      </c>
      <c r="D1001" t="s">
        <v>2549</v>
      </c>
      <c r="E1001" t="s">
        <v>2744</v>
      </c>
      <c r="F1001" t="s">
        <v>2607</v>
      </c>
      <c r="G1001" t="s">
        <v>2608</v>
      </c>
      <c r="H1001">
        <v>18.415163</v>
      </c>
      <c r="I1001">
        <v>-33.901746000000003</v>
      </c>
      <c r="J1001" t="s">
        <v>2745</v>
      </c>
      <c r="K1001" t="s">
        <v>2543</v>
      </c>
      <c r="L1001" t="s">
        <v>29</v>
      </c>
      <c r="M1001" t="s">
        <v>29</v>
      </c>
      <c r="N1001" t="s">
        <v>29</v>
      </c>
      <c r="O1001" t="s">
        <v>29</v>
      </c>
      <c r="P1001">
        <v>4</v>
      </c>
      <c r="Q1001">
        <v>280</v>
      </c>
      <c r="R1001">
        <v>450</v>
      </c>
      <c r="S1001" t="str">
        <f>IF(Table1[[#This Row],[Average_Cost_for_two]]&lt;500,"Low",IF(Table1[[#This Row],[Average_Cost_for_two]]&lt;=1500,"Medium","High"))</f>
        <v>Low</v>
      </c>
      <c r="T1001">
        <v>3.8</v>
      </c>
      <c r="U1001">
        <v>2015</v>
      </c>
      <c r="V1001">
        <v>9</v>
      </c>
      <c r="W1001">
        <v>14</v>
      </c>
      <c r="X1001">
        <f>IF(OR(Main!$U1001=0,
       Main!$V1001=0,
       Main!$W1001=0),
   "",
   DATE(Main!$U1001,
        Main!$V1001,
        Main!$W1001)
)</f>
        <v>42261</v>
      </c>
      <c r="Y1001">
        <f>Table1[[#This Row],[Average_Cost_for_two]]*VLOOKUP(Table1[[#This Row],[Currency]],currency!$A$2:$B$10,2,FALSE)</f>
        <v>22.95</v>
      </c>
      <c r="Z1001" t="str">
        <f>VLOOKUP(C1001,country!A:B,2,FALSE)</f>
        <v>South Africa</v>
      </c>
      <c r="AA1001">
        <f t="shared" si="15"/>
        <v>3</v>
      </c>
    </row>
    <row r="1002" spans="1:27" ht="15.75" customHeight="1" x14ac:dyDescent="0.25">
      <c r="A1002">
        <v>18241514</v>
      </c>
      <c r="B1002" t="s">
        <v>2746</v>
      </c>
      <c r="C1002">
        <v>1</v>
      </c>
      <c r="D1002" t="s">
        <v>23</v>
      </c>
      <c r="E1002" t="s">
        <v>2747</v>
      </c>
      <c r="F1002" t="s">
        <v>2748</v>
      </c>
      <c r="G1002" t="s">
        <v>2749</v>
      </c>
      <c r="H1002">
        <v>77.287556699999996</v>
      </c>
      <c r="I1002">
        <v>28.537363200000001</v>
      </c>
      <c r="J1002" t="s">
        <v>477</v>
      </c>
      <c r="K1002" t="s">
        <v>28</v>
      </c>
      <c r="L1002" t="s">
        <v>36</v>
      </c>
      <c r="M1002" t="s">
        <v>36</v>
      </c>
      <c r="N1002" t="s">
        <v>29</v>
      </c>
      <c r="O1002" t="s">
        <v>29</v>
      </c>
      <c r="P1002">
        <v>2</v>
      </c>
      <c r="Q1002">
        <v>26</v>
      </c>
      <c r="R1002">
        <v>950</v>
      </c>
      <c r="S1002" t="str">
        <f>IF(Table1[[#This Row],[Average_Cost_for_two]]&lt;500,"Low",IF(Table1[[#This Row],[Average_Cost_for_two]]&lt;=1500,"Medium","High"))</f>
        <v>Medium</v>
      </c>
      <c r="T1002">
        <v>2.8</v>
      </c>
      <c r="U1002">
        <v>2012</v>
      </c>
      <c r="V1002">
        <v>11</v>
      </c>
      <c r="W1002">
        <v>5</v>
      </c>
      <c r="X1002">
        <f>IF(OR(Main!$U1002=0,
       Main!$V1002=0,
       Main!$W1002=0),
   "",
   DATE(Main!$U1002,
        Main!$V1002,
        Main!$W1002)
)</f>
        <v>41218</v>
      </c>
      <c r="Y1002">
        <f>Table1[[#This Row],[Average_Cost_for_two]]*VLOOKUP(Table1[[#This Row],[Currency]],currency!$A$2:$B$10,2,FALSE)</f>
        <v>11.4</v>
      </c>
      <c r="Z1002" t="str">
        <f>VLOOKUP(C1002,country!A:B,2,FALSE)</f>
        <v>India</v>
      </c>
      <c r="AA1002">
        <f t="shared" si="15"/>
        <v>4</v>
      </c>
    </row>
    <row r="1003" spans="1:27" ht="15.75" customHeight="1" x14ac:dyDescent="0.25">
      <c r="A1003">
        <v>18349796</v>
      </c>
      <c r="B1003" t="s">
        <v>2750</v>
      </c>
      <c r="C1003">
        <v>1</v>
      </c>
      <c r="D1003" t="s">
        <v>23</v>
      </c>
      <c r="E1003" t="s">
        <v>2751</v>
      </c>
      <c r="F1003" t="s">
        <v>253</v>
      </c>
      <c r="G1003" t="s">
        <v>254</v>
      </c>
      <c r="H1003">
        <v>77.189205810000004</v>
      </c>
      <c r="I1003">
        <v>28.649024829999998</v>
      </c>
      <c r="J1003" t="s">
        <v>2752</v>
      </c>
      <c r="K1003" t="s">
        <v>28</v>
      </c>
      <c r="L1003" t="s">
        <v>36</v>
      </c>
      <c r="M1003" t="s">
        <v>36</v>
      </c>
      <c r="N1003" t="s">
        <v>29</v>
      </c>
      <c r="O1003" t="s">
        <v>29</v>
      </c>
      <c r="P1003">
        <v>2</v>
      </c>
      <c r="Q1003">
        <v>43</v>
      </c>
      <c r="R1003">
        <v>900</v>
      </c>
      <c r="S1003" t="str">
        <f>IF(Table1[[#This Row],[Average_Cost_for_two]]&lt;500,"Low",IF(Table1[[#This Row],[Average_Cost_for_two]]&lt;=1500,"Medium","High"))</f>
        <v>Medium</v>
      </c>
      <c r="T1003">
        <v>3.6</v>
      </c>
      <c r="U1003">
        <v>2015</v>
      </c>
      <c r="V1003">
        <v>11</v>
      </c>
      <c r="W1003">
        <v>7</v>
      </c>
      <c r="X1003">
        <f>IF(OR(Main!$U1003=0,
       Main!$V1003=0,
       Main!$W1003=0),
   "",
   DATE(Main!$U1003,
        Main!$V1003,
        Main!$W1003)
)</f>
        <v>42315</v>
      </c>
      <c r="Y1003">
        <f>Table1[[#This Row],[Average_Cost_for_two]]*VLOOKUP(Table1[[#This Row],[Currency]],currency!$A$2:$B$10,2,FALSE)</f>
        <v>10.8</v>
      </c>
      <c r="Z1003" t="str">
        <f>VLOOKUP(C1003,country!A:B,2,FALSE)</f>
        <v>India</v>
      </c>
      <c r="AA1003">
        <f t="shared" si="15"/>
        <v>4</v>
      </c>
    </row>
    <row r="1004" spans="1:27" ht="15.75" customHeight="1" x14ac:dyDescent="0.25">
      <c r="A1004">
        <v>75576</v>
      </c>
      <c r="B1004" t="s">
        <v>2753</v>
      </c>
      <c r="C1004">
        <v>189</v>
      </c>
      <c r="D1004" t="s">
        <v>2555</v>
      </c>
      <c r="E1004" t="s">
        <v>2754</v>
      </c>
      <c r="F1004" t="s">
        <v>2714</v>
      </c>
      <c r="G1004" t="s">
        <v>2715</v>
      </c>
      <c r="H1004">
        <v>28.257131000000001</v>
      </c>
      <c r="I1004">
        <v>-25.778386999999999</v>
      </c>
      <c r="J1004" t="s">
        <v>2755</v>
      </c>
      <c r="K1004" t="s">
        <v>2543</v>
      </c>
      <c r="L1004" t="s">
        <v>29</v>
      </c>
      <c r="M1004" t="s">
        <v>29</v>
      </c>
      <c r="N1004" t="s">
        <v>29</v>
      </c>
      <c r="O1004" t="s">
        <v>29</v>
      </c>
      <c r="P1004">
        <v>4</v>
      </c>
      <c r="Q1004">
        <v>287</v>
      </c>
      <c r="R1004">
        <v>450</v>
      </c>
      <c r="S1004" t="str">
        <f>IF(Table1[[#This Row],[Average_Cost_for_two]]&lt;500,"Low",IF(Table1[[#This Row],[Average_Cost_for_two]]&lt;=1500,"Medium","High"))</f>
        <v>Low</v>
      </c>
      <c r="T1004">
        <v>4.5</v>
      </c>
      <c r="U1004">
        <v>2018</v>
      </c>
      <c r="V1004">
        <v>9</v>
      </c>
      <c r="W1004">
        <v>2</v>
      </c>
      <c r="X1004">
        <f>IF(OR(Main!$U1004=0,
       Main!$V1004=0,
       Main!$W1004=0),
   "",
   DATE(Main!$U1004,
        Main!$V1004,
        Main!$W1004)
)</f>
        <v>43345</v>
      </c>
      <c r="Y1004">
        <f>Table1[[#This Row],[Average_Cost_for_two]]*VLOOKUP(Table1[[#This Row],[Currency]],currency!$A$2:$B$10,2,FALSE)</f>
        <v>22.95</v>
      </c>
      <c r="Z1004" t="str">
        <f>VLOOKUP(C1004,country!A:B,2,FALSE)</f>
        <v>South Africa</v>
      </c>
      <c r="AA1004">
        <f t="shared" si="15"/>
        <v>3</v>
      </c>
    </row>
    <row r="1005" spans="1:27" ht="15.75" customHeight="1" x14ac:dyDescent="0.25">
      <c r="A1005">
        <v>75027</v>
      </c>
      <c r="B1005" t="s">
        <v>2756</v>
      </c>
      <c r="C1005">
        <v>189</v>
      </c>
      <c r="D1005" t="s">
        <v>2555</v>
      </c>
      <c r="E1005" t="s">
        <v>2757</v>
      </c>
      <c r="F1005" t="s">
        <v>2614</v>
      </c>
      <c r="G1005" t="s">
        <v>2615</v>
      </c>
      <c r="H1005">
        <v>28.23604667</v>
      </c>
      <c r="I1005">
        <v>-25.77074833</v>
      </c>
      <c r="J1005" t="s">
        <v>2758</v>
      </c>
      <c r="K1005" t="s">
        <v>2543</v>
      </c>
      <c r="L1005" t="s">
        <v>29</v>
      </c>
      <c r="M1005" t="s">
        <v>29</v>
      </c>
      <c r="N1005" t="s">
        <v>29</v>
      </c>
      <c r="O1005" t="s">
        <v>29</v>
      </c>
      <c r="P1005">
        <v>4</v>
      </c>
      <c r="Q1005">
        <v>373</v>
      </c>
      <c r="R1005">
        <v>450</v>
      </c>
      <c r="S1005" t="str">
        <f>IF(Table1[[#This Row],[Average_Cost_for_two]]&lt;500,"Low",IF(Table1[[#This Row],[Average_Cost_for_two]]&lt;=1500,"Medium","High"))</f>
        <v>Low</v>
      </c>
      <c r="T1005">
        <v>4.7</v>
      </c>
      <c r="U1005">
        <v>2015</v>
      </c>
      <c r="V1005">
        <v>8</v>
      </c>
      <c r="W1005">
        <v>2</v>
      </c>
      <c r="X1005">
        <f>IF(OR(Main!$U1005=0,
       Main!$V1005=0,
       Main!$W1005=0),
   "",
   DATE(Main!$U1005,
        Main!$V1005,
        Main!$W1005)
)</f>
        <v>42218</v>
      </c>
      <c r="Y1005">
        <f>Table1[[#This Row],[Average_Cost_for_two]]*VLOOKUP(Table1[[#This Row],[Currency]],currency!$A$2:$B$10,2,FALSE)</f>
        <v>22.95</v>
      </c>
      <c r="Z1005" t="str">
        <f>VLOOKUP(C1005,country!A:B,2,FALSE)</f>
        <v>South Africa</v>
      </c>
      <c r="AA1005">
        <f t="shared" si="15"/>
        <v>3</v>
      </c>
    </row>
    <row r="1006" spans="1:27" ht="15.75" customHeight="1" x14ac:dyDescent="0.25">
      <c r="A1006">
        <v>18433897</v>
      </c>
      <c r="B1006" t="s">
        <v>2759</v>
      </c>
      <c r="C1006">
        <v>1</v>
      </c>
      <c r="D1006" t="s">
        <v>23</v>
      </c>
      <c r="E1006" t="s">
        <v>489</v>
      </c>
      <c r="F1006" t="s">
        <v>490</v>
      </c>
      <c r="G1006" t="s">
        <v>491</v>
      </c>
      <c r="H1006">
        <v>77.162221900000006</v>
      </c>
      <c r="I1006">
        <v>28.592153499999998</v>
      </c>
      <c r="J1006" t="s">
        <v>1804</v>
      </c>
      <c r="K1006" t="s">
        <v>28</v>
      </c>
      <c r="L1006" t="s">
        <v>29</v>
      </c>
      <c r="M1006" t="s">
        <v>29</v>
      </c>
      <c r="N1006" t="s">
        <v>29</v>
      </c>
      <c r="O1006" t="s">
        <v>29</v>
      </c>
      <c r="P1006">
        <v>2</v>
      </c>
      <c r="Q1006">
        <v>2</v>
      </c>
      <c r="R1006">
        <v>900</v>
      </c>
      <c r="S1006" t="str">
        <f>IF(Table1[[#This Row],[Average_Cost_for_two]]&lt;500,"Low",IF(Table1[[#This Row],[Average_Cost_for_two]]&lt;=1500,"Medium","High"))</f>
        <v>Medium</v>
      </c>
      <c r="T1006">
        <v>1</v>
      </c>
      <c r="U1006">
        <v>2014</v>
      </c>
      <c r="V1006">
        <v>11</v>
      </c>
      <c r="W1006">
        <v>13</v>
      </c>
      <c r="X1006">
        <f>IF(OR(Main!$U1006=0,
       Main!$V1006=0,
       Main!$W1006=0),
   "",
   DATE(Main!$U1006,
        Main!$V1006,
        Main!$W1006)
)</f>
        <v>41956</v>
      </c>
      <c r="Y1006">
        <f>Table1[[#This Row],[Average_Cost_for_two]]*VLOOKUP(Table1[[#This Row],[Currency]],currency!$A$2:$B$10,2,FALSE)</f>
        <v>10.8</v>
      </c>
      <c r="Z1006" t="str">
        <f>VLOOKUP(C1006,country!A:B,2,FALSE)</f>
        <v>India</v>
      </c>
      <c r="AA1006">
        <f t="shared" si="15"/>
        <v>4</v>
      </c>
    </row>
    <row r="1007" spans="1:27" ht="15.75" customHeight="1" x14ac:dyDescent="0.25">
      <c r="A1007">
        <v>6515135</v>
      </c>
      <c r="B1007" t="s">
        <v>2760</v>
      </c>
      <c r="C1007">
        <v>189</v>
      </c>
      <c r="D1007" t="s">
        <v>2573</v>
      </c>
      <c r="E1007" t="s">
        <v>2761</v>
      </c>
      <c r="F1007" t="s">
        <v>2762</v>
      </c>
      <c r="G1007" t="s">
        <v>2763</v>
      </c>
      <c r="H1007">
        <v>28.050844999999999</v>
      </c>
      <c r="I1007">
        <v>-26.129002</v>
      </c>
      <c r="J1007" t="s">
        <v>2654</v>
      </c>
      <c r="K1007" t="s">
        <v>2543</v>
      </c>
      <c r="L1007" t="s">
        <v>29</v>
      </c>
      <c r="M1007" t="s">
        <v>29</v>
      </c>
      <c r="N1007" t="s">
        <v>29</v>
      </c>
      <c r="O1007" t="s">
        <v>29</v>
      </c>
      <c r="P1007">
        <v>4</v>
      </c>
      <c r="Q1007">
        <v>743</v>
      </c>
      <c r="R1007">
        <v>450</v>
      </c>
      <c r="S1007" t="str">
        <f>IF(Table1[[#This Row],[Average_Cost_for_two]]&lt;500,"Low",IF(Table1[[#This Row],[Average_Cost_for_two]]&lt;=1500,"Medium","High"))</f>
        <v>Low</v>
      </c>
      <c r="T1007">
        <v>4.4000000000000004</v>
      </c>
      <c r="U1007">
        <v>2012</v>
      </c>
      <c r="V1007">
        <v>8</v>
      </c>
      <c r="W1007">
        <v>5</v>
      </c>
      <c r="X1007">
        <f>IF(OR(Main!$U1007=0,
       Main!$V1007=0,
       Main!$W1007=0),
   "",
   DATE(Main!$U1007,
        Main!$V1007,
        Main!$W1007)
)</f>
        <v>41126</v>
      </c>
      <c r="Y1007">
        <f>Table1[[#This Row],[Average_Cost_for_two]]*VLOOKUP(Table1[[#This Row],[Currency]],currency!$A$2:$B$10,2,FALSE)</f>
        <v>22.95</v>
      </c>
      <c r="Z1007" t="str">
        <f>VLOOKUP(C1007,country!A:B,2,FALSE)</f>
        <v>South Africa</v>
      </c>
      <c r="AA1007">
        <f t="shared" si="15"/>
        <v>3</v>
      </c>
    </row>
    <row r="1008" spans="1:27" ht="15.75" customHeight="1" x14ac:dyDescent="0.25">
      <c r="A1008">
        <v>18204217</v>
      </c>
      <c r="B1008" t="s">
        <v>2764</v>
      </c>
      <c r="C1008">
        <v>189</v>
      </c>
      <c r="D1008" t="s">
        <v>2573</v>
      </c>
      <c r="E1008" t="s">
        <v>2765</v>
      </c>
      <c r="F1008" t="s">
        <v>2766</v>
      </c>
      <c r="G1008" t="s">
        <v>2767</v>
      </c>
      <c r="H1008">
        <v>28.023028780000001</v>
      </c>
      <c r="I1008">
        <v>-26.051982290000002</v>
      </c>
      <c r="J1008" t="s">
        <v>2768</v>
      </c>
      <c r="K1008" t="s">
        <v>2543</v>
      </c>
      <c r="L1008" t="s">
        <v>29</v>
      </c>
      <c r="M1008" t="s">
        <v>29</v>
      </c>
      <c r="N1008" t="s">
        <v>29</v>
      </c>
      <c r="O1008" t="s">
        <v>29</v>
      </c>
      <c r="P1008">
        <v>4</v>
      </c>
      <c r="Q1008">
        <v>542</v>
      </c>
      <c r="R1008">
        <v>450</v>
      </c>
      <c r="S1008" t="str">
        <f>IF(Table1[[#This Row],[Average_Cost_for_two]]&lt;500,"Low",IF(Table1[[#This Row],[Average_Cost_for_two]]&lt;=1500,"Medium","High"))</f>
        <v>Low</v>
      </c>
      <c r="T1008">
        <v>4.8</v>
      </c>
      <c r="U1008">
        <v>2016</v>
      </c>
      <c r="V1008">
        <v>4</v>
      </c>
      <c r="W1008">
        <v>18</v>
      </c>
      <c r="X1008">
        <f>IF(OR(Main!$U1008=0,
       Main!$V1008=0,
       Main!$W1008=0),
   "",
   DATE(Main!$U1008,
        Main!$V1008,
        Main!$W1008)
)</f>
        <v>42478</v>
      </c>
      <c r="Y1008">
        <f>Table1[[#This Row],[Average_Cost_for_two]]*VLOOKUP(Table1[[#This Row],[Currency]],currency!$A$2:$B$10,2,FALSE)</f>
        <v>22.95</v>
      </c>
      <c r="Z1008" t="str">
        <f>VLOOKUP(C1008,country!A:B,2,FALSE)</f>
        <v>South Africa</v>
      </c>
      <c r="AA1008">
        <f t="shared" si="15"/>
        <v>2</v>
      </c>
    </row>
    <row r="1009" spans="1:27" ht="15.75" customHeight="1" x14ac:dyDescent="0.25">
      <c r="A1009">
        <v>18496057</v>
      </c>
      <c r="B1009" t="s">
        <v>2769</v>
      </c>
      <c r="C1009">
        <v>184</v>
      </c>
      <c r="D1009" t="s">
        <v>1778</v>
      </c>
      <c r="E1009" t="s">
        <v>2770</v>
      </c>
      <c r="F1009" t="s">
        <v>2771</v>
      </c>
      <c r="G1009" t="s">
        <v>2772</v>
      </c>
      <c r="H1009">
        <v>103.84036020000001</v>
      </c>
      <c r="I1009">
        <v>1.279419756</v>
      </c>
      <c r="J1009" t="s">
        <v>2773</v>
      </c>
      <c r="K1009" t="s">
        <v>518</v>
      </c>
      <c r="L1009" t="s">
        <v>29</v>
      </c>
      <c r="M1009" t="s">
        <v>29</v>
      </c>
      <c r="N1009" t="s">
        <v>29</v>
      </c>
      <c r="O1009" t="s">
        <v>29</v>
      </c>
      <c r="P1009">
        <v>4</v>
      </c>
      <c r="Q1009">
        <v>33</v>
      </c>
      <c r="R1009">
        <v>500</v>
      </c>
      <c r="S1009" t="str">
        <f>IF(Table1[[#This Row],[Average_Cost_for_two]]&lt;500,"Low",IF(Table1[[#This Row],[Average_Cost_for_two]]&lt;=1500,"Medium","High"))</f>
        <v>Medium</v>
      </c>
      <c r="T1009">
        <v>3.8</v>
      </c>
      <c r="U1009">
        <v>2015</v>
      </c>
      <c r="V1009">
        <v>6</v>
      </c>
      <c r="W1009">
        <v>6</v>
      </c>
      <c r="X1009">
        <f>IF(OR(Main!$U1009=0,
       Main!$V1009=0,
       Main!$W1009=0),
   "",
   DATE(Main!$U1009,
        Main!$V1009,
        Main!$W1009)
)</f>
        <v>42161</v>
      </c>
      <c r="Y1009">
        <f>Table1[[#This Row],[Average_Cost_for_two]]*VLOOKUP(Table1[[#This Row],[Currency]],currency!$A$2:$B$10,2,FALSE)</f>
        <v>500</v>
      </c>
      <c r="Z1009" t="str">
        <f>VLOOKUP(C1009,country!A:B,2,FALSE)</f>
        <v>Singapore</v>
      </c>
      <c r="AA1009">
        <f t="shared" si="15"/>
        <v>2</v>
      </c>
    </row>
    <row r="1010" spans="1:27" ht="15.75" customHeight="1" x14ac:dyDescent="0.25">
      <c r="A1010">
        <v>18253896</v>
      </c>
      <c r="B1010" t="s">
        <v>2774</v>
      </c>
      <c r="C1010">
        <v>214</v>
      </c>
      <c r="D1010" t="s">
        <v>2382</v>
      </c>
      <c r="E1010" t="s">
        <v>2775</v>
      </c>
      <c r="F1010" t="s">
        <v>2500</v>
      </c>
      <c r="G1010" t="s">
        <v>2501</v>
      </c>
      <c r="H1010">
        <v>54.358147000000002</v>
      </c>
      <c r="I1010">
        <v>24.488161000000002</v>
      </c>
      <c r="J1010" t="s">
        <v>2010</v>
      </c>
      <c r="K1010" t="s">
        <v>2088</v>
      </c>
      <c r="L1010" t="s">
        <v>36</v>
      </c>
      <c r="M1010" t="s">
        <v>29</v>
      </c>
      <c r="N1010" t="s">
        <v>29</v>
      </c>
      <c r="O1010" t="s">
        <v>29</v>
      </c>
      <c r="P1010">
        <v>4</v>
      </c>
      <c r="Q1010">
        <v>201</v>
      </c>
      <c r="R1010">
        <v>500</v>
      </c>
      <c r="S1010" t="str">
        <f>IF(Table1[[#This Row],[Average_Cost_for_two]]&lt;500,"Low",IF(Table1[[#This Row],[Average_Cost_for_two]]&lt;=1500,"Medium","High"))</f>
        <v>Medium</v>
      </c>
      <c r="T1010">
        <v>4.7</v>
      </c>
      <c r="U1010">
        <v>2014</v>
      </c>
      <c r="V1010">
        <v>9</v>
      </c>
      <c r="W1010">
        <v>20</v>
      </c>
      <c r="X1010">
        <f>IF(OR(Main!$U1010=0,
       Main!$V1010=0,
       Main!$W1010=0),
   "",
   DATE(Main!$U1010,
        Main!$V1010,
        Main!$W1010)
)</f>
        <v>41902</v>
      </c>
      <c r="Y1010">
        <f>Table1[[#This Row],[Average_Cost_for_two]]*VLOOKUP(Table1[[#This Row],[Currency]],currency!$A$2:$B$10,2,FALSE)</f>
        <v>135</v>
      </c>
      <c r="Z1010" t="str">
        <f>VLOOKUP(C1010,country!A:B,2,FALSE)</f>
        <v>United Arab Emirates</v>
      </c>
      <c r="AA1010">
        <f t="shared" si="15"/>
        <v>3</v>
      </c>
    </row>
    <row r="1011" spans="1:27" ht="15.75" customHeight="1" x14ac:dyDescent="0.25">
      <c r="A1011">
        <v>18254160</v>
      </c>
      <c r="B1011" t="s">
        <v>2776</v>
      </c>
      <c r="C1011">
        <v>214</v>
      </c>
      <c r="D1011" t="s">
        <v>2560</v>
      </c>
      <c r="E1011" t="s">
        <v>2777</v>
      </c>
      <c r="F1011" t="s">
        <v>2778</v>
      </c>
      <c r="G1011" t="s">
        <v>2779</v>
      </c>
      <c r="H1011">
        <v>55.281965999999997</v>
      </c>
      <c r="I1011">
        <v>25.211182999999998</v>
      </c>
      <c r="J1011" t="s">
        <v>2010</v>
      </c>
      <c r="K1011" t="s">
        <v>2088</v>
      </c>
      <c r="L1011" t="s">
        <v>36</v>
      </c>
      <c r="M1011" t="s">
        <v>29</v>
      </c>
      <c r="N1011" t="s">
        <v>29</v>
      </c>
      <c r="O1011" t="s">
        <v>29</v>
      </c>
      <c r="P1011">
        <v>4</v>
      </c>
      <c r="Q1011">
        <v>322</v>
      </c>
      <c r="R1011">
        <v>500</v>
      </c>
      <c r="S1011" t="str">
        <f>IF(Table1[[#This Row],[Average_Cost_for_two]]&lt;500,"Low",IF(Table1[[#This Row],[Average_Cost_for_two]]&lt;=1500,"Medium","High"))</f>
        <v>Medium</v>
      </c>
      <c r="T1011">
        <v>4.9000000000000004</v>
      </c>
      <c r="U1011">
        <v>2011</v>
      </c>
      <c r="V1011">
        <v>2</v>
      </c>
      <c r="W1011">
        <v>7</v>
      </c>
      <c r="X1011">
        <f>IF(OR(Main!$U1011=0,
       Main!$V1011=0,
       Main!$W1011=0),
   "",
   DATE(Main!$U1011,
        Main!$V1011,
        Main!$W1011)
)</f>
        <v>40581</v>
      </c>
      <c r="Y1011">
        <f>Table1[[#This Row],[Average_Cost_for_two]]*VLOOKUP(Table1[[#This Row],[Currency]],currency!$A$2:$B$10,2,FALSE)</f>
        <v>135</v>
      </c>
      <c r="Z1011" t="str">
        <f>VLOOKUP(C1011,country!A:B,2,FALSE)</f>
        <v>United Arab Emirates</v>
      </c>
      <c r="AA1011">
        <f t="shared" si="15"/>
        <v>1</v>
      </c>
    </row>
    <row r="1012" spans="1:27" ht="15.75" customHeight="1" x14ac:dyDescent="0.25">
      <c r="A1012">
        <v>208850</v>
      </c>
      <c r="B1012" t="s">
        <v>2780</v>
      </c>
      <c r="C1012">
        <v>214</v>
      </c>
      <c r="D1012" t="s">
        <v>2560</v>
      </c>
      <c r="E1012" t="s">
        <v>2781</v>
      </c>
      <c r="F1012" t="s">
        <v>2782</v>
      </c>
      <c r="G1012" t="s">
        <v>2783</v>
      </c>
      <c r="H1012">
        <v>55.282567780000001</v>
      </c>
      <c r="I1012">
        <v>25.22347744</v>
      </c>
      <c r="J1012" t="s">
        <v>2010</v>
      </c>
      <c r="K1012" t="s">
        <v>2088</v>
      </c>
      <c r="L1012" t="s">
        <v>36</v>
      </c>
      <c r="M1012" t="s">
        <v>29</v>
      </c>
      <c r="N1012" t="s">
        <v>29</v>
      </c>
      <c r="O1012" t="s">
        <v>29</v>
      </c>
      <c r="P1012">
        <v>4</v>
      </c>
      <c r="Q1012">
        <v>1352</v>
      </c>
      <c r="R1012">
        <v>500</v>
      </c>
      <c r="S1012" t="str">
        <f>IF(Table1[[#This Row],[Average_Cost_for_two]]&lt;500,"Low",IF(Table1[[#This Row],[Average_Cost_for_two]]&lt;=1500,"Medium","High"))</f>
        <v>Medium</v>
      </c>
      <c r="T1012">
        <v>4.9000000000000004</v>
      </c>
      <c r="U1012">
        <v>2017</v>
      </c>
      <c r="V1012">
        <v>10</v>
      </c>
      <c r="W1012">
        <v>24</v>
      </c>
      <c r="X1012">
        <f>IF(OR(Main!$U1012=0,
       Main!$V1012=0,
       Main!$W1012=0),
   "",
   DATE(Main!$U1012,
        Main!$V1012,
        Main!$W1012)
)</f>
        <v>43032</v>
      </c>
      <c r="Y1012">
        <f>Table1[[#This Row],[Average_Cost_for_two]]*VLOOKUP(Table1[[#This Row],[Currency]],currency!$A$2:$B$10,2,FALSE)</f>
        <v>135</v>
      </c>
      <c r="Z1012" t="str">
        <f>VLOOKUP(C1012,country!A:B,2,FALSE)</f>
        <v>United Arab Emirates</v>
      </c>
      <c r="AA1012">
        <f t="shared" si="15"/>
        <v>4</v>
      </c>
    </row>
    <row r="1013" spans="1:27" ht="15.75" customHeight="1" x14ac:dyDescent="0.25">
      <c r="A1013">
        <v>307571</v>
      </c>
      <c r="B1013" t="s">
        <v>2784</v>
      </c>
      <c r="C1013">
        <v>1</v>
      </c>
      <c r="D1013" t="s">
        <v>23</v>
      </c>
      <c r="E1013" t="s">
        <v>2785</v>
      </c>
      <c r="F1013" t="s">
        <v>2698</v>
      </c>
      <c r="G1013" t="s">
        <v>2699</v>
      </c>
      <c r="H1013">
        <v>77.168871899999999</v>
      </c>
      <c r="I1013">
        <v>28.588668200000001</v>
      </c>
      <c r="J1013" t="s">
        <v>2786</v>
      </c>
      <c r="K1013" t="s">
        <v>28</v>
      </c>
      <c r="L1013" t="s">
        <v>36</v>
      </c>
      <c r="M1013" t="s">
        <v>36</v>
      </c>
      <c r="N1013" t="s">
        <v>29</v>
      </c>
      <c r="O1013" t="s">
        <v>29</v>
      </c>
      <c r="P1013">
        <v>2</v>
      </c>
      <c r="Q1013">
        <v>1479</v>
      </c>
      <c r="R1013">
        <v>850</v>
      </c>
      <c r="S1013" t="str">
        <f>IF(Table1[[#This Row],[Average_Cost_for_two]]&lt;500,"Low",IF(Table1[[#This Row],[Average_Cost_for_two]]&lt;=1500,"Medium","High"))</f>
        <v>Medium</v>
      </c>
      <c r="T1013">
        <v>4.0999999999999996</v>
      </c>
      <c r="U1013">
        <v>2016</v>
      </c>
      <c r="V1013">
        <v>11</v>
      </c>
      <c r="W1013">
        <v>22</v>
      </c>
      <c r="X1013">
        <f>IF(OR(Main!$U1013=0,
       Main!$V1013=0,
       Main!$W1013=0),
   "",
   DATE(Main!$U1013,
        Main!$V1013,
        Main!$W1013)
)</f>
        <v>42696</v>
      </c>
      <c r="Y1013">
        <f>Table1[[#This Row],[Average_Cost_for_two]]*VLOOKUP(Table1[[#This Row],[Currency]],currency!$A$2:$B$10,2,FALSE)</f>
        <v>10.200000000000001</v>
      </c>
      <c r="Z1013" t="str">
        <f>VLOOKUP(C1013,country!A:B,2,FALSE)</f>
        <v>India</v>
      </c>
      <c r="AA1013">
        <f t="shared" si="15"/>
        <v>4</v>
      </c>
    </row>
    <row r="1014" spans="1:27" ht="15.75" customHeight="1" x14ac:dyDescent="0.25">
      <c r="A1014">
        <v>6201431</v>
      </c>
      <c r="B1014" t="s">
        <v>2787</v>
      </c>
      <c r="C1014">
        <v>166</v>
      </c>
      <c r="D1014" t="s">
        <v>2303</v>
      </c>
      <c r="E1014" t="s">
        <v>2788</v>
      </c>
      <c r="F1014" t="s">
        <v>2789</v>
      </c>
      <c r="G1014" t="s">
        <v>2790</v>
      </c>
      <c r="H1014">
        <v>51.530045999999999</v>
      </c>
      <c r="I1014">
        <v>25.348621999999999</v>
      </c>
      <c r="J1014" t="s">
        <v>1871</v>
      </c>
      <c r="K1014" t="s">
        <v>2308</v>
      </c>
      <c r="L1014" t="s">
        <v>29</v>
      </c>
      <c r="M1014" t="s">
        <v>29</v>
      </c>
      <c r="N1014" t="s">
        <v>29</v>
      </c>
      <c r="O1014" t="s">
        <v>29</v>
      </c>
      <c r="P1014">
        <v>4</v>
      </c>
      <c r="Q1014">
        <v>58</v>
      </c>
      <c r="R1014">
        <v>500</v>
      </c>
      <c r="S1014" t="str">
        <f>IF(Table1[[#This Row],[Average_Cost_for_two]]&lt;500,"Low",IF(Table1[[#This Row],[Average_Cost_for_two]]&lt;=1500,"Medium","High"))</f>
        <v>Medium</v>
      </c>
      <c r="T1014">
        <v>3.7</v>
      </c>
      <c r="U1014">
        <v>2010</v>
      </c>
      <c r="V1014">
        <v>5</v>
      </c>
      <c r="W1014">
        <v>20</v>
      </c>
      <c r="X1014">
        <f>IF(OR(Main!$U1014=0,
       Main!$V1014=0,
       Main!$W1014=0),
   "",
   DATE(Main!$U1014,
        Main!$V1014,
        Main!$W1014)
)</f>
        <v>40318</v>
      </c>
      <c r="Y1014">
        <f>Table1[[#This Row],[Average_Cost_for_two]]*VLOOKUP(Table1[[#This Row],[Currency]],currency!$A$2:$B$10,2,FALSE)</f>
        <v>135</v>
      </c>
      <c r="Z1014" t="str">
        <f>VLOOKUP(C1014,country!A:B,2,FALSE)</f>
        <v>Qatar</v>
      </c>
      <c r="AA1014">
        <f t="shared" si="15"/>
        <v>2</v>
      </c>
    </row>
    <row r="1015" spans="1:27" ht="15.75" customHeight="1" x14ac:dyDescent="0.25">
      <c r="A1015">
        <v>6400191</v>
      </c>
      <c r="B1015" t="s">
        <v>2791</v>
      </c>
      <c r="C1015">
        <v>189</v>
      </c>
      <c r="D1015" t="s">
        <v>2549</v>
      </c>
      <c r="E1015" t="s">
        <v>2792</v>
      </c>
      <c r="F1015" t="s">
        <v>2793</v>
      </c>
      <c r="G1015" t="s">
        <v>2794</v>
      </c>
      <c r="H1015">
        <v>18.418015</v>
      </c>
      <c r="I1015">
        <v>-33.912585</v>
      </c>
      <c r="J1015" t="s">
        <v>2795</v>
      </c>
      <c r="K1015" t="s">
        <v>2543</v>
      </c>
      <c r="L1015" t="s">
        <v>29</v>
      </c>
      <c r="M1015" t="s">
        <v>29</v>
      </c>
      <c r="N1015" t="s">
        <v>29</v>
      </c>
      <c r="O1015" t="s">
        <v>29</v>
      </c>
      <c r="P1015">
        <v>4</v>
      </c>
      <c r="Q1015">
        <v>619</v>
      </c>
      <c r="R1015">
        <v>500</v>
      </c>
      <c r="S1015" t="str">
        <f>IF(Table1[[#This Row],[Average_Cost_for_two]]&lt;500,"Low",IF(Table1[[#This Row],[Average_Cost_for_two]]&lt;=1500,"Medium","High"))</f>
        <v>Medium</v>
      </c>
      <c r="T1015">
        <v>3.8</v>
      </c>
      <c r="U1015">
        <v>2017</v>
      </c>
      <c r="V1015">
        <v>2</v>
      </c>
      <c r="W1015">
        <v>7</v>
      </c>
      <c r="X1015">
        <f>IF(OR(Main!$U1015=0,
       Main!$V1015=0,
       Main!$W1015=0),
   "",
   DATE(Main!$U1015,
        Main!$V1015,
        Main!$W1015)
)</f>
        <v>42773</v>
      </c>
      <c r="Y1015">
        <f>Table1[[#This Row],[Average_Cost_for_two]]*VLOOKUP(Table1[[#This Row],[Currency]],currency!$A$2:$B$10,2,FALSE)</f>
        <v>25.5</v>
      </c>
      <c r="Z1015" t="str">
        <f>VLOOKUP(C1015,country!A:B,2,FALSE)</f>
        <v>South Africa</v>
      </c>
      <c r="AA1015">
        <f t="shared" si="15"/>
        <v>1</v>
      </c>
    </row>
    <row r="1016" spans="1:27" ht="15.75" customHeight="1" x14ac:dyDescent="0.25">
      <c r="A1016">
        <v>18445944</v>
      </c>
      <c r="B1016" t="s">
        <v>2796</v>
      </c>
      <c r="C1016">
        <v>189</v>
      </c>
      <c r="D1016" t="s">
        <v>2555</v>
      </c>
      <c r="E1016" t="s">
        <v>2797</v>
      </c>
      <c r="F1016" t="s">
        <v>2678</v>
      </c>
      <c r="G1016" t="s">
        <v>2679</v>
      </c>
      <c r="H1016">
        <v>28.332470879999999</v>
      </c>
      <c r="I1016">
        <v>-25.798502939999999</v>
      </c>
      <c r="J1016" t="s">
        <v>2798</v>
      </c>
      <c r="K1016" t="s">
        <v>2543</v>
      </c>
      <c r="L1016" t="s">
        <v>29</v>
      </c>
      <c r="M1016" t="s">
        <v>29</v>
      </c>
      <c r="N1016" t="s">
        <v>29</v>
      </c>
      <c r="O1016" t="s">
        <v>29</v>
      </c>
      <c r="P1016">
        <v>4</v>
      </c>
      <c r="Q1016">
        <v>20</v>
      </c>
      <c r="R1016">
        <v>500</v>
      </c>
      <c r="S1016" t="str">
        <f>IF(Table1[[#This Row],[Average_Cost_for_two]]&lt;500,"Low",IF(Table1[[#This Row],[Average_Cost_for_two]]&lt;=1500,"Medium","High"))</f>
        <v>Medium</v>
      </c>
      <c r="T1016">
        <v>4.2</v>
      </c>
      <c r="U1016">
        <v>2010</v>
      </c>
      <c r="V1016">
        <v>12</v>
      </c>
      <c r="W1016">
        <v>1</v>
      </c>
      <c r="X1016">
        <f>IF(OR(Main!$U1016=0,
       Main!$V1016=0,
       Main!$W1016=0),
   "",
   DATE(Main!$U1016,
        Main!$V1016,
        Main!$W1016)
)</f>
        <v>40513</v>
      </c>
      <c r="Y1016">
        <f>Table1[[#This Row],[Average_Cost_for_two]]*VLOOKUP(Table1[[#This Row],[Currency]],currency!$A$2:$B$10,2,FALSE)</f>
        <v>25.5</v>
      </c>
      <c r="Z1016" t="str">
        <f>VLOOKUP(C1016,country!A:B,2,FALSE)</f>
        <v>South Africa</v>
      </c>
      <c r="AA1016">
        <f t="shared" si="15"/>
        <v>4</v>
      </c>
    </row>
    <row r="1017" spans="1:27" ht="15.75" customHeight="1" x14ac:dyDescent="0.25">
      <c r="A1017">
        <v>6516766</v>
      </c>
      <c r="B1017" t="s">
        <v>2799</v>
      </c>
      <c r="C1017">
        <v>189</v>
      </c>
      <c r="D1017" t="s">
        <v>2538</v>
      </c>
      <c r="E1017" t="s">
        <v>2800</v>
      </c>
      <c r="F1017" t="s">
        <v>2801</v>
      </c>
      <c r="G1017" t="s">
        <v>2802</v>
      </c>
      <c r="H1017">
        <v>28.025193000000002</v>
      </c>
      <c r="I1017">
        <v>-26.1440716</v>
      </c>
      <c r="J1017" t="s">
        <v>1104</v>
      </c>
      <c r="K1017" t="s">
        <v>2543</v>
      </c>
      <c r="L1017" t="s">
        <v>36</v>
      </c>
      <c r="M1017" t="s">
        <v>29</v>
      </c>
      <c r="N1017" t="s">
        <v>29</v>
      </c>
      <c r="O1017" t="s">
        <v>29</v>
      </c>
      <c r="P1017">
        <v>4</v>
      </c>
      <c r="Q1017">
        <v>212</v>
      </c>
      <c r="R1017">
        <v>515</v>
      </c>
      <c r="S1017" t="str">
        <f>IF(Table1[[#This Row],[Average_Cost_for_two]]&lt;500,"Low",IF(Table1[[#This Row],[Average_Cost_for_two]]&lt;=1500,"Medium","High"))</f>
        <v>Medium</v>
      </c>
      <c r="T1017">
        <v>4.2</v>
      </c>
      <c r="U1017">
        <v>2016</v>
      </c>
      <c r="V1017">
        <v>9</v>
      </c>
      <c r="W1017">
        <v>23</v>
      </c>
      <c r="X1017">
        <f>IF(OR(Main!$U1017=0,
       Main!$V1017=0,
       Main!$W1017=0),
   "",
   DATE(Main!$U1017,
        Main!$V1017,
        Main!$W1017)
)</f>
        <v>42636</v>
      </c>
      <c r="Y1017">
        <f>Table1[[#This Row],[Average_Cost_for_two]]*VLOOKUP(Table1[[#This Row],[Currency]],currency!$A$2:$B$10,2,FALSE)</f>
        <v>26.264999999999997</v>
      </c>
      <c r="Z1017" t="str">
        <f>VLOOKUP(C1017,country!A:B,2,FALSE)</f>
        <v>South Africa</v>
      </c>
      <c r="AA1017">
        <f t="shared" si="15"/>
        <v>3</v>
      </c>
    </row>
    <row r="1018" spans="1:27" ht="15.75" customHeight="1" x14ac:dyDescent="0.25">
      <c r="A1018">
        <v>6400621</v>
      </c>
      <c r="B1018" t="s">
        <v>2803</v>
      </c>
      <c r="C1018">
        <v>189</v>
      </c>
      <c r="D1018" t="s">
        <v>2549</v>
      </c>
      <c r="E1018" t="s">
        <v>2804</v>
      </c>
      <c r="F1018" t="s">
        <v>2805</v>
      </c>
      <c r="G1018" t="s">
        <v>2806</v>
      </c>
      <c r="H1018">
        <v>18.416435</v>
      </c>
      <c r="I1018">
        <v>-33.908602999999999</v>
      </c>
      <c r="J1018" t="s">
        <v>2807</v>
      </c>
      <c r="K1018" t="s">
        <v>2543</v>
      </c>
      <c r="L1018" t="s">
        <v>36</v>
      </c>
      <c r="M1018" t="s">
        <v>29</v>
      </c>
      <c r="N1018" t="s">
        <v>29</v>
      </c>
      <c r="O1018" t="s">
        <v>29</v>
      </c>
      <c r="P1018">
        <v>4</v>
      </c>
      <c r="Q1018">
        <v>110</v>
      </c>
      <c r="R1018">
        <v>535</v>
      </c>
      <c r="S1018" t="str">
        <f>IF(Table1[[#This Row],[Average_Cost_for_two]]&lt;500,"Low",IF(Table1[[#This Row],[Average_Cost_for_two]]&lt;=1500,"Medium","High"))</f>
        <v>Medium</v>
      </c>
      <c r="T1018">
        <v>4</v>
      </c>
      <c r="U1018">
        <v>2015</v>
      </c>
      <c r="V1018">
        <v>9</v>
      </c>
      <c r="W1018">
        <v>27</v>
      </c>
      <c r="X1018">
        <f>IF(OR(Main!$U1018=0,
       Main!$V1018=0,
       Main!$W1018=0),
   "",
   DATE(Main!$U1018,
        Main!$V1018,
        Main!$W1018)
)</f>
        <v>42274</v>
      </c>
      <c r="Y1018">
        <f>Table1[[#This Row],[Average_Cost_for_two]]*VLOOKUP(Table1[[#This Row],[Currency]],currency!$A$2:$B$10,2,FALSE)</f>
        <v>27.284999999999997</v>
      </c>
      <c r="Z1018" t="str">
        <f>VLOOKUP(C1018,country!A:B,2,FALSE)</f>
        <v>South Africa</v>
      </c>
      <c r="AA1018">
        <f t="shared" si="15"/>
        <v>3</v>
      </c>
    </row>
    <row r="1019" spans="1:27" ht="15.75" customHeight="1" x14ac:dyDescent="0.25">
      <c r="A1019">
        <v>6501141</v>
      </c>
      <c r="B1019" t="s">
        <v>2808</v>
      </c>
      <c r="C1019">
        <v>189</v>
      </c>
      <c r="D1019" t="s">
        <v>2573</v>
      </c>
      <c r="E1019" t="s">
        <v>2809</v>
      </c>
      <c r="F1019" t="s">
        <v>2810</v>
      </c>
      <c r="G1019" t="s">
        <v>2811</v>
      </c>
      <c r="H1019">
        <v>28.021000000000001</v>
      </c>
      <c r="I1019">
        <v>-26.05233333</v>
      </c>
      <c r="J1019" t="s">
        <v>2812</v>
      </c>
      <c r="K1019" t="s">
        <v>2543</v>
      </c>
      <c r="L1019" t="s">
        <v>29</v>
      </c>
      <c r="M1019" t="s">
        <v>29</v>
      </c>
      <c r="N1019" t="s">
        <v>29</v>
      </c>
      <c r="O1019" t="s">
        <v>29</v>
      </c>
      <c r="P1019">
        <v>4</v>
      </c>
      <c r="Q1019">
        <v>892</v>
      </c>
      <c r="R1019">
        <v>545</v>
      </c>
      <c r="S1019" t="str">
        <f>IF(Table1[[#This Row],[Average_Cost_for_two]]&lt;500,"Low",IF(Table1[[#This Row],[Average_Cost_for_two]]&lt;=1500,"Medium","High"))</f>
        <v>Medium</v>
      </c>
      <c r="T1019">
        <v>4.5999999999999996</v>
      </c>
      <c r="U1019">
        <v>2016</v>
      </c>
      <c r="V1019">
        <v>5</v>
      </c>
      <c r="W1019">
        <v>7</v>
      </c>
      <c r="X1019">
        <f>IF(OR(Main!$U1019=0,
       Main!$V1019=0,
       Main!$W1019=0),
   "",
   DATE(Main!$U1019,
        Main!$V1019,
        Main!$W1019)
)</f>
        <v>42497</v>
      </c>
      <c r="Y1019">
        <f>Table1[[#This Row],[Average_Cost_for_two]]*VLOOKUP(Table1[[#This Row],[Currency]],currency!$A$2:$B$10,2,FALSE)</f>
        <v>27.794999999999998</v>
      </c>
      <c r="Z1019" t="str">
        <f>VLOOKUP(C1019,country!A:B,2,FALSE)</f>
        <v>South Africa</v>
      </c>
      <c r="AA1019">
        <f t="shared" si="15"/>
        <v>2</v>
      </c>
    </row>
    <row r="1020" spans="1:27" ht="15.75" customHeight="1" x14ac:dyDescent="0.25">
      <c r="A1020">
        <v>6201130</v>
      </c>
      <c r="B1020" t="s">
        <v>2813</v>
      </c>
      <c r="C1020">
        <v>166</v>
      </c>
      <c r="D1020" t="s">
        <v>2303</v>
      </c>
      <c r="E1020" t="s">
        <v>2814</v>
      </c>
      <c r="F1020" t="s">
        <v>2815</v>
      </c>
      <c r="G1020" t="s">
        <v>2816</v>
      </c>
      <c r="H1020">
        <v>51.530127</v>
      </c>
      <c r="I1020">
        <v>25.350325000000002</v>
      </c>
      <c r="J1020" t="s">
        <v>1871</v>
      </c>
      <c r="K1020" t="s">
        <v>2308</v>
      </c>
      <c r="L1020" t="s">
        <v>29</v>
      </c>
      <c r="M1020" t="s">
        <v>29</v>
      </c>
      <c r="N1020" t="s">
        <v>29</v>
      </c>
      <c r="O1020" t="s">
        <v>29</v>
      </c>
      <c r="P1020">
        <v>4</v>
      </c>
      <c r="Q1020">
        <v>67</v>
      </c>
      <c r="R1020">
        <v>550</v>
      </c>
      <c r="S1020" t="str">
        <f>IF(Table1[[#This Row],[Average_Cost_for_two]]&lt;500,"Low",IF(Table1[[#This Row],[Average_Cost_for_two]]&lt;=1500,"Medium","High"))</f>
        <v>Medium</v>
      </c>
      <c r="T1020">
        <v>4.4000000000000004</v>
      </c>
      <c r="U1020">
        <v>2016</v>
      </c>
      <c r="V1020">
        <v>10</v>
      </c>
      <c r="W1020">
        <v>5</v>
      </c>
      <c r="X1020">
        <f>IF(OR(Main!$U1020=0,
       Main!$V1020=0,
       Main!$W1020=0),
   "",
   DATE(Main!$U1020,
        Main!$V1020,
        Main!$W1020)
)</f>
        <v>42648</v>
      </c>
      <c r="Y1020">
        <f>Table1[[#This Row],[Average_Cost_for_two]]*VLOOKUP(Table1[[#This Row],[Currency]],currency!$A$2:$B$10,2,FALSE)</f>
        <v>148.5</v>
      </c>
      <c r="Z1020" t="str">
        <f>VLOOKUP(C1020,country!A:B,2,FALSE)</f>
        <v>Qatar</v>
      </c>
      <c r="AA1020">
        <f t="shared" si="15"/>
        <v>4</v>
      </c>
    </row>
    <row r="1021" spans="1:27" ht="15.75" customHeight="1" x14ac:dyDescent="0.25">
      <c r="A1021">
        <v>6400217</v>
      </c>
      <c r="B1021" t="s">
        <v>2817</v>
      </c>
      <c r="C1021">
        <v>189</v>
      </c>
      <c r="D1021" t="s">
        <v>2549</v>
      </c>
      <c r="E1021" t="s">
        <v>2606</v>
      </c>
      <c r="F1021" t="s">
        <v>2818</v>
      </c>
      <c r="G1021" t="s">
        <v>2819</v>
      </c>
      <c r="H1021">
        <v>18.420999999999999</v>
      </c>
      <c r="I1021">
        <v>-33.904166670000002</v>
      </c>
      <c r="J1021" t="s">
        <v>2820</v>
      </c>
      <c r="K1021" t="s">
        <v>2543</v>
      </c>
      <c r="L1021" t="s">
        <v>29</v>
      </c>
      <c r="M1021" t="s">
        <v>29</v>
      </c>
      <c r="N1021" t="s">
        <v>29</v>
      </c>
      <c r="O1021" t="s">
        <v>29</v>
      </c>
      <c r="P1021">
        <v>4</v>
      </c>
      <c r="Q1021">
        <v>466</v>
      </c>
      <c r="R1021">
        <v>570</v>
      </c>
      <c r="S1021" t="str">
        <f>IF(Table1[[#This Row],[Average_Cost_for_two]]&lt;500,"Low",IF(Table1[[#This Row],[Average_Cost_for_two]]&lt;=1500,"Medium","High"))</f>
        <v>Medium</v>
      </c>
      <c r="T1021">
        <v>4.4000000000000004</v>
      </c>
      <c r="U1021">
        <v>2013</v>
      </c>
      <c r="V1021">
        <v>7</v>
      </c>
      <c r="W1021">
        <v>5</v>
      </c>
      <c r="X1021">
        <f>IF(OR(Main!$U1021=0,
       Main!$V1021=0,
       Main!$W1021=0),
   "",
   DATE(Main!$U1021,
        Main!$V1021,
        Main!$W1021)
)</f>
        <v>41460</v>
      </c>
      <c r="Y1021">
        <f>Table1[[#This Row],[Average_Cost_for_two]]*VLOOKUP(Table1[[#This Row],[Currency]],currency!$A$2:$B$10,2,FALSE)</f>
        <v>29.069999999999997</v>
      </c>
      <c r="Z1021" t="str">
        <f>VLOOKUP(C1021,country!A:B,2,FALSE)</f>
        <v>South Africa</v>
      </c>
      <c r="AA1021">
        <f t="shared" si="15"/>
        <v>3</v>
      </c>
    </row>
    <row r="1022" spans="1:27" ht="15.75" customHeight="1" x14ac:dyDescent="0.25">
      <c r="A1022">
        <v>847</v>
      </c>
      <c r="B1022" t="s">
        <v>2821</v>
      </c>
      <c r="C1022">
        <v>1</v>
      </c>
      <c r="D1022" t="s">
        <v>23</v>
      </c>
      <c r="E1022" t="s">
        <v>2822</v>
      </c>
      <c r="F1022" t="s">
        <v>1024</v>
      </c>
      <c r="G1022" t="s">
        <v>1025</v>
      </c>
      <c r="H1022">
        <v>77.191694699999999</v>
      </c>
      <c r="I1022">
        <v>28.584308499999999</v>
      </c>
      <c r="J1022" t="s">
        <v>580</v>
      </c>
      <c r="K1022" t="s">
        <v>28</v>
      </c>
      <c r="L1022" t="s">
        <v>29</v>
      </c>
      <c r="M1022" t="s">
        <v>29</v>
      </c>
      <c r="N1022" t="s">
        <v>29</v>
      </c>
      <c r="O1022" t="s">
        <v>29</v>
      </c>
      <c r="P1022">
        <v>2</v>
      </c>
      <c r="Q1022">
        <v>60</v>
      </c>
      <c r="R1022">
        <v>900</v>
      </c>
      <c r="S1022" t="str">
        <f>IF(Table1[[#This Row],[Average_Cost_for_two]]&lt;500,"Low",IF(Table1[[#This Row],[Average_Cost_for_two]]&lt;=1500,"Medium","High"))</f>
        <v>Medium</v>
      </c>
      <c r="T1022">
        <v>3.4</v>
      </c>
      <c r="U1022">
        <v>2010</v>
      </c>
      <c r="V1022">
        <v>10</v>
      </c>
      <c r="W1022">
        <v>12</v>
      </c>
      <c r="X1022">
        <f>IF(OR(Main!$U1022=0,
       Main!$V1022=0,
       Main!$W1022=0),
   "",
   DATE(Main!$U1022,
        Main!$V1022,
        Main!$W1022)
)</f>
        <v>40463</v>
      </c>
      <c r="Y1022">
        <f>Table1[[#This Row],[Average_Cost_for_two]]*VLOOKUP(Table1[[#This Row],[Currency]],currency!$A$2:$B$10,2,FALSE)</f>
        <v>10.8</v>
      </c>
      <c r="Z1022" t="str">
        <f>VLOOKUP(C1022,country!A:B,2,FALSE)</f>
        <v>India</v>
      </c>
      <c r="AA1022">
        <f t="shared" si="15"/>
        <v>4</v>
      </c>
    </row>
    <row r="1023" spans="1:27" ht="15.75" customHeight="1" x14ac:dyDescent="0.25">
      <c r="A1023">
        <v>75380</v>
      </c>
      <c r="B1023" t="s">
        <v>2823</v>
      </c>
      <c r="C1023">
        <v>189</v>
      </c>
      <c r="D1023" t="s">
        <v>2555</v>
      </c>
      <c r="E1023" t="s">
        <v>2824</v>
      </c>
      <c r="F1023" t="s">
        <v>2825</v>
      </c>
      <c r="G1023" t="s">
        <v>2826</v>
      </c>
      <c r="H1023">
        <v>28.270627000000001</v>
      </c>
      <c r="I1023">
        <v>-25.780358</v>
      </c>
      <c r="J1023" t="s">
        <v>2207</v>
      </c>
      <c r="K1023" t="s">
        <v>2543</v>
      </c>
      <c r="L1023" t="s">
        <v>29</v>
      </c>
      <c r="M1023" t="s">
        <v>29</v>
      </c>
      <c r="N1023" t="s">
        <v>29</v>
      </c>
      <c r="O1023" t="s">
        <v>29</v>
      </c>
      <c r="P1023">
        <v>4</v>
      </c>
      <c r="Q1023">
        <v>84</v>
      </c>
      <c r="R1023">
        <v>600</v>
      </c>
      <c r="S1023" t="str">
        <f>IF(Table1[[#This Row],[Average_Cost_for_two]]&lt;500,"Low",IF(Table1[[#This Row],[Average_Cost_for_two]]&lt;=1500,"Medium","High"))</f>
        <v>Medium</v>
      </c>
      <c r="T1023">
        <v>4.4000000000000004</v>
      </c>
      <c r="U1023">
        <v>2010</v>
      </c>
      <c r="V1023">
        <v>11</v>
      </c>
      <c r="W1023">
        <v>10</v>
      </c>
      <c r="X1023">
        <f>IF(OR(Main!$U1023=0,
       Main!$V1023=0,
       Main!$W1023=0),
   "",
   DATE(Main!$U1023,
        Main!$V1023,
        Main!$W1023)
)</f>
        <v>40492</v>
      </c>
      <c r="Y1023">
        <f>Table1[[#This Row],[Average_Cost_for_two]]*VLOOKUP(Table1[[#This Row],[Currency]],currency!$A$2:$B$10,2,FALSE)</f>
        <v>30.599999999999998</v>
      </c>
      <c r="Z1023" t="str">
        <f>VLOOKUP(C1023,country!A:B,2,FALSE)</f>
        <v>South Africa</v>
      </c>
      <c r="AA1023">
        <f t="shared" si="15"/>
        <v>4</v>
      </c>
    </row>
    <row r="1024" spans="1:27" ht="15.75" customHeight="1" x14ac:dyDescent="0.25">
      <c r="A1024">
        <v>18339373</v>
      </c>
      <c r="B1024" t="s">
        <v>2827</v>
      </c>
      <c r="C1024">
        <v>189</v>
      </c>
      <c r="D1024" t="s">
        <v>2828</v>
      </c>
      <c r="E1024" t="s">
        <v>2829</v>
      </c>
      <c r="F1024" t="s">
        <v>2830</v>
      </c>
      <c r="G1024" t="s">
        <v>2831</v>
      </c>
      <c r="H1024">
        <v>28.031863000000001</v>
      </c>
      <c r="I1024">
        <v>-26.207090999999998</v>
      </c>
      <c r="J1024" t="s">
        <v>2832</v>
      </c>
      <c r="K1024" t="s">
        <v>2543</v>
      </c>
      <c r="L1024" t="s">
        <v>29</v>
      </c>
      <c r="M1024" t="s">
        <v>29</v>
      </c>
      <c r="N1024" t="s">
        <v>29</v>
      </c>
      <c r="O1024" t="s">
        <v>29</v>
      </c>
      <c r="P1024">
        <v>4</v>
      </c>
      <c r="Q1024">
        <v>194</v>
      </c>
      <c r="R1024">
        <v>700</v>
      </c>
      <c r="S1024" t="str">
        <f>IF(Table1[[#This Row],[Average_Cost_for_two]]&lt;500,"Low",IF(Table1[[#This Row],[Average_Cost_for_two]]&lt;=1500,"Medium","High"))</f>
        <v>Medium</v>
      </c>
      <c r="T1024">
        <v>4.9000000000000004</v>
      </c>
      <c r="U1024">
        <v>2017</v>
      </c>
      <c r="V1024">
        <v>12</v>
      </c>
      <c r="W1024">
        <v>19</v>
      </c>
      <c r="X1024">
        <f>IF(OR(Main!$U1024=0,
       Main!$V1024=0,
       Main!$W1024=0),
   "",
   DATE(Main!$U1024,
        Main!$V1024,
        Main!$W1024)
)</f>
        <v>43088</v>
      </c>
      <c r="Y1024">
        <f>Table1[[#This Row],[Average_Cost_for_two]]*VLOOKUP(Table1[[#This Row],[Currency]],currency!$A$2:$B$10,2,FALSE)</f>
        <v>35.699999999999996</v>
      </c>
      <c r="Z1024" t="str">
        <f>VLOOKUP(C1024,country!A:B,2,FALSE)</f>
        <v>South Africa</v>
      </c>
      <c r="AA1024">
        <f t="shared" si="15"/>
        <v>4</v>
      </c>
    </row>
    <row r="1025" spans="1:27" ht="15.75" customHeight="1" x14ac:dyDescent="0.25">
      <c r="A1025">
        <v>311962</v>
      </c>
      <c r="B1025" t="s">
        <v>2833</v>
      </c>
      <c r="C1025">
        <v>1</v>
      </c>
      <c r="D1025" t="s">
        <v>23</v>
      </c>
      <c r="E1025" t="s">
        <v>2834</v>
      </c>
      <c r="F1025" t="s">
        <v>435</v>
      </c>
      <c r="G1025" t="s">
        <v>436</v>
      </c>
      <c r="H1025">
        <v>77.204541800000001</v>
      </c>
      <c r="I1025">
        <v>28.697072899999998</v>
      </c>
      <c r="J1025" t="s">
        <v>886</v>
      </c>
      <c r="K1025" t="s">
        <v>28</v>
      </c>
      <c r="L1025" t="s">
        <v>36</v>
      </c>
      <c r="M1025" t="s">
        <v>29</v>
      </c>
      <c r="N1025" t="s">
        <v>29</v>
      </c>
      <c r="O1025" t="s">
        <v>29</v>
      </c>
      <c r="P1025">
        <v>2</v>
      </c>
      <c r="Q1025">
        <v>113</v>
      </c>
      <c r="R1025">
        <v>850</v>
      </c>
      <c r="S1025" t="str">
        <f>IF(Table1[[#This Row],[Average_Cost_for_two]]&lt;500,"Low",IF(Table1[[#This Row],[Average_Cost_for_two]]&lt;=1500,"Medium","High"))</f>
        <v>Medium</v>
      </c>
      <c r="T1025">
        <v>3.3</v>
      </c>
      <c r="U1025">
        <v>2014</v>
      </c>
      <c r="V1025">
        <v>10</v>
      </c>
      <c r="W1025">
        <v>19</v>
      </c>
      <c r="X1025">
        <f>IF(OR(Main!$U1025=0,
       Main!$V1025=0,
       Main!$W1025=0),
   "",
   DATE(Main!$U1025,
        Main!$V1025,
        Main!$W1025)
)</f>
        <v>41931</v>
      </c>
      <c r="Y1025">
        <f>Table1[[#This Row],[Average_Cost_for_two]]*VLOOKUP(Table1[[#This Row],[Currency]],currency!$A$2:$B$10,2,FALSE)</f>
        <v>10.200000000000001</v>
      </c>
      <c r="Z1025" t="str">
        <f>VLOOKUP(C1025,country!A:B,2,FALSE)</f>
        <v>India</v>
      </c>
      <c r="AA1025">
        <f t="shared" si="15"/>
        <v>4</v>
      </c>
    </row>
    <row r="1026" spans="1:27" ht="15.75" customHeight="1" x14ac:dyDescent="0.25">
      <c r="A1026">
        <v>18370704</v>
      </c>
      <c r="B1026" t="s">
        <v>2835</v>
      </c>
      <c r="C1026">
        <v>189</v>
      </c>
      <c r="D1026" t="s">
        <v>2538</v>
      </c>
      <c r="E1026" t="s">
        <v>2836</v>
      </c>
      <c r="F1026" t="s">
        <v>2837</v>
      </c>
      <c r="G1026" t="s">
        <v>2838</v>
      </c>
      <c r="H1026">
        <v>28.036199440000001</v>
      </c>
      <c r="I1026">
        <v>-26.143388139999999</v>
      </c>
      <c r="J1026" t="s">
        <v>2839</v>
      </c>
      <c r="K1026" t="s">
        <v>2543</v>
      </c>
      <c r="L1026" t="s">
        <v>29</v>
      </c>
      <c r="M1026" t="s">
        <v>29</v>
      </c>
      <c r="N1026" t="s">
        <v>29</v>
      </c>
      <c r="O1026" t="s">
        <v>29</v>
      </c>
      <c r="P1026">
        <v>4</v>
      </c>
      <c r="Q1026">
        <v>222</v>
      </c>
      <c r="R1026">
        <v>955</v>
      </c>
      <c r="S1026" t="str">
        <f>IF(Table1[[#This Row],[Average_Cost_for_two]]&lt;500,"Low",IF(Table1[[#This Row],[Average_Cost_for_two]]&lt;=1500,"Medium","High"))</f>
        <v>Medium</v>
      </c>
      <c r="T1026">
        <v>4.5</v>
      </c>
      <c r="U1026">
        <v>2013</v>
      </c>
      <c r="V1026">
        <v>5</v>
      </c>
      <c r="W1026">
        <v>23</v>
      </c>
      <c r="X1026">
        <f>IF(OR(Main!$U1026=0,
       Main!$V1026=0,
       Main!$W1026=0),
   "",
   DATE(Main!$U1026,
        Main!$V1026,
        Main!$W1026)
)</f>
        <v>41417</v>
      </c>
      <c r="Y1026">
        <f>Table1[[#This Row],[Average_Cost_for_two]]*VLOOKUP(Table1[[#This Row],[Currency]],currency!$A$2:$B$10,2,FALSE)</f>
        <v>48.704999999999998</v>
      </c>
      <c r="Z1026" t="str">
        <f>VLOOKUP(C1026,country!A:B,2,FALSE)</f>
        <v>South Africa</v>
      </c>
      <c r="AA1026">
        <f t="shared" ref="AA1026:AA1089" si="16">ROUNDUP(V1026/3,0)</f>
        <v>2</v>
      </c>
    </row>
    <row r="1027" spans="1:27" ht="15.75" customHeight="1" x14ac:dyDescent="0.25">
      <c r="A1027">
        <v>651</v>
      </c>
      <c r="B1027" t="s">
        <v>1794</v>
      </c>
      <c r="C1027">
        <v>1</v>
      </c>
      <c r="D1027" t="s">
        <v>23</v>
      </c>
      <c r="E1027" t="s">
        <v>2840</v>
      </c>
      <c r="F1027" t="s">
        <v>1973</v>
      </c>
      <c r="G1027" t="s">
        <v>1972</v>
      </c>
      <c r="H1027">
        <v>77.236518799999999</v>
      </c>
      <c r="I1027">
        <v>28.549770299999999</v>
      </c>
      <c r="J1027" t="s">
        <v>500</v>
      </c>
      <c r="K1027" t="s">
        <v>28</v>
      </c>
      <c r="L1027" t="s">
        <v>29</v>
      </c>
      <c r="M1027" t="s">
        <v>29</v>
      </c>
      <c r="N1027" t="s">
        <v>29</v>
      </c>
      <c r="O1027" t="s">
        <v>29</v>
      </c>
      <c r="P1027">
        <v>2</v>
      </c>
      <c r="Q1027">
        <v>70</v>
      </c>
      <c r="R1027">
        <v>750</v>
      </c>
      <c r="S1027" t="str">
        <f>IF(Table1[[#This Row],[Average_Cost_for_two]]&lt;500,"Low",IF(Table1[[#This Row],[Average_Cost_for_two]]&lt;=1500,"Medium","High"))</f>
        <v>Medium</v>
      </c>
      <c r="T1027">
        <v>2.6</v>
      </c>
      <c r="U1027">
        <v>2011</v>
      </c>
      <c r="V1027">
        <v>10</v>
      </c>
      <c r="W1027">
        <v>2</v>
      </c>
      <c r="X1027">
        <f>IF(OR(Main!$U1027=0,
       Main!$V1027=0,
       Main!$W1027=0),
   "",
   DATE(Main!$U1027,
        Main!$V1027,
        Main!$W1027)
)</f>
        <v>40818</v>
      </c>
      <c r="Y1027">
        <f>Table1[[#This Row],[Average_Cost_for_two]]*VLOOKUP(Table1[[#This Row],[Currency]],currency!$A$2:$B$10,2,FALSE)</f>
        <v>9</v>
      </c>
      <c r="Z1027" t="str">
        <f>VLOOKUP(C1027,country!A:B,2,FALSE)</f>
        <v>India</v>
      </c>
      <c r="AA1027">
        <f t="shared" si="16"/>
        <v>4</v>
      </c>
    </row>
    <row r="1028" spans="1:27" ht="15.75" customHeight="1" x14ac:dyDescent="0.25">
      <c r="A1028">
        <v>18418209</v>
      </c>
      <c r="B1028" t="s">
        <v>2841</v>
      </c>
      <c r="C1028">
        <v>1</v>
      </c>
      <c r="D1028" t="s">
        <v>23</v>
      </c>
      <c r="E1028" t="s">
        <v>2842</v>
      </c>
      <c r="F1028" t="s">
        <v>1973</v>
      </c>
      <c r="G1028" t="s">
        <v>1972</v>
      </c>
      <c r="H1028">
        <v>77.244433000000001</v>
      </c>
      <c r="I1028">
        <v>28.547270000000001</v>
      </c>
      <c r="J1028" t="s">
        <v>1449</v>
      </c>
      <c r="K1028" t="s">
        <v>28</v>
      </c>
      <c r="L1028" t="s">
        <v>29</v>
      </c>
      <c r="M1028" t="s">
        <v>36</v>
      </c>
      <c r="N1028" t="s">
        <v>29</v>
      </c>
      <c r="O1028" t="s">
        <v>29</v>
      </c>
      <c r="P1028">
        <v>2</v>
      </c>
      <c r="Q1028">
        <v>62</v>
      </c>
      <c r="R1028">
        <v>750</v>
      </c>
      <c r="S1028" t="str">
        <f>IF(Table1[[#This Row],[Average_Cost_for_two]]&lt;500,"Low",IF(Table1[[#This Row],[Average_Cost_for_two]]&lt;=1500,"Medium","High"))</f>
        <v>Medium</v>
      </c>
      <c r="T1028">
        <v>4</v>
      </c>
      <c r="U1028">
        <v>2016</v>
      </c>
      <c r="V1028">
        <v>10</v>
      </c>
      <c r="W1028">
        <v>28</v>
      </c>
      <c r="X1028">
        <f>IF(OR(Main!$U1028=0,
       Main!$V1028=0,
       Main!$W1028=0),
   "",
   DATE(Main!$U1028,
        Main!$V1028,
        Main!$W1028)
)</f>
        <v>42671</v>
      </c>
      <c r="Y1028">
        <f>Table1[[#This Row],[Average_Cost_for_two]]*VLOOKUP(Table1[[#This Row],[Currency]],currency!$A$2:$B$10,2,FALSE)</f>
        <v>9</v>
      </c>
      <c r="Z1028" t="str">
        <f>VLOOKUP(C1028,country!A:B,2,FALSE)</f>
        <v>India</v>
      </c>
      <c r="AA1028">
        <f t="shared" si="16"/>
        <v>4</v>
      </c>
    </row>
    <row r="1029" spans="1:27" ht="15.75" customHeight="1" x14ac:dyDescent="0.25">
      <c r="A1029">
        <v>3500018</v>
      </c>
      <c r="B1029" t="s">
        <v>2843</v>
      </c>
      <c r="C1029">
        <v>1</v>
      </c>
      <c r="D1029" t="s">
        <v>2844</v>
      </c>
      <c r="E1029" t="s">
        <v>2845</v>
      </c>
      <c r="F1029" t="s">
        <v>2846</v>
      </c>
      <c r="G1029" t="s">
        <v>2847</v>
      </c>
      <c r="H1029">
        <v>78.060220999999999</v>
      </c>
      <c r="I1029">
        <v>30.340722</v>
      </c>
      <c r="J1029" t="s">
        <v>615</v>
      </c>
      <c r="K1029" t="s">
        <v>28</v>
      </c>
      <c r="L1029" t="s">
        <v>29</v>
      </c>
      <c r="M1029" t="s">
        <v>29</v>
      </c>
      <c r="N1029" t="s">
        <v>29</v>
      </c>
      <c r="O1029" t="s">
        <v>29</v>
      </c>
      <c r="P1029">
        <v>4</v>
      </c>
      <c r="Q1029">
        <v>173</v>
      </c>
      <c r="R1029">
        <v>1000</v>
      </c>
      <c r="S1029" t="str">
        <f>IF(Table1[[#This Row],[Average_Cost_for_two]]&lt;500,"Low",IF(Table1[[#This Row],[Average_Cost_for_two]]&lt;=1500,"Medium","High"))</f>
        <v>Medium</v>
      </c>
      <c r="T1029">
        <v>3.9</v>
      </c>
      <c r="U1029">
        <v>2012</v>
      </c>
      <c r="V1029">
        <v>8</v>
      </c>
      <c r="W1029">
        <v>20</v>
      </c>
      <c r="X1029">
        <f>IF(OR(Main!$U1029=0,
       Main!$V1029=0,
       Main!$W1029=0),
   "",
   DATE(Main!$U1029,
        Main!$V1029,
        Main!$W1029)
)</f>
        <v>41141</v>
      </c>
      <c r="Y1029">
        <f>Table1[[#This Row],[Average_Cost_for_two]]*VLOOKUP(Table1[[#This Row],[Currency]],currency!$A$2:$B$10,2,FALSE)</f>
        <v>12</v>
      </c>
      <c r="Z1029" t="str">
        <f>VLOOKUP(C1029,country!A:B,2,FALSE)</f>
        <v>India</v>
      </c>
      <c r="AA1029">
        <f t="shared" si="16"/>
        <v>3</v>
      </c>
    </row>
    <row r="1030" spans="1:27" ht="15.75" customHeight="1" x14ac:dyDescent="0.25">
      <c r="A1030">
        <v>16512336</v>
      </c>
      <c r="B1030" t="s">
        <v>2848</v>
      </c>
      <c r="C1030">
        <v>1</v>
      </c>
      <c r="D1030" t="s">
        <v>2849</v>
      </c>
      <c r="E1030" t="s">
        <v>2850</v>
      </c>
      <c r="F1030" t="s">
        <v>2851</v>
      </c>
      <c r="G1030" t="s">
        <v>2852</v>
      </c>
      <c r="H1030">
        <v>73.763633330000005</v>
      </c>
      <c r="I1030">
        <v>15.556561110000001</v>
      </c>
      <c r="J1030" t="s">
        <v>2853</v>
      </c>
      <c r="K1030" t="s">
        <v>28</v>
      </c>
      <c r="L1030" t="s">
        <v>29</v>
      </c>
      <c r="M1030" t="s">
        <v>29</v>
      </c>
      <c r="N1030" t="s">
        <v>29</v>
      </c>
      <c r="O1030" t="s">
        <v>29</v>
      </c>
      <c r="P1030">
        <v>4</v>
      </c>
      <c r="Q1030">
        <v>856</v>
      </c>
      <c r="R1030">
        <v>1000</v>
      </c>
      <c r="S1030" t="str">
        <f>IF(Table1[[#This Row],[Average_Cost_for_two]]&lt;500,"Low",IF(Table1[[#This Row],[Average_Cost_for_two]]&lt;=1500,"Medium","High"))</f>
        <v>Medium</v>
      </c>
      <c r="T1030">
        <v>4.2</v>
      </c>
      <c r="U1030">
        <v>2018</v>
      </c>
      <c r="V1030">
        <v>8</v>
      </c>
      <c r="W1030">
        <v>24</v>
      </c>
      <c r="X1030">
        <f>IF(OR(Main!$U1030=0,
       Main!$V1030=0,
       Main!$W1030=0),
   "",
   DATE(Main!$U1030,
        Main!$V1030,
        Main!$W1030)
)</f>
        <v>43336</v>
      </c>
      <c r="Y1030">
        <f>Table1[[#This Row],[Average_Cost_for_two]]*VLOOKUP(Table1[[#This Row],[Currency]],currency!$A$2:$B$10,2,FALSE)</f>
        <v>12</v>
      </c>
      <c r="Z1030" t="str">
        <f>VLOOKUP(C1030,country!A:B,2,FALSE)</f>
        <v>India</v>
      </c>
      <c r="AA1030">
        <f t="shared" si="16"/>
        <v>3</v>
      </c>
    </row>
    <row r="1031" spans="1:27" ht="15.75" customHeight="1" x14ac:dyDescent="0.25">
      <c r="A1031">
        <v>1600280</v>
      </c>
      <c r="B1031" t="s">
        <v>2854</v>
      </c>
      <c r="C1031">
        <v>1</v>
      </c>
      <c r="D1031" t="s">
        <v>2855</v>
      </c>
      <c r="E1031" t="s">
        <v>2856</v>
      </c>
      <c r="F1031" t="s">
        <v>2857</v>
      </c>
      <c r="G1031" t="s">
        <v>2858</v>
      </c>
      <c r="H1031">
        <v>73.742106219999997</v>
      </c>
      <c r="I1031">
        <v>20.01361026</v>
      </c>
      <c r="J1031" t="s">
        <v>2859</v>
      </c>
      <c r="K1031" t="s">
        <v>28</v>
      </c>
      <c r="L1031" t="s">
        <v>29</v>
      </c>
      <c r="M1031" t="s">
        <v>29</v>
      </c>
      <c r="N1031" t="s">
        <v>29</v>
      </c>
      <c r="O1031" t="s">
        <v>29</v>
      </c>
      <c r="P1031">
        <v>4</v>
      </c>
      <c r="Q1031">
        <v>91</v>
      </c>
      <c r="R1031">
        <v>1000</v>
      </c>
      <c r="S1031" t="str">
        <f>IF(Table1[[#This Row],[Average_Cost_for_two]]&lt;500,"Low",IF(Table1[[#This Row],[Average_Cost_for_two]]&lt;=1500,"Medium","High"))</f>
        <v>Medium</v>
      </c>
      <c r="T1031">
        <v>3.6</v>
      </c>
      <c r="U1031">
        <v>2011</v>
      </c>
      <c r="V1031">
        <v>5</v>
      </c>
      <c r="W1031">
        <v>27</v>
      </c>
      <c r="X1031">
        <f>IF(OR(Main!$U1031=0,
       Main!$V1031=0,
       Main!$W1031=0),
   "",
   DATE(Main!$U1031,
        Main!$V1031,
        Main!$W1031)
)</f>
        <v>40690</v>
      </c>
      <c r="Y1031">
        <f>Table1[[#This Row],[Average_Cost_for_two]]*VLOOKUP(Table1[[#This Row],[Currency]],currency!$A$2:$B$10,2,FALSE)</f>
        <v>12</v>
      </c>
      <c r="Z1031" t="str">
        <f>VLOOKUP(C1031,country!A:B,2,FALSE)</f>
        <v>India</v>
      </c>
      <c r="AA1031">
        <f t="shared" si="16"/>
        <v>2</v>
      </c>
    </row>
    <row r="1032" spans="1:27" ht="15.75" customHeight="1" x14ac:dyDescent="0.25">
      <c r="A1032">
        <v>2400195</v>
      </c>
      <c r="B1032" t="s">
        <v>2860</v>
      </c>
      <c r="C1032">
        <v>1</v>
      </c>
      <c r="D1032" t="s">
        <v>2861</v>
      </c>
      <c r="E1032" t="s">
        <v>2862</v>
      </c>
      <c r="F1032" t="s">
        <v>145</v>
      </c>
      <c r="G1032" t="s">
        <v>2863</v>
      </c>
      <c r="H1032">
        <v>81.836166669999997</v>
      </c>
      <c r="I1032">
        <v>25.44987222</v>
      </c>
      <c r="J1032" t="s">
        <v>2864</v>
      </c>
      <c r="K1032" t="s">
        <v>28</v>
      </c>
      <c r="L1032" t="s">
        <v>29</v>
      </c>
      <c r="M1032" t="s">
        <v>29</v>
      </c>
      <c r="N1032" t="s">
        <v>29</v>
      </c>
      <c r="O1032" t="s">
        <v>29</v>
      </c>
      <c r="P1032">
        <v>4</v>
      </c>
      <c r="Q1032">
        <v>59</v>
      </c>
      <c r="R1032">
        <v>1000</v>
      </c>
      <c r="S1032" t="str">
        <f>IF(Table1[[#This Row],[Average_Cost_for_two]]&lt;500,"Low",IF(Table1[[#This Row],[Average_Cost_for_two]]&lt;=1500,"Medium","High"))</f>
        <v>Medium</v>
      </c>
      <c r="T1032">
        <v>3.6</v>
      </c>
      <c r="U1032">
        <v>2015</v>
      </c>
      <c r="V1032">
        <v>4</v>
      </c>
      <c r="W1032">
        <v>25</v>
      </c>
      <c r="X1032">
        <f>IF(OR(Main!$U1032=0,
       Main!$V1032=0,
       Main!$W1032=0),
   "",
   DATE(Main!$U1032,
        Main!$V1032,
        Main!$W1032)
)</f>
        <v>42119</v>
      </c>
      <c r="Y1032">
        <f>Table1[[#This Row],[Average_Cost_for_two]]*VLOOKUP(Table1[[#This Row],[Currency]],currency!$A$2:$B$10,2,FALSE)</f>
        <v>12</v>
      </c>
      <c r="Z1032" t="str">
        <f>VLOOKUP(C1032,country!A:B,2,FALSE)</f>
        <v>India</v>
      </c>
      <c r="AA1032">
        <f t="shared" si="16"/>
        <v>2</v>
      </c>
    </row>
    <row r="1033" spans="1:27" ht="15.75" customHeight="1" x14ac:dyDescent="0.25">
      <c r="A1033">
        <v>3700009</v>
      </c>
      <c r="B1033" t="s">
        <v>2865</v>
      </c>
      <c r="C1033">
        <v>1</v>
      </c>
      <c r="D1033" t="s">
        <v>2866</v>
      </c>
      <c r="E1033" t="s">
        <v>2867</v>
      </c>
      <c r="F1033" t="s">
        <v>2868</v>
      </c>
      <c r="G1033" t="s">
        <v>2869</v>
      </c>
      <c r="H1033">
        <v>79.828950000000006</v>
      </c>
      <c r="I1033">
        <v>11.99078611</v>
      </c>
      <c r="J1033" t="s">
        <v>2353</v>
      </c>
      <c r="K1033" t="s">
        <v>28</v>
      </c>
      <c r="L1033" t="s">
        <v>29</v>
      </c>
      <c r="M1033" t="s">
        <v>29</v>
      </c>
      <c r="N1033" t="s">
        <v>29</v>
      </c>
      <c r="O1033" t="s">
        <v>29</v>
      </c>
      <c r="P1033">
        <v>4</v>
      </c>
      <c r="Q1033">
        <v>513</v>
      </c>
      <c r="R1033">
        <v>1000</v>
      </c>
      <c r="S1033" t="str">
        <f>IF(Table1[[#This Row],[Average_Cost_for_two]]&lt;500,"Low",IF(Table1[[#This Row],[Average_Cost_for_two]]&lt;=1500,"Medium","High"))</f>
        <v>Medium</v>
      </c>
      <c r="T1033">
        <v>3.8</v>
      </c>
      <c r="U1033">
        <v>2014</v>
      </c>
      <c r="V1033">
        <v>3</v>
      </c>
      <c r="W1033">
        <v>27</v>
      </c>
      <c r="X1033">
        <f>IF(OR(Main!$U1033=0,
       Main!$V1033=0,
       Main!$W1033=0),
   "",
   DATE(Main!$U1033,
        Main!$V1033,
        Main!$W1033)
)</f>
        <v>41725</v>
      </c>
      <c r="Y1033">
        <f>Table1[[#This Row],[Average_Cost_for_two]]*VLOOKUP(Table1[[#This Row],[Currency]],currency!$A$2:$B$10,2,FALSE)</f>
        <v>12</v>
      </c>
      <c r="Z1033" t="str">
        <f>VLOOKUP(C1033,country!A:B,2,FALSE)</f>
        <v>India</v>
      </c>
      <c r="AA1033">
        <f t="shared" si="16"/>
        <v>1</v>
      </c>
    </row>
    <row r="1034" spans="1:27" ht="15.75" customHeight="1" x14ac:dyDescent="0.25">
      <c r="A1034">
        <v>1600298</v>
      </c>
      <c r="B1034" t="s">
        <v>2870</v>
      </c>
      <c r="C1034">
        <v>1</v>
      </c>
      <c r="D1034" t="s">
        <v>2855</v>
      </c>
      <c r="E1034" t="s">
        <v>2871</v>
      </c>
      <c r="F1034" t="s">
        <v>2872</v>
      </c>
      <c r="G1034" t="s">
        <v>2873</v>
      </c>
      <c r="H1034">
        <v>0</v>
      </c>
      <c r="I1034">
        <v>0</v>
      </c>
      <c r="J1034" t="s">
        <v>27</v>
      </c>
      <c r="K1034" t="s">
        <v>28</v>
      </c>
      <c r="L1034" t="s">
        <v>29</v>
      </c>
      <c r="M1034" t="s">
        <v>29</v>
      </c>
      <c r="N1034" t="s">
        <v>29</v>
      </c>
      <c r="O1034" t="s">
        <v>29</v>
      </c>
      <c r="P1034">
        <v>4</v>
      </c>
      <c r="Q1034">
        <v>33</v>
      </c>
      <c r="R1034">
        <v>1000</v>
      </c>
      <c r="S1034" t="str">
        <f>IF(Table1[[#This Row],[Average_Cost_for_two]]&lt;500,"Low",IF(Table1[[#This Row],[Average_Cost_for_two]]&lt;=1500,"Medium","High"))</f>
        <v>Medium</v>
      </c>
      <c r="T1034">
        <v>3.3</v>
      </c>
      <c r="U1034">
        <v>2014</v>
      </c>
      <c r="V1034">
        <v>6</v>
      </c>
      <c r="W1034">
        <v>1</v>
      </c>
      <c r="X1034">
        <f>IF(OR(Main!$U1034=0,
       Main!$V1034=0,
       Main!$W1034=0),
   "",
   DATE(Main!$U1034,
        Main!$V1034,
        Main!$W1034)
)</f>
        <v>41791</v>
      </c>
      <c r="Y1034">
        <f>Table1[[#This Row],[Average_Cost_for_two]]*VLOOKUP(Table1[[#This Row],[Currency]],currency!$A$2:$B$10,2,FALSE)</f>
        <v>12</v>
      </c>
      <c r="Z1034" t="str">
        <f>VLOOKUP(C1034,country!A:B,2,FALSE)</f>
        <v>India</v>
      </c>
      <c r="AA1034">
        <f t="shared" si="16"/>
        <v>2</v>
      </c>
    </row>
    <row r="1035" spans="1:27" ht="15.75" customHeight="1" x14ac:dyDescent="0.25">
      <c r="A1035">
        <v>3900055</v>
      </c>
      <c r="B1035" t="s">
        <v>2874</v>
      </c>
      <c r="C1035">
        <v>1</v>
      </c>
      <c r="D1035" t="s">
        <v>2875</v>
      </c>
      <c r="E1035" t="s">
        <v>2876</v>
      </c>
      <c r="F1035" t="s">
        <v>2877</v>
      </c>
      <c r="G1035" t="s">
        <v>2878</v>
      </c>
      <c r="H1035">
        <v>0</v>
      </c>
      <c r="I1035">
        <v>0</v>
      </c>
      <c r="J1035" t="s">
        <v>2879</v>
      </c>
      <c r="K1035" t="s">
        <v>28</v>
      </c>
      <c r="L1035" t="s">
        <v>29</v>
      </c>
      <c r="M1035" t="s">
        <v>29</v>
      </c>
      <c r="N1035" t="s">
        <v>29</v>
      </c>
      <c r="O1035" t="s">
        <v>29</v>
      </c>
      <c r="P1035">
        <v>4</v>
      </c>
      <c r="Q1035">
        <v>83</v>
      </c>
      <c r="R1035">
        <v>1000</v>
      </c>
      <c r="S1035" t="str">
        <f>IF(Table1[[#This Row],[Average_Cost_for_two]]&lt;500,"Low",IF(Table1[[#This Row],[Average_Cost_for_two]]&lt;=1500,"Medium","High"))</f>
        <v>Medium</v>
      </c>
      <c r="T1035">
        <v>3.5</v>
      </c>
      <c r="U1035">
        <v>2010</v>
      </c>
      <c r="V1035">
        <v>1</v>
      </c>
      <c r="W1035">
        <v>12</v>
      </c>
      <c r="X1035">
        <f>IF(OR(Main!$U1035=0,
       Main!$V1035=0,
       Main!$W1035=0),
   "",
   DATE(Main!$U1035,
        Main!$V1035,
        Main!$W1035)
)</f>
        <v>40190</v>
      </c>
      <c r="Y1035">
        <f>Table1[[#This Row],[Average_Cost_for_two]]*VLOOKUP(Table1[[#This Row],[Currency]],currency!$A$2:$B$10,2,FALSE)</f>
        <v>12</v>
      </c>
      <c r="Z1035" t="str">
        <f>VLOOKUP(C1035,country!A:B,2,FALSE)</f>
        <v>India</v>
      </c>
      <c r="AA1035">
        <f t="shared" si="16"/>
        <v>1</v>
      </c>
    </row>
    <row r="1036" spans="1:27" ht="15.75" customHeight="1" x14ac:dyDescent="0.25">
      <c r="A1036">
        <v>4311</v>
      </c>
      <c r="B1036" t="s">
        <v>2880</v>
      </c>
      <c r="C1036">
        <v>1</v>
      </c>
      <c r="D1036" t="s">
        <v>23</v>
      </c>
      <c r="E1036" t="s">
        <v>2881</v>
      </c>
      <c r="F1036" t="s">
        <v>39</v>
      </c>
      <c r="G1036" t="s">
        <v>40</v>
      </c>
      <c r="H1036">
        <v>77.122943500000005</v>
      </c>
      <c r="I1036">
        <v>28.545553300000002</v>
      </c>
      <c r="J1036" t="s">
        <v>2882</v>
      </c>
      <c r="K1036" t="s">
        <v>28</v>
      </c>
      <c r="L1036" t="s">
        <v>36</v>
      </c>
      <c r="M1036" t="s">
        <v>29</v>
      </c>
      <c r="N1036" t="s">
        <v>29</v>
      </c>
      <c r="O1036" t="s">
        <v>29</v>
      </c>
      <c r="P1036">
        <v>2</v>
      </c>
      <c r="Q1036">
        <v>10</v>
      </c>
      <c r="R1036">
        <v>900</v>
      </c>
      <c r="S1036" t="str">
        <f>IF(Table1[[#This Row],[Average_Cost_for_two]]&lt;500,"Low",IF(Table1[[#This Row],[Average_Cost_for_two]]&lt;=1500,"Medium","High"))</f>
        <v>Medium</v>
      </c>
      <c r="T1036">
        <v>2.8</v>
      </c>
      <c r="U1036">
        <v>2010</v>
      </c>
      <c r="V1036">
        <v>10</v>
      </c>
      <c r="W1036">
        <v>12</v>
      </c>
      <c r="X1036">
        <f>IF(OR(Main!$U1036=0,
       Main!$V1036=0,
       Main!$W1036=0),
   "",
   DATE(Main!$U1036,
        Main!$V1036,
        Main!$W1036)
)</f>
        <v>40463</v>
      </c>
      <c r="Y1036">
        <f>Table1[[#This Row],[Average_Cost_for_two]]*VLOOKUP(Table1[[#This Row],[Currency]],currency!$A$2:$B$10,2,FALSE)</f>
        <v>10.8</v>
      </c>
      <c r="Z1036" t="str">
        <f>VLOOKUP(C1036,country!A:B,2,FALSE)</f>
        <v>India</v>
      </c>
      <c r="AA1036">
        <f t="shared" si="16"/>
        <v>4</v>
      </c>
    </row>
    <row r="1037" spans="1:27" ht="15.75" customHeight="1" x14ac:dyDescent="0.25">
      <c r="A1037">
        <v>312715</v>
      </c>
      <c r="B1037" t="s">
        <v>2883</v>
      </c>
      <c r="C1037">
        <v>1</v>
      </c>
      <c r="D1037" t="s">
        <v>23</v>
      </c>
      <c r="E1037" t="s">
        <v>2884</v>
      </c>
      <c r="F1037" t="s">
        <v>119</v>
      </c>
      <c r="G1037" t="s">
        <v>120</v>
      </c>
      <c r="H1037">
        <v>77.301098179999997</v>
      </c>
      <c r="I1037">
        <v>28.589186250000001</v>
      </c>
      <c r="J1037" t="s">
        <v>477</v>
      </c>
      <c r="K1037" t="s">
        <v>28</v>
      </c>
      <c r="L1037" t="s">
        <v>36</v>
      </c>
      <c r="M1037" t="s">
        <v>29</v>
      </c>
      <c r="N1037" t="s">
        <v>29</v>
      </c>
      <c r="O1037" t="s">
        <v>29</v>
      </c>
      <c r="P1037">
        <v>2</v>
      </c>
      <c r="Q1037">
        <v>29</v>
      </c>
      <c r="R1037">
        <v>750</v>
      </c>
      <c r="S1037" t="str">
        <f>IF(Table1[[#This Row],[Average_Cost_for_two]]&lt;500,"Low",IF(Table1[[#This Row],[Average_Cost_for_two]]&lt;=1500,"Medium","High"))</f>
        <v>Medium</v>
      </c>
      <c r="T1037">
        <v>2.7</v>
      </c>
      <c r="U1037">
        <v>2012</v>
      </c>
      <c r="V1037">
        <v>10</v>
      </c>
      <c r="W1037">
        <v>16</v>
      </c>
      <c r="X1037">
        <f>IF(OR(Main!$U1037=0,
       Main!$V1037=0,
       Main!$W1037=0),
   "",
   DATE(Main!$U1037,
        Main!$V1037,
        Main!$W1037)
)</f>
        <v>41198</v>
      </c>
      <c r="Y1037">
        <f>Table1[[#This Row],[Average_Cost_for_two]]*VLOOKUP(Table1[[#This Row],[Currency]],currency!$A$2:$B$10,2,FALSE)</f>
        <v>9</v>
      </c>
      <c r="Z1037" t="str">
        <f>VLOOKUP(C1037,country!A:B,2,FALSE)</f>
        <v>India</v>
      </c>
      <c r="AA1037">
        <f t="shared" si="16"/>
        <v>4</v>
      </c>
    </row>
    <row r="1038" spans="1:27" ht="15.75" customHeight="1" x14ac:dyDescent="0.25">
      <c r="A1038">
        <v>308051</v>
      </c>
      <c r="B1038" t="s">
        <v>2885</v>
      </c>
      <c r="C1038">
        <v>1</v>
      </c>
      <c r="D1038" t="s">
        <v>23</v>
      </c>
      <c r="E1038" t="s">
        <v>2886</v>
      </c>
      <c r="F1038" t="s">
        <v>1753</v>
      </c>
      <c r="G1038" t="s">
        <v>1752</v>
      </c>
      <c r="H1038">
        <v>77.184328300000004</v>
      </c>
      <c r="I1038">
        <v>28.6360505</v>
      </c>
      <c r="J1038" t="s">
        <v>477</v>
      </c>
      <c r="K1038" t="s">
        <v>28</v>
      </c>
      <c r="L1038" t="s">
        <v>29</v>
      </c>
      <c r="M1038" t="s">
        <v>36</v>
      </c>
      <c r="N1038" t="s">
        <v>29</v>
      </c>
      <c r="O1038" t="s">
        <v>29</v>
      </c>
      <c r="P1038">
        <v>2</v>
      </c>
      <c r="Q1038">
        <v>58</v>
      </c>
      <c r="R1038">
        <v>850</v>
      </c>
      <c r="S1038" t="str">
        <f>IF(Table1[[#This Row],[Average_Cost_for_two]]&lt;500,"Low",IF(Table1[[#This Row],[Average_Cost_for_two]]&lt;=1500,"Medium","High"))</f>
        <v>Medium</v>
      </c>
      <c r="T1038">
        <v>3.4</v>
      </c>
      <c r="U1038">
        <v>2016</v>
      </c>
      <c r="V1038">
        <v>10</v>
      </c>
      <c r="W1038">
        <v>19</v>
      </c>
      <c r="X1038">
        <f>IF(OR(Main!$U1038=0,
       Main!$V1038=0,
       Main!$W1038=0),
   "",
   DATE(Main!$U1038,
        Main!$V1038,
        Main!$W1038)
)</f>
        <v>42662</v>
      </c>
      <c r="Y1038">
        <f>Table1[[#This Row],[Average_Cost_for_two]]*VLOOKUP(Table1[[#This Row],[Currency]],currency!$A$2:$B$10,2,FALSE)</f>
        <v>10.200000000000001</v>
      </c>
      <c r="Z1038" t="str">
        <f>VLOOKUP(C1038,country!A:B,2,FALSE)</f>
        <v>India</v>
      </c>
      <c r="AA1038">
        <f t="shared" si="16"/>
        <v>4</v>
      </c>
    </row>
    <row r="1039" spans="1:27" ht="15.75" customHeight="1" x14ac:dyDescent="0.25">
      <c r="A1039">
        <v>130275</v>
      </c>
      <c r="B1039" t="s">
        <v>2887</v>
      </c>
      <c r="C1039">
        <v>1</v>
      </c>
      <c r="D1039" t="s">
        <v>2849</v>
      </c>
      <c r="E1039" t="s">
        <v>2888</v>
      </c>
      <c r="F1039" t="s">
        <v>2889</v>
      </c>
      <c r="G1039" t="s">
        <v>2890</v>
      </c>
      <c r="H1039">
        <v>73.743605560000006</v>
      </c>
      <c r="I1039">
        <v>15.585658329999999</v>
      </c>
      <c r="J1039" t="s">
        <v>523</v>
      </c>
      <c r="K1039" t="s">
        <v>28</v>
      </c>
      <c r="L1039" t="s">
        <v>29</v>
      </c>
      <c r="M1039" t="s">
        <v>29</v>
      </c>
      <c r="N1039" t="s">
        <v>29</v>
      </c>
      <c r="O1039" t="s">
        <v>29</v>
      </c>
      <c r="P1039">
        <v>4</v>
      </c>
      <c r="Q1039">
        <v>415</v>
      </c>
      <c r="R1039">
        <v>1100</v>
      </c>
      <c r="S1039" t="str">
        <f>IF(Table1[[#This Row],[Average_Cost_for_two]]&lt;500,"Low",IF(Table1[[#This Row],[Average_Cost_for_two]]&lt;=1500,"Medium","High"))</f>
        <v>Medium</v>
      </c>
      <c r="T1039">
        <v>4.8</v>
      </c>
      <c r="U1039">
        <v>2016</v>
      </c>
      <c r="V1039">
        <v>7</v>
      </c>
      <c r="W1039">
        <v>8</v>
      </c>
      <c r="X1039">
        <f>IF(OR(Main!$U1039=0,
       Main!$V1039=0,
       Main!$W1039=0),
   "",
   DATE(Main!$U1039,
        Main!$V1039,
        Main!$W1039)
)</f>
        <v>42559</v>
      </c>
      <c r="Y1039">
        <f>Table1[[#This Row],[Average_Cost_for_two]]*VLOOKUP(Table1[[#This Row],[Currency]],currency!$A$2:$B$10,2,FALSE)</f>
        <v>13.200000000000001</v>
      </c>
      <c r="Z1039" t="str">
        <f>VLOOKUP(C1039,country!A:B,2,FALSE)</f>
        <v>India</v>
      </c>
      <c r="AA1039">
        <f t="shared" si="16"/>
        <v>3</v>
      </c>
    </row>
    <row r="1040" spans="1:27" ht="15.75" customHeight="1" x14ac:dyDescent="0.25">
      <c r="A1040">
        <v>1275</v>
      </c>
      <c r="B1040" t="s">
        <v>2891</v>
      </c>
      <c r="C1040">
        <v>1</v>
      </c>
      <c r="D1040" t="s">
        <v>23</v>
      </c>
      <c r="E1040" t="s">
        <v>2892</v>
      </c>
      <c r="F1040" t="s">
        <v>2893</v>
      </c>
      <c r="G1040" t="s">
        <v>2894</v>
      </c>
      <c r="H1040">
        <v>77.296560700000001</v>
      </c>
      <c r="I1040">
        <v>28.592418599999998</v>
      </c>
      <c r="J1040" t="s">
        <v>503</v>
      </c>
      <c r="K1040" t="s">
        <v>28</v>
      </c>
      <c r="L1040" t="s">
        <v>36</v>
      </c>
      <c r="M1040" t="s">
        <v>36</v>
      </c>
      <c r="N1040" t="s">
        <v>29</v>
      </c>
      <c r="O1040" t="s">
        <v>29</v>
      </c>
      <c r="P1040">
        <v>2</v>
      </c>
      <c r="Q1040">
        <v>117</v>
      </c>
      <c r="R1040">
        <v>850</v>
      </c>
      <c r="S1040" t="str">
        <f>IF(Table1[[#This Row],[Average_Cost_for_two]]&lt;500,"Low",IF(Table1[[#This Row],[Average_Cost_for_two]]&lt;=1500,"Medium","High"))</f>
        <v>Medium</v>
      </c>
      <c r="T1040">
        <v>2.5</v>
      </c>
      <c r="U1040">
        <v>2013</v>
      </c>
      <c r="V1040">
        <v>10</v>
      </c>
      <c r="W1040">
        <v>14</v>
      </c>
      <c r="X1040">
        <f>IF(OR(Main!$U1040=0,
       Main!$V1040=0,
       Main!$W1040=0),
   "",
   DATE(Main!$U1040,
        Main!$V1040,
        Main!$W1040)
)</f>
        <v>41561</v>
      </c>
      <c r="Y1040">
        <f>Table1[[#This Row],[Average_Cost_for_two]]*VLOOKUP(Table1[[#This Row],[Currency]],currency!$A$2:$B$10,2,FALSE)</f>
        <v>10.200000000000001</v>
      </c>
      <c r="Z1040" t="str">
        <f>VLOOKUP(C1040,country!A:B,2,FALSE)</f>
        <v>India</v>
      </c>
      <c r="AA1040">
        <f t="shared" si="16"/>
        <v>4</v>
      </c>
    </row>
    <row r="1041" spans="1:27" ht="15.75" customHeight="1" x14ac:dyDescent="0.25">
      <c r="A1041">
        <v>130535</v>
      </c>
      <c r="B1041" t="s">
        <v>2895</v>
      </c>
      <c r="C1041">
        <v>1</v>
      </c>
      <c r="D1041" t="s">
        <v>2849</v>
      </c>
      <c r="E1041" t="s">
        <v>2896</v>
      </c>
      <c r="F1041" t="s">
        <v>2897</v>
      </c>
      <c r="G1041" t="s">
        <v>2898</v>
      </c>
      <c r="H1041">
        <v>73.950888890000002</v>
      </c>
      <c r="I1041">
        <v>15.15794444</v>
      </c>
      <c r="J1041" t="s">
        <v>2899</v>
      </c>
      <c r="K1041" t="s">
        <v>28</v>
      </c>
      <c r="L1041" t="s">
        <v>29</v>
      </c>
      <c r="M1041" t="s">
        <v>29</v>
      </c>
      <c r="N1041" t="s">
        <v>29</v>
      </c>
      <c r="O1041" t="s">
        <v>29</v>
      </c>
      <c r="P1041">
        <v>4</v>
      </c>
      <c r="Q1041">
        <v>555</v>
      </c>
      <c r="R1041">
        <v>1100</v>
      </c>
      <c r="S1041" t="str">
        <f>IF(Table1[[#This Row],[Average_Cost_for_two]]&lt;500,"Low",IF(Table1[[#This Row],[Average_Cost_for_two]]&lt;=1500,"Medium","High"))</f>
        <v>Medium</v>
      </c>
      <c r="T1041">
        <v>4.5999999999999996</v>
      </c>
      <c r="U1041">
        <v>2010</v>
      </c>
      <c r="V1041">
        <v>7</v>
      </c>
      <c r="W1041">
        <v>20</v>
      </c>
      <c r="X1041">
        <f>IF(OR(Main!$U1041=0,
       Main!$V1041=0,
       Main!$W1041=0),
   "",
   DATE(Main!$U1041,
        Main!$V1041,
        Main!$W1041)
)</f>
        <v>40379</v>
      </c>
      <c r="Y1041">
        <f>Table1[[#This Row],[Average_Cost_for_two]]*VLOOKUP(Table1[[#This Row],[Currency]],currency!$A$2:$B$10,2,FALSE)</f>
        <v>13.200000000000001</v>
      </c>
      <c r="Z1041" t="str">
        <f>VLOOKUP(C1041,country!A:B,2,FALSE)</f>
        <v>India</v>
      </c>
      <c r="AA1041">
        <f t="shared" si="16"/>
        <v>3</v>
      </c>
    </row>
    <row r="1042" spans="1:27" ht="15.75" customHeight="1" x14ac:dyDescent="0.25">
      <c r="A1042">
        <v>18337788</v>
      </c>
      <c r="B1042" t="s">
        <v>2900</v>
      </c>
      <c r="C1042">
        <v>1</v>
      </c>
      <c r="D1042" t="s">
        <v>23</v>
      </c>
      <c r="E1042" t="s">
        <v>1832</v>
      </c>
      <c r="F1042" t="s">
        <v>1833</v>
      </c>
      <c r="G1042" t="s">
        <v>1832</v>
      </c>
      <c r="H1042">
        <v>77.165414999999996</v>
      </c>
      <c r="I1042">
        <v>28.514648999999999</v>
      </c>
      <c r="J1042" t="s">
        <v>2901</v>
      </c>
      <c r="K1042" t="s">
        <v>28</v>
      </c>
      <c r="L1042" t="s">
        <v>29</v>
      </c>
      <c r="M1042" t="s">
        <v>36</v>
      </c>
      <c r="N1042" t="s">
        <v>29</v>
      </c>
      <c r="O1042" t="s">
        <v>29</v>
      </c>
      <c r="P1042">
        <v>2</v>
      </c>
      <c r="Q1042">
        <v>191</v>
      </c>
      <c r="R1042">
        <v>950</v>
      </c>
      <c r="S1042" t="str">
        <f>IF(Table1[[#This Row],[Average_Cost_for_two]]&lt;500,"Low",IF(Table1[[#This Row],[Average_Cost_for_two]]&lt;=1500,"Medium","High"))</f>
        <v>Medium</v>
      </c>
      <c r="T1042">
        <v>3.9</v>
      </c>
      <c r="U1042">
        <v>2015</v>
      </c>
      <c r="V1042">
        <v>10</v>
      </c>
      <c r="W1042">
        <v>26</v>
      </c>
      <c r="X1042">
        <f>IF(OR(Main!$U1042=0,
       Main!$V1042=0,
       Main!$W1042=0),
   "",
   DATE(Main!$U1042,
        Main!$V1042,
        Main!$W1042)
)</f>
        <v>42303</v>
      </c>
      <c r="Y1042">
        <f>Table1[[#This Row],[Average_Cost_for_two]]*VLOOKUP(Table1[[#This Row],[Currency]],currency!$A$2:$B$10,2,FALSE)</f>
        <v>11.4</v>
      </c>
      <c r="Z1042" t="str">
        <f>VLOOKUP(C1042,country!A:B,2,FALSE)</f>
        <v>India</v>
      </c>
      <c r="AA1042">
        <f t="shared" si="16"/>
        <v>4</v>
      </c>
    </row>
    <row r="1043" spans="1:27" ht="15.75" customHeight="1" x14ac:dyDescent="0.25">
      <c r="A1043">
        <v>6286</v>
      </c>
      <c r="B1043" t="s">
        <v>2902</v>
      </c>
      <c r="C1043">
        <v>1</v>
      </c>
      <c r="D1043" t="s">
        <v>23</v>
      </c>
      <c r="E1043" t="s">
        <v>2903</v>
      </c>
      <c r="F1043" t="s">
        <v>974</v>
      </c>
      <c r="G1043" t="s">
        <v>975</v>
      </c>
      <c r="H1043">
        <v>77.231967900000001</v>
      </c>
      <c r="I1043">
        <v>28.6295216</v>
      </c>
      <c r="J1043" t="s">
        <v>927</v>
      </c>
      <c r="K1043" t="s">
        <v>28</v>
      </c>
      <c r="L1043" t="s">
        <v>29</v>
      </c>
      <c r="M1043" t="s">
        <v>29</v>
      </c>
      <c r="N1043" t="s">
        <v>29</v>
      </c>
      <c r="O1043" t="s">
        <v>29</v>
      </c>
      <c r="P1043">
        <v>2</v>
      </c>
      <c r="Q1043">
        <v>70</v>
      </c>
      <c r="R1043">
        <v>550</v>
      </c>
      <c r="S1043" t="str">
        <f>IF(Table1[[#This Row],[Average_Cost_for_two]]&lt;500,"Low",IF(Table1[[#This Row],[Average_Cost_for_two]]&lt;=1500,"Medium","High"))</f>
        <v>Medium</v>
      </c>
      <c r="T1043">
        <v>3.2</v>
      </c>
      <c r="U1043">
        <v>2018</v>
      </c>
      <c r="V1043">
        <v>9</v>
      </c>
      <c r="W1043">
        <v>1</v>
      </c>
      <c r="X1043">
        <f>IF(OR(Main!$U1043=0,
       Main!$V1043=0,
       Main!$W1043=0),
   "",
   DATE(Main!$U1043,
        Main!$V1043,
        Main!$W1043)
)</f>
        <v>43344</v>
      </c>
      <c r="Y1043">
        <f>Table1[[#This Row],[Average_Cost_for_two]]*VLOOKUP(Table1[[#This Row],[Currency]],currency!$A$2:$B$10,2,FALSE)</f>
        <v>6.6000000000000005</v>
      </c>
      <c r="Z1043" t="str">
        <f>VLOOKUP(C1043,country!A:B,2,FALSE)</f>
        <v>India</v>
      </c>
      <c r="AA1043">
        <f t="shared" si="16"/>
        <v>3</v>
      </c>
    </row>
    <row r="1044" spans="1:27" ht="15.75" customHeight="1" x14ac:dyDescent="0.25">
      <c r="A1044">
        <v>1030</v>
      </c>
      <c r="B1044" t="s">
        <v>2904</v>
      </c>
      <c r="C1044">
        <v>1</v>
      </c>
      <c r="D1044" t="s">
        <v>23</v>
      </c>
      <c r="E1044" t="s">
        <v>2905</v>
      </c>
      <c r="F1044" t="s">
        <v>1743</v>
      </c>
      <c r="G1044" t="s">
        <v>1742</v>
      </c>
      <c r="H1044">
        <v>77.212114099999994</v>
      </c>
      <c r="I1044">
        <v>28.536674000000001</v>
      </c>
      <c r="J1044" t="s">
        <v>2906</v>
      </c>
      <c r="K1044" t="s">
        <v>28</v>
      </c>
      <c r="L1044" t="s">
        <v>29</v>
      </c>
      <c r="M1044" t="s">
        <v>36</v>
      </c>
      <c r="N1044" t="s">
        <v>29</v>
      </c>
      <c r="O1044" t="s">
        <v>29</v>
      </c>
      <c r="P1044">
        <v>2</v>
      </c>
      <c r="Q1044">
        <v>137</v>
      </c>
      <c r="R1044">
        <v>550</v>
      </c>
      <c r="S1044" t="str">
        <f>IF(Table1[[#This Row],[Average_Cost_for_two]]&lt;500,"Low",IF(Table1[[#This Row],[Average_Cost_for_two]]&lt;=1500,"Medium","High"))</f>
        <v>Medium</v>
      </c>
      <c r="T1044">
        <v>2.4</v>
      </c>
      <c r="U1044">
        <v>2010</v>
      </c>
      <c r="V1044">
        <v>9</v>
      </c>
      <c r="W1044">
        <v>2</v>
      </c>
      <c r="X1044">
        <f>IF(OR(Main!$U1044=0,
       Main!$V1044=0,
       Main!$W1044=0),
   "",
   DATE(Main!$U1044,
        Main!$V1044,
        Main!$W1044)
)</f>
        <v>40423</v>
      </c>
      <c r="Y1044">
        <f>Table1[[#This Row],[Average_Cost_for_two]]*VLOOKUP(Table1[[#This Row],[Currency]],currency!$A$2:$B$10,2,FALSE)</f>
        <v>6.6000000000000005</v>
      </c>
      <c r="Z1044" t="str">
        <f>VLOOKUP(C1044,country!A:B,2,FALSE)</f>
        <v>India</v>
      </c>
      <c r="AA1044">
        <f t="shared" si="16"/>
        <v>3</v>
      </c>
    </row>
    <row r="1045" spans="1:27" ht="15.75" customHeight="1" x14ac:dyDescent="0.25">
      <c r="A1045">
        <v>307026</v>
      </c>
      <c r="B1045" t="s">
        <v>2907</v>
      </c>
      <c r="C1045">
        <v>1</v>
      </c>
      <c r="D1045" t="s">
        <v>23</v>
      </c>
      <c r="E1045" t="s">
        <v>2908</v>
      </c>
      <c r="F1045" t="s">
        <v>761</v>
      </c>
      <c r="G1045" t="s">
        <v>762</v>
      </c>
      <c r="H1045">
        <v>77.136921599999994</v>
      </c>
      <c r="I1045">
        <v>28.712837700000001</v>
      </c>
      <c r="J1045" t="s">
        <v>580</v>
      </c>
      <c r="K1045" t="s">
        <v>28</v>
      </c>
      <c r="L1045" t="s">
        <v>29</v>
      </c>
      <c r="M1045" t="s">
        <v>29</v>
      </c>
      <c r="N1045" t="s">
        <v>29</v>
      </c>
      <c r="O1045" t="s">
        <v>29</v>
      </c>
      <c r="P1045">
        <v>2</v>
      </c>
      <c r="Q1045">
        <v>19</v>
      </c>
      <c r="R1045">
        <v>550</v>
      </c>
      <c r="S1045" t="str">
        <f>IF(Table1[[#This Row],[Average_Cost_for_two]]&lt;500,"Low",IF(Table1[[#This Row],[Average_Cost_for_two]]&lt;=1500,"Medium","High"))</f>
        <v>Medium</v>
      </c>
      <c r="T1045">
        <v>3.2</v>
      </c>
      <c r="U1045">
        <v>2010</v>
      </c>
      <c r="V1045">
        <v>9</v>
      </c>
      <c r="W1045">
        <v>26</v>
      </c>
      <c r="X1045">
        <f>IF(OR(Main!$U1045=0,
       Main!$V1045=0,
       Main!$W1045=0),
   "",
   DATE(Main!$U1045,
        Main!$V1045,
        Main!$W1045)
)</f>
        <v>40447</v>
      </c>
      <c r="Y1045">
        <f>Table1[[#This Row],[Average_Cost_for_two]]*VLOOKUP(Table1[[#This Row],[Currency]],currency!$A$2:$B$10,2,FALSE)</f>
        <v>6.6000000000000005</v>
      </c>
      <c r="Z1045" t="str">
        <f>VLOOKUP(C1045,country!A:B,2,FALSE)</f>
        <v>India</v>
      </c>
      <c r="AA1045">
        <f t="shared" si="16"/>
        <v>3</v>
      </c>
    </row>
    <row r="1046" spans="1:27" ht="15.75" customHeight="1" x14ac:dyDescent="0.25">
      <c r="A1046">
        <v>495</v>
      </c>
      <c r="B1046" t="s">
        <v>2909</v>
      </c>
      <c r="C1046">
        <v>1</v>
      </c>
      <c r="D1046" t="s">
        <v>23</v>
      </c>
      <c r="E1046" t="s">
        <v>2910</v>
      </c>
      <c r="F1046" t="s">
        <v>1745</v>
      </c>
      <c r="G1046" t="s">
        <v>1746</v>
      </c>
      <c r="H1046">
        <v>77.121560500000001</v>
      </c>
      <c r="I1046">
        <v>28.666603850000001</v>
      </c>
      <c r="J1046" t="s">
        <v>2911</v>
      </c>
      <c r="K1046" t="s">
        <v>28</v>
      </c>
      <c r="L1046" t="s">
        <v>29</v>
      </c>
      <c r="M1046" t="s">
        <v>36</v>
      </c>
      <c r="N1046" t="s">
        <v>29</v>
      </c>
      <c r="O1046" t="s">
        <v>29</v>
      </c>
      <c r="P1046">
        <v>2</v>
      </c>
      <c r="Q1046">
        <v>129</v>
      </c>
      <c r="R1046">
        <v>550</v>
      </c>
      <c r="S1046" t="str">
        <f>IF(Table1[[#This Row],[Average_Cost_for_two]]&lt;500,"Low",IF(Table1[[#This Row],[Average_Cost_for_two]]&lt;=1500,"Medium","High"))</f>
        <v>Medium</v>
      </c>
      <c r="T1046">
        <v>3.2</v>
      </c>
      <c r="U1046">
        <v>2017</v>
      </c>
      <c r="V1046">
        <v>9</v>
      </c>
      <c r="W1046">
        <v>6</v>
      </c>
      <c r="X1046">
        <f>IF(OR(Main!$U1046=0,
       Main!$V1046=0,
       Main!$W1046=0),
   "",
   DATE(Main!$U1046,
        Main!$V1046,
        Main!$W1046)
)</f>
        <v>42984</v>
      </c>
      <c r="Y1046">
        <f>Table1[[#This Row],[Average_Cost_for_two]]*VLOOKUP(Table1[[#This Row],[Currency]],currency!$A$2:$B$10,2,FALSE)</f>
        <v>6.6000000000000005</v>
      </c>
      <c r="Z1046" t="str">
        <f>VLOOKUP(C1046,country!A:B,2,FALSE)</f>
        <v>India</v>
      </c>
      <c r="AA1046">
        <f t="shared" si="16"/>
        <v>3</v>
      </c>
    </row>
    <row r="1047" spans="1:27" ht="15.75" customHeight="1" x14ac:dyDescent="0.25">
      <c r="A1047">
        <v>5366</v>
      </c>
      <c r="B1047" t="s">
        <v>2912</v>
      </c>
      <c r="C1047">
        <v>1</v>
      </c>
      <c r="D1047" t="s">
        <v>23</v>
      </c>
      <c r="E1047" t="s">
        <v>2913</v>
      </c>
      <c r="F1047" t="s">
        <v>2914</v>
      </c>
      <c r="G1047" t="s">
        <v>2915</v>
      </c>
      <c r="H1047">
        <v>77.152246199999993</v>
      </c>
      <c r="I1047">
        <v>28.691343700000001</v>
      </c>
      <c r="J1047" t="s">
        <v>477</v>
      </c>
      <c r="K1047" t="s">
        <v>28</v>
      </c>
      <c r="L1047" t="s">
        <v>29</v>
      </c>
      <c r="M1047" t="s">
        <v>29</v>
      </c>
      <c r="N1047" t="s">
        <v>29</v>
      </c>
      <c r="O1047" t="s">
        <v>29</v>
      </c>
      <c r="P1047">
        <v>2</v>
      </c>
      <c r="Q1047">
        <v>45</v>
      </c>
      <c r="R1047">
        <v>550</v>
      </c>
      <c r="S1047" t="str">
        <f>IF(Table1[[#This Row],[Average_Cost_for_two]]&lt;500,"Low",IF(Table1[[#This Row],[Average_Cost_for_two]]&lt;=1500,"Medium","High"))</f>
        <v>Medium</v>
      </c>
      <c r="T1047">
        <v>2.9</v>
      </c>
      <c r="U1047">
        <v>2013</v>
      </c>
      <c r="V1047">
        <v>8</v>
      </c>
      <c r="W1047">
        <v>10</v>
      </c>
      <c r="X1047">
        <f>IF(OR(Main!$U1047=0,
       Main!$V1047=0,
       Main!$W1047=0),
   "",
   DATE(Main!$U1047,
        Main!$V1047,
        Main!$W1047)
)</f>
        <v>41496</v>
      </c>
      <c r="Y1047">
        <f>Table1[[#This Row],[Average_Cost_for_two]]*VLOOKUP(Table1[[#This Row],[Currency]],currency!$A$2:$B$10,2,FALSE)</f>
        <v>6.6000000000000005</v>
      </c>
      <c r="Z1047" t="str">
        <f>VLOOKUP(C1047,country!A:B,2,FALSE)</f>
        <v>India</v>
      </c>
      <c r="AA1047">
        <f t="shared" si="16"/>
        <v>3</v>
      </c>
    </row>
    <row r="1048" spans="1:27" ht="15.75" customHeight="1" x14ac:dyDescent="0.25">
      <c r="A1048">
        <v>310896</v>
      </c>
      <c r="B1048" t="s">
        <v>2916</v>
      </c>
      <c r="C1048">
        <v>1</v>
      </c>
      <c r="D1048" t="s">
        <v>23</v>
      </c>
      <c r="E1048" t="s">
        <v>2917</v>
      </c>
      <c r="F1048" t="s">
        <v>229</v>
      </c>
      <c r="G1048" t="s">
        <v>230</v>
      </c>
      <c r="H1048">
        <v>77.295927899999995</v>
      </c>
      <c r="I1048">
        <v>28.642510900000001</v>
      </c>
      <c r="J1048" t="s">
        <v>580</v>
      </c>
      <c r="K1048" t="s">
        <v>28</v>
      </c>
      <c r="L1048" t="s">
        <v>29</v>
      </c>
      <c r="M1048" t="s">
        <v>36</v>
      </c>
      <c r="N1048" t="s">
        <v>29</v>
      </c>
      <c r="O1048" t="s">
        <v>29</v>
      </c>
      <c r="P1048">
        <v>2</v>
      </c>
      <c r="Q1048">
        <v>62</v>
      </c>
      <c r="R1048">
        <v>550</v>
      </c>
      <c r="S1048" t="str">
        <f>IF(Table1[[#This Row],[Average_Cost_for_two]]&lt;500,"Low",IF(Table1[[#This Row],[Average_Cost_for_two]]&lt;=1500,"Medium","High"))</f>
        <v>Medium</v>
      </c>
      <c r="T1048">
        <v>2.4</v>
      </c>
      <c r="U1048">
        <v>2017</v>
      </c>
      <c r="V1048">
        <v>8</v>
      </c>
      <c r="W1048">
        <v>6</v>
      </c>
      <c r="X1048">
        <f>IF(OR(Main!$U1048=0,
       Main!$V1048=0,
       Main!$W1048=0),
   "",
   DATE(Main!$U1048,
        Main!$V1048,
        Main!$W1048)
)</f>
        <v>42953</v>
      </c>
      <c r="Y1048">
        <f>Table1[[#This Row],[Average_Cost_for_two]]*VLOOKUP(Table1[[#This Row],[Currency]],currency!$A$2:$B$10,2,FALSE)</f>
        <v>6.6000000000000005</v>
      </c>
      <c r="Z1048" t="str">
        <f>VLOOKUP(C1048,country!A:B,2,FALSE)</f>
        <v>India</v>
      </c>
      <c r="AA1048">
        <f t="shared" si="16"/>
        <v>3</v>
      </c>
    </row>
    <row r="1049" spans="1:27" ht="15.75" customHeight="1" x14ac:dyDescent="0.25">
      <c r="A1049">
        <v>4053</v>
      </c>
      <c r="B1049" t="s">
        <v>2909</v>
      </c>
      <c r="C1049">
        <v>1</v>
      </c>
      <c r="D1049" t="s">
        <v>23</v>
      </c>
      <c r="E1049" t="s">
        <v>2918</v>
      </c>
      <c r="F1049" t="s">
        <v>327</v>
      </c>
      <c r="G1049" t="s">
        <v>328</v>
      </c>
      <c r="H1049">
        <v>77.224417599999995</v>
      </c>
      <c r="I1049">
        <v>28.656671100000001</v>
      </c>
      <c r="J1049" t="s">
        <v>2919</v>
      </c>
      <c r="K1049" t="s">
        <v>28</v>
      </c>
      <c r="L1049" t="s">
        <v>29</v>
      </c>
      <c r="M1049" t="s">
        <v>29</v>
      </c>
      <c r="N1049" t="s">
        <v>29</v>
      </c>
      <c r="O1049" t="s">
        <v>29</v>
      </c>
      <c r="P1049">
        <v>2</v>
      </c>
      <c r="Q1049">
        <v>42</v>
      </c>
      <c r="R1049">
        <v>550</v>
      </c>
      <c r="S1049" t="str">
        <f>IF(Table1[[#This Row],[Average_Cost_for_two]]&lt;500,"Low",IF(Table1[[#This Row],[Average_Cost_for_two]]&lt;=1500,"Medium","High"))</f>
        <v>Medium</v>
      </c>
      <c r="T1049">
        <v>2.8</v>
      </c>
      <c r="U1049">
        <v>2014</v>
      </c>
      <c r="V1049">
        <v>7</v>
      </c>
      <c r="W1049">
        <v>7</v>
      </c>
      <c r="X1049">
        <f>IF(OR(Main!$U1049=0,
       Main!$V1049=0,
       Main!$W1049=0),
   "",
   DATE(Main!$U1049,
        Main!$V1049,
        Main!$W1049)
)</f>
        <v>41827</v>
      </c>
      <c r="Y1049">
        <f>Table1[[#This Row],[Average_Cost_for_two]]*VLOOKUP(Table1[[#This Row],[Currency]],currency!$A$2:$B$10,2,FALSE)</f>
        <v>6.6000000000000005</v>
      </c>
      <c r="Z1049" t="str">
        <f>VLOOKUP(C1049,country!A:B,2,FALSE)</f>
        <v>India</v>
      </c>
      <c r="AA1049">
        <f t="shared" si="16"/>
        <v>3</v>
      </c>
    </row>
    <row r="1050" spans="1:27" ht="15.75" customHeight="1" x14ac:dyDescent="0.25">
      <c r="A1050">
        <v>3401</v>
      </c>
      <c r="B1050" t="s">
        <v>2920</v>
      </c>
      <c r="C1050">
        <v>1</v>
      </c>
      <c r="D1050" t="s">
        <v>23</v>
      </c>
      <c r="E1050" t="s">
        <v>2921</v>
      </c>
      <c r="F1050" t="s">
        <v>435</v>
      </c>
      <c r="G1050" t="s">
        <v>436</v>
      </c>
      <c r="H1050">
        <v>77.204210000000003</v>
      </c>
      <c r="I1050">
        <v>28.695921800000001</v>
      </c>
      <c r="J1050" t="s">
        <v>2922</v>
      </c>
      <c r="K1050" t="s">
        <v>28</v>
      </c>
      <c r="L1050" t="s">
        <v>29</v>
      </c>
      <c r="M1050" t="s">
        <v>36</v>
      </c>
      <c r="N1050" t="s">
        <v>29</v>
      </c>
      <c r="O1050" t="s">
        <v>29</v>
      </c>
      <c r="P1050">
        <v>2</v>
      </c>
      <c r="Q1050">
        <v>484</v>
      </c>
      <c r="R1050">
        <v>550</v>
      </c>
      <c r="S1050" t="str">
        <f>IF(Table1[[#This Row],[Average_Cost_for_two]]&lt;500,"Low",IF(Table1[[#This Row],[Average_Cost_for_two]]&lt;=1500,"Medium","High"))</f>
        <v>Medium</v>
      </c>
      <c r="T1050">
        <v>3.7</v>
      </c>
      <c r="U1050">
        <v>2017</v>
      </c>
      <c r="V1050">
        <v>7</v>
      </c>
      <c r="W1050">
        <v>19</v>
      </c>
      <c r="X1050">
        <f>IF(OR(Main!$U1050=0,
       Main!$V1050=0,
       Main!$W1050=0),
   "",
   DATE(Main!$U1050,
        Main!$V1050,
        Main!$W1050)
)</f>
        <v>42935</v>
      </c>
      <c r="Y1050">
        <f>Table1[[#This Row],[Average_Cost_for_two]]*VLOOKUP(Table1[[#This Row],[Currency]],currency!$A$2:$B$10,2,FALSE)</f>
        <v>6.6000000000000005</v>
      </c>
      <c r="Z1050" t="str">
        <f>VLOOKUP(C1050,country!A:B,2,FALSE)</f>
        <v>India</v>
      </c>
      <c r="AA1050">
        <f t="shared" si="16"/>
        <v>3</v>
      </c>
    </row>
    <row r="1051" spans="1:27" ht="15.75" customHeight="1" x14ac:dyDescent="0.25">
      <c r="A1051">
        <v>5996</v>
      </c>
      <c r="B1051" t="s">
        <v>2923</v>
      </c>
      <c r="C1051">
        <v>1</v>
      </c>
      <c r="D1051" t="s">
        <v>23</v>
      </c>
      <c r="E1051" t="s">
        <v>2924</v>
      </c>
      <c r="F1051" t="s">
        <v>25</v>
      </c>
      <c r="G1051" t="s">
        <v>26</v>
      </c>
      <c r="H1051">
        <v>77.270808400000007</v>
      </c>
      <c r="I1051">
        <v>28.652966200000002</v>
      </c>
      <c r="J1051" t="s">
        <v>2925</v>
      </c>
      <c r="K1051" t="s">
        <v>28</v>
      </c>
      <c r="L1051" t="s">
        <v>29</v>
      </c>
      <c r="M1051" t="s">
        <v>29</v>
      </c>
      <c r="N1051" t="s">
        <v>29</v>
      </c>
      <c r="O1051" t="s">
        <v>29</v>
      </c>
      <c r="P1051">
        <v>2</v>
      </c>
      <c r="Q1051">
        <v>8</v>
      </c>
      <c r="R1051">
        <v>550</v>
      </c>
      <c r="S1051" t="str">
        <f>IF(Table1[[#This Row],[Average_Cost_for_two]]&lt;500,"Low",IF(Table1[[#This Row],[Average_Cost_for_two]]&lt;=1500,"Medium","High"))</f>
        <v>Medium</v>
      </c>
      <c r="T1051">
        <v>2.8</v>
      </c>
      <c r="U1051">
        <v>2012</v>
      </c>
      <c r="V1051">
        <v>7</v>
      </c>
      <c r="W1051">
        <v>23</v>
      </c>
      <c r="X1051">
        <f>IF(OR(Main!$U1051=0,
       Main!$V1051=0,
       Main!$W1051=0),
   "",
   DATE(Main!$U1051,
        Main!$V1051,
        Main!$W1051)
)</f>
        <v>41113</v>
      </c>
      <c r="Y1051">
        <f>Table1[[#This Row],[Average_Cost_for_two]]*VLOOKUP(Table1[[#This Row],[Currency]],currency!$A$2:$B$10,2,FALSE)</f>
        <v>6.6000000000000005</v>
      </c>
      <c r="Z1051" t="str">
        <f>VLOOKUP(C1051,country!A:B,2,FALSE)</f>
        <v>India</v>
      </c>
      <c r="AA1051">
        <f t="shared" si="16"/>
        <v>3</v>
      </c>
    </row>
    <row r="1052" spans="1:27" ht="15.75" customHeight="1" x14ac:dyDescent="0.25">
      <c r="A1052">
        <v>3363</v>
      </c>
      <c r="B1052" t="s">
        <v>2926</v>
      </c>
      <c r="C1052">
        <v>1</v>
      </c>
      <c r="D1052" t="s">
        <v>23</v>
      </c>
      <c r="E1052" t="s">
        <v>2927</v>
      </c>
      <c r="F1052" t="s">
        <v>300</v>
      </c>
      <c r="G1052" t="s">
        <v>301</v>
      </c>
      <c r="H1052">
        <v>77.205350300000006</v>
      </c>
      <c r="I1052">
        <v>28.698762299999999</v>
      </c>
      <c r="J1052" t="s">
        <v>503</v>
      </c>
      <c r="K1052" t="s">
        <v>28</v>
      </c>
      <c r="L1052" t="s">
        <v>29</v>
      </c>
      <c r="M1052" t="s">
        <v>29</v>
      </c>
      <c r="N1052" t="s">
        <v>29</v>
      </c>
      <c r="O1052" t="s">
        <v>29</v>
      </c>
      <c r="P1052">
        <v>2</v>
      </c>
      <c r="Q1052">
        <v>90</v>
      </c>
      <c r="R1052">
        <v>550</v>
      </c>
      <c r="S1052" t="str">
        <f>IF(Table1[[#This Row],[Average_Cost_for_two]]&lt;500,"Low",IF(Table1[[#This Row],[Average_Cost_for_two]]&lt;=1500,"Medium","High"))</f>
        <v>Medium</v>
      </c>
      <c r="T1052">
        <v>3.5</v>
      </c>
      <c r="U1052">
        <v>2013</v>
      </c>
      <c r="V1052">
        <v>7</v>
      </c>
      <c r="W1052">
        <v>21</v>
      </c>
      <c r="X1052">
        <f>IF(OR(Main!$U1052=0,
       Main!$V1052=0,
       Main!$W1052=0),
   "",
   DATE(Main!$U1052,
        Main!$V1052,
        Main!$W1052)
)</f>
        <v>41476</v>
      </c>
      <c r="Y1052">
        <f>Table1[[#This Row],[Average_Cost_for_two]]*VLOOKUP(Table1[[#This Row],[Currency]],currency!$A$2:$B$10,2,FALSE)</f>
        <v>6.6000000000000005</v>
      </c>
      <c r="Z1052" t="str">
        <f>VLOOKUP(C1052,country!A:B,2,FALSE)</f>
        <v>India</v>
      </c>
      <c r="AA1052">
        <f t="shared" si="16"/>
        <v>3</v>
      </c>
    </row>
    <row r="1053" spans="1:27" ht="15.75" customHeight="1" x14ac:dyDescent="0.25">
      <c r="A1053">
        <v>301823</v>
      </c>
      <c r="B1053" t="s">
        <v>2928</v>
      </c>
      <c r="C1053">
        <v>1</v>
      </c>
      <c r="D1053" t="s">
        <v>23</v>
      </c>
      <c r="E1053" t="s">
        <v>2929</v>
      </c>
      <c r="F1053" t="s">
        <v>2930</v>
      </c>
      <c r="G1053" t="s">
        <v>2931</v>
      </c>
      <c r="H1053">
        <v>77.111209299999999</v>
      </c>
      <c r="I1053">
        <v>28.624962199999999</v>
      </c>
      <c r="J1053" t="s">
        <v>477</v>
      </c>
      <c r="K1053" t="s">
        <v>28</v>
      </c>
      <c r="L1053" t="s">
        <v>29</v>
      </c>
      <c r="M1053" t="s">
        <v>29</v>
      </c>
      <c r="N1053" t="s">
        <v>29</v>
      </c>
      <c r="O1053" t="s">
        <v>29</v>
      </c>
      <c r="P1053">
        <v>2</v>
      </c>
      <c r="Q1053">
        <v>14</v>
      </c>
      <c r="R1053">
        <v>550</v>
      </c>
      <c r="S1053" t="str">
        <f>IF(Table1[[#This Row],[Average_Cost_for_two]]&lt;500,"Low",IF(Table1[[#This Row],[Average_Cost_for_two]]&lt;=1500,"Medium","High"))</f>
        <v>Medium</v>
      </c>
      <c r="T1053">
        <v>3.1</v>
      </c>
      <c r="U1053">
        <v>2016</v>
      </c>
      <c r="V1053">
        <v>7</v>
      </c>
      <c r="W1053">
        <v>16</v>
      </c>
      <c r="X1053">
        <f>IF(OR(Main!$U1053=0,
       Main!$V1053=0,
       Main!$W1053=0),
   "",
   DATE(Main!$U1053,
        Main!$V1053,
        Main!$W1053)
)</f>
        <v>42567</v>
      </c>
      <c r="Y1053">
        <f>Table1[[#This Row],[Average_Cost_for_two]]*VLOOKUP(Table1[[#This Row],[Currency]],currency!$A$2:$B$10,2,FALSE)</f>
        <v>6.6000000000000005</v>
      </c>
      <c r="Z1053" t="str">
        <f>VLOOKUP(C1053,country!A:B,2,FALSE)</f>
        <v>India</v>
      </c>
      <c r="AA1053">
        <f t="shared" si="16"/>
        <v>3</v>
      </c>
    </row>
    <row r="1054" spans="1:27" ht="15.75" customHeight="1" x14ac:dyDescent="0.25">
      <c r="A1054">
        <v>310253</v>
      </c>
      <c r="B1054" t="s">
        <v>2932</v>
      </c>
      <c r="C1054">
        <v>1</v>
      </c>
      <c r="D1054" t="s">
        <v>23</v>
      </c>
      <c r="E1054" t="s">
        <v>2933</v>
      </c>
      <c r="F1054" t="s">
        <v>1738</v>
      </c>
      <c r="G1054" t="s">
        <v>1739</v>
      </c>
      <c r="H1054">
        <v>77.150114099999996</v>
      </c>
      <c r="I1054">
        <v>28.656397200000001</v>
      </c>
      <c r="J1054" t="s">
        <v>615</v>
      </c>
      <c r="K1054" t="s">
        <v>28</v>
      </c>
      <c r="L1054" t="s">
        <v>29</v>
      </c>
      <c r="M1054" t="s">
        <v>36</v>
      </c>
      <c r="N1054" t="s">
        <v>29</v>
      </c>
      <c r="O1054" t="s">
        <v>29</v>
      </c>
      <c r="P1054">
        <v>2</v>
      </c>
      <c r="Q1054">
        <v>41</v>
      </c>
      <c r="R1054">
        <v>550</v>
      </c>
      <c r="S1054" t="str">
        <f>IF(Table1[[#This Row],[Average_Cost_for_two]]&lt;500,"Low",IF(Table1[[#This Row],[Average_Cost_for_two]]&lt;=1500,"Medium","High"))</f>
        <v>Medium</v>
      </c>
      <c r="T1054">
        <v>2.7</v>
      </c>
      <c r="U1054">
        <v>2012</v>
      </c>
      <c r="V1054">
        <v>7</v>
      </c>
      <c r="W1054">
        <v>7</v>
      </c>
      <c r="X1054">
        <f>IF(OR(Main!$U1054=0,
       Main!$V1054=0,
       Main!$W1054=0),
   "",
   DATE(Main!$U1054,
        Main!$V1054,
        Main!$W1054)
)</f>
        <v>41097</v>
      </c>
      <c r="Y1054">
        <f>Table1[[#This Row],[Average_Cost_for_two]]*VLOOKUP(Table1[[#This Row],[Currency]],currency!$A$2:$B$10,2,FALSE)</f>
        <v>6.6000000000000005</v>
      </c>
      <c r="Z1054" t="str">
        <f>VLOOKUP(C1054,country!A:B,2,FALSE)</f>
        <v>India</v>
      </c>
      <c r="AA1054">
        <f t="shared" si="16"/>
        <v>3</v>
      </c>
    </row>
    <row r="1055" spans="1:27" ht="15.75" customHeight="1" x14ac:dyDescent="0.25">
      <c r="A1055">
        <v>18025111</v>
      </c>
      <c r="B1055" t="s">
        <v>2934</v>
      </c>
      <c r="C1055">
        <v>1</v>
      </c>
      <c r="D1055" t="s">
        <v>23</v>
      </c>
      <c r="E1055" t="s">
        <v>2935</v>
      </c>
      <c r="F1055" t="s">
        <v>39</v>
      </c>
      <c r="G1055" t="s">
        <v>40</v>
      </c>
      <c r="H1055">
        <v>77.124022199999999</v>
      </c>
      <c r="I1055">
        <v>28.543326700000001</v>
      </c>
      <c r="J1055" t="s">
        <v>2936</v>
      </c>
      <c r="K1055" t="s">
        <v>28</v>
      </c>
      <c r="L1055" t="s">
        <v>29</v>
      </c>
      <c r="M1055" t="s">
        <v>29</v>
      </c>
      <c r="N1055" t="s">
        <v>29</v>
      </c>
      <c r="O1055" t="s">
        <v>29</v>
      </c>
      <c r="P1055">
        <v>2</v>
      </c>
      <c r="Q1055">
        <v>5</v>
      </c>
      <c r="R1055">
        <v>550</v>
      </c>
      <c r="S1055" t="str">
        <f>IF(Table1[[#This Row],[Average_Cost_for_two]]&lt;500,"Low",IF(Table1[[#This Row],[Average_Cost_for_two]]&lt;=1500,"Medium","High"))</f>
        <v>Medium</v>
      </c>
      <c r="T1055">
        <v>3</v>
      </c>
      <c r="U1055">
        <v>2017</v>
      </c>
      <c r="V1055">
        <v>7</v>
      </c>
      <c r="W1055">
        <v>14</v>
      </c>
      <c r="X1055">
        <f>IF(OR(Main!$U1055=0,
       Main!$V1055=0,
       Main!$W1055=0),
   "",
   DATE(Main!$U1055,
        Main!$V1055,
        Main!$W1055)
)</f>
        <v>42930</v>
      </c>
      <c r="Y1055">
        <f>Table1[[#This Row],[Average_Cost_for_two]]*VLOOKUP(Table1[[#This Row],[Currency]],currency!$A$2:$B$10,2,FALSE)</f>
        <v>6.6000000000000005</v>
      </c>
      <c r="Z1055" t="str">
        <f>VLOOKUP(C1055,country!A:B,2,FALSE)</f>
        <v>India</v>
      </c>
      <c r="AA1055">
        <f t="shared" si="16"/>
        <v>3</v>
      </c>
    </row>
    <row r="1056" spans="1:27" ht="15.75" customHeight="1" x14ac:dyDescent="0.25">
      <c r="A1056">
        <v>311379</v>
      </c>
      <c r="B1056" t="s">
        <v>2937</v>
      </c>
      <c r="C1056">
        <v>1</v>
      </c>
      <c r="D1056" t="s">
        <v>23</v>
      </c>
      <c r="E1056" t="s">
        <v>2938</v>
      </c>
      <c r="F1056" t="s">
        <v>2939</v>
      </c>
      <c r="G1056" t="s">
        <v>2940</v>
      </c>
      <c r="H1056">
        <v>77.100579699999997</v>
      </c>
      <c r="I1056">
        <v>28.662676600000001</v>
      </c>
      <c r="J1056" t="s">
        <v>477</v>
      </c>
      <c r="K1056" t="s">
        <v>28</v>
      </c>
      <c r="L1056" t="s">
        <v>29</v>
      </c>
      <c r="M1056" t="s">
        <v>36</v>
      </c>
      <c r="N1056" t="s">
        <v>29</v>
      </c>
      <c r="O1056" t="s">
        <v>29</v>
      </c>
      <c r="P1056">
        <v>2</v>
      </c>
      <c r="Q1056">
        <v>105</v>
      </c>
      <c r="R1056">
        <v>550</v>
      </c>
      <c r="S1056" t="str">
        <f>IF(Table1[[#This Row],[Average_Cost_for_two]]&lt;500,"Low",IF(Table1[[#This Row],[Average_Cost_for_two]]&lt;=1500,"Medium","High"))</f>
        <v>Medium</v>
      </c>
      <c r="T1056">
        <v>3.8</v>
      </c>
      <c r="U1056">
        <v>2014</v>
      </c>
      <c r="V1056">
        <v>7</v>
      </c>
      <c r="W1056">
        <v>10</v>
      </c>
      <c r="X1056">
        <f>IF(OR(Main!$U1056=0,
       Main!$V1056=0,
       Main!$W1056=0),
   "",
   DATE(Main!$U1056,
        Main!$V1056,
        Main!$W1056)
)</f>
        <v>41830</v>
      </c>
      <c r="Y1056">
        <f>Table1[[#This Row],[Average_Cost_for_two]]*VLOOKUP(Table1[[#This Row],[Currency]],currency!$A$2:$B$10,2,FALSE)</f>
        <v>6.6000000000000005</v>
      </c>
      <c r="Z1056" t="str">
        <f>VLOOKUP(C1056,country!A:B,2,FALSE)</f>
        <v>India</v>
      </c>
      <c r="AA1056">
        <f t="shared" si="16"/>
        <v>3</v>
      </c>
    </row>
    <row r="1057" spans="1:27" ht="15.75" customHeight="1" x14ac:dyDescent="0.25">
      <c r="A1057">
        <v>9622</v>
      </c>
      <c r="B1057" t="s">
        <v>2941</v>
      </c>
      <c r="C1057">
        <v>1</v>
      </c>
      <c r="D1057" t="s">
        <v>23</v>
      </c>
      <c r="E1057" t="s">
        <v>2942</v>
      </c>
      <c r="F1057" t="s">
        <v>1624</v>
      </c>
      <c r="G1057" t="s">
        <v>1625</v>
      </c>
      <c r="H1057">
        <v>77.249257450000002</v>
      </c>
      <c r="I1057">
        <v>28.54313277</v>
      </c>
      <c r="J1057" t="s">
        <v>477</v>
      </c>
      <c r="K1057" t="s">
        <v>28</v>
      </c>
      <c r="L1057" t="s">
        <v>29</v>
      </c>
      <c r="M1057" t="s">
        <v>36</v>
      </c>
      <c r="N1057" t="s">
        <v>29</v>
      </c>
      <c r="O1057" t="s">
        <v>29</v>
      </c>
      <c r="P1057">
        <v>2</v>
      </c>
      <c r="Q1057">
        <v>52</v>
      </c>
      <c r="R1057">
        <v>550</v>
      </c>
      <c r="S1057" t="str">
        <f>IF(Table1[[#This Row],[Average_Cost_for_two]]&lt;500,"Low",IF(Table1[[#This Row],[Average_Cost_for_two]]&lt;=1500,"Medium","High"))</f>
        <v>Medium</v>
      </c>
      <c r="T1057">
        <v>2.7</v>
      </c>
      <c r="U1057">
        <v>2018</v>
      </c>
      <c r="V1057">
        <v>6</v>
      </c>
      <c r="W1057">
        <v>4</v>
      </c>
      <c r="X1057">
        <f>IF(OR(Main!$U1057=0,
       Main!$V1057=0,
       Main!$W1057=0),
   "",
   DATE(Main!$U1057,
        Main!$V1057,
        Main!$W1057)
)</f>
        <v>43255</v>
      </c>
      <c r="Y1057">
        <f>Table1[[#This Row],[Average_Cost_for_two]]*VLOOKUP(Table1[[#This Row],[Currency]],currency!$A$2:$B$10,2,FALSE)</f>
        <v>6.6000000000000005</v>
      </c>
      <c r="Z1057" t="str">
        <f>VLOOKUP(C1057,country!A:B,2,FALSE)</f>
        <v>India</v>
      </c>
      <c r="AA1057">
        <f t="shared" si="16"/>
        <v>2</v>
      </c>
    </row>
    <row r="1058" spans="1:27" ht="15.75" customHeight="1" x14ac:dyDescent="0.25">
      <c r="A1058">
        <v>8991</v>
      </c>
      <c r="B1058" t="s">
        <v>2943</v>
      </c>
      <c r="C1058">
        <v>1</v>
      </c>
      <c r="D1058" t="s">
        <v>23</v>
      </c>
      <c r="E1058" t="s">
        <v>2944</v>
      </c>
      <c r="F1058" t="s">
        <v>654</v>
      </c>
      <c r="G1058" t="s">
        <v>655</v>
      </c>
      <c r="H1058">
        <v>77.199953300000004</v>
      </c>
      <c r="I1058">
        <v>28.6799319</v>
      </c>
      <c r="J1058" t="s">
        <v>2945</v>
      </c>
      <c r="K1058" t="s">
        <v>28</v>
      </c>
      <c r="L1058" t="s">
        <v>29</v>
      </c>
      <c r="M1058" t="s">
        <v>36</v>
      </c>
      <c r="N1058" t="s">
        <v>29</v>
      </c>
      <c r="O1058" t="s">
        <v>29</v>
      </c>
      <c r="P1058">
        <v>2</v>
      </c>
      <c r="Q1058">
        <v>145</v>
      </c>
      <c r="R1058">
        <v>550</v>
      </c>
      <c r="S1058" t="str">
        <f>IF(Table1[[#This Row],[Average_Cost_for_two]]&lt;500,"Low",IF(Table1[[#This Row],[Average_Cost_for_two]]&lt;=1500,"Medium","High"))</f>
        <v>Medium</v>
      </c>
      <c r="T1058">
        <v>3.3</v>
      </c>
      <c r="U1058">
        <v>2017</v>
      </c>
      <c r="V1058">
        <v>6</v>
      </c>
      <c r="W1058">
        <v>13</v>
      </c>
      <c r="X1058">
        <f>IF(OR(Main!$U1058=0,
       Main!$V1058=0,
       Main!$W1058=0),
   "",
   DATE(Main!$U1058,
        Main!$V1058,
        Main!$W1058)
)</f>
        <v>42899</v>
      </c>
      <c r="Y1058">
        <f>Table1[[#This Row],[Average_Cost_for_two]]*VLOOKUP(Table1[[#This Row],[Currency]],currency!$A$2:$B$10,2,FALSE)</f>
        <v>6.6000000000000005</v>
      </c>
      <c r="Z1058" t="str">
        <f>VLOOKUP(C1058,country!A:B,2,FALSE)</f>
        <v>India</v>
      </c>
      <c r="AA1058">
        <f t="shared" si="16"/>
        <v>2</v>
      </c>
    </row>
    <row r="1059" spans="1:27" ht="15.75" customHeight="1" x14ac:dyDescent="0.25">
      <c r="A1059">
        <v>492</v>
      </c>
      <c r="B1059" t="s">
        <v>2909</v>
      </c>
      <c r="C1059">
        <v>1</v>
      </c>
      <c r="D1059" t="s">
        <v>23</v>
      </c>
      <c r="E1059" t="s">
        <v>2946</v>
      </c>
      <c r="F1059" t="s">
        <v>2914</v>
      </c>
      <c r="G1059" t="s">
        <v>2915</v>
      </c>
      <c r="H1059">
        <v>77.152022000000002</v>
      </c>
      <c r="I1059">
        <v>28.6912959</v>
      </c>
      <c r="J1059" t="s">
        <v>2947</v>
      </c>
      <c r="K1059" t="s">
        <v>28</v>
      </c>
      <c r="L1059" t="s">
        <v>29</v>
      </c>
      <c r="M1059" t="s">
        <v>36</v>
      </c>
      <c r="N1059" t="s">
        <v>29</v>
      </c>
      <c r="O1059" t="s">
        <v>29</v>
      </c>
      <c r="P1059">
        <v>2</v>
      </c>
      <c r="Q1059">
        <v>89</v>
      </c>
      <c r="R1059">
        <v>550</v>
      </c>
      <c r="S1059" t="str">
        <f>IF(Table1[[#This Row],[Average_Cost_for_two]]&lt;500,"Low",IF(Table1[[#This Row],[Average_Cost_for_two]]&lt;=1500,"Medium","High"))</f>
        <v>Medium</v>
      </c>
      <c r="T1059">
        <v>3.4</v>
      </c>
      <c r="U1059">
        <v>2016</v>
      </c>
      <c r="V1059">
        <v>6</v>
      </c>
      <c r="W1059">
        <v>25</v>
      </c>
      <c r="X1059">
        <f>IF(OR(Main!$U1059=0,
       Main!$V1059=0,
       Main!$W1059=0),
   "",
   DATE(Main!$U1059,
        Main!$V1059,
        Main!$W1059)
)</f>
        <v>42546</v>
      </c>
      <c r="Y1059">
        <f>Table1[[#This Row],[Average_Cost_for_two]]*VLOOKUP(Table1[[#This Row],[Currency]],currency!$A$2:$B$10,2,FALSE)</f>
        <v>6.6000000000000005</v>
      </c>
      <c r="Z1059" t="str">
        <f>VLOOKUP(C1059,country!A:B,2,FALSE)</f>
        <v>India</v>
      </c>
      <c r="AA1059">
        <f t="shared" si="16"/>
        <v>2</v>
      </c>
    </row>
    <row r="1060" spans="1:27" ht="15.75" customHeight="1" x14ac:dyDescent="0.25">
      <c r="A1060">
        <v>307114</v>
      </c>
      <c r="B1060" t="s">
        <v>2948</v>
      </c>
      <c r="C1060">
        <v>1</v>
      </c>
      <c r="D1060" t="s">
        <v>23</v>
      </c>
      <c r="E1060" t="s">
        <v>2949</v>
      </c>
      <c r="F1060" t="s">
        <v>1897</v>
      </c>
      <c r="G1060" t="s">
        <v>1898</v>
      </c>
      <c r="H1060">
        <v>77.213341670000005</v>
      </c>
      <c r="I1060">
        <v>28.641069439999999</v>
      </c>
      <c r="J1060" t="s">
        <v>2950</v>
      </c>
      <c r="K1060" t="s">
        <v>28</v>
      </c>
      <c r="L1060" t="s">
        <v>29</v>
      </c>
      <c r="M1060" t="s">
        <v>29</v>
      </c>
      <c r="N1060" t="s">
        <v>29</v>
      </c>
      <c r="O1060" t="s">
        <v>29</v>
      </c>
      <c r="P1060">
        <v>2</v>
      </c>
      <c r="Q1060">
        <v>18</v>
      </c>
      <c r="R1060">
        <v>550</v>
      </c>
      <c r="S1060" t="str">
        <f>IF(Table1[[#This Row],[Average_Cost_for_two]]&lt;500,"Low",IF(Table1[[#This Row],[Average_Cost_for_two]]&lt;=1500,"Medium","High"))</f>
        <v>Medium</v>
      </c>
      <c r="T1060">
        <v>3.2</v>
      </c>
      <c r="U1060">
        <v>2016</v>
      </c>
      <c r="V1060">
        <v>6</v>
      </c>
      <c r="W1060">
        <v>3</v>
      </c>
      <c r="X1060">
        <f>IF(OR(Main!$U1060=0,
       Main!$V1060=0,
       Main!$W1060=0),
   "",
   DATE(Main!$U1060,
        Main!$V1060,
        Main!$W1060)
)</f>
        <v>42524</v>
      </c>
      <c r="Y1060">
        <f>Table1[[#This Row],[Average_Cost_for_two]]*VLOOKUP(Table1[[#This Row],[Currency]],currency!$A$2:$B$10,2,FALSE)</f>
        <v>6.6000000000000005</v>
      </c>
      <c r="Z1060" t="str">
        <f>VLOOKUP(C1060,country!A:B,2,FALSE)</f>
        <v>India</v>
      </c>
      <c r="AA1060">
        <f t="shared" si="16"/>
        <v>2</v>
      </c>
    </row>
    <row r="1061" spans="1:27" ht="15.75" customHeight="1" x14ac:dyDescent="0.25">
      <c r="A1061">
        <v>3504</v>
      </c>
      <c r="B1061" t="s">
        <v>2951</v>
      </c>
      <c r="C1061">
        <v>1</v>
      </c>
      <c r="D1061" t="s">
        <v>23</v>
      </c>
      <c r="E1061" t="s">
        <v>2952</v>
      </c>
      <c r="F1061" t="s">
        <v>243</v>
      </c>
      <c r="G1061" t="s">
        <v>244</v>
      </c>
      <c r="H1061">
        <v>77.253248580000005</v>
      </c>
      <c r="I1061">
        <v>28.536380250000001</v>
      </c>
      <c r="J1061" t="s">
        <v>477</v>
      </c>
      <c r="K1061" t="s">
        <v>28</v>
      </c>
      <c r="L1061" t="s">
        <v>29</v>
      </c>
      <c r="M1061" t="s">
        <v>29</v>
      </c>
      <c r="N1061" t="s">
        <v>29</v>
      </c>
      <c r="O1061" t="s">
        <v>29</v>
      </c>
      <c r="P1061">
        <v>2</v>
      </c>
      <c r="Q1061">
        <v>70</v>
      </c>
      <c r="R1061">
        <v>550</v>
      </c>
      <c r="S1061" t="str">
        <f>IF(Table1[[#This Row],[Average_Cost_for_two]]&lt;500,"Low",IF(Table1[[#This Row],[Average_Cost_for_two]]&lt;=1500,"Medium","High"))</f>
        <v>Medium</v>
      </c>
      <c r="T1061">
        <v>2.7</v>
      </c>
      <c r="U1061">
        <v>2017</v>
      </c>
      <c r="V1061">
        <v>5</v>
      </c>
      <c r="W1061">
        <v>28</v>
      </c>
      <c r="X1061">
        <f>IF(OR(Main!$U1061=0,
       Main!$V1061=0,
       Main!$W1061=0),
   "",
   DATE(Main!$U1061,
        Main!$V1061,
        Main!$W1061)
)</f>
        <v>42883</v>
      </c>
      <c r="Y1061">
        <f>Table1[[#This Row],[Average_Cost_for_two]]*VLOOKUP(Table1[[#This Row],[Currency]],currency!$A$2:$B$10,2,FALSE)</f>
        <v>6.6000000000000005</v>
      </c>
      <c r="Z1061" t="str">
        <f>VLOOKUP(C1061,country!A:B,2,FALSE)</f>
        <v>India</v>
      </c>
      <c r="AA1061">
        <f t="shared" si="16"/>
        <v>2</v>
      </c>
    </row>
    <row r="1062" spans="1:27" ht="15.75" customHeight="1" x14ac:dyDescent="0.25">
      <c r="A1062">
        <v>305303</v>
      </c>
      <c r="B1062" t="s">
        <v>2909</v>
      </c>
      <c r="C1062">
        <v>1</v>
      </c>
      <c r="D1062" t="s">
        <v>23</v>
      </c>
      <c r="E1062" t="s">
        <v>2953</v>
      </c>
      <c r="F1062" t="s">
        <v>1982</v>
      </c>
      <c r="G1062" t="s">
        <v>1983</v>
      </c>
      <c r="H1062">
        <v>77.238936699999996</v>
      </c>
      <c r="I1062">
        <v>28.537319100000001</v>
      </c>
      <c r="J1062" t="s">
        <v>2947</v>
      </c>
      <c r="K1062" t="s">
        <v>28</v>
      </c>
      <c r="L1062" t="s">
        <v>29</v>
      </c>
      <c r="M1062" t="s">
        <v>36</v>
      </c>
      <c r="N1062" t="s">
        <v>29</v>
      </c>
      <c r="O1062" t="s">
        <v>29</v>
      </c>
      <c r="P1062">
        <v>2</v>
      </c>
      <c r="Q1062">
        <v>272</v>
      </c>
      <c r="R1062">
        <v>550</v>
      </c>
      <c r="S1062" t="str">
        <f>IF(Table1[[#This Row],[Average_Cost_for_two]]&lt;500,"Low",IF(Table1[[#This Row],[Average_Cost_for_two]]&lt;=1500,"Medium","High"))</f>
        <v>Medium</v>
      </c>
      <c r="T1062">
        <v>3.5</v>
      </c>
      <c r="U1062">
        <v>2015</v>
      </c>
      <c r="V1062">
        <v>5</v>
      </c>
      <c r="W1062">
        <v>25</v>
      </c>
      <c r="X1062">
        <f>IF(OR(Main!$U1062=0,
       Main!$V1062=0,
       Main!$W1062=0),
   "",
   DATE(Main!$U1062,
        Main!$V1062,
        Main!$W1062)
)</f>
        <v>42149</v>
      </c>
      <c r="Y1062">
        <f>Table1[[#This Row],[Average_Cost_for_two]]*VLOOKUP(Table1[[#This Row],[Currency]],currency!$A$2:$B$10,2,FALSE)</f>
        <v>6.6000000000000005</v>
      </c>
      <c r="Z1062" t="str">
        <f>VLOOKUP(C1062,country!A:B,2,FALSE)</f>
        <v>India</v>
      </c>
      <c r="AA1062">
        <f t="shared" si="16"/>
        <v>2</v>
      </c>
    </row>
    <row r="1063" spans="1:27" ht="15.75" customHeight="1" x14ac:dyDescent="0.25">
      <c r="A1063">
        <v>2649</v>
      </c>
      <c r="B1063" t="s">
        <v>2954</v>
      </c>
      <c r="C1063">
        <v>1</v>
      </c>
      <c r="D1063" t="s">
        <v>23</v>
      </c>
      <c r="E1063" t="s">
        <v>2955</v>
      </c>
      <c r="F1063" t="s">
        <v>1982</v>
      </c>
      <c r="G1063" t="s">
        <v>1983</v>
      </c>
      <c r="H1063">
        <v>77.240035300000002</v>
      </c>
      <c r="I1063">
        <v>28.538810099999999</v>
      </c>
      <c r="J1063" t="s">
        <v>562</v>
      </c>
      <c r="K1063" t="s">
        <v>28</v>
      </c>
      <c r="L1063" t="s">
        <v>29</v>
      </c>
      <c r="M1063" t="s">
        <v>36</v>
      </c>
      <c r="N1063" t="s">
        <v>29</v>
      </c>
      <c r="O1063" t="s">
        <v>29</v>
      </c>
      <c r="P1063">
        <v>2</v>
      </c>
      <c r="Q1063">
        <v>1125</v>
      </c>
      <c r="R1063">
        <v>550</v>
      </c>
      <c r="S1063" t="str">
        <f>IF(Table1[[#This Row],[Average_Cost_for_two]]&lt;500,"Low",IF(Table1[[#This Row],[Average_Cost_for_two]]&lt;=1500,"Medium","High"))</f>
        <v>Medium</v>
      </c>
      <c r="T1063">
        <v>4.2</v>
      </c>
      <c r="U1063">
        <v>2017</v>
      </c>
      <c r="V1063">
        <v>5</v>
      </c>
      <c r="W1063">
        <v>13</v>
      </c>
      <c r="X1063">
        <f>IF(OR(Main!$U1063=0,
       Main!$V1063=0,
       Main!$W1063=0),
   "",
   DATE(Main!$U1063,
        Main!$V1063,
        Main!$W1063)
)</f>
        <v>42868</v>
      </c>
      <c r="Y1063">
        <f>Table1[[#This Row],[Average_Cost_for_two]]*VLOOKUP(Table1[[#This Row],[Currency]],currency!$A$2:$B$10,2,FALSE)</f>
        <v>6.6000000000000005</v>
      </c>
      <c r="Z1063" t="str">
        <f>VLOOKUP(C1063,country!A:B,2,FALSE)</f>
        <v>India</v>
      </c>
      <c r="AA1063">
        <f t="shared" si="16"/>
        <v>2</v>
      </c>
    </row>
    <row r="1064" spans="1:27" ht="15.75" customHeight="1" x14ac:dyDescent="0.25">
      <c r="A1064">
        <v>18294251</v>
      </c>
      <c r="B1064" t="s">
        <v>2956</v>
      </c>
      <c r="C1064">
        <v>1</v>
      </c>
      <c r="D1064" t="s">
        <v>23</v>
      </c>
      <c r="E1064" t="s">
        <v>2957</v>
      </c>
      <c r="F1064" t="s">
        <v>1745</v>
      </c>
      <c r="G1064" t="s">
        <v>1746</v>
      </c>
      <c r="H1064">
        <v>77.133776620000006</v>
      </c>
      <c r="I1064">
        <v>28.670646099999999</v>
      </c>
      <c r="J1064" t="s">
        <v>859</v>
      </c>
      <c r="K1064" t="s">
        <v>28</v>
      </c>
      <c r="L1064" t="s">
        <v>29</v>
      </c>
      <c r="M1064" t="s">
        <v>36</v>
      </c>
      <c r="N1064" t="s">
        <v>29</v>
      </c>
      <c r="O1064" t="s">
        <v>29</v>
      </c>
      <c r="P1064">
        <v>2</v>
      </c>
      <c r="Q1064">
        <v>68</v>
      </c>
      <c r="R1064">
        <v>550</v>
      </c>
      <c r="S1064" t="str">
        <f>IF(Table1[[#This Row],[Average_Cost_for_two]]&lt;500,"Low",IF(Table1[[#This Row],[Average_Cost_for_two]]&lt;=1500,"Medium","High"))</f>
        <v>Medium</v>
      </c>
      <c r="T1064">
        <v>3.6</v>
      </c>
      <c r="U1064">
        <v>2012</v>
      </c>
      <c r="V1064">
        <v>5</v>
      </c>
      <c r="W1064">
        <v>5</v>
      </c>
      <c r="X1064">
        <f>IF(OR(Main!$U1064=0,
       Main!$V1064=0,
       Main!$W1064=0),
   "",
   DATE(Main!$U1064,
        Main!$V1064,
        Main!$W1064)
)</f>
        <v>41034</v>
      </c>
      <c r="Y1064">
        <f>Table1[[#This Row],[Average_Cost_for_two]]*VLOOKUP(Table1[[#This Row],[Currency]],currency!$A$2:$B$10,2,FALSE)</f>
        <v>6.6000000000000005</v>
      </c>
      <c r="Z1064" t="str">
        <f>VLOOKUP(C1064,country!A:B,2,FALSE)</f>
        <v>India</v>
      </c>
      <c r="AA1064">
        <f t="shared" si="16"/>
        <v>2</v>
      </c>
    </row>
    <row r="1065" spans="1:27" ht="15.75" customHeight="1" x14ac:dyDescent="0.25">
      <c r="A1065">
        <v>18336204</v>
      </c>
      <c r="B1065" t="s">
        <v>2958</v>
      </c>
      <c r="C1065">
        <v>1</v>
      </c>
      <c r="D1065" t="s">
        <v>23</v>
      </c>
      <c r="E1065" t="s">
        <v>2959</v>
      </c>
      <c r="F1065" t="s">
        <v>2698</v>
      </c>
      <c r="G1065" t="s">
        <v>2699</v>
      </c>
      <c r="H1065">
        <v>77.167739600000004</v>
      </c>
      <c r="I1065">
        <v>28.588052300000001</v>
      </c>
      <c r="J1065" t="s">
        <v>2960</v>
      </c>
      <c r="K1065" t="s">
        <v>28</v>
      </c>
      <c r="L1065" t="s">
        <v>29</v>
      </c>
      <c r="M1065" t="s">
        <v>29</v>
      </c>
      <c r="N1065" t="s">
        <v>29</v>
      </c>
      <c r="O1065" t="s">
        <v>29</v>
      </c>
      <c r="P1065">
        <v>2</v>
      </c>
      <c r="Q1065">
        <v>83</v>
      </c>
      <c r="R1065">
        <v>550</v>
      </c>
      <c r="S1065" t="str">
        <f>IF(Table1[[#This Row],[Average_Cost_for_two]]&lt;500,"Low",IF(Table1[[#This Row],[Average_Cost_for_two]]&lt;=1500,"Medium","High"))</f>
        <v>Medium</v>
      </c>
      <c r="T1065">
        <v>3.6</v>
      </c>
      <c r="U1065">
        <v>2013</v>
      </c>
      <c r="V1065">
        <v>5</v>
      </c>
      <c r="W1065">
        <v>14</v>
      </c>
      <c r="X1065">
        <f>IF(OR(Main!$U1065=0,
       Main!$V1065=0,
       Main!$W1065=0),
   "",
   DATE(Main!$U1065,
        Main!$V1065,
        Main!$W1065)
)</f>
        <v>41408</v>
      </c>
      <c r="Y1065">
        <f>Table1[[#This Row],[Average_Cost_for_two]]*VLOOKUP(Table1[[#This Row],[Currency]],currency!$A$2:$B$10,2,FALSE)</f>
        <v>6.6000000000000005</v>
      </c>
      <c r="Z1065" t="str">
        <f>VLOOKUP(C1065,country!A:B,2,FALSE)</f>
        <v>India</v>
      </c>
      <c r="AA1065">
        <f t="shared" si="16"/>
        <v>2</v>
      </c>
    </row>
    <row r="1066" spans="1:27" ht="15.75" customHeight="1" x14ac:dyDescent="0.25">
      <c r="A1066">
        <v>18082089</v>
      </c>
      <c r="B1066" t="s">
        <v>2961</v>
      </c>
      <c r="C1066">
        <v>1</v>
      </c>
      <c r="D1066" t="s">
        <v>23</v>
      </c>
      <c r="E1066" t="s">
        <v>2962</v>
      </c>
      <c r="F1066" t="s">
        <v>327</v>
      </c>
      <c r="G1066" t="s">
        <v>328</v>
      </c>
      <c r="H1066">
        <v>77.223360700000001</v>
      </c>
      <c r="I1066">
        <v>28.6566379</v>
      </c>
      <c r="J1066" t="s">
        <v>2963</v>
      </c>
      <c r="K1066" t="s">
        <v>28</v>
      </c>
      <c r="L1066" t="s">
        <v>29</v>
      </c>
      <c r="M1066" t="s">
        <v>29</v>
      </c>
      <c r="N1066" t="s">
        <v>29</v>
      </c>
      <c r="O1066" t="s">
        <v>29</v>
      </c>
      <c r="P1066">
        <v>2</v>
      </c>
      <c r="Q1066">
        <v>10</v>
      </c>
      <c r="R1066">
        <v>550</v>
      </c>
      <c r="S1066" t="str">
        <f>IF(Table1[[#This Row],[Average_Cost_for_two]]&lt;500,"Low",IF(Table1[[#This Row],[Average_Cost_for_two]]&lt;=1500,"Medium","High"))</f>
        <v>Medium</v>
      </c>
      <c r="T1066">
        <v>3.3</v>
      </c>
      <c r="U1066">
        <v>2014</v>
      </c>
      <c r="V1066">
        <v>4</v>
      </c>
      <c r="W1066">
        <v>8</v>
      </c>
      <c r="X1066">
        <f>IF(OR(Main!$U1066=0,
       Main!$V1066=0,
       Main!$W1066=0),
   "",
   DATE(Main!$U1066,
        Main!$V1066,
        Main!$W1066)
)</f>
        <v>41737</v>
      </c>
      <c r="Y1066">
        <f>Table1[[#This Row],[Average_Cost_for_two]]*VLOOKUP(Table1[[#This Row],[Currency]],currency!$A$2:$B$10,2,FALSE)</f>
        <v>6.6000000000000005</v>
      </c>
      <c r="Z1066" t="str">
        <f>VLOOKUP(C1066,country!A:B,2,FALSE)</f>
        <v>India</v>
      </c>
      <c r="AA1066">
        <f t="shared" si="16"/>
        <v>2</v>
      </c>
    </row>
    <row r="1067" spans="1:27" ht="15.75" customHeight="1" x14ac:dyDescent="0.25">
      <c r="A1067">
        <v>18201995</v>
      </c>
      <c r="B1067" t="s">
        <v>2964</v>
      </c>
      <c r="C1067">
        <v>1</v>
      </c>
      <c r="D1067" t="s">
        <v>23</v>
      </c>
      <c r="E1067" t="s">
        <v>2965</v>
      </c>
      <c r="F1067" t="s">
        <v>1738</v>
      </c>
      <c r="G1067" t="s">
        <v>1739</v>
      </c>
      <c r="H1067">
        <v>77.130673999999999</v>
      </c>
      <c r="I1067">
        <v>28.648973900000001</v>
      </c>
      <c r="J1067" t="s">
        <v>2966</v>
      </c>
      <c r="K1067" t="s">
        <v>28</v>
      </c>
      <c r="L1067" t="s">
        <v>29</v>
      </c>
      <c r="M1067" t="s">
        <v>29</v>
      </c>
      <c r="N1067" t="s">
        <v>29</v>
      </c>
      <c r="O1067" t="s">
        <v>29</v>
      </c>
      <c r="P1067">
        <v>2</v>
      </c>
      <c r="Q1067">
        <v>20</v>
      </c>
      <c r="R1067">
        <v>550</v>
      </c>
      <c r="S1067" t="str">
        <f>IF(Table1[[#This Row],[Average_Cost_for_two]]&lt;500,"Low",IF(Table1[[#This Row],[Average_Cost_for_two]]&lt;=1500,"Medium","High"))</f>
        <v>Medium</v>
      </c>
      <c r="T1067">
        <v>3.1</v>
      </c>
      <c r="U1067">
        <v>2017</v>
      </c>
      <c r="V1067">
        <v>4</v>
      </c>
      <c r="W1067">
        <v>3</v>
      </c>
      <c r="X1067">
        <f>IF(OR(Main!$U1067=0,
       Main!$V1067=0,
       Main!$W1067=0),
   "",
   DATE(Main!$U1067,
        Main!$V1067,
        Main!$W1067)
)</f>
        <v>42828</v>
      </c>
      <c r="Y1067">
        <f>Table1[[#This Row],[Average_Cost_for_two]]*VLOOKUP(Table1[[#This Row],[Currency]],currency!$A$2:$B$10,2,FALSE)</f>
        <v>6.6000000000000005</v>
      </c>
      <c r="Z1067" t="str">
        <f>VLOOKUP(C1067,country!A:B,2,FALSE)</f>
        <v>India</v>
      </c>
      <c r="AA1067">
        <f t="shared" si="16"/>
        <v>2</v>
      </c>
    </row>
    <row r="1068" spans="1:27" ht="15.75" customHeight="1" x14ac:dyDescent="0.25">
      <c r="A1068">
        <v>301530</v>
      </c>
      <c r="B1068" t="s">
        <v>1589</v>
      </c>
      <c r="C1068">
        <v>1</v>
      </c>
      <c r="D1068" t="s">
        <v>23</v>
      </c>
      <c r="E1068" t="s">
        <v>2967</v>
      </c>
      <c r="F1068" t="s">
        <v>486</v>
      </c>
      <c r="G1068" t="s">
        <v>487</v>
      </c>
      <c r="H1068">
        <v>77.161360200000004</v>
      </c>
      <c r="I1068">
        <v>28.689126999999999</v>
      </c>
      <c r="J1068" t="s">
        <v>731</v>
      </c>
      <c r="K1068" t="s">
        <v>28</v>
      </c>
      <c r="L1068" t="s">
        <v>29</v>
      </c>
      <c r="M1068" t="s">
        <v>29</v>
      </c>
      <c r="N1068" t="s">
        <v>29</v>
      </c>
      <c r="O1068" t="s">
        <v>29</v>
      </c>
      <c r="P1068">
        <v>2</v>
      </c>
      <c r="Q1068">
        <v>20</v>
      </c>
      <c r="R1068">
        <v>550</v>
      </c>
      <c r="S1068" t="str">
        <f>IF(Table1[[#This Row],[Average_Cost_for_two]]&lt;500,"Low",IF(Table1[[#This Row],[Average_Cost_for_two]]&lt;=1500,"Medium","High"))</f>
        <v>Medium</v>
      </c>
      <c r="T1068">
        <v>3.1</v>
      </c>
      <c r="U1068">
        <v>2010</v>
      </c>
      <c r="V1068">
        <v>4</v>
      </c>
      <c r="W1068">
        <v>18</v>
      </c>
      <c r="X1068">
        <f>IF(OR(Main!$U1068=0,
       Main!$V1068=0,
       Main!$W1068=0),
   "",
   DATE(Main!$U1068,
        Main!$V1068,
        Main!$W1068)
)</f>
        <v>40286</v>
      </c>
      <c r="Y1068">
        <f>Table1[[#This Row],[Average_Cost_for_two]]*VLOOKUP(Table1[[#This Row],[Currency]],currency!$A$2:$B$10,2,FALSE)</f>
        <v>6.6000000000000005</v>
      </c>
      <c r="Z1068" t="str">
        <f>VLOOKUP(C1068,country!A:B,2,FALSE)</f>
        <v>India</v>
      </c>
      <c r="AA1068">
        <f t="shared" si="16"/>
        <v>2</v>
      </c>
    </row>
    <row r="1069" spans="1:27" ht="15.75" customHeight="1" x14ac:dyDescent="0.25">
      <c r="A1069">
        <v>18273548</v>
      </c>
      <c r="B1069" t="s">
        <v>2968</v>
      </c>
      <c r="C1069">
        <v>1</v>
      </c>
      <c r="D1069" t="s">
        <v>23</v>
      </c>
      <c r="E1069" t="s">
        <v>2969</v>
      </c>
      <c r="F1069" t="s">
        <v>119</v>
      </c>
      <c r="G1069" t="s">
        <v>120</v>
      </c>
      <c r="H1069">
        <v>77.294967200000002</v>
      </c>
      <c r="I1069">
        <v>28.597776</v>
      </c>
      <c r="J1069" t="s">
        <v>2970</v>
      </c>
      <c r="K1069" t="s">
        <v>28</v>
      </c>
      <c r="L1069" t="s">
        <v>29</v>
      </c>
      <c r="M1069" t="s">
        <v>29</v>
      </c>
      <c r="N1069" t="s">
        <v>29</v>
      </c>
      <c r="O1069" t="s">
        <v>29</v>
      </c>
      <c r="P1069">
        <v>2</v>
      </c>
      <c r="Q1069">
        <v>57</v>
      </c>
      <c r="R1069">
        <v>550</v>
      </c>
      <c r="S1069" t="str">
        <f>IF(Table1[[#This Row],[Average_Cost_for_two]]&lt;500,"Low",IF(Table1[[#This Row],[Average_Cost_for_two]]&lt;=1500,"Medium","High"))</f>
        <v>Medium</v>
      </c>
      <c r="T1069">
        <v>3.7</v>
      </c>
      <c r="U1069">
        <v>2011</v>
      </c>
      <c r="V1069">
        <v>4</v>
      </c>
      <c r="W1069">
        <v>16</v>
      </c>
      <c r="X1069">
        <f>IF(OR(Main!$U1069=0,
       Main!$V1069=0,
       Main!$W1069=0),
   "",
   DATE(Main!$U1069,
        Main!$V1069,
        Main!$W1069)
)</f>
        <v>40649</v>
      </c>
      <c r="Y1069">
        <f>Table1[[#This Row],[Average_Cost_for_two]]*VLOOKUP(Table1[[#This Row],[Currency]],currency!$A$2:$B$10,2,FALSE)</f>
        <v>6.6000000000000005</v>
      </c>
      <c r="Z1069" t="str">
        <f>VLOOKUP(C1069,country!A:B,2,FALSE)</f>
        <v>India</v>
      </c>
      <c r="AA1069">
        <f t="shared" si="16"/>
        <v>2</v>
      </c>
    </row>
    <row r="1070" spans="1:27" ht="15.75" customHeight="1" x14ac:dyDescent="0.25">
      <c r="A1070">
        <v>18383522</v>
      </c>
      <c r="B1070" t="s">
        <v>2971</v>
      </c>
      <c r="C1070">
        <v>1</v>
      </c>
      <c r="D1070" t="s">
        <v>23</v>
      </c>
      <c r="E1070" t="s">
        <v>2972</v>
      </c>
      <c r="F1070" t="s">
        <v>270</v>
      </c>
      <c r="G1070" t="s">
        <v>271</v>
      </c>
      <c r="H1070">
        <v>77.168279100000007</v>
      </c>
      <c r="I1070">
        <v>28.5532273</v>
      </c>
      <c r="J1070" t="s">
        <v>562</v>
      </c>
      <c r="K1070" t="s">
        <v>28</v>
      </c>
      <c r="L1070" t="s">
        <v>29</v>
      </c>
      <c r="M1070" t="s">
        <v>36</v>
      </c>
      <c r="N1070" t="s">
        <v>29</v>
      </c>
      <c r="O1070" t="s">
        <v>29</v>
      </c>
      <c r="P1070">
        <v>2</v>
      </c>
      <c r="Q1070">
        <v>21</v>
      </c>
      <c r="R1070">
        <v>550</v>
      </c>
      <c r="S1070" t="str">
        <f>IF(Table1[[#This Row],[Average_Cost_for_two]]&lt;500,"Low",IF(Table1[[#This Row],[Average_Cost_for_two]]&lt;=1500,"Medium","High"))</f>
        <v>Medium</v>
      </c>
      <c r="T1070">
        <v>3.7</v>
      </c>
      <c r="U1070">
        <v>2010</v>
      </c>
      <c r="V1070">
        <v>4</v>
      </c>
      <c r="W1070">
        <v>16</v>
      </c>
      <c r="X1070">
        <f>IF(OR(Main!$U1070=0,
       Main!$V1070=0,
       Main!$W1070=0),
   "",
   DATE(Main!$U1070,
        Main!$V1070,
        Main!$W1070)
)</f>
        <v>40284</v>
      </c>
      <c r="Y1070">
        <f>Table1[[#This Row],[Average_Cost_for_two]]*VLOOKUP(Table1[[#This Row],[Currency]],currency!$A$2:$B$10,2,FALSE)</f>
        <v>6.6000000000000005</v>
      </c>
      <c r="Z1070" t="str">
        <f>VLOOKUP(C1070,country!A:B,2,FALSE)</f>
        <v>India</v>
      </c>
      <c r="AA1070">
        <f t="shared" si="16"/>
        <v>2</v>
      </c>
    </row>
    <row r="1071" spans="1:27" ht="15.75" customHeight="1" x14ac:dyDescent="0.25">
      <c r="A1071">
        <v>3894</v>
      </c>
      <c r="B1071" t="s">
        <v>2973</v>
      </c>
      <c r="C1071">
        <v>1</v>
      </c>
      <c r="D1071" t="s">
        <v>23</v>
      </c>
      <c r="E1071" t="s">
        <v>2974</v>
      </c>
      <c r="F1071" t="s">
        <v>2975</v>
      </c>
      <c r="G1071" t="s">
        <v>2974</v>
      </c>
      <c r="H1071">
        <v>77.151886700000006</v>
      </c>
      <c r="I1071">
        <v>28.691935999999998</v>
      </c>
      <c r="J1071" t="s">
        <v>2976</v>
      </c>
      <c r="K1071" t="s">
        <v>28</v>
      </c>
      <c r="L1071" t="s">
        <v>29</v>
      </c>
      <c r="M1071" t="s">
        <v>29</v>
      </c>
      <c r="N1071" t="s">
        <v>29</v>
      </c>
      <c r="O1071" t="s">
        <v>29</v>
      </c>
      <c r="P1071">
        <v>2</v>
      </c>
      <c r="Q1071">
        <v>262</v>
      </c>
      <c r="R1071">
        <v>550</v>
      </c>
      <c r="S1071" t="str">
        <f>IF(Table1[[#This Row],[Average_Cost_for_two]]&lt;500,"Low",IF(Table1[[#This Row],[Average_Cost_for_two]]&lt;=1500,"Medium","High"))</f>
        <v>Medium</v>
      </c>
      <c r="T1071">
        <v>3.7</v>
      </c>
      <c r="U1071">
        <v>2014</v>
      </c>
      <c r="V1071">
        <v>3</v>
      </c>
      <c r="W1071">
        <v>10</v>
      </c>
      <c r="X1071">
        <f>IF(OR(Main!$U1071=0,
       Main!$V1071=0,
       Main!$W1071=0),
   "",
   DATE(Main!$U1071,
        Main!$V1071,
        Main!$W1071)
)</f>
        <v>41708</v>
      </c>
      <c r="Y1071">
        <f>Table1[[#This Row],[Average_Cost_for_two]]*VLOOKUP(Table1[[#This Row],[Currency]],currency!$A$2:$B$10,2,FALSE)</f>
        <v>6.6000000000000005</v>
      </c>
      <c r="Z1071" t="str">
        <f>VLOOKUP(C1071,country!A:B,2,FALSE)</f>
        <v>India</v>
      </c>
      <c r="AA1071">
        <f t="shared" si="16"/>
        <v>1</v>
      </c>
    </row>
    <row r="1072" spans="1:27" ht="15.75" customHeight="1" x14ac:dyDescent="0.25">
      <c r="A1072">
        <v>312400</v>
      </c>
      <c r="B1072" t="s">
        <v>2909</v>
      </c>
      <c r="C1072">
        <v>1</v>
      </c>
      <c r="D1072" t="s">
        <v>23</v>
      </c>
      <c r="E1072" t="s">
        <v>2977</v>
      </c>
      <c r="F1072" t="s">
        <v>155</v>
      </c>
      <c r="G1072" t="s">
        <v>156</v>
      </c>
      <c r="H1072">
        <v>77.188999300000006</v>
      </c>
      <c r="I1072">
        <v>28.694779199999999</v>
      </c>
      <c r="J1072" t="s">
        <v>2978</v>
      </c>
      <c r="K1072" t="s">
        <v>28</v>
      </c>
      <c r="L1072" t="s">
        <v>29</v>
      </c>
      <c r="M1072" t="s">
        <v>29</v>
      </c>
      <c r="N1072" t="s">
        <v>29</v>
      </c>
      <c r="O1072" t="s">
        <v>29</v>
      </c>
      <c r="P1072">
        <v>2</v>
      </c>
      <c r="Q1072">
        <v>63</v>
      </c>
      <c r="R1072">
        <v>550</v>
      </c>
      <c r="S1072" t="str">
        <f>IF(Table1[[#This Row],[Average_Cost_for_two]]&lt;500,"Low",IF(Table1[[#This Row],[Average_Cost_for_two]]&lt;=1500,"Medium","High"))</f>
        <v>Medium</v>
      </c>
      <c r="T1072">
        <v>3.2</v>
      </c>
      <c r="U1072">
        <v>2011</v>
      </c>
      <c r="V1072">
        <v>3</v>
      </c>
      <c r="W1072">
        <v>5</v>
      </c>
      <c r="X1072">
        <f>IF(OR(Main!$U1072=0,
       Main!$V1072=0,
       Main!$W1072=0),
   "",
   DATE(Main!$U1072,
        Main!$V1072,
        Main!$W1072)
)</f>
        <v>40607</v>
      </c>
      <c r="Y1072">
        <f>Table1[[#This Row],[Average_Cost_for_two]]*VLOOKUP(Table1[[#This Row],[Currency]],currency!$A$2:$B$10,2,FALSE)</f>
        <v>6.6000000000000005</v>
      </c>
      <c r="Z1072" t="str">
        <f>VLOOKUP(C1072,country!A:B,2,FALSE)</f>
        <v>India</v>
      </c>
      <c r="AA1072">
        <f t="shared" si="16"/>
        <v>1</v>
      </c>
    </row>
    <row r="1073" spans="1:27" ht="15.75" customHeight="1" x14ac:dyDescent="0.25">
      <c r="A1073">
        <v>18414495</v>
      </c>
      <c r="B1073" t="s">
        <v>2979</v>
      </c>
      <c r="C1073">
        <v>1</v>
      </c>
      <c r="D1073" t="s">
        <v>23</v>
      </c>
      <c r="E1073" t="s">
        <v>2980</v>
      </c>
      <c r="F1073" t="s">
        <v>1624</v>
      </c>
      <c r="G1073" t="s">
        <v>1625</v>
      </c>
      <c r="H1073">
        <v>77.255332600000003</v>
      </c>
      <c r="I1073">
        <v>28.541561900000001</v>
      </c>
      <c r="J1073" t="s">
        <v>503</v>
      </c>
      <c r="K1073" t="s">
        <v>28</v>
      </c>
      <c r="L1073" t="s">
        <v>29</v>
      </c>
      <c r="M1073" t="s">
        <v>36</v>
      </c>
      <c r="N1073" t="s">
        <v>29</v>
      </c>
      <c r="O1073" t="s">
        <v>29</v>
      </c>
      <c r="P1073">
        <v>2</v>
      </c>
      <c r="Q1073">
        <v>20</v>
      </c>
      <c r="R1073">
        <v>550</v>
      </c>
      <c r="S1073" t="str">
        <f>IF(Table1[[#This Row],[Average_Cost_for_two]]&lt;500,"Low",IF(Table1[[#This Row],[Average_Cost_for_two]]&lt;=1500,"Medium","High"))</f>
        <v>Medium</v>
      </c>
      <c r="T1073">
        <v>3.4</v>
      </c>
      <c r="U1073">
        <v>2010</v>
      </c>
      <c r="V1073">
        <v>3</v>
      </c>
      <c r="W1073">
        <v>26</v>
      </c>
      <c r="X1073">
        <f>IF(OR(Main!$U1073=0,
       Main!$V1073=0,
       Main!$W1073=0),
   "",
   DATE(Main!$U1073,
        Main!$V1073,
        Main!$W1073)
)</f>
        <v>40263</v>
      </c>
      <c r="Y1073">
        <f>Table1[[#This Row],[Average_Cost_for_two]]*VLOOKUP(Table1[[#This Row],[Currency]],currency!$A$2:$B$10,2,FALSE)</f>
        <v>6.6000000000000005</v>
      </c>
      <c r="Z1073" t="str">
        <f>VLOOKUP(C1073,country!A:B,2,FALSE)</f>
        <v>India</v>
      </c>
      <c r="AA1073">
        <f t="shared" si="16"/>
        <v>1</v>
      </c>
    </row>
    <row r="1074" spans="1:27" ht="15.75" customHeight="1" x14ac:dyDescent="0.25">
      <c r="A1074">
        <v>9001</v>
      </c>
      <c r="B1074" t="s">
        <v>2912</v>
      </c>
      <c r="C1074">
        <v>1</v>
      </c>
      <c r="D1074" t="s">
        <v>23</v>
      </c>
      <c r="E1074" t="s">
        <v>2981</v>
      </c>
      <c r="F1074" t="s">
        <v>654</v>
      </c>
      <c r="G1074" t="s">
        <v>655</v>
      </c>
      <c r="H1074">
        <v>77.207839000000007</v>
      </c>
      <c r="I1074">
        <v>28.677096800000001</v>
      </c>
      <c r="J1074" t="s">
        <v>477</v>
      </c>
      <c r="K1074" t="s">
        <v>28</v>
      </c>
      <c r="L1074" t="s">
        <v>29</v>
      </c>
      <c r="M1074" t="s">
        <v>29</v>
      </c>
      <c r="N1074" t="s">
        <v>29</v>
      </c>
      <c r="O1074" t="s">
        <v>29</v>
      </c>
      <c r="P1074">
        <v>2</v>
      </c>
      <c r="Q1074">
        <v>69</v>
      </c>
      <c r="R1074">
        <v>550</v>
      </c>
      <c r="S1074" t="str">
        <f>IF(Table1[[#This Row],[Average_Cost_for_two]]&lt;500,"Low",IF(Table1[[#This Row],[Average_Cost_for_two]]&lt;=1500,"Medium","High"))</f>
        <v>Medium</v>
      </c>
      <c r="T1074">
        <v>3.1</v>
      </c>
      <c r="U1074">
        <v>2012</v>
      </c>
      <c r="V1074">
        <v>3</v>
      </c>
      <c r="W1074">
        <v>5</v>
      </c>
      <c r="X1074">
        <f>IF(OR(Main!$U1074=0,
       Main!$V1074=0,
       Main!$W1074=0),
   "",
   DATE(Main!$U1074,
        Main!$V1074,
        Main!$W1074)
)</f>
        <v>40973</v>
      </c>
      <c r="Y1074">
        <f>Table1[[#This Row],[Average_Cost_for_two]]*VLOOKUP(Table1[[#This Row],[Currency]],currency!$A$2:$B$10,2,FALSE)</f>
        <v>6.6000000000000005</v>
      </c>
      <c r="Z1074" t="str">
        <f>VLOOKUP(C1074,country!A:B,2,FALSE)</f>
        <v>India</v>
      </c>
      <c r="AA1074">
        <f t="shared" si="16"/>
        <v>1</v>
      </c>
    </row>
    <row r="1075" spans="1:27" ht="15.75" customHeight="1" x14ac:dyDescent="0.25">
      <c r="A1075">
        <v>17953929</v>
      </c>
      <c r="B1075" t="s">
        <v>2982</v>
      </c>
      <c r="C1075">
        <v>1</v>
      </c>
      <c r="D1075" t="s">
        <v>23</v>
      </c>
      <c r="E1075" t="s">
        <v>2983</v>
      </c>
      <c r="F1075" t="s">
        <v>104</v>
      </c>
      <c r="G1075" t="s">
        <v>105</v>
      </c>
      <c r="H1075">
        <v>77.251246800000004</v>
      </c>
      <c r="I1075">
        <v>28.547315099999999</v>
      </c>
      <c r="J1075" t="s">
        <v>731</v>
      </c>
      <c r="K1075" t="s">
        <v>28</v>
      </c>
      <c r="L1075" t="s">
        <v>29</v>
      </c>
      <c r="M1075" t="s">
        <v>29</v>
      </c>
      <c r="N1075" t="s">
        <v>29</v>
      </c>
      <c r="O1075" t="s">
        <v>29</v>
      </c>
      <c r="P1075">
        <v>2</v>
      </c>
      <c r="Q1075">
        <v>1</v>
      </c>
      <c r="R1075">
        <v>550</v>
      </c>
      <c r="S1075" t="str">
        <f>IF(Table1[[#This Row],[Average_Cost_for_two]]&lt;500,"Low",IF(Table1[[#This Row],[Average_Cost_for_two]]&lt;=1500,"Medium","High"))</f>
        <v>Medium</v>
      </c>
      <c r="T1075">
        <v>1</v>
      </c>
      <c r="U1075">
        <v>2012</v>
      </c>
      <c r="V1075">
        <v>3</v>
      </c>
      <c r="W1075">
        <v>9</v>
      </c>
      <c r="X1075">
        <f>IF(OR(Main!$U1075=0,
       Main!$V1075=0,
       Main!$W1075=0),
   "",
   DATE(Main!$U1075,
        Main!$V1075,
        Main!$W1075)
)</f>
        <v>40977</v>
      </c>
      <c r="Y1075">
        <f>Table1[[#This Row],[Average_Cost_for_two]]*VLOOKUP(Table1[[#This Row],[Currency]],currency!$A$2:$B$10,2,FALSE)</f>
        <v>6.6000000000000005</v>
      </c>
      <c r="Z1075" t="str">
        <f>VLOOKUP(C1075,country!A:B,2,FALSE)</f>
        <v>India</v>
      </c>
      <c r="AA1075">
        <f t="shared" si="16"/>
        <v>1</v>
      </c>
    </row>
    <row r="1076" spans="1:27" ht="15.75" customHeight="1" x14ac:dyDescent="0.25">
      <c r="A1076">
        <v>497</v>
      </c>
      <c r="B1076" t="s">
        <v>2909</v>
      </c>
      <c r="C1076">
        <v>1</v>
      </c>
      <c r="D1076" t="s">
        <v>23</v>
      </c>
      <c r="E1076" t="s">
        <v>2984</v>
      </c>
      <c r="F1076" t="s">
        <v>1907</v>
      </c>
      <c r="G1076" t="s">
        <v>1908</v>
      </c>
      <c r="H1076">
        <v>77.122739800000005</v>
      </c>
      <c r="I1076">
        <v>28.6485357</v>
      </c>
      <c r="J1076" t="s">
        <v>2947</v>
      </c>
      <c r="K1076" t="s">
        <v>28</v>
      </c>
      <c r="L1076" t="s">
        <v>29</v>
      </c>
      <c r="M1076" t="s">
        <v>29</v>
      </c>
      <c r="N1076" t="s">
        <v>29</v>
      </c>
      <c r="O1076" t="s">
        <v>29</v>
      </c>
      <c r="P1076">
        <v>2</v>
      </c>
      <c r="Q1076">
        <v>334</v>
      </c>
      <c r="R1076">
        <v>550</v>
      </c>
      <c r="S1076" t="str">
        <f>IF(Table1[[#This Row],[Average_Cost_for_two]]&lt;500,"Low",IF(Table1[[#This Row],[Average_Cost_for_two]]&lt;=1500,"Medium","High"))</f>
        <v>Medium</v>
      </c>
      <c r="T1076">
        <v>3.8</v>
      </c>
      <c r="U1076">
        <v>2014</v>
      </c>
      <c r="V1076">
        <v>3</v>
      </c>
      <c r="W1076">
        <v>6</v>
      </c>
      <c r="X1076">
        <f>IF(OR(Main!$U1076=0,
       Main!$V1076=0,
       Main!$W1076=0),
   "",
   DATE(Main!$U1076,
        Main!$V1076,
        Main!$W1076)
)</f>
        <v>41704</v>
      </c>
      <c r="Y1076">
        <f>Table1[[#This Row],[Average_Cost_for_two]]*VLOOKUP(Table1[[#This Row],[Currency]],currency!$A$2:$B$10,2,FALSE)</f>
        <v>6.6000000000000005</v>
      </c>
      <c r="Z1076" t="str">
        <f>VLOOKUP(C1076,country!A:B,2,FALSE)</f>
        <v>India</v>
      </c>
      <c r="AA1076">
        <f t="shared" si="16"/>
        <v>1</v>
      </c>
    </row>
    <row r="1077" spans="1:27" ht="15.75" customHeight="1" x14ac:dyDescent="0.25">
      <c r="A1077">
        <v>311674</v>
      </c>
      <c r="B1077" t="s">
        <v>2985</v>
      </c>
      <c r="C1077">
        <v>1</v>
      </c>
      <c r="D1077" t="s">
        <v>23</v>
      </c>
      <c r="E1077" t="s">
        <v>2986</v>
      </c>
      <c r="F1077" t="s">
        <v>435</v>
      </c>
      <c r="G1077" t="s">
        <v>436</v>
      </c>
      <c r="H1077">
        <v>77.207685999999995</v>
      </c>
      <c r="I1077">
        <v>28.695940700000001</v>
      </c>
      <c r="J1077" t="s">
        <v>2987</v>
      </c>
      <c r="K1077" t="s">
        <v>28</v>
      </c>
      <c r="L1077" t="s">
        <v>29</v>
      </c>
      <c r="M1077" t="s">
        <v>36</v>
      </c>
      <c r="N1077" t="s">
        <v>29</v>
      </c>
      <c r="O1077" t="s">
        <v>29</v>
      </c>
      <c r="P1077">
        <v>2</v>
      </c>
      <c r="Q1077">
        <v>541</v>
      </c>
      <c r="R1077">
        <v>550</v>
      </c>
      <c r="S1077" t="str">
        <f>IF(Table1[[#This Row],[Average_Cost_for_two]]&lt;500,"Low",IF(Table1[[#This Row],[Average_Cost_for_two]]&lt;=1500,"Medium","High"))</f>
        <v>Medium</v>
      </c>
      <c r="T1077">
        <v>3.8</v>
      </c>
      <c r="U1077">
        <v>2016</v>
      </c>
      <c r="V1077">
        <v>2</v>
      </c>
      <c r="W1077">
        <v>2</v>
      </c>
      <c r="X1077">
        <f>IF(OR(Main!$U1077=0,
       Main!$V1077=0,
       Main!$W1077=0),
   "",
   DATE(Main!$U1077,
        Main!$V1077,
        Main!$W1077)
)</f>
        <v>42402</v>
      </c>
      <c r="Y1077">
        <f>Table1[[#This Row],[Average_Cost_for_two]]*VLOOKUP(Table1[[#This Row],[Currency]],currency!$A$2:$B$10,2,FALSE)</f>
        <v>6.6000000000000005</v>
      </c>
      <c r="Z1077" t="str">
        <f>VLOOKUP(C1077,country!A:B,2,FALSE)</f>
        <v>India</v>
      </c>
      <c r="AA1077">
        <f t="shared" si="16"/>
        <v>1</v>
      </c>
    </row>
    <row r="1078" spans="1:27" ht="15.75" customHeight="1" x14ac:dyDescent="0.25">
      <c r="A1078">
        <v>18271497</v>
      </c>
      <c r="B1078" t="s">
        <v>2971</v>
      </c>
      <c r="C1078">
        <v>1</v>
      </c>
      <c r="D1078" t="s">
        <v>23</v>
      </c>
      <c r="E1078" t="s">
        <v>2988</v>
      </c>
      <c r="F1078" t="s">
        <v>1973</v>
      </c>
      <c r="G1078" t="s">
        <v>1972</v>
      </c>
      <c r="H1078">
        <v>77.240960999999999</v>
      </c>
      <c r="I1078">
        <v>28.5482151</v>
      </c>
      <c r="J1078" t="s">
        <v>562</v>
      </c>
      <c r="K1078" t="s">
        <v>28</v>
      </c>
      <c r="L1078" t="s">
        <v>29</v>
      </c>
      <c r="M1078" t="s">
        <v>36</v>
      </c>
      <c r="N1078" t="s">
        <v>29</v>
      </c>
      <c r="O1078" t="s">
        <v>29</v>
      </c>
      <c r="P1078">
        <v>2</v>
      </c>
      <c r="Q1078">
        <v>160</v>
      </c>
      <c r="R1078">
        <v>550</v>
      </c>
      <c r="S1078" t="str">
        <f>IF(Table1[[#This Row],[Average_Cost_for_two]]&lt;500,"Low",IF(Table1[[#This Row],[Average_Cost_for_two]]&lt;=1500,"Medium","High"))</f>
        <v>Medium</v>
      </c>
      <c r="T1078">
        <v>4.0999999999999996</v>
      </c>
      <c r="U1078">
        <v>2018</v>
      </c>
      <c r="V1078">
        <v>2</v>
      </c>
      <c r="W1078">
        <v>26</v>
      </c>
      <c r="X1078">
        <f>IF(OR(Main!$U1078=0,
       Main!$V1078=0,
       Main!$W1078=0),
   "",
   DATE(Main!$U1078,
        Main!$V1078,
        Main!$W1078)
)</f>
        <v>43157</v>
      </c>
      <c r="Y1078">
        <f>Table1[[#This Row],[Average_Cost_for_two]]*VLOOKUP(Table1[[#This Row],[Currency]],currency!$A$2:$B$10,2,FALSE)</f>
        <v>6.6000000000000005</v>
      </c>
      <c r="Z1078" t="str">
        <f>VLOOKUP(C1078,country!A:B,2,FALSE)</f>
        <v>India</v>
      </c>
      <c r="AA1078">
        <f t="shared" si="16"/>
        <v>1</v>
      </c>
    </row>
    <row r="1079" spans="1:27" ht="15.75" customHeight="1" x14ac:dyDescent="0.25">
      <c r="A1079">
        <v>302488</v>
      </c>
      <c r="B1079" t="s">
        <v>2989</v>
      </c>
      <c r="C1079">
        <v>1</v>
      </c>
      <c r="D1079" t="s">
        <v>23</v>
      </c>
      <c r="E1079" t="s">
        <v>2990</v>
      </c>
      <c r="F1079" t="s">
        <v>2598</v>
      </c>
      <c r="G1079" t="s">
        <v>2599</v>
      </c>
      <c r="H1079">
        <v>77.305037799999994</v>
      </c>
      <c r="I1079">
        <v>28.651549500000002</v>
      </c>
      <c r="J1079" t="s">
        <v>503</v>
      </c>
      <c r="K1079" t="s">
        <v>28</v>
      </c>
      <c r="L1079" t="s">
        <v>29</v>
      </c>
      <c r="M1079" t="s">
        <v>29</v>
      </c>
      <c r="N1079" t="s">
        <v>29</v>
      </c>
      <c r="O1079" t="s">
        <v>29</v>
      </c>
      <c r="P1079">
        <v>2</v>
      </c>
      <c r="Q1079">
        <v>87</v>
      </c>
      <c r="R1079">
        <v>550</v>
      </c>
      <c r="S1079" t="str">
        <f>IF(Table1[[#This Row],[Average_Cost_for_two]]&lt;500,"Low",IF(Table1[[#This Row],[Average_Cost_for_two]]&lt;=1500,"Medium","High"))</f>
        <v>Medium</v>
      </c>
      <c r="T1079">
        <v>3.3</v>
      </c>
      <c r="U1079">
        <v>2012</v>
      </c>
      <c r="V1079">
        <v>2</v>
      </c>
      <c r="W1079">
        <v>23</v>
      </c>
      <c r="X1079">
        <f>IF(OR(Main!$U1079=0,
       Main!$V1079=0,
       Main!$W1079=0),
   "",
   DATE(Main!$U1079,
        Main!$V1079,
        Main!$W1079)
)</f>
        <v>40962</v>
      </c>
      <c r="Y1079">
        <f>Table1[[#This Row],[Average_Cost_for_two]]*VLOOKUP(Table1[[#This Row],[Currency]],currency!$A$2:$B$10,2,FALSE)</f>
        <v>6.6000000000000005</v>
      </c>
      <c r="Z1079" t="str">
        <f>VLOOKUP(C1079,country!A:B,2,FALSE)</f>
        <v>India</v>
      </c>
      <c r="AA1079">
        <f t="shared" si="16"/>
        <v>1</v>
      </c>
    </row>
    <row r="1080" spans="1:27" ht="15.75" customHeight="1" x14ac:dyDescent="0.25">
      <c r="A1080">
        <v>18261149</v>
      </c>
      <c r="B1080" t="s">
        <v>2991</v>
      </c>
      <c r="C1080">
        <v>1</v>
      </c>
      <c r="D1080" t="s">
        <v>23</v>
      </c>
      <c r="E1080" t="s">
        <v>2992</v>
      </c>
      <c r="F1080" t="s">
        <v>1753</v>
      </c>
      <c r="G1080" t="s">
        <v>1752</v>
      </c>
      <c r="H1080">
        <v>77.184583099999998</v>
      </c>
      <c r="I1080">
        <v>28.640753199999999</v>
      </c>
      <c r="J1080" t="s">
        <v>2993</v>
      </c>
      <c r="K1080" t="s">
        <v>28</v>
      </c>
      <c r="L1080" t="s">
        <v>29</v>
      </c>
      <c r="M1080" t="s">
        <v>36</v>
      </c>
      <c r="N1080" t="s">
        <v>29</v>
      </c>
      <c r="O1080" t="s">
        <v>29</v>
      </c>
      <c r="P1080">
        <v>2</v>
      </c>
      <c r="Q1080">
        <v>126</v>
      </c>
      <c r="R1080">
        <v>550</v>
      </c>
      <c r="S1080" t="str">
        <f>IF(Table1[[#This Row],[Average_Cost_for_two]]&lt;500,"Low",IF(Table1[[#This Row],[Average_Cost_for_two]]&lt;=1500,"Medium","High"))</f>
        <v>Medium</v>
      </c>
      <c r="T1080">
        <v>3.5</v>
      </c>
      <c r="U1080">
        <v>2013</v>
      </c>
      <c r="V1080">
        <v>2</v>
      </c>
      <c r="W1080">
        <v>19</v>
      </c>
      <c r="X1080">
        <f>IF(OR(Main!$U1080=0,
       Main!$V1080=0,
       Main!$W1080=0),
   "",
   DATE(Main!$U1080,
        Main!$V1080,
        Main!$W1080)
)</f>
        <v>41324</v>
      </c>
      <c r="Y1080">
        <f>Table1[[#This Row],[Average_Cost_for_two]]*VLOOKUP(Table1[[#This Row],[Currency]],currency!$A$2:$B$10,2,FALSE)</f>
        <v>6.6000000000000005</v>
      </c>
      <c r="Z1080" t="str">
        <f>VLOOKUP(C1080,country!A:B,2,FALSE)</f>
        <v>India</v>
      </c>
      <c r="AA1080">
        <f t="shared" si="16"/>
        <v>1</v>
      </c>
    </row>
    <row r="1081" spans="1:27" ht="15.75" customHeight="1" x14ac:dyDescent="0.25">
      <c r="A1081">
        <v>18216936</v>
      </c>
      <c r="B1081" t="s">
        <v>2994</v>
      </c>
      <c r="C1081">
        <v>1</v>
      </c>
      <c r="D1081" t="s">
        <v>23</v>
      </c>
      <c r="E1081" t="s">
        <v>2995</v>
      </c>
      <c r="F1081" t="s">
        <v>2356</v>
      </c>
      <c r="G1081" t="s">
        <v>2357</v>
      </c>
      <c r="H1081">
        <v>77.1969505</v>
      </c>
      <c r="I1081">
        <v>28.546763500000001</v>
      </c>
      <c r="J1081" t="s">
        <v>739</v>
      </c>
      <c r="K1081" t="s">
        <v>28</v>
      </c>
      <c r="L1081" t="s">
        <v>29</v>
      </c>
      <c r="M1081" t="s">
        <v>36</v>
      </c>
      <c r="N1081" t="s">
        <v>29</v>
      </c>
      <c r="O1081" t="s">
        <v>29</v>
      </c>
      <c r="P1081">
        <v>2</v>
      </c>
      <c r="Q1081">
        <v>40</v>
      </c>
      <c r="R1081">
        <v>550</v>
      </c>
      <c r="S1081" t="str">
        <f>IF(Table1[[#This Row],[Average_Cost_for_two]]&lt;500,"Low",IF(Table1[[#This Row],[Average_Cost_for_two]]&lt;=1500,"Medium","High"))</f>
        <v>Medium</v>
      </c>
      <c r="T1081">
        <v>2.5</v>
      </c>
      <c r="U1081">
        <v>2013</v>
      </c>
      <c r="V1081">
        <v>2</v>
      </c>
      <c r="W1081">
        <v>2</v>
      </c>
      <c r="X1081">
        <f>IF(OR(Main!$U1081=0,
       Main!$V1081=0,
       Main!$W1081=0),
   "",
   DATE(Main!$U1081,
        Main!$V1081,
        Main!$W1081)
)</f>
        <v>41307</v>
      </c>
      <c r="Y1081">
        <f>Table1[[#This Row],[Average_Cost_for_two]]*VLOOKUP(Table1[[#This Row],[Currency]],currency!$A$2:$B$10,2,FALSE)</f>
        <v>6.6000000000000005</v>
      </c>
      <c r="Z1081" t="str">
        <f>VLOOKUP(C1081,country!A:B,2,FALSE)</f>
        <v>India</v>
      </c>
      <c r="AA1081">
        <f t="shared" si="16"/>
        <v>1</v>
      </c>
    </row>
    <row r="1082" spans="1:27" ht="15.75" customHeight="1" x14ac:dyDescent="0.25">
      <c r="A1082">
        <v>302433</v>
      </c>
      <c r="B1082" t="s">
        <v>2996</v>
      </c>
      <c r="C1082">
        <v>1</v>
      </c>
      <c r="D1082" t="s">
        <v>23</v>
      </c>
      <c r="E1082" t="s">
        <v>2997</v>
      </c>
      <c r="F1082" t="s">
        <v>897</v>
      </c>
      <c r="G1082" t="s">
        <v>898</v>
      </c>
      <c r="H1082">
        <v>77.276474699999994</v>
      </c>
      <c r="I1082">
        <v>28.686874</v>
      </c>
      <c r="J1082" t="s">
        <v>477</v>
      </c>
      <c r="K1082" t="s">
        <v>28</v>
      </c>
      <c r="L1082" t="s">
        <v>29</v>
      </c>
      <c r="M1082" t="s">
        <v>29</v>
      </c>
      <c r="N1082" t="s">
        <v>29</v>
      </c>
      <c r="O1082" t="s">
        <v>29</v>
      </c>
      <c r="P1082">
        <v>2</v>
      </c>
      <c r="Q1082">
        <v>14</v>
      </c>
      <c r="R1082">
        <v>550</v>
      </c>
      <c r="S1082" t="str">
        <f>IF(Table1[[#This Row],[Average_Cost_for_two]]&lt;500,"Low",IF(Table1[[#This Row],[Average_Cost_for_two]]&lt;=1500,"Medium","High"))</f>
        <v>Medium</v>
      </c>
      <c r="T1082">
        <v>3</v>
      </c>
      <c r="U1082">
        <v>2017</v>
      </c>
      <c r="V1082">
        <v>2</v>
      </c>
      <c r="W1082">
        <v>13</v>
      </c>
      <c r="X1082">
        <f>IF(OR(Main!$U1082=0,
       Main!$V1082=0,
       Main!$W1082=0),
   "",
   DATE(Main!$U1082,
        Main!$V1082,
        Main!$W1082)
)</f>
        <v>42779</v>
      </c>
      <c r="Y1082">
        <f>Table1[[#This Row],[Average_Cost_for_two]]*VLOOKUP(Table1[[#This Row],[Currency]],currency!$A$2:$B$10,2,FALSE)</f>
        <v>6.6000000000000005</v>
      </c>
      <c r="Z1082" t="str">
        <f>VLOOKUP(C1082,country!A:B,2,FALSE)</f>
        <v>India</v>
      </c>
      <c r="AA1082">
        <f t="shared" si="16"/>
        <v>1</v>
      </c>
    </row>
    <row r="1083" spans="1:27" ht="15.75" customHeight="1" x14ac:dyDescent="0.25">
      <c r="A1083">
        <v>18208886</v>
      </c>
      <c r="B1083" t="s">
        <v>2998</v>
      </c>
      <c r="C1083">
        <v>1</v>
      </c>
      <c r="D1083" t="s">
        <v>23</v>
      </c>
      <c r="E1083" t="s">
        <v>2999</v>
      </c>
      <c r="F1083" t="s">
        <v>1982</v>
      </c>
      <c r="G1083" t="s">
        <v>1983</v>
      </c>
      <c r="H1083">
        <v>77.242277799999997</v>
      </c>
      <c r="I1083">
        <v>28.533560999999999</v>
      </c>
      <c r="J1083" t="s">
        <v>877</v>
      </c>
      <c r="K1083" t="s">
        <v>28</v>
      </c>
      <c r="L1083" t="s">
        <v>29</v>
      </c>
      <c r="M1083" t="s">
        <v>29</v>
      </c>
      <c r="N1083" t="s">
        <v>29</v>
      </c>
      <c r="O1083" t="s">
        <v>29</v>
      </c>
      <c r="P1083">
        <v>2</v>
      </c>
      <c r="Q1083">
        <v>400</v>
      </c>
      <c r="R1083">
        <v>550</v>
      </c>
      <c r="S1083" t="str">
        <f>IF(Table1[[#This Row],[Average_Cost_for_two]]&lt;500,"Low",IF(Table1[[#This Row],[Average_Cost_for_two]]&lt;=1500,"Medium","High"))</f>
        <v>Medium</v>
      </c>
      <c r="T1083">
        <v>4.4000000000000004</v>
      </c>
      <c r="U1083">
        <v>2012</v>
      </c>
      <c r="V1083">
        <v>1</v>
      </c>
      <c r="W1083">
        <v>16</v>
      </c>
      <c r="X1083">
        <f>IF(OR(Main!$U1083=0,
       Main!$V1083=0,
       Main!$W1083=0),
   "",
   DATE(Main!$U1083,
        Main!$V1083,
        Main!$W1083)
)</f>
        <v>40924</v>
      </c>
      <c r="Y1083">
        <f>Table1[[#This Row],[Average_Cost_for_two]]*VLOOKUP(Table1[[#This Row],[Currency]],currency!$A$2:$B$10,2,FALSE)</f>
        <v>6.6000000000000005</v>
      </c>
      <c r="Z1083" t="str">
        <f>VLOOKUP(C1083,country!A:B,2,FALSE)</f>
        <v>India</v>
      </c>
      <c r="AA1083">
        <f t="shared" si="16"/>
        <v>1</v>
      </c>
    </row>
    <row r="1084" spans="1:27" ht="15.75" customHeight="1" x14ac:dyDescent="0.25">
      <c r="A1084">
        <v>18285180</v>
      </c>
      <c r="B1084" t="s">
        <v>3000</v>
      </c>
      <c r="C1084">
        <v>1</v>
      </c>
      <c r="D1084" t="s">
        <v>23</v>
      </c>
      <c r="E1084" t="s">
        <v>3001</v>
      </c>
      <c r="F1084" t="s">
        <v>2748</v>
      </c>
      <c r="G1084" t="s">
        <v>2749</v>
      </c>
      <c r="H1084">
        <v>77.290084300000004</v>
      </c>
      <c r="I1084">
        <v>28.539857300000001</v>
      </c>
      <c r="J1084" t="s">
        <v>556</v>
      </c>
      <c r="K1084" t="s">
        <v>28</v>
      </c>
      <c r="L1084" t="s">
        <v>29</v>
      </c>
      <c r="M1084" t="s">
        <v>36</v>
      </c>
      <c r="N1084" t="s">
        <v>29</v>
      </c>
      <c r="O1084" t="s">
        <v>29</v>
      </c>
      <c r="P1084">
        <v>2</v>
      </c>
      <c r="Q1084">
        <v>80</v>
      </c>
      <c r="R1084">
        <v>550</v>
      </c>
      <c r="S1084" t="str">
        <f>IF(Table1[[#This Row],[Average_Cost_for_two]]&lt;500,"Low",IF(Table1[[#This Row],[Average_Cost_for_two]]&lt;=1500,"Medium","High"))</f>
        <v>Medium</v>
      </c>
      <c r="T1084">
        <v>3.8</v>
      </c>
      <c r="U1084">
        <v>2018</v>
      </c>
      <c r="V1084">
        <v>1</v>
      </c>
      <c r="W1084">
        <v>24</v>
      </c>
      <c r="X1084">
        <f>IF(OR(Main!$U1084=0,
       Main!$V1084=0,
       Main!$W1084=0),
   "",
   DATE(Main!$U1084,
        Main!$V1084,
        Main!$W1084)
)</f>
        <v>43124</v>
      </c>
      <c r="Y1084">
        <f>Table1[[#This Row],[Average_Cost_for_two]]*VLOOKUP(Table1[[#This Row],[Currency]],currency!$A$2:$B$10,2,FALSE)</f>
        <v>6.6000000000000005</v>
      </c>
      <c r="Z1084" t="str">
        <f>VLOOKUP(C1084,country!A:B,2,FALSE)</f>
        <v>India</v>
      </c>
      <c r="AA1084">
        <f t="shared" si="16"/>
        <v>1</v>
      </c>
    </row>
    <row r="1085" spans="1:27" ht="15.75" customHeight="1" x14ac:dyDescent="0.25">
      <c r="A1085">
        <v>300020</v>
      </c>
      <c r="B1085" t="s">
        <v>3002</v>
      </c>
      <c r="C1085">
        <v>1</v>
      </c>
      <c r="D1085" t="s">
        <v>23</v>
      </c>
      <c r="E1085" t="s">
        <v>3003</v>
      </c>
      <c r="F1085" t="s">
        <v>55</v>
      </c>
      <c r="G1085" t="s">
        <v>56</v>
      </c>
      <c r="H1085">
        <v>77.266891970000003</v>
      </c>
      <c r="I1085">
        <v>28.570838999999999</v>
      </c>
      <c r="J1085" t="s">
        <v>477</v>
      </c>
      <c r="K1085" t="s">
        <v>28</v>
      </c>
      <c r="L1085" t="s">
        <v>29</v>
      </c>
      <c r="M1085" t="s">
        <v>29</v>
      </c>
      <c r="N1085" t="s">
        <v>29</v>
      </c>
      <c r="O1085" t="s">
        <v>29</v>
      </c>
      <c r="P1085">
        <v>2</v>
      </c>
      <c r="Q1085">
        <v>6</v>
      </c>
      <c r="R1085">
        <v>550</v>
      </c>
      <c r="S1085" t="str">
        <f>IF(Table1[[#This Row],[Average_Cost_for_two]]&lt;500,"Low",IF(Table1[[#This Row],[Average_Cost_for_two]]&lt;=1500,"Medium","High"))</f>
        <v>Medium</v>
      </c>
      <c r="T1085">
        <v>2.9</v>
      </c>
      <c r="U1085">
        <v>2014</v>
      </c>
      <c r="V1085">
        <v>1</v>
      </c>
      <c r="W1085">
        <v>7</v>
      </c>
      <c r="X1085">
        <f>IF(OR(Main!$U1085=0,
       Main!$V1085=0,
       Main!$W1085=0),
   "",
   DATE(Main!$U1085,
        Main!$V1085,
        Main!$W1085)
)</f>
        <v>41646</v>
      </c>
      <c r="Y1085">
        <f>Table1[[#This Row],[Average_Cost_for_two]]*VLOOKUP(Table1[[#This Row],[Currency]],currency!$A$2:$B$10,2,FALSE)</f>
        <v>6.6000000000000005</v>
      </c>
      <c r="Z1085" t="str">
        <f>VLOOKUP(C1085,country!A:B,2,FALSE)</f>
        <v>India</v>
      </c>
      <c r="AA1085">
        <f t="shared" si="16"/>
        <v>1</v>
      </c>
    </row>
    <row r="1086" spans="1:27" ht="15.75" customHeight="1" x14ac:dyDescent="0.25">
      <c r="A1086">
        <v>6359</v>
      </c>
      <c r="B1086" t="s">
        <v>3004</v>
      </c>
      <c r="C1086">
        <v>1</v>
      </c>
      <c r="D1086" t="s">
        <v>23</v>
      </c>
      <c r="E1086" t="s">
        <v>3005</v>
      </c>
      <c r="F1086" t="s">
        <v>1897</v>
      </c>
      <c r="G1086" t="s">
        <v>1898</v>
      </c>
      <c r="H1086">
        <v>77.215981670000005</v>
      </c>
      <c r="I1086">
        <v>28.64583167</v>
      </c>
      <c r="J1086" t="s">
        <v>615</v>
      </c>
      <c r="K1086" t="s">
        <v>28</v>
      </c>
      <c r="L1086" t="s">
        <v>29</v>
      </c>
      <c r="M1086" t="s">
        <v>29</v>
      </c>
      <c r="N1086" t="s">
        <v>29</v>
      </c>
      <c r="O1086" t="s">
        <v>29</v>
      </c>
      <c r="P1086">
        <v>2</v>
      </c>
      <c r="Q1086">
        <v>7</v>
      </c>
      <c r="R1086">
        <v>550</v>
      </c>
      <c r="S1086" t="str">
        <f>IF(Table1[[#This Row],[Average_Cost_for_two]]&lt;500,"Low",IF(Table1[[#This Row],[Average_Cost_for_two]]&lt;=1500,"Medium","High"))</f>
        <v>Medium</v>
      </c>
      <c r="T1086">
        <v>2.9</v>
      </c>
      <c r="U1086">
        <v>2018</v>
      </c>
      <c r="V1086">
        <v>1</v>
      </c>
      <c r="W1086">
        <v>8</v>
      </c>
      <c r="X1086">
        <f>IF(OR(Main!$U1086=0,
       Main!$V1086=0,
       Main!$W1086=0),
   "",
   DATE(Main!$U1086,
        Main!$V1086,
        Main!$W1086)
)</f>
        <v>43108</v>
      </c>
      <c r="Y1086">
        <f>Table1[[#This Row],[Average_Cost_for_two]]*VLOOKUP(Table1[[#This Row],[Currency]],currency!$A$2:$B$10,2,FALSE)</f>
        <v>6.6000000000000005</v>
      </c>
      <c r="Z1086" t="str">
        <f>VLOOKUP(C1086,country!A:B,2,FALSE)</f>
        <v>India</v>
      </c>
      <c r="AA1086">
        <f t="shared" si="16"/>
        <v>1</v>
      </c>
    </row>
    <row r="1087" spans="1:27" ht="15.75" customHeight="1" x14ac:dyDescent="0.25">
      <c r="A1087">
        <v>18281954</v>
      </c>
      <c r="B1087" t="s">
        <v>3006</v>
      </c>
      <c r="C1087">
        <v>1</v>
      </c>
      <c r="D1087" t="s">
        <v>23</v>
      </c>
      <c r="E1087" t="s">
        <v>3007</v>
      </c>
      <c r="F1087" t="s">
        <v>1907</v>
      </c>
      <c r="G1087" t="s">
        <v>1908</v>
      </c>
      <c r="H1087">
        <v>77.122529099999994</v>
      </c>
      <c r="I1087">
        <v>28.6468913</v>
      </c>
      <c r="J1087" t="s">
        <v>3008</v>
      </c>
      <c r="K1087" t="s">
        <v>28</v>
      </c>
      <c r="L1087" t="s">
        <v>29</v>
      </c>
      <c r="M1087" t="s">
        <v>36</v>
      </c>
      <c r="N1087" t="s">
        <v>29</v>
      </c>
      <c r="O1087" t="s">
        <v>29</v>
      </c>
      <c r="P1087">
        <v>2</v>
      </c>
      <c r="Q1087">
        <v>81</v>
      </c>
      <c r="R1087">
        <v>550</v>
      </c>
      <c r="S1087" t="str">
        <f>IF(Table1[[#This Row],[Average_Cost_for_two]]&lt;500,"Low",IF(Table1[[#This Row],[Average_Cost_for_two]]&lt;=1500,"Medium","High"))</f>
        <v>Medium</v>
      </c>
      <c r="T1087">
        <v>3.7</v>
      </c>
      <c r="U1087">
        <v>2012</v>
      </c>
      <c r="V1087">
        <v>1</v>
      </c>
      <c r="W1087">
        <v>11</v>
      </c>
      <c r="X1087">
        <f>IF(OR(Main!$U1087=0,
       Main!$V1087=0,
       Main!$W1087=0),
   "",
   DATE(Main!$U1087,
        Main!$V1087,
        Main!$W1087)
)</f>
        <v>40919</v>
      </c>
      <c r="Y1087">
        <f>Table1[[#This Row],[Average_Cost_for_two]]*VLOOKUP(Table1[[#This Row],[Currency]],currency!$A$2:$B$10,2,FALSE)</f>
        <v>6.6000000000000005</v>
      </c>
      <c r="Z1087" t="str">
        <f>VLOOKUP(C1087,country!A:B,2,FALSE)</f>
        <v>India</v>
      </c>
      <c r="AA1087">
        <f t="shared" si="16"/>
        <v>1</v>
      </c>
    </row>
    <row r="1088" spans="1:27" ht="15.75" customHeight="1" x14ac:dyDescent="0.25">
      <c r="A1088">
        <v>303595</v>
      </c>
      <c r="B1088" t="s">
        <v>3009</v>
      </c>
      <c r="C1088">
        <v>1</v>
      </c>
      <c r="D1088" t="s">
        <v>23</v>
      </c>
      <c r="E1088" t="s">
        <v>3010</v>
      </c>
      <c r="F1088" t="s">
        <v>3011</v>
      </c>
      <c r="G1088" t="s">
        <v>3012</v>
      </c>
      <c r="H1088">
        <v>77.132022699999993</v>
      </c>
      <c r="I1088">
        <v>28.734165900000001</v>
      </c>
      <c r="J1088" t="s">
        <v>477</v>
      </c>
      <c r="K1088" t="s">
        <v>28</v>
      </c>
      <c r="L1088" t="s">
        <v>29</v>
      </c>
      <c r="M1088" t="s">
        <v>36</v>
      </c>
      <c r="N1088" t="s">
        <v>29</v>
      </c>
      <c r="O1088" t="s">
        <v>29</v>
      </c>
      <c r="P1088">
        <v>2</v>
      </c>
      <c r="Q1088">
        <v>128</v>
      </c>
      <c r="R1088">
        <v>550</v>
      </c>
      <c r="S1088" t="str">
        <f>IF(Table1[[#This Row],[Average_Cost_for_two]]&lt;500,"Low",IF(Table1[[#This Row],[Average_Cost_for_two]]&lt;=1500,"Medium","High"))</f>
        <v>Medium</v>
      </c>
      <c r="T1088">
        <v>2.7</v>
      </c>
      <c r="U1088">
        <v>2011</v>
      </c>
      <c r="V1088">
        <v>1</v>
      </c>
      <c r="W1088">
        <v>16</v>
      </c>
      <c r="X1088">
        <f>IF(OR(Main!$U1088=0,
       Main!$V1088=0,
       Main!$W1088=0),
   "",
   DATE(Main!$U1088,
        Main!$V1088,
        Main!$W1088)
)</f>
        <v>40559</v>
      </c>
      <c r="Y1088">
        <f>Table1[[#This Row],[Average_Cost_for_two]]*VLOOKUP(Table1[[#This Row],[Currency]],currency!$A$2:$B$10,2,FALSE)</f>
        <v>6.6000000000000005</v>
      </c>
      <c r="Z1088" t="str">
        <f>VLOOKUP(C1088,country!A:B,2,FALSE)</f>
        <v>India</v>
      </c>
      <c r="AA1088">
        <f t="shared" si="16"/>
        <v>1</v>
      </c>
    </row>
    <row r="1089" spans="1:27" ht="15.75" customHeight="1" x14ac:dyDescent="0.25">
      <c r="A1089">
        <v>18247014</v>
      </c>
      <c r="B1089" t="s">
        <v>3013</v>
      </c>
      <c r="C1089">
        <v>1</v>
      </c>
      <c r="D1089" t="s">
        <v>23</v>
      </c>
      <c r="E1089" t="s">
        <v>3014</v>
      </c>
      <c r="F1089" t="s">
        <v>2175</v>
      </c>
      <c r="G1089" t="s">
        <v>2176</v>
      </c>
      <c r="H1089">
        <v>77.075153599999993</v>
      </c>
      <c r="I1089">
        <v>28.639219799999999</v>
      </c>
      <c r="J1089" t="s">
        <v>720</v>
      </c>
      <c r="K1089" t="s">
        <v>28</v>
      </c>
      <c r="L1089" t="s">
        <v>29</v>
      </c>
      <c r="M1089" t="s">
        <v>29</v>
      </c>
      <c r="N1089" t="s">
        <v>29</v>
      </c>
      <c r="O1089" t="s">
        <v>29</v>
      </c>
      <c r="P1089">
        <v>2</v>
      </c>
      <c r="Q1089">
        <v>23</v>
      </c>
      <c r="R1089">
        <v>550</v>
      </c>
      <c r="S1089" t="str">
        <f>IF(Table1[[#This Row],[Average_Cost_for_two]]&lt;500,"Low",IF(Table1[[#This Row],[Average_Cost_for_two]]&lt;=1500,"Medium","High"))</f>
        <v>Medium</v>
      </c>
      <c r="T1089">
        <v>3.4</v>
      </c>
      <c r="U1089">
        <v>2013</v>
      </c>
      <c r="V1089">
        <v>1</v>
      </c>
      <c r="W1089">
        <v>26</v>
      </c>
      <c r="X1089">
        <f>IF(OR(Main!$U1089=0,
       Main!$V1089=0,
       Main!$W1089=0),
   "",
   DATE(Main!$U1089,
        Main!$V1089,
        Main!$W1089)
)</f>
        <v>41300</v>
      </c>
      <c r="Y1089">
        <f>Table1[[#This Row],[Average_Cost_for_two]]*VLOOKUP(Table1[[#This Row],[Currency]],currency!$A$2:$B$10,2,FALSE)</f>
        <v>6.6000000000000005</v>
      </c>
      <c r="Z1089" t="str">
        <f>VLOOKUP(C1089,country!A:B,2,FALSE)</f>
        <v>India</v>
      </c>
      <c r="AA1089">
        <f t="shared" si="16"/>
        <v>1</v>
      </c>
    </row>
    <row r="1090" spans="1:27" ht="15.75" customHeight="1" x14ac:dyDescent="0.25">
      <c r="A1090">
        <v>491</v>
      </c>
      <c r="B1090" t="s">
        <v>2909</v>
      </c>
      <c r="C1090">
        <v>1</v>
      </c>
      <c r="D1090" t="s">
        <v>23</v>
      </c>
      <c r="E1090" t="s">
        <v>3015</v>
      </c>
      <c r="F1090" t="s">
        <v>3016</v>
      </c>
      <c r="G1090" t="s">
        <v>3017</v>
      </c>
      <c r="H1090">
        <v>77.239033399999997</v>
      </c>
      <c r="I1090">
        <v>28.571074899999999</v>
      </c>
      <c r="J1090" t="s">
        <v>2947</v>
      </c>
      <c r="K1090" t="s">
        <v>28</v>
      </c>
      <c r="L1090" t="s">
        <v>29</v>
      </c>
      <c r="M1090" t="s">
        <v>36</v>
      </c>
      <c r="N1090" t="s">
        <v>29</v>
      </c>
      <c r="O1090" t="s">
        <v>29</v>
      </c>
      <c r="P1090">
        <v>2</v>
      </c>
      <c r="Q1090">
        <v>269</v>
      </c>
      <c r="R1090">
        <v>550</v>
      </c>
      <c r="S1090" t="str">
        <f>IF(Table1[[#This Row],[Average_Cost_for_two]]&lt;500,"Low",IF(Table1[[#This Row],[Average_Cost_for_two]]&lt;=1500,"Medium","High"))</f>
        <v>Medium</v>
      </c>
      <c r="T1090">
        <v>3.7</v>
      </c>
      <c r="U1090">
        <v>2013</v>
      </c>
      <c r="V1090">
        <v>12</v>
      </c>
      <c r="W1090">
        <v>7</v>
      </c>
      <c r="X1090">
        <f>IF(OR(Main!$U1090=0,
       Main!$V1090=0,
       Main!$W1090=0),
   "",
   DATE(Main!$U1090,
        Main!$V1090,
        Main!$W1090)
)</f>
        <v>41615</v>
      </c>
      <c r="Y1090">
        <f>Table1[[#This Row],[Average_Cost_for_two]]*VLOOKUP(Table1[[#This Row],[Currency]],currency!$A$2:$B$10,2,FALSE)</f>
        <v>6.6000000000000005</v>
      </c>
      <c r="Z1090" t="str">
        <f>VLOOKUP(C1090,country!A:B,2,FALSE)</f>
        <v>India</v>
      </c>
      <c r="AA1090">
        <f t="shared" ref="AA1090:AA1153" si="17">ROUNDUP(V1090/3,0)</f>
        <v>4</v>
      </c>
    </row>
    <row r="1091" spans="1:27" ht="15.75" customHeight="1" x14ac:dyDescent="0.25">
      <c r="A1091">
        <v>18277019</v>
      </c>
      <c r="B1091" t="s">
        <v>3018</v>
      </c>
      <c r="C1091">
        <v>1</v>
      </c>
      <c r="D1091" t="s">
        <v>23</v>
      </c>
      <c r="E1091" t="s">
        <v>3019</v>
      </c>
      <c r="F1091" t="s">
        <v>55</v>
      </c>
      <c r="G1091" t="s">
        <v>56</v>
      </c>
      <c r="H1091">
        <v>77.291132770000004</v>
      </c>
      <c r="I1091">
        <v>28.56298018</v>
      </c>
      <c r="J1091" t="s">
        <v>559</v>
      </c>
      <c r="K1091" t="s">
        <v>28</v>
      </c>
      <c r="L1091" t="s">
        <v>29</v>
      </c>
      <c r="M1091" t="s">
        <v>29</v>
      </c>
      <c r="N1091" t="s">
        <v>29</v>
      </c>
      <c r="O1091" t="s">
        <v>29</v>
      </c>
      <c r="P1091">
        <v>2</v>
      </c>
      <c r="Q1091">
        <v>10</v>
      </c>
      <c r="R1091">
        <v>550</v>
      </c>
      <c r="S1091" t="str">
        <f>IF(Table1[[#This Row],[Average_Cost_for_two]]&lt;500,"Low",IF(Table1[[#This Row],[Average_Cost_for_two]]&lt;=1500,"Medium","High"))</f>
        <v>Medium</v>
      </c>
      <c r="T1091">
        <v>3.1</v>
      </c>
      <c r="U1091">
        <v>2014</v>
      </c>
      <c r="V1091">
        <v>12</v>
      </c>
      <c r="W1091">
        <v>16</v>
      </c>
      <c r="X1091">
        <f>IF(OR(Main!$U1091=0,
       Main!$V1091=0,
       Main!$W1091=0),
   "",
   DATE(Main!$U1091,
        Main!$V1091,
        Main!$W1091)
)</f>
        <v>41989</v>
      </c>
      <c r="Y1091">
        <f>Table1[[#This Row],[Average_Cost_for_two]]*VLOOKUP(Table1[[#This Row],[Currency]],currency!$A$2:$B$10,2,FALSE)</f>
        <v>6.6000000000000005</v>
      </c>
      <c r="Z1091" t="str">
        <f>VLOOKUP(C1091,country!A:B,2,FALSE)</f>
        <v>India</v>
      </c>
      <c r="AA1091">
        <f t="shared" si="17"/>
        <v>4</v>
      </c>
    </row>
    <row r="1092" spans="1:27" ht="15.75" customHeight="1" x14ac:dyDescent="0.25">
      <c r="A1092">
        <v>1775</v>
      </c>
      <c r="B1092" t="s">
        <v>3020</v>
      </c>
      <c r="C1092">
        <v>1</v>
      </c>
      <c r="D1092" t="s">
        <v>23</v>
      </c>
      <c r="E1092" t="s">
        <v>3021</v>
      </c>
      <c r="F1092" t="s">
        <v>1917</v>
      </c>
      <c r="G1092" t="s">
        <v>1918</v>
      </c>
      <c r="H1092">
        <v>77.199106599999993</v>
      </c>
      <c r="I1092">
        <v>28.565433599999999</v>
      </c>
      <c r="J1092" t="s">
        <v>3022</v>
      </c>
      <c r="K1092" t="s">
        <v>28</v>
      </c>
      <c r="L1092" t="s">
        <v>29</v>
      </c>
      <c r="M1092" t="s">
        <v>36</v>
      </c>
      <c r="N1092" t="s">
        <v>29</v>
      </c>
      <c r="O1092" t="s">
        <v>29</v>
      </c>
      <c r="P1092">
        <v>2</v>
      </c>
      <c r="Q1092">
        <v>90</v>
      </c>
      <c r="R1092">
        <v>550</v>
      </c>
      <c r="S1092" t="str">
        <f>IF(Table1[[#This Row],[Average_Cost_for_two]]&lt;500,"Low",IF(Table1[[#This Row],[Average_Cost_for_two]]&lt;=1500,"Medium","High"))</f>
        <v>Medium</v>
      </c>
      <c r="T1092">
        <v>2.8</v>
      </c>
      <c r="U1092">
        <v>2011</v>
      </c>
      <c r="V1092">
        <v>12</v>
      </c>
      <c r="W1092">
        <v>13</v>
      </c>
      <c r="X1092">
        <f>IF(OR(Main!$U1092=0,
       Main!$V1092=0,
       Main!$W1092=0),
   "",
   DATE(Main!$U1092,
        Main!$V1092,
        Main!$W1092)
)</f>
        <v>40890</v>
      </c>
      <c r="Y1092">
        <f>Table1[[#This Row],[Average_Cost_for_two]]*VLOOKUP(Table1[[#This Row],[Currency]],currency!$A$2:$B$10,2,FALSE)</f>
        <v>6.6000000000000005</v>
      </c>
      <c r="Z1092" t="str">
        <f>VLOOKUP(C1092,country!A:B,2,FALSE)</f>
        <v>India</v>
      </c>
      <c r="AA1092">
        <f t="shared" si="17"/>
        <v>4</v>
      </c>
    </row>
    <row r="1093" spans="1:27" ht="15.75" customHeight="1" x14ac:dyDescent="0.25">
      <c r="A1093">
        <v>309874</v>
      </c>
      <c r="B1093" t="s">
        <v>3023</v>
      </c>
      <c r="C1093">
        <v>1</v>
      </c>
      <c r="D1093" t="s">
        <v>23</v>
      </c>
      <c r="E1093" t="s">
        <v>3024</v>
      </c>
      <c r="F1093" t="s">
        <v>767</v>
      </c>
      <c r="G1093" t="s">
        <v>768</v>
      </c>
      <c r="H1093">
        <v>77.212342879999994</v>
      </c>
      <c r="I1093">
        <v>28.519140910000001</v>
      </c>
      <c r="J1093" t="s">
        <v>611</v>
      </c>
      <c r="K1093" t="s">
        <v>28</v>
      </c>
      <c r="L1093" t="s">
        <v>29</v>
      </c>
      <c r="M1093" t="s">
        <v>29</v>
      </c>
      <c r="N1093" t="s">
        <v>29</v>
      </c>
      <c r="O1093" t="s">
        <v>29</v>
      </c>
      <c r="P1093">
        <v>2</v>
      </c>
      <c r="Q1093">
        <v>15</v>
      </c>
      <c r="R1093">
        <v>550</v>
      </c>
      <c r="S1093" t="str">
        <f>IF(Table1[[#This Row],[Average_Cost_for_two]]&lt;500,"Low",IF(Table1[[#This Row],[Average_Cost_for_two]]&lt;=1500,"Medium","High"))</f>
        <v>Medium</v>
      </c>
      <c r="T1093">
        <v>3</v>
      </c>
      <c r="U1093">
        <v>2014</v>
      </c>
      <c r="V1093">
        <v>12</v>
      </c>
      <c r="W1093">
        <v>5</v>
      </c>
      <c r="X1093">
        <f>IF(OR(Main!$U1093=0,
       Main!$V1093=0,
       Main!$W1093=0),
   "",
   DATE(Main!$U1093,
        Main!$V1093,
        Main!$W1093)
)</f>
        <v>41978</v>
      </c>
      <c r="Y1093">
        <f>Table1[[#This Row],[Average_Cost_for_two]]*VLOOKUP(Table1[[#This Row],[Currency]],currency!$A$2:$B$10,2,FALSE)</f>
        <v>6.6000000000000005</v>
      </c>
      <c r="Z1093" t="str">
        <f>VLOOKUP(C1093,country!A:B,2,FALSE)</f>
        <v>India</v>
      </c>
      <c r="AA1093">
        <f t="shared" si="17"/>
        <v>4</v>
      </c>
    </row>
    <row r="1094" spans="1:27" ht="15.75" customHeight="1" x14ac:dyDescent="0.25">
      <c r="A1094">
        <v>18446491</v>
      </c>
      <c r="B1094" t="s">
        <v>2909</v>
      </c>
      <c r="C1094">
        <v>1</v>
      </c>
      <c r="D1094" t="s">
        <v>23</v>
      </c>
      <c r="E1094" t="s">
        <v>1479</v>
      </c>
      <c r="F1094" t="s">
        <v>631</v>
      </c>
      <c r="G1094" t="s">
        <v>632</v>
      </c>
      <c r="H1094">
        <v>77.121423710000002</v>
      </c>
      <c r="I1094">
        <v>28.549895459999998</v>
      </c>
      <c r="J1094" t="s">
        <v>2947</v>
      </c>
      <c r="K1094" t="s">
        <v>28</v>
      </c>
      <c r="L1094" t="s">
        <v>29</v>
      </c>
      <c r="M1094" t="s">
        <v>29</v>
      </c>
      <c r="N1094" t="s">
        <v>29</v>
      </c>
      <c r="O1094" t="s">
        <v>29</v>
      </c>
      <c r="P1094">
        <v>2</v>
      </c>
      <c r="Q1094">
        <v>3</v>
      </c>
      <c r="R1094">
        <v>550</v>
      </c>
      <c r="S1094" t="str">
        <f>IF(Table1[[#This Row],[Average_Cost_for_two]]&lt;500,"Low",IF(Table1[[#This Row],[Average_Cost_for_two]]&lt;=1500,"Medium","High"))</f>
        <v>Medium</v>
      </c>
      <c r="T1094">
        <v>1</v>
      </c>
      <c r="U1094">
        <v>2013</v>
      </c>
      <c r="V1094">
        <v>12</v>
      </c>
      <c r="W1094">
        <v>6</v>
      </c>
      <c r="X1094">
        <f>IF(OR(Main!$U1094=0,
       Main!$V1094=0,
       Main!$W1094=0),
   "",
   DATE(Main!$U1094,
        Main!$V1094,
        Main!$W1094)
)</f>
        <v>41614</v>
      </c>
      <c r="Y1094">
        <f>Table1[[#This Row],[Average_Cost_for_two]]*VLOOKUP(Table1[[#This Row],[Currency]],currency!$A$2:$B$10,2,FALSE)</f>
        <v>6.6000000000000005</v>
      </c>
      <c r="Z1094" t="str">
        <f>VLOOKUP(C1094,country!A:B,2,FALSE)</f>
        <v>India</v>
      </c>
      <c r="AA1094">
        <f t="shared" si="17"/>
        <v>4</v>
      </c>
    </row>
    <row r="1095" spans="1:27" ht="15.75" customHeight="1" x14ac:dyDescent="0.25">
      <c r="A1095">
        <v>305646</v>
      </c>
      <c r="B1095" t="s">
        <v>2954</v>
      </c>
      <c r="C1095">
        <v>1</v>
      </c>
      <c r="D1095" t="s">
        <v>23</v>
      </c>
      <c r="E1095" t="s">
        <v>3025</v>
      </c>
      <c r="F1095" t="s">
        <v>71</v>
      </c>
      <c r="G1095" t="s">
        <v>72</v>
      </c>
      <c r="H1095">
        <v>77.230142000000001</v>
      </c>
      <c r="I1095">
        <v>28.5739038</v>
      </c>
      <c r="J1095" t="s">
        <v>562</v>
      </c>
      <c r="K1095" t="s">
        <v>28</v>
      </c>
      <c r="L1095" t="s">
        <v>29</v>
      </c>
      <c r="M1095" t="s">
        <v>36</v>
      </c>
      <c r="N1095" t="s">
        <v>29</v>
      </c>
      <c r="O1095" t="s">
        <v>29</v>
      </c>
      <c r="P1095">
        <v>2</v>
      </c>
      <c r="Q1095">
        <v>372</v>
      </c>
      <c r="R1095">
        <v>550</v>
      </c>
      <c r="S1095" t="str">
        <f>IF(Table1[[#This Row],[Average_Cost_for_two]]&lt;500,"Low",IF(Table1[[#This Row],[Average_Cost_for_two]]&lt;=1500,"Medium","High"))</f>
        <v>Medium</v>
      </c>
      <c r="T1095">
        <v>4.2</v>
      </c>
      <c r="U1095">
        <v>2015</v>
      </c>
      <c r="V1095">
        <v>11</v>
      </c>
      <c r="W1095">
        <v>6</v>
      </c>
      <c r="X1095">
        <f>IF(OR(Main!$U1095=0,
       Main!$V1095=0,
       Main!$W1095=0),
   "",
   DATE(Main!$U1095,
        Main!$V1095,
        Main!$W1095)
)</f>
        <v>42314</v>
      </c>
      <c r="Y1095">
        <f>Table1[[#This Row],[Average_Cost_for_two]]*VLOOKUP(Table1[[#This Row],[Currency]],currency!$A$2:$B$10,2,FALSE)</f>
        <v>6.6000000000000005</v>
      </c>
      <c r="Z1095" t="str">
        <f>VLOOKUP(C1095,country!A:B,2,FALSE)</f>
        <v>India</v>
      </c>
      <c r="AA1095">
        <f t="shared" si="17"/>
        <v>4</v>
      </c>
    </row>
    <row r="1096" spans="1:27" ht="15.75" customHeight="1" x14ac:dyDescent="0.25">
      <c r="A1096">
        <v>3700</v>
      </c>
      <c r="B1096" t="s">
        <v>3026</v>
      </c>
      <c r="C1096">
        <v>1</v>
      </c>
      <c r="D1096" t="s">
        <v>23</v>
      </c>
      <c r="E1096" t="s">
        <v>3027</v>
      </c>
      <c r="F1096" t="s">
        <v>249</v>
      </c>
      <c r="G1096" t="s">
        <v>250</v>
      </c>
      <c r="H1096">
        <v>77.303105299999999</v>
      </c>
      <c r="I1096">
        <v>28.635191200000001</v>
      </c>
      <c r="J1096" t="s">
        <v>2925</v>
      </c>
      <c r="K1096" t="s">
        <v>28</v>
      </c>
      <c r="L1096" t="s">
        <v>29</v>
      </c>
      <c r="M1096" t="s">
        <v>36</v>
      </c>
      <c r="N1096" t="s">
        <v>29</v>
      </c>
      <c r="O1096" t="s">
        <v>29</v>
      </c>
      <c r="P1096">
        <v>2</v>
      </c>
      <c r="Q1096">
        <v>103</v>
      </c>
      <c r="R1096">
        <v>550</v>
      </c>
      <c r="S1096" t="str">
        <f>IF(Table1[[#This Row],[Average_Cost_for_two]]&lt;500,"Low",IF(Table1[[#This Row],[Average_Cost_for_two]]&lt;=1500,"Medium","High"))</f>
        <v>Medium</v>
      </c>
      <c r="T1096">
        <v>2.8</v>
      </c>
      <c r="U1096">
        <v>2015</v>
      </c>
      <c r="V1096">
        <v>11</v>
      </c>
      <c r="W1096">
        <v>8</v>
      </c>
      <c r="X1096">
        <f>IF(OR(Main!$U1096=0,
       Main!$V1096=0,
       Main!$W1096=0),
   "",
   DATE(Main!$U1096,
        Main!$V1096,
        Main!$W1096)
)</f>
        <v>42316</v>
      </c>
      <c r="Y1096">
        <f>Table1[[#This Row],[Average_Cost_for_two]]*VLOOKUP(Table1[[#This Row],[Currency]],currency!$A$2:$B$10,2,FALSE)</f>
        <v>6.6000000000000005</v>
      </c>
      <c r="Z1096" t="str">
        <f>VLOOKUP(C1096,country!A:B,2,FALSE)</f>
        <v>India</v>
      </c>
      <c r="AA1096">
        <f t="shared" si="17"/>
        <v>4</v>
      </c>
    </row>
    <row r="1097" spans="1:27" ht="15.75" customHeight="1" x14ac:dyDescent="0.25">
      <c r="A1097">
        <v>7906</v>
      </c>
      <c r="B1097" t="s">
        <v>3028</v>
      </c>
      <c r="C1097">
        <v>1</v>
      </c>
      <c r="D1097" t="s">
        <v>23</v>
      </c>
      <c r="E1097" t="s">
        <v>3029</v>
      </c>
      <c r="F1097" t="s">
        <v>3016</v>
      </c>
      <c r="G1097" t="s">
        <v>3017</v>
      </c>
      <c r="H1097">
        <v>77.239841699999999</v>
      </c>
      <c r="I1097">
        <v>28.570345100000001</v>
      </c>
      <c r="J1097" t="s">
        <v>927</v>
      </c>
      <c r="K1097" t="s">
        <v>28</v>
      </c>
      <c r="L1097" t="s">
        <v>29</v>
      </c>
      <c r="M1097" t="s">
        <v>29</v>
      </c>
      <c r="N1097" t="s">
        <v>29</v>
      </c>
      <c r="O1097" t="s">
        <v>29</v>
      </c>
      <c r="P1097">
        <v>2</v>
      </c>
      <c r="Q1097">
        <v>63</v>
      </c>
      <c r="R1097">
        <v>550</v>
      </c>
      <c r="S1097" t="str">
        <f>IF(Table1[[#This Row],[Average_Cost_for_two]]&lt;500,"Low",IF(Table1[[#This Row],[Average_Cost_for_two]]&lt;=1500,"Medium","High"))</f>
        <v>Medium</v>
      </c>
      <c r="T1097">
        <v>3.8</v>
      </c>
      <c r="U1097">
        <v>2017</v>
      </c>
      <c r="V1097">
        <v>11</v>
      </c>
      <c r="W1097">
        <v>17</v>
      </c>
      <c r="X1097">
        <f>IF(OR(Main!$U1097=0,
       Main!$V1097=0,
       Main!$W1097=0),
   "",
   DATE(Main!$U1097,
        Main!$V1097,
        Main!$W1097)
)</f>
        <v>43056</v>
      </c>
      <c r="Y1097">
        <f>Table1[[#This Row],[Average_Cost_for_two]]*VLOOKUP(Table1[[#This Row],[Currency]],currency!$A$2:$B$10,2,FALSE)</f>
        <v>6.6000000000000005</v>
      </c>
      <c r="Z1097" t="str">
        <f>VLOOKUP(C1097,country!A:B,2,FALSE)</f>
        <v>India</v>
      </c>
      <c r="AA1097">
        <f t="shared" si="17"/>
        <v>4</v>
      </c>
    </row>
    <row r="1098" spans="1:27" ht="15.75" customHeight="1" x14ac:dyDescent="0.25">
      <c r="A1098">
        <v>311593</v>
      </c>
      <c r="B1098" t="s">
        <v>3030</v>
      </c>
      <c r="C1098">
        <v>1</v>
      </c>
      <c r="D1098" t="s">
        <v>23</v>
      </c>
      <c r="E1098" t="s">
        <v>3031</v>
      </c>
      <c r="F1098" t="s">
        <v>3016</v>
      </c>
      <c r="G1098" t="s">
        <v>3017</v>
      </c>
      <c r="H1098">
        <v>77.239213100000001</v>
      </c>
      <c r="I1098">
        <v>28.5711817</v>
      </c>
      <c r="J1098" t="s">
        <v>500</v>
      </c>
      <c r="K1098" t="s">
        <v>28</v>
      </c>
      <c r="L1098" t="s">
        <v>29</v>
      </c>
      <c r="M1098" t="s">
        <v>29</v>
      </c>
      <c r="N1098" t="s">
        <v>29</v>
      </c>
      <c r="O1098" t="s">
        <v>29</v>
      </c>
      <c r="P1098">
        <v>2</v>
      </c>
      <c r="Q1098">
        <v>54</v>
      </c>
      <c r="R1098">
        <v>550</v>
      </c>
      <c r="S1098" t="str">
        <f>IF(Table1[[#This Row],[Average_Cost_for_two]]&lt;500,"Low",IF(Table1[[#This Row],[Average_Cost_for_two]]&lt;=1500,"Medium","High"))</f>
        <v>Medium</v>
      </c>
      <c r="T1098">
        <v>3.5</v>
      </c>
      <c r="U1098">
        <v>2016</v>
      </c>
      <c r="V1098">
        <v>11</v>
      </c>
      <c r="W1098">
        <v>18</v>
      </c>
      <c r="X1098">
        <f>IF(OR(Main!$U1098=0,
       Main!$V1098=0,
       Main!$W1098=0),
   "",
   DATE(Main!$U1098,
        Main!$V1098,
        Main!$W1098)
)</f>
        <v>42692</v>
      </c>
      <c r="Y1098">
        <f>Table1[[#This Row],[Average_Cost_for_two]]*VLOOKUP(Table1[[#This Row],[Currency]],currency!$A$2:$B$10,2,FALSE)</f>
        <v>6.6000000000000005</v>
      </c>
      <c r="Z1098" t="str">
        <f>VLOOKUP(C1098,country!A:B,2,FALSE)</f>
        <v>India</v>
      </c>
      <c r="AA1098">
        <f t="shared" si="17"/>
        <v>4</v>
      </c>
    </row>
    <row r="1099" spans="1:27" ht="15.75" customHeight="1" x14ac:dyDescent="0.25">
      <c r="A1099">
        <v>4056</v>
      </c>
      <c r="B1099" t="s">
        <v>2909</v>
      </c>
      <c r="C1099">
        <v>1</v>
      </c>
      <c r="D1099" t="s">
        <v>23</v>
      </c>
      <c r="E1099" t="s">
        <v>3032</v>
      </c>
      <c r="F1099" t="s">
        <v>3011</v>
      </c>
      <c r="G1099" t="s">
        <v>3012</v>
      </c>
      <c r="H1099">
        <v>77.1159313</v>
      </c>
      <c r="I1099">
        <v>28.697879</v>
      </c>
      <c r="J1099" t="s">
        <v>3033</v>
      </c>
      <c r="K1099" t="s">
        <v>28</v>
      </c>
      <c r="L1099" t="s">
        <v>29</v>
      </c>
      <c r="M1099" t="s">
        <v>36</v>
      </c>
      <c r="N1099" t="s">
        <v>29</v>
      </c>
      <c r="O1099" t="s">
        <v>29</v>
      </c>
      <c r="P1099">
        <v>2</v>
      </c>
      <c r="Q1099">
        <v>110</v>
      </c>
      <c r="R1099">
        <v>550</v>
      </c>
      <c r="S1099" t="str">
        <f>IF(Table1[[#This Row],[Average_Cost_for_two]]&lt;500,"Low",IF(Table1[[#This Row],[Average_Cost_for_two]]&lt;=1500,"Medium","High"))</f>
        <v>Medium</v>
      </c>
      <c r="T1099">
        <v>3.4</v>
      </c>
      <c r="U1099">
        <v>2015</v>
      </c>
      <c r="V1099">
        <v>11</v>
      </c>
      <c r="W1099">
        <v>21</v>
      </c>
      <c r="X1099">
        <f>IF(OR(Main!$U1099=0,
       Main!$V1099=0,
       Main!$W1099=0),
   "",
   DATE(Main!$U1099,
        Main!$V1099,
        Main!$W1099)
)</f>
        <v>42329</v>
      </c>
      <c r="Y1099">
        <f>Table1[[#This Row],[Average_Cost_for_two]]*VLOOKUP(Table1[[#This Row],[Currency]],currency!$A$2:$B$10,2,FALSE)</f>
        <v>6.6000000000000005</v>
      </c>
      <c r="Z1099" t="str">
        <f>VLOOKUP(C1099,country!A:B,2,FALSE)</f>
        <v>India</v>
      </c>
      <c r="AA1099">
        <f t="shared" si="17"/>
        <v>4</v>
      </c>
    </row>
    <row r="1100" spans="1:27" ht="15.75" customHeight="1" x14ac:dyDescent="0.25">
      <c r="A1100">
        <v>18258757</v>
      </c>
      <c r="B1100" t="s">
        <v>3034</v>
      </c>
      <c r="C1100">
        <v>1</v>
      </c>
      <c r="D1100" t="s">
        <v>23</v>
      </c>
      <c r="E1100" t="s">
        <v>3035</v>
      </c>
      <c r="F1100" t="s">
        <v>498</v>
      </c>
      <c r="G1100" t="s">
        <v>499</v>
      </c>
      <c r="H1100">
        <v>77.087896999999998</v>
      </c>
      <c r="I1100">
        <v>28.554462999999998</v>
      </c>
      <c r="J1100" t="s">
        <v>3036</v>
      </c>
      <c r="K1100" t="s">
        <v>28</v>
      </c>
      <c r="L1100" t="s">
        <v>29</v>
      </c>
      <c r="M1100" t="s">
        <v>29</v>
      </c>
      <c r="N1100" t="s">
        <v>29</v>
      </c>
      <c r="O1100" t="s">
        <v>29</v>
      </c>
      <c r="P1100">
        <v>2</v>
      </c>
      <c r="Q1100">
        <v>33</v>
      </c>
      <c r="R1100">
        <v>550</v>
      </c>
      <c r="S1100" t="str">
        <f>IF(Table1[[#This Row],[Average_Cost_for_two]]&lt;500,"Low",IF(Table1[[#This Row],[Average_Cost_for_two]]&lt;=1500,"Medium","High"))</f>
        <v>Medium</v>
      </c>
      <c r="T1100">
        <v>3.2</v>
      </c>
      <c r="U1100">
        <v>2018</v>
      </c>
      <c r="V1100">
        <v>10</v>
      </c>
      <c r="W1100">
        <v>22</v>
      </c>
      <c r="X1100">
        <f>IF(OR(Main!$U1100=0,
       Main!$V1100=0,
       Main!$W1100=0),
   "",
   DATE(Main!$U1100,
        Main!$V1100,
        Main!$W1100)
)</f>
        <v>43395</v>
      </c>
      <c r="Y1100">
        <f>Table1[[#This Row],[Average_Cost_for_two]]*VLOOKUP(Table1[[#This Row],[Currency]],currency!$A$2:$B$10,2,FALSE)</f>
        <v>6.6000000000000005</v>
      </c>
      <c r="Z1100" t="str">
        <f>VLOOKUP(C1100,country!A:B,2,FALSE)</f>
        <v>India</v>
      </c>
      <c r="AA1100">
        <f t="shared" si="17"/>
        <v>4</v>
      </c>
    </row>
    <row r="1101" spans="1:27" ht="15.75" customHeight="1" x14ac:dyDescent="0.25">
      <c r="A1101">
        <v>18216896</v>
      </c>
      <c r="B1101" t="s">
        <v>3037</v>
      </c>
      <c r="C1101">
        <v>1</v>
      </c>
      <c r="D1101" t="s">
        <v>23</v>
      </c>
      <c r="E1101" t="s">
        <v>3038</v>
      </c>
      <c r="F1101" t="s">
        <v>3039</v>
      </c>
      <c r="G1101" t="s">
        <v>3040</v>
      </c>
      <c r="H1101">
        <v>77.178217200000006</v>
      </c>
      <c r="I1101">
        <v>28.693567000000002</v>
      </c>
      <c r="J1101" t="s">
        <v>559</v>
      </c>
      <c r="K1101" t="s">
        <v>28</v>
      </c>
      <c r="L1101" t="s">
        <v>29</v>
      </c>
      <c r="M1101" t="s">
        <v>36</v>
      </c>
      <c r="N1101" t="s">
        <v>29</v>
      </c>
      <c r="O1101" t="s">
        <v>29</v>
      </c>
      <c r="P1101">
        <v>2</v>
      </c>
      <c r="Q1101">
        <v>41</v>
      </c>
      <c r="R1101">
        <v>550</v>
      </c>
      <c r="S1101" t="str">
        <f>IF(Table1[[#This Row],[Average_Cost_for_two]]&lt;500,"Low",IF(Table1[[#This Row],[Average_Cost_for_two]]&lt;=1500,"Medium","High"))</f>
        <v>Medium</v>
      </c>
      <c r="T1101">
        <v>2.5</v>
      </c>
      <c r="U1101">
        <v>2012</v>
      </c>
      <c r="V1101">
        <v>10</v>
      </c>
      <c r="W1101">
        <v>7</v>
      </c>
      <c r="X1101">
        <f>IF(OR(Main!$U1101=0,
       Main!$V1101=0,
       Main!$W1101=0),
   "",
   DATE(Main!$U1101,
        Main!$V1101,
        Main!$W1101)
)</f>
        <v>41189</v>
      </c>
      <c r="Y1101">
        <f>Table1[[#This Row],[Average_Cost_for_two]]*VLOOKUP(Table1[[#This Row],[Currency]],currency!$A$2:$B$10,2,FALSE)</f>
        <v>6.6000000000000005</v>
      </c>
      <c r="Z1101" t="str">
        <f>VLOOKUP(C1101,country!A:B,2,FALSE)</f>
        <v>India</v>
      </c>
      <c r="AA1101">
        <f t="shared" si="17"/>
        <v>4</v>
      </c>
    </row>
    <row r="1102" spans="1:27" ht="15.75" customHeight="1" x14ac:dyDescent="0.25">
      <c r="A1102">
        <v>306957</v>
      </c>
      <c r="B1102" t="s">
        <v>3041</v>
      </c>
      <c r="C1102">
        <v>1</v>
      </c>
      <c r="D1102" t="s">
        <v>23</v>
      </c>
      <c r="E1102" t="s">
        <v>3042</v>
      </c>
      <c r="F1102" t="s">
        <v>1624</v>
      </c>
      <c r="G1102" t="s">
        <v>1625</v>
      </c>
      <c r="H1102">
        <v>77.263941209999999</v>
      </c>
      <c r="I1102">
        <v>28.53706949</v>
      </c>
      <c r="J1102" t="s">
        <v>580</v>
      </c>
      <c r="K1102" t="s">
        <v>28</v>
      </c>
      <c r="L1102" t="s">
        <v>29</v>
      </c>
      <c r="M1102" t="s">
        <v>36</v>
      </c>
      <c r="N1102" t="s">
        <v>29</v>
      </c>
      <c r="O1102" t="s">
        <v>29</v>
      </c>
      <c r="P1102">
        <v>2</v>
      </c>
      <c r="Q1102">
        <v>58</v>
      </c>
      <c r="R1102">
        <v>550</v>
      </c>
      <c r="S1102" t="str">
        <f>IF(Table1[[#This Row],[Average_Cost_for_two]]&lt;500,"Low",IF(Table1[[#This Row],[Average_Cost_for_two]]&lt;=1500,"Medium","High"))</f>
        <v>Medium</v>
      </c>
      <c r="T1102">
        <v>2.6</v>
      </c>
      <c r="U1102">
        <v>2012</v>
      </c>
      <c r="V1102">
        <v>10</v>
      </c>
      <c r="W1102">
        <v>9</v>
      </c>
      <c r="X1102">
        <f>IF(OR(Main!$U1102=0,
       Main!$V1102=0,
       Main!$W1102=0),
   "",
   DATE(Main!$U1102,
        Main!$V1102,
        Main!$W1102)
)</f>
        <v>41191</v>
      </c>
      <c r="Y1102">
        <f>Table1[[#This Row],[Average_Cost_for_two]]*VLOOKUP(Table1[[#This Row],[Currency]],currency!$A$2:$B$10,2,FALSE)</f>
        <v>6.6000000000000005</v>
      </c>
      <c r="Z1102" t="str">
        <f>VLOOKUP(C1102,country!A:B,2,FALSE)</f>
        <v>India</v>
      </c>
      <c r="AA1102">
        <f t="shared" si="17"/>
        <v>4</v>
      </c>
    </row>
    <row r="1103" spans="1:27" ht="15.75" customHeight="1" x14ac:dyDescent="0.25">
      <c r="A1103">
        <v>303635</v>
      </c>
      <c r="B1103" t="s">
        <v>3043</v>
      </c>
      <c r="C1103">
        <v>1</v>
      </c>
      <c r="D1103" t="s">
        <v>23</v>
      </c>
      <c r="E1103" t="s">
        <v>3044</v>
      </c>
      <c r="F1103" t="s">
        <v>1738</v>
      </c>
      <c r="G1103" t="s">
        <v>1739</v>
      </c>
      <c r="H1103">
        <v>77.140671800000007</v>
      </c>
      <c r="I1103">
        <v>28.656041500000001</v>
      </c>
      <c r="J1103" t="s">
        <v>682</v>
      </c>
      <c r="K1103" t="s">
        <v>28</v>
      </c>
      <c r="L1103" t="s">
        <v>29</v>
      </c>
      <c r="M1103" t="s">
        <v>29</v>
      </c>
      <c r="N1103" t="s">
        <v>29</v>
      </c>
      <c r="O1103" t="s">
        <v>29</v>
      </c>
      <c r="P1103">
        <v>2</v>
      </c>
      <c r="Q1103">
        <v>49</v>
      </c>
      <c r="R1103">
        <v>550</v>
      </c>
      <c r="S1103" t="str">
        <f>IF(Table1[[#This Row],[Average_Cost_for_two]]&lt;500,"Low",IF(Table1[[#This Row],[Average_Cost_for_two]]&lt;=1500,"Medium","High"))</f>
        <v>Medium</v>
      </c>
      <c r="T1103">
        <v>2.6</v>
      </c>
      <c r="U1103">
        <v>2017</v>
      </c>
      <c r="V1103">
        <v>10</v>
      </c>
      <c r="W1103">
        <v>28</v>
      </c>
      <c r="X1103">
        <f>IF(OR(Main!$U1103=0,
       Main!$V1103=0,
       Main!$W1103=0),
   "",
   DATE(Main!$U1103,
        Main!$V1103,
        Main!$W1103)
)</f>
        <v>43036</v>
      </c>
      <c r="Y1103">
        <f>Table1[[#This Row],[Average_Cost_for_two]]*VLOOKUP(Table1[[#This Row],[Currency]],currency!$A$2:$B$10,2,FALSE)</f>
        <v>6.6000000000000005</v>
      </c>
      <c r="Z1103" t="str">
        <f>VLOOKUP(C1103,country!A:B,2,FALSE)</f>
        <v>India</v>
      </c>
      <c r="AA1103">
        <f t="shared" si="17"/>
        <v>4</v>
      </c>
    </row>
    <row r="1104" spans="1:27" ht="15.75" customHeight="1" x14ac:dyDescent="0.25">
      <c r="A1104">
        <v>9906</v>
      </c>
      <c r="B1104" t="s">
        <v>3045</v>
      </c>
      <c r="C1104">
        <v>1</v>
      </c>
      <c r="D1104" t="s">
        <v>23</v>
      </c>
      <c r="E1104" t="s">
        <v>3046</v>
      </c>
      <c r="F1104" t="s">
        <v>34</v>
      </c>
      <c r="G1104" t="s">
        <v>35</v>
      </c>
      <c r="H1104">
        <v>77.241893110000007</v>
      </c>
      <c r="I1104">
        <v>28.57523591</v>
      </c>
      <c r="J1104" t="s">
        <v>580</v>
      </c>
      <c r="K1104" t="s">
        <v>28</v>
      </c>
      <c r="L1104" t="s">
        <v>29</v>
      </c>
      <c r="M1104" t="s">
        <v>29</v>
      </c>
      <c r="N1104" t="s">
        <v>29</v>
      </c>
      <c r="O1104" t="s">
        <v>29</v>
      </c>
      <c r="P1104">
        <v>2</v>
      </c>
      <c r="Q1104">
        <v>40</v>
      </c>
      <c r="R1104">
        <v>550</v>
      </c>
      <c r="S1104" t="str">
        <f>IF(Table1[[#This Row],[Average_Cost_for_two]]&lt;500,"Low",IF(Table1[[#This Row],[Average_Cost_for_two]]&lt;=1500,"Medium","High"))</f>
        <v>Medium</v>
      </c>
      <c r="T1104">
        <v>3.3</v>
      </c>
      <c r="U1104">
        <v>2011</v>
      </c>
      <c r="V1104">
        <v>10</v>
      </c>
      <c r="W1104">
        <v>14</v>
      </c>
      <c r="X1104">
        <f>IF(OR(Main!$U1104=0,
       Main!$V1104=0,
       Main!$W1104=0),
   "",
   DATE(Main!$U1104,
        Main!$V1104,
        Main!$W1104)
)</f>
        <v>40830</v>
      </c>
      <c r="Y1104">
        <f>Table1[[#This Row],[Average_Cost_for_two]]*VLOOKUP(Table1[[#This Row],[Currency]],currency!$A$2:$B$10,2,FALSE)</f>
        <v>6.6000000000000005</v>
      </c>
      <c r="Z1104" t="str">
        <f>VLOOKUP(C1104,country!A:B,2,FALSE)</f>
        <v>India</v>
      </c>
      <c r="AA1104">
        <f t="shared" si="17"/>
        <v>4</v>
      </c>
    </row>
    <row r="1105" spans="1:27" ht="15.75" customHeight="1" x14ac:dyDescent="0.25">
      <c r="A1105">
        <v>302577</v>
      </c>
      <c r="B1105" t="s">
        <v>3047</v>
      </c>
      <c r="C1105">
        <v>1</v>
      </c>
      <c r="D1105" t="s">
        <v>23</v>
      </c>
      <c r="E1105" t="s">
        <v>3048</v>
      </c>
      <c r="F1105" t="s">
        <v>3016</v>
      </c>
      <c r="G1105" t="s">
        <v>3017</v>
      </c>
      <c r="H1105">
        <v>77.244511700000004</v>
      </c>
      <c r="I1105">
        <v>28.5702514</v>
      </c>
      <c r="J1105" t="s">
        <v>1416</v>
      </c>
      <c r="K1105" t="s">
        <v>28</v>
      </c>
      <c r="L1105" t="s">
        <v>29</v>
      </c>
      <c r="M1105" t="s">
        <v>36</v>
      </c>
      <c r="N1105" t="s">
        <v>29</v>
      </c>
      <c r="O1105" t="s">
        <v>29</v>
      </c>
      <c r="P1105">
        <v>2</v>
      </c>
      <c r="Q1105">
        <v>39</v>
      </c>
      <c r="R1105">
        <v>550</v>
      </c>
      <c r="S1105" t="str">
        <f>IF(Table1[[#This Row],[Average_Cost_for_two]]&lt;500,"Low",IF(Table1[[#This Row],[Average_Cost_for_two]]&lt;=1500,"Medium","High"))</f>
        <v>Medium</v>
      </c>
      <c r="T1105">
        <v>2.9</v>
      </c>
      <c r="U1105">
        <v>2013</v>
      </c>
      <c r="V1105">
        <v>10</v>
      </c>
      <c r="W1105">
        <v>11</v>
      </c>
      <c r="X1105">
        <f>IF(OR(Main!$U1105=0,
       Main!$V1105=0,
       Main!$W1105=0),
   "",
   DATE(Main!$U1105,
        Main!$V1105,
        Main!$W1105)
)</f>
        <v>41558</v>
      </c>
      <c r="Y1105">
        <f>Table1[[#This Row],[Average_Cost_for_two]]*VLOOKUP(Table1[[#This Row],[Currency]],currency!$A$2:$B$10,2,FALSE)</f>
        <v>6.6000000000000005</v>
      </c>
      <c r="Z1105" t="str">
        <f>VLOOKUP(C1105,country!A:B,2,FALSE)</f>
        <v>India</v>
      </c>
      <c r="AA1105">
        <f t="shared" si="17"/>
        <v>4</v>
      </c>
    </row>
    <row r="1106" spans="1:27" ht="15.75" customHeight="1" x14ac:dyDescent="0.25">
      <c r="A1106">
        <v>310312</v>
      </c>
      <c r="B1106" t="s">
        <v>2956</v>
      </c>
      <c r="C1106">
        <v>1</v>
      </c>
      <c r="D1106" t="s">
        <v>23</v>
      </c>
      <c r="E1106" t="s">
        <v>3049</v>
      </c>
      <c r="F1106" t="s">
        <v>1743</v>
      </c>
      <c r="G1106" t="s">
        <v>1742</v>
      </c>
      <c r="H1106">
        <v>77.207931500000001</v>
      </c>
      <c r="I1106">
        <v>28.533006700000001</v>
      </c>
      <c r="J1106" t="s">
        <v>859</v>
      </c>
      <c r="K1106" t="s">
        <v>28</v>
      </c>
      <c r="L1106" t="s">
        <v>29</v>
      </c>
      <c r="M1106" t="s">
        <v>36</v>
      </c>
      <c r="N1106" t="s">
        <v>29</v>
      </c>
      <c r="O1106" t="s">
        <v>29</v>
      </c>
      <c r="P1106">
        <v>2</v>
      </c>
      <c r="Q1106">
        <v>250</v>
      </c>
      <c r="R1106">
        <v>550</v>
      </c>
      <c r="S1106" t="str">
        <f>IF(Table1[[#This Row],[Average_Cost_for_two]]&lt;500,"Low",IF(Table1[[#This Row],[Average_Cost_for_two]]&lt;=1500,"Medium","High"))</f>
        <v>Medium</v>
      </c>
      <c r="T1106">
        <v>3.3</v>
      </c>
      <c r="U1106">
        <v>2011</v>
      </c>
      <c r="V1106">
        <v>10</v>
      </c>
      <c r="W1106">
        <v>14</v>
      </c>
      <c r="X1106">
        <f>IF(OR(Main!$U1106=0,
       Main!$V1106=0,
       Main!$W1106=0),
   "",
   DATE(Main!$U1106,
        Main!$V1106,
        Main!$W1106)
)</f>
        <v>40830</v>
      </c>
      <c r="Y1106">
        <f>Table1[[#This Row],[Average_Cost_for_two]]*VLOOKUP(Table1[[#This Row],[Currency]],currency!$A$2:$B$10,2,FALSE)</f>
        <v>6.6000000000000005</v>
      </c>
      <c r="Z1106" t="str">
        <f>VLOOKUP(C1106,country!A:B,2,FALSE)</f>
        <v>India</v>
      </c>
      <c r="AA1106">
        <f t="shared" si="17"/>
        <v>4</v>
      </c>
    </row>
    <row r="1107" spans="1:27" ht="15.75" customHeight="1" x14ac:dyDescent="0.25">
      <c r="A1107">
        <v>18022625</v>
      </c>
      <c r="B1107" t="s">
        <v>3050</v>
      </c>
      <c r="C1107">
        <v>1</v>
      </c>
      <c r="D1107" t="s">
        <v>23</v>
      </c>
      <c r="E1107" t="s">
        <v>3051</v>
      </c>
      <c r="F1107" t="s">
        <v>119</v>
      </c>
      <c r="G1107" t="s">
        <v>120</v>
      </c>
      <c r="H1107">
        <v>77.295744299999996</v>
      </c>
      <c r="I1107">
        <v>28.6076829</v>
      </c>
      <c r="J1107" t="s">
        <v>1267</v>
      </c>
      <c r="K1107" t="s">
        <v>28</v>
      </c>
      <c r="L1107" t="s">
        <v>29</v>
      </c>
      <c r="M1107" t="s">
        <v>36</v>
      </c>
      <c r="N1107" t="s">
        <v>29</v>
      </c>
      <c r="O1107" t="s">
        <v>29</v>
      </c>
      <c r="P1107">
        <v>2</v>
      </c>
      <c r="Q1107">
        <v>33</v>
      </c>
      <c r="R1107">
        <v>550</v>
      </c>
      <c r="S1107" t="str">
        <f>IF(Table1[[#This Row],[Average_Cost_for_two]]&lt;500,"Low",IF(Table1[[#This Row],[Average_Cost_for_two]]&lt;=1500,"Medium","High"))</f>
        <v>Medium</v>
      </c>
      <c r="T1107">
        <v>3.4</v>
      </c>
      <c r="U1107">
        <v>2017</v>
      </c>
      <c r="V1107">
        <v>10</v>
      </c>
      <c r="W1107">
        <v>15</v>
      </c>
      <c r="X1107">
        <f>IF(OR(Main!$U1107=0,
       Main!$V1107=0,
       Main!$W1107=0),
   "",
   DATE(Main!$U1107,
        Main!$V1107,
        Main!$W1107)
)</f>
        <v>43023</v>
      </c>
      <c r="Y1107">
        <f>Table1[[#This Row],[Average_Cost_for_two]]*VLOOKUP(Table1[[#This Row],[Currency]],currency!$A$2:$B$10,2,FALSE)</f>
        <v>6.6000000000000005</v>
      </c>
      <c r="Z1107" t="str">
        <f>VLOOKUP(C1107,country!A:B,2,FALSE)</f>
        <v>India</v>
      </c>
      <c r="AA1107">
        <f t="shared" si="17"/>
        <v>4</v>
      </c>
    </row>
    <row r="1108" spans="1:27" ht="15.75" customHeight="1" x14ac:dyDescent="0.25">
      <c r="A1108">
        <v>308880</v>
      </c>
      <c r="B1108" t="s">
        <v>3052</v>
      </c>
      <c r="C1108">
        <v>1</v>
      </c>
      <c r="D1108" t="s">
        <v>23</v>
      </c>
      <c r="E1108" t="s">
        <v>3053</v>
      </c>
      <c r="F1108" t="s">
        <v>127</v>
      </c>
      <c r="G1108" t="s">
        <v>128</v>
      </c>
      <c r="H1108">
        <v>77.141404800000004</v>
      </c>
      <c r="I1108">
        <v>28.6617937</v>
      </c>
      <c r="J1108" t="s">
        <v>3054</v>
      </c>
      <c r="K1108" t="s">
        <v>28</v>
      </c>
      <c r="L1108" t="s">
        <v>29</v>
      </c>
      <c r="M1108" t="s">
        <v>29</v>
      </c>
      <c r="N1108" t="s">
        <v>29</v>
      </c>
      <c r="O1108" t="s">
        <v>29</v>
      </c>
      <c r="P1108">
        <v>2</v>
      </c>
      <c r="Q1108">
        <v>8</v>
      </c>
      <c r="R1108">
        <v>550</v>
      </c>
      <c r="S1108" t="str">
        <f>IF(Table1[[#This Row],[Average_Cost_for_two]]&lt;500,"Low",IF(Table1[[#This Row],[Average_Cost_for_two]]&lt;=1500,"Medium","High"))</f>
        <v>Medium</v>
      </c>
      <c r="T1108">
        <v>2.9</v>
      </c>
      <c r="U1108">
        <v>2012</v>
      </c>
      <c r="V1108">
        <v>10</v>
      </c>
      <c r="W1108">
        <v>6</v>
      </c>
      <c r="X1108">
        <f>IF(OR(Main!$U1108=0,
       Main!$V1108=0,
       Main!$W1108=0),
   "",
   DATE(Main!$U1108,
        Main!$V1108,
        Main!$W1108)
)</f>
        <v>41188</v>
      </c>
      <c r="Y1108">
        <f>Table1[[#This Row],[Average_Cost_for_two]]*VLOOKUP(Table1[[#This Row],[Currency]],currency!$A$2:$B$10,2,FALSE)</f>
        <v>6.6000000000000005</v>
      </c>
      <c r="Z1108" t="str">
        <f>VLOOKUP(C1108,country!A:B,2,FALSE)</f>
        <v>India</v>
      </c>
      <c r="AA1108">
        <f t="shared" si="17"/>
        <v>4</v>
      </c>
    </row>
    <row r="1109" spans="1:27" ht="15.75" customHeight="1" x14ac:dyDescent="0.25">
      <c r="A1109">
        <v>3637</v>
      </c>
      <c r="B1109" t="s">
        <v>3055</v>
      </c>
      <c r="C1109">
        <v>1</v>
      </c>
      <c r="D1109" t="s">
        <v>23</v>
      </c>
      <c r="E1109" t="s">
        <v>3056</v>
      </c>
      <c r="F1109" t="s">
        <v>2338</v>
      </c>
      <c r="G1109" t="s">
        <v>2339</v>
      </c>
      <c r="H1109">
        <v>77.230150300000005</v>
      </c>
      <c r="I1109">
        <v>28.543918000000001</v>
      </c>
      <c r="J1109" t="s">
        <v>477</v>
      </c>
      <c r="K1109" t="s">
        <v>28</v>
      </c>
      <c r="L1109" t="s">
        <v>29</v>
      </c>
      <c r="M1109" t="s">
        <v>36</v>
      </c>
      <c r="N1109" t="s">
        <v>29</v>
      </c>
      <c r="O1109" t="s">
        <v>29</v>
      </c>
      <c r="P1109">
        <v>2</v>
      </c>
      <c r="Q1109">
        <v>66</v>
      </c>
      <c r="R1109">
        <v>550</v>
      </c>
      <c r="S1109" t="str">
        <f>IF(Table1[[#This Row],[Average_Cost_for_two]]&lt;500,"Low",IF(Table1[[#This Row],[Average_Cost_for_two]]&lt;=1500,"Medium","High"))</f>
        <v>Medium</v>
      </c>
      <c r="T1109">
        <v>3.4</v>
      </c>
      <c r="U1109">
        <v>2016</v>
      </c>
      <c r="V1109">
        <v>10</v>
      </c>
      <c r="W1109">
        <v>13</v>
      </c>
      <c r="X1109">
        <f>IF(OR(Main!$U1109=0,
       Main!$V1109=0,
       Main!$W1109=0),
   "",
   DATE(Main!$U1109,
        Main!$V1109,
        Main!$W1109)
)</f>
        <v>42656</v>
      </c>
      <c r="Y1109">
        <f>Table1[[#This Row],[Average_Cost_for_two]]*VLOOKUP(Table1[[#This Row],[Currency]],currency!$A$2:$B$10,2,FALSE)</f>
        <v>6.6000000000000005</v>
      </c>
      <c r="Z1109" t="str">
        <f>VLOOKUP(C1109,country!A:B,2,FALSE)</f>
        <v>India</v>
      </c>
      <c r="AA1109">
        <f t="shared" si="17"/>
        <v>4</v>
      </c>
    </row>
    <row r="1110" spans="1:27" ht="15.75" customHeight="1" x14ac:dyDescent="0.25">
      <c r="A1110">
        <v>18279470</v>
      </c>
      <c r="B1110" t="s">
        <v>3037</v>
      </c>
      <c r="C1110">
        <v>1</v>
      </c>
      <c r="D1110" t="s">
        <v>23</v>
      </c>
      <c r="E1110" t="s">
        <v>3057</v>
      </c>
      <c r="F1110" t="s">
        <v>2939</v>
      </c>
      <c r="G1110" t="s">
        <v>2940</v>
      </c>
      <c r="H1110">
        <v>77.100608500000007</v>
      </c>
      <c r="I1110">
        <v>28.662205199999999</v>
      </c>
      <c r="J1110" t="s">
        <v>559</v>
      </c>
      <c r="K1110" t="s">
        <v>28</v>
      </c>
      <c r="L1110" t="s">
        <v>29</v>
      </c>
      <c r="M1110" t="s">
        <v>29</v>
      </c>
      <c r="N1110" t="s">
        <v>29</v>
      </c>
      <c r="O1110" t="s">
        <v>29</v>
      </c>
      <c r="P1110">
        <v>2</v>
      </c>
      <c r="Q1110">
        <v>32</v>
      </c>
      <c r="R1110">
        <v>550</v>
      </c>
      <c r="S1110" t="str">
        <f>IF(Table1[[#This Row],[Average_Cost_for_two]]&lt;500,"Low",IF(Table1[[#This Row],[Average_Cost_for_two]]&lt;=1500,"Medium","High"))</f>
        <v>Medium</v>
      </c>
      <c r="T1110">
        <v>3.2</v>
      </c>
      <c r="U1110">
        <v>2012</v>
      </c>
      <c r="V1110">
        <v>10</v>
      </c>
      <c r="W1110">
        <v>21</v>
      </c>
      <c r="X1110">
        <f>IF(OR(Main!$U1110=0,
       Main!$V1110=0,
       Main!$W1110=0),
   "",
   DATE(Main!$U1110,
        Main!$V1110,
        Main!$W1110)
)</f>
        <v>41203</v>
      </c>
      <c r="Y1110">
        <f>Table1[[#This Row],[Average_Cost_for_two]]*VLOOKUP(Table1[[#This Row],[Currency]],currency!$A$2:$B$10,2,FALSE)</f>
        <v>6.6000000000000005</v>
      </c>
      <c r="Z1110" t="str">
        <f>VLOOKUP(C1110,country!A:B,2,FALSE)</f>
        <v>India</v>
      </c>
      <c r="AA1110">
        <f t="shared" si="17"/>
        <v>4</v>
      </c>
    </row>
    <row r="1111" spans="1:27" ht="15.75" customHeight="1" x14ac:dyDescent="0.25">
      <c r="A1111">
        <v>310807</v>
      </c>
      <c r="B1111" t="s">
        <v>3058</v>
      </c>
      <c r="C1111">
        <v>1</v>
      </c>
      <c r="D1111" t="s">
        <v>23</v>
      </c>
      <c r="E1111" t="s">
        <v>3059</v>
      </c>
      <c r="F1111" t="s">
        <v>897</v>
      </c>
      <c r="G1111" t="s">
        <v>898</v>
      </c>
      <c r="H1111">
        <v>77.277016500000002</v>
      </c>
      <c r="I1111">
        <v>28.6982532</v>
      </c>
      <c r="J1111" t="s">
        <v>3060</v>
      </c>
      <c r="K1111" t="s">
        <v>28</v>
      </c>
      <c r="L1111" t="s">
        <v>29</v>
      </c>
      <c r="M1111" t="s">
        <v>29</v>
      </c>
      <c r="N1111" t="s">
        <v>29</v>
      </c>
      <c r="O1111" t="s">
        <v>29</v>
      </c>
      <c r="P1111">
        <v>2</v>
      </c>
      <c r="Q1111">
        <v>10</v>
      </c>
      <c r="R1111">
        <v>550</v>
      </c>
      <c r="S1111" t="str">
        <f>IF(Table1[[#This Row],[Average_Cost_for_two]]&lt;500,"Low",IF(Table1[[#This Row],[Average_Cost_for_two]]&lt;=1500,"Medium","High"))</f>
        <v>Medium</v>
      </c>
      <c r="T1111">
        <v>2.9</v>
      </c>
      <c r="U1111">
        <v>2014</v>
      </c>
      <c r="V1111">
        <v>10</v>
      </c>
      <c r="W1111">
        <v>15</v>
      </c>
      <c r="X1111">
        <f>IF(OR(Main!$U1111=0,
       Main!$V1111=0,
       Main!$W1111=0),
   "",
   DATE(Main!$U1111,
        Main!$V1111,
        Main!$W1111)
)</f>
        <v>41927</v>
      </c>
      <c r="Y1111">
        <f>Table1[[#This Row],[Average_Cost_for_two]]*VLOOKUP(Table1[[#This Row],[Currency]],currency!$A$2:$B$10,2,FALSE)</f>
        <v>6.6000000000000005</v>
      </c>
      <c r="Z1111" t="str">
        <f>VLOOKUP(C1111,country!A:B,2,FALSE)</f>
        <v>India</v>
      </c>
      <c r="AA1111">
        <f t="shared" si="17"/>
        <v>4</v>
      </c>
    </row>
    <row r="1112" spans="1:27" ht="15.75" customHeight="1" x14ac:dyDescent="0.25">
      <c r="A1112">
        <v>18381663</v>
      </c>
      <c r="B1112" t="s">
        <v>3061</v>
      </c>
      <c r="C1112">
        <v>1</v>
      </c>
      <c r="D1112" t="s">
        <v>23</v>
      </c>
      <c r="E1112" t="s">
        <v>3062</v>
      </c>
      <c r="F1112" t="s">
        <v>3063</v>
      </c>
      <c r="G1112" t="s">
        <v>3064</v>
      </c>
      <c r="H1112">
        <v>77.2514264</v>
      </c>
      <c r="I1112">
        <v>28.551456000000002</v>
      </c>
      <c r="J1112" t="s">
        <v>477</v>
      </c>
      <c r="K1112" t="s">
        <v>28</v>
      </c>
      <c r="L1112" t="s">
        <v>29</v>
      </c>
      <c r="M1112" t="s">
        <v>36</v>
      </c>
      <c r="N1112" t="s">
        <v>29</v>
      </c>
      <c r="O1112" t="s">
        <v>29</v>
      </c>
      <c r="P1112">
        <v>2</v>
      </c>
      <c r="Q1112">
        <v>23</v>
      </c>
      <c r="R1112">
        <v>650</v>
      </c>
      <c r="S1112" t="str">
        <f>IF(Table1[[#This Row],[Average_Cost_for_two]]&lt;500,"Low",IF(Table1[[#This Row],[Average_Cost_for_two]]&lt;=1500,"Medium","High"))</f>
        <v>Medium</v>
      </c>
      <c r="T1112">
        <v>3.6</v>
      </c>
      <c r="U1112">
        <v>2015</v>
      </c>
      <c r="V1112">
        <v>9</v>
      </c>
      <c r="W1112">
        <v>6</v>
      </c>
      <c r="X1112">
        <f>IF(OR(Main!$U1112=0,
       Main!$V1112=0,
       Main!$W1112=0),
   "",
   DATE(Main!$U1112,
        Main!$V1112,
        Main!$W1112)
)</f>
        <v>42253</v>
      </c>
      <c r="Y1112">
        <f>Table1[[#This Row],[Average_Cost_for_two]]*VLOOKUP(Table1[[#This Row],[Currency]],currency!$A$2:$B$10,2,FALSE)</f>
        <v>7.8</v>
      </c>
      <c r="Z1112" t="str">
        <f>VLOOKUP(C1112,country!A:B,2,FALSE)</f>
        <v>India</v>
      </c>
      <c r="AA1112">
        <f t="shared" si="17"/>
        <v>3</v>
      </c>
    </row>
    <row r="1113" spans="1:27" ht="15.75" customHeight="1" x14ac:dyDescent="0.25">
      <c r="A1113">
        <v>310982</v>
      </c>
      <c r="B1113" t="s">
        <v>3065</v>
      </c>
      <c r="C1113">
        <v>1</v>
      </c>
      <c r="D1113" t="s">
        <v>23</v>
      </c>
      <c r="E1113" t="s">
        <v>3066</v>
      </c>
      <c r="F1113" t="s">
        <v>155</v>
      </c>
      <c r="G1113" t="s">
        <v>156</v>
      </c>
      <c r="H1113">
        <v>77.189807900000005</v>
      </c>
      <c r="I1113">
        <v>28.7014836</v>
      </c>
      <c r="J1113" t="s">
        <v>477</v>
      </c>
      <c r="K1113" t="s">
        <v>28</v>
      </c>
      <c r="L1113" t="s">
        <v>29</v>
      </c>
      <c r="M1113" t="s">
        <v>36</v>
      </c>
      <c r="N1113" t="s">
        <v>29</v>
      </c>
      <c r="O1113" t="s">
        <v>29</v>
      </c>
      <c r="P1113">
        <v>2</v>
      </c>
      <c r="Q1113">
        <v>42</v>
      </c>
      <c r="R1113">
        <v>650</v>
      </c>
      <c r="S1113" t="str">
        <f>IF(Table1[[#This Row],[Average_Cost_for_two]]&lt;500,"Low",IF(Table1[[#This Row],[Average_Cost_for_two]]&lt;=1500,"Medium","High"))</f>
        <v>Medium</v>
      </c>
      <c r="T1113">
        <v>3.1</v>
      </c>
      <c r="U1113">
        <v>2010</v>
      </c>
      <c r="V1113">
        <v>9</v>
      </c>
      <c r="W1113">
        <v>26</v>
      </c>
      <c r="X1113">
        <f>IF(OR(Main!$U1113=0,
       Main!$V1113=0,
       Main!$W1113=0),
   "",
   DATE(Main!$U1113,
        Main!$V1113,
        Main!$W1113)
)</f>
        <v>40447</v>
      </c>
      <c r="Y1113">
        <f>Table1[[#This Row],[Average_Cost_for_two]]*VLOOKUP(Table1[[#This Row],[Currency]],currency!$A$2:$B$10,2,FALSE)</f>
        <v>7.8</v>
      </c>
      <c r="Z1113" t="str">
        <f>VLOOKUP(C1113,country!A:B,2,FALSE)</f>
        <v>India</v>
      </c>
      <c r="AA1113">
        <f t="shared" si="17"/>
        <v>3</v>
      </c>
    </row>
    <row r="1114" spans="1:27" ht="15.75" customHeight="1" x14ac:dyDescent="0.25">
      <c r="A1114">
        <v>6256</v>
      </c>
      <c r="B1114" t="s">
        <v>3067</v>
      </c>
      <c r="C1114">
        <v>1</v>
      </c>
      <c r="D1114" t="s">
        <v>23</v>
      </c>
      <c r="E1114" t="s">
        <v>3068</v>
      </c>
      <c r="F1114" t="s">
        <v>249</v>
      </c>
      <c r="G1114" t="s">
        <v>250</v>
      </c>
      <c r="H1114">
        <v>77.302834300000001</v>
      </c>
      <c r="I1114">
        <v>28.6335406</v>
      </c>
      <c r="J1114" t="s">
        <v>503</v>
      </c>
      <c r="K1114" t="s">
        <v>28</v>
      </c>
      <c r="L1114" t="s">
        <v>29</v>
      </c>
      <c r="M1114" t="s">
        <v>29</v>
      </c>
      <c r="N1114" t="s">
        <v>29</v>
      </c>
      <c r="O1114" t="s">
        <v>29</v>
      </c>
      <c r="P1114">
        <v>2</v>
      </c>
      <c r="Q1114">
        <v>49</v>
      </c>
      <c r="R1114">
        <v>650</v>
      </c>
      <c r="S1114" t="str">
        <f>IF(Table1[[#This Row],[Average_Cost_for_two]]&lt;500,"Low",IF(Table1[[#This Row],[Average_Cost_for_two]]&lt;=1500,"Medium","High"))</f>
        <v>Medium</v>
      </c>
      <c r="T1114">
        <v>3.3</v>
      </c>
      <c r="U1114">
        <v>2018</v>
      </c>
      <c r="V1114">
        <v>9</v>
      </c>
      <c r="W1114">
        <v>9</v>
      </c>
      <c r="X1114">
        <f>IF(OR(Main!$U1114=0,
       Main!$V1114=0,
       Main!$W1114=0),
   "",
   DATE(Main!$U1114,
        Main!$V1114,
        Main!$W1114)
)</f>
        <v>43352</v>
      </c>
      <c r="Y1114">
        <f>Table1[[#This Row],[Average_Cost_for_two]]*VLOOKUP(Table1[[#This Row],[Currency]],currency!$A$2:$B$10,2,FALSE)</f>
        <v>7.8</v>
      </c>
      <c r="Z1114" t="str">
        <f>VLOOKUP(C1114,country!A:B,2,FALSE)</f>
        <v>India</v>
      </c>
      <c r="AA1114">
        <f t="shared" si="17"/>
        <v>3</v>
      </c>
    </row>
    <row r="1115" spans="1:27" ht="15.75" customHeight="1" x14ac:dyDescent="0.25">
      <c r="A1115">
        <v>309807</v>
      </c>
      <c r="B1115" t="s">
        <v>3069</v>
      </c>
      <c r="C1115">
        <v>1</v>
      </c>
      <c r="D1115" t="s">
        <v>23</v>
      </c>
      <c r="E1115" t="s">
        <v>3070</v>
      </c>
      <c r="F1115" t="s">
        <v>845</v>
      </c>
      <c r="G1115" t="s">
        <v>846</v>
      </c>
      <c r="H1115">
        <v>77.219706889999998</v>
      </c>
      <c r="I1115">
        <v>28.625905270000001</v>
      </c>
      <c r="J1115" t="s">
        <v>3071</v>
      </c>
      <c r="K1115" t="s">
        <v>28</v>
      </c>
      <c r="L1115" t="s">
        <v>29</v>
      </c>
      <c r="M1115" t="s">
        <v>36</v>
      </c>
      <c r="N1115" t="s">
        <v>29</v>
      </c>
      <c r="O1115" t="s">
        <v>29</v>
      </c>
      <c r="P1115">
        <v>2</v>
      </c>
      <c r="Q1115">
        <v>223</v>
      </c>
      <c r="R1115">
        <v>650</v>
      </c>
      <c r="S1115" t="str">
        <f>IF(Table1[[#This Row],[Average_Cost_for_two]]&lt;500,"Low",IF(Table1[[#This Row],[Average_Cost_for_two]]&lt;=1500,"Medium","High"))</f>
        <v>Medium</v>
      </c>
      <c r="T1115">
        <v>3.7</v>
      </c>
      <c r="U1115">
        <v>2016</v>
      </c>
      <c r="V1115">
        <v>9</v>
      </c>
      <c r="W1115">
        <v>25</v>
      </c>
      <c r="X1115">
        <f>IF(OR(Main!$U1115=0,
       Main!$V1115=0,
       Main!$W1115=0),
   "",
   DATE(Main!$U1115,
        Main!$V1115,
        Main!$W1115)
)</f>
        <v>42638</v>
      </c>
      <c r="Y1115">
        <f>Table1[[#This Row],[Average_Cost_for_two]]*VLOOKUP(Table1[[#This Row],[Currency]],currency!$A$2:$B$10,2,FALSE)</f>
        <v>7.8</v>
      </c>
      <c r="Z1115" t="str">
        <f>VLOOKUP(C1115,country!A:B,2,FALSE)</f>
        <v>India</v>
      </c>
      <c r="AA1115">
        <f t="shared" si="17"/>
        <v>3</v>
      </c>
    </row>
    <row r="1116" spans="1:27" ht="15.75" customHeight="1" x14ac:dyDescent="0.25">
      <c r="A1116">
        <v>9596</v>
      </c>
      <c r="B1116" t="s">
        <v>3072</v>
      </c>
      <c r="C1116">
        <v>1</v>
      </c>
      <c r="D1116" t="s">
        <v>23</v>
      </c>
      <c r="E1116" t="s">
        <v>3073</v>
      </c>
      <c r="F1116" t="s">
        <v>3016</v>
      </c>
      <c r="G1116" t="s">
        <v>3017</v>
      </c>
      <c r="H1116">
        <v>77.246667000000002</v>
      </c>
      <c r="I1116">
        <v>28.565974400000002</v>
      </c>
      <c r="J1116" t="s">
        <v>477</v>
      </c>
      <c r="K1116" t="s">
        <v>28</v>
      </c>
      <c r="L1116" t="s">
        <v>29</v>
      </c>
      <c r="M1116" t="s">
        <v>36</v>
      </c>
      <c r="N1116" t="s">
        <v>29</v>
      </c>
      <c r="O1116" t="s">
        <v>29</v>
      </c>
      <c r="P1116">
        <v>2</v>
      </c>
      <c r="Q1116">
        <v>59</v>
      </c>
      <c r="R1116">
        <v>650</v>
      </c>
      <c r="S1116" t="str">
        <f>IF(Table1[[#This Row],[Average_Cost_for_two]]&lt;500,"Low",IF(Table1[[#This Row],[Average_Cost_for_two]]&lt;=1500,"Medium","High"))</f>
        <v>Medium</v>
      </c>
      <c r="T1116">
        <v>3.4</v>
      </c>
      <c r="U1116">
        <v>2015</v>
      </c>
      <c r="V1116">
        <v>9</v>
      </c>
      <c r="W1116">
        <v>5</v>
      </c>
      <c r="X1116">
        <f>IF(OR(Main!$U1116=0,
       Main!$V1116=0,
       Main!$W1116=0),
   "",
   DATE(Main!$U1116,
        Main!$V1116,
        Main!$W1116)
)</f>
        <v>42252</v>
      </c>
      <c r="Y1116">
        <f>Table1[[#This Row],[Average_Cost_for_two]]*VLOOKUP(Table1[[#This Row],[Currency]],currency!$A$2:$B$10,2,FALSE)</f>
        <v>7.8</v>
      </c>
      <c r="Z1116" t="str">
        <f>VLOOKUP(C1116,country!A:B,2,FALSE)</f>
        <v>India</v>
      </c>
      <c r="AA1116">
        <f t="shared" si="17"/>
        <v>3</v>
      </c>
    </row>
    <row r="1117" spans="1:27" ht="15.75" customHeight="1" x14ac:dyDescent="0.25">
      <c r="A1117">
        <v>3744</v>
      </c>
      <c r="B1117" t="s">
        <v>3074</v>
      </c>
      <c r="C1117">
        <v>1</v>
      </c>
      <c r="D1117" t="s">
        <v>23</v>
      </c>
      <c r="E1117" t="s">
        <v>3075</v>
      </c>
      <c r="F1117" t="s">
        <v>3076</v>
      </c>
      <c r="G1117" t="s">
        <v>3077</v>
      </c>
      <c r="H1117">
        <v>77.297236299999994</v>
      </c>
      <c r="I1117">
        <v>28.541319699999999</v>
      </c>
      <c r="J1117" t="s">
        <v>503</v>
      </c>
      <c r="K1117" t="s">
        <v>28</v>
      </c>
      <c r="L1117" t="s">
        <v>29</v>
      </c>
      <c r="M1117" t="s">
        <v>36</v>
      </c>
      <c r="N1117" t="s">
        <v>29</v>
      </c>
      <c r="O1117" t="s">
        <v>29</v>
      </c>
      <c r="P1117">
        <v>2</v>
      </c>
      <c r="Q1117">
        <v>67</v>
      </c>
      <c r="R1117">
        <v>650</v>
      </c>
      <c r="S1117" t="str">
        <f>IF(Table1[[#This Row],[Average_Cost_for_two]]&lt;500,"Low",IF(Table1[[#This Row],[Average_Cost_for_two]]&lt;=1500,"Medium","High"))</f>
        <v>Medium</v>
      </c>
      <c r="T1117">
        <v>3.2</v>
      </c>
      <c r="U1117">
        <v>2018</v>
      </c>
      <c r="V1117">
        <v>9</v>
      </c>
      <c r="W1117">
        <v>22</v>
      </c>
      <c r="X1117">
        <f>IF(OR(Main!$U1117=0,
       Main!$V1117=0,
       Main!$W1117=0),
   "",
   DATE(Main!$U1117,
        Main!$V1117,
        Main!$W1117)
)</f>
        <v>43365</v>
      </c>
      <c r="Y1117">
        <f>Table1[[#This Row],[Average_Cost_for_two]]*VLOOKUP(Table1[[#This Row],[Currency]],currency!$A$2:$B$10,2,FALSE)</f>
        <v>7.8</v>
      </c>
      <c r="Z1117" t="str">
        <f>VLOOKUP(C1117,country!A:B,2,FALSE)</f>
        <v>India</v>
      </c>
      <c r="AA1117">
        <f t="shared" si="17"/>
        <v>3</v>
      </c>
    </row>
    <row r="1118" spans="1:27" ht="15.75" customHeight="1" x14ac:dyDescent="0.25">
      <c r="A1118">
        <v>300957</v>
      </c>
      <c r="B1118" t="s">
        <v>3078</v>
      </c>
      <c r="C1118">
        <v>1</v>
      </c>
      <c r="D1118" t="s">
        <v>23</v>
      </c>
      <c r="E1118" t="s">
        <v>3079</v>
      </c>
      <c r="F1118" t="s">
        <v>119</v>
      </c>
      <c r="G1118" t="s">
        <v>120</v>
      </c>
      <c r="H1118">
        <v>77.293258100000003</v>
      </c>
      <c r="I1118">
        <v>28.603087299999999</v>
      </c>
      <c r="J1118" t="s">
        <v>503</v>
      </c>
      <c r="K1118" t="s">
        <v>28</v>
      </c>
      <c r="L1118" t="s">
        <v>29</v>
      </c>
      <c r="M1118" t="s">
        <v>29</v>
      </c>
      <c r="N1118" t="s">
        <v>29</v>
      </c>
      <c r="O1118" t="s">
        <v>29</v>
      </c>
      <c r="P1118">
        <v>2</v>
      </c>
      <c r="Q1118">
        <v>86</v>
      </c>
      <c r="R1118">
        <v>650</v>
      </c>
      <c r="S1118" t="str">
        <f>IF(Table1[[#This Row],[Average_Cost_for_two]]&lt;500,"Low",IF(Table1[[#This Row],[Average_Cost_for_two]]&lt;=1500,"Medium","High"))</f>
        <v>Medium</v>
      </c>
      <c r="T1118">
        <v>3.2</v>
      </c>
      <c r="U1118">
        <v>2015</v>
      </c>
      <c r="V1118">
        <v>9</v>
      </c>
      <c r="W1118">
        <v>27</v>
      </c>
      <c r="X1118">
        <f>IF(OR(Main!$U1118=0,
       Main!$V1118=0,
       Main!$W1118=0),
   "",
   DATE(Main!$U1118,
        Main!$V1118,
        Main!$W1118)
)</f>
        <v>42274</v>
      </c>
      <c r="Y1118">
        <f>Table1[[#This Row],[Average_Cost_for_two]]*VLOOKUP(Table1[[#This Row],[Currency]],currency!$A$2:$B$10,2,FALSE)</f>
        <v>7.8</v>
      </c>
      <c r="Z1118" t="str">
        <f>VLOOKUP(C1118,country!A:B,2,FALSE)</f>
        <v>India</v>
      </c>
      <c r="AA1118">
        <f t="shared" si="17"/>
        <v>3</v>
      </c>
    </row>
    <row r="1119" spans="1:27" ht="15.75" customHeight="1" x14ac:dyDescent="0.25">
      <c r="A1119">
        <v>300959</v>
      </c>
      <c r="B1119" t="s">
        <v>3080</v>
      </c>
      <c r="C1119">
        <v>1</v>
      </c>
      <c r="D1119" t="s">
        <v>23</v>
      </c>
      <c r="E1119" t="s">
        <v>3081</v>
      </c>
      <c r="F1119" t="s">
        <v>119</v>
      </c>
      <c r="G1119" t="s">
        <v>120</v>
      </c>
      <c r="H1119">
        <v>77.29358397</v>
      </c>
      <c r="I1119">
        <v>28.603188020000001</v>
      </c>
      <c r="J1119" t="s">
        <v>1839</v>
      </c>
      <c r="K1119" t="s">
        <v>28</v>
      </c>
      <c r="L1119" t="s">
        <v>29</v>
      </c>
      <c r="M1119" t="s">
        <v>36</v>
      </c>
      <c r="N1119" t="s">
        <v>29</v>
      </c>
      <c r="O1119" t="s">
        <v>29</v>
      </c>
      <c r="P1119">
        <v>2</v>
      </c>
      <c r="Q1119">
        <v>60</v>
      </c>
      <c r="R1119">
        <v>650</v>
      </c>
      <c r="S1119" t="str">
        <f>IF(Table1[[#This Row],[Average_Cost_for_two]]&lt;500,"Low",IF(Table1[[#This Row],[Average_Cost_for_two]]&lt;=1500,"Medium","High"))</f>
        <v>Medium</v>
      </c>
      <c r="T1119">
        <v>2.7</v>
      </c>
      <c r="U1119">
        <v>2017</v>
      </c>
      <c r="V1119">
        <v>9</v>
      </c>
      <c r="W1119">
        <v>9</v>
      </c>
      <c r="X1119">
        <f>IF(OR(Main!$U1119=0,
       Main!$V1119=0,
       Main!$W1119=0),
   "",
   DATE(Main!$U1119,
        Main!$V1119,
        Main!$W1119)
)</f>
        <v>42987</v>
      </c>
      <c r="Y1119">
        <f>Table1[[#This Row],[Average_Cost_for_two]]*VLOOKUP(Table1[[#This Row],[Currency]],currency!$A$2:$B$10,2,FALSE)</f>
        <v>7.8</v>
      </c>
      <c r="Z1119" t="str">
        <f>VLOOKUP(C1119,country!A:B,2,FALSE)</f>
        <v>India</v>
      </c>
      <c r="AA1119">
        <f t="shared" si="17"/>
        <v>3</v>
      </c>
    </row>
    <row r="1120" spans="1:27" ht="15.75" customHeight="1" x14ac:dyDescent="0.25">
      <c r="A1120">
        <v>18337924</v>
      </c>
      <c r="B1120" t="s">
        <v>3082</v>
      </c>
      <c r="C1120">
        <v>1</v>
      </c>
      <c r="D1120" t="s">
        <v>23</v>
      </c>
      <c r="E1120" t="s">
        <v>3083</v>
      </c>
      <c r="F1120" t="s">
        <v>1921</v>
      </c>
      <c r="G1120" t="s">
        <v>1920</v>
      </c>
      <c r="H1120">
        <v>77.2137046</v>
      </c>
      <c r="I1120">
        <v>28.549033000000001</v>
      </c>
      <c r="J1120" t="s">
        <v>3084</v>
      </c>
      <c r="K1120" t="s">
        <v>28</v>
      </c>
      <c r="L1120" t="s">
        <v>29</v>
      </c>
      <c r="M1120" t="s">
        <v>36</v>
      </c>
      <c r="N1120" t="s">
        <v>29</v>
      </c>
      <c r="O1120" t="s">
        <v>29</v>
      </c>
      <c r="P1120">
        <v>2</v>
      </c>
      <c r="Q1120">
        <v>18</v>
      </c>
      <c r="R1120">
        <v>650</v>
      </c>
      <c r="S1120" t="str">
        <f>IF(Table1[[#This Row],[Average_Cost_for_two]]&lt;500,"Low",IF(Table1[[#This Row],[Average_Cost_for_two]]&lt;=1500,"Medium","High"))</f>
        <v>Medium</v>
      </c>
      <c r="T1120">
        <v>3.2</v>
      </c>
      <c r="U1120">
        <v>2011</v>
      </c>
      <c r="V1120">
        <v>9</v>
      </c>
      <c r="W1120">
        <v>22</v>
      </c>
      <c r="X1120">
        <f>IF(OR(Main!$U1120=0,
       Main!$V1120=0,
       Main!$W1120=0),
   "",
   DATE(Main!$U1120,
        Main!$V1120,
        Main!$W1120)
)</f>
        <v>40808</v>
      </c>
      <c r="Y1120">
        <f>Table1[[#This Row],[Average_Cost_for_two]]*VLOOKUP(Table1[[#This Row],[Currency]],currency!$A$2:$B$10,2,FALSE)</f>
        <v>7.8</v>
      </c>
      <c r="Z1120" t="str">
        <f>VLOOKUP(C1120,country!A:B,2,FALSE)</f>
        <v>India</v>
      </c>
      <c r="AA1120">
        <f t="shared" si="17"/>
        <v>3</v>
      </c>
    </row>
    <row r="1121" spans="1:27" ht="15.75" customHeight="1" x14ac:dyDescent="0.25">
      <c r="A1121">
        <v>7873</v>
      </c>
      <c r="B1121" t="s">
        <v>3085</v>
      </c>
      <c r="C1121">
        <v>1</v>
      </c>
      <c r="D1121" t="s">
        <v>23</v>
      </c>
      <c r="E1121" t="s">
        <v>3086</v>
      </c>
      <c r="F1121" t="s">
        <v>334</v>
      </c>
      <c r="G1121" t="s">
        <v>335</v>
      </c>
      <c r="H1121">
        <v>77.256832680000002</v>
      </c>
      <c r="I1121">
        <v>28.559425269999998</v>
      </c>
      <c r="J1121" t="s">
        <v>477</v>
      </c>
      <c r="K1121" t="s">
        <v>28</v>
      </c>
      <c r="L1121" t="s">
        <v>29</v>
      </c>
      <c r="M1121" t="s">
        <v>36</v>
      </c>
      <c r="N1121" t="s">
        <v>29</v>
      </c>
      <c r="O1121" t="s">
        <v>29</v>
      </c>
      <c r="P1121">
        <v>2</v>
      </c>
      <c r="Q1121">
        <v>61</v>
      </c>
      <c r="R1121">
        <v>650</v>
      </c>
      <c r="S1121" t="str">
        <f>IF(Table1[[#This Row],[Average_Cost_for_two]]&lt;500,"Low",IF(Table1[[#This Row],[Average_Cost_for_two]]&lt;=1500,"Medium","High"))</f>
        <v>Medium</v>
      </c>
      <c r="T1121">
        <v>3.3</v>
      </c>
      <c r="U1121">
        <v>2013</v>
      </c>
      <c r="V1121">
        <v>8</v>
      </c>
      <c r="W1121">
        <v>26</v>
      </c>
      <c r="X1121">
        <f>IF(OR(Main!$U1121=0,
       Main!$V1121=0,
       Main!$W1121=0),
   "",
   DATE(Main!$U1121,
        Main!$V1121,
        Main!$W1121)
)</f>
        <v>41512</v>
      </c>
      <c r="Y1121">
        <f>Table1[[#This Row],[Average_Cost_for_two]]*VLOOKUP(Table1[[#This Row],[Currency]],currency!$A$2:$B$10,2,FALSE)</f>
        <v>7.8</v>
      </c>
      <c r="Z1121" t="str">
        <f>VLOOKUP(C1121,country!A:B,2,FALSE)</f>
        <v>India</v>
      </c>
      <c r="AA1121">
        <f t="shared" si="17"/>
        <v>3</v>
      </c>
    </row>
    <row r="1122" spans="1:27" ht="15.75" customHeight="1" x14ac:dyDescent="0.25">
      <c r="A1122">
        <v>511</v>
      </c>
      <c r="B1122" t="s">
        <v>3087</v>
      </c>
      <c r="C1122">
        <v>1</v>
      </c>
      <c r="D1122" t="s">
        <v>23</v>
      </c>
      <c r="E1122" t="s">
        <v>3088</v>
      </c>
      <c r="F1122" t="s">
        <v>904</v>
      </c>
      <c r="G1122" t="s">
        <v>905</v>
      </c>
      <c r="H1122">
        <v>77.173108299999996</v>
      </c>
      <c r="I1122">
        <v>28.645558900000001</v>
      </c>
      <c r="J1122" t="s">
        <v>500</v>
      </c>
      <c r="K1122" t="s">
        <v>28</v>
      </c>
      <c r="L1122" t="s">
        <v>29</v>
      </c>
      <c r="M1122" t="s">
        <v>29</v>
      </c>
      <c r="N1122" t="s">
        <v>29</v>
      </c>
      <c r="O1122" t="s">
        <v>29</v>
      </c>
      <c r="P1122">
        <v>2</v>
      </c>
      <c r="Q1122">
        <v>44</v>
      </c>
      <c r="R1122">
        <v>650</v>
      </c>
      <c r="S1122" t="str">
        <f>IF(Table1[[#This Row],[Average_Cost_for_two]]&lt;500,"Low",IF(Table1[[#This Row],[Average_Cost_for_two]]&lt;=1500,"Medium","High"))</f>
        <v>Medium</v>
      </c>
      <c r="T1122">
        <v>3.2</v>
      </c>
      <c r="U1122">
        <v>2013</v>
      </c>
      <c r="V1122">
        <v>8</v>
      </c>
      <c r="W1122">
        <v>20</v>
      </c>
      <c r="X1122">
        <f>IF(OR(Main!$U1122=0,
       Main!$V1122=0,
       Main!$W1122=0),
   "",
   DATE(Main!$U1122,
        Main!$V1122,
        Main!$W1122)
)</f>
        <v>41506</v>
      </c>
      <c r="Y1122">
        <f>Table1[[#This Row],[Average_Cost_for_two]]*VLOOKUP(Table1[[#This Row],[Currency]],currency!$A$2:$B$10,2,FALSE)</f>
        <v>7.8</v>
      </c>
      <c r="Z1122" t="str">
        <f>VLOOKUP(C1122,country!A:B,2,FALSE)</f>
        <v>India</v>
      </c>
      <c r="AA1122">
        <f t="shared" si="17"/>
        <v>3</v>
      </c>
    </row>
    <row r="1123" spans="1:27" ht="15.75" customHeight="1" x14ac:dyDescent="0.25">
      <c r="A1123">
        <v>309815</v>
      </c>
      <c r="B1123" t="s">
        <v>3089</v>
      </c>
      <c r="C1123">
        <v>1</v>
      </c>
      <c r="D1123" t="s">
        <v>23</v>
      </c>
      <c r="E1123" t="s">
        <v>3090</v>
      </c>
      <c r="F1123" t="s">
        <v>1982</v>
      </c>
      <c r="G1123" t="s">
        <v>1983</v>
      </c>
      <c r="H1123">
        <v>77.240288820000004</v>
      </c>
      <c r="I1123">
        <v>28.54047022</v>
      </c>
      <c r="J1123" t="s">
        <v>3091</v>
      </c>
      <c r="K1123" t="s">
        <v>28</v>
      </c>
      <c r="L1123" t="s">
        <v>29</v>
      </c>
      <c r="M1123" t="s">
        <v>36</v>
      </c>
      <c r="N1123" t="s">
        <v>29</v>
      </c>
      <c r="O1123" t="s">
        <v>29</v>
      </c>
      <c r="P1123">
        <v>2</v>
      </c>
      <c r="Q1123">
        <v>312</v>
      </c>
      <c r="R1123">
        <v>650</v>
      </c>
      <c r="S1123" t="str">
        <f>IF(Table1[[#This Row],[Average_Cost_for_two]]&lt;500,"Low",IF(Table1[[#This Row],[Average_Cost_for_two]]&lt;=1500,"Medium","High"))</f>
        <v>Medium</v>
      </c>
      <c r="T1123">
        <v>3.8</v>
      </c>
      <c r="U1123">
        <v>2015</v>
      </c>
      <c r="V1123">
        <v>8</v>
      </c>
      <c r="W1123">
        <v>7</v>
      </c>
      <c r="X1123">
        <f>IF(OR(Main!$U1123=0,
       Main!$V1123=0,
       Main!$W1123=0),
   "",
   DATE(Main!$U1123,
        Main!$V1123,
        Main!$W1123)
)</f>
        <v>42223</v>
      </c>
      <c r="Y1123">
        <f>Table1[[#This Row],[Average_Cost_for_two]]*VLOOKUP(Table1[[#This Row],[Currency]],currency!$A$2:$B$10,2,FALSE)</f>
        <v>7.8</v>
      </c>
      <c r="Z1123" t="str">
        <f>VLOOKUP(C1123,country!A:B,2,FALSE)</f>
        <v>India</v>
      </c>
      <c r="AA1123">
        <f t="shared" si="17"/>
        <v>3</v>
      </c>
    </row>
    <row r="1124" spans="1:27" ht="15.75" customHeight="1" x14ac:dyDescent="0.25">
      <c r="A1124">
        <v>306168</v>
      </c>
      <c r="B1124" t="s">
        <v>3092</v>
      </c>
      <c r="C1124">
        <v>1</v>
      </c>
      <c r="D1124" t="s">
        <v>23</v>
      </c>
      <c r="E1124" t="s">
        <v>3093</v>
      </c>
      <c r="F1124" t="s">
        <v>1738</v>
      </c>
      <c r="G1124" t="s">
        <v>1739</v>
      </c>
      <c r="H1124">
        <v>77.142851899999997</v>
      </c>
      <c r="I1124">
        <v>28.655266300000001</v>
      </c>
      <c r="J1124" t="s">
        <v>503</v>
      </c>
      <c r="K1124" t="s">
        <v>28</v>
      </c>
      <c r="L1124" t="s">
        <v>29</v>
      </c>
      <c r="M1124" t="s">
        <v>29</v>
      </c>
      <c r="N1124" t="s">
        <v>29</v>
      </c>
      <c r="O1124" t="s">
        <v>29</v>
      </c>
      <c r="P1124">
        <v>2</v>
      </c>
      <c r="Q1124">
        <v>98</v>
      </c>
      <c r="R1124">
        <v>650</v>
      </c>
      <c r="S1124" t="str">
        <f>IF(Table1[[#This Row],[Average_Cost_for_two]]&lt;500,"Low",IF(Table1[[#This Row],[Average_Cost_for_two]]&lt;=1500,"Medium","High"))</f>
        <v>Medium</v>
      </c>
      <c r="T1124">
        <v>3.5</v>
      </c>
      <c r="U1124">
        <v>2012</v>
      </c>
      <c r="V1124">
        <v>8</v>
      </c>
      <c r="W1124">
        <v>26</v>
      </c>
      <c r="X1124">
        <f>IF(OR(Main!$U1124=0,
       Main!$V1124=0,
       Main!$W1124=0),
   "",
   DATE(Main!$U1124,
        Main!$V1124,
        Main!$W1124)
)</f>
        <v>41147</v>
      </c>
      <c r="Y1124">
        <f>Table1[[#This Row],[Average_Cost_for_two]]*VLOOKUP(Table1[[#This Row],[Currency]],currency!$A$2:$B$10,2,FALSE)</f>
        <v>7.8</v>
      </c>
      <c r="Z1124" t="str">
        <f>VLOOKUP(C1124,country!A:B,2,FALSE)</f>
        <v>India</v>
      </c>
      <c r="AA1124">
        <f t="shared" si="17"/>
        <v>3</v>
      </c>
    </row>
    <row r="1125" spans="1:27" ht="15.75" customHeight="1" x14ac:dyDescent="0.25">
      <c r="A1125">
        <v>18334458</v>
      </c>
      <c r="B1125" t="s">
        <v>3061</v>
      </c>
      <c r="C1125">
        <v>1</v>
      </c>
      <c r="D1125" t="s">
        <v>23</v>
      </c>
      <c r="E1125" t="s">
        <v>3094</v>
      </c>
      <c r="F1125" t="s">
        <v>3016</v>
      </c>
      <c r="G1125" t="s">
        <v>3017</v>
      </c>
      <c r="H1125">
        <v>77.241099000000006</v>
      </c>
      <c r="I1125">
        <v>28.5701061</v>
      </c>
      <c r="J1125" t="s">
        <v>575</v>
      </c>
      <c r="K1125" t="s">
        <v>28</v>
      </c>
      <c r="L1125" t="s">
        <v>29</v>
      </c>
      <c r="M1125" t="s">
        <v>36</v>
      </c>
      <c r="N1125" t="s">
        <v>29</v>
      </c>
      <c r="O1125" t="s">
        <v>29</v>
      </c>
      <c r="P1125">
        <v>2</v>
      </c>
      <c r="Q1125">
        <v>31</v>
      </c>
      <c r="R1125">
        <v>650</v>
      </c>
      <c r="S1125" t="str">
        <f>IF(Table1[[#This Row],[Average_Cost_for_two]]&lt;500,"Low",IF(Table1[[#This Row],[Average_Cost_for_two]]&lt;=1500,"Medium","High"))</f>
        <v>Medium</v>
      </c>
      <c r="T1125">
        <v>2.9</v>
      </c>
      <c r="U1125">
        <v>2015</v>
      </c>
      <c r="V1125">
        <v>8</v>
      </c>
      <c r="W1125">
        <v>3</v>
      </c>
      <c r="X1125">
        <f>IF(OR(Main!$U1125=0,
       Main!$V1125=0,
       Main!$W1125=0),
   "",
   DATE(Main!$U1125,
        Main!$V1125,
        Main!$W1125)
)</f>
        <v>42219</v>
      </c>
      <c r="Y1125">
        <f>Table1[[#This Row],[Average_Cost_for_two]]*VLOOKUP(Table1[[#This Row],[Currency]],currency!$A$2:$B$10,2,FALSE)</f>
        <v>7.8</v>
      </c>
      <c r="Z1125" t="str">
        <f>VLOOKUP(C1125,country!A:B,2,FALSE)</f>
        <v>India</v>
      </c>
      <c r="AA1125">
        <f t="shared" si="17"/>
        <v>3</v>
      </c>
    </row>
    <row r="1126" spans="1:27" ht="15.75" customHeight="1" x14ac:dyDescent="0.25">
      <c r="A1126">
        <v>1992</v>
      </c>
      <c r="B1126" t="s">
        <v>3095</v>
      </c>
      <c r="C1126">
        <v>1</v>
      </c>
      <c r="D1126" t="s">
        <v>23</v>
      </c>
      <c r="E1126" t="s">
        <v>3096</v>
      </c>
      <c r="F1126" t="s">
        <v>1745</v>
      </c>
      <c r="G1126" t="s">
        <v>1746</v>
      </c>
      <c r="H1126">
        <v>77.121849510000004</v>
      </c>
      <c r="I1126">
        <v>28.666578250000001</v>
      </c>
      <c r="J1126" t="s">
        <v>503</v>
      </c>
      <c r="K1126" t="s">
        <v>28</v>
      </c>
      <c r="L1126" t="s">
        <v>29</v>
      </c>
      <c r="M1126" t="s">
        <v>36</v>
      </c>
      <c r="N1126" t="s">
        <v>29</v>
      </c>
      <c r="O1126" t="s">
        <v>29</v>
      </c>
      <c r="P1126">
        <v>2</v>
      </c>
      <c r="Q1126">
        <v>150</v>
      </c>
      <c r="R1126">
        <v>650</v>
      </c>
      <c r="S1126" t="str">
        <f>IF(Table1[[#This Row],[Average_Cost_for_two]]&lt;500,"Low",IF(Table1[[#This Row],[Average_Cost_for_two]]&lt;=1500,"Medium","High"))</f>
        <v>Medium</v>
      </c>
      <c r="T1126">
        <v>3.5</v>
      </c>
      <c r="U1126">
        <v>2011</v>
      </c>
      <c r="V1126">
        <v>8</v>
      </c>
      <c r="W1126">
        <v>6</v>
      </c>
      <c r="X1126">
        <f>IF(OR(Main!$U1126=0,
       Main!$V1126=0,
       Main!$W1126=0),
   "",
   DATE(Main!$U1126,
        Main!$V1126,
        Main!$W1126)
)</f>
        <v>40761</v>
      </c>
      <c r="Y1126">
        <f>Table1[[#This Row],[Average_Cost_for_two]]*VLOOKUP(Table1[[#This Row],[Currency]],currency!$A$2:$B$10,2,FALSE)</f>
        <v>7.8</v>
      </c>
      <c r="Z1126" t="str">
        <f>VLOOKUP(C1126,country!A:B,2,FALSE)</f>
        <v>India</v>
      </c>
      <c r="AA1126">
        <f t="shared" si="17"/>
        <v>3</v>
      </c>
    </row>
    <row r="1127" spans="1:27" ht="15.75" customHeight="1" x14ac:dyDescent="0.25">
      <c r="A1127">
        <v>7364</v>
      </c>
      <c r="B1127" t="s">
        <v>3061</v>
      </c>
      <c r="C1127">
        <v>1</v>
      </c>
      <c r="D1127" t="s">
        <v>23</v>
      </c>
      <c r="E1127" t="s">
        <v>3097</v>
      </c>
      <c r="F1127" t="s">
        <v>2525</v>
      </c>
      <c r="G1127" t="s">
        <v>2526</v>
      </c>
      <c r="H1127">
        <v>77.219363700000002</v>
      </c>
      <c r="I1127">
        <v>28.5281463</v>
      </c>
      <c r="J1127" t="s">
        <v>533</v>
      </c>
      <c r="K1127" t="s">
        <v>28</v>
      </c>
      <c r="L1127" t="s">
        <v>29</v>
      </c>
      <c r="M1127" t="s">
        <v>36</v>
      </c>
      <c r="N1127" t="s">
        <v>29</v>
      </c>
      <c r="O1127" t="s">
        <v>29</v>
      </c>
      <c r="P1127">
        <v>2</v>
      </c>
      <c r="Q1127">
        <v>504</v>
      </c>
      <c r="R1127">
        <v>650</v>
      </c>
      <c r="S1127" t="str">
        <f>IF(Table1[[#This Row],[Average_Cost_for_two]]&lt;500,"Low",IF(Table1[[#This Row],[Average_Cost_for_two]]&lt;=1500,"Medium","High"))</f>
        <v>Medium</v>
      </c>
      <c r="T1127">
        <v>3.4</v>
      </c>
      <c r="U1127">
        <v>2014</v>
      </c>
      <c r="V1127">
        <v>8</v>
      </c>
      <c r="W1127">
        <v>26</v>
      </c>
      <c r="X1127">
        <f>IF(OR(Main!$U1127=0,
       Main!$V1127=0,
       Main!$W1127=0),
   "",
   DATE(Main!$U1127,
        Main!$V1127,
        Main!$W1127)
)</f>
        <v>41877</v>
      </c>
      <c r="Y1127">
        <f>Table1[[#This Row],[Average_Cost_for_two]]*VLOOKUP(Table1[[#This Row],[Currency]],currency!$A$2:$B$10,2,FALSE)</f>
        <v>7.8</v>
      </c>
      <c r="Z1127" t="str">
        <f>VLOOKUP(C1127,country!A:B,2,FALSE)</f>
        <v>India</v>
      </c>
      <c r="AA1127">
        <f t="shared" si="17"/>
        <v>3</v>
      </c>
    </row>
    <row r="1128" spans="1:27" ht="15.75" customHeight="1" x14ac:dyDescent="0.25">
      <c r="A1128">
        <v>308697</v>
      </c>
      <c r="B1128" t="s">
        <v>3098</v>
      </c>
      <c r="C1128">
        <v>1</v>
      </c>
      <c r="D1128" t="s">
        <v>23</v>
      </c>
      <c r="E1128" t="s">
        <v>3099</v>
      </c>
      <c r="F1128" t="s">
        <v>1837</v>
      </c>
      <c r="G1128" t="s">
        <v>1838</v>
      </c>
      <c r="H1128">
        <v>77.156462599999998</v>
      </c>
      <c r="I1128">
        <v>28.5248609</v>
      </c>
      <c r="J1128" t="s">
        <v>3100</v>
      </c>
      <c r="K1128" t="s">
        <v>28</v>
      </c>
      <c r="L1128" t="s">
        <v>29</v>
      </c>
      <c r="M1128" t="s">
        <v>36</v>
      </c>
      <c r="N1128" t="s">
        <v>29</v>
      </c>
      <c r="O1128" t="s">
        <v>29</v>
      </c>
      <c r="P1128">
        <v>2</v>
      </c>
      <c r="Q1128">
        <v>199</v>
      </c>
      <c r="R1128">
        <v>650</v>
      </c>
      <c r="S1128" t="str">
        <f>IF(Table1[[#This Row],[Average_Cost_for_two]]&lt;500,"Low",IF(Table1[[#This Row],[Average_Cost_for_two]]&lt;=1500,"Medium","High"))</f>
        <v>Medium</v>
      </c>
      <c r="T1128">
        <v>3.3</v>
      </c>
      <c r="U1128">
        <v>2012</v>
      </c>
      <c r="V1128">
        <v>8</v>
      </c>
      <c r="W1128">
        <v>20</v>
      </c>
      <c r="X1128">
        <f>IF(OR(Main!$U1128=0,
       Main!$V1128=0,
       Main!$W1128=0),
   "",
   DATE(Main!$U1128,
        Main!$V1128,
        Main!$W1128)
)</f>
        <v>41141</v>
      </c>
      <c r="Y1128">
        <f>Table1[[#This Row],[Average_Cost_for_two]]*VLOOKUP(Table1[[#This Row],[Currency]],currency!$A$2:$B$10,2,FALSE)</f>
        <v>7.8</v>
      </c>
      <c r="Z1128" t="str">
        <f>VLOOKUP(C1128,country!A:B,2,FALSE)</f>
        <v>India</v>
      </c>
      <c r="AA1128">
        <f t="shared" si="17"/>
        <v>3</v>
      </c>
    </row>
    <row r="1129" spans="1:27" ht="15.75" customHeight="1" x14ac:dyDescent="0.25">
      <c r="A1129">
        <v>311390</v>
      </c>
      <c r="B1129" t="s">
        <v>3101</v>
      </c>
      <c r="C1129">
        <v>1</v>
      </c>
      <c r="D1129" t="s">
        <v>23</v>
      </c>
      <c r="E1129" t="s">
        <v>3102</v>
      </c>
      <c r="F1129" t="s">
        <v>2175</v>
      </c>
      <c r="G1129" t="s">
        <v>2176</v>
      </c>
      <c r="H1129">
        <v>77.067784219999993</v>
      </c>
      <c r="I1129">
        <v>28.627865549999999</v>
      </c>
      <c r="J1129" t="s">
        <v>611</v>
      </c>
      <c r="K1129" t="s">
        <v>28</v>
      </c>
      <c r="L1129" t="s">
        <v>29</v>
      </c>
      <c r="M1129" t="s">
        <v>29</v>
      </c>
      <c r="N1129" t="s">
        <v>29</v>
      </c>
      <c r="O1129" t="s">
        <v>29</v>
      </c>
      <c r="P1129">
        <v>2</v>
      </c>
      <c r="Q1129">
        <v>24</v>
      </c>
      <c r="R1129">
        <v>650</v>
      </c>
      <c r="S1129" t="str">
        <f>IF(Table1[[#This Row],[Average_Cost_for_two]]&lt;500,"Low",IF(Table1[[#This Row],[Average_Cost_for_two]]&lt;=1500,"Medium","High"))</f>
        <v>Medium</v>
      </c>
      <c r="T1129">
        <v>3.1</v>
      </c>
      <c r="U1129">
        <v>2013</v>
      </c>
      <c r="V1129">
        <v>8</v>
      </c>
      <c r="W1129">
        <v>24</v>
      </c>
      <c r="X1129">
        <f>IF(OR(Main!$U1129=0,
       Main!$V1129=0,
       Main!$W1129=0),
   "",
   DATE(Main!$U1129,
        Main!$V1129,
        Main!$W1129)
)</f>
        <v>41510</v>
      </c>
      <c r="Y1129">
        <f>Table1[[#This Row],[Average_Cost_for_two]]*VLOOKUP(Table1[[#This Row],[Currency]],currency!$A$2:$B$10,2,FALSE)</f>
        <v>7.8</v>
      </c>
      <c r="Z1129" t="str">
        <f>VLOOKUP(C1129,country!A:B,2,FALSE)</f>
        <v>India</v>
      </c>
      <c r="AA1129">
        <f t="shared" si="17"/>
        <v>3</v>
      </c>
    </row>
    <row r="1130" spans="1:27" ht="15.75" customHeight="1" x14ac:dyDescent="0.25">
      <c r="A1130">
        <v>308664</v>
      </c>
      <c r="B1130" t="s">
        <v>3103</v>
      </c>
      <c r="C1130">
        <v>1</v>
      </c>
      <c r="D1130" t="s">
        <v>23</v>
      </c>
      <c r="E1130" t="s">
        <v>3104</v>
      </c>
      <c r="F1130" t="s">
        <v>1624</v>
      </c>
      <c r="G1130" t="s">
        <v>1625</v>
      </c>
      <c r="H1130">
        <v>77.260126</v>
      </c>
      <c r="I1130">
        <v>28.537134000000002</v>
      </c>
      <c r="J1130" t="s">
        <v>570</v>
      </c>
      <c r="K1130" t="s">
        <v>28</v>
      </c>
      <c r="L1130" t="s">
        <v>29</v>
      </c>
      <c r="M1130" t="s">
        <v>29</v>
      </c>
      <c r="N1130" t="s">
        <v>29</v>
      </c>
      <c r="O1130" t="s">
        <v>29</v>
      </c>
      <c r="P1130">
        <v>2</v>
      </c>
      <c r="Q1130">
        <v>26</v>
      </c>
      <c r="R1130">
        <v>650</v>
      </c>
      <c r="S1130" t="str">
        <f>IF(Table1[[#This Row],[Average_Cost_for_two]]&lt;500,"Low",IF(Table1[[#This Row],[Average_Cost_for_two]]&lt;=1500,"Medium","High"))</f>
        <v>Medium</v>
      </c>
      <c r="T1130">
        <v>3.2</v>
      </c>
      <c r="U1130">
        <v>2017</v>
      </c>
      <c r="V1130">
        <v>7</v>
      </c>
      <c r="W1130">
        <v>22</v>
      </c>
      <c r="X1130">
        <f>IF(OR(Main!$U1130=0,
       Main!$V1130=0,
       Main!$W1130=0),
   "",
   DATE(Main!$U1130,
        Main!$V1130,
        Main!$W1130)
)</f>
        <v>42938</v>
      </c>
      <c r="Y1130">
        <f>Table1[[#This Row],[Average_Cost_for_two]]*VLOOKUP(Table1[[#This Row],[Currency]],currency!$A$2:$B$10,2,FALSE)</f>
        <v>7.8</v>
      </c>
      <c r="Z1130" t="str">
        <f>VLOOKUP(C1130,country!A:B,2,FALSE)</f>
        <v>India</v>
      </c>
      <c r="AA1130">
        <f t="shared" si="17"/>
        <v>3</v>
      </c>
    </row>
    <row r="1131" spans="1:27" ht="15.75" customHeight="1" x14ac:dyDescent="0.25">
      <c r="A1131">
        <v>309816</v>
      </c>
      <c r="B1131" t="s">
        <v>3089</v>
      </c>
      <c r="C1131">
        <v>1</v>
      </c>
      <c r="D1131" t="s">
        <v>23</v>
      </c>
      <c r="E1131" t="s">
        <v>3105</v>
      </c>
      <c r="F1131" t="s">
        <v>34</v>
      </c>
      <c r="G1131" t="s">
        <v>35</v>
      </c>
      <c r="H1131">
        <v>77.239995449999995</v>
      </c>
      <c r="I1131">
        <v>28.574435340000001</v>
      </c>
      <c r="J1131" t="s">
        <v>3091</v>
      </c>
      <c r="K1131" t="s">
        <v>28</v>
      </c>
      <c r="L1131" t="s">
        <v>29</v>
      </c>
      <c r="M1131" t="s">
        <v>36</v>
      </c>
      <c r="N1131" t="s">
        <v>29</v>
      </c>
      <c r="O1131" t="s">
        <v>29</v>
      </c>
      <c r="P1131">
        <v>2</v>
      </c>
      <c r="Q1131">
        <v>270</v>
      </c>
      <c r="R1131">
        <v>650</v>
      </c>
      <c r="S1131" t="str">
        <f>IF(Table1[[#This Row],[Average_Cost_for_two]]&lt;500,"Low",IF(Table1[[#This Row],[Average_Cost_for_two]]&lt;=1500,"Medium","High"))</f>
        <v>Medium</v>
      </c>
      <c r="T1131">
        <v>3.7</v>
      </c>
      <c r="U1131">
        <v>2015</v>
      </c>
      <c r="V1131">
        <v>7</v>
      </c>
      <c r="W1131">
        <v>21</v>
      </c>
      <c r="X1131">
        <f>IF(OR(Main!$U1131=0,
       Main!$V1131=0,
       Main!$W1131=0),
   "",
   DATE(Main!$U1131,
        Main!$V1131,
        Main!$W1131)
)</f>
        <v>42206</v>
      </c>
      <c r="Y1131">
        <f>Table1[[#This Row],[Average_Cost_for_two]]*VLOOKUP(Table1[[#This Row],[Currency]],currency!$A$2:$B$10,2,FALSE)</f>
        <v>7.8</v>
      </c>
      <c r="Z1131" t="str">
        <f>VLOOKUP(C1131,country!A:B,2,FALSE)</f>
        <v>India</v>
      </c>
      <c r="AA1131">
        <f t="shared" si="17"/>
        <v>3</v>
      </c>
    </row>
    <row r="1132" spans="1:27" ht="15.75" customHeight="1" x14ac:dyDescent="0.25">
      <c r="A1132">
        <v>18208912</v>
      </c>
      <c r="B1132" t="s">
        <v>3106</v>
      </c>
      <c r="C1132">
        <v>1</v>
      </c>
      <c r="D1132" t="s">
        <v>23</v>
      </c>
      <c r="E1132" t="s">
        <v>3107</v>
      </c>
      <c r="F1132" t="s">
        <v>1743</v>
      </c>
      <c r="G1132" t="s">
        <v>1742</v>
      </c>
      <c r="H1132">
        <v>77.212420100000003</v>
      </c>
      <c r="I1132">
        <v>28.535751300000001</v>
      </c>
      <c r="J1132" t="s">
        <v>556</v>
      </c>
      <c r="K1132" t="s">
        <v>28</v>
      </c>
      <c r="L1132" t="s">
        <v>29</v>
      </c>
      <c r="M1132" t="s">
        <v>36</v>
      </c>
      <c r="N1132" t="s">
        <v>29</v>
      </c>
      <c r="O1132" t="s">
        <v>29</v>
      </c>
      <c r="P1132">
        <v>2</v>
      </c>
      <c r="Q1132">
        <v>306</v>
      </c>
      <c r="R1132">
        <v>650</v>
      </c>
      <c r="S1132" t="str">
        <f>IF(Table1[[#This Row],[Average_Cost_for_two]]&lt;500,"Low",IF(Table1[[#This Row],[Average_Cost_for_two]]&lt;=1500,"Medium","High"))</f>
        <v>Medium</v>
      </c>
      <c r="T1132">
        <v>3.8</v>
      </c>
      <c r="U1132">
        <v>2014</v>
      </c>
      <c r="V1132">
        <v>7</v>
      </c>
      <c r="W1132">
        <v>17</v>
      </c>
      <c r="X1132">
        <f>IF(OR(Main!$U1132=0,
       Main!$V1132=0,
       Main!$W1132=0),
   "",
   DATE(Main!$U1132,
        Main!$V1132,
        Main!$W1132)
)</f>
        <v>41837</v>
      </c>
      <c r="Y1132">
        <f>Table1[[#This Row],[Average_Cost_for_two]]*VLOOKUP(Table1[[#This Row],[Currency]],currency!$A$2:$B$10,2,FALSE)</f>
        <v>7.8</v>
      </c>
      <c r="Z1132" t="str">
        <f>VLOOKUP(C1132,country!A:B,2,FALSE)</f>
        <v>India</v>
      </c>
      <c r="AA1132">
        <f t="shared" si="17"/>
        <v>3</v>
      </c>
    </row>
    <row r="1133" spans="1:27" ht="15.75" customHeight="1" x14ac:dyDescent="0.25">
      <c r="A1133">
        <v>306291</v>
      </c>
      <c r="B1133" t="s">
        <v>2370</v>
      </c>
      <c r="C1133">
        <v>1</v>
      </c>
      <c r="D1133" t="s">
        <v>23</v>
      </c>
      <c r="E1133" t="s">
        <v>3108</v>
      </c>
      <c r="F1133" t="s">
        <v>63</v>
      </c>
      <c r="G1133" t="s">
        <v>64</v>
      </c>
      <c r="H1133">
        <v>77.180733099999998</v>
      </c>
      <c r="I1133">
        <v>28.565068400000001</v>
      </c>
      <c r="J1133" t="s">
        <v>477</v>
      </c>
      <c r="K1133" t="s">
        <v>28</v>
      </c>
      <c r="L1133" t="s">
        <v>29</v>
      </c>
      <c r="M1133" t="s">
        <v>36</v>
      </c>
      <c r="N1133" t="s">
        <v>29</v>
      </c>
      <c r="O1133" t="s">
        <v>29</v>
      </c>
      <c r="P1133">
        <v>2</v>
      </c>
      <c r="Q1133">
        <v>163</v>
      </c>
      <c r="R1133">
        <v>650</v>
      </c>
      <c r="S1133" t="str">
        <f>IF(Table1[[#This Row],[Average_Cost_for_two]]&lt;500,"Low",IF(Table1[[#This Row],[Average_Cost_for_two]]&lt;=1500,"Medium","High"))</f>
        <v>Medium</v>
      </c>
      <c r="T1133">
        <v>3.3</v>
      </c>
      <c r="U1133">
        <v>2016</v>
      </c>
      <c r="V1133">
        <v>7</v>
      </c>
      <c r="W1133">
        <v>21</v>
      </c>
      <c r="X1133">
        <f>IF(OR(Main!$U1133=0,
       Main!$V1133=0,
       Main!$W1133=0),
   "",
   DATE(Main!$U1133,
        Main!$V1133,
        Main!$W1133)
)</f>
        <v>42572</v>
      </c>
      <c r="Y1133">
        <f>Table1[[#This Row],[Average_Cost_for_two]]*VLOOKUP(Table1[[#This Row],[Currency]],currency!$A$2:$B$10,2,FALSE)</f>
        <v>7.8</v>
      </c>
      <c r="Z1133" t="str">
        <f>VLOOKUP(C1133,country!A:B,2,FALSE)</f>
        <v>India</v>
      </c>
      <c r="AA1133">
        <f t="shared" si="17"/>
        <v>3</v>
      </c>
    </row>
    <row r="1134" spans="1:27" ht="15.75" customHeight="1" x14ac:dyDescent="0.25">
      <c r="A1134">
        <v>306028</v>
      </c>
      <c r="B1134" t="s">
        <v>3109</v>
      </c>
      <c r="C1134">
        <v>1</v>
      </c>
      <c r="D1134" t="s">
        <v>23</v>
      </c>
      <c r="E1134" t="s">
        <v>3110</v>
      </c>
      <c r="F1134" t="s">
        <v>243</v>
      </c>
      <c r="G1134" t="s">
        <v>244</v>
      </c>
      <c r="H1134">
        <v>77.2487359</v>
      </c>
      <c r="I1134">
        <v>28.540398199999998</v>
      </c>
      <c r="J1134" t="s">
        <v>3111</v>
      </c>
      <c r="K1134" t="s">
        <v>28</v>
      </c>
      <c r="L1134" t="s">
        <v>29</v>
      </c>
      <c r="M1134" t="s">
        <v>36</v>
      </c>
      <c r="N1134" t="s">
        <v>29</v>
      </c>
      <c r="O1134" t="s">
        <v>29</v>
      </c>
      <c r="P1134">
        <v>2</v>
      </c>
      <c r="Q1134">
        <v>443</v>
      </c>
      <c r="R1134">
        <v>650</v>
      </c>
      <c r="S1134" t="str">
        <f>IF(Table1[[#This Row],[Average_Cost_for_two]]&lt;500,"Low",IF(Table1[[#This Row],[Average_Cost_for_two]]&lt;=1500,"Medium","High"))</f>
        <v>Medium</v>
      </c>
      <c r="T1134">
        <v>3.5</v>
      </c>
      <c r="U1134">
        <v>2015</v>
      </c>
      <c r="V1134">
        <v>6</v>
      </c>
      <c r="W1134">
        <v>26</v>
      </c>
      <c r="X1134">
        <f>IF(OR(Main!$U1134=0,
       Main!$V1134=0,
       Main!$W1134=0),
   "",
   DATE(Main!$U1134,
        Main!$V1134,
        Main!$W1134)
)</f>
        <v>42181</v>
      </c>
      <c r="Y1134">
        <f>Table1[[#This Row],[Average_Cost_for_two]]*VLOOKUP(Table1[[#This Row],[Currency]],currency!$A$2:$B$10,2,FALSE)</f>
        <v>7.8</v>
      </c>
      <c r="Z1134" t="str">
        <f>VLOOKUP(C1134,country!A:B,2,FALSE)</f>
        <v>India</v>
      </c>
      <c r="AA1134">
        <f t="shared" si="17"/>
        <v>2</v>
      </c>
    </row>
    <row r="1135" spans="1:27" ht="15.75" customHeight="1" x14ac:dyDescent="0.25">
      <c r="A1135">
        <v>6475</v>
      </c>
      <c r="B1135" t="s">
        <v>2989</v>
      </c>
      <c r="C1135">
        <v>1</v>
      </c>
      <c r="D1135" t="s">
        <v>23</v>
      </c>
      <c r="E1135" t="s">
        <v>3112</v>
      </c>
      <c r="F1135" t="s">
        <v>1743</v>
      </c>
      <c r="G1135" t="s">
        <v>1742</v>
      </c>
      <c r="H1135">
        <v>77.212335300000007</v>
      </c>
      <c r="I1135">
        <v>28.536637299999999</v>
      </c>
      <c r="J1135" t="s">
        <v>503</v>
      </c>
      <c r="K1135" t="s">
        <v>28</v>
      </c>
      <c r="L1135" t="s">
        <v>29</v>
      </c>
      <c r="M1135" t="s">
        <v>29</v>
      </c>
      <c r="N1135" t="s">
        <v>29</v>
      </c>
      <c r="O1135" t="s">
        <v>29</v>
      </c>
      <c r="P1135">
        <v>2</v>
      </c>
      <c r="Q1135">
        <v>427</v>
      </c>
      <c r="R1135">
        <v>650</v>
      </c>
      <c r="S1135" t="str">
        <f>IF(Table1[[#This Row],[Average_Cost_for_two]]&lt;500,"Low",IF(Table1[[#This Row],[Average_Cost_for_two]]&lt;=1500,"Medium","High"))</f>
        <v>Medium</v>
      </c>
      <c r="T1135">
        <v>3.6</v>
      </c>
      <c r="U1135">
        <v>2017</v>
      </c>
      <c r="V1135">
        <v>6</v>
      </c>
      <c r="W1135">
        <v>11</v>
      </c>
      <c r="X1135">
        <f>IF(OR(Main!$U1135=0,
       Main!$V1135=0,
       Main!$W1135=0),
   "",
   DATE(Main!$U1135,
        Main!$V1135,
        Main!$W1135)
)</f>
        <v>42897</v>
      </c>
      <c r="Y1135">
        <f>Table1[[#This Row],[Average_Cost_for_two]]*VLOOKUP(Table1[[#This Row],[Currency]],currency!$A$2:$B$10,2,FALSE)</f>
        <v>7.8</v>
      </c>
      <c r="Z1135" t="str">
        <f>VLOOKUP(C1135,country!A:B,2,FALSE)</f>
        <v>India</v>
      </c>
      <c r="AA1135">
        <f t="shared" si="17"/>
        <v>2</v>
      </c>
    </row>
    <row r="1136" spans="1:27" ht="15.75" customHeight="1" x14ac:dyDescent="0.25">
      <c r="A1136">
        <v>1675</v>
      </c>
      <c r="B1136" t="s">
        <v>3113</v>
      </c>
      <c r="C1136">
        <v>1</v>
      </c>
      <c r="D1136" t="s">
        <v>23</v>
      </c>
      <c r="E1136" t="s">
        <v>3114</v>
      </c>
      <c r="F1136" t="s">
        <v>1926</v>
      </c>
      <c r="G1136" t="s">
        <v>1927</v>
      </c>
      <c r="H1136">
        <v>77.219000789999996</v>
      </c>
      <c r="I1136">
        <v>28.567766389999999</v>
      </c>
      <c r="J1136" t="s">
        <v>477</v>
      </c>
      <c r="K1136" t="s">
        <v>28</v>
      </c>
      <c r="L1136" t="s">
        <v>29</v>
      </c>
      <c r="M1136" t="s">
        <v>29</v>
      </c>
      <c r="N1136" t="s">
        <v>29</v>
      </c>
      <c r="O1136" t="s">
        <v>29</v>
      </c>
      <c r="P1136">
        <v>2</v>
      </c>
      <c r="Q1136">
        <v>215</v>
      </c>
      <c r="R1136">
        <v>650</v>
      </c>
      <c r="S1136" t="str">
        <f>IF(Table1[[#This Row],[Average_Cost_for_two]]&lt;500,"Low",IF(Table1[[#This Row],[Average_Cost_for_two]]&lt;=1500,"Medium","High"))</f>
        <v>Medium</v>
      </c>
      <c r="T1136">
        <v>3.6</v>
      </c>
      <c r="U1136">
        <v>2018</v>
      </c>
      <c r="V1136">
        <v>6</v>
      </c>
      <c r="W1136">
        <v>19</v>
      </c>
      <c r="X1136">
        <f>IF(OR(Main!$U1136=0,
       Main!$V1136=0,
       Main!$W1136=0),
   "",
   DATE(Main!$U1136,
        Main!$V1136,
        Main!$W1136)
)</f>
        <v>43270</v>
      </c>
      <c r="Y1136">
        <f>Table1[[#This Row],[Average_Cost_for_two]]*VLOOKUP(Table1[[#This Row],[Currency]],currency!$A$2:$B$10,2,FALSE)</f>
        <v>7.8</v>
      </c>
      <c r="Z1136" t="str">
        <f>VLOOKUP(C1136,country!A:B,2,FALSE)</f>
        <v>India</v>
      </c>
      <c r="AA1136">
        <f t="shared" si="17"/>
        <v>2</v>
      </c>
    </row>
    <row r="1137" spans="1:27" ht="15.75" customHeight="1" x14ac:dyDescent="0.25">
      <c r="A1137">
        <v>302682</v>
      </c>
      <c r="B1137" t="s">
        <v>3087</v>
      </c>
      <c r="C1137">
        <v>1</v>
      </c>
      <c r="D1137" t="s">
        <v>23</v>
      </c>
      <c r="E1137" t="s">
        <v>3115</v>
      </c>
      <c r="F1137" t="s">
        <v>3116</v>
      </c>
      <c r="G1137" t="s">
        <v>3117</v>
      </c>
      <c r="H1137">
        <v>77.268164999999996</v>
      </c>
      <c r="I1137">
        <v>28.570350999999999</v>
      </c>
      <c r="J1137" t="s">
        <v>500</v>
      </c>
      <c r="K1137" t="s">
        <v>28</v>
      </c>
      <c r="L1137" t="s">
        <v>29</v>
      </c>
      <c r="M1137" t="s">
        <v>29</v>
      </c>
      <c r="N1137" t="s">
        <v>29</v>
      </c>
      <c r="O1137" t="s">
        <v>29</v>
      </c>
      <c r="P1137">
        <v>2</v>
      </c>
      <c r="Q1137">
        <v>15</v>
      </c>
      <c r="R1137">
        <v>650</v>
      </c>
      <c r="S1137" t="str">
        <f>IF(Table1[[#This Row],[Average_Cost_for_two]]&lt;500,"Low",IF(Table1[[#This Row],[Average_Cost_for_two]]&lt;=1500,"Medium","High"))</f>
        <v>Medium</v>
      </c>
      <c r="T1137">
        <v>3.2</v>
      </c>
      <c r="U1137">
        <v>2016</v>
      </c>
      <c r="V1137">
        <v>5</v>
      </c>
      <c r="W1137">
        <v>14</v>
      </c>
      <c r="X1137">
        <f>IF(OR(Main!$U1137=0,
       Main!$V1137=0,
       Main!$W1137=0),
   "",
   DATE(Main!$U1137,
        Main!$V1137,
        Main!$W1137)
)</f>
        <v>42504</v>
      </c>
      <c r="Y1137">
        <f>Table1[[#This Row],[Average_Cost_for_two]]*VLOOKUP(Table1[[#This Row],[Currency]],currency!$A$2:$B$10,2,FALSE)</f>
        <v>7.8</v>
      </c>
      <c r="Z1137" t="str">
        <f>VLOOKUP(C1137,country!A:B,2,FALSE)</f>
        <v>India</v>
      </c>
      <c r="AA1137">
        <f t="shared" si="17"/>
        <v>2</v>
      </c>
    </row>
    <row r="1138" spans="1:27" ht="15.75" customHeight="1" x14ac:dyDescent="0.25">
      <c r="A1138">
        <v>844</v>
      </c>
      <c r="B1138" t="s">
        <v>3061</v>
      </c>
      <c r="C1138">
        <v>1</v>
      </c>
      <c r="D1138" t="s">
        <v>23</v>
      </c>
      <c r="E1138" t="s">
        <v>3118</v>
      </c>
      <c r="F1138" t="s">
        <v>3119</v>
      </c>
      <c r="G1138" t="s">
        <v>3120</v>
      </c>
      <c r="H1138">
        <v>77.227312800000007</v>
      </c>
      <c r="I1138">
        <v>28.600745499999999</v>
      </c>
      <c r="J1138" t="s">
        <v>575</v>
      </c>
      <c r="K1138" t="s">
        <v>28</v>
      </c>
      <c r="L1138" t="s">
        <v>29</v>
      </c>
      <c r="M1138" t="s">
        <v>29</v>
      </c>
      <c r="N1138" t="s">
        <v>29</v>
      </c>
      <c r="O1138" t="s">
        <v>29</v>
      </c>
      <c r="P1138">
        <v>2</v>
      </c>
      <c r="Q1138">
        <v>2860</v>
      </c>
      <c r="R1138">
        <v>650</v>
      </c>
      <c r="S1138" t="str">
        <f>IF(Table1[[#This Row],[Average_Cost_for_two]]&lt;500,"Low",IF(Table1[[#This Row],[Average_Cost_for_two]]&lt;=1500,"Medium","High"))</f>
        <v>Medium</v>
      </c>
      <c r="T1138">
        <v>3.7</v>
      </c>
      <c r="U1138">
        <v>2014</v>
      </c>
      <c r="V1138">
        <v>5</v>
      </c>
      <c r="W1138">
        <v>17</v>
      </c>
      <c r="X1138">
        <f>IF(OR(Main!$U1138=0,
       Main!$V1138=0,
       Main!$W1138=0),
   "",
   DATE(Main!$U1138,
        Main!$V1138,
        Main!$W1138)
)</f>
        <v>41776</v>
      </c>
      <c r="Y1138">
        <f>Table1[[#This Row],[Average_Cost_for_two]]*VLOOKUP(Table1[[#This Row],[Currency]],currency!$A$2:$B$10,2,FALSE)</f>
        <v>7.8</v>
      </c>
      <c r="Z1138" t="str">
        <f>VLOOKUP(C1138,country!A:B,2,FALSE)</f>
        <v>India</v>
      </c>
      <c r="AA1138">
        <f t="shared" si="17"/>
        <v>2</v>
      </c>
    </row>
    <row r="1139" spans="1:27" ht="15.75" customHeight="1" x14ac:dyDescent="0.25">
      <c r="A1139">
        <v>535</v>
      </c>
      <c r="B1139" t="s">
        <v>3087</v>
      </c>
      <c r="C1139">
        <v>1</v>
      </c>
      <c r="D1139" t="s">
        <v>23</v>
      </c>
      <c r="E1139" t="s">
        <v>3121</v>
      </c>
      <c r="F1139" t="s">
        <v>718</v>
      </c>
      <c r="G1139" t="s">
        <v>719</v>
      </c>
      <c r="H1139">
        <v>77.164079880000003</v>
      </c>
      <c r="I1139">
        <v>28.557052909999999</v>
      </c>
      <c r="J1139" t="s">
        <v>500</v>
      </c>
      <c r="K1139" t="s">
        <v>28</v>
      </c>
      <c r="L1139" t="s">
        <v>29</v>
      </c>
      <c r="M1139" t="s">
        <v>36</v>
      </c>
      <c r="N1139" t="s">
        <v>29</v>
      </c>
      <c r="O1139" t="s">
        <v>29</v>
      </c>
      <c r="P1139">
        <v>2</v>
      </c>
      <c r="Q1139">
        <v>47</v>
      </c>
      <c r="R1139">
        <v>650</v>
      </c>
      <c r="S1139" t="str">
        <f>IF(Table1[[#This Row],[Average_Cost_for_two]]&lt;500,"Low",IF(Table1[[#This Row],[Average_Cost_for_two]]&lt;=1500,"Medium","High"))</f>
        <v>Medium</v>
      </c>
      <c r="T1139">
        <v>3.3</v>
      </c>
      <c r="U1139">
        <v>2011</v>
      </c>
      <c r="V1139">
        <v>5</v>
      </c>
      <c r="W1139">
        <v>20</v>
      </c>
      <c r="X1139">
        <f>IF(OR(Main!$U1139=0,
       Main!$V1139=0,
       Main!$W1139=0),
   "",
   DATE(Main!$U1139,
        Main!$V1139,
        Main!$W1139)
)</f>
        <v>40683</v>
      </c>
      <c r="Y1139">
        <f>Table1[[#This Row],[Average_Cost_for_two]]*VLOOKUP(Table1[[#This Row],[Currency]],currency!$A$2:$B$10,2,FALSE)</f>
        <v>7.8</v>
      </c>
      <c r="Z1139" t="str">
        <f>VLOOKUP(C1139,country!A:B,2,FALSE)</f>
        <v>India</v>
      </c>
      <c r="AA1139">
        <f t="shared" si="17"/>
        <v>2</v>
      </c>
    </row>
    <row r="1140" spans="1:27" ht="15.75" customHeight="1" x14ac:dyDescent="0.25">
      <c r="A1140">
        <v>6092</v>
      </c>
      <c r="B1140" t="s">
        <v>3122</v>
      </c>
      <c r="C1140">
        <v>1</v>
      </c>
      <c r="D1140" t="s">
        <v>23</v>
      </c>
      <c r="E1140" t="s">
        <v>3123</v>
      </c>
      <c r="F1140" t="s">
        <v>472</v>
      </c>
      <c r="G1140" t="s">
        <v>473</v>
      </c>
      <c r="H1140">
        <v>77.3066776</v>
      </c>
      <c r="I1140">
        <v>28.6595993</v>
      </c>
      <c r="J1140" t="s">
        <v>3124</v>
      </c>
      <c r="K1140" t="s">
        <v>28</v>
      </c>
      <c r="L1140" t="s">
        <v>29</v>
      </c>
      <c r="M1140" t="s">
        <v>36</v>
      </c>
      <c r="N1140" t="s">
        <v>29</v>
      </c>
      <c r="O1140" t="s">
        <v>29</v>
      </c>
      <c r="P1140">
        <v>2</v>
      </c>
      <c r="Q1140">
        <v>220</v>
      </c>
      <c r="R1140">
        <v>650</v>
      </c>
      <c r="S1140" t="str">
        <f>IF(Table1[[#This Row],[Average_Cost_for_two]]&lt;500,"Low",IF(Table1[[#This Row],[Average_Cost_for_two]]&lt;=1500,"Medium","High"))</f>
        <v>Medium</v>
      </c>
      <c r="T1140">
        <v>3.5</v>
      </c>
      <c r="U1140">
        <v>2016</v>
      </c>
      <c r="V1140">
        <v>4</v>
      </c>
      <c r="W1140">
        <v>3</v>
      </c>
      <c r="X1140">
        <f>IF(OR(Main!$U1140=0,
       Main!$V1140=0,
       Main!$W1140=0),
   "",
   DATE(Main!$U1140,
        Main!$V1140,
        Main!$W1140)
)</f>
        <v>42463</v>
      </c>
      <c r="Y1140">
        <f>Table1[[#This Row],[Average_Cost_for_two]]*VLOOKUP(Table1[[#This Row],[Currency]],currency!$A$2:$B$10,2,FALSE)</f>
        <v>7.8</v>
      </c>
      <c r="Z1140" t="str">
        <f>VLOOKUP(C1140,country!A:B,2,FALSE)</f>
        <v>India</v>
      </c>
      <c r="AA1140">
        <f t="shared" si="17"/>
        <v>2</v>
      </c>
    </row>
    <row r="1141" spans="1:27" ht="15.75" customHeight="1" x14ac:dyDescent="0.25">
      <c r="A1141">
        <v>18383512</v>
      </c>
      <c r="B1141" t="s">
        <v>3125</v>
      </c>
      <c r="C1141">
        <v>1</v>
      </c>
      <c r="D1141" t="s">
        <v>23</v>
      </c>
      <c r="E1141" t="s">
        <v>3126</v>
      </c>
      <c r="F1141" t="s">
        <v>1982</v>
      </c>
      <c r="G1141" t="s">
        <v>1983</v>
      </c>
      <c r="H1141">
        <v>77.243148599999998</v>
      </c>
      <c r="I1141">
        <v>28.534239599999999</v>
      </c>
      <c r="J1141" t="s">
        <v>855</v>
      </c>
      <c r="K1141" t="s">
        <v>28</v>
      </c>
      <c r="L1141" t="s">
        <v>29</v>
      </c>
      <c r="M1141" t="s">
        <v>36</v>
      </c>
      <c r="N1141" t="s">
        <v>29</v>
      </c>
      <c r="O1141" t="s">
        <v>29</v>
      </c>
      <c r="P1141">
        <v>2</v>
      </c>
      <c r="Q1141">
        <v>27</v>
      </c>
      <c r="R1141">
        <v>650</v>
      </c>
      <c r="S1141" t="str">
        <f>IF(Table1[[#This Row],[Average_Cost_for_two]]&lt;500,"Low",IF(Table1[[#This Row],[Average_Cost_for_two]]&lt;=1500,"Medium","High"))</f>
        <v>Medium</v>
      </c>
      <c r="T1141">
        <v>3.9</v>
      </c>
      <c r="U1141">
        <v>2012</v>
      </c>
      <c r="V1141">
        <v>4</v>
      </c>
      <c r="W1141">
        <v>26</v>
      </c>
      <c r="X1141">
        <f>IF(OR(Main!$U1141=0,
       Main!$V1141=0,
       Main!$W1141=0),
   "",
   DATE(Main!$U1141,
        Main!$V1141,
        Main!$W1141)
)</f>
        <v>41025</v>
      </c>
      <c r="Y1141">
        <f>Table1[[#This Row],[Average_Cost_for_two]]*VLOOKUP(Table1[[#This Row],[Currency]],currency!$A$2:$B$10,2,FALSE)</f>
        <v>7.8</v>
      </c>
      <c r="Z1141" t="str">
        <f>VLOOKUP(C1141,country!A:B,2,FALSE)</f>
        <v>India</v>
      </c>
      <c r="AA1141">
        <f t="shared" si="17"/>
        <v>2</v>
      </c>
    </row>
    <row r="1142" spans="1:27" ht="15.75" customHeight="1" x14ac:dyDescent="0.25">
      <c r="A1142">
        <v>9644</v>
      </c>
      <c r="B1142" t="s">
        <v>3127</v>
      </c>
      <c r="C1142">
        <v>1</v>
      </c>
      <c r="D1142" t="s">
        <v>23</v>
      </c>
      <c r="E1142" t="s">
        <v>3128</v>
      </c>
      <c r="F1142" t="s">
        <v>654</v>
      </c>
      <c r="G1142" t="s">
        <v>655</v>
      </c>
      <c r="H1142">
        <v>77.201217799999995</v>
      </c>
      <c r="I1142">
        <v>28.6834998</v>
      </c>
      <c r="J1142" t="s">
        <v>3129</v>
      </c>
      <c r="K1142" t="s">
        <v>28</v>
      </c>
      <c r="L1142" t="s">
        <v>29</v>
      </c>
      <c r="M1142" t="s">
        <v>36</v>
      </c>
      <c r="N1142" t="s">
        <v>29</v>
      </c>
      <c r="O1142" t="s">
        <v>29</v>
      </c>
      <c r="P1142">
        <v>2</v>
      </c>
      <c r="Q1142">
        <v>393</v>
      </c>
      <c r="R1142">
        <v>650</v>
      </c>
      <c r="S1142" t="str">
        <f>IF(Table1[[#This Row],[Average_Cost_for_two]]&lt;500,"Low",IF(Table1[[#This Row],[Average_Cost_for_two]]&lt;=1500,"Medium","High"))</f>
        <v>Medium</v>
      </c>
      <c r="T1142">
        <v>3.7</v>
      </c>
      <c r="U1142">
        <v>2013</v>
      </c>
      <c r="V1142">
        <v>4</v>
      </c>
      <c r="W1142">
        <v>10</v>
      </c>
      <c r="X1142">
        <f>IF(OR(Main!$U1142=0,
       Main!$V1142=0,
       Main!$W1142=0),
   "",
   DATE(Main!$U1142,
        Main!$V1142,
        Main!$W1142)
)</f>
        <v>41374</v>
      </c>
      <c r="Y1142">
        <f>Table1[[#This Row],[Average_Cost_for_two]]*VLOOKUP(Table1[[#This Row],[Currency]],currency!$A$2:$B$10,2,FALSE)</f>
        <v>7.8</v>
      </c>
      <c r="Z1142" t="str">
        <f>VLOOKUP(C1142,country!A:B,2,FALSE)</f>
        <v>India</v>
      </c>
      <c r="AA1142">
        <f t="shared" si="17"/>
        <v>2</v>
      </c>
    </row>
    <row r="1143" spans="1:27" ht="15.75" customHeight="1" x14ac:dyDescent="0.25">
      <c r="A1143">
        <v>300661</v>
      </c>
      <c r="B1143" t="s">
        <v>3065</v>
      </c>
      <c r="C1143">
        <v>1</v>
      </c>
      <c r="D1143" t="s">
        <v>23</v>
      </c>
      <c r="E1143" t="s">
        <v>3130</v>
      </c>
      <c r="F1143" t="s">
        <v>253</v>
      </c>
      <c r="G1143" t="s">
        <v>254</v>
      </c>
      <c r="H1143">
        <v>77.200373859999999</v>
      </c>
      <c r="I1143">
        <v>28.65492631</v>
      </c>
      <c r="J1143" t="s">
        <v>477</v>
      </c>
      <c r="K1143" t="s">
        <v>28</v>
      </c>
      <c r="L1143" t="s">
        <v>29</v>
      </c>
      <c r="M1143" t="s">
        <v>36</v>
      </c>
      <c r="N1143" t="s">
        <v>29</v>
      </c>
      <c r="O1143" t="s">
        <v>29</v>
      </c>
      <c r="P1143">
        <v>2</v>
      </c>
      <c r="Q1143">
        <v>456</v>
      </c>
      <c r="R1143">
        <v>650</v>
      </c>
      <c r="S1143" t="str">
        <f>IF(Table1[[#This Row],[Average_Cost_for_two]]&lt;500,"Low",IF(Table1[[#This Row],[Average_Cost_for_two]]&lt;=1500,"Medium","High"))</f>
        <v>Medium</v>
      </c>
      <c r="T1143">
        <v>3.7</v>
      </c>
      <c r="U1143">
        <v>2013</v>
      </c>
      <c r="V1143">
        <v>4</v>
      </c>
      <c r="W1143">
        <v>11</v>
      </c>
      <c r="X1143">
        <f>IF(OR(Main!$U1143=0,
       Main!$V1143=0,
       Main!$W1143=0),
   "",
   DATE(Main!$U1143,
        Main!$V1143,
        Main!$W1143)
)</f>
        <v>41375</v>
      </c>
      <c r="Y1143">
        <f>Table1[[#This Row],[Average_Cost_for_two]]*VLOOKUP(Table1[[#This Row],[Currency]],currency!$A$2:$B$10,2,FALSE)</f>
        <v>7.8</v>
      </c>
      <c r="Z1143" t="str">
        <f>VLOOKUP(C1143,country!A:B,2,FALSE)</f>
        <v>India</v>
      </c>
      <c r="AA1143">
        <f t="shared" si="17"/>
        <v>2</v>
      </c>
    </row>
    <row r="1144" spans="1:27" ht="15.75" customHeight="1" x14ac:dyDescent="0.25">
      <c r="A1144">
        <v>2997</v>
      </c>
      <c r="B1144" t="s">
        <v>3131</v>
      </c>
      <c r="C1144">
        <v>1</v>
      </c>
      <c r="D1144" t="s">
        <v>23</v>
      </c>
      <c r="E1144" t="s">
        <v>3132</v>
      </c>
      <c r="F1144" t="s">
        <v>3076</v>
      </c>
      <c r="G1144" t="s">
        <v>3077</v>
      </c>
      <c r="H1144">
        <v>77.296874000000003</v>
      </c>
      <c r="I1144">
        <v>28.541138499999999</v>
      </c>
      <c r="J1144" t="s">
        <v>1804</v>
      </c>
      <c r="K1144" t="s">
        <v>28</v>
      </c>
      <c r="L1144" t="s">
        <v>29</v>
      </c>
      <c r="M1144" t="s">
        <v>29</v>
      </c>
      <c r="N1144" t="s">
        <v>29</v>
      </c>
      <c r="O1144" t="s">
        <v>29</v>
      </c>
      <c r="P1144">
        <v>2</v>
      </c>
      <c r="Q1144">
        <v>81</v>
      </c>
      <c r="R1144">
        <v>650</v>
      </c>
      <c r="S1144" t="str">
        <f>IF(Table1[[#This Row],[Average_Cost_for_two]]&lt;500,"Low",IF(Table1[[#This Row],[Average_Cost_for_two]]&lt;=1500,"Medium","High"))</f>
        <v>Medium</v>
      </c>
      <c r="T1144">
        <v>3.1</v>
      </c>
      <c r="U1144">
        <v>2010</v>
      </c>
      <c r="V1144">
        <v>4</v>
      </c>
      <c r="W1144">
        <v>19</v>
      </c>
      <c r="X1144">
        <f>IF(OR(Main!$U1144=0,
       Main!$V1144=0,
       Main!$W1144=0),
   "",
   DATE(Main!$U1144,
        Main!$V1144,
        Main!$W1144)
)</f>
        <v>40287</v>
      </c>
      <c r="Y1144">
        <f>Table1[[#This Row],[Average_Cost_for_two]]*VLOOKUP(Table1[[#This Row],[Currency]],currency!$A$2:$B$10,2,FALSE)</f>
        <v>7.8</v>
      </c>
      <c r="Z1144" t="str">
        <f>VLOOKUP(C1144,country!A:B,2,FALSE)</f>
        <v>India</v>
      </c>
      <c r="AA1144">
        <f t="shared" si="17"/>
        <v>2</v>
      </c>
    </row>
    <row r="1145" spans="1:27" ht="15.75" customHeight="1" x14ac:dyDescent="0.25">
      <c r="A1145">
        <v>528</v>
      </c>
      <c r="B1145" t="s">
        <v>3087</v>
      </c>
      <c r="C1145">
        <v>1</v>
      </c>
      <c r="D1145" t="s">
        <v>23</v>
      </c>
      <c r="E1145" t="s">
        <v>3133</v>
      </c>
      <c r="F1145" t="s">
        <v>2356</v>
      </c>
      <c r="G1145" t="s">
        <v>2357</v>
      </c>
      <c r="H1145">
        <v>77.196621800000003</v>
      </c>
      <c r="I1145">
        <v>28.546507800000001</v>
      </c>
      <c r="J1145" t="s">
        <v>500</v>
      </c>
      <c r="K1145" t="s">
        <v>28</v>
      </c>
      <c r="L1145" t="s">
        <v>29</v>
      </c>
      <c r="M1145" t="s">
        <v>36</v>
      </c>
      <c r="N1145" t="s">
        <v>29</v>
      </c>
      <c r="O1145" t="s">
        <v>29</v>
      </c>
      <c r="P1145">
        <v>2</v>
      </c>
      <c r="Q1145">
        <v>104</v>
      </c>
      <c r="R1145">
        <v>650</v>
      </c>
      <c r="S1145" t="str">
        <f>IF(Table1[[#This Row],[Average_Cost_for_two]]&lt;500,"Low",IF(Table1[[#This Row],[Average_Cost_for_two]]&lt;=1500,"Medium","High"))</f>
        <v>Medium</v>
      </c>
      <c r="T1145">
        <v>3.6</v>
      </c>
      <c r="U1145">
        <v>2011</v>
      </c>
      <c r="V1145">
        <v>4</v>
      </c>
      <c r="W1145">
        <v>12</v>
      </c>
      <c r="X1145">
        <f>IF(OR(Main!$U1145=0,
       Main!$V1145=0,
       Main!$W1145=0),
   "",
   DATE(Main!$U1145,
        Main!$V1145,
        Main!$W1145)
)</f>
        <v>40645</v>
      </c>
      <c r="Y1145">
        <f>Table1[[#This Row],[Average_Cost_for_two]]*VLOOKUP(Table1[[#This Row],[Currency]],currency!$A$2:$B$10,2,FALSE)</f>
        <v>7.8</v>
      </c>
      <c r="Z1145" t="str">
        <f>VLOOKUP(C1145,country!A:B,2,FALSE)</f>
        <v>India</v>
      </c>
      <c r="AA1145">
        <f t="shared" si="17"/>
        <v>2</v>
      </c>
    </row>
    <row r="1146" spans="1:27" ht="15.75" customHeight="1" x14ac:dyDescent="0.25">
      <c r="A1146">
        <v>18273623</v>
      </c>
      <c r="B1146" t="s">
        <v>3134</v>
      </c>
      <c r="C1146">
        <v>1</v>
      </c>
      <c r="D1146" t="s">
        <v>23</v>
      </c>
      <c r="E1146" t="s">
        <v>3135</v>
      </c>
      <c r="F1146" t="s">
        <v>3076</v>
      </c>
      <c r="G1146" t="s">
        <v>3077</v>
      </c>
      <c r="H1146">
        <v>77.297044200000002</v>
      </c>
      <c r="I1146">
        <v>28.541365899999999</v>
      </c>
      <c r="J1146" t="s">
        <v>503</v>
      </c>
      <c r="K1146" t="s">
        <v>28</v>
      </c>
      <c r="L1146" t="s">
        <v>29</v>
      </c>
      <c r="M1146" t="s">
        <v>29</v>
      </c>
      <c r="N1146" t="s">
        <v>29</v>
      </c>
      <c r="O1146" t="s">
        <v>29</v>
      </c>
      <c r="P1146">
        <v>2</v>
      </c>
      <c r="Q1146">
        <v>15</v>
      </c>
      <c r="R1146">
        <v>650</v>
      </c>
      <c r="S1146" t="str">
        <f>IF(Table1[[#This Row],[Average_Cost_for_two]]&lt;500,"Low",IF(Table1[[#This Row],[Average_Cost_for_two]]&lt;=1500,"Medium","High"))</f>
        <v>Medium</v>
      </c>
      <c r="T1146">
        <v>3.1</v>
      </c>
      <c r="U1146">
        <v>2012</v>
      </c>
      <c r="V1146">
        <v>3</v>
      </c>
      <c r="W1146">
        <v>12</v>
      </c>
      <c r="X1146">
        <f>IF(OR(Main!$U1146=0,
       Main!$V1146=0,
       Main!$W1146=0),
   "",
   DATE(Main!$U1146,
        Main!$V1146,
        Main!$W1146)
)</f>
        <v>40980</v>
      </c>
      <c r="Y1146">
        <f>Table1[[#This Row],[Average_Cost_for_two]]*VLOOKUP(Table1[[#This Row],[Currency]],currency!$A$2:$B$10,2,FALSE)</f>
        <v>7.8</v>
      </c>
      <c r="Z1146" t="str">
        <f>VLOOKUP(C1146,country!A:B,2,FALSE)</f>
        <v>India</v>
      </c>
      <c r="AA1146">
        <f t="shared" si="17"/>
        <v>1</v>
      </c>
    </row>
    <row r="1147" spans="1:27" ht="15.75" customHeight="1" x14ac:dyDescent="0.25">
      <c r="A1147">
        <v>18432219</v>
      </c>
      <c r="B1147" t="s">
        <v>3136</v>
      </c>
      <c r="C1147">
        <v>1</v>
      </c>
      <c r="D1147" t="s">
        <v>23</v>
      </c>
      <c r="E1147" t="s">
        <v>3137</v>
      </c>
      <c r="F1147" t="s">
        <v>1743</v>
      </c>
      <c r="G1147" t="s">
        <v>1742</v>
      </c>
      <c r="H1147">
        <v>77.206066300000003</v>
      </c>
      <c r="I1147">
        <v>28.5331227</v>
      </c>
      <c r="J1147" t="s">
        <v>477</v>
      </c>
      <c r="K1147" t="s">
        <v>28</v>
      </c>
      <c r="L1147" t="s">
        <v>29</v>
      </c>
      <c r="M1147" t="s">
        <v>36</v>
      </c>
      <c r="N1147" t="s">
        <v>29</v>
      </c>
      <c r="O1147" t="s">
        <v>29</v>
      </c>
      <c r="P1147">
        <v>2</v>
      </c>
      <c r="Q1147">
        <v>75</v>
      </c>
      <c r="R1147">
        <v>650</v>
      </c>
      <c r="S1147" t="str">
        <f>IF(Table1[[#This Row],[Average_Cost_for_two]]&lt;500,"Low",IF(Table1[[#This Row],[Average_Cost_for_two]]&lt;=1500,"Medium","High"))</f>
        <v>Medium</v>
      </c>
      <c r="T1147">
        <v>3.8</v>
      </c>
      <c r="U1147">
        <v>2014</v>
      </c>
      <c r="V1147">
        <v>3</v>
      </c>
      <c r="W1147">
        <v>26</v>
      </c>
      <c r="X1147">
        <f>IF(OR(Main!$U1147=0,
       Main!$V1147=0,
       Main!$W1147=0),
   "",
   DATE(Main!$U1147,
        Main!$V1147,
        Main!$W1147)
)</f>
        <v>41724</v>
      </c>
      <c r="Y1147">
        <f>Table1[[#This Row],[Average_Cost_for_two]]*VLOOKUP(Table1[[#This Row],[Currency]],currency!$A$2:$B$10,2,FALSE)</f>
        <v>7.8</v>
      </c>
      <c r="Z1147" t="str">
        <f>VLOOKUP(C1147,country!A:B,2,FALSE)</f>
        <v>India</v>
      </c>
      <c r="AA1147">
        <f t="shared" si="17"/>
        <v>1</v>
      </c>
    </row>
    <row r="1148" spans="1:27" ht="15.75" customHeight="1" x14ac:dyDescent="0.25">
      <c r="A1148">
        <v>7720</v>
      </c>
      <c r="B1148" t="s">
        <v>3138</v>
      </c>
      <c r="C1148">
        <v>1</v>
      </c>
      <c r="D1148" t="s">
        <v>23</v>
      </c>
      <c r="E1148" t="s">
        <v>3139</v>
      </c>
      <c r="F1148" t="s">
        <v>55</v>
      </c>
      <c r="G1148" t="s">
        <v>56</v>
      </c>
      <c r="H1148">
        <v>77.268010790000005</v>
      </c>
      <c r="I1148">
        <v>28.569369699999999</v>
      </c>
      <c r="J1148" t="s">
        <v>503</v>
      </c>
      <c r="K1148" t="s">
        <v>28</v>
      </c>
      <c r="L1148" t="s">
        <v>29</v>
      </c>
      <c r="M1148" t="s">
        <v>36</v>
      </c>
      <c r="N1148" t="s">
        <v>29</v>
      </c>
      <c r="O1148" t="s">
        <v>29</v>
      </c>
      <c r="P1148">
        <v>2</v>
      </c>
      <c r="Q1148">
        <v>62</v>
      </c>
      <c r="R1148">
        <v>650</v>
      </c>
      <c r="S1148" t="str">
        <f>IF(Table1[[#This Row],[Average_Cost_for_two]]&lt;500,"Low",IF(Table1[[#This Row],[Average_Cost_for_two]]&lt;=1500,"Medium","High"))</f>
        <v>Medium</v>
      </c>
      <c r="T1148">
        <v>3.3</v>
      </c>
      <c r="U1148">
        <v>2018</v>
      </c>
      <c r="V1148">
        <v>3</v>
      </c>
      <c r="W1148">
        <v>16</v>
      </c>
      <c r="X1148">
        <f>IF(OR(Main!$U1148=0,
       Main!$V1148=0,
       Main!$W1148=0),
   "",
   DATE(Main!$U1148,
        Main!$V1148,
        Main!$W1148)
)</f>
        <v>43175</v>
      </c>
      <c r="Y1148">
        <f>Table1[[#This Row],[Average_Cost_for_two]]*VLOOKUP(Table1[[#This Row],[Currency]],currency!$A$2:$B$10,2,FALSE)</f>
        <v>7.8</v>
      </c>
      <c r="Z1148" t="str">
        <f>VLOOKUP(C1148,country!A:B,2,FALSE)</f>
        <v>India</v>
      </c>
      <c r="AA1148">
        <f t="shared" si="17"/>
        <v>1</v>
      </c>
    </row>
    <row r="1149" spans="1:27" ht="15.75" customHeight="1" x14ac:dyDescent="0.25">
      <c r="A1149">
        <v>3967</v>
      </c>
      <c r="B1149" t="s">
        <v>3140</v>
      </c>
      <c r="C1149">
        <v>1</v>
      </c>
      <c r="D1149" t="s">
        <v>23</v>
      </c>
      <c r="E1149" t="s">
        <v>3141</v>
      </c>
      <c r="F1149" t="s">
        <v>114</v>
      </c>
      <c r="G1149" t="s">
        <v>115</v>
      </c>
      <c r="H1149">
        <v>77.139033900000001</v>
      </c>
      <c r="I1149">
        <v>28.6987597</v>
      </c>
      <c r="J1149" t="s">
        <v>477</v>
      </c>
      <c r="K1149" t="s">
        <v>28</v>
      </c>
      <c r="L1149" t="s">
        <v>29</v>
      </c>
      <c r="M1149" t="s">
        <v>36</v>
      </c>
      <c r="N1149" t="s">
        <v>29</v>
      </c>
      <c r="O1149" t="s">
        <v>29</v>
      </c>
      <c r="P1149">
        <v>2</v>
      </c>
      <c r="Q1149">
        <v>113</v>
      </c>
      <c r="R1149">
        <v>650</v>
      </c>
      <c r="S1149" t="str">
        <f>IF(Table1[[#This Row],[Average_Cost_for_two]]&lt;500,"Low",IF(Table1[[#This Row],[Average_Cost_for_two]]&lt;=1500,"Medium","High"))</f>
        <v>Medium</v>
      </c>
      <c r="T1149">
        <v>2.6</v>
      </c>
      <c r="U1149">
        <v>2013</v>
      </c>
      <c r="V1149">
        <v>3</v>
      </c>
      <c r="W1149">
        <v>26</v>
      </c>
      <c r="X1149">
        <f>IF(OR(Main!$U1149=0,
       Main!$V1149=0,
       Main!$W1149=0),
   "",
   DATE(Main!$U1149,
        Main!$V1149,
        Main!$W1149)
)</f>
        <v>41359</v>
      </c>
      <c r="Y1149">
        <f>Table1[[#This Row],[Average_Cost_for_two]]*VLOOKUP(Table1[[#This Row],[Currency]],currency!$A$2:$B$10,2,FALSE)</f>
        <v>7.8</v>
      </c>
      <c r="Z1149" t="str">
        <f>VLOOKUP(C1149,country!A:B,2,FALSE)</f>
        <v>India</v>
      </c>
      <c r="AA1149">
        <f t="shared" si="17"/>
        <v>1</v>
      </c>
    </row>
    <row r="1150" spans="1:27" ht="15.75" customHeight="1" x14ac:dyDescent="0.25">
      <c r="A1150">
        <v>18089255</v>
      </c>
      <c r="B1150" t="s">
        <v>3142</v>
      </c>
      <c r="C1150">
        <v>1</v>
      </c>
      <c r="D1150" t="s">
        <v>23</v>
      </c>
      <c r="E1150" t="s">
        <v>3143</v>
      </c>
      <c r="F1150" t="s">
        <v>1833</v>
      </c>
      <c r="G1150" t="s">
        <v>1832</v>
      </c>
      <c r="H1150">
        <v>77.1584474</v>
      </c>
      <c r="I1150">
        <v>28.5183003</v>
      </c>
      <c r="J1150" t="s">
        <v>3144</v>
      </c>
      <c r="K1150" t="s">
        <v>28</v>
      </c>
      <c r="L1150" t="s">
        <v>29</v>
      </c>
      <c r="M1150" t="s">
        <v>36</v>
      </c>
      <c r="N1150" t="s">
        <v>29</v>
      </c>
      <c r="O1150" t="s">
        <v>29</v>
      </c>
      <c r="P1150">
        <v>2</v>
      </c>
      <c r="Q1150">
        <v>122</v>
      </c>
      <c r="R1150">
        <v>650</v>
      </c>
      <c r="S1150" t="str">
        <f>IF(Table1[[#This Row],[Average_Cost_for_two]]&lt;500,"Low",IF(Table1[[#This Row],[Average_Cost_for_two]]&lt;=1500,"Medium","High"))</f>
        <v>Medium</v>
      </c>
      <c r="T1150">
        <v>3.8</v>
      </c>
      <c r="U1150">
        <v>2016</v>
      </c>
      <c r="V1150">
        <v>3</v>
      </c>
      <c r="W1150">
        <v>6</v>
      </c>
      <c r="X1150">
        <f>IF(OR(Main!$U1150=0,
       Main!$V1150=0,
       Main!$W1150=0),
   "",
   DATE(Main!$U1150,
        Main!$V1150,
        Main!$W1150)
)</f>
        <v>42435</v>
      </c>
      <c r="Y1150">
        <f>Table1[[#This Row],[Average_Cost_for_two]]*VLOOKUP(Table1[[#This Row],[Currency]],currency!$A$2:$B$10,2,FALSE)</f>
        <v>7.8</v>
      </c>
      <c r="Z1150" t="str">
        <f>VLOOKUP(C1150,country!A:B,2,FALSE)</f>
        <v>India</v>
      </c>
      <c r="AA1150">
        <f t="shared" si="17"/>
        <v>1</v>
      </c>
    </row>
    <row r="1151" spans="1:27" ht="15.75" customHeight="1" x14ac:dyDescent="0.25">
      <c r="A1151">
        <v>18144479</v>
      </c>
      <c r="B1151" t="s">
        <v>3089</v>
      </c>
      <c r="C1151">
        <v>1</v>
      </c>
      <c r="D1151" t="s">
        <v>23</v>
      </c>
      <c r="E1151" t="s">
        <v>3145</v>
      </c>
      <c r="F1151" t="s">
        <v>1833</v>
      </c>
      <c r="G1151" t="s">
        <v>1832</v>
      </c>
      <c r="H1151">
        <v>77.152060500000005</v>
      </c>
      <c r="I1151">
        <v>28.533287900000001</v>
      </c>
      <c r="J1151" t="s">
        <v>556</v>
      </c>
      <c r="K1151" t="s">
        <v>28</v>
      </c>
      <c r="L1151" t="s">
        <v>29</v>
      </c>
      <c r="M1151" t="s">
        <v>36</v>
      </c>
      <c r="N1151" t="s">
        <v>29</v>
      </c>
      <c r="O1151" t="s">
        <v>29</v>
      </c>
      <c r="P1151">
        <v>2</v>
      </c>
      <c r="Q1151">
        <v>173</v>
      </c>
      <c r="R1151">
        <v>650</v>
      </c>
      <c r="S1151" t="str">
        <f>IF(Table1[[#This Row],[Average_Cost_for_two]]&lt;500,"Low",IF(Table1[[#This Row],[Average_Cost_for_two]]&lt;=1500,"Medium","High"))</f>
        <v>Medium</v>
      </c>
      <c r="T1151">
        <v>4.0999999999999996</v>
      </c>
      <c r="U1151">
        <v>2016</v>
      </c>
      <c r="V1151">
        <v>3</v>
      </c>
      <c r="W1151">
        <v>20</v>
      </c>
      <c r="X1151">
        <f>IF(OR(Main!$U1151=0,
       Main!$V1151=0,
       Main!$W1151=0),
   "",
   DATE(Main!$U1151,
        Main!$V1151,
        Main!$W1151)
)</f>
        <v>42449</v>
      </c>
      <c r="Y1151">
        <f>Table1[[#This Row],[Average_Cost_for_two]]*VLOOKUP(Table1[[#This Row],[Currency]],currency!$A$2:$B$10,2,FALSE)</f>
        <v>7.8</v>
      </c>
      <c r="Z1151" t="str">
        <f>VLOOKUP(C1151,country!A:B,2,FALSE)</f>
        <v>India</v>
      </c>
      <c r="AA1151">
        <f t="shared" si="17"/>
        <v>1</v>
      </c>
    </row>
    <row r="1152" spans="1:27" ht="15.75" customHeight="1" x14ac:dyDescent="0.25">
      <c r="A1152">
        <v>18279452</v>
      </c>
      <c r="B1152" t="s">
        <v>3142</v>
      </c>
      <c r="C1152">
        <v>1</v>
      </c>
      <c r="D1152" t="s">
        <v>23</v>
      </c>
      <c r="E1152" t="s">
        <v>3146</v>
      </c>
      <c r="F1152" t="s">
        <v>1982</v>
      </c>
      <c r="G1152" t="s">
        <v>1983</v>
      </c>
      <c r="H1152">
        <v>77.239870300000007</v>
      </c>
      <c r="I1152">
        <v>28.541313299999999</v>
      </c>
      <c r="J1152" t="s">
        <v>3144</v>
      </c>
      <c r="K1152" t="s">
        <v>28</v>
      </c>
      <c r="L1152" t="s">
        <v>29</v>
      </c>
      <c r="M1152" t="s">
        <v>36</v>
      </c>
      <c r="N1152" t="s">
        <v>29</v>
      </c>
      <c r="O1152" t="s">
        <v>29</v>
      </c>
      <c r="P1152">
        <v>2</v>
      </c>
      <c r="Q1152">
        <v>120</v>
      </c>
      <c r="R1152">
        <v>650</v>
      </c>
      <c r="S1152" t="str">
        <f>IF(Table1[[#This Row],[Average_Cost_for_two]]&lt;500,"Low",IF(Table1[[#This Row],[Average_Cost_for_two]]&lt;=1500,"Medium","High"))</f>
        <v>Medium</v>
      </c>
      <c r="T1152">
        <v>3.6</v>
      </c>
      <c r="U1152">
        <v>2017</v>
      </c>
      <c r="V1152">
        <v>2</v>
      </c>
      <c r="W1152">
        <v>1</v>
      </c>
      <c r="X1152">
        <f>IF(OR(Main!$U1152=0,
       Main!$V1152=0,
       Main!$W1152=0),
   "",
   DATE(Main!$U1152,
        Main!$V1152,
        Main!$W1152)
)</f>
        <v>42767</v>
      </c>
      <c r="Y1152">
        <f>Table1[[#This Row],[Average_Cost_for_two]]*VLOOKUP(Table1[[#This Row],[Currency]],currency!$A$2:$B$10,2,FALSE)</f>
        <v>7.8</v>
      </c>
      <c r="Z1152" t="str">
        <f>VLOOKUP(C1152,country!A:B,2,FALSE)</f>
        <v>India</v>
      </c>
      <c r="AA1152">
        <f t="shared" si="17"/>
        <v>1</v>
      </c>
    </row>
    <row r="1153" spans="1:27" ht="15.75" customHeight="1" x14ac:dyDescent="0.25">
      <c r="A1153">
        <v>18222571</v>
      </c>
      <c r="B1153" t="s">
        <v>3147</v>
      </c>
      <c r="C1153">
        <v>1</v>
      </c>
      <c r="D1153" t="s">
        <v>23</v>
      </c>
      <c r="E1153" t="s">
        <v>3148</v>
      </c>
      <c r="F1153" t="s">
        <v>654</v>
      </c>
      <c r="G1153" t="s">
        <v>655</v>
      </c>
      <c r="H1153">
        <v>77.207371499999994</v>
      </c>
      <c r="I1153">
        <v>28.6808616</v>
      </c>
      <c r="J1153" t="s">
        <v>615</v>
      </c>
      <c r="K1153" t="s">
        <v>28</v>
      </c>
      <c r="L1153" t="s">
        <v>29</v>
      </c>
      <c r="M1153" t="s">
        <v>36</v>
      </c>
      <c r="N1153" t="s">
        <v>29</v>
      </c>
      <c r="O1153" t="s">
        <v>29</v>
      </c>
      <c r="P1153">
        <v>2</v>
      </c>
      <c r="Q1153">
        <v>41</v>
      </c>
      <c r="R1153">
        <v>650</v>
      </c>
      <c r="S1153" t="str">
        <f>IF(Table1[[#This Row],[Average_Cost_for_two]]&lt;500,"Low",IF(Table1[[#This Row],[Average_Cost_for_two]]&lt;=1500,"Medium","High"))</f>
        <v>Medium</v>
      </c>
      <c r="T1153">
        <v>3.3</v>
      </c>
      <c r="U1153">
        <v>2012</v>
      </c>
      <c r="V1153">
        <v>2</v>
      </c>
      <c r="W1153">
        <v>16</v>
      </c>
      <c r="X1153">
        <f>IF(OR(Main!$U1153=0,
       Main!$V1153=0,
       Main!$W1153=0),
   "",
   DATE(Main!$U1153,
        Main!$V1153,
        Main!$W1153)
)</f>
        <v>40955</v>
      </c>
      <c r="Y1153">
        <f>Table1[[#This Row],[Average_Cost_for_two]]*VLOOKUP(Table1[[#This Row],[Currency]],currency!$A$2:$B$10,2,FALSE)</f>
        <v>7.8</v>
      </c>
      <c r="Z1153" t="str">
        <f>VLOOKUP(C1153,country!A:B,2,FALSE)</f>
        <v>India</v>
      </c>
      <c r="AA1153">
        <f t="shared" si="17"/>
        <v>1</v>
      </c>
    </row>
    <row r="1154" spans="1:27" ht="15.75" customHeight="1" x14ac:dyDescent="0.25">
      <c r="A1154">
        <v>303574</v>
      </c>
      <c r="B1154" t="s">
        <v>3149</v>
      </c>
      <c r="C1154">
        <v>1</v>
      </c>
      <c r="D1154" t="s">
        <v>23</v>
      </c>
      <c r="E1154" t="s">
        <v>3150</v>
      </c>
      <c r="F1154" t="s">
        <v>3119</v>
      </c>
      <c r="G1154" t="s">
        <v>3120</v>
      </c>
      <c r="H1154">
        <v>77.225291900000002</v>
      </c>
      <c r="I1154">
        <v>28.6004185</v>
      </c>
      <c r="J1154" t="s">
        <v>3151</v>
      </c>
      <c r="K1154" t="s">
        <v>28</v>
      </c>
      <c r="L1154" t="s">
        <v>29</v>
      </c>
      <c r="M1154" t="s">
        <v>36</v>
      </c>
      <c r="N1154" t="s">
        <v>29</v>
      </c>
      <c r="O1154" t="s">
        <v>29</v>
      </c>
      <c r="P1154">
        <v>2</v>
      </c>
      <c r="Q1154">
        <v>120</v>
      </c>
      <c r="R1154">
        <v>650</v>
      </c>
      <c r="S1154" t="str">
        <f>IF(Table1[[#This Row],[Average_Cost_for_two]]&lt;500,"Low",IF(Table1[[#This Row],[Average_Cost_for_two]]&lt;=1500,"Medium","High"))</f>
        <v>Medium</v>
      </c>
      <c r="T1154">
        <v>2.5</v>
      </c>
      <c r="U1154">
        <v>2018</v>
      </c>
      <c r="V1154">
        <v>2</v>
      </c>
      <c r="W1154">
        <v>17</v>
      </c>
      <c r="X1154">
        <f>IF(OR(Main!$U1154=0,
       Main!$V1154=0,
       Main!$W1154=0),
   "",
   DATE(Main!$U1154,
        Main!$V1154,
        Main!$W1154)
)</f>
        <v>43148</v>
      </c>
      <c r="Y1154">
        <f>Table1[[#This Row],[Average_Cost_for_two]]*VLOOKUP(Table1[[#This Row],[Currency]],currency!$A$2:$B$10,2,FALSE)</f>
        <v>7.8</v>
      </c>
      <c r="Z1154" t="str">
        <f>VLOOKUP(C1154,country!A:B,2,FALSE)</f>
        <v>India</v>
      </c>
      <c r="AA1154">
        <f t="shared" ref="AA1154:AA1217" si="18">ROUNDUP(V1154/3,0)</f>
        <v>1</v>
      </c>
    </row>
    <row r="1155" spans="1:27" ht="15.75" customHeight="1" x14ac:dyDescent="0.25">
      <c r="A1155">
        <v>18222586</v>
      </c>
      <c r="B1155" t="s">
        <v>3152</v>
      </c>
      <c r="C1155">
        <v>1</v>
      </c>
      <c r="D1155" t="s">
        <v>23</v>
      </c>
      <c r="E1155" t="s">
        <v>3153</v>
      </c>
      <c r="F1155" t="s">
        <v>2698</v>
      </c>
      <c r="G1155" t="s">
        <v>2699</v>
      </c>
      <c r="H1155">
        <v>77.167793500000002</v>
      </c>
      <c r="I1155">
        <v>28.588116899999999</v>
      </c>
      <c r="J1155" t="s">
        <v>3154</v>
      </c>
      <c r="K1155" t="s">
        <v>28</v>
      </c>
      <c r="L1155" t="s">
        <v>29</v>
      </c>
      <c r="M1155" t="s">
        <v>36</v>
      </c>
      <c r="N1155" t="s">
        <v>29</v>
      </c>
      <c r="O1155" t="s">
        <v>29</v>
      </c>
      <c r="P1155">
        <v>2</v>
      </c>
      <c r="Q1155">
        <v>355</v>
      </c>
      <c r="R1155">
        <v>650</v>
      </c>
      <c r="S1155" t="str">
        <f>IF(Table1[[#This Row],[Average_Cost_for_two]]&lt;500,"Low",IF(Table1[[#This Row],[Average_Cost_for_two]]&lt;=1500,"Medium","High"))</f>
        <v>Medium</v>
      </c>
      <c r="T1155">
        <v>4</v>
      </c>
      <c r="U1155">
        <v>2016</v>
      </c>
      <c r="V1155">
        <v>2</v>
      </c>
      <c r="W1155">
        <v>11</v>
      </c>
      <c r="X1155">
        <f>IF(OR(Main!$U1155=0,
       Main!$V1155=0,
       Main!$W1155=0),
   "",
   DATE(Main!$U1155,
        Main!$V1155,
        Main!$W1155)
)</f>
        <v>42411</v>
      </c>
      <c r="Y1155">
        <f>Table1[[#This Row],[Average_Cost_for_two]]*VLOOKUP(Table1[[#This Row],[Currency]],currency!$A$2:$B$10,2,FALSE)</f>
        <v>7.8</v>
      </c>
      <c r="Z1155" t="str">
        <f>VLOOKUP(C1155,country!A:B,2,FALSE)</f>
        <v>India</v>
      </c>
      <c r="AA1155">
        <f t="shared" si="18"/>
        <v>1</v>
      </c>
    </row>
    <row r="1156" spans="1:27" ht="15.75" customHeight="1" x14ac:dyDescent="0.25">
      <c r="A1156">
        <v>18361241</v>
      </c>
      <c r="B1156" t="s">
        <v>3155</v>
      </c>
      <c r="C1156">
        <v>1</v>
      </c>
      <c r="D1156" t="s">
        <v>23</v>
      </c>
      <c r="E1156" t="s">
        <v>3156</v>
      </c>
      <c r="F1156" t="s">
        <v>472</v>
      </c>
      <c r="G1156" t="s">
        <v>473</v>
      </c>
      <c r="H1156">
        <v>77.316989899999996</v>
      </c>
      <c r="I1156">
        <v>28.6604475</v>
      </c>
      <c r="J1156" t="s">
        <v>575</v>
      </c>
      <c r="K1156" t="s">
        <v>28</v>
      </c>
      <c r="L1156" t="s">
        <v>29</v>
      </c>
      <c r="M1156" t="s">
        <v>29</v>
      </c>
      <c r="N1156" t="s">
        <v>29</v>
      </c>
      <c r="O1156" t="s">
        <v>29</v>
      </c>
      <c r="P1156">
        <v>2</v>
      </c>
      <c r="Q1156">
        <v>5</v>
      </c>
      <c r="R1156">
        <v>650</v>
      </c>
      <c r="S1156" t="str">
        <f>IF(Table1[[#This Row],[Average_Cost_for_two]]&lt;500,"Low",IF(Table1[[#This Row],[Average_Cost_for_two]]&lt;=1500,"Medium","High"))</f>
        <v>Medium</v>
      </c>
      <c r="T1156">
        <v>3</v>
      </c>
      <c r="U1156">
        <v>2016</v>
      </c>
      <c r="V1156">
        <v>1</v>
      </c>
      <c r="W1156">
        <v>17</v>
      </c>
      <c r="X1156">
        <f>IF(OR(Main!$U1156=0,
       Main!$V1156=0,
       Main!$W1156=0),
   "",
   DATE(Main!$U1156,
        Main!$V1156,
        Main!$W1156)
)</f>
        <v>42386</v>
      </c>
      <c r="Y1156">
        <f>Table1[[#This Row],[Average_Cost_for_two]]*VLOOKUP(Table1[[#This Row],[Currency]],currency!$A$2:$B$10,2,FALSE)</f>
        <v>7.8</v>
      </c>
      <c r="Z1156" t="str">
        <f>VLOOKUP(C1156,country!A:B,2,FALSE)</f>
        <v>India</v>
      </c>
      <c r="AA1156">
        <f t="shared" si="18"/>
        <v>1</v>
      </c>
    </row>
    <row r="1157" spans="1:27" ht="15.75" customHeight="1" x14ac:dyDescent="0.25">
      <c r="A1157">
        <v>306310</v>
      </c>
      <c r="B1157" t="s">
        <v>3157</v>
      </c>
      <c r="C1157">
        <v>1</v>
      </c>
      <c r="D1157" t="s">
        <v>23</v>
      </c>
      <c r="E1157" t="s">
        <v>3158</v>
      </c>
      <c r="F1157" t="s">
        <v>163</v>
      </c>
      <c r="G1157" t="s">
        <v>164</v>
      </c>
      <c r="H1157">
        <v>77.288267500000003</v>
      </c>
      <c r="I1157">
        <v>28.659862789999998</v>
      </c>
      <c r="J1157" t="s">
        <v>739</v>
      </c>
      <c r="K1157" t="s">
        <v>28</v>
      </c>
      <c r="L1157" t="s">
        <v>29</v>
      </c>
      <c r="M1157" t="s">
        <v>36</v>
      </c>
      <c r="N1157" t="s">
        <v>29</v>
      </c>
      <c r="O1157" t="s">
        <v>29</v>
      </c>
      <c r="P1157">
        <v>2</v>
      </c>
      <c r="Q1157">
        <v>52</v>
      </c>
      <c r="R1157">
        <v>650</v>
      </c>
      <c r="S1157" t="str">
        <f>IF(Table1[[#This Row],[Average_Cost_for_two]]&lt;500,"Low",IF(Table1[[#This Row],[Average_Cost_for_two]]&lt;=1500,"Medium","High"))</f>
        <v>Medium</v>
      </c>
      <c r="T1157">
        <v>3.2</v>
      </c>
      <c r="U1157">
        <v>2015</v>
      </c>
      <c r="V1157">
        <v>1</v>
      </c>
      <c r="W1157">
        <v>4</v>
      </c>
      <c r="X1157">
        <f>IF(OR(Main!$U1157=0,
       Main!$V1157=0,
       Main!$W1157=0),
   "",
   DATE(Main!$U1157,
        Main!$V1157,
        Main!$W1157)
)</f>
        <v>42008</v>
      </c>
      <c r="Y1157">
        <f>Table1[[#This Row],[Average_Cost_for_two]]*VLOOKUP(Table1[[#This Row],[Currency]],currency!$A$2:$B$10,2,FALSE)</f>
        <v>7.8</v>
      </c>
      <c r="Z1157" t="str">
        <f>VLOOKUP(C1157,country!A:B,2,FALSE)</f>
        <v>India</v>
      </c>
      <c r="AA1157">
        <f t="shared" si="18"/>
        <v>1</v>
      </c>
    </row>
    <row r="1158" spans="1:27" ht="15.75" customHeight="1" x14ac:dyDescent="0.25">
      <c r="A1158">
        <v>18175252</v>
      </c>
      <c r="B1158" t="s">
        <v>3159</v>
      </c>
      <c r="C1158">
        <v>1</v>
      </c>
      <c r="D1158" t="s">
        <v>23</v>
      </c>
      <c r="E1158" t="s">
        <v>3160</v>
      </c>
      <c r="F1158" t="s">
        <v>1743</v>
      </c>
      <c r="G1158" t="s">
        <v>1742</v>
      </c>
      <c r="H1158">
        <v>77.218812999999997</v>
      </c>
      <c r="I1158">
        <v>28.534251999999999</v>
      </c>
      <c r="J1158" t="s">
        <v>1804</v>
      </c>
      <c r="K1158" t="s">
        <v>28</v>
      </c>
      <c r="L1158" t="s">
        <v>29</v>
      </c>
      <c r="M1158" t="s">
        <v>36</v>
      </c>
      <c r="N1158" t="s">
        <v>29</v>
      </c>
      <c r="O1158" t="s">
        <v>29</v>
      </c>
      <c r="P1158">
        <v>2</v>
      </c>
      <c r="Q1158">
        <v>35</v>
      </c>
      <c r="R1158">
        <v>650</v>
      </c>
      <c r="S1158" t="str">
        <f>IF(Table1[[#This Row],[Average_Cost_for_two]]&lt;500,"Low",IF(Table1[[#This Row],[Average_Cost_for_two]]&lt;=1500,"Medium","High"))</f>
        <v>Medium</v>
      </c>
      <c r="T1158">
        <v>3.3</v>
      </c>
      <c r="U1158">
        <v>2016</v>
      </c>
      <c r="V1158">
        <v>1</v>
      </c>
      <c r="W1158">
        <v>5</v>
      </c>
      <c r="X1158">
        <f>IF(OR(Main!$U1158=0,
       Main!$V1158=0,
       Main!$W1158=0),
   "",
   DATE(Main!$U1158,
        Main!$V1158,
        Main!$W1158)
)</f>
        <v>42374</v>
      </c>
      <c r="Y1158">
        <f>Table1[[#This Row],[Average_Cost_for_two]]*VLOOKUP(Table1[[#This Row],[Currency]],currency!$A$2:$B$10,2,FALSE)</f>
        <v>7.8</v>
      </c>
      <c r="Z1158" t="str">
        <f>VLOOKUP(C1158,country!A:B,2,FALSE)</f>
        <v>India</v>
      </c>
      <c r="AA1158">
        <f t="shared" si="18"/>
        <v>1</v>
      </c>
    </row>
    <row r="1159" spans="1:27" ht="15.75" customHeight="1" x14ac:dyDescent="0.25">
      <c r="A1159">
        <v>305251</v>
      </c>
      <c r="B1159" t="s">
        <v>3087</v>
      </c>
      <c r="C1159">
        <v>1</v>
      </c>
      <c r="D1159" t="s">
        <v>23</v>
      </c>
      <c r="E1159" t="s">
        <v>3161</v>
      </c>
      <c r="F1159" t="s">
        <v>3162</v>
      </c>
      <c r="G1159" t="s">
        <v>3161</v>
      </c>
      <c r="H1159">
        <v>77.146724399999997</v>
      </c>
      <c r="I1159">
        <v>28.657132000000001</v>
      </c>
      <c r="J1159" t="s">
        <v>500</v>
      </c>
      <c r="K1159" t="s">
        <v>28</v>
      </c>
      <c r="L1159" t="s">
        <v>29</v>
      </c>
      <c r="M1159" t="s">
        <v>29</v>
      </c>
      <c r="N1159" t="s">
        <v>29</v>
      </c>
      <c r="O1159" t="s">
        <v>29</v>
      </c>
      <c r="P1159">
        <v>2</v>
      </c>
      <c r="Q1159">
        <v>18</v>
      </c>
      <c r="R1159">
        <v>650</v>
      </c>
      <c r="S1159" t="str">
        <f>IF(Table1[[#This Row],[Average_Cost_for_two]]&lt;500,"Low",IF(Table1[[#This Row],[Average_Cost_for_two]]&lt;=1500,"Medium","High"))</f>
        <v>Medium</v>
      </c>
      <c r="T1159">
        <v>3.1</v>
      </c>
      <c r="U1159">
        <v>2016</v>
      </c>
      <c r="V1159">
        <v>1</v>
      </c>
      <c r="W1159">
        <v>24</v>
      </c>
      <c r="X1159">
        <f>IF(OR(Main!$U1159=0,
       Main!$V1159=0,
       Main!$W1159=0),
   "",
   DATE(Main!$U1159,
        Main!$V1159,
        Main!$W1159)
)</f>
        <v>42393</v>
      </c>
      <c r="Y1159">
        <f>Table1[[#This Row],[Average_Cost_for_two]]*VLOOKUP(Table1[[#This Row],[Currency]],currency!$A$2:$B$10,2,FALSE)</f>
        <v>7.8</v>
      </c>
      <c r="Z1159" t="str">
        <f>VLOOKUP(C1159,country!A:B,2,FALSE)</f>
        <v>India</v>
      </c>
      <c r="AA1159">
        <f t="shared" si="18"/>
        <v>1</v>
      </c>
    </row>
    <row r="1160" spans="1:27" ht="15.75" customHeight="1" x14ac:dyDescent="0.25">
      <c r="A1160">
        <v>312142</v>
      </c>
      <c r="B1160" t="s">
        <v>3163</v>
      </c>
      <c r="C1160">
        <v>1</v>
      </c>
      <c r="D1160" t="s">
        <v>23</v>
      </c>
      <c r="E1160" t="s">
        <v>3164</v>
      </c>
      <c r="F1160" t="s">
        <v>2698</v>
      </c>
      <c r="G1160" t="s">
        <v>2699</v>
      </c>
      <c r="H1160">
        <v>77.170669099999998</v>
      </c>
      <c r="I1160">
        <v>28.587137599999998</v>
      </c>
      <c r="J1160" t="s">
        <v>3165</v>
      </c>
      <c r="K1160" t="s">
        <v>28</v>
      </c>
      <c r="L1160" t="s">
        <v>29</v>
      </c>
      <c r="M1160" t="s">
        <v>36</v>
      </c>
      <c r="N1160" t="s">
        <v>29</v>
      </c>
      <c r="O1160" t="s">
        <v>29</v>
      </c>
      <c r="P1160">
        <v>2</v>
      </c>
      <c r="Q1160">
        <v>295</v>
      </c>
      <c r="R1160">
        <v>650</v>
      </c>
      <c r="S1160" t="str">
        <f>IF(Table1[[#This Row],[Average_Cost_for_two]]&lt;500,"Low",IF(Table1[[#This Row],[Average_Cost_for_two]]&lt;=1500,"Medium","High"))</f>
        <v>Medium</v>
      </c>
      <c r="T1160">
        <v>4.2</v>
      </c>
      <c r="U1160">
        <v>2014</v>
      </c>
      <c r="V1160">
        <v>1</v>
      </c>
      <c r="W1160">
        <v>4</v>
      </c>
      <c r="X1160">
        <f>IF(OR(Main!$U1160=0,
       Main!$V1160=0,
       Main!$W1160=0),
   "",
   DATE(Main!$U1160,
        Main!$V1160,
        Main!$W1160)
)</f>
        <v>41643</v>
      </c>
      <c r="Y1160">
        <f>Table1[[#This Row],[Average_Cost_for_two]]*VLOOKUP(Table1[[#This Row],[Currency]],currency!$A$2:$B$10,2,FALSE)</f>
        <v>7.8</v>
      </c>
      <c r="Z1160" t="str">
        <f>VLOOKUP(C1160,country!A:B,2,FALSE)</f>
        <v>India</v>
      </c>
      <c r="AA1160">
        <f t="shared" si="18"/>
        <v>1</v>
      </c>
    </row>
    <row r="1161" spans="1:27" ht="15.75" customHeight="1" x14ac:dyDescent="0.25">
      <c r="A1161">
        <v>18292485</v>
      </c>
      <c r="B1161" t="s">
        <v>3166</v>
      </c>
      <c r="C1161">
        <v>1</v>
      </c>
      <c r="D1161" t="s">
        <v>23</v>
      </c>
      <c r="E1161" t="s">
        <v>3167</v>
      </c>
      <c r="F1161" t="s">
        <v>1833</v>
      </c>
      <c r="G1161" t="s">
        <v>1832</v>
      </c>
      <c r="H1161">
        <v>77.135743099999999</v>
      </c>
      <c r="I1161">
        <v>28.5254999</v>
      </c>
      <c r="J1161" t="s">
        <v>3168</v>
      </c>
      <c r="K1161" t="s">
        <v>28</v>
      </c>
      <c r="L1161" t="s">
        <v>29</v>
      </c>
      <c r="M1161" t="s">
        <v>36</v>
      </c>
      <c r="N1161" t="s">
        <v>29</v>
      </c>
      <c r="O1161" t="s">
        <v>29</v>
      </c>
      <c r="P1161">
        <v>2</v>
      </c>
      <c r="Q1161">
        <v>141</v>
      </c>
      <c r="R1161">
        <v>650</v>
      </c>
      <c r="S1161" t="str">
        <f>IF(Table1[[#This Row],[Average_Cost_for_two]]&lt;500,"Low",IF(Table1[[#This Row],[Average_Cost_for_two]]&lt;=1500,"Medium","High"))</f>
        <v>Medium</v>
      </c>
      <c r="T1161">
        <v>3.8</v>
      </c>
      <c r="U1161">
        <v>2015</v>
      </c>
      <c r="V1161">
        <v>1</v>
      </c>
      <c r="W1161">
        <v>7</v>
      </c>
      <c r="X1161">
        <f>IF(OR(Main!$U1161=0,
       Main!$V1161=0,
       Main!$W1161=0),
   "",
   DATE(Main!$U1161,
        Main!$V1161,
        Main!$W1161)
)</f>
        <v>42011</v>
      </c>
      <c r="Y1161">
        <f>Table1[[#This Row],[Average_Cost_for_two]]*VLOOKUP(Table1[[#This Row],[Currency]],currency!$A$2:$B$10,2,FALSE)</f>
        <v>7.8</v>
      </c>
      <c r="Z1161" t="str">
        <f>VLOOKUP(C1161,country!A:B,2,FALSE)</f>
        <v>India</v>
      </c>
      <c r="AA1161">
        <f t="shared" si="18"/>
        <v>1</v>
      </c>
    </row>
    <row r="1162" spans="1:27" ht="15.75" customHeight="1" x14ac:dyDescent="0.25">
      <c r="A1162">
        <v>845</v>
      </c>
      <c r="B1162" t="s">
        <v>3169</v>
      </c>
      <c r="C1162">
        <v>1</v>
      </c>
      <c r="D1162" t="s">
        <v>23</v>
      </c>
      <c r="E1162" t="s">
        <v>3170</v>
      </c>
      <c r="F1162" t="s">
        <v>1024</v>
      </c>
      <c r="G1162" t="s">
        <v>1025</v>
      </c>
      <c r="H1162">
        <v>77.191784499999997</v>
      </c>
      <c r="I1162">
        <v>28.584137900000002</v>
      </c>
      <c r="J1162" t="s">
        <v>580</v>
      </c>
      <c r="K1162" t="s">
        <v>28</v>
      </c>
      <c r="L1162" t="s">
        <v>29</v>
      </c>
      <c r="M1162" t="s">
        <v>29</v>
      </c>
      <c r="N1162" t="s">
        <v>29</v>
      </c>
      <c r="O1162" t="s">
        <v>29</v>
      </c>
      <c r="P1162">
        <v>2</v>
      </c>
      <c r="Q1162">
        <v>2</v>
      </c>
      <c r="R1162">
        <v>650</v>
      </c>
      <c r="S1162" t="str">
        <f>IF(Table1[[#This Row],[Average_Cost_for_two]]&lt;500,"Low",IF(Table1[[#This Row],[Average_Cost_for_two]]&lt;=1500,"Medium","High"))</f>
        <v>Medium</v>
      </c>
      <c r="T1162">
        <v>1</v>
      </c>
      <c r="U1162">
        <v>2013</v>
      </c>
      <c r="V1162">
        <v>12</v>
      </c>
      <c r="W1162">
        <v>10</v>
      </c>
      <c r="X1162">
        <f>IF(OR(Main!$U1162=0,
       Main!$V1162=0,
       Main!$W1162=0),
   "",
   DATE(Main!$U1162,
        Main!$V1162,
        Main!$W1162)
)</f>
        <v>41618</v>
      </c>
      <c r="Y1162">
        <f>Table1[[#This Row],[Average_Cost_for_two]]*VLOOKUP(Table1[[#This Row],[Currency]],currency!$A$2:$B$10,2,FALSE)</f>
        <v>7.8</v>
      </c>
      <c r="Z1162" t="str">
        <f>VLOOKUP(C1162,country!A:B,2,FALSE)</f>
        <v>India</v>
      </c>
      <c r="AA1162">
        <f t="shared" si="18"/>
        <v>4</v>
      </c>
    </row>
    <row r="1163" spans="1:27" ht="15.75" customHeight="1" x14ac:dyDescent="0.25">
      <c r="A1163">
        <v>18277002</v>
      </c>
      <c r="B1163" t="s">
        <v>3171</v>
      </c>
      <c r="C1163">
        <v>1</v>
      </c>
      <c r="D1163" t="s">
        <v>23</v>
      </c>
      <c r="E1163" t="s">
        <v>3172</v>
      </c>
      <c r="F1163" t="s">
        <v>1982</v>
      </c>
      <c r="G1163" t="s">
        <v>1983</v>
      </c>
      <c r="H1163">
        <v>77.239008100000007</v>
      </c>
      <c r="I1163">
        <v>28.5376881</v>
      </c>
      <c r="J1163" t="s">
        <v>503</v>
      </c>
      <c r="K1163" t="s">
        <v>28</v>
      </c>
      <c r="L1163" t="s">
        <v>29</v>
      </c>
      <c r="M1163" t="s">
        <v>36</v>
      </c>
      <c r="N1163" t="s">
        <v>29</v>
      </c>
      <c r="O1163" t="s">
        <v>29</v>
      </c>
      <c r="P1163">
        <v>2</v>
      </c>
      <c r="Q1163">
        <v>25</v>
      </c>
      <c r="R1163">
        <v>650</v>
      </c>
      <c r="S1163" t="str">
        <f>IF(Table1[[#This Row],[Average_Cost_for_two]]&lt;500,"Low",IF(Table1[[#This Row],[Average_Cost_for_two]]&lt;=1500,"Medium","High"))</f>
        <v>Medium</v>
      </c>
      <c r="T1163">
        <v>3.2</v>
      </c>
      <c r="U1163">
        <v>2010</v>
      </c>
      <c r="V1163">
        <v>12</v>
      </c>
      <c r="W1163">
        <v>13</v>
      </c>
      <c r="X1163">
        <f>IF(OR(Main!$U1163=0,
       Main!$V1163=0,
       Main!$W1163=0),
   "",
   DATE(Main!$U1163,
        Main!$V1163,
        Main!$W1163)
)</f>
        <v>40525</v>
      </c>
      <c r="Y1163">
        <f>Table1[[#This Row],[Average_Cost_for_two]]*VLOOKUP(Table1[[#This Row],[Currency]],currency!$A$2:$B$10,2,FALSE)</f>
        <v>7.8</v>
      </c>
      <c r="Z1163" t="str">
        <f>VLOOKUP(C1163,country!A:B,2,FALSE)</f>
        <v>India</v>
      </c>
      <c r="AA1163">
        <f t="shared" si="18"/>
        <v>4</v>
      </c>
    </row>
    <row r="1164" spans="1:27" ht="15.75" customHeight="1" x14ac:dyDescent="0.25">
      <c r="A1164">
        <v>533</v>
      </c>
      <c r="B1164" t="s">
        <v>3087</v>
      </c>
      <c r="C1164">
        <v>1</v>
      </c>
      <c r="D1164" t="s">
        <v>23</v>
      </c>
      <c r="E1164" t="s">
        <v>3173</v>
      </c>
      <c r="F1164" t="s">
        <v>1732</v>
      </c>
      <c r="G1164" t="s">
        <v>1731</v>
      </c>
      <c r="H1164">
        <v>77.081247000000005</v>
      </c>
      <c r="I1164">
        <v>28.6308738</v>
      </c>
      <c r="J1164" t="s">
        <v>500</v>
      </c>
      <c r="K1164" t="s">
        <v>28</v>
      </c>
      <c r="L1164" t="s">
        <v>29</v>
      </c>
      <c r="M1164" t="s">
        <v>36</v>
      </c>
      <c r="N1164" t="s">
        <v>29</v>
      </c>
      <c r="O1164" t="s">
        <v>29</v>
      </c>
      <c r="P1164">
        <v>2</v>
      </c>
      <c r="Q1164">
        <v>74</v>
      </c>
      <c r="R1164">
        <v>650</v>
      </c>
      <c r="S1164" t="str">
        <f>IF(Table1[[#This Row],[Average_Cost_for_two]]&lt;500,"Low",IF(Table1[[#This Row],[Average_Cost_for_two]]&lt;=1500,"Medium","High"))</f>
        <v>Medium</v>
      </c>
      <c r="T1164">
        <v>3.3</v>
      </c>
      <c r="U1164">
        <v>2010</v>
      </c>
      <c r="V1164">
        <v>12</v>
      </c>
      <c r="W1164">
        <v>13</v>
      </c>
      <c r="X1164">
        <f>IF(OR(Main!$U1164=0,
       Main!$V1164=0,
       Main!$W1164=0),
   "",
   DATE(Main!$U1164,
        Main!$V1164,
        Main!$W1164)
)</f>
        <v>40525</v>
      </c>
      <c r="Y1164">
        <f>Table1[[#This Row],[Average_Cost_for_two]]*VLOOKUP(Table1[[#This Row],[Currency]],currency!$A$2:$B$10,2,FALSE)</f>
        <v>7.8</v>
      </c>
      <c r="Z1164" t="str">
        <f>VLOOKUP(C1164,country!A:B,2,FALSE)</f>
        <v>India</v>
      </c>
      <c r="AA1164">
        <f t="shared" si="18"/>
        <v>4</v>
      </c>
    </row>
    <row r="1165" spans="1:27" ht="15.75" customHeight="1" x14ac:dyDescent="0.25">
      <c r="A1165">
        <v>5135</v>
      </c>
      <c r="B1165" t="s">
        <v>3174</v>
      </c>
      <c r="C1165">
        <v>1</v>
      </c>
      <c r="D1165" t="s">
        <v>23</v>
      </c>
      <c r="E1165" t="s">
        <v>3175</v>
      </c>
      <c r="F1165" t="s">
        <v>1743</v>
      </c>
      <c r="G1165" t="s">
        <v>1742</v>
      </c>
      <c r="H1165">
        <v>77.212755200000004</v>
      </c>
      <c r="I1165">
        <v>28.540327300000001</v>
      </c>
      <c r="J1165" t="s">
        <v>739</v>
      </c>
      <c r="K1165" t="s">
        <v>28</v>
      </c>
      <c r="L1165" t="s">
        <v>29</v>
      </c>
      <c r="M1165" t="s">
        <v>36</v>
      </c>
      <c r="N1165" t="s">
        <v>29</v>
      </c>
      <c r="O1165" t="s">
        <v>29</v>
      </c>
      <c r="P1165">
        <v>2</v>
      </c>
      <c r="Q1165">
        <v>68</v>
      </c>
      <c r="R1165">
        <v>650</v>
      </c>
      <c r="S1165" t="str">
        <f>IF(Table1[[#This Row],[Average_Cost_for_two]]&lt;500,"Low",IF(Table1[[#This Row],[Average_Cost_for_two]]&lt;=1500,"Medium","High"))</f>
        <v>Medium</v>
      </c>
      <c r="T1165">
        <v>2.7</v>
      </c>
      <c r="U1165">
        <v>2016</v>
      </c>
      <c r="V1165">
        <v>12</v>
      </c>
      <c r="W1165">
        <v>28</v>
      </c>
      <c r="X1165">
        <f>IF(OR(Main!$U1165=0,
       Main!$V1165=0,
       Main!$W1165=0),
   "",
   DATE(Main!$U1165,
        Main!$V1165,
        Main!$W1165)
)</f>
        <v>42732</v>
      </c>
      <c r="Y1165">
        <f>Table1[[#This Row],[Average_Cost_for_two]]*VLOOKUP(Table1[[#This Row],[Currency]],currency!$A$2:$B$10,2,FALSE)</f>
        <v>7.8</v>
      </c>
      <c r="Z1165" t="str">
        <f>VLOOKUP(C1165,country!A:B,2,FALSE)</f>
        <v>India</v>
      </c>
      <c r="AA1165">
        <f t="shared" si="18"/>
        <v>4</v>
      </c>
    </row>
    <row r="1166" spans="1:27" ht="15.75" customHeight="1" x14ac:dyDescent="0.25">
      <c r="A1166">
        <v>506</v>
      </c>
      <c r="B1166" t="s">
        <v>3087</v>
      </c>
      <c r="C1166">
        <v>1</v>
      </c>
      <c r="D1166" t="s">
        <v>23</v>
      </c>
      <c r="E1166" t="s">
        <v>3176</v>
      </c>
      <c r="F1166" t="s">
        <v>2525</v>
      </c>
      <c r="G1166" t="s">
        <v>2526</v>
      </c>
      <c r="H1166">
        <v>77.219232469999994</v>
      </c>
      <c r="I1166">
        <v>28.528436670000001</v>
      </c>
      <c r="J1166" t="s">
        <v>500</v>
      </c>
      <c r="K1166" t="s">
        <v>28</v>
      </c>
      <c r="L1166" t="s">
        <v>29</v>
      </c>
      <c r="M1166" t="s">
        <v>29</v>
      </c>
      <c r="N1166" t="s">
        <v>29</v>
      </c>
      <c r="O1166" t="s">
        <v>29</v>
      </c>
      <c r="P1166">
        <v>2</v>
      </c>
      <c r="Q1166">
        <v>99</v>
      </c>
      <c r="R1166">
        <v>650</v>
      </c>
      <c r="S1166" t="str">
        <f>IF(Table1[[#This Row],[Average_Cost_for_two]]&lt;500,"Low",IF(Table1[[#This Row],[Average_Cost_for_two]]&lt;=1500,"Medium","High"))</f>
        <v>Medium</v>
      </c>
      <c r="T1166">
        <v>3.6</v>
      </c>
      <c r="U1166">
        <v>2018</v>
      </c>
      <c r="V1166">
        <v>12</v>
      </c>
      <c r="W1166">
        <v>5</v>
      </c>
      <c r="X1166">
        <f>IF(OR(Main!$U1166=0,
       Main!$V1166=0,
       Main!$W1166=0),
   "",
   DATE(Main!$U1166,
        Main!$V1166,
        Main!$W1166)
)</f>
        <v>43439</v>
      </c>
      <c r="Y1166">
        <f>Table1[[#This Row],[Average_Cost_for_two]]*VLOOKUP(Table1[[#This Row],[Currency]],currency!$A$2:$B$10,2,FALSE)</f>
        <v>7.8</v>
      </c>
      <c r="Z1166" t="str">
        <f>VLOOKUP(C1166,country!A:B,2,FALSE)</f>
        <v>India</v>
      </c>
      <c r="AA1166">
        <f t="shared" si="18"/>
        <v>4</v>
      </c>
    </row>
    <row r="1167" spans="1:27" ht="15.75" customHeight="1" x14ac:dyDescent="0.25">
      <c r="A1167">
        <v>525</v>
      </c>
      <c r="B1167" t="s">
        <v>3087</v>
      </c>
      <c r="C1167">
        <v>1</v>
      </c>
      <c r="D1167" t="s">
        <v>23</v>
      </c>
      <c r="E1167" t="s">
        <v>3177</v>
      </c>
      <c r="F1167" t="s">
        <v>71</v>
      </c>
      <c r="G1167" t="s">
        <v>72</v>
      </c>
      <c r="H1167">
        <v>77.230142000000001</v>
      </c>
      <c r="I1167">
        <v>28.573545299999999</v>
      </c>
      <c r="J1167" t="s">
        <v>500</v>
      </c>
      <c r="K1167" t="s">
        <v>28</v>
      </c>
      <c r="L1167" t="s">
        <v>29</v>
      </c>
      <c r="M1167" t="s">
        <v>36</v>
      </c>
      <c r="N1167" t="s">
        <v>29</v>
      </c>
      <c r="O1167" t="s">
        <v>29</v>
      </c>
      <c r="P1167">
        <v>2</v>
      </c>
      <c r="Q1167">
        <v>73</v>
      </c>
      <c r="R1167">
        <v>650</v>
      </c>
      <c r="S1167" t="str">
        <f>IF(Table1[[#This Row],[Average_Cost_for_two]]&lt;500,"Low",IF(Table1[[#This Row],[Average_Cost_for_two]]&lt;=1500,"Medium","High"))</f>
        <v>Medium</v>
      </c>
      <c r="T1167">
        <v>3.3</v>
      </c>
      <c r="U1167">
        <v>2017</v>
      </c>
      <c r="V1167">
        <v>11</v>
      </c>
      <c r="W1167">
        <v>28</v>
      </c>
      <c r="X1167">
        <f>IF(OR(Main!$U1167=0,
       Main!$V1167=0,
       Main!$W1167=0),
   "",
   DATE(Main!$U1167,
        Main!$V1167,
        Main!$W1167)
)</f>
        <v>43067</v>
      </c>
      <c r="Y1167">
        <f>Table1[[#This Row],[Average_Cost_for_two]]*VLOOKUP(Table1[[#This Row],[Currency]],currency!$A$2:$B$10,2,FALSE)</f>
        <v>7.8</v>
      </c>
      <c r="Z1167" t="str">
        <f>VLOOKUP(C1167,country!A:B,2,FALSE)</f>
        <v>India</v>
      </c>
      <c r="AA1167">
        <f t="shared" si="18"/>
        <v>4</v>
      </c>
    </row>
    <row r="1168" spans="1:27" ht="15.75" customHeight="1" x14ac:dyDescent="0.25">
      <c r="A1168">
        <v>18254553</v>
      </c>
      <c r="B1168" t="s">
        <v>2354</v>
      </c>
      <c r="C1168">
        <v>1</v>
      </c>
      <c r="D1168" t="s">
        <v>23</v>
      </c>
      <c r="E1168" t="s">
        <v>3178</v>
      </c>
      <c r="F1168" t="s">
        <v>1982</v>
      </c>
      <c r="G1168" t="s">
        <v>1983</v>
      </c>
      <c r="H1168">
        <v>77.243730499999998</v>
      </c>
      <c r="I1168">
        <v>28.534566699999999</v>
      </c>
      <c r="J1168" t="s">
        <v>2358</v>
      </c>
      <c r="K1168" t="s">
        <v>28</v>
      </c>
      <c r="L1168" t="s">
        <v>29</v>
      </c>
      <c r="M1168" t="s">
        <v>36</v>
      </c>
      <c r="N1168" t="s">
        <v>29</v>
      </c>
      <c r="O1168" t="s">
        <v>29</v>
      </c>
      <c r="P1168">
        <v>2</v>
      </c>
      <c r="Q1168">
        <v>173</v>
      </c>
      <c r="R1168">
        <v>650</v>
      </c>
      <c r="S1168" t="str">
        <f>IF(Table1[[#This Row],[Average_Cost_for_two]]&lt;500,"Low",IF(Table1[[#This Row],[Average_Cost_for_two]]&lt;=1500,"Medium","High"))</f>
        <v>Medium</v>
      </c>
      <c r="T1168">
        <v>3.8</v>
      </c>
      <c r="U1168">
        <v>2014</v>
      </c>
      <c r="V1168">
        <v>11</v>
      </c>
      <c r="W1168">
        <v>14</v>
      </c>
      <c r="X1168">
        <f>IF(OR(Main!$U1168=0,
       Main!$V1168=0,
       Main!$W1168=0),
   "",
   DATE(Main!$U1168,
        Main!$V1168,
        Main!$W1168)
)</f>
        <v>41957</v>
      </c>
      <c r="Y1168">
        <f>Table1[[#This Row],[Average_Cost_for_two]]*VLOOKUP(Table1[[#This Row],[Currency]],currency!$A$2:$B$10,2,FALSE)</f>
        <v>7.8</v>
      </c>
      <c r="Z1168" t="str">
        <f>VLOOKUP(C1168,country!A:B,2,FALSE)</f>
        <v>India</v>
      </c>
      <c r="AA1168">
        <f t="shared" si="18"/>
        <v>4</v>
      </c>
    </row>
    <row r="1169" spans="1:27" ht="15.75" customHeight="1" x14ac:dyDescent="0.25">
      <c r="A1169">
        <v>307296</v>
      </c>
      <c r="B1169" t="s">
        <v>3125</v>
      </c>
      <c r="C1169">
        <v>1</v>
      </c>
      <c r="D1169" t="s">
        <v>23</v>
      </c>
      <c r="E1169" t="s">
        <v>3179</v>
      </c>
      <c r="F1169" t="s">
        <v>2525</v>
      </c>
      <c r="G1169" t="s">
        <v>2526</v>
      </c>
      <c r="H1169">
        <v>77.219389710000002</v>
      </c>
      <c r="I1169">
        <v>28.528694120000001</v>
      </c>
      <c r="J1169" t="s">
        <v>855</v>
      </c>
      <c r="K1169" t="s">
        <v>28</v>
      </c>
      <c r="L1169" t="s">
        <v>29</v>
      </c>
      <c r="M1169" t="s">
        <v>36</v>
      </c>
      <c r="N1169" t="s">
        <v>29</v>
      </c>
      <c r="O1169" t="s">
        <v>29</v>
      </c>
      <c r="P1169">
        <v>2</v>
      </c>
      <c r="Q1169">
        <v>135</v>
      </c>
      <c r="R1169">
        <v>650</v>
      </c>
      <c r="S1169" t="str">
        <f>IF(Table1[[#This Row],[Average_Cost_for_two]]&lt;500,"Low",IF(Table1[[#This Row],[Average_Cost_for_two]]&lt;=1500,"Medium","High"))</f>
        <v>Medium</v>
      </c>
      <c r="T1169">
        <v>4</v>
      </c>
      <c r="U1169">
        <v>2017</v>
      </c>
      <c r="V1169">
        <v>11</v>
      </c>
      <c r="W1169">
        <v>2</v>
      </c>
      <c r="X1169">
        <f>IF(OR(Main!$U1169=0,
       Main!$V1169=0,
       Main!$W1169=0),
   "",
   DATE(Main!$U1169,
        Main!$V1169,
        Main!$W1169)
)</f>
        <v>43041</v>
      </c>
      <c r="Y1169">
        <f>Table1[[#This Row],[Average_Cost_for_two]]*VLOOKUP(Table1[[#This Row],[Currency]],currency!$A$2:$B$10,2,FALSE)</f>
        <v>7.8</v>
      </c>
      <c r="Z1169" t="str">
        <f>VLOOKUP(C1169,country!A:B,2,FALSE)</f>
        <v>India</v>
      </c>
      <c r="AA1169">
        <f t="shared" si="18"/>
        <v>4</v>
      </c>
    </row>
    <row r="1170" spans="1:27" ht="15.75" customHeight="1" x14ac:dyDescent="0.25">
      <c r="A1170">
        <v>18409199</v>
      </c>
      <c r="B1170" t="s">
        <v>3061</v>
      </c>
      <c r="C1170">
        <v>1</v>
      </c>
      <c r="D1170" t="s">
        <v>23</v>
      </c>
      <c r="E1170" t="s">
        <v>3180</v>
      </c>
      <c r="F1170" t="s">
        <v>631</v>
      </c>
      <c r="G1170" t="s">
        <v>632</v>
      </c>
      <c r="H1170">
        <v>77.121795289999994</v>
      </c>
      <c r="I1170">
        <v>28.550347200000001</v>
      </c>
      <c r="J1170" t="s">
        <v>575</v>
      </c>
      <c r="K1170" t="s">
        <v>28</v>
      </c>
      <c r="L1170" t="s">
        <v>29</v>
      </c>
      <c r="M1170" t="s">
        <v>29</v>
      </c>
      <c r="N1170" t="s">
        <v>29</v>
      </c>
      <c r="O1170" t="s">
        <v>29</v>
      </c>
      <c r="P1170">
        <v>2</v>
      </c>
      <c r="Q1170">
        <v>2</v>
      </c>
      <c r="R1170">
        <v>650</v>
      </c>
      <c r="S1170" t="str">
        <f>IF(Table1[[#This Row],[Average_Cost_for_two]]&lt;500,"Low",IF(Table1[[#This Row],[Average_Cost_for_two]]&lt;=1500,"Medium","High"))</f>
        <v>Medium</v>
      </c>
      <c r="T1170">
        <v>1</v>
      </c>
      <c r="U1170">
        <v>2013</v>
      </c>
      <c r="V1170">
        <v>11</v>
      </c>
      <c r="W1170">
        <v>4</v>
      </c>
      <c r="X1170">
        <f>IF(OR(Main!$U1170=0,
       Main!$V1170=0,
       Main!$W1170=0),
   "",
   DATE(Main!$U1170,
        Main!$V1170,
        Main!$W1170)
)</f>
        <v>41582</v>
      </c>
      <c r="Y1170">
        <f>Table1[[#This Row],[Average_Cost_for_two]]*VLOOKUP(Table1[[#This Row],[Currency]],currency!$A$2:$B$10,2,FALSE)</f>
        <v>7.8</v>
      </c>
      <c r="Z1170" t="str">
        <f>VLOOKUP(C1170,country!A:B,2,FALSE)</f>
        <v>India</v>
      </c>
      <c r="AA1170">
        <f t="shared" si="18"/>
        <v>4</v>
      </c>
    </row>
    <row r="1171" spans="1:27" ht="15.75" customHeight="1" x14ac:dyDescent="0.25">
      <c r="A1171">
        <v>18304836</v>
      </c>
      <c r="B1171" t="s">
        <v>3181</v>
      </c>
      <c r="C1171">
        <v>1</v>
      </c>
      <c r="D1171" t="s">
        <v>23</v>
      </c>
      <c r="E1171" t="s">
        <v>3182</v>
      </c>
      <c r="F1171" t="s">
        <v>294</v>
      </c>
      <c r="G1171" t="s">
        <v>295</v>
      </c>
      <c r="H1171">
        <v>77.25</v>
      </c>
      <c r="I1171">
        <v>28.53</v>
      </c>
      <c r="J1171" t="s">
        <v>1602</v>
      </c>
      <c r="K1171" t="s">
        <v>28</v>
      </c>
      <c r="L1171" t="s">
        <v>29</v>
      </c>
      <c r="M1171" t="s">
        <v>36</v>
      </c>
      <c r="N1171" t="s">
        <v>29</v>
      </c>
      <c r="O1171" t="s">
        <v>29</v>
      </c>
      <c r="P1171">
        <v>2</v>
      </c>
      <c r="Q1171">
        <v>82</v>
      </c>
      <c r="R1171">
        <v>650</v>
      </c>
      <c r="S1171" t="str">
        <f>IF(Table1[[#This Row],[Average_Cost_for_two]]&lt;500,"Low",IF(Table1[[#This Row],[Average_Cost_for_two]]&lt;=1500,"Medium","High"))</f>
        <v>Medium</v>
      </c>
      <c r="T1171">
        <v>3.6</v>
      </c>
      <c r="U1171">
        <v>2017</v>
      </c>
      <c r="V1171">
        <v>10</v>
      </c>
      <c r="W1171">
        <v>10</v>
      </c>
      <c r="X1171">
        <f>IF(OR(Main!$U1171=0,
       Main!$V1171=0,
       Main!$W1171=0),
   "",
   DATE(Main!$U1171,
        Main!$V1171,
        Main!$W1171)
)</f>
        <v>43018</v>
      </c>
      <c r="Y1171">
        <f>Table1[[#This Row],[Average_Cost_for_two]]*VLOOKUP(Table1[[#This Row],[Currency]],currency!$A$2:$B$10,2,FALSE)</f>
        <v>7.8</v>
      </c>
      <c r="Z1171" t="str">
        <f>VLOOKUP(C1171,country!A:B,2,FALSE)</f>
        <v>India</v>
      </c>
      <c r="AA1171">
        <f t="shared" si="18"/>
        <v>4</v>
      </c>
    </row>
    <row r="1172" spans="1:27" ht="15.75" customHeight="1" x14ac:dyDescent="0.25">
      <c r="A1172">
        <v>305817</v>
      </c>
      <c r="B1172" t="s">
        <v>3183</v>
      </c>
      <c r="C1172">
        <v>1</v>
      </c>
      <c r="D1172" t="s">
        <v>23</v>
      </c>
      <c r="E1172" t="s">
        <v>3184</v>
      </c>
      <c r="F1172" t="s">
        <v>1982</v>
      </c>
      <c r="G1172" t="s">
        <v>1983</v>
      </c>
      <c r="H1172">
        <v>77.243239200000005</v>
      </c>
      <c r="I1172">
        <v>28.5345941</v>
      </c>
      <c r="J1172" t="s">
        <v>477</v>
      </c>
      <c r="K1172" t="s">
        <v>28</v>
      </c>
      <c r="L1172" t="s">
        <v>29</v>
      </c>
      <c r="M1172" t="s">
        <v>36</v>
      </c>
      <c r="N1172" t="s">
        <v>29</v>
      </c>
      <c r="O1172" t="s">
        <v>29</v>
      </c>
      <c r="P1172">
        <v>2</v>
      </c>
      <c r="Q1172">
        <v>99</v>
      </c>
      <c r="R1172">
        <v>650</v>
      </c>
      <c r="S1172" t="str">
        <f>IF(Table1[[#This Row],[Average_Cost_for_two]]&lt;500,"Low",IF(Table1[[#This Row],[Average_Cost_for_two]]&lt;=1500,"Medium","High"))</f>
        <v>Medium</v>
      </c>
      <c r="T1172">
        <v>3.1</v>
      </c>
      <c r="U1172">
        <v>2010</v>
      </c>
      <c r="V1172">
        <v>10</v>
      </c>
      <c r="W1172">
        <v>2</v>
      </c>
      <c r="X1172">
        <f>IF(OR(Main!$U1172=0,
       Main!$V1172=0,
       Main!$W1172=0),
   "",
   DATE(Main!$U1172,
        Main!$V1172,
        Main!$W1172)
)</f>
        <v>40453</v>
      </c>
      <c r="Y1172">
        <f>Table1[[#This Row],[Average_Cost_for_two]]*VLOOKUP(Table1[[#This Row],[Currency]],currency!$A$2:$B$10,2,FALSE)</f>
        <v>7.8</v>
      </c>
      <c r="Z1172" t="str">
        <f>VLOOKUP(C1172,country!A:B,2,FALSE)</f>
        <v>India</v>
      </c>
      <c r="AA1172">
        <f t="shared" si="18"/>
        <v>4</v>
      </c>
    </row>
    <row r="1173" spans="1:27" ht="15.75" customHeight="1" x14ac:dyDescent="0.25">
      <c r="A1173">
        <v>8995</v>
      </c>
      <c r="B1173" t="s">
        <v>3185</v>
      </c>
      <c r="C1173">
        <v>1</v>
      </c>
      <c r="D1173" t="s">
        <v>23</v>
      </c>
      <c r="E1173" t="s">
        <v>3186</v>
      </c>
      <c r="F1173" t="s">
        <v>654</v>
      </c>
      <c r="G1173" t="s">
        <v>655</v>
      </c>
      <c r="H1173">
        <v>77.198288700000006</v>
      </c>
      <c r="I1173">
        <v>28.681938200000001</v>
      </c>
      <c r="J1173" t="s">
        <v>967</v>
      </c>
      <c r="K1173" t="s">
        <v>28</v>
      </c>
      <c r="L1173" t="s">
        <v>29</v>
      </c>
      <c r="M1173" t="s">
        <v>29</v>
      </c>
      <c r="N1173" t="s">
        <v>29</v>
      </c>
      <c r="O1173" t="s">
        <v>29</v>
      </c>
      <c r="P1173">
        <v>2</v>
      </c>
      <c r="Q1173">
        <v>69</v>
      </c>
      <c r="R1173">
        <v>650</v>
      </c>
      <c r="S1173" t="str">
        <f>IF(Table1[[#This Row],[Average_Cost_for_two]]&lt;500,"Low",IF(Table1[[#This Row],[Average_Cost_for_two]]&lt;=1500,"Medium","High"))</f>
        <v>Medium</v>
      </c>
      <c r="T1173">
        <v>3.2</v>
      </c>
      <c r="U1173">
        <v>2015</v>
      </c>
      <c r="V1173">
        <v>10</v>
      </c>
      <c r="W1173">
        <v>2</v>
      </c>
      <c r="X1173">
        <f>IF(OR(Main!$U1173=0,
       Main!$V1173=0,
       Main!$W1173=0),
   "",
   DATE(Main!$U1173,
        Main!$V1173,
        Main!$W1173)
)</f>
        <v>42279</v>
      </c>
      <c r="Y1173">
        <f>Table1[[#This Row],[Average_Cost_for_two]]*VLOOKUP(Table1[[#This Row],[Currency]],currency!$A$2:$B$10,2,FALSE)</f>
        <v>7.8</v>
      </c>
      <c r="Z1173" t="str">
        <f>VLOOKUP(C1173,country!A:B,2,FALSE)</f>
        <v>India</v>
      </c>
      <c r="AA1173">
        <f t="shared" si="18"/>
        <v>4</v>
      </c>
    </row>
    <row r="1174" spans="1:27" ht="15.75" customHeight="1" x14ac:dyDescent="0.25">
      <c r="A1174">
        <v>18277018</v>
      </c>
      <c r="B1174" t="s">
        <v>3187</v>
      </c>
      <c r="C1174">
        <v>1</v>
      </c>
      <c r="D1174" t="s">
        <v>23</v>
      </c>
      <c r="E1174" t="s">
        <v>3188</v>
      </c>
      <c r="F1174" t="s">
        <v>253</v>
      </c>
      <c r="G1174" t="s">
        <v>254</v>
      </c>
      <c r="H1174">
        <v>77.189268799999994</v>
      </c>
      <c r="I1174">
        <v>28.6467961</v>
      </c>
      <c r="J1174" t="s">
        <v>559</v>
      </c>
      <c r="K1174" t="s">
        <v>28</v>
      </c>
      <c r="L1174" t="s">
        <v>29</v>
      </c>
      <c r="M1174" t="s">
        <v>36</v>
      </c>
      <c r="N1174" t="s">
        <v>29</v>
      </c>
      <c r="O1174" t="s">
        <v>29</v>
      </c>
      <c r="P1174">
        <v>2</v>
      </c>
      <c r="Q1174">
        <v>93</v>
      </c>
      <c r="R1174">
        <v>650</v>
      </c>
      <c r="S1174" t="str">
        <f>IF(Table1[[#This Row],[Average_Cost_for_two]]&lt;500,"Low",IF(Table1[[#This Row],[Average_Cost_for_two]]&lt;=1500,"Medium","High"))</f>
        <v>Medium</v>
      </c>
      <c r="T1174">
        <v>3.3</v>
      </c>
      <c r="U1174">
        <v>2018</v>
      </c>
      <c r="V1174">
        <v>10</v>
      </c>
      <c r="W1174">
        <v>3</v>
      </c>
      <c r="X1174">
        <f>IF(OR(Main!$U1174=0,
       Main!$V1174=0,
       Main!$W1174=0),
   "",
   DATE(Main!$U1174,
        Main!$V1174,
        Main!$W1174)
)</f>
        <v>43376</v>
      </c>
      <c r="Y1174">
        <f>Table1[[#This Row],[Average_Cost_for_two]]*VLOOKUP(Table1[[#This Row],[Currency]],currency!$A$2:$B$10,2,FALSE)</f>
        <v>7.8</v>
      </c>
      <c r="Z1174" t="str">
        <f>VLOOKUP(C1174,country!A:B,2,FALSE)</f>
        <v>India</v>
      </c>
      <c r="AA1174">
        <f t="shared" si="18"/>
        <v>4</v>
      </c>
    </row>
    <row r="1175" spans="1:27" ht="15.75" customHeight="1" x14ac:dyDescent="0.25">
      <c r="A1175">
        <v>312169</v>
      </c>
      <c r="B1175" t="s">
        <v>3101</v>
      </c>
      <c r="C1175">
        <v>1</v>
      </c>
      <c r="D1175" t="s">
        <v>23</v>
      </c>
      <c r="E1175" t="s">
        <v>3189</v>
      </c>
      <c r="F1175" t="s">
        <v>59</v>
      </c>
      <c r="G1175" t="s">
        <v>60</v>
      </c>
      <c r="H1175">
        <v>77.081514400000003</v>
      </c>
      <c r="I1175">
        <v>28.597415099999999</v>
      </c>
      <c r="J1175" t="s">
        <v>611</v>
      </c>
      <c r="K1175" t="s">
        <v>28</v>
      </c>
      <c r="L1175" t="s">
        <v>29</v>
      </c>
      <c r="M1175" t="s">
        <v>29</v>
      </c>
      <c r="N1175" t="s">
        <v>29</v>
      </c>
      <c r="O1175" t="s">
        <v>29</v>
      </c>
      <c r="P1175">
        <v>2</v>
      </c>
      <c r="Q1175">
        <v>8</v>
      </c>
      <c r="R1175">
        <v>650</v>
      </c>
      <c r="S1175" t="str">
        <f>IF(Table1[[#This Row],[Average_Cost_for_two]]&lt;500,"Low",IF(Table1[[#This Row],[Average_Cost_for_two]]&lt;=1500,"Medium","High"))</f>
        <v>Medium</v>
      </c>
      <c r="T1175">
        <v>2.7</v>
      </c>
      <c r="U1175">
        <v>2014</v>
      </c>
      <c r="V1175">
        <v>10</v>
      </c>
      <c r="W1175">
        <v>6</v>
      </c>
      <c r="X1175">
        <f>IF(OR(Main!$U1175=0,
       Main!$V1175=0,
       Main!$W1175=0),
   "",
   DATE(Main!$U1175,
        Main!$V1175,
        Main!$W1175)
)</f>
        <v>41918</v>
      </c>
      <c r="Y1175">
        <f>Table1[[#This Row],[Average_Cost_for_two]]*VLOOKUP(Table1[[#This Row],[Currency]],currency!$A$2:$B$10,2,FALSE)</f>
        <v>7.8</v>
      </c>
      <c r="Z1175" t="str">
        <f>VLOOKUP(C1175,country!A:B,2,FALSE)</f>
        <v>India</v>
      </c>
      <c r="AA1175">
        <f t="shared" si="18"/>
        <v>4</v>
      </c>
    </row>
    <row r="1176" spans="1:27" ht="15.75" customHeight="1" x14ac:dyDescent="0.25">
      <c r="A1176">
        <v>18433864</v>
      </c>
      <c r="B1176" t="s">
        <v>3061</v>
      </c>
      <c r="C1176">
        <v>1</v>
      </c>
      <c r="D1176" t="s">
        <v>23</v>
      </c>
      <c r="E1176" t="s">
        <v>489</v>
      </c>
      <c r="F1176" t="s">
        <v>490</v>
      </c>
      <c r="G1176" t="s">
        <v>491</v>
      </c>
      <c r="H1176">
        <v>77.162221900000006</v>
      </c>
      <c r="I1176">
        <v>28.592153499999998</v>
      </c>
      <c r="J1176" t="s">
        <v>575</v>
      </c>
      <c r="K1176" t="s">
        <v>28</v>
      </c>
      <c r="L1176" t="s">
        <v>29</v>
      </c>
      <c r="M1176" t="s">
        <v>29</v>
      </c>
      <c r="N1176" t="s">
        <v>29</v>
      </c>
      <c r="O1176" t="s">
        <v>29</v>
      </c>
      <c r="P1176">
        <v>2</v>
      </c>
      <c r="Q1176">
        <v>1</v>
      </c>
      <c r="R1176">
        <v>650</v>
      </c>
      <c r="S1176" t="str">
        <f>IF(Table1[[#This Row],[Average_Cost_for_two]]&lt;500,"Low",IF(Table1[[#This Row],[Average_Cost_for_two]]&lt;=1500,"Medium","High"))</f>
        <v>Medium</v>
      </c>
      <c r="T1176">
        <v>1</v>
      </c>
      <c r="U1176">
        <v>2016</v>
      </c>
      <c r="V1176">
        <v>10</v>
      </c>
      <c r="W1176">
        <v>9</v>
      </c>
      <c r="X1176">
        <f>IF(OR(Main!$U1176=0,
       Main!$V1176=0,
       Main!$W1176=0),
   "",
   DATE(Main!$U1176,
        Main!$V1176,
        Main!$W1176)
)</f>
        <v>42652</v>
      </c>
      <c r="Y1176">
        <f>Table1[[#This Row],[Average_Cost_for_two]]*VLOOKUP(Table1[[#This Row],[Currency]],currency!$A$2:$B$10,2,FALSE)</f>
        <v>7.8</v>
      </c>
      <c r="Z1176" t="str">
        <f>VLOOKUP(C1176,country!A:B,2,FALSE)</f>
        <v>India</v>
      </c>
      <c r="AA1176">
        <f t="shared" si="18"/>
        <v>4</v>
      </c>
    </row>
    <row r="1177" spans="1:27" ht="15.75" customHeight="1" x14ac:dyDescent="0.25">
      <c r="A1177">
        <v>18325509</v>
      </c>
      <c r="B1177" t="s">
        <v>3190</v>
      </c>
      <c r="C1177">
        <v>1</v>
      </c>
      <c r="D1177" t="s">
        <v>23</v>
      </c>
      <c r="E1177" t="s">
        <v>3191</v>
      </c>
      <c r="F1177" t="s">
        <v>63</v>
      </c>
      <c r="G1177" t="s">
        <v>64</v>
      </c>
      <c r="H1177">
        <v>77.167479</v>
      </c>
      <c r="I1177">
        <v>28.5652799</v>
      </c>
      <c r="J1177" t="s">
        <v>556</v>
      </c>
      <c r="K1177" t="s">
        <v>28</v>
      </c>
      <c r="L1177" t="s">
        <v>29</v>
      </c>
      <c r="M1177" t="s">
        <v>29</v>
      </c>
      <c r="N1177" t="s">
        <v>29</v>
      </c>
      <c r="O1177" t="s">
        <v>29</v>
      </c>
      <c r="P1177">
        <v>2</v>
      </c>
      <c r="Q1177">
        <v>1</v>
      </c>
      <c r="R1177">
        <v>650</v>
      </c>
      <c r="S1177" t="str">
        <f>IF(Table1[[#This Row],[Average_Cost_for_two]]&lt;500,"Low",IF(Table1[[#This Row],[Average_Cost_for_two]]&lt;=1500,"Medium","High"))</f>
        <v>Medium</v>
      </c>
      <c r="T1177">
        <v>1</v>
      </c>
      <c r="U1177">
        <v>2018</v>
      </c>
      <c r="V1177">
        <v>10</v>
      </c>
      <c r="W1177">
        <v>20</v>
      </c>
      <c r="X1177">
        <f>IF(OR(Main!$U1177=0,
       Main!$V1177=0,
       Main!$W1177=0),
   "",
   DATE(Main!$U1177,
        Main!$V1177,
        Main!$W1177)
)</f>
        <v>43393</v>
      </c>
      <c r="Y1177">
        <f>Table1[[#This Row],[Average_Cost_for_two]]*VLOOKUP(Table1[[#This Row],[Currency]],currency!$A$2:$B$10,2,FALSE)</f>
        <v>7.8</v>
      </c>
      <c r="Z1177" t="str">
        <f>VLOOKUP(C1177,country!A:B,2,FALSE)</f>
        <v>India</v>
      </c>
      <c r="AA1177">
        <f t="shared" si="18"/>
        <v>4</v>
      </c>
    </row>
    <row r="1178" spans="1:27" ht="15.75" customHeight="1" x14ac:dyDescent="0.25">
      <c r="A1178">
        <v>6308</v>
      </c>
      <c r="B1178" t="s">
        <v>3192</v>
      </c>
      <c r="C1178">
        <v>1</v>
      </c>
      <c r="D1178" t="s">
        <v>23</v>
      </c>
      <c r="E1178" t="s">
        <v>3193</v>
      </c>
      <c r="F1178" t="s">
        <v>3011</v>
      </c>
      <c r="G1178" t="s">
        <v>3012</v>
      </c>
      <c r="H1178">
        <v>77.104454709999999</v>
      </c>
      <c r="I1178">
        <v>28.69976033</v>
      </c>
      <c r="J1178" t="s">
        <v>477</v>
      </c>
      <c r="K1178" t="s">
        <v>28</v>
      </c>
      <c r="L1178" t="s">
        <v>29</v>
      </c>
      <c r="M1178" t="s">
        <v>36</v>
      </c>
      <c r="N1178" t="s">
        <v>29</v>
      </c>
      <c r="O1178" t="s">
        <v>29</v>
      </c>
      <c r="P1178">
        <v>2</v>
      </c>
      <c r="Q1178">
        <v>78</v>
      </c>
      <c r="R1178">
        <v>650</v>
      </c>
      <c r="S1178" t="str">
        <f>IF(Table1[[#This Row],[Average_Cost_for_two]]&lt;500,"Low",IF(Table1[[#This Row],[Average_Cost_for_two]]&lt;=1500,"Medium","High"))</f>
        <v>Medium</v>
      </c>
      <c r="T1178">
        <v>3.4</v>
      </c>
      <c r="U1178">
        <v>2012</v>
      </c>
      <c r="V1178">
        <v>10</v>
      </c>
      <c r="W1178">
        <v>26</v>
      </c>
      <c r="X1178">
        <f>IF(OR(Main!$U1178=0,
       Main!$V1178=0,
       Main!$W1178=0),
   "",
   DATE(Main!$U1178,
        Main!$V1178,
        Main!$W1178)
)</f>
        <v>41208</v>
      </c>
      <c r="Y1178">
        <f>Table1[[#This Row],[Average_Cost_for_two]]*VLOOKUP(Table1[[#This Row],[Currency]],currency!$A$2:$B$10,2,FALSE)</f>
        <v>7.8</v>
      </c>
      <c r="Z1178" t="str">
        <f>VLOOKUP(C1178,country!A:B,2,FALSE)</f>
        <v>India</v>
      </c>
      <c r="AA1178">
        <f t="shared" si="18"/>
        <v>4</v>
      </c>
    </row>
    <row r="1179" spans="1:27" ht="15.75" customHeight="1" x14ac:dyDescent="0.25">
      <c r="A1179">
        <v>304307</v>
      </c>
      <c r="B1179" t="s">
        <v>2784</v>
      </c>
      <c r="C1179">
        <v>1</v>
      </c>
      <c r="D1179" t="s">
        <v>23</v>
      </c>
      <c r="E1179" t="s">
        <v>3194</v>
      </c>
      <c r="F1179" t="s">
        <v>435</v>
      </c>
      <c r="G1179" t="s">
        <v>436</v>
      </c>
      <c r="H1179">
        <v>77.204798600000004</v>
      </c>
      <c r="I1179">
        <v>28.6943941</v>
      </c>
      <c r="J1179" t="s">
        <v>2786</v>
      </c>
      <c r="K1179" t="s">
        <v>28</v>
      </c>
      <c r="L1179" t="s">
        <v>36</v>
      </c>
      <c r="M1179" t="s">
        <v>36</v>
      </c>
      <c r="N1179" t="s">
        <v>29</v>
      </c>
      <c r="O1179" t="s">
        <v>29</v>
      </c>
      <c r="P1179">
        <v>2</v>
      </c>
      <c r="Q1179">
        <v>1970</v>
      </c>
      <c r="R1179">
        <v>650</v>
      </c>
      <c r="S1179" t="str">
        <f>IF(Table1[[#This Row],[Average_Cost_for_two]]&lt;500,"Low",IF(Table1[[#This Row],[Average_Cost_for_two]]&lt;=1500,"Medium","High"))</f>
        <v>Medium</v>
      </c>
      <c r="T1179">
        <v>3.8</v>
      </c>
      <c r="U1179">
        <v>2017</v>
      </c>
      <c r="V1179">
        <v>4</v>
      </c>
      <c r="W1179">
        <v>18</v>
      </c>
      <c r="X1179">
        <f>IF(OR(Main!$U1179=0,
       Main!$V1179=0,
       Main!$W1179=0),
   "",
   DATE(Main!$U1179,
        Main!$V1179,
        Main!$W1179)
)</f>
        <v>42843</v>
      </c>
      <c r="Y1179">
        <f>Table1[[#This Row],[Average_Cost_for_two]]*VLOOKUP(Table1[[#This Row],[Currency]],currency!$A$2:$B$10,2,FALSE)</f>
        <v>7.8</v>
      </c>
      <c r="Z1179" t="str">
        <f>VLOOKUP(C1179,country!A:B,2,FALSE)</f>
        <v>India</v>
      </c>
      <c r="AA1179">
        <f t="shared" si="18"/>
        <v>2</v>
      </c>
    </row>
    <row r="1180" spans="1:27" ht="15.75" customHeight="1" x14ac:dyDescent="0.25">
      <c r="A1180">
        <v>311103</v>
      </c>
      <c r="B1180" t="s">
        <v>3195</v>
      </c>
      <c r="C1180">
        <v>1</v>
      </c>
      <c r="D1180" t="s">
        <v>23</v>
      </c>
      <c r="E1180" t="s">
        <v>3196</v>
      </c>
      <c r="F1180" t="s">
        <v>2525</v>
      </c>
      <c r="G1180" t="s">
        <v>2526</v>
      </c>
      <c r="H1180">
        <v>77.21932769</v>
      </c>
      <c r="I1180">
        <v>28.52869471</v>
      </c>
      <c r="J1180" t="s">
        <v>3197</v>
      </c>
      <c r="K1180" t="s">
        <v>28</v>
      </c>
      <c r="L1180" t="s">
        <v>36</v>
      </c>
      <c r="M1180" t="s">
        <v>36</v>
      </c>
      <c r="N1180" t="s">
        <v>29</v>
      </c>
      <c r="O1180" t="s">
        <v>29</v>
      </c>
      <c r="P1180">
        <v>2</v>
      </c>
      <c r="Q1180">
        <v>179</v>
      </c>
      <c r="R1180">
        <v>650</v>
      </c>
      <c r="S1180" t="str">
        <f>IF(Table1[[#This Row],[Average_Cost_for_two]]&lt;500,"Low",IF(Table1[[#This Row],[Average_Cost_for_two]]&lt;=1500,"Medium","High"))</f>
        <v>Medium</v>
      </c>
      <c r="T1180">
        <v>3.9</v>
      </c>
      <c r="U1180">
        <v>2013</v>
      </c>
      <c r="V1180">
        <v>10</v>
      </c>
      <c r="W1180">
        <v>20</v>
      </c>
      <c r="X1180">
        <f>IF(OR(Main!$U1180=0,
       Main!$V1180=0,
       Main!$W1180=0),
   "",
   DATE(Main!$U1180,
        Main!$V1180,
        Main!$W1180)
)</f>
        <v>41567</v>
      </c>
      <c r="Y1180">
        <f>Table1[[#This Row],[Average_Cost_for_two]]*VLOOKUP(Table1[[#This Row],[Currency]],currency!$A$2:$B$10,2,FALSE)</f>
        <v>7.8</v>
      </c>
      <c r="Z1180" t="str">
        <f>VLOOKUP(C1180,country!A:B,2,FALSE)</f>
        <v>India</v>
      </c>
      <c r="AA1180">
        <f t="shared" si="18"/>
        <v>4</v>
      </c>
    </row>
    <row r="1181" spans="1:27" ht="15.75" customHeight="1" x14ac:dyDescent="0.25">
      <c r="A1181">
        <v>4885</v>
      </c>
      <c r="B1181" t="s">
        <v>3198</v>
      </c>
      <c r="C1181">
        <v>1</v>
      </c>
      <c r="D1181" t="s">
        <v>23</v>
      </c>
      <c r="E1181" t="s">
        <v>3199</v>
      </c>
      <c r="F1181" t="s">
        <v>904</v>
      </c>
      <c r="G1181" t="s">
        <v>905</v>
      </c>
      <c r="H1181">
        <v>77.170144699999994</v>
      </c>
      <c r="I1181">
        <v>28.644845700000001</v>
      </c>
      <c r="J1181" t="s">
        <v>3200</v>
      </c>
      <c r="K1181" t="s">
        <v>28</v>
      </c>
      <c r="L1181" t="s">
        <v>36</v>
      </c>
      <c r="M1181" t="s">
        <v>36</v>
      </c>
      <c r="N1181" t="s">
        <v>29</v>
      </c>
      <c r="O1181" t="s">
        <v>29</v>
      </c>
      <c r="P1181">
        <v>3</v>
      </c>
      <c r="Q1181">
        <v>241</v>
      </c>
      <c r="R1181">
        <v>1100</v>
      </c>
      <c r="S1181" t="str">
        <f>IF(Table1[[#This Row],[Average_Cost_for_two]]&lt;500,"Low",IF(Table1[[#This Row],[Average_Cost_for_two]]&lt;=1500,"Medium","High"))</f>
        <v>Medium</v>
      </c>
      <c r="T1181">
        <v>3.7</v>
      </c>
      <c r="U1181">
        <v>2018</v>
      </c>
      <c r="V1181">
        <v>9</v>
      </c>
      <c r="W1181">
        <v>8</v>
      </c>
      <c r="X1181">
        <f>IF(OR(Main!$U1181=0,
       Main!$V1181=0,
       Main!$W1181=0),
   "",
   DATE(Main!$U1181,
        Main!$V1181,
        Main!$W1181)
)</f>
        <v>43351</v>
      </c>
      <c r="Y1181">
        <f>Table1[[#This Row],[Average_Cost_for_two]]*VLOOKUP(Table1[[#This Row],[Currency]],currency!$A$2:$B$10,2,FALSE)</f>
        <v>13.200000000000001</v>
      </c>
      <c r="Z1181" t="str">
        <f>VLOOKUP(C1181,country!A:B,2,FALSE)</f>
        <v>India</v>
      </c>
      <c r="AA1181">
        <f t="shared" si="18"/>
        <v>3</v>
      </c>
    </row>
    <row r="1182" spans="1:27" ht="15.75" customHeight="1" x14ac:dyDescent="0.25">
      <c r="A1182">
        <v>6200</v>
      </c>
      <c r="B1182" t="s">
        <v>3201</v>
      </c>
      <c r="C1182">
        <v>1</v>
      </c>
      <c r="D1182" t="s">
        <v>23</v>
      </c>
      <c r="E1182" t="s">
        <v>3202</v>
      </c>
      <c r="F1182" t="s">
        <v>3203</v>
      </c>
      <c r="G1182" t="s">
        <v>3204</v>
      </c>
      <c r="H1182">
        <v>77.201408900000004</v>
      </c>
      <c r="I1182">
        <v>28.5439726</v>
      </c>
      <c r="J1182" t="s">
        <v>3205</v>
      </c>
      <c r="K1182" t="s">
        <v>28</v>
      </c>
      <c r="L1182" t="s">
        <v>29</v>
      </c>
      <c r="M1182" t="s">
        <v>29</v>
      </c>
      <c r="N1182" t="s">
        <v>29</v>
      </c>
      <c r="O1182" t="s">
        <v>29</v>
      </c>
      <c r="P1182">
        <v>3</v>
      </c>
      <c r="Q1182">
        <v>218</v>
      </c>
      <c r="R1182">
        <v>1500</v>
      </c>
      <c r="S1182" t="str">
        <f>IF(Table1[[#This Row],[Average_Cost_for_two]]&lt;500,"Low",IF(Table1[[#This Row],[Average_Cost_for_two]]&lt;=1500,"Medium","High"))</f>
        <v>Medium</v>
      </c>
      <c r="T1182">
        <v>3.4</v>
      </c>
      <c r="U1182">
        <v>2010</v>
      </c>
      <c r="V1182">
        <v>9</v>
      </c>
      <c r="W1182">
        <v>9</v>
      </c>
      <c r="X1182">
        <f>IF(OR(Main!$U1182=0,
       Main!$V1182=0,
       Main!$W1182=0),
   "",
   DATE(Main!$U1182,
        Main!$V1182,
        Main!$W1182)
)</f>
        <v>40430</v>
      </c>
      <c r="Y1182">
        <f>Table1[[#This Row],[Average_Cost_for_two]]*VLOOKUP(Table1[[#This Row],[Currency]],currency!$A$2:$B$10,2,FALSE)</f>
        <v>18</v>
      </c>
      <c r="Z1182" t="str">
        <f>VLOOKUP(C1182,country!A:B,2,FALSE)</f>
        <v>India</v>
      </c>
      <c r="AA1182">
        <f t="shared" si="18"/>
        <v>3</v>
      </c>
    </row>
    <row r="1183" spans="1:27" ht="15.75" customHeight="1" x14ac:dyDescent="0.25">
      <c r="A1183">
        <v>18363391</v>
      </c>
      <c r="B1183" t="s">
        <v>3206</v>
      </c>
      <c r="C1183">
        <v>1</v>
      </c>
      <c r="D1183" t="s">
        <v>23</v>
      </c>
      <c r="E1183" t="s">
        <v>3207</v>
      </c>
      <c r="F1183" t="s">
        <v>1973</v>
      </c>
      <c r="G1183" t="s">
        <v>1972</v>
      </c>
      <c r="H1183">
        <v>77.232926300000003</v>
      </c>
      <c r="I1183">
        <v>28.556868999999999</v>
      </c>
      <c r="J1183" t="s">
        <v>3208</v>
      </c>
      <c r="K1183" t="s">
        <v>28</v>
      </c>
      <c r="L1183" t="s">
        <v>36</v>
      </c>
      <c r="M1183" t="s">
        <v>36</v>
      </c>
      <c r="N1183" t="s">
        <v>29</v>
      </c>
      <c r="O1183" t="s">
        <v>29</v>
      </c>
      <c r="P1183">
        <v>3</v>
      </c>
      <c r="Q1183">
        <v>107</v>
      </c>
      <c r="R1183">
        <v>1800</v>
      </c>
      <c r="S1183" t="str">
        <f>IF(Table1[[#This Row],[Average_Cost_for_two]]&lt;500,"Low",IF(Table1[[#This Row],[Average_Cost_for_two]]&lt;=1500,"Medium","High"))</f>
        <v>High</v>
      </c>
      <c r="T1183">
        <v>4.2</v>
      </c>
      <c r="U1183">
        <v>2012</v>
      </c>
      <c r="V1183">
        <v>9</v>
      </c>
      <c r="W1183">
        <v>28</v>
      </c>
      <c r="X1183">
        <f>IF(OR(Main!$U1183=0,
       Main!$V1183=0,
       Main!$W1183=0),
   "",
   DATE(Main!$U1183,
        Main!$V1183,
        Main!$W1183)
)</f>
        <v>41180</v>
      </c>
      <c r="Y1183">
        <f>Table1[[#This Row],[Average_Cost_for_two]]*VLOOKUP(Table1[[#This Row],[Currency]],currency!$A$2:$B$10,2,FALSE)</f>
        <v>21.6</v>
      </c>
      <c r="Z1183" t="str">
        <f>VLOOKUP(C1183,country!A:B,2,FALSE)</f>
        <v>India</v>
      </c>
      <c r="AA1183">
        <f t="shared" si="18"/>
        <v>3</v>
      </c>
    </row>
    <row r="1184" spans="1:27" ht="15.75" customHeight="1" x14ac:dyDescent="0.25">
      <c r="A1184">
        <v>312787</v>
      </c>
      <c r="B1184" t="s">
        <v>3209</v>
      </c>
      <c r="C1184">
        <v>1</v>
      </c>
      <c r="D1184" t="s">
        <v>23</v>
      </c>
      <c r="E1184" t="s">
        <v>3210</v>
      </c>
      <c r="F1184" t="s">
        <v>1982</v>
      </c>
      <c r="G1184" t="s">
        <v>1983</v>
      </c>
      <c r="H1184">
        <v>77.241504000000006</v>
      </c>
      <c r="I1184">
        <v>28.5331306</v>
      </c>
      <c r="J1184" t="s">
        <v>3211</v>
      </c>
      <c r="K1184" t="s">
        <v>28</v>
      </c>
      <c r="L1184" t="s">
        <v>36</v>
      </c>
      <c r="M1184" t="s">
        <v>29</v>
      </c>
      <c r="N1184" t="s">
        <v>29</v>
      </c>
      <c r="O1184" t="s">
        <v>29</v>
      </c>
      <c r="P1184">
        <v>3</v>
      </c>
      <c r="Q1184">
        <v>140</v>
      </c>
      <c r="R1184">
        <v>1350</v>
      </c>
      <c r="S1184" t="str">
        <f>IF(Table1[[#This Row],[Average_Cost_for_two]]&lt;500,"Low",IF(Table1[[#This Row],[Average_Cost_for_two]]&lt;=1500,"Medium","High"))</f>
        <v>Medium</v>
      </c>
      <c r="T1184">
        <v>3.5</v>
      </c>
      <c r="U1184">
        <v>2012</v>
      </c>
      <c r="V1184">
        <v>9</v>
      </c>
      <c r="W1184">
        <v>25</v>
      </c>
      <c r="X1184">
        <f>IF(OR(Main!$U1184=0,
       Main!$V1184=0,
       Main!$W1184=0),
   "",
   DATE(Main!$U1184,
        Main!$V1184,
        Main!$W1184)
)</f>
        <v>41177</v>
      </c>
      <c r="Y1184">
        <f>Table1[[#This Row],[Average_Cost_for_two]]*VLOOKUP(Table1[[#This Row],[Currency]],currency!$A$2:$B$10,2,FALSE)</f>
        <v>16.2</v>
      </c>
      <c r="Z1184" t="str">
        <f>VLOOKUP(C1184,country!A:B,2,FALSE)</f>
        <v>India</v>
      </c>
      <c r="AA1184">
        <f t="shared" si="18"/>
        <v>3</v>
      </c>
    </row>
    <row r="1185" spans="1:27" ht="15.75" customHeight="1" x14ac:dyDescent="0.25">
      <c r="A1185">
        <v>310342</v>
      </c>
      <c r="B1185" t="s">
        <v>3212</v>
      </c>
      <c r="C1185">
        <v>1</v>
      </c>
      <c r="D1185" t="s">
        <v>23</v>
      </c>
      <c r="E1185" t="s">
        <v>3213</v>
      </c>
      <c r="F1185" t="s">
        <v>1982</v>
      </c>
      <c r="G1185" t="s">
        <v>1983</v>
      </c>
      <c r="H1185">
        <v>77.238678399999998</v>
      </c>
      <c r="I1185">
        <v>28.537078600000001</v>
      </c>
      <c r="J1185" t="s">
        <v>536</v>
      </c>
      <c r="K1185" t="s">
        <v>28</v>
      </c>
      <c r="L1185" t="s">
        <v>36</v>
      </c>
      <c r="M1185" t="s">
        <v>36</v>
      </c>
      <c r="N1185" t="s">
        <v>29</v>
      </c>
      <c r="O1185" t="s">
        <v>29</v>
      </c>
      <c r="P1185">
        <v>3</v>
      </c>
      <c r="Q1185">
        <v>302</v>
      </c>
      <c r="R1185">
        <v>1550</v>
      </c>
      <c r="S1185" t="str">
        <f>IF(Table1[[#This Row],[Average_Cost_for_two]]&lt;500,"Low",IF(Table1[[#This Row],[Average_Cost_for_two]]&lt;=1500,"Medium","High"))</f>
        <v>High</v>
      </c>
      <c r="T1185">
        <v>3.8</v>
      </c>
      <c r="U1185">
        <v>2016</v>
      </c>
      <c r="V1185">
        <v>9</v>
      </c>
      <c r="W1185">
        <v>19</v>
      </c>
      <c r="X1185">
        <f>IF(OR(Main!$U1185=0,
       Main!$V1185=0,
       Main!$W1185=0),
   "",
   DATE(Main!$U1185,
        Main!$V1185,
        Main!$W1185)
)</f>
        <v>42632</v>
      </c>
      <c r="Y1185">
        <f>Table1[[#This Row],[Average_Cost_for_two]]*VLOOKUP(Table1[[#This Row],[Currency]],currency!$A$2:$B$10,2,FALSE)</f>
        <v>18.600000000000001</v>
      </c>
      <c r="Z1185" t="str">
        <f>VLOOKUP(C1185,country!A:B,2,FALSE)</f>
        <v>India</v>
      </c>
      <c r="AA1185">
        <f t="shared" si="18"/>
        <v>3</v>
      </c>
    </row>
    <row r="1186" spans="1:27" ht="15.75" customHeight="1" x14ac:dyDescent="0.25">
      <c r="A1186">
        <v>18222566</v>
      </c>
      <c r="B1186" t="s">
        <v>3214</v>
      </c>
      <c r="C1186">
        <v>1</v>
      </c>
      <c r="D1186" t="s">
        <v>23</v>
      </c>
      <c r="E1186" t="s">
        <v>3215</v>
      </c>
      <c r="F1186" t="s">
        <v>734</v>
      </c>
      <c r="G1186" t="s">
        <v>735</v>
      </c>
      <c r="H1186">
        <v>77.205799499999998</v>
      </c>
      <c r="I1186">
        <v>28.555719499999999</v>
      </c>
      <c r="J1186" t="s">
        <v>3216</v>
      </c>
      <c r="K1186" t="s">
        <v>28</v>
      </c>
      <c r="L1186" t="s">
        <v>36</v>
      </c>
      <c r="M1186" t="s">
        <v>29</v>
      </c>
      <c r="N1186" t="s">
        <v>29</v>
      </c>
      <c r="O1186" t="s">
        <v>29</v>
      </c>
      <c r="P1186">
        <v>3</v>
      </c>
      <c r="Q1186">
        <v>267</v>
      </c>
      <c r="R1186">
        <v>1700</v>
      </c>
      <c r="S1186" t="str">
        <f>IF(Table1[[#This Row],[Average_Cost_for_two]]&lt;500,"Low",IF(Table1[[#This Row],[Average_Cost_for_two]]&lt;=1500,"Medium","High"))</f>
        <v>High</v>
      </c>
      <c r="T1186">
        <v>3.4</v>
      </c>
      <c r="U1186">
        <v>2015</v>
      </c>
      <c r="V1186">
        <v>9</v>
      </c>
      <c r="W1186">
        <v>10</v>
      </c>
      <c r="X1186">
        <f>IF(OR(Main!$U1186=0,
       Main!$V1186=0,
       Main!$W1186=0),
   "",
   DATE(Main!$U1186,
        Main!$V1186,
        Main!$W1186)
)</f>
        <v>42257</v>
      </c>
      <c r="Y1186">
        <f>Table1[[#This Row],[Average_Cost_for_two]]*VLOOKUP(Table1[[#This Row],[Currency]],currency!$A$2:$B$10,2,FALSE)</f>
        <v>20.400000000000002</v>
      </c>
      <c r="Z1186" t="str">
        <f>VLOOKUP(C1186,country!A:B,2,FALSE)</f>
        <v>India</v>
      </c>
      <c r="AA1186">
        <f t="shared" si="18"/>
        <v>3</v>
      </c>
    </row>
    <row r="1187" spans="1:27" ht="15.75" customHeight="1" x14ac:dyDescent="0.25">
      <c r="A1187">
        <v>301001</v>
      </c>
      <c r="B1187" t="s">
        <v>3217</v>
      </c>
      <c r="C1187">
        <v>1</v>
      </c>
      <c r="D1187" t="s">
        <v>23</v>
      </c>
      <c r="E1187" t="s">
        <v>3218</v>
      </c>
      <c r="F1187" t="s">
        <v>1725</v>
      </c>
      <c r="G1187" t="s">
        <v>1726</v>
      </c>
      <c r="H1187">
        <v>77.194477800000001</v>
      </c>
      <c r="I1187">
        <v>28.554283900000001</v>
      </c>
      <c r="J1187" t="s">
        <v>3219</v>
      </c>
      <c r="K1187" t="s">
        <v>28</v>
      </c>
      <c r="L1187" t="s">
        <v>36</v>
      </c>
      <c r="M1187" t="s">
        <v>29</v>
      </c>
      <c r="N1187" t="s">
        <v>29</v>
      </c>
      <c r="O1187" t="s">
        <v>29</v>
      </c>
      <c r="P1187">
        <v>3</v>
      </c>
      <c r="Q1187">
        <v>704</v>
      </c>
      <c r="R1187">
        <v>1600</v>
      </c>
      <c r="S1187" t="str">
        <f>IF(Table1[[#This Row],[Average_Cost_for_two]]&lt;500,"Low",IF(Table1[[#This Row],[Average_Cost_for_two]]&lt;=1500,"Medium","High"))</f>
        <v>High</v>
      </c>
      <c r="T1187">
        <v>3.3</v>
      </c>
      <c r="U1187">
        <v>2014</v>
      </c>
      <c r="V1187">
        <v>9</v>
      </c>
      <c r="W1187">
        <v>17</v>
      </c>
      <c r="X1187">
        <f>IF(OR(Main!$U1187=0,
       Main!$V1187=0,
       Main!$W1187=0),
   "",
   DATE(Main!$U1187,
        Main!$V1187,
        Main!$W1187)
)</f>
        <v>41899</v>
      </c>
      <c r="Y1187">
        <f>Table1[[#This Row],[Average_Cost_for_two]]*VLOOKUP(Table1[[#This Row],[Currency]],currency!$A$2:$B$10,2,FALSE)</f>
        <v>19.2</v>
      </c>
      <c r="Z1187" t="str">
        <f>VLOOKUP(C1187,country!A:B,2,FALSE)</f>
        <v>India</v>
      </c>
      <c r="AA1187">
        <f t="shared" si="18"/>
        <v>3</v>
      </c>
    </row>
    <row r="1188" spans="1:27" ht="15.75" customHeight="1" x14ac:dyDescent="0.25">
      <c r="A1188">
        <v>18376494</v>
      </c>
      <c r="B1188" t="s">
        <v>3220</v>
      </c>
      <c r="C1188">
        <v>1</v>
      </c>
      <c r="D1188" t="s">
        <v>23</v>
      </c>
      <c r="E1188" t="s">
        <v>3221</v>
      </c>
      <c r="F1188" t="s">
        <v>3222</v>
      </c>
      <c r="G1188" t="s">
        <v>3221</v>
      </c>
      <c r="H1188">
        <v>77.173589500000006</v>
      </c>
      <c r="I1188">
        <v>28.5974082</v>
      </c>
      <c r="J1188" t="s">
        <v>3223</v>
      </c>
      <c r="K1188" t="s">
        <v>28</v>
      </c>
      <c r="L1188" t="s">
        <v>29</v>
      </c>
      <c r="M1188" t="s">
        <v>29</v>
      </c>
      <c r="N1188" t="s">
        <v>29</v>
      </c>
      <c r="O1188" t="s">
        <v>29</v>
      </c>
      <c r="P1188">
        <v>3</v>
      </c>
      <c r="Q1188">
        <v>20</v>
      </c>
      <c r="R1188">
        <v>1200</v>
      </c>
      <c r="S1188" t="str">
        <f>IF(Table1[[#This Row],[Average_Cost_for_two]]&lt;500,"Low",IF(Table1[[#This Row],[Average_Cost_for_two]]&lt;=1500,"Medium","High"))</f>
        <v>Medium</v>
      </c>
      <c r="T1188">
        <v>3.8</v>
      </c>
      <c r="U1188">
        <v>2014</v>
      </c>
      <c r="V1188">
        <v>9</v>
      </c>
      <c r="W1188">
        <v>10</v>
      </c>
      <c r="X1188">
        <f>IF(OR(Main!$U1188=0,
       Main!$V1188=0,
       Main!$W1188=0),
   "",
   DATE(Main!$U1188,
        Main!$V1188,
        Main!$W1188)
)</f>
        <v>41892</v>
      </c>
      <c r="Y1188">
        <f>Table1[[#This Row],[Average_Cost_for_two]]*VLOOKUP(Table1[[#This Row],[Currency]],currency!$A$2:$B$10,2,FALSE)</f>
        <v>14.4</v>
      </c>
      <c r="Z1188" t="str">
        <f>VLOOKUP(C1188,country!A:B,2,FALSE)</f>
        <v>India</v>
      </c>
      <c r="AA1188">
        <f t="shared" si="18"/>
        <v>3</v>
      </c>
    </row>
    <row r="1189" spans="1:27" ht="15.75" customHeight="1" x14ac:dyDescent="0.25">
      <c r="A1189">
        <v>17977777</v>
      </c>
      <c r="B1189" t="s">
        <v>3224</v>
      </c>
      <c r="C1189">
        <v>1</v>
      </c>
      <c r="D1189" t="s">
        <v>23</v>
      </c>
      <c r="E1189" t="s">
        <v>3225</v>
      </c>
      <c r="F1189" t="s">
        <v>2930</v>
      </c>
      <c r="G1189" t="s">
        <v>2931</v>
      </c>
      <c r="H1189">
        <v>77.101422900000003</v>
      </c>
      <c r="I1189">
        <v>28.625534399999999</v>
      </c>
      <c r="J1189" t="s">
        <v>615</v>
      </c>
      <c r="K1189" t="s">
        <v>28</v>
      </c>
      <c r="L1189" t="s">
        <v>29</v>
      </c>
      <c r="M1189" t="s">
        <v>29</v>
      </c>
      <c r="N1189" t="s">
        <v>29</v>
      </c>
      <c r="O1189" t="s">
        <v>29</v>
      </c>
      <c r="P1189">
        <v>3</v>
      </c>
      <c r="Q1189">
        <v>621</v>
      </c>
      <c r="R1189">
        <v>1200</v>
      </c>
      <c r="S1189" t="str">
        <f>IF(Table1[[#This Row],[Average_Cost_for_two]]&lt;500,"Low",IF(Table1[[#This Row],[Average_Cost_for_two]]&lt;=1500,"Medium","High"))</f>
        <v>Medium</v>
      </c>
      <c r="T1189">
        <v>4.2</v>
      </c>
      <c r="U1189">
        <v>2018</v>
      </c>
      <c r="V1189">
        <v>9</v>
      </c>
      <c r="W1189">
        <v>2</v>
      </c>
      <c r="X1189">
        <f>IF(OR(Main!$U1189=0,
       Main!$V1189=0,
       Main!$W1189=0),
   "",
   DATE(Main!$U1189,
        Main!$V1189,
        Main!$W1189)
)</f>
        <v>43345</v>
      </c>
      <c r="Y1189">
        <f>Table1[[#This Row],[Average_Cost_for_two]]*VLOOKUP(Table1[[#This Row],[Currency]],currency!$A$2:$B$10,2,FALSE)</f>
        <v>14.4</v>
      </c>
      <c r="Z1189" t="str">
        <f>VLOOKUP(C1189,country!A:B,2,FALSE)</f>
        <v>India</v>
      </c>
      <c r="AA1189">
        <f t="shared" si="18"/>
        <v>3</v>
      </c>
    </row>
    <row r="1190" spans="1:27" ht="15.75" customHeight="1" x14ac:dyDescent="0.25">
      <c r="A1190">
        <v>4016</v>
      </c>
      <c r="B1190" t="s">
        <v>3226</v>
      </c>
      <c r="C1190">
        <v>1</v>
      </c>
      <c r="D1190" t="s">
        <v>23</v>
      </c>
      <c r="E1190" t="s">
        <v>3227</v>
      </c>
      <c r="F1190" t="s">
        <v>1732</v>
      </c>
      <c r="G1190" t="s">
        <v>1731</v>
      </c>
      <c r="H1190">
        <v>77.091031099999995</v>
      </c>
      <c r="I1190">
        <v>28.628418499999999</v>
      </c>
      <c r="J1190" t="s">
        <v>3228</v>
      </c>
      <c r="K1190" t="s">
        <v>28</v>
      </c>
      <c r="L1190" t="s">
        <v>36</v>
      </c>
      <c r="M1190" t="s">
        <v>36</v>
      </c>
      <c r="N1190" t="s">
        <v>29</v>
      </c>
      <c r="O1190" t="s">
        <v>29</v>
      </c>
      <c r="P1190">
        <v>3</v>
      </c>
      <c r="Q1190">
        <v>85</v>
      </c>
      <c r="R1190">
        <v>1400</v>
      </c>
      <c r="S1190" t="str">
        <f>IF(Table1[[#This Row],[Average_Cost_for_two]]&lt;500,"Low",IF(Table1[[#This Row],[Average_Cost_for_two]]&lt;=1500,"Medium","High"))</f>
        <v>Medium</v>
      </c>
      <c r="T1190">
        <v>3.3</v>
      </c>
      <c r="U1190">
        <v>2018</v>
      </c>
      <c r="V1190">
        <v>9</v>
      </c>
      <c r="W1190">
        <v>2</v>
      </c>
      <c r="X1190">
        <f>IF(OR(Main!$U1190=0,
       Main!$V1190=0,
       Main!$W1190=0),
   "",
   DATE(Main!$U1190,
        Main!$V1190,
        Main!$W1190)
)</f>
        <v>43345</v>
      </c>
      <c r="Y1190">
        <f>Table1[[#This Row],[Average_Cost_for_two]]*VLOOKUP(Table1[[#This Row],[Currency]],currency!$A$2:$B$10,2,FALSE)</f>
        <v>16.8</v>
      </c>
      <c r="Z1190" t="str">
        <f>VLOOKUP(C1190,country!A:B,2,FALSE)</f>
        <v>India</v>
      </c>
      <c r="AA1190">
        <f t="shared" si="18"/>
        <v>3</v>
      </c>
    </row>
    <row r="1191" spans="1:27" ht="15.75" customHeight="1" x14ac:dyDescent="0.25">
      <c r="A1191">
        <v>3782</v>
      </c>
      <c r="B1191" t="s">
        <v>3229</v>
      </c>
      <c r="C1191">
        <v>1</v>
      </c>
      <c r="D1191" t="s">
        <v>23</v>
      </c>
      <c r="E1191" t="s">
        <v>3230</v>
      </c>
      <c r="F1191" t="s">
        <v>845</v>
      </c>
      <c r="G1191" t="s">
        <v>846</v>
      </c>
      <c r="H1191">
        <v>77.219722899999994</v>
      </c>
      <c r="I1191">
        <v>28.628293200000002</v>
      </c>
      <c r="J1191" t="s">
        <v>3231</v>
      </c>
      <c r="K1191" t="s">
        <v>28</v>
      </c>
      <c r="L1191" t="s">
        <v>36</v>
      </c>
      <c r="M1191" t="s">
        <v>36</v>
      </c>
      <c r="N1191" t="s">
        <v>29</v>
      </c>
      <c r="O1191" t="s">
        <v>29</v>
      </c>
      <c r="P1191">
        <v>3</v>
      </c>
      <c r="Q1191">
        <v>1347</v>
      </c>
      <c r="R1191">
        <v>1900</v>
      </c>
      <c r="S1191" t="str">
        <f>IF(Table1[[#This Row],[Average_Cost_for_two]]&lt;500,"Low",IF(Table1[[#This Row],[Average_Cost_for_two]]&lt;=1500,"Medium","High"))</f>
        <v>High</v>
      </c>
      <c r="T1191">
        <v>3.8</v>
      </c>
      <c r="U1191">
        <v>2013</v>
      </c>
      <c r="V1191">
        <v>9</v>
      </c>
      <c r="W1191">
        <v>9</v>
      </c>
      <c r="X1191">
        <f>IF(OR(Main!$U1191=0,
       Main!$V1191=0,
       Main!$W1191=0),
   "",
   DATE(Main!$U1191,
        Main!$V1191,
        Main!$W1191)
)</f>
        <v>41526</v>
      </c>
      <c r="Y1191">
        <f>Table1[[#This Row],[Average_Cost_for_two]]*VLOOKUP(Table1[[#This Row],[Currency]],currency!$A$2:$B$10,2,FALSE)</f>
        <v>22.8</v>
      </c>
      <c r="Z1191" t="str">
        <f>VLOOKUP(C1191,country!A:B,2,FALSE)</f>
        <v>India</v>
      </c>
      <c r="AA1191">
        <f t="shared" si="18"/>
        <v>3</v>
      </c>
    </row>
    <row r="1192" spans="1:27" ht="15.75" customHeight="1" x14ac:dyDescent="0.25">
      <c r="A1192">
        <v>307818</v>
      </c>
      <c r="B1192" t="s">
        <v>3232</v>
      </c>
      <c r="C1192">
        <v>1</v>
      </c>
      <c r="D1192" t="s">
        <v>23</v>
      </c>
      <c r="E1192" t="s">
        <v>3233</v>
      </c>
      <c r="F1192" t="s">
        <v>2598</v>
      </c>
      <c r="G1192" t="s">
        <v>2599</v>
      </c>
      <c r="H1192">
        <v>77.307079299999998</v>
      </c>
      <c r="I1192">
        <v>28.652069399999998</v>
      </c>
      <c r="J1192" t="s">
        <v>3234</v>
      </c>
      <c r="K1192" t="s">
        <v>28</v>
      </c>
      <c r="L1192" t="s">
        <v>29</v>
      </c>
      <c r="M1192" t="s">
        <v>36</v>
      </c>
      <c r="N1192" t="s">
        <v>29</v>
      </c>
      <c r="O1192" t="s">
        <v>29</v>
      </c>
      <c r="P1192">
        <v>3</v>
      </c>
      <c r="Q1192">
        <v>177</v>
      </c>
      <c r="R1192">
        <v>1300</v>
      </c>
      <c r="S1192" t="str">
        <f>IF(Table1[[#This Row],[Average_Cost_for_two]]&lt;500,"Low",IF(Table1[[#This Row],[Average_Cost_for_two]]&lt;=1500,"Medium","High"))</f>
        <v>Medium</v>
      </c>
      <c r="T1192">
        <v>3.2</v>
      </c>
      <c r="U1192">
        <v>2011</v>
      </c>
      <c r="V1192">
        <v>9</v>
      </c>
      <c r="W1192">
        <v>17</v>
      </c>
      <c r="X1192">
        <f>IF(OR(Main!$U1192=0,
       Main!$V1192=0,
       Main!$W1192=0),
   "",
   DATE(Main!$U1192,
        Main!$V1192,
        Main!$W1192)
)</f>
        <v>40803</v>
      </c>
      <c r="Y1192">
        <f>Table1[[#This Row],[Average_Cost_for_two]]*VLOOKUP(Table1[[#This Row],[Currency]],currency!$A$2:$B$10,2,FALSE)</f>
        <v>15.6</v>
      </c>
      <c r="Z1192" t="str">
        <f>VLOOKUP(C1192,country!A:B,2,FALSE)</f>
        <v>India</v>
      </c>
      <c r="AA1192">
        <f t="shared" si="18"/>
        <v>3</v>
      </c>
    </row>
    <row r="1193" spans="1:27" ht="15.75" customHeight="1" x14ac:dyDescent="0.25">
      <c r="A1193">
        <v>310332</v>
      </c>
      <c r="B1193" t="s">
        <v>3235</v>
      </c>
      <c r="C1193">
        <v>1</v>
      </c>
      <c r="D1193" t="s">
        <v>23</v>
      </c>
      <c r="E1193" t="s">
        <v>3236</v>
      </c>
      <c r="F1193" t="s">
        <v>2598</v>
      </c>
      <c r="G1193" t="s">
        <v>2599</v>
      </c>
      <c r="H1193">
        <v>77.303195000000002</v>
      </c>
      <c r="I1193">
        <v>28.648647400000002</v>
      </c>
      <c r="J1193" t="s">
        <v>3237</v>
      </c>
      <c r="K1193" t="s">
        <v>28</v>
      </c>
      <c r="L1193" t="s">
        <v>36</v>
      </c>
      <c r="M1193" t="s">
        <v>29</v>
      </c>
      <c r="N1193" t="s">
        <v>29</v>
      </c>
      <c r="O1193" t="s">
        <v>29</v>
      </c>
      <c r="P1193">
        <v>3</v>
      </c>
      <c r="Q1193">
        <v>286</v>
      </c>
      <c r="R1193">
        <v>1500</v>
      </c>
      <c r="S1193" t="str">
        <f>IF(Table1[[#This Row],[Average_Cost_for_two]]&lt;500,"Low",IF(Table1[[#This Row],[Average_Cost_for_two]]&lt;=1500,"Medium","High"))</f>
        <v>Medium</v>
      </c>
      <c r="T1193">
        <v>3.2</v>
      </c>
      <c r="U1193">
        <v>2017</v>
      </c>
      <c r="V1193">
        <v>9</v>
      </c>
      <c r="W1193">
        <v>28</v>
      </c>
      <c r="X1193">
        <f>IF(OR(Main!$U1193=0,
       Main!$V1193=0,
       Main!$W1193=0),
   "",
   DATE(Main!$U1193,
        Main!$V1193,
        Main!$W1193)
)</f>
        <v>43006</v>
      </c>
      <c r="Y1193">
        <f>Table1[[#This Row],[Average_Cost_for_two]]*VLOOKUP(Table1[[#This Row],[Currency]],currency!$A$2:$B$10,2,FALSE)</f>
        <v>18</v>
      </c>
      <c r="Z1193" t="str">
        <f>VLOOKUP(C1193,country!A:B,2,FALSE)</f>
        <v>India</v>
      </c>
      <c r="AA1193">
        <f t="shared" si="18"/>
        <v>3</v>
      </c>
    </row>
    <row r="1194" spans="1:27" ht="15.75" customHeight="1" x14ac:dyDescent="0.25">
      <c r="A1194">
        <v>8244</v>
      </c>
      <c r="B1194" t="s">
        <v>3238</v>
      </c>
      <c r="C1194">
        <v>1</v>
      </c>
      <c r="D1194" t="s">
        <v>23</v>
      </c>
      <c r="E1194" t="s">
        <v>3239</v>
      </c>
      <c r="F1194" t="s">
        <v>3119</v>
      </c>
      <c r="G1194" t="s">
        <v>3120</v>
      </c>
      <c r="H1194">
        <v>77.227537299999995</v>
      </c>
      <c r="I1194">
        <v>28.600542900000001</v>
      </c>
      <c r="J1194" t="s">
        <v>3240</v>
      </c>
      <c r="K1194" t="s">
        <v>28</v>
      </c>
      <c r="L1194" t="s">
        <v>29</v>
      </c>
      <c r="M1194" t="s">
        <v>29</v>
      </c>
      <c r="N1194" t="s">
        <v>29</v>
      </c>
      <c r="O1194" t="s">
        <v>29</v>
      </c>
      <c r="P1194">
        <v>3</v>
      </c>
      <c r="Q1194">
        <v>1569</v>
      </c>
      <c r="R1194">
        <v>1500</v>
      </c>
      <c r="S1194" t="str">
        <f>IF(Table1[[#This Row],[Average_Cost_for_two]]&lt;500,"Low",IF(Table1[[#This Row],[Average_Cost_for_two]]&lt;=1500,"Medium","High"))</f>
        <v>Medium</v>
      </c>
      <c r="T1194">
        <v>4.5999999999999996</v>
      </c>
      <c r="U1194">
        <v>2015</v>
      </c>
      <c r="V1194">
        <v>9</v>
      </c>
      <c r="W1194">
        <v>9</v>
      </c>
      <c r="X1194">
        <f>IF(OR(Main!$U1194=0,
       Main!$V1194=0,
       Main!$W1194=0),
   "",
   DATE(Main!$U1194,
        Main!$V1194,
        Main!$W1194)
)</f>
        <v>42256</v>
      </c>
      <c r="Y1194">
        <f>Table1[[#This Row],[Average_Cost_for_two]]*VLOOKUP(Table1[[#This Row],[Currency]],currency!$A$2:$B$10,2,FALSE)</f>
        <v>18</v>
      </c>
      <c r="Z1194" t="str">
        <f>VLOOKUP(C1194,country!A:B,2,FALSE)</f>
        <v>India</v>
      </c>
      <c r="AA1194">
        <f t="shared" si="18"/>
        <v>3</v>
      </c>
    </row>
    <row r="1195" spans="1:27" ht="15.75" customHeight="1" x14ac:dyDescent="0.25">
      <c r="A1195">
        <v>2632</v>
      </c>
      <c r="B1195" t="s">
        <v>3241</v>
      </c>
      <c r="C1195">
        <v>1</v>
      </c>
      <c r="D1195" t="s">
        <v>23</v>
      </c>
      <c r="E1195" t="s">
        <v>3242</v>
      </c>
      <c r="F1195" t="s">
        <v>3119</v>
      </c>
      <c r="G1195" t="s">
        <v>3120</v>
      </c>
      <c r="H1195">
        <v>77.227537299999995</v>
      </c>
      <c r="I1195">
        <v>28.600542900000001</v>
      </c>
      <c r="J1195" t="s">
        <v>3243</v>
      </c>
      <c r="K1195" t="s">
        <v>28</v>
      </c>
      <c r="L1195" t="s">
        <v>36</v>
      </c>
      <c r="M1195" t="s">
        <v>36</v>
      </c>
      <c r="N1195" t="s">
        <v>29</v>
      </c>
      <c r="O1195" t="s">
        <v>29</v>
      </c>
      <c r="P1195">
        <v>3</v>
      </c>
      <c r="Q1195">
        <v>1330</v>
      </c>
      <c r="R1195">
        <v>1600</v>
      </c>
      <c r="S1195" t="str">
        <f>IF(Table1[[#This Row],[Average_Cost_for_two]]&lt;500,"Low",IF(Table1[[#This Row],[Average_Cost_for_two]]&lt;=1500,"Medium","High"))</f>
        <v>High</v>
      </c>
      <c r="T1195">
        <v>4.0999999999999996</v>
      </c>
      <c r="U1195">
        <v>2013</v>
      </c>
      <c r="V1195">
        <v>9</v>
      </c>
      <c r="W1195">
        <v>10</v>
      </c>
      <c r="X1195">
        <f>IF(OR(Main!$U1195=0,
       Main!$V1195=0,
       Main!$W1195=0),
   "",
   DATE(Main!$U1195,
        Main!$V1195,
        Main!$W1195)
)</f>
        <v>41527</v>
      </c>
      <c r="Y1195">
        <f>Table1[[#This Row],[Average_Cost_for_two]]*VLOOKUP(Table1[[#This Row],[Currency]],currency!$A$2:$B$10,2,FALSE)</f>
        <v>19.2</v>
      </c>
      <c r="Z1195" t="str">
        <f>VLOOKUP(C1195,country!A:B,2,FALSE)</f>
        <v>India</v>
      </c>
      <c r="AA1195">
        <f t="shared" si="18"/>
        <v>3</v>
      </c>
    </row>
    <row r="1196" spans="1:27" ht="15.75" customHeight="1" x14ac:dyDescent="0.25">
      <c r="A1196">
        <v>302456</v>
      </c>
      <c r="B1196" t="s">
        <v>3244</v>
      </c>
      <c r="C1196">
        <v>1</v>
      </c>
      <c r="D1196" t="s">
        <v>23</v>
      </c>
      <c r="E1196" t="s">
        <v>3245</v>
      </c>
      <c r="F1196" t="s">
        <v>1738</v>
      </c>
      <c r="G1196" t="s">
        <v>1739</v>
      </c>
      <c r="H1196">
        <v>77.142390199999994</v>
      </c>
      <c r="I1196">
        <v>28.652900200000001</v>
      </c>
      <c r="J1196" t="s">
        <v>615</v>
      </c>
      <c r="K1196" t="s">
        <v>28</v>
      </c>
      <c r="L1196" t="s">
        <v>36</v>
      </c>
      <c r="M1196" t="s">
        <v>29</v>
      </c>
      <c r="N1196" t="s">
        <v>29</v>
      </c>
      <c r="O1196" t="s">
        <v>29</v>
      </c>
      <c r="P1196">
        <v>3</v>
      </c>
      <c r="Q1196">
        <v>15</v>
      </c>
      <c r="R1196">
        <v>1200</v>
      </c>
      <c r="S1196" t="str">
        <f>IF(Table1[[#This Row],[Average_Cost_for_two]]&lt;500,"Low",IF(Table1[[#This Row],[Average_Cost_for_two]]&lt;=1500,"Medium","High"))</f>
        <v>Medium</v>
      </c>
      <c r="T1196">
        <v>2.8</v>
      </c>
      <c r="U1196">
        <v>2017</v>
      </c>
      <c r="V1196">
        <v>9</v>
      </c>
      <c r="W1196">
        <v>3</v>
      </c>
      <c r="X1196">
        <f>IF(OR(Main!$U1196=0,
       Main!$V1196=0,
       Main!$W1196=0),
   "",
   DATE(Main!$U1196,
        Main!$V1196,
        Main!$W1196)
)</f>
        <v>42981</v>
      </c>
      <c r="Y1196">
        <f>Table1[[#This Row],[Average_Cost_for_two]]*VLOOKUP(Table1[[#This Row],[Currency]],currency!$A$2:$B$10,2,FALSE)</f>
        <v>14.4</v>
      </c>
      <c r="Z1196" t="str">
        <f>VLOOKUP(C1196,country!A:B,2,FALSE)</f>
        <v>India</v>
      </c>
      <c r="AA1196">
        <f t="shared" si="18"/>
        <v>3</v>
      </c>
    </row>
    <row r="1197" spans="1:27" ht="15.75" customHeight="1" x14ac:dyDescent="0.25">
      <c r="A1197">
        <v>311766</v>
      </c>
      <c r="B1197" t="s">
        <v>3246</v>
      </c>
      <c r="C1197">
        <v>1</v>
      </c>
      <c r="D1197" t="s">
        <v>23</v>
      </c>
      <c r="E1197" t="s">
        <v>3247</v>
      </c>
      <c r="F1197" t="s">
        <v>2451</v>
      </c>
      <c r="G1197" t="s">
        <v>2452</v>
      </c>
      <c r="H1197">
        <v>77.223613189999995</v>
      </c>
      <c r="I1197">
        <v>28.584556460000002</v>
      </c>
      <c r="J1197" t="s">
        <v>2126</v>
      </c>
      <c r="K1197" t="s">
        <v>28</v>
      </c>
      <c r="L1197" t="s">
        <v>36</v>
      </c>
      <c r="M1197" t="s">
        <v>29</v>
      </c>
      <c r="N1197" t="s">
        <v>29</v>
      </c>
      <c r="O1197" t="s">
        <v>29</v>
      </c>
      <c r="P1197">
        <v>3</v>
      </c>
      <c r="Q1197">
        <v>7</v>
      </c>
      <c r="R1197">
        <v>1500</v>
      </c>
      <c r="S1197" t="str">
        <f>IF(Table1[[#This Row],[Average_Cost_for_two]]&lt;500,"Low",IF(Table1[[#This Row],[Average_Cost_for_two]]&lt;=1500,"Medium","High"))</f>
        <v>Medium</v>
      </c>
      <c r="T1197">
        <v>3</v>
      </c>
      <c r="U1197">
        <v>2013</v>
      </c>
      <c r="V1197">
        <v>9</v>
      </c>
      <c r="W1197">
        <v>22</v>
      </c>
      <c r="X1197">
        <f>IF(OR(Main!$U1197=0,
       Main!$V1197=0,
       Main!$W1197=0),
   "",
   DATE(Main!$U1197,
        Main!$V1197,
        Main!$W1197)
)</f>
        <v>41539</v>
      </c>
      <c r="Y1197">
        <f>Table1[[#This Row],[Average_Cost_for_two]]*VLOOKUP(Table1[[#This Row],[Currency]],currency!$A$2:$B$10,2,FALSE)</f>
        <v>18</v>
      </c>
      <c r="Z1197" t="str">
        <f>VLOOKUP(C1197,country!A:B,2,FALSE)</f>
        <v>India</v>
      </c>
      <c r="AA1197">
        <f t="shared" si="18"/>
        <v>3</v>
      </c>
    </row>
    <row r="1198" spans="1:27" ht="15.75" customHeight="1" x14ac:dyDescent="0.25">
      <c r="A1198">
        <v>452</v>
      </c>
      <c r="B1198" t="s">
        <v>3248</v>
      </c>
      <c r="C1198">
        <v>1</v>
      </c>
      <c r="D1198" t="s">
        <v>23</v>
      </c>
      <c r="E1198" t="s">
        <v>3249</v>
      </c>
      <c r="F1198" t="s">
        <v>1743</v>
      </c>
      <c r="G1198" t="s">
        <v>1742</v>
      </c>
      <c r="H1198">
        <v>77.2116173</v>
      </c>
      <c r="I1198">
        <v>28.536405800000001</v>
      </c>
      <c r="J1198" t="s">
        <v>3250</v>
      </c>
      <c r="K1198" t="s">
        <v>28</v>
      </c>
      <c r="L1198" t="s">
        <v>36</v>
      </c>
      <c r="M1198" t="s">
        <v>29</v>
      </c>
      <c r="N1198" t="s">
        <v>29</v>
      </c>
      <c r="O1198" t="s">
        <v>29</v>
      </c>
      <c r="P1198">
        <v>3</v>
      </c>
      <c r="Q1198">
        <v>168</v>
      </c>
      <c r="R1198">
        <v>1500</v>
      </c>
      <c r="S1198" t="str">
        <f>IF(Table1[[#This Row],[Average_Cost_for_two]]&lt;500,"Low",IF(Table1[[#This Row],[Average_Cost_for_two]]&lt;=1500,"Medium","High"))</f>
        <v>Medium</v>
      </c>
      <c r="T1198">
        <v>3.5</v>
      </c>
      <c r="U1198">
        <v>2016</v>
      </c>
      <c r="V1198">
        <v>9</v>
      </c>
      <c r="W1198">
        <v>22</v>
      </c>
      <c r="X1198">
        <f>IF(OR(Main!$U1198=0,
       Main!$V1198=0,
       Main!$W1198=0),
   "",
   DATE(Main!$U1198,
        Main!$V1198,
        Main!$W1198)
)</f>
        <v>42635</v>
      </c>
      <c r="Y1198">
        <f>Table1[[#This Row],[Average_Cost_for_two]]*VLOOKUP(Table1[[#This Row],[Currency]],currency!$A$2:$B$10,2,FALSE)</f>
        <v>18</v>
      </c>
      <c r="Z1198" t="str">
        <f>VLOOKUP(C1198,country!A:B,2,FALSE)</f>
        <v>India</v>
      </c>
      <c r="AA1198">
        <f t="shared" si="18"/>
        <v>3</v>
      </c>
    </row>
    <row r="1199" spans="1:27" ht="15.75" customHeight="1" x14ac:dyDescent="0.25">
      <c r="A1199">
        <v>309542</v>
      </c>
      <c r="B1199" t="s">
        <v>3251</v>
      </c>
      <c r="C1199">
        <v>1</v>
      </c>
      <c r="D1199" t="s">
        <v>23</v>
      </c>
      <c r="E1199" t="s">
        <v>3252</v>
      </c>
      <c r="F1199" t="s">
        <v>2914</v>
      </c>
      <c r="G1199" t="s">
        <v>2915</v>
      </c>
      <c r="H1199">
        <v>77.150134100000002</v>
      </c>
      <c r="I1199">
        <v>28.6937824</v>
      </c>
      <c r="J1199" t="s">
        <v>3253</v>
      </c>
      <c r="K1199" t="s">
        <v>28</v>
      </c>
      <c r="L1199" t="s">
        <v>36</v>
      </c>
      <c r="M1199" t="s">
        <v>36</v>
      </c>
      <c r="N1199" t="s">
        <v>29</v>
      </c>
      <c r="O1199" t="s">
        <v>29</v>
      </c>
      <c r="P1199">
        <v>3</v>
      </c>
      <c r="Q1199">
        <v>391</v>
      </c>
      <c r="R1199">
        <v>1400</v>
      </c>
      <c r="S1199" t="str">
        <f>IF(Table1[[#This Row],[Average_Cost_for_two]]&lt;500,"Low",IF(Table1[[#This Row],[Average_Cost_for_two]]&lt;=1500,"Medium","High"))</f>
        <v>Medium</v>
      </c>
      <c r="T1199">
        <v>3.4</v>
      </c>
      <c r="U1199">
        <v>2011</v>
      </c>
      <c r="V1199">
        <v>9</v>
      </c>
      <c r="W1199">
        <v>16</v>
      </c>
      <c r="X1199">
        <f>IF(OR(Main!$U1199=0,
       Main!$V1199=0,
       Main!$W1199=0),
   "",
   DATE(Main!$U1199,
        Main!$V1199,
        Main!$W1199)
)</f>
        <v>40802</v>
      </c>
      <c r="Y1199">
        <f>Table1[[#This Row],[Average_Cost_for_two]]*VLOOKUP(Table1[[#This Row],[Currency]],currency!$A$2:$B$10,2,FALSE)</f>
        <v>16.8</v>
      </c>
      <c r="Z1199" t="str">
        <f>VLOOKUP(C1199,country!A:B,2,FALSE)</f>
        <v>India</v>
      </c>
      <c r="AA1199">
        <f t="shared" si="18"/>
        <v>3</v>
      </c>
    </row>
    <row r="1200" spans="1:27" ht="15.75" customHeight="1" x14ac:dyDescent="0.25">
      <c r="A1200">
        <v>309383</v>
      </c>
      <c r="B1200" t="s">
        <v>3254</v>
      </c>
      <c r="C1200">
        <v>1</v>
      </c>
      <c r="D1200" t="s">
        <v>23</v>
      </c>
      <c r="E1200" t="s">
        <v>3255</v>
      </c>
      <c r="F1200" t="s">
        <v>1745</v>
      </c>
      <c r="G1200" t="s">
        <v>1746</v>
      </c>
      <c r="H1200">
        <v>77.125560680000007</v>
      </c>
      <c r="I1200">
        <v>28.66622877</v>
      </c>
      <c r="J1200" t="s">
        <v>2864</v>
      </c>
      <c r="K1200" t="s">
        <v>28</v>
      </c>
      <c r="L1200" t="s">
        <v>36</v>
      </c>
      <c r="M1200" t="s">
        <v>29</v>
      </c>
      <c r="N1200" t="s">
        <v>29</v>
      </c>
      <c r="O1200" t="s">
        <v>29</v>
      </c>
      <c r="P1200">
        <v>3</v>
      </c>
      <c r="Q1200">
        <v>140</v>
      </c>
      <c r="R1200">
        <v>1300</v>
      </c>
      <c r="S1200" t="str">
        <f>IF(Table1[[#This Row],[Average_Cost_for_two]]&lt;500,"Low",IF(Table1[[#This Row],[Average_Cost_for_two]]&lt;=1500,"Medium","High"))</f>
        <v>Medium</v>
      </c>
      <c r="T1200">
        <v>3.4</v>
      </c>
      <c r="U1200">
        <v>2017</v>
      </c>
      <c r="V1200">
        <v>9</v>
      </c>
      <c r="W1200">
        <v>28</v>
      </c>
      <c r="X1200">
        <f>IF(OR(Main!$U1200=0,
       Main!$V1200=0,
       Main!$W1200=0),
   "",
   DATE(Main!$U1200,
        Main!$V1200,
        Main!$W1200)
)</f>
        <v>43006</v>
      </c>
      <c r="Y1200">
        <f>Table1[[#This Row],[Average_Cost_for_two]]*VLOOKUP(Table1[[#This Row],[Currency]],currency!$A$2:$B$10,2,FALSE)</f>
        <v>15.6</v>
      </c>
      <c r="Z1200" t="str">
        <f>VLOOKUP(C1200,country!A:B,2,FALSE)</f>
        <v>India</v>
      </c>
      <c r="AA1200">
        <f t="shared" si="18"/>
        <v>3</v>
      </c>
    </row>
    <row r="1201" spans="1:27" ht="15.75" customHeight="1" x14ac:dyDescent="0.25">
      <c r="A1201">
        <v>302381</v>
      </c>
      <c r="B1201" t="s">
        <v>603</v>
      </c>
      <c r="C1201">
        <v>1</v>
      </c>
      <c r="D1201" t="s">
        <v>23</v>
      </c>
      <c r="E1201" t="s">
        <v>3256</v>
      </c>
      <c r="F1201" t="s">
        <v>2456</v>
      </c>
      <c r="G1201" t="s">
        <v>2457</v>
      </c>
      <c r="H1201">
        <v>77.207012199999994</v>
      </c>
      <c r="I1201">
        <v>28.523339199999999</v>
      </c>
      <c r="J1201" t="s">
        <v>477</v>
      </c>
      <c r="K1201" t="s">
        <v>28</v>
      </c>
      <c r="L1201" t="s">
        <v>36</v>
      </c>
      <c r="M1201" t="s">
        <v>29</v>
      </c>
      <c r="N1201" t="s">
        <v>29</v>
      </c>
      <c r="O1201" t="s">
        <v>29</v>
      </c>
      <c r="P1201">
        <v>3</v>
      </c>
      <c r="Q1201">
        <v>249</v>
      </c>
      <c r="R1201">
        <v>1300</v>
      </c>
      <c r="S1201" t="str">
        <f>IF(Table1[[#This Row],[Average_Cost_for_two]]&lt;500,"Low",IF(Table1[[#This Row],[Average_Cost_for_two]]&lt;=1500,"Medium","High"))</f>
        <v>Medium</v>
      </c>
      <c r="T1201">
        <v>2.8</v>
      </c>
      <c r="U1201">
        <v>2010</v>
      </c>
      <c r="V1201">
        <v>9</v>
      </c>
      <c r="W1201">
        <v>16</v>
      </c>
      <c r="X1201">
        <f>IF(OR(Main!$U1201=0,
       Main!$V1201=0,
       Main!$W1201=0),
   "",
   DATE(Main!$U1201,
        Main!$V1201,
        Main!$W1201)
)</f>
        <v>40437</v>
      </c>
      <c r="Y1201">
        <f>Table1[[#This Row],[Average_Cost_for_two]]*VLOOKUP(Table1[[#This Row],[Currency]],currency!$A$2:$B$10,2,FALSE)</f>
        <v>15.6</v>
      </c>
      <c r="Z1201" t="str">
        <f>VLOOKUP(C1201,country!A:B,2,FALSE)</f>
        <v>India</v>
      </c>
      <c r="AA1201">
        <f t="shared" si="18"/>
        <v>3</v>
      </c>
    </row>
    <row r="1202" spans="1:27" ht="15.75" customHeight="1" x14ac:dyDescent="0.25">
      <c r="A1202">
        <v>18037817</v>
      </c>
      <c r="B1202" t="s">
        <v>3257</v>
      </c>
      <c r="C1202">
        <v>1</v>
      </c>
      <c r="D1202" t="s">
        <v>23</v>
      </c>
      <c r="E1202" t="s">
        <v>3258</v>
      </c>
      <c r="F1202" t="s">
        <v>1907</v>
      </c>
      <c r="G1202" t="s">
        <v>1908</v>
      </c>
      <c r="H1202">
        <v>77.117701499999995</v>
      </c>
      <c r="I1202">
        <v>28.647132500000001</v>
      </c>
      <c r="J1202" t="s">
        <v>3259</v>
      </c>
      <c r="K1202" t="s">
        <v>28</v>
      </c>
      <c r="L1202" t="s">
        <v>36</v>
      </c>
      <c r="M1202" t="s">
        <v>29</v>
      </c>
      <c r="N1202" t="s">
        <v>29</v>
      </c>
      <c r="O1202" t="s">
        <v>29</v>
      </c>
      <c r="P1202">
        <v>3</v>
      </c>
      <c r="Q1202">
        <v>778</v>
      </c>
      <c r="R1202">
        <v>1500</v>
      </c>
      <c r="S1202" t="str">
        <f>IF(Table1[[#This Row],[Average_Cost_for_two]]&lt;500,"Low",IF(Table1[[#This Row],[Average_Cost_for_two]]&lt;=1500,"Medium","High"))</f>
        <v>Medium</v>
      </c>
      <c r="T1202">
        <v>4.5</v>
      </c>
      <c r="U1202">
        <v>2015</v>
      </c>
      <c r="V1202">
        <v>9</v>
      </c>
      <c r="W1202">
        <v>11</v>
      </c>
      <c r="X1202">
        <f>IF(OR(Main!$U1202=0,
       Main!$V1202=0,
       Main!$W1202=0),
   "",
   DATE(Main!$U1202,
        Main!$V1202,
        Main!$W1202)
)</f>
        <v>42258</v>
      </c>
      <c r="Y1202">
        <f>Table1[[#This Row],[Average_Cost_for_two]]*VLOOKUP(Table1[[#This Row],[Currency]],currency!$A$2:$B$10,2,FALSE)</f>
        <v>18</v>
      </c>
      <c r="Z1202" t="str">
        <f>VLOOKUP(C1202,country!A:B,2,FALSE)</f>
        <v>India</v>
      </c>
      <c r="AA1202">
        <f t="shared" si="18"/>
        <v>3</v>
      </c>
    </row>
    <row r="1203" spans="1:27" ht="15.75" customHeight="1" x14ac:dyDescent="0.25">
      <c r="A1203">
        <v>18254514</v>
      </c>
      <c r="B1203" t="s">
        <v>3260</v>
      </c>
      <c r="C1203">
        <v>1</v>
      </c>
      <c r="D1203" t="s">
        <v>23</v>
      </c>
      <c r="E1203" t="s">
        <v>3261</v>
      </c>
      <c r="F1203" t="s">
        <v>1907</v>
      </c>
      <c r="G1203" t="s">
        <v>1908</v>
      </c>
      <c r="H1203">
        <v>77.1204429</v>
      </c>
      <c r="I1203">
        <v>28.648061299999998</v>
      </c>
      <c r="J1203" t="s">
        <v>3262</v>
      </c>
      <c r="K1203" t="s">
        <v>28</v>
      </c>
      <c r="L1203" t="s">
        <v>29</v>
      </c>
      <c r="M1203" t="s">
        <v>29</v>
      </c>
      <c r="N1203" t="s">
        <v>29</v>
      </c>
      <c r="O1203" t="s">
        <v>29</v>
      </c>
      <c r="P1203">
        <v>3</v>
      </c>
      <c r="Q1203">
        <v>289</v>
      </c>
      <c r="R1203">
        <v>1300</v>
      </c>
      <c r="S1203" t="str">
        <f>IF(Table1[[#This Row],[Average_Cost_for_two]]&lt;500,"Low",IF(Table1[[#This Row],[Average_Cost_for_two]]&lt;=1500,"Medium","High"))</f>
        <v>Medium</v>
      </c>
      <c r="T1203">
        <v>4.2</v>
      </c>
      <c r="U1203">
        <v>2014</v>
      </c>
      <c r="V1203">
        <v>9</v>
      </c>
      <c r="W1203">
        <v>11</v>
      </c>
      <c r="X1203">
        <f>IF(OR(Main!$U1203=0,
       Main!$V1203=0,
       Main!$W1203=0),
   "",
   DATE(Main!$U1203,
        Main!$V1203,
        Main!$W1203)
)</f>
        <v>41893</v>
      </c>
      <c r="Y1203">
        <f>Table1[[#This Row],[Average_Cost_for_two]]*VLOOKUP(Table1[[#This Row],[Currency]],currency!$A$2:$B$10,2,FALSE)</f>
        <v>15.6</v>
      </c>
      <c r="Z1203" t="str">
        <f>VLOOKUP(C1203,country!A:B,2,FALSE)</f>
        <v>India</v>
      </c>
      <c r="AA1203">
        <f t="shared" si="18"/>
        <v>3</v>
      </c>
    </row>
    <row r="1204" spans="1:27" ht="15.75" customHeight="1" x14ac:dyDescent="0.25">
      <c r="A1204">
        <v>3921</v>
      </c>
      <c r="B1204" t="s">
        <v>3263</v>
      </c>
      <c r="C1204">
        <v>1</v>
      </c>
      <c r="D1204" t="s">
        <v>23</v>
      </c>
      <c r="E1204" t="s">
        <v>3264</v>
      </c>
      <c r="F1204" t="s">
        <v>2525</v>
      </c>
      <c r="G1204" t="s">
        <v>2526</v>
      </c>
      <c r="H1204">
        <v>77.219603289999995</v>
      </c>
      <c r="I1204">
        <v>28.528493520000001</v>
      </c>
      <c r="J1204" t="s">
        <v>556</v>
      </c>
      <c r="K1204" t="s">
        <v>28</v>
      </c>
      <c r="L1204" t="s">
        <v>36</v>
      </c>
      <c r="M1204" t="s">
        <v>36</v>
      </c>
      <c r="N1204" t="s">
        <v>29</v>
      </c>
      <c r="O1204" t="s">
        <v>29</v>
      </c>
      <c r="P1204">
        <v>3</v>
      </c>
      <c r="Q1204">
        <v>385</v>
      </c>
      <c r="R1204">
        <v>1800</v>
      </c>
      <c r="S1204" t="str">
        <f>IF(Table1[[#This Row],[Average_Cost_for_two]]&lt;500,"Low",IF(Table1[[#This Row],[Average_Cost_for_two]]&lt;=1500,"Medium","High"))</f>
        <v>High</v>
      </c>
      <c r="T1204">
        <v>3.5</v>
      </c>
      <c r="U1204">
        <v>2011</v>
      </c>
      <c r="V1204">
        <v>9</v>
      </c>
      <c r="W1204">
        <v>2</v>
      </c>
      <c r="X1204">
        <f>IF(OR(Main!$U1204=0,
       Main!$V1204=0,
       Main!$W1204=0),
   "",
   DATE(Main!$U1204,
        Main!$V1204,
        Main!$W1204)
)</f>
        <v>40788</v>
      </c>
      <c r="Y1204">
        <f>Table1[[#This Row],[Average_Cost_for_two]]*VLOOKUP(Table1[[#This Row],[Currency]],currency!$A$2:$B$10,2,FALSE)</f>
        <v>21.6</v>
      </c>
      <c r="Z1204" t="str">
        <f>VLOOKUP(C1204,country!A:B,2,FALSE)</f>
        <v>India</v>
      </c>
      <c r="AA1204">
        <f t="shared" si="18"/>
        <v>3</v>
      </c>
    </row>
    <row r="1205" spans="1:27" ht="15.75" customHeight="1" x14ac:dyDescent="0.25">
      <c r="A1205">
        <v>131</v>
      </c>
      <c r="B1205" t="s">
        <v>3265</v>
      </c>
      <c r="C1205">
        <v>1</v>
      </c>
      <c r="D1205" t="s">
        <v>23</v>
      </c>
      <c r="E1205" t="s">
        <v>3266</v>
      </c>
      <c r="F1205" t="s">
        <v>3267</v>
      </c>
      <c r="G1205" t="s">
        <v>3268</v>
      </c>
      <c r="H1205">
        <v>77.213390200000006</v>
      </c>
      <c r="I1205">
        <v>28.552543799999999</v>
      </c>
      <c r="J1205" t="s">
        <v>1804</v>
      </c>
      <c r="K1205" t="s">
        <v>28</v>
      </c>
      <c r="L1205" t="s">
        <v>36</v>
      </c>
      <c r="M1205" t="s">
        <v>36</v>
      </c>
      <c r="N1205" t="s">
        <v>29</v>
      </c>
      <c r="O1205" t="s">
        <v>29</v>
      </c>
      <c r="P1205">
        <v>3</v>
      </c>
      <c r="Q1205">
        <v>350</v>
      </c>
      <c r="R1205">
        <v>1700</v>
      </c>
      <c r="S1205" t="str">
        <f>IF(Table1[[#This Row],[Average_Cost_for_two]]&lt;500,"Low",IF(Table1[[#This Row],[Average_Cost_for_two]]&lt;=1500,"Medium","High"))</f>
        <v>High</v>
      </c>
      <c r="T1205">
        <v>3.6</v>
      </c>
      <c r="U1205">
        <v>2018</v>
      </c>
      <c r="V1205">
        <v>9</v>
      </c>
      <c r="W1205">
        <v>25</v>
      </c>
      <c r="X1205">
        <f>IF(OR(Main!$U1205=0,
       Main!$V1205=0,
       Main!$W1205=0),
   "",
   DATE(Main!$U1205,
        Main!$V1205,
        Main!$W1205)
)</f>
        <v>43368</v>
      </c>
      <c r="Y1205">
        <f>Table1[[#This Row],[Average_Cost_for_two]]*VLOOKUP(Table1[[#This Row],[Currency]],currency!$A$2:$B$10,2,FALSE)</f>
        <v>20.400000000000002</v>
      </c>
      <c r="Z1205" t="str">
        <f>VLOOKUP(C1205,country!A:B,2,FALSE)</f>
        <v>India</v>
      </c>
      <c r="AA1205">
        <f t="shared" si="18"/>
        <v>3</v>
      </c>
    </row>
    <row r="1206" spans="1:27" ht="15.75" customHeight="1" x14ac:dyDescent="0.25">
      <c r="A1206">
        <v>1547</v>
      </c>
      <c r="B1206" t="s">
        <v>3269</v>
      </c>
      <c r="C1206">
        <v>1</v>
      </c>
      <c r="D1206" t="s">
        <v>23</v>
      </c>
      <c r="E1206" t="s">
        <v>3270</v>
      </c>
      <c r="F1206" t="s">
        <v>2170</v>
      </c>
      <c r="G1206" t="s">
        <v>2171</v>
      </c>
      <c r="H1206">
        <v>77.286114900000001</v>
      </c>
      <c r="I1206">
        <v>28.6370319</v>
      </c>
      <c r="J1206" t="s">
        <v>739</v>
      </c>
      <c r="K1206" t="s">
        <v>28</v>
      </c>
      <c r="L1206" t="s">
        <v>36</v>
      </c>
      <c r="M1206" t="s">
        <v>29</v>
      </c>
      <c r="N1206" t="s">
        <v>29</v>
      </c>
      <c r="O1206" t="s">
        <v>29</v>
      </c>
      <c r="P1206">
        <v>3</v>
      </c>
      <c r="Q1206">
        <v>132</v>
      </c>
      <c r="R1206">
        <v>1200</v>
      </c>
      <c r="S1206" t="str">
        <f>IF(Table1[[#This Row],[Average_Cost_for_two]]&lt;500,"Low",IF(Table1[[#This Row],[Average_Cost_for_two]]&lt;=1500,"Medium","High"))</f>
        <v>Medium</v>
      </c>
      <c r="T1206">
        <v>2.7</v>
      </c>
      <c r="U1206">
        <v>2014</v>
      </c>
      <c r="V1206">
        <v>9</v>
      </c>
      <c r="W1206">
        <v>23</v>
      </c>
      <c r="X1206">
        <f>IF(OR(Main!$U1206=0,
       Main!$V1206=0,
       Main!$W1206=0),
   "",
   DATE(Main!$U1206,
        Main!$V1206,
        Main!$W1206)
)</f>
        <v>41905</v>
      </c>
      <c r="Y1206">
        <f>Table1[[#This Row],[Average_Cost_for_two]]*VLOOKUP(Table1[[#This Row],[Currency]],currency!$A$2:$B$10,2,FALSE)</f>
        <v>14.4</v>
      </c>
      <c r="Z1206" t="str">
        <f>VLOOKUP(C1206,country!A:B,2,FALSE)</f>
        <v>India</v>
      </c>
      <c r="AA1206">
        <f t="shared" si="18"/>
        <v>3</v>
      </c>
    </row>
    <row r="1207" spans="1:27" ht="15.75" customHeight="1" x14ac:dyDescent="0.25">
      <c r="A1207">
        <v>234</v>
      </c>
      <c r="B1207" t="s">
        <v>3271</v>
      </c>
      <c r="C1207">
        <v>1</v>
      </c>
      <c r="D1207" t="s">
        <v>23</v>
      </c>
      <c r="E1207" t="s">
        <v>3272</v>
      </c>
      <c r="F1207" t="s">
        <v>1833</v>
      </c>
      <c r="G1207" t="s">
        <v>1832</v>
      </c>
      <c r="H1207">
        <v>77.153801799999997</v>
      </c>
      <c r="I1207">
        <v>28.531431000000001</v>
      </c>
      <c r="J1207" t="s">
        <v>3273</v>
      </c>
      <c r="K1207" t="s">
        <v>28</v>
      </c>
      <c r="L1207" t="s">
        <v>29</v>
      </c>
      <c r="M1207" t="s">
        <v>36</v>
      </c>
      <c r="N1207" t="s">
        <v>29</v>
      </c>
      <c r="O1207" t="s">
        <v>29</v>
      </c>
      <c r="P1207">
        <v>3</v>
      </c>
      <c r="Q1207">
        <v>145</v>
      </c>
      <c r="R1207">
        <v>1100</v>
      </c>
      <c r="S1207" t="str">
        <f>IF(Table1[[#This Row],[Average_Cost_for_two]]&lt;500,"Low",IF(Table1[[#This Row],[Average_Cost_for_two]]&lt;=1500,"Medium","High"))</f>
        <v>Medium</v>
      </c>
      <c r="T1207">
        <v>3</v>
      </c>
      <c r="U1207">
        <v>2018</v>
      </c>
      <c r="V1207">
        <v>9</v>
      </c>
      <c r="W1207">
        <v>24</v>
      </c>
      <c r="X1207">
        <f>IF(OR(Main!$U1207=0,
       Main!$V1207=0,
       Main!$W1207=0),
   "",
   DATE(Main!$U1207,
        Main!$V1207,
        Main!$W1207)
)</f>
        <v>43367</v>
      </c>
      <c r="Y1207">
        <f>Table1[[#This Row],[Average_Cost_for_two]]*VLOOKUP(Table1[[#This Row],[Currency]],currency!$A$2:$B$10,2,FALSE)</f>
        <v>13.200000000000001</v>
      </c>
      <c r="Z1207" t="str">
        <f>VLOOKUP(C1207,country!A:B,2,FALSE)</f>
        <v>India</v>
      </c>
      <c r="AA1207">
        <f t="shared" si="18"/>
        <v>3</v>
      </c>
    </row>
    <row r="1208" spans="1:27" ht="15.75" customHeight="1" x14ac:dyDescent="0.25">
      <c r="A1208">
        <v>18414499</v>
      </c>
      <c r="B1208" t="s">
        <v>3274</v>
      </c>
      <c r="C1208">
        <v>1</v>
      </c>
      <c r="D1208" t="s">
        <v>23</v>
      </c>
      <c r="E1208" t="s">
        <v>3275</v>
      </c>
      <c r="F1208" t="s">
        <v>3276</v>
      </c>
      <c r="G1208" t="s">
        <v>3277</v>
      </c>
      <c r="H1208">
        <v>77.223999800000001</v>
      </c>
      <c r="I1208">
        <v>28.5625562</v>
      </c>
      <c r="J1208" t="s">
        <v>2207</v>
      </c>
      <c r="K1208" t="s">
        <v>28</v>
      </c>
      <c r="L1208" t="s">
        <v>36</v>
      </c>
      <c r="M1208" t="s">
        <v>29</v>
      </c>
      <c r="N1208" t="s">
        <v>29</v>
      </c>
      <c r="O1208" t="s">
        <v>29</v>
      </c>
      <c r="P1208">
        <v>3</v>
      </c>
      <c r="Q1208">
        <v>188</v>
      </c>
      <c r="R1208">
        <v>1500</v>
      </c>
      <c r="S1208" t="str">
        <f>IF(Table1[[#This Row],[Average_Cost_for_two]]&lt;500,"Low",IF(Table1[[#This Row],[Average_Cost_for_two]]&lt;=1500,"Medium","High"))</f>
        <v>Medium</v>
      </c>
      <c r="T1208">
        <v>3.9</v>
      </c>
      <c r="U1208">
        <v>2016</v>
      </c>
      <c r="V1208">
        <v>8</v>
      </c>
      <c r="W1208">
        <v>28</v>
      </c>
      <c r="X1208">
        <f>IF(OR(Main!$U1208=0,
       Main!$V1208=0,
       Main!$W1208=0),
   "",
   DATE(Main!$U1208,
        Main!$V1208,
        Main!$W1208)
)</f>
        <v>42610</v>
      </c>
      <c r="Y1208">
        <f>Table1[[#This Row],[Average_Cost_for_two]]*VLOOKUP(Table1[[#This Row],[Currency]],currency!$A$2:$B$10,2,FALSE)</f>
        <v>18</v>
      </c>
      <c r="Z1208" t="str">
        <f>VLOOKUP(C1208,country!A:B,2,FALSE)</f>
        <v>India</v>
      </c>
      <c r="AA1208">
        <f t="shared" si="18"/>
        <v>3</v>
      </c>
    </row>
    <row r="1209" spans="1:27" ht="15.75" customHeight="1" x14ac:dyDescent="0.25">
      <c r="A1209">
        <v>3269</v>
      </c>
      <c r="B1209" t="s">
        <v>3278</v>
      </c>
      <c r="C1209">
        <v>1</v>
      </c>
      <c r="D1209" t="s">
        <v>23</v>
      </c>
      <c r="E1209" t="s">
        <v>3279</v>
      </c>
      <c r="F1209" t="s">
        <v>3280</v>
      </c>
      <c r="G1209" t="s">
        <v>3281</v>
      </c>
      <c r="H1209">
        <v>77.164167719999995</v>
      </c>
      <c r="I1209">
        <v>28.557565610000001</v>
      </c>
      <c r="J1209" t="s">
        <v>624</v>
      </c>
      <c r="K1209" t="s">
        <v>28</v>
      </c>
      <c r="L1209" t="s">
        <v>36</v>
      </c>
      <c r="M1209" t="s">
        <v>29</v>
      </c>
      <c r="N1209" t="s">
        <v>29</v>
      </c>
      <c r="O1209" t="s">
        <v>29</v>
      </c>
      <c r="P1209">
        <v>3</v>
      </c>
      <c r="Q1209">
        <v>92</v>
      </c>
      <c r="R1209">
        <v>1800</v>
      </c>
      <c r="S1209" t="str">
        <f>IF(Table1[[#This Row],[Average_Cost_for_two]]&lt;500,"Low",IF(Table1[[#This Row],[Average_Cost_for_two]]&lt;=1500,"Medium","High"))</f>
        <v>High</v>
      </c>
      <c r="T1209">
        <v>2.4</v>
      </c>
      <c r="U1209">
        <v>2010</v>
      </c>
      <c r="V1209">
        <v>8</v>
      </c>
      <c r="W1209">
        <v>23</v>
      </c>
      <c r="X1209">
        <f>IF(OR(Main!$U1209=0,
       Main!$V1209=0,
       Main!$W1209=0),
   "",
   DATE(Main!$U1209,
        Main!$V1209,
        Main!$W1209)
)</f>
        <v>40413</v>
      </c>
      <c r="Y1209">
        <f>Table1[[#This Row],[Average_Cost_for_two]]*VLOOKUP(Table1[[#This Row],[Currency]],currency!$A$2:$B$10,2,FALSE)</f>
        <v>21.6</v>
      </c>
      <c r="Z1209" t="str">
        <f>VLOOKUP(C1209,country!A:B,2,FALSE)</f>
        <v>India</v>
      </c>
      <c r="AA1209">
        <f t="shared" si="18"/>
        <v>3</v>
      </c>
    </row>
    <row r="1210" spans="1:27" ht="15.75" customHeight="1" x14ac:dyDescent="0.25">
      <c r="A1210">
        <v>311030</v>
      </c>
      <c r="B1210" t="s">
        <v>3282</v>
      </c>
      <c r="C1210">
        <v>1</v>
      </c>
      <c r="D1210" t="s">
        <v>23</v>
      </c>
      <c r="E1210" t="s">
        <v>3283</v>
      </c>
      <c r="F1210" t="s">
        <v>145</v>
      </c>
      <c r="G1210" t="s">
        <v>146</v>
      </c>
      <c r="H1210">
        <v>77.225216099999997</v>
      </c>
      <c r="I1210">
        <v>28.676290300000002</v>
      </c>
      <c r="J1210" t="s">
        <v>3284</v>
      </c>
      <c r="K1210" t="s">
        <v>28</v>
      </c>
      <c r="L1210" t="s">
        <v>36</v>
      </c>
      <c r="M1210" t="s">
        <v>29</v>
      </c>
      <c r="N1210" t="s">
        <v>29</v>
      </c>
      <c r="O1210" t="s">
        <v>29</v>
      </c>
      <c r="P1210">
        <v>3</v>
      </c>
      <c r="Q1210">
        <v>282</v>
      </c>
      <c r="R1210">
        <v>1200</v>
      </c>
      <c r="S1210" t="str">
        <f>IF(Table1[[#This Row],[Average_Cost_for_two]]&lt;500,"Low",IF(Table1[[#This Row],[Average_Cost_for_two]]&lt;=1500,"Medium","High"))</f>
        <v>Medium</v>
      </c>
      <c r="T1210">
        <v>3.5</v>
      </c>
      <c r="U1210">
        <v>2014</v>
      </c>
      <c r="V1210">
        <v>8</v>
      </c>
      <c r="W1210">
        <v>10</v>
      </c>
      <c r="X1210">
        <f>IF(OR(Main!$U1210=0,
       Main!$V1210=0,
       Main!$W1210=0),
   "",
   DATE(Main!$U1210,
        Main!$V1210,
        Main!$W1210)
)</f>
        <v>41861</v>
      </c>
      <c r="Y1210">
        <f>Table1[[#This Row],[Average_Cost_for_two]]*VLOOKUP(Table1[[#This Row],[Currency]],currency!$A$2:$B$10,2,FALSE)</f>
        <v>14.4</v>
      </c>
      <c r="Z1210" t="str">
        <f>VLOOKUP(C1210,country!A:B,2,FALSE)</f>
        <v>India</v>
      </c>
      <c r="AA1210">
        <f t="shared" si="18"/>
        <v>3</v>
      </c>
    </row>
    <row r="1211" spans="1:27" ht="15.75" customHeight="1" x14ac:dyDescent="0.25">
      <c r="A1211">
        <v>570</v>
      </c>
      <c r="B1211" t="s">
        <v>3285</v>
      </c>
      <c r="C1211">
        <v>1</v>
      </c>
      <c r="D1211" t="s">
        <v>23</v>
      </c>
      <c r="E1211" t="s">
        <v>3286</v>
      </c>
      <c r="F1211" t="s">
        <v>71</v>
      </c>
      <c r="G1211" t="s">
        <v>72</v>
      </c>
      <c r="H1211">
        <v>77.230411500000002</v>
      </c>
      <c r="I1211">
        <v>28.573212399999999</v>
      </c>
      <c r="J1211" t="s">
        <v>3287</v>
      </c>
      <c r="K1211" t="s">
        <v>28</v>
      </c>
      <c r="L1211" t="s">
        <v>36</v>
      </c>
      <c r="M1211" t="s">
        <v>36</v>
      </c>
      <c r="N1211" t="s">
        <v>29</v>
      </c>
      <c r="O1211" t="s">
        <v>29</v>
      </c>
      <c r="P1211">
        <v>3</v>
      </c>
      <c r="Q1211">
        <v>601</v>
      </c>
      <c r="R1211">
        <v>1800</v>
      </c>
      <c r="S1211" t="str">
        <f>IF(Table1[[#This Row],[Average_Cost_for_two]]&lt;500,"Low",IF(Table1[[#This Row],[Average_Cost_for_two]]&lt;=1500,"Medium","High"))</f>
        <v>High</v>
      </c>
      <c r="T1211">
        <v>3.7</v>
      </c>
      <c r="U1211">
        <v>2013</v>
      </c>
      <c r="V1211">
        <v>8</v>
      </c>
      <c r="W1211">
        <v>21</v>
      </c>
      <c r="X1211">
        <f>IF(OR(Main!$U1211=0,
       Main!$V1211=0,
       Main!$W1211=0),
   "",
   DATE(Main!$U1211,
        Main!$V1211,
        Main!$W1211)
)</f>
        <v>41507</v>
      </c>
      <c r="Y1211">
        <f>Table1[[#This Row],[Average_Cost_for_two]]*VLOOKUP(Table1[[#This Row],[Currency]],currency!$A$2:$B$10,2,FALSE)</f>
        <v>21.6</v>
      </c>
      <c r="Z1211" t="str">
        <f>VLOOKUP(C1211,country!A:B,2,FALSE)</f>
        <v>India</v>
      </c>
      <c r="AA1211">
        <f t="shared" si="18"/>
        <v>3</v>
      </c>
    </row>
    <row r="1212" spans="1:27" ht="15.75" customHeight="1" x14ac:dyDescent="0.25">
      <c r="A1212">
        <v>310664</v>
      </c>
      <c r="B1212" t="s">
        <v>3288</v>
      </c>
      <c r="C1212">
        <v>1</v>
      </c>
      <c r="D1212" t="s">
        <v>23</v>
      </c>
      <c r="E1212" t="s">
        <v>3289</v>
      </c>
      <c r="F1212" t="s">
        <v>75</v>
      </c>
      <c r="G1212" t="s">
        <v>76</v>
      </c>
      <c r="H1212">
        <v>77.321676699999998</v>
      </c>
      <c r="I1212">
        <v>28.6758998</v>
      </c>
      <c r="J1212" t="s">
        <v>739</v>
      </c>
      <c r="K1212" t="s">
        <v>28</v>
      </c>
      <c r="L1212" t="s">
        <v>36</v>
      </c>
      <c r="M1212" t="s">
        <v>36</v>
      </c>
      <c r="N1212" t="s">
        <v>29</v>
      </c>
      <c r="O1212" t="s">
        <v>29</v>
      </c>
      <c r="P1212">
        <v>3</v>
      </c>
      <c r="Q1212">
        <v>56</v>
      </c>
      <c r="R1212">
        <v>1200</v>
      </c>
      <c r="S1212" t="str">
        <f>IF(Table1[[#This Row],[Average_Cost_for_two]]&lt;500,"Low",IF(Table1[[#This Row],[Average_Cost_for_two]]&lt;=1500,"Medium","High"))</f>
        <v>Medium</v>
      </c>
      <c r="T1212">
        <v>3.3</v>
      </c>
      <c r="U1212">
        <v>2010</v>
      </c>
      <c r="V1212">
        <v>8</v>
      </c>
      <c r="W1212">
        <v>27</v>
      </c>
      <c r="X1212">
        <f>IF(OR(Main!$U1212=0,
       Main!$V1212=0,
       Main!$W1212=0),
   "",
   DATE(Main!$U1212,
        Main!$V1212,
        Main!$W1212)
)</f>
        <v>40417</v>
      </c>
      <c r="Y1212">
        <f>Table1[[#This Row],[Average_Cost_for_two]]*VLOOKUP(Table1[[#This Row],[Currency]],currency!$A$2:$B$10,2,FALSE)</f>
        <v>14.4</v>
      </c>
      <c r="Z1212" t="str">
        <f>VLOOKUP(C1212,country!A:B,2,FALSE)</f>
        <v>India</v>
      </c>
      <c r="AA1212">
        <f t="shared" si="18"/>
        <v>3</v>
      </c>
    </row>
    <row r="1213" spans="1:27" ht="15.75" customHeight="1" x14ac:dyDescent="0.25">
      <c r="A1213">
        <v>7377</v>
      </c>
      <c r="B1213" t="s">
        <v>3290</v>
      </c>
      <c r="C1213">
        <v>1</v>
      </c>
      <c r="D1213" t="s">
        <v>23</v>
      </c>
      <c r="E1213" t="s">
        <v>3291</v>
      </c>
      <c r="F1213" t="s">
        <v>904</v>
      </c>
      <c r="G1213" t="s">
        <v>905</v>
      </c>
      <c r="H1213">
        <v>77.172844400000002</v>
      </c>
      <c r="I1213">
        <v>28.643926499999999</v>
      </c>
      <c r="J1213" t="s">
        <v>3292</v>
      </c>
      <c r="K1213" t="s">
        <v>28</v>
      </c>
      <c r="L1213" t="s">
        <v>36</v>
      </c>
      <c r="M1213" t="s">
        <v>29</v>
      </c>
      <c r="N1213" t="s">
        <v>29</v>
      </c>
      <c r="O1213" t="s">
        <v>29</v>
      </c>
      <c r="P1213">
        <v>3</v>
      </c>
      <c r="Q1213">
        <v>38</v>
      </c>
      <c r="R1213">
        <v>1100</v>
      </c>
      <c r="S1213" t="str">
        <f>IF(Table1[[#This Row],[Average_Cost_for_two]]&lt;500,"Low",IF(Table1[[#This Row],[Average_Cost_for_two]]&lt;=1500,"Medium","High"))</f>
        <v>Medium</v>
      </c>
      <c r="T1213">
        <v>3.2</v>
      </c>
      <c r="U1213">
        <v>2012</v>
      </c>
      <c r="V1213">
        <v>8</v>
      </c>
      <c r="W1213">
        <v>28</v>
      </c>
      <c r="X1213">
        <f>IF(OR(Main!$U1213=0,
       Main!$V1213=0,
       Main!$W1213=0),
   "",
   DATE(Main!$U1213,
        Main!$V1213,
        Main!$W1213)
)</f>
        <v>41149</v>
      </c>
      <c r="Y1213">
        <f>Table1[[#This Row],[Average_Cost_for_two]]*VLOOKUP(Table1[[#This Row],[Currency]],currency!$A$2:$B$10,2,FALSE)</f>
        <v>13.200000000000001</v>
      </c>
      <c r="Z1213" t="str">
        <f>VLOOKUP(C1213,country!A:B,2,FALSE)</f>
        <v>India</v>
      </c>
      <c r="AA1213">
        <f t="shared" si="18"/>
        <v>3</v>
      </c>
    </row>
    <row r="1214" spans="1:27" ht="15.75" customHeight="1" x14ac:dyDescent="0.25">
      <c r="A1214">
        <v>1913</v>
      </c>
      <c r="B1214" t="s">
        <v>3248</v>
      </c>
      <c r="C1214">
        <v>1</v>
      </c>
      <c r="D1214" t="s">
        <v>23</v>
      </c>
      <c r="E1214" t="s">
        <v>3293</v>
      </c>
      <c r="F1214" t="s">
        <v>1982</v>
      </c>
      <c r="G1214" t="s">
        <v>1983</v>
      </c>
      <c r="H1214">
        <v>77.243347999999997</v>
      </c>
      <c r="I1214">
        <v>28.534019700000002</v>
      </c>
      <c r="J1214" t="s">
        <v>3294</v>
      </c>
      <c r="K1214" t="s">
        <v>28</v>
      </c>
      <c r="L1214" t="s">
        <v>36</v>
      </c>
      <c r="M1214" t="s">
        <v>29</v>
      </c>
      <c r="N1214" t="s">
        <v>29</v>
      </c>
      <c r="O1214" t="s">
        <v>29</v>
      </c>
      <c r="P1214">
        <v>3</v>
      </c>
      <c r="Q1214">
        <v>198</v>
      </c>
      <c r="R1214">
        <v>1500</v>
      </c>
      <c r="S1214" t="str">
        <f>IF(Table1[[#This Row],[Average_Cost_for_two]]&lt;500,"Low",IF(Table1[[#This Row],[Average_Cost_for_two]]&lt;=1500,"Medium","High"))</f>
        <v>Medium</v>
      </c>
      <c r="T1214">
        <v>3.5</v>
      </c>
      <c r="U1214">
        <v>2015</v>
      </c>
      <c r="V1214">
        <v>8</v>
      </c>
      <c r="W1214">
        <v>27</v>
      </c>
      <c r="X1214">
        <f>IF(OR(Main!$U1214=0,
       Main!$V1214=0,
       Main!$W1214=0),
   "",
   DATE(Main!$U1214,
        Main!$V1214,
        Main!$W1214)
)</f>
        <v>42243</v>
      </c>
      <c r="Y1214">
        <f>Table1[[#This Row],[Average_Cost_for_two]]*VLOOKUP(Table1[[#This Row],[Currency]],currency!$A$2:$B$10,2,FALSE)</f>
        <v>18</v>
      </c>
      <c r="Z1214" t="str">
        <f>VLOOKUP(C1214,country!A:B,2,FALSE)</f>
        <v>India</v>
      </c>
      <c r="AA1214">
        <f t="shared" si="18"/>
        <v>3</v>
      </c>
    </row>
    <row r="1215" spans="1:27" ht="15.75" customHeight="1" x14ac:dyDescent="0.25">
      <c r="A1215">
        <v>18462572</v>
      </c>
      <c r="B1215" t="s">
        <v>3295</v>
      </c>
      <c r="C1215">
        <v>1</v>
      </c>
      <c r="D1215" t="s">
        <v>23</v>
      </c>
      <c r="E1215" t="s">
        <v>3296</v>
      </c>
      <c r="F1215" t="s">
        <v>3297</v>
      </c>
      <c r="G1215" t="s">
        <v>3298</v>
      </c>
      <c r="H1215">
        <v>0</v>
      </c>
      <c r="I1215">
        <v>0</v>
      </c>
      <c r="J1215" t="s">
        <v>3299</v>
      </c>
      <c r="K1215" t="s">
        <v>28</v>
      </c>
      <c r="L1215" t="s">
        <v>36</v>
      </c>
      <c r="M1215" t="s">
        <v>29</v>
      </c>
      <c r="N1215" t="s">
        <v>29</v>
      </c>
      <c r="O1215" t="s">
        <v>29</v>
      </c>
      <c r="P1215">
        <v>3</v>
      </c>
      <c r="Q1215">
        <v>7</v>
      </c>
      <c r="R1215">
        <v>1900</v>
      </c>
      <c r="S1215" t="str">
        <f>IF(Table1[[#This Row],[Average_Cost_for_two]]&lt;500,"Low",IF(Table1[[#This Row],[Average_Cost_for_two]]&lt;=1500,"Medium","High"))</f>
        <v>High</v>
      </c>
      <c r="T1215">
        <v>3.2</v>
      </c>
      <c r="U1215">
        <v>2011</v>
      </c>
      <c r="V1215">
        <v>8</v>
      </c>
      <c r="W1215">
        <v>15</v>
      </c>
      <c r="X1215">
        <f>IF(OR(Main!$U1215=0,
       Main!$V1215=0,
       Main!$W1215=0),
   "",
   DATE(Main!$U1215,
        Main!$V1215,
        Main!$W1215)
)</f>
        <v>40770</v>
      </c>
      <c r="Y1215">
        <f>Table1[[#This Row],[Average_Cost_for_two]]*VLOOKUP(Table1[[#This Row],[Currency]],currency!$A$2:$B$10,2,FALSE)</f>
        <v>22.8</v>
      </c>
      <c r="Z1215" t="str">
        <f>VLOOKUP(C1215,country!A:B,2,FALSE)</f>
        <v>India</v>
      </c>
      <c r="AA1215">
        <f t="shared" si="18"/>
        <v>3</v>
      </c>
    </row>
    <row r="1216" spans="1:27" ht="15.75" customHeight="1" x14ac:dyDescent="0.25">
      <c r="A1216">
        <v>308257</v>
      </c>
      <c r="B1216" t="s">
        <v>3300</v>
      </c>
      <c r="C1216">
        <v>1</v>
      </c>
      <c r="D1216" t="s">
        <v>23</v>
      </c>
      <c r="E1216" t="s">
        <v>3301</v>
      </c>
      <c r="F1216" t="s">
        <v>159</v>
      </c>
      <c r="G1216" t="s">
        <v>160</v>
      </c>
      <c r="H1216">
        <v>77.208162999999999</v>
      </c>
      <c r="I1216">
        <v>28.550931200000001</v>
      </c>
      <c r="J1216" t="s">
        <v>3302</v>
      </c>
      <c r="K1216" t="s">
        <v>28</v>
      </c>
      <c r="L1216" t="s">
        <v>36</v>
      </c>
      <c r="M1216" t="s">
        <v>36</v>
      </c>
      <c r="N1216" t="s">
        <v>29</v>
      </c>
      <c r="O1216" t="s">
        <v>29</v>
      </c>
      <c r="P1216">
        <v>3</v>
      </c>
      <c r="Q1216">
        <v>145</v>
      </c>
      <c r="R1216">
        <v>1300</v>
      </c>
      <c r="S1216" t="str">
        <f>IF(Table1[[#This Row],[Average_Cost_for_two]]&lt;500,"Low",IF(Table1[[#This Row],[Average_Cost_for_two]]&lt;=1500,"Medium","High"))</f>
        <v>Medium</v>
      </c>
      <c r="T1216">
        <v>3.8</v>
      </c>
      <c r="U1216">
        <v>2015</v>
      </c>
      <c r="V1216">
        <v>8</v>
      </c>
      <c r="W1216">
        <v>26</v>
      </c>
      <c r="X1216">
        <f>IF(OR(Main!$U1216=0,
       Main!$V1216=0,
       Main!$W1216=0),
   "",
   DATE(Main!$U1216,
        Main!$V1216,
        Main!$W1216)
)</f>
        <v>42242</v>
      </c>
      <c r="Y1216">
        <f>Table1[[#This Row],[Average_Cost_for_two]]*VLOOKUP(Table1[[#This Row],[Currency]],currency!$A$2:$B$10,2,FALSE)</f>
        <v>15.6</v>
      </c>
      <c r="Z1216" t="str">
        <f>VLOOKUP(C1216,country!A:B,2,FALSE)</f>
        <v>India</v>
      </c>
      <c r="AA1216">
        <f t="shared" si="18"/>
        <v>3</v>
      </c>
    </row>
    <row r="1217" spans="1:27" ht="15.75" customHeight="1" x14ac:dyDescent="0.25">
      <c r="A1217">
        <v>18306547</v>
      </c>
      <c r="B1217" t="s">
        <v>3303</v>
      </c>
      <c r="C1217">
        <v>1</v>
      </c>
      <c r="D1217" t="s">
        <v>23</v>
      </c>
      <c r="E1217" t="s">
        <v>3304</v>
      </c>
      <c r="F1217" t="s">
        <v>845</v>
      </c>
      <c r="G1217" t="s">
        <v>846</v>
      </c>
      <c r="H1217">
        <v>77.219633099999996</v>
      </c>
      <c r="I1217">
        <v>28.6271199</v>
      </c>
      <c r="J1217" t="s">
        <v>3305</v>
      </c>
      <c r="K1217" t="s">
        <v>28</v>
      </c>
      <c r="L1217" t="s">
        <v>36</v>
      </c>
      <c r="M1217" t="s">
        <v>29</v>
      </c>
      <c r="N1217" t="s">
        <v>29</v>
      </c>
      <c r="O1217" t="s">
        <v>29</v>
      </c>
      <c r="P1217">
        <v>3</v>
      </c>
      <c r="Q1217">
        <v>361</v>
      </c>
      <c r="R1217">
        <v>1550</v>
      </c>
      <c r="S1217" t="str">
        <f>IF(Table1[[#This Row],[Average_Cost_for_two]]&lt;500,"Low",IF(Table1[[#This Row],[Average_Cost_for_two]]&lt;=1500,"Medium","High"))</f>
        <v>High</v>
      </c>
      <c r="T1217">
        <v>4.2</v>
      </c>
      <c r="U1217">
        <v>2016</v>
      </c>
      <c r="V1217">
        <v>8</v>
      </c>
      <c r="W1217">
        <v>19</v>
      </c>
      <c r="X1217">
        <f>IF(OR(Main!$U1217=0,
       Main!$V1217=0,
       Main!$W1217=0),
   "",
   DATE(Main!$U1217,
        Main!$V1217,
        Main!$W1217)
)</f>
        <v>42601</v>
      </c>
      <c r="Y1217">
        <f>Table1[[#This Row],[Average_Cost_for_two]]*VLOOKUP(Table1[[#This Row],[Currency]],currency!$A$2:$B$10,2,FALSE)</f>
        <v>18.600000000000001</v>
      </c>
      <c r="Z1217" t="str">
        <f>VLOOKUP(C1217,country!A:B,2,FALSE)</f>
        <v>India</v>
      </c>
      <c r="AA1217">
        <f t="shared" si="18"/>
        <v>3</v>
      </c>
    </row>
    <row r="1218" spans="1:27" ht="15.75" customHeight="1" x14ac:dyDescent="0.25">
      <c r="A1218">
        <v>306505</v>
      </c>
      <c r="B1218" t="s">
        <v>3306</v>
      </c>
      <c r="C1218">
        <v>1</v>
      </c>
      <c r="D1218" t="s">
        <v>23</v>
      </c>
      <c r="E1218" t="s">
        <v>3307</v>
      </c>
      <c r="F1218" t="s">
        <v>1624</v>
      </c>
      <c r="G1218" t="s">
        <v>1625</v>
      </c>
      <c r="H1218">
        <v>77.257658129999996</v>
      </c>
      <c r="I1218">
        <v>28.53853483</v>
      </c>
      <c r="J1218" t="s">
        <v>562</v>
      </c>
      <c r="K1218" t="s">
        <v>28</v>
      </c>
      <c r="L1218" t="s">
        <v>29</v>
      </c>
      <c r="M1218" t="s">
        <v>29</v>
      </c>
      <c r="N1218" t="s">
        <v>29</v>
      </c>
      <c r="O1218" t="s">
        <v>29</v>
      </c>
      <c r="P1218">
        <v>3</v>
      </c>
      <c r="Q1218">
        <v>17</v>
      </c>
      <c r="R1218">
        <v>1750</v>
      </c>
      <c r="S1218" t="str">
        <f>IF(Table1[[#This Row],[Average_Cost_for_two]]&lt;500,"Low",IF(Table1[[#This Row],[Average_Cost_for_two]]&lt;=1500,"Medium","High"))</f>
        <v>High</v>
      </c>
      <c r="T1218">
        <v>3.2</v>
      </c>
      <c r="U1218">
        <v>2010</v>
      </c>
      <c r="V1218">
        <v>8</v>
      </c>
      <c r="W1218">
        <v>15</v>
      </c>
      <c r="X1218">
        <f>IF(OR(Main!$U1218=0,
       Main!$V1218=0,
       Main!$W1218=0),
   "",
   DATE(Main!$U1218,
        Main!$V1218,
        Main!$W1218)
)</f>
        <v>40405</v>
      </c>
      <c r="Y1218">
        <f>Table1[[#This Row],[Average_Cost_for_two]]*VLOOKUP(Table1[[#This Row],[Currency]],currency!$A$2:$B$10,2,FALSE)</f>
        <v>21</v>
      </c>
      <c r="Z1218" t="str">
        <f>VLOOKUP(C1218,country!A:B,2,FALSE)</f>
        <v>India</v>
      </c>
      <c r="AA1218">
        <f t="shared" ref="AA1218:AA1281" si="19">ROUNDUP(V1218/3,0)</f>
        <v>3</v>
      </c>
    </row>
    <row r="1219" spans="1:27" ht="15.75" customHeight="1" x14ac:dyDescent="0.25">
      <c r="A1219">
        <v>306488</v>
      </c>
      <c r="B1219" t="s">
        <v>3308</v>
      </c>
      <c r="C1219">
        <v>1</v>
      </c>
      <c r="D1219" t="s">
        <v>23</v>
      </c>
      <c r="E1219" t="s">
        <v>3309</v>
      </c>
      <c r="F1219" t="s">
        <v>1738</v>
      </c>
      <c r="G1219" t="s">
        <v>1739</v>
      </c>
      <c r="H1219">
        <v>77.137955300000002</v>
      </c>
      <c r="I1219">
        <v>28.655491399999999</v>
      </c>
      <c r="J1219" t="s">
        <v>3310</v>
      </c>
      <c r="K1219" t="s">
        <v>28</v>
      </c>
      <c r="L1219" t="s">
        <v>36</v>
      </c>
      <c r="M1219" t="s">
        <v>29</v>
      </c>
      <c r="N1219" t="s">
        <v>29</v>
      </c>
      <c r="O1219" t="s">
        <v>29</v>
      </c>
      <c r="P1219">
        <v>3</v>
      </c>
      <c r="Q1219">
        <v>63</v>
      </c>
      <c r="R1219">
        <v>1100</v>
      </c>
      <c r="S1219" t="str">
        <f>IF(Table1[[#This Row],[Average_Cost_for_two]]&lt;500,"Low",IF(Table1[[#This Row],[Average_Cost_for_two]]&lt;=1500,"Medium","High"))</f>
        <v>Medium</v>
      </c>
      <c r="T1219">
        <v>2.7</v>
      </c>
      <c r="U1219">
        <v>2011</v>
      </c>
      <c r="V1219">
        <v>8</v>
      </c>
      <c r="W1219">
        <v>12</v>
      </c>
      <c r="X1219">
        <f>IF(OR(Main!$U1219=0,
       Main!$V1219=0,
       Main!$W1219=0),
   "",
   DATE(Main!$U1219,
        Main!$V1219,
        Main!$W1219)
)</f>
        <v>40767</v>
      </c>
      <c r="Y1219">
        <f>Table1[[#This Row],[Average_Cost_for_two]]*VLOOKUP(Table1[[#This Row],[Currency]],currency!$A$2:$B$10,2,FALSE)</f>
        <v>13.200000000000001</v>
      </c>
      <c r="Z1219" t="str">
        <f>VLOOKUP(C1219,country!A:B,2,FALSE)</f>
        <v>India</v>
      </c>
      <c r="AA1219">
        <f t="shared" si="19"/>
        <v>3</v>
      </c>
    </row>
    <row r="1220" spans="1:27" ht="15.75" customHeight="1" x14ac:dyDescent="0.25">
      <c r="A1220">
        <v>308195</v>
      </c>
      <c r="B1220" t="s">
        <v>3311</v>
      </c>
      <c r="C1220">
        <v>1</v>
      </c>
      <c r="D1220" t="s">
        <v>23</v>
      </c>
      <c r="E1220" t="s">
        <v>3312</v>
      </c>
      <c r="F1220" t="s">
        <v>2451</v>
      </c>
      <c r="G1220" t="s">
        <v>2452</v>
      </c>
      <c r="H1220">
        <v>77.226908600000002</v>
      </c>
      <c r="I1220">
        <v>28.5836343</v>
      </c>
      <c r="J1220" t="s">
        <v>575</v>
      </c>
      <c r="K1220" t="s">
        <v>28</v>
      </c>
      <c r="L1220" t="s">
        <v>36</v>
      </c>
      <c r="M1220" t="s">
        <v>36</v>
      </c>
      <c r="N1220" t="s">
        <v>29</v>
      </c>
      <c r="O1220" t="s">
        <v>29</v>
      </c>
      <c r="P1220">
        <v>3</v>
      </c>
      <c r="Q1220">
        <v>148</v>
      </c>
      <c r="R1220">
        <v>1800</v>
      </c>
      <c r="S1220" t="str">
        <f>IF(Table1[[#This Row],[Average_Cost_for_two]]&lt;500,"Low",IF(Table1[[#This Row],[Average_Cost_for_two]]&lt;=1500,"Medium","High"))</f>
        <v>High</v>
      </c>
      <c r="T1220">
        <v>3.5</v>
      </c>
      <c r="U1220">
        <v>2011</v>
      </c>
      <c r="V1220">
        <v>8</v>
      </c>
      <c r="W1220">
        <v>2</v>
      </c>
      <c r="X1220">
        <f>IF(OR(Main!$U1220=0,
       Main!$V1220=0,
       Main!$W1220=0),
   "",
   DATE(Main!$U1220,
        Main!$V1220,
        Main!$W1220)
)</f>
        <v>40757</v>
      </c>
      <c r="Y1220">
        <f>Table1[[#This Row],[Average_Cost_for_two]]*VLOOKUP(Table1[[#This Row],[Currency]],currency!$A$2:$B$10,2,FALSE)</f>
        <v>21.6</v>
      </c>
      <c r="Z1220" t="str">
        <f>VLOOKUP(C1220,country!A:B,2,FALSE)</f>
        <v>India</v>
      </c>
      <c r="AA1220">
        <f t="shared" si="19"/>
        <v>3</v>
      </c>
    </row>
    <row r="1221" spans="1:27" ht="15.75" customHeight="1" x14ac:dyDescent="0.25">
      <c r="A1221">
        <v>18337908</v>
      </c>
      <c r="B1221" t="s">
        <v>3313</v>
      </c>
      <c r="C1221">
        <v>1</v>
      </c>
      <c r="D1221" t="s">
        <v>23</v>
      </c>
      <c r="E1221" t="s">
        <v>3314</v>
      </c>
      <c r="F1221" t="s">
        <v>177</v>
      </c>
      <c r="G1221" t="s">
        <v>178</v>
      </c>
      <c r="H1221">
        <v>77.1442598</v>
      </c>
      <c r="I1221">
        <v>28.499628099999999</v>
      </c>
      <c r="J1221" t="s">
        <v>3315</v>
      </c>
      <c r="K1221" t="s">
        <v>28</v>
      </c>
      <c r="L1221" t="s">
        <v>29</v>
      </c>
      <c r="M1221" t="s">
        <v>29</v>
      </c>
      <c r="N1221" t="s">
        <v>29</v>
      </c>
      <c r="O1221" t="s">
        <v>29</v>
      </c>
      <c r="P1221">
        <v>3</v>
      </c>
      <c r="Q1221">
        <v>1</v>
      </c>
      <c r="R1221">
        <v>1200</v>
      </c>
      <c r="S1221" t="str">
        <f>IF(Table1[[#This Row],[Average_Cost_for_two]]&lt;500,"Low",IF(Table1[[#This Row],[Average_Cost_for_two]]&lt;=1500,"Medium","High"))</f>
        <v>Medium</v>
      </c>
      <c r="T1221">
        <v>1</v>
      </c>
      <c r="U1221">
        <v>2010</v>
      </c>
      <c r="V1221">
        <v>8</v>
      </c>
      <c r="W1221">
        <v>16</v>
      </c>
      <c r="X1221">
        <f>IF(OR(Main!$U1221=0,
       Main!$V1221=0,
       Main!$W1221=0),
   "",
   DATE(Main!$U1221,
        Main!$V1221,
        Main!$W1221)
)</f>
        <v>40406</v>
      </c>
      <c r="Y1221">
        <f>Table1[[#This Row],[Average_Cost_for_two]]*VLOOKUP(Table1[[#This Row],[Currency]],currency!$A$2:$B$10,2,FALSE)</f>
        <v>14.4</v>
      </c>
      <c r="Z1221" t="str">
        <f>VLOOKUP(C1221,country!A:B,2,FALSE)</f>
        <v>India</v>
      </c>
      <c r="AA1221">
        <f t="shared" si="19"/>
        <v>3</v>
      </c>
    </row>
    <row r="1222" spans="1:27" ht="15.75" customHeight="1" x14ac:dyDescent="0.25">
      <c r="A1222">
        <v>799</v>
      </c>
      <c r="B1222" t="s">
        <v>3316</v>
      </c>
      <c r="C1222">
        <v>1</v>
      </c>
      <c r="D1222" t="s">
        <v>23</v>
      </c>
      <c r="E1222" t="s">
        <v>3317</v>
      </c>
      <c r="F1222" t="s">
        <v>3318</v>
      </c>
      <c r="G1222" t="s">
        <v>3319</v>
      </c>
      <c r="H1222">
        <v>77.229732999999996</v>
      </c>
      <c r="I1222">
        <v>28.608140200000001</v>
      </c>
      <c r="J1222" t="s">
        <v>477</v>
      </c>
      <c r="K1222" t="s">
        <v>28</v>
      </c>
      <c r="L1222" t="s">
        <v>29</v>
      </c>
      <c r="M1222" t="s">
        <v>36</v>
      </c>
      <c r="N1222" t="s">
        <v>29</v>
      </c>
      <c r="O1222" t="s">
        <v>29</v>
      </c>
      <c r="P1222">
        <v>3</v>
      </c>
      <c r="Q1222">
        <v>4373</v>
      </c>
      <c r="R1222">
        <v>1500</v>
      </c>
      <c r="S1222" t="str">
        <f>IF(Table1[[#This Row],[Average_Cost_for_two]]&lt;500,"Low",IF(Table1[[#This Row],[Average_Cost_for_two]]&lt;=1500,"Medium","High"))</f>
        <v>Medium</v>
      </c>
      <c r="T1222">
        <v>4.4000000000000004</v>
      </c>
      <c r="U1222">
        <v>2010</v>
      </c>
      <c r="V1222">
        <v>8</v>
      </c>
      <c r="W1222">
        <v>1</v>
      </c>
      <c r="X1222">
        <f>IF(OR(Main!$U1222=0,
       Main!$V1222=0,
       Main!$W1222=0),
   "",
   DATE(Main!$U1222,
        Main!$V1222,
        Main!$W1222)
)</f>
        <v>40391</v>
      </c>
      <c r="Y1222">
        <f>Table1[[#This Row],[Average_Cost_for_two]]*VLOOKUP(Table1[[#This Row],[Currency]],currency!$A$2:$B$10,2,FALSE)</f>
        <v>18</v>
      </c>
      <c r="Z1222" t="str">
        <f>VLOOKUP(C1222,country!A:B,2,FALSE)</f>
        <v>India</v>
      </c>
      <c r="AA1222">
        <f t="shared" si="19"/>
        <v>3</v>
      </c>
    </row>
    <row r="1223" spans="1:27" ht="15.75" customHeight="1" x14ac:dyDescent="0.25">
      <c r="A1223">
        <v>18082238</v>
      </c>
      <c r="B1223" t="s">
        <v>3320</v>
      </c>
      <c r="C1223">
        <v>1</v>
      </c>
      <c r="D1223" t="s">
        <v>23</v>
      </c>
      <c r="E1223" t="s">
        <v>3321</v>
      </c>
      <c r="F1223" t="s">
        <v>1745</v>
      </c>
      <c r="G1223" t="s">
        <v>1746</v>
      </c>
      <c r="H1223">
        <v>77.124434489999999</v>
      </c>
      <c r="I1223">
        <v>28.666587960000001</v>
      </c>
      <c r="J1223" t="s">
        <v>3322</v>
      </c>
      <c r="K1223" t="s">
        <v>28</v>
      </c>
      <c r="L1223" t="s">
        <v>36</v>
      </c>
      <c r="M1223" t="s">
        <v>36</v>
      </c>
      <c r="N1223" t="s">
        <v>29</v>
      </c>
      <c r="O1223" t="s">
        <v>29</v>
      </c>
      <c r="P1223">
        <v>3</v>
      </c>
      <c r="Q1223">
        <v>148</v>
      </c>
      <c r="R1223">
        <v>1800</v>
      </c>
      <c r="S1223" t="str">
        <f>IF(Table1[[#This Row],[Average_Cost_for_two]]&lt;500,"Low",IF(Table1[[#This Row],[Average_Cost_for_two]]&lt;=1500,"Medium","High"))</f>
        <v>High</v>
      </c>
      <c r="T1223">
        <v>3.4</v>
      </c>
      <c r="U1223">
        <v>2013</v>
      </c>
      <c r="V1223">
        <v>8</v>
      </c>
      <c r="W1223">
        <v>20</v>
      </c>
      <c r="X1223">
        <f>IF(OR(Main!$U1223=0,
       Main!$V1223=0,
       Main!$W1223=0),
   "",
   DATE(Main!$U1223,
        Main!$V1223,
        Main!$W1223)
)</f>
        <v>41506</v>
      </c>
      <c r="Y1223">
        <f>Table1[[#This Row],[Average_Cost_for_two]]*VLOOKUP(Table1[[#This Row],[Currency]],currency!$A$2:$B$10,2,FALSE)</f>
        <v>21.6</v>
      </c>
      <c r="Z1223" t="str">
        <f>VLOOKUP(C1223,country!A:B,2,FALSE)</f>
        <v>India</v>
      </c>
      <c r="AA1223">
        <f t="shared" si="19"/>
        <v>3</v>
      </c>
    </row>
    <row r="1224" spans="1:27" ht="15.75" customHeight="1" x14ac:dyDescent="0.25">
      <c r="A1224">
        <v>18219522</v>
      </c>
      <c r="B1224" t="s">
        <v>3323</v>
      </c>
      <c r="C1224">
        <v>1</v>
      </c>
      <c r="D1224" t="s">
        <v>23</v>
      </c>
      <c r="E1224" t="s">
        <v>3324</v>
      </c>
      <c r="F1224" t="s">
        <v>2456</v>
      </c>
      <c r="G1224" t="s">
        <v>2457</v>
      </c>
      <c r="H1224">
        <v>77.207182649999993</v>
      </c>
      <c r="I1224">
        <v>28.523322870000001</v>
      </c>
      <c r="J1224" t="s">
        <v>3325</v>
      </c>
      <c r="K1224" t="s">
        <v>28</v>
      </c>
      <c r="L1224" t="s">
        <v>36</v>
      </c>
      <c r="M1224" t="s">
        <v>36</v>
      </c>
      <c r="N1224" t="s">
        <v>29</v>
      </c>
      <c r="O1224" t="s">
        <v>29</v>
      </c>
      <c r="P1224">
        <v>3</v>
      </c>
      <c r="Q1224">
        <v>317</v>
      </c>
      <c r="R1224">
        <v>1400</v>
      </c>
      <c r="S1224" t="str">
        <f>IF(Table1[[#This Row],[Average_Cost_for_two]]&lt;500,"Low",IF(Table1[[#This Row],[Average_Cost_for_two]]&lt;=1500,"Medium","High"))</f>
        <v>Medium</v>
      </c>
      <c r="T1224">
        <v>4.4000000000000004</v>
      </c>
      <c r="U1224">
        <v>2015</v>
      </c>
      <c r="V1224">
        <v>8</v>
      </c>
      <c r="W1224">
        <v>24</v>
      </c>
      <c r="X1224">
        <f>IF(OR(Main!$U1224=0,
       Main!$V1224=0,
       Main!$W1224=0),
   "",
   DATE(Main!$U1224,
        Main!$V1224,
        Main!$W1224)
)</f>
        <v>42240</v>
      </c>
      <c r="Y1224">
        <f>Table1[[#This Row],[Average_Cost_for_two]]*VLOOKUP(Table1[[#This Row],[Currency]],currency!$A$2:$B$10,2,FALSE)</f>
        <v>16.8</v>
      </c>
      <c r="Z1224" t="str">
        <f>VLOOKUP(C1224,country!A:B,2,FALSE)</f>
        <v>India</v>
      </c>
      <c r="AA1224">
        <f t="shared" si="19"/>
        <v>3</v>
      </c>
    </row>
    <row r="1225" spans="1:27" ht="15.75" customHeight="1" x14ac:dyDescent="0.25">
      <c r="A1225">
        <v>305082</v>
      </c>
      <c r="B1225" t="s">
        <v>3326</v>
      </c>
      <c r="C1225">
        <v>1</v>
      </c>
      <c r="D1225" t="s">
        <v>23</v>
      </c>
      <c r="E1225" t="s">
        <v>3327</v>
      </c>
      <c r="F1225" t="s">
        <v>1907</v>
      </c>
      <c r="G1225" t="s">
        <v>1908</v>
      </c>
      <c r="H1225">
        <v>77.119243900000001</v>
      </c>
      <c r="I1225">
        <v>28.647539699999999</v>
      </c>
      <c r="J1225" t="s">
        <v>3328</v>
      </c>
      <c r="K1225" t="s">
        <v>28</v>
      </c>
      <c r="L1225" t="s">
        <v>29</v>
      </c>
      <c r="M1225" t="s">
        <v>29</v>
      </c>
      <c r="N1225" t="s">
        <v>29</v>
      </c>
      <c r="O1225" t="s">
        <v>29</v>
      </c>
      <c r="P1225">
        <v>3</v>
      </c>
      <c r="Q1225">
        <v>246</v>
      </c>
      <c r="R1225">
        <v>1300</v>
      </c>
      <c r="S1225" t="str">
        <f>IF(Table1[[#This Row],[Average_Cost_for_two]]&lt;500,"Low",IF(Table1[[#This Row],[Average_Cost_for_two]]&lt;=1500,"Medium","High"))</f>
        <v>Medium</v>
      </c>
      <c r="T1225">
        <v>3.4</v>
      </c>
      <c r="U1225">
        <v>2010</v>
      </c>
      <c r="V1225">
        <v>8</v>
      </c>
      <c r="W1225">
        <v>16</v>
      </c>
      <c r="X1225">
        <f>IF(OR(Main!$U1225=0,
       Main!$V1225=0,
       Main!$W1225=0),
   "",
   DATE(Main!$U1225,
        Main!$V1225,
        Main!$W1225)
)</f>
        <v>40406</v>
      </c>
      <c r="Y1225">
        <f>Table1[[#This Row],[Average_Cost_for_two]]*VLOOKUP(Table1[[#This Row],[Currency]],currency!$A$2:$B$10,2,FALSE)</f>
        <v>15.6</v>
      </c>
      <c r="Z1225" t="str">
        <f>VLOOKUP(C1225,country!A:B,2,FALSE)</f>
        <v>India</v>
      </c>
      <c r="AA1225">
        <f t="shared" si="19"/>
        <v>3</v>
      </c>
    </row>
    <row r="1226" spans="1:27" ht="15.75" customHeight="1" x14ac:dyDescent="0.25">
      <c r="A1226">
        <v>18381259</v>
      </c>
      <c r="B1226" t="s">
        <v>3329</v>
      </c>
      <c r="C1226">
        <v>1</v>
      </c>
      <c r="D1226" t="s">
        <v>23</v>
      </c>
      <c r="E1226" t="s">
        <v>3330</v>
      </c>
      <c r="F1226" t="s">
        <v>1907</v>
      </c>
      <c r="G1226" t="s">
        <v>1908</v>
      </c>
      <c r="H1226">
        <v>77.117921999999993</v>
      </c>
      <c r="I1226">
        <v>28.647321000000002</v>
      </c>
      <c r="J1226" t="s">
        <v>3331</v>
      </c>
      <c r="K1226" t="s">
        <v>28</v>
      </c>
      <c r="L1226" t="s">
        <v>36</v>
      </c>
      <c r="M1226" t="s">
        <v>36</v>
      </c>
      <c r="N1226" t="s">
        <v>29</v>
      </c>
      <c r="O1226" t="s">
        <v>29</v>
      </c>
      <c r="P1226">
        <v>3</v>
      </c>
      <c r="Q1226">
        <v>153</v>
      </c>
      <c r="R1226">
        <v>1200</v>
      </c>
      <c r="S1226" t="str">
        <f>IF(Table1[[#This Row],[Average_Cost_for_two]]&lt;500,"Low",IF(Table1[[#This Row],[Average_Cost_for_two]]&lt;=1500,"Medium","High"))</f>
        <v>Medium</v>
      </c>
      <c r="T1226">
        <v>4.0999999999999996</v>
      </c>
      <c r="U1226">
        <v>2012</v>
      </c>
      <c r="V1226">
        <v>8</v>
      </c>
      <c r="W1226">
        <v>21</v>
      </c>
      <c r="X1226">
        <f>IF(OR(Main!$U1226=0,
       Main!$V1226=0,
       Main!$W1226=0),
   "",
   DATE(Main!$U1226,
        Main!$V1226,
        Main!$W1226)
)</f>
        <v>41142</v>
      </c>
      <c r="Y1226">
        <f>Table1[[#This Row],[Average_Cost_for_two]]*VLOOKUP(Table1[[#This Row],[Currency]],currency!$A$2:$B$10,2,FALSE)</f>
        <v>14.4</v>
      </c>
      <c r="Z1226" t="str">
        <f>VLOOKUP(C1226,country!A:B,2,FALSE)</f>
        <v>India</v>
      </c>
      <c r="AA1226">
        <f t="shared" si="19"/>
        <v>3</v>
      </c>
    </row>
    <row r="1227" spans="1:27" ht="15.75" customHeight="1" x14ac:dyDescent="0.25">
      <c r="A1227">
        <v>310916</v>
      </c>
      <c r="B1227" t="s">
        <v>3332</v>
      </c>
      <c r="C1227">
        <v>1</v>
      </c>
      <c r="D1227" t="s">
        <v>23</v>
      </c>
      <c r="E1227" t="s">
        <v>3333</v>
      </c>
      <c r="F1227" t="s">
        <v>2525</v>
      </c>
      <c r="G1227" t="s">
        <v>2526</v>
      </c>
      <c r="H1227">
        <v>77.219563390000005</v>
      </c>
      <c r="I1227">
        <v>28.52923878</v>
      </c>
      <c r="J1227" t="s">
        <v>2353</v>
      </c>
      <c r="K1227" t="s">
        <v>28</v>
      </c>
      <c r="L1227" t="s">
        <v>29</v>
      </c>
      <c r="M1227" t="s">
        <v>36</v>
      </c>
      <c r="N1227" t="s">
        <v>29</v>
      </c>
      <c r="O1227" t="s">
        <v>29</v>
      </c>
      <c r="P1227">
        <v>3</v>
      </c>
      <c r="Q1227">
        <v>298</v>
      </c>
      <c r="R1227">
        <v>1250</v>
      </c>
      <c r="S1227" t="str">
        <f>IF(Table1[[#This Row],[Average_Cost_for_two]]&lt;500,"Low",IF(Table1[[#This Row],[Average_Cost_for_two]]&lt;=1500,"Medium","High"))</f>
        <v>Medium</v>
      </c>
      <c r="T1227">
        <v>3.8</v>
      </c>
      <c r="U1227">
        <v>2013</v>
      </c>
      <c r="V1227">
        <v>8</v>
      </c>
      <c r="W1227">
        <v>17</v>
      </c>
      <c r="X1227">
        <f>IF(OR(Main!$U1227=0,
       Main!$V1227=0,
       Main!$W1227=0),
   "",
   DATE(Main!$U1227,
        Main!$V1227,
        Main!$W1227)
)</f>
        <v>41503</v>
      </c>
      <c r="Y1227">
        <f>Table1[[#This Row],[Average_Cost_for_two]]*VLOOKUP(Table1[[#This Row],[Currency]],currency!$A$2:$B$10,2,FALSE)</f>
        <v>15</v>
      </c>
      <c r="Z1227" t="str">
        <f>VLOOKUP(C1227,country!A:B,2,FALSE)</f>
        <v>India</v>
      </c>
      <c r="AA1227">
        <f t="shared" si="19"/>
        <v>3</v>
      </c>
    </row>
    <row r="1228" spans="1:27" ht="15.75" customHeight="1" x14ac:dyDescent="0.25">
      <c r="A1228">
        <v>93</v>
      </c>
      <c r="B1228" t="s">
        <v>3334</v>
      </c>
      <c r="C1228">
        <v>1</v>
      </c>
      <c r="D1228" t="s">
        <v>23</v>
      </c>
      <c r="E1228" t="s">
        <v>3335</v>
      </c>
      <c r="F1228" t="s">
        <v>1926</v>
      </c>
      <c r="G1228" t="s">
        <v>1927</v>
      </c>
      <c r="H1228">
        <v>77.219228900000005</v>
      </c>
      <c r="I1228">
        <v>28.568427700000001</v>
      </c>
      <c r="J1228" t="s">
        <v>580</v>
      </c>
      <c r="K1228" t="s">
        <v>28</v>
      </c>
      <c r="L1228" t="s">
        <v>36</v>
      </c>
      <c r="M1228" t="s">
        <v>29</v>
      </c>
      <c r="N1228" t="s">
        <v>29</v>
      </c>
      <c r="O1228" t="s">
        <v>29</v>
      </c>
      <c r="P1228">
        <v>3</v>
      </c>
      <c r="Q1228">
        <v>31</v>
      </c>
      <c r="R1228">
        <v>1200</v>
      </c>
      <c r="S1228" t="str">
        <f>IF(Table1[[#This Row],[Average_Cost_for_two]]&lt;500,"Low",IF(Table1[[#This Row],[Average_Cost_for_two]]&lt;=1500,"Medium","High"))</f>
        <v>Medium</v>
      </c>
      <c r="T1228">
        <v>2.7</v>
      </c>
      <c r="U1228">
        <v>2014</v>
      </c>
      <c r="V1228">
        <v>8</v>
      </c>
      <c r="W1228">
        <v>24</v>
      </c>
      <c r="X1228">
        <f>IF(OR(Main!$U1228=0,
       Main!$V1228=0,
       Main!$W1228=0),
   "",
   DATE(Main!$U1228,
        Main!$V1228,
        Main!$W1228)
)</f>
        <v>41875</v>
      </c>
      <c r="Y1228">
        <f>Table1[[#This Row],[Average_Cost_for_two]]*VLOOKUP(Table1[[#This Row],[Currency]],currency!$A$2:$B$10,2,FALSE)</f>
        <v>14.4</v>
      </c>
      <c r="Z1228" t="str">
        <f>VLOOKUP(C1228,country!A:B,2,FALSE)</f>
        <v>India</v>
      </c>
      <c r="AA1228">
        <f t="shared" si="19"/>
        <v>3</v>
      </c>
    </row>
    <row r="1229" spans="1:27" ht="15.75" customHeight="1" x14ac:dyDescent="0.25">
      <c r="A1229">
        <v>1115</v>
      </c>
      <c r="B1229" t="s">
        <v>3336</v>
      </c>
      <c r="C1229">
        <v>1</v>
      </c>
      <c r="D1229" t="s">
        <v>23</v>
      </c>
      <c r="E1229" t="s">
        <v>3337</v>
      </c>
      <c r="F1229" t="s">
        <v>3338</v>
      </c>
      <c r="G1229" t="s">
        <v>3339</v>
      </c>
      <c r="H1229">
        <v>77.123115510000005</v>
      </c>
      <c r="I1229">
        <v>28.652978019999999</v>
      </c>
      <c r="J1229" t="s">
        <v>3340</v>
      </c>
      <c r="K1229" t="s">
        <v>28</v>
      </c>
      <c r="L1229" t="s">
        <v>36</v>
      </c>
      <c r="M1229" t="s">
        <v>29</v>
      </c>
      <c r="N1229" t="s">
        <v>29</v>
      </c>
      <c r="O1229" t="s">
        <v>29</v>
      </c>
      <c r="P1229">
        <v>3</v>
      </c>
      <c r="Q1229">
        <v>178</v>
      </c>
      <c r="R1229">
        <v>1500</v>
      </c>
      <c r="S1229" t="str">
        <f>IF(Table1[[#This Row],[Average_Cost_for_two]]&lt;500,"Low",IF(Table1[[#This Row],[Average_Cost_for_two]]&lt;=1500,"Medium","High"))</f>
        <v>Medium</v>
      </c>
      <c r="T1229">
        <v>3.5</v>
      </c>
      <c r="U1229">
        <v>2012</v>
      </c>
      <c r="V1229">
        <v>8</v>
      </c>
      <c r="W1229">
        <v>10</v>
      </c>
      <c r="X1229">
        <f>IF(OR(Main!$U1229=0,
       Main!$V1229=0,
       Main!$W1229=0),
   "",
   DATE(Main!$U1229,
        Main!$V1229,
        Main!$W1229)
)</f>
        <v>41131</v>
      </c>
      <c r="Y1229">
        <f>Table1[[#This Row],[Average_Cost_for_two]]*VLOOKUP(Table1[[#This Row],[Currency]],currency!$A$2:$B$10,2,FALSE)</f>
        <v>18</v>
      </c>
      <c r="Z1229" t="str">
        <f>VLOOKUP(C1229,country!A:B,2,FALSE)</f>
        <v>India</v>
      </c>
      <c r="AA1229">
        <f t="shared" si="19"/>
        <v>3</v>
      </c>
    </row>
    <row r="1230" spans="1:27" ht="15.75" customHeight="1" x14ac:dyDescent="0.25">
      <c r="A1230">
        <v>3568</v>
      </c>
      <c r="B1230" t="s">
        <v>3341</v>
      </c>
      <c r="C1230">
        <v>1</v>
      </c>
      <c r="D1230" t="s">
        <v>23</v>
      </c>
      <c r="E1230" t="s">
        <v>3342</v>
      </c>
      <c r="F1230" t="s">
        <v>71</v>
      </c>
      <c r="G1230" t="s">
        <v>72</v>
      </c>
      <c r="H1230">
        <v>77.230411500000002</v>
      </c>
      <c r="I1230">
        <v>28.5731228</v>
      </c>
      <c r="J1230" t="s">
        <v>2207</v>
      </c>
      <c r="K1230" t="s">
        <v>28</v>
      </c>
      <c r="L1230" t="s">
        <v>29</v>
      </c>
      <c r="M1230" t="s">
        <v>29</v>
      </c>
      <c r="N1230" t="s">
        <v>29</v>
      </c>
      <c r="O1230" t="s">
        <v>29</v>
      </c>
      <c r="P1230">
        <v>3</v>
      </c>
      <c r="Q1230">
        <v>496</v>
      </c>
      <c r="R1230">
        <v>1600</v>
      </c>
      <c r="S1230" t="str">
        <f>IF(Table1[[#This Row],[Average_Cost_for_two]]&lt;500,"Low",IF(Table1[[#This Row],[Average_Cost_for_two]]&lt;=1500,"Medium","High"))</f>
        <v>High</v>
      </c>
      <c r="T1230">
        <v>3</v>
      </c>
      <c r="U1230">
        <v>2010</v>
      </c>
      <c r="V1230">
        <v>7</v>
      </c>
      <c r="W1230">
        <v>5</v>
      </c>
      <c r="X1230">
        <f>IF(OR(Main!$U1230=0,
       Main!$V1230=0,
       Main!$W1230=0),
   "",
   DATE(Main!$U1230,
        Main!$V1230,
        Main!$W1230)
)</f>
        <v>40364</v>
      </c>
      <c r="Y1230">
        <f>Table1[[#This Row],[Average_Cost_for_two]]*VLOOKUP(Table1[[#This Row],[Currency]],currency!$A$2:$B$10,2,FALSE)</f>
        <v>19.2</v>
      </c>
      <c r="Z1230" t="str">
        <f>VLOOKUP(C1230,country!A:B,2,FALSE)</f>
        <v>India</v>
      </c>
      <c r="AA1230">
        <f t="shared" si="19"/>
        <v>3</v>
      </c>
    </row>
    <row r="1231" spans="1:27" ht="15.75" customHeight="1" x14ac:dyDescent="0.25">
      <c r="A1231">
        <v>18336213</v>
      </c>
      <c r="B1231" t="s">
        <v>2341</v>
      </c>
      <c r="C1231">
        <v>1</v>
      </c>
      <c r="D1231" t="s">
        <v>23</v>
      </c>
      <c r="E1231" t="s">
        <v>3064</v>
      </c>
      <c r="F1231" t="s">
        <v>3063</v>
      </c>
      <c r="G1231" t="s">
        <v>3064</v>
      </c>
      <c r="H1231">
        <v>77.2511121</v>
      </c>
      <c r="I1231">
        <v>28.551470999999999</v>
      </c>
      <c r="J1231" t="s">
        <v>3343</v>
      </c>
      <c r="K1231" t="s">
        <v>28</v>
      </c>
      <c r="L1231" t="s">
        <v>29</v>
      </c>
      <c r="M1231" t="s">
        <v>36</v>
      </c>
      <c r="N1231" t="s">
        <v>29</v>
      </c>
      <c r="O1231" t="s">
        <v>29</v>
      </c>
      <c r="P1231">
        <v>3</v>
      </c>
      <c r="Q1231">
        <v>3</v>
      </c>
      <c r="R1231">
        <v>1200</v>
      </c>
      <c r="S1231" t="str">
        <f>IF(Table1[[#This Row],[Average_Cost_for_two]]&lt;500,"Low",IF(Table1[[#This Row],[Average_Cost_for_two]]&lt;=1500,"Medium","High"))</f>
        <v>Medium</v>
      </c>
      <c r="T1231">
        <v>1</v>
      </c>
      <c r="U1231">
        <v>2012</v>
      </c>
      <c r="V1231">
        <v>7</v>
      </c>
      <c r="W1231">
        <v>9</v>
      </c>
      <c r="X1231">
        <f>IF(OR(Main!$U1231=0,
       Main!$V1231=0,
       Main!$W1231=0),
   "",
   DATE(Main!$U1231,
        Main!$V1231,
        Main!$W1231)
)</f>
        <v>41099</v>
      </c>
      <c r="Y1231">
        <f>Table1[[#This Row],[Average_Cost_for_two]]*VLOOKUP(Table1[[#This Row],[Currency]],currency!$A$2:$B$10,2,FALSE)</f>
        <v>14.4</v>
      </c>
      <c r="Z1231" t="str">
        <f>VLOOKUP(C1231,country!A:B,2,FALSE)</f>
        <v>India</v>
      </c>
      <c r="AA1231">
        <f t="shared" si="19"/>
        <v>3</v>
      </c>
    </row>
    <row r="1232" spans="1:27" ht="15.75" customHeight="1" x14ac:dyDescent="0.25">
      <c r="A1232">
        <v>1218</v>
      </c>
      <c r="B1232" t="s">
        <v>3344</v>
      </c>
      <c r="C1232">
        <v>1</v>
      </c>
      <c r="D1232" t="s">
        <v>23</v>
      </c>
      <c r="E1232" t="s">
        <v>3345</v>
      </c>
      <c r="F1232" t="s">
        <v>1982</v>
      </c>
      <c r="G1232" t="s">
        <v>1983</v>
      </c>
      <c r="H1232">
        <v>77.243178099999994</v>
      </c>
      <c r="I1232">
        <v>28.532816700000001</v>
      </c>
      <c r="J1232" t="s">
        <v>556</v>
      </c>
      <c r="K1232" t="s">
        <v>28</v>
      </c>
      <c r="L1232" t="s">
        <v>36</v>
      </c>
      <c r="M1232" t="s">
        <v>29</v>
      </c>
      <c r="N1232" t="s">
        <v>29</v>
      </c>
      <c r="O1232" t="s">
        <v>29</v>
      </c>
      <c r="P1232">
        <v>3</v>
      </c>
      <c r="Q1232">
        <v>663</v>
      </c>
      <c r="R1232">
        <v>1800</v>
      </c>
      <c r="S1232" t="str">
        <f>IF(Table1[[#This Row],[Average_Cost_for_two]]&lt;500,"Low",IF(Table1[[#This Row],[Average_Cost_for_two]]&lt;=1500,"Medium","High"))</f>
        <v>High</v>
      </c>
      <c r="T1232">
        <v>3.8</v>
      </c>
      <c r="U1232">
        <v>2010</v>
      </c>
      <c r="V1232">
        <v>7</v>
      </c>
      <c r="W1232">
        <v>13</v>
      </c>
      <c r="X1232">
        <f>IF(OR(Main!$U1232=0,
       Main!$V1232=0,
       Main!$W1232=0),
   "",
   DATE(Main!$U1232,
        Main!$V1232,
        Main!$W1232)
)</f>
        <v>40372</v>
      </c>
      <c r="Y1232">
        <f>Table1[[#This Row],[Average_Cost_for_two]]*VLOOKUP(Table1[[#This Row],[Currency]],currency!$A$2:$B$10,2,FALSE)</f>
        <v>21.6</v>
      </c>
      <c r="Z1232" t="str">
        <f>VLOOKUP(C1232,country!A:B,2,FALSE)</f>
        <v>India</v>
      </c>
      <c r="AA1232">
        <f t="shared" si="19"/>
        <v>3</v>
      </c>
    </row>
    <row r="1233" spans="1:27" ht="15.75" customHeight="1" x14ac:dyDescent="0.25">
      <c r="A1233">
        <v>307490</v>
      </c>
      <c r="B1233" t="s">
        <v>3346</v>
      </c>
      <c r="C1233">
        <v>1</v>
      </c>
      <c r="D1233" t="s">
        <v>23</v>
      </c>
      <c r="E1233" t="s">
        <v>3347</v>
      </c>
      <c r="F1233" t="s">
        <v>159</v>
      </c>
      <c r="G1233" t="s">
        <v>160</v>
      </c>
      <c r="H1233">
        <v>77.203809000000007</v>
      </c>
      <c r="I1233">
        <v>28.552520399999999</v>
      </c>
      <c r="J1233" t="s">
        <v>3348</v>
      </c>
      <c r="K1233" t="s">
        <v>28</v>
      </c>
      <c r="L1233" t="s">
        <v>36</v>
      </c>
      <c r="M1233" t="s">
        <v>29</v>
      </c>
      <c r="N1233" t="s">
        <v>29</v>
      </c>
      <c r="O1233" t="s">
        <v>29</v>
      </c>
      <c r="P1233">
        <v>3</v>
      </c>
      <c r="Q1233">
        <v>1823</v>
      </c>
      <c r="R1233">
        <v>1850</v>
      </c>
      <c r="S1233" t="str">
        <f>IF(Table1[[#This Row],[Average_Cost_for_two]]&lt;500,"Low",IF(Table1[[#This Row],[Average_Cost_for_two]]&lt;=1500,"Medium","High"))</f>
        <v>High</v>
      </c>
      <c r="T1233">
        <v>4.0999999999999996</v>
      </c>
      <c r="U1233">
        <v>2011</v>
      </c>
      <c r="V1233">
        <v>7</v>
      </c>
      <c r="W1233">
        <v>25</v>
      </c>
      <c r="X1233">
        <f>IF(OR(Main!$U1233=0,
       Main!$V1233=0,
       Main!$W1233=0),
   "",
   DATE(Main!$U1233,
        Main!$V1233,
        Main!$W1233)
)</f>
        <v>40749</v>
      </c>
      <c r="Y1233">
        <f>Table1[[#This Row],[Average_Cost_for_two]]*VLOOKUP(Table1[[#This Row],[Currency]],currency!$A$2:$B$10,2,FALSE)</f>
        <v>22.2</v>
      </c>
      <c r="Z1233" t="str">
        <f>VLOOKUP(C1233,country!A:B,2,FALSE)</f>
        <v>India</v>
      </c>
      <c r="AA1233">
        <f t="shared" si="19"/>
        <v>3</v>
      </c>
    </row>
    <row r="1234" spans="1:27" ht="15.75" customHeight="1" x14ac:dyDescent="0.25">
      <c r="A1234">
        <v>8369</v>
      </c>
      <c r="B1234" t="s">
        <v>3349</v>
      </c>
      <c r="C1234">
        <v>1</v>
      </c>
      <c r="D1234" t="s">
        <v>23</v>
      </c>
      <c r="E1234" t="s">
        <v>3350</v>
      </c>
      <c r="F1234" t="s">
        <v>1725</v>
      </c>
      <c r="G1234" t="s">
        <v>1726</v>
      </c>
      <c r="H1234">
        <v>77.194918000000001</v>
      </c>
      <c r="I1234">
        <v>28.553834699999999</v>
      </c>
      <c r="J1234" t="s">
        <v>2901</v>
      </c>
      <c r="K1234" t="s">
        <v>28</v>
      </c>
      <c r="L1234" t="s">
        <v>36</v>
      </c>
      <c r="M1234" t="s">
        <v>36</v>
      </c>
      <c r="N1234" t="s">
        <v>29</v>
      </c>
      <c r="O1234" t="s">
        <v>29</v>
      </c>
      <c r="P1234">
        <v>3</v>
      </c>
      <c r="Q1234">
        <v>763</v>
      </c>
      <c r="R1234">
        <v>1900</v>
      </c>
      <c r="S1234" t="str">
        <f>IF(Table1[[#This Row],[Average_Cost_for_two]]&lt;500,"Low",IF(Table1[[#This Row],[Average_Cost_for_two]]&lt;=1500,"Medium","High"))</f>
        <v>High</v>
      </c>
      <c r="T1234">
        <v>3.4</v>
      </c>
      <c r="U1234">
        <v>2015</v>
      </c>
      <c r="V1234">
        <v>7</v>
      </c>
      <c r="W1234">
        <v>3</v>
      </c>
      <c r="X1234">
        <f>IF(OR(Main!$U1234=0,
       Main!$V1234=0,
       Main!$W1234=0),
   "",
   DATE(Main!$U1234,
        Main!$V1234,
        Main!$W1234)
)</f>
        <v>42188</v>
      </c>
      <c r="Y1234">
        <f>Table1[[#This Row],[Average_Cost_for_two]]*VLOOKUP(Table1[[#This Row],[Currency]],currency!$A$2:$B$10,2,FALSE)</f>
        <v>22.8</v>
      </c>
      <c r="Z1234" t="str">
        <f>VLOOKUP(C1234,country!A:B,2,FALSE)</f>
        <v>India</v>
      </c>
      <c r="AA1234">
        <f t="shared" si="19"/>
        <v>3</v>
      </c>
    </row>
    <row r="1235" spans="1:27" ht="15.75" customHeight="1" x14ac:dyDescent="0.25">
      <c r="A1235">
        <v>307931</v>
      </c>
      <c r="B1235" t="s">
        <v>3351</v>
      </c>
      <c r="C1235">
        <v>1</v>
      </c>
      <c r="D1235" t="s">
        <v>23</v>
      </c>
      <c r="E1235" t="s">
        <v>3352</v>
      </c>
      <c r="F1235" t="s">
        <v>1725</v>
      </c>
      <c r="G1235" t="s">
        <v>1726</v>
      </c>
      <c r="H1235">
        <v>77.196028499999997</v>
      </c>
      <c r="I1235">
        <v>28.5545112</v>
      </c>
      <c r="J1235" t="s">
        <v>3353</v>
      </c>
      <c r="K1235" t="s">
        <v>28</v>
      </c>
      <c r="L1235" t="s">
        <v>36</v>
      </c>
      <c r="M1235" t="s">
        <v>36</v>
      </c>
      <c r="N1235" t="s">
        <v>29</v>
      </c>
      <c r="O1235" t="s">
        <v>29</v>
      </c>
      <c r="P1235">
        <v>3</v>
      </c>
      <c r="Q1235">
        <v>1033</v>
      </c>
      <c r="R1235">
        <v>1400</v>
      </c>
      <c r="S1235" t="str">
        <f>IF(Table1[[#This Row],[Average_Cost_for_two]]&lt;500,"Low",IF(Table1[[#This Row],[Average_Cost_for_two]]&lt;=1500,"Medium","High"))</f>
        <v>Medium</v>
      </c>
      <c r="T1235">
        <v>4.5</v>
      </c>
      <c r="U1235">
        <v>2010</v>
      </c>
      <c r="V1235">
        <v>7</v>
      </c>
      <c r="W1235">
        <v>14</v>
      </c>
      <c r="X1235">
        <f>IF(OR(Main!$U1235=0,
       Main!$V1235=0,
       Main!$W1235=0),
   "",
   DATE(Main!$U1235,
        Main!$V1235,
        Main!$W1235)
)</f>
        <v>40373</v>
      </c>
      <c r="Y1235">
        <f>Table1[[#This Row],[Average_Cost_for_two]]*VLOOKUP(Table1[[#This Row],[Currency]],currency!$A$2:$B$10,2,FALSE)</f>
        <v>16.8</v>
      </c>
      <c r="Z1235" t="str">
        <f>VLOOKUP(C1235,country!A:B,2,FALSE)</f>
        <v>India</v>
      </c>
      <c r="AA1235">
        <f t="shared" si="19"/>
        <v>3</v>
      </c>
    </row>
    <row r="1236" spans="1:27" ht="15.75" customHeight="1" x14ac:dyDescent="0.25">
      <c r="A1236">
        <v>301131</v>
      </c>
      <c r="B1236" t="s">
        <v>3354</v>
      </c>
      <c r="C1236">
        <v>1</v>
      </c>
      <c r="D1236" t="s">
        <v>23</v>
      </c>
      <c r="E1236" t="s">
        <v>3355</v>
      </c>
      <c r="F1236" t="s">
        <v>1725</v>
      </c>
      <c r="G1236" t="s">
        <v>1726</v>
      </c>
      <c r="H1236">
        <v>77.194057999999998</v>
      </c>
      <c r="I1236">
        <v>28.554085799999999</v>
      </c>
      <c r="J1236" t="s">
        <v>3356</v>
      </c>
      <c r="K1236" t="s">
        <v>28</v>
      </c>
      <c r="L1236" t="s">
        <v>36</v>
      </c>
      <c r="M1236" t="s">
        <v>36</v>
      </c>
      <c r="N1236" t="s">
        <v>29</v>
      </c>
      <c r="O1236" t="s">
        <v>29</v>
      </c>
      <c r="P1236">
        <v>3</v>
      </c>
      <c r="Q1236">
        <v>1845</v>
      </c>
      <c r="R1236">
        <v>1600</v>
      </c>
      <c r="S1236" t="str">
        <f>IF(Table1[[#This Row],[Average_Cost_for_two]]&lt;500,"Low",IF(Table1[[#This Row],[Average_Cost_for_two]]&lt;=1500,"Medium","High"))</f>
        <v>High</v>
      </c>
      <c r="T1236">
        <v>3.8</v>
      </c>
      <c r="U1236">
        <v>2015</v>
      </c>
      <c r="V1236">
        <v>7</v>
      </c>
      <c r="W1236">
        <v>28</v>
      </c>
      <c r="X1236">
        <f>IF(OR(Main!$U1236=0,
       Main!$V1236=0,
       Main!$W1236=0),
   "",
   DATE(Main!$U1236,
        Main!$V1236,
        Main!$W1236)
)</f>
        <v>42213</v>
      </c>
      <c r="Y1236">
        <f>Table1[[#This Row],[Average_Cost_for_two]]*VLOOKUP(Table1[[#This Row],[Currency]],currency!$A$2:$B$10,2,FALSE)</f>
        <v>19.2</v>
      </c>
      <c r="Z1236" t="str">
        <f>VLOOKUP(C1236,country!A:B,2,FALSE)</f>
        <v>India</v>
      </c>
      <c r="AA1236">
        <f t="shared" si="19"/>
        <v>3</v>
      </c>
    </row>
    <row r="1237" spans="1:27" ht="15.75" customHeight="1" x14ac:dyDescent="0.25">
      <c r="A1237">
        <v>312437</v>
      </c>
      <c r="B1237" t="s">
        <v>3357</v>
      </c>
      <c r="C1237">
        <v>1</v>
      </c>
      <c r="D1237" t="s">
        <v>23</v>
      </c>
      <c r="E1237" t="s">
        <v>3358</v>
      </c>
      <c r="F1237" t="s">
        <v>1725</v>
      </c>
      <c r="G1237" t="s">
        <v>1726</v>
      </c>
      <c r="H1237">
        <v>77.194932800000004</v>
      </c>
      <c r="I1237">
        <v>28.5542208</v>
      </c>
      <c r="J1237" t="s">
        <v>3359</v>
      </c>
      <c r="K1237" t="s">
        <v>28</v>
      </c>
      <c r="L1237" t="s">
        <v>36</v>
      </c>
      <c r="M1237" t="s">
        <v>29</v>
      </c>
      <c r="N1237" t="s">
        <v>29</v>
      </c>
      <c r="O1237" t="s">
        <v>29</v>
      </c>
      <c r="P1237">
        <v>3</v>
      </c>
      <c r="Q1237">
        <v>379</v>
      </c>
      <c r="R1237">
        <v>1200</v>
      </c>
      <c r="S1237" t="str">
        <f>IF(Table1[[#This Row],[Average_Cost_for_two]]&lt;500,"Low",IF(Table1[[#This Row],[Average_Cost_for_two]]&lt;=1500,"Medium","High"))</f>
        <v>Medium</v>
      </c>
      <c r="T1237">
        <v>3.7</v>
      </c>
      <c r="U1237">
        <v>2011</v>
      </c>
      <c r="V1237">
        <v>7</v>
      </c>
      <c r="W1237">
        <v>7</v>
      </c>
      <c r="X1237">
        <f>IF(OR(Main!$U1237=0,
       Main!$V1237=0,
       Main!$W1237=0),
   "",
   DATE(Main!$U1237,
        Main!$V1237,
        Main!$W1237)
)</f>
        <v>40731</v>
      </c>
      <c r="Y1237">
        <f>Table1[[#This Row],[Average_Cost_for_two]]*VLOOKUP(Table1[[#This Row],[Currency]],currency!$A$2:$B$10,2,FALSE)</f>
        <v>14.4</v>
      </c>
      <c r="Z1237" t="str">
        <f>VLOOKUP(C1237,country!A:B,2,FALSE)</f>
        <v>India</v>
      </c>
      <c r="AA1237">
        <f t="shared" si="19"/>
        <v>3</v>
      </c>
    </row>
    <row r="1238" spans="1:27" ht="15.75" customHeight="1" x14ac:dyDescent="0.25">
      <c r="A1238">
        <v>306106</v>
      </c>
      <c r="B1238" t="s">
        <v>3360</v>
      </c>
      <c r="C1238">
        <v>1</v>
      </c>
      <c r="D1238" t="s">
        <v>23</v>
      </c>
      <c r="E1238" t="s">
        <v>3361</v>
      </c>
      <c r="F1238" t="s">
        <v>253</v>
      </c>
      <c r="G1238" t="s">
        <v>254</v>
      </c>
      <c r="H1238">
        <v>77.187292200000002</v>
      </c>
      <c r="I1238">
        <v>28.645890300000001</v>
      </c>
      <c r="J1238" t="s">
        <v>3362</v>
      </c>
      <c r="K1238" t="s">
        <v>28</v>
      </c>
      <c r="L1238" t="s">
        <v>36</v>
      </c>
      <c r="M1238" t="s">
        <v>36</v>
      </c>
      <c r="N1238" t="s">
        <v>29</v>
      </c>
      <c r="O1238" t="s">
        <v>29</v>
      </c>
      <c r="P1238">
        <v>3</v>
      </c>
      <c r="Q1238">
        <v>142</v>
      </c>
      <c r="R1238">
        <v>1100</v>
      </c>
      <c r="S1238" t="str">
        <f>IF(Table1[[#This Row],[Average_Cost_for_two]]&lt;500,"Low",IF(Table1[[#This Row],[Average_Cost_for_two]]&lt;=1500,"Medium","High"))</f>
        <v>Medium</v>
      </c>
      <c r="T1238">
        <v>3.2</v>
      </c>
      <c r="U1238">
        <v>2012</v>
      </c>
      <c r="V1238">
        <v>7</v>
      </c>
      <c r="W1238">
        <v>10</v>
      </c>
      <c r="X1238">
        <f>IF(OR(Main!$U1238=0,
       Main!$V1238=0,
       Main!$W1238=0),
   "",
   DATE(Main!$U1238,
        Main!$V1238,
        Main!$W1238)
)</f>
        <v>41100</v>
      </c>
      <c r="Y1238">
        <f>Table1[[#This Row],[Average_Cost_for_two]]*VLOOKUP(Table1[[#This Row],[Currency]],currency!$A$2:$B$10,2,FALSE)</f>
        <v>13.200000000000001</v>
      </c>
      <c r="Z1238" t="str">
        <f>VLOOKUP(C1238,country!A:B,2,FALSE)</f>
        <v>India</v>
      </c>
      <c r="AA1238">
        <f t="shared" si="19"/>
        <v>3</v>
      </c>
    </row>
    <row r="1239" spans="1:27" ht="15.75" customHeight="1" x14ac:dyDescent="0.25">
      <c r="A1239">
        <v>18446504</v>
      </c>
      <c r="B1239" t="s">
        <v>3363</v>
      </c>
      <c r="C1239">
        <v>1</v>
      </c>
      <c r="D1239" t="s">
        <v>23</v>
      </c>
      <c r="E1239" t="s">
        <v>3364</v>
      </c>
      <c r="F1239" t="s">
        <v>253</v>
      </c>
      <c r="G1239" t="s">
        <v>254</v>
      </c>
      <c r="H1239">
        <v>77.188032340000007</v>
      </c>
      <c r="I1239">
        <v>28.64370267</v>
      </c>
      <c r="J1239" t="s">
        <v>3365</v>
      </c>
      <c r="K1239" t="s">
        <v>28</v>
      </c>
      <c r="L1239" t="s">
        <v>36</v>
      </c>
      <c r="M1239" t="s">
        <v>29</v>
      </c>
      <c r="N1239" t="s">
        <v>29</v>
      </c>
      <c r="O1239" t="s">
        <v>29</v>
      </c>
      <c r="P1239">
        <v>3</v>
      </c>
      <c r="Q1239">
        <v>142</v>
      </c>
      <c r="R1239">
        <v>1050</v>
      </c>
      <c r="S1239" t="str">
        <f>IF(Table1[[#This Row],[Average_Cost_for_two]]&lt;500,"Low",IF(Table1[[#This Row],[Average_Cost_for_two]]&lt;=1500,"Medium","High"))</f>
        <v>Medium</v>
      </c>
      <c r="T1239">
        <v>4.3</v>
      </c>
      <c r="U1239">
        <v>2010</v>
      </c>
      <c r="V1239">
        <v>7</v>
      </c>
      <c r="W1239">
        <v>24</v>
      </c>
      <c r="X1239">
        <f>IF(OR(Main!$U1239=0,
       Main!$V1239=0,
       Main!$W1239=0),
   "",
   DATE(Main!$U1239,
        Main!$V1239,
        Main!$W1239)
)</f>
        <v>40383</v>
      </c>
      <c r="Y1239">
        <f>Table1[[#This Row],[Average_Cost_for_two]]*VLOOKUP(Table1[[#This Row],[Currency]],currency!$A$2:$B$10,2,FALSE)</f>
        <v>12.6</v>
      </c>
      <c r="Z1239" t="str">
        <f>VLOOKUP(C1239,country!A:B,2,FALSE)</f>
        <v>India</v>
      </c>
      <c r="AA1239">
        <f t="shared" si="19"/>
        <v>3</v>
      </c>
    </row>
    <row r="1240" spans="1:27" ht="15.75" customHeight="1" x14ac:dyDescent="0.25">
      <c r="A1240">
        <v>18273615</v>
      </c>
      <c r="B1240" t="s">
        <v>3366</v>
      </c>
      <c r="C1240">
        <v>1</v>
      </c>
      <c r="D1240" t="s">
        <v>23</v>
      </c>
      <c r="E1240" t="s">
        <v>3367</v>
      </c>
      <c r="F1240" t="s">
        <v>3119</v>
      </c>
      <c r="G1240" t="s">
        <v>3120</v>
      </c>
      <c r="H1240">
        <v>77.227088300000005</v>
      </c>
      <c r="I1240">
        <v>28.600141600000001</v>
      </c>
      <c r="J1240" t="s">
        <v>3368</v>
      </c>
      <c r="K1240" t="s">
        <v>28</v>
      </c>
      <c r="L1240" t="s">
        <v>36</v>
      </c>
      <c r="M1240" t="s">
        <v>29</v>
      </c>
      <c r="N1240" t="s">
        <v>29</v>
      </c>
      <c r="O1240" t="s">
        <v>29</v>
      </c>
      <c r="P1240">
        <v>3</v>
      </c>
      <c r="Q1240">
        <v>436</v>
      </c>
      <c r="R1240">
        <v>1800</v>
      </c>
      <c r="S1240" t="str">
        <f>IF(Table1[[#This Row],[Average_Cost_for_two]]&lt;500,"Low",IF(Table1[[#This Row],[Average_Cost_for_two]]&lt;=1500,"Medium","High"))</f>
        <v>High</v>
      </c>
      <c r="T1240">
        <v>4.2</v>
      </c>
      <c r="U1240">
        <v>2013</v>
      </c>
      <c r="V1240">
        <v>7</v>
      </c>
      <c r="W1240">
        <v>13</v>
      </c>
      <c r="X1240">
        <f>IF(OR(Main!$U1240=0,
       Main!$V1240=0,
       Main!$W1240=0),
   "",
   DATE(Main!$U1240,
        Main!$V1240,
        Main!$W1240)
)</f>
        <v>41468</v>
      </c>
      <c r="Y1240">
        <f>Table1[[#This Row],[Average_Cost_for_two]]*VLOOKUP(Table1[[#This Row],[Currency]],currency!$A$2:$B$10,2,FALSE)</f>
        <v>21.6</v>
      </c>
      <c r="Z1240" t="str">
        <f>VLOOKUP(C1240,country!A:B,2,FALSE)</f>
        <v>India</v>
      </c>
      <c r="AA1240">
        <f t="shared" si="19"/>
        <v>3</v>
      </c>
    </row>
    <row r="1241" spans="1:27" ht="15.75" customHeight="1" x14ac:dyDescent="0.25">
      <c r="A1241">
        <v>306245</v>
      </c>
      <c r="B1241" t="s">
        <v>3369</v>
      </c>
      <c r="C1241">
        <v>1</v>
      </c>
      <c r="D1241" t="s">
        <v>23</v>
      </c>
      <c r="E1241" t="s">
        <v>3370</v>
      </c>
      <c r="F1241" t="s">
        <v>1738</v>
      </c>
      <c r="G1241" t="s">
        <v>1739</v>
      </c>
      <c r="H1241">
        <v>77.137553699999998</v>
      </c>
      <c r="I1241">
        <v>28.6546314</v>
      </c>
      <c r="J1241" t="s">
        <v>3371</v>
      </c>
      <c r="K1241" t="s">
        <v>28</v>
      </c>
      <c r="L1241" t="s">
        <v>36</v>
      </c>
      <c r="M1241" t="s">
        <v>36</v>
      </c>
      <c r="N1241" t="s">
        <v>29</v>
      </c>
      <c r="O1241" t="s">
        <v>29</v>
      </c>
      <c r="P1241">
        <v>3</v>
      </c>
      <c r="Q1241">
        <v>133</v>
      </c>
      <c r="R1241">
        <v>1200</v>
      </c>
      <c r="S1241" t="str">
        <f>IF(Table1[[#This Row],[Average_Cost_for_two]]&lt;500,"Low",IF(Table1[[#This Row],[Average_Cost_for_two]]&lt;=1500,"Medium","High"))</f>
        <v>Medium</v>
      </c>
      <c r="T1241">
        <v>3.5</v>
      </c>
      <c r="U1241">
        <v>2011</v>
      </c>
      <c r="V1241">
        <v>7</v>
      </c>
      <c r="W1241">
        <v>10</v>
      </c>
      <c r="X1241">
        <f>IF(OR(Main!$U1241=0,
       Main!$V1241=0,
       Main!$W1241=0),
   "",
   DATE(Main!$U1241,
        Main!$V1241,
        Main!$W1241)
)</f>
        <v>40734</v>
      </c>
      <c r="Y1241">
        <f>Table1[[#This Row],[Average_Cost_for_two]]*VLOOKUP(Table1[[#This Row],[Currency]],currency!$A$2:$B$10,2,FALSE)</f>
        <v>14.4</v>
      </c>
      <c r="Z1241" t="str">
        <f>VLOOKUP(C1241,country!A:B,2,FALSE)</f>
        <v>India</v>
      </c>
      <c r="AA1241">
        <f t="shared" si="19"/>
        <v>3</v>
      </c>
    </row>
    <row r="1242" spans="1:27" ht="15.75" customHeight="1" x14ac:dyDescent="0.25">
      <c r="A1242">
        <v>18378056</v>
      </c>
      <c r="B1242" t="s">
        <v>3372</v>
      </c>
      <c r="C1242">
        <v>1</v>
      </c>
      <c r="D1242" t="s">
        <v>23</v>
      </c>
      <c r="E1242" t="s">
        <v>3373</v>
      </c>
      <c r="F1242" t="s">
        <v>1738</v>
      </c>
      <c r="G1242" t="s">
        <v>1739</v>
      </c>
      <c r="H1242">
        <v>77.151982399999994</v>
      </c>
      <c r="I1242">
        <v>28.657538299999999</v>
      </c>
      <c r="J1242" t="s">
        <v>3362</v>
      </c>
      <c r="K1242" t="s">
        <v>28</v>
      </c>
      <c r="L1242" t="s">
        <v>36</v>
      </c>
      <c r="M1242" t="s">
        <v>29</v>
      </c>
      <c r="N1242" t="s">
        <v>29</v>
      </c>
      <c r="O1242" t="s">
        <v>29</v>
      </c>
      <c r="P1242">
        <v>3</v>
      </c>
      <c r="Q1242">
        <v>21</v>
      </c>
      <c r="R1242">
        <v>1200</v>
      </c>
      <c r="S1242" t="str">
        <f>IF(Table1[[#This Row],[Average_Cost_for_two]]&lt;500,"Low",IF(Table1[[#This Row],[Average_Cost_for_two]]&lt;=1500,"Medium","High"))</f>
        <v>Medium</v>
      </c>
      <c r="T1242">
        <v>3.5</v>
      </c>
      <c r="U1242">
        <v>2014</v>
      </c>
      <c r="V1242">
        <v>7</v>
      </c>
      <c r="W1242">
        <v>17</v>
      </c>
      <c r="X1242">
        <f>IF(OR(Main!$U1242=0,
       Main!$V1242=0,
       Main!$W1242=0),
   "",
   DATE(Main!$U1242,
        Main!$V1242,
        Main!$W1242)
)</f>
        <v>41837</v>
      </c>
      <c r="Y1242">
        <f>Table1[[#This Row],[Average_Cost_for_two]]*VLOOKUP(Table1[[#This Row],[Currency]],currency!$A$2:$B$10,2,FALSE)</f>
        <v>14.4</v>
      </c>
      <c r="Z1242" t="str">
        <f>VLOOKUP(C1242,country!A:B,2,FALSE)</f>
        <v>India</v>
      </c>
      <c r="AA1242">
        <f t="shared" si="19"/>
        <v>3</v>
      </c>
    </row>
    <row r="1243" spans="1:27" ht="15.75" customHeight="1" x14ac:dyDescent="0.25">
      <c r="A1243">
        <v>302188</v>
      </c>
      <c r="B1243" t="s">
        <v>3374</v>
      </c>
      <c r="C1243">
        <v>1</v>
      </c>
      <c r="D1243" t="s">
        <v>23</v>
      </c>
      <c r="E1243" t="s">
        <v>3375</v>
      </c>
      <c r="F1243" t="s">
        <v>1897</v>
      </c>
      <c r="G1243" t="s">
        <v>1898</v>
      </c>
      <c r="H1243">
        <v>77.216154970000005</v>
      </c>
      <c r="I1243">
        <v>28.64154113</v>
      </c>
      <c r="J1243" t="s">
        <v>3376</v>
      </c>
      <c r="K1243" t="s">
        <v>28</v>
      </c>
      <c r="L1243" t="s">
        <v>36</v>
      </c>
      <c r="M1243" t="s">
        <v>29</v>
      </c>
      <c r="N1243" t="s">
        <v>29</v>
      </c>
      <c r="O1243" t="s">
        <v>29</v>
      </c>
      <c r="P1243">
        <v>3</v>
      </c>
      <c r="Q1243">
        <v>18</v>
      </c>
      <c r="R1243">
        <v>1400</v>
      </c>
      <c r="S1243" t="str">
        <f>IF(Table1[[#This Row],[Average_Cost_for_two]]&lt;500,"Low",IF(Table1[[#This Row],[Average_Cost_for_two]]&lt;=1500,"Medium","High"))</f>
        <v>Medium</v>
      </c>
      <c r="T1243">
        <v>3.2</v>
      </c>
      <c r="U1243">
        <v>2018</v>
      </c>
      <c r="V1243">
        <v>7</v>
      </c>
      <c r="W1243">
        <v>26</v>
      </c>
      <c r="X1243">
        <f>IF(OR(Main!$U1243=0,
       Main!$V1243=0,
       Main!$W1243=0),
   "",
   DATE(Main!$U1243,
        Main!$V1243,
        Main!$W1243)
)</f>
        <v>43307</v>
      </c>
      <c r="Y1243">
        <f>Table1[[#This Row],[Average_Cost_for_two]]*VLOOKUP(Table1[[#This Row],[Currency]],currency!$A$2:$B$10,2,FALSE)</f>
        <v>16.8</v>
      </c>
      <c r="Z1243" t="str">
        <f>VLOOKUP(C1243,country!A:B,2,FALSE)</f>
        <v>India</v>
      </c>
      <c r="AA1243">
        <f t="shared" si="19"/>
        <v>3</v>
      </c>
    </row>
    <row r="1244" spans="1:27" ht="15.75" customHeight="1" x14ac:dyDescent="0.25">
      <c r="A1244">
        <v>800</v>
      </c>
      <c r="B1244" t="s">
        <v>3377</v>
      </c>
      <c r="C1244">
        <v>1</v>
      </c>
      <c r="D1244" t="s">
        <v>23</v>
      </c>
      <c r="E1244" t="s">
        <v>3378</v>
      </c>
      <c r="F1244" t="s">
        <v>3318</v>
      </c>
      <c r="G1244" t="s">
        <v>3319</v>
      </c>
      <c r="H1244">
        <v>77.229816900000003</v>
      </c>
      <c r="I1244">
        <v>28.6080413</v>
      </c>
      <c r="J1244" t="s">
        <v>503</v>
      </c>
      <c r="K1244" t="s">
        <v>28</v>
      </c>
      <c r="L1244" t="s">
        <v>36</v>
      </c>
      <c r="M1244" t="s">
        <v>36</v>
      </c>
      <c r="N1244" t="s">
        <v>29</v>
      </c>
      <c r="O1244" t="s">
        <v>29</v>
      </c>
      <c r="P1244">
        <v>3</v>
      </c>
      <c r="Q1244">
        <v>447</v>
      </c>
      <c r="R1244">
        <v>1500</v>
      </c>
      <c r="S1244" t="str">
        <f>IF(Table1[[#This Row],[Average_Cost_for_two]]&lt;500,"Low",IF(Table1[[#This Row],[Average_Cost_for_two]]&lt;=1500,"Medium","High"))</f>
        <v>Medium</v>
      </c>
      <c r="T1244">
        <v>3.6</v>
      </c>
      <c r="U1244">
        <v>2011</v>
      </c>
      <c r="V1244">
        <v>7</v>
      </c>
      <c r="W1244">
        <v>1</v>
      </c>
      <c r="X1244">
        <f>IF(OR(Main!$U1244=0,
       Main!$V1244=0,
       Main!$W1244=0),
   "",
   DATE(Main!$U1244,
        Main!$V1244,
        Main!$W1244)
)</f>
        <v>40725</v>
      </c>
      <c r="Y1244">
        <f>Table1[[#This Row],[Average_Cost_for_two]]*VLOOKUP(Table1[[#This Row],[Currency]],currency!$A$2:$B$10,2,FALSE)</f>
        <v>18</v>
      </c>
      <c r="Z1244" t="str">
        <f>VLOOKUP(C1244,country!A:B,2,FALSE)</f>
        <v>India</v>
      </c>
      <c r="AA1244">
        <f t="shared" si="19"/>
        <v>3</v>
      </c>
    </row>
    <row r="1245" spans="1:27" ht="15.75" customHeight="1" x14ac:dyDescent="0.25">
      <c r="A1245">
        <v>305525</v>
      </c>
      <c r="B1245" t="s">
        <v>3379</v>
      </c>
      <c r="C1245">
        <v>1</v>
      </c>
      <c r="D1245" t="s">
        <v>23</v>
      </c>
      <c r="E1245" t="s">
        <v>3380</v>
      </c>
      <c r="F1245" t="s">
        <v>3381</v>
      </c>
      <c r="G1245" t="s">
        <v>3382</v>
      </c>
      <c r="H1245">
        <v>77.241909100000001</v>
      </c>
      <c r="I1245">
        <v>28.613167600000001</v>
      </c>
      <c r="J1245" t="s">
        <v>3383</v>
      </c>
      <c r="K1245" t="s">
        <v>28</v>
      </c>
      <c r="L1245" t="s">
        <v>29</v>
      </c>
      <c r="M1245" t="s">
        <v>29</v>
      </c>
      <c r="N1245" t="s">
        <v>29</v>
      </c>
      <c r="O1245" t="s">
        <v>29</v>
      </c>
      <c r="P1245">
        <v>3</v>
      </c>
      <c r="Q1245">
        <v>2213</v>
      </c>
      <c r="R1245">
        <v>1200</v>
      </c>
      <c r="S1245" t="str">
        <f>IF(Table1[[#This Row],[Average_Cost_for_two]]&lt;500,"Low",IF(Table1[[#This Row],[Average_Cost_for_two]]&lt;=1500,"Medium","High"))</f>
        <v>Medium</v>
      </c>
      <c r="T1245">
        <v>4.5</v>
      </c>
      <c r="U1245">
        <v>2016</v>
      </c>
      <c r="V1245">
        <v>7</v>
      </c>
      <c r="W1245">
        <v>23</v>
      </c>
      <c r="X1245">
        <f>IF(OR(Main!$U1245=0,
       Main!$V1245=0,
       Main!$W1245=0),
   "",
   DATE(Main!$U1245,
        Main!$V1245,
        Main!$W1245)
)</f>
        <v>42574</v>
      </c>
      <c r="Y1245">
        <f>Table1[[#This Row],[Average_Cost_for_two]]*VLOOKUP(Table1[[#This Row],[Currency]],currency!$A$2:$B$10,2,FALSE)</f>
        <v>14.4</v>
      </c>
      <c r="Z1245" t="str">
        <f>VLOOKUP(C1245,country!A:B,2,FALSE)</f>
        <v>India</v>
      </c>
      <c r="AA1245">
        <f t="shared" si="19"/>
        <v>3</v>
      </c>
    </row>
    <row r="1246" spans="1:27" ht="15.75" customHeight="1" x14ac:dyDescent="0.25">
      <c r="A1246">
        <v>309188</v>
      </c>
      <c r="B1246" t="s">
        <v>3384</v>
      </c>
      <c r="C1246">
        <v>1</v>
      </c>
      <c r="D1246" t="s">
        <v>23</v>
      </c>
      <c r="E1246" t="s">
        <v>3385</v>
      </c>
      <c r="F1246" t="s">
        <v>1745</v>
      </c>
      <c r="G1246" t="s">
        <v>1746</v>
      </c>
      <c r="H1246">
        <v>77.119768780000001</v>
      </c>
      <c r="I1246">
        <v>28.666848309999999</v>
      </c>
      <c r="J1246" t="s">
        <v>1804</v>
      </c>
      <c r="K1246" t="s">
        <v>28</v>
      </c>
      <c r="L1246" t="s">
        <v>36</v>
      </c>
      <c r="M1246" t="s">
        <v>36</v>
      </c>
      <c r="N1246" t="s">
        <v>29</v>
      </c>
      <c r="O1246" t="s">
        <v>29</v>
      </c>
      <c r="P1246">
        <v>3</v>
      </c>
      <c r="Q1246">
        <v>84</v>
      </c>
      <c r="R1246">
        <v>1200</v>
      </c>
      <c r="S1246" t="str">
        <f>IF(Table1[[#This Row],[Average_Cost_for_two]]&lt;500,"Low",IF(Table1[[#This Row],[Average_Cost_for_two]]&lt;=1500,"Medium","High"))</f>
        <v>Medium</v>
      </c>
      <c r="T1246">
        <v>3.4</v>
      </c>
      <c r="U1246">
        <v>2016</v>
      </c>
      <c r="V1246">
        <v>7</v>
      </c>
      <c r="W1246">
        <v>19</v>
      </c>
      <c r="X1246">
        <f>IF(OR(Main!$U1246=0,
       Main!$V1246=0,
       Main!$W1246=0),
   "",
   DATE(Main!$U1246,
        Main!$V1246,
        Main!$W1246)
)</f>
        <v>42570</v>
      </c>
      <c r="Y1246">
        <f>Table1[[#This Row],[Average_Cost_for_two]]*VLOOKUP(Table1[[#This Row],[Currency]],currency!$A$2:$B$10,2,FALSE)</f>
        <v>14.4</v>
      </c>
      <c r="Z1246" t="str">
        <f>VLOOKUP(C1246,country!A:B,2,FALSE)</f>
        <v>India</v>
      </c>
      <c r="AA1246">
        <f t="shared" si="19"/>
        <v>3</v>
      </c>
    </row>
    <row r="1247" spans="1:27" ht="15.75" customHeight="1" x14ac:dyDescent="0.25">
      <c r="A1247">
        <v>312482</v>
      </c>
      <c r="B1247" t="s">
        <v>3386</v>
      </c>
      <c r="C1247">
        <v>1</v>
      </c>
      <c r="D1247" t="s">
        <v>23</v>
      </c>
      <c r="E1247" t="s">
        <v>3387</v>
      </c>
      <c r="F1247" t="s">
        <v>1907</v>
      </c>
      <c r="G1247" t="s">
        <v>1908</v>
      </c>
      <c r="H1247">
        <v>77.119089500000001</v>
      </c>
      <c r="I1247">
        <v>28.64799</v>
      </c>
      <c r="J1247" t="s">
        <v>3376</v>
      </c>
      <c r="K1247" t="s">
        <v>28</v>
      </c>
      <c r="L1247" t="s">
        <v>36</v>
      </c>
      <c r="M1247" t="s">
        <v>36</v>
      </c>
      <c r="N1247" t="s">
        <v>29</v>
      </c>
      <c r="O1247" t="s">
        <v>29</v>
      </c>
      <c r="P1247">
        <v>3</v>
      </c>
      <c r="Q1247">
        <v>316</v>
      </c>
      <c r="R1247">
        <v>1650</v>
      </c>
      <c r="S1247" t="str">
        <f>IF(Table1[[#This Row],[Average_Cost_for_two]]&lt;500,"Low",IF(Table1[[#This Row],[Average_Cost_for_two]]&lt;=1500,"Medium","High"))</f>
        <v>High</v>
      </c>
      <c r="T1247">
        <v>3.8</v>
      </c>
      <c r="U1247">
        <v>2017</v>
      </c>
      <c r="V1247">
        <v>7</v>
      </c>
      <c r="W1247">
        <v>21</v>
      </c>
      <c r="X1247">
        <f>IF(OR(Main!$U1247=0,
       Main!$V1247=0,
       Main!$W1247=0),
   "",
   DATE(Main!$U1247,
        Main!$V1247,
        Main!$W1247)
)</f>
        <v>42937</v>
      </c>
      <c r="Y1247">
        <f>Table1[[#This Row],[Average_Cost_for_two]]*VLOOKUP(Table1[[#This Row],[Currency]],currency!$A$2:$B$10,2,FALSE)</f>
        <v>19.8</v>
      </c>
      <c r="Z1247" t="str">
        <f>VLOOKUP(C1247,country!A:B,2,FALSE)</f>
        <v>India</v>
      </c>
      <c r="AA1247">
        <f t="shared" si="19"/>
        <v>3</v>
      </c>
    </row>
    <row r="1248" spans="1:27" ht="15.75" customHeight="1" x14ac:dyDescent="0.25">
      <c r="A1248">
        <v>309845</v>
      </c>
      <c r="B1248" t="s">
        <v>3388</v>
      </c>
      <c r="C1248">
        <v>1</v>
      </c>
      <c r="D1248" t="s">
        <v>23</v>
      </c>
      <c r="E1248" t="s">
        <v>3389</v>
      </c>
      <c r="F1248" t="s">
        <v>1907</v>
      </c>
      <c r="G1248" t="s">
        <v>1908</v>
      </c>
      <c r="H1248">
        <v>77.119257300000001</v>
      </c>
      <c r="I1248">
        <v>28.647213799999999</v>
      </c>
      <c r="J1248" t="s">
        <v>3219</v>
      </c>
      <c r="K1248" t="s">
        <v>28</v>
      </c>
      <c r="L1248" t="s">
        <v>36</v>
      </c>
      <c r="M1248" t="s">
        <v>29</v>
      </c>
      <c r="N1248" t="s">
        <v>29</v>
      </c>
      <c r="O1248" t="s">
        <v>29</v>
      </c>
      <c r="P1248">
        <v>3</v>
      </c>
      <c r="Q1248">
        <v>313</v>
      </c>
      <c r="R1248">
        <v>1700</v>
      </c>
      <c r="S1248" t="str">
        <f>IF(Table1[[#This Row],[Average_Cost_for_two]]&lt;500,"Low",IF(Table1[[#This Row],[Average_Cost_for_two]]&lt;=1500,"Medium","High"))</f>
        <v>High</v>
      </c>
      <c r="T1248">
        <v>3.5</v>
      </c>
      <c r="U1248">
        <v>2011</v>
      </c>
      <c r="V1248">
        <v>7</v>
      </c>
      <c r="W1248">
        <v>28</v>
      </c>
      <c r="X1248">
        <f>IF(OR(Main!$U1248=0,
       Main!$V1248=0,
       Main!$W1248=0),
   "",
   DATE(Main!$U1248,
        Main!$V1248,
        Main!$W1248)
)</f>
        <v>40752</v>
      </c>
      <c r="Y1248">
        <f>Table1[[#This Row],[Average_Cost_for_two]]*VLOOKUP(Table1[[#This Row],[Currency]],currency!$A$2:$B$10,2,FALSE)</f>
        <v>20.400000000000002</v>
      </c>
      <c r="Z1248" t="str">
        <f>VLOOKUP(C1248,country!A:B,2,FALSE)</f>
        <v>India</v>
      </c>
      <c r="AA1248">
        <f t="shared" si="19"/>
        <v>3</v>
      </c>
    </row>
    <row r="1249" spans="1:27" ht="15.75" customHeight="1" x14ac:dyDescent="0.25">
      <c r="A1249">
        <v>18273540</v>
      </c>
      <c r="B1249" t="s">
        <v>3390</v>
      </c>
      <c r="C1249">
        <v>1</v>
      </c>
      <c r="D1249" t="s">
        <v>23</v>
      </c>
      <c r="E1249" t="s">
        <v>3391</v>
      </c>
      <c r="F1249" t="s">
        <v>1907</v>
      </c>
      <c r="G1249" t="s">
        <v>1908</v>
      </c>
      <c r="H1249">
        <v>77.118344500000006</v>
      </c>
      <c r="I1249">
        <v>28.647538000000001</v>
      </c>
      <c r="J1249" t="s">
        <v>3392</v>
      </c>
      <c r="K1249" t="s">
        <v>28</v>
      </c>
      <c r="L1249" t="s">
        <v>36</v>
      </c>
      <c r="M1249" t="s">
        <v>36</v>
      </c>
      <c r="N1249" t="s">
        <v>29</v>
      </c>
      <c r="O1249" t="s">
        <v>29</v>
      </c>
      <c r="P1249">
        <v>3</v>
      </c>
      <c r="Q1249">
        <v>196</v>
      </c>
      <c r="R1249">
        <v>1250</v>
      </c>
      <c r="S1249" t="str">
        <f>IF(Table1[[#This Row],[Average_Cost_for_two]]&lt;500,"Low",IF(Table1[[#This Row],[Average_Cost_for_two]]&lt;=1500,"Medium","High"))</f>
        <v>Medium</v>
      </c>
      <c r="T1249">
        <v>3.7</v>
      </c>
      <c r="U1249">
        <v>2017</v>
      </c>
      <c r="V1249">
        <v>7</v>
      </c>
      <c r="W1249">
        <v>4</v>
      </c>
      <c r="X1249">
        <f>IF(OR(Main!$U1249=0,
       Main!$V1249=0,
       Main!$W1249=0),
   "",
   DATE(Main!$U1249,
        Main!$V1249,
        Main!$W1249)
)</f>
        <v>42920</v>
      </c>
      <c r="Y1249">
        <f>Table1[[#This Row],[Average_Cost_for_two]]*VLOOKUP(Table1[[#This Row],[Currency]],currency!$A$2:$B$10,2,FALSE)</f>
        <v>15</v>
      </c>
      <c r="Z1249" t="str">
        <f>VLOOKUP(C1249,country!A:B,2,FALSE)</f>
        <v>India</v>
      </c>
      <c r="AA1249">
        <f t="shared" si="19"/>
        <v>3</v>
      </c>
    </row>
    <row r="1250" spans="1:27" ht="15.75" customHeight="1" x14ac:dyDescent="0.25">
      <c r="A1250">
        <v>18241862</v>
      </c>
      <c r="B1250" t="s">
        <v>3393</v>
      </c>
      <c r="C1250">
        <v>1</v>
      </c>
      <c r="D1250" t="s">
        <v>23</v>
      </c>
      <c r="E1250" t="s">
        <v>3394</v>
      </c>
      <c r="F1250" t="s">
        <v>1907</v>
      </c>
      <c r="G1250" t="s">
        <v>1908</v>
      </c>
      <c r="H1250">
        <v>77.119534700000003</v>
      </c>
      <c r="I1250">
        <v>28.647326100000001</v>
      </c>
      <c r="J1250" t="s">
        <v>3395</v>
      </c>
      <c r="K1250" t="s">
        <v>28</v>
      </c>
      <c r="L1250" t="s">
        <v>36</v>
      </c>
      <c r="M1250" t="s">
        <v>29</v>
      </c>
      <c r="N1250" t="s">
        <v>29</v>
      </c>
      <c r="O1250" t="s">
        <v>29</v>
      </c>
      <c r="P1250">
        <v>3</v>
      </c>
      <c r="Q1250">
        <v>305</v>
      </c>
      <c r="R1250">
        <v>1400</v>
      </c>
      <c r="S1250" t="str">
        <f>IF(Table1[[#This Row],[Average_Cost_for_two]]&lt;500,"Low",IF(Table1[[#This Row],[Average_Cost_for_two]]&lt;=1500,"Medium","High"))</f>
        <v>Medium</v>
      </c>
      <c r="T1250">
        <v>3.8</v>
      </c>
      <c r="U1250">
        <v>2014</v>
      </c>
      <c r="V1250">
        <v>7</v>
      </c>
      <c r="W1250">
        <v>8</v>
      </c>
      <c r="X1250">
        <f>IF(OR(Main!$U1250=0,
       Main!$V1250=0,
       Main!$W1250=0),
   "",
   DATE(Main!$U1250,
        Main!$V1250,
        Main!$W1250)
)</f>
        <v>41828</v>
      </c>
      <c r="Y1250">
        <f>Table1[[#This Row],[Average_Cost_for_two]]*VLOOKUP(Table1[[#This Row],[Currency]],currency!$A$2:$B$10,2,FALSE)</f>
        <v>16.8</v>
      </c>
      <c r="Z1250" t="str">
        <f>VLOOKUP(C1250,country!A:B,2,FALSE)</f>
        <v>India</v>
      </c>
      <c r="AA1250">
        <f t="shared" si="19"/>
        <v>3</v>
      </c>
    </row>
    <row r="1251" spans="1:27" ht="15.75" customHeight="1" x14ac:dyDescent="0.25">
      <c r="A1251">
        <v>310395</v>
      </c>
      <c r="B1251" t="s">
        <v>3396</v>
      </c>
      <c r="C1251">
        <v>1</v>
      </c>
      <c r="D1251" t="s">
        <v>23</v>
      </c>
      <c r="E1251" t="s">
        <v>3397</v>
      </c>
      <c r="F1251" t="s">
        <v>1907</v>
      </c>
      <c r="G1251" t="s">
        <v>1908</v>
      </c>
      <c r="H1251">
        <v>77.119971300000003</v>
      </c>
      <c r="I1251">
        <v>28.647611699999999</v>
      </c>
      <c r="J1251" t="s">
        <v>3398</v>
      </c>
      <c r="K1251" t="s">
        <v>28</v>
      </c>
      <c r="L1251" t="s">
        <v>36</v>
      </c>
      <c r="M1251" t="s">
        <v>36</v>
      </c>
      <c r="N1251" t="s">
        <v>29</v>
      </c>
      <c r="O1251" t="s">
        <v>29</v>
      </c>
      <c r="P1251">
        <v>3</v>
      </c>
      <c r="Q1251">
        <v>742</v>
      </c>
      <c r="R1251">
        <v>1600</v>
      </c>
      <c r="S1251" t="str">
        <f>IF(Table1[[#This Row],[Average_Cost_for_two]]&lt;500,"Low",IF(Table1[[#This Row],[Average_Cost_for_two]]&lt;=1500,"Medium","High"))</f>
        <v>High</v>
      </c>
      <c r="T1251">
        <v>3.6</v>
      </c>
      <c r="U1251">
        <v>2014</v>
      </c>
      <c r="V1251">
        <v>7</v>
      </c>
      <c r="W1251">
        <v>6</v>
      </c>
      <c r="X1251">
        <f>IF(OR(Main!$U1251=0,
       Main!$V1251=0,
       Main!$W1251=0),
   "",
   DATE(Main!$U1251,
        Main!$V1251,
        Main!$W1251)
)</f>
        <v>41826</v>
      </c>
      <c r="Y1251">
        <f>Table1[[#This Row],[Average_Cost_for_two]]*VLOOKUP(Table1[[#This Row],[Currency]],currency!$A$2:$B$10,2,FALSE)</f>
        <v>19.2</v>
      </c>
      <c r="Z1251" t="str">
        <f>VLOOKUP(C1251,country!A:B,2,FALSE)</f>
        <v>India</v>
      </c>
      <c r="AA1251">
        <f t="shared" si="19"/>
        <v>3</v>
      </c>
    </row>
    <row r="1252" spans="1:27" ht="15.75" customHeight="1" x14ac:dyDescent="0.25">
      <c r="A1252">
        <v>18255154</v>
      </c>
      <c r="B1252" t="s">
        <v>3399</v>
      </c>
      <c r="C1252">
        <v>1</v>
      </c>
      <c r="D1252" t="s">
        <v>23</v>
      </c>
      <c r="E1252" t="s">
        <v>3400</v>
      </c>
      <c r="F1252" t="s">
        <v>767</v>
      </c>
      <c r="G1252" t="s">
        <v>768</v>
      </c>
      <c r="H1252">
        <v>77.219717950000003</v>
      </c>
      <c r="I1252">
        <v>28.528231359999999</v>
      </c>
      <c r="J1252" t="s">
        <v>3395</v>
      </c>
      <c r="K1252" t="s">
        <v>28</v>
      </c>
      <c r="L1252" t="s">
        <v>36</v>
      </c>
      <c r="M1252" t="s">
        <v>29</v>
      </c>
      <c r="N1252" t="s">
        <v>29</v>
      </c>
      <c r="O1252" t="s">
        <v>29</v>
      </c>
      <c r="P1252">
        <v>3</v>
      </c>
      <c r="Q1252">
        <v>220</v>
      </c>
      <c r="R1252">
        <v>1500</v>
      </c>
      <c r="S1252" t="str">
        <f>IF(Table1[[#This Row],[Average_Cost_for_two]]&lt;500,"Low",IF(Table1[[#This Row],[Average_Cost_for_two]]&lt;=1500,"Medium","High"))</f>
        <v>Medium</v>
      </c>
      <c r="T1252">
        <v>3.8</v>
      </c>
      <c r="U1252">
        <v>2012</v>
      </c>
      <c r="V1252">
        <v>7</v>
      </c>
      <c r="W1252">
        <v>7</v>
      </c>
      <c r="X1252">
        <f>IF(OR(Main!$U1252=0,
       Main!$V1252=0,
       Main!$W1252=0),
   "",
   DATE(Main!$U1252,
        Main!$V1252,
        Main!$W1252)
)</f>
        <v>41097</v>
      </c>
      <c r="Y1252">
        <f>Table1[[#This Row],[Average_Cost_for_two]]*VLOOKUP(Table1[[#This Row],[Currency]],currency!$A$2:$B$10,2,FALSE)</f>
        <v>18</v>
      </c>
      <c r="Z1252" t="str">
        <f>VLOOKUP(C1252,country!A:B,2,FALSE)</f>
        <v>India</v>
      </c>
      <c r="AA1252">
        <f t="shared" si="19"/>
        <v>3</v>
      </c>
    </row>
    <row r="1253" spans="1:27" ht="15.75" customHeight="1" x14ac:dyDescent="0.25">
      <c r="A1253">
        <v>18245284</v>
      </c>
      <c r="B1253" t="s">
        <v>3401</v>
      </c>
      <c r="C1253">
        <v>1</v>
      </c>
      <c r="D1253" t="s">
        <v>23</v>
      </c>
      <c r="E1253" t="s">
        <v>3402</v>
      </c>
      <c r="F1253" t="s">
        <v>3403</v>
      </c>
      <c r="G1253" t="s">
        <v>3404</v>
      </c>
      <c r="H1253">
        <v>77.219474539999993</v>
      </c>
      <c r="I1253">
        <v>28.527481389999998</v>
      </c>
      <c r="J1253" t="s">
        <v>3405</v>
      </c>
      <c r="K1253" t="s">
        <v>28</v>
      </c>
      <c r="L1253" t="s">
        <v>36</v>
      </c>
      <c r="M1253" t="s">
        <v>29</v>
      </c>
      <c r="N1253" t="s">
        <v>29</v>
      </c>
      <c r="O1253" t="s">
        <v>29</v>
      </c>
      <c r="P1253">
        <v>3</v>
      </c>
      <c r="Q1253">
        <v>217</v>
      </c>
      <c r="R1253">
        <v>1200</v>
      </c>
      <c r="S1253" t="str">
        <f>IF(Table1[[#This Row],[Average_Cost_for_two]]&lt;500,"Low",IF(Table1[[#This Row],[Average_Cost_for_two]]&lt;=1500,"Medium","High"))</f>
        <v>Medium</v>
      </c>
      <c r="T1253">
        <v>3.6</v>
      </c>
      <c r="U1253">
        <v>2011</v>
      </c>
      <c r="V1253">
        <v>7</v>
      </c>
      <c r="W1253">
        <v>14</v>
      </c>
      <c r="X1253">
        <f>IF(OR(Main!$U1253=0,
       Main!$V1253=0,
       Main!$W1253=0),
   "",
   DATE(Main!$U1253,
        Main!$V1253,
        Main!$W1253)
)</f>
        <v>40738</v>
      </c>
      <c r="Y1253">
        <f>Table1[[#This Row],[Average_Cost_for_two]]*VLOOKUP(Table1[[#This Row],[Currency]],currency!$A$2:$B$10,2,FALSE)</f>
        <v>14.4</v>
      </c>
      <c r="Z1253" t="str">
        <f>VLOOKUP(C1253,country!A:B,2,FALSE)</f>
        <v>India</v>
      </c>
      <c r="AA1253">
        <f t="shared" si="19"/>
        <v>3</v>
      </c>
    </row>
    <row r="1254" spans="1:27" ht="15.75" customHeight="1" x14ac:dyDescent="0.25">
      <c r="A1254">
        <v>2778</v>
      </c>
      <c r="B1254" t="s">
        <v>3406</v>
      </c>
      <c r="C1254">
        <v>1</v>
      </c>
      <c r="D1254" t="s">
        <v>23</v>
      </c>
      <c r="E1254" t="s">
        <v>3407</v>
      </c>
      <c r="F1254" t="s">
        <v>1833</v>
      </c>
      <c r="G1254" t="s">
        <v>1832</v>
      </c>
      <c r="H1254">
        <v>77.148221599999999</v>
      </c>
      <c r="I1254">
        <v>28.536773199999999</v>
      </c>
      <c r="J1254" t="s">
        <v>3200</v>
      </c>
      <c r="K1254" t="s">
        <v>28</v>
      </c>
      <c r="L1254" t="s">
        <v>36</v>
      </c>
      <c r="M1254" t="s">
        <v>36</v>
      </c>
      <c r="N1254" t="s">
        <v>29</v>
      </c>
      <c r="O1254" t="s">
        <v>29</v>
      </c>
      <c r="P1254">
        <v>3</v>
      </c>
      <c r="Q1254">
        <v>361</v>
      </c>
      <c r="R1254">
        <v>1500</v>
      </c>
      <c r="S1254" t="str">
        <f>IF(Table1[[#This Row],[Average_Cost_for_two]]&lt;500,"Low",IF(Table1[[#This Row],[Average_Cost_for_two]]&lt;=1500,"Medium","High"))</f>
        <v>Medium</v>
      </c>
      <c r="T1254">
        <v>3.6</v>
      </c>
      <c r="U1254">
        <v>2018</v>
      </c>
      <c r="V1254">
        <v>7</v>
      </c>
      <c r="W1254">
        <v>21</v>
      </c>
      <c r="X1254">
        <f>IF(OR(Main!$U1254=0,
       Main!$V1254=0,
       Main!$W1254=0),
   "",
   DATE(Main!$U1254,
        Main!$V1254,
        Main!$W1254)
)</f>
        <v>43302</v>
      </c>
      <c r="Y1254">
        <f>Table1[[#This Row],[Average_Cost_for_two]]*VLOOKUP(Table1[[#This Row],[Currency]],currency!$A$2:$B$10,2,FALSE)</f>
        <v>18</v>
      </c>
      <c r="Z1254" t="str">
        <f>VLOOKUP(C1254,country!A:B,2,FALSE)</f>
        <v>India</v>
      </c>
      <c r="AA1254">
        <f t="shared" si="19"/>
        <v>3</v>
      </c>
    </row>
    <row r="1255" spans="1:27" ht="15.75" customHeight="1" x14ac:dyDescent="0.25">
      <c r="A1255">
        <v>18429396</v>
      </c>
      <c r="B1255" t="s">
        <v>3408</v>
      </c>
      <c r="C1255">
        <v>1</v>
      </c>
      <c r="D1255" t="s">
        <v>23</v>
      </c>
      <c r="E1255" t="s">
        <v>3409</v>
      </c>
      <c r="F1255" t="s">
        <v>3410</v>
      </c>
      <c r="G1255" t="s">
        <v>3411</v>
      </c>
      <c r="H1255">
        <v>77.121810850000003</v>
      </c>
      <c r="I1255">
        <v>28.554806670000001</v>
      </c>
      <c r="J1255" t="s">
        <v>3412</v>
      </c>
      <c r="K1255" t="s">
        <v>28</v>
      </c>
      <c r="L1255" t="s">
        <v>36</v>
      </c>
      <c r="M1255" t="s">
        <v>29</v>
      </c>
      <c r="N1255" t="s">
        <v>29</v>
      </c>
      <c r="O1255" t="s">
        <v>29</v>
      </c>
      <c r="P1255">
        <v>3</v>
      </c>
      <c r="Q1255">
        <v>4</v>
      </c>
      <c r="R1255">
        <v>1500</v>
      </c>
      <c r="S1255" t="str">
        <f>IF(Table1[[#This Row],[Average_Cost_for_two]]&lt;500,"Low",IF(Table1[[#This Row],[Average_Cost_for_two]]&lt;=1500,"Medium","High"))</f>
        <v>Medium</v>
      </c>
      <c r="T1255">
        <v>3</v>
      </c>
      <c r="U1255">
        <v>2010</v>
      </c>
      <c r="V1255">
        <v>6</v>
      </c>
      <c r="W1255">
        <v>28</v>
      </c>
      <c r="X1255">
        <f>IF(OR(Main!$U1255=0,
       Main!$V1255=0,
       Main!$W1255=0),
   "",
   DATE(Main!$U1255,
        Main!$V1255,
        Main!$W1255)
)</f>
        <v>40357</v>
      </c>
      <c r="Y1255">
        <f>Table1[[#This Row],[Average_Cost_for_two]]*VLOOKUP(Table1[[#This Row],[Currency]],currency!$A$2:$B$10,2,FALSE)</f>
        <v>18</v>
      </c>
      <c r="Z1255" t="str">
        <f>VLOOKUP(C1255,country!A:B,2,FALSE)</f>
        <v>India</v>
      </c>
      <c r="AA1255">
        <f t="shared" si="19"/>
        <v>2</v>
      </c>
    </row>
    <row r="1256" spans="1:27" ht="15.75" customHeight="1" x14ac:dyDescent="0.25">
      <c r="A1256">
        <v>309390</v>
      </c>
      <c r="B1256" t="s">
        <v>3413</v>
      </c>
      <c r="C1256">
        <v>1</v>
      </c>
      <c r="D1256" t="s">
        <v>23</v>
      </c>
      <c r="E1256" t="s">
        <v>3414</v>
      </c>
      <c r="F1256" t="s">
        <v>3039</v>
      </c>
      <c r="G1256" t="s">
        <v>3040</v>
      </c>
      <c r="H1256">
        <v>77.179316499999999</v>
      </c>
      <c r="I1256">
        <v>28.695053099999999</v>
      </c>
      <c r="J1256" t="s">
        <v>3415</v>
      </c>
      <c r="K1256" t="s">
        <v>28</v>
      </c>
      <c r="L1256" t="s">
        <v>36</v>
      </c>
      <c r="M1256" t="s">
        <v>36</v>
      </c>
      <c r="N1256" t="s">
        <v>29</v>
      </c>
      <c r="O1256" t="s">
        <v>29</v>
      </c>
      <c r="P1256">
        <v>3</v>
      </c>
      <c r="Q1256">
        <v>274</v>
      </c>
      <c r="R1256">
        <v>1200</v>
      </c>
      <c r="S1256" t="str">
        <f>IF(Table1[[#This Row],[Average_Cost_for_two]]&lt;500,"Low",IF(Table1[[#This Row],[Average_Cost_for_two]]&lt;=1500,"Medium","High"))</f>
        <v>Medium</v>
      </c>
      <c r="T1256">
        <v>3.9</v>
      </c>
      <c r="U1256">
        <v>2018</v>
      </c>
      <c r="V1256">
        <v>6</v>
      </c>
      <c r="W1256">
        <v>1</v>
      </c>
      <c r="X1256">
        <f>IF(OR(Main!$U1256=0,
       Main!$V1256=0,
       Main!$W1256=0),
   "",
   DATE(Main!$U1256,
        Main!$V1256,
        Main!$W1256)
)</f>
        <v>43252</v>
      </c>
      <c r="Y1256">
        <f>Table1[[#This Row],[Average_Cost_for_two]]*VLOOKUP(Table1[[#This Row],[Currency]],currency!$A$2:$B$10,2,FALSE)</f>
        <v>14.4</v>
      </c>
      <c r="Z1256" t="str">
        <f>VLOOKUP(C1256,country!A:B,2,FALSE)</f>
        <v>India</v>
      </c>
      <c r="AA1256">
        <f t="shared" si="19"/>
        <v>2</v>
      </c>
    </row>
    <row r="1257" spans="1:27" ht="15.75" customHeight="1" x14ac:dyDescent="0.25">
      <c r="A1257">
        <v>4150</v>
      </c>
      <c r="B1257" t="s">
        <v>3271</v>
      </c>
      <c r="C1257">
        <v>1</v>
      </c>
      <c r="D1257" t="s">
        <v>23</v>
      </c>
      <c r="E1257" t="s">
        <v>3416</v>
      </c>
      <c r="F1257" t="s">
        <v>3417</v>
      </c>
      <c r="G1257" t="s">
        <v>3418</v>
      </c>
      <c r="H1257">
        <v>77.18884371</v>
      </c>
      <c r="I1257">
        <v>28.567477820000001</v>
      </c>
      <c r="J1257" t="s">
        <v>3273</v>
      </c>
      <c r="K1257" t="s">
        <v>28</v>
      </c>
      <c r="L1257" t="s">
        <v>29</v>
      </c>
      <c r="M1257" t="s">
        <v>36</v>
      </c>
      <c r="N1257" t="s">
        <v>29</v>
      </c>
      <c r="O1257" t="s">
        <v>29</v>
      </c>
      <c r="P1257">
        <v>3</v>
      </c>
      <c r="Q1257">
        <v>98</v>
      </c>
      <c r="R1257">
        <v>1100</v>
      </c>
      <c r="S1257" t="str">
        <f>IF(Table1[[#This Row],[Average_Cost_for_two]]&lt;500,"Low",IF(Table1[[#This Row],[Average_Cost_for_two]]&lt;=1500,"Medium","High"))</f>
        <v>Medium</v>
      </c>
      <c r="T1257">
        <v>2.5</v>
      </c>
      <c r="U1257">
        <v>2011</v>
      </c>
      <c r="V1257">
        <v>6</v>
      </c>
      <c r="W1257">
        <v>27</v>
      </c>
      <c r="X1257">
        <f>IF(OR(Main!$U1257=0,
       Main!$V1257=0,
       Main!$W1257=0),
   "",
   DATE(Main!$U1257,
        Main!$V1257,
        Main!$W1257)
)</f>
        <v>40721</v>
      </c>
      <c r="Y1257">
        <f>Table1[[#This Row],[Average_Cost_for_two]]*VLOOKUP(Table1[[#This Row],[Currency]],currency!$A$2:$B$10,2,FALSE)</f>
        <v>13.200000000000001</v>
      </c>
      <c r="Z1257" t="str">
        <f>VLOOKUP(C1257,country!A:B,2,FALSE)</f>
        <v>India</v>
      </c>
      <c r="AA1257">
        <f t="shared" si="19"/>
        <v>2</v>
      </c>
    </row>
    <row r="1258" spans="1:27" ht="15.75" customHeight="1" x14ac:dyDescent="0.25">
      <c r="A1258">
        <v>5890</v>
      </c>
      <c r="B1258" t="s">
        <v>3419</v>
      </c>
      <c r="C1258">
        <v>1</v>
      </c>
      <c r="D1258" t="s">
        <v>23</v>
      </c>
      <c r="E1258" t="s">
        <v>3420</v>
      </c>
      <c r="F1258" t="s">
        <v>3421</v>
      </c>
      <c r="G1258" t="s">
        <v>3422</v>
      </c>
      <c r="H1258">
        <v>77.114223199999998</v>
      </c>
      <c r="I1258">
        <v>28.7168739</v>
      </c>
      <c r="J1258" t="s">
        <v>503</v>
      </c>
      <c r="K1258" t="s">
        <v>28</v>
      </c>
      <c r="L1258" t="s">
        <v>36</v>
      </c>
      <c r="M1258" t="s">
        <v>29</v>
      </c>
      <c r="N1258" t="s">
        <v>29</v>
      </c>
      <c r="O1258" t="s">
        <v>29</v>
      </c>
      <c r="P1258">
        <v>3</v>
      </c>
      <c r="Q1258">
        <v>134</v>
      </c>
      <c r="R1258">
        <v>1200</v>
      </c>
      <c r="S1258" t="str">
        <f>IF(Table1[[#This Row],[Average_Cost_for_two]]&lt;500,"Low",IF(Table1[[#This Row],[Average_Cost_for_two]]&lt;=1500,"Medium","High"))</f>
        <v>Medium</v>
      </c>
      <c r="T1258">
        <v>3.4</v>
      </c>
      <c r="U1258">
        <v>2011</v>
      </c>
      <c r="V1258">
        <v>6</v>
      </c>
      <c r="W1258">
        <v>3</v>
      </c>
      <c r="X1258">
        <f>IF(OR(Main!$U1258=0,
       Main!$V1258=0,
       Main!$W1258=0),
   "",
   DATE(Main!$U1258,
        Main!$V1258,
        Main!$W1258)
)</f>
        <v>40697</v>
      </c>
      <c r="Y1258">
        <f>Table1[[#This Row],[Average_Cost_for_two]]*VLOOKUP(Table1[[#This Row],[Currency]],currency!$A$2:$B$10,2,FALSE)</f>
        <v>14.4</v>
      </c>
      <c r="Z1258" t="str">
        <f>VLOOKUP(C1258,country!A:B,2,FALSE)</f>
        <v>India</v>
      </c>
      <c r="AA1258">
        <f t="shared" si="19"/>
        <v>2</v>
      </c>
    </row>
    <row r="1259" spans="1:27" ht="15.75" customHeight="1" x14ac:dyDescent="0.25">
      <c r="A1259">
        <v>451</v>
      </c>
      <c r="B1259" t="s">
        <v>3248</v>
      </c>
      <c r="C1259">
        <v>1</v>
      </c>
      <c r="D1259" t="s">
        <v>23</v>
      </c>
      <c r="E1259" t="s">
        <v>3423</v>
      </c>
      <c r="F1259" t="s">
        <v>71</v>
      </c>
      <c r="G1259" t="s">
        <v>72</v>
      </c>
      <c r="H1259">
        <v>77.230142000000001</v>
      </c>
      <c r="I1259">
        <v>28.573545299999999</v>
      </c>
      <c r="J1259" t="s">
        <v>3294</v>
      </c>
      <c r="K1259" t="s">
        <v>28</v>
      </c>
      <c r="L1259" t="s">
        <v>36</v>
      </c>
      <c r="M1259" t="s">
        <v>29</v>
      </c>
      <c r="N1259" t="s">
        <v>29</v>
      </c>
      <c r="O1259" t="s">
        <v>29</v>
      </c>
      <c r="P1259">
        <v>3</v>
      </c>
      <c r="Q1259">
        <v>749</v>
      </c>
      <c r="R1259">
        <v>1500</v>
      </c>
      <c r="S1259" t="str">
        <f>IF(Table1[[#This Row],[Average_Cost_for_two]]&lt;500,"Low",IF(Table1[[#This Row],[Average_Cost_for_two]]&lt;=1500,"Medium","High"))</f>
        <v>Medium</v>
      </c>
      <c r="T1259">
        <v>3.9</v>
      </c>
      <c r="U1259">
        <v>2013</v>
      </c>
      <c r="V1259">
        <v>6</v>
      </c>
      <c r="W1259">
        <v>9</v>
      </c>
      <c r="X1259">
        <f>IF(OR(Main!$U1259=0,
       Main!$V1259=0,
       Main!$W1259=0),
   "",
   DATE(Main!$U1259,
        Main!$V1259,
        Main!$W1259)
)</f>
        <v>41434</v>
      </c>
      <c r="Y1259">
        <f>Table1[[#This Row],[Average_Cost_for_two]]*VLOOKUP(Table1[[#This Row],[Currency]],currency!$A$2:$B$10,2,FALSE)</f>
        <v>18</v>
      </c>
      <c r="Z1259" t="str">
        <f>VLOOKUP(C1259,country!A:B,2,FALSE)</f>
        <v>India</v>
      </c>
      <c r="AA1259">
        <f t="shared" si="19"/>
        <v>2</v>
      </c>
    </row>
    <row r="1260" spans="1:27" ht="15.75" customHeight="1" x14ac:dyDescent="0.25">
      <c r="A1260">
        <v>4919</v>
      </c>
      <c r="B1260" t="s">
        <v>3424</v>
      </c>
      <c r="C1260">
        <v>1</v>
      </c>
      <c r="D1260" t="s">
        <v>23</v>
      </c>
      <c r="E1260" t="s">
        <v>3425</v>
      </c>
      <c r="F1260" t="s">
        <v>3426</v>
      </c>
      <c r="G1260" t="s">
        <v>3427</v>
      </c>
      <c r="H1260">
        <v>77.15665989</v>
      </c>
      <c r="I1260">
        <v>28.54283324</v>
      </c>
      <c r="J1260" t="s">
        <v>2311</v>
      </c>
      <c r="K1260" t="s">
        <v>28</v>
      </c>
      <c r="L1260" t="s">
        <v>29</v>
      </c>
      <c r="M1260" t="s">
        <v>29</v>
      </c>
      <c r="N1260" t="s">
        <v>29</v>
      </c>
      <c r="O1260" t="s">
        <v>29</v>
      </c>
      <c r="P1260">
        <v>3</v>
      </c>
      <c r="Q1260">
        <v>83</v>
      </c>
      <c r="R1260">
        <v>1600</v>
      </c>
      <c r="S1260" t="str">
        <f>IF(Table1[[#This Row],[Average_Cost_for_two]]&lt;500,"Low",IF(Table1[[#This Row],[Average_Cost_for_two]]&lt;=1500,"Medium","High"))</f>
        <v>High</v>
      </c>
      <c r="T1260">
        <v>3.5</v>
      </c>
      <c r="U1260">
        <v>2014</v>
      </c>
      <c r="V1260">
        <v>6</v>
      </c>
      <c r="W1260">
        <v>14</v>
      </c>
      <c r="X1260">
        <f>IF(OR(Main!$U1260=0,
       Main!$V1260=0,
       Main!$W1260=0),
   "",
   DATE(Main!$U1260,
        Main!$V1260,
        Main!$W1260)
)</f>
        <v>41804</v>
      </c>
      <c r="Y1260">
        <f>Table1[[#This Row],[Average_Cost_for_two]]*VLOOKUP(Table1[[#This Row],[Currency]],currency!$A$2:$B$10,2,FALSE)</f>
        <v>19.2</v>
      </c>
      <c r="Z1260" t="str">
        <f>VLOOKUP(C1260,country!A:B,2,FALSE)</f>
        <v>India</v>
      </c>
      <c r="AA1260">
        <f t="shared" si="19"/>
        <v>2</v>
      </c>
    </row>
    <row r="1261" spans="1:27" ht="15.75" customHeight="1" x14ac:dyDescent="0.25">
      <c r="A1261">
        <v>9720</v>
      </c>
      <c r="B1261" t="s">
        <v>3428</v>
      </c>
      <c r="C1261">
        <v>1</v>
      </c>
      <c r="D1261" t="s">
        <v>23</v>
      </c>
      <c r="E1261" t="s">
        <v>3429</v>
      </c>
      <c r="F1261" t="s">
        <v>2186</v>
      </c>
      <c r="G1261" t="s">
        <v>2187</v>
      </c>
      <c r="H1261">
        <v>77.219223080000006</v>
      </c>
      <c r="I1261">
        <v>28.532302789999999</v>
      </c>
      <c r="J1261" t="s">
        <v>3430</v>
      </c>
      <c r="K1261" t="s">
        <v>28</v>
      </c>
      <c r="L1261" t="s">
        <v>29</v>
      </c>
      <c r="M1261" t="s">
        <v>29</v>
      </c>
      <c r="N1261" t="s">
        <v>29</v>
      </c>
      <c r="O1261" t="s">
        <v>29</v>
      </c>
      <c r="P1261">
        <v>3</v>
      </c>
      <c r="Q1261">
        <v>295</v>
      </c>
      <c r="R1261">
        <v>1200</v>
      </c>
      <c r="S1261" t="str">
        <f>IF(Table1[[#This Row],[Average_Cost_for_two]]&lt;500,"Low",IF(Table1[[#This Row],[Average_Cost_for_two]]&lt;=1500,"Medium","High"))</f>
        <v>Medium</v>
      </c>
      <c r="T1261">
        <v>3.5</v>
      </c>
      <c r="U1261">
        <v>2010</v>
      </c>
      <c r="V1261">
        <v>6</v>
      </c>
      <c r="W1261">
        <v>11</v>
      </c>
      <c r="X1261">
        <f>IF(OR(Main!$U1261=0,
       Main!$V1261=0,
       Main!$W1261=0),
   "",
   DATE(Main!$U1261,
        Main!$V1261,
        Main!$W1261)
)</f>
        <v>40340</v>
      </c>
      <c r="Y1261">
        <f>Table1[[#This Row],[Average_Cost_for_two]]*VLOOKUP(Table1[[#This Row],[Currency]],currency!$A$2:$B$10,2,FALSE)</f>
        <v>14.4</v>
      </c>
      <c r="Z1261" t="str">
        <f>VLOOKUP(C1261,country!A:B,2,FALSE)</f>
        <v>India</v>
      </c>
      <c r="AA1261">
        <f t="shared" si="19"/>
        <v>2</v>
      </c>
    </row>
    <row r="1262" spans="1:27" ht="15.75" customHeight="1" x14ac:dyDescent="0.25">
      <c r="A1262">
        <v>18034050</v>
      </c>
      <c r="B1262" t="s">
        <v>3431</v>
      </c>
      <c r="C1262">
        <v>1</v>
      </c>
      <c r="D1262" t="s">
        <v>23</v>
      </c>
      <c r="E1262" t="s">
        <v>3432</v>
      </c>
      <c r="F1262" t="s">
        <v>1973</v>
      </c>
      <c r="G1262" t="s">
        <v>1972</v>
      </c>
      <c r="H1262">
        <v>77.236294200000003</v>
      </c>
      <c r="I1262">
        <v>28.549614399999999</v>
      </c>
      <c r="J1262" t="s">
        <v>3433</v>
      </c>
      <c r="K1262" t="s">
        <v>28</v>
      </c>
      <c r="L1262" t="s">
        <v>36</v>
      </c>
      <c r="M1262" t="s">
        <v>36</v>
      </c>
      <c r="N1262" t="s">
        <v>29</v>
      </c>
      <c r="O1262" t="s">
        <v>29</v>
      </c>
      <c r="P1262">
        <v>3</v>
      </c>
      <c r="Q1262">
        <v>227</v>
      </c>
      <c r="R1262">
        <v>1500</v>
      </c>
      <c r="S1262" t="str">
        <f>IF(Table1[[#This Row],[Average_Cost_for_two]]&lt;500,"Low",IF(Table1[[#This Row],[Average_Cost_for_two]]&lt;=1500,"Medium","High"))</f>
        <v>Medium</v>
      </c>
      <c r="T1262">
        <v>3.8</v>
      </c>
      <c r="U1262">
        <v>2012</v>
      </c>
      <c r="V1262">
        <v>6</v>
      </c>
      <c r="W1262">
        <v>20</v>
      </c>
      <c r="X1262">
        <f>IF(OR(Main!$U1262=0,
       Main!$V1262=0,
       Main!$W1262=0),
   "",
   DATE(Main!$U1262,
        Main!$V1262,
        Main!$W1262)
)</f>
        <v>41080</v>
      </c>
      <c r="Y1262">
        <f>Table1[[#This Row],[Average_Cost_for_two]]*VLOOKUP(Table1[[#This Row],[Currency]],currency!$A$2:$B$10,2,FALSE)</f>
        <v>18</v>
      </c>
      <c r="Z1262" t="str">
        <f>VLOOKUP(C1262,country!A:B,2,FALSE)</f>
        <v>India</v>
      </c>
      <c r="AA1262">
        <f t="shared" si="19"/>
        <v>2</v>
      </c>
    </row>
    <row r="1263" spans="1:27" ht="15.75" customHeight="1" x14ac:dyDescent="0.25">
      <c r="A1263">
        <v>18317517</v>
      </c>
      <c r="B1263" t="s">
        <v>3434</v>
      </c>
      <c r="C1263">
        <v>1</v>
      </c>
      <c r="D1263" t="s">
        <v>23</v>
      </c>
      <c r="E1263" t="s">
        <v>3435</v>
      </c>
      <c r="F1263" t="s">
        <v>1973</v>
      </c>
      <c r="G1263" t="s">
        <v>1972</v>
      </c>
      <c r="H1263">
        <v>77.234992000000005</v>
      </c>
      <c r="I1263">
        <v>28.550342199999999</v>
      </c>
      <c r="J1263" t="s">
        <v>3436</v>
      </c>
      <c r="K1263" t="s">
        <v>28</v>
      </c>
      <c r="L1263" t="s">
        <v>29</v>
      </c>
      <c r="M1263" t="s">
        <v>36</v>
      </c>
      <c r="N1263" t="s">
        <v>29</v>
      </c>
      <c r="O1263" t="s">
        <v>29</v>
      </c>
      <c r="P1263">
        <v>3</v>
      </c>
      <c r="Q1263">
        <v>105</v>
      </c>
      <c r="R1263">
        <v>1100</v>
      </c>
      <c r="S1263" t="str">
        <f>IF(Table1[[#This Row],[Average_Cost_for_two]]&lt;500,"Low",IF(Table1[[#This Row],[Average_Cost_for_two]]&lt;=1500,"Medium","High"))</f>
        <v>Medium</v>
      </c>
      <c r="T1263">
        <v>3.9</v>
      </c>
      <c r="U1263">
        <v>2017</v>
      </c>
      <c r="V1263">
        <v>6</v>
      </c>
      <c r="W1263">
        <v>15</v>
      </c>
      <c r="X1263">
        <f>IF(OR(Main!$U1263=0,
       Main!$V1263=0,
       Main!$W1263=0),
   "",
   DATE(Main!$U1263,
        Main!$V1263,
        Main!$W1263)
)</f>
        <v>42901</v>
      </c>
      <c r="Y1263">
        <f>Table1[[#This Row],[Average_Cost_for_two]]*VLOOKUP(Table1[[#This Row],[Currency]],currency!$A$2:$B$10,2,FALSE)</f>
        <v>13.200000000000001</v>
      </c>
      <c r="Z1263" t="str">
        <f>VLOOKUP(C1263,country!A:B,2,FALSE)</f>
        <v>India</v>
      </c>
      <c r="AA1263">
        <f t="shared" si="19"/>
        <v>2</v>
      </c>
    </row>
    <row r="1264" spans="1:27" ht="15.75" customHeight="1" x14ac:dyDescent="0.25">
      <c r="A1264">
        <v>18241531</v>
      </c>
      <c r="B1264" t="s">
        <v>3437</v>
      </c>
      <c r="C1264">
        <v>1</v>
      </c>
      <c r="D1264" t="s">
        <v>23</v>
      </c>
      <c r="E1264" t="s">
        <v>3438</v>
      </c>
      <c r="F1264" t="s">
        <v>1973</v>
      </c>
      <c r="G1264" t="s">
        <v>1972</v>
      </c>
      <c r="H1264">
        <v>77.235890100000006</v>
      </c>
      <c r="I1264">
        <v>28.549800099999999</v>
      </c>
      <c r="J1264" t="s">
        <v>3439</v>
      </c>
      <c r="K1264" t="s">
        <v>28</v>
      </c>
      <c r="L1264" t="s">
        <v>36</v>
      </c>
      <c r="M1264" t="s">
        <v>36</v>
      </c>
      <c r="N1264" t="s">
        <v>29</v>
      </c>
      <c r="O1264" t="s">
        <v>29</v>
      </c>
      <c r="P1264">
        <v>3</v>
      </c>
      <c r="Q1264">
        <v>244</v>
      </c>
      <c r="R1264">
        <v>1700</v>
      </c>
      <c r="S1264" t="str">
        <f>IF(Table1[[#This Row],[Average_Cost_for_two]]&lt;500,"Low",IF(Table1[[#This Row],[Average_Cost_for_two]]&lt;=1500,"Medium","High"))</f>
        <v>High</v>
      </c>
      <c r="T1264">
        <v>3.8</v>
      </c>
      <c r="U1264">
        <v>2013</v>
      </c>
      <c r="V1264">
        <v>6</v>
      </c>
      <c r="W1264">
        <v>24</v>
      </c>
      <c r="X1264">
        <f>IF(OR(Main!$U1264=0,
       Main!$V1264=0,
       Main!$W1264=0),
   "",
   DATE(Main!$U1264,
        Main!$V1264,
        Main!$W1264)
)</f>
        <v>41449</v>
      </c>
      <c r="Y1264">
        <f>Table1[[#This Row],[Average_Cost_for_two]]*VLOOKUP(Table1[[#This Row],[Currency]],currency!$A$2:$B$10,2,FALSE)</f>
        <v>20.400000000000002</v>
      </c>
      <c r="Z1264" t="str">
        <f>VLOOKUP(C1264,country!A:B,2,FALSE)</f>
        <v>India</v>
      </c>
      <c r="AA1264">
        <f t="shared" si="19"/>
        <v>2</v>
      </c>
    </row>
    <row r="1265" spans="1:27" ht="15.75" customHeight="1" x14ac:dyDescent="0.25">
      <c r="A1265">
        <v>310776</v>
      </c>
      <c r="B1265" t="s">
        <v>3440</v>
      </c>
      <c r="C1265">
        <v>1</v>
      </c>
      <c r="D1265" t="s">
        <v>23</v>
      </c>
      <c r="E1265" t="s">
        <v>3441</v>
      </c>
      <c r="F1265" t="s">
        <v>1973</v>
      </c>
      <c r="G1265" t="s">
        <v>1972</v>
      </c>
      <c r="H1265">
        <v>77.235081800000003</v>
      </c>
      <c r="I1265">
        <v>28.5503508</v>
      </c>
      <c r="J1265" t="s">
        <v>3442</v>
      </c>
      <c r="K1265" t="s">
        <v>28</v>
      </c>
      <c r="L1265" t="s">
        <v>36</v>
      </c>
      <c r="M1265" t="s">
        <v>36</v>
      </c>
      <c r="N1265" t="s">
        <v>29</v>
      </c>
      <c r="O1265" t="s">
        <v>29</v>
      </c>
      <c r="P1265">
        <v>3</v>
      </c>
      <c r="Q1265">
        <v>826</v>
      </c>
      <c r="R1265">
        <v>1400</v>
      </c>
      <c r="S1265" t="str">
        <f>IF(Table1[[#This Row],[Average_Cost_for_two]]&lt;500,"Low",IF(Table1[[#This Row],[Average_Cost_for_two]]&lt;=1500,"Medium","High"))</f>
        <v>Medium</v>
      </c>
      <c r="T1265">
        <v>4.0999999999999996</v>
      </c>
      <c r="U1265">
        <v>2010</v>
      </c>
      <c r="V1265">
        <v>6</v>
      </c>
      <c r="W1265">
        <v>11</v>
      </c>
      <c r="X1265">
        <f>IF(OR(Main!$U1265=0,
       Main!$V1265=0,
       Main!$W1265=0),
   "",
   DATE(Main!$U1265,
        Main!$V1265,
        Main!$W1265)
)</f>
        <v>40340</v>
      </c>
      <c r="Y1265">
        <f>Table1[[#This Row],[Average_Cost_for_two]]*VLOOKUP(Table1[[#This Row],[Currency]],currency!$A$2:$B$10,2,FALSE)</f>
        <v>16.8</v>
      </c>
      <c r="Z1265" t="str">
        <f>VLOOKUP(C1265,country!A:B,2,FALSE)</f>
        <v>India</v>
      </c>
      <c r="AA1265">
        <f t="shared" si="19"/>
        <v>2</v>
      </c>
    </row>
    <row r="1266" spans="1:27" ht="15.75" customHeight="1" x14ac:dyDescent="0.25">
      <c r="A1266">
        <v>65</v>
      </c>
      <c r="B1266" t="s">
        <v>3443</v>
      </c>
      <c r="C1266">
        <v>1</v>
      </c>
      <c r="D1266" t="s">
        <v>23</v>
      </c>
      <c r="E1266" t="s">
        <v>3444</v>
      </c>
      <c r="F1266" t="s">
        <v>734</v>
      </c>
      <c r="G1266" t="s">
        <v>735</v>
      </c>
      <c r="H1266">
        <v>77.205934200000002</v>
      </c>
      <c r="I1266">
        <v>28.558018100000002</v>
      </c>
      <c r="J1266" t="s">
        <v>3445</v>
      </c>
      <c r="K1266" t="s">
        <v>28</v>
      </c>
      <c r="L1266" t="s">
        <v>36</v>
      </c>
      <c r="M1266" t="s">
        <v>36</v>
      </c>
      <c r="N1266" t="s">
        <v>29</v>
      </c>
      <c r="O1266" t="s">
        <v>29</v>
      </c>
      <c r="P1266">
        <v>3</v>
      </c>
      <c r="Q1266">
        <v>234</v>
      </c>
      <c r="R1266">
        <v>1800</v>
      </c>
      <c r="S1266" t="str">
        <f>IF(Table1[[#This Row],[Average_Cost_for_two]]&lt;500,"Low",IF(Table1[[#This Row],[Average_Cost_for_two]]&lt;=1500,"Medium","High"))</f>
        <v>High</v>
      </c>
      <c r="T1266">
        <v>3.5</v>
      </c>
      <c r="U1266">
        <v>2011</v>
      </c>
      <c r="V1266">
        <v>6</v>
      </c>
      <c r="W1266">
        <v>15</v>
      </c>
      <c r="X1266">
        <f>IF(OR(Main!$U1266=0,
       Main!$V1266=0,
       Main!$W1266=0),
   "",
   DATE(Main!$U1266,
        Main!$V1266,
        Main!$W1266)
)</f>
        <v>40709</v>
      </c>
      <c r="Y1266">
        <f>Table1[[#This Row],[Average_Cost_for_two]]*VLOOKUP(Table1[[#This Row],[Currency]],currency!$A$2:$B$10,2,FALSE)</f>
        <v>21.6</v>
      </c>
      <c r="Z1266" t="str">
        <f>VLOOKUP(C1266,country!A:B,2,FALSE)</f>
        <v>India</v>
      </c>
      <c r="AA1266">
        <f t="shared" si="19"/>
        <v>2</v>
      </c>
    </row>
    <row r="1267" spans="1:27" ht="15.75" customHeight="1" x14ac:dyDescent="0.25">
      <c r="A1267">
        <v>301574</v>
      </c>
      <c r="B1267" t="s">
        <v>3446</v>
      </c>
      <c r="C1267">
        <v>1</v>
      </c>
      <c r="D1267" t="s">
        <v>23</v>
      </c>
      <c r="E1267" t="s">
        <v>3447</v>
      </c>
      <c r="F1267" t="s">
        <v>1725</v>
      </c>
      <c r="G1267" t="s">
        <v>1726</v>
      </c>
      <c r="H1267">
        <v>77.194129099999998</v>
      </c>
      <c r="I1267">
        <v>28.5534325</v>
      </c>
      <c r="J1267" t="s">
        <v>3448</v>
      </c>
      <c r="K1267" t="s">
        <v>28</v>
      </c>
      <c r="L1267" t="s">
        <v>29</v>
      </c>
      <c r="M1267" t="s">
        <v>36</v>
      </c>
      <c r="N1267" t="s">
        <v>29</v>
      </c>
      <c r="O1267" t="s">
        <v>29</v>
      </c>
      <c r="P1267">
        <v>3</v>
      </c>
      <c r="Q1267">
        <v>552</v>
      </c>
      <c r="R1267">
        <v>1200</v>
      </c>
      <c r="S1267" t="str">
        <f>IF(Table1[[#This Row],[Average_Cost_for_two]]&lt;500,"Low",IF(Table1[[#This Row],[Average_Cost_for_two]]&lt;=1500,"Medium","High"))</f>
        <v>Medium</v>
      </c>
      <c r="T1267">
        <v>3.9</v>
      </c>
      <c r="U1267">
        <v>2010</v>
      </c>
      <c r="V1267">
        <v>6</v>
      </c>
      <c r="W1267">
        <v>4</v>
      </c>
      <c r="X1267">
        <f>IF(OR(Main!$U1267=0,
       Main!$V1267=0,
       Main!$W1267=0),
   "",
   DATE(Main!$U1267,
        Main!$V1267,
        Main!$W1267)
)</f>
        <v>40333</v>
      </c>
      <c r="Y1267">
        <f>Table1[[#This Row],[Average_Cost_for_two]]*VLOOKUP(Table1[[#This Row],[Currency]],currency!$A$2:$B$10,2,FALSE)</f>
        <v>14.4</v>
      </c>
      <c r="Z1267" t="str">
        <f>VLOOKUP(C1267,country!A:B,2,FALSE)</f>
        <v>India</v>
      </c>
      <c r="AA1267">
        <f t="shared" si="19"/>
        <v>2</v>
      </c>
    </row>
    <row r="1268" spans="1:27" ht="15.75" customHeight="1" x14ac:dyDescent="0.25">
      <c r="A1268">
        <v>308463</v>
      </c>
      <c r="B1268" t="s">
        <v>3449</v>
      </c>
      <c r="C1268">
        <v>1</v>
      </c>
      <c r="D1268" t="s">
        <v>23</v>
      </c>
      <c r="E1268" t="s">
        <v>3450</v>
      </c>
      <c r="F1268" t="s">
        <v>1725</v>
      </c>
      <c r="G1268" t="s">
        <v>1726</v>
      </c>
      <c r="H1268">
        <v>77.194310900000005</v>
      </c>
      <c r="I1268">
        <v>28.5540646</v>
      </c>
      <c r="J1268" t="s">
        <v>3451</v>
      </c>
      <c r="K1268" t="s">
        <v>28</v>
      </c>
      <c r="L1268" t="s">
        <v>36</v>
      </c>
      <c r="M1268" t="s">
        <v>29</v>
      </c>
      <c r="N1268" t="s">
        <v>29</v>
      </c>
      <c r="O1268" t="s">
        <v>29</v>
      </c>
      <c r="P1268">
        <v>3</v>
      </c>
      <c r="Q1268">
        <v>567</v>
      </c>
      <c r="R1268">
        <v>1800</v>
      </c>
      <c r="S1268" t="str">
        <f>IF(Table1[[#This Row],[Average_Cost_for_two]]&lt;500,"Low",IF(Table1[[#This Row],[Average_Cost_for_two]]&lt;=1500,"Medium","High"))</f>
        <v>High</v>
      </c>
      <c r="T1268">
        <v>3.8</v>
      </c>
      <c r="U1268">
        <v>2015</v>
      </c>
      <c r="V1268">
        <v>6</v>
      </c>
      <c r="W1268">
        <v>28</v>
      </c>
      <c r="X1268">
        <f>IF(OR(Main!$U1268=0,
       Main!$V1268=0,
       Main!$W1268=0),
   "",
   DATE(Main!$U1268,
        Main!$V1268,
        Main!$W1268)
)</f>
        <v>42183</v>
      </c>
      <c r="Y1268">
        <f>Table1[[#This Row],[Average_Cost_for_two]]*VLOOKUP(Table1[[#This Row],[Currency]],currency!$A$2:$B$10,2,FALSE)</f>
        <v>21.6</v>
      </c>
      <c r="Z1268" t="str">
        <f>VLOOKUP(C1268,country!A:B,2,FALSE)</f>
        <v>India</v>
      </c>
      <c r="AA1268">
        <f t="shared" si="19"/>
        <v>2</v>
      </c>
    </row>
    <row r="1269" spans="1:27" ht="15.75" customHeight="1" x14ac:dyDescent="0.25">
      <c r="A1269">
        <v>307360</v>
      </c>
      <c r="B1269" t="s">
        <v>3452</v>
      </c>
      <c r="C1269">
        <v>1</v>
      </c>
      <c r="D1269" t="s">
        <v>23</v>
      </c>
      <c r="E1269" t="s">
        <v>3355</v>
      </c>
      <c r="F1269" t="s">
        <v>1725</v>
      </c>
      <c r="G1269" t="s">
        <v>1726</v>
      </c>
      <c r="H1269">
        <v>77.194174899999993</v>
      </c>
      <c r="I1269">
        <v>28.554100900000002</v>
      </c>
      <c r="J1269" t="s">
        <v>3453</v>
      </c>
      <c r="K1269" t="s">
        <v>28</v>
      </c>
      <c r="L1269" t="s">
        <v>36</v>
      </c>
      <c r="M1269" t="s">
        <v>36</v>
      </c>
      <c r="N1269" t="s">
        <v>29</v>
      </c>
      <c r="O1269" t="s">
        <v>29</v>
      </c>
      <c r="P1269">
        <v>3</v>
      </c>
      <c r="Q1269">
        <v>969</v>
      </c>
      <c r="R1269">
        <v>1700</v>
      </c>
      <c r="S1269" t="str">
        <f>IF(Table1[[#This Row],[Average_Cost_for_two]]&lt;500,"Low",IF(Table1[[#This Row],[Average_Cost_for_two]]&lt;=1500,"Medium","High"))</f>
        <v>High</v>
      </c>
      <c r="T1269">
        <v>4</v>
      </c>
      <c r="U1269">
        <v>2012</v>
      </c>
      <c r="V1269">
        <v>6</v>
      </c>
      <c r="W1269">
        <v>14</v>
      </c>
      <c r="X1269">
        <f>IF(OR(Main!$U1269=0,
       Main!$V1269=0,
       Main!$W1269=0),
   "",
   DATE(Main!$U1269,
        Main!$V1269,
        Main!$W1269)
)</f>
        <v>41074</v>
      </c>
      <c r="Y1269">
        <f>Table1[[#This Row],[Average_Cost_for_two]]*VLOOKUP(Table1[[#This Row],[Currency]],currency!$A$2:$B$10,2,FALSE)</f>
        <v>20.400000000000002</v>
      </c>
      <c r="Z1269" t="str">
        <f>VLOOKUP(C1269,country!A:B,2,FALSE)</f>
        <v>India</v>
      </c>
      <c r="AA1269">
        <f t="shared" si="19"/>
        <v>2</v>
      </c>
    </row>
    <row r="1270" spans="1:27" ht="15.75" customHeight="1" x14ac:dyDescent="0.25">
      <c r="A1270">
        <v>18168125</v>
      </c>
      <c r="B1270" t="s">
        <v>3454</v>
      </c>
      <c r="C1270">
        <v>1</v>
      </c>
      <c r="D1270" t="s">
        <v>23</v>
      </c>
      <c r="E1270" t="s">
        <v>3455</v>
      </c>
      <c r="F1270" t="s">
        <v>845</v>
      </c>
      <c r="G1270" t="s">
        <v>846</v>
      </c>
      <c r="H1270">
        <v>77.220457999999994</v>
      </c>
      <c r="I1270">
        <v>28.627044000000001</v>
      </c>
      <c r="J1270" t="s">
        <v>3456</v>
      </c>
      <c r="K1270" t="s">
        <v>28</v>
      </c>
      <c r="L1270" t="s">
        <v>36</v>
      </c>
      <c r="M1270" t="s">
        <v>29</v>
      </c>
      <c r="N1270" t="s">
        <v>29</v>
      </c>
      <c r="O1270" t="s">
        <v>29</v>
      </c>
      <c r="P1270">
        <v>3</v>
      </c>
      <c r="Q1270">
        <v>555</v>
      </c>
      <c r="R1270">
        <v>1200</v>
      </c>
      <c r="S1270" t="str">
        <f>IF(Table1[[#This Row],[Average_Cost_for_two]]&lt;500,"Low",IF(Table1[[#This Row],[Average_Cost_for_two]]&lt;=1500,"Medium","High"))</f>
        <v>Medium</v>
      </c>
      <c r="T1270">
        <v>3.9</v>
      </c>
      <c r="U1270">
        <v>2010</v>
      </c>
      <c r="V1270">
        <v>6</v>
      </c>
      <c r="W1270">
        <v>17</v>
      </c>
      <c r="X1270">
        <f>IF(OR(Main!$U1270=0,
       Main!$V1270=0,
       Main!$W1270=0),
   "",
   DATE(Main!$U1270,
        Main!$V1270,
        Main!$W1270)
)</f>
        <v>40346</v>
      </c>
      <c r="Y1270">
        <f>Table1[[#This Row],[Average_Cost_for_two]]*VLOOKUP(Table1[[#This Row],[Currency]],currency!$A$2:$B$10,2,FALSE)</f>
        <v>14.4</v>
      </c>
      <c r="Z1270" t="str">
        <f>VLOOKUP(C1270,country!A:B,2,FALSE)</f>
        <v>India</v>
      </c>
      <c r="AA1270">
        <f t="shared" si="19"/>
        <v>2</v>
      </c>
    </row>
    <row r="1271" spans="1:27" ht="15.75" customHeight="1" x14ac:dyDescent="0.25">
      <c r="A1271">
        <v>18441798</v>
      </c>
      <c r="B1271" t="s">
        <v>3457</v>
      </c>
      <c r="C1271">
        <v>1</v>
      </c>
      <c r="D1271" t="s">
        <v>23</v>
      </c>
      <c r="E1271" t="s">
        <v>3458</v>
      </c>
      <c r="F1271" t="s">
        <v>445</v>
      </c>
      <c r="G1271" t="s">
        <v>446</v>
      </c>
      <c r="H1271">
        <v>77.241278600000001</v>
      </c>
      <c r="I1271">
        <v>28.5526433</v>
      </c>
      <c r="J1271" t="s">
        <v>3459</v>
      </c>
      <c r="K1271" t="s">
        <v>28</v>
      </c>
      <c r="L1271" t="s">
        <v>36</v>
      </c>
      <c r="M1271" t="s">
        <v>29</v>
      </c>
      <c r="N1271" t="s">
        <v>29</v>
      </c>
      <c r="O1271" t="s">
        <v>29</v>
      </c>
      <c r="P1271">
        <v>3</v>
      </c>
      <c r="Q1271">
        <v>90</v>
      </c>
      <c r="R1271">
        <v>1500</v>
      </c>
      <c r="S1271" t="str">
        <f>IF(Table1[[#This Row],[Average_Cost_for_two]]&lt;500,"Low",IF(Table1[[#This Row],[Average_Cost_for_two]]&lt;=1500,"Medium","High"))</f>
        <v>Medium</v>
      </c>
      <c r="T1271">
        <v>4.3</v>
      </c>
      <c r="U1271">
        <v>2018</v>
      </c>
      <c r="V1271">
        <v>6</v>
      </c>
      <c r="W1271">
        <v>28</v>
      </c>
      <c r="X1271">
        <f>IF(OR(Main!$U1271=0,
       Main!$V1271=0,
       Main!$W1271=0),
   "",
   DATE(Main!$U1271,
        Main!$V1271,
        Main!$W1271)
)</f>
        <v>43279</v>
      </c>
      <c r="Y1271">
        <f>Table1[[#This Row],[Average_Cost_for_two]]*VLOOKUP(Table1[[#This Row],[Currency]],currency!$A$2:$B$10,2,FALSE)</f>
        <v>18</v>
      </c>
      <c r="Z1271" t="str">
        <f>VLOOKUP(C1271,country!A:B,2,FALSE)</f>
        <v>India</v>
      </c>
      <c r="AA1271">
        <f t="shared" si="19"/>
        <v>2</v>
      </c>
    </row>
    <row r="1272" spans="1:27" ht="15.75" customHeight="1" x14ac:dyDescent="0.25">
      <c r="A1272">
        <v>307822</v>
      </c>
      <c r="B1272" t="s">
        <v>3460</v>
      </c>
      <c r="C1272">
        <v>1</v>
      </c>
      <c r="D1272" t="s">
        <v>23</v>
      </c>
      <c r="E1272" t="s">
        <v>3461</v>
      </c>
      <c r="F1272" t="s">
        <v>3119</v>
      </c>
      <c r="G1272" t="s">
        <v>3120</v>
      </c>
      <c r="H1272">
        <v>77.227378999999999</v>
      </c>
      <c r="I1272">
        <v>28.600711499999999</v>
      </c>
      <c r="J1272" t="s">
        <v>3462</v>
      </c>
      <c r="K1272" t="s">
        <v>28</v>
      </c>
      <c r="L1272" t="s">
        <v>29</v>
      </c>
      <c r="M1272" t="s">
        <v>36</v>
      </c>
      <c r="N1272" t="s">
        <v>29</v>
      </c>
      <c r="O1272" t="s">
        <v>29</v>
      </c>
      <c r="P1272">
        <v>3</v>
      </c>
      <c r="Q1272">
        <v>454</v>
      </c>
      <c r="R1272">
        <v>1400</v>
      </c>
      <c r="S1272" t="str">
        <f>IF(Table1[[#This Row],[Average_Cost_for_two]]&lt;500,"Low",IF(Table1[[#This Row],[Average_Cost_for_two]]&lt;=1500,"Medium","High"))</f>
        <v>Medium</v>
      </c>
      <c r="T1272">
        <v>3.9</v>
      </c>
      <c r="U1272">
        <v>2018</v>
      </c>
      <c r="V1272">
        <v>6</v>
      </c>
      <c r="W1272">
        <v>11</v>
      </c>
      <c r="X1272">
        <f>IF(OR(Main!$U1272=0,
       Main!$V1272=0,
       Main!$W1272=0),
   "",
   DATE(Main!$U1272,
        Main!$V1272,
        Main!$W1272)
)</f>
        <v>43262</v>
      </c>
      <c r="Y1272">
        <f>Table1[[#This Row],[Average_Cost_for_two]]*VLOOKUP(Table1[[#This Row],[Currency]],currency!$A$2:$B$10,2,FALSE)</f>
        <v>16.8</v>
      </c>
      <c r="Z1272" t="str">
        <f>VLOOKUP(C1272,country!A:B,2,FALSE)</f>
        <v>India</v>
      </c>
      <c r="AA1272">
        <f t="shared" si="19"/>
        <v>2</v>
      </c>
    </row>
    <row r="1273" spans="1:27" ht="15.75" customHeight="1" x14ac:dyDescent="0.25">
      <c r="A1273">
        <v>4830</v>
      </c>
      <c r="B1273" t="s">
        <v>2759</v>
      </c>
      <c r="C1273">
        <v>1</v>
      </c>
      <c r="D1273" t="s">
        <v>23</v>
      </c>
      <c r="E1273" t="s">
        <v>3463</v>
      </c>
      <c r="F1273" t="s">
        <v>3464</v>
      </c>
      <c r="G1273" t="s">
        <v>3465</v>
      </c>
      <c r="H1273">
        <v>77.220082199999993</v>
      </c>
      <c r="I1273">
        <v>28.529380199999999</v>
      </c>
      <c r="J1273" t="s">
        <v>1804</v>
      </c>
      <c r="K1273" t="s">
        <v>28</v>
      </c>
      <c r="L1273" t="s">
        <v>29</v>
      </c>
      <c r="M1273" t="s">
        <v>36</v>
      </c>
      <c r="N1273" t="s">
        <v>29</v>
      </c>
      <c r="O1273" t="s">
        <v>29</v>
      </c>
      <c r="P1273">
        <v>3</v>
      </c>
      <c r="Q1273">
        <v>565</v>
      </c>
      <c r="R1273">
        <v>1100</v>
      </c>
      <c r="S1273" t="str">
        <f>IF(Table1[[#This Row],[Average_Cost_for_two]]&lt;500,"Low",IF(Table1[[#This Row],[Average_Cost_for_two]]&lt;=1500,"Medium","High"))</f>
        <v>Medium</v>
      </c>
      <c r="T1273">
        <v>3.8</v>
      </c>
      <c r="U1273">
        <v>2012</v>
      </c>
      <c r="V1273">
        <v>6</v>
      </c>
      <c r="W1273">
        <v>5</v>
      </c>
      <c r="X1273">
        <f>IF(OR(Main!$U1273=0,
       Main!$V1273=0,
       Main!$W1273=0),
   "",
   DATE(Main!$U1273,
        Main!$V1273,
        Main!$W1273)
)</f>
        <v>41065</v>
      </c>
      <c r="Y1273">
        <f>Table1[[#This Row],[Average_Cost_for_two]]*VLOOKUP(Table1[[#This Row],[Currency]],currency!$A$2:$B$10,2,FALSE)</f>
        <v>13.200000000000001</v>
      </c>
      <c r="Z1273" t="str">
        <f>VLOOKUP(C1273,country!A:B,2,FALSE)</f>
        <v>India</v>
      </c>
      <c r="AA1273">
        <f t="shared" si="19"/>
        <v>2</v>
      </c>
    </row>
    <row r="1274" spans="1:27" ht="15.75" customHeight="1" x14ac:dyDescent="0.25">
      <c r="A1274">
        <v>6196</v>
      </c>
      <c r="B1274" t="s">
        <v>3466</v>
      </c>
      <c r="C1274">
        <v>1</v>
      </c>
      <c r="D1274" t="s">
        <v>23</v>
      </c>
      <c r="E1274" t="s">
        <v>3467</v>
      </c>
      <c r="F1274" t="s">
        <v>3468</v>
      </c>
      <c r="G1274" t="s">
        <v>3469</v>
      </c>
      <c r="H1274">
        <v>77.191425100000004</v>
      </c>
      <c r="I1274">
        <v>28.708444400000001</v>
      </c>
      <c r="J1274" t="s">
        <v>503</v>
      </c>
      <c r="K1274" t="s">
        <v>28</v>
      </c>
      <c r="L1274" t="s">
        <v>29</v>
      </c>
      <c r="M1274" t="s">
        <v>29</v>
      </c>
      <c r="N1274" t="s">
        <v>29</v>
      </c>
      <c r="O1274" t="s">
        <v>29</v>
      </c>
      <c r="P1274">
        <v>3</v>
      </c>
      <c r="Q1274">
        <v>47</v>
      </c>
      <c r="R1274">
        <v>1200</v>
      </c>
      <c r="S1274" t="str">
        <f>IF(Table1[[#This Row],[Average_Cost_for_two]]&lt;500,"Low",IF(Table1[[#This Row],[Average_Cost_for_two]]&lt;=1500,"Medium","High"))</f>
        <v>Medium</v>
      </c>
      <c r="T1274">
        <v>2.7</v>
      </c>
      <c r="U1274">
        <v>2018</v>
      </c>
      <c r="V1274">
        <v>6</v>
      </c>
      <c r="W1274">
        <v>22</v>
      </c>
      <c r="X1274">
        <f>IF(OR(Main!$U1274=0,
       Main!$V1274=0,
       Main!$W1274=0),
   "",
   DATE(Main!$U1274,
        Main!$V1274,
        Main!$W1274)
)</f>
        <v>43273</v>
      </c>
      <c r="Y1274">
        <f>Table1[[#This Row],[Average_Cost_for_two]]*VLOOKUP(Table1[[#This Row],[Currency]],currency!$A$2:$B$10,2,FALSE)</f>
        <v>14.4</v>
      </c>
      <c r="Z1274" t="str">
        <f>VLOOKUP(C1274,country!A:B,2,FALSE)</f>
        <v>India</v>
      </c>
      <c r="AA1274">
        <f t="shared" si="19"/>
        <v>2</v>
      </c>
    </row>
    <row r="1275" spans="1:27" ht="15.75" customHeight="1" x14ac:dyDescent="0.25">
      <c r="A1275">
        <v>1185</v>
      </c>
      <c r="B1275" t="s">
        <v>3470</v>
      </c>
      <c r="C1275">
        <v>1</v>
      </c>
      <c r="D1275" t="s">
        <v>23</v>
      </c>
      <c r="E1275" t="s">
        <v>3471</v>
      </c>
      <c r="F1275" t="s">
        <v>104</v>
      </c>
      <c r="G1275" t="s">
        <v>105</v>
      </c>
      <c r="H1275">
        <v>77.250977399999996</v>
      </c>
      <c r="I1275">
        <v>28.5501583</v>
      </c>
      <c r="J1275" t="s">
        <v>3472</v>
      </c>
      <c r="K1275" t="s">
        <v>28</v>
      </c>
      <c r="L1275" t="s">
        <v>36</v>
      </c>
      <c r="M1275" t="s">
        <v>29</v>
      </c>
      <c r="N1275" t="s">
        <v>29</v>
      </c>
      <c r="O1275" t="s">
        <v>29</v>
      </c>
      <c r="P1275">
        <v>3</v>
      </c>
      <c r="Q1275">
        <v>105</v>
      </c>
      <c r="R1275">
        <v>1900</v>
      </c>
      <c r="S1275" t="str">
        <f>IF(Table1[[#This Row],[Average_Cost_for_two]]&lt;500,"Low",IF(Table1[[#This Row],[Average_Cost_for_two]]&lt;=1500,"Medium","High"))</f>
        <v>High</v>
      </c>
      <c r="T1275">
        <v>2.8</v>
      </c>
      <c r="U1275">
        <v>2014</v>
      </c>
      <c r="V1275">
        <v>6</v>
      </c>
      <c r="W1275">
        <v>11</v>
      </c>
      <c r="X1275">
        <f>IF(OR(Main!$U1275=0,
       Main!$V1275=0,
       Main!$W1275=0),
   "",
   DATE(Main!$U1275,
        Main!$V1275,
        Main!$W1275)
)</f>
        <v>41801</v>
      </c>
      <c r="Y1275">
        <f>Table1[[#This Row],[Average_Cost_for_two]]*VLOOKUP(Table1[[#This Row],[Currency]],currency!$A$2:$B$10,2,FALSE)</f>
        <v>22.8</v>
      </c>
      <c r="Z1275" t="str">
        <f>VLOOKUP(C1275,country!A:B,2,FALSE)</f>
        <v>India</v>
      </c>
      <c r="AA1275">
        <f t="shared" si="19"/>
        <v>2</v>
      </c>
    </row>
    <row r="1276" spans="1:27" ht="15.75" customHeight="1" x14ac:dyDescent="0.25">
      <c r="A1276">
        <v>18198465</v>
      </c>
      <c r="B1276" t="s">
        <v>3473</v>
      </c>
      <c r="C1276">
        <v>1</v>
      </c>
      <c r="D1276" t="s">
        <v>23</v>
      </c>
      <c r="E1276" t="s">
        <v>3474</v>
      </c>
      <c r="F1276" t="s">
        <v>1897</v>
      </c>
      <c r="G1276" t="s">
        <v>1898</v>
      </c>
      <c r="H1276">
        <v>77.21764829</v>
      </c>
      <c r="I1276">
        <v>28.645692629999999</v>
      </c>
      <c r="J1276" t="s">
        <v>3475</v>
      </c>
      <c r="K1276" t="s">
        <v>28</v>
      </c>
      <c r="L1276" t="s">
        <v>36</v>
      </c>
      <c r="M1276" t="s">
        <v>29</v>
      </c>
      <c r="N1276" t="s">
        <v>29</v>
      </c>
      <c r="O1276" t="s">
        <v>29</v>
      </c>
      <c r="P1276">
        <v>3</v>
      </c>
      <c r="Q1276">
        <v>14</v>
      </c>
      <c r="R1276">
        <v>1300</v>
      </c>
      <c r="S1276" t="str">
        <f>IF(Table1[[#This Row],[Average_Cost_for_two]]&lt;500,"Low",IF(Table1[[#This Row],[Average_Cost_for_two]]&lt;=1500,"Medium","High"))</f>
        <v>Medium</v>
      </c>
      <c r="T1276">
        <v>3.1</v>
      </c>
      <c r="U1276">
        <v>2011</v>
      </c>
      <c r="V1276">
        <v>6</v>
      </c>
      <c r="W1276">
        <v>16</v>
      </c>
      <c r="X1276">
        <f>IF(OR(Main!$U1276=0,
       Main!$V1276=0,
       Main!$W1276=0),
   "",
   DATE(Main!$U1276,
        Main!$V1276,
        Main!$W1276)
)</f>
        <v>40710</v>
      </c>
      <c r="Y1276">
        <f>Table1[[#This Row],[Average_Cost_for_two]]*VLOOKUP(Table1[[#This Row],[Currency]],currency!$A$2:$B$10,2,FALSE)</f>
        <v>15.6</v>
      </c>
      <c r="Z1276" t="str">
        <f>VLOOKUP(C1276,country!A:B,2,FALSE)</f>
        <v>India</v>
      </c>
      <c r="AA1276">
        <f t="shared" si="19"/>
        <v>2</v>
      </c>
    </row>
    <row r="1277" spans="1:27" ht="15.75" customHeight="1" x14ac:dyDescent="0.25">
      <c r="A1277">
        <v>476</v>
      </c>
      <c r="B1277" t="s">
        <v>2746</v>
      </c>
      <c r="C1277">
        <v>1</v>
      </c>
      <c r="D1277" t="s">
        <v>23</v>
      </c>
      <c r="E1277" t="s">
        <v>3476</v>
      </c>
      <c r="F1277" t="s">
        <v>1745</v>
      </c>
      <c r="G1277" t="s">
        <v>1746</v>
      </c>
      <c r="H1277">
        <v>77.134155820000004</v>
      </c>
      <c r="I1277">
        <v>28.671035280000002</v>
      </c>
      <c r="J1277" t="s">
        <v>503</v>
      </c>
      <c r="K1277" t="s">
        <v>28</v>
      </c>
      <c r="L1277" t="s">
        <v>36</v>
      </c>
      <c r="M1277" t="s">
        <v>36</v>
      </c>
      <c r="N1277" t="s">
        <v>29</v>
      </c>
      <c r="O1277" t="s">
        <v>29</v>
      </c>
      <c r="P1277">
        <v>3</v>
      </c>
      <c r="Q1277">
        <v>70</v>
      </c>
      <c r="R1277">
        <v>1200</v>
      </c>
      <c r="S1277" t="str">
        <f>IF(Table1[[#This Row],[Average_Cost_for_two]]&lt;500,"Low",IF(Table1[[#This Row],[Average_Cost_for_two]]&lt;=1500,"Medium","High"))</f>
        <v>Medium</v>
      </c>
      <c r="T1277">
        <v>2.5</v>
      </c>
      <c r="U1277">
        <v>2017</v>
      </c>
      <c r="V1277">
        <v>6</v>
      </c>
      <c r="W1277">
        <v>2</v>
      </c>
      <c r="X1277">
        <f>IF(OR(Main!$U1277=0,
       Main!$V1277=0,
       Main!$W1277=0),
   "",
   DATE(Main!$U1277,
        Main!$V1277,
        Main!$W1277)
)</f>
        <v>42888</v>
      </c>
      <c r="Y1277">
        <f>Table1[[#This Row],[Average_Cost_for_two]]*VLOOKUP(Table1[[#This Row],[Currency]],currency!$A$2:$B$10,2,FALSE)</f>
        <v>14.4</v>
      </c>
      <c r="Z1277" t="str">
        <f>VLOOKUP(C1277,country!A:B,2,FALSE)</f>
        <v>India</v>
      </c>
      <c r="AA1277">
        <f t="shared" si="19"/>
        <v>2</v>
      </c>
    </row>
    <row r="1278" spans="1:27" ht="15.75" customHeight="1" x14ac:dyDescent="0.25">
      <c r="A1278">
        <v>18198459</v>
      </c>
      <c r="B1278" t="s">
        <v>3477</v>
      </c>
      <c r="C1278">
        <v>1</v>
      </c>
      <c r="D1278" t="s">
        <v>23</v>
      </c>
      <c r="E1278" t="s">
        <v>3478</v>
      </c>
      <c r="F1278" t="s">
        <v>1745</v>
      </c>
      <c r="G1278" t="s">
        <v>1746</v>
      </c>
      <c r="H1278">
        <v>77.127351390000001</v>
      </c>
      <c r="I1278">
        <v>28.66624083</v>
      </c>
      <c r="J1278" t="s">
        <v>3479</v>
      </c>
      <c r="K1278" t="s">
        <v>28</v>
      </c>
      <c r="L1278" t="s">
        <v>36</v>
      </c>
      <c r="M1278" t="s">
        <v>29</v>
      </c>
      <c r="N1278" t="s">
        <v>29</v>
      </c>
      <c r="O1278" t="s">
        <v>29</v>
      </c>
      <c r="P1278">
        <v>3</v>
      </c>
      <c r="Q1278">
        <v>121</v>
      </c>
      <c r="R1278">
        <v>1900</v>
      </c>
      <c r="S1278" t="str">
        <f>IF(Table1[[#This Row],[Average_Cost_for_two]]&lt;500,"Low",IF(Table1[[#This Row],[Average_Cost_for_two]]&lt;=1500,"Medium","High"))</f>
        <v>High</v>
      </c>
      <c r="T1278">
        <v>3.8</v>
      </c>
      <c r="U1278">
        <v>2015</v>
      </c>
      <c r="V1278">
        <v>6</v>
      </c>
      <c r="W1278">
        <v>3</v>
      </c>
      <c r="X1278">
        <f>IF(OR(Main!$U1278=0,
       Main!$V1278=0,
       Main!$W1278=0),
   "",
   DATE(Main!$U1278,
        Main!$V1278,
        Main!$W1278)
)</f>
        <v>42158</v>
      </c>
      <c r="Y1278">
        <f>Table1[[#This Row],[Average_Cost_for_two]]*VLOOKUP(Table1[[#This Row],[Currency]],currency!$A$2:$B$10,2,FALSE)</f>
        <v>22.8</v>
      </c>
      <c r="Z1278" t="str">
        <f>VLOOKUP(C1278,country!A:B,2,FALSE)</f>
        <v>India</v>
      </c>
      <c r="AA1278">
        <f t="shared" si="19"/>
        <v>2</v>
      </c>
    </row>
    <row r="1279" spans="1:27" ht="15.75" customHeight="1" x14ac:dyDescent="0.25">
      <c r="A1279">
        <v>18306545</v>
      </c>
      <c r="B1279" t="s">
        <v>3480</v>
      </c>
      <c r="C1279">
        <v>1</v>
      </c>
      <c r="D1279" t="s">
        <v>23</v>
      </c>
      <c r="E1279" t="s">
        <v>3481</v>
      </c>
      <c r="F1279" t="s">
        <v>1921</v>
      </c>
      <c r="G1279" t="s">
        <v>1920</v>
      </c>
      <c r="H1279">
        <v>77.215501200000006</v>
      </c>
      <c r="I1279">
        <v>28.546604599999998</v>
      </c>
      <c r="J1279" t="s">
        <v>3482</v>
      </c>
      <c r="K1279" t="s">
        <v>28</v>
      </c>
      <c r="L1279" t="s">
        <v>29</v>
      </c>
      <c r="M1279" t="s">
        <v>36</v>
      </c>
      <c r="N1279" t="s">
        <v>29</v>
      </c>
      <c r="O1279" t="s">
        <v>29</v>
      </c>
      <c r="P1279">
        <v>3</v>
      </c>
      <c r="Q1279">
        <v>56</v>
      </c>
      <c r="R1279">
        <v>1100</v>
      </c>
      <c r="S1279" t="str">
        <f>IF(Table1[[#This Row],[Average_Cost_for_two]]&lt;500,"Low",IF(Table1[[#This Row],[Average_Cost_for_two]]&lt;=1500,"Medium","High"))</f>
        <v>Medium</v>
      </c>
      <c r="T1279">
        <v>3.8</v>
      </c>
      <c r="U1279">
        <v>2011</v>
      </c>
      <c r="V1279">
        <v>6</v>
      </c>
      <c r="W1279">
        <v>12</v>
      </c>
      <c r="X1279">
        <f>IF(OR(Main!$U1279=0,
       Main!$V1279=0,
       Main!$W1279=0),
   "",
   DATE(Main!$U1279,
        Main!$V1279,
        Main!$W1279)
)</f>
        <v>40706</v>
      </c>
      <c r="Y1279">
        <f>Table1[[#This Row],[Average_Cost_for_two]]*VLOOKUP(Table1[[#This Row],[Currency]],currency!$A$2:$B$10,2,FALSE)</f>
        <v>13.200000000000001</v>
      </c>
      <c r="Z1279" t="str">
        <f>VLOOKUP(C1279,country!A:B,2,FALSE)</f>
        <v>India</v>
      </c>
      <c r="AA1279">
        <f t="shared" si="19"/>
        <v>2</v>
      </c>
    </row>
    <row r="1280" spans="1:27" ht="15.75" customHeight="1" x14ac:dyDescent="0.25">
      <c r="A1280">
        <v>2702</v>
      </c>
      <c r="B1280" t="s">
        <v>3483</v>
      </c>
      <c r="C1280">
        <v>1</v>
      </c>
      <c r="D1280" t="s">
        <v>23</v>
      </c>
      <c r="E1280" t="s">
        <v>3484</v>
      </c>
      <c r="F1280" t="s">
        <v>3485</v>
      </c>
      <c r="G1280" t="s">
        <v>3486</v>
      </c>
      <c r="H1280">
        <v>77.170399500000002</v>
      </c>
      <c r="I1280">
        <v>28.594549199999999</v>
      </c>
      <c r="J1280" t="s">
        <v>500</v>
      </c>
      <c r="K1280" t="s">
        <v>28</v>
      </c>
      <c r="L1280" t="s">
        <v>29</v>
      </c>
      <c r="M1280" t="s">
        <v>29</v>
      </c>
      <c r="N1280" t="s">
        <v>29</v>
      </c>
      <c r="O1280" t="s">
        <v>29</v>
      </c>
      <c r="P1280">
        <v>3</v>
      </c>
      <c r="Q1280">
        <v>76</v>
      </c>
      <c r="R1280">
        <v>1500</v>
      </c>
      <c r="S1280" t="str">
        <f>IF(Table1[[#This Row],[Average_Cost_for_two]]&lt;500,"Low",IF(Table1[[#This Row],[Average_Cost_for_two]]&lt;=1500,"Medium","High"))</f>
        <v>Medium</v>
      </c>
      <c r="T1280">
        <v>4</v>
      </c>
      <c r="U1280">
        <v>2018</v>
      </c>
      <c r="V1280">
        <v>6</v>
      </c>
      <c r="W1280">
        <v>23</v>
      </c>
      <c r="X1280">
        <f>IF(OR(Main!$U1280=0,
       Main!$V1280=0,
       Main!$W1280=0),
   "",
   DATE(Main!$U1280,
        Main!$V1280,
        Main!$W1280)
)</f>
        <v>43274</v>
      </c>
      <c r="Y1280">
        <f>Table1[[#This Row],[Average_Cost_for_two]]*VLOOKUP(Table1[[#This Row],[Currency]],currency!$A$2:$B$10,2,FALSE)</f>
        <v>18</v>
      </c>
      <c r="Z1280" t="str">
        <f>VLOOKUP(C1280,country!A:B,2,FALSE)</f>
        <v>India</v>
      </c>
      <c r="AA1280">
        <f t="shared" si="19"/>
        <v>2</v>
      </c>
    </row>
    <row r="1281" spans="1:27" ht="15.75" customHeight="1" x14ac:dyDescent="0.25">
      <c r="A1281">
        <v>313200</v>
      </c>
      <c r="B1281" t="s">
        <v>3487</v>
      </c>
      <c r="C1281">
        <v>1</v>
      </c>
      <c r="D1281" t="s">
        <v>23</v>
      </c>
      <c r="E1281" t="s">
        <v>3488</v>
      </c>
      <c r="F1281" t="s">
        <v>3267</v>
      </c>
      <c r="G1281" t="s">
        <v>3268</v>
      </c>
      <c r="H1281">
        <v>77.213190999999995</v>
      </c>
      <c r="I1281">
        <v>28.5523566</v>
      </c>
      <c r="J1281" t="s">
        <v>3489</v>
      </c>
      <c r="K1281" t="s">
        <v>28</v>
      </c>
      <c r="L1281" t="s">
        <v>36</v>
      </c>
      <c r="M1281" t="s">
        <v>29</v>
      </c>
      <c r="N1281" t="s">
        <v>29</v>
      </c>
      <c r="O1281" t="s">
        <v>29</v>
      </c>
      <c r="P1281">
        <v>3</v>
      </c>
      <c r="Q1281">
        <v>637</v>
      </c>
      <c r="R1281">
        <v>1600</v>
      </c>
      <c r="S1281" t="str">
        <f>IF(Table1[[#This Row],[Average_Cost_for_two]]&lt;500,"Low",IF(Table1[[#This Row],[Average_Cost_for_two]]&lt;=1500,"Medium","High"))</f>
        <v>High</v>
      </c>
      <c r="T1281">
        <v>3.8</v>
      </c>
      <c r="U1281">
        <v>2015</v>
      </c>
      <c r="V1281">
        <v>6</v>
      </c>
      <c r="W1281">
        <v>13</v>
      </c>
      <c r="X1281">
        <f>IF(OR(Main!$U1281=0,
       Main!$V1281=0,
       Main!$W1281=0),
   "",
   DATE(Main!$U1281,
        Main!$V1281,
        Main!$W1281)
)</f>
        <v>42168</v>
      </c>
      <c r="Y1281">
        <f>Table1[[#This Row],[Average_Cost_for_two]]*VLOOKUP(Table1[[#This Row],[Currency]],currency!$A$2:$B$10,2,FALSE)</f>
        <v>19.2</v>
      </c>
      <c r="Z1281" t="str">
        <f>VLOOKUP(C1281,country!A:B,2,FALSE)</f>
        <v>India</v>
      </c>
      <c r="AA1281">
        <f t="shared" si="19"/>
        <v>2</v>
      </c>
    </row>
    <row r="1282" spans="1:27" ht="15.75" customHeight="1" x14ac:dyDescent="0.25">
      <c r="A1282">
        <v>18395381</v>
      </c>
      <c r="B1282" t="s">
        <v>3490</v>
      </c>
      <c r="C1282">
        <v>1</v>
      </c>
      <c r="D1282" t="s">
        <v>23</v>
      </c>
      <c r="E1282" t="s">
        <v>3491</v>
      </c>
      <c r="F1282" t="s">
        <v>3276</v>
      </c>
      <c r="G1282" t="s">
        <v>3277</v>
      </c>
      <c r="H1282">
        <v>77.224374699999998</v>
      </c>
      <c r="I1282">
        <v>28.562282499999998</v>
      </c>
      <c r="J1282" t="s">
        <v>3492</v>
      </c>
      <c r="K1282" t="s">
        <v>28</v>
      </c>
      <c r="L1282" t="s">
        <v>29</v>
      </c>
      <c r="M1282" t="s">
        <v>29</v>
      </c>
      <c r="N1282" t="s">
        <v>29</v>
      </c>
      <c r="O1282" t="s">
        <v>29</v>
      </c>
      <c r="P1282">
        <v>3</v>
      </c>
      <c r="Q1282">
        <v>387</v>
      </c>
      <c r="R1282">
        <v>1400</v>
      </c>
      <c r="S1282" t="str">
        <f>IF(Table1[[#This Row],[Average_Cost_for_two]]&lt;500,"Low",IF(Table1[[#This Row],[Average_Cost_for_two]]&lt;=1500,"Medium","High"))</f>
        <v>Medium</v>
      </c>
      <c r="T1282">
        <v>4.0999999999999996</v>
      </c>
      <c r="U1282">
        <v>2016</v>
      </c>
      <c r="V1282">
        <v>5</v>
      </c>
      <c r="W1282">
        <v>27</v>
      </c>
      <c r="X1282">
        <f>IF(OR(Main!$U1282=0,
       Main!$V1282=0,
       Main!$W1282=0),
   "",
   DATE(Main!$U1282,
        Main!$V1282,
        Main!$W1282)
)</f>
        <v>42517</v>
      </c>
      <c r="Y1282">
        <f>Table1[[#This Row],[Average_Cost_for_two]]*VLOOKUP(Table1[[#This Row],[Currency]],currency!$A$2:$B$10,2,FALSE)</f>
        <v>16.8</v>
      </c>
      <c r="Z1282" t="str">
        <f>VLOOKUP(C1282,country!A:B,2,FALSE)</f>
        <v>India</v>
      </c>
      <c r="AA1282">
        <f t="shared" ref="AA1282:AA1345" si="20">ROUNDUP(V1282/3,0)</f>
        <v>2</v>
      </c>
    </row>
    <row r="1283" spans="1:27" ht="15.75" customHeight="1" x14ac:dyDescent="0.25">
      <c r="A1283">
        <v>3936</v>
      </c>
      <c r="B1283" t="s">
        <v>3493</v>
      </c>
      <c r="C1283">
        <v>1</v>
      </c>
      <c r="D1283" t="s">
        <v>23</v>
      </c>
      <c r="E1283" t="s">
        <v>3494</v>
      </c>
      <c r="F1283" t="s">
        <v>3495</v>
      </c>
      <c r="G1283" t="s">
        <v>3496</v>
      </c>
      <c r="H1283">
        <v>77.179924400000004</v>
      </c>
      <c r="I1283">
        <v>28.696327700000001</v>
      </c>
      <c r="J1283" t="s">
        <v>477</v>
      </c>
      <c r="K1283" t="s">
        <v>28</v>
      </c>
      <c r="L1283" t="s">
        <v>36</v>
      </c>
      <c r="M1283" t="s">
        <v>36</v>
      </c>
      <c r="N1283" t="s">
        <v>29</v>
      </c>
      <c r="O1283" t="s">
        <v>29</v>
      </c>
      <c r="P1283">
        <v>3</v>
      </c>
      <c r="Q1283">
        <v>158</v>
      </c>
      <c r="R1283">
        <v>1100</v>
      </c>
      <c r="S1283" t="str">
        <f>IF(Table1[[#This Row],[Average_Cost_for_two]]&lt;500,"Low",IF(Table1[[#This Row],[Average_Cost_for_two]]&lt;=1500,"Medium","High"))</f>
        <v>Medium</v>
      </c>
      <c r="T1283">
        <v>3.6</v>
      </c>
      <c r="U1283">
        <v>2017</v>
      </c>
      <c r="V1283">
        <v>5</v>
      </c>
      <c r="W1283">
        <v>15</v>
      </c>
      <c r="X1283">
        <f>IF(OR(Main!$U1283=0,
       Main!$V1283=0,
       Main!$W1283=0),
   "",
   DATE(Main!$U1283,
        Main!$V1283,
        Main!$W1283)
)</f>
        <v>42870</v>
      </c>
      <c r="Y1283">
        <f>Table1[[#This Row],[Average_Cost_for_two]]*VLOOKUP(Table1[[#This Row],[Currency]],currency!$A$2:$B$10,2,FALSE)</f>
        <v>13.200000000000001</v>
      </c>
      <c r="Z1283" t="str">
        <f>VLOOKUP(C1283,country!A:B,2,FALSE)</f>
        <v>India</v>
      </c>
      <c r="AA1283">
        <f t="shared" si="20"/>
        <v>2</v>
      </c>
    </row>
    <row r="1284" spans="1:27" ht="15.75" customHeight="1" x14ac:dyDescent="0.25">
      <c r="A1284">
        <v>18332009</v>
      </c>
      <c r="B1284" t="s">
        <v>3497</v>
      </c>
      <c r="C1284">
        <v>1</v>
      </c>
      <c r="D1284" t="s">
        <v>23</v>
      </c>
      <c r="E1284" t="s">
        <v>3498</v>
      </c>
      <c r="F1284" t="s">
        <v>3499</v>
      </c>
      <c r="G1284" t="s">
        <v>3500</v>
      </c>
      <c r="H1284">
        <v>77.081525600000006</v>
      </c>
      <c r="I1284">
        <v>28.629820200000001</v>
      </c>
      <c r="J1284" t="s">
        <v>3501</v>
      </c>
      <c r="K1284" t="s">
        <v>28</v>
      </c>
      <c r="L1284" t="s">
        <v>36</v>
      </c>
      <c r="M1284" t="s">
        <v>36</v>
      </c>
      <c r="N1284" t="s">
        <v>29</v>
      </c>
      <c r="O1284" t="s">
        <v>29</v>
      </c>
      <c r="P1284">
        <v>3</v>
      </c>
      <c r="Q1284">
        <v>35</v>
      </c>
      <c r="R1284">
        <v>1200</v>
      </c>
      <c r="S1284" t="str">
        <f>IF(Table1[[#This Row],[Average_Cost_for_two]]&lt;500,"Low",IF(Table1[[#This Row],[Average_Cost_for_two]]&lt;=1500,"Medium","High"))</f>
        <v>Medium</v>
      </c>
      <c r="T1284">
        <v>3.4</v>
      </c>
      <c r="U1284">
        <v>2010</v>
      </c>
      <c r="V1284">
        <v>5</v>
      </c>
      <c r="W1284">
        <v>20</v>
      </c>
      <c r="X1284">
        <f>IF(OR(Main!$U1284=0,
       Main!$V1284=0,
       Main!$W1284=0),
   "",
   DATE(Main!$U1284,
        Main!$V1284,
        Main!$W1284)
)</f>
        <v>40318</v>
      </c>
      <c r="Y1284">
        <f>Table1[[#This Row],[Average_Cost_for_two]]*VLOOKUP(Table1[[#This Row],[Currency]],currency!$A$2:$B$10,2,FALSE)</f>
        <v>14.4</v>
      </c>
      <c r="Z1284" t="str">
        <f>VLOOKUP(C1284,country!A:B,2,FALSE)</f>
        <v>India</v>
      </c>
      <c r="AA1284">
        <f t="shared" si="20"/>
        <v>2</v>
      </c>
    </row>
    <row r="1285" spans="1:27" ht="15.75" customHeight="1" x14ac:dyDescent="0.25">
      <c r="A1285">
        <v>4921</v>
      </c>
      <c r="B1285" t="s">
        <v>3502</v>
      </c>
      <c r="C1285">
        <v>1</v>
      </c>
      <c r="D1285" t="s">
        <v>23</v>
      </c>
      <c r="E1285" t="s">
        <v>3503</v>
      </c>
      <c r="F1285" t="s">
        <v>3426</v>
      </c>
      <c r="G1285" t="s">
        <v>3427</v>
      </c>
      <c r="H1285">
        <v>77.15718493</v>
      </c>
      <c r="I1285">
        <v>28.54370415</v>
      </c>
      <c r="J1285" t="s">
        <v>3504</v>
      </c>
      <c r="K1285" t="s">
        <v>28</v>
      </c>
      <c r="L1285" t="s">
        <v>36</v>
      </c>
      <c r="M1285" t="s">
        <v>29</v>
      </c>
      <c r="N1285" t="s">
        <v>29</v>
      </c>
      <c r="O1285" t="s">
        <v>29</v>
      </c>
      <c r="P1285">
        <v>3</v>
      </c>
      <c r="Q1285">
        <v>118</v>
      </c>
      <c r="R1285">
        <v>1500</v>
      </c>
      <c r="S1285" t="str">
        <f>IF(Table1[[#This Row],[Average_Cost_for_two]]&lt;500,"Low",IF(Table1[[#This Row],[Average_Cost_for_two]]&lt;=1500,"Medium","High"))</f>
        <v>Medium</v>
      </c>
      <c r="T1285">
        <v>3.8</v>
      </c>
      <c r="U1285">
        <v>2014</v>
      </c>
      <c r="V1285">
        <v>5</v>
      </c>
      <c r="W1285">
        <v>25</v>
      </c>
      <c r="X1285">
        <f>IF(OR(Main!$U1285=0,
       Main!$V1285=0,
       Main!$W1285=0),
   "",
   DATE(Main!$U1285,
        Main!$V1285,
        Main!$W1285)
)</f>
        <v>41784</v>
      </c>
      <c r="Y1285">
        <f>Table1[[#This Row],[Average_Cost_for_two]]*VLOOKUP(Table1[[#This Row],[Currency]],currency!$A$2:$B$10,2,FALSE)</f>
        <v>18</v>
      </c>
      <c r="Z1285" t="str">
        <f>VLOOKUP(C1285,country!A:B,2,FALSE)</f>
        <v>India</v>
      </c>
      <c r="AA1285">
        <f t="shared" si="20"/>
        <v>2</v>
      </c>
    </row>
    <row r="1286" spans="1:27" ht="15.75" customHeight="1" x14ac:dyDescent="0.25">
      <c r="A1286">
        <v>308018</v>
      </c>
      <c r="B1286" t="s">
        <v>3505</v>
      </c>
      <c r="C1286">
        <v>1</v>
      </c>
      <c r="D1286" t="s">
        <v>23</v>
      </c>
      <c r="E1286" t="s">
        <v>3506</v>
      </c>
      <c r="F1286" t="s">
        <v>1982</v>
      </c>
      <c r="G1286" t="s">
        <v>1983</v>
      </c>
      <c r="H1286">
        <v>77.242033000000006</v>
      </c>
      <c r="I1286">
        <v>28.5335584</v>
      </c>
      <c r="J1286" t="s">
        <v>3507</v>
      </c>
      <c r="K1286" t="s">
        <v>28</v>
      </c>
      <c r="L1286" t="s">
        <v>29</v>
      </c>
      <c r="M1286" t="s">
        <v>29</v>
      </c>
      <c r="N1286" t="s">
        <v>29</v>
      </c>
      <c r="O1286" t="s">
        <v>29</v>
      </c>
      <c r="P1286">
        <v>3</v>
      </c>
      <c r="Q1286">
        <v>807</v>
      </c>
      <c r="R1286">
        <v>1300</v>
      </c>
      <c r="S1286" t="str">
        <f>IF(Table1[[#This Row],[Average_Cost_for_two]]&lt;500,"Low",IF(Table1[[#This Row],[Average_Cost_for_two]]&lt;=1500,"Medium","High"))</f>
        <v>Medium</v>
      </c>
      <c r="T1286">
        <v>3.7</v>
      </c>
      <c r="U1286">
        <v>2012</v>
      </c>
      <c r="V1286">
        <v>5</v>
      </c>
      <c r="W1286">
        <v>6</v>
      </c>
      <c r="X1286">
        <f>IF(OR(Main!$U1286=0,
       Main!$V1286=0,
       Main!$W1286=0),
   "",
   DATE(Main!$U1286,
        Main!$V1286,
        Main!$W1286)
)</f>
        <v>41035</v>
      </c>
      <c r="Y1286">
        <f>Table1[[#This Row],[Average_Cost_for_two]]*VLOOKUP(Table1[[#This Row],[Currency]],currency!$A$2:$B$10,2,FALSE)</f>
        <v>15.6</v>
      </c>
      <c r="Z1286" t="str">
        <f>VLOOKUP(C1286,country!A:B,2,FALSE)</f>
        <v>India</v>
      </c>
      <c r="AA1286">
        <f t="shared" si="20"/>
        <v>2</v>
      </c>
    </row>
    <row r="1287" spans="1:27" ht="15.75" customHeight="1" x14ac:dyDescent="0.25">
      <c r="A1287">
        <v>18463997</v>
      </c>
      <c r="B1287" t="s">
        <v>3508</v>
      </c>
      <c r="C1287">
        <v>1</v>
      </c>
      <c r="D1287" t="s">
        <v>23</v>
      </c>
      <c r="E1287" t="s">
        <v>3509</v>
      </c>
      <c r="F1287" t="s">
        <v>300</v>
      </c>
      <c r="G1287" t="s">
        <v>301</v>
      </c>
      <c r="H1287">
        <v>77.204182399999993</v>
      </c>
      <c r="I1287">
        <v>28.694710000000001</v>
      </c>
      <c r="J1287" t="s">
        <v>523</v>
      </c>
      <c r="K1287" t="s">
        <v>28</v>
      </c>
      <c r="L1287" t="s">
        <v>29</v>
      </c>
      <c r="M1287" t="s">
        <v>29</v>
      </c>
      <c r="N1287" t="s">
        <v>29</v>
      </c>
      <c r="O1287" t="s">
        <v>29</v>
      </c>
      <c r="P1287">
        <v>3</v>
      </c>
      <c r="Q1287">
        <v>12</v>
      </c>
      <c r="R1287">
        <v>1100</v>
      </c>
      <c r="S1287" t="str">
        <f>IF(Table1[[#This Row],[Average_Cost_for_two]]&lt;500,"Low",IF(Table1[[#This Row],[Average_Cost_for_two]]&lt;=1500,"Medium","High"))</f>
        <v>Medium</v>
      </c>
      <c r="T1287">
        <v>3.2</v>
      </c>
      <c r="U1287">
        <v>2010</v>
      </c>
      <c r="V1287">
        <v>5</v>
      </c>
      <c r="W1287">
        <v>14</v>
      </c>
      <c r="X1287">
        <f>IF(OR(Main!$U1287=0,
       Main!$V1287=0,
       Main!$W1287=0),
   "",
   DATE(Main!$U1287,
        Main!$V1287,
        Main!$W1287)
)</f>
        <v>40312</v>
      </c>
      <c r="Y1287">
        <f>Table1[[#This Row],[Average_Cost_for_two]]*VLOOKUP(Table1[[#This Row],[Currency]],currency!$A$2:$B$10,2,FALSE)</f>
        <v>13.200000000000001</v>
      </c>
      <c r="Z1287" t="str">
        <f>VLOOKUP(C1287,country!A:B,2,FALSE)</f>
        <v>India</v>
      </c>
      <c r="AA1287">
        <f t="shared" si="20"/>
        <v>2</v>
      </c>
    </row>
    <row r="1288" spans="1:27" ht="15.75" customHeight="1" x14ac:dyDescent="0.25">
      <c r="A1288">
        <v>5030</v>
      </c>
      <c r="B1288" t="s">
        <v>3510</v>
      </c>
      <c r="C1288">
        <v>1</v>
      </c>
      <c r="D1288" t="s">
        <v>23</v>
      </c>
      <c r="E1288" t="s">
        <v>3511</v>
      </c>
      <c r="F1288" t="s">
        <v>1725</v>
      </c>
      <c r="G1288" t="s">
        <v>1726</v>
      </c>
      <c r="H1288">
        <v>77.194482399999998</v>
      </c>
      <c r="I1288">
        <v>28.554176600000002</v>
      </c>
      <c r="J1288" t="s">
        <v>3512</v>
      </c>
      <c r="K1288" t="s">
        <v>28</v>
      </c>
      <c r="L1288" t="s">
        <v>36</v>
      </c>
      <c r="M1288" t="s">
        <v>29</v>
      </c>
      <c r="N1288" t="s">
        <v>29</v>
      </c>
      <c r="O1288" t="s">
        <v>29</v>
      </c>
      <c r="P1288">
        <v>3</v>
      </c>
      <c r="Q1288">
        <v>3697</v>
      </c>
      <c r="R1288">
        <v>1800</v>
      </c>
      <c r="S1288" t="str">
        <f>IF(Table1[[#This Row],[Average_Cost_for_two]]&lt;500,"Low",IF(Table1[[#This Row],[Average_Cost_for_two]]&lt;=1500,"Medium","High"))</f>
        <v>High</v>
      </c>
      <c r="T1288">
        <v>3.7</v>
      </c>
      <c r="U1288">
        <v>2015</v>
      </c>
      <c r="V1288">
        <v>5</v>
      </c>
      <c r="W1288">
        <v>8</v>
      </c>
      <c r="X1288">
        <f>IF(OR(Main!$U1288=0,
       Main!$V1288=0,
       Main!$W1288=0),
   "",
   DATE(Main!$U1288,
        Main!$V1288,
        Main!$W1288)
)</f>
        <v>42132</v>
      </c>
      <c r="Y1288">
        <f>Table1[[#This Row],[Average_Cost_for_two]]*VLOOKUP(Table1[[#This Row],[Currency]],currency!$A$2:$B$10,2,FALSE)</f>
        <v>21.6</v>
      </c>
      <c r="Z1288" t="str">
        <f>VLOOKUP(C1288,country!A:B,2,FALSE)</f>
        <v>India</v>
      </c>
      <c r="AA1288">
        <f t="shared" si="20"/>
        <v>2</v>
      </c>
    </row>
    <row r="1289" spans="1:27" ht="15.75" customHeight="1" x14ac:dyDescent="0.25">
      <c r="A1289">
        <v>18250020</v>
      </c>
      <c r="B1289" t="s">
        <v>3513</v>
      </c>
      <c r="C1289">
        <v>1</v>
      </c>
      <c r="D1289" t="s">
        <v>23</v>
      </c>
      <c r="E1289" t="s">
        <v>3514</v>
      </c>
      <c r="F1289" t="s">
        <v>2598</v>
      </c>
      <c r="G1289" t="s">
        <v>2599</v>
      </c>
      <c r="H1289">
        <v>77.307959199999999</v>
      </c>
      <c r="I1289">
        <v>28.652825199999999</v>
      </c>
      <c r="J1289" t="s">
        <v>3515</v>
      </c>
      <c r="K1289" t="s">
        <v>28</v>
      </c>
      <c r="L1289" t="s">
        <v>36</v>
      </c>
      <c r="M1289" t="s">
        <v>36</v>
      </c>
      <c r="N1289" t="s">
        <v>29</v>
      </c>
      <c r="O1289" t="s">
        <v>29</v>
      </c>
      <c r="P1289">
        <v>3</v>
      </c>
      <c r="Q1289">
        <v>213</v>
      </c>
      <c r="R1289">
        <v>1600</v>
      </c>
      <c r="S1289" t="str">
        <f>IF(Table1[[#This Row],[Average_Cost_for_two]]&lt;500,"Low",IF(Table1[[#This Row],[Average_Cost_for_two]]&lt;=1500,"Medium","High"))</f>
        <v>High</v>
      </c>
      <c r="T1289">
        <v>3.7</v>
      </c>
      <c r="U1289">
        <v>2017</v>
      </c>
      <c r="V1289">
        <v>5</v>
      </c>
      <c r="W1289">
        <v>1</v>
      </c>
      <c r="X1289">
        <f>IF(OR(Main!$U1289=0,
       Main!$V1289=0,
       Main!$W1289=0),
   "",
   DATE(Main!$U1289,
        Main!$V1289,
        Main!$W1289)
)</f>
        <v>42856</v>
      </c>
      <c r="Y1289">
        <f>Table1[[#This Row],[Average_Cost_for_two]]*VLOOKUP(Table1[[#This Row],[Currency]],currency!$A$2:$B$10,2,FALSE)</f>
        <v>19.2</v>
      </c>
      <c r="Z1289" t="str">
        <f>VLOOKUP(C1289,country!A:B,2,FALSE)</f>
        <v>India</v>
      </c>
      <c r="AA1289">
        <f t="shared" si="20"/>
        <v>2</v>
      </c>
    </row>
    <row r="1290" spans="1:27" ht="15.75" customHeight="1" x14ac:dyDescent="0.25">
      <c r="A1290">
        <v>18419910</v>
      </c>
      <c r="B1290" t="s">
        <v>3516</v>
      </c>
      <c r="C1290">
        <v>1</v>
      </c>
      <c r="D1290" t="s">
        <v>23</v>
      </c>
      <c r="E1290" t="s">
        <v>3517</v>
      </c>
      <c r="F1290" t="s">
        <v>3119</v>
      </c>
      <c r="G1290" t="s">
        <v>3120</v>
      </c>
      <c r="H1290">
        <v>77.227357699999999</v>
      </c>
      <c r="I1290">
        <v>28.600256900000002</v>
      </c>
      <c r="J1290" t="s">
        <v>3518</v>
      </c>
      <c r="K1290" t="s">
        <v>28</v>
      </c>
      <c r="L1290" t="s">
        <v>36</v>
      </c>
      <c r="M1290" t="s">
        <v>29</v>
      </c>
      <c r="N1290" t="s">
        <v>29</v>
      </c>
      <c r="O1290" t="s">
        <v>29</v>
      </c>
      <c r="P1290">
        <v>3</v>
      </c>
      <c r="Q1290">
        <v>113</v>
      </c>
      <c r="R1290">
        <v>1700</v>
      </c>
      <c r="S1290" t="str">
        <f>IF(Table1[[#This Row],[Average_Cost_for_two]]&lt;500,"Low",IF(Table1[[#This Row],[Average_Cost_for_two]]&lt;=1500,"Medium","High"))</f>
        <v>High</v>
      </c>
      <c r="T1290">
        <v>4.2</v>
      </c>
      <c r="U1290">
        <v>2012</v>
      </c>
      <c r="V1290">
        <v>5</v>
      </c>
      <c r="W1290">
        <v>6</v>
      </c>
      <c r="X1290">
        <f>IF(OR(Main!$U1290=0,
       Main!$V1290=0,
       Main!$W1290=0),
   "",
   DATE(Main!$U1290,
        Main!$V1290,
        Main!$W1290)
)</f>
        <v>41035</v>
      </c>
      <c r="Y1290">
        <f>Table1[[#This Row],[Average_Cost_for_two]]*VLOOKUP(Table1[[#This Row],[Currency]],currency!$A$2:$B$10,2,FALSE)</f>
        <v>20.400000000000002</v>
      </c>
      <c r="Z1290" t="str">
        <f>VLOOKUP(C1290,country!A:B,2,FALSE)</f>
        <v>India</v>
      </c>
      <c r="AA1290">
        <f t="shared" si="20"/>
        <v>2</v>
      </c>
    </row>
    <row r="1291" spans="1:27" ht="15.75" customHeight="1" x14ac:dyDescent="0.25">
      <c r="A1291">
        <v>309788</v>
      </c>
      <c r="B1291" t="s">
        <v>3519</v>
      </c>
      <c r="C1291">
        <v>1</v>
      </c>
      <c r="D1291" t="s">
        <v>23</v>
      </c>
      <c r="E1291" t="s">
        <v>3520</v>
      </c>
      <c r="F1291" t="s">
        <v>3119</v>
      </c>
      <c r="G1291" t="s">
        <v>3120</v>
      </c>
      <c r="H1291">
        <v>77.2262463</v>
      </c>
      <c r="I1291">
        <v>28.600010600000001</v>
      </c>
      <c r="J1291" t="s">
        <v>3521</v>
      </c>
      <c r="K1291" t="s">
        <v>28</v>
      </c>
      <c r="L1291" t="s">
        <v>29</v>
      </c>
      <c r="M1291" t="s">
        <v>29</v>
      </c>
      <c r="N1291" t="s">
        <v>29</v>
      </c>
      <c r="O1291" t="s">
        <v>29</v>
      </c>
      <c r="P1291">
        <v>3</v>
      </c>
      <c r="Q1291">
        <v>1914</v>
      </c>
      <c r="R1291">
        <v>1300</v>
      </c>
      <c r="S1291" t="str">
        <f>IF(Table1[[#This Row],[Average_Cost_for_two]]&lt;500,"Low",IF(Table1[[#This Row],[Average_Cost_for_two]]&lt;=1500,"Medium","High"))</f>
        <v>Medium</v>
      </c>
      <c r="T1291">
        <v>4.2</v>
      </c>
      <c r="U1291">
        <v>2017</v>
      </c>
      <c r="V1291">
        <v>5</v>
      </c>
      <c r="W1291">
        <v>6</v>
      </c>
      <c r="X1291">
        <f>IF(OR(Main!$U1291=0,
       Main!$V1291=0,
       Main!$W1291=0),
   "",
   DATE(Main!$U1291,
        Main!$V1291,
        Main!$W1291)
)</f>
        <v>42861</v>
      </c>
      <c r="Y1291">
        <f>Table1[[#This Row],[Average_Cost_for_two]]*VLOOKUP(Table1[[#This Row],[Currency]],currency!$A$2:$B$10,2,FALSE)</f>
        <v>15.6</v>
      </c>
      <c r="Z1291" t="str">
        <f>VLOOKUP(C1291,country!A:B,2,FALSE)</f>
        <v>India</v>
      </c>
      <c r="AA1291">
        <f t="shared" si="20"/>
        <v>2</v>
      </c>
    </row>
    <row r="1292" spans="1:27" ht="15.75" customHeight="1" x14ac:dyDescent="0.25">
      <c r="A1292">
        <v>8346</v>
      </c>
      <c r="B1292" t="s">
        <v>3522</v>
      </c>
      <c r="C1292">
        <v>1</v>
      </c>
      <c r="D1292" t="s">
        <v>23</v>
      </c>
      <c r="E1292" t="s">
        <v>3523</v>
      </c>
      <c r="F1292" t="s">
        <v>1743</v>
      </c>
      <c r="G1292" t="s">
        <v>1742</v>
      </c>
      <c r="H1292">
        <v>77.200063200000002</v>
      </c>
      <c r="I1292">
        <v>28.532072700000001</v>
      </c>
      <c r="J1292" t="s">
        <v>3524</v>
      </c>
      <c r="K1292" t="s">
        <v>28</v>
      </c>
      <c r="L1292" t="s">
        <v>29</v>
      </c>
      <c r="M1292" t="s">
        <v>36</v>
      </c>
      <c r="N1292" t="s">
        <v>29</v>
      </c>
      <c r="O1292" t="s">
        <v>29</v>
      </c>
      <c r="P1292">
        <v>3</v>
      </c>
      <c r="Q1292">
        <v>148</v>
      </c>
      <c r="R1292">
        <v>1500</v>
      </c>
      <c r="S1292" t="str">
        <f>IF(Table1[[#This Row],[Average_Cost_for_two]]&lt;500,"Low",IF(Table1[[#This Row],[Average_Cost_for_two]]&lt;=1500,"Medium","High"))</f>
        <v>Medium</v>
      </c>
      <c r="T1292">
        <v>3.6</v>
      </c>
      <c r="U1292">
        <v>2016</v>
      </c>
      <c r="V1292">
        <v>5</v>
      </c>
      <c r="W1292">
        <v>11</v>
      </c>
      <c r="X1292">
        <f>IF(OR(Main!$U1292=0,
       Main!$V1292=0,
       Main!$W1292=0),
   "",
   DATE(Main!$U1292,
        Main!$V1292,
        Main!$W1292)
)</f>
        <v>42501</v>
      </c>
      <c r="Y1292">
        <f>Table1[[#This Row],[Average_Cost_for_two]]*VLOOKUP(Table1[[#This Row],[Currency]],currency!$A$2:$B$10,2,FALSE)</f>
        <v>18</v>
      </c>
      <c r="Z1292" t="str">
        <f>VLOOKUP(C1292,country!A:B,2,FALSE)</f>
        <v>India</v>
      </c>
      <c r="AA1292">
        <f t="shared" si="20"/>
        <v>2</v>
      </c>
    </row>
    <row r="1293" spans="1:27" ht="15.75" customHeight="1" x14ac:dyDescent="0.25">
      <c r="A1293">
        <v>18288199</v>
      </c>
      <c r="B1293" t="s">
        <v>3525</v>
      </c>
      <c r="C1293">
        <v>1</v>
      </c>
      <c r="D1293" t="s">
        <v>23</v>
      </c>
      <c r="E1293" t="s">
        <v>3526</v>
      </c>
      <c r="F1293" t="s">
        <v>98</v>
      </c>
      <c r="G1293" t="s">
        <v>99</v>
      </c>
      <c r="H1293">
        <v>77.135441700000001</v>
      </c>
      <c r="I1293">
        <v>28.626862299999999</v>
      </c>
      <c r="J1293" t="s">
        <v>3527</v>
      </c>
      <c r="K1293" t="s">
        <v>28</v>
      </c>
      <c r="L1293" t="s">
        <v>36</v>
      </c>
      <c r="M1293" t="s">
        <v>29</v>
      </c>
      <c r="N1293" t="s">
        <v>29</v>
      </c>
      <c r="O1293" t="s">
        <v>29</v>
      </c>
      <c r="P1293">
        <v>3</v>
      </c>
      <c r="Q1293">
        <v>15</v>
      </c>
      <c r="R1293">
        <v>1100</v>
      </c>
      <c r="S1293" t="str">
        <f>IF(Table1[[#This Row],[Average_Cost_for_two]]&lt;500,"Low",IF(Table1[[#This Row],[Average_Cost_for_two]]&lt;=1500,"Medium","High"))</f>
        <v>Medium</v>
      </c>
      <c r="T1293">
        <v>3.1</v>
      </c>
      <c r="U1293">
        <v>2013</v>
      </c>
      <c r="V1293">
        <v>5</v>
      </c>
      <c r="W1293">
        <v>14</v>
      </c>
      <c r="X1293">
        <f>IF(OR(Main!$U1293=0,
       Main!$V1293=0,
       Main!$W1293=0),
   "",
   DATE(Main!$U1293,
        Main!$V1293,
        Main!$W1293)
)</f>
        <v>41408</v>
      </c>
      <c r="Y1293">
        <f>Table1[[#This Row],[Average_Cost_for_two]]*VLOOKUP(Table1[[#This Row],[Currency]],currency!$A$2:$B$10,2,FALSE)</f>
        <v>13.200000000000001</v>
      </c>
      <c r="Z1293" t="str">
        <f>VLOOKUP(C1293,country!A:B,2,FALSE)</f>
        <v>India</v>
      </c>
      <c r="AA1293">
        <f t="shared" si="20"/>
        <v>2</v>
      </c>
    </row>
    <row r="1294" spans="1:27" ht="15.75" customHeight="1" x14ac:dyDescent="0.25">
      <c r="A1294">
        <v>18138443</v>
      </c>
      <c r="B1294" t="s">
        <v>3528</v>
      </c>
      <c r="C1294">
        <v>1</v>
      </c>
      <c r="D1294" t="s">
        <v>23</v>
      </c>
      <c r="E1294" t="s">
        <v>3529</v>
      </c>
      <c r="F1294" t="s">
        <v>1917</v>
      </c>
      <c r="G1294" t="s">
        <v>1918</v>
      </c>
      <c r="H1294">
        <v>77.197028810000006</v>
      </c>
      <c r="I1294">
        <v>28.559523039999998</v>
      </c>
      <c r="J1294" t="s">
        <v>3530</v>
      </c>
      <c r="K1294" t="s">
        <v>28</v>
      </c>
      <c r="L1294" t="s">
        <v>36</v>
      </c>
      <c r="M1294" t="s">
        <v>36</v>
      </c>
      <c r="N1294" t="s">
        <v>29</v>
      </c>
      <c r="O1294" t="s">
        <v>29</v>
      </c>
      <c r="P1294">
        <v>3</v>
      </c>
      <c r="Q1294">
        <v>420</v>
      </c>
      <c r="R1294">
        <v>1800</v>
      </c>
      <c r="S1294" t="str">
        <f>IF(Table1[[#This Row],[Average_Cost_for_two]]&lt;500,"Low",IF(Table1[[#This Row],[Average_Cost_for_two]]&lt;=1500,"Medium","High"))</f>
        <v>High</v>
      </c>
      <c r="T1294">
        <v>4.2</v>
      </c>
      <c r="U1294">
        <v>2014</v>
      </c>
      <c r="V1294">
        <v>5</v>
      </c>
      <c r="W1294">
        <v>25</v>
      </c>
      <c r="X1294">
        <f>IF(OR(Main!$U1294=0,
       Main!$V1294=0,
       Main!$W1294=0),
   "",
   DATE(Main!$U1294,
        Main!$V1294,
        Main!$W1294)
)</f>
        <v>41784</v>
      </c>
      <c r="Y1294">
        <f>Table1[[#This Row],[Average_Cost_for_two]]*VLOOKUP(Table1[[#This Row],[Currency]],currency!$A$2:$B$10,2,FALSE)</f>
        <v>21.6</v>
      </c>
      <c r="Z1294" t="str">
        <f>VLOOKUP(C1294,country!A:B,2,FALSE)</f>
        <v>India</v>
      </c>
      <c r="AA1294">
        <f t="shared" si="20"/>
        <v>2</v>
      </c>
    </row>
    <row r="1295" spans="1:27" ht="15.75" customHeight="1" x14ac:dyDescent="0.25">
      <c r="A1295">
        <v>18034053</v>
      </c>
      <c r="B1295" t="s">
        <v>3531</v>
      </c>
      <c r="C1295">
        <v>1</v>
      </c>
      <c r="D1295" t="s">
        <v>23</v>
      </c>
      <c r="E1295" t="s">
        <v>3532</v>
      </c>
      <c r="F1295" t="s">
        <v>3533</v>
      </c>
      <c r="G1295" t="s">
        <v>3534</v>
      </c>
      <c r="H1295">
        <v>77.1734996</v>
      </c>
      <c r="I1295">
        <v>28.571681000000002</v>
      </c>
      <c r="J1295" t="s">
        <v>3535</v>
      </c>
      <c r="K1295" t="s">
        <v>28</v>
      </c>
      <c r="L1295" t="s">
        <v>36</v>
      </c>
      <c r="M1295" t="s">
        <v>29</v>
      </c>
      <c r="N1295" t="s">
        <v>29</v>
      </c>
      <c r="O1295" t="s">
        <v>29</v>
      </c>
      <c r="P1295">
        <v>3</v>
      </c>
      <c r="Q1295">
        <v>695</v>
      </c>
      <c r="R1295">
        <v>1800</v>
      </c>
      <c r="S1295" t="str">
        <f>IF(Table1[[#This Row],[Average_Cost_for_two]]&lt;500,"Low",IF(Table1[[#This Row],[Average_Cost_for_two]]&lt;=1500,"Medium","High"))</f>
        <v>High</v>
      </c>
      <c r="T1295">
        <v>4.0999999999999996</v>
      </c>
      <c r="U1295">
        <v>2014</v>
      </c>
      <c r="V1295">
        <v>5</v>
      </c>
      <c r="W1295">
        <v>20</v>
      </c>
      <c r="X1295">
        <f>IF(OR(Main!$U1295=0,
       Main!$V1295=0,
       Main!$W1295=0),
   "",
   DATE(Main!$U1295,
        Main!$V1295,
        Main!$W1295)
)</f>
        <v>41779</v>
      </c>
      <c r="Y1295">
        <f>Table1[[#This Row],[Average_Cost_for_two]]*VLOOKUP(Table1[[#This Row],[Currency]],currency!$A$2:$B$10,2,FALSE)</f>
        <v>21.6</v>
      </c>
      <c r="Z1295" t="str">
        <f>VLOOKUP(C1295,country!A:B,2,FALSE)</f>
        <v>India</v>
      </c>
      <c r="AA1295">
        <f t="shared" si="20"/>
        <v>2</v>
      </c>
    </row>
    <row r="1296" spans="1:27" ht="15.75" customHeight="1" x14ac:dyDescent="0.25">
      <c r="A1296">
        <v>312772</v>
      </c>
      <c r="B1296" t="s">
        <v>3536</v>
      </c>
      <c r="C1296">
        <v>1</v>
      </c>
      <c r="D1296" t="s">
        <v>23</v>
      </c>
      <c r="E1296" t="s">
        <v>3537</v>
      </c>
      <c r="F1296" t="s">
        <v>2698</v>
      </c>
      <c r="G1296" t="s">
        <v>2699</v>
      </c>
      <c r="H1296">
        <v>77.167016399999994</v>
      </c>
      <c r="I1296">
        <v>28.5876339</v>
      </c>
      <c r="J1296" t="s">
        <v>3538</v>
      </c>
      <c r="K1296" t="s">
        <v>28</v>
      </c>
      <c r="L1296" t="s">
        <v>36</v>
      </c>
      <c r="M1296" t="s">
        <v>29</v>
      </c>
      <c r="N1296" t="s">
        <v>29</v>
      </c>
      <c r="O1296" t="s">
        <v>29</v>
      </c>
      <c r="P1296">
        <v>3</v>
      </c>
      <c r="Q1296">
        <v>1316</v>
      </c>
      <c r="R1296">
        <v>1500</v>
      </c>
      <c r="S1296" t="str">
        <f>IF(Table1[[#This Row],[Average_Cost_for_two]]&lt;500,"Low",IF(Table1[[#This Row],[Average_Cost_for_two]]&lt;=1500,"Medium","High"))</f>
        <v>Medium</v>
      </c>
      <c r="T1296">
        <v>3.9</v>
      </c>
      <c r="U1296">
        <v>2013</v>
      </c>
      <c r="V1296">
        <v>5</v>
      </c>
      <c r="W1296">
        <v>17</v>
      </c>
      <c r="X1296">
        <f>IF(OR(Main!$U1296=0,
       Main!$V1296=0,
       Main!$W1296=0),
   "",
   DATE(Main!$U1296,
        Main!$V1296,
        Main!$W1296)
)</f>
        <v>41411</v>
      </c>
      <c r="Y1296">
        <f>Table1[[#This Row],[Average_Cost_for_two]]*VLOOKUP(Table1[[#This Row],[Currency]],currency!$A$2:$B$10,2,FALSE)</f>
        <v>18</v>
      </c>
      <c r="Z1296" t="str">
        <f>VLOOKUP(C1296,country!A:B,2,FALSE)</f>
        <v>India</v>
      </c>
      <c r="AA1296">
        <f t="shared" si="20"/>
        <v>2</v>
      </c>
    </row>
    <row r="1297" spans="1:27" ht="15.75" customHeight="1" x14ac:dyDescent="0.25">
      <c r="A1297">
        <v>18268720</v>
      </c>
      <c r="B1297" t="s">
        <v>3539</v>
      </c>
      <c r="C1297">
        <v>1</v>
      </c>
      <c r="D1297" t="s">
        <v>23</v>
      </c>
      <c r="E1297" t="s">
        <v>3540</v>
      </c>
      <c r="F1297" t="s">
        <v>2525</v>
      </c>
      <c r="G1297" t="s">
        <v>2526</v>
      </c>
      <c r="H1297">
        <v>77.219254930000005</v>
      </c>
      <c r="I1297">
        <v>28.528601630000001</v>
      </c>
      <c r="J1297" t="s">
        <v>3541</v>
      </c>
      <c r="K1297" t="s">
        <v>28</v>
      </c>
      <c r="L1297" t="s">
        <v>36</v>
      </c>
      <c r="M1297" t="s">
        <v>29</v>
      </c>
      <c r="N1297" t="s">
        <v>29</v>
      </c>
      <c r="O1297" t="s">
        <v>29</v>
      </c>
      <c r="P1297">
        <v>3</v>
      </c>
      <c r="Q1297">
        <v>61</v>
      </c>
      <c r="R1297">
        <v>1500</v>
      </c>
      <c r="S1297" t="str">
        <f>IF(Table1[[#This Row],[Average_Cost_for_two]]&lt;500,"Low",IF(Table1[[#This Row],[Average_Cost_for_two]]&lt;=1500,"Medium","High"))</f>
        <v>Medium</v>
      </c>
      <c r="T1297">
        <v>4</v>
      </c>
      <c r="U1297">
        <v>2014</v>
      </c>
      <c r="V1297">
        <v>5</v>
      </c>
      <c r="W1297">
        <v>14</v>
      </c>
      <c r="X1297">
        <f>IF(OR(Main!$U1297=0,
       Main!$V1297=0,
       Main!$W1297=0),
   "",
   DATE(Main!$U1297,
        Main!$V1297,
        Main!$W1297)
)</f>
        <v>41773</v>
      </c>
      <c r="Y1297">
        <f>Table1[[#This Row],[Average_Cost_for_two]]*VLOOKUP(Table1[[#This Row],[Currency]],currency!$A$2:$B$10,2,FALSE)</f>
        <v>18</v>
      </c>
      <c r="Z1297" t="str">
        <f>VLOOKUP(C1297,country!A:B,2,FALSE)</f>
        <v>India</v>
      </c>
      <c r="AA1297">
        <f t="shared" si="20"/>
        <v>2</v>
      </c>
    </row>
    <row r="1298" spans="1:27" ht="15.75" customHeight="1" x14ac:dyDescent="0.25">
      <c r="A1298">
        <v>743</v>
      </c>
      <c r="B1298" t="s">
        <v>3542</v>
      </c>
      <c r="C1298">
        <v>1</v>
      </c>
      <c r="D1298" t="s">
        <v>23</v>
      </c>
      <c r="E1298" t="s">
        <v>3543</v>
      </c>
      <c r="F1298" t="s">
        <v>1926</v>
      </c>
      <c r="G1298" t="s">
        <v>1927</v>
      </c>
      <c r="H1298">
        <v>77.219992399999995</v>
      </c>
      <c r="I1298">
        <v>28.5680075</v>
      </c>
      <c r="J1298" t="s">
        <v>3544</v>
      </c>
      <c r="K1298" t="s">
        <v>28</v>
      </c>
      <c r="L1298" t="s">
        <v>29</v>
      </c>
      <c r="M1298" t="s">
        <v>29</v>
      </c>
      <c r="N1298" t="s">
        <v>29</v>
      </c>
      <c r="O1298" t="s">
        <v>29</v>
      </c>
      <c r="P1298">
        <v>3</v>
      </c>
      <c r="Q1298">
        <v>273</v>
      </c>
      <c r="R1298">
        <v>1100</v>
      </c>
      <c r="S1298" t="str">
        <f>IF(Table1[[#This Row],[Average_Cost_for_two]]&lt;500,"Low",IF(Table1[[#This Row],[Average_Cost_for_two]]&lt;=1500,"Medium","High"))</f>
        <v>Medium</v>
      </c>
      <c r="T1298">
        <v>3.5</v>
      </c>
      <c r="U1298">
        <v>2013</v>
      </c>
      <c r="V1298">
        <v>5</v>
      </c>
      <c r="W1298">
        <v>11</v>
      </c>
      <c r="X1298">
        <f>IF(OR(Main!$U1298=0,
       Main!$V1298=0,
       Main!$W1298=0),
   "",
   DATE(Main!$U1298,
        Main!$V1298,
        Main!$W1298)
)</f>
        <v>41405</v>
      </c>
      <c r="Y1298">
        <f>Table1[[#This Row],[Average_Cost_for_two]]*VLOOKUP(Table1[[#This Row],[Currency]],currency!$A$2:$B$10,2,FALSE)</f>
        <v>13.200000000000001</v>
      </c>
      <c r="Z1298" t="str">
        <f>VLOOKUP(C1298,country!A:B,2,FALSE)</f>
        <v>India</v>
      </c>
      <c r="AA1298">
        <f t="shared" si="20"/>
        <v>2</v>
      </c>
    </row>
    <row r="1299" spans="1:27" ht="15.75" customHeight="1" x14ac:dyDescent="0.25">
      <c r="A1299">
        <v>5227</v>
      </c>
      <c r="B1299" t="s">
        <v>3545</v>
      </c>
      <c r="C1299">
        <v>1</v>
      </c>
      <c r="D1299" t="s">
        <v>23</v>
      </c>
      <c r="E1299" t="s">
        <v>3546</v>
      </c>
      <c r="F1299" t="s">
        <v>3547</v>
      </c>
      <c r="G1299" t="s">
        <v>3548</v>
      </c>
      <c r="H1299">
        <v>77.127168499999996</v>
      </c>
      <c r="I1299">
        <v>28.548826500000001</v>
      </c>
      <c r="J1299" t="s">
        <v>615</v>
      </c>
      <c r="K1299" t="s">
        <v>28</v>
      </c>
      <c r="L1299" t="s">
        <v>36</v>
      </c>
      <c r="M1299" t="s">
        <v>29</v>
      </c>
      <c r="N1299" t="s">
        <v>29</v>
      </c>
      <c r="O1299" t="s">
        <v>29</v>
      </c>
      <c r="P1299">
        <v>3</v>
      </c>
      <c r="Q1299">
        <v>9</v>
      </c>
      <c r="R1299">
        <v>1500</v>
      </c>
      <c r="S1299" t="str">
        <f>IF(Table1[[#This Row],[Average_Cost_for_two]]&lt;500,"Low",IF(Table1[[#This Row],[Average_Cost_for_two]]&lt;=1500,"Medium","High"))</f>
        <v>Medium</v>
      </c>
      <c r="T1299">
        <v>2.7</v>
      </c>
      <c r="U1299">
        <v>2010</v>
      </c>
      <c r="V1299">
        <v>4</v>
      </c>
      <c r="W1299">
        <v>14</v>
      </c>
      <c r="X1299">
        <f>IF(OR(Main!$U1299=0,
       Main!$V1299=0,
       Main!$W1299=0),
   "",
   DATE(Main!$U1299,
        Main!$V1299,
        Main!$W1299)
)</f>
        <v>40282</v>
      </c>
      <c r="Y1299">
        <f>Table1[[#This Row],[Average_Cost_for_two]]*VLOOKUP(Table1[[#This Row],[Currency]],currency!$A$2:$B$10,2,FALSE)</f>
        <v>18</v>
      </c>
      <c r="Z1299" t="str">
        <f>VLOOKUP(C1299,country!A:B,2,FALSE)</f>
        <v>India</v>
      </c>
      <c r="AA1299">
        <f t="shared" si="20"/>
        <v>2</v>
      </c>
    </row>
    <row r="1300" spans="1:27" ht="15.75" customHeight="1" x14ac:dyDescent="0.25">
      <c r="A1300">
        <v>18245298</v>
      </c>
      <c r="B1300" t="s">
        <v>3549</v>
      </c>
      <c r="C1300">
        <v>1</v>
      </c>
      <c r="D1300" t="s">
        <v>23</v>
      </c>
      <c r="E1300" t="s">
        <v>3550</v>
      </c>
      <c r="F1300" t="s">
        <v>145</v>
      </c>
      <c r="G1300" t="s">
        <v>146</v>
      </c>
      <c r="H1300">
        <v>77.225291900000002</v>
      </c>
      <c r="I1300">
        <v>28.676753699999999</v>
      </c>
      <c r="J1300" t="s">
        <v>3551</v>
      </c>
      <c r="K1300" t="s">
        <v>28</v>
      </c>
      <c r="L1300" t="s">
        <v>36</v>
      </c>
      <c r="M1300" t="s">
        <v>29</v>
      </c>
      <c r="N1300" t="s">
        <v>29</v>
      </c>
      <c r="O1300" t="s">
        <v>29</v>
      </c>
      <c r="P1300">
        <v>3</v>
      </c>
      <c r="Q1300">
        <v>225</v>
      </c>
      <c r="R1300">
        <v>1500</v>
      </c>
      <c r="S1300" t="str">
        <f>IF(Table1[[#This Row],[Average_Cost_for_two]]&lt;500,"Low",IF(Table1[[#This Row],[Average_Cost_for_two]]&lt;=1500,"Medium","High"))</f>
        <v>Medium</v>
      </c>
      <c r="T1300">
        <v>4</v>
      </c>
      <c r="U1300">
        <v>2012</v>
      </c>
      <c r="V1300">
        <v>4</v>
      </c>
      <c r="W1300">
        <v>13</v>
      </c>
      <c r="X1300">
        <f>IF(OR(Main!$U1300=0,
       Main!$V1300=0,
       Main!$W1300=0),
   "",
   DATE(Main!$U1300,
        Main!$V1300,
        Main!$W1300)
)</f>
        <v>41012</v>
      </c>
      <c r="Y1300">
        <f>Table1[[#This Row],[Average_Cost_for_two]]*VLOOKUP(Table1[[#This Row],[Currency]],currency!$A$2:$B$10,2,FALSE)</f>
        <v>18</v>
      </c>
      <c r="Z1300" t="str">
        <f>VLOOKUP(C1300,country!A:B,2,FALSE)</f>
        <v>India</v>
      </c>
      <c r="AA1300">
        <f t="shared" si="20"/>
        <v>2</v>
      </c>
    </row>
    <row r="1301" spans="1:27" ht="15.75" customHeight="1" x14ac:dyDescent="0.25">
      <c r="A1301">
        <v>305125</v>
      </c>
      <c r="B1301" t="s">
        <v>3552</v>
      </c>
      <c r="C1301">
        <v>1</v>
      </c>
      <c r="D1301" t="s">
        <v>23</v>
      </c>
      <c r="E1301" t="s">
        <v>3553</v>
      </c>
      <c r="F1301" t="s">
        <v>1982</v>
      </c>
      <c r="G1301" t="s">
        <v>1983</v>
      </c>
      <c r="H1301">
        <v>77.242766500000002</v>
      </c>
      <c r="I1301">
        <v>28.5322514</v>
      </c>
      <c r="J1301" t="s">
        <v>591</v>
      </c>
      <c r="K1301" t="s">
        <v>28</v>
      </c>
      <c r="L1301" t="s">
        <v>36</v>
      </c>
      <c r="M1301" t="s">
        <v>29</v>
      </c>
      <c r="N1301" t="s">
        <v>29</v>
      </c>
      <c r="O1301" t="s">
        <v>29</v>
      </c>
      <c r="P1301">
        <v>3</v>
      </c>
      <c r="Q1301">
        <v>484</v>
      </c>
      <c r="R1301">
        <v>1800</v>
      </c>
      <c r="S1301" t="str">
        <f>IF(Table1[[#This Row],[Average_Cost_for_two]]&lt;500,"Low",IF(Table1[[#This Row],[Average_Cost_for_two]]&lt;=1500,"Medium","High"))</f>
        <v>High</v>
      </c>
      <c r="T1301">
        <v>3.9</v>
      </c>
      <c r="U1301">
        <v>2018</v>
      </c>
      <c r="V1301">
        <v>4</v>
      </c>
      <c r="W1301">
        <v>17</v>
      </c>
      <c r="X1301">
        <f>IF(OR(Main!$U1301=0,
       Main!$V1301=0,
       Main!$W1301=0),
   "",
   DATE(Main!$U1301,
        Main!$V1301,
        Main!$W1301)
)</f>
        <v>43207</v>
      </c>
      <c r="Y1301">
        <f>Table1[[#This Row],[Average_Cost_for_two]]*VLOOKUP(Table1[[#This Row],[Currency]],currency!$A$2:$B$10,2,FALSE)</f>
        <v>21.6</v>
      </c>
      <c r="Z1301" t="str">
        <f>VLOOKUP(C1301,country!A:B,2,FALSE)</f>
        <v>India</v>
      </c>
      <c r="AA1301">
        <f t="shared" si="20"/>
        <v>2</v>
      </c>
    </row>
    <row r="1302" spans="1:27" ht="15.75" customHeight="1" x14ac:dyDescent="0.25">
      <c r="A1302">
        <v>8689</v>
      </c>
      <c r="B1302" t="s">
        <v>3554</v>
      </c>
      <c r="C1302">
        <v>1</v>
      </c>
      <c r="D1302" t="s">
        <v>23</v>
      </c>
      <c r="E1302" t="s">
        <v>3555</v>
      </c>
      <c r="F1302" t="s">
        <v>1982</v>
      </c>
      <c r="G1302" t="s">
        <v>1983</v>
      </c>
      <c r="H1302">
        <v>77.243464799999998</v>
      </c>
      <c r="I1302">
        <v>28.532893600000001</v>
      </c>
      <c r="J1302" t="s">
        <v>477</v>
      </c>
      <c r="K1302" t="s">
        <v>28</v>
      </c>
      <c r="L1302" t="s">
        <v>36</v>
      </c>
      <c r="M1302" t="s">
        <v>29</v>
      </c>
      <c r="N1302" t="s">
        <v>29</v>
      </c>
      <c r="O1302" t="s">
        <v>29</v>
      </c>
      <c r="P1302">
        <v>3</v>
      </c>
      <c r="Q1302">
        <v>256</v>
      </c>
      <c r="R1302">
        <v>1200</v>
      </c>
      <c r="S1302" t="str">
        <f>IF(Table1[[#This Row],[Average_Cost_for_two]]&lt;500,"Low",IF(Table1[[#This Row],[Average_Cost_for_two]]&lt;=1500,"Medium","High"))</f>
        <v>Medium</v>
      </c>
      <c r="T1302">
        <v>3.5</v>
      </c>
      <c r="U1302">
        <v>2014</v>
      </c>
      <c r="V1302">
        <v>4</v>
      </c>
      <c r="W1302">
        <v>24</v>
      </c>
      <c r="X1302">
        <f>IF(OR(Main!$U1302=0,
       Main!$V1302=0,
       Main!$W1302=0),
   "",
   DATE(Main!$U1302,
        Main!$V1302,
        Main!$W1302)
)</f>
        <v>41753</v>
      </c>
      <c r="Y1302">
        <f>Table1[[#This Row],[Average_Cost_for_two]]*VLOOKUP(Table1[[#This Row],[Currency]],currency!$A$2:$B$10,2,FALSE)</f>
        <v>14.4</v>
      </c>
      <c r="Z1302" t="str">
        <f>VLOOKUP(C1302,country!A:B,2,FALSE)</f>
        <v>India</v>
      </c>
      <c r="AA1302">
        <f t="shared" si="20"/>
        <v>2</v>
      </c>
    </row>
    <row r="1303" spans="1:27" ht="15.75" customHeight="1" x14ac:dyDescent="0.25">
      <c r="A1303">
        <v>304027</v>
      </c>
      <c r="B1303" t="s">
        <v>3556</v>
      </c>
      <c r="C1303">
        <v>1</v>
      </c>
      <c r="D1303" t="s">
        <v>23</v>
      </c>
      <c r="E1303" t="s">
        <v>3557</v>
      </c>
      <c r="F1303" t="s">
        <v>1725</v>
      </c>
      <c r="G1303" t="s">
        <v>1726</v>
      </c>
      <c r="H1303">
        <v>77.194058400000003</v>
      </c>
      <c r="I1303">
        <v>28.554149599999999</v>
      </c>
      <c r="J1303" t="s">
        <v>3558</v>
      </c>
      <c r="K1303" t="s">
        <v>28</v>
      </c>
      <c r="L1303" t="s">
        <v>36</v>
      </c>
      <c r="M1303" t="s">
        <v>36</v>
      </c>
      <c r="N1303" t="s">
        <v>29</v>
      </c>
      <c r="O1303" t="s">
        <v>29</v>
      </c>
      <c r="P1303">
        <v>3</v>
      </c>
      <c r="Q1303">
        <v>384</v>
      </c>
      <c r="R1303">
        <v>1200</v>
      </c>
      <c r="S1303" t="str">
        <f>IF(Table1[[#This Row],[Average_Cost_for_two]]&lt;500,"Low",IF(Table1[[#This Row],[Average_Cost_for_two]]&lt;=1500,"Medium","High"))</f>
        <v>Medium</v>
      </c>
      <c r="T1303">
        <v>3.5</v>
      </c>
      <c r="U1303">
        <v>2015</v>
      </c>
      <c r="V1303">
        <v>4</v>
      </c>
      <c r="W1303">
        <v>22</v>
      </c>
      <c r="X1303">
        <f>IF(OR(Main!$U1303=0,
       Main!$V1303=0,
       Main!$W1303=0),
   "",
   DATE(Main!$U1303,
        Main!$V1303,
        Main!$W1303)
)</f>
        <v>42116</v>
      </c>
      <c r="Y1303">
        <f>Table1[[#This Row],[Average_Cost_for_two]]*VLOOKUP(Table1[[#This Row],[Currency]],currency!$A$2:$B$10,2,FALSE)</f>
        <v>14.4</v>
      </c>
      <c r="Z1303" t="str">
        <f>VLOOKUP(C1303,country!A:B,2,FALSE)</f>
        <v>India</v>
      </c>
      <c r="AA1303">
        <f t="shared" si="20"/>
        <v>2</v>
      </c>
    </row>
    <row r="1304" spans="1:27" ht="15.75" customHeight="1" x14ac:dyDescent="0.25">
      <c r="A1304">
        <v>8911</v>
      </c>
      <c r="B1304" t="s">
        <v>3428</v>
      </c>
      <c r="C1304">
        <v>1</v>
      </c>
      <c r="D1304" t="s">
        <v>23</v>
      </c>
      <c r="E1304" t="s">
        <v>3559</v>
      </c>
      <c r="F1304" t="s">
        <v>845</v>
      </c>
      <c r="G1304" t="s">
        <v>846</v>
      </c>
      <c r="H1304">
        <v>77.21962843</v>
      </c>
      <c r="I1304">
        <v>28.62913863</v>
      </c>
      <c r="J1304" t="s">
        <v>3560</v>
      </c>
      <c r="K1304" t="s">
        <v>28</v>
      </c>
      <c r="L1304" t="s">
        <v>36</v>
      </c>
      <c r="M1304" t="s">
        <v>29</v>
      </c>
      <c r="N1304" t="s">
        <v>29</v>
      </c>
      <c r="O1304" t="s">
        <v>29</v>
      </c>
      <c r="P1304">
        <v>3</v>
      </c>
      <c r="Q1304">
        <v>1058</v>
      </c>
      <c r="R1304">
        <v>1250</v>
      </c>
      <c r="S1304" t="str">
        <f>IF(Table1[[#This Row],[Average_Cost_for_two]]&lt;500,"Low",IF(Table1[[#This Row],[Average_Cost_for_two]]&lt;=1500,"Medium","High"))</f>
        <v>Medium</v>
      </c>
      <c r="T1304">
        <v>3.6</v>
      </c>
      <c r="U1304">
        <v>2010</v>
      </c>
      <c r="V1304">
        <v>4</v>
      </c>
      <c r="W1304">
        <v>22</v>
      </c>
      <c r="X1304">
        <f>IF(OR(Main!$U1304=0,
       Main!$V1304=0,
       Main!$W1304=0),
   "",
   DATE(Main!$U1304,
        Main!$V1304,
        Main!$W1304)
)</f>
        <v>40290</v>
      </c>
      <c r="Y1304">
        <f>Table1[[#This Row],[Average_Cost_for_two]]*VLOOKUP(Table1[[#This Row],[Currency]],currency!$A$2:$B$10,2,FALSE)</f>
        <v>15</v>
      </c>
      <c r="Z1304" t="str">
        <f>VLOOKUP(C1304,country!A:B,2,FALSE)</f>
        <v>India</v>
      </c>
      <c r="AA1304">
        <f t="shared" si="20"/>
        <v>2</v>
      </c>
    </row>
    <row r="1305" spans="1:27" ht="15.75" customHeight="1" x14ac:dyDescent="0.25">
      <c r="A1305">
        <v>307415</v>
      </c>
      <c r="B1305" t="s">
        <v>3561</v>
      </c>
      <c r="C1305">
        <v>1</v>
      </c>
      <c r="D1305" t="s">
        <v>23</v>
      </c>
      <c r="E1305" t="s">
        <v>3562</v>
      </c>
      <c r="F1305" t="s">
        <v>654</v>
      </c>
      <c r="G1305" t="s">
        <v>655</v>
      </c>
      <c r="H1305">
        <v>77.201262799999995</v>
      </c>
      <c r="I1305">
        <v>28.683548900000002</v>
      </c>
      <c r="J1305" t="s">
        <v>3563</v>
      </c>
      <c r="K1305" t="s">
        <v>28</v>
      </c>
      <c r="L1305" t="s">
        <v>36</v>
      </c>
      <c r="M1305" t="s">
        <v>29</v>
      </c>
      <c r="N1305" t="s">
        <v>29</v>
      </c>
      <c r="O1305" t="s">
        <v>29</v>
      </c>
      <c r="P1305">
        <v>3</v>
      </c>
      <c r="Q1305">
        <v>346</v>
      </c>
      <c r="R1305">
        <v>1900</v>
      </c>
      <c r="S1305" t="str">
        <f>IF(Table1[[#This Row],[Average_Cost_for_two]]&lt;500,"Low",IF(Table1[[#This Row],[Average_Cost_for_two]]&lt;=1500,"Medium","High"))</f>
        <v>High</v>
      </c>
      <c r="T1305">
        <v>3.6</v>
      </c>
      <c r="U1305">
        <v>2011</v>
      </c>
      <c r="V1305">
        <v>4</v>
      </c>
      <c r="W1305">
        <v>18</v>
      </c>
      <c r="X1305">
        <f>IF(OR(Main!$U1305=0,
       Main!$V1305=0,
       Main!$W1305=0),
   "",
   DATE(Main!$U1305,
        Main!$V1305,
        Main!$W1305)
)</f>
        <v>40651</v>
      </c>
      <c r="Y1305">
        <f>Table1[[#This Row],[Average_Cost_for_two]]*VLOOKUP(Table1[[#This Row],[Currency]],currency!$A$2:$B$10,2,FALSE)</f>
        <v>22.8</v>
      </c>
      <c r="Z1305" t="str">
        <f>VLOOKUP(C1305,country!A:B,2,FALSE)</f>
        <v>India</v>
      </c>
      <c r="AA1305">
        <f t="shared" si="20"/>
        <v>2</v>
      </c>
    </row>
    <row r="1306" spans="1:27" ht="15.75" customHeight="1" x14ac:dyDescent="0.25">
      <c r="A1306">
        <v>18138437</v>
      </c>
      <c r="B1306" t="s">
        <v>3564</v>
      </c>
      <c r="C1306">
        <v>1</v>
      </c>
      <c r="D1306" t="s">
        <v>23</v>
      </c>
      <c r="E1306" t="s">
        <v>3565</v>
      </c>
      <c r="F1306" t="s">
        <v>253</v>
      </c>
      <c r="G1306" t="s">
        <v>254</v>
      </c>
      <c r="H1306">
        <v>77.198220000000006</v>
      </c>
      <c r="I1306">
        <v>28.6488288</v>
      </c>
      <c r="J1306" t="s">
        <v>3566</v>
      </c>
      <c r="K1306" t="s">
        <v>28</v>
      </c>
      <c r="L1306" t="s">
        <v>36</v>
      </c>
      <c r="M1306" t="s">
        <v>29</v>
      </c>
      <c r="N1306" t="s">
        <v>29</v>
      </c>
      <c r="O1306" t="s">
        <v>29</v>
      </c>
      <c r="P1306">
        <v>3</v>
      </c>
      <c r="Q1306">
        <v>30</v>
      </c>
      <c r="R1306">
        <v>1400</v>
      </c>
      <c r="S1306" t="str">
        <f>IF(Table1[[#This Row],[Average_Cost_for_two]]&lt;500,"Low",IF(Table1[[#This Row],[Average_Cost_for_two]]&lt;=1500,"Medium","High"))</f>
        <v>Medium</v>
      </c>
      <c r="T1306">
        <v>3.2</v>
      </c>
      <c r="U1306">
        <v>2010</v>
      </c>
      <c r="V1306">
        <v>4</v>
      </c>
      <c r="W1306">
        <v>19</v>
      </c>
      <c r="X1306">
        <f>IF(OR(Main!$U1306=0,
       Main!$V1306=0,
       Main!$W1306=0),
   "",
   DATE(Main!$U1306,
        Main!$V1306,
        Main!$W1306)
)</f>
        <v>40287</v>
      </c>
      <c r="Y1306">
        <f>Table1[[#This Row],[Average_Cost_for_two]]*VLOOKUP(Table1[[#This Row],[Currency]],currency!$A$2:$B$10,2,FALSE)</f>
        <v>16.8</v>
      </c>
      <c r="Z1306" t="str">
        <f>VLOOKUP(C1306,country!A:B,2,FALSE)</f>
        <v>India</v>
      </c>
      <c r="AA1306">
        <f t="shared" si="20"/>
        <v>2</v>
      </c>
    </row>
    <row r="1307" spans="1:27" ht="15.75" customHeight="1" x14ac:dyDescent="0.25">
      <c r="A1307">
        <v>309227</v>
      </c>
      <c r="B1307" t="s">
        <v>3567</v>
      </c>
      <c r="C1307">
        <v>1</v>
      </c>
      <c r="D1307" t="s">
        <v>23</v>
      </c>
      <c r="E1307" t="s">
        <v>3568</v>
      </c>
      <c r="F1307" t="s">
        <v>119</v>
      </c>
      <c r="G1307" t="s">
        <v>120</v>
      </c>
      <c r="H1307">
        <v>77.293835299999998</v>
      </c>
      <c r="I1307">
        <v>28.6078005</v>
      </c>
      <c r="J1307" t="s">
        <v>739</v>
      </c>
      <c r="K1307" t="s">
        <v>28</v>
      </c>
      <c r="L1307" t="s">
        <v>36</v>
      </c>
      <c r="M1307" t="s">
        <v>36</v>
      </c>
      <c r="N1307" t="s">
        <v>29</v>
      </c>
      <c r="O1307" t="s">
        <v>29</v>
      </c>
      <c r="P1307">
        <v>3</v>
      </c>
      <c r="Q1307">
        <v>51</v>
      </c>
      <c r="R1307">
        <v>1100</v>
      </c>
      <c r="S1307" t="str">
        <f>IF(Table1[[#This Row],[Average_Cost_for_two]]&lt;500,"Low",IF(Table1[[#This Row],[Average_Cost_for_two]]&lt;=1500,"Medium","High"))</f>
        <v>Medium</v>
      </c>
      <c r="T1307">
        <v>3.2</v>
      </c>
      <c r="U1307">
        <v>2016</v>
      </c>
      <c r="V1307">
        <v>4</v>
      </c>
      <c r="W1307">
        <v>24</v>
      </c>
      <c r="X1307">
        <f>IF(OR(Main!$U1307=0,
       Main!$V1307=0,
       Main!$W1307=0),
   "",
   DATE(Main!$U1307,
        Main!$V1307,
        Main!$W1307)
)</f>
        <v>42484</v>
      </c>
      <c r="Y1307">
        <f>Table1[[#This Row],[Average_Cost_for_two]]*VLOOKUP(Table1[[#This Row],[Currency]],currency!$A$2:$B$10,2,FALSE)</f>
        <v>13.200000000000001</v>
      </c>
      <c r="Z1307" t="str">
        <f>VLOOKUP(C1307,country!A:B,2,FALSE)</f>
        <v>India</v>
      </c>
      <c r="AA1307">
        <f t="shared" si="20"/>
        <v>2</v>
      </c>
    </row>
    <row r="1308" spans="1:27" ht="15.75" customHeight="1" x14ac:dyDescent="0.25">
      <c r="A1308">
        <v>7066</v>
      </c>
      <c r="B1308" t="s">
        <v>2759</v>
      </c>
      <c r="C1308">
        <v>1</v>
      </c>
      <c r="D1308" t="s">
        <v>23</v>
      </c>
      <c r="E1308" t="s">
        <v>3569</v>
      </c>
      <c r="F1308" t="s">
        <v>3162</v>
      </c>
      <c r="G1308" t="s">
        <v>3161</v>
      </c>
      <c r="H1308">
        <v>77.146726299999997</v>
      </c>
      <c r="I1308">
        <v>28.656857899999999</v>
      </c>
      <c r="J1308" t="s">
        <v>1804</v>
      </c>
      <c r="K1308" t="s">
        <v>28</v>
      </c>
      <c r="L1308" t="s">
        <v>29</v>
      </c>
      <c r="M1308" t="s">
        <v>36</v>
      </c>
      <c r="N1308" t="s">
        <v>29</v>
      </c>
      <c r="O1308" t="s">
        <v>29</v>
      </c>
      <c r="P1308">
        <v>3</v>
      </c>
      <c r="Q1308">
        <v>120</v>
      </c>
      <c r="R1308">
        <v>1100</v>
      </c>
      <c r="S1308" t="str">
        <f>IF(Table1[[#This Row],[Average_Cost_for_two]]&lt;500,"Low",IF(Table1[[#This Row],[Average_Cost_for_two]]&lt;=1500,"Medium","High"))</f>
        <v>Medium</v>
      </c>
      <c r="T1308">
        <v>3.5</v>
      </c>
      <c r="U1308">
        <v>2015</v>
      </c>
      <c r="V1308">
        <v>4</v>
      </c>
      <c r="W1308">
        <v>2</v>
      </c>
      <c r="X1308">
        <f>IF(OR(Main!$U1308=0,
       Main!$V1308=0,
       Main!$W1308=0),
   "",
   DATE(Main!$U1308,
        Main!$V1308,
        Main!$W1308)
)</f>
        <v>42096</v>
      </c>
      <c r="Y1308">
        <f>Table1[[#This Row],[Average_Cost_for_two]]*VLOOKUP(Table1[[#This Row],[Currency]],currency!$A$2:$B$10,2,FALSE)</f>
        <v>13.200000000000001</v>
      </c>
      <c r="Z1308" t="str">
        <f>VLOOKUP(C1308,country!A:B,2,FALSE)</f>
        <v>India</v>
      </c>
      <c r="AA1308">
        <f t="shared" si="20"/>
        <v>2</v>
      </c>
    </row>
    <row r="1309" spans="1:27" ht="15.75" customHeight="1" x14ac:dyDescent="0.25">
      <c r="A1309">
        <v>311623</v>
      </c>
      <c r="B1309" t="s">
        <v>3570</v>
      </c>
      <c r="C1309">
        <v>1</v>
      </c>
      <c r="D1309" t="s">
        <v>23</v>
      </c>
      <c r="E1309" t="s">
        <v>3571</v>
      </c>
      <c r="F1309" t="s">
        <v>2914</v>
      </c>
      <c r="G1309" t="s">
        <v>2915</v>
      </c>
      <c r="H1309">
        <v>77.148381499999999</v>
      </c>
      <c r="I1309">
        <v>28.691688800000001</v>
      </c>
      <c r="J1309" t="s">
        <v>624</v>
      </c>
      <c r="K1309" t="s">
        <v>28</v>
      </c>
      <c r="L1309" t="s">
        <v>36</v>
      </c>
      <c r="M1309" t="s">
        <v>29</v>
      </c>
      <c r="N1309" t="s">
        <v>29</v>
      </c>
      <c r="O1309" t="s">
        <v>29</v>
      </c>
      <c r="P1309">
        <v>3</v>
      </c>
      <c r="Q1309">
        <v>21</v>
      </c>
      <c r="R1309">
        <v>1800</v>
      </c>
      <c r="S1309" t="str">
        <f>IF(Table1[[#This Row],[Average_Cost_for_two]]&lt;500,"Low",IF(Table1[[#This Row],[Average_Cost_for_two]]&lt;=1500,"Medium","High"))</f>
        <v>High</v>
      </c>
      <c r="T1309">
        <v>2.8</v>
      </c>
      <c r="U1309">
        <v>2012</v>
      </c>
      <c r="V1309">
        <v>4</v>
      </c>
      <c r="W1309">
        <v>11</v>
      </c>
      <c r="X1309">
        <f>IF(OR(Main!$U1309=0,
       Main!$V1309=0,
       Main!$W1309=0),
   "",
   DATE(Main!$U1309,
        Main!$V1309,
        Main!$W1309)
)</f>
        <v>41010</v>
      </c>
      <c r="Y1309">
        <f>Table1[[#This Row],[Average_Cost_for_two]]*VLOOKUP(Table1[[#This Row],[Currency]],currency!$A$2:$B$10,2,FALSE)</f>
        <v>21.6</v>
      </c>
      <c r="Z1309" t="str">
        <f>VLOOKUP(C1309,country!A:B,2,FALSE)</f>
        <v>India</v>
      </c>
      <c r="AA1309">
        <f t="shared" si="20"/>
        <v>2</v>
      </c>
    </row>
    <row r="1310" spans="1:27" ht="15.75" customHeight="1" x14ac:dyDescent="0.25">
      <c r="A1310">
        <v>112</v>
      </c>
      <c r="B1310" t="s">
        <v>3572</v>
      </c>
      <c r="C1310">
        <v>1</v>
      </c>
      <c r="D1310" t="s">
        <v>23</v>
      </c>
      <c r="E1310" t="s">
        <v>3573</v>
      </c>
      <c r="F1310" t="s">
        <v>55</v>
      </c>
      <c r="G1310" t="s">
        <v>56</v>
      </c>
      <c r="H1310">
        <v>77.270475739999995</v>
      </c>
      <c r="I1310">
        <v>28.561640619999999</v>
      </c>
      <c r="J1310" t="s">
        <v>3574</v>
      </c>
      <c r="K1310" t="s">
        <v>28</v>
      </c>
      <c r="L1310" t="s">
        <v>36</v>
      </c>
      <c r="M1310" t="s">
        <v>36</v>
      </c>
      <c r="N1310" t="s">
        <v>29</v>
      </c>
      <c r="O1310" t="s">
        <v>29</v>
      </c>
      <c r="P1310">
        <v>3</v>
      </c>
      <c r="Q1310">
        <v>391</v>
      </c>
      <c r="R1310">
        <v>1800</v>
      </c>
      <c r="S1310" t="str">
        <f>IF(Table1[[#This Row],[Average_Cost_for_two]]&lt;500,"Low",IF(Table1[[#This Row],[Average_Cost_for_two]]&lt;=1500,"Medium","High"))</f>
        <v>High</v>
      </c>
      <c r="T1310">
        <v>4.2</v>
      </c>
      <c r="U1310">
        <v>2014</v>
      </c>
      <c r="V1310">
        <v>4</v>
      </c>
      <c r="W1310">
        <v>4</v>
      </c>
      <c r="X1310">
        <f>IF(OR(Main!$U1310=0,
       Main!$V1310=0,
       Main!$W1310=0),
   "",
   DATE(Main!$U1310,
        Main!$V1310,
        Main!$W1310)
)</f>
        <v>41733</v>
      </c>
      <c r="Y1310">
        <f>Table1[[#This Row],[Average_Cost_for_two]]*VLOOKUP(Table1[[#This Row],[Currency]],currency!$A$2:$B$10,2,FALSE)</f>
        <v>21.6</v>
      </c>
      <c r="Z1310" t="str">
        <f>VLOOKUP(C1310,country!A:B,2,FALSE)</f>
        <v>India</v>
      </c>
      <c r="AA1310">
        <f t="shared" si="20"/>
        <v>2</v>
      </c>
    </row>
    <row r="1311" spans="1:27" ht="15.75" customHeight="1" x14ac:dyDescent="0.25">
      <c r="A1311">
        <v>803</v>
      </c>
      <c r="B1311" t="s">
        <v>3575</v>
      </c>
      <c r="C1311">
        <v>1</v>
      </c>
      <c r="D1311" t="s">
        <v>23</v>
      </c>
      <c r="E1311" t="s">
        <v>3576</v>
      </c>
      <c r="F1311" t="s">
        <v>3318</v>
      </c>
      <c r="G1311" t="s">
        <v>3319</v>
      </c>
      <c r="H1311">
        <v>77.2300185</v>
      </c>
      <c r="I1311">
        <v>28.607976499999999</v>
      </c>
      <c r="J1311" t="s">
        <v>503</v>
      </c>
      <c r="K1311" t="s">
        <v>28</v>
      </c>
      <c r="L1311" t="s">
        <v>36</v>
      </c>
      <c r="M1311" t="s">
        <v>36</v>
      </c>
      <c r="N1311" t="s">
        <v>29</v>
      </c>
      <c r="O1311" t="s">
        <v>29</v>
      </c>
      <c r="P1311">
        <v>3</v>
      </c>
      <c r="Q1311">
        <v>337</v>
      </c>
      <c r="R1311">
        <v>1700</v>
      </c>
      <c r="S1311" t="str">
        <f>IF(Table1[[#This Row],[Average_Cost_for_two]]&lt;500,"Low",IF(Table1[[#This Row],[Average_Cost_for_two]]&lt;=1500,"Medium","High"))</f>
        <v>High</v>
      </c>
      <c r="T1311">
        <v>3.8</v>
      </c>
      <c r="U1311">
        <v>2016</v>
      </c>
      <c r="V1311">
        <v>4</v>
      </c>
      <c r="W1311">
        <v>21</v>
      </c>
      <c r="X1311">
        <f>IF(OR(Main!$U1311=0,
       Main!$V1311=0,
       Main!$W1311=0),
   "",
   DATE(Main!$U1311,
        Main!$V1311,
        Main!$W1311)
)</f>
        <v>42481</v>
      </c>
      <c r="Y1311">
        <f>Table1[[#This Row],[Average_Cost_for_two]]*VLOOKUP(Table1[[#This Row],[Currency]],currency!$A$2:$B$10,2,FALSE)</f>
        <v>20.400000000000002</v>
      </c>
      <c r="Z1311" t="str">
        <f>VLOOKUP(C1311,country!A:B,2,FALSE)</f>
        <v>India</v>
      </c>
      <c r="AA1311">
        <f t="shared" si="20"/>
        <v>2</v>
      </c>
    </row>
    <row r="1312" spans="1:27" ht="15.75" customHeight="1" x14ac:dyDescent="0.25">
      <c r="A1312">
        <v>18153553</v>
      </c>
      <c r="B1312" t="s">
        <v>3577</v>
      </c>
      <c r="C1312">
        <v>1</v>
      </c>
      <c r="D1312" t="s">
        <v>23</v>
      </c>
      <c r="E1312" t="s">
        <v>3578</v>
      </c>
      <c r="F1312" t="s">
        <v>1745</v>
      </c>
      <c r="G1312" t="s">
        <v>1746</v>
      </c>
      <c r="H1312">
        <v>77.125564699999998</v>
      </c>
      <c r="I1312">
        <v>28.666181699999999</v>
      </c>
      <c r="J1312" t="s">
        <v>3579</v>
      </c>
      <c r="K1312" t="s">
        <v>28</v>
      </c>
      <c r="L1312" t="s">
        <v>36</v>
      </c>
      <c r="M1312" t="s">
        <v>36</v>
      </c>
      <c r="N1312" t="s">
        <v>29</v>
      </c>
      <c r="O1312" t="s">
        <v>29</v>
      </c>
      <c r="P1312">
        <v>3</v>
      </c>
      <c r="Q1312">
        <v>198</v>
      </c>
      <c r="R1312">
        <v>1300</v>
      </c>
      <c r="S1312" t="str">
        <f>IF(Table1[[#This Row],[Average_Cost_for_two]]&lt;500,"Low",IF(Table1[[#This Row],[Average_Cost_for_two]]&lt;=1500,"Medium","High"))</f>
        <v>Medium</v>
      </c>
      <c r="T1312">
        <v>3.4</v>
      </c>
      <c r="U1312">
        <v>2014</v>
      </c>
      <c r="V1312">
        <v>4</v>
      </c>
      <c r="W1312">
        <v>17</v>
      </c>
      <c r="X1312">
        <f>IF(OR(Main!$U1312=0,
       Main!$V1312=0,
       Main!$W1312=0),
   "",
   DATE(Main!$U1312,
        Main!$V1312,
        Main!$W1312)
)</f>
        <v>41746</v>
      </c>
      <c r="Y1312">
        <f>Table1[[#This Row],[Average_Cost_for_two]]*VLOOKUP(Table1[[#This Row],[Currency]],currency!$A$2:$B$10,2,FALSE)</f>
        <v>15.6</v>
      </c>
      <c r="Z1312" t="str">
        <f>VLOOKUP(C1312,country!A:B,2,FALSE)</f>
        <v>India</v>
      </c>
      <c r="AA1312">
        <f t="shared" si="20"/>
        <v>2</v>
      </c>
    </row>
    <row r="1313" spans="1:27" ht="15.75" customHeight="1" x14ac:dyDescent="0.25">
      <c r="A1313">
        <v>307138</v>
      </c>
      <c r="B1313" t="s">
        <v>3580</v>
      </c>
      <c r="C1313">
        <v>1</v>
      </c>
      <c r="D1313" t="s">
        <v>23</v>
      </c>
      <c r="E1313" t="s">
        <v>1908</v>
      </c>
      <c r="F1313" t="s">
        <v>1907</v>
      </c>
      <c r="G1313" t="s">
        <v>1908</v>
      </c>
      <c r="H1313">
        <v>77.123269500000006</v>
      </c>
      <c r="I1313">
        <v>28.6522668</v>
      </c>
      <c r="J1313" t="s">
        <v>615</v>
      </c>
      <c r="K1313" t="s">
        <v>28</v>
      </c>
      <c r="L1313" t="s">
        <v>29</v>
      </c>
      <c r="M1313" t="s">
        <v>36</v>
      </c>
      <c r="N1313" t="s">
        <v>29</v>
      </c>
      <c r="O1313" t="s">
        <v>29</v>
      </c>
      <c r="P1313">
        <v>3</v>
      </c>
      <c r="Q1313">
        <v>224</v>
      </c>
      <c r="R1313">
        <v>1100</v>
      </c>
      <c r="S1313" t="str">
        <f>IF(Table1[[#This Row],[Average_Cost_for_two]]&lt;500,"Low",IF(Table1[[#This Row],[Average_Cost_for_two]]&lt;=1500,"Medium","High"))</f>
        <v>Medium</v>
      </c>
      <c r="T1313">
        <v>3.4</v>
      </c>
      <c r="U1313">
        <v>2016</v>
      </c>
      <c r="V1313">
        <v>4</v>
      </c>
      <c r="W1313">
        <v>9</v>
      </c>
      <c r="X1313">
        <f>IF(OR(Main!$U1313=0,
       Main!$V1313=0,
       Main!$W1313=0),
   "",
   DATE(Main!$U1313,
        Main!$V1313,
        Main!$W1313)
)</f>
        <v>42469</v>
      </c>
      <c r="Y1313">
        <f>Table1[[#This Row],[Average_Cost_for_two]]*VLOOKUP(Table1[[#This Row],[Currency]],currency!$A$2:$B$10,2,FALSE)</f>
        <v>13.200000000000001</v>
      </c>
      <c r="Z1313" t="str">
        <f>VLOOKUP(C1313,country!A:B,2,FALSE)</f>
        <v>India</v>
      </c>
      <c r="AA1313">
        <f t="shared" si="20"/>
        <v>2</v>
      </c>
    </row>
    <row r="1314" spans="1:27" ht="15.75" customHeight="1" x14ac:dyDescent="0.25">
      <c r="A1314">
        <v>18441764</v>
      </c>
      <c r="B1314" t="s">
        <v>3581</v>
      </c>
      <c r="C1314">
        <v>1</v>
      </c>
      <c r="D1314" t="s">
        <v>23</v>
      </c>
      <c r="E1314" t="s">
        <v>3582</v>
      </c>
      <c r="F1314" t="s">
        <v>1907</v>
      </c>
      <c r="G1314" t="s">
        <v>1908</v>
      </c>
      <c r="H1314">
        <v>77.120102900000006</v>
      </c>
      <c r="I1314">
        <v>28.647860900000001</v>
      </c>
      <c r="J1314" t="s">
        <v>503</v>
      </c>
      <c r="K1314" t="s">
        <v>28</v>
      </c>
      <c r="L1314" t="s">
        <v>36</v>
      </c>
      <c r="M1314" t="s">
        <v>29</v>
      </c>
      <c r="N1314" t="s">
        <v>29</v>
      </c>
      <c r="O1314" t="s">
        <v>29</v>
      </c>
      <c r="P1314">
        <v>3</v>
      </c>
      <c r="Q1314">
        <v>60</v>
      </c>
      <c r="R1314">
        <v>1200</v>
      </c>
      <c r="S1314" t="str">
        <f>IF(Table1[[#This Row],[Average_Cost_for_two]]&lt;500,"Low",IF(Table1[[#This Row],[Average_Cost_for_two]]&lt;=1500,"Medium","High"))</f>
        <v>Medium</v>
      </c>
      <c r="T1314">
        <v>4</v>
      </c>
      <c r="U1314">
        <v>2011</v>
      </c>
      <c r="V1314">
        <v>4</v>
      </c>
      <c r="W1314">
        <v>24</v>
      </c>
      <c r="X1314">
        <f>IF(OR(Main!$U1314=0,
       Main!$V1314=0,
       Main!$W1314=0),
   "",
   DATE(Main!$U1314,
        Main!$V1314,
        Main!$W1314)
)</f>
        <v>40657</v>
      </c>
      <c r="Y1314">
        <f>Table1[[#This Row],[Average_Cost_for_two]]*VLOOKUP(Table1[[#This Row],[Currency]],currency!$A$2:$B$10,2,FALSE)</f>
        <v>14.4</v>
      </c>
      <c r="Z1314" t="str">
        <f>VLOOKUP(C1314,country!A:B,2,FALSE)</f>
        <v>India</v>
      </c>
      <c r="AA1314">
        <f t="shared" si="20"/>
        <v>2</v>
      </c>
    </row>
    <row r="1315" spans="1:27" ht="15.75" customHeight="1" x14ac:dyDescent="0.25">
      <c r="A1315">
        <v>309475</v>
      </c>
      <c r="B1315" t="s">
        <v>3583</v>
      </c>
      <c r="C1315">
        <v>1</v>
      </c>
      <c r="D1315" t="s">
        <v>23</v>
      </c>
      <c r="E1315" t="s">
        <v>3584</v>
      </c>
      <c r="F1315" t="s">
        <v>1917</v>
      </c>
      <c r="G1315" t="s">
        <v>1918</v>
      </c>
      <c r="H1315">
        <v>77.196110000000004</v>
      </c>
      <c r="I1315">
        <v>28.559764999999999</v>
      </c>
      <c r="J1315" t="s">
        <v>3585</v>
      </c>
      <c r="K1315" t="s">
        <v>28</v>
      </c>
      <c r="L1315" t="s">
        <v>36</v>
      </c>
      <c r="M1315" t="s">
        <v>36</v>
      </c>
      <c r="N1315" t="s">
        <v>29</v>
      </c>
      <c r="O1315" t="s">
        <v>29</v>
      </c>
      <c r="P1315">
        <v>3</v>
      </c>
      <c r="Q1315">
        <v>210</v>
      </c>
      <c r="R1315">
        <v>1300</v>
      </c>
      <c r="S1315" t="str">
        <f>IF(Table1[[#This Row],[Average_Cost_for_two]]&lt;500,"Low",IF(Table1[[#This Row],[Average_Cost_for_two]]&lt;=1500,"Medium","High"))</f>
        <v>Medium</v>
      </c>
      <c r="T1315">
        <v>3.7</v>
      </c>
      <c r="U1315">
        <v>2017</v>
      </c>
      <c r="V1315">
        <v>4</v>
      </c>
      <c r="W1315">
        <v>3</v>
      </c>
      <c r="X1315">
        <f>IF(OR(Main!$U1315=0,
       Main!$V1315=0,
       Main!$W1315=0),
   "",
   DATE(Main!$U1315,
        Main!$V1315,
        Main!$W1315)
)</f>
        <v>42828</v>
      </c>
      <c r="Y1315">
        <f>Table1[[#This Row],[Average_Cost_for_two]]*VLOOKUP(Table1[[#This Row],[Currency]],currency!$A$2:$B$10,2,FALSE)</f>
        <v>15.6</v>
      </c>
      <c r="Z1315" t="str">
        <f>VLOOKUP(C1315,country!A:B,2,FALSE)</f>
        <v>India</v>
      </c>
      <c r="AA1315">
        <f t="shared" si="20"/>
        <v>2</v>
      </c>
    </row>
    <row r="1316" spans="1:27" ht="15.75" customHeight="1" x14ac:dyDescent="0.25">
      <c r="A1316">
        <v>2786</v>
      </c>
      <c r="B1316" t="s">
        <v>2616</v>
      </c>
      <c r="C1316">
        <v>1</v>
      </c>
      <c r="D1316" t="s">
        <v>23</v>
      </c>
      <c r="E1316" t="s">
        <v>3586</v>
      </c>
      <c r="F1316" t="s">
        <v>2525</v>
      </c>
      <c r="G1316" t="s">
        <v>2526</v>
      </c>
      <c r="H1316">
        <v>77.21932769</v>
      </c>
      <c r="I1316">
        <v>28.52869471</v>
      </c>
      <c r="J1316" t="s">
        <v>477</v>
      </c>
      <c r="K1316" t="s">
        <v>28</v>
      </c>
      <c r="L1316" t="s">
        <v>36</v>
      </c>
      <c r="M1316" t="s">
        <v>36</v>
      </c>
      <c r="N1316" t="s">
        <v>29</v>
      </c>
      <c r="O1316" t="s">
        <v>29</v>
      </c>
      <c r="P1316">
        <v>3</v>
      </c>
      <c r="Q1316">
        <v>1971</v>
      </c>
      <c r="R1316">
        <v>1950</v>
      </c>
      <c r="S1316" t="str">
        <f>IF(Table1[[#This Row],[Average_Cost_for_two]]&lt;500,"Low",IF(Table1[[#This Row],[Average_Cost_for_two]]&lt;=1500,"Medium","High"))</f>
        <v>High</v>
      </c>
      <c r="T1316">
        <v>4.2</v>
      </c>
      <c r="U1316">
        <v>2011</v>
      </c>
      <c r="V1316">
        <v>4</v>
      </c>
      <c r="W1316">
        <v>21</v>
      </c>
      <c r="X1316">
        <f>IF(OR(Main!$U1316=0,
       Main!$V1316=0,
       Main!$W1316=0),
   "",
   DATE(Main!$U1316,
        Main!$V1316,
        Main!$W1316)
)</f>
        <v>40654</v>
      </c>
      <c r="Y1316">
        <f>Table1[[#This Row],[Average_Cost_for_two]]*VLOOKUP(Table1[[#This Row],[Currency]],currency!$A$2:$B$10,2,FALSE)</f>
        <v>23.400000000000002</v>
      </c>
      <c r="Z1316" t="str">
        <f>VLOOKUP(C1316,country!A:B,2,FALSE)</f>
        <v>India</v>
      </c>
      <c r="AA1316">
        <f t="shared" si="20"/>
        <v>2</v>
      </c>
    </row>
    <row r="1317" spans="1:27" ht="15.75" customHeight="1" x14ac:dyDescent="0.25">
      <c r="A1317">
        <v>18180080</v>
      </c>
      <c r="B1317" t="s">
        <v>3587</v>
      </c>
      <c r="C1317">
        <v>1</v>
      </c>
      <c r="D1317" t="s">
        <v>23</v>
      </c>
      <c r="E1317" t="s">
        <v>3588</v>
      </c>
      <c r="F1317" t="s">
        <v>1921</v>
      </c>
      <c r="G1317" t="s">
        <v>1920</v>
      </c>
      <c r="H1317">
        <v>77.213255500000002</v>
      </c>
      <c r="I1317">
        <v>28.548542000000001</v>
      </c>
      <c r="J1317" t="s">
        <v>500</v>
      </c>
      <c r="K1317" t="s">
        <v>28</v>
      </c>
      <c r="L1317" t="s">
        <v>29</v>
      </c>
      <c r="M1317" t="s">
        <v>36</v>
      </c>
      <c r="N1317" t="s">
        <v>29</v>
      </c>
      <c r="O1317" t="s">
        <v>29</v>
      </c>
      <c r="P1317">
        <v>3</v>
      </c>
      <c r="Q1317">
        <v>112</v>
      </c>
      <c r="R1317">
        <v>1100</v>
      </c>
      <c r="S1317" t="str">
        <f>IF(Table1[[#This Row],[Average_Cost_for_two]]&lt;500,"Low",IF(Table1[[#This Row],[Average_Cost_for_two]]&lt;=1500,"Medium","High"))</f>
        <v>Medium</v>
      </c>
      <c r="T1317">
        <v>4.5999999999999996</v>
      </c>
      <c r="U1317">
        <v>2018</v>
      </c>
      <c r="V1317">
        <v>4</v>
      </c>
      <c r="W1317">
        <v>22</v>
      </c>
      <c r="X1317">
        <f>IF(OR(Main!$U1317=0,
       Main!$V1317=0,
       Main!$W1317=0),
   "",
   DATE(Main!$U1317,
        Main!$V1317,
        Main!$W1317)
)</f>
        <v>43212</v>
      </c>
      <c r="Y1317">
        <f>Table1[[#This Row],[Average_Cost_for_two]]*VLOOKUP(Table1[[#This Row],[Currency]],currency!$A$2:$B$10,2,FALSE)</f>
        <v>13.200000000000001</v>
      </c>
      <c r="Z1317" t="str">
        <f>VLOOKUP(C1317,country!A:B,2,FALSE)</f>
        <v>India</v>
      </c>
      <c r="AA1317">
        <f t="shared" si="20"/>
        <v>2</v>
      </c>
    </row>
    <row r="1318" spans="1:27" ht="15.75" customHeight="1" x14ac:dyDescent="0.25">
      <c r="A1318">
        <v>18306530</v>
      </c>
      <c r="B1318" t="s">
        <v>3589</v>
      </c>
      <c r="C1318">
        <v>1</v>
      </c>
      <c r="D1318" t="s">
        <v>23</v>
      </c>
      <c r="E1318" t="s">
        <v>3590</v>
      </c>
      <c r="F1318" t="s">
        <v>1926</v>
      </c>
      <c r="G1318" t="s">
        <v>1927</v>
      </c>
      <c r="H1318">
        <v>77.217477299999999</v>
      </c>
      <c r="I1318">
        <v>28.568664200000001</v>
      </c>
      <c r="J1318" t="s">
        <v>3315</v>
      </c>
      <c r="K1318" t="s">
        <v>28</v>
      </c>
      <c r="L1318" t="s">
        <v>36</v>
      </c>
      <c r="M1318" t="s">
        <v>36</v>
      </c>
      <c r="N1318" t="s">
        <v>29</v>
      </c>
      <c r="O1318" t="s">
        <v>29</v>
      </c>
      <c r="P1318">
        <v>3</v>
      </c>
      <c r="Q1318">
        <v>489</v>
      </c>
      <c r="R1318">
        <v>1300</v>
      </c>
      <c r="S1318" t="str">
        <f>IF(Table1[[#This Row],[Average_Cost_for_two]]&lt;500,"Low",IF(Table1[[#This Row],[Average_Cost_for_two]]&lt;=1500,"Medium","High"))</f>
        <v>Medium</v>
      </c>
      <c r="T1318">
        <v>4</v>
      </c>
      <c r="U1318">
        <v>2017</v>
      </c>
      <c r="V1318">
        <v>4</v>
      </c>
      <c r="W1318">
        <v>6</v>
      </c>
      <c r="X1318">
        <f>IF(OR(Main!$U1318=0,
       Main!$V1318=0,
       Main!$W1318=0),
   "",
   DATE(Main!$U1318,
        Main!$V1318,
        Main!$W1318)
)</f>
        <v>42831</v>
      </c>
      <c r="Y1318">
        <f>Table1[[#This Row],[Average_Cost_for_two]]*VLOOKUP(Table1[[#This Row],[Currency]],currency!$A$2:$B$10,2,FALSE)</f>
        <v>15.6</v>
      </c>
      <c r="Z1318" t="str">
        <f>VLOOKUP(C1318,country!A:B,2,FALSE)</f>
        <v>India</v>
      </c>
      <c r="AA1318">
        <f t="shared" si="20"/>
        <v>2</v>
      </c>
    </row>
    <row r="1319" spans="1:27" ht="15.75" customHeight="1" x14ac:dyDescent="0.25">
      <c r="A1319">
        <v>8817</v>
      </c>
      <c r="B1319" t="s">
        <v>3591</v>
      </c>
      <c r="C1319">
        <v>1</v>
      </c>
      <c r="D1319" t="s">
        <v>23</v>
      </c>
      <c r="E1319" t="s">
        <v>1824</v>
      </c>
      <c r="F1319" t="s">
        <v>1825</v>
      </c>
      <c r="G1319" t="s">
        <v>1826</v>
      </c>
      <c r="H1319">
        <v>77.22762745</v>
      </c>
      <c r="I1319">
        <v>28.631132390000001</v>
      </c>
      <c r="J1319" t="s">
        <v>500</v>
      </c>
      <c r="K1319" t="s">
        <v>28</v>
      </c>
      <c r="L1319" t="s">
        <v>36</v>
      </c>
      <c r="M1319" t="s">
        <v>29</v>
      </c>
      <c r="N1319" t="s">
        <v>29</v>
      </c>
      <c r="O1319" t="s">
        <v>29</v>
      </c>
      <c r="P1319">
        <v>3</v>
      </c>
      <c r="Q1319">
        <v>31</v>
      </c>
      <c r="R1319">
        <v>1600</v>
      </c>
      <c r="S1319" t="str">
        <f>IF(Table1[[#This Row],[Average_Cost_for_two]]&lt;500,"Low",IF(Table1[[#This Row],[Average_Cost_for_two]]&lt;=1500,"Medium","High"))</f>
        <v>High</v>
      </c>
      <c r="T1319">
        <v>3.2</v>
      </c>
      <c r="U1319">
        <v>2015</v>
      </c>
      <c r="V1319">
        <v>4</v>
      </c>
      <c r="W1319">
        <v>23</v>
      </c>
      <c r="X1319">
        <f>IF(OR(Main!$U1319=0,
       Main!$V1319=0,
       Main!$W1319=0),
   "",
   DATE(Main!$U1319,
        Main!$V1319,
        Main!$W1319)
)</f>
        <v>42117</v>
      </c>
      <c r="Y1319">
        <f>Table1[[#This Row],[Average_Cost_for_two]]*VLOOKUP(Table1[[#This Row],[Currency]],currency!$A$2:$B$10,2,FALSE)</f>
        <v>19.2</v>
      </c>
      <c r="Z1319" t="str">
        <f>VLOOKUP(C1319,country!A:B,2,FALSE)</f>
        <v>India</v>
      </c>
      <c r="AA1319">
        <f t="shared" si="20"/>
        <v>2</v>
      </c>
    </row>
    <row r="1320" spans="1:27" ht="15.75" customHeight="1" x14ac:dyDescent="0.25">
      <c r="A1320">
        <v>3238</v>
      </c>
      <c r="B1320" t="s">
        <v>3592</v>
      </c>
      <c r="C1320">
        <v>1</v>
      </c>
      <c r="D1320" t="s">
        <v>23</v>
      </c>
      <c r="E1320" t="s">
        <v>3593</v>
      </c>
      <c r="F1320" t="s">
        <v>1024</v>
      </c>
      <c r="G1320" t="s">
        <v>1025</v>
      </c>
      <c r="H1320">
        <v>77.186013700000004</v>
      </c>
      <c r="I1320">
        <v>28.602146699999999</v>
      </c>
      <c r="J1320" t="s">
        <v>477</v>
      </c>
      <c r="K1320" t="s">
        <v>28</v>
      </c>
      <c r="L1320" t="s">
        <v>36</v>
      </c>
      <c r="M1320" t="s">
        <v>29</v>
      </c>
      <c r="N1320" t="s">
        <v>29</v>
      </c>
      <c r="O1320" t="s">
        <v>29</v>
      </c>
      <c r="P1320">
        <v>3</v>
      </c>
      <c r="Q1320">
        <v>10</v>
      </c>
      <c r="R1320">
        <v>1650</v>
      </c>
      <c r="S1320" t="str">
        <f>IF(Table1[[#This Row],[Average_Cost_for_two]]&lt;500,"Low",IF(Table1[[#This Row],[Average_Cost_for_two]]&lt;=1500,"Medium","High"))</f>
        <v>High</v>
      </c>
      <c r="T1320">
        <v>2.9</v>
      </c>
      <c r="U1320">
        <v>2012</v>
      </c>
      <c r="V1320">
        <v>3</v>
      </c>
      <c r="W1320">
        <v>11</v>
      </c>
      <c r="X1320">
        <f>IF(OR(Main!$U1320=0,
       Main!$V1320=0,
       Main!$W1320=0),
   "",
   DATE(Main!$U1320,
        Main!$V1320,
        Main!$W1320)
)</f>
        <v>40979</v>
      </c>
      <c r="Y1320">
        <f>Table1[[#This Row],[Average_Cost_for_two]]*VLOOKUP(Table1[[#This Row],[Currency]],currency!$A$2:$B$10,2,FALSE)</f>
        <v>19.8</v>
      </c>
      <c r="Z1320" t="str">
        <f>VLOOKUP(C1320,country!A:B,2,FALSE)</f>
        <v>India</v>
      </c>
      <c r="AA1320">
        <f t="shared" si="20"/>
        <v>1</v>
      </c>
    </row>
    <row r="1321" spans="1:27" ht="15.75" customHeight="1" x14ac:dyDescent="0.25">
      <c r="A1321">
        <v>1055</v>
      </c>
      <c r="B1321" t="s">
        <v>3594</v>
      </c>
      <c r="C1321">
        <v>1</v>
      </c>
      <c r="D1321" t="s">
        <v>23</v>
      </c>
      <c r="E1321" t="s">
        <v>3595</v>
      </c>
      <c r="F1321" t="s">
        <v>145</v>
      </c>
      <c r="G1321" t="s">
        <v>146</v>
      </c>
      <c r="H1321">
        <v>77.225202100000004</v>
      </c>
      <c r="I1321">
        <v>28.676655499999999</v>
      </c>
      <c r="J1321" t="s">
        <v>3596</v>
      </c>
      <c r="K1321" t="s">
        <v>28</v>
      </c>
      <c r="L1321" t="s">
        <v>36</v>
      </c>
      <c r="M1321" t="s">
        <v>36</v>
      </c>
      <c r="N1321" t="s">
        <v>29</v>
      </c>
      <c r="O1321" t="s">
        <v>29</v>
      </c>
      <c r="P1321">
        <v>3</v>
      </c>
      <c r="Q1321">
        <v>126</v>
      </c>
      <c r="R1321">
        <v>1200</v>
      </c>
      <c r="S1321" t="str">
        <f>IF(Table1[[#This Row],[Average_Cost_for_two]]&lt;500,"Low",IF(Table1[[#This Row],[Average_Cost_for_two]]&lt;=1500,"Medium","High"))</f>
        <v>Medium</v>
      </c>
      <c r="T1321">
        <v>3</v>
      </c>
      <c r="U1321">
        <v>2017</v>
      </c>
      <c r="V1321">
        <v>3</v>
      </c>
      <c r="W1321">
        <v>26</v>
      </c>
      <c r="X1321">
        <f>IF(OR(Main!$U1321=0,
       Main!$V1321=0,
       Main!$W1321=0),
   "",
   DATE(Main!$U1321,
        Main!$V1321,
        Main!$W1321)
)</f>
        <v>42820</v>
      </c>
      <c r="Y1321">
        <f>Table1[[#This Row],[Average_Cost_for_two]]*VLOOKUP(Table1[[#This Row],[Currency]],currency!$A$2:$B$10,2,FALSE)</f>
        <v>14.4</v>
      </c>
      <c r="Z1321" t="str">
        <f>VLOOKUP(C1321,country!A:B,2,FALSE)</f>
        <v>India</v>
      </c>
      <c r="AA1321">
        <f t="shared" si="20"/>
        <v>1</v>
      </c>
    </row>
    <row r="1322" spans="1:27" ht="15.75" customHeight="1" x14ac:dyDescent="0.25">
      <c r="A1322">
        <v>2437</v>
      </c>
      <c r="B1322" t="s">
        <v>3597</v>
      </c>
      <c r="C1322">
        <v>1</v>
      </c>
      <c r="D1322" t="s">
        <v>23</v>
      </c>
      <c r="E1322" t="s">
        <v>3598</v>
      </c>
      <c r="F1322" t="s">
        <v>71</v>
      </c>
      <c r="G1322" t="s">
        <v>72</v>
      </c>
      <c r="H1322">
        <v>77.230276799999999</v>
      </c>
      <c r="I1322">
        <v>28.572796199999999</v>
      </c>
      <c r="J1322" t="s">
        <v>591</v>
      </c>
      <c r="K1322" t="s">
        <v>28</v>
      </c>
      <c r="L1322" t="s">
        <v>36</v>
      </c>
      <c r="M1322" t="s">
        <v>36</v>
      </c>
      <c r="N1322" t="s">
        <v>29</v>
      </c>
      <c r="O1322" t="s">
        <v>29</v>
      </c>
      <c r="P1322">
        <v>3</v>
      </c>
      <c r="Q1322">
        <v>245</v>
      </c>
      <c r="R1322">
        <v>1500</v>
      </c>
      <c r="S1322" t="str">
        <f>IF(Table1[[#This Row],[Average_Cost_for_two]]&lt;500,"Low",IF(Table1[[#This Row],[Average_Cost_for_two]]&lt;=1500,"Medium","High"))</f>
        <v>Medium</v>
      </c>
      <c r="T1322">
        <v>3.9</v>
      </c>
      <c r="U1322">
        <v>2014</v>
      </c>
      <c r="V1322">
        <v>3</v>
      </c>
      <c r="W1322">
        <v>18</v>
      </c>
      <c r="X1322">
        <f>IF(OR(Main!$U1322=0,
       Main!$V1322=0,
       Main!$W1322=0),
   "",
   DATE(Main!$U1322,
        Main!$V1322,
        Main!$W1322)
)</f>
        <v>41716</v>
      </c>
      <c r="Y1322">
        <f>Table1[[#This Row],[Average_Cost_for_two]]*VLOOKUP(Table1[[#This Row],[Currency]],currency!$A$2:$B$10,2,FALSE)</f>
        <v>18</v>
      </c>
      <c r="Z1322" t="str">
        <f>VLOOKUP(C1322,country!A:B,2,FALSE)</f>
        <v>India</v>
      </c>
      <c r="AA1322">
        <f t="shared" si="20"/>
        <v>1</v>
      </c>
    </row>
    <row r="1323" spans="1:27" ht="15.75" customHeight="1" x14ac:dyDescent="0.25">
      <c r="A1323">
        <v>730</v>
      </c>
      <c r="B1323" t="s">
        <v>3599</v>
      </c>
      <c r="C1323">
        <v>1</v>
      </c>
      <c r="D1323" t="s">
        <v>23</v>
      </c>
      <c r="E1323" t="s">
        <v>3286</v>
      </c>
      <c r="F1323" t="s">
        <v>71</v>
      </c>
      <c r="G1323" t="s">
        <v>72</v>
      </c>
      <c r="H1323">
        <v>77.230411500000002</v>
      </c>
      <c r="I1323">
        <v>28.573212399999999</v>
      </c>
      <c r="J1323" t="s">
        <v>3600</v>
      </c>
      <c r="K1323" t="s">
        <v>28</v>
      </c>
      <c r="L1323" t="s">
        <v>36</v>
      </c>
      <c r="M1323" t="s">
        <v>36</v>
      </c>
      <c r="N1323" t="s">
        <v>29</v>
      </c>
      <c r="O1323" t="s">
        <v>29</v>
      </c>
      <c r="P1323">
        <v>3</v>
      </c>
      <c r="Q1323">
        <v>208</v>
      </c>
      <c r="R1323">
        <v>1500</v>
      </c>
      <c r="S1323" t="str">
        <f>IF(Table1[[#This Row],[Average_Cost_for_two]]&lt;500,"Low",IF(Table1[[#This Row],[Average_Cost_for_two]]&lt;=1500,"Medium","High"))</f>
        <v>Medium</v>
      </c>
      <c r="T1323">
        <v>3.5</v>
      </c>
      <c r="U1323">
        <v>2016</v>
      </c>
      <c r="V1323">
        <v>3</v>
      </c>
      <c r="W1323">
        <v>16</v>
      </c>
      <c r="X1323">
        <f>IF(OR(Main!$U1323=0,
       Main!$V1323=0,
       Main!$W1323=0),
   "",
   DATE(Main!$U1323,
        Main!$V1323,
        Main!$W1323)
)</f>
        <v>42445</v>
      </c>
      <c r="Y1323">
        <f>Table1[[#This Row],[Average_Cost_for_two]]*VLOOKUP(Table1[[#This Row],[Currency]],currency!$A$2:$B$10,2,FALSE)</f>
        <v>18</v>
      </c>
      <c r="Z1323" t="str">
        <f>VLOOKUP(C1323,country!A:B,2,FALSE)</f>
        <v>India</v>
      </c>
      <c r="AA1323">
        <f t="shared" si="20"/>
        <v>1</v>
      </c>
    </row>
    <row r="1324" spans="1:27" ht="15.75" customHeight="1" x14ac:dyDescent="0.25">
      <c r="A1324">
        <v>18350143</v>
      </c>
      <c r="B1324" t="s">
        <v>3601</v>
      </c>
      <c r="C1324">
        <v>1</v>
      </c>
      <c r="D1324" t="s">
        <v>23</v>
      </c>
      <c r="E1324" t="s">
        <v>3602</v>
      </c>
      <c r="F1324" t="s">
        <v>71</v>
      </c>
      <c r="G1324" t="s">
        <v>72</v>
      </c>
      <c r="H1324">
        <v>77.230142000000001</v>
      </c>
      <c r="I1324">
        <v>28.573814200000001</v>
      </c>
      <c r="J1324" t="s">
        <v>477</v>
      </c>
      <c r="K1324" t="s">
        <v>28</v>
      </c>
      <c r="L1324" t="s">
        <v>36</v>
      </c>
      <c r="M1324" t="s">
        <v>36</v>
      </c>
      <c r="N1324" t="s">
        <v>29</v>
      </c>
      <c r="O1324" t="s">
        <v>29</v>
      </c>
      <c r="P1324">
        <v>3</v>
      </c>
      <c r="Q1324">
        <v>183</v>
      </c>
      <c r="R1324">
        <v>1500</v>
      </c>
      <c r="S1324" t="str">
        <f>IF(Table1[[#This Row],[Average_Cost_for_two]]&lt;500,"Low",IF(Table1[[#This Row],[Average_Cost_for_two]]&lt;=1500,"Medium","High"))</f>
        <v>Medium</v>
      </c>
      <c r="T1324">
        <v>4</v>
      </c>
      <c r="U1324">
        <v>2015</v>
      </c>
      <c r="V1324">
        <v>3</v>
      </c>
      <c r="W1324">
        <v>20</v>
      </c>
      <c r="X1324">
        <f>IF(OR(Main!$U1324=0,
       Main!$V1324=0,
       Main!$W1324=0),
   "",
   DATE(Main!$U1324,
        Main!$V1324,
        Main!$W1324)
)</f>
        <v>42083</v>
      </c>
      <c r="Y1324">
        <f>Table1[[#This Row],[Average_Cost_for_two]]*VLOOKUP(Table1[[#This Row],[Currency]],currency!$A$2:$B$10,2,FALSE)</f>
        <v>18</v>
      </c>
      <c r="Z1324" t="str">
        <f>VLOOKUP(C1324,country!A:B,2,FALSE)</f>
        <v>India</v>
      </c>
      <c r="AA1324">
        <f t="shared" si="20"/>
        <v>1</v>
      </c>
    </row>
    <row r="1325" spans="1:27" ht="15.75" customHeight="1" x14ac:dyDescent="0.25">
      <c r="A1325">
        <v>312567</v>
      </c>
      <c r="B1325" t="s">
        <v>3603</v>
      </c>
      <c r="C1325">
        <v>1</v>
      </c>
      <c r="D1325" t="s">
        <v>23</v>
      </c>
      <c r="E1325" t="s">
        <v>3604</v>
      </c>
      <c r="F1325" t="s">
        <v>71</v>
      </c>
      <c r="G1325" t="s">
        <v>72</v>
      </c>
      <c r="H1325">
        <v>77.230366599999996</v>
      </c>
      <c r="I1325">
        <v>28.5732529</v>
      </c>
      <c r="J1325" t="s">
        <v>3605</v>
      </c>
      <c r="K1325" t="s">
        <v>28</v>
      </c>
      <c r="L1325" t="s">
        <v>36</v>
      </c>
      <c r="M1325" t="s">
        <v>36</v>
      </c>
      <c r="N1325" t="s">
        <v>29</v>
      </c>
      <c r="O1325" t="s">
        <v>29</v>
      </c>
      <c r="P1325">
        <v>3</v>
      </c>
      <c r="Q1325">
        <v>460</v>
      </c>
      <c r="R1325">
        <v>1650</v>
      </c>
      <c r="S1325" t="str">
        <f>IF(Table1[[#This Row],[Average_Cost_for_two]]&lt;500,"Low",IF(Table1[[#This Row],[Average_Cost_for_two]]&lt;=1500,"Medium","High"))</f>
        <v>High</v>
      </c>
      <c r="T1325">
        <v>4</v>
      </c>
      <c r="U1325">
        <v>2015</v>
      </c>
      <c r="V1325">
        <v>3</v>
      </c>
      <c r="W1325">
        <v>22</v>
      </c>
      <c r="X1325">
        <f>IF(OR(Main!$U1325=0,
       Main!$V1325=0,
       Main!$W1325=0),
   "",
   DATE(Main!$U1325,
        Main!$V1325,
        Main!$W1325)
)</f>
        <v>42085</v>
      </c>
      <c r="Y1325">
        <f>Table1[[#This Row],[Average_Cost_for_two]]*VLOOKUP(Table1[[#This Row],[Currency]],currency!$A$2:$B$10,2,FALSE)</f>
        <v>19.8</v>
      </c>
      <c r="Z1325" t="str">
        <f>VLOOKUP(C1325,country!A:B,2,FALSE)</f>
        <v>India</v>
      </c>
      <c r="AA1325">
        <f t="shared" si="20"/>
        <v>1</v>
      </c>
    </row>
    <row r="1326" spans="1:27" ht="15.75" customHeight="1" x14ac:dyDescent="0.25">
      <c r="A1326">
        <v>3192</v>
      </c>
      <c r="B1326" t="s">
        <v>3238</v>
      </c>
      <c r="C1326">
        <v>1</v>
      </c>
      <c r="D1326" t="s">
        <v>23</v>
      </c>
      <c r="E1326" t="s">
        <v>2187</v>
      </c>
      <c r="F1326" t="s">
        <v>2186</v>
      </c>
      <c r="G1326" t="s">
        <v>2187</v>
      </c>
      <c r="H1326">
        <v>77.217796149999998</v>
      </c>
      <c r="I1326">
        <v>28.528176269999999</v>
      </c>
      <c r="J1326" t="s">
        <v>3240</v>
      </c>
      <c r="K1326" t="s">
        <v>28</v>
      </c>
      <c r="L1326" t="s">
        <v>29</v>
      </c>
      <c r="M1326" t="s">
        <v>29</v>
      </c>
      <c r="N1326" t="s">
        <v>29</v>
      </c>
      <c r="O1326" t="s">
        <v>29</v>
      </c>
      <c r="P1326">
        <v>3</v>
      </c>
      <c r="Q1326">
        <v>2777</v>
      </c>
      <c r="R1326">
        <v>1500</v>
      </c>
      <c r="S1326" t="str">
        <f>IF(Table1[[#This Row],[Average_Cost_for_two]]&lt;500,"Low",IF(Table1[[#This Row],[Average_Cost_for_two]]&lt;=1500,"Medium","High"))</f>
        <v>Medium</v>
      </c>
      <c r="T1326">
        <v>4.4000000000000004</v>
      </c>
      <c r="U1326">
        <v>2016</v>
      </c>
      <c r="V1326">
        <v>3</v>
      </c>
      <c r="W1326">
        <v>4</v>
      </c>
      <c r="X1326">
        <f>IF(OR(Main!$U1326=0,
       Main!$V1326=0,
       Main!$W1326=0),
   "",
   DATE(Main!$U1326,
        Main!$V1326,
        Main!$W1326)
)</f>
        <v>42433</v>
      </c>
      <c r="Y1326">
        <f>Table1[[#This Row],[Average_Cost_for_two]]*VLOOKUP(Table1[[#This Row],[Currency]],currency!$A$2:$B$10,2,FALSE)</f>
        <v>18</v>
      </c>
      <c r="Z1326" t="str">
        <f>VLOOKUP(C1326,country!A:B,2,FALSE)</f>
        <v>India</v>
      </c>
      <c r="AA1326">
        <f t="shared" si="20"/>
        <v>1</v>
      </c>
    </row>
    <row r="1327" spans="1:27" ht="15.75" customHeight="1" x14ac:dyDescent="0.25">
      <c r="A1327">
        <v>18128883</v>
      </c>
      <c r="B1327" t="s">
        <v>3606</v>
      </c>
      <c r="C1327">
        <v>1</v>
      </c>
      <c r="D1327" t="s">
        <v>23</v>
      </c>
      <c r="E1327" t="s">
        <v>3607</v>
      </c>
      <c r="F1327" t="s">
        <v>3203</v>
      </c>
      <c r="G1327" t="s">
        <v>3204</v>
      </c>
      <c r="H1327">
        <v>77.202182899999997</v>
      </c>
      <c r="I1327">
        <v>28.543632800000001</v>
      </c>
      <c r="J1327" t="s">
        <v>3608</v>
      </c>
      <c r="K1327" t="s">
        <v>28</v>
      </c>
      <c r="L1327" t="s">
        <v>36</v>
      </c>
      <c r="M1327" t="s">
        <v>29</v>
      </c>
      <c r="N1327" t="s">
        <v>29</v>
      </c>
      <c r="O1327" t="s">
        <v>29</v>
      </c>
      <c r="P1327">
        <v>3</v>
      </c>
      <c r="Q1327">
        <v>234</v>
      </c>
      <c r="R1327">
        <v>1800</v>
      </c>
      <c r="S1327" t="str">
        <f>IF(Table1[[#This Row],[Average_Cost_for_two]]&lt;500,"Low",IF(Table1[[#This Row],[Average_Cost_for_two]]&lt;=1500,"Medium","High"))</f>
        <v>High</v>
      </c>
      <c r="T1327">
        <v>3.7</v>
      </c>
      <c r="U1327">
        <v>2014</v>
      </c>
      <c r="V1327">
        <v>3</v>
      </c>
      <c r="W1327">
        <v>27</v>
      </c>
      <c r="X1327">
        <f>IF(OR(Main!$U1327=0,
       Main!$V1327=0,
       Main!$W1327=0),
   "",
   DATE(Main!$U1327,
        Main!$V1327,
        Main!$W1327)
)</f>
        <v>41725</v>
      </c>
      <c r="Y1327">
        <f>Table1[[#This Row],[Average_Cost_for_two]]*VLOOKUP(Table1[[#This Row],[Currency]],currency!$A$2:$B$10,2,FALSE)</f>
        <v>21.6</v>
      </c>
      <c r="Z1327" t="str">
        <f>VLOOKUP(C1327,country!A:B,2,FALSE)</f>
        <v>India</v>
      </c>
      <c r="AA1327">
        <f t="shared" si="20"/>
        <v>1</v>
      </c>
    </row>
    <row r="1328" spans="1:27" ht="15.75" customHeight="1" x14ac:dyDescent="0.25">
      <c r="A1328">
        <v>18386761</v>
      </c>
      <c r="B1328" t="s">
        <v>3609</v>
      </c>
      <c r="C1328">
        <v>1</v>
      </c>
      <c r="D1328" t="s">
        <v>23</v>
      </c>
      <c r="E1328" t="s">
        <v>3610</v>
      </c>
      <c r="F1328" t="s">
        <v>1973</v>
      </c>
      <c r="G1328" t="s">
        <v>1972</v>
      </c>
      <c r="H1328">
        <v>77.235620699999998</v>
      </c>
      <c r="I1328">
        <v>28.549774500000002</v>
      </c>
      <c r="J1328" t="s">
        <v>2864</v>
      </c>
      <c r="K1328" t="s">
        <v>28</v>
      </c>
      <c r="L1328" t="s">
        <v>36</v>
      </c>
      <c r="M1328" t="s">
        <v>36</v>
      </c>
      <c r="N1328" t="s">
        <v>29</v>
      </c>
      <c r="O1328" t="s">
        <v>29</v>
      </c>
      <c r="P1328">
        <v>3</v>
      </c>
      <c r="Q1328">
        <v>68</v>
      </c>
      <c r="R1328">
        <v>1400</v>
      </c>
      <c r="S1328" t="str">
        <f>IF(Table1[[#This Row],[Average_Cost_for_two]]&lt;500,"Low",IF(Table1[[#This Row],[Average_Cost_for_two]]&lt;=1500,"Medium","High"))</f>
        <v>Medium</v>
      </c>
      <c r="T1328">
        <v>4.0999999999999996</v>
      </c>
      <c r="U1328">
        <v>2014</v>
      </c>
      <c r="V1328">
        <v>3</v>
      </c>
      <c r="W1328">
        <v>11</v>
      </c>
      <c r="X1328">
        <f>IF(OR(Main!$U1328=0,
       Main!$V1328=0,
       Main!$W1328=0),
   "",
   DATE(Main!$U1328,
        Main!$V1328,
        Main!$W1328)
)</f>
        <v>41709</v>
      </c>
      <c r="Y1328">
        <f>Table1[[#This Row],[Average_Cost_for_two]]*VLOOKUP(Table1[[#This Row],[Currency]],currency!$A$2:$B$10,2,FALSE)</f>
        <v>16.8</v>
      </c>
      <c r="Z1328" t="str">
        <f>VLOOKUP(C1328,country!A:B,2,FALSE)</f>
        <v>India</v>
      </c>
      <c r="AA1328">
        <f t="shared" si="20"/>
        <v>1</v>
      </c>
    </row>
    <row r="1329" spans="1:27" ht="15.75" customHeight="1" x14ac:dyDescent="0.25">
      <c r="A1329">
        <v>306264</v>
      </c>
      <c r="B1329" t="s">
        <v>3611</v>
      </c>
      <c r="C1329">
        <v>1</v>
      </c>
      <c r="D1329" t="s">
        <v>23</v>
      </c>
      <c r="E1329" t="s">
        <v>3612</v>
      </c>
      <c r="F1329" t="s">
        <v>1982</v>
      </c>
      <c r="G1329" t="s">
        <v>1983</v>
      </c>
      <c r="H1329">
        <v>77.243288500000006</v>
      </c>
      <c r="I1329">
        <v>28.534323799999999</v>
      </c>
      <c r="J1329" t="s">
        <v>615</v>
      </c>
      <c r="K1329" t="s">
        <v>28</v>
      </c>
      <c r="L1329" t="s">
        <v>36</v>
      </c>
      <c r="M1329" t="s">
        <v>36</v>
      </c>
      <c r="N1329" t="s">
        <v>29</v>
      </c>
      <c r="O1329" t="s">
        <v>29</v>
      </c>
      <c r="P1329">
        <v>3</v>
      </c>
      <c r="Q1329">
        <v>148</v>
      </c>
      <c r="R1329">
        <v>1900</v>
      </c>
      <c r="S1329" t="str">
        <f>IF(Table1[[#This Row],[Average_Cost_for_two]]&lt;500,"Low",IF(Table1[[#This Row],[Average_Cost_for_two]]&lt;=1500,"Medium","High"))</f>
        <v>High</v>
      </c>
      <c r="T1329">
        <v>3.3</v>
      </c>
      <c r="U1329">
        <v>2015</v>
      </c>
      <c r="V1329">
        <v>3</v>
      </c>
      <c r="W1329">
        <v>4</v>
      </c>
      <c r="X1329">
        <f>IF(OR(Main!$U1329=0,
       Main!$V1329=0,
       Main!$W1329=0),
   "",
   DATE(Main!$U1329,
        Main!$V1329,
        Main!$W1329)
)</f>
        <v>42067</v>
      </c>
      <c r="Y1329">
        <f>Table1[[#This Row],[Average_Cost_for_two]]*VLOOKUP(Table1[[#This Row],[Currency]],currency!$A$2:$B$10,2,FALSE)</f>
        <v>22.8</v>
      </c>
      <c r="Z1329" t="str">
        <f>VLOOKUP(C1329,country!A:B,2,FALSE)</f>
        <v>India</v>
      </c>
      <c r="AA1329">
        <f t="shared" si="20"/>
        <v>1</v>
      </c>
    </row>
    <row r="1330" spans="1:27" ht="15.75" customHeight="1" x14ac:dyDescent="0.25">
      <c r="A1330">
        <v>309741</v>
      </c>
      <c r="B1330" t="s">
        <v>3428</v>
      </c>
      <c r="C1330">
        <v>1</v>
      </c>
      <c r="D1330" t="s">
        <v>23</v>
      </c>
      <c r="E1330" t="s">
        <v>3613</v>
      </c>
      <c r="F1330" t="s">
        <v>1982</v>
      </c>
      <c r="G1330" t="s">
        <v>1983</v>
      </c>
      <c r="H1330">
        <v>77.243515400000007</v>
      </c>
      <c r="I1330">
        <v>28.5341433</v>
      </c>
      <c r="J1330" t="s">
        <v>3430</v>
      </c>
      <c r="K1330" t="s">
        <v>28</v>
      </c>
      <c r="L1330" t="s">
        <v>36</v>
      </c>
      <c r="M1330" t="s">
        <v>29</v>
      </c>
      <c r="N1330" t="s">
        <v>29</v>
      </c>
      <c r="O1330" t="s">
        <v>29</v>
      </c>
      <c r="P1330">
        <v>3</v>
      </c>
      <c r="Q1330">
        <v>90</v>
      </c>
      <c r="R1330">
        <v>1250</v>
      </c>
      <c r="S1330" t="str">
        <f>IF(Table1[[#This Row],[Average_Cost_for_two]]&lt;500,"Low",IF(Table1[[#This Row],[Average_Cost_for_two]]&lt;=1500,"Medium","High"))</f>
        <v>Medium</v>
      </c>
      <c r="T1330">
        <v>3.4</v>
      </c>
      <c r="U1330">
        <v>2015</v>
      </c>
      <c r="V1330">
        <v>3</v>
      </c>
      <c r="W1330">
        <v>28</v>
      </c>
      <c r="X1330">
        <f>IF(OR(Main!$U1330=0,
       Main!$V1330=0,
       Main!$W1330=0),
   "",
   DATE(Main!$U1330,
        Main!$V1330,
        Main!$W1330)
)</f>
        <v>42091</v>
      </c>
      <c r="Y1330">
        <f>Table1[[#This Row],[Average_Cost_for_two]]*VLOOKUP(Table1[[#This Row],[Currency]],currency!$A$2:$B$10,2,FALSE)</f>
        <v>15</v>
      </c>
      <c r="Z1330" t="str">
        <f>VLOOKUP(C1330,country!A:B,2,FALSE)</f>
        <v>India</v>
      </c>
      <c r="AA1330">
        <f t="shared" si="20"/>
        <v>1</v>
      </c>
    </row>
    <row r="1331" spans="1:27" ht="15.75" customHeight="1" x14ac:dyDescent="0.25">
      <c r="A1331">
        <v>18435305</v>
      </c>
      <c r="B1331" t="s">
        <v>3614</v>
      </c>
      <c r="C1331">
        <v>1</v>
      </c>
      <c r="D1331" t="s">
        <v>23</v>
      </c>
      <c r="E1331" t="s">
        <v>3615</v>
      </c>
      <c r="F1331" t="s">
        <v>1982</v>
      </c>
      <c r="G1331" t="s">
        <v>1983</v>
      </c>
      <c r="H1331">
        <v>77.243418300000002</v>
      </c>
      <c r="I1331">
        <v>28.5336924</v>
      </c>
      <c r="J1331" t="s">
        <v>3616</v>
      </c>
      <c r="K1331" t="s">
        <v>28</v>
      </c>
      <c r="L1331" t="s">
        <v>36</v>
      </c>
      <c r="M1331" t="s">
        <v>29</v>
      </c>
      <c r="N1331" t="s">
        <v>29</v>
      </c>
      <c r="O1331" t="s">
        <v>29</v>
      </c>
      <c r="P1331">
        <v>3</v>
      </c>
      <c r="Q1331">
        <v>80</v>
      </c>
      <c r="R1331">
        <v>1200</v>
      </c>
      <c r="S1331" t="str">
        <f>IF(Table1[[#This Row],[Average_Cost_for_two]]&lt;500,"Low",IF(Table1[[#This Row],[Average_Cost_for_two]]&lt;=1500,"Medium","High"))</f>
        <v>Medium</v>
      </c>
      <c r="T1331">
        <v>4.4000000000000004</v>
      </c>
      <c r="U1331">
        <v>2013</v>
      </c>
      <c r="V1331">
        <v>3</v>
      </c>
      <c r="W1331">
        <v>14</v>
      </c>
      <c r="X1331">
        <f>IF(OR(Main!$U1331=0,
       Main!$V1331=0,
       Main!$W1331=0),
   "",
   DATE(Main!$U1331,
        Main!$V1331,
        Main!$W1331)
)</f>
        <v>41347</v>
      </c>
      <c r="Y1331">
        <f>Table1[[#This Row],[Average_Cost_for_two]]*VLOOKUP(Table1[[#This Row],[Currency]],currency!$A$2:$B$10,2,FALSE)</f>
        <v>14.4</v>
      </c>
      <c r="Z1331" t="str">
        <f>VLOOKUP(C1331,country!A:B,2,FALSE)</f>
        <v>India</v>
      </c>
      <c r="AA1331">
        <f t="shared" si="20"/>
        <v>1</v>
      </c>
    </row>
    <row r="1332" spans="1:27" ht="15.75" customHeight="1" x14ac:dyDescent="0.25">
      <c r="A1332">
        <v>18463949</v>
      </c>
      <c r="B1332" t="s">
        <v>3617</v>
      </c>
      <c r="C1332">
        <v>1</v>
      </c>
      <c r="D1332" t="s">
        <v>23</v>
      </c>
      <c r="E1332" t="s">
        <v>3618</v>
      </c>
      <c r="F1332" t="s">
        <v>734</v>
      </c>
      <c r="G1332" t="s">
        <v>735</v>
      </c>
      <c r="H1332">
        <v>0</v>
      </c>
      <c r="I1332">
        <v>0</v>
      </c>
      <c r="J1332" t="s">
        <v>3619</v>
      </c>
      <c r="K1332" t="s">
        <v>28</v>
      </c>
      <c r="L1332" t="s">
        <v>36</v>
      </c>
      <c r="M1332" t="s">
        <v>36</v>
      </c>
      <c r="N1332" t="s">
        <v>29</v>
      </c>
      <c r="O1332" t="s">
        <v>29</v>
      </c>
      <c r="P1332">
        <v>3</v>
      </c>
      <c r="Q1332">
        <v>31</v>
      </c>
      <c r="R1332">
        <v>1200</v>
      </c>
      <c r="S1332" t="str">
        <f>IF(Table1[[#This Row],[Average_Cost_for_two]]&lt;500,"Low",IF(Table1[[#This Row],[Average_Cost_for_two]]&lt;=1500,"Medium","High"))</f>
        <v>Medium</v>
      </c>
      <c r="T1332">
        <v>4.3</v>
      </c>
      <c r="U1332">
        <v>2017</v>
      </c>
      <c r="V1332">
        <v>3</v>
      </c>
      <c r="W1332">
        <v>15</v>
      </c>
      <c r="X1332">
        <f>IF(OR(Main!$U1332=0,
       Main!$V1332=0,
       Main!$W1332=0),
   "",
   DATE(Main!$U1332,
        Main!$V1332,
        Main!$W1332)
)</f>
        <v>42809</v>
      </c>
      <c r="Y1332">
        <f>Table1[[#This Row],[Average_Cost_for_two]]*VLOOKUP(Table1[[#This Row],[Currency]],currency!$A$2:$B$10,2,FALSE)</f>
        <v>14.4</v>
      </c>
      <c r="Z1332" t="str">
        <f>VLOOKUP(C1332,country!A:B,2,FALSE)</f>
        <v>India</v>
      </c>
      <c r="AA1332">
        <f t="shared" si="20"/>
        <v>1</v>
      </c>
    </row>
    <row r="1333" spans="1:27" ht="15.75" customHeight="1" x14ac:dyDescent="0.25">
      <c r="A1333">
        <v>807</v>
      </c>
      <c r="B1333" t="s">
        <v>3620</v>
      </c>
      <c r="C1333">
        <v>1</v>
      </c>
      <c r="D1333" t="s">
        <v>23</v>
      </c>
      <c r="E1333" t="s">
        <v>3621</v>
      </c>
      <c r="F1333" t="s">
        <v>159</v>
      </c>
      <c r="G1333" t="s">
        <v>160</v>
      </c>
      <c r="H1333">
        <v>77.204358200000001</v>
      </c>
      <c r="I1333">
        <v>28.551355600000001</v>
      </c>
      <c r="J1333" t="s">
        <v>503</v>
      </c>
      <c r="K1333" t="s">
        <v>28</v>
      </c>
      <c r="L1333" t="s">
        <v>36</v>
      </c>
      <c r="M1333" t="s">
        <v>36</v>
      </c>
      <c r="N1333" t="s">
        <v>29</v>
      </c>
      <c r="O1333" t="s">
        <v>29</v>
      </c>
      <c r="P1333">
        <v>3</v>
      </c>
      <c r="Q1333">
        <v>195</v>
      </c>
      <c r="R1333">
        <v>1100</v>
      </c>
      <c r="S1333" t="str">
        <f>IF(Table1[[#This Row],[Average_Cost_for_two]]&lt;500,"Low",IF(Table1[[#This Row],[Average_Cost_for_two]]&lt;=1500,"Medium","High"))</f>
        <v>Medium</v>
      </c>
      <c r="T1333">
        <v>3.4</v>
      </c>
      <c r="U1333">
        <v>2017</v>
      </c>
      <c r="V1333">
        <v>3</v>
      </c>
      <c r="W1333">
        <v>7</v>
      </c>
      <c r="X1333">
        <f>IF(OR(Main!$U1333=0,
       Main!$V1333=0,
       Main!$W1333=0),
   "",
   DATE(Main!$U1333,
        Main!$V1333,
        Main!$W1333)
)</f>
        <v>42801</v>
      </c>
      <c r="Y1333">
        <f>Table1[[#This Row],[Average_Cost_for_two]]*VLOOKUP(Table1[[#This Row],[Currency]],currency!$A$2:$B$10,2,FALSE)</f>
        <v>13.200000000000001</v>
      </c>
      <c r="Z1333" t="str">
        <f>VLOOKUP(C1333,country!A:B,2,FALSE)</f>
        <v>India</v>
      </c>
      <c r="AA1333">
        <f t="shared" si="20"/>
        <v>1</v>
      </c>
    </row>
    <row r="1334" spans="1:27" ht="15.75" customHeight="1" x14ac:dyDescent="0.25">
      <c r="A1334">
        <v>308322</v>
      </c>
      <c r="B1334" t="s">
        <v>3622</v>
      </c>
      <c r="C1334">
        <v>1</v>
      </c>
      <c r="D1334" t="s">
        <v>23</v>
      </c>
      <c r="E1334" t="s">
        <v>3623</v>
      </c>
      <c r="F1334" t="s">
        <v>1725</v>
      </c>
      <c r="G1334" t="s">
        <v>1726</v>
      </c>
      <c r="H1334">
        <v>77.194470600000002</v>
      </c>
      <c r="I1334">
        <v>28.554285100000001</v>
      </c>
      <c r="J1334" t="s">
        <v>3624</v>
      </c>
      <c r="K1334" t="s">
        <v>28</v>
      </c>
      <c r="L1334" t="s">
        <v>36</v>
      </c>
      <c r="M1334" t="s">
        <v>36</v>
      </c>
      <c r="N1334" t="s">
        <v>29</v>
      </c>
      <c r="O1334" t="s">
        <v>29</v>
      </c>
      <c r="P1334">
        <v>3</v>
      </c>
      <c r="Q1334">
        <v>7931</v>
      </c>
      <c r="R1334">
        <v>1600</v>
      </c>
      <c r="S1334" t="str">
        <f>IF(Table1[[#This Row],[Average_Cost_for_two]]&lt;500,"Low",IF(Table1[[#This Row],[Average_Cost_for_two]]&lt;=1500,"Medium","High"))</f>
        <v>High</v>
      </c>
      <c r="T1334">
        <v>4.3</v>
      </c>
      <c r="U1334">
        <v>2013</v>
      </c>
      <c r="V1334">
        <v>3</v>
      </c>
      <c r="W1334">
        <v>13</v>
      </c>
      <c r="X1334">
        <f>IF(OR(Main!$U1334=0,
       Main!$V1334=0,
       Main!$W1334=0),
   "",
   DATE(Main!$U1334,
        Main!$V1334,
        Main!$W1334)
)</f>
        <v>41346</v>
      </c>
      <c r="Y1334">
        <f>Table1[[#This Row],[Average_Cost_for_two]]*VLOOKUP(Table1[[#This Row],[Currency]],currency!$A$2:$B$10,2,FALSE)</f>
        <v>19.2</v>
      </c>
      <c r="Z1334" t="str">
        <f>VLOOKUP(C1334,country!A:B,2,FALSE)</f>
        <v>India</v>
      </c>
      <c r="AA1334">
        <f t="shared" si="20"/>
        <v>1</v>
      </c>
    </row>
    <row r="1335" spans="1:27" ht="15.75" customHeight="1" x14ac:dyDescent="0.25">
      <c r="A1335">
        <v>309998</v>
      </c>
      <c r="B1335" t="s">
        <v>3625</v>
      </c>
      <c r="C1335">
        <v>1</v>
      </c>
      <c r="D1335" t="s">
        <v>23</v>
      </c>
      <c r="E1335" t="s">
        <v>3626</v>
      </c>
      <c r="F1335" t="s">
        <v>1738</v>
      </c>
      <c r="G1335" t="s">
        <v>1739</v>
      </c>
      <c r="H1335">
        <v>77.136256900000006</v>
      </c>
      <c r="I1335">
        <v>28.654351699999999</v>
      </c>
      <c r="J1335" t="s">
        <v>559</v>
      </c>
      <c r="K1335" t="s">
        <v>28</v>
      </c>
      <c r="L1335" t="s">
        <v>36</v>
      </c>
      <c r="M1335" t="s">
        <v>29</v>
      </c>
      <c r="N1335" t="s">
        <v>29</v>
      </c>
      <c r="O1335" t="s">
        <v>29</v>
      </c>
      <c r="P1335">
        <v>3</v>
      </c>
      <c r="Q1335">
        <v>74</v>
      </c>
      <c r="R1335">
        <v>1100</v>
      </c>
      <c r="S1335" t="str">
        <f>IF(Table1[[#This Row],[Average_Cost_for_two]]&lt;500,"Low",IF(Table1[[#This Row],[Average_Cost_for_two]]&lt;=1500,"Medium","High"))</f>
        <v>Medium</v>
      </c>
      <c r="T1335">
        <v>3.4</v>
      </c>
      <c r="U1335">
        <v>2010</v>
      </c>
      <c r="V1335">
        <v>3</v>
      </c>
      <c r="W1335">
        <v>6</v>
      </c>
      <c r="X1335">
        <f>IF(OR(Main!$U1335=0,
       Main!$V1335=0,
       Main!$W1335=0),
   "",
   DATE(Main!$U1335,
        Main!$V1335,
        Main!$W1335)
)</f>
        <v>40243</v>
      </c>
      <c r="Y1335">
        <f>Table1[[#This Row],[Average_Cost_for_two]]*VLOOKUP(Table1[[#This Row],[Currency]],currency!$A$2:$B$10,2,FALSE)</f>
        <v>13.200000000000001</v>
      </c>
      <c r="Z1335" t="str">
        <f>VLOOKUP(C1335,country!A:B,2,FALSE)</f>
        <v>India</v>
      </c>
      <c r="AA1335">
        <f t="shared" si="20"/>
        <v>1</v>
      </c>
    </row>
    <row r="1336" spans="1:27" ht="15.75" customHeight="1" x14ac:dyDescent="0.25">
      <c r="A1336">
        <v>18247031</v>
      </c>
      <c r="B1336" t="s">
        <v>3627</v>
      </c>
      <c r="C1336">
        <v>1</v>
      </c>
      <c r="D1336" t="s">
        <v>23</v>
      </c>
      <c r="E1336" t="s">
        <v>3628</v>
      </c>
      <c r="F1336" t="s">
        <v>3468</v>
      </c>
      <c r="G1336" t="s">
        <v>3469</v>
      </c>
      <c r="H1336">
        <v>77.190077400000007</v>
      </c>
      <c r="I1336">
        <v>28.705002</v>
      </c>
      <c r="J1336" t="s">
        <v>3362</v>
      </c>
      <c r="K1336" t="s">
        <v>28</v>
      </c>
      <c r="L1336" t="s">
        <v>36</v>
      </c>
      <c r="M1336" t="s">
        <v>36</v>
      </c>
      <c r="N1336" t="s">
        <v>29</v>
      </c>
      <c r="O1336" t="s">
        <v>29</v>
      </c>
      <c r="P1336">
        <v>3</v>
      </c>
      <c r="Q1336">
        <v>155</v>
      </c>
      <c r="R1336">
        <v>1600</v>
      </c>
      <c r="S1336" t="str">
        <f>IF(Table1[[#This Row],[Average_Cost_for_two]]&lt;500,"Low",IF(Table1[[#This Row],[Average_Cost_for_two]]&lt;=1500,"Medium","High"))</f>
        <v>High</v>
      </c>
      <c r="T1336">
        <v>4.0999999999999996</v>
      </c>
      <c r="U1336">
        <v>2011</v>
      </c>
      <c r="V1336">
        <v>3</v>
      </c>
      <c r="W1336">
        <v>22</v>
      </c>
      <c r="X1336">
        <f>IF(OR(Main!$U1336=0,
       Main!$V1336=0,
       Main!$W1336=0),
   "",
   DATE(Main!$U1336,
        Main!$V1336,
        Main!$W1336)
)</f>
        <v>40624</v>
      </c>
      <c r="Y1336">
        <f>Table1[[#This Row],[Average_Cost_for_two]]*VLOOKUP(Table1[[#This Row],[Currency]],currency!$A$2:$B$10,2,FALSE)</f>
        <v>19.2</v>
      </c>
      <c r="Z1336" t="str">
        <f>VLOOKUP(C1336,country!A:B,2,FALSE)</f>
        <v>India</v>
      </c>
      <c r="AA1336">
        <f t="shared" si="20"/>
        <v>1</v>
      </c>
    </row>
    <row r="1337" spans="1:27" ht="15.75" customHeight="1" x14ac:dyDescent="0.25">
      <c r="A1337">
        <v>302242</v>
      </c>
      <c r="B1337" t="s">
        <v>3629</v>
      </c>
      <c r="C1337">
        <v>1</v>
      </c>
      <c r="D1337" t="s">
        <v>23</v>
      </c>
      <c r="E1337" t="s">
        <v>3630</v>
      </c>
      <c r="F1337" t="s">
        <v>2914</v>
      </c>
      <c r="G1337" t="s">
        <v>2915</v>
      </c>
      <c r="H1337">
        <v>77.150718299999994</v>
      </c>
      <c r="I1337">
        <v>28.691286399999999</v>
      </c>
      <c r="J1337" t="s">
        <v>3631</v>
      </c>
      <c r="K1337" t="s">
        <v>28</v>
      </c>
      <c r="L1337" t="s">
        <v>36</v>
      </c>
      <c r="M1337" t="s">
        <v>36</v>
      </c>
      <c r="N1337" t="s">
        <v>29</v>
      </c>
      <c r="O1337" t="s">
        <v>29</v>
      </c>
      <c r="P1337">
        <v>3</v>
      </c>
      <c r="Q1337">
        <v>277</v>
      </c>
      <c r="R1337">
        <v>1200</v>
      </c>
      <c r="S1337" t="str">
        <f>IF(Table1[[#This Row],[Average_Cost_for_two]]&lt;500,"Low",IF(Table1[[#This Row],[Average_Cost_for_two]]&lt;=1500,"Medium","High"))</f>
        <v>Medium</v>
      </c>
      <c r="T1337">
        <v>4</v>
      </c>
      <c r="U1337">
        <v>2015</v>
      </c>
      <c r="V1337">
        <v>3</v>
      </c>
      <c r="W1337">
        <v>16</v>
      </c>
      <c r="X1337">
        <f>IF(OR(Main!$U1337=0,
       Main!$V1337=0,
       Main!$W1337=0),
   "",
   DATE(Main!$U1337,
        Main!$V1337,
        Main!$W1337)
)</f>
        <v>42079</v>
      </c>
      <c r="Y1337">
        <f>Table1[[#This Row],[Average_Cost_for_two]]*VLOOKUP(Table1[[#This Row],[Currency]],currency!$A$2:$B$10,2,FALSE)</f>
        <v>14.4</v>
      </c>
      <c r="Z1337" t="str">
        <f>VLOOKUP(C1337,country!A:B,2,FALSE)</f>
        <v>India</v>
      </c>
      <c r="AA1337">
        <f t="shared" si="20"/>
        <v>1</v>
      </c>
    </row>
    <row r="1338" spans="1:27" ht="15.75" customHeight="1" x14ac:dyDescent="0.25">
      <c r="A1338">
        <v>5062</v>
      </c>
      <c r="B1338" t="s">
        <v>3632</v>
      </c>
      <c r="C1338">
        <v>1</v>
      </c>
      <c r="D1338" t="s">
        <v>23</v>
      </c>
      <c r="E1338" t="s">
        <v>1811</v>
      </c>
      <c r="F1338" t="s">
        <v>1318</v>
      </c>
      <c r="G1338" t="s">
        <v>1319</v>
      </c>
      <c r="H1338">
        <v>77.106845699999994</v>
      </c>
      <c r="I1338">
        <v>28.642449500000001</v>
      </c>
      <c r="J1338" t="s">
        <v>3633</v>
      </c>
      <c r="K1338" t="s">
        <v>28</v>
      </c>
      <c r="L1338" t="s">
        <v>36</v>
      </c>
      <c r="M1338" t="s">
        <v>36</v>
      </c>
      <c r="N1338" t="s">
        <v>29</v>
      </c>
      <c r="O1338" t="s">
        <v>29</v>
      </c>
      <c r="P1338">
        <v>3</v>
      </c>
      <c r="Q1338">
        <v>792</v>
      </c>
      <c r="R1338">
        <v>1600</v>
      </c>
      <c r="S1338" t="str">
        <f>IF(Table1[[#This Row],[Average_Cost_for_two]]&lt;500,"Low",IF(Table1[[#This Row],[Average_Cost_for_two]]&lt;=1500,"Medium","High"))</f>
        <v>High</v>
      </c>
      <c r="T1338">
        <v>3.7</v>
      </c>
      <c r="U1338">
        <v>2014</v>
      </c>
      <c r="V1338">
        <v>3</v>
      </c>
      <c r="W1338">
        <v>2</v>
      </c>
      <c r="X1338">
        <f>IF(OR(Main!$U1338=0,
       Main!$V1338=0,
       Main!$W1338=0),
   "",
   DATE(Main!$U1338,
        Main!$V1338,
        Main!$W1338)
)</f>
        <v>41700</v>
      </c>
      <c r="Y1338">
        <f>Table1[[#This Row],[Average_Cost_for_two]]*VLOOKUP(Table1[[#This Row],[Currency]],currency!$A$2:$B$10,2,FALSE)</f>
        <v>19.2</v>
      </c>
      <c r="Z1338" t="str">
        <f>VLOOKUP(C1338,country!A:B,2,FALSE)</f>
        <v>India</v>
      </c>
      <c r="AA1338">
        <f t="shared" si="20"/>
        <v>1</v>
      </c>
    </row>
    <row r="1339" spans="1:27" ht="15.75" customHeight="1" x14ac:dyDescent="0.25">
      <c r="A1339">
        <v>18378050</v>
      </c>
      <c r="B1339" t="s">
        <v>3634</v>
      </c>
      <c r="C1339">
        <v>1</v>
      </c>
      <c r="D1339" t="s">
        <v>23</v>
      </c>
      <c r="E1339" t="s">
        <v>3635</v>
      </c>
      <c r="F1339" t="s">
        <v>114</v>
      </c>
      <c r="G1339" t="s">
        <v>115</v>
      </c>
      <c r="H1339">
        <v>77.134824800000004</v>
      </c>
      <c r="I1339">
        <v>28.688669999999998</v>
      </c>
      <c r="J1339" t="s">
        <v>3636</v>
      </c>
      <c r="K1339" t="s">
        <v>28</v>
      </c>
      <c r="L1339" t="s">
        <v>29</v>
      </c>
      <c r="M1339" t="s">
        <v>29</v>
      </c>
      <c r="N1339" t="s">
        <v>29</v>
      </c>
      <c r="O1339" t="s">
        <v>29</v>
      </c>
      <c r="P1339">
        <v>3</v>
      </c>
      <c r="Q1339">
        <v>27</v>
      </c>
      <c r="R1339">
        <v>1600</v>
      </c>
      <c r="S1339" t="str">
        <f>IF(Table1[[#This Row],[Average_Cost_for_two]]&lt;500,"Low",IF(Table1[[#This Row],[Average_Cost_for_two]]&lt;=1500,"Medium","High"))</f>
        <v>High</v>
      </c>
      <c r="T1339">
        <v>2.8</v>
      </c>
      <c r="U1339">
        <v>2016</v>
      </c>
      <c r="V1339">
        <v>3</v>
      </c>
      <c r="W1339">
        <v>24</v>
      </c>
      <c r="X1339">
        <f>IF(OR(Main!$U1339=0,
       Main!$V1339=0,
       Main!$W1339=0),
   "",
   DATE(Main!$U1339,
        Main!$V1339,
        Main!$W1339)
)</f>
        <v>42453</v>
      </c>
      <c r="Y1339">
        <f>Table1[[#This Row],[Average_Cost_for_two]]*VLOOKUP(Table1[[#This Row],[Currency]],currency!$A$2:$B$10,2,FALSE)</f>
        <v>19.2</v>
      </c>
      <c r="Z1339" t="str">
        <f>VLOOKUP(C1339,country!A:B,2,FALSE)</f>
        <v>India</v>
      </c>
      <c r="AA1339">
        <f t="shared" si="20"/>
        <v>1</v>
      </c>
    </row>
    <row r="1340" spans="1:27" ht="15.75" customHeight="1" x14ac:dyDescent="0.25">
      <c r="A1340">
        <v>3086</v>
      </c>
      <c r="B1340" t="s">
        <v>2759</v>
      </c>
      <c r="C1340">
        <v>1</v>
      </c>
      <c r="D1340" t="s">
        <v>23</v>
      </c>
      <c r="E1340" t="s">
        <v>3637</v>
      </c>
      <c r="F1340" t="s">
        <v>1907</v>
      </c>
      <c r="G1340" t="s">
        <v>1908</v>
      </c>
      <c r="H1340">
        <v>77.116375599999998</v>
      </c>
      <c r="I1340">
        <v>28.642106900000002</v>
      </c>
      <c r="J1340" t="s">
        <v>1804</v>
      </c>
      <c r="K1340" t="s">
        <v>28</v>
      </c>
      <c r="L1340" t="s">
        <v>29</v>
      </c>
      <c r="M1340" t="s">
        <v>36</v>
      </c>
      <c r="N1340" t="s">
        <v>29</v>
      </c>
      <c r="O1340" t="s">
        <v>29</v>
      </c>
      <c r="P1340">
        <v>3</v>
      </c>
      <c r="Q1340">
        <v>364</v>
      </c>
      <c r="R1340">
        <v>1100</v>
      </c>
      <c r="S1340" t="str">
        <f>IF(Table1[[#This Row],[Average_Cost_for_two]]&lt;500,"Low",IF(Table1[[#This Row],[Average_Cost_for_two]]&lt;=1500,"Medium","High"))</f>
        <v>Medium</v>
      </c>
      <c r="T1340">
        <v>3.6</v>
      </c>
      <c r="U1340">
        <v>2010</v>
      </c>
      <c r="V1340">
        <v>3</v>
      </c>
      <c r="W1340">
        <v>16</v>
      </c>
      <c r="X1340">
        <f>IF(OR(Main!$U1340=0,
       Main!$V1340=0,
       Main!$W1340=0),
   "",
   DATE(Main!$U1340,
        Main!$V1340,
        Main!$W1340)
)</f>
        <v>40253</v>
      </c>
      <c r="Y1340">
        <f>Table1[[#This Row],[Average_Cost_for_two]]*VLOOKUP(Table1[[#This Row],[Currency]],currency!$A$2:$B$10,2,FALSE)</f>
        <v>13.200000000000001</v>
      </c>
      <c r="Z1340" t="str">
        <f>VLOOKUP(C1340,country!A:B,2,FALSE)</f>
        <v>India</v>
      </c>
      <c r="AA1340">
        <f t="shared" si="20"/>
        <v>1</v>
      </c>
    </row>
    <row r="1341" spans="1:27" ht="15.75" customHeight="1" x14ac:dyDescent="0.25">
      <c r="A1341">
        <v>18163908</v>
      </c>
      <c r="B1341" t="s">
        <v>3638</v>
      </c>
      <c r="C1341">
        <v>1</v>
      </c>
      <c r="D1341" t="s">
        <v>23</v>
      </c>
      <c r="E1341" t="s">
        <v>3639</v>
      </c>
      <c r="F1341" t="s">
        <v>1907</v>
      </c>
      <c r="G1341" t="s">
        <v>1908</v>
      </c>
      <c r="H1341">
        <v>77.118107300000005</v>
      </c>
      <c r="I1341">
        <v>28.647193000000001</v>
      </c>
      <c r="J1341" t="s">
        <v>3640</v>
      </c>
      <c r="K1341" t="s">
        <v>28</v>
      </c>
      <c r="L1341" t="s">
        <v>36</v>
      </c>
      <c r="M1341" t="s">
        <v>29</v>
      </c>
      <c r="N1341" t="s">
        <v>29</v>
      </c>
      <c r="O1341" t="s">
        <v>29</v>
      </c>
      <c r="P1341">
        <v>3</v>
      </c>
      <c r="Q1341">
        <v>605</v>
      </c>
      <c r="R1341">
        <v>1100</v>
      </c>
      <c r="S1341" t="str">
        <f>IF(Table1[[#This Row],[Average_Cost_for_two]]&lt;500,"Low",IF(Table1[[#This Row],[Average_Cost_for_two]]&lt;=1500,"Medium","High"))</f>
        <v>Medium</v>
      </c>
      <c r="T1341">
        <v>3.9</v>
      </c>
      <c r="U1341">
        <v>2012</v>
      </c>
      <c r="V1341">
        <v>3</v>
      </c>
      <c r="W1341">
        <v>21</v>
      </c>
      <c r="X1341">
        <f>IF(OR(Main!$U1341=0,
       Main!$V1341=0,
       Main!$W1341=0),
   "",
   DATE(Main!$U1341,
        Main!$V1341,
        Main!$W1341)
)</f>
        <v>40989</v>
      </c>
      <c r="Y1341">
        <f>Table1[[#This Row],[Average_Cost_for_two]]*VLOOKUP(Table1[[#This Row],[Currency]],currency!$A$2:$B$10,2,FALSE)</f>
        <v>13.200000000000001</v>
      </c>
      <c r="Z1341" t="str">
        <f>VLOOKUP(C1341,country!A:B,2,FALSE)</f>
        <v>India</v>
      </c>
      <c r="AA1341">
        <f t="shared" si="20"/>
        <v>1</v>
      </c>
    </row>
    <row r="1342" spans="1:27" ht="15.75" customHeight="1" x14ac:dyDescent="0.25">
      <c r="A1342">
        <v>310768</v>
      </c>
      <c r="B1342" t="s">
        <v>3641</v>
      </c>
      <c r="C1342">
        <v>1</v>
      </c>
      <c r="D1342" t="s">
        <v>23</v>
      </c>
      <c r="E1342" t="s">
        <v>3642</v>
      </c>
      <c r="F1342" t="s">
        <v>1907</v>
      </c>
      <c r="G1342" t="s">
        <v>1908</v>
      </c>
      <c r="H1342">
        <v>77.119954100000001</v>
      </c>
      <c r="I1342">
        <v>28.647455900000001</v>
      </c>
      <c r="J1342" t="s">
        <v>3643</v>
      </c>
      <c r="K1342" t="s">
        <v>28</v>
      </c>
      <c r="L1342" t="s">
        <v>36</v>
      </c>
      <c r="M1342" t="s">
        <v>36</v>
      </c>
      <c r="N1342" t="s">
        <v>29</v>
      </c>
      <c r="O1342" t="s">
        <v>29</v>
      </c>
      <c r="P1342">
        <v>3</v>
      </c>
      <c r="Q1342">
        <v>374</v>
      </c>
      <c r="R1342">
        <v>1250</v>
      </c>
      <c r="S1342" t="str">
        <f>IF(Table1[[#This Row],[Average_Cost_for_two]]&lt;500,"Low",IF(Table1[[#This Row],[Average_Cost_for_two]]&lt;=1500,"Medium","High"))</f>
        <v>Medium</v>
      </c>
      <c r="T1342">
        <v>3.8</v>
      </c>
      <c r="U1342">
        <v>2012</v>
      </c>
      <c r="V1342">
        <v>3</v>
      </c>
      <c r="W1342">
        <v>24</v>
      </c>
      <c r="X1342">
        <f>IF(OR(Main!$U1342=0,
       Main!$V1342=0,
       Main!$W1342=0),
   "",
   DATE(Main!$U1342,
        Main!$V1342,
        Main!$W1342)
)</f>
        <v>40992</v>
      </c>
      <c r="Y1342">
        <f>Table1[[#This Row],[Average_Cost_for_two]]*VLOOKUP(Table1[[#This Row],[Currency]],currency!$A$2:$B$10,2,FALSE)</f>
        <v>15</v>
      </c>
      <c r="Z1342" t="str">
        <f>VLOOKUP(C1342,country!A:B,2,FALSE)</f>
        <v>India</v>
      </c>
      <c r="AA1342">
        <f t="shared" si="20"/>
        <v>1</v>
      </c>
    </row>
    <row r="1343" spans="1:27" ht="15.75" customHeight="1" x14ac:dyDescent="0.25">
      <c r="A1343">
        <v>18369780</v>
      </c>
      <c r="B1343" t="s">
        <v>3644</v>
      </c>
      <c r="C1343">
        <v>1</v>
      </c>
      <c r="D1343" t="s">
        <v>23</v>
      </c>
      <c r="E1343" t="s">
        <v>3645</v>
      </c>
      <c r="F1343" t="s">
        <v>1907</v>
      </c>
      <c r="G1343" t="s">
        <v>1908</v>
      </c>
      <c r="H1343">
        <v>77.119318800000002</v>
      </c>
      <c r="I1343">
        <v>28.647032500000002</v>
      </c>
      <c r="J1343" t="s">
        <v>3646</v>
      </c>
      <c r="K1343" t="s">
        <v>28</v>
      </c>
      <c r="L1343" t="s">
        <v>36</v>
      </c>
      <c r="M1343" t="s">
        <v>36</v>
      </c>
      <c r="N1343" t="s">
        <v>29</v>
      </c>
      <c r="O1343" t="s">
        <v>29</v>
      </c>
      <c r="P1343">
        <v>3</v>
      </c>
      <c r="Q1343">
        <v>91</v>
      </c>
      <c r="R1343">
        <v>1500</v>
      </c>
      <c r="S1343" t="str">
        <f>IF(Table1[[#This Row],[Average_Cost_for_two]]&lt;500,"Low",IF(Table1[[#This Row],[Average_Cost_for_two]]&lt;=1500,"Medium","High"))</f>
        <v>Medium</v>
      </c>
      <c r="T1343">
        <v>4.2</v>
      </c>
      <c r="U1343">
        <v>2010</v>
      </c>
      <c r="V1343">
        <v>3</v>
      </c>
      <c r="W1343">
        <v>19</v>
      </c>
      <c r="X1343">
        <f>IF(OR(Main!$U1343=0,
       Main!$V1343=0,
       Main!$W1343=0),
   "",
   DATE(Main!$U1343,
        Main!$V1343,
        Main!$W1343)
)</f>
        <v>40256</v>
      </c>
      <c r="Y1343">
        <f>Table1[[#This Row],[Average_Cost_for_two]]*VLOOKUP(Table1[[#This Row],[Currency]],currency!$A$2:$B$10,2,FALSE)</f>
        <v>18</v>
      </c>
      <c r="Z1343" t="str">
        <f>VLOOKUP(C1343,country!A:B,2,FALSE)</f>
        <v>India</v>
      </c>
      <c r="AA1343">
        <f t="shared" si="20"/>
        <v>1</v>
      </c>
    </row>
    <row r="1344" spans="1:27" ht="15.75" customHeight="1" x14ac:dyDescent="0.25">
      <c r="A1344">
        <v>304233</v>
      </c>
      <c r="B1344" t="s">
        <v>3647</v>
      </c>
      <c r="C1344">
        <v>1</v>
      </c>
      <c r="D1344" t="s">
        <v>23</v>
      </c>
      <c r="E1344" t="s">
        <v>3648</v>
      </c>
      <c r="F1344" t="s">
        <v>1907</v>
      </c>
      <c r="G1344" t="s">
        <v>1908</v>
      </c>
      <c r="H1344">
        <v>77.119479400000003</v>
      </c>
      <c r="I1344">
        <v>28.647366699999999</v>
      </c>
      <c r="J1344" t="s">
        <v>3649</v>
      </c>
      <c r="K1344" t="s">
        <v>28</v>
      </c>
      <c r="L1344" t="s">
        <v>36</v>
      </c>
      <c r="M1344" t="s">
        <v>36</v>
      </c>
      <c r="N1344" t="s">
        <v>29</v>
      </c>
      <c r="O1344" t="s">
        <v>29</v>
      </c>
      <c r="P1344">
        <v>3</v>
      </c>
      <c r="Q1344">
        <v>345</v>
      </c>
      <c r="R1344">
        <v>1350</v>
      </c>
      <c r="S1344" t="str">
        <f>IF(Table1[[#This Row],[Average_Cost_for_two]]&lt;500,"Low",IF(Table1[[#This Row],[Average_Cost_for_two]]&lt;=1500,"Medium","High"))</f>
        <v>Medium</v>
      </c>
      <c r="T1344">
        <v>4</v>
      </c>
      <c r="U1344">
        <v>2017</v>
      </c>
      <c r="V1344">
        <v>3</v>
      </c>
      <c r="W1344">
        <v>24</v>
      </c>
      <c r="X1344">
        <f>IF(OR(Main!$U1344=0,
       Main!$V1344=0,
       Main!$W1344=0),
   "",
   DATE(Main!$U1344,
        Main!$V1344,
        Main!$W1344)
)</f>
        <v>42818</v>
      </c>
      <c r="Y1344">
        <f>Table1[[#This Row],[Average_Cost_for_two]]*VLOOKUP(Table1[[#This Row],[Currency]],currency!$A$2:$B$10,2,FALSE)</f>
        <v>16.2</v>
      </c>
      <c r="Z1344" t="str">
        <f>VLOOKUP(C1344,country!A:B,2,FALSE)</f>
        <v>India</v>
      </c>
      <c r="AA1344">
        <f t="shared" si="20"/>
        <v>1</v>
      </c>
    </row>
    <row r="1345" spans="1:27" ht="15.75" customHeight="1" x14ac:dyDescent="0.25">
      <c r="A1345">
        <v>312476</v>
      </c>
      <c r="B1345" t="s">
        <v>3650</v>
      </c>
      <c r="C1345">
        <v>1</v>
      </c>
      <c r="D1345" t="s">
        <v>23</v>
      </c>
      <c r="E1345" t="s">
        <v>3651</v>
      </c>
      <c r="F1345" t="s">
        <v>1907</v>
      </c>
      <c r="G1345" t="s">
        <v>1908</v>
      </c>
      <c r="H1345">
        <v>77.119833499999999</v>
      </c>
      <c r="I1345">
        <v>28.6477927</v>
      </c>
      <c r="J1345" t="s">
        <v>3652</v>
      </c>
      <c r="K1345" t="s">
        <v>28</v>
      </c>
      <c r="L1345" t="s">
        <v>29</v>
      </c>
      <c r="M1345" t="s">
        <v>29</v>
      </c>
      <c r="N1345" t="s">
        <v>29</v>
      </c>
      <c r="O1345" t="s">
        <v>29</v>
      </c>
      <c r="P1345">
        <v>3</v>
      </c>
      <c r="Q1345">
        <v>1636</v>
      </c>
      <c r="R1345">
        <v>1300</v>
      </c>
      <c r="S1345" t="str">
        <f>IF(Table1[[#This Row],[Average_Cost_for_two]]&lt;500,"Low",IF(Table1[[#This Row],[Average_Cost_for_two]]&lt;=1500,"Medium","High"))</f>
        <v>Medium</v>
      </c>
      <c r="T1345">
        <v>4.4000000000000004</v>
      </c>
      <c r="U1345">
        <v>2015</v>
      </c>
      <c r="V1345">
        <v>3</v>
      </c>
      <c r="W1345">
        <v>4</v>
      </c>
      <c r="X1345">
        <f>IF(OR(Main!$U1345=0,
       Main!$V1345=0,
       Main!$W1345=0),
   "",
   DATE(Main!$U1345,
        Main!$V1345,
        Main!$W1345)
)</f>
        <v>42067</v>
      </c>
      <c r="Y1345">
        <f>Table1[[#This Row],[Average_Cost_for_two]]*VLOOKUP(Table1[[#This Row],[Currency]],currency!$A$2:$B$10,2,FALSE)</f>
        <v>15.6</v>
      </c>
      <c r="Z1345" t="str">
        <f>VLOOKUP(C1345,country!A:B,2,FALSE)</f>
        <v>India</v>
      </c>
      <c r="AA1345">
        <f t="shared" si="20"/>
        <v>1</v>
      </c>
    </row>
    <row r="1346" spans="1:27" ht="15.75" customHeight="1" x14ac:dyDescent="0.25">
      <c r="A1346">
        <v>18408058</v>
      </c>
      <c r="B1346" t="s">
        <v>3653</v>
      </c>
      <c r="C1346">
        <v>1</v>
      </c>
      <c r="D1346" t="s">
        <v>23</v>
      </c>
      <c r="E1346" t="s">
        <v>3654</v>
      </c>
      <c r="F1346" t="s">
        <v>3011</v>
      </c>
      <c r="G1346" t="s">
        <v>3012</v>
      </c>
      <c r="H1346">
        <v>77.112350000000006</v>
      </c>
      <c r="I1346">
        <v>28.71679</v>
      </c>
      <c r="J1346" t="s">
        <v>3655</v>
      </c>
      <c r="K1346" t="s">
        <v>28</v>
      </c>
      <c r="L1346" t="s">
        <v>36</v>
      </c>
      <c r="M1346" t="s">
        <v>36</v>
      </c>
      <c r="N1346" t="s">
        <v>29</v>
      </c>
      <c r="O1346" t="s">
        <v>29</v>
      </c>
      <c r="P1346">
        <v>3</v>
      </c>
      <c r="Q1346">
        <v>69</v>
      </c>
      <c r="R1346">
        <v>1400</v>
      </c>
      <c r="S1346" t="str">
        <f>IF(Table1[[#This Row],[Average_Cost_for_two]]&lt;500,"Low",IF(Table1[[#This Row],[Average_Cost_for_two]]&lt;=1500,"Medium","High"))</f>
        <v>Medium</v>
      </c>
      <c r="T1346">
        <v>4.2</v>
      </c>
      <c r="U1346">
        <v>2010</v>
      </c>
      <c r="V1346">
        <v>3</v>
      </c>
      <c r="W1346">
        <v>7</v>
      </c>
      <c r="X1346">
        <f>IF(OR(Main!$U1346=0,
       Main!$V1346=0,
       Main!$W1346=0),
   "",
   DATE(Main!$U1346,
        Main!$V1346,
        Main!$W1346)
)</f>
        <v>40244</v>
      </c>
      <c r="Y1346">
        <f>Table1[[#This Row],[Average_Cost_for_two]]*VLOOKUP(Table1[[#This Row],[Currency]],currency!$A$2:$B$10,2,FALSE)</f>
        <v>16.8</v>
      </c>
      <c r="Z1346" t="str">
        <f>VLOOKUP(C1346,country!A:B,2,FALSE)</f>
        <v>India</v>
      </c>
      <c r="AA1346">
        <f t="shared" ref="AA1346:AA1409" si="21">ROUNDUP(V1346/3,0)</f>
        <v>1</v>
      </c>
    </row>
    <row r="1347" spans="1:27" ht="15.75" customHeight="1" x14ac:dyDescent="0.25">
      <c r="A1347">
        <v>4376</v>
      </c>
      <c r="B1347" t="s">
        <v>3656</v>
      </c>
      <c r="C1347">
        <v>1</v>
      </c>
      <c r="D1347" t="s">
        <v>23</v>
      </c>
      <c r="E1347" t="s">
        <v>3657</v>
      </c>
      <c r="F1347" t="s">
        <v>3658</v>
      </c>
      <c r="G1347" t="s">
        <v>3659</v>
      </c>
      <c r="H1347">
        <v>77.196007100000003</v>
      </c>
      <c r="I1347">
        <v>28.596997500000001</v>
      </c>
      <c r="J1347" t="s">
        <v>500</v>
      </c>
      <c r="K1347" t="s">
        <v>28</v>
      </c>
      <c r="L1347" t="s">
        <v>29</v>
      </c>
      <c r="M1347" t="s">
        <v>29</v>
      </c>
      <c r="N1347" t="s">
        <v>29</v>
      </c>
      <c r="O1347" t="s">
        <v>29</v>
      </c>
      <c r="P1347">
        <v>3</v>
      </c>
      <c r="Q1347">
        <v>18</v>
      </c>
      <c r="R1347">
        <v>1600</v>
      </c>
      <c r="S1347" t="str">
        <f>IF(Table1[[#This Row],[Average_Cost_for_two]]&lt;500,"Low",IF(Table1[[#This Row],[Average_Cost_for_two]]&lt;=1500,"Medium","High"))</f>
        <v>High</v>
      </c>
      <c r="T1347">
        <v>3.2</v>
      </c>
      <c r="U1347">
        <v>2013</v>
      </c>
      <c r="V1347">
        <v>3</v>
      </c>
      <c r="W1347">
        <v>28</v>
      </c>
      <c r="X1347">
        <f>IF(OR(Main!$U1347=0,
       Main!$V1347=0,
       Main!$W1347=0),
   "",
   DATE(Main!$U1347,
        Main!$V1347,
        Main!$W1347)
)</f>
        <v>41361</v>
      </c>
      <c r="Y1347">
        <f>Table1[[#This Row],[Average_Cost_for_two]]*VLOOKUP(Table1[[#This Row],[Currency]],currency!$A$2:$B$10,2,FALSE)</f>
        <v>19.2</v>
      </c>
      <c r="Z1347" t="str">
        <f>VLOOKUP(C1347,country!A:B,2,FALSE)</f>
        <v>India</v>
      </c>
      <c r="AA1347">
        <f t="shared" si="21"/>
        <v>1</v>
      </c>
    </row>
    <row r="1348" spans="1:27" ht="15.75" customHeight="1" x14ac:dyDescent="0.25">
      <c r="A1348">
        <v>313412</v>
      </c>
      <c r="B1348" t="s">
        <v>3660</v>
      </c>
      <c r="C1348">
        <v>1</v>
      </c>
      <c r="D1348" t="s">
        <v>23</v>
      </c>
      <c r="E1348" t="s">
        <v>3661</v>
      </c>
      <c r="F1348" t="s">
        <v>718</v>
      </c>
      <c r="G1348" t="s">
        <v>719</v>
      </c>
      <c r="H1348">
        <v>77.163698339999996</v>
      </c>
      <c r="I1348">
        <v>28.55900888</v>
      </c>
      <c r="J1348" t="s">
        <v>3662</v>
      </c>
      <c r="K1348" t="s">
        <v>28</v>
      </c>
      <c r="L1348" t="s">
        <v>29</v>
      </c>
      <c r="M1348" t="s">
        <v>36</v>
      </c>
      <c r="N1348" t="s">
        <v>29</v>
      </c>
      <c r="O1348" t="s">
        <v>29</v>
      </c>
      <c r="P1348">
        <v>3</v>
      </c>
      <c r="Q1348">
        <v>9</v>
      </c>
      <c r="R1348">
        <v>1500</v>
      </c>
      <c r="S1348" t="str">
        <f>IF(Table1[[#This Row],[Average_Cost_for_two]]&lt;500,"Low",IF(Table1[[#This Row],[Average_Cost_for_two]]&lt;=1500,"Medium","High"))</f>
        <v>Medium</v>
      </c>
      <c r="T1348">
        <v>2.8</v>
      </c>
      <c r="U1348">
        <v>2017</v>
      </c>
      <c r="V1348">
        <v>3</v>
      </c>
      <c r="W1348">
        <v>15</v>
      </c>
      <c r="X1348">
        <f>IF(OR(Main!$U1348=0,
       Main!$V1348=0,
       Main!$W1348=0),
   "",
   DATE(Main!$U1348,
        Main!$V1348,
        Main!$W1348)
)</f>
        <v>42809</v>
      </c>
      <c r="Y1348">
        <f>Table1[[#This Row],[Average_Cost_for_two]]*VLOOKUP(Table1[[#This Row],[Currency]],currency!$A$2:$B$10,2,FALSE)</f>
        <v>18</v>
      </c>
      <c r="Z1348" t="str">
        <f>VLOOKUP(C1348,country!A:B,2,FALSE)</f>
        <v>India</v>
      </c>
      <c r="AA1348">
        <f t="shared" si="21"/>
        <v>1</v>
      </c>
    </row>
    <row r="1349" spans="1:27" ht="15.75" customHeight="1" x14ac:dyDescent="0.25">
      <c r="A1349">
        <v>303472</v>
      </c>
      <c r="B1349" t="s">
        <v>3663</v>
      </c>
      <c r="C1349">
        <v>1</v>
      </c>
      <c r="D1349" t="s">
        <v>23</v>
      </c>
      <c r="E1349" t="s">
        <v>3661</v>
      </c>
      <c r="F1349" t="s">
        <v>3280</v>
      </c>
      <c r="G1349" t="s">
        <v>3281</v>
      </c>
      <c r="H1349">
        <v>77.16345278</v>
      </c>
      <c r="I1349">
        <v>28.559152780000002</v>
      </c>
      <c r="J1349" t="s">
        <v>3664</v>
      </c>
      <c r="K1349" t="s">
        <v>28</v>
      </c>
      <c r="L1349" t="s">
        <v>29</v>
      </c>
      <c r="M1349" t="s">
        <v>36</v>
      </c>
      <c r="N1349" t="s">
        <v>29</v>
      </c>
      <c r="O1349" t="s">
        <v>29</v>
      </c>
      <c r="P1349">
        <v>3</v>
      </c>
      <c r="Q1349">
        <v>60</v>
      </c>
      <c r="R1349">
        <v>1700</v>
      </c>
      <c r="S1349" t="str">
        <f>IF(Table1[[#This Row],[Average_Cost_for_two]]&lt;500,"Low",IF(Table1[[#This Row],[Average_Cost_for_two]]&lt;=1500,"Medium","High"))</f>
        <v>High</v>
      </c>
      <c r="T1349">
        <v>3.3</v>
      </c>
      <c r="U1349">
        <v>2011</v>
      </c>
      <c r="V1349">
        <v>2</v>
      </c>
      <c r="W1349">
        <v>27</v>
      </c>
      <c r="X1349">
        <f>IF(OR(Main!$U1349=0,
       Main!$V1349=0,
       Main!$W1349=0),
   "",
   DATE(Main!$U1349,
        Main!$V1349,
        Main!$W1349)
)</f>
        <v>40601</v>
      </c>
      <c r="Y1349">
        <f>Table1[[#This Row],[Average_Cost_for_two]]*VLOOKUP(Table1[[#This Row],[Currency]],currency!$A$2:$B$10,2,FALSE)</f>
        <v>20.400000000000002</v>
      </c>
      <c r="Z1349" t="str">
        <f>VLOOKUP(C1349,country!A:B,2,FALSE)</f>
        <v>India</v>
      </c>
      <c r="AA1349">
        <f t="shared" si="21"/>
        <v>1</v>
      </c>
    </row>
    <row r="1350" spans="1:27" ht="15.75" customHeight="1" x14ac:dyDescent="0.25">
      <c r="A1350">
        <v>7217</v>
      </c>
      <c r="B1350" t="s">
        <v>3665</v>
      </c>
      <c r="C1350">
        <v>1</v>
      </c>
      <c r="D1350" t="s">
        <v>23</v>
      </c>
      <c r="E1350" t="s">
        <v>3666</v>
      </c>
      <c r="F1350" t="s">
        <v>3280</v>
      </c>
      <c r="G1350" t="s">
        <v>3281</v>
      </c>
      <c r="H1350">
        <v>77.163954489999995</v>
      </c>
      <c r="I1350">
        <v>28.558941440000002</v>
      </c>
      <c r="J1350" t="s">
        <v>3667</v>
      </c>
      <c r="K1350" t="s">
        <v>28</v>
      </c>
      <c r="L1350" t="s">
        <v>36</v>
      </c>
      <c r="M1350" t="s">
        <v>36</v>
      </c>
      <c r="N1350" t="s">
        <v>29</v>
      </c>
      <c r="O1350" t="s">
        <v>29</v>
      </c>
      <c r="P1350">
        <v>3</v>
      </c>
      <c r="Q1350">
        <v>137</v>
      </c>
      <c r="R1350">
        <v>1300</v>
      </c>
      <c r="S1350" t="str">
        <f>IF(Table1[[#This Row],[Average_Cost_for_two]]&lt;500,"Low",IF(Table1[[#This Row],[Average_Cost_for_two]]&lt;=1500,"Medium","High"))</f>
        <v>Medium</v>
      </c>
      <c r="T1350">
        <v>3.7</v>
      </c>
      <c r="U1350">
        <v>2018</v>
      </c>
      <c r="V1350">
        <v>2</v>
      </c>
      <c r="W1350">
        <v>13</v>
      </c>
      <c r="X1350">
        <f>IF(OR(Main!$U1350=0,
       Main!$V1350=0,
       Main!$W1350=0),
   "",
   DATE(Main!$U1350,
        Main!$V1350,
        Main!$W1350)
)</f>
        <v>43144</v>
      </c>
      <c r="Y1350">
        <f>Table1[[#This Row],[Average_Cost_for_two]]*VLOOKUP(Table1[[#This Row],[Currency]],currency!$A$2:$B$10,2,FALSE)</f>
        <v>15.6</v>
      </c>
      <c r="Z1350" t="str">
        <f>VLOOKUP(C1350,country!A:B,2,FALSE)</f>
        <v>India</v>
      </c>
      <c r="AA1350">
        <f t="shared" si="21"/>
        <v>1</v>
      </c>
    </row>
    <row r="1351" spans="1:27" ht="15.75" customHeight="1" x14ac:dyDescent="0.25">
      <c r="A1351">
        <v>763</v>
      </c>
      <c r="B1351" t="s">
        <v>3668</v>
      </c>
      <c r="C1351">
        <v>1</v>
      </c>
      <c r="D1351" t="s">
        <v>23</v>
      </c>
      <c r="E1351" t="s">
        <v>3669</v>
      </c>
      <c r="F1351" t="s">
        <v>71</v>
      </c>
      <c r="G1351" t="s">
        <v>72</v>
      </c>
      <c r="H1351">
        <v>77.230411500000002</v>
      </c>
      <c r="I1351">
        <v>28.5730331</v>
      </c>
      <c r="J1351" t="s">
        <v>3544</v>
      </c>
      <c r="K1351" t="s">
        <v>28</v>
      </c>
      <c r="L1351" t="s">
        <v>36</v>
      </c>
      <c r="M1351" t="s">
        <v>29</v>
      </c>
      <c r="N1351" t="s">
        <v>29</v>
      </c>
      <c r="O1351" t="s">
        <v>29</v>
      </c>
      <c r="P1351">
        <v>3</v>
      </c>
      <c r="Q1351">
        <v>176</v>
      </c>
      <c r="R1351">
        <v>1200</v>
      </c>
      <c r="S1351" t="str">
        <f>IF(Table1[[#This Row],[Average_Cost_for_two]]&lt;500,"Low",IF(Table1[[#This Row],[Average_Cost_for_two]]&lt;=1500,"Medium","High"))</f>
        <v>Medium</v>
      </c>
      <c r="T1351">
        <v>3.3</v>
      </c>
      <c r="U1351">
        <v>2013</v>
      </c>
      <c r="V1351">
        <v>2</v>
      </c>
      <c r="W1351">
        <v>15</v>
      </c>
      <c r="X1351">
        <f>IF(OR(Main!$U1351=0,
       Main!$V1351=0,
       Main!$W1351=0),
   "",
   DATE(Main!$U1351,
        Main!$V1351,
        Main!$W1351)
)</f>
        <v>41320</v>
      </c>
      <c r="Y1351">
        <f>Table1[[#This Row],[Average_Cost_for_two]]*VLOOKUP(Table1[[#This Row],[Currency]],currency!$A$2:$B$10,2,FALSE)</f>
        <v>14.4</v>
      </c>
      <c r="Z1351" t="str">
        <f>VLOOKUP(C1351,country!A:B,2,FALSE)</f>
        <v>India</v>
      </c>
      <c r="AA1351">
        <f t="shared" si="21"/>
        <v>1</v>
      </c>
    </row>
    <row r="1352" spans="1:27" ht="15.75" customHeight="1" x14ac:dyDescent="0.25">
      <c r="A1352">
        <v>678</v>
      </c>
      <c r="B1352" t="s">
        <v>3670</v>
      </c>
      <c r="C1352">
        <v>1</v>
      </c>
      <c r="D1352" t="s">
        <v>23</v>
      </c>
      <c r="E1352" t="s">
        <v>3671</v>
      </c>
      <c r="F1352" t="s">
        <v>71</v>
      </c>
      <c r="G1352" t="s">
        <v>72</v>
      </c>
      <c r="H1352">
        <v>77.230231799999999</v>
      </c>
      <c r="I1352">
        <v>28.573553799999999</v>
      </c>
      <c r="J1352" t="s">
        <v>3672</v>
      </c>
      <c r="K1352" t="s">
        <v>28</v>
      </c>
      <c r="L1352" t="s">
        <v>36</v>
      </c>
      <c r="M1352" t="s">
        <v>29</v>
      </c>
      <c r="N1352" t="s">
        <v>29</v>
      </c>
      <c r="O1352" t="s">
        <v>29</v>
      </c>
      <c r="P1352">
        <v>3</v>
      </c>
      <c r="Q1352">
        <v>128</v>
      </c>
      <c r="R1352">
        <v>1600</v>
      </c>
      <c r="S1352" t="str">
        <f>IF(Table1[[#This Row],[Average_Cost_for_two]]&lt;500,"Low",IF(Table1[[#This Row],[Average_Cost_for_two]]&lt;=1500,"Medium","High"))</f>
        <v>High</v>
      </c>
      <c r="T1352">
        <v>3.1</v>
      </c>
      <c r="U1352">
        <v>2014</v>
      </c>
      <c r="V1352">
        <v>2</v>
      </c>
      <c r="W1352">
        <v>2</v>
      </c>
      <c r="X1352">
        <f>IF(OR(Main!$U1352=0,
       Main!$V1352=0,
       Main!$W1352=0),
   "",
   DATE(Main!$U1352,
        Main!$V1352,
        Main!$W1352)
)</f>
        <v>41672</v>
      </c>
      <c r="Y1352">
        <f>Table1[[#This Row],[Average_Cost_for_two]]*VLOOKUP(Table1[[#This Row],[Currency]],currency!$A$2:$B$10,2,FALSE)</f>
        <v>19.2</v>
      </c>
      <c r="Z1352" t="str">
        <f>VLOOKUP(C1352,country!A:B,2,FALSE)</f>
        <v>India</v>
      </c>
      <c r="AA1352">
        <f t="shared" si="21"/>
        <v>1</v>
      </c>
    </row>
    <row r="1353" spans="1:27" ht="15.75" customHeight="1" x14ac:dyDescent="0.25">
      <c r="A1353">
        <v>9706</v>
      </c>
      <c r="B1353" t="s">
        <v>3673</v>
      </c>
      <c r="C1353">
        <v>1</v>
      </c>
      <c r="D1353" t="s">
        <v>23</v>
      </c>
      <c r="E1353" t="s">
        <v>3674</v>
      </c>
      <c r="F1353" t="s">
        <v>71</v>
      </c>
      <c r="G1353" t="s">
        <v>72</v>
      </c>
      <c r="H1353">
        <v>77.230231799999999</v>
      </c>
      <c r="I1353">
        <v>28.573553799999999</v>
      </c>
      <c r="J1353" t="s">
        <v>3675</v>
      </c>
      <c r="K1353" t="s">
        <v>28</v>
      </c>
      <c r="L1353" t="s">
        <v>36</v>
      </c>
      <c r="M1353" t="s">
        <v>36</v>
      </c>
      <c r="N1353" t="s">
        <v>29</v>
      </c>
      <c r="O1353" t="s">
        <v>29</v>
      </c>
      <c r="P1353">
        <v>3</v>
      </c>
      <c r="Q1353">
        <v>386</v>
      </c>
      <c r="R1353">
        <v>1200</v>
      </c>
      <c r="S1353" t="str">
        <f>IF(Table1[[#This Row],[Average_Cost_for_two]]&lt;500,"Low",IF(Table1[[#This Row],[Average_Cost_for_two]]&lt;=1500,"Medium","High"))</f>
        <v>Medium</v>
      </c>
      <c r="T1353">
        <v>3.6</v>
      </c>
      <c r="U1353">
        <v>2013</v>
      </c>
      <c r="V1353">
        <v>2</v>
      </c>
      <c r="W1353">
        <v>15</v>
      </c>
      <c r="X1353">
        <f>IF(OR(Main!$U1353=0,
       Main!$V1353=0,
       Main!$W1353=0),
   "",
   DATE(Main!$U1353,
        Main!$V1353,
        Main!$W1353)
)</f>
        <v>41320</v>
      </c>
      <c r="Y1353">
        <f>Table1[[#This Row],[Average_Cost_for_two]]*VLOOKUP(Table1[[#This Row],[Currency]],currency!$A$2:$B$10,2,FALSE)</f>
        <v>14.4</v>
      </c>
      <c r="Z1353" t="str">
        <f>VLOOKUP(C1353,country!A:B,2,FALSE)</f>
        <v>India</v>
      </c>
      <c r="AA1353">
        <f t="shared" si="21"/>
        <v>1</v>
      </c>
    </row>
    <row r="1354" spans="1:27" ht="15.75" customHeight="1" x14ac:dyDescent="0.25">
      <c r="A1354">
        <v>307321</v>
      </c>
      <c r="B1354" t="s">
        <v>3390</v>
      </c>
      <c r="C1354">
        <v>1</v>
      </c>
      <c r="D1354" t="s">
        <v>23</v>
      </c>
      <c r="E1354" t="s">
        <v>3676</v>
      </c>
      <c r="F1354" t="s">
        <v>2186</v>
      </c>
      <c r="G1354" t="s">
        <v>2187</v>
      </c>
      <c r="H1354">
        <v>77.217028200000001</v>
      </c>
      <c r="I1354">
        <v>28.527654999999999</v>
      </c>
      <c r="J1354" t="s">
        <v>3392</v>
      </c>
      <c r="K1354" t="s">
        <v>28</v>
      </c>
      <c r="L1354" t="s">
        <v>36</v>
      </c>
      <c r="M1354" t="s">
        <v>36</v>
      </c>
      <c r="N1354" t="s">
        <v>29</v>
      </c>
      <c r="O1354" t="s">
        <v>29</v>
      </c>
      <c r="P1354">
        <v>3</v>
      </c>
      <c r="Q1354">
        <v>134</v>
      </c>
      <c r="R1354">
        <v>1800</v>
      </c>
      <c r="S1354" t="str">
        <f>IF(Table1[[#This Row],[Average_Cost_for_two]]&lt;500,"Low",IF(Table1[[#This Row],[Average_Cost_for_two]]&lt;=1500,"Medium","High"))</f>
        <v>High</v>
      </c>
      <c r="T1354">
        <v>3.1</v>
      </c>
      <c r="U1354">
        <v>2018</v>
      </c>
      <c r="V1354">
        <v>2</v>
      </c>
      <c r="W1354">
        <v>26</v>
      </c>
      <c r="X1354">
        <f>IF(OR(Main!$U1354=0,
       Main!$V1354=0,
       Main!$W1354=0),
   "",
   DATE(Main!$U1354,
        Main!$V1354,
        Main!$W1354)
)</f>
        <v>43157</v>
      </c>
      <c r="Y1354">
        <f>Table1[[#This Row],[Average_Cost_for_two]]*VLOOKUP(Table1[[#This Row],[Currency]],currency!$A$2:$B$10,2,FALSE)</f>
        <v>21.6</v>
      </c>
      <c r="Z1354" t="str">
        <f>VLOOKUP(C1354,country!A:B,2,FALSE)</f>
        <v>India</v>
      </c>
      <c r="AA1354">
        <f t="shared" si="21"/>
        <v>1</v>
      </c>
    </row>
    <row r="1355" spans="1:27" ht="15.75" customHeight="1" x14ac:dyDescent="0.25">
      <c r="A1355">
        <v>8959</v>
      </c>
      <c r="B1355" t="s">
        <v>3677</v>
      </c>
      <c r="C1355">
        <v>1</v>
      </c>
      <c r="D1355" t="s">
        <v>23</v>
      </c>
      <c r="E1355" t="s">
        <v>3678</v>
      </c>
      <c r="F1355" t="s">
        <v>334</v>
      </c>
      <c r="G1355" t="s">
        <v>335</v>
      </c>
      <c r="H1355">
        <v>77.251357619999993</v>
      </c>
      <c r="I1355">
        <v>28.556026030000002</v>
      </c>
      <c r="J1355" t="s">
        <v>3679</v>
      </c>
      <c r="K1355" t="s">
        <v>28</v>
      </c>
      <c r="L1355" t="s">
        <v>29</v>
      </c>
      <c r="M1355" t="s">
        <v>36</v>
      </c>
      <c r="N1355" t="s">
        <v>29</v>
      </c>
      <c r="O1355" t="s">
        <v>29</v>
      </c>
      <c r="P1355">
        <v>3</v>
      </c>
      <c r="Q1355">
        <v>686</v>
      </c>
      <c r="R1355">
        <v>1500</v>
      </c>
      <c r="S1355" t="str">
        <f>IF(Table1[[#This Row],[Average_Cost_for_two]]&lt;500,"Low",IF(Table1[[#This Row],[Average_Cost_for_two]]&lt;=1500,"Medium","High"))</f>
        <v>Medium</v>
      </c>
      <c r="T1355">
        <v>4.0999999999999996</v>
      </c>
      <c r="U1355">
        <v>2017</v>
      </c>
      <c r="V1355">
        <v>2</v>
      </c>
      <c r="W1355">
        <v>11</v>
      </c>
      <c r="X1355">
        <f>IF(OR(Main!$U1355=0,
       Main!$V1355=0,
       Main!$W1355=0),
   "",
   DATE(Main!$U1355,
        Main!$V1355,
        Main!$W1355)
)</f>
        <v>42777</v>
      </c>
      <c r="Y1355">
        <f>Table1[[#This Row],[Average_Cost_for_two]]*VLOOKUP(Table1[[#This Row],[Currency]],currency!$A$2:$B$10,2,FALSE)</f>
        <v>18</v>
      </c>
      <c r="Z1355" t="str">
        <f>VLOOKUP(C1355,country!A:B,2,FALSE)</f>
        <v>India</v>
      </c>
      <c r="AA1355">
        <f t="shared" si="21"/>
        <v>1</v>
      </c>
    </row>
    <row r="1356" spans="1:27" ht="15.75" customHeight="1" x14ac:dyDescent="0.25">
      <c r="A1356">
        <v>1056</v>
      </c>
      <c r="B1356" t="s">
        <v>3680</v>
      </c>
      <c r="C1356">
        <v>1</v>
      </c>
      <c r="D1356" t="s">
        <v>23</v>
      </c>
      <c r="E1356" t="s">
        <v>3681</v>
      </c>
      <c r="F1356" t="s">
        <v>1973</v>
      </c>
      <c r="G1356" t="s">
        <v>1972</v>
      </c>
      <c r="H1356">
        <v>77.234425400000006</v>
      </c>
      <c r="I1356">
        <v>28.5508679</v>
      </c>
      <c r="J1356" t="s">
        <v>477</v>
      </c>
      <c r="K1356" t="s">
        <v>28</v>
      </c>
      <c r="L1356" t="s">
        <v>36</v>
      </c>
      <c r="M1356" t="s">
        <v>29</v>
      </c>
      <c r="N1356" t="s">
        <v>29</v>
      </c>
      <c r="O1356" t="s">
        <v>29</v>
      </c>
      <c r="P1356">
        <v>3</v>
      </c>
      <c r="Q1356">
        <v>229</v>
      </c>
      <c r="R1356">
        <v>1250</v>
      </c>
      <c r="S1356" t="str">
        <f>IF(Table1[[#This Row],[Average_Cost_for_two]]&lt;500,"Low",IF(Table1[[#This Row],[Average_Cost_for_two]]&lt;=1500,"Medium","High"))</f>
        <v>Medium</v>
      </c>
      <c r="T1356">
        <v>3.6</v>
      </c>
      <c r="U1356">
        <v>2016</v>
      </c>
      <c r="V1356">
        <v>2</v>
      </c>
      <c r="W1356">
        <v>7</v>
      </c>
      <c r="X1356">
        <f>IF(OR(Main!$U1356=0,
       Main!$V1356=0,
       Main!$W1356=0),
   "",
   DATE(Main!$U1356,
        Main!$V1356,
        Main!$W1356)
)</f>
        <v>42407</v>
      </c>
      <c r="Y1356">
        <f>Table1[[#This Row],[Average_Cost_for_two]]*VLOOKUP(Table1[[#This Row],[Currency]],currency!$A$2:$B$10,2,FALSE)</f>
        <v>15</v>
      </c>
      <c r="Z1356" t="str">
        <f>VLOOKUP(C1356,country!A:B,2,FALSE)</f>
        <v>India</v>
      </c>
      <c r="AA1356">
        <f t="shared" si="21"/>
        <v>1</v>
      </c>
    </row>
    <row r="1357" spans="1:27" ht="15.75" customHeight="1" x14ac:dyDescent="0.25">
      <c r="A1357">
        <v>18418258</v>
      </c>
      <c r="B1357" t="s">
        <v>3682</v>
      </c>
      <c r="C1357">
        <v>1</v>
      </c>
      <c r="D1357" t="s">
        <v>23</v>
      </c>
      <c r="E1357" t="s">
        <v>3683</v>
      </c>
      <c r="F1357" t="s">
        <v>159</v>
      </c>
      <c r="G1357" t="s">
        <v>160</v>
      </c>
      <c r="H1357">
        <v>77.205931300000003</v>
      </c>
      <c r="I1357">
        <v>28.554397300000002</v>
      </c>
      <c r="J1357" t="s">
        <v>3684</v>
      </c>
      <c r="K1357" t="s">
        <v>28</v>
      </c>
      <c r="L1357" t="s">
        <v>36</v>
      </c>
      <c r="M1357" t="s">
        <v>29</v>
      </c>
      <c r="N1357" t="s">
        <v>29</v>
      </c>
      <c r="O1357" t="s">
        <v>29</v>
      </c>
      <c r="P1357">
        <v>3</v>
      </c>
      <c r="Q1357">
        <v>93</v>
      </c>
      <c r="R1357">
        <v>1200</v>
      </c>
      <c r="S1357" t="str">
        <f>IF(Table1[[#This Row],[Average_Cost_for_two]]&lt;500,"Low",IF(Table1[[#This Row],[Average_Cost_for_two]]&lt;=1500,"Medium","High"))</f>
        <v>Medium</v>
      </c>
      <c r="T1357">
        <v>3.9</v>
      </c>
      <c r="U1357">
        <v>2010</v>
      </c>
      <c r="V1357">
        <v>2</v>
      </c>
      <c r="W1357">
        <v>12</v>
      </c>
      <c r="X1357">
        <f>IF(OR(Main!$U1357=0,
       Main!$V1357=0,
       Main!$W1357=0),
   "",
   DATE(Main!$U1357,
        Main!$V1357,
        Main!$W1357)
)</f>
        <v>40221</v>
      </c>
      <c r="Y1357">
        <f>Table1[[#This Row],[Average_Cost_for_two]]*VLOOKUP(Table1[[#This Row],[Currency]],currency!$A$2:$B$10,2,FALSE)</f>
        <v>14.4</v>
      </c>
      <c r="Z1357" t="str">
        <f>VLOOKUP(C1357,country!A:B,2,FALSE)</f>
        <v>India</v>
      </c>
      <c r="AA1357">
        <f t="shared" si="21"/>
        <v>1</v>
      </c>
    </row>
    <row r="1358" spans="1:27" ht="15.75" customHeight="1" x14ac:dyDescent="0.25">
      <c r="A1358">
        <v>304296</v>
      </c>
      <c r="B1358" t="s">
        <v>3685</v>
      </c>
      <c r="C1358">
        <v>1</v>
      </c>
      <c r="D1358" t="s">
        <v>23</v>
      </c>
      <c r="E1358" t="s">
        <v>3686</v>
      </c>
      <c r="F1358" t="s">
        <v>1725</v>
      </c>
      <c r="G1358" t="s">
        <v>1726</v>
      </c>
      <c r="H1358">
        <v>77.194437300000004</v>
      </c>
      <c r="I1358">
        <v>28.554372099999998</v>
      </c>
      <c r="J1358" t="s">
        <v>3687</v>
      </c>
      <c r="K1358" t="s">
        <v>28</v>
      </c>
      <c r="L1358" t="s">
        <v>29</v>
      </c>
      <c r="M1358" t="s">
        <v>29</v>
      </c>
      <c r="N1358" t="s">
        <v>29</v>
      </c>
      <c r="O1358" t="s">
        <v>29</v>
      </c>
      <c r="P1358">
        <v>3</v>
      </c>
      <c r="Q1358">
        <v>1363</v>
      </c>
      <c r="R1358">
        <v>1200</v>
      </c>
      <c r="S1358" t="str">
        <f>IF(Table1[[#This Row],[Average_Cost_for_two]]&lt;500,"Low",IF(Table1[[#This Row],[Average_Cost_for_two]]&lt;=1500,"Medium","High"))</f>
        <v>Medium</v>
      </c>
      <c r="T1358">
        <v>3.3</v>
      </c>
      <c r="U1358">
        <v>2012</v>
      </c>
      <c r="V1358">
        <v>2</v>
      </c>
      <c r="W1358">
        <v>4</v>
      </c>
      <c r="X1358">
        <f>IF(OR(Main!$U1358=0,
       Main!$V1358=0,
       Main!$W1358=0),
   "",
   DATE(Main!$U1358,
        Main!$V1358,
        Main!$W1358)
)</f>
        <v>40943</v>
      </c>
      <c r="Y1358">
        <f>Table1[[#This Row],[Average_Cost_for_two]]*VLOOKUP(Table1[[#This Row],[Currency]],currency!$A$2:$B$10,2,FALSE)</f>
        <v>14.4</v>
      </c>
      <c r="Z1358" t="str">
        <f>VLOOKUP(C1358,country!A:B,2,FALSE)</f>
        <v>India</v>
      </c>
      <c r="AA1358">
        <f t="shared" si="21"/>
        <v>1</v>
      </c>
    </row>
    <row r="1359" spans="1:27" ht="15.75" customHeight="1" x14ac:dyDescent="0.25">
      <c r="A1359">
        <v>301442</v>
      </c>
      <c r="B1359" t="s">
        <v>3688</v>
      </c>
      <c r="C1359">
        <v>1</v>
      </c>
      <c r="D1359" t="s">
        <v>23</v>
      </c>
      <c r="E1359" t="s">
        <v>3689</v>
      </c>
      <c r="F1359" t="s">
        <v>1725</v>
      </c>
      <c r="G1359" t="s">
        <v>1726</v>
      </c>
      <c r="H1359">
        <v>77.195143299999998</v>
      </c>
      <c r="I1359">
        <v>28.554685899999999</v>
      </c>
      <c r="J1359" t="s">
        <v>3690</v>
      </c>
      <c r="K1359" t="s">
        <v>28</v>
      </c>
      <c r="L1359" t="s">
        <v>36</v>
      </c>
      <c r="M1359" t="s">
        <v>29</v>
      </c>
      <c r="N1359" t="s">
        <v>29</v>
      </c>
      <c r="O1359" t="s">
        <v>29</v>
      </c>
      <c r="P1359">
        <v>3</v>
      </c>
      <c r="Q1359">
        <v>2247</v>
      </c>
      <c r="R1359">
        <v>1800</v>
      </c>
      <c r="S1359" t="str">
        <f>IF(Table1[[#This Row],[Average_Cost_for_two]]&lt;500,"Low",IF(Table1[[#This Row],[Average_Cost_for_two]]&lt;=1500,"Medium","High"))</f>
        <v>High</v>
      </c>
      <c r="T1359">
        <v>3.7</v>
      </c>
      <c r="U1359">
        <v>2016</v>
      </c>
      <c r="V1359">
        <v>2</v>
      </c>
      <c r="W1359">
        <v>18</v>
      </c>
      <c r="X1359">
        <f>IF(OR(Main!$U1359=0,
       Main!$V1359=0,
       Main!$W1359=0),
   "",
   DATE(Main!$U1359,
        Main!$V1359,
        Main!$W1359)
)</f>
        <v>42418</v>
      </c>
      <c r="Y1359">
        <f>Table1[[#This Row],[Average_Cost_for_two]]*VLOOKUP(Table1[[#This Row],[Currency]],currency!$A$2:$B$10,2,FALSE)</f>
        <v>21.6</v>
      </c>
      <c r="Z1359" t="str">
        <f>VLOOKUP(C1359,country!A:B,2,FALSE)</f>
        <v>India</v>
      </c>
      <c r="AA1359">
        <f t="shared" si="21"/>
        <v>1</v>
      </c>
    </row>
    <row r="1360" spans="1:27" ht="15.75" customHeight="1" x14ac:dyDescent="0.25">
      <c r="A1360">
        <v>303092</v>
      </c>
      <c r="B1360" t="s">
        <v>3691</v>
      </c>
      <c r="C1360">
        <v>1</v>
      </c>
      <c r="D1360" t="s">
        <v>23</v>
      </c>
      <c r="E1360" t="s">
        <v>3692</v>
      </c>
      <c r="F1360" t="s">
        <v>1725</v>
      </c>
      <c r="G1360" t="s">
        <v>1726</v>
      </c>
      <c r="H1360">
        <v>77.194858199999999</v>
      </c>
      <c r="I1360">
        <v>28.554201500000001</v>
      </c>
      <c r="J1360" t="s">
        <v>3693</v>
      </c>
      <c r="K1360" t="s">
        <v>28</v>
      </c>
      <c r="L1360" t="s">
        <v>36</v>
      </c>
      <c r="M1360" t="s">
        <v>36</v>
      </c>
      <c r="N1360" t="s">
        <v>29</v>
      </c>
      <c r="O1360" t="s">
        <v>29</v>
      </c>
      <c r="P1360">
        <v>3</v>
      </c>
      <c r="Q1360">
        <v>1199</v>
      </c>
      <c r="R1360">
        <v>1600</v>
      </c>
      <c r="S1360" t="str">
        <f>IF(Table1[[#This Row],[Average_Cost_for_two]]&lt;500,"Low",IF(Table1[[#This Row],[Average_Cost_for_two]]&lt;=1500,"Medium","High"))</f>
        <v>High</v>
      </c>
      <c r="T1360">
        <v>4.0999999999999996</v>
      </c>
      <c r="U1360">
        <v>2011</v>
      </c>
      <c r="V1360">
        <v>2</v>
      </c>
      <c r="W1360">
        <v>5</v>
      </c>
      <c r="X1360">
        <f>IF(OR(Main!$U1360=0,
       Main!$V1360=0,
       Main!$W1360=0),
   "",
   DATE(Main!$U1360,
        Main!$V1360,
        Main!$W1360)
)</f>
        <v>40579</v>
      </c>
      <c r="Y1360">
        <f>Table1[[#This Row],[Average_Cost_for_two]]*VLOOKUP(Table1[[#This Row],[Currency]],currency!$A$2:$B$10,2,FALSE)</f>
        <v>19.2</v>
      </c>
      <c r="Z1360" t="str">
        <f>VLOOKUP(C1360,country!A:B,2,FALSE)</f>
        <v>India</v>
      </c>
      <c r="AA1360">
        <f t="shared" si="21"/>
        <v>1</v>
      </c>
    </row>
    <row r="1361" spans="1:27" ht="15.75" customHeight="1" x14ac:dyDescent="0.25">
      <c r="A1361">
        <v>18424189</v>
      </c>
      <c r="B1361" t="s">
        <v>3694</v>
      </c>
      <c r="C1361">
        <v>1</v>
      </c>
      <c r="D1361" t="s">
        <v>23</v>
      </c>
      <c r="E1361" t="s">
        <v>3695</v>
      </c>
      <c r="F1361" t="s">
        <v>845</v>
      </c>
      <c r="G1361" t="s">
        <v>846</v>
      </c>
      <c r="H1361">
        <v>77.220531399999999</v>
      </c>
      <c r="I1361">
        <v>28.627205499999999</v>
      </c>
      <c r="J1361" t="s">
        <v>3696</v>
      </c>
      <c r="K1361" t="s">
        <v>28</v>
      </c>
      <c r="L1361" t="s">
        <v>36</v>
      </c>
      <c r="M1361" t="s">
        <v>29</v>
      </c>
      <c r="N1361" t="s">
        <v>29</v>
      </c>
      <c r="O1361" t="s">
        <v>29</v>
      </c>
      <c r="P1361">
        <v>3</v>
      </c>
      <c r="Q1361">
        <v>162</v>
      </c>
      <c r="R1361">
        <v>1350</v>
      </c>
      <c r="S1361" t="str">
        <f>IF(Table1[[#This Row],[Average_Cost_for_two]]&lt;500,"Low",IF(Table1[[#This Row],[Average_Cost_for_two]]&lt;=1500,"Medium","High"))</f>
        <v>Medium</v>
      </c>
      <c r="T1361">
        <v>4.2</v>
      </c>
      <c r="U1361">
        <v>2014</v>
      </c>
      <c r="V1361">
        <v>2</v>
      </c>
      <c r="W1361">
        <v>11</v>
      </c>
      <c r="X1361">
        <f>IF(OR(Main!$U1361=0,
       Main!$V1361=0,
       Main!$W1361=0),
   "",
   DATE(Main!$U1361,
        Main!$V1361,
        Main!$W1361)
)</f>
        <v>41681</v>
      </c>
      <c r="Y1361">
        <f>Table1[[#This Row],[Average_Cost_for_two]]*VLOOKUP(Table1[[#This Row],[Currency]],currency!$A$2:$B$10,2,FALSE)</f>
        <v>16.2</v>
      </c>
      <c r="Z1361" t="str">
        <f>VLOOKUP(C1361,country!A:B,2,FALSE)</f>
        <v>India</v>
      </c>
      <c r="AA1361">
        <f t="shared" si="21"/>
        <v>1</v>
      </c>
    </row>
    <row r="1362" spans="1:27" ht="15.75" customHeight="1" x14ac:dyDescent="0.25">
      <c r="A1362">
        <v>2583</v>
      </c>
      <c r="B1362" t="s">
        <v>3697</v>
      </c>
      <c r="C1362">
        <v>1</v>
      </c>
      <c r="D1362" t="s">
        <v>23</v>
      </c>
      <c r="E1362" t="s">
        <v>3698</v>
      </c>
      <c r="F1362" t="s">
        <v>445</v>
      </c>
      <c r="G1362" t="s">
        <v>446</v>
      </c>
      <c r="H1362">
        <v>77.240829599999998</v>
      </c>
      <c r="I1362">
        <v>28.553676299999999</v>
      </c>
      <c r="J1362" t="s">
        <v>3315</v>
      </c>
      <c r="K1362" t="s">
        <v>28</v>
      </c>
      <c r="L1362" t="s">
        <v>36</v>
      </c>
      <c r="M1362" t="s">
        <v>29</v>
      </c>
      <c r="N1362" t="s">
        <v>29</v>
      </c>
      <c r="O1362" t="s">
        <v>29</v>
      </c>
      <c r="P1362">
        <v>3</v>
      </c>
      <c r="Q1362">
        <v>455</v>
      </c>
      <c r="R1362">
        <v>1550</v>
      </c>
      <c r="S1362" t="str">
        <f>IF(Table1[[#This Row],[Average_Cost_for_two]]&lt;500,"Low",IF(Table1[[#This Row],[Average_Cost_for_two]]&lt;=1500,"Medium","High"))</f>
        <v>High</v>
      </c>
      <c r="T1362">
        <v>3.6</v>
      </c>
      <c r="U1362">
        <v>2010</v>
      </c>
      <c r="V1362">
        <v>2</v>
      </c>
      <c r="W1362">
        <v>1</v>
      </c>
      <c r="X1362">
        <f>IF(OR(Main!$U1362=0,
       Main!$V1362=0,
       Main!$W1362=0),
   "",
   DATE(Main!$U1362,
        Main!$V1362,
        Main!$W1362)
)</f>
        <v>40210</v>
      </c>
      <c r="Y1362">
        <f>Table1[[#This Row],[Average_Cost_for_two]]*VLOOKUP(Table1[[#This Row],[Currency]],currency!$A$2:$B$10,2,FALSE)</f>
        <v>18.600000000000001</v>
      </c>
      <c r="Z1362" t="str">
        <f>VLOOKUP(C1362,country!A:B,2,FALSE)</f>
        <v>India</v>
      </c>
      <c r="AA1362">
        <f t="shared" si="21"/>
        <v>1</v>
      </c>
    </row>
    <row r="1363" spans="1:27" ht="15.75" customHeight="1" x14ac:dyDescent="0.25">
      <c r="A1363">
        <v>18458665</v>
      </c>
      <c r="B1363" t="s">
        <v>3699</v>
      </c>
      <c r="C1363">
        <v>1</v>
      </c>
      <c r="D1363" t="s">
        <v>23</v>
      </c>
      <c r="E1363" t="s">
        <v>3128</v>
      </c>
      <c r="F1363" t="s">
        <v>654</v>
      </c>
      <c r="G1363" t="s">
        <v>655</v>
      </c>
      <c r="H1363">
        <v>77.201217799999995</v>
      </c>
      <c r="I1363">
        <v>28.6834998</v>
      </c>
      <c r="J1363" t="s">
        <v>3700</v>
      </c>
      <c r="K1363" t="s">
        <v>28</v>
      </c>
      <c r="L1363" t="s">
        <v>36</v>
      </c>
      <c r="M1363" t="s">
        <v>29</v>
      </c>
      <c r="N1363" t="s">
        <v>29</v>
      </c>
      <c r="O1363" t="s">
        <v>29</v>
      </c>
      <c r="P1363">
        <v>3</v>
      </c>
      <c r="Q1363">
        <v>4</v>
      </c>
      <c r="R1363">
        <v>1200</v>
      </c>
      <c r="S1363" t="str">
        <f>IF(Table1[[#This Row],[Average_Cost_for_two]]&lt;500,"Low",IF(Table1[[#This Row],[Average_Cost_for_two]]&lt;=1500,"Medium","High"))</f>
        <v>Medium</v>
      </c>
      <c r="T1363">
        <v>2.9</v>
      </c>
      <c r="U1363">
        <v>2015</v>
      </c>
      <c r="V1363">
        <v>2</v>
      </c>
      <c r="W1363">
        <v>24</v>
      </c>
      <c r="X1363">
        <f>IF(OR(Main!$U1363=0,
       Main!$V1363=0,
       Main!$W1363=0),
   "",
   DATE(Main!$U1363,
        Main!$V1363,
        Main!$W1363)
)</f>
        <v>42059</v>
      </c>
      <c r="Y1363">
        <f>Table1[[#This Row],[Average_Cost_for_two]]*VLOOKUP(Table1[[#This Row],[Currency]],currency!$A$2:$B$10,2,FALSE)</f>
        <v>14.4</v>
      </c>
      <c r="Z1363" t="str">
        <f>VLOOKUP(C1363,country!A:B,2,FALSE)</f>
        <v>India</v>
      </c>
      <c r="AA1363">
        <f t="shared" si="21"/>
        <v>1</v>
      </c>
    </row>
    <row r="1364" spans="1:27" ht="15.75" customHeight="1" x14ac:dyDescent="0.25">
      <c r="A1364">
        <v>1614</v>
      </c>
      <c r="B1364" t="s">
        <v>3238</v>
      </c>
      <c r="C1364">
        <v>1</v>
      </c>
      <c r="D1364" t="s">
        <v>23</v>
      </c>
      <c r="E1364" t="s">
        <v>3701</v>
      </c>
      <c r="F1364" t="s">
        <v>3119</v>
      </c>
      <c r="G1364" t="s">
        <v>3120</v>
      </c>
      <c r="H1364">
        <v>77.227447499999997</v>
      </c>
      <c r="I1364">
        <v>28.600623899999999</v>
      </c>
      <c r="J1364" t="s">
        <v>3240</v>
      </c>
      <c r="K1364" t="s">
        <v>28</v>
      </c>
      <c r="L1364" t="s">
        <v>29</v>
      </c>
      <c r="M1364" t="s">
        <v>29</v>
      </c>
      <c r="N1364" t="s">
        <v>29</v>
      </c>
      <c r="O1364" t="s">
        <v>29</v>
      </c>
      <c r="P1364">
        <v>3</v>
      </c>
      <c r="Q1364">
        <v>4986</v>
      </c>
      <c r="R1364">
        <v>1500</v>
      </c>
      <c r="S1364" t="str">
        <f>IF(Table1[[#This Row],[Average_Cost_for_two]]&lt;500,"Low",IF(Table1[[#This Row],[Average_Cost_for_two]]&lt;=1500,"Medium","High"))</f>
        <v>Medium</v>
      </c>
      <c r="T1364">
        <v>4.5</v>
      </c>
      <c r="U1364">
        <v>2013</v>
      </c>
      <c r="V1364">
        <v>2</v>
      </c>
      <c r="W1364">
        <v>16</v>
      </c>
      <c r="X1364">
        <f>IF(OR(Main!$U1364=0,
       Main!$V1364=0,
       Main!$W1364=0),
   "",
   DATE(Main!$U1364,
        Main!$V1364,
        Main!$W1364)
)</f>
        <v>41321</v>
      </c>
      <c r="Y1364">
        <f>Table1[[#This Row],[Average_Cost_for_two]]*VLOOKUP(Table1[[#This Row],[Currency]],currency!$A$2:$B$10,2,FALSE)</f>
        <v>18</v>
      </c>
      <c r="Z1364" t="str">
        <f>VLOOKUP(C1364,country!A:B,2,FALSE)</f>
        <v>India</v>
      </c>
      <c r="AA1364">
        <f t="shared" si="21"/>
        <v>1</v>
      </c>
    </row>
    <row r="1365" spans="1:27" ht="15.75" customHeight="1" x14ac:dyDescent="0.25">
      <c r="A1365">
        <v>308337</v>
      </c>
      <c r="B1365" t="s">
        <v>3702</v>
      </c>
      <c r="C1365">
        <v>1</v>
      </c>
      <c r="D1365" t="s">
        <v>23</v>
      </c>
      <c r="E1365" t="s">
        <v>3703</v>
      </c>
      <c r="F1365" t="s">
        <v>3119</v>
      </c>
      <c r="G1365" t="s">
        <v>3120</v>
      </c>
      <c r="H1365">
        <v>77.227537299999995</v>
      </c>
      <c r="I1365">
        <v>28.600363699999999</v>
      </c>
      <c r="J1365" t="s">
        <v>2358</v>
      </c>
      <c r="K1365" t="s">
        <v>28</v>
      </c>
      <c r="L1365" t="s">
        <v>36</v>
      </c>
      <c r="M1365" t="s">
        <v>36</v>
      </c>
      <c r="N1365" t="s">
        <v>29</v>
      </c>
      <c r="O1365" t="s">
        <v>29</v>
      </c>
      <c r="P1365">
        <v>3</v>
      </c>
      <c r="Q1365">
        <v>505</v>
      </c>
      <c r="R1365">
        <v>1700</v>
      </c>
      <c r="S1365" t="str">
        <f>IF(Table1[[#This Row],[Average_Cost_for_two]]&lt;500,"Low",IF(Table1[[#This Row],[Average_Cost_for_two]]&lt;=1500,"Medium","High"))</f>
        <v>High</v>
      </c>
      <c r="T1365">
        <v>3.6</v>
      </c>
      <c r="U1365">
        <v>2013</v>
      </c>
      <c r="V1365">
        <v>2</v>
      </c>
      <c r="W1365">
        <v>13</v>
      </c>
      <c r="X1365">
        <f>IF(OR(Main!$U1365=0,
       Main!$V1365=0,
       Main!$W1365=0),
   "",
   DATE(Main!$U1365,
        Main!$V1365,
        Main!$W1365)
)</f>
        <v>41318</v>
      </c>
      <c r="Y1365">
        <f>Table1[[#This Row],[Average_Cost_for_two]]*VLOOKUP(Table1[[#This Row],[Currency]],currency!$A$2:$B$10,2,FALSE)</f>
        <v>20.400000000000002</v>
      </c>
      <c r="Z1365" t="str">
        <f>VLOOKUP(C1365,country!A:B,2,FALSE)</f>
        <v>India</v>
      </c>
      <c r="AA1365">
        <f t="shared" si="21"/>
        <v>1</v>
      </c>
    </row>
    <row r="1366" spans="1:27" ht="15.75" customHeight="1" x14ac:dyDescent="0.25">
      <c r="A1366">
        <v>300656</v>
      </c>
      <c r="B1366" t="s">
        <v>3691</v>
      </c>
      <c r="C1366">
        <v>1</v>
      </c>
      <c r="D1366" t="s">
        <v>23</v>
      </c>
      <c r="E1366" t="s">
        <v>3704</v>
      </c>
      <c r="F1366" t="s">
        <v>3119</v>
      </c>
      <c r="G1366" t="s">
        <v>3120</v>
      </c>
      <c r="H1366">
        <v>77.226998399999999</v>
      </c>
      <c r="I1366">
        <v>28.600043500000002</v>
      </c>
      <c r="J1366" t="s">
        <v>3705</v>
      </c>
      <c r="K1366" t="s">
        <v>28</v>
      </c>
      <c r="L1366" t="s">
        <v>36</v>
      </c>
      <c r="M1366" t="s">
        <v>29</v>
      </c>
      <c r="N1366" t="s">
        <v>29</v>
      </c>
      <c r="O1366" t="s">
        <v>29</v>
      </c>
      <c r="P1366">
        <v>3</v>
      </c>
      <c r="Q1366">
        <v>1093</v>
      </c>
      <c r="R1366">
        <v>1650</v>
      </c>
      <c r="S1366" t="str">
        <f>IF(Table1[[#This Row],[Average_Cost_for_two]]&lt;500,"Low",IF(Table1[[#This Row],[Average_Cost_for_two]]&lt;=1500,"Medium","High"))</f>
        <v>High</v>
      </c>
      <c r="T1366">
        <v>4</v>
      </c>
      <c r="U1366">
        <v>2017</v>
      </c>
      <c r="V1366">
        <v>2</v>
      </c>
      <c r="W1366">
        <v>6</v>
      </c>
      <c r="X1366">
        <f>IF(OR(Main!$U1366=0,
       Main!$V1366=0,
       Main!$W1366=0),
   "",
   DATE(Main!$U1366,
        Main!$V1366,
        Main!$W1366)
)</f>
        <v>42772</v>
      </c>
      <c r="Y1366">
        <f>Table1[[#This Row],[Average_Cost_for_two]]*VLOOKUP(Table1[[#This Row],[Currency]],currency!$A$2:$B$10,2,FALSE)</f>
        <v>19.8</v>
      </c>
      <c r="Z1366" t="str">
        <f>VLOOKUP(C1366,country!A:B,2,FALSE)</f>
        <v>India</v>
      </c>
      <c r="AA1366">
        <f t="shared" si="21"/>
        <v>1</v>
      </c>
    </row>
    <row r="1367" spans="1:27" ht="15.75" customHeight="1" x14ac:dyDescent="0.25">
      <c r="A1367">
        <v>18485936</v>
      </c>
      <c r="B1367" t="s">
        <v>3706</v>
      </c>
      <c r="C1367">
        <v>1</v>
      </c>
      <c r="D1367" t="s">
        <v>23</v>
      </c>
      <c r="E1367" t="s">
        <v>3707</v>
      </c>
      <c r="F1367" t="s">
        <v>364</v>
      </c>
      <c r="G1367" t="s">
        <v>365</v>
      </c>
      <c r="H1367">
        <v>0</v>
      </c>
      <c r="I1367">
        <v>0</v>
      </c>
      <c r="J1367" t="s">
        <v>3708</v>
      </c>
      <c r="K1367" t="s">
        <v>28</v>
      </c>
      <c r="L1367" t="s">
        <v>36</v>
      </c>
      <c r="M1367" t="s">
        <v>29</v>
      </c>
      <c r="N1367" t="s">
        <v>29</v>
      </c>
      <c r="O1367" t="s">
        <v>29</v>
      </c>
      <c r="P1367">
        <v>3</v>
      </c>
      <c r="Q1367">
        <v>1</v>
      </c>
      <c r="R1367">
        <v>1500</v>
      </c>
      <c r="S1367" t="str">
        <f>IF(Table1[[#This Row],[Average_Cost_for_two]]&lt;500,"Low",IF(Table1[[#This Row],[Average_Cost_for_two]]&lt;=1500,"Medium","High"))</f>
        <v>Medium</v>
      </c>
      <c r="T1367">
        <v>1</v>
      </c>
      <c r="U1367">
        <v>2016</v>
      </c>
      <c r="V1367">
        <v>2</v>
      </c>
      <c r="W1367">
        <v>25</v>
      </c>
      <c r="X1367">
        <f>IF(OR(Main!$U1367=0,
       Main!$V1367=0,
       Main!$W1367=0),
   "",
   DATE(Main!$U1367,
        Main!$V1367,
        Main!$W1367)
)</f>
        <v>42425</v>
      </c>
      <c r="Y1367">
        <f>Table1[[#This Row],[Average_Cost_for_two]]*VLOOKUP(Table1[[#This Row],[Currency]],currency!$A$2:$B$10,2,FALSE)</f>
        <v>18</v>
      </c>
      <c r="Z1367" t="str">
        <f>VLOOKUP(C1367,country!A:B,2,FALSE)</f>
        <v>India</v>
      </c>
      <c r="AA1367">
        <f t="shared" si="21"/>
        <v>1</v>
      </c>
    </row>
    <row r="1368" spans="1:27" ht="15.75" customHeight="1" x14ac:dyDescent="0.25">
      <c r="A1368">
        <v>18400738</v>
      </c>
      <c r="B1368" t="s">
        <v>3709</v>
      </c>
      <c r="C1368">
        <v>1</v>
      </c>
      <c r="D1368" t="s">
        <v>23</v>
      </c>
      <c r="E1368" t="s">
        <v>3710</v>
      </c>
      <c r="F1368" t="s">
        <v>3711</v>
      </c>
      <c r="G1368" t="s">
        <v>3712</v>
      </c>
      <c r="H1368">
        <v>77.184178340000003</v>
      </c>
      <c r="I1368">
        <v>28.706961679999999</v>
      </c>
      <c r="J1368" t="s">
        <v>3362</v>
      </c>
      <c r="K1368" t="s">
        <v>28</v>
      </c>
      <c r="L1368" t="s">
        <v>36</v>
      </c>
      <c r="M1368" t="s">
        <v>29</v>
      </c>
      <c r="N1368" t="s">
        <v>29</v>
      </c>
      <c r="O1368" t="s">
        <v>29</v>
      </c>
      <c r="P1368">
        <v>3</v>
      </c>
      <c r="Q1368">
        <v>113</v>
      </c>
      <c r="R1368">
        <v>1200</v>
      </c>
      <c r="S1368" t="str">
        <f>IF(Table1[[#This Row],[Average_Cost_for_two]]&lt;500,"Low",IF(Table1[[#This Row],[Average_Cost_for_two]]&lt;=1500,"Medium","High"))</f>
        <v>Medium</v>
      </c>
      <c r="T1368">
        <v>4.3</v>
      </c>
      <c r="U1368">
        <v>2015</v>
      </c>
      <c r="V1368">
        <v>2</v>
      </c>
      <c r="W1368">
        <v>7</v>
      </c>
      <c r="X1368">
        <f>IF(OR(Main!$U1368=0,
       Main!$V1368=0,
       Main!$W1368=0),
   "",
   DATE(Main!$U1368,
        Main!$V1368,
        Main!$W1368)
)</f>
        <v>42042</v>
      </c>
      <c r="Y1368">
        <f>Table1[[#This Row],[Average_Cost_for_two]]*VLOOKUP(Table1[[#This Row],[Currency]],currency!$A$2:$B$10,2,FALSE)</f>
        <v>14.4</v>
      </c>
      <c r="Z1368" t="str">
        <f>VLOOKUP(C1368,country!A:B,2,FALSE)</f>
        <v>India</v>
      </c>
      <c r="AA1368">
        <f t="shared" si="21"/>
        <v>1</v>
      </c>
    </row>
    <row r="1369" spans="1:27" ht="15.75" customHeight="1" x14ac:dyDescent="0.25">
      <c r="A1369">
        <v>2775</v>
      </c>
      <c r="B1369" t="s">
        <v>3713</v>
      </c>
      <c r="C1369">
        <v>1</v>
      </c>
      <c r="D1369" t="s">
        <v>23</v>
      </c>
      <c r="E1369" t="s">
        <v>3714</v>
      </c>
      <c r="F1369" t="s">
        <v>104</v>
      </c>
      <c r="G1369" t="s">
        <v>105</v>
      </c>
      <c r="H1369">
        <v>77.250618200000005</v>
      </c>
      <c r="I1369">
        <v>28.550124199999999</v>
      </c>
      <c r="J1369" t="s">
        <v>3715</v>
      </c>
      <c r="K1369" t="s">
        <v>28</v>
      </c>
      <c r="L1369" t="s">
        <v>36</v>
      </c>
      <c r="M1369" t="s">
        <v>36</v>
      </c>
      <c r="N1369" t="s">
        <v>29</v>
      </c>
      <c r="O1369" t="s">
        <v>29</v>
      </c>
      <c r="P1369">
        <v>3</v>
      </c>
      <c r="Q1369">
        <v>1293</v>
      </c>
      <c r="R1369">
        <v>1400</v>
      </c>
      <c r="S1369" t="str">
        <f>IF(Table1[[#This Row],[Average_Cost_for_two]]&lt;500,"Low",IF(Table1[[#This Row],[Average_Cost_for_two]]&lt;=1500,"Medium","High"))</f>
        <v>Medium</v>
      </c>
      <c r="T1369">
        <v>4.4000000000000004</v>
      </c>
      <c r="U1369">
        <v>2016</v>
      </c>
      <c r="V1369">
        <v>2</v>
      </c>
      <c r="W1369">
        <v>13</v>
      </c>
      <c r="X1369">
        <f>IF(OR(Main!$U1369=0,
       Main!$V1369=0,
       Main!$W1369=0),
   "",
   DATE(Main!$U1369,
        Main!$V1369,
        Main!$W1369)
)</f>
        <v>42413</v>
      </c>
      <c r="Y1369">
        <f>Table1[[#This Row],[Average_Cost_for_two]]*VLOOKUP(Table1[[#This Row],[Currency]],currency!$A$2:$B$10,2,FALSE)</f>
        <v>16.8</v>
      </c>
      <c r="Z1369" t="str">
        <f>VLOOKUP(C1369,country!A:B,2,FALSE)</f>
        <v>India</v>
      </c>
      <c r="AA1369">
        <f t="shared" si="21"/>
        <v>1</v>
      </c>
    </row>
    <row r="1370" spans="1:27" ht="15.75" customHeight="1" x14ac:dyDescent="0.25">
      <c r="A1370">
        <v>18472436</v>
      </c>
      <c r="B1370" t="s">
        <v>2759</v>
      </c>
      <c r="C1370">
        <v>1</v>
      </c>
      <c r="D1370" t="s">
        <v>23</v>
      </c>
      <c r="E1370" t="s">
        <v>3716</v>
      </c>
      <c r="F1370" t="s">
        <v>1318</v>
      </c>
      <c r="G1370" t="s">
        <v>1319</v>
      </c>
      <c r="H1370">
        <v>77.106434800000002</v>
      </c>
      <c r="I1370">
        <v>28.642552999999999</v>
      </c>
      <c r="J1370" t="s">
        <v>1804</v>
      </c>
      <c r="K1370" t="s">
        <v>28</v>
      </c>
      <c r="L1370" t="s">
        <v>36</v>
      </c>
      <c r="M1370" t="s">
        <v>29</v>
      </c>
      <c r="N1370" t="s">
        <v>29</v>
      </c>
      <c r="O1370" t="s">
        <v>29</v>
      </c>
      <c r="P1370">
        <v>3</v>
      </c>
      <c r="Q1370">
        <v>5</v>
      </c>
      <c r="R1370">
        <v>1100</v>
      </c>
      <c r="S1370" t="str">
        <f>IF(Table1[[#This Row],[Average_Cost_for_two]]&lt;500,"Low",IF(Table1[[#This Row],[Average_Cost_for_two]]&lt;=1500,"Medium","High"))</f>
        <v>Medium</v>
      </c>
      <c r="T1370">
        <v>3.1</v>
      </c>
      <c r="U1370">
        <v>2011</v>
      </c>
      <c r="V1370">
        <v>2</v>
      </c>
      <c r="W1370">
        <v>5</v>
      </c>
      <c r="X1370">
        <f>IF(OR(Main!$U1370=0,
       Main!$V1370=0,
       Main!$W1370=0),
   "",
   DATE(Main!$U1370,
        Main!$V1370,
        Main!$W1370)
)</f>
        <v>40579</v>
      </c>
      <c r="Y1370">
        <f>Table1[[#This Row],[Average_Cost_for_two]]*VLOOKUP(Table1[[#This Row],[Currency]],currency!$A$2:$B$10,2,FALSE)</f>
        <v>13.200000000000001</v>
      </c>
      <c r="Z1370" t="str">
        <f>VLOOKUP(C1370,country!A:B,2,FALSE)</f>
        <v>India</v>
      </c>
      <c r="AA1370">
        <f t="shared" si="21"/>
        <v>1</v>
      </c>
    </row>
    <row r="1371" spans="1:27" ht="15.75" customHeight="1" x14ac:dyDescent="0.25">
      <c r="A1371">
        <v>3362</v>
      </c>
      <c r="B1371" t="s">
        <v>3717</v>
      </c>
      <c r="C1371">
        <v>1</v>
      </c>
      <c r="D1371" t="s">
        <v>23</v>
      </c>
      <c r="E1371" t="s">
        <v>3718</v>
      </c>
      <c r="F1371" t="s">
        <v>114</v>
      </c>
      <c r="G1371" t="s">
        <v>115</v>
      </c>
      <c r="H1371">
        <v>77.140561899999994</v>
      </c>
      <c r="I1371">
        <v>28.697742600000002</v>
      </c>
      <c r="J1371" t="s">
        <v>3719</v>
      </c>
      <c r="K1371" t="s">
        <v>28</v>
      </c>
      <c r="L1371" t="s">
        <v>36</v>
      </c>
      <c r="M1371" t="s">
        <v>36</v>
      </c>
      <c r="N1371" t="s">
        <v>29</v>
      </c>
      <c r="O1371" t="s">
        <v>29</v>
      </c>
      <c r="P1371">
        <v>3</v>
      </c>
      <c r="Q1371">
        <v>67</v>
      </c>
      <c r="R1371">
        <v>1100</v>
      </c>
      <c r="S1371" t="str">
        <f>IF(Table1[[#This Row],[Average_Cost_for_two]]&lt;500,"Low",IF(Table1[[#This Row],[Average_Cost_for_two]]&lt;=1500,"Medium","High"))</f>
        <v>Medium</v>
      </c>
      <c r="T1371">
        <v>3.4</v>
      </c>
      <c r="U1371">
        <v>2015</v>
      </c>
      <c r="V1371">
        <v>2</v>
      </c>
      <c r="W1371">
        <v>7</v>
      </c>
      <c r="X1371">
        <f>IF(OR(Main!$U1371=0,
       Main!$V1371=0,
       Main!$W1371=0),
   "",
   DATE(Main!$U1371,
        Main!$V1371,
        Main!$W1371)
)</f>
        <v>42042</v>
      </c>
      <c r="Y1371">
        <f>Table1[[#This Row],[Average_Cost_for_two]]*VLOOKUP(Table1[[#This Row],[Currency]],currency!$A$2:$B$10,2,FALSE)</f>
        <v>13.200000000000001</v>
      </c>
      <c r="Z1371" t="str">
        <f>VLOOKUP(C1371,country!A:B,2,FALSE)</f>
        <v>India</v>
      </c>
      <c r="AA1371">
        <f t="shared" si="21"/>
        <v>1</v>
      </c>
    </row>
    <row r="1372" spans="1:27" ht="15.75" customHeight="1" x14ac:dyDescent="0.25">
      <c r="A1372">
        <v>3124</v>
      </c>
      <c r="B1372" t="s">
        <v>3720</v>
      </c>
      <c r="C1372">
        <v>1</v>
      </c>
      <c r="D1372" t="s">
        <v>23</v>
      </c>
      <c r="E1372" t="s">
        <v>3721</v>
      </c>
      <c r="F1372" t="s">
        <v>521</v>
      </c>
      <c r="G1372" t="s">
        <v>522</v>
      </c>
      <c r="H1372">
        <v>77.176621299999994</v>
      </c>
      <c r="I1372">
        <v>28.644293999999999</v>
      </c>
      <c r="J1372" t="s">
        <v>3328</v>
      </c>
      <c r="K1372" t="s">
        <v>28</v>
      </c>
      <c r="L1372" t="s">
        <v>29</v>
      </c>
      <c r="M1372" t="s">
        <v>36</v>
      </c>
      <c r="N1372" t="s">
        <v>29</v>
      </c>
      <c r="O1372" t="s">
        <v>29</v>
      </c>
      <c r="P1372">
        <v>3</v>
      </c>
      <c r="Q1372">
        <v>221</v>
      </c>
      <c r="R1372">
        <v>1100</v>
      </c>
      <c r="S1372" t="str">
        <f>IF(Table1[[#This Row],[Average_Cost_for_two]]&lt;500,"Low",IF(Table1[[#This Row],[Average_Cost_for_two]]&lt;=1500,"Medium","High"))</f>
        <v>Medium</v>
      </c>
      <c r="T1372">
        <v>3.2</v>
      </c>
      <c r="U1372">
        <v>2013</v>
      </c>
      <c r="V1372">
        <v>2</v>
      </c>
      <c r="W1372">
        <v>24</v>
      </c>
      <c r="X1372">
        <f>IF(OR(Main!$U1372=0,
       Main!$V1372=0,
       Main!$W1372=0),
   "",
   DATE(Main!$U1372,
        Main!$V1372,
        Main!$W1372)
)</f>
        <v>41329</v>
      </c>
      <c r="Y1372">
        <f>Table1[[#This Row],[Average_Cost_for_two]]*VLOOKUP(Table1[[#This Row],[Currency]],currency!$A$2:$B$10,2,FALSE)</f>
        <v>13.200000000000001</v>
      </c>
      <c r="Z1372" t="str">
        <f>VLOOKUP(C1372,country!A:B,2,FALSE)</f>
        <v>India</v>
      </c>
      <c r="AA1372">
        <f t="shared" si="21"/>
        <v>1</v>
      </c>
    </row>
    <row r="1373" spans="1:27" ht="15.75" customHeight="1" x14ac:dyDescent="0.25">
      <c r="A1373">
        <v>18037816</v>
      </c>
      <c r="B1373" t="s">
        <v>3722</v>
      </c>
      <c r="C1373">
        <v>1</v>
      </c>
      <c r="D1373" t="s">
        <v>23</v>
      </c>
      <c r="E1373" t="s">
        <v>3723</v>
      </c>
      <c r="F1373" t="s">
        <v>1907</v>
      </c>
      <c r="G1373" t="s">
        <v>1908</v>
      </c>
      <c r="H1373">
        <v>77.119871399999994</v>
      </c>
      <c r="I1373">
        <v>28.647630100000001</v>
      </c>
      <c r="J1373" t="s">
        <v>3724</v>
      </c>
      <c r="K1373" t="s">
        <v>28</v>
      </c>
      <c r="L1373" t="s">
        <v>29</v>
      </c>
      <c r="M1373" t="s">
        <v>36</v>
      </c>
      <c r="N1373" t="s">
        <v>29</v>
      </c>
      <c r="O1373" t="s">
        <v>29</v>
      </c>
      <c r="P1373">
        <v>3</v>
      </c>
      <c r="Q1373">
        <v>280</v>
      </c>
      <c r="R1373">
        <v>1400</v>
      </c>
      <c r="S1373" t="str">
        <f>IF(Table1[[#This Row],[Average_Cost_for_two]]&lt;500,"Low",IF(Table1[[#This Row],[Average_Cost_for_two]]&lt;=1500,"Medium","High"))</f>
        <v>Medium</v>
      </c>
      <c r="T1373">
        <v>3.8</v>
      </c>
      <c r="U1373">
        <v>2015</v>
      </c>
      <c r="V1373">
        <v>2</v>
      </c>
      <c r="W1373">
        <v>6</v>
      </c>
      <c r="X1373">
        <f>IF(OR(Main!$U1373=0,
       Main!$V1373=0,
       Main!$W1373=0),
   "",
   DATE(Main!$U1373,
        Main!$V1373,
        Main!$W1373)
)</f>
        <v>42041</v>
      </c>
      <c r="Y1373">
        <f>Table1[[#This Row],[Average_Cost_for_two]]*VLOOKUP(Table1[[#This Row],[Currency]],currency!$A$2:$B$10,2,FALSE)</f>
        <v>16.8</v>
      </c>
      <c r="Z1373" t="str">
        <f>VLOOKUP(C1373,country!A:B,2,FALSE)</f>
        <v>India</v>
      </c>
      <c r="AA1373">
        <f t="shared" si="21"/>
        <v>1</v>
      </c>
    </row>
    <row r="1374" spans="1:27" ht="15.75" customHeight="1" x14ac:dyDescent="0.25">
      <c r="A1374">
        <v>18322621</v>
      </c>
      <c r="B1374" t="s">
        <v>3725</v>
      </c>
      <c r="C1374">
        <v>1</v>
      </c>
      <c r="D1374" t="s">
        <v>23</v>
      </c>
      <c r="E1374" t="s">
        <v>3726</v>
      </c>
      <c r="F1374" t="s">
        <v>1907</v>
      </c>
      <c r="G1374" t="s">
        <v>1908</v>
      </c>
      <c r="H1374">
        <v>77.118652999999995</v>
      </c>
      <c r="I1374">
        <v>28.647141000000001</v>
      </c>
      <c r="J1374" t="s">
        <v>3376</v>
      </c>
      <c r="K1374" t="s">
        <v>28</v>
      </c>
      <c r="L1374" t="s">
        <v>36</v>
      </c>
      <c r="M1374" t="s">
        <v>36</v>
      </c>
      <c r="N1374" t="s">
        <v>29</v>
      </c>
      <c r="O1374" t="s">
        <v>29</v>
      </c>
      <c r="P1374">
        <v>3</v>
      </c>
      <c r="Q1374">
        <v>129</v>
      </c>
      <c r="R1374">
        <v>1300</v>
      </c>
      <c r="S1374" t="str">
        <f>IF(Table1[[#This Row],[Average_Cost_for_two]]&lt;500,"Low",IF(Table1[[#This Row],[Average_Cost_for_two]]&lt;=1500,"Medium","High"))</f>
        <v>Medium</v>
      </c>
      <c r="T1374">
        <v>4</v>
      </c>
      <c r="U1374">
        <v>2011</v>
      </c>
      <c r="V1374">
        <v>2</v>
      </c>
      <c r="W1374">
        <v>6</v>
      </c>
      <c r="X1374">
        <f>IF(OR(Main!$U1374=0,
       Main!$V1374=0,
       Main!$W1374=0),
   "",
   DATE(Main!$U1374,
        Main!$V1374,
        Main!$W1374)
)</f>
        <v>40580</v>
      </c>
      <c r="Y1374">
        <f>Table1[[#This Row],[Average_Cost_for_two]]*VLOOKUP(Table1[[#This Row],[Currency]],currency!$A$2:$B$10,2,FALSE)</f>
        <v>15.6</v>
      </c>
      <c r="Z1374" t="str">
        <f>VLOOKUP(C1374,country!A:B,2,FALSE)</f>
        <v>India</v>
      </c>
      <c r="AA1374">
        <f t="shared" si="21"/>
        <v>1</v>
      </c>
    </row>
    <row r="1375" spans="1:27" ht="15.75" customHeight="1" x14ac:dyDescent="0.25">
      <c r="A1375">
        <v>483</v>
      </c>
      <c r="B1375" t="s">
        <v>3727</v>
      </c>
      <c r="C1375">
        <v>1</v>
      </c>
      <c r="D1375" t="s">
        <v>23</v>
      </c>
      <c r="E1375" t="s">
        <v>3728</v>
      </c>
      <c r="F1375" t="s">
        <v>1926</v>
      </c>
      <c r="G1375" t="s">
        <v>1927</v>
      </c>
      <c r="H1375">
        <v>77.219543299999998</v>
      </c>
      <c r="I1375">
        <v>28.568233599999999</v>
      </c>
      <c r="J1375" t="s">
        <v>503</v>
      </c>
      <c r="K1375" t="s">
        <v>28</v>
      </c>
      <c r="L1375" t="s">
        <v>36</v>
      </c>
      <c r="M1375" t="s">
        <v>36</v>
      </c>
      <c r="N1375" t="s">
        <v>29</v>
      </c>
      <c r="O1375" t="s">
        <v>29</v>
      </c>
      <c r="P1375">
        <v>3</v>
      </c>
      <c r="Q1375">
        <v>177</v>
      </c>
      <c r="R1375">
        <v>1500</v>
      </c>
      <c r="S1375" t="str">
        <f>IF(Table1[[#This Row],[Average_Cost_for_two]]&lt;500,"Low",IF(Table1[[#This Row],[Average_Cost_for_two]]&lt;=1500,"Medium","High"))</f>
        <v>Medium</v>
      </c>
      <c r="T1375">
        <v>3.6</v>
      </c>
      <c r="U1375">
        <v>2013</v>
      </c>
      <c r="V1375">
        <v>2</v>
      </c>
      <c r="W1375">
        <v>26</v>
      </c>
      <c r="X1375">
        <f>IF(OR(Main!$U1375=0,
       Main!$V1375=0,
       Main!$W1375=0),
   "",
   DATE(Main!$U1375,
        Main!$V1375,
        Main!$W1375)
)</f>
        <v>41331</v>
      </c>
      <c r="Y1375">
        <f>Table1[[#This Row],[Average_Cost_for_two]]*VLOOKUP(Table1[[#This Row],[Currency]],currency!$A$2:$B$10,2,FALSE)</f>
        <v>18</v>
      </c>
      <c r="Z1375" t="str">
        <f>VLOOKUP(C1375,country!A:B,2,FALSE)</f>
        <v>India</v>
      </c>
      <c r="AA1375">
        <f t="shared" si="21"/>
        <v>1</v>
      </c>
    </row>
    <row r="1376" spans="1:27" ht="15.75" customHeight="1" x14ac:dyDescent="0.25">
      <c r="A1376">
        <v>308801</v>
      </c>
      <c r="B1376" t="s">
        <v>3729</v>
      </c>
      <c r="C1376">
        <v>1</v>
      </c>
      <c r="D1376" t="s">
        <v>23</v>
      </c>
      <c r="E1376" t="s">
        <v>3730</v>
      </c>
      <c r="F1376" t="s">
        <v>2893</v>
      </c>
      <c r="G1376" t="s">
        <v>2894</v>
      </c>
      <c r="H1376">
        <v>77.296355599999998</v>
      </c>
      <c r="I1376">
        <v>28.592520199999999</v>
      </c>
      <c r="J1376" t="s">
        <v>615</v>
      </c>
      <c r="K1376" t="s">
        <v>28</v>
      </c>
      <c r="L1376" t="s">
        <v>36</v>
      </c>
      <c r="M1376" t="s">
        <v>29</v>
      </c>
      <c r="N1376" t="s">
        <v>29</v>
      </c>
      <c r="O1376" t="s">
        <v>29</v>
      </c>
      <c r="P1376">
        <v>3</v>
      </c>
      <c r="Q1376">
        <v>131</v>
      </c>
      <c r="R1376">
        <v>1250</v>
      </c>
      <c r="S1376" t="str">
        <f>IF(Table1[[#This Row],[Average_Cost_for_two]]&lt;500,"Low",IF(Table1[[#This Row],[Average_Cost_for_two]]&lt;=1500,"Medium","High"))</f>
        <v>Medium</v>
      </c>
      <c r="T1376">
        <v>3.3</v>
      </c>
      <c r="U1376">
        <v>2012</v>
      </c>
      <c r="V1376">
        <v>2</v>
      </c>
      <c r="W1376">
        <v>22</v>
      </c>
      <c r="X1376">
        <f>IF(OR(Main!$U1376=0,
       Main!$V1376=0,
       Main!$W1376=0),
   "",
   DATE(Main!$U1376,
        Main!$V1376,
        Main!$W1376)
)</f>
        <v>40961</v>
      </c>
      <c r="Y1376">
        <f>Table1[[#This Row],[Average_Cost_for_two]]*VLOOKUP(Table1[[#This Row],[Currency]],currency!$A$2:$B$10,2,FALSE)</f>
        <v>15</v>
      </c>
      <c r="Z1376" t="str">
        <f>VLOOKUP(C1376,country!A:B,2,FALSE)</f>
        <v>India</v>
      </c>
      <c r="AA1376">
        <f t="shared" si="21"/>
        <v>1</v>
      </c>
    </row>
    <row r="1377" spans="1:27" ht="15.75" customHeight="1" x14ac:dyDescent="0.25">
      <c r="A1377">
        <v>308785</v>
      </c>
      <c r="B1377" t="s">
        <v>3731</v>
      </c>
      <c r="C1377">
        <v>1</v>
      </c>
      <c r="D1377" t="s">
        <v>23</v>
      </c>
      <c r="E1377" t="s">
        <v>3732</v>
      </c>
      <c r="F1377" t="s">
        <v>2170</v>
      </c>
      <c r="G1377" t="s">
        <v>2171</v>
      </c>
      <c r="H1377">
        <v>77.286019899999999</v>
      </c>
      <c r="I1377">
        <v>28.636971599999999</v>
      </c>
      <c r="J1377" t="s">
        <v>559</v>
      </c>
      <c r="K1377" t="s">
        <v>28</v>
      </c>
      <c r="L1377" t="s">
        <v>36</v>
      </c>
      <c r="M1377" t="s">
        <v>36</v>
      </c>
      <c r="N1377" t="s">
        <v>29</v>
      </c>
      <c r="O1377" t="s">
        <v>29</v>
      </c>
      <c r="P1377">
        <v>3</v>
      </c>
      <c r="Q1377">
        <v>86</v>
      </c>
      <c r="R1377">
        <v>1200</v>
      </c>
      <c r="S1377" t="str">
        <f>IF(Table1[[#This Row],[Average_Cost_for_two]]&lt;500,"Low",IF(Table1[[#This Row],[Average_Cost_for_two]]&lt;=1500,"Medium","High"))</f>
        <v>Medium</v>
      </c>
      <c r="T1377">
        <v>2.6</v>
      </c>
      <c r="U1377">
        <v>2017</v>
      </c>
      <c r="V1377">
        <v>2</v>
      </c>
      <c r="W1377">
        <v>11</v>
      </c>
      <c r="X1377">
        <f>IF(OR(Main!$U1377=0,
       Main!$V1377=0,
       Main!$W1377=0),
   "",
   DATE(Main!$U1377,
        Main!$V1377,
        Main!$W1377)
)</f>
        <v>42777</v>
      </c>
      <c r="Y1377">
        <f>Table1[[#This Row],[Average_Cost_for_two]]*VLOOKUP(Table1[[#This Row],[Currency]],currency!$A$2:$B$10,2,FALSE)</f>
        <v>14.4</v>
      </c>
      <c r="Z1377" t="str">
        <f>VLOOKUP(C1377,country!A:B,2,FALSE)</f>
        <v>India</v>
      </c>
      <c r="AA1377">
        <f t="shared" si="21"/>
        <v>1</v>
      </c>
    </row>
    <row r="1378" spans="1:27" ht="15.75" customHeight="1" x14ac:dyDescent="0.25">
      <c r="A1378">
        <v>308007</v>
      </c>
      <c r="B1378" t="s">
        <v>3733</v>
      </c>
      <c r="C1378">
        <v>1</v>
      </c>
      <c r="D1378" t="s">
        <v>23</v>
      </c>
      <c r="E1378" t="s">
        <v>3734</v>
      </c>
      <c r="F1378" t="s">
        <v>718</v>
      </c>
      <c r="G1378" t="s">
        <v>719</v>
      </c>
      <c r="H1378">
        <v>77.155169920000006</v>
      </c>
      <c r="I1378">
        <v>28.56151959</v>
      </c>
      <c r="J1378" t="s">
        <v>3735</v>
      </c>
      <c r="K1378" t="s">
        <v>28</v>
      </c>
      <c r="L1378" t="s">
        <v>36</v>
      </c>
      <c r="M1378" t="s">
        <v>29</v>
      </c>
      <c r="N1378" t="s">
        <v>29</v>
      </c>
      <c r="O1378" t="s">
        <v>29</v>
      </c>
      <c r="P1378">
        <v>3</v>
      </c>
      <c r="Q1378">
        <v>76</v>
      </c>
      <c r="R1378">
        <v>1700</v>
      </c>
      <c r="S1378" t="str">
        <f>IF(Table1[[#This Row],[Average_Cost_for_two]]&lt;500,"Low",IF(Table1[[#This Row],[Average_Cost_for_two]]&lt;=1500,"Medium","High"))</f>
        <v>High</v>
      </c>
      <c r="T1378">
        <v>3.7</v>
      </c>
      <c r="U1378">
        <v>2013</v>
      </c>
      <c r="V1378">
        <v>2</v>
      </c>
      <c r="W1378">
        <v>5</v>
      </c>
      <c r="X1378">
        <f>IF(OR(Main!$U1378=0,
       Main!$V1378=0,
       Main!$W1378=0),
   "",
   DATE(Main!$U1378,
        Main!$V1378,
        Main!$W1378)
)</f>
        <v>41310</v>
      </c>
      <c r="Y1378">
        <f>Table1[[#This Row],[Average_Cost_for_two]]*VLOOKUP(Table1[[#This Row],[Currency]],currency!$A$2:$B$10,2,FALSE)</f>
        <v>20.400000000000002</v>
      </c>
      <c r="Z1378" t="str">
        <f>VLOOKUP(C1378,country!A:B,2,FALSE)</f>
        <v>India</v>
      </c>
      <c r="AA1378">
        <f t="shared" si="21"/>
        <v>1</v>
      </c>
    </row>
    <row r="1379" spans="1:27" ht="15.75" customHeight="1" x14ac:dyDescent="0.25">
      <c r="A1379">
        <v>17953931</v>
      </c>
      <c r="B1379" t="s">
        <v>3736</v>
      </c>
      <c r="C1379">
        <v>1</v>
      </c>
      <c r="D1379" t="s">
        <v>23</v>
      </c>
      <c r="E1379" t="s">
        <v>3737</v>
      </c>
      <c r="F1379" t="s">
        <v>71</v>
      </c>
      <c r="G1379" t="s">
        <v>72</v>
      </c>
      <c r="H1379">
        <v>77.233869299999995</v>
      </c>
      <c r="I1379">
        <v>28.566684500000001</v>
      </c>
      <c r="J1379" t="s">
        <v>3643</v>
      </c>
      <c r="K1379" t="s">
        <v>28</v>
      </c>
      <c r="L1379" t="s">
        <v>36</v>
      </c>
      <c r="M1379" t="s">
        <v>36</v>
      </c>
      <c r="N1379" t="s">
        <v>29</v>
      </c>
      <c r="O1379" t="s">
        <v>29</v>
      </c>
      <c r="P1379">
        <v>3</v>
      </c>
      <c r="Q1379">
        <v>139</v>
      </c>
      <c r="R1379">
        <v>1400</v>
      </c>
      <c r="S1379" t="str">
        <f>IF(Table1[[#This Row],[Average_Cost_for_two]]&lt;500,"Low",IF(Table1[[#This Row],[Average_Cost_for_two]]&lt;=1500,"Medium","High"))</f>
        <v>Medium</v>
      </c>
      <c r="T1379">
        <v>3.6</v>
      </c>
      <c r="U1379">
        <v>2011</v>
      </c>
      <c r="V1379">
        <v>1</v>
      </c>
      <c r="W1379">
        <v>24</v>
      </c>
      <c r="X1379">
        <f>IF(OR(Main!$U1379=0,
       Main!$V1379=0,
       Main!$W1379=0),
   "",
   DATE(Main!$U1379,
        Main!$V1379,
        Main!$W1379)
)</f>
        <v>40567</v>
      </c>
      <c r="Y1379">
        <f>Table1[[#This Row],[Average_Cost_for_two]]*VLOOKUP(Table1[[#This Row],[Currency]],currency!$A$2:$B$10,2,FALSE)</f>
        <v>16.8</v>
      </c>
      <c r="Z1379" t="str">
        <f>VLOOKUP(C1379,country!A:B,2,FALSE)</f>
        <v>India</v>
      </c>
      <c r="AA1379">
        <f t="shared" si="21"/>
        <v>1</v>
      </c>
    </row>
    <row r="1380" spans="1:27" ht="15.75" customHeight="1" x14ac:dyDescent="0.25">
      <c r="A1380">
        <v>18247032</v>
      </c>
      <c r="B1380" t="s">
        <v>3738</v>
      </c>
      <c r="C1380">
        <v>1</v>
      </c>
      <c r="D1380" t="s">
        <v>23</v>
      </c>
      <c r="E1380" t="s">
        <v>3286</v>
      </c>
      <c r="F1380" t="s">
        <v>71</v>
      </c>
      <c r="G1380" t="s">
        <v>72</v>
      </c>
      <c r="H1380">
        <v>77.230578399999999</v>
      </c>
      <c r="I1380">
        <v>28.573153600000001</v>
      </c>
      <c r="J1380" t="s">
        <v>2675</v>
      </c>
      <c r="K1380" t="s">
        <v>28</v>
      </c>
      <c r="L1380" t="s">
        <v>36</v>
      </c>
      <c r="M1380" t="s">
        <v>36</v>
      </c>
      <c r="N1380" t="s">
        <v>29</v>
      </c>
      <c r="O1380" t="s">
        <v>29</v>
      </c>
      <c r="P1380">
        <v>3</v>
      </c>
      <c r="Q1380">
        <v>99</v>
      </c>
      <c r="R1380">
        <v>1200</v>
      </c>
      <c r="S1380" t="str">
        <f>IF(Table1[[#This Row],[Average_Cost_for_two]]&lt;500,"Low",IF(Table1[[#This Row],[Average_Cost_for_two]]&lt;=1500,"Medium","High"))</f>
        <v>Medium</v>
      </c>
      <c r="T1380">
        <v>3.6</v>
      </c>
      <c r="U1380">
        <v>2014</v>
      </c>
      <c r="V1380">
        <v>1</v>
      </c>
      <c r="W1380">
        <v>27</v>
      </c>
      <c r="X1380">
        <f>IF(OR(Main!$U1380=0,
       Main!$V1380=0,
       Main!$W1380=0),
   "",
   DATE(Main!$U1380,
        Main!$V1380,
        Main!$W1380)
)</f>
        <v>41666</v>
      </c>
      <c r="Y1380">
        <f>Table1[[#This Row],[Average_Cost_for_two]]*VLOOKUP(Table1[[#This Row],[Currency]],currency!$A$2:$B$10,2,FALSE)</f>
        <v>14.4</v>
      </c>
      <c r="Z1380" t="str">
        <f>VLOOKUP(C1380,country!A:B,2,FALSE)</f>
        <v>India</v>
      </c>
      <c r="AA1380">
        <f t="shared" si="21"/>
        <v>1</v>
      </c>
    </row>
    <row r="1381" spans="1:27" ht="15.75" customHeight="1" x14ac:dyDescent="0.25">
      <c r="A1381">
        <v>18161723</v>
      </c>
      <c r="B1381" t="s">
        <v>3739</v>
      </c>
      <c r="C1381">
        <v>1</v>
      </c>
      <c r="D1381" t="s">
        <v>23</v>
      </c>
      <c r="E1381" t="s">
        <v>3740</v>
      </c>
      <c r="F1381" t="s">
        <v>71</v>
      </c>
      <c r="G1381" t="s">
        <v>72</v>
      </c>
      <c r="H1381">
        <v>77.237970720000007</v>
      </c>
      <c r="I1381">
        <v>28.57481074</v>
      </c>
      <c r="J1381" t="s">
        <v>3741</v>
      </c>
      <c r="K1381" t="s">
        <v>28</v>
      </c>
      <c r="L1381" t="s">
        <v>36</v>
      </c>
      <c r="M1381" t="s">
        <v>36</v>
      </c>
      <c r="N1381" t="s">
        <v>29</v>
      </c>
      <c r="O1381" t="s">
        <v>29</v>
      </c>
      <c r="P1381">
        <v>3</v>
      </c>
      <c r="Q1381">
        <v>242</v>
      </c>
      <c r="R1381">
        <v>1700</v>
      </c>
      <c r="S1381" t="str">
        <f>IF(Table1[[#This Row],[Average_Cost_for_two]]&lt;500,"Low",IF(Table1[[#This Row],[Average_Cost_for_two]]&lt;=1500,"Medium","High"))</f>
        <v>High</v>
      </c>
      <c r="T1381">
        <v>4.0999999999999996</v>
      </c>
      <c r="U1381">
        <v>2016</v>
      </c>
      <c r="V1381">
        <v>1</v>
      </c>
      <c r="W1381">
        <v>25</v>
      </c>
      <c r="X1381">
        <f>IF(OR(Main!$U1381=0,
       Main!$V1381=0,
       Main!$W1381=0),
   "",
   DATE(Main!$U1381,
        Main!$V1381,
        Main!$W1381)
)</f>
        <v>42394</v>
      </c>
      <c r="Y1381">
        <f>Table1[[#This Row],[Average_Cost_for_two]]*VLOOKUP(Table1[[#This Row],[Currency]],currency!$A$2:$B$10,2,FALSE)</f>
        <v>20.400000000000002</v>
      </c>
      <c r="Z1381" t="str">
        <f>VLOOKUP(C1381,country!A:B,2,FALSE)</f>
        <v>India</v>
      </c>
      <c r="AA1381">
        <f t="shared" si="21"/>
        <v>1</v>
      </c>
    </row>
    <row r="1382" spans="1:27" ht="15.75" customHeight="1" x14ac:dyDescent="0.25">
      <c r="A1382">
        <v>18336192</v>
      </c>
      <c r="B1382" t="s">
        <v>3742</v>
      </c>
      <c r="C1382">
        <v>1</v>
      </c>
      <c r="D1382" t="s">
        <v>23</v>
      </c>
      <c r="E1382" t="s">
        <v>3743</v>
      </c>
      <c r="F1382" t="s">
        <v>3063</v>
      </c>
      <c r="G1382" t="s">
        <v>3064</v>
      </c>
      <c r="H1382">
        <v>77.251965200000001</v>
      </c>
      <c r="I1382">
        <v>28.551417600000001</v>
      </c>
      <c r="J1382" t="s">
        <v>3744</v>
      </c>
      <c r="K1382" t="s">
        <v>28</v>
      </c>
      <c r="L1382" t="s">
        <v>36</v>
      </c>
      <c r="M1382" t="s">
        <v>29</v>
      </c>
      <c r="N1382" t="s">
        <v>29</v>
      </c>
      <c r="O1382" t="s">
        <v>29</v>
      </c>
      <c r="P1382">
        <v>3</v>
      </c>
      <c r="Q1382">
        <v>145</v>
      </c>
      <c r="R1382">
        <v>1500</v>
      </c>
      <c r="S1382" t="str">
        <f>IF(Table1[[#This Row],[Average_Cost_for_two]]&lt;500,"Low",IF(Table1[[#This Row],[Average_Cost_for_two]]&lt;=1500,"Medium","High"))</f>
        <v>Medium</v>
      </c>
      <c r="T1382">
        <v>3.9</v>
      </c>
      <c r="U1382">
        <v>2018</v>
      </c>
      <c r="V1382">
        <v>1</v>
      </c>
      <c r="W1382">
        <v>26</v>
      </c>
      <c r="X1382">
        <f>IF(OR(Main!$U1382=0,
       Main!$V1382=0,
       Main!$W1382=0),
   "",
   DATE(Main!$U1382,
        Main!$V1382,
        Main!$W1382)
)</f>
        <v>43126</v>
      </c>
      <c r="Y1382">
        <f>Table1[[#This Row],[Average_Cost_for_two]]*VLOOKUP(Table1[[#This Row],[Currency]],currency!$A$2:$B$10,2,FALSE)</f>
        <v>18</v>
      </c>
      <c r="Z1382" t="str">
        <f>VLOOKUP(C1382,country!A:B,2,FALSE)</f>
        <v>India</v>
      </c>
      <c r="AA1382">
        <f t="shared" si="21"/>
        <v>1</v>
      </c>
    </row>
    <row r="1383" spans="1:27" ht="15.75" customHeight="1" x14ac:dyDescent="0.25">
      <c r="A1383">
        <v>9840</v>
      </c>
      <c r="B1383" t="s">
        <v>3745</v>
      </c>
      <c r="C1383">
        <v>1</v>
      </c>
      <c r="D1383" t="s">
        <v>23</v>
      </c>
      <c r="E1383" t="s">
        <v>3746</v>
      </c>
      <c r="F1383" t="s">
        <v>1973</v>
      </c>
      <c r="G1383" t="s">
        <v>1972</v>
      </c>
      <c r="H1383">
        <v>77.247026199999993</v>
      </c>
      <c r="I1383">
        <v>28.5453005</v>
      </c>
      <c r="J1383" t="s">
        <v>3652</v>
      </c>
      <c r="K1383" t="s">
        <v>28</v>
      </c>
      <c r="L1383" t="s">
        <v>36</v>
      </c>
      <c r="M1383" t="s">
        <v>29</v>
      </c>
      <c r="N1383" t="s">
        <v>29</v>
      </c>
      <c r="O1383" t="s">
        <v>29</v>
      </c>
      <c r="P1383">
        <v>3</v>
      </c>
      <c r="Q1383">
        <v>150</v>
      </c>
      <c r="R1383">
        <v>1600</v>
      </c>
      <c r="S1383" t="str">
        <f>IF(Table1[[#This Row],[Average_Cost_for_two]]&lt;500,"Low",IF(Table1[[#This Row],[Average_Cost_for_two]]&lt;=1500,"Medium","High"))</f>
        <v>High</v>
      </c>
      <c r="T1383">
        <v>3.5</v>
      </c>
      <c r="U1383">
        <v>2016</v>
      </c>
      <c r="V1383">
        <v>1</v>
      </c>
      <c r="W1383">
        <v>23</v>
      </c>
      <c r="X1383">
        <f>IF(OR(Main!$U1383=0,
       Main!$V1383=0,
       Main!$W1383=0),
   "",
   DATE(Main!$U1383,
        Main!$V1383,
        Main!$W1383)
)</f>
        <v>42392</v>
      </c>
      <c r="Y1383">
        <f>Table1[[#This Row],[Average_Cost_for_two]]*VLOOKUP(Table1[[#This Row],[Currency]],currency!$A$2:$B$10,2,FALSE)</f>
        <v>19.2</v>
      </c>
      <c r="Z1383" t="str">
        <f>VLOOKUP(C1383,country!A:B,2,FALSE)</f>
        <v>India</v>
      </c>
      <c r="AA1383">
        <f t="shared" si="21"/>
        <v>1</v>
      </c>
    </row>
    <row r="1384" spans="1:27" ht="15.75" customHeight="1" x14ac:dyDescent="0.25">
      <c r="A1384">
        <v>4096</v>
      </c>
      <c r="B1384" t="s">
        <v>3747</v>
      </c>
      <c r="C1384">
        <v>1</v>
      </c>
      <c r="D1384" t="s">
        <v>23</v>
      </c>
      <c r="E1384" t="s">
        <v>3748</v>
      </c>
      <c r="F1384" t="s">
        <v>734</v>
      </c>
      <c r="G1384" t="s">
        <v>735</v>
      </c>
      <c r="H1384">
        <v>77.205735099999998</v>
      </c>
      <c r="I1384">
        <v>28.5577921</v>
      </c>
      <c r="J1384" t="s">
        <v>3749</v>
      </c>
      <c r="K1384" t="s">
        <v>28</v>
      </c>
      <c r="L1384" t="s">
        <v>36</v>
      </c>
      <c r="M1384" t="s">
        <v>29</v>
      </c>
      <c r="N1384" t="s">
        <v>29</v>
      </c>
      <c r="O1384" t="s">
        <v>29</v>
      </c>
      <c r="P1384">
        <v>3</v>
      </c>
      <c r="Q1384">
        <v>556</v>
      </c>
      <c r="R1384">
        <v>1200</v>
      </c>
      <c r="S1384" t="str">
        <f>IF(Table1[[#This Row],[Average_Cost_for_two]]&lt;500,"Low",IF(Table1[[#This Row],[Average_Cost_for_two]]&lt;=1500,"Medium","High"))</f>
        <v>Medium</v>
      </c>
      <c r="T1384">
        <v>3.8</v>
      </c>
      <c r="U1384">
        <v>2013</v>
      </c>
      <c r="V1384">
        <v>1</v>
      </c>
      <c r="W1384">
        <v>16</v>
      </c>
      <c r="X1384">
        <f>IF(OR(Main!$U1384=0,
       Main!$V1384=0,
       Main!$W1384=0),
   "",
   DATE(Main!$U1384,
        Main!$V1384,
        Main!$W1384)
)</f>
        <v>41290</v>
      </c>
      <c r="Y1384">
        <f>Table1[[#This Row],[Average_Cost_for_two]]*VLOOKUP(Table1[[#This Row],[Currency]],currency!$A$2:$B$10,2,FALSE)</f>
        <v>14.4</v>
      </c>
      <c r="Z1384" t="str">
        <f>VLOOKUP(C1384,country!A:B,2,FALSE)</f>
        <v>India</v>
      </c>
      <c r="AA1384">
        <f t="shared" si="21"/>
        <v>1</v>
      </c>
    </row>
    <row r="1385" spans="1:27" ht="15.75" customHeight="1" x14ac:dyDescent="0.25">
      <c r="A1385">
        <v>5732</v>
      </c>
      <c r="B1385" t="s">
        <v>3750</v>
      </c>
      <c r="C1385">
        <v>1</v>
      </c>
      <c r="D1385" t="s">
        <v>23</v>
      </c>
      <c r="E1385" t="s">
        <v>3751</v>
      </c>
      <c r="F1385" t="s">
        <v>1725</v>
      </c>
      <c r="G1385" t="s">
        <v>1726</v>
      </c>
      <c r="H1385">
        <v>77.194842899999998</v>
      </c>
      <c r="I1385">
        <v>28.554829699999999</v>
      </c>
      <c r="J1385" t="s">
        <v>3752</v>
      </c>
      <c r="K1385" t="s">
        <v>28</v>
      </c>
      <c r="L1385" t="s">
        <v>36</v>
      </c>
      <c r="M1385" t="s">
        <v>36</v>
      </c>
      <c r="N1385" t="s">
        <v>29</v>
      </c>
      <c r="O1385" t="s">
        <v>29</v>
      </c>
      <c r="P1385">
        <v>3</v>
      </c>
      <c r="Q1385">
        <v>1756</v>
      </c>
      <c r="R1385">
        <v>1900</v>
      </c>
      <c r="S1385" t="str">
        <f>IF(Table1[[#This Row],[Average_Cost_for_two]]&lt;500,"Low",IF(Table1[[#This Row],[Average_Cost_for_two]]&lt;=1500,"Medium","High"))</f>
        <v>High</v>
      </c>
      <c r="T1385">
        <v>3.9</v>
      </c>
      <c r="U1385">
        <v>2013</v>
      </c>
      <c r="V1385">
        <v>1</v>
      </c>
      <c r="W1385">
        <v>8</v>
      </c>
      <c r="X1385">
        <f>IF(OR(Main!$U1385=0,
       Main!$V1385=0,
       Main!$W1385=0),
   "",
   DATE(Main!$U1385,
        Main!$V1385,
        Main!$W1385)
)</f>
        <v>41282</v>
      </c>
      <c r="Y1385">
        <f>Table1[[#This Row],[Average_Cost_for_two]]*VLOOKUP(Table1[[#This Row],[Currency]],currency!$A$2:$B$10,2,FALSE)</f>
        <v>22.8</v>
      </c>
      <c r="Z1385" t="str">
        <f>VLOOKUP(C1385,country!A:B,2,FALSE)</f>
        <v>India</v>
      </c>
      <c r="AA1385">
        <f t="shared" si="21"/>
        <v>1</v>
      </c>
    </row>
    <row r="1386" spans="1:27" ht="15.75" customHeight="1" x14ac:dyDescent="0.25">
      <c r="A1386">
        <v>18235498</v>
      </c>
      <c r="B1386" t="s">
        <v>3753</v>
      </c>
      <c r="C1386">
        <v>1</v>
      </c>
      <c r="D1386" t="s">
        <v>23</v>
      </c>
      <c r="E1386" t="s">
        <v>3754</v>
      </c>
      <c r="F1386" t="s">
        <v>2598</v>
      </c>
      <c r="G1386" t="s">
        <v>2599</v>
      </c>
      <c r="H1386">
        <v>77.309448900000007</v>
      </c>
      <c r="I1386">
        <v>28.654069</v>
      </c>
      <c r="J1386" t="s">
        <v>503</v>
      </c>
      <c r="K1386" t="s">
        <v>28</v>
      </c>
      <c r="L1386" t="s">
        <v>36</v>
      </c>
      <c r="M1386" t="s">
        <v>36</v>
      </c>
      <c r="N1386" t="s">
        <v>29</v>
      </c>
      <c r="O1386" t="s">
        <v>29</v>
      </c>
      <c r="P1386">
        <v>3</v>
      </c>
      <c r="Q1386">
        <v>160</v>
      </c>
      <c r="R1386">
        <v>1150</v>
      </c>
      <c r="S1386" t="str">
        <f>IF(Table1[[#This Row],[Average_Cost_for_two]]&lt;500,"Low",IF(Table1[[#This Row],[Average_Cost_for_two]]&lt;=1500,"Medium","High"))</f>
        <v>Medium</v>
      </c>
      <c r="T1386">
        <v>3.7</v>
      </c>
      <c r="U1386">
        <v>2011</v>
      </c>
      <c r="V1386">
        <v>1</v>
      </c>
      <c r="W1386">
        <v>19</v>
      </c>
      <c r="X1386">
        <f>IF(OR(Main!$U1386=0,
       Main!$V1386=0,
       Main!$W1386=0),
   "",
   DATE(Main!$U1386,
        Main!$V1386,
        Main!$W1386)
)</f>
        <v>40562</v>
      </c>
      <c r="Y1386">
        <f>Table1[[#This Row],[Average_Cost_for_two]]*VLOOKUP(Table1[[#This Row],[Currency]],currency!$A$2:$B$10,2,FALSE)</f>
        <v>13.8</v>
      </c>
      <c r="Z1386" t="str">
        <f>VLOOKUP(C1386,country!A:B,2,FALSE)</f>
        <v>India</v>
      </c>
      <c r="AA1386">
        <f t="shared" si="21"/>
        <v>1</v>
      </c>
    </row>
    <row r="1387" spans="1:27" ht="15.75" customHeight="1" x14ac:dyDescent="0.25">
      <c r="A1387">
        <v>3406</v>
      </c>
      <c r="B1387" t="s">
        <v>3673</v>
      </c>
      <c r="C1387">
        <v>1</v>
      </c>
      <c r="D1387" t="s">
        <v>23</v>
      </c>
      <c r="E1387" t="s">
        <v>3755</v>
      </c>
      <c r="F1387" t="s">
        <v>3119</v>
      </c>
      <c r="G1387" t="s">
        <v>3120</v>
      </c>
      <c r="H1387">
        <v>77.227267900000001</v>
      </c>
      <c r="I1387">
        <v>28.6008757</v>
      </c>
      <c r="J1387" t="s">
        <v>3756</v>
      </c>
      <c r="K1387" t="s">
        <v>28</v>
      </c>
      <c r="L1387" t="s">
        <v>36</v>
      </c>
      <c r="M1387" t="s">
        <v>36</v>
      </c>
      <c r="N1387" t="s">
        <v>29</v>
      </c>
      <c r="O1387" t="s">
        <v>29</v>
      </c>
      <c r="P1387">
        <v>3</v>
      </c>
      <c r="Q1387">
        <v>863</v>
      </c>
      <c r="R1387">
        <v>1200</v>
      </c>
      <c r="S1387" t="str">
        <f>IF(Table1[[#This Row],[Average_Cost_for_two]]&lt;500,"Low",IF(Table1[[#This Row],[Average_Cost_for_two]]&lt;=1500,"Medium","High"))</f>
        <v>Medium</v>
      </c>
      <c r="T1387">
        <v>3.8</v>
      </c>
      <c r="U1387">
        <v>2010</v>
      </c>
      <c r="V1387">
        <v>1</v>
      </c>
      <c r="W1387">
        <v>3</v>
      </c>
      <c r="X1387">
        <f>IF(OR(Main!$U1387=0,
       Main!$V1387=0,
       Main!$W1387=0),
   "",
   DATE(Main!$U1387,
        Main!$V1387,
        Main!$W1387)
)</f>
        <v>40181</v>
      </c>
      <c r="Y1387">
        <f>Table1[[#This Row],[Average_Cost_for_two]]*VLOOKUP(Table1[[#This Row],[Currency]],currency!$A$2:$B$10,2,FALSE)</f>
        <v>14.4</v>
      </c>
      <c r="Z1387" t="str">
        <f>VLOOKUP(C1387,country!A:B,2,FALSE)</f>
        <v>India</v>
      </c>
      <c r="AA1387">
        <f t="shared" si="21"/>
        <v>1</v>
      </c>
    </row>
    <row r="1388" spans="1:27" ht="15.75" customHeight="1" x14ac:dyDescent="0.25">
      <c r="A1388">
        <v>312710</v>
      </c>
      <c r="B1388" t="s">
        <v>3757</v>
      </c>
      <c r="C1388">
        <v>1</v>
      </c>
      <c r="D1388" t="s">
        <v>23</v>
      </c>
      <c r="E1388" t="s">
        <v>3758</v>
      </c>
      <c r="F1388" t="s">
        <v>3119</v>
      </c>
      <c r="G1388" t="s">
        <v>3120</v>
      </c>
      <c r="H1388">
        <v>77.226818800000004</v>
      </c>
      <c r="I1388">
        <v>28.599757499999999</v>
      </c>
      <c r="J1388" t="s">
        <v>3759</v>
      </c>
      <c r="K1388" t="s">
        <v>28</v>
      </c>
      <c r="L1388" t="s">
        <v>29</v>
      </c>
      <c r="M1388" t="s">
        <v>29</v>
      </c>
      <c r="N1388" t="s">
        <v>29</v>
      </c>
      <c r="O1388" t="s">
        <v>29</v>
      </c>
      <c r="P1388">
        <v>3</v>
      </c>
      <c r="Q1388">
        <v>287</v>
      </c>
      <c r="R1388">
        <v>1200</v>
      </c>
      <c r="S1388" t="str">
        <f>IF(Table1[[#This Row],[Average_Cost_for_two]]&lt;500,"Low",IF(Table1[[#This Row],[Average_Cost_for_two]]&lt;=1500,"Medium","High"))</f>
        <v>Medium</v>
      </c>
      <c r="T1388">
        <v>3.9</v>
      </c>
      <c r="U1388">
        <v>2017</v>
      </c>
      <c r="V1388">
        <v>1</v>
      </c>
      <c r="W1388">
        <v>27</v>
      </c>
      <c r="X1388">
        <f>IF(OR(Main!$U1388=0,
       Main!$V1388=0,
       Main!$W1388=0),
   "",
   DATE(Main!$U1388,
        Main!$V1388,
        Main!$W1388)
)</f>
        <v>42762</v>
      </c>
      <c r="Y1388">
        <f>Table1[[#This Row],[Average_Cost_for_two]]*VLOOKUP(Table1[[#This Row],[Currency]],currency!$A$2:$B$10,2,FALSE)</f>
        <v>14.4</v>
      </c>
      <c r="Z1388" t="str">
        <f>VLOOKUP(C1388,country!A:B,2,FALSE)</f>
        <v>India</v>
      </c>
      <c r="AA1388">
        <f t="shared" si="21"/>
        <v>1</v>
      </c>
    </row>
    <row r="1389" spans="1:27" ht="15.75" customHeight="1" x14ac:dyDescent="0.25">
      <c r="A1389">
        <v>9618</v>
      </c>
      <c r="B1389" t="s">
        <v>3760</v>
      </c>
      <c r="C1389">
        <v>1</v>
      </c>
      <c r="D1389" t="s">
        <v>23</v>
      </c>
      <c r="E1389" t="s">
        <v>3761</v>
      </c>
      <c r="F1389" t="s">
        <v>3119</v>
      </c>
      <c r="G1389" t="s">
        <v>3120</v>
      </c>
      <c r="H1389">
        <v>77.2269577</v>
      </c>
      <c r="I1389">
        <v>28.599954799999999</v>
      </c>
      <c r="J1389" t="s">
        <v>3762</v>
      </c>
      <c r="K1389" t="s">
        <v>28</v>
      </c>
      <c r="L1389" t="s">
        <v>36</v>
      </c>
      <c r="M1389" t="s">
        <v>29</v>
      </c>
      <c r="N1389" t="s">
        <v>29</v>
      </c>
      <c r="O1389" t="s">
        <v>29</v>
      </c>
      <c r="P1389">
        <v>3</v>
      </c>
      <c r="Q1389">
        <v>774</v>
      </c>
      <c r="R1389">
        <v>1700</v>
      </c>
      <c r="S1389" t="str">
        <f>IF(Table1[[#This Row],[Average_Cost_for_two]]&lt;500,"Low",IF(Table1[[#This Row],[Average_Cost_for_two]]&lt;=1500,"Medium","High"))</f>
        <v>High</v>
      </c>
      <c r="T1389">
        <v>3.7</v>
      </c>
      <c r="U1389">
        <v>2016</v>
      </c>
      <c r="V1389">
        <v>1</v>
      </c>
      <c r="W1389">
        <v>5</v>
      </c>
      <c r="X1389">
        <f>IF(OR(Main!$U1389=0,
       Main!$V1389=0,
       Main!$W1389=0),
   "",
   DATE(Main!$U1389,
        Main!$V1389,
        Main!$W1389)
)</f>
        <v>42374</v>
      </c>
      <c r="Y1389">
        <f>Table1[[#This Row],[Average_Cost_for_two]]*VLOOKUP(Table1[[#This Row],[Currency]],currency!$A$2:$B$10,2,FALSE)</f>
        <v>20.400000000000002</v>
      </c>
      <c r="Z1389" t="str">
        <f>VLOOKUP(C1389,country!A:B,2,FALSE)</f>
        <v>India</v>
      </c>
      <c r="AA1389">
        <f t="shared" si="21"/>
        <v>1</v>
      </c>
    </row>
    <row r="1390" spans="1:27" ht="15.75" customHeight="1" x14ac:dyDescent="0.25">
      <c r="A1390">
        <v>18345755</v>
      </c>
      <c r="B1390" t="s">
        <v>3763</v>
      </c>
      <c r="C1390">
        <v>1</v>
      </c>
      <c r="D1390" t="s">
        <v>23</v>
      </c>
      <c r="E1390" t="s">
        <v>3764</v>
      </c>
      <c r="F1390" t="s">
        <v>1743</v>
      </c>
      <c r="G1390" t="s">
        <v>1742</v>
      </c>
      <c r="H1390">
        <v>77.213642399999998</v>
      </c>
      <c r="I1390">
        <v>28.538889300000001</v>
      </c>
      <c r="J1390" t="s">
        <v>3765</v>
      </c>
      <c r="K1390" t="s">
        <v>28</v>
      </c>
      <c r="L1390" t="s">
        <v>29</v>
      </c>
      <c r="M1390" t="s">
        <v>29</v>
      </c>
      <c r="N1390" t="s">
        <v>29</v>
      </c>
      <c r="O1390" t="s">
        <v>29</v>
      </c>
      <c r="P1390">
        <v>3</v>
      </c>
      <c r="Q1390">
        <v>38</v>
      </c>
      <c r="R1390">
        <v>1500</v>
      </c>
      <c r="S1390" t="str">
        <f>IF(Table1[[#This Row],[Average_Cost_for_two]]&lt;500,"Low",IF(Table1[[#This Row],[Average_Cost_for_two]]&lt;=1500,"Medium","High"))</f>
        <v>Medium</v>
      </c>
      <c r="T1390">
        <v>3.9</v>
      </c>
      <c r="U1390">
        <v>2010</v>
      </c>
      <c r="V1390">
        <v>1</v>
      </c>
      <c r="W1390">
        <v>27</v>
      </c>
      <c r="X1390">
        <f>IF(OR(Main!$U1390=0,
       Main!$V1390=0,
       Main!$W1390=0),
   "",
   DATE(Main!$U1390,
        Main!$V1390,
        Main!$W1390)
)</f>
        <v>40205</v>
      </c>
      <c r="Y1390">
        <f>Table1[[#This Row],[Average_Cost_for_two]]*VLOOKUP(Table1[[#This Row],[Currency]],currency!$A$2:$B$10,2,FALSE)</f>
        <v>18</v>
      </c>
      <c r="Z1390" t="str">
        <f>VLOOKUP(C1390,country!A:B,2,FALSE)</f>
        <v>India</v>
      </c>
      <c r="AA1390">
        <f t="shared" si="21"/>
        <v>1</v>
      </c>
    </row>
    <row r="1391" spans="1:27" ht="15.75" customHeight="1" x14ac:dyDescent="0.25">
      <c r="A1391">
        <v>307620</v>
      </c>
      <c r="B1391" t="s">
        <v>3766</v>
      </c>
      <c r="C1391">
        <v>1</v>
      </c>
      <c r="D1391" t="s">
        <v>23</v>
      </c>
      <c r="E1391" t="s">
        <v>3767</v>
      </c>
      <c r="F1391" t="s">
        <v>2914</v>
      </c>
      <c r="G1391" t="s">
        <v>2915</v>
      </c>
      <c r="H1391">
        <v>77.1502689</v>
      </c>
      <c r="I1391">
        <v>28.6907955</v>
      </c>
      <c r="J1391" t="s">
        <v>3768</v>
      </c>
      <c r="K1391" t="s">
        <v>28</v>
      </c>
      <c r="L1391" t="s">
        <v>29</v>
      </c>
      <c r="M1391" t="s">
        <v>29</v>
      </c>
      <c r="N1391" t="s">
        <v>29</v>
      </c>
      <c r="O1391" t="s">
        <v>29</v>
      </c>
      <c r="P1391">
        <v>3</v>
      </c>
      <c r="Q1391">
        <v>537</v>
      </c>
      <c r="R1391">
        <v>1650</v>
      </c>
      <c r="S1391" t="str">
        <f>IF(Table1[[#This Row],[Average_Cost_for_two]]&lt;500,"Low",IF(Table1[[#This Row],[Average_Cost_for_two]]&lt;=1500,"Medium","High"))</f>
        <v>High</v>
      </c>
      <c r="T1391">
        <v>4</v>
      </c>
      <c r="U1391">
        <v>2014</v>
      </c>
      <c r="V1391">
        <v>1</v>
      </c>
      <c r="W1391">
        <v>12</v>
      </c>
      <c r="X1391">
        <f>IF(OR(Main!$U1391=0,
       Main!$V1391=0,
       Main!$W1391=0),
   "",
   DATE(Main!$U1391,
        Main!$V1391,
        Main!$W1391)
)</f>
        <v>41651</v>
      </c>
      <c r="Y1391">
        <f>Table1[[#This Row],[Average_Cost_for_two]]*VLOOKUP(Table1[[#This Row],[Currency]],currency!$A$2:$B$10,2,FALSE)</f>
        <v>19.8</v>
      </c>
      <c r="Z1391" t="str">
        <f>VLOOKUP(C1391,country!A:B,2,FALSE)</f>
        <v>India</v>
      </c>
      <c r="AA1391">
        <f t="shared" si="21"/>
        <v>1</v>
      </c>
    </row>
    <row r="1392" spans="1:27" ht="15.75" customHeight="1" x14ac:dyDescent="0.25">
      <c r="A1392">
        <v>18303724</v>
      </c>
      <c r="B1392" t="s">
        <v>3769</v>
      </c>
      <c r="C1392">
        <v>1</v>
      </c>
      <c r="D1392" t="s">
        <v>23</v>
      </c>
      <c r="E1392" t="s">
        <v>3770</v>
      </c>
      <c r="F1392" t="s">
        <v>2456</v>
      </c>
      <c r="G1392" t="s">
        <v>2457</v>
      </c>
      <c r="H1392">
        <v>77.20744852</v>
      </c>
      <c r="I1392">
        <v>28.523382959999999</v>
      </c>
      <c r="J1392" t="s">
        <v>3771</v>
      </c>
      <c r="K1392" t="s">
        <v>28</v>
      </c>
      <c r="L1392" t="s">
        <v>36</v>
      </c>
      <c r="M1392" t="s">
        <v>29</v>
      </c>
      <c r="N1392" t="s">
        <v>29</v>
      </c>
      <c r="O1392" t="s">
        <v>29</v>
      </c>
      <c r="P1392">
        <v>3</v>
      </c>
      <c r="Q1392">
        <v>96</v>
      </c>
      <c r="R1392">
        <v>1500</v>
      </c>
      <c r="S1392" t="str">
        <f>IF(Table1[[#This Row],[Average_Cost_for_two]]&lt;500,"Low",IF(Table1[[#This Row],[Average_Cost_for_two]]&lt;=1500,"Medium","High"))</f>
        <v>Medium</v>
      </c>
      <c r="T1392">
        <v>3.9</v>
      </c>
      <c r="U1392">
        <v>2011</v>
      </c>
      <c r="V1392">
        <v>1</v>
      </c>
      <c r="W1392">
        <v>19</v>
      </c>
      <c r="X1392">
        <f>IF(OR(Main!$U1392=0,
       Main!$V1392=0,
       Main!$W1392=0),
   "",
   DATE(Main!$U1392,
        Main!$V1392,
        Main!$W1392)
)</f>
        <v>40562</v>
      </c>
      <c r="Y1392">
        <f>Table1[[#This Row],[Average_Cost_for_two]]*VLOOKUP(Table1[[#This Row],[Currency]],currency!$A$2:$B$10,2,FALSE)</f>
        <v>18</v>
      </c>
      <c r="Z1392" t="str">
        <f>VLOOKUP(C1392,country!A:B,2,FALSE)</f>
        <v>India</v>
      </c>
      <c r="AA1392">
        <f t="shared" si="21"/>
        <v>1</v>
      </c>
    </row>
    <row r="1393" spans="1:27" ht="15.75" customHeight="1" x14ac:dyDescent="0.25">
      <c r="A1393">
        <v>18222577</v>
      </c>
      <c r="B1393" t="s">
        <v>3772</v>
      </c>
      <c r="C1393">
        <v>1</v>
      </c>
      <c r="D1393" t="s">
        <v>23</v>
      </c>
      <c r="E1393" t="s">
        <v>3773</v>
      </c>
      <c r="F1393" t="s">
        <v>1907</v>
      </c>
      <c r="G1393" t="s">
        <v>1908</v>
      </c>
      <c r="H1393">
        <v>77.119314099999997</v>
      </c>
      <c r="I1393">
        <v>28.647610700000001</v>
      </c>
      <c r="J1393" t="s">
        <v>3774</v>
      </c>
      <c r="K1393" t="s">
        <v>28</v>
      </c>
      <c r="L1393" t="s">
        <v>36</v>
      </c>
      <c r="M1393" t="s">
        <v>29</v>
      </c>
      <c r="N1393" t="s">
        <v>29</v>
      </c>
      <c r="O1393" t="s">
        <v>29</v>
      </c>
      <c r="P1393">
        <v>3</v>
      </c>
      <c r="Q1393">
        <v>88</v>
      </c>
      <c r="R1393">
        <v>1700</v>
      </c>
      <c r="S1393" t="str">
        <f>IF(Table1[[#This Row],[Average_Cost_for_two]]&lt;500,"Low",IF(Table1[[#This Row],[Average_Cost_for_two]]&lt;=1500,"Medium","High"))</f>
        <v>High</v>
      </c>
      <c r="T1393">
        <v>3.9</v>
      </c>
      <c r="U1393">
        <v>2018</v>
      </c>
      <c r="V1393">
        <v>1</v>
      </c>
      <c r="W1393">
        <v>21</v>
      </c>
      <c r="X1393">
        <f>IF(OR(Main!$U1393=0,
       Main!$V1393=0,
       Main!$W1393=0),
   "",
   DATE(Main!$U1393,
        Main!$V1393,
        Main!$W1393)
)</f>
        <v>43121</v>
      </c>
      <c r="Y1393">
        <f>Table1[[#This Row],[Average_Cost_for_two]]*VLOOKUP(Table1[[#This Row],[Currency]],currency!$A$2:$B$10,2,FALSE)</f>
        <v>20.400000000000002</v>
      </c>
      <c r="Z1393" t="str">
        <f>VLOOKUP(C1393,country!A:B,2,FALSE)</f>
        <v>India</v>
      </c>
      <c r="AA1393">
        <f t="shared" si="21"/>
        <v>1</v>
      </c>
    </row>
    <row r="1394" spans="1:27" ht="15.75" customHeight="1" x14ac:dyDescent="0.25">
      <c r="A1394">
        <v>966</v>
      </c>
      <c r="B1394" t="s">
        <v>3775</v>
      </c>
      <c r="C1394">
        <v>1</v>
      </c>
      <c r="D1394" t="s">
        <v>23</v>
      </c>
      <c r="E1394" t="s">
        <v>3776</v>
      </c>
      <c r="F1394" t="s">
        <v>1907</v>
      </c>
      <c r="G1394" t="s">
        <v>1908</v>
      </c>
      <c r="H1394">
        <v>77.119232199999999</v>
      </c>
      <c r="I1394">
        <v>28.647434799999999</v>
      </c>
      <c r="J1394" t="s">
        <v>580</v>
      </c>
      <c r="K1394" t="s">
        <v>28</v>
      </c>
      <c r="L1394" t="s">
        <v>29</v>
      </c>
      <c r="M1394" t="s">
        <v>29</v>
      </c>
      <c r="N1394" t="s">
        <v>29</v>
      </c>
      <c r="O1394" t="s">
        <v>29</v>
      </c>
      <c r="P1394">
        <v>3</v>
      </c>
      <c r="Q1394">
        <v>662</v>
      </c>
      <c r="R1394">
        <v>1100</v>
      </c>
      <c r="S1394" t="str">
        <f>IF(Table1[[#This Row],[Average_Cost_for_two]]&lt;500,"Low",IF(Table1[[#This Row],[Average_Cost_for_two]]&lt;=1500,"Medium","High"))</f>
        <v>Medium</v>
      </c>
      <c r="T1394">
        <v>3.7</v>
      </c>
      <c r="U1394">
        <v>2018</v>
      </c>
      <c r="V1394">
        <v>1</v>
      </c>
      <c r="W1394">
        <v>11</v>
      </c>
      <c r="X1394">
        <f>IF(OR(Main!$U1394=0,
       Main!$V1394=0,
       Main!$W1394=0),
   "",
   DATE(Main!$U1394,
        Main!$V1394,
        Main!$W1394)
)</f>
        <v>43111</v>
      </c>
      <c r="Y1394">
        <f>Table1[[#This Row],[Average_Cost_for_two]]*VLOOKUP(Table1[[#This Row],[Currency]],currency!$A$2:$B$10,2,FALSE)</f>
        <v>13.200000000000001</v>
      </c>
      <c r="Z1394" t="str">
        <f>VLOOKUP(C1394,country!A:B,2,FALSE)</f>
        <v>India</v>
      </c>
      <c r="AA1394">
        <f t="shared" si="21"/>
        <v>1</v>
      </c>
    </row>
    <row r="1395" spans="1:27" ht="15.75" customHeight="1" x14ac:dyDescent="0.25">
      <c r="A1395">
        <v>18412880</v>
      </c>
      <c r="B1395" t="s">
        <v>3777</v>
      </c>
      <c r="C1395">
        <v>1</v>
      </c>
      <c r="D1395" t="s">
        <v>23</v>
      </c>
      <c r="E1395" t="s">
        <v>3778</v>
      </c>
      <c r="F1395" t="s">
        <v>1907</v>
      </c>
      <c r="G1395" t="s">
        <v>1908</v>
      </c>
      <c r="H1395">
        <v>77.119962700000002</v>
      </c>
      <c r="I1395">
        <v>28.647390699999999</v>
      </c>
      <c r="J1395" t="s">
        <v>3779</v>
      </c>
      <c r="K1395" t="s">
        <v>28</v>
      </c>
      <c r="L1395" t="s">
        <v>36</v>
      </c>
      <c r="M1395" t="s">
        <v>29</v>
      </c>
      <c r="N1395" t="s">
        <v>29</v>
      </c>
      <c r="O1395" t="s">
        <v>29</v>
      </c>
      <c r="P1395">
        <v>3</v>
      </c>
      <c r="Q1395">
        <v>35</v>
      </c>
      <c r="R1395">
        <v>1200</v>
      </c>
      <c r="S1395" t="str">
        <f>IF(Table1[[#This Row],[Average_Cost_for_two]]&lt;500,"Low",IF(Table1[[#This Row],[Average_Cost_for_two]]&lt;=1500,"Medium","High"))</f>
        <v>Medium</v>
      </c>
      <c r="T1395">
        <v>3.5</v>
      </c>
      <c r="U1395">
        <v>2010</v>
      </c>
      <c r="V1395">
        <v>1</v>
      </c>
      <c r="W1395">
        <v>14</v>
      </c>
      <c r="X1395">
        <f>IF(OR(Main!$U1395=0,
       Main!$V1395=0,
       Main!$W1395=0),
   "",
   DATE(Main!$U1395,
        Main!$V1395,
        Main!$W1395)
)</f>
        <v>40192</v>
      </c>
      <c r="Y1395">
        <f>Table1[[#This Row],[Average_Cost_for_two]]*VLOOKUP(Table1[[#This Row],[Currency]],currency!$A$2:$B$10,2,FALSE)</f>
        <v>14.4</v>
      </c>
      <c r="Z1395" t="str">
        <f>VLOOKUP(C1395,country!A:B,2,FALSE)</f>
        <v>India</v>
      </c>
      <c r="AA1395">
        <f t="shared" si="21"/>
        <v>1</v>
      </c>
    </row>
    <row r="1396" spans="1:27" ht="15.75" customHeight="1" x14ac:dyDescent="0.25">
      <c r="A1396">
        <v>3083</v>
      </c>
      <c r="B1396" t="s">
        <v>3780</v>
      </c>
      <c r="C1396">
        <v>1</v>
      </c>
      <c r="D1396" t="s">
        <v>23</v>
      </c>
      <c r="E1396" t="s">
        <v>3781</v>
      </c>
      <c r="F1396" t="s">
        <v>1907</v>
      </c>
      <c r="G1396" t="s">
        <v>1908</v>
      </c>
      <c r="H1396">
        <v>77.119328400000001</v>
      </c>
      <c r="I1396">
        <v>28.647244199999999</v>
      </c>
      <c r="J1396" t="s">
        <v>3782</v>
      </c>
      <c r="K1396" t="s">
        <v>28</v>
      </c>
      <c r="L1396" t="s">
        <v>29</v>
      </c>
      <c r="M1396" t="s">
        <v>36</v>
      </c>
      <c r="N1396" t="s">
        <v>29</v>
      </c>
      <c r="O1396" t="s">
        <v>29</v>
      </c>
      <c r="P1396">
        <v>3</v>
      </c>
      <c r="Q1396">
        <v>699</v>
      </c>
      <c r="R1396">
        <v>1500</v>
      </c>
      <c r="S1396" t="str">
        <f>IF(Table1[[#This Row],[Average_Cost_for_two]]&lt;500,"Low",IF(Table1[[#This Row],[Average_Cost_for_two]]&lt;=1500,"Medium","High"))</f>
        <v>Medium</v>
      </c>
      <c r="T1396">
        <v>3.7</v>
      </c>
      <c r="U1396">
        <v>2011</v>
      </c>
      <c r="V1396">
        <v>1</v>
      </c>
      <c r="W1396">
        <v>11</v>
      </c>
      <c r="X1396">
        <f>IF(OR(Main!$U1396=0,
       Main!$V1396=0,
       Main!$W1396=0),
   "",
   DATE(Main!$U1396,
        Main!$V1396,
        Main!$W1396)
)</f>
        <v>40554</v>
      </c>
      <c r="Y1396">
        <f>Table1[[#This Row],[Average_Cost_for_two]]*VLOOKUP(Table1[[#This Row],[Currency]],currency!$A$2:$B$10,2,FALSE)</f>
        <v>18</v>
      </c>
      <c r="Z1396" t="str">
        <f>VLOOKUP(C1396,country!A:B,2,FALSE)</f>
        <v>India</v>
      </c>
      <c r="AA1396">
        <f t="shared" si="21"/>
        <v>1</v>
      </c>
    </row>
    <row r="1397" spans="1:27" ht="15.75" customHeight="1" x14ac:dyDescent="0.25">
      <c r="A1397">
        <v>306545</v>
      </c>
      <c r="B1397" t="s">
        <v>3783</v>
      </c>
      <c r="C1397">
        <v>1</v>
      </c>
      <c r="D1397" t="s">
        <v>23</v>
      </c>
      <c r="E1397" t="s">
        <v>3784</v>
      </c>
      <c r="F1397" t="s">
        <v>2525</v>
      </c>
      <c r="G1397" t="s">
        <v>2526</v>
      </c>
      <c r="H1397">
        <v>77.219510749999998</v>
      </c>
      <c r="I1397">
        <v>28.52911683</v>
      </c>
      <c r="J1397" t="s">
        <v>3785</v>
      </c>
      <c r="K1397" t="s">
        <v>28</v>
      </c>
      <c r="L1397" t="s">
        <v>36</v>
      </c>
      <c r="M1397" t="s">
        <v>29</v>
      </c>
      <c r="N1397" t="s">
        <v>29</v>
      </c>
      <c r="O1397" t="s">
        <v>29</v>
      </c>
      <c r="P1397">
        <v>3</v>
      </c>
      <c r="Q1397">
        <v>392</v>
      </c>
      <c r="R1397">
        <v>1600</v>
      </c>
      <c r="S1397" t="str">
        <f>IF(Table1[[#This Row],[Average_Cost_for_two]]&lt;500,"Low",IF(Table1[[#This Row],[Average_Cost_for_two]]&lt;=1500,"Medium","High"))</f>
        <v>High</v>
      </c>
      <c r="T1397">
        <v>3.6</v>
      </c>
      <c r="U1397">
        <v>2018</v>
      </c>
      <c r="V1397">
        <v>1</v>
      </c>
      <c r="W1397">
        <v>12</v>
      </c>
      <c r="X1397">
        <f>IF(OR(Main!$U1397=0,
       Main!$V1397=0,
       Main!$W1397=0),
   "",
   DATE(Main!$U1397,
        Main!$V1397,
        Main!$W1397)
)</f>
        <v>43112</v>
      </c>
      <c r="Y1397">
        <f>Table1[[#This Row],[Average_Cost_for_two]]*VLOOKUP(Table1[[#This Row],[Currency]],currency!$A$2:$B$10,2,FALSE)</f>
        <v>19.2</v>
      </c>
      <c r="Z1397" t="str">
        <f>VLOOKUP(C1397,country!A:B,2,FALSE)</f>
        <v>India</v>
      </c>
      <c r="AA1397">
        <f t="shared" si="21"/>
        <v>1</v>
      </c>
    </row>
    <row r="1398" spans="1:27" ht="15.75" customHeight="1" x14ac:dyDescent="0.25">
      <c r="A1398">
        <v>2934</v>
      </c>
      <c r="B1398" t="s">
        <v>3786</v>
      </c>
      <c r="C1398">
        <v>1</v>
      </c>
      <c r="D1398" t="s">
        <v>23</v>
      </c>
      <c r="E1398" t="s">
        <v>3787</v>
      </c>
      <c r="F1398" t="s">
        <v>2893</v>
      </c>
      <c r="G1398" t="s">
        <v>2894</v>
      </c>
      <c r="H1398">
        <v>77.296653000000006</v>
      </c>
      <c r="I1398">
        <v>28.5934846</v>
      </c>
      <c r="J1398" t="s">
        <v>3788</v>
      </c>
      <c r="K1398" t="s">
        <v>28</v>
      </c>
      <c r="L1398" t="s">
        <v>36</v>
      </c>
      <c r="M1398" t="s">
        <v>29</v>
      </c>
      <c r="N1398" t="s">
        <v>29</v>
      </c>
      <c r="O1398" t="s">
        <v>29</v>
      </c>
      <c r="P1398">
        <v>3</v>
      </c>
      <c r="Q1398">
        <v>88</v>
      </c>
      <c r="R1398">
        <v>1100</v>
      </c>
      <c r="S1398" t="str">
        <f>IF(Table1[[#This Row],[Average_Cost_for_two]]&lt;500,"Low",IF(Table1[[#This Row],[Average_Cost_for_two]]&lt;=1500,"Medium","High"))</f>
        <v>Medium</v>
      </c>
      <c r="T1398">
        <v>3.2</v>
      </c>
      <c r="U1398">
        <v>2010</v>
      </c>
      <c r="V1398">
        <v>1</v>
      </c>
      <c r="W1398">
        <v>10</v>
      </c>
      <c r="X1398">
        <f>IF(OR(Main!$U1398=0,
       Main!$V1398=0,
       Main!$W1398=0),
   "",
   DATE(Main!$U1398,
        Main!$V1398,
        Main!$W1398)
)</f>
        <v>40188</v>
      </c>
      <c r="Y1398">
        <f>Table1[[#This Row],[Average_Cost_for_two]]*VLOOKUP(Table1[[#This Row],[Currency]],currency!$A$2:$B$10,2,FALSE)</f>
        <v>13.200000000000001</v>
      </c>
      <c r="Z1398" t="str">
        <f>VLOOKUP(C1398,country!A:B,2,FALSE)</f>
        <v>India</v>
      </c>
      <c r="AA1398">
        <f t="shared" si="21"/>
        <v>1</v>
      </c>
    </row>
    <row r="1399" spans="1:27" ht="15.75" customHeight="1" x14ac:dyDescent="0.25">
      <c r="A1399">
        <v>6127</v>
      </c>
      <c r="B1399" t="s">
        <v>3789</v>
      </c>
      <c r="C1399">
        <v>1</v>
      </c>
      <c r="D1399" t="s">
        <v>23</v>
      </c>
      <c r="E1399" t="s">
        <v>3790</v>
      </c>
      <c r="F1399" t="s">
        <v>2170</v>
      </c>
      <c r="G1399" t="s">
        <v>2171</v>
      </c>
      <c r="H1399">
        <v>77.286021099999999</v>
      </c>
      <c r="I1399">
        <v>28.637014600000001</v>
      </c>
      <c r="J1399" t="s">
        <v>477</v>
      </c>
      <c r="K1399" t="s">
        <v>28</v>
      </c>
      <c r="L1399" t="s">
        <v>36</v>
      </c>
      <c r="M1399" t="s">
        <v>36</v>
      </c>
      <c r="N1399" t="s">
        <v>29</v>
      </c>
      <c r="O1399" t="s">
        <v>29</v>
      </c>
      <c r="P1399">
        <v>3</v>
      </c>
      <c r="Q1399">
        <v>307</v>
      </c>
      <c r="R1399">
        <v>1500</v>
      </c>
      <c r="S1399" t="str">
        <f>IF(Table1[[#This Row],[Average_Cost_for_two]]&lt;500,"Low",IF(Table1[[#This Row],[Average_Cost_for_two]]&lt;=1500,"Medium","High"))</f>
        <v>Medium</v>
      </c>
      <c r="T1399">
        <v>2.7</v>
      </c>
      <c r="U1399">
        <v>2017</v>
      </c>
      <c r="V1399">
        <v>1</v>
      </c>
      <c r="W1399">
        <v>12</v>
      </c>
      <c r="X1399">
        <f>IF(OR(Main!$U1399=0,
       Main!$V1399=0,
       Main!$W1399=0),
   "",
   DATE(Main!$U1399,
        Main!$V1399,
        Main!$W1399)
)</f>
        <v>42747</v>
      </c>
      <c r="Y1399">
        <f>Table1[[#This Row],[Average_Cost_for_two]]*VLOOKUP(Table1[[#This Row],[Currency]],currency!$A$2:$B$10,2,FALSE)</f>
        <v>18</v>
      </c>
      <c r="Z1399" t="str">
        <f>VLOOKUP(C1399,country!A:B,2,FALSE)</f>
        <v>India</v>
      </c>
      <c r="AA1399">
        <f t="shared" si="21"/>
        <v>1</v>
      </c>
    </row>
    <row r="1400" spans="1:27" ht="15.75" customHeight="1" x14ac:dyDescent="0.25">
      <c r="A1400">
        <v>18425159</v>
      </c>
      <c r="B1400" t="s">
        <v>3791</v>
      </c>
      <c r="C1400">
        <v>1</v>
      </c>
      <c r="D1400" t="s">
        <v>23</v>
      </c>
      <c r="E1400" t="s">
        <v>3792</v>
      </c>
      <c r="F1400" t="s">
        <v>3793</v>
      </c>
      <c r="G1400" t="s">
        <v>3794</v>
      </c>
      <c r="H1400">
        <v>77.199151999999998</v>
      </c>
      <c r="I1400">
        <v>28.538437999999999</v>
      </c>
      <c r="J1400" t="s">
        <v>3795</v>
      </c>
      <c r="K1400" t="s">
        <v>28</v>
      </c>
      <c r="L1400" t="s">
        <v>36</v>
      </c>
      <c r="M1400" t="s">
        <v>29</v>
      </c>
      <c r="N1400" t="s">
        <v>29</v>
      </c>
      <c r="O1400" t="s">
        <v>29</v>
      </c>
      <c r="P1400">
        <v>3</v>
      </c>
      <c r="Q1400">
        <v>46</v>
      </c>
      <c r="R1400">
        <v>1200</v>
      </c>
      <c r="S1400" t="str">
        <f>IF(Table1[[#This Row],[Average_Cost_for_two]]&lt;500,"Low",IF(Table1[[#This Row],[Average_Cost_for_two]]&lt;=1500,"Medium","High"))</f>
        <v>Medium</v>
      </c>
      <c r="T1400">
        <v>4.2</v>
      </c>
      <c r="U1400">
        <v>2012</v>
      </c>
      <c r="V1400">
        <v>12</v>
      </c>
      <c r="W1400">
        <v>2</v>
      </c>
      <c r="X1400">
        <f>IF(OR(Main!$U1400=0,
       Main!$V1400=0,
       Main!$W1400=0),
   "",
   DATE(Main!$U1400,
        Main!$V1400,
        Main!$W1400)
)</f>
        <v>41245</v>
      </c>
      <c r="Y1400">
        <f>Table1[[#This Row],[Average_Cost_for_two]]*VLOOKUP(Table1[[#This Row],[Currency]],currency!$A$2:$B$10,2,FALSE)</f>
        <v>14.4</v>
      </c>
      <c r="Z1400" t="str">
        <f>VLOOKUP(C1400,country!A:B,2,FALSE)</f>
        <v>India</v>
      </c>
      <c r="AA1400">
        <f t="shared" si="21"/>
        <v>4</v>
      </c>
    </row>
    <row r="1401" spans="1:27" ht="15.75" customHeight="1" x14ac:dyDescent="0.25">
      <c r="A1401">
        <v>4166</v>
      </c>
      <c r="B1401" t="s">
        <v>3796</v>
      </c>
      <c r="C1401">
        <v>1</v>
      </c>
      <c r="D1401" t="s">
        <v>23</v>
      </c>
      <c r="E1401" t="s">
        <v>3797</v>
      </c>
      <c r="F1401" t="s">
        <v>3495</v>
      </c>
      <c r="G1401" t="s">
        <v>3496</v>
      </c>
      <c r="H1401">
        <v>77.180046300000001</v>
      </c>
      <c r="I1401">
        <v>28.696250800000001</v>
      </c>
      <c r="J1401" t="s">
        <v>556</v>
      </c>
      <c r="K1401" t="s">
        <v>28</v>
      </c>
      <c r="L1401" t="s">
        <v>36</v>
      </c>
      <c r="M1401" t="s">
        <v>36</v>
      </c>
      <c r="N1401" t="s">
        <v>29</v>
      </c>
      <c r="O1401" t="s">
        <v>29</v>
      </c>
      <c r="P1401">
        <v>3</v>
      </c>
      <c r="Q1401">
        <v>137</v>
      </c>
      <c r="R1401">
        <v>1500</v>
      </c>
      <c r="S1401" t="str">
        <f>IF(Table1[[#This Row],[Average_Cost_for_two]]&lt;500,"Low",IF(Table1[[#This Row],[Average_Cost_for_two]]&lt;=1500,"Medium","High"))</f>
        <v>Medium</v>
      </c>
      <c r="T1401">
        <v>3.4</v>
      </c>
      <c r="U1401">
        <v>2015</v>
      </c>
      <c r="V1401">
        <v>12</v>
      </c>
      <c r="W1401">
        <v>11</v>
      </c>
      <c r="X1401">
        <f>IF(OR(Main!$U1401=0,
       Main!$V1401=0,
       Main!$W1401=0),
   "",
   DATE(Main!$U1401,
        Main!$V1401,
        Main!$W1401)
)</f>
        <v>42349</v>
      </c>
      <c r="Y1401">
        <f>Table1[[#This Row],[Average_Cost_for_two]]*VLOOKUP(Table1[[#This Row],[Currency]],currency!$A$2:$B$10,2,FALSE)</f>
        <v>18</v>
      </c>
      <c r="Z1401" t="str">
        <f>VLOOKUP(C1401,country!A:B,2,FALSE)</f>
        <v>India</v>
      </c>
      <c r="AA1401">
        <f t="shared" si="21"/>
        <v>4</v>
      </c>
    </row>
    <row r="1402" spans="1:27" ht="15.75" customHeight="1" x14ac:dyDescent="0.25">
      <c r="A1402">
        <v>18311930</v>
      </c>
      <c r="B1402" t="s">
        <v>3798</v>
      </c>
      <c r="C1402">
        <v>1</v>
      </c>
      <c r="D1402" t="s">
        <v>23</v>
      </c>
      <c r="E1402" t="s">
        <v>3799</v>
      </c>
      <c r="F1402" t="s">
        <v>243</v>
      </c>
      <c r="G1402" t="s">
        <v>244</v>
      </c>
      <c r="H1402">
        <v>77.241772600000004</v>
      </c>
      <c r="I1402">
        <v>28.542694399999998</v>
      </c>
      <c r="J1402" t="s">
        <v>503</v>
      </c>
      <c r="K1402" t="s">
        <v>28</v>
      </c>
      <c r="L1402" t="s">
        <v>36</v>
      </c>
      <c r="M1402" t="s">
        <v>29</v>
      </c>
      <c r="N1402" t="s">
        <v>29</v>
      </c>
      <c r="O1402" t="s">
        <v>29</v>
      </c>
      <c r="P1402">
        <v>3</v>
      </c>
      <c r="Q1402">
        <v>1</v>
      </c>
      <c r="R1402">
        <v>1500</v>
      </c>
      <c r="S1402" t="str">
        <f>IF(Table1[[#This Row],[Average_Cost_for_two]]&lt;500,"Low",IF(Table1[[#This Row],[Average_Cost_for_two]]&lt;=1500,"Medium","High"))</f>
        <v>Medium</v>
      </c>
      <c r="T1402">
        <v>1</v>
      </c>
      <c r="U1402">
        <v>2015</v>
      </c>
      <c r="V1402">
        <v>12</v>
      </c>
      <c r="W1402">
        <v>16</v>
      </c>
      <c r="X1402">
        <f>IF(OR(Main!$U1402=0,
       Main!$V1402=0,
       Main!$W1402=0),
   "",
   DATE(Main!$U1402,
        Main!$V1402,
        Main!$W1402)
)</f>
        <v>42354</v>
      </c>
      <c r="Y1402">
        <f>Table1[[#This Row],[Average_Cost_for_two]]*VLOOKUP(Table1[[#This Row],[Currency]],currency!$A$2:$B$10,2,FALSE)</f>
        <v>18</v>
      </c>
      <c r="Z1402" t="str">
        <f>VLOOKUP(C1402,country!A:B,2,FALSE)</f>
        <v>India</v>
      </c>
      <c r="AA1402">
        <f t="shared" si="21"/>
        <v>4</v>
      </c>
    </row>
    <row r="1403" spans="1:27" ht="15.75" customHeight="1" x14ac:dyDescent="0.25">
      <c r="A1403">
        <v>306513</v>
      </c>
      <c r="B1403" t="s">
        <v>3800</v>
      </c>
      <c r="C1403">
        <v>1</v>
      </c>
      <c r="D1403" t="s">
        <v>23</v>
      </c>
      <c r="E1403" t="s">
        <v>3801</v>
      </c>
      <c r="F1403" t="s">
        <v>3802</v>
      </c>
      <c r="G1403" t="s">
        <v>3803</v>
      </c>
      <c r="H1403">
        <v>77.123250900000002</v>
      </c>
      <c r="I1403">
        <v>28.650177500000002</v>
      </c>
      <c r="J1403" t="s">
        <v>3376</v>
      </c>
      <c r="K1403" t="s">
        <v>28</v>
      </c>
      <c r="L1403" t="s">
        <v>36</v>
      </c>
      <c r="M1403" t="s">
        <v>36</v>
      </c>
      <c r="N1403" t="s">
        <v>29</v>
      </c>
      <c r="O1403" t="s">
        <v>29</v>
      </c>
      <c r="P1403">
        <v>3</v>
      </c>
      <c r="Q1403">
        <v>153</v>
      </c>
      <c r="R1403">
        <v>1300</v>
      </c>
      <c r="S1403" t="str">
        <f>IF(Table1[[#This Row],[Average_Cost_for_two]]&lt;500,"Low",IF(Table1[[#This Row],[Average_Cost_for_two]]&lt;=1500,"Medium","High"))</f>
        <v>Medium</v>
      </c>
      <c r="T1403">
        <v>2.8</v>
      </c>
      <c r="U1403">
        <v>2018</v>
      </c>
      <c r="V1403">
        <v>12</v>
      </c>
      <c r="W1403">
        <v>25</v>
      </c>
      <c r="X1403">
        <f>IF(OR(Main!$U1403=0,
       Main!$V1403=0,
       Main!$W1403=0),
   "",
   DATE(Main!$U1403,
        Main!$V1403,
        Main!$W1403)
)</f>
        <v>43459</v>
      </c>
      <c r="Y1403">
        <f>Table1[[#This Row],[Average_Cost_for_two]]*VLOOKUP(Table1[[#This Row],[Currency]],currency!$A$2:$B$10,2,FALSE)</f>
        <v>15.6</v>
      </c>
      <c r="Z1403" t="str">
        <f>VLOOKUP(C1403,country!A:B,2,FALSE)</f>
        <v>India</v>
      </c>
      <c r="AA1403">
        <f t="shared" si="21"/>
        <v>4</v>
      </c>
    </row>
    <row r="1404" spans="1:27" ht="15.75" customHeight="1" x14ac:dyDescent="0.25">
      <c r="A1404">
        <v>908</v>
      </c>
      <c r="B1404" t="s">
        <v>3804</v>
      </c>
      <c r="C1404">
        <v>1</v>
      </c>
      <c r="D1404" t="s">
        <v>23</v>
      </c>
      <c r="E1404" t="s">
        <v>3805</v>
      </c>
      <c r="F1404" t="s">
        <v>2291</v>
      </c>
      <c r="G1404" t="s">
        <v>2292</v>
      </c>
      <c r="H1404">
        <v>77.268801300000007</v>
      </c>
      <c r="I1404">
        <v>28.562384000000002</v>
      </c>
      <c r="J1404" t="s">
        <v>503</v>
      </c>
      <c r="K1404" t="s">
        <v>28</v>
      </c>
      <c r="L1404" t="s">
        <v>36</v>
      </c>
      <c r="M1404" t="s">
        <v>36</v>
      </c>
      <c r="N1404" t="s">
        <v>29</v>
      </c>
      <c r="O1404" t="s">
        <v>29</v>
      </c>
      <c r="P1404">
        <v>3</v>
      </c>
      <c r="Q1404">
        <v>82</v>
      </c>
      <c r="R1404">
        <v>1600</v>
      </c>
      <c r="S1404" t="str">
        <f>IF(Table1[[#This Row],[Average_Cost_for_two]]&lt;500,"Low",IF(Table1[[#This Row],[Average_Cost_for_two]]&lt;=1500,"Medium","High"))</f>
        <v>High</v>
      </c>
      <c r="T1404">
        <v>2.5</v>
      </c>
      <c r="U1404">
        <v>2013</v>
      </c>
      <c r="V1404">
        <v>12</v>
      </c>
      <c r="W1404">
        <v>6</v>
      </c>
      <c r="X1404">
        <f>IF(OR(Main!$U1404=0,
       Main!$V1404=0,
       Main!$W1404=0),
   "",
   DATE(Main!$U1404,
        Main!$V1404,
        Main!$W1404)
)</f>
        <v>41614</v>
      </c>
      <c r="Y1404">
        <f>Table1[[#This Row],[Average_Cost_for_two]]*VLOOKUP(Table1[[#This Row],[Currency]],currency!$A$2:$B$10,2,FALSE)</f>
        <v>19.2</v>
      </c>
      <c r="Z1404" t="str">
        <f>VLOOKUP(C1404,country!A:B,2,FALSE)</f>
        <v>India</v>
      </c>
      <c r="AA1404">
        <f t="shared" si="21"/>
        <v>4</v>
      </c>
    </row>
    <row r="1405" spans="1:27" ht="15.75" customHeight="1" x14ac:dyDescent="0.25">
      <c r="A1405">
        <v>311211</v>
      </c>
      <c r="B1405" t="s">
        <v>3806</v>
      </c>
      <c r="C1405">
        <v>1</v>
      </c>
      <c r="D1405" t="s">
        <v>23</v>
      </c>
      <c r="E1405" t="s">
        <v>3598</v>
      </c>
      <c r="F1405" t="s">
        <v>71</v>
      </c>
      <c r="G1405" t="s">
        <v>72</v>
      </c>
      <c r="H1405">
        <v>77.230411500000002</v>
      </c>
      <c r="I1405">
        <v>28.572943500000001</v>
      </c>
      <c r="J1405" t="s">
        <v>3624</v>
      </c>
      <c r="K1405" t="s">
        <v>28</v>
      </c>
      <c r="L1405" t="s">
        <v>36</v>
      </c>
      <c r="M1405" t="s">
        <v>36</v>
      </c>
      <c r="N1405" t="s">
        <v>29</v>
      </c>
      <c r="O1405" t="s">
        <v>29</v>
      </c>
      <c r="P1405">
        <v>3</v>
      </c>
      <c r="Q1405">
        <v>798</v>
      </c>
      <c r="R1405">
        <v>1600</v>
      </c>
      <c r="S1405" t="str">
        <f>IF(Table1[[#This Row],[Average_Cost_for_two]]&lt;500,"Low",IF(Table1[[#This Row],[Average_Cost_for_two]]&lt;=1500,"Medium","High"))</f>
        <v>High</v>
      </c>
      <c r="T1405">
        <v>3.9</v>
      </c>
      <c r="U1405">
        <v>2015</v>
      </c>
      <c r="V1405">
        <v>12</v>
      </c>
      <c r="W1405">
        <v>7</v>
      </c>
      <c r="X1405">
        <f>IF(OR(Main!$U1405=0,
       Main!$V1405=0,
       Main!$W1405=0),
   "",
   DATE(Main!$U1405,
        Main!$V1405,
        Main!$W1405)
)</f>
        <v>42345</v>
      </c>
      <c r="Y1405">
        <f>Table1[[#This Row],[Average_Cost_for_two]]*VLOOKUP(Table1[[#This Row],[Currency]],currency!$A$2:$B$10,2,FALSE)</f>
        <v>19.2</v>
      </c>
      <c r="Z1405" t="str">
        <f>VLOOKUP(C1405,country!A:B,2,FALSE)</f>
        <v>India</v>
      </c>
      <c r="AA1405">
        <f t="shared" si="21"/>
        <v>4</v>
      </c>
    </row>
    <row r="1406" spans="1:27" ht="15.75" customHeight="1" x14ac:dyDescent="0.25">
      <c r="A1406">
        <v>18254518</v>
      </c>
      <c r="B1406" t="s">
        <v>3807</v>
      </c>
      <c r="C1406">
        <v>1</v>
      </c>
      <c r="D1406" t="s">
        <v>23</v>
      </c>
      <c r="E1406" t="s">
        <v>3808</v>
      </c>
      <c r="F1406" t="s">
        <v>71</v>
      </c>
      <c r="G1406" t="s">
        <v>72</v>
      </c>
      <c r="H1406">
        <v>77.230186900000007</v>
      </c>
      <c r="I1406">
        <v>28.573594400000001</v>
      </c>
      <c r="J1406" t="s">
        <v>615</v>
      </c>
      <c r="K1406" t="s">
        <v>28</v>
      </c>
      <c r="L1406" t="s">
        <v>36</v>
      </c>
      <c r="M1406" t="s">
        <v>29</v>
      </c>
      <c r="N1406" t="s">
        <v>29</v>
      </c>
      <c r="O1406" t="s">
        <v>29</v>
      </c>
      <c r="P1406">
        <v>3</v>
      </c>
      <c r="Q1406">
        <v>238</v>
      </c>
      <c r="R1406">
        <v>1800</v>
      </c>
      <c r="S1406" t="str">
        <f>IF(Table1[[#This Row],[Average_Cost_for_two]]&lt;500,"Low",IF(Table1[[#This Row],[Average_Cost_for_two]]&lt;=1500,"Medium","High"))</f>
        <v>High</v>
      </c>
      <c r="T1406">
        <v>3.8</v>
      </c>
      <c r="U1406">
        <v>2013</v>
      </c>
      <c r="V1406">
        <v>12</v>
      </c>
      <c r="W1406">
        <v>14</v>
      </c>
      <c r="X1406">
        <f>IF(OR(Main!$U1406=0,
       Main!$V1406=0,
       Main!$W1406=0),
   "",
   DATE(Main!$U1406,
        Main!$V1406,
        Main!$W1406)
)</f>
        <v>41622</v>
      </c>
      <c r="Y1406">
        <f>Table1[[#This Row],[Average_Cost_for_two]]*VLOOKUP(Table1[[#This Row],[Currency]],currency!$A$2:$B$10,2,FALSE)</f>
        <v>21.6</v>
      </c>
      <c r="Z1406" t="str">
        <f>VLOOKUP(C1406,country!A:B,2,FALSE)</f>
        <v>India</v>
      </c>
      <c r="AA1406">
        <f t="shared" si="21"/>
        <v>4</v>
      </c>
    </row>
    <row r="1407" spans="1:27" ht="15.75" customHeight="1" x14ac:dyDescent="0.25">
      <c r="A1407">
        <v>311423</v>
      </c>
      <c r="B1407" t="s">
        <v>3428</v>
      </c>
      <c r="C1407">
        <v>1</v>
      </c>
      <c r="D1407" t="s">
        <v>23</v>
      </c>
      <c r="E1407" t="s">
        <v>3809</v>
      </c>
      <c r="F1407" t="s">
        <v>2586</v>
      </c>
      <c r="G1407" t="s">
        <v>2587</v>
      </c>
      <c r="H1407">
        <v>77.156134839999993</v>
      </c>
      <c r="I1407">
        <v>28.542600270000001</v>
      </c>
      <c r="J1407" t="s">
        <v>3430</v>
      </c>
      <c r="K1407" t="s">
        <v>28</v>
      </c>
      <c r="L1407" t="s">
        <v>29</v>
      </c>
      <c r="M1407" t="s">
        <v>29</v>
      </c>
      <c r="N1407" t="s">
        <v>29</v>
      </c>
      <c r="O1407" t="s">
        <v>29</v>
      </c>
      <c r="P1407">
        <v>3</v>
      </c>
      <c r="Q1407">
        <v>170</v>
      </c>
      <c r="R1407">
        <v>1250</v>
      </c>
      <c r="S1407" t="str">
        <f>IF(Table1[[#This Row],[Average_Cost_for_two]]&lt;500,"Low",IF(Table1[[#This Row],[Average_Cost_for_two]]&lt;=1500,"Medium","High"))</f>
        <v>Medium</v>
      </c>
      <c r="T1407">
        <v>3.8</v>
      </c>
      <c r="U1407">
        <v>2016</v>
      </c>
      <c r="V1407">
        <v>12</v>
      </c>
      <c r="W1407">
        <v>5</v>
      </c>
      <c r="X1407">
        <f>IF(OR(Main!$U1407=0,
       Main!$V1407=0,
       Main!$W1407=0),
   "",
   DATE(Main!$U1407,
        Main!$V1407,
        Main!$W1407)
)</f>
        <v>42709</v>
      </c>
      <c r="Y1407">
        <f>Table1[[#This Row],[Average_Cost_for_two]]*VLOOKUP(Table1[[#This Row],[Currency]],currency!$A$2:$B$10,2,FALSE)</f>
        <v>15</v>
      </c>
      <c r="Z1407" t="str">
        <f>VLOOKUP(C1407,country!A:B,2,FALSE)</f>
        <v>India</v>
      </c>
      <c r="AA1407">
        <f t="shared" si="21"/>
        <v>4</v>
      </c>
    </row>
    <row r="1408" spans="1:27" ht="15.75" customHeight="1" x14ac:dyDescent="0.25">
      <c r="A1408">
        <v>308544</v>
      </c>
      <c r="B1408" t="s">
        <v>3810</v>
      </c>
      <c r="C1408">
        <v>1</v>
      </c>
      <c r="D1408" t="s">
        <v>23</v>
      </c>
      <c r="E1408" t="s">
        <v>3811</v>
      </c>
      <c r="F1408" t="s">
        <v>1444</v>
      </c>
      <c r="G1408" t="s">
        <v>1445</v>
      </c>
      <c r="H1408">
        <v>77.195198599999998</v>
      </c>
      <c r="I1408">
        <v>28.576218900000001</v>
      </c>
      <c r="J1408" t="s">
        <v>3200</v>
      </c>
      <c r="K1408" t="s">
        <v>28</v>
      </c>
      <c r="L1408" t="s">
        <v>36</v>
      </c>
      <c r="M1408" t="s">
        <v>36</v>
      </c>
      <c r="N1408" t="s">
        <v>29</v>
      </c>
      <c r="O1408" t="s">
        <v>29</v>
      </c>
      <c r="P1408">
        <v>3</v>
      </c>
      <c r="Q1408">
        <v>112</v>
      </c>
      <c r="R1408">
        <v>1500</v>
      </c>
      <c r="S1408" t="str">
        <f>IF(Table1[[#This Row],[Average_Cost_for_two]]&lt;500,"Low",IF(Table1[[#This Row],[Average_Cost_for_two]]&lt;=1500,"Medium","High"))</f>
        <v>Medium</v>
      </c>
      <c r="T1408">
        <v>2.7</v>
      </c>
      <c r="U1408">
        <v>2010</v>
      </c>
      <c r="V1408">
        <v>12</v>
      </c>
      <c r="W1408">
        <v>28</v>
      </c>
      <c r="X1408">
        <f>IF(OR(Main!$U1408=0,
       Main!$V1408=0,
       Main!$W1408=0),
   "",
   DATE(Main!$U1408,
        Main!$V1408,
        Main!$W1408)
)</f>
        <v>40540</v>
      </c>
      <c r="Y1408">
        <f>Table1[[#This Row],[Average_Cost_for_two]]*VLOOKUP(Table1[[#This Row],[Currency]],currency!$A$2:$B$10,2,FALSE)</f>
        <v>18</v>
      </c>
      <c r="Z1408" t="str">
        <f>VLOOKUP(C1408,country!A:B,2,FALSE)</f>
        <v>India</v>
      </c>
      <c r="AA1408">
        <f t="shared" si="21"/>
        <v>4</v>
      </c>
    </row>
    <row r="1409" spans="1:27" ht="15.75" customHeight="1" x14ac:dyDescent="0.25">
      <c r="A1409">
        <v>305240</v>
      </c>
      <c r="B1409" t="s">
        <v>3366</v>
      </c>
      <c r="C1409">
        <v>1</v>
      </c>
      <c r="D1409" t="s">
        <v>23</v>
      </c>
      <c r="E1409" t="s">
        <v>3812</v>
      </c>
      <c r="F1409" t="s">
        <v>3063</v>
      </c>
      <c r="G1409" t="s">
        <v>3064</v>
      </c>
      <c r="H1409">
        <v>77.252054999999999</v>
      </c>
      <c r="I1409">
        <v>28.551515699999999</v>
      </c>
      <c r="J1409" t="s">
        <v>3368</v>
      </c>
      <c r="K1409" t="s">
        <v>28</v>
      </c>
      <c r="L1409" t="s">
        <v>36</v>
      </c>
      <c r="M1409" t="s">
        <v>36</v>
      </c>
      <c r="N1409" t="s">
        <v>29</v>
      </c>
      <c r="O1409" t="s">
        <v>29</v>
      </c>
      <c r="P1409">
        <v>3</v>
      </c>
      <c r="Q1409">
        <v>1700</v>
      </c>
      <c r="R1409">
        <v>1800</v>
      </c>
      <c r="S1409" t="str">
        <f>IF(Table1[[#This Row],[Average_Cost_for_two]]&lt;500,"Low",IF(Table1[[#This Row],[Average_Cost_for_two]]&lt;=1500,"Medium","High"))</f>
        <v>High</v>
      </c>
      <c r="T1409">
        <v>4</v>
      </c>
      <c r="U1409">
        <v>2015</v>
      </c>
      <c r="V1409">
        <v>12</v>
      </c>
      <c r="W1409">
        <v>17</v>
      </c>
      <c r="X1409">
        <f>IF(OR(Main!$U1409=0,
       Main!$V1409=0,
       Main!$W1409=0),
   "",
   DATE(Main!$U1409,
        Main!$V1409,
        Main!$W1409)
)</f>
        <v>42355</v>
      </c>
      <c r="Y1409">
        <f>Table1[[#This Row],[Average_Cost_for_two]]*VLOOKUP(Table1[[#This Row],[Currency]],currency!$A$2:$B$10,2,FALSE)</f>
        <v>21.6</v>
      </c>
      <c r="Z1409" t="str">
        <f>VLOOKUP(C1409,country!A:B,2,FALSE)</f>
        <v>India</v>
      </c>
      <c r="AA1409">
        <f t="shared" si="21"/>
        <v>4</v>
      </c>
    </row>
    <row r="1410" spans="1:27" ht="15.75" customHeight="1" x14ac:dyDescent="0.25">
      <c r="A1410">
        <v>304299</v>
      </c>
      <c r="B1410" t="s">
        <v>3813</v>
      </c>
      <c r="C1410">
        <v>1</v>
      </c>
      <c r="D1410" t="s">
        <v>23</v>
      </c>
      <c r="E1410" t="s">
        <v>3814</v>
      </c>
      <c r="F1410" t="s">
        <v>3063</v>
      </c>
      <c r="G1410" t="s">
        <v>3064</v>
      </c>
      <c r="H1410">
        <v>77.252324400000006</v>
      </c>
      <c r="I1410">
        <v>28.551451700000001</v>
      </c>
      <c r="J1410" t="s">
        <v>3815</v>
      </c>
      <c r="K1410" t="s">
        <v>28</v>
      </c>
      <c r="L1410" t="s">
        <v>36</v>
      </c>
      <c r="M1410" t="s">
        <v>29</v>
      </c>
      <c r="N1410" t="s">
        <v>29</v>
      </c>
      <c r="O1410" t="s">
        <v>29</v>
      </c>
      <c r="P1410">
        <v>3</v>
      </c>
      <c r="Q1410">
        <v>3002</v>
      </c>
      <c r="R1410">
        <v>1600</v>
      </c>
      <c r="S1410" t="str">
        <f>IF(Table1[[#This Row],[Average_Cost_for_two]]&lt;500,"Low",IF(Table1[[#This Row],[Average_Cost_for_two]]&lt;=1500,"Medium","High"))</f>
        <v>High</v>
      </c>
      <c r="T1410">
        <v>4.3</v>
      </c>
      <c r="U1410">
        <v>2013</v>
      </c>
      <c r="V1410">
        <v>12</v>
      </c>
      <c r="W1410">
        <v>3</v>
      </c>
      <c r="X1410">
        <f>IF(OR(Main!$U1410=0,
       Main!$V1410=0,
       Main!$W1410=0),
   "",
   DATE(Main!$U1410,
        Main!$V1410,
        Main!$W1410)
)</f>
        <v>41611</v>
      </c>
      <c r="Y1410">
        <f>Table1[[#This Row],[Average_Cost_for_two]]*VLOOKUP(Table1[[#This Row],[Currency]],currency!$A$2:$B$10,2,FALSE)</f>
        <v>19.2</v>
      </c>
      <c r="Z1410" t="str">
        <f>VLOOKUP(C1410,country!A:B,2,FALSE)</f>
        <v>India</v>
      </c>
      <c r="AA1410">
        <f t="shared" ref="AA1410:AA1473" si="22">ROUNDUP(V1410/3,0)</f>
        <v>4</v>
      </c>
    </row>
    <row r="1411" spans="1:27" ht="15.75" customHeight="1" x14ac:dyDescent="0.25">
      <c r="A1411">
        <v>18371438</v>
      </c>
      <c r="B1411" t="s">
        <v>3816</v>
      </c>
      <c r="C1411">
        <v>1</v>
      </c>
      <c r="D1411" t="s">
        <v>23</v>
      </c>
      <c r="E1411" t="s">
        <v>3817</v>
      </c>
      <c r="F1411" t="s">
        <v>1973</v>
      </c>
      <c r="G1411" t="s">
        <v>1972</v>
      </c>
      <c r="H1411">
        <v>77.233420300000006</v>
      </c>
      <c r="I1411">
        <v>28.556871099999999</v>
      </c>
      <c r="J1411" t="s">
        <v>1766</v>
      </c>
      <c r="K1411" t="s">
        <v>28</v>
      </c>
      <c r="L1411" t="s">
        <v>36</v>
      </c>
      <c r="M1411" t="s">
        <v>36</v>
      </c>
      <c r="N1411" t="s">
        <v>29</v>
      </c>
      <c r="O1411" t="s">
        <v>29</v>
      </c>
      <c r="P1411">
        <v>3</v>
      </c>
      <c r="Q1411">
        <v>54</v>
      </c>
      <c r="R1411">
        <v>1800</v>
      </c>
      <c r="S1411" t="str">
        <f>IF(Table1[[#This Row],[Average_Cost_for_two]]&lt;500,"Low",IF(Table1[[#This Row],[Average_Cost_for_two]]&lt;=1500,"Medium","High"))</f>
        <v>High</v>
      </c>
      <c r="T1411">
        <v>3.8</v>
      </c>
      <c r="U1411">
        <v>2010</v>
      </c>
      <c r="V1411">
        <v>12</v>
      </c>
      <c r="W1411">
        <v>20</v>
      </c>
      <c r="X1411">
        <f>IF(OR(Main!$U1411=0,
       Main!$V1411=0,
       Main!$W1411=0),
   "",
   DATE(Main!$U1411,
        Main!$V1411,
        Main!$W1411)
)</f>
        <v>40532</v>
      </c>
      <c r="Y1411">
        <f>Table1[[#This Row],[Average_Cost_for_two]]*VLOOKUP(Table1[[#This Row],[Currency]],currency!$A$2:$B$10,2,FALSE)</f>
        <v>21.6</v>
      </c>
      <c r="Z1411" t="str">
        <f>VLOOKUP(C1411,country!A:B,2,FALSE)</f>
        <v>India</v>
      </c>
      <c r="AA1411">
        <f t="shared" si="22"/>
        <v>4</v>
      </c>
    </row>
    <row r="1412" spans="1:27" ht="15.75" customHeight="1" x14ac:dyDescent="0.25">
      <c r="A1412">
        <v>310321</v>
      </c>
      <c r="B1412" t="s">
        <v>3818</v>
      </c>
      <c r="C1412">
        <v>1</v>
      </c>
      <c r="D1412" t="s">
        <v>23</v>
      </c>
      <c r="E1412" t="s">
        <v>3819</v>
      </c>
      <c r="F1412" t="s">
        <v>1982</v>
      </c>
      <c r="G1412" t="s">
        <v>1983</v>
      </c>
      <c r="H1412">
        <v>77.2414931</v>
      </c>
      <c r="I1412">
        <v>28.533165799999999</v>
      </c>
      <c r="J1412" t="s">
        <v>3362</v>
      </c>
      <c r="K1412" t="s">
        <v>28</v>
      </c>
      <c r="L1412" t="s">
        <v>36</v>
      </c>
      <c r="M1412" t="s">
        <v>29</v>
      </c>
      <c r="N1412" t="s">
        <v>29</v>
      </c>
      <c r="O1412" t="s">
        <v>29</v>
      </c>
      <c r="P1412">
        <v>3</v>
      </c>
      <c r="Q1412">
        <v>35</v>
      </c>
      <c r="R1412">
        <v>1800</v>
      </c>
      <c r="S1412" t="str">
        <f>IF(Table1[[#This Row],[Average_Cost_for_two]]&lt;500,"Low",IF(Table1[[#This Row],[Average_Cost_for_two]]&lt;=1500,"Medium","High"))</f>
        <v>High</v>
      </c>
      <c r="T1412">
        <v>3.4</v>
      </c>
      <c r="U1412">
        <v>2018</v>
      </c>
      <c r="V1412">
        <v>12</v>
      </c>
      <c r="W1412">
        <v>26</v>
      </c>
      <c r="X1412">
        <f>IF(OR(Main!$U1412=0,
       Main!$V1412=0,
       Main!$W1412=0),
   "",
   DATE(Main!$U1412,
        Main!$V1412,
        Main!$W1412)
)</f>
        <v>43460</v>
      </c>
      <c r="Y1412">
        <f>Table1[[#This Row],[Average_Cost_for_two]]*VLOOKUP(Table1[[#This Row],[Currency]],currency!$A$2:$B$10,2,FALSE)</f>
        <v>21.6</v>
      </c>
      <c r="Z1412" t="str">
        <f>VLOOKUP(C1412,country!A:B,2,FALSE)</f>
        <v>India</v>
      </c>
      <c r="AA1412">
        <f t="shared" si="22"/>
        <v>4</v>
      </c>
    </row>
    <row r="1413" spans="1:27" ht="15.75" customHeight="1" x14ac:dyDescent="0.25">
      <c r="A1413">
        <v>69</v>
      </c>
      <c r="B1413" t="s">
        <v>3820</v>
      </c>
      <c r="C1413">
        <v>1</v>
      </c>
      <c r="D1413" t="s">
        <v>23</v>
      </c>
      <c r="E1413" t="s">
        <v>3821</v>
      </c>
      <c r="F1413" t="s">
        <v>1982</v>
      </c>
      <c r="G1413" t="s">
        <v>1983</v>
      </c>
      <c r="H1413">
        <v>77.243137899999994</v>
      </c>
      <c r="I1413">
        <v>28.533913699999999</v>
      </c>
      <c r="J1413" t="s">
        <v>3822</v>
      </c>
      <c r="K1413" t="s">
        <v>28</v>
      </c>
      <c r="L1413" t="s">
        <v>36</v>
      </c>
      <c r="M1413" t="s">
        <v>36</v>
      </c>
      <c r="N1413" t="s">
        <v>29</v>
      </c>
      <c r="O1413" t="s">
        <v>29</v>
      </c>
      <c r="P1413">
        <v>3</v>
      </c>
      <c r="Q1413">
        <v>489</v>
      </c>
      <c r="R1413">
        <v>1100</v>
      </c>
      <c r="S1413" t="str">
        <f>IF(Table1[[#This Row],[Average_Cost_for_two]]&lt;500,"Low",IF(Table1[[#This Row],[Average_Cost_for_two]]&lt;=1500,"Medium","High"))</f>
        <v>Medium</v>
      </c>
      <c r="T1413">
        <v>3.3</v>
      </c>
      <c r="U1413">
        <v>2017</v>
      </c>
      <c r="V1413">
        <v>12</v>
      </c>
      <c r="W1413">
        <v>13</v>
      </c>
      <c r="X1413">
        <f>IF(OR(Main!$U1413=0,
       Main!$V1413=0,
       Main!$W1413=0),
   "",
   DATE(Main!$U1413,
        Main!$V1413,
        Main!$W1413)
)</f>
        <v>43082</v>
      </c>
      <c r="Y1413">
        <f>Table1[[#This Row],[Average_Cost_for_two]]*VLOOKUP(Table1[[#This Row],[Currency]],currency!$A$2:$B$10,2,FALSE)</f>
        <v>13.200000000000001</v>
      </c>
      <c r="Z1413" t="str">
        <f>VLOOKUP(C1413,country!A:B,2,FALSE)</f>
        <v>India</v>
      </c>
      <c r="AA1413">
        <f t="shared" si="22"/>
        <v>4</v>
      </c>
    </row>
    <row r="1414" spans="1:27" ht="15.75" customHeight="1" x14ac:dyDescent="0.25">
      <c r="A1414">
        <v>1018</v>
      </c>
      <c r="B1414" t="s">
        <v>3823</v>
      </c>
      <c r="C1414">
        <v>1</v>
      </c>
      <c r="D1414" t="s">
        <v>23</v>
      </c>
      <c r="E1414" t="s">
        <v>3824</v>
      </c>
      <c r="F1414" t="s">
        <v>1982</v>
      </c>
      <c r="G1414" t="s">
        <v>1983</v>
      </c>
      <c r="H1414">
        <v>77.238674200000005</v>
      </c>
      <c r="I1414">
        <v>28.537334600000001</v>
      </c>
      <c r="J1414" t="s">
        <v>556</v>
      </c>
      <c r="K1414" t="s">
        <v>28</v>
      </c>
      <c r="L1414" t="s">
        <v>36</v>
      </c>
      <c r="M1414" t="s">
        <v>36</v>
      </c>
      <c r="N1414" t="s">
        <v>29</v>
      </c>
      <c r="O1414" t="s">
        <v>29</v>
      </c>
      <c r="P1414">
        <v>3</v>
      </c>
      <c r="Q1414">
        <v>780</v>
      </c>
      <c r="R1414">
        <v>1800</v>
      </c>
      <c r="S1414" t="str">
        <f>IF(Table1[[#This Row],[Average_Cost_for_two]]&lt;500,"Low",IF(Table1[[#This Row],[Average_Cost_for_two]]&lt;=1500,"Medium","High"))</f>
        <v>High</v>
      </c>
      <c r="T1414">
        <v>3.7</v>
      </c>
      <c r="U1414">
        <v>2018</v>
      </c>
      <c r="V1414">
        <v>12</v>
      </c>
      <c r="W1414">
        <v>22</v>
      </c>
      <c r="X1414">
        <f>IF(OR(Main!$U1414=0,
       Main!$V1414=0,
       Main!$W1414=0),
   "",
   DATE(Main!$U1414,
        Main!$V1414,
        Main!$W1414)
)</f>
        <v>43456</v>
      </c>
      <c r="Y1414">
        <f>Table1[[#This Row],[Average_Cost_for_two]]*VLOOKUP(Table1[[#This Row],[Currency]],currency!$A$2:$B$10,2,FALSE)</f>
        <v>21.6</v>
      </c>
      <c r="Z1414" t="str">
        <f>VLOOKUP(C1414,country!A:B,2,FALSE)</f>
        <v>India</v>
      </c>
      <c r="AA1414">
        <f t="shared" si="22"/>
        <v>4</v>
      </c>
    </row>
    <row r="1415" spans="1:27" ht="15.75" customHeight="1" x14ac:dyDescent="0.25">
      <c r="A1415">
        <v>1621</v>
      </c>
      <c r="B1415" t="s">
        <v>3825</v>
      </c>
      <c r="C1415">
        <v>1</v>
      </c>
      <c r="D1415" t="s">
        <v>23</v>
      </c>
      <c r="E1415" t="s">
        <v>3826</v>
      </c>
      <c r="F1415" t="s">
        <v>734</v>
      </c>
      <c r="G1415" t="s">
        <v>735</v>
      </c>
      <c r="H1415">
        <v>77.204901100000001</v>
      </c>
      <c r="I1415">
        <v>28.557426599999999</v>
      </c>
      <c r="J1415" t="s">
        <v>503</v>
      </c>
      <c r="K1415" t="s">
        <v>28</v>
      </c>
      <c r="L1415" t="s">
        <v>36</v>
      </c>
      <c r="M1415" t="s">
        <v>36</v>
      </c>
      <c r="N1415" t="s">
        <v>29</v>
      </c>
      <c r="O1415" t="s">
        <v>29</v>
      </c>
      <c r="P1415">
        <v>3</v>
      </c>
      <c r="Q1415">
        <v>181</v>
      </c>
      <c r="R1415">
        <v>1200</v>
      </c>
      <c r="S1415" t="str">
        <f>IF(Table1[[#This Row],[Average_Cost_for_two]]&lt;500,"Low",IF(Table1[[#This Row],[Average_Cost_for_two]]&lt;=1500,"Medium","High"))</f>
        <v>Medium</v>
      </c>
      <c r="T1415">
        <v>3.5</v>
      </c>
      <c r="U1415">
        <v>2014</v>
      </c>
      <c r="V1415">
        <v>12</v>
      </c>
      <c r="W1415">
        <v>5</v>
      </c>
      <c r="X1415">
        <f>IF(OR(Main!$U1415=0,
       Main!$V1415=0,
       Main!$W1415=0),
   "",
   DATE(Main!$U1415,
        Main!$V1415,
        Main!$W1415)
)</f>
        <v>41978</v>
      </c>
      <c r="Y1415">
        <f>Table1[[#This Row],[Average_Cost_for_two]]*VLOOKUP(Table1[[#This Row],[Currency]],currency!$A$2:$B$10,2,FALSE)</f>
        <v>14.4</v>
      </c>
      <c r="Z1415" t="str">
        <f>VLOOKUP(C1415,country!A:B,2,FALSE)</f>
        <v>India</v>
      </c>
      <c r="AA1415">
        <f t="shared" si="22"/>
        <v>4</v>
      </c>
    </row>
    <row r="1416" spans="1:27" ht="15.75" customHeight="1" x14ac:dyDescent="0.25">
      <c r="A1416">
        <v>3293</v>
      </c>
      <c r="B1416" t="s">
        <v>3827</v>
      </c>
      <c r="C1416">
        <v>1</v>
      </c>
      <c r="D1416" t="s">
        <v>23</v>
      </c>
      <c r="E1416" t="s">
        <v>3828</v>
      </c>
      <c r="F1416" t="s">
        <v>3829</v>
      </c>
      <c r="G1416" t="s">
        <v>3830</v>
      </c>
      <c r="H1416">
        <v>77.237955700000001</v>
      </c>
      <c r="I1416">
        <v>28.640962500000001</v>
      </c>
      <c r="J1416" t="s">
        <v>624</v>
      </c>
      <c r="K1416" t="s">
        <v>28</v>
      </c>
      <c r="L1416" t="s">
        <v>29</v>
      </c>
      <c r="M1416" t="s">
        <v>29</v>
      </c>
      <c r="N1416" t="s">
        <v>29</v>
      </c>
      <c r="O1416" t="s">
        <v>29</v>
      </c>
      <c r="P1416">
        <v>3</v>
      </c>
      <c r="Q1416">
        <v>72</v>
      </c>
      <c r="R1416">
        <v>1100</v>
      </c>
      <c r="S1416" t="str">
        <f>IF(Table1[[#This Row],[Average_Cost_for_two]]&lt;500,"Low",IF(Table1[[#This Row],[Average_Cost_for_two]]&lt;=1500,"Medium","High"))</f>
        <v>Medium</v>
      </c>
      <c r="T1416">
        <v>3.4</v>
      </c>
      <c r="U1416">
        <v>2016</v>
      </c>
      <c r="V1416">
        <v>12</v>
      </c>
      <c r="W1416">
        <v>23</v>
      </c>
      <c r="X1416">
        <f>IF(OR(Main!$U1416=0,
       Main!$V1416=0,
       Main!$W1416=0),
   "",
   DATE(Main!$U1416,
        Main!$V1416,
        Main!$W1416)
)</f>
        <v>42727</v>
      </c>
      <c r="Y1416">
        <f>Table1[[#This Row],[Average_Cost_for_two]]*VLOOKUP(Table1[[#This Row],[Currency]],currency!$A$2:$B$10,2,FALSE)</f>
        <v>13.200000000000001</v>
      </c>
      <c r="Z1416" t="str">
        <f>VLOOKUP(C1416,country!A:B,2,FALSE)</f>
        <v>India</v>
      </c>
      <c r="AA1416">
        <f t="shared" si="22"/>
        <v>4</v>
      </c>
    </row>
    <row r="1417" spans="1:27" ht="15.75" customHeight="1" x14ac:dyDescent="0.25">
      <c r="A1417">
        <v>18249111</v>
      </c>
      <c r="B1417" t="s">
        <v>3831</v>
      </c>
      <c r="C1417">
        <v>1</v>
      </c>
      <c r="D1417" t="s">
        <v>23</v>
      </c>
      <c r="E1417" t="s">
        <v>3832</v>
      </c>
      <c r="F1417" t="s">
        <v>845</v>
      </c>
      <c r="G1417" t="s">
        <v>846</v>
      </c>
      <c r="H1417">
        <v>77.2198128</v>
      </c>
      <c r="I1417">
        <v>28.628301799999999</v>
      </c>
      <c r="J1417" t="s">
        <v>3833</v>
      </c>
      <c r="K1417" t="s">
        <v>28</v>
      </c>
      <c r="L1417" t="s">
        <v>36</v>
      </c>
      <c r="M1417" t="s">
        <v>29</v>
      </c>
      <c r="N1417" t="s">
        <v>29</v>
      </c>
      <c r="O1417" t="s">
        <v>29</v>
      </c>
      <c r="P1417">
        <v>3</v>
      </c>
      <c r="Q1417">
        <v>450</v>
      </c>
      <c r="R1417">
        <v>1200</v>
      </c>
      <c r="S1417" t="str">
        <f>IF(Table1[[#This Row],[Average_Cost_for_two]]&lt;500,"Low",IF(Table1[[#This Row],[Average_Cost_for_two]]&lt;=1500,"Medium","High"))</f>
        <v>Medium</v>
      </c>
      <c r="T1417">
        <v>3.9</v>
      </c>
      <c r="U1417">
        <v>2015</v>
      </c>
      <c r="V1417">
        <v>12</v>
      </c>
      <c r="W1417">
        <v>10</v>
      </c>
      <c r="X1417">
        <f>IF(OR(Main!$U1417=0,
       Main!$V1417=0,
       Main!$W1417=0),
   "",
   DATE(Main!$U1417,
        Main!$V1417,
        Main!$W1417)
)</f>
        <v>42348</v>
      </c>
      <c r="Y1417">
        <f>Table1[[#This Row],[Average_Cost_for_two]]*VLOOKUP(Table1[[#This Row],[Currency]],currency!$A$2:$B$10,2,FALSE)</f>
        <v>14.4</v>
      </c>
      <c r="Z1417" t="str">
        <f>VLOOKUP(C1417,country!A:B,2,FALSE)</f>
        <v>India</v>
      </c>
      <c r="AA1417">
        <f t="shared" si="22"/>
        <v>4</v>
      </c>
    </row>
    <row r="1418" spans="1:27" ht="15.75" customHeight="1" x14ac:dyDescent="0.25">
      <c r="A1418">
        <v>1037</v>
      </c>
      <c r="B1418" t="s">
        <v>3834</v>
      </c>
      <c r="C1418">
        <v>1</v>
      </c>
      <c r="D1418" t="s">
        <v>23</v>
      </c>
      <c r="E1418" t="s">
        <v>3835</v>
      </c>
      <c r="F1418" t="s">
        <v>1743</v>
      </c>
      <c r="G1418" t="s">
        <v>1742</v>
      </c>
      <c r="H1418">
        <v>77.213274100000007</v>
      </c>
      <c r="I1418">
        <v>28.539620800000002</v>
      </c>
      <c r="J1418" t="s">
        <v>3836</v>
      </c>
      <c r="K1418" t="s">
        <v>28</v>
      </c>
      <c r="L1418" t="s">
        <v>36</v>
      </c>
      <c r="M1418" t="s">
        <v>36</v>
      </c>
      <c r="N1418" t="s">
        <v>29</v>
      </c>
      <c r="O1418" t="s">
        <v>29</v>
      </c>
      <c r="P1418">
        <v>3</v>
      </c>
      <c r="Q1418">
        <v>191</v>
      </c>
      <c r="R1418">
        <v>1550</v>
      </c>
      <c r="S1418" t="str">
        <f>IF(Table1[[#This Row],[Average_Cost_for_two]]&lt;500,"Low",IF(Table1[[#This Row],[Average_Cost_for_two]]&lt;=1500,"Medium","High"))</f>
        <v>High</v>
      </c>
      <c r="T1418">
        <v>3.3</v>
      </c>
      <c r="U1418">
        <v>2013</v>
      </c>
      <c r="V1418">
        <v>12</v>
      </c>
      <c r="W1418">
        <v>24</v>
      </c>
      <c r="X1418">
        <f>IF(OR(Main!$U1418=0,
       Main!$V1418=0,
       Main!$W1418=0),
   "",
   DATE(Main!$U1418,
        Main!$V1418,
        Main!$W1418)
)</f>
        <v>41632</v>
      </c>
      <c r="Y1418">
        <f>Table1[[#This Row],[Average_Cost_for_two]]*VLOOKUP(Table1[[#This Row],[Currency]],currency!$A$2:$B$10,2,FALSE)</f>
        <v>18.600000000000001</v>
      </c>
      <c r="Z1418" t="str">
        <f>VLOOKUP(C1418,country!A:B,2,FALSE)</f>
        <v>India</v>
      </c>
      <c r="AA1418">
        <f t="shared" si="22"/>
        <v>4</v>
      </c>
    </row>
    <row r="1419" spans="1:27" ht="15.75" customHeight="1" x14ac:dyDescent="0.25">
      <c r="A1419">
        <v>308559</v>
      </c>
      <c r="B1419" t="s">
        <v>3837</v>
      </c>
      <c r="C1419">
        <v>1</v>
      </c>
      <c r="D1419" t="s">
        <v>23</v>
      </c>
      <c r="E1419" t="s">
        <v>3838</v>
      </c>
      <c r="F1419" t="s">
        <v>3839</v>
      </c>
      <c r="G1419" t="s">
        <v>3840</v>
      </c>
      <c r="H1419">
        <v>77.309566799999999</v>
      </c>
      <c r="I1419">
        <v>28.6342441</v>
      </c>
      <c r="J1419" t="s">
        <v>536</v>
      </c>
      <c r="K1419" t="s">
        <v>28</v>
      </c>
      <c r="L1419" t="s">
        <v>36</v>
      </c>
      <c r="M1419" t="s">
        <v>29</v>
      </c>
      <c r="N1419" t="s">
        <v>29</v>
      </c>
      <c r="O1419" t="s">
        <v>29</v>
      </c>
      <c r="P1419">
        <v>3</v>
      </c>
      <c r="Q1419">
        <v>18</v>
      </c>
      <c r="R1419">
        <v>1200</v>
      </c>
      <c r="S1419" t="str">
        <f>IF(Table1[[#This Row],[Average_Cost_for_two]]&lt;500,"Low",IF(Table1[[#This Row],[Average_Cost_for_two]]&lt;=1500,"Medium","High"))</f>
        <v>Medium</v>
      </c>
      <c r="T1419">
        <v>3.1</v>
      </c>
      <c r="U1419">
        <v>2014</v>
      </c>
      <c r="V1419">
        <v>12</v>
      </c>
      <c r="W1419">
        <v>12</v>
      </c>
      <c r="X1419">
        <f>IF(OR(Main!$U1419=0,
       Main!$V1419=0,
       Main!$W1419=0),
   "",
   DATE(Main!$U1419,
        Main!$V1419,
        Main!$W1419)
)</f>
        <v>41985</v>
      </c>
      <c r="Y1419">
        <f>Table1[[#This Row],[Average_Cost_for_two]]*VLOOKUP(Table1[[#This Row],[Currency]],currency!$A$2:$B$10,2,FALSE)</f>
        <v>14.4</v>
      </c>
      <c r="Z1419" t="str">
        <f>VLOOKUP(C1419,country!A:B,2,FALSE)</f>
        <v>India</v>
      </c>
      <c r="AA1419">
        <f t="shared" si="22"/>
        <v>4</v>
      </c>
    </row>
    <row r="1420" spans="1:27" ht="15.75" customHeight="1" x14ac:dyDescent="0.25">
      <c r="A1420">
        <v>18291260</v>
      </c>
      <c r="B1420" t="s">
        <v>3841</v>
      </c>
      <c r="C1420">
        <v>1</v>
      </c>
      <c r="D1420" t="s">
        <v>23</v>
      </c>
      <c r="E1420" t="s">
        <v>3842</v>
      </c>
      <c r="F1420" t="s">
        <v>1745</v>
      </c>
      <c r="G1420" t="s">
        <v>1746</v>
      </c>
      <c r="H1420">
        <v>77.119885460000006</v>
      </c>
      <c r="I1420">
        <v>28.666951569999998</v>
      </c>
      <c r="J1420" t="s">
        <v>3405</v>
      </c>
      <c r="K1420" t="s">
        <v>28</v>
      </c>
      <c r="L1420" t="s">
        <v>36</v>
      </c>
      <c r="M1420" t="s">
        <v>36</v>
      </c>
      <c r="N1420" t="s">
        <v>29</v>
      </c>
      <c r="O1420" t="s">
        <v>29</v>
      </c>
      <c r="P1420">
        <v>3</v>
      </c>
      <c r="Q1420">
        <v>47</v>
      </c>
      <c r="R1420">
        <v>1800</v>
      </c>
      <c r="S1420" t="str">
        <f>IF(Table1[[#This Row],[Average_Cost_for_two]]&lt;500,"Low",IF(Table1[[#This Row],[Average_Cost_for_two]]&lt;=1500,"Medium","High"))</f>
        <v>High</v>
      </c>
      <c r="T1420">
        <v>3.6</v>
      </c>
      <c r="U1420">
        <v>2011</v>
      </c>
      <c r="V1420">
        <v>12</v>
      </c>
      <c r="W1420">
        <v>5</v>
      </c>
      <c r="X1420">
        <f>IF(OR(Main!$U1420=0,
       Main!$V1420=0,
       Main!$W1420=0),
   "",
   DATE(Main!$U1420,
        Main!$V1420,
        Main!$W1420)
)</f>
        <v>40882</v>
      </c>
      <c r="Y1420">
        <f>Table1[[#This Row],[Average_Cost_for_two]]*VLOOKUP(Table1[[#This Row],[Currency]],currency!$A$2:$B$10,2,FALSE)</f>
        <v>21.6</v>
      </c>
      <c r="Z1420" t="str">
        <f>VLOOKUP(C1420,country!A:B,2,FALSE)</f>
        <v>India</v>
      </c>
      <c r="AA1420">
        <f t="shared" si="22"/>
        <v>4</v>
      </c>
    </row>
    <row r="1421" spans="1:27" ht="15.75" customHeight="1" x14ac:dyDescent="0.25">
      <c r="A1421">
        <v>18228867</v>
      </c>
      <c r="B1421" t="s">
        <v>3843</v>
      </c>
      <c r="C1421">
        <v>1</v>
      </c>
      <c r="D1421" t="s">
        <v>23</v>
      </c>
      <c r="E1421" t="s">
        <v>3844</v>
      </c>
      <c r="F1421" t="s">
        <v>1907</v>
      </c>
      <c r="G1421" t="s">
        <v>1908</v>
      </c>
      <c r="H1421">
        <v>77.120786699999996</v>
      </c>
      <c r="I1421">
        <v>28.648488799999999</v>
      </c>
      <c r="J1421" t="s">
        <v>3845</v>
      </c>
      <c r="K1421" t="s">
        <v>28</v>
      </c>
      <c r="L1421" t="s">
        <v>36</v>
      </c>
      <c r="M1421" t="s">
        <v>29</v>
      </c>
      <c r="N1421" t="s">
        <v>29</v>
      </c>
      <c r="O1421" t="s">
        <v>29</v>
      </c>
      <c r="P1421">
        <v>3</v>
      </c>
      <c r="Q1421">
        <v>751</v>
      </c>
      <c r="R1421">
        <v>1200</v>
      </c>
      <c r="S1421" t="str">
        <f>IF(Table1[[#This Row],[Average_Cost_for_two]]&lt;500,"Low",IF(Table1[[#This Row],[Average_Cost_for_two]]&lt;=1500,"Medium","High"))</f>
        <v>Medium</v>
      </c>
      <c r="T1421">
        <v>3.6</v>
      </c>
      <c r="U1421">
        <v>2018</v>
      </c>
      <c r="V1421">
        <v>12</v>
      </c>
      <c r="W1421">
        <v>9</v>
      </c>
      <c r="X1421">
        <f>IF(OR(Main!$U1421=0,
       Main!$V1421=0,
       Main!$W1421=0),
   "",
   DATE(Main!$U1421,
        Main!$V1421,
        Main!$W1421)
)</f>
        <v>43443</v>
      </c>
      <c r="Y1421">
        <f>Table1[[#This Row],[Average_Cost_for_two]]*VLOOKUP(Table1[[#This Row],[Currency]],currency!$A$2:$B$10,2,FALSE)</f>
        <v>14.4</v>
      </c>
      <c r="Z1421" t="str">
        <f>VLOOKUP(C1421,country!A:B,2,FALSE)</f>
        <v>India</v>
      </c>
      <c r="AA1421">
        <f t="shared" si="22"/>
        <v>4</v>
      </c>
    </row>
    <row r="1422" spans="1:27" ht="15.75" customHeight="1" x14ac:dyDescent="0.25">
      <c r="A1422">
        <v>18396054</v>
      </c>
      <c r="B1422" t="s">
        <v>3846</v>
      </c>
      <c r="C1422">
        <v>1</v>
      </c>
      <c r="D1422" t="s">
        <v>23</v>
      </c>
      <c r="E1422" t="s">
        <v>3847</v>
      </c>
      <c r="F1422" t="s">
        <v>1917</v>
      </c>
      <c r="G1422" t="s">
        <v>1918</v>
      </c>
      <c r="H1422">
        <v>77.198695130000004</v>
      </c>
      <c r="I1422">
        <v>28.566087970000002</v>
      </c>
      <c r="J1422" t="s">
        <v>3848</v>
      </c>
      <c r="K1422" t="s">
        <v>28</v>
      </c>
      <c r="L1422" t="s">
        <v>36</v>
      </c>
      <c r="M1422" t="s">
        <v>29</v>
      </c>
      <c r="N1422" t="s">
        <v>29</v>
      </c>
      <c r="O1422" t="s">
        <v>29</v>
      </c>
      <c r="P1422">
        <v>3</v>
      </c>
      <c r="Q1422">
        <v>49</v>
      </c>
      <c r="R1422">
        <v>1200</v>
      </c>
      <c r="S1422" t="str">
        <f>IF(Table1[[#This Row],[Average_Cost_for_two]]&lt;500,"Low",IF(Table1[[#This Row],[Average_Cost_for_two]]&lt;=1500,"Medium","High"))</f>
        <v>Medium</v>
      </c>
      <c r="T1422">
        <v>4.2</v>
      </c>
      <c r="U1422">
        <v>2017</v>
      </c>
      <c r="V1422">
        <v>12</v>
      </c>
      <c r="W1422">
        <v>9</v>
      </c>
      <c r="X1422">
        <f>IF(OR(Main!$U1422=0,
       Main!$V1422=0,
       Main!$W1422=0),
   "",
   DATE(Main!$U1422,
        Main!$V1422,
        Main!$W1422)
)</f>
        <v>43078</v>
      </c>
      <c r="Y1422">
        <f>Table1[[#This Row],[Average_Cost_for_two]]*VLOOKUP(Table1[[#This Row],[Currency]],currency!$A$2:$B$10,2,FALSE)</f>
        <v>14.4</v>
      </c>
      <c r="Z1422" t="str">
        <f>VLOOKUP(C1422,country!A:B,2,FALSE)</f>
        <v>India</v>
      </c>
      <c r="AA1422">
        <f t="shared" si="22"/>
        <v>4</v>
      </c>
    </row>
    <row r="1423" spans="1:27" ht="15.75" customHeight="1" x14ac:dyDescent="0.25">
      <c r="A1423">
        <v>18053052</v>
      </c>
      <c r="B1423" t="s">
        <v>3849</v>
      </c>
      <c r="C1423">
        <v>1</v>
      </c>
      <c r="D1423" t="s">
        <v>23</v>
      </c>
      <c r="E1423" t="s">
        <v>3850</v>
      </c>
      <c r="F1423" t="s">
        <v>3533</v>
      </c>
      <c r="G1423" t="s">
        <v>3534</v>
      </c>
      <c r="H1423">
        <v>77.173859100000001</v>
      </c>
      <c r="I1423">
        <v>28.572432299999999</v>
      </c>
      <c r="J1423" t="s">
        <v>3851</v>
      </c>
      <c r="K1423" t="s">
        <v>28</v>
      </c>
      <c r="L1423" t="s">
        <v>29</v>
      </c>
      <c r="M1423" t="s">
        <v>29</v>
      </c>
      <c r="N1423" t="s">
        <v>29</v>
      </c>
      <c r="O1423" t="s">
        <v>29</v>
      </c>
      <c r="P1423">
        <v>3</v>
      </c>
      <c r="Q1423">
        <v>416</v>
      </c>
      <c r="R1423">
        <v>1700</v>
      </c>
      <c r="S1423" t="str">
        <f>IF(Table1[[#This Row],[Average_Cost_for_two]]&lt;500,"Low",IF(Table1[[#This Row],[Average_Cost_for_two]]&lt;=1500,"Medium","High"))</f>
        <v>High</v>
      </c>
      <c r="T1423">
        <v>4.0999999999999996</v>
      </c>
      <c r="U1423">
        <v>2017</v>
      </c>
      <c r="V1423">
        <v>12</v>
      </c>
      <c r="W1423">
        <v>21</v>
      </c>
      <c r="X1423">
        <f>IF(OR(Main!$U1423=0,
       Main!$V1423=0,
       Main!$W1423=0),
   "",
   DATE(Main!$U1423,
        Main!$V1423,
        Main!$W1423)
)</f>
        <v>43090</v>
      </c>
      <c r="Y1423">
        <f>Table1[[#This Row],[Average_Cost_for_two]]*VLOOKUP(Table1[[#This Row],[Currency]],currency!$A$2:$B$10,2,FALSE)</f>
        <v>20.400000000000002</v>
      </c>
      <c r="Z1423" t="str">
        <f>VLOOKUP(C1423,country!A:B,2,FALSE)</f>
        <v>India</v>
      </c>
      <c r="AA1423">
        <f t="shared" si="22"/>
        <v>4</v>
      </c>
    </row>
    <row r="1424" spans="1:27" ht="15.75" customHeight="1" x14ac:dyDescent="0.25">
      <c r="A1424">
        <v>18144458</v>
      </c>
      <c r="B1424" t="s">
        <v>3852</v>
      </c>
      <c r="C1424">
        <v>1</v>
      </c>
      <c r="D1424" t="s">
        <v>23</v>
      </c>
      <c r="E1424" t="s">
        <v>3853</v>
      </c>
      <c r="F1424" t="s">
        <v>3533</v>
      </c>
      <c r="G1424" t="s">
        <v>3534</v>
      </c>
      <c r="H1424">
        <v>77.173859100000001</v>
      </c>
      <c r="I1424">
        <v>28.572432299999999</v>
      </c>
      <c r="J1424" t="s">
        <v>1766</v>
      </c>
      <c r="K1424" t="s">
        <v>28</v>
      </c>
      <c r="L1424" t="s">
        <v>29</v>
      </c>
      <c r="M1424" t="s">
        <v>29</v>
      </c>
      <c r="N1424" t="s">
        <v>29</v>
      </c>
      <c r="O1424" t="s">
        <v>29</v>
      </c>
      <c r="P1424">
        <v>3</v>
      </c>
      <c r="Q1424">
        <v>259</v>
      </c>
      <c r="R1424">
        <v>1500</v>
      </c>
      <c r="S1424" t="str">
        <f>IF(Table1[[#This Row],[Average_Cost_for_two]]&lt;500,"Low",IF(Table1[[#This Row],[Average_Cost_for_two]]&lt;=1500,"Medium","High"))</f>
        <v>Medium</v>
      </c>
      <c r="T1424">
        <v>4.0999999999999996</v>
      </c>
      <c r="U1424">
        <v>2013</v>
      </c>
      <c r="V1424">
        <v>12</v>
      </c>
      <c r="W1424">
        <v>7</v>
      </c>
      <c r="X1424">
        <f>IF(OR(Main!$U1424=0,
       Main!$V1424=0,
       Main!$W1424=0),
   "",
   DATE(Main!$U1424,
        Main!$V1424,
        Main!$W1424)
)</f>
        <v>41615</v>
      </c>
      <c r="Y1424">
        <f>Table1[[#This Row],[Average_Cost_for_two]]*VLOOKUP(Table1[[#This Row],[Currency]],currency!$A$2:$B$10,2,FALSE)</f>
        <v>18</v>
      </c>
      <c r="Z1424" t="str">
        <f>VLOOKUP(C1424,country!A:B,2,FALSE)</f>
        <v>India</v>
      </c>
      <c r="AA1424">
        <f t="shared" si="22"/>
        <v>4</v>
      </c>
    </row>
    <row r="1425" spans="1:27" ht="15.75" customHeight="1" x14ac:dyDescent="0.25">
      <c r="A1425">
        <v>306178</v>
      </c>
      <c r="B1425" t="s">
        <v>3854</v>
      </c>
      <c r="C1425">
        <v>1</v>
      </c>
      <c r="D1425" t="s">
        <v>23</v>
      </c>
      <c r="E1425" t="s">
        <v>3855</v>
      </c>
      <c r="F1425" t="s">
        <v>2893</v>
      </c>
      <c r="G1425" t="s">
        <v>2894</v>
      </c>
      <c r="H1425">
        <v>77.296376499999994</v>
      </c>
      <c r="I1425">
        <v>28.592535300000002</v>
      </c>
      <c r="J1425" t="s">
        <v>615</v>
      </c>
      <c r="K1425" t="s">
        <v>28</v>
      </c>
      <c r="L1425" t="s">
        <v>36</v>
      </c>
      <c r="M1425" t="s">
        <v>29</v>
      </c>
      <c r="N1425" t="s">
        <v>29</v>
      </c>
      <c r="O1425" t="s">
        <v>29</v>
      </c>
      <c r="P1425">
        <v>3</v>
      </c>
      <c r="Q1425">
        <v>91</v>
      </c>
      <c r="R1425">
        <v>1400</v>
      </c>
      <c r="S1425" t="str">
        <f>IF(Table1[[#This Row],[Average_Cost_for_two]]&lt;500,"Low",IF(Table1[[#This Row],[Average_Cost_for_two]]&lt;=1500,"Medium","High"))</f>
        <v>Medium</v>
      </c>
      <c r="T1425">
        <v>3.3</v>
      </c>
      <c r="U1425">
        <v>2013</v>
      </c>
      <c r="V1425">
        <v>12</v>
      </c>
      <c r="W1425">
        <v>14</v>
      </c>
      <c r="X1425">
        <f>IF(OR(Main!$U1425=0,
       Main!$V1425=0,
       Main!$W1425=0),
   "",
   DATE(Main!$U1425,
        Main!$V1425,
        Main!$W1425)
)</f>
        <v>41622</v>
      </c>
      <c r="Y1425">
        <f>Table1[[#This Row],[Average_Cost_for_two]]*VLOOKUP(Table1[[#This Row],[Currency]],currency!$A$2:$B$10,2,FALSE)</f>
        <v>16.8</v>
      </c>
      <c r="Z1425" t="str">
        <f>VLOOKUP(C1425,country!A:B,2,FALSE)</f>
        <v>India</v>
      </c>
      <c r="AA1425">
        <f t="shared" si="22"/>
        <v>4</v>
      </c>
    </row>
    <row r="1426" spans="1:27" ht="15.75" customHeight="1" x14ac:dyDescent="0.25">
      <c r="A1426">
        <v>313333</v>
      </c>
      <c r="B1426" t="s">
        <v>3856</v>
      </c>
      <c r="C1426">
        <v>1</v>
      </c>
      <c r="D1426" t="s">
        <v>23</v>
      </c>
      <c r="E1426" t="s">
        <v>3857</v>
      </c>
      <c r="F1426" t="s">
        <v>3793</v>
      </c>
      <c r="G1426" t="s">
        <v>3794</v>
      </c>
      <c r="H1426">
        <v>77.197474729999996</v>
      </c>
      <c r="I1426">
        <v>28.535493079999998</v>
      </c>
      <c r="J1426" t="s">
        <v>3858</v>
      </c>
      <c r="K1426" t="s">
        <v>28</v>
      </c>
      <c r="L1426" t="s">
        <v>36</v>
      </c>
      <c r="M1426" t="s">
        <v>36</v>
      </c>
      <c r="N1426" t="s">
        <v>29</v>
      </c>
      <c r="O1426" t="s">
        <v>29</v>
      </c>
      <c r="P1426">
        <v>3</v>
      </c>
      <c r="Q1426">
        <v>45</v>
      </c>
      <c r="R1426">
        <v>1500</v>
      </c>
      <c r="S1426" t="str">
        <f>IF(Table1[[#This Row],[Average_Cost_for_two]]&lt;500,"Low",IF(Table1[[#This Row],[Average_Cost_for_two]]&lt;=1500,"Medium","High"))</f>
        <v>Medium</v>
      </c>
      <c r="T1426">
        <v>3.4</v>
      </c>
      <c r="U1426">
        <v>2016</v>
      </c>
      <c r="V1426">
        <v>11</v>
      </c>
      <c r="W1426">
        <v>19</v>
      </c>
      <c r="X1426">
        <f>IF(OR(Main!$U1426=0,
       Main!$V1426=0,
       Main!$W1426=0),
   "",
   DATE(Main!$U1426,
        Main!$V1426,
        Main!$W1426)
)</f>
        <v>42693</v>
      </c>
      <c r="Y1426">
        <f>Table1[[#This Row],[Average_Cost_for_two]]*VLOOKUP(Table1[[#This Row],[Currency]],currency!$A$2:$B$10,2,FALSE)</f>
        <v>18</v>
      </c>
      <c r="Z1426" t="str">
        <f>VLOOKUP(C1426,country!A:B,2,FALSE)</f>
        <v>India</v>
      </c>
      <c r="AA1426">
        <f t="shared" si="22"/>
        <v>4</v>
      </c>
    </row>
    <row r="1427" spans="1:27" ht="15.75" customHeight="1" x14ac:dyDescent="0.25">
      <c r="A1427">
        <v>310958</v>
      </c>
      <c r="B1427" t="s">
        <v>3859</v>
      </c>
      <c r="C1427">
        <v>1</v>
      </c>
      <c r="D1427" t="s">
        <v>23</v>
      </c>
      <c r="E1427" t="s">
        <v>3860</v>
      </c>
      <c r="F1427" t="s">
        <v>3793</v>
      </c>
      <c r="G1427" t="s">
        <v>3794</v>
      </c>
      <c r="H1427">
        <v>77.198156679999997</v>
      </c>
      <c r="I1427">
        <v>28.537896270000001</v>
      </c>
      <c r="J1427" t="s">
        <v>3861</v>
      </c>
      <c r="K1427" t="s">
        <v>28</v>
      </c>
      <c r="L1427" t="s">
        <v>36</v>
      </c>
      <c r="M1427" t="s">
        <v>36</v>
      </c>
      <c r="N1427" t="s">
        <v>29</v>
      </c>
      <c r="O1427" t="s">
        <v>29</v>
      </c>
      <c r="P1427">
        <v>3</v>
      </c>
      <c r="Q1427">
        <v>665</v>
      </c>
      <c r="R1427">
        <v>1500</v>
      </c>
      <c r="S1427" t="str">
        <f>IF(Table1[[#This Row],[Average_Cost_for_two]]&lt;500,"Low",IF(Table1[[#This Row],[Average_Cost_for_two]]&lt;=1500,"Medium","High"))</f>
        <v>Medium</v>
      </c>
      <c r="T1427">
        <v>4.2</v>
      </c>
      <c r="U1427">
        <v>2015</v>
      </c>
      <c r="V1427">
        <v>11</v>
      </c>
      <c r="W1427">
        <v>4</v>
      </c>
      <c r="X1427">
        <f>IF(OR(Main!$U1427=0,
       Main!$V1427=0,
       Main!$W1427=0),
   "",
   DATE(Main!$U1427,
        Main!$V1427,
        Main!$W1427)
)</f>
        <v>42312</v>
      </c>
      <c r="Y1427">
        <f>Table1[[#This Row],[Average_Cost_for_two]]*VLOOKUP(Table1[[#This Row],[Currency]],currency!$A$2:$B$10,2,FALSE)</f>
        <v>18</v>
      </c>
      <c r="Z1427" t="str">
        <f>VLOOKUP(C1427,country!A:B,2,FALSE)</f>
        <v>India</v>
      </c>
      <c r="AA1427">
        <f t="shared" si="22"/>
        <v>4</v>
      </c>
    </row>
    <row r="1428" spans="1:27" ht="15.75" customHeight="1" x14ac:dyDescent="0.25">
      <c r="A1428">
        <v>312300</v>
      </c>
      <c r="B1428" t="s">
        <v>3862</v>
      </c>
      <c r="C1428">
        <v>1</v>
      </c>
      <c r="D1428" t="s">
        <v>23</v>
      </c>
      <c r="E1428" t="s">
        <v>3863</v>
      </c>
      <c r="F1428" t="s">
        <v>3864</v>
      </c>
      <c r="G1428" t="s">
        <v>3865</v>
      </c>
      <c r="H1428">
        <v>77.155094899999995</v>
      </c>
      <c r="I1428">
        <v>28.541140899999998</v>
      </c>
      <c r="J1428" t="s">
        <v>3866</v>
      </c>
      <c r="K1428" t="s">
        <v>28</v>
      </c>
      <c r="L1428" t="s">
        <v>36</v>
      </c>
      <c r="M1428" t="s">
        <v>36</v>
      </c>
      <c r="N1428" t="s">
        <v>29</v>
      </c>
      <c r="O1428" t="s">
        <v>29</v>
      </c>
      <c r="P1428">
        <v>3</v>
      </c>
      <c r="Q1428">
        <v>336</v>
      </c>
      <c r="R1428">
        <v>1500</v>
      </c>
      <c r="S1428" t="str">
        <f>IF(Table1[[#This Row],[Average_Cost_for_two]]&lt;500,"Low",IF(Table1[[#This Row],[Average_Cost_for_two]]&lt;=1500,"Medium","High"))</f>
        <v>Medium</v>
      </c>
      <c r="T1428">
        <v>4.2</v>
      </c>
      <c r="U1428">
        <v>2018</v>
      </c>
      <c r="V1428">
        <v>11</v>
      </c>
      <c r="W1428">
        <v>13</v>
      </c>
      <c r="X1428">
        <f>IF(OR(Main!$U1428=0,
       Main!$V1428=0,
       Main!$W1428=0),
   "",
   DATE(Main!$U1428,
        Main!$V1428,
        Main!$W1428)
)</f>
        <v>43417</v>
      </c>
      <c r="Y1428">
        <f>Table1[[#This Row],[Average_Cost_for_two]]*VLOOKUP(Table1[[#This Row],[Currency]],currency!$A$2:$B$10,2,FALSE)</f>
        <v>18</v>
      </c>
      <c r="Z1428" t="str">
        <f>VLOOKUP(C1428,country!A:B,2,FALSE)</f>
        <v>India</v>
      </c>
      <c r="AA1428">
        <f t="shared" si="22"/>
        <v>4</v>
      </c>
    </row>
    <row r="1429" spans="1:27" ht="15.75" customHeight="1" x14ac:dyDescent="0.25">
      <c r="A1429">
        <v>18421042</v>
      </c>
      <c r="B1429" t="s">
        <v>3867</v>
      </c>
      <c r="C1429">
        <v>1</v>
      </c>
      <c r="D1429" t="s">
        <v>23</v>
      </c>
      <c r="E1429" t="s">
        <v>3868</v>
      </c>
      <c r="F1429" t="s">
        <v>3276</v>
      </c>
      <c r="G1429" t="s">
        <v>3277</v>
      </c>
      <c r="H1429">
        <v>77.224577600000003</v>
      </c>
      <c r="I1429">
        <v>28.5624498</v>
      </c>
      <c r="J1429" t="s">
        <v>3869</v>
      </c>
      <c r="K1429" t="s">
        <v>28</v>
      </c>
      <c r="L1429" t="s">
        <v>36</v>
      </c>
      <c r="M1429" t="s">
        <v>29</v>
      </c>
      <c r="N1429" t="s">
        <v>29</v>
      </c>
      <c r="O1429" t="s">
        <v>29</v>
      </c>
      <c r="P1429">
        <v>3</v>
      </c>
      <c r="Q1429">
        <v>19</v>
      </c>
      <c r="R1429">
        <v>1600</v>
      </c>
      <c r="S1429" t="str">
        <f>IF(Table1[[#This Row],[Average_Cost_for_two]]&lt;500,"Low",IF(Table1[[#This Row],[Average_Cost_for_two]]&lt;=1500,"Medium","High"))</f>
        <v>High</v>
      </c>
      <c r="T1429">
        <v>3.4</v>
      </c>
      <c r="U1429">
        <v>2012</v>
      </c>
      <c r="V1429">
        <v>11</v>
      </c>
      <c r="W1429">
        <v>9</v>
      </c>
      <c r="X1429">
        <f>IF(OR(Main!$U1429=0,
       Main!$V1429=0,
       Main!$W1429=0),
   "",
   DATE(Main!$U1429,
        Main!$V1429,
        Main!$W1429)
)</f>
        <v>41222</v>
      </c>
      <c r="Y1429">
        <f>Table1[[#This Row],[Average_Cost_for_two]]*VLOOKUP(Table1[[#This Row],[Currency]],currency!$A$2:$B$10,2,FALSE)</f>
        <v>19.2</v>
      </c>
      <c r="Z1429" t="str">
        <f>VLOOKUP(C1429,country!A:B,2,FALSE)</f>
        <v>India</v>
      </c>
      <c r="AA1429">
        <f t="shared" si="22"/>
        <v>4</v>
      </c>
    </row>
    <row r="1430" spans="1:27" ht="15.75" customHeight="1" x14ac:dyDescent="0.25">
      <c r="A1430">
        <v>18441775</v>
      </c>
      <c r="B1430" t="s">
        <v>3870</v>
      </c>
      <c r="C1430">
        <v>1</v>
      </c>
      <c r="D1430" t="s">
        <v>23</v>
      </c>
      <c r="E1430" t="s">
        <v>3871</v>
      </c>
      <c r="F1430" t="s">
        <v>3276</v>
      </c>
      <c r="G1430" t="s">
        <v>3277</v>
      </c>
      <c r="H1430">
        <v>77.224442999999994</v>
      </c>
      <c r="I1430">
        <v>28.563154999999998</v>
      </c>
      <c r="J1430" t="s">
        <v>3872</v>
      </c>
      <c r="K1430" t="s">
        <v>28</v>
      </c>
      <c r="L1430" t="s">
        <v>29</v>
      </c>
      <c r="M1430" t="s">
        <v>29</v>
      </c>
      <c r="N1430" t="s">
        <v>29</v>
      </c>
      <c r="O1430" t="s">
        <v>29</v>
      </c>
      <c r="P1430">
        <v>3</v>
      </c>
      <c r="Q1430">
        <v>77</v>
      </c>
      <c r="R1430">
        <v>1800</v>
      </c>
      <c r="S1430" t="str">
        <f>IF(Table1[[#This Row],[Average_Cost_for_two]]&lt;500,"Low",IF(Table1[[#This Row],[Average_Cost_for_two]]&lt;=1500,"Medium","High"))</f>
        <v>High</v>
      </c>
      <c r="T1430">
        <v>4.4000000000000004</v>
      </c>
      <c r="U1430">
        <v>2011</v>
      </c>
      <c r="V1430">
        <v>11</v>
      </c>
      <c r="W1430">
        <v>21</v>
      </c>
      <c r="X1430">
        <f>IF(OR(Main!$U1430=0,
       Main!$V1430=0,
       Main!$W1430=0),
   "",
   DATE(Main!$U1430,
        Main!$V1430,
        Main!$W1430)
)</f>
        <v>40868</v>
      </c>
      <c r="Y1430">
        <f>Table1[[#This Row],[Average_Cost_for_two]]*VLOOKUP(Table1[[#This Row],[Currency]],currency!$A$2:$B$10,2,FALSE)</f>
        <v>21.6</v>
      </c>
      <c r="Z1430" t="str">
        <f>VLOOKUP(C1430,country!A:B,2,FALSE)</f>
        <v>India</v>
      </c>
      <c r="AA1430">
        <f t="shared" si="22"/>
        <v>4</v>
      </c>
    </row>
    <row r="1431" spans="1:27" ht="15.75" customHeight="1" x14ac:dyDescent="0.25">
      <c r="A1431">
        <v>301581</v>
      </c>
      <c r="B1431" t="s">
        <v>3873</v>
      </c>
      <c r="C1431">
        <v>1</v>
      </c>
      <c r="D1431" t="s">
        <v>23</v>
      </c>
      <c r="E1431" t="s">
        <v>3874</v>
      </c>
      <c r="F1431" t="s">
        <v>3875</v>
      </c>
      <c r="G1431" t="s">
        <v>3876</v>
      </c>
      <c r="H1431">
        <v>77.115195999999997</v>
      </c>
      <c r="I1431">
        <v>28.543091</v>
      </c>
      <c r="J1431" t="s">
        <v>500</v>
      </c>
      <c r="K1431" t="s">
        <v>28</v>
      </c>
      <c r="L1431" t="s">
        <v>29</v>
      </c>
      <c r="M1431" t="s">
        <v>29</v>
      </c>
      <c r="N1431" t="s">
        <v>29</v>
      </c>
      <c r="O1431" t="s">
        <v>29</v>
      </c>
      <c r="P1431">
        <v>3</v>
      </c>
      <c r="Q1431">
        <v>2</v>
      </c>
      <c r="R1431">
        <v>1500</v>
      </c>
      <c r="S1431" t="str">
        <f>IF(Table1[[#This Row],[Average_Cost_for_two]]&lt;500,"Low",IF(Table1[[#This Row],[Average_Cost_for_two]]&lt;=1500,"Medium","High"))</f>
        <v>Medium</v>
      </c>
      <c r="T1431">
        <v>1</v>
      </c>
      <c r="U1431">
        <v>2010</v>
      </c>
      <c r="V1431">
        <v>11</v>
      </c>
      <c r="W1431">
        <v>14</v>
      </c>
      <c r="X1431">
        <f>IF(OR(Main!$U1431=0,
       Main!$V1431=0,
       Main!$W1431=0),
   "",
   DATE(Main!$U1431,
        Main!$V1431,
        Main!$W1431)
)</f>
        <v>40496</v>
      </c>
      <c r="Y1431">
        <f>Table1[[#This Row],[Average_Cost_for_two]]*VLOOKUP(Table1[[#This Row],[Currency]],currency!$A$2:$B$10,2,FALSE)</f>
        <v>18</v>
      </c>
      <c r="Z1431" t="str">
        <f>VLOOKUP(C1431,country!A:B,2,FALSE)</f>
        <v>India</v>
      </c>
      <c r="AA1431">
        <f t="shared" si="22"/>
        <v>4</v>
      </c>
    </row>
    <row r="1432" spans="1:27" ht="15.75" customHeight="1" x14ac:dyDescent="0.25">
      <c r="A1432">
        <v>815</v>
      </c>
      <c r="B1432" t="s">
        <v>2746</v>
      </c>
      <c r="C1432">
        <v>1</v>
      </c>
      <c r="D1432" t="s">
        <v>23</v>
      </c>
      <c r="E1432" t="s">
        <v>3877</v>
      </c>
      <c r="F1432" t="s">
        <v>1024</v>
      </c>
      <c r="G1432" t="s">
        <v>1025</v>
      </c>
      <c r="H1432">
        <v>77.187112499999998</v>
      </c>
      <c r="I1432">
        <v>28.601613700000001</v>
      </c>
      <c r="J1432" t="s">
        <v>477</v>
      </c>
      <c r="K1432" t="s">
        <v>28</v>
      </c>
      <c r="L1432" t="s">
        <v>36</v>
      </c>
      <c r="M1432" t="s">
        <v>29</v>
      </c>
      <c r="N1432" t="s">
        <v>29</v>
      </c>
      <c r="O1432" t="s">
        <v>29</v>
      </c>
      <c r="P1432">
        <v>3</v>
      </c>
      <c r="Q1432">
        <v>164</v>
      </c>
      <c r="R1432">
        <v>1600</v>
      </c>
      <c r="S1432" t="str">
        <f>IF(Table1[[#This Row],[Average_Cost_for_two]]&lt;500,"Low",IF(Table1[[#This Row],[Average_Cost_for_two]]&lt;=1500,"Medium","High"))</f>
        <v>High</v>
      </c>
      <c r="T1432">
        <v>2.4</v>
      </c>
      <c r="U1432">
        <v>2017</v>
      </c>
      <c r="V1432">
        <v>11</v>
      </c>
      <c r="W1432">
        <v>3</v>
      </c>
      <c r="X1432">
        <f>IF(OR(Main!$U1432=0,
       Main!$V1432=0,
       Main!$W1432=0),
   "",
   DATE(Main!$U1432,
        Main!$V1432,
        Main!$W1432)
)</f>
        <v>43042</v>
      </c>
      <c r="Y1432">
        <f>Table1[[#This Row],[Average_Cost_for_two]]*VLOOKUP(Table1[[#This Row],[Currency]],currency!$A$2:$B$10,2,FALSE)</f>
        <v>19.2</v>
      </c>
      <c r="Z1432" t="str">
        <f>VLOOKUP(C1432,country!A:B,2,FALSE)</f>
        <v>India</v>
      </c>
      <c r="AA1432">
        <f t="shared" si="22"/>
        <v>4</v>
      </c>
    </row>
    <row r="1433" spans="1:27" ht="15.75" customHeight="1" x14ac:dyDescent="0.25">
      <c r="A1433">
        <v>305269</v>
      </c>
      <c r="B1433" t="s">
        <v>3878</v>
      </c>
      <c r="C1433">
        <v>1</v>
      </c>
      <c r="D1433" t="s">
        <v>23</v>
      </c>
      <c r="E1433" t="s">
        <v>3879</v>
      </c>
      <c r="F1433" t="s">
        <v>71</v>
      </c>
      <c r="G1433" t="s">
        <v>72</v>
      </c>
      <c r="H1433">
        <v>77.230052200000003</v>
      </c>
      <c r="I1433">
        <v>28.573447099999999</v>
      </c>
      <c r="J1433" t="s">
        <v>3880</v>
      </c>
      <c r="K1433" t="s">
        <v>28</v>
      </c>
      <c r="L1433" t="s">
        <v>36</v>
      </c>
      <c r="M1433" t="s">
        <v>36</v>
      </c>
      <c r="N1433" t="s">
        <v>29</v>
      </c>
      <c r="O1433" t="s">
        <v>29</v>
      </c>
      <c r="P1433">
        <v>3</v>
      </c>
      <c r="Q1433">
        <v>711</v>
      </c>
      <c r="R1433">
        <v>1750</v>
      </c>
      <c r="S1433" t="str">
        <f>IF(Table1[[#This Row],[Average_Cost_for_two]]&lt;500,"Low",IF(Table1[[#This Row],[Average_Cost_for_two]]&lt;=1500,"Medium","High"))</f>
        <v>High</v>
      </c>
      <c r="T1433">
        <v>4.0999999999999996</v>
      </c>
      <c r="U1433">
        <v>2014</v>
      </c>
      <c r="V1433">
        <v>11</v>
      </c>
      <c r="W1433">
        <v>13</v>
      </c>
      <c r="X1433">
        <f>IF(OR(Main!$U1433=0,
       Main!$V1433=0,
       Main!$W1433=0),
   "",
   DATE(Main!$U1433,
        Main!$V1433,
        Main!$W1433)
)</f>
        <v>41956</v>
      </c>
      <c r="Y1433">
        <f>Table1[[#This Row],[Average_Cost_for_two]]*VLOOKUP(Table1[[#This Row],[Currency]],currency!$A$2:$B$10,2,FALSE)</f>
        <v>21</v>
      </c>
      <c r="Z1433" t="str">
        <f>VLOOKUP(C1433,country!A:B,2,FALSE)</f>
        <v>India</v>
      </c>
      <c r="AA1433">
        <f t="shared" si="22"/>
        <v>4</v>
      </c>
    </row>
    <row r="1434" spans="1:27" ht="15.75" customHeight="1" x14ac:dyDescent="0.25">
      <c r="A1434">
        <v>18400744</v>
      </c>
      <c r="B1434" t="s">
        <v>3881</v>
      </c>
      <c r="C1434">
        <v>1</v>
      </c>
      <c r="D1434" t="s">
        <v>23</v>
      </c>
      <c r="E1434" t="s">
        <v>3882</v>
      </c>
      <c r="F1434" t="s">
        <v>71</v>
      </c>
      <c r="G1434" t="s">
        <v>72</v>
      </c>
      <c r="H1434">
        <v>77.230231799999999</v>
      </c>
      <c r="I1434">
        <v>28.573553799999999</v>
      </c>
      <c r="J1434" t="s">
        <v>3883</v>
      </c>
      <c r="K1434" t="s">
        <v>28</v>
      </c>
      <c r="L1434" t="s">
        <v>36</v>
      </c>
      <c r="M1434" t="s">
        <v>36</v>
      </c>
      <c r="N1434" t="s">
        <v>29</v>
      </c>
      <c r="O1434" t="s">
        <v>29</v>
      </c>
      <c r="P1434">
        <v>3</v>
      </c>
      <c r="Q1434">
        <v>63</v>
      </c>
      <c r="R1434">
        <v>1600</v>
      </c>
      <c r="S1434" t="str">
        <f>IF(Table1[[#This Row],[Average_Cost_for_two]]&lt;500,"Low",IF(Table1[[#This Row],[Average_Cost_for_two]]&lt;=1500,"Medium","High"))</f>
        <v>High</v>
      </c>
      <c r="T1434">
        <v>4.2</v>
      </c>
      <c r="U1434">
        <v>2010</v>
      </c>
      <c r="V1434">
        <v>11</v>
      </c>
      <c r="W1434">
        <v>14</v>
      </c>
      <c r="X1434">
        <f>IF(OR(Main!$U1434=0,
       Main!$V1434=0,
       Main!$W1434=0),
   "",
   DATE(Main!$U1434,
        Main!$V1434,
        Main!$W1434)
)</f>
        <v>40496</v>
      </c>
      <c r="Y1434">
        <f>Table1[[#This Row],[Average_Cost_for_two]]*VLOOKUP(Table1[[#This Row],[Currency]],currency!$A$2:$B$10,2,FALSE)</f>
        <v>19.2</v>
      </c>
      <c r="Z1434" t="str">
        <f>VLOOKUP(C1434,country!A:B,2,FALSE)</f>
        <v>India</v>
      </c>
      <c r="AA1434">
        <f t="shared" si="22"/>
        <v>4</v>
      </c>
    </row>
    <row r="1435" spans="1:27" ht="15.75" customHeight="1" x14ac:dyDescent="0.25">
      <c r="A1435">
        <v>307065</v>
      </c>
      <c r="B1435" t="s">
        <v>3884</v>
      </c>
      <c r="C1435">
        <v>1</v>
      </c>
      <c r="D1435" t="s">
        <v>23</v>
      </c>
      <c r="E1435" t="s">
        <v>3885</v>
      </c>
      <c r="F1435" t="s">
        <v>1973</v>
      </c>
      <c r="G1435" t="s">
        <v>1972</v>
      </c>
      <c r="H1435">
        <v>77.236332559999994</v>
      </c>
      <c r="I1435">
        <v>28.54944192</v>
      </c>
      <c r="J1435" t="s">
        <v>3886</v>
      </c>
      <c r="K1435" t="s">
        <v>28</v>
      </c>
      <c r="L1435" t="s">
        <v>29</v>
      </c>
      <c r="M1435" t="s">
        <v>29</v>
      </c>
      <c r="N1435" t="s">
        <v>29</v>
      </c>
      <c r="O1435" t="s">
        <v>29</v>
      </c>
      <c r="P1435">
        <v>3</v>
      </c>
      <c r="Q1435">
        <v>1327</v>
      </c>
      <c r="R1435">
        <v>1900</v>
      </c>
      <c r="S1435" t="str">
        <f>IF(Table1[[#This Row],[Average_Cost_for_two]]&lt;500,"Low",IF(Table1[[#This Row],[Average_Cost_for_two]]&lt;=1500,"Medium","High"))</f>
        <v>High</v>
      </c>
      <c r="T1435">
        <v>4.3</v>
      </c>
      <c r="U1435">
        <v>2013</v>
      </c>
      <c r="V1435">
        <v>11</v>
      </c>
      <c r="W1435">
        <v>13</v>
      </c>
      <c r="X1435">
        <f>IF(OR(Main!$U1435=0,
       Main!$V1435=0,
       Main!$W1435=0),
   "",
   DATE(Main!$U1435,
        Main!$V1435,
        Main!$W1435)
)</f>
        <v>41591</v>
      </c>
      <c r="Y1435">
        <f>Table1[[#This Row],[Average_Cost_for_two]]*VLOOKUP(Table1[[#This Row],[Currency]],currency!$A$2:$B$10,2,FALSE)</f>
        <v>22.8</v>
      </c>
      <c r="Z1435" t="str">
        <f>VLOOKUP(C1435,country!A:B,2,FALSE)</f>
        <v>India</v>
      </c>
      <c r="AA1435">
        <f t="shared" si="22"/>
        <v>4</v>
      </c>
    </row>
    <row r="1436" spans="1:27" ht="15.75" customHeight="1" x14ac:dyDescent="0.25">
      <c r="A1436">
        <v>18089222</v>
      </c>
      <c r="B1436" t="s">
        <v>3887</v>
      </c>
      <c r="C1436">
        <v>1</v>
      </c>
      <c r="D1436" t="s">
        <v>23</v>
      </c>
      <c r="E1436" t="s">
        <v>3888</v>
      </c>
      <c r="F1436" t="s">
        <v>3297</v>
      </c>
      <c r="G1436" t="s">
        <v>3298</v>
      </c>
      <c r="H1436">
        <v>77.235679779999998</v>
      </c>
      <c r="I1436">
        <v>28.537321909999999</v>
      </c>
      <c r="J1436" t="s">
        <v>3237</v>
      </c>
      <c r="K1436" t="s">
        <v>28</v>
      </c>
      <c r="L1436" t="s">
        <v>36</v>
      </c>
      <c r="M1436" t="s">
        <v>36</v>
      </c>
      <c r="N1436" t="s">
        <v>29</v>
      </c>
      <c r="O1436" t="s">
        <v>29</v>
      </c>
      <c r="P1436">
        <v>3</v>
      </c>
      <c r="Q1436">
        <v>131</v>
      </c>
      <c r="R1436">
        <v>1200</v>
      </c>
      <c r="S1436" t="str">
        <f>IF(Table1[[#This Row],[Average_Cost_for_two]]&lt;500,"Low",IF(Table1[[#This Row],[Average_Cost_for_two]]&lt;=1500,"Medium","High"))</f>
        <v>Medium</v>
      </c>
      <c r="T1436">
        <v>3.6</v>
      </c>
      <c r="U1436">
        <v>2017</v>
      </c>
      <c r="V1436">
        <v>11</v>
      </c>
      <c r="W1436">
        <v>10</v>
      </c>
      <c r="X1436">
        <f>IF(OR(Main!$U1436=0,
       Main!$V1436=0,
       Main!$W1436=0),
   "",
   DATE(Main!$U1436,
        Main!$V1436,
        Main!$W1436)
)</f>
        <v>43049</v>
      </c>
      <c r="Y1436">
        <f>Table1[[#This Row],[Average_Cost_for_two]]*VLOOKUP(Table1[[#This Row],[Currency]],currency!$A$2:$B$10,2,FALSE)</f>
        <v>14.4</v>
      </c>
      <c r="Z1436" t="str">
        <f>VLOOKUP(C1436,country!A:B,2,FALSE)</f>
        <v>India</v>
      </c>
      <c r="AA1436">
        <f t="shared" si="22"/>
        <v>4</v>
      </c>
    </row>
    <row r="1437" spans="1:27" ht="15.75" customHeight="1" x14ac:dyDescent="0.25">
      <c r="A1437">
        <v>304304</v>
      </c>
      <c r="B1437" t="s">
        <v>3889</v>
      </c>
      <c r="C1437">
        <v>1</v>
      </c>
      <c r="D1437" t="s">
        <v>23</v>
      </c>
      <c r="E1437" t="s">
        <v>3890</v>
      </c>
      <c r="F1437" t="s">
        <v>249</v>
      </c>
      <c r="G1437" t="s">
        <v>250</v>
      </c>
      <c r="H1437">
        <v>77.306149500000004</v>
      </c>
      <c r="I1437">
        <v>28.631018900000001</v>
      </c>
      <c r="J1437" t="s">
        <v>3652</v>
      </c>
      <c r="K1437" t="s">
        <v>28</v>
      </c>
      <c r="L1437" t="s">
        <v>36</v>
      </c>
      <c r="M1437" t="s">
        <v>29</v>
      </c>
      <c r="N1437" t="s">
        <v>29</v>
      </c>
      <c r="O1437" t="s">
        <v>29</v>
      </c>
      <c r="P1437">
        <v>3</v>
      </c>
      <c r="Q1437">
        <v>68</v>
      </c>
      <c r="R1437">
        <v>1500</v>
      </c>
      <c r="S1437" t="str">
        <f>IF(Table1[[#This Row],[Average_Cost_for_two]]&lt;500,"Low",IF(Table1[[#This Row],[Average_Cost_for_two]]&lt;=1500,"Medium","High"))</f>
        <v>Medium</v>
      </c>
      <c r="T1437">
        <v>2.8</v>
      </c>
      <c r="U1437">
        <v>2018</v>
      </c>
      <c r="V1437">
        <v>11</v>
      </c>
      <c r="W1437">
        <v>23</v>
      </c>
      <c r="X1437">
        <f>IF(OR(Main!$U1437=0,
       Main!$V1437=0,
       Main!$W1437=0),
   "",
   DATE(Main!$U1437,
        Main!$V1437,
        Main!$W1437)
)</f>
        <v>43427</v>
      </c>
      <c r="Y1437">
        <f>Table1[[#This Row],[Average_Cost_for_two]]*VLOOKUP(Table1[[#This Row],[Currency]],currency!$A$2:$B$10,2,FALSE)</f>
        <v>18</v>
      </c>
      <c r="Z1437" t="str">
        <f>VLOOKUP(C1437,country!A:B,2,FALSE)</f>
        <v>India</v>
      </c>
      <c r="AA1437">
        <f t="shared" si="22"/>
        <v>4</v>
      </c>
    </row>
    <row r="1438" spans="1:27" ht="15.75" customHeight="1" x14ac:dyDescent="0.25">
      <c r="A1438">
        <v>6777</v>
      </c>
      <c r="B1438" t="s">
        <v>3269</v>
      </c>
      <c r="C1438">
        <v>1</v>
      </c>
      <c r="D1438" t="s">
        <v>23</v>
      </c>
      <c r="E1438" t="s">
        <v>3891</v>
      </c>
      <c r="F1438" t="s">
        <v>249</v>
      </c>
      <c r="G1438" t="s">
        <v>250</v>
      </c>
      <c r="H1438">
        <v>77.309548800000002</v>
      </c>
      <c r="I1438">
        <v>28.6339747</v>
      </c>
      <c r="J1438" t="s">
        <v>739</v>
      </c>
      <c r="K1438" t="s">
        <v>28</v>
      </c>
      <c r="L1438" t="s">
        <v>36</v>
      </c>
      <c r="M1438" t="s">
        <v>36</v>
      </c>
      <c r="N1438" t="s">
        <v>29</v>
      </c>
      <c r="O1438" t="s">
        <v>29</v>
      </c>
      <c r="P1438">
        <v>3</v>
      </c>
      <c r="Q1438">
        <v>124</v>
      </c>
      <c r="R1438">
        <v>1200</v>
      </c>
      <c r="S1438" t="str">
        <f>IF(Table1[[#This Row],[Average_Cost_for_two]]&lt;500,"Low",IF(Table1[[#This Row],[Average_Cost_for_two]]&lt;=1500,"Medium","High"))</f>
        <v>Medium</v>
      </c>
      <c r="T1438">
        <v>2.4</v>
      </c>
      <c r="U1438">
        <v>2013</v>
      </c>
      <c r="V1438">
        <v>11</v>
      </c>
      <c r="W1438">
        <v>12</v>
      </c>
      <c r="X1438">
        <f>IF(OR(Main!$U1438=0,
       Main!$V1438=0,
       Main!$W1438=0),
   "",
   DATE(Main!$U1438,
        Main!$V1438,
        Main!$W1438)
)</f>
        <v>41590</v>
      </c>
      <c r="Y1438">
        <f>Table1[[#This Row],[Average_Cost_for_two]]*VLOOKUP(Table1[[#This Row],[Currency]],currency!$A$2:$B$10,2,FALSE)</f>
        <v>14.4</v>
      </c>
      <c r="Z1438" t="str">
        <f>VLOOKUP(C1438,country!A:B,2,FALSE)</f>
        <v>India</v>
      </c>
      <c r="AA1438">
        <f t="shared" si="22"/>
        <v>4</v>
      </c>
    </row>
    <row r="1439" spans="1:27" ht="15.75" customHeight="1" x14ac:dyDescent="0.25">
      <c r="A1439">
        <v>307342</v>
      </c>
      <c r="B1439" t="s">
        <v>3892</v>
      </c>
      <c r="C1439">
        <v>1</v>
      </c>
      <c r="D1439" t="s">
        <v>23</v>
      </c>
      <c r="E1439" t="s">
        <v>3893</v>
      </c>
      <c r="F1439" t="s">
        <v>2748</v>
      </c>
      <c r="G1439" t="s">
        <v>2749</v>
      </c>
      <c r="H1439">
        <v>77.2874628</v>
      </c>
      <c r="I1439">
        <v>28.537471700000001</v>
      </c>
      <c r="J1439" t="s">
        <v>511</v>
      </c>
      <c r="K1439" t="s">
        <v>28</v>
      </c>
      <c r="L1439" t="s">
        <v>36</v>
      </c>
      <c r="M1439" t="s">
        <v>29</v>
      </c>
      <c r="N1439" t="s">
        <v>29</v>
      </c>
      <c r="O1439" t="s">
        <v>29</v>
      </c>
      <c r="P1439">
        <v>3</v>
      </c>
      <c r="Q1439">
        <v>19</v>
      </c>
      <c r="R1439">
        <v>1500</v>
      </c>
      <c r="S1439" t="str">
        <f>IF(Table1[[#This Row],[Average_Cost_for_two]]&lt;500,"Low",IF(Table1[[#This Row],[Average_Cost_for_two]]&lt;=1500,"Medium","High"))</f>
        <v>Medium</v>
      </c>
      <c r="T1439">
        <v>3.3</v>
      </c>
      <c r="U1439">
        <v>2011</v>
      </c>
      <c r="V1439">
        <v>11</v>
      </c>
      <c r="W1439">
        <v>23</v>
      </c>
      <c r="X1439">
        <f>IF(OR(Main!$U1439=0,
       Main!$V1439=0,
       Main!$W1439=0),
   "",
   DATE(Main!$U1439,
        Main!$V1439,
        Main!$W1439)
)</f>
        <v>40870</v>
      </c>
      <c r="Y1439">
        <f>Table1[[#This Row],[Average_Cost_for_two]]*VLOOKUP(Table1[[#This Row],[Currency]],currency!$A$2:$B$10,2,FALSE)</f>
        <v>18</v>
      </c>
      <c r="Z1439" t="str">
        <f>VLOOKUP(C1439,country!A:B,2,FALSE)</f>
        <v>India</v>
      </c>
      <c r="AA1439">
        <f t="shared" si="22"/>
        <v>4</v>
      </c>
    </row>
    <row r="1440" spans="1:27" ht="15.75" customHeight="1" x14ac:dyDescent="0.25">
      <c r="A1440">
        <v>3190</v>
      </c>
      <c r="B1440" t="s">
        <v>3238</v>
      </c>
      <c r="C1440">
        <v>1</v>
      </c>
      <c r="D1440" t="s">
        <v>23</v>
      </c>
      <c r="E1440" t="s">
        <v>3894</v>
      </c>
      <c r="F1440" t="s">
        <v>445</v>
      </c>
      <c r="G1440" t="s">
        <v>446</v>
      </c>
      <c r="H1440">
        <v>77.242131799999996</v>
      </c>
      <c r="I1440">
        <v>28.5527692</v>
      </c>
      <c r="J1440" t="s">
        <v>3240</v>
      </c>
      <c r="K1440" t="s">
        <v>28</v>
      </c>
      <c r="L1440" t="s">
        <v>29</v>
      </c>
      <c r="M1440" t="s">
        <v>29</v>
      </c>
      <c r="N1440" t="s">
        <v>29</v>
      </c>
      <c r="O1440" t="s">
        <v>29</v>
      </c>
      <c r="P1440">
        <v>3</v>
      </c>
      <c r="Q1440">
        <v>1521</v>
      </c>
      <c r="R1440">
        <v>1500</v>
      </c>
      <c r="S1440" t="str">
        <f>IF(Table1[[#This Row],[Average_Cost_for_two]]&lt;500,"Low",IF(Table1[[#This Row],[Average_Cost_for_two]]&lt;=1500,"Medium","High"))</f>
        <v>Medium</v>
      </c>
      <c r="T1440">
        <v>4.4000000000000004</v>
      </c>
      <c r="U1440">
        <v>2014</v>
      </c>
      <c r="V1440">
        <v>11</v>
      </c>
      <c r="W1440">
        <v>12</v>
      </c>
      <c r="X1440">
        <f>IF(OR(Main!$U1440=0,
       Main!$V1440=0,
       Main!$W1440=0),
   "",
   DATE(Main!$U1440,
        Main!$V1440,
        Main!$W1440)
)</f>
        <v>41955</v>
      </c>
      <c r="Y1440">
        <f>Table1[[#This Row],[Average_Cost_for_two]]*VLOOKUP(Table1[[#This Row],[Currency]],currency!$A$2:$B$10,2,FALSE)</f>
        <v>18</v>
      </c>
      <c r="Z1440" t="str">
        <f>VLOOKUP(C1440,country!A:B,2,FALSE)</f>
        <v>India</v>
      </c>
      <c r="AA1440">
        <f t="shared" si="22"/>
        <v>4</v>
      </c>
    </row>
    <row r="1441" spans="1:27" ht="15.75" customHeight="1" x14ac:dyDescent="0.25">
      <c r="A1441">
        <v>307284</v>
      </c>
      <c r="B1441" t="s">
        <v>3783</v>
      </c>
      <c r="C1441">
        <v>1</v>
      </c>
      <c r="D1441" t="s">
        <v>23</v>
      </c>
      <c r="E1441" t="s">
        <v>3895</v>
      </c>
      <c r="F1441" t="s">
        <v>3119</v>
      </c>
      <c r="G1441" t="s">
        <v>3120</v>
      </c>
      <c r="H1441">
        <v>77.226794900000002</v>
      </c>
      <c r="I1441">
        <v>28.600141399999998</v>
      </c>
      <c r="J1441" t="s">
        <v>3785</v>
      </c>
      <c r="K1441" t="s">
        <v>28</v>
      </c>
      <c r="L1441" t="s">
        <v>36</v>
      </c>
      <c r="M1441" t="s">
        <v>29</v>
      </c>
      <c r="N1441" t="s">
        <v>29</v>
      </c>
      <c r="O1441" t="s">
        <v>29</v>
      </c>
      <c r="P1441">
        <v>3</v>
      </c>
      <c r="Q1441">
        <v>395</v>
      </c>
      <c r="R1441">
        <v>1700</v>
      </c>
      <c r="S1441" t="str">
        <f>IF(Table1[[#This Row],[Average_Cost_for_two]]&lt;500,"Low",IF(Table1[[#This Row],[Average_Cost_for_two]]&lt;=1500,"Medium","High"))</f>
        <v>High</v>
      </c>
      <c r="T1441">
        <v>3.7</v>
      </c>
      <c r="U1441">
        <v>2014</v>
      </c>
      <c r="V1441">
        <v>11</v>
      </c>
      <c r="W1441">
        <v>21</v>
      </c>
      <c r="X1441">
        <f>IF(OR(Main!$U1441=0,
       Main!$V1441=0,
       Main!$W1441=0),
   "",
   DATE(Main!$U1441,
        Main!$V1441,
        Main!$W1441)
)</f>
        <v>41964</v>
      </c>
      <c r="Y1441">
        <f>Table1[[#This Row],[Average_Cost_for_two]]*VLOOKUP(Table1[[#This Row],[Currency]],currency!$A$2:$B$10,2,FALSE)</f>
        <v>20.400000000000002</v>
      </c>
      <c r="Z1441" t="str">
        <f>VLOOKUP(C1441,country!A:B,2,FALSE)</f>
        <v>India</v>
      </c>
      <c r="AA1441">
        <f t="shared" si="22"/>
        <v>4</v>
      </c>
    </row>
    <row r="1442" spans="1:27" ht="15.75" customHeight="1" x14ac:dyDescent="0.25">
      <c r="A1442">
        <v>7227</v>
      </c>
      <c r="B1442" t="s">
        <v>3510</v>
      </c>
      <c r="C1442">
        <v>1</v>
      </c>
      <c r="D1442" t="s">
        <v>23</v>
      </c>
      <c r="E1442" t="s">
        <v>3896</v>
      </c>
      <c r="F1442" t="s">
        <v>3119</v>
      </c>
      <c r="G1442" t="s">
        <v>3120</v>
      </c>
      <c r="H1442">
        <v>77.226190099999997</v>
      </c>
      <c r="I1442">
        <v>28.599876800000001</v>
      </c>
      <c r="J1442" t="s">
        <v>3897</v>
      </c>
      <c r="K1442" t="s">
        <v>28</v>
      </c>
      <c r="L1442" t="s">
        <v>36</v>
      </c>
      <c r="M1442" t="s">
        <v>29</v>
      </c>
      <c r="N1442" t="s">
        <v>29</v>
      </c>
      <c r="O1442" t="s">
        <v>29</v>
      </c>
      <c r="P1442">
        <v>3</v>
      </c>
      <c r="Q1442">
        <v>1203</v>
      </c>
      <c r="R1442">
        <v>1550</v>
      </c>
      <c r="S1442" t="str">
        <f>IF(Table1[[#This Row],[Average_Cost_for_two]]&lt;500,"Low",IF(Table1[[#This Row],[Average_Cost_for_two]]&lt;=1500,"Medium","High"))</f>
        <v>High</v>
      </c>
      <c r="T1442">
        <v>4</v>
      </c>
      <c r="U1442">
        <v>2014</v>
      </c>
      <c r="V1442">
        <v>11</v>
      </c>
      <c r="W1442">
        <v>14</v>
      </c>
      <c r="X1442">
        <f>IF(OR(Main!$U1442=0,
       Main!$V1442=0,
       Main!$W1442=0),
   "",
   DATE(Main!$U1442,
        Main!$V1442,
        Main!$W1442)
)</f>
        <v>41957</v>
      </c>
      <c r="Y1442">
        <f>Table1[[#This Row],[Average_Cost_for_two]]*VLOOKUP(Table1[[#This Row],[Currency]],currency!$A$2:$B$10,2,FALSE)</f>
        <v>18.600000000000001</v>
      </c>
      <c r="Z1442" t="str">
        <f>VLOOKUP(C1442,country!A:B,2,FALSE)</f>
        <v>India</v>
      </c>
      <c r="AA1442">
        <f t="shared" si="22"/>
        <v>4</v>
      </c>
    </row>
    <row r="1443" spans="1:27" ht="15.75" customHeight="1" x14ac:dyDescent="0.25">
      <c r="A1443">
        <v>998</v>
      </c>
      <c r="B1443" t="s">
        <v>3898</v>
      </c>
      <c r="C1443">
        <v>1</v>
      </c>
      <c r="D1443" t="s">
        <v>23</v>
      </c>
      <c r="E1443" t="s">
        <v>3899</v>
      </c>
      <c r="F1443" t="s">
        <v>1743</v>
      </c>
      <c r="G1443" t="s">
        <v>1742</v>
      </c>
      <c r="H1443">
        <v>77.213275800000005</v>
      </c>
      <c r="I1443">
        <v>28.539624</v>
      </c>
      <c r="J1443" t="s">
        <v>3900</v>
      </c>
      <c r="K1443" t="s">
        <v>28</v>
      </c>
      <c r="L1443" t="s">
        <v>36</v>
      </c>
      <c r="M1443" t="s">
        <v>36</v>
      </c>
      <c r="N1443" t="s">
        <v>29</v>
      </c>
      <c r="O1443" t="s">
        <v>29</v>
      </c>
      <c r="P1443">
        <v>3</v>
      </c>
      <c r="Q1443">
        <v>104</v>
      </c>
      <c r="R1443">
        <v>1500</v>
      </c>
      <c r="S1443" t="str">
        <f>IF(Table1[[#This Row],[Average_Cost_for_two]]&lt;500,"Low",IF(Table1[[#This Row],[Average_Cost_for_two]]&lt;=1500,"Medium","High"))</f>
        <v>Medium</v>
      </c>
      <c r="T1443">
        <v>3.5</v>
      </c>
      <c r="U1443">
        <v>2016</v>
      </c>
      <c r="V1443">
        <v>11</v>
      </c>
      <c r="W1443">
        <v>13</v>
      </c>
      <c r="X1443">
        <f>IF(OR(Main!$U1443=0,
       Main!$V1443=0,
       Main!$W1443=0),
   "",
   DATE(Main!$U1443,
        Main!$V1443,
        Main!$W1443)
)</f>
        <v>42687</v>
      </c>
      <c r="Y1443">
        <f>Table1[[#This Row],[Average_Cost_for_two]]*VLOOKUP(Table1[[#This Row],[Currency]],currency!$A$2:$B$10,2,FALSE)</f>
        <v>18</v>
      </c>
      <c r="Z1443" t="str">
        <f>VLOOKUP(C1443,country!A:B,2,FALSE)</f>
        <v>India</v>
      </c>
      <c r="AA1443">
        <f t="shared" si="22"/>
        <v>4</v>
      </c>
    </row>
    <row r="1444" spans="1:27" ht="15.75" customHeight="1" x14ac:dyDescent="0.25">
      <c r="A1444">
        <v>306476</v>
      </c>
      <c r="B1444" t="s">
        <v>3901</v>
      </c>
      <c r="C1444">
        <v>1</v>
      </c>
      <c r="D1444" t="s">
        <v>23</v>
      </c>
      <c r="E1444" t="s">
        <v>3902</v>
      </c>
      <c r="F1444" t="s">
        <v>1907</v>
      </c>
      <c r="G1444" t="s">
        <v>1908</v>
      </c>
      <c r="H1444">
        <v>77.120122300000006</v>
      </c>
      <c r="I1444">
        <v>28.647773699999998</v>
      </c>
      <c r="J1444" t="s">
        <v>3903</v>
      </c>
      <c r="K1444" t="s">
        <v>28</v>
      </c>
      <c r="L1444" t="s">
        <v>29</v>
      </c>
      <c r="M1444" t="s">
        <v>29</v>
      </c>
      <c r="N1444" t="s">
        <v>29</v>
      </c>
      <c r="O1444" t="s">
        <v>29</v>
      </c>
      <c r="P1444">
        <v>3</v>
      </c>
      <c r="Q1444">
        <v>1980</v>
      </c>
      <c r="R1444">
        <v>1400</v>
      </c>
      <c r="S1444" t="str">
        <f>IF(Table1[[#This Row],[Average_Cost_for_two]]&lt;500,"Low",IF(Table1[[#This Row],[Average_Cost_for_two]]&lt;=1500,"Medium","High"))</f>
        <v>Medium</v>
      </c>
      <c r="T1444">
        <v>4.0999999999999996</v>
      </c>
      <c r="U1444">
        <v>2014</v>
      </c>
      <c r="V1444">
        <v>11</v>
      </c>
      <c r="W1444">
        <v>23</v>
      </c>
      <c r="X1444">
        <f>IF(OR(Main!$U1444=0,
       Main!$V1444=0,
       Main!$W1444=0),
   "",
   DATE(Main!$U1444,
        Main!$V1444,
        Main!$W1444)
)</f>
        <v>41966</v>
      </c>
      <c r="Y1444">
        <f>Table1[[#This Row],[Average_Cost_for_two]]*VLOOKUP(Table1[[#This Row],[Currency]],currency!$A$2:$B$10,2,FALSE)</f>
        <v>16.8</v>
      </c>
      <c r="Z1444" t="str">
        <f>VLOOKUP(C1444,country!A:B,2,FALSE)</f>
        <v>India</v>
      </c>
      <c r="AA1444">
        <f t="shared" si="22"/>
        <v>4</v>
      </c>
    </row>
    <row r="1445" spans="1:27" ht="15.75" customHeight="1" x14ac:dyDescent="0.25">
      <c r="A1445">
        <v>18252401</v>
      </c>
      <c r="B1445" t="s">
        <v>3904</v>
      </c>
      <c r="C1445">
        <v>1</v>
      </c>
      <c r="D1445" t="s">
        <v>23</v>
      </c>
      <c r="E1445" t="s">
        <v>3905</v>
      </c>
      <c r="F1445" t="s">
        <v>1907</v>
      </c>
      <c r="G1445" t="s">
        <v>1908</v>
      </c>
      <c r="H1445">
        <v>77.118372600000001</v>
      </c>
      <c r="I1445">
        <v>28.647514699999999</v>
      </c>
      <c r="J1445" t="s">
        <v>3906</v>
      </c>
      <c r="K1445" t="s">
        <v>28</v>
      </c>
      <c r="L1445" t="s">
        <v>36</v>
      </c>
      <c r="M1445" t="s">
        <v>29</v>
      </c>
      <c r="N1445" t="s">
        <v>29</v>
      </c>
      <c r="O1445" t="s">
        <v>29</v>
      </c>
      <c r="P1445">
        <v>3</v>
      </c>
      <c r="Q1445">
        <v>676</v>
      </c>
      <c r="R1445">
        <v>1100</v>
      </c>
      <c r="S1445" t="str">
        <f>IF(Table1[[#This Row],[Average_Cost_for_two]]&lt;500,"Low",IF(Table1[[#This Row],[Average_Cost_for_two]]&lt;=1500,"Medium","High"))</f>
        <v>Medium</v>
      </c>
      <c r="T1445">
        <v>4.4000000000000004</v>
      </c>
      <c r="U1445">
        <v>2013</v>
      </c>
      <c r="V1445">
        <v>11</v>
      </c>
      <c r="W1445">
        <v>21</v>
      </c>
      <c r="X1445">
        <f>IF(OR(Main!$U1445=0,
       Main!$V1445=0,
       Main!$W1445=0),
   "",
   DATE(Main!$U1445,
        Main!$V1445,
        Main!$W1445)
)</f>
        <v>41599</v>
      </c>
      <c r="Y1445">
        <f>Table1[[#This Row],[Average_Cost_for_two]]*VLOOKUP(Table1[[#This Row],[Currency]],currency!$A$2:$B$10,2,FALSE)</f>
        <v>13.200000000000001</v>
      </c>
      <c r="Z1445" t="str">
        <f>VLOOKUP(C1445,country!A:B,2,FALSE)</f>
        <v>India</v>
      </c>
      <c r="AA1445">
        <f t="shared" si="22"/>
        <v>4</v>
      </c>
    </row>
    <row r="1446" spans="1:27" ht="15.75" customHeight="1" x14ac:dyDescent="0.25">
      <c r="A1446">
        <v>303723</v>
      </c>
      <c r="B1446" t="s">
        <v>3907</v>
      </c>
      <c r="C1446">
        <v>1</v>
      </c>
      <c r="D1446" t="s">
        <v>23</v>
      </c>
      <c r="E1446" t="s">
        <v>3908</v>
      </c>
      <c r="F1446" t="s">
        <v>1921</v>
      </c>
      <c r="G1446" t="s">
        <v>1920</v>
      </c>
      <c r="H1446">
        <v>77.212446999999997</v>
      </c>
      <c r="I1446">
        <v>28.549182099999999</v>
      </c>
      <c r="J1446" t="s">
        <v>500</v>
      </c>
      <c r="K1446" t="s">
        <v>28</v>
      </c>
      <c r="L1446" t="s">
        <v>36</v>
      </c>
      <c r="M1446" t="s">
        <v>36</v>
      </c>
      <c r="N1446" t="s">
        <v>29</v>
      </c>
      <c r="O1446" t="s">
        <v>29</v>
      </c>
      <c r="P1446">
        <v>3</v>
      </c>
      <c r="Q1446">
        <v>260</v>
      </c>
      <c r="R1446">
        <v>1100</v>
      </c>
      <c r="S1446" t="str">
        <f>IF(Table1[[#This Row],[Average_Cost_for_two]]&lt;500,"Low",IF(Table1[[#This Row],[Average_Cost_for_two]]&lt;=1500,"Medium","High"))</f>
        <v>Medium</v>
      </c>
      <c r="T1446">
        <v>3.6</v>
      </c>
      <c r="U1446">
        <v>2011</v>
      </c>
      <c r="V1446">
        <v>11</v>
      </c>
      <c r="W1446">
        <v>25</v>
      </c>
      <c r="X1446">
        <f>IF(OR(Main!$U1446=0,
       Main!$V1446=0,
       Main!$W1446=0),
   "",
   DATE(Main!$U1446,
        Main!$V1446,
        Main!$W1446)
)</f>
        <v>40872</v>
      </c>
      <c r="Y1446">
        <f>Table1[[#This Row],[Average_Cost_for_two]]*VLOOKUP(Table1[[#This Row],[Currency]],currency!$A$2:$B$10,2,FALSE)</f>
        <v>13.200000000000001</v>
      </c>
      <c r="Z1446" t="str">
        <f>VLOOKUP(C1446,country!A:B,2,FALSE)</f>
        <v>India</v>
      </c>
      <c r="AA1446">
        <f t="shared" si="22"/>
        <v>4</v>
      </c>
    </row>
    <row r="1447" spans="1:27" ht="15.75" customHeight="1" x14ac:dyDescent="0.25">
      <c r="A1447">
        <v>311483</v>
      </c>
      <c r="B1447" t="s">
        <v>3909</v>
      </c>
      <c r="C1447">
        <v>1</v>
      </c>
      <c r="D1447" t="s">
        <v>23</v>
      </c>
      <c r="E1447" t="s">
        <v>3910</v>
      </c>
      <c r="F1447" t="s">
        <v>1921</v>
      </c>
      <c r="G1447" t="s">
        <v>1920</v>
      </c>
      <c r="H1447">
        <v>77.214962200000002</v>
      </c>
      <c r="I1447">
        <v>28.549242499999998</v>
      </c>
      <c r="J1447" t="s">
        <v>2490</v>
      </c>
      <c r="K1447" t="s">
        <v>28</v>
      </c>
      <c r="L1447" t="s">
        <v>36</v>
      </c>
      <c r="M1447" t="s">
        <v>36</v>
      </c>
      <c r="N1447" t="s">
        <v>29</v>
      </c>
      <c r="O1447" t="s">
        <v>29</v>
      </c>
      <c r="P1447">
        <v>3</v>
      </c>
      <c r="Q1447">
        <v>177</v>
      </c>
      <c r="R1447">
        <v>1200</v>
      </c>
      <c r="S1447" t="str">
        <f>IF(Table1[[#This Row],[Average_Cost_for_two]]&lt;500,"Low",IF(Table1[[#This Row],[Average_Cost_for_two]]&lt;=1500,"Medium","High"))</f>
        <v>Medium</v>
      </c>
      <c r="T1447">
        <v>3.8</v>
      </c>
      <c r="U1447">
        <v>2015</v>
      </c>
      <c r="V1447">
        <v>11</v>
      </c>
      <c r="W1447">
        <v>11</v>
      </c>
      <c r="X1447">
        <f>IF(OR(Main!$U1447=0,
       Main!$V1447=0,
       Main!$W1447=0),
   "",
   DATE(Main!$U1447,
        Main!$V1447,
        Main!$W1447)
)</f>
        <v>42319</v>
      </c>
      <c r="Y1447">
        <f>Table1[[#This Row],[Average_Cost_for_two]]*VLOOKUP(Table1[[#This Row],[Currency]],currency!$A$2:$B$10,2,FALSE)</f>
        <v>14.4</v>
      </c>
      <c r="Z1447" t="str">
        <f>VLOOKUP(C1447,country!A:B,2,FALSE)</f>
        <v>India</v>
      </c>
      <c r="AA1447">
        <f t="shared" si="22"/>
        <v>4</v>
      </c>
    </row>
    <row r="1448" spans="1:27" ht="15.75" customHeight="1" x14ac:dyDescent="0.25">
      <c r="A1448">
        <v>5851</v>
      </c>
      <c r="B1448" t="s">
        <v>3336</v>
      </c>
      <c r="C1448">
        <v>1</v>
      </c>
      <c r="D1448" t="s">
        <v>23</v>
      </c>
      <c r="E1448" t="s">
        <v>3911</v>
      </c>
      <c r="F1448" t="s">
        <v>2170</v>
      </c>
      <c r="G1448" t="s">
        <v>2171</v>
      </c>
      <c r="H1448">
        <v>77.2857573</v>
      </c>
      <c r="I1448">
        <v>28.636989100000001</v>
      </c>
      <c r="J1448" t="s">
        <v>3340</v>
      </c>
      <c r="K1448" t="s">
        <v>28</v>
      </c>
      <c r="L1448" t="s">
        <v>36</v>
      </c>
      <c r="M1448" t="s">
        <v>29</v>
      </c>
      <c r="N1448" t="s">
        <v>29</v>
      </c>
      <c r="O1448" t="s">
        <v>29</v>
      </c>
      <c r="P1448">
        <v>3</v>
      </c>
      <c r="Q1448">
        <v>43</v>
      </c>
      <c r="R1448">
        <v>1500</v>
      </c>
      <c r="S1448" t="str">
        <f>IF(Table1[[#This Row],[Average_Cost_for_two]]&lt;500,"Low",IF(Table1[[#This Row],[Average_Cost_for_two]]&lt;=1500,"Medium","High"))</f>
        <v>Medium</v>
      </c>
      <c r="T1448">
        <v>2.4</v>
      </c>
      <c r="U1448">
        <v>2015</v>
      </c>
      <c r="V1448">
        <v>11</v>
      </c>
      <c r="W1448">
        <v>10</v>
      </c>
      <c r="X1448">
        <f>IF(OR(Main!$U1448=0,
       Main!$V1448=0,
       Main!$W1448=0),
   "",
   DATE(Main!$U1448,
        Main!$V1448,
        Main!$W1448)
)</f>
        <v>42318</v>
      </c>
      <c r="Y1448">
        <f>Table1[[#This Row],[Average_Cost_for_two]]*VLOOKUP(Table1[[#This Row],[Currency]],currency!$A$2:$B$10,2,FALSE)</f>
        <v>18</v>
      </c>
      <c r="Z1448" t="str">
        <f>VLOOKUP(C1448,country!A:B,2,FALSE)</f>
        <v>India</v>
      </c>
      <c r="AA1448">
        <f t="shared" si="22"/>
        <v>4</v>
      </c>
    </row>
    <row r="1449" spans="1:27" ht="15.75" customHeight="1" x14ac:dyDescent="0.25">
      <c r="A1449">
        <v>18433900</v>
      </c>
      <c r="B1449" t="s">
        <v>3912</v>
      </c>
      <c r="C1449">
        <v>1</v>
      </c>
      <c r="D1449" t="s">
        <v>23</v>
      </c>
      <c r="E1449" t="s">
        <v>3913</v>
      </c>
      <c r="F1449" t="s">
        <v>3793</v>
      </c>
      <c r="G1449" t="s">
        <v>3794</v>
      </c>
      <c r="H1449">
        <v>77.196792439999996</v>
      </c>
      <c r="I1449">
        <v>28.535655080000002</v>
      </c>
      <c r="J1449" t="s">
        <v>3914</v>
      </c>
      <c r="K1449" t="s">
        <v>28</v>
      </c>
      <c r="L1449" t="s">
        <v>36</v>
      </c>
      <c r="M1449" t="s">
        <v>29</v>
      </c>
      <c r="N1449" t="s">
        <v>29</v>
      </c>
      <c r="O1449" t="s">
        <v>29</v>
      </c>
      <c r="P1449">
        <v>3</v>
      </c>
      <c r="Q1449">
        <v>40</v>
      </c>
      <c r="R1449">
        <v>1600</v>
      </c>
      <c r="S1449" t="str">
        <f>IF(Table1[[#This Row],[Average_Cost_for_two]]&lt;500,"Low",IF(Table1[[#This Row],[Average_Cost_for_two]]&lt;=1500,"Medium","High"))</f>
        <v>High</v>
      </c>
      <c r="T1449">
        <v>4</v>
      </c>
      <c r="U1449">
        <v>2016</v>
      </c>
      <c r="V1449">
        <v>10</v>
      </c>
      <c r="W1449">
        <v>22</v>
      </c>
      <c r="X1449">
        <f>IF(OR(Main!$U1449=0,
       Main!$V1449=0,
       Main!$W1449=0),
   "",
   DATE(Main!$U1449,
        Main!$V1449,
        Main!$W1449)
)</f>
        <v>42665</v>
      </c>
      <c r="Y1449">
        <f>Table1[[#This Row],[Average_Cost_for_two]]*VLOOKUP(Table1[[#This Row],[Currency]],currency!$A$2:$B$10,2,FALSE)</f>
        <v>19.2</v>
      </c>
      <c r="Z1449" t="str">
        <f>VLOOKUP(C1449,country!A:B,2,FALSE)</f>
        <v>India</v>
      </c>
      <c r="AA1449">
        <f t="shared" si="22"/>
        <v>4</v>
      </c>
    </row>
    <row r="1450" spans="1:27" ht="15.75" customHeight="1" x14ac:dyDescent="0.25">
      <c r="A1450">
        <v>307113</v>
      </c>
      <c r="B1450" t="s">
        <v>3915</v>
      </c>
      <c r="C1450">
        <v>1</v>
      </c>
      <c r="D1450" t="s">
        <v>23</v>
      </c>
      <c r="E1450" t="s">
        <v>3916</v>
      </c>
      <c r="F1450" t="s">
        <v>3917</v>
      </c>
      <c r="G1450" t="s">
        <v>3918</v>
      </c>
      <c r="H1450">
        <v>77.219498299999998</v>
      </c>
      <c r="I1450">
        <v>28.555635500000001</v>
      </c>
      <c r="J1450" t="s">
        <v>3919</v>
      </c>
      <c r="K1450" t="s">
        <v>28</v>
      </c>
      <c r="L1450" t="s">
        <v>36</v>
      </c>
      <c r="M1450" t="s">
        <v>36</v>
      </c>
      <c r="N1450" t="s">
        <v>29</v>
      </c>
      <c r="O1450" t="s">
        <v>29</v>
      </c>
      <c r="P1450">
        <v>3</v>
      </c>
      <c r="Q1450">
        <v>2131</v>
      </c>
      <c r="R1450">
        <v>1400</v>
      </c>
      <c r="S1450" t="str">
        <f>IF(Table1[[#This Row],[Average_Cost_for_two]]&lt;500,"Low",IF(Table1[[#This Row],[Average_Cost_for_two]]&lt;=1500,"Medium","High"))</f>
        <v>Medium</v>
      </c>
      <c r="T1450">
        <v>4.2</v>
      </c>
      <c r="U1450">
        <v>2014</v>
      </c>
      <c r="V1450">
        <v>10</v>
      </c>
      <c r="W1450">
        <v>12</v>
      </c>
      <c r="X1450">
        <f>IF(OR(Main!$U1450=0,
       Main!$V1450=0,
       Main!$W1450=0),
   "",
   DATE(Main!$U1450,
        Main!$V1450,
        Main!$W1450)
)</f>
        <v>41924</v>
      </c>
      <c r="Y1450">
        <f>Table1[[#This Row],[Average_Cost_for_two]]*VLOOKUP(Table1[[#This Row],[Currency]],currency!$A$2:$B$10,2,FALSE)</f>
        <v>16.8</v>
      </c>
      <c r="Z1450" t="str">
        <f>VLOOKUP(C1450,country!A:B,2,FALSE)</f>
        <v>India</v>
      </c>
      <c r="AA1450">
        <f t="shared" si="22"/>
        <v>4</v>
      </c>
    </row>
    <row r="1451" spans="1:27" ht="15.75" customHeight="1" x14ac:dyDescent="0.25">
      <c r="A1451">
        <v>18427565</v>
      </c>
      <c r="B1451" t="s">
        <v>3920</v>
      </c>
      <c r="C1451">
        <v>1</v>
      </c>
      <c r="D1451" t="s">
        <v>23</v>
      </c>
      <c r="E1451" t="s">
        <v>3921</v>
      </c>
      <c r="F1451" t="s">
        <v>3276</v>
      </c>
      <c r="G1451" t="s">
        <v>3277</v>
      </c>
      <c r="H1451">
        <v>77.22493695</v>
      </c>
      <c r="I1451">
        <v>28.56257437</v>
      </c>
      <c r="J1451" t="s">
        <v>1953</v>
      </c>
      <c r="K1451" t="s">
        <v>28</v>
      </c>
      <c r="L1451" t="s">
        <v>29</v>
      </c>
      <c r="M1451" t="s">
        <v>36</v>
      </c>
      <c r="N1451" t="s">
        <v>29</v>
      </c>
      <c r="O1451" t="s">
        <v>29</v>
      </c>
      <c r="P1451">
        <v>3</v>
      </c>
      <c r="Q1451">
        <v>46</v>
      </c>
      <c r="R1451">
        <v>1500</v>
      </c>
      <c r="S1451" t="str">
        <f>IF(Table1[[#This Row],[Average_Cost_for_two]]&lt;500,"Low",IF(Table1[[#This Row],[Average_Cost_for_two]]&lt;=1500,"Medium","High"))</f>
        <v>Medium</v>
      </c>
      <c r="T1451">
        <v>4</v>
      </c>
      <c r="U1451">
        <v>2018</v>
      </c>
      <c r="V1451">
        <v>10</v>
      </c>
      <c r="W1451">
        <v>20</v>
      </c>
      <c r="X1451">
        <f>IF(OR(Main!$U1451=0,
       Main!$V1451=0,
       Main!$W1451=0),
   "",
   DATE(Main!$U1451,
        Main!$V1451,
        Main!$W1451)
)</f>
        <v>43393</v>
      </c>
      <c r="Y1451">
        <f>Table1[[#This Row],[Average_Cost_for_two]]*VLOOKUP(Table1[[#This Row],[Currency]],currency!$A$2:$B$10,2,FALSE)</f>
        <v>18</v>
      </c>
      <c r="Z1451" t="str">
        <f>VLOOKUP(C1451,country!A:B,2,FALSE)</f>
        <v>India</v>
      </c>
      <c r="AA1451">
        <f t="shared" si="22"/>
        <v>4</v>
      </c>
    </row>
    <row r="1452" spans="1:27" ht="15.75" customHeight="1" x14ac:dyDescent="0.25">
      <c r="A1452">
        <v>307767</v>
      </c>
      <c r="B1452" t="s">
        <v>3922</v>
      </c>
      <c r="C1452">
        <v>1</v>
      </c>
      <c r="D1452" t="s">
        <v>23</v>
      </c>
      <c r="E1452" t="s">
        <v>3923</v>
      </c>
      <c r="F1452" t="s">
        <v>3039</v>
      </c>
      <c r="G1452" t="s">
        <v>3040</v>
      </c>
      <c r="H1452">
        <v>77.179520100000005</v>
      </c>
      <c r="I1452">
        <v>28.696512800000001</v>
      </c>
      <c r="J1452" t="s">
        <v>1959</v>
      </c>
      <c r="K1452" t="s">
        <v>28</v>
      </c>
      <c r="L1452" t="s">
        <v>36</v>
      </c>
      <c r="M1452" t="s">
        <v>36</v>
      </c>
      <c r="N1452" t="s">
        <v>29</v>
      </c>
      <c r="O1452" t="s">
        <v>29</v>
      </c>
      <c r="P1452">
        <v>3</v>
      </c>
      <c r="Q1452">
        <v>492</v>
      </c>
      <c r="R1452">
        <v>1300</v>
      </c>
      <c r="S1452" t="str">
        <f>IF(Table1[[#This Row],[Average_Cost_for_two]]&lt;500,"Low",IF(Table1[[#This Row],[Average_Cost_for_two]]&lt;=1500,"Medium","High"))</f>
        <v>Medium</v>
      </c>
      <c r="T1452">
        <v>3.9</v>
      </c>
      <c r="U1452">
        <v>2014</v>
      </c>
      <c r="V1452">
        <v>10</v>
      </c>
      <c r="W1452">
        <v>23</v>
      </c>
      <c r="X1452">
        <f>IF(OR(Main!$U1452=0,
       Main!$V1452=0,
       Main!$W1452=0),
   "",
   DATE(Main!$U1452,
        Main!$V1452,
        Main!$W1452)
)</f>
        <v>41935</v>
      </c>
      <c r="Y1452">
        <f>Table1[[#This Row],[Average_Cost_for_two]]*VLOOKUP(Table1[[#This Row],[Currency]],currency!$A$2:$B$10,2,FALSE)</f>
        <v>15.6</v>
      </c>
      <c r="Z1452" t="str">
        <f>VLOOKUP(C1452,country!A:B,2,FALSE)</f>
        <v>India</v>
      </c>
      <c r="AA1452">
        <f t="shared" si="22"/>
        <v>4</v>
      </c>
    </row>
    <row r="1453" spans="1:27" ht="15.75" customHeight="1" x14ac:dyDescent="0.25">
      <c r="A1453">
        <v>18232098</v>
      </c>
      <c r="B1453" t="s">
        <v>3924</v>
      </c>
      <c r="C1453">
        <v>1</v>
      </c>
      <c r="D1453" t="s">
        <v>23</v>
      </c>
      <c r="E1453" t="s">
        <v>3925</v>
      </c>
      <c r="F1453" t="s">
        <v>3039</v>
      </c>
      <c r="G1453" t="s">
        <v>3040</v>
      </c>
      <c r="H1453">
        <v>77.170219799999998</v>
      </c>
      <c r="I1453">
        <v>28.696382199999999</v>
      </c>
      <c r="J1453" t="s">
        <v>3234</v>
      </c>
      <c r="K1453" t="s">
        <v>28</v>
      </c>
      <c r="L1453" t="s">
        <v>36</v>
      </c>
      <c r="M1453" t="s">
        <v>29</v>
      </c>
      <c r="N1453" t="s">
        <v>29</v>
      </c>
      <c r="O1453" t="s">
        <v>29</v>
      </c>
      <c r="P1453">
        <v>3</v>
      </c>
      <c r="Q1453">
        <v>173</v>
      </c>
      <c r="R1453">
        <v>1800</v>
      </c>
      <c r="S1453" t="str">
        <f>IF(Table1[[#This Row],[Average_Cost_for_two]]&lt;500,"Low",IF(Table1[[#This Row],[Average_Cost_for_two]]&lt;=1500,"Medium","High"))</f>
        <v>High</v>
      </c>
      <c r="T1453">
        <v>3.9</v>
      </c>
      <c r="U1453">
        <v>2017</v>
      </c>
      <c r="V1453">
        <v>10</v>
      </c>
      <c r="W1453">
        <v>27</v>
      </c>
      <c r="X1453">
        <f>IF(OR(Main!$U1453=0,
       Main!$V1453=0,
       Main!$W1453=0),
   "",
   DATE(Main!$U1453,
        Main!$V1453,
        Main!$W1453)
)</f>
        <v>43035</v>
      </c>
      <c r="Y1453">
        <f>Table1[[#This Row],[Average_Cost_for_two]]*VLOOKUP(Table1[[#This Row],[Currency]],currency!$A$2:$B$10,2,FALSE)</f>
        <v>21.6</v>
      </c>
      <c r="Z1453" t="str">
        <f>VLOOKUP(C1453,country!A:B,2,FALSE)</f>
        <v>India</v>
      </c>
      <c r="AA1453">
        <f t="shared" si="22"/>
        <v>4</v>
      </c>
    </row>
    <row r="1454" spans="1:27" ht="15.75" customHeight="1" x14ac:dyDescent="0.25">
      <c r="A1454">
        <v>304675</v>
      </c>
      <c r="B1454" t="s">
        <v>2168</v>
      </c>
      <c r="C1454">
        <v>1</v>
      </c>
      <c r="D1454" t="s">
        <v>23</v>
      </c>
      <c r="E1454" t="s">
        <v>3926</v>
      </c>
      <c r="F1454" t="s">
        <v>3280</v>
      </c>
      <c r="G1454" t="s">
        <v>3281</v>
      </c>
      <c r="H1454">
        <v>77.163649050000004</v>
      </c>
      <c r="I1454">
        <v>28.557228720000001</v>
      </c>
      <c r="J1454" t="s">
        <v>556</v>
      </c>
      <c r="K1454" t="s">
        <v>28</v>
      </c>
      <c r="L1454" t="s">
        <v>36</v>
      </c>
      <c r="M1454" t="s">
        <v>36</v>
      </c>
      <c r="N1454" t="s">
        <v>29</v>
      </c>
      <c r="O1454" t="s">
        <v>29</v>
      </c>
      <c r="P1454">
        <v>3</v>
      </c>
      <c r="Q1454">
        <v>332</v>
      </c>
      <c r="R1454">
        <v>1300</v>
      </c>
      <c r="S1454" t="str">
        <f>IF(Table1[[#This Row],[Average_Cost_for_two]]&lt;500,"Low",IF(Table1[[#This Row],[Average_Cost_for_two]]&lt;=1500,"Medium","High"))</f>
        <v>Medium</v>
      </c>
      <c r="T1454">
        <v>3.5</v>
      </c>
      <c r="U1454">
        <v>2016</v>
      </c>
      <c r="V1454">
        <v>10</v>
      </c>
      <c r="W1454">
        <v>9</v>
      </c>
      <c r="X1454">
        <f>IF(OR(Main!$U1454=0,
       Main!$V1454=0,
       Main!$W1454=0),
   "",
   DATE(Main!$U1454,
        Main!$V1454,
        Main!$W1454)
)</f>
        <v>42652</v>
      </c>
      <c r="Y1454">
        <f>Table1[[#This Row],[Average_Cost_for_two]]*VLOOKUP(Table1[[#This Row],[Currency]],currency!$A$2:$B$10,2,FALSE)</f>
        <v>15.6</v>
      </c>
      <c r="Z1454" t="str">
        <f>VLOOKUP(C1454,country!A:B,2,FALSE)</f>
        <v>India</v>
      </c>
      <c r="AA1454">
        <f t="shared" si="22"/>
        <v>4</v>
      </c>
    </row>
    <row r="1455" spans="1:27" ht="15.75" customHeight="1" x14ac:dyDescent="0.25">
      <c r="A1455">
        <v>18175328</v>
      </c>
      <c r="B1455" t="s">
        <v>3927</v>
      </c>
      <c r="C1455">
        <v>1</v>
      </c>
      <c r="D1455" t="s">
        <v>23</v>
      </c>
      <c r="E1455" t="s">
        <v>3928</v>
      </c>
      <c r="F1455" t="s">
        <v>243</v>
      </c>
      <c r="G1455" t="s">
        <v>244</v>
      </c>
      <c r="H1455">
        <v>77.241772600000004</v>
      </c>
      <c r="I1455">
        <v>28.542694399999998</v>
      </c>
      <c r="J1455" t="s">
        <v>3929</v>
      </c>
      <c r="K1455" t="s">
        <v>28</v>
      </c>
      <c r="L1455" t="s">
        <v>36</v>
      </c>
      <c r="M1455" t="s">
        <v>29</v>
      </c>
      <c r="N1455" t="s">
        <v>29</v>
      </c>
      <c r="O1455" t="s">
        <v>29</v>
      </c>
      <c r="P1455">
        <v>3</v>
      </c>
      <c r="Q1455">
        <v>14</v>
      </c>
      <c r="R1455">
        <v>1200</v>
      </c>
      <c r="S1455" t="str">
        <f>IF(Table1[[#This Row],[Average_Cost_for_two]]&lt;500,"Low",IF(Table1[[#This Row],[Average_Cost_for_two]]&lt;=1500,"Medium","High"))</f>
        <v>Medium</v>
      </c>
      <c r="T1455">
        <v>3.2</v>
      </c>
      <c r="U1455">
        <v>2011</v>
      </c>
      <c r="V1455">
        <v>10</v>
      </c>
      <c r="W1455">
        <v>1</v>
      </c>
      <c r="X1455">
        <f>IF(OR(Main!$U1455=0,
       Main!$V1455=0,
       Main!$W1455=0),
   "",
   DATE(Main!$U1455,
        Main!$V1455,
        Main!$W1455)
)</f>
        <v>40817</v>
      </c>
      <c r="Y1455">
        <f>Table1[[#This Row],[Average_Cost_for_two]]*VLOOKUP(Table1[[#This Row],[Currency]],currency!$A$2:$B$10,2,FALSE)</f>
        <v>14.4</v>
      </c>
      <c r="Z1455" t="str">
        <f>VLOOKUP(C1455,country!A:B,2,FALSE)</f>
        <v>India</v>
      </c>
      <c r="AA1455">
        <f t="shared" si="22"/>
        <v>4</v>
      </c>
    </row>
    <row r="1456" spans="1:27" ht="15.75" customHeight="1" x14ac:dyDescent="0.25">
      <c r="A1456">
        <v>7061</v>
      </c>
      <c r="B1456" t="s">
        <v>3930</v>
      </c>
      <c r="C1456">
        <v>1</v>
      </c>
      <c r="D1456" t="s">
        <v>23</v>
      </c>
      <c r="E1456" t="s">
        <v>3931</v>
      </c>
      <c r="F1456" t="s">
        <v>3802</v>
      </c>
      <c r="G1456" t="s">
        <v>3803</v>
      </c>
      <c r="H1456">
        <v>77.123322900000005</v>
      </c>
      <c r="I1456">
        <v>28.650366000000002</v>
      </c>
      <c r="J1456" t="s">
        <v>3362</v>
      </c>
      <c r="K1456" t="s">
        <v>28</v>
      </c>
      <c r="L1456" t="s">
        <v>36</v>
      </c>
      <c r="M1456" t="s">
        <v>29</v>
      </c>
      <c r="N1456" t="s">
        <v>29</v>
      </c>
      <c r="O1456" t="s">
        <v>29</v>
      </c>
      <c r="P1456">
        <v>3</v>
      </c>
      <c r="Q1456">
        <v>609</v>
      </c>
      <c r="R1456">
        <v>1450</v>
      </c>
      <c r="S1456" t="str">
        <f>IF(Table1[[#This Row],[Average_Cost_for_two]]&lt;500,"Low",IF(Table1[[#This Row],[Average_Cost_for_two]]&lt;=1500,"Medium","High"))</f>
        <v>Medium</v>
      </c>
      <c r="T1456">
        <v>3.5</v>
      </c>
      <c r="U1456">
        <v>2018</v>
      </c>
      <c r="V1456">
        <v>10</v>
      </c>
      <c r="W1456">
        <v>20</v>
      </c>
      <c r="X1456">
        <f>IF(OR(Main!$U1456=0,
       Main!$V1456=0,
       Main!$W1456=0),
   "",
   DATE(Main!$U1456,
        Main!$V1456,
        Main!$W1456)
)</f>
        <v>43393</v>
      </c>
      <c r="Y1456">
        <f>Table1[[#This Row],[Average_Cost_for_two]]*VLOOKUP(Table1[[#This Row],[Currency]],currency!$A$2:$B$10,2,FALSE)</f>
        <v>17.400000000000002</v>
      </c>
      <c r="Z1456" t="str">
        <f>VLOOKUP(C1456,country!A:B,2,FALSE)</f>
        <v>India</v>
      </c>
      <c r="AA1456">
        <f t="shared" si="22"/>
        <v>4</v>
      </c>
    </row>
    <row r="1457" spans="1:27" ht="15.75" customHeight="1" x14ac:dyDescent="0.25">
      <c r="A1457">
        <v>305674</v>
      </c>
      <c r="B1457" t="s">
        <v>3932</v>
      </c>
      <c r="C1457">
        <v>1</v>
      </c>
      <c r="D1457" t="s">
        <v>23</v>
      </c>
      <c r="E1457" t="s">
        <v>3933</v>
      </c>
      <c r="F1457" t="s">
        <v>904</v>
      </c>
      <c r="G1457" t="s">
        <v>905</v>
      </c>
      <c r="H1457">
        <v>77.173809800000001</v>
      </c>
      <c r="I1457">
        <v>28.645378699999998</v>
      </c>
      <c r="J1457" t="s">
        <v>503</v>
      </c>
      <c r="K1457" t="s">
        <v>28</v>
      </c>
      <c r="L1457" t="s">
        <v>36</v>
      </c>
      <c r="M1457" t="s">
        <v>29</v>
      </c>
      <c r="N1457" t="s">
        <v>29</v>
      </c>
      <c r="O1457" t="s">
        <v>29</v>
      </c>
      <c r="P1457">
        <v>3</v>
      </c>
      <c r="Q1457">
        <v>46</v>
      </c>
      <c r="R1457">
        <v>1400</v>
      </c>
      <c r="S1457" t="str">
        <f>IF(Table1[[#This Row],[Average_Cost_for_two]]&lt;500,"Low",IF(Table1[[#This Row],[Average_Cost_for_two]]&lt;=1500,"Medium","High"))</f>
        <v>Medium</v>
      </c>
      <c r="T1457">
        <v>3.3</v>
      </c>
      <c r="U1457">
        <v>2012</v>
      </c>
      <c r="V1457">
        <v>10</v>
      </c>
      <c r="W1457">
        <v>12</v>
      </c>
      <c r="X1457">
        <f>IF(OR(Main!$U1457=0,
       Main!$V1457=0,
       Main!$W1457=0),
   "",
   DATE(Main!$U1457,
        Main!$V1457,
        Main!$W1457)
)</f>
        <v>41194</v>
      </c>
      <c r="Y1457">
        <f>Table1[[#This Row],[Average_Cost_for_two]]*VLOOKUP(Table1[[#This Row],[Currency]],currency!$A$2:$B$10,2,FALSE)</f>
        <v>16.8</v>
      </c>
      <c r="Z1457" t="str">
        <f>VLOOKUP(C1457,country!A:B,2,FALSE)</f>
        <v>India</v>
      </c>
      <c r="AA1457">
        <f t="shared" si="22"/>
        <v>4</v>
      </c>
    </row>
    <row r="1458" spans="1:27" ht="15.75" customHeight="1" x14ac:dyDescent="0.25">
      <c r="A1458">
        <v>309738</v>
      </c>
      <c r="B1458" t="s">
        <v>2168</v>
      </c>
      <c r="C1458">
        <v>1</v>
      </c>
      <c r="D1458" t="s">
        <v>23</v>
      </c>
      <c r="E1458" t="s">
        <v>3934</v>
      </c>
      <c r="F1458" t="s">
        <v>3063</v>
      </c>
      <c r="G1458" t="s">
        <v>3064</v>
      </c>
      <c r="H1458">
        <v>77.2514264</v>
      </c>
      <c r="I1458">
        <v>28.551456000000002</v>
      </c>
      <c r="J1458" t="s">
        <v>556</v>
      </c>
      <c r="K1458" t="s">
        <v>28</v>
      </c>
      <c r="L1458" t="s">
        <v>29</v>
      </c>
      <c r="M1458" t="s">
        <v>36</v>
      </c>
      <c r="N1458" t="s">
        <v>29</v>
      </c>
      <c r="O1458" t="s">
        <v>29</v>
      </c>
      <c r="P1458">
        <v>3</v>
      </c>
      <c r="Q1458">
        <v>110</v>
      </c>
      <c r="R1458">
        <v>1300</v>
      </c>
      <c r="S1458" t="str">
        <f>IF(Table1[[#This Row],[Average_Cost_for_two]]&lt;500,"Low",IF(Table1[[#This Row],[Average_Cost_for_two]]&lt;=1500,"Medium","High"))</f>
        <v>Medium</v>
      </c>
      <c r="T1458">
        <v>2.6</v>
      </c>
      <c r="U1458">
        <v>2017</v>
      </c>
      <c r="V1458">
        <v>10</v>
      </c>
      <c r="W1458">
        <v>23</v>
      </c>
      <c r="X1458">
        <f>IF(OR(Main!$U1458=0,
       Main!$V1458=0,
       Main!$W1458=0),
   "",
   DATE(Main!$U1458,
        Main!$V1458,
        Main!$W1458)
)</f>
        <v>43031</v>
      </c>
      <c r="Y1458">
        <f>Table1[[#This Row],[Average_Cost_for_two]]*VLOOKUP(Table1[[#This Row],[Currency]],currency!$A$2:$B$10,2,FALSE)</f>
        <v>15.6</v>
      </c>
      <c r="Z1458" t="str">
        <f>VLOOKUP(C1458,country!A:B,2,FALSE)</f>
        <v>India</v>
      </c>
      <c r="AA1458">
        <f t="shared" si="22"/>
        <v>4</v>
      </c>
    </row>
    <row r="1459" spans="1:27" ht="15.75" customHeight="1" x14ac:dyDescent="0.25">
      <c r="A1459">
        <v>305547</v>
      </c>
      <c r="B1459" t="s">
        <v>3935</v>
      </c>
      <c r="C1459">
        <v>1</v>
      </c>
      <c r="D1459" t="s">
        <v>23</v>
      </c>
      <c r="E1459" t="s">
        <v>3936</v>
      </c>
      <c r="F1459" t="s">
        <v>3937</v>
      </c>
      <c r="G1459" t="s">
        <v>3938</v>
      </c>
      <c r="H1459">
        <v>77.249540600000003</v>
      </c>
      <c r="I1459">
        <v>28.549932200000001</v>
      </c>
      <c r="J1459" t="s">
        <v>500</v>
      </c>
      <c r="K1459" t="s">
        <v>28</v>
      </c>
      <c r="L1459" t="s">
        <v>29</v>
      </c>
      <c r="M1459" t="s">
        <v>29</v>
      </c>
      <c r="N1459" t="s">
        <v>29</v>
      </c>
      <c r="O1459" t="s">
        <v>29</v>
      </c>
      <c r="P1459">
        <v>3</v>
      </c>
      <c r="Q1459">
        <v>21</v>
      </c>
      <c r="R1459">
        <v>1800</v>
      </c>
      <c r="S1459" t="str">
        <f>IF(Table1[[#This Row],[Average_Cost_for_two]]&lt;500,"Low",IF(Table1[[#This Row],[Average_Cost_for_two]]&lt;=1500,"Medium","High"))</f>
        <v>High</v>
      </c>
      <c r="T1459">
        <v>3.3</v>
      </c>
      <c r="U1459">
        <v>2018</v>
      </c>
      <c r="V1459">
        <v>10</v>
      </c>
      <c r="W1459">
        <v>23</v>
      </c>
      <c r="X1459">
        <f>IF(OR(Main!$U1459=0,
       Main!$V1459=0,
       Main!$W1459=0),
   "",
   DATE(Main!$U1459,
        Main!$V1459,
        Main!$W1459)
)</f>
        <v>43396</v>
      </c>
      <c r="Y1459">
        <f>Table1[[#This Row],[Average_Cost_for_two]]*VLOOKUP(Table1[[#This Row],[Currency]],currency!$A$2:$B$10,2,FALSE)</f>
        <v>21.6</v>
      </c>
      <c r="Z1459" t="str">
        <f>VLOOKUP(C1459,country!A:B,2,FALSE)</f>
        <v>India</v>
      </c>
      <c r="AA1459">
        <f t="shared" si="22"/>
        <v>4</v>
      </c>
    </row>
    <row r="1460" spans="1:27" ht="15.75" customHeight="1" x14ac:dyDescent="0.25">
      <c r="A1460">
        <v>18413250</v>
      </c>
      <c r="B1460" t="s">
        <v>3939</v>
      </c>
      <c r="C1460">
        <v>1</v>
      </c>
      <c r="D1460" t="s">
        <v>23</v>
      </c>
      <c r="E1460" t="s">
        <v>3940</v>
      </c>
      <c r="F1460" t="s">
        <v>1982</v>
      </c>
      <c r="G1460" t="s">
        <v>1983</v>
      </c>
      <c r="H1460">
        <v>77.241847199999995</v>
      </c>
      <c r="I1460">
        <v>28.5332835</v>
      </c>
      <c r="J1460" t="s">
        <v>2864</v>
      </c>
      <c r="K1460" t="s">
        <v>28</v>
      </c>
      <c r="L1460" t="s">
        <v>36</v>
      </c>
      <c r="M1460" t="s">
        <v>29</v>
      </c>
      <c r="N1460" t="s">
        <v>29</v>
      </c>
      <c r="O1460" t="s">
        <v>29</v>
      </c>
      <c r="P1460">
        <v>3</v>
      </c>
      <c r="Q1460">
        <v>42</v>
      </c>
      <c r="R1460">
        <v>1650</v>
      </c>
      <c r="S1460" t="str">
        <f>IF(Table1[[#This Row],[Average_Cost_for_two]]&lt;500,"Low",IF(Table1[[#This Row],[Average_Cost_for_two]]&lt;=1500,"Medium","High"))</f>
        <v>High</v>
      </c>
      <c r="T1460">
        <v>3.8</v>
      </c>
      <c r="U1460">
        <v>2017</v>
      </c>
      <c r="V1460">
        <v>10</v>
      </c>
      <c r="W1460">
        <v>14</v>
      </c>
      <c r="X1460">
        <f>IF(OR(Main!$U1460=0,
       Main!$V1460=0,
       Main!$W1460=0),
   "",
   DATE(Main!$U1460,
        Main!$V1460,
        Main!$W1460)
)</f>
        <v>43022</v>
      </c>
      <c r="Y1460">
        <f>Table1[[#This Row],[Average_Cost_for_two]]*VLOOKUP(Table1[[#This Row],[Currency]],currency!$A$2:$B$10,2,FALSE)</f>
        <v>19.8</v>
      </c>
      <c r="Z1460" t="str">
        <f>VLOOKUP(C1460,country!A:B,2,FALSE)</f>
        <v>India</v>
      </c>
      <c r="AA1460">
        <f t="shared" si="22"/>
        <v>4</v>
      </c>
    </row>
    <row r="1461" spans="1:27" ht="15.75" customHeight="1" x14ac:dyDescent="0.25">
      <c r="A1461">
        <v>2217</v>
      </c>
      <c r="B1461" t="s">
        <v>3892</v>
      </c>
      <c r="C1461">
        <v>1</v>
      </c>
      <c r="D1461" t="s">
        <v>23</v>
      </c>
      <c r="E1461" t="s">
        <v>3941</v>
      </c>
      <c r="F1461" t="s">
        <v>734</v>
      </c>
      <c r="G1461" t="s">
        <v>735</v>
      </c>
      <c r="H1461">
        <v>77.206293599999995</v>
      </c>
      <c r="I1461">
        <v>28.5580523</v>
      </c>
      <c r="J1461" t="s">
        <v>511</v>
      </c>
      <c r="K1461" t="s">
        <v>28</v>
      </c>
      <c r="L1461" t="s">
        <v>36</v>
      </c>
      <c r="M1461" t="s">
        <v>29</v>
      </c>
      <c r="N1461" t="s">
        <v>29</v>
      </c>
      <c r="O1461" t="s">
        <v>29</v>
      </c>
      <c r="P1461">
        <v>3</v>
      </c>
      <c r="Q1461">
        <v>163</v>
      </c>
      <c r="R1461">
        <v>1500</v>
      </c>
      <c r="S1461" t="str">
        <f>IF(Table1[[#This Row],[Average_Cost_for_two]]&lt;500,"Low",IF(Table1[[#This Row],[Average_Cost_for_two]]&lt;=1500,"Medium","High"))</f>
        <v>Medium</v>
      </c>
      <c r="T1461">
        <v>3.5</v>
      </c>
      <c r="U1461">
        <v>2018</v>
      </c>
      <c r="V1461">
        <v>10</v>
      </c>
      <c r="W1461">
        <v>9</v>
      </c>
      <c r="X1461">
        <f>IF(OR(Main!$U1461=0,
       Main!$V1461=0,
       Main!$W1461=0),
   "",
   DATE(Main!$U1461,
        Main!$V1461,
        Main!$W1461)
)</f>
        <v>43382</v>
      </c>
      <c r="Y1461">
        <f>Table1[[#This Row],[Average_Cost_for_two]]*VLOOKUP(Table1[[#This Row],[Currency]],currency!$A$2:$B$10,2,FALSE)</f>
        <v>18</v>
      </c>
      <c r="Z1461" t="str">
        <f>VLOOKUP(C1461,country!A:B,2,FALSE)</f>
        <v>India</v>
      </c>
      <c r="AA1461">
        <f t="shared" si="22"/>
        <v>4</v>
      </c>
    </row>
    <row r="1462" spans="1:27" ht="15.75" customHeight="1" x14ac:dyDescent="0.25">
      <c r="A1462">
        <v>1147</v>
      </c>
      <c r="B1462" t="s">
        <v>3942</v>
      </c>
      <c r="C1462">
        <v>1</v>
      </c>
      <c r="D1462" t="s">
        <v>23</v>
      </c>
      <c r="E1462" t="s">
        <v>3943</v>
      </c>
      <c r="F1462" t="s">
        <v>155</v>
      </c>
      <c r="G1462" t="s">
        <v>156</v>
      </c>
      <c r="H1462">
        <v>77.189538400000004</v>
      </c>
      <c r="I1462">
        <v>28.7014578</v>
      </c>
      <c r="J1462" t="s">
        <v>3328</v>
      </c>
      <c r="K1462" t="s">
        <v>28</v>
      </c>
      <c r="L1462" t="s">
        <v>36</v>
      </c>
      <c r="M1462" t="s">
        <v>29</v>
      </c>
      <c r="N1462" t="s">
        <v>29</v>
      </c>
      <c r="O1462" t="s">
        <v>29</v>
      </c>
      <c r="P1462">
        <v>3</v>
      </c>
      <c r="Q1462">
        <v>155</v>
      </c>
      <c r="R1462">
        <v>1300</v>
      </c>
      <c r="S1462" t="str">
        <f>IF(Table1[[#This Row],[Average_Cost_for_two]]&lt;500,"Low",IF(Table1[[#This Row],[Average_Cost_for_two]]&lt;=1500,"Medium","High"))</f>
        <v>Medium</v>
      </c>
      <c r="T1462">
        <v>3.1</v>
      </c>
      <c r="U1462">
        <v>2013</v>
      </c>
      <c r="V1462">
        <v>10</v>
      </c>
      <c r="W1462">
        <v>9</v>
      </c>
      <c r="X1462">
        <f>IF(OR(Main!$U1462=0,
       Main!$V1462=0,
       Main!$W1462=0),
   "",
   DATE(Main!$U1462,
        Main!$V1462,
        Main!$W1462)
)</f>
        <v>41556</v>
      </c>
      <c r="Y1462">
        <f>Table1[[#This Row],[Average_Cost_for_two]]*VLOOKUP(Table1[[#This Row],[Currency]],currency!$A$2:$B$10,2,FALSE)</f>
        <v>15.6</v>
      </c>
      <c r="Z1462" t="str">
        <f>VLOOKUP(C1462,country!A:B,2,FALSE)</f>
        <v>India</v>
      </c>
      <c r="AA1462">
        <f t="shared" si="22"/>
        <v>4</v>
      </c>
    </row>
    <row r="1463" spans="1:27" ht="15.75" customHeight="1" x14ac:dyDescent="0.25">
      <c r="A1463">
        <v>18222563</v>
      </c>
      <c r="B1463" t="s">
        <v>3944</v>
      </c>
      <c r="C1463">
        <v>1</v>
      </c>
      <c r="D1463" t="s">
        <v>23</v>
      </c>
      <c r="E1463" t="s">
        <v>3945</v>
      </c>
      <c r="F1463" t="s">
        <v>159</v>
      </c>
      <c r="G1463" t="s">
        <v>160</v>
      </c>
      <c r="H1463">
        <v>77.203323800000007</v>
      </c>
      <c r="I1463">
        <v>28.552395400000002</v>
      </c>
      <c r="J1463" t="s">
        <v>3946</v>
      </c>
      <c r="K1463" t="s">
        <v>28</v>
      </c>
      <c r="L1463" t="s">
        <v>36</v>
      </c>
      <c r="M1463" t="s">
        <v>29</v>
      </c>
      <c r="N1463" t="s">
        <v>29</v>
      </c>
      <c r="O1463" t="s">
        <v>29</v>
      </c>
      <c r="P1463">
        <v>3</v>
      </c>
      <c r="Q1463">
        <v>339</v>
      </c>
      <c r="R1463">
        <v>1700</v>
      </c>
      <c r="S1463" t="str">
        <f>IF(Table1[[#This Row],[Average_Cost_for_two]]&lt;500,"Low",IF(Table1[[#This Row],[Average_Cost_for_two]]&lt;=1500,"Medium","High"))</f>
        <v>High</v>
      </c>
      <c r="T1463">
        <v>3.3</v>
      </c>
      <c r="U1463">
        <v>2010</v>
      </c>
      <c r="V1463">
        <v>10</v>
      </c>
      <c r="W1463">
        <v>16</v>
      </c>
      <c r="X1463">
        <f>IF(OR(Main!$U1463=0,
       Main!$V1463=0,
       Main!$W1463=0),
   "",
   DATE(Main!$U1463,
        Main!$V1463,
        Main!$W1463)
)</f>
        <v>40467</v>
      </c>
      <c r="Y1463">
        <f>Table1[[#This Row],[Average_Cost_for_two]]*VLOOKUP(Table1[[#This Row],[Currency]],currency!$A$2:$B$10,2,FALSE)</f>
        <v>20.400000000000002</v>
      </c>
      <c r="Z1463" t="str">
        <f>VLOOKUP(C1463,country!A:B,2,FALSE)</f>
        <v>India</v>
      </c>
      <c r="AA1463">
        <f t="shared" si="22"/>
        <v>4</v>
      </c>
    </row>
    <row r="1464" spans="1:27" ht="15.75" customHeight="1" x14ac:dyDescent="0.25">
      <c r="A1464">
        <v>312801</v>
      </c>
      <c r="B1464" t="s">
        <v>3947</v>
      </c>
      <c r="C1464">
        <v>1</v>
      </c>
      <c r="D1464" t="s">
        <v>23</v>
      </c>
      <c r="E1464" t="s">
        <v>3948</v>
      </c>
      <c r="F1464" t="s">
        <v>3949</v>
      </c>
      <c r="G1464" t="s">
        <v>3950</v>
      </c>
      <c r="H1464">
        <v>77.297786900000006</v>
      </c>
      <c r="I1464">
        <v>28.590509099999998</v>
      </c>
      <c r="J1464" t="s">
        <v>3951</v>
      </c>
      <c r="K1464" t="s">
        <v>28</v>
      </c>
      <c r="L1464" t="s">
        <v>36</v>
      </c>
      <c r="M1464" t="s">
        <v>36</v>
      </c>
      <c r="N1464" t="s">
        <v>29</v>
      </c>
      <c r="O1464" t="s">
        <v>29</v>
      </c>
      <c r="P1464">
        <v>3</v>
      </c>
      <c r="Q1464">
        <v>128</v>
      </c>
      <c r="R1464">
        <v>1800</v>
      </c>
      <c r="S1464" t="str">
        <f>IF(Table1[[#This Row],[Average_Cost_for_two]]&lt;500,"Low",IF(Table1[[#This Row],[Average_Cost_for_two]]&lt;=1500,"Medium","High"))</f>
        <v>High</v>
      </c>
      <c r="T1464">
        <v>3.7</v>
      </c>
      <c r="U1464">
        <v>2016</v>
      </c>
      <c r="V1464">
        <v>10</v>
      </c>
      <c r="W1464">
        <v>9</v>
      </c>
      <c r="X1464">
        <f>IF(OR(Main!$U1464=0,
       Main!$V1464=0,
       Main!$W1464=0),
   "",
   DATE(Main!$U1464,
        Main!$V1464,
        Main!$W1464)
)</f>
        <v>42652</v>
      </c>
      <c r="Y1464">
        <f>Table1[[#This Row],[Average_Cost_for_two]]*VLOOKUP(Table1[[#This Row],[Currency]],currency!$A$2:$B$10,2,FALSE)</f>
        <v>21.6</v>
      </c>
      <c r="Z1464" t="str">
        <f>VLOOKUP(C1464,country!A:B,2,FALSE)</f>
        <v>India</v>
      </c>
      <c r="AA1464">
        <f t="shared" si="22"/>
        <v>4</v>
      </c>
    </row>
    <row r="1465" spans="1:27" ht="15.75" customHeight="1" x14ac:dyDescent="0.25">
      <c r="A1465">
        <v>18219547</v>
      </c>
      <c r="B1465" t="s">
        <v>3952</v>
      </c>
      <c r="C1465">
        <v>1</v>
      </c>
      <c r="D1465" t="s">
        <v>23</v>
      </c>
      <c r="E1465" t="s">
        <v>3953</v>
      </c>
      <c r="F1465" t="s">
        <v>1732</v>
      </c>
      <c r="G1465" t="s">
        <v>1731</v>
      </c>
      <c r="H1465">
        <v>77.080189700000005</v>
      </c>
      <c r="I1465">
        <v>28.620388999999999</v>
      </c>
      <c r="J1465" t="s">
        <v>739</v>
      </c>
      <c r="K1465" t="s">
        <v>28</v>
      </c>
      <c r="L1465" t="s">
        <v>36</v>
      </c>
      <c r="M1465" t="s">
        <v>36</v>
      </c>
      <c r="N1465" t="s">
        <v>29</v>
      </c>
      <c r="O1465" t="s">
        <v>29</v>
      </c>
      <c r="P1465">
        <v>3</v>
      </c>
      <c r="Q1465">
        <v>100</v>
      </c>
      <c r="R1465">
        <v>1300</v>
      </c>
      <c r="S1465" t="str">
        <f>IF(Table1[[#This Row],[Average_Cost_for_two]]&lt;500,"Low",IF(Table1[[#This Row],[Average_Cost_for_two]]&lt;=1500,"Medium","High"))</f>
        <v>Medium</v>
      </c>
      <c r="T1465">
        <v>3.5</v>
      </c>
      <c r="U1465">
        <v>2015</v>
      </c>
      <c r="V1465">
        <v>10</v>
      </c>
      <c r="W1465">
        <v>17</v>
      </c>
      <c r="X1465">
        <f>IF(OR(Main!$U1465=0,
       Main!$V1465=0,
       Main!$W1465=0),
   "",
   DATE(Main!$U1465,
        Main!$V1465,
        Main!$W1465)
)</f>
        <v>42294</v>
      </c>
      <c r="Y1465">
        <f>Table1[[#This Row],[Average_Cost_for_two]]*VLOOKUP(Table1[[#This Row],[Currency]],currency!$A$2:$B$10,2,FALSE)</f>
        <v>15.6</v>
      </c>
      <c r="Z1465" t="str">
        <f>VLOOKUP(C1465,country!A:B,2,FALSE)</f>
        <v>India</v>
      </c>
      <c r="AA1465">
        <f t="shared" si="22"/>
        <v>4</v>
      </c>
    </row>
    <row r="1466" spans="1:27" ht="15.75" customHeight="1" x14ac:dyDescent="0.25">
      <c r="A1466">
        <v>18357558</v>
      </c>
      <c r="B1466" t="s">
        <v>3954</v>
      </c>
      <c r="C1466">
        <v>1</v>
      </c>
      <c r="D1466" t="s">
        <v>23</v>
      </c>
      <c r="E1466" t="s">
        <v>3955</v>
      </c>
      <c r="F1466" t="s">
        <v>845</v>
      </c>
      <c r="G1466" t="s">
        <v>846</v>
      </c>
      <c r="H1466">
        <v>77.219571770000002</v>
      </c>
      <c r="I1466">
        <v>28.627278440000001</v>
      </c>
      <c r="J1466" t="s">
        <v>3652</v>
      </c>
      <c r="K1466" t="s">
        <v>28</v>
      </c>
      <c r="L1466" t="s">
        <v>36</v>
      </c>
      <c r="M1466" t="s">
        <v>29</v>
      </c>
      <c r="N1466" t="s">
        <v>29</v>
      </c>
      <c r="O1466" t="s">
        <v>29</v>
      </c>
      <c r="P1466">
        <v>3</v>
      </c>
      <c r="Q1466">
        <v>11</v>
      </c>
      <c r="R1466">
        <v>1100</v>
      </c>
      <c r="S1466" t="str">
        <f>IF(Table1[[#This Row],[Average_Cost_for_two]]&lt;500,"Low",IF(Table1[[#This Row],[Average_Cost_for_two]]&lt;=1500,"Medium","High"))</f>
        <v>Medium</v>
      </c>
      <c r="T1466">
        <v>3.2</v>
      </c>
      <c r="U1466">
        <v>2017</v>
      </c>
      <c r="V1466">
        <v>10</v>
      </c>
      <c r="W1466">
        <v>4</v>
      </c>
      <c r="X1466">
        <f>IF(OR(Main!$U1466=0,
       Main!$V1466=0,
       Main!$W1466=0),
   "",
   DATE(Main!$U1466,
        Main!$V1466,
        Main!$W1466)
)</f>
        <v>43012</v>
      </c>
      <c r="Y1466">
        <f>Table1[[#This Row],[Average_Cost_for_two]]*VLOOKUP(Table1[[#This Row],[Currency]],currency!$A$2:$B$10,2,FALSE)</f>
        <v>13.200000000000001</v>
      </c>
      <c r="Z1466" t="str">
        <f>VLOOKUP(C1466,country!A:B,2,FALSE)</f>
        <v>India</v>
      </c>
      <c r="AA1466">
        <f t="shared" si="22"/>
        <v>4</v>
      </c>
    </row>
    <row r="1467" spans="1:27" ht="15.75" customHeight="1" x14ac:dyDescent="0.25">
      <c r="A1467">
        <v>18349923</v>
      </c>
      <c r="B1467" t="s">
        <v>3956</v>
      </c>
      <c r="C1467">
        <v>1</v>
      </c>
      <c r="D1467" t="s">
        <v>23</v>
      </c>
      <c r="E1467" t="s">
        <v>3957</v>
      </c>
      <c r="F1467" t="s">
        <v>845</v>
      </c>
      <c r="G1467" t="s">
        <v>846</v>
      </c>
      <c r="H1467">
        <v>77.219633099999996</v>
      </c>
      <c r="I1467">
        <v>28.626940699999999</v>
      </c>
      <c r="J1467" t="s">
        <v>3652</v>
      </c>
      <c r="K1467" t="s">
        <v>28</v>
      </c>
      <c r="L1467" t="s">
        <v>29</v>
      </c>
      <c r="M1467" t="s">
        <v>29</v>
      </c>
      <c r="N1467" t="s">
        <v>29</v>
      </c>
      <c r="O1467" t="s">
        <v>29</v>
      </c>
      <c r="P1467">
        <v>3</v>
      </c>
      <c r="Q1467">
        <v>291</v>
      </c>
      <c r="R1467">
        <v>1200</v>
      </c>
      <c r="S1467" t="str">
        <f>IF(Table1[[#This Row],[Average_Cost_for_two]]&lt;500,"Low",IF(Table1[[#This Row],[Average_Cost_for_two]]&lt;=1500,"Medium","High"))</f>
        <v>Medium</v>
      </c>
      <c r="T1467">
        <v>3.9</v>
      </c>
      <c r="U1467">
        <v>2010</v>
      </c>
      <c r="V1467">
        <v>10</v>
      </c>
      <c r="W1467">
        <v>19</v>
      </c>
      <c r="X1467">
        <f>IF(OR(Main!$U1467=0,
       Main!$V1467=0,
       Main!$W1467=0),
   "",
   DATE(Main!$U1467,
        Main!$V1467,
        Main!$W1467)
)</f>
        <v>40470</v>
      </c>
      <c r="Y1467">
        <f>Table1[[#This Row],[Average_Cost_for_two]]*VLOOKUP(Table1[[#This Row],[Currency]],currency!$A$2:$B$10,2,FALSE)</f>
        <v>14.4</v>
      </c>
      <c r="Z1467" t="str">
        <f>VLOOKUP(C1467,country!A:B,2,FALSE)</f>
        <v>India</v>
      </c>
      <c r="AA1467">
        <f t="shared" si="22"/>
        <v>4</v>
      </c>
    </row>
    <row r="1468" spans="1:27" ht="15.75" customHeight="1" x14ac:dyDescent="0.25">
      <c r="A1468">
        <v>703</v>
      </c>
      <c r="B1468" t="s">
        <v>3958</v>
      </c>
      <c r="C1468">
        <v>1</v>
      </c>
      <c r="D1468" t="s">
        <v>23</v>
      </c>
      <c r="E1468" t="s">
        <v>3959</v>
      </c>
      <c r="F1468" t="s">
        <v>1999</v>
      </c>
      <c r="G1468" t="s">
        <v>2000</v>
      </c>
      <c r="H1468">
        <v>77.238584399999993</v>
      </c>
      <c r="I1468">
        <v>28.5366985</v>
      </c>
      <c r="J1468" t="s">
        <v>1804</v>
      </c>
      <c r="K1468" t="s">
        <v>28</v>
      </c>
      <c r="L1468" t="s">
        <v>36</v>
      </c>
      <c r="M1468" t="s">
        <v>36</v>
      </c>
      <c r="N1468" t="s">
        <v>29</v>
      </c>
      <c r="O1468" t="s">
        <v>29</v>
      </c>
      <c r="P1468">
        <v>3</v>
      </c>
      <c r="Q1468">
        <v>142</v>
      </c>
      <c r="R1468">
        <v>1250</v>
      </c>
      <c r="S1468" t="str">
        <f>IF(Table1[[#This Row],[Average_Cost_for_two]]&lt;500,"Low",IF(Table1[[#This Row],[Average_Cost_for_two]]&lt;=1500,"Medium","High"))</f>
        <v>Medium</v>
      </c>
      <c r="T1468">
        <v>2.8</v>
      </c>
      <c r="U1468">
        <v>2017</v>
      </c>
      <c r="V1468">
        <v>10</v>
      </c>
      <c r="W1468">
        <v>25</v>
      </c>
      <c r="X1468">
        <f>IF(OR(Main!$U1468=0,
       Main!$V1468=0,
       Main!$W1468=0),
   "",
   DATE(Main!$U1468,
        Main!$V1468,
        Main!$W1468)
)</f>
        <v>43033</v>
      </c>
      <c r="Y1468">
        <f>Table1[[#This Row],[Average_Cost_for_two]]*VLOOKUP(Table1[[#This Row],[Currency]],currency!$A$2:$B$10,2,FALSE)</f>
        <v>15</v>
      </c>
      <c r="Z1468" t="str">
        <f>VLOOKUP(C1468,country!A:B,2,FALSE)</f>
        <v>India</v>
      </c>
      <c r="AA1468">
        <f t="shared" si="22"/>
        <v>4</v>
      </c>
    </row>
    <row r="1469" spans="1:27" ht="15.75" customHeight="1" x14ac:dyDescent="0.25">
      <c r="A1469">
        <v>1876</v>
      </c>
      <c r="B1469" t="s">
        <v>3960</v>
      </c>
      <c r="C1469">
        <v>1</v>
      </c>
      <c r="D1469" t="s">
        <v>23</v>
      </c>
      <c r="E1469" t="s">
        <v>3961</v>
      </c>
      <c r="F1469" t="s">
        <v>1624</v>
      </c>
      <c r="G1469" t="s">
        <v>1625</v>
      </c>
      <c r="H1469">
        <v>77.254479599999996</v>
      </c>
      <c r="I1469">
        <v>28.541794700000001</v>
      </c>
      <c r="J1469" t="s">
        <v>503</v>
      </c>
      <c r="K1469" t="s">
        <v>28</v>
      </c>
      <c r="L1469" t="s">
        <v>36</v>
      </c>
      <c r="M1469" t="s">
        <v>36</v>
      </c>
      <c r="N1469" t="s">
        <v>29</v>
      </c>
      <c r="O1469" t="s">
        <v>29</v>
      </c>
      <c r="P1469">
        <v>3</v>
      </c>
      <c r="Q1469">
        <v>372</v>
      </c>
      <c r="R1469">
        <v>1300</v>
      </c>
      <c r="S1469" t="str">
        <f>IF(Table1[[#This Row],[Average_Cost_for_two]]&lt;500,"Low",IF(Table1[[#This Row],[Average_Cost_for_two]]&lt;=1500,"Medium","High"))</f>
        <v>Medium</v>
      </c>
      <c r="T1469">
        <v>3.6</v>
      </c>
      <c r="U1469">
        <v>2018</v>
      </c>
      <c r="V1469">
        <v>10</v>
      </c>
      <c r="W1469">
        <v>11</v>
      </c>
      <c r="X1469">
        <f>IF(OR(Main!$U1469=0,
       Main!$V1469=0,
       Main!$W1469=0),
   "",
   DATE(Main!$U1469,
        Main!$V1469,
        Main!$W1469)
)</f>
        <v>43384</v>
      </c>
      <c r="Y1469">
        <f>Table1[[#This Row],[Average_Cost_for_two]]*VLOOKUP(Table1[[#This Row],[Currency]],currency!$A$2:$B$10,2,FALSE)</f>
        <v>15.6</v>
      </c>
      <c r="Z1469" t="str">
        <f>VLOOKUP(C1469,country!A:B,2,FALSE)</f>
        <v>India</v>
      </c>
      <c r="AA1469">
        <f t="shared" si="22"/>
        <v>4</v>
      </c>
    </row>
    <row r="1470" spans="1:27" ht="15.75" customHeight="1" x14ac:dyDescent="0.25">
      <c r="A1470">
        <v>18317477</v>
      </c>
      <c r="B1470" t="s">
        <v>3224</v>
      </c>
      <c r="C1470">
        <v>1</v>
      </c>
      <c r="D1470" t="s">
        <v>23</v>
      </c>
      <c r="E1470" t="s">
        <v>3962</v>
      </c>
      <c r="F1470" t="s">
        <v>2598</v>
      </c>
      <c r="G1470" t="s">
        <v>2599</v>
      </c>
      <c r="H1470">
        <v>77.301109499999995</v>
      </c>
      <c r="I1470">
        <v>28.646132099999999</v>
      </c>
      <c r="J1470" t="s">
        <v>615</v>
      </c>
      <c r="K1470" t="s">
        <v>28</v>
      </c>
      <c r="L1470" t="s">
        <v>29</v>
      </c>
      <c r="M1470" t="s">
        <v>29</v>
      </c>
      <c r="N1470" t="s">
        <v>29</v>
      </c>
      <c r="O1470" t="s">
        <v>29</v>
      </c>
      <c r="P1470">
        <v>3</v>
      </c>
      <c r="Q1470">
        <v>248</v>
      </c>
      <c r="R1470">
        <v>1300</v>
      </c>
      <c r="S1470" t="str">
        <f>IF(Table1[[#This Row],[Average_Cost_for_two]]&lt;500,"Low",IF(Table1[[#This Row],[Average_Cost_for_two]]&lt;=1500,"Medium","High"))</f>
        <v>Medium</v>
      </c>
      <c r="T1470">
        <v>3.8</v>
      </c>
      <c r="U1470">
        <v>2011</v>
      </c>
      <c r="V1470">
        <v>10</v>
      </c>
      <c r="W1470">
        <v>2</v>
      </c>
      <c r="X1470">
        <f>IF(OR(Main!$U1470=0,
       Main!$V1470=0,
       Main!$W1470=0),
   "",
   DATE(Main!$U1470,
        Main!$V1470,
        Main!$W1470)
)</f>
        <v>40818</v>
      </c>
      <c r="Y1470">
        <f>Table1[[#This Row],[Average_Cost_for_two]]*VLOOKUP(Table1[[#This Row],[Currency]],currency!$A$2:$B$10,2,FALSE)</f>
        <v>15.6</v>
      </c>
      <c r="Z1470" t="str">
        <f>VLOOKUP(C1470,country!A:B,2,FALSE)</f>
        <v>India</v>
      </c>
      <c r="AA1470">
        <f t="shared" si="22"/>
        <v>4</v>
      </c>
    </row>
    <row r="1471" spans="1:27" ht="15.75" customHeight="1" x14ac:dyDescent="0.25">
      <c r="A1471">
        <v>306392</v>
      </c>
      <c r="B1471" t="s">
        <v>3963</v>
      </c>
      <c r="C1471">
        <v>1</v>
      </c>
      <c r="D1471" t="s">
        <v>23</v>
      </c>
      <c r="E1471" t="s">
        <v>3964</v>
      </c>
      <c r="F1471" t="s">
        <v>253</v>
      </c>
      <c r="G1471" t="s">
        <v>254</v>
      </c>
      <c r="H1471">
        <v>77.185327670000007</v>
      </c>
      <c r="I1471">
        <v>28.645556389999999</v>
      </c>
      <c r="J1471" t="s">
        <v>503</v>
      </c>
      <c r="K1471" t="s">
        <v>28</v>
      </c>
      <c r="L1471" t="s">
        <v>36</v>
      </c>
      <c r="M1471" t="s">
        <v>36</v>
      </c>
      <c r="N1471" t="s">
        <v>29</v>
      </c>
      <c r="O1471" t="s">
        <v>29</v>
      </c>
      <c r="P1471">
        <v>3</v>
      </c>
      <c r="Q1471">
        <v>31</v>
      </c>
      <c r="R1471">
        <v>1100</v>
      </c>
      <c r="S1471" t="str">
        <f>IF(Table1[[#This Row],[Average_Cost_for_two]]&lt;500,"Low",IF(Table1[[#This Row],[Average_Cost_for_two]]&lt;=1500,"Medium","High"))</f>
        <v>Medium</v>
      </c>
      <c r="T1471">
        <v>2.6</v>
      </c>
      <c r="U1471">
        <v>2014</v>
      </c>
      <c r="V1471">
        <v>10</v>
      </c>
      <c r="W1471">
        <v>9</v>
      </c>
      <c r="X1471">
        <f>IF(OR(Main!$U1471=0,
       Main!$V1471=0,
       Main!$W1471=0),
   "",
   DATE(Main!$U1471,
        Main!$V1471,
        Main!$W1471)
)</f>
        <v>41921</v>
      </c>
      <c r="Y1471">
        <f>Table1[[#This Row],[Average_Cost_for_two]]*VLOOKUP(Table1[[#This Row],[Currency]],currency!$A$2:$B$10,2,FALSE)</f>
        <v>13.200000000000001</v>
      </c>
      <c r="Z1471" t="str">
        <f>VLOOKUP(C1471,country!A:B,2,FALSE)</f>
        <v>India</v>
      </c>
      <c r="AA1471">
        <f t="shared" si="22"/>
        <v>4</v>
      </c>
    </row>
    <row r="1472" spans="1:27" ht="15.75" customHeight="1" x14ac:dyDescent="0.25">
      <c r="A1472">
        <v>9050</v>
      </c>
      <c r="B1472" t="s">
        <v>3965</v>
      </c>
      <c r="C1472">
        <v>1</v>
      </c>
      <c r="D1472" t="s">
        <v>23</v>
      </c>
      <c r="E1472" t="s">
        <v>3966</v>
      </c>
      <c r="F1472" t="s">
        <v>1738</v>
      </c>
      <c r="G1472" t="s">
        <v>1739</v>
      </c>
      <c r="H1472">
        <v>77.138406599999996</v>
      </c>
      <c r="I1472">
        <v>28.655369</v>
      </c>
      <c r="J1472" t="s">
        <v>739</v>
      </c>
      <c r="K1472" t="s">
        <v>28</v>
      </c>
      <c r="L1472" t="s">
        <v>36</v>
      </c>
      <c r="M1472" t="s">
        <v>36</v>
      </c>
      <c r="N1472" t="s">
        <v>29</v>
      </c>
      <c r="O1472" t="s">
        <v>29</v>
      </c>
      <c r="P1472">
        <v>3</v>
      </c>
      <c r="Q1472">
        <v>74</v>
      </c>
      <c r="R1472">
        <v>1200</v>
      </c>
      <c r="S1472" t="str">
        <f>IF(Table1[[#This Row],[Average_Cost_for_two]]&lt;500,"Low",IF(Table1[[#This Row],[Average_Cost_for_two]]&lt;=1500,"Medium","High"))</f>
        <v>Medium</v>
      </c>
      <c r="T1472">
        <v>3.2</v>
      </c>
      <c r="U1472">
        <v>2011</v>
      </c>
      <c r="V1472">
        <v>10</v>
      </c>
      <c r="W1472">
        <v>19</v>
      </c>
      <c r="X1472">
        <f>IF(OR(Main!$U1472=0,
       Main!$V1472=0,
       Main!$W1472=0),
   "",
   DATE(Main!$U1472,
        Main!$V1472,
        Main!$W1472)
)</f>
        <v>40835</v>
      </c>
      <c r="Y1472">
        <f>Table1[[#This Row],[Average_Cost_for_two]]*VLOOKUP(Table1[[#This Row],[Currency]],currency!$A$2:$B$10,2,FALSE)</f>
        <v>14.4</v>
      </c>
      <c r="Z1472" t="str">
        <f>VLOOKUP(C1472,country!A:B,2,FALSE)</f>
        <v>India</v>
      </c>
      <c r="AA1472">
        <f t="shared" si="22"/>
        <v>4</v>
      </c>
    </row>
    <row r="1473" spans="1:27" ht="15.75" customHeight="1" x14ac:dyDescent="0.25">
      <c r="A1473">
        <v>7509</v>
      </c>
      <c r="B1473" t="s">
        <v>3428</v>
      </c>
      <c r="C1473">
        <v>1</v>
      </c>
      <c r="D1473" t="s">
        <v>23</v>
      </c>
      <c r="E1473" t="s">
        <v>3967</v>
      </c>
      <c r="F1473" t="s">
        <v>3162</v>
      </c>
      <c r="G1473" t="s">
        <v>3161</v>
      </c>
      <c r="H1473">
        <v>77.146657599999998</v>
      </c>
      <c r="I1473">
        <v>28.6570681</v>
      </c>
      <c r="J1473" t="s">
        <v>3560</v>
      </c>
      <c r="K1473" t="s">
        <v>28</v>
      </c>
      <c r="L1473" t="s">
        <v>36</v>
      </c>
      <c r="M1473" t="s">
        <v>29</v>
      </c>
      <c r="N1473" t="s">
        <v>29</v>
      </c>
      <c r="O1473" t="s">
        <v>29</v>
      </c>
      <c r="P1473">
        <v>3</v>
      </c>
      <c r="Q1473">
        <v>371</v>
      </c>
      <c r="R1473">
        <v>1200</v>
      </c>
      <c r="S1473" t="str">
        <f>IF(Table1[[#This Row],[Average_Cost_for_two]]&lt;500,"Low",IF(Table1[[#This Row],[Average_Cost_for_two]]&lt;=1500,"Medium","High"))</f>
        <v>Medium</v>
      </c>
      <c r="T1473">
        <v>3.8</v>
      </c>
      <c r="U1473">
        <v>2015</v>
      </c>
      <c r="V1473">
        <v>10</v>
      </c>
      <c r="W1473">
        <v>24</v>
      </c>
      <c r="X1473">
        <f>IF(OR(Main!$U1473=0,
       Main!$V1473=0,
       Main!$W1473=0),
   "",
   DATE(Main!$U1473,
        Main!$V1473,
        Main!$W1473)
)</f>
        <v>42301</v>
      </c>
      <c r="Y1473">
        <f>Table1[[#This Row],[Average_Cost_for_two]]*VLOOKUP(Table1[[#This Row],[Currency]],currency!$A$2:$B$10,2,FALSE)</f>
        <v>14.4</v>
      </c>
      <c r="Z1473" t="str">
        <f>VLOOKUP(C1473,country!A:B,2,FALSE)</f>
        <v>India</v>
      </c>
      <c r="AA1473">
        <f t="shared" si="22"/>
        <v>4</v>
      </c>
    </row>
    <row r="1474" spans="1:27" ht="15.75" customHeight="1" x14ac:dyDescent="0.25">
      <c r="A1474">
        <v>73</v>
      </c>
      <c r="B1474" t="s">
        <v>3968</v>
      </c>
      <c r="C1474">
        <v>1</v>
      </c>
      <c r="D1474" t="s">
        <v>23</v>
      </c>
      <c r="E1474" t="s">
        <v>3969</v>
      </c>
      <c r="F1474" t="s">
        <v>3318</v>
      </c>
      <c r="G1474" t="s">
        <v>3319</v>
      </c>
      <c r="H1474">
        <v>77.229789199999999</v>
      </c>
      <c r="I1474">
        <v>28.608070699999999</v>
      </c>
      <c r="J1474" t="s">
        <v>3970</v>
      </c>
      <c r="K1474" t="s">
        <v>28</v>
      </c>
      <c r="L1474" t="s">
        <v>36</v>
      </c>
      <c r="M1474" t="s">
        <v>36</v>
      </c>
      <c r="N1474" t="s">
        <v>29</v>
      </c>
      <c r="O1474" t="s">
        <v>29</v>
      </c>
      <c r="P1474">
        <v>3</v>
      </c>
      <c r="Q1474">
        <v>768</v>
      </c>
      <c r="R1474">
        <v>1200</v>
      </c>
      <c r="S1474" t="str">
        <f>IF(Table1[[#This Row],[Average_Cost_for_two]]&lt;500,"Low",IF(Table1[[#This Row],[Average_Cost_for_two]]&lt;=1500,"Medium","High"))</f>
        <v>Medium</v>
      </c>
      <c r="T1474">
        <v>3.9</v>
      </c>
      <c r="U1474">
        <v>2010</v>
      </c>
      <c r="V1474">
        <v>10</v>
      </c>
      <c r="W1474">
        <v>13</v>
      </c>
      <c r="X1474">
        <f>IF(OR(Main!$U1474=0,
       Main!$V1474=0,
       Main!$W1474=0),
   "",
   DATE(Main!$U1474,
        Main!$V1474,
        Main!$W1474)
)</f>
        <v>40464</v>
      </c>
      <c r="Y1474">
        <f>Table1[[#This Row],[Average_Cost_for_two]]*VLOOKUP(Table1[[#This Row],[Currency]],currency!$A$2:$B$10,2,FALSE)</f>
        <v>14.4</v>
      </c>
      <c r="Z1474" t="str">
        <f>VLOOKUP(C1474,country!A:B,2,FALSE)</f>
        <v>India</v>
      </c>
      <c r="AA1474">
        <f t="shared" ref="AA1474:AA1537" si="23">ROUNDUP(V1474/3,0)</f>
        <v>4</v>
      </c>
    </row>
    <row r="1475" spans="1:27" ht="15.75" customHeight="1" x14ac:dyDescent="0.25">
      <c r="A1475">
        <v>18057816</v>
      </c>
      <c r="B1475" t="s">
        <v>3971</v>
      </c>
      <c r="C1475">
        <v>1</v>
      </c>
      <c r="D1475" t="s">
        <v>23</v>
      </c>
      <c r="E1475" t="s">
        <v>3972</v>
      </c>
      <c r="F1475" t="s">
        <v>229</v>
      </c>
      <c r="G1475" t="s">
        <v>230</v>
      </c>
      <c r="H1475">
        <v>77.295829900000001</v>
      </c>
      <c r="I1475">
        <v>28.641465799999999</v>
      </c>
      <c r="J1475" t="s">
        <v>3973</v>
      </c>
      <c r="K1475" t="s">
        <v>28</v>
      </c>
      <c r="L1475" t="s">
        <v>36</v>
      </c>
      <c r="M1475" t="s">
        <v>36</v>
      </c>
      <c r="N1475" t="s">
        <v>29</v>
      </c>
      <c r="O1475" t="s">
        <v>29</v>
      </c>
      <c r="P1475">
        <v>3</v>
      </c>
      <c r="Q1475">
        <v>48</v>
      </c>
      <c r="R1475">
        <v>1800</v>
      </c>
      <c r="S1475" t="str">
        <f>IF(Table1[[#This Row],[Average_Cost_for_two]]&lt;500,"Low",IF(Table1[[#This Row],[Average_Cost_for_two]]&lt;=1500,"Medium","High"))</f>
        <v>High</v>
      </c>
      <c r="T1475">
        <v>2.9</v>
      </c>
      <c r="U1475">
        <v>2010</v>
      </c>
      <c r="V1475">
        <v>10</v>
      </c>
      <c r="W1475">
        <v>23</v>
      </c>
      <c r="X1475">
        <f>IF(OR(Main!$U1475=0,
       Main!$V1475=0,
       Main!$W1475=0),
   "",
   DATE(Main!$U1475,
        Main!$V1475,
        Main!$W1475)
)</f>
        <v>40474</v>
      </c>
      <c r="Y1475">
        <f>Table1[[#This Row],[Average_Cost_for_two]]*VLOOKUP(Table1[[#This Row],[Currency]],currency!$A$2:$B$10,2,FALSE)</f>
        <v>21.6</v>
      </c>
      <c r="Z1475" t="str">
        <f>VLOOKUP(C1475,country!A:B,2,FALSE)</f>
        <v>India</v>
      </c>
      <c r="AA1475">
        <f t="shared" si="23"/>
        <v>4</v>
      </c>
    </row>
    <row r="1476" spans="1:27" ht="15.75" customHeight="1" x14ac:dyDescent="0.25">
      <c r="A1476">
        <v>18358681</v>
      </c>
      <c r="B1476" t="s">
        <v>3974</v>
      </c>
      <c r="C1476">
        <v>1</v>
      </c>
      <c r="D1476" t="s">
        <v>23</v>
      </c>
      <c r="E1476" t="s">
        <v>3975</v>
      </c>
      <c r="F1476" t="s">
        <v>1745</v>
      </c>
      <c r="G1476" t="s">
        <v>1746</v>
      </c>
      <c r="H1476">
        <v>77.121822690000002</v>
      </c>
      <c r="I1476">
        <v>28.666810659999999</v>
      </c>
      <c r="J1476" t="s">
        <v>3976</v>
      </c>
      <c r="K1476" t="s">
        <v>28</v>
      </c>
      <c r="L1476" t="s">
        <v>36</v>
      </c>
      <c r="M1476" t="s">
        <v>29</v>
      </c>
      <c r="N1476" t="s">
        <v>29</v>
      </c>
      <c r="O1476" t="s">
        <v>29</v>
      </c>
      <c r="P1476">
        <v>3</v>
      </c>
      <c r="Q1476">
        <v>96</v>
      </c>
      <c r="R1476">
        <v>1200</v>
      </c>
      <c r="S1476" t="str">
        <f>IF(Table1[[#This Row],[Average_Cost_for_two]]&lt;500,"Low",IF(Table1[[#This Row],[Average_Cost_for_two]]&lt;=1500,"Medium","High"))</f>
        <v>Medium</v>
      </c>
      <c r="T1476">
        <v>3.8</v>
      </c>
      <c r="U1476">
        <v>2013</v>
      </c>
      <c r="V1476">
        <v>10</v>
      </c>
      <c r="W1476">
        <v>15</v>
      </c>
      <c r="X1476">
        <f>IF(OR(Main!$U1476=0,
       Main!$V1476=0,
       Main!$W1476=0),
   "",
   DATE(Main!$U1476,
        Main!$V1476,
        Main!$W1476)
)</f>
        <v>41562</v>
      </c>
      <c r="Y1476">
        <f>Table1[[#This Row],[Average_Cost_for_two]]*VLOOKUP(Table1[[#This Row],[Currency]],currency!$A$2:$B$10,2,FALSE)</f>
        <v>14.4</v>
      </c>
      <c r="Z1476" t="str">
        <f>VLOOKUP(C1476,country!A:B,2,FALSE)</f>
        <v>India</v>
      </c>
      <c r="AA1476">
        <f t="shared" si="23"/>
        <v>4</v>
      </c>
    </row>
    <row r="1477" spans="1:27" ht="15.75" customHeight="1" x14ac:dyDescent="0.25">
      <c r="A1477">
        <v>18224547</v>
      </c>
      <c r="B1477" t="s">
        <v>2168</v>
      </c>
      <c r="C1477">
        <v>1</v>
      </c>
      <c r="D1477" t="s">
        <v>23</v>
      </c>
      <c r="E1477" t="s">
        <v>3977</v>
      </c>
      <c r="F1477" t="s">
        <v>1745</v>
      </c>
      <c r="G1477" t="s">
        <v>1746</v>
      </c>
      <c r="H1477">
        <v>77.12199099</v>
      </c>
      <c r="I1477">
        <v>28.666541779999999</v>
      </c>
      <c r="J1477" t="s">
        <v>556</v>
      </c>
      <c r="K1477" t="s">
        <v>28</v>
      </c>
      <c r="L1477" t="s">
        <v>36</v>
      </c>
      <c r="M1477" t="s">
        <v>36</v>
      </c>
      <c r="N1477" t="s">
        <v>29</v>
      </c>
      <c r="O1477" t="s">
        <v>29</v>
      </c>
      <c r="P1477">
        <v>3</v>
      </c>
      <c r="Q1477">
        <v>127</v>
      </c>
      <c r="R1477">
        <v>1200</v>
      </c>
      <c r="S1477" t="str">
        <f>IF(Table1[[#This Row],[Average_Cost_for_two]]&lt;500,"Low",IF(Table1[[#This Row],[Average_Cost_for_two]]&lt;=1500,"Medium","High"))</f>
        <v>Medium</v>
      </c>
      <c r="T1477">
        <v>3.6</v>
      </c>
      <c r="U1477">
        <v>2013</v>
      </c>
      <c r="V1477">
        <v>10</v>
      </c>
      <c r="W1477">
        <v>15</v>
      </c>
      <c r="X1477">
        <f>IF(OR(Main!$U1477=0,
       Main!$V1477=0,
       Main!$W1477=0),
   "",
   DATE(Main!$U1477,
        Main!$V1477,
        Main!$W1477)
)</f>
        <v>41562</v>
      </c>
      <c r="Y1477">
        <f>Table1[[#This Row],[Average_Cost_for_two]]*VLOOKUP(Table1[[#This Row],[Currency]],currency!$A$2:$B$10,2,FALSE)</f>
        <v>14.4</v>
      </c>
      <c r="Z1477" t="str">
        <f>VLOOKUP(C1477,country!A:B,2,FALSE)</f>
        <v>India</v>
      </c>
      <c r="AA1477">
        <f t="shared" si="23"/>
        <v>4</v>
      </c>
    </row>
    <row r="1478" spans="1:27" ht="15.75" customHeight="1" x14ac:dyDescent="0.25">
      <c r="A1478">
        <v>18219554</v>
      </c>
      <c r="B1478" t="s">
        <v>3978</v>
      </c>
      <c r="C1478">
        <v>1</v>
      </c>
      <c r="D1478" t="s">
        <v>23</v>
      </c>
      <c r="E1478" t="s">
        <v>3979</v>
      </c>
      <c r="F1478" t="s">
        <v>2456</v>
      </c>
      <c r="G1478" t="s">
        <v>2457</v>
      </c>
      <c r="H1478">
        <v>77.207649009999997</v>
      </c>
      <c r="I1478">
        <v>28.522942270000001</v>
      </c>
      <c r="J1478" t="s">
        <v>3675</v>
      </c>
      <c r="K1478" t="s">
        <v>28</v>
      </c>
      <c r="L1478" t="s">
        <v>29</v>
      </c>
      <c r="M1478" t="s">
        <v>36</v>
      </c>
      <c r="N1478" t="s">
        <v>29</v>
      </c>
      <c r="O1478" t="s">
        <v>29</v>
      </c>
      <c r="P1478">
        <v>3</v>
      </c>
      <c r="Q1478">
        <v>326</v>
      </c>
      <c r="R1478">
        <v>1200</v>
      </c>
      <c r="S1478" t="str">
        <f>IF(Table1[[#This Row],[Average_Cost_for_two]]&lt;500,"Low",IF(Table1[[#This Row],[Average_Cost_for_two]]&lt;=1500,"Medium","High"))</f>
        <v>Medium</v>
      </c>
      <c r="T1478">
        <v>4.4000000000000004</v>
      </c>
      <c r="U1478">
        <v>2018</v>
      </c>
      <c r="V1478">
        <v>10</v>
      </c>
      <c r="W1478">
        <v>22</v>
      </c>
      <c r="X1478">
        <f>IF(OR(Main!$U1478=0,
       Main!$V1478=0,
       Main!$W1478=0),
   "",
   DATE(Main!$U1478,
        Main!$V1478,
        Main!$W1478)
)</f>
        <v>43395</v>
      </c>
      <c r="Y1478">
        <f>Table1[[#This Row],[Average_Cost_for_two]]*VLOOKUP(Table1[[#This Row],[Currency]],currency!$A$2:$B$10,2,FALSE)</f>
        <v>14.4</v>
      </c>
      <c r="Z1478" t="str">
        <f>VLOOKUP(C1478,country!A:B,2,FALSE)</f>
        <v>India</v>
      </c>
      <c r="AA1478">
        <f t="shared" si="23"/>
        <v>4</v>
      </c>
    </row>
    <row r="1479" spans="1:27" ht="15.75" customHeight="1" x14ac:dyDescent="0.25">
      <c r="A1479">
        <v>1641</v>
      </c>
      <c r="B1479" t="s">
        <v>3980</v>
      </c>
      <c r="C1479">
        <v>1</v>
      </c>
      <c r="D1479" t="s">
        <v>23</v>
      </c>
      <c r="E1479" t="s">
        <v>3981</v>
      </c>
      <c r="F1479" t="s">
        <v>521</v>
      </c>
      <c r="G1479" t="s">
        <v>522</v>
      </c>
      <c r="H1479">
        <v>77.177790000000002</v>
      </c>
      <c r="I1479">
        <v>28.643386</v>
      </c>
      <c r="J1479" t="s">
        <v>3982</v>
      </c>
      <c r="K1479" t="s">
        <v>28</v>
      </c>
      <c r="L1479" t="s">
        <v>29</v>
      </c>
      <c r="M1479" t="s">
        <v>29</v>
      </c>
      <c r="N1479" t="s">
        <v>29</v>
      </c>
      <c r="O1479" t="s">
        <v>29</v>
      </c>
      <c r="P1479">
        <v>3</v>
      </c>
      <c r="Q1479">
        <v>1082</v>
      </c>
      <c r="R1479">
        <v>1200</v>
      </c>
      <c r="S1479" t="str">
        <f>IF(Table1[[#This Row],[Average_Cost_for_two]]&lt;500,"Low",IF(Table1[[#This Row],[Average_Cost_for_two]]&lt;=1500,"Medium","High"))</f>
        <v>Medium</v>
      </c>
      <c r="T1479">
        <v>3.8</v>
      </c>
      <c r="U1479">
        <v>2015</v>
      </c>
      <c r="V1479">
        <v>10</v>
      </c>
      <c r="W1479">
        <v>18</v>
      </c>
      <c r="X1479">
        <f>IF(OR(Main!$U1479=0,
       Main!$V1479=0,
       Main!$W1479=0),
   "",
   DATE(Main!$U1479,
        Main!$V1479,
        Main!$W1479)
)</f>
        <v>42295</v>
      </c>
      <c r="Y1479">
        <f>Table1[[#This Row],[Average_Cost_for_two]]*VLOOKUP(Table1[[#This Row],[Currency]],currency!$A$2:$B$10,2,FALSE)</f>
        <v>14.4</v>
      </c>
      <c r="Z1479" t="str">
        <f>VLOOKUP(C1479,country!A:B,2,FALSE)</f>
        <v>India</v>
      </c>
      <c r="AA1479">
        <f t="shared" si="23"/>
        <v>4</v>
      </c>
    </row>
    <row r="1480" spans="1:27" ht="15.75" customHeight="1" x14ac:dyDescent="0.25">
      <c r="A1480">
        <v>307135</v>
      </c>
      <c r="B1480" t="s">
        <v>3983</v>
      </c>
      <c r="C1480">
        <v>1</v>
      </c>
      <c r="D1480" t="s">
        <v>23</v>
      </c>
      <c r="E1480" t="s">
        <v>3984</v>
      </c>
      <c r="F1480" t="s">
        <v>1907</v>
      </c>
      <c r="G1480" t="s">
        <v>1908</v>
      </c>
      <c r="H1480">
        <v>77.116271499999996</v>
      </c>
      <c r="I1480">
        <v>28.6421004</v>
      </c>
      <c r="J1480" t="s">
        <v>3985</v>
      </c>
      <c r="K1480" t="s">
        <v>28</v>
      </c>
      <c r="L1480" t="s">
        <v>36</v>
      </c>
      <c r="M1480" t="s">
        <v>29</v>
      </c>
      <c r="N1480" t="s">
        <v>29</v>
      </c>
      <c r="O1480" t="s">
        <v>29</v>
      </c>
      <c r="P1480">
        <v>3</v>
      </c>
      <c r="Q1480">
        <v>411</v>
      </c>
      <c r="R1480">
        <v>1400</v>
      </c>
      <c r="S1480" t="str">
        <f>IF(Table1[[#This Row],[Average_Cost_for_two]]&lt;500,"Low",IF(Table1[[#This Row],[Average_Cost_for_two]]&lt;=1500,"Medium","High"))</f>
        <v>Medium</v>
      </c>
      <c r="T1480">
        <v>3.2</v>
      </c>
      <c r="U1480">
        <v>2013</v>
      </c>
      <c r="V1480">
        <v>10</v>
      </c>
      <c r="W1480">
        <v>2</v>
      </c>
      <c r="X1480">
        <f>IF(OR(Main!$U1480=0,
       Main!$V1480=0,
       Main!$W1480=0),
   "",
   DATE(Main!$U1480,
        Main!$V1480,
        Main!$W1480)
)</f>
        <v>41549</v>
      </c>
      <c r="Y1480">
        <f>Table1[[#This Row],[Average_Cost_for_two]]*VLOOKUP(Table1[[#This Row],[Currency]],currency!$A$2:$B$10,2,FALSE)</f>
        <v>16.8</v>
      </c>
      <c r="Z1480" t="str">
        <f>VLOOKUP(C1480,country!A:B,2,FALSE)</f>
        <v>India</v>
      </c>
      <c r="AA1480">
        <f t="shared" si="23"/>
        <v>4</v>
      </c>
    </row>
    <row r="1481" spans="1:27" ht="15.75" customHeight="1" x14ac:dyDescent="0.25">
      <c r="A1481">
        <v>18384149</v>
      </c>
      <c r="B1481" t="s">
        <v>3986</v>
      </c>
      <c r="C1481">
        <v>1</v>
      </c>
      <c r="D1481" t="s">
        <v>23</v>
      </c>
      <c r="E1481" t="s">
        <v>3987</v>
      </c>
      <c r="F1481" t="s">
        <v>1907</v>
      </c>
      <c r="G1481" t="s">
        <v>1908</v>
      </c>
      <c r="H1481">
        <v>77.121070000000003</v>
      </c>
      <c r="I1481">
        <v>28.648593699999999</v>
      </c>
      <c r="J1481" t="s">
        <v>3988</v>
      </c>
      <c r="K1481" t="s">
        <v>28</v>
      </c>
      <c r="L1481" t="s">
        <v>36</v>
      </c>
      <c r="M1481" t="s">
        <v>29</v>
      </c>
      <c r="N1481" t="s">
        <v>29</v>
      </c>
      <c r="O1481" t="s">
        <v>29</v>
      </c>
      <c r="P1481">
        <v>3</v>
      </c>
      <c r="Q1481">
        <v>168</v>
      </c>
      <c r="R1481">
        <v>1500</v>
      </c>
      <c r="S1481" t="str">
        <f>IF(Table1[[#This Row],[Average_Cost_for_two]]&lt;500,"Low",IF(Table1[[#This Row],[Average_Cost_for_two]]&lt;=1500,"Medium","High"))</f>
        <v>Medium</v>
      </c>
      <c r="T1481">
        <v>3.9</v>
      </c>
      <c r="U1481">
        <v>2016</v>
      </c>
      <c r="V1481">
        <v>10</v>
      </c>
      <c r="W1481">
        <v>12</v>
      </c>
      <c r="X1481">
        <f>IF(OR(Main!$U1481=0,
       Main!$V1481=0,
       Main!$W1481=0),
   "",
   DATE(Main!$U1481,
        Main!$V1481,
        Main!$W1481)
)</f>
        <v>42655</v>
      </c>
      <c r="Y1481">
        <f>Table1[[#This Row],[Average_Cost_for_two]]*VLOOKUP(Table1[[#This Row],[Currency]],currency!$A$2:$B$10,2,FALSE)</f>
        <v>18</v>
      </c>
      <c r="Z1481" t="str">
        <f>VLOOKUP(C1481,country!A:B,2,FALSE)</f>
        <v>India</v>
      </c>
      <c r="AA1481">
        <f t="shared" si="23"/>
        <v>4</v>
      </c>
    </row>
    <row r="1482" spans="1:27" ht="15.75" customHeight="1" x14ac:dyDescent="0.25">
      <c r="A1482">
        <v>3077</v>
      </c>
      <c r="B1482" t="s">
        <v>3989</v>
      </c>
      <c r="C1482">
        <v>1</v>
      </c>
      <c r="D1482" t="s">
        <v>23</v>
      </c>
      <c r="E1482" t="s">
        <v>3990</v>
      </c>
      <c r="F1482" t="s">
        <v>1907</v>
      </c>
      <c r="G1482" t="s">
        <v>1908</v>
      </c>
      <c r="H1482">
        <v>77.118206799999996</v>
      </c>
      <c r="I1482">
        <v>28.647497399999999</v>
      </c>
      <c r="J1482" t="s">
        <v>3991</v>
      </c>
      <c r="K1482" t="s">
        <v>28</v>
      </c>
      <c r="L1482" t="s">
        <v>29</v>
      </c>
      <c r="M1482" t="s">
        <v>29</v>
      </c>
      <c r="N1482" t="s">
        <v>29</v>
      </c>
      <c r="O1482" t="s">
        <v>29</v>
      </c>
      <c r="P1482">
        <v>3</v>
      </c>
      <c r="Q1482">
        <v>2514</v>
      </c>
      <c r="R1482">
        <v>1500</v>
      </c>
      <c r="S1482" t="str">
        <f>IF(Table1[[#This Row],[Average_Cost_for_two]]&lt;500,"Low",IF(Table1[[#This Row],[Average_Cost_for_two]]&lt;=1500,"Medium","High"))</f>
        <v>Medium</v>
      </c>
      <c r="T1482">
        <v>4.0999999999999996</v>
      </c>
      <c r="U1482">
        <v>2011</v>
      </c>
      <c r="V1482">
        <v>10</v>
      </c>
      <c r="W1482">
        <v>28</v>
      </c>
      <c r="X1482">
        <f>IF(OR(Main!$U1482=0,
       Main!$V1482=0,
       Main!$W1482=0),
   "",
   DATE(Main!$U1482,
        Main!$V1482,
        Main!$W1482)
)</f>
        <v>40844</v>
      </c>
      <c r="Y1482">
        <f>Table1[[#This Row],[Average_Cost_for_two]]*VLOOKUP(Table1[[#This Row],[Currency]],currency!$A$2:$B$10,2,FALSE)</f>
        <v>18</v>
      </c>
      <c r="Z1482" t="str">
        <f>VLOOKUP(C1482,country!A:B,2,FALSE)</f>
        <v>India</v>
      </c>
      <c r="AA1482">
        <f t="shared" si="23"/>
        <v>4</v>
      </c>
    </row>
    <row r="1483" spans="1:27" ht="15.75" customHeight="1" x14ac:dyDescent="0.25">
      <c r="A1483">
        <v>309113</v>
      </c>
      <c r="B1483" t="s">
        <v>3992</v>
      </c>
      <c r="C1483">
        <v>1</v>
      </c>
      <c r="D1483" t="s">
        <v>23</v>
      </c>
      <c r="E1483" t="s">
        <v>3993</v>
      </c>
      <c r="F1483" t="s">
        <v>767</v>
      </c>
      <c r="G1483" t="s">
        <v>768</v>
      </c>
      <c r="H1483">
        <v>77.219273799999996</v>
      </c>
      <c r="I1483">
        <v>28.527689500000001</v>
      </c>
      <c r="J1483" t="s">
        <v>3315</v>
      </c>
      <c r="K1483" t="s">
        <v>28</v>
      </c>
      <c r="L1483" t="s">
        <v>36</v>
      </c>
      <c r="M1483" t="s">
        <v>36</v>
      </c>
      <c r="N1483" t="s">
        <v>29</v>
      </c>
      <c r="O1483" t="s">
        <v>29</v>
      </c>
      <c r="P1483">
        <v>3</v>
      </c>
      <c r="Q1483">
        <v>118</v>
      </c>
      <c r="R1483">
        <v>1300</v>
      </c>
      <c r="S1483" t="str">
        <f>IF(Table1[[#This Row],[Average_Cost_for_two]]&lt;500,"Low",IF(Table1[[#This Row],[Average_Cost_for_two]]&lt;=1500,"Medium","High"))</f>
        <v>Medium</v>
      </c>
      <c r="T1483">
        <v>3.3</v>
      </c>
      <c r="U1483">
        <v>2018</v>
      </c>
      <c r="V1483">
        <v>10</v>
      </c>
      <c r="W1483">
        <v>28</v>
      </c>
      <c r="X1483">
        <f>IF(OR(Main!$U1483=0,
       Main!$V1483=0,
       Main!$W1483=0),
   "",
   DATE(Main!$U1483,
        Main!$V1483,
        Main!$W1483)
)</f>
        <v>43401</v>
      </c>
      <c r="Y1483">
        <f>Table1[[#This Row],[Average_Cost_for_two]]*VLOOKUP(Table1[[#This Row],[Currency]],currency!$A$2:$B$10,2,FALSE)</f>
        <v>15.6</v>
      </c>
      <c r="Z1483" t="str">
        <f>VLOOKUP(C1483,country!A:B,2,FALSE)</f>
        <v>India</v>
      </c>
      <c r="AA1483">
        <f t="shared" si="23"/>
        <v>4</v>
      </c>
    </row>
    <row r="1484" spans="1:27" ht="15.75" customHeight="1" x14ac:dyDescent="0.25">
      <c r="A1484">
        <v>18398598</v>
      </c>
      <c r="B1484" t="s">
        <v>3994</v>
      </c>
      <c r="C1484">
        <v>1</v>
      </c>
      <c r="D1484" t="s">
        <v>23</v>
      </c>
      <c r="E1484" t="s">
        <v>3995</v>
      </c>
      <c r="F1484" t="s">
        <v>767</v>
      </c>
      <c r="G1484" t="s">
        <v>768</v>
      </c>
      <c r="H1484">
        <v>77.198789340000005</v>
      </c>
      <c r="I1484">
        <v>28.5130132</v>
      </c>
      <c r="J1484" t="s">
        <v>3996</v>
      </c>
      <c r="K1484" t="s">
        <v>28</v>
      </c>
      <c r="L1484" t="s">
        <v>36</v>
      </c>
      <c r="M1484" t="s">
        <v>29</v>
      </c>
      <c r="N1484" t="s">
        <v>29</v>
      </c>
      <c r="O1484" t="s">
        <v>29</v>
      </c>
      <c r="P1484">
        <v>3</v>
      </c>
      <c r="Q1484">
        <v>4</v>
      </c>
      <c r="R1484">
        <v>1500</v>
      </c>
      <c r="S1484" t="str">
        <f>IF(Table1[[#This Row],[Average_Cost_for_two]]&lt;500,"Low",IF(Table1[[#This Row],[Average_Cost_for_two]]&lt;=1500,"Medium","High"))</f>
        <v>Medium</v>
      </c>
      <c r="T1484">
        <v>3</v>
      </c>
      <c r="U1484">
        <v>2011</v>
      </c>
      <c r="V1484">
        <v>10</v>
      </c>
      <c r="W1484">
        <v>9</v>
      </c>
      <c r="X1484">
        <f>IF(OR(Main!$U1484=0,
       Main!$V1484=0,
       Main!$W1484=0),
   "",
   DATE(Main!$U1484,
        Main!$V1484,
        Main!$W1484)
)</f>
        <v>40825</v>
      </c>
      <c r="Y1484">
        <f>Table1[[#This Row],[Average_Cost_for_two]]*VLOOKUP(Table1[[#This Row],[Currency]],currency!$A$2:$B$10,2,FALSE)</f>
        <v>18</v>
      </c>
      <c r="Z1484" t="str">
        <f>VLOOKUP(C1484,country!A:B,2,FALSE)</f>
        <v>India</v>
      </c>
      <c r="AA1484">
        <f t="shared" si="23"/>
        <v>4</v>
      </c>
    </row>
    <row r="1485" spans="1:27" ht="15.75" customHeight="1" x14ac:dyDescent="0.25">
      <c r="A1485">
        <v>18381626</v>
      </c>
      <c r="B1485" t="s">
        <v>3997</v>
      </c>
      <c r="C1485">
        <v>1</v>
      </c>
      <c r="D1485" t="s">
        <v>23</v>
      </c>
      <c r="E1485" t="s">
        <v>3998</v>
      </c>
      <c r="F1485" t="s">
        <v>713</v>
      </c>
      <c r="G1485" t="s">
        <v>714</v>
      </c>
      <c r="H1485">
        <v>77.109943299999998</v>
      </c>
      <c r="I1485">
        <v>28.649084500000001</v>
      </c>
      <c r="J1485" t="s">
        <v>3999</v>
      </c>
      <c r="K1485" t="s">
        <v>28</v>
      </c>
      <c r="L1485" t="s">
        <v>36</v>
      </c>
      <c r="M1485" t="s">
        <v>36</v>
      </c>
      <c r="N1485" t="s">
        <v>29</v>
      </c>
      <c r="O1485" t="s">
        <v>29</v>
      </c>
      <c r="P1485">
        <v>3</v>
      </c>
      <c r="Q1485">
        <v>24</v>
      </c>
      <c r="R1485">
        <v>1200</v>
      </c>
      <c r="S1485" t="str">
        <f>IF(Table1[[#This Row],[Average_Cost_for_two]]&lt;500,"Low",IF(Table1[[#This Row],[Average_Cost_for_two]]&lt;=1500,"Medium","High"))</f>
        <v>Medium</v>
      </c>
      <c r="T1485">
        <v>3.5</v>
      </c>
      <c r="U1485">
        <v>2013</v>
      </c>
      <c r="V1485">
        <v>10</v>
      </c>
      <c r="W1485">
        <v>20</v>
      </c>
      <c r="X1485">
        <f>IF(OR(Main!$U1485=0,
       Main!$V1485=0,
       Main!$W1485=0),
   "",
   DATE(Main!$U1485,
        Main!$V1485,
        Main!$W1485)
)</f>
        <v>41567</v>
      </c>
      <c r="Y1485">
        <f>Table1[[#This Row],[Average_Cost_for_two]]*VLOOKUP(Table1[[#This Row],[Currency]],currency!$A$2:$B$10,2,FALSE)</f>
        <v>14.4</v>
      </c>
      <c r="Z1485" t="str">
        <f>VLOOKUP(C1485,country!A:B,2,FALSE)</f>
        <v>India</v>
      </c>
      <c r="AA1485">
        <f t="shared" si="23"/>
        <v>4</v>
      </c>
    </row>
    <row r="1486" spans="1:27" ht="15.75" customHeight="1" x14ac:dyDescent="0.25">
      <c r="A1486">
        <v>18222573</v>
      </c>
      <c r="B1486" t="s">
        <v>4000</v>
      </c>
      <c r="C1486">
        <v>1</v>
      </c>
      <c r="D1486" t="s">
        <v>23</v>
      </c>
      <c r="E1486" t="s">
        <v>4001</v>
      </c>
      <c r="F1486" t="s">
        <v>4002</v>
      </c>
      <c r="G1486" t="s">
        <v>4003</v>
      </c>
      <c r="H1486">
        <v>77.134772389999995</v>
      </c>
      <c r="I1486">
        <v>28.68990208</v>
      </c>
      <c r="J1486" t="s">
        <v>480</v>
      </c>
      <c r="K1486" t="s">
        <v>28</v>
      </c>
      <c r="L1486" t="s">
        <v>36</v>
      </c>
      <c r="M1486" t="s">
        <v>36</v>
      </c>
      <c r="N1486" t="s">
        <v>29</v>
      </c>
      <c r="O1486" t="s">
        <v>29</v>
      </c>
      <c r="P1486">
        <v>3</v>
      </c>
      <c r="Q1486">
        <v>64</v>
      </c>
      <c r="R1486">
        <v>1500</v>
      </c>
      <c r="S1486" t="str">
        <f>IF(Table1[[#This Row],[Average_Cost_for_two]]&lt;500,"Low",IF(Table1[[#This Row],[Average_Cost_for_two]]&lt;=1500,"Medium","High"))</f>
        <v>Medium</v>
      </c>
      <c r="T1486">
        <v>3.2</v>
      </c>
      <c r="U1486">
        <v>2016</v>
      </c>
      <c r="V1486">
        <v>9</v>
      </c>
      <c r="W1486">
        <v>22</v>
      </c>
      <c r="X1486">
        <f>IF(OR(Main!$U1486=0,
       Main!$V1486=0,
       Main!$W1486=0),
   "",
   DATE(Main!$U1486,
        Main!$V1486,
        Main!$W1486)
)</f>
        <v>42635</v>
      </c>
      <c r="Y1486">
        <f>Table1[[#This Row],[Average_Cost_for_two]]*VLOOKUP(Table1[[#This Row],[Currency]],currency!$A$2:$B$10,2,FALSE)</f>
        <v>18</v>
      </c>
      <c r="Z1486" t="str">
        <f>VLOOKUP(C1486,country!A:B,2,FALSE)</f>
        <v>India</v>
      </c>
      <c r="AA1486">
        <f t="shared" si="23"/>
        <v>3</v>
      </c>
    </row>
    <row r="1487" spans="1:27" ht="15.75" customHeight="1" x14ac:dyDescent="0.25">
      <c r="A1487">
        <v>300589</v>
      </c>
      <c r="B1487" t="s">
        <v>4004</v>
      </c>
      <c r="C1487">
        <v>1</v>
      </c>
      <c r="D1487" t="s">
        <v>23</v>
      </c>
      <c r="E1487" t="s">
        <v>4005</v>
      </c>
      <c r="F1487" t="s">
        <v>845</v>
      </c>
      <c r="G1487" t="s">
        <v>846</v>
      </c>
      <c r="H1487">
        <v>77.216519300000002</v>
      </c>
      <c r="I1487">
        <v>28.6219039</v>
      </c>
      <c r="J1487" t="s">
        <v>480</v>
      </c>
      <c r="K1487" t="s">
        <v>28</v>
      </c>
      <c r="L1487" t="s">
        <v>29</v>
      </c>
      <c r="M1487" t="s">
        <v>29</v>
      </c>
      <c r="N1487" t="s">
        <v>29</v>
      </c>
      <c r="O1487" t="s">
        <v>29</v>
      </c>
      <c r="P1487">
        <v>2</v>
      </c>
      <c r="Q1487">
        <v>7</v>
      </c>
      <c r="R1487">
        <v>550</v>
      </c>
      <c r="S1487" t="str">
        <f>IF(Table1[[#This Row],[Average_Cost_for_two]]&lt;500,"Low",IF(Table1[[#This Row],[Average_Cost_for_two]]&lt;=1500,"Medium","High"))</f>
        <v>Medium</v>
      </c>
      <c r="T1487">
        <v>2.9</v>
      </c>
      <c r="U1487">
        <v>2010</v>
      </c>
      <c r="V1487">
        <v>9</v>
      </c>
      <c r="W1487">
        <v>23</v>
      </c>
      <c r="X1487">
        <f>IF(OR(Main!$U1487=0,
       Main!$V1487=0,
       Main!$W1487=0),
   "",
   DATE(Main!$U1487,
        Main!$V1487,
        Main!$W1487)
)</f>
        <v>40444</v>
      </c>
      <c r="Y1487">
        <f>Table1[[#This Row],[Average_Cost_for_two]]*VLOOKUP(Table1[[#This Row],[Currency]],currency!$A$2:$B$10,2,FALSE)</f>
        <v>6.6000000000000005</v>
      </c>
      <c r="Z1487" t="str">
        <f>VLOOKUP(C1487,country!A:B,2,FALSE)</f>
        <v>India</v>
      </c>
      <c r="AA1487">
        <f t="shared" si="23"/>
        <v>3</v>
      </c>
    </row>
    <row r="1488" spans="1:27" ht="15.75" customHeight="1" x14ac:dyDescent="0.25">
      <c r="A1488">
        <v>307511</v>
      </c>
      <c r="B1488" t="s">
        <v>4006</v>
      </c>
      <c r="C1488">
        <v>1</v>
      </c>
      <c r="D1488" t="s">
        <v>23</v>
      </c>
      <c r="E1488" t="s">
        <v>4007</v>
      </c>
      <c r="F1488" t="s">
        <v>1753</v>
      </c>
      <c r="G1488" t="s">
        <v>1752</v>
      </c>
      <c r="H1488">
        <v>77.180905300000006</v>
      </c>
      <c r="I1488">
        <v>28.638027399999999</v>
      </c>
      <c r="J1488" t="s">
        <v>480</v>
      </c>
      <c r="K1488" t="s">
        <v>28</v>
      </c>
      <c r="L1488" t="s">
        <v>36</v>
      </c>
      <c r="M1488" t="s">
        <v>36</v>
      </c>
      <c r="N1488" t="s">
        <v>29</v>
      </c>
      <c r="O1488" t="s">
        <v>29</v>
      </c>
      <c r="P1488">
        <v>2</v>
      </c>
      <c r="Q1488">
        <v>165</v>
      </c>
      <c r="R1488">
        <v>750</v>
      </c>
      <c r="S1488" t="str">
        <f>IF(Table1[[#This Row],[Average_Cost_for_two]]&lt;500,"Low",IF(Table1[[#This Row],[Average_Cost_for_two]]&lt;=1500,"Medium","High"))</f>
        <v>Medium</v>
      </c>
      <c r="T1488">
        <v>2.5</v>
      </c>
      <c r="U1488">
        <v>2016</v>
      </c>
      <c r="V1488">
        <v>9</v>
      </c>
      <c r="W1488">
        <v>28</v>
      </c>
      <c r="X1488">
        <f>IF(OR(Main!$U1488=0,
       Main!$V1488=0,
       Main!$W1488=0),
   "",
   DATE(Main!$U1488,
        Main!$V1488,
        Main!$W1488)
)</f>
        <v>42641</v>
      </c>
      <c r="Y1488">
        <f>Table1[[#This Row],[Average_Cost_for_two]]*VLOOKUP(Table1[[#This Row],[Currency]],currency!$A$2:$B$10,2,FALSE)</f>
        <v>9</v>
      </c>
      <c r="Z1488" t="str">
        <f>VLOOKUP(C1488,country!A:B,2,FALSE)</f>
        <v>India</v>
      </c>
      <c r="AA1488">
        <f t="shared" si="23"/>
        <v>3</v>
      </c>
    </row>
    <row r="1489" spans="1:27" ht="15.75" customHeight="1" x14ac:dyDescent="0.25">
      <c r="A1489">
        <v>18126972</v>
      </c>
      <c r="B1489" t="s">
        <v>4008</v>
      </c>
      <c r="C1489">
        <v>1</v>
      </c>
      <c r="D1489" t="s">
        <v>23</v>
      </c>
      <c r="E1489" t="s">
        <v>1918</v>
      </c>
      <c r="F1489" t="s">
        <v>1917</v>
      </c>
      <c r="G1489" t="s">
        <v>1918</v>
      </c>
      <c r="H1489">
        <v>77.192248109999994</v>
      </c>
      <c r="I1489">
        <v>28.56174605</v>
      </c>
      <c r="J1489" t="s">
        <v>480</v>
      </c>
      <c r="K1489" t="s">
        <v>28</v>
      </c>
      <c r="L1489" t="s">
        <v>29</v>
      </c>
      <c r="M1489" t="s">
        <v>36</v>
      </c>
      <c r="N1489" t="s">
        <v>29</v>
      </c>
      <c r="O1489" t="s">
        <v>29</v>
      </c>
      <c r="P1489">
        <v>2</v>
      </c>
      <c r="Q1489">
        <v>70</v>
      </c>
      <c r="R1489">
        <v>650</v>
      </c>
      <c r="S1489" t="str">
        <f>IF(Table1[[#This Row],[Average_Cost_for_two]]&lt;500,"Low",IF(Table1[[#This Row],[Average_Cost_for_two]]&lt;=1500,"Medium","High"))</f>
        <v>Medium</v>
      </c>
      <c r="T1489">
        <v>2.6</v>
      </c>
      <c r="U1489">
        <v>2013</v>
      </c>
      <c r="V1489">
        <v>9</v>
      </c>
      <c r="W1489">
        <v>9</v>
      </c>
      <c r="X1489">
        <f>IF(OR(Main!$U1489=0,
       Main!$V1489=0,
       Main!$W1489=0),
   "",
   DATE(Main!$U1489,
        Main!$V1489,
        Main!$W1489)
)</f>
        <v>41526</v>
      </c>
      <c r="Y1489">
        <f>Table1[[#This Row],[Average_Cost_for_two]]*VLOOKUP(Table1[[#This Row],[Currency]],currency!$A$2:$B$10,2,FALSE)</f>
        <v>7.8</v>
      </c>
      <c r="Z1489" t="str">
        <f>VLOOKUP(C1489,country!A:B,2,FALSE)</f>
        <v>India</v>
      </c>
      <c r="AA1489">
        <f t="shared" si="23"/>
        <v>3</v>
      </c>
    </row>
    <row r="1490" spans="1:27" ht="15.75" customHeight="1" x14ac:dyDescent="0.25">
      <c r="A1490">
        <v>18423125</v>
      </c>
      <c r="B1490" t="s">
        <v>4009</v>
      </c>
      <c r="C1490">
        <v>1</v>
      </c>
      <c r="D1490" t="s">
        <v>23</v>
      </c>
      <c r="E1490" t="s">
        <v>4010</v>
      </c>
      <c r="F1490" t="s">
        <v>2698</v>
      </c>
      <c r="G1490" t="s">
        <v>2699</v>
      </c>
      <c r="H1490">
        <v>77.169249600000001</v>
      </c>
      <c r="I1490">
        <v>28.588771099999999</v>
      </c>
      <c r="J1490" t="s">
        <v>480</v>
      </c>
      <c r="K1490" t="s">
        <v>28</v>
      </c>
      <c r="L1490" t="s">
        <v>29</v>
      </c>
      <c r="M1490" t="s">
        <v>29</v>
      </c>
      <c r="N1490" t="s">
        <v>29</v>
      </c>
      <c r="O1490" t="s">
        <v>29</v>
      </c>
      <c r="P1490">
        <v>3</v>
      </c>
      <c r="Q1490">
        <v>6</v>
      </c>
      <c r="R1490">
        <v>1200</v>
      </c>
      <c r="S1490" t="str">
        <f>IF(Table1[[#This Row],[Average_Cost_for_two]]&lt;500,"Low",IF(Table1[[#This Row],[Average_Cost_for_two]]&lt;=1500,"Medium","High"))</f>
        <v>Medium</v>
      </c>
      <c r="T1490">
        <v>3</v>
      </c>
      <c r="U1490">
        <v>2016</v>
      </c>
      <c r="V1490">
        <v>9</v>
      </c>
      <c r="W1490">
        <v>27</v>
      </c>
      <c r="X1490">
        <f>IF(OR(Main!$U1490=0,
       Main!$V1490=0,
       Main!$W1490=0),
   "",
   DATE(Main!$U1490,
        Main!$V1490,
        Main!$W1490)
)</f>
        <v>42640</v>
      </c>
      <c r="Y1490">
        <f>Table1[[#This Row],[Average_Cost_for_two]]*VLOOKUP(Table1[[#This Row],[Currency]],currency!$A$2:$B$10,2,FALSE)</f>
        <v>14.4</v>
      </c>
      <c r="Z1490" t="str">
        <f>VLOOKUP(C1490,country!A:B,2,FALSE)</f>
        <v>India</v>
      </c>
      <c r="AA1490">
        <f t="shared" si="23"/>
        <v>3</v>
      </c>
    </row>
    <row r="1491" spans="1:27" ht="15.75" customHeight="1" x14ac:dyDescent="0.25">
      <c r="A1491">
        <v>6218</v>
      </c>
      <c r="B1491" t="s">
        <v>4011</v>
      </c>
      <c r="C1491">
        <v>1</v>
      </c>
      <c r="D1491" t="s">
        <v>23</v>
      </c>
      <c r="E1491" t="s">
        <v>4012</v>
      </c>
      <c r="F1491" t="s">
        <v>897</v>
      </c>
      <c r="G1491" t="s">
        <v>898</v>
      </c>
      <c r="H1491">
        <v>77.286578000000006</v>
      </c>
      <c r="I1491">
        <v>28.680596600000001</v>
      </c>
      <c r="J1491" t="s">
        <v>480</v>
      </c>
      <c r="K1491" t="s">
        <v>28</v>
      </c>
      <c r="L1491" t="s">
        <v>29</v>
      </c>
      <c r="M1491" t="s">
        <v>29</v>
      </c>
      <c r="N1491" t="s">
        <v>29</v>
      </c>
      <c r="O1491" t="s">
        <v>29</v>
      </c>
      <c r="P1491">
        <v>2</v>
      </c>
      <c r="Q1491">
        <v>22</v>
      </c>
      <c r="R1491">
        <v>550</v>
      </c>
      <c r="S1491" t="str">
        <f>IF(Table1[[#This Row],[Average_Cost_for_two]]&lt;500,"Low",IF(Table1[[#This Row],[Average_Cost_for_two]]&lt;=1500,"Medium","High"))</f>
        <v>Medium</v>
      </c>
      <c r="T1491">
        <v>3.1</v>
      </c>
      <c r="U1491">
        <v>2014</v>
      </c>
      <c r="V1491">
        <v>9</v>
      </c>
      <c r="W1491">
        <v>16</v>
      </c>
      <c r="X1491">
        <f>IF(OR(Main!$U1491=0,
       Main!$V1491=0,
       Main!$W1491=0),
   "",
   DATE(Main!$U1491,
        Main!$V1491,
        Main!$W1491)
)</f>
        <v>41898</v>
      </c>
      <c r="Y1491">
        <f>Table1[[#This Row],[Average_Cost_for_two]]*VLOOKUP(Table1[[#This Row],[Currency]],currency!$A$2:$B$10,2,FALSE)</f>
        <v>6.6000000000000005</v>
      </c>
      <c r="Z1491" t="str">
        <f>VLOOKUP(C1491,country!A:B,2,FALSE)</f>
        <v>India</v>
      </c>
      <c r="AA1491">
        <f t="shared" si="23"/>
        <v>3</v>
      </c>
    </row>
    <row r="1492" spans="1:27" ht="15.75" customHeight="1" x14ac:dyDescent="0.25">
      <c r="A1492">
        <v>18247024</v>
      </c>
      <c r="B1492" t="s">
        <v>4013</v>
      </c>
      <c r="C1492">
        <v>1</v>
      </c>
      <c r="D1492" t="s">
        <v>23</v>
      </c>
      <c r="E1492" t="s">
        <v>4014</v>
      </c>
      <c r="F1492" t="s">
        <v>718</v>
      </c>
      <c r="G1492" t="s">
        <v>719</v>
      </c>
      <c r="H1492">
        <v>77.164271999999997</v>
      </c>
      <c r="I1492">
        <v>28.557863999999999</v>
      </c>
      <c r="J1492" t="s">
        <v>480</v>
      </c>
      <c r="K1492" t="s">
        <v>28</v>
      </c>
      <c r="L1492" t="s">
        <v>36</v>
      </c>
      <c r="M1492" t="s">
        <v>36</v>
      </c>
      <c r="N1492" t="s">
        <v>29</v>
      </c>
      <c r="O1492" t="s">
        <v>29</v>
      </c>
      <c r="P1492">
        <v>3</v>
      </c>
      <c r="Q1492">
        <v>52</v>
      </c>
      <c r="R1492">
        <v>1100</v>
      </c>
      <c r="S1492" t="str">
        <f>IF(Table1[[#This Row],[Average_Cost_for_two]]&lt;500,"Low",IF(Table1[[#This Row],[Average_Cost_for_two]]&lt;=1500,"Medium","High"))</f>
        <v>Medium</v>
      </c>
      <c r="T1492">
        <v>3.3</v>
      </c>
      <c r="U1492">
        <v>2013</v>
      </c>
      <c r="V1492">
        <v>9</v>
      </c>
      <c r="W1492">
        <v>4</v>
      </c>
      <c r="X1492">
        <f>IF(OR(Main!$U1492=0,
       Main!$V1492=0,
       Main!$W1492=0),
   "",
   DATE(Main!$U1492,
        Main!$V1492,
        Main!$W1492)
)</f>
        <v>41521</v>
      </c>
      <c r="Y1492">
        <f>Table1[[#This Row],[Average_Cost_for_two]]*VLOOKUP(Table1[[#This Row],[Currency]],currency!$A$2:$B$10,2,FALSE)</f>
        <v>13.200000000000001</v>
      </c>
      <c r="Z1492" t="str">
        <f>VLOOKUP(C1492,country!A:B,2,FALSE)</f>
        <v>India</v>
      </c>
      <c r="AA1492">
        <f t="shared" si="23"/>
        <v>3</v>
      </c>
    </row>
    <row r="1493" spans="1:27" ht="15.75" customHeight="1" x14ac:dyDescent="0.25">
      <c r="A1493">
        <v>303204</v>
      </c>
      <c r="B1493" t="s">
        <v>4015</v>
      </c>
      <c r="C1493">
        <v>1</v>
      </c>
      <c r="D1493" t="s">
        <v>23</v>
      </c>
      <c r="E1493" t="s">
        <v>4016</v>
      </c>
      <c r="F1493" t="s">
        <v>4017</v>
      </c>
      <c r="G1493" t="s">
        <v>4018</v>
      </c>
      <c r="H1493">
        <v>77.125014300000004</v>
      </c>
      <c r="I1493">
        <v>28.718147699999999</v>
      </c>
      <c r="J1493" t="s">
        <v>480</v>
      </c>
      <c r="K1493" t="s">
        <v>28</v>
      </c>
      <c r="L1493" t="s">
        <v>29</v>
      </c>
      <c r="M1493" t="s">
        <v>36</v>
      </c>
      <c r="N1493" t="s">
        <v>29</v>
      </c>
      <c r="O1493" t="s">
        <v>29</v>
      </c>
      <c r="P1493">
        <v>2</v>
      </c>
      <c r="Q1493">
        <v>77</v>
      </c>
      <c r="R1493">
        <v>550</v>
      </c>
      <c r="S1493" t="str">
        <f>IF(Table1[[#This Row],[Average_Cost_for_two]]&lt;500,"Low",IF(Table1[[#This Row],[Average_Cost_for_two]]&lt;=1500,"Medium","High"))</f>
        <v>Medium</v>
      </c>
      <c r="T1493">
        <v>2.6</v>
      </c>
      <c r="U1493">
        <v>2012</v>
      </c>
      <c r="V1493">
        <v>8</v>
      </c>
      <c r="W1493">
        <v>7</v>
      </c>
      <c r="X1493">
        <f>IF(OR(Main!$U1493=0,
       Main!$V1493=0,
       Main!$W1493=0),
   "",
   DATE(Main!$U1493,
        Main!$V1493,
        Main!$W1493)
)</f>
        <v>41128</v>
      </c>
      <c r="Y1493">
        <f>Table1[[#This Row],[Average_Cost_for_two]]*VLOOKUP(Table1[[#This Row],[Currency]],currency!$A$2:$B$10,2,FALSE)</f>
        <v>6.6000000000000005</v>
      </c>
      <c r="Z1493" t="str">
        <f>VLOOKUP(C1493,country!A:B,2,FALSE)</f>
        <v>India</v>
      </c>
      <c r="AA1493">
        <f t="shared" si="23"/>
        <v>3</v>
      </c>
    </row>
    <row r="1494" spans="1:27" ht="15.75" customHeight="1" x14ac:dyDescent="0.25">
      <c r="A1494">
        <v>1908</v>
      </c>
      <c r="B1494" t="s">
        <v>4019</v>
      </c>
      <c r="C1494">
        <v>1</v>
      </c>
      <c r="D1494" t="s">
        <v>23</v>
      </c>
      <c r="E1494" t="s">
        <v>4020</v>
      </c>
      <c r="F1494" t="s">
        <v>253</v>
      </c>
      <c r="G1494" t="s">
        <v>254</v>
      </c>
      <c r="H1494">
        <v>77.190530820000006</v>
      </c>
      <c r="I1494">
        <v>28.65404367</v>
      </c>
      <c r="J1494" t="s">
        <v>480</v>
      </c>
      <c r="K1494" t="s">
        <v>28</v>
      </c>
      <c r="L1494" t="s">
        <v>29</v>
      </c>
      <c r="M1494" t="s">
        <v>29</v>
      </c>
      <c r="N1494" t="s">
        <v>29</v>
      </c>
      <c r="O1494" t="s">
        <v>29</v>
      </c>
      <c r="P1494">
        <v>2</v>
      </c>
      <c r="Q1494">
        <v>56</v>
      </c>
      <c r="R1494">
        <v>550</v>
      </c>
      <c r="S1494" t="str">
        <f>IF(Table1[[#This Row],[Average_Cost_for_two]]&lt;500,"Low",IF(Table1[[#This Row],[Average_Cost_for_two]]&lt;=1500,"Medium","High"))</f>
        <v>Medium</v>
      </c>
      <c r="T1494">
        <v>2.7</v>
      </c>
      <c r="U1494">
        <v>2016</v>
      </c>
      <c r="V1494">
        <v>8</v>
      </c>
      <c r="W1494">
        <v>28</v>
      </c>
      <c r="X1494">
        <f>IF(OR(Main!$U1494=0,
       Main!$V1494=0,
       Main!$W1494=0),
   "",
   DATE(Main!$U1494,
        Main!$V1494,
        Main!$W1494)
)</f>
        <v>42610</v>
      </c>
      <c r="Y1494">
        <f>Table1[[#This Row],[Average_Cost_for_two]]*VLOOKUP(Table1[[#This Row],[Currency]],currency!$A$2:$B$10,2,FALSE)</f>
        <v>6.6000000000000005</v>
      </c>
      <c r="Z1494" t="str">
        <f>VLOOKUP(C1494,country!A:B,2,FALSE)</f>
        <v>India</v>
      </c>
      <c r="AA1494">
        <f t="shared" si="23"/>
        <v>3</v>
      </c>
    </row>
    <row r="1495" spans="1:27" ht="15.75" customHeight="1" x14ac:dyDescent="0.25">
      <c r="A1495">
        <v>18409201</v>
      </c>
      <c r="B1495" t="s">
        <v>4021</v>
      </c>
      <c r="C1495">
        <v>1</v>
      </c>
      <c r="D1495" t="s">
        <v>23</v>
      </c>
      <c r="E1495" t="s">
        <v>4022</v>
      </c>
      <c r="F1495" t="s">
        <v>163</v>
      </c>
      <c r="G1495" t="s">
        <v>164</v>
      </c>
      <c r="H1495">
        <v>77.278004100000004</v>
      </c>
      <c r="I1495">
        <v>28.651940499999998</v>
      </c>
      <c r="J1495" t="s">
        <v>480</v>
      </c>
      <c r="K1495" t="s">
        <v>28</v>
      </c>
      <c r="L1495" t="s">
        <v>29</v>
      </c>
      <c r="M1495" t="s">
        <v>29</v>
      </c>
      <c r="N1495" t="s">
        <v>29</v>
      </c>
      <c r="O1495" t="s">
        <v>29</v>
      </c>
      <c r="P1495">
        <v>2</v>
      </c>
      <c r="Q1495">
        <v>22</v>
      </c>
      <c r="R1495">
        <v>550</v>
      </c>
      <c r="S1495" t="str">
        <f>IF(Table1[[#This Row],[Average_Cost_for_two]]&lt;500,"Low",IF(Table1[[#This Row],[Average_Cost_for_two]]&lt;=1500,"Medium","High"))</f>
        <v>Medium</v>
      </c>
      <c r="T1495">
        <v>3.6</v>
      </c>
      <c r="U1495">
        <v>2012</v>
      </c>
      <c r="V1495">
        <v>8</v>
      </c>
      <c r="W1495">
        <v>22</v>
      </c>
      <c r="X1495">
        <f>IF(OR(Main!$U1495=0,
       Main!$V1495=0,
       Main!$W1495=0),
   "",
   DATE(Main!$U1495,
        Main!$V1495,
        Main!$W1495)
)</f>
        <v>41143</v>
      </c>
      <c r="Y1495">
        <f>Table1[[#This Row],[Average_Cost_for_two]]*VLOOKUP(Table1[[#This Row],[Currency]],currency!$A$2:$B$10,2,FALSE)</f>
        <v>6.6000000000000005</v>
      </c>
      <c r="Z1495" t="str">
        <f>VLOOKUP(C1495,country!A:B,2,FALSE)</f>
        <v>India</v>
      </c>
      <c r="AA1495">
        <f t="shared" si="23"/>
        <v>3</v>
      </c>
    </row>
    <row r="1496" spans="1:27" ht="15.75" customHeight="1" x14ac:dyDescent="0.25">
      <c r="A1496">
        <v>18429387</v>
      </c>
      <c r="B1496" t="s">
        <v>4023</v>
      </c>
      <c r="C1496">
        <v>1</v>
      </c>
      <c r="D1496" t="s">
        <v>23</v>
      </c>
      <c r="E1496" t="s">
        <v>4024</v>
      </c>
      <c r="F1496" t="s">
        <v>1753</v>
      </c>
      <c r="G1496" t="s">
        <v>1752</v>
      </c>
      <c r="H1496">
        <v>77.178548899999996</v>
      </c>
      <c r="I1496">
        <v>28.642506399999998</v>
      </c>
      <c r="J1496" t="s">
        <v>480</v>
      </c>
      <c r="K1496" t="s">
        <v>28</v>
      </c>
      <c r="L1496" t="s">
        <v>29</v>
      </c>
      <c r="M1496" t="s">
        <v>36</v>
      </c>
      <c r="N1496" t="s">
        <v>29</v>
      </c>
      <c r="O1496" t="s">
        <v>29</v>
      </c>
      <c r="P1496">
        <v>2</v>
      </c>
      <c r="Q1496">
        <v>7</v>
      </c>
      <c r="R1496">
        <v>900</v>
      </c>
      <c r="S1496" t="str">
        <f>IF(Table1[[#This Row],[Average_Cost_for_two]]&lt;500,"Low",IF(Table1[[#This Row],[Average_Cost_for_two]]&lt;=1500,"Medium","High"))</f>
        <v>Medium</v>
      </c>
      <c r="T1496">
        <v>2.8</v>
      </c>
      <c r="U1496">
        <v>2013</v>
      </c>
      <c r="V1496">
        <v>8</v>
      </c>
      <c r="W1496">
        <v>13</v>
      </c>
      <c r="X1496">
        <f>IF(OR(Main!$U1496=0,
       Main!$V1496=0,
       Main!$W1496=0),
   "",
   DATE(Main!$U1496,
        Main!$V1496,
        Main!$W1496)
)</f>
        <v>41499</v>
      </c>
      <c r="Y1496">
        <f>Table1[[#This Row],[Average_Cost_for_two]]*VLOOKUP(Table1[[#This Row],[Currency]],currency!$A$2:$B$10,2,FALSE)</f>
        <v>10.8</v>
      </c>
      <c r="Z1496" t="str">
        <f>VLOOKUP(C1496,country!A:B,2,FALSE)</f>
        <v>India</v>
      </c>
      <c r="AA1496">
        <f t="shared" si="23"/>
        <v>3</v>
      </c>
    </row>
    <row r="1497" spans="1:27" ht="15.75" customHeight="1" x14ac:dyDescent="0.25">
      <c r="A1497">
        <v>18128860</v>
      </c>
      <c r="B1497" t="s">
        <v>4025</v>
      </c>
      <c r="C1497">
        <v>1</v>
      </c>
      <c r="D1497" t="s">
        <v>23</v>
      </c>
      <c r="E1497" t="s">
        <v>4026</v>
      </c>
      <c r="F1497" t="s">
        <v>472</v>
      </c>
      <c r="G1497" t="s">
        <v>473</v>
      </c>
      <c r="H1497">
        <v>77.316908999999995</v>
      </c>
      <c r="I1497">
        <v>28.660228499999999</v>
      </c>
      <c r="J1497" t="s">
        <v>480</v>
      </c>
      <c r="K1497" t="s">
        <v>28</v>
      </c>
      <c r="L1497" t="s">
        <v>29</v>
      </c>
      <c r="M1497" t="s">
        <v>29</v>
      </c>
      <c r="N1497" t="s">
        <v>29</v>
      </c>
      <c r="O1497" t="s">
        <v>29</v>
      </c>
      <c r="P1497">
        <v>2</v>
      </c>
      <c r="Q1497">
        <v>80</v>
      </c>
      <c r="R1497">
        <v>650</v>
      </c>
      <c r="S1497" t="str">
        <f>IF(Table1[[#This Row],[Average_Cost_for_two]]&lt;500,"Low",IF(Table1[[#This Row],[Average_Cost_for_two]]&lt;=1500,"Medium","High"))</f>
        <v>Medium</v>
      </c>
      <c r="T1497">
        <v>3.4</v>
      </c>
      <c r="U1497">
        <v>2010</v>
      </c>
      <c r="V1497">
        <v>7</v>
      </c>
      <c r="W1497">
        <v>18</v>
      </c>
      <c r="X1497">
        <f>IF(OR(Main!$U1497=0,
       Main!$V1497=0,
       Main!$W1497=0),
   "",
   DATE(Main!$U1497,
        Main!$V1497,
        Main!$W1497)
)</f>
        <v>40377</v>
      </c>
      <c r="Y1497">
        <f>Table1[[#This Row],[Average_Cost_for_two]]*VLOOKUP(Table1[[#This Row],[Currency]],currency!$A$2:$B$10,2,FALSE)</f>
        <v>7.8</v>
      </c>
      <c r="Z1497" t="str">
        <f>VLOOKUP(C1497,country!A:B,2,FALSE)</f>
        <v>India</v>
      </c>
      <c r="AA1497">
        <f t="shared" si="23"/>
        <v>3</v>
      </c>
    </row>
    <row r="1498" spans="1:27" ht="15.75" customHeight="1" x14ac:dyDescent="0.25">
      <c r="A1498">
        <v>9909</v>
      </c>
      <c r="B1498" t="s">
        <v>4027</v>
      </c>
      <c r="C1498">
        <v>1</v>
      </c>
      <c r="D1498" t="s">
        <v>23</v>
      </c>
      <c r="E1498" t="s">
        <v>4028</v>
      </c>
      <c r="F1498" t="s">
        <v>4029</v>
      </c>
      <c r="G1498" t="s">
        <v>4030</v>
      </c>
      <c r="H1498">
        <v>77.303949000000003</v>
      </c>
      <c r="I1498">
        <v>28.665828999999999</v>
      </c>
      <c r="J1498" t="s">
        <v>480</v>
      </c>
      <c r="K1498" t="s">
        <v>28</v>
      </c>
      <c r="L1498" t="s">
        <v>29</v>
      </c>
      <c r="M1498" t="s">
        <v>29</v>
      </c>
      <c r="N1498" t="s">
        <v>29</v>
      </c>
      <c r="O1498" t="s">
        <v>29</v>
      </c>
      <c r="P1498">
        <v>3</v>
      </c>
      <c r="Q1498">
        <v>756</v>
      </c>
      <c r="R1498">
        <v>1600</v>
      </c>
      <c r="S1498" t="str">
        <f>IF(Table1[[#This Row],[Average_Cost_for_two]]&lt;500,"Low",IF(Table1[[#This Row],[Average_Cost_for_two]]&lt;=1500,"Medium","High"))</f>
        <v>High</v>
      </c>
      <c r="T1498">
        <v>4</v>
      </c>
      <c r="U1498">
        <v>2015</v>
      </c>
      <c r="V1498">
        <v>7</v>
      </c>
      <c r="W1498">
        <v>6</v>
      </c>
      <c r="X1498">
        <f>IF(OR(Main!$U1498=0,
       Main!$V1498=0,
       Main!$W1498=0),
   "",
   DATE(Main!$U1498,
        Main!$V1498,
        Main!$W1498)
)</f>
        <v>42191</v>
      </c>
      <c r="Y1498">
        <f>Table1[[#This Row],[Average_Cost_for_two]]*VLOOKUP(Table1[[#This Row],[Currency]],currency!$A$2:$B$10,2,FALSE)</f>
        <v>19.2</v>
      </c>
      <c r="Z1498" t="str">
        <f>VLOOKUP(C1498,country!A:B,2,FALSE)</f>
        <v>India</v>
      </c>
      <c r="AA1498">
        <f t="shared" si="23"/>
        <v>3</v>
      </c>
    </row>
    <row r="1499" spans="1:27" ht="15.75" customHeight="1" x14ac:dyDescent="0.25">
      <c r="A1499">
        <v>18421019</v>
      </c>
      <c r="B1499" t="s">
        <v>2122</v>
      </c>
      <c r="C1499">
        <v>1</v>
      </c>
      <c r="D1499" t="s">
        <v>23</v>
      </c>
      <c r="E1499" t="s">
        <v>4031</v>
      </c>
      <c r="F1499" t="s">
        <v>654</v>
      </c>
      <c r="G1499" t="s">
        <v>655</v>
      </c>
      <c r="H1499">
        <v>77.189055300000007</v>
      </c>
      <c r="I1499">
        <v>28.678007699999998</v>
      </c>
      <c r="J1499" t="s">
        <v>480</v>
      </c>
      <c r="K1499" t="s">
        <v>28</v>
      </c>
      <c r="L1499" t="s">
        <v>29</v>
      </c>
      <c r="M1499" t="s">
        <v>29</v>
      </c>
      <c r="N1499" t="s">
        <v>29</v>
      </c>
      <c r="O1499" t="s">
        <v>29</v>
      </c>
      <c r="P1499">
        <v>2</v>
      </c>
      <c r="Q1499">
        <v>21</v>
      </c>
      <c r="R1499">
        <v>750</v>
      </c>
      <c r="S1499" t="str">
        <f>IF(Table1[[#This Row],[Average_Cost_for_two]]&lt;500,"Low",IF(Table1[[#This Row],[Average_Cost_for_two]]&lt;=1500,"Medium","High"))</f>
        <v>Medium</v>
      </c>
      <c r="T1499">
        <v>3.4</v>
      </c>
      <c r="U1499">
        <v>2018</v>
      </c>
      <c r="V1499">
        <v>7</v>
      </c>
      <c r="W1499">
        <v>10</v>
      </c>
      <c r="X1499">
        <f>IF(OR(Main!$U1499=0,
       Main!$V1499=0,
       Main!$W1499=0),
   "",
   DATE(Main!$U1499,
        Main!$V1499,
        Main!$W1499)
)</f>
        <v>43291</v>
      </c>
      <c r="Y1499">
        <f>Table1[[#This Row],[Average_Cost_for_two]]*VLOOKUP(Table1[[#This Row],[Currency]],currency!$A$2:$B$10,2,FALSE)</f>
        <v>9</v>
      </c>
      <c r="Z1499" t="str">
        <f>VLOOKUP(C1499,country!A:B,2,FALSE)</f>
        <v>India</v>
      </c>
      <c r="AA1499">
        <f t="shared" si="23"/>
        <v>3</v>
      </c>
    </row>
    <row r="1500" spans="1:27" ht="15.75" customHeight="1" x14ac:dyDescent="0.25">
      <c r="A1500">
        <v>7315</v>
      </c>
      <c r="B1500" t="s">
        <v>4032</v>
      </c>
      <c r="C1500">
        <v>1</v>
      </c>
      <c r="D1500" t="s">
        <v>23</v>
      </c>
      <c r="E1500" t="s">
        <v>4033</v>
      </c>
      <c r="F1500" t="s">
        <v>39</v>
      </c>
      <c r="G1500" t="s">
        <v>40</v>
      </c>
      <c r="H1500">
        <v>77.125280700000005</v>
      </c>
      <c r="I1500">
        <v>28.547390700000001</v>
      </c>
      <c r="J1500" t="s">
        <v>480</v>
      </c>
      <c r="K1500" t="s">
        <v>28</v>
      </c>
      <c r="L1500" t="s">
        <v>36</v>
      </c>
      <c r="M1500" t="s">
        <v>29</v>
      </c>
      <c r="N1500" t="s">
        <v>29</v>
      </c>
      <c r="O1500" t="s">
        <v>29</v>
      </c>
      <c r="P1500">
        <v>2</v>
      </c>
      <c r="Q1500">
        <v>17</v>
      </c>
      <c r="R1500">
        <v>950</v>
      </c>
      <c r="S1500" t="str">
        <f>IF(Table1[[#This Row],[Average_Cost_for_two]]&lt;500,"Low",IF(Table1[[#This Row],[Average_Cost_for_two]]&lt;=1500,"Medium","High"))</f>
        <v>Medium</v>
      </c>
      <c r="T1500">
        <v>2.8</v>
      </c>
      <c r="U1500">
        <v>2012</v>
      </c>
      <c r="V1500">
        <v>7</v>
      </c>
      <c r="W1500">
        <v>3</v>
      </c>
      <c r="X1500">
        <f>IF(OR(Main!$U1500=0,
       Main!$V1500=0,
       Main!$W1500=0),
   "",
   DATE(Main!$U1500,
        Main!$V1500,
        Main!$W1500)
)</f>
        <v>41093</v>
      </c>
      <c r="Y1500">
        <f>Table1[[#This Row],[Average_Cost_for_two]]*VLOOKUP(Table1[[#This Row],[Currency]],currency!$A$2:$B$10,2,FALSE)</f>
        <v>11.4</v>
      </c>
      <c r="Z1500" t="str">
        <f>VLOOKUP(C1500,country!A:B,2,FALSE)</f>
        <v>India</v>
      </c>
      <c r="AA1500">
        <f t="shared" si="23"/>
        <v>3</v>
      </c>
    </row>
    <row r="1501" spans="1:27" ht="15.75" customHeight="1" x14ac:dyDescent="0.25">
      <c r="A1501">
        <v>307140</v>
      </c>
      <c r="B1501" t="s">
        <v>4034</v>
      </c>
      <c r="C1501">
        <v>1</v>
      </c>
      <c r="D1501" t="s">
        <v>23</v>
      </c>
      <c r="E1501" t="s">
        <v>4035</v>
      </c>
      <c r="F1501" t="s">
        <v>1162</v>
      </c>
      <c r="G1501" t="s">
        <v>1163</v>
      </c>
      <c r="H1501">
        <v>77.038680600000006</v>
      </c>
      <c r="I1501">
        <v>28.620035000000001</v>
      </c>
      <c r="J1501" t="s">
        <v>480</v>
      </c>
      <c r="K1501" t="s">
        <v>28</v>
      </c>
      <c r="L1501" t="s">
        <v>29</v>
      </c>
      <c r="M1501" t="s">
        <v>36</v>
      </c>
      <c r="N1501" t="s">
        <v>29</v>
      </c>
      <c r="O1501" t="s">
        <v>29</v>
      </c>
      <c r="P1501">
        <v>2</v>
      </c>
      <c r="Q1501">
        <v>12</v>
      </c>
      <c r="R1501">
        <v>650</v>
      </c>
      <c r="S1501" t="str">
        <f>IF(Table1[[#This Row],[Average_Cost_for_two]]&lt;500,"Low",IF(Table1[[#This Row],[Average_Cost_for_two]]&lt;=1500,"Medium","High"))</f>
        <v>Medium</v>
      </c>
      <c r="T1501">
        <v>2.8</v>
      </c>
      <c r="U1501">
        <v>2010</v>
      </c>
      <c r="V1501">
        <v>7</v>
      </c>
      <c r="W1501">
        <v>2</v>
      </c>
      <c r="X1501">
        <f>IF(OR(Main!$U1501=0,
       Main!$V1501=0,
       Main!$W1501=0),
   "",
   DATE(Main!$U1501,
        Main!$V1501,
        Main!$W1501)
)</f>
        <v>40361</v>
      </c>
      <c r="Y1501">
        <f>Table1[[#This Row],[Average_Cost_for_two]]*VLOOKUP(Table1[[#This Row],[Currency]],currency!$A$2:$B$10,2,FALSE)</f>
        <v>7.8</v>
      </c>
      <c r="Z1501" t="str">
        <f>VLOOKUP(C1501,country!A:B,2,FALSE)</f>
        <v>India</v>
      </c>
      <c r="AA1501">
        <f t="shared" si="23"/>
        <v>3</v>
      </c>
    </row>
    <row r="1502" spans="1:27" ht="15.75" customHeight="1" x14ac:dyDescent="0.25">
      <c r="A1502">
        <v>481</v>
      </c>
      <c r="B1502" t="s">
        <v>4036</v>
      </c>
      <c r="C1502">
        <v>1</v>
      </c>
      <c r="D1502" t="s">
        <v>23</v>
      </c>
      <c r="E1502" t="s">
        <v>4037</v>
      </c>
      <c r="F1502" t="s">
        <v>149</v>
      </c>
      <c r="G1502" t="s">
        <v>150</v>
      </c>
      <c r="H1502">
        <v>77.240200999999999</v>
      </c>
      <c r="I1502">
        <v>28.646193799999999</v>
      </c>
      <c r="J1502" t="s">
        <v>480</v>
      </c>
      <c r="K1502" t="s">
        <v>28</v>
      </c>
      <c r="L1502" t="s">
        <v>36</v>
      </c>
      <c r="M1502" t="s">
        <v>29</v>
      </c>
      <c r="N1502" t="s">
        <v>29</v>
      </c>
      <c r="O1502" t="s">
        <v>29</v>
      </c>
      <c r="P1502">
        <v>3</v>
      </c>
      <c r="Q1502">
        <v>711</v>
      </c>
      <c r="R1502">
        <v>1100</v>
      </c>
      <c r="S1502" t="str">
        <f>IF(Table1[[#This Row],[Average_Cost_for_two]]&lt;500,"Low",IF(Table1[[#This Row],[Average_Cost_for_two]]&lt;=1500,"Medium","High"))</f>
        <v>Medium</v>
      </c>
      <c r="T1502">
        <v>3.6</v>
      </c>
      <c r="U1502">
        <v>2013</v>
      </c>
      <c r="V1502">
        <v>6</v>
      </c>
      <c r="W1502">
        <v>27</v>
      </c>
      <c r="X1502">
        <f>IF(OR(Main!$U1502=0,
       Main!$V1502=0,
       Main!$W1502=0),
   "",
   DATE(Main!$U1502,
        Main!$V1502,
        Main!$W1502)
)</f>
        <v>41452</v>
      </c>
      <c r="Y1502">
        <f>Table1[[#This Row],[Average_Cost_for_two]]*VLOOKUP(Table1[[#This Row],[Currency]],currency!$A$2:$B$10,2,FALSE)</f>
        <v>13.200000000000001</v>
      </c>
      <c r="Z1502" t="str">
        <f>VLOOKUP(C1502,country!A:B,2,FALSE)</f>
        <v>India</v>
      </c>
      <c r="AA1502">
        <f t="shared" si="23"/>
        <v>2</v>
      </c>
    </row>
    <row r="1503" spans="1:27" ht="15.75" customHeight="1" x14ac:dyDescent="0.25">
      <c r="A1503">
        <v>312391</v>
      </c>
      <c r="B1503" t="s">
        <v>4038</v>
      </c>
      <c r="C1503">
        <v>1</v>
      </c>
      <c r="D1503" t="s">
        <v>23</v>
      </c>
      <c r="E1503" t="s">
        <v>4039</v>
      </c>
      <c r="F1503" t="s">
        <v>435</v>
      </c>
      <c r="G1503" t="s">
        <v>436</v>
      </c>
      <c r="H1503">
        <v>77.204317200000006</v>
      </c>
      <c r="I1503">
        <v>28.694409400000001</v>
      </c>
      <c r="J1503" t="s">
        <v>480</v>
      </c>
      <c r="K1503" t="s">
        <v>28</v>
      </c>
      <c r="L1503" t="s">
        <v>29</v>
      </c>
      <c r="M1503" t="s">
        <v>29</v>
      </c>
      <c r="N1503" t="s">
        <v>29</v>
      </c>
      <c r="O1503" t="s">
        <v>29</v>
      </c>
      <c r="P1503">
        <v>3</v>
      </c>
      <c r="Q1503">
        <v>50</v>
      </c>
      <c r="R1503">
        <v>1100</v>
      </c>
      <c r="S1503" t="str">
        <f>IF(Table1[[#This Row],[Average_Cost_for_two]]&lt;500,"Low",IF(Table1[[#This Row],[Average_Cost_for_two]]&lt;=1500,"Medium","High"))</f>
        <v>Medium</v>
      </c>
      <c r="T1503">
        <v>2.7</v>
      </c>
      <c r="U1503">
        <v>2014</v>
      </c>
      <c r="V1503">
        <v>6</v>
      </c>
      <c r="W1503">
        <v>14</v>
      </c>
      <c r="X1503">
        <f>IF(OR(Main!$U1503=0,
       Main!$V1503=0,
       Main!$W1503=0),
   "",
   DATE(Main!$U1503,
        Main!$V1503,
        Main!$W1503)
)</f>
        <v>41804</v>
      </c>
      <c r="Y1503">
        <f>Table1[[#This Row],[Average_Cost_for_two]]*VLOOKUP(Table1[[#This Row],[Currency]],currency!$A$2:$B$10,2,FALSE)</f>
        <v>13.200000000000001</v>
      </c>
      <c r="Z1503" t="str">
        <f>VLOOKUP(C1503,country!A:B,2,FALSE)</f>
        <v>India</v>
      </c>
      <c r="AA1503">
        <f t="shared" si="23"/>
        <v>2</v>
      </c>
    </row>
    <row r="1504" spans="1:27" ht="15.75" customHeight="1" x14ac:dyDescent="0.25">
      <c r="A1504">
        <v>1270</v>
      </c>
      <c r="B1504" t="s">
        <v>4040</v>
      </c>
      <c r="C1504">
        <v>1</v>
      </c>
      <c r="D1504" t="s">
        <v>23</v>
      </c>
      <c r="E1504" t="s">
        <v>4041</v>
      </c>
      <c r="F1504" t="s">
        <v>2598</v>
      </c>
      <c r="G1504" t="s">
        <v>2599</v>
      </c>
      <c r="H1504">
        <v>77.302907200000007</v>
      </c>
      <c r="I1504">
        <v>28.648035499999999</v>
      </c>
      <c r="J1504" t="s">
        <v>480</v>
      </c>
      <c r="K1504" t="s">
        <v>28</v>
      </c>
      <c r="L1504" t="s">
        <v>36</v>
      </c>
      <c r="M1504" t="s">
        <v>29</v>
      </c>
      <c r="N1504" t="s">
        <v>29</v>
      </c>
      <c r="O1504" t="s">
        <v>29</v>
      </c>
      <c r="P1504">
        <v>2</v>
      </c>
      <c r="Q1504">
        <v>132</v>
      </c>
      <c r="R1504">
        <v>750</v>
      </c>
      <c r="S1504" t="str">
        <f>IF(Table1[[#This Row],[Average_Cost_for_two]]&lt;500,"Low",IF(Table1[[#This Row],[Average_Cost_for_two]]&lt;=1500,"Medium","High"))</f>
        <v>Medium</v>
      </c>
      <c r="T1504">
        <v>3.5</v>
      </c>
      <c r="U1504">
        <v>2018</v>
      </c>
      <c r="V1504">
        <v>6</v>
      </c>
      <c r="W1504">
        <v>4</v>
      </c>
      <c r="X1504">
        <f>IF(OR(Main!$U1504=0,
       Main!$V1504=0,
       Main!$W1504=0),
   "",
   DATE(Main!$U1504,
        Main!$V1504,
        Main!$W1504)
)</f>
        <v>43255</v>
      </c>
      <c r="Y1504">
        <f>Table1[[#This Row],[Average_Cost_for_two]]*VLOOKUP(Table1[[#This Row],[Currency]],currency!$A$2:$B$10,2,FALSE)</f>
        <v>9</v>
      </c>
      <c r="Z1504" t="str">
        <f>VLOOKUP(C1504,country!A:B,2,FALSE)</f>
        <v>India</v>
      </c>
      <c r="AA1504">
        <f t="shared" si="23"/>
        <v>2</v>
      </c>
    </row>
    <row r="1505" spans="1:27" ht="15.75" customHeight="1" x14ac:dyDescent="0.25">
      <c r="A1505">
        <v>9561</v>
      </c>
      <c r="B1505" t="s">
        <v>4027</v>
      </c>
      <c r="C1505">
        <v>1</v>
      </c>
      <c r="D1505" t="s">
        <v>23</v>
      </c>
      <c r="E1505" t="s">
        <v>4042</v>
      </c>
      <c r="F1505" t="s">
        <v>2914</v>
      </c>
      <c r="G1505" t="s">
        <v>2915</v>
      </c>
      <c r="H1505">
        <v>77.151617099999996</v>
      </c>
      <c r="I1505">
        <v>28.6923578</v>
      </c>
      <c r="J1505" t="s">
        <v>480</v>
      </c>
      <c r="K1505" t="s">
        <v>28</v>
      </c>
      <c r="L1505" t="s">
        <v>29</v>
      </c>
      <c r="M1505" t="s">
        <v>29</v>
      </c>
      <c r="N1505" t="s">
        <v>29</v>
      </c>
      <c r="O1505" t="s">
        <v>29</v>
      </c>
      <c r="P1505">
        <v>3</v>
      </c>
      <c r="Q1505">
        <v>937</v>
      </c>
      <c r="R1505">
        <v>1600</v>
      </c>
      <c r="S1505" t="str">
        <f>IF(Table1[[#This Row],[Average_Cost_for_two]]&lt;500,"Low",IF(Table1[[#This Row],[Average_Cost_for_two]]&lt;=1500,"Medium","High"))</f>
        <v>High</v>
      </c>
      <c r="T1505">
        <v>4.0999999999999996</v>
      </c>
      <c r="U1505">
        <v>2014</v>
      </c>
      <c r="V1505">
        <v>6</v>
      </c>
      <c r="W1505">
        <v>2</v>
      </c>
      <c r="X1505">
        <f>IF(OR(Main!$U1505=0,
       Main!$V1505=0,
       Main!$W1505=0),
   "",
   DATE(Main!$U1505,
        Main!$V1505,
        Main!$W1505)
)</f>
        <v>41792</v>
      </c>
      <c r="Y1505">
        <f>Table1[[#This Row],[Average_Cost_for_two]]*VLOOKUP(Table1[[#This Row],[Currency]],currency!$A$2:$B$10,2,FALSE)</f>
        <v>19.2</v>
      </c>
      <c r="Z1505" t="str">
        <f>VLOOKUP(C1505,country!A:B,2,FALSE)</f>
        <v>India</v>
      </c>
      <c r="AA1505">
        <f t="shared" si="23"/>
        <v>2</v>
      </c>
    </row>
    <row r="1506" spans="1:27" ht="15.75" customHeight="1" x14ac:dyDescent="0.25">
      <c r="A1506">
        <v>308620</v>
      </c>
      <c r="B1506" t="s">
        <v>4043</v>
      </c>
      <c r="C1506">
        <v>1</v>
      </c>
      <c r="D1506" t="s">
        <v>23</v>
      </c>
      <c r="E1506" t="s">
        <v>4044</v>
      </c>
      <c r="F1506" t="s">
        <v>1897</v>
      </c>
      <c r="G1506" t="s">
        <v>1898</v>
      </c>
      <c r="H1506">
        <v>77.210470799999996</v>
      </c>
      <c r="I1506">
        <v>28.640222300000001</v>
      </c>
      <c r="J1506" t="s">
        <v>480</v>
      </c>
      <c r="K1506" t="s">
        <v>28</v>
      </c>
      <c r="L1506" t="s">
        <v>36</v>
      </c>
      <c r="M1506" t="s">
        <v>29</v>
      </c>
      <c r="N1506" t="s">
        <v>29</v>
      </c>
      <c r="O1506" t="s">
        <v>29</v>
      </c>
      <c r="P1506">
        <v>3</v>
      </c>
      <c r="Q1506">
        <v>8</v>
      </c>
      <c r="R1506">
        <v>1100</v>
      </c>
      <c r="S1506" t="str">
        <f>IF(Table1[[#This Row],[Average_Cost_for_two]]&lt;500,"Low",IF(Table1[[#This Row],[Average_Cost_for_two]]&lt;=1500,"Medium","High"))</f>
        <v>Medium</v>
      </c>
      <c r="T1506">
        <v>2.8</v>
      </c>
      <c r="U1506">
        <v>2015</v>
      </c>
      <c r="V1506">
        <v>6</v>
      </c>
      <c r="W1506">
        <v>6</v>
      </c>
      <c r="X1506">
        <f>IF(OR(Main!$U1506=0,
       Main!$V1506=0,
       Main!$W1506=0),
   "",
   DATE(Main!$U1506,
        Main!$V1506,
        Main!$W1506)
)</f>
        <v>42161</v>
      </c>
      <c r="Y1506">
        <f>Table1[[#This Row],[Average_Cost_for_two]]*VLOOKUP(Table1[[#This Row],[Currency]],currency!$A$2:$B$10,2,FALSE)</f>
        <v>13.200000000000001</v>
      </c>
      <c r="Z1506" t="str">
        <f>VLOOKUP(C1506,country!A:B,2,FALSE)</f>
        <v>India</v>
      </c>
      <c r="AA1506">
        <f t="shared" si="23"/>
        <v>2</v>
      </c>
    </row>
    <row r="1507" spans="1:27" ht="15.75" customHeight="1" x14ac:dyDescent="0.25">
      <c r="A1507">
        <v>312201</v>
      </c>
      <c r="B1507" t="s">
        <v>4045</v>
      </c>
      <c r="C1507">
        <v>1</v>
      </c>
      <c r="D1507" t="s">
        <v>23</v>
      </c>
      <c r="E1507" t="s">
        <v>4046</v>
      </c>
      <c r="F1507" t="s">
        <v>2175</v>
      </c>
      <c r="G1507" t="s">
        <v>2176</v>
      </c>
      <c r="H1507">
        <v>77.075288700000002</v>
      </c>
      <c r="I1507">
        <v>28.639783399999999</v>
      </c>
      <c r="J1507" t="s">
        <v>480</v>
      </c>
      <c r="K1507" t="s">
        <v>28</v>
      </c>
      <c r="L1507" t="s">
        <v>36</v>
      </c>
      <c r="M1507" t="s">
        <v>36</v>
      </c>
      <c r="N1507" t="s">
        <v>29</v>
      </c>
      <c r="O1507" t="s">
        <v>29</v>
      </c>
      <c r="P1507">
        <v>3</v>
      </c>
      <c r="Q1507">
        <v>40</v>
      </c>
      <c r="R1507">
        <v>1150</v>
      </c>
      <c r="S1507" t="str">
        <f>IF(Table1[[#This Row],[Average_Cost_for_two]]&lt;500,"Low",IF(Table1[[#This Row],[Average_Cost_for_two]]&lt;=1500,"Medium","High"))</f>
        <v>Medium</v>
      </c>
      <c r="T1507">
        <v>3.4</v>
      </c>
      <c r="U1507">
        <v>2013</v>
      </c>
      <c r="V1507">
        <v>6</v>
      </c>
      <c r="W1507">
        <v>6</v>
      </c>
      <c r="X1507">
        <f>IF(OR(Main!$U1507=0,
       Main!$V1507=0,
       Main!$W1507=0),
   "",
   DATE(Main!$U1507,
        Main!$V1507,
        Main!$W1507)
)</f>
        <v>41431</v>
      </c>
      <c r="Y1507">
        <f>Table1[[#This Row],[Average_Cost_for_two]]*VLOOKUP(Table1[[#This Row],[Currency]],currency!$A$2:$B$10,2,FALSE)</f>
        <v>13.8</v>
      </c>
      <c r="Z1507" t="str">
        <f>VLOOKUP(C1507,country!A:B,2,FALSE)</f>
        <v>India</v>
      </c>
      <c r="AA1507">
        <f t="shared" si="23"/>
        <v>2</v>
      </c>
    </row>
    <row r="1508" spans="1:27" ht="15.75" customHeight="1" x14ac:dyDescent="0.25">
      <c r="A1508">
        <v>980</v>
      </c>
      <c r="B1508" t="s">
        <v>4047</v>
      </c>
      <c r="C1508">
        <v>1</v>
      </c>
      <c r="D1508" t="s">
        <v>23</v>
      </c>
      <c r="E1508" t="s">
        <v>4048</v>
      </c>
      <c r="F1508" t="s">
        <v>3039</v>
      </c>
      <c r="G1508" t="s">
        <v>3040</v>
      </c>
      <c r="H1508">
        <v>77.179445400000006</v>
      </c>
      <c r="I1508">
        <v>28.696123400000001</v>
      </c>
      <c r="J1508" t="s">
        <v>480</v>
      </c>
      <c r="K1508" t="s">
        <v>28</v>
      </c>
      <c r="L1508" t="s">
        <v>36</v>
      </c>
      <c r="M1508" t="s">
        <v>29</v>
      </c>
      <c r="N1508" t="s">
        <v>29</v>
      </c>
      <c r="O1508" t="s">
        <v>29</v>
      </c>
      <c r="P1508">
        <v>3</v>
      </c>
      <c r="Q1508">
        <v>457</v>
      </c>
      <c r="R1508">
        <v>1300</v>
      </c>
      <c r="S1508" t="str">
        <f>IF(Table1[[#This Row],[Average_Cost_for_two]]&lt;500,"Low",IF(Table1[[#This Row],[Average_Cost_for_two]]&lt;=1500,"Medium","High"))</f>
        <v>Medium</v>
      </c>
      <c r="T1508">
        <v>3.6</v>
      </c>
      <c r="U1508">
        <v>2017</v>
      </c>
      <c r="V1508">
        <v>5</v>
      </c>
      <c r="W1508">
        <v>14</v>
      </c>
      <c r="X1508">
        <f>IF(OR(Main!$U1508=0,
       Main!$V1508=0,
       Main!$W1508=0),
   "",
   DATE(Main!$U1508,
        Main!$V1508,
        Main!$W1508)
)</f>
        <v>42869</v>
      </c>
      <c r="Y1508">
        <f>Table1[[#This Row],[Average_Cost_for_two]]*VLOOKUP(Table1[[#This Row],[Currency]],currency!$A$2:$B$10,2,FALSE)</f>
        <v>15.6</v>
      </c>
      <c r="Z1508" t="str">
        <f>VLOOKUP(C1508,country!A:B,2,FALSE)</f>
        <v>India</v>
      </c>
      <c r="AA1508">
        <f t="shared" si="23"/>
        <v>2</v>
      </c>
    </row>
    <row r="1509" spans="1:27" ht="15.75" customHeight="1" x14ac:dyDescent="0.25">
      <c r="A1509">
        <v>18372315</v>
      </c>
      <c r="B1509" t="s">
        <v>4049</v>
      </c>
      <c r="C1509">
        <v>1</v>
      </c>
      <c r="D1509" t="s">
        <v>23</v>
      </c>
      <c r="E1509" t="s">
        <v>4050</v>
      </c>
      <c r="F1509" t="s">
        <v>734</v>
      </c>
      <c r="G1509" t="s">
        <v>735</v>
      </c>
      <c r="H1509">
        <v>0</v>
      </c>
      <c r="I1509">
        <v>0</v>
      </c>
      <c r="J1509" t="s">
        <v>480</v>
      </c>
      <c r="K1509" t="s">
        <v>28</v>
      </c>
      <c r="L1509" t="s">
        <v>29</v>
      </c>
      <c r="M1509" t="s">
        <v>29</v>
      </c>
      <c r="N1509" t="s">
        <v>29</v>
      </c>
      <c r="O1509" t="s">
        <v>29</v>
      </c>
      <c r="P1509">
        <v>2</v>
      </c>
      <c r="Q1509">
        <v>1</v>
      </c>
      <c r="R1509">
        <v>850</v>
      </c>
      <c r="S1509" t="str">
        <f>IF(Table1[[#This Row],[Average_Cost_for_two]]&lt;500,"Low",IF(Table1[[#This Row],[Average_Cost_for_two]]&lt;=1500,"Medium","High"))</f>
        <v>Medium</v>
      </c>
      <c r="T1509">
        <v>1</v>
      </c>
      <c r="U1509">
        <v>2016</v>
      </c>
      <c r="V1509">
        <v>5</v>
      </c>
      <c r="W1509">
        <v>12</v>
      </c>
      <c r="X1509">
        <f>IF(OR(Main!$U1509=0,
       Main!$V1509=0,
       Main!$W1509=0),
   "",
   DATE(Main!$U1509,
        Main!$V1509,
        Main!$W1509)
)</f>
        <v>42502</v>
      </c>
      <c r="Y1509">
        <f>Table1[[#This Row],[Average_Cost_for_two]]*VLOOKUP(Table1[[#This Row],[Currency]],currency!$A$2:$B$10,2,FALSE)</f>
        <v>10.200000000000001</v>
      </c>
      <c r="Z1509" t="str">
        <f>VLOOKUP(C1509,country!A:B,2,FALSE)</f>
        <v>India</v>
      </c>
      <c r="AA1509">
        <f t="shared" si="23"/>
        <v>2</v>
      </c>
    </row>
    <row r="1510" spans="1:27" ht="15.75" customHeight="1" x14ac:dyDescent="0.25">
      <c r="A1510">
        <v>310100</v>
      </c>
      <c r="B1510" t="s">
        <v>4051</v>
      </c>
      <c r="C1510">
        <v>1</v>
      </c>
      <c r="D1510" t="s">
        <v>23</v>
      </c>
      <c r="E1510" t="s">
        <v>4052</v>
      </c>
      <c r="F1510" t="s">
        <v>79</v>
      </c>
      <c r="G1510" t="s">
        <v>80</v>
      </c>
      <c r="H1510">
        <v>77.245140300000003</v>
      </c>
      <c r="I1510">
        <v>28.582411700000002</v>
      </c>
      <c r="J1510" t="s">
        <v>480</v>
      </c>
      <c r="K1510" t="s">
        <v>28</v>
      </c>
      <c r="L1510" t="s">
        <v>29</v>
      </c>
      <c r="M1510" t="s">
        <v>36</v>
      </c>
      <c r="N1510" t="s">
        <v>29</v>
      </c>
      <c r="O1510" t="s">
        <v>29</v>
      </c>
      <c r="P1510">
        <v>2</v>
      </c>
      <c r="Q1510">
        <v>29</v>
      </c>
      <c r="R1510">
        <v>650</v>
      </c>
      <c r="S1510" t="str">
        <f>IF(Table1[[#This Row],[Average_Cost_for_two]]&lt;500,"Low",IF(Table1[[#This Row],[Average_Cost_for_two]]&lt;=1500,"Medium","High"))</f>
        <v>Medium</v>
      </c>
      <c r="T1510">
        <v>3.3</v>
      </c>
      <c r="U1510">
        <v>2014</v>
      </c>
      <c r="V1510">
        <v>5</v>
      </c>
      <c r="W1510">
        <v>15</v>
      </c>
      <c r="X1510">
        <f>IF(OR(Main!$U1510=0,
       Main!$V1510=0,
       Main!$W1510=0),
   "",
   DATE(Main!$U1510,
        Main!$V1510,
        Main!$W1510)
)</f>
        <v>41774</v>
      </c>
      <c r="Y1510">
        <f>Table1[[#This Row],[Average_Cost_for_two]]*VLOOKUP(Table1[[#This Row],[Currency]],currency!$A$2:$B$10,2,FALSE)</f>
        <v>7.8</v>
      </c>
      <c r="Z1510" t="str">
        <f>VLOOKUP(C1510,country!A:B,2,FALSE)</f>
        <v>India</v>
      </c>
      <c r="AA1510">
        <f t="shared" si="23"/>
        <v>2</v>
      </c>
    </row>
    <row r="1511" spans="1:27" ht="15.75" customHeight="1" x14ac:dyDescent="0.25">
      <c r="A1511">
        <v>8509</v>
      </c>
      <c r="B1511" t="s">
        <v>4027</v>
      </c>
      <c r="C1511">
        <v>1</v>
      </c>
      <c r="D1511" t="s">
        <v>23</v>
      </c>
      <c r="E1511" t="s">
        <v>4053</v>
      </c>
      <c r="F1511" t="s">
        <v>79</v>
      </c>
      <c r="G1511" t="s">
        <v>80</v>
      </c>
      <c r="H1511">
        <v>77.241323600000001</v>
      </c>
      <c r="I1511">
        <v>28.580749000000001</v>
      </c>
      <c r="J1511" t="s">
        <v>480</v>
      </c>
      <c r="K1511" t="s">
        <v>28</v>
      </c>
      <c r="L1511" t="s">
        <v>29</v>
      </c>
      <c r="M1511" t="s">
        <v>29</v>
      </c>
      <c r="N1511" t="s">
        <v>29</v>
      </c>
      <c r="O1511" t="s">
        <v>29</v>
      </c>
      <c r="P1511">
        <v>3</v>
      </c>
      <c r="Q1511">
        <v>744</v>
      </c>
      <c r="R1511">
        <v>1600</v>
      </c>
      <c r="S1511" t="str">
        <f>IF(Table1[[#This Row],[Average_Cost_for_two]]&lt;500,"Low",IF(Table1[[#This Row],[Average_Cost_for_two]]&lt;=1500,"Medium","High"))</f>
        <v>High</v>
      </c>
      <c r="T1511">
        <v>4</v>
      </c>
      <c r="U1511">
        <v>2014</v>
      </c>
      <c r="V1511">
        <v>5</v>
      </c>
      <c r="W1511">
        <v>25</v>
      </c>
      <c r="X1511">
        <f>IF(OR(Main!$U1511=0,
       Main!$V1511=0,
       Main!$W1511=0),
   "",
   DATE(Main!$U1511,
        Main!$V1511,
        Main!$W1511)
)</f>
        <v>41784</v>
      </c>
      <c r="Y1511">
        <f>Table1[[#This Row],[Average_Cost_for_two]]*VLOOKUP(Table1[[#This Row],[Currency]],currency!$A$2:$B$10,2,FALSE)</f>
        <v>19.2</v>
      </c>
      <c r="Z1511" t="str">
        <f>VLOOKUP(C1511,country!A:B,2,FALSE)</f>
        <v>India</v>
      </c>
      <c r="AA1511">
        <f t="shared" si="23"/>
        <v>2</v>
      </c>
    </row>
    <row r="1512" spans="1:27" ht="15.75" customHeight="1" x14ac:dyDescent="0.25">
      <c r="A1512">
        <v>1866</v>
      </c>
      <c r="B1512" t="s">
        <v>4054</v>
      </c>
      <c r="C1512">
        <v>1</v>
      </c>
      <c r="D1512" t="s">
        <v>23</v>
      </c>
      <c r="E1512" t="s">
        <v>4055</v>
      </c>
      <c r="F1512" t="s">
        <v>1624</v>
      </c>
      <c r="G1512" t="s">
        <v>1625</v>
      </c>
      <c r="H1512">
        <v>77.251991500000003</v>
      </c>
      <c r="I1512">
        <v>28.542984300000001</v>
      </c>
      <c r="J1512" t="s">
        <v>480</v>
      </c>
      <c r="K1512" t="s">
        <v>28</v>
      </c>
      <c r="L1512" t="s">
        <v>29</v>
      </c>
      <c r="M1512" t="s">
        <v>29</v>
      </c>
      <c r="N1512" t="s">
        <v>29</v>
      </c>
      <c r="O1512" t="s">
        <v>29</v>
      </c>
      <c r="P1512">
        <v>2</v>
      </c>
      <c r="Q1512">
        <v>92</v>
      </c>
      <c r="R1512">
        <v>550</v>
      </c>
      <c r="S1512" t="str">
        <f>IF(Table1[[#This Row],[Average_Cost_for_two]]&lt;500,"Low",IF(Table1[[#This Row],[Average_Cost_for_two]]&lt;=1500,"Medium","High"))</f>
        <v>Medium</v>
      </c>
      <c r="T1512">
        <v>3.1</v>
      </c>
      <c r="U1512">
        <v>2011</v>
      </c>
      <c r="V1512">
        <v>5</v>
      </c>
      <c r="W1512">
        <v>27</v>
      </c>
      <c r="X1512">
        <f>IF(OR(Main!$U1512=0,
       Main!$V1512=0,
       Main!$W1512=0),
   "",
   DATE(Main!$U1512,
        Main!$V1512,
        Main!$W1512)
)</f>
        <v>40690</v>
      </c>
      <c r="Y1512">
        <f>Table1[[#This Row],[Average_Cost_for_two]]*VLOOKUP(Table1[[#This Row],[Currency]],currency!$A$2:$B$10,2,FALSE)</f>
        <v>6.6000000000000005</v>
      </c>
      <c r="Z1512" t="str">
        <f>VLOOKUP(C1512,country!A:B,2,FALSE)</f>
        <v>India</v>
      </c>
      <c r="AA1512">
        <f t="shared" si="23"/>
        <v>2</v>
      </c>
    </row>
    <row r="1513" spans="1:27" ht="15.75" customHeight="1" x14ac:dyDescent="0.25">
      <c r="A1513">
        <v>18361700</v>
      </c>
      <c r="B1513" t="s">
        <v>4056</v>
      </c>
      <c r="C1513">
        <v>1</v>
      </c>
      <c r="D1513" t="s">
        <v>23</v>
      </c>
      <c r="E1513" t="s">
        <v>4057</v>
      </c>
      <c r="F1513" t="s">
        <v>323</v>
      </c>
      <c r="G1513" t="s">
        <v>324</v>
      </c>
      <c r="H1513">
        <v>77.180822899999995</v>
      </c>
      <c r="I1513">
        <v>28.672053600000002</v>
      </c>
      <c r="J1513" t="s">
        <v>480</v>
      </c>
      <c r="K1513" t="s">
        <v>28</v>
      </c>
      <c r="L1513" t="s">
        <v>29</v>
      </c>
      <c r="M1513" t="s">
        <v>29</v>
      </c>
      <c r="N1513" t="s">
        <v>29</v>
      </c>
      <c r="O1513" t="s">
        <v>29</v>
      </c>
      <c r="P1513">
        <v>2</v>
      </c>
      <c r="Q1513">
        <v>3</v>
      </c>
      <c r="R1513">
        <v>550</v>
      </c>
      <c r="S1513" t="str">
        <f>IF(Table1[[#This Row],[Average_Cost_for_two]]&lt;500,"Low",IF(Table1[[#This Row],[Average_Cost_for_two]]&lt;=1500,"Medium","High"))</f>
        <v>Medium</v>
      </c>
      <c r="T1513">
        <v>1</v>
      </c>
      <c r="U1513">
        <v>2014</v>
      </c>
      <c r="V1513">
        <v>4</v>
      </c>
      <c r="W1513">
        <v>8</v>
      </c>
      <c r="X1513">
        <f>IF(OR(Main!$U1513=0,
       Main!$V1513=0,
       Main!$W1513=0),
   "",
   DATE(Main!$U1513,
        Main!$V1513,
        Main!$W1513)
)</f>
        <v>41737</v>
      </c>
      <c r="Y1513">
        <f>Table1[[#This Row],[Average_Cost_for_two]]*VLOOKUP(Table1[[#This Row],[Currency]],currency!$A$2:$B$10,2,FALSE)</f>
        <v>6.6000000000000005</v>
      </c>
      <c r="Z1513" t="str">
        <f>VLOOKUP(C1513,country!A:B,2,FALSE)</f>
        <v>India</v>
      </c>
      <c r="AA1513">
        <f t="shared" si="23"/>
        <v>2</v>
      </c>
    </row>
    <row r="1514" spans="1:27" ht="15.75" customHeight="1" x14ac:dyDescent="0.25">
      <c r="A1514">
        <v>7307</v>
      </c>
      <c r="B1514" t="s">
        <v>4058</v>
      </c>
      <c r="C1514">
        <v>1</v>
      </c>
      <c r="D1514" t="s">
        <v>23</v>
      </c>
      <c r="E1514" t="s">
        <v>4059</v>
      </c>
      <c r="F1514" t="s">
        <v>39</v>
      </c>
      <c r="G1514" t="s">
        <v>40</v>
      </c>
      <c r="H1514">
        <v>77.118763200000004</v>
      </c>
      <c r="I1514">
        <v>28.5426875</v>
      </c>
      <c r="J1514" t="s">
        <v>480</v>
      </c>
      <c r="K1514" t="s">
        <v>28</v>
      </c>
      <c r="L1514" t="s">
        <v>36</v>
      </c>
      <c r="M1514" t="s">
        <v>29</v>
      </c>
      <c r="N1514" t="s">
        <v>29</v>
      </c>
      <c r="O1514" t="s">
        <v>29</v>
      </c>
      <c r="P1514">
        <v>2</v>
      </c>
      <c r="Q1514">
        <v>6</v>
      </c>
      <c r="R1514">
        <v>900</v>
      </c>
      <c r="S1514" t="str">
        <f>IF(Table1[[#This Row],[Average_Cost_for_two]]&lt;500,"Low",IF(Table1[[#This Row],[Average_Cost_for_two]]&lt;=1500,"Medium","High"))</f>
        <v>Medium</v>
      </c>
      <c r="T1514">
        <v>2.9</v>
      </c>
      <c r="U1514">
        <v>2011</v>
      </c>
      <c r="V1514">
        <v>4</v>
      </c>
      <c r="W1514">
        <v>3</v>
      </c>
      <c r="X1514">
        <f>IF(OR(Main!$U1514=0,
       Main!$V1514=0,
       Main!$W1514=0),
   "",
   DATE(Main!$U1514,
        Main!$V1514,
        Main!$W1514)
)</f>
        <v>40636</v>
      </c>
      <c r="Y1514">
        <f>Table1[[#This Row],[Average_Cost_for_two]]*VLOOKUP(Table1[[#This Row],[Currency]],currency!$A$2:$B$10,2,FALSE)</f>
        <v>10.8</v>
      </c>
      <c r="Z1514" t="str">
        <f>VLOOKUP(C1514,country!A:B,2,FALSE)</f>
        <v>India</v>
      </c>
      <c r="AA1514">
        <f t="shared" si="23"/>
        <v>2</v>
      </c>
    </row>
    <row r="1515" spans="1:27" ht="15.75" customHeight="1" x14ac:dyDescent="0.25">
      <c r="A1515">
        <v>18261158</v>
      </c>
      <c r="B1515" t="s">
        <v>4060</v>
      </c>
      <c r="C1515">
        <v>1</v>
      </c>
      <c r="D1515" t="s">
        <v>23</v>
      </c>
      <c r="E1515" t="s">
        <v>4061</v>
      </c>
      <c r="F1515" t="s">
        <v>1732</v>
      </c>
      <c r="G1515" t="s">
        <v>1731</v>
      </c>
      <c r="H1515">
        <v>77.091393999999994</v>
      </c>
      <c r="I1515">
        <v>28.629112200000002</v>
      </c>
      <c r="J1515" t="s">
        <v>480</v>
      </c>
      <c r="K1515" t="s">
        <v>28</v>
      </c>
      <c r="L1515" t="s">
        <v>29</v>
      </c>
      <c r="M1515" t="s">
        <v>36</v>
      </c>
      <c r="N1515" t="s">
        <v>29</v>
      </c>
      <c r="O1515" t="s">
        <v>29</v>
      </c>
      <c r="P1515">
        <v>3</v>
      </c>
      <c r="Q1515">
        <v>128</v>
      </c>
      <c r="R1515">
        <v>1250</v>
      </c>
      <c r="S1515" t="str">
        <f>IF(Table1[[#This Row],[Average_Cost_for_two]]&lt;500,"Low",IF(Table1[[#This Row],[Average_Cost_for_two]]&lt;=1500,"Medium","High"))</f>
        <v>Medium</v>
      </c>
      <c r="T1515">
        <v>3.8</v>
      </c>
      <c r="U1515">
        <v>2013</v>
      </c>
      <c r="V1515">
        <v>3</v>
      </c>
      <c r="W1515">
        <v>21</v>
      </c>
      <c r="X1515">
        <f>IF(OR(Main!$U1515=0,
       Main!$V1515=0,
       Main!$W1515=0),
   "",
   DATE(Main!$U1515,
        Main!$V1515,
        Main!$W1515)
)</f>
        <v>41354</v>
      </c>
      <c r="Y1515">
        <f>Table1[[#This Row],[Average_Cost_for_two]]*VLOOKUP(Table1[[#This Row],[Currency]],currency!$A$2:$B$10,2,FALSE)</f>
        <v>15</v>
      </c>
      <c r="Z1515" t="str">
        <f>VLOOKUP(C1515,country!A:B,2,FALSE)</f>
        <v>India</v>
      </c>
      <c r="AA1515">
        <f t="shared" si="23"/>
        <v>1</v>
      </c>
    </row>
    <row r="1516" spans="1:27" ht="15.75" customHeight="1" x14ac:dyDescent="0.25">
      <c r="A1516">
        <v>309609</v>
      </c>
      <c r="B1516" t="s">
        <v>4062</v>
      </c>
      <c r="C1516">
        <v>1</v>
      </c>
      <c r="D1516" t="s">
        <v>23</v>
      </c>
      <c r="E1516" t="s">
        <v>4063</v>
      </c>
      <c r="F1516" t="s">
        <v>1624</v>
      </c>
      <c r="G1516" t="s">
        <v>1625</v>
      </c>
      <c r="H1516">
        <v>77.251071969999998</v>
      </c>
      <c r="I1516">
        <v>28.54423341</v>
      </c>
      <c r="J1516" t="s">
        <v>480</v>
      </c>
      <c r="K1516" t="s">
        <v>28</v>
      </c>
      <c r="L1516" t="s">
        <v>29</v>
      </c>
      <c r="M1516" t="s">
        <v>29</v>
      </c>
      <c r="N1516" t="s">
        <v>29</v>
      </c>
      <c r="O1516" t="s">
        <v>29</v>
      </c>
      <c r="P1516">
        <v>2</v>
      </c>
      <c r="Q1516">
        <v>22</v>
      </c>
      <c r="R1516">
        <v>550</v>
      </c>
      <c r="S1516" t="str">
        <f>IF(Table1[[#This Row],[Average_Cost_for_two]]&lt;500,"Low",IF(Table1[[#This Row],[Average_Cost_for_two]]&lt;=1500,"Medium","High"))</f>
        <v>Medium</v>
      </c>
      <c r="T1516">
        <v>3.2</v>
      </c>
      <c r="U1516">
        <v>2013</v>
      </c>
      <c r="V1516">
        <v>3</v>
      </c>
      <c r="W1516">
        <v>7</v>
      </c>
      <c r="X1516">
        <f>IF(OR(Main!$U1516=0,
       Main!$V1516=0,
       Main!$W1516=0),
   "",
   DATE(Main!$U1516,
        Main!$V1516,
        Main!$W1516)
)</f>
        <v>41340</v>
      </c>
      <c r="Y1516">
        <f>Table1[[#This Row],[Average_Cost_for_two]]*VLOOKUP(Table1[[#This Row],[Currency]],currency!$A$2:$B$10,2,FALSE)</f>
        <v>6.6000000000000005</v>
      </c>
      <c r="Z1516" t="str">
        <f>VLOOKUP(C1516,country!A:B,2,FALSE)</f>
        <v>India</v>
      </c>
      <c r="AA1516">
        <f t="shared" si="23"/>
        <v>1</v>
      </c>
    </row>
    <row r="1517" spans="1:27" ht="15.75" customHeight="1" x14ac:dyDescent="0.25">
      <c r="A1517">
        <v>18372696</v>
      </c>
      <c r="B1517" t="s">
        <v>4064</v>
      </c>
      <c r="C1517">
        <v>1</v>
      </c>
      <c r="D1517" t="s">
        <v>23</v>
      </c>
      <c r="E1517" t="s">
        <v>4065</v>
      </c>
      <c r="F1517" t="s">
        <v>685</v>
      </c>
      <c r="G1517" t="s">
        <v>686</v>
      </c>
      <c r="H1517">
        <v>77.282553399999998</v>
      </c>
      <c r="I1517">
        <v>28.641302400000001</v>
      </c>
      <c r="J1517" t="s">
        <v>480</v>
      </c>
      <c r="K1517" t="s">
        <v>28</v>
      </c>
      <c r="L1517" t="s">
        <v>29</v>
      </c>
      <c r="M1517" t="s">
        <v>36</v>
      </c>
      <c r="N1517" t="s">
        <v>29</v>
      </c>
      <c r="O1517" t="s">
        <v>29</v>
      </c>
      <c r="P1517">
        <v>2</v>
      </c>
      <c r="Q1517">
        <v>31</v>
      </c>
      <c r="R1517">
        <v>900</v>
      </c>
      <c r="S1517" t="str">
        <f>IF(Table1[[#This Row],[Average_Cost_for_two]]&lt;500,"Low",IF(Table1[[#This Row],[Average_Cost_for_two]]&lt;=1500,"Medium","High"))</f>
        <v>Medium</v>
      </c>
      <c r="T1517">
        <v>3.4</v>
      </c>
      <c r="U1517">
        <v>2010</v>
      </c>
      <c r="V1517">
        <v>3</v>
      </c>
      <c r="W1517">
        <v>23</v>
      </c>
      <c r="X1517">
        <f>IF(OR(Main!$U1517=0,
       Main!$V1517=0,
       Main!$W1517=0),
   "",
   DATE(Main!$U1517,
        Main!$V1517,
        Main!$W1517)
)</f>
        <v>40260</v>
      </c>
      <c r="Y1517">
        <f>Table1[[#This Row],[Average_Cost_for_two]]*VLOOKUP(Table1[[#This Row],[Currency]],currency!$A$2:$B$10,2,FALSE)</f>
        <v>10.8</v>
      </c>
      <c r="Z1517" t="str">
        <f>VLOOKUP(C1517,country!A:B,2,FALSE)</f>
        <v>India</v>
      </c>
      <c r="AA1517">
        <f t="shared" si="23"/>
        <v>1</v>
      </c>
    </row>
    <row r="1518" spans="1:27" ht="15.75" customHeight="1" x14ac:dyDescent="0.25">
      <c r="A1518">
        <v>311067</v>
      </c>
      <c r="B1518" t="s">
        <v>4066</v>
      </c>
      <c r="C1518">
        <v>1</v>
      </c>
      <c r="D1518" t="s">
        <v>23</v>
      </c>
      <c r="E1518" t="s">
        <v>4067</v>
      </c>
      <c r="F1518" t="s">
        <v>39</v>
      </c>
      <c r="G1518" t="s">
        <v>40</v>
      </c>
      <c r="H1518">
        <v>77.1166056</v>
      </c>
      <c r="I1518">
        <v>28.538537099999999</v>
      </c>
      <c r="J1518" t="s">
        <v>480</v>
      </c>
      <c r="K1518" t="s">
        <v>28</v>
      </c>
      <c r="L1518" t="s">
        <v>29</v>
      </c>
      <c r="M1518" t="s">
        <v>29</v>
      </c>
      <c r="N1518" t="s">
        <v>29</v>
      </c>
      <c r="O1518" t="s">
        <v>29</v>
      </c>
      <c r="P1518">
        <v>2</v>
      </c>
      <c r="Q1518">
        <v>5</v>
      </c>
      <c r="R1518">
        <v>550</v>
      </c>
      <c r="S1518" t="str">
        <f>IF(Table1[[#This Row],[Average_Cost_for_two]]&lt;500,"Low",IF(Table1[[#This Row],[Average_Cost_for_two]]&lt;=1500,"Medium","High"))</f>
        <v>Medium</v>
      </c>
      <c r="T1518">
        <v>3</v>
      </c>
      <c r="U1518">
        <v>2011</v>
      </c>
      <c r="V1518">
        <v>3</v>
      </c>
      <c r="W1518">
        <v>26</v>
      </c>
      <c r="X1518">
        <f>IF(OR(Main!$U1518=0,
       Main!$V1518=0,
       Main!$W1518=0),
   "",
   DATE(Main!$U1518,
        Main!$V1518,
        Main!$W1518)
)</f>
        <v>40628</v>
      </c>
      <c r="Y1518">
        <f>Table1[[#This Row],[Average_Cost_for_two]]*VLOOKUP(Table1[[#This Row],[Currency]],currency!$A$2:$B$10,2,FALSE)</f>
        <v>6.6000000000000005</v>
      </c>
      <c r="Z1518" t="str">
        <f>VLOOKUP(C1518,country!A:B,2,FALSE)</f>
        <v>India</v>
      </c>
      <c r="AA1518">
        <f t="shared" si="23"/>
        <v>1</v>
      </c>
    </row>
    <row r="1519" spans="1:27" ht="15.75" customHeight="1" x14ac:dyDescent="0.25">
      <c r="A1519">
        <v>1969</v>
      </c>
      <c r="B1519" t="s">
        <v>4068</v>
      </c>
      <c r="C1519">
        <v>1</v>
      </c>
      <c r="D1519" t="s">
        <v>23</v>
      </c>
      <c r="E1519" t="s">
        <v>4069</v>
      </c>
      <c r="F1519" t="s">
        <v>2914</v>
      </c>
      <c r="G1519" t="s">
        <v>2915</v>
      </c>
      <c r="H1519">
        <v>77.148965700000005</v>
      </c>
      <c r="I1519">
        <v>28.692506099999999</v>
      </c>
      <c r="J1519" t="s">
        <v>480</v>
      </c>
      <c r="K1519" t="s">
        <v>28</v>
      </c>
      <c r="L1519" t="s">
        <v>36</v>
      </c>
      <c r="M1519" t="s">
        <v>36</v>
      </c>
      <c r="N1519" t="s">
        <v>29</v>
      </c>
      <c r="O1519" t="s">
        <v>29</v>
      </c>
      <c r="P1519">
        <v>3</v>
      </c>
      <c r="Q1519">
        <v>151</v>
      </c>
      <c r="R1519">
        <v>1200</v>
      </c>
      <c r="S1519" t="str">
        <f>IF(Table1[[#This Row],[Average_Cost_for_two]]&lt;500,"Low",IF(Table1[[#This Row],[Average_Cost_for_two]]&lt;=1500,"Medium","High"))</f>
        <v>Medium</v>
      </c>
      <c r="T1519">
        <v>3.7</v>
      </c>
      <c r="U1519">
        <v>2015</v>
      </c>
      <c r="V1519">
        <v>3</v>
      </c>
      <c r="W1519">
        <v>20</v>
      </c>
      <c r="X1519">
        <f>IF(OR(Main!$U1519=0,
       Main!$V1519=0,
       Main!$W1519=0),
   "",
   DATE(Main!$U1519,
        Main!$V1519,
        Main!$W1519)
)</f>
        <v>42083</v>
      </c>
      <c r="Y1519">
        <f>Table1[[#This Row],[Average_Cost_for_two]]*VLOOKUP(Table1[[#This Row],[Currency]],currency!$A$2:$B$10,2,FALSE)</f>
        <v>14.4</v>
      </c>
      <c r="Z1519" t="str">
        <f>VLOOKUP(C1519,country!A:B,2,FALSE)</f>
        <v>India</v>
      </c>
      <c r="AA1519">
        <f t="shared" si="23"/>
        <v>1</v>
      </c>
    </row>
    <row r="1520" spans="1:27" ht="15.75" customHeight="1" x14ac:dyDescent="0.25">
      <c r="A1520">
        <v>18429392</v>
      </c>
      <c r="B1520" t="s">
        <v>4070</v>
      </c>
      <c r="C1520">
        <v>1</v>
      </c>
      <c r="D1520" t="s">
        <v>23</v>
      </c>
      <c r="E1520" t="s">
        <v>4071</v>
      </c>
      <c r="F1520" t="s">
        <v>2698</v>
      </c>
      <c r="G1520" t="s">
        <v>2699</v>
      </c>
      <c r="H1520">
        <v>77.167074600000007</v>
      </c>
      <c r="I1520">
        <v>28.587689699999999</v>
      </c>
      <c r="J1520" t="s">
        <v>480</v>
      </c>
      <c r="K1520" t="s">
        <v>28</v>
      </c>
      <c r="L1520" t="s">
        <v>36</v>
      </c>
      <c r="M1520" t="s">
        <v>29</v>
      </c>
      <c r="N1520" t="s">
        <v>29</v>
      </c>
      <c r="O1520" t="s">
        <v>29</v>
      </c>
      <c r="P1520">
        <v>2</v>
      </c>
      <c r="Q1520">
        <v>20</v>
      </c>
      <c r="R1520">
        <v>950</v>
      </c>
      <c r="S1520" t="str">
        <f>IF(Table1[[#This Row],[Average_Cost_for_two]]&lt;500,"Low",IF(Table1[[#This Row],[Average_Cost_for_two]]&lt;=1500,"Medium","High"))</f>
        <v>Medium</v>
      </c>
      <c r="T1520">
        <v>3.5</v>
      </c>
      <c r="U1520">
        <v>2017</v>
      </c>
      <c r="V1520">
        <v>3</v>
      </c>
      <c r="W1520">
        <v>27</v>
      </c>
      <c r="X1520">
        <f>IF(OR(Main!$U1520=0,
       Main!$V1520=0,
       Main!$W1520=0),
   "",
   DATE(Main!$U1520,
        Main!$V1520,
        Main!$W1520)
)</f>
        <v>42821</v>
      </c>
      <c r="Y1520">
        <f>Table1[[#This Row],[Average_Cost_for_two]]*VLOOKUP(Table1[[#This Row],[Currency]],currency!$A$2:$B$10,2,FALSE)</f>
        <v>11.4</v>
      </c>
      <c r="Z1520" t="str">
        <f>VLOOKUP(C1520,country!A:B,2,FALSE)</f>
        <v>India</v>
      </c>
      <c r="AA1520">
        <f t="shared" si="23"/>
        <v>1</v>
      </c>
    </row>
    <row r="1521" spans="1:27" ht="15.75" customHeight="1" x14ac:dyDescent="0.25">
      <c r="A1521">
        <v>948</v>
      </c>
      <c r="B1521" t="s">
        <v>4072</v>
      </c>
      <c r="C1521">
        <v>1</v>
      </c>
      <c r="D1521" t="s">
        <v>23</v>
      </c>
      <c r="E1521" t="s">
        <v>4073</v>
      </c>
      <c r="F1521" t="s">
        <v>3793</v>
      </c>
      <c r="G1521" t="s">
        <v>3794</v>
      </c>
      <c r="H1521">
        <v>77.198808200000002</v>
      </c>
      <c r="I1521">
        <v>28.538666200000002</v>
      </c>
      <c r="J1521" t="s">
        <v>480</v>
      </c>
      <c r="K1521" t="s">
        <v>28</v>
      </c>
      <c r="L1521" t="s">
        <v>36</v>
      </c>
      <c r="M1521" t="s">
        <v>36</v>
      </c>
      <c r="N1521" t="s">
        <v>29</v>
      </c>
      <c r="O1521" t="s">
        <v>29</v>
      </c>
      <c r="P1521">
        <v>3</v>
      </c>
      <c r="Q1521">
        <v>141</v>
      </c>
      <c r="R1521">
        <v>1500</v>
      </c>
      <c r="S1521" t="str">
        <f>IF(Table1[[#This Row],[Average_Cost_for_two]]&lt;500,"Low",IF(Table1[[#This Row],[Average_Cost_for_two]]&lt;=1500,"Medium","High"))</f>
        <v>Medium</v>
      </c>
      <c r="T1521">
        <v>3.5</v>
      </c>
      <c r="U1521">
        <v>2012</v>
      </c>
      <c r="V1521">
        <v>2</v>
      </c>
      <c r="W1521">
        <v>17</v>
      </c>
      <c r="X1521">
        <f>IF(OR(Main!$U1521=0,
       Main!$V1521=0,
       Main!$W1521=0),
   "",
   DATE(Main!$U1521,
        Main!$V1521,
        Main!$W1521)
)</f>
        <v>40956</v>
      </c>
      <c r="Y1521">
        <f>Table1[[#This Row],[Average_Cost_for_two]]*VLOOKUP(Table1[[#This Row],[Currency]],currency!$A$2:$B$10,2,FALSE)</f>
        <v>18</v>
      </c>
      <c r="Z1521" t="str">
        <f>VLOOKUP(C1521,country!A:B,2,FALSE)</f>
        <v>India</v>
      </c>
      <c r="AA1521">
        <f t="shared" si="23"/>
        <v>1</v>
      </c>
    </row>
    <row r="1522" spans="1:27" ht="15.75" customHeight="1" x14ac:dyDescent="0.25">
      <c r="A1522">
        <v>313242</v>
      </c>
      <c r="B1522" t="s">
        <v>4074</v>
      </c>
      <c r="C1522">
        <v>1</v>
      </c>
      <c r="D1522" t="s">
        <v>23</v>
      </c>
      <c r="E1522" t="s">
        <v>4075</v>
      </c>
      <c r="F1522" t="s">
        <v>71</v>
      </c>
      <c r="G1522" t="s">
        <v>72</v>
      </c>
      <c r="H1522">
        <v>77.238747200000006</v>
      </c>
      <c r="I1522">
        <v>28.578638000000002</v>
      </c>
      <c r="J1522" t="s">
        <v>480</v>
      </c>
      <c r="K1522" t="s">
        <v>28</v>
      </c>
      <c r="L1522" t="s">
        <v>29</v>
      </c>
      <c r="M1522" t="s">
        <v>36</v>
      </c>
      <c r="N1522" t="s">
        <v>29</v>
      </c>
      <c r="O1522" t="s">
        <v>29</v>
      </c>
      <c r="P1522">
        <v>2</v>
      </c>
      <c r="Q1522">
        <v>19</v>
      </c>
      <c r="R1522">
        <v>550</v>
      </c>
      <c r="S1522" t="str">
        <f>IF(Table1[[#This Row],[Average_Cost_for_two]]&lt;500,"Low",IF(Table1[[#This Row],[Average_Cost_for_two]]&lt;=1500,"Medium","High"))</f>
        <v>Medium</v>
      </c>
      <c r="T1522">
        <v>3.3</v>
      </c>
      <c r="U1522">
        <v>2018</v>
      </c>
      <c r="V1522">
        <v>2</v>
      </c>
      <c r="W1522">
        <v>21</v>
      </c>
      <c r="X1522">
        <f>IF(OR(Main!$U1522=0,
       Main!$V1522=0,
       Main!$W1522=0),
   "",
   DATE(Main!$U1522,
        Main!$V1522,
        Main!$W1522)
)</f>
        <v>43152</v>
      </c>
      <c r="Y1522">
        <f>Table1[[#This Row],[Average_Cost_for_two]]*VLOOKUP(Table1[[#This Row],[Currency]],currency!$A$2:$B$10,2,FALSE)</f>
        <v>6.6000000000000005</v>
      </c>
      <c r="Z1522" t="str">
        <f>VLOOKUP(C1522,country!A:B,2,FALSE)</f>
        <v>India</v>
      </c>
      <c r="AA1522">
        <f t="shared" si="23"/>
        <v>1</v>
      </c>
    </row>
    <row r="1523" spans="1:27" ht="15.75" customHeight="1" x14ac:dyDescent="0.25">
      <c r="A1523">
        <v>305161</v>
      </c>
      <c r="B1523" t="s">
        <v>4076</v>
      </c>
      <c r="C1523">
        <v>1</v>
      </c>
      <c r="D1523" t="s">
        <v>23</v>
      </c>
      <c r="E1523" t="s">
        <v>4077</v>
      </c>
      <c r="F1523" t="s">
        <v>654</v>
      </c>
      <c r="G1523" t="s">
        <v>655</v>
      </c>
      <c r="H1523">
        <v>77.197804000000005</v>
      </c>
      <c r="I1523">
        <v>28.6823671</v>
      </c>
      <c r="J1523" t="s">
        <v>480</v>
      </c>
      <c r="K1523" t="s">
        <v>28</v>
      </c>
      <c r="L1523" t="s">
        <v>29</v>
      </c>
      <c r="M1523" t="s">
        <v>29</v>
      </c>
      <c r="N1523" t="s">
        <v>29</v>
      </c>
      <c r="O1523" t="s">
        <v>29</v>
      </c>
      <c r="P1523">
        <v>2</v>
      </c>
      <c r="Q1523">
        <v>26</v>
      </c>
      <c r="R1523">
        <v>650</v>
      </c>
      <c r="S1523" t="str">
        <f>IF(Table1[[#This Row],[Average_Cost_for_two]]&lt;500,"Low",IF(Table1[[#This Row],[Average_Cost_for_two]]&lt;=1500,"Medium","High"))</f>
        <v>Medium</v>
      </c>
      <c r="T1523">
        <v>3.3</v>
      </c>
      <c r="U1523">
        <v>2012</v>
      </c>
      <c r="V1523">
        <v>2</v>
      </c>
      <c r="W1523">
        <v>1</v>
      </c>
      <c r="X1523">
        <f>IF(OR(Main!$U1523=0,
       Main!$V1523=0,
       Main!$W1523=0),
   "",
   DATE(Main!$U1523,
        Main!$V1523,
        Main!$W1523)
)</f>
        <v>40940</v>
      </c>
      <c r="Y1523">
        <f>Table1[[#This Row],[Average_Cost_for_two]]*VLOOKUP(Table1[[#This Row],[Currency]],currency!$A$2:$B$10,2,FALSE)</f>
        <v>7.8</v>
      </c>
      <c r="Z1523" t="str">
        <f>VLOOKUP(C1523,country!A:B,2,FALSE)</f>
        <v>India</v>
      </c>
      <c r="AA1523">
        <f t="shared" si="23"/>
        <v>1</v>
      </c>
    </row>
    <row r="1524" spans="1:27" ht="15.75" customHeight="1" x14ac:dyDescent="0.25">
      <c r="A1524">
        <v>307519</v>
      </c>
      <c r="B1524" t="s">
        <v>4078</v>
      </c>
      <c r="C1524">
        <v>1</v>
      </c>
      <c r="D1524" t="s">
        <v>23</v>
      </c>
      <c r="E1524" t="s">
        <v>4079</v>
      </c>
      <c r="F1524" t="s">
        <v>1753</v>
      </c>
      <c r="G1524" t="s">
        <v>1752</v>
      </c>
      <c r="H1524">
        <v>77.185161300000004</v>
      </c>
      <c r="I1524">
        <v>28.641526200000001</v>
      </c>
      <c r="J1524" t="s">
        <v>480</v>
      </c>
      <c r="K1524" t="s">
        <v>28</v>
      </c>
      <c r="L1524" t="s">
        <v>29</v>
      </c>
      <c r="M1524" t="s">
        <v>36</v>
      </c>
      <c r="N1524" t="s">
        <v>29</v>
      </c>
      <c r="O1524" t="s">
        <v>29</v>
      </c>
      <c r="P1524">
        <v>2</v>
      </c>
      <c r="Q1524">
        <v>110</v>
      </c>
      <c r="R1524">
        <v>650</v>
      </c>
      <c r="S1524" t="str">
        <f>IF(Table1[[#This Row],[Average_Cost_for_two]]&lt;500,"Low",IF(Table1[[#This Row],[Average_Cost_for_two]]&lt;=1500,"Medium","High"))</f>
        <v>Medium</v>
      </c>
      <c r="T1524">
        <v>3</v>
      </c>
      <c r="U1524">
        <v>2011</v>
      </c>
      <c r="V1524">
        <v>2</v>
      </c>
      <c r="W1524">
        <v>13</v>
      </c>
      <c r="X1524">
        <f>IF(OR(Main!$U1524=0,
       Main!$V1524=0,
       Main!$W1524=0),
   "",
   DATE(Main!$U1524,
        Main!$V1524,
        Main!$W1524)
)</f>
        <v>40587</v>
      </c>
      <c r="Y1524">
        <f>Table1[[#This Row],[Average_Cost_for_two]]*VLOOKUP(Table1[[#This Row],[Currency]],currency!$A$2:$B$10,2,FALSE)</f>
        <v>7.8</v>
      </c>
      <c r="Z1524" t="str">
        <f>VLOOKUP(C1524,country!A:B,2,FALSE)</f>
        <v>India</v>
      </c>
      <c r="AA1524">
        <f t="shared" si="23"/>
        <v>1</v>
      </c>
    </row>
    <row r="1525" spans="1:27" ht="15.75" customHeight="1" x14ac:dyDescent="0.25">
      <c r="A1525">
        <v>969</v>
      </c>
      <c r="B1525" t="s">
        <v>4080</v>
      </c>
      <c r="C1525">
        <v>1</v>
      </c>
      <c r="D1525" t="s">
        <v>23</v>
      </c>
      <c r="E1525" t="s">
        <v>4081</v>
      </c>
      <c r="F1525" t="s">
        <v>1907</v>
      </c>
      <c r="G1525" t="s">
        <v>1908</v>
      </c>
      <c r="H1525">
        <v>77.120204000000001</v>
      </c>
      <c r="I1525">
        <v>28.6389131</v>
      </c>
      <c r="J1525" t="s">
        <v>480</v>
      </c>
      <c r="K1525" t="s">
        <v>28</v>
      </c>
      <c r="L1525" t="s">
        <v>36</v>
      </c>
      <c r="M1525" t="s">
        <v>36</v>
      </c>
      <c r="N1525" t="s">
        <v>29</v>
      </c>
      <c r="O1525" t="s">
        <v>29</v>
      </c>
      <c r="P1525">
        <v>2</v>
      </c>
      <c r="Q1525">
        <v>45</v>
      </c>
      <c r="R1525">
        <v>750</v>
      </c>
      <c r="S1525" t="str">
        <f>IF(Table1[[#This Row],[Average_Cost_for_two]]&lt;500,"Low",IF(Table1[[#This Row],[Average_Cost_for_two]]&lt;=1500,"Medium","High"))</f>
        <v>Medium</v>
      </c>
      <c r="T1525">
        <v>2.6</v>
      </c>
      <c r="U1525">
        <v>2012</v>
      </c>
      <c r="V1525">
        <v>2</v>
      </c>
      <c r="W1525">
        <v>13</v>
      </c>
      <c r="X1525">
        <f>IF(OR(Main!$U1525=0,
       Main!$V1525=0,
       Main!$W1525=0),
   "",
   DATE(Main!$U1525,
        Main!$V1525,
        Main!$W1525)
)</f>
        <v>40952</v>
      </c>
      <c r="Y1525">
        <f>Table1[[#This Row],[Average_Cost_for_two]]*VLOOKUP(Table1[[#This Row],[Currency]],currency!$A$2:$B$10,2,FALSE)</f>
        <v>9</v>
      </c>
      <c r="Z1525" t="str">
        <f>VLOOKUP(C1525,country!A:B,2,FALSE)</f>
        <v>India</v>
      </c>
      <c r="AA1525">
        <f t="shared" si="23"/>
        <v>1</v>
      </c>
    </row>
    <row r="1526" spans="1:27" ht="15.75" customHeight="1" x14ac:dyDescent="0.25">
      <c r="A1526">
        <v>307439</v>
      </c>
      <c r="B1526" t="s">
        <v>4082</v>
      </c>
      <c r="C1526">
        <v>1</v>
      </c>
      <c r="D1526" t="s">
        <v>23</v>
      </c>
      <c r="E1526" t="s">
        <v>4083</v>
      </c>
      <c r="F1526" t="s">
        <v>4084</v>
      </c>
      <c r="G1526" t="s">
        <v>4085</v>
      </c>
      <c r="H1526">
        <v>77.117639400000002</v>
      </c>
      <c r="I1526">
        <v>28.700640100000001</v>
      </c>
      <c r="J1526" t="s">
        <v>480</v>
      </c>
      <c r="K1526" t="s">
        <v>28</v>
      </c>
      <c r="L1526" t="s">
        <v>36</v>
      </c>
      <c r="M1526" t="s">
        <v>36</v>
      </c>
      <c r="N1526" t="s">
        <v>29</v>
      </c>
      <c r="O1526" t="s">
        <v>29</v>
      </c>
      <c r="P1526">
        <v>2</v>
      </c>
      <c r="Q1526">
        <v>99</v>
      </c>
      <c r="R1526">
        <v>900</v>
      </c>
      <c r="S1526" t="str">
        <f>IF(Table1[[#This Row],[Average_Cost_for_two]]&lt;500,"Low",IF(Table1[[#This Row],[Average_Cost_for_two]]&lt;=1500,"Medium","High"))</f>
        <v>Medium</v>
      </c>
      <c r="T1526">
        <v>3.3</v>
      </c>
      <c r="U1526">
        <v>2012</v>
      </c>
      <c r="V1526">
        <v>1</v>
      </c>
      <c r="W1526">
        <v>21</v>
      </c>
      <c r="X1526">
        <f>IF(OR(Main!$U1526=0,
       Main!$V1526=0,
       Main!$W1526=0),
   "",
   DATE(Main!$U1526,
        Main!$V1526,
        Main!$W1526)
)</f>
        <v>40929</v>
      </c>
      <c r="Y1526">
        <f>Table1[[#This Row],[Average_Cost_for_two]]*VLOOKUP(Table1[[#This Row],[Currency]],currency!$A$2:$B$10,2,FALSE)</f>
        <v>10.8</v>
      </c>
      <c r="Z1526" t="str">
        <f>VLOOKUP(C1526,country!A:B,2,FALSE)</f>
        <v>India</v>
      </c>
      <c r="AA1526">
        <f t="shared" si="23"/>
        <v>1</v>
      </c>
    </row>
    <row r="1527" spans="1:27" ht="15.75" customHeight="1" x14ac:dyDescent="0.25">
      <c r="A1527">
        <v>18390678</v>
      </c>
      <c r="B1527" t="s">
        <v>4086</v>
      </c>
      <c r="C1527">
        <v>1</v>
      </c>
      <c r="D1527" t="s">
        <v>23</v>
      </c>
      <c r="E1527" t="s">
        <v>4087</v>
      </c>
      <c r="F1527" t="s">
        <v>3039</v>
      </c>
      <c r="G1527" t="s">
        <v>3040</v>
      </c>
      <c r="H1527">
        <v>77.171567699999997</v>
      </c>
      <c r="I1527">
        <v>28.695168200000001</v>
      </c>
      <c r="J1527" t="s">
        <v>480</v>
      </c>
      <c r="K1527" t="s">
        <v>28</v>
      </c>
      <c r="L1527" t="s">
        <v>36</v>
      </c>
      <c r="M1527" t="s">
        <v>29</v>
      </c>
      <c r="N1527" t="s">
        <v>29</v>
      </c>
      <c r="O1527" t="s">
        <v>29</v>
      </c>
      <c r="P1527">
        <v>3</v>
      </c>
      <c r="Q1527">
        <v>53</v>
      </c>
      <c r="R1527">
        <v>1200</v>
      </c>
      <c r="S1527" t="str">
        <f>IF(Table1[[#This Row],[Average_Cost_for_two]]&lt;500,"Low",IF(Table1[[#This Row],[Average_Cost_for_two]]&lt;=1500,"Medium","High"))</f>
        <v>Medium</v>
      </c>
      <c r="T1527">
        <v>3.3</v>
      </c>
      <c r="U1527">
        <v>2017</v>
      </c>
      <c r="V1527">
        <v>1</v>
      </c>
      <c r="W1527">
        <v>19</v>
      </c>
      <c r="X1527">
        <f>IF(OR(Main!$U1527=0,
       Main!$V1527=0,
       Main!$W1527=0),
   "",
   DATE(Main!$U1527,
        Main!$V1527,
        Main!$W1527)
)</f>
        <v>42754</v>
      </c>
      <c r="Y1527">
        <f>Table1[[#This Row],[Average_Cost_for_two]]*VLOOKUP(Table1[[#This Row],[Currency]],currency!$A$2:$B$10,2,FALSE)</f>
        <v>14.4</v>
      </c>
      <c r="Z1527" t="str">
        <f>VLOOKUP(C1527,country!A:B,2,FALSE)</f>
        <v>India</v>
      </c>
      <c r="AA1527">
        <f t="shared" si="23"/>
        <v>1</v>
      </c>
    </row>
    <row r="1528" spans="1:27" ht="15.75" customHeight="1" x14ac:dyDescent="0.25">
      <c r="A1528">
        <v>7150</v>
      </c>
      <c r="B1528" t="s">
        <v>4088</v>
      </c>
      <c r="C1528">
        <v>1</v>
      </c>
      <c r="D1528" t="s">
        <v>23</v>
      </c>
      <c r="E1528" t="s">
        <v>4089</v>
      </c>
      <c r="F1528" t="s">
        <v>974</v>
      </c>
      <c r="G1528" t="s">
        <v>975</v>
      </c>
      <c r="H1528">
        <v>77.230339999999998</v>
      </c>
      <c r="I1528">
        <v>28.636706</v>
      </c>
      <c r="J1528" t="s">
        <v>480</v>
      </c>
      <c r="K1528" t="s">
        <v>28</v>
      </c>
      <c r="L1528" t="s">
        <v>29</v>
      </c>
      <c r="M1528" t="s">
        <v>36</v>
      </c>
      <c r="N1528" t="s">
        <v>29</v>
      </c>
      <c r="O1528" t="s">
        <v>29</v>
      </c>
      <c r="P1528">
        <v>2</v>
      </c>
      <c r="Q1528">
        <v>68</v>
      </c>
      <c r="R1528">
        <v>550</v>
      </c>
      <c r="S1528" t="str">
        <f>IF(Table1[[#This Row],[Average_Cost_for_two]]&lt;500,"Low",IF(Table1[[#This Row],[Average_Cost_for_two]]&lt;=1500,"Medium","High"))</f>
        <v>Medium</v>
      </c>
      <c r="T1528">
        <v>3.1</v>
      </c>
      <c r="U1528">
        <v>2013</v>
      </c>
      <c r="V1528">
        <v>1</v>
      </c>
      <c r="W1528">
        <v>8</v>
      </c>
      <c r="X1528">
        <f>IF(OR(Main!$U1528=0,
       Main!$V1528=0,
       Main!$W1528=0),
   "",
   DATE(Main!$U1528,
        Main!$V1528,
        Main!$W1528)
)</f>
        <v>41282</v>
      </c>
      <c r="Y1528">
        <f>Table1[[#This Row],[Average_Cost_for_two]]*VLOOKUP(Table1[[#This Row],[Currency]],currency!$A$2:$B$10,2,FALSE)</f>
        <v>6.6000000000000005</v>
      </c>
      <c r="Z1528" t="str">
        <f>VLOOKUP(C1528,country!A:B,2,FALSE)</f>
        <v>India</v>
      </c>
      <c r="AA1528">
        <f t="shared" si="23"/>
        <v>1</v>
      </c>
    </row>
    <row r="1529" spans="1:27" ht="15.75" customHeight="1" x14ac:dyDescent="0.25">
      <c r="A1529">
        <v>2530</v>
      </c>
      <c r="B1529" t="s">
        <v>4090</v>
      </c>
      <c r="C1529">
        <v>1</v>
      </c>
      <c r="D1529" t="s">
        <v>23</v>
      </c>
      <c r="E1529" t="s">
        <v>4091</v>
      </c>
      <c r="F1529" t="s">
        <v>3499</v>
      </c>
      <c r="G1529" t="s">
        <v>3500</v>
      </c>
      <c r="H1529">
        <v>77.081872200000007</v>
      </c>
      <c r="I1529">
        <v>28.630087700000001</v>
      </c>
      <c r="J1529" t="s">
        <v>480</v>
      </c>
      <c r="K1529" t="s">
        <v>28</v>
      </c>
      <c r="L1529" t="s">
        <v>36</v>
      </c>
      <c r="M1529" t="s">
        <v>29</v>
      </c>
      <c r="N1529" t="s">
        <v>29</v>
      </c>
      <c r="O1529" t="s">
        <v>29</v>
      </c>
      <c r="P1529">
        <v>3</v>
      </c>
      <c r="Q1529">
        <v>118</v>
      </c>
      <c r="R1529">
        <v>1200</v>
      </c>
      <c r="S1529" t="str">
        <f>IF(Table1[[#This Row],[Average_Cost_for_two]]&lt;500,"Low",IF(Table1[[#This Row],[Average_Cost_for_two]]&lt;=1500,"Medium","High"))</f>
        <v>Medium</v>
      </c>
      <c r="T1529">
        <v>2.2999999999999998</v>
      </c>
      <c r="U1529">
        <v>2015</v>
      </c>
      <c r="V1529">
        <v>1</v>
      </c>
      <c r="W1529">
        <v>22</v>
      </c>
      <c r="X1529">
        <f>IF(OR(Main!$U1529=0,
       Main!$V1529=0,
       Main!$W1529=0),
   "",
   DATE(Main!$U1529,
        Main!$V1529,
        Main!$W1529)
)</f>
        <v>42026</v>
      </c>
      <c r="Y1529">
        <f>Table1[[#This Row],[Average_Cost_for_two]]*VLOOKUP(Table1[[#This Row],[Currency]],currency!$A$2:$B$10,2,FALSE)</f>
        <v>14.4</v>
      </c>
      <c r="Z1529" t="str">
        <f>VLOOKUP(C1529,country!A:B,2,FALSE)</f>
        <v>India</v>
      </c>
      <c r="AA1529">
        <f t="shared" si="23"/>
        <v>1</v>
      </c>
    </row>
    <row r="1530" spans="1:27" ht="15.75" customHeight="1" x14ac:dyDescent="0.25">
      <c r="A1530">
        <v>17953908</v>
      </c>
      <c r="B1530" t="s">
        <v>4092</v>
      </c>
      <c r="C1530">
        <v>1</v>
      </c>
      <c r="D1530" t="s">
        <v>23</v>
      </c>
      <c r="E1530" t="s">
        <v>4093</v>
      </c>
      <c r="F1530" t="s">
        <v>1738</v>
      </c>
      <c r="G1530" t="s">
        <v>1739</v>
      </c>
      <c r="H1530">
        <v>77.143829100000005</v>
      </c>
      <c r="I1530">
        <v>28.650138399999999</v>
      </c>
      <c r="J1530" t="s">
        <v>480</v>
      </c>
      <c r="K1530" t="s">
        <v>28</v>
      </c>
      <c r="L1530" t="s">
        <v>36</v>
      </c>
      <c r="M1530" t="s">
        <v>29</v>
      </c>
      <c r="N1530" t="s">
        <v>29</v>
      </c>
      <c r="O1530" t="s">
        <v>29</v>
      </c>
      <c r="P1530">
        <v>3</v>
      </c>
      <c r="Q1530">
        <v>10</v>
      </c>
      <c r="R1530">
        <v>1100</v>
      </c>
      <c r="S1530" t="str">
        <f>IF(Table1[[#This Row],[Average_Cost_for_two]]&lt;500,"Low",IF(Table1[[#This Row],[Average_Cost_for_two]]&lt;=1500,"Medium","High"))</f>
        <v>Medium</v>
      </c>
      <c r="T1530">
        <v>3.1</v>
      </c>
      <c r="U1530">
        <v>2018</v>
      </c>
      <c r="V1530">
        <v>1</v>
      </c>
      <c r="W1530">
        <v>24</v>
      </c>
      <c r="X1530">
        <f>IF(OR(Main!$U1530=0,
       Main!$V1530=0,
       Main!$W1530=0),
   "",
   DATE(Main!$U1530,
        Main!$V1530,
        Main!$W1530)
)</f>
        <v>43124</v>
      </c>
      <c r="Y1530">
        <f>Table1[[#This Row],[Average_Cost_for_two]]*VLOOKUP(Table1[[#This Row],[Currency]],currency!$A$2:$B$10,2,FALSE)</f>
        <v>13.200000000000001</v>
      </c>
      <c r="Z1530" t="str">
        <f>VLOOKUP(C1530,country!A:B,2,FALSE)</f>
        <v>India</v>
      </c>
      <c r="AA1530">
        <f t="shared" si="23"/>
        <v>1</v>
      </c>
    </row>
    <row r="1531" spans="1:27" ht="15.75" customHeight="1" x14ac:dyDescent="0.25">
      <c r="A1531">
        <v>305151</v>
      </c>
      <c r="B1531" t="s">
        <v>4094</v>
      </c>
      <c r="C1531">
        <v>1</v>
      </c>
      <c r="D1531" t="s">
        <v>23</v>
      </c>
      <c r="E1531" t="s">
        <v>4095</v>
      </c>
      <c r="F1531" t="s">
        <v>39</v>
      </c>
      <c r="G1531" t="s">
        <v>40</v>
      </c>
      <c r="H1531">
        <v>77.126719100000003</v>
      </c>
      <c r="I1531">
        <v>28.5468118</v>
      </c>
      <c r="J1531" t="s">
        <v>480</v>
      </c>
      <c r="K1531" t="s">
        <v>28</v>
      </c>
      <c r="L1531" t="s">
        <v>29</v>
      </c>
      <c r="M1531" t="s">
        <v>29</v>
      </c>
      <c r="N1531" t="s">
        <v>29</v>
      </c>
      <c r="O1531" t="s">
        <v>29</v>
      </c>
      <c r="P1531">
        <v>2</v>
      </c>
      <c r="Q1531">
        <v>5</v>
      </c>
      <c r="R1531">
        <v>550</v>
      </c>
      <c r="S1531" t="str">
        <f>IF(Table1[[#This Row],[Average_Cost_for_two]]&lt;500,"Low",IF(Table1[[#This Row],[Average_Cost_for_two]]&lt;=1500,"Medium","High"))</f>
        <v>Medium</v>
      </c>
      <c r="T1531">
        <v>2.9</v>
      </c>
      <c r="U1531">
        <v>2017</v>
      </c>
      <c r="V1531">
        <v>1</v>
      </c>
      <c r="W1531">
        <v>4</v>
      </c>
      <c r="X1531">
        <f>IF(OR(Main!$U1531=0,
       Main!$V1531=0,
       Main!$W1531=0),
   "",
   DATE(Main!$U1531,
        Main!$V1531,
        Main!$W1531)
)</f>
        <v>42739</v>
      </c>
      <c r="Y1531">
        <f>Table1[[#This Row],[Average_Cost_for_two]]*VLOOKUP(Table1[[#This Row],[Currency]],currency!$A$2:$B$10,2,FALSE)</f>
        <v>6.6000000000000005</v>
      </c>
      <c r="Z1531" t="str">
        <f>VLOOKUP(C1531,country!A:B,2,FALSE)</f>
        <v>India</v>
      </c>
      <c r="AA1531">
        <f t="shared" si="23"/>
        <v>1</v>
      </c>
    </row>
    <row r="1532" spans="1:27" ht="15.75" customHeight="1" x14ac:dyDescent="0.25">
      <c r="A1532">
        <v>18260028</v>
      </c>
      <c r="B1532" t="s">
        <v>4096</v>
      </c>
      <c r="C1532">
        <v>1</v>
      </c>
      <c r="D1532" t="s">
        <v>23</v>
      </c>
      <c r="E1532" t="s">
        <v>541</v>
      </c>
      <c r="F1532" t="s">
        <v>542</v>
      </c>
      <c r="G1532" t="s">
        <v>543</v>
      </c>
      <c r="H1532">
        <v>77.242985000000004</v>
      </c>
      <c r="I1532">
        <v>28.646548599999999</v>
      </c>
      <c r="J1532" t="s">
        <v>480</v>
      </c>
      <c r="K1532" t="s">
        <v>28</v>
      </c>
      <c r="L1532" t="s">
        <v>36</v>
      </c>
      <c r="M1532" t="s">
        <v>29</v>
      </c>
      <c r="N1532" t="s">
        <v>29</v>
      </c>
      <c r="O1532" t="s">
        <v>29</v>
      </c>
      <c r="P1532">
        <v>3</v>
      </c>
      <c r="Q1532">
        <v>20</v>
      </c>
      <c r="R1532">
        <v>1200</v>
      </c>
      <c r="S1532" t="str">
        <f>IF(Table1[[#This Row],[Average_Cost_for_two]]&lt;500,"Low",IF(Table1[[#This Row],[Average_Cost_for_two]]&lt;=1500,"Medium","High"))</f>
        <v>Medium</v>
      </c>
      <c r="T1532">
        <v>3.2</v>
      </c>
      <c r="U1532">
        <v>2011</v>
      </c>
      <c r="V1532">
        <v>1</v>
      </c>
      <c r="W1532">
        <v>25</v>
      </c>
      <c r="X1532">
        <f>IF(OR(Main!$U1532=0,
       Main!$V1532=0,
       Main!$W1532=0),
   "",
   DATE(Main!$U1532,
        Main!$V1532,
        Main!$W1532)
)</f>
        <v>40568</v>
      </c>
      <c r="Y1532">
        <f>Table1[[#This Row],[Average_Cost_for_two]]*VLOOKUP(Table1[[#This Row],[Currency]],currency!$A$2:$B$10,2,FALSE)</f>
        <v>14.4</v>
      </c>
      <c r="Z1532" t="str">
        <f>VLOOKUP(C1532,country!A:B,2,FALSE)</f>
        <v>India</v>
      </c>
      <c r="AA1532">
        <f t="shared" si="23"/>
        <v>1</v>
      </c>
    </row>
    <row r="1533" spans="1:27" ht="15.75" customHeight="1" x14ac:dyDescent="0.25">
      <c r="A1533">
        <v>302724</v>
      </c>
      <c r="B1533" t="s">
        <v>4097</v>
      </c>
      <c r="C1533">
        <v>1</v>
      </c>
      <c r="D1533" t="s">
        <v>23</v>
      </c>
      <c r="E1533" t="s">
        <v>4098</v>
      </c>
      <c r="F1533" t="s">
        <v>1897</v>
      </c>
      <c r="G1533" t="s">
        <v>1898</v>
      </c>
      <c r="H1533">
        <v>77.217118549999995</v>
      </c>
      <c r="I1533">
        <v>28.641722099999999</v>
      </c>
      <c r="J1533" t="s">
        <v>480</v>
      </c>
      <c r="K1533" t="s">
        <v>28</v>
      </c>
      <c r="L1533" t="s">
        <v>36</v>
      </c>
      <c r="M1533" t="s">
        <v>29</v>
      </c>
      <c r="N1533" t="s">
        <v>29</v>
      </c>
      <c r="O1533" t="s">
        <v>29</v>
      </c>
      <c r="P1533">
        <v>2</v>
      </c>
      <c r="Q1533">
        <v>8</v>
      </c>
      <c r="R1533">
        <v>850</v>
      </c>
      <c r="S1533" t="str">
        <f>IF(Table1[[#This Row],[Average_Cost_for_two]]&lt;500,"Low",IF(Table1[[#This Row],[Average_Cost_for_two]]&lt;=1500,"Medium","High"))</f>
        <v>Medium</v>
      </c>
      <c r="T1533">
        <v>2.9</v>
      </c>
      <c r="U1533">
        <v>2018</v>
      </c>
      <c r="V1533">
        <v>1</v>
      </c>
      <c r="W1533">
        <v>18</v>
      </c>
      <c r="X1533">
        <f>IF(OR(Main!$U1533=0,
       Main!$V1533=0,
       Main!$W1533=0),
   "",
   DATE(Main!$U1533,
        Main!$V1533,
        Main!$W1533)
)</f>
        <v>43118</v>
      </c>
      <c r="Y1533">
        <f>Table1[[#This Row],[Average_Cost_for_two]]*VLOOKUP(Table1[[#This Row],[Currency]],currency!$A$2:$B$10,2,FALSE)</f>
        <v>10.200000000000001</v>
      </c>
      <c r="Z1533" t="str">
        <f>VLOOKUP(C1533,country!A:B,2,FALSE)</f>
        <v>India</v>
      </c>
      <c r="AA1533">
        <f t="shared" si="23"/>
        <v>1</v>
      </c>
    </row>
    <row r="1534" spans="1:27" ht="15.75" customHeight="1" x14ac:dyDescent="0.25">
      <c r="A1534">
        <v>312334</v>
      </c>
      <c r="B1534" t="s">
        <v>4099</v>
      </c>
      <c r="C1534">
        <v>1</v>
      </c>
      <c r="D1534" t="s">
        <v>23</v>
      </c>
      <c r="E1534" t="s">
        <v>4100</v>
      </c>
      <c r="F1534" t="s">
        <v>114</v>
      </c>
      <c r="G1534" t="s">
        <v>115</v>
      </c>
      <c r="H1534">
        <v>77.121505099999993</v>
      </c>
      <c r="I1534">
        <v>28.688208299999999</v>
      </c>
      <c r="J1534" t="s">
        <v>480</v>
      </c>
      <c r="K1534" t="s">
        <v>28</v>
      </c>
      <c r="L1534" t="s">
        <v>29</v>
      </c>
      <c r="M1534" t="s">
        <v>36</v>
      </c>
      <c r="N1534" t="s">
        <v>29</v>
      </c>
      <c r="O1534" t="s">
        <v>29</v>
      </c>
      <c r="P1534">
        <v>2</v>
      </c>
      <c r="Q1534">
        <v>31</v>
      </c>
      <c r="R1534">
        <v>550</v>
      </c>
      <c r="S1534" t="str">
        <f>IF(Table1[[#This Row],[Average_Cost_for_two]]&lt;500,"Low",IF(Table1[[#This Row],[Average_Cost_for_two]]&lt;=1500,"Medium","High"))</f>
        <v>Medium</v>
      </c>
      <c r="T1534">
        <v>3.3</v>
      </c>
      <c r="U1534">
        <v>2015</v>
      </c>
      <c r="V1534">
        <v>1</v>
      </c>
      <c r="W1534">
        <v>18</v>
      </c>
      <c r="X1534">
        <f>IF(OR(Main!$U1534=0,
       Main!$V1534=0,
       Main!$W1534=0),
   "",
   DATE(Main!$U1534,
        Main!$V1534,
        Main!$W1534)
)</f>
        <v>42022</v>
      </c>
      <c r="Y1534">
        <f>Table1[[#This Row],[Average_Cost_for_two]]*VLOOKUP(Table1[[#This Row],[Currency]],currency!$A$2:$B$10,2,FALSE)</f>
        <v>6.6000000000000005</v>
      </c>
      <c r="Z1534" t="str">
        <f>VLOOKUP(C1534,country!A:B,2,FALSE)</f>
        <v>India</v>
      </c>
      <c r="AA1534">
        <f t="shared" si="23"/>
        <v>1</v>
      </c>
    </row>
    <row r="1535" spans="1:27" ht="15.75" customHeight="1" x14ac:dyDescent="0.25">
      <c r="A1535">
        <v>8883</v>
      </c>
      <c r="B1535" t="s">
        <v>4101</v>
      </c>
      <c r="C1535">
        <v>1</v>
      </c>
      <c r="D1535" t="s">
        <v>23</v>
      </c>
      <c r="E1535" t="s">
        <v>4102</v>
      </c>
      <c r="F1535" t="s">
        <v>3011</v>
      </c>
      <c r="G1535" t="s">
        <v>3012</v>
      </c>
      <c r="H1535">
        <v>77.124381799999995</v>
      </c>
      <c r="I1535">
        <v>28.7086313</v>
      </c>
      <c r="J1535" t="s">
        <v>480</v>
      </c>
      <c r="K1535" t="s">
        <v>28</v>
      </c>
      <c r="L1535" t="s">
        <v>29</v>
      </c>
      <c r="M1535" t="s">
        <v>36</v>
      </c>
      <c r="N1535" t="s">
        <v>29</v>
      </c>
      <c r="O1535" t="s">
        <v>29</v>
      </c>
      <c r="P1535">
        <v>2</v>
      </c>
      <c r="Q1535">
        <v>128</v>
      </c>
      <c r="R1535">
        <v>550</v>
      </c>
      <c r="S1535" t="str">
        <f>IF(Table1[[#This Row],[Average_Cost_for_two]]&lt;500,"Low",IF(Table1[[#This Row],[Average_Cost_for_two]]&lt;=1500,"Medium","High"))</f>
        <v>Medium</v>
      </c>
      <c r="T1535">
        <v>2.2999999999999998</v>
      </c>
      <c r="U1535">
        <v>2013</v>
      </c>
      <c r="V1535">
        <v>1</v>
      </c>
      <c r="W1535">
        <v>3</v>
      </c>
      <c r="X1535">
        <f>IF(OR(Main!$U1535=0,
       Main!$V1535=0,
       Main!$W1535=0),
   "",
   DATE(Main!$U1535,
        Main!$V1535,
        Main!$W1535)
)</f>
        <v>41277</v>
      </c>
      <c r="Y1535">
        <f>Table1[[#This Row],[Average_Cost_for_two]]*VLOOKUP(Table1[[#This Row],[Currency]],currency!$A$2:$B$10,2,FALSE)</f>
        <v>6.6000000000000005</v>
      </c>
      <c r="Z1535" t="str">
        <f>VLOOKUP(C1535,country!A:B,2,FALSE)</f>
        <v>India</v>
      </c>
      <c r="AA1535">
        <f t="shared" si="23"/>
        <v>1</v>
      </c>
    </row>
    <row r="1536" spans="1:27" ht="15.75" customHeight="1" x14ac:dyDescent="0.25">
      <c r="A1536">
        <v>309323</v>
      </c>
      <c r="B1536" t="s">
        <v>2248</v>
      </c>
      <c r="C1536">
        <v>1</v>
      </c>
      <c r="D1536" t="s">
        <v>23</v>
      </c>
      <c r="E1536" t="s">
        <v>4103</v>
      </c>
      <c r="F1536" t="s">
        <v>2175</v>
      </c>
      <c r="G1536" t="s">
        <v>2176</v>
      </c>
      <c r="H1536">
        <v>77.074524299999993</v>
      </c>
      <c r="I1536">
        <v>28.639127500000001</v>
      </c>
      <c r="J1536" t="s">
        <v>480</v>
      </c>
      <c r="K1536" t="s">
        <v>28</v>
      </c>
      <c r="L1536" t="s">
        <v>36</v>
      </c>
      <c r="M1536" t="s">
        <v>29</v>
      </c>
      <c r="N1536" t="s">
        <v>29</v>
      </c>
      <c r="O1536" t="s">
        <v>29</v>
      </c>
      <c r="P1536">
        <v>3</v>
      </c>
      <c r="Q1536">
        <v>31</v>
      </c>
      <c r="R1536">
        <v>1100</v>
      </c>
      <c r="S1536" t="str">
        <f>IF(Table1[[#This Row],[Average_Cost_for_two]]&lt;500,"Low",IF(Table1[[#This Row],[Average_Cost_for_two]]&lt;=1500,"Medium","High"))</f>
        <v>Medium</v>
      </c>
      <c r="T1536">
        <v>3.2</v>
      </c>
      <c r="U1536">
        <v>2010</v>
      </c>
      <c r="V1536">
        <v>1</v>
      </c>
      <c r="W1536">
        <v>25</v>
      </c>
      <c r="X1536">
        <f>IF(OR(Main!$U1536=0,
       Main!$V1536=0,
       Main!$W1536=0),
   "",
   DATE(Main!$U1536,
        Main!$V1536,
        Main!$W1536)
)</f>
        <v>40203</v>
      </c>
      <c r="Y1536">
        <f>Table1[[#This Row],[Average_Cost_for_two]]*VLOOKUP(Table1[[#This Row],[Currency]],currency!$A$2:$B$10,2,FALSE)</f>
        <v>13.200000000000001</v>
      </c>
      <c r="Z1536" t="str">
        <f>VLOOKUP(C1536,country!A:B,2,FALSE)</f>
        <v>India</v>
      </c>
      <c r="AA1536">
        <f t="shared" si="23"/>
        <v>1</v>
      </c>
    </row>
    <row r="1537" spans="1:27" ht="15.75" customHeight="1" x14ac:dyDescent="0.25">
      <c r="A1537">
        <v>7316</v>
      </c>
      <c r="B1537" t="s">
        <v>1915</v>
      </c>
      <c r="C1537">
        <v>1</v>
      </c>
      <c r="D1537" t="s">
        <v>23</v>
      </c>
      <c r="E1537" t="s">
        <v>4104</v>
      </c>
      <c r="F1537" t="s">
        <v>734</v>
      </c>
      <c r="G1537" t="s">
        <v>735</v>
      </c>
      <c r="H1537">
        <v>77.205979099999993</v>
      </c>
      <c r="I1537">
        <v>28.558156799999999</v>
      </c>
      <c r="J1537" t="s">
        <v>480</v>
      </c>
      <c r="K1537" t="s">
        <v>28</v>
      </c>
      <c r="L1537" t="s">
        <v>36</v>
      </c>
      <c r="M1537" t="s">
        <v>36</v>
      </c>
      <c r="N1537" t="s">
        <v>29</v>
      </c>
      <c r="O1537" t="s">
        <v>29</v>
      </c>
      <c r="P1537">
        <v>3</v>
      </c>
      <c r="Q1537">
        <v>104</v>
      </c>
      <c r="R1537">
        <v>1500</v>
      </c>
      <c r="S1537" t="str">
        <f>IF(Table1[[#This Row],[Average_Cost_for_two]]&lt;500,"Low",IF(Table1[[#This Row],[Average_Cost_for_two]]&lt;=1500,"Medium","High"))</f>
        <v>Medium</v>
      </c>
      <c r="T1537">
        <v>3.1</v>
      </c>
      <c r="U1537">
        <v>2013</v>
      </c>
      <c r="V1537">
        <v>12</v>
      </c>
      <c r="W1537">
        <v>28</v>
      </c>
      <c r="X1537">
        <f>IF(OR(Main!$U1537=0,
       Main!$V1537=0,
       Main!$W1537=0),
   "",
   DATE(Main!$U1537,
        Main!$V1537,
        Main!$W1537)
)</f>
        <v>41636</v>
      </c>
      <c r="Y1537">
        <f>Table1[[#This Row],[Average_Cost_for_two]]*VLOOKUP(Table1[[#This Row],[Currency]],currency!$A$2:$B$10,2,FALSE)</f>
        <v>18</v>
      </c>
      <c r="Z1537" t="str">
        <f>VLOOKUP(C1537,country!A:B,2,FALSE)</f>
        <v>India</v>
      </c>
      <c r="AA1537">
        <f t="shared" si="23"/>
        <v>4</v>
      </c>
    </row>
    <row r="1538" spans="1:27" ht="15.75" customHeight="1" x14ac:dyDescent="0.25">
      <c r="A1538">
        <v>3093</v>
      </c>
      <c r="B1538" t="s">
        <v>4105</v>
      </c>
      <c r="C1538">
        <v>1</v>
      </c>
      <c r="D1538" t="s">
        <v>23</v>
      </c>
      <c r="E1538" t="s">
        <v>4106</v>
      </c>
      <c r="F1538" t="s">
        <v>249</v>
      </c>
      <c r="G1538" t="s">
        <v>250</v>
      </c>
      <c r="H1538">
        <v>77.308988799999995</v>
      </c>
      <c r="I1538">
        <v>28.628080199999999</v>
      </c>
      <c r="J1538" t="s">
        <v>480</v>
      </c>
      <c r="K1538" t="s">
        <v>28</v>
      </c>
      <c r="L1538" t="s">
        <v>36</v>
      </c>
      <c r="M1538" t="s">
        <v>36</v>
      </c>
      <c r="N1538" t="s">
        <v>29</v>
      </c>
      <c r="O1538" t="s">
        <v>29</v>
      </c>
      <c r="P1538">
        <v>2</v>
      </c>
      <c r="Q1538">
        <v>94</v>
      </c>
      <c r="R1538">
        <v>950</v>
      </c>
      <c r="S1538" t="str">
        <f>IF(Table1[[#This Row],[Average_Cost_for_two]]&lt;500,"Low",IF(Table1[[#This Row],[Average_Cost_for_two]]&lt;=1500,"Medium","High"))</f>
        <v>Medium</v>
      </c>
      <c r="T1538">
        <v>3.1</v>
      </c>
      <c r="U1538">
        <v>2018</v>
      </c>
      <c r="V1538">
        <v>12</v>
      </c>
      <c r="W1538">
        <v>2</v>
      </c>
      <c r="X1538">
        <f>IF(OR(Main!$U1538=0,
       Main!$V1538=0,
       Main!$W1538=0),
   "",
   DATE(Main!$U1538,
        Main!$V1538,
        Main!$W1538)
)</f>
        <v>43436</v>
      </c>
      <c r="Y1538">
        <f>Table1[[#This Row],[Average_Cost_for_two]]*VLOOKUP(Table1[[#This Row],[Currency]],currency!$A$2:$B$10,2,FALSE)</f>
        <v>11.4</v>
      </c>
      <c r="Z1538" t="str">
        <f>VLOOKUP(C1538,country!A:B,2,FALSE)</f>
        <v>India</v>
      </c>
      <c r="AA1538">
        <f t="shared" ref="AA1538:AA1601" si="24">ROUNDUP(V1538/3,0)</f>
        <v>4</v>
      </c>
    </row>
    <row r="1539" spans="1:27" ht="15.75" customHeight="1" x14ac:dyDescent="0.25">
      <c r="A1539">
        <v>2586</v>
      </c>
      <c r="B1539" t="s">
        <v>4107</v>
      </c>
      <c r="C1539">
        <v>1</v>
      </c>
      <c r="D1539" t="s">
        <v>23</v>
      </c>
      <c r="E1539" t="s">
        <v>4108</v>
      </c>
      <c r="F1539" t="s">
        <v>1743</v>
      </c>
      <c r="G1539" t="s">
        <v>1742</v>
      </c>
      <c r="H1539">
        <v>77.2143619</v>
      </c>
      <c r="I1539">
        <v>28.5382487</v>
      </c>
      <c r="J1539" t="s">
        <v>480</v>
      </c>
      <c r="K1539" t="s">
        <v>28</v>
      </c>
      <c r="L1539" t="s">
        <v>29</v>
      </c>
      <c r="M1539" t="s">
        <v>36</v>
      </c>
      <c r="N1539" t="s">
        <v>29</v>
      </c>
      <c r="O1539" t="s">
        <v>29</v>
      </c>
      <c r="P1539">
        <v>2</v>
      </c>
      <c r="Q1539">
        <v>361</v>
      </c>
      <c r="R1539">
        <v>750</v>
      </c>
      <c r="S1539" t="str">
        <f>IF(Table1[[#This Row],[Average_Cost_for_two]]&lt;500,"Low",IF(Table1[[#This Row],[Average_Cost_for_two]]&lt;=1500,"Medium","High"))</f>
        <v>Medium</v>
      </c>
      <c r="T1539">
        <v>3.5</v>
      </c>
      <c r="U1539">
        <v>2016</v>
      </c>
      <c r="V1539">
        <v>12</v>
      </c>
      <c r="W1539">
        <v>18</v>
      </c>
      <c r="X1539">
        <f>IF(OR(Main!$U1539=0,
       Main!$V1539=0,
       Main!$W1539=0),
   "",
   DATE(Main!$U1539,
        Main!$V1539,
        Main!$W1539)
)</f>
        <v>42722</v>
      </c>
      <c r="Y1539">
        <f>Table1[[#This Row],[Average_Cost_for_two]]*VLOOKUP(Table1[[#This Row],[Currency]],currency!$A$2:$B$10,2,FALSE)</f>
        <v>9</v>
      </c>
      <c r="Z1539" t="str">
        <f>VLOOKUP(C1539,country!A:B,2,FALSE)</f>
        <v>India</v>
      </c>
      <c r="AA1539">
        <f t="shared" si="24"/>
        <v>4</v>
      </c>
    </row>
    <row r="1540" spans="1:27" ht="15.75" customHeight="1" x14ac:dyDescent="0.25">
      <c r="A1540">
        <v>18435836</v>
      </c>
      <c r="B1540" t="s">
        <v>4109</v>
      </c>
      <c r="C1540">
        <v>1</v>
      </c>
      <c r="D1540" t="s">
        <v>23</v>
      </c>
      <c r="E1540" t="s">
        <v>4110</v>
      </c>
      <c r="F1540" t="s">
        <v>1738</v>
      </c>
      <c r="G1540" t="s">
        <v>1739</v>
      </c>
      <c r="H1540">
        <v>77.136122999999998</v>
      </c>
      <c r="I1540">
        <v>28.654188099999999</v>
      </c>
      <c r="J1540" t="s">
        <v>480</v>
      </c>
      <c r="K1540" t="s">
        <v>28</v>
      </c>
      <c r="L1540" t="s">
        <v>29</v>
      </c>
      <c r="M1540" t="s">
        <v>29</v>
      </c>
      <c r="N1540" t="s">
        <v>29</v>
      </c>
      <c r="O1540" t="s">
        <v>29</v>
      </c>
      <c r="P1540">
        <v>2</v>
      </c>
      <c r="Q1540">
        <v>12</v>
      </c>
      <c r="R1540">
        <v>650</v>
      </c>
      <c r="S1540" t="str">
        <f>IF(Table1[[#This Row],[Average_Cost_for_two]]&lt;500,"Low",IF(Table1[[#This Row],[Average_Cost_for_two]]&lt;=1500,"Medium","High"))</f>
        <v>Medium</v>
      </c>
      <c r="T1540">
        <v>3.3</v>
      </c>
      <c r="U1540">
        <v>2010</v>
      </c>
      <c r="V1540">
        <v>11</v>
      </c>
      <c r="W1540">
        <v>14</v>
      </c>
      <c r="X1540">
        <f>IF(OR(Main!$U1540=0,
       Main!$V1540=0,
       Main!$W1540=0),
   "",
   DATE(Main!$U1540,
        Main!$V1540,
        Main!$W1540)
)</f>
        <v>40496</v>
      </c>
      <c r="Y1540">
        <f>Table1[[#This Row],[Average_Cost_for_two]]*VLOOKUP(Table1[[#This Row],[Currency]],currency!$A$2:$B$10,2,FALSE)</f>
        <v>7.8</v>
      </c>
      <c r="Z1540" t="str">
        <f>VLOOKUP(C1540,country!A:B,2,FALSE)</f>
        <v>India</v>
      </c>
      <c r="AA1540">
        <f t="shared" si="24"/>
        <v>4</v>
      </c>
    </row>
    <row r="1541" spans="1:27" ht="15.75" customHeight="1" x14ac:dyDescent="0.25">
      <c r="A1541">
        <v>313175</v>
      </c>
      <c r="B1541" t="s">
        <v>4111</v>
      </c>
      <c r="C1541">
        <v>1</v>
      </c>
      <c r="D1541" t="s">
        <v>23</v>
      </c>
      <c r="E1541" t="s">
        <v>4112</v>
      </c>
      <c r="F1541" t="s">
        <v>4113</v>
      </c>
      <c r="G1541" t="s">
        <v>4114</v>
      </c>
      <c r="H1541">
        <v>77.293387839999994</v>
      </c>
      <c r="I1541">
        <v>28.521759809999999</v>
      </c>
      <c r="J1541" t="s">
        <v>480</v>
      </c>
      <c r="K1541" t="s">
        <v>28</v>
      </c>
      <c r="L1541" t="s">
        <v>36</v>
      </c>
      <c r="M1541" t="s">
        <v>36</v>
      </c>
      <c r="N1541" t="s">
        <v>29</v>
      </c>
      <c r="O1541" t="s">
        <v>29</v>
      </c>
      <c r="P1541">
        <v>3</v>
      </c>
      <c r="Q1541">
        <v>278</v>
      </c>
      <c r="R1541">
        <v>1200</v>
      </c>
      <c r="S1541" t="str">
        <f>IF(Table1[[#This Row],[Average_Cost_for_two]]&lt;500,"Low",IF(Table1[[#This Row],[Average_Cost_for_two]]&lt;=1500,"Medium","High"))</f>
        <v>Medium</v>
      </c>
      <c r="T1541">
        <v>4.2</v>
      </c>
      <c r="U1541">
        <v>2014</v>
      </c>
      <c r="V1541">
        <v>11</v>
      </c>
      <c r="W1541">
        <v>3</v>
      </c>
      <c r="X1541">
        <f>IF(OR(Main!$U1541=0,
       Main!$V1541=0,
       Main!$W1541=0),
   "",
   DATE(Main!$U1541,
        Main!$V1541,
        Main!$W1541)
)</f>
        <v>41946</v>
      </c>
      <c r="Y1541">
        <f>Table1[[#This Row],[Average_Cost_for_two]]*VLOOKUP(Table1[[#This Row],[Currency]],currency!$A$2:$B$10,2,FALSE)</f>
        <v>14.4</v>
      </c>
      <c r="Z1541" t="str">
        <f>VLOOKUP(C1541,country!A:B,2,FALSE)</f>
        <v>India</v>
      </c>
      <c r="AA1541">
        <f t="shared" si="24"/>
        <v>4</v>
      </c>
    </row>
    <row r="1542" spans="1:27" ht="15.75" customHeight="1" x14ac:dyDescent="0.25">
      <c r="A1542">
        <v>1303</v>
      </c>
      <c r="B1542" t="s">
        <v>4115</v>
      </c>
      <c r="C1542">
        <v>1</v>
      </c>
      <c r="D1542" t="s">
        <v>23</v>
      </c>
      <c r="E1542" t="s">
        <v>4116</v>
      </c>
      <c r="F1542" t="s">
        <v>3468</v>
      </c>
      <c r="G1542" t="s">
        <v>3469</v>
      </c>
      <c r="H1542">
        <v>77.189897799999997</v>
      </c>
      <c r="I1542">
        <v>28.706417500000001</v>
      </c>
      <c r="J1542" t="s">
        <v>480</v>
      </c>
      <c r="K1542" t="s">
        <v>28</v>
      </c>
      <c r="L1542" t="s">
        <v>36</v>
      </c>
      <c r="M1542" t="s">
        <v>36</v>
      </c>
      <c r="N1542" t="s">
        <v>29</v>
      </c>
      <c r="O1542" t="s">
        <v>29</v>
      </c>
      <c r="P1542">
        <v>2</v>
      </c>
      <c r="Q1542">
        <v>101</v>
      </c>
      <c r="R1542">
        <v>850</v>
      </c>
      <c r="S1542" t="str">
        <f>IF(Table1[[#This Row],[Average_Cost_for_two]]&lt;500,"Low",IF(Table1[[#This Row],[Average_Cost_for_two]]&lt;=1500,"Medium","High"))</f>
        <v>Medium</v>
      </c>
      <c r="T1542">
        <v>3.4</v>
      </c>
      <c r="U1542">
        <v>2018</v>
      </c>
      <c r="V1542">
        <v>11</v>
      </c>
      <c r="W1542">
        <v>18</v>
      </c>
      <c r="X1542">
        <f>IF(OR(Main!$U1542=0,
       Main!$V1542=0,
       Main!$W1542=0),
   "",
   DATE(Main!$U1542,
        Main!$V1542,
        Main!$W1542)
)</f>
        <v>43422</v>
      </c>
      <c r="Y1542">
        <f>Table1[[#This Row],[Average_Cost_for_two]]*VLOOKUP(Table1[[#This Row],[Currency]],currency!$A$2:$B$10,2,FALSE)</f>
        <v>10.200000000000001</v>
      </c>
      <c r="Z1542" t="str">
        <f>VLOOKUP(C1542,country!A:B,2,FALSE)</f>
        <v>India</v>
      </c>
      <c r="AA1542">
        <f t="shared" si="24"/>
        <v>4</v>
      </c>
    </row>
    <row r="1543" spans="1:27" ht="15.75" customHeight="1" x14ac:dyDescent="0.25">
      <c r="A1543">
        <v>300268</v>
      </c>
      <c r="B1543" t="s">
        <v>4117</v>
      </c>
      <c r="C1543">
        <v>1</v>
      </c>
      <c r="D1543" t="s">
        <v>23</v>
      </c>
      <c r="E1543" t="s">
        <v>4118</v>
      </c>
      <c r="F1543" t="s">
        <v>270</v>
      </c>
      <c r="G1543" t="s">
        <v>271</v>
      </c>
      <c r="H1543">
        <v>77.171893900000001</v>
      </c>
      <c r="I1543">
        <v>28.556319200000001</v>
      </c>
      <c r="J1543" t="s">
        <v>480</v>
      </c>
      <c r="K1543" t="s">
        <v>28</v>
      </c>
      <c r="L1543" t="s">
        <v>29</v>
      </c>
      <c r="M1543" t="s">
        <v>29</v>
      </c>
      <c r="N1543" t="s">
        <v>29</v>
      </c>
      <c r="O1543" t="s">
        <v>29</v>
      </c>
      <c r="P1543">
        <v>2</v>
      </c>
      <c r="Q1543">
        <v>66</v>
      </c>
      <c r="R1543">
        <v>650</v>
      </c>
      <c r="S1543" t="str">
        <f>IF(Table1[[#This Row],[Average_Cost_for_two]]&lt;500,"Low",IF(Table1[[#This Row],[Average_Cost_for_two]]&lt;=1500,"Medium","High"))</f>
        <v>Medium</v>
      </c>
      <c r="T1543">
        <v>2.7</v>
      </c>
      <c r="U1543">
        <v>2012</v>
      </c>
      <c r="V1543">
        <v>11</v>
      </c>
      <c r="W1543">
        <v>4</v>
      </c>
      <c r="X1543">
        <f>IF(OR(Main!$U1543=0,
       Main!$V1543=0,
       Main!$W1543=0),
   "",
   DATE(Main!$U1543,
        Main!$V1543,
        Main!$W1543)
)</f>
        <v>41217</v>
      </c>
      <c r="Y1543">
        <f>Table1[[#This Row],[Average_Cost_for_two]]*VLOOKUP(Table1[[#This Row],[Currency]],currency!$A$2:$B$10,2,FALSE)</f>
        <v>7.8</v>
      </c>
      <c r="Z1543" t="str">
        <f>VLOOKUP(C1543,country!A:B,2,FALSE)</f>
        <v>India</v>
      </c>
      <c r="AA1543">
        <f t="shared" si="24"/>
        <v>4</v>
      </c>
    </row>
    <row r="1544" spans="1:27" ht="15.75" customHeight="1" x14ac:dyDescent="0.25">
      <c r="A1544">
        <v>300343</v>
      </c>
      <c r="B1544" t="s">
        <v>4119</v>
      </c>
      <c r="C1544">
        <v>1</v>
      </c>
      <c r="D1544" t="s">
        <v>23</v>
      </c>
      <c r="E1544" t="s">
        <v>4120</v>
      </c>
      <c r="F1544" t="s">
        <v>2939</v>
      </c>
      <c r="G1544" t="s">
        <v>2940</v>
      </c>
      <c r="H1544">
        <v>77.088300500000003</v>
      </c>
      <c r="I1544">
        <v>28.6732969</v>
      </c>
      <c r="J1544" t="s">
        <v>480</v>
      </c>
      <c r="K1544" t="s">
        <v>28</v>
      </c>
      <c r="L1544" t="s">
        <v>29</v>
      </c>
      <c r="M1544" t="s">
        <v>36</v>
      </c>
      <c r="N1544" t="s">
        <v>29</v>
      </c>
      <c r="O1544" t="s">
        <v>29</v>
      </c>
      <c r="P1544">
        <v>2</v>
      </c>
      <c r="Q1544">
        <v>39</v>
      </c>
      <c r="R1544">
        <v>650</v>
      </c>
      <c r="S1544" t="str">
        <f>IF(Table1[[#This Row],[Average_Cost_for_two]]&lt;500,"Low",IF(Table1[[#This Row],[Average_Cost_for_two]]&lt;=1500,"Medium","High"))</f>
        <v>Medium</v>
      </c>
      <c r="T1544">
        <v>3.4</v>
      </c>
      <c r="U1544">
        <v>2017</v>
      </c>
      <c r="V1544">
        <v>11</v>
      </c>
      <c r="W1544">
        <v>3</v>
      </c>
      <c r="X1544">
        <f>IF(OR(Main!$U1544=0,
       Main!$V1544=0,
       Main!$W1544=0),
   "",
   DATE(Main!$U1544,
        Main!$V1544,
        Main!$W1544)
)</f>
        <v>43042</v>
      </c>
      <c r="Y1544">
        <f>Table1[[#This Row],[Average_Cost_for_two]]*VLOOKUP(Table1[[#This Row],[Currency]],currency!$A$2:$B$10,2,FALSE)</f>
        <v>7.8</v>
      </c>
      <c r="Z1544" t="str">
        <f>VLOOKUP(C1544,country!A:B,2,FALSE)</f>
        <v>India</v>
      </c>
      <c r="AA1544">
        <f t="shared" si="24"/>
        <v>4</v>
      </c>
    </row>
    <row r="1545" spans="1:27" ht="15.75" customHeight="1" x14ac:dyDescent="0.25">
      <c r="A1545">
        <v>305688</v>
      </c>
      <c r="B1545" t="s">
        <v>4019</v>
      </c>
      <c r="C1545">
        <v>1</v>
      </c>
      <c r="D1545" t="s">
        <v>23</v>
      </c>
      <c r="E1545" t="s">
        <v>4121</v>
      </c>
      <c r="F1545" t="s">
        <v>1907</v>
      </c>
      <c r="G1545" t="s">
        <v>1908</v>
      </c>
      <c r="H1545">
        <v>77.120502900000005</v>
      </c>
      <c r="I1545">
        <v>28.639035700000001</v>
      </c>
      <c r="J1545" t="s">
        <v>480</v>
      </c>
      <c r="K1545" t="s">
        <v>28</v>
      </c>
      <c r="L1545" t="s">
        <v>29</v>
      </c>
      <c r="M1545" t="s">
        <v>29</v>
      </c>
      <c r="N1545" t="s">
        <v>29</v>
      </c>
      <c r="O1545" t="s">
        <v>29</v>
      </c>
      <c r="P1545">
        <v>2</v>
      </c>
      <c r="Q1545">
        <v>22</v>
      </c>
      <c r="R1545">
        <v>550</v>
      </c>
      <c r="S1545" t="str">
        <f>IF(Table1[[#This Row],[Average_Cost_for_two]]&lt;500,"Low",IF(Table1[[#This Row],[Average_Cost_for_two]]&lt;=1500,"Medium","High"))</f>
        <v>Medium</v>
      </c>
      <c r="T1545">
        <v>3.3</v>
      </c>
      <c r="U1545">
        <v>2010</v>
      </c>
      <c r="V1545">
        <v>11</v>
      </c>
      <c r="W1545">
        <v>26</v>
      </c>
      <c r="X1545">
        <f>IF(OR(Main!$U1545=0,
       Main!$V1545=0,
       Main!$W1545=0),
   "",
   DATE(Main!$U1545,
        Main!$V1545,
        Main!$W1545)
)</f>
        <v>40508</v>
      </c>
      <c r="Y1545">
        <f>Table1[[#This Row],[Average_Cost_for_two]]*VLOOKUP(Table1[[#This Row],[Currency]],currency!$A$2:$B$10,2,FALSE)</f>
        <v>6.6000000000000005</v>
      </c>
      <c r="Z1545" t="str">
        <f>VLOOKUP(C1545,country!A:B,2,FALSE)</f>
        <v>India</v>
      </c>
      <c r="AA1545">
        <f t="shared" si="24"/>
        <v>4</v>
      </c>
    </row>
    <row r="1546" spans="1:27" ht="15.75" customHeight="1" x14ac:dyDescent="0.25">
      <c r="A1546">
        <v>6195</v>
      </c>
      <c r="B1546" t="s">
        <v>4122</v>
      </c>
      <c r="C1546">
        <v>1</v>
      </c>
      <c r="D1546" t="s">
        <v>23</v>
      </c>
      <c r="E1546" t="s">
        <v>4123</v>
      </c>
      <c r="F1546" t="s">
        <v>1907</v>
      </c>
      <c r="G1546" t="s">
        <v>1908</v>
      </c>
      <c r="H1546">
        <v>77.120067300000002</v>
      </c>
      <c r="I1546">
        <v>28.647456399999999</v>
      </c>
      <c r="J1546" t="s">
        <v>480</v>
      </c>
      <c r="K1546" t="s">
        <v>28</v>
      </c>
      <c r="L1546" t="s">
        <v>36</v>
      </c>
      <c r="M1546" t="s">
        <v>36</v>
      </c>
      <c r="N1546" t="s">
        <v>29</v>
      </c>
      <c r="O1546" t="s">
        <v>29</v>
      </c>
      <c r="P1546">
        <v>3</v>
      </c>
      <c r="Q1546">
        <v>608</v>
      </c>
      <c r="R1546">
        <v>1300</v>
      </c>
      <c r="S1546" t="str">
        <f>IF(Table1[[#This Row],[Average_Cost_for_two]]&lt;500,"Low",IF(Table1[[#This Row],[Average_Cost_for_two]]&lt;=1500,"Medium","High"))</f>
        <v>Medium</v>
      </c>
      <c r="T1546">
        <v>3.8</v>
      </c>
      <c r="U1546">
        <v>2018</v>
      </c>
      <c r="V1546">
        <v>11</v>
      </c>
      <c r="W1546">
        <v>7</v>
      </c>
      <c r="X1546">
        <f>IF(OR(Main!$U1546=0,
       Main!$V1546=0,
       Main!$W1546=0),
   "",
   DATE(Main!$U1546,
        Main!$V1546,
        Main!$W1546)
)</f>
        <v>43411</v>
      </c>
      <c r="Y1546">
        <f>Table1[[#This Row],[Average_Cost_for_two]]*VLOOKUP(Table1[[#This Row],[Currency]],currency!$A$2:$B$10,2,FALSE)</f>
        <v>15.6</v>
      </c>
      <c r="Z1546" t="str">
        <f>VLOOKUP(C1546,country!A:B,2,FALSE)</f>
        <v>India</v>
      </c>
      <c r="AA1546">
        <f t="shared" si="24"/>
        <v>4</v>
      </c>
    </row>
    <row r="1547" spans="1:27" ht="15.75" customHeight="1" x14ac:dyDescent="0.25">
      <c r="A1547">
        <v>8881</v>
      </c>
      <c r="B1547" t="s">
        <v>4124</v>
      </c>
      <c r="C1547">
        <v>1</v>
      </c>
      <c r="D1547" t="s">
        <v>23</v>
      </c>
      <c r="E1547" t="s">
        <v>4125</v>
      </c>
      <c r="F1547" t="s">
        <v>4017</v>
      </c>
      <c r="G1547" t="s">
        <v>4018</v>
      </c>
      <c r="H1547">
        <v>77.124976000000004</v>
      </c>
      <c r="I1547">
        <v>28.7182809</v>
      </c>
      <c r="J1547" t="s">
        <v>480</v>
      </c>
      <c r="K1547" t="s">
        <v>28</v>
      </c>
      <c r="L1547" t="s">
        <v>36</v>
      </c>
      <c r="M1547" t="s">
        <v>29</v>
      </c>
      <c r="N1547" t="s">
        <v>29</v>
      </c>
      <c r="O1547" t="s">
        <v>29</v>
      </c>
      <c r="P1547">
        <v>3</v>
      </c>
      <c r="Q1547">
        <v>113</v>
      </c>
      <c r="R1547">
        <v>1900</v>
      </c>
      <c r="S1547" t="str">
        <f>IF(Table1[[#This Row],[Average_Cost_for_two]]&lt;500,"Low",IF(Table1[[#This Row],[Average_Cost_for_two]]&lt;=1500,"Medium","High"))</f>
        <v>High</v>
      </c>
      <c r="T1547">
        <v>3.2</v>
      </c>
      <c r="U1547">
        <v>2018</v>
      </c>
      <c r="V1547">
        <v>10</v>
      </c>
      <c r="W1547">
        <v>15</v>
      </c>
      <c r="X1547">
        <f>IF(OR(Main!$U1547=0,
       Main!$V1547=0,
       Main!$W1547=0),
   "",
   DATE(Main!$U1547,
        Main!$V1547,
        Main!$W1547)
)</f>
        <v>43388</v>
      </c>
      <c r="Y1547">
        <f>Table1[[#This Row],[Average_Cost_for_two]]*VLOOKUP(Table1[[#This Row],[Currency]],currency!$A$2:$B$10,2,FALSE)</f>
        <v>22.8</v>
      </c>
      <c r="Z1547" t="str">
        <f>VLOOKUP(C1547,country!A:B,2,FALSE)</f>
        <v>India</v>
      </c>
      <c r="AA1547">
        <f t="shared" si="24"/>
        <v>4</v>
      </c>
    </row>
    <row r="1548" spans="1:27" ht="15.75" customHeight="1" x14ac:dyDescent="0.25">
      <c r="A1548">
        <v>18363787</v>
      </c>
      <c r="B1548" t="s">
        <v>4023</v>
      </c>
      <c r="C1548">
        <v>1</v>
      </c>
      <c r="D1548" t="s">
        <v>23</v>
      </c>
      <c r="E1548" t="s">
        <v>4126</v>
      </c>
      <c r="F1548" t="s">
        <v>71</v>
      </c>
      <c r="G1548" t="s">
        <v>72</v>
      </c>
      <c r="H1548">
        <v>77.228705000000005</v>
      </c>
      <c r="I1548">
        <v>28.5742151</v>
      </c>
      <c r="J1548" t="s">
        <v>480</v>
      </c>
      <c r="K1548" t="s">
        <v>28</v>
      </c>
      <c r="L1548" t="s">
        <v>29</v>
      </c>
      <c r="M1548" t="s">
        <v>36</v>
      </c>
      <c r="N1548" t="s">
        <v>29</v>
      </c>
      <c r="O1548" t="s">
        <v>29</v>
      </c>
      <c r="P1548">
        <v>2</v>
      </c>
      <c r="Q1548">
        <v>95</v>
      </c>
      <c r="R1548">
        <v>900</v>
      </c>
      <c r="S1548" t="str">
        <f>IF(Table1[[#This Row],[Average_Cost_for_two]]&lt;500,"Low",IF(Table1[[#This Row],[Average_Cost_for_two]]&lt;=1500,"Medium","High"))</f>
        <v>Medium</v>
      </c>
      <c r="T1548">
        <v>4.2</v>
      </c>
      <c r="U1548">
        <v>2013</v>
      </c>
      <c r="V1548">
        <v>10</v>
      </c>
      <c r="W1548">
        <v>7</v>
      </c>
      <c r="X1548">
        <f>IF(OR(Main!$U1548=0,
       Main!$V1548=0,
       Main!$W1548=0),
   "",
   DATE(Main!$U1548,
        Main!$V1548,
        Main!$W1548)
)</f>
        <v>41554</v>
      </c>
      <c r="Y1548">
        <f>Table1[[#This Row],[Average_Cost_for_two]]*VLOOKUP(Table1[[#This Row],[Currency]],currency!$A$2:$B$10,2,FALSE)</f>
        <v>10.8</v>
      </c>
      <c r="Z1548" t="str">
        <f>VLOOKUP(C1548,country!A:B,2,FALSE)</f>
        <v>India</v>
      </c>
      <c r="AA1548">
        <f t="shared" si="24"/>
        <v>4</v>
      </c>
    </row>
    <row r="1549" spans="1:27" ht="15.75" customHeight="1" x14ac:dyDescent="0.25">
      <c r="A1549">
        <v>3900010</v>
      </c>
      <c r="B1549" t="s">
        <v>4127</v>
      </c>
      <c r="C1549">
        <v>1</v>
      </c>
      <c r="D1549" t="s">
        <v>2875</v>
      </c>
      <c r="E1549" t="s">
        <v>4128</v>
      </c>
      <c r="F1549" t="s">
        <v>4129</v>
      </c>
      <c r="G1549" t="s">
        <v>4130</v>
      </c>
      <c r="H1549">
        <v>82.980810000000005</v>
      </c>
      <c r="I1549">
        <v>25.338373000000001</v>
      </c>
      <c r="J1549" t="s">
        <v>477</v>
      </c>
      <c r="K1549" t="s">
        <v>28</v>
      </c>
      <c r="L1549" t="s">
        <v>29</v>
      </c>
      <c r="M1549" t="s">
        <v>29</v>
      </c>
      <c r="N1549" t="s">
        <v>29</v>
      </c>
      <c r="O1549" t="s">
        <v>29</v>
      </c>
      <c r="P1549">
        <v>4</v>
      </c>
      <c r="Q1549">
        <v>67</v>
      </c>
      <c r="R1549">
        <v>1100</v>
      </c>
      <c r="S1549" t="str">
        <f>IF(Table1[[#This Row],[Average_Cost_for_two]]&lt;500,"Low",IF(Table1[[#This Row],[Average_Cost_for_two]]&lt;=1500,"Medium","High"))</f>
        <v>Medium</v>
      </c>
      <c r="T1549">
        <v>3.3</v>
      </c>
      <c r="U1549">
        <v>2013</v>
      </c>
      <c r="V1549">
        <v>7</v>
      </c>
      <c r="W1549">
        <v>21</v>
      </c>
      <c r="X1549">
        <f>IF(OR(Main!$U1549=0,
       Main!$V1549=0,
       Main!$W1549=0),
   "",
   DATE(Main!$U1549,
        Main!$V1549,
        Main!$W1549)
)</f>
        <v>41476</v>
      </c>
      <c r="Y1549">
        <f>Table1[[#This Row],[Average_Cost_for_two]]*VLOOKUP(Table1[[#This Row],[Currency]],currency!$A$2:$B$10,2,FALSE)</f>
        <v>13.200000000000001</v>
      </c>
      <c r="Z1549" t="str">
        <f>VLOOKUP(C1549,country!A:B,2,FALSE)</f>
        <v>India</v>
      </c>
      <c r="AA1549">
        <f t="shared" si="24"/>
        <v>3</v>
      </c>
    </row>
    <row r="1550" spans="1:27" ht="15.75" customHeight="1" x14ac:dyDescent="0.25">
      <c r="A1550">
        <v>18354973</v>
      </c>
      <c r="B1550" t="s">
        <v>4131</v>
      </c>
      <c r="C1550">
        <v>1</v>
      </c>
      <c r="D1550" t="s">
        <v>23</v>
      </c>
      <c r="E1550" t="s">
        <v>4132</v>
      </c>
      <c r="F1550" t="s">
        <v>1624</v>
      </c>
      <c r="G1550" t="s">
        <v>1625</v>
      </c>
      <c r="H1550">
        <v>77.254766950000004</v>
      </c>
      <c r="I1550">
        <v>28.541780599999999</v>
      </c>
      <c r="J1550" t="s">
        <v>480</v>
      </c>
      <c r="K1550" t="s">
        <v>28</v>
      </c>
      <c r="L1550" t="s">
        <v>29</v>
      </c>
      <c r="M1550" t="s">
        <v>36</v>
      </c>
      <c r="N1550" t="s">
        <v>29</v>
      </c>
      <c r="O1550" t="s">
        <v>29</v>
      </c>
      <c r="P1550">
        <v>2</v>
      </c>
      <c r="Q1550">
        <v>23</v>
      </c>
      <c r="R1550">
        <v>850</v>
      </c>
      <c r="S1550" t="str">
        <f>IF(Table1[[#This Row],[Average_Cost_for_two]]&lt;500,"Low",IF(Table1[[#This Row],[Average_Cost_for_two]]&lt;=1500,"Medium","High"))</f>
        <v>Medium</v>
      </c>
      <c r="T1550">
        <v>3.5</v>
      </c>
      <c r="U1550">
        <v>2014</v>
      </c>
      <c r="V1550">
        <v>10</v>
      </c>
      <c r="W1550">
        <v>12</v>
      </c>
      <c r="X1550">
        <f>IF(OR(Main!$U1550=0,
       Main!$V1550=0,
       Main!$W1550=0),
   "",
   DATE(Main!$U1550,
        Main!$V1550,
        Main!$W1550)
)</f>
        <v>41924</v>
      </c>
      <c r="Y1550">
        <f>Table1[[#This Row],[Average_Cost_for_two]]*VLOOKUP(Table1[[#This Row],[Currency]],currency!$A$2:$B$10,2,FALSE)</f>
        <v>10.200000000000001</v>
      </c>
      <c r="Z1550" t="str">
        <f>VLOOKUP(C1550,country!A:B,2,FALSE)</f>
        <v>India</v>
      </c>
      <c r="AA1550">
        <f t="shared" si="24"/>
        <v>4</v>
      </c>
    </row>
    <row r="1551" spans="1:27" ht="15.75" customHeight="1" x14ac:dyDescent="0.25">
      <c r="A1551">
        <v>1906</v>
      </c>
      <c r="B1551" t="s">
        <v>4019</v>
      </c>
      <c r="C1551">
        <v>1</v>
      </c>
      <c r="D1551" t="s">
        <v>23</v>
      </c>
      <c r="E1551" t="s">
        <v>4133</v>
      </c>
      <c r="F1551" t="s">
        <v>253</v>
      </c>
      <c r="G1551" t="s">
        <v>254</v>
      </c>
      <c r="H1551">
        <v>77.192413400000007</v>
      </c>
      <c r="I1551">
        <v>28.648440600000001</v>
      </c>
      <c r="J1551" t="s">
        <v>480</v>
      </c>
      <c r="K1551" t="s">
        <v>28</v>
      </c>
      <c r="L1551" t="s">
        <v>29</v>
      </c>
      <c r="M1551" t="s">
        <v>29</v>
      </c>
      <c r="N1551" t="s">
        <v>29</v>
      </c>
      <c r="O1551" t="s">
        <v>29</v>
      </c>
      <c r="P1551">
        <v>2</v>
      </c>
      <c r="Q1551">
        <v>114</v>
      </c>
      <c r="R1551">
        <v>550</v>
      </c>
      <c r="S1551" t="str">
        <f>IF(Table1[[#This Row],[Average_Cost_for_two]]&lt;500,"Low",IF(Table1[[#This Row],[Average_Cost_for_two]]&lt;=1500,"Medium","High"))</f>
        <v>Medium</v>
      </c>
      <c r="T1551">
        <v>3.4</v>
      </c>
      <c r="U1551">
        <v>2014</v>
      </c>
      <c r="V1551">
        <v>10</v>
      </c>
      <c r="W1551">
        <v>14</v>
      </c>
      <c r="X1551">
        <f>IF(OR(Main!$U1551=0,
       Main!$V1551=0,
       Main!$W1551=0),
   "",
   DATE(Main!$U1551,
        Main!$V1551,
        Main!$W1551)
)</f>
        <v>41926</v>
      </c>
      <c r="Y1551">
        <f>Table1[[#This Row],[Average_Cost_for_two]]*VLOOKUP(Table1[[#This Row],[Currency]],currency!$A$2:$B$10,2,FALSE)</f>
        <v>6.6000000000000005</v>
      </c>
      <c r="Z1551" t="str">
        <f>VLOOKUP(C1551,country!A:B,2,FALSE)</f>
        <v>India</v>
      </c>
      <c r="AA1551">
        <f t="shared" si="24"/>
        <v>4</v>
      </c>
    </row>
    <row r="1552" spans="1:27" ht="15.75" customHeight="1" x14ac:dyDescent="0.25">
      <c r="A1552">
        <v>308111</v>
      </c>
      <c r="B1552" t="s">
        <v>2122</v>
      </c>
      <c r="C1552">
        <v>1</v>
      </c>
      <c r="D1552" t="s">
        <v>23</v>
      </c>
      <c r="E1552" t="s">
        <v>4134</v>
      </c>
      <c r="F1552" t="s">
        <v>1738</v>
      </c>
      <c r="G1552" t="s">
        <v>1739</v>
      </c>
      <c r="H1552">
        <v>77.140942699999997</v>
      </c>
      <c r="I1552">
        <v>28.655995600000001</v>
      </c>
      <c r="J1552" t="s">
        <v>480</v>
      </c>
      <c r="K1552" t="s">
        <v>28</v>
      </c>
      <c r="L1552" t="s">
        <v>29</v>
      </c>
      <c r="M1552" t="s">
        <v>36</v>
      </c>
      <c r="N1552" t="s">
        <v>29</v>
      </c>
      <c r="O1552" t="s">
        <v>29</v>
      </c>
      <c r="P1552">
        <v>2</v>
      </c>
      <c r="Q1552">
        <v>102</v>
      </c>
      <c r="R1552">
        <v>750</v>
      </c>
      <c r="S1552" t="str">
        <f>IF(Table1[[#This Row],[Average_Cost_for_two]]&lt;500,"Low",IF(Table1[[#This Row],[Average_Cost_for_two]]&lt;=1500,"Medium","High"))</f>
        <v>Medium</v>
      </c>
      <c r="T1552">
        <v>3.5</v>
      </c>
      <c r="U1552">
        <v>2017</v>
      </c>
      <c r="V1552">
        <v>10</v>
      </c>
      <c r="W1552">
        <v>2</v>
      </c>
      <c r="X1552">
        <f>IF(OR(Main!$U1552=0,
       Main!$V1552=0,
       Main!$W1552=0),
   "",
   DATE(Main!$U1552,
        Main!$V1552,
        Main!$W1552)
)</f>
        <v>43010</v>
      </c>
      <c r="Y1552">
        <f>Table1[[#This Row],[Average_Cost_for_two]]*VLOOKUP(Table1[[#This Row],[Currency]],currency!$A$2:$B$10,2,FALSE)</f>
        <v>9</v>
      </c>
      <c r="Z1552" t="str">
        <f>VLOOKUP(C1552,country!A:B,2,FALSE)</f>
        <v>India</v>
      </c>
      <c r="AA1552">
        <f t="shared" si="24"/>
        <v>4</v>
      </c>
    </row>
    <row r="1553" spans="1:27" ht="15.75" customHeight="1" x14ac:dyDescent="0.25">
      <c r="A1553">
        <v>309254</v>
      </c>
      <c r="B1553" t="s">
        <v>4135</v>
      </c>
      <c r="C1553">
        <v>1</v>
      </c>
      <c r="D1553" t="s">
        <v>23</v>
      </c>
      <c r="E1553" t="s">
        <v>4136</v>
      </c>
      <c r="F1553" t="s">
        <v>163</v>
      </c>
      <c r="G1553" t="s">
        <v>164</v>
      </c>
      <c r="H1553">
        <v>77.280607599999996</v>
      </c>
      <c r="I1553">
        <v>28.6573846</v>
      </c>
      <c r="J1553" t="s">
        <v>480</v>
      </c>
      <c r="K1553" t="s">
        <v>28</v>
      </c>
      <c r="L1553" t="s">
        <v>29</v>
      </c>
      <c r="M1553" t="s">
        <v>29</v>
      </c>
      <c r="N1553" t="s">
        <v>29</v>
      </c>
      <c r="O1553" t="s">
        <v>29</v>
      </c>
      <c r="P1553">
        <v>2</v>
      </c>
      <c r="Q1553">
        <v>16</v>
      </c>
      <c r="R1553">
        <v>550</v>
      </c>
      <c r="S1553" t="str">
        <f>IF(Table1[[#This Row],[Average_Cost_for_two]]&lt;500,"Low",IF(Table1[[#This Row],[Average_Cost_for_two]]&lt;=1500,"Medium","High"))</f>
        <v>Medium</v>
      </c>
      <c r="T1553">
        <v>3.3</v>
      </c>
      <c r="U1553">
        <v>2013</v>
      </c>
      <c r="V1553">
        <v>10</v>
      </c>
      <c r="W1553">
        <v>26</v>
      </c>
      <c r="X1553">
        <f>IF(OR(Main!$U1553=0,
       Main!$V1553=0,
       Main!$W1553=0),
   "",
   DATE(Main!$U1553,
        Main!$V1553,
        Main!$W1553)
)</f>
        <v>41573</v>
      </c>
      <c r="Y1553">
        <f>Table1[[#This Row],[Average_Cost_for_two]]*VLOOKUP(Table1[[#This Row],[Currency]],currency!$A$2:$B$10,2,FALSE)</f>
        <v>6.6000000000000005</v>
      </c>
      <c r="Z1553" t="str">
        <f>VLOOKUP(C1553,country!A:B,2,FALSE)</f>
        <v>India</v>
      </c>
      <c r="AA1553">
        <f t="shared" si="24"/>
        <v>4</v>
      </c>
    </row>
    <row r="1554" spans="1:27" ht="15.75" customHeight="1" x14ac:dyDescent="0.25">
      <c r="A1554">
        <v>16512186</v>
      </c>
      <c r="B1554" t="s">
        <v>4137</v>
      </c>
      <c r="C1554">
        <v>1</v>
      </c>
      <c r="D1554" t="s">
        <v>2849</v>
      </c>
      <c r="E1554" t="s">
        <v>4138</v>
      </c>
      <c r="F1554" t="s">
        <v>2851</v>
      </c>
      <c r="G1554" t="s">
        <v>2852</v>
      </c>
      <c r="H1554">
        <v>73.749091669999999</v>
      </c>
      <c r="I1554">
        <v>15.56155</v>
      </c>
      <c r="J1554" t="s">
        <v>4139</v>
      </c>
      <c r="K1554" t="s">
        <v>28</v>
      </c>
      <c r="L1554" t="s">
        <v>29</v>
      </c>
      <c r="M1554" t="s">
        <v>29</v>
      </c>
      <c r="N1554" t="s">
        <v>29</v>
      </c>
      <c r="O1554" t="s">
        <v>29</v>
      </c>
      <c r="P1554">
        <v>4</v>
      </c>
      <c r="Q1554">
        <v>911</v>
      </c>
      <c r="R1554">
        <v>1100</v>
      </c>
      <c r="S1554" t="str">
        <f>IF(Table1[[#This Row],[Average_Cost_for_two]]&lt;500,"Low",IF(Table1[[#This Row],[Average_Cost_for_two]]&lt;=1500,"Medium","High"))</f>
        <v>Medium</v>
      </c>
      <c r="T1554">
        <v>3.8</v>
      </c>
      <c r="U1554">
        <v>2018</v>
      </c>
      <c r="V1554">
        <v>1</v>
      </c>
      <c r="W1554">
        <v>9</v>
      </c>
      <c r="X1554">
        <f>IF(OR(Main!$U1554=0,
       Main!$V1554=0,
       Main!$W1554=0),
   "",
   DATE(Main!$U1554,
        Main!$V1554,
        Main!$W1554)
)</f>
        <v>43109</v>
      </c>
      <c r="Y1554">
        <f>Table1[[#This Row],[Average_Cost_for_two]]*VLOOKUP(Table1[[#This Row],[Currency]],currency!$A$2:$B$10,2,FALSE)</f>
        <v>13.200000000000001</v>
      </c>
      <c r="Z1554" t="str">
        <f>VLOOKUP(C1554,country!A:B,2,FALSE)</f>
        <v>India</v>
      </c>
      <c r="AA1554">
        <f t="shared" si="24"/>
        <v>1</v>
      </c>
    </row>
    <row r="1555" spans="1:27" ht="15.75" customHeight="1" x14ac:dyDescent="0.25">
      <c r="A1555">
        <v>307920</v>
      </c>
      <c r="B1555" t="s">
        <v>4140</v>
      </c>
      <c r="C1555">
        <v>1</v>
      </c>
      <c r="D1555" t="s">
        <v>23</v>
      </c>
      <c r="E1555" t="s">
        <v>4141</v>
      </c>
      <c r="F1555" t="s">
        <v>67</v>
      </c>
      <c r="G1555" t="s">
        <v>68</v>
      </c>
      <c r="H1555">
        <v>77.316452100000006</v>
      </c>
      <c r="I1555">
        <v>28.6013457</v>
      </c>
      <c r="J1555" t="s">
        <v>480</v>
      </c>
      <c r="K1555" t="s">
        <v>28</v>
      </c>
      <c r="L1555" t="s">
        <v>29</v>
      </c>
      <c r="M1555" t="s">
        <v>29</v>
      </c>
      <c r="N1555" t="s">
        <v>29</v>
      </c>
      <c r="O1555" t="s">
        <v>29</v>
      </c>
      <c r="P1555">
        <v>2</v>
      </c>
      <c r="Q1555">
        <v>14</v>
      </c>
      <c r="R1555">
        <v>550</v>
      </c>
      <c r="S1555" t="str">
        <f>IF(Table1[[#This Row],[Average_Cost_for_two]]&lt;500,"Low",IF(Table1[[#This Row],[Average_Cost_for_two]]&lt;=1500,"Medium","High"))</f>
        <v>Medium</v>
      </c>
      <c r="T1555">
        <v>2.9</v>
      </c>
      <c r="U1555">
        <v>2018</v>
      </c>
      <c r="V1555">
        <v>10</v>
      </c>
      <c r="W1555">
        <v>11</v>
      </c>
      <c r="X1555">
        <f>IF(OR(Main!$U1555=0,
       Main!$V1555=0,
       Main!$W1555=0),
   "",
   DATE(Main!$U1555,
        Main!$V1555,
        Main!$W1555)
)</f>
        <v>43384</v>
      </c>
      <c r="Y1555">
        <f>Table1[[#This Row],[Average_Cost_for_two]]*VLOOKUP(Table1[[#This Row],[Currency]],currency!$A$2:$B$10,2,FALSE)</f>
        <v>6.6000000000000005</v>
      </c>
      <c r="Z1555" t="str">
        <f>VLOOKUP(C1555,country!A:B,2,FALSE)</f>
        <v>India</v>
      </c>
      <c r="AA1555">
        <f t="shared" si="24"/>
        <v>4</v>
      </c>
    </row>
    <row r="1556" spans="1:27" ht="15.75" customHeight="1" x14ac:dyDescent="0.25">
      <c r="A1556">
        <v>53</v>
      </c>
      <c r="B1556" t="s">
        <v>4142</v>
      </c>
      <c r="C1556">
        <v>1</v>
      </c>
      <c r="D1556" t="s">
        <v>23</v>
      </c>
      <c r="E1556" t="s">
        <v>4143</v>
      </c>
      <c r="F1556" t="s">
        <v>663</v>
      </c>
      <c r="G1556" t="s">
        <v>664</v>
      </c>
      <c r="H1556">
        <v>77.220890699999998</v>
      </c>
      <c r="I1556">
        <v>28.630196600000001</v>
      </c>
      <c r="J1556" t="s">
        <v>739</v>
      </c>
      <c r="K1556" t="s">
        <v>28</v>
      </c>
      <c r="L1556" t="s">
        <v>36</v>
      </c>
      <c r="M1556" t="s">
        <v>36</v>
      </c>
      <c r="N1556" t="s">
        <v>29</v>
      </c>
      <c r="O1556" t="s">
        <v>29</v>
      </c>
      <c r="P1556">
        <v>3</v>
      </c>
      <c r="Q1556">
        <v>152</v>
      </c>
      <c r="R1556">
        <v>1800</v>
      </c>
      <c r="S1556" t="str">
        <f>IF(Table1[[#This Row],[Average_Cost_for_two]]&lt;500,"Low",IF(Table1[[#This Row],[Average_Cost_for_two]]&lt;=1500,"Medium","High"))</f>
        <v>High</v>
      </c>
      <c r="T1556">
        <v>2.6</v>
      </c>
      <c r="U1556">
        <v>2013</v>
      </c>
      <c r="V1556">
        <v>9</v>
      </c>
      <c r="W1556">
        <v>11</v>
      </c>
      <c r="X1556">
        <f>IF(OR(Main!$U1556=0,
       Main!$V1556=0,
       Main!$W1556=0),
   "",
   DATE(Main!$U1556,
        Main!$V1556,
        Main!$W1556)
)</f>
        <v>41528</v>
      </c>
      <c r="Y1556">
        <f>Table1[[#This Row],[Average_Cost_for_two]]*VLOOKUP(Table1[[#This Row],[Currency]],currency!$A$2:$B$10,2,FALSE)</f>
        <v>21.6</v>
      </c>
      <c r="Z1556" t="str">
        <f>VLOOKUP(C1556,country!A:B,2,FALSE)</f>
        <v>India</v>
      </c>
      <c r="AA1556">
        <f t="shared" si="24"/>
        <v>3</v>
      </c>
    </row>
    <row r="1557" spans="1:27" ht="15.75" customHeight="1" x14ac:dyDescent="0.25">
      <c r="A1557">
        <v>2913</v>
      </c>
      <c r="B1557" t="s">
        <v>3326</v>
      </c>
      <c r="C1557">
        <v>1</v>
      </c>
      <c r="D1557" t="s">
        <v>23</v>
      </c>
      <c r="E1557" t="s">
        <v>4144</v>
      </c>
      <c r="F1557" t="s">
        <v>663</v>
      </c>
      <c r="G1557" t="s">
        <v>664</v>
      </c>
      <c r="H1557">
        <v>77.219857700000006</v>
      </c>
      <c r="I1557">
        <v>28.635249900000002</v>
      </c>
      <c r="J1557" t="s">
        <v>4145</v>
      </c>
      <c r="K1557" t="s">
        <v>28</v>
      </c>
      <c r="L1557" t="s">
        <v>29</v>
      </c>
      <c r="M1557" t="s">
        <v>36</v>
      </c>
      <c r="N1557" t="s">
        <v>29</v>
      </c>
      <c r="O1557" t="s">
        <v>29</v>
      </c>
      <c r="P1557">
        <v>3</v>
      </c>
      <c r="Q1557">
        <v>671</v>
      </c>
      <c r="R1557">
        <v>1600</v>
      </c>
      <c r="S1557" t="str">
        <f>IF(Table1[[#This Row],[Average_Cost_for_two]]&lt;500,"Low",IF(Table1[[#This Row],[Average_Cost_for_two]]&lt;=1500,"Medium","High"))</f>
        <v>High</v>
      </c>
      <c r="T1557">
        <v>3</v>
      </c>
      <c r="U1557">
        <v>2014</v>
      </c>
      <c r="V1557">
        <v>9</v>
      </c>
      <c r="W1557">
        <v>28</v>
      </c>
      <c r="X1557">
        <f>IF(OR(Main!$U1557=0,
       Main!$V1557=0,
       Main!$W1557=0),
   "",
   DATE(Main!$U1557,
        Main!$V1557,
        Main!$W1557)
)</f>
        <v>41910</v>
      </c>
      <c r="Y1557">
        <f>Table1[[#This Row],[Average_Cost_for_two]]*VLOOKUP(Table1[[#This Row],[Currency]],currency!$A$2:$B$10,2,FALSE)</f>
        <v>19.2</v>
      </c>
      <c r="Z1557" t="str">
        <f>VLOOKUP(C1557,country!A:B,2,FALSE)</f>
        <v>India</v>
      </c>
      <c r="AA1557">
        <f t="shared" si="24"/>
        <v>3</v>
      </c>
    </row>
    <row r="1558" spans="1:27" ht="15.75" customHeight="1" x14ac:dyDescent="0.25">
      <c r="A1558">
        <v>2298</v>
      </c>
      <c r="B1558" t="s">
        <v>2973</v>
      </c>
      <c r="C1558">
        <v>1</v>
      </c>
      <c r="D1558" t="s">
        <v>23</v>
      </c>
      <c r="E1558" t="s">
        <v>4146</v>
      </c>
      <c r="F1558" t="s">
        <v>663</v>
      </c>
      <c r="G1558" t="s">
        <v>664</v>
      </c>
      <c r="H1558">
        <v>77.222327800000002</v>
      </c>
      <c r="I1558">
        <v>28.634007199999999</v>
      </c>
      <c r="J1558" t="s">
        <v>4147</v>
      </c>
      <c r="K1558" t="s">
        <v>28</v>
      </c>
      <c r="L1558" t="s">
        <v>29</v>
      </c>
      <c r="M1558" t="s">
        <v>29</v>
      </c>
      <c r="N1558" t="s">
        <v>29</v>
      </c>
      <c r="O1558" t="s">
        <v>29</v>
      </c>
      <c r="P1558">
        <v>2</v>
      </c>
      <c r="Q1558">
        <v>1151</v>
      </c>
      <c r="R1558">
        <v>550</v>
      </c>
      <c r="S1558" t="str">
        <f>IF(Table1[[#This Row],[Average_Cost_for_two]]&lt;500,"Low",IF(Table1[[#This Row],[Average_Cost_for_two]]&lt;=1500,"Medium","High"))</f>
        <v>Medium</v>
      </c>
      <c r="T1558">
        <v>3.9</v>
      </c>
      <c r="U1558">
        <v>2017</v>
      </c>
      <c r="V1558">
        <v>9</v>
      </c>
      <c r="W1558">
        <v>1</v>
      </c>
      <c r="X1558">
        <f>IF(OR(Main!$U1558=0,
       Main!$V1558=0,
       Main!$W1558=0),
   "",
   DATE(Main!$U1558,
        Main!$V1558,
        Main!$W1558)
)</f>
        <v>42979</v>
      </c>
      <c r="Y1558">
        <f>Table1[[#This Row],[Average_Cost_for_two]]*VLOOKUP(Table1[[#This Row],[Currency]],currency!$A$2:$B$10,2,FALSE)</f>
        <v>6.6000000000000005</v>
      </c>
      <c r="Z1558" t="str">
        <f>VLOOKUP(C1558,country!A:B,2,FALSE)</f>
        <v>India</v>
      </c>
      <c r="AA1558">
        <f t="shared" si="24"/>
        <v>3</v>
      </c>
    </row>
    <row r="1559" spans="1:27" ht="15.75" customHeight="1" x14ac:dyDescent="0.25">
      <c r="A1559">
        <v>301605</v>
      </c>
      <c r="B1559" t="s">
        <v>4148</v>
      </c>
      <c r="C1559">
        <v>1</v>
      </c>
      <c r="D1559" t="s">
        <v>23</v>
      </c>
      <c r="E1559" t="s">
        <v>4149</v>
      </c>
      <c r="F1559" t="s">
        <v>663</v>
      </c>
      <c r="G1559" t="s">
        <v>664</v>
      </c>
      <c r="H1559">
        <v>77.220862920000002</v>
      </c>
      <c r="I1559">
        <v>28.633843559999999</v>
      </c>
      <c r="J1559" t="s">
        <v>4150</v>
      </c>
      <c r="K1559" t="s">
        <v>28</v>
      </c>
      <c r="L1559" t="s">
        <v>29</v>
      </c>
      <c r="M1559" t="s">
        <v>29</v>
      </c>
      <c r="N1559" t="s">
        <v>29</v>
      </c>
      <c r="O1559" t="s">
        <v>29</v>
      </c>
      <c r="P1559">
        <v>3</v>
      </c>
      <c r="Q1559">
        <v>4914</v>
      </c>
      <c r="R1559">
        <v>1500</v>
      </c>
      <c r="S1559" t="str">
        <f>IF(Table1[[#This Row],[Average_Cost_for_two]]&lt;500,"Low",IF(Table1[[#This Row],[Average_Cost_for_two]]&lt;=1500,"Medium","High"))</f>
        <v>Medium</v>
      </c>
      <c r="T1559">
        <v>3.7</v>
      </c>
      <c r="U1559">
        <v>2011</v>
      </c>
      <c r="V1559">
        <v>9</v>
      </c>
      <c r="W1559">
        <v>5</v>
      </c>
      <c r="X1559">
        <f>IF(OR(Main!$U1559=0,
       Main!$V1559=0,
       Main!$W1559=0),
   "",
   DATE(Main!$U1559,
        Main!$V1559,
        Main!$W1559)
)</f>
        <v>40791</v>
      </c>
      <c r="Y1559">
        <f>Table1[[#This Row],[Average_Cost_for_two]]*VLOOKUP(Table1[[#This Row],[Currency]],currency!$A$2:$B$10,2,FALSE)</f>
        <v>18</v>
      </c>
      <c r="Z1559" t="str">
        <f>VLOOKUP(C1559,country!A:B,2,FALSE)</f>
        <v>India</v>
      </c>
      <c r="AA1559">
        <f t="shared" si="24"/>
        <v>3</v>
      </c>
    </row>
    <row r="1560" spans="1:27" ht="15.75" customHeight="1" x14ac:dyDescent="0.25">
      <c r="A1560">
        <v>301489</v>
      </c>
      <c r="B1560" t="s">
        <v>4027</v>
      </c>
      <c r="C1560">
        <v>1</v>
      </c>
      <c r="D1560" t="s">
        <v>23</v>
      </c>
      <c r="E1560" t="s">
        <v>4151</v>
      </c>
      <c r="F1560" t="s">
        <v>663</v>
      </c>
      <c r="G1560" t="s">
        <v>664</v>
      </c>
      <c r="H1560">
        <v>77.220672149999999</v>
      </c>
      <c r="I1560">
        <v>28.629966159999999</v>
      </c>
      <c r="J1560" t="s">
        <v>480</v>
      </c>
      <c r="K1560" t="s">
        <v>28</v>
      </c>
      <c r="L1560" t="s">
        <v>29</v>
      </c>
      <c r="M1560" t="s">
        <v>29</v>
      </c>
      <c r="N1560" t="s">
        <v>29</v>
      </c>
      <c r="O1560" t="s">
        <v>29</v>
      </c>
      <c r="P1560">
        <v>3</v>
      </c>
      <c r="Q1560">
        <v>3164</v>
      </c>
      <c r="R1560">
        <v>1600</v>
      </c>
      <c r="S1560" t="str">
        <f>IF(Table1[[#This Row],[Average_Cost_for_two]]&lt;500,"Low",IF(Table1[[#This Row],[Average_Cost_for_two]]&lt;=1500,"Medium","High"))</f>
        <v>High</v>
      </c>
      <c r="T1560">
        <v>4.0999999999999996</v>
      </c>
      <c r="U1560">
        <v>2012</v>
      </c>
      <c r="V1560">
        <v>9</v>
      </c>
      <c r="W1560">
        <v>15</v>
      </c>
      <c r="X1560">
        <f>IF(OR(Main!$U1560=0,
       Main!$V1560=0,
       Main!$W1560=0),
   "",
   DATE(Main!$U1560,
        Main!$V1560,
        Main!$W1560)
)</f>
        <v>41167</v>
      </c>
      <c r="Y1560">
        <f>Table1[[#This Row],[Average_Cost_for_two]]*VLOOKUP(Table1[[#This Row],[Currency]],currency!$A$2:$B$10,2,FALSE)</f>
        <v>19.2</v>
      </c>
      <c r="Z1560" t="str">
        <f>VLOOKUP(C1560,country!A:B,2,FALSE)</f>
        <v>India</v>
      </c>
      <c r="AA1560">
        <f t="shared" si="24"/>
        <v>3</v>
      </c>
    </row>
    <row r="1561" spans="1:27" ht="15.75" customHeight="1" x14ac:dyDescent="0.25">
      <c r="A1561">
        <v>18246991</v>
      </c>
      <c r="B1561" t="s">
        <v>4152</v>
      </c>
      <c r="C1561">
        <v>1</v>
      </c>
      <c r="D1561" t="s">
        <v>23</v>
      </c>
      <c r="E1561" t="s">
        <v>4153</v>
      </c>
      <c r="F1561" t="s">
        <v>663</v>
      </c>
      <c r="G1561" t="s">
        <v>664</v>
      </c>
      <c r="H1561">
        <v>77.220908850000001</v>
      </c>
      <c r="I1561">
        <v>28.634248769999999</v>
      </c>
      <c r="J1561" t="s">
        <v>3624</v>
      </c>
      <c r="K1561" t="s">
        <v>28</v>
      </c>
      <c r="L1561" t="s">
        <v>36</v>
      </c>
      <c r="M1561" t="s">
        <v>29</v>
      </c>
      <c r="N1561" t="s">
        <v>29</v>
      </c>
      <c r="O1561" t="s">
        <v>29</v>
      </c>
      <c r="P1561">
        <v>3</v>
      </c>
      <c r="Q1561">
        <v>1959</v>
      </c>
      <c r="R1561">
        <v>1600</v>
      </c>
      <c r="S1561" t="str">
        <f>IF(Table1[[#This Row],[Average_Cost_for_two]]&lt;500,"Low",IF(Table1[[#This Row],[Average_Cost_for_two]]&lt;=1500,"Medium","High"))</f>
        <v>High</v>
      </c>
      <c r="T1561">
        <v>4.0999999999999996</v>
      </c>
      <c r="U1561">
        <v>2011</v>
      </c>
      <c r="V1561">
        <v>9</v>
      </c>
      <c r="W1561">
        <v>5</v>
      </c>
      <c r="X1561">
        <f>IF(OR(Main!$U1561=0,
       Main!$V1561=0,
       Main!$W1561=0),
   "",
   DATE(Main!$U1561,
        Main!$V1561,
        Main!$W1561)
)</f>
        <v>40791</v>
      </c>
      <c r="Y1561">
        <f>Table1[[#This Row],[Average_Cost_for_two]]*VLOOKUP(Table1[[#This Row],[Currency]],currency!$A$2:$B$10,2,FALSE)</f>
        <v>19.2</v>
      </c>
      <c r="Z1561" t="str">
        <f>VLOOKUP(C1561,country!A:B,2,FALSE)</f>
        <v>India</v>
      </c>
      <c r="AA1561">
        <f t="shared" si="24"/>
        <v>3</v>
      </c>
    </row>
    <row r="1562" spans="1:27" ht="15.75" customHeight="1" x14ac:dyDescent="0.25">
      <c r="A1562">
        <v>309859</v>
      </c>
      <c r="B1562" t="s">
        <v>4154</v>
      </c>
      <c r="C1562">
        <v>1</v>
      </c>
      <c r="D1562" t="s">
        <v>23</v>
      </c>
      <c r="E1562" t="s">
        <v>4155</v>
      </c>
      <c r="F1562" t="s">
        <v>663</v>
      </c>
      <c r="G1562" t="s">
        <v>664</v>
      </c>
      <c r="H1562">
        <v>77.220441500000007</v>
      </c>
      <c r="I1562">
        <v>28.630243400000001</v>
      </c>
      <c r="J1562" t="s">
        <v>4156</v>
      </c>
      <c r="K1562" t="s">
        <v>28</v>
      </c>
      <c r="L1562" t="s">
        <v>36</v>
      </c>
      <c r="M1562" t="s">
        <v>36</v>
      </c>
      <c r="N1562" t="s">
        <v>29</v>
      </c>
      <c r="O1562" t="s">
        <v>29</v>
      </c>
      <c r="P1562">
        <v>3</v>
      </c>
      <c r="Q1562">
        <v>817</v>
      </c>
      <c r="R1562">
        <v>1800</v>
      </c>
      <c r="S1562" t="str">
        <f>IF(Table1[[#This Row],[Average_Cost_for_two]]&lt;500,"Low",IF(Table1[[#This Row],[Average_Cost_for_two]]&lt;=1500,"Medium","High"))</f>
        <v>High</v>
      </c>
      <c r="T1562">
        <v>4</v>
      </c>
      <c r="U1562">
        <v>2016</v>
      </c>
      <c r="V1562">
        <v>9</v>
      </c>
      <c r="W1562">
        <v>3</v>
      </c>
      <c r="X1562">
        <f>IF(OR(Main!$U1562=0,
       Main!$V1562=0,
       Main!$W1562=0),
   "",
   DATE(Main!$U1562,
        Main!$V1562,
        Main!$W1562)
)</f>
        <v>42616</v>
      </c>
      <c r="Y1562">
        <f>Table1[[#This Row],[Average_Cost_for_two]]*VLOOKUP(Table1[[#This Row],[Currency]],currency!$A$2:$B$10,2,FALSE)</f>
        <v>21.6</v>
      </c>
      <c r="Z1562" t="str">
        <f>VLOOKUP(C1562,country!A:B,2,FALSE)</f>
        <v>India</v>
      </c>
      <c r="AA1562">
        <f t="shared" si="24"/>
        <v>3</v>
      </c>
    </row>
    <row r="1563" spans="1:27" ht="15.75" customHeight="1" x14ac:dyDescent="0.25">
      <c r="A1563">
        <v>18454488</v>
      </c>
      <c r="B1563" t="s">
        <v>4157</v>
      </c>
      <c r="C1563">
        <v>1</v>
      </c>
      <c r="D1563" t="s">
        <v>23</v>
      </c>
      <c r="E1563" t="s">
        <v>4158</v>
      </c>
      <c r="F1563" t="s">
        <v>663</v>
      </c>
      <c r="G1563" t="s">
        <v>664</v>
      </c>
      <c r="H1563">
        <v>77.222891300000001</v>
      </c>
      <c r="I1563">
        <v>28.6332275</v>
      </c>
      <c r="J1563" t="s">
        <v>4159</v>
      </c>
      <c r="K1563" t="s">
        <v>28</v>
      </c>
      <c r="L1563" t="s">
        <v>36</v>
      </c>
      <c r="M1563" t="s">
        <v>29</v>
      </c>
      <c r="N1563" t="s">
        <v>29</v>
      </c>
      <c r="O1563" t="s">
        <v>29</v>
      </c>
      <c r="P1563">
        <v>3</v>
      </c>
      <c r="Q1563">
        <v>104</v>
      </c>
      <c r="R1563">
        <v>1500</v>
      </c>
      <c r="S1563" t="str">
        <f>IF(Table1[[#This Row],[Average_Cost_for_two]]&lt;500,"Low",IF(Table1[[#This Row],[Average_Cost_for_two]]&lt;=1500,"Medium","High"))</f>
        <v>Medium</v>
      </c>
      <c r="T1563">
        <v>4.3</v>
      </c>
      <c r="U1563">
        <v>2015</v>
      </c>
      <c r="V1563">
        <v>9</v>
      </c>
      <c r="W1563">
        <v>18</v>
      </c>
      <c r="X1563">
        <f>IF(OR(Main!$U1563=0,
       Main!$V1563=0,
       Main!$W1563=0),
   "",
   DATE(Main!$U1563,
        Main!$V1563,
        Main!$W1563)
)</f>
        <v>42265</v>
      </c>
      <c r="Y1563">
        <f>Table1[[#This Row],[Average_Cost_for_two]]*VLOOKUP(Table1[[#This Row],[Currency]],currency!$A$2:$B$10,2,FALSE)</f>
        <v>18</v>
      </c>
      <c r="Z1563" t="str">
        <f>VLOOKUP(C1563,country!A:B,2,FALSE)</f>
        <v>India</v>
      </c>
      <c r="AA1563">
        <f t="shared" si="24"/>
        <v>3</v>
      </c>
    </row>
    <row r="1564" spans="1:27" ht="15.75" customHeight="1" x14ac:dyDescent="0.25">
      <c r="A1564">
        <v>55</v>
      </c>
      <c r="B1564" t="s">
        <v>2759</v>
      </c>
      <c r="C1564">
        <v>1</v>
      </c>
      <c r="D1564" t="s">
        <v>23</v>
      </c>
      <c r="E1564" t="s">
        <v>4160</v>
      </c>
      <c r="F1564" t="s">
        <v>663</v>
      </c>
      <c r="G1564" t="s">
        <v>664</v>
      </c>
      <c r="H1564">
        <v>77.217297700000003</v>
      </c>
      <c r="I1564">
        <v>28.632452099999998</v>
      </c>
      <c r="J1564" t="s">
        <v>1804</v>
      </c>
      <c r="K1564" t="s">
        <v>28</v>
      </c>
      <c r="L1564" t="s">
        <v>36</v>
      </c>
      <c r="M1564" t="s">
        <v>36</v>
      </c>
      <c r="N1564" t="s">
        <v>29</v>
      </c>
      <c r="O1564" t="s">
        <v>29</v>
      </c>
      <c r="P1564">
        <v>3</v>
      </c>
      <c r="Q1564">
        <v>2639</v>
      </c>
      <c r="R1564">
        <v>1100</v>
      </c>
      <c r="S1564" t="str">
        <f>IF(Table1[[#This Row],[Average_Cost_for_two]]&lt;500,"Low",IF(Table1[[#This Row],[Average_Cost_for_two]]&lt;=1500,"Medium","High"))</f>
        <v>Medium</v>
      </c>
      <c r="T1564">
        <v>3.9</v>
      </c>
      <c r="U1564">
        <v>2016</v>
      </c>
      <c r="V1564">
        <v>8</v>
      </c>
      <c r="W1564">
        <v>23</v>
      </c>
      <c r="X1564">
        <f>IF(OR(Main!$U1564=0,
       Main!$V1564=0,
       Main!$W1564=0),
   "",
   DATE(Main!$U1564,
        Main!$V1564,
        Main!$W1564)
)</f>
        <v>42605</v>
      </c>
      <c r="Y1564">
        <f>Table1[[#This Row],[Average_Cost_for_two]]*VLOOKUP(Table1[[#This Row],[Currency]],currency!$A$2:$B$10,2,FALSE)</f>
        <v>13.200000000000001</v>
      </c>
      <c r="Z1564" t="str">
        <f>VLOOKUP(C1564,country!A:B,2,FALSE)</f>
        <v>India</v>
      </c>
      <c r="AA1564">
        <f t="shared" si="24"/>
        <v>3</v>
      </c>
    </row>
    <row r="1565" spans="1:27" ht="15.75" customHeight="1" x14ac:dyDescent="0.25">
      <c r="A1565">
        <v>1600029</v>
      </c>
      <c r="B1565" t="s">
        <v>4161</v>
      </c>
      <c r="C1565">
        <v>1</v>
      </c>
      <c r="D1565" t="s">
        <v>2855</v>
      </c>
      <c r="E1565" t="s">
        <v>4162</v>
      </c>
      <c r="F1565" t="s">
        <v>4163</v>
      </c>
      <c r="G1565" t="s">
        <v>4164</v>
      </c>
      <c r="H1565">
        <v>73.777340050000006</v>
      </c>
      <c r="I1565">
        <v>19.977208520000001</v>
      </c>
      <c r="J1565" t="s">
        <v>27</v>
      </c>
      <c r="K1565" t="s">
        <v>28</v>
      </c>
      <c r="L1565" t="s">
        <v>29</v>
      </c>
      <c r="M1565" t="s">
        <v>29</v>
      </c>
      <c r="N1565" t="s">
        <v>29</v>
      </c>
      <c r="O1565" t="s">
        <v>29</v>
      </c>
      <c r="P1565">
        <v>4</v>
      </c>
      <c r="Q1565">
        <v>164</v>
      </c>
      <c r="R1565">
        <v>1100</v>
      </c>
      <c r="S1565" t="str">
        <f>IF(Table1[[#This Row],[Average_Cost_for_two]]&lt;500,"Low",IF(Table1[[#This Row],[Average_Cost_for_two]]&lt;=1500,"Medium","High"))</f>
        <v>Medium</v>
      </c>
      <c r="T1565">
        <v>3.8</v>
      </c>
      <c r="U1565">
        <v>2012</v>
      </c>
      <c r="V1565">
        <v>12</v>
      </c>
      <c r="W1565">
        <v>3</v>
      </c>
      <c r="X1565">
        <f>IF(OR(Main!$U1565=0,
       Main!$V1565=0,
       Main!$W1565=0),
   "",
   DATE(Main!$U1565,
        Main!$V1565,
        Main!$W1565)
)</f>
        <v>41246</v>
      </c>
      <c r="Y1565">
        <f>Table1[[#This Row],[Average_Cost_for_two]]*VLOOKUP(Table1[[#This Row],[Currency]],currency!$A$2:$B$10,2,FALSE)</f>
        <v>13.200000000000001</v>
      </c>
      <c r="Z1565" t="str">
        <f>VLOOKUP(C1565,country!A:B,2,FALSE)</f>
        <v>India</v>
      </c>
      <c r="AA1565">
        <f t="shared" si="24"/>
        <v>4</v>
      </c>
    </row>
    <row r="1566" spans="1:27" ht="15.75" customHeight="1" x14ac:dyDescent="0.25">
      <c r="A1566">
        <v>4815</v>
      </c>
      <c r="B1566" t="s">
        <v>4165</v>
      </c>
      <c r="C1566">
        <v>1</v>
      </c>
      <c r="D1566" t="s">
        <v>23</v>
      </c>
      <c r="E1566" t="s">
        <v>4166</v>
      </c>
      <c r="F1566" t="s">
        <v>663</v>
      </c>
      <c r="G1566" t="s">
        <v>664</v>
      </c>
      <c r="H1566">
        <v>77.220082199999993</v>
      </c>
      <c r="I1566">
        <v>28.634868099999998</v>
      </c>
      <c r="J1566" t="s">
        <v>4167</v>
      </c>
      <c r="K1566" t="s">
        <v>28</v>
      </c>
      <c r="L1566" t="s">
        <v>36</v>
      </c>
      <c r="M1566" t="s">
        <v>36</v>
      </c>
      <c r="N1566" t="s">
        <v>29</v>
      </c>
      <c r="O1566" t="s">
        <v>29</v>
      </c>
      <c r="P1566">
        <v>3</v>
      </c>
      <c r="Q1566">
        <v>1863</v>
      </c>
      <c r="R1566">
        <v>1350</v>
      </c>
      <c r="S1566" t="str">
        <f>IF(Table1[[#This Row],[Average_Cost_for_two]]&lt;500,"Low",IF(Table1[[#This Row],[Average_Cost_for_two]]&lt;=1500,"Medium","High"))</f>
        <v>Medium</v>
      </c>
      <c r="T1566">
        <v>3.5</v>
      </c>
      <c r="U1566">
        <v>2012</v>
      </c>
      <c r="V1566">
        <v>8</v>
      </c>
      <c r="W1566">
        <v>25</v>
      </c>
      <c r="X1566">
        <f>IF(OR(Main!$U1566=0,
       Main!$V1566=0,
       Main!$W1566=0),
   "",
   DATE(Main!$U1566,
        Main!$V1566,
        Main!$W1566)
)</f>
        <v>41146</v>
      </c>
      <c r="Y1566">
        <f>Table1[[#This Row],[Average_Cost_for_two]]*VLOOKUP(Table1[[#This Row],[Currency]],currency!$A$2:$B$10,2,FALSE)</f>
        <v>16.2</v>
      </c>
      <c r="Z1566" t="str">
        <f>VLOOKUP(C1566,country!A:B,2,FALSE)</f>
        <v>India</v>
      </c>
      <c r="AA1566">
        <f t="shared" si="24"/>
        <v>3</v>
      </c>
    </row>
    <row r="1567" spans="1:27" ht="15.75" customHeight="1" x14ac:dyDescent="0.25">
      <c r="A1567">
        <v>307060</v>
      </c>
      <c r="B1567" t="s">
        <v>4168</v>
      </c>
      <c r="C1567">
        <v>1</v>
      </c>
      <c r="D1567" t="s">
        <v>23</v>
      </c>
      <c r="E1567" t="s">
        <v>4169</v>
      </c>
      <c r="F1567" t="s">
        <v>663</v>
      </c>
      <c r="G1567" t="s">
        <v>664</v>
      </c>
      <c r="H1567">
        <v>77.220800800000006</v>
      </c>
      <c r="I1567">
        <v>28.633951100000001</v>
      </c>
      <c r="J1567" t="s">
        <v>3430</v>
      </c>
      <c r="K1567" t="s">
        <v>28</v>
      </c>
      <c r="L1567" t="s">
        <v>36</v>
      </c>
      <c r="M1567" t="s">
        <v>29</v>
      </c>
      <c r="N1567" t="s">
        <v>29</v>
      </c>
      <c r="O1567" t="s">
        <v>29</v>
      </c>
      <c r="P1567">
        <v>3</v>
      </c>
      <c r="Q1567">
        <v>645</v>
      </c>
      <c r="R1567">
        <v>1250</v>
      </c>
      <c r="S1567" t="str">
        <f>IF(Table1[[#This Row],[Average_Cost_for_two]]&lt;500,"Low",IF(Table1[[#This Row],[Average_Cost_for_two]]&lt;=1500,"Medium","High"))</f>
        <v>Medium</v>
      </c>
      <c r="T1567">
        <v>3.8</v>
      </c>
      <c r="U1567">
        <v>2011</v>
      </c>
      <c r="V1567">
        <v>8</v>
      </c>
      <c r="W1567">
        <v>13</v>
      </c>
      <c r="X1567">
        <f>IF(OR(Main!$U1567=0,
       Main!$V1567=0,
       Main!$W1567=0),
   "",
   DATE(Main!$U1567,
        Main!$V1567,
        Main!$W1567)
)</f>
        <v>40768</v>
      </c>
      <c r="Y1567">
        <f>Table1[[#This Row],[Average_Cost_for_two]]*VLOOKUP(Table1[[#This Row],[Currency]],currency!$A$2:$B$10,2,FALSE)</f>
        <v>15</v>
      </c>
      <c r="Z1567" t="str">
        <f>VLOOKUP(C1567,country!A:B,2,FALSE)</f>
        <v>India</v>
      </c>
      <c r="AA1567">
        <f t="shared" si="24"/>
        <v>3</v>
      </c>
    </row>
    <row r="1568" spans="1:27" ht="15.75" customHeight="1" x14ac:dyDescent="0.25">
      <c r="A1568">
        <v>18222559</v>
      </c>
      <c r="B1568" t="s">
        <v>4170</v>
      </c>
      <c r="C1568">
        <v>1</v>
      </c>
      <c r="D1568" t="s">
        <v>23</v>
      </c>
      <c r="E1568" t="s">
        <v>4171</v>
      </c>
      <c r="F1568" t="s">
        <v>663</v>
      </c>
      <c r="G1568" t="s">
        <v>664</v>
      </c>
      <c r="H1568">
        <v>77.222507399999998</v>
      </c>
      <c r="I1568">
        <v>28.6315156</v>
      </c>
      <c r="J1568" t="s">
        <v>3976</v>
      </c>
      <c r="K1568" t="s">
        <v>28</v>
      </c>
      <c r="L1568" t="s">
        <v>36</v>
      </c>
      <c r="M1568" t="s">
        <v>29</v>
      </c>
      <c r="N1568" t="s">
        <v>29</v>
      </c>
      <c r="O1568" t="s">
        <v>29</v>
      </c>
      <c r="P1568">
        <v>3</v>
      </c>
      <c r="Q1568">
        <v>492</v>
      </c>
      <c r="R1568">
        <v>1500</v>
      </c>
      <c r="S1568" t="str">
        <f>IF(Table1[[#This Row],[Average_Cost_for_two]]&lt;500,"Low",IF(Table1[[#This Row],[Average_Cost_for_two]]&lt;=1500,"Medium","High"))</f>
        <v>Medium</v>
      </c>
      <c r="T1568">
        <v>4.0999999999999996</v>
      </c>
      <c r="U1568">
        <v>2017</v>
      </c>
      <c r="V1568">
        <v>8</v>
      </c>
      <c r="W1568">
        <v>16</v>
      </c>
      <c r="X1568">
        <f>IF(OR(Main!$U1568=0,
       Main!$V1568=0,
       Main!$W1568=0),
   "",
   DATE(Main!$U1568,
        Main!$V1568,
        Main!$W1568)
)</f>
        <v>42963</v>
      </c>
      <c r="Y1568">
        <f>Table1[[#This Row],[Average_Cost_for_two]]*VLOOKUP(Table1[[#This Row],[Currency]],currency!$A$2:$B$10,2,FALSE)</f>
        <v>18</v>
      </c>
      <c r="Z1568" t="str">
        <f>VLOOKUP(C1568,country!A:B,2,FALSE)</f>
        <v>India</v>
      </c>
      <c r="AA1568">
        <f t="shared" si="24"/>
        <v>3</v>
      </c>
    </row>
    <row r="1569" spans="1:27" ht="15.75" customHeight="1" x14ac:dyDescent="0.25">
      <c r="A1569">
        <v>18157403</v>
      </c>
      <c r="B1569" t="s">
        <v>4172</v>
      </c>
      <c r="C1569">
        <v>1</v>
      </c>
      <c r="D1569" t="s">
        <v>23</v>
      </c>
      <c r="E1569" t="s">
        <v>4173</v>
      </c>
      <c r="F1569" t="s">
        <v>663</v>
      </c>
      <c r="G1569" t="s">
        <v>664</v>
      </c>
      <c r="H1569">
        <v>77.220261899999997</v>
      </c>
      <c r="I1569">
        <v>28.6314806</v>
      </c>
      <c r="J1569" t="s">
        <v>4174</v>
      </c>
      <c r="K1569" t="s">
        <v>28</v>
      </c>
      <c r="L1569" t="s">
        <v>36</v>
      </c>
      <c r="M1569" t="s">
        <v>29</v>
      </c>
      <c r="N1569" t="s">
        <v>29</v>
      </c>
      <c r="O1569" t="s">
        <v>29</v>
      </c>
      <c r="P1569">
        <v>3</v>
      </c>
      <c r="Q1569">
        <v>834</v>
      </c>
      <c r="R1569">
        <v>1200</v>
      </c>
      <c r="S1569" t="str">
        <f>IF(Table1[[#This Row],[Average_Cost_for_two]]&lt;500,"Low",IF(Table1[[#This Row],[Average_Cost_for_two]]&lt;=1500,"Medium","High"))</f>
        <v>Medium</v>
      </c>
      <c r="T1569">
        <v>3.7</v>
      </c>
      <c r="U1569">
        <v>2013</v>
      </c>
      <c r="V1569">
        <v>7</v>
      </c>
      <c r="W1569">
        <v>14</v>
      </c>
      <c r="X1569">
        <f>IF(OR(Main!$U1569=0,
       Main!$V1569=0,
       Main!$W1569=0),
   "",
   DATE(Main!$U1569,
        Main!$V1569,
        Main!$W1569)
)</f>
        <v>41469</v>
      </c>
      <c r="Y1569">
        <f>Table1[[#This Row],[Average_Cost_for_two]]*VLOOKUP(Table1[[#This Row],[Currency]],currency!$A$2:$B$10,2,FALSE)</f>
        <v>14.4</v>
      </c>
      <c r="Z1569" t="str">
        <f>VLOOKUP(C1569,country!A:B,2,FALSE)</f>
        <v>India</v>
      </c>
      <c r="AA1569">
        <f t="shared" si="24"/>
        <v>3</v>
      </c>
    </row>
    <row r="1570" spans="1:27" ht="15.75" customHeight="1" x14ac:dyDescent="0.25">
      <c r="A1570">
        <v>311373</v>
      </c>
      <c r="B1570" t="s">
        <v>3601</v>
      </c>
      <c r="C1570">
        <v>1</v>
      </c>
      <c r="D1570" t="s">
        <v>23</v>
      </c>
      <c r="E1570" t="s">
        <v>4175</v>
      </c>
      <c r="F1570" t="s">
        <v>663</v>
      </c>
      <c r="G1570" t="s">
        <v>664</v>
      </c>
      <c r="H1570">
        <v>77.220648800000006</v>
      </c>
      <c r="I1570">
        <v>28.630246899999999</v>
      </c>
      <c r="J1570" t="s">
        <v>477</v>
      </c>
      <c r="K1570" t="s">
        <v>28</v>
      </c>
      <c r="L1570" t="s">
        <v>36</v>
      </c>
      <c r="M1570" t="s">
        <v>36</v>
      </c>
      <c r="N1570" t="s">
        <v>29</v>
      </c>
      <c r="O1570" t="s">
        <v>29</v>
      </c>
      <c r="P1570">
        <v>3</v>
      </c>
      <c r="Q1570">
        <v>841</v>
      </c>
      <c r="R1570">
        <v>1400</v>
      </c>
      <c r="S1570" t="str">
        <f>IF(Table1[[#This Row],[Average_Cost_for_two]]&lt;500,"Low",IF(Table1[[#This Row],[Average_Cost_for_two]]&lt;=1500,"Medium","High"))</f>
        <v>Medium</v>
      </c>
      <c r="T1570">
        <v>3.9</v>
      </c>
      <c r="U1570">
        <v>2012</v>
      </c>
      <c r="V1570">
        <v>7</v>
      </c>
      <c r="W1570">
        <v>1</v>
      </c>
      <c r="X1570">
        <f>IF(OR(Main!$U1570=0,
       Main!$V1570=0,
       Main!$W1570=0),
   "",
   DATE(Main!$U1570,
        Main!$V1570,
        Main!$W1570)
)</f>
        <v>41091</v>
      </c>
      <c r="Y1570">
        <f>Table1[[#This Row],[Average_Cost_for_two]]*VLOOKUP(Table1[[#This Row],[Currency]],currency!$A$2:$B$10,2,FALSE)</f>
        <v>16.8</v>
      </c>
      <c r="Z1570" t="str">
        <f>VLOOKUP(C1570,country!A:B,2,FALSE)</f>
        <v>India</v>
      </c>
      <c r="AA1570">
        <f t="shared" si="24"/>
        <v>3</v>
      </c>
    </row>
    <row r="1571" spans="1:27" ht="15.75" customHeight="1" x14ac:dyDescent="0.25">
      <c r="A1571">
        <v>310490</v>
      </c>
      <c r="B1571" t="s">
        <v>4176</v>
      </c>
      <c r="C1571">
        <v>1</v>
      </c>
      <c r="D1571" t="s">
        <v>23</v>
      </c>
      <c r="E1571" t="s">
        <v>4177</v>
      </c>
      <c r="F1571" t="s">
        <v>663</v>
      </c>
      <c r="G1571" t="s">
        <v>664</v>
      </c>
      <c r="H1571">
        <v>77.222687100000002</v>
      </c>
      <c r="I1571">
        <v>28.6335935</v>
      </c>
      <c r="J1571" t="s">
        <v>3652</v>
      </c>
      <c r="K1571" t="s">
        <v>28</v>
      </c>
      <c r="L1571" t="s">
        <v>36</v>
      </c>
      <c r="M1571" t="s">
        <v>36</v>
      </c>
      <c r="N1571" t="s">
        <v>29</v>
      </c>
      <c r="O1571" t="s">
        <v>29</v>
      </c>
      <c r="P1571">
        <v>3</v>
      </c>
      <c r="Q1571">
        <v>626</v>
      </c>
      <c r="R1571">
        <v>1300</v>
      </c>
      <c r="S1571" t="str">
        <f>IF(Table1[[#This Row],[Average_Cost_for_two]]&lt;500,"Low",IF(Table1[[#This Row],[Average_Cost_for_two]]&lt;=1500,"Medium","High"))</f>
        <v>Medium</v>
      </c>
      <c r="T1571">
        <v>3.7</v>
      </c>
      <c r="U1571">
        <v>2017</v>
      </c>
      <c r="V1571">
        <v>7</v>
      </c>
      <c r="W1571">
        <v>6</v>
      </c>
      <c r="X1571">
        <f>IF(OR(Main!$U1571=0,
       Main!$V1571=0,
       Main!$W1571=0),
   "",
   DATE(Main!$U1571,
        Main!$V1571,
        Main!$W1571)
)</f>
        <v>42922</v>
      </c>
      <c r="Y1571">
        <f>Table1[[#This Row],[Average_Cost_for_two]]*VLOOKUP(Table1[[#This Row],[Currency]],currency!$A$2:$B$10,2,FALSE)</f>
        <v>15.6</v>
      </c>
      <c r="Z1571" t="str">
        <f>VLOOKUP(C1571,country!A:B,2,FALSE)</f>
        <v>India</v>
      </c>
      <c r="AA1571">
        <f t="shared" si="24"/>
        <v>3</v>
      </c>
    </row>
    <row r="1572" spans="1:27" ht="15.75" customHeight="1" x14ac:dyDescent="0.25">
      <c r="A1572">
        <v>16541849</v>
      </c>
      <c r="B1572" t="s">
        <v>2895</v>
      </c>
      <c r="C1572">
        <v>1</v>
      </c>
      <c r="D1572" t="s">
        <v>2849</v>
      </c>
      <c r="E1572" t="s">
        <v>4178</v>
      </c>
      <c r="F1572" t="s">
        <v>4179</v>
      </c>
      <c r="G1572" t="s">
        <v>4180</v>
      </c>
      <c r="H1572">
        <v>0</v>
      </c>
      <c r="I1572">
        <v>0</v>
      </c>
      <c r="J1572" t="s">
        <v>2899</v>
      </c>
      <c r="K1572" t="s">
        <v>28</v>
      </c>
      <c r="L1572" t="s">
        <v>29</v>
      </c>
      <c r="M1572" t="s">
        <v>29</v>
      </c>
      <c r="N1572" t="s">
        <v>29</v>
      </c>
      <c r="O1572" t="s">
        <v>29</v>
      </c>
      <c r="P1572">
        <v>4</v>
      </c>
      <c r="Q1572">
        <v>323</v>
      </c>
      <c r="R1572">
        <v>1100</v>
      </c>
      <c r="S1572" t="str">
        <f>IF(Table1[[#This Row],[Average_Cost_for_two]]&lt;500,"Low",IF(Table1[[#This Row],[Average_Cost_for_two]]&lt;=1500,"Medium","High"))</f>
        <v>Medium</v>
      </c>
      <c r="T1572">
        <v>4.4000000000000004</v>
      </c>
      <c r="U1572">
        <v>2010</v>
      </c>
      <c r="V1572">
        <v>2</v>
      </c>
      <c r="W1572">
        <v>27</v>
      </c>
      <c r="X1572">
        <f>IF(OR(Main!$U1572=0,
       Main!$V1572=0,
       Main!$W1572=0),
   "",
   DATE(Main!$U1572,
        Main!$V1572,
        Main!$W1572)
)</f>
        <v>40236</v>
      </c>
      <c r="Y1572">
        <f>Table1[[#This Row],[Average_Cost_for_two]]*VLOOKUP(Table1[[#This Row],[Currency]],currency!$A$2:$B$10,2,FALSE)</f>
        <v>13.200000000000001</v>
      </c>
      <c r="Z1572" t="str">
        <f>VLOOKUP(C1572,country!A:B,2,FALSE)</f>
        <v>India</v>
      </c>
      <c r="AA1572">
        <f t="shared" si="24"/>
        <v>1</v>
      </c>
    </row>
    <row r="1573" spans="1:27" ht="15.75" customHeight="1" x14ac:dyDescent="0.25">
      <c r="A1573">
        <v>18237357</v>
      </c>
      <c r="B1573" t="s">
        <v>4181</v>
      </c>
      <c r="C1573">
        <v>1</v>
      </c>
      <c r="D1573" t="s">
        <v>23</v>
      </c>
      <c r="E1573" t="s">
        <v>4182</v>
      </c>
      <c r="F1573" t="s">
        <v>663</v>
      </c>
      <c r="G1573" t="s">
        <v>664</v>
      </c>
      <c r="H1573">
        <v>77.2227769</v>
      </c>
      <c r="I1573">
        <v>28.6330645</v>
      </c>
      <c r="J1573" t="s">
        <v>4183</v>
      </c>
      <c r="K1573" t="s">
        <v>28</v>
      </c>
      <c r="L1573" t="s">
        <v>36</v>
      </c>
      <c r="M1573" t="s">
        <v>29</v>
      </c>
      <c r="N1573" t="s">
        <v>29</v>
      </c>
      <c r="O1573" t="s">
        <v>29</v>
      </c>
      <c r="P1573">
        <v>3</v>
      </c>
      <c r="Q1573">
        <v>510</v>
      </c>
      <c r="R1573">
        <v>1400</v>
      </c>
      <c r="S1573" t="str">
        <f>IF(Table1[[#This Row],[Average_Cost_for_two]]&lt;500,"Low",IF(Table1[[#This Row],[Average_Cost_for_two]]&lt;=1500,"Medium","High"))</f>
        <v>Medium</v>
      </c>
      <c r="T1573">
        <v>4</v>
      </c>
      <c r="U1573">
        <v>2013</v>
      </c>
      <c r="V1573">
        <v>7</v>
      </c>
      <c r="W1573">
        <v>14</v>
      </c>
      <c r="X1573">
        <f>IF(OR(Main!$U1573=0,
       Main!$V1573=0,
       Main!$W1573=0),
   "",
   DATE(Main!$U1573,
        Main!$V1573,
        Main!$W1573)
)</f>
        <v>41469</v>
      </c>
      <c r="Y1573">
        <f>Table1[[#This Row],[Average_Cost_for_two]]*VLOOKUP(Table1[[#This Row],[Currency]],currency!$A$2:$B$10,2,FALSE)</f>
        <v>16.8</v>
      </c>
      <c r="Z1573" t="str">
        <f>VLOOKUP(C1573,country!A:B,2,FALSE)</f>
        <v>India</v>
      </c>
      <c r="AA1573">
        <f t="shared" si="24"/>
        <v>3</v>
      </c>
    </row>
    <row r="1574" spans="1:27" ht="15.75" customHeight="1" x14ac:dyDescent="0.25">
      <c r="A1574">
        <v>310097</v>
      </c>
      <c r="B1574" t="s">
        <v>4184</v>
      </c>
      <c r="C1574">
        <v>1</v>
      </c>
      <c r="D1574" t="s">
        <v>23</v>
      </c>
      <c r="E1574" t="s">
        <v>4185</v>
      </c>
      <c r="F1574" t="s">
        <v>663</v>
      </c>
      <c r="G1574" t="s">
        <v>664</v>
      </c>
      <c r="H1574">
        <v>77.219004400000003</v>
      </c>
      <c r="I1574">
        <v>28.634048499999999</v>
      </c>
      <c r="J1574" t="s">
        <v>3616</v>
      </c>
      <c r="K1574" t="s">
        <v>28</v>
      </c>
      <c r="L1574" t="s">
        <v>36</v>
      </c>
      <c r="M1574" t="s">
        <v>29</v>
      </c>
      <c r="N1574" t="s">
        <v>29</v>
      </c>
      <c r="O1574" t="s">
        <v>29</v>
      </c>
      <c r="P1574">
        <v>3</v>
      </c>
      <c r="Q1574">
        <v>563</v>
      </c>
      <c r="R1574">
        <v>1100</v>
      </c>
      <c r="S1574" t="str">
        <f>IF(Table1[[#This Row],[Average_Cost_for_two]]&lt;500,"Low",IF(Table1[[#This Row],[Average_Cost_for_two]]&lt;=1500,"Medium","High"))</f>
        <v>Medium</v>
      </c>
      <c r="T1574">
        <v>3.2</v>
      </c>
      <c r="U1574">
        <v>2013</v>
      </c>
      <c r="V1574">
        <v>6</v>
      </c>
      <c r="W1574">
        <v>7</v>
      </c>
      <c r="X1574">
        <f>IF(OR(Main!$U1574=0,
       Main!$V1574=0,
       Main!$W1574=0),
   "",
   DATE(Main!$U1574,
        Main!$V1574,
        Main!$W1574)
)</f>
        <v>41432</v>
      </c>
      <c r="Y1574">
        <f>Table1[[#This Row],[Average_Cost_for_two]]*VLOOKUP(Table1[[#This Row],[Currency]],currency!$A$2:$B$10,2,FALSE)</f>
        <v>13.200000000000001</v>
      </c>
      <c r="Z1574" t="str">
        <f>VLOOKUP(C1574,country!A:B,2,FALSE)</f>
        <v>India</v>
      </c>
      <c r="AA1574">
        <f t="shared" si="24"/>
        <v>2</v>
      </c>
    </row>
    <row r="1575" spans="1:27" ht="15.75" customHeight="1" x14ac:dyDescent="0.25">
      <c r="A1575">
        <v>309664</v>
      </c>
      <c r="B1575" t="s">
        <v>4186</v>
      </c>
      <c r="C1575">
        <v>1</v>
      </c>
      <c r="D1575" t="s">
        <v>23</v>
      </c>
      <c r="E1575" t="s">
        <v>4187</v>
      </c>
      <c r="F1575" t="s">
        <v>663</v>
      </c>
      <c r="G1575" t="s">
        <v>664</v>
      </c>
      <c r="H1575">
        <v>77.2194535</v>
      </c>
      <c r="I1575">
        <v>28.6348977</v>
      </c>
      <c r="J1575" t="s">
        <v>4188</v>
      </c>
      <c r="K1575" t="s">
        <v>28</v>
      </c>
      <c r="L1575" t="s">
        <v>29</v>
      </c>
      <c r="M1575" t="s">
        <v>36</v>
      </c>
      <c r="N1575" t="s">
        <v>29</v>
      </c>
      <c r="O1575" t="s">
        <v>29</v>
      </c>
      <c r="P1575">
        <v>3</v>
      </c>
      <c r="Q1575">
        <v>1503</v>
      </c>
      <c r="R1575">
        <v>1400</v>
      </c>
      <c r="S1575" t="str">
        <f>IF(Table1[[#This Row],[Average_Cost_for_two]]&lt;500,"Low",IF(Table1[[#This Row],[Average_Cost_for_two]]&lt;=1500,"Medium","High"))</f>
        <v>Medium</v>
      </c>
      <c r="T1575">
        <v>3.9</v>
      </c>
      <c r="U1575">
        <v>2014</v>
      </c>
      <c r="V1575">
        <v>6</v>
      </c>
      <c r="W1575">
        <v>2</v>
      </c>
      <c r="X1575">
        <f>IF(OR(Main!$U1575=0,
       Main!$V1575=0,
       Main!$W1575=0),
   "",
   DATE(Main!$U1575,
        Main!$V1575,
        Main!$W1575)
)</f>
        <v>41792</v>
      </c>
      <c r="Y1575">
        <f>Table1[[#This Row],[Average_Cost_for_two]]*VLOOKUP(Table1[[#This Row],[Currency]],currency!$A$2:$B$10,2,FALSE)</f>
        <v>16.8</v>
      </c>
      <c r="Z1575" t="str">
        <f>VLOOKUP(C1575,country!A:B,2,FALSE)</f>
        <v>India</v>
      </c>
      <c r="AA1575">
        <f t="shared" si="24"/>
        <v>2</v>
      </c>
    </row>
    <row r="1576" spans="1:27" ht="15.75" customHeight="1" x14ac:dyDescent="0.25">
      <c r="A1576">
        <v>7367</v>
      </c>
      <c r="B1576" t="s">
        <v>3061</v>
      </c>
      <c r="C1576">
        <v>1</v>
      </c>
      <c r="D1576" t="s">
        <v>23</v>
      </c>
      <c r="E1576" t="s">
        <v>4189</v>
      </c>
      <c r="F1576" t="s">
        <v>663</v>
      </c>
      <c r="G1576" t="s">
        <v>664</v>
      </c>
      <c r="H1576">
        <v>77.220890699999998</v>
      </c>
      <c r="I1576">
        <v>28.634049300000001</v>
      </c>
      <c r="J1576" t="s">
        <v>575</v>
      </c>
      <c r="K1576" t="s">
        <v>28</v>
      </c>
      <c r="L1576" t="s">
        <v>29</v>
      </c>
      <c r="M1576" t="s">
        <v>36</v>
      </c>
      <c r="N1576" t="s">
        <v>29</v>
      </c>
      <c r="O1576" t="s">
        <v>29</v>
      </c>
      <c r="P1576">
        <v>2</v>
      </c>
      <c r="Q1576">
        <v>1189</v>
      </c>
      <c r="R1576">
        <v>650</v>
      </c>
      <c r="S1576" t="str">
        <f>IF(Table1[[#This Row],[Average_Cost_for_two]]&lt;500,"Low",IF(Table1[[#This Row],[Average_Cost_for_two]]&lt;=1500,"Medium","High"))</f>
        <v>Medium</v>
      </c>
      <c r="T1576">
        <v>3.7</v>
      </c>
      <c r="U1576">
        <v>2011</v>
      </c>
      <c r="V1576">
        <v>6</v>
      </c>
      <c r="W1576">
        <v>9</v>
      </c>
      <c r="X1576">
        <f>IF(OR(Main!$U1576=0,
       Main!$V1576=0,
       Main!$W1576=0),
   "",
   DATE(Main!$U1576,
        Main!$V1576,
        Main!$W1576)
)</f>
        <v>40703</v>
      </c>
      <c r="Y1576">
        <f>Table1[[#This Row],[Average_Cost_for_two]]*VLOOKUP(Table1[[#This Row],[Currency]],currency!$A$2:$B$10,2,FALSE)</f>
        <v>7.8</v>
      </c>
      <c r="Z1576" t="str">
        <f>VLOOKUP(C1576,country!A:B,2,FALSE)</f>
        <v>India</v>
      </c>
      <c r="AA1576">
        <f t="shared" si="24"/>
        <v>2</v>
      </c>
    </row>
    <row r="1577" spans="1:27" ht="15.75" customHeight="1" x14ac:dyDescent="0.25">
      <c r="A1577">
        <v>309586</v>
      </c>
      <c r="B1577" t="s">
        <v>4190</v>
      </c>
      <c r="C1577">
        <v>1</v>
      </c>
      <c r="D1577" t="s">
        <v>23</v>
      </c>
      <c r="E1577" t="s">
        <v>4191</v>
      </c>
      <c r="F1577" t="s">
        <v>663</v>
      </c>
      <c r="G1577" t="s">
        <v>664</v>
      </c>
      <c r="H1577">
        <v>77.2163994</v>
      </c>
      <c r="I1577">
        <v>28.632097600000002</v>
      </c>
      <c r="J1577" t="s">
        <v>4192</v>
      </c>
      <c r="K1577" t="s">
        <v>28</v>
      </c>
      <c r="L1577" t="s">
        <v>29</v>
      </c>
      <c r="M1577" t="s">
        <v>29</v>
      </c>
      <c r="N1577" t="s">
        <v>29</v>
      </c>
      <c r="O1577" t="s">
        <v>29</v>
      </c>
      <c r="P1577">
        <v>3</v>
      </c>
      <c r="Q1577">
        <v>1286</v>
      </c>
      <c r="R1577">
        <v>1600</v>
      </c>
      <c r="S1577" t="str">
        <f>IF(Table1[[#This Row],[Average_Cost_for_two]]&lt;500,"Low",IF(Table1[[#This Row],[Average_Cost_for_two]]&lt;=1500,"Medium","High"))</f>
        <v>High</v>
      </c>
      <c r="T1577">
        <v>3.9</v>
      </c>
      <c r="U1577">
        <v>2015</v>
      </c>
      <c r="V1577">
        <v>6</v>
      </c>
      <c r="W1577">
        <v>16</v>
      </c>
      <c r="X1577">
        <f>IF(OR(Main!$U1577=0,
       Main!$V1577=0,
       Main!$W1577=0),
   "",
   DATE(Main!$U1577,
        Main!$V1577,
        Main!$W1577)
)</f>
        <v>42171</v>
      </c>
      <c r="Y1577">
        <f>Table1[[#This Row],[Average_Cost_for_two]]*VLOOKUP(Table1[[#This Row],[Currency]],currency!$A$2:$B$10,2,FALSE)</f>
        <v>19.2</v>
      </c>
      <c r="Z1577" t="str">
        <f>VLOOKUP(C1577,country!A:B,2,FALSE)</f>
        <v>India</v>
      </c>
      <c r="AA1577">
        <f t="shared" si="24"/>
        <v>2</v>
      </c>
    </row>
    <row r="1578" spans="1:27" ht="15.75" customHeight="1" x14ac:dyDescent="0.25">
      <c r="A1578">
        <v>9747</v>
      </c>
      <c r="B1578" t="s">
        <v>4193</v>
      </c>
      <c r="C1578">
        <v>1</v>
      </c>
      <c r="D1578" t="s">
        <v>23</v>
      </c>
      <c r="E1578" t="s">
        <v>4194</v>
      </c>
      <c r="F1578" t="s">
        <v>663</v>
      </c>
      <c r="G1578" t="s">
        <v>664</v>
      </c>
      <c r="H1578">
        <v>77.218291010000002</v>
      </c>
      <c r="I1578">
        <v>28.634177260000001</v>
      </c>
      <c r="J1578" t="s">
        <v>4195</v>
      </c>
      <c r="K1578" t="s">
        <v>28</v>
      </c>
      <c r="L1578" t="s">
        <v>36</v>
      </c>
      <c r="M1578" t="s">
        <v>29</v>
      </c>
      <c r="N1578" t="s">
        <v>29</v>
      </c>
      <c r="O1578" t="s">
        <v>29</v>
      </c>
      <c r="P1578">
        <v>3</v>
      </c>
      <c r="Q1578">
        <v>391</v>
      </c>
      <c r="R1578">
        <v>1500</v>
      </c>
      <c r="S1578" t="str">
        <f>IF(Table1[[#This Row],[Average_Cost_for_two]]&lt;500,"Low",IF(Table1[[#This Row],[Average_Cost_for_two]]&lt;=1500,"Medium","High"))</f>
        <v>Medium</v>
      </c>
      <c r="T1578">
        <v>3.6</v>
      </c>
      <c r="U1578">
        <v>2011</v>
      </c>
      <c r="V1578">
        <v>6</v>
      </c>
      <c r="W1578">
        <v>7</v>
      </c>
      <c r="X1578">
        <f>IF(OR(Main!$U1578=0,
       Main!$V1578=0,
       Main!$W1578=0),
   "",
   DATE(Main!$U1578,
        Main!$V1578,
        Main!$W1578)
)</f>
        <v>40701</v>
      </c>
      <c r="Y1578">
        <f>Table1[[#This Row],[Average_Cost_for_two]]*VLOOKUP(Table1[[#This Row],[Currency]],currency!$A$2:$B$10,2,FALSE)</f>
        <v>18</v>
      </c>
      <c r="Z1578" t="str">
        <f>VLOOKUP(C1578,country!A:B,2,FALSE)</f>
        <v>India</v>
      </c>
      <c r="AA1578">
        <f t="shared" si="24"/>
        <v>2</v>
      </c>
    </row>
    <row r="1579" spans="1:27" ht="15.75" customHeight="1" x14ac:dyDescent="0.25">
      <c r="A1579">
        <v>18265711</v>
      </c>
      <c r="B1579" t="s">
        <v>4196</v>
      </c>
      <c r="C1579">
        <v>1</v>
      </c>
      <c r="D1579" t="s">
        <v>23</v>
      </c>
      <c r="E1579" t="s">
        <v>4197</v>
      </c>
      <c r="F1579" t="s">
        <v>663</v>
      </c>
      <c r="G1579" t="s">
        <v>664</v>
      </c>
      <c r="H1579">
        <v>77.220531399999999</v>
      </c>
      <c r="I1579">
        <v>28.631237500000001</v>
      </c>
      <c r="J1579" t="s">
        <v>4198</v>
      </c>
      <c r="K1579" t="s">
        <v>28</v>
      </c>
      <c r="L1579" t="s">
        <v>36</v>
      </c>
      <c r="M1579" t="s">
        <v>29</v>
      </c>
      <c r="N1579" t="s">
        <v>29</v>
      </c>
      <c r="O1579" t="s">
        <v>29</v>
      </c>
      <c r="P1579">
        <v>3</v>
      </c>
      <c r="Q1579">
        <v>367</v>
      </c>
      <c r="R1579">
        <v>1400</v>
      </c>
      <c r="S1579" t="str">
        <f>IF(Table1[[#This Row],[Average_Cost_for_two]]&lt;500,"Low",IF(Table1[[#This Row],[Average_Cost_for_two]]&lt;=1500,"Medium","High"))</f>
        <v>Medium</v>
      </c>
      <c r="T1579">
        <v>3.8</v>
      </c>
      <c r="U1579">
        <v>2018</v>
      </c>
      <c r="V1579">
        <v>6</v>
      </c>
      <c r="W1579">
        <v>8</v>
      </c>
      <c r="X1579">
        <f>IF(OR(Main!$U1579=0,
       Main!$V1579=0,
       Main!$W1579=0),
   "",
   DATE(Main!$U1579,
        Main!$V1579,
        Main!$W1579)
)</f>
        <v>43259</v>
      </c>
      <c r="Y1579">
        <f>Table1[[#This Row],[Average_Cost_for_two]]*VLOOKUP(Table1[[#This Row],[Currency]],currency!$A$2:$B$10,2,FALSE)</f>
        <v>16.8</v>
      </c>
      <c r="Z1579" t="str">
        <f>VLOOKUP(C1579,country!A:B,2,FALSE)</f>
        <v>India</v>
      </c>
      <c r="AA1579">
        <f t="shared" si="24"/>
        <v>2</v>
      </c>
    </row>
    <row r="1580" spans="1:27" ht="15.75" customHeight="1" x14ac:dyDescent="0.25">
      <c r="A1580">
        <v>308244</v>
      </c>
      <c r="B1580" t="s">
        <v>4199</v>
      </c>
      <c r="C1580">
        <v>1</v>
      </c>
      <c r="D1580" t="s">
        <v>23</v>
      </c>
      <c r="E1580" t="s">
        <v>4200</v>
      </c>
      <c r="F1580" t="s">
        <v>663</v>
      </c>
      <c r="G1580" t="s">
        <v>664</v>
      </c>
      <c r="H1580">
        <v>77.2171077</v>
      </c>
      <c r="I1580">
        <v>28.630847299999999</v>
      </c>
      <c r="J1580" t="s">
        <v>4201</v>
      </c>
      <c r="K1580" t="s">
        <v>28</v>
      </c>
      <c r="L1580" t="s">
        <v>36</v>
      </c>
      <c r="M1580" t="s">
        <v>29</v>
      </c>
      <c r="N1580" t="s">
        <v>29</v>
      </c>
      <c r="O1580" t="s">
        <v>29</v>
      </c>
      <c r="P1580">
        <v>3</v>
      </c>
      <c r="Q1580">
        <v>422</v>
      </c>
      <c r="R1580">
        <v>1700</v>
      </c>
      <c r="S1580" t="str">
        <f>IF(Table1[[#This Row],[Average_Cost_for_two]]&lt;500,"Low",IF(Table1[[#This Row],[Average_Cost_for_two]]&lt;=1500,"Medium","High"))</f>
        <v>High</v>
      </c>
      <c r="T1580">
        <v>3.5</v>
      </c>
      <c r="U1580">
        <v>2014</v>
      </c>
      <c r="V1580">
        <v>6</v>
      </c>
      <c r="W1580">
        <v>20</v>
      </c>
      <c r="X1580">
        <f>IF(OR(Main!$U1580=0,
       Main!$V1580=0,
       Main!$W1580=0),
   "",
   DATE(Main!$U1580,
        Main!$V1580,
        Main!$W1580)
)</f>
        <v>41810</v>
      </c>
      <c r="Y1580">
        <f>Table1[[#This Row],[Average_Cost_for_two]]*VLOOKUP(Table1[[#This Row],[Currency]],currency!$A$2:$B$10,2,FALSE)</f>
        <v>20.400000000000002</v>
      </c>
      <c r="Z1580" t="str">
        <f>VLOOKUP(C1580,country!A:B,2,FALSE)</f>
        <v>India</v>
      </c>
      <c r="AA1580">
        <f t="shared" si="24"/>
        <v>2</v>
      </c>
    </row>
    <row r="1581" spans="1:27" ht="15.75" customHeight="1" x14ac:dyDescent="0.25">
      <c r="A1581">
        <v>18238278</v>
      </c>
      <c r="B1581" t="s">
        <v>4202</v>
      </c>
      <c r="C1581">
        <v>1</v>
      </c>
      <c r="D1581" t="s">
        <v>23</v>
      </c>
      <c r="E1581" t="s">
        <v>4203</v>
      </c>
      <c r="F1581" t="s">
        <v>663</v>
      </c>
      <c r="G1581" t="s">
        <v>664</v>
      </c>
      <c r="H1581">
        <v>77.221744000000001</v>
      </c>
      <c r="I1581">
        <v>28.629605999999999</v>
      </c>
      <c r="J1581" t="s">
        <v>4204</v>
      </c>
      <c r="K1581" t="s">
        <v>28</v>
      </c>
      <c r="L1581" t="s">
        <v>36</v>
      </c>
      <c r="M1581" t="s">
        <v>29</v>
      </c>
      <c r="N1581" t="s">
        <v>29</v>
      </c>
      <c r="O1581" t="s">
        <v>29</v>
      </c>
      <c r="P1581">
        <v>3</v>
      </c>
      <c r="Q1581">
        <v>1801</v>
      </c>
      <c r="R1581">
        <v>1600</v>
      </c>
      <c r="S1581" t="str">
        <f>IF(Table1[[#This Row],[Average_Cost_for_two]]&lt;500,"Low",IF(Table1[[#This Row],[Average_Cost_for_two]]&lt;=1500,"Medium","High"))</f>
        <v>High</v>
      </c>
      <c r="T1581">
        <v>3.7</v>
      </c>
      <c r="U1581">
        <v>2014</v>
      </c>
      <c r="V1581">
        <v>6</v>
      </c>
      <c r="W1581">
        <v>8</v>
      </c>
      <c r="X1581">
        <f>IF(OR(Main!$U1581=0,
       Main!$V1581=0,
       Main!$W1581=0),
   "",
   DATE(Main!$U1581,
        Main!$V1581,
        Main!$W1581)
)</f>
        <v>41798</v>
      </c>
      <c r="Y1581">
        <f>Table1[[#This Row],[Average_Cost_for_two]]*VLOOKUP(Table1[[#This Row],[Currency]],currency!$A$2:$B$10,2,FALSE)</f>
        <v>19.2</v>
      </c>
      <c r="Z1581" t="str">
        <f>VLOOKUP(C1581,country!A:B,2,FALSE)</f>
        <v>India</v>
      </c>
      <c r="AA1581">
        <f t="shared" si="24"/>
        <v>2</v>
      </c>
    </row>
    <row r="1582" spans="1:27" ht="15.75" customHeight="1" x14ac:dyDescent="0.25">
      <c r="A1582">
        <v>18294220</v>
      </c>
      <c r="B1582" t="s">
        <v>4205</v>
      </c>
      <c r="C1582">
        <v>1</v>
      </c>
      <c r="D1582" t="s">
        <v>23</v>
      </c>
      <c r="E1582" t="s">
        <v>4206</v>
      </c>
      <c r="F1582" t="s">
        <v>663</v>
      </c>
      <c r="G1582" t="s">
        <v>664</v>
      </c>
      <c r="H1582">
        <v>77.219857700000006</v>
      </c>
      <c r="I1582">
        <v>28.635249900000002</v>
      </c>
      <c r="J1582" t="s">
        <v>3482</v>
      </c>
      <c r="K1582" t="s">
        <v>28</v>
      </c>
      <c r="L1582" t="s">
        <v>36</v>
      </c>
      <c r="M1582" t="s">
        <v>36</v>
      </c>
      <c r="N1582" t="s">
        <v>29</v>
      </c>
      <c r="O1582" t="s">
        <v>29</v>
      </c>
      <c r="P1582">
        <v>3</v>
      </c>
      <c r="Q1582">
        <v>400</v>
      </c>
      <c r="R1582">
        <v>1200</v>
      </c>
      <c r="S1582" t="str">
        <f>IF(Table1[[#This Row],[Average_Cost_for_two]]&lt;500,"Low",IF(Table1[[#This Row],[Average_Cost_for_two]]&lt;=1500,"Medium","High"))</f>
        <v>Medium</v>
      </c>
      <c r="T1582">
        <v>4.0999999999999996</v>
      </c>
      <c r="U1582">
        <v>2010</v>
      </c>
      <c r="V1582">
        <v>6</v>
      </c>
      <c r="W1582">
        <v>14</v>
      </c>
      <c r="X1582">
        <f>IF(OR(Main!$U1582=0,
       Main!$V1582=0,
       Main!$W1582=0),
   "",
   DATE(Main!$U1582,
        Main!$V1582,
        Main!$W1582)
)</f>
        <v>40343</v>
      </c>
      <c r="Y1582">
        <f>Table1[[#This Row],[Average_Cost_for_two]]*VLOOKUP(Table1[[#This Row],[Currency]],currency!$A$2:$B$10,2,FALSE)</f>
        <v>14.4</v>
      </c>
      <c r="Z1582" t="str">
        <f>VLOOKUP(C1582,country!A:B,2,FALSE)</f>
        <v>India</v>
      </c>
      <c r="AA1582">
        <f t="shared" si="24"/>
        <v>2</v>
      </c>
    </row>
    <row r="1583" spans="1:27" ht="15.75" customHeight="1" x14ac:dyDescent="0.25">
      <c r="A1583">
        <v>18294269</v>
      </c>
      <c r="B1583" t="s">
        <v>4207</v>
      </c>
      <c r="C1583">
        <v>1</v>
      </c>
      <c r="D1583" t="s">
        <v>23</v>
      </c>
      <c r="E1583" t="s">
        <v>4208</v>
      </c>
      <c r="F1583" t="s">
        <v>663</v>
      </c>
      <c r="G1583" t="s">
        <v>664</v>
      </c>
      <c r="H1583">
        <v>77.221543800000006</v>
      </c>
      <c r="I1583">
        <v>28.633642900000002</v>
      </c>
      <c r="J1583" t="s">
        <v>4209</v>
      </c>
      <c r="K1583" t="s">
        <v>28</v>
      </c>
      <c r="L1583" t="s">
        <v>36</v>
      </c>
      <c r="M1583" t="s">
        <v>29</v>
      </c>
      <c r="N1583" t="s">
        <v>29</v>
      </c>
      <c r="O1583" t="s">
        <v>29</v>
      </c>
      <c r="P1583">
        <v>3</v>
      </c>
      <c r="Q1583">
        <v>467</v>
      </c>
      <c r="R1583">
        <v>1300</v>
      </c>
      <c r="S1583" t="str">
        <f>IF(Table1[[#This Row],[Average_Cost_for_two]]&lt;500,"Low",IF(Table1[[#This Row],[Average_Cost_for_two]]&lt;=1500,"Medium","High"))</f>
        <v>Medium</v>
      </c>
      <c r="T1583">
        <v>4.0999999999999996</v>
      </c>
      <c r="U1583">
        <v>2014</v>
      </c>
      <c r="V1583">
        <v>6</v>
      </c>
      <c r="W1583">
        <v>4</v>
      </c>
      <c r="X1583">
        <f>IF(OR(Main!$U1583=0,
       Main!$V1583=0,
       Main!$W1583=0),
   "",
   DATE(Main!$U1583,
        Main!$V1583,
        Main!$W1583)
)</f>
        <v>41794</v>
      </c>
      <c r="Y1583">
        <f>Table1[[#This Row],[Average_Cost_for_two]]*VLOOKUP(Table1[[#This Row],[Currency]],currency!$A$2:$B$10,2,FALSE)</f>
        <v>15.6</v>
      </c>
      <c r="Z1583" t="str">
        <f>VLOOKUP(C1583,country!A:B,2,FALSE)</f>
        <v>India</v>
      </c>
      <c r="AA1583">
        <f t="shared" si="24"/>
        <v>2</v>
      </c>
    </row>
    <row r="1584" spans="1:27" ht="15.75" customHeight="1" x14ac:dyDescent="0.25">
      <c r="A1584">
        <v>18216901</v>
      </c>
      <c r="B1584" t="s">
        <v>4210</v>
      </c>
      <c r="C1584">
        <v>1</v>
      </c>
      <c r="D1584" t="s">
        <v>23</v>
      </c>
      <c r="E1584" t="s">
        <v>4211</v>
      </c>
      <c r="F1584" t="s">
        <v>663</v>
      </c>
      <c r="G1584" t="s">
        <v>664</v>
      </c>
      <c r="H1584">
        <v>77.221297440000001</v>
      </c>
      <c r="I1584">
        <v>28.634473880000002</v>
      </c>
      <c r="J1584" t="s">
        <v>3652</v>
      </c>
      <c r="K1584" t="s">
        <v>28</v>
      </c>
      <c r="L1584" t="s">
        <v>29</v>
      </c>
      <c r="M1584" t="s">
        <v>29</v>
      </c>
      <c r="N1584" t="s">
        <v>29</v>
      </c>
      <c r="O1584" t="s">
        <v>29</v>
      </c>
      <c r="P1584">
        <v>3</v>
      </c>
      <c r="Q1584">
        <v>1758</v>
      </c>
      <c r="R1584">
        <v>1600</v>
      </c>
      <c r="S1584" t="str">
        <f>IF(Table1[[#This Row],[Average_Cost_for_two]]&lt;500,"Low",IF(Table1[[#This Row],[Average_Cost_for_two]]&lt;=1500,"Medium","High"))</f>
        <v>High</v>
      </c>
      <c r="T1584">
        <v>4</v>
      </c>
      <c r="U1584">
        <v>2013</v>
      </c>
      <c r="V1584">
        <v>6</v>
      </c>
      <c r="W1584">
        <v>15</v>
      </c>
      <c r="X1584">
        <f>IF(OR(Main!$U1584=0,
       Main!$V1584=0,
       Main!$W1584=0),
   "",
   DATE(Main!$U1584,
        Main!$V1584,
        Main!$W1584)
)</f>
        <v>41440</v>
      </c>
      <c r="Y1584">
        <f>Table1[[#This Row],[Average_Cost_for_two]]*VLOOKUP(Table1[[#This Row],[Currency]],currency!$A$2:$B$10,2,FALSE)</f>
        <v>19.2</v>
      </c>
      <c r="Z1584" t="str">
        <f>VLOOKUP(C1584,country!A:B,2,FALSE)</f>
        <v>India</v>
      </c>
      <c r="AA1584">
        <f t="shared" si="24"/>
        <v>2</v>
      </c>
    </row>
    <row r="1585" spans="1:27" ht="15.75" customHeight="1" x14ac:dyDescent="0.25">
      <c r="A1585">
        <v>305453</v>
      </c>
      <c r="B1585" t="s">
        <v>4212</v>
      </c>
      <c r="C1585">
        <v>1</v>
      </c>
      <c r="D1585" t="s">
        <v>23</v>
      </c>
      <c r="E1585" t="s">
        <v>4213</v>
      </c>
      <c r="F1585" t="s">
        <v>663</v>
      </c>
      <c r="G1585" t="s">
        <v>664</v>
      </c>
      <c r="H1585">
        <v>77.222821800000006</v>
      </c>
      <c r="I1585">
        <v>28.632038399999999</v>
      </c>
      <c r="J1585" t="s">
        <v>4214</v>
      </c>
      <c r="K1585" t="s">
        <v>28</v>
      </c>
      <c r="L1585" t="s">
        <v>36</v>
      </c>
      <c r="M1585" t="s">
        <v>36</v>
      </c>
      <c r="N1585" t="s">
        <v>29</v>
      </c>
      <c r="O1585" t="s">
        <v>29</v>
      </c>
      <c r="P1585">
        <v>3</v>
      </c>
      <c r="Q1585">
        <v>2003</v>
      </c>
      <c r="R1585">
        <v>1700</v>
      </c>
      <c r="S1585" t="str">
        <f>IF(Table1[[#This Row],[Average_Cost_for_two]]&lt;500,"Low",IF(Table1[[#This Row],[Average_Cost_for_two]]&lt;=1500,"Medium","High"))</f>
        <v>High</v>
      </c>
      <c r="T1585">
        <v>3.9</v>
      </c>
      <c r="U1585">
        <v>2018</v>
      </c>
      <c r="V1585">
        <v>5</v>
      </c>
      <c r="W1585">
        <v>2</v>
      </c>
      <c r="X1585">
        <f>IF(OR(Main!$U1585=0,
       Main!$V1585=0,
       Main!$W1585=0),
   "",
   DATE(Main!$U1585,
        Main!$V1585,
        Main!$W1585)
)</f>
        <v>43222</v>
      </c>
      <c r="Y1585">
        <f>Table1[[#This Row],[Average_Cost_for_two]]*VLOOKUP(Table1[[#This Row],[Currency]],currency!$A$2:$B$10,2,FALSE)</f>
        <v>20.400000000000002</v>
      </c>
      <c r="Z1585" t="str">
        <f>VLOOKUP(C1585,country!A:B,2,FALSE)</f>
        <v>India</v>
      </c>
      <c r="AA1585">
        <f t="shared" si="24"/>
        <v>2</v>
      </c>
    </row>
    <row r="1586" spans="1:27" ht="15.75" customHeight="1" x14ac:dyDescent="0.25">
      <c r="A1586">
        <v>3700019</v>
      </c>
      <c r="B1586" t="s">
        <v>4215</v>
      </c>
      <c r="C1586">
        <v>1</v>
      </c>
      <c r="D1586" t="s">
        <v>2866</v>
      </c>
      <c r="E1586" t="s">
        <v>4216</v>
      </c>
      <c r="F1586" t="s">
        <v>4217</v>
      </c>
      <c r="G1586" t="s">
        <v>4218</v>
      </c>
      <c r="H1586">
        <v>79.832580559999997</v>
      </c>
      <c r="I1586">
        <v>11.928591669999999</v>
      </c>
      <c r="J1586" t="s">
        <v>4219</v>
      </c>
      <c r="K1586" t="s">
        <v>28</v>
      </c>
      <c r="L1586" t="s">
        <v>29</v>
      </c>
      <c r="M1586" t="s">
        <v>29</v>
      </c>
      <c r="N1586" t="s">
        <v>29</v>
      </c>
      <c r="O1586" t="s">
        <v>29</v>
      </c>
      <c r="P1586">
        <v>4</v>
      </c>
      <c r="Q1586">
        <v>225</v>
      </c>
      <c r="R1586">
        <v>1200</v>
      </c>
      <c r="S1586" t="str">
        <f>IF(Table1[[#This Row],[Average_Cost_for_two]]&lt;500,"Low",IF(Table1[[#This Row],[Average_Cost_for_two]]&lt;=1500,"Medium","High"))</f>
        <v>Medium</v>
      </c>
      <c r="T1586">
        <v>3.5</v>
      </c>
      <c r="U1586">
        <v>2018</v>
      </c>
      <c r="V1586">
        <v>9</v>
      </c>
      <c r="W1586">
        <v>3</v>
      </c>
      <c r="X1586">
        <f>IF(OR(Main!$U1586=0,
       Main!$V1586=0,
       Main!$W1586=0),
   "",
   DATE(Main!$U1586,
        Main!$V1586,
        Main!$W1586)
)</f>
        <v>43346</v>
      </c>
      <c r="Y1586">
        <f>Table1[[#This Row],[Average_Cost_for_two]]*VLOOKUP(Table1[[#This Row],[Currency]],currency!$A$2:$B$10,2,FALSE)</f>
        <v>14.4</v>
      </c>
      <c r="Z1586" t="str">
        <f>VLOOKUP(C1586,country!A:B,2,FALSE)</f>
        <v>India</v>
      </c>
      <c r="AA1586">
        <f t="shared" si="24"/>
        <v>3</v>
      </c>
    </row>
    <row r="1587" spans="1:27" ht="15.75" customHeight="1" x14ac:dyDescent="0.25">
      <c r="A1587">
        <v>3500010</v>
      </c>
      <c r="B1587" t="s">
        <v>4220</v>
      </c>
      <c r="C1587">
        <v>1</v>
      </c>
      <c r="D1587" t="s">
        <v>2844</v>
      </c>
      <c r="E1587" t="s">
        <v>4221</v>
      </c>
      <c r="F1587" t="s">
        <v>4222</v>
      </c>
      <c r="G1587" t="s">
        <v>4223</v>
      </c>
      <c r="H1587">
        <v>78.046105999999995</v>
      </c>
      <c r="I1587">
        <v>30.327967999999998</v>
      </c>
      <c r="J1587" t="s">
        <v>480</v>
      </c>
      <c r="K1587" t="s">
        <v>28</v>
      </c>
      <c r="L1587" t="s">
        <v>29</v>
      </c>
      <c r="M1587" t="s">
        <v>29</v>
      </c>
      <c r="N1587" t="s">
        <v>29</v>
      </c>
      <c r="O1587" t="s">
        <v>29</v>
      </c>
      <c r="P1587">
        <v>4</v>
      </c>
      <c r="Q1587">
        <v>175</v>
      </c>
      <c r="R1587">
        <v>1200</v>
      </c>
      <c r="S1587" t="str">
        <f>IF(Table1[[#This Row],[Average_Cost_for_two]]&lt;500,"Low",IF(Table1[[#This Row],[Average_Cost_for_two]]&lt;=1500,"Medium","High"))</f>
        <v>Medium</v>
      </c>
      <c r="T1587">
        <v>4</v>
      </c>
      <c r="U1587">
        <v>2018</v>
      </c>
      <c r="V1587">
        <v>8</v>
      </c>
      <c r="W1587">
        <v>21</v>
      </c>
      <c r="X1587">
        <f>IF(OR(Main!$U1587=0,
       Main!$V1587=0,
       Main!$W1587=0),
   "",
   DATE(Main!$U1587,
        Main!$V1587,
        Main!$W1587)
)</f>
        <v>43333</v>
      </c>
      <c r="Y1587">
        <f>Table1[[#This Row],[Average_Cost_for_two]]*VLOOKUP(Table1[[#This Row],[Currency]],currency!$A$2:$B$10,2,FALSE)</f>
        <v>14.4</v>
      </c>
      <c r="Z1587" t="str">
        <f>VLOOKUP(C1587,country!A:B,2,FALSE)</f>
        <v>India</v>
      </c>
      <c r="AA1587">
        <f t="shared" si="24"/>
        <v>3</v>
      </c>
    </row>
    <row r="1588" spans="1:27" ht="15.75" customHeight="1" x14ac:dyDescent="0.25">
      <c r="A1588">
        <v>309790</v>
      </c>
      <c r="B1588" t="s">
        <v>4224</v>
      </c>
      <c r="C1588">
        <v>1</v>
      </c>
      <c r="D1588" t="s">
        <v>23</v>
      </c>
      <c r="E1588" t="s">
        <v>4225</v>
      </c>
      <c r="F1588" t="s">
        <v>663</v>
      </c>
      <c r="G1588" t="s">
        <v>664</v>
      </c>
      <c r="H1588">
        <v>77.219645529999994</v>
      </c>
      <c r="I1588">
        <v>28.631044110000001</v>
      </c>
      <c r="J1588" t="s">
        <v>4226</v>
      </c>
      <c r="K1588" t="s">
        <v>28</v>
      </c>
      <c r="L1588" t="s">
        <v>36</v>
      </c>
      <c r="M1588" t="s">
        <v>29</v>
      </c>
      <c r="N1588" t="s">
        <v>29</v>
      </c>
      <c r="O1588" t="s">
        <v>29</v>
      </c>
      <c r="P1588">
        <v>3</v>
      </c>
      <c r="Q1588">
        <v>3413</v>
      </c>
      <c r="R1588">
        <v>1600</v>
      </c>
      <c r="S1588" t="str">
        <f>IF(Table1[[#This Row],[Average_Cost_for_two]]&lt;500,"Low",IF(Table1[[#This Row],[Average_Cost_for_two]]&lt;=1500,"Medium","High"))</f>
        <v>High</v>
      </c>
      <c r="T1588">
        <v>3.9</v>
      </c>
      <c r="U1588">
        <v>2012</v>
      </c>
      <c r="V1588">
        <v>5</v>
      </c>
      <c r="W1588">
        <v>1</v>
      </c>
      <c r="X1588">
        <f>IF(OR(Main!$U1588=0,
       Main!$V1588=0,
       Main!$W1588=0),
   "",
   DATE(Main!$U1588,
        Main!$V1588,
        Main!$W1588)
)</f>
        <v>41030</v>
      </c>
      <c r="Y1588">
        <f>Table1[[#This Row],[Average_Cost_for_two]]*VLOOKUP(Table1[[#This Row],[Currency]],currency!$A$2:$B$10,2,FALSE)</f>
        <v>19.2</v>
      </c>
      <c r="Z1588" t="str">
        <f>VLOOKUP(C1588,country!A:B,2,FALSE)</f>
        <v>India</v>
      </c>
      <c r="AA1588">
        <f t="shared" si="24"/>
        <v>2</v>
      </c>
    </row>
    <row r="1589" spans="1:27" ht="15.75" customHeight="1" x14ac:dyDescent="0.25">
      <c r="A1589">
        <v>3700160</v>
      </c>
      <c r="B1589" t="s">
        <v>2854</v>
      </c>
      <c r="C1589">
        <v>1</v>
      </c>
      <c r="D1589" t="s">
        <v>2866</v>
      </c>
      <c r="E1589" t="s">
        <v>4227</v>
      </c>
      <c r="F1589" t="s">
        <v>4217</v>
      </c>
      <c r="G1589" t="s">
        <v>4218</v>
      </c>
      <c r="H1589">
        <v>79.833633559999996</v>
      </c>
      <c r="I1589">
        <v>11.928772739999999</v>
      </c>
      <c r="J1589" t="s">
        <v>4228</v>
      </c>
      <c r="K1589" t="s">
        <v>28</v>
      </c>
      <c r="L1589" t="s">
        <v>29</v>
      </c>
      <c r="M1589" t="s">
        <v>29</v>
      </c>
      <c r="N1589" t="s">
        <v>29</v>
      </c>
      <c r="O1589" t="s">
        <v>29</v>
      </c>
      <c r="P1589">
        <v>4</v>
      </c>
      <c r="Q1589">
        <v>228</v>
      </c>
      <c r="R1589">
        <v>1200</v>
      </c>
      <c r="S1589" t="str">
        <f>IF(Table1[[#This Row],[Average_Cost_for_two]]&lt;500,"Low",IF(Table1[[#This Row],[Average_Cost_for_two]]&lt;=1500,"Medium","High"))</f>
        <v>Medium</v>
      </c>
      <c r="T1589">
        <v>3.4</v>
      </c>
      <c r="U1589">
        <v>2012</v>
      </c>
      <c r="V1589">
        <v>10</v>
      </c>
      <c r="W1589">
        <v>27</v>
      </c>
      <c r="X1589">
        <f>IF(OR(Main!$U1589=0,
       Main!$V1589=0,
       Main!$W1589=0),
   "",
   DATE(Main!$U1589,
        Main!$V1589,
        Main!$W1589)
)</f>
        <v>41209</v>
      </c>
      <c r="Y1589">
        <f>Table1[[#This Row],[Average_Cost_for_two]]*VLOOKUP(Table1[[#This Row],[Currency]],currency!$A$2:$B$10,2,FALSE)</f>
        <v>14.4</v>
      </c>
      <c r="Z1589" t="str">
        <f>VLOOKUP(C1589,country!A:B,2,FALSE)</f>
        <v>India</v>
      </c>
      <c r="AA1589">
        <f t="shared" si="24"/>
        <v>4</v>
      </c>
    </row>
    <row r="1590" spans="1:27" ht="15.75" customHeight="1" x14ac:dyDescent="0.25">
      <c r="A1590">
        <v>306497</v>
      </c>
      <c r="B1590" t="s">
        <v>4229</v>
      </c>
      <c r="C1590">
        <v>1</v>
      </c>
      <c r="D1590" t="s">
        <v>23</v>
      </c>
      <c r="E1590" t="s">
        <v>4230</v>
      </c>
      <c r="F1590" t="s">
        <v>663</v>
      </c>
      <c r="G1590" t="s">
        <v>664</v>
      </c>
      <c r="H1590">
        <v>77.219767899999994</v>
      </c>
      <c r="I1590">
        <v>28.630851100000001</v>
      </c>
      <c r="J1590" t="s">
        <v>477</v>
      </c>
      <c r="K1590" t="s">
        <v>28</v>
      </c>
      <c r="L1590" t="s">
        <v>36</v>
      </c>
      <c r="M1590" t="s">
        <v>36</v>
      </c>
      <c r="N1590" t="s">
        <v>29</v>
      </c>
      <c r="O1590" t="s">
        <v>29</v>
      </c>
      <c r="P1590">
        <v>3</v>
      </c>
      <c r="Q1590">
        <v>1256</v>
      </c>
      <c r="R1590">
        <v>1100</v>
      </c>
      <c r="S1590" t="str">
        <f>IF(Table1[[#This Row],[Average_Cost_for_two]]&lt;500,"Low",IF(Table1[[#This Row],[Average_Cost_for_two]]&lt;=1500,"Medium","High"))</f>
        <v>Medium</v>
      </c>
      <c r="T1590">
        <v>3.7</v>
      </c>
      <c r="U1590">
        <v>2013</v>
      </c>
      <c r="V1590">
        <v>4</v>
      </c>
      <c r="W1590">
        <v>24</v>
      </c>
      <c r="X1590">
        <f>IF(OR(Main!$U1590=0,
       Main!$V1590=0,
       Main!$W1590=0),
   "",
   DATE(Main!$U1590,
        Main!$V1590,
        Main!$W1590)
)</f>
        <v>41388</v>
      </c>
      <c r="Y1590">
        <f>Table1[[#This Row],[Average_Cost_for_two]]*VLOOKUP(Table1[[#This Row],[Currency]],currency!$A$2:$B$10,2,FALSE)</f>
        <v>13.200000000000001</v>
      </c>
      <c r="Z1590" t="str">
        <f>VLOOKUP(C1590,country!A:B,2,FALSE)</f>
        <v>India</v>
      </c>
      <c r="AA1590">
        <f t="shared" si="24"/>
        <v>2</v>
      </c>
    </row>
    <row r="1591" spans="1:27" ht="15.75" customHeight="1" x14ac:dyDescent="0.25">
      <c r="A1591">
        <v>905</v>
      </c>
      <c r="B1591" t="s">
        <v>4231</v>
      </c>
      <c r="C1591">
        <v>1</v>
      </c>
      <c r="D1591" t="s">
        <v>23</v>
      </c>
      <c r="E1591" t="s">
        <v>4232</v>
      </c>
      <c r="F1591" t="s">
        <v>663</v>
      </c>
      <c r="G1591" t="s">
        <v>664</v>
      </c>
      <c r="H1591">
        <v>77.220474800000005</v>
      </c>
      <c r="I1591">
        <v>28.630084100000001</v>
      </c>
      <c r="J1591" t="s">
        <v>1804</v>
      </c>
      <c r="K1591" t="s">
        <v>28</v>
      </c>
      <c r="L1591" t="s">
        <v>29</v>
      </c>
      <c r="M1591" t="s">
        <v>36</v>
      </c>
      <c r="N1591" t="s">
        <v>29</v>
      </c>
      <c r="O1591" t="s">
        <v>29</v>
      </c>
      <c r="P1591">
        <v>3</v>
      </c>
      <c r="Q1591">
        <v>327</v>
      </c>
      <c r="R1591">
        <v>1200</v>
      </c>
      <c r="S1591" t="str">
        <f>IF(Table1[[#This Row],[Average_Cost_for_two]]&lt;500,"Low",IF(Table1[[#This Row],[Average_Cost_for_two]]&lt;=1500,"Medium","High"))</f>
        <v>Medium</v>
      </c>
      <c r="T1591">
        <v>3.5</v>
      </c>
      <c r="U1591">
        <v>2010</v>
      </c>
      <c r="V1591">
        <v>4</v>
      </c>
      <c r="W1591">
        <v>25</v>
      </c>
      <c r="X1591">
        <f>IF(OR(Main!$U1591=0,
       Main!$V1591=0,
       Main!$W1591=0),
   "",
   DATE(Main!$U1591,
        Main!$V1591,
        Main!$W1591)
)</f>
        <v>40293</v>
      </c>
      <c r="Y1591">
        <f>Table1[[#This Row],[Average_Cost_for_two]]*VLOOKUP(Table1[[#This Row],[Currency]],currency!$A$2:$B$10,2,FALSE)</f>
        <v>14.4</v>
      </c>
      <c r="Z1591" t="str">
        <f>VLOOKUP(C1591,country!A:B,2,FALSE)</f>
        <v>India</v>
      </c>
      <c r="AA1591">
        <f t="shared" si="24"/>
        <v>2</v>
      </c>
    </row>
    <row r="1592" spans="1:27" ht="15.75" customHeight="1" x14ac:dyDescent="0.25">
      <c r="A1592">
        <v>18408585</v>
      </c>
      <c r="B1592" t="s">
        <v>2616</v>
      </c>
      <c r="C1592">
        <v>1</v>
      </c>
      <c r="D1592" t="s">
        <v>2844</v>
      </c>
      <c r="E1592" t="s">
        <v>4233</v>
      </c>
      <c r="F1592" t="s">
        <v>4234</v>
      </c>
      <c r="G1592" t="s">
        <v>4235</v>
      </c>
      <c r="H1592">
        <v>78.067079000000007</v>
      </c>
      <c r="I1592">
        <v>30.359722000000001</v>
      </c>
      <c r="J1592" t="s">
        <v>575</v>
      </c>
      <c r="K1592" t="s">
        <v>28</v>
      </c>
      <c r="L1592" t="s">
        <v>29</v>
      </c>
      <c r="M1592" t="s">
        <v>29</v>
      </c>
      <c r="N1592" t="s">
        <v>29</v>
      </c>
      <c r="O1592" t="s">
        <v>29</v>
      </c>
      <c r="P1592">
        <v>4</v>
      </c>
      <c r="Q1592">
        <v>98</v>
      </c>
      <c r="R1592">
        <v>1250</v>
      </c>
      <c r="S1592" t="str">
        <f>IF(Table1[[#This Row],[Average_Cost_for_two]]&lt;500,"Low",IF(Table1[[#This Row],[Average_Cost_for_two]]&lt;=1500,"Medium","High"))</f>
        <v>Medium</v>
      </c>
      <c r="T1592">
        <v>4</v>
      </c>
      <c r="U1592">
        <v>2018</v>
      </c>
      <c r="V1592">
        <v>9</v>
      </c>
      <c r="W1592">
        <v>8</v>
      </c>
      <c r="X1592">
        <f>IF(OR(Main!$U1592=0,
       Main!$V1592=0,
       Main!$W1592=0),
   "",
   DATE(Main!$U1592,
        Main!$V1592,
        Main!$W1592)
)</f>
        <v>43351</v>
      </c>
      <c r="Y1592">
        <f>Table1[[#This Row],[Average_Cost_for_two]]*VLOOKUP(Table1[[#This Row],[Currency]],currency!$A$2:$B$10,2,FALSE)</f>
        <v>15</v>
      </c>
      <c r="Z1592" t="str">
        <f>VLOOKUP(C1592,country!A:B,2,FALSE)</f>
        <v>India</v>
      </c>
      <c r="AA1592">
        <f t="shared" si="24"/>
        <v>3</v>
      </c>
    </row>
    <row r="1593" spans="1:27" ht="15.75" customHeight="1" x14ac:dyDescent="0.25">
      <c r="A1593">
        <v>1286</v>
      </c>
      <c r="B1593" t="s">
        <v>4236</v>
      </c>
      <c r="C1593">
        <v>1</v>
      </c>
      <c r="D1593" t="s">
        <v>23</v>
      </c>
      <c r="E1593" t="s">
        <v>4237</v>
      </c>
      <c r="F1593" t="s">
        <v>663</v>
      </c>
      <c r="G1593" t="s">
        <v>664</v>
      </c>
      <c r="H1593">
        <v>77.220536359999997</v>
      </c>
      <c r="I1593">
        <v>28.629816959999999</v>
      </c>
      <c r="J1593" t="s">
        <v>4238</v>
      </c>
      <c r="K1593" t="s">
        <v>28</v>
      </c>
      <c r="L1593" t="s">
        <v>29</v>
      </c>
      <c r="M1593" t="s">
        <v>36</v>
      </c>
      <c r="N1593" t="s">
        <v>29</v>
      </c>
      <c r="O1593" t="s">
        <v>29</v>
      </c>
      <c r="P1593">
        <v>2</v>
      </c>
      <c r="Q1593">
        <v>1134</v>
      </c>
      <c r="R1593">
        <v>950</v>
      </c>
      <c r="S1593" t="str">
        <f>IF(Table1[[#This Row],[Average_Cost_for_two]]&lt;500,"Low",IF(Table1[[#This Row],[Average_Cost_for_two]]&lt;=1500,"Medium","High"))</f>
        <v>Medium</v>
      </c>
      <c r="T1593">
        <v>3.6</v>
      </c>
      <c r="U1593">
        <v>2012</v>
      </c>
      <c r="V1593">
        <v>3</v>
      </c>
      <c r="W1593">
        <v>15</v>
      </c>
      <c r="X1593">
        <f>IF(OR(Main!$U1593=0,
       Main!$V1593=0,
       Main!$W1593=0),
   "",
   DATE(Main!$U1593,
        Main!$V1593,
        Main!$W1593)
)</f>
        <v>40983</v>
      </c>
      <c r="Y1593">
        <f>Table1[[#This Row],[Average_Cost_for_two]]*VLOOKUP(Table1[[#This Row],[Currency]],currency!$A$2:$B$10,2,FALSE)</f>
        <v>11.4</v>
      </c>
      <c r="Z1593" t="str">
        <f>VLOOKUP(C1593,country!A:B,2,FALSE)</f>
        <v>India</v>
      </c>
      <c r="AA1593">
        <f t="shared" si="24"/>
        <v>1</v>
      </c>
    </row>
    <row r="1594" spans="1:27" ht="15.75" customHeight="1" x14ac:dyDescent="0.25">
      <c r="A1594">
        <v>930</v>
      </c>
      <c r="B1594" t="s">
        <v>4239</v>
      </c>
      <c r="C1594">
        <v>1</v>
      </c>
      <c r="D1594" t="s">
        <v>23</v>
      </c>
      <c r="E1594" t="s">
        <v>4240</v>
      </c>
      <c r="F1594" t="s">
        <v>663</v>
      </c>
      <c r="G1594" t="s">
        <v>664</v>
      </c>
      <c r="H1594">
        <v>77.219273799999996</v>
      </c>
      <c r="I1594">
        <v>28.634253399999999</v>
      </c>
      <c r="J1594" t="s">
        <v>4241</v>
      </c>
      <c r="K1594" t="s">
        <v>28</v>
      </c>
      <c r="L1594" t="s">
        <v>36</v>
      </c>
      <c r="M1594" t="s">
        <v>36</v>
      </c>
      <c r="N1594" t="s">
        <v>29</v>
      </c>
      <c r="O1594" t="s">
        <v>29</v>
      </c>
      <c r="P1594">
        <v>3</v>
      </c>
      <c r="Q1594">
        <v>1027</v>
      </c>
      <c r="R1594">
        <v>1500</v>
      </c>
      <c r="S1594" t="str">
        <f>IF(Table1[[#This Row],[Average_Cost_for_two]]&lt;500,"Low",IF(Table1[[#This Row],[Average_Cost_for_two]]&lt;=1500,"Medium","High"))</f>
        <v>Medium</v>
      </c>
      <c r="T1594">
        <v>3.5</v>
      </c>
      <c r="U1594">
        <v>2017</v>
      </c>
      <c r="V1594">
        <v>3</v>
      </c>
      <c r="W1594">
        <v>24</v>
      </c>
      <c r="X1594">
        <f>IF(OR(Main!$U1594=0,
       Main!$V1594=0,
       Main!$W1594=0),
   "",
   DATE(Main!$U1594,
        Main!$V1594,
        Main!$W1594)
)</f>
        <v>42818</v>
      </c>
      <c r="Y1594">
        <f>Table1[[#This Row],[Average_Cost_for_two]]*VLOOKUP(Table1[[#This Row],[Currency]],currency!$A$2:$B$10,2,FALSE)</f>
        <v>18</v>
      </c>
      <c r="Z1594" t="str">
        <f>VLOOKUP(C1594,country!A:B,2,FALSE)</f>
        <v>India</v>
      </c>
      <c r="AA1594">
        <f t="shared" si="24"/>
        <v>1</v>
      </c>
    </row>
    <row r="1595" spans="1:27" ht="15.75" customHeight="1" x14ac:dyDescent="0.25">
      <c r="A1595">
        <v>130567</v>
      </c>
      <c r="B1595" t="s">
        <v>4242</v>
      </c>
      <c r="C1595">
        <v>1</v>
      </c>
      <c r="D1595" t="s">
        <v>2849</v>
      </c>
      <c r="E1595" t="s">
        <v>4243</v>
      </c>
      <c r="F1595" t="s">
        <v>4244</v>
      </c>
      <c r="G1595" t="s">
        <v>4243</v>
      </c>
      <c r="H1595">
        <v>73.755736110000001</v>
      </c>
      <c r="I1595">
        <v>15.54441944</v>
      </c>
      <c r="J1595" t="s">
        <v>2853</v>
      </c>
      <c r="K1595" t="s">
        <v>28</v>
      </c>
      <c r="L1595" t="s">
        <v>29</v>
      </c>
      <c r="M1595" t="s">
        <v>29</v>
      </c>
      <c r="N1595" t="s">
        <v>29</v>
      </c>
      <c r="O1595" t="s">
        <v>29</v>
      </c>
      <c r="P1595">
        <v>4</v>
      </c>
      <c r="Q1595">
        <v>918</v>
      </c>
      <c r="R1595">
        <v>1300</v>
      </c>
      <c r="S1595" t="str">
        <f>IF(Table1[[#This Row],[Average_Cost_for_two]]&lt;500,"Low",IF(Table1[[#This Row],[Average_Cost_for_two]]&lt;=1500,"Medium","High"))</f>
        <v>Medium</v>
      </c>
      <c r="T1595">
        <v>4.3</v>
      </c>
      <c r="U1595">
        <v>2018</v>
      </c>
      <c r="V1595">
        <v>7</v>
      </c>
      <c r="W1595">
        <v>13</v>
      </c>
      <c r="X1595">
        <f>IF(OR(Main!$U1595=0,
       Main!$V1595=0,
       Main!$W1595=0),
   "",
   DATE(Main!$U1595,
        Main!$V1595,
        Main!$W1595)
)</f>
        <v>43294</v>
      </c>
      <c r="Y1595">
        <f>Table1[[#This Row],[Average_Cost_for_two]]*VLOOKUP(Table1[[#This Row],[Currency]],currency!$A$2:$B$10,2,FALSE)</f>
        <v>15.6</v>
      </c>
      <c r="Z1595" t="str">
        <f>VLOOKUP(C1595,country!A:B,2,FALSE)</f>
        <v>India</v>
      </c>
      <c r="AA1595">
        <f t="shared" si="24"/>
        <v>3</v>
      </c>
    </row>
    <row r="1596" spans="1:27" ht="15.75" customHeight="1" x14ac:dyDescent="0.25">
      <c r="A1596">
        <v>18423151</v>
      </c>
      <c r="B1596" t="s">
        <v>4245</v>
      </c>
      <c r="C1596">
        <v>1</v>
      </c>
      <c r="D1596" t="s">
        <v>23</v>
      </c>
      <c r="E1596" t="s">
        <v>4246</v>
      </c>
      <c r="F1596" t="s">
        <v>663</v>
      </c>
      <c r="G1596" t="s">
        <v>664</v>
      </c>
      <c r="H1596">
        <v>77.219139100000007</v>
      </c>
      <c r="I1596">
        <v>28.635539699999999</v>
      </c>
      <c r="J1596" t="s">
        <v>3412</v>
      </c>
      <c r="K1596" t="s">
        <v>28</v>
      </c>
      <c r="L1596" t="s">
        <v>36</v>
      </c>
      <c r="M1596" t="s">
        <v>29</v>
      </c>
      <c r="N1596" t="s">
        <v>29</v>
      </c>
      <c r="O1596" t="s">
        <v>29</v>
      </c>
      <c r="P1596">
        <v>3</v>
      </c>
      <c r="Q1596">
        <v>90</v>
      </c>
      <c r="R1596">
        <v>1500</v>
      </c>
      <c r="S1596" t="str">
        <f>IF(Table1[[#This Row],[Average_Cost_for_two]]&lt;500,"Low",IF(Table1[[#This Row],[Average_Cost_for_two]]&lt;=1500,"Medium","High"))</f>
        <v>Medium</v>
      </c>
      <c r="T1596">
        <v>4.0999999999999996</v>
      </c>
      <c r="U1596">
        <v>2011</v>
      </c>
      <c r="V1596">
        <v>3</v>
      </c>
      <c r="W1596">
        <v>22</v>
      </c>
      <c r="X1596">
        <f>IF(OR(Main!$U1596=0,
       Main!$V1596=0,
       Main!$W1596=0),
   "",
   DATE(Main!$U1596,
        Main!$V1596,
        Main!$W1596)
)</f>
        <v>40624</v>
      </c>
      <c r="Y1596">
        <f>Table1[[#This Row],[Average_Cost_for_two]]*VLOOKUP(Table1[[#This Row],[Currency]],currency!$A$2:$B$10,2,FALSE)</f>
        <v>18</v>
      </c>
      <c r="Z1596" t="str">
        <f>VLOOKUP(C1596,country!A:B,2,FALSE)</f>
        <v>India</v>
      </c>
      <c r="AA1596">
        <f t="shared" si="24"/>
        <v>1</v>
      </c>
    </row>
    <row r="1597" spans="1:27" ht="15.75" customHeight="1" x14ac:dyDescent="0.25">
      <c r="A1597">
        <v>1127</v>
      </c>
      <c r="B1597" t="s">
        <v>4247</v>
      </c>
      <c r="C1597">
        <v>1</v>
      </c>
      <c r="D1597" t="s">
        <v>23</v>
      </c>
      <c r="E1597" t="s">
        <v>4248</v>
      </c>
      <c r="F1597" t="s">
        <v>663</v>
      </c>
      <c r="G1597" t="s">
        <v>664</v>
      </c>
      <c r="H1597">
        <v>77.219498400000006</v>
      </c>
      <c r="I1597">
        <v>28.634857199999999</v>
      </c>
      <c r="J1597" t="s">
        <v>4249</v>
      </c>
      <c r="K1597" t="s">
        <v>28</v>
      </c>
      <c r="L1597" t="s">
        <v>36</v>
      </c>
      <c r="M1597" t="s">
        <v>29</v>
      </c>
      <c r="N1597" t="s">
        <v>29</v>
      </c>
      <c r="O1597" t="s">
        <v>29</v>
      </c>
      <c r="P1597">
        <v>3</v>
      </c>
      <c r="Q1597">
        <v>1099</v>
      </c>
      <c r="R1597">
        <v>1350</v>
      </c>
      <c r="S1597" t="str">
        <f>IF(Table1[[#This Row],[Average_Cost_for_two]]&lt;500,"Low",IF(Table1[[#This Row],[Average_Cost_for_two]]&lt;=1500,"Medium","High"))</f>
        <v>Medium</v>
      </c>
      <c r="T1597">
        <v>3.1</v>
      </c>
      <c r="U1597">
        <v>2011</v>
      </c>
      <c r="V1597">
        <v>2</v>
      </c>
      <c r="W1597">
        <v>18</v>
      </c>
      <c r="X1597">
        <f>IF(OR(Main!$U1597=0,
       Main!$V1597=0,
       Main!$W1597=0),
   "",
   DATE(Main!$U1597,
        Main!$V1597,
        Main!$W1597)
)</f>
        <v>40592</v>
      </c>
      <c r="Y1597">
        <f>Table1[[#This Row],[Average_Cost_for_two]]*VLOOKUP(Table1[[#This Row],[Currency]],currency!$A$2:$B$10,2,FALSE)</f>
        <v>16.2</v>
      </c>
      <c r="Z1597" t="str">
        <f>VLOOKUP(C1597,country!A:B,2,FALSE)</f>
        <v>India</v>
      </c>
      <c r="AA1597">
        <f t="shared" si="24"/>
        <v>1</v>
      </c>
    </row>
    <row r="1598" spans="1:27" ht="15.75" customHeight="1" x14ac:dyDescent="0.25">
      <c r="A1598">
        <v>18435302</v>
      </c>
      <c r="B1598" t="s">
        <v>4250</v>
      </c>
      <c r="C1598">
        <v>1</v>
      </c>
      <c r="D1598" t="s">
        <v>23</v>
      </c>
      <c r="E1598" t="s">
        <v>4251</v>
      </c>
      <c r="F1598" t="s">
        <v>663</v>
      </c>
      <c r="G1598" t="s">
        <v>664</v>
      </c>
      <c r="H1598">
        <v>77.216450350000002</v>
      </c>
      <c r="I1598">
        <v>28.63123951</v>
      </c>
      <c r="J1598" t="s">
        <v>4252</v>
      </c>
      <c r="K1598" t="s">
        <v>28</v>
      </c>
      <c r="L1598" t="s">
        <v>36</v>
      </c>
      <c r="M1598" t="s">
        <v>36</v>
      </c>
      <c r="N1598" t="s">
        <v>29</v>
      </c>
      <c r="O1598" t="s">
        <v>29</v>
      </c>
      <c r="P1598">
        <v>3</v>
      </c>
      <c r="Q1598">
        <v>277</v>
      </c>
      <c r="R1598">
        <v>1200</v>
      </c>
      <c r="S1598" t="str">
        <f>IF(Table1[[#This Row],[Average_Cost_for_two]]&lt;500,"Low",IF(Table1[[#This Row],[Average_Cost_for_two]]&lt;=1500,"Medium","High"))</f>
        <v>Medium</v>
      </c>
      <c r="T1598">
        <v>3.7</v>
      </c>
      <c r="U1598">
        <v>2018</v>
      </c>
      <c r="V1598">
        <v>2</v>
      </c>
      <c r="W1598">
        <v>2</v>
      </c>
      <c r="X1598">
        <f>IF(OR(Main!$U1598=0,
       Main!$V1598=0,
       Main!$W1598=0),
   "",
   DATE(Main!$U1598,
        Main!$V1598,
        Main!$W1598)
)</f>
        <v>43133</v>
      </c>
      <c r="Y1598">
        <f>Table1[[#This Row],[Average_Cost_for_two]]*VLOOKUP(Table1[[#This Row],[Currency]],currency!$A$2:$B$10,2,FALSE)</f>
        <v>14.4</v>
      </c>
      <c r="Z1598" t="str">
        <f>VLOOKUP(C1598,country!A:B,2,FALSE)</f>
        <v>India</v>
      </c>
      <c r="AA1598">
        <f t="shared" si="24"/>
        <v>1</v>
      </c>
    </row>
    <row r="1599" spans="1:27" ht="15.75" customHeight="1" x14ac:dyDescent="0.25">
      <c r="A1599">
        <v>309478</v>
      </c>
      <c r="B1599" t="s">
        <v>4253</v>
      </c>
      <c r="C1599">
        <v>1</v>
      </c>
      <c r="D1599" t="s">
        <v>23</v>
      </c>
      <c r="E1599" t="s">
        <v>4254</v>
      </c>
      <c r="F1599" t="s">
        <v>663</v>
      </c>
      <c r="G1599" t="s">
        <v>664</v>
      </c>
      <c r="H1599">
        <v>77.222125230000003</v>
      </c>
      <c r="I1599">
        <v>28.633866510000001</v>
      </c>
      <c r="J1599" t="s">
        <v>3976</v>
      </c>
      <c r="K1599" t="s">
        <v>28</v>
      </c>
      <c r="L1599" t="s">
        <v>36</v>
      </c>
      <c r="M1599" t="s">
        <v>29</v>
      </c>
      <c r="N1599" t="s">
        <v>29</v>
      </c>
      <c r="O1599" t="s">
        <v>29</v>
      </c>
      <c r="P1599">
        <v>3</v>
      </c>
      <c r="Q1599">
        <v>2333</v>
      </c>
      <c r="R1599">
        <v>1800</v>
      </c>
      <c r="S1599" t="str">
        <f>IF(Table1[[#This Row],[Average_Cost_for_two]]&lt;500,"Low",IF(Table1[[#This Row],[Average_Cost_for_two]]&lt;=1500,"Medium","High"))</f>
        <v>High</v>
      </c>
      <c r="T1599">
        <v>4</v>
      </c>
      <c r="U1599">
        <v>2015</v>
      </c>
      <c r="V1599">
        <v>2</v>
      </c>
      <c r="W1599">
        <v>9</v>
      </c>
      <c r="X1599">
        <f>IF(OR(Main!$U1599=0,
       Main!$V1599=0,
       Main!$W1599=0),
   "",
   DATE(Main!$U1599,
        Main!$V1599,
        Main!$W1599)
)</f>
        <v>42044</v>
      </c>
      <c r="Y1599">
        <f>Table1[[#This Row],[Average_Cost_for_two]]*VLOOKUP(Table1[[#This Row],[Currency]],currency!$A$2:$B$10,2,FALSE)</f>
        <v>21.6</v>
      </c>
      <c r="Z1599" t="str">
        <f>VLOOKUP(C1599,country!A:B,2,FALSE)</f>
        <v>India</v>
      </c>
      <c r="AA1599">
        <f t="shared" si="24"/>
        <v>1</v>
      </c>
    </row>
    <row r="1600" spans="1:27" ht="15.75" customHeight="1" x14ac:dyDescent="0.25">
      <c r="A1600">
        <v>3700024</v>
      </c>
      <c r="B1600" t="s">
        <v>4255</v>
      </c>
      <c r="C1600">
        <v>1</v>
      </c>
      <c r="D1600" t="s">
        <v>2866</v>
      </c>
      <c r="E1600" t="s">
        <v>4256</v>
      </c>
      <c r="F1600" t="s">
        <v>4257</v>
      </c>
      <c r="G1600" t="s">
        <v>4258</v>
      </c>
      <c r="H1600">
        <v>79.833855560000003</v>
      </c>
      <c r="I1600">
        <v>11.92587222</v>
      </c>
      <c r="J1600" t="s">
        <v>4259</v>
      </c>
      <c r="K1600" t="s">
        <v>28</v>
      </c>
      <c r="L1600" t="s">
        <v>29</v>
      </c>
      <c r="M1600" t="s">
        <v>29</v>
      </c>
      <c r="N1600" t="s">
        <v>29</v>
      </c>
      <c r="O1600" t="s">
        <v>29</v>
      </c>
      <c r="P1600">
        <v>4</v>
      </c>
      <c r="Q1600">
        <v>328</v>
      </c>
      <c r="R1600">
        <v>1400</v>
      </c>
      <c r="S1600" t="str">
        <f>IF(Table1[[#This Row],[Average_Cost_for_two]]&lt;500,"Low",IF(Table1[[#This Row],[Average_Cost_for_two]]&lt;=1500,"Medium","High"))</f>
        <v>Medium</v>
      </c>
      <c r="T1600">
        <v>3.5</v>
      </c>
      <c r="U1600">
        <v>2014</v>
      </c>
      <c r="V1600">
        <v>8</v>
      </c>
      <c r="W1600">
        <v>22</v>
      </c>
      <c r="X1600">
        <f>IF(OR(Main!$U1600=0,
       Main!$V1600=0,
       Main!$W1600=0),
   "",
   DATE(Main!$U1600,
        Main!$V1600,
        Main!$W1600)
)</f>
        <v>41873</v>
      </c>
      <c r="Y1600">
        <f>Table1[[#This Row],[Average_Cost_for_two]]*VLOOKUP(Table1[[#This Row],[Currency]],currency!$A$2:$B$10,2,FALSE)</f>
        <v>16.8</v>
      </c>
      <c r="Z1600" t="str">
        <f>VLOOKUP(C1600,country!A:B,2,FALSE)</f>
        <v>India</v>
      </c>
      <c r="AA1600">
        <f t="shared" si="24"/>
        <v>3</v>
      </c>
    </row>
    <row r="1601" spans="1:27" ht="15.75" customHeight="1" x14ac:dyDescent="0.25">
      <c r="A1601">
        <v>67</v>
      </c>
      <c r="B1601" t="s">
        <v>4260</v>
      </c>
      <c r="C1601">
        <v>1</v>
      </c>
      <c r="D1601" t="s">
        <v>23</v>
      </c>
      <c r="E1601" t="s">
        <v>4261</v>
      </c>
      <c r="F1601" t="s">
        <v>663</v>
      </c>
      <c r="G1601" t="s">
        <v>664</v>
      </c>
      <c r="H1601">
        <v>77.217297700000003</v>
      </c>
      <c r="I1601">
        <v>28.632810500000001</v>
      </c>
      <c r="J1601" t="s">
        <v>556</v>
      </c>
      <c r="K1601" t="s">
        <v>28</v>
      </c>
      <c r="L1601" t="s">
        <v>36</v>
      </c>
      <c r="M1601" t="s">
        <v>29</v>
      </c>
      <c r="N1601" t="s">
        <v>29</v>
      </c>
      <c r="O1601" t="s">
        <v>29</v>
      </c>
      <c r="P1601">
        <v>3</v>
      </c>
      <c r="Q1601">
        <v>412</v>
      </c>
      <c r="R1601">
        <v>1200</v>
      </c>
      <c r="S1601" t="str">
        <f>IF(Table1[[#This Row],[Average_Cost_for_two]]&lt;500,"Low",IF(Table1[[#This Row],[Average_Cost_for_two]]&lt;=1500,"Medium","High"))</f>
        <v>Medium</v>
      </c>
      <c r="T1601">
        <v>4</v>
      </c>
      <c r="U1601">
        <v>2013</v>
      </c>
      <c r="V1601">
        <v>2</v>
      </c>
      <c r="W1601">
        <v>9</v>
      </c>
      <c r="X1601">
        <f>IF(OR(Main!$U1601=0,
       Main!$V1601=0,
       Main!$W1601=0),
   "",
   DATE(Main!$U1601,
        Main!$V1601,
        Main!$W1601)
)</f>
        <v>41314</v>
      </c>
      <c r="Y1601">
        <f>Table1[[#This Row],[Average_Cost_for_two]]*VLOOKUP(Table1[[#This Row],[Currency]],currency!$A$2:$B$10,2,FALSE)</f>
        <v>14.4</v>
      </c>
      <c r="Z1601" t="str">
        <f>VLOOKUP(C1601,country!A:B,2,FALSE)</f>
        <v>India</v>
      </c>
      <c r="AA1601">
        <f t="shared" si="24"/>
        <v>1</v>
      </c>
    </row>
    <row r="1602" spans="1:27" ht="15.75" customHeight="1" x14ac:dyDescent="0.25">
      <c r="A1602">
        <v>16512333</v>
      </c>
      <c r="B1602" t="s">
        <v>4262</v>
      </c>
      <c r="C1602">
        <v>1</v>
      </c>
      <c r="D1602" t="s">
        <v>2849</v>
      </c>
      <c r="E1602" t="s">
        <v>4263</v>
      </c>
      <c r="F1602" t="s">
        <v>2851</v>
      </c>
      <c r="G1602" t="s">
        <v>2852</v>
      </c>
      <c r="H1602">
        <v>73.749478060000001</v>
      </c>
      <c r="I1602">
        <v>15.561295489999999</v>
      </c>
      <c r="J1602" t="s">
        <v>4264</v>
      </c>
      <c r="K1602" t="s">
        <v>28</v>
      </c>
      <c r="L1602" t="s">
        <v>29</v>
      </c>
      <c r="M1602" t="s">
        <v>29</v>
      </c>
      <c r="N1602" t="s">
        <v>29</v>
      </c>
      <c r="O1602" t="s">
        <v>29</v>
      </c>
      <c r="P1602">
        <v>4</v>
      </c>
      <c r="Q1602">
        <v>2191</v>
      </c>
      <c r="R1602">
        <v>1400</v>
      </c>
      <c r="S1602" t="str">
        <f>IF(Table1[[#This Row],[Average_Cost_for_two]]&lt;500,"Low",IF(Table1[[#This Row],[Average_Cost_for_two]]&lt;=1500,"Medium","High"))</f>
        <v>Medium</v>
      </c>
      <c r="T1602">
        <v>4.3</v>
      </c>
      <c r="U1602">
        <v>2017</v>
      </c>
      <c r="V1602">
        <v>6</v>
      </c>
      <c r="W1602">
        <v>1</v>
      </c>
      <c r="X1602">
        <f>IF(OR(Main!$U1602=0,
       Main!$V1602=0,
       Main!$W1602=0),
   "",
   DATE(Main!$U1602,
        Main!$V1602,
        Main!$W1602)
)</f>
        <v>42887</v>
      </c>
      <c r="Y1602">
        <f>Table1[[#This Row],[Average_Cost_for_two]]*VLOOKUP(Table1[[#This Row],[Currency]],currency!$A$2:$B$10,2,FALSE)</f>
        <v>16.8</v>
      </c>
      <c r="Z1602" t="str">
        <f>VLOOKUP(C1602,country!A:B,2,FALSE)</f>
        <v>India</v>
      </c>
      <c r="AA1602">
        <f t="shared" ref="AA1602:AA1665" si="25">ROUNDUP(V1602/3,0)</f>
        <v>2</v>
      </c>
    </row>
    <row r="1603" spans="1:27" ht="15.75" customHeight="1" x14ac:dyDescent="0.25">
      <c r="A1603">
        <v>18416632</v>
      </c>
      <c r="B1603" t="s">
        <v>4265</v>
      </c>
      <c r="C1603">
        <v>1</v>
      </c>
      <c r="D1603" t="s">
        <v>2844</v>
      </c>
      <c r="E1603" t="s">
        <v>4266</v>
      </c>
      <c r="F1603" t="s">
        <v>4234</v>
      </c>
      <c r="G1603" t="s">
        <v>4235</v>
      </c>
      <c r="H1603">
        <v>78.068022380000002</v>
      </c>
      <c r="I1603">
        <v>30.361280789999999</v>
      </c>
      <c r="J1603" t="s">
        <v>27</v>
      </c>
      <c r="K1603" t="s">
        <v>28</v>
      </c>
      <c r="L1603" t="s">
        <v>29</v>
      </c>
      <c r="M1603" t="s">
        <v>29</v>
      </c>
      <c r="N1603" t="s">
        <v>29</v>
      </c>
      <c r="O1603" t="s">
        <v>29</v>
      </c>
      <c r="P1603">
        <v>4</v>
      </c>
      <c r="Q1603">
        <v>50</v>
      </c>
      <c r="R1603">
        <v>1500</v>
      </c>
      <c r="S1603" t="str">
        <f>IF(Table1[[#This Row],[Average_Cost_for_two]]&lt;500,"Low",IF(Table1[[#This Row],[Average_Cost_for_two]]&lt;=1500,"Medium","High"))</f>
        <v>Medium</v>
      </c>
      <c r="T1603">
        <v>4.9000000000000004</v>
      </c>
      <c r="U1603">
        <v>2018</v>
      </c>
      <c r="V1603">
        <v>9</v>
      </c>
      <c r="W1603">
        <v>13</v>
      </c>
      <c r="X1603">
        <f>IF(OR(Main!$U1603=0,
       Main!$V1603=0,
       Main!$W1603=0),
   "",
   DATE(Main!$U1603,
        Main!$V1603,
        Main!$W1603)
)</f>
        <v>43356</v>
      </c>
      <c r="Y1603">
        <f>Table1[[#This Row],[Average_Cost_for_two]]*VLOOKUP(Table1[[#This Row],[Currency]],currency!$A$2:$B$10,2,FALSE)</f>
        <v>18</v>
      </c>
      <c r="Z1603" t="str">
        <f>VLOOKUP(C1603,country!A:B,2,FALSE)</f>
        <v>India</v>
      </c>
      <c r="AA1603">
        <f t="shared" si="25"/>
        <v>3</v>
      </c>
    </row>
    <row r="1604" spans="1:27" ht="15.75" customHeight="1" x14ac:dyDescent="0.25">
      <c r="A1604">
        <v>18157384</v>
      </c>
      <c r="B1604" t="s">
        <v>3986</v>
      </c>
      <c r="C1604">
        <v>1</v>
      </c>
      <c r="D1604" t="s">
        <v>23</v>
      </c>
      <c r="E1604" t="s">
        <v>4267</v>
      </c>
      <c r="F1604" t="s">
        <v>663</v>
      </c>
      <c r="G1604" t="s">
        <v>664</v>
      </c>
      <c r="H1604">
        <v>77.216174899999999</v>
      </c>
      <c r="I1604">
        <v>28.632479400000001</v>
      </c>
      <c r="J1604" t="s">
        <v>4268</v>
      </c>
      <c r="K1604" t="s">
        <v>28</v>
      </c>
      <c r="L1604" t="s">
        <v>36</v>
      </c>
      <c r="M1604" t="s">
        <v>29</v>
      </c>
      <c r="N1604" t="s">
        <v>29</v>
      </c>
      <c r="O1604" t="s">
        <v>29</v>
      </c>
      <c r="P1604">
        <v>3</v>
      </c>
      <c r="Q1604">
        <v>1174</v>
      </c>
      <c r="R1604">
        <v>1200</v>
      </c>
      <c r="S1604" t="str">
        <f>IF(Table1[[#This Row],[Average_Cost_for_two]]&lt;500,"Low",IF(Table1[[#This Row],[Average_Cost_for_two]]&lt;=1500,"Medium","High"))</f>
        <v>Medium</v>
      </c>
      <c r="T1604">
        <v>3.8</v>
      </c>
      <c r="U1604">
        <v>2010</v>
      </c>
      <c r="V1604">
        <v>1</v>
      </c>
      <c r="W1604">
        <v>23</v>
      </c>
      <c r="X1604">
        <f>IF(OR(Main!$U1604=0,
       Main!$V1604=0,
       Main!$W1604=0),
   "",
   DATE(Main!$U1604,
        Main!$V1604,
        Main!$W1604)
)</f>
        <v>40201</v>
      </c>
      <c r="Y1604">
        <f>Table1[[#This Row],[Average_Cost_for_two]]*VLOOKUP(Table1[[#This Row],[Currency]],currency!$A$2:$B$10,2,FALSE)</f>
        <v>14.4</v>
      </c>
      <c r="Z1604" t="str">
        <f>VLOOKUP(C1604,country!A:B,2,FALSE)</f>
        <v>India</v>
      </c>
      <c r="AA1604">
        <f t="shared" si="25"/>
        <v>1</v>
      </c>
    </row>
    <row r="1605" spans="1:27" ht="15.75" customHeight="1" x14ac:dyDescent="0.25">
      <c r="A1605">
        <v>18441674</v>
      </c>
      <c r="B1605" t="s">
        <v>4269</v>
      </c>
      <c r="C1605">
        <v>1</v>
      </c>
      <c r="D1605" t="s">
        <v>23</v>
      </c>
      <c r="E1605" t="s">
        <v>4270</v>
      </c>
      <c r="F1605" t="s">
        <v>663</v>
      </c>
      <c r="G1605" t="s">
        <v>664</v>
      </c>
      <c r="H1605">
        <v>77.219070900000006</v>
      </c>
      <c r="I1605">
        <v>28.6355337</v>
      </c>
      <c r="J1605" t="s">
        <v>4271</v>
      </c>
      <c r="K1605" t="s">
        <v>28</v>
      </c>
      <c r="L1605" t="s">
        <v>36</v>
      </c>
      <c r="M1605" t="s">
        <v>29</v>
      </c>
      <c r="N1605" t="s">
        <v>29</v>
      </c>
      <c r="O1605" t="s">
        <v>29</v>
      </c>
      <c r="P1605">
        <v>3</v>
      </c>
      <c r="Q1605">
        <v>66</v>
      </c>
      <c r="R1605">
        <v>1400</v>
      </c>
      <c r="S1605" t="str">
        <f>IF(Table1[[#This Row],[Average_Cost_for_two]]&lt;500,"Low",IF(Table1[[#This Row],[Average_Cost_for_two]]&lt;=1500,"Medium","High"))</f>
        <v>Medium</v>
      </c>
      <c r="T1605">
        <v>3.9</v>
      </c>
      <c r="U1605">
        <v>2015</v>
      </c>
      <c r="V1605">
        <v>1</v>
      </c>
      <c r="W1605">
        <v>17</v>
      </c>
      <c r="X1605">
        <f>IF(OR(Main!$U1605=0,
       Main!$V1605=0,
       Main!$W1605=0),
   "",
   DATE(Main!$U1605,
        Main!$V1605,
        Main!$W1605)
)</f>
        <v>42021</v>
      </c>
      <c r="Y1605">
        <f>Table1[[#This Row],[Average_Cost_for_two]]*VLOOKUP(Table1[[#This Row],[Currency]],currency!$A$2:$B$10,2,FALSE)</f>
        <v>16.8</v>
      </c>
      <c r="Z1605" t="str">
        <f>VLOOKUP(C1605,country!A:B,2,FALSE)</f>
        <v>India</v>
      </c>
      <c r="AA1605">
        <f t="shared" si="25"/>
        <v>1</v>
      </c>
    </row>
    <row r="1606" spans="1:27" ht="15.75" customHeight="1" x14ac:dyDescent="0.25">
      <c r="A1606">
        <v>18281985</v>
      </c>
      <c r="B1606" t="s">
        <v>4272</v>
      </c>
      <c r="C1606">
        <v>1</v>
      </c>
      <c r="D1606" t="s">
        <v>23</v>
      </c>
      <c r="E1606" t="s">
        <v>4273</v>
      </c>
      <c r="F1606" t="s">
        <v>663</v>
      </c>
      <c r="G1606" t="s">
        <v>664</v>
      </c>
      <c r="H1606">
        <v>77.2198128</v>
      </c>
      <c r="I1606">
        <v>28.6301834</v>
      </c>
      <c r="J1606" t="s">
        <v>4274</v>
      </c>
      <c r="K1606" t="s">
        <v>28</v>
      </c>
      <c r="L1606" t="s">
        <v>36</v>
      </c>
      <c r="M1606" t="s">
        <v>29</v>
      </c>
      <c r="N1606" t="s">
        <v>29</v>
      </c>
      <c r="O1606" t="s">
        <v>29</v>
      </c>
      <c r="P1606">
        <v>3</v>
      </c>
      <c r="Q1606">
        <v>1020</v>
      </c>
      <c r="R1606">
        <v>1200</v>
      </c>
      <c r="S1606" t="str">
        <f>IF(Table1[[#This Row],[Average_Cost_for_two]]&lt;500,"Low",IF(Table1[[#This Row],[Average_Cost_for_two]]&lt;=1500,"Medium","High"))</f>
        <v>Medium</v>
      </c>
      <c r="T1606">
        <v>3.9</v>
      </c>
      <c r="U1606">
        <v>2015</v>
      </c>
      <c r="V1606">
        <v>1</v>
      </c>
      <c r="W1606">
        <v>21</v>
      </c>
      <c r="X1606">
        <f>IF(OR(Main!$U1606=0,
       Main!$V1606=0,
       Main!$W1606=0),
   "",
   DATE(Main!$U1606,
        Main!$V1606,
        Main!$W1606)
)</f>
        <v>42025</v>
      </c>
      <c r="Y1606">
        <f>Table1[[#This Row],[Average_Cost_for_two]]*VLOOKUP(Table1[[#This Row],[Currency]],currency!$A$2:$B$10,2,FALSE)</f>
        <v>14.4</v>
      </c>
      <c r="Z1606" t="str">
        <f>VLOOKUP(C1606,country!A:B,2,FALSE)</f>
        <v>India</v>
      </c>
      <c r="AA1606">
        <f t="shared" si="25"/>
        <v>1</v>
      </c>
    </row>
    <row r="1607" spans="1:27" ht="15.75" customHeight="1" x14ac:dyDescent="0.25">
      <c r="A1607">
        <v>18425735</v>
      </c>
      <c r="B1607" t="s">
        <v>3813</v>
      </c>
      <c r="C1607">
        <v>1</v>
      </c>
      <c r="D1607" t="s">
        <v>23</v>
      </c>
      <c r="E1607" t="s">
        <v>4275</v>
      </c>
      <c r="F1607" t="s">
        <v>663</v>
      </c>
      <c r="G1607" t="s">
        <v>664</v>
      </c>
      <c r="H1607">
        <v>77.221070299999994</v>
      </c>
      <c r="I1607">
        <v>28.631557699999998</v>
      </c>
      <c r="J1607" t="s">
        <v>3815</v>
      </c>
      <c r="K1607" t="s">
        <v>28</v>
      </c>
      <c r="L1607" t="s">
        <v>36</v>
      </c>
      <c r="M1607" t="s">
        <v>29</v>
      </c>
      <c r="N1607" t="s">
        <v>29</v>
      </c>
      <c r="O1607" t="s">
        <v>29</v>
      </c>
      <c r="P1607">
        <v>3</v>
      </c>
      <c r="Q1607">
        <v>143</v>
      </c>
      <c r="R1607">
        <v>1500</v>
      </c>
      <c r="S1607" t="str">
        <f>IF(Table1[[#This Row],[Average_Cost_for_two]]&lt;500,"Low",IF(Table1[[#This Row],[Average_Cost_for_two]]&lt;=1500,"Medium","High"))</f>
        <v>Medium</v>
      </c>
      <c r="T1607">
        <v>3.9</v>
      </c>
      <c r="U1607">
        <v>2018</v>
      </c>
      <c r="V1607">
        <v>1</v>
      </c>
      <c r="W1607">
        <v>4</v>
      </c>
      <c r="X1607">
        <f>IF(OR(Main!$U1607=0,
       Main!$V1607=0,
       Main!$W1607=0),
   "",
   DATE(Main!$U1607,
        Main!$V1607,
        Main!$W1607)
)</f>
        <v>43104</v>
      </c>
      <c r="Y1607">
        <f>Table1[[#This Row],[Average_Cost_for_two]]*VLOOKUP(Table1[[#This Row],[Currency]],currency!$A$2:$B$10,2,FALSE)</f>
        <v>18</v>
      </c>
      <c r="Z1607" t="str">
        <f>VLOOKUP(C1607,country!A:B,2,FALSE)</f>
        <v>India</v>
      </c>
      <c r="AA1607">
        <f t="shared" si="25"/>
        <v>1</v>
      </c>
    </row>
    <row r="1608" spans="1:27" ht="15.75" customHeight="1" x14ac:dyDescent="0.25">
      <c r="A1608">
        <v>18337893</v>
      </c>
      <c r="B1608" t="s">
        <v>4276</v>
      </c>
      <c r="C1608">
        <v>1</v>
      </c>
      <c r="D1608" t="s">
        <v>23</v>
      </c>
      <c r="E1608" t="s">
        <v>4277</v>
      </c>
      <c r="F1608" t="s">
        <v>663</v>
      </c>
      <c r="G1608" t="s">
        <v>664</v>
      </c>
      <c r="H1608">
        <v>77.222866699999997</v>
      </c>
      <c r="I1608">
        <v>28.633162599999999</v>
      </c>
      <c r="J1608" t="s">
        <v>1974</v>
      </c>
      <c r="K1608" t="s">
        <v>28</v>
      </c>
      <c r="L1608" t="s">
        <v>36</v>
      </c>
      <c r="M1608" t="s">
        <v>29</v>
      </c>
      <c r="N1608" t="s">
        <v>29</v>
      </c>
      <c r="O1608" t="s">
        <v>29</v>
      </c>
      <c r="P1608">
        <v>3</v>
      </c>
      <c r="Q1608">
        <v>63</v>
      </c>
      <c r="R1608">
        <v>1400</v>
      </c>
      <c r="S1608" t="str">
        <f>IF(Table1[[#This Row],[Average_Cost_for_two]]&lt;500,"Low",IF(Table1[[#This Row],[Average_Cost_for_two]]&lt;=1500,"Medium","High"))</f>
        <v>Medium</v>
      </c>
      <c r="T1608">
        <v>3.5</v>
      </c>
      <c r="U1608">
        <v>2013</v>
      </c>
      <c r="V1608">
        <v>1</v>
      </c>
      <c r="W1608">
        <v>26</v>
      </c>
      <c r="X1608">
        <f>IF(OR(Main!$U1608=0,
       Main!$V1608=0,
       Main!$W1608=0),
   "",
   DATE(Main!$U1608,
        Main!$V1608,
        Main!$W1608)
)</f>
        <v>41300</v>
      </c>
      <c r="Y1608">
        <f>Table1[[#This Row],[Average_Cost_for_two]]*VLOOKUP(Table1[[#This Row],[Currency]],currency!$A$2:$B$10,2,FALSE)</f>
        <v>16.8</v>
      </c>
      <c r="Z1608" t="str">
        <f>VLOOKUP(C1608,country!A:B,2,FALSE)</f>
        <v>India</v>
      </c>
      <c r="AA1608">
        <f t="shared" si="25"/>
        <v>1</v>
      </c>
    </row>
    <row r="1609" spans="1:27" ht="15.75" customHeight="1" x14ac:dyDescent="0.25">
      <c r="A1609">
        <v>3394</v>
      </c>
      <c r="B1609" t="s">
        <v>4278</v>
      </c>
      <c r="C1609">
        <v>1</v>
      </c>
      <c r="D1609" t="s">
        <v>23</v>
      </c>
      <c r="E1609" t="s">
        <v>4279</v>
      </c>
      <c r="F1609" t="s">
        <v>663</v>
      </c>
      <c r="G1609" t="s">
        <v>664</v>
      </c>
      <c r="H1609">
        <v>77.221558999999999</v>
      </c>
      <c r="I1609">
        <v>28.633616799999999</v>
      </c>
      <c r="J1609" t="s">
        <v>477</v>
      </c>
      <c r="K1609" t="s">
        <v>28</v>
      </c>
      <c r="L1609" t="s">
        <v>29</v>
      </c>
      <c r="M1609" t="s">
        <v>29</v>
      </c>
      <c r="N1609" t="s">
        <v>29</v>
      </c>
      <c r="O1609" t="s">
        <v>29</v>
      </c>
      <c r="P1609">
        <v>3</v>
      </c>
      <c r="Q1609">
        <v>908</v>
      </c>
      <c r="R1609">
        <v>1800</v>
      </c>
      <c r="S1609" t="str">
        <f>IF(Table1[[#This Row],[Average_Cost_for_two]]&lt;500,"Low",IF(Table1[[#This Row],[Average_Cost_for_two]]&lt;=1500,"Medium","High"))</f>
        <v>High</v>
      </c>
      <c r="T1609">
        <v>3.9</v>
      </c>
      <c r="U1609">
        <v>2011</v>
      </c>
      <c r="V1609">
        <v>1</v>
      </c>
      <c r="W1609">
        <v>11</v>
      </c>
      <c r="X1609">
        <f>IF(OR(Main!$U1609=0,
       Main!$V1609=0,
       Main!$W1609=0),
   "",
   DATE(Main!$U1609,
        Main!$V1609,
        Main!$W1609)
)</f>
        <v>40554</v>
      </c>
      <c r="Y1609">
        <f>Table1[[#This Row],[Average_Cost_for_two]]*VLOOKUP(Table1[[#This Row],[Currency]],currency!$A$2:$B$10,2,FALSE)</f>
        <v>21.6</v>
      </c>
      <c r="Z1609" t="str">
        <f>VLOOKUP(C1609,country!A:B,2,FALSE)</f>
        <v>India</v>
      </c>
      <c r="AA1609">
        <f t="shared" si="25"/>
        <v>1</v>
      </c>
    </row>
    <row r="1610" spans="1:27" ht="15.75" customHeight="1" x14ac:dyDescent="0.25">
      <c r="A1610">
        <v>3168</v>
      </c>
      <c r="B1610" t="s">
        <v>4280</v>
      </c>
      <c r="C1610">
        <v>1</v>
      </c>
      <c r="D1610" t="s">
        <v>23</v>
      </c>
      <c r="E1610" t="s">
        <v>4281</v>
      </c>
      <c r="F1610" t="s">
        <v>663</v>
      </c>
      <c r="G1610" t="s">
        <v>664</v>
      </c>
      <c r="H1610">
        <v>77.220610789999995</v>
      </c>
      <c r="I1610">
        <v>28.62986493</v>
      </c>
      <c r="J1610" t="s">
        <v>4282</v>
      </c>
      <c r="K1610" t="s">
        <v>28</v>
      </c>
      <c r="L1610" t="s">
        <v>29</v>
      </c>
      <c r="M1610" t="s">
        <v>29</v>
      </c>
      <c r="N1610" t="s">
        <v>29</v>
      </c>
      <c r="O1610" t="s">
        <v>29</v>
      </c>
      <c r="P1610">
        <v>3</v>
      </c>
      <c r="Q1610">
        <v>706</v>
      </c>
      <c r="R1610">
        <v>1100</v>
      </c>
      <c r="S1610" t="str">
        <f>IF(Table1[[#This Row],[Average_Cost_for_two]]&lt;500,"Low",IF(Table1[[#This Row],[Average_Cost_for_two]]&lt;=1500,"Medium","High"))</f>
        <v>Medium</v>
      </c>
      <c r="T1610">
        <v>3.7</v>
      </c>
      <c r="U1610">
        <v>2010</v>
      </c>
      <c r="V1610">
        <v>12</v>
      </c>
      <c r="W1610">
        <v>12</v>
      </c>
      <c r="X1610">
        <f>IF(OR(Main!$U1610=0,
       Main!$V1610=0,
       Main!$W1610=0),
   "",
   DATE(Main!$U1610,
        Main!$V1610,
        Main!$W1610)
)</f>
        <v>40524</v>
      </c>
      <c r="Y1610">
        <f>Table1[[#This Row],[Average_Cost_for_two]]*VLOOKUP(Table1[[#This Row],[Currency]],currency!$A$2:$B$10,2,FALSE)</f>
        <v>13.200000000000001</v>
      </c>
      <c r="Z1610" t="str">
        <f>VLOOKUP(C1610,country!A:B,2,FALSE)</f>
        <v>India</v>
      </c>
      <c r="AA1610">
        <f t="shared" si="25"/>
        <v>4</v>
      </c>
    </row>
    <row r="1611" spans="1:27" ht="15.75" customHeight="1" x14ac:dyDescent="0.25">
      <c r="A1611">
        <v>18208892</v>
      </c>
      <c r="B1611" t="s">
        <v>4283</v>
      </c>
      <c r="C1611">
        <v>1</v>
      </c>
      <c r="D1611" t="s">
        <v>23</v>
      </c>
      <c r="E1611" t="s">
        <v>4284</v>
      </c>
      <c r="F1611" t="s">
        <v>663</v>
      </c>
      <c r="G1611" t="s">
        <v>664</v>
      </c>
      <c r="H1611">
        <v>77.221160100000006</v>
      </c>
      <c r="I1611">
        <v>28.634612600000001</v>
      </c>
      <c r="J1611" t="s">
        <v>886</v>
      </c>
      <c r="K1611" t="s">
        <v>28</v>
      </c>
      <c r="L1611" t="s">
        <v>36</v>
      </c>
      <c r="M1611" t="s">
        <v>29</v>
      </c>
      <c r="N1611" t="s">
        <v>29</v>
      </c>
      <c r="O1611" t="s">
        <v>29</v>
      </c>
      <c r="P1611">
        <v>3</v>
      </c>
      <c r="Q1611">
        <v>673</v>
      </c>
      <c r="R1611">
        <v>1200</v>
      </c>
      <c r="S1611" t="str">
        <f>IF(Table1[[#This Row],[Average_Cost_for_two]]&lt;500,"Low",IF(Table1[[#This Row],[Average_Cost_for_two]]&lt;=1500,"Medium","High"))</f>
        <v>Medium</v>
      </c>
      <c r="T1611">
        <v>3.7</v>
      </c>
      <c r="U1611">
        <v>2016</v>
      </c>
      <c r="V1611">
        <v>12</v>
      </c>
      <c r="W1611">
        <v>8</v>
      </c>
      <c r="X1611">
        <f>IF(OR(Main!$U1611=0,
       Main!$V1611=0,
       Main!$W1611=0),
   "",
   DATE(Main!$U1611,
        Main!$V1611,
        Main!$W1611)
)</f>
        <v>42712</v>
      </c>
      <c r="Y1611">
        <f>Table1[[#This Row],[Average_Cost_for_two]]*VLOOKUP(Table1[[#This Row],[Currency]],currency!$A$2:$B$10,2,FALSE)</f>
        <v>14.4</v>
      </c>
      <c r="Z1611" t="str">
        <f>VLOOKUP(C1611,country!A:B,2,FALSE)</f>
        <v>India</v>
      </c>
      <c r="AA1611">
        <f t="shared" si="25"/>
        <v>4</v>
      </c>
    </row>
    <row r="1612" spans="1:27" ht="15.75" customHeight="1" x14ac:dyDescent="0.25">
      <c r="A1612">
        <v>309073</v>
      </c>
      <c r="B1612" t="s">
        <v>4285</v>
      </c>
      <c r="C1612">
        <v>1</v>
      </c>
      <c r="D1612" t="s">
        <v>23</v>
      </c>
      <c r="E1612" t="s">
        <v>4286</v>
      </c>
      <c r="F1612" t="s">
        <v>663</v>
      </c>
      <c r="G1612" t="s">
        <v>664</v>
      </c>
      <c r="H1612">
        <v>77.219902599999998</v>
      </c>
      <c r="I1612">
        <v>28.635299</v>
      </c>
      <c r="J1612" t="s">
        <v>4287</v>
      </c>
      <c r="K1612" t="s">
        <v>28</v>
      </c>
      <c r="L1612" t="s">
        <v>36</v>
      </c>
      <c r="M1612" t="s">
        <v>36</v>
      </c>
      <c r="N1612" t="s">
        <v>29</v>
      </c>
      <c r="O1612" t="s">
        <v>29</v>
      </c>
      <c r="P1612">
        <v>3</v>
      </c>
      <c r="Q1612">
        <v>1071</v>
      </c>
      <c r="R1612">
        <v>1600</v>
      </c>
      <c r="S1612" t="str">
        <f>IF(Table1[[#This Row],[Average_Cost_for_two]]&lt;500,"Low",IF(Table1[[#This Row],[Average_Cost_for_two]]&lt;=1500,"Medium","High"))</f>
        <v>High</v>
      </c>
      <c r="T1612">
        <v>3.9</v>
      </c>
      <c r="U1612">
        <v>2011</v>
      </c>
      <c r="V1612">
        <v>12</v>
      </c>
      <c r="W1612">
        <v>10</v>
      </c>
      <c r="X1612">
        <f>IF(OR(Main!$U1612=0,
       Main!$V1612=0,
       Main!$W1612=0),
   "",
   DATE(Main!$U1612,
        Main!$V1612,
        Main!$W1612)
)</f>
        <v>40887</v>
      </c>
      <c r="Y1612">
        <f>Table1[[#This Row],[Average_Cost_for_two]]*VLOOKUP(Table1[[#This Row],[Currency]],currency!$A$2:$B$10,2,FALSE)</f>
        <v>19.2</v>
      </c>
      <c r="Z1612" t="str">
        <f>VLOOKUP(C1612,country!A:B,2,FALSE)</f>
        <v>India</v>
      </c>
      <c r="AA1612">
        <f t="shared" si="25"/>
        <v>4</v>
      </c>
    </row>
    <row r="1613" spans="1:27" ht="15.75" customHeight="1" x14ac:dyDescent="0.25">
      <c r="A1613">
        <v>307036</v>
      </c>
      <c r="B1613" t="s">
        <v>4288</v>
      </c>
      <c r="C1613">
        <v>1</v>
      </c>
      <c r="D1613" t="s">
        <v>23</v>
      </c>
      <c r="E1613" t="s">
        <v>4289</v>
      </c>
      <c r="F1613" t="s">
        <v>663</v>
      </c>
      <c r="G1613" t="s">
        <v>664</v>
      </c>
      <c r="H1613">
        <v>77.220845699999998</v>
      </c>
      <c r="I1613">
        <v>28.630953900000002</v>
      </c>
      <c r="J1613" t="s">
        <v>4290</v>
      </c>
      <c r="K1613" t="s">
        <v>28</v>
      </c>
      <c r="L1613" t="s">
        <v>36</v>
      </c>
      <c r="M1613" t="s">
        <v>29</v>
      </c>
      <c r="N1613" t="s">
        <v>29</v>
      </c>
      <c r="O1613" t="s">
        <v>29</v>
      </c>
      <c r="P1613">
        <v>3</v>
      </c>
      <c r="Q1613">
        <v>799</v>
      </c>
      <c r="R1613">
        <v>1800</v>
      </c>
      <c r="S1613" t="str">
        <f>IF(Table1[[#This Row],[Average_Cost_for_two]]&lt;500,"Low",IF(Table1[[#This Row],[Average_Cost_for_two]]&lt;=1500,"Medium","High"))</f>
        <v>High</v>
      </c>
      <c r="T1613">
        <v>4.0999999999999996</v>
      </c>
      <c r="U1613">
        <v>2010</v>
      </c>
      <c r="V1613">
        <v>12</v>
      </c>
      <c r="W1613">
        <v>1</v>
      </c>
      <c r="X1613">
        <f>IF(OR(Main!$U1613=0,
       Main!$V1613=0,
       Main!$W1613=0),
   "",
   DATE(Main!$U1613,
        Main!$V1613,
        Main!$W1613)
)</f>
        <v>40513</v>
      </c>
      <c r="Y1613">
        <f>Table1[[#This Row],[Average_Cost_for_two]]*VLOOKUP(Table1[[#This Row],[Currency]],currency!$A$2:$B$10,2,FALSE)</f>
        <v>21.6</v>
      </c>
      <c r="Z1613" t="str">
        <f>VLOOKUP(C1613,country!A:B,2,FALSE)</f>
        <v>India</v>
      </c>
      <c r="AA1613">
        <f t="shared" si="25"/>
        <v>4</v>
      </c>
    </row>
    <row r="1614" spans="1:27" ht="15.75" customHeight="1" x14ac:dyDescent="0.25">
      <c r="A1614">
        <v>18279449</v>
      </c>
      <c r="B1614" t="s">
        <v>4291</v>
      </c>
      <c r="C1614">
        <v>1</v>
      </c>
      <c r="D1614" t="s">
        <v>23</v>
      </c>
      <c r="E1614" t="s">
        <v>4292</v>
      </c>
      <c r="F1614" t="s">
        <v>663</v>
      </c>
      <c r="G1614" t="s">
        <v>664</v>
      </c>
      <c r="H1614">
        <v>77.222238000000004</v>
      </c>
      <c r="I1614">
        <v>28.6326547</v>
      </c>
      <c r="J1614" t="s">
        <v>4293</v>
      </c>
      <c r="K1614" t="s">
        <v>28</v>
      </c>
      <c r="L1614" t="s">
        <v>36</v>
      </c>
      <c r="M1614" t="s">
        <v>36</v>
      </c>
      <c r="N1614" t="s">
        <v>29</v>
      </c>
      <c r="O1614" t="s">
        <v>29</v>
      </c>
      <c r="P1614">
        <v>3</v>
      </c>
      <c r="Q1614">
        <v>1129</v>
      </c>
      <c r="R1614">
        <v>1900</v>
      </c>
      <c r="S1614" t="str">
        <f>IF(Table1[[#This Row],[Average_Cost_for_two]]&lt;500,"Low",IF(Table1[[#This Row],[Average_Cost_for_two]]&lt;=1500,"Medium","High"))</f>
        <v>High</v>
      </c>
      <c r="T1614">
        <v>4.3</v>
      </c>
      <c r="U1614">
        <v>2016</v>
      </c>
      <c r="V1614">
        <v>12</v>
      </c>
      <c r="W1614">
        <v>14</v>
      </c>
      <c r="X1614">
        <f>IF(OR(Main!$U1614=0,
       Main!$V1614=0,
       Main!$W1614=0),
   "",
   DATE(Main!$U1614,
        Main!$V1614,
        Main!$W1614)
)</f>
        <v>42718</v>
      </c>
      <c r="Y1614">
        <f>Table1[[#This Row],[Average_Cost_for_two]]*VLOOKUP(Table1[[#This Row],[Currency]],currency!$A$2:$B$10,2,FALSE)</f>
        <v>22.8</v>
      </c>
      <c r="Z1614" t="str">
        <f>VLOOKUP(C1614,country!A:B,2,FALSE)</f>
        <v>India</v>
      </c>
      <c r="AA1614">
        <f t="shared" si="25"/>
        <v>4</v>
      </c>
    </row>
    <row r="1615" spans="1:27" ht="15.75" customHeight="1" x14ac:dyDescent="0.25">
      <c r="A1615">
        <v>307271</v>
      </c>
      <c r="B1615" t="s">
        <v>4294</v>
      </c>
      <c r="C1615">
        <v>1</v>
      </c>
      <c r="D1615" t="s">
        <v>23</v>
      </c>
      <c r="E1615" t="s">
        <v>4295</v>
      </c>
      <c r="F1615" t="s">
        <v>663</v>
      </c>
      <c r="G1615" t="s">
        <v>664</v>
      </c>
      <c r="H1615">
        <v>77.220352289999994</v>
      </c>
      <c r="I1615">
        <v>28.63004355</v>
      </c>
      <c r="J1615" t="s">
        <v>4174</v>
      </c>
      <c r="K1615" t="s">
        <v>28</v>
      </c>
      <c r="L1615" t="s">
        <v>36</v>
      </c>
      <c r="M1615" t="s">
        <v>29</v>
      </c>
      <c r="N1615" t="s">
        <v>29</v>
      </c>
      <c r="O1615" t="s">
        <v>29</v>
      </c>
      <c r="P1615">
        <v>3</v>
      </c>
      <c r="Q1615">
        <v>140</v>
      </c>
      <c r="R1615">
        <v>1300</v>
      </c>
      <c r="S1615" t="str">
        <f>IF(Table1[[#This Row],[Average_Cost_for_two]]&lt;500,"Low",IF(Table1[[#This Row],[Average_Cost_for_two]]&lt;=1500,"Medium","High"))</f>
        <v>Medium</v>
      </c>
      <c r="T1615">
        <v>2.9</v>
      </c>
      <c r="U1615">
        <v>2013</v>
      </c>
      <c r="V1615">
        <v>11</v>
      </c>
      <c r="W1615">
        <v>10</v>
      </c>
      <c r="X1615">
        <f>IF(OR(Main!$U1615=0,
       Main!$V1615=0,
       Main!$W1615=0),
   "",
   DATE(Main!$U1615,
        Main!$V1615,
        Main!$W1615)
)</f>
        <v>41588</v>
      </c>
      <c r="Y1615">
        <f>Table1[[#This Row],[Average_Cost_for_two]]*VLOOKUP(Table1[[#This Row],[Currency]],currency!$A$2:$B$10,2,FALSE)</f>
        <v>15.6</v>
      </c>
      <c r="Z1615" t="str">
        <f>VLOOKUP(C1615,country!A:B,2,FALSE)</f>
        <v>India</v>
      </c>
      <c r="AA1615">
        <f t="shared" si="25"/>
        <v>4</v>
      </c>
    </row>
    <row r="1616" spans="1:27" ht="15.75" customHeight="1" x14ac:dyDescent="0.25">
      <c r="A1616">
        <v>18418277</v>
      </c>
      <c r="B1616" t="s">
        <v>4296</v>
      </c>
      <c r="C1616">
        <v>1</v>
      </c>
      <c r="D1616" t="s">
        <v>23</v>
      </c>
      <c r="E1616" t="s">
        <v>4297</v>
      </c>
      <c r="F1616" t="s">
        <v>663</v>
      </c>
      <c r="G1616" t="s">
        <v>664</v>
      </c>
      <c r="H1616">
        <v>77.222642199999996</v>
      </c>
      <c r="I1616">
        <v>28.633275600000001</v>
      </c>
      <c r="J1616" t="s">
        <v>4298</v>
      </c>
      <c r="K1616" t="s">
        <v>28</v>
      </c>
      <c r="L1616" t="s">
        <v>29</v>
      </c>
      <c r="M1616" t="s">
        <v>29</v>
      </c>
      <c r="N1616" t="s">
        <v>29</v>
      </c>
      <c r="O1616" t="s">
        <v>29</v>
      </c>
      <c r="P1616">
        <v>3</v>
      </c>
      <c r="Q1616">
        <v>52</v>
      </c>
      <c r="R1616">
        <v>1500</v>
      </c>
      <c r="S1616" t="str">
        <f>IF(Table1[[#This Row],[Average_Cost_for_two]]&lt;500,"Low",IF(Table1[[#This Row],[Average_Cost_for_two]]&lt;=1500,"Medium","High"))</f>
        <v>Medium</v>
      </c>
      <c r="T1616">
        <v>4.7</v>
      </c>
      <c r="U1616">
        <v>2012</v>
      </c>
      <c r="V1616">
        <v>11</v>
      </c>
      <c r="W1616">
        <v>7</v>
      </c>
      <c r="X1616">
        <f>IF(OR(Main!$U1616=0,
       Main!$V1616=0,
       Main!$W1616=0),
   "",
   DATE(Main!$U1616,
        Main!$V1616,
        Main!$W1616)
)</f>
        <v>41220</v>
      </c>
      <c r="Y1616">
        <f>Table1[[#This Row],[Average_Cost_for_two]]*VLOOKUP(Table1[[#This Row],[Currency]],currency!$A$2:$B$10,2,FALSE)</f>
        <v>18</v>
      </c>
      <c r="Z1616" t="str">
        <f>VLOOKUP(C1616,country!A:B,2,FALSE)</f>
        <v>India</v>
      </c>
      <c r="AA1616">
        <f t="shared" si="25"/>
        <v>4</v>
      </c>
    </row>
    <row r="1617" spans="1:27" ht="15.75" customHeight="1" x14ac:dyDescent="0.25">
      <c r="A1617">
        <v>308804</v>
      </c>
      <c r="B1617" t="s">
        <v>3344</v>
      </c>
      <c r="C1617">
        <v>1</v>
      </c>
      <c r="D1617" t="s">
        <v>23</v>
      </c>
      <c r="E1617" t="s">
        <v>4299</v>
      </c>
      <c r="F1617" t="s">
        <v>663</v>
      </c>
      <c r="G1617" t="s">
        <v>664</v>
      </c>
      <c r="H1617">
        <v>77.217117999999999</v>
      </c>
      <c r="I1617">
        <v>28.633958100000001</v>
      </c>
      <c r="J1617" t="s">
        <v>556</v>
      </c>
      <c r="K1617" t="s">
        <v>28</v>
      </c>
      <c r="L1617" t="s">
        <v>36</v>
      </c>
      <c r="M1617" t="s">
        <v>29</v>
      </c>
      <c r="N1617" t="s">
        <v>29</v>
      </c>
      <c r="O1617" t="s">
        <v>29</v>
      </c>
      <c r="P1617">
        <v>3</v>
      </c>
      <c r="Q1617">
        <v>496</v>
      </c>
      <c r="R1617">
        <v>1800</v>
      </c>
      <c r="S1617" t="str">
        <f>IF(Table1[[#This Row],[Average_Cost_for_two]]&lt;500,"Low",IF(Table1[[#This Row],[Average_Cost_for_two]]&lt;=1500,"Medium","High"))</f>
        <v>High</v>
      </c>
      <c r="T1617">
        <v>3.9</v>
      </c>
      <c r="U1617">
        <v>2017</v>
      </c>
      <c r="V1617">
        <v>11</v>
      </c>
      <c r="W1617">
        <v>2</v>
      </c>
      <c r="X1617">
        <f>IF(OR(Main!$U1617=0,
       Main!$V1617=0,
       Main!$W1617=0),
   "",
   DATE(Main!$U1617,
        Main!$V1617,
        Main!$W1617)
)</f>
        <v>43041</v>
      </c>
      <c r="Y1617">
        <f>Table1[[#This Row],[Average_Cost_for_two]]*VLOOKUP(Table1[[#This Row],[Currency]],currency!$A$2:$B$10,2,FALSE)</f>
        <v>21.6</v>
      </c>
      <c r="Z1617" t="str">
        <f>VLOOKUP(C1617,country!A:B,2,FALSE)</f>
        <v>India</v>
      </c>
      <c r="AA1617">
        <f t="shared" si="25"/>
        <v>4</v>
      </c>
    </row>
    <row r="1618" spans="1:27" ht="15.75" customHeight="1" x14ac:dyDescent="0.25">
      <c r="A1618">
        <v>870</v>
      </c>
      <c r="B1618" t="s">
        <v>1842</v>
      </c>
      <c r="C1618">
        <v>1</v>
      </c>
      <c r="D1618" t="s">
        <v>23</v>
      </c>
      <c r="E1618" t="s">
        <v>4300</v>
      </c>
      <c r="F1618" t="s">
        <v>663</v>
      </c>
      <c r="G1618" t="s">
        <v>664</v>
      </c>
      <c r="H1618">
        <v>77.219363700000002</v>
      </c>
      <c r="I1618">
        <v>28.634978799999999</v>
      </c>
      <c r="J1618" t="s">
        <v>731</v>
      </c>
      <c r="K1618" t="s">
        <v>28</v>
      </c>
      <c r="L1618" t="s">
        <v>29</v>
      </c>
      <c r="M1618" t="s">
        <v>29</v>
      </c>
      <c r="N1618" t="s">
        <v>29</v>
      </c>
      <c r="O1618" t="s">
        <v>29</v>
      </c>
      <c r="P1618">
        <v>2</v>
      </c>
      <c r="Q1618">
        <v>1761</v>
      </c>
      <c r="R1618">
        <v>900</v>
      </c>
      <c r="S1618" t="str">
        <f>IF(Table1[[#This Row],[Average_Cost_for_two]]&lt;500,"Low",IF(Table1[[#This Row],[Average_Cost_for_two]]&lt;=1500,"Medium","High"))</f>
        <v>Medium</v>
      </c>
      <c r="T1618">
        <v>3.8</v>
      </c>
      <c r="U1618">
        <v>2015</v>
      </c>
      <c r="V1618">
        <v>11</v>
      </c>
      <c r="W1618">
        <v>14</v>
      </c>
      <c r="X1618">
        <f>IF(OR(Main!$U1618=0,
       Main!$V1618=0,
       Main!$W1618=0),
   "",
   DATE(Main!$U1618,
        Main!$V1618,
        Main!$W1618)
)</f>
        <v>42322</v>
      </c>
      <c r="Y1618">
        <f>Table1[[#This Row],[Average_Cost_for_two]]*VLOOKUP(Table1[[#This Row],[Currency]],currency!$A$2:$B$10,2,FALSE)</f>
        <v>10.8</v>
      </c>
      <c r="Z1618" t="str">
        <f>VLOOKUP(C1618,country!A:B,2,FALSE)</f>
        <v>India</v>
      </c>
      <c r="AA1618">
        <f t="shared" si="25"/>
        <v>4</v>
      </c>
    </row>
    <row r="1619" spans="1:27" ht="15.75" customHeight="1" x14ac:dyDescent="0.25">
      <c r="A1619">
        <v>18070476</v>
      </c>
      <c r="B1619" t="s">
        <v>4301</v>
      </c>
      <c r="C1619">
        <v>1</v>
      </c>
      <c r="D1619" t="s">
        <v>23</v>
      </c>
      <c r="E1619" t="s">
        <v>4302</v>
      </c>
      <c r="F1619" t="s">
        <v>663</v>
      </c>
      <c r="G1619" t="s">
        <v>664</v>
      </c>
      <c r="H1619">
        <v>77.222866699999997</v>
      </c>
      <c r="I1619">
        <v>28.633252200000001</v>
      </c>
      <c r="J1619" t="s">
        <v>3412</v>
      </c>
      <c r="K1619" t="s">
        <v>28</v>
      </c>
      <c r="L1619" t="s">
        <v>29</v>
      </c>
      <c r="M1619" t="s">
        <v>36</v>
      </c>
      <c r="N1619" t="s">
        <v>29</v>
      </c>
      <c r="O1619" t="s">
        <v>29</v>
      </c>
      <c r="P1619">
        <v>3</v>
      </c>
      <c r="Q1619">
        <v>873</v>
      </c>
      <c r="R1619">
        <v>1500</v>
      </c>
      <c r="S1619" t="str">
        <f>IF(Table1[[#This Row],[Average_Cost_for_two]]&lt;500,"Low",IF(Table1[[#This Row],[Average_Cost_for_two]]&lt;=1500,"Medium","High"))</f>
        <v>Medium</v>
      </c>
      <c r="T1619">
        <v>3.7</v>
      </c>
      <c r="U1619">
        <v>2017</v>
      </c>
      <c r="V1619">
        <v>10</v>
      </c>
      <c r="W1619">
        <v>9</v>
      </c>
      <c r="X1619">
        <f>IF(OR(Main!$U1619=0,
       Main!$V1619=0,
       Main!$W1619=0),
   "",
   DATE(Main!$U1619,
        Main!$V1619,
        Main!$W1619)
)</f>
        <v>43017</v>
      </c>
      <c r="Y1619">
        <f>Table1[[#This Row],[Average_Cost_for_two]]*VLOOKUP(Table1[[#This Row],[Currency]],currency!$A$2:$B$10,2,FALSE)</f>
        <v>18</v>
      </c>
      <c r="Z1619" t="str">
        <f>VLOOKUP(C1619,country!A:B,2,FALSE)</f>
        <v>India</v>
      </c>
      <c r="AA1619">
        <f t="shared" si="25"/>
        <v>4</v>
      </c>
    </row>
    <row r="1620" spans="1:27" ht="15.75" customHeight="1" x14ac:dyDescent="0.25">
      <c r="A1620">
        <v>18235515</v>
      </c>
      <c r="B1620" t="s">
        <v>4303</v>
      </c>
      <c r="C1620">
        <v>1</v>
      </c>
      <c r="D1620" t="s">
        <v>23</v>
      </c>
      <c r="E1620" t="s">
        <v>4304</v>
      </c>
      <c r="F1620" t="s">
        <v>663</v>
      </c>
      <c r="G1620" t="s">
        <v>664</v>
      </c>
      <c r="H1620">
        <v>77.220720760000006</v>
      </c>
      <c r="I1620">
        <v>28.63033313</v>
      </c>
      <c r="J1620" t="s">
        <v>4305</v>
      </c>
      <c r="K1620" t="s">
        <v>28</v>
      </c>
      <c r="L1620" t="s">
        <v>36</v>
      </c>
      <c r="M1620" t="s">
        <v>29</v>
      </c>
      <c r="N1620" t="s">
        <v>29</v>
      </c>
      <c r="O1620" t="s">
        <v>29</v>
      </c>
      <c r="P1620">
        <v>3</v>
      </c>
      <c r="Q1620">
        <v>1379</v>
      </c>
      <c r="R1620">
        <v>1200</v>
      </c>
      <c r="S1620" t="str">
        <f>IF(Table1[[#This Row],[Average_Cost_for_two]]&lt;500,"Low",IF(Table1[[#This Row],[Average_Cost_for_two]]&lt;=1500,"Medium","High"))</f>
        <v>Medium</v>
      </c>
      <c r="T1620">
        <v>3.9</v>
      </c>
      <c r="U1620">
        <v>2015</v>
      </c>
      <c r="V1620">
        <v>10</v>
      </c>
      <c r="W1620">
        <v>1</v>
      </c>
      <c r="X1620">
        <f>IF(OR(Main!$U1620=0,
       Main!$V1620=0,
       Main!$W1620=0),
   "",
   DATE(Main!$U1620,
        Main!$V1620,
        Main!$W1620)
)</f>
        <v>42278</v>
      </c>
      <c r="Y1620">
        <f>Table1[[#This Row],[Average_Cost_for_two]]*VLOOKUP(Table1[[#This Row],[Currency]],currency!$A$2:$B$10,2,FALSE)</f>
        <v>14.4</v>
      </c>
      <c r="Z1620" t="str">
        <f>VLOOKUP(C1620,country!A:B,2,FALSE)</f>
        <v>India</v>
      </c>
      <c r="AA1620">
        <f t="shared" si="25"/>
        <v>4</v>
      </c>
    </row>
    <row r="1621" spans="1:27" ht="15.75" customHeight="1" x14ac:dyDescent="0.25">
      <c r="A1621">
        <v>307485</v>
      </c>
      <c r="B1621" t="s">
        <v>4306</v>
      </c>
      <c r="C1621">
        <v>1</v>
      </c>
      <c r="D1621" t="s">
        <v>23</v>
      </c>
      <c r="E1621" t="s">
        <v>4307</v>
      </c>
      <c r="F1621" t="s">
        <v>663</v>
      </c>
      <c r="G1621" t="s">
        <v>664</v>
      </c>
      <c r="H1621">
        <v>77.220441500000007</v>
      </c>
      <c r="I1621">
        <v>28.630780900000001</v>
      </c>
      <c r="J1621" t="s">
        <v>477</v>
      </c>
      <c r="K1621" t="s">
        <v>28</v>
      </c>
      <c r="L1621" t="s">
        <v>29</v>
      </c>
      <c r="M1621" t="s">
        <v>36</v>
      </c>
      <c r="N1621" t="s">
        <v>29</v>
      </c>
      <c r="O1621" t="s">
        <v>29</v>
      </c>
      <c r="P1621">
        <v>2</v>
      </c>
      <c r="Q1621">
        <v>310</v>
      </c>
      <c r="R1621">
        <v>650</v>
      </c>
      <c r="S1621" t="str">
        <f>IF(Table1[[#This Row],[Average_Cost_for_two]]&lt;500,"Low",IF(Table1[[#This Row],[Average_Cost_for_two]]&lt;=1500,"Medium","High"))</f>
        <v>Medium</v>
      </c>
      <c r="T1621">
        <v>3.9</v>
      </c>
      <c r="U1621">
        <v>2010</v>
      </c>
      <c r="V1621">
        <v>10</v>
      </c>
      <c r="W1621">
        <v>13</v>
      </c>
      <c r="X1621">
        <f>IF(OR(Main!$U1621=0,
       Main!$V1621=0,
       Main!$W1621=0),
   "",
   DATE(Main!$U1621,
        Main!$V1621,
        Main!$W1621)
)</f>
        <v>40464</v>
      </c>
      <c r="Y1621">
        <f>Table1[[#This Row],[Average_Cost_for_two]]*VLOOKUP(Table1[[#This Row],[Currency]],currency!$A$2:$B$10,2,FALSE)</f>
        <v>7.8</v>
      </c>
      <c r="Z1621" t="str">
        <f>VLOOKUP(C1621,country!A:B,2,FALSE)</f>
        <v>India</v>
      </c>
      <c r="AA1621">
        <f t="shared" si="25"/>
        <v>4</v>
      </c>
    </row>
    <row r="1622" spans="1:27" ht="15.75" customHeight="1" x14ac:dyDescent="0.25">
      <c r="A1622">
        <v>309955</v>
      </c>
      <c r="B1622" t="s">
        <v>2341</v>
      </c>
      <c r="C1622">
        <v>1</v>
      </c>
      <c r="D1622" t="s">
        <v>23</v>
      </c>
      <c r="E1622" t="s">
        <v>4308</v>
      </c>
      <c r="F1622" t="s">
        <v>663</v>
      </c>
      <c r="G1622" t="s">
        <v>664</v>
      </c>
      <c r="H1622">
        <v>77.219801770000004</v>
      </c>
      <c r="I1622">
        <v>28.63089815</v>
      </c>
      <c r="J1622" t="s">
        <v>3343</v>
      </c>
      <c r="K1622" t="s">
        <v>28</v>
      </c>
      <c r="L1622" t="s">
        <v>29</v>
      </c>
      <c r="M1622" t="s">
        <v>36</v>
      </c>
      <c r="N1622" t="s">
        <v>29</v>
      </c>
      <c r="O1622" t="s">
        <v>29</v>
      </c>
      <c r="P1622">
        <v>3</v>
      </c>
      <c r="Q1622">
        <v>1891</v>
      </c>
      <c r="R1622">
        <v>1200</v>
      </c>
      <c r="S1622" t="str">
        <f>IF(Table1[[#This Row],[Average_Cost_for_two]]&lt;500,"Low",IF(Table1[[#This Row],[Average_Cost_for_two]]&lt;=1500,"Medium","High"))</f>
        <v>Medium</v>
      </c>
      <c r="T1622">
        <v>3.7</v>
      </c>
      <c r="U1622">
        <v>2010</v>
      </c>
      <c r="V1622">
        <v>10</v>
      </c>
      <c r="W1622">
        <v>16</v>
      </c>
      <c r="X1622">
        <f>IF(OR(Main!$U1622=0,
       Main!$V1622=0,
       Main!$W1622=0),
   "",
   DATE(Main!$U1622,
        Main!$V1622,
        Main!$W1622)
)</f>
        <v>40467</v>
      </c>
      <c r="Y1622">
        <f>Table1[[#This Row],[Average_Cost_for_two]]*VLOOKUP(Table1[[#This Row],[Currency]],currency!$A$2:$B$10,2,FALSE)</f>
        <v>14.4</v>
      </c>
      <c r="Z1622" t="str">
        <f>VLOOKUP(C1622,country!A:B,2,FALSE)</f>
        <v>India</v>
      </c>
      <c r="AA1622">
        <f t="shared" si="25"/>
        <v>4</v>
      </c>
    </row>
    <row r="1623" spans="1:27" ht="15.75" customHeight="1" x14ac:dyDescent="0.25">
      <c r="A1623">
        <v>312601</v>
      </c>
      <c r="B1623" t="s">
        <v>4309</v>
      </c>
      <c r="C1623">
        <v>1</v>
      </c>
      <c r="D1623" t="s">
        <v>23</v>
      </c>
      <c r="E1623" t="s">
        <v>4310</v>
      </c>
      <c r="F1623" t="s">
        <v>663</v>
      </c>
      <c r="G1623" t="s">
        <v>664</v>
      </c>
      <c r="H1623">
        <v>77.220710370000006</v>
      </c>
      <c r="I1623">
        <v>28.634309980000001</v>
      </c>
      <c r="J1623" t="s">
        <v>4311</v>
      </c>
      <c r="K1623" t="s">
        <v>28</v>
      </c>
      <c r="L1623" t="s">
        <v>29</v>
      </c>
      <c r="M1623" t="s">
        <v>29</v>
      </c>
      <c r="N1623" t="s">
        <v>29</v>
      </c>
      <c r="O1623" t="s">
        <v>29</v>
      </c>
      <c r="P1623">
        <v>3</v>
      </c>
      <c r="Q1623">
        <v>1158</v>
      </c>
      <c r="R1623">
        <v>1700</v>
      </c>
      <c r="S1623" t="str">
        <f>IF(Table1[[#This Row],[Average_Cost_for_two]]&lt;500,"Low",IF(Table1[[#This Row],[Average_Cost_for_two]]&lt;=1500,"Medium","High"))</f>
        <v>High</v>
      </c>
      <c r="T1623">
        <v>3.8</v>
      </c>
      <c r="U1623">
        <v>2017</v>
      </c>
      <c r="V1623">
        <v>10</v>
      </c>
      <c r="W1623">
        <v>18</v>
      </c>
      <c r="X1623">
        <f>IF(OR(Main!$U1623=0,
       Main!$V1623=0,
       Main!$W1623=0),
   "",
   DATE(Main!$U1623,
        Main!$V1623,
        Main!$W1623)
)</f>
        <v>43026</v>
      </c>
      <c r="Y1623">
        <f>Table1[[#This Row],[Average_Cost_for_two]]*VLOOKUP(Table1[[#This Row],[Currency]],currency!$A$2:$B$10,2,FALSE)</f>
        <v>20.400000000000002</v>
      </c>
      <c r="Z1623" t="str">
        <f>VLOOKUP(C1623,country!A:B,2,FALSE)</f>
        <v>India</v>
      </c>
      <c r="AA1623">
        <f t="shared" si="25"/>
        <v>4</v>
      </c>
    </row>
    <row r="1624" spans="1:27" ht="15.75" customHeight="1" x14ac:dyDescent="0.25">
      <c r="A1624">
        <v>18423119</v>
      </c>
      <c r="B1624" t="s">
        <v>4312</v>
      </c>
      <c r="C1624">
        <v>1</v>
      </c>
      <c r="D1624" t="s">
        <v>23</v>
      </c>
      <c r="E1624" t="s">
        <v>4313</v>
      </c>
      <c r="F1624" t="s">
        <v>663</v>
      </c>
      <c r="G1624" t="s">
        <v>664</v>
      </c>
      <c r="H1624">
        <v>77.2198128</v>
      </c>
      <c r="I1624">
        <v>28.630631399999999</v>
      </c>
      <c r="J1624" t="s">
        <v>615</v>
      </c>
      <c r="K1624" t="s">
        <v>28</v>
      </c>
      <c r="L1624" t="s">
        <v>36</v>
      </c>
      <c r="M1624" t="s">
        <v>29</v>
      </c>
      <c r="N1624" t="s">
        <v>29</v>
      </c>
      <c r="O1624" t="s">
        <v>29</v>
      </c>
      <c r="P1624">
        <v>3</v>
      </c>
      <c r="Q1624">
        <v>140</v>
      </c>
      <c r="R1624">
        <v>1100</v>
      </c>
      <c r="S1624" t="str">
        <f>IF(Table1[[#This Row],[Average_Cost_for_two]]&lt;500,"Low",IF(Table1[[#This Row],[Average_Cost_for_two]]&lt;=1500,"Medium","High"))</f>
        <v>Medium</v>
      </c>
      <c r="T1624">
        <v>3.7</v>
      </c>
      <c r="U1624">
        <v>2015</v>
      </c>
      <c r="V1624">
        <v>10</v>
      </c>
      <c r="W1624">
        <v>14</v>
      </c>
      <c r="X1624">
        <f>IF(OR(Main!$U1624=0,
       Main!$V1624=0,
       Main!$W1624=0),
   "",
   DATE(Main!$U1624,
        Main!$V1624,
        Main!$W1624)
)</f>
        <v>42291</v>
      </c>
      <c r="Y1624">
        <f>Table1[[#This Row],[Average_Cost_for_two]]*VLOOKUP(Table1[[#This Row],[Currency]],currency!$A$2:$B$10,2,FALSE)</f>
        <v>13.200000000000001</v>
      </c>
      <c r="Z1624" t="str">
        <f>VLOOKUP(C1624,country!A:B,2,FALSE)</f>
        <v>India</v>
      </c>
      <c r="AA1624">
        <f t="shared" si="25"/>
        <v>4</v>
      </c>
    </row>
    <row r="1625" spans="1:27" ht="15.75" customHeight="1" x14ac:dyDescent="0.25">
      <c r="A1625">
        <v>313256</v>
      </c>
      <c r="B1625" t="s">
        <v>3399</v>
      </c>
      <c r="C1625">
        <v>1</v>
      </c>
      <c r="D1625" t="s">
        <v>23</v>
      </c>
      <c r="E1625" t="s">
        <v>4314</v>
      </c>
      <c r="F1625" t="s">
        <v>663</v>
      </c>
      <c r="G1625" t="s">
        <v>664</v>
      </c>
      <c r="H1625">
        <v>77.220792299999999</v>
      </c>
      <c r="I1625">
        <v>28.6303196</v>
      </c>
      <c r="J1625" t="s">
        <v>3395</v>
      </c>
      <c r="K1625" t="s">
        <v>28</v>
      </c>
      <c r="L1625" t="s">
        <v>36</v>
      </c>
      <c r="M1625" t="s">
        <v>29</v>
      </c>
      <c r="N1625" t="s">
        <v>29</v>
      </c>
      <c r="O1625" t="s">
        <v>29</v>
      </c>
      <c r="P1625">
        <v>3</v>
      </c>
      <c r="Q1625">
        <v>1545</v>
      </c>
      <c r="R1625">
        <v>1500</v>
      </c>
      <c r="S1625" t="str">
        <f>IF(Table1[[#This Row],[Average_Cost_for_two]]&lt;500,"Low",IF(Table1[[#This Row],[Average_Cost_for_two]]&lt;=1500,"Medium","High"))</f>
        <v>Medium</v>
      </c>
      <c r="T1625">
        <v>3.9</v>
      </c>
      <c r="U1625">
        <v>2014</v>
      </c>
      <c r="V1625">
        <v>10</v>
      </c>
      <c r="W1625">
        <v>25</v>
      </c>
      <c r="X1625">
        <f>IF(OR(Main!$U1625=0,
       Main!$V1625=0,
       Main!$W1625=0),
   "",
   DATE(Main!$U1625,
        Main!$V1625,
        Main!$W1625)
)</f>
        <v>41937</v>
      </c>
      <c r="Y1625">
        <f>Table1[[#This Row],[Average_Cost_for_two]]*VLOOKUP(Table1[[#This Row],[Currency]],currency!$A$2:$B$10,2,FALSE)</f>
        <v>18</v>
      </c>
      <c r="Z1625" t="str">
        <f>VLOOKUP(C1625,country!A:B,2,FALSE)</f>
        <v>India</v>
      </c>
      <c r="AA1625">
        <f t="shared" si="25"/>
        <v>4</v>
      </c>
    </row>
    <row r="1626" spans="1:27" ht="15.75" customHeight="1" x14ac:dyDescent="0.25">
      <c r="A1626">
        <v>1800</v>
      </c>
      <c r="B1626" t="s">
        <v>4315</v>
      </c>
      <c r="C1626">
        <v>1</v>
      </c>
      <c r="D1626" t="s">
        <v>23</v>
      </c>
      <c r="E1626" t="s">
        <v>4316</v>
      </c>
      <c r="F1626" t="s">
        <v>663</v>
      </c>
      <c r="G1626" t="s">
        <v>664</v>
      </c>
      <c r="H1626">
        <v>77.2181061</v>
      </c>
      <c r="I1626">
        <v>28.6352172</v>
      </c>
      <c r="J1626" t="s">
        <v>477</v>
      </c>
      <c r="K1626" t="s">
        <v>28</v>
      </c>
      <c r="L1626" t="s">
        <v>36</v>
      </c>
      <c r="M1626" t="s">
        <v>36</v>
      </c>
      <c r="N1626" t="s">
        <v>29</v>
      </c>
      <c r="O1626" t="s">
        <v>29</v>
      </c>
      <c r="P1626">
        <v>3</v>
      </c>
      <c r="Q1626">
        <v>1087</v>
      </c>
      <c r="R1626">
        <v>1600</v>
      </c>
      <c r="S1626" t="str">
        <f>IF(Table1[[#This Row],[Average_Cost_for_two]]&lt;500,"Low",IF(Table1[[#This Row],[Average_Cost_for_two]]&lt;=1500,"Medium","High"))</f>
        <v>High</v>
      </c>
      <c r="T1626">
        <v>3.9</v>
      </c>
      <c r="U1626">
        <v>2017</v>
      </c>
      <c r="V1626">
        <v>10</v>
      </c>
      <c r="W1626">
        <v>20</v>
      </c>
      <c r="X1626">
        <f>IF(OR(Main!$U1626=0,
       Main!$V1626=0,
       Main!$W1626=0),
   "",
   DATE(Main!$U1626,
        Main!$V1626,
        Main!$W1626)
)</f>
        <v>43028</v>
      </c>
      <c r="Y1626">
        <f>Table1[[#This Row],[Average_Cost_for_two]]*VLOOKUP(Table1[[#This Row],[Currency]],currency!$A$2:$B$10,2,FALSE)</f>
        <v>19.2</v>
      </c>
      <c r="Z1626" t="str">
        <f>VLOOKUP(C1626,country!A:B,2,FALSE)</f>
        <v>India</v>
      </c>
      <c r="AA1626">
        <f t="shared" si="25"/>
        <v>4</v>
      </c>
    </row>
    <row r="1627" spans="1:27" ht="15.75" customHeight="1" x14ac:dyDescent="0.25">
      <c r="A1627">
        <v>18241537</v>
      </c>
      <c r="B1627" t="s">
        <v>4317</v>
      </c>
      <c r="C1627">
        <v>1</v>
      </c>
      <c r="D1627" t="s">
        <v>23</v>
      </c>
      <c r="E1627" t="s">
        <v>4318</v>
      </c>
      <c r="F1627" t="s">
        <v>663</v>
      </c>
      <c r="G1627" t="s">
        <v>664</v>
      </c>
      <c r="H1627">
        <v>77.222858479999999</v>
      </c>
      <c r="I1627">
        <v>28.633024890000002</v>
      </c>
      <c r="J1627" t="s">
        <v>4319</v>
      </c>
      <c r="K1627" t="s">
        <v>28</v>
      </c>
      <c r="L1627" t="s">
        <v>36</v>
      </c>
      <c r="M1627" t="s">
        <v>29</v>
      </c>
      <c r="N1627" t="s">
        <v>29</v>
      </c>
      <c r="O1627" t="s">
        <v>29</v>
      </c>
      <c r="P1627">
        <v>3</v>
      </c>
      <c r="Q1627">
        <v>840</v>
      </c>
      <c r="R1627">
        <v>1600</v>
      </c>
      <c r="S1627" t="str">
        <f>IF(Table1[[#This Row],[Average_Cost_for_two]]&lt;500,"Low",IF(Table1[[#This Row],[Average_Cost_for_two]]&lt;=1500,"Medium","High"))</f>
        <v>High</v>
      </c>
      <c r="T1627">
        <v>4.4000000000000004</v>
      </c>
      <c r="U1627">
        <v>2015</v>
      </c>
      <c r="V1627">
        <v>10</v>
      </c>
      <c r="W1627">
        <v>25</v>
      </c>
      <c r="X1627">
        <f>IF(OR(Main!$U1627=0,
       Main!$V1627=0,
       Main!$W1627=0),
   "",
   DATE(Main!$U1627,
        Main!$V1627,
        Main!$W1627)
)</f>
        <v>42302</v>
      </c>
      <c r="Y1627">
        <f>Table1[[#This Row],[Average_Cost_for_two]]*VLOOKUP(Table1[[#This Row],[Currency]],currency!$A$2:$B$10,2,FALSE)</f>
        <v>19.2</v>
      </c>
      <c r="Z1627" t="str">
        <f>VLOOKUP(C1627,country!A:B,2,FALSE)</f>
        <v>India</v>
      </c>
      <c r="AA1627">
        <f t="shared" si="25"/>
        <v>4</v>
      </c>
    </row>
    <row r="1628" spans="1:27" ht="15.75" customHeight="1" x14ac:dyDescent="0.25">
      <c r="A1628">
        <v>2100702</v>
      </c>
      <c r="B1628" t="s">
        <v>4027</v>
      </c>
      <c r="C1628">
        <v>1</v>
      </c>
      <c r="D1628" t="s">
        <v>4320</v>
      </c>
      <c r="E1628" t="s">
        <v>4321</v>
      </c>
      <c r="F1628" t="s">
        <v>4322</v>
      </c>
      <c r="G1628" t="s">
        <v>4323</v>
      </c>
      <c r="H1628">
        <v>91.759856999999997</v>
      </c>
      <c r="I1628">
        <v>26.172118999999999</v>
      </c>
      <c r="J1628" t="s">
        <v>27</v>
      </c>
      <c r="K1628" t="s">
        <v>28</v>
      </c>
      <c r="L1628" t="s">
        <v>29</v>
      </c>
      <c r="M1628" t="s">
        <v>29</v>
      </c>
      <c r="N1628" t="s">
        <v>29</v>
      </c>
      <c r="O1628" t="s">
        <v>29</v>
      </c>
      <c r="P1628">
        <v>4</v>
      </c>
      <c r="Q1628">
        <v>774</v>
      </c>
      <c r="R1628">
        <v>1500</v>
      </c>
      <c r="S1628" t="str">
        <f>IF(Table1[[#This Row],[Average_Cost_for_two]]&lt;500,"Low",IF(Table1[[#This Row],[Average_Cost_for_two]]&lt;=1500,"Medium","High"))</f>
        <v>Medium</v>
      </c>
      <c r="T1628">
        <v>4.9000000000000004</v>
      </c>
      <c r="U1628">
        <v>2013</v>
      </c>
      <c r="V1628">
        <v>8</v>
      </c>
      <c r="W1628">
        <v>17</v>
      </c>
      <c r="X1628">
        <f>IF(OR(Main!$U1628=0,
       Main!$V1628=0,
       Main!$W1628=0),
   "",
   DATE(Main!$U1628,
        Main!$V1628,
        Main!$W1628)
)</f>
        <v>41503</v>
      </c>
      <c r="Y1628">
        <f>Table1[[#This Row],[Average_Cost_for_two]]*VLOOKUP(Table1[[#This Row],[Currency]],currency!$A$2:$B$10,2,FALSE)</f>
        <v>18</v>
      </c>
      <c r="Z1628" t="str">
        <f>VLOOKUP(C1628,country!A:B,2,FALSE)</f>
        <v>India</v>
      </c>
      <c r="AA1628">
        <f t="shared" si="25"/>
        <v>3</v>
      </c>
    </row>
    <row r="1629" spans="1:27" ht="15.75" customHeight="1" x14ac:dyDescent="0.25">
      <c r="A1629">
        <v>6957</v>
      </c>
      <c r="B1629" t="s">
        <v>4324</v>
      </c>
      <c r="C1629">
        <v>1</v>
      </c>
      <c r="D1629" t="s">
        <v>23</v>
      </c>
      <c r="E1629" t="s">
        <v>4325</v>
      </c>
      <c r="F1629" t="s">
        <v>663</v>
      </c>
      <c r="G1629" t="s">
        <v>664</v>
      </c>
      <c r="H1629">
        <v>77.216579100000004</v>
      </c>
      <c r="I1629">
        <v>28.632383600000001</v>
      </c>
      <c r="J1629" t="s">
        <v>3976</v>
      </c>
      <c r="K1629" t="s">
        <v>28</v>
      </c>
      <c r="L1629" t="s">
        <v>29</v>
      </c>
      <c r="M1629" t="s">
        <v>29</v>
      </c>
      <c r="N1629" t="s">
        <v>29</v>
      </c>
      <c r="O1629" t="s">
        <v>29</v>
      </c>
      <c r="P1629">
        <v>3</v>
      </c>
      <c r="Q1629">
        <v>2460</v>
      </c>
      <c r="R1629">
        <v>1000</v>
      </c>
      <c r="S1629" t="str">
        <f>IF(Table1[[#This Row],[Average_Cost_for_two]]&lt;500,"Low",IF(Table1[[#This Row],[Average_Cost_for_two]]&lt;=1500,"Medium","High"))</f>
        <v>Medium</v>
      </c>
      <c r="T1629">
        <v>2.7</v>
      </c>
      <c r="U1629">
        <v>2012</v>
      </c>
      <c r="V1629">
        <v>9</v>
      </c>
      <c r="W1629">
        <v>19</v>
      </c>
      <c r="X1629">
        <f>IF(OR(Main!$U1629=0,
       Main!$V1629=0,
       Main!$W1629=0),
   "",
   DATE(Main!$U1629,
        Main!$V1629,
        Main!$W1629)
)</f>
        <v>41171</v>
      </c>
      <c r="Y1629">
        <f>Table1[[#This Row],[Average_Cost_for_two]]*VLOOKUP(Table1[[#This Row],[Currency]],currency!$A$2:$B$10,2,FALSE)</f>
        <v>12</v>
      </c>
      <c r="Z1629" t="str">
        <f>VLOOKUP(C1629,country!A:B,2,FALSE)</f>
        <v>India</v>
      </c>
      <c r="AA1629">
        <f t="shared" si="25"/>
        <v>3</v>
      </c>
    </row>
    <row r="1630" spans="1:27" ht="15.75" customHeight="1" x14ac:dyDescent="0.25">
      <c r="A1630">
        <v>4857</v>
      </c>
      <c r="B1630" t="s">
        <v>4326</v>
      </c>
      <c r="C1630">
        <v>1</v>
      </c>
      <c r="D1630" t="s">
        <v>23</v>
      </c>
      <c r="E1630" t="s">
        <v>4327</v>
      </c>
      <c r="F1630" t="s">
        <v>435</v>
      </c>
      <c r="G1630" t="s">
        <v>436</v>
      </c>
      <c r="H1630">
        <v>77.204226399999996</v>
      </c>
      <c r="I1630">
        <v>28.695304799999999</v>
      </c>
      <c r="J1630" t="s">
        <v>633</v>
      </c>
      <c r="K1630" t="s">
        <v>28</v>
      </c>
      <c r="L1630" t="s">
        <v>29</v>
      </c>
      <c r="M1630" t="s">
        <v>36</v>
      </c>
      <c r="N1630" t="s">
        <v>29</v>
      </c>
      <c r="O1630" t="s">
        <v>29</v>
      </c>
      <c r="P1630">
        <v>3</v>
      </c>
      <c r="Q1630">
        <v>143</v>
      </c>
      <c r="R1630">
        <v>1000</v>
      </c>
      <c r="S1630" t="str">
        <f>IF(Table1[[#This Row],[Average_Cost_for_two]]&lt;500,"Low",IF(Table1[[#This Row],[Average_Cost_for_two]]&lt;=1500,"Medium","High"))</f>
        <v>Medium</v>
      </c>
      <c r="T1630">
        <v>3.4</v>
      </c>
      <c r="U1630">
        <v>2016</v>
      </c>
      <c r="V1630">
        <v>9</v>
      </c>
      <c r="W1630">
        <v>20</v>
      </c>
      <c r="X1630">
        <f>IF(OR(Main!$U1630=0,
       Main!$V1630=0,
       Main!$W1630=0),
   "",
   DATE(Main!$U1630,
        Main!$V1630,
        Main!$W1630)
)</f>
        <v>42633</v>
      </c>
      <c r="Y1630">
        <f>Table1[[#This Row],[Average_Cost_for_two]]*VLOOKUP(Table1[[#This Row],[Currency]],currency!$A$2:$B$10,2,FALSE)</f>
        <v>12</v>
      </c>
      <c r="Z1630" t="str">
        <f>VLOOKUP(C1630,country!A:B,2,FALSE)</f>
        <v>India</v>
      </c>
      <c r="AA1630">
        <f t="shared" si="25"/>
        <v>3</v>
      </c>
    </row>
    <row r="1631" spans="1:27" ht="15.75" customHeight="1" x14ac:dyDescent="0.25">
      <c r="A1631">
        <v>311584</v>
      </c>
      <c r="B1631" t="s">
        <v>4328</v>
      </c>
      <c r="C1631">
        <v>1</v>
      </c>
      <c r="D1631" t="s">
        <v>23</v>
      </c>
      <c r="E1631" t="s">
        <v>1972</v>
      </c>
      <c r="F1631" t="s">
        <v>1973</v>
      </c>
      <c r="G1631" t="s">
        <v>1972</v>
      </c>
      <c r="H1631">
        <v>77.242272650000004</v>
      </c>
      <c r="I1631">
        <v>28.548653810000001</v>
      </c>
      <c r="J1631" t="s">
        <v>2353</v>
      </c>
      <c r="K1631" t="s">
        <v>28</v>
      </c>
      <c r="L1631" t="s">
        <v>29</v>
      </c>
      <c r="M1631" t="s">
        <v>36</v>
      </c>
      <c r="N1631" t="s">
        <v>29</v>
      </c>
      <c r="O1631" t="s">
        <v>29</v>
      </c>
      <c r="P1631">
        <v>3</v>
      </c>
      <c r="Q1631">
        <v>697</v>
      </c>
      <c r="R1631">
        <v>1000</v>
      </c>
      <c r="S1631" t="str">
        <f>IF(Table1[[#This Row],[Average_Cost_for_two]]&lt;500,"Low",IF(Table1[[#This Row],[Average_Cost_for_two]]&lt;=1500,"Medium","High"))</f>
        <v>Medium</v>
      </c>
      <c r="T1631">
        <v>3.8</v>
      </c>
      <c r="U1631">
        <v>2018</v>
      </c>
      <c r="V1631">
        <v>9</v>
      </c>
      <c r="W1631">
        <v>5</v>
      </c>
      <c r="X1631">
        <f>IF(OR(Main!$U1631=0,
       Main!$V1631=0,
       Main!$W1631=0),
   "",
   DATE(Main!$U1631,
        Main!$V1631,
        Main!$W1631)
)</f>
        <v>43348</v>
      </c>
      <c r="Y1631">
        <f>Table1[[#This Row],[Average_Cost_for_two]]*VLOOKUP(Table1[[#This Row],[Currency]],currency!$A$2:$B$10,2,FALSE)</f>
        <v>12</v>
      </c>
      <c r="Z1631" t="str">
        <f>VLOOKUP(C1631,country!A:B,2,FALSE)</f>
        <v>India</v>
      </c>
      <c r="AA1631">
        <f t="shared" si="25"/>
        <v>3</v>
      </c>
    </row>
    <row r="1632" spans="1:27" ht="15.75" customHeight="1" x14ac:dyDescent="0.25">
      <c r="A1632">
        <v>18349921</v>
      </c>
      <c r="B1632" t="s">
        <v>4329</v>
      </c>
      <c r="C1632">
        <v>1</v>
      </c>
      <c r="D1632" t="s">
        <v>23</v>
      </c>
      <c r="E1632" t="s">
        <v>4330</v>
      </c>
      <c r="F1632" t="s">
        <v>1982</v>
      </c>
      <c r="G1632" t="s">
        <v>1983</v>
      </c>
      <c r="H1632">
        <v>77.239850000000004</v>
      </c>
      <c r="I1632">
        <v>28.5417418</v>
      </c>
      <c r="J1632" t="s">
        <v>2441</v>
      </c>
      <c r="K1632" t="s">
        <v>28</v>
      </c>
      <c r="L1632" t="s">
        <v>29</v>
      </c>
      <c r="M1632" t="s">
        <v>36</v>
      </c>
      <c r="N1632" t="s">
        <v>29</v>
      </c>
      <c r="O1632" t="s">
        <v>29</v>
      </c>
      <c r="P1632">
        <v>3</v>
      </c>
      <c r="Q1632">
        <v>70</v>
      </c>
      <c r="R1632">
        <v>1000</v>
      </c>
      <c r="S1632" t="str">
        <f>IF(Table1[[#This Row],[Average_Cost_for_two]]&lt;500,"Low",IF(Table1[[#This Row],[Average_Cost_for_two]]&lt;=1500,"Medium","High"))</f>
        <v>Medium</v>
      </c>
      <c r="T1632">
        <v>4</v>
      </c>
      <c r="U1632">
        <v>2016</v>
      </c>
      <c r="V1632">
        <v>9</v>
      </c>
      <c r="W1632">
        <v>7</v>
      </c>
      <c r="X1632">
        <f>IF(OR(Main!$U1632=0,
       Main!$V1632=0,
       Main!$W1632=0),
   "",
   DATE(Main!$U1632,
        Main!$V1632,
        Main!$W1632)
)</f>
        <v>42620</v>
      </c>
      <c r="Y1632">
        <f>Table1[[#This Row],[Average_Cost_for_two]]*VLOOKUP(Table1[[#This Row],[Currency]],currency!$A$2:$B$10,2,FALSE)</f>
        <v>12</v>
      </c>
      <c r="Z1632" t="str">
        <f>VLOOKUP(C1632,country!A:B,2,FALSE)</f>
        <v>India</v>
      </c>
      <c r="AA1632">
        <f t="shared" si="25"/>
        <v>3</v>
      </c>
    </row>
    <row r="1633" spans="1:27" ht="15.75" customHeight="1" x14ac:dyDescent="0.25">
      <c r="A1633">
        <v>18345810</v>
      </c>
      <c r="B1633" t="s">
        <v>4331</v>
      </c>
      <c r="C1633">
        <v>1</v>
      </c>
      <c r="D1633" t="s">
        <v>23</v>
      </c>
      <c r="E1633" t="s">
        <v>4332</v>
      </c>
      <c r="F1633" t="s">
        <v>3016</v>
      </c>
      <c r="G1633" t="s">
        <v>3017</v>
      </c>
      <c r="H1633">
        <v>77.239323499999998</v>
      </c>
      <c r="I1633">
        <v>28.571054799999999</v>
      </c>
      <c r="J1633" t="s">
        <v>4333</v>
      </c>
      <c r="K1633" t="s">
        <v>28</v>
      </c>
      <c r="L1633" t="s">
        <v>29</v>
      </c>
      <c r="M1633" t="s">
        <v>36</v>
      </c>
      <c r="N1633" t="s">
        <v>29</v>
      </c>
      <c r="O1633" t="s">
        <v>29</v>
      </c>
      <c r="P1633">
        <v>3</v>
      </c>
      <c r="Q1633">
        <v>57</v>
      </c>
      <c r="R1633">
        <v>1000</v>
      </c>
      <c r="S1633" t="str">
        <f>IF(Table1[[#This Row],[Average_Cost_for_two]]&lt;500,"Low",IF(Table1[[#This Row],[Average_Cost_for_two]]&lt;=1500,"Medium","High"))</f>
        <v>Medium</v>
      </c>
      <c r="T1633">
        <v>3.7</v>
      </c>
      <c r="U1633">
        <v>2013</v>
      </c>
      <c r="V1633">
        <v>9</v>
      </c>
      <c r="W1633">
        <v>9</v>
      </c>
      <c r="X1633">
        <f>IF(OR(Main!$U1633=0,
       Main!$V1633=0,
       Main!$W1633=0),
   "",
   DATE(Main!$U1633,
        Main!$V1633,
        Main!$W1633)
)</f>
        <v>41526</v>
      </c>
      <c r="Y1633">
        <f>Table1[[#This Row],[Average_Cost_for_two]]*VLOOKUP(Table1[[#This Row],[Currency]],currency!$A$2:$B$10,2,FALSE)</f>
        <v>12</v>
      </c>
      <c r="Z1633" t="str">
        <f>VLOOKUP(C1633,country!A:B,2,FALSE)</f>
        <v>India</v>
      </c>
      <c r="AA1633">
        <f t="shared" si="25"/>
        <v>3</v>
      </c>
    </row>
    <row r="1634" spans="1:27" ht="15.75" customHeight="1" x14ac:dyDescent="0.25">
      <c r="A1634">
        <v>8621</v>
      </c>
      <c r="B1634" t="s">
        <v>4334</v>
      </c>
      <c r="C1634">
        <v>1</v>
      </c>
      <c r="D1634" t="s">
        <v>23</v>
      </c>
      <c r="E1634" t="s">
        <v>4335</v>
      </c>
      <c r="F1634" t="s">
        <v>767</v>
      </c>
      <c r="G1634" t="s">
        <v>768</v>
      </c>
      <c r="H1634">
        <v>77.198209399999996</v>
      </c>
      <c r="I1634">
        <v>28.5178209</v>
      </c>
      <c r="J1634" t="s">
        <v>4336</v>
      </c>
      <c r="K1634" t="s">
        <v>28</v>
      </c>
      <c r="L1634" t="s">
        <v>29</v>
      </c>
      <c r="M1634" t="s">
        <v>29</v>
      </c>
      <c r="N1634" t="s">
        <v>29</v>
      </c>
      <c r="O1634" t="s">
        <v>29</v>
      </c>
      <c r="P1634">
        <v>3</v>
      </c>
      <c r="Q1634">
        <v>1653</v>
      </c>
      <c r="R1634">
        <v>1000</v>
      </c>
      <c r="S1634" t="str">
        <f>IF(Table1[[#This Row],[Average_Cost_for_two]]&lt;500,"Low",IF(Table1[[#This Row],[Average_Cost_for_two]]&lt;=1500,"Medium","High"))</f>
        <v>Medium</v>
      </c>
      <c r="T1634">
        <v>4.0999999999999996</v>
      </c>
      <c r="U1634">
        <v>2011</v>
      </c>
      <c r="V1634">
        <v>9</v>
      </c>
      <c r="W1634">
        <v>11</v>
      </c>
      <c r="X1634">
        <f>IF(OR(Main!$U1634=0,
       Main!$V1634=0,
       Main!$W1634=0),
   "",
   DATE(Main!$U1634,
        Main!$V1634,
        Main!$W1634)
)</f>
        <v>40797</v>
      </c>
      <c r="Y1634">
        <f>Table1[[#This Row],[Average_Cost_for_two]]*VLOOKUP(Table1[[#This Row],[Currency]],currency!$A$2:$B$10,2,FALSE)</f>
        <v>12</v>
      </c>
      <c r="Z1634" t="str">
        <f>VLOOKUP(C1634,country!A:B,2,FALSE)</f>
        <v>India</v>
      </c>
      <c r="AA1634">
        <f t="shared" si="25"/>
        <v>3</v>
      </c>
    </row>
    <row r="1635" spans="1:27" ht="15.75" customHeight="1" x14ac:dyDescent="0.25">
      <c r="A1635">
        <v>18244555</v>
      </c>
      <c r="B1635" t="s">
        <v>4337</v>
      </c>
      <c r="C1635">
        <v>1</v>
      </c>
      <c r="D1635" t="s">
        <v>23</v>
      </c>
      <c r="E1635" t="s">
        <v>1920</v>
      </c>
      <c r="F1635" t="s">
        <v>1921</v>
      </c>
      <c r="G1635" t="s">
        <v>1920</v>
      </c>
      <c r="H1635">
        <v>77.213614800000002</v>
      </c>
      <c r="I1635">
        <v>28.549024500000002</v>
      </c>
      <c r="J1635" t="s">
        <v>4338</v>
      </c>
      <c r="K1635" t="s">
        <v>28</v>
      </c>
      <c r="L1635" t="s">
        <v>29</v>
      </c>
      <c r="M1635" t="s">
        <v>36</v>
      </c>
      <c r="N1635" t="s">
        <v>29</v>
      </c>
      <c r="O1635" t="s">
        <v>29</v>
      </c>
      <c r="P1635">
        <v>3</v>
      </c>
      <c r="Q1635">
        <v>264</v>
      </c>
      <c r="R1635">
        <v>1000</v>
      </c>
      <c r="S1635" t="str">
        <f>IF(Table1[[#This Row],[Average_Cost_for_two]]&lt;500,"Low",IF(Table1[[#This Row],[Average_Cost_for_two]]&lt;=1500,"Medium","High"))</f>
        <v>Medium</v>
      </c>
      <c r="T1635">
        <v>4.2</v>
      </c>
      <c r="U1635">
        <v>2017</v>
      </c>
      <c r="V1635">
        <v>9</v>
      </c>
      <c r="W1635">
        <v>9</v>
      </c>
      <c r="X1635">
        <f>IF(OR(Main!$U1635=0,
       Main!$V1635=0,
       Main!$W1635=0),
   "",
   DATE(Main!$U1635,
        Main!$V1635,
        Main!$W1635)
)</f>
        <v>42987</v>
      </c>
      <c r="Y1635">
        <f>Table1[[#This Row],[Average_Cost_for_two]]*VLOOKUP(Table1[[#This Row],[Currency]],currency!$A$2:$B$10,2,FALSE)</f>
        <v>12</v>
      </c>
      <c r="Z1635" t="str">
        <f>VLOOKUP(C1635,country!A:B,2,FALSE)</f>
        <v>India</v>
      </c>
      <c r="AA1635">
        <f t="shared" si="25"/>
        <v>3</v>
      </c>
    </row>
    <row r="1636" spans="1:27" ht="15.75" customHeight="1" x14ac:dyDescent="0.25">
      <c r="A1636">
        <v>18291469</v>
      </c>
      <c r="B1636" t="s">
        <v>4339</v>
      </c>
      <c r="C1636">
        <v>1</v>
      </c>
      <c r="D1636" t="s">
        <v>23</v>
      </c>
      <c r="E1636" t="s">
        <v>4340</v>
      </c>
      <c r="F1636" t="s">
        <v>1921</v>
      </c>
      <c r="G1636" t="s">
        <v>1920</v>
      </c>
      <c r="H1636">
        <v>77.215501200000006</v>
      </c>
      <c r="I1636">
        <v>28.549204199999998</v>
      </c>
      <c r="J1636" t="s">
        <v>3541</v>
      </c>
      <c r="K1636" t="s">
        <v>28</v>
      </c>
      <c r="L1636" t="s">
        <v>29</v>
      </c>
      <c r="M1636" t="s">
        <v>36</v>
      </c>
      <c r="N1636" t="s">
        <v>29</v>
      </c>
      <c r="O1636" t="s">
        <v>29</v>
      </c>
      <c r="P1636">
        <v>3</v>
      </c>
      <c r="Q1636">
        <v>165</v>
      </c>
      <c r="R1636">
        <v>1000</v>
      </c>
      <c r="S1636" t="str">
        <f>IF(Table1[[#This Row],[Average_Cost_for_two]]&lt;500,"Low",IF(Table1[[#This Row],[Average_Cost_for_two]]&lt;=1500,"Medium","High"))</f>
        <v>Medium</v>
      </c>
      <c r="T1636">
        <v>4.4000000000000004</v>
      </c>
      <c r="U1636">
        <v>2016</v>
      </c>
      <c r="V1636">
        <v>9</v>
      </c>
      <c r="W1636">
        <v>18</v>
      </c>
      <c r="X1636">
        <f>IF(OR(Main!$U1636=0,
       Main!$V1636=0,
       Main!$W1636=0),
   "",
   DATE(Main!$U1636,
        Main!$V1636,
        Main!$W1636)
)</f>
        <v>42631</v>
      </c>
      <c r="Y1636">
        <f>Table1[[#This Row],[Average_Cost_for_two]]*VLOOKUP(Table1[[#This Row],[Currency]],currency!$A$2:$B$10,2,FALSE)</f>
        <v>12</v>
      </c>
      <c r="Z1636" t="str">
        <f>VLOOKUP(C1636,country!A:B,2,FALSE)</f>
        <v>India</v>
      </c>
      <c r="AA1636">
        <f t="shared" si="25"/>
        <v>3</v>
      </c>
    </row>
    <row r="1637" spans="1:27" ht="15.75" customHeight="1" x14ac:dyDescent="0.25">
      <c r="A1637">
        <v>2504</v>
      </c>
      <c r="B1637" t="s">
        <v>603</v>
      </c>
      <c r="C1637">
        <v>1</v>
      </c>
      <c r="D1637" t="s">
        <v>23</v>
      </c>
      <c r="E1637" t="s">
        <v>4341</v>
      </c>
      <c r="F1637" t="s">
        <v>663</v>
      </c>
      <c r="G1637" t="s">
        <v>664</v>
      </c>
      <c r="H1637">
        <v>77.218010699999994</v>
      </c>
      <c r="I1637">
        <v>28.630860699999999</v>
      </c>
      <c r="J1637" t="s">
        <v>477</v>
      </c>
      <c r="K1637" t="s">
        <v>28</v>
      </c>
      <c r="L1637" t="s">
        <v>29</v>
      </c>
      <c r="M1637" t="s">
        <v>36</v>
      </c>
      <c r="N1637" t="s">
        <v>29</v>
      </c>
      <c r="O1637" t="s">
        <v>29</v>
      </c>
      <c r="P1637">
        <v>3</v>
      </c>
      <c r="Q1637">
        <v>1434</v>
      </c>
      <c r="R1637">
        <v>1000</v>
      </c>
      <c r="S1637" t="str">
        <f>IF(Table1[[#This Row],[Average_Cost_for_two]]&lt;500,"Low",IF(Table1[[#This Row],[Average_Cost_for_two]]&lt;=1500,"Medium","High"))</f>
        <v>Medium</v>
      </c>
      <c r="T1637">
        <v>3.6</v>
      </c>
      <c r="U1637">
        <v>2013</v>
      </c>
      <c r="V1637">
        <v>8</v>
      </c>
      <c r="W1637">
        <v>26</v>
      </c>
      <c r="X1637">
        <f>IF(OR(Main!$U1637=0,
       Main!$V1637=0,
       Main!$W1637=0),
   "",
   DATE(Main!$U1637,
        Main!$V1637,
        Main!$W1637)
)</f>
        <v>41512</v>
      </c>
      <c r="Y1637">
        <f>Table1[[#This Row],[Average_Cost_for_two]]*VLOOKUP(Table1[[#This Row],[Currency]],currency!$A$2:$B$10,2,FALSE)</f>
        <v>12</v>
      </c>
      <c r="Z1637" t="str">
        <f>VLOOKUP(C1637,country!A:B,2,FALSE)</f>
        <v>India</v>
      </c>
      <c r="AA1637">
        <f t="shared" si="25"/>
        <v>3</v>
      </c>
    </row>
    <row r="1638" spans="1:27" ht="15.75" customHeight="1" x14ac:dyDescent="0.25">
      <c r="A1638">
        <v>309477</v>
      </c>
      <c r="B1638" t="s">
        <v>4342</v>
      </c>
      <c r="C1638">
        <v>1</v>
      </c>
      <c r="D1638" t="s">
        <v>23</v>
      </c>
      <c r="E1638" t="s">
        <v>1972</v>
      </c>
      <c r="F1638" t="s">
        <v>1973</v>
      </c>
      <c r="G1638" t="s">
        <v>1972</v>
      </c>
      <c r="H1638">
        <v>77.235351199999997</v>
      </c>
      <c r="I1638">
        <v>28.550197099999998</v>
      </c>
      <c r="J1638" t="s">
        <v>4343</v>
      </c>
      <c r="K1638" t="s">
        <v>28</v>
      </c>
      <c r="L1638" t="s">
        <v>29</v>
      </c>
      <c r="M1638" t="s">
        <v>29</v>
      </c>
      <c r="N1638" t="s">
        <v>29</v>
      </c>
      <c r="O1638" t="s">
        <v>29</v>
      </c>
      <c r="P1638">
        <v>3</v>
      </c>
      <c r="Q1638">
        <v>246</v>
      </c>
      <c r="R1638">
        <v>1000</v>
      </c>
      <c r="S1638" t="str">
        <f>IF(Table1[[#This Row],[Average_Cost_for_two]]&lt;500,"Low",IF(Table1[[#This Row],[Average_Cost_for_two]]&lt;=1500,"Medium","High"))</f>
        <v>Medium</v>
      </c>
      <c r="T1638">
        <v>3.4</v>
      </c>
      <c r="U1638">
        <v>2013</v>
      </c>
      <c r="V1638">
        <v>8</v>
      </c>
      <c r="W1638">
        <v>13</v>
      </c>
      <c r="X1638">
        <f>IF(OR(Main!$U1638=0,
       Main!$V1638=0,
       Main!$W1638=0),
   "",
   DATE(Main!$U1638,
        Main!$V1638,
        Main!$W1638)
)</f>
        <v>41499</v>
      </c>
      <c r="Y1638">
        <f>Table1[[#This Row],[Average_Cost_for_two]]*VLOOKUP(Table1[[#This Row],[Currency]],currency!$A$2:$B$10,2,FALSE)</f>
        <v>12</v>
      </c>
      <c r="Z1638" t="str">
        <f>VLOOKUP(C1638,country!A:B,2,FALSE)</f>
        <v>India</v>
      </c>
      <c r="AA1638">
        <f t="shared" si="25"/>
        <v>3</v>
      </c>
    </row>
    <row r="1639" spans="1:27" ht="15.75" customHeight="1" x14ac:dyDescent="0.25">
      <c r="A1639">
        <v>1902</v>
      </c>
      <c r="B1639" t="s">
        <v>4344</v>
      </c>
      <c r="C1639">
        <v>1</v>
      </c>
      <c r="D1639" t="s">
        <v>23</v>
      </c>
      <c r="E1639" t="s">
        <v>4345</v>
      </c>
      <c r="F1639" t="s">
        <v>1973</v>
      </c>
      <c r="G1639" t="s">
        <v>1972</v>
      </c>
      <c r="H1639">
        <v>77.233061000000006</v>
      </c>
      <c r="I1639">
        <v>28.5564784</v>
      </c>
      <c r="J1639" t="s">
        <v>4346</v>
      </c>
      <c r="K1639" t="s">
        <v>28</v>
      </c>
      <c r="L1639" t="s">
        <v>29</v>
      </c>
      <c r="M1639" t="s">
        <v>29</v>
      </c>
      <c r="N1639" t="s">
        <v>29</v>
      </c>
      <c r="O1639" t="s">
        <v>29</v>
      </c>
      <c r="P1639">
        <v>3</v>
      </c>
      <c r="Q1639">
        <v>251</v>
      </c>
      <c r="R1639">
        <v>1000</v>
      </c>
      <c r="S1639" t="str">
        <f>IF(Table1[[#This Row],[Average_Cost_for_two]]&lt;500,"Low",IF(Table1[[#This Row],[Average_Cost_for_two]]&lt;=1500,"Medium","High"))</f>
        <v>Medium</v>
      </c>
      <c r="T1639">
        <v>3.5</v>
      </c>
      <c r="U1639">
        <v>2012</v>
      </c>
      <c r="V1639">
        <v>8</v>
      </c>
      <c r="W1639">
        <v>21</v>
      </c>
      <c r="X1639">
        <f>IF(OR(Main!$U1639=0,
       Main!$V1639=0,
       Main!$W1639=0),
   "",
   DATE(Main!$U1639,
        Main!$V1639,
        Main!$W1639)
)</f>
        <v>41142</v>
      </c>
      <c r="Y1639">
        <f>Table1[[#This Row],[Average_Cost_for_two]]*VLOOKUP(Table1[[#This Row],[Currency]],currency!$A$2:$B$10,2,FALSE)</f>
        <v>12</v>
      </c>
      <c r="Z1639" t="str">
        <f>VLOOKUP(C1639,country!A:B,2,FALSE)</f>
        <v>India</v>
      </c>
      <c r="AA1639">
        <f t="shared" si="25"/>
        <v>3</v>
      </c>
    </row>
    <row r="1640" spans="1:27" ht="15.75" customHeight="1" x14ac:dyDescent="0.25">
      <c r="A1640">
        <v>18472658</v>
      </c>
      <c r="B1640" t="s">
        <v>4347</v>
      </c>
      <c r="C1640">
        <v>1</v>
      </c>
      <c r="D1640" t="s">
        <v>23</v>
      </c>
      <c r="E1640" t="s">
        <v>4348</v>
      </c>
      <c r="F1640" t="s">
        <v>300</v>
      </c>
      <c r="G1640" t="s">
        <v>301</v>
      </c>
      <c r="H1640">
        <v>0</v>
      </c>
      <c r="I1640">
        <v>0</v>
      </c>
      <c r="J1640" t="s">
        <v>615</v>
      </c>
      <c r="K1640" t="s">
        <v>28</v>
      </c>
      <c r="L1640" t="s">
        <v>29</v>
      </c>
      <c r="M1640" t="s">
        <v>29</v>
      </c>
      <c r="N1640" t="s">
        <v>29</v>
      </c>
      <c r="O1640" t="s">
        <v>29</v>
      </c>
      <c r="P1640">
        <v>3</v>
      </c>
      <c r="Q1640">
        <v>5</v>
      </c>
      <c r="R1640">
        <v>1000</v>
      </c>
      <c r="S1640" t="str">
        <f>IF(Table1[[#This Row],[Average_Cost_for_two]]&lt;500,"Low",IF(Table1[[#This Row],[Average_Cost_for_two]]&lt;=1500,"Medium","High"))</f>
        <v>Medium</v>
      </c>
      <c r="T1640">
        <v>3.1</v>
      </c>
      <c r="U1640">
        <v>2018</v>
      </c>
      <c r="V1640">
        <v>8</v>
      </c>
      <c r="W1640">
        <v>25</v>
      </c>
      <c r="X1640">
        <f>IF(OR(Main!$U1640=0,
       Main!$V1640=0,
       Main!$W1640=0),
   "",
   DATE(Main!$U1640,
        Main!$V1640,
        Main!$W1640)
)</f>
        <v>43337</v>
      </c>
      <c r="Y1640">
        <f>Table1[[#This Row],[Average_Cost_for_two]]*VLOOKUP(Table1[[#This Row],[Currency]],currency!$A$2:$B$10,2,FALSE)</f>
        <v>12</v>
      </c>
      <c r="Z1640" t="str">
        <f>VLOOKUP(C1640,country!A:B,2,FALSE)</f>
        <v>India</v>
      </c>
      <c r="AA1640">
        <f t="shared" si="25"/>
        <v>3</v>
      </c>
    </row>
    <row r="1641" spans="1:27" ht="15.75" customHeight="1" x14ac:dyDescent="0.25">
      <c r="A1641">
        <v>256</v>
      </c>
      <c r="B1641" t="s">
        <v>4326</v>
      </c>
      <c r="C1641">
        <v>1</v>
      </c>
      <c r="D1641" t="s">
        <v>23</v>
      </c>
      <c r="E1641" t="s">
        <v>4349</v>
      </c>
      <c r="F1641" t="s">
        <v>767</v>
      </c>
      <c r="G1641" t="s">
        <v>768</v>
      </c>
      <c r="H1641">
        <v>77.207607199999998</v>
      </c>
      <c r="I1641">
        <v>28.5233603</v>
      </c>
      <c r="J1641" t="s">
        <v>633</v>
      </c>
      <c r="K1641" t="s">
        <v>28</v>
      </c>
      <c r="L1641" t="s">
        <v>29</v>
      </c>
      <c r="M1641" t="s">
        <v>36</v>
      </c>
      <c r="N1641" t="s">
        <v>29</v>
      </c>
      <c r="O1641" t="s">
        <v>29</v>
      </c>
      <c r="P1641">
        <v>3</v>
      </c>
      <c r="Q1641">
        <v>237</v>
      </c>
      <c r="R1641">
        <v>1000</v>
      </c>
      <c r="S1641" t="str">
        <f>IF(Table1[[#This Row],[Average_Cost_for_two]]&lt;500,"Low",IF(Table1[[#This Row],[Average_Cost_for_two]]&lt;=1500,"Medium","High"))</f>
        <v>Medium</v>
      </c>
      <c r="T1641">
        <v>3.1</v>
      </c>
      <c r="U1641">
        <v>2018</v>
      </c>
      <c r="V1641">
        <v>8</v>
      </c>
      <c r="W1641">
        <v>9</v>
      </c>
      <c r="X1641">
        <f>IF(OR(Main!$U1641=0,
       Main!$V1641=0,
       Main!$W1641=0),
   "",
   DATE(Main!$U1641,
        Main!$V1641,
        Main!$W1641)
)</f>
        <v>43321</v>
      </c>
      <c r="Y1641">
        <f>Table1[[#This Row],[Average_Cost_for_two]]*VLOOKUP(Table1[[#This Row],[Currency]],currency!$A$2:$B$10,2,FALSE)</f>
        <v>12</v>
      </c>
      <c r="Z1641" t="str">
        <f>VLOOKUP(C1641,country!A:B,2,FALSE)</f>
        <v>India</v>
      </c>
      <c r="AA1641">
        <f t="shared" si="25"/>
        <v>3</v>
      </c>
    </row>
    <row r="1642" spans="1:27" ht="15.75" customHeight="1" x14ac:dyDescent="0.25">
      <c r="A1642">
        <v>18377924</v>
      </c>
      <c r="B1642" t="s">
        <v>4350</v>
      </c>
      <c r="C1642">
        <v>1</v>
      </c>
      <c r="D1642" t="s">
        <v>23</v>
      </c>
      <c r="E1642" t="s">
        <v>4351</v>
      </c>
      <c r="F1642" t="s">
        <v>472</v>
      </c>
      <c r="G1642" t="s">
        <v>473</v>
      </c>
      <c r="H1642">
        <v>77.304946799999996</v>
      </c>
      <c r="I1642">
        <v>28.660063600000001</v>
      </c>
      <c r="J1642" t="s">
        <v>526</v>
      </c>
      <c r="K1642" t="s">
        <v>28</v>
      </c>
      <c r="L1642" t="s">
        <v>29</v>
      </c>
      <c r="M1642" t="s">
        <v>36</v>
      </c>
      <c r="N1642" t="s">
        <v>29</v>
      </c>
      <c r="O1642" t="s">
        <v>29</v>
      </c>
      <c r="P1642">
        <v>3</v>
      </c>
      <c r="Q1642">
        <v>106</v>
      </c>
      <c r="R1642">
        <v>1000</v>
      </c>
      <c r="S1642" t="str">
        <f>IF(Table1[[#This Row],[Average_Cost_for_two]]&lt;500,"Low",IF(Table1[[#This Row],[Average_Cost_for_two]]&lt;=1500,"Medium","High"))</f>
        <v>Medium</v>
      </c>
      <c r="T1642">
        <v>3.9</v>
      </c>
      <c r="U1642">
        <v>2018</v>
      </c>
      <c r="V1642">
        <v>7</v>
      </c>
      <c r="W1642">
        <v>25</v>
      </c>
      <c r="X1642">
        <f>IF(OR(Main!$U1642=0,
       Main!$V1642=0,
       Main!$W1642=0),
   "",
   DATE(Main!$U1642,
        Main!$V1642,
        Main!$W1642)
)</f>
        <v>43306</v>
      </c>
      <c r="Y1642">
        <f>Table1[[#This Row],[Average_Cost_for_two]]*VLOOKUP(Table1[[#This Row],[Currency]],currency!$A$2:$B$10,2,FALSE)</f>
        <v>12</v>
      </c>
      <c r="Z1642" t="str">
        <f>VLOOKUP(C1642,country!A:B,2,FALSE)</f>
        <v>India</v>
      </c>
      <c r="AA1642">
        <f t="shared" si="25"/>
        <v>3</v>
      </c>
    </row>
    <row r="1643" spans="1:27" ht="15.75" customHeight="1" x14ac:dyDescent="0.25">
      <c r="A1643">
        <v>249</v>
      </c>
      <c r="B1643" t="s">
        <v>4326</v>
      </c>
      <c r="C1643">
        <v>1</v>
      </c>
      <c r="D1643" t="s">
        <v>23</v>
      </c>
      <c r="E1643" t="s">
        <v>4352</v>
      </c>
      <c r="F1643" t="s">
        <v>663</v>
      </c>
      <c r="G1643" t="s">
        <v>664</v>
      </c>
      <c r="H1643">
        <v>77.222821800000006</v>
      </c>
      <c r="I1643">
        <v>28.632217600000001</v>
      </c>
      <c r="J1643" t="s">
        <v>633</v>
      </c>
      <c r="K1643" t="s">
        <v>28</v>
      </c>
      <c r="L1643" t="s">
        <v>29</v>
      </c>
      <c r="M1643" t="s">
        <v>36</v>
      </c>
      <c r="N1643" t="s">
        <v>29</v>
      </c>
      <c r="O1643" t="s">
        <v>29</v>
      </c>
      <c r="P1643">
        <v>3</v>
      </c>
      <c r="Q1643">
        <v>541</v>
      </c>
      <c r="R1643">
        <v>1000</v>
      </c>
      <c r="S1643" t="str">
        <f>IF(Table1[[#This Row],[Average_Cost_for_two]]&lt;500,"Low",IF(Table1[[#This Row],[Average_Cost_for_two]]&lt;=1500,"Medium","High"))</f>
        <v>Medium</v>
      </c>
      <c r="T1643">
        <v>3.5</v>
      </c>
      <c r="U1643">
        <v>2012</v>
      </c>
      <c r="V1643">
        <v>7</v>
      </c>
      <c r="W1643">
        <v>15</v>
      </c>
      <c r="X1643">
        <f>IF(OR(Main!$U1643=0,
       Main!$V1643=0,
       Main!$W1643=0),
   "",
   DATE(Main!$U1643,
        Main!$V1643,
        Main!$W1643)
)</f>
        <v>41105</v>
      </c>
      <c r="Y1643">
        <f>Table1[[#This Row],[Average_Cost_for_two]]*VLOOKUP(Table1[[#This Row],[Currency]],currency!$A$2:$B$10,2,FALSE)</f>
        <v>12</v>
      </c>
      <c r="Z1643" t="str">
        <f>VLOOKUP(C1643,country!A:B,2,FALSE)</f>
        <v>India</v>
      </c>
      <c r="AA1643">
        <f t="shared" si="25"/>
        <v>3</v>
      </c>
    </row>
    <row r="1644" spans="1:27" ht="15.75" customHeight="1" x14ac:dyDescent="0.25">
      <c r="A1644">
        <v>18438416</v>
      </c>
      <c r="B1644" t="s">
        <v>4353</v>
      </c>
      <c r="C1644">
        <v>1</v>
      </c>
      <c r="D1644" t="s">
        <v>23</v>
      </c>
      <c r="E1644" t="s">
        <v>4354</v>
      </c>
      <c r="F1644" t="s">
        <v>2451</v>
      </c>
      <c r="G1644" t="s">
        <v>2452</v>
      </c>
      <c r="H1644">
        <v>77.226519400000001</v>
      </c>
      <c r="I1644">
        <v>28.585790500000002</v>
      </c>
      <c r="J1644" t="s">
        <v>4355</v>
      </c>
      <c r="K1644" t="s">
        <v>28</v>
      </c>
      <c r="L1644" t="s">
        <v>29</v>
      </c>
      <c r="M1644" t="s">
        <v>36</v>
      </c>
      <c r="N1644" t="s">
        <v>29</v>
      </c>
      <c r="O1644" t="s">
        <v>29</v>
      </c>
      <c r="P1644">
        <v>3</v>
      </c>
      <c r="Q1644">
        <v>25</v>
      </c>
      <c r="R1644">
        <v>1000</v>
      </c>
      <c r="S1644" t="str">
        <f>IF(Table1[[#This Row],[Average_Cost_for_two]]&lt;500,"Low",IF(Table1[[#This Row],[Average_Cost_for_two]]&lt;=1500,"Medium","High"))</f>
        <v>Medium</v>
      </c>
      <c r="T1644">
        <v>3.8</v>
      </c>
      <c r="U1644">
        <v>2017</v>
      </c>
      <c r="V1644">
        <v>7</v>
      </c>
      <c r="W1644">
        <v>22</v>
      </c>
      <c r="X1644">
        <f>IF(OR(Main!$U1644=0,
       Main!$V1644=0,
       Main!$W1644=0),
   "",
   DATE(Main!$U1644,
        Main!$V1644,
        Main!$W1644)
)</f>
        <v>42938</v>
      </c>
      <c r="Y1644">
        <f>Table1[[#This Row],[Average_Cost_for_two]]*VLOOKUP(Table1[[#This Row],[Currency]],currency!$A$2:$B$10,2,FALSE)</f>
        <v>12</v>
      </c>
      <c r="Z1644" t="str">
        <f>VLOOKUP(C1644,country!A:B,2,FALSE)</f>
        <v>India</v>
      </c>
      <c r="AA1644">
        <f t="shared" si="25"/>
        <v>3</v>
      </c>
    </row>
    <row r="1645" spans="1:27" ht="15.75" customHeight="1" x14ac:dyDescent="0.25">
      <c r="A1645">
        <v>1903</v>
      </c>
      <c r="B1645" t="s">
        <v>4344</v>
      </c>
      <c r="C1645">
        <v>1</v>
      </c>
      <c r="D1645" t="s">
        <v>23</v>
      </c>
      <c r="E1645" t="s">
        <v>4356</v>
      </c>
      <c r="F1645" t="s">
        <v>702</v>
      </c>
      <c r="G1645" t="s">
        <v>703</v>
      </c>
      <c r="H1645">
        <v>77.2525938</v>
      </c>
      <c r="I1645">
        <v>28.590290700000001</v>
      </c>
      <c r="J1645" t="s">
        <v>4346</v>
      </c>
      <c r="K1645" t="s">
        <v>28</v>
      </c>
      <c r="L1645" t="s">
        <v>29</v>
      </c>
      <c r="M1645" t="s">
        <v>29</v>
      </c>
      <c r="N1645" t="s">
        <v>29</v>
      </c>
      <c r="O1645" t="s">
        <v>29</v>
      </c>
      <c r="P1645">
        <v>3</v>
      </c>
      <c r="Q1645">
        <v>36</v>
      </c>
      <c r="R1645">
        <v>1000</v>
      </c>
      <c r="S1645" t="str">
        <f>IF(Table1[[#This Row],[Average_Cost_for_two]]&lt;500,"Low",IF(Table1[[#This Row],[Average_Cost_for_two]]&lt;=1500,"Medium","High"))</f>
        <v>Medium</v>
      </c>
      <c r="T1645">
        <v>3.2</v>
      </c>
      <c r="U1645">
        <v>2012</v>
      </c>
      <c r="V1645">
        <v>7</v>
      </c>
      <c r="W1645">
        <v>21</v>
      </c>
      <c r="X1645">
        <f>IF(OR(Main!$U1645=0,
       Main!$V1645=0,
       Main!$W1645=0),
   "",
   DATE(Main!$U1645,
        Main!$V1645,
        Main!$W1645)
)</f>
        <v>41111</v>
      </c>
      <c r="Y1645">
        <f>Table1[[#This Row],[Average_Cost_for_two]]*VLOOKUP(Table1[[#This Row],[Currency]],currency!$A$2:$B$10,2,FALSE)</f>
        <v>12</v>
      </c>
      <c r="Z1645" t="str">
        <f>VLOOKUP(C1645,country!A:B,2,FALSE)</f>
        <v>India</v>
      </c>
      <c r="AA1645">
        <f t="shared" si="25"/>
        <v>3</v>
      </c>
    </row>
    <row r="1646" spans="1:27" ht="15.75" customHeight="1" x14ac:dyDescent="0.25">
      <c r="A1646">
        <v>7137</v>
      </c>
      <c r="B1646" t="s">
        <v>4357</v>
      </c>
      <c r="C1646">
        <v>1</v>
      </c>
      <c r="D1646" t="s">
        <v>23</v>
      </c>
      <c r="E1646" t="s">
        <v>4358</v>
      </c>
      <c r="F1646" t="s">
        <v>3011</v>
      </c>
      <c r="G1646" t="s">
        <v>3012</v>
      </c>
      <c r="H1646">
        <v>77.126449399999998</v>
      </c>
      <c r="I1646">
        <v>28.712859300000002</v>
      </c>
      <c r="J1646" t="s">
        <v>480</v>
      </c>
      <c r="K1646" t="s">
        <v>28</v>
      </c>
      <c r="L1646" t="s">
        <v>29</v>
      </c>
      <c r="M1646" t="s">
        <v>36</v>
      </c>
      <c r="N1646" t="s">
        <v>29</v>
      </c>
      <c r="O1646" t="s">
        <v>29</v>
      </c>
      <c r="P1646">
        <v>3</v>
      </c>
      <c r="Q1646">
        <v>126</v>
      </c>
      <c r="R1646">
        <v>1000</v>
      </c>
      <c r="S1646" t="str">
        <f>IF(Table1[[#This Row],[Average_Cost_for_two]]&lt;500,"Low",IF(Table1[[#This Row],[Average_Cost_for_two]]&lt;=1500,"Medium","High"))</f>
        <v>Medium</v>
      </c>
      <c r="T1646">
        <v>3</v>
      </c>
      <c r="U1646">
        <v>2014</v>
      </c>
      <c r="V1646">
        <v>7</v>
      </c>
      <c r="W1646">
        <v>24</v>
      </c>
      <c r="X1646">
        <f>IF(OR(Main!$U1646=0,
       Main!$V1646=0,
       Main!$W1646=0),
   "",
   DATE(Main!$U1646,
        Main!$V1646,
        Main!$W1646)
)</f>
        <v>41844</v>
      </c>
      <c r="Y1646">
        <f>Table1[[#This Row],[Average_Cost_for_two]]*VLOOKUP(Table1[[#This Row],[Currency]],currency!$A$2:$B$10,2,FALSE)</f>
        <v>12</v>
      </c>
      <c r="Z1646" t="str">
        <f>VLOOKUP(C1646,country!A:B,2,FALSE)</f>
        <v>India</v>
      </c>
      <c r="AA1646">
        <f t="shared" si="25"/>
        <v>3</v>
      </c>
    </row>
    <row r="1647" spans="1:27" ht="15.75" customHeight="1" x14ac:dyDescent="0.25">
      <c r="A1647">
        <v>1922</v>
      </c>
      <c r="B1647" t="s">
        <v>4359</v>
      </c>
      <c r="C1647">
        <v>1</v>
      </c>
      <c r="D1647" t="s">
        <v>23</v>
      </c>
      <c r="E1647" t="s">
        <v>4360</v>
      </c>
      <c r="F1647" t="s">
        <v>1982</v>
      </c>
      <c r="G1647" t="s">
        <v>1983</v>
      </c>
      <c r="H1647">
        <v>77.245686800000001</v>
      </c>
      <c r="I1647">
        <v>28.530672200000001</v>
      </c>
      <c r="J1647" t="s">
        <v>1804</v>
      </c>
      <c r="K1647" t="s">
        <v>28</v>
      </c>
      <c r="L1647" t="s">
        <v>29</v>
      </c>
      <c r="M1647" t="s">
        <v>36</v>
      </c>
      <c r="N1647" t="s">
        <v>29</v>
      </c>
      <c r="O1647" t="s">
        <v>29</v>
      </c>
      <c r="P1647">
        <v>3</v>
      </c>
      <c r="Q1647">
        <v>843</v>
      </c>
      <c r="R1647">
        <v>1000</v>
      </c>
      <c r="S1647" t="str">
        <f>IF(Table1[[#This Row],[Average_Cost_for_two]]&lt;500,"Low",IF(Table1[[#This Row],[Average_Cost_for_two]]&lt;=1500,"Medium","High"))</f>
        <v>Medium</v>
      </c>
      <c r="T1647">
        <v>3.8</v>
      </c>
      <c r="U1647">
        <v>2016</v>
      </c>
      <c r="V1647">
        <v>6</v>
      </c>
      <c r="W1647">
        <v>17</v>
      </c>
      <c r="X1647">
        <f>IF(OR(Main!$U1647=0,
       Main!$V1647=0,
       Main!$W1647=0),
   "",
   DATE(Main!$U1647,
        Main!$V1647,
        Main!$W1647)
)</f>
        <v>42538</v>
      </c>
      <c r="Y1647">
        <f>Table1[[#This Row],[Average_Cost_for_two]]*VLOOKUP(Table1[[#This Row],[Currency]],currency!$A$2:$B$10,2,FALSE)</f>
        <v>12</v>
      </c>
      <c r="Z1647" t="str">
        <f>VLOOKUP(C1647,country!A:B,2,FALSE)</f>
        <v>India</v>
      </c>
      <c r="AA1647">
        <f t="shared" si="25"/>
        <v>2</v>
      </c>
    </row>
    <row r="1648" spans="1:27" ht="15.75" customHeight="1" x14ac:dyDescent="0.25">
      <c r="A1648">
        <v>307436</v>
      </c>
      <c r="B1648" t="s">
        <v>4361</v>
      </c>
      <c r="C1648">
        <v>1</v>
      </c>
      <c r="D1648" t="s">
        <v>23</v>
      </c>
      <c r="E1648" t="s">
        <v>4362</v>
      </c>
      <c r="F1648" t="s">
        <v>4363</v>
      </c>
      <c r="G1648" t="s">
        <v>4364</v>
      </c>
      <c r="H1648">
        <v>77.122793000000001</v>
      </c>
      <c r="I1648">
        <v>28.550326999999999</v>
      </c>
      <c r="J1648" t="s">
        <v>567</v>
      </c>
      <c r="K1648" t="s">
        <v>28</v>
      </c>
      <c r="L1648" t="s">
        <v>29</v>
      </c>
      <c r="M1648" t="s">
        <v>29</v>
      </c>
      <c r="N1648" t="s">
        <v>29</v>
      </c>
      <c r="O1648" t="s">
        <v>29</v>
      </c>
      <c r="P1648">
        <v>3</v>
      </c>
      <c r="Q1648">
        <v>30</v>
      </c>
      <c r="R1648">
        <v>1000</v>
      </c>
      <c r="S1648" t="str">
        <f>IF(Table1[[#This Row],[Average_Cost_for_two]]&lt;500,"Low",IF(Table1[[#This Row],[Average_Cost_for_two]]&lt;=1500,"Medium","High"))</f>
        <v>Medium</v>
      </c>
      <c r="T1648">
        <v>3.3</v>
      </c>
      <c r="U1648">
        <v>2011</v>
      </c>
      <c r="V1648">
        <v>6</v>
      </c>
      <c r="W1648">
        <v>21</v>
      </c>
      <c r="X1648">
        <f>IF(OR(Main!$U1648=0,
       Main!$V1648=0,
       Main!$W1648=0),
   "",
   DATE(Main!$U1648,
        Main!$V1648,
        Main!$W1648)
)</f>
        <v>40715</v>
      </c>
      <c r="Y1648">
        <f>Table1[[#This Row],[Average_Cost_for_two]]*VLOOKUP(Table1[[#This Row],[Currency]],currency!$A$2:$B$10,2,FALSE)</f>
        <v>12</v>
      </c>
      <c r="Z1648" t="str">
        <f>VLOOKUP(C1648,country!A:B,2,FALSE)</f>
        <v>India</v>
      </c>
      <c r="AA1648">
        <f t="shared" si="25"/>
        <v>2</v>
      </c>
    </row>
    <row r="1649" spans="1:27" ht="15.75" customHeight="1" x14ac:dyDescent="0.25">
      <c r="A1649">
        <v>4368</v>
      </c>
      <c r="B1649" t="s">
        <v>4365</v>
      </c>
      <c r="C1649">
        <v>1</v>
      </c>
      <c r="D1649" t="s">
        <v>23</v>
      </c>
      <c r="E1649" t="s">
        <v>4366</v>
      </c>
      <c r="F1649" t="s">
        <v>4367</v>
      </c>
      <c r="G1649" t="s">
        <v>4366</v>
      </c>
      <c r="H1649">
        <v>77.185331000000005</v>
      </c>
      <c r="I1649">
        <v>28.569040000000001</v>
      </c>
      <c r="J1649" t="s">
        <v>4368</v>
      </c>
      <c r="K1649" t="s">
        <v>28</v>
      </c>
      <c r="L1649" t="s">
        <v>29</v>
      </c>
      <c r="M1649" t="s">
        <v>29</v>
      </c>
      <c r="N1649" t="s">
        <v>29</v>
      </c>
      <c r="O1649" t="s">
        <v>29</v>
      </c>
      <c r="P1649">
        <v>3</v>
      </c>
      <c r="Q1649">
        <v>79</v>
      </c>
      <c r="R1649">
        <v>1000</v>
      </c>
      <c r="S1649" t="str">
        <f>IF(Table1[[#This Row],[Average_Cost_for_two]]&lt;500,"Low",IF(Table1[[#This Row],[Average_Cost_for_two]]&lt;=1500,"Medium","High"))</f>
        <v>Medium</v>
      </c>
      <c r="T1649">
        <v>3.8</v>
      </c>
      <c r="U1649">
        <v>2011</v>
      </c>
      <c r="V1649">
        <v>6</v>
      </c>
      <c r="W1649">
        <v>14</v>
      </c>
      <c r="X1649">
        <f>IF(OR(Main!$U1649=0,
       Main!$V1649=0,
       Main!$W1649=0),
   "",
   DATE(Main!$U1649,
        Main!$V1649,
        Main!$W1649)
)</f>
        <v>40708</v>
      </c>
      <c r="Y1649">
        <f>Table1[[#This Row],[Average_Cost_for_two]]*VLOOKUP(Table1[[#This Row],[Currency]],currency!$A$2:$B$10,2,FALSE)</f>
        <v>12</v>
      </c>
      <c r="Z1649" t="str">
        <f>VLOOKUP(C1649,country!A:B,2,FALSE)</f>
        <v>India</v>
      </c>
      <c r="AA1649">
        <f t="shared" si="25"/>
        <v>2</v>
      </c>
    </row>
    <row r="1650" spans="1:27" ht="15.75" customHeight="1" x14ac:dyDescent="0.25">
      <c r="A1650">
        <v>813</v>
      </c>
      <c r="B1650" t="s">
        <v>4369</v>
      </c>
      <c r="C1650">
        <v>1</v>
      </c>
      <c r="D1650" t="s">
        <v>23</v>
      </c>
      <c r="E1650" t="s">
        <v>4370</v>
      </c>
      <c r="F1650" t="s">
        <v>3119</v>
      </c>
      <c r="G1650" t="s">
        <v>3120</v>
      </c>
      <c r="H1650">
        <v>77.227695400000002</v>
      </c>
      <c r="I1650">
        <v>28.5999935</v>
      </c>
      <c r="J1650" t="s">
        <v>556</v>
      </c>
      <c r="K1650" t="s">
        <v>28</v>
      </c>
      <c r="L1650" t="s">
        <v>29</v>
      </c>
      <c r="M1650" t="s">
        <v>29</v>
      </c>
      <c r="N1650" t="s">
        <v>29</v>
      </c>
      <c r="O1650" t="s">
        <v>29</v>
      </c>
      <c r="P1650">
        <v>3</v>
      </c>
      <c r="Q1650">
        <v>243</v>
      </c>
      <c r="R1650">
        <v>1000</v>
      </c>
      <c r="S1650" t="str">
        <f>IF(Table1[[#This Row],[Average_Cost_for_two]]&lt;500,"Low",IF(Table1[[#This Row],[Average_Cost_for_two]]&lt;=1500,"Medium","High"))</f>
        <v>Medium</v>
      </c>
      <c r="T1650">
        <v>3.7</v>
      </c>
      <c r="U1650">
        <v>2011</v>
      </c>
      <c r="V1650">
        <v>6</v>
      </c>
      <c r="W1650">
        <v>17</v>
      </c>
      <c r="X1650">
        <f>IF(OR(Main!$U1650=0,
       Main!$V1650=0,
       Main!$W1650=0),
   "",
   DATE(Main!$U1650,
        Main!$V1650,
        Main!$W1650)
)</f>
        <v>40711</v>
      </c>
      <c r="Y1650">
        <f>Table1[[#This Row],[Average_Cost_for_two]]*VLOOKUP(Table1[[#This Row],[Currency]],currency!$A$2:$B$10,2,FALSE)</f>
        <v>12</v>
      </c>
      <c r="Z1650" t="str">
        <f>VLOOKUP(C1650,country!A:B,2,FALSE)</f>
        <v>India</v>
      </c>
      <c r="AA1650">
        <f t="shared" si="25"/>
        <v>2</v>
      </c>
    </row>
    <row r="1651" spans="1:27" ht="15.75" customHeight="1" x14ac:dyDescent="0.25">
      <c r="A1651">
        <v>302283</v>
      </c>
      <c r="B1651" t="s">
        <v>4371</v>
      </c>
      <c r="C1651">
        <v>1</v>
      </c>
      <c r="D1651" t="s">
        <v>23</v>
      </c>
      <c r="E1651" t="s">
        <v>4372</v>
      </c>
      <c r="F1651" t="s">
        <v>4373</v>
      </c>
      <c r="G1651" t="s">
        <v>4374</v>
      </c>
      <c r="H1651">
        <v>77.119419399999998</v>
      </c>
      <c r="I1651">
        <v>28.5438215</v>
      </c>
      <c r="J1651" t="s">
        <v>567</v>
      </c>
      <c r="K1651" t="s">
        <v>28</v>
      </c>
      <c r="L1651" t="s">
        <v>29</v>
      </c>
      <c r="M1651" t="s">
        <v>29</v>
      </c>
      <c r="N1651" t="s">
        <v>29</v>
      </c>
      <c r="O1651" t="s">
        <v>29</v>
      </c>
      <c r="P1651">
        <v>3</v>
      </c>
      <c r="Q1651">
        <v>26</v>
      </c>
      <c r="R1651">
        <v>1000</v>
      </c>
      <c r="S1651" t="str">
        <f>IF(Table1[[#This Row],[Average_Cost_for_two]]&lt;500,"Low",IF(Table1[[#This Row],[Average_Cost_for_two]]&lt;=1500,"Medium","High"))</f>
        <v>Medium</v>
      </c>
      <c r="T1651">
        <v>3.6</v>
      </c>
      <c r="U1651">
        <v>2017</v>
      </c>
      <c r="V1651">
        <v>6</v>
      </c>
      <c r="W1651">
        <v>28</v>
      </c>
      <c r="X1651">
        <f>IF(OR(Main!$U1651=0,
       Main!$V1651=0,
       Main!$W1651=0),
   "",
   DATE(Main!$U1651,
        Main!$V1651,
        Main!$W1651)
)</f>
        <v>42914</v>
      </c>
      <c r="Y1651">
        <f>Table1[[#This Row],[Average_Cost_for_two]]*VLOOKUP(Table1[[#This Row],[Currency]],currency!$A$2:$B$10,2,FALSE)</f>
        <v>12</v>
      </c>
      <c r="Z1651" t="str">
        <f>VLOOKUP(C1651,country!A:B,2,FALSE)</f>
        <v>India</v>
      </c>
      <c r="AA1651">
        <f t="shared" si="25"/>
        <v>2</v>
      </c>
    </row>
    <row r="1652" spans="1:27" ht="15.75" customHeight="1" x14ac:dyDescent="0.25">
      <c r="A1652">
        <v>18458306</v>
      </c>
      <c r="B1652" t="s">
        <v>4329</v>
      </c>
      <c r="C1652">
        <v>1</v>
      </c>
      <c r="D1652" t="s">
        <v>23</v>
      </c>
      <c r="E1652" t="s">
        <v>4375</v>
      </c>
      <c r="F1652" t="s">
        <v>1917</v>
      </c>
      <c r="G1652" t="s">
        <v>1918</v>
      </c>
      <c r="H1652">
        <v>77.192025999999998</v>
      </c>
      <c r="I1652">
        <v>28.559799999999999</v>
      </c>
      <c r="J1652" t="s">
        <v>2441</v>
      </c>
      <c r="K1652" t="s">
        <v>28</v>
      </c>
      <c r="L1652" t="s">
        <v>29</v>
      </c>
      <c r="M1652" t="s">
        <v>36</v>
      </c>
      <c r="N1652" t="s">
        <v>29</v>
      </c>
      <c r="O1652" t="s">
        <v>29</v>
      </c>
      <c r="P1652">
        <v>3</v>
      </c>
      <c r="Q1652">
        <v>21</v>
      </c>
      <c r="R1652">
        <v>1000</v>
      </c>
      <c r="S1652" t="str">
        <f>IF(Table1[[#This Row],[Average_Cost_for_two]]&lt;500,"Low",IF(Table1[[#This Row],[Average_Cost_for_two]]&lt;=1500,"Medium","High"))</f>
        <v>Medium</v>
      </c>
      <c r="T1652">
        <v>3.9</v>
      </c>
      <c r="U1652">
        <v>2014</v>
      </c>
      <c r="V1652">
        <v>6</v>
      </c>
      <c r="W1652">
        <v>9</v>
      </c>
      <c r="X1652">
        <f>IF(OR(Main!$U1652=0,
       Main!$V1652=0,
       Main!$W1652=0),
   "",
   DATE(Main!$U1652,
        Main!$V1652,
        Main!$W1652)
)</f>
        <v>41799</v>
      </c>
      <c r="Y1652">
        <f>Table1[[#This Row],[Average_Cost_for_two]]*VLOOKUP(Table1[[#This Row],[Currency]],currency!$A$2:$B$10,2,FALSE)</f>
        <v>12</v>
      </c>
      <c r="Z1652" t="str">
        <f>VLOOKUP(C1652,country!A:B,2,FALSE)</f>
        <v>India</v>
      </c>
      <c r="AA1652">
        <f t="shared" si="25"/>
        <v>2</v>
      </c>
    </row>
    <row r="1653" spans="1:27" ht="15.75" customHeight="1" x14ac:dyDescent="0.25">
      <c r="A1653">
        <v>306554</v>
      </c>
      <c r="B1653" t="s">
        <v>4376</v>
      </c>
      <c r="C1653">
        <v>1</v>
      </c>
      <c r="D1653" t="s">
        <v>23</v>
      </c>
      <c r="E1653" t="s">
        <v>1832</v>
      </c>
      <c r="F1653" t="s">
        <v>1833</v>
      </c>
      <c r="G1653" t="s">
        <v>1832</v>
      </c>
      <c r="H1653">
        <v>77.171043400000002</v>
      </c>
      <c r="I1653">
        <v>28.519475799999999</v>
      </c>
      <c r="J1653" t="s">
        <v>4377</v>
      </c>
      <c r="K1653" t="s">
        <v>28</v>
      </c>
      <c r="L1653" t="s">
        <v>29</v>
      </c>
      <c r="M1653" t="s">
        <v>36</v>
      </c>
      <c r="N1653" t="s">
        <v>29</v>
      </c>
      <c r="O1653" t="s">
        <v>29</v>
      </c>
      <c r="P1653">
        <v>3</v>
      </c>
      <c r="Q1653">
        <v>619</v>
      </c>
      <c r="R1653">
        <v>1000</v>
      </c>
      <c r="S1653" t="str">
        <f>IF(Table1[[#This Row],[Average_Cost_for_two]]&lt;500,"Low",IF(Table1[[#This Row],[Average_Cost_for_two]]&lt;=1500,"Medium","High"))</f>
        <v>Medium</v>
      </c>
      <c r="T1653">
        <v>3.8</v>
      </c>
      <c r="U1653">
        <v>2016</v>
      </c>
      <c r="V1653">
        <v>6</v>
      </c>
      <c r="W1653">
        <v>13</v>
      </c>
      <c r="X1653">
        <f>IF(OR(Main!$U1653=0,
       Main!$V1653=0,
       Main!$W1653=0),
   "",
   DATE(Main!$U1653,
        Main!$V1653,
        Main!$W1653)
)</f>
        <v>42534</v>
      </c>
      <c r="Y1653">
        <f>Table1[[#This Row],[Average_Cost_for_two]]*VLOOKUP(Table1[[#This Row],[Currency]],currency!$A$2:$B$10,2,FALSE)</f>
        <v>12</v>
      </c>
      <c r="Z1653" t="str">
        <f>VLOOKUP(C1653,country!A:B,2,FALSE)</f>
        <v>India</v>
      </c>
      <c r="AA1653">
        <f t="shared" si="25"/>
        <v>2</v>
      </c>
    </row>
    <row r="1654" spans="1:27" ht="15.75" customHeight="1" x14ac:dyDescent="0.25">
      <c r="A1654">
        <v>18277185</v>
      </c>
      <c r="B1654" t="s">
        <v>4378</v>
      </c>
      <c r="C1654">
        <v>1</v>
      </c>
      <c r="D1654" t="s">
        <v>23</v>
      </c>
      <c r="E1654" t="s">
        <v>4379</v>
      </c>
      <c r="F1654" t="s">
        <v>718</v>
      </c>
      <c r="G1654" t="s">
        <v>719</v>
      </c>
      <c r="H1654">
        <v>77.155208810000005</v>
      </c>
      <c r="I1654">
        <v>28.561182720000001</v>
      </c>
      <c r="J1654" t="s">
        <v>533</v>
      </c>
      <c r="K1654" t="s">
        <v>28</v>
      </c>
      <c r="L1654" t="s">
        <v>29</v>
      </c>
      <c r="M1654" t="s">
        <v>29</v>
      </c>
      <c r="N1654" t="s">
        <v>29</v>
      </c>
      <c r="O1654" t="s">
        <v>29</v>
      </c>
      <c r="P1654">
        <v>3</v>
      </c>
      <c r="Q1654">
        <v>2</v>
      </c>
      <c r="R1654">
        <v>1000</v>
      </c>
      <c r="S1654" t="str">
        <f>IF(Table1[[#This Row],[Average_Cost_for_two]]&lt;500,"Low",IF(Table1[[#This Row],[Average_Cost_for_two]]&lt;=1500,"Medium","High"))</f>
        <v>Medium</v>
      </c>
      <c r="T1654">
        <v>1</v>
      </c>
      <c r="U1654">
        <v>2011</v>
      </c>
      <c r="V1654">
        <v>6</v>
      </c>
      <c r="W1654">
        <v>10</v>
      </c>
      <c r="X1654">
        <f>IF(OR(Main!$U1654=0,
       Main!$V1654=0,
       Main!$W1654=0),
   "",
   DATE(Main!$U1654,
        Main!$V1654,
        Main!$W1654)
)</f>
        <v>40704</v>
      </c>
      <c r="Y1654">
        <f>Table1[[#This Row],[Average_Cost_for_two]]*VLOOKUP(Table1[[#This Row],[Currency]],currency!$A$2:$B$10,2,FALSE)</f>
        <v>12</v>
      </c>
      <c r="Z1654" t="str">
        <f>VLOOKUP(C1654,country!A:B,2,FALSE)</f>
        <v>India</v>
      </c>
      <c r="AA1654">
        <f t="shared" si="25"/>
        <v>2</v>
      </c>
    </row>
    <row r="1655" spans="1:27" ht="15.75" customHeight="1" x14ac:dyDescent="0.25">
      <c r="A1655">
        <v>262</v>
      </c>
      <c r="B1655" t="s">
        <v>4326</v>
      </c>
      <c r="C1655">
        <v>1</v>
      </c>
      <c r="D1655" t="s">
        <v>23</v>
      </c>
      <c r="E1655" t="s">
        <v>4380</v>
      </c>
      <c r="F1655" t="s">
        <v>3280</v>
      </c>
      <c r="G1655" t="s">
        <v>3281</v>
      </c>
      <c r="H1655">
        <v>77.164080220000002</v>
      </c>
      <c r="I1655">
        <v>28.557509369999998</v>
      </c>
      <c r="J1655" t="s">
        <v>633</v>
      </c>
      <c r="K1655" t="s">
        <v>28</v>
      </c>
      <c r="L1655" t="s">
        <v>29</v>
      </c>
      <c r="M1655" t="s">
        <v>36</v>
      </c>
      <c r="N1655" t="s">
        <v>29</v>
      </c>
      <c r="O1655" t="s">
        <v>29</v>
      </c>
      <c r="P1655">
        <v>3</v>
      </c>
      <c r="Q1655">
        <v>161</v>
      </c>
      <c r="R1655">
        <v>1000</v>
      </c>
      <c r="S1655" t="str">
        <f>IF(Table1[[#This Row],[Average_Cost_for_two]]&lt;500,"Low",IF(Table1[[#This Row],[Average_Cost_for_two]]&lt;=1500,"Medium","High"))</f>
        <v>Medium</v>
      </c>
      <c r="T1655">
        <v>3.1</v>
      </c>
      <c r="U1655">
        <v>2013</v>
      </c>
      <c r="V1655">
        <v>5</v>
      </c>
      <c r="W1655">
        <v>6</v>
      </c>
      <c r="X1655">
        <f>IF(OR(Main!$U1655=0,
       Main!$V1655=0,
       Main!$W1655=0),
   "",
   DATE(Main!$U1655,
        Main!$V1655,
        Main!$W1655)
)</f>
        <v>41400</v>
      </c>
      <c r="Y1655">
        <f>Table1[[#This Row],[Average_Cost_for_two]]*VLOOKUP(Table1[[#This Row],[Currency]],currency!$A$2:$B$10,2,FALSE)</f>
        <v>12</v>
      </c>
      <c r="Z1655" t="str">
        <f>VLOOKUP(C1655,country!A:B,2,FALSE)</f>
        <v>India</v>
      </c>
      <c r="AA1655">
        <f t="shared" si="25"/>
        <v>2</v>
      </c>
    </row>
    <row r="1656" spans="1:27" ht="15.75" customHeight="1" x14ac:dyDescent="0.25">
      <c r="A1656">
        <v>302636</v>
      </c>
      <c r="B1656" t="s">
        <v>4381</v>
      </c>
      <c r="C1656">
        <v>1</v>
      </c>
      <c r="D1656" t="s">
        <v>23</v>
      </c>
      <c r="E1656" t="s">
        <v>3221</v>
      </c>
      <c r="F1656" t="s">
        <v>3222</v>
      </c>
      <c r="G1656" t="s">
        <v>3221</v>
      </c>
      <c r="H1656">
        <v>77.173589500000006</v>
      </c>
      <c r="I1656">
        <v>28.5974082</v>
      </c>
      <c r="J1656" t="s">
        <v>562</v>
      </c>
      <c r="K1656" t="s">
        <v>28</v>
      </c>
      <c r="L1656" t="s">
        <v>29</v>
      </c>
      <c r="M1656" t="s">
        <v>29</v>
      </c>
      <c r="N1656" t="s">
        <v>29</v>
      </c>
      <c r="O1656" t="s">
        <v>29</v>
      </c>
      <c r="P1656">
        <v>3</v>
      </c>
      <c r="Q1656">
        <v>25</v>
      </c>
      <c r="R1656">
        <v>1000</v>
      </c>
      <c r="S1656" t="str">
        <f>IF(Table1[[#This Row],[Average_Cost_for_two]]&lt;500,"Low",IF(Table1[[#This Row],[Average_Cost_for_two]]&lt;=1500,"Medium","High"))</f>
        <v>Medium</v>
      </c>
      <c r="T1656">
        <v>3.4</v>
      </c>
      <c r="U1656">
        <v>2011</v>
      </c>
      <c r="V1656">
        <v>5</v>
      </c>
      <c r="W1656">
        <v>17</v>
      </c>
      <c r="X1656">
        <f>IF(OR(Main!$U1656=0,
       Main!$V1656=0,
       Main!$W1656=0),
   "",
   DATE(Main!$U1656,
        Main!$V1656,
        Main!$W1656)
)</f>
        <v>40680</v>
      </c>
      <c r="Y1656">
        <f>Table1[[#This Row],[Average_Cost_for_two]]*VLOOKUP(Table1[[#This Row],[Currency]],currency!$A$2:$B$10,2,FALSE)</f>
        <v>12</v>
      </c>
      <c r="Z1656" t="str">
        <f>VLOOKUP(C1656,country!A:B,2,FALSE)</f>
        <v>India</v>
      </c>
      <c r="AA1656">
        <f t="shared" si="25"/>
        <v>2</v>
      </c>
    </row>
    <row r="1657" spans="1:27" ht="15.75" customHeight="1" x14ac:dyDescent="0.25">
      <c r="A1657">
        <v>3546</v>
      </c>
      <c r="B1657" t="s">
        <v>4382</v>
      </c>
      <c r="C1657">
        <v>1</v>
      </c>
      <c r="D1657" t="s">
        <v>23</v>
      </c>
      <c r="E1657" t="s">
        <v>4372</v>
      </c>
      <c r="F1657" t="s">
        <v>4373</v>
      </c>
      <c r="G1657" t="s">
        <v>4374</v>
      </c>
      <c r="H1657">
        <v>77.119617199999993</v>
      </c>
      <c r="I1657">
        <v>28.5437105</v>
      </c>
      <c r="J1657" t="s">
        <v>500</v>
      </c>
      <c r="K1657" t="s">
        <v>28</v>
      </c>
      <c r="L1657" t="s">
        <v>29</v>
      </c>
      <c r="M1657" t="s">
        <v>29</v>
      </c>
      <c r="N1657" t="s">
        <v>29</v>
      </c>
      <c r="O1657" t="s">
        <v>29</v>
      </c>
      <c r="P1657">
        <v>3</v>
      </c>
      <c r="Q1657">
        <v>33</v>
      </c>
      <c r="R1657">
        <v>1000</v>
      </c>
      <c r="S1657" t="str">
        <f>IF(Table1[[#This Row],[Average_Cost_for_two]]&lt;500,"Low",IF(Table1[[#This Row],[Average_Cost_for_two]]&lt;=1500,"Medium","High"))</f>
        <v>Medium</v>
      </c>
      <c r="T1657">
        <v>3.7</v>
      </c>
      <c r="U1657">
        <v>2015</v>
      </c>
      <c r="V1657">
        <v>5</v>
      </c>
      <c r="W1657">
        <v>23</v>
      </c>
      <c r="X1657">
        <f>IF(OR(Main!$U1657=0,
       Main!$V1657=0,
       Main!$W1657=0),
   "",
   DATE(Main!$U1657,
        Main!$V1657,
        Main!$W1657)
)</f>
        <v>42147</v>
      </c>
      <c r="Y1657">
        <f>Table1[[#This Row],[Average_Cost_for_two]]*VLOOKUP(Table1[[#This Row],[Currency]],currency!$A$2:$B$10,2,FALSE)</f>
        <v>12</v>
      </c>
      <c r="Z1657" t="str">
        <f>VLOOKUP(C1657,country!A:B,2,FALSE)</f>
        <v>India</v>
      </c>
      <c r="AA1657">
        <f t="shared" si="25"/>
        <v>2</v>
      </c>
    </row>
    <row r="1658" spans="1:27" ht="15.75" customHeight="1" x14ac:dyDescent="0.25">
      <c r="A1658">
        <v>18425760</v>
      </c>
      <c r="B1658" t="s">
        <v>4383</v>
      </c>
      <c r="C1658">
        <v>1</v>
      </c>
      <c r="D1658" t="s">
        <v>23</v>
      </c>
      <c r="E1658" t="s">
        <v>4384</v>
      </c>
      <c r="F1658" t="s">
        <v>2356</v>
      </c>
      <c r="G1658" t="s">
        <v>2357</v>
      </c>
      <c r="H1658">
        <v>77.197226099999995</v>
      </c>
      <c r="I1658">
        <v>28.546786399999998</v>
      </c>
      <c r="J1658" t="s">
        <v>3652</v>
      </c>
      <c r="K1658" t="s">
        <v>28</v>
      </c>
      <c r="L1658" t="s">
        <v>29</v>
      </c>
      <c r="M1658" t="s">
        <v>29</v>
      </c>
      <c r="N1658" t="s">
        <v>29</v>
      </c>
      <c r="O1658" t="s">
        <v>29</v>
      </c>
      <c r="P1658">
        <v>3</v>
      </c>
      <c r="Q1658">
        <v>15</v>
      </c>
      <c r="R1658">
        <v>1000</v>
      </c>
      <c r="S1658" t="str">
        <f>IF(Table1[[#This Row],[Average_Cost_for_two]]&lt;500,"Low",IF(Table1[[#This Row],[Average_Cost_for_two]]&lt;=1500,"Medium","High"))</f>
        <v>Medium</v>
      </c>
      <c r="T1658">
        <v>2.9</v>
      </c>
      <c r="U1658">
        <v>2015</v>
      </c>
      <c r="V1658">
        <v>5</v>
      </c>
      <c r="W1658">
        <v>28</v>
      </c>
      <c r="X1658">
        <f>IF(OR(Main!$U1658=0,
       Main!$V1658=0,
       Main!$W1658=0),
   "",
   DATE(Main!$U1658,
        Main!$V1658,
        Main!$W1658)
)</f>
        <v>42152</v>
      </c>
      <c r="Y1658">
        <f>Table1[[#This Row],[Average_Cost_for_two]]*VLOOKUP(Table1[[#This Row],[Currency]],currency!$A$2:$B$10,2,FALSE)</f>
        <v>12</v>
      </c>
      <c r="Z1658" t="str">
        <f>VLOOKUP(C1658,country!A:B,2,FALSE)</f>
        <v>India</v>
      </c>
      <c r="AA1658">
        <f t="shared" si="25"/>
        <v>2</v>
      </c>
    </row>
    <row r="1659" spans="1:27" ht="15.75" customHeight="1" x14ac:dyDescent="0.25">
      <c r="A1659">
        <v>1079</v>
      </c>
      <c r="B1659" t="s">
        <v>4326</v>
      </c>
      <c r="C1659">
        <v>1</v>
      </c>
      <c r="D1659" t="s">
        <v>23</v>
      </c>
      <c r="E1659" t="s">
        <v>4385</v>
      </c>
      <c r="F1659" t="s">
        <v>4386</v>
      </c>
      <c r="G1659" t="s">
        <v>4387</v>
      </c>
      <c r="H1659">
        <v>77.120739799999996</v>
      </c>
      <c r="I1659">
        <v>28.6507574</v>
      </c>
      <c r="J1659" t="s">
        <v>633</v>
      </c>
      <c r="K1659" t="s">
        <v>28</v>
      </c>
      <c r="L1659" t="s">
        <v>29</v>
      </c>
      <c r="M1659" t="s">
        <v>36</v>
      </c>
      <c r="N1659" t="s">
        <v>29</v>
      </c>
      <c r="O1659" t="s">
        <v>29</v>
      </c>
      <c r="P1659">
        <v>3</v>
      </c>
      <c r="Q1659">
        <v>141</v>
      </c>
      <c r="R1659">
        <v>1000</v>
      </c>
      <c r="S1659" t="str">
        <f>IF(Table1[[#This Row],[Average_Cost_for_two]]&lt;500,"Low",IF(Table1[[#This Row],[Average_Cost_for_two]]&lt;=1500,"Medium","High"))</f>
        <v>Medium</v>
      </c>
      <c r="T1659">
        <v>3.6</v>
      </c>
      <c r="U1659">
        <v>2011</v>
      </c>
      <c r="V1659">
        <v>5</v>
      </c>
      <c r="W1659">
        <v>20</v>
      </c>
      <c r="X1659">
        <f>IF(OR(Main!$U1659=0,
       Main!$V1659=0,
       Main!$W1659=0),
   "",
   DATE(Main!$U1659,
        Main!$V1659,
        Main!$W1659)
)</f>
        <v>40683</v>
      </c>
      <c r="Y1659">
        <f>Table1[[#This Row],[Average_Cost_for_two]]*VLOOKUP(Table1[[#This Row],[Currency]],currency!$A$2:$B$10,2,FALSE)</f>
        <v>12</v>
      </c>
      <c r="Z1659" t="str">
        <f>VLOOKUP(C1659,country!A:B,2,FALSE)</f>
        <v>India</v>
      </c>
      <c r="AA1659">
        <f t="shared" si="25"/>
        <v>2</v>
      </c>
    </row>
    <row r="1660" spans="1:27" ht="15.75" customHeight="1" x14ac:dyDescent="0.25">
      <c r="A1660">
        <v>304154</v>
      </c>
      <c r="B1660" t="s">
        <v>4388</v>
      </c>
      <c r="C1660">
        <v>1</v>
      </c>
      <c r="D1660" t="s">
        <v>23</v>
      </c>
      <c r="E1660" t="s">
        <v>4389</v>
      </c>
      <c r="F1660" t="s">
        <v>663</v>
      </c>
      <c r="G1660" t="s">
        <v>664</v>
      </c>
      <c r="H1660">
        <v>77.221339799999996</v>
      </c>
      <c r="I1660">
        <v>28.632837800000001</v>
      </c>
      <c r="J1660" t="s">
        <v>3976</v>
      </c>
      <c r="K1660" t="s">
        <v>28</v>
      </c>
      <c r="L1660" t="s">
        <v>29</v>
      </c>
      <c r="M1660" t="s">
        <v>29</v>
      </c>
      <c r="N1660" t="s">
        <v>29</v>
      </c>
      <c r="O1660" t="s">
        <v>29</v>
      </c>
      <c r="P1660">
        <v>3</v>
      </c>
      <c r="Q1660">
        <v>1096</v>
      </c>
      <c r="R1660">
        <v>1000</v>
      </c>
      <c r="S1660" t="str">
        <f>IF(Table1[[#This Row],[Average_Cost_for_two]]&lt;500,"Low",IF(Table1[[#This Row],[Average_Cost_for_two]]&lt;=1500,"Medium","High"))</f>
        <v>Medium</v>
      </c>
      <c r="T1660">
        <v>2.5</v>
      </c>
      <c r="U1660">
        <v>2016</v>
      </c>
      <c r="V1660">
        <v>4</v>
      </c>
      <c r="W1660">
        <v>6</v>
      </c>
      <c r="X1660">
        <f>IF(OR(Main!$U1660=0,
       Main!$V1660=0,
       Main!$W1660=0),
   "",
   DATE(Main!$U1660,
        Main!$V1660,
        Main!$W1660)
)</f>
        <v>42466</v>
      </c>
      <c r="Y1660">
        <f>Table1[[#This Row],[Average_Cost_for_two]]*VLOOKUP(Table1[[#This Row],[Currency]],currency!$A$2:$B$10,2,FALSE)</f>
        <v>12</v>
      </c>
      <c r="Z1660" t="str">
        <f>VLOOKUP(C1660,country!A:B,2,FALSE)</f>
        <v>India</v>
      </c>
      <c r="AA1660">
        <f t="shared" si="25"/>
        <v>2</v>
      </c>
    </row>
    <row r="1661" spans="1:27" ht="15.75" customHeight="1" x14ac:dyDescent="0.25">
      <c r="A1661">
        <v>311671</v>
      </c>
      <c r="B1661" t="s">
        <v>4376</v>
      </c>
      <c r="C1661">
        <v>1</v>
      </c>
      <c r="D1661" t="s">
        <v>23</v>
      </c>
      <c r="E1661" t="s">
        <v>1972</v>
      </c>
      <c r="F1661" t="s">
        <v>1973</v>
      </c>
      <c r="G1661" t="s">
        <v>1972</v>
      </c>
      <c r="H1661">
        <v>77.235081800000003</v>
      </c>
      <c r="I1661">
        <v>28.5502611</v>
      </c>
      <c r="J1661" t="s">
        <v>4377</v>
      </c>
      <c r="K1661" t="s">
        <v>28</v>
      </c>
      <c r="L1661" t="s">
        <v>29</v>
      </c>
      <c r="M1661" t="s">
        <v>36</v>
      </c>
      <c r="N1661" t="s">
        <v>29</v>
      </c>
      <c r="O1661" t="s">
        <v>29</v>
      </c>
      <c r="P1661">
        <v>3</v>
      </c>
      <c r="Q1661">
        <v>263</v>
      </c>
      <c r="R1661">
        <v>1000</v>
      </c>
      <c r="S1661" t="str">
        <f>IF(Table1[[#This Row],[Average_Cost_for_two]]&lt;500,"Low",IF(Table1[[#This Row],[Average_Cost_for_two]]&lt;=1500,"Medium","High"))</f>
        <v>Medium</v>
      </c>
      <c r="T1661">
        <v>3.7</v>
      </c>
      <c r="U1661">
        <v>2010</v>
      </c>
      <c r="V1661">
        <v>4</v>
      </c>
      <c r="W1661">
        <v>10</v>
      </c>
      <c r="X1661">
        <f>IF(OR(Main!$U1661=0,
       Main!$V1661=0,
       Main!$W1661=0),
   "",
   DATE(Main!$U1661,
        Main!$V1661,
        Main!$W1661)
)</f>
        <v>40278</v>
      </c>
      <c r="Y1661">
        <f>Table1[[#This Row],[Average_Cost_for_two]]*VLOOKUP(Table1[[#This Row],[Currency]],currency!$A$2:$B$10,2,FALSE)</f>
        <v>12</v>
      </c>
      <c r="Z1661" t="str">
        <f>VLOOKUP(C1661,country!A:B,2,FALSE)</f>
        <v>India</v>
      </c>
      <c r="AA1661">
        <f t="shared" si="25"/>
        <v>2</v>
      </c>
    </row>
    <row r="1662" spans="1:27" ht="15.75" customHeight="1" x14ac:dyDescent="0.25">
      <c r="A1662">
        <v>313482</v>
      </c>
      <c r="B1662" t="s">
        <v>4376</v>
      </c>
      <c r="C1662">
        <v>1</v>
      </c>
      <c r="D1662" t="s">
        <v>23</v>
      </c>
      <c r="E1662" t="s">
        <v>160</v>
      </c>
      <c r="F1662" t="s">
        <v>159</v>
      </c>
      <c r="G1662" t="s">
        <v>160</v>
      </c>
      <c r="H1662">
        <v>77.193969999999993</v>
      </c>
      <c r="I1662">
        <v>28.554020000000001</v>
      </c>
      <c r="J1662" t="s">
        <v>4377</v>
      </c>
      <c r="K1662" t="s">
        <v>28</v>
      </c>
      <c r="L1662" t="s">
        <v>29</v>
      </c>
      <c r="M1662" t="s">
        <v>36</v>
      </c>
      <c r="N1662" t="s">
        <v>29</v>
      </c>
      <c r="O1662" t="s">
        <v>29</v>
      </c>
      <c r="P1662">
        <v>3</v>
      </c>
      <c r="Q1662">
        <v>61</v>
      </c>
      <c r="R1662">
        <v>1000</v>
      </c>
      <c r="S1662" t="str">
        <f>IF(Table1[[#This Row],[Average_Cost_for_two]]&lt;500,"Low",IF(Table1[[#This Row],[Average_Cost_for_two]]&lt;=1500,"Medium","High"))</f>
        <v>Medium</v>
      </c>
      <c r="T1662">
        <v>3.3</v>
      </c>
      <c r="U1662">
        <v>2011</v>
      </c>
      <c r="V1662">
        <v>4</v>
      </c>
      <c r="W1662">
        <v>7</v>
      </c>
      <c r="X1662">
        <f>IF(OR(Main!$U1662=0,
       Main!$V1662=0,
       Main!$W1662=0),
   "",
   DATE(Main!$U1662,
        Main!$V1662,
        Main!$W1662)
)</f>
        <v>40640</v>
      </c>
      <c r="Y1662">
        <f>Table1[[#This Row],[Average_Cost_for_two]]*VLOOKUP(Table1[[#This Row],[Currency]],currency!$A$2:$B$10,2,FALSE)</f>
        <v>12</v>
      </c>
      <c r="Z1662" t="str">
        <f>VLOOKUP(C1662,country!A:B,2,FALSE)</f>
        <v>India</v>
      </c>
      <c r="AA1662">
        <f t="shared" si="25"/>
        <v>2</v>
      </c>
    </row>
    <row r="1663" spans="1:27" ht="15.75" customHeight="1" x14ac:dyDescent="0.25">
      <c r="A1663">
        <v>18376472</v>
      </c>
      <c r="B1663" t="s">
        <v>1835</v>
      </c>
      <c r="C1663">
        <v>1</v>
      </c>
      <c r="D1663" t="s">
        <v>23</v>
      </c>
      <c r="E1663" t="s">
        <v>4390</v>
      </c>
      <c r="F1663" t="s">
        <v>1743</v>
      </c>
      <c r="G1663" t="s">
        <v>1742</v>
      </c>
      <c r="H1663">
        <v>77.213235400000002</v>
      </c>
      <c r="I1663">
        <v>28.5391434</v>
      </c>
      <c r="J1663" t="s">
        <v>1839</v>
      </c>
      <c r="K1663" t="s">
        <v>28</v>
      </c>
      <c r="L1663" t="s">
        <v>29</v>
      </c>
      <c r="M1663" t="s">
        <v>36</v>
      </c>
      <c r="N1663" t="s">
        <v>29</v>
      </c>
      <c r="O1663" t="s">
        <v>29</v>
      </c>
      <c r="P1663">
        <v>3</v>
      </c>
      <c r="Q1663">
        <v>113</v>
      </c>
      <c r="R1663">
        <v>1000</v>
      </c>
      <c r="S1663" t="str">
        <f>IF(Table1[[#This Row],[Average_Cost_for_two]]&lt;500,"Low",IF(Table1[[#This Row],[Average_Cost_for_two]]&lt;=1500,"Medium","High"))</f>
        <v>Medium</v>
      </c>
      <c r="T1663">
        <v>3.9</v>
      </c>
      <c r="U1663">
        <v>2016</v>
      </c>
      <c r="V1663">
        <v>4</v>
      </c>
      <c r="W1663">
        <v>21</v>
      </c>
      <c r="X1663">
        <f>IF(OR(Main!$U1663=0,
       Main!$V1663=0,
       Main!$W1663=0),
   "",
   DATE(Main!$U1663,
        Main!$V1663,
        Main!$W1663)
)</f>
        <v>42481</v>
      </c>
      <c r="Y1663">
        <f>Table1[[#This Row],[Average_Cost_for_two]]*VLOOKUP(Table1[[#This Row],[Currency]],currency!$A$2:$B$10,2,FALSE)</f>
        <v>12</v>
      </c>
      <c r="Z1663" t="str">
        <f>VLOOKUP(C1663,country!A:B,2,FALSE)</f>
        <v>India</v>
      </c>
      <c r="AA1663">
        <f t="shared" si="25"/>
        <v>2</v>
      </c>
    </row>
    <row r="1664" spans="1:27" ht="15.75" customHeight="1" x14ac:dyDescent="0.25">
      <c r="A1664">
        <v>18451269</v>
      </c>
      <c r="B1664" t="s">
        <v>4391</v>
      </c>
      <c r="C1664">
        <v>1</v>
      </c>
      <c r="D1664" t="s">
        <v>23</v>
      </c>
      <c r="E1664" t="s">
        <v>4392</v>
      </c>
      <c r="F1664" t="s">
        <v>1926</v>
      </c>
      <c r="G1664" t="s">
        <v>1927</v>
      </c>
      <c r="H1664">
        <v>0</v>
      </c>
      <c r="I1664">
        <v>0</v>
      </c>
      <c r="J1664" t="s">
        <v>4393</v>
      </c>
      <c r="K1664" t="s">
        <v>28</v>
      </c>
      <c r="L1664" t="s">
        <v>29</v>
      </c>
      <c r="M1664" t="s">
        <v>36</v>
      </c>
      <c r="N1664" t="s">
        <v>29</v>
      </c>
      <c r="O1664" t="s">
        <v>29</v>
      </c>
      <c r="P1664">
        <v>3</v>
      </c>
      <c r="Q1664">
        <v>24</v>
      </c>
      <c r="R1664">
        <v>1000</v>
      </c>
      <c r="S1664" t="str">
        <f>IF(Table1[[#This Row],[Average_Cost_for_two]]&lt;500,"Low",IF(Table1[[#This Row],[Average_Cost_for_two]]&lt;=1500,"Medium","High"))</f>
        <v>Medium</v>
      </c>
      <c r="T1664">
        <v>3.8</v>
      </c>
      <c r="U1664">
        <v>2011</v>
      </c>
      <c r="V1664">
        <v>4</v>
      </c>
      <c r="W1664">
        <v>4</v>
      </c>
      <c r="X1664">
        <f>IF(OR(Main!$U1664=0,
       Main!$V1664=0,
       Main!$W1664=0),
   "",
   DATE(Main!$U1664,
        Main!$V1664,
        Main!$W1664)
)</f>
        <v>40637</v>
      </c>
      <c r="Y1664">
        <f>Table1[[#This Row],[Average_Cost_for_two]]*VLOOKUP(Table1[[#This Row],[Currency]],currency!$A$2:$B$10,2,FALSE)</f>
        <v>12</v>
      </c>
      <c r="Z1664" t="str">
        <f>VLOOKUP(C1664,country!A:B,2,FALSE)</f>
        <v>India</v>
      </c>
      <c r="AA1664">
        <f t="shared" si="25"/>
        <v>2</v>
      </c>
    </row>
    <row r="1665" spans="1:27" ht="15.75" customHeight="1" x14ac:dyDescent="0.25">
      <c r="A1665">
        <v>18416856</v>
      </c>
      <c r="B1665" t="s">
        <v>4394</v>
      </c>
      <c r="C1665">
        <v>1</v>
      </c>
      <c r="D1665" t="s">
        <v>23</v>
      </c>
      <c r="E1665" t="s">
        <v>1832</v>
      </c>
      <c r="F1665" t="s">
        <v>1833</v>
      </c>
      <c r="G1665" t="s">
        <v>1832</v>
      </c>
      <c r="H1665">
        <v>77.168407000000002</v>
      </c>
      <c r="I1665">
        <v>28.522112</v>
      </c>
      <c r="J1665" t="s">
        <v>1804</v>
      </c>
      <c r="K1665" t="s">
        <v>28</v>
      </c>
      <c r="L1665" t="s">
        <v>29</v>
      </c>
      <c r="M1665" t="s">
        <v>36</v>
      </c>
      <c r="N1665" t="s">
        <v>29</v>
      </c>
      <c r="O1665" t="s">
        <v>29</v>
      </c>
      <c r="P1665">
        <v>3</v>
      </c>
      <c r="Q1665">
        <v>40</v>
      </c>
      <c r="R1665">
        <v>1000</v>
      </c>
      <c r="S1665" t="str">
        <f>IF(Table1[[#This Row],[Average_Cost_for_two]]&lt;500,"Low",IF(Table1[[#This Row],[Average_Cost_for_two]]&lt;=1500,"Medium","High"))</f>
        <v>Medium</v>
      </c>
      <c r="T1665">
        <v>3.9</v>
      </c>
      <c r="U1665">
        <v>2012</v>
      </c>
      <c r="V1665">
        <v>4</v>
      </c>
      <c r="W1665">
        <v>28</v>
      </c>
      <c r="X1665">
        <f>IF(OR(Main!$U1665=0,
       Main!$V1665=0,
       Main!$W1665=0),
   "",
   DATE(Main!$U1665,
        Main!$V1665,
        Main!$W1665)
)</f>
        <v>41027</v>
      </c>
      <c r="Y1665">
        <f>Table1[[#This Row],[Average_Cost_for_two]]*VLOOKUP(Table1[[#This Row],[Currency]],currency!$A$2:$B$10,2,FALSE)</f>
        <v>12</v>
      </c>
      <c r="Z1665" t="str">
        <f>VLOOKUP(C1665,country!A:B,2,FALSE)</f>
        <v>India</v>
      </c>
      <c r="AA1665">
        <f t="shared" si="25"/>
        <v>2</v>
      </c>
    </row>
    <row r="1666" spans="1:27" ht="15.75" customHeight="1" x14ac:dyDescent="0.25">
      <c r="A1666">
        <v>18446483</v>
      </c>
      <c r="B1666" t="s">
        <v>2080</v>
      </c>
      <c r="C1666">
        <v>1</v>
      </c>
      <c r="D1666" t="s">
        <v>23</v>
      </c>
      <c r="E1666" t="s">
        <v>630</v>
      </c>
      <c r="F1666" t="s">
        <v>631</v>
      </c>
      <c r="G1666" t="s">
        <v>632</v>
      </c>
      <c r="H1666">
        <v>77.121423710000002</v>
      </c>
      <c r="I1666">
        <v>28.549895459999998</v>
      </c>
      <c r="J1666" t="s">
        <v>575</v>
      </c>
      <c r="K1666" t="s">
        <v>28</v>
      </c>
      <c r="L1666" t="s">
        <v>29</v>
      </c>
      <c r="M1666" t="s">
        <v>29</v>
      </c>
      <c r="N1666" t="s">
        <v>29</v>
      </c>
      <c r="O1666" t="s">
        <v>29</v>
      </c>
      <c r="P1666">
        <v>3</v>
      </c>
      <c r="Q1666">
        <v>1</v>
      </c>
      <c r="R1666">
        <v>1000</v>
      </c>
      <c r="S1666" t="str">
        <f>IF(Table1[[#This Row],[Average_Cost_for_two]]&lt;500,"Low",IF(Table1[[#This Row],[Average_Cost_for_two]]&lt;=1500,"Medium","High"))</f>
        <v>Medium</v>
      </c>
      <c r="T1666">
        <v>1</v>
      </c>
      <c r="U1666">
        <v>2015</v>
      </c>
      <c r="V1666">
        <v>4</v>
      </c>
      <c r="W1666">
        <v>28</v>
      </c>
      <c r="X1666">
        <f>IF(OR(Main!$U1666=0,
       Main!$V1666=0,
       Main!$W1666=0),
   "",
   DATE(Main!$U1666,
        Main!$V1666,
        Main!$W1666)
)</f>
        <v>42122</v>
      </c>
      <c r="Y1666">
        <f>Table1[[#This Row],[Average_Cost_for_two]]*VLOOKUP(Table1[[#This Row],[Currency]],currency!$A$2:$B$10,2,FALSE)</f>
        <v>12</v>
      </c>
      <c r="Z1666" t="str">
        <f>VLOOKUP(C1666,country!A:B,2,FALSE)</f>
        <v>India</v>
      </c>
      <c r="AA1666">
        <f t="shared" ref="AA1666:AA1729" si="26">ROUNDUP(V1666/3,0)</f>
        <v>2</v>
      </c>
    </row>
    <row r="1667" spans="1:27" ht="15.75" customHeight="1" x14ac:dyDescent="0.25">
      <c r="A1667">
        <v>18415352</v>
      </c>
      <c r="B1667" t="s">
        <v>4395</v>
      </c>
      <c r="C1667">
        <v>1</v>
      </c>
      <c r="D1667" t="s">
        <v>23</v>
      </c>
      <c r="E1667" t="s">
        <v>4396</v>
      </c>
      <c r="F1667" t="s">
        <v>1973</v>
      </c>
      <c r="G1667" t="s">
        <v>1972</v>
      </c>
      <c r="H1667">
        <v>77.236423079999994</v>
      </c>
      <c r="I1667">
        <v>28.549671929999999</v>
      </c>
      <c r="J1667" t="s">
        <v>500</v>
      </c>
      <c r="K1667" t="s">
        <v>28</v>
      </c>
      <c r="L1667" t="s">
        <v>29</v>
      </c>
      <c r="M1667" t="s">
        <v>29</v>
      </c>
      <c r="N1667" t="s">
        <v>29</v>
      </c>
      <c r="O1667" t="s">
        <v>29</v>
      </c>
      <c r="P1667">
        <v>3</v>
      </c>
      <c r="Q1667">
        <v>50</v>
      </c>
      <c r="R1667">
        <v>1000</v>
      </c>
      <c r="S1667" t="str">
        <f>IF(Table1[[#This Row],[Average_Cost_for_two]]&lt;500,"Low",IF(Table1[[#This Row],[Average_Cost_for_two]]&lt;=1500,"Medium","High"))</f>
        <v>Medium</v>
      </c>
      <c r="T1667">
        <v>3.8</v>
      </c>
      <c r="U1667">
        <v>2011</v>
      </c>
      <c r="V1667">
        <v>3</v>
      </c>
      <c r="W1667">
        <v>25</v>
      </c>
      <c r="X1667">
        <f>IF(OR(Main!$U1667=0,
       Main!$V1667=0,
       Main!$W1667=0),
   "",
   DATE(Main!$U1667,
        Main!$V1667,
        Main!$W1667)
)</f>
        <v>40627</v>
      </c>
      <c r="Y1667">
        <f>Table1[[#This Row],[Average_Cost_for_two]]*VLOOKUP(Table1[[#This Row],[Currency]],currency!$A$2:$B$10,2,FALSE)</f>
        <v>12</v>
      </c>
      <c r="Z1667" t="str">
        <f>VLOOKUP(C1667,country!A:B,2,FALSE)</f>
        <v>India</v>
      </c>
      <c r="AA1667">
        <f t="shared" si="26"/>
        <v>1</v>
      </c>
    </row>
    <row r="1668" spans="1:27" ht="15.75" customHeight="1" x14ac:dyDescent="0.25">
      <c r="A1668">
        <v>2201</v>
      </c>
      <c r="B1668" t="s">
        <v>4397</v>
      </c>
      <c r="C1668">
        <v>1</v>
      </c>
      <c r="D1668" t="s">
        <v>23</v>
      </c>
      <c r="E1668" t="s">
        <v>4398</v>
      </c>
      <c r="F1668" t="s">
        <v>139</v>
      </c>
      <c r="G1668" t="s">
        <v>140</v>
      </c>
      <c r="H1668">
        <v>77.214269599999994</v>
      </c>
      <c r="I1668">
        <v>28.5180547</v>
      </c>
      <c r="J1668" t="s">
        <v>477</v>
      </c>
      <c r="K1668" t="s">
        <v>28</v>
      </c>
      <c r="L1668" t="s">
        <v>29</v>
      </c>
      <c r="M1668" t="s">
        <v>29</v>
      </c>
      <c r="N1668" t="s">
        <v>29</v>
      </c>
      <c r="O1668" t="s">
        <v>29</v>
      </c>
      <c r="P1668">
        <v>3</v>
      </c>
      <c r="Q1668">
        <v>13</v>
      </c>
      <c r="R1668">
        <v>1000</v>
      </c>
      <c r="S1668" t="str">
        <f>IF(Table1[[#This Row],[Average_Cost_for_two]]&lt;500,"Low",IF(Table1[[#This Row],[Average_Cost_for_two]]&lt;=1500,"Medium","High"))</f>
        <v>Medium</v>
      </c>
      <c r="T1668">
        <v>2.9</v>
      </c>
      <c r="U1668">
        <v>2015</v>
      </c>
      <c r="V1668">
        <v>3</v>
      </c>
      <c r="W1668">
        <v>20</v>
      </c>
      <c r="X1668">
        <f>IF(OR(Main!$U1668=0,
       Main!$V1668=0,
       Main!$W1668=0),
   "",
   DATE(Main!$U1668,
        Main!$V1668,
        Main!$W1668)
)</f>
        <v>42083</v>
      </c>
      <c r="Y1668">
        <f>Table1[[#This Row],[Average_Cost_for_two]]*VLOOKUP(Table1[[#This Row],[Currency]],currency!$A$2:$B$10,2,FALSE)</f>
        <v>12</v>
      </c>
      <c r="Z1668" t="str">
        <f>VLOOKUP(C1668,country!A:B,2,FALSE)</f>
        <v>India</v>
      </c>
      <c r="AA1668">
        <f t="shared" si="26"/>
        <v>1</v>
      </c>
    </row>
    <row r="1669" spans="1:27" ht="15.75" customHeight="1" x14ac:dyDescent="0.25">
      <c r="A1669">
        <v>2684</v>
      </c>
      <c r="B1669" t="s">
        <v>4399</v>
      </c>
      <c r="C1669">
        <v>1</v>
      </c>
      <c r="D1669" t="s">
        <v>23</v>
      </c>
      <c r="E1669" t="s">
        <v>4400</v>
      </c>
      <c r="F1669" t="s">
        <v>4401</v>
      </c>
      <c r="G1669" t="s">
        <v>4402</v>
      </c>
      <c r="H1669">
        <v>77.216929699999994</v>
      </c>
      <c r="I1669">
        <v>28.600154100000001</v>
      </c>
      <c r="J1669" t="s">
        <v>562</v>
      </c>
      <c r="K1669" t="s">
        <v>28</v>
      </c>
      <c r="L1669" t="s">
        <v>29</v>
      </c>
      <c r="M1669" t="s">
        <v>29</v>
      </c>
      <c r="N1669" t="s">
        <v>29</v>
      </c>
      <c r="O1669" t="s">
        <v>29</v>
      </c>
      <c r="P1669">
        <v>3</v>
      </c>
      <c r="Q1669">
        <v>65</v>
      </c>
      <c r="R1669">
        <v>1000</v>
      </c>
      <c r="S1669" t="str">
        <f>IF(Table1[[#This Row],[Average_Cost_for_two]]&lt;500,"Low",IF(Table1[[#This Row],[Average_Cost_for_two]]&lt;=1500,"Medium","High"))</f>
        <v>Medium</v>
      </c>
      <c r="T1669">
        <v>3.7</v>
      </c>
      <c r="U1669">
        <v>2011</v>
      </c>
      <c r="V1669">
        <v>3</v>
      </c>
      <c r="W1669">
        <v>15</v>
      </c>
      <c r="X1669">
        <f>IF(OR(Main!$U1669=0,
       Main!$V1669=0,
       Main!$W1669=0),
   "",
   DATE(Main!$U1669,
        Main!$V1669,
        Main!$W1669)
)</f>
        <v>40617</v>
      </c>
      <c r="Y1669">
        <f>Table1[[#This Row],[Average_Cost_for_two]]*VLOOKUP(Table1[[#This Row],[Currency]],currency!$A$2:$B$10,2,FALSE)</f>
        <v>12</v>
      </c>
      <c r="Z1669" t="str">
        <f>VLOOKUP(C1669,country!A:B,2,FALSE)</f>
        <v>India</v>
      </c>
      <c r="AA1669">
        <f t="shared" si="26"/>
        <v>1</v>
      </c>
    </row>
    <row r="1670" spans="1:27" ht="15.75" customHeight="1" x14ac:dyDescent="0.25">
      <c r="A1670">
        <v>252</v>
      </c>
      <c r="B1670" t="s">
        <v>4326</v>
      </c>
      <c r="C1670">
        <v>1</v>
      </c>
      <c r="D1670" t="s">
        <v>23</v>
      </c>
      <c r="E1670" t="s">
        <v>2171</v>
      </c>
      <c r="F1670" t="s">
        <v>2170</v>
      </c>
      <c r="G1670" t="s">
        <v>2171</v>
      </c>
      <c r="H1670">
        <v>77.286102999999997</v>
      </c>
      <c r="I1670">
        <v>28.637001000000001</v>
      </c>
      <c r="J1670" t="s">
        <v>633</v>
      </c>
      <c r="K1670" t="s">
        <v>28</v>
      </c>
      <c r="L1670" t="s">
        <v>29</v>
      </c>
      <c r="M1670" t="s">
        <v>36</v>
      </c>
      <c r="N1670" t="s">
        <v>29</v>
      </c>
      <c r="O1670" t="s">
        <v>29</v>
      </c>
      <c r="P1670">
        <v>3</v>
      </c>
      <c r="Q1670">
        <v>224</v>
      </c>
      <c r="R1670">
        <v>1000</v>
      </c>
      <c r="S1670" t="str">
        <f>IF(Table1[[#This Row],[Average_Cost_for_two]]&lt;500,"Low",IF(Table1[[#This Row],[Average_Cost_for_two]]&lt;=1500,"Medium","High"))</f>
        <v>Medium</v>
      </c>
      <c r="T1670">
        <v>2.4</v>
      </c>
      <c r="U1670">
        <v>2013</v>
      </c>
      <c r="V1670">
        <v>3</v>
      </c>
      <c r="W1670">
        <v>11</v>
      </c>
      <c r="X1670">
        <f>IF(OR(Main!$U1670=0,
       Main!$V1670=0,
       Main!$W1670=0),
   "",
   DATE(Main!$U1670,
        Main!$V1670,
        Main!$W1670)
)</f>
        <v>41344</v>
      </c>
      <c r="Y1670">
        <f>Table1[[#This Row],[Average_Cost_for_two]]*VLOOKUP(Table1[[#This Row],[Currency]],currency!$A$2:$B$10,2,FALSE)</f>
        <v>12</v>
      </c>
      <c r="Z1670" t="str">
        <f>VLOOKUP(C1670,country!A:B,2,FALSE)</f>
        <v>India</v>
      </c>
      <c r="AA1670">
        <f t="shared" si="26"/>
        <v>1</v>
      </c>
    </row>
    <row r="1671" spans="1:27" ht="15.75" customHeight="1" x14ac:dyDescent="0.25">
      <c r="A1671">
        <v>18423898</v>
      </c>
      <c r="B1671" t="s">
        <v>4403</v>
      </c>
      <c r="C1671">
        <v>1</v>
      </c>
      <c r="D1671" t="s">
        <v>23</v>
      </c>
      <c r="E1671" t="s">
        <v>4404</v>
      </c>
      <c r="F1671" t="s">
        <v>1833</v>
      </c>
      <c r="G1671" t="s">
        <v>1832</v>
      </c>
      <c r="H1671">
        <v>77.155389799999995</v>
      </c>
      <c r="I1671">
        <v>28.529144599999999</v>
      </c>
      <c r="J1671" t="s">
        <v>500</v>
      </c>
      <c r="K1671" t="s">
        <v>28</v>
      </c>
      <c r="L1671" t="s">
        <v>29</v>
      </c>
      <c r="M1671" t="s">
        <v>36</v>
      </c>
      <c r="N1671" t="s">
        <v>29</v>
      </c>
      <c r="O1671" t="s">
        <v>29</v>
      </c>
      <c r="P1671">
        <v>3</v>
      </c>
      <c r="Q1671">
        <v>20</v>
      </c>
      <c r="R1671">
        <v>1000</v>
      </c>
      <c r="S1671" t="str">
        <f>IF(Table1[[#This Row],[Average_Cost_for_two]]&lt;500,"Low",IF(Table1[[#This Row],[Average_Cost_for_two]]&lt;=1500,"Medium","High"))</f>
        <v>Medium</v>
      </c>
      <c r="T1671">
        <v>3.8</v>
      </c>
      <c r="U1671">
        <v>2017</v>
      </c>
      <c r="V1671">
        <v>3</v>
      </c>
      <c r="W1671">
        <v>9</v>
      </c>
      <c r="X1671">
        <f>IF(OR(Main!$U1671=0,
       Main!$V1671=0,
       Main!$W1671=0),
   "",
   DATE(Main!$U1671,
        Main!$V1671,
        Main!$W1671)
)</f>
        <v>42803</v>
      </c>
      <c r="Y1671">
        <f>Table1[[#This Row],[Average_Cost_for_two]]*VLOOKUP(Table1[[#This Row],[Currency]],currency!$A$2:$B$10,2,FALSE)</f>
        <v>12</v>
      </c>
      <c r="Z1671" t="str">
        <f>VLOOKUP(C1671,country!A:B,2,FALSE)</f>
        <v>India</v>
      </c>
      <c r="AA1671">
        <f t="shared" si="26"/>
        <v>1</v>
      </c>
    </row>
    <row r="1672" spans="1:27" ht="15.75" customHeight="1" x14ac:dyDescent="0.25">
      <c r="A1672">
        <v>310777</v>
      </c>
      <c r="B1672" t="s">
        <v>4326</v>
      </c>
      <c r="C1672">
        <v>1</v>
      </c>
      <c r="D1672" t="s">
        <v>23</v>
      </c>
      <c r="E1672" t="s">
        <v>4405</v>
      </c>
      <c r="F1672" t="s">
        <v>3039</v>
      </c>
      <c r="G1672" t="s">
        <v>3040</v>
      </c>
      <c r="H1672">
        <v>77.178037500000002</v>
      </c>
      <c r="I1672">
        <v>28.692922899999999</v>
      </c>
      <c r="J1672" t="s">
        <v>633</v>
      </c>
      <c r="K1672" t="s">
        <v>28</v>
      </c>
      <c r="L1672" t="s">
        <v>29</v>
      </c>
      <c r="M1672" t="s">
        <v>36</v>
      </c>
      <c r="N1672" t="s">
        <v>29</v>
      </c>
      <c r="O1672" t="s">
        <v>29</v>
      </c>
      <c r="P1672">
        <v>3</v>
      </c>
      <c r="Q1672">
        <v>35</v>
      </c>
      <c r="R1672">
        <v>1000</v>
      </c>
      <c r="S1672" t="str">
        <f>IF(Table1[[#This Row],[Average_Cost_for_two]]&lt;500,"Low",IF(Table1[[#This Row],[Average_Cost_for_two]]&lt;=1500,"Medium","High"))</f>
        <v>Medium</v>
      </c>
      <c r="T1672">
        <v>3.4</v>
      </c>
      <c r="U1672">
        <v>2014</v>
      </c>
      <c r="V1672">
        <v>2</v>
      </c>
      <c r="W1672">
        <v>21</v>
      </c>
      <c r="X1672">
        <f>IF(OR(Main!$U1672=0,
       Main!$V1672=0,
       Main!$W1672=0),
   "",
   DATE(Main!$U1672,
        Main!$V1672,
        Main!$W1672)
)</f>
        <v>41691</v>
      </c>
      <c r="Y1672">
        <f>Table1[[#This Row],[Average_Cost_for_two]]*VLOOKUP(Table1[[#This Row],[Currency]],currency!$A$2:$B$10,2,FALSE)</f>
        <v>12</v>
      </c>
      <c r="Z1672" t="str">
        <f>VLOOKUP(C1672,country!A:B,2,FALSE)</f>
        <v>India</v>
      </c>
      <c r="AA1672">
        <f t="shared" si="26"/>
        <v>1</v>
      </c>
    </row>
    <row r="1673" spans="1:27" ht="15.75" customHeight="1" x14ac:dyDescent="0.25">
      <c r="A1673">
        <v>18382342</v>
      </c>
      <c r="B1673" t="s">
        <v>4406</v>
      </c>
      <c r="C1673">
        <v>1</v>
      </c>
      <c r="D1673" t="s">
        <v>23</v>
      </c>
      <c r="E1673" t="s">
        <v>1972</v>
      </c>
      <c r="F1673" t="s">
        <v>1973</v>
      </c>
      <c r="G1673" t="s">
        <v>1972</v>
      </c>
      <c r="H1673">
        <v>77.236698399999995</v>
      </c>
      <c r="I1673">
        <v>28.5495184</v>
      </c>
      <c r="J1673" t="s">
        <v>3970</v>
      </c>
      <c r="K1673" t="s">
        <v>28</v>
      </c>
      <c r="L1673" t="s">
        <v>29</v>
      </c>
      <c r="M1673" t="s">
        <v>36</v>
      </c>
      <c r="N1673" t="s">
        <v>29</v>
      </c>
      <c r="O1673" t="s">
        <v>29</v>
      </c>
      <c r="P1673">
        <v>3</v>
      </c>
      <c r="Q1673">
        <v>111</v>
      </c>
      <c r="R1673">
        <v>1000</v>
      </c>
      <c r="S1673" t="str">
        <f>IF(Table1[[#This Row],[Average_Cost_for_two]]&lt;500,"Low",IF(Table1[[#This Row],[Average_Cost_for_two]]&lt;=1500,"Medium","High"))</f>
        <v>Medium</v>
      </c>
      <c r="T1673">
        <v>4.2</v>
      </c>
      <c r="U1673">
        <v>2015</v>
      </c>
      <c r="V1673">
        <v>2</v>
      </c>
      <c r="W1673">
        <v>23</v>
      </c>
      <c r="X1673">
        <f>IF(OR(Main!$U1673=0,
       Main!$V1673=0,
       Main!$W1673=0),
   "",
   DATE(Main!$U1673,
        Main!$V1673,
        Main!$W1673)
)</f>
        <v>42058</v>
      </c>
      <c r="Y1673">
        <f>Table1[[#This Row],[Average_Cost_for_two]]*VLOOKUP(Table1[[#This Row],[Currency]],currency!$A$2:$B$10,2,FALSE)</f>
        <v>12</v>
      </c>
      <c r="Z1673" t="str">
        <f>VLOOKUP(C1673,country!A:B,2,FALSE)</f>
        <v>India</v>
      </c>
      <c r="AA1673">
        <f t="shared" si="26"/>
        <v>1</v>
      </c>
    </row>
    <row r="1674" spans="1:27" ht="15.75" customHeight="1" x14ac:dyDescent="0.25">
      <c r="A1674">
        <v>261</v>
      </c>
      <c r="B1674" t="s">
        <v>4326</v>
      </c>
      <c r="C1674">
        <v>1</v>
      </c>
      <c r="D1674" t="s">
        <v>23</v>
      </c>
      <c r="E1674" t="s">
        <v>4407</v>
      </c>
      <c r="F1674" t="s">
        <v>845</v>
      </c>
      <c r="G1674" t="s">
        <v>846</v>
      </c>
      <c r="H1674">
        <v>77.2195131</v>
      </c>
      <c r="I1674">
        <v>28.62751063</v>
      </c>
      <c r="J1674" t="s">
        <v>633</v>
      </c>
      <c r="K1674" t="s">
        <v>28</v>
      </c>
      <c r="L1674" t="s">
        <v>29</v>
      </c>
      <c r="M1674" t="s">
        <v>36</v>
      </c>
      <c r="N1674" t="s">
        <v>29</v>
      </c>
      <c r="O1674" t="s">
        <v>29</v>
      </c>
      <c r="P1674">
        <v>3</v>
      </c>
      <c r="Q1674">
        <v>116</v>
      </c>
      <c r="R1674">
        <v>1000</v>
      </c>
      <c r="S1674" t="str">
        <f>IF(Table1[[#This Row],[Average_Cost_for_two]]&lt;500,"Low",IF(Table1[[#This Row],[Average_Cost_for_two]]&lt;=1500,"Medium","High"))</f>
        <v>Medium</v>
      </c>
      <c r="T1674">
        <v>3.4</v>
      </c>
      <c r="U1674">
        <v>2017</v>
      </c>
      <c r="V1674">
        <v>2</v>
      </c>
      <c r="W1674">
        <v>6</v>
      </c>
      <c r="X1674">
        <f>IF(OR(Main!$U1674=0,
       Main!$V1674=0,
       Main!$W1674=0),
   "",
   DATE(Main!$U1674,
        Main!$V1674,
        Main!$W1674)
)</f>
        <v>42772</v>
      </c>
      <c r="Y1674">
        <f>Table1[[#This Row],[Average_Cost_for_two]]*VLOOKUP(Table1[[#This Row],[Currency]],currency!$A$2:$B$10,2,FALSE)</f>
        <v>12</v>
      </c>
      <c r="Z1674" t="str">
        <f>VLOOKUP(C1674,country!A:B,2,FALSE)</f>
        <v>India</v>
      </c>
      <c r="AA1674">
        <f t="shared" si="26"/>
        <v>1</v>
      </c>
    </row>
    <row r="1675" spans="1:27" ht="15.75" customHeight="1" x14ac:dyDescent="0.25">
      <c r="A1675">
        <v>18361742</v>
      </c>
      <c r="B1675" t="s">
        <v>4408</v>
      </c>
      <c r="C1675">
        <v>1</v>
      </c>
      <c r="D1675" t="s">
        <v>23</v>
      </c>
      <c r="E1675" t="s">
        <v>4409</v>
      </c>
      <c r="F1675" t="s">
        <v>2598</v>
      </c>
      <c r="G1675" t="s">
        <v>2599</v>
      </c>
      <c r="H1675">
        <v>77.309036500000005</v>
      </c>
      <c r="I1675">
        <v>28.6537039</v>
      </c>
      <c r="J1675" t="s">
        <v>4410</v>
      </c>
      <c r="K1675" t="s">
        <v>28</v>
      </c>
      <c r="L1675" t="s">
        <v>29</v>
      </c>
      <c r="M1675" t="s">
        <v>36</v>
      </c>
      <c r="N1675" t="s">
        <v>29</v>
      </c>
      <c r="O1675" t="s">
        <v>29</v>
      </c>
      <c r="P1675">
        <v>3</v>
      </c>
      <c r="Q1675">
        <v>63</v>
      </c>
      <c r="R1675">
        <v>1000</v>
      </c>
      <c r="S1675" t="str">
        <f>IF(Table1[[#This Row],[Average_Cost_for_two]]&lt;500,"Low",IF(Table1[[#This Row],[Average_Cost_for_two]]&lt;=1500,"Medium","High"))</f>
        <v>Medium</v>
      </c>
      <c r="T1675">
        <v>3.5</v>
      </c>
      <c r="U1675">
        <v>2014</v>
      </c>
      <c r="V1675">
        <v>2</v>
      </c>
      <c r="W1675">
        <v>7</v>
      </c>
      <c r="X1675">
        <f>IF(OR(Main!$U1675=0,
       Main!$V1675=0,
       Main!$W1675=0),
   "",
   DATE(Main!$U1675,
        Main!$V1675,
        Main!$W1675)
)</f>
        <v>41677</v>
      </c>
      <c r="Y1675">
        <f>Table1[[#This Row],[Average_Cost_for_two]]*VLOOKUP(Table1[[#This Row],[Currency]],currency!$A$2:$B$10,2,FALSE)</f>
        <v>12</v>
      </c>
      <c r="Z1675" t="str">
        <f>VLOOKUP(C1675,country!A:B,2,FALSE)</f>
        <v>India</v>
      </c>
      <c r="AA1675">
        <f t="shared" si="26"/>
        <v>1</v>
      </c>
    </row>
    <row r="1676" spans="1:27" ht="15.75" customHeight="1" x14ac:dyDescent="0.25">
      <c r="A1676">
        <v>1901</v>
      </c>
      <c r="B1676" t="s">
        <v>4344</v>
      </c>
      <c r="C1676">
        <v>1</v>
      </c>
      <c r="D1676" t="s">
        <v>23</v>
      </c>
      <c r="E1676" t="s">
        <v>4411</v>
      </c>
      <c r="F1676" t="s">
        <v>3119</v>
      </c>
      <c r="G1676" t="s">
        <v>3120</v>
      </c>
      <c r="H1676">
        <v>77.227088300000005</v>
      </c>
      <c r="I1676">
        <v>28.600052000000002</v>
      </c>
      <c r="J1676" t="s">
        <v>4346</v>
      </c>
      <c r="K1676" t="s">
        <v>28</v>
      </c>
      <c r="L1676" t="s">
        <v>29</v>
      </c>
      <c r="M1676" t="s">
        <v>29</v>
      </c>
      <c r="N1676" t="s">
        <v>29</v>
      </c>
      <c r="O1676" t="s">
        <v>29</v>
      </c>
      <c r="P1676">
        <v>3</v>
      </c>
      <c r="Q1676">
        <v>574</v>
      </c>
      <c r="R1676">
        <v>1000</v>
      </c>
      <c r="S1676" t="str">
        <f>IF(Table1[[#This Row],[Average_Cost_for_two]]&lt;500,"Low",IF(Table1[[#This Row],[Average_Cost_for_two]]&lt;=1500,"Medium","High"))</f>
        <v>Medium</v>
      </c>
      <c r="T1676">
        <v>3.6</v>
      </c>
      <c r="U1676">
        <v>2011</v>
      </c>
      <c r="V1676">
        <v>2</v>
      </c>
      <c r="W1676">
        <v>19</v>
      </c>
      <c r="X1676">
        <f>IF(OR(Main!$U1676=0,
       Main!$V1676=0,
       Main!$W1676=0),
   "",
   DATE(Main!$U1676,
        Main!$V1676,
        Main!$W1676)
)</f>
        <v>40593</v>
      </c>
      <c r="Y1676">
        <f>Table1[[#This Row],[Average_Cost_for_two]]*VLOOKUP(Table1[[#This Row],[Currency]],currency!$A$2:$B$10,2,FALSE)</f>
        <v>12</v>
      </c>
      <c r="Z1676" t="str">
        <f>VLOOKUP(C1676,country!A:B,2,FALSE)</f>
        <v>India</v>
      </c>
      <c r="AA1676">
        <f t="shared" si="26"/>
        <v>1</v>
      </c>
    </row>
    <row r="1677" spans="1:27" ht="15.75" customHeight="1" x14ac:dyDescent="0.25">
      <c r="A1677">
        <v>18457499</v>
      </c>
      <c r="B1677" t="s">
        <v>4412</v>
      </c>
      <c r="C1677">
        <v>1</v>
      </c>
      <c r="D1677" t="s">
        <v>23</v>
      </c>
      <c r="E1677" t="s">
        <v>244</v>
      </c>
      <c r="F1677" t="s">
        <v>243</v>
      </c>
      <c r="G1677" t="s">
        <v>244</v>
      </c>
      <c r="H1677">
        <v>0</v>
      </c>
      <c r="I1677">
        <v>0</v>
      </c>
      <c r="J1677" t="s">
        <v>503</v>
      </c>
      <c r="K1677" t="s">
        <v>28</v>
      </c>
      <c r="L1677" t="s">
        <v>29</v>
      </c>
      <c r="M1677" t="s">
        <v>29</v>
      </c>
      <c r="N1677" t="s">
        <v>29</v>
      </c>
      <c r="O1677" t="s">
        <v>29</v>
      </c>
      <c r="P1677">
        <v>3</v>
      </c>
      <c r="Q1677">
        <v>5</v>
      </c>
      <c r="R1677">
        <v>1000</v>
      </c>
      <c r="S1677" t="str">
        <f>IF(Table1[[#This Row],[Average_Cost_for_two]]&lt;500,"Low",IF(Table1[[#This Row],[Average_Cost_for_two]]&lt;=1500,"Medium","High"))</f>
        <v>Medium</v>
      </c>
      <c r="T1677">
        <v>3.1</v>
      </c>
      <c r="U1677">
        <v>2017</v>
      </c>
      <c r="V1677">
        <v>1</v>
      </c>
      <c r="W1677">
        <v>27</v>
      </c>
      <c r="X1677">
        <f>IF(OR(Main!$U1677=0,
       Main!$V1677=0,
       Main!$W1677=0),
   "",
   DATE(Main!$U1677,
        Main!$V1677,
        Main!$W1677)
)</f>
        <v>42762</v>
      </c>
      <c r="Y1677">
        <f>Table1[[#This Row],[Average_Cost_for_two]]*VLOOKUP(Table1[[#This Row],[Currency]],currency!$A$2:$B$10,2,FALSE)</f>
        <v>12</v>
      </c>
      <c r="Z1677" t="str">
        <f>VLOOKUP(C1677,country!A:B,2,FALSE)</f>
        <v>India</v>
      </c>
      <c r="AA1677">
        <f t="shared" si="26"/>
        <v>1</v>
      </c>
    </row>
    <row r="1678" spans="1:27" ht="15.75" customHeight="1" x14ac:dyDescent="0.25">
      <c r="A1678">
        <v>1395</v>
      </c>
      <c r="B1678" t="s">
        <v>2584</v>
      </c>
      <c r="C1678">
        <v>1</v>
      </c>
      <c r="D1678" t="s">
        <v>23</v>
      </c>
      <c r="E1678" t="s">
        <v>4413</v>
      </c>
      <c r="F1678" t="s">
        <v>71</v>
      </c>
      <c r="G1678" t="s">
        <v>72</v>
      </c>
      <c r="H1678">
        <v>77.230321700000005</v>
      </c>
      <c r="I1678">
        <v>28.573741600000002</v>
      </c>
      <c r="J1678" t="s">
        <v>4414</v>
      </c>
      <c r="K1678" t="s">
        <v>28</v>
      </c>
      <c r="L1678" t="s">
        <v>29</v>
      </c>
      <c r="M1678" t="s">
        <v>36</v>
      </c>
      <c r="N1678" t="s">
        <v>29</v>
      </c>
      <c r="O1678" t="s">
        <v>29</v>
      </c>
      <c r="P1678">
        <v>3</v>
      </c>
      <c r="Q1678">
        <v>390</v>
      </c>
      <c r="R1678">
        <v>1000</v>
      </c>
      <c r="S1678" t="str">
        <f>IF(Table1[[#This Row],[Average_Cost_for_two]]&lt;500,"Low",IF(Table1[[#This Row],[Average_Cost_for_two]]&lt;=1500,"Medium","High"))</f>
        <v>Medium</v>
      </c>
      <c r="T1678">
        <v>3.7</v>
      </c>
      <c r="U1678">
        <v>2015</v>
      </c>
      <c r="V1678">
        <v>1</v>
      </c>
      <c r="W1678">
        <v>26</v>
      </c>
      <c r="X1678">
        <f>IF(OR(Main!$U1678=0,
       Main!$V1678=0,
       Main!$W1678=0),
   "",
   DATE(Main!$U1678,
        Main!$V1678,
        Main!$W1678)
)</f>
        <v>42030</v>
      </c>
      <c r="Y1678">
        <f>Table1[[#This Row],[Average_Cost_for_two]]*VLOOKUP(Table1[[#This Row],[Currency]],currency!$A$2:$B$10,2,FALSE)</f>
        <v>12</v>
      </c>
      <c r="Z1678" t="str">
        <f>VLOOKUP(C1678,country!A:B,2,FALSE)</f>
        <v>India</v>
      </c>
      <c r="AA1678">
        <f t="shared" si="26"/>
        <v>1</v>
      </c>
    </row>
    <row r="1679" spans="1:27" ht="15.75" customHeight="1" x14ac:dyDescent="0.25">
      <c r="A1679">
        <v>18400736</v>
      </c>
      <c r="B1679" t="s">
        <v>4415</v>
      </c>
      <c r="C1679">
        <v>1</v>
      </c>
      <c r="D1679" t="s">
        <v>23</v>
      </c>
      <c r="E1679" t="s">
        <v>1972</v>
      </c>
      <c r="F1679" t="s">
        <v>1973</v>
      </c>
      <c r="G1679" t="s">
        <v>1972</v>
      </c>
      <c r="H1679">
        <v>77.240702880000001</v>
      </c>
      <c r="I1679">
        <v>28.541635979999999</v>
      </c>
      <c r="J1679" t="s">
        <v>4416</v>
      </c>
      <c r="K1679" t="s">
        <v>28</v>
      </c>
      <c r="L1679" t="s">
        <v>29</v>
      </c>
      <c r="M1679" t="s">
        <v>36</v>
      </c>
      <c r="N1679" t="s">
        <v>29</v>
      </c>
      <c r="O1679" t="s">
        <v>29</v>
      </c>
      <c r="P1679">
        <v>3</v>
      </c>
      <c r="Q1679">
        <v>162</v>
      </c>
      <c r="R1679">
        <v>1000</v>
      </c>
      <c r="S1679" t="str">
        <f>IF(Table1[[#This Row],[Average_Cost_for_two]]&lt;500,"Low",IF(Table1[[#This Row],[Average_Cost_for_two]]&lt;=1500,"Medium","High"))</f>
        <v>Medium</v>
      </c>
      <c r="T1679">
        <v>4.5</v>
      </c>
      <c r="U1679">
        <v>2017</v>
      </c>
      <c r="V1679">
        <v>1</v>
      </c>
      <c r="W1679">
        <v>13</v>
      </c>
      <c r="X1679">
        <f>IF(OR(Main!$U1679=0,
       Main!$V1679=0,
       Main!$W1679=0),
   "",
   DATE(Main!$U1679,
        Main!$V1679,
        Main!$W1679)
)</f>
        <v>42748</v>
      </c>
      <c r="Y1679">
        <f>Table1[[#This Row],[Average_Cost_for_two]]*VLOOKUP(Table1[[#This Row],[Currency]],currency!$A$2:$B$10,2,FALSE)</f>
        <v>12</v>
      </c>
      <c r="Z1679" t="str">
        <f>VLOOKUP(C1679,country!A:B,2,FALSE)</f>
        <v>India</v>
      </c>
      <c r="AA1679">
        <f t="shared" si="26"/>
        <v>1</v>
      </c>
    </row>
    <row r="1680" spans="1:27" ht="15.75" customHeight="1" x14ac:dyDescent="0.25">
      <c r="A1680">
        <v>259</v>
      </c>
      <c r="B1680" t="s">
        <v>4326</v>
      </c>
      <c r="C1680">
        <v>1</v>
      </c>
      <c r="D1680" t="s">
        <v>23</v>
      </c>
      <c r="E1680" t="s">
        <v>4417</v>
      </c>
      <c r="F1680" t="s">
        <v>734</v>
      </c>
      <c r="G1680" t="s">
        <v>735</v>
      </c>
      <c r="H1680">
        <v>77.202026399999994</v>
      </c>
      <c r="I1680">
        <v>28.556345700000001</v>
      </c>
      <c r="J1680" t="s">
        <v>633</v>
      </c>
      <c r="K1680" t="s">
        <v>28</v>
      </c>
      <c r="L1680" t="s">
        <v>29</v>
      </c>
      <c r="M1680" t="s">
        <v>36</v>
      </c>
      <c r="N1680" t="s">
        <v>29</v>
      </c>
      <c r="O1680" t="s">
        <v>29</v>
      </c>
      <c r="P1680">
        <v>3</v>
      </c>
      <c r="Q1680">
        <v>276</v>
      </c>
      <c r="R1680">
        <v>1000</v>
      </c>
      <c r="S1680" t="str">
        <f>IF(Table1[[#This Row],[Average_Cost_for_two]]&lt;500,"Low",IF(Table1[[#This Row],[Average_Cost_for_two]]&lt;=1500,"Medium","High"))</f>
        <v>Medium</v>
      </c>
      <c r="T1680">
        <v>3.3</v>
      </c>
      <c r="U1680">
        <v>2016</v>
      </c>
      <c r="V1680">
        <v>1</v>
      </c>
      <c r="W1680">
        <v>4</v>
      </c>
      <c r="X1680">
        <f>IF(OR(Main!$U1680=0,
       Main!$V1680=0,
       Main!$W1680=0),
   "",
   DATE(Main!$U1680,
        Main!$V1680,
        Main!$W1680)
)</f>
        <v>42373</v>
      </c>
      <c r="Y1680">
        <f>Table1[[#This Row],[Average_Cost_for_two]]*VLOOKUP(Table1[[#This Row],[Currency]],currency!$A$2:$B$10,2,FALSE)</f>
        <v>12</v>
      </c>
      <c r="Z1680" t="str">
        <f>VLOOKUP(C1680,country!A:B,2,FALSE)</f>
        <v>India</v>
      </c>
      <c r="AA1680">
        <f t="shared" si="26"/>
        <v>1</v>
      </c>
    </row>
    <row r="1681" spans="1:27" ht="15.75" customHeight="1" x14ac:dyDescent="0.25">
      <c r="A1681">
        <v>1819</v>
      </c>
      <c r="B1681" t="s">
        <v>4418</v>
      </c>
      <c r="C1681">
        <v>1</v>
      </c>
      <c r="D1681" t="s">
        <v>23</v>
      </c>
      <c r="E1681" t="s">
        <v>4419</v>
      </c>
      <c r="F1681" t="s">
        <v>2451</v>
      </c>
      <c r="G1681" t="s">
        <v>2452</v>
      </c>
      <c r="H1681">
        <v>77.225875700000003</v>
      </c>
      <c r="I1681">
        <v>28.588778900000001</v>
      </c>
      <c r="J1681" t="s">
        <v>4377</v>
      </c>
      <c r="K1681" t="s">
        <v>28</v>
      </c>
      <c r="L1681" t="s">
        <v>29</v>
      </c>
      <c r="M1681" t="s">
        <v>29</v>
      </c>
      <c r="N1681" t="s">
        <v>29</v>
      </c>
      <c r="O1681" t="s">
        <v>29</v>
      </c>
      <c r="P1681">
        <v>3</v>
      </c>
      <c r="Q1681">
        <v>3495</v>
      </c>
      <c r="R1681">
        <v>1000</v>
      </c>
      <c r="S1681" t="str">
        <f>IF(Table1[[#This Row],[Average_Cost_for_two]]&lt;500,"Low",IF(Table1[[#This Row],[Average_Cost_for_two]]&lt;=1500,"Medium","High"))</f>
        <v>Medium</v>
      </c>
      <c r="T1681">
        <v>4.0999999999999996</v>
      </c>
      <c r="U1681">
        <v>2013</v>
      </c>
      <c r="V1681">
        <v>1</v>
      </c>
      <c r="W1681">
        <v>18</v>
      </c>
      <c r="X1681">
        <f>IF(OR(Main!$U1681=0,
       Main!$V1681=0,
       Main!$W1681=0),
   "",
   DATE(Main!$U1681,
        Main!$V1681,
        Main!$W1681)
)</f>
        <v>41292</v>
      </c>
      <c r="Y1681">
        <f>Table1[[#This Row],[Average_Cost_for_two]]*VLOOKUP(Table1[[#This Row],[Currency]],currency!$A$2:$B$10,2,FALSE)</f>
        <v>12</v>
      </c>
      <c r="Z1681" t="str">
        <f>VLOOKUP(C1681,country!A:B,2,FALSE)</f>
        <v>India</v>
      </c>
      <c r="AA1681">
        <f t="shared" si="26"/>
        <v>1</v>
      </c>
    </row>
    <row r="1682" spans="1:27" ht="15.75" customHeight="1" x14ac:dyDescent="0.25">
      <c r="A1682">
        <v>18423108</v>
      </c>
      <c r="B1682" t="s">
        <v>4420</v>
      </c>
      <c r="C1682">
        <v>1</v>
      </c>
      <c r="D1682" t="s">
        <v>23</v>
      </c>
      <c r="E1682" t="s">
        <v>4421</v>
      </c>
      <c r="F1682" t="s">
        <v>1982</v>
      </c>
      <c r="G1682" t="s">
        <v>1983</v>
      </c>
      <c r="H1682">
        <v>77.238509699999994</v>
      </c>
      <c r="I1682">
        <v>28.536721700000001</v>
      </c>
      <c r="J1682" t="s">
        <v>4422</v>
      </c>
      <c r="K1682" t="s">
        <v>28</v>
      </c>
      <c r="L1682" t="s">
        <v>29</v>
      </c>
      <c r="M1682" t="s">
        <v>36</v>
      </c>
      <c r="N1682" t="s">
        <v>29</v>
      </c>
      <c r="O1682" t="s">
        <v>29</v>
      </c>
      <c r="P1682">
        <v>3</v>
      </c>
      <c r="Q1682">
        <v>12</v>
      </c>
      <c r="R1682">
        <v>1000</v>
      </c>
      <c r="S1682" t="str">
        <f>IF(Table1[[#This Row],[Average_Cost_for_two]]&lt;500,"Low",IF(Table1[[#This Row],[Average_Cost_for_two]]&lt;=1500,"Medium","High"))</f>
        <v>Medium</v>
      </c>
      <c r="T1682">
        <v>3.2</v>
      </c>
      <c r="U1682">
        <v>2015</v>
      </c>
      <c r="V1682">
        <v>12</v>
      </c>
      <c r="W1682">
        <v>21</v>
      </c>
      <c r="X1682">
        <f>IF(OR(Main!$U1682=0,
       Main!$V1682=0,
       Main!$W1682=0),
   "",
   DATE(Main!$U1682,
        Main!$V1682,
        Main!$W1682)
)</f>
        <v>42359</v>
      </c>
      <c r="Y1682">
        <f>Table1[[#This Row],[Average_Cost_for_two]]*VLOOKUP(Table1[[#This Row],[Currency]],currency!$A$2:$B$10,2,FALSE)</f>
        <v>12</v>
      </c>
      <c r="Z1682" t="str">
        <f>VLOOKUP(C1682,country!A:B,2,FALSE)</f>
        <v>India</v>
      </c>
      <c r="AA1682">
        <f t="shared" si="26"/>
        <v>4</v>
      </c>
    </row>
    <row r="1683" spans="1:27" ht="15.75" customHeight="1" x14ac:dyDescent="0.25">
      <c r="A1683">
        <v>18322651</v>
      </c>
      <c r="B1683" t="s">
        <v>4376</v>
      </c>
      <c r="C1683">
        <v>1</v>
      </c>
      <c r="D1683" t="s">
        <v>23</v>
      </c>
      <c r="E1683" t="s">
        <v>3120</v>
      </c>
      <c r="F1683" t="s">
        <v>3119</v>
      </c>
      <c r="G1683" t="s">
        <v>3120</v>
      </c>
      <c r="H1683">
        <v>77.226303200000004</v>
      </c>
      <c r="I1683">
        <v>28.5997542</v>
      </c>
      <c r="J1683" t="s">
        <v>4377</v>
      </c>
      <c r="K1683" t="s">
        <v>28</v>
      </c>
      <c r="L1683" t="s">
        <v>29</v>
      </c>
      <c r="M1683" t="s">
        <v>36</v>
      </c>
      <c r="N1683" t="s">
        <v>29</v>
      </c>
      <c r="O1683" t="s">
        <v>29</v>
      </c>
      <c r="P1683">
        <v>3</v>
      </c>
      <c r="Q1683">
        <v>18</v>
      </c>
      <c r="R1683">
        <v>1000</v>
      </c>
      <c r="S1683" t="str">
        <f>IF(Table1[[#This Row],[Average_Cost_for_two]]&lt;500,"Low",IF(Table1[[#This Row],[Average_Cost_for_two]]&lt;=1500,"Medium","High"))</f>
        <v>Medium</v>
      </c>
      <c r="T1683">
        <v>3.1</v>
      </c>
      <c r="U1683">
        <v>2014</v>
      </c>
      <c r="V1683">
        <v>12</v>
      </c>
      <c r="W1683">
        <v>18</v>
      </c>
      <c r="X1683">
        <f>IF(OR(Main!$U1683=0,
       Main!$V1683=0,
       Main!$W1683=0),
   "",
   DATE(Main!$U1683,
        Main!$V1683,
        Main!$W1683)
)</f>
        <v>41991</v>
      </c>
      <c r="Y1683">
        <f>Table1[[#This Row],[Average_Cost_for_two]]*VLOOKUP(Table1[[#This Row],[Currency]],currency!$A$2:$B$10,2,FALSE)</f>
        <v>12</v>
      </c>
      <c r="Z1683" t="str">
        <f>VLOOKUP(C1683,country!A:B,2,FALSE)</f>
        <v>India</v>
      </c>
      <c r="AA1683">
        <f t="shared" si="26"/>
        <v>4</v>
      </c>
    </row>
    <row r="1684" spans="1:27" ht="15.75" customHeight="1" x14ac:dyDescent="0.25">
      <c r="A1684">
        <v>257</v>
      </c>
      <c r="B1684" t="s">
        <v>4326</v>
      </c>
      <c r="C1684">
        <v>1</v>
      </c>
      <c r="D1684" t="s">
        <v>23</v>
      </c>
      <c r="E1684" t="s">
        <v>4423</v>
      </c>
      <c r="F1684" t="s">
        <v>2914</v>
      </c>
      <c r="G1684" t="s">
        <v>2915</v>
      </c>
      <c r="H1684">
        <v>77.149639800000003</v>
      </c>
      <c r="I1684">
        <v>28.694137900000001</v>
      </c>
      <c r="J1684" t="s">
        <v>633</v>
      </c>
      <c r="K1684" t="s">
        <v>28</v>
      </c>
      <c r="L1684" t="s">
        <v>29</v>
      </c>
      <c r="M1684" t="s">
        <v>36</v>
      </c>
      <c r="N1684" t="s">
        <v>29</v>
      </c>
      <c r="O1684" t="s">
        <v>29</v>
      </c>
      <c r="P1684">
        <v>3</v>
      </c>
      <c r="Q1684">
        <v>211</v>
      </c>
      <c r="R1684">
        <v>1000</v>
      </c>
      <c r="S1684" t="str">
        <f>IF(Table1[[#This Row],[Average_Cost_for_two]]&lt;500,"Low",IF(Table1[[#This Row],[Average_Cost_for_two]]&lt;=1500,"Medium","High"))</f>
        <v>Medium</v>
      </c>
      <c r="T1684">
        <v>3.3</v>
      </c>
      <c r="U1684">
        <v>2012</v>
      </c>
      <c r="V1684">
        <v>12</v>
      </c>
      <c r="W1684">
        <v>20</v>
      </c>
      <c r="X1684">
        <f>IF(OR(Main!$U1684=0,
       Main!$V1684=0,
       Main!$W1684=0),
   "",
   DATE(Main!$U1684,
        Main!$V1684,
        Main!$W1684)
)</f>
        <v>41263</v>
      </c>
      <c r="Y1684">
        <f>Table1[[#This Row],[Average_Cost_for_two]]*VLOOKUP(Table1[[#This Row],[Currency]],currency!$A$2:$B$10,2,FALSE)</f>
        <v>12</v>
      </c>
      <c r="Z1684" t="str">
        <f>VLOOKUP(C1684,country!A:B,2,FALSE)</f>
        <v>India</v>
      </c>
      <c r="AA1684">
        <f t="shared" si="26"/>
        <v>4</v>
      </c>
    </row>
    <row r="1685" spans="1:27" ht="15.75" customHeight="1" x14ac:dyDescent="0.25">
      <c r="A1685">
        <v>18381669</v>
      </c>
      <c r="B1685" t="s">
        <v>4424</v>
      </c>
      <c r="C1685">
        <v>1</v>
      </c>
      <c r="D1685" t="s">
        <v>23</v>
      </c>
      <c r="E1685" t="s">
        <v>4425</v>
      </c>
      <c r="F1685" t="s">
        <v>1897</v>
      </c>
      <c r="G1685" t="s">
        <v>1898</v>
      </c>
      <c r="H1685">
        <v>77.209392800000003</v>
      </c>
      <c r="I1685">
        <v>28.638775500000001</v>
      </c>
      <c r="J1685" t="s">
        <v>480</v>
      </c>
      <c r="K1685" t="s">
        <v>28</v>
      </c>
      <c r="L1685" t="s">
        <v>29</v>
      </c>
      <c r="M1685" t="s">
        <v>29</v>
      </c>
      <c r="N1685" t="s">
        <v>29</v>
      </c>
      <c r="O1685" t="s">
        <v>29</v>
      </c>
      <c r="P1685">
        <v>3</v>
      </c>
      <c r="Q1685">
        <v>2</v>
      </c>
      <c r="R1685">
        <v>1000</v>
      </c>
      <c r="S1685" t="str">
        <f>IF(Table1[[#This Row],[Average_Cost_for_two]]&lt;500,"Low",IF(Table1[[#This Row],[Average_Cost_for_two]]&lt;=1500,"Medium","High"))</f>
        <v>Medium</v>
      </c>
      <c r="T1685">
        <v>1</v>
      </c>
      <c r="U1685">
        <v>2018</v>
      </c>
      <c r="V1685">
        <v>12</v>
      </c>
      <c r="W1685">
        <v>8</v>
      </c>
      <c r="X1685">
        <f>IF(OR(Main!$U1685=0,
       Main!$V1685=0,
       Main!$W1685=0),
   "",
   DATE(Main!$U1685,
        Main!$V1685,
        Main!$W1685)
)</f>
        <v>43442</v>
      </c>
      <c r="Y1685">
        <f>Table1[[#This Row],[Average_Cost_for_two]]*VLOOKUP(Table1[[#This Row],[Currency]],currency!$A$2:$B$10,2,FALSE)</f>
        <v>12</v>
      </c>
      <c r="Z1685" t="str">
        <f>VLOOKUP(C1685,country!A:B,2,FALSE)</f>
        <v>India</v>
      </c>
      <c r="AA1685">
        <f t="shared" si="26"/>
        <v>4</v>
      </c>
    </row>
    <row r="1686" spans="1:27" ht="15.75" customHeight="1" x14ac:dyDescent="0.25">
      <c r="A1686">
        <v>18454951</v>
      </c>
      <c r="B1686" t="s">
        <v>4426</v>
      </c>
      <c r="C1686">
        <v>1</v>
      </c>
      <c r="D1686" t="s">
        <v>23</v>
      </c>
      <c r="E1686" t="s">
        <v>4427</v>
      </c>
      <c r="F1686" t="s">
        <v>1907</v>
      </c>
      <c r="G1686" t="s">
        <v>1908</v>
      </c>
      <c r="H1686">
        <v>77.119928470000005</v>
      </c>
      <c r="I1686">
        <v>28.648209489999999</v>
      </c>
      <c r="J1686" t="s">
        <v>4428</v>
      </c>
      <c r="K1686" t="s">
        <v>28</v>
      </c>
      <c r="L1686" t="s">
        <v>29</v>
      </c>
      <c r="M1686" t="s">
        <v>29</v>
      </c>
      <c r="N1686" t="s">
        <v>29</v>
      </c>
      <c r="O1686" t="s">
        <v>29</v>
      </c>
      <c r="P1686">
        <v>3</v>
      </c>
      <c r="Q1686">
        <v>91</v>
      </c>
      <c r="R1686">
        <v>1000</v>
      </c>
      <c r="S1686" t="str">
        <f>IF(Table1[[#This Row],[Average_Cost_for_two]]&lt;500,"Low",IF(Table1[[#This Row],[Average_Cost_for_two]]&lt;=1500,"Medium","High"))</f>
        <v>Medium</v>
      </c>
      <c r="T1686">
        <v>4</v>
      </c>
      <c r="U1686">
        <v>2014</v>
      </c>
      <c r="V1686">
        <v>12</v>
      </c>
      <c r="W1686">
        <v>16</v>
      </c>
      <c r="X1686">
        <f>IF(OR(Main!$U1686=0,
       Main!$V1686=0,
       Main!$W1686=0),
   "",
   DATE(Main!$U1686,
        Main!$V1686,
        Main!$W1686)
)</f>
        <v>41989</v>
      </c>
      <c r="Y1686">
        <f>Table1[[#This Row],[Average_Cost_for_two]]*VLOOKUP(Table1[[#This Row],[Currency]],currency!$A$2:$B$10,2,FALSE)</f>
        <v>12</v>
      </c>
      <c r="Z1686" t="str">
        <f>VLOOKUP(C1686,country!A:B,2,FALSE)</f>
        <v>India</v>
      </c>
      <c r="AA1686">
        <f t="shared" si="26"/>
        <v>4</v>
      </c>
    </row>
    <row r="1687" spans="1:27" ht="15.75" customHeight="1" x14ac:dyDescent="0.25">
      <c r="A1687">
        <v>1078</v>
      </c>
      <c r="B1687" t="s">
        <v>4326</v>
      </c>
      <c r="C1687">
        <v>1</v>
      </c>
      <c r="D1687" t="s">
        <v>23</v>
      </c>
      <c r="E1687" t="s">
        <v>4429</v>
      </c>
      <c r="F1687" t="s">
        <v>4084</v>
      </c>
      <c r="G1687" t="s">
        <v>4085</v>
      </c>
      <c r="H1687">
        <v>77.1172629</v>
      </c>
      <c r="I1687">
        <v>28.7006935</v>
      </c>
      <c r="J1687" t="s">
        <v>633</v>
      </c>
      <c r="K1687" t="s">
        <v>28</v>
      </c>
      <c r="L1687" t="s">
        <v>29</v>
      </c>
      <c r="M1687" t="s">
        <v>36</v>
      </c>
      <c r="N1687" t="s">
        <v>29</v>
      </c>
      <c r="O1687" t="s">
        <v>29</v>
      </c>
      <c r="P1687">
        <v>3</v>
      </c>
      <c r="Q1687">
        <v>125</v>
      </c>
      <c r="R1687">
        <v>1000</v>
      </c>
      <c r="S1687" t="str">
        <f>IF(Table1[[#This Row],[Average_Cost_for_two]]&lt;500,"Low",IF(Table1[[#This Row],[Average_Cost_for_two]]&lt;=1500,"Medium","High"))</f>
        <v>Medium</v>
      </c>
      <c r="T1687">
        <v>2.6</v>
      </c>
      <c r="U1687">
        <v>2018</v>
      </c>
      <c r="V1687">
        <v>11</v>
      </c>
      <c r="W1687">
        <v>10</v>
      </c>
      <c r="X1687">
        <f>IF(OR(Main!$U1687=0,
       Main!$V1687=0,
       Main!$W1687=0),
   "",
   DATE(Main!$U1687,
        Main!$V1687,
        Main!$W1687)
)</f>
        <v>43414</v>
      </c>
      <c r="Y1687">
        <f>Table1[[#This Row],[Average_Cost_for_two]]*VLOOKUP(Table1[[#This Row],[Currency]],currency!$A$2:$B$10,2,FALSE)</f>
        <v>12</v>
      </c>
      <c r="Z1687" t="str">
        <f>VLOOKUP(C1687,country!A:B,2,FALSE)</f>
        <v>India</v>
      </c>
      <c r="AA1687">
        <f t="shared" si="26"/>
        <v>4</v>
      </c>
    </row>
    <row r="1688" spans="1:27" ht="15.75" customHeight="1" x14ac:dyDescent="0.25">
      <c r="A1688">
        <v>18365575</v>
      </c>
      <c r="B1688" t="s">
        <v>4430</v>
      </c>
      <c r="C1688">
        <v>1</v>
      </c>
      <c r="D1688" t="s">
        <v>23</v>
      </c>
      <c r="E1688" t="s">
        <v>4431</v>
      </c>
      <c r="F1688" t="s">
        <v>159</v>
      </c>
      <c r="G1688" t="s">
        <v>160</v>
      </c>
      <c r="H1688">
        <v>77.208506</v>
      </c>
      <c r="I1688">
        <v>28.551445900000001</v>
      </c>
      <c r="J1688" t="s">
        <v>4432</v>
      </c>
      <c r="K1688" t="s">
        <v>28</v>
      </c>
      <c r="L1688" t="s">
        <v>29</v>
      </c>
      <c r="M1688" t="s">
        <v>29</v>
      </c>
      <c r="N1688" t="s">
        <v>29</v>
      </c>
      <c r="O1688" t="s">
        <v>29</v>
      </c>
      <c r="P1688">
        <v>3</v>
      </c>
      <c r="Q1688">
        <v>83</v>
      </c>
      <c r="R1688">
        <v>1000</v>
      </c>
      <c r="S1688" t="str">
        <f>IF(Table1[[#This Row],[Average_Cost_for_two]]&lt;500,"Low",IF(Table1[[#This Row],[Average_Cost_for_two]]&lt;=1500,"Medium","High"))</f>
        <v>Medium</v>
      </c>
      <c r="T1688">
        <v>4</v>
      </c>
      <c r="U1688">
        <v>2015</v>
      </c>
      <c r="V1688">
        <v>11</v>
      </c>
      <c r="W1688">
        <v>13</v>
      </c>
      <c r="X1688">
        <f>IF(OR(Main!$U1688=0,
       Main!$V1688=0,
       Main!$W1688=0),
   "",
   DATE(Main!$U1688,
        Main!$V1688,
        Main!$W1688)
)</f>
        <v>42321</v>
      </c>
      <c r="Y1688">
        <f>Table1[[#This Row],[Average_Cost_for_two]]*VLOOKUP(Table1[[#This Row],[Currency]],currency!$A$2:$B$10,2,FALSE)</f>
        <v>12</v>
      </c>
      <c r="Z1688" t="str">
        <f>VLOOKUP(C1688,country!A:B,2,FALSE)</f>
        <v>India</v>
      </c>
      <c r="AA1688">
        <f t="shared" si="26"/>
        <v>4</v>
      </c>
    </row>
    <row r="1689" spans="1:27" ht="15.75" customHeight="1" x14ac:dyDescent="0.25">
      <c r="A1689">
        <v>250</v>
      </c>
      <c r="B1689" t="s">
        <v>4326</v>
      </c>
      <c r="C1689">
        <v>1</v>
      </c>
      <c r="D1689" t="s">
        <v>23</v>
      </c>
      <c r="E1689" t="s">
        <v>4433</v>
      </c>
      <c r="F1689" t="s">
        <v>4434</v>
      </c>
      <c r="G1689" t="s">
        <v>4435</v>
      </c>
      <c r="H1689">
        <v>77.113683699999996</v>
      </c>
      <c r="I1689">
        <v>28.7241629</v>
      </c>
      <c r="J1689" t="s">
        <v>633</v>
      </c>
      <c r="K1689" t="s">
        <v>28</v>
      </c>
      <c r="L1689" t="s">
        <v>29</v>
      </c>
      <c r="M1689" t="s">
        <v>29</v>
      </c>
      <c r="N1689" t="s">
        <v>29</v>
      </c>
      <c r="O1689" t="s">
        <v>29</v>
      </c>
      <c r="P1689">
        <v>3</v>
      </c>
      <c r="Q1689">
        <v>83</v>
      </c>
      <c r="R1689">
        <v>1000</v>
      </c>
      <c r="S1689" t="str">
        <f>IF(Table1[[#This Row],[Average_Cost_for_two]]&lt;500,"Low",IF(Table1[[#This Row],[Average_Cost_for_two]]&lt;=1500,"Medium","High"))</f>
        <v>Medium</v>
      </c>
      <c r="T1689">
        <v>2.8</v>
      </c>
      <c r="U1689">
        <v>2013</v>
      </c>
      <c r="V1689">
        <v>11</v>
      </c>
      <c r="W1689">
        <v>15</v>
      </c>
      <c r="X1689">
        <f>IF(OR(Main!$U1689=0,
       Main!$V1689=0,
       Main!$W1689=0),
   "",
   DATE(Main!$U1689,
        Main!$V1689,
        Main!$W1689)
)</f>
        <v>41593</v>
      </c>
      <c r="Y1689">
        <f>Table1[[#This Row],[Average_Cost_for_two]]*VLOOKUP(Table1[[#This Row],[Currency]],currency!$A$2:$B$10,2,FALSE)</f>
        <v>12</v>
      </c>
      <c r="Z1689" t="str">
        <f>VLOOKUP(C1689,country!A:B,2,FALSE)</f>
        <v>India</v>
      </c>
      <c r="AA1689">
        <f t="shared" si="26"/>
        <v>4</v>
      </c>
    </row>
    <row r="1690" spans="1:27" ht="15.75" customHeight="1" x14ac:dyDescent="0.25">
      <c r="A1690">
        <v>18306524</v>
      </c>
      <c r="B1690" t="s">
        <v>1835</v>
      </c>
      <c r="C1690">
        <v>1</v>
      </c>
      <c r="D1690" t="s">
        <v>23</v>
      </c>
      <c r="E1690" t="s">
        <v>4436</v>
      </c>
      <c r="F1690" t="s">
        <v>631</v>
      </c>
      <c r="G1690" t="s">
        <v>632</v>
      </c>
      <c r="H1690">
        <v>77.121795289999994</v>
      </c>
      <c r="I1690">
        <v>28.550347200000001</v>
      </c>
      <c r="J1690" t="s">
        <v>1839</v>
      </c>
      <c r="K1690" t="s">
        <v>28</v>
      </c>
      <c r="L1690" t="s">
        <v>29</v>
      </c>
      <c r="M1690" t="s">
        <v>29</v>
      </c>
      <c r="N1690" t="s">
        <v>29</v>
      </c>
      <c r="O1690" t="s">
        <v>29</v>
      </c>
      <c r="P1690">
        <v>3</v>
      </c>
      <c r="Q1690">
        <v>22</v>
      </c>
      <c r="R1690">
        <v>1000</v>
      </c>
      <c r="S1690" t="str">
        <f>IF(Table1[[#This Row],[Average_Cost_for_two]]&lt;500,"Low",IF(Table1[[#This Row],[Average_Cost_for_two]]&lt;=1500,"Medium","High"))</f>
        <v>Medium</v>
      </c>
      <c r="T1690">
        <v>3.6</v>
      </c>
      <c r="U1690">
        <v>2016</v>
      </c>
      <c r="V1690">
        <v>11</v>
      </c>
      <c r="W1690">
        <v>26</v>
      </c>
      <c r="X1690">
        <f>IF(OR(Main!$U1690=0,
       Main!$V1690=0,
       Main!$W1690=0),
   "",
   DATE(Main!$U1690,
        Main!$V1690,
        Main!$W1690)
)</f>
        <v>42700</v>
      </c>
      <c r="Y1690">
        <f>Table1[[#This Row],[Average_Cost_for_two]]*VLOOKUP(Table1[[#This Row],[Currency]],currency!$A$2:$B$10,2,FALSE)</f>
        <v>12</v>
      </c>
      <c r="Z1690" t="str">
        <f>VLOOKUP(C1690,country!A:B,2,FALSE)</f>
        <v>India</v>
      </c>
      <c r="AA1690">
        <f t="shared" si="26"/>
        <v>4</v>
      </c>
    </row>
    <row r="1691" spans="1:27" ht="15.75" customHeight="1" x14ac:dyDescent="0.25">
      <c r="A1691">
        <v>311057</v>
      </c>
      <c r="B1691" t="s">
        <v>4437</v>
      </c>
      <c r="C1691">
        <v>1</v>
      </c>
      <c r="D1691" t="s">
        <v>23</v>
      </c>
      <c r="E1691" t="s">
        <v>4438</v>
      </c>
      <c r="F1691" t="s">
        <v>663</v>
      </c>
      <c r="G1691" t="s">
        <v>664</v>
      </c>
      <c r="H1691">
        <v>77.2198128</v>
      </c>
      <c r="I1691">
        <v>28.630721000000001</v>
      </c>
      <c r="J1691" t="s">
        <v>503</v>
      </c>
      <c r="K1691" t="s">
        <v>28</v>
      </c>
      <c r="L1691" t="s">
        <v>29</v>
      </c>
      <c r="M1691" t="s">
        <v>29</v>
      </c>
      <c r="N1691" t="s">
        <v>29</v>
      </c>
      <c r="O1691" t="s">
        <v>29</v>
      </c>
      <c r="P1691">
        <v>3</v>
      </c>
      <c r="Q1691">
        <v>3010</v>
      </c>
      <c r="R1691">
        <v>1000</v>
      </c>
      <c r="S1691" t="str">
        <f>IF(Table1[[#This Row],[Average_Cost_for_two]]&lt;500,"Low",IF(Table1[[#This Row],[Average_Cost_for_two]]&lt;=1500,"Medium","High"))</f>
        <v>Medium</v>
      </c>
      <c r="T1691">
        <v>3.7</v>
      </c>
      <c r="U1691">
        <v>2015</v>
      </c>
      <c r="V1691">
        <v>10</v>
      </c>
      <c r="W1691">
        <v>27</v>
      </c>
      <c r="X1691">
        <f>IF(OR(Main!$U1691=0,
       Main!$V1691=0,
       Main!$W1691=0),
   "",
   DATE(Main!$U1691,
        Main!$V1691,
        Main!$W1691)
)</f>
        <v>42304</v>
      </c>
      <c r="Y1691">
        <f>Table1[[#This Row],[Average_Cost_for_two]]*VLOOKUP(Table1[[#This Row],[Currency]],currency!$A$2:$B$10,2,FALSE)</f>
        <v>12</v>
      </c>
      <c r="Z1691" t="str">
        <f>VLOOKUP(C1691,country!A:B,2,FALSE)</f>
        <v>India</v>
      </c>
      <c r="AA1691">
        <f t="shared" si="26"/>
        <v>4</v>
      </c>
    </row>
    <row r="1692" spans="1:27" ht="15.75" customHeight="1" x14ac:dyDescent="0.25">
      <c r="A1692">
        <v>18216915</v>
      </c>
      <c r="B1692" t="s">
        <v>1835</v>
      </c>
      <c r="C1692">
        <v>1</v>
      </c>
      <c r="D1692" t="s">
        <v>23</v>
      </c>
      <c r="E1692" t="s">
        <v>4439</v>
      </c>
      <c r="F1692" t="s">
        <v>663</v>
      </c>
      <c r="G1692" t="s">
        <v>664</v>
      </c>
      <c r="H1692">
        <v>77.220531399999999</v>
      </c>
      <c r="I1692">
        <v>28.6299831</v>
      </c>
      <c r="J1692" t="s">
        <v>1839</v>
      </c>
      <c r="K1692" t="s">
        <v>28</v>
      </c>
      <c r="L1692" t="s">
        <v>29</v>
      </c>
      <c r="M1692" t="s">
        <v>36</v>
      </c>
      <c r="N1692" t="s">
        <v>29</v>
      </c>
      <c r="O1692" t="s">
        <v>29</v>
      </c>
      <c r="P1692">
        <v>3</v>
      </c>
      <c r="Q1692">
        <v>510</v>
      </c>
      <c r="R1692">
        <v>1000</v>
      </c>
      <c r="S1692" t="str">
        <f>IF(Table1[[#This Row],[Average_Cost_for_two]]&lt;500,"Low",IF(Table1[[#This Row],[Average_Cost_for_two]]&lt;=1500,"Medium","High"))</f>
        <v>Medium</v>
      </c>
      <c r="T1692">
        <v>4</v>
      </c>
      <c r="U1692">
        <v>2010</v>
      </c>
      <c r="V1692">
        <v>10</v>
      </c>
      <c r="W1692">
        <v>25</v>
      </c>
      <c r="X1692">
        <f>IF(OR(Main!$U1692=0,
       Main!$V1692=0,
       Main!$W1692=0),
   "",
   DATE(Main!$U1692,
        Main!$V1692,
        Main!$W1692)
)</f>
        <v>40476</v>
      </c>
      <c r="Y1692">
        <f>Table1[[#This Row],[Average_Cost_for_two]]*VLOOKUP(Table1[[#This Row],[Currency]],currency!$A$2:$B$10,2,FALSE)</f>
        <v>12</v>
      </c>
      <c r="Z1692" t="str">
        <f>VLOOKUP(C1692,country!A:B,2,FALSE)</f>
        <v>India</v>
      </c>
      <c r="AA1692">
        <f t="shared" si="26"/>
        <v>4</v>
      </c>
    </row>
    <row r="1693" spans="1:27" ht="15.75" customHeight="1" x14ac:dyDescent="0.25">
      <c r="A1693">
        <v>310435</v>
      </c>
      <c r="B1693" t="s">
        <v>4440</v>
      </c>
      <c r="C1693">
        <v>1</v>
      </c>
      <c r="D1693" t="s">
        <v>23</v>
      </c>
      <c r="E1693" t="s">
        <v>4441</v>
      </c>
      <c r="F1693" t="s">
        <v>4017</v>
      </c>
      <c r="G1693" t="s">
        <v>4018</v>
      </c>
      <c r="H1693">
        <v>77.125077000000005</v>
      </c>
      <c r="I1693">
        <v>28.718606399999999</v>
      </c>
      <c r="J1693" t="s">
        <v>2864</v>
      </c>
      <c r="K1693" t="s">
        <v>28</v>
      </c>
      <c r="L1693" t="s">
        <v>29</v>
      </c>
      <c r="M1693" t="s">
        <v>36</v>
      </c>
      <c r="N1693" t="s">
        <v>29</v>
      </c>
      <c r="O1693" t="s">
        <v>29</v>
      </c>
      <c r="P1693">
        <v>3</v>
      </c>
      <c r="Q1693">
        <v>140</v>
      </c>
      <c r="R1693">
        <v>1000</v>
      </c>
      <c r="S1693" t="str">
        <f>IF(Table1[[#This Row],[Average_Cost_for_two]]&lt;500,"Low",IF(Table1[[#This Row],[Average_Cost_for_two]]&lt;=1500,"Medium","High"))</f>
        <v>Medium</v>
      </c>
      <c r="T1693">
        <v>3.3</v>
      </c>
      <c r="U1693">
        <v>2014</v>
      </c>
      <c r="V1693">
        <v>10</v>
      </c>
      <c r="W1693">
        <v>14</v>
      </c>
      <c r="X1693">
        <f>IF(OR(Main!$U1693=0,
       Main!$V1693=0,
       Main!$W1693=0),
   "",
   DATE(Main!$U1693,
        Main!$V1693,
        Main!$W1693)
)</f>
        <v>41926</v>
      </c>
      <c r="Y1693">
        <f>Table1[[#This Row],[Average_Cost_for_two]]*VLOOKUP(Table1[[#This Row],[Currency]],currency!$A$2:$B$10,2,FALSE)</f>
        <v>12</v>
      </c>
      <c r="Z1693" t="str">
        <f>VLOOKUP(C1693,country!A:B,2,FALSE)</f>
        <v>India</v>
      </c>
      <c r="AA1693">
        <f t="shared" si="26"/>
        <v>4</v>
      </c>
    </row>
    <row r="1694" spans="1:27" ht="15.75" customHeight="1" x14ac:dyDescent="0.25">
      <c r="A1694">
        <v>18334465</v>
      </c>
      <c r="B1694" t="s">
        <v>4442</v>
      </c>
      <c r="C1694">
        <v>1</v>
      </c>
      <c r="D1694" t="s">
        <v>23</v>
      </c>
      <c r="E1694" t="s">
        <v>4443</v>
      </c>
      <c r="F1694" t="s">
        <v>1743</v>
      </c>
      <c r="G1694" t="s">
        <v>1742</v>
      </c>
      <c r="H1694">
        <v>77.207282599999999</v>
      </c>
      <c r="I1694">
        <v>28.5340992</v>
      </c>
      <c r="J1694" t="s">
        <v>4444</v>
      </c>
      <c r="K1694" t="s">
        <v>28</v>
      </c>
      <c r="L1694" t="s">
        <v>29</v>
      </c>
      <c r="M1694" t="s">
        <v>36</v>
      </c>
      <c r="N1694" t="s">
        <v>29</v>
      </c>
      <c r="O1694" t="s">
        <v>29</v>
      </c>
      <c r="P1694">
        <v>3</v>
      </c>
      <c r="Q1694">
        <v>53</v>
      </c>
      <c r="R1694">
        <v>1000</v>
      </c>
      <c r="S1694" t="str">
        <f>IF(Table1[[#This Row],[Average_Cost_for_two]]&lt;500,"Low",IF(Table1[[#This Row],[Average_Cost_for_two]]&lt;=1500,"Medium","High"))</f>
        <v>Medium</v>
      </c>
      <c r="T1694">
        <v>4</v>
      </c>
      <c r="U1694">
        <v>2014</v>
      </c>
      <c r="V1694">
        <v>10</v>
      </c>
      <c r="W1694">
        <v>16</v>
      </c>
      <c r="X1694">
        <f>IF(OR(Main!$U1694=0,
       Main!$V1694=0,
       Main!$W1694=0),
   "",
   DATE(Main!$U1694,
        Main!$V1694,
        Main!$W1694)
)</f>
        <v>41928</v>
      </c>
      <c r="Y1694">
        <f>Table1[[#This Row],[Average_Cost_for_two]]*VLOOKUP(Table1[[#This Row],[Currency]],currency!$A$2:$B$10,2,FALSE)</f>
        <v>12</v>
      </c>
      <c r="Z1694" t="str">
        <f>VLOOKUP(C1694,country!A:B,2,FALSE)</f>
        <v>India</v>
      </c>
      <c r="AA1694">
        <f t="shared" si="26"/>
        <v>4</v>
      </c>
    </row>
    <row r="1695" spans="1:27" ht="15.75" customHeight="1" x14ac:dyDescent="0.25">
      <c r="A1695">
        <v>18361780</v>
      </c>
      <c r="B1695" t="s">
        <v>4445</v>
      </c>
      <c r="C1695">
        <v>1</v>
      </c>
      <c r="D1695" t="s">
        <v>23</v>
      </c>
      <c r="E1695" t="s">
        <v>4446</v>
      </c>
      <c r="F1695" t="s">
        <v>2914</v>
      </c>
      <c r="G1695" t="s">
        <v>2915</v>
      </c>
      <c r="H1695">
        <v>77.149025899999998</v>
      </c>
      <c r="I1695">
        <v>28.6926883</v>
      </c>
      <c r="J1695" t="s">
        <v>615</v>
      </c>
      <c r="K1695" t="s">
        <v>28</v>
      </c>
      <c r="L1695" t="s">
        <v>29</v>
      </c>
      <c r="M1695" t="s">
        <v>36</v>
      </c>
      <c r="N1695" t="s">
        <v>29</v>
      </c>
      <c r="O1695" t="s">
        <v>29</v>
      </c>
      <c r="P1695">
        <v>3</v>
      </c>
      <c r="Q1695">
        <v>42</v>
      </c>
      <c r="R1695">
        <v>1000</v>
      </c>
      <c r="S1695" t="str">
        <f>IF(Table1[[#This Row],[Average_Cost_for_two]]&lt;500,"Low",IF(Table1[[#This Row],[Average_Cost_for_two]]&lt;=1500,"Medium","High"))</f>
        <v>Medium</v>
      </c>
      <c r="T1695">
        <v>4.2</v>
      </c>
      <c r="U1695">
        <v>2018</v>
      </c>
      <c r="V1695">
        <v>10</v>
      </c>
      <c r="W1695">
        <v>22</v>
      </c>
      <c r="X1695">
        <f>IF(OR(Main!$U1695=0,
       Main!$V1695=0,
       Main!$W1695=0),
   "",
   DATE(Main!$U1695,
        Main!$V1695,
        Main!$W1695)
)</f>
        <v>43395</v>
      </c>
      <c r="Y1695">
        <f>Table1[[#This Row],[Average_Cost_for_two]]*VLOOKUP(Table1[[#This Row],[Currency]],currency!$A$2:$B$10,2,FALSE)</f>
        <v>12</v>
      </c>
      <c r="Z1695" t="str">
        <f>VLOOKUP(C1695,country!A:B,2,FALSE)</f>
        <v>India</v>
      </c>
      <c r="AA1695">
        <f t="shared" si="26"/>
        <v>4</v>
      </c>
    </row>
    <row r="1696" spans="1:27" ht="15.75" customHeight="1" x14ac:dyDescent="0.25">
      <c r="A1696">
        <v>310491</v>
      </c>
      <c r="B1696" t="s">
        <v>4447</v>
      </c>
      <c r="C1696">
        <v>1</v>
      </c>
      <c r="D1696" t="s">
        <v>23</v>
      </c>
      <c r="E1696" t="s">
        <v>4448</v>
      </c>
      <c r="F1696" t="s">
        <v>4002</v>
      </c>
      <c r="G1696" t="s">
        <v>4003</v>
      </c>
      <c r="H1696">
        <v>77.1346226</v>
      </c>
      <c r="I1696">
        <v>28.690142399999999</v>
      </c>
      <c r="J1696" t="s">
        <v>480</v>
      </c>
      <c r="K1696" t="s">
        <v>28</v>
      </c>
      <c r="L1696" t="s">
        <v>36</v>
      </c>
      <c r="M1696" t="s">
        <v>36</v>
      </c>
      <c r="N1696" t="s">
        <v>29</v>
      </c>
      <c r="O1696" t="s">
        <v>29</v>
      </c>
      <c r="P1696">
        <v>3</v>
      </c>
      <c r="Q1696">
        <v>49</v>
      </c>
      <c r="R1696">
        <v>1000</v>
      </c>
      <c r="S1696" t="str">
        <f>IF(Table1[[#This Row],[Average_Cost_for_two]]&lt;500,"Low",IF(Table1[[#This Row],[Average_Cost_for_two]]&lt;=1500,"Medium","High"))</f>
        <v>Medium</v>
      </c>
      <c r="T1696">
        <v>2.6</v>
      </c>
      <c r="U1696">
        <v>2013</v>
      </c>
      <c r="V1696">
        <v>9</v>
      </c>
      <c r="W1696">
        <v>17</v>
      </c>
      <c r="X1696">
        <f>IF(OR(Main!$U1696=0,
       Main!$V1696=0,
       Main!$W1696=0),
   "",
   DATE(Main!$U1696,
        Main!$V1696,
        Main!$W1696)
)</f>
        <v>41534</v>
      </c>
      <c r="Y1696">
        <f>Table1[[#This Row],[Average_Cost_for_two]]*VLOOKUP(Table1[[#This Row],[Currency]],currency!$A$2:$B$10,2,FALSE)</f>
        <v>12</v>
      </c>
      <c r="Z1696" t="str">
        <f>VLOOKUP(C1696,country!A:B,2,FALSE)</f>
        <v>India</v>
      </c>
      <c r="AA1696">
        <f t="shared" si="26"/>
        <v>3</v>
      </c>
    </row>
    <row r="1697" spans="1:27" ht="15.75" customHeight="1" x14ac:dyDescent="0.25">
      <c r="A1697">
        <v>18241525</v>
      </c>
      <c r="B1697" t="s">
        <v>4449</v>
      </c>
      <c r="C1697">
        <v>1</v>
      </c>
      <c r="D1697" t="s">
        <v>23</v>
      </c>
      <c r="E1697" t="s">
        <v>4450</v>
      </c>
      <c r="F1697" t="s">
        <v>300</v>
      </c>
      <c r="G1697" t="s">
        <v>301</v>
      </c>
      <c r="H1697">
        <v>77.204182399999993</v>
      </c>
      <c r="I1697">
        <v>28.6965012</v>
      </c>
      <c r="J1697" t="s">
        <v>3362</v>
      </c>
      <c r="K1697" t="s">
        <v>28</v>
      </c>
      <c r="L1697" t="s">
        <v>36</v>
      </c>
      <c r="M1697" t="s">
        <v>36</v>
      </c>
      <c r="N1697" t="s">
        <v>29</v>
      </c>
      <c r="O1697" t="s">
        <v>29</v>
      </c>
      <c r="P1697">
        <v>3</v>
      </c>
      <c r="Q1697">
        <v>79</v>
      </c>
      <c r="R1697">
        <v>1000</v>
      </c>
      <c r="S1697" t="str">
        <f>IF(Table1[[#This Row],[Average_Cost_for_two]]&lt;500,"Low",IF(Table1[[#This Row],[Average_Cost_for_two]]&lt;=1500,"Medium","High"))</f>
        <v>Medium</v>
      </c>
      <c r="T1697">
        <v>3.3</v>
      </c>
      <c r="U1697">
        <v>2014</v>
      </c>
      <c r="V1697">
        <v>9</v>
      </c>
      <c r="W1697">
        <v>4</v>
      </c>
      <c r="X1697">
        <f>IF(OR(Main!$U1697=0,
       Main!$V1697=0,
       Main!$W1697=0),
   "",
   DATE(Main!$U1697,
        Main!$V1697,
        Main!$W1697)
)</f>
        <v>41886</v>
      </c>
      <c r="Y1697">
        <f>Table1[[#This Row],[Average_Cost_for_two]]*VLOOKUP(Table1[[#This Row],[Currency]],currency!$A$2:$B$10,2,FALSE)</f>
        <v>12</v>
      </c>
      <c r="Z1697" t="str">
        <f>VLOOKUP(C1697,country!A:B,2,FALSE)</f>
        <v>India</v>
      </c>
      <c r="AA1697">
        <f t="shared" si="26"/>
        <v>3</v>
      </c>
    </row>
    <row r="1698" spans="1:27" ht="15.75" customHeight="1" x14ac:dyDescent="0.25">
      <c r="A1698">
        <v>18273067</v>
      </c>
      <c r="B1698" t="s">
        <v>4451</v>
      </c>
      <c r="C1698">
        <v>1</v>
      </c>
      <c r="D1698" t="s">
        <v>23</v>
      </c>
      <c r="E1698" t="s">
        <v>4452</v>
      </c>
      <c r="F1698" t="s">
        <v>342</v>
      </c>
      <c r="G1698" t="s">
        <v>343</v>
      </c>
      <c r="H1698">
        <v>77.126179699999994</v>
      </c>
      <c r="I1698">
        <v>28.547656199999999</v>
      </c>
      <c r="J1698" t="s">
        <v>4453</v>
      </c>
      <c r="K1698" t="s">
        <v>28</v>
      </c>
      <c r="L1698" t="s">
        <v>36</v>
      </c>
      <c r="M1698" t="s">
        <v>29</v>
      </c>
      <c r="N1698" t="s">
        <v>29</v>
      </c>
      <c r="O1698" t="s">
        <v>29</v>
      </c>
      <c r="P1698">
        <v>3</v>
      </c>
      <c r="Q1698">
        <v>1</v>
      </c>
      <c r="R1698">
        <v>1000</v>
      </c>
      <c r="S1698" t="str">
        <f>IF(Table1[[#This Row],[Average_Cost_for_two]]&lt;500,"Low",IF(Table1[[#This Row],[Average_Cost_for_two]]&lt;=1500,"Medium","High"))</f>
        <v>Medium</v>
      </c>
      <c r="T1698">
        <v>1</v>
      </c>
      <c r="U1698">
        <v>2014</v>
      </c>
      <c r="V1698">
        <v>9</v>
      </c>
      <c r="W1698">
        <v>21</v>
      </c>
      <c r="X1698">
        <f>IF(OR(Main!$U1698=0,
       Main!$V1698=0,
       Main!$W1698=0),
   "",
   DATE(Main!$U1698,
        Main!$V1698,
        Main!$W1698)
)</f>
        <v>41903</v>
      </c>
      <c r="Y1698">
        <f>Table1[[#This Row],[Average_Cost_for_two]]*VLOOKUP(Table1[[#This Row],[Currency]],currency!$A$2:$B$10,2,FALSE)</f>
        <v>12</v>
      </c>
      <c r="Z1698" t="str">
        <f>VLOOKUP(C1698,country!A:B,2,FALSE)</f>
        <v>India</v>
      </c>
      <c r="AA1698">
        <f t="shared" si="26"/>
        <v>3</v>
      </c>
    </row>
    <row r="1699" spans="1:27" ht="15.75" customHeight="1" x14ac:dyDescent="0.25">
      <c r="A1699">
        <v>302715</v>
      </c>
      <c r="B1699" t="s">
        <v>4454</v>
      </c>
      <c r="C1699">
        <v>1</v>
      </c>
      <c r="D1699" t="s">
        <v>23</v>
      </c>
      <c r="E1699" t="s">
        <v>4455</v>
      </c>
      <c r="F1699" t="s">
        <v>3162</v>
      </c>
      <c r="G1699" t="s">
        <v>3161</v>
      </c>
      <c r="H1699">
        <v>77.1469965</v>
      </c>
      <c r="I1699">
        <v>28.656931</v>
      </c>
      <c r="J1699" t="s">
        <v>3262</v>
      </c>
      <c r="K1699" t="s">
        <v>28</v>
      </c>
      <c r="L1699" t="s">
        <v>36</v>
      </c>
      <c r="M1699" t="s">
        <v>36</v>
      </c>
      <c r="N1699" t="s">
        <v>29</v>
      </c>
      <c r="O1699" t="s">
        <v>29</v>
      </c>
      <c r="P1699">
        <v>3</v>
      </c>
      <c r="Q1699">
        <v>96</v>
      </c>
      <c r="R1699">
        <v>1000</v>
      </c>
      <c r="S1699" t="str">
        <f>IF(Table1[[#This Row],[Average_Cost_for_two]]&lt;500,"Low",IF(Table1[[#This Row],[Average_Cost_for_two]]&lt;=1500,"Medium","High"))</f>
        <v>Medium</v>
      </c>
      <c r="T1699">
        <v>2.4</v>
      </c>
      <c r="U1699">
        <v>2018</v>
      </c>
      <c r="V1699">
        <v>9</v>
      </c>
      <c r="W1699">
        <v>26</v>
      </c>
      <c r="X1699">
        <f>IF(OR(Main!$U1699=0,
       Main!$V1699=0,
       Main!$W1699=0),
   "",
   DATE(Main!$U1699,
        Main!$V1699,
        Main!$W1699)
)</f>
        <v>43369</v>
      </c>
      <c r="Y1699">
        <f>Table1[[#This Row],[Average_Cost_for_two]]*VLOOKUP(Table1[[#This Row],[Currency]],currency!$A$2:$B$10,2,FALSE)</f>
        <v>12</v>
      </c>
      <c r="Z1699" t="str">
        <f>VLOOKUP(C1699,country!A:B,2,FALSE)</f>
        <v>India</v>
      </c>
      <c r="AA1699">
        <f t="shared" si="26"/>
        <v>3</v>
      </c>
    </row>
    <row r="1700" spans="1:27" ht="15.75" customHeight="1" x14ac:dyDescent="0.25">
      <c r="A1700">
        <v>18456728</v>
      </c>
      <c r="B1700" t="s">
        <v>4456</v>
      </c>
      <c r="C1700">
        <v>1</v>
      </c>
      <c r="D1700" t="s">
        <v>23</v>
      </c>
      <c r="E1700" t="s">
        <v>4457</v>
      </c>
      <c r="F1700" t="s">
        <v>1973</v>
      </c>
      <c r="G1700" t="s">
        <v>1972</v>
      </c>
      <c r="H1700">
        <v>77.234093900000005</v>
      </c>
      <c r="I1700">
        <v>28.550974</v>
      </c>
      <c r="J1700" t="s">
        <v>4458</v>
      </c>
      <c r="K1700" t="s">
        <v>28</v>
      </c>
      <c r="L1700" t="s">
        <v>36</v>
      </c>
      <c r="M1700" t="s">
        <v>29</v>
      </c>
      <c r="N1700" t="s">
        <v>29</v>
      </c>
      <c r="O1700" t="s">
        <v>29</v>
      </c>
      <c r="P1700">
        <v>3</v>
      </c>
      <c r="Q1700">
        <v>22</v>
      </c>
      <c r="R1700">
        <v>1000</v>
      </c>
      <c r="S1700" t="str">
        <f>IF(Table1[[#This Row],[Average_Cost_for_two]]&lt;500,"Low",IF(Table1[[#This Row],[Average_Cost_for_two]]&lt;=1500,"Medium","High"))</f>
        <v>Medium</v>
      </c>
      <c r="T1700">
        <v>4.0999999999999996</v>
      </c>
      <c r="U1700">
        <v>2017</v>
      </c>
      <c r="V1700">
        <v>8</v>
      </c>
      <c r="W1700">
        <v>26</v>
      </c>
      <c r="X1700">
        <f>IF(OR(Main!$U1700=0,
       Main!$V1700=0,
       Main!$W1700=0),
   "",
   DATE(Main!$U1700,
        Main!$V1700,
        Main!$W1700)
)</f>
        <v>42973</v>
      </c>
      <c r="Y1700">
        <f>Table1[[#This Row],[Average_Cost_for_two]]*VLOOKUP(Table1[[#This Row],[Currency]],currency!$A$2:$B$10,2,FALSE)</f>
        <v>12</v>
      </c>
      <c r="Z1700" t="str">
        <f>VLOOKUP(C1700,country!A:B,2,FALSE)</f>
        <v>India</v>
      </c>
      <c r="AA1700">
        <f t="shared" si="26"/>
        <v>3</v>
      </c>
    </row>
    <row r="1701" spans="1:27" ht="15.75" customHeight="1" x14ac:dyDescent="0.25">
      <c r="A1701">
        <v>18322937</v>
      </c>
      <c r="B1701" t="s">
        <v>4459</v>
      </c>
      <c r="C1701">
        <v>1</v>
      </c>
      <c r="D1701" t="s">
        <v>23</v>
      </c>
      <c r="E1701" t="s">
        <v>4460</v>
      </c>
      <c r="F1701" t="s">
        <v>2748</v>
      </c>
      <c r="G1701" t="s">
        <v>2749</v>
      </c>
      <c r="H1701">
        <v>77.294557999999995</v>
      </c>
      <c r="I1701">
        <v>28.539800700000001</v>
      </c>
      <c r="J1701" t="s">
        <v>3985</v>
      </c>
      <c r="K1701" t="s">
        <v>28</v>
      </c>
      <c r="L1701" t="s">
        <v>36</v>
      </c>
      <c r="M1701" t="s">
        <v>29</v>
      </c>
      <c r="N1701" t="s">
        <v>29</v>
      </c>
      <c r="O1701" t="s">
        <v>29</v>
      </c>
      <c r="P1701">
        <v>3</v>
      </c>
      <c r="Q1701">
        <v>92</v>
      </c>
      <c r="R1701">
        <v>1000</v>
      </c>
      <c r="S1701" t="str">
        <f>IF(Table1[[#This Row],[Average_Cost_for_two]]&lt;500,"Low",IF(Table1[[#This Row],[Average_Cost_for_two]]&lt;=1500,"Medium","High"))</f>
        <v>Medium</v>
      </c>
      <c r="T1701">
        <v>3.8</v>
      </c>
      <c r="U1701">
        <v>2018</v>
      </c>
      <c r="V1701">
        <v>8</v>
      </c>
      <c r="W1701">
        <v>22</v>
      </c>
      <c r="X1701">
        <f>IF(OR(Main!$U1701=0,
       Main!$V1701=0,
       Main!$W1701=0),
   "",
   DATE(Main!$U1701,
        Main!$V1701,
        Main!$W1701)
)</f>
        <v>43334</v>
      </c>
      <c r="Y1701">
        <f>Table1[[#This Row],[Average_Cost_for_two]]*VLOOKUP(Table1[[#This Row],[Currency]],currency!$A$2:$B$10,2,FALSE)</f>
        <v>12</v>
      </c>
      <c r="Z1701" t="str">
        <f>VLOOKUP(C1701,country!A:B,2,FALSE)</f>
        <v>India</v>
      </c>
      <c r="AA1701">
        <f t="shared" si="26"/>
        <v>3</v>
      </c>
    </row>
    <row r="1702" spans="1:27" ht="15.75" customHeight="1" x14ac:dyDescent="0.25">
      <c r="A1702">
        <v>18441523</v>
      </c>
      <c r="B1702" t="s">
        <v>1835</v>
      </c>
      <c r="C1702">
        <v>1</v>
      </c>
      <c r="D1702" t="s">
        <v>23</v>
      </c>
      <c r="E1702" t="s">
        <v>3017</v>
      </c>
      <c r="F1702" t="s">
        <v>3016</v>
      </c>
      <c r="G1702" t="s">
        <v>3017</v>
      </c>
      <c r="H1702">
        <v>77.246487400000007</v>
      </c>
      <c r="I1702">
        <v>28.566853699999999</v>
      </c>
      <c r="J1702" t="s">
        <v>1839</v>
      </c>
      <c r="K1702" t="s">
        <v>28</v>
      </c>
      <c r="L1702" t="s">
        <v>36</v>
      </c>
      <c r="M1702" t="s">
        <v>36</v>
      </c>
      <c r="N1702" t="s">
        <v>29</v>
      </c>
      <c r="O1702" t="s">
        <v>29</v>
      </c>
      <c r="P1702">
        <v>3</v>
      </c>
      <c r="Q1702">
        <v>8</v>
      </c>
      <c r="R1702">
        <v>1000</v>
      </c>
      <c r="S1702" t="str">
        <f>IF(Table1[[#This Row],[Average_Cost_for_two]]&lt;500,"Low",IF(Table1[[#This Row],[Average_Cost_for_two]]&lt;=1500,"Medium","High"))</f>
        <v>Medium</v>
      </c>
      <c r="T1702">
        <v>3.1</v>
      </c>
      <c r="U1702">
        <v>2012</v>
      </c>
      <c r="V1702">
        <v>8</v>
      </c>
      <c r="W1702">
        <v>8</v>
      </c>
      <c r="X1702">
        <f>IF(OR(Main!$U1702=0,
       Main!$V1702=0,
       Main!$W1702=0),
   "",
   DATE(Main!$U1702,
        Main!$V1702,
        Main!$W1702)
)</f>
        <v>41129</v>
      </c>
      <c r="Y1702">
        <f>Table1[[#This Row],[Average_Cost_for_two]]*VLOOKUP(Table1[[#This Row],[Currency]],currency!$A$2:$B$10,2,FALSE)</f>
        <v>12</v>
      </c>
      <c r="Z1702" t="str">
        <f>VLOOKUP(C1702,country!A:B,2,FALSE)</f>
        <v>India</v>
      </c>
      <c r="AA1702">
        <f t="shared" si="26"/>
        <v>3</v>
      </c>
    </row>
    <row r="1703" spans="1:27" ht="15.75" customHeight="1" x14ac:dyDescent="0.25">
      <c r="A1703">
        <v>2999</v>
      </c>
      <c r="B1703" t="s">
        <v>2746</v>
      </c>
      <c r="C1703">
        <v>1</v>
      </c>
      <c r="D1703" t="s">
        <v>23</v>
      </c>
      <c r="E1703" t="s">
        <v>4461</v>
      </c>
      <c r="F1703" t="s">
        <v>3076</v>
      </c>
      <c r="G1703" t="s">
        <v>3077</v>
      </c>
      <c r="H1703">
        <v>77.297158400000001</v>
      </c>
      <c r="I1703">
        <v>28.541328400000001</v>
      </c>
      <c r="J1703" t="s">
        <v>503</v>
      </c>
      <c r="K1703" t="s">
        <v>28</v>
      </c>
      <c r="L1703" t="s">
        <v>36</v>
      </c>
      <c r="M1703" t="s">
        <v>36</v>
      </c>
      <c r="N1703" t="s">
        <v>29</v>
      </c>
      <c r="O1703" t="s">
        <v>29</v>
      </c>
      <c r="P1703">
        <v>3</v>
      </c>
      <c r="Q1703">
        <v>72</v>
      </c>
      <c r="R1703">
        <v>1000</v>
      </c>
      <c r="S1703" t="str">
        <f>IF(Table1[[#This Row],[Average_Cost_for_two]]&lt;500,"Low",IF(Table1[[#This Row],[Average_Cost_for_two]]&lt;=1500,"Medium","High"))</f>
        <v>Medium</v>
      </c>
      <c r="T1703">
        <v>2.6</v>
      </c>
      <c r="U1703">
        <v>2014</v>
      </c>
      <c r="V1703">
        <v>8</v>
      </c>
      <c r="W1703">
        <v>27</v>
      </c>
      <c r="X1703">
        <f>IF(OR(Main!$U1703=0,
       Main!$V1703=0,
       Main!$W1703=0),
   "",
   DATE(Main!$U1703,
        Main!$V1703,
        Main!$W1703)
)</f>
        <v>41878</v>
      </c>
      <c r="Y1703">
        <f>Table1[[#This Row],[Average_Cost_for_two]]*VLOOKUP(Table1[[#This Row],[Currency]],currency!$A$2:$B$10,2,FALSE)</f>
        <v>12</v>
      </c>
      <c r="Z1703" t="str">
        <f>VLOOKUP(C1703,country!A:B,2,FALSE)</f>
        <v>India</v>
      </c>
      <c r="AA1703">
        <f t="shared" si="26"/>
        <v>3</v>
      </c>
    </row>
    <row r="1704" spans="1:27" ht="15.75" customHeight="1" x14ac:dyDescent="0.25">
      <c r="A1704">
        <v>474</v>
      </c>
      <c r="B1704" t="s">
        <v>4462</v>
      </c>
      <c r="C1704">
        <v>1</v>
      </c>
      <c r="D1704" t="s">
        <v>23</v>
      </c>
      <c r="E1704" t="s">
        <v>4463</v>
      </c>
      <c r="F1704" t="s">
        <v>2170</v>
      </c>
      <c r="G1704" t="s">
        <v>2171</v>
      </c>
      <c r="H1704">
        <v>77.286110699999995</v>
      </c>
      <c r="I1704">
        <v>28.637036200000001</v>
      </c>
      <c r="J1704" t="s">
        <v>477</v>
      </c>
      <c r="K1704" t="s">
        <v>28</v>
      </c>
      <c r="L1704" t="s">
        <v>36</v>
      </c>
      <c r="M1704" t="s">
        <v>36</v>
      </c>
      <c r="N1704" t="s">
        <v>29</v>
      </c>
      <c r="O1704" t="s">
        <v>29</v>
      </c>
      <c r="P1704">
        <v>3</v>
      </c>
      <c r="Q1704">
        <v>79</v>
      </c>
      <c r="R1704">
        <v>1000</v>
      </c>
      <c r="S1704" t="str">
        <f>IF(Table1[[#This Row],[Average_Cost_for_two]]&lt;500,"Low",IF(Table1[[#This Row],[Average_Cost_for_two]]&lt;=1500,"Medium","High"))</f>
        <v>Medium</v>
      </c>
      <c r="T1704">
        <v>2.2000000000000002</v>
      </c>
      <c r="U1704">
        <v>2018</v>
      </c>
      <c r="V1704">
        <v>8</v>
      </c>
      <c r="W1704">
        <v>27</v>
      </c>
      <c r="X1704">
        <f>IF(OR(Main!$U1704=0,
       Main!$V1704=0,
       Main!$W1704=0),
   "",
   DATE(Main!$U1704,
        Main!$V1704,
        Main!$W1704)
)</f>
        <v>43339</v>
      </c>
      <c r="Y1704">
        <f>Table1[[#This Row],[Average_Cost_for_two]]*VLOOKUP(Table1[[#This Row],[Currency]],currency!$A$2:$B$10,2,FALSE)</f>
        <v>12</v>
      </c>
      <c r="Z1704" t="str">
        <f>VLOOKUP(C1704,country!A:B,2,FALSE)</f>
        <v>India</v>
      </c>
      <c r="AA1704">
        <f t="shared" si="26"/>
        <v>3</v>
      </c>
    </row>
    <row r="1705" spans="1:27" ht="15.75" customHeight="1" x14ac:dyDescent="0.25">
      <c r="A1705">
        <v>2605</v>
      </c>
      <c r="B1705" t="s">
        <v>4464</v>
      </c>
      <c r="C1705">
        <v>1</v>
      </c>
      <c r="D1705" t="s">
        <v>23</v>
      </c>
      <c r="E1705" t="s">
        <v>4465</v>
      </c>
      <c r="F1705" t="s">
        <v>1168</v>
      </c>
      <c r="G1705" t="s">
        <v>1169</v>
      </c>
      <c r="H1705">
        <v>77.207416499999994</v>
      </c>
      <c r="I1705">
        <v>28.560355399999999</v>
      </c>
      <c r="J1705" t="s">
        <v>4466</v>
      </c>
      <c r="K1705" t="s">
        <v>28</v>
      </c>
      <c r="L1705" t="s">
        <v>36</v>
      </c>
      <c r="M1705" t="s">
        <v>29</v>
      </c>
      <c r="N1705" t="s">
        <v>29</v>
      </c>
      <c r="O1705" t="s">
        <v>29</v>
      </c>
      <c r="P1705">
        <v>3</v>
      </c>
      <c r="Q1705">
        <v>42</v>
      </c>
      <c r="R1705">
        <v>1000</v>
      </c>
      <c r="S1705" t="str">
        <f>IF(Table1[[#This Row],[Average_Cost_for_two]]&lt;500,"Low",IF(Table1[[#This Row],[Average_Cost_for_two]]&lt;=1500,"Medium","High"))</f>
        <v>Medium</v>
      </c>
      <c r="T1705">
        <v>3</v>
      </c>
      <c r="U1705">
        <v>2010</v>
      </c>
      <c r="V1705">
        <v>8</v>
      </c>
      <c r="W1705">
        <v>19</v>
      </c>
      <c r="X1705">
        <f>IF(OR(Main!$U1705=0,
       Main!$V1705=0,
       Main!$W1705=0),
   "",
   DATE(Main!$U1705,
        Main!$V1705,
        Main!$W1705)
)</f>
        <v>40409</v>
      </c>
      <c r="Y1705">
        <f>Table1[[#This Row],[Average_Cost_for_two]]*VLOOKUP(Table1[[#This Row],[Currency]],currency!$A$2:$B$10,2,FALSE)</f>
        <v>12</v>
      </c>
      <c r="Z1705" t="str">
        <f>VLOOKUP(C1705,country!A:B,2,FALSE)</f>
        <v>India</v>
      </c>
      <c r="AA1705">
        <f t="shared" si="26"/>
        <v>3</v>
      </c>
    </row>
    <row r="1706" spans="1:27" ht="15.75" customHeight="1" x14ac:dyDescent="0.25">
      <c r="A1706">
        <v>18415346</v>
      </c>
      <c r="B1706" t="s">
        <v>4467</v>
      </c>
      <c r="C1706">
        <v>1</v>
      </c>
      <c r="D1706" t="s">
        <v>23</v>
      </c>
      <c r="E1706" t="s">
        <v>4468</v>
      </c>
      <c r="F1706" t="s">
        <v>71</v>
      </c>
      <c r="G1706" t="s">
        <v>72</v>
      </c>
      <c r="H1706">
        <v>77.230186900000007</v>
      </c>
      <c r="I1706">
        <v>28.573594400000001</v>
      </c>
      <c r="J1706" t="s">
        <v>3541</v>
      </c>
      <c r="K1706" t="s">
        <v>28</v>
      </c>
      <c r="L1706" t="s">
        <v>36</v>
      </c>
      <c r="M1706" t="s">
        <v>29</v>
      </c>
      <c r="N1706" t="s">
        <v>29</v>
      </c>
      <c r="O1706" t="s">
        <v>29</v>
      </c>
      <c r="P1706">
        <v>3</v>
      </c>
      <c r="Q1706">
        <v>50</v>
      </c>
      <c r="R1706">
        <v>1000</v>
      </c>
      <c r="S1706" t="str">
        <f>IF(Table1[[#This Row],[Average_Cost_for_two]]&lt;500,"Low",IF(Table1[[#This Row],[Average_Cost_for_two]]&lt;=1500,"Medium","High"))</f>
        <v>Medium</v>
      </c>
      <c r="T1706">
        <v>4.4000000000000004</v>
      </c>
      <c r="U1706">
        <v>2017</v>
      </c>
      <c r="V1706">
        <v>7</v>
      </c>
      <c r="W1706">
        <v>20</v>
      </c>
      <c r="X1706">
        <f>IF(OR(Main!$U1706=0,
       Main!$V1706=0,
       Main!$W1706=0),
   "",
   DATE(Main!$U1706,
        Main!$V1706,
        Main!$W1706)
)</f>
        <v>42936</v>
      </c>
      <c r="Y1706">
        <f>Table1[[#This Row],[Average_Cost_for_two]]*VLOOKUP(Table1[[#This Row],[Currency]],currency!$A$2:$B$10,2,FALSE)</f>
        <v>12</v>
      </c>
      <c r="Z1706" t="str">
        <f>VLOOKUP(C1706,country!A:B,2,FALSE)</f>
        <v>India</v>
      </c>
      <c r="AA1706">
        <f t="shared" si="26"/>
        <v>3</v>
      </c>
    </row>
    <row r="1707" spans="1:27" ht="15.75" customHeight="1" x14ac:dyDescent="0.25">
      <c r="A1707">
        <v>3126</v>
      </c>
      <c r="B1707" t="s">
        <v>4469</v>
      </c>
      <c r="C1707">
        <v>1</v>
      </c>
      <c r="D1707" t="s">
        <v>23</v>
      </c>
      <c r="E1707" t="s">
        <v>4470</v>
      </c>
      <c r="F1707" t="s">
        <v>904</v>
      </c>
      <c r="G1707" t="s">
        <v>905</v>
      </c>
      <c r="H1707">
        <v>77.173226299999996</v>
      </c>
      <c r="I1707">
        <v>28.645622899999999</v>
      </c>
      <c r="J1707" t="s">
        <v>739</v>
      </c>
      <c r="K1707" t="s">
        <v>28</v>
      </c>
      <c r="L1707" t="s">
        <v>36</v>
      </c>
      <c r="M1707" t="s">
        <v>36</v>
      </c>
      <c r="N1707" t="s">
        <v>29</v>
      </c>
      <c r="O1707" t="s">
        <v>29</v>
      </c>
      <c r="P1707">
        <v>3</v>
      </c>
      <c r="Q1707">
        <v>87</v>
      </c>
      <c r="R1707">
        <v>1000</v>
      </c>
      <c r="S1707" t="str">
        <f>IF(Table1[[#This Row],[Average_Cost_for_two]]&lt;500,"Low",IF(Table1[[#This Row],[Average_Cost_for_two]]&lt;=1500,"Medium","High"))</f>
        <v>Medium</v>
      </c>
      <c r="T1707">
        <v>3.2</v>
      </c>
      <c r="U1707">
        <v>2015</v>
      </c>
      <c r="V1707">
        <v>7</v>
      </c>
      <c r="W1707">
        <v>14</v>
      </c>
      <c r="X1707">
        <f>IF(OR(Main!$U1707=0,
       Main!$V1707=0,
       Main!$W1707=0),
   "",
   DATE(Main!$U1707,
        Main!$V1707,
        Main!$W1707)
)</f>
        <v>42199</v>
      </c>
      <c r="Y1707">
        <f>Table1[[#This Row],[Average_Cost_for_two]]*VLOOKUP(Table1[[#This Row],[Currency]],currency!$A$2:$B$10,2,FALSE)</f>
        <v>12</v>
      </c>
      <c r="Z1707" t="str">
        <f>VLOOKUP(C1707,country!A:B,2,FALSE)</f>
        <v>India</v>
      </c>
      <c r="AA1707">
        <f t="shared" si="26"/>
        <v>3</v>
      </c>
    </row>
    <row r="1708" spans="1:27" ht="15.75" customHeight="1" x14ac:dyDescent="0.25">
      <c r="A1708">
        <v>4250</v>
      </c>
      <c r="B1708" t="s">
        <v>4471</v>
      </c>
      <c r="C1708">
        <v>1</v>
      </c>
      <c r="D1708" t="s">
        <v>23</v>
      </c>
      <c r="E1708" t="s">
        <v>4472</v>
      </c>
      <c r="F1708" t="s">
        <v>159</v>
      </c>
      <c r="G1708" t="s">
        <v>160</v>
      </c>
      <c r="H1708">
        <v>77.208414300000001</v>
      </c>
      <c r="I1708">
        <v>28.5516775</v>
      </c>
      <c r="J1708" t="s">
        <v>556</v>
      </c>
      <c r="K1708" t="s">
        <v>28</v>
      </c>
      <c r="L1708" t="s">
        <v>36</v>
      </c>
      <c r="M1708" t="s">
        <v>36</v>
      </c>
      <c r="N1708" t="s">
        <v>29</v>
      </c>
      <c r="O1708" t="s">
        <v>29</v>
      </c>
      <c r="P1708">
        <v>3</v>
      </c>
      <c r="Q1708">
        <v>180</v>
      </c>
      <c r="R1708">
        <v>1000</v>
      </c>
      <c r="S1708" t="str">
        <f>IF(Table1[[#This Row],[Average_Cost_for_two]]&lt;500,"Low",IF(Table1[[#This Row],[Average_Cost_for_two]]&lt;=1500,"Medium","High"))</f>
        <v>Medium</v>
      </c>
      <c r="T1708">
        <v>3.4</v>
      </c>
      <c r="U1708">
        <v>2016</v>
      </c>
      <c r="V1708">
        <v>7</v>
      </c>
      <c r="W1708">
        <v>24</v>
      </c>
      <c r="X1708">
        <f>IF(OR(Main!$U1708=0,
       Main!$V1708=0,
       Main!$W1708=0),
   "",
   DATE(Main!$U1708,
        Main!$V1708,
        Main!$W1708)
)</f>
        <v>42575</v>
      </c>
      <c r="Y1708">
        <f>Table1[[#This Row],[Average_Cost_for_two]]*VLOOKUP(Table1[[#This Row],[Currency]],currency!$A$2:$B$10,2,FALSE)</f>
        <v>12</v>
      </c>
      <c r="Z1708" t="str">
        <f>VLOOKUP(C1708,country!A:B,2,FALSE)</f>
        <v>India</v>
      </c>
      <c r="AA1708">
        <f t="shared" si="26"/>
        <v>3</v>
      </c>
    </row>
    <row r="1709" spans="1:27" ht="15.75" customHeight="1" x14ac:dyDescent="0.25">
      <c r="A1709">
        <v>8160</v>
      </c>
      <c r="B1709" t="s">
        <v>4473</v>
      </c>
      <c r="C1709">
        <v>1</v>
      </c>
      <c r="D1709" t="s">
        <v>23</v>
      </c>
      <c r="E1709" t="s">
        <v>4474</v>
      </c>
      <c r="F1709" t="s">
        <v>2748</v>
      </c>
      <c r="G1709" t="s">
        <v>2749</v>
      </c>
      <c r="H1709">
        <v>77.288495900000001</v>
      </c>
      <c r="I1709">
        <v>28.539803299999999</v>
      </c>
      <c r="J1709" t="s">
        <v>3616</v>
      </c>
      <c r="K1709" t="s">
        <v>28</v>
      </c>
      <c r="L1709" t="s">
        <v>36</v>
      </c>
      <c r="M1709" t="s">
        <v>29</v>
      </c>
      <c r="N1709" t="s">
        <v>29</v>
      </c>
      <c r="O1709" t="s">
        <v>29</v>
      </c>
      <c r="P1709">
        <v>3</v>
      </c>
      <c r="Q1709">
        <v>49</v>
      </c>
      <c r="R1709">
        <v>1000</v>
      </c>
      <c r="S1709" t="str">
        <f>IF(Table1[[#This Row],[Average_Cost_for_two]]&lt;500,"Low",IF(Table1[[#This Row],[Average_Cost_for_two]]&lt;=1500,"Medium","High"))</f>
        <v>Medium</v>
      </c>
      <c r="T1709">
        <v>2.6</v>
      </c>
      <c r="U1709">
        <v>2018</v>
      </c>
      <c r="V1709">
        <v>7</v>
      </c>
      <c r="W1709">
        <v>9</v>
      </c>
      <c r="X1709">
        <f>IF(OR(Main!$U1709=0,
       Main!$V1709=0,
       Main!$W1709=0),
   "",
   DATE(Main!$U1709,
        Main!$V1709,
        Main!$W1709)
)</f>
        <v>43290</v>
      </c>
      <c r="Y1709">
        <f>Table1[[#This Row],[Average_Cost_for_two]]*VLOOKUP(Table1[[#This Row],[Currency]],currency!$A$2:$B$10,2,FALSE)</f>
        <v>12</v>
      </c>
      <c r="Z1709" t="str">
        <f>VLOOKUP(C1709,country!A:B,2,FALSE)</f>
        <v>India</v>
      </c>
      <c r="AA1709">
        <f t="shared" si="26"/>
        <v>3</v>
      </c>
    </row>
    <row r="1710" spans="1:27" ht="15.75" customHeight="1" x14ac:dyDescent="0.25">
      <c r="A1710">
        <v>1923</v>
      </c>
      <c r="B1710" t="s">
        <v>4475</v>
      </c>
      <c r="C1710">
        <v>1</v>
      </c>
      <c r="D1710" t="s">
        <v>23</v>
      </c>
      <c r="E1710" t="s">
        <v>4476</v>
      </c>
      <c r="F1710" t="s">
        <v>253</v>
      </c>
      <c r="G1710" t="s">
        <v>254</v>
      </c>
      <c r="H1710">
        <v>77.189527679999998</v>
      </c>
      <c r="I1710">
        <v>28.648777670000001</v>
      </c>
      <c r="J1710" t="s">
        <v>624</v>
      </c>
      <c r="K1710" t="s">
        <v>28</v>
      </c>
      <c r="L1710" t="s">
        <v>36</v>
      </c>
      <c r="M1710" t="s">
        <v>29</v>
      </c>
      <c r="N1710" t="s">
        <v>29</v>
      </c>
      <c r="O1710" t="s">
        <v>29</v>
      </c>
      <c r="P1710">
        <v>3</v>
      </c>
      <c r="Q1710">
        <v>52</v>
      </c>
      <c r="R1710">
        <v>1000</v>
      </c>
      <c r="S1710" t="str">
        <f>IF(Table1[[#This Row],[Average_Cost_for_two]]&lt;500,"Low",IF(Table1[[#This Row],[Average_Cost_for_two]]&lt;=1500,"Medium","High"))</f>
        <v>Medium</v>
      </c>
      <c r="T1710">
        <v>2.4</v>
      </c>
      <c r="U1710">
        <v>2017</v>
      </c>
      <c r="V1710">
        <v>7</v>
      </c>
      <c r="W1710">
        <v>17</v>
      </c>
      <c r="X1710">
        <f>IF(OR(Main!$U1710=0,
       Main!$V1710=0,
       Main!$W1710=0),
   "",
   DATE(Main!$U1710,
        Main!$V1710,
        Main!$W1710)
)</f>
        <v>42933</v>
      </c>
      <c r="Y1710">
        <f>Table1[[#This Row],[Average_Cost_for_two]]*VLOOKUP(Table1[[#This Row],[Currency]],currency!$A$2:$B$10,2,FALSE)</f>
        <v>12</v>
      </c>
      <c r="Z1710" t="str">
        <f>VLOOKUP(C1710,country!A:B,2,FALSE)</f>
        <v>India</v>
      </c>
      <c r="AA1710">
        <f t="shared" si="26"/>
        <v>3</v>
      </c>
    </row>
    <row r="1711" spans="1:27" ht="15.75" customHeight="1" x14ac:dyDescent="0.25">
      <c r="A1711">
        <v>18466740</v>
      </c>
      <c r="B1711" t="s">
        <v>4477</v>
      </c>
      <c r="C1711">
        <v>1</v>
      </c>
      <c r="D1711" t="s">
        <v>23</v>
      </c>
      <c r="E1711" t="s">
        <v>4478</v>
      </c>
      <c r="F1711" t="s">
        <v>3016</v>
      </c>
      <c r="G1711" t="s">
        <v>3017</v>
      </c>
      <c r="H1711">
        <v>77.237327100000002</v>
      </c>
      <c r="I1711">
        <v>28.571719300000002</v>
      </c>
      <c r="J1711" t="s">
        <v>4479</v>
      </c>
      <c r="K1711" t="s">
        <v>28</v>
      </c>
      <c r="L1711" t="s">
        <v>36</v>
      </c>
      <c r="M1711" t="s">
        <v>29</v>
      </c>
      <c r="N1711" t="s">
        <v>29</v>
      </c>
      <c r="O1711" t="s">
        <v>29</v>
      </c>
      <c r="P1711">
        <v>3</v>
      </c>
      <c r="Q1711">
        <v>2</v>
      </c>
      <c r="R1711">
        <v>1000</v>
      </c>
      <c r="S1711" t="str">
        <f>IF(Table1[[#This Row],[Average_Cost_for_two]]&lt;500,"Low",IF(Table1[[#This Row],[Average_Cost_for_two]]&lt;=1500,"Medium","High"))</f>
        <v>Medium</v>
      </c>
      <c r="T1711">
        <v>1</v>
      </c>
      <c r="U1711">
        <v>2014</v>
      </c>
      <c r="V1711">
        <v>7</v>
      </c>
      <c r="W1711">
        <v>15</v>
      </c>
      <c r="X1711">
        <f>IF(OR(Main!$U1711=0,
       Main!$V1711=0,
       Main!$W1711=0),
   "",
   DATE(Main!$U1711,
        Main!$V1711,
        Main!$W1711)
)</f>
        <v>41835</v>
      </c>
      <c r="Y1711">
        <f>Table1[[#This Row],[Average_Cost_for_two]]*VLOOKUP(Table1[[#This Row],[Currency]],currency!$A$2:$B$10,2,FALSE)</f>
        <v>12</v>
      </c>
      <c r="Z1711" t="str">
        <f>VLOOKUP(C1711,country!A:B,2,FALSE)</f>
        <v>India</v>
      </c>
      <c r="AA1711">
        <f t="shared" si="26"/>
        <v>3</v>
      </c>
    </row>
    <row r="1712" spans="1:27" ht="15.75" customHeight="1" x14ac:dyDescent="0.25">
      <c r="A1712">
        <v>7366</v>
      </c>
      <c r="B1712" t="s">
        <v>4480</v>
      </c>
      <c r="C1712">
        <v>1</v>
      </c>
      <c r="D1712" t="s">
        <v>23</v>
      </c>
      <c r="E1712" t="s">
        <v>4481</v>
      </c>
      <c r="F1712" t="s">
        <v>39</v>
      </c>
      <c r="G1712" t="s">
        <v>40</v>
      </c>
      <c r="H1712">
        <v>77.127617999999998</v>
      </c>
      <c r="I1712">
        <v>28.549228100000001</v>
      </c>
      <c r="J1712" t="s">
        <v>4482</v>
      </c>
      <c r="K1712" t="s">
        <v>28</v>
      </c>
      <c r="L1712" t="s">
        <v>36</v>
      </c>
      <c r="M1712" t="s">
        <v>29</v>
      </c>
      <c r="N1712" t="s">
        <v>29</v>
      </c>
      <c r="O1712" t="s">
        <v>29</v>
      </c>
      <c r="P1712">
        <v>3</v>
      </c>
      <c r="Q1712">
        <v>16</v>
      </c>
      <c r="R1712">
        <v>1000</v>
      </c>
      <c r="S1712" t="str">
        <f>IF(Table1[[#This Row],[Average_Cost_for_two]]&lt;500,"Low",IF(Table1[[#This Row],[Average_Cost_for_two]]&lt;=1500,"Medium","High"))</f>
        <v>Medium</v>
      </c>
      <c r="T1712">
        <v>3.1</v>
      </c>
      <c r="U1712">
        <v>2018</v>
      </c>
      <c r="V1712">
        <v>7</v>
      </c>
      <c r="W1712">
        <v>12</v>
      </c>
      <c r="X1712">
        <f>IF(OR(Main!$U1712=0,
       Main!$V1712=0,
       Main!$W1712=0),
   "",
   DATE(Main!$U1712,
        Main!$V1712,
        Main!$W1712)
)</f>
        <v>43293</v>
      </c>
      <c r="Y1712">
        <f>Table1[[#This Row],[Average_Cost_for_two]]*VLOOKUP(Table1[[#This Row],[Currency]],currency!$A$2:$B$10,2,FALSE)</f>
        <v>12</v>
      </c>
      <c r="Z1712" t="str">
        <f>VLOOKUP(C1712,country!A:B,2,FALSE)</f>
        <v>India</v>
      </c>
      <c r="AA1712">
        <f t="shared" si="26"/>
        <v>3</v>
      </c>
    </row>
    <row r="1713" spans="1:27" ht="15.75" customHeight="1" x14ac:dyDescent="0.25">
      <c r="A1713">
        <v>18397908</v>
      </c>
      <c r="B1713" t="s">
        <v>4483</v>
      </c>
      <c r="C1713">
        <v>1</v>
      </c>
      <c r="D1713" t="s">
        <v>23</v>
      </c>
      <c r="E1713" t="s">
        <v>4484</v>
      </c>
      <c r="F1713" t="s">
        <v>270</v>
      </c>
      <c r="G1713" t="s">
        <v>271</v>
      </c>
      <c r="H1713">
        <v>77.171470999999997</v>
      </c>
      <c r="I1713">
        <v>28.558194400000001</v>
      </c>
      <c r="J1713" t="s">
        <v>4485</v>
      </c>
      <c r="K1713" t="s">
        <v>28</v>
      </c>
      <c r="L1713" t="s">
        <v>36</v>
      </c>
      <c r="M1713" t="s">
        <v>29</v>
      </c>
      <c r="N1713" t="s">
        <v>29</v>
      </c>
      <c r="O1713" t="s">
        <v>29</v>
      </c>
      <c r="P1713">
        <v>3</v>
      </c>
      <c r="Q1713">
        <v>6</v>
      </c>
      <c r="R1713">
        <v>1000</v>
      </c>
      <c r="S1713" t="str">
        <f>IF(Table1[[#This Row],[Average_Cost_for_two]]&lt;500,"Low",IF(Table1[[#This Row],[Average_Cost_for_two]]&lt;=1500,"Medium","High"))</f>
        <v>Medium</v>
      </c>
      <c r="T1713">
        <v>3</v>
      </c>
      <c r="U1713">
        <v>2015</v>
      </c>
      <c r="V1713">
        <v>7</v>
      </c>
      <c r="W1713">
        <v>10</v>
      </c>
      <c r="X1713">
        <f>IF(OR(Main!$U1713=0,
       Main!$V1713=0,
       Main!$W1713=0),
   "",
   DATE(Main!$U1713,
        Main!$V1713,
        Main!$W1713)
)</f>
        <v>42195</v>
      </c>
      <c r="Y1713">
        <f>Table1[[#This Row],[Average_Cost_for_two]]*VLOOKUP(Table1[[#This Row],[Currency]],currency!$A$2:$B$10,2,FALSE)</f>
        <v>12</v>
      </c>
      <c r="Z1713" t="str">
        <f>VLOOKUP(C1713,country!A:B,2,FALSE)</f>
        <v>India</v>
      </c>
      <c r="AA1713">
        <f t="shared" si="26"/>
        <v>3</v>
      </c>
    </row>
    <row r="1714" spans="1:27" ht="15.75" customHeight="1" x14ac:dyDescent="0.25">
      <c r="A1714">
        <v>18463962</v>
      </c>
      <c r="B1714" t="s">
        <v>4486</v>
      </c>
      <c r="C1714">
        <v>1</v>
      </c>
      <c r="D1714" t="s">
        <v>23</v>
      </c>
      <c r="E1714" t="s">
        <v>4487</v>
      </c>
      <c r="F1714" t="s">
        <v>4488</v>
      </c>
      <c r="G1714" t="s">
        <v>4489</v>
      </c>
      <c r="H1714">
        <v>77.120532999999995</v>
      </c>
      <c r="I1714">
        <v>28.550802000000001</v>
      </c>
      <c r="J1714" t="s">
        <v>526</v>
      </c>
      <c r="K1714" t="s">
        <v>28</v>
      </c>
      <c r="L1714" t="s">
        <v>36</v>
      </c>
      <c r="M1714" t="s">
        <v>29</v>
      </c>
      <c r="N1714" t="s">
        <v>29</v>
      </c>
      <c r="O1714" t="s">
        <v>29</v>
      </c>
      <c r="P1714">
        <v>3</v>
      </c>
      <c r="Q1714">
        <v>3</v>
      </c>
      <c r="R1714">
        <v>1000</v>
      </c>
      <c r="S1714" t="str">
        <f>IF(Table1[[#This Row],[Average_Cost_for_two]]&lt;500,"Low",IF(Table1[[#This Row],[Average_Cost_for_two]]&lt;=1500,"Medium","High"))</f>
        <v>Medium</v>
      </c>
      <c r="T1714">
        <v>1</v>
      </c>
      <c r="U1714">
        <v>2014</v>
      </c>
      <c r="V1714">
        <v>7</v>
      </c>
      <c r="W1714">
        <v>5</v>
      </c>
      <c r="X1714">
        <f>IF(OR(Main!$U1714=0,
       Main!$V1714=0,
       Main!$W1714=0),
   "",
   DATE(Main!$U1714,
        Main!$V1714,
        Main!$W1714)
)</f>
        <v>41825</v>
      </c>
      <c r="Y1714">
        <f>Table1[[#This Row],[Average_Cost_for_two]]*VLOOKUP(Table1[[#This Row],[Currency]],currency!$A$2:$B$10,2,FALSE)</f>
        <v>12</v>
      </c>
      <c r="Z1714" t="str">
        <f>VLOOKUP(C1714,country!A:B,2,FALSE)</f>
        <v>India</v>
      </c>
      <c r="AA1714">
        <f t="shared" si="26"/>
        <v>3</v>
      </c>
    </row>
    <row r="1715" spans="1:27" ht="15.75" customHeight="1" x14ac:dyDescent="0.25">
      <c r="A1715">
        <v>5315</v>
      </c>
      <c r="B1715" t="s">
        <v>4490</v>
      </c>
      <c r="C1715">
        <v>1</v>
      </c>
      <c r="D1715" t="s">
        <v>23</v>
      </c>
      <c r="E1715" t="s">
        <v>4491</v>
      </c>
      <c r="F1715" t="s">
        <v>323</v>
      </c>
      <c r="G1715" t="s">
        <v>324</v>
      </c>
      <c r="H1715">
        <v>77.172196700000001</v>
      </c>
      <c r="I1715">
        <v>28.694243499999999</v>
      </c>
      <c r="J1715" t="s">
        <v>480</v>
      </c>
      <c r="K1715" t="s">
        <v>28</v>
      </c>
      <c r="L1715" t="s">
        <v>36</v>
      </c>
      <c r="M1715" t="s">
        <v>29</v>
      </c>
      <c r="N1715" t="s">
        <v>29</v>
      </c>
      <c r="O1715" t="s">
        <v>29</v>
      </c>
      <c r="P1715">
        <v>3</v>
      </c>
      <c r="Q1715">
        <v>35</v>
      </c>
      <c r="R1715">
        <v>1000</v>
      </c>
      <c r="S1715" t="str">
        <f>IF(Table1[[#This Row],[Average_Cost_for_two]]&lt;500,"Low",IF(Table1[[#This Row],[Average_Cost_for_two]]&lt;=1500,"Medium","High"))</f>
        <v>Medium</v>
      </c>
      <c r="T1715">
        <v>2.7</v>
      </c>
      <c r="U1715">
        <v>2012</v>
      </c>
      <c r="V1715">
        <v>6</v>
      </c>
      <c r="W1715">
        <v>9</v>
      </c>
      <c r="X1715">
        <f>IF(OR(Main!$U1715=0,
       Main!$V1715=0,
       Main!$W1715=0),
   "",
   DATE(Main!$U1715,
        Main!$V1715,
        Main!$W1715)
)</f>
        <v>41069</v>
      </c>
      <c r="Y1715">
        <f>Table1[[#This Row],[Average_Cost_for_two]]*VLOOKUP(Table1[[#This Row],[Currency]],currency!$A$2:$B$10,2,FALSE)</f>
        <v>12</v>
      </c>
      <c r="Z1715" t="str">
        <f>VLOOKUP(C1715,country!A:B,2,FALSE)</f>
        <v>India</v>
      </c>
      <c r="AA1715">
        <f t="shared" si="26"/>
        <v>2</v>
      </c>
    </row>
    <row r="1716" spans="1:27" ht="15.75" customHeight="1" x14ac:dyDescent="0.25">
      <c r="A1716">
        <v>6030</v>
      </c>
      <c r="B1716" t="s">
        <v>4492</v>
      </c>
      <c r="C1716">
        <v>1</v>
      </c>
      <c r="D1716" t="s">
        <v>23</v>
      </c>
      <c r="E1716" t="s">
        <v>4493</v>
      </c>
      <c r="F1716" t="s">
        <v>4494</v>
      </c>
      <c r="G1716" t="s">
        <v>4495</v>
      </c>
      <c r="H1716">
        <v>77.110404700000004</v>
      </c>
      <c r="I1716">
        <v>28.720347499999999</v>
      </c>
      <c r="J1716" t="s">
        <v>4496</v>
      </c>
      <c r="K1716" t="s">
        <v>28</v>
      </c>
      <c r="L1716" t="s">
        <v>36</v>
      </c>
      <c r="M1716" t="s">
        <v>29</v>
      </c>
      <c r="N1716" t="s">
        <v>29</v>
      </c>
      <c r="O1716" t="s">
        <v>29</v>
      </c>
      <c r="P1716">
        <v>3</v>
      </c>
      <c r="Q1716">
        <v>60</v>
      </c>
      <c r="R1716">
        <v>1000</v>
      </c>
      <c r="S1716" t="str">
        <f>IF(Table1[[#This Row],[Average_Cost_for_two]]&lt;500,"Low",IF(Table1[[#This Row],[Average_Cost_for_two]]&lt;=1500,"Medium","High"))</f>
        <v>Medium</v>
      </c>
      <c r="T1716">
        <v>3.7</v>
      </c>
      <c r="U1716">
        <v>2010</v>
      </c>
      <c r="V1716">
        <v>6</v>
      </c>
      <c r="W1716">
        <v>5</v>
      </c>
      <c r="X1716">
        <f>IF(OR(Main!$U1716=0,
       Main!$V1716=0,
       Main!$W1716=0),
   "",
   DATE(Main!$U1716,
        Main!$V1716,
        Main!$W1716)
)</f>
        <v>40334</v>
      </c>
      <c r="Y1716">
        <f>Table1[[#This Row],[Average_Cost_for_two]]*VLOOKUP(Table1[[#This Row],[Currency]],currency!$A$2:$B$10,2,FALSE)</f>
        <v>12</v>
      </c>
      <c r="Z1716" t="str">
        <f>VLOOKUP(C1716,country!A:B,2,FALSE)</f>
        <v>India</v>
      </c>
      <c r="AA1716">
        <f t="shared" si="26"/>
        <v>2</v>
      </c>
    </row>
    <row r="1717" spans="1:27" ht="15.75" customHeight="1" x14ac:dyDescent="0.25">
      <c r="A1717">
        <v>18168168</v>
      </c>
      <c r="B1717" t="s">
        <v>2080</v>
      </c>
      <c r="C1717">
        <v>1</v>
      </c>
      <c r="D1717" t="s">
        <v>23</v>
      </c>
      <c r="E1717" t="s">
        <v>4497</v>
      </c>
      <c r="F1717" t="s">
        <v>1973</v>
      </c>
      <c r="G1717" t="s">
        <v>1972</v>
      </c>
      <c r="H1717">
        <v>77.234138799999997</v>
      </c>
      <c r="I1717">
        <v>28.550843799999999</v>
      </c>
      <c r="J1717" t="s">
        <v>575</v>
      </c>
      <c r="K1717" t="s">
        <v>28</v>
      </c>
      <c r="L1717" t="s">
        <v>36</v>
      </c>
      <c r="M1717" t="s">
        <v>36</v>
      </c>
      <c r="N1717" t="s">
        <v>29</v>
      </c>
      <c r="O1717" t="s">
        <v>29</v>
      </c>
      <c r="P1717">
        <v>3</v>
      </c>
      <c r="Q1717">
        <v>75</v>
      </c>
      <c r="R1717">
        <v>1000</v>
      </c>
      <c r="S1717" t="str">
        <f>IF(Table1[[#This Row],[Average_Cost_for_two]]&lt;500,"Low",IF(Table1[[#This Row],[Average_Cost_for_two]]&lt;=1500,"Medium","High"))</f>
        <v>Medium</v>
      </c>
      <c r="T1717">
        <v>3.3</v>
      </c>
      <c r="U1717">
        <v>2014</v>
      </c>
      <c r="V1717">
        <v>6</v>
      </c>
      <c r="W1717">
        <v>7</v>
      </c>
      <c r="X1717">
        <f>IF(OR(Main!$U1717=0,
       Main!$V1717=0,
       Main!$W1717=0),
   "",
   DATE(Main!$U1717,
        Main!$V1717,
        Main!$W1717)
)</f>
        <v>41797</v>
      </c>
      <c r="Y1717">
        <f>Table1[[#This Row],[Average_Cost_for_two]]*VLOOKUP(Table1[[#This Row],[Currency]],currency!$A$2:$B$10,2,FALSE)</f>
        <v>12</v>
      </c>
      <c r="Z1717" t="str">
        <f>VLOOKUP(C1717,country!A:B,2,FALSE)</f>
        <v>India</v>
      </c>
      <c r="AA1717">
        <f t="shared" si="26"/>
        <v>2</v>
      </c>
    </row>
    <row r="1718" spans="1:27" ht="15.75" customHeight="1" x14ac:dyDescent="0.25">
      <c r="A1718">
        <v>308315</v>
      </c>
      <c r="B1718" t="s">
        <v>4498</v>
      </c>
      <c r="C1718">
        <v>1</v>
      </c>
      <c r="D1718" t="s">
        <v>23</v>
      </c>
      <c r="E1718" t="s">
        <v>4499</v>
      </c>
      <c r="F1718" t="s">
        <v>734</v>
      </c>
      <c r="G1718" t="s">
        <v>735</v>
      </c>
      <c r="H1718">
        <v>77.206652899999995</v>
      </c>
      <c r="I1718">
        <v>28.5595207</v>
      </c>
      <c r="J1718" t="s">
        <v>536</v>
      </c>
      <c r="K1718" t="s">
        <v>28</v>
      </c>
      <c r="L1718" t="s">
        <v>36</v>
      </c>
      <c r="M1718" t="s">
        <v>29</v>
      </c>
      <c r="N1718" t="s">
        <v>29</v>
      </c>
      <c r="O1718" t="s">
        <v>29</v>
      </c>
      <c r="P1718">
        <v>3</v>
      </c>
      <c r="Q1718">
        <v>23</v>
      </c>
      <c r="R1718">
        <v>1000</v>
      </c>
      <c r="S1718" t="str">
        <f>IF(Table1[[#This Row],[Average_Cost_for_two]]&lt;500,"Low",IF(Table1[[#This Row],[Average_Cost_for_two]]&lt;=1500,"Medium","High"))</f>
        <v>Medium</v>
      </c>
      <c r="T1718">
        <v>3.3</v>
      </c>
      <c r="U1718">
        <v>2013</v>
      </c>
      <c r="V1718">
        <v>6</v>
      </c>
      <c r="W1718">
        <v>3</v>
      </c>
      <c r="X1718">
        <f>IF(OR(Main!$U1718=0,
       Main!$V1718=0,
       Main!$W1718=0),
   "",
   DATE(Main!$U1718,
        Main!$V1718,
        Main!$W1718)
)</f>
        <v>41428</v>
      </c>
      <c r="Y1718">
        <f>Table1[[#This Row],[Average_Cost_for_two]]*VLOOKUP(Table1[[#This Row],[Currency]],currency!$A$2:$B$10,2,FALSE)</f>
        <v>12</v>
      </c>
      <c r="Z1718" t="str">
        <f>VLOOKUP(C1718,country!A:B,2,FALSE)</f>
        <v>India</v>
      </c>
      <c r="AA1718">
        <f t="shared" si="26"/>
        <v>2</v>
      </c>
    </row>
    <row r="1719" spans="1:27" ht="15.75" customHeight="1" x14ac:dyDescent="0.25">
      <c r="A1719">
        <v>4924</v>
      </c>
      <c r="B1719" t="s">
        <v>2080</v>
      </c>
      <c r="C1719">
        <v>1</v>
      </c>
      <c r="D1719" t="s">
        <v>23</v>
      </c>
      <c r="E1719" t="s">
        <v>4500</v>
      </c>
      <c r="F1719" t="s">
        <v>418</v>
      </c>
      <c r="G1719" t="s">
        <v>419</v>
      </c>
      <c r="H1719">
        <v>77.222222500000001</v>
      </c>
      <c r="I1719">
        <v>28.5910546</v>
      </c>
      <c r="J1719" t="s">
        <v>477</v>
      </c>
      <c r="K1719" t="s">
        <v>28</v>
      </c>
      <c r="L1719" t="s">
        <v>36</v>
      </c>
      <c r="M1719" t="s">
        <v>29</v>
      </c>
      <c r="N1719" t="s">
        <v>29</v>
      </c>
      <c r="O1719" t="s">
        <v>29</v>
      </c>
      <c r="P1719">
        <v>3</v>
      </c>
      <c r="Q1719">
        <v>194</v>
      </c>
      <c r="R1719">
        <v>1000</v>
      </c>
      <c r="S1719" t="str">
        <f>IF(Table1[[#This Row],[Average_Cost_for_two]]&lt;500,"Low",IF(Table1[[#This Row],[Average_Cost_for_two]]&lt;=1500,"Medium","High"))</f>
        <v>Medium</v>
      </c>
      <c r="T1719">
        <v>3.8</v>
      </c>
      <c r="U1719">
        <v>2017</v>
      </c>
      <c r="V1719">
        <v>6</v>
      </c>
      <c r="W1719">
        <v>12</v>
      </c>
      <c r="X1719">
        <f>IF(OR(Main!$U1719=0,
       Main!$V1719=0,
       Main!$W1719=0),
   "",
   DATE(Main!$U1719,
        Main!$V1719,
        Main!$W1719)
)</f>
        <v>42898</v>
      </c>
      <c r="Y1719">
        <f>Table1[[#This Row],[Average_Cost_for_two]]*VLOOKUP(Table1[[#This Row],[Currency]],currency!$A$2:$B$10,2,FALSE)</f>
        <v>12</v>
      </c>
      <c r="Z1719" t="str">
        <f>VLOOKUP(C1719,country!A:B,2,FALSE)</f>
        <v>India</v>
      </c>
      <c r="AA1719">
        <f t="shared" si="26"/>
        <v>2</v>
      </c>
    </row>
    <row r="1720" spans="1:27" ht="15.75" customHeight="1" x14ac:dyDescent="0.25">
      <c r="A1720">
        <v>303851</v>
      </c>
      <c r="B1720" t="s">
        <v>4501</v>
      </c>
      <c r="C1720">
        <v>1</v>
      </c>
      <c r="D1720" t="s">
        <v>23</v>
      </c>
      <c r="E1720" t="s">
        <v>4502</v>
      </c>
      <c r="F1720" t="s">
        <v>39</v>
      </c>
      <c r="G1720" t="s">
        <v>40</v>
      </c>
      <c r="H1720">
        <v>77.127797799999996</v>
      </c>
      <c r="I1720">
        <v>28.549334999999999</v>
      </c>
      <c r="J1720" t="s">
        <v>927</v>
      </c>
      <c r="K1720" t="s">
        <v>28</v>
      </c>
      <c r="L1720" t="s">
        <v>36</v>
      </c>
      <c r="M1720" t="s">
        <v>29</v>
      </c>
      <c r="N1720" t="s">
        <v>29</v>
      </c>
      <c r="O1720" t="s">
        <v>29</v>
      </c>
      <c r="P1720">
        <v>3</v>
      </c>
      <c r="Q1720">
        <v>7</v>
      </c>
      <c r="R1720">
        <v>1000</v>
      </c>
      <c r="S1720" t="str">
        <f>IF(Table1[[#This Row],[Average_Cost_for_two]]&lt;500,"Low",IF(Table1[[#This Row],[Average_Cost_for_two]]&lt;=1500,"Medium","High"))</f>
        <v>Medium</v>
      </c>
      <c r="T1720">
        <v>2.9</v>
      </c>
      <c r="U1720">
        <v>2015</v>
      </c>
      <c r="V1720">
        <v>6</v>
      </c>
      <c r="W1720">
        <v>6</v>
      </c>
      <c r="X1720">
        <f>IF(OR(Main!$U1720=0,
       Main!$V1720=0,
       Main!$W1720=0),
   "",
   DATE(Main!$U1720,
        Main!$V1720,
        Main!$W1720)
)</f>
        <v>42161</v>
      </c>
      <c r="Y1720">
        <f>Table1[[#This Row],[Average_Cost_for_two]]*VLOOKUP(Table1[[#This Row],[Currency]],currency!$A$2:$B$10,2,FALSE)</f>
        <v>12</v>
      </c>
      <c r="Z1720" t="str">
        <f>VLOOKUP(C1720,country!A:B,2,FALSE)</f>
        <v>India</v>
      </c>
      <c r="AA1720">
        <f t="shared" si="26"/>
        <v>2</v>
      </c>
    </row>
    <row r="1721" spans="1:27" ht="15.75" customHeight="1" x14ac:dyDescent="0.25">
      <c r="A1721">
        <v>18163892</v>
      </c>
      <c r="B1721" t="s">
        <v>4503</v>
      </c>
      <c r="C1721">
        <v>1</v>
      </c>
      <c r="D1721" t="s">
        <v>23</v>
      </c>
      <c r="E1721" t="s">
        <v>4504</v>
      </c>
      <c r="F1721" t="s">
        <v>1743</v>
      </c>
      <c r="G1721" t="s">
        <v>1742</v>
      </c>
      <c r="H1721">
        <v>77.214262399999996</v>
      </c>
      <c r="I1721">
        <v>28.5384888</v>
      </c>
      <c r="J1721" t="s">
        <v>4505</v>
      </c>
      <c r="K1721" t="s">
        <v>28</v>
      </c>
      <c r="L1721" t="s">
        <v>36</v>
      </c>
      <c r="M1721" t="s">
        <v>36</v>
      </c>
      <c r="N1721" t="s">
        <v>29</v>
      </c>
      <c r="O1721" t="s">
        <v>29</v>
      </c>
      <c r="P1721">
        <v>3</v>
      </c>
      <c r="Q1721">
        <v>305</v>
      </c>
      <c r="R1721">
        <v>1000</v>
      </c>
      <c r="S1721" t="str">
        <f>IF(Table1[[#This Row],[Average_Cost_for_two]]&lt;500,"Low",IF(Table1[[#This Row],[Average_Cost_for_two]]&lt;=1500,"Medium","High"))</f>
        <v>Medium</v>
      </c>
      <c r="T1721">
        <v>3.6</v>
      </c>
      <c r="U1721">
        <v>2010</v>
      </c>
      <c r="V1721">
        <v>6</v>
      </c>
      <c r="W1721">
        <v>27</v>
      </c>
      <c r="X1721">
        <f>IF(OR(Main!$U1721=0,
       Main!$V1721=0,
       Main!$W1721=0),
   "",
   DATE(Main!$U1721,
        Main!$V1721,
        Main!$W1721)
)</f>
        <v>40356</v>
      </c>
      <c r="Y1721">
        <f>Table1[[#This Row],[Average_Cost_for_two]]*VLOOKUP(Table1[[#This Row],[Currency]],currency!$A$2:$B$10,2,FALSE)</f>
        <v>12</v>
      </c>
      <c r="Z1721" t="str">
        <f>VLOOKUP(C1721,country!A:B,2,FALSE)</f>
        <v>India</v>
      </c>
      <c r="AA1721">
        <f t="shared" si="26"/>
        <v>2</v>
      </c>
    </row>
    <row r="1722" spans="1:27" ht="15.75" customHeight="1" x14ac:dyDescent="0.25">
      <c r="A1722">
        <v>18421020</v>
      </c>
      <c r="B1722" t="s">
        <v>4506</v>
      </c>
      <c r="C1722">
        <v>1</v>
      </c>
      <c r="D1722" t="s">
        <v>23</v>
      </c>
      <c r="E1722" t="s">
        <v>4507</v>
      </c>
      <c r="F1722" t="s">
        <v>114</v>
      </c>
      <c r="G1722" t="s">
        <v>115</v>
      </c>
      <c r="H1722">
        <v>77.105851099999995</v>
      </c>
      <c r="I1722">
        <v>28.6912752</v>
      </c>
      <c r="J1722" t="s">
        <v>536</v>
      </c>
      <c r="K1722" t="s">
        <v>28</v>
      </c>
      <c r="L1722" t="s">
        <v>36</v>
      </c>
      <c r="M1722" t="s">
        <v>29</v>
      </c>
      <c r="N1722" t="s">
        <v>29</v>
      </c>
      <c r="O1722" t="s">
        <v>29</v>
      </c>
      <c r="P1722">
        <v>3</v>
      </c>
      <c r="Q1722">
        <v>21</v>
      </c>
      <c r="R1722">
        <v>1000</v>
      </c>
      <c r="S1722" t="str">
        <f>IF(Table1[[#This Row],[Average_Cost_for_two]]&lt;500,"Low",IF(Table1[[#This Row],[Average_Cost_for_two]]&lt;=1500,"Medium","High"))</f>
        <v>Medium</v>
      </c>
      <c r="T1722">
        <v>3.4</v>
      </c>
      <c r="U1722">
        <v>2017</v>
      </c>
      <c r="V1722">
        <v>6</v>
      </c>
      <c r="W1722">
        <v>21</v>
      </c>
      <c r="X1722">
        <f>IF(OR(Main!$U1722=0,
       Main!$V1722=0,
       Main!$W1722=0),
   "",
   DATE(Main!$U1722,
        Main!$V1722,
        Main!$W1722)
)</f>
        <v>42907</v>
      </c>
      <c r="Y1722">
        <f>Table1[[#This Row],[Average_Cost_for_two]]*VLOOKUP(Table1[[#This Row],[Currency]],currency!$A$2:$B$10,2,FALSE)</f>
        <v>12</v>
      </c>
      <c r="Z1722" t="str">
        <f>VLOOKUP(C1722,country!A:B,2,FALSE)</f>
        <v>India</v>
      </c>
      <c r="AA1722">
        <f t="shared" si="26"/>
        <v>2</v>
      </c>
    </row>
    <row r="1723" spans="1:27" ht="15.75" customHeight="1" x14ac:dyDescent="0.25">
      <c r="A1723">
        <v>18375379</v>
      </c>
      <c r="B1723" t="s">
        <v>4508</v>
      </c>
      <c r="C1723">
        <v>1</v>
      </c>
      <c r="D1723" t="s">
        <v>23</v>
      </c>
      <c r="E1723" t="s">
        <v>4509</v>
      </c>
      <c r="F1723" t="s">
        <v>1745</v>
      </c>
      <c r="G1723" t="s">
        <v>1746</v>
      </c>
      <c r="H1723">
        <v>77.122417799999994</v>
      </c>
      <c r="I1723">
        <v>28.666586200000001</v>
      </c>
      <c r="J1723" t="s">
        <v>4174</v>
      </c>
      <c r="K1723" t="s">
        <v>28</v>
      </c>
      <c r="L1723" t="s">
        <v>36</v>
      </c>
      <c r="M1723" t="s">
        <v>29</v>
      </c>
      <c r="N1723" t="s">
        <v>29</v>
      </c>
      <c r="O1723" t="s">
        <v>29</v>
      </c>
      <c r="P1723">
        <v>3</v>
      </c>
      <c r="Q1723">
        <v>126</v>
      </c>
      <c r="R1723">
        <v>1000</v>
      </c>
      <c r="S1723" t="str">
        <f>IF(Table1[[#This Row],[Average_Cost_for_two]]&lt;500,"Low",IF(Table1[[#This Row],[Average_Cost_for_two]]&lt;=1500,"Medium","High"))</f>
        <v>Medium</v>
      </c>
      <c r="T1723">
        <v>4</v>
      </c>
      <c r="U1723">
        <v>2013</v>
      </c>
      <c r="V1723">
        <v>6</v>
      </c>
      <c r="W1723">
        <v>22</v>
      </c>
      <c r="X1723">
        <f>IF(OR(Main!$U1723=0,
       Main!$V1723=0,
       Main!$W1723=0),
   "",
   DATE(Main!$U1723,
        Main!$V1723,
        Main!$W1723)
)</f>
        <v>41447</v>
      </c>
      <c r="Y1723">
        <f>Table1[[#This Row],[Average_Cost_for_two]]*VLOOKUP(Table1[[#This Row],[Currency]],currency!$A$2:$B$10,2,FALSE)</f>
        <v>12</v>
      </c>
      <c r="Z1723" t="str">
        <f>VLOOKUP(C1723,country!A:B,2,FALSE)</f>
        <v>India</v>
      </c>
      <c r="AA1723">
        <f t="shared" si="26"/>
        <v>2</v>
      </c>
    </row>
    <row r="1724" spans="1:27" ht="15.75" customHeight="1" x14ac:dyDescent="0.25">
      <c r="A1724">
        <v>2751</v>
      </c>
      <c r="B1724" t="s">
        <v>4510</v>
      </c>
      <c r="C1724">
        <v>1</v>
      </c>
      <c r="D1724" t="s">
        <v>23</v>
      </c>
      <c r="E1724" t="s">
        <v>4511</v>
      </c>
      <c r="F1724" t="s">
        <v>1753</v>
      </c>
      <c r="G1724" t="s">
        <v>1752</v>
      </c>
      <c r="H1724">
        <v>77.177314699999997</v>
      </c>
      <c r="I1724">
        <v>28.639901600000002</v>
      </c>
      <c r="J1724" t="s">
        <v>503</v>
      </c>
      <c r="K1724" t="s">
        <v>28</v>
      </c>
      <c r="L1724" t="s">
        <v>36</v>
      </c>
      <c r="M1724" t="s">
        <v>36</v>
      </c>
      <c r="N1724" t="s">
        <v>29</v>
      </c>
      <c r="O1724" t="s">
        <v>29</v>
      </c>
      <c r="P1724">
        <v>3</v>
      </c>
      <c r="Q1724">
        <v>102</v>
      </c>
      <c r="R1724">
        <v>1000</v>
      </c>
      <c r="S1724" t="str">
        <f>IF(Table1[[#This Row],[Average_Cost_for_two]]&lt;500,"Low",IF(Table1[[#This Row],[Average_Cost_for_two]]&lt;=1500,"Medium","High"))</f>
        <v>Medium</v>
      </c>
      <c r="T1724">
        <v>3.2</v>
      </c>
      <c r="U1724">
        <v>2018</v>
      </c>
      <c r="V1724">
        <v>6</v>
      </c>
      <c r="W1724">
        <v>20</v>
      </c>
      <c r="X1724">
        <f>IF(OR(Main!$U1724=0,
       Main!$V1724=0,
       Main!$W1724=0),
   "",
   DATE(Main!$U1724,
        Main!$V1724,
        Main!$W1724)
)</f>
        <v>43271</v>
      </c>
      <c r="Y1724">
        <f>Table1[[#This Row],[Average_Cost_for_two]]*VLOOKUP(Table1[[#This Row],[Currency]],currency!$A$2:$B$10,2,FALSE)</f>
        <v>12</v>
      </c>
      <c r="Z1724" t="str">
        <f>VLOOKUP(C1724,country!A:B,2,FALSE)</f>
        <v>India</v>
      </c>
      <c r="AA1724">
        <f t="shared" si="26"/>
        <v>2</v>
      </c>
    </row>
    <row r="1725" spans="1:27" ht="15.75" customHeight="1" x14ac:dyDescent="0.25">
      <c r="A1725">
        <v>308235</v>
      </c>
      <c r="B1725" t="s">
        <v>4512</v>
      </c>
      <c r="C1725">
        <v>1</v>
      </c>
      <c r="D1725" t="s">
        <v>23</v>
      </c>
      <c r="E1725" t="s">
        <v>4513</v>
      </c>
      <c r="F1725" t="s">
        <v>4514</v>
      </c>
      <c r="G1725" t="s">
        <v>4515</v>
      </c>
      <c r="H1725">
        <v>77.301602599999995</v>
      </c>
      <c r="I1725">
        <v>28.656262399999999</v>
      </c>
      <c r="J1725" t="s">
        <v>615</v>
      </c>
      <c r="K1725" t="s">
        <v>28</v>
      </c>
      <c r="L1725" t="s">
        <v>36</v>
      </c>
      <c r="M1725" t="s">
        <v>36</v>
      </c>
      <c r="N1725" t="s">
        <v>29</v>
      </c>
      <c r="O1725" t="s">
        <v>29</v>
      </c>
      <c r="P1725">
        <v>3</v>
      </c>
      <c r="Q1725">
        <v>288</v>
      </c>
      <c r="R1725">
        <v>1000</v>
      </c>
      <c r="S1725" t="str">
        <f>IF(Table1[[#This Row],[Average_Cost_for_two]]&lt;500,"Low",IF(Table1[[#This Row],[Average_Cost_for_two]]&lt;=1500,"Medium","High"))</f>
        <v>Medium</v>
      </c>
      <c r="T1725">
        <v>3.7</v>
      </c>
      <c r="U1725">
        <v>2013</v>
      </c>
      <c r="V1725">
        <v>5</v>
      </c>
      <c r="W1725">
        <v>8</v>
      </c>
      <c r="X1725">
        <f>IF(OR(Main!$U1725=0,
       Main!$V1725=0,
       Main!$W1725=0),
   "",
   DATE(Main!$U1725,
        Main!$V1725,
        Main!$W1725)
)</f>
        <v>41402</v>
      </c>
      <c r="Y1725">
        <f>Table1[[#This Row],[Average_Cost_for_two]]*VLOOKUP(Table1[[#This Row],[Currency]],currency!$A$2:$B$10,2,FALSE)</f>
        <v>12</v>
      </c>
      <c r="Z1725" t="str">
        <f>VLOOKUP(C1725,country!A:B,2,FALSE)</f>
        <v>India</v>
      </c>
      <c r="AA1725">
        <f t="shared" si="26"/>
        <v>2</v>
      </c>
    </row>
    <row r="1726" spans="1:27" ht="15.75" customHeight="1" x14ac:dyDescent="0.25">
      <c r="A1726">
        <v>134</v>
      </c>
      <c r="B1726" t="s">
        <v>2746</v>
      </c>
      <c r="C1726">
        <v>1</v>
      </c>
      <c r="D1726" t="s">
        <v>23</v>
      </c>
      <c r="E1726" t="s">
        <v>4516</v>
      </c>
      <c r="F1726" t="s">
        <v>71</v>
      </c>
      <c r="G1726" t="s">
        <v>72</v>
      </c>
      <c r="H1726">
        <v>77.230186900000007</v>
      </c>
      <c r="I1726">
        <v>28.573594400000001</v>
      </c>
      <c r="J1726" t="s">
        <v>503</v>
      </c>
      <c r="K1726" t="s">
        <v>28</v>
      </c>
      <c r="L1726" t="s">
        <v>36</v>
      </c>
      <c r="M1726" t="s">
        <v>36</v>
      </c>
      <c r="N1726" t="s">
        <v>29</v>
      </c>
      <c r="O1726" t="s">
        <v>29</v>
      </c>
      <c r="P1726">
        <v>3</v>
      </c>
      <c r="Q1726">
        <v>130</v>
      </c>
      <c r="R1726">
        <v>1000</v>
      </c>
      <c r="S1726" t="str">
        <f>IF(Table1[[#This Row],[Average_Cost_for_two]]&lt;500,"Low",IF(Table1[[#This Row],[Average_Cost_for_two]]&lt;=1500,"Medium","High"))</f>
        <v>Medium</v>
      </c>
      <c r="T1726">
        <v>3.8</v>
      </c>
      <c r="U1726">
        <v>2017</v>
      </c>
      <c r="V1726">
        <v>5</v>
      </c>
      <c r="W1726">
        <v>20</v>
      </c>
      <c r="X1726">
        <f>IF(OR(Main!$U1726=0,
       Main!$V1726=0,
       Main!$W1726=0),
   "",
   DATE(Main!$U1726,
        Main!$V1726,
        Main!$W1726)
)</f>
        <v>42875</v>
      </c>
      <c r="Y1726">
        <f>Table1[[#This Row],[Average_Cost_for_two]]*VLOOKUP(Table1[[#This Row],[Currency]],currency!$A$2:$B$10,2,FALSE)</f>
        <v>12</v>
      </c>
      <c r="Z1726" t="str">
        <f>VLOOKUP(C1726,country!A:B,2,FALSE)</f>
        <v>India</v>
      </c>
      <c r="AA1726">
        <f t="shared" si="26"/>
        <v>2</v>
      </c>
    </row>
    <row r="1727" spans="1:27" ht="15.75" customHeight="1" x14ac:dyDescent="0.25">
      <c r="A1727">
        <v>18456762</v>
      </c>
      <c r="B1727" t="s">
        <v>4517</v>
      </c>
      <c r="C1727">
        <v>1</v>
      </c>
      <c r="D1727" t="s">
        <v>23</v>
      </c>
      <c r="E1727" t="s">
        <v>4518</v>
      </c>
      <c r="F1727" t="s">
        <v>435</v>
      </c>
      <c r="G1727" t="s">
        <v>436</v>
      </c>
      <c r="H1727">
        <v>77.204109000000003</v>
      </c>
      <c r="I1727">
        <v>28.694703000000001</v>
      </c>
      <c r="J1727" t="s">
        <v>4519</v>
      </c>
      <c r="K1727" t="s">
        <v>28</v>
      </c>
      <c r="L1727" t="s">
        <v>36</v>
      </c>
      <c r="M1727" t="s">
        <v>29</v>
      </c>
      <c r="N1727" t="s">
        <v>29</v>
      </c>
      <c r="O1727" t="s">
        <v>29</v>
      </c>
      <c r="P1727">
        <v>3</v>
      </c>
      <c r="Q1727">
        <v>49</v>
      </c>
      <c r="R1727">
        <v>1000</v>
      </c>
      <c r="S1727" t="str">
        <f>IF(Table1[[#This Row],[Average_Cost_for_two]]&lt;500,"Low",IF(Table1[[#This Row],[Average_Cost_for_two]]&lt;=1500,"Medium","High"))</f>
        <v>Medium</v>
      </c>
      <c r="T1727">
        <v>3.7</v>
      </c>
      <c r="U1727">
        <v>2014</v>
      </c>
      <c r="V1727">
        <v>5</v>
      </c>
      <c r="W1727">
        <v>23</v>
      </c>
      <c r="X1727">
        <f>IF(OR(Main!$U1727=0,
       Main!$V1727=0,
       Main!$W1727=0),
   "",
   DATE(Main!$U1727,
        Main!$V1727,
        Main!$W1727)
)</f>
        <v>41782</v>
      </c>
      <c r="Y1727">
        <f>Table1[[#This Row],[Average_Cost_for_two]]*VLOOKUP(Table1[[#This Row],[Currency]],currency!$A$2:$B$10,2,FALSE)</f>
        <v>12</v>
      </c>
      <c r="Z1727" t="str">
        <f>VLOOKUP(C1727,country!A:B,2,FALSE)</f>
        <v>India</v>
      </c>
      <c r="AA1727">
        <f t="shared" si="26"/>
        <v>2</v>
      </c>
    </row>
    <row r="1728" spans="1:27" ht="15.75" customHeight="1" x14ac:dyDescent="0.25">
      <c r="A1728">
        <v>18472648</v>
      </c>
      <c r="B1728" t="s">
        <v>4520</v>
      </c>
      <c r="C1728">
        <v>1</v>
      </c>
      <c r="D1728" t="s">
        <v>23</v>
      </c>
      <c r="E1728" t="s">
        <v>4521</v>
      </c>
      <c r="F1728" t="s">
        <v>2451</v>
      </c>
      <c r="G1728" t="s">
        <v>2452</v>
      </c>
      <c r="H1728">
        <v>0</v>
      </c>
      <c r="I1728">
        <v>0</v>
      </c>
      <c r="J1728" t="s">
        <v>500</v>
      </c>
      <c r="K1728" t="s">
        <v>28</v>
      </c>
      <c r="L1728" t="s">
        <v>36</v>
      </c>
      <c r="M1728" t="s">
        <v>29</v>
      </c>
      <c r="N1728" t="s">
        <v>29</v>
      </c>
      <c r="O1728" t="s">
        <v>29</v>
      </c>
      <c r="P1728">
        <v>3</v>
      </c>
      <c r="Q1728">
        <v>2</v>
      </c>
      <c r="R1728">
        <v>1000</v>
      </c>
      <c r="S1728" t="str">
        <f>IF(Table1[[#This Row],[Average_Cost_for_two]]&lt;500,"Low",IF(Table1[[#This Row],[Average_Cost_for_two]]&lt;=1500,"Medium","High"))</f>
        <v>Medium</v>
      </c>
      <c r="T1728">
        <v>1</v>
      </c>
      <c r="U1728">
        <v>2017</v>
      </c>
      <c r="V1728">
        <v>5</v>
      </c>
      <c r="W1728">
        <v>4</v>
      </c>
      <c r="X1728">
        <f>IF(OR(Main!$U1728=0,
       Main!$V1728=0,
       Main!$W1728=0),
   "",
   DATE(Main!$U1728,
        Main!$V1728,
        Main!$W1728)
)</f>
        <v>42859</v>
      </c>
      <c r="Y1728">
        <f>Table1[[#This Row],[Average_Cost_for_two]]*VLOOKUP(Table1[[#This Row],[Currency]],currency!$A$2:$B$10,2,FALSE)</f>
        <v>12</v>
      </c>
      <c r="Z1728" t="str">
        <f>VLOOKUP(C1728,country!A:B,2,FALSE)</f>
        <v>India</v>
      </c>
      <c r="AA1728">
        <f t="shared" si="26"/>
        <v>2</v>
      </c>
    </row>
    <row r="1729" spans="1:27" ht="15.75" customHeight="1" x14ac:dyDescent="0.25">
      <c r="A1729">
        <v>18456456</v>
      </c>
      <c r="B1729" t="s">
        <v>4522</v>
      </c>
      <c r="C1729">
        <v>1</v>
      </c>
      <c r="D1729" t="s">
        <v>23</v>
      </c>
      <c r="E1729" t="s">
        <v>4523</v>
      </c>
      <c r="F1729" t="s">
        <v>114</v>
      </c>
      <c r="G1729" t="s">
        <v>115</v>
      </c>
      <c r="H1729">
        <v>77.130674299999995</v>
      </c>
      <c r="I1729">
        <v>28.6939262</v>
      </c>
      <c r="J1729" t="s">
        <v>2335</v>
      </c>
      <c r="K1729" t="s">
        <v>28</v>
      </c>
      <c r="L1729" t="s">
        <v>36</v>
      </c>
      <c r="M1729" t="s">
        <v>29</v>
      </c>
      <c r="N1729" t="s">
        <v>29</v>
      </c>
      <c r="O1729" t="s">
        <v>29</v>
      </c>
      <c r="P1729">
        <v>3</v>
      </c>
      <c r="Q1729">
        <v>10</v>
      </c>
      <c r="R1729">
        <v>1000</v>
      </c>
      <c r="S1729" t="str">
        <f>IF(Table1[[#This Row],[Average_Cost_for_two]]&lt;500,"Low",IF(Table1[[#This Row],[Average_Cost_for_two]]&lt;=1500,"Medium","High"))</f>
        <v>Medium</v>
      </c>
      <c r="T1729">
        <v>3.3</v>
      </c>
      <c r="U1729">
        <v>2014</v>
      </c>
      <c r="V1729">
        <v>5</v>
      </c>
      <c r="W1729">
        <v>21</v>
      </c>
      <c r="X1729">
        <f>IF(OR(Main!$U1729=0,
       Main!$V1729=0,
       Main!$W1729=0),
   "",
   DATE(Main!$U1729,
        Main!$V1729,
        Main!$W1729)
)</f>
        <v>41780</v>
      </c>
      <c r="Y1729">
        <f>Table1[[#This Row],[Average_Cost_for_two]]*VLOOKUP(Table1[[#This Row],[Currency]],currency!$A$2:$B$10,2,FALSE)</f>
        <v>12</v>
      </c>
      <c r="Z1729" t="str">
        <f>VLOOKUP(C1729,country!A:B,2,FALSE)</f>
        <v>India</v>
      </c>
      <c r="AA1729">
        <f t="shared" si="26"/>
        <v>2</v>
      </c>
    </row>
    <row r="1730" spans="1:27" ht="15.75" customHeight="1" x14ac:dyDescent="0.25">
      <c r="A1730">
        <v>18322609</v>
      </c>
      <c r="B1730" t="s">
        <v>4524</v>
      </c>
      <c r="C1730">
        <v>1</v>
      </c>
      <c r="D1730" t="s">
        <v>23</v>
      </c>
      <c r="E1730" t="s">
        <v>4525</v>
      </c>
      <c r="F1730" t="s">
        <v>1921</v>
      </c>
      <c r="G1730" t="s">
        <v>1920</v>
      </c>
      <c r="H1730">
        <v>77.215565299999994</v>
      </c>
      <c r="I1730">
        <v>28.549830700000001</v>
      </c>
      <c r="J1730" t="s">
        <v>4526</v>
      </c>
      <c r="K1730" t="s">
        <v>28</v>
      </c>
      <c r="L1730" t="s">
        <v>36</v>
      </c>
      <c r="M1730" t="s">
        <v>36</v>
      </c>
      <c r="N1730" t="s">
        <v>29</v>
      </c>
      <c r="O1730" t="s">
        <v>29</v>
      </c>
      <c r="P1730">
        <v>3</v>
      </c>
      <c r="Q1730">
        <v>134</v>
      </c>
      <c r="R1730">
        <v>1000</v>
      </c>
      <c r="S1730" t="str">
        <f>IF(Table1[[#This Row],[Average_Cost_for_two]]&lt;500,"Low",IF(Table1[[#This Row],[Average_Cost_for_two]]&lt;=1500,"Medium","High"))</f>
        <v>Medium</v>
      </c>
      <c r="T1730">
        <v>4</v>
      </c>
      <c r="U1730">
        <v>2016</v>
      </c>
      <c r="V1730">
        <v>5</v>
      </c>
      <c r="W1730">
        <v>14</v>
      </c>
      <c r="X1730">
        <f>IF(OR(Main!$U1730=0,
       Main!$V1730=0,
       Main!$W1730=0),
   "",
   DATE(Main!$U1730,
        Main!$V1730,
        Main!$W1730)
)</f>
        <v>42504</v>
      </c>
      <c r="Y1730">
        <f>Table1[[#This Row],[Average_Cost_for_two]]*VLOOKUP(Table1[[#This Row],[Currency]],currency!$A$2:$B$10,2,FALSE)</f>
        <v>12</v>
      </c>
      <c r="Z1730" t="str">
        <f>VLOOKUP(C1730,country!A:B,2,FALSE)</f>
        <v>India</v>
      </c>
      <c r="AA1730">
        <f t="shared" ref="AA1730:AA1793" si="27">ROUNDUP(V1730/3,0)</f>
        <v>2</v>
      </c>
    </row>
    <row r="1731" spans="1:27" ht="15.75" customHeight="1" x14ac:dyDescent="0.25">
      <c r="A1731">
        <v>18466399</v>
      </c>
      <c r="B1731" t="s">
        <v>4527</v>
      </c>
      <c r="C1731">
        <v>1</v>
      </c>
      <c r="D1731" t="s">
        <v>23</v>
      </c>
      <c r="E1731" t="s">
        <v>4528</v>
      </c>
      <c r="F1731" t="s">
        <v>4529</v>
      </c>
      <c r="G1731" t="s">
        <v>4530</v>
      </c>
      <c r="H1731">
        <v>77.241548100000003</v>
      </c>
      <c r="I1731">
        <v>28.601877000000002</v>
      </c>
      <c r="J1731" t="s">
        <v>2136</v>
      </c>
      <c r="K1731" t="s">
        <v>28</v>
      </c>
      <c r="L1731" t="s">
        <v>36</v>
      </c>
      <c r="M1731" t="s">
        <v>29</v>
      </c>
      <c r="N1731" t="s">
        <v>29</v>
      </c>
      <c r="O1731" t="s">
        <v>29</v>
      </c>
      <c r="P1731">
        <v>3</v>
      </c>
      <c r="Q1731">
        <v>3</v>
      </c>
      <c r="R1731">
        <v>1000</v>
      </c>
      <c r="S1731" t="str">
        <f>IF(Table1[[#This Row],[Average_Cost_for_two]]&lt;500,"Low",IF(Table1[[#This Row],[Average_Cost_for_two]]&lt;=1500,"Medium","High"))</f>
        <v>Medium</v>
      </c>
      <c r="T1731">
        <v>1</v>
      </c>
      <c r="U1731">
        <v>2012</v>
      </c>
      <c r="V1731">
        <v>5</v>
      </c>
      <c r="W1731">
        <v>14</v>
      </c>
      <c r="X1731">
        <f>IF(OR(Main!$U1731=0,
       Main!$V1731=0,
       Main!$W1731=0),
   "",
   DATE(Main!$U1731,
        Main!$V1731,
        Main!$W1731)
)</f>
        <v>41043</v>
      </c>
      <c r="Y1731">
        <f>Table1[[#This Row],[Average_Cost_for_two]]*VLOOKUP(Table1[[#This Row],[Currency]],currency!$A$2:$B$10,2,FALSE)</f>
        <v>12</v>
      </c>
      <c r="Z1731" t="str">
        <f>VLOOKUP(C1731,country!A:B,2,FALSE)</f>
        <v>India</v>
      </c>
      <c r="AA1731">
        <f t="shared" si="27"/>
        <v>2</v>
      </c>
    </row>
    <row r="1732" spans="1:27" ht="15.75" customHeight="1" x14ac:dyDescent="0.25">
      <c r="A1732">
        <v>18237363</v>
      </c>
      <c r="B1732" t="s">
        <v>4531</v>
      </c>
      <c r="C1732">
        <v>1</v>
      </c>
      <c r="D1732" t="s">
        <v>23</v>
      </c>
      <c r="E1732" t="s">
        <v>4532</v>
      </c>
      <c r="F1732" t="s">
        <v>2372</v>
      </c>
      <c r="G1732" t="s">
        <v>2373</v>
      </c>
      <c r="H1732">
        <v>77.268983759999998</v>
      </c>
      <c r="I1732">
        <v>28.56164003</v>
      </c>
      <c r="J1732" t="s">
        <v>3744</v>
      </c>
      <c r="K1732" t="s">
        <v>28</v>
      </c>
      <c r="L1732" t="s">
        <v>36</v>
      </c>
      <c r="M1732" t="s">
        <v>36</v>
      </c>
      <c r="N1732" t="s">
        <v>29</v>
      </c>
      <c r="O1732" t="s">
        <v>29</v>
      </c>
      <c r="P1732">
        <v>3</v>
      </c>
      <c r="Q1732">
        <v>90</v>
      </c>
      <c r="R1732">
        <v>1000</v>
      </c>
      <c r="S1732" t="str">
        <f>IF(Table1[[#This Row],[Average_Cost_for_two]]&lt;500,"Low",IF(Table1[[#This Row],[Average_Cost_for_two]]&lt;=1500,"Medium","High"))</f>
        <v>Medium</v>
      </c>
      <c r="T1732">
        <v>3</v>
      </c>
      <c r="U1732">
        <v>2013</v>
      </c>
      <c r="V1732">
        <v>5</v>
      </c>
      <c r="W1732">
        <v>19</v>
      </c>
      <c r="X1732">
        <f>IF(OR(Main!$U1732=0,
       Main!$V1732=0,
       Main!$W1732=0),
   "",
   DATE(Main!$U1732,
        Main!$V1732,
        Main!$W1732)
)</f>
        <v>41413</v>
      </c>
      <c r="Y1732">
        <f>Table1[[#This Row],[Average_Cost_for_two]]*VLOOKUP(Table1[[#This Row],[Currency]],currency!$A$2:$B$10,2,FALSE)</f>
        <v>12</v>
      </c>
      <c r="Z1732" t="str">
        <f>VLOOKUP(C1732,country!A:B,2,FALSE)</f>
        <v>India</v>
      </c>
      <c r="AA1732">
        <f t="shared" si="27"/>
        <v>2</v>
      </c>
    </row>
    <row r="1733" spans="1:27" ht="15.75" customHeight="1" x14ac:dyDescent="0.25">
      <c r="A1733">
        <v>8822</v>
      </c>
      <c r="B1733" t="s">
        <v>4533</v>
      </c>
      <c r="C1733">
        <v>1</v>
      </c>
      <c r="D1733" t="s">
        <v>23</v>
      </c>
      <c r="E1733" t="s">
        <v>4534</v>
      </c>
      <c r="F1733" t="s">
        <v>904</v>
      </c>
      <c r="G1733" t="s">
        <v>905</v>
      </c>
      <c r="H1733">
        <v>77.1698272</v>
      </c>
      <c r="I1733">
        <v>28.645540199999999</v>
      </c>
      <c r="J1733" t="s">
        <v>609</v>
      </c>
      <c r="K1733" t="s">
        <v>28</v>
      </c>
      <c r="L1733" t="s">
        <v>36</v>
      </c>
      <c r="M1733" t="s">
        <v>29</v>
      </c>
      <c r="N1733" t="s">
        <v>29</v>
      </c>
      <c r="O1733" t="s">
        <v>29</v>
      </c>
      <c r="P1733">
        <v>3</v>
      </c>
      <c r="Q1733">
        <v>11</v>
      </c>
      <c r="R1733">
        <v>1000</v>
      </c>
      <c r="S1733" t="str">
        <f>IF(Table1[[#This Row],[Average_Cost_for_two]]&lt;500,"Low",IF(Table1[[#This Row],[Average_Cost_for_two]]&lt;=1500,"Medium","High"))</f>
        <v>Medium</v>
      </c>
      <c r="T1733">
        <v>2.9</v>
      </c>
      <c r="U1733">
        <v>2012</v>
      </c>
      <c r="V1733">
        <v>4</v>
      </c>
      <c r="W1733">
        <v>9</v>
      </c>
      <c r="X1733">
        <f>IF(OR(Main!$U1733=0,
       Main!$V1733=0,
       Main!$W1733=0),
   "",
   DATE(Main!$U1733,
        Main!$V1733,
        Main!$W1733)
)</f>
        <v>41008</v>
      </c>
      <c r="Y1733">
        <f>Table1[[#This Row],[Average_Cost_for_two]]*VLOOKUP(Table1[[#This Row],[Currency]],currency!$A$2:$B$10,2,FALSE)</f>
        <v>12</v>
      </c>
      <c r="Z1733" t="str">
        <f>VLOOKUP(C1733,country!A:B,2,FALSE)</f>
        <v>India</v>
      </c>
      <c r="AA1733">
        <f t="shared" si="27"/>
        <v>2</v>
      </c>
    </row>
    <row r="1734" spans="1:27" ht="15.75" customHeight="1" x14ac:dyDescent="0.25">
      <c r="A1734">
        <v>482</v>
      </c>
      <c r="B1734" t="s">
        <v>2746</v>
      </c>
      <c r="C1734">
        <v>1</v>
      </c>
      <c r="D1734" t="s">
        <v>23</v>
      </c>
      <c r="E1734" t="s">
        <v>4535</v>
      </c>
      <c r="F1734" t="s">
        <v>1732</v>
      </c>
      <c r="G1734" t="s">
        <v>1731</v>
      </c>
      <c r="H1734">
        <v>77.082047299999999</v>
      </c>
      <c r="I1734">
        <v>28.6300262</v>
      </c>
      <c r="J1734" t="s">
        <v>503</v>
      </c>
      <c r="K1734" t="s">
        <v>28</v>
      </c>
      <c r="L1734" t="s">
        <v>36</v>
      </c>
      <c r="M1734" t="s">
        <v>36</v>
      </c>
      <c r="N1734" t="s">
        <v>29</v>
      </c>
      <c r="O1734" t="s">
        <v>29</v>
      </c>
      <c r="P1734">
        <v>3</v>
      </c>
      <c r="Q1734">
        <v>105</v>
      </c>
      <c r="R1734">
        <v>1000</v>
      </c>
      <c r="S1734" t="str">
        <f>IF(Table1[[#This Row],[Average_Cost_for_two]]&lt;500,"Low",IF(Table1[[#This Row],[Average_Cost_for_two]]&lt;=1500,"Medium","High"))</f>
        <v>Medium</v>
      </c>
      <c r="T1734">
        <v>2.6</v>
      </c>
      <c r="U1734">
        <v>2015</v>
      </c>
      <c r="V1734">
        <v>4</v>
      </c>
      <c r="W1734">
        <v>14</v>
      </c>
      <c r="X1734">
        <f>IF(OR(Main!$U1734=0,
       Main!$V1734=0,
       Main!$W1734=0),
   "",
   DATE(Main!$U1734,
        Main!$V1734,
        Main!$W1734)
)</f>
        <v>42108</v>
      </c>
      <c r="Y1734">
        <f>Table1[[#This Row],[Average_Cost_for_two]]*VLOOKUP(Table1[[#This Row],[Currency]],currency!$A$2:$B$10,2,FALSE)</f>
        <v>12</v>
      </c>
      <c r="Z1734" t="str">
        <f>VLOOKUP(C1734,country!A:B,2,FALSE)</f>
        <v>India</v>
      </c>
      <c r="AA1734">
        <f t="shared" si="27"/>
        <v>2</v>
      </c>
    </row>
    <row r="1735" spans="1:27" ht="15.75" customHeight="1" x14ac:dyDescent="0.25">
      <c r="A1735">
        <v>303350</v>
      </c>
      <c r="B1735" t="s">
        <v>4536</v>
      </c>
      <c r="C1735">
        <v>1</v>
      </c>
      <c r="D1735" t="s">
        <v>23</v>
      </c>
      <c r="E1735" t="s">
        <v>4537</v>
      </c>
      <c r="F1735" t="s">
        <v>1738</v>
      </c>
      <c r="G1735" t="s">
        <v>1739</v>
      </c>
      <c r="H1735">
        <v>77.139495199999999</v>
      </c>
      <c r="I1735">
        <v>28.655594900000001</v>
      </c>
      <c r="J1735" t="s">
        <v>477</v>
      </c>
      <c r="K1735" t="s">
        <v>28</v>
      </c>
      <c r="L1735" t="s">
        <v>36</v>
      </c>
      <c r="M1735" t="s">
        <v>29</v>
      </c>
      <c r="N1735" t="s">
        <v>29</v>
      </c>
      <c r="O1735" t="s">
        <v>29</v>
      </c>
      <c r="P1735">
        <v>3</v>
      </c>
      <c r="Q1735">
        <v>283</v>
      </c>
      <c r="R1735">
        <v>1000</v>
      </c>
      <c r="S1735" t="str">
        <f>IF(Table1[[#This Row],[Average_Cost_for_two]]&lt;500,"Low",IF(Table1[[#This Row],[Average_Cost_for_two]]&lt;=1500,"Medium","High"))</f>
        <v>Medium</v>
      </c>
      <c r="T1735">
        <v>3.6</v>
      </c>
      <c r="U1735">
        <v>2018</v>
      </c>
      <c r="V1735">
        <v>4</v>
      </c>
      <c r="W1735">
        <v>11</v>
      </c>
      <c r="X1735">
        <f>IF(OR(Main!$U1735=0,
       Main!$V1735=0,
       Main!$W1735=0),
   "",
   DATE(Main!$U1735,
        Main!$V1735,
        Main!$W1735)
)</f>
        <v>43201</v>
      </c>
      <c r="Y1735">
        <f>Table1[[#This Row],[Average_Cost_for_two]]*VLOOKUP(Table1[[#This Row],[Currency]],currency!$A$2:$B$10,2,FALSE)</f>
        <v>12</v>
      </c>
      <c r="Z1735" t="str">
        <f>VLOOKUP(C1735,country!A:B,2,FALSE)</f>
        <v>India</v>
      </c>
      <c r="AA1735">
        <f t="shared" si="27"/>
        <v>2</v>
      </c>
    </row>
    <row r="1736" spans="1:27" ht="15.75" customHeight="1" x14ac:dyDescent="0.25">
      <c r="A1736">
        <v>771</v>
      </c>
      <c r="B1736" t="s">
        <v>4538</v>
      </c>
      <c r="C1736">
        <v>1</v>
      </c>
      <c r="D1736" t="s">
        <v>23</v>
      </c>
      <c r="E1736" t="s">
        <v>4539</v>
      </c>
      <c r="F1736" t="s">
        <v>3280</v>
      </c>
      <c r="G1736" t="s">
        <v>3281</v>
      </c>
      <c r="H1736">
        <v>77.163887770000002</v>
      </c>
      <c r="I1736">
        <v>28.557200160000001</v>
      </c>
      <c r="J1736" t="s">
        <v>480</v>
      </c>
      <c r="K1736" t="s">
        <v>28</v>
      </c>
      <c r="L1736" t="s">
        <v>36</v>
      </c>
      <c r="M1736" t="s">
        <v>36</v>
      </c>
      <c r="N1736" t="s">
        <v>29</v>
      </c>
      <c r="O1736" t="s">
        <v>29</v>
      </c>
      <c r="P1736">
        <v>3</v>
      </c>
      <c r="Q1736">
        <v>193</v>
      </c>
      <c r="R1736">
        <v>1000</v>
      </c>
      <c r="S1736" t="str">
        <f>IF(Table1[[#This Row],[Average_Cost_for_two]]&lt;500,"Low",IF(Table1[[#This Row],[Average_Cost_for_two]]&lt;=1500,"Medium","High"))</f>
        <v>Medium</v>
      </c>
      <c r="T1736">
        <v>3.5</v>
      </c>
      <c r="U1736">
        <v>2015</v>
      </c>
      <c r="V1736">
        <v>3</v>
      </c>
      <c r="W1736">
        <v>23</v>
      </c>
      <c r="X1736">
        <f>IF(OR(Main!$U1736=0,
       Main!$V1736=0,
       Main!$W1736=0),
   "",
   DATE(Main!$U1736,
        Main!$V1736,
        Main!$W1736)
)</f>
        <v>42086</v>
      </c>
      <c r="Y1736">
        <f>Table1[[#This Row],[Average_Cost_for_two]]*VLOOKUP(Table1[[#This Row],[Currency]],currency!$A$2:$B$10,2,FALSE)</f>
        <v>12</v>
      </c>
      <c r="Z1736" t="str">
        <f>VLOOKUP(C1736,country!A:B,2,FALSE)</f>
        <v>India</v>
      </c>
      <c r="AA1736">
        <f t="shared" si="27"/>
        <v>1</v>
      </c>
    </row>
    <row r="1737" spans="1:27" ht="15.75" customHeight="1" x14ac:dyDescent="0.25">
      <c r="A1737">
        <v>8429</v>
      </c>
      <c r="B1737" t="s">
        <v>4540</v>
      </c>
      <c r="C1737">
        <v>1</v>
      </c>
      <c r="D1737" t="s">
        <v>23</v>
      </c>
      <c r="E1737" t="s">
        <v>4541</v>
      </c>
      <c r="F1737" t="s">
        <v>1982</v>
      </c>
      <c r="G1737" t="s">
        <v>1983</v>
      </c>
      <c r="H1737">
        <v>77.2436699</v>
      </c>
      <c r="I1737">
        <v>28.5345364</v>
      </c>
      <c r="J1737" t="s">
        <v>4496</v>
      </c>
      <c r="K1737" t="s">
        <v>28</v>
      </c>
      <c r="L1737" t="s">
        <v>36</v>
      </c>
      <c r="M1737" t="s">
        <v>36</v>
      </c>
      <c r="N1737" t="s">
        <v>29</v>
      </c>
      <c r="O1737" t="s">
        <v>29</v>
      </c>
      <c r="P1737">
        <v>3</v>
      </c>
      <c r="Q1737">
        <v>594</v>
      </c>
      <c r="R1737">
        <v>1000</v>
      </c>
      <c r="S1737" t="str">
        <f>IF(Table1[[#This Row],[Average_Cost_for_two]]&lt;500,"Low",IF(Table1[[#This Row],[Average_Cost_for_two]]&lt;=1500,"Medium","High"))</f>
        <v>Medium</v>
      </c>
      <c r="T1737">
        <v>3.8</v>
      </c>
      <c r="U1737">
        <v>2011</v>
      </c>
      <c r="V1737">
        <v>3</v>
      </c>
      <c r="W1737">
        <v>20</v>
      </c>
      <c r="X1737">
        <f>IF(OR(Main!$U1737=0,
       Main!$V1737=0,
       Main!$W1737=0),
   "",
   DATE(Main!$U1737,
        Main!$V1737,
        Main!$W1737)
)</f>
        <v>40622</v>
      </c>
      <c r="Y1737">
        <f>Table1[[#This Row],[Average_Cost_for_two]]*VLOOKUP(Table1[[#This Row],[Currency]],currency!$A$2:$B$10,2,FALSE)</f>
        <v>12</v>
      </c>
      <c r="Z1737" t="str">
        <f>VLOOKUP(C1737,country!A:B,2,FALSE)</f>
        <v>India</v>
      </c>
      <c r="AA1737">
        <f t="shared" si="27"/>
        <v>1</v>
      </c>
    </row>
    <row r="1738" spans="1:27" ht="15.75" customHeight="1" x14ac:dyDescent="0.25">
      <c r="A1738">
        <v>18222557</v>
      </c>
      <c r="B1738" t="s">
        <v>4542</v>
      </c>
      <c r="C1738">
        <v>1</v>
      </c>
      <c r="D1738" t="s">
        <v>23</v>
      </c>
      <c r="E1738" t="s">
        <v>3247</v>
      </c>
      <c r="F1738" t="s">
        <v>2451</v>
      </c>
      <c r="G1738" t="s">
        <v>2452</v>
      </c>
      <c r="H1738">
        <v>77.223764900000006</v>
      </c>
      <c r="I1738">
        <v>28.584589600000001</v>
      </c>
      <c r="J1738" t="s">
        <v>580</v>
      </c>
      <c r="K1738" t="s">
        <v>28</v>
      </c>
      <c r="L1738" t="s">
        <v>36</v>
      </c>
      <c r="M1738" t="s">
        <v>29</v>
      </c>
      <c r="N1738" t="s">
        <v>29</v>
      </c>
      <c r="O1738" t="s">
        <v>29</v>
      </c>
      <c r="P1738">
        <v>3</v>
      </c>
      <c r="Q1738">
        <v>18</v>
      </c>
      <c r="R1738">
        <v>1000</v>
      </c>
      <c r="S1738" t="str">
        <f>IF(Table1[[#This Row],[Average_Cost_for_two]]&lt;500,"Low",IF(Table1[[#This Row],[Average_Cost_for_two]]&lt;=1500,"Medium","High"))</f>
        <v>Medium</v>
      </c>
      <c r="T1738">
        <v>3.2</v>
      </c>
      <c r="U1738">
        <v>2015</v>
      </c>
      <c r="V1738">
        <v>3</v>
      </c>
      <c r="W1738">
        <v>24</v>
      </c>
      <c r="X1738">
        <f>IF(OR(Main!$U1738=0,
       Main!$V1738=0,
       Main!$W1738=0),
   "",
   DATE(Main!$U1738,
        Main!$V1738,
        Main!$W1738)
)</f>
        <v>42087</v>
      </c>
      <c r="Y1738">
        <f>Table1[[#This Row],[Average_Cost_for_two]]*VLOOKUP(Table1[[#This Row],[Currency]],currency!$A$2:$B$10,2,FALSE)</f>
        <v>12</v>
      </c>
      <c r="Z1738" t="str">
        <f>VLOOKUP(C1738,country!A:B,2,FALSE)</f>
        <v>India</v>
      </c>
      <c r="AA1738">
        <f t="shared" si="27"/>
        <v>1</v>
      </c>
    </row>
    <row r="1739" spans="1:27" ht="15.75" customHeight="1" x14ac:dyDescent="0.25">
      <c r="A1739">
        <v>3114</v>
      </c>
      <c r="B1739" t="s">
        <v>4543</v>
      </c>
      <c r="C1739">
        <v>1</v>
      </c>
      <c r="D1739" t="s">
        <v>23</v>
      </c>
      <c r="E1739" t="s">
        <v>4544</v>
      </c>
      <c r="F1739" t="s">
        <v>3011</v>
      </c>
      <c r="G1739" t="s">
        <v>3012</v>
      </c>
      <c r="H1739">
        <v>77.116830300000004</v>
      </c>
      <c r="I1739">
        <v>28.7007412</v>
      </c>
      <c r="J1739" t="s">
        <v>3596</v>
      </c>
      <c r="K1739" t="s">
        <v>28</v>
      </c>
      <c r="L1739" t="s">
        <v>36</v>
      </c>
      <c r="M1739" t="s">
        <v>36</v>
      </c>
      <c r="N1739" t="s">
        <v>29</v>
      </c>
      <c r="O1739" t="s">
        <v>29</v>
      </c>
      <c r="P1739">
        <v>3</v>
      </c>
      <c r="Q1739">
        <v>59</v>
      </c>
      <c r="R1739">
        <v>1000</v>
      </c>
      <c r="S1739" t="str">
        <f>IF(Table1[[#This Row],[Average_Cost_for_two]]&lt;500,"Low",IF(Table1[[#This Row],[Average_Cost_for_two]]&lt;=1500,"Medium","High"))</f>
        <v>Medium</v>
      </c>
      <c r="T1739">
        <v>2.6</v>
      </c>
      <c r="U1739">
        <v>2014</v>
      </c>
      <c r="V1739">
        <v>3</v>
      </c>
      <c r="W1739">
        <v>26</v>
      </c>
      <c r="X1739">
        <f>IF(OR(Main!$U1739=0,
       Main!$V1739=0,
       Main!$W1739=0),
   "",
   DATE(Main!$U1739,
        Main!$V1739,
        Main!$W1739)
)</f>
        <v>41724</v>
      </c>
      <c r="Y1739">
        <f>Table1[[#This Row],[Average_Cost_for_two]]*VLOOKUP(Table1[[#This Row],[Currency]],currency!$A$2:$B$10,2,FALSE)</f>
        <v>12</v>
      </c>
      <c r="Z1739" t="str">
        <f>VLOOKUP(C1739,country!A:B,2,FALSE)</f>
        <v>India</v>
      </c>
      <c r="AA1739">
        <f t="shared" si="27"/>
        <v>1</v>
      </c>
    </row>
    <row r="1740" spans="1:27" ht="15.75" customHeight="1" x14ac:dyDescent="0.25">
      <c r="A1740">
        <v>3164</v>
      </c>
      <c r="B1740" t="s">
        <v>4545</v>
      </c>
      <c r="C1740">
        <v>1</v>
      </c>
      <c r="D1740" t="s">
        <v>23</v>
      </c>
      <c r="E1740" t="s">
        <v>4546</v>
      </c>
      <c r="F1740" t="s">
        <v>1917</v>
      </c>
      <c r="G1740" t="s">
        <v>1918</v>
      </c>
      <c r="H1740">
        <v>77.198971900000004</v>
      </c>
      <c r="I1740">
        <v>28.565734500000001</v>
      </c>
      <c r="J1740" t="s">
        <v>739</v>
      </c>
      <c r="K1740" t="s">
        <v>28</v>
      </c>
      <c r="L1740" t="s">
        <v>36</v>
      </c>
      <c r="M1740" t="s">
        <v>29</v>
      </c>
      <c r="N1740" t="s">
        <v>29</v>
      </c>
      <c r="O1740" t="s">
        <v>29</v>
      </c>
      <c r="P1740">
        <v>3</v>
      </c>
      <c r="Q1740">
        <v>223</v>
      </c>
      <c r="R1740">
        <v>1000</v>
      </c>
      <c r="S1740" t="str">
        <f>IF(Table1[[#This Row],[Average_Cost_for_two]]&lt;500,"Low",IF(Table1[[#This Row],[Average_Cost_for_two]]&lt;=1500,"Medium","High"))</f>
        <v>Medium</v>
      </c>
      <c r="T1740">
        <v>3.9</v>
      </c>
      <c r="U1740">
        <v>2014</v>
      </c>
      <c r="V1740">
        <v>3</v>
      </c>
      <c r="W1740">
        <v>21</v>
      </c>
      <c r="X1740">
        <f>IF(OR(Main!$U1740=0,
       Main!$V1740=0,
       Main!$W1740=0),
   "",
   DATE(Main!$U1740,
        Main!$V1740,
        Main!$W1740)
)</f>
        <v>41719</v>
      </c>
      <c r="Y1740">
        <f>Table1[[#This Row],[Average_Cost_for_two]]*VLOOKUP(Table1[[#This Row],[Currency]],currency!$A$2:$B$10,2,FALSE)</f>
        <v>12</v>
      </c>
      <c r="Z1740" t="str">
        <f>VLOOKUP(C1740,country!A:B,2,FALSE)</f>
        <v>India</v>
      </c>
      <c r="AA1740">
        <f t="shared" si="27"/>
        <v>1</v>
      </c>
    </row>
    <row r="1741" spans="1:27" ht="15.75" customHeight="1" x14ac:dyDescent="0.25">
      <c r="A1741">
        <v>18254558</v>
      </c>
      <c r="B1741" t="s">
        <v>4547</v>
      </c>
      <c r="C1741">
        <v>1</v>
      </c>
      <c r="D1741" t="s">
        <v>23</v>
      </c>
      <c r="E1741" t="s">
        <v>4548</v>
      </c>
      <c r="F1741" t="s">
        <v>663</v>
      </c>
      <c r="G1741" t="s">
        <v>664</v>
      </c>
      <c r="H1741">
        <v>77.219722899999994</v>
      </c>
      <c r="I1741">
        <v>28.6304436</v>
      </c>
      <c r="J1741" t="s">
        <v>4549</v>
      </c>
      <c r="K1741" t="s">
        <v>28</v>
      </c>
      <c r="L1741" t="s">
        <v>36</v>
      </c>
      <c r="M1741" t="s">
        <v>29</v>
      </c>
      <c r="N1741" t="s">
        <v>29</v>
      </c>
      <c r="O1741" t="s">
        <v>29</v>
      </c>
      <c r="P1741">
        <v>3</v>
      </c>
      <c r="Q1741">
        <v>608</v>
      </c>
      <c r="R1741">
        <v>1000</v>
      </c>
      <c r="S1741" t="str">
        <f>IF(Table1[[#This Row],[Average_Cost_for_two]]&lt;500,"Low",IF(Table1[[#This Row],[Average_Cost_for_two]]&lt;=1500,"Medium","High"))</f>
        <v>Medium</v>
      </c>
      <c r="T1741">
        <v>4</v>
      </c>
      <c r="U1741">
        <v>2017</v>
      </c>
      <c r="V1741">
        <v>2</v>
      </c>
      <c r="W1741">
        <v>21</v>
      </c>
      <c r="X1741">
        <f>IF(OR(Main!$U1741=0,
       Main!$V1741=0,
       Main!$W1741=0),
   "",
   DATE(Main!$U1741,
        Main!$V1741,
        Main!$W1741)
)</f>
        <v>42787</v>
      </c>
      <c r="Y1741">
        <f>Table1[[#This Row],[Average_Cost_for_two]]*VLOOKUP(Table1[[#This Row],[Currency]],currency!$A$2:$B$10,2,FALSE)</f>
        <v>12</v>
      </c>
      <c r="Z1741" t="str">
        <f>VLOOKUP(C1741,country!A:B,2,FALSE)</f>
        <v>India</v>
      </c>
      <c r="AA1741">
        <f t="shared" si="27"/>
        <v>1</v>
      </c>
    </row>
    <row r="1742" spans="1:27" ht="15.75" customHeight="1" x14ac:dyDescent="0.25">
      <c r="A1742">
        <v>18400720</v>
      </c>
      <c r="B1742" t="s">
        <v>4550</v>
      </c>
      <c r="C1742">
        <v>1</v>
      </c>
      <c r="D1742" t="s">
        <v>23</v>
      </c>
      <c r="E1742" t="s">
        <v>4551</v>
      </c>
      <c r="F1742" t="s">
        <v>300</v>
      </c>
      <c r="G1742" t="s">
        <v>301</v>
      </c>
      <c r="H1742">
        <v>77.205440100000004</v>
      </c>
      <c r="I1742">
        <v>28.692949500000001</v>
      </c>
      <c r="J1742" t="s">
        <v>4174</v>
      </c>
      <c r="K1742" t="s">
        <v>28</v>
      </c>
      <c r="L1742" t="s">
        <v>36</v>
      </c>
      <c r="M1742" t="s">
        <v>29</v>
      </c>
      <c r="N1742" t="s">
        <v>29</v>
      </c>
      <c r="O1742" t="s">
        <v>29</v>
      </c>
      <c r="P1742">
        <v>3</v>
      </c>
      <c r="Q1742">
        <v>373</v>
      </c>
      <c r="R1742">
        <v>1000</v>
      </c>
      <c r="S1742" t="str">
        <f>IF(Table1[[#This Row],[Average_Cost_for_two]]&lt;500,"Low",IF(Table1[[#This Row],[Average_Cost_for_two]]&lt;=1500,"Medium","High"))</f>
        <v>Medium</v>
      </c>
      <c r="T1742">
        <v>3.9</v>
      </c>
      <c r="U1742">
        <v>2014</v>
      </c>
      <c r="V1742">
        <v>2</v>
      </c>
      <c r="W1742">
        <v>8</v>
      </c>
      <c r="X1742">
        <f>IF(OR(Main!$U1742=0,
       Main!$V1742=0,
       Main!$W1742=0),
   "",
   DATE(Main!$U1742,
        Main!$V1742,
        Main!$W1742)
)</f>
        <v>41678</v>
      </c>
      <c r="Y1742">
        <f>Table1[[#This Row],[Average_Cost_for_two]]*VLOOKUP(Table1[[#This Row],[Currency]],currency!$A$2:$B$10,2,FALSE)</f>
        <v>12</v>
      </c>
      <c r="Z1742" t="str">
        <f>VLOOKUP(C1742,country!A:B,2,FALSE)</f>
        <v>India</v>
      </c>
      <c r="AA1742">
        <f t="shared" si="27"/>
        <v>1</v>
      </c>
    </row>
    <row r="1743" spans="1:27" ht="15.75" customHeight="1" x14ac:dyDescent="0.25">
      <c r="A1743">
        <v>18440414</v>
      </c>
      <c r="B1743" t="s">
        <v>4552</v>
      </c>
      <c r="C1743">
        <v>1</v>
      </c>
      <c r="D1743" t="s">
        <v>23</v>
      </c>
      <c r="E1743" t="s">
        <v>4553</v>
      </c>
      <c r="F1743" t="s">
        <v>159</v>
      </c>
      <c r="G1743" t="s">
        <v>160</v>
      </c>
      <c r="H1743">
        <v>77.213120700000005</v>
      </c>
      <c r="I1743">
        <v>28.560137300000001</v>
      </c>
      <c r="J1743" t="s">
        <v>4554</v>
      </c>
      <c r="K1743" t="s">
        <v>28</v>
      </c>
      <c r="L1743" t="s">
        <v>36</v>
      </c>
      <c r="M1743" t="s">
        <v>29</v>
      </c>
      <c r="N1743" t="s">
        <v>29</v>
      </c>
      <c r="O1743" t="s">
        <v>29</v>
      </c>
      <c r="P1743">
        <v>3</v>
      </c>
      <c r="Q1743">
        <v>18</v>
      </c>
      <c r="R1743">
        <v>1000</v>
      </c>
      <c r="S1743" t="str">
        <f>IF(Table1[[#This Row],[Average_Cost_for_two]]&lt;500,"Low",IF(Table1[[#This Row],[Average_Cost_for_two]]&lt;=1500,"Medium","High"))</f>
        <v>Medium</v>
      </c>
      <c r="T1743">
        <v>3.7</v>
      </c>
      <c r="U1743">
        <v>2015</v>
      </c>
      <c r="V1743">
        <v>2</v>
      </c>
      <c r="W1743">
        <v>12</v>
      </c>
      <c r="X1743">
        <f>IF(OR(Main!$U1743=0,
       Main!$V1743=0,
       Main!$W1743=0),
   "",
   DATE(Main!$U1743,
        Main!$V1743,
        Main!$W1743)
)</f>
        <v>42047</v>
      </c>
      <c r="Y1743">
        <f>Table1[[#This Row],[Average_Cost_for_two]]*VLOOKUP(Table1[[#This Row],[Currency]],currency!$A$2:$B$10,2,FALSE)</f>
        <v>12</v>
      </c>
      <c r="Z1743" t="str">
        <f>VLOOKUP(C1743,country!A:B,2,FALSE)</f>
        <v>India</v>
      </c>
      <c r="AA1743">
        <f t="shared" si="27"/>
        <v>1</v>
      </c>
    </row>
    <row r="1744" spans="1:27" ht="15.75" customHeight="1" x14ac:dyDescent="0.25">
      <c r="A1744">
        <v>18336478</v>
      </c>
      <c r="B1744" t="s">
        <v>4555</v>
      </c>
      <c r="C1744">
        <v>1</v>
      </c>
      <c r="D1744" t="s">
        <v>23</v>
      </c>
      <c r="E1744" t="s">
        <v>4556</v>
      </c>
      <c r="F1744" t="s">
        <v>1318</v>
      </c>
      <c r="G1744" t="s">
        <v>1319</v>
      </c>
      <c r="H1744">
        <v>77.106519800000001</v>
      </c>
      <c r="I1744">
        <v>28.642190200000002</v>
      </c>
      <c r="J1744" t="s">
        <v>4557</v>
      </c>
      <c r="K1744" t="s">
        <v>28</v>
      </c>
      <c r="L1744" t="s">
        <v>36</v>
      </c>
      <c r="M1744" t="s">
        <v>29</v>
      </c>
      <c r="N1744" t="s">
        <v>29</v>
      </c>
      <c r="O1744" t="s">
        <v>29</v>
      </c>
      <c r="P1744">
        <v>3</v>
      </c>
      <c r="Q1744">
        <v>3</v>
      </c>
      <c r="R1744">
        <v>1000</v>
      </c>
      <c r="S1744" t="str">
        <f>IF(Table1[[#This Row],[Average_Cost_for_two]]&lt;500,"Low",IF(Table1[[#This Row],[Average_Cost_for_two]]&lt;=1500,"Medium","High"))</f>
        <v>Medium</v>
      </c>
      <c r="T1744">
        <v>1</v>
      </c>
      <c r="U1744">
        <v>2018</v>
      </c>
      <c r="V1744">
        <v>2</v>
      </c>
      <c r="W1744">
        <v>22</v>
      </c>
      <c r="X1744">
        <f>IF(OR(Main!$U1744=0,
       Main!$V1744=0,
       Main!$W1744=0),
   "",
   DATE(Main!$U1744,
        Main!$V1744,
        Main!$W1744)
)</f>
        <v>43153</v>
      </c>
      <c r="Y1744">
        <f>Table1[[#This Row],[Average_Cost_for_two]]*VLOOKUP(Table1[[#This Row],[Currency]],currency!$A$2:$B$10,2,FALSE)</f>
        <v>12</v>
      </c>
      <c r="Z1744" t="str">
        <f>VLOOKUP(C1744,country!A:B,2,FALSE)</f>
        <v>India</v>
      </c>
      <c r="AA1744">
        <f t="shared" si="27"/>
        <v>1</v>
      </c>
    </row>
    <row r="1745" spans="1:27" ht="15.75" customHeight="1" x14ac:dyDescent="0.25">
      <c r="A1745">
        <v>310595</v>
      </c>
      <c r="B1745" t="s">
        <v>4558</v>
      </c>
      <c r="C1745">
        <v>1</v>
      </c>
      <c r="D1745" t="s">
        <v>23</v>
      </c>
      <c r="E1745" t="s">
        <v>4559</v>
      </c>
      <c r="F1745" t="s">
        <v>1897</v>
      </c>
      <c r="G1745" t="s">
        <v>1898</v>
      </c>
      <c r="H1745">
        <v>77.209482600000001</v>
      </c>
      <c r="I1745">
        <v>28.638784000000001</v>
      </c>
      <c r="J1745" t="s">
        <v>503</v>
      </c>
      <c r="K1745" t="s">
        <v>28</v>
      </c>
      <c r="L1745" t="s">
        <v>36</v>
      </c>
      <c r="M1745" t="s">
        <v>29</v>
      </c>
      <c r="N1745" t="s">
        <v>29</v>
      </c>
      <c r="O1745" t="s">
        <v>29</v>
      </c>
      <c r="P1745">
        <v>3</v>
      </c>
      <c r="Q1745">
        <v>19</v>
      </c>
      <c r="R1745">
        <v>1000</v>
      </c>
      <c r="S1745" t="str">
        <f>IF(Table1[[#This Row],[Average_Cost_for_two]]&lt;500,"Low",IF(Table1[[#This Row],[Average_Cost_for_two]]&lt;=1500,"Medium","High"))</f>
        <v>Medium</v>
      </c>
      <c r="T1745">
        <v>2.7</v>
      </c>
      <c r="U1745">
        <v>2014</v>
      </c>
      <c r="V1745">
        <v>2</v>
      </c>
      <c r="W1745">
        <v>12</v>
      </c>
      <c r="X1745">
        <f>IF(OR(Main!$U1745=0,
       Main!$V1745=0,
       Main!$W1745=0),
   "",
   DATE(Main!$U1745,
        Main!$V1745,
        Main!$W1745)
)</f>
        <v>41682</v>
      </c>
      <c r="Y1745">
        <f>Table1[[#This Row],[Average_Cost_for_two]]*VLOOKUP(Table1[[#This Row],[Currency]],currency!$A$2:$B$10,2,FALSE)</f>
        <v>12</v>
      </c>
      <c r="Z1745" t="str">
        <f>VLOOKUP(C1745,country!A:B,2,FALSE)</f>
        <v>India</v>
      </c>
      <c r="AA1745">
        <f t="shared" si="27"/>
        <v>1</v>
      </c>
    </row>
    <row r="1746" spans="1:27" ht="15.75" customHeight="1" x14ac:dyDescent="0.25">
      <c r="A1746">
        <v>18014114</v>
      </c>
      <c r="B1746" t="s">
        <v>4560</v>
      </c>
      <c r="C1746">
        <v>1</v>
      </c>
      <c r="D1746" t="s">
        <v>23</v>
      </c>
      <c r="E1746" t="s">
        <v>4561</v>
      </c>
      <c r="F1746" t="s">
        <v>2975</v>
      </c>
      <c r="G1746" t="s">
        <v>2974</v>
      </c>
      <c r="H1746">
        <v>77.152605699999995</v>
      </c>
      <c r="I1746">
        <v>28.692631899999999</v>
      </c>
      <c r="J1746" t="s">
        <v>4562</v>
      </c>
      <c r="K1746" t="s">
        <v>28</v>
      </c>
      <c r="L1746" t="s">
        <v>36</v>
      </c>
      <c r="M1746" t="s">
        <v>36</v>
      </c>
      <c r="N1746" t="s">
        <v>29</v>
      </c>
      <c r="O1746" t="s">
        <v>29</v>
      </c>
      <c r="P1746">
        <v>3</v>
      </c>
      <c r="Q1746">
        <v>116</v>
      </c>
      <c r="R1746">
        <v>1000</v>
      </c>
      <c r="S1746" t="str">
        <f>IF(Table1[[#This Row],[Average_Cost_for_two]]&lt;500,"Low",IF(Table1[[#This Row],[Average_Cost_for_two]]&lt;=1500,"Medium","High"))</f>
        <v>Medium</v>
      </c>
      <c r="T1746">
        <v>3.5</v>
      </c>
      <c r="U1746">
        <v>2014</v>
      </c>
      <c r="V1746">
        <v>1</v>
      </c>
      <c r="W1746">
        <v>12</v>
      </c>
      <c r="X1746">
        <f>IF(OR(Main!$U1746=0,
       Main!$V1746=0,
       Main!$W1746=0),
   "",
   DATE(Main!$U1746,
        Main!$V1746,
        Main!$W1746)
)</f>
        <v>41651</v>
      </c>
      <c r="Y1746">
        <f>Table1[[#This Row],[Average_Cost_for_two]]*VLOOKUP(Table1[[#This Row],[Currency]],currency!$A$2:$B$10,2,FALSE)</f>
        <v>12</v>
      </c>
      <c r="Z1746" t="str">
        <f>VLOOKUP(C1746,country!A:B,2,FALSE)</f>
        <v>India</v>
      </c>
      <c r="AA1746">
        <f t="shared" si="27"/>
        <v>1</v>
      </c>
    </row>
    <row r="1747" spans="1:27" ht="15.75" customHeight="1" x14ac:dyDescent="0.25">
      <c r="A1747">
        <v>18387753</v>
      </c>
      <c r="B1747" t="s">
        <v>4563</v>
      </c>
      <c r="C1747">
        <v>1</v>
      </c>
      <c r="D1747" t="s">
        <v>23</v>
      </c>
      <c r="E1747" t="s">
        <v>4564</v>
      </c>
      <c r="F1747" t="s">
        <v>2748</v>
      </c>
      <c r="G1747" t="s">
        <v>2749</v>
      </c>
      <c r="H1747">
        <v>77.293531900000005</v>
      </c>
      <c r="I1747">
        <v>28.5404503</v>
      </c>
      <c r="J1747" t="s">
        <v>4565</v>
      </c>
      <c r="K1747" t="s">
        <v>28</v>
      </c>
      <c r="L1747" t="s">
        <v>36</v>
      </c>
      <c r="M1747" t="s">
        <v>29</v>
      </c>
      <c r="N1747" t="s">
        <v>29</v>
      </c>
      <c r="O1747" t="s">
        <v>29</v>
      </c>
      <c r="P1747">
        <v>3</v>
      </c>
      <c r="Q1747">
        <v>8</v>
      </c>
      <c r="R1747">
        <v>1000</v>
      </c>
      <c r="S1747" t="str">
        <f>IF(Table1[[#This Row],[Average_Cost_for_two]]&lt;500,"Low",IF(Table1[[#This Row],[Average_Cost_for_two]]&lt;=1500,"Medium","High"))</f>
        <v>Medium</v>
      </c>
      <c r="T1747">
        <v>3.2</v>
      </c>
      <c r="U1747">
        <v>2012</v>
      </c>
      <c r="V1747">
        <v>1</v>
      </c>
      <c r="W1747">
        <v>23</v>
      </c>
      <c r="X1747">
        <f>IF(OR(Main!$U1747=0,
       Main!$V1747=0,
       Main!$W1747=0),
   "",
   DATE(Main!$U1747,
        Main!$V1747,
        Main!$W1747)
)</f>
        <v>40931</v>
      </c>
      <c r="Y1747">
        <f>Table1[[#This Row],[Average_Cost_for_two]]*VLOOKUP(Table1[[#This Row],[Currency]],currency!$A$2:$B$10,2,FALSE)</f>
        <v>12</v>
      </c>
      <c r="Z1747" t="str">
        <f>VLOOKUP(C1747,country!A:B,2,FALSE)</f>
        <v>India</v>
      </c>
      <c r="AA1747">
        <f t="shared" si="27"/>
        <v>1</v>
      </c>
    </row>
    <row r="1748" spans="1:27" ht="15.75" customHeight="1" x14ac:dyDescent="0.25">
      <c r="A1748">
        <v>3003</v>
      </c>
      <c r="B1748" t="s">
        <v>4566</v>
      </c>
      <c r="C1748">
        <v>1</v>
      </c>
      <c r="D1748" t="s">
        <v>23</v>
      </c>
      <c r="E1748" t="s">
        <v>4567</v>
      </c>
      <c r="F1748" t="s">
        <v>3076</v>
      </c>
      <c r="G1748" t="s">
        <v>3077</v>
      </c>
      <c r="H1748">
        <v>77.296804399999999</v>
      </c>
      <c r="I1748">
        <v>28.541139999999999</v>
      </c>
      <c r="J1748" t="s">
        <v>477</v>
      </c>
      <c r="K1748" t="s">
        <v>28</v>
      </c>
      <c r="L1748" t="s">
        <v>36</v>
      </c>
      <c r="M1748" t="s">
        <v>29</v>
      </c>
      <c r="N1748" t="s">
        <v>29</v>
      </c>
      <c r="O1748" t="s">
        <v>29</v>
      </c>
      <c r="P1748">
        <v>3</v>
      </c>
      <c r="Q1748">
        <v>54</v>
      </c>
      <c r="R1748">
        <v>1000</v>
      </c>
      <c r="S1748" t="str">
        <f>IF(Table1[[#This Row],[Average_Cost_for_two]]&lt;500,"Low",IF(Table1[[#This Row],[Average_Cost_for_two]]&lt;=1500,"Medium","High"))</f>
        <v>Medium</v>
      </c>
      <c r="T1748">
        <v>3.1</v>
      </c>
      <c r="U1748">
        <v>2013</v>
      </c>
      <c r="V1748">
        <v>1</v>
      </c>
      <c r="W1748">
        <v>21</v>
      </c>
      <c r="X1748">
        <f>IF(OR(Main!$U1748=0,
       Main!$V1748=0,
       Main!$W1748=0),
   "",
   DATE(Main!$U1748,
        Main!$V1748,
        Main!$W1748)
)</f>
        <v>41295</v>
      </c>
      <c r="Y1748">
        <f>Table1[[#This Row],[Average_Cost_for_two]]*VLOOKUP(Table1[[#This Row],[Currency]],currency!$A$2:$B$10,2,FALSE)</f>
        <v>12</v>
      </c>
      <c r="Z1748" t="str">
        <f>VLOOKUP(C1748,country!A:B,2,FALSE)</f>
        <v>India</v>
      </c>
      <c r="AA1748">
        <f t="shared" si="27"/>
        <v>1</v>
      </c>
    </row>
    <row r="1749" spans="1:27" ht="15.75" customHeight="1" x14ac:dyDescent="0.25">
      <c r="A1749">
        <v>1951</v>
      </c>
      <c r="B1749" t="s">
        <v>4462</v>
      </c>
      <c r="C1749">
        <v>1</v>
      </c>
      <c r="D1749" t="s">
        <v>23</v>
      </c>
      <c r="E1749" t="s">
        <v>4568</v>
      </c>
      <c r="F1749" t="s">
        <v>4434</v>
      </c>
      <c r="G1749" t="s">
        <v>4435</v>
      </c>
      <c r="H1749">
        <v>77.113683699999996</v>
      </c>
      <c r="I1749">
        <v>28.724073300000001</v>
      </c>
      <c r="J1749" t="s">
        <v>503</v>
      </c>
      <c r="K1749" t="s">
        <v>28</v>
      </c>
      <c r="L1749" t="s">
        <v>36</v>
      </c>
      <c r="M1749" t="s">
        <v>36</v>
      </c>
      <c r="N1749" t="s">
        <v>29</v>
      </c>
      <c r="O1749" t="s">
        <v>29</v>
      </c>
      <c r="P1749">
        <v>3</v>
      </c>
      <c r="Q1749">
        <v>151</v>
      </c>
      <c r="R1749">
        <v>1000</v>
      </c>
      <c r="S1749" t="str">
        <f>IF(Table1[[#This Row],[Average_Cost_for_two]]&lt;500,"Low",IF(Table1[[#This Row],[Average_Cost_for_two]]&lt;=1500,"Medium","High"))</f>
        <v>Medium</v>
      </c>
      <c r="T1749">
        <v>3.2</v>
      </c>
      <c r="U1749">
        <v>2016</v>
      </c>
      <c r="V1749">
        <v>1</v>
      </c>
      <c r="W1749">
        <v>3</v>
      </c>
      <c r="X1749">
        <f>IF(OR(Main!$U1749=0,
       Main!$V1749=0,
       Main!$W1749=0),
   "",
   DATE(Main!$U1749,
        Main!$V1749,
        Main!$W1749)
)</f>
        <v>42372</v>
      </c>
      <c r="Y1749">
        <f>Table1[[#This Row],[Average_Cost_for_two]]*VLOOKUP(Table1[[#This Row],[Currency]],currency!$A$2:$B$10,2,FALSE)</f>
        <v>12</v>
      </c>
      <c r="Z1749" t="str">
        <f>VLOOKUP(C1749,country!A:B,2,FALSE)</f>
        <v>India</v>
      </c>
      <c r="AA1749">
        <f t="shared" si="27"/>
        <v>1</v>
      </c>
    </row>
    <row r="1750" spans="1:27" ht="15.75" customHeight="1" x14ac:dyDescent="0.25">
      <c r="A1750">
        <v>305135</v>
      </c>
      <c r="B1750" t="s">
        <v>4569</v>
      </c>
      <c r="C1750">
        <v>1</v>
      </c>
      <c r="D1750" t="s">
        <v>23</v>
      </c>
      <c r="E1750" t="s">
        <v>4570</v>
      </c>
      <c r="F1750" t="s">
        <v>1897</v>
      </c>
      <c r="G1750" t="s">
        <v>1898</v>
      </c>
      <c r="H1750">
        <v>77.210777809999996</v>
      </c>
      <c r="I1750">
        <v>28.644237310000001</v>
      </c>
      <c r="J1750" t="s">
        <v>3652</v>
      </c>
      <c r="K1750" t="s">
        <v>28</v>
      </c>
      <c r="L1750" t="s">
        <v>36</v>
      </c>
      <c r="M1750" t="s">
        <v>29</v>
      </c>
      <c r="N1750" t="s">
        <v>29</v>
      </c>
      <c r="O1750" t="s">
        <v>29</v>
      </c>
      <c r="P1750">
        <v>3</v>
      </c>
      <c r="Q1750">
        <v>17</v>
      </c>
      <c r="R1750">
        <v>1000</v>
      </c>
      <c r="S1750" t="str">
        <f>IF(Table1[[#This Row],[Average_Cost_for_two]]&lt;500,"Low",IF(Table1[[#This Row],[Average_Cost_for_two]]&lt;=1500,"Medium","High"))</f>
        <v>Medium</v>
      </c>
      <c r="T1750">
        <v>3.1</v>
      </c>
      <c r="U1750">
        <v>2012</v>
      </c>
      <c r="V1750">
        <v>1</v>
      </c>
      <c r="W1750">
        <v>3</v>
      </c>
      <c r="X1750">
        <f>IF(OR(Main!$U1750=0,
       Main!$V1750=0,
       Main!$W1750=0),
   "",
   DATE(Main!$U1750,
        Main!$V1750,
        Main!$W1750)
)</f>
        <v>40911</v>
      </c>
      <c r="Y1750">
        <f>Table1[[#This Row],[Average_Cost_for_two]]*VLOOKUP(Table1[[#This Row],[Currency]],currency!$A$2:$B$10,2,FALSE)</f>
        <v>12</v>
      </c>
      <c r="Z1750" t="str">
        <f>VLOOKUP(C1750,country!A:B,2,FALSE)</f>
        <v>India</v>
      </c>
      <c r="AA1750">
        <f t="shared" si="27"/>
        <v>1</v>
      </c>
    </row>
    <row r="1751" spans="1:27" ht="15.75" customHeight="1" x14ac:dyDescent="0.25">
      <c r="A1751">
        <v>8915</v>
      </c>
      <c r="B1751" t="s">
        <v>4571</v>
      </c>
      <c r="C1751">
        <v>1</v>
      </c>
      <c r="D1751" t="s">
        <v>23</v>
      </c>
      <c r="E1751" t="s">
        <v>4572</v>
      </c>
      <c r="F1751" t="s">
        <v>3011</v>
      </c>
      <c r="G1751" t="s">
        <v>3012</v>
      </c>
      <c r="H1751">
        <v>77.114268100000004</v>
      </c>
      <c r="I1751">
        <v>28.734469099999998</v>
      </c>
      <c r="J1751" t="s">
        <v>480</v>
      </c>
      <c r="K1751" t="s">
        <v>28</v>
      </c>
      <c r="L1751" t="s">
        <v>36</v>
      </c>
      <c r="M1751" t="s">
        <v>36</v>
      </c>
      <c r="N1751" t="s">
        <v>29</v>
      </c>
      <c r="O1751" t="s">
        <v>29</v>
      </c>
      <c r="P1751">
        <v>3</v>
      </c>
      <c r="Q1751">
        <v>156</v>
      </c>
      <c r="R1751">
        <v>1000</v>
      </c>
      <c r="S1751" t="str">
        <f>IF(Table1[[#This Row],[Average_Cost_for_two]]&lt;500,"Low",IF(Table1[[#This Row],[Average_Cost_for_two]]&lt;=1500,"Medium","High"))</f>
        <v>Medium</v>
      </c>
      <c r="T1751">
        <v>3.3</v>
      </c>
      <c r="U1751">
        <v>2014</v>
      </c>
      <c r="V1751">
        <v>1</v>
      </c>
      <c r="W1751">
        <v>22</v>
      </c>
      <c r="X1751">
        <f>IF(OR(Main!$U1751=0,
       Main!$V1751=0,
       Main!$W1751=0),
   "",
   DATE(Main!$U1751,
        Main!$V1751,
        Main!$W1751)
)</f>
        <v>41661</v>
      </c>
      <c r="Y1751">
        <f>Table1[[#This Row],[Average_Cost_for_two]]*VLOOKUP(Table1[[#This Row],[Currency]],currency!$A$2:$B$10,2,FALSE)</f>
        <v>12</v>
      </c>
      <c r="Z1751" t="str">
        <f>VLOOKUP(C1751,country!A:B,2,FALSE)</f>
        <v>India</v>
      </c>
      <c r="AA1751">
        <f t="shared" si="27"/>
        <v>1</v>
      </c>
    </row>
    <row r="1752" spans="1:27" ht="15.75" customHeight="1" x14ac:dyDescent="0.25">
      <c r="A1752">
        <v>3935</v>
      </c>
      <c r="B1752" t="s">
        <v>4573</v>
      </c>
      <c r="C1752">
        <v>1</v>
      </c>
      <c r="D1752" t="s">
        <v>23</v>
      </c>
      <c r="E1752" t="s">
        <v>4574</v>
      </c>
      <c r="F1752" t="s">
        <v>3495</v>
      </c>
      <c r="G1752" t="s">
        <v>3496</v>
      </c>
      <c r="H1752">
        <v>77.179924400000004</v>
      </c>
      <c r="I1752">
        <v>28.696327700000001</v>
      </c>
      <c r="J1752" t="s">
        <v>3348</v>
      </c>
      <c r="K1752" t="s">
        <v>28</v>
      </c>
      <c r="L1752" t="s">
        <v>36</v>
      </c>
      <c r="M1752" t="s">
        <v>36</v>
      </c>
      <c r="N1752" t="s">
        <v>29</v>
      </c>
      <c r="O1752" t="s">
        <v>29</v>
      </c>
      <c r="P1752">
        <v>3</v>
      </c>
      <c r="Q1752">
        <v>120</v>
      </c>
      <c r="R1752">
        <v>1000</v>
      </c>
      <c r="S1752" t="str">
        <f>IF(Table1[[#This Row],[Average_Cost_for_two]]&lt;500,"Low",IF(Table1[[#This Row],[Average_Cost_for_two]]&lt;=1500,"Medium","High"))</f>
        <v>Medium</v>
      </c>
      <c r="T1752">
        <v>2.9</v>
      </c>
      <c r="U1752">
        <v>2012</v>
      </c>
      <c r="V1752">
        <v>12</v>
      </c>
      <c r="W1752">
        <v>14</v>
      </c>
      <c r="X1752">
        <f>IF(OR(Main!$U1752=0,
       Main!$V1752=0,
       Main!$W1752=0),
   "",
   DATE(Main!$U1752,
        Main!$V1752,
        Main!$W1752)
)</f>
        <v>41257</v>
      </c>
      <c r="Y1752">
        <f>Table1[[#This Row],[Average_Cost_for_two]]*VLOOKUP(Table1[[#This Row],[Currency]],currency!$A$2:$B$10,2,FALSE)</f>
        <v>12</v>
      </c>
      <c r="Z1752" t="str">
        <f>VLOOKUP(C1752,country!A:B,2,FALSE)</f>
        <v>India</v>
      </c>
      <c r="AA1752">
        <f t="shared" si="27"/>
        <v>4</v>
      </c>
    </row>
    <row r="1753" spans="1:27" ht="15.75" customHeight="1" x14ac:dyDescent="0.25">
      <c r="A1753">
        <v>3105</v>
      </c>
      <c r="B1753" t="s">
        <v>4575</v>
      </c>
      <c r="C1753">
        <v>1</v>
      </c>
      <c r="D1753" t="s">
        <v>23</v>
      </c>
      <c r="E1753" t="s">
        <v>4576</v>
      </c>
      <c r="F1753" t="s">
        <v>2975</v>
      </c>
      <c r="G1753" t="s">
        <v>2974</v>
      </c>
      <c r="H1753">
        <v>77.1527715</v>
      </c>
      <c r="I1753">
        <v>28.6927868</v>
      </c>
      <c r="J1753" t="s">
        <v>615</v>
      </c>
      <c r="K1753" t="s">
        <v>28</v>
      </c>
      <c r="L1753" t="s">
        <v>36</v>
      </c>
      <c r="M1753" t="s">
        <v>29</v>
      </c>
      <c r="N1753" t="s">
        <v>29</v>
      </c>
      <c r="O1753" t="s">
        <v>29</v>
      </c>
      <c r="P1753">
        <v>3</v>
      </c>
      <c r="Q1753">
        <v>165</v>
      </c>
      <c r="R1753">
        <v>1000</v>
      </c>
      <c r="S1753" t="str">
        <f>IF(Table1[[#This Row],[Average_Cost_for_two]]&lt;500,"Low",IF(Table1[[#This Row],[Average_Cost_for_two]]&lt;=1500,"Medium","High"))</f>
        <v>Medium</v>
      </c>
      <c r="T1753">
        <v>3.3</v>
      </c>
      <c r="U1753">
        <v>2015</v>
      </c>
      <c r="V1753">
        <v>12</v>
      </c>
      <c r="W1753">
        <v>11</v>
      </c>
      <c r="X1753">
        <f>IF(OR(Main!$U1753=0,
       Main!$V1753=0,
       Main!$W1753=0),
   "",
   DATE(Main!$U1753,
        Main!$V1753,
        Main!$W1753)
)</f>
        <v>42349</v>
      </c>
      <c r="Y1753">
        <f>Table1[[#This Row],[Average_Cost_for_two]]*VLOOKUP(Table1[[#This Row],[Currency]],currency!$A$2:$B$10,2,FALSE)</f>
        <v>12</v>
      </c>
      <c r="Z1753" t="str">
        <f>VLOOKUP(C1753,country!A:B,2,FALSE)</f>
        <v>India</v>
      </c>
      <c r="AA1753">
        <f t="shared" si="27"/>
        <v>4</v>
      </c>
    </row>
    <row r="1754" spans="1:27" ht="15.75" customHeight="1" x14ac:dyDescent="0.25">
      <c r="A1754">
        <v>313413</v>
      </c>
      <c r="B1754" t="s">
        <v>4577</v>
      </c>
      <c r="C1754">
        <v>1</v>
      </c>
      <c r="D1754" t="s">
        <v>23</v>
      </c>
      <c r="E1754" t="s">
        <v>4578</v>
      </c>
      <c r="F1754" t="s">
        <v>2598</v>
      </c>
      <c r="G1754" t="s">
        <v>2599</v>
      </c>
      <c r="H1754">
        <v>77.302491799999999</v>
      </c>
      <c r="I1754">
        <v>28.647514900000001</v>
      </c>
      <c r="J1754" t="s">
        <v>3315</v>
      </c>
      <c r="K1754" t="s">
        <v>28</v>
      </c>
      <c r="L1754" t="s">
        <v>36</v>
      </c>
      <c r="M1754" t="s">
        <v>29</v>
      </c>
      <c r="N1754" t="s">
        <v>29</v>
      </c>
      <c r="O1754" t="s">
        <v>29</v>
      </c>
      <c r="P1754">
        <v>3</v>
      </c>
      <c r="Q1754">
        <v>232</v>
      </c>
      <c r="R1754">
        <v>1000</v>
      </c>
      <c r="S1754" t="str">
        <f>IF(Table1[[#This Row],[Average_Cost_for_two]]&lt;500,"Low",IF(Table1[[#This Row],[Average_Cost_for_two]]&lt;=1500,"Medium","High"))</f>
        <v>Medium</v>
      </c>
      <c r="T1754">
        <v>3.4</v>
      </c>
      <c r="U1754">
        <v>2013</v>
      </c>
      <c r="V1754">
        <v>12</v>
      </c>
      <c r="W1754">
        <v>6</v>
      </c>
      <c r="X1754">
        <f>IF(OR(Main!$U1754=0,
       Main!$V1754=0,
       Main!$W1754=0),
   "",
   DATE(Main!$U1754,
        Main!$V1754,
        Main!$W1754)
)</f>
        <v>41614</v>
      </c>
      <c r="Y1754">
        <f>Table1[[#This Row],[Average_Cost_for_two]]*VLOOKUP(Table1[[#This Row],[Currency]],currency!$A$2:$B$10,2,FALSE)</f>
        <v>12</v>
      </c>
      <c r="Z1754" t="str">
        <f>VLOOKUP(C1754,country!A:B,2,FALSE)</f>
        <v>India</v>
      </c>
      <c r="AA1754">
        <f t="shared" si="27"/>
        <v>4</v>
      </c>
    </row>
    <row r="1755" spans="1:27" ht="15.75" customHeight="1" x14ac:dyDescent="0.25">
      <c r="A1755">
        <v>305370</v>
      </c>
      <c r="B1755" t="s">
        <v>4579</v>
      </c>
      <c r="C1755">
        <v>1</v>
      </c>
      <c r="D1755" t="s">
        <v>23</v>
      </c>
      <c r="E1755" t="s">
        <v>4580</v>
      </c>
      <c r="F1755" t="s">
        <v>173</v>
      </c>
      <c r="G1755" t="s">
        <v>174</v>
      </c>
      <c r="H1755">
        <v>77.300816699999999</v>
      </c>
      <c r="I1755">
        <v>28.619465900000002</v>
      </c>
      <c r="J1755" t="s">
        <v>480</v>
      </c>
      <c r="K1755" t="s">
        <v>28</v>
      </c>
      <c r="L1755" t="s">
        <v>36</v>
      </c>
      <c r="M1755" t="s">
        <v>36</v>
      </c>
      <c r="N1755" t="s">
        <v>29</v>
      </c>
      <c r="O1755" t="s">
        <v>29</v>
      </c>
      <c r="P1755">
        <v>3</v>
      </c>
      <c r="Q1755">
        <v>94</v>
      </c>
      <c r="R1755">
        <v>1000</v>
      </c>
      <c r="S1755" t="str">
        <f>IF(Table1[[#This Row],[Average_Cost_for_two]]&lt;500,"Low",IF(Table1[[#This Row],[Average_Cost_for_two]]&lt;=1500,"Medium","High"))</f>
        <v>Medium</v>
      </c>
      <c r="T1755">
        <v>2.6</v>
      </c>
      <c r="U1755">
        <v>2016</v>
      </c>
      <c r="V1755">
        <v>12</v>
      </c>
      <c r="W1755">
        <v>28</v>
      </c>
      <c r="X1755">
        <f>IF(OR(Main!$U1755=0,
       Main!$V1755=0,
       Main!$W1755=0),
   "",
   DATE(Main!$U1755,
        Main!$V1755,
        Main!$W1755)
)</f>
        <v>42732</v>
      </c>
      <c r="Y1755">
        <f>Table1[[#This Row],[Average_Cost_for_two]]*VLOOKUP(Table1[[#This Row],[Currency]],currency!$A$2:$B$10,2,FALSE)</f>
        <v>12</v>
      </c>
      <c r="Z1755" t="str">
        <f>VLOOKUP(C1755,country!A:B,2,FALSE)</f>
        <v>India</v>
      </c>
      <c r="AA1755">
        <f t="shared" si="27"/>
        <v>4</v>
      </c>
    </row>
    <row r="1756" spans="1:27" ht="15.75" customHeight="1" x14ac:dyDescent="0.25">
      <c r="A1756">
        <v>2232</v>
      </c>
      <c r="B1756" t="s">
        <v>603</v>
      </c>
      <c r="C1756">
        <v>1</v>
      </c>
      <c r="D1756" t="s">
        <v>23</v>
      </c>
      <c r="E1756" t="s">
        <v>4581</v>
      </c>
      <c r="F1756" t="s">
        <v>104</v>
      </c>
      <c r="G1756" t="s">
        <v>105</v>
      </c>
      <c r="H1756">
        <v>77.251336600000002</v>
      </c>
      <c r="I1756">
        <v>28.549026999999999</v>
      </c>
      <c r="J1756" t="s">
        <v>477</v>
      </c>
      <c r="K1756" t="s">
        <v>28</v>
      </c>
      <c r="L1756" t="s">
        <v>36</v>
      </c>
      <c r="M1756" t="s">
        <v>36</v>
      </c>
      <c r="N1756" t="s">
        <v>29</v>
      </c>
      <c r="O1756" t="s">
        <v>29</v>
      </c>
      <c r="P1756">
        <v>3</v>
      </c>
      <c r="Q1756">
        <v>184</v>
      </c>
      <c r="R1756">
        <v>1000</v>
      </c>
      <c r="S1756" t="str">
        <f>IF(Table1[[#This Row],[Average_Cost_for_two]]&lt;500,"Low",IF(Table1[[#This Row],[Average_Cost_for_two]]&lt;=1500,"Medium","High"))</f>
        <v>Medium</v>
      </c>
      <c r="T1756">
        <v>2.4</v>
      </c>
      <c r="U1756">
        <v>2015</v>
      </c>
      <c r="V1756">
        <v>12</v>
      </c>
      <c r="W1756">
        <v>22</v>
      </c>
      <c r="X1756">
        <f>IF(OR(Main!$U1756=0,
       Main!$V1756=0,
       Main!$W1756=0),
   "",
   DATE(Main!$U1756,
        Main!$V1756,
        Main!$W1756)
)</f>
        <v>42360</v>
      </c>
      <c r="Y1756">
        <f>Table1[[#This Row],[Average_Cost_for_two]]*VLOOKUP(Table1[[#This Row],[Currency]],currency!$A$2:$B$10,2,FALSE)</f>
        <v>12</v>
      </c>
      <c r="Z1756" t="str">
        <f>VLOOKUP(C1756,country!A:B,2,FALSE)</f>
        <v>India</v>
      </c>
      <c r="AA1756">
        <f t="shared" si="27"/>
        <v>4</v>
      </c>
    </row>
    <row r="1757" spans="1:27" ht="15.75" customHeight="1" x14ac:dyDescent="0.25">
      <c r="A1757">
        <v>2966</v>
      </c>
      <c r="B1757" t="s">
        <v>603</v>
      </c>
      <c r="C1757">
        <v>1</v>
      </c>
      <c r="D1757" t="s">
        <v>23</v>
      </c>
      <c r="E1757" t="s">
        <v>4582</v>
      </c>
      <c r="F1757" t="s">
        <v>2914</v>
      </c>
      <c r="G1757" t="s">
        <v>2915</v>
      </c>
      <c r="H1757">
        <v>77.150756000000001</v>
      </c>
      <c r="I1757">
        <v>28.6934012</v>
      </c>
      <c r="J1757" t="s">
        <v>477</v>
      </c>
      <c r="K1757" t="s">
        <v>28</v>
      </c>
      <c r="L1757" t="s">
        <v>36</v>
      </c>
      <c r="M1757" t="s">
        <v>36</v>
      </c>
      <c r="N1757" t="s">
        <v>29</v>
      </c>
      <c r="O1757" t="s">
        <v>29</v>
      </c>
      <c r="P1757">
        <v>3</v>
      </c>
      <c r="Q1757">
        <v>261</v>
      </c>
      <c r="R1757">
        <v>1000</v>
      </c>
      <c r="S1757" t="str">
        <f>IF(Table1[[#This Row],[Average_Cost_for_two]]&lt;500,"Low",IF(Table1[[#This Row],[Average_Cost_for_two]]&lt;=1500,"Medium","High"))</f>
        <v>Medium</v>
      </c>
      <c r="T1757">
        <v>2.7</v>
      </c>
      <c r="U1757">
        <v>2011</v>
      </c>
      <c r="V1757">
        <v>12</v>
      </c>
      <c r="W1757">
        <v>23</v>
      </c>
      <c r="X1757">
        <f>IF(OR(Main!$U1757=0,
       Main!$V1757=0,
       Main!$W1757=0),
   "",
   DATE(Main!$U1757,
        Main!$V1757,
        Main!$W1757)
)</f>
        <v>40900</v>
      </c>
      <c r="Y1757">
        <f>Table1[[#This Row],[Average_Cost_for_two]]*VLOOKUP(Table1[[#This Row],[Currency]],currency!$A$2:$B$10,2,FALSE)</f>
        <v>12</v>
      </c>
      <c r="Z1757" t="str">
        <f>VLOOKUP(C1757,country!A:B,2,FALSE)</f>
        <v>India</v>
      </c>
      <c r="AA1757">
        <f t="shared" si="27"/>
        <v>4</v>
      </c>
    </row>
    <row r="1758" spans="1:27" ht="15.75" customHeight="1" x14ac:dyDescent="0.25">
      <c r="A1758">
        <v>3069</v>
      </c>
      <c r="B1758" t="s">
        <v>4583</v>
      </c>
      <c r="C1758">
        <v>1</v>
      </c>
      <c r="D1758" t="s">
        <v>23</v>
      </c>
      <c r="E1758" t="s">
        <v>4584</v>
      </c>
      <c r="F1758" t="s">
        <v>104</v>
      </c>
      <c r="G1758" t="s">
        <v>105</v>
      </c>
      <c r="H1758">
        <v>77.252683599999997</v>
      </c>
      <c r="I1758">
        <v>28.548796299999999</v>
      </c>
      <c r="J1758" t="s">
        <v>480</v>
      </c>
      <c r="K1758" t="s">
        <v>28</v>
      </c>
      <c r="L1758" t="s">
        <v>36</v>
      </c>
      <c r="M1758" t="s">
        <v>36</v>
      </c>
      <c r="N1758" t="s">
        <v>29</v>
      </c>
      <c r="O1758" t="s">
        <v>29</v>
      </c>
      <c r="P1758">
        <v>3</v>
      </c>
      <c r="Q1758">
        <v>14</v>
      </c>
      <c r="R1758">
        <v>1000</v>
      </c>
      <c r="S1758" t="str">
        <f>IF(Table1[[#This Row],[Average_Cost_for_two]]&lt;500,"Low",IF(Table1[[#This Row],[Average_Cost_for_two]]&lt;=1500,"Medium","High"))</f>
        <v>Medium</v>
      </c>
      <c r="T1758">
        <v>3.1</v>
      </c>
      <c r="U1758">
        <v>2016</v>
      </c>
      <c r="V1758">
        <v>11</v>
      </c>
      <c r="W1758">
        <v>10</v>
      </c>
      <c r="X1758">
        <f>IF(OR(Main!$U1758=0,
       Main!$V1758=0,
       Main!$W1758=0),
   "",
   DATE(Main!$U1758,
        Main!$V1758,
        Main!$W1758)
)</f>
        <v>42684</v>
      </c>
      <c r="Y1758">
        <f>Table1[[#This Row],[Average_Cost_for_two]]*VLOOKUP(Table1[[#This Row],[Currency]],currency!$A$2:$B$10,2,FALSE)</f>
        <v>12</v>
      </c>
      <c r="Z1758" t="str">
        <f>VLOOKUP(C1758,country!A:B,2,FALSE)</f>
        <v>India</v>
      </c>
      <c r="AA1758">
        <f t="shared" si="27"/>
        <v>4</v>
      </c>
    </row>
    <row r="1759" spans="1:27" ht="15.75" customHeight="1" x14ac:dyDescent="0.25">
      <c r="A1759">
        <v>9417</v>
      </c>
      <c r="B1759" t="s">
        <v>4585</v>
      </c>
      <c r="C1759">
        <v>1</v>
      </c>
      <c r="D1759" t="s">
        <v>23</v>
      </c>
      <c r="E1759" t="s">
        <v>4586</v>
      </c>
      <c r="F1759" t="s">
        <v>1921</v>
      </c>
      <c r="G1759" t="s">
        <v>1920</v>
      </c>
      <c r="H1759">
        <v>77.214378300000007</v>
      </c>
      <c r="I1759">
        <v>28.549321299999999</v>
      </c>
      <c r="J1759" t="s">
        <v>4587</v>
      </c>
      <c r="K1759" t="s">
        <v>28</v>
      </c>
      <c r="L1759" t="s">
        <v>36</v>
      </c>
      <c r="M1759" t="s">
        <v>29</v>
      </c>
      <c r="N1759" t="s">
        <v>29</v>
      </c>
      <c r="O1759" t="s">
        <v>29</v>
      </c>
      <c r="P1759">
        <v>3</v>
      </c>
      <c r="Q1759">
        <v>251</v>
      </c>
      <c r="R1759">
        <v>1000</v>
      </c>
      <c r="S1759" t="str">
        <f>IF(Table1[[#This Row],[Average_Cost_for_two]]&lt;500,"Low",IF(Table1[[#This Row],[Average_Cost_for_two]]&lt;=1500,"Medium","High"))</f>
        <v>Medium</v>
      </c>
      <c r="T1759">
        <v>4.0999999999999996</v>
      </c>
      <c r="U1759">
        <v>2017</v>
      </c>
      <c r="V1759">
        <v>11</v>
      </c>
      <c r="W1759">
        <v>7</v>
      </c>
      <c r="X1759">
        <f>IF(OR(Main!$U1759=0,
       Main!$V1759=0,
       Main!$W1759=0),
   "",
   DATE(Main!$U1759,
        Main!$V1759,
        Main!$W1759)
)</f>
        <v>43046</v>
      </c>
      <c r="Y1759">
        <f>Table1[[#This Row],[Average_Cost_for_two]]*VLOOKUP(Table1[[#This Row],[Currency]],currency!$A$2:$B$10,2,FALSE)</f>
        <v>12</v>
      </c>
      <c r="Z1759" t="str">
        <f>VLOOKUP(C1759,country!A:B,2,FALSE)</f>
        <v>India</v>
      </c>
      <c r="AA1759">
        <f t="shared" si="27"/>
        <v>4</v>
      </c>
    </row>
    <row r="1760" spans="1:27" ht="15.75" customHeight="1" x14ac:dyDescent="0.25">
      <c r="A1760">
        <v>18458647</v>
      </c>
      <c r="B1760" t="s">
        <v>603</v>
      </c>
      <c r="C1760">
        <v>1</v>
      </c>
      <c r="D1760" t="s">
        <v>23</v>
      </c>
      <c r="E1760" t="s">
        <v>4588</v>
      </c>
      <c r="F1760" t="s">
        <v>845</v>
      </c>
      <c r="G1760" t="s">
        <v>846</v>
      </c>
      <c r="H1760">
        <v>77.219722899999994</v>
      </c>
      <c r="I1760">
        <v>28.629189199999999</v>
      </c>
      <c r="J1760" t="s">
        <v>477</v>
      </c>
      <c r="K1760" t="s">
        <v>28</v>
      </c>
      <c r="L1760" t="s">
        <v>36</v>
      </c>
      <c r="M1760" t="s">
        <v>29</v>
      </c>
      <c r="N1760" t="s">
        <v>29</v>
      </c>
      <c r="O1760" t="s">
        <v>29</v>
      </c>
      <c r="P1760">
        <v>3</v>
      </c>
      <c r="Q1760">
        <v>3</v>
      </c>
      <c r="R1760">
        <v>1000</v>
      </c>
      <c r="S1760" t="str">
        <f>IF(Table1[[#This Row],[Average_Cost_for_two]]&lt;500,"Low",IF(Table1[[#This Row],[Average_Cost_for_two]]&lt;=1500,"Medium","High"))</f>
        <v>Medium</v>
      </c>
      <c r="T1760">
        <v>1</v>
      </c>
      <c r="U1760">
        <v>2010</v>
      </c>
      <c r="V1760">
        <v>10</v>
      </c>
      <c r="W1760">
        <v>12</v>
      </c>
      <c r="X1760">
        <f>IF(OR(Main!$U1760=0,
       Main!$V1760=0,
       Main!$W1760=0),
   "",
   DATE(Main!$U1760,
        Main!$V1760,
        Main!$W1760)
)</f>
        <v>40463</v>
      </c>
      <c r="Y1760">
        <f>Table1[[#This Row],[Average_Cost_for_two]]*VLOOKUP(Table1[[#This Row],[Currency]],currency!$A$2:$B$10,2,FALSE)</f>
        <v>12</v>
      </c>
      <c r="Z1760" t="str">
        <f>VLOOKUP(C1760,country!A:B,2,FALSE)</f>
        <v>India</v>
      </c>
      <c r="AA1760">
        <f t="shared" si="27"/>
        <v>4</v>
      </c>
    </row>
    <row r="1761" spans="1:27" ht="15.75" customHeight="1" x14ac:dyDescent="0.25">
      <c r="A1761">
        <v>18412888</v>
      </c>
      <c r="B1761" t="s">
        <v>4589</v>
      </c>
      <c r="C1761">
        <v>1</v>
      </c>
      <c r="D1761" t="s">
        <v>23</v>
      </c>
      <c r="E1761" t="s">
        <v>3639</v>
      </c>
      <c r="F1761" t="s">
        <v>1907</v>
      </c>
      <c r="G1761" t="s">
        <v>1908</v>
      </c>
      <c r="H1761">
        <v>77.118153899999996</v>
      </c>
      <c r="I1761">
        <v>28.647267599999999</v>
      </c>
      <c r="J1761" t="s">
        <v>4590</v>
      </c>
      <c r="K1761" t="s">
        <v>28</v>
      </c>
      <c r="L1761" t="s">
        <v>36</v>
      </c>
      <c r="M1761" t="s">
        <v>29</v>
      </c>
      <c r="N1761" t="s">
        <v>29</v>
      </c>
      <c r="O1761" t="s">
        <v>29</v>
      </c>
      <c r="P1761">
        <v>3</v>
      </c>
      <c r="Q1761">
        <v>115</v>
      </c>
      <c r="R1761">
        <v>1000</v>
      </c>
      <c r="S1761" t="str">
        <f>IF(Table1[[#This Row],[Average_Cost_for_two]]&lt;500,"Low",IF(Table1[[#This Row],[Average_Cost_for_two]]&lt;=1500,"Medium","High"))</f>
        <v>Medium</v>
      </c>
      <c r="T1761">
        <v>4</v>
      </c>
      <c r="U1761">
        <v>2010</v>
      </c>
      <c r="V1761">
        <v>10</v>
      </c>
      <c r="W1761">
        <v>17</v>
      </c>
      <c r="X1761">
        <f>IF(OR(Main!$U1761=0,
       Main!$V1761=0,
       Main!$W1761=0),
   "",
   DATE(Main!$U1761,
        Main!$V1761,
        Main!$W1761)
)</f>
        <v>40468</v>
      </c>
      <c r="Y1761">
        <f>Table1[[#This Row],[Average_Cost_for_two]]*VLOOKUP(Table1[[#This Row],[Currency]],currency!$A$2:$B$10,2,FALSE)</f>
        <v>12</v>
      </c>
      <c r="Z1761" t="str">
        <f>VLOOKUP(C1761,country!A:B,2,FALSE)</f>
        <v>India</v>
      </c>
      <c r="AA1761">
        <f t="shared" si="27"/>
        <v>4</v>
      </c>
    </row>
    <row r="1762" spans="1:27" ht="15.75" customHeight="1" x14ac:dyDescent="0.25">
      <c r="A1762">
        <v>18415387</v>
      </c>
      <c r="B1762" t="s">
        <v>4591</v>
      </c>
      <c r="C1762">
        <v>1</v>
      </c>
      <c r="D1762" t="s">
        <v>23</v>
      </c>
      <c r="E1762" t="s">
        <v>4592</v>
      </c>
      <c r="F1762" t="s">
        <v>1907</v>
      </c>
      <c r="G1762" t="s">
        <v>1908</v>
      </c>
      <c r="H1762">
        <v>77.119971500000005</v>
      </c>
      <c r="I1762">
        <v>28.647595299999999</v>
      </c>
      <c r="J1762" t="s">
        <v>4593</v>
      </c>
      <c r="K1762" t="s">
        <v>28</v>
      </c>
      <c r="L1762" t="s">
        <v>36</v>
      </c>
      <c r="M1762" t="s">
        <v>29</v>
      </c>
      <c r="N1762" t="s">
        <v>29</v>
      </c>
      <c r="O1762" t="s">
        <v>29</v>
      </c>
      <c r="P1762">
        <v>3</v>
      </c>
      <c r="Q1762">
        <v>163</v>
      </c>
      <c r="R1762">
        <v>1000</v>
      </c>
      <c r="S1762" t="str">
        <f>IF(Table1[[#This Row],[Average_Cost_for_two]]&lt;500,"Low",IF(Table1[[#This Row],[Average_Cost_for_two]]&lt;=1500,"Medium","High"))</f>
        <v>Medium</v>
      </c>
      <c r="T1762">
        <v>4.0999999999999996</v>
      </c>
      <c r="U1762">
        <v>2016</v>
      </c>
      <c r="V1762">
        <v>10</v>
      </c>
      <c r="W1762">
        <v>2</v>
      </c>
      <c r="X1762">
        <f>IF(OR(Main!$U1762=0,
       Main!$V1762=0,
       Main!$W1762=0),
   "",
   DATE(Main!$U1762,
        Main!$V1762,
        Main!$W1762)
)</f>
        <v>42645</v>
      </c>
      <c r="Y1762">
        <f>Table1[[#This Row],[Average_Cost_for_two]]*VLOOKUP(Table1[[#This Row],[Currency]],currency!$A$2:$B$10,2,FALSE)</f>
        <v>12</v>
      </c>
      <c r="Z1762" t="str">
        <f>VLOOKUP(C1762,country!A:B,2,FALSE)</f>
        <v>India</v>
      </c>
      <c r="AA1762">
        <f t="shared" si="27"/>
        <v>4</v>
      </c>
    </row>
    <row r="1763" spans="1:27" ht="15.75" customHeight="1" x14ac:dyDescent="0.25">
      <c r="A1763">
        <v>18245295</v>
      </c>
      <c r="B1763" t="s">
        <v>4594</v>
      </c>
      <c r="C1763">
        <v>1</v>
      </c>
      <c r="D1763" t="s">
        <v>23</v>
      </c>
      <c r="E1763" t="s">
        <v>4595</v>
      </c>
      <c r="F1763" t="s">
        <v>2698</v>
      </c>
      <c r="G1763" t="s">
        <v>2699</v>
      </c>
      <c r="H1763">
        <v>77.167613799999998</v>
      </c>
      <c r="I1763">
        <v>28.588010100000002</v>
      </c>
      <c r="J1763" t="s">
        <v>4596</v>
      </c>
      <c r="K1763" t="s">
        <v>28</v>
      </c>
      <c r="L1763" t="s">
        <v>36</v>
      </c>
      <c r="M1763" t="s">
        <v>36</v>
      </c>
      <c r="N1763" t="s">
        <v>29</v>
      </c>
      <c r="O1763" t="s">
        <v>29</v>
      </c>
      <c r="P1763">
        <v>3</v>
      </c>
      <c r="Q1763">
        <v>244</v>
      </c>
      <c r="R1763">
        <v>1000</v>
      </c>
      <c r="S1763" t="str">
        <f>IF(Table1[[#This Row],[Average_Cost_for_two]]&lt;500,"Low",IF(Table1[[#This Row],[Average_Cost_for_two]]&lt;=1500,"Medium","High"))</f>
        <v>Medium</v>
      </c>
      <c r="T1763">
        <v>3.6</v>
      </c>
      <c r="U1763">
        <v>2016</v>
      </c>
      <c r="V1763">
        <v>10</v>
      </c>
      <c r="W1763">
        <v>5</v>
      </c>
      <c r="X1763">
        <f>IF(OR(Main!$U1763=0,
       Main!$V1763=0,
       Main!$W1763=0),
   "",
   DATE(Main!$U1763,
        Main!$V1763,
        Main!$W1763)
)</f>
        <v>42648</v>
      </c>
      <c r="Y1763">
        <f>Table1[[#This Row],[Average_Cost_for_two]]*VLOOKUP(Table1[[#This Row],[Currency]],currency!$A$2:$B$10,2,FALSE)</f>
        <v>12</v>
      </c>
      <c r="Z1763" t="str">
        <f>VLOOKUP(C1763,country!A:B,2,FALSE)</f>
        <v>India</v>
      </c>
      <c r="AA1763">
        <f t="shared" si="27"/>
        <v>4</v>
      </c>
    </row>
    <row r="1764" spans="1:27" ht="15.75" customHeight="1" x14ac:dyDescent="0.25">
      <c r="A1764">
        <v>18282007</v>
      </c>
      <c r="B1764" t="s">
        <v>4597</v>
      </c>
      <c r="C1764">
        <v>1</v>
      </c>
      <c r="D1764" t="s">
        <v>23</v>
      </c>
      <c r="E1764" t="s">
        <v>4598</v>
      </c>
      <c r="F1764" t="s">
        <v>1921</v>
      </c>
      <c r="G1764" t="s">
        <v>1920</v>
      </c>
      <c r="H1764">
        <v>77.212177499999996</v>
      </c>
      <c r="I1764">
        <v>28.549246100000001</v>
      </c>
      <c r="J1764" t="s">
        <v>3616</v>
      </c>
      <c r="K1764" t="s">
        <v>28</v>
      </c>
      <c r="L1764" t="s">
        <v>36</v>
      </c>
      <c r="M1764" t="s">
        <v>36</v>
      </c>
      <c r="N1764" t="s">
        <v>29</v>
      </c>
      <c r="O1764" t="s">
        <v>29</v>
      </c>
      <c r="P1764">
        <v>3</v>
      </c>
      <c r="Q1764">
        <v>84</v>
      </c>
      <c r="R1764">
        <v>1000</v>
      </c>
      <c r="S1764" t="str">
        <f>IF(Table1[[#This Row],[Average_Cost_for_two]]&lt;500,"Low",IF(Table1[[#This Row],[Average_Cost_for_two]]&lt;=1500,"Medium","High"))</f>
        <v>Medium</v>
      </c>
      <c r="T1764">
        <v>3.5</v>
      </c>
      <c r="U1764">
        <v>2015</v>
      </c>
      <c r="V1764">
        <v>10</v>
      </c>
      <c r="W1764">
        <v>5</v>
      </c>
      <c r="X1764">
        <f>IF(OR(Main!$U1764=0,
       Main!$V1764=0,
       Main!$W1764=0),
   "",
   DATE(Main!$U1764,
        Main!$V1764,
        Main!$W1764)
)</f>
        <v>42282</v>
      </c>
      <c r="Y1764">
        <f>Table1[[#This Row],[Average_Cost_for_two]]*VLOOKUP(Table1[[#This Row],[Currency]],currency!$A$2:$B$10,2,FALSE)</f>
        <v>12</v>
      </c>
      <c r="Z1764" t="str">
        <f>VLOOKUP(C1764,country!A:B,2,FALSE)</f>
        <v>India</v>
      </c>
      <c r="AA1764">
        <f t="shared" si="27"/>
        <v>4</v>
      </c>
    </row>
    <row r="1765" spans="1:27" ht="15.75" customHeight="1" x14ac:dyDescent="0.25">
      <c r="A1765">
        <v>18425157</v>
      </c>
      <c r="B1765" t="s">
        <v>4599</v>
      </c>
      <c r="C1765">
        <v>1</v>
      </c>
      <c r="D1765" t="s">
        <v>23</v>
      </c>
      <c r="E1765" t="s">
        <v>4600</v>
      </c>
      <c r="F1765" t="s">
        <v>713</v>
      </c>
      <c r="G1765" t="s">
        <v>714</v>
      </c>
      <c r="H1765">
        <v>77.116360999999998</v>
      </c>
      <c r="I1765">
        <v>28.6461869</v>
      </c>
      <c r="J1765" t="s">
        <v>480</v>
      </c>
      <c r="K1765" t="s">
        <v>28</v>
      </c>
      <c r="L1765" t="s">
        <v>36</v>
      </c>
      <c r="M1765" t="s">
        <v>29</v>
      </c>
      <c r="N1765" t="s">
        <v>29</v>
      </c>
      <c r="O1765" t="s">
        <v>29</v>
      </c>
      <c r="P1765">
        <v>3</v>
      </c>
      <c r="Q1765">
        <v>26</v>
      </c>
      <c r="R1765">
        <v>1000</v>
      </c>
      <c r="S1765" t="str">
        <f>IF(Table1[[#This Row],[Average_Cost_for_two]]&lt;500,"Low",IF(Table1[[#This Row],[Average_Cost_for_two]]&lt;=1500,"Medium","High"))</f>
        <v>Medium</v>
      </c>
      <c r="T1765">
        <v>3.5</v>
      </c>
      <c r="U1765">
        <v>2016</v>
      </c>
      <c r="V1765">
        <v>10</v>
      </c>
      <c r="W1765">
        <v>27</v>
      </c>
      <c r="X1765">
        <f>IF(OR(Main!$U1765=0,
       Main!$V1765=0,
       Main!$W1765=0),
   "",
   DATE(Main!$U1765,
        Main!$V1765,
        Main!$W1765)
)</f>
        <v>42670</v>
      </c>
      <c r="Y1765">
        <f>Table1[[#This Row],[Average_Cost_for_two]]*VLOOKUP(Table1[[#This Row],[Currency]],currency!$A$2:$B$10,2,FALSE)</f>
        <v>12</v>
      </c>
      <c r="Z1765" t="str">
        <f>VLOOKUP(C1765,country!A:B,2,FALSE)</f>
        <v>India</v>
      </c>
      <c r="AA1765">
        <f t="shared" si="27"/>
        <v>4</v>
      </c>
    </row>
    <row r="1766" spans="1:27" ht="15.75" customHeight="1" x14ac:dyDescent="0.25">
      <c r="A1766">
        <v>18198427</v>
      </c>
      <c r="B1766" t="s">
        <v>4601</v>
      </c>
      <c r="C1766">
        <v>1</v>
      </c>
      <c r="D1766" t="s">
        <v>23</v>
      </c>
      <c r="E1766" t="s">
        <v>4602</v>
      </c>
      <c r="F1766" t="s">
        <v>663</v>
      </c>
      <c r="G1766" t="s">
        <v>664</v>
      </c>
      <c r="H1766">
        <v>77.220531399999999</v>
      </c>
      <c r="I1766">
        <v>28.6348214</v>
      </c>
      <c r="J1766" t="s">
        <v>4603</v>
      </c>
      <c r="K1766" t="s">
        <v>28</v>
      </c>
      <c r="L1766" t="s">
        <v>36</v>
      </c>
      <c r="M1766" t="s">
        <v>36</v>
      </c>
      <c r="N1766" t="s">
        <v>29</v>
      </c>
      <c r="O1766" t="s">
        <v>29</v>
      </c>
      <c r="P1766">
        <v>2</v>
      </c>
      <c r="Q1766">
        <v>361</v>
      </c>
      <c r="R1766">
        <v>800</v>
      </c>
      <c r="S1766" t="str">
        <f>IF(Table1[[#This Row],[Average_Cost_for_two]]&lt;500,"Low",IF(Table1[[#This Row],[Average_Cost_for_two]]&lt;=1500,"Medium","High"))</f>
        <v>Medium</v>
      </c>
      <c r="T1766">
        <v>4</v>
      </c>
      <c r="U1766">
        <v>2010</v>
      </c>
      <c r="V1766">
        <v>9</v>
      </c>
      <c r="W1766">
        <v>1</v>
      </c>
      <c r="X1766">
        <f>IF(OR(Main!$U1766=0,
       Main!$V1766=0,
       Main!$W1766=0),
   "",
   DATE(Main!$U1766,
        Main!$V1766,
        Main!$W1766)
)</f>
        <v>40422</v>
      </c>
      <c r="Y1766">
        <f>Table1[[#This Row],[Average_Cost_for_two]]*VLOOKUP(Table1[[#This Row],[Currency]],currency!$A$2:$B$10,2,FALSE)</f>
        <v>9.6</v>
      </c>
      <c r="Z1766" t="str">
        <f>VLOOKUP(C1766,country!A:B,2,FALSE)</f>
        <v>India</v>
      </c>
      <c r="AA1766">
        <f t="shared" si="27"/>
        <v>3</v>
      </c>
    </row>
    <row r="1767" spans="1:27" ht="15.75" customHeight="1" x14ac:dyDescent="0.25">
      <c r="A1767">
        <v>18460925</v>
      </c>
      <c r="B1767" t="s">
        <v>4604</v>
      </c>
      <c r="C1767">
        <v>1</v>
      </c>
      <c r="D1767" t="s">
        <v>23</v>
      </c>
      <c r="E1767" t="s">
        <v>4605</v>
      </c>
      <c r="F1767" t="s">
        <v>4029</v>
      </c>
      <c r="G1767" t="s">
        <v>4030</v>
      </c>
      <c r="H1767">
        <v>77.303949000000003</v>
      </c>
      <c r="I1767">
        <v>28.665828999999999</v>
      </c>
      <c r="J1767" t="s">
        <v>927</v>
      </c>
      <c r="K1767" t="s">
        <v>28</v>
      </c>
      <c r="L1767" t="s">
        <v>36</v>
      </c>
      <c r="M1767" t="s">
        <v>29</v>
      </c>
      <c r="N1767" t="s">
        <v>29</v>
      </c>
      <c r="O1767" t="s">
        <v>29</v>
      </c>
      <c r="P1767">
        <v>2</v>
      </c>
      <c r="Q1767">
        <v>1</v>
      </c>
      <c r="R1767">
        <v>800</v>
      </c>
      <c r="S1767" t="str">
        <f>IF(Table1[[#This Row],[Average_Cost_for_two]]&lt;500,"Low",IF(Table1[[#This Row],[Average_Cost_for_two]]&lt;=1500,"Medium","High"))</f>
        <v>Medium</v>
      </c>
      <c r="T1767">
        <v>1</v>
      </c>
      <c r="U1767">
        <v>2016</v>
      </c>
      <c r="V1767">
        <v>9</v>
      </c>
      <c r="W1767">
        <v>10</v>
      </c>
      <c r="X1767">
        <f>IF(OR(Main!$U1767=0,
       Main!$V1767=0,
       Main!$W1767=0),
   "",
   DATE(Main!$U1767,
        Main!$V1767,
        Main!$W1767)
)</f>
        <v>42623</v>
      </c>
      <c r="Y1767">
        <f>Table1[[#This Row],[Average_Cost_for_two]]*VLOOKUP(Table1[[#This Row],[Currency]],currency!$A$2:$B$10,2,FALSE)</f>
        <v>9.6</v>
      </c>
      <c r="Z1767" t="str">
        <f>VLOOKUP(C1767,country!A:B,2,FALSE)</f>
        <v>India</v>
      </c>
      <c r="AA1767">
        <f t="shared" si="27"/>
        <v>3</v>
      </c>
    </row>
    <row r="1768" spans="1:27" ht="15.75" customHeight="1" x14ac:dyDescent="0.25">
      <c r="A1768">
        <v>18429394</v>
      </c>
      <c r="B1768" t="s">
        <v>4606</v>
      </c>
      <c r="C1768">
        <v>1</v>
      </c>
      <c r="D1768" t="s">
        <v>23</v>
      </c>
      <c r="E1768" t="s">
        <v>4607</v>
      </c>
      <c r="F1768" t="s">
        <v>2598</v>
      </c>
      <c r="G1768" t="s">
        <v>2599</v>
      </c>
      <c r="H1768">
        <v>77.304534000000004</v>
      </c>
      <c r="I1768">
        <v>28.6601143</v>
      </c>
      <c r="J1768" t="s">
        <v>967</v>
      </c>
      <c r="K1768" t="s">
        <v>28</v>
      </c>
      <c r="L1768" t="s">
        <v>36</v>
      </c>
      <c r="M1768" t="s">
        <v>29</v>
      </c>
      <c r="N1768" t="s">
        <v>29</v>
      </c>
      <c r="O1768" t="s">
        <v>29</v>
      </c>
      <c r="P1768">
        <v>2</v>
      </c>
      <c r="Q1768">
        <v>28</v>
      </c>
      <c r="R1768">
        <v>800</v>
      </c>
      <c r="S1768" t="str">
        <f>IF(Table1[[#This Row],[Average_Cost_for_two]]&lt;500,"Low",IF(Table1[[#This Row],[Average_Cost_for_two]]&lt;=1500,"Medium","High"))</f>
        <v>Medium</v>
      </c>
      <c r="T1768">
        <v>3.7</v>
      </c>
      <c r="U1768">
        <v>2014</v>
      </c>
      <c r="V1768">
        <v>9</v>
      </c>
      <c r="W1768">
        <v>12</v>
      </c>
      <c r="X1768">
        <f>IF(OR(Main!$U1768=0,
       Main!$V1768=0,
       Main!$W1768=0),
   "",
   DATE(Main!$U1768,
        Main!$V1768,
        Main!$W1768)
)</f>
        <v>41894</v>
      </c>
      <c r="Y1768">
        <f>Table1[[#This Row],[Average_Cost_for_two]]*VLOOKUP(Table1[[#This Row],[Currency]],currency!$A$2:$B$10,2,FALSE)</f>
        <v>9.6</v>
      </c>
      <c r="Z1768" t="str">
        <f>VLOOKUP(C1768,country!A:B,2,FALSE)</f>
        <v>India</v>
      </c>
      <c r="AA1768">
        <f t="shared" si="27"/>
        <v>3</v>
      </c>
    </row>
    <row r="1769" spans="1:27" ht="15.75" customHeight="1" x14ac:dyDescent="0.25">
      <c r="A1769">
        <v>302142</v>
      </c>
      <c r="B1769" t="s">
        <v>4608</v>
      </c>
      <c r="C1769">
        <v>1</v>
      </c>
      <c r="D1769" t="s">
        <v>23</v>
      </c>
      <c r="E1769" t="s">
        <v>4609</v>
      </c>
      <c r="F1769" t="s">
        <v>1738</v>
      </c>
      <c r="G1769" t="s">
        <v>1739</v>
      </c>
      <c r="H1769">
        <v>77.140775099999999</v>
      </c>
      <c r="I1769">
        <v>28.655603500000002</v>
      </c>
      <c r="J1769" t="s">
        <v>503</v>
      </c>
      <c r="K1769" t="s">
        <v>28</v>
      </c>
      <c r="L1769" t="s">
        <v>36</v>
      </c>
      <c r="M1769" t="s">
        <v>36</v>
      </c>
      <c r="N1769" t="s">
        <v>29</v>
      </c>
      <c r="O1769" t="s">
        <v>29</v>
      </c>
      <c r="P1769">
        <v>2</v>
      </c>
      <c r="Q1769">
        <v>45</v>
      </c>
      <c r="R1769">
        <v>800</v>
      </c>
      <c r="S1769" t="str">
        <f>IF(Table1[[#This Row],[Average_Cost_for_two]]&lt;500,"Low",IF(Table1[[#This Row],[Average_Cost_for_two]]&lt;=1500,"Medium","High"))</f>
        <v>Medium</v>
      </c>
      <c r="T1769">
        <v>2.7</v>
      </c>
      <c r="U1769">
        <v>2016</v>
      </c>
      <c r="V1769">
        <v>9</v>
      </c>
      <c r="W1769">
        <v>26</v>
      </c>
      <c r="X1769">
        <f>IF(OR(Main!$U1769=0,
       Main!$V1769=0,
       Main!$W1769=0),
   "",
   DATE(Main!$U1769,
        Main!$V1769,
        Main!$W1769)
)</f>
        <v>42639</v>
      </c>
      <c r="Y1769">
        <f>Table1[[#This Row],[Average_Cost_for_two]]*VLOOKUP(Table1[[#This Row],[Currency]],currency!$A$2:$B$10,2,FALSE)</f>
        <v>9.6</v>
      </c>
      <c r="Z1769" t="str">
        <f>VLOOKUP(C1769,country!A:B,2,FALSE)</f>
        <v>India</v>
      </c>
      <c r="AA1769">
        <f t="shared" si="27"/>
        <v>3</v>
      </c>
    </row>
    <row r="1770" spans="1:27" ht="15.75" customHeight="1" x14ac:dyDescent="0.25">
      <c r="A1770">
        <v>4036</v>
      </c>
      <c r="B1770" t="s">
        <v>4610</v>
      </c>
      <c r="C1770">
        <v>1</v>
      </c>
      <c r="D1770" t="s">
        <v>23</v>
      </c>
      <c r="E1770" t="s">
        <v>4611</v>
      </c>
      <c r="F1770" t="s">
        <v>1738</v>
      </c>
      <c r="G1770" t="s">
        <v>1739</v>
      </c>
      <c r="H1770">
        <v>77.142172000000002</v>
      </c>
      <c r="I1770">
        <v>28.650623299999999</v>
      </c>
      <c r="J1770" t="s">
        <v>480</v>
      </c>
      <c r="K1770" t="s">
        <v>28</v>
      </c>
      <c r="L1770" t="s">
        <v>36</v>
      </c>
      <c r="M1770" t="s">
        <v>29</v>
      </c>
      <c r="N1770" t="s">
        <v>29</v>
      </c>
      <c r="O1770" t="s">
        <v>29</v>
      </c>
      <c r="P1770">
        <v>2</v>
      </c>
      <c r="Q1770">
        <v>50</v>
      </c>
      <c r="R1770">
        <v>800</v>
      </c>
      <c r="S1770" t="str">
        <f>IF(Table1[[#This Row],[Average_Cost_for_two]]&lt;500,"Low",IF(Table1[[#This Row],[Average_Cost_for_two]]&lt;=1500,"Medium","High"))</f>
        <v>Medium</v>
      </c>
      <c r="T1770">
        <v>3.2</v>
      </c>
      <c r="U1770">
        <v>2010</v>
      </c>
      <c r="V1770">
        <v>9</v>
      </c>
      <c r="W1770">
        <v>27</v>
      </c>
      <c r="X1770">
        <f>IF(OR(Main!$U1770=0,
       Main!$V1770=0,
       Main!$W1770=0),
   "",
   DATE(Main!$U1770,
        Main!$V1770,
        Main!$W1770)
)</f>
        <v>40448</v>
      </c>
      <c r="Y1770">
        <f>Table1[[#This Row],[Average_Cost_for_two]]*VLOOKUP(Table1[[#This Row],[Currency]],currency!$A$2:$B$10,2,FALSE)</f>
        <v>9.6</v>
      </c>
      <c r="Z1770" t="str">
        <f>VLOOKUP(C1770,country!A:B,2,FALSE)</f>
        <v>India</v>
      </c>
      <c r="AA1770">
        <f t="shared" si="27"/>
        <v>3</v>
      </c>
    </row>
    <row r="1771" spans="1:27" ht="15.75" customHeight="1" x14ac:dyDescent="0.25">
      <c r="A1771">
        <v>1274</v>
      </c>
      <c r="B1771" t="s">
        <v>4612</v>
      </c>
      <c r="C1771">
        <v>1</v>
      </c>
      <c r="D1771" t="s">
        <v>23</v>
      </c>
      <c r="E1771" t="s">
        <v>4613</v>
      </c>
      <c r="F1771" t="s">
        <v>163</v>
      </c>
      <c r="G1771" t="s">
        <v>164</v>
      </c>
      <c r="H1771">
        <v>77.283390699999998</v>
      </c>
      <c r="I1771">
        <v>28.659888899999999</v>
      </c>
      <c r="J1771" t="s">
        <v>580</v>
      </c>
      <c r="K1771" t="s">
        <v>28</v>
      </c>
      <c r="L1771" t="s">
        <v>36</v>
      </c>
      <c r="M1771" t="s">
        <v>29</v>
      </c>
      <c r="N1771" t="s">
        <v>29</v>
      </c>
      <c r="O1771" t="s">
        <v>29</v>
      </c>
      <c r="P1771">
        <v>2</v>
      </c>
      <c r="Q1771">
        <v>14</v>
      </c>
      <c r="R1771">
        <v>800</v>
      </c>
      <c r="S1771" t="str">
        <f>IF(Table1[[#This Row],[Average_Cost_for_two]]&lt;500,"Low",IF(Table1[[#This Row],[Average_Cost_for_two]]&lt;=1500,"Medium","High"))</f>
        <v>Medium</v>
      </c>
      <c r="T1771">
        <v>2.9</v>
      </c>
      <c r="U1771">
        <v>2017</v>
      </c>
      <c r="V1771">
        <v>9</v>
      </c>
      <c r="W1771">
        <v>4</v>
      </c>
      <c r="X1771">
        <f>IF(OR(Main!$U1771=0,
       Main!$V1771=0,
       Main!$W1771=0),
   "",
   DATE(Main!$U1771,
        Main!$V1771,
        Main!$W1771)
)</f>
        <v>42982</v>
      </c>
      <c r="Y1771">
        <f>Table1[[#This Row],[Average_Cost_for_two]]*VLOOKUP(Table1[[#This Row],[Currency]],currency!$A$2:$B$10,2,FALSE)</f>
        <v>9.6</v>
      </c>
      <c r="Z1771" t="str">
        <f>VLOOKUP(C1771,country!A:B,2,FALSE)</f>
        <v>India</v>
      </c>
      <c r="AA1771">
        <f t="shared" si="27"/>
        <v>3</v>
      </c>
    </row>
    <row r="1772" spans="1:27" ht="15.75" customHeight="1" x14ac:dyDescent="0.25">
      <c r="A1772">
        <v>308360</v>
      </c>
      <c r="B1772" t="s">
        <v>4614</v>
      </c>
      <c r="C1772">
        <v>1</v>
      </c>
      <c r="D1772" t="s">
        <v>23</v>
      </c>
      <c r="E1772" t="s">
        <v>4615</v>
      </c>
      <c r="F1772" t="s">
        <v>229</v>
      </c>
      <c r="G1772" t="s">
        <v>230</v>
      </c>
      <c r="H1772">
        <v>77.297545799999995</v>
      </c>
      <c r="I1772">
        <v>28.643034799999999</v>
      </c>
      <c r="J1772" t="s">
        <v>967</v>
      </c>
      <c r="K1772" t="s">
        <v>28</v>
      </c>
      <c r="L1772" t="s">
        <v>36</v>
      </c>
      <c r="M1772" t="s">
        <v>36</v>
      </c>
      <c r="N1772" t="s">
        <v>29</v>
      </c>
      <c r="O1772" t="s">
        <v>29</v>
      </c>
      <c r="P1772">
        <v>2</v>
      </c>
      <c r="Q1772">
        <v>121</v>
      </c>
      <c r="R1772">
        <v>800</v>
      </c>
      <c r="S1772" t="str">
        <f>IF(Table1[[#This Row],[Average_Cost_for_two]]&lt;500,"Low",IF(Table1[[#This Row],[Average_Cost_for_two]]&lt;=1500,"Medium","High"))</f>
        <v>Medium</v>
      </c>
      <c r="T1772">
        <v>3.3</v>
      </c>
      <c r="U1772">
        <v>2012</v>
      </c>
      <c r="V1772">
        <v>9</v>
      </c>
      <c r="W1772">
        <v>26</v>
      </c>
      <c r="X1772">
        <f>IF(OR(Main!$U1772=0,
       Main!$V1772=0,
       Main!$W1772=0),
   "",
   DATE(Main!$U1772,
        Main!$V1772,
        Main!$W1772)
)</f>
        <v>41178</v>
      </c>
      <c r="Y1772">
        <f>Table1[[#This Row],[Average_Cost_for_two]]*VLOOKUP(Table1[[#This Row],[Currency]],currency!$A$2:$B$10,2,FALSE)</f>
        <v>9.6</v>
      </c>
      <c r="Z1772" t="str">
        <f>VLOOKUP(C1772,country!A:B,2,FALSE)</f>
        <v>India</v>
      </c>
      <c r="AA1772">
        <f t="shared" si="27"/>
        <v>3</v>
      </c>
    </row>
    <row r="1773" spans="1:27" ht="15.75" customHeight="1" x14ac:dyDescent="0.25">
      <c r="A1773">
        <v>309865</v>
      </c>
      <c r="B1773" t="s">
        <v>4616</v>
      </c>
      <c r="C1773">
        <v>1</v>
      </c>
      <c r="D1773" t="s">
        <v>23</v>
      </c>
      <c r="E1773" t="s">
        <v>4617</v>
      </c>
      <c r="F1773" t="s">
        <v>2698</v>
      </c>
      <c r="G1773" t="s">
        <v>2699</v>
      </c>
      <c r="H1773">
        <v>77.167074600000007</v>
      </c>
      <c r="I1773">
        <v>28.5876001</v>
      </c>
      <c r="J1773" t="s">
        <v>4618</v>
      </c>
      <c r="K1773" t="s">
        <v>28</v>
      </c>
      <c r="L1773" t="s">
        <v>36</v>
      </c>
      <c r="M1773" t="s">
        <v>36</v>
      </c>
      <c r="N1773" t="s">
        <v>29</v>
      </c>
      <c r="O1773" t="s">
        <v>29</v>
      </c>
      <c r="P1773">
        <v>2</v>
      </c>
      <c r="Q1773">
        <v>288</v>
      </c>
      <c r="R1773">
        <v>800</v>
      </c>
      <c r="S1773" t="str">
        <f>IF(Table1[[#This Row],[Average_Cost_for_two]]&lt;500,"Low",IF(Table1[[#This Row],[Average_Cost_for_two]]&lt;=1500,"Medium","High"))</f>
        <v>Medium</v>
      </c>
      <c r="T1773">
        <v>3.9</v>
      </c>
      <c r="U1773">
        <v>2011</v>
      </c>
      <c r="V1773">
        <v>9</v>
      </c>
      <c r="W1773">
        <v>9</v>
      </c>
      <c r="X1773">
        <f>IF(OR(Main!$U1773=0,
       Main!$V1773=0,
       Main!$W1773=0),
   "",
   DATE(Main!$U1773,
        Main!$V1773,
        Main!$W1773)
)</f>
        <v>40795</v>
      </c>
      <c r="Y1773">
        <f>Table1[[#This Row],[Average_Cost_for_two]]*VLOOKUP(Table1[[#This Row],[Currency]],currency!$A$2:$B$10,2,FALSE)</f>
        <v>9.6</v>
      </c>
      <c r="Z1773" t="str">
        <f>VLOOKUP(C1773,country!A:B,2,FALSE)</f>
        <v>India</v>
      </c>
      <c r="AA1773">
        <f t="shared" si="27"/>
        <v>3</v>
      </c>
    </row>
    <row r="1774" spans="1:27" ht="15.75" customHeight="1" x14ac:dyDescent="0.25">
      <c r="A1774">
        <v>18425186</v>
      </c>
      <c r="B1774" t="s">
        <v>4619</v>
      </c>
      <c r="C1774">
        <v>1</v>
      </c>
      <c r="D1774" t="s">
        <v>23</v>
      </c>
      <c r="E1774" t="s">
        <v>4620</v>
      </c>
      <c r="F1774" t="s">
        <v>774</v>
      </c>
      <c r="G1774" t="s">
        <v>775</v>
      </c>
      <c r="H1774">
        <v>77.220501600000006</v>
      </c>
      <c r="I1774">
        <v>28.569133300000001</v>
      </c>
      <c r="J1774" t="s">
        <v>3633</v>
      </c>
      <c r="K1774" t="s">
        <v>28</v>
      </c>
      <c r="L1774" t="s">
        <v>36</v>
      </c>
      <c r="M1774" t="s">
        <v>29</v>
      </c>
      <c r="N1774" t="s">
        <v>29</v>
      </c>
      <c r="O1774" t="s">
        <v>29</v>
      </c>
      <c r="P1774">
        <v>2</v>
      </c>
      <c r="Q1774">
        <v>12</v>
      </c>
      <c r="R1774">
        <v>800</v>
      </c>
      <c r="S1774" t="str">
        <f>IF(Table1[[#This Row],[Average_Cost_for_two]]&lt;500,"Low",IF(Table1[[#This Row],[Average_Cost_for_two]]&lt;=1500,"Medium","High"))</f>
        <v>Medium</v>
      </c>
      <c r="T1774">
        <v>3.3</v>
      </c>
      <c r="U1774">
        <v>2015</v>
      </c>
      <c r="V1774">
        <v>9</v>
      </c>
      <c r="W1774">
        <v>20</v>
      </c>
      <c r="X1774">
        <f>IF(OR(Main!$U1774=0,
       Main!$V1774=0,
       Main!$W1774=0),
   "",
   DATE(Main!$U1774,
        Main!$V1774,
        Main!$W1774)
)</f>
        <v>42267</v>
      </c>
      <c r="Y1774">
        <f>Table1[[#This Row],[Average_Cost_for_two]]*VLOOKUP(Table1[[#This Row],[Currency]],currency!$A$2:$B$10,2,FALSE)</f>
        <v>9.6</v>
      </c>
      <c r="Z1774" t="str">
        <f>VLOOKUP(C1774,country!A:B,2,FALSE)</f>
        <v>India</v>
      </c>
      <c r="AA1774">
        <f t="shared" si="27"/>
        <v>3</v>
      </c>
    </row>
    <row r="1775" spans="1:27" ht="15.75" customHeight="1" x14ac:dyDescent="0.25">
      <c r="A1775">
        <v>301534</v>
      </c>
      <c r="B1775" t="s">
        <v>4621</v>
      </c>
      <c r="C1775">
        <v>1</v>
      </c>
      <c r="D1775" t="s">
        <v>23</v>
      </c>
      <c r="E1775" t="s">
        <v>4622</v>
      </c>
      <c r="F1775" t="s">
        <v>974</v>
      </c>
      <c r="G1775" t="s">
        <v>975</v>
      </c>
      <c r="H1775">
        <v>77.22564027</v>
      </c>
      <c r="I1775">
        <v>28.625862890000001</v>
      </c>
      <c r="J1775" t="s">
        <v>4623</v>
      </c>
      <c r="K1775" t="s">
        <v>28</v>
      </c>
      <c r="L1775" t="s">
        <v>36</v>
      </c>
      <c r="M1775" t="s">
        <v>29</v>
      </c>
      <c r="N1775" t="s">
        <v>29</v>
      </c>
      <c r="O1775" t="s">
        <v>29</v>
      </c>
      <c r="P1775">
        <v>2</v>
      </c>
      <c r="Q1775">
        <v>343</v>
      </c>
      <c r="R1775">
        <v>800</v>
      </c>
      <c r="S1775" t="str">
        <f>IF(Table1[[#This Row],[Average_Cost_for_two]]&lt;500,"Low",IF(Table1[[#This Row],[Average_Cost_for_two]]&lt;=1500,"Medium","High"))</f>
        <v>Medium</v>
      </c>
      <c r="T1775">
        <v>3.7</v>
      </c>
      <c r="U1775">
        <v>2013</v>
      </c>
      <c r="V1775">
        <v>8</v>
      </c>
      <c r="W1775">
        <v>3</v>
      </c>
      <c r="X1775">
        <f>IF(OR(Main!$U1775=0,
       Main!$V1775=0,
       Main!$W1775=0),
   "",
   DATE(Main!$U1775,
        Main!$V1775,
        Main!$W1775)
)</f>
        <v>41489</v>
      </c>
      <c r="Y1775">
        <f>Table1[[#This Row],[Average_Cost_for_two]]*VLOOKUP(Table1[[#This Row],[Currency]],currency!$A$2:$B$10,2,FALSE)</f>
        <v>9.6</v>
      </c>
      <c r="Z1775" t="str">
        <f>VLOOKUP(C1775,country!A:B,2,FALSE)</f>
        <v>India</v>
      </c>
      <c r="AA1775">
        <f t="shared" si="27"/>
        <v>3</v>
      </c>
    </row>
    <row r="1776" spans="1:27" ht="15.75" customHeight="1" x14ac:dyDescent="0.25">
      <c r="A1776">
        <v>300744</v>
      </c>
      <c r="B1776" t="s">
        <v>2883</v>
      </c>
      <c r="C1776">
        <v>1</v>
      </c>
      <c r="D1776" t="s">
        <v>23</v>
      </c>
      <c r="E1776" t="s">
        <v>4624</v>
      </c>
      <c r="F1776" t="s">
        <v>79</v>
      </c>
      <c r="G1776" t="s">
        <v>80</v>
      </c>
      <c r="H1776">
        <v>77.241727699999998</v>
      </c>
      <c r="I1776">
        <v>28.580294500000001</v>
      </c>
      <c r="J1776" t="s">
        <v>477</v>
      </c>
      <c r="K1776" t="s">
        <v>28</v>
      </c>
      <c r="L1776" t="s">
        <v>36</v>
      </c>
      <c r="M1776" t="s">
        <v>36</v>
      </c>
      <c r="N1776" t="s">
        <v>29</v>
      </c>
      <c r="O1776" t="s">
        <v>29</v>
      </c>
      <c r="P1776">
        <v>2</v>
      </c>
      <c r="Q1776">
        <v>126</v>
      </c>
      <c r="R1776">
        <v>800</v>
      </c>
      <c r="S1776" t="str">
        <f>IF(Table1[[#This Row],[Average_Cost_for_two]]&lt;500,"Low",IF(Table1[[#This Row],[Average_Cost_for_two]]&lt;=1500,"Medium","High"))</f>
        <v>Medium</v>
      </c>
      <c r="T1776">
        <v>2.2999999999999998</v>
      </c>
      <c r="U1776">
        <v>2013</v>
      </c>
      <c r="V1776">
        <v>8</v>
      </c>
      <c r="W1776">
        <v>13</v>
      </c>
      <c r="X1776">
        <f>IF(OR(Main!$U1776=0,
       Main!$V1776=0,
       Main!$W1776=0),
   "",
   DATE(Main!$U1776,
        Main!$V1776,
        Main!$W1776)
)</f>
        <v>41499</v>
      </c>
      <c r="Y1776">
        <f>Table1[[#This Row],[Average_Cost_for_two]]*VLOOKUP(Table1[[#This Row],[Currency]],currency!$A$2:$B$10,2,FALSE)</f>
        <v>9.6</v>
      </c>
      <c r="Z1776" t="str">
        <f>VLOOKUP(C1776,country!A:B,2,FALSE)</f>
        <v>India</v>
      </c>
      <c r="AA1776">
        <f t="shared" si="27"/>
        <v>3</v>
      </c>
    </row>
    <row r="1777" spans="1:27" ht="15.75" customHeight="1" x14ac:dyDescent="0.25">
      <c r="A1777">
        <v>9145</v>
      </c>
      <c r="B1777" t="s">
        <v>2746</v>
      </c>
      <c r="C1777">
        <v>1</v>
      </c>
      <c r="D1777" t="s">
        <v>23</v>
      </c>
      <c r="E1777" t="s">
        <v>4625</v>
      </c>
      <c r="F1777" t="s">
        <v>39</v>
      </c>
      <c r="G1777" t="s">
        <v>40</v>
      </c>
      <c r="H1777">
        <v>77.125280700000005</v>
      </c>
      <c r="I1777">
        <v>28.5472115</v>
      </c>
      <c r="J1777" t="s">
        <v>503</v>
      </c>
      <c r="K1777" t="s">
        <v>28</v>
      </c>
      <c r="L1777" t="s">
        <v>36</v>
      </c>
      <c r="M1777" t="s">
        <v>29</v>
      </c>
      <c r="N1777" t="s">
        <v>29</v>
      </c>
      <c r="O1777" t="s">
        <v>29</v>
      </c>
      <c r="P1777">
        <v>2</v>
      </c>
      <c r="Q1777">
        <v>22</v>
      </c>
      <c r="R1777">
        <v>800</v>
      </c>
      <c r="S1777" t="str">
        <f>IF(Table1[[#This Row],[Average_Cost_for_two]]&lt;500,"Low",IF(Table1[[#This Row],[Average_Cost_for_two]]&lt;=1500,"Medium","High"))</f>
        <v>Medium</v>
      </c>
      <c r="T1777">
        <v>3</v>
      </c>
      <c r="U1777">
        <v>2014</v>
      </c>
      <c r="V1777">
        <v>8</v>
      </c>
      <c r="W1777">
        <v>6</v>
      </c>
      <c r="X1777">
        <f>IF(OR(Main!$U1777=0,
       Main!$V1777=0,
       Main!$W1777=0),
   "",
   DATE(Main!$U1777,
        Main!$V1777,
        Main!$W1777)
)</f>
        <v>41857</v>
      </c>
      <c r="Y1777">
        <f>Table1[[#This Row],[Average_Cost_for_two]]*VLOOKUP(Table1[[#This Row],[Currency]],currency!$A$2:$B$10,2,FALSE)</f>
        <v>9.6</v>
      </c>
      <c r="Z1777" t="str">
        <f>VLOOKUP(C1777,country!A:B,2,FALSE)</f>
        <v>India</v>
      </c>
      <c r="AA1777">
        <f t="shared" si="27"/>
        <v>3</v>
      </c>
    </row>
    <row r="1778" spans="1:27" ht="15.75" customHeight="1" x14ac:dyDescent="0.25">
      <c r="A1778">
        <v>1040</v>
      </c>
      <c r="B1778" t="s">
        <v>2080</v>
      </c>
      <c r="C1778">
        <v>1</v>
      </c>
      <c r="D1778" t="s">
        <v>23</v>
      </c>
      <c r="E1778" t="s">
        <v>4626</v>
      </c>
      <c r="F1778" t="s">
        <v>1743</v>
      </c>
      <c r="G1778" t="s">
        <v>1742</v>
      </c>
      <c r="H1778">
        <v>77.214666600000001</v>
      </c>
      <c r="I1778">
        <v>28.538342799999999</v>
      </c>
      <c r="J1778" t="s">
        <v>575</v>
      </c>
      <c r="K1778" t="s">
        <v>28</v>
      </c>
      <c r="L1778" t="s">
        <v>36</v>
      </c>
      <c r="M1778" t="s">
        <v>36</v>
      </c>
      <c r="N1778" t="s">
        <v>29</v>
      </c>
      <c r="O1778" t="s">
        <v>29</v>
      </c>
      <c r="P1778">
        <v>2</v>
      </c>
      <c r="Q1778">
        <v>183</v>
      </c>
      <c r="R1778">
        <v>800</v>
      </c>
      <c r="S1778" t="str">
        <f>IF(Table1[[#This Row],[Average_Cost_for_two]]&lt;500,"Low",IF(Table1[[#This Row],[Average_Cost_for_two]]&lt;=1500,"Medium","High"))</f>
        <v>Medium</v>
      </c>
      <c r="T1778">
        <v>3</v>
      </c>
      <c r="U1778">
        <v>2011</v>
      </c>
      <c r="V1778">
        <v>8</v>
      </c>
      <c r="W1778">
        <v>2</v>
      </c>
      <c r="X1778">
        <f>IF(OR(Main!$U1778=0,
       Main!$V1778=0,
       Main!$W1778=0),
   "",
   DATE(Main!$U1778,
        Main!$V1778,
        Main!$W1778)
)</f>
        <v>40757</v>
      </c>
      <c r="Y1778">
        <f>Table1[[#This Row],[Average_Cost_for_two]]*VLOOKUP(Table1[[#This Row],[Currency]],currency!$A$2:$B$10,2,FALSE)</f>
        <v>9.6</v>
      </c>
      <c r="Z1778" t="str">
        <f>VLOOKUP(C1778,country!A:B,2,FALSE)</f>
        <v>India</v>
      </c>
      <c r="AA1778">
        <f t="shared" si="27"/>
        <v>3</v>
      </c>
    </row>
    <row r="1779" spans="1:27" ht="15.75" customHeight="1" x14ac:dyDescent="0.25">
      <c r="A1779">
        <v>18238913</v>
      </c>
      <c r="B1779" t="s">
        <v>4627</v>
      </c>
      <c r="C1779">
        <v>1</v>
      </c>
      <c r="D1779" t="s">
        <v>23</v>
      </c>
      <c r="E1779" t="s">
        <v>4628</v>
      </c>
      <c r="F1779" t="s">
        <v>229</v>
      </c>
      <c r="G1779" t="s">
        <v>230</v>
      </c>
      <c r="H1779">
        <v>77.298298200000005</v>
      </c>
      <c r="I1779">
        <v>28.6424299</v>
      </c>
      <c r="J1779" t="s">
        <v>4629</v>
      </c>
      <c r="K1779" t="s">
        <v>28</v>
      </c>
      <c r="L1779" t="s">
        <v>36</v>
      </c>
      <c r="M1779" t="s">
        <v>29</v>
      </c>
      <c r="N1779" t="s">
        <v>29</v>
      </c>
      <c r="O1779" t="s">
        <v>29</v>
      </c>
      <c r="P1779">
        <v>2</v>
      </c>
      <c r="Q1779">
        <v>8</v>
      </c>
      <c r="R1779">
        <v>800</v>
      </c>
      <c r="S1779" t="str">
        <f>IF(Table1[[#This Row],[Average_Cost_for_two]]&lt;500,"Low",IF(Table1[[#This Row],[Average_Cost_for_two]]&lt;=1500,"Medium","High"))</f>
        <v>Medium</v>
      </c>
      <c r="T1779">
        <v>3</v>
      </c>
      <c r="U1779">
        <v>2017</v>
      </c>
      <c r="V1779">
        <v>8</v>
      </c>
      <c r="W1779">
        <v>12</v>
      </c>
      <c r="X1779">
        <f>IF(OR(Main!$U1779=0,
       Main!$V1779=0,
       Main!$W1779=0),
   "",
   DATE(Main!$U1779,
        Main!$V1779,
        Main!$W1779)
)</f>
        <v>42959</v>
      </c>
      <c r="Y1779">
        <f>Table1[[#This Row],[Average_Cost_for_two]]*VLOOKUP(Table1[[#This Row],[Currency]],currency!$A$2:$B$10,2,FALSE)</f>
        <v>9.6</v>
      </c>
      <c r="Z1779" t="str">
        <f>VLOOKUP(C1779,country!A:B,2,FALSE)</f>
        <v>India</v>
      </c>
      <c r="AA1779">
        <f t="shared" si="27"/>
        <v>3</v>
      </c>
    </row>
    <row r="1780" spans="1:27" ht="15.75" customHeight="1" x14ac:dyDescent="0.25">
      <c r="A1780">
        <v>309435</v>
      </c>
      <c r="B1780" t="s">
        <v>4630</v>
      </c>
      <c r="C1780">
        <v>1</v>
      </c>
      <c r="D1780" t="s">
        <v>23</v>
      </c>
      <c r="E1780" t="s">
        <v>4631</v>
      </c>
      <c r="F1780" t="s">
        <v>1907</v>
      </c>
      <c r="G1780" t="s">
        <v>1908</v>
      </c>
      <c r="H1780">
        <v>77.120207899999997</v>
      </c>
      <c r="I1780">
        <v>28.639082500000001</v>
      </c>
      <c r="J1780" t="s">
        <v>477</v>
      </c>
      <c r="K1780" t="s">
        <v>28</v>
      </c>
      <c r="L1780" t="s">
        <v>36</v>
      </c>
      <c r="M1780" t="s">
        <v>29</v>
      </c>
      <c r="N1780" t="s">
        <v>29</v>
      </c>
      <c r="O1780" t="s">
        <v>29</v>
      </c>
      <c r="P1780">
        <v>2</v>
      </c>
      <c r="Q1780">
        <v>27</v>
      </c>
      <c r="R1780">
        <v>800</v>
      </c>
      <c r="S1780" t="str">
        <f>IF(Table1[[#This Row],[Average_Cost_for_two]]&lt;500,"Low",IF(Table1[[#This Row],[Average_Cost_for_two]]&lt;=1500,"Medium","High"))</f>
        <v>Medium</v>
      </c>
      <c r="T1780">
        <v>3</v>
      </c>
      <c r="U1780">
        <v>2011</v>
      </c>
      <c r="V1780">
        <v>8</v>
      </c>
      <c r="W1780">
        <v>3</v>
      </c>
      <c r="X1780">
        <f>IF(OR(Main!$U1780=0,
       Main!$V1780=0,
       Main!$W1780=0),
   "",
   DATE(Main!$U1780,
        Main!$V1780,
        Main!$W1780)
)</f>
        <v>40758</v>
      </c>
      <c r="Y1780">
        <f>Table1[[#This Row],[Average_Cost_for_two]]*VLOOKUP(Table1[[#This Row],[Currency]],currency!$A$2:$B$10,2,FALSE)</f>
        <v>9.6</v>
      </c>
      <c r="Z1780" t="str">
        <f>VLOOKUP(C1780,country!A:B,2,FALSE)</f>
        <v>India</v>
      </c>
      <c r="AA1780">
        <f t="shared" si="27"/>
        <v>3</v>
      </c>
    </row>
    <row r="1781" spans="1:27" ht="15.75" customHeight="1" x14ac:dyDescent="0.25">
      <c r="A1781">
        <v>309737</v>
      </c>
      <c r="B1781" t="s">
        <v>3131</v>
      </c>
      <c r="C1781">
        <v>1</v>
      </c>
      <c r="D1781" t="s">
        <v>23</v>
      </c>
      <c r="E1781" t="s">
        <v>4632</v>
      </c>
      <c r="F1781" t="s">
        <v>1624</v>
      </c>
      <c r="G1781" t="s">
        <v>1625</v>
      </c>
      <c r="H1781">
        <v>77.251887359999998</v>
      </c>
      <c r="I1781">
        <v>28.543194029999999</v>
      </c>
      <c r="J1781" t="s">
        <v>1804</v>
      </c>
      <c r="K1781" t="s">
        <v>28</v>
      </c>
      <c r="L1781" t="s">
        <v>36</v>
      </c>
      <c r="M1781" t="s">
        <v>29</v>
      </c>
      <c r="N1781" t="s">
        <v>29</v>
      </c>
      <c r="O1781" t="s">
        <v>29</v>
      </c>
      <c r="P1781">
        <v>2</v>
      </c>
      <c r="Q1781">
        <v>108</v>
      </c>
      <c r="R1781">
        <v>800</v>
      </c>
      <c r="S1781" t="str">
        <f>IF(Table1[[#This Row],[Average_Cost_for_two]]&lt;500,"Low",IF(Table1[[#This Row],[Average_Cost_for_two]]&lt;=1500,"Medium","High"))</f>
        <v>Medium</v>
      </c>
      <c r="T1781">
        <v>3.6</v>
      </c>
      <c r="U1781">
        <v>2016</v>
      </c>
      <c r="V1781">
        <v>7</v>
      </c>
      <c r="W1781">
        <v>18</v>
      </c>
      <c r="X1781">
        <f>IF(OR(Main!$U1781=0,
       Main!$V1781=0,
       Main!$W1781=0),
   "",
   DATE(Main!$U1781,
        Main!$V1781,
        Main!$W1781)
)</f>
        <v>42569</v>
      </c>
      <c r="Y1781">
        <f>Table1[[#This Row],[Average_Cost_for_two]]*VLOOKUP(Table1[[#This Row],[Currency]],currency!$A$2:$B$10,2,FALSE)</f>
        <v>9.6</v>
      </c>
      <c r="Z1781" t="str">
        <f>VLOOKUP(C1781,country!A:B,2,FALSE)</f>
        <v>India</v>
      </c>
      <c r="AA1781">
        <f t="shared" si="27"/>
        <v>3</v>
      </c>
    </row>
    <row r="1782" spans="1:27" ht="15.75" customHeight="1" x14ac:dyDescent="0.25">
      <c r="A1782">
        <v>2295</v>
      </c>
      <c r="B1782" t="s">
        <v>4633</v>
      </c>
      <c r="C1782">
        <v>1</v>
      </c>
      <c r="D1782" t="s">
        <v>23</v>
      </c>
      <c r="E1782" t="s">
        <v>4634</v>
      </c>
      <c r="F1782" t="s">
        <v>2598</v>
      </c>
      <c r="G1782" t="s">
        <v>2599</v>
      </c>
      <c r="H1782">
        <v>77.302195999999995</v>
      </c>
      <c r="I1782">
        <v>28.648465399999999</v>
      </c>
      <c r="J1782" t="s">
        <v>503</v>
      </c>
      <c r="K1782" t="s">
        <v>28</v>
      </c>
      <c r="L1782" t="s">
        <v>36</v>
      </c>
      <c r="M1782" t="s">
        <v>36</v>
      </c>
      <c r="N1782" t="s">
        <v>29</v>
      </c>
      <c r="O1782" t="s">
        <v>29</v>
      </c>
      <c r="P1782">
        <v>2</v>
      </c>
      <c r="Q1782">
        <v>306</v>
      </c>
      <c r="R1782">
        <v>800</v>
      </c>
      <c r="S1782" t="str">
        <f>IF(Table1[[#This Row],[Average_Cost_for_two]]&lt;500,"Low",IF(Table1[[#This Row],[Average_Cost_for_two]]&lt;=1500,"Medium","High"))</f>
        <v>Medium</v>
      </c>
      <c r="T1782">
        <v>3.6</v>
      </c>
      <c r="U1782">
        <v>2013</v>
      </c>
      <c r="V1782">
        <v>7</v>
      </c>
      <c r="W1782">
        <v>16</v>
      </c>
      <c r="X1782">
        <f>IF(OR(Main!$U1782=0,
       Main!$V1782=0,
       Main!$W1782=0),
   "",
   DATE(Main!$U1782,
        Main!$V1782,
        Main!$W1782)
)</f>
        <v>41471</v>
      </c>
      <c r="Y1782">
        <f>Table1[[#This Row],[Average_Cost_for_two]]*VLOOKUP(Table1[[#This Row],[Currency]],currency!$A$2:$B$10,2,FALSE)</f>
        <v>9.6</v>
      </c>
      <c r="Z1782" t="str">
        <f>VLOOKUP(C1782,country!A:B,2,FALSE)</f>
        <v>India</v>
      </c>
      <c r="AA1782">
        <f t="shared" si="27"/>
        <v>3</v>
      </c>
    </row>
    <row r="1783" spans="1:27" ht="15.75" customHeight="1" x14ac:dyDescent="0.25">
      <c r="A1783">
        <v>7450</v>
      </c>
      <c r="B1783" t="s">
        <v>4635</v>
      </c>
      <c r="C1783">
        <v>1</v>
      </c>
      <c r="D1783" t="s">
        <v>23</v>
      </c>
      <c r="E1783" t="s">
        <v>4636</v>
      </c>
      <c r="F1783" t="s">
        <v>253</v>
      </c>
      <c r="G1783" t="s">
        <v>254</v>
      </c>
      <c r="H1783">
        <v>77.189378480000002</v>
      </c>
      <c r="I1783">
        <v>28.647792590000002</v>
      </c>
      <c r="J1783" t="s">
        <v>480</v>
      </c>
      <c r="K1783" t="s">
        <v>28</v>
      </c>
      <c r="L1783" t="s">
        <v>36</v>
      </c>
      <c r="M1783" t="s">
        <v>29</v>
      </c>
      <c r="N1783" t="s">
        <v>29</v>
      </c>
      <c r="O1783" t="s">
        <v>29</v>
      </c>
      <c r="P1783">
        <v>2</v>
      </c>
      <c r="Q1783">
        <v>51</v>
      </c>
      <c r="R1783">
        <v>800</v>
      </c>
      <c r="S1783" t="str">
        <f>IF(Table1[[#This Row],[Average_Cost_for_two]]&lt;500,"Low",IF(Table1[[#This Row],[Average_Cost_for_two]]&lt;=1500,"Medium","High"))</f>
        <v>Medium</v>
      </c>
      <c r="T1783">
        <v>3.4</v>
      </c>
      <c r="U1783">
        <v>2017</v>
      </c>
      <c r="V1783">
        <v>7</v>
      </c>
      <c r="W1783">
        <v>23</v>
      </c>
      <c r="X1783">
        <f>IF(OR(Main!$U1783=0,
       Main!$V1783=0,
       Main!$W1783=0),
   "",
   DATE(Main!$U1783,
        Main!$V1783,
        Main!$W1783)
)</f>
        <v>42939</v>
      </c>
      <c r="Y1783">
        <f>Table1[[#This Row],[Average_Cost_for_two]]*VLOOKUP(Table1[[#This Row],[Currency]],currency!$A$2:$B$10,2,FALSE)</f>
        <v>9.6</v>
      </c>
      <c r="Z1783" t="str">
        <f>VLOOKUP(C1783,country!A:B,2,FALSE)</f>
        <v>India</v>
      </c>
      <c r="AA1783">
        <f t="shared" si="27"/>
        <v>3</v>
      </c>
    </row>
    <row r="1784" spans="1:27" ht="15.75" customHeight="1" x14ac:dyDescent="0.25">
      <c r="A1784">
        <v>1036</v>
      </c>
      <c r="B1784" t="s">
        <v>4637</v>
      </c>
      <c r="C1784">
        <v>1</v>
      </c>
      <c r="D1784" t="s">
        <v>23</v>
      </c>
      <c r="E1784" t="s">
        <v>4638</v>
      </c>
      <c r="F1784" t="s">
        <v>1743</v>
      </c>
      <c r="G1784" t="s">
        <v>1742</v>
      </c>
      <c r="H1784">
        <v>77.207800399999996</v>
      </c>
      <c r="I1784">
        <v>28.532782600000001</v>
      </c>
      <c r="J1784" t="s">
        <v>503</v>
      </c>
      <c r="K1784" t="s">
        <v>28</v>
      </c>
      <c r="L1784" t="s">
        <v>36</v>
      </c>
      <c r="M1784" t="s">
        <v>36</v>
      </c>
      <c r="N1784" t="s">
        <v>29</v>
      </c>
      <c r="O1784" t="s">
        <v>29</v>
      </c>
      <c r="P1784">
        <v>2</v>
      </c>
      <c r="Q1784">
        <v>198</v>
      </c>
      <c r="R1784">
        <v>800</v>
      </c>
      <c r="S1784" t="str">
        <f>IF(Table1[[#This Row],[Average_Cost_for_two]]&lt;500,"Low",IF(Table1[[#This Row],[Average_Cost_for_two]]&lt;=1500,"Medium","High"))</f>
        <v>Medium</v>
      </c>
      <c r="T1784">
        <v>2.8</v>
      </c>
      <c r="U1784">
        <v>2013</v>
      </c>
      <c r="V1784">
        <v>7</v>
      </c>
      <c r="W1784">
        <v>3</v>
      </c>
      <c r="X1784">
        <f>IF(OR(Main!$U1784=0,
       Main!$V1784=0,
       Main!$W1784=0),
   "",
   DATE(Main!$U1784,
        Main!$V1784,
        Main!$W1784)
)</f>
        <v>41458</v>
      </c>
      <c r="Y1784">
        <f>Table1[[#This Row],[Average_Cost_for_two]]*VLOOKUP(Table1[[#This Row],[Currency]],currency!$A$2:$B$10,2,FALSE)</f>
        <v>9.6</v>
      </c>
      <c r="Z1784" t="str">
        <f>VLOOKUP(C1784,country!A:B,2,FALSE)</f>
        <v>India</v>
      </c>
      <c r="AA1784">
        <f t="shared" si="27"/>
        <v>3</v>
      </c>
    </row>
    <row r="1785" spans="1:27" ht="15.75" customHeight="1" x14ac:dyDescent="0.25">
      <c r="A1785">
        <v>4455</v>
      </c>
      <c r="B1785" t="s">
        <v>4639</v>
      </c>
      <c r="C1785">
        <v>1</v>
      </c>
      <c r="D1785" t="s">
        <v>23</v>
      </c>
      <c r="E1785" t="s">
        <v>3716</v>
      </c>
      <c r="F1785" t="s">
        <v>1318</v>
      </c>
      <c r="G1785" t="s">
        <v>1319</v>
      </c>
      <c r="H1785">
        <v>77.106488999999996</v>
      </c>
      <c r="I1785">
        <v>28.6421265</v>
      </c>
      <c r="J1785" t="s">
        <v>556</v>
      </c>
      <c r="K1785" t="s">
        <v>28</v>
      </c>
      <c r="L1785" t="s">
        <v>36</v>
      </c>
      <c r="M1785" t="s">
        <v>29</v>
      </c>
      <c r="N1785" t="s">
        <v>29</v>
      </c>
      <c r="O1785" t="s">
        <v>29</v>
      </c>
      <c r="P1785">
        <v>2</v>
      </c>
      <c r="Q1785">
        <v>71</v>
      </c>
      <c r="R1785">
        <v>800</v>
      </c>
      <c r="S1785" t="str">
        <f>IF(Table1[[#This Row],[Average_Cost_for_two]]&lt;500,"Low",IF(Table1[[#This Row],[Average_Cost_for_two]]&lt;=1500,"Medium","High"))</f>
        <v>Medium</v>
      </c>
      <c r="T1785">
        <v>2.6</v>
      </c>
      <c r="U1785">
        <v>2018</v>
      </c>
      <c r="V1785">
        <v>7</v>
      </c>
      <c r="W1785">
        <v>18</v>
      </c>
      <c r="X1785">
        <f>IF(OR(Main!$U1785=0,
       Main!$V1785=0,
       Main!$W1785=0),
   "",
   DATE(Main!$U1785,
        Main!$V1785,
        Main!$W1785)
)</f>
        <v>43299</v>
      </c>
      <c r="Y1785">
        <f>Table1[[#This Row],[Average_Cost_for_two]]*VLOOKUP(Table1[[#This Row],[Currency]],currency!$A$2:$B$10,2,FALSE)</f>
        <v>9.6</v>
      </c>
      <c r="Z1785" t="str">
        <f>VLOOKUP(C1785,country!A:B,2,FALSE)</f>
        <v>India</v>
      </c>
      <c r="AA1785">
        <f t="shared" si="27"/>
        <v>3</v>
      </c>
    </row>
    <row r="1786" spans="1:27" ht="15.75" customHeight="1" x14ac:dyDescent="0.25">
      <c r="A1786">
        <v>3135</v>
      </c>
      <c r="B1786" t="s">
        <v>4640</v>
      </c>
      <c r="C1786">
        <v>1</v>
      </c>
      <c r="D1786" t="s">
        <v>23</v>
      </c>
      <c r="E1786" t="s">
        <v>4641</v>
      </c>
      <c r="F1786" t="s">
        <v>1753</v>
      </c>
      <c r="G1786" t="s">
        <v>1752</v>
      </c>
      <c r="H1786">
        <v>77.177546800000002</v>
      </c>
      <c r="I1786">
        <v>28.639863500000001</v>
      </c>
      <c r="J1786" t="s">
        <v>739</v>
      </c>
      <c r="K1786" t="s">
        <v>28</v>
      </c>
      <c r="L1786" t="s">
        <v>36</v>
      </c>
      <c r="M1786" t="s">
        <v>36</v>
      </c>
      <c r="N1786" t="s">
        <v>29</v>
      </c>
      <c r="O1786" t="s">
        <v>29</v>
      </c>
      <c r="P1786">
        <v>2</v>
      </c>
      <c r="Q1786">
        <v>78</v>
      </c>
      <c r="R1786">
        <v>800</v>
      </c>
      <c r="S1786" t="str">
        <f>IF(Table1[[#This Row],[Average_Cost_for_two]]&lt;500,"Low",IF(Table1[[#This Row],[Average_Cost_for_two]]&lt;=1500,"Medium","High"))</f>
        <v>Medium</v>
      </c>
      <c r="T1786">
        <v>2.5</v>
      </c>
      <c r="U1786">
        <v>2015</v>
      </c>
      <c r="V1786">
        <v>7</v>
      </c>
      <c r="W1786">
        <v>11</v>
      </c>
      <c r="X1786">
        <f>IF(OR(Main!$U1786=0,
       Main!$V1786=0,
       Main!$W1786=0),
   "",
   DATE(Main!$U1786,
        Main!$V1786,
        Main!$W1786)
)</f>
        <v>42196</v>
      </c>
      <c r="Y1786">
        <f>Table1[[#This Row],[Average_Cost_for_two]]*VLOOKUP(Table1[[#This Row],[Currency]],currency!$A$2:$B$10,2,FALSE)</f>
        <v>9.6</v>
      </c>
      <c r="Z1786" t="str">
        <f>VLOOKUP(C1786,country!A:B,2,FALSE)</f>
        <v>India</v>
      </c>
      <c r="AA1786">
        <f t="shared" si="27"/>
        <v>3</v>
      </c>
    </row>
    <row r="1787" spans="1:27" ht="15.75" customHeight="1" x14ac:dyDescent="0.25">
      <c r="A1787">
        <v>304928</v>
      </c>
      <c r="B1787" t="s">
        <v>2746</v>
      </c>
      <c r="C1787">
        <v>1</v>
      </c>
      <c r="D1787" t="s">
        <v>23</v>
      </c>
      <c r="E1787" t="s">
        <v>4642</v>
      </c>
      <c r="F1787" t="s">
        <v>3011</v>
      </c>
      <c r="G1787" t="s">
        <v>3012</v>
      </c>
      <c r="H1787">
        <v>77.118227500000003</v>
      </c>
      <c r="I1787">
        <v>28.7126947</v>
      </c>
      <c r="J1787" t="s">
        <v>503</v>
      </c>
      <c r="K1787" t="s">
        <v>28</v>
      </c>
      <c r="L1787" t="s">
        <v>36</v>
      </c>
      <c r="M1787" t="s">
        <v>36</v>
      </c>
      <c r="N1787" t="s">
        <v>29</v>
      </c>
      <c r="O1787" t="s">
        <v>29</v>
      </c>
      <c r="P1787">
        <v>2</v>
      </c>
      <c r="Q1787">
        <v>159</v>
      </c>
      <c r="R1787">
        <v>800</v>
      </c>
      <c r="S1787" t="str">
        <f>IF(Table1[[#This Row],[Average_Cost_for_two]]&lt;500,"Low",IF(Table1[[#This Row],[Average_Cost_for_two]]&lt;=1500,"Medium","High"))</f>
        <v>Medium</v>
      </c>
      <c r="T1787">
        <v>3.5</v>
      </c>
      <c r="U1787">
        <v>2018</v>
      </c>
      <c r="V1787">
        <v>7</v>
      </c>
      <c r="W1787">
        <v>21</v>
      </c>
      <c r="X1787">
        <f>IF(OR(Main!$U1787=0,
       Main!$V1787=0,
       Main!$W1787=0),
   "",
   DATE(Main!$U1787,
        Main!$V1787,
        Main!$W1787)
)</f>
        <v>43302</v>
      </c>
      <c r="Y1787">
        <f>Table1[[#This Row],[Average_Cost_for_two]]*VLOOKUP(Table1[[#This Row],[Currency]],currency!$A$2:$B$10,2,FALSE)</f>
        <v>9.6</v>
      </c>
      <c r="Z1787" t="str">
        <f>VLOOKUP(C1787,country!A:B,2,FALSE)</f>
        <v>India</v>
      </c>
      <c r="AA1787">
        <f t="shared" si="27"/>
        <v>3</v>
      </c>
    </row>
    <row r="1788" spans="1:27" ht="15.75" customHeight="1" x14ac:dyDescent="0.25">
      <c r="A1788">
        <v>18398618</v>
      </c>
      <c r="B1788" t="s">
        <v>4643</v>
      </c>
      <c r="C1788">
        <v>1</v>
      </c>
      <c r="D1788" t="s">
        <v>23</v>
      </c>
      <c r="E1788" t="s">
        <v>3304</v>
      </c>
      <c r="F1788" t="s">
        <v>845</v>
      </c>
      <c r="G1788" t="s">
        <v>846</v>
      </c>
      <c r="H1788">
        <v>77.219696999999996</v>
      </c>
      <c r="I1788">
        <v>28.627109999999998</v>
      </c>
      <c r="J1788" t="s">
        <v>4644</v>
      </c>
      <c r="K1788" t="s">
        <v>28</v>
      </c>
      <c r="L1788" t="s">
        <v>36</v>
      </c>
      <c r="M1788" t="s">
        <v>36</v>
      </c>
      <c r="N1788" t="s">
        <v>29</v>
      </c>
      <c r="O1788" t="s">
        <v>29</v>
      </c>
      <c r="P1788">
        <v>2</v>
      </c>
      <c r="Q1788">
        <v>303</v>
      </c>
      <c r="R1788">
        <v>800</v>
      </c>
      <c r="S1788" t="str">
        <f>IF(Table1[[#This Row],[Average_Cost_for_two]]&lt;500,"Low",IF(Table1[[#This Row],[Average_Cost_for_two]]&lt;=1500,"Medium","High"))</f>
        <v>Medium</v>
      </c>
      <c r="T1788">
        <v>3.9</v>
      </c>
      <c r="U1788">
        <v>2015</v>
      </c>
      <c r="V1788">
        <v>6</v>
      </c>
      <c r="W1788">
        <v>10</v>
      </c>
      <c r="X1788">
        <f>IF(OR(Main!$U1788=0,
       Main!$V1788=0,
       Main!$W1788=0),
   "",
   DATE(Main!$U1788,
        Main!$V1788,
        Main!$W1788)
)</f>
        <v>42165</v>
      </c>
      <c r="Y1788">
        <f>Table1[[#This Row],[Average_Cost_for_two]]*VLOOKUP(Table1[[#This Row],[Currency]],currency!$A$2:$B$10,2,FALSE)</f>
        <v>9.6</v>
      </c>
      <c r="Z1788" t="str">
        <f>VLOOKUP(C1788,country!A:B,2,FALSE)</f>
        <v>India</v>
      </c>
      <c r="AA1788">
        <f t="shared" si="27"/>
        <v>2</v>
      </c>
    </row>
    <row r="1789" spans="1:27" ht="15.75" customHeight="1" x14ac:dyDescent="0.25">
      <c r="A1789">
        <v>9670</v>
      </c>
      <c r="B1789" t="s">
        <v>4614</v>
      </c>
      <c r="C1789">
        <v>1</v>
      </c>
      <c r="D1789" t="s">
        <v>23</v>
      </c>
      <c r="E1789" t="s">
        <v>4645</v>
      </c>
      <c r="F1789" t="s">
        <v>2939</v>
      </c>
      <c r="G1789" t="s">
        <v>2940</v>
      </c>
      <c r="H1789">
        <v>77.091750099999999</v>
      </c>
      <c r="I1789">
        <v>28.660926700000001</v>
      </c>
      <c r="J1789" t="s">
        <v>967</v>
      </c>
      <c r="K1789" t="s">
        <v>28</v>
      </c>
      <c r="L1789" t="s">
        <v>36</v>
      </c>
      <c r="M1789" t="s">
        <v>36</v>
      </c>
      <c r="N1789" t="s">
        <v>29</v>
      </c>
      <c r="O1789" t="s">
        <v>29</v>
      </c>
      <c r="P1789">
        <v>2</v>
      </c>
      <c r="Q1789">
        <v>95</v>
      </c>
      <c r="R1789">
        <v>800</v>
      </c>
      <c r="S1789" t="str">
        <f>IF(Table1[[#This Row],[Average_Cost_for_two]]&lt;500,"Low",IF(Table1[[#This Row],[Average_Cost_for_two]]&lt;=1500,"Medium","High"))</f>
        <v>Medium</v>
      </c>
      <c r="T1789">
        <v>3.2</v>
      </c>
      <c r="U1789">
        <v>2012</v>
      </c>
      <c r="V1789">
        <v>6</v>
      </c>
      <c r="W1789">
        <v>1</v>
      </c>
      <c r="X1789">
        <f>IF(OR(Main!$U1789=0,
       Main!$V1789=0,
       Main!$W1789=0),
   "",
   DATE(Main!$U1789,
        Main!$V1789,
        Main!$W1789)
)</f>
        <v>41061</v>
      </c>
      <c r="Y1789">
        <f>Table1[[#This Row],[Average_Cost_for_two]]*VLOOKUP(Table1[[#This Row],[Currency]],currency!$A$2:$B$10,2,FALSE)</f>
        <v>9.6</v>
      </c>
      <c r="Z1789" t="str">
        <f>VLOOKUP(C1789,country!A:B,2,FALSE)</f>
        <v>India</v>
      </c>
      <c r="AA1789">
        <f t="shared" si="27"/>
        <v>2</v>
      </c>
    </row>
    <row r="1790" spans="1:27" ht="15.75" customHeight="1" x14ac:dyDescent="0.25">
      <c r="A1790">
        <v>1630</v>
      </c>
      <c r="B1790" t="s">
        <v>4646</v>
      </c>
      <c r="C1790">
        <v>1</v>
      </c>
      <c r="D1790" t="s">
        <v>23</v>
      </c>
      <c r="E1790" t="s">
        <v>4647</v>
      </c>
      <c r="F1790" t="s">
        <v>1024</v>
      </c>
      <c r="G1790" t="s">
        <v>1025</v>
      </c>
      <c r="H1790">
        <v>77.191428299999998</v>
      </c>
      <c r="I1790">
        <v>28.584360799999999</v>
      </c>
      <c r="J1790" t="s">
        <v>580</v>
      </c>
      <c r="K1790" t="s">
        <v>28</v>
      </c>
      <c r="L1790" t="s">
        <v>36</v>
      </c>
      <c r="M1790" t="s">
        <v>29</v>
      </c>
      <c r="N1790" t="s">
        <v>29</v>
      </c>
      <c r="O1790" t="s">
        <v>29</v>
      </c>
      <c r="P1790">
        <v>2</v>
      </c>
      <c r="Q1790">
        <v>17</v>
      </c>
      <c r="R1790">
        <v>800</v>
      </c>
      <c r="S1790" t="str">
        <f>IF(Table1[[#This Row],[Average_Cost_for_two]]&lt;500,"Low",IF(Table1[[#This Row],[Average_Cost_for_two]]&lt;=1500,"Medium","High"))</f>
        <v>Medium</v>
      </c>
      <c r="T1790">
        <v>3.2</v>
      </c>
      <c r="U1790">
        <v>2014</v>
      </c>
      <c r="V1790">
        <v>5</v>
      </c>
      <c r="W1790">
        <v>14</v>
      </c>
      <c r="X1790">
        <f>IF(OR(Main!$U1790=0,
       Main!$V1790=0,
       Main!$W1790=0),
   "",
   DATE(Main!$U1790,
        Main!$V1790,
        Main!$W1790)
)</f>
        <v>41773</v>
      </c>
      <c r="Y1790">
        <f>Table1[[#This Row],[Average_Cost_for_two]]*VLOOKUP(Table1[[#This Row],[Currency]],currency!$A$2:$B$10,2,FALSE)</f>
        <v>9.6</v>
      </c>
      <c r="Z1790" t="str">
        <f>VLOOKUP(C1790,country!A:B,2,FALSE)</f>
        <v>India</v>
      </c>
      <c r="AA1790">
        <f t="shared" si="27"/>
        <v>2</v>
      </c>
    </row>
    <row r="1791" spans="1:27" ht="15.75" customHeight="1" x14ac:dyDescent="0.25">
      <c r="A1791">
        <v>311150</v>
      </c>
      <c r="B1791" t="s">
        <v>4648</v>
      </c>
      <c r="C1791">
        <v>1</v>
      </c>
      <c r="D1791" t="s">
        <v>23</v>
      </c>
      <c r="E1791" t="s">
        <v>4649</v>
      </c>
      <c r="F1791" t="s">
        <v>34</v>
      </c>
      <c r="G1791" t="s">
        <v>35</v>
      </c>
      <c r="H1791">
        <v>77.241440830000002</v>
      </c>
      <c r="I1791">
        <v>28.573263170000001</v>
      </c>
      <c r="J1791" t="s">
        <v>477</v>
      </c>
      <c r="K1791" t="s">
        <v>28</v>
      </c>
      <c r="L1791" t="s">
        <v>36</v>
      </c>
      <c r="M1791" t="s">
        <v>36</v>
      </c>
      <c r="N1791" t="s">
        <v>29</v>
      </c>
      <c r="O1791" t="s">
        <v>29</v>
      </c>
      <c r="P1791">
        <v>2</v>
      </c>
      <c r="Q1791">
        <v>116</v>
      </c>
      <c r="R1791">
        <v>800</v>
      </c>
      <c r="S1791" t="str">
        <f>IF(Table1[[#This Row],[Average_Cost_for_two]]&lt;500,"Low",IF(Table1[[#This Row],[Average_Cost_for_two]]&lt;=1500,"Medium","High"))</f>
        <v>Medium</v>
      </c>
      <c r="T1791">
        <v>3.5</v>
      </c>
      <c r="U1791">
        <v>2016</v>
      </c>
      <c r="V1791">
        <v>5</v>
      </c>
      <c r="W1791">
        <v>28</v>
      </c>
      <c r="X1791">
        <f>IF(OR(Main!$U1791=0,
       Main!$V1791=0,
       Main!$W1791=0),
   "",
   DATE(Main!$U1791,
        Main!$V1791,
        Main!$W1791)
)</f>
        <v>42518</v>
      </c>
      <c r="Y1791">
        <f>Table1[[#This Row],[Average_Cost_for_two]]*VLOOKUP(Table1[[#This Row],[Currency]],currency!$A$2:$B$10,2,FALSE)</f>
        <v>9.6</v>
      </c>
      <c r="Z1791" t="str">
        <f>VLOOKUP(C1791,country!A:B,2,FALSE)</f>
        <v>India</v>
      </c>
      <c r="AA1791">
        <f t="shared" si="27"/>
        <v>2</v>
      </c>
    </row>
    <row r="1792" spans="1:27" ht="15.75" customHeight="1" x14ac:dyDescent="0.25">
      <c r="A1792">
        <v>3117</v>
      </c>
      <c r="B1792" t="s">
        <v>4650</v>
      </c>
      <c r="C1792">
        <v>1</v>
      </c>
      <c r="D1792" t="s">
        <v>23</v>
      </c>
      <c r="E1792" t="s">
        <v>4651</v>
      </c>
      <c r="F1792" t="s">
        <v>1897</v>
      </c>
      <c r="G1792" t="s">
        <v>1898</v>
      </c>
      <c r="H1792">
        <v>77.210480000000004</v>
      </c>
      <c r="I1792">
        <v>28.641880100000002</v>
      </c>
      <c r="J1792" t="s">
        <v>615</v>
      </c>
      <c r="K1792" t="s">
        <v>28</v>
      </c>
      <c r="L1792" t="s">
        <v>36</v>
      </c>
      <c r="M1792" t="s">
        <v>29</v>
      </c>
      <c r="N1792" t="s">
        <v>29</v>
      </c>
      <c r="O1792" t="s">
        <v>29</v>
      </c>
      <c r="P1792">
        <v>2</v>
      </c>
      <c r="Q1792">
        <v>17</v>
      </c>
      <c r="R1792">
        <v>800</v>
      </c>
      <c r="S1792" t="str">
        <f>IF(Table1[[#This Row],[Average_Cost_for_two]]&lt;500,"Low",IF(Table1[[#This Row],[Average_Cost_for_two]]&lt;=1500,"Medium","High"))</f>
        <v>Medium</v>
      </c>
      <c r="T1792">
        <v>2.8</v>
      </c>
      <c r="U1792">
        <v>2013</v>
      </c>
      <c r="V1792">
        <v>5</v>
      </c>
      <c r="W1792">
        <v>23</v>
      </c>
      <c r="X1792">
        <f>IF(OR(Main!$U1792=0,
       Main!$V1792=0,
       Main!$W1792=0),
   "",
   DATE(Main!$U1792,
        Main!$V1792,
        Main!$W1792)
)</f>
        <v>41417</v>
      </c>
      <c r="Y1792">
        <f>Table1[[#This Row],[Average_Cost_for_two]]*VLOOKUP(Table1[[#This Row],[Currency]],currency!$A$2:$B$10,2,FALSE)</f>
        <v>9.6</v>
      </c>
      <c r="Z1792" t="str">
        <f>VLOOKUP(C1792,country!A:B,2,FALSE)</f>
        <v>India</v>
      </c>
      <c r="AA1792">
        <f t="shared" si="27"/>
        <v>2</v>
      </c>
    </row>
    <row r="1793" spans="1:27" ht="15.75" customHeight="1" x14ac:dyDescent="0.25">
      <c r="A1793">
        <v>3119</v>
      </c>
      <c r="B1793" t="s">
        <v>4652</v>
      </c>
      <c r="C1793">
        <v>1</v>
      </c>
      <c r="D1793" t="s">
        <v>23</v>
      </c>
      <c r="E1793" t="s">
        <v>4653</v>
      </c>
      <c r="F1793" t="s">
        <v>1897</v>
      </c>
      <c r="G1793" t="s">
        <v>1898</v>
      </c>
      <c r="H1793">
        <v>77.210380900000004</v>
      </c>
      <c r="I1793">
        <v>28.641020000000001</v>
      </c>
      <c r="J1793" t="s">
        <v>3362</v>
      </c>
      <c r="K1793" t="s">
        <v>28</v>
      </c>
      <c r="L1793" t="s">
        <v>36</v>
      </c>
      <c r="M1793" t="s">
        <v>29</v>
      </c>
      <c r="N1793" t="s">
        <v>29</v>
      </c>
      <c r="O1793" t="s">
        <v>29</v>
      </c>
      <c r="P1793">
        <v>2</v>
      </c>
      <c r="Q1793">
        <v>32</v>
      </c>
      <c r="R1793">
        <v>800</v>
      </c>
      <c r="S1793" t="str">
        <f>IF(Table1[[#This Row],[Average_Cost_for_two]]&lt;500,"Low",IF(Table1[[#This Row],[Average_Cost_for_two]]&lt;=1500,"Medium","High"))</f>
        <v>Medium</v>
      </c>
      <c r="T1793">
        <v>2.9</v>
      </c>
      <c r="U1793">
        <v>2015</v>
      </c>
      <c r="V1793">
        <v>5</v>
      </c>
      <c r="W1793">
        <v>14</v>
      </c>
      <c r="X1793">
        <f>IF(OR(Main!$U1793=0,
       Main!$V1793=0,
       Main!$W1793=0),
   "",
   DATE(Main!$U1793,
        Main!$V1793,
        Main!$W1793)
)</f>
        <v>42138</v>
      </c>
      <c r="Y1793">
        <f>Table1[[#This Row],[Average_Cost_for_two]]*VLOOKUP(Table1[[#This Row],[Currency]],currency!$A$2:$B$10,2,FALSE)</f>
        <v>9.6</v>
      </c>
      <c r="Z1793" t="str">
        <f>VLOOKUP(C1793,country!A:B,2,FALSE)</f>
        <v>India</v>
      </c>
      <c r="AA1793">
        <f t="shared" si="27"/>
        <v>2</v>
      </c>
    </row>
    <row r="1794" spans="1:27" ht="15.75" customHeight="1" x14ac:dyDescent="0.25">
      <c r="A1794">
        <v>18303432</v>
      </c>
      <c r="B1794" t="s">
        <v>4654</v>
      </c>
      <c r="C1794">
        <v>1</v>
      </c>
      <c r="D1794" t="s">
        <v>23</v>
      </c>
      <c r="E1794" t="s">
        <v>4655</v>
      </c>
      <c r="F1794" t="s">
        <v>229</v>
      </c>
      <c r="G1794" t="s">
        <v>230</v>
      </c>
      <c r="H1794">
        <v>77.297472299999995</v>
      </c>
      <c r="I1794">
        <v>28.643465500000001</v>
      </c>
      <c r="J1794" t="s">
        <v>477</v>
      </c>
      <c r="K1794" t="s">
        <v>28</v>
      </c>
      <c r="L1794" t="s">
        <v>36</v>
      </c>
      <c r="M1794" t="s">
        <v>36</v>
      </c>
      <c r="N1794" t="s">
        <v>29</v>
      </c>
      <c r="O1794" t="s">
        <v>29</v>
      </c>
      <c r="P1794">
        <v>2</v>
      </c>
      <c r="Q1794">
        <v>67</v>
      </c>
      <c r="R1794">
        <v>800</v>
      </c>
      <c r="S1794" t="str">
        <f>IF(Table1[[#This Row],[Average_Cost_for_two]]&lt;500,"Low",IF(Table1[[#This Row],[Average_Cost_for_two]]&lt;=1500,"Medium","High"))</f>
        <v>Medium</v>
      </c>
      <c r="T1794">
        <v>3.4</v>
      </c>
      <c r="U1794">
        <v>2012</v>
      </c>
      <c r="V1794">
        <v>5</v>
      </c>
      <c r="W1794">
        <v>16</v>
      </c>
      <c r="X1794">
        <f>IF(OR(Main!$U1794=0,
       Main!$V1794=0,
       Main!$W1794=0),
   "",
   DATE(Main!$U1794,
        Main!$V1794,
        Main!$W1794)
)</f>
        <v>41045</v>
      </c>
      <c r="Y1794">
        <f>Table1[[#This Row],[Average_Cost_for_two]]*VLOOKUP(Table1[[#This Row],[Currency]],currency!$A$2:$B$10,2,FALSE)</f>
        <v>9.6</v>
      </c>
      <c r="Z1794" t="str">
        <f>VLOOKUP(C1794,country!A:B,2,FALSE)</f>
        <v>India</v>
      </c>
      <c r="AA1794">
        <f t="shared" ref="AA1794:AA1857" si="28">ROUNDUP(V1794/3,0)</f>
        <v>2</v>
      </c>
    </row>
    <row r="1795" spans="1:27" ht="15.75" customHeight="1" x14ac:dyDescent="0.25">
      <c r="A1795">
        <v>2587</v>
      </c>
      <c r="B1795" t="s">
        <v>4656</v>
      </c>
      <c r="C1795">
        <v>1</v>
      </c>
      <c r="D1795" t="s">
        <v>23</v>
      </c>
      <c r="E1795" t="s">
        <v>4657</v>
      </c>
      <c r="F1795" t="s">
        <v>1024</v>
      </c>
      <c r="G1795" t="s">
        <v>1025</v>
      </c>
      <c r="H1795">
        <v>77.191604799999993</v>
      </c>
      <c r="I1795">
        <v>28.5843895</v>
      </c>
      <c r="J1795" t="s">
        <v>556</v>
      </c>
      <c r="K1795" t="s">
        <v>28</v>
      </c>
      <c r="L1795" t="s">
        <v>36</v>
      </c>
      <c r="M1795" t="s">
        <v>29</v>
      </c>
      <c r="N1795" t="s">
        <v>29</v>
      </c>
      <c r="O1795" t="s">
        <v>29</v>
      </c>
      <c r="P1795">
        <v>2</v>
      </c>
      <c r="Q1795">
        <v>66</v>
      </c>
      <c r="R1795">
        <v>800</v>
      </c>
      <c r="S1795" t="str">
        <f>IF(Table1[[#This Row],[Average_Cost_for_two]]&lt;500,"Low",IF(Table1[[#This Row],[Average_Cost_for_two]]&lt;=1500,"Medium","High"))</f>
        <v>Medium</v>
      </c>
      <c r="T1795">
        <v>2.9</v>
      </c>
      <c r="U1795">
        <v>2010</v>
      </c>
      <c r="V1795">
        <v>4</v>
      </c>
      <c r="W1795">
        <v>16</v>
      </c>
      <c r="X1795">
        <f>IF(OR(Main!$U1795=0,
       Main!$V1795=0,
       Main!$W1795=0),
   "",
   DATE(Main!$U1795,
        Main!$V1795,
        Main!$W1795)
)</f>
        <v>40284</v>
      </c>
      <c r="Y1795">
        <f>Table1[[#This Row],[Average_Cost_for_two]]*VLOOKUP(Table1[[#This Row],[Currency]],currency!$A$2:$B$10,2,FALSE)</f>
        <v>9.6</v>
      </c>
      <c r="Z1795" t="str">
        <f>VLOOKUP(C1795,country!A:B,2,FALSE)</f>
        <v>India</v>
      </c>
      <c r="AA1795">
        <f t="shared" si="28"/>
        <v>2</v>
      </c>
    </row>
    <row r="1796" spans="1:27" ht="15.75" customHeight="1" x14ac:dyDescent="0.25">
      <c r="A1796">
        <v>18240023</v>
      </c>
      <c r="B1796" t="s">
        <v>4658</v>
      </c>
      <c r="C1796">
        <v>1</v>
      </c>
      <c r="D1796" t="s">
        <v>23</v>
      </c>
      <c r="E1796" t="s">
        <v>4659</v>
      </c>
      <c r="F1796" t="s">
        <v>2748</v>
      </c>
      <c r="G1796" t="s">
        <v>2749</v>
      </c>
      <c r="H1796">
        <v>77.286512299999998</v>
      </c>
      <c r="I1796">
        <v>28.539131300000001</v>
      </c>
      <c r="J1796" t="s">
        <v>2864</v>
      </c>
      <c r="K1796" t="s">
        <v>28</v>
      </c>
      <c r="L1796" t="s">
        <v>36</v>
      </c>
      <c r="M1796" t="s">
        <v>29</v>
      </c>
      <c r="N1796" t="s">
        <v>29</v>
      </c>
      <c r="O1796" t="s">
        <v>29</v>
      </c>
      <c r="P1796">
        <v>2</v>
      </c>
      <c r="Q1796">
        <v>14</v>
      </c>
      <c r="R1796">
        <v>800</v>
      </c>
      <c r="S1796" t="str">
        <f>IF(Table1[[#This Row],[Average_Cost_for_two]]&lt;500,"Low",IF(Table1[[#This Row],[Average_Cost_for_two]]&lt;=1500,"Medium","High"))</f>
        <v>Medium</v>
      </c>
      <c r="T1796">
        <v>3.3</v>
      </c>
      <c r="U1796">
        <v>2017</v>
      </c>
      <c r="V1796">
        <v>4</v>
      </c>
      <c r="W1796">
        <v>3</v>
      </c>
      <c r="X1796">
        <f>IF(OR(Main!$U1796=0,
       Main!$V1796=0,
       Main!$W1796=0),
   "",
   DATE(Main!$U1796,
        Main!$V1796,
        Main!$W1796)
)</f>
        <v>42828</v>
      </c>
      <c r="Y1796">
        <f>Table1[[#This Row],[Average_Cost_for_two]]*VLOOKUP(Table1[[#This Row],[Currency]],currency!$A$2:$B$10,2,FALSE)</f>
        <v>9.6</v>
      </c>
      <c r="Z1796" t="str">
        <f>VLOOKUP(C1796,country!A:B,2,FALSE)</f>
        <v>India</v>
      </c>
      <c r="AA1796">
        <f t="shared" si="28"/>
        <v>2</v>
      </c>
    </row>
    <row r="1797" spans="1:27" ht="15.75" customHeight="1" x14ac:dyDescent="0.25">
      <c r="A1797">
        <v>18336489</v>
      </c>
      <c r="B1797" t="s">
        <v>4660</v>
      </c>
      <c r="C1797">
        <v>1</v>
      </c>
      <c r="D1797" t="s">
        <v>23</v>
      </c>
      <c r="E1797" t="s">
        <v>4661</v>
      </c>
      <c r="F1797" t="s">
        <v>2698</v>
      </c>
      <c r="G1797" t="s">
        <v>2699</v>
      </c>
      <c r="H1797">
        <v>77.168737100000001</v>
      </c>
      <c r="I1797">
        <v>28.588520800000001</v>
      </c>
      <c r="J1797" t="s">
        <v>4662</v>
      </c>
      <c r="K1797" t="s">
        <v>28</v>
      </c>
      <c r="L1797" t="s">
        <v>36</v>
      </c>
      <c r="M1797" t="s">
        <v>36</v>
      </c>
      <c r="N1797" t="s">
        <v>29</v>
      </c>
      <c r="O1797" t="s">
        <v>29</v>
      </c>
      <c r="P1797">
        <v>2</v>
      </c>
      <c r="Q1797">
        <v>216</v>
      </c>
      <c r="R1797">
        <v>800</v>
      </c>
      <c r="S1797" t="str">
        <f>IF(Table1[[#This Row],[Average_Cost_for_two]]&lt;500,"Low",IF(Table1[[#This Row],[Average_Cost_for_two]]&lt;=1500,"Medium","High"))</f>
        <v>Medium</v>
      </c>
      <c r="T1797">
        <v>3.7</v>
      </c>
      <c r="U1797">
        <v>2011</v>
      </c>
      <c r="V1797">
        <v>4</v>
      </c>
      <c r="W1797">
        <v>18</v>
      </c>
      <c r="X1797">
        <f>IF(OR(Main!$U1797=0,
       Main!$V1797=0,
       Main!$W1797=0),
   "",
   DATE(Main!$U1797,
        Main!$V1797,
        Main!$W1797)
)</f>
        <v>40651</v>
      </c>
      <c r="Y1797">
        <f>Table1[[#This Row],[Average_Cost_for_two]]*VLOOKUP(Table1[[#This Row],[Currency]],currency!$A$2:$B$10,2,FALSE)</f>
        <v>9.6</v>
      </c>
      <c r="Z1797" t="str">
        <f>VLOOKUP(C1797,country!A:B,2,FALSE)</f>
        <v>India</v>
      </c>
      <c r="AA1797">
        <f t="shared" si="28"/>
        <v>2</v>
      </c>
    </row>
    <row r="1798" spans="1:27" ht="15.75" customHeight="1" x14ac:dyDescent="0.25">
      <c r="A1798">
        <v>18322647</v>
      </c>
      <c r="B1798" t="s">
        <v>4663</v>
      </c>
      <c r="C1798">
        <v>1</v>
      </c>
      <c r="D1798" t="s">
        <v>23</v>
      </c>
      <c r="E1798" t="s">
        <v>4664</v>
      </c>
      <c r="F1798" t="s">
        <v>2070</v>
      </c>
      <c r="G1798" t="s">
        <v>2071</v>
      </c>
      <c r="H1798">
        <v>77.201038199999999</v>
      </c>
      <c r="I1798">
        <v>28.692886699999999</v>
      </c>
      <c r="J1798" t="s">
        <v>3848</v>
      </c>
      <c r="K1798" t="s">
        <v>28</v>
      </c>
      <c r="L1798" t="s">
        <v>36</v>
      </c>
      <c r="M1798" t="s">
        <v>29</v>
      </c>
      <c r="N1798" t="s">
        <v>29</v>
      </c>
      <c r="O1798" t="s">
        <v>29</v>
      </c>
      <c r="P1798">
        <v>2</v>
      </c>
      <c r="Q1798">
        <v>43</v>
      </c>
      <c r="R1798">
        <v>800</v>
      </c>
      <c r="S1798" t="str">
        <f>IF(Table1[[#This Row],[Average_Cost_for_two]]&lt;500,"Low",IF(Table1[[#This Row],[Average_Cost_for_two]]&lt;=1500,"Medium","High"))</f>
        <v>Medium</v>
      </c>
      <c r="T1798">
        <v>3.3</v>
      </c>
      <c r="U1798">
        <v>2010</v>
      </c>
      <c r="V1798">
        <v>4</v>
      </c>
      <c r="W1798">
        <v>17</v>
      </c>
      <c r="X1798">
        <f>IF(OR(Main!$U1798=0,
       Main!$V1798=0,
       Main!$W1798=0),
   "",
   DATE(Main!$U1798,
        Main!$V1798,
        Main!$W1798)
)</f>
        <v>40285</v>
      </c>
      <c r="Y1798">
        <f>Table1[[#This Row],[Average_Cost_for_two]]*VLOOKUP(Table1[[#This Row],[Currency]],currency!$A$2:$B$10,2,FALSE)</f>
        <v>9.6</v>
      </c>
      <c r="Z1798" t="str">
        <f>VLOOKUP(C1798,country!A:B,2,FALSE)</f>
        <v>India</v>
      </c>
      <c r="AA1798">
        <f t="shared" si="28"/>
        <v>2</v>
      </c>
    </row>
    <row r="1799" spans="1:27" ht="15.75" customHeight="1" x14ac:dyDescent="0.25">
      <c r="A1799">
        <v>4338</v>
      </c>
      <c r="B1799" t="s">
        <v>4665</v>
      </c>
      <c r="C1799">
        <v>1</v>
      </c>
      <c r="D1799" t="s">
        <v>23</v>
      </c>
      <c r="E1799" t="s">
        <v>4666</v>
      </c>
      <c r="F1799" t="s">
        <v>2175</v>
      </c>
      <c r="G1799" t="s">
        <v>2176</v>
      </c>
      <c r="H1799">
        <v>77.074749100000005</v>
      </c>
      <c r="I1799">
        <v>28.639194</v>
      </c>
      <c r="J1799" t="s">
        <v>480</v>
      </c>
      <c r="K1799" t="s">
        <v>28</v>
      </c>
      <c r="L1799" t="s">
        <v>36</v>
      </c>
      <c r="M1799" t="s">
        <v>29</v>
      </c>
      <c r="N1799" t="s">
        <v>29</v>
      </c>
      <c r="O1799" t="s">
        <v>29</v>
      </c>
      <c r="P1799">
        <v>2</v>
      </c>
      <c r="Q1799">
        <v>43</v>
      </c>
      <c r="R1799">
        <v>800</v>
      </c>
      <c r="S1799" t="str">
        <f>IF(Table1[[#This Row],[Average_Cost_for_two]]&lt;500,"Low",IF(Table1[[#This Row],[Average_Cost_for_two]]&lt;=1500,"Medium","High"))</f>
        <v>Medium</v>
      </c>
      <c r="T1799">
        <v>2.6</v>
      </c>
      <c r="U1799">
        <v>2017</v>
      </c>
      <c r="V1799">
        <v>4</v>
      </c>
      <c r="W1799">
        <v>19</v>
      </c>
      <c r="X1799">
        <f>IF(OR(Main!$U1799=0,
       Main!$V1799=0,
       Main!$W1799=0),
   "",
   DATE(Main!$U1799,
        Main!$V1799,
        Main!$W1799)
)</f>
        <v>42844</v>
      </c>
      <c r="Y1799">
        <f>Table1[[#This Row],[Average_Cost_for_two]]*VLOOKUP(Table1[[#This Row],[Currency]],currency!$A$2:$B$10,2,FALSE)</f>
        <v>9.6</v>
      </c>
      <c r="Z1799" t="str">
        <f>VLOOKUP(C1799,country!A:B,2,FALSE)</f>
        <v>India</v>
      </c>
      <c r="AA1799">
        <f t="shared" si="28"/>
        <v>2</v>
      </c>
    </row>
    <row r="1800" spans="1:27" ht="15.75" customHeight="1" x14ac:dyDescent="0.25">
      <c r="A1800">
        <v>18255141</v>
      </c>
      <c r="B1800" t="s">
        <v>2883</v>
      </c>
      <c r="C1800">
        <v>1</v>
      </c>
      <c r="D1800" t="s">
        <v>23</v>
      </c>
      <c r="E1800" t="s">
        <v>4667</v>
      </c>
      <c r="F1800" t="s">
        <v>4514</v>
      </c>
      <c r="G1800" t="s">
        <v>4515</v>
      </c>
      <c r="H1800">
        <v>77.301197700000003</v>
      </c>
      <c r="I1800">
        <v>28.656051600000001</v>
      </c>
      <c r="J1800" t="s">
        <v>477</v>
      </c>
      <c r="K1800" t="s">
        <v>28</v>
      </c>
      <c r="L1800" t="s">
        <v>36</v>
      </c>
      <c r="M1800" t="s">
        <v>36</v>
      </c>
      <c r="N1800" t="s">
        <v>29</v>
      </c>
      <c r="O1800" t="s">
        <v>29</v>
      </c>
      <c r="P1800">
        <v>2</v>
      </c>
      <c r="Q1800">
        <v>32</v>
      </c>
      <c r="R1800">
        <v>800</v>
      </c>
      <c r="S1800" t="str">
        <f>IF(Table1[[#This Row],[Average_Cost_for_two]]&lt;500,"Low",IF(Table1[[#This Row],[Average_Cost_for_two]]&lt;=1500,"Medium","High"))</f>
        <v>Medium</v>
      </c>
      <c r="T1800">
        <v>3.4</v>
      </c>
      <c r="U1800">
        <v>2011</v>
      </c>
      <c r="V1800">
        <v>3</v>
      </c>
      <c r="W1800">
        <v>16</v>
      </c>
      <c r="X1800">
        <f>IF(OR(Main!$U1800=0,
       Main!$V1800=0,
       Main!$W1800=0),
   "",
   DATE(Main!$U1800,
        Main!$V1800,
        Main!$W1800)
)</f>
        <v>40618</v>
      </c>
      <c r="Y1800">
        <f>Table1[[#This Row],[Average_Cost_for_two]]*VLOOKUP(Table1[[#This Row],[Currency]],currency!$A$2:$B$10,2,FALSE)</f>
        <v>9.6</v>
      </c>
      <c r="Z1800" t="str">
        <f>VLOOKUP(C1800,country!A:B,2,FALSE)</f>
        <v>India</v>
      </c>
      <c r="AA1800">
        <f t="shared" si="28"/>
        <v>1</v>
      </c>
    </row>
    <row r="1801" spans="1:27" ht="15.75" customHeight="1" x14ac:dyDescent="0.25">
      <c r="A1801">
        <v>18462606</v>
      </c>
      <c r="B1801" t="s">
        <v>4668</v>
      </c>
      <c r="C1801">
        <v>1</v>
      </c>
      <c r="D1801" t="s">
        <v>23</v>
      </c>
      <c r="E1801" t="s">
        <v>4669</v>
      </c>
      <c r="F1801" t="s">
        <v>845</v>
      </c>
      <c r="G1801" t="s">
        <v>846</v>
      </c>
      <c r="H1801">
        <v>0</v>
      </c>
      <c r="I1801">
        <v>0</v>
      </c>
      <c r="J1801" t="s">
        <v>4670</v>
      </c>
      <c r="K1801" t="s">
        <v>28</v>
      </c>
      <c r="L1801" t="s">
        <v>36</v>
      </c>
      <c r="M1801" t="s">
        <v>29</v>
      </c>
      <c r="N1801" t="s">
        <v>29</v>
      </c>
      <c r="O1801" t="s">
        <v>29</v>
      </c>
      <c r="P1801">
        <v>2</v>
      </c>
      <c r="Q1801">
        <v>6</v>
      </c>
      <c r="R1801">
        <v>800</v>
      </c>
      <c r="S1801" t="str">
        <f>IF(Table1[[#This Row],[Average_Cost_for_two]]&lt;500,"Low",IF(Table1[[#This Row],[Average_Cost_for_two]]&lt;=1500,"Medium","High"))</f>
        <v>Medium</v>
      </c>
      <c r="T1801">
        <v>3.1</v>
      </c>
      <c r="U1801">
        <v>2010</v>
      </c>
      <c r="V1801">
        <v>3</v>
      </c>
      <c r="W1801">
        <v>8</v>
      </c>
      <c r="X1801">
        <f>IF(OR(Main!$U1801=0,
       Main!$V1801=0,
       Main!$W1801=0),
   "",
   DATE(Main!$U1801,
        Main!$V1801,
        Main!$W1801)
)</f>
        <v>40245</v>
      </c>
      <c r="Y1801">
        <f>Table1[[#This Row],[Average_Cost_for_two]]*VLOOKUP(Table1[[#This Row],[Currency]],currency!$A$2:$B$10,2,FALSE)</f>
        <v>9.6</v>
      </c>
      <c r="Z1801" t="str">
        <f>VLOOKUP(C1801,country!A:B,2,FALSE)</f>
        <v>India</v>
      </c>
      <c r="AA1801">
        <f t="shared" si="28"/>
        <v>1</v>
      </c>
    </row>
    <row r="1802" spans="1:27" ht="15.75" customHeight="1" x14ac:dyDescent="0.25">
      <c r="A1802">
        <v>307959</v>
      </c>
      <c r="B1802" t="s">
        <v>4671</v>
      </c>
      <c r="C1802">
        <v>1</v>
      </c>
      <c r="D1802" t="s">
        <v>23</v>
      </c>
      <c r="E1802" t="s">
        <v>4672</v>
      </c>
      <c r="F1802" t="s">
        <v>654</v>
      </c>
      <c r="G1802" t="s">
        <v>655</v>
      </c>
      <c r="H1802">
        <v>77.200479999999999</v>
      </c>
      <c r="I1802">
        <v>28.682621399999999</v>
      </c>
      <c r="J1802" t="s">
        <v>4673</v>
      </c>
      <c r="K1802" t="s">
        <v>28</v>
      </c>
      <c r="L1802" t="s">
        <v>36</v>
      </c>
      <c r="M1802" t="s">
        <v>29</v>
      </c>
      <c r="N1802" t="s">
        <v>29</v>
      </c>
      <c r="O1802" t="s">
        <v>29</v>
      </c>
      <c r="P1802">
        <v>2</v>
      </c>
      <c r="Q1802">
        <v>145</v>
      </c>
      <c r="R1802">
        <v>800</v>
      </c>
      <c r="S1802" t="str">
        <f>IF(Table1[[#This Row],[Average_Cost_for_two]]&lt;500,"Low",IF(Table1[[#This Row],[Average_Cost_for_two]]&lt;=1500,"Medium","High"))</f>
        <v>Medium</v>
      </c>
      <c r="T1802">
        <v>3.2</v>
      </c>
      <c r="U1802">
        <v>2015</v>
      </c>
      <c r="V1802">
        <v>3</v>
      </c>
      <c r="W1802">
        <v>12</v>
      </c>
      <c r="X1802">
        <f>IF(OR(Main!$U1802=0,
       Main!$V1802=0,
       Main!$W1802=0),
   "",
   DATE(Main!$U1802,
        Main!$V1802,
        Main!$W1802)
)</f>
        <v>42075</v>
      </c>
      <c r="Y1802">
        <f>Table1[[#This Row],[Average_Cost_for_two]]*VLOOKUP(Table1[[#This Row],[Currency]],currency!$A$2:$B$10,2,FALSE)</f>
        <v>9.6</v>
      </c>
      <c r="Z1802" t="str">
        <f>VLOOKUP(C1802,country!A:B,2,FALSE)</f>
        <v>India</v>
      </c>
      <c r="AA1802">
        <f t="shared" si="28"/>
        <v>1</v>
      </c>
    </row>
    <row r="1803" spans="1:27" ht="15.75" customHeight="1" x14ac:dyDescent="0.25">
      <c r="A1803">
        <v>310801</v>
      </c>
      <c r="B1803" t="s">
        <v>4674</v>
      </c>
      <c r="C1803">
        <v>1</v>
      </c>
      <c r="D1803" t="s">
        <v>23</v>
      </c>
      <c r="E1803" t="s">
        <v>4675</v>
      </c>
      <c r="F1803" t="s">
        <v>1745</v>
      </c>
      <c r="G1803" t="s">
        <v>1746</v>
      </c>
      <c r="H1803">
        <v>77.133083940000006</v>
      </c>
      <c r="I1803">
        <v>28.67063315</v>
      </c>
      <c r="J1803" t="s">
        <v>4676</v>
      </c>
      <c r="K1803" t="s">
        <v>28</v>
      </c>
      <c r="L1803" t="s">
        <v>36</v>
      </c>
      <c r="M1803" t="s">
        <v>29</v>
      </c>
      <c r="N1803" t="s">
        <v>29</v>
      </c>
      <c r="O1803" t="s">
        <v>29</v>
      </c>
      <c r="P1803">
        <v>2</v>
      </c>
      <c r="Q1803">
        <v>49</v>
      </c>
      <c r="R1803">
        <v>800</v>
      </c>
      <c r="S1803" t="str">
        <f>IF(Table1[[#This Row],[Average_Cost_for_two]]&lt;500,"Low",IF(Table1[[#This Row],[Average_Cost_for_two]]&lt;=1500,"Medium","High"))</f>
        <v>Medium</v>
      </c>
      <c r="T1803">
        <v>3.3</v>
      </c>
      <c r="U1803">
        <v>2010</v>
      </c>
      <c r="V1803">
        <v>3</v>
      </c>
      <c r="W1803">
        <v>8</v>
      </c>
      <c r="X1803">
        <f>IF(OR(Main!$U1803=0,
       Main!$V1803=0,
       Main!$W1803=0),
   "",
   DATE(Main!$U1803,
        Main!$V1803,
        Main!$W1803)
)</f>
        <v>40245</v>
      </c>
      <c r="Y1803">
        <f>Table1[[#This Row],[Average_Cost_for_two]]*VLOOKUP(Table1[[#This Row],[Currency]],currency!$A$2:$B$10,2,FALSE)</f>
        <v>9.6</v>
      </c>
      <c r="Z1803" t="str">
        <f>VLOOKUP(C1803,country!A:B,2,FALSE)</f>
        <v>India</v>
      </c>
      <c r="AA1803">
        <f t="shared" si="28"/>
        <v>1</v>
      </c>
    </row>
    <row r="1804" spans="1:27" ht="15.75" customHeight="1" x14ac:dyDescent="0.25">
      <c r="A1804">
        <v>300008</v>
      </c>
      <c r="B1804" t="s">
        <v>4677</v>
      </c>
      <c r="C1804">
        <v>1</v>
      </c>
      <c r="D1804" t="s">
        <v>23</v>
      </c>
      <c r="E1804" t="s">
        <v>4678</v>
      </c>
      <c r="F1804" t="s">
        <v>4386</v>
      </c>
      <c r="G1804" t="s">
        <v>4387</v>
      </c>
      <c r="H1804">
        <v>77.121274400000004</v>
      </c>
      <c r="I1804">
        <v>28.6523425</v>
      </c>
      <c r="J1804" t="s">
        <v>3412</v>
      </c>
      <c r="K1804" t="s">
        <v>28</v>
      </c>
      <c r="L1804" t="s">
        <v>36</v>
      </c>
      <c r="M1804" t="s">
        <v>29</v>
      </c>
      <c r="N1804" t="s">
        <v>29</v>
      </c>
      <c r="O1804" t="s">
        <v>29</v>
      </c>
      <c r="P1804">
        <v>2</v>
      </c>
      <c r="Q1804">
        <v>152</v>
      </c>
      <c r="R1804">
        <v>800</v>
      </c>
      <c r="S1804" t="str">
        <f>IF(Table1[[#This Row],[Average_Cost_for_two]]&lt;500,"Low",IF(Table1[[#This Row],[Average_Cost_for_two]]&lt;=1500,"Medium","High"))</f>
        <v>Medium</v>
      </c>
      <c r="T1804">
        <v>3.3</v>
      </c>
      <c r="U1804">
        <v>2015</v>
      </c>
      <c r="V1804">
        <v>3</v>
      </c>
      <c r="W1804">
        <v>5</v>
      </c>
      <c r="X1804">
        <f>IF(OR(Main!$U1804=0,
       Main!$V1804=0,
       Main!$W1804=0),
   "",
   DATE(Main!$U1804,
        Main!$V1804,
        Main!$W1804)
)</f>
        <v>42068</v>
      </c>
      <c r="Y1804">
        <f>Table1[[#This Row],[Average_Cost_for_two]]*VLOOKUP(Table1[[#This Row],[Currency]],currency!$A$2:$B$10,2,FALSE)</f>
        <v>9.6</v>
      </c>
      <c r="Z1804" t="str">
        <f>VLOOKUP(C1804,country!A:B,2,FALSE)</f>
        <v>India</v>
      </c>
      <c r="AA1804">
        <f t="shared" si="28"/>
        <v>1</v>
      </c>
    </row>
    <row r="1805" spans="1:27" ht="15.75" customHeight="1" x14ac:dyDescent="0.25">
      <c r="A1805">
        <v>307369</v>
      </c>
      <c r="B1805" t="s">
        <v>4679</v>
      </c>
      <c r="C1805">
        <v>1</v>
      </c>
      <c r="D1805" t="s">
        <v>23</v>
      </c>
      <c r="E1805" t="s">
        <v>4680</v>
      </c>
      <c r="F1805" t="s">
        <v>2070</v>
      </c>
      <c r="G1805" t="s">
        <v>2071</v>
      </c>
      <c r="H1805">
        <v>77.204108399999996</v>
      </c>
      <c r="I1805">
        <v>28.694441099999999</v>
      </c>
      <c r="J1805" t="s">
        <v>559</v>
      </c>
      <c r="K1805" t="s">
        <v>28</v>
      </c>
      <c r="L1805" t="s">
        <v>36</v>
      </c>
      <c r="M1805" t="s">
        <v>36</v>
      </c>
      <c r="N1805" t="s">
        <v>29</v>
      </c>
      <c r="O1805" t="s">
        <v>29</v>
      </c>
      <c r="P1805">
        <v>2</v>
      </c>
      <c r="Q1805">
        <v>732</v>
      </c>
      <c r="R1805">
        <v>800</v>
      </c>
      <c r="S1805" t="str">
        <f>IF(Table1[[#This Row],[Average_Cost_for_two]]&lt;500,"Low",IF(Table1[[#This Row],[Average_Cost_for_two]]&lt;=1500,"Medium","High"))</f>
        <v>Medium</v>
      </c>
      <c r="T1805">
        <v>3.3</v>
      </c>
      <c r="U1805">
        <v>2011</v>
      </c>
      <c r="V1805">
        <v>3</v>
      </c>
      <c r="W1805">
        <v>7</v>
      </c>
      <c r="X1805">
        <f>IF(OR(Main!$U1805=0,
       Main!$V1805=0,
       Main!$W1805=0),
   "",
   DATE(Main!$U1805,
        Main!$V1805,
        Main!$W1805)
)</f>
        <v>40609</v>
      </c>
      <c r="Y1805">
        <f>Table1[[#This Row],[Average_Cost_for_two]]*VLOOKUP(Table1[[#This Row],[Currency]],currency!$A$2:$B$10,2,FALSE)</f>
        <v>9.6</v>
      </c>
      <c r="Z1805" t="str">
        <f>VLOOKUP(C1805,country!A:B,2,FALSE)</f>
        <v>India</v>
      </c>
      <c r="AA1805">
        <f t="shared" si="28"/>
        <v>1</v>
      </c>
    </row>
    <row r="1806" spans="1:27" ht="15.75" customHeight="1" x14ac:dyDescent="0.25">
      <c r="A1806">
        <v>301657</v>
      </c>
      <c r="B1806" t="s">
        <v>4614</v>
      </c>
      <c r="C1806">
        <v>1</v>
      </c>
      <c r="D1806" t="s">
        <v>23</v>
      </c>
      <c r="E1806" t="s">
        <v>4681</v>
      </c>
      <c r="F1806" t="s">
        <v>1745</v>
      </c>
      <c r="G1806" t="s">
        <v>1746</v>
      </c>
      <c r="H1806">
        <v>77.133066170000006</v>
      </c>
      <c r="I1806">
        <v>28.67024103</v>
      </c>
      <c r="J1806" t="s">
        <v>967</v>
      </c>
      <c r="K1806" t="s">
        <v>28</v>
      </c>
      <c r="L1806" t="s">
        <v>36</v>
      </c>
      <c r="M1806" t="s">
        <v>36</v>
      </c>
      <c r="N1806" t="s">
        <v>29</v>
      </c>
      <c r="O1806" t="s">
        <v>29</v>
      </c>
      <c r="P1806">
        <v>2</v>
      </c>
      <c r="Q1806">
        <v>111</v>
      </c>
      <c r="R1806">
        <v>800</v>
      </c>
      <c r="S1806" t="str">
        <f>IF(Table1[[#This Row],[Average_Cost_for_two]]&lt;500,"Low",IF(Table1[[#This Row],[Average_Cost_for_two]]&lt;=1500,"Medium","High"))</f>
        <v>Medium</v>
      </c>
      <c r="T1806">
        <v>3.4</v>
      </c>
      <c r="U1806">
        <v>2017</v>
      </c>
      <c r="V1806">
        <v>2</v>
      </c>
      <c r="W1806">
        <v>9</v>
      </c>
      <c r="X1806">
        <f>IF(OR(Main!$U1806=0,
       Main!$V1806=0,
       Main!$W1806=0),
   "",
   DATE(Main!$U1806,
        Main!$V1806,
        Main!$W1806)
)</f>
        <v>42775</v>
      </c>
      <c r="Y1806">
        <f>Table1[[#This Row],[Average_Cost_for_two]]*VLOOKUP(Table1[[#This Row],[Currency]],currency!$A$2:$B$10,2,FALSE)</f>
        <v>9.6</v>
      </c>
      <c r="Z1806" t="str">
        <f>VLOOKUP(C1806,country!A:B,2,FALSE)</f>
        <v>India</v>
      </c>
      <c r="AA1806">
        <f t="shared" si="28"/>
        <v>1</v>
      </c>
    </row>
    <row r="1807" spans="1:27" ht="15.75" customHeight="1" x14ac:dyDescent="0.25">
      <c r="A1807">
        <v>308166</v>
      </c>
      <c r="B1807" t="s">
        <v>4682</v>
      </c>
      <c r="C1807">
        <v>1</v>
      </c>
      <c r="D1807" t="s">
        <v>23</v>
      </c>
      <c r="E1807" t="s">
        <v>4683</v>
      </c>
      <c r="F1807" t="s">
        <v>767</v>
      </c>
      <c r="G1807" t="s">
        <v>768</v>
      </c>
      <c r="H1807">
        <v>77.203296460000004</v>
      </c>
      <c r="I1807">
        <v>28.5201761</v>
      </c>
      <c r="J1807" t="s">
        <v>480</v>
      </c>
      <c r="K1807" t="s">
        <v>28</v>
      </c>
      <c r="L1807" t="s">
        <v>36</v>
      </c>
      <c r="M1807" t="s">
        <v>29</v>
      </c>
      <c r="N1807" t="s">
        <v>29</v>
      </c>
      <c r="O1807" t="s">
        <v>29</v>
      </c>
      <c r="P1807">
        <v>2</v>
      </c>
      <c r="Q1807">
        <v>20</v>
      </c>
      <c r="R1807">
        <v>800</v>
      </c>
      <c r="S1807" t="str">
        <f>IF(Table1[[#This Row],[Average_Cost_for_two]]&lt;500,"Low",IF(Table1[[#This Row],[Average_Cost_for_two]]&lt;=1500,"Medium","High"))</f>
        <v>Medium</v>
      </c>
      <c r="T1807">
        <v>2.5</v>
      </c>
      <c r="U1807">
        <v>2017</v>
      </c>
      <c r="V1807">
        <v>2</v>
      </c>
      <c r="W1807">
        <v>19</v>
      </c>
      <c r="X1807">
        <f>IF(OR(Main!$U1807=0,
       Main!$V1807=0,
       Main!$W1807=0),
   "",
   DATE(Main!$U1807,
        Main!$V1807,
        Main!$W1807)
)</f>
        <v>42785</v>
      </c>
      <c r="Y1807">
        <f>Table1[[#This Row],[Average_Cost_for_two]]*VLOOKUP(Table1[[#This Row],[Currency]],currency!$A$2:$B$10,2,FALSE)</f>
        <v>9.6</v>
      </c>
      <c r="Z1807" t="str">
        <f>VLOOKUP(C1807,country!A:B,2,FALSE)</f>
        <v>India</v>
      </c>
      <c r="AA1807">
        <f t="shared" si="28"/>
        <v>1</v>
      </c>
    </row>
    <row r="1808" spans="1:27" ht="15.75" customHeight="1" x14ac:dyDescent="0.25">
      <c r="A1808">
        <v>2308</v>
      </c>
      <c r="B1808" t="s">
        <v>4684</v>
      </c>
      <c r="C1808">
        <v>1</v>
      </c>
      <c r="D1808" t="s">
        <v>23</v>
      </c>
      <c r="E1808" t="s">
        <v>4685</v>
      </c>
      <c r="F1808" t="s">
        <v>4686</v>
      </c>
      <c r="G1808" t="s">
        <v>4687</v>
      </c>
      <c r="H1808">
        <v>77.302328299999999</v>
      </c>
      <c r="I1808">
        <v>28.657110800000002</v>
      </c>
      <c r="J1808" t="s">
        <v>4688</v>
      </c>
      <c r="K1808" t="s">
        <v>28</v>
      </c>
      <c r="L1808" t="s">
        <v>36</v>
      </c>
      <c r="M1808" t="s">
        <v>36</v>
      </c>
      <c r="N1808" t="s">
        <v>29</v>
      </c>
      <c r="O1808" t="s">
        <v>29</v>
      </c>
      <c r="P1808">
        <v>2</v>
      </c>
      <c r="Q1808">
        <v>134</v>
      </c>
      <c r="R1808">
        <v>800</v>
      </c>
      <c r="S1808" t="str">
        <f>IF(Table1[[#This Row],[Average_Cost_for_two]]&lt;500,"Low",IF(Table1[[#This Row],[Average_Cost_for_two]]&lt;=1500,"Medium","High"))</f>
        <v>Medium</v>
      </c>
      <c r="T1808">
        <v>3.3</v>
      </c>
      <c r="U1808">
        <v>2011</v>
      </c>
      <c r="V1808">
        <v>1</v>
      </c>
      <c r="W1808">
        <v>16</v>
      </c>
      <c r="X1808">
        <f>IF(OR(Main!$U1808=0,
       Main!$V1808=0,
       Main!$W1808=0),
   "",
   DATE(Main!$U1808,
        Main!$V1808,
        Main!$W1808)
)</f>
        <v>40559</v>
      </c>
      <c r="Y1808">
        <f>Table1[[#This Row],[Average_Cost_for_two]]*VLOOKUP(Table1[[#This Row],[Currency]],currency!$A$2:$B$10,2,FALSE)</f>
        <v>9.6</v>
      </c>
      <c r="Z1808" t="str">
        <f>VLOOKUP(C1808,country!A:B,2,FALSE)</f>
        <v>India</v>
      </c>
      <c r="AA1808">
        <f t="shared" si="28"/>
        <v>1</v>
      </c>
    </row>
    <row r="1809" spans="1:27" ht="15.75" customHeight="1" x14ac:dyDescent="0.25">
      <c r="A1809">
        <v>357</v>
      </c>
      <c r="B1809" t="s">
        <v>4689</v>
      </c>
      <c r="C1809">
        <v>1</v>
      </c>
      <c r="D1809" t="s">
        <v>23</v>
      </c>
      <c r="E1809" t="s">
        <v>4690</v>
      </c>
      <c r="F1809" t="s">
        <v>3499</v>
      </c>
      <c r="G1809" t="s">
        <v>3500</v>
      </c>
      <c r="H1809">
        <v>77.080051699999999</v>
      </c>
      <c r="I1809">
        <v>28.6301104</v>
      </c>
      <c r="J1809" t="s">
        <v>480</v>
      </c>
      <c r="K1809" t="s">
        <v>28</v>
      </c>
      <c r="L1809" t="s">
        <v>36</v>
      </c>
      <c r="M1809" t="s">
        <v>36</v>
      </c>
      <c r="N1809" t="s">
        <v>29</v>
      </c>
      <c r="O1809" t="s">
        <v>29</v>
      </c>
      <c r="P1809">
        <v>2</v>
      </c>
      <c r="Q1809">
        <v>122</v>
      </c>
      <c r="R1809">
        <v>800</v>
      </c>
      <c r="S1809" t="str">
        <f>IF(Table1[[#This Row],[Average_Cost_for_two]]&lt;500,"Low",IF(Table1[[#This Row],[Average_Cost_for_two]]&lt;=1500,"Medium","High"))</f>
        <v>Medium</v>
      </c>
      <c r="T1809">
        <v>3.4</v>
      </c>
      <c r="U1809">
        <v>2013</v>
      </c>
      <c r="V1809">
        <v>1</v>
      </c>
      <c r="W1809">
        <v>6</v>
      </c>
      <c r="X1809">
        <f>IF(OR(Main!$U1809=0,
       Main!$V1809=0,
       Main!$W1809=0),
   "",
   DATE(Main!$U1809,
        Main!$V1809,
        Main!$W1809)
)</f>
        <v>41280</v>
      </c>
      <c r="Y1809">
        <f>Table1[[#This Row],[Average_Cost_for_two]]*VLOOKUP(Table1[[#This Row],[Currency]],currency!$A$2:$B$10,2,FALSE)</f>
        <v>9.6</v>
      </c>
      <c r="Z1809" t="str">
        <f>VLOOKUP(C1809,country!A:B,2,FALSE)</f>
        <v>India</v>
      </c>
      <c r="AA1809">
        <f t="shared" si="28"/>
        <v>1</v>
      </c>
    </row>
    <row r="1810" spans="1:27" ht="15.75" customHeight="1" x14ac:dyDescent="0.25">
      <c r="A1810">
        <v>18180041</v>
      </c>
      <c r="B1810" t="s">
        <v>4691</v>
      </c>
      <c r="C1810">
        <v>1</v>
      </c>
      <c r="D1810" t="s">
        <v>23</v>
      </c>
      <c r="E1810" t="s">
        <v>4692</v>
      </c>
      <c r="F1810" t="s">
        <v>3864</v>
      </c>
      <c r="G1810" t="s">
        <v>3865</v>
      </c>
      <c r="H1810">
        <v>77.15575699</v>
      </c>
      <c r="I1810">
        <v>28.54155381</v>
      </c>
      <c r="J1810" t="s">
        <v>1104</v>
      </c>
      <c r="K1810" t="s">
        <v>28</v>
      </c>
      <c r="L1810" t="s">
        <v>36</v>
      </c>
      <c r="M1810" t="s">
        <v>36</v>
      </c>
      <c r="N1810" t="s">
        <v>29</v>
      </c>
      <c r="O1810" t="s">
        <v>29</v>
      </c>
      <c r="P1810">
        <v>2</v>
      </c>
      <c r="Q1810">
        <v>232</v>
      </c>
      <c r="R1810">
        <v>800</v>
      </c>
      <c r="S1810" t="str">
        <f>IF(Table1[[#This Row],[Average_Cost_for_two]]&lt;500,"Low",IF(Table1[[#This Row],[Average_Cost_for_two]]&lt;=1500,"Medium","High"))</f>
        <v>Medium</v>
      </c>
      <c r="T1810">
        <v>3.5</v>
      </c>
      <c r="U1810">
        <v>2016</v>
      </c>
      <c r="V1810">
        <v>12</v>
      </c>
      <c r="W1810">
        <v>17</v>
      </c>
      <c r="X1810">
        <f>IF(OR(Main!$U1810=0,
       Main!$V1810=0,
       Main!$W1810=0),
   "",
   DATE(Main!$U1810,
        Main!$V1810,
        Main!$W1810)
)</f>
        <v>42721</v>
      </c>
      <c r="Y1810">
        <f>Table1[[#This Row],[Average_Cost_for_two]]*VLOOKUP(Table1[[#This Row],[Currency]],currency!$A$2:$B$10,2,FALSE)</f>
        <v>9.6</v>
      </c>
      <c r="Z1810" t="str">
        <f>VLOOKUP(C1810,country!A:B,2,FALSE)</f>
        <v>India</v>
      </c>
      <c r="AA1810">
        <f t="shared" si="28"/>
        <v>4</v>
      </c>
    </row>
    <row r="1811" spans="1:27" ht="15.75" customHeight="1" x14ac:dyDescent="0.25">
      <c r="A1811">
        <v>824</v>
      </c>
      <c r="B1811" t="s">
        <v>4693</v>
      </c>
      <c r="C1811">
        <v>1</v>
      </c>
      <c r="D1811" t="s">
        <v>23</v>
      </c>
      <c r="E1811" t="s">
        <v>4694</v>
      </c>
      <c r="F1811" t="s">
        <v>1024</v>
      </c>
      <c r="G1811" t="s">
        <v>1025</v>
      </c>
      <c r="H1811">
        <v>77.191604799999993</v>
      </c>
      <c r="I1811">
        <v>28.584299900000001</v>
      </c>
      <c r="J1811" t="s">
        <v>556</v>
      </c>
      <c r="K1811" t="s">
        <v>28</v>
      </c>
      <c r="L1811" t="s">
        <v>36</v>
      </c>
      <c r="M1811" t="s">
        <v>36</v>
      </c>
      <c r="N1811" t="s">
        <v>29</v>
      </c>
      <c r="O1811" t="s">
        <v>29</v>
      </c>
      <c r="P1811">
        <v>2</v>
      </c>
      <c r="Q1811">
        <v>137</v>
      </c>
      <c r="R1811">
        <v>800</v>
      </c>
      <c r="S1811" t="str">
        <f>IF(Table1[[#This Row],[Average_Cost_for_two]]&lt;500,"Low",IF(Table1[[#This Row],[Average_Cost_for_two]]&lt;=1500,"Medium","High"))</f>
        <v>Medium</v>
      </c>
      <c r="T1811">
        <v>3.7</v>
      </c>
      <c r="U1811">
        <v>2015</v>
      </c>
      <c r="V1811">
        <v>12</v>
      </c>
      <c r="W1811">
        <v>15</v>
      </c>
      <c r="X1811">
        <f>IF(OR(Main!$U1811=0,
       Main!$V1811=0,
       Main!$W1811=0),
   "",
   DATE(Main!$U1811,
        Main!$V1811,
        Main!$W1811)
)</f>
        <v>42353</v>
      </c>
      <c r="Y1811">
        <f>Table1[[#This Row],[Average_Cost_for_two]]*VLOOKUP(Table1[[#This Row],[Currency]],currency!$A$2:$B$10,2,FALSE)</f>
        <v>9.6</v>
      </c>
      <c r="Z1811" t="str">
        <f>VLOOKUP(C1811,country!A:B,2,FALSE)</f>
        <v>India</v>
      </c>
      <c r="AA1811">
        <f t="shared" si="28"/>
        <v>4</v>
      </c>
    </row>
    <row r="1812" spans="1:27" ht="15.75" customHeight="1" x14ac:dyDescent="0.25">
      <c r="A1812">
        <v>18364354</v>
      </c>
      <c r="B1812" t="s">
        <v>4695</v>
      </c>
      <c r="C1812">
        <v>1</v>
      </c>
      <c r="D1812" t="s">
        <v>23</v>
      </c>
      <c r="E1812" t="s">
        <v>4696</v>
      </c>
      <c r="F1812" t="s">
        <v>243</v>
      </c>
      <c r="G1812" t="s">
        <v>244</v>
      </c>
      <c r="H1812">
        <v>77.251854800000004</v>
      </c>
      <c r="I1812">
        <v>28.539918400000001</v>
      </c>
      <c r="J1812" t="s">
        <v>503</v>
      </c>
      <c r="K1812" t="s">
        <v>28</v>
      </c>
      <c r="L1812" t="s">
        <v>36</v>
      </c>
      <c r="M1812" t="s">
        <v>29</v>
      </c>
      <c r="N1812" t="s">
        <v>29</v>
      </c>
      <c r="O1812" t="s">
        <v>29</v>
      </c>
      <c r="P1812">
        <v>2</v>
      </c>
      <c r="Q1812">
        <v>4</v>
      </c>
      <c r="R1812">
        <v>800</v>
      </c>
      <c r="S1812" t="str">
        <f>IF(Table1[[#This Row],[Average_Cost_for_two]]&lt;500,"Low",IF(Table1[[#This Row],[Average_Cost_for_two]]&lt;=1500,"Medium","High"))</f>
        <v>Medium</v>
      </c>
      <c r="T1812">
        <v>3</v>
      </c>
      <c r="U1812">
        <v>2018</v>
      </c>
      <c r="V1812">
        <v>12</v>
      </c>
      <c r="W1812">
        <v>22</v>
      </c>
      <c r="X1812">
        <f>IF(OR(Main!$U1812=0,
       Main!$V1812=0,
       Main!$W1812=0),
   "",
   DATE(Main!$U1812,
        Main!$V1812,
        Main!$W1812)
)</f>
        <v>43456</v>
      </c>
      <c r="Y1812">
        <f>Table1[[#This Row],[Average_Cost_for_two]]*VLOOKUP(Table1[[#This Row],[Currency]],currency!$A$2:$B$10,2,FALSE)</f>
        <v>9.6</v>
      </c>
      <c r="Z1812" t="str">
        <f>VLOOKUP(C1812,country!A:B,2,FALSE)</f>
        <v>India</v>
      </c>
      <c r="AA1812">
        <f t="shared" si="28"/>
        <v>4</v>
      </c>
    </row>
    <row r="1813" spans="1:27" ht="15.75" customHeight="1" x14ac:dyDescent="0.25">
      <c r="A1813">
        <v>576</v>
      </c>
      <c r="B1813" t="s">
        <v>3127</v>
      </c>
      <c r="C1813">
        <v>1</v>
      </c>
      <c r="D1813" t="s">
        <v>23</v>
      </c>
      <c r="E1813" t="s">
        <v>4697</v>
      </c>
      <c r="F1813" t="s">
        <v>71</v>
      </c>
      <c r="G1813" t="s">
        <v>72</v>
      </c>
      <c r="H1813">
        <v>77.238674200000005</v>
      </c>
      <c r="I1813">
        <v>28.5778529</v>
      </c>
      <c r="J1813" t="s">
        <v>3129</v>
      </c>
      <c r="K1813" t="s">
        <v>28</v>
      </c>
      <c r="L1813" t="s">
        <v>36</v>
      </c>
      <c r="M1813" t="s">
        <v>36</v>
      </c>
      <c r="N1813" t="s">
        <v>29</v>
      </c>
      <c r="O1813" t="s">
        <v>29</v>
      </c>
      <c r="P1813">
        <v>2</v>
      </c>
      <c r="Q1813">
        <v>338</v>
      </c>
      <c r="R1813">
        <v>800</v>
      </c>
      <c r="S1813" t="str">
        <f>IF(Table1[[#This Row],[Average_Cost_for_two]]&lt;500,"Low",IF(Table1[[#This Row],[Average_Cost_for_two]]&lt;=1500,"Medium","High"))</f>
        <v>Medium</v>
      </c>
      <c r="T1813">
        <v>3.7</v>
      </c>
      <c r="U1813">
        <v>2011</v>
      </c>
      <c r="V1813">
        <v>12</v>
      </c>
      <c r="W1813">
        <v>15</v>
      </c>
      <c r="X1813">
        <f>IF(OR(Main!$U1813=0,
       Main!$V1813=0,
       Main!$W1813=0),
   "",
   DATE(Main!$U1813,
        Main!$V1813,
        Main!$W1813)
)</f>
        <v>40892</v>
      </c>
      <c r="Y1813">
        <f>Table1[[#This Row],[Average_Cost_for_two]]*VLOOKUP(Table1[[#This Row],[Currency]],currency!$A$2:$B$10,2,FALSE)</f>
        <v>9.6</v>
      </c>
      <c r="Z1813" t="str">
        <f>VLOOKUP(C1813,country!A:B,2,FALSE)</f>
        <v>India</v>
      </c>
      <c r="AA1813">
        <f t="shared" si="28"/>
        <v>4</v>
      </c>
    </row>
    <row r="1814" spans="1:27" ht="15.75" customHeight="1" x14ac:dyDescent="0.25">
      <c r="A1814">
        <v>302542</v>
      </c>
      <c r="B1814" t="s">
        <v>4698</v>
      </c>
      <c r="C1814">
        <v>1</v>
      </c>
      <c r="D1814" t="s">
        <v>23</v>
      </c>
      <c r="E1814" t="s">
        <v>4699</v>
      </c>
      <c r="F1814" t="s">
        <v>2182</v>
      </c>
      <c r="G1814" t="s">
        <v>2183</v>
      </c>
      <c r="H1814">
        <v>77.206245699999997</v>
      </c>
      <c r="I1814">
        <v>28.573122999999999</v>
      </c>
      <c r="J1814" t="s">
        <v>4700</v>
      </c>
      <c r="K1814" t="s">
        <v>28</v>
      </c>
      <c r="L1814" t="s">
        <v>36</v>
      </c>
      <c r="M1814" t="s">
        <v>29</v>
      </c>
      <c r="N1814" t="s">
        <v>29</v>
      </c>
      <c r="O1814" t="s">
        <v>29</v>
      </c>
      <c r="P1814">
        <v>2</v>
      </c>
      <c r="Q1814">
        <v>143</v>
      </c>
      <c r="R1814">
        <v>800</v>
      </c>
      <c r="S1814" t="str">
        <f>IF(Table1[[#This Row],[Average_Cost_for_two]]&lt;500,"Low",IF(Table1[[#This Row],[Average_Cost_for_two]]&lt;=1500,"Medium","High"))</f>
        <v>Medium</v>
      </c>
      <c r="T1814">
        <v>3.7</v>
      </c>
      <c r="U1814">
        <v>2010</v>
      </c>
      <c r="V1814">
        <v>12</v>
      </c>
      <c r="W1814">
        <v>12</v>
      </c>
      <c r="X1814">
        <f>IF(OR(Main!$U1814=0,
       Main!$V1814=0,
       Main!$W1814=0),
   "",
   DATE(Main!$U1814,
        Main!$V1814,
        Main!$W1814)
)</f>
        <v>40524</v>
      </c>
      <c r="Y1814">
        <f>Table1[[#This Row],[Average_Cost_for_two]]*VLOOKUP(Table1[[#This Row],[Currency]],currency!$A$2:$B$10,2,FALSE)</f>
        <v>9.6</v>
      </c>
      <c r="Z1814" t="str">
        <f>VLOOKUP(C1814,country!A:B,2,FALSE)</f>
        <v>India</v>
      </c>
      <c r="AA1814">
        <f t="shared" si="28"/>
        <v>4</v>
      </c>
    </row>
    <row r="1815" spans="1:27" ht="15.75" customHeight="1" x14ac:dyDescent="0.25">
      <c r="A1815">
        <v>9835</v>
      </c>
      <c r="B1815" t="s">
        <v>4701</v>
      </c>
      <c r="C1815">
        <v>1</v>
      </c>
      <c r="D1815" t="s">
        <v>23</v>
      </c>
      <c r="E1815" t="s">
        <v>4702</v>
      </c>
      <c r="F1815" t="s">
        <v>1973</v>
      </c>
      <c r="G1815" t="s">
        <v>1972</v>
      </c>
      <c r="H1815">
        <v>77.244022700000002</v>
      </c>
      <c r="I1815">
        <v>28.546267799999999</v>
      </c>
      <c r="J1815" t="s">
        <v>4703</v>
      </c>
      <c r="K1815" t="s">
        <v>28</v>
      </c>
      <c r="L1815" t="s">
        <v>36</v>
      </c>
      <c r="M1815" t="s">
        <v>36</v>
      </c>
      <c r="N1815" t="s">
        <v>29</v>
      </c>
      <c r="O1815" t="s">
        <v>29</v>
      </c>
      <c r="P1815">
        <v>2</v>
      </c>
      <c r="Q1815">
        <v>89</v>
      </c>
      <c r="R1815">
        <v>800</v>
      </c>
      <c r="S1815" t="str">
        <f>IF(Table1[[#This Row],[Average_Cost_for_two]]&lt;500,"Low",IF(Table1[[#This Row],[Average_Cost_for_two]]&lt;=1500,"Medium","High"))</f>
        <v>Medium</v>
      </c>
      <c r="T1815">
        <v>3.3</v>
      </c>
      <c r="U1815">
        <v>2016</v>
      </c>
      <c r="V1815">
        <v>12</v>
      </c>
      <c r="W1815">
        <v>12</v>
      </c>
      <c r="X1815">
        <f>IF(OR(Main!$U1815=0,
       Main!$V1815=0,
       Main!$W1815=0),
   "",
   DATE(Main!$U1815,
        Main!$V1815,
        Main!$W1815)
)</f>
        <v>42716</v>
      </c>
      <c r="Y1815">
        <f>Table1[[#This Row],[Average_Cost_for_two]]*VLOOKUP(Table1[[#This Row],[Currency]],currency!$A$2:$B$10,2,FALSE)</f>
        <v>9.6</v>
      </c>
      <c r="Z1815" t="str">
        <f>VLOOKUP(C1815,country!A:B,2,FALSE)</f>
        <v>India</v>
      </c>
      <c r="AA1815">
        <f t="shared" si="28"/>
        <v>4</v>
      </c>
    </row>
    <row r="1816" spans="1:27" ht="15.75" customHeight="1" x14ac:dyDescent="0.25">
      <c r="A1816">
        <v>18408045</v>
      </c>
      <c r="B1816" t="s">
        <v>4704</v>
      </c>
      <c r="C1816">
        <v>1</v>
      </c>
      <c r="D1816" t="s">
        <v>23</v>
      </c>
      <c r="E1816" t="s">
        <v>4705</v>
      </c>
      <c r="F1816" t="s">
        <v>300</v>
      </c>
      <c r="G1816" t="s">
        <v>301</v>
      </c>
      <c r="H1816">
        <v>77.204451899999995</v>
      </c>
      <c r="I1816">
        <v>28.697512100000001</v>
      </c>
      <c r="J1816" t="s">
        <v>4706</v>
      </c>
      <c r="K1816" t="s">
        <v>28</v>
      </c>
      <c r="L1816" t="s">
        <v>36</v>
      </c>
      <c r="M1816" t="s">
        <v>29</v>
      </c>
      <c r="N1816" t="s">
        <v>29</v>
      </c>
      <c r="O1816" t="s">
        <v>29</v>
      </c>
      <c r="P1816">
        <v>2</v>
      </c>
      <c r="Q1816">
        <v>1</v>
      </c>
      <c r="R1816">
        <v>800</v>
      </c>
      <c r="S1816" t="str">
        <f>IF(Table1[[#This Row],[Average_Cost_for_two]]&lt;500,"Low",IF(Table1[[#This Row],[Average_Cost_for_two]]&lt;=1500,"Medium","High"))</f>
        <v>Medium</v>
      </c>
      <c r="T1816">
        <v>1</v>
      </c>
      <c r="U1816">
        <v>2018</v>
      </c>
      <c r="V1816">
        <v>12</v>
      </c>
      <c r="W1816">
        <v>3</v>
      </c>
      <c r="X1816">
        <f>IF(OR(Main!$U1816=0,
       Main!$V1816=0,
       Main!$W1816=0),
   "",
   DATE(Main!$U1816,
        Main!$V1816,
        Main!$W1816)
)</f>
        <v>43437</v>
      </c>
      <c r="Y1816">
        <f>Table1[[#This Row],[Average_Cost_for_two]]*VLOOKUP(Table1[[#This Row],[Currency]],currency!$A$2:$B$10,2,FALSE)</f>
        <v>9.6</v>
      </c>
      <c r="Z1816" t="str">
        <f>VLOOKUP(C1816,country!A:B,2,FALSE)</f>
        <v>India</v>
      </c>
      <c r="AA1816">
        <f t="shared" si="28"/>
        <v>4</v>
      </c>
    </row>
    <row r="1817" spans="1:27" ht="15.75" customHeight="1" x14ac:dyDescent="0.25">
      <c r="A1817">
        <v>308068</v>
      </c>
      <c r="B1817" t="s">
        <v>4707</v>
      </c>
      <c r="C1817">
        <v>1</v>
      </c>
      <c r="D1817" t="s">
        <v>23</v>
      </c>
      <c r="E1817" t="s">
        <v>4708</v>
      </c>
      <c r="F1817" t="s">
        <v>4709</v>
      </c>
      <c r="G1817" t="s">
        <v>4710</v>
      </c>
      <c r="H1817">
        <v>77.172998199999995</v>
      </c>
      <c r="I1817">
        <v>28.643025600000001</v>
      </c>
      <c r="J1817" t="s">
        <v>480</v>
      </c>
      <c r="K1817" t="s">
        <v>28</v>
      </c>
      <c r="L1817" t="s">
        <v>36</v>
      </c>
      <c r="M1817" t="s">
        <v>29</v>
      </c>
      <c r="N1817" t="s">
        <v>29</v>
      </c>
      <c r="O1817" t="s">
        <v>29</v>
      </c>
      <c r="P1817">
        <v>2</v>
      </c>
      <c r="Q1817">
        <v>1</v>
      </c>
      <c r="R1817">
        <v>800</v>
      </c>
      <c r="S1817" t="str">
        <f>IF(Table1[[#This Row],[Average_Cost_for_two]]&lt;500,"Low",IF(Table1[[#This Row],[Average_Cost_for_two]]&lt;=1500,"Medium","High"))</f>
        <v>Medium</v>
      </c>
      <c r="T1817">
        <v>1</v>
      </c>
      <c r="U1817">
        <v>2016</v>
      </c>
      <c r="V1817">
        <v>12</v>
      </c>
      <c r="W1817">
        <v>22</v>
      </c>
      <c r="X1817">
        <f>IF(OR(Main!$U1817=0,
       Main!$V1817=0,
       Main!$W1817=0),
   "",
   DATE(Main!$U1817,
        Main!$V1817,
        Main!$W1817)
)</f>
        <v>42726</v>
      </c>
      <c r="Y1817">
        <f>Table1[[#This Row],[Average_Cost_for_two]]*VLOOKUP(Table1[[#This Row],[Currency]],currency!$A$2:$B$10,2,FALSE)</f>
        <v>9.6</v>
      </c>
      <c r="Z1817" t="str">
        <f>VLOOKUP(C1817,country!A:B,2,FALSE)</f>
        <v>India</v>
      </c>
      <c r="AA1817">
        <f t="shared" si="28"/>
        <v>4</v>
      </c>
    </row>
    <row r="1818" spans="1:27" ht="15.75" customHeight="1" x14ac:dyDescent="0.25">
      <c r="A1818">
        <v>1905</v>
      </c>
      <c r="B1818" t="s">
        <v>4711</v>
      </c>
      <c r="C1818">
        <v>1</v>
      </c>
      <c r="D1818" t="s">
        <v>23</v>
      </c>
      <c r="E1818" t="s">
        <v>4712</v>
      </c>
      <c r="F1818" t="s">
        <v>253</v>
      </c>
      <c r="G1818" t="s">
        <v>254</v>
      </c>
      <c r="H1818">
        <v>77.190436800000001</v>
      </c>
      <c r="I1818">
        <v>28.6478036</v>
      </c>
      <c r="J1818" t="s">
        <v>4713</v>
      </c>
      <c r="K1818" t="s">
        <v>28</v>
      </c>
      <c r="L1818" t="s">
        <v>36</v>
      </c>
      <c r="M1818" t="s">
        <v>29</v>
      </c>
      <c r="N1818" t="s">
        <v>29</v>
      </c>
      <c r="O1818" t="s">
        <v>29</v>
      </c>
      <c r="P1818">
        <v>2</v>
      </c>
      <c r="Q1818">
        <v>123</v>
      </c>
      <c r="R1818">
        <v>800</v>
      </c>
      <c r="S1818" t="str">
        <f>IF(Table1[[#This Row],[Average_Cost_for_two]]&lt;500,"Low",IF(Table1[[#This Row],[Average_Cost_for_two]]&lt;=1500,"Medium","High"))</f>
        <v>Medium</v>
      </c>
      <c r="T1818">
        <v>3.1</v>
      </c>
      <c r="U1818">
        <v>2014</v>
      </c>
      <c r="V1818">
        <v>12</v>
      </c>
      <c r="W1818">
        <v>11</v>
      </c>
      <c r="X1818">
        <f>IF(OR(Main!$U1818=0,
       Main!$V1818=0,
       Main!$W1818=0),
   "",
   DATE(Main!$U1818,
        Main!$V1818,
        Main!$W1818)
)</f>
        <v>41984</v>
      </c>
      <c r="Y1818">
        <f>Table1[[#This Row],[Average_Cost_for_two]]*VLOOKUP(Table1[[#This Row],[Currency]],currency!$A$2:$B$10,2,FALSE)</f>
        <v>9.6</v>
      </c>
      <c r="Z1818" t="str">
        <f>VLOOKUP(C1818,country!A:B,2,FALSE)</f>
        <v>India</v>
      </c>
      <c r="AA1818">
        <f t="shared" si="28"/>
        <v>4</v>
      </c>
    </row>
    <row r="1819" spans="1:27" ht="15.75" customHeight="1" x14ac:dyDescent="0.25">
      <c r="A1819">
        <v>462</v>
      </c>
      <c r="B1819" t="s">
        <v>2080</v>
      </c>
      <c r="C1819">
        <v>1</v>
      </c>
      <c r="D1819" t="s">
        <v>23</v>
      </c>
      <c r="E1819" t="s">
        <v>4714</v>
      </c>
      <c r="F1819" t="s">
        <v>702</v>
      </c>
      <c r="G1819" t="s">
        <v>703</v>
      </c>
      <c r="H1819">
        <v>77.243651299999996</v>
      </c>
      <c r="I1819">
        <v>28.591267909999999</v>
      </c>
      <c r="J1819" t="s">
        <v>575</v>
      </c>
      <c r="K1819" t="s">
        <v>28</v>
      </c>
      <c r="L1819" t="s">
        <v>36</v>
      </c>
      <c r="M1819" t="s">
        <v>36</v>
      </c>
      <c r="N1819" t="s">
        <v>29</v>
      </c>
      <c r="O1819" t="s">
        <v>29</v>
      </c>
      <c r="P1819">
        <v>2</v>
      </c>
      <c r="Q1819">
        <v>360</v>
      </c>
      <c r="R1819">
        <v>800</v>
      </c>
      <c r="S1819" t="str">
        <f>IF(Table1[[#This Row],[Average_Cost_for_two]]&lt;500,"Low",IF(Table1[[#This Row],[Average_Cost_for_two]]&lt;=1500,"Medium","High"))</f>
        <v>Medium</v>
      </c>
      <c r="T1819">
        <v>3.7</v>
      </c>
      <c r="U1819">
        <v>2011</v>
      </c>
      <c r="V1819">
        <v>12</v>
      </c>
      <c r="W1819">
        <v>14</v>
      </c>
      <c r="X1819">
        <f>IF(OR(Main!$U1819=0,
       Main!$V1819=0,
       Main!$W1819=0),
   "",
   DATE(Main!$U1819,
        Main!$V1819,
        Main!$W1819)
)</f>
        <v>40891</v>
      </c>
      <c r="Y1819">
        <f>Table1[[#This Row],[Average_Cost_for_two]]*VLOOKUP(Table1[[#This Row],[Currency]],currency!$A$2:$B$10,2,FALSE)</f>
        <v>9.6</v>
      </c>
      <c r="Z1819" t="str">
        <f>VLOOKUP(C1819,country!A:B,2,FALSE)</f>
        <v>India</v>
      </c>
      <c r="AA1819">
        <f t="shared" si="28"/>
        <v>4</v>
      </c>
    </row>
    <row r="1820" spans="1:27" ht="15.75" customHeight="1" x14ac:dyDescent="0.25">
      <c r="A1820">
        <v>308811</v>
      </c>
      <c r="B1820" t="s">
        <v>4715</v>
      </c>
      <c r="C1820">
        <v>1</v>
      </c>
      <c r="D1820" t="s">
        <v>23</v>
      </c>
      <c r="E1820" t="s">
        <v>4716</v>
      </c>
      <c r="F1820" t="s">
        <v>2070</v>
      </c>
      <c r="G1820" t="s">
        <v>2071</v>
      </c>
      <c r="H1820">
        <v>77.205035899999999</v>
      </c>
      <c r="I1820">
        <v>28.6928661</v>
      </c>
      <c r="J1820" t="s">
        <v>4717</v>
      </c>
      <c r="K1820" t="s">
        <v>28</v>
      </c>
      <c r="L1820" t="s">
        <v>36</v>
      </c>
      <c r="M1820" t="s">
        <v>36</v>
      </c>
      <c r="N1820" t="s">
        <v>29</v>
      </c>
      <c r="O1820" t="s">
        <v>29</v>
      </c>
      <c r="P1820">
        <v>2</v>
      </c>
      <c r="Q1820">
        <v>430</v>
      </c>
      <c r="R1820">
        <v>800</v>
      </c>
      <c r="S1820" t="str">
        <f>IF(Table1[[#This Row],[Average_Cost_for_two]]&lt;500,"Low",IF(Table1[[#This Row],[Average_Cost_for_two]]&lt;=1500,"Medium","High"))</f>
        <v>Medium</v>
      </c>
      <c r="T1820">
        <v>3.4</v>
      </c>
      <c r="U1820">
        <v>2014</v>
      </c>
      <c r="V1820">
        <v>12</v>
      </c>
      <c r="W1820">
        <v>15</v>
      </c>
      <c r="X1820">
        <f>IF(OR(Main!$U1820=0,
       Main!$V1820=0,
       Main!$W1820=0),
   "",
   DATE(Main!$U1820,
        Main!$V1820,
        Main!$W1820)
)</f>
        <v>41988</v>
      </c>
      <c r="Y1820">
        <f>Table1[[#This Row],[Average_Cost_for_two]]*VLOOKUP(Table1[[#This Row],[Currency]],currency!$A$2:$B$10,2,FALSE)</f>
        <v>9.6</v>
      </c>
      <c r="Z1820" t="str">
        <f>VLOOKUP(C1820,country!A:B,2,FALSE)</f>
        <v>India</v>
      </c>
      <c r="AA1820">
        <f t="shared" si="28"/>
        <v>4</v>
      </c>
    </row>
    <row r="1821" spans="1:27" ht="15.75" customHeight="1" x14ac:dyDescent="0.25">
      <c r="A1821">
        <v>17977767</v>
      </c>
      <c r="B1821" t="s">
        <v>4718</v>
      </c>
      <c r="C1821">
        <v>1</v>
      </c>
      <c r="D1821" t="s">
        <v>23</v>
      </c>
      <c r="E1821" t="s">
        <v>4719</v>
      </c>
      <c r="F1821" t="s">
        <v>2070</v>
      </c>
      <c r="G1821" t="s">
        <v>2071</v>
      </c>
      <c r="H1821">
        <v>77.205060500000002</v>
      </c>
      <c r="I1821">
        <v>28.692649200000002</v>
      </c>
      <c r="J1821" t="s">
        <v>3541</v>
      </c>
      <c r="K1821" t="s">
        <v>28</v>
      </c>
      <c r="L1821" t="s">
        <v>36</v>
      </c>
      <c r="M1821" t="s">
        <v>36</v>
      </c>
      <c r="N1821" t="s">
        <v>29</v>
      </c>
      <c r="O1821" t="s">
        <v>29</v>
      </c>
      <c r="P1821">
        <v>2</v>
      </c>
      <c r="Q1821">
        <v>344</v>
      </c>
      <c r="R1821">
        <v>800</v>
      </c>
      <c r="S1821" t="str">
        <f>IF(Table1[[#This Row],[Average_Cost_for_two]]&lt;500,"Low",IF(Table1[[#This Row],[Average_Cost_for_two]]&lt;=1500,"Medium","High"))</f>
        <v>Medium</v>
      </c>
      <c r="T1821">
        <v>3.7</v>
      </c>
      <c r="U1821">
        <v>2012</v>
      </c>
      <c r="V1821">
        <v>12</v>
      </c>
      <c r="W1821">
        <v>2</v>
      </c>
      <c r="X1821">
        <f>IF(OR(Main!$U1821=0,
       Main!$V1821=0,
       Main!$W1821=0),
   "",
   DATE(Main!$U1821,
        Main!$V1821,
        Main!$W1821)
)</f>
        <v>41245</v>
      </c>
      <c r="Y1821">
        <f>Table1[[#This Row],[Average_Cost_for_two]]*VLOOKUP(Table1[[#This Row],[Currency]],currency!$A$2:$B$10,2,FALSE)</f>
        <v>9.6</v>
      </c>
      <c r="Z1821" t="str">
        <f>VLOOKUP(C1821,country!A:B,2,FALSE)</f>
        <v>India</v>
      </c>
      <c r="AA1821">
        <f t="shared" si="28"/>
        <v>4</v>
      </c>
    </row>
    <row r="1822" spans="1:27" ht="15.75" customHeight="1" x14ac:dyDescent="0.25">
      <c r="A1822">
        <v>18419884</v>
      </c>
      <c r="B1822" t="s">
        <v>4720</v>
      </c>
      <c r="C1822">
        <v>1</v>
      </c>
      <c r="D1822" t="s">
        <v>23</v>
      </c>
      <c r="E1822" t="s">
        <v>4721</v>
      </c>
      <c r="F1822" t="s">
        <v>334</v>
      </c>
      <c r="G1822" t="s">
        <v>335</v>
      </c>
      <c r="H1822">
        <v>34</v>
      </c>
      <c r="I1822">
        <v>35</v>
      </c>
      <c r="J1822" t="s">
        <v>4722</v>
      </c>
      <c r="K1822" t="s">
        <v>28</v>
      </c>
      <c r="L1822" t="s">
        <v>36</v>
      </c>
      <c r="M1822" t="s">
        <v>29</v>
      </c>
      <c r="N1822" t="s">
        <v>29</v>
      </c>
      <c r="O1822" t="s">
        <v>29</v>
      </c>
      <c r="P1822">
        <v>2</v>
      </c>
      <c r="Q1822">
        <v>1</v>
      </c>
      <c r="R1822">
        <v>800</v>
      </c>
      <c r="S1822" t="str">
        <f>IF(Table1[[#This Row],[Average_Cost_for_two]]&lt;500,"Low",IF(Table1[[#This Row],[Average_Cost_for_two]]&lt;=1500,"Medium","High"))</f>
        <v>Medium</v>
      </c>
      <c r="T1822">
        <v>1</v>
      </c>
      <c r="U1822">
        <v>2012</v>
      </c>
      <c r="V1822">
        <v>11</v>
      </c>
      <c r="W1822">
        <v>24</v>
      </c>
      <c r="X1822">
        <f>IF(OR(Main!$U1822=0,
       Main!$V1822=0,
       Main!$W1822=0),
   "",
   DATE(Main!$U1822,
        Main!$V1822,
        Main!$W1822)
)</f>
        <v>41237</v>
      </c>
      <c r="Y1822">
        <f>Table1[[#This Row],[Average_Cost_for_two]]*VLOOKUP(Table1[[#This Row],[Currency]],currency!$A$2:$B$10,2,FALSE)</f>
        <v>9.6</v>
      </c>
      <c r="Z1822" t="str">
        <f>VLOOKUP(C1822,country!A:B,2,FALSE)</f>
        <v>India</v>
      </c>
      <c r="AA1822">
        <f t="shared" si="28"/>
        <v>4</v>
      </c>
    </row>
    <row r="1823" spans="1:27" ht="15.75" customHeight="1" x14ac:dyDescent="0.25">
      <c r="A1823">
        <v>18292455</v>
      </c>
      <c r="B1823" t="s">
        <v>2746</v>
      </c>
      <c r="C1823">
        <v>1</v>
      </c>
      <c r="D1823" t="s">
        <v>23</v>
      </c>
      <c r="E1823" t="s">
        <v>4723</v>
      </c>
      <c r="F1823" t="s">
        <v>2930</v>
      </c>
      <c r="G1823" t="s">
        <v>2931</v>
      </c>
      <c r="H1823">
        <v>77.101334699999995</v>
      </c>
      <c r="I1823">
        <v>28.625560799999999</v>
      </c>
      <c r="J1823" t="s">
        <v>480</v>
      </c>
      <c r="K1823" t="s">
        <v>28</v>
      </c>
      <c r="L1823" t="s">
        <v>36</v>
      </c>
      <c r="M1823" t="s">
        <v>36</v>
      </c>
      <c r="N1823" t="s">
        <v>29</v>
      </c>
      <c r="O1823" t="s">
        <v>29</v>
      </c>
      <c r="P1823">
        <v>2</v>
      </c>
      <c r="Q1823">
        <v>12</v>
      </c>
      <c r="R1823">
        <v>800</v>
      </c>
      <c r="S1823" t="str">
        <f>IF(Table1[[#This Row],[Average_Cost_for_two]]&lt;500,"Low",IF(Table1[[#This Row],[Average_Cost_for_two]]&lt;=1500,"Medium","High"))</f>
        <v>Medium</v>
      </c>
      <c r="T1823">
        <v>2.7</v>
      </c>
      <c r="U1823">
        <v>2016</v>
      </c>
      <c r="V1823">
        <v>11</v>
      </c>
      <c r="W1823">
        <v>14</v>
      </c>
      <c r="X1823">
        <f>IF(OR(Main!$U1823=0,
       Main!$V1823=0,
       Main!$W1823=0),
   "",
   DATE(Main!$U1823,
        Main!$V1823,
        Main!$W1823)
)</f>
        <v>42688</v>
      </c>
      <c r="Y1823">
        <f>Table1[[#This Row],[Average_Cost_for_two]]*VLOOKUP(Table1[[#This Row],[Currency]],currency!$A$2:$B$10,2,FALSE)</f>
        <v>9.6</v>
      </c>
      <c r="Z1823" t="str">
        <f>VLOOKUP(C1823,country!A:B,2,FALSE)</f>
        <v>India</v>
      </c>
      <c r="AA1823">
        <f t="shared" si="28"/>
        <v>4</v>
      </c>
    </row>
    <row r="1824" spans="1:27" ht="15.75" customHeight="1" x14ac:dyDescent="0.25">
      <c r="A1824">
        <v>311977</v>
      </c>
      <c r="B1824" t="s">
        <v>4724</v>
      </c>
      <c r="C1824">
        <v>1</v>
      </c>
      <c r="D1824" t="s">
        <v>23</v>
      </c>
      <c r="E1824" t="s">
        <v>4725</v>
      </c>
      <c r="F1824" t="s">
        <v>1907</v>
      </c>
      <c r="G1824" t="s">
        <v>1908</v>
      </c>
      <c r="H1824">
        <v>77.1200714</v>
      </c>
      <c r="I1824">
        <v>28.650417000000001</v>
      </c>
      <c r="J1824" t="s">
        <v>927</v>
      </c>
      <c r="K1824" t="s">
        <v>28</v>
      </c>
      <c r="L1824" t="s">
        <v>36</v>
      </c>
      <c r="M1824" t="s">
        <v>36</v>
      </c>
      <c r="N1824" t="s">
        <v>29</v>
      </c>
      <c r="O1824" t="s">
        <v>29</v>
      </c>
      <c r="P1824">
        <v>2</v>
      </c>
      <c r="Q1824">
        <v>90</v>
      </c>
      <c r="R1824">
        <v>800</v>
      </c>
      <c r="S1824" t="str">
        <f>IF(Table1[[#This Row],[Average_Cost_for_two]]&lt;500,"Low",IF(Table1[[#This Row],[Average_Cost_for_two]]&lt;=1500,"Medium","High"))</f>
        <v>Medium</v>
      </c>
      <c r="T1824">
        <v>3.3</v>
      </c>
      <c r="U1824">
        <v>2013</v>
      </c>
      <c r="V1824">
        <v>11</v>
      </c>
      <c r="W1824">
        <v>4</v>
      </c>
      <c r="X1824">
        <f>IF(OR(Main!$U1824=0,
       Main!$V1824=0,
       Main!$W1824=0),
   "",
   DATE(Main!$U1824,
        Main!$V1824,
        Main!$W1824)
)</f>
        <v>41582</v>
      </c>
      <c r="Y1824">
        <f>Table1[[#This Row],[Average_Cost_for_two]]*VLOOKUP(Table1[[#This Row],[Currency]],currency!$A$2:$B$10,2,FALSE)</f>
        <v>9.6</v>
      </c>
      <c r="Z1824" t="str">
        <f>VLOOKUP(C1824,country!A:B,2,FALSE)</f>
        <v>India</v>
      </c>
      <c r="AA1824">
        <f t="shared" si="28"/>
        <v>4</v>
      </c>
    </row>
    <row r="1825" spans="1:27" ht="15.75" customHeight="1" x14ac:dyDescent="0.25">
      <c r="A1825">
        <v>18322658</v>
      </c>
      <c r="B1825" t="s">
        <v>4726</v>
      </c>
      <c r="C1825">
        <v>1</v>
      </c>
      <c r="D1825" t="s">
        <v>23</v>
      </c>
      <c r="E1825" t="s">
        <v>4727</v>
      </c>
      <c r="F1825" t="s">
        <v>1907</v>
      </c>
      <c r="G1825" t="s">
        <v>1908</v>
      </c>
      <c r="H1825">
        <v>77.122566800000001</v>
      </c>
      <c r="I1825">
        <v>28.643146300000002</v>
      </c>
      <c r="J1825" t="s">
        <v>2207</v>
      </c>
      <c r="K1825" t="s">
        <v>28</v>
      </c>
      <c r="L1825" t="s">
        <v>36</v>
      </c>
      <c r="M1825" t="s">
        <v>36</v>
      </c>
      <c r="N1825" t="s">
        <v>29</v>
      </c>
      <c r="O1825" t="s">
        <v>29</v>
      </c>
      <c r="P1825">
        <v>2</v>
      </c>
      <c r="Q1825">
        <v>96</v>
      </c>
      <c r="R1825">
        <v>800</v>
      </c>
      <c r="S1825" t="str">
        <f>IF(Table1[[#This Row],[Average_Cost_for_two]]&lt;500,"Low",IF(Table1[[#This Row],[Average_Cost_for_two]]&lt;=1500,"Medium","High"))</f>
        <v>Medium</v>
      </c>
      <c r="T1825">
        <v>3.8</v>
      </c>
      <c r="U1825">
        <v>2018</v>
      </c>
      <c r="V1825">
        <v>11</v>
      </c>
      <c r="W1825">
        <v>6</v>
      </c>
      <c r="X1825">
        <f>IF(OR(Main!$U1825=0,
       Main!$V1825=0,
       Main!$W1825=0),
   "",
   DATE(Main!$U1825,
        Main!$V1825,
        Main!$W1825)
)</f>
        <v>43410</v>
      </c>
      <c r="Y1825">
        <f>Table1[[#This Row],[Average_Cost_for_two]]*VLOOKUP(Table1[[#This Row],[Currency]],currency!$A$2:$B$10,2,FALSE)</f>
        <v>9.6</v>
      </c>
      <c r="Z1825" t="str">
        <f>VLOOKUP(C1825,country!A:B,2,FALSE)</f>
        <v>India</v>
      </c>
      <c r="AA1825">
        <f t="shared" si="28"/>
        <v>4</v>
      </c>
    </row>
    <row r="1826" spans="1:27" ht="15.75" customHeight="1" x14ac:dyDescent="0.25">
      <c r="A1826">
        <v>837</v>
      </c>
      <c r="B1826" t="s">
        <v>603</v>
      </c>
      <c r="C1826">
        <v>1</v>
      </c>
      <c r="D1826" t="s">
        <v>23</v>
      </c>
      <c r="E1826" t="s">
        <v>4728</v>
      </c>
      <c r="F1826" t="s">
        <v>1907</v>
      </c>
      <c r="G1826" t="s">
        <v>1908</v>
      </c>
      <c r="H1826">
        <v>77.1203644</v>
      </c>
      <c r="I1826">
        <v>28.647660299999998</v>
      </c>
      <c r="J1826" t="s">
        <v>477</v>
      </c>
      <c r="K1826" t="s">
        <v>28</v>
      </c>
      <c r="L1826" t="s">
        <v>36</v>
      </c>
      <c r="M1826" t="s">
        <v>29</v>
      </c>
      <c r="N1826" t="s">
        <v>29</v>
      </c>
      <c r="O1826" t="s">
        <v>29</v>
      </c>
      <c r="P1826">
        <v>2</v>
      </c>
      <c r="Q1826">
        <v>622</v>
      </c>
      <c r="R1826">
        <v>800</v>
      </c>
      <c r="S1826" t="str">
        <f>IF(Table1[[#This Row],[Average_Cost_for_two]]&lt;500,"Low",IF(Table1[[#This Row],[Average_Cost_for_two]]&lt;=1500,"Medium","High"))</f>
        <v>Medium</v>
      </c>
      <c r="T1826">
        <v>3.6</v>
      </c>
      <c r="U1826">
        <v>2010</v>
      </c>
      <c r="V1826">
        <v>11</v>
      </c>
      <c r="W1826">
        <v>2</v>
      </c>
      <c r="X1826">
        <f>IF(OR(Main!$U1826=0,
       Main!$V1826=0,
       Main!$W1826=0),
   "",
   DATE(Main!$U1826,
        Main!$V1826,
        Main!$W1826)
)</f>
        <v>40484</v>
      </c>
      <c r="Y1826">
        <f>Table1[[#This Row],[Average_Cost_for_two]]*VLOOKUP(Table1[[#This Row],[Currency]],currency!$A$2:$B$10,2,FALSE)</f>
        <v>9.6</v>
      </c>
      <c r="Z1826" t="str">
        <f>VLOOKUP(C1826,country!A:B,2,FALSE)</f>
        <v>India</v>
      </c>
      <c r="AA1826">
        <f t="shared" si="28"/>
        <v>4</v>
      </c>
    </row>
    <row r="1827" spans="1:27" ht="15.75" customHeight="1" x14ac:dyDescent="0.25">
      <c r="A1827">
        <v>18430901</v>
      </c>
      <c r="B1827" t="s">
        <v>4729</v>
      </c>
      <c r="C1827">
        <v>1</v>
      </c>
      <c r="D1827" t="s">
        <v>23</v>
      </c>
      <c r="E1827" t="s">
        <v>4730</v>
      </c>
      <c r="F1827" t="s">
        <v>1907</v>
      </c>
      <c r="G1827" t="s">
        <v>1908</v>
      </c>
      <c r="H1827">
        <v>77.117677499999999</v>
      </c>
      <c r="I1827">
        <v>28.646461200000001</v>
      </c>
      <c r="J1827" t="s">
        <v>4565</v>
      </c>
      <c r="K1827" t="s">
        <v>28</v>
      </c>
      <c r="L1827" t="s">
        <v>36</v>
      </c>
      <c r="M1827" t="s">
        <v>29</v>
      </c>
      <c r="N1827" t="s">
        <v>29</v>
      </c>
      <c r="O1827" t="s">
        <v>29</v>
      </c>
      <c r="P1827">
        <v>2</v>
      </c>
      <c r="Q1827">
        <v>153</v>
      </c>
      <c r="R1827">
        <v>800</v>
      </c>
      <c r="S1827" t="str">
        <f>IF(Table1[[#This Row],[Average_Cost_for_two]]&lt;500,"Low",IF(Table1[[#This Row],[Average_Cost_for_two]]&lt;=1500,"Medium","High"))</f>
        <v>Medium</v>
      </c>
      <c r="T1827">
        <v>4.4000000000000004</v>
      </c>
      <c r="U1827">
        <v>2014</v>
      </c>
      <c r="V1827">
        <v>11</v>
      </c>
      <c r="W1827">
        <v>23</v>
      </c>
      <c r="X1827">
        <f>IF(OR(Main!$U1827=0,
       Main!$V1827=0,
       Main!$W1827=0),
   "",
   DATE(Main!$U1827,
        Main!$V1827,
        Main!$W1827)
)</f>
        <v>41966</v>
      </c>
      <c r="Y1827">
        <f>Table1[[#This Row],[Average_Cost_for_two]]*VLOOKUP(Table1[[#This Row],[Currency]],currency!$A$2:$B$10,2,FALSE)</f>
        <v>9.6</v>
      </c>
      <c r="Z1827" t="str">
        <f>VLOOKUP(C1827,country!A:B,2,FALSE)</f>
        <v>India</v>
      </c>
      <c r="AA1827">
        <f t="shared" si="28"/>
        <v>4</v>
      </c>
    </row>
    <row r="1828" spans="1:27" ht="15.75" customHeight="1" x14ac:dyDescent="0.25">
      <c r="A1828">
        <v>18358164</v>
      </c>
      <c r="B1828" t="s">
        <v>4731</v>
      </c>
      <c r="C1828">
        <v>1</v>
      </c>
      <c r="D1828" t="s">
        <v>23</v>
      </c>
      <c r="E1828" t="s">
        <v>4732</v>
      </c>
      <c r="F1828" t="s">
        <v>2698</v>
      </c>
      <c r="G1828" t="s">
        <v>2699</v>
      </c>
      <c r="H1828">
        <v>77.167254299999996</v>
      </c>
      <c r="I1828">
        <v>28.587706900000001</v>
      </c>
      <c r="J1828" t="s">
        <v>4733</v>
      </c>
      <c r="K1828" t="s">
        <v>28</v>
      </c>
      <c r="L1828" t="s">
        <v>36</v>
      </c>
      <c r="M1828" t="s">
        <v>29</v>
      </c>
      <c r="N1828" t="s">
        <v>29</v>
      </c>
      <c r="O1828" t="s">
        <v>29</v>
      </c>
      <c r="P1828">
        <v>2</v>
      </c>
      <c r="Q1828">
        <v>177</v>
      </c>
      <c r="R1828">
        <v>800</v>
      </c>
      <c r="S1828" t="str">
        <f>IF(Table1[[#This Row],[Average_Cost_for_two]]&lt;500,"Low",IF(Table1[[#This Row],[Average_Cost_for_two]]&lt;=1500,"Medium","High"))</f>
        <v>Medium</v>
      </c>
      <c r="T1828">
        <v>3.7</v>
      </c>
      <c r="U1828">
        <v>2015</v>
      </c>
      <c r="V1828">
        <v>11</v>
      </c>
      <c r="W1828">
        <v>26</v>
      </c>
      <c r="X1828">
        <f>IF(OR(Main!$U1828=0,
       Main!$V1828=0,
       Main!$W1828=0),
   "",
   DATE(Main!$U1828,
        Main!$V1828,
        Main!$W1828)
)</f>
        <v>42334</v>
      </c>
      <c r="Y1828">
        <f>Table1[[#This Row],[Average_Cost_for_two]]*VLOOKUP(Table1[[#This Row],[Currency]],currency!$A$2:$B$10,2,FALSE)</f>
        <v>9.6</v>
      </c>
      <c r="Z1828" t="str">
        <f>VLOOKUP(C1828,country!A:B,2,FALSE)</f>
        <v>India</v>
      </c>
      <c r="AA1828">
        <f t="shared" si="28"/>
        <v>4</v>
      </c>
    </row>
    <row r="1829" spans="1:27" ht="15.75" customHeight="1" x14ac:dyDescent="0.25">
      <c r="A1829">
        <v>18232097</v>
      </c>
      <c r="B1829" t="s">
        <v>4734</v>
      </c>
      <c r="C1829">
        <v>1</v>
      </c>
      <c r="D1829" t="s">
        <v>23</v>
      </c>
      <c r="E1829" t="s">
        <v>4735</v>
      </c>
      <c r="F1829" t="s">
        <v>71</v>
      </c>
      <c r="G1829" t="s">
        <v>72</v>
      </c>
      <c r="H1829">
        <v>77.229064199999996</v>
      </c>
      <c r="I1829">
        <v>28.5745182</v>
      </c>
      <c r="J1829" t="s">
        <v>4736</v>
      </c>
      <c r="K1829" t="s">
        <v>28</v>
      </c>
      <c r="L1829" t="s">
        <v>36</v>
      </c>
      <c r="M1829" t="s">
        <v>36</v>
      </c>
      <c r="N1829" t="s">
        <v>29</v>
      </c>
      <c r="O1829" t="s">
        <v>29</v>
      </c>
      <c r="P1829">
        <v>2</v>
      </c>
      <c r="Q1829">
        <v>223</v>
      </c>
      <c r="R1829">
        <v>800</v>
      </c>
      <c r="S1829" t="str">
        <f>IF(Table1[[#This Row],[Average_Cost_for_two]]&lt;500,"Low",IF(Table1[[#This Row],[Average_Cost_for_two]]&lt;=1500,"Medium","High"))</f>
        <v>Medium</v>
      </c>
      <c r="T1829">
        <v>4.0999999999999996</v>
      </c>
      <c r="U1829">
        <v>2014</v>
      </c>
      <c r="V1829">
        <v>10</v>
      </c>
      <c r="W1829">
        <v>20</v>
      </c>
      <c r="X1829">
        <f>IF(OR(Main!$U1829=0,
       Main!$V1829=0,
       Main!$W1829=0),
   "",
   DATE(Main!$U1829,
        Main!$V1829,
        Main!$W1829)
)</f>
        <v>41932</v>
      </c>
      <c r="Y1829">
        <f>Table1[[#This Row],[Average_Cost_for_two]]*VLOOKUP(Table1[[#This Row],[Currency]],currency!$A$2:$B$10,2,FALSE)</f>
        <v>9.6</v>
      </c>
      <c r="Z1829" t="str">
        <f>VLOOKUP(C1829,country!A:B,2,FALSE)</f>
        <v>India</v>
      </c>
      <c r="AA1829">
        <f t="shared" si="28"/>
        <v>4</v>
      </c>
    </row>
    <row r="1830" spans="1:27" ht="15.75" customHeight="1" x14ac:dyDescent="0.25">
      <c r="A1830">
        <v>2635</v>
      </c>
      <c r="B1830" t="s">
        <v>4737</v>
      </c>
      <c r="C1830">
        <v>1</v>
      </c>
      <c r="D1830" t="s">
        <v>23</v>
      </c>
      <c r="E1830" t="s">
        <v>4738</v>
      </c>
      <c r="F1830" t="s">
        <v>904</v>
      </c>
      <c r="G1830" t="s">
        <v>905</v>
      </c>
      <c r="H1830">
        <v>77.173870199999996</v>
      </c>
      <c r="I1830">
        <v>28.644641499999999</v>
      </c>
      <c r="J1830" t="s">
        <v>3822</v>
      </c>
      <c r="K1830" t="s">
        <v>28</v>
      </c>
      <c r="L1830" t="s">
        <v>36</v>
      </c>
      <c r="M1830" t="s">
        <v>36</v>
      </c>
      <c r="N1830" t="s">
        <v>29</v>
      </c>
      <c r="O1830" t="s">
        <v>29</v>
      </c>
      <c r="P1830">
        <v>2</v>
      </c>
      <c r="Q1830">
        <v>145</v>
      </c>
      <c r="R1830">
        <v>800</v>
      </c>
      <c r="S1830" t="str">
        <f>IF(Table1[[#This Row],[Average_Cost_for_two]]&lt;500,"Low",IF(Table1[[#This Row],[Average_Cost_for_two]]&lt;=1500,"Medium","High"))</f>
        <v>Medium</v>
      </c>
      <c r="T1830">
        <v>3.8</v>
      </c>
      <c r="U1830">
        <v>2011</v>
      </c>
      <c r="V1830">
        <v>10</v>
      </c>
      <c r="W1830">
        <v>4</v>
      </c>
      <c r="X1830">
        <f>IF(OR(Main!$U1830=0,
       Main!$V1830=0,
       Main!$W1830=0),
   "",
   DATE(Main!$U1830,
        Main!$V1830,
        Main!$W1830)
)</f>
        <v>40820</v>
      </c>
      <c r="Y1830">
        <f>Table1[[#This Row],[Average_Cost_for_two]]*VLOOKUP(Table1[[#This Row],[Currency]],currency!$A$2:$B$10,2,FALSE)</f>
        <v>9.6</v>
      </c>
      <c r="Z1830" t="str">
        <f>VLOOKUP(C1830,country!A:B,2,FALSE)</f>
        <v>India</v>
      </c>
      <c r="AA1830">
        <f t="shared" si="28"/>
        <v>4</v>
      </c>
    </row>
    <row r="1831" spans="1:27" ht="15.75" customHeight="1" x14ac:dyDescent="0.25">
      <c r="A1831">
        <v>18429154</v>
      </c>
      <c r="B1831" t="s">
        <v>4739</v>
      </c>
      <c r="C1831">
        <v>1</v>
      </c>
      <c r="D1831" t="s">
        <v>23</v>
      </c>
      <c r="E1831" t="s">
        <v>4740</v>
      </c>
      <c r="F1831" t="s">
        <v>734</v>
      </c>
      <c r="G1831" t="s">
        <v>735</v>
      </c>
      <c r="H1831">
        <v>77.204901100000001</v>
      </c>
      <c r="I1831">
        <v>28.557157700000001</v>
      </c>
      <c r="J1831" t="s">
        <v>3822</v>
      </c>
      <c r="K1831" t="s">
        <v>28</v>
      </c>
      <c r="L1831" t="s">
        <v>36</v>
      </c>
      <c r="M1831" t="s">
        <v>36</v>
      </c>
      <c r="N1831" t="s">
        <v>29</v>
      </c>
      <c r="O1831" t="s">
        <v>29</v>
      </c>
      <c r="P1831">
        <v>2</v>
      </c>
      <c r="Q1831">
        <v>7</v>
      </c>
      <c r="R1831">
        <v>800</v>
      </c>
      <c r="S1831" t="str">
        <f>IF(Table1[[#This Row],[Average_Cost_for_two]]&lt;500,"Low",IF(Table1[[#This Row],[Average_Cost_for_two]]&lt;=1500,"Medium","High"))</f>
        <v>Medium</v>
      </c>
      <c r="T1831">
        <v>3.1</v>
      </c>
      <c r="U1831">
        <v>2016</v>
      </c>
      <c r="V1831">
        <v>10</v>
      </c>
      <c r="W1831">
        <v>23</v>
      </c>
      <c r="X1831">
        <f>IF(OR(Main!$U1831=0,
       Main!$V1831=0,
       Main!$W1831=0),
   "",
   DATE(Main!$U1831,
        Main!$V1831,
        Main!$W1831)
)</f>
        <v>42666</v>
      </c>
      <c r="Y1831">
        <f>Table1[[#This Row],[Average_Cost_for_two]]*VLOOKUP(Table1[[#This Row],[Currency]],currency!$A$2:$B$10,2,FALSE)</f>
        <v>9.6</v>
      </c>
      <c r="Z1831" t="str">
        <f>VLOOKUP(C1831,country!A:B,2,FALSE)</f>
        <v>India</v>
      </c>
      <c r="AA1831">
        <f t="shared" si="28"/>
        <v>4</v>
      </c>
    </row>
    <row r="1832" spans="1:27" ht="15.75" customHeight="1" x14ac:dyDescent="0.25">
      <c r="A1832">
        <v>310592</v>
      </c>
      <c r="B1832" t="s">
        <v>4741</v>
      </c>
      <c r="C1832">
        <v>1</v>
      </c>
      <c r="D1832" t="s">
        <v>23</v>
      </c>
      <c r="E1832" t="s">
        <v>4742</v>
      </c>
      <c r="F1832" t="s">
        <v>300</v>
      </c>
      <c r="G1832" t="s">
        <v>301</v>
      </c>
      <c r="H1832">
        <v>77.203823099999994</v>
      </c>
      <c r="I1832">
        <v>28.6951234</v>
      </c>
      <c r="J1832" t="s">
        <v>3362</v>
      </c>
      <c r="K1832" t="s">
        <v>28</v>
      </c>
      <c r="L1832" t="s">
        <v>36</v>
      </c>
      <c r="M1832" t="s">
        <v>36</v>
      </c>
      <c r="N1832" t="s">
        <v>29</v>
      </c>
      <c r="O1832" t="s">
        <v>29</v>
      </c>
      <c r="P1832">
        <v>2</v>
      </c>
      <c r="Q1832">
        <v>1439</v>
      </c>
      <c r="R1832">
        <v>800</v>
      </c>
      <c r="S1832" t="str">
        <f>IF(Table1[[#This Row],[Average_Cost_for_two]]&lt;500,"Low",IF(Table1[[#This Row],[Average_Cost_for_two]]&lt;=1500,"Medium","High"))</f>
        <v>Medium</v>
      </c>
      <c r="T1832">
        <v>3.9</v>
      </c>
      <c r="U1832">
        <v>2011</v>
      </c>
      <c r="V1832">
        <v>10</v>
      </c>
      <c r="W1832">
        <v>1</v>
      </c>
      <c r="X1832">
        <f>IF(OR(Main!$U1832=0,
       Main!$V1832=0,
       Main!$W1832=0),
   "",
   DATE(Main!$U1832,
        Main!$V1832,
        Main!$W1832)
)</f>
        <v>40817</v>
      </c>
      <c r="Y1832">
        <f>Table1[[#This Row],[Average_Cost_for_two]]*VLOOKUP(Table1[[#This Row],[Currency]],currency!$A$2:$B$10,2,FALSE)</f>
        <v>9.6</v>
      </c>
      <c r="Z1832" t="str">
        <f>VLOOKUP(C1832,country!A:B,2,FALSE)</f>
        <v>India</v>
      </c>
      <c r="AA1832">
        <f t="shared" si="28"/>
        <v>4</v>
      </c>
    </row>
    <row r="1833" spans="1:27" ht="15.75" customHeight="1" x14ac:dyDescent="0.25">
      <c r="A1833">
        <v>964</v>
      </c>
      <c r="B1833" t="s">
        <v>4743</v>
      </c>
      <c r="C1833">
        <v>1</v>
      </c>
      <c r="D1833" t="s">
        <v>23</v>
      </c>
      <c r="E1833" t="s">
        <v>4744</v>
      </c>
      <c r="F1833" t="s">
        <v>3711</v>
      </c>
      <c r="G1833" t="s">
        <v>3712</v>
      </c>
      <c r="H1833">
        <v>77.185315500000002</v>
      </c>
      <c r="I1833">
        <v>28.709291799999999</v>
      </c>
      <c r="J1833" t="s">
        <v>556</v>
      </c>
      <c r="K1833" t="s">
        <v>28</v>
      </c>
      <c r="L1833" t="s">
        <v>36</v>
      </c>
      <c r="M1833" t="s">
        <v>29</v>
      </c>
      <c r="N1833" t="s">
        <v>29</v>
      </c>
      <c r="O1833" t="s">
        <v>29</v>
      </c>
      <c r="P1833">
        <v>2</v>
      </c>
      <c r="Q1833">
        <v>97</v>
      </c>
      <c r="R1833">
        <v>800</v>
      </c>
      <c r="S1833" t="str">
        <f>IF(Table1[[#This Row],[Average_Cost_for_two]]&lt;500,"Low",IF(Table1[[#This Row],[Average_Cost_for_two]]&lt;=1500,"Medium","High"))</f>
        <v>Medium</v>
      </c>
      <c r="T1833">
        <v>3.3</v>
      </c>
      <c r="U1833">
        <v>2010</v>
      </c>
      <c r="V1833">
        <v>10</v>
      </c>
      <c r="W1833">
        <v>28</v>
      </c>
      <c r="X1833">
        <f>IF(OR(Main!$U1833=0,
       Main!$V1833=0,
       Main!$W1833=0),
   "",
   DATE(Main!$U1833,
        Main!$V1833,
        Main!$W1833)
)</f>
        <v>40479</v>
      </c>
      <c r="Y1833">
        <f>Table1[[#This Row],[Average_Cost_for_two]]*VLOOKUP(Table1[[#This Row],[Currency]],currency!$A$2:$B$10,2,FALSE)</f>
        <v>9.6</v>
      </c>
      <c r="Z1833" t="str">
        <f>VLOOKUP(C1833,country!A:B,2,FALSE)</f>
        <v>India</v>
      </c>
      <c r="AA1833">
        <f t="shared" si="28"/>
        <v>4</v>
      </c>
    </row>
    <row r="1834" spans="1:27" ht="15.75" customHeight="1" x14ac:dyDescent="0.25">
      <c r="A1834">
        <v>9671</v>
      </c>
      <c r="B1834" t="s">
        <v>4614</v>
      </c>
      <c r="C1834">
        <v>1</v>
      </c>
      <c r="D1834" t="s">
        <v>23</v>
      </c>
      <c r="E1834" t="s">
        <v>4745</v>
      </c>
      <c r="F1834" t="s">
        <v>2372</v>
      </c>
      <c r="G1834" t="s">
        <v>2373</v>
      </c>
      <c r="H1834">
        <v>77.268709169999994</v>
      </c>
      <c r="I1834">
        <v>28.561655940000001</v>
      </c>
      <c r="J1834" t="s">
        <v>967</v>
      </c>
      <c r="K1834" t="s">
        <v>28</v>
      </c>
      <c r="L1834" t="s">
        <v>36</v>
      </c>
      <c r="M1834" t="s">
        <v>36</v>
      </c>
      <c r="N1834" t="s">
        <v>29</v>
      </c>
      <c r="O1834" t="s">
        <v>29</v>
      </c>
      <c r="P1834">
        <v>2</v>
      </c>
      <c r="Q1834">
        <v>96</v>
      </c>
      <c r="R1834">
        <v>800</v>
      </c>
      <c r="S1834" t="str">
        <f>IF(Table1[[#This Row],[Average_Cost_for_two]]&lt;500,"Low",IF(Table1[[#This Row],[Average_Cost_for_two]]&lt;=1500,"Medium","High"))</f>
        <v>Medium</v>
      </c>
      <c r="T1834">
        <v>3.5</v>
      </c>
      <c r="U1834">
        <v>2011</v>
      </c>
      <c r="V1834">
        <v>10</v>
      </c>
      <c r="W1834">
        <v>23</v>
      </c>
      <c r="X1834">
        <f>IF(OR(Main!$U1834=0,
       Main!$V1834=0,
       Main!$W1834=0),
   "",
   DATE(Main!$U1834,
        Main!$V1834,
        Main!$W1834)
)</f>
        <v>40839</v>
      </c>
      <c r="Y1834">
        <f>Table1[[#This Row],[Average_Cost_for_two]]*VLOOKUP(Table1[[#This Row],[Currency]],currency!$A$2:$B$10,2,FALSE)</f>
        <v>9.6</v>
      </c>
      <c r="Z1834" t="str">
        <f>VLOOKUP(C1834,country!A:B,2,FALSE)</f>
        <v>India</v>
      </c>
      <c r="AA1834">
        <f t="shared" si="28"/>
        <v>4</v>
      </c>
    </row>
    <row r="1835" spans="1:27" ht="15.75" customHeight="1" x14ac:dyDescent="0.25">
      <c r="A1835">
        <v>18306523</v>
      </c>
      <c r="B1835" t="s">
        <v>4746</v>
      </c>
      <c r="C1835">
        <v>1</v>
      </c>
      <c r="D1835" t="s">
        <v>23</v>
      </c>
      <c r="E1835" t="s">
        <v>4747</v>
      </c>
      <c r="F1835" t="s">
        <v>663</v>
      </c>
      <c r="G1835" t="s">
        <v>664</v>
      </c>
      <c r="H1835">
        <v>77.220890699999998</v>
      </c>
      <c r="I1835">
        <v>28.6344973</v>
      </c>
      <c r="J1835" t="s">
        <v>4748</v>
      </c>
      <c r="K1835" t="s">
        <v>28</v>
      </c>
      <c r="L1835" t="s">
        <v>29</v>
      </c>
      <c r="M1835" t="s">
        <v>29</v>
      </c>
      <c r="N1835" t="s">
        <v>29</v>
      </c>
      <c r="O1835" t="s">
        <v>29</v>
      </c>
      <c r="P1835">
        <v>2</v>
      </c>
      <c r="Q1835">
        <v>877</v>
      </c>
      <c r="R1835">
        <v>800</v>
      </c>
      <c r="S1835" t="str">
        <f>IF(Table1[[#This Row],[Average_Cost_for_two]]&lt;500,"Low",IF(Table1[[#This Row],[Average_Cost_for_two]]&lt;=1500,"Medium","High"))</f>
        <v>Medium</v>
      </c>
      <c r="T1835">
        <v>3.6</v>
      </c>
      <c r="U1835">
        <v>2018</v>
      </c>
      <c r="V1835">
        <v>9</v>
      </c>
      <c r="W1835">
        <v>11</v>
      </c>
      <c r="X1835">
        <f>IF(OR(Main!$U1835=0,
       Main!$V1835=0,
       Main!$W1835=0),
   "",
   DATE(Main!$U1835,
        Main!$V1835,
        Main!$W1835)
)</f>
        <v>43354</v>
      </c>
      <c r="Y1835">
        <f>Table1[[#This Row],[Average_Cost_for_two]]*VLOOKUP(Table1[[#This Row],[Currency]],currency!$A$2:$B$10,2,FALSE)</f>
        <v>9.6</v>
      </c>
      <c r="Z1835" t="str">
        <f>VLOOKUP(C1835,country!A:B,2,FALSE)</f>
        <v>India</v>
      </c>
      <c r="AA1835">
        <f t="shared" si="28"/>
        <v>3</v>
      </c>
    </row>
    <row r="1836" spans="1:27" ht="15.75" customHeight="1" x14ac:dyDescent="0.25">
      <c r="A1836">
        <v>18469980</v>
      </c>
      <c r="B1836" t="s">
        <v>4749</v>
      </c>
      <c r="C1836">
        <v>1</v>
      </c>
      <c r="D1836" t="s">
        <v>23</v>
      </c>
      <c r="E1836" t="s">
        <v>4750</v>
      </c>
      <c r="F1836" t="s">
        <v>159</v>
      </c>
      <c r="G1836" t="s">
        <v>160</v>
      </c>
      <c r="H1836">
        <v>77.203932399999999</v>
      </c>
      <c r="I1836">
        <v>28.550327299999999</v>
      </c>
      <c r="J1836" t="s">
        <v>562</v>
      </c>
      <c r="K1836" t="s">
        <v>28</v>
      </c>
      <c r="L1836" t="s">
        <v>29</v>
      </c>
      <c r="M1836" t="s">
        <v>29</v>
      </c>
      <c r="N1836" t="s">
        <v>29</v>
      </c>
      <c r="O1836" t="s">
        <v>29</v>
      </c>
      <c r="P1836">
        <v>2</v>
      </c>
      <c r="Q1836">
        <v>8</v>
      </c>
      <c r="R1836">
        <v>800</v>
      </c>
      <c r="S1836" t="str">
        <f>IF(Table1[[#This Row],[Average_Cost_for_two]]&lt;500,"Low",IF(Table1[[#This Row],[Average_Cost_for_two]]&lt;=1500,"Medium","High"))</f>
        <v>Medium</v>
      </c>
      <c r="T1836">
        <v>3.2</v>
      </c>
      <c r="U1836">
        <v>2016</v>
      </c>
      <c r="V1836">
        <v>9</v>
      </c>
      <c r="W1836">
        <v>21</v>
      </c>
      <c r="X1836">
        <f>IF(OR(Main!$U1836=0,
       Main!$V1836=0,
       Main!$W1836=0),
   "",
   DATE(Main!$U1836,
        Main!$V1836,
        Main!$W1836)
)</f>
        <v>42634</v>
      </c>
      <c r="Y1836">
        <f>Table1[[#This Row],[Average_Cost_for_two]]*VLOOKUP(Table1[[#This Row],[Currency]],currency!$A$2:$B$10,2,FALSE)</f>
        <v>9.6</v>
      </c>
      <c r="Z1836" t="str">
        <f>VLOOKUP(C1836,country!A:B,2,FALSE)</f>
        <v>India</v>
      </c>
      <c r="AA1836">
        <f t="shared" si="28"/>
        <v>3</v>
      </c>
    </row>
    <row r="1837" spans="1:27" ht="15.75" customHeight="1" x14ac:dyDescent="0.25">
      <c r="A1837">
        <v>1197</v>
      </c>
      <c r="B1837" t="s">
        <v>4751</v>
      </c>
      <c r="C1837">
        <v>1</v>
      </c>
      <c r="D1837" t="s">
        <v>23</v>
      </c>
      <c r="E1837" t="s">
        <v>4752</v>
      </c>
      <c r="F1837" t="s">
        <v>654</v>
      </c>
      <c r="G1837" t="s">
        <v>655</v>
      </c>
      <c r="H1837">
        <v>77.208418809999998</v>
      </c>
      <c r="I1837">
        <v>28.679915529999999</v>
      </c>
      <c r="J1837" t="s">
        <v>575</v>
      </c>
      <c r="K1837" t="s">
        <v>28</v>
      </c>
      <c r="L1837" t="s">
        <v>29</v>
      </c>
      <c r="M1837" t="s">
        <v>29</v>
      </c>
      <c r="N1837" t="s">
        <v>29</v>
      </c>
      <c r="O1837" t="s">
        <v>29</v>
      </c>
      <c r="P1837">
        <v>2</v>
      </c>
      <c r="Q1837">
        <v>77</v>
      </c>
      <c r="R1837">
        <v>800</v>
      </c>
      <c r="S1837" t="str">
        <f>IF(Table1[[#This Row],[Average_Cost_for_two]]&lt;500,"Low",IF(Table1[[#This Row],[Average_Cost_for_two]]&lt;=1500,"Medium","High"))</f>
        <v>Medium</v>
      </c>
      <c r="T1837">
        <v>3.1</v>
      </c>
      <c r="U1837">
        <v>2014</v>
      </c>
      <c r="V1837">
        <v>9</v>
      </c>
      <c r="W1837">
        <v>24</v>
      </c>
      <c r="X1837">
        <f>IF(OR(Main!$U1837=0,
       Main!$V1837=0,
       Main!$W1837=0),
   "",
   DATE(Main!$U1837,
        Main!$V1837,
        Main!$W1837)
)</f>
        <v>41906</v>
      </c>
      <c r="Y1837">
        <f>Table1[[#This Row],[Average_Cost_for_two]]*VLOOKUP(Table1[[#This Row],[Currency]],currency!$A$2:$B$10,2,FALSE)</f>
        <v>9.6</v>
      </c>
      <c r="Z1837" t="str">
        <f>VLOOKUP(C1837,country!A:B,2,FALSE)</f>
        <v>India</v>
      </c>
      <c r="AA1837">
        <f t="shared" si="28"/>
        <v>3</v>
      </c>
    </row>
    <row r="1838" spans="1:27" ht="15.75" customHeight="1" x14ac:dyDescent="0.25">
      <c r="A1838">
        <v>18317510</v>
      </c>
      <c r="B1838" t="s">
        <v>4753</v>
      </c>
      <c r="C1838">
        <v>1</v>
      </c>
      <c r="D1838" t="s">
        <v>23</v>
      </c>
      <c r="E1838" t="s">
        <v>4754</v>
      </c>
      <c r="F1838" t="s">
        <v>654</v>
      </c>
      <c r="G1838" t="s">
        <v>655</v>
      </c>
      <c r="H1838">
        <v>77.2084945</v>
      </c>
      <c r="I1838">
        <v>28.679896400000001</v>
      </c>
      <c r="J1838" t="s">
        <v>474</v>
      </c>
      <c r="K1838" t="s">
        <v>28</v>
      </c>
      <c r="L1838" t="s">
        <v>29</v>
      </c>
      <c r="M1838" t="s">
        <v>29</v>
      </c>
      <c r="N1838" t="s">
        <v>29</v>
      </c>
      <c r="O1838" t="s">
        <v>29</v>
      </c>
      <c r="P1838">
        <v>2</v>
      </c>
      <c r="Q1838">
        <v>21</v>
      </c>
      <c r="R1838">
        <v>800</v>
      </c>
      <c r="S1838" t="str">
        <f>IF(Table1[[#This Row],[Average_Cost_for_two]]&lt;500,"Low",IF(Table1[[#This Row],[Average_Cost_for_two]]&lt;=1500,"Medium","High"))</f>
        <v>Medium</v>
      </c>
      <c r="T1838">
        <v>3.4</v>
      </c>
      <c r="U1838">
        <v>2013</v>
      </c>
      <c r="V1838">
        <v>9</v>
      </c>
      <c r="W1838">
        <v>10</v>
      </c>
      <c r="X1838">
        <f>IF(OR(Main!$U1838=0,
       Main!$V1838=0,
       Main!$W1838=0),
   "",
   DATE(Main!$U1838,
        Main!$V1838,
        Main!$W1838)
)</f>
        <v>41527</v>
      </c>
      <c r="Y1838">
        <f>Table1[[#This Row],[Average_Cost_for_two]]*VLOOKUP(Table1[[#This Row],[Currency]],currency!$A$2:$B$10,2,FALSE)</f>
        <v>9.6</v>
      </c>
      <c r="Z1838" t="str">
        <f>VLOOKUP(C1838,country!A:B,2,FALSE)</f>
        <v>India</v>
      </c>
      <c r="AA1838">
        <f t="shared" si="28"/>
        <v>3</v>
      </c>
    </row>
    <row r="1839" spans="1:27" ht="15.75" customHeight="1" x14ac:dyDescent="0.25">
      <c r="A1839">
        <v>18144480</v>
      </c>
      <c r="B1839" t="s">
        <v>4755</v>
      </c>
      <c r="C1839">
        <v>1</v>
      </c>
      <c r="D1839" t="s">
        <v>23</v>
      </c>
      <c r="E1839" t="s">
        <v>56</v>
      </c>
      <c r="F1839" t="s">
        <v>55</v>
      </c>
      <c r="G1839" t="s">
        <v>56</v>
      </c>
      <c r="H1839">
        <v>77.271844000000002</v>
      </c>
      <c r="I1839">
        <v>28.565280000000001</v>
      </c>
      <c r="J1839" t="s">
        <v>503</v>
      </c>
      <c r="K1839" t="s">
        <v>28</v>
      </c>
      <c r="L1839" t="s">
        <v>29</v>
      </c>
      <c r="M1839" t="s">
        <v>29</v>
      </c>
      <c r="N1839" t="s">
        <v>29</v>
      </c>
      <c r="O1839" t="s">
        <v>29</v>
      </c>
      <c r="P1839">
        <v>2</v>
      </c>
      <c r="Q1839">
        <v>21</v>
      </c>
      <c r="R1839">
        <v>800</v>
      </c>
      <c r="S1839" t="str">
        <f>IF(Table1[[#This Row],[Average_Cost_for_two]]&lt;500,"Low",IF(Table1[[#This Row],[Average_Cost_for_two]]&lt;=1500,"Medium","High"))</f>
        <v>Medium</v>
      </c>
      <c r="T1839">
        <v>2.8</v>
      </c>
      <c r="U1839">
        <v>2016</v>
      </c>
      <c r="V1839">
        <v>9</v>
      </c>
      <c r="W1839">
        <v>20</v>
      </c>
      <c r="X1839">
        <f>IF(OR(Main!$U1839=0,
       Main!$V1839=0,
       Main!$W1839=0),
   "",
   DATE(Main!$U1839,
        Main!$V1839,
        Main!$W1839)
)</f>
        <v>42633</v>
      </c>
      <c r="Y1839">
        <f>Table1[[#This Row],[Average_Cost_for_two]]*VLOOKUP(Table1[[#This Row],[Currency]],currency!$A$2:$B$10,2,FALSE)</f>
        <v>9.6</v>
      </c>
      <c r="Z1839" t="str">
        <f>VLOOKUP(C1839,country!A:B,2,FALSE)</f>
        <v>India</v>
      </c>
      <c r="AA1839">
        <f t="shared" si="28"/>
        <v>3</v>
      </c>
    </row>
    <row r="1840" spans="1:27" ht="15.75" customHeight="1" x14ac:dyDescent="0.25">
      <c r="A1840">
        <v>306586</v>
      </c>
      <c r="B1840" t="s">
        <v>488</v>
      </c>
      <c r="C1840">
        <v>1</v>
      </c>
      <c r="D1840" t="s">
        <v>23</v>
      </c>
      <c r="E1840" t="s">
        <v>3716</v>
      </c>
      <c r="F1840" t="s">
        <v>1318</v>
      </c>
      <c r="G1840" t="s">
        <v>1319</v>
      </c>
      <c r="H1840">
        <v>77.106425799999997</v>
      </c>
      <c r="I1840">
        <v>28.6426643</v>
      </c>
      <c r="J1840" t="s">
        <v>492</v>
      </c>
      <c r="K1840" t="s">
        <v>28</v>
      </c>
      <c r="L1840" t="s">
        <v>29</v>
      </c>
      <c r="M1840" t="s">
        <v>29</v>
      </c>
      <c r="N1840" t="s">
        <v>29</v>
      </c>
      <c r="O1840" t="s">
        <v>29</v>
      </c>
      <c r="P1840">
        <v>2</v>
      </c>
      <c r="Q1840">
        <v>69</v>
      </c>
      <c r="R1840">
        <v>800</v>
      </c>
      <c r="S1840" t="str">
        <f>IF(Table1[[#This Row],[Average_Cost_for_two]]&lt;500,"Low",IF(Table1[[#This Row],[Average_Cost_for_two]]&lt;=1500,"Medium","High"))</f>
        <v>Medium</v>
      </c>
      <c r="T1840">
        <v>3.2</v>
      </c>
      <c r="U1840">
        <v>2017</v>
      </c>
      <c r="V1840">
        <v>9</v>
      </c>
      <c r="W1840">
        <v>21</v>
      </c>
      <c r="X1840">
        <f>IF(OR(Main!$U1840=0,
       Main!$V1840=0,
       Main!$W1840=0),
   "",
   DATE(Main!$U1840,
        Main!$V1840,
        Main!$W1840)
)</f>
        <v>42999</v>
      </c>
      <c r="Y1840">
        <f>Table1[[#This Row],[Average_Cost_for_two]]*VLOOKUP(Table1[[#This Row],[Currency]],currency!$A$2:$B$10,2,FALSE)</f>
        <v>9.6</v>
      </c>
      <c r="Z1840" t="str">
        <f>VLOOKUP(C1840,country!A:B,2,FALSE)</f>
        <v>India</v>
      </c>
      <c r="AA1840">
        <f t="shared" si="28"/>
        <v>3</v>
      </c>
    </row>
    <row r="1841" spans="1:27" ht="15.75" customHeight="1" x14ac:dyDescent="0.25">
      <c r="A1841">
        <v>18204499</v>
      </c>
      <c r="B1841" t="s">
        <v>4756</v>
      </c>
      <c r="C1841">
        <v>1</v>
      </c>
      <c r="D1841" t="s">
        <v>23</v>
      </c>
      <c r="E1841" t="s">
        <v>4757</v>
      </c>
      <c r="F1841" t="s">
        <v>75</v>
      </c>
      <c r="G1841" t="s">
        <v>76</v>
      </c>
      <c r="H1841">
        <v>77.326320100000004</v>
      </c>
      <c r="I1841">
        <v>28.683970800000001</v>
      </c>
      <c r="J1841" t="s">
        <v>477</v>
      </c>
      <c r="K1841" t="s">
        <v>28</v>
      </c>
      <c r="L1841" t="s">
        <v>29</v>
      </c>
      <c r="M1841" t="s">
        <v>29</v>
      </c>
      <c r="N1841" t="s">
        <v>29</v>
      </c>
      <c r="O1841" t="s">
        <v>29</v>
      </c>
      <c r="P1841">
        <v>2</v>
      </c>
      <c r="Q1841">
        <v>6</v>
      </c>
      <c r="R1841">
        <v>800</v>
      </c>
      <c r="S1841" t="str">
        <f>IF(Table1[[#This Row],[Average_Cost_for_two]]&lt;500,"Low",IF(Table1[[#This Row],[Average_Cost_for_two]]&lt;=1500,"Medium","High"))</f>
        <v>Medium</v>
      </c>
      <c r="T1841">
        <v>3</v>
      </c>
      <c r="U1841">
        <v>2016</v>
      </c>
      <c r="V1841">
        <v>8</v>
      </c>
      <c r="W1841">
        <v>27</v>
      </c>
      <c r="X1841">
        <f>IF(OR(Main!$U1841=0,
       Main!$V1841=0,
       Main!$W1841=0),
   "",
   DATE(Main!$U1841,
        Main!$V1841,
        Main!$W1841)
)</f>
        <v>42609</v>
      </c>
      <c r="Y1841">
        <f>Table1[[#This Row],[Average_Cost_for_two]]*VLOOKUP(Table1[[#This Row],[Currency]],currency!$A$2:$B$10,2,FALSE)</f>
        <v>9.6</v>
      </c>
      <c r="Z1841" t="str">
        <f>VLOOKUP(C1841,country!A:B,2,FALSE)</f>
        <v>India</v>
      </c>
      <c r="AA1841">
        <f t="shared" si="28"/>
        <v>3</v>
      </c>
    </row>
    <row r="1842" spans="1:27" ht="15.75" customHeight="1" x14ac:dyDescent="0.25">
      <c r="A1842">
        <v>18380155</v>
      </c>
      <c r="B1842" t="s">
        <v>4758</v>
      </c>
      <c r="C1842">
        <v>1</v>
      </c>
      <c r="D1842" t="s">
        <v>23</v>
      </c>
      <c r="E1842" t="s">
        <v>4759</v>
      </c>
      <c r="F1842" t="s">
        <v>1624</v>
      </c>
      <c r="G1842" t="s">
        <v>1625</v>
      </c>
      <c r="H1842">
        <v>77.252863199999993</v>
      </c>
      <c r="I1842">
        <v>28.542268799999999</v>
      </c>
      <c r="J1842" t="s">
        <v>4760</v>
      </c>
      <c r="K1842" t="s">
        <v>28</v>
      </c>
      <c r="L1842" t="s">
        <v>29</v>
      </c>
      <c r="M1842" t="s">
        <v>29</v>
      </c>
      <c r="N1842" t="s">
        <v>29</v>
      </c>
      <c r="O1842" t="s">
        <v>29</v>
      </c>
      <c r="P1842">
        <v>2</v>
      </c>
      <c r="Q1842">
        <v>30</v>
      </c>
      <c r="R1842">
        <v>800</v>
      </c>
      <c r="S1842" t="str">
        <f>IF(Table1[[#This Row],[Average_Cost_for_two]]&lt;500,"Low",IF(Table1[[#This Row],[Average_Cost_for_two]]&lt;=1500,"Medium","High"))</f>
        <v>Medium</v>
      </c>
      <c r="T1842">
        <v>3.5</v>
      </c>
      <c r="U1842">
        <v>2011</v>
      </c>
      <c r="V1842">
        <v>8</v>
      </c>
      <c r="W1842">
        <v>16</v>
      </c>
      <c r="X1842">
        <f>IF(OR(Main!$U1842=0,
       Main!$V1842=0,
       Main!$W1842=0),
   "",
   DATE(Main!$U1842,
        Main!$V1842,
        Main!$W1842)
)</f>
        <v>40771</v>
      </c>
      <c r="Y1842">
        <f>Table1[[#This Row],[Average_Cost_for_two]]*VLOOKUP(Table1[[#This Row],[Currency]],currency!$A$2:$B$10,2,FALSE)</f>
        <v>9.6</v>
      </c>
      <c r="Z1842" t="str">
        <f>VLOOKUP(C1842,country!A:B,2,FALSE)</f>
        <v>India</v>
      </c>
      <c r="AA1842">
        <f t="shared" si="28"/>
        <v>3</v>
      </c>
    </row>
    <row r="1843" spans="1:27" ht="15.75" customHeight="1" x14ac:dyDescent="0.25">
      <c r="A1843">
        <v>463</v>
      </c>
      <c r="B1843" t="s">
        <v>2080</v>
      </c>
      <c r="C1843">
        <v>1</v>
      </c>
      <c r="D1843" t="s">
        <v>23</v>
      </c>
      <c r="E1843" t="s">
        <v>4761</v>
      </c>
      <c r="F1843" t="s">
        <v>219</v>
      </c>
      <c r="G1843" t="s">
        <v>220</v>
      </c>
      <c r="H1843">
        <v>77.233630000000005</v>
      </c>
      <c r="I1843">
        <v>28.6493933</v>
      </c>
      <c r="J1843" t="s">
        <v>575</v>
      </c>
      <c r="K1843" t="s">
        <v>28</v>
      </c>
      <c r="L1843" t="s">
        <v>29</v>
      </c>
      <c r="M1843" t="s">
        <v>29</v>
      </c>
      <c r="N1843" t="s">
        <v>29</v>
      </c>
      <c r="O1843" t="s">
        <v>29</v>
      </c>
      <c r="P1843">
        <v>2</v>
      </c>
      <c r="Q1843">
        <v>4689</v>
      </c>
      <c r="R1843">
        <v>800</v>
      </c>
      <c r="S1843" t="str">
        <f>IF(Table1[[#This Row],[Average_Cost_for_two]]&lt;500,"Low",IF(Table1[[#This Row],[Average_Cost_for_two]]&lt;=1500,"Medium","High"))</f>
        <v>Medium</v>
      </c>
      <c r="T1843">
        <v>4</v>
      </c>
      <c r="U1843">
        <v>2017</v>
      </c>
      <c r="V1843">
        <v>7</v>
      </c>
      <c r="W1843">
        <v>8</v>
      </c>
      <c r="X1843">
        <f>IF(OR(Main!$U1843=0,
       Main!$V1843=0,
       Main!$W1843=0),
   "",
   DATE(Main!$U1843,
        Main!$V1843,
        Main!$W1843)
)</f>
        <v>42924</v>
      </c>
      <c r="Y1843">
        <f>Table1[[#This Row],[Average_Cost_for_two]]*VLOOKUP(Table1[[#This Row],[Currency]],currency!$A$2:$B$10,2,FALSE)</f>
        <v>9.6</v>
      </c>
      <c r="Z1843" t="str">
        <f>VLOOKUP(C1843,country!A:B,2,FALSE)</f>
        <v>India</v>
      </c>
      <c r="AA1843">
        <f t="shared" si="28"/>
        <v>3</v>
      </c>
    </row>
    <row r="1844" spans="1:27" ht="15.75" customHeight="1" x14ac:dyDescent="0.25">
      <c r="A1844">
        <v>18489508</v>
      </c>
      <c r="B1844" t="s">
        <v>1747</v>
      </c>
      <c r="C1844">
        <v>1</v>
      </c>
      <c r="D1844" t="s">
        <v>23</v>
      </c>
      <c r="E1844" t="s">
        <v>655</v>
      </c>
      <c r="F1844" t="s">
        <v>654</v>
      </c>
      <c r="G1844" t="s">
        <v>655</v>
      </c>
      <c r="H1844">
        <v>0</v>
      </c>
      <c r="I1844">
        <v>0</v>
      </c>
      <c r="J1844" t="s">
        <v>1748</v>
      </c>
      <c r="K1844" t="s">
        <v>28</v>
      </c>
      <c r="L1844" t="s">
        <v>29</v>
      </c>
      <c r="M1844" t="s">
        <v>29</v>
      </c>
      <c r="N1844" t="s">
        <v>29</v>
      </c>
      <c r="O1844" t="s">
        <v>29</v>
      </c>
      <c r="P1844">
        <v>2</v>
      </c>
      <c r="Q1844">
        <v>6</v>
      </c>
      <c r="R1844">
        <v>800</v>
      </c>
      <c r="S1844" t="str">
        <f>IF(Table1[[#This Row],[Average_Cost_for_two]]&lt;500,"Low",IF(Table1[[#This Row],[Average_Cost_for_two]]&lt;=1500,"Medium","High"))</f>
        <v>Medium</v>
      </c>
      <c r="T1844">
        <v>3.3</v>
      </c>
      <c r="U1844">
        <v>2016</v>
      </c>
      <c r="V1844">
        <v>7</v>
      </c>
      <c r="W1844">
        <v>10</v>
      </c>
      <c r="X1844">
        <f>IF(OR(Main!$U1844=0,
       Main!$V1844=0,
       Main!$W1844=0),
   "",
   DATE(Main!$U1844,
        Main!$V1844,
        Main!$W1844)
)</f>
        <v>42561</v>
      </c>
      <c r="Y1844">
        <f>Table1[[#This Row],[Average_Cost_for_two]]*VLOOKUP(Table1[[#This Row],[Currency]],currency!$A$2:$B$10,2,FALSE)</f>
        <v>9.6</v>
      </c>
      <c r="Z1844" t="str">
        <f>VLOOKUP(C1844,country!A:B,2,FALSE)</f>
        <v>India</v>
      </c>
      <c r="AA1844">
        <f t="shared" si="28"/>
        <v>3</v>
      </c>
    </row>
    <row r="1845" spans="1:27" ht="15.75" customHeight="1" x14ac:dyDescent="0.25">
      <c r="A1845">
        <v>18312565</v>
      </c>
      <c r="B1845" t="s">
        <v>4762</v>
      </c>
      <c r="C1845">
        <v>1</v>
      </c>
      <c r="D1845" t="s">
        <v>23</v>
      </c>
      <c r="E1845" t="s">
        <v>4763</v>
      </c>
      <c r="F1845" t="s">
        <v>55</v>
      </c>
      <c r="G1845" t="s">
        <v>56</v>
      </c>
      <c r="H1845">
        <v>0</v>
      </c>
      <c r="I1845">
        <v>0</v>
      </c>
      <c r="J1845" t="s">
        <v>3619</v>
      </c>
      <c r="K1845" t="s">
        <v>28</v>
      </c>
      <c r="L1845" t="s">
        <v>29</v>
      </c>
      <c r="M1845" t="s">
        <v>29</v>
      </c>
      <c r="N1845" t="s">
        <v>29</v>
      </c>
      <c r="O1845" t="s">
        <v>29</v>
      </c>
      <c r="P1845">
        <v>2</v>
      </c>
      <c r="Q1845">
        <v>5</v>
      </c>
      <c r="R1845">
        <v>800</v>
      </c>
      <c r="S1845" t="str">
        <f>IF(Table1[[#This Row],[Average_Cost_for_two]]&lt;500,"Low",IF(Table1[[#This Row],[Average_Cost_for_two]]&lt;=1500,"Medium","High"))</f>
        <v>Medium</v>
      </c>
      <c r="T1845">
        <v>3</v>
      </c>
      <c r="U1845">
        <v>2013</v>
      </c>
      <c r="V1845">
        <v>7</v>
      </c>
      <c r="W1845">
        <v>13</v>
      </c>
      <c r="X1845">
        <f>IF(OR(Main!$U1845=0,
       Main!$V1845=0,
       Main!$W1845=0),
   "",
   DATE(Main!$U1845,
        Main!$V1845,
        Main!$W1845)
)</f>
        <v>41468</v>
      </c>
      <c r="Y1845">
        <f>Table1[[#This Row],[Average_Cost_for_two]]*VLOOKUP(Table1[[#This Row],[Currency]],currency!$A$2:$B$10,2,FALSE)</f>
        <v>9.6</v>
      </c>
      <c r="Z1845" t="str">
        <f>VLOOKUP(C1845,country!A:B,2,FALSE)</f>
        <v>India</v>
      </c>
      <c r="AA1845">
        <f t="shared" si="28"/>
        <v>3</v>
      </c>
    </row>
    <row r="1846" spans="1:27" ht="15.75" customHeight="1" x14ac:dyDescent="0.25">
      <c r="A1846">
        <v>300642</v>
      </c>
      <c r="B1846" t="s">
        <v>4764</v>
      </c>
      <c r="C1846">
        <v>1</v>
      </c>
      <c r="D1846" t="s">
        <v>23</v>
      </c>
      <c r="E1846" t="s">
        <v>4765</v>
      </c>
      <c r="F1846" t="s">
        <v>3119</v>
      </c>
      <c r="G1846" t="s">
        <v>3120</v>
      </c>
      <c r="H1846">
        <v>77.227986400000006</v>
      </c>
      <c r="I1846">
        <v>28.6025572</v>
      </c>
      <c r="J1846" t="s">
        <v>4496</v>
      </c>
      <c r="K1846" t="s">
        <v>28</v>
      </c>
      <c r="L1846" t="s">
        <v>29</v>
      </c>
      <c r="M1846" t="s">
        <v>29</v>
      </c>
      <c r="N1846" t="s">
        <v>29</v>
      </c>
      <c r="O1846" t="s">
        <v>29</v>
      </c>
      <c r="P1846">
        <v>2</v>
      </c>
      <c r="Q1846">
        <v>29</v>
      </c>
      <c r="R1846">
        <v>800</v>
      </c>
      <c r="S1846" t="str">
        <f>IF(Table1[[#This Row],[Average_Cost_for_two]]&lt;500,"Low",IF(Table1[[#This Row],[Average_Cost_for_two]]&lt;=1500,"Medium","High"))</f>
        <v>Medium</v>
      </c>
      <c r="T1846">
        <v>3.6</v>
      </c>
      <c r="U1846">
        <v>2016</v>
      </c>
      <c r="V1846">
        <v>6</v>
      </c>
      <c r="W1846">
        <v>9</v>
      </c>
      <c r="X1846">
        <f>IF(OR(Main!$U1846=0,
       Main!$V1846=0,
       Main!$W1846=0),
   "",
   DATE(Main!$U1846,
        Main!$V1846,
        Main!$W1846)
)</f>
        <v>42530</v>
      </c>
      <c r="Y1846">
        <f>Table1[[#This Row],[Average_Cost_for_two]]*VLOOKUP(Table1[[#This Row],[Currency]],currency!$A$2:$B$10,2,FALSE)</f>
        <v>9.6</v>
      </c>
      <c r="Z1846" t="str">
        <f>VLOOKUP(C1846,country!A:B,2,FALSE)</f>
        <v>India</v>
      </c>
      <c r="AA1846">
        <f t="shared" si="28"/>
        <v>2</v>
      </c>
    </row>
    <row r="1847" spans="1:27" ht="15.75" customHeight="1" x14ac:dyDescent="0.25">
      <c r="A1847">
        <v>18341806</v>
      </c>
      <c r="B1847" t="s">
        <v>4766</v>
      </c>
      <c r="C1847">
        <v>1</v>
      </c>
      <c r="D1847" t="s">
        <v>23</v>
      </c>
      <c r="E1847" t="s">
        <v>4767</v>
      </c>
      <c r="F1847" t="s">
        <v>2698</v>
      </c>
      <c r="G1847" t="s">
        <v>2699</v>
      </c>
      <c r="H1847">
        <v>0</v>
      </c>
      <c r="I1847">
        <v>0</v>
      </c>
      <c r="J1847" t="s">
        <v>4768</v>
      </c>
      <c r="K1847" t="s">
        <v>28</v>
      </c>
      <c r="L1847" t="s">
        <v>29</v>
      </c>
      <c r="M1847" t="s">
        <v>29</v>
      </c>
      <c r="N1847" t="s">
        <v>29</v>
      </c>
      <c r="O1847" t="s">
        <v>29</v>
      </c>
      <c r="P1847">
        <v>2</v>
      </c>
      <c r="Q1847">
        <v>27</v>
      </c>
      <c r="R1847">
        <v>800</v>
      </c>
      <c r="S1847" t="str">
        <f>IF(Table1[[#This Row],[Average_Cost_for_two]]&lt;500,"Low",IF(Table1[[#This Row],[Average_Cost_for_two]]&lt;=1500,"Medium","High"))</f>
        <v>Medium</v>
      </c>
      <c r="T1847">
        <v>3.1</v>
      </c>
      <c r="U1847">
        <v>2011</v>
      </c>
      <c r="V1847">
        <v>6</v>
      </c>
      <c r="W1847">
        <v>5</v>
      </c>
      <c r="X1847">
        <f>IF(OR(Main!$U1847=0,
       Main!$V1847=0,
       Main!$W1847=0),
   "",
   DATE(Main!$U1847,
        Main!$V1847,
        Main!$W1847)
)</f>
        <v>40699</v>
      </c>
      <c r="Y1847">
        <f>Table1[[#This Row],[Average_Cost_for_two]]*VLOOKUP(Table1[[#This Row],[Currency]],currency!$A$2:$B$10,2,FALSE)</f>
        <v>9.6</v>
      </c>
      <c r="Z1847" t="str">
        <f>VLOOKUP(C1847,country!A:B,2,FALSE)</f>
        <v>India</v>
      </c>
      <c r="AA1847">
        <f t="shared" si="28"/>
        <v>2</v>
      </c>
    </row>
    <row r="1848" spans="1:27" ht="15.75" customHeight="1" x14ac:dyDescent="0.25">
      <c r="A1848">
        <v>18418358</v>
      </c>
      <c r="B1848" t="s">
        <v>4769</v>
      </c>
      <c r="C1848">
        <v>1</v>
      </c>
      <c r="D1848" t="s">
        <v>23</v>
      </c>
      <c r="E1848" t="s">
        <v>4770</v>
      </c>
      <c r="F1848" t="s">
        <v>2698</v>
      </c>
      <c r="G1848" t="s">
        <v>2699</v>
      </c>
      <c r="H1848">
        <v>77.167164499999998</v>
      </c>
      <c r="I1848">
        <v>28.587787899999999</v>
      </c>
      <c r="J1848" t="s">
        <v>4771</v>
      </c>
      <c r="K1848" t="s">
        <v>28</v>
      </c>
      <c r="L1848" t="s">
        <v>29</v>
      </c>
      <c r="M1848" t="s">
        <v>29</v>
      </c>
      <c r="N1848" t="s">
        <v>29</v>
      </c>
      <c r="O1848" t="s">
        <v>29</v>
      </c>
      <c r="P1848">
        <v>2</v>
      </c>
      <c r="Q1848">
        <v>37</v>
      </c>
      <c r="R1848">
        <v>800</v>
      </c>
      <c r="S1848" t="str">
        <f>IF(Table1[[#This Row],[Average_Cost_for_two]]&lt;500,"Low",IF(Table1[[#This Row],[Average_Cost_for_two]]&lt;=1500,"Medium","High"))</f>
        <v>Medium</v>
      </c>
      <c r="T1848">
        <v>4.0999999999999996</v>
      </c>
      <c r="U1848">
        <v>2012</v>
      </c>
      <c r="V1848">
        <v>6</v>
      </c>
      <c r="W1848">
        <v>1</v>
      </c>
      <c r="X1848">
        <f>IF(OR(Main!$U1848=0,
       Main!$V1848=0,
       Main!$W1848=0),
   "",
   DATE(Main!$U1848,
        Main!$V1848,
        Main!$W1848)
)</f>
        <v>41061</v>
      </c>
      <c r="Y1848">
        <f>Table1[[#This Row],[Average_Cost_for_two]]*VLOOKUP(Table1[[#This Row],[Currency]],currency!$A$2:$B$10,2,FALSE)</f>
        <v>9.6</v>
      </c>
      <c r="Z1848" t="str">
        <f>VLOOKUP(C1848,country!A:B,2,FALSE)</f>
        <v>India</v>
      </c>
      <c r="AA1848">
        <f t="shared" si="28"/>
        <v>2</v>
      </c>
    </row>
    <row r="1849" spans="1:27" ht="15.75" customHeight="1" x14ac:dyDescent="0.25">
      <c r="A1849">
        <v>18453788</v>
      </c>
      <c r="B1849" t="s">
        <v>4772</v>
      </c>
      <c r="C1849">
        <v>1</v>
      </c>
      <c r="D1849" t="s">
        <v>23</v>
      </c>
      <c r="E1849" t="s">
        <v>4773</v>
      </c>
      <c r="F1849" t="s">
        <v>2698</v>
      </c>
      <c r="G1849" t="s">
        <v>2699</v>
      </c>
      <c r="H1849">
        <v>77.167074600000007</v>
      </c>
      <c r="I1849">
        <v>28.5876001</v>
      </c>
      <c r="J1849" t="s">
        <v>4774</v>
      </c>
      <c r="K1849" t="s">
        <v>28</v>
      </c>
      <c r="L1849" t="s">
        <v>29</v>
      </c>
      <c r="M1849" t="s">
        <v>29</v>
      </c>
      <c r="N1849" t="s">
        <v>29</v>
      </c>
      <c r="O1849" t="s">
        <v>29</v>
      </c>
      <c r="P1849">
        <v>2</v>
      </c>
      <c r="Q1849">
        <v>4</v>
      </c>
      <c r="R1849">
        <v>800</v>
      </c>
      <c r="S1849" t="str">
        <f>IF(Table1[[#This Row],[Average_Cost_for_two]]&lt;500,"Low",IF(Table1[[#This Row],[Average_Cost_for_two]]&lt;=1500,"Medium","High"))</f>
        <v>Medium</v>
      </c>
      <c r="T1849">
        <v>3</v>
      </c>
      <c r="U1849">
        <v>2012</v>
      </c>
      <c r="V1849">
        <v>5</v>
      </c>
      <c r="W1849">
        <v>18</v>
      </c>
      <c r="X1849">
        <f>IF(OR(Main!$U1849=0,
       Main!$V1849=0,
       Main!$W1849=0),
   "",
   DATE(Main!$U1849,
        Main!$V1849,
        Main!$W1849)
)</f>
        <v>41047</v>
      </c>
      <c r="Y1849">
        <f>Table1[[#This Row],[Average_Cost_for_two]]*VLOOKUP(Table1[[#This Row],[Currency]],currency!$A$2:$B$10,2,FALSE)</f>
        <v>9.6</v>
      </c>
      <c r="Z1849" t="str">
        <f>VLOOKUP(C1849,country!A:B,2,FALSE)</f>
        <v>India</v>
      </c>
      <c r="AA1849">
        <f t="shared" si="28"/>
        <v>2</v>
      </c>
    </row>
    <row r="1850" spans="1:27" ht="15.75" customHeight="1" x14ac:dyDescent="0.25">
      <c r="A1850">
        <v>18424602</v>
      </c>
      <c r="B1850" t="s">
        <v>4775</v>
      </c>
      <c r="C1850">
        <v>1</v>
      </c>
      <c r="D1850" t="s">
        <v>23</v>
      </c>
      <c r="E1850" t="s">
        <v>4776</v>
      </c>
      <c r="F1850" t="s">
        <v>2698</v>
      </c>
      <c r="G1850" t="s">
        <v>2699</v>
      </c>
      <c r="H1850">
        <v>77.167973200000006</v>
      </c>
      <c r="I1850">
        <v>28.588134100000001</v>
      </c>
      <c r="J1850" t="s">
        <v>500</v>
      </c>
      <c r="K1850" t="s">
        <v>28</v>
      </c>
      <c r="L1850" t="s">
        <v>29</v>
      </c>
      <c r="M1850" t="s">
        <v>29</v>
      </c>
      <c r="N1850" t="s">
        <v>29</v>
      </c>
      <c r="O1850" t="s">
        <v>29</v>
      </c>
      <c r="P1850">
        <v>2</v>
      </c>
      <c r="Q1850">
        <v>35</v>
      </c>
      <c r="R1850">
        <v>800</v>
      </c>
      <c r="S1850" t="str">
        <f>IF(Table1[[#This Row],[Average_Cost_for_two]]&lt;500,"Low",IF(Table1[[#This Row],[Average_Cost_for_two]]&lt;=1500,"Medium","High"))</f>
        <v>Medium</v>
      </c>
      <c r="T1850">
        <v>3.9</v>
      </c>
      <c r="U1850">
        <v>2017</v>
      </c>
      <c r="V1850">
        <v>5</v>
      </c>
      <c r="W1850">
        <v>8</v>
      </c>
      <c r="X1850">
        <f>IF(OR(Main!$U1850=0,
       Main!$V1850=0,
       Main!$W1850=0),
   "",
   DATE(Main!$U1850,
        Main!$V1850,
        Main!$W1850)
)</f>
        <v>42863</v>
      </c>
      <c r="Y1850">
        <f>Table1[[#This Row],[Average_Cost_for_two]]*VLOOKUP(Table1[[#This Row],[Currency]],currency!$A$2:$B$10,2,FALSE)</f>
        <v>9.6</v>
      </c>
      <c r="Z1850" t="str">
        <f>VLOOKUP(C1850,country!A:B,2,FALSE)</f>
        <v>India</v>
      </c>
      <c r="AA1850">
        <f t="shared" si="28"/>
        <v>2</v>
      </c>
    </row>
    <row r="1851" spans="1:27" ht="15.75" customHeight="1" x14ac:dyDescent="0.25">
      <c r="A1851">
        <v>312937</v>
      </c>
      <c r="B1851" t="s">
        <v>4749</v>
      </c>
      <c r="C1851">
        <v>1</v>
      </c>
      <c r="D1851" t="s">
        <v>23</v>
      </c>
      <c r="E1851" t="s">
        <v>4777</v>
      </c>
      <c r="F1851" t="s">
        <v>2356</v>
      </c>
      <c r="G1851" t="s">
        <v>2357</v>
      </c>
      <c r="H1851">
        <v>77.196815700000002</v>
      </c>
      <c r="I1851">
        <v>28.546526499999999</v>
      </c>
      <c r="J1851" t="s">
        <v>562</v>
      </c>
      <c r="K1851" t="s">
        <v>28</v>
      </c>
      <c r="L1851" t="s">
        <v>29</v>
      </c>
      <c r="M1851" t="s">
        <v>29</v>
      </c>
      <c r="N1851" t="s">
        <v>29</v>
      </c>
      <c r="O1851" t="s">
        <v>29</v>
      </c>
      <c r="P1851">
        <v>2</v>
      </c>
      <c r="Q1851">
        <v>47</v>
      </c>
      <c r="R1851">
        <v>800</v>
      </c>
      <c r="S1851" t="str">
        <f>IF(Table1[[#This Row],[Average_Cost_for_two]]&lt;500,"Low",IF(Table1[[#This Row],[Average_Cost_for_two]]&lt;=1500,"Medium","High"))</f>
        <v>Medium</v>
      </c>
      <c r="T1851">
        <v>3.9</v>
      </c>
      <c r="U1851">
        <v>2016</v>
      </c>
      <c r="V1851">
        <v>5</v>
      </c>
      <c r="W1851">
        <v>22</v>
      </c>
      <c r="X1851">
        <f>IF(OR(Main!$U1851=0,
       Main!$V1851=0,
       Main!$W1851=0),
   "",
   DATE(Main!$U1851,
        Main!$V1851,
        Main!$W1851)
)</f>
        <v>42512</v>
      </c>
      <c r="Y1851">
        <f>Table1[[#This Row],[Average_Cost_for_two]]*VLOOKUP(Table1[[#This Row],[Currency]],currency!$A$2:$B$10,2,FALSE)</f>
        <v>9.6</v>
      </c>
      <c r="Z1851" t="str">
        <f>VLOOKUP(C1851,country!A:B,2,FALSE)</f>
        <v>India</v>
      </c>
      <c r="AA1851">
        <f t="shared" si="28"/>
        <v>2</v>
      </c>
    </row>
    <row r="1852" spans="1:27" ht="15.75" customHeight="1" x14ac:dyDescent="0.25">
      <c r="A1852">
        <v>3428</v>
      </c>
      <c r="B1852" t="s">
        <v>4778</v>
      </c>
      <c r="C1852">
        <v>1</v>
      </c>
      <c r="D1852" t="s">
        <v>23</v>
      </c>
      <c r="E1852" t="s">
        <v>4779</v>
      </c>
      <c r="F1852" t="s">
        <v>294</v>
      </c>
      <c r="G1852" t="s">
        <v>295</v>
      </c>
      <c r="H1852">
        <v>77.253127879999994</v>
      </c>
      <c r="I1852">
        <v>28.53267894</v>
      </c>
      <c r="J1852" t="s">
        <v>4780</v>
      </c>
      <c r="K1852" t="s">
        <v>28</v>
      </c>
      <c r="L1852" t="s">
        <v>29</v>
      </c>
      <c r="M1852" t="s">
        <v>29</v>
      </c>
      <c r="N1852" t="s">
        <v>29</v>
      </c>
      <c r="O1852" t="s">
        <v>29</v>
      </c>
      <c r="P1852">
        <v>2</v>
      </c>
      <c r="Q1852">
        <v>452</v>
      </c>
      <c r="R1852">
        <v>800</v>
      </c>
      <c r="S1852" t="str">
        <f>IF(Table1[[#This Row],[Average_Cost_for_two]]&lt;500,"Low",IF(Table1[[#This Row],[Average_Cost_for_two]]&lt;=1500,"Medium","High"))</f>
        <v>Medium</v>
      </c>
      <c r="T1852">
        <v>3.9</v>
      </c>
      <c r="U1852">
        <v>2010</v>
      </c>
      <c r="V1852">
        <v>4</v>
      </c>
      <c r="W1852">
        <v>22</v>
      </c>
      <c r="X1852">
        <f>IF(OR(Main!$U1852=0,
       Main!$V1852=0,
       Main!$W1852=0),
   "",
   DATE(Main!$U1852,
        Main!$V1852,
        Main!$W1852)
)</f>
        <v>40290</v>
      </c>
      <c r="Y1852">
        <f>Table1[[#This Row],[Average_Cost_for_two]]*VLOOKUP(Table1[[#This Row],[Currency]],currency!$A$2:$B$10,2,FALSE)</f>
        <v>9.6</v>
      </c>
      <c r="Z1852" t="str">
        <f>VLOOKUP(C1852,country!A:B,2,FALSE)</f>
        <v>India</v>
      </c>
      <c r="AA1852">
        <f t="shared" si="28"/>
        <v>2</v>
      </c>
    </row>
    <row r="1853" spans="1:27" ht="15.75" customHeight="1" x14ac:dyDescent="0.25">
      <c r="A1853">
        <v>309322</v>
      </c>
      <c r="B1853" t="s">
        <v>4781</v>
      </c>
      <c r="C1853">
        <v>1</v>
      </c>
      <c r="D1853" t="s">
        <v>23</v>
      </c>
      <c r="E1853" t="s">
        <v>4782</v>
      </c>
      <c r="F1853" t="s">
        <v>734</v>
      </c>
      <c r="G1853" t="s">
        <v>735</v>
      </c>
      <c r="H1853">
        <v>0</v>
      </c>
      <c r="I1853">
        <v>0</v>
      </c>
      <c r="J1853" t="s">
        <v>562</v>
      </c>
      <c r="K1853" t="s">
        <v>28</v>
      </c>
      <c r="L1853" t="s">
        <v>29</v>
      </c>
      <c r="M1853" t="s">
        <v>29</v>
      </c>
      <c r="N1853" t="s">
        <v>29</v>
      </c>
      <c r="O1853" t="s">
        <v>29</v>
      </c>
      <c r="P1853">
        <v>2</v>
      </c>
      <c r="Q1853">
        <v>15</v>
      </c>
      <c r="R1853">
        <v>800</v>
      </c>
      <c r="S1853" t="str">
        <f>IF(Table1[[#This Row],[Average_Cost_for_two]]&lt;500,"Low",IF(Table1[[#This Row],[Average_Cost_for_two]]&lt;=1500,"Medium","High"))</f>
        <v>Medium</v>
      </c>
      <c r="T1853">
        <v>3.3</v>
      </c>
      <c r="U1853">
        <v>2017</v>
      </c>
      <c r="V1853">
        <v>3</v>
      </c>
      <c r="W1853">
        <v>4</v>
      </c>
      <c r="X1853">
        <f>IF(OR(Main!$U1853=0,
       Main!$V1853=0,
       Main!$W1853=0),
   "",
   DATE(Main!$U1853,
        Main!$V1853,
        Main!$W1853)
)</f>
        <v>42798</v>
      </c>
      <c r="Y1853">
        <f>Table1[[#This Row],[Average_Cost_for_two]]*VLOOKUP(Table1[[#This Row],[Currency]],currency!$A$2:$B$10,2,FALSE)</f>
        <v>9.6</v>
      </c>
      <c r="Z1853" t="str">
        <f>VLOOKUP(C1853,country!A:B,2,FALSE)</f>
        <v>India</v>
      </c>
      <c r="AA1853">
        <f t="shared" si="28"/>
        <v>1</v>
      </c>
    </row>
    <row r="1854" spans="1:27" ht="15.75" customHeight="1" x14ac:dyDescent="0.25">
      <c r="A1854">
        <v>18356808</v>
      </c>
      <c r="B1854" t="s">
        <v>4783</v>
      </c>
      <c r="C1854">
        <v>1</v>
      </c>
      <c r="D1854" t="s">
        <v>23</v>
      </c>
      <c r="E1854" t="s">
        <v>4784</v>
      </c>
      <c r="F1854" t="s">
        <v>300</v>
      </c>
      <c r="G1854" t="s">
        <v>301</v>
      </c>
      <c r="H1854">
        <v>77.204431600000007</v>
      </c>
      <c r="I1854">
        <v>28.694552900000001</v>
      </c>
      <c r="J1854" t="s">
        <v>500</v>
      </c>
      <c r="K1854" t="s">
        <v>28</v>
      </c>
      <c r="L1854" t="s">
        <v>29</v>
      </c>
      <c r="M1854" t="s">
        <v>29</v>
      </c>
      <c r="N1854" t="s">
        <v>29</v>
      </c>
      <c r="O1854" t="s">
        <v>29</v>
      </c>
      <c r="P1854">
        <v>2</v>
      </c>
      <c r="Q1854">
        <v>34</v>
      </c>
      <c r="R1854">
        <v>800</v>
      </c>
      <c r="S1854" t="str">
        <f>IF(Table1[[#This Row],[Average_Cost_for_two]]&lt;500,"Low",IF(Table1[[#This Row],[Average_Cost_for_two]]&lt;=1500,"Medium","High"))</f>
        <v>Medium</v>
      </c>
      <c r="T1854">
        <v>3.4</v>
      </c>
      <c r="U1854">
        <v>2011</v>
      </c>
      <c r="V1854">
        <v>3</v>
      </c>
      <c r="W1854">
        <v>17</v>
      </c>
      <c r="X1854">
        <f>IF(OR(Main!$U1854=0,
       Main!$V1854=0,
       Main!$W1854=0),
   "",
   DATE(Main!$U1854,
        Main!$V1854,
        Main!$W1854)
)</f>
        <v>40619</v>
      </c>
      <c r="Y1854">
        <f>Table1[[#This Row],[Average_Cost_for_two]]*VLOOKUP(Table1[[#This Row],[Currency]],currency!$A$2:$B$10,2,FALSE)</f>
        <v>9.6</v>
      </c>
      <c r="Z1854" t="str">
        <f>VLOOKUP(C1854,country!A:B,2,FALSE)</f>
        <v>India</v>
      </c>
      <c r="AA1854">
        <f t="shared" si="28"/>
        <v>1</v>
      </c>
    </row>
    <row r="1855" spans="1:27" ht="15.75" customHeight="1" x14ac:dyDescent="0.25">
      <c r="A1855">
        <v>4624</v>
      </c>
      <c r="B1855" t="s">
        <v>4785</v>
      </c>
      <c r="C1855">
        <v>1</v>
      </c>
      <c r="D1855" t="s">
        <v>23</v>
      </c>
      <c r="E1855" t="s">
        <v>4786</v>
      </c>
      <c r="F1855" t="s">
        <v>3119</v>
      </c>
      <c r="G1855" t="s">
        <v>3120</v>
      </c>
      <c r="H1855">
        <v>77.227088300000005</v>
      </c>
      <c r="I1855">
        <v>28.6003209</v>
      </c>
      <c r="J1855" t="s">
        <v>706</v>
      </c>
      <c r="K1855" t="s">
        <v>28</v>
      </c>
      <c r="L1855" t="s">
        <v>29</v>
      </c>
      <c r="M1855" t="s">
        <v>29</v>
      </c>
      <c r="N1855" t="s">
        <v>29</v>
      </c>
      <c r="O1855" t="s">
        <v>29</v>
      </c>
      <c r="P1855">
        <v>2</v>
      </c>
      <c r="Q1855">
        <v>89</v>
      </c>
      <c r="R1855">
        <v>800</v>
      </c>
      <c r="S1855" t="str">
        <f>IF(Table1[[#This Row],[Average_Cost_for_two]]&lt;500,"Low",IF(Table1[[#This Row],[Average_Cost_for_two]]&lt;=1500,"Medium","High"))</f>
        <v>Medium</v>
      </c>
      <c r="T1855">
        <v>3.3</v>
      </c>
      <c r="U1855">
        <v>2011</v>
      </c>
      <c r="V1855">
        <v>3</v>
      </c>
      <c r="W1855">
        <v>7</v>
      </c>
      <c r="X1855">
        <f>IF(OR(Main!$U1855=0,
       Main!$V1855=0,
       Main!$W1855=0),
   "",
   DATE(Main!$U1855,
        Main!$V1855,
        Main!$W1855)
)</f>
        <v>40609</v>
      </c>
      <c r="Y1855">
        <f>Table1[[#This Row],[Average_Cost_for_two]]*VLOOKUP(Table1[[#This Row],[Currency]],currency!$A$2:$B$10,2,FALSE)</f>
        <v>9.6</v>
      </c>
      <c r="Z1855" t="str">
        <f>VLOOKUP(C1855,country!A:B,2,FALSE)</f>
        <v>India</v>
      </c>
      <c r="AA1855">
        <f t="shared" si="28"/>
        <v>1</v>
      </c>
    </row>
    <row r="1856" spans="1:27" ht="15.75" customHeight="1" x14ac:dyDescent="0.25">
      <c r="A1856">
        <v>304735</v>
      </c>
      <c r="B1856" t="s">
        <v>4787</v>
      </c>
      <c r="C1856">
        <v>1</v>
      </c>
      <c r="D1856" t="s">
        <v>23</v>
      </c>
      <c r="E1856" t="s">
        <v>4788</v>
      </c>
      <c r="F1856" t="s">
        <v>71</v>
      </c>
      <c r="G1856" t="s">
        <v>72</v>
      </c>
      <c r="H1856">
        <v>77.230366599999996</v>
      </c>
      <c r="I1856">
        <v>28.5732529</v>
      </c>
      <c r="J1856" t="s">
        <v>526</v>
      </c>
      <c r="K1856" t="s">
        <v>28</v>
      </c>
      <c r="L1856" t="s">
        <v>29</v>
      </c>
      <c r="M1856" t="s">
        <v>29</v>
      </c>
      <c r="N1856" t="s">
        <v>29</v>
      </c>
      <c r="O1856" t="s">
        <v>29</v>
      </c>
      <c r="P1856">
        <v>2</v>
      </c>
      <c r="Q1856">
        <v>304</v>
      </c>
      <c r="R1856">
        <v>800</v>
      </c>
      <c r="S1856" t="str">
        <f>IF(Table1[[#This Row],[Average_Cost_for_two]]&lt;500,"Low",IF(Table1[[#This Row],[Average_Cost_for_two]]&lt;=1500,"Medium","High"))</f>
        <v>Medium</v>
      </c>
      <c r="T1856">
        <v>3.7</v>
      </c>
      <c r="U1856">
        <v>2018</v>
      </c>
      <c r="V1856">
        <v>2</v>
      </c>
      <c r="W1856">
        <v>2</v>
      </c>
      <c r="X1856">
        <f>IF(OR(Main!$U1856=0,
       Main!$V1856=0,
       Main!$W1856=0),
   "",
   DATE(Main!$U1856,
        Main!$V1856,
        Main!$W1856)
)</f>
        <v>43133</v>
      </c>
      <c r="Y1856">
        <f>Table1[[#This Row],[Average_Cost_for_two]]*VLOOKUP(Table1[[#This Row],[Currency]],currency!$A$2:$B$10,2,FALSE)</f>
        <v>9.6</v>
      </c>
      <c r="Z1856" t="str">
        <f>VLOOKUP(C1856,country!A:B,2,FALSE)</f>
        <v>India</v>
      </c>
      <c r="AA1856">
        <f t="shared" si="28"/>
        <v>1</v>
      </c>
    </row>
    <row r="1857" spans="1:27" ht="15.75" customHeight="1" x14ac:dyDescent="0.25">
      <c r="A1857">
        <v>7768</v>
      </c>
      <c r="B1857" t="s">
        <v>4621</v>
      </c>
      <c r="C1857">
        <v>1</v>
      </c>
      <c r="D1857" t="s">
        <v>23</v>
      </c>
      <c r="E1857" t="s">
        <v>2183</v>
      </c>
      <c r="F1857" t="s">
        <v>2182</v>
      </c>
      <c r="G1857" t="s">
        <v>2183</v>
      </c>
      <c r="H1857">
        <v>77.206338500000001</v>
      </c>
      <c r="I1857">
        <v>28.572980000000001</v>
      </c>
      <c r="J1857" t="s">
        <v>4623</v>
      </c>
      <c r="K1857" t="s">
        <v>28</v>
      </c>
      <c r="L1857" t="s">
        <v>29</v>
      </c>
      <c r="M1857" t="s">
        <v>29</v>
      </c>
      <c r="N1857" t="s">
        <v>29</v>
      </c>
      <c r="O1857" t="s">
        <v>29</v>
      </c>
      <c r="P1857">
        <v>2</v>
      </c>
      <c r="Q1857">
        <v>182</v>
      </c>
      <c r="R1857">
        <v>800</v>
      </c>
      <c r="S1857" t="str">
        <f>IF(Table1[[#This Row],[Average_Cost_for_two]]&lt;500,"Low",IF(Table1[[#This Row],[Average_Cost_for_two]]&lt;=1500,"Medium","High"))</f>
        <v>Medium</v>
      </c>
      <c r="T1857">
        <v>3.7</v>
      </c>
      <c r="U1857">
        <v>2012</v>
      </c>
      <c r="V1857">
        <v>2</v>
      </c>
      <c r="W1857">
        <v>18</v>
      </c>
      <c r="X1857">
        <f>IF(OR(Main!$U1857=0,
       Main!$V1857=0,
       Main!$W1857=0),
   "",
   DATE(Main!$U1857,
        Main!$V1857,
        Main!$W1857)
)</f>
        <v>40957</v>
      </c>
      <c r="Y1857">
        <f>Table1[[#This Row],[Average_Cost_for_two]]*VLOOKUP(Table1[[#This Row],[Currency]],currency!$A$2:$B$10,2,FALSE)</f>
        <v>9.6</v>
      </c>
      <c r="Z1857" t="str">
        <f>VLOOKUP(C1857,country!A:B,2,FALSE)</f>
        <v>India</v>
      </c>
      <c r="AA1857">
        <f t="shared" si="28"/>
        <v>1</v>
      </c>
    </row>
    <row r="1858" spans="1:27" ht="15.75" customHeight="1" x14ac:dyDescent="0.25">
      <c r="A1858">
        <v>301214</v>
      </c>
      <c r="B1858" t="s">
        <v>4789</v>
      </c>
      <c r="C1858">
        <v>1</v>
      </c>
      <c r="D1858" t="s">
        <v>23</v>
      </c>
      <c r="E1858" t="s">
        <v>4790</v>
      </c>
      <c r="F1858" t="s">
        <v>25</v>
      </c>
      <c r="G1858" t="s">
        <v>26</v>
      </c>
      <c r="H1858">
        <v>77.274323100000004</v>
      </c>
      <c r="I1858">
        <v>28.650605200000001</v>
      </c>
      <c r="J1858" t="s">
        <v>503</v>
      </c>
      <c r="K1858" t="s">
        <v>28</v>
      </c>
      <c r="L1858" t="s">
        <v>29</v>
      </c>
      <c r="M1858" t="s">
        <v>29</v>
      </c>
      <c r="N1858" t="s">
        <v>29</v>
      </c>
      <c r="O1858" t="s">
        <v>29</v>
      </c>
      <c r="P1858">
        <v>2</v>
      </c>
      <c r="Q1858">
        <v>50</v>
      </c>
      <c r="R1858">
        <v>800</v>
      </c>
      <c r="S1858" t="str">
        <f>IF(Table1[[#This Row],[Average_Cost_for_two]]&lt;500,"Low",IF(Table1[[#This Row],[Average_Cost_for_two]]&lt;=1500,"Medium","High"))</f>
        <v>Medium</v>
      </c>
      <c r="T1858">
        <v>3.3</v>
      </c>
      <c r="U1858">
        <v>2012</v>
      </c>
      <c r="V1858">
        <v>2</v>
      </c>
      <c r="W1858">
        <v>3</v>
      </c>
      <c r="X1858">
        <f>IF(OR(Main!$U1858=0,
       Main!$V1858=0,
       Main!$W1858=0),
   "",
   DATE(Main!$U1858,
        Main!$V1858,
        Main!$W1858)
)</f>
        <v>40942</v>
      </c>
      <c r="Y1858">
        <f>Table1[[#This Row],[Average_Cost_for_two]]*VLOOKUP(Table1[[#This Row],[Currency]],currency!$A$2:$B$10,2,FALSE)</f>
        <v>9.6</v>
      </c>
      <c r="Z1858" t="str">
        <f>VLOOKUP(C1858,country!A:B,2,FALSE)</f>
        <v>India</v>
      </c>
      <c r="AA1858">
        <f t="shared" ref="AA1858:AA1921" si="29">ROUNDUP(V1858/3,0)</f>
        <v>1</v>
      </c>
    </row>
    <row r="1859" spans="1:27" ht="15.75" customHeight="1" x14ac:dyDescent="0.25">
      <c r="A1859">
        <v>2863</v>
      </c>
      <c r="B1859" t="s">
        <v>4791</v>
      </c>
      <c r="C1859">
        <v>1</v>
      </c>
      <c r="D1859" t="s">
        <v>23</v>
      </c>
      <c r="E1859" t="s">
        <v>4792</v>
      </c>
      <c r="F1859" t="s">
        <v>1743</v>
      </c>
      <c r="G1859" t="s">
        <v>1742</v>
      </c>
      <c r="H1859">
        <v>77.208901299999994</v>
      </c>
      <c r="I1859">
        <v>28.533834500000001</v>
      </c>
      <c r="J1859" t="s">
        <v>739</v>
      </c>
      <c r="K1859" t="s">
        <v>28</v>
      </c>
      <c r="L1859" t="s">
        <v>29</v>
      </c>
      <c r="M1859" t="s">
        <v>29</v>
      </c>
      <c r="N1859" t="s">
        <v>29</v>
      </c>
      <c r="O1859" t="s">
        <v>29</v>
      </c>
      <c r="P1859">
        <v>2</v>
      </c>
      <c r="Q1859">
        <v>245</v>
      </c>
      <c r="R1859">
        <v>800</v>
      </c>
      <c r="S1859" t="str">
        <f>IF(Table1[[#This Row],[Average_Cost_for_two]]&lt;500,"Low",IF(Table1[[#This Row],[Average_Cost_for_two]]&lt;=1500,"Medium","High"))</f>
        <v>Medium</v>
      </c>
      <c r="T1859">
        <v>3.2</v>
      </c>
      <c r="U1859">
        <v>2018</v>
      </c>
      <c r="V1859">
        <v>2</v>
      </c>
      <c r="W1859">
        <v>19</v>
      </c>
      <c r="X1859">
        <f>IF(OR(Main!$U1859=0,
       Main!$V1859=0,
       Main!$W1859=0),
   "",
   DATE(Main!$U1859,
        Main!$V1859,
        Main!$W1859)
)</f>
        <v>43150</v>
      </c>
      <c r="Y1859">
        <f>Table1[[#This Row],[Average_Cost_for_two]]*VLOOKUP(Table1[[#This Row],[Currency]],currency!$A$2:$B$10,2,FALSE)</f>
        <v>9.6</v>
      </c>
      <c r="Z1859" t="str">
        <f>VLOOKUP(C1859,country!A:B,2,FALSE)</f>
        <v>India</v>
      </c>
      <c r="AA1859">
        <f t="shared" si="29"/>
        <v>1</v>
      </c>
    </row>
    <row r="1860" spans="1:27" ht="15.75" customHeight="1" x14ac:dyDescent="0.25">
      <c r="A1860">
        <v>307356</v>
      </c>
      <c r="B1860" t="s">
        <v>488</v>
      </c>
      <c r="C1860">
        <v>1</v>
      </c>
      <c r="D1860" t="s">
        <v>23</v>
      </c>
      <c r="E1860" t="s">
        <v>4793</v>
      </c>
      <c r="F1860" t="s">
        <v>3162</v>
      </c>
      <c r="G1860" t="s">
        <v>3161</v>
      </c>
      <c r="H1860">
        <v>77.146744699999999</v>
      </c>
      <c r="I1860">
        <v>28.656845400000002</v>
      </c>
      <c r="J1860" t="s">
        <v>492</v>
      </c>
      <c r="K1860" t="s">
        <v>28</v>
      </c>
      <c r="L1860" t="s">
        <v>29</v>
      </c>
      <c r="M1860" t="s">
        <v>29</v>
      </c>
      <c r="N1860" t="s">
        <v>29</v>
      </c>
      <c r="O1860" t="s">
        <v>29</v>
      </c>
      <c r="P1860">
        <v>2</v>
      </c>
      <c r="Q1860">
        <v>48</v>
      </c>
      <c r="R1860">
        <v>800</v>
      </c>
      <c r="S1860" t="str">
        <f>IF(Table1[[#This Row],[Average_Cost_for_two]]&lt;500,"Low",IF(Table1[[#This Row],[Average_Cost_for_two]]&lt;=1500,"Medium","High"))</f>
        <v>Medium</v>
      </c>
      <c r="T1860">
        <v>2.9</v>
      </c>
      <c r="U1860">
        <v>2010</v>
      </c>
      <c r="V1860">
        <v>2</v>
      </c>
      <c r="W1860">
        <v>15</v>
      </c>
      <c r="X1860">
        <f>IF(OR(Main!$U1860=0,
       Main!$V1860=0,
       Main!$W1860=0),
   "",
   DATE(Main!$U1860,
        Main!$V1860,
        Main!$W1860)
)</f>
        <v>40224</v>
      </c>
      <c r="Y1860">
        <f>Table1[[#This Row],[Average_Cost_for_two]]*VLOOKUP(Table1[[#This Row],[Currency]],currency!$A$2:$B$10,2,FALSE)</f>
        <v>9.6</v>
      </c>
      <c r="Z1860" t="str">
        <f>VLOOKUP(C1860,country!A:B,2,FALSE)</f>
        <v>India</v>
      </c>
      <c r="AA1860">
        <f t="shared" si="29"/>
        <v>1</v>
      </c>
    </row>
    <row r="1861" spans="1:27" ht="15.75" customHeight="1" x14ac:dyDescent="0.25">
      <c r="A1861">
        <v>6345</v>
      </c>
      <c r="B1861" t="s">
        <v>4794</v>
      </c>
      <c r="C1861">
        <v>1</v>
      </c>
      <c r="D1861" t="s">
        <v>23</v>
      </c>
      <c r="E1861" t="s">
        <v>4795</v>
      </c>
      <c r="F1861" t="s">
        <v>1897</v>
      </c>
      <c r="G1861" t="s">
        <v>1898</v>
      </c>
      <c r="H1861">
        <v>77.211336669999994</v>
      </c>
      <c r="I1861">
        <v>28.645411670000001</v>
      </c>
      <c r="J1861" t="s">
        <v>477</v>
      </c>
      <c r="K1861" t="s">
        <v>28</v>
      </c>
      <c r="L1861" t="s">
        <v>29</v>
      </c>
      <c r="M1861" t="s">
        <v>29</v>
      </c>
      <c r="N1861" t="s">
        <v>29</v>
      </c>
      <c r="O1861" t="s">
        <v>29</v>
      </c>
      <c r="P1861">
        <v>2</v>
      </c>
      <c r="Q1861">
        <v>8</v>
      </c>
      <c r="R1861">
        <v>800</v>
      </c>
      <c r="S1861" t="str">
        <f>IF(Table1[[#This Row],[Average_Cost_for_two]]&lt;500,"Low",IF(Table1[[#This Row],[Average_Cost_for_two]]&lt;=1500,"Medium","High"))</f>
        <v>Medium</v>
      </c>
      <c r="T1861">
        <v>2.8</v>
      </c>
      <c r="U1861">
        <v>2012</v>
      </c>
      <c r="V1861">
        <v>2</v>
      </c>
      <c r="W1861">
        <v>27</v>
      </c>
      <c r="X1861">
        <f>IF(OR(Main!$U1861=0,
       Main!$V1861=0,
       Main!$W1861=0),
   "",
   DATE(Main!$U1861,
        Main!$V1861,
        Main!$W1861)
)</f>
        <v>40966</v>
      </c>
      <c r="Y1861">
        <f>Table1[[#This Row],[Average_Cost_for_two]]*VLOOKUP(Table1[[#This Row],[Currency]],currency!$A$2:$B$10,2,FALSE)</f>
        <v>9.6</v>
      </c>
      <c r="Z1861" t="str">
        <f>VLOOKUP(C1861,country!A:B,2,FALSE)</f>
        <v>India</v>
      </c>
      <c r="AA1861">
        <f t="shared" si="29"/>
        <v>1</v>
      </c>
    </row>
    <row r="1862" spans="1:27" ht="15.75" customHeight="1" x14ac:dyDescent="0.25">
      <c r="A1862">
        <v>18289277</v>
      </c>
      <c r="B1862" t="s">
        <v>4796</v>
      </c>
      <c r="C1862">
        <v>1</v>
      </c>
      <c r="D1862" t="s">
        <v>23</v>
      </c>
      <c r="E1862" t="s">
        <v>1832</v>
      </c>
      <c r="F1862" t="s">
        <v>1833</v>
      </c>
      <c r="G1862" t="s">
        <v>1832</v>
      </c>
      <c r="H1862">
        <v>0</v>
      </c>
      <c r="I1862">
        <v>0</v>
      </c>
      <c r="J1862" t="s">
        <v>2126</v>
      </c>
      <c r="K1862" t="s">
        <v>28</v>
      </c>
      <c r="L1862" t="s">
        <v>29</v>
      </c>
      <c r="M1862" t="s">
        <v>29</v>
      </c>
      <c r="N1862" t="s">
        <v>29</v>
      </c>
      <c r="O1862" t="s">
        <v>29</v>
      </c>
      <c r="P1862">
        <v>2</v>
      </c>
      <c r="Q1862">
        <v>2</v>
      </c>
      <c r="R1862">
        <v>800</v>
      </c>
      <c r="S1862" t="str">
        <f>IF(Table1[[#This Row],[Average_Cost_for_two]]&lt;500,"Low",IF(Table1[[#This Row],[Average_Cost_for_two]]&lt;=1500,"Medium","High"))</f>
        <v>Medium</v>
      </c>
      <c r="T1862">
        <v>1</v>
      </c>
      <c r="U1862">
        <v>2017</v>
      </c>
      <c r="V1862">
        <v>2</v>
      </c>
      <c r="W1862">
        <v>10</v>
      </c>
      <c r="X1862">
        <f>IF(OR(Main!$U1862=0,
       Main!$V1862=0,
       Main!$W1862=0),
   "",
   DATE(Main!$U1862,
        Main!$V1862,
        Main!$W1862)
)</f>
        <v>42776</v>
      </c>
      <c r="Y1862">
        <f>Table1[[#This Row],[Average_Cost_for_two]]*VLOOKUP(Table1[[#This Row],[Currency]],currency!$A$2:$B$10,2,FALSE)</f>
        <v>9.6</v>
      </c>
      <c r="Z1862" t="str">
        <f>VLOOKUP(C1862,country!A:B,2,FALSE)</f>
        <v>India</v>
      </c>
      <c r="AA1862">
        <f t="shared" si="29"/>
        <v>1</v>
      </c>
    </row>
    <row r="1863" spans="1:27" ht="15.75" customHeight="1" x14ac:dyDescent="0.25">
      <c r="A1863">
        <v>18400732</v>
      </c>
      <c r="B1863" t="s">
        <v>4797</v>
      </c>
      <c r="C1863">
        <v>1</v>
      </c>
      <c r="D1863" t="s">
        <v>23</v>
      </c>
      <c r="E1863" t="s">
        <v>4798</v>
      </c>
      <c r="F1863" t="s">
        <v>435</v>
      </c>
      <c r="G1863" t="s">
        <v>436</v>
      </c>
      <c r="H1863">
        <v>77.204182399999993</v>
      </c>
      <c r="I1863">
        <v>28.695695099999998</v>
      </c>
      <c r="J1863" t="s">
        <v>3848</v>
      </c>
      <c r="K1863" t="s">
        <v>28</v>
      </c>
      <c r="L1863" t="s">
        <v>29</v>
      </c>
      <c r="M1863" t="s">
        <v>29</v>
      </c>
      <c r="N1863" t="s">
        <v>29</v>
      </c>
      <c r="O1863" t="s">
        <v>29</v>
      </c>
      <c r="P1863">
        <v>2</v>
      </c>
      <c r="Q1863">
        <v>15</v>
      </c>
      <c r="R1863">
        <v>800</v>
      </c>
      <c r="S1863" t="str">
        <f>IF(Table1[[#This Row],[Average_Cost_for_two]]&lt;500,"Low",IF(Table1[[#This Row],[Average_Cost_for_two]]&lt;=1500,"Medium","High"))</f>
        <v>Medium</v>
      </c>
      <c r="T1863">
        <v>2.8</v>
      </c>
      <c r="U1863">
        <v>2013</v>
      </c>
      <c r="V1863">
        <v>1</v>
      </c>
      <c r="W1863">
        <v>3</v>
      </c>
      <c r="X1863">
        <f>IF(OR(Main!$U1863=0,
       Main!$V1863=0,
       Main!$W1863=0),
   "",
   DATE(Main!$U1863,
        Main!$V1863,
        Main!$W1863)
)</f>
        <v>41277</v>
      </c>
      <c r="Y1863">
        <f>Table1[[#This Row],[Average_Cost_for_two]]*VLOOKUP(Table1[[#This Row],[Currency]],currency!$A$2:$B$10,2,FALSE)</f>
        <v>9.6</v>
      </c>
      <c r="Z1863" t="str">
        <f>VLOOKUP(C1863,country!A:B,2,FALSE)</f>
        <v>India</v>
      </c>
      <c r="AA1863">
        <f t="shared" si="29"/>
        <v>1</v>
      </c>
    </row>
    <row r="1864" spans="1:27" ht="15.75" customHeight="1" x14ac:dyDescent="0.25">
      <c r="A1864">
        <v>18381236</v>
      </c>
      <c r="B1864" t="s">
        <v>4799</v>
      </c>
      <c r="C1864">
        <v>1</v>
      </c>
      <c r="D1864" t="s">
        <v>23</v>
      </c>
      <c r="E1864" t="s">
        <v>4800</v>
      </c>
      <c r="F1864" t="s">
        <v>159</v>
      </c>
      <c r="G1864" t="s">
        <v>160</v>
      </c>
      <c r="H1864">
        <v>0</v>
      </c>
      <c r="I1864">
        <v>0</v>
      </c>
      <c r="J1864" t="s">
        <v>562</v>
      </c>
      <c r="K1864" t="s">
        <v>28</v>
      </c>
      <c r="L1864" t="s">
        <v>29</v>
      </c>
      <c r="M1864" t="s">
        <v>29</v>
      </c>
      <c r="N1864" t="s">
        <v>29</v>
      </c>
      <c r="O1864" t="s">
        <v>29</v>
      </c>
      <c r="P1864">
        <v>2</v>
      </c>
      <c r="Q1864">
        <v>17</v>
      </c>
      <c r="R1864">
        <v>800</v>
      </c>
      <c r="S1864" t="str">
        <f>IF(Table1[[#This Row],[Average_Cost_for_two]]&lt;500,"Low",IF(Table1[[#This Row],[Average_Cost_for_two]]&lt;=1500,"Medium","High"))</f>
        <v>Medium</v>
      </c>
      <c r="T1864">
        <v>3.4</v>
      </c>
      <c r="U1864">
        <v>2013</v>
      </c>
      <c r="V1864">
        <v>1</v>
      </c>
      <c r="W1864">
        <v>28</v>
      </c>
      <c r="X1864">
        <f>IF(OR(Main!$U1864=0,
       Main!$V1864=0,
       Main!$W1864=0),
   "",
   DATE(Main!$U1864,
        Main!$V1864,
        Main!$W1864)
)</f>
        <v>41302</v>
      </c>
      <c r="Y1864">
        <f>Table1[[#This Row],[Average_Cost_for_two]]*VLOOKUP(Table1[[#This Row],[Currency]],currency!$A$2:$B$10,2,FALSE)</f>
        <v>9.6</v>
      </c>
      <c r="Z1864" t="str">
        <f>VLOOKUP(C1864,country!A:B,2,FALSE)</f>
        <v>India</v>
      </c>
      <c r="AA1864">
        <f t="shared" si="29"/>
        <v>1</v>
      </c>
    </row>
    <row r="1865" spans="1:27" ht="15.75" customHeight="1" x14ac:dyDescent="0.25">
      <c r="A1865">
        <v>311546</v>
      </c>
      <c r="B1865" t="s">
        <v>4614</v>
      </c>
      <c r="C1865">
        <v>1</v>
      </c>
      <c r="D1865" t="s">
        <v>23</v>
      </c>
      <c r="E1865" t="s">
        <v>4801</v>
      </c>
      <c r="F1865" t="s">
        <v>441</v>
      </c>
      <c r="G1865" t="s">
        <v>442</v>
      </c>
      <c r="H1865">
        <v>77.221155499999995</v>
      </c>
      <c r="I1865">
        <v>28.608320599999999</v>
      </c>
      <c r="J1865" t="s">
        <v>967</v>
      </c>
      <c r="K1865" t="s">
        <v>28</v>
      </c>
      <c r="L1865" t="s">
        <v>29</v>
      </c>
      <c r="M1865" t="s">
        <v>29</v>
      </c>
      <c r="N1865" t="s">
        <v>29</v>
      </c>
      <c r="O1865" t="s">
        <v>29</v>
      </c>
      <c r="P1865">
        <v>2</v>
      </c>
      <c r="Q1865">
        <v>3</v>
      </c>
      <c r="R1865">
        <v>800</v>
      </c>
      <c r="S1865" t="str">
        <f>IF(Table1[[#This Row],[Average_Cost_for_two]]&lt;500,"Low",IF(Table1[[#This Row],[Average_Cost_for_two]]&lt;=1500,"Medium","High"))</f>
        <v>Medium</v>
      </c>
      <c r="T1865">
        <v>1</v>
      </c>
      <c r="U1865">
        <v>2012</v>
      </c>
      <c r="V1865">
        <v>1</v>
      </c>
      <c r="W1865">
        <v>28</v>
      </c>
      <c r="X1865">
        <f>IF(OR(Main!$U1865=0,
       Main!$V1865=0,
       Main!$W1865=0),
   "",
   DATE(Main!$U1865,
        Main!$V1865,
        Main!$W1865)
)</f>
        <v>40936</v>
      </c>
      <c r="Y1865">
        <f>Table1[[#This Row],[Average_Cost_for_two]]*VLOOKUP(Table1[[#This Row],[Currency]],currency!$A$2:$B$10,2,FALSE)</f>
        <v>9.6</v>
      </c>
      <c r="Z1865" t="str">
        <f>VLOOKUP(C1865,country!A:B,2,FALSE)</f>
        <v>India</v>
      </c>
      <c r="AA1865">
        <f t="shared" si="29"/>
        <v>1</v>
      </c>
    </row>
    <row r="1866" spans="1:27" ht="15.75" customHeight="1" x14ac:dyDescent="0.25">
      <c r="A1866">
        <v>18126080</v>
      </c>
      <c r="B1866" t="s">
        <v>4614</v>
      </c>
      <c r="C1866">
        <v>1</v>
      </c>
      <c r="D1866" t="s">
        <v>23</v>
      </c>
      <c r="E1866" t="s">
        <v>4802</v>
      </c>
      <c r="F1866" t="s">
        <v>104</v>
      </c>
      <c r="G1866" t="s">
        <v>105</v>
      </c>
      <c r="H1866">
        <v>77.251142400000006</v>
      </c>
      <c r="I1866">
        <v>28.5490976</v>
      </c>
      <c r="J1866" t="s">
        <v>967</v>
      </c>
      <c r="K1866" t="s">
        <v>28</v>
      </c>
      <c r="L1866" t="s">
        <v>29</v>
      </c>
      <c r="M1866" t="s">
        <v>29</v>
      </c>
      <c r="N1866" t="s">
        <v>29</v>
      </c>
      <c r="O1866" t="s">
        <v>29</v>
      </c>
      <c r="P1866">
        <v>2</v>
      </c>
      <c r="Q1866">
        <v>58</v>
      </c>
      <c r="R1866">
        <v>800</v>
      </c>
      <c r="S1866" t="str">
        <f>IF(Table1[[#This Row],[Average_Cost_for_two]]&lt;500,"Low",IF(Table1[[#This Row],[Average_Cost_for_two]]&lt;=1500,"Medium","High"))</f>
        <v>Medium</v>
      </c>
      <c r="T1866">
        <v>3.6</v>
      </c>
      <c r="U1866">
        <v>2011</v>
      </c>
      <c r="V1866">
        <v>1</v>
      </c>
      <c r="W1866">
        <v>10</v>
      </c>
      <c r="X1866">
        <f>IF(OR(Main!$U1866=0,
       Main!$V1866=0,
       Main!$W1866=0),
   "",
   DATE(Main!$U1866,
        Main!$V1866,
        Main!$W1866)
)</f>
        <v>40553</v>
      </c>
      <c r="Y1866">
        <f>Table1[[#This Row],[Average_Cost_for_two]]*VLOOKUP(Table1[[#This Row],[Currency]],currency!$A$2:$B$10,2,FALSE)</f>
        <v>9.6</v>
      </c>
      <c r="Z1866" t="str">
        <f>VLOOKUP(C1866,country!A:B,2,FALSE)</f>
        <v>India</v>
      </c>
      <c r="AA1866">
        <f t="shared" si="29"/>
        <v>1</v>
      </c>
    </row>
    <row r="1867" spans="1:27" ht="15.75" customHeight="1" x14ac:dyDescent="0.25">
      <c r="A1867">
        <v>1777</v>
      </c>
      <c r="B1867" t="s">
        <v>4803</v>
      </c>
      <c r="C1867">
        <v>1</v>
      </c>
      <c r="D1867" t="s">
        <v>23</v>
      </c>
      <c r="E1867" t="s">
        <v>4804</v>
      </c>
      <c r="F1867" t="s">
        <v>1917</v>
      </c>
      <c r="G1867" t="s">
        <v>1918</v>
      </c>
      <c r="H1867">
        <v>77.199241400000005</v>
      </c>
      <c r="I1867">
        <v>28.565401699999999</v>
      </c>
      <c r="J1867" t="s">
        <v>503</v>
      </c>
      <c r="K1867" t="s">
        <v>28</v>
      </c>
      <c r="L1867" t="s">
        <v>29</v>
      </c>
      <c r="M1867" t="s">
        <v>29</v>
      </c>
      <c r="N1867" t="s">
        <v>29</v>
      </c>
      <c r="O1867" t="s">
        <v>29</v>
      </c>
      <c r="P1867">
        <v>2</v>
      </c>
      <c r="Q1867">
        <v>3530</v>
      </c>
      <c r="R1867">
        <v>800</v>
      </c>
      <c r="S1867" t="str">
        <f>IF(Table1[[#This Row],[Average_Cost_for_two]]&lt;500,"Low",IF(Table1[[#This Row],[Average_Cost_for_two]]&lt;=1500,"Medium","High"))</f>
        <v>Medium</v>
      </c>
      <c r="T1867">
        <v>4.3</v>
      </c>
      <c r="U1867">
        <v>2013</v>
      </c>
      <c r="V1867">
        <v>1</v>
      </c>
      <c r="W1867">
        <v>2</v>
      </c>
      <c r="X1867">
        <f>IF(OR(Main!$U1867=0,
       Main!$V1867=0,
       Main!$W1867=0),
   "",
   DATE(Main!$U1867,
        Main!$V1867,
        Main!$W1867)
)</f>
        <v>41276</v>
      </c>
      <c r="Y1867">
        <f>Table1[[#This Row],[Average_Cost_for_two]]*VLOOKUP(Table1[[#This Row],[Currency]],currency!$A$2:$B$10,2,FALSE)</f>
        <v>9.6</v>
      </c>
      <c r="Z1867" t="str">
        <f>VLOOKUP(C1867,country!A:B,2,FALSE)</f>
        <v>India</v>
      </c>
      <c r="AA1867">
        <f t="shared" si="29"/>
        <v>1</v>
      </c>
    </row>
    <row r="1868" spans="1:27" ht="15.75" customHeight="1" x14ac:dyDescent="0.25">
      <c r="A1868">
        <v>18212160</v>
      </c>
      <c r="B1868" t="s">
        <v>4805</v>
      </c>
      <c r="C1868">
        <v>1</v>
      </c>
      <c r="D1868" t="s">
        <v>23</v>
      </c>
      <c r="E1868" t="s">
        <v>4806</v>
      </c>
      <c r="F1868" t="s">
        <v>597</v>
      </c>
      <c r="G1868" t="s">
        <v>598</v>
      </c>
      <c r="H1868">
        <v>77.285696270000003</v>
      </c>
      <c r="I1868">
        <v>28.56519398</v>
      </c>
      <c r="J1868" t="s">
        <v>4807</v>
      </c>
      <c r="K1868" t="s">
        <v>28</v>
      </c>
      <c r="L1868" t="s">
        <v>29</v>
      </c>
      <c r="M1868" t="s">
        <v>29</v>
      </c>
      <c r="N1868" t="s">
        <v>29</v>
      </c>
      <c r="O1868" t="s">
        <v>29</v>
      </c>
      <c r="P1868">
        <v>2</v>
      </c>
      <c r="Q1868">
        <v>1</v>
      </c>
      <c r="R1868">
        <v>800</v>
      </c>
      <c r="S1868" t="str">
        <f>IF(Table1[[#This Row],[Average_Cost_for_two]]&lt;500,"Low",IF(Table1[[#This Row],[Average_Cost_for_two]]&lt;=1500,"Medium","High"))</f>
        <v>Medium</v>
      </c>
      <c r="T1868">
        <v>1</v>
      </c>
      <c r="U1868">
        <v>2010</v>
      </c>
      <c r="V1868">
        <v>1</v>
      </c>
      <c r="W1868">
        <v>12</v>
      </c>
      <c r="X1868">
        <f>IF(OR(Main!$U1868=0,
       Main!$V1868=0,
       Main!$W1868=0),
   "",
   DATE(Main!$U1868,
        Main!$V1868,
        Main!$W1868)
)</f>
        <v>40190</v>
      </c>
      <c r="Y1868">
        <f>Table1[[#This Row],[Average_Cost_for_two]]*VLOOKUP(Table1[[#This Row],[Currency]],currency!$A$2:$B$10,2,FALSE)</f>
        <v>9.6</v>
      </c>
      <c r="Z1868" t="str">
        <f>VLOOKUP(C1868,country!A:B,2,FALSE)</f>
        <v>India</v>
      </c>
      <c r="AA1868">
        <f t="shared" si="29"/>
        <v>1</v>
      </c>
    </row>
    <row r="1869" spans="1:27" ht="15.75" customHeight="1" x14ac:dyDescent="0.25">
      <c r="A1869">
        <v>849</v>
      </c>
      <c r="B1869" t="s">
        <v>4808</v>
      </c>
      <c r="C1869">
        <v>1</v>
      </c>
      <c r="D1869" t="s">
        <v>23</v>
      </c>
      <c r="E1869" t="s">
        <v>4809</v>
      </c>
      <c r="F1869" t="s">
        <v>1024</v>
      </c>
      <c r="G1869" t="s">
        <v>1025</v>
      </c>
      <c r="H1869">
        <v>77.191559900000001</v>
      </c>
      <c r="I1869">
        <v>28.5842508</v>
      </c>
      <c r="J1869" t="s">
        <v>556</v>
      </c>
      <c r="K1869" t="s">
        <v>28</v>
      </c>
      <c r="L1869" t="s">
        <v>29</v>
      </c>
      <c r="M1869" t="s">
        <v>29</v>
      </c>
      <c r="N1869" t="s">
        <v>29</v>
      </c>
      <c r="O1869" t="s">
        <v>29</v>
      </c>
      <c r="P1869">
        <v>2</v>
      </c>
      <c r="Q1869">
        <v>34</v>
      </c>
      <c r="R1869">
        <v>800</v>
      </c>
      <c r="S1869" t="str">
        <f>IF(Table1[[#This Row],[Average_Cost_for_two]]&lt;500,"Low",IF(Table1[[#This Row],[Average_Cost_for_two]]&lt;=1500,"Medium","High"))</f>
        <v>Medium</v>
      </c>
      <c r="T1869">
        <v>3.4</v>
      </c>
      <c r="U1869">
        <v>2012</v>
      </c>
      <c r="V1869">
        <v>12</v>
      </c>
      <c r="W1869">
        <v>25</v>
      </c>
      <c r="X1869">
        <f>IF(OR(Main!$U1869=0,
       Main!$V1869=0,
       Main!$W1869=0),
   "",
   DATE(Main!$U1869,
        Main!$V1869,
        Main!$W1869)
)</f>
        <v>41268</v>
      </c>
      <c r="Y1869">
        <f>Table1[[#This Row],[Average_Cost_for_two]]*VLOOKUP(Table1[[#This Row],[Currency]],currency!$A$2:$B$10,2,FALSE)</f>
        <v>9.6</v>
      </c>
      <c r="Z1869" t="str">
        <f>VLOOKUP(C1869,country!A:B,2,FALSE)</f>
        <v>India</v>
      </c>
      <c r="AA1869">
        <f t="shared" si="29"/>
        <v>4</v>
      </c>
    </row>
    <row r="1870" spans="1:27" ht="15.75" customHeight="1" x14ac:dyDescent="0.25">
      <c r="A1870">
        <v>305147</v>
      </c>
      <c r="B1870" t="s">
        <v>4810</v>
      </c>
      <c r="C1870">
        <v>1</v>
      </c>
      <c r="D1870" t="s">
        <v>23</v>
      </c>
      <c r="E1870" t="s">
        <v>4811</v>
      </c>
      <c r="F1870" t="s">
        <v>1921</v>
      </c>
      <c r="G1870" t="s">
        <v>1920</v>
      </c>
      <c r="H1870">
        <v>77.215546099999997</v>
      </c>
      <c r="I1870">
        <v>28.549522199999998</v>
      </c>
      <c r="J1870" t="s">
        <v>500</v>
      </c>
      <c r="K1870" t="s">
        <v>28</v>
      </c>
      <c r="L1870" t="s">
        <v>29</v>
      </c>
      <c r="M1870" t="s">
        <v>29</v>
      </c>
      <c r="N1870" t="s">
        <v>29</v>
      </c>
      <c r="O1870" t="s">
        <v>29</v>
      </c>
      <c r="P1870">
        <v>2</v>
      </c>
      <c r="Q1870">
        <v>112</v>
      </c>
      <c r="R1870">
        <v>800</v>
      </c>
      <c r="S1870" t="str">
        <f>IF(Table1[[#This Row],[Average_Cost_for_two]]&lt;500,"Low",IF(Table1[[#This Row],[Average_Cost_for_two]]&lt;=1500,"Medium","High"))</f>
        <v>Medium</v>
      </c>
      <c r="T1870">
        <v>3.4</v>
      </c>
      <c r="U1870">
        <v>2014</v>
      </c>
      <c r="V1870">
        <v>12</v>
      </c>
      <c r="W1870">
        <v>28</v>
      </c>
      <c r="X1870">
        <f>IF(OR(Main!$U1870=0,
       Main!$V1870=0,
       Main!$W1870=0),
   "",
   DATE(Main!$U1870,
        Main!$V1870,
        Main!$W1870)
)</f>
        <v>42001</v>
      </c>
      <c r="Y1870">
        <f>Table1[[#This Row],[Average_Cost_for_two]]*VLOOKUP(Table1[[#This Row],[Currency]],currency!$A$2:$B$10,2,FALSE)</f>
        <v>9.6</v>
      </c>
      <c r="Z1870" t="str">
        <f>VLOOKUP(C1870,country!A:B,2,FALSE)</f>
        <v>India</v>
      </c>
      <c r="AA1870">
        <f t="shared" si="29"/>
        <v>4</v>
      </c>
    </row>
    <row r="1871" spans="1:27" ht="15.75" customHeight="1" x14ac:dyDescent="0.25">
      <c r="A1871">
        <v>5438</v>
      </c>
      <c r="B1871" t="s">
        <v>456</v>
      </c>
      <c r="C1871">
        <v>1</v>
      </c>
      <c r="D1871" t="s">
        <v>23</v>
      </c>
      <c r="E1871" t="s">
        <v>4812</v>
      </c>
      <c r="F1871" t="s">
        <v>4813</v>
      </c>
      <c r="G1871" t="s">
        <v>4814</v>
      </c>
      <c r="H1871">
        <v>77.256625150000005</v>
      </c>
      <c r="I1871">
        <v>28.523519060000002</v>
      </c>
      <c r="J1871" t="s">
        <v>4815</v>
      </c>
      <c r="K1871" t="s">
        <v>28</v>
      </c>
      <c r="L1871" t="s">
        <v>29</v>
      </c>
      <c r="M1871" t="s">
        <v>29</v>
      </c>
      <c r="N1871" t="s">
        <v>29</v>
      </c>
      <c r="O1871" t="s">
        <v>29</v>
      </c>
      <c r="P1871">
        <v>2</v>
      </c>
      <c r="Q1871">
        <v>281</v>
      </c>
      <c r="R1871">
        <v>800</v>
      </c>
      <c r="S1871" t="str">
        <f>IF(Table1[[#This Row],[Average_Cost_for_two]]&lt;500,"Low",IF(Table1[[#This Row],[Average_Cost_for_two]]&lt;=1500,"Medium","High"))</f>
        <v>Medium</v>
      </c>
      <c r="T1871">
        <v>3.7</v>
      </c>
      <c r="U1871">
        <v>2013</v>
      </c>
      <c r="V1871">
        <v>12</v>
      </c>
      <c r="W1871">
        <v>15</v>
      </c>
      <c r="X1871">
        <f>IF(OR(Main!$U1871=0,
       Main!$V1871=0,
       Main!$W1871=0),
   "",
   DATE(Main!$U1871,
        Main!$V1871,
        Main!$W1871)
)</f>
        <v>41623</v>
      </c>
      <c r="Y1871">
        <f>Table1[[#This Row],[Average_Cost_for_two]]*VLOOKUP(Table1[[#This Row],[Currency]],currency!$A$2:$B$10,2,FALSE)</f>
        <v>9.6</v>
      </c>
      <c r="Z1871" t="str">
        <f>VLOOKUP(C1871,country!A:B,2,FALSE)</f>
        <v>India</v>
      </c>
      <c r="AA1871">
        <f t="shared" si="29"/>
        <v>4</v>
      </c>
    </row>
    <row r="1872" spans="1:27" ht="15.75" customHeight="1" x14ac:dyDescent="0.25">
      <c r="A1872">
        <v>18449796</v>
      </c>
      <c r="B1872" t="s">
        <v>4691</v>
      </c>
      <c r="C1872">
        <v>1</v>
      </c>
      <c r="D1872" t="s">
        <v>23</v>
      </c>
      <c r="E1872" t="s">
        <v>4750</v>
      </c>
      <c r="F1872" t="s">
        <v>159</v>
      </c>
      <c r="G1872" t="s">
        <v>160</v>
      </c>
      <c r="H1872">
        <v>77.203932399999999</v>
      </c>
      <c r="I1872">
        <v>28.550327299999999</v>
      </c>
      <c r="J1872" t="s">
        <v>1104</v>
      </c>
      <c r="K1872" t="s">
        <v>28</v>
      </c>
      <c r="L1872" t="s">
        <v>29</v>
      </c>
      <c r="M1872" t="s">
        <v>29</v>
      </c>
      <c r="N1872" t="s">
        <v>29</v>
      </c>
      <c r="O1872" t="s">
        <v>29</v>
      </c>
      <c r="P1872">
        <v>2</v>
      </c>
      <c r="Q1872">
        <v>21</v>
      </c>
      <c r="R1872">
        <v>800</v>
      </c>
      <c r="S1872" t="str">
        <f>IF(Table1[[#This Row],[Average_Cost_for_two]]&lt;500,"Low",IF(Table1[[#This Row],[Average_Cost_for_two]]&lt;=1500,"Medium","High"))</f>
        <v>Medium</v>
      </c>
      <c r="T1872">
        <v>2.9</v>
      </c>
      <c r="U1872">
        <v>2011</v>
      </c>
      <c r="V1872">
        <v>11</v>
      </c>
      <c r="W1872">
        <v>5</v>
      </c>
      <c r="X1872">
        <f>IF(OR(Main!$U1872=0,
       Main!$V1872=0,
       Main!$W1872=0),
   "",
   DATE(Main!$U1872,
        Main!$V1872,
        Main!$W1872)
)</f>
        <v>40852</v>
      </c>
      <c r="Y1872">
        <f>Table1[[#This Row],[Average_Cost_for_two]]*VLOOKUP(Table1[[#This Row],[Currency]],currency!$A$2:$B$10,2,FALSE)</f>
        <v>9.6</v>
      </c>
      <c r="Z1872" t="str">
        <f>VLOOKUP(C1872,country!A:B,2,FALSE)</f>
        <v>India</v>
      </c>
      <c r="AA1872">
        <f t="shared" si="29"/>
        <v>4</v>
      </c>
    </row>
    <row r="1873" spans="1:27" ht="15.75" customHeight="1" x14ac:dyDescent="0.25">
      <c r="A1873">
        <v>18361747</v>
      </c>
      <c r="B1873" t="s">
        <v>4816</v>
      </c>
      <c r="C1873">
        <v>1</v>
      </c>
      <c r="D1873" t="s">
        <v>23</v>
      </c>
      <c r="E1873" t="s">
        <v>4817</v>
      </c>
      <c r="F1873" t="s">
        <v>3119</v>
      </c>
      <c r="G1873" t="s">
        <v>3120</v>
      </c>
      <c r="H1873">
        <v>77.227133199999997</v>
      </c>
      <c r="I1873">
        <v>28.601086899999999</v>
      </c>
      <c r="J1873" t="s">
        <v>4818</v>
      </c>
      <c r="K1873" t="s">
        <v>28</v>
      </c>
      <c r="L1873" t="s">
        <v>29</v>
      </c>
      <c r="M1873" t="s">
        <v>29</v>
      </c>
      <c r="N1873" t="s">
        <v>29</v>
      </c>
      <c r="O1873" t="s">
        <v>29</v>
      </c>
      <c r="P1873">
        <v>2</v>
      </c>
      <c r="Q1873">
        <v>34</v>
      </c>
      <c r="R1873">
        <v>800</v>
      </c>
      <c r="S1873" t="str">
        <f>IF(Table1[[#This Row],[Average_Cost_for_two]]&lt;500,"Low",IF(Table1[[#This Row],[Average_Cost_for_two]]&lt;=1500,"Medium","High"))</f>
        <v>Medium</v>
      </c>
      <c r="T1873">
        <v>3.6</v>
      </c>
      <c r="U1873">
        <v>2016</v>
      </c>
      <c r="V1873">
        <v>11</v>
      </c>
      <c r="W1873">
        <v>2</v>
      </c>
      <c r="X1873">
        <f>IF(OR(Main!$U1873=0,
       Main!$V1873=0,
       Main!$W1873=0),
   "",
   DATE(Main!$U1873,
        Main!$V1873,
        Main!$W1873)
)</f>
        <v>42676</v>
      </c>
      <c r="Y1873">
        <f>Table1[[#This Row],[Average_Cost_for_two]]*VLOOKUP(Table1[[#This Row],[Currency]],currency!$A$2:$B$10,2,FALSE)</f>
        <v>9.6</v>
      </c>
      <c r="Z1873" t="str">
        <f>VLOOKUP(C1873,country!A:B,2,FALSE)</f>
        <v>India</v>
      </c>
      <c r="AA1873">
        <f t="shared" si="29"/>
        <v>4</v>
      </c>
    </row>
    <row r="1874" spans="1:27" ht="15.75" customHeight="1" x14ac:dyDescent="0.25">
      <c r="A1874">
        <v>2509</v>
      </c>
      <c r="B1874" t="s">
        <v>4789</v>
      </c>
      <c r="C1874">
        <v>1</v>
      </c>
      <c r="D1874" t="s">
        <v>23</v>
      </c>
      <c r="E1874" t="s">
        <v>4819</v>
      </c>
      <c r="F1874" t="s">
        <v>229</v>
      </c>
      <c r="G1874" t="s">
        <v>230</v>
      </c>
      <c r="H1874">
        <v>77.295992699999999</v>
      </c>
      <c r="I1874">
        <v>28.642456899999999</v>
      </c>
      <c r="J1874" t="s">
        <v>503</v>
      </c>
      <c r="K1874" t="s">
        <v>28</v>
      </c>
      <c r="L1874" t="s">
        <v>29</v>
      </c>
      <c r="M1874" t="s">
        <v>29</v>
      </c>
      <c r="N1874" t="s">
        <v>29</v>
      </c>
      <c r="O1874" t="s">
        <v>29</v>
      </c>
      <c r="P1874">
        <v>2</v>
      </c>
      <c r="Q1874">
        <v>135</v>
      </c>
      <c r="R1874">
        <v>800</v>
      </c>
      <c r="S1874" t="str">
        <f>IF(Table1[[#This Row],[Average_Cost_for_two]]&lt;500,"Low",IF(Table1[[#This Row],[Average_Cost_for_two]]&lt;=1500,"Medium","High"))</f>
        <v>Medium</v>
      </c>
      <c r="T1874">
        <v>3.4</v>
      </c>
      <c r="U1874">
        <v>2013</v>
      </c>
      <c r="V1874">
        <v>11</v>
      </c>
      <c r="W1874">
        <v>21</v>
      </c>
      <c r="X1874">
        <f>IF(OR(Main!$U1874=0,
       Main!$V1874=0,
       Main!$W1874=0),
   "",
   DATE(Main!$U1874,
        Main!$V1874,
        Main!$W1874)
)</f>
        <v>41599</v>
      </c>
      <c r="Y1874">
        <f>Table1[[#This Row],[Average_Cost_for_two]]*VLOOKUP(Table1[[#This Row],[Currency]],currency!$A$2:$B$10,2,FALSE)</f>
        <v>9.6</v>
      </c>
      <c r="Z1874" t="str">
        <f>VLOOKUP(C1874,country!A:B,2,FALSE)</f>
        <v>India</v>
      </c>
      <c r="AA1874">
        <f t="shared" si="29"/>
        <v>4</v>
      </c>
    </row>
    <row r="1875" spans="1:27" ht="15.75" customHeight="1" x14ac:dyDescent="0.25">
      <c r="A1875">
        <v>18398506</v>
      </c>
      <c r="B1875" t="s">
        <v>4820</v>
      </c>
      <c r="C1875">
        <v>1</v>
      </c>
      <c r="D1875" t="s">
        <v>23</v>
      </c>
      <c r="E1875" t="s">
        <v>4821</v>
      </c>
      <c r="F1875" t="s">
        <v>2698</v>
      </c>
      <c r="G1875" t="s">
        <v>2699</v>
      </c>
      <c r="H1875">
        <v>77.168918300000001</v>
      </c>
      <c r="I1875">
        <v>28.588887</v>
      </c>
      <c r="J1875" t="s">
        <v>3848</v>
      </c>
      <c r="K1875" t="s">
        <v>28</v>
      </c>
      <c r="L1875" t="s">
        <v>29</v>
      </c>
      <c r="M1875" t="s">
        <v>29</v>
      </c>
      <c r="N1875" t="s">
        <v>29</v>
      </c>
      <c r="O1875" t="s">
        <v>29</v>
      </c>
      <c r="P1875">
        <v>2</v>
      </c>
      <c r="Q1875">
        <v>67</v>
      </c>
      <c r="R1875">
        <v>800</v>
      </c>
      <c r="S1875" t="str">
        <f>IF(Table1[[#This Row],[Average_Cost_for_two]]&lt;500,"Low",IF(Table1[[#This Row],[Average_Cost_for_two]]&lt;=1500,"Medium","High"))</f>
        <v>Medium</v>
      </c>
      <c r="T1875">
        <v>3.6</v>
      </c>
      <c r="U1875">
        <v>2011</v>
      </c>
      <c r="V1875">
        <v>11</v>
      </c>
      <c r="W1875">
        <v>15</v>
      </c>
      <c r="X1875">
        <f>IF(OR(Main!$U1875=0,
       Main!$V1875=0,
       Main!$W1875=0),
   "",
   DATE(Main!$U1875,
        Main!$V1875,
        Main!$W1875)
)</f>
        <v>40862</v>
      </c>
      <c r="Y1875">
        <f>Table1[[#This Row],[Average_Cost_for_two]]*VLOOKUP(Table1[[#This Row],[Currency]],currency!$A$2:$B$10,2,FALSE)</f>
        <v>9.6</v>
      </c>
      <c r="Z1875" t="str">
        <f>VLOOKUP(C1875,country!A:B,2,FALSE)</f>
        <v>India</v>
      </c>
      <c r="AA1875">
        <f t="shared" si="29"/>
        <v>4</v>
      </c>
    </row>
    <row r="1876" spans="1:27" ht="15.75" customHeight="1" x14ac:dyDescent="0.25">
      <c r="A1876">
        <v>4621</v>
      </c>
      <c r="B1876" t="s">
        <v>4785</v>
      </c>
      <c r="C1876">
        <v>1</v>
      </c>
      <c r="D1876" t="s">
        <v>23</v>
      </c>
      <c r="E1876" t="s">
        <v>4822</v>
      </c>
      <c r="F1876" t="s">
        <v>3280</v>
      </c>
      <c r="G1876" t="s">
        <v>3281</v>
      </c>
      <c r="H1876">
        <v>77.163832450000001</v>
      </c>
      <c r="I1876">
        <v>28.557357710000002</v>
      </c>
      <c r="J1876" t="s">
        <v>706</v>
      </c>
      <c r="K1876" t="s">
        <v>28</v>
      </c>
      <c r="L1876" t="s">
        <v>29</v>
      </c>
      <c r="M1876" t="s">
        <v>29</v>
      </c>
      <c r="N1876" t="s">
        <v>29</v>
      </c>
      <c r="O1876" t="s">
        <v>29</v>
      </c>
      <c r="P1876">
        <v>2</v>
      </c>
      <c r="Q1876">
        <v>67</v>
      </c>
      <c r="R1876">
        <v>800</v>
      </c>
      <c r="S1876" t="str">
        <f>IF(Table1[[#This Row],[Average_Cost_for_two]]&lt;500,"Low",IF(Table1[[#This Row],[Average_Cost_for_two]]&lt;=1500,"Medium","High"))</f>
        <v>Medium</v>
      </c>
      <c r="T1876">
        <v>3</v>
      </c>
      <c r="U1876">
        <v>2010</v>
      </c>
      <c r="V1876">
        <v>10</v>
      </c>
      <c r="W1876">
        <v>6</v>
      </c>
      <c r="X1876">
        <f>IF(OR(Main!$U1876=0,
       Main!$V1876=0,
       Main!$W1876=0),
   "",
   DATE(Main!$U1876,
        Main!$V1876,
        Main!$W1876)
)</f>
        <v>40457</v>
      </c>
      <c r="Y1876">
        <f>Table1[[#This Row],[Average_Cost_for_two]]*VLOOKUP(Table1[[#This Row],[Currency]],currency!$A$2:$B$10,2,FALSE)</f>
        <v>9.6</v>
      </c>
      <c r="Z1876" t="str">
        <f>VLOOKUP(C1876,country!A:B,2,FALSE)</f>
        <v>India</v>
      </c>
      <c r="AA1876">
        <f t="shared" si="29"/>
        <v>4</v>
      </c>
    </row>
    <row r="1877" spans="1:27" ht="15.75" customHeight="1" x14ac:dyDescent="0.25">
      <c r="A1877">
        <v>18313482</v>
      </c>
      <c r="B1877" t="s">
        <v>4823</v>
      </c>
      <c r="C1877">
        <v>1</v>
      </c>
      <c r="D1877" t="s">
        <v>23</v>
      </c>
      <c r="E1877" t="s">
        <v>4824</v>
      </c>
      <c r="F1877" t="s">
        <v>159</v>
      </c>
      <c r="G1877" t="s">
        <v>160</v>
      </c>
      <c r="H1877">
        <v>77.207084499999993</v>
      </c>
      <c r="I1877">
        <v>28.551523700000001</v>
      </c>
      <c r="J1877" t="s">
        <v>4780</v>
      </c>
      <c r="K1877" t="s">
        <v>28</v>
      </c>
      <c r="L1877" t="s">
        <v>29</v>
      </c>
      <c r="M1877" t="s">
        <v>29</v>
      </c>
      <c r="N1877" t="s">
        <v>29</v>
      </c>
      <c r="O1877" t="s">
        <v>29</v>
      </c>
      <c r="P1877">
        <v>2</v>
      </c>
      <c r="Q1877">
        <v>13</v>
      </c>
      <c r="R1877">
        <v>800</v>
      </c>
      <c r="S1877" t="str">
        <f>IF(Table1[[#This Row],[Average_Cost_for_two]]&lt;500,"Low",IF(Table1[[#This Row],[Average_Cost_for_two]]&lt;=1500,"Medium","High"))</f>
        <v>Medium</v>
      </c>
      <c r="T1877">
        <v>3.3</v>
      </c>
      <c r="U1877">
        <v>2017</v>
      </c>
      <c r="V1877">
        <v>10</v>
      </c>
      <c r="W1877">
        <v>22</v>
      </c>
      <c r="X1877">
        <f>IF(OR(Main!$U1877=0,
       Main!$V1877=0,
       Main!$W1877=0),
   "",
   DATE(Main!$U1877,
        Main!$V1877,
        Main!$W1877)
)</f>
        <v>43030</v>
      </c>
      <c r="Y1877">
        <f>Table1[[#This Row],[Average_Cost_for_two]]*VLOOKUP(Table1[[#This Row],[Currency]],currency!$A$2:$B$10,2,FALSE)</f>
        <v>9.6</v>
      </c>
      <c r="Z1877" t="str">
        <f>VLOOKUP(C1877,country!A:B,2,FALSE)</f>
        <v>India</v>
      </c>
      <c r="AA1877">
        <f t="shared" si="29"/>
        <v>4</v>
      </c>
    </row>
    <row r="1878" spans="1:27" ht="15.75" customHeight="1" x14ac:dyDescent="0.25">
      <c r="A1878">
        <v>7319</v>
      </c>
      <c r="B1878" t="s">
        <v>4825</v>
      </c>
      <c r="C1878">
        <v>1</v>
      </c>
      <c r="D1878" t="s">
        <v>23</v>
      </c>
      <c r="E1878" t="s">
        <v>4546</v>
      </c>
      <c r="F1878" t="s">
        <v>1917</v>
      </c>
      <c r="G1878" t="s">
        <v>1918</v>
      </c>
      <c r="H1878">
        <v>77.199322429999995</v>
      </c>
      <c r="I1878">
        <v>28.565597400000001</v>
      </c>
      <c r="J1878" t="s">
        <v>739</v>
      </c>
      <c r="K1878" t="s">
        <v>28</v>
      </c>
      <c r="L1878" t="s">
        <v>29</v>
      </c>
      <c r="M1878" t="s">
        <v>29</v>
      </c>
      <c r="N1878" t="s">
        <v>29</v>
      </c>
      <c r="O1878" t="s">
        <v>29</v>
      </c>
      <c r="P1878">
        <v>2</v>
      </c>
      <c r="Q1878">
        <v>310</v>
      </c>
      <c r="R1878">
        <v>800</v>
      </c>
      <c r="S1878" t="str">
        <f>IF(Table1[[#This Row],[Average_Cost_for_two]]&lt;500,"Low",IF(Table1[[#This Row],[Average_Cost_for_two]]&lt;=1500,"Medium","High"))</f>
        <v>Medium</v>
      </c>
      <c r="T1878">
        <v>3.8</v>
      </c>
      <c r="U1878">
        <v>2015</v>
      </c>
      <c r="V1878">
        <v>10</v>
      </c>
      <c r="W1878">
        <v>5</v>
      </c>
      <c r="X1878">
        <f>IF(OR(Main!$U1878=0,
       Main!$V1878=0,
       Main!$W1878=0),
   "",
   DATE(Main!$U1878,
        Main!$V1878,
        Main!$W1878)
)</f>
        <v>42282</v>
      </c>
      <c r="Y1878">
        <f>Table1[[#This Row],[Average_Cost_for_two]]*VLOOKUP(Table1[[#This Row],[Currency]],currency!$A$2:$B$10,2,FALSE)</f>
        <v>9.6</v>
      </c>
      <c r="Z1878" t="str">
        <f>VLOOKUP(C1878,country!A:B,2,FALSE)</f>
        <v>India</v>
      </c>
      <c r="AA1878">
        <f t="shared" si="29"/>
        <v>4</v>
      </c>
    </row>
    <row r="1879" spans="1:27" ht="15.75" customHeight="1" x14ac:dyDescent="0.25">
      <c r="A1879">
        <v>307364</v>
      </c>
      <c r="B1879" t="s">
        <v>629</v>
      </c>
      <c r="C1879">
        <v>1</v>
      </c>
      <c r="D1879" t="s">
        <v>23</v>
      </c>
      <c r="E1879" t="s">
        <v>4826</v>
      </c>
      <c r="F1879" t="s">
        <v>75</v>
      </c>
      <c r="G1879" t="s">
        <v>76</v>
      </c>
      <c r="H1879">
        <v>77.321029999999993</v>
      </c>
      <c r="I1879">
        <v>28.675965099999999</v>
      </c>
      <c r="J1879" t="s">
        <v>633</v>
      </c>
      <c r="K1879" t="s">
        <v>28</v>
      </c>
      <c r="L1879" t="s">
        <v>29</v>
      </c>
      <c r="M1879" t="s">
        <v>36</v>
      </c>
      <c r="N1879" t="s">
        <v>29</v>
      </c>
      <c r="O1879" t="s">
        <v>29</v>
      </c>
      <c r="P1879">
        <v>2</v>
      </c>
      <c r="Q1879">
        <v>107</v>
      </c>
      <c r="R1879">
        <v>800</v>
      </c>
      <c r="S1879" t="str">
        <f>IF(Table1[[#This Row],[Average_Cost_for_two]]&lt;500,"Low",IF(Table1[[#This Row],[Average_Cost_for_two]]&lt;=1500,"Medium","High"))</f>
        <v>Medium</v>
      </c>
      <c r="T1879">
        <v>3.6</v>
      </c>
      <c r="U1879">
        <v>2010</v>
      </c>
      <c r="V1879">
        <v>9</v>
      </c>
      <c r="W1879">
        <v>12</v>
      </c>
      <c r="X1879">
        <f>IF(OR(Main!$U1879=0,
       Main!$V1879=0,
       Main!$W1879=0),
   "",
   DATE(Main!$U1879,
        Main!$V1879,
        Main!$W1879)
)</f>
        <v>40433</v>
      </c>
      <c r="Y1879">
        <f>Table1[[#This Row],[Average_Cost_for_two]]*VLOOKUP(Table1[[#This Row],[Currency]],currency!$A$2:$B$10,2,FALSE)</f>
        <v>9.6</v>
      </c>
      <c r="Z1879" t="str">
        <f>VLOOKUP(C1879,country!A:B,2,FALSE)</f>
        <v>India</v>
      </c>
      <c r="AA1879">
        <f t="shared" si="29"/>
        <v>3</v>
      </c>
    </row>
    <row r="1880" spans="1:27" ht="15.75" customHeight="1" x14ac:dyDescent="0.25">
      <c r="A1880">
        <v>18365895</v>
      </c>
      <c r="B1880" t="s">
        <v>4827</v>
      </c>
      <c r="C1880">
        <v>1</v>
      </c>
      <c r="D1880" t="s">
        <v>23</v>
      </c>
      <c r="E1880" t="s">
        <v>1972</v>
      </c>
      <c r="F1880" t="s">
        <v>1973</v>
      </c>
      <c r="G1880" t="s">
        <v>1972</v>
      </c>
      <c r="H1880">
        <v>77.259615999999994</v>
      </c>
      <c r="I1880">
        <v>28.538070999999999</v>
      </c>
      <c r="J1880" t="s">
        <v>3652</v>
      </c>
      <c r="K1880" t="s">
        <v>28</v>
      </c>
      <c r="L1880" t="s">
        <v>29</v>
      </c>
      <c r="M1880" t="s">
        <v>36</v>
      </c>
      <c r="N1880" t="s">
        <v>29</v>
      </c>
      <c r="O1880" t="s">
        <v>29</v>
      </c>
      <c r="P1880">
        <v>2</v>
      </c>
      <c r="Q1880">
        <v>81</v>
      </c>
      <c r="R1880">
        <v>800</v>
      </c>
      <c r="S1880" t="str">
        <f>IF(Table1[[#This Row],[Average_Cost_for_two]]&lt;500,"Low",IF(Table1[[#This Row],[Average_Cost_for_two]]&lt;=1500,"Medium","High"))</f>
        <v>Medium</v>
      </c>
      <c r="T1880">
        <v>4.0999999999999996</v>
      </c>
      <c r="U1880">
        <v>2017</v>
      </c>
      <c r="V1880">
        <v>9</v>
      </c>
      <c r="W1880">
        <v>13</v>
      </c>
      <c r="X1880">
        <f>IF(OR(Main!$U1880=0,
       Main!$V1880=0,
       Main!$W1880=0),
   "",
   DATE(Main!$U1880,
        Main!$V1880,
        Main!$W1880)
)</f>
        <v>42991</v>
      </c>
      <c r="Y1880">
        <f>Table1[[#This Row],[Average_Cost_for_two]]*VLOOKUP(Table1[[#This Row],[Currency]],currency!$A$2:$B$10,2,FALSE)</f>
        <v>9.6</v>
      </c>
      <c r="Z1880" t="str">
        <f>VLOOKUP(C1880,country!A:B,2,FALSE)</f>
        <v>India</v>
      </c>
      <c r="AA1880">
        <f t="shared" si="29"/>
        <v>3</v>
      </c>
    </row>
    <row r="1881" spans="1:27" ht="15.75" customHeight="1" x14ac:dyDescent="0.25">
      <c r="A1881">
        <v>18057812</v>
      </c>
      <c r="B1881" t="s">
        <v>4828</v>
      </c>
      <c r="C1881">
        <v>1</v>
      </c>
      <c r="D1881" t="s">
        <v>23</v>
      </c>
      <c r="E1881" t="s">
        <v>4829</v>
      </c>
      <c r="F1881" t="s">
        <v>1732</v>
      </c>
      <c r="G1881" t="s">
        <v>1731</v>
      </c>
      <c r="H1881">
        <v>77.091589830000004</v>
      </c>
      <c r="I1881">
        <v>28.619131580000001</v>
      </c>
      <c r="J1881" t="s">
        <v>480</v>
      </c>
      <c r="K1881" t="s">
        <v>28</v>
      </c>
      <c r="L1881" t="s">
        <v>29</v>
      </c>
      <c r="M1881" t="s">
        <v>36</v>
      </c>
      <c r="N1881" t="s">
        <v>29</v>
      </c>
      <c r="O1881" t="s">
        <v>29</v>
      </c>
      <c r="P1881">
        <v>2</v>
      </c>
      <c r="Q1881">
        <v>84</v>
      </c>
      <c r="R1881">
        <v>800</v>
      </c>
      <c r="S1881" t="str">
        <f>IF(Table1[[#This Row],[Average_Cost_for_two]]&lt;500,"Low",IF(Table1[[#This Row],[Average_Cost_for_two]]&lt;=1500,"Medium","High"))</f>
        <v>Medium</v>
      </c>
      <c r="T1881">
        <v>3.2</v>
      </c>
      <c r="U1881">
        <v>2011</v>
      </c>
      <c r="V1881">
        <v>9</v>
      </c>
      <c r="W1881">
        <v>28</v>
      </c>
      <c r="X1881">
        <f>IF(OR(Main!$U1881=0,
       Main!$V1881=0,
       Main!$W1881=0),
   "",
   DATE(Main!$U1881,
        Main!$V1881,
        Main!$W1881)
)</f>
        <v>40814</v>
      </c>
      <c r="Y1881">
        <f>Table1[[#This Row],[Average_Cost_for_two]]*VLOOKUP(Table1[[#This Row],[Currency]],currency!$A$2:$B$10,2,FALSE)</f>
        <v>9.6</v>
      </c>
      <c r="Z1881" t="str">
        <f>VLOOKUP(C1881,country!A:B,2,FALSE)</f>
        <v>India</v>
      </c>
      <c r="AA1881">
        <f t="shared" si="29"/>
        <v>3</v>
      </c>
    </row>
    <row r="1882" spans="1:27" ht="15.75" customHeight="1" x14ac:dyDescent="0.25">
      <c r="A1882">
        <v>18219545</v>
      </c>
      <c r="B1882" t="s">
        <v>4830</v>
      </c>
      <c r="C1882">
        <v>1</v>
      </c>
      <c r="D1882" t="s">
        <v>23</v>
      </c>
      <c r="E1882" t="s">
        <v>4831</v>
      </c>
      <c r="F1882" t="s">
        <v>1743</v>
      </c>
      <c r="G1882" t="s">
        <v>1742</v>
      </c>
      <c r="H1882">
        <v>77.210509999999999</v>
      </c>
      <c r="I1882">
        <v>28.535703999999999</v>
      </c>
      <c r="J1882" t="s">
        <v>4832</v>
      </c>
      <c r="K1882" t="s">
        <v>28</v>
      </c>
      <c r="L1882" t="s">
        <v>29</v>
      </c>
      <c r="M1882" t="s">
        <v>36</v>
      </c>
      <c r="N1882" t="s">
        <v>29</v>
      </c>
      <c r="O1882" t="s">
        <v>29</v>
      </c>
      <c r="P1882">
        <v>2</v>
      </c>
      <c r="Q1882">
        <v>255</v>
      </c>
      <c r="R1882">
        <v>800</v>
      </c>
      <c r="S1882" t="str">
        <f>IF(Table1[[#This Row],[Average_Cost_for_two]]&lt;500,"Low",IF(Table1[[#This Row],[Average_Cost_for_two]]&lt;=1500,"Medium","High"))</f>
        <v>Medium</v>
      </c>
      <c r="T1882">
        <v>4</v>
      </c>
      <c r="U1882">
        <v>2017</v>
      </c>
      <c r="V1882">
        <v>9</v>
      </c>
      <c r="W1882">
        <v>24</v>
      </c>
      <c r="X1882">
        <f>IF(OR(Main!$U1882=0,
       Main!$V1882=0,
       Main!$W1882=0),
   "",
   DATE(Main!$U1882,
        Main!$V1882,
        Main!$W1882)
)</f>
        <v>43002</v>
      </c>
      <c r="Y1882">
        <f>Table1[[#This Row],[Average_Cost_for_two]]*VLOOKUP(Table1[[#This Row],[Currency]],currency!$A$2:$B$10,2,FALSE)</f>
        <v>9.6</v>
      </c>
      <c r="Z1882" t="str">
        <f>VLOOKUP(C1882,country!A:B,2,FALSE)</f>
        <v>India</v>
      </c>
      <c r="AA1882">
        <f t="shared" si="29"/>
        <v>3</v>
      </c>
    </row>
    <row r="1883" spans="1:27" ht="15.75" customHeight="1" x14ac:dyDescent="0.25">
      <c r="A1883">
        <v>308331</v>
      </c>
      <c r="B1883" t="s">
        <v>629</v>
      </c>
      <c r="C1883">
        <v>1</v>
      </c>
      <c r="D1883" t="s">
        <v>23</v>
      </c>
      <c r="E1883" t="s">
        <v>4833</v>
      </c>
      <c r="F1883" t="s">
        <v>104</v>
      </c>
      <c r="G1883" t="s">
        <v>105</v>
      </c>
      <c r="H1883">
        <v>77.251067199999994</v>
      </c>
      <c r="I1883">
        <v>28.549897900000001</v>
      </c>
      <c r="J1883" t="s">
        <v>633</v>
      </c>
      <c r="K1883" t="s">
        <v>28</v>
      </c>
      <c r="L1883" t="s">
        <v>29</v>
      </c>
      <c r="M1883" t="s">
        <v>36</v>
      </c>
      <c r="N1883" t="s">
        <v>29</v>
      </c>
      <c r="O1883" t="s">
        <v>29</v>
      </c>
      <c r="P1883">
        <v>2</v>
      </c>
      <c r="Q1883">
        <v>103</v>
      </c>
      <c r="R1883">
        <v>800</v>
      </c>
      <c r="S1883" t="str">
        <f>IF(Table1[[#This Row],[Average_Cost_for_two]]&lt;500,"Low",IF(Table1[[#This Row],[Average_Cost_for_two]]&lt;=1500,"Medium","High"))</f>
        <v>Medium</v>
      </c>
      <c r="T1883">
        <v>3.6</v>
      </c>
      <c r="U1883">
        <v>2013</v>
      </c>
      <c r="V1883">
        <v>9</v>
      </c>
      <c r="W1883">
        <v>3</v>
      </c>
      <c r="X1883">
        <f>IF(OR(Main!$U1883=0,
       Main!$V1883=0,
       Main!$W1883=0),
   "",
   DATE(Main!$U1883,
        Main!$V1883,
        Main!$W1883)
)</f>
        <v>41520</v>
      </c>
      <c r="Y1883">
        <f>Table1[[#This Row],[Average_Cost_for_two]]*VLOOKUP(Table1[[#This Row],[Currency]],currency!$A$2:$B$10,2,FALSE)</f>
        <v>9.6</v>
      </c>
      <c r="Z1883" t="str">
        <f>VLOOKUP(C1883,country!A:B,2,FALSE)</f>
        <v>India</v>
      </c>
      <c r="AA1883">
        <f t="shared" si="29"/>
        <v>3</v>
      </c>
    </row>
    <row r="1884" spans="1:27" ht="15.75" customHeight="1" x14ac:dyDescent="0.25">
      <c r="A1884">
        <v>18456770</v>
      </c>
      <c r="B1884" t="s">
        <v>4834</v>
      </c>
      <c r="C1884">
        <v>1</v>
      </c>
      <c r="D1884" t="s">
        <v>23</v>
      </c>
      <c r="E1884" t="s">
        <v>4835</v>
      </c>
      <c r="F1884" t="s">
        <v>1917</v>
      </c>
      <c r="G1884" t="s">
        <v>1918</v>
      </c>
      <c r="H1884">
        <v>77.198835000000003</v>
      </c>
      <c r="I1884">
        <v>28.560711999999999</v>
      </c>
      <c r="J1884" t="s">
        <v>492</v>
      </c>
      <c r="K1884" t="s">
        <v>28</v>
      </c>
      <c r="L1884" t="s">
        <v>29</v>
      </c>
      <c r="M1884" t="s">
        <v>36</v>
      </c>
      <c r="N1884" t="s">
        <v>29</v>
      </c>
      <c r="O1884" t="s">
        <v>29</v>
      </c>
      <c r="P1884">
        <v>2</v>
      </c>
      <c r="Q1884">
        <v>41</v>
      </c>
      <c r="R1884">
        <v>800</v>
      </c>
      <c r="S1884" t="str">
        <f>IF(Table1[[#This Row],[Average_Cost_for_two]]&lt;500,"Low",IF(Table1[[#This Row],[Average_Cost_for_two]]&lt;=1500,"Medium","High"))</f>
        <v>Medium</v>
      </c>
      <c r="T1884">
        <v>4</v>
      </c>
      <c r="U1884">
        <v>2013</v>
      </c>
      <c r="V1884">
        <v>9</v>
      </c>
      <c r="W1884">
        <v>25</v>
      </c>
      <c r="X1884">
        <f>IF(OR(Main!$U1884=0,
       Main!$V1884=0,
       Main!$W1884=0),
   "",
   DATE(Main!$U1884,
        Main!$V1884,
        Main!$W1884)
)</f>
        <v>41542</v>
      </c>
      <c r="Y1884">
        <f>Table1[[#This Row],[Average_Cost_for_two]]*VLOOKUP(Table1[[#This Row],[Currency]],currency!$A$2:$B$10,2,FALSE)</f>
        <v>9.6</v>
      </c>
      <c r="Z1884" t="str">
        <f>VLOOKUP(C1884,country!A:B,2,FALSE)</f>
        <v>India</v>
      </c>
      <c r="AA1884">
        <f t="shared" si="29"/>
        <v>3</v>
      </c>
    </row>
    <row r="1885" spans="1:27" ht="15.75" customHeight="1" x14ac:dyDescent="0.25">
      <c r="A1885">
        <v>304598</v>
      </c>
      <c r="B1885" t="s">
        <v>4836</v>
      </c>
      <c r="C1885">
        <v>1</v>
      </c>
      <c r="D1885" t="s">
        <v>23</v>
      </c>
      <c r="E1885" t="s">
        <v>4837</v>
      </c>
      <c r="F1885" t="s">
        <v>214</v>
      </c>
      <c r="G1885" t="s">
        <v>215</v>
      </c>
      <c r="H1885">
        <v>77.317424099999997</v>
      </c>
      <c r="I1885">
        <v>28.660138199999999</v>
      </c>
      <c r="J1885" t="s">
        <v>580</v>
      </c>
      <c r="K1885" t="s">
        <v>28</v>
      </c>
      <c r="L1885" t="s">
        <v>29</v>
      </c>
      <c r="M1885" t="s">
        <v>36</v>
      </c>
      <c r="N1885" t="s">
        <v>29</v>
      </c>
      <c r="O1885" t="s">
        <v>29</v>
      </c>
      <c r="P1885">
        <v>2</v>
      </c>
      <c r="Q1885">
        <v>126</v>
      </c>
      <c r="R1885">
        <v>800</v>
      </c>
      <c r="S1885" t="str">
        <f>IF(Table1[[#This Row],[Average_Cost_for_two]]&lt;500,"Low",IF(Table1[[#This Row],[Average_Cost_for_two]]&lt;=1500,"Medium","High"))</f>
        <v>Medium</v>
      </c>
      <c r="T1885">
        <v>3.6</v>
      </c>
      <c r="U1885">
        <v>2012</v>
      </c>
      <c r="V1885">
        <v>9</v>
      </c>
      <c r="W1885">
        <v>12</v>
      </c>
      <c r="X1885">
        <f>IF(OR(Main!$U1885=0,
       Main!$V1885=0,
       Main!$W1885=0),
   "",
   DATE(Main!$U1885,
        Main!$V1885,
        Main!$W1885)
)</f>
        <v>41164</v>
      </c>
      <c r="Y1885">
        <f>Table1[[#This Row],[Average_Cost_for_two]]*VLOOKUP(Table1[[#This Row],[Currency]],currency!$A$2:$B$10,2,FALSE)</f>
        <v>9.6</v>
      </c>
      <c r="Z1885" t="str">
        <f>VLOOKUP(C1885,country!A:B,2,FALSE)</f>
        <v>India</v>
      </c>
      <c r="AA1885">
        <f t="shared" si="29"/>
        <v>3</v>
      </c>
    </row>
    <row r="1886" spans="1:27" ht="15.75" customHeight="1" x14ac:dyDescent="0.25">
      <c r="A1886">
        <v>18424893</v>
      </c>
      <c r="B1886" t="s">
        <v>4838</v>
      </c>
      <c r="C1886">
        <v>1</v>
      </c>
      <c r="D1886" t="s">
        <v>23</v>
      </c>
      <c r="E1886" t="s">
        <v>4839</v>
      </c>
      <c r="F1886" t="s">
        <v>55</v>
      </c>
      <c r="G1886" t="s">
        <v>56</v>
      </c>
      <c r="H1886">
        <v>77.268210999999994</v>
      </c>
      <c r="I1886">
        <v>28.561935999999999</v>
      </c>
      <c r="J1886" t="s">
        <v>4840</v>
      </c>
      <c r="K1886" t="s">
        <v>28</v>
      </c>
      <c r="L1886" t="s">
        <v>29</v>
      </c>
      <c r="M1886" t="s">
        <v>36</v>
      </c>
      <c r="N1886" t="s">
        <v>29</v>
      </c>
      <c r="O1886" t="s">
        <v>29</v>
      </c>
      <c r="P1886">
        <v>2</v>
      </c>
      <c r="Q1886">
        <v>30</v>
      </c>
      <c r="R1886">
        <v>800</v>
      </c>
      <c r="S1886" t="str">
        <f>IF(Table1[[#This Row],[Average_Cost_for_two]]&lt;500,"Low",IF(Table1[[#This Row],[Average_Cost_for_two]]&lt;=1500,"Medium","High"))</f>
        <v>Medium</v>
      </c>
      <c r="T1886">
        <v>3.5</v>
      </c>
      <c r="U1886">
        <v>2011</v>
      </c>
      <c r="V1886">
        <v>8</v>
      </c>
      <c r="W1886">
        <v>11</v>
      </c>
      <c r="X1886">
        <f>IF(OR(Main!$U1886=0,
       Main!$V1886=0,
       Main!$W1886=0),
   "",
   DATE(Main!$U1886,
        Main!$V1886,
        Main!$W1886)
)</f>
        <v>40766</v>
      </c>
      <c r="Y1886">
        <f>Table1[[#This Row],[Average_Cost_for_two]]*VLOOKUP(Table1[[#This Row],[Currency]],currency!$A$2:$B$10,2,FALSE)</f>
        <v>9.6</v>
      </c>
      <c r="Z1886" t="str">
        <f>VLOOKUP(C1886,country!A:B,2,FALSE)</f>
        <v>India</v>
      </c>
      <c r="AA1886">
        <f t="shared" si="29"/>
        <v>3</v>
      </c>
    </row>
    <row r="1887" spans="1:27" ht="15.75" customHeight="1" x14ac:dyDescent="0.25">
      <c r="A1887">
        <v>308682</v>
      </c>
      <c r="B1887" t="s">
        <v>629</v>
      </c>
      <c r="C1887">
        <v>1</v>
      </c>
      <c r="D1887" t="s">
        <v>23</v>
      </c>
      <c r="E1887" t="s">
        <v>4841</v>
      </c>
      <c r="F1887" t="s">
        <v>1897</v>
      </c>
      <c r="G1887" t="s">
        <v>1898</v>
      </c>
      <c r="H1887">
        <v>77.215237650000006</v>
      </c>
      <c r="I1887">
        <v>28.644361480000001</v>
      </c>
      <c r="J1887" t="s">
        <v>633</v>
      </c>
      <c r="K1887" t="s">
        <v>28</v>
      </c>
      <c r="L1887" t="s">
        <v>29</v>
      </c>
      <c r="M1887" t="s">
        <v>36</v>
      </c>
      <c r="N1887" t="s">
        <v>29</v>
      </c>
      <c r="O1887" t="s">
        <v>29</v>
      </c>
      <c r="P1887">
        <v>2</v>
      </c>
      <c r="Q1887">
        <v>26</v>
      </c>
      <c r="R1887">
        <v>800</v>
      </c>
      <c r="S1887" t="str">
        <f>IF(Table1[[#This Row],[Average_Cost_for_two]]&lt;500,"Low",IF(Table1[[#This Row],[Average_Cost_for_two]]&lt;=1500,"Medium","High"))</f>
        <v>Medium</v>
      </c>
      <c r="T1887">
        <v>2.8</v>
      </c>
      <c r="U1887">
        <v>2010</v>
      </c>
      <c r="V1887">
        <v>8</v>
      </c>
      <c r="W1887">
        <v>11</v>
      </c>
      <c r="X1887">
        <f>IF(OR(Main!$U1887=0,
       Main!$V1887=0,
       Main!$W1887=0),
   "",
   DATE(Main!$U1887,
        Main!$V1887,
        Main!$W1887)
)</f>
        <v>40401</v>
      </c>
      <c r="Y1887">
        <f>Table1[[#This Row],[Average_Cost_for_two]]*VLOOKUP(Table1[[#This Row],[Currency]],currency!$A$2:$B$10,2,FALSE)</f>
        <v>9.6</v>
      </c>
      <c r="Z1887" t="str">
        <f>VLOOKUP(C1887,country!A:B,2,FALSE)</f>
        <v>India</v>
      </c>
      <c r="AA1887">
        <f t="shared" si="29"/>
        <v>3</v>
      </c>
    </row>
    <row r="1888" spans="1:27" ht="15.75" customHeight="1" x14ac:dyDescent="0.25">
      <c r="A1888">
        <v>3381</v>
      </c>
      <c r="B1888" t="s">
        <v>4842</v>
      </c>
      <c r="C1888">
        <v>1</v>
      </c>
      <c r="D1888" t="s">
        <v>23</v>
      </c>
      <c r="E1888" t="s">
        <v>4843</v>
      </c>
      <c r="F1888" t="s">
        <v>63</v>
      </c>
      <c r="G1888" t="s">
        <v>64</v>
      </c>
      <c r="H1888">
        <v>77.167239199999997</v>
      </c>
      <c r="I1888">
        <v>28.565141100000002</v>
      </c>
      <c r="J1888" t="s">
        <v>575</v>
      </c>
      <c r="K1888" t="s">
        <v>28</v>
      </c>
      <c r="L1888" t="s">
        <v>29</v>
      </c>
      <c r="M1888" t="s">
        <v>36</v>
      </c>
      <c r="N1888" t="s">
        <v>29</v>
      </c>
      <c r="O1888" t="s">
        <v>29</v>
      </c>
      <c r="P1888">
        <v>2</v>
      </c>
      <c r="Q1888">
        <v>629</v>
      </c>
      <c r="R1888">
        <v>800</v>
      </c>
      <c r="S1888" t="str">
        <f>IF(Table1[[#This Row],[Average_Cost_for_two]]&lt;500,"Low",IF(Table1[[#This Row],[Average_Cost_for_two]]&lt;=1500,"Medium","High"))</f>
        <v>Medium</v>
      </c>
      <c r="T1888">
        <v>3.7</v>
      </c>
      <c r="U1888">
        <v>2010</v>
      </c>
      <c r="V1888">
        <v>8</v>
      </c>
      <c r="W1888">
        <v>26</v>
      </c>
      <c r="X1888">
        <f>IF(OR(Main!$U1888=0,
       Main!$V1888=0,
       Main!$W1888=0),
   "",
   DATE(Main!$U1888,
        Main!$V1888,
        Main!$W1888)
)</f>
        <v>40416</v>
      </c>
      <c r="Y1888">
        <f>Table1[[#This Row],[Average_Cost_for_two]]*VLOOKUP(Table1[[#This Row],[Currency]],currency!$A$2:$B$10,2,FALSE)</f>
        <v>9.6</v>
      </c>
      <c r="Z1888" t="str">
        <f>VLOOKUP(C1888,country!A:B,2,FALSE)</f>
        <v>India</v>
      </c>
      <c r="AA1888">
        <f t="shared" si="29"/>
        <v>3</v>
      </c>
    </row>
    <row r="1889" spans="1:27" ht="15.75" customHeight="1" x14ac:dyDescent="0.25">
      <c r="A1889">
        <v>308621</v>
      </c>
      <c r="B1889" t="s">
        <v>4844</v>
      </c>
      <c r="C1889">
        <v>1</v>
      </c>
      <c r="D1889" t="s">
        <v>23</v>
      </c>
      <c r="E1889" t="s">
        <v>4845</v>
      </c>
      <c r="F1889" t="s">
        <v>1833</v>
      </c>
      <c r="G1889" t="s">
        <v>1832</v>
      </c>
      <c r="H1889">
        <v>77.151736200000002</v>
      </c>
      <c r="I1889">
        <v>28.533650600000001</v>
      </c>
      <c r="J1889" t="s">
        <v>575</v>
      </c>
      <c r="K1889" t="s">
        <v>28</v>
      </c>
      <c r="L1889" t="s">
        <v>29</v>
      </c>
      <c r="M1889" t="s">
        <v>36</v>
      </c>
      <c r="N1889" t="s">
        <v>29</v>
      </c>
      <c r="O1889" t="s">
        <v>29</v>
      </c>
      <c r="P1889">
        <v>2</v>
      </c>
      <c r="Q1889">
        <v>170</v>
      </c>
      <c r="R1889">
        <v>800</v>
      </c>
      <c r="S1889" t="str">
        <f>IF(Table1[[#This Row],[Average_Cost_for_two]]&lt;500,"Low",IF(Table1[[#This Row],[Average_Cost_for_two]]&lt;=1500,"Medium","High"))</f>
        <v>Medium</v>
      </c>
      <c r="T1889">
        <v>3.5</v>
      </c>
      <c r="U1889">
        <v>2017</v>
      </c>
      <c r="V1889">
        <v>8</v>
      </c>
      <c r="W1889">
        <v>9</v>
      </c>
      <c r="X1889">
        <f>IF(OR(Main!$U1889=0,
       Main!$V1889=0,
       Main!$W1889=0),
   "",
   DATE(Main!$U1889,
        Main!$V1889,
        Main!$W1889)
)</f>
        <v>42956</v>
      </c>
      <c r="Y1889">
        <f>Table1[[#This Row],[Average_Cost_for_two]]*VLOOKUP(Table1[[#This Row],[Currency]],currency!$A$2:$B$10,2,FALSE)</f>
        <v>9.6</v>
      </c>
      <c r="Z1889" t="str">
        <f>VLOOKUP(C1889,country!A:B,2,FALSE)</f>
        <v>India</v>
      </c>
      <c r="AA1889">
        <f t="shared" si="29"/>
        <v>3</v>
      </c>
    </row>
    <row r="1890" spans="1:27" ht="15.75" customHeight="1" x14ac:dyDescent="0.25">
      <c r="A1890">
        <v>4825</v>
      </c>
      <c r="B1890" t="s">
        <v>4846</v>
      </c>
      <c r="C1890">
        <v>1</v>
      </c>
      <c r="D1890" t="s">
        <v>23</v>
      </c>
      <c r="E1890" t="s">
        <v>4847</v>
      </c>
      <c r="F1890" t="s">
        <v>435</v>
      </c>
      <c r="G1890" t="s">
        <v>436</v>
      </c>
      <c r="H1890">
        <v>77.204255900000007</v>
      </c>
      <c r="I1890">
        <v>28.695159199999999</v>
      </c>
      <c r="J1890" t="s">
        <v>4848</v>
      </c>
      <c r="K1890" t="s">
        <v>28</v>
      </c>
      <c r="L1890" t="s">
        <v>29</v>
      </c>
      <c r="M1890" t="s">
        <v>36</v>
      </c>
      <c r="N1890" t="s">
        <v>29</v>
      </c>
      <c r="O1890" t="s">
        <v>29</v>
      </c>
      <c r="P1890">
        <v>2</v>
      </c>
      <c r="Q1890">
        <v>2724</v>
      </c>
      <c r="R1890">
        <v>800</v>
      </c>
      <c r="S1890" t="str">
        <f>IF(Table1[[#This Row],[Average_Cost_for_two]]&lt;500,"Low",IF(Table1[[#This Row],[Average_Cost_for_two]]&lt;=1500,"Medium","High"))</f>
        <v>Medium</v>
      </c>
      <c r="T1890">
        <v>3.9</v>
      </c>
      <c r="U1890">
        <v>2010</v>
      </c>
      <c r="V1890">
        <v>7</v>
      </c>
      <c r="W1890">
        <v>3</v>
      </c>
      <c r="X1890">
        <f>IF(OR(Main!$U1890=0,
       Main!$V1890=0,
       Main!$W1890=0),
   "",
   DATE(Main!$U1890,
        Main!$V1890,
        Main!$W1890)
)</f>
        <v>40362</v>
      </c>
      <c r="Y1890">
        <f>Table1[[#This Row],[Average_Cost_for_two]]*VLOOKUP(Table1[[#This Row],[Currency]],currency!$A$2:$B$10,2,FALSE)</f>
        <v>9.6</v>
      </c>
      <c r="Z1890" t="str">
        <f>VLOOKUP(C1890,country!A:B,2,FALSE)</f>
        <v>India</v>
      </c>
      <c r="AA1890">
        <f t="shared" si="29"/>
        <v>3</v>
      </c>
    </row>
    <row r="1891" spans="1:27" ht="15.75" customHeight="1" x14ac:dyDescent="0.25">
      <c r="A1891">
        <v>4385</v>
      </c>
      <c r="B1891" t="s">
        <v>4849</v>
      </c>
      <c r="C1891">
        <v>1</v>
      </c>
      <c r="D1891" t="s">
        <v>23</v>
      </c>
      <c r="E1891" t="s">
        <v>4850</v>
      </c>
      <c r="F1891" t="s">
        <v>1973</v>
      </c>
      <c r="G1891" t="s">
        <v>1972</v>
      </c>
      <c r="H1891">
        <v>77.243972799999995</v>
      </c>
      <c r="I1891">
        <v>28.546713700000002</v>
      </c>
      <c r="J1891" t="s">
        <v>1804</v>
      </c>
      <c r="K1891" t="s">
        <v>28</v>
      </c>
      <c r="L1891" t="s">
        <v>29</v>
      </c>
      <c r="M1891" t="s">
        <v>36</v>
      </c>
      <c r="N1891" t="s">
        <v>29</v>
      </c>
      <c r="O1891" t="s">
        <v>29</v>
      </c>
      <c r="P1891">
        <v>2</v>
      </c>
      <c r="Q1891">
        <v>146</v>
      </c>
      <c r="R1891">
        <v>800</v>
      </c>
      <c r="S1891" t="str">
        <f>IF(Table1[[#This Row],[Average_Cost_for_two]]&lt;500,"Low",IF(Table1[[#This Row],[Average_Cost_for_two]]&lt;=1500,"Medium","High"))</f>
        <v>Medium</v>
      </c>
      <c r="T1891">
        <v>3.3</v>
      </c>
      <c r="U1891">
        <v>2016</v>
      </c>
      <c r="V1891">
        <v>7</v>
      </c>
      <c r="W1891">
        <v>23</v>
      </c>
      <c r="X1891">
        <f>IF(OR(Main!$U1891=0,
       Main!$V1891=0,
       Main!$W1891=0),
   "",
   DATE(Main!$U1891,
        Main!$V1891,
        Main!$W1891)
)</f>
        <v>42574</v>
      </c>
      <c r="Y1891">
        <f>Table1[[#This Row],[Average_Cost_for_two]]*VLOOKUP(Table1[[#This Row],[Currency]],currency!$A$2:$B$10,2,FALSE)</f>
        <v>9.6</v>
      </c>
      <c r="Z1891" t="str">
        <f>VLOOKUP(C1891,country!A:B,2,FALSE)</f>
        <v>India</v>
      </c>
      <c r="AA1891">
        <f t="shared" si="29"/>
        <v>3</v>
      </c>
    </row>
    <row r="1892" spans="1:27" ht="15.75" customHeight="1" x14ac:dyDescent="0.25">
      <c r="A1892">
        <v>18369772</v>
      </c>
      <c r="B1892" t="s">
        <v>4851</v>
      </c>
      <c r="C1892">
        <v>1</v>
      </c>
      <c r="D1892" t="s">
        <v>23</v>
      </c>
      <c r="E1892" t="s">
        <v>4852</v>
      </c>
      <c r="F1892" t="s">
        <v>1745</v>
      </c>
      <c r="G1892" t="s">
        <v>1746</v>
      </c>
      <c r="H1892">
        <v>77.146316619999993</v>
      </c>
      <c r="I1892">
        <v>28.669214069999999</v>
      </c>
      <c r="J1892" t="s">
        <v>4853</v>
      </c>
      <c r="K1892" t="s">
        <v>28</v>
      </c>
      <c r="L1892" t="s">
        <v>29</v>
      </c>
      <c r="M1892" t="s">
        <v>36</v>
      </c>
      <c r="N1892" t="s">
        <v>29</v>
      </c>
      <c r="O1892" t="s">
        <v>29</v>
      </c>
      <c r="P1892">
        <v>2</v>
      </c>
      <c r="Q1892">
        <v>24</v>
      </c>
      <c r="R1892">
        <v>800</v>
      </c>
      <c r="S1892" t="str">
        <f>IF(Table1[[#This Row],[Average_Cost_for_two]]&lt;500,"Low",IF(Table1[[#This Row],[Average_Cost_for_two]]&lt;=1500,"Medium","High"))</f>
        <v>Medium</v>
      </c>
      <c r="T1892">
        <v>3.4</v>
      </c>
      <c r="U1892">
        <v>2015</v>
      </c>
      <c r="V1892">
        <v>7</v>
      </c>
      <c r="W1892">
        <v>19</v>
      </c>
      <c r="X1892">
        <f>IF(OR(Main!$U1892=0,
       Main!$V1892=0,
       Main!$W1892=0),
   "",
   DATE(Main!$U1892,
        Main!$V1892,
        Main!$W1892)
)</f>
        <v>42204</v>
      </c>
      <c r="Y1892">
        <f>Table1[[#This Row],[Average_Cost_for_two]]*VLOOKUP(Table1[[#This Row],[Currency]],currency!$A$2:$B$10,2,FALSE)</f>
        <v>9.6</v>
      </c>
      <c r="Z1892" t="str">
        <f>VLOOKUP(C1892,country!A:B,2,FALSE)</f>
        <v>India</v>
      </c>
      <c r="AA1892">
        <f t="shared" si="29"/>
        <v>3</v>
      </c>
    </row>
    <row r="1893" spans="1:27" ht="15.75" customHeight="1" x14ac:dyDescent="0.25">
      <c r="A1893">
        <v>5313</v>
      </c>
      <c r="B1893" t="s">
        <v>1255</v>
      </c>
      <c r="C1893">
        <v>1</v>
      </c>
      <c r="D1893" t="s">
        <v>23</v>
      </c>
      <c r="E1893" t="s">
        <v>4854</v>
      </c>
      <c r="F1893" t="s">
        <v>3011</v>
      </c>
      <c r="G1893" t="s">
        <v>3012</v>
      </c>
      <c r="H1893">
        <v>77.124471700000001</v>
      </c>
      <c r="I1893">
        <v>28.708639900000001</v>
      </c>
      <c r="J1893" t="s">
        <v>1073</v>
      </c>
      <c r="K1893" t="s">
        <v>28</v>
      </c>
      <c r="L1893" t="s">
        <v>29</v>
      </c>
      <c r="M1893" t="s">
        <v>36</v>
      </c>
      <c r="N1893" t="s">
        <v>29</v>
      </c>
      <c r="O1893" t="s">
        <v>29</v>
      </c>
      <c r="P1893">
        <v>2</v>
      </c>
      <c r="Q1893">
        <v>164</v>
      </c>
      <c r="R1893">
        <v>800</v>
      </c>
      <c r="S1893" t="str">
        <f>IF(Table1[[#This Row],[Average_Cost_for_two]]&lt;500,"Low",IF(Table1[[#This Row],[Average_Cost_for_two]]&lt;=1500,"Medium","High"))</f>
        <v>Medium</v>
      </c>
      <c r="T1893">
        <v>2.8</v>
      </c>
      <c r="U1893">
        <v>2017</v>
      </c>
      <c r="V1893">
        <v>7</v>
      </c>
      <c r="W1893">
        <v>12</v>
      </c>
      <c r="X1893">
        <f>IF(OR(Main!$U1893=0,
       Main!$V1893=0,
       Main!$W1893=0),
   "",
   DATE(Main!$U1893,
        Main!$V1893,
        Main!$W1893)
)</f>
        <v>42928</v>
      </c>
      <c r="Y1893">
        <f>Table1[[#This Row],[Average_Cost_for_two]]*VLOOKUP(Table1[[#This Row],[Currency]],currency!$A$2:$B$10,2,FALSE)</f>
        <v>9.6</v>
      </c>
      <c r="Z1893" t="str">
        <f>VLOOKUP(C1893,country!A:B,2,FALSE)</f>
        <v>India</v>
      </c>
      <c r="AA1893">
        <f t="shared" si="29"/>
        <v>3</v>
      </c>
    </row>
    <row r="1894" spans="1:27" ht="15.75" customHeight="1" x14ac:dyDescent="0.25">
      <c r="A1894">
        <v>306334</v>
      </c>
      <c r="B1894" t="s">
        <v>4855</v>
      </c>
      <c r="C1894">
        <v>1</v>
      </c>
      <c r="D1894" t="s">
        <v>23</v>
      </c>
      <c r="E1894" t="s">
        <v>4856</v>
      </c>
      <c r="F1894" t="s">
        <v>1725</v>
      </c>
      <c r="G1894" t="s">
        <v>1726</v>
      </c>
      <c r="H1894">
        <v>77.194185500000003</v>
      </c>
      <c r="I1894">
        <v>28.553599999999999</v>
      </c>
      <c r="J1894" t="s">
        <v>611</v>
      </c>
      <c r="K1894" t="s">
        <v>28</v>
      </c>
      <c r="L1894" t="s">
        <v>29</v>
      </c>
      <c r="M1894" t="s">
        <v>36</v>
      </c>
      <c r="N1894" t="s">
        <v>29</v>
      </c>
      <c r="O1894" t="s">
        <v>29</v>
      </c>
      <c r="P1894">
        <v>2</v>
      </c>
      <c r="Q1894">
        <v>489</v>
      </c>
      <c r="R1894">
        <v>800</v>
      </c>
      <c r="S1894" t="str">
        <f>IF(Table1[[#This Row],[Average_Cost_for_two]]&lt;500,"Low",IF(Table1[[#This Row],[Average_Cost_for_two]]&lt;=1500,"Medium","High"))</f>
        <v>Medium</v>
      </c>
      <c r="T1894">
        <v>3.7</v>
      </c>
      <c r="U1894">
        <v>2017</v>
      </c>
      <c r="V1894">
        <v>6</v>
      </c>
      <c r="W1894">
        <v>14</v>
      </c>
      <c r="X1894">
        <f>IF(OR(Main!$U1894=0,
       Main!$V1894=0,
       Main!$W1894=0),
   "",
   DATE(Main!$U1894,
        Main!$V1894,
        Main!$W1894)
)</f>
        <v>42900</v>
      </c>
      <c r="Y1894">
        <f>Table1[[#This Row],[Average_Cost_for_two]]*VLOOKUP(Table1[[#This Row],[Currency]],currency!$A$2:$B$10,2,FALSE)</f>
        <v>9.6</v>
      </c>
      <c r="Z1894" t="str">
        <f>VLOOKUP(C1894,country!A:B,2,FALSE)</f>
        <v>India</v>
      </c>
      <c r="AA1894">
        <f t="shared" si="29"/>
        <v>2</v>
      </c>
    </row>
    <row r="1895" spans="1:27" ht="15.75" customHeight="1" x14ac:dyDescent="0.25">
      <c r="A1895">
        <v>301203</v>
      </c>
      <c r="B1895" t="s">
        <v>4614</v>
      </c>
      <c r="C1895">
        <v>1</v>
      </c>
      <c r="D1895" t="s">
        <v>23</v>
      </c>
      <c r="E1895" t="s">
        <v>4857</v>
      </c>
      <c r="F1895" t="s">
        <v>163</v>
      </c>
      <c r="G1895" t="s">
        <v>164</v>
      </c>
      <c r="H1895">
        <v>77.281415600000003</v>
      </c>
      <c r="I1895">
        <v>28.6602389</v>
      </c>
      <c r="J1895" t="s">
        <v>967</v>
      </c>
      <c r="K1895" t="s">
        <v>28</v>
      </c>
      <c r="L1895" t="s">
        <v>29</v>
      </c>
      <c r="M1895" t="s">
        <v>36</v>
      </c>
      <c r="N1895" t="s">
        <v>29</v>
      </c>
      <c r="O1895" t="s">
        <v>29</v>
      </c>
      <c r="P1895">
        <v>2</v>
      </c>
      <c r="Q1895">
        <v>66</v>
      </c>
      <c r="R1895">
        <v>800</v>
      </c>
      <c r="S1895" t="str">
        <f>IF(Table1[[#This Row],[Average_Cost_for_two]]&lt;500,"Low",IF(Table1[[#This Row],[Average_Cost_for_two]]&lt;=1500,"Medium","High"))</f>
        <v>Medium</v>
      </c>
      <c r="T1895">
        <v>2.9</v>
      </c>
      <c r="U1895">
        <v>2010</v>
      </c>
      <c r="V1895">
        <v>6</v>
      </c>
      <c r="W1895">
        <v>20</v>
      </c>
      <c r="X1895">
        <f>IF(OR(Main!$U1895=0,
       Main!$V1895=0,
       Main!$W1895=0),
   "",
   DATE(Main!$U1895,
        Main!$V1895,
        Main!$W1895)
)</f>
        <v>40349</v>
      </c>
      <c r="Y1895">
        <f>Table1[[#This Row],[Average_Cost_for_two]]*VLOOKUP(Table1[[#This Row],[Currency]],currency!$A$2:$B$10,2,FALSE)</f>
        <v>9.6</v>
      </c>
      <c r="Z1895" t="str">
        <f>VLOOKUP(C1895,country!A:B,2,FALSE)</f>
        <v>India</v>
      </c>
      <c r="AA1895">
        <f t="shared" si="29"/>
        <v>2</v>
      </c>
    </row>
    <row r="1896" spans="1:27" ht="15.75" customHeight="1" x14ac:dyDescent="0.25">
      <c r="A1896">
        <v>18285729</v>
      </c>
      <c r="B1896" t="s">
        <v>4858</v>
      </c>
      <c r="C1896">
        <v>1</v>
      </c>
      <c r="D1896" t="s">
        <v>23</v>
      </c>
      <c r="E1896" t="s">
        <v>4859</v>
      </c>
      <c r="F1896" t="s">
        <v>1743</v>
      </c>
      <c r="G1896" t="s">
        <v>1742</v>
      </c>
      <c r="H1896">
        <v>77.213867699999994</v>
      </c>
      <c r="I1896">
        <v>28.538634200000001</v>
      </c>
      <c r="J1896" t="s">
        <v>480</v>
      </c>
      <c r="K1896" t="s">
        <v>28</v>
      </c>
      <c r="L1896" t="s">
        <v>29</v>
      </c>
      <c r="M1896" t="s">
        <v>36</v>
      </c>
      <c r="N1896" t="s">
        <v>29</v>
      </c>
      <c r="O1896" t="s">
        <v>29</v>
      </c>
      <c r="P1896">
        <v>2</v>
      </c>
      <c r="Q1896">
        <v>93</v>
      </c>
      <c r="R1896">
        <v>800</v>
      </c>
      <c r="S1896" t="str">
        <f>IF(Table1[[#This Row],[Average_Cost_for_two]]&lt;500,"Low",IF(Table1[[#This Row],[Average_Cost_for_two]]&lt;=1500,"Medium","High"))</f>
        <v>Medium</v>
      </c>
      <c r="T1896">
        <v>3.7</v>
      </c>
      <c r="U1896">
        <v>2010</v>
      </c>
      <c r="V1896">
        <v>6</v>
      </c>
      <c r="W1896">
        <v>6</v>
      </c>
      <c r="X1896">
        <f>IF(OR(Main!$U1896=0,
       Main!$V1896=0,
       Main!$W1896=0),
   "",
   DATE(Main!$U1896,
        Main!$V1896,
        Main!$W1896)
)</f>
        <v>40335</v>
      </c>
      <c r="Y1896">
        <f>Table1[[#This Row],[Average_Cost_for_two]]*VLOOKUP(Table1[[#This Row],[Currency]],currency!$A$2:$B$10,2,FALSE)</f>
        <v>9.6</v>
      </c>
      <c r="Z1896" t="str">
        <f>VLOOKUP(C1896,country!A:B,2,FALSE)</f>
        <v>India</v>
      </c>
      <c r="AA1896">
        <f t="shared" si="29"/>
        <v>2</v>
      </c>
    </row>
    <row r="1897" spans="1:27" ht="15.75" customHeight="1" x14ac:dyDescent="0.25">
      <c r="A1897">
        <v>18332063</v>
      </c>
      <c r="B1897" t="s">
        <v>4860</v>
      </c>
      <c r="C1897">
        <v>1</v>
      </c>
      <c r="D1897" t="s">
        <v>23</v>
      </c>
      <c r="E1897" t="s">
        <v>4861</v>
      </c>
      <c r="F1897" t="s">
        <v>1926</v>
      </c>
      <c r="G1897" t="s">
        <v>1927</v>
      </c>
      <c r="H1897">
        <v>77.217493300000001</v>
      </c>
      <c r="I1897">
        <v>28.568446300000002</v>
      </c>
      <c r="J1897" t="s">
        <v>3675</v>
      </c>
      <c r="K1897" t="s">
        <v>28</v>
      </c>
      <c r="L1897" t="s">
        <v>29</v>
      </c>
      <c r="M1897" t="s">
        <v>36</v>
      </c>
      <c r="N1897" t="s">
        <v>29</v>
      </c>
      <c r="O1897" t="s">
        <v>29</v>
      </c>
      <c r="P1897">
        <v>2</v>
      </c>
      <c r="Q1897">
        <v>149</v>
      </c>
      <c r="R1897">
        <v>800</v>
      </c>
      <c r="S1897" t="str">
        <f>IF(Table1[[#This Row],[Average_Cost_for_two]]&lt;500,"Low",IF(Table1[[#This Row],[Average_Cost_for_two]]&lt;=1500,"Medium","High"))</f>
        <v>Medium</v>
      </c>
      <c r="T1897">
        <v>4.0999999999999996</v>
      </c>
      <c r="U1897">
        <v>2012</v>
      </c>
      <c r="V1897">
        <v>6</v>
      </c>
      <c r="W1897">
        <v>25</v>
      </c>
      <c r="X1897">
        <f>IF(OR(Main!$U1897=0,
       Main!$V1897=0,
       Main!$W1897=0),
   "",
   DATE(Main!$U1897,
        Main!$V1897,
        Main!$W1897)
)</f>
        <v>41085</v>
      </c>
      <c r="Y1897">
        <f>Table1[[#This Row],[Average_Cost_for_two]]*VLOOKUP(Table1[[#This Row],[Currency]],currency!$A$2:$B$10,2,FALSE)</f>
        <v>9.6</v>
      </c>
      <c r="Z1897" t="str">
        <f>VLOOKUP(C1897,country!A:B,2,FALSE)</f>
        <v>India</v>
      </c>
      <c r="AA1897">
        <f t="shared" si="29"/>
        <v>2</v>
      </c>
    </row>
    <row r="1898" spans="1:27" ht="15.75" customHeight="1" x14ac:dyDescent="0.25">
      <c r="A1898">
        <v>7246</v>
      </c>
      <c r="B1898" t="s">
        <v>4862</v>
      </c>
      <c r="C1898">
        <v>1</v>
      </c>
      <c r="D1898" t="s">
        <v>23</v>
      </c>
      <c r="E1898" t="s">
        <v>4863</v>
      </c>
      <c r="F1898" t="s">
        <v>3864</v>
      </c>
      <c r="G1898" t="s">
        <v>3865</v>
      </c>
      <c r="H1898">
        <v>77.154989599999993</v>
      </c>
      <c r="I1898">
        <v>28.5414797</v>
      </c>
      <c r="J1898" t="s">
        <v>2353</v>
      </c>
      <c r="K1898" t="s">
        <v>28</v>
      </c>
      <c r="L1898" t="s">
        <v>29</v>
      </c>
      <c r="M1898" t="s">
        <v>36</v>
      </c>
      <c r="N1898" t="s">
        <v>29</v>
      </c>
      <c r="O1898" t="s">
        <v>29</v>
      </c>
      <c r="P1898">
        <v>2</v>
      </c>
      <c r="Q1898">
        <v>230</v>
      </c>
      <c r="R1898">
        <v>800</v>
      </c>
      <c r="S1898" t="str">
        <f>IF(Table1[[#This Row],[Average_Cost_for_two]]&lt;500,"Low",IF(Table1[[#This Row],[Average_Cost_for_two]]&lt;=1500,"Medium","High"))</f>
        <v>Medium</v>
      </c>
      <c r="T1898">
        <v>3.1</v>
      </c>
      <c r="U1898">
        <v>2010</v>
      </c>
      <c r="V1898">
        <v>5</v>
      </c>
      <c r="W1898">
        <v>14</v>
      </c>
      <c r="X1898">
        <f>IF(OR(Main!$U1898=0,
       Main!$V1898=0,
       Main!$W1898=0),
   "",
   DATE(Main!$U1898,
        Main!$V1898,
        Main!$W1898)
)</f>
        <v>40312</v>
      </c>
      <c r="Y1898">
        <f>Table1[[#This Row],[Average_Cost_for_two]]*VLOOKUP(Table1[[#This Row],[Currency]],currency!$A$2:$B$10,2,FALSE)</f>
        <v>9.6</v>
      </c>
      <c r="Z1898" t="str">
        <f>VLOOKUP(C1898,country!A:B,2,FALSE)</f>
        <v>India</v>
      </c>
      <c r="AA1898">
        <f t="shared" si="29"/>
        <v>2</v>
      </c>
    </row>
    <row r="1899" spans="1:27" ht="15.75" customHeight="1" x14ac:dyDescent="0.25">
      <c r="A1899">
        <v>18402768</v>
      </c>
      <c r="B1899" t="s">
        <v>4864</v>
      </c>
      <c r="C1899">
        <v>1</v>
      </c>
      <c r="D1899" t="s">
        <v>23</v>
      </c>
      <c r="E1899" t="s">
        <v>4865</v>
      </c>
      <c r="F1899" t="s">
        <v>159</v>
      </c>
      <c r="G1899" t="s">
        <v>160</v>
      </c>
      <c r="H1899">
        <v>77.208092800000003</v>
      </c>
      <c r="I1899">
        <v>28.550972099999999</v>
      </c>
      <c r="J1899" t="s">
        <v>4866</v>
      </c>
      <c r="K1899" t="s">
        <v>28</v>
      </c>
      <c r="L1899" t="s">
        <v>29</v>
      </c>
      <c r="M1899" t="s">
        <v>36</v>
      </c>
      <c r="N1899" t="s">
        <v>29</v>
      </c>
      <c r="O1899" t="s">
        <v>29</v>
      </c>
      <c r="P1899">
        <v>2</v>
      </c>
      <c r="Q1899">
        <v>49</v>
      </c>
      <c r="R1899">
        <v>800</v>
      </c>
      <c r="S1899" t="str">
        <f>IF(Table1[[#This Row],[Average_Cost_for_two]]&lt;500,"Low",IF(Table1[[#This Row],[Average_Cost_for_two]]&lt;=1500,"Medium","High"))</f>
        <v>Medium</v>
      </c>
      <c r="T1899">
        <v>3.8</v>
      </c>
      <c r="U1899">
        <v>2012</v>
      </c>
      <c r="V1899">
        <v>5</v>
      </c>
      <c r="W1899">
        <v>2</v>
      </c>
      <c r="X1899">
        <f>IF(OR(Main!$U1899=0,
       Main!$V1899=0,
       Main!$W1899=0),
   "",
   DATE(Main!$U1899,
        Main!$V1899,
        Main!$W1899)
)</f>
        <v>41031</v>
      </c>
      <c r="Y1899">
        <f>Table1[[#This Row],[Average_Cost_for_two]]*VLOOKUP(Table1[[#This Row],[Currency]],currency!$A$2:$B$10,2,FALSE)</f>
        <v>9.6</v>
      </c>
      <c r="Z1899" t="str">
        <f>VLOOKUP(C1899,country!A:B,2,FALSE)</f>
        <v>India</v>
      </c>
      <c r="AA1899">
        <f t="shared" si="29"/>
        <v>2</v>
      </c>
    </row>
    <row r="1900" spans="1:27" ht="15.75" customHeight="1" x14ac:dyDescent="0.25">
      <c r="A1900">
        <v>308784</v>
      </c>
      <c r="B1900" t="s">
        <v>2168</v>
      </c>
      <c r="C1900">
        <v>1</v>
      </c>
      <c r="D1900" t="s">
        <v>23</v>
      </c>
      <c r="E1900" t="s">
        <v>4867</v>
      </c>
      <c r="F1900" t="s">
        <v>1738</v>
      </c>
      <c r="G1900" t="s">
        <v>1739</v>
      </c>
      <c r="H1900">
        <v>77.146642299999996</v>
      </c>
      <c r="I1900">
        <v>28.6568197</v>
      </c>
      <c r="J1900" t="s">
        <v>556</v>
      </c>
      <c r="K1900" t="s">
        <v>28</v>
      </c>
      <c r="L1900" t="s">
        <v>29</v>
      </c>
      <c r="M1900" t="s">
        <v>36</v>
      </c>
      <c r="N1900" t="s">
        <v>29</v>
      </c>
      <c r="O1900" t="s">
        <v>29</v>
      </c>
      <c r="P1900">
        <v>2</v>
      </c>
      <c r="Q1900">
        <v>39</v>
      </c>
      <c r="R1900">
        <v>800</v>
      </c>
      <c r="S1900" t="str">
        <f>IF(Table1[[#This Row],[Average_Cost_for_two]]&lt;500,"Low",IF(Table1[[#This Row],[Average_Cost_for_two]]&lt;=1500,"Medium","High"))</f>
        <v>Medium</v>
      </c>
      <c r="T1900">
        <v>2.4</v>
      </c>
      <c r="U1900">
        <v>2011</v>
      </c>
      <c r="V1900">
        <v>5</v>
      </c>
      <c r="W1900">
        <v>27</v>
      </c>
      <c r="X1900">
        <f>IF(OR(Main!$U1900=0,
       Main!$V1900=0,
       Main!$W1900=0),
   "",
   DATE(Main!$U1900,
        Main!$V1900,
        Main!$W1900)
)</f>
        <v>40690</v>
      </c>
      <c r="Y1900">
        <f>Table1[[#This Row],[Average_Cost_for_two]]*VLOOKUP(Table1[[#This Row],[Currency]],currency!$A$2:$B$10,2,FALSE)</f>
        <v>9.6</v>
      </c>
      <c r="Z1900" t="str">
        <f>VLOOKUP(C1900,country!A:B,2,FALSE)</f>
        <v>India</v>
      </c>
      <c r="AA1900">
        <f t="shared" si="29"/>
        <v>2</v>
      </c>
    </row>
    <row r="1901" spans="1:27" ht="15.75" customHeight="1" x14ac:dyDescent="0.25">
      <c r="A1901">
        <v>18345730</v>
      </c>
      <c r="B1901" t="s">
        <v>4838</v>
      </c>
      <c r="C1901">
        <v>1</v>
      </c>
      <c r="D1901" t="s">
        <v>23</v>
      </c>
      <c r="E1901" t="s">
        <v>4868</v>
      </c>
      <c r="F1901" t="s">
        <v>685</v>
      </c>
      <c r="G1901" t="s">
        <v>686</v>
      </c>
      <c r="H1901">
        <v>77.285893000000002</v>
      </c>
      <c r="I1901">
        <v>28.635574399999999</v>
      </c>
      <c r="J1901" t="s">
        <v>4840</v>
      </c>
      <c r="K1901" t="s">
        <v>28</v>
      </c>
      <c r="L1901" t="s">
        <v>29</v>
      </c>
      <c r="M1901" t="s">
        <v>36</v>
      </c>
      <c r="N1901" t="s">
        <v>29</v>
      </c>
      <c r="O1901" t="s">
        <v>29</v>
      </c>
      <c r="P1901">
        <v>2</v>
      </c>
      <c r="Q1901">
        <v>40</v>
      </c>
      <c r="R1901">
        <v>800</v>
      </c>
      <c r="S1901" t="str">
        <f>IF(Table1[[#This Row],[Average_Cost_for_two]]&lt;500,"Low",IF(Table1[[#This Row],[Average_Cost_for_two]]&lt;=1500,"Medium","High"))</f>
        <v>Medium</v>
      </c>
      <c r="T1901">
        <v>3.7</v>
      </c>
      <c r="U1901">
        <v>2012</v>
      </c>
      <c r="V1901">
        <v>5</v>
      </c>
      <c r="W1901">
        <v>25</v>
      </c>
      <c r="X1901">
        <f>IF(OR(Main!$U1901=0,
       Main!$V1901=0,
       Main!$W1901=0),
   "",
   DATE(Main!$U1901,
        Main!$V1901,
        Main!$W1901)
)</f>
        <v>41054</v>
      </c>
      <c r="Y1901">
        <f>Table1[[#This Row],[Average_Cost_for_two]]*VLOOKUP(Table1[[#This Row],[Currency]],currency!$A$2:$B$10,2,FALSE)</f>
        <v>9.6</v>
      </c>
      <c r="Z1901" t="str">
        <f>VLOOKUP(C1901,country!A:B,2,FALSE)</f>
        <v>India</v>
      </c>
      <c r="AA1901">
        <f t="shared" si="29"/>
        <v>2</v>
      </c>
    </row>
    <row r="1902" spans="1:27" ht="15.75" customHeight="1" x14ac:dyDescent="0.25">
      <c r="A1902">
        <v>4855</v>
      </c>
      <c r="B1902" t="s">
        <v>629</v>
      </c>
      <c r="C1902">
        <v>1</v>
      </c>
      <c r="D1902" t="s">
        <v>23</v>
      </c>
      <c r="E1902" t="s">
        <v>4869</v>
      </c>
      <c r="F1902" t="s">
        <v>1743</v>
      </c>
      <c r="G1902" t="s">
        <v>1742</v>
      </c>
      <c r="H1902">
        <v>77.213783199999995</v>
      </c>
      <c r="I1902">
        <v>28.538605400000002</v>
      </c>
      <c r="J1902" t="s">
        <v>633</v>
      </c>
      <c r="K1902" t="s">
        <v>28</v>
      </c>
      <c r="L1902" t="s">
        <v>29</v>
      </c>
      <c r="M1902" t="s">
        <v>36</v>
      </c>
      <c r="N1902" t="s">
        <v>29</v>
      </c>
      <c r="O1902" t="s">
        <v>29</v>
      </c>
      <c r="P1902">
        <v>2</v>
      </c>
      <c r="Q1902">
        <v>120</v>
      </c>
      <c r="R1902">
        <v>800</v>
      </c>
      <c r="S1902" t="str">
        <f>IF(Table1[[#This Row],[Average_Cost_for_two]]&lt;500,"Low",IF(Table1[[#This Row],[Average_Cost_for_two]]&lt;=1500,"Medium","High"))</f>
        <v>Medium</v>
      </c>
      <c r="T1902">
        <v>2.8</v>
      </c>
      <c r="U1902">
        <v>2011</v>
      </c>
      <c r="V1902">
        <v>5</v>
      </c>
      <c r="W1902">
        <v>10</v>
      </c>
      <c r="X1902">
        <f>IF(OR(Main!$U1902=0,
       Main!$V1902=0,
       Main!$W1902=0),
   "",
   DATE(Main!$U1902,
        Main!$V1902,
        Main!$W1902)
)</f>
        <v>40673</v>
      </c>
      <c r="Y1902">
        <f>Table1[[#This Row],[Average_Cost_for_two]]*VLOOKUP(Table1[[#This Row],[Currency]],currency!$A$2:$B$10,2,FALSE)</f>
        <v>9.6</v>
      </c>
      <c r="Z1902" t="str">
        <f>VLOOKUP(C1902,country!A:B,2,FALSE)</f>
        <v>India</v>
      </c>
      <c r="AA1902">
        <f t="shared" si="29"/>
        <v>2</v>
      </c>
    </row>
    <row r="1903" spans="1:27" ht="15.75" customHeight="1" x14ac:dyDescent="0.25">
      <c r="A1903">
        <v>308929</v>
      </c>
      <c r="B1903" t="s">
        <v>629</v>
      </c>
      <c r="C1903">
        <v>1</v>
      </c>
      <c r="D1903" t="s">
        <v>23</v>
      </c>
      <c r="E1903" t="s">
        <v>4870</v>
      </c>
      <c r="F1903" t="s">
        <v>2939</v>
      </c>
      <c r="G1903" t="s">
        <v>2940</v>
      </c>
      <c r="H1903">
        <v>77.103717799999998</v>
      </c>
      <c r="I1903">
        <v>28.674373500000002</v>
      </c>
      <c r="J1903" t="s">
        <v>633</v>
      </c>
      <c r="K1903" t="s">
        <v>28</v>
      </c>
      <c r="L1903" t="s">
        <v>29</v>
      </c>
      <c r="M1903" t="s">
        <v>36</v>
      </c>
      <c r="N1903" t="s">
        <v>29</v>
      </c>
      <c r="O1903" t="s">
        <v>29</v>
      </c>
      <c r="P1903">
        <v>2</v>
      </c>
      <c r="Q1903">
        <v>58</v>
      </c>
      <c r="R1903">
        <v>800</v>
      </c>
      <c r="S1903" t="str">
        <f>IF(Table1[[#This Row],[Average_Cost_for_two]]&lt;500,"Low",IF(Table1[[#This Row],[Average_Cost_for_two]]&lt;=1500,"Medium","High"))</f>
        <v>Medium</v>
      </c>
      <c r="T1903">
        <v>3.1</v>
      </c>
      <c r="U1903">
        <v>2015</v>
      </c>
      <c r="V1903">
        <v>5</v>
      </c>
      <c r="W1903">
        <v>21</v>
      </c>
      <c r="X1903">
        <f>IF(OR(Main!$U1903=0,
       Main!$V1903=0,
       Main!$W1903=0),
   "",
   DATE(Main!$U1903,
        Main!$V1903,
        Main!$W1903)
)</f>
        <v>42145</v>
      </c>
      <c r="Y1903">
        <f>Table1[[#This Row],[Average_Cost_for_two]]*VLOOKUP(Table1[[#This Row],[Currency]],currency!$A$2:$B$10,2,FALSE)</f>
        <v>9.6</v>
      </c>
      <c r="Z1903" t="str">
        <f>VLOOKUP(C1903,country!A:B,2,FALSE)</f>
        <v>India</v>
      </c>
      <c r="AA1903">
        <f t="shared" si="29"/>
        <v>2</v>
      </c>
    </row>
    <row r="1904" spans="1:27" ht="15.75" customHeight="1" x14ac:dyDescent="0.25">
      <c r="A1904">
        <v>18277238</v>
      </c>
      <c r="B1904" t="s">
        <v>4871</v>
      </c>
      <c r="C1904">
        <v>1</v>
      </c>
      <c r="D1904" t="s">
        <v>23</v>
      </c>
      <c r="E1904" t="s">
        <v>4872</v>
      </c>
      <c r="F1904" t="s">
        <v>1753</v>
      </c>
      <c r="G1904" t="s">
        <v>1752</v>
      </c>
      <c r="H1904">
        <v>77.184264299999995</v>
      </c>
      <c r="I1904">
        <v>28.636302100000002</v>
      </c>
      <c r="J1904" t="s">
        <v>480</v>
      </c>
      <c r="K1904" t="s">
        <v>28</v>
      </c>
      <c r="L1904" t="s">
        <v>29</v>
      </c>
      <c r="M1904" t="s">
        <v>36</v>
      </c>
      <c r="N1904" t="s">
        <v>29</v>
      </c>
      <c r="O1904" t="s">
        <v>29</v>
      </c>
      <c r="P1904">
        <v>2</v>
      </c>
      <c r="Q1904">
        <v>13</v>
      </c>
      <c r="R1904">
        <v>800</v>
      </c>
      <c r="S1904" t="str">
        <f>IF(Table1[[#This Row],[Average_Cost_for_two]]&lt;500,"Low",IF(Table1[[#This Row],[Average_Cost_for_two]]&lt;=1500,"Medium","High"))</f>
        <v>Medium</v>
      </c>
      <c r="T1904">
        <v>3.2</v>
      </c>
      <c r="U1904">
        <v>2018</v>
      </c>
      <c r="V1904">
        <v>5</v>
      </c>
      <c r="W1904">
        <v>8</v>
      </c>
      <c r="X1904">
        <f>IF(OR(Main!$U1904=0,
       Main!$V1904=0,
       Main!$W1904=0),
   "",
   DATE(Main!$U1904,
        Main!$V1904,
        Main!$W1904)
)</f>
        <v>43228</v>
      </c>
      <c r="Y1904">
        <f>Table1[[#This Row],[Average_Cost_for_two]]*VLOOKUP(Table1[[#This Row],[Currency]],currency!$A$2:$B$10,2,FALSE)</f>
        <v>9.6</v>
      </c>
      <c r="Z1904" t="str">
        <f>VLOOKUP(C1904,country!A:B,2,FALSE)</f>
        <v>India</v>
      </c>
      <c r="AA1904">
        <f t="shared" si="29"/>
        <v>2</v>
      </c>
    </row>
    <row r="1905" spans="1:27" ht="15.75" customHeight="1" x14ac:dyDescent="0.25">
      <c r="A1905">
        <v>4854</v>
      </c>
      <c r="B1905" t="s">
        <v>629</v>
      </c>
      <c r="C1905">
        <v>1</v>
      </c>
      <c r="D1905" t="s">
        <v>23</v>
      </c>
      <c r="E1905" t="s">
        <v>4873</v>
      </c>
      <c r="F1905" t="s">
        <v>2893</v>
      </c>
      <c r="G1905" t="s">
        <v>2894</v>
      </c>
      <c r="H1905">
        <v>77.296315399999997</v>
      </c>
      <c r="I1905">
        <v>28.5926711</v>
      </c>
      <c r="J1905" t="s">
        <v>633</v>
      </c>
      <c r="K1905" t="s">
        <v>28</v>
      </c>
      <c r="L1905" t="s">
        <v>29</v>
      </c>
      <c r="M1905" t="s">
        <v>36</v>
      </c>
      <c r="N1905" t="s">
        <v>29</v>
      </c>
      <c r="O1905" t="s">
        <v>29</v>
      </c>
      <c r="P1905">
        <v>2</v>
      </c>
      <c r="Q1905">
        <v>87</v>
      </c>
      <c r="R1905">
        <v>800</v>
      </c>
      <c r="S1905" t="str">
        <f>IF(Table1[[#This Row],[Average_Cost_for_two]]&lt;500,"Low",IF(Table1[[#This Row],[Average_Cost_for_two]]&lt;=1500,"Medium","High"))</f>
        <v>Medium</v>
      </c>
      <c r="T1905">
        <v>2.7</v>
      </c>
      <c r="U1905">
        <v>2016</v>
      </c>
      <c r="V1905">
        <v>5</v>
      </c>
      <c r="W1905">
        <v>16</v>
      </c>
      <c r="X1905">
        <f>IF(OR(Main!$U1905=0,
       Main!$V1905=0,
       Main!$W1905=0),
   "",
   DATE(Main!$U1905,
        Main!$V1905,
        Main!$W1905)
)</f>
        <v>42506</v>
      </c>
      <c r="Y1905">
        <f>Table1[[#This Row],[Average_Cost_for_two]]*VLOOKUP(Table1[[#This Row],[Currency]],currency!$A$2:$B$10,2,FALSE)</f>
        <v>9.6</v>
      </c>
      <c r="Z1905" t="str">
        <f>VLOOKUP(C1905,country!A:B,2,FALSE)</f>
        <v>India</v>
      </c>
      <c r="AA1905">
        <f t="shared" si="29"/>
        <v>2</v>
      </c>
    </row>
    <row r="1906" spans="1:27" ht="15.75" customHeight="1" x14ac:dyDescent="0.25">
      <c r="A1906">
        <v>18219558</v>
      </c>
      <c r="B1906" t="s">
        <v>4874</v>
      </c>
      <c r="C1906">
        <v>1</v>
      </c>
      <c r="D1906" t="s">
        <v>23</v>
      </c>
      <c r="E1906" t="s">
        <v>4875</v>
      </c>
      <c r="F1906" t="s">
        <v>663</v>
      </c>
      <c r="G1906" t="s">
        <v>664</v>
      </c>
      <c r="H1906">
        <v>77.216189700000001</v>
      </c>
      <c r="I1906">
        <v>28.631671399999998</v>
      </c>
      <c r="J1906" t="s">
        <v>4876</v>
      </c>
      <c r="K1906" t="s">
        <v>28</v>
      </c>
      <c r="L1906" t="s">
        <v>29</v>
      </c>
      <c r="M1906" t="s">
        <v>36</v>
      </c>
      <c r="N1906" t="s">
        <v>29</v>
      </c>
      <c r="O1906" t="s">
        <v>29</v>
      </c>
      <c r="P1906">
        <v>2</v>
      </c>
      <c r="Q1906">
        <v>740</v>
      </c>
      <c r="R1906">
        <v>800</v>
      </c>
      <c r="S1906" t="str">
        <f>IF(Table1[[#This Row],[Average_Cost_for_two]]&lt;500,"Low",IF(Table1[[#This Row],[Average_Cost_for_two]]&lt;=1500,"Medium","High"))</f>
        <v>Medium</v>
      </c>
      <c r="T1906">
        <v>4.0999999999999996</v>
      </c>
      <c r="U1906">
        <v>2017</v>
      </c>
      <c r="V1906">
        <v>4</v>
      </c>
      <c r="W1906">
        <v>20</v>
      </c>
      <c r="X1906">
        <f>IF(OR(Main!$U1906=0,
       Main!$V1906=0,
       Main!$W1906=0),
   "",
   DATE(Main!$U1906,
        Main!$V1906,
        Main!$W1906)
)</f>
        <v>42845</v>
      </c>
      <c r="Y1906">
        <f>Table1[[#This Row],[Average_Cost_for_two]]*VLOOKUP(Table1[[#This Row],[Currency]],currency!$A$2:$B$10,2,FALSE)</f>
        <v>9.6</v>
      </c>
      <c r="Z1906" t="str">
        <f>VLOOKUP(C1906,country!A:B,2,FALSE)</f>
        <v>India</v>
      </c>
      <c r="AA1906">
        <f t="shared" si="29"/>
        <v>2</v>
      </c>
    </row>
    <row r="1907" spans="1:27" ht="15.75" customHeight="1" x14ac:dyDescent="0.25">
      <c r="A1907">
        <v>1258</v>
      </c>
      <c r="B1907" t="s">
        <v>4877</v>
      </c>
      <c r="C1907">
        <v>1</v>
      </c>
      <c r="D1907" t="s">
        <v>23</v>
      </c>
      <c r="E1907" t="s">
        <v>4878</v>
      </c>
      <c r="F1907" t="s">
        <v>4686</v>
      </c>
      <c r="G1907" t="s">
        <v>4687</v>
      </c>
      <c r="H1907">
        <v>77.302714199999997</v>
      </c>
      <c r="I1907">
        <v>28.65784</v>
      </c>
      <c r="J1907" t="s">
        <v>480</v>
      </c>
      <c r="K1907" t="s">
        <v>28</v>
      </c>
      <c r="L1907" t="s">
        <v>29</v>
      </c>
      <c r="M1907" t="s">
        <v>36</v>
      </c>
      <c r="N1907" t="s">
        <v>29</v>
      </c>
      <c r="O1907" t="s">
        <v>29</v>
      </c>
      <c r="P1907">
        <v>2</v>
      </c>
      <c r="Q1907">
        <v>106</v>
      </c>
      <c r="R1907">
        <v>800</v>
      </c>
      <c r="S1907" t="str">
        <f>IF(Table1[[#This Row],[Average_Cost_for_two]]&lt;500,"Low",IF(Table1[[#This Row],[Average_Cost_for_two]]&lt;=1500,"Medium","High"))</f>
        <v>Medium</v>
      </c>
      <c r="T1907">
        <v>3.1</v>
      </c>
      <c r="U1907">
        <v>2011</v>
      </c>
      <c r="V1907">
        <v>4</v>
      </c>
      <c r="W1907">
        <v>11</v>
      </c>
      <c r="X1907">
        <f>IF(OR(Main!$U1907=0,
       Main!$V1907=0,
       Main!$W1907=0),
   "",
   DATE(Main!$U1907,
        Main!$V1907,
        Main!$W1907)
)</f>
        <v>40644</v>
      </c>
      <c r="Y1907">
        <f>Table1[[#This Row],[Average_Cost_for_two]]*VLOOKUP(Table1[[#This Row],[Currency]],currency!$A$2:$B$10,2,FALSE)</f>
        <v>9.6</v>
      </c>
      <c r="Z1907" t="str">
        <f>VLOOKUP(C1907,country!A:B,2,FALSE)</f>
        <v>India</v>
      </c>
      <c r="AA1907">
        <f t="shared" si="29"/>
        <v>2</v>
      </c>
    </row>
    <row r="1908" spans="1:27" ht="15.75" customHeight="1" x14ac:dyDescent="0.25">
      <c r="A1908">
        <v>8949</v>
      </c>
      <c r="B1908" t="s">
        <v>4879</v>
      </c>
      <c r="C1908">
        <v>1</v>
      </c>
      <c r="D1908" t="s">
        <v>23</v>
      </c>
      <c r="E1908" t="s">
        <v>4880</v>
      </c>
      <c r="F1908" t="s">
        <v>1624</v>
      </c>
      <c r="G1908" t="s">
        <v>1625</v>
      </c>
      <c r="H1908">
        <v>77.256779370000004</v>
      </c>
      <c r="I1908">
        <v>28.541728760000002</v>
      </c>
      <c r="J1908" t="s">
        <v>4881</v>
      </c>
      <c r="K1908" t="s">
        <v>28</v>
      </c>
      <c r="L1908" t="s">
        <v>29</v>
      </c>
      <c r="M1908" t="s">
        <v>36</v>
      </c>
      <c r="N1908" t="s">
        <v>29</v>
      </c>
      <c r="O1908" t="s">
        <v>29</v>
      </c>
      <c r="P1908">
        <v>2</v>
      </c>
      <c r="Q1908">
        <v>70</v>
      </c>
      <c r="R1908">
        <v>800</v>
      </c>
      <c r="S1908" t="str">
        <f>IF(Table1[[#This Row],[Average_Cost_for_two]]&lt;500,"Low",IF(Table1[[#This Row],[Average_Cost_for_two]]&lt;=1500,"Medium","High"))</f>
        <v>Medium</v>
      </c>
      <c r="T1908">
        <v>3.1</v>
      </c>
      <c r="U1908">
        <v>2014</v>
      </c>
      <c r="V1908">
        <v>4</v>
      </c>
      <c r="W1908">
        <v>13</v>
      </c>
      <c r="X1908">
        <f>IF(OR(Main!$U1908=0,
       Main!$V1908=0,
       Main!$W1908=0),
   "",
   DATE(Main!$U1908,
        Main!$V1908,
        Main!$W1908)
)</f>
        <v>41742</v>
      </c>
      <c r="Y1908">
        <f>Table1[[#This Row],[Average_Cost_for_two]]*VLOOKUP(Table1[[#This Row],[Currency]],currency!$A$2:$B$10,2,FALSE)</f>
        <v>9.6</v>
      </c>
      <c r="Z1908" t="str">
        <f>VLOOKUP(C1908,country!A:B,2,FALSE)</f>
        <v>India</v>
      </c>
      <c r="AA1908">
        <f t="shared" si="29"/>
        <v>2</v>
      </c>
    </row>
    <row r="1909" spans="1:27" ht="15.75" customHeight="1" x14ac:dyDescent="0.25">
      <c r="A1909">
        <v>7400</v>
      </c>
      <c r="B1909" t="s">
        <v>629</v>
      </c>
      <c r="C1909">
        <v>1</v>
      </c>
      <c r="D1909" t="s">
        <v>23</v>
      </c>
      <c r="E1909" t="s">
        <v>4882</v>
      </c>
      <c r="F1909" t="s">
        <v>1738</v>
      </c>
      <c r="G1909" t="s">
        <v>1739</v>
      </c>
      <c r="H1909">
        <v>77.137491499999996</v>
      </c>
      <c r="I1909">
        <v>28.654647400000002</v>
      </c>
      <c r="J1909" t="s">
        <v>633</v>
      </c>
      <c r="K1909" t="s">
        <v>28</v>
      </c>
      <c r="L1909" t="s">
        <v>29</v>
      </c>
      <c r="M1909" t="s">
        <v>36</v>
      </c>
      <c r="N1909" t="s">
        <v>29</v>
      </c>
      <c r="O1909" t="s">
        <v>29</v>
      </c>
      <c r="P1909">
        <v>2</v>
      </c>
      <c r="Q1909">
        <v>67</v>
      </c>
      <c r="R1909">
        <v>800</v>
      </c>
      <c r="S1909" t="str">
        <f>IF(Table1[[#This Row],[Average_Cost_for_two]]&lt;500,"Low",IF(Table1[[#This Row],[Average_Cost_for_two]]&lt;=1500,"Medium","High"))</f>
        <v>Medium</v>
      </c>
      <c r="T1909">
        <v>2.6</v>
      </c>
      <c r="U1909">
        <v>2017</v>
      </c>
      <c r="V1909">
        <v>4</v>
      </c>
      <c r="W1909">
        <v>6</v>
      </c>
      <c r="X1909">
        <f>IF(OR(Main!$U1909=0,
       Main!$V1909=0,
       Main!$W1909=0),
   "",
   DATE(Main!$U1909,
        Main!$V1909,
        Main!$W1909)
)</f>
        <v>42831</v>
      </c>
      <c r="Y1909">
        <f>Table1[[#This Row],[Average_Cost_for_two]]*VLOOKUP(Table1[[#This Row],[Currency]],currency!$A$2:$B$10,2,FALSE)</f>
        <v>9.6</v>
      </c>
      <c r="Z1909" t="str">
        <f>VLOOKUP(C1909,country!A:B,2,FALSE)</f>
        <v>India</v>
      </c>
      <c r="AA1909">
        <f t="shared" si="29"/>
        <v>2</v>
      </c>
    </row>
    <row r="1910" spans="1:27" ht="15.75" customHeight="1" x14ac:dyDescent="0.25">
      <c r="A1910">
        <v>18277003</v>
      </c>
      <c r="B1910" t="s">
        <v>4846</v>
      </c>
      <c r="C1910">
        <v>1</v>
      </c>
      <c r="D1910" t="s">
        <v>23</v>
      </c>
      <c r="E1910" t="s">
        <v>4793</v>
      </c>
      <c r="F1910" t="s">
        <v>3162</v>
      </c>
      <c r="G1910" t="s">
        <v>3161</v>
      </c>
      <c r="H1910">
        <v>77.146849700000004</v>
      </c>
      <c r="I1910">
        <v>28.657150900000001</v>
      </c>
      <c r="J1910" t="s">
        <v>4848</v>
      </c>
      <c r="K1910" t="s">
        <v>28</v>
      </c>
      <c r="L1910" t="s">
        <v>29</v>
      </c>
      <c r="M1910" t="s">
        <v>36</v>
      </c>
      <c r="N1910" t="s">
        <v>29</v>
      </c>
      <c r="O1910" t="s">
        <v>29</v>
      </c>
      <c r="P1910">
        <v>2</v>
      </c>
      <c r="Q1910">
        <v>137</v>
      </c>
      <c r="R1910">
        <v>800</v>
      </c>
      <c r="S1910" t="str">
        <f>IF(Table1[[#This Row],[Average_Cost_for_two]]&lt;500,"Low",IF(Table1[[#This Row],[Average_Cost_for_two]]&lt;=1500,"Medium","High"))</f>
        <v>Medium</v>
      </c>
      <c r="T1910">
        <v>4.0999999999999996</v>
      </c>
      <c r="U1910">
        <v>2018</v>
      </c>
      <c r="V1910">
        <v>4</v>
      </c>
      <c r="W1910">
        <v>23</v>
      </c>
      <c r="X1910">
        <f>IF(OR(Main!$U1910=0,
       Main!$V1910=0,
       Main!$W1910=0),
   "",
   DATE(Main!$U1910,
        Main!$V1910,
        Main!$W1910)
)</f>
        <v>43213</v>
      </c>
      <c r="Y1910">
        <f>Table1[[#This Row],[Average_Cost_for_two]]*VLOOKUP(Table1[[#This Row],[Currency]],currency!$A$2:$B$10,2,FALSE)</f>
        <v>9.6</v>
      </c>
      <c r="Z1910" t="str">
        <f>VLOOKUP(C1910,country!A:B,2,FALSE)</f>
        <v>India</v>
      </c>
      <c r="AA1910">
        <f t="shared" si="29"/>
        <v>2</v>
      </c>
    </row>
    <row r="1911" spans="1:27" ht="15.75" customHeight="1" x14ac:dyDescent="0.25">
      <c r="A1911">
        <v>9853</v>
      </c>
      <c r="B1911" t="s">
        <v>4883</v>
      </c>
      <c r="C1911">
        <v>1</v>
      </c>
      <c r="D1911" t="s">
        <v>23</v>
      </c>
      <c r="E1911" t="s">
        <v>4884</v>
      </c>
      <c r="F1911" t="s">
        <v>2939</v>
      </c>
      <c r="G1911" t="s">
        <v>2940</v>
      </c>
      <c r="H1911">
        <v>77.083636999999996</v>
      </c>
      <c r="I1911">
        <v>28.6705118</v>
      </c>
      <c r="J1911" t="s">
        <v>611</v>
      </c>
      <c r="K1911" t="s">
        <v>28</v>
      </c>
      <c r="L1911" t="s">
        <v>29</v>
      </c>
      <c r="M1911" t="s">
        <v>36</v>
      </c>
      <c r="N1911" t="s">
        <v>29</v>
      </c>
      <c r="O1911" t="s">
        <v>29</v>
      </c>
      <c r="P1911">
        <v>2</v>
      </c>
      <c r="Q1911">
        <v>75</v>
      </c>
      <c r="R1911">
        <v>800</v>
      </c>
      <c r="S1911" t="str">
        <f>IF(Table1[[#This Row],[Average_Cost_for_two]]&lt;500,"Low",IF(Table1[[#This Row],[Average_Cost_for_two]]&lt;=1500,"Medium","High"))</f>
        <v>Medium</v>
      </c>
      <c r="T1911">
        <v>3.4</v>
      </c>
      <c r="U1911">
        <v>2017</v>
      </c>
      <c r="V1911">
        <v>4</v>
      </c>
      <c r="W1911">
        <v>28</v>
      </c>
      <c r="X1911">
        <f>IF(OR(Main!$U1911=0,
       Main!$V1911=0,
       Main!$W1911=0),
   "",
   DATE(Main!$U1911,
        Main!$V1911,
        Main!$W1911)
)</f>
        <v>42853</v>
      </c>
      <c r="Y1911">
        <f>Table1[[#This Row],[Average_Cost_for_two]]*VLOOKUP(Table1[[#This Row],[Currency]],currency!$A$2:$B$10,2,FALSE)</f>
        <v>9.6</v>
      </c>
      <c r="Z1911" t="str">
        <f>VLOOKUP(C1911,country!A:B,2,FALSE)</f>
        <v>India</v>
      </c>
      <c r="AA1911">
        <f t="shared" si="29"/>
        <v>2</v>
      </c>
    </row>
    <row r="1912" spans="1:27" ht="15.75" customHeight="1" x14ac:dyDescent="0.25">
      <c r="A1912">
        <v>18445783</v>
      </c>
      <c r="B1912" t="s">
        <v>4885</v>
      </c>
      <c r="C1912">
        <v>1</v>
      </c>
      <c r="D1912" t="s">
        <v>23</v>
      </c>
      <c r="E1912" t="s">
        <v>4886</v>
      </c>
      <c r="F1912" t="s">
        <v>1745</v>
      </c>
      <c r="G1912" t="s">
        <v>1746</v>
      </c>
      <c r="H1912">
        <v>77.123440059999993</v>
      </c>
      <c r="I1912">
        <v>28.666605319999999</v>
      </c>
      <c r="J1912" t="s">
        <v>500</v>
      </c>
      <c r="K1912" t="s">
        <v>28</v>
      </c>
      <c r="L1912" t="s">
        <v>29</v>
      </c>
      <c r="M1912" t="s">
        <v>36</v>
      </c>
      <c r="N1912" t="s">
        <v>29</v>
      </c>
      <c r="O1912" t="s">
        <v>29</v>
      </c>
      <c r="P1912">
        <v>2</v>
      </c>
      <c r="Q1912">
        <v>10</v>
      </c>
      <c r="R1912">
        <v>800</v>
      </c>
      <c r="S1912" t="str">
        <f>IF(Table1[[#This Row],[Average_Cost_for_two]]&lt;500,"Low",IF(Table1[[#This Row],[Average_Cost_for_two]]&lt;=1500,"Medium","High"))</f>
        <v>Medium</v>
      </c>
      <c r="T1912">
        <v>3.3</v>
      </c>
      <c r="U1912">
        <v>2017</v>
      </c>
      <c r="V1912">
        <v>4</v>
      </c>
      <c r="W1912">
        <v>6</v>
      </c>
      <c r="X1912">
        <f>IF(OR(Main!$U1912=0,
       Main!$V1912=0,
       Main!$W1912=0),
   "",
   DATE(Main!$U1912,
        Main!$V1912,
        Main!$W1912)
)</f>
        <v>42831</v>
      </c>
      <c r="Y1912">
        <f>Table1[[#This Row],[Average_Cost_for_two]]*VLOOKUP(Table1[[#This Row],[Currency]],currency!$A$2:$B$10,2,FALSE)</f>
        <v>9.6</v>
      </c>
      <c r="Z1912" t="str">
        <f>VLOOKUP(C1912,country!A:B,2,FALSE)</f>
        <v>India</v>
      </c>
      <c r="AA1912">
        <f t="shared" si="29"/>
        <v>2</v>
      </c>
    </row>
    <row r="1913" spans="1:27" ht="15.75" customHeight="1" x14ac:dyDescent="0.25">
      <c r="A1913">
        <v>304194</v>
      </c>
      <c r="B1913" t="s">
        <v>4887</v>
      </c>
      <c r="C1913">
        <v>1</v>
      </c>
      <c r="D1913" t="s">
        <v>23</v>
      </c>
      <c r="E1913" t="s">
        <v>4888</v>
      </c>
      <c r="F1913" t="s">
        <v>1917</v>
      </c>
      <c r="G1913" t="s">
        <v>1918</v>
      </c>
      <c r="H1913">
        <v>77.19236042</v>
      </c>
      <c r="I1913">
        <v>28.561991930000001</v>
      </c>
      <c r="J1913" t="s">
        <v>480</v>
      </c>
      <c r="K1913" t="s">
        <v>28</v>
      </c>
      <c r="L1913" t="s">
        <v>29</v>
      </c>
      <c r="M1913" t="s">
        <v>36</v>
      </c>
      <c r="N1913" t="s">
        <v>29</v>
      </c>
      <c r="O1913" t="s">
        <v>29</v>
      </c>
      <c r="P1913">
        <v>2</v>
      </c>
      <c r="Q1913">
        <v>83</v>
      </c>
      <c r="R1913">
        <v>800</v>
      </c>
      <c r="S1913" t="str">
        <f>IF(Table1[[#This Row],[Average_Cost_for_two]]&lt;500,"Low",IF(Table1[[#This Row],[Average_Cost_for_two]]&lt;=1500,"Medium","High"))</f>
        <v>Medium</v>
      </c>
      <c r="T1913">
        <v>2.6</v>
      </c>
      <c r="U1913">
        <v>2012</v>
      </c>
      <c r="V1913">
        <v>4</v>
      </c>
      <c r="W1913">
        <v>19</v>
      </c>
      <c r="X1913">
        <f>IF(OR(Main!$U1913=0,
       Main!$V1913=0,
       Main!$W1913=0),
   "",
   DATE(Main!$U1913,
        Main!$V1913,
        Main!$W1913)
)</f>
        <v>41018</v>
      </c>
      <c r="Y1913">
        <f>Table1[[#This Row],[Average_Cost_for_two]]*VLOOKUP(Table1[[#This Row],[Currency]],currency!$A$2:$B$10,2,FALSE)</f>
        <v>9.6</v>
      </c>
      <c r="Z1913" t="str">
        <f>VLOOKUP(C1913,country!A:B,2,FALSE)</f>
        <v>India</v>
      </c>
      <c r="AA1913">
        <f t="shared" si="29"/>
        <v>2</v>
      </c>
    </row>
    <row r="1914" spans="1:27" ht="15.75" customHeight="1" x14ac:dyDescent="0.25">
      <c r="A1914">
        <v>18345751</v>
      </c>
      <c r="B1914" t="s">
        <v>4889</v>
      </c>
      <c r="C1914">
        <v>1</v>
      </c>
      <c r="D1914" t="s">
        <v>23</v>
      </c>
      <c r="E1914" t="s">
        <v>1927</v>
      </c>
      <c r="F1914" t="s">
        <v>1926</v>
      </c>
      <c r="G1914" t="s">
        <v>1927</v>
      </c>
      <c r="H1914">
        <v>0</v>
      </c>
      <c r="I1914">
        <v>0</v>
      </c>
      <c r="J1914" t="s">
        <v>4890</v>
      </c>
      <c r="K1914" t="s">
        <v>28</v>
      </c>
      <c r="L1914" t="s">
        <v>29</v>
      </c>
      <c r="M1914" t="s">
        <v>36</v>
      </c>
      <c r="N1914" t="s">
        <v>29</v>
      </c>
      <c r="O1914" t="s">
        <v>29</v>
      </c>
      <c r="P1914">
        <v>2</v>
      </c>
      <c r="Q1914">
        <v>89</v>
      </c>
      <c r="R1914">
        <v>800</v>
      </c>
      <c r="S1914" t="str">
        <f>IF(Table1[[#This Row],[Average_Cost_for_two]]&lt;500,"Low",IF(Table1[[#This Row],[Average_Cost_for_two]]&lt;=1500,"Medium","High"))</f>
        <v>Medium</v>
      </c>
      <c r="T1914">
        <v>3.7</v>
      </c>
      <c r="U1914">
        <v>2012</v>
      </c>
      <c r="V1914">
        <v>4</v>
      </c>
      <c r="W1914">
        <v>7</v>
      </c>
      <c r="X1914">
        <f>IF(OR(Main!$U1914=0,
       Main!$V1914=0,
       Main!$W1914=0),
   "",
   DATE(Main!$U1914,
        Main!$V1914,
        Main!$W1914)
)</f>
        <v>41006</v>
      </c>
      <c r="Y1914">
        <f>Table1[[#This Row],[Average_Cost_for_two]]*VLOOKUP(Table1[[#This Row],[Currency]],currency!$A$2:$B$10,2,FALSE)</f>
        <v>9.6</v>
      </c>
      <c r="Z1914" t="str">
        <f>VLOOKUP(C1914,country!A:B,2,FALSE)</f>
        <v>India</v>
      </c>
      <c r="AA1914">
        <f t="shared" si="29"/>
        <v>2</v>
      </c>
    </row>
    <row r="1915" spans="1:27" ht="15.75" customHeight="1" x14ac:dyDescent="0.25">
      <c r="A1915">
        <v>307843</v>
      </c>
      <c r="B1915" t="s">
        <v>629</v>
      </c>
      <c r="C1915">
        <v>1</v>
      </c>
      <c r="D1915" t="s">
        <v>23</v>
      </c>
      <c r="E1915" t="s">
        <v>4891</v>
      </c>
      <c r="F1915" t="s">
        <v>3276</v>
      </c>
      <c r="G1915" t="s">
        <v>3277</v>
      </c>
      <c r="H1915">
        <v>77.224262600000003</v>
      </c>
      <c r="I1915">
        <v>28.562549499999999</v>
      </c>
      <c r="J1915" t="s">
        <v>633</v>
      </c>
      <c r="K1915" t="s">
        <v>28</v>
      </c>
      <c r="L1915" t="s">
        <v>29</v>
      </c>
      <c r="M1915" t="s">
        <v>36</v>
      </c>
      <c r="N1915" t="s">
        <v>29</v>
      </c>
      <c r="O1915" t="s">
        <v>29</v>
      </c>
      <c r="P1915">
        <v>2</v>
      </c>
      <c r="Q1915">
        <v>51</v>
      </c>
      <c r="R1915">
        <v>800</v>
      </c>
      <c r="S1915" t="str">
        <f>IF(Table1[[#This Row],[Average_Cost_for_two]]&lt;500,"Low",IF(Table1[[#This Row],[Average_Cost_for_two]]&lt;=1500,"Medium","High"))</f>
        <v>Medium</v>
      </c>
      <c r="T1915">
        <v>3.2</v>
      </c>
      <c r="U1915">
        <v>2012</v>
      </c>
      <c r="V1915">
        <v>2</v>
      </c>
      <c r="W1915">
        <v>15</v>
      </c>
      <c r="X1915">
        <f>IF(OR(Main!$U1915=0,
       Main!$V1915=0,
       Main!$W1915=0),
   "",
   DATE(Main!$U1915,
        Main!$V1915,
        Main!$W1915)
)</f>
        <v>40954</v>
      </c>
      <c r="Y1915">
        <f>Table1[[#This Row],[Average_Cost_for_two]]*VLOOKUP(Table1[[#This Row],[Currency]],currency!$A$2:$B$10,2,FALSE)</f>
        <v>9.6</v>
      </c>
      <c r="Z1915" t="str">
        <f>VLOOKUP(C1915,country!A:B,2,FALSE)</f>
        <v>India</v>
      </c>
      <c r="AA1915">
        <f t="shared" si="29"/>
        <v>1</v>
      </c>
    </row>
    <row r="1916" spans="1:27" ht="15.75" customHeight="1" x14ac:dyDescent="0.25">
      <c r="A1916">
        <v>18287406</v>
      </c>
      <c r="B1916" t="s">
        <v>4892</v>
      </c>
      <c r="C1916">
        <v>1</v>
      </c>
      <c r="D1916" t="s">
        <v>23</v>
      </c>
      <c r="E1916" t="s">
        <v>4893</v>
      </c>
      <c r="F1916" t="s">
        <v>159</v>
      </c>
      <c r="G1916" t="s">
        <v>160</v>
      </c>
      <c r="H1916">
        <v>77.205420500000002</v>
      </c>
      <c r="I1916">
        <v>28.550530699999999</v>
      </c>
      <c r="J1916" t="s">
        <v>533</v>
      </c>
      <c r="K1916" t="s">
        <v>28</v>
      </c>
      <c r="L1916" t="s">
        <v>29</v>
      </c>
      <c r="M1916" t="s">
        <v>36</v>
      </c>
      <c r="N1916" t="s">
        <v>29</v>
      </c>
      <c r="O1916" t="s">
        <v>29</v>
      </c>
      <c r="P1916">
        <v>2</v>
      </c>
      <c r="Q1916">
        <v>8</v>
      </c>
      <c r="R1916">
        <v>800</v>
      </c>
      <c r="S1916" t="str">
        <f>IF(Table1[[#This Row],[Average_Cost_for_two]]&lt;500,"Low",IF(Table1[[#This Row],[Average_Cost_for_two]]&lt;=1500,"Medium","High"))</f>
        <v>Medium</v>
      </c>
      <c r="T1916">
        <v>2.9</v>
      </c>
      <c r="U1916">
        <v>2014</v>
      </c>
      <c r="V1916">
        <v>2</v>
      </c>
      <c r="W1916">
        <v>17</v>
      </c>
      <c r="X1916">
        <f>IF(OR(Main!$U1916=0,
       Main!$V1916=0,
       Main!$W1916=0),
   "",
   DATE(Main!$U1916,
        Main!$V1916,
        Main!$W1916)
)</f>
        <v>41687</v>
      </c>
      <c r="Y1916">
        <f>Table1[[#This Row],[Average_Cost_for_two]]*VLOOKUP(Table1[[#This Row],[Currency]],currency!$A$2:$B$10,2,FALSE)</f>
        <v>9.6</v>
      </c>
      <c r="Z1916" t="str">
        <f>VLOOKUP(C1916,country!A:B,2,FALSE)</f>
        <v>India</v>
      </c>
      <c r="AA1916">
        <f t="shared" si="29"/>
        <v>1</v>
      </c>
    </row>
    <row r="1917" spans="1:27" ht="15.75" customHeight="1" x14ac:dyDescent="0.25">
      <c r="A1917">
        <v>7912</v>
      </c>
      <c r="B1917" t="s">
        <v>629</v>
      </c>
      <c r="C1917">
        <v>1</v>
      </c>
      <c r="D1917" t="s">
        <v>23</v>
      </c>
      <c r="E1917" t="s">
        <v>4894</v>
      </c>
      <c r="F1917" t="s">
        <v>2748</v>
      </c>
      <c r="G1917" t="s">
        <v>2749</v>
      </c>
      <c r="H1917">
        <v>77.286685800000001</v>
      </c>
      <c r="I1917">
        <v>28.537727199999999</v>
      </c>
      <c r="J1917" t="s">
        <v>633</v>
      </c>
      <c r="K1917" t="s">
        <v>28</v>
      </c>
      <c r="L1917" t="s">
        <v>29</v>
      </c>
      <c r="M1917" t="s">
        <v>36</v>
      </c>
      <c r="N1917" t="s">
        <v>29</v>
      </c>
      <c r="O1917" t="s">
        <v>29</v>
      </c>
      <c r="P1917">
        <v>2</v>
      </c>
      <c r="Q1917">
        <v>47</v>
      </c>
      <c r="R1917">
        <v>800</v>
      </c>
      <c r="S1917" t="str">
        <f>IF(Table1[[#This Row],[Average_Cost_for_two]]&lt;500,"Low",IF(Table1[[#This Row],[Average_Cost_for_two]]&lt;=1500,"Medium","High"))</f>
        <v>Medium</v>
      </c>
      <c r="T1917">
        <v>2.5</v>
      </c>
      <c r="U1917">
        <v>2015</v>
      </c>
      <c r="V1917">
        <v>2</v>
      </c>
      <c r="W1917">
        <v>9</v>
      </c>
      <c r="X1917">
        <f>IF(OR(Main!$U1917=0,
       Main!$V1917=0,
       Main!$W1917=0),
   "",
   DATE(Main!$U1917,
        Main!$V1917,
        Main!$W1917)
)</f>
        <v>42044</v>
      </c>
      <c r="Y1917">
        <f>Table1[[#This Row],[Average_Cost_for_two]]*VLOOKUP(Table1[[#This Row],[Currency]],currency!$A$2:$B$10,2,FALSE)</f>
        <v>9.6</v>
      </c>
      <c r="Z1917" t="str">
        <f>VLOOKUP(C1917,country!A:B,2,FALSE)</f>
        <v>India</v>
      </c>
      <c r="AA1917">
        <f t="shared" si="29"/>
        <v>1</v>
      </c>
    </row>
    <row r="1918" spans="1:27" ht="15.75" customHeight="1" x14ac:dyDescent="0.25">
      <c r="A1918">
        <v>300854</v>
      </c>
      <c r="B1918" t="s">
        <v>4614</v>
      </c>
      <c r="C1918">
        <v>1</v>
      </c>
      <c r="D1918" t="s">
        <v>23</v>
      </c>
      <c r="E1918" t="s">
        <v>4895</v>
      </c>
      <c r="F1918" t="s">
        <v>654</v>
      </c>
      <c r="G1918" t="s">
        <v>655</v>
      </c>
      <c r="H1918">
        <v>77.203014600000003</v>
      </c>
      <c r="I1918">
        <v>28.680268099999999</v>
      </c>
      <c r="J1918" t="s">
        <v>967</v>
      </c>
      <c r="K1918" t="s">
        <v>28</v>
      </c>
      <c r="L1918" t="s">
        <v>29</v>
      </c>
      <c r="M1918" t="s">
        <v>36</v>
      </c>
      <c r="N1918" t="s">
        <v>29</v>
      </c>
      <c r="O1918" t="s">
        <v>29</v>
      </c>
      <c r="P1918">
        <v>2</v>
      </c>
      <c r="Q1918">
        <v>85</v>
      </c>
      <c r="R1918">
        <v>800</v>
      </c>
      <c r="S1918" t="str">
        <f>IF(Table1[[#This Row],[Average_Cost_for_two]]&lt;500,"Low",IF(Table1[[#This Row],[Average_Cost_for_two]]&lt;=1500,"Medium","High"))</f>
        <v>Medium</v>
      </c>
      <c r="T1918">
        <v>3.5</v>
      </c>
      <c r="U1918">
        <v>2013</v>
      </c>
      <c r="V1918">
        <v>2</v>
      </c>
      <c r="W1918">
        <v>13</v>
      </c>
      <c r="X1918">
        <f>IF(OR(Main!$U1918=0,
       Main!$V1918=0,
       Main!$W1918=0),
   "",
   DATE(Main!$U1918,
        Main!$V1918,
        Main!$W1918)
)</f>
        <v>41318</v>
      </c>
      <c r="Y1918">
        <f>Table1[[#This Row],[Average_Cost_for_two]]*VLOOKUP(Table1[[#This Row],[Currency]],currency!$A$2:$B$10,2,FALSE)</f>
        <v>9.6</v>
      </c>
      <c r="Z1918" t="str">
        <f>VLOOKUP(C1918,country!A:B,2,FALSE)</f>
        <v>India</v>
      </c>
      <c r="AA1918">
        <f t="shared" si="29"/>
        <v>1</v>
      </c>
    </row>
    <row r="1919" spans="1:27" ht="15.75" customHeight="1" x14ac:dyDescent="0.25">
      <c r="A1919">
        <v>305162</v>
      </c>
      <c r="B1919" t="s">
        <v>4896</v>
      </c>
      <c r="C1919">
        <v>1</v>
      </c>
      <c r="D1919" t="s">
        <v>23</v>
      </c>
      <c r="E1919" t="s">
        <v>4897</v>
      </c>
      <c r="F1919" t="s">
        <v>1743</v>
      </c>
      <c r="G1919" t="s">
        <v>1742</v>
      </c>
      <c r="H1919">
        <v>77.213230499999995</v>
      </c>
      <c r="I1919">
        <v>28.539452099999998</v>
      </c>
      <c r="J1919" t="s">
        <v>559</v>
      </c>
      <c r="K1919" t="s">
        <v>28</v>
      </c>
      <c r="L1919" t="s">
        <v>29</v>
      </c>
      <c r="M1919" t="s">
        <v>36</v>
      </c>
      <c r="N1919" t="s">
        <v>29</v>
      </c>
      <c r="O1919" t="s">
        <v>29</v>
      </c>
      <c r="P1919">
        <v>2</v>
      </c>
      <c r="Q1919">
        <v>50</v>
      </c>
      <c r="R1919">
        <v>800</v>
      </c>
      <c r="S1919" t="str">
        <f>IF(Table1[[#This Row],[Average_Cost_for_two]]&lt;500,"Low",IF(Table1[[#This Row],[Average_Cost_for_two]]&lt;=1500,"Medium","High"))</f>
        <v>Medium</v>
      </c>
      <c r="T1919">
        <v>3.4</v>
      </c>
      <c r="U1919">
        <v>2014</v>
      </c>
      <c r="V1919">
        <v>2</v>
      </c>
      <c r="W1919">
        <v>26</v>
      </c>
      <c r="X1919">
        <f>IF(OR(Main!$U1919=0,
       Main!$V1919=0,
       Main!$W1919=0),
   "",
   DATE(Main!$U1919,
        Main!$V1919,
        Main!$W1919)
)</f>
        <v>41696</v>
      </c>
      <c r="Y1919">
        <f>Table1[[#This Row],[Average_Cost_for_two]]*VLOOKUP(Table1[[#This Row],[Currency]],currency!$A$2:$B$10,2,FALSE)</f>
        <v>9.6</v>
      </c>
      <c r="Z1919" t="str">
        <f>VLOOKUP(C1919,country!A:B,2,FALSE)</f>
        <v>India</v>
      </c>
      <c r="AA1919">
        <f t="shared" si="29"/>
        <v>1</v>
      </c>
    </row>
    <row r="1920" spans="1:27" ht="15.75" customHeight="1" x14ac:dyDescent="0.25">
      <c r="A1920">
        <v>304913</v>
      </c>
      <c r="B1920" t="s">
        <v>2746</v>
      </c>
      <c r="C1920">
        <v>1</v>
      </c>
      <c r="D1920" t="s">
        <v>23</v>
      </c>
      <c r="E1920" t="s">
        <v>4898</v>
      </c>
      <c r="F1920" t="s">
        <v>3063</v>
      </c>
      <c r="G1920" t="s">
        <v>3064</v>
      </c>
      <c r="H1920">
        <v>77.2514264</v>
      </c>
      <c r="I1920">
        <v>28.551456000000002</v>
      </c>
      <c r="J1920" t="s">
        <v>503</v>
      </c>
      <c r="K1920" t="s">
        <v>28</v>
      </c>
      <c r="L1920" t="s">
        <v>29</v>
      </c>
      <c r="M1920" t="s">
        <v>36</v>
      </c>
      <c r="N1920" t="s">
        <v>29</v>
      </c>
      <c r="O1920" t="s">
        <v>29</v>
      </c>
      <c r="P1920">
        <v>2</v>
      </c>
      <c r="Q1920">
        <v>100</v>
      </c>
      <c r="R1920">
        <v>800</v>
      </c>
      <c r="S1920" t="str">
        <f>IF(Table1[[#This Row],[Average_Cost_for_two]]&lt;500,"Low",IF(Table1[[#This Row],[Average_Cost_for_two]]&lt;=1500,"Medium","High"))</f>
        <v>Medium</v>
      </c>
      <c r="T1920">
        <v>3.1</v>
      </c>
      <c r="U1920">
        <v>2013</v>
      </c>
      <c r="V1920">
        <v>1</v>
      </c>
      <c r="W1920">
        <v>12</v>
      </c>
      <c r="X1920">
        <f>IF(OR(Main!$U1920=0,
       Main!$V1920=0,
       Main!$W1920=0),
   "",
   DATE(Main!$U1920,
        Main!$V1920,
        Main!$W1920)
)</f>
        <v>41286</v>
      </c>
      <c r="Y1920">
        <f>Table1[[#This Row],[Average_Cost_for_two]]*VLOOKUP(Table1[[#This Row],[Currency]],currency!$A$2:$B$10,2,FALSE)</f>
        <v>9.6</v>
      </c>
      <c r="Z1920" t="str">
        <f>VLOOKUP(C1920,country!A:B,2,FALSE)</f>
        <v>India</v>
      </c>
      <c r="AA1920">
        <f t="shared" si="29"/>
        <v>1</v>
      </c>
    </row>
    <row r="1921" spans="1:27" ht="15.75" customHeight="1" x14ac:dyDescent="0.25">
      <c r="A1921">
        <v>9834</v>
      </c>
      <c r="B1921" t="s">
        <v>4899</v>
      </c>
      <c r="C1921">
        <v>1</v>
      </c>
      <c r="D1921" t="s">
        <v>23</v>
      </c>
      <c r="E1921" t="s">
        <v>4900</v>
      </c>
      <c r="F1921" t="s">
        <v>1973</v>
      </c>
      <c r="G1921" t="s">
        <v>1972</v>
      </c>
      <c r="H1921">
        <v>77.243953599999998</v>
      </c>
      <c r="I1921">
        <v>28.546973099999999</v>
      </c>
      <c r="J1921" t="s">
        <v>477</v>
      </c>
      <c r="K1921" t="s">
        <v>28</v>
      </c>
      <c r="L1921" t="s">
        <v>29</v>
      </c>
      <c r="M1921" t="s">
        <v>36</v>
      </c>
      <c r="N1921" t="s">
        <v>29</v>
      </c>
      <c r="O1921" t="s">
        <v>29</v>
      </c>
      <c r="P1921">
        <v>2</v>
      </c>
      <c r="Q1921">
        <v>237</v>
      </c>
      <c r="R1921">
        <v>800</v>
      </c>
      <c r="S1921" t="str">
        <f>IF(Table1[[#This Row],[Average_Cost_for_two]]&lt;500,"Low",IF(Table1[[#This Row],[Average_Cost_for_two]]&lt;=1500,"Medium","High"))</f>
        <v>Medium</v>
      </c>
      <c r="T1921">
        <v>4.2</v>
      </c>
      <c r="U1921">
        <v>2015</v>
      </c>
      <c r="V1921">
        <v>1</v>
      </c>
      <c r="W1921">
        <v>17</v>
      </c>
      <c r="X1921">
        <f>IF(OR(Main!$U1921=0,
       Main!$V1921=0,
       Main!$W1921=0),
   "",
   DATE(Main!$U1921,
        Main!$V1921,
        Main!$W1921)
)</f>
        <v>42021</v>
      </c>
      <c r="Y1921">
        <f>Table1[[#This Row],[Average_Cost_for_two]]*VLOOKUP(Table1[[#This Row],[Currency]],currency!$A$2:$B$10,2,FALSE)</f>
        <v>9.6</v>
      </c>
      <c r="Z1921" t="str">
        <f>VLOOKUP(C1921,country!A:B,2,FALSE)</f>
        <v>India</v>
      </c>
      <c r="AA1921">
        <f t="shared" si="29"/>
        <v>1</v>
      </c>
    </row>
    <row r="1922" spans="1:27" ht="15.75" customHeight="1" x14ac:dyDescent="0.25">
      <c r="A1922">
        <v>18070486</v>
      </c>
      <c r="B1922" t="s">
        <v>4846</v>
      </c>
      <c r="C1922">
        <v>1</v>
      </c>
      <c r="D1922" t="s">
        <v>23</v>
      </c>
      <c r="E1922" t="s">
        <v>4901</v>
      </c>
      <c r="F1922" t="s">
        <v>685</v>
      </c>
      <c r="G1922" t="s">
        <v>686</v>
      </c>
      <c r="H1922">
        <v>77.285613699999999</v>
      </c>
      <c r="I1922">
        <v>28.636398499999999</v>
      </c>
      <c r="J1922" t="s">
        <v>4848</v>
      </c>
      <c r="K1922" t="s">
        <v>28</v>
      </c>
      <c r="L1922" t="s">
        <v>29</v>
      </c>
      <c r="M1922" t="s">
        <v>36</v>
      </c>
      <c r="N1922" t="s">
        <v>29</v>
      </c>
      <c r="O1922" t="s">
        <v>29</v>
      </c>
      <c r="P1922">
        <v>2</v>
      </c>
      <c r="Q1922">
        <v>675</v>
      </c>
      <c r="R1922">
        <v>800</v>
      </c>
      <c r="S1922" t="str">
        <f>IF(Table1[[#This Row],[Average_Cost_for_two]]&lt;500,"Low",IF(Table1[[#This Row],[Average_Cost_for_two]]&lt;=1500,"Medium","High"))</f>
        <v>Medium</v>
      </c>
      <c r="T1922">
        <v>4.0999999999999996</v>
      </c>
      <c r="U1922">
        <v>2010</v>
      </c>
      <c r="V1922">
        <v>1</v>
      </c>
      <c r="W1922">
        <v>17</v>
      </c>
      <c r="X1922">
        <f>IF(OR(Main!$U1922=0,
       Main!$V1922=0,
       Main!$W1922=0),
   "",
   DATE(Main!$U1922,
        Main!$V1922,
        Main!$W1922)
)</f>
        <v>40195</v>
      </c>
      <c r="Y1922">
        <f>Table1[[#This Row],[Average_Cost_for_two]]*VLOOKUP(Table1[[#This Row],[Currency]],currency!$A$2:$B$10,2,FALSE)</f>
        <v>9.6</v>
      </c>
      <c r="Z1922" t="str">
        <f>VLOOKUP(C1922,country!A:B,2,FALSE)</f>
        <v>India</v>
      </c>
      <c r="AA1922">
        <f t="shared" ref="AA1922:AA1985" si="30">ROUNDUP(V1922/3,0)</f>
        <v>1</v>
      </c>
    </row>
    <row r="1923" spans="1:27" ht="15.75" customHeight="1" x14ac:dyDescent="0.25">
      <c r="A1923">
        <v>309448</v>
      </c>
      <c r="B1923" t="s">
        <v>4902</v>
      </c>
      <c r="C1923">
        <v>1</v>
      </c>
      <c r="D1923" t="s">
        <v>23</v>
      </c>
      <c r="E1923" t="s">
        <v>4903</v>
      </c>
      <c r="F1923" t="s">
        <v>1743</v>
      </c>
      <c r="G1923" t="s">
        <v>1742</v>
      </c>
      <c r="H1923">
        <v>77.209013299999995</v>
      </c>
      <c r="I1923">
        <v>28.533807899999999</v>
      </c>
      <c r="J1923" t="s">
        <v>477</v>
      </c>
      <c r="K1923" t="s">
        <v>28</v>
      </c>
      <c r="L1923" t="s">
        <v>29</v>
      </c>
      <c r="M1923" t="s">
        <v>36</v>
      </c>
      <c r="N1923" t="s">
        <v>29</v>
      </c>
      <c r="O1923" t="s">
        <v>29</v>
      </c>
      <c r="P1923">
        <v>2</v>
      </c>
      <c r="Q1923">
        <v>297</v>
      </c>
      <c r="R1923">
        <v>800</v>
      </c>
      <c r="S1923" t="str">
        <f>IF(Table1[[#This Row],[Average_Cost_for_two]]&lt;500,"Low",IF(Table1[[#This Row],[Average_Cost_for_two]]&lt;=1500,"Medium","High"))</f>
        <v>Medium</v>
      </c>
      <c r="T1923">
        <v>3.4</v>
      </c>
      <c r="U1923">
        <v>2013</v>
      </c>
      <c r="V1923">
        <v>1</v>
      </c>
      <c r="W1923">
        <v>8</v>
      </c>
      <c r="X1923">
        <f>IF(OR(Main!$U1923=0,
       Main!$V1923=0,
       Main!$W1923=0),
   "",
   DATE(Main!$U1923,
        Main!$V1923,
        Main!$W1923)
)</f>
        <v>41282</v>
      </c>
      <c r="Y1923">
        <f>Table1[[#This Row],[Average_Cost_for_two]]*VLOOKUP(Table1[[#This Row],[Currency]],currency!$A$2:$B$10,2,FALSE)</f>
        <v>9.6</v>
      </c>
      <c r="Z1923" t="str">
        <f>VLOOKUP(C1923,country!A:B,2,FALSE)</f>
        <v>India</v>
      </c>
      <c r="AA1923">
        <f t="shared" si="30"/>
        <v>1</v>
      </c>
    </row>
    <row r="1924" spans="1:27" ht="15.75" customHeight="1" x14ac:dyDescent="0.25">
      <c r="A1924">
        <v>18421044</v>
      </c>
      <c r="B1924" t="s">
        <v>1747</v>
      </c>
      <c r="C1924">
        <v>1</v>
      </c>
      <c r="D1924" t="s">
        <v>23</v>
      </c>
      <c r="E1924" t="s">
        <v>1908</v>
      </c>
      <c r="F1924" t="s">
        <v>1907</v>
      </c>
      <c r="G1924" t="s">
        <v>1908</v>
      </c>
      <c r="H1924">
        <v>77.122523749999999</v>
      </c>
      <c r="I1924">
        <v>28.639574339999999</v>
      </c>
      <c r="J1924" t="s">
        <v>1748</v>
      </c>
      <c r="K1924" t="s">
        <v>28</v>
      </c>
      <c r="L1924" t="s">
        <v>29</v>
      </c>
      <c r="M1924" t="s">
        <v>36</v>
      </c>
      <c r="N1924" t="s">
        <v>29</v>
      </c>
      <c r="O1924" t="s">
        <v>29</v>
      </c>
      <c r="P1924">
        <v>2</v>
      </c>
      <c r="Q1924">
        <v>58</v>
      </c>
      <c r="R1924">
        <v>800</v>
      </c>
      <c r="S1924" t="str">
        <f>IF(Table1[[#This Row],[Average_Cost_for_two]]&lt;500,"Low",IF(Table1[[#This Row],[Average_Cost_for_two]]&lt;=1500,"Medium","High"))</f>
        <v>Medium</v>
      </c>
      <c r="T1924">
        <v>4.3</v>
      </c>
      <c r="U1924">
        <v>2015</v>
      </c>
      <c r="V1924">
        <v>1</v>
      </c>
      <c r="W1924">
        <v>5</v>
      </c>
      <c r="X1924">
        <f>IF(OR(Main!$U1924=0,
       Main!$V1924=0,
       Main!$W1924=0),
   "",
   DATE(Main!$U1924,
        Main!$V1924,
        Main!$W1924)
)</f>
        <v>42009</v>
      </c>
      <c r="Y1924">
        <f>Table1[[#This Row],[Average_Cost_for_two]]*VLOOKUP(Table1[[#This Row],[Currency]],currency!$A$2:$B$10,2,FALSE)</f>
        <v>9.6</v>
      </c>
      <c r="Z1924" t="str">
        <f>VLOOKUP(C1924,country!A:B,2,FALSE)</f>
        <v>India</v>
      </c>
      <c r="AA1924">
        <f t="shared" si="30"/>
        <v>1</v>
      </c>
    </row>
    <row r="1925" spans="1:27" ht="15.75" customHeight="1" x14ac:dyDescent="0.25">
      <c r="A1925">
        <v>301793</v>
      </c>
      <c r="B1925" t="s">
        <v>4904</v>
      </c>
      <c r="C1925">
        <v>1</v>
      </c>
      <c r="D1925" t="s">
        <v>23</v>
      </c>
      <c r="E1925" t="s">
        <v>4905</v>
      </c>
      <c r="F1925" t="s">
        <v>1921</v>
      </c>
      <c r="G1925" t="s">
        <v>1920</v>
      </c>
      <c r="H1925">
        <v>77.2154563</v>
      </c>
      <c r="I1925">
        <v>28.5490654</v>
      </c>
      <c r="J1925" t="s">
        <v>500</v>
      </c>
      <c r="K1925" t="s">
        <v>28</v>
      </c>
      <c r="L1925" t="s">
        <v>29</v>
      </c>
      <c r="M1925" t="s">
        <v>36</v>
      </c>
      <c r="N1925" t="s">
        <v>29</v>
      </c>
      <c r="O1925" t="s">
        <v>29</v>
      </c>
      <c r="P1925">
        <v>2</v>
      </c>
      <c r="Q1925">
        <v>119</v>
      </c>
      <c r="R1925">
        <v>800</v>
      </c>
      <c r="S1925" t="str">
        <f>IF(Table1[[#This Row],[Average_Cost_for_two]]&lt;500,"Low",IF(Table1[[#This Row],[Average_Cost_for_two]]&lt;=1500,"Medium","High"))</f>
        <v>Medium</v>
      </c>
      <c r="T1925">
        <v>3.6</v>
      </c>
      <c r="U1925">
        <v>2018</v>
      </c>
      <c r="V1925">
        <v>1</v>
      </c>
      <c r="W1925">
        <v>23</v>
      </c>
      <c r="X1925">
        <f>IF(OR(Main!$U1925=0,
       Main!$V1925=0,
       Main!$W1925=0),
   "",
   DATE(Main!$U1925,
        Main!$V1925,
        Main!$W1925)
)</f>
        <v>43123</v>
      </c>
      <c r="Y1925">
        <f>Table1[[#This Row],[Average_Cost_for_two]]*VLOOKUP(Table1[[#This Row],[Currency]],currency!$A$2:$B$10,2,FALSE)</f>
        <v>9.6</v>
      </c>
      <c r="Z1925" t="str">
        <f>VLOOKUP(C1925,country!A:B,2,FALSE)</f>
        <v>India</v>
      </c>
      <c r="AA1925">
        <f t="shared" si="30"/>
        <v>1</v>
      </c>
    </row>
    <row r="1926" spans="1:27" ht="15.75" customHeight="1" x14ac:dyDescent="0.25">
      <c r="A1926">
        <v>306859</v>
      </c>
      <c r="B1926" t="s">
        <v>4906</v>
      </c>
      <c r="C1926">
        <v>1</v>
      </c>
      <c r="D1926" t="s">
        <v>23</v>
      </c>
      <c r="E1926" t="s">
        <v>4907</v>
      </c>
      <c r="F1926" t="s">
        <v>1833</v>
      </c>
      <c r="G1926" t="s">
        <v>1832</v>
      </c>
      <c r="H1926">
        <v>77.153852000000001</v>
      </c>
      <c r="I1926">
        <v>28.531386699999999</v>
      </c>
      <c r="J1926" t="s">
        <v>1804</v>
      </c>
      <c r="K1926" t="s">
        <v>28</v>
      </c>
      <c r="L1926" t="s">
        <v>29</v>
      </c>
      <c r="M1926" t="s">
        <v>36</v>
      </c>
      <c r="N1926" t="s">
        <v>29</v>
      </c>
      <c r="O1926" t="s">
        <v>29</v>
      </c>
      <c r="P1926">
        <v>2</v>
      </c>
      <c r="Q1926">
        <v>164</v>
      </c>
      <c r="R1926">
        <v>800</v>
      </c>
      <c r="S1926" t="str">
        <f>IF(Table1[[#This Row],[Average_Cost_for_two]]&lt;500,"Low",IF(Table1[[#This Row],[Average_Cost_for_two]]&lt;=1500,"Medium","High"))</f>
        <v>Medium</v>
      </c>
      <c r="T1926">
        <v>3.7</v>
      </c>
      <c r="U1926">
        <v>2012</v>
      </c>
      <c r="V1926">
        <v>1</v>
      </c>
      <c r="W1926">
        <v>26</v>
      </c>
      <c r="X1926">
        <f>IF(OR(Main!$U1926=0,
       Main!$V1926=0,
       Main!$W1926=0),
   "",
   DATE(Main!$U1926,
        Main!$V1926,
        Main!$W1926)
)</f>
        <v>40934</v>
      </c>
      <c r="Y1926">
        <f>Table1[[#This Row],[Average_Cost_for_two]]*VLOOKUP(Table1[[#This Row],[Currency]],currency!$A$2:$B$10,2,FALSE)</f>
        <v>9.6</v>
      </c>
      <c r="Z1926" t="str">
        <f>VLOOKUP(C1926,country!A:B,2,FALSE)</f>
        <v>India</v>
      </c>
      <c r="AA1926">
        <f t="shared" si="30"/>
        <v>1</v>
      </c>
    </row>
    <row r="1927" spans="1:27" ht="15.75" customHeight="1" x14ac:dyDescent="0.25">
      <c r="A1927">
        <v>307032</v>
      </c>
      <c r="B1927" t="s">
        <v>4902</v>
      </c>
      <c r="C1927">
        <v>1</v>
      </c>
      <c r="D1927" t="s">
        <v>23</v>
      </c>
      <c r="E1927" t="s">
        <v>4908</v>
      </c>
      <c r="F1927" t="s">
        <v>1837</v>
      </c>
      <c r="G1927" t="s">
        <v>1838</v>
      </c>
      <c r="H1927">
        <v>77.156659000000005</v>
      </c>
      <c r="I1927">
        <v>28.525099300000001</v>
      </c>
      <c r="J1927" t="s">
        <v>477</v>
      </c>
      <c r="K1927" t="s">
        <v>28</v>
      </c>
      <c r="L1927" t="s">
        <v>29</v>
      </c>
      <c r="M1927" t="s">
        <v>36</v>
      </c>
      <c r="N1927" t="s">
        <v>29</v>
      </c>
      <c r="O1927" t="s">
        <v>29</v>
      </c>
      <c r="P1927">
        <v>2</v>
      </c>
      <c r="Q1927">
        <v>252</v>
      </c>
      <c r="R1927">
        <v>800</v>
      </c>
      <c r="S1927" t="str">
        <f>IF(Table1[[#This Row],[Average_Cost_for_two]]&lt;500,"Low",IF(Table1[[#This Row],[Average_Cost_for_two]]&lt;=1500,"Medium","High"))</f>
        <v>Medium</v>
      </c>
      <c r="T1927">
        <v>2.9</v>
      </c>
      <c r="U1927">
        <v>2014</v>
      </c>
      <c r="V1927">
        <v>1</v>
      </c>
      <c r="W1927">
        <v>22</v>
      </c>
      <c r="X1927">
        <f>IF(OR(Main!$U1927=0,
       Main!$V1927=0,
       Main!$W1927=0),
   "",
   DATE(Main!$U1927,
        Main!$V1927,
        Main!$W1927)
)</f>
        <v>41661</v>
      </c>
      <c r="Y1927">
        <f>Table1[[#This Row],[Average_Cost_for_two]]*VLOOKUP(Table1[[#This Row],[Currency]],currency!$A$2:$B$10,2,FALSE)</f>
        <v>9.6</v>
      </c>
      <c r="Z1927" t="str">
        <f>VLOOKUP(C1927,country!A:B,2,FALSE)</f>
        <v>India</v>
      </c>
      <c r="AA1927">
        <f t="shared" si="30"/>
        <v>1</v>
      </c>
    </row>
    <row r="1928" spans="1:27" ht="15.75" customHeight="1" x14ac:dyDescent="0.25">
      <c r="A1928">
        <v>306795</v>
      </c>
      <c r="B1928" t="s">
        <v>4614</v>
      </c>
      <c r="C1928">
        <v>1</v>
      </c>
      <c r="D1928" t="s">
        <v>23</v>
      </c>
      <c r="E1928" t="s">
        <v>4909</v>
      </c>
      <c r="F1928" t="s">
        <v>294</v>
      </c>
      <c r="G1928" t="s">
        <v>295</v>
      </c>
      <c r="H1928">
        <v>77.254344900000007</v>
      </c>
      <c r="I1928">
        <v>28.525598500000001</v>
      </c>
      <c r="J1928" t="s">
        <v>967</v>
      </c>
      <c r="K1928" t="s">
        <v>28</v>
      </c>
      <c r="L1928" t="s">
        <v>29</v>
      </c>
      <c r="M1928" t="s">
        <v>36</v>
      </c>
      <c r="N1928" t="s">
        <v>29</v>
      </c>
      <c r="O1928" t="s">
        <v>29</v>
      </c>
      <c r="P1928">
        <v>2</v>
      </c>
      <c r="Q1928">
        <v>31</v>
      </c>
      <c r="R1928">
        <v>800</v>
      </c>
      <c r="S1928" t="str">
        <f>IF(Table1[[#This Row],[Average_Cost_for_two]]&lt;500,"Low",IF(Table1[[#This Row],[Average_Cost_for_two]]&lt;=1500,"Medium","High"))</f>
        <v>Medium</v>
      </c>
      <c r="T1928">
        <v>2.4</v>
      </c>
      <c r="U1928">
        <v>2016</v>
      </c>
      <c r="V1928">
        <v>12</v>
      </c>
      <c r="W1928">
        <v>19</v>
      </c>
      <c r="X1928">
        <f>IF(OR(Main!$U1928=0,
       Main!$V1928=0,
       Main!$W1928=0),
   "",
   DATE(Main!$U1928,
        Main!$V1928,
        Main!$W1928)
)</f>
        <v>42723</v>
      </c>
      <c r="Y1928">
        <f>Table1[[#This Row],[Average_Cost_for_two]]*VLOOKUP(Table1[[#This Row],[Currency]],currency!$A$2:$B$10,2,FALSE)</f>
        <v>9.6</v>
      </c>
      <c r="Z1928" t="str">
        <f>VLOOKUP(C1928,country!A:B,2,FALSE)</f>
        <v>India</v>
      </c>
      <c r="AA1928">
        <f t="shared" si="30"/>
        <v>4</v>
      </c>
    </row>
    <row r="1929" spans="1:27" ht="15.75" customHeight="1" x14ac:dyDescent="0.25">
      <c r="A1929">
        <v>312486</v>
      </c>
      <c r="B1929" t="s">
        <v>4910</v>
      </c>
      <c r="C1929">
        <v>1</v>
      </c>
      <c r="D1929" t="s">
        <v>23</v>
      </c>
      <c r="E1929" t="s">
        <v>4911</v>
      </c>
      <c r="F1929" t="s">
        <v>1982</v>
      </c>
      <c r="G1929" t="s">
        <v>1983</v>
      </c>
      <c r="H1929">
        <v>77.240023280000003</v>
      </c>
      <c r="I1929">
        <v>28.541259279999998</v>
      </c>
      <c r="J1929" t="s">
        <v>4912</v>
      </c>
      <c r="K1929" t="s">
        <v>28</v>
      </c>
      <c r="L1929" t="s">
        <v>29</v>
      </c>
      <c r="M1929" t="s">
        <v>36</v>
      </c>
      <c r="N1929" t="s">
        <v>29</v>
      </c>
      <c r="O1929" t="s">
        <v>29</v>
      </c>
      <c r="P1929">
        <v>2</v>
      </c>
      <c r="Q1929">
        <v>139</v>
      </c>
      <c r="R1929">
        <v>800</v>
      </c>
      <c r="S1929" t="str">
        <f>IF(Table1[[#This Row],[Average_Cost_for_two]]&lt;500,"Low",IF(Table1[[#This Row],[Average_Cost_for_two]]&lt;=1500,"Medium","High"))</f>
        <v>Medium</v>
      </c>
      <c r="T1929">
        <v>3.5</v>
      </c>
      <c r="U1929">
        <v>2010</v>
      </c>
      <c r="V1929">
        <v>12</v>
      </c>
      <c r="W1929">
        <v>19</v>
      </c>
      <c r="X1929">
        <f>IF(OR(Main!$U1929=0,
       Main!$V1929=0,
       Main!$W1929=0),
   "",
   DATE(Main!$U1929,
        Main!$V1929,
        Main!$W1929)
)</f>
        <v>40531</v>
      </c>
      <c r="Y1929">
        <f>Table1[[#This Row],[Average_Cost_for_two]]*VLOOKUP(Table1[[#This Row],[Currency]],currency!$A$2:$B$10,2,FALSE)</f>
        <v>9.6</v>
      </c>
      <c r="Z1929" t="str">
        <f>VLOOKUP(C1929,country!A:B,2,FALSE)</f>
        <v>India</v>
      </c>
      <c r="AA1929">
        <f t="shared" si="30"/>
        <v>4</v>
      </c>
    </row>
    <row r="1930" spans="1:27" ht="15.75" customHeight="1" x14ac:dyDescent="0.25">
      <c r="A1930">
        <v>3043</v>
      </c>
      <c r="B1930" t="s">
        <v>4913</v>
      </c>
      <c r="C1930">
        <v>1</v>
      </c>
      <c r="D1930" t="s">
        <v>23</v>
      </c>
      <c r="E1930" t="s">
        <v>4914</v>
      </c>
      <c r="F1930" t="s">
        <v>1743</v>
      </c>
      <c r="G1930" t="s">
        <v>1742</v>
      </c>
      <c r="H1930">
        <v>77.2069233</v>
      </c>
      <c r="I1930">
        <v>28.534142500000002</v>
      </c>
      <c r="J1930" t="s">
        <v>556</v>
      </c>
      <c r="K1930" t="s">
        <v>28</v>
      </c>
      <c r="L1930" t="s">
        <v>29</v>
      </c>
      <c r="M1930" t="s">
        <v>36</v>
      </c>
      <c r="N1930" t="s">
        <v>29</v>
      </c>
      <c r="O1930" t="s">
        <v>29</v>
      </c>
      <c r="P1930">
        <v>2</v>
      </c>
      <c r="Q1930">
        <v>217</v>
      </c>
      <c r="R1930">
        <v>800</v>
      </c>
      <c r="S1930" t="str">
        <f>IF(Table1[[#This Row],[Average_Cost_for_two]]&lt;500,"Low",IF(Table1[[#This Row],[Average_Cost_for_two]]&lt;=1500,"Medium","High"))</f>
        <v>Medium</v>
      </c>
      <c r="T1930">
        <v>3.4</v>
      </c>
      <c r="U1930">
        <v>2010</v>
      </c>
      <c r="V1930">
        <v>12</v>
      </c>
      <c r="W1930">
        <v>25</v>
      </c>
      <c r="X1930">
        <f>IF(OR(Main!$U1930=0,
       Main!$V1930=0,
       Main!$W1930=0),
   "",
   DATE(Main!$U1930,
        Main!$V1930,
        Main!$W1930)
)</f>
        <v>40537</v>
      </c>
      <c r="Y1930">
        <f>Table1[[#This Row],[Average_Cost_for_two]]*VLOOKUP(Table1[[#This Row],[Currency]],currency!$A$2:$B$10,2,FALSE)</f>
        <v>9.6</v>
      </c>
      <c r="Z1930" t="str">
        <f>VLOOKUP(C1930,country!A:B,2,FALSE)</f>
        <v>India</v>
      </c>
      <c r="AA1930">
        <f t="shared" si="30"/>
        <v>4</v>
      </c>
    </row>
    <row r="1931" spans="1:27" ht="15.75" customHeight="1" x14ac:dyDescent="0.25">
      <c r="A1931">
        <v>7721</v>
      </c>
      <c r="B1931" t="s">
        <v>2746</v>
      </c>
      <c r="C1931">
        <v>1</v>
      </c>
      <c r="D1931" t="s">
        <v>23</v>
      </c>
      <c r="E1931" t="s">
        <v>4915</v>
      </c>
      <c r="F1931" t="s">
        <v>55</v>
      </c>
      <c r="G1931" t="s">
        <v>56</v>
      </c>
      <c r="H1931">
        <v>77.268156300000001</v>
      </c>
      <c r="I1931">
        <v>28.569214519999999</v>
      </c>
      <c r="J1931" t="s">
        <v>477</v>
      </c>
      <c r="K1931" t="s">
        <v>28</v>
      </c>
      <c r="L1931" t="s">
        <v>29</v>
      </c>
      <c r="M1931" t="s">
        <v>36</v>
      </c>
      <c r="N1931" t="s">
        <v>29</v>
      </c>
      <c r="O1931" t="s">
        <v>29</v>
      </c>
      <c r="P1931">
        <v>2</v>
      </c>
      <c r="Q1931">
        <v>44</v>
      </c>
      <c r="R1931">
        <v>800</v>
      </c>
      <c r="S1931" t="str">
        <f>IF(Table1[[#This Row],[Average_Cost_for_two]]&lt;500,"Low",IF(Table1[[#This Row],[Average_Cost_for_two]]&lt;=1500,"Medium","High"))</f>
        <v>Medium</v>
      </c>
      <c r="T1931">
        <v>2.9</v>
      </c>
      <c r="U1931">
        <v>2015</v>
      </c>
      <c r="V1931">
        <v>12</v>
      </c>
      <c r="W1931">
        <v>16</v>
      </c>
      <c r="X1931">
        <f>IF(OR(Main!$U1931=0,
       Main!$V1931=0,
       Main!$W1931=0),
   "",
   DATE(Main!$U1931,
        Main!$V1931,
        Main!$W1931)
)</f>
        <v>42354</v>
      </c>
      <c r="Y1931">
        <f>Table1[[#This Row],[Average_Cost_for_two]]*VLOOKUP(Table1[[#This Row],[Currency]],currency!$A$2:$B$10,2,FALSE)</f>
        <v>9.6</v>
      </c>
      <c r="Z1931" t="str">
        <f>VLOOKUP(C1931,country!A:B,2,FALSE)</f>
        <v>India</v>
      </c>
      <c r="AA1931">
        <f t="shared" si="30"/>
        <v>4</v>
      </c>
    </row>
    <row r="1932" spans="1:27" ht="15.75" customHeight="1" x14ac:dyDescent="0.25">
      <c r="A1932">
        <v>267</v>
      </c>
      <c r="B1932" t="s">
        <v>629</v>
      </c>
      <c r="C1932">
        <v>1</v>
      </c>
      <c r="D1932" t="s">
        <v>23</v>
      </c>
      <c r="E1932" t="s">
        <v>4916</v>
      </c>
      <c r="F1932" t="s">
        <v>55</v>
      </c>
      <c r="G1932" t="s">
        <v>56</v>
      </c>
      <c r="H1932">
        <v>77.268846199999999</v>
      </c>
      <c r="I1932">
        <v>28.561357300000001</v>
      </c>
      <c r="J1932" t="s">
        <v>633</v>
      </c>
      <c r="K1932" t="s">
        <v>28</v>
      </c>
      <c r="L1932" t="s">
        <v>29</v>
      </c>
      <c r="M1932" t="s">
        <v>36</v>
      </c>
      <c r="N1932" t="s">
        <v>29</v>
      </c>
      <c r="O1932" t="s">
        <v>29</v>
      </c>
      <c r="P1932">
        <v>2</v>
      </c>
      <c r="Q1932">
        <v>189</v>
      </c>
      <c r="R1932">
        <v>800</v>
      </c>
      <c r="S1932" t="str">
        <f>IF(Table1[[#This Row],[Average_Cost_for_two]]&lt;500,"Low",IF(Table1[[#This Row],[Average_Cost_for_two]]&lt;=1500,"Medium","High"))</f>
        <v>Medium</v>
      </c>
      <c r="T1932">
        <v>3.9</v>
      </c>
      <c r="U1932">
        <v>2018</v>
      </c>
      <c r="V1932">
        <v>12</v>
      </c>
      <c r="W1932">
        <v>19</v>
      </c>
      <c r="X1932">
        <f>IF(OR(Main!$U1932=0,
       Main!$V1932=0,
       Main!$W1932=0),
   "",
   DATE(Main!$U1932,
        Main!$V1932,
        Main!$W1932)
)</f>
        <v>43453</v>
      </c>
      <c r="Y1932">
        <f>Table1[[#This Row],[Average_Cost_for_two]]*VLOOKUP(Table1[[#This Row],[Currency]],currency!$A$2:$B$10,2,FALSE)</f>
        <v>9.6</v>
      </c>
      <c r="Z1932" t="str">
        <f>VLOOKUP(C1932,country!A:B,2,FALSE)</f>
        <v>India</v>
      </c>
      <c r="AA1932">
        <f t="shared" si="30"/>
        <v>4</v>
      </c>
    </row>
    <row r="1933" spans="1:27" ht="15.75" customHeight="1" x14ac:dyDescent="0.25">
      <c r="A1933">
        <v>1998</v>
      </c>
      <c r="B1933" t="s">
        <v>4917</v>
      </c>
      <c r="C1933">
        <v>1</v>
      </c>
      <c r="D1933" t="s">
        <v>23</v>
      </c>
      <c r="E1933" t="s">
        <v>4918</v>
      </c>
      <c r="F1933" t="s">
        <v>1745</v>
      </c>
      <c r="G1933" t="s">
        <v>1746</v>
      </c>
      <c r="H1933">
        <v>77.132670210000001</v>
      </c>
      <c r="I1933">
        <v>28.670676690000001</v>
      </c>
      <c r="J1933" t="s">
        <v>477</v>
      </c>
      <c r="K1933" t="s">
        <v>28</v>
      </c>
      <c r="L1933" t="s">
        <v>29</v>
      </c>
      <c r="M1933" t="s">
        <v>36</v>
      </c>
      <c r="N1933" t="s">
        <v>29</v>
      </c>
      <c r="O1933" t="s">
        <v>29</v>
      </c>
      <c r="P1933">
        <v>2</v>
      </c>
      <c r="Q1933">
        <v>25</v>
      </c>
      <c r="R1933">
        <v>800</v>
      </c>
      <c r="S1933" t="str">
        <f>IF(Table1[[#This Row],[Average_Cost_for_two]]&lt;500,"Low",IF(Table1[[#This Row],[Average_Cost_for_two]]&lt;=1500,"Medium","High"))</f>
        <v>Medium</v>
      </c>
      <c r="T1933">
        <v>3.2</v>
      </c>
      <c r="U1933">
        <v>2014</v>
      </c>
      <c r="V1933">
        <v>12</v>
      </c>
      <c r="W1933">
        <v>4</v>
      </c>
      <c r="X1933">
        <f>IF(OR(Main!$U1933=0,
       Main!$V1933=0,
       Main!$W1933=0),
   "",
   DATE(Main!$U1933,
        Main!$V1933,
        Main!$W1933)
)</f>
        <v>41977</v>
      </c>
      <c r="Y1933">
        <f>Table1[[#This Row],[Average_Cost_for_two]]*VLOOKUP(Table1[[#This Row],[Currency]],currency!$A$2:$B$10,2,FALSE)</f>
        <v>9.6</v>
      </c>
      <c r="Z1933" t="str">
        <f>VLOOKUP(C1933,country!A:B,2,FALSE)</f>
        <v>India</v>
      </c>
      <c r="AA1933">
        <f t="shared" si="30"/>
        <v>4</v>
      </c>
    </row>
    <row r="1934" spans="1:27" ht="15.75" customHeight="1" x14ac:dyDescent="0.25">
      <c r="A1934">
        <v>311828</v>
      </c>
      <c r="B1934" t="s">
        <v>4919</v>
      </c>
      <c r="C1934">
        <v>1</v>
      </c>
      <c r="D1934" t="s">
        <v>23</v>
      </c>
      <c r="E1934" t="s">
        <v>4920</v>
      </c>
      <c r="F1934" t="s">
        <v>1917</v>
      </c>
      <c r="G1934" t="s">
        <v>1918</v>
      </c>
      <c r="H1934">
        <v>77.197330890000003</v>
      </c>
      <c r="I1934">
        <v>28.561983690000002</v>
      </c>
      <c r="J1934" t="s">
        <v>477</v>
      </c>
      <c r="K1934" t="s">
        <v>28</v>
      </c>
      <c r="L1934" t="s">
        <v>29</v>
      </c>
      <c r="M1934" t="s">
        <v>36</v>
      </c>
      <c r="N1934" t="s">
        <v>29</v>
      </c>
      <c r="O1934" t="s">
        <v>29</v>
      </c>
      <c r="P1934">
        <v>2</v>
      </c>
      <c r="Q1934">
        <v>90</v>
      </c>
      <c r="R1934">
        <v>800</v>
      </c>
      <c r="S1934" t="str">
        <f>IF(Table1[[#This Row],[Average_Cost_for_two]]&lt;500,"Low",IF(Table1[[#This Row],[Average_Cost_for_two]]&lt;=1500,"Medium","High"))</f>
        <v>Medium</v>
      </c>
      <c r="T1934">
        <v>2.7</v>
      </c>
      <c r="U1934">
        <v>2016</v>
      </c>
      <c r="V1934">
        <v>12</v>
      </c>
      <c r="W1934">
        <v>21</v>
      </c>
      <c r="X1934">
        <f>IF(OR(Main!$U1934=0,
       Main!$V1934=0,
       Main!$W1934=0),
   "",
   DATE(Main!$U1934,
        Main!$V1934,
        Main!$W1934)
)</f>
        <v>42725</v>
      </c>
      <c r="Y1934">
        <f>Table1[[#This Row],[Average_Cost_for_two]]*VLOOKUP(Table1[[#This Row],[Currency]],currency!$A$2:$B$10,2,FALSE)</f>
        <v>9.6</v>
      </c>
      <c r="Z1934" t="str">
        <f>VLOOKUP(C1934,country!A:B,2,FALSE)</f>
        <v>India</v>
      </c>
      <c r="AA1934">
        <f t="shared" si="30"/>
        <v>4</v>
      </c>
    </row>
    <row r="1935" spans="1:27" ht="15.75" customHeight="1" x14ac:dyDescent="0.25">
      <c r="A1935">
        <v>2215</v>
      </c>
      <c r="B1935" t="s">
        <v>4921</v>
      </c>
      <c r="C1935">
        <v>1</v>
      </c>
      <c r="D1935" t="s">
        <v>23</v>
      </c>
      <c r="E1935" t="s">
        <v>4922</v>
      </c>
      <c r="F1935" t="s">
        <v>2698</v>
      </c>
      <c r="G1935" t="s">
        <v>2699</v>
      </c>
      <c r="H1935">
        <v>77.167434099999994</v>
      </c>
      <c r="I1935">
        <v>28.587903300000001</v>
      </c>
      <c r="J1935" t="s">
        <v>4923</v>
      </c>
      <c r="K1935" t="s">
        <v>28</v>
      </c>
      <c r="L1935" t="s">
        <v>29</v>
      </c>
      <c r="M1935" t="s">
        <v>36</v>
      </c>
      <c r="N1935" t="s">
        <v>29</v>
      </c>
      <c r="O1935" t="s">
        <v>29</v>
      </c>
      <c r="P1935">
        <v>2</v>
      </c>
      <c r="Q1935">
        <v>363</v>
      </c>
      <c r="R1935">
        <v>800</v>
      </c>
      <c r="S1935" t="str">
        <f>IF(Table1[[#This Row],[Average_Cost_for_two]]&lt;500,"Low",IF(Table1[[#This Row],[Average_Cost_for_two]]&lt;=1500,"Medium","High"))</f>
        <v>Medium</v>
      </c>
      <c r="T1935">
        <v>3.9</v>
      </c>
      <c r="U1935">
        <v>2016</v>
      </c>
      <c r="V1935">
        <v>12</v>
      </c>
      <c r="W1935">
        <v>2</v>
      </c>
      <c r="X1935">
        <f>IF(OR(Main!$U1935=0,
       Main!$V1935=0,
       Main!$W1935=0),
   "",
   DATE(Main!$U1935,
        Main!$V1935,
        Main!$W1935)
)</f>
        <v>42706</v>
      </c>
      <c r="Y1935">
        <f>Table1[[#This Row],[Average_Cost_for_two]]*VLOOKUP(Table1[[#This Row],[Currency]],currency!$A$2:$B$10,2,FALSE)</f>
        <v>9.6</v>
      </c>
      <c r="Z1935" t="str">
        <f>VLOOKUP(C1935,country!A:B,2,FALSE)</f>
        <v>India</v>
      </c>
      <c r="AA1935">
        <f t="shared" si="30"/>
        <v>4</v>
      </c>
    </row>
    <row r="1936" spans="1:27" ht="15.75" customHeight="1" x14ac:dyDescent="0.25">
      <c r="A1936">
        <v>300183</v>
      </c>
      <c r="B1936" t="s">
        <v>629</v>
      </c>
      <c r="C1936">
        <v>1</v>
      </c>
      <c r="D1936" t="s">
        <v>23</v>
      </c>
      <c r="E1936" t="s">
        <v>4924</v>
      </c>
      <c r="F1936" t="s">
        <v>2698</v>
      </c>
      <c r="G1936" t="s">
        <v>2699</v>
      </c>
      <c r="H1936">
        <v>77.1679982</v>
      </c>
      <c r="I1936">
        <v>28.588137799999998</v>
      </c>
      <c r="J1936" t="s">
        <v>2179</v>
      </c>
      <c r="K1936" t="s">
        <v>28</v>
      </c>
      <c r="L1936" t="s">
        <v>29</v>
      </c>
      <c r="M1936" t="s">
        <v>36</v>
      </c>
      <c r="N1936" t="s">
        <v>29</v>
      </c>
      <c r="O1936" t="s">
        <v>29</v>
      </c>
      <c r="P1936">
        <v>2</v>
      </c>
      <c r="Q1936">
        <v>114</v>
      </c>
      <c r="R1936">
        <v>800</v>
      </c>
      <c r="S1936" t="str">
        <f>IF(Table1[[#This Row],[Average_Cost_for_two]]&lt;500,"Low",IF(Table1[[#This Row],[Average_Cost_for_two]]&lt;=1500,"Medium","High"))</f>
        <v>Medium</v>
      </c>
      <c r="T1936">
        <v>2.2999999999999998</v>
      </c>
      <c r="U1936">
        <v>2017</v>
      </c>
      <c r="V1936">
        <v>12</v>
      </c>
      <c r="W1936">
        <v>24</v>
      </c>
      <c r="X1936">
        <f>IF(OR(Main!$U1936=0,
       Main!$V1936=0,
       Main!$W1936=0),
   "",
   DATE(Main!$U1936,
        Main!$V1936,
        Main!$W1936)
)</f>
        <v>43093</v>
      </c>
      <c r="Y1936">
        <f>Table1[[#This Row],[Average_Cost_for_two]]*VLOOKUP(Table1[[#This Row],[Currency]],currency!$A$2:$B$10,2,FALSE)</f>
        <v>9.6</v>
      </c>
      <c r="Z1936" t="str">
        <f>VLOOKUP(C1936,country!A:B,2,FALSE)</f>
        <v>India</v>
      </c>
      <c r="AA1936">
        <f t="shared" si="30"/>
        <v>4</v>
      </c>
    </row>
    <row r="1937" spans="1:27" ht="15.75" customHeight="1" x14ac:dyDescent="0.25">
      <c r="A1937">
        <v>1199</v>
      </c>
      <c r="B1937" t="s">
        <v>4925</v>
      </c>
      <c r="C1937">
        <v>1</v>
      </c>
      <c r="D1937" t="s">
        <v>23</v>
      </c>
      <c r="E1937" t="s">
        <v>4926</v>
      </c>
      <c r="F1937" t="s">
        <v>2070</v>
      </c>
      <c r="G1937" t="s">
        <v>2071</v>
      </c>
      <c r="H1937">
        <v>77.204721500000005</v>
      </c>
      <c r="I1937">
        <v>28.693418099999999</v>
      </c>
      <c r="J1937" t="s">
        <v>4927</v>
      </c>
      <c r="K1937" t="s">
        <v>28</v>
      </c>
      <c r="L1937" t="s">
        <v>29</v>
      </c>
      <c r="M1937" t="s">
        <v>36</v>
      </c>
      <c r="N1937" t="s">
        <v>29</v>
      </c>
      <c r="O1937" t="s">
        <v>29</v>
      </c>
      <c r="P1937">
        <v>2</v>
      </c>
      <c r="Q1937">
        <v>419</v>
      </c>
      <c r="R1937">
        <v>800</v>
      </c>
      <c r="S1937" t="str">
        <f>IF(Table1[[#This Row],[Average_Cost_for_two]]&lt;500,"Low",IF(Table1[[#This Row],[Average_Cost_for_two]]&lt;=1500,"Medium","High"))</f>
        <v>Medium</v>
      </c>
      <c r="T1937">
        <v>3.9</v>
      </c>
      <c r="U1937">
        <v>2011</v>
      </c>
      <c r="V1937">
        <v>12</v>
      </c>
      <c r="W1937">
        <v>28</v>
      </c>
      <c r="X1937">
        <f>IF(OR(Main!$U1937=0,
       Main!$V1937=0,
       Main!$W1937=0),
   "",
   DATE(Main!$U1937,
        Main!$V1937,
        Main!$W1937)
)</f>
        <v>40905</v>
      </c>
      <c r="Y1937">
        <f>Table1[[#This Row],[Average_Cost_for_two]]*VLOOKUP(Table1[[#This Row],[Currency]],currency!$A$2:$B$10,2,FALSE)</f>
        <v>9.6</v>
      </c>
      <c r="Z1937" t="str">
        <f>VLOOKUP(C1937,country!A:B,2,FALSE)</f>
        <v>India</v>
      </c>
      <c r="AA1937">
        <f t="shared" si="30"/>
        <v>4</v>
      </c>
    </row>
    <row r="1938" spans="1:27" ht="15.75" customHeight="1" x14ac:dyDescent="0.25">
      <c r="A1938">
        <v>18258484</v>
      </c>
      <c r="B1938" t="s">
        <v>4928</v>
      </c>
      <c r="C1938">
        <v>1</v>
      </c>
      <c r="D1938" t="s">
        <v>23</v>
      </c>
      <c r="E1938" t="s">
        <v>4929</v>
      </c>
      <c r="F1938" t="s">
        <v>2070</v>
      </c>
      <c r="G1938" t="s">
        <v>2071</v>
      </c>
      <c r="H1938">
        <v>77.204007500000003</v>
      </c>
      <c r="I1938">
        <v>28.694381199999999</v>
      </c>
      <c r="J1938" t="s">
        <v>3643</v>
      </c>
      <c r="K1938" t="s">
        <v>28</v>
      </c>
      <c r="L1938" t="s">
        <v>29</v>
      </c>
      <c r="M1938" t="s">
        <v>36</v>
      </c>
      <c r="N1938" t="s">
        <v>29</v>
      </c>
      <c r="O1938" t="s">
        <v>29</v>
      </c>
      <c r="P1938">
        <v>2</v>
      </c>
      <c r="Q1938">
        <v>636</v>
      </c>
      <c r="R1938">
        <v>800</v>
      </c>
      <c r="S1938" t="str">
        <f>IF(Table1[[#This Row],[Average_Cost_for_two]]&lt;500,"Low",IF(Table1[[#This Row],[Average_Cost_for_two]]&lt;=1500,"Medium","High"))</f>
        <v>Medium</v>
      </c>
      <c r="T1938">
        <v>4.0999999999999996</v>
      </c>
      <c r="U1938">
        <v>2018</v>
      </c>
      <c r="V1938">
        <v>12</v>
      </c>
      <c r="W1938">
        <v>20</v>
      </c>
      <c r="X1938">
        <f>IF(OR(Main!$U1938=0,
       Main!$V1938=0,
       Main!$W1938=0),
   "",
   DATE(Main!$U1938,
        Main!$V1938,
        Main!$W1938)
)</f>
        <v>43454</v>
      </c>
      <c r="Y1938">
        <f>Table1[[#This Row],[Average_Cost_for_two]]*VLOOKUP(Table1[[#This Row],[Currency]],currency!$A$2:$B$10,2,FALSE)</f>
        <v>9.6</v>
      </c>
      <c r="Z1938" t="str">
        <f>VLOOKUP(C1938,country!A:B,2,FALSE)</f>
        <v>India</v>
      </c>
      <c r="AA1938">
        <f t="shared" si="30"/>
        <v>4</v>
      </c>
    </row>
    <row r="1939" spans="1:27" ht="15.75" customHeight="1" x14ac:dyDescent="0.25">
      <c r="A1939">
        <v>18441545</v>
      </c>
      <c r="B1939" t="s">
        <v>4930</v>
      </c>
      <c r="C1939">
        <v>1</v>
      </c>
      <c r="D1939" t="s">
        <v>23</v>
      </c>
      <c r="E1939" t="s">
        <v>4931</v>
      </c>
      <c r="F1939" t="s">
        <v>294</v>
      </c>
      <c r="G1939" t="s">
        <v>295</v>
      </c>
      <c r="H1939">
        <v>77.249792999999997</v>
      </c>
      <c r="I1939">
        <v>28.525675</v>
      </c>
      <c r="J1939" t="s">
        <v>1804</v>
      </c>
      <c r="K1939" t="s">
        <v>28</v>
      </c>
      <c r="L1939" t="s">
        <v>29</v>
      </c>
      <c r="M1939" t="s">
        <v>36</v>
      </c>
      <c r="N1939" t="s">
        <v>29</v>
      </c>
      <c r="O1939" t="s">
        <v>29</v>
      </c>
      <c r="P1939">
        <v>2</v>
      </c>
      <c r="Q1939">
        <v>10</v>
      </c>
      <c r="R1939">
        <v>800</v>
      </c>
      <c r="S1939" t="str">
        <f>IF(Table1[[#This Row],[Average_Cost_for_two]]&lt;500,"Low",IF(Table1[[#This Row],[Average_Cost_for_two]]&lt;=1500,"Medium","High"))</f>
        <v>Medium</v>
      </c>
      <c r="T1939">
        <v>3.2</v>
      </c>
      <c r="U1939">
        <v>2012</v>
      </c>
      <c r="V1939">
        <v>11</v>
      </c>
      <c r="W1939">
        <v>15</v>
      </c>
      <c r="X1939">
        <f>IF(OR(Main!$U1939=0,
       Main!$V1939=0,
       Main!$W1939=0),
   "",
   DATE(Main!$U1939,
        Main!$V1939,
        Main!$W1939)
)</f>
        <v>41228</v>
      </c>
      <c r="Y1939">
        <f>Table1[[#This Row],[Average_Cost_for_two]]*VLOOKUP(Table1[[#This Row],[Currency]],currency!$A$2:$B$10,2,FALSE)</f>
        <v>9.6</v>
      </c>
      <c r="Z1939" t="str">
        <f>VLOOKUP(C1939,country!A:B,2,FALSE)</f>
        <v>India</v>
      </c>
      <c r="AA1939">
        <f t="shared" si="30"/>
        <v>4</v>
      </c>
    </row>
    <row r="1940" spans="1:27" ht="15.75" customHeight="1" x14ac:dyDescent="0.25">
      <c r="A1940">
        <v>4847</v>
      </c>
      <c r="B1940" t="s">
        <v>629</v>
      </c>
      <c r="C1940">
        <v>1</v>
      </c>
      <c r="D1940" t="s">
        <v>23</v>
      </c>
      <c r="E1940" t="s">
        <v>4932</v>
      </c>
      <c r="F1940" t="s">
        <v>3016</v>
      </c>
      <c r="G1940" t="s">
        <v>3017</v>
      </c>
      <c r="H1940">
        <v>77.246698600000002</v>
      </c>
      <c r="I1940">
        <v>28.567416600000001</v>
      </c>
      <c r="J1940" t="s">
        <v>633</v>
      </c>
      <c r="K1940" t="s">
        <v>28</v>
      </c>
      <c r="L1940" t="s">
        <v>29</v>
      </c>
      <c r="M1940" t="s">
        <v>36</v>
      </c>
      <c r="N1940" t="s">
        <v>29</v>
      </c>
      <c r="O1940" t="s">
        <v>29</v>
      </c>
      <c r="P1940">
        <v>2</v>
      </c>
      <c r="Q1940">
        <v>54</v>
      </c>
      <c r="R1940">
        <v>800</v>
      </c>
      <c r="S1940" t="str">
        <f>IF(Table1[[#This Row],[Average_Cost_for_two]]&lt;500,"Low",IF(Table1[[#This Row],[Average_Cost_for_two]]&lt;=1500,"Medium","High"))</f>
        <v>Medium</v>
      </c>
      <c r="T1940">
        <v>2.8</v>
      </c>
      <c r="U1940">
        <v>2013</v>
      </c>
      <c r="V1940">
        <v>11</v>
      </c>
      <c r="W1940">
        <v>10</v>
      </c>
      <c r="X1940">
        <f>IF(OR(Main!$U1940=0,
       Main!$V1940=0,
       Main!$W1940=0),
   "",
   DATE(Main!$U1940,
        Main!$V1940,
        Main!$W1940)
)</f>
        <v>41588</v>
      </c>
      <c r="Y1940">
        <f>Table1[[#This Row],[Average_Cost_for_two]]*VLOOKUP(Table1[[#This Row],[Currency]],currency!$A$2:$B$10,2,FALSE)</f>
        <v>9.6</v>
      </c>
      <c r="Z1940" t="str">
        <f>VLOOKUP(C1940,country!A:B,2,FALSE)</f>
        <v>India</v>
      </c>
      <c r="AA1940">
        <f t="shared" si="30"/>
        <v>4</v>
      </c>
    </row>
    <row r="1941" spans="1:27" ht="15.75" customHeight="1" x14ac:dyDescent="0.25">
      <c r="A1941">
        <v>6122</v>
      </c>
      <c r="B1941" t="s">
        <v>4933</v>
      </c>
      <c r="C1941">
        <v>1</v>
      </c>
      <c r="D1941" t="s">
        <v>23</v>
      </c>
      <c r="E1941" t="s">
        <v>4934</v>
      </c>
      <c r="F1941" t="s">
        <v>685</v>
      </c>
      <c r="G1941" t="s">
        <v>686</v>
      </c>
      <c r="H1941">
        <v>77.286301199999997</v>
      </c>
      <c r="I1941">
        <v>28.636816499999998</v>
      </c>
      <c r="J1941" t="s">
        <v>4935</v>
      </c>
      <c r="K1941" t="s">
        <v>28</v>
      </c>
      <c r="L1941" t="s">
        <v>29</v>
      </c>
      <c r="M1941" t="s">
        <v>36</v>
      </c>
      <c r="N1941" t="s">
        <v>29</v>
      </c>
      <c r="O1941" t="s">
        <v>29</v>
      </c>
      <c r="P1941">
        <v>2</v>
      </c>
      <c r="Q1941">
        <v>41</v>
      </c>
      <c r="R1941">
        <v>800</v>
      </c>
      <c r="S1941" t="str">
        <f>IF(Table1[[#This Row],[Average_Cost_for_two]]&lt;500,"Low",IF(Table1[[#This Row],[Average_Cost_for_two]]&lt;=1500,"Medium","High"))</f>
        <v>Medium</v>
      </c>
      <c r="T1941">
        <v>2.4</v>
      </c>
      <c r="U1941">
        <v>2010</v>
      </c>
      <c r="V1941">
        <v>11</v>
      </c>
      <c r="W1941">
        <v>12</v>
      </c>
      <c r="X1941">
        <f>IF(OR(Main!$U1941=0,
       Main!$V1941=0,
       Main!$W1941=0),
   "",
   DATE(Main!$U1941,
        Main!$V1941,
        Main!$W1941)
)</f>
        <v>40494</v>
      </c>
      <c r="Y1941">
        <f>Table1[[#This Row],[Average_Cost_for_two]]*VLOOKUP(Table1[[#This Row],[Currency]],currency!$A$2:$B$10,2,FALSE)</f>
        <v>9.6</v>
      </c>
      <c r="Z1941" t="str">
        <f>VLOOKUP(C1941,country!A:B,2,FALSE)</f>
        <v>India</v>
      </c>
      <c r="AA1941">
        <f t="shared" si="30"/>
        <v>4</v>
      </c>
    </row>
    <row r="1942" spans="1:27" ht="15.75" customHeight="1" x14ac:dyDescent="0.25">
      <c r="A1942">
        <v>18375421</v>
      </c>
      <c r="B1942" t="s">
        <v>4936</v>
      </c>
      <c r="C1942">
        <v>1</v>
      </c>
      <c r="D1942" t="s">
        <v>23</v>
      </c>
      <c r="E1942" t="s">
        <v>4937</v>
      </c>
      <c r="F1942" t="s">
        <v>1743</v>
      </c>
      <c r="G1942" t="s">
        <v>1742</v>
      </c>
      <c r="H1942">
        <v>77.200283900000002</v>
      </c>
      <c r="I1942">
        <v>28.532232700000002</v>
      </c>
      <c r="J1942" t="s">
        <v>4832</v>
      </c>
      <c r="K1942" t="s">
        <v>28</v>
      </c>
      <c r="L1942" t="s">
        <v>29</v>
      </c>
      <c r="M1942" t="s">
        <v>36</v>
      </c>
      <c r="N1942" t="s">
        <v>29</v>
      </c>
      <c r="O1942" t="s">
        <v>29</v>
      </c>
      <c r="P1942">
        <v>2</v>
      </c>
      <c r="Q1942">
        <v>34</v>
      </c>
      <c r="R1942">
        <v>800</v>
      </c>
      <c r="S1942" t="str">
        <f>IF(Table1[[#This Row],[Average_Cost_for_two]]&lt;500,"Low",IF(Table1[[#This Row],[Average_Cost_for_two]]&lt;=1500,"Medium","High"))</f>
        <v>Medium</v>
      </c>
      <c r="T1942">
        <v>3.5</v>
      </c>
      <c r="U1942">
        <v>2010</v>
      </c>
      <c r="V1942">
        <v>11</v>
      </c>
      <c r="W1942">
        <v>17</v>
      </c>
      <c r="X1942">
        <f>IF(OR(Main!$U1942=0,
       Main!$V1942=0,
       Main!$W1942=0),
   "",
   DATE(Main!$U1942,
        Main!$V1942,
        Main!$W1942)
)</f>
        <v>40499</v>
      </c>
      <c r="Y1942">
        <f>Table1[[#This Row],[Average_Cost_for_two]]*VLOOKUP(Table1[[#This Row],[Currency]],currency!$A$2:$B$10,2,FALSE)</f>
        <v>9.6</v>
      </c>
      <c r="Z1942" t="str">
        <f>VLOOKUP(C1942,country!A:B,2,FALSE)</f>
        <v>India</v>
      </c>
      <c r="AA1942">
        <f t="shared" si="30"/>
        <v>4</v>
      </c>
    </row>
    <row r="1943" spans="1:27" ht="15.75" customHeight="1" x14ac:dyDescent="0.25">
      <c r="A1943">
        <v>308238</v>
      </c>
      <c r="B1943" t="s">
        <v>4938</v>
      </c>
      <c r="C1943">
        <v>1</v>
      </c>
      <c r="D1943" t="s">
        <v>23</v>
      </c>
      <c r="E1943" t="s">
        <v>4939</v>
      </c>
      <c r="F1943" t="s">
        <v>1982</v>
      </c>
      <c r="G1943" t="s">
        <v>1983</v>
      </c>
      <c r="H1943">
        <v>77.240041899999994</v>
      </c>
      <c r="I1943">
        <v>28.540690999999999</v>
      </c>
      <c r="J1943" t="s">
        <v>611</v>
      </c>
      <c r="K1943" t="s">
        <v>28</v>
      </c>
      <c r="L1943" t="s">
        <v>29</v>
      </c>
      <c r="M1943" t="s">
        <v>36</v>
      </c>
      <c r="N1943" t="s">
        <v>29</v>
      </c>
      <c r="O1943" t="s">
        <v>29</v>
      </c>
      <c r="P1943">
        <v>2</v>
      </c>
      <c r="Q1943">
        <v>160</v>
      </c>
      <c r="R1943">
        <v>800</v>
      </c>
      <c r="S1943" t="str">
        <f>IF(Table1[[#This Row],[Average_Cost_for_two]]&lt;500,"Low",IF(Table1[[#This Row],[Average_Cost_for_two]]&lt;=1500,"Medium","High"))</f>
        <v>Medium</v>
      </c>
      <c r="T1943">
        <v>3.6</v>
      </c>
      <c r="U1943">
        <v>2018</v>
      </c>
      <c r="V1943">
        <v>10</v>
      </c>
      <c r="W1943">
        <v>6</v>
      </c>
      <c r="X1943">
        <f>IF(OR(Main!$U1943=0,
       Main!$V1943=0,
       Main!$W1943=0),
   "",
   DATE(Main!$U1943,
        Main!$V1943,
        Main!$W1943)
)</f>
        <v>43379</v>
      </c>
      <c r="Y1943">
        <f>Table1[[#This Row],[Average_Cost_for_two]]*VLOOKUP(Table1[[#This Row],[Currency]],currency!$A$2:$B$10,2,FALSE)</f>
        <v>9.6</v>
      </c>
      <c r="Z1943" t="str">
        <f>VLOOKUP(C1943,country!A:B,2,FALSE)</f>
        <v>India</v>
      </c>
      <c r="AA1943">
        <f t="shared" si="30"/>
        <v>4</v>
      </c>
    </row>
    <row r="1944" spans="1:27" ht="15.75" customHeight="1" x14ac:dyDescent="0.25">
      <c r="A1944">
        <v>967</v>
      </c>
      <c r="B1944" t="s">
        <v>4940</v>
      </c>
      <c r="C1944">
        <v>1</v>
      </c>
      <c r="D1944" t="s">
        <v>23</v>
      </c>
      <c r="E1944" t="s">
        <v>4941</v>
      </c>
      <c r="F1944" t="s">
        <v>3468</v>
      </c>
      <c r="G1944" t="s">
        <v>3469</v>
      </c>
      <c r="H1944">
        <v>77.190077400000007</v>
      </c>
      <c r="I1944">
        <v>28.705181100000001</v>
      </c>
      <c r="J1944" t="s">
        <v>559</v>
      </c>
      <c r="K1944" t="s">
        <v>28</v>
      </c>
      <c r="L1944" t="s">
        <v>29</v>
      </c>
      <c r="M1944" t="s">
        <v>36</v>
      </c>
      <c r="N1944" t="s">
        <v>29</v>
      </c>
      <c r="O1944" t="s">
        <v>29</v>
      </c>
      <c r="P1944">
        <v>2</v>
      </c>
      <c r="Q1944">
        <v>255</v>
      </c>
      <c r="R1944">
        <v>800</v>
      </c>
      <c r="S1944" t="str">
        <f>IF(Table1[[#This Row],[Average_Cost_for_two]]&lt;500,"Low",IF(Table1[[#This Row],[Average_Cost_for_two]]&lt;=1500,"Medium","High"))</f>
        <v>Medium</v>
      </c>
      <c r="T1944">
        <v>3.3</v>
      </c>
      <c r="U1944">
        <v>2015</v>
      </c>
      <c r="V1944">
        <v>10</v>
      </c>
      <c r="W1944">
        <v>2</v>
      </c>
      <c r="X1944">
        <f>IF(OR(Main!$U1944=0,
       Main!$V1944=0,
       Main!$W1944=0),
   "",
   DATE(Main!$U1944,
        Main!$V1944,
        Main!$W1944)
)</f>
        <v>42279</v>
      </c>
      <c r="Y1944">
        <f>Table1[[#This Row],[Average_Cost_for_two]]*VLOOKUP(Table1[[#This Row],[Currency]],currency!$A$2:$B$10,2,FALSE)</f>
        <v>9.6</v>
      </c>
      <c r="Z1944" t="str">
        <f>VLOOKUP(C1944,country!A:B,2,FALSE)</f>
        <v>India</v>
      </c>
      <c r="AA1944">
        <f t="shared" si="30"/>
        <v>4</v>
      </c>
    </row>
    <row r="1945" spans="1:27" ht="15.75" customHeight="1" x14ac:dyDescent="0.25">
      <c r="A1945">
        <v>18471283</v>
      </c>
      <c r="B1945" t="s">
        <v>4734</v>
      </c>
      <c r="C1945">
        <v>1</v>
      </c>
      <c r="D1945" t="s">
        <v>23</v>
      </c>
      <c r="E1945" t="s">
        <v>4942</v>
      </c>
      <c r="F1945" t="s">
        <v>55</v>
      </c>
      <c r="G1945" t="s">
        <v>56</v>
      </c>
      <c r="H1945">
        <v>77.268831000000006</v>
      </c>
      <c r="I1945">
        <v>28.563202</v>
      </c>
      <c r="J1945" t="s">
        <v>4736</v>
      </c>
      <c r="K1945" t="s">
        <v>28</v>
      </c>
      <c r="L1945" t="s">
        <v>29</v>
      </c>
      <c r="M1945" t="s">
        <v>36</v>
      </c>
      <c r="N1945" t="s">
        <v>29</v>
      </c>
      <c r="O1945" t="s">
        <v>29</v>
      </c>
      <c r="P1945">
        <v>2</v>
      </c>
      <c r="Q1945">
        <v>29</v>
      </c>
      <c r="R1945">
        <v>800</v>
      </c>
      <c r="S1945" t="str">
        <f>IF(Table1[[#This Row],[Average_Cost_for_two]]&lt;500,"Low",IF(Table1[[#This Row],[Average_Cost_for_two]]&lt;=1500,"Medium","High"))</f>
        <v>Medium</v>
      </c>
      <c r="T1945">
        <v>3.5</v>
      </c>
      <c r="U1945">
        <v>2013</v>
      </c>
      <c r="V1945">
        <v>10</v>
      </c>
      <c r="W1945">
        <v>24</v>
      </c>
      <c r="X1945">
        <f>IF(OR(Main!$U1945=0,
       Main!$V1945=0,
       Main!$W1945=0),
   "",
   DATE(Main!$U1945,
        Main!$V1945,
        Main!$W1945)
)</f>
        <v>41571</v>
      </c>
      <c r="Y1945">
        <f>Table1[[#This Row],[Average_Cost_for_two]]*VLOOKUP(Table1[[#This Row],[Currency]],currency!$A$2:$B$10,2,FALSE)</f>
        <v>9.6</v>
      </c>
      <c r="Z1945" t="str">
        <f>VLOOKUP(C1945,country!A:B,2,FALSE)</f>
        <v>India</v>
      </c>
      <c r="AA1945">
        <f t="shared" si="30"/>
        <v>4</v>
      </c>
    </row>
    <row r="1946" spans="1:27" ht="15.75" customHeight="1" x14ac:dyDescent="0.25">
      <c r="A1946">
        <v>18312446</v>
      </c>
      <c r="B1946" t="s">
        <v>4838</v>
      </c>
      <c r="C1946">
        <v>1</v>
      </c>
      <c r="D1946" t="s">
        <v>23</v>
      </c>
      <c r="E1946" t="s">
        <v>4943</v>
      </c>
      <c r="F1946" t="s">
        <v>2698</v>
      </c>
      <c r="G1946" t="s">
        <v>2699</v>
      </c>
      <c r="H1946">
        <v>77.168556100000004</v>
      </c>
      <c r="I1946">
        <v>28.5883121</v>
      </c>
      <c r="J1946" t="s">
        <v>4840</v>
      </c>
      <c r="K1946" t="s">
        <v>28</v>
      </c>
      <c r="L1946" t="s">
        <v>29</v>
      </c>
      <c r="M1946" t="s">
        <v>36</v>
      </c>
      <c r="N1946" t="s">
        <v>29</v>
      </c>
      <c r="O1946" t="s">
        <v>29</v>
      </c>
      <c r="P1946">
        <v>2</v>
      </c>
      <c r="Q1946">
        <v>74</v>
      </c>
      <c r="R1946">
        <v>800</v>
      </c>
      <c r="S1946" t="str">
        <f>IF(Table1[[#This Row],[Average_Cost_for_two]]&lt;500,"Low",IF(Table1[[#This Row],[Average_Cost_for_two]]&lt;=1500,"Medium","High"))</f>
        <v>Medium</v>
      </c>
      <c r="T1946">
        <v>3.7</v>
      </c>
      <c r="U1946">
        <v>2016</v>
      </c>
      <c r="V1946">
        <v>10</v>
      </c>
      <c r="W1946">
        <v>26</v>
      </c>
      <c r="X1946">
        <f>IF(OR(Main!$U1946=0,
       Main!$V1946=0,
       Main!$W1946=0),
   "",
   DATE(Main!$U1946,
        Main!$V1946,
        Main!$W1946)
)</f>
        <v>42669</v>
      </c>
      <c r="Y1946">
        <f>Table1[[#This Row],[Average_Cost_for_two]]*VLOOKUP(Table1[[#This Row],[Currency]],currency!$A$2:$B$10,2,FALSE)</f>
        <v>9.6</v>
      </c>
      <c r="Z1946" t="str">
        <f>VLOOKUP(C1946,country!A:B,2,FALSE)</f>
        <v>India</v>
      </c>
      <c r="AA1946">
        <f t="shared" si="30"/>
        <v>4</v>
      </c>
    </row>
    <row r="1947" spans="1:27" ht="15.75" customHeight="1" x14ac:dyDescent="0.25">
      <c r="A1947">
        <v>3036</v>
      </c>
      <c r="B1947" t="s">
        <v>4944</v>
      </c>
      <c r="C1947">
        <v>1</v>
      </c>
      <c r="D1947" t="s">
        <v>23</v>
      </c>
      <c r="E1947" t="s">
        <v>4945</v>
      </c>
      <c r="F1947" t="s">
        <v>435</v>
      </c>
      <c r="G1947" t="s">
        <v>436</v>
      </c>
      <c r="H1947">
        <v>77.204076400000005</v>
      </c>
      <c r="I1947">
        <v>28.695572800000001</v>
      </c>
      <c r="J1947" t="s">
        <v>4946</v>
      </c>
      <c r="K1947" t="s">
        <v>28</v>
      </c>
      <c r="L1947" t="s">
        <v>29</v>
      </c>
      <c r="M1947" t="s">
        <v>36</v>
      </c>
      <c r="N1947" t="s">
        <v>29</v>
      </c>
      <c r="O1947" t="s">
        <v>29</v>
      </c>
      <c r="P1947">
        <v>2</v>
      </c>
      <c r="Q1947">
        <v>148</v>
      </c>
      <c r="R1947">
        <v>700</v>
      </c>
      <c r="S1947" t="str">
        <f>IF(Table1[[#This Row],[Average_Cost_for_two]]&lt;500,"Low",IF(Table1[[#This Row],[Average_Cost_for_two]]&lt;=1500,"Medium","High"))</f>
        <v>Medium</v>
      </c>
      <c r="T1947">
        <v>2.4</v>
      </c>
      <c r="U1947">
        <v>2018</v>
      </c>
      <c r="V1947">
        <v>9</v>
      </c>
      <c r="W1947">
        <v>13</v>
      </c>
      <c r="X1947">
        <f>IF(OR(Main!$U1947=0,
       Main!$V1947=0,
       Main!$W1947=0),
   "",
   DATE(Main!$U1947,
        Main!$V1947,
        Main!$W1947)
)</f>
        <v>43356</v>
      </c>
      <c r="Y1947">
        <f>Table1[[#This Row],[Average_Cost_for_two]]*VLOOKUP(Table1[[#This Row],[Currency]],currency!$A$2:$B$10,2,FALSE)</f>
        <v>8.4</v>
      </c>
      <c r="Z1947" t="str">
        <f>VLOOKUP(C1947,country!A:B,2,FALSE)</f>
        <v>India</v>
      </c>
      <c r="AA1947">
        <f t="shared" si="30"/>
        <v>3</v>
      </c>
    </row>
    <row r="1948" spans="1:27" ht="15.75" customHeight="1" x14ac:dyDescent="0.25">
      <c r="A1948">
        <v>201</v>
      </c>
      <c r="B1948" t="s">
        <v>610</v>
      </c>
      <c r="C1948">
        <v>1</v>
      </c>
      <c r="D1948" t="s">
        <v>23</v>
      </c>
      <c r="E1948" t="s">
        <v>4947</v>
      </c>
      <c r="F1948" t="s">
        <v>904</v>
      </c>
      <c r="G1948" t="s">
        <v>905</v>
      </c>
      <c r="H1948">
        <v>77.172620199999997</v>
      </c>
      <c r="I1948">
        <v>28.6453402</v>
      </c>
      <c r="J1948" t="s">
        <v>611</v>
      </c>
      <c r="K1948" t="s">
        <v>28</v>
      </c>
      <c r="L1948" t="s">
        <v>29</v>
      </c>
      <c r="M1948" t="s">
        <v>29</v>
      </c>
      <c r="N1948" t="s">
        <v>29</v>
      </c>
      <c r="O1948" t="s">
        <v>29</v>
      </c>
      <c r="P1948">
        <v>2</v>
      </c>
      <c r="Q1948">
        <v>119</v>
      </c>
      <c r="R1948">
        <v>700</v>
      </c>
      <c r="S1948" t="str">
        <f>IF(Table1[[#This Row],[Average_Cost_for_two]]&lt;500,"Low",IF(Table1[[#This Row],[Average_Cost_for_two]]&lt;=1500,"Medium","High"))</f>
        <v>Medium</v>
      </c>
      <c r="T1948">
        <v>3.5</v>
      </c>
      <c r="U1948">
        <v>2011</v>
      </c>
      <c r="V1948">
        <v>9</v>
      </c>
      <c r="W1948">
        <v>6</v>
      </c>
      <c r="X1948">
        <f>IF(OR(Main!$U1948=0,
       Main!$V1948=0,
       Main!$W1948=0),
   "",
   DATE(Main!$U1948,
        Main!$V1948,
        Main!$W1948)
)</f>
        <v>40792</v>
      </c>
      <c r="Y1948">
        <f>Table1[[#This Row],[Average_Cost_for_two]]*VLOOKUP(Table1[[#This Row],[Currency]],currency!$A$2:$B$10,2,FALSE)</f>
        <v>8.4</v>
      </c>
      <c r="Z1948" t="str">
        <f>VLOOKUP(C1948,country!A:B,2,FALSE)</f>
        <v>India</v>
      </c>
      <c r="AA1948">
        <f t="shared" si="30"/>
        <v>3</v>
      </c>
    </row>
    <row r="1949" spans="1:27" ht="15.75" customHeight="1" x14ac:dyDescent="0.25">
      <c r="A1949">
        <v>301435</v>
      </c>
      <c r="B1949" t="s">
        <v>4948</v>
      </c>
      <c r="C1949">
        <v>1</v>
      </c>
      <c r="D1949" t="s">
        <v>23</v>
      </c>
      <c r="E1949" t="s">
        <v>4949</v>
      </c>
      <c r="F1949" t="s">
        <v>1982</v>
      </c>
      <c r="G1949" t="s">
        <v>1983</v>
      </c>
      <c r="H1949">
        <v>77.239021100000002</v>
      </c>
      <c r="I1949">
        <v>28.537562300000001</v>
      </c>
      <c r="J1949" t="s">
        <v>2945</v>
      </c>
      <c r="K1949" t="s">
        <v>28</v>
      </c>
      <c r="L1949" t="s">
        <v>29</v>
      </c>
      <c r="M1949" t="s">
        <v>36</v>
      </c>
      <c r="N1949" t="s">
        <v>29</v>
      </c>
      <c r="O1949" t="s">
        <v>29</v>
      </c>
      <c r="P1949">
        <v>2</v>
      </c>
      <c r="Q1949">
        <v>134</v>
      </c>
      <c r="R1949">
        <v>700</v>
      </c>
      <c r="S1949" t="str">
        <f>IF(Table1[[#This Row],[Average_Cost_for_two]]&lt;500,"Low",IF(Table1[[#This Row],[Average_Cost_for_two]]&lt;=1500,"Medium","High"))</f>
        <v>Medium</v>
      </c>
      <c r="T1949">
        <v>2.7</v>
      </c>
      <c r="U1949">
        <v>2015</v>
      </c>
      <c r="V1949">
        <v>9</v>
      </c>
      <c r="W1949">
        <v>21</v>
      </c>
      <c r="X1949">
        <f>IF(OR(Main!$U1949=0,
       Main!$V1949=0,
       Main!$W1949=0),
   "",
   DATE(Main!$U1949,
        Main!$V1949,
        Main!$W1949)
)</f>
        <v>42268</v>
      </c>
      <c r="Y1949">
        <f>Table1[[#This Row],[Average_Cost_for_two]]*VLOOKUP(Table1[[#This Row],[Currency]],currency!$A$2:$B$10,2,FALSE)</f>
        <v>8.4</v>
      </c>
      <c r="Z1949" t="str">
        <f>VLOOKUP(C1949,country!A:B,2,FALSE)</f>
        <v>India</v>
      </c>
      <c r="AA1949">
        <f t="shared" si="30"/>
        <v>3</v>
      </c>
    </row>
    <row r="1950" spans="1:27" ht="15.75" customHeight="1" x14ac:dyDescent="0.25">
      <c r="A1950">
        <v>306319</v>
      </c>
      <c r="B1950" t="s">
        <v>4950</v>
      </c>
      <c r="C1950">
        <v>1</v>
      </c>
      <c r="D1950" t="s">
        <v>23</v>
      </c>
      <c r="E1950" t="s">
        <v>4951</v>
      </c>
      <c r="F1950" t="s">
        <v>159</v>
      </c>
      <c r="G1950" t="s">
        <v>160</v>
      </c>
      <c r="H1950">
        <v>77.206736300000003</v>
      </c>
      <c r="I1950">
        <v>28.556893599999999</v>
      </c>
      <c r="J1950" t="s">
        <v>4952</v>
      </c>
      <c r="K1950" t="s">
        <v>28</v>
      </c>
      <c r="L1950" t="s">
        <v>29</v>
      </c>
      <c r="M1950" t="s">
        <v>36</v>
      </c>
      <c r="N1950" t="s">
        <v>29</v>
      </c>
      <c r="O1950" t="s">
        <v>29</v>
      </c>
      <c r="P1950">
        <v>2</v>
      </c>
      <c r="Q1950">
        <v>157</v>
      </c>
      <c r="R1950">
        <v>700</v>
      </c>
      <c r="S1950" t="str">
        <f>IF(Table1[[#This Row],[Average_Cost_for_two]]&lt;500,"Low",IF(Table1[[#This Row],[Average_Cost_for_two]]&lt;=1500,"Medium","High"))</f>
        <v>Medium</v>
      </c>
      <c r="T1950">
        <v>3.3</v>
      </c>
      <c r="U1950">
        <v>2011</v>
      </c>
      <c r="V1950">
        <v>9</v>
      </c>
      <c r="W1950">
        <v>20</v>
      </c>
      <c r="X1950">
        <f>IF(OR(Main!$U1950=0,
       Main!$V1950=0,
       Main!$W1950=0),
   "",
   DATE(Main!$U1950,
        Main!$V1950,
        Main!$W1950)
)</f>
        <v>40806</v>
      </c>
      <c r="Y1950">
        <f>Table1[[#This Row],[Average_Cost_for_two]]*VLOOKUP(Table1[[#This Row],[Currency]],currency!$A$2:$B$10,2,FALSE)</f>
        <v>8.4</v>
      </c>
      <c r="Z1950" t="str">
        <f>VLOOKUP(C1950,country!A:B,2,FALSE)</f>
        <v>India</v>
      </c>
      <c r="AA1950">
        <f t="shared" si="30"/>
        <v>3</v>
      </c>
    </row>
    <row r="1951" spans="1:27" ht="15.75" customHeight="1" x14ac:dyDescent="0.25">
      <c r="A1951">
        <v>5388</v>
      </c>
      <c r="B1951" t="s">
        <v>4953</v>
      </c>
      <c r="C1951">
        <v>1</v>
      </c>
      <c r="D1951" t="s">
        <v>23</v>
      </c>
      <c r="E1951" t="s">
        <v>4954</v>
      </c>
      <c r="F1951" t="s">
        <v>1732</v>
      </c>
      <c r="G1951" t="s">
        <v>1731</v>
      </c>
      <c r="H1951">
        <v>77.091090300000005</v>
      </c>
      <c r="I1951">
        <v>28.628543100000002</v>
      </c>
      <c r="J1951" t="s">
        <v>4955</v>
      </c>
      <c r="K1951" t="s">
        <v>28</v>
      </c>
      <c r="L1951" t="s">
        <v>29</v>
      </c>
      <c r="M1951" t="s">
        <v>36</v>
      </c>
      <c r="N1951" t="s">
        <v>29</v>
      </c>
      <c r="O1951" t="s">
        <v>29</v>
      </c>
      <c r="P1951">
        <v>2</v>
      </c>
      <c r="Q1951">
        <v>74</v>
      </c>
      <c r="R1951">
        <v>700</v>
      </c>
      <c r="S1951" t="str">
        <f>IF(Table1[[#This Row],[Average_Cost_for_two]]&lt;500,"Low",IF(Table1[[#This Row],[Average_Cost_for_two]]&lt;=1500,"Medium","High"))</f>
        <v>Medium</v>
      </c>
      <c r="T1951">
        <v>3.5</v>
      </c>
      <c r="U1951">
        <v>2012</v>
      </c>
      <c r="V1951">
        <v>9</v>
      </c>
      <c r="W1951">
        <v>17</v>
      </c>
      <c r="X1951">
        <f>IF(OR(Main!$U1951=0,
       Main!$V1951=0,
       Main!$W1951=0),
   "",
   DATE(Main!$U1951,
        Main!$V1951,
        Main!$W1951)
)</f>
        <v>41169</v>
      </c>
      <c r="Y1951">
        <f>Table1[[#This Row],[Average_Cost_for_two]]*VLOOKUP(Table1[[#This Row],[Currency]],currency!$A$2:$B$10,2,FALSE)</f>
        <v>8.4</v>
      </c>
      <c r="Z1951" t="str">
        <f>VLOOKUP(C1951,country!A:B,2,FALSE)</f>
        <v>India</v>
      </c>
      <c r="AA1951">
        <f t="shared" si="30"/>
        <v>3</v>
      </c>
    </row>
    <row r="1952" spans="1:27" ht="15.75" customHeight="1" x14ac:dyDescent="0.25">
      <c r="A1952">
        <v>308280</v>
      </c>
      <c r="B1952" t="s">
        <v>4956</v>
      </c>
      <c r="C1952">
        <v>1</v>
      </c>
      <c r="D1952" t="s">
        <v>23</v>
      </c>
      <c r="E1952" t="s">
        <v>4957</v>
      </c>
      <c r="F1952" t="s">
        <v>845</v>
      </c>
      <c r="G1952" t="s">
        <v>846</v>
      </c>
      <c r="H1952">
        <v>77.219486500000002</v>
      </c>
      <c r="I1952">
        <v>28.626684999999998</v>
      </c>
      <c r="J1952" t="s">
        <v>500</v>
      </c>
      <c r="K1952" t="s">
        <v>28</v>
      </c>
      <c r="L1952" t="s">
        <v>29</v>
      </c>
      <c r="M1952" t="s">
        <v>29</v>
      </c>
      <c r="N1952" t="s">
        <v>29</v>
      </c>
      <c r="O1952" t="s">
        <v>29</v>
      </c>
      <c r="P1952">
        <v>2</v>
      </c>
      <c r="Q1952">
        <v>49</v>
      </c>
      <c r="R1952">
        <v>700</v>
      </c>
      <c r="S1952" t="str">
        <f>IF(Table1[[#This Row],[Average_Cost_for_two]]&lt;500,"Low",IF(Table1[[#This Row],[Average_Cost_for_two]]&lt;=1500,"Medium","High"))</f>
        <v>Medium</v>
      </c>
      <c r="T1952">
        <v>3.7</v>
      </c>
      <c r="U1952">
        <v>2013</v>
      </c>
      <c r="V1952">
        <v>9</v>
      </c>
      <c r="W1952">
        <v>12</v>
      </c>
      <c r="X1952">
        <f>IF(OR(Main!$U1952=0,
       Main!$V1952=0,
       Main!$W1952=0),
   "",
   DATE(Main!$U1952,
        Main!$V1952,
        Main!$W1952)
)</f>
        <v>41529</v>
      </c>
      <c r="Y1952">
        <f>Table1[[#This Row],[Average_Cost_for_two]]*VLOOKUP(Table1[[#This Row],[Currency]],currency!$A$2:$B$10,2,FALSE)</f>
        <v>8.4</v>
      </c>
      <c r="Z1952" t="str">
        <f>VLOOKUP(C1952,country!A:B,2,FALSE)</f>
        <v>India</v>
      </c>
      <c r="AA1952">
        <f t="shared" si="30"/>
        <v>3</v>
      </c>
    </row>
    <row r="1953" spans="1:27" ht="15.75" customHeight="1" x14ac:dyDescent="0.25">
      <c r="A1953">
        <v>305758</v>
      </c>
      <c r="B1953" t="s">
        <v>4958</v>
      </c>
      <c r="C1953">
        <v>1</v>
      </c>
      <c r="D1953" t="s">
        <v>23</v>
      </c>
      <c r="E1953" t="s">
        <v>4959</v>
      </c>
      <c r="F1953" t="s">
        <v>253</v>
      </c>
      <c r="G1953" t="s">
        <v>254</v>
      </c>
      <c r="H1953">
        <v>77.188550000000006</v>
      </c>
      <c r="I1953">
        <v>28.6471752</v>
      </c>
      <c r="J1953" t="s">
        <v>4960</v>
      </c>
      <c r="K1953" t="s">
        <v>28</v>
      </c>
      <c r="L1953" t="s">
        <v>29</v>
      </c>
      <c r="M1953" t="s">
        <v>36</v>
      </c>
      <c r="N1953" t="s">
        <v>29</v>
      </c>
      <c r="O1953" t="s">
        <v>29</v>
      </c>
      <c r="P1953">
        <v>2</v>
      </c>
      <c r="Q1953">
        <v>230</v>
      </c>
      <c r="R1953">
        <v>700</v>
      </c>
      <c r="S1953" t="str">
        <f>IF(Table1[[#This Row],[Average_Cost_for_two]]&lt;500,"Low",IF(Table1[[#This Row],[Average_Cost_for_two]]&lt;=1500,"Medium","High"))</f>
        <v>Medium</v>
      </c>
      <c r="T1953">
        <v>3.8</v>
      </c>
      <c r="U1953">
        <v>2012</v>
      </c>
      <c r="V1953">
        <v>9</v>
      </c>
      <c r="W1953">
        <v>10</v>
      </c>
      <c r="X1953">
        <f>IF(OR(Main!$U1953=0,
       Main!$V1953=0,
       Main!$W1953=0),
   "",
   DATE(Main!$U1953,
        Main!$V1953,
        Main!$W1953)
)</f>
        <v>41162</v>
      </c>
      <c r="Y1953">
        <f>Table1[[#This Row],[Average_Cost_for_two]]*VLOOKUP(Table1[[#This Row],[Currency]],currency!$A$2:$B$10,2,FALSE)</f>
        <v>8.4</v>
      </c>
      <c r="Z1953" t="str">
        <f>VLOOKUP(C1953,country!A:B,2,FALSE)</f>
        <v>India</v>
      </c>
      <c r="AA1953">
        <f t="shared" si="30"/>
        <v>3</v>
      </c>
    </row>
    <row r="1954" spans="1:27" ht="15.75" customHeight="1" x14ac:dyDescent="0.25">
      <c r="A1954">
        <v>311531</v>
      </c>
      <c r="B1954" t="s">
        <v>4961</v>
      </c>
      <c r="C1954">
        <v>1</v>
      </c>
      <c r="D1954" t="s">
        <v>23</v>
      </c>
      <c r="E1954" t="s">
        <v>4962</v>
      </c>
      <c r="F1954" t="s">
        <v>3119</v>
      </c>
      <c r="G1954" t="s">
        <v>3120</v>
      </c>
      <c r="H1954">
        <v>77.225786099999993</v>
      </c>
      <c r="I1954">
        <v>28.599837399999998</v>
      </c>
      <c r="J1954" t="s">
        <v>562</v>
      </c>
      <c r="K1954" t="s">
        <v>28</v>
      </c>
      <c r="L1954" t="s">
        <v>29</v>
      </c>
      <c r="M1954" t="s">
        <v>29</v>
      </c>
      <c r="N1954" t="s">
        <v>29</v>
      </c>
      <c r="O1954" t="s">
        <v>29</v>
      </c>
      <c r="P1954">
        <v>2</v>
      </c>
      <c r="Q1954">
        <v>912</v>
      </c>
      <c r="R1954">
        <v>700</v>
      </c>
      <c r="S1954" t="str">
        <f>IF(Table1[[#This Row],[Average_Cost_for_two]]&lt;500,"Low",IF(Table1[[#This Row],[Average_Cost_for_two]]&lt;=1500,"Medium","High"))</f>
        <v>Medium</v>
      </c>
      <c r="T1954">
        <v>4.4000000000000004</v>
      </c>
      <c r="U1954">
        <v>2010</v>
      </c>
      <c r="V1954">
        <v>9</v>
      </c>
      <c r="W1954">
        <v>28</v>
      </c>
      <c r="X1954">
        <f>IF(OR(Main!$U1954=0,
       Main!$V1954=0,
       Main!$W1954=0),
   "",
   DATE(Main!$U1954,
        Main!$V1954,
        Main!$W1954)
)</f>
        <v>40449</v>
      </c>
      <c r="Y1954">
        <f>Table1[[#This Row],[Average_Cost_for_two]]*VLOOKUP(Table1[[#This Row],[Currency]],currency!$A$2:$B$10,2,FALSE)</f>
        <v>8.4</v>
      </c>
      <c r="Z1954" t="str">
        <f>VLOOKUP(C1954,country!A:B,2,FALSE)</f>
        <v>India</v>
      </c>
      <c r="AA1954">
        <f t="shared" si="30"/>
        <v>3</v>
      </c>
    </row>
    <row r="1955" spans="1:27" ht="15.75" customHeight="1" x14ac:dyDescent="0.25">
      <c r="A1955">
        <v>18441800</v>
      </c>
      <c r="B1955" t="s">
        <v>4963</v>
      </c>
      <c r="C1955">
        <v>1</v>
      </c>
      <c r="D1955" t="s">
        <v>23</v>
      </c>
      <c r="E1955" t="s">
        <v>4964</v>
      </c>
      <c r="F1955" t="s">
        <v>1738</v>
      </c>
      <c r="G1955" t="s">
        <v>1739</v>
      </c>
      <c r="H1955">
        <v>77.136989</v>
      </c>
      <c r="I1955">
        <v>28.655071</v>
      </c>
      <c r="J1955" t="s">
        <v>480</v>
      </c>
      <c r="K1955" t="s">
        <v>28</v>
      </c>
      <c r="L1955" t="s">
        <v>36</v>
      </c>
      <c r="M1955" t="s">
        <v>36</v>
      </c>
      <c r="N1955" t="s">
        <v>29</v>
      </c>
      <c r="O1955" t="s">
        <v>29</v>
      </c>
      <c r="P1955">
        <v>2</v>
      </c>
      <c r="Q1955">
        <v>11</v>
      </c>
      <c r="R1955">
        <v>700</v>
      </c>
      <c r="S1955" t="str">
        <f>IF(Table1[[#This Row],[Average_Cost_for_two]]&lt;500,"Low",IF(Table1[[#This Row],[Average_Cost_for_two]]&lt;=1500,"Medium","High"))</f>
        <v>Medium</v>
      </c>
      <c r="T1955">
        <v>3</v>
      </c>
      <c r="U1955">
        <v>2016</v>
      </c>
      <c r="V1955">
        <v>9</v>
      </c>
      <c r="W1955">
        <v>16</v>
      </c>
      <c r="X1955">
        <f>IF(OR(Main!$U1955=0,
       Main!$V1955=0,
       Main!$W1955=0),
   "",
   DATE(Main!$U1955,
        Main!$V1955,
        Main!$W1955)
)</f>
        <v>42629</v>
      </c>
      <c r="Y1955">
        <f>Table1[[#This Row],[Average_Cost_for_two]]*VLOOKUP(Table1[[#This Row],[Currency]],currency!$A$2:$B$10,2,FALSE)</f>
        <v>8.4</v>
      </c>
      <c r="Z1955" t="str">
        <f>VLOOKUP(C1955,country!A:B,2,FALSE)</f>
        <v>India</v>
      </c>
      <c r="AA1955">
        <f t="shared" si="30"/>
        <v>3</v>
      </c>
    </row>
    <row r="1956" spans="1:27" ht="15.75" customHeight="1" x14ac:dyDescent="0.25">
      <c r="A1956">
        <v>301654</v>
      </c>
      <c r="B1956" t="s">
        <v>4965</v>
      </c>
      <c r="C1956">
        <v>1</v>
      </c>
      <c r="D1956" t="s">
        <v>23</v>
      </c>
      <c r="E1956" t="s">
        <v>4966</v>
      </c>
      <c r="F1956" t="s">
        <v>418</v>
      </c>
      <c r="G1956" t="s">
        <v>419</v>
      </c>
      <c r="H1956">
        <v>77.220980499999996</v>
      </c>
      <c r="I1956">
        <v>28.581187400000001</v>
      </c>
      <c r="J1956" t="s">
        <v>480</v>
      </c>
      <c r="K1956" t="s">
        <v>28</v>
      </c>
      <c r="L1956" t="s">
        <v>29</v>
      </c>
      <c r="M1956" t="s">
        <v>29</v>
      </c>
      <c r="N1956" t="s">
        <v>29</v>
      </c>
      <c r="O1956" t="s">
        <v>29</v>
      </c>
      <c r="P1956">
        <v>2</v>
      </c>
      <c r="Q1956">
        <v>55</v>
      </c>
      <c r="R1956">
        <v>700</v>
      </c>
      <c r="S1956" t="str">
        <f>IF(Table1[[#This Row],[Average_Cost_for_two]]&lt;500,"Low",IF(Table1[[#This Row],[Average_Cost_for_two]]&lt;=1500,"Medium","High"))</f>
        <v>Medium</v>
      </c>
      <c r="T1956">
        <v>3.1</v>
      </c>
      <c r="U1956">
        <v>2010</v>
      </c>
      <c r="V1956">
        <v>9</v>
      </c>
      <c r="W1956">
        <v>17</v>
      </c>
      <c r="X1956">
        <f>IF(OR(Main!$U1956=0,
       Main!$V1956=0,
       Main!$W1956=0),
   "",
   DATE(Main!$U1956,
        Main!$V1956,
        Main!$W1956)
)</f>
        <v>40438</v>
      </c>
      <c r="Y1956">
        <f>Table1[[#This Row],[Average_Cost_for_two]]*VLOOKUP(Table1[[#This Row],[Currency]],currency!$A$2:$B$10,2,FALSE)</f>
        <v>8.4</v>
      </c>
      <c r="Z1956" t="str">
        <f>VLOOKUP(C1956,country!A:B,2,FALSE)</f>
        <v>India</v>
      </c>
      <c r="AA1956">
        <f t="shared" si="30"/>
        <v>3</v>
      </c>
    </row>
    <row r="1957" spans="1:27" ht="15.75" customHeight="1" x14ac:dyDescent="0.25">
      <c r="A1957">
        <v>214</v>
      </c>
      <c r="B1957" t="s">
        <v>610</v>
      </c>
      <c r="C1957">
        <v>1</v>
      </c>
      <c r="D1957" t="s">
        <v>23</v>
      </c>
      <c r="E1957" t="s">
        <v>4967</v>
      </c>
      <c r="F1957" t="s">
        <v>114</v>
      </c>
      <c r="G1957" t="s">
        <v>115</v>
      </c>
      <c r="H1957">
        <v>77.139455600000005</v>
      </c>
      <c r="I1957">
        <v>28.699258700000001</v>
      </c>
      <c r="J1957" t="s">
        <v>611</v>
      </c>
      <c r="K1957" t="s">
        <v>28</v>
      </c>
      <c r="L1957" t="s">
        <v>29</v>
      </c>
      <c r="M1957" t="s">
        <v>29</v>
      </c>
      <c r="N1957" t="s">
        <v>29</v>
      </c>
      <c r="O1957" t="s">
        <v>29</v>
      </c>
      <c r="P1957">
        <v>2</v>
      </c>
      <c r="Q1957">
        <v>73</v>
      </c>
      <c r="R1957">
        <v>700</v>
      </c>
      <c r="S1957" t="str">
        <f>IF(Table1[[#This Row],[Average_Cost_for_two]]&lt;500,"Low",IF(Table1[[#This Row],[Average_Cost_for_two]]&lt;=1500,"Medium","High"))</f>
        <v>Medium</v>
      </c>
      <c r="T1957">
        <v>3.2</v>
      </c>
      <c r="U1957">
        <v>2016</v>
      </c>
      <c r="V1957">
        <v>9</v>
      </c>
      <c r="W1957">
        <v>25</v>
      </c>
      <c r="X1957">
        <f>IF(OR(Main!$U1957=0,
       Main!$V1957=0,
       Main!$W1957=0),
   "",
   DATE(Main!$U1957,
        Main!$V1957,
        Main!$W1957)
)</f>
        <v>42638</v>
      </c>
      <c r="Y1957">
        <f>Table1[[#This Row],[Average_Cost_for_two]]*VLOOKUP(Table1[[#This Row],[Currency]],currency!$A$2:$B$10,2,FALSE)</f>
        <v>8.4</v>
      </c>
      <c r="Z1957" t="str">
        <f>VLOOKUP(C1957,country!A:B,2,FALSE)</f>
        <v>India</v>
      </c>
      <c r="AA1957">
        <f t="shared" si="30"/>
        <v>3</v>
      </c>
    </row>
    <row r="1958" spans="1:27" ht="15.75" customHeight="1" x14ac:dyDescent="0.25">
      <c r="A1958">
        <v>3080</v>
      </c>
      <c r="B1958" t="s">
        <v>4968</v>
      </c>
      <c r="C1958">
        <v>1</v>
      </c>
      <c r="D1958" t="s">
        <v>23</v>
      </c>
      <c r="E1958" t="s">
        <v>4969</v>
      </c>
      <c r="F1958" t="s">
        <v>114</v>
      </c>
      <c r="G1958" t="s">
        <v>115</v>
      </c>
      <c r="H1958">
        <v>77.145595299999997</v>
      </c>
      <c r="I1958">
        <v>28.699748700000001</v>
      </c>
      <c r="J1958" t="s">
        <v>3328</v>
      </c>
      <c r="K1958" t="s">
        <v>28</v>
      </c>
      <c r="L1958" t="s">
        <v>29</v>
      </c>
      <c r="M1958" t="s">
        <v>29</v>
      </c>
      <c r="N1958" t="s">
        <v>29</v>
      </c>
      <c r="O1958" t="s">
        <v>29</v>
      </c>
      <c r="P1958">
        <v>2</v>
      </c>
      <c r="Q1958">
        <v>103</v>
      </c>
      <c r="R1958">
        <v>700</v>
      </c>
      <c r="S1958" t="str">
        <f>IF(Table1[[#This Row],[Average_Cost_for_two]]&lt;500,"Low",IF(Table1[[#This Row],[Average_Cost_for_two]]&lt;=1500,"Medium","High"))</f>
        <v>Medium</v>
      </c>
      <c r="T1958">
        <v>3.6</v>
      </c>
      <c r="U1958">
        <v>2012</v>
      </c>
      <c r="V1958">
        <v>9</v>
      </c>
      <c r="W1958">
        <v>12</v>
      </c>
      <c r="X1958">
        <f>IF(OR(Main!$U1958=0,
       Main!$V1958=0,
       Main!$W1958=0),
   "",
   DATE(Main!$U1958,
        Main!$V1958,
        Main!$W1958)
)</f>
        <v>41164</v>
      </c>
      <c r="Y1958">
        <f>Table1[[#This Row],[Average_Cost_for_two]]*VLOOKUP(Table1[[#This Row],[Currency]],currency!$A$2:$B$10,2,FALSE)</f>
        <v>8.4</v>
      </c>
      <c r="Z1958" t="str">
        <f>VLOOKUP(C1958,country!A:B,2,FALSE)</f>
        <v>India</v>
      </c>
      <c r="AA1958">
        <f t="shared" si="30"/>
        <v>3</v>
      </c>
    </row>
    <row r="1959" spans="1:27" ht="15.75" customHeight="1" x14ac:dyDescent="0.25">
      <c r="A1959">
        <v>216</v>
      </c>
      <c r="B1959" t="s">
        <v>610</v>
      </c>
      <c r="C1959">
        <v>1</v>
      </c>
      <c r="D1959" t="s">
        <v>23</v>
      </c>
      <c r="E1959" t="s">
        <v>4970</v>
      </c>
      <c r="F1959" t="s">
        <v>1745</v>
      </c>
      <c r="G1959" t="s">
        <v>1746</v>
      </c>
      <c r="H1959">
        <v>77.134360340000001</v>
      </c>
      <c r="I1959">
        <v>28.671141179999999</v>
      </c>
      <c r="J1959" t="s">
        <v>611</v>
      </c>
      <c r="K1959" t="s">
        <v>28</v>
      </c>
      <c r="L1959" t="s">
        <v>29</v>
      </c>
      <c r="M1959" t="s">
        <v>29</v>
      </c>
      <c r="N1959" t="s">
        <v>29</v>
      </c>
      <c r="O1959" t="s">
        <v>29</v>
      </c>
      <c r="P1959">
        <v>2</v>
      </c>
      <c r="Q1959">
        <v>112</v>
      </c>
      <c r="R1959">
        <v>700</v>
      </c>
      <c r="S1959" t="str">
        <f>IF(Table1[[#This Row],[Average_Cost_for_two]]&lt;500,"Low",IF(Table1[[#This Row],[Average_Cost_for_two]]&lt;=1500,"Medium","High"))</f>
        <v>Medium</v>
      </c>
      <c r="T1959">
        <v>3.2</v>
      </c>
      <c r="U1959">
        <v>2015</v>
      </c>
      <c r="V1959">
        <v>9</v>
      </c>
      <c r="W1959">
        <v>22</v>
      </c>
      <c r="X1959">
        <f>IF(OR(Main!$U1959=0,
       Main!$V1959=0,
       Main!$W1959=0),
   "",
   DATE(Main!$U1959,
        Main!$V1959,
        Main!$W1959)
)</f>
        <v>42269</v>
      </c>
      <c r="Y1959">
        <f>Table1[[#This Row],[Average_Cost_for_two]]*VLOOKUP(Table1[[#This Row],[Currency]],currency!$A$2:$B$10,2,FALSE)</f>
        <v>8.4</v>
      </c>
      <c r="Z1959" t="str">
        <f>VLOOKUP(C1959,country!A:B,2,FALSE)</f>
        <v>India</v>
      </c>
      <c r="AA1959">
        <f t="shared" si="30"/>
        <v>3</v>
      </c>
    </row>
    <row r="1960" spans="1:27" ht="15.75" customHeight="1" x14ac:dyDescent="0.25">
      <c r="A1960">
        <v>965</v>
      </c>
      <c r="B1960" t="s">
        <v>4971</v>
      </c>
      <c r="C1960">
        <v>1</v>
      </c>
      <c r="D1960" t="s">
        <v>23</v>
      </c>
      <c r="E1960" t="s">
        <v>4972</v>
      </c>
      <c r="F1960" t="s">
        <v>1907</v>
      </c>
      <c r="G1960" t="s">
        <v>1908</v>
      </c>
      <c r="H1960">
        <v>77.120095500000005</v>
      </c>
      <c r="I1960">
        <v>28.6393673</v>
      </c>
      <c r="J1960" t="s">
        <v>480</v>
      </c>
      <c r="K1960" t="s">
        <v>28</v>
      </c>
      <c r="L1960" t="s">
        <v>29</v>
      </c>
      <c r="M1960" t="s">
        <v>36</v>
      </c>
      <c r="N1960" t="s">
        <v>29</v>
      </c>
      <c r="O1960" t="s">
        <v>29</v>
      </c>
      <c r="P1960">
        <v>2</v>
      </c>
      <c r="Q1960">
        <v>422</v>
      </c>
      <c r="R1960">
        <v>700</v>
      </c>
      <c r="S1960" t="str">
        <f>IF(Table1[[#This Row],[Average_Cost_for_two]]&lt;500,"Low",IF(Table1[[#This Row],[Average_Cost_for_two]]&lt;=1500,"Medium","High"))</f>
        <v>Medium</v>
      </c>
      <c r="T1960">
        <v>3.7</v>
      </c>
      <c r="U1960">
        <v>2012</v>
      </c>
      <c r="V1960">
        <v>9</v>
      </c>
      <c r="W1960">
        <v>14</v>
      </c>
      <c r="X1960">
        <f>IF(OR(Main!$U1960=0,
       Main!$V1960=0,
       Main!$W1960=0),
   "",
   DATE(Main!$U1960,
        Main!$V1960,
        Main!$W1960)
)</f>
        <v>41166</v>
      </c>
      <c r="Y1960">
        <f>Table1[[#This Row],[Average_Cost_for_two]]*VLOOKUP(Table1[[#This Row],[Currency]],currency!$A$2:$B$10,2,FALSE)</f>
        <v>8.4</v>
      </c>
      <c r="Z1960" t="str">
        <f>VLOOKUP(C1960,country!A:B,2,FALSE)</f>
        <v>India</v>
      </c>
      <c r="AA1960">
        <f t="shared" si="30"/>
        <v>3</v>
      </c>
    </row>
    <row r="1961" spans="1:27" ht="15.75" customHeight="1" x14ac:dyDescent="0.25">
      <c r="A1961">
        <v>308175</v>
      </c>
      <c r="B1961" t="s">
        <v>4973</v>
      </c>
      <c r="C1961">
        <v>1</v>
      </c>
      <c r="D1961" t="s">
        <v>23</v>
      </c>
      <c r="E1961" t="s">
        <v>4974</v>
      </c>
      <c r="F1961" t="s">
        <v>4975</v>
      </c>
      <c r="G1961" t="s">
        <v>4976</v>
      </c>
      <c r="H1961">
        <v>77.203842629999997</v>
      </c>
      <c r="I1961">
        <v>28.68091678</v>
      </c>
      <c r="J1961" t="s">
        <v>500</v>
      </c>
      <c r="K1961" t="s">
        <v>28</v>
      </c>
      <c r="L1961" t="s">
        <v>29</v>
      </c>
      <c r="M1961" t="s">
        <v>29</v>
      </c>
      <c r="N1961" t="s">
        <v>29</v>
      </c>
      <c r="O1961" t="s">
        <v>29</v>
      </c>
      <c r="P1961">
        <v>2</v>
      </c>
      <c r="Q1961">
        <v>147</v>
      </c>
      <c r="R1961">
        <v>700</v>
      </c>
      <c r="S1961" t="str">
        <f>IF(Table1[[#This Row],[Average_Cost_for_two]]&lt;500,"Low",IF(Table1[[#This Row],[Average_Cost_for_two]]&lt;=1500,"Medium","High"))</f>
        <v>Medium</v>
      </c>
      <c r="T1961">
        <v>3.7</v>
      </c>
      <c r="U1961">
        <v>2014</v>
      </c>
      <c r="V1961">
        <v>9</v>
      </c>
      <c r="W1961">
        <v>24</v>
      </c>
      <c r="X1961">
        <f>IF(OR(Main!$U1961=0,
       Main!$V1961=0,
       Main!$W1961=0),
   "",
   DATE(Main!$U1961,
        Main!$V1961,
        Main!$W1961)
)</f>
        <v>41906</v>
      </c>
      <c r="Y1961">
        <f>Table1[[#This Row],[Average_Cost_for_two]]*VLOOKUP(Table1[[#This Row],[Currency]],currency!$A$2:$B$10,2,FALSE)</f>
        <v>8.4</v>
      </c>
      <c r="Z1961" t="str">
        <f>VLOOKUP(C1961,country!A:B,2,FALSE)</f>
        <v>India</v>
      </c>
      <c r="AA1961">
        <f t="shared" si="30"/>
        <v>3</v>
      </c>
    </row>
    <row r="1962" spans="1:27" ht="15.75" customHeight="1" x14ac:dyDescent="0.25">
      <c r="A1962">
        <v>18265689</v>
      </c>
      <c r="B1962" t="s">
        <v>4910</v>
      </c>
      <c r="C1962">
        <v>1</v>
      </c>
      <c r="D1962" t="s">
        <v>23</v>
      </c>
      <c r="E1962" t="s">
        <v>4977</v>
      </c>
      <c r="F1962" t="s">
        <v>71</v>
      </c>
      <c r="G1962" t="s">
        <v>72</v>
      </c>
      <c r="H1962">
        <v>77.238402890000003</v>
      </c>
      <c r="I1962">
        <v>28.578254430000001</v>
      </c>
      <c r="J1962" t="s">
        <v>4912</v>
      </c>
      <c r="K1962" t="s">
        <v>28</v>
      </c>
      <c r="L1962" t="s">
        <v>29</v>
      </c>
      <c r="M1962" t="s">
        <v>36</v>
      </c>
      <c r="N1962" t="s">
        <v>29</v>
      </c>
      <c r="O1962" t="s">
        <v>29</v>
      </c>
      <c r="P1962">
        <v>2</v>
      </c>
      <c r="Q1962">
        <v>8</v>
      </c>
      <c r="R1962">
        <v>700</v>
      </c>
      <c r="S1962" t="str">
        <f>IF(Table1[[#This Row],[Average_Cost_for_two]]&lt;500,"Low",IF(Table1[[#This Row],[Average_Cost_for_two]]&lt;=1500,"Medium","High"))</f>
        <v>Medium</v>
      </c>
      <c r="T1962">
        <v>2.7</v>
      </c>
      <c r="U1962">
        <v>2016</v>
      </c>
      <c r="V1962">
        <v>8</v>
      </c>
      <c r="W1962">
        <v>25</v>
      </c>
      <c r="X1962">
        <f>IF(OR(Main!$U1962=0,
       Main!$V1962=0,
       Main!$W1962=0),
   "",
   DATE(Main!$U1962,
        Main!$V1962,
        Main!$W1962)
)</f>
        <v>42607</v>
      </c>
      <c r="Y1962">
        <f>Table1[[#This Row],[Average_Cost_for_two]]*VLOOKUP(Table1[[#This Row],[Currency]],currency!$A$2:$B$10,2,FALSE)</f>
        <v>8.4</v>
      </c>
      <c r="Z1962" t="str">
        <f>VLOOKUP(C1962,country!A:B,2,FALSE)</f>
        <v>India</v>
      </c>
      <c r="AA1962">
        <f t="shared" si="30"/>
        <v>3</v>
      </c>
    </row>
    <row r="1963" spans="1:27" ht="15.75" customHeight="1" x14ac:dyDescent="0.25">
      <c r="A1963">
        <v>304876</v>
      </c>
      <c r="B1963" t="s">
        <v>4978</v>
      </c>
      <c r="C1963">
        <v>1</v>
      </c>
      <c r="D1963" t="s">
        <v>23</v>
      </c>
      <c r="E1963" t="s">
        <v>4979</v>
      </c>
      <c r="F1963" t="s">
        <v>445</v>
      </c>
      <c r="G1963" t="s">
        <v>446</v>
      </c>
      <c r="H1963">
        <v>77.240290799999997</v>
      </c>
      <c r="I1963">
        <v>28.556673</v>
      </c>
      <c r="J1963" t="s">
        <v>3262</v>
      </c>
      <c r="K1963" t="s">
        <v>28</v>
      </c>
      <c r="L1963" t="s">
        <v>29</v>
      </c>
      <c r="M1963" t="s">
        <v>36</v>
      </c>
      <c r="N1963" t="s">
        <v>29</v>
      </c>
      <c r="O1963" t="s">
        <v>29</v>
      </c>
      <c r="P1963">
        <v>2</v>
      </c>
      <c r="Q1963">
        <v>367</v>
      </c>
      <c r="R1963">
        <v>700</v>
      </c>
      <c r="S1963" t="str">
        <f>IF(Table1[[#This Row],[Average_Cost_for_two]]&lt;500,"Low",IF(Table1[[#This Row],[Average_Cost_for_two]]&lt;=1500,"Medium","High"))</f>
        <v>Medium</v>
      </c>
      <c r="T1963">
        <v>3.5</v>
      </c>
      <c r="U1963">
        <v>2018</v>
      </c>
      <c r="V1963">
        <v>8</v>
      </c>
      <c r="W1963">
        <v>6</v>
      </c>
      <c r="X1963">
        <f>IF(OR(Main!$U1963=0,
       Main!$V1963=0,
       Main!$W1963=0),
   "",
   DATE(Main!$U1963,
        Main!$V1963,
        Main!$W1963)
)</f>
        <v>43318</v>
      </c>
      <c r="Y1963">
        <f>Table1[[#This Row],[Average_Cost_for_two]]*VLOOKUP(Table1[[#This Row],[Currency]],currency!$A$2:$B$10,2,FALSE)</f>
        <v>8.4</v>
      </c>
      <c r="Z1963" t="str">
        <f>VLOOKUP(C1963,country!A:B,2,FALSE)</f>
        <v>India</v>
      </c>
      <c r="AA1963">
        <f t="shared" si="30"/>
        <v>3</v>
      </c>
    </row>
    <row r="1964" spans="1:27" ht="15.75" customHeight="1" x14ac:dyDescent="0.25">
      <c r="A1964">
        <v>310345</v>
      </c>
      <c r="B1964" t="s">
        <v>610</v>
      </c>
      <c r="C1964">
        <v>1</v>
      </c>
      <c r="D1964" t="s">
        <v>23</v>
      </c>
      <c r="E1964" t="s">
        <v>4980</v>
      </c>
      <c r="F1964" t="s">
        <v>3016</v>
      </c>
      <c r="G1964" t="s">
        <v>3017</v>
      </c>
      <c r="H1964">
        <v>77.241099000000006</v>
      </c>
      <c r="I1964">
        <v>28.5701061</v>
      </c>
      <c r="J1964" t="s">
        <v>611</v>
      </c>
      <c r="K1964" t="s">
        <v>28</v>
      </c>
      <c r="L1964" t="s">
        <v>29</v>
      </c>
      <c r="M1964" t="s">
        <v>29</v>
      </c>
      <c r="N1964" t="s">
        <v>29</v>
      </c>
      <c r="O1964" t="s">
        <v>29</v>
      </c>
      <c r="P1964">
        <v>2</v>
      </c>
      <c r="Q1964">
        <v>47</v>
      </c>
      <c r="R1964">
        <v>700</v>
      </c>
      <c r="S1964" t="str">
        <f>IF(Table1[[#This Row],[Average_Cost_for_two]]&lt;500,"Low",IF(Table1[[#This Row],[Average_Cost_for_two]]&lt;=1500,"Medium","High"))</f>
        <v>Medium</v>
      </c>
      <c r="T1964">
        <v>2.5</v>
      </c>
      <c r="U1964">
        <v>2017</v>
      </c>
      <c r="V1964">
        <v>8</v>
      </c>
      <c r="W1964">
        <v>11</v>
      </c>
      <c r="X1964">
        <f>IF(OR(Main!$U1964=0,
       Main!$V1964=0,
       Main!$W1964=0),
   "",
   DATE(Main!$U1964,
        Main!$V1964,
        Main!$W1964)
)</f>
        <v>42958</v>
      </c>
      <c r="Y1964">
        <f>Table1[[#This Row],[Average_Cost_for_two]]*VLOOKUP(Table1[[#This Row],[Currency]],currency!$A$2:$B$10,2,FALSE)</f>
        <v>8.4</v>
      </c>
      <c r="Z1964" t="str">
        <f>VLOOKUP(C1964,country!A:B,2,FALSE)</f>
        <v>India</v>
      </c>
      <c r="AA1964">
        <f t="shared" si="30"/>
        <v>3</v>
      </c>
    </row>
    <row r="1965" spans="1:27" ht="15.75" customHeight="1" x14ac:dyDescent="0.25">
      <c r="A1965">
        <v>3004</v>
      </c>
      <c r="B1965" t="s">
        <v>610</v>
      </c>
      <c r="C1965">
        <v>1</v>
      </c>
      <c r="D1965" t="s">
        <v>23</v>
      </c>
      <c r="E1965" t="s">
        <v>4981</v>
      </c>
      <c r="F1965" t="s">
        <v>3076</v>
      </c>
      <c r="G1965" t="s">
        <v>3077</v>
      </c>
      <c r="H1965">
        <v>77.296870299999995</v>
      </c>
      <c r="I1965">
        <v>28.541291000000001</v>
      </c>
      <c r="J1965" t="s">
        <v>611</v>
      </c>
      <c r="K1965" t="s">
        <v>28</v>
      </c>
      <c r="L1965" t="s">
        <v>29</v>
      </c>
      <c r="M1965" t="s">
        <v>29</v>
      </c>
      <c r="N1965" t="s">
        <v>29</v>
      </c>
      <c r="O1965" t="s">
        <v>29</v>
      </c>
      <c r="P1965">
        <v>2</v>
      </c>
      <c r="Q1965">
        <v>81</v>
      </c>
      <c r="R1965">
        <v>700</v>
      </c>
      <c r="S1965" t="str">
        <f>IF(Table1[[#This Row],[Average_Cost_for_two]]&lt;500,"Low",IF(Table1[[#This Row],[Average_Cost_for_two]]&lt;=1500,"Medium","High"))</f>
        <v>Medium</v>
      </c>
      <c r="T1965">
        <v>2.5</v>
      </c>
      <c r="U1965">
        <v>2011</v>
      </c>
      <c r="V1965">
        <v>8</v>
      </c>
      <c r="W1965">
        <v>26</v>
      </c>
      <c r="X1965">
        <f>IF(OR(Main!$U1965=0,
       Main!$V1965=0,
       Main!$W1965=0),
   "",
   DATE(Main!$U1965,
        Main!$V1965,
        Main!$W1965)
)</f>
        <v>40781</v>
      </c>
      <c r="Y1965">
        <f>Table1[[#This Row],[Average_Cost_for_two]]*VLOOKUP(Table1[[#This Row],[Currency]],currency!$A$2:$B$10,2,FALSE)</f>
        <v>8.4</v>
      </c>
      <c r="Z1965" t="str">
        <f>VLOOKUP(C1965,country!A:B,2,FALSE)</f>
        <v>India</v>
      </c>
      <c r="AA1965">
        <f t="shared" si="30"/>
        <v>3</v>
      </c>
    </row>
    <row r="1966" spans="1:27" ht="15.75" customHeight="1" x14ac:dyDescent="0.25">
      <c r="A1966">
        <v>308286</v>
      </c>
      <c r="B1966" t="s">
        <v>4982</v>
      </c>
      <c r="C1966">
        <v>1</v>
      </c>
      <c r="D1966" t="s">
        <v>23</v>
      </c>
      <c r="E1966" t="s">
        <v>4983</v>
      </c>
      <c r="F1966" t="s">
        <v>1743</v>
      </c>
      <c r="G1966" t="s">
        <v>1742</v>
      </c>
      <c r="H1966">
        <v>77.216836999999998</v>
      </c>
      <c r="I1966">
        <v>28.535802100000002</v>
      </c>
      <c r="J1966" t="s">
        <v>477</v>
      </c>
      <c r="K1966" t="s">
        <v>28</v>
      </c>
      <c r="L1966" t="s">
        <v>29</v>
      </c>
      <c r="M1966" t="s">
        <v>36</v>
      </c>
      <c r="N1966" t="s">
        <v>29</v>
      </c>
      <c r="O1966" t="s">
        <v>29</v>
      </c>
      <c r="P1966">
        <v>2</v>
      </c>
      <c r="Q1966">
        <v>93</v>
      </c>
      <c r="R1966">
        <v>700</v>
      </c>
      <c r="S1966" t="str">
        <f>IF(Table1[[#This Row],[Average_Cost_for_two]]&lt;500,"Low",IF(Table1[[#This Row],[Average_Cost_for_two]]&lt;=1500,"Medium","High"))</f>
        <v>Medium</v>
      </c>
      <c r="T1966">
        <v>3.2</v>
      </c>
      <c r="U1966">
        <v>2011</v>
      </c>
      <c r="V1966">
        <v>8</v>
      </c>
      <c r="W1966">
        <v>3</v>
      </c>
      <c r="X1966">
        <f>IF(OR(Main!$U1966=0,
       Main!$V1966=0,
       Main!$W1966=0),
   "",
   DATE(Main!$U1966,
        Main!$V1966,
        Main!$W1966)
)</f>
        <v>40758</v>
      </c>
      <c r="Y1966">
        <f>Table1[[#This Row],[Average_Cost_for_two]]*VLOOKUP(Table1[[#This Row],[Currency]],currency!$A$2:$B$10,2,FALSE)</f>
        <v>8.4</v>
      </c>
      <c r="Z1966" t="str">
        <f>VLOOKUP(C1966,country!A:B,2,FALSE)</f>
        <v>India</v>
      </c>
      <c r="AA1966">
        <f t="shared" si="30"/>
        <v>3</v>
      </c>
    </row>
    <row r="1967" spans="1:27" ht="15.75" customHeight="1" x14ac:dyDescent="0.25">
      <c r="A1967">
        <v>306166</v>
      </c>
      <c r="B1967" t="s">
        <v>4984</v>
      </c>
      <c r="C1967">
        <v>1</v>
      </c>
      <c r="D1967" t="s">
        <v>23</v>
      </c>
      <c r="E1967" t="s">
        <v>4985</v>
      </c>
      <c r="F1967" t="s">
        <v>1743</v>
      </c>
      <c r="G1967" t="s">
        <v>1742</v>
      </c>
      <c r="H1967">
        <v>77.207290700000001</v>
      </c>
      <c r="I1967">
        <v>28.534207500000001</v>
      </c>
      <c r="J1967" t="s">
        <v>4986</v>
      </c>
      <c r="K1967" t="s">
        <v>28</v>
      </c>
      <c r="L1967" t="s">
        <v>29</v>
      </c>
      <c r="M1967" t="s">
        <v>36</v>
      </c>
      <c r="N1967" t="s">
        <v>29</v>
      </c>
      <c r="O1967" t="s">
        <v>29</v>
      </c>
      <c r="P1967">
        <v>2</v>
      </c>
      <c r="Q1967">
        <v>412</v>
      </c>
      <c r="R1967">
        <v>700</v>
      </c>
      <c r="S1967" t="str">
        <f>IF(Table1[[#This Row],[Average_Cost_for_two]]&lt;500,"Low",IF(Table1[[#This Row],[Average_Cost_for_two]]&lt;=1500,"Medium","High"))</f>
        <v>Medium</v>
      </c>
      <c r="T1967">
        <v>3.6</v>
      </c>
      <c r="U1967">
        <v>2010</v>
      </c>
      <c r="V1967">
        <v>8</v>
      </c>
      <c r="W1967">
        <v>16</v>
      </c>
      <c r="X1967">
        <f>IF(OR(Main!$U1967=0,
       Main!$V1967=0,
       Main!$W1967=0),
   "",
   DATE(Main!$U1967,
        Main!$V1967,
        Main!$W1967)
)</f>
        <v>40406</v>
      </c>
      <c r="Y1967">
        <f>Table1[[#This Row],[Average_Cost_for_two]]*VLOOKUP(Table1[[#This Row],[Currency]],currency!$A$2:$B$10,2,FALSE)</f>
        <v>8.4</v>
      </c>
      <c r="Z1967" t="str">
        <f>VLOOKUP(C1967,country!A:B,2,FALSE)</f>
        <v>India</v>
      </c>
      <c r="AA1967">
        <f t="shared" si="30"/>
        <v>3</v>
      </c>
    </row>
    <row r="1968" spans="1:27" ht="15.75" customHeight="1" x14ac:dyDescent="0.25">
      <c r="A1968">
        <v>209</v>
      </c>
      <c r="B1968" t="s">
        <v>610</v>
      </c>
      <c r="C1968">
        <v>1</v>
      </c>
      <c r="D1968" t="s">
        <v>23</v>
      </c>
      <c r="E1968" t="s">
        <v>4987</v>
      </c>
      <c r="F1968" t="s">
        <v>1743</v>
      </c>
      <c r="G1968" t="s">
        <v>1742</v>
      </c>
      <c r="H1968">
        <v>77.211528000000001</v>
      </c>
      <c r="I1968">
        <v>28.536324100000002</v>
      </c>
      <c r="J1968" t="s">
        <v>611</v>
      </c>
      <c r="K1968" t="s">
        <v>28</v>
      </c>
      <c r="L1968" t="s">
        <v>29</v>
      </c>
      <c r="M1968" t="s">
        <v>29</v>
      </c>
      <c r="N1968" t="s">
        <v>29</v>
      </c>
      <c r="O1968" t="s">
        <v>29</v>
      </c>
      <c r="P1968">
        <v>2</v>
      </c>
      <c r="Q1968">
        <v>185</v>
      </c>
      <c r="R1968">
        <v>700</v>
      </c>
      <c r="S1968" t="str">
        <f>IF(Table1[[#This Row],[Average_Cost_for_two]]&lt;500,"Low",IF(Table1[[#This Row],[Average_Cost_for_two]]&lt;=1500,"Medium","High"))</f>
        <v>Medium</v>
      </c>
      <c r="T1968">
        <v>2.2999999999999998</v>
      </c>
      <c r="U1968">
        <v>2015</v>
      </c>
      <c r="V1968">
        <v>8</v>
      </c>
      <c r="W1968">
        <v>28</v>
      </c>
      <c r="X1968">
        <f>IF(OR(Main!$U1968=0,
       Main!$V1968=0,
       Main!$W1968=0),
   "",
   DATE(Main!$U1968,
        Main!$V1968,
        Main!$W1968)
)</f>
        <v>42244</v>
      </c>
      <c r="Y1968">
        <f>Table1[[#This Row],[Average_Cost_for_two]]*VLOOKUP(Table1[[#This Row],[Currency]],currency!$A$2:$B$10,2,FALSE)</f>
        <v>8.4</v>
      </c>
      <c r="Z1968" t="str">
        <f>VLOOKUP(C1968,country!A:B,2,FALSE)</f>
        <v>India</v>
      </c>
      <c r="AA1968">
        <f t="shared" si="30"/>
        <v>3</v>
      </c>
    </row>
    <row r="1969" spans="1:27" ht="15.75" customHeight="1" x14ac:dyDescent="0.25">
      <c r="A1969">
        <v>18253111</v>
      </c>
      <c r="B1969" t="s">
        <v>4988</v>
      </c>
      <c r="C1969">
        <v>1</v>
      </c>
      <c r="D1969" t="s">
        <v>23</v>
      </c>
      <c r="E1969" t="s">
        <v>4989</v>
      </c>
      <c r="F1969" t="s">
        <v>1743</v>
      </c>
      <c r="G1969" t="s">
        <v>1742</v>
      </c>
      <c r="H1969">
        <v>77.218440900000004</v>
      </c>
      <c r="I1969">
        <v>28.531153199999999</v>
      </c>
      <c r="J1969" t="s">
        <v>4990</v>
      </c>
      <c r="K1969" t="s">
        <v>28</v>
      </c>
      <c r="L1969" t="s">
        <v>29</v>
      </c>
      <c r="M1969" t="s">
        <v>36</v>
      </c>
      <c r="N1969" t="s">
        <v>29</v>
      </c>
      <c r="O1969" t="s">
        <v>29</v>
      </c>
      <c r="P1969">
        <v>2</v>
      </c>
      <c r="Q1969">
        <v>84</v>
      </c>
      <c r="R1969">
        <v>700</v>
      </c>
      <c r="S1969" t="str">
        <f>IF(Table1[[#This Row],[Average_Cost_for_two]]&lt;500,"Low",IF(Table1[[#This Row],[Average_Cost_for_two]]&lt;=1500,"Medium","High"))</f>
        <v>Medium</v>
      </c>
      <c r="T1969">
        <v>4.0999999999999996</v>
      </c>
      <c r="U1969">
        <v>2013</v>
      </c>
      <c r="V1969">
        <v>8</v>
      </c>
      <c r="W1969">
        <v>26</v>
      </c>
      <c r="X1969">
        <f>IF(OR(Main!$U1969=0,
       Main!$V1969=0,
       Main!$W1969=0),
   "",
   DATE(Main!$U1969,
        Main!$V1969,
        Main!$W1969)
)</f>
        <v>41512</v>
      </c>
      <c r="Y1969">
        <f>Table1[[#This Row],[Average_Cost_for_two]]*VLOOKUP(Table1[[#This Row],[Currency]],currency!$A$2:$B$10,2,FALSE)</f>
        <v>8.4</v>
      </c>
      <c r="Z1969" t="str">
        <f>VLOOKUP(C1969,country!A:B,2,FALSE)</f>
        <v>India</v>
      </c>
      <c r="AA1969">
        <f t="shared" si="30"/>
        <v>3</v>
      </c>
    </row>
    <row r="1970" spans="1:27" ht="15.75" customHeight="1" x14ac:dyDescent="0.25">
      <c r="A1970">
        <v>307237</v>
      </c>
      <c r="B1970" t="s">
        <v>4991</v>
      </c>
      <c r="C1970">
        <v>1</v>
      </c>
      <c r="D1970" t="s">
        <v>23</v>
      </c>
      <c r="E1970" t="s">
        <v>4992</v>
      </c>
      <c r="F1970" t="s">
        <v>3464</v>
      </c>
      <c r="G1970" t="s">
        <v>3465</v>
      </c>
      <c r="H1970">
        <v>77.219969410000004</v>
      </c>
      <c r="I1970">
        <v>28.529875619999999</v>
      </c>
      <c r="J1970" t="s">
        <v>1314</v>
      </c>
      <c r="K1970" t="s">
        <v>28</v>
      </c>
      <c r="L1970" t="s">
        <v>29</v>
      </c>
      <c r="M1970" t="s">
        <v>29</v>
      </c>
      <c r="N1970" t="s">
        <v>29</v>
      </c>
      <c r="O1970" t="s">
        <v>29</v>
      </c>
      <c r="P1970">
        <v>2</v>
      </c>
      <c r="Q1970">
        <v>92</v>
      </c>
      <c r="R1970">
        <v>700</v>
      </c>
      <c r="S1970" t="str">
        <f>IF(Table1[[#This Row],[Average_Cost_for_two]]&lt;500,"Low",IF(Table1[[#This Row],[Average_Cost_for_two]]&lt;=1500,"Medium","High"))</f>
        <v>Medium</v>
      </c>
      <c r="T1970">
        <v>4.0999999999999996</v>
      </c>
      <c r="U1970">
        <v>2013</v>
      </c>
      <c r="V1970">
        <v>8</v>
      </c>
      <c r="W1970">
        <v>17</v>
      </c>
      <c r="X1970">
        <f>IF(OR(Main!$U1970=0,
       Main!$V1970=0,
       Main!$W1970=0),
   "",
   DATE(Main!$U1970,
        Main!$V1970,
        Main!$W1970)
)</f>
        <v>41503</v>
      </c>
      <c r="Y1970">
        <f>Table1[[#This Row],[Average_Cost_for_two]]*VLOOKUP(Table1[[#This Row],[Currency]],currency!$A$2:$B$10,2,FALSE)</f>
        <v>8.4</v>
      </c>
      <c r="Z1970" t="str">
        <f>VLOOKUP(C1970,country!A:B,2,FALSE)</f>
        <v>India</v>
      </c>
      <c r="AA1970">
        <f t="shared" si="30"/>
        <v>3</v>
      </c>
    </row>
    <row r="1971" spans="1:27" ht="15.75" customHeight="1" x14ac:dyDescent="0.25">
      <c r="A1971">
        <v>306331</v>
      </c>
      <c r="B1971" t="s">
        <v>4993</v>
      </c>
      <c r="C1971">
        <v>1</v>
      </c>
      <c r="D1971" t="s">
        <v>23</v>
      </c>
      <c r="E1971" t="s">
        <v>4994</v>
      </c>
      <c r="F1971" t="s">
        <v>55</v>
      </c>
      <c r="G1971" t="s">
        <v>56</v>
      </c>
      <c r="H1971">
        <v>77.268711600000003</v>
      </c>
      <c r="I1971">
        <v>28.561389399999999</v>
      </c>
      <c r="J1971" t="s">
        <v>562</v>
      </c>
      <c r="K1971" t="s">
        <v>28</v>
      </c>
      <c r="L1971" t="s">
        <v>29</v>
      </c>
      <c r="M1971" t="s">
        <v>29</v>
      </c>
      <c r="N1971" t="s">
        <v>29</v>
      </c>
      <c r="O1971" t="s">
        <v>29</v>
      </c>
      <c r="P1971">
        <v>2</v>
      </c>
      <c r="Q1971">
        <v>4</v>
      </c>
      <c r="R1971">
        <v>700</v>
      </c>
      <c r="S1971" t="str">
        <f>IF(Table1[[#This Row],[Average_Cost_for_two]]&lt;500,"Low",IF(Table1[[#This Row],[Average_Cost_for_two]]&lt;=1500,"Medium","High"))</f>
        <v>Medium</v>
      </c>
      <c r="T1971">
        <v>2.9</v>
      </c>
      <c r="U1971">
        <v>2010</v>
      </c>
      <c r="V1971">
        <v>8</v>
      </c>
      <c r="W1971">
        <v>25</v>
      </c>
      <c r="X1971">
        <f>IF(OR(Main!$U1971=0,
       Main!$V1971=0,
       Main!$W1971=0),
   "",
   DATE(Main!$U1971,
        Main!$V1971,
        Main!$W1971)
)</f>
        <v>40415</v>
      </c>
      <c r="Y1971">
        <f>Table1[[#This Row],[Average_Cost_for_two]]*VLOOKUP(Table1[[#This Row],[Currency]],currency!$A$2:$B$10,2,FALSE)</f>
        <v>8.4</v>
      </c>
      <c r="Z1971" t="str">
        <f>VLOOKUP(C1971,country!A:B,2,FALSE)</f>
        <v>India</v>
      </c>
      <c r="AA1971">
        <f t="shared" si="30"/>
        <v>3</v>
      </c>
    </row>
    <row r="1972" spans="1:27" ht="15.75" customHeight="1" x14ac:dyDescent="0.25">
      <c r="A1972">
        <v>212</v>
      </c>
      <c r="B1972" t="s">
        <v>610</v>
      </c>
      <c r="C1972">
        <v>1</v>
      </c>
      <c r="D1972" t="s">
        <v>23</v>
      </c>
      <c r="E1972" t="s">
        <v>4995</v>
      </c>
      <c r="F1972" t="s">
        <v>55</v>
      </c>
      <c r="G1972" t="s">
        <v>56</v>
      </c>
      <c r="H1972">
        <v>77.268846199999999</v>
      </c>
      <c r="I1972">
        <v>28.561357300000001</v>
      </c>
      <c r="J1972" t="s">
        <v>611</v>
      </c>
      <c r="K1972" t="s">
        <v>28</v>
      </c>
      <c r="L1972" t="s">
        <v>29</v>
      </c>
      <c r="M1972" t="s">
        <v>29</v>
      </c>
      <c r="N1972" t="s">
        <v>29</v>
      </c>
      <c r="O1972" t="s">
        <v>29</v>
      </c>
      <c r="P1972">
        <v>2</v>
      </c>
      <c r="Q1972">
        <v>95</v>
      </c>
      <c r="R1972">
        <v>700</v>
      </c>
      <c r="S1972" t="str">
        <f>IF(Table1[[#This Row],[Average_Cost_for_two]]&lt;500,"Low",IF(Table1[[#This Row],[Average_Cost_for_two]]&lt;=1500,"Medium","High"))</f>
        <v>Medium</v>
      </c>
      <c r="T1972">
        <v>2.8</v>
      </c>
      <c r="U1972">
        <v>2011</v>
      </c>
      <c r="V1972">
        <v>8</v>
      </c>
      <c r="W1972">
        <v>3</v>
      </c>
      <c r="X1972">
        <f>IF(OR(Main!$U1972=0,
       Main!$V1972=0,
       Main!$W1972=0),
   "",
   DATE(Main!$U1972,
        Main!$V1972,
        Main!$W1972)
)</f>
        <v>40758</v>
      </c>
      <c r="Y1972">
        <f>Table1[[#This Row],[Average_Cost_for_two]]*VLOOKUP(Table1[[#This Row],[Currency]],currency!$A$2:$B$10,2,FALSE)</f>
        <v>8.4</v>
      </c>
      <c r="Z1972" t="str">
        <f>VLOOKUP(C1972,country!A:B,2,FALSE)</f>
        <v>India</v>
      </c>
      <c r="AA1972">
        <f t="shared" si="30"/>
        <v>3</v>
      </c>
    </row>
    <row r="1973" spans="1:27" ht="15.75" customHeight="1" x14ac:dyDescent="0.25">
      <c r="A1973">
        <v>308187</v>
      </c>
      <c r="B1973" t="s">
        <v>610</v>
      </c>
      <c r="C1973">
        <v>1</v>
      </c>
      <c r="D1973" t="s">
        <v>23</v>
      </c>
      <c r="E1973" t="s">
        <v>4996</v>
      </c>
      <c r="F1973" t="s">
        <v>1897</v>
      </c>
      <c r="G1973" t="s">
        <v>1898</v>
      </c>
      <c r="H1973">
        <v>77.210746970000002</v>
      </c>
      <c r="I1973">
        <v>28.645583760000001</v>
      </c>
      <c r="J1973" t="s">
        <v>611</v>
      </c>
      <c r="K1973" t="s">
        <v>28</v>
      </c>
      <c r="L1973" t="s">
        <v>29</v>
      </c>
      <c r="M1973" t="s">
        <v>29</v>
      </c>
      <c r="N1973" t="s">
        <v>29</v>
      </c>
      <c r="O1973" t="s">
        <v>29</v>
      </c>
      <c r="P1973">
        <v>2</v>
      </c>
      <c r="Q1973">
        <v>29</v>
      </c>
      <c r="R1973">
        <v>700</v>
      </c>
      <c r="S1973" t="str">
        <f>IF(Table1[[#This Row],[Average_Cost_for_two]]&lt;500,"Low",IF(Table1[[#This Row],[Average_Cost_for_two]]&lt;=1500,"Medium","High"))</f>
        <v>Medium</v>
      </c>
      <c r="T1973">
        <v>3.1</v>
      </c>
      <c r="U1973">
        <v>2011</v>
      </c>
      <c r="V1973">
        <v>8</v>
      </c>
      <c r="W1973">
        <v>26</v>
      </c>
      <c r="X1973">
        <f>IF(OR(Main!$U1973=0,
       Main!$V1973=0,
       Main!$W1973=0),
   "",
   DATE(Main!$U1973,
        Main!$V1973,
        Main!$W1973)
)</f>
        <v>40781</v>
      </c>
      <c r="Y1973">
        <f>Table1[[#This Row],[Average_Cost_for_two]]*VLOOKUP(Table1[[#This Row],[Currency]],currency!$A$2:$B$10,2,FALSE)</f>
        <v>8.4</v>
      </c>
      <c r="Z1973" t="str">
        <f>VLOOKUP(C1973,country!A:B,2,FALSE)</f>
        <v>India</v>
      </c>
      <c r="AA1973">
        <f t="shared" si="30"/>
        <v>3</v>
      </c>
    </row>
    <row r="1974" spans="1:27" ht="15.75" customHeight="1" x14ac:dyDescent="0.25">
      <c r="A1974">
        <v>215</v>
      </c>
      <c r="B1974" t="s">
        <v>610</v>
      </c>
      <c r="C1974">
        <v>1</v>
      </c>
      <c r="D1974" t="s">
        <v>23</v>
      </c>
      <c r="E1974" t="s">
        <v>4997</v>
      </c>
      <c r="F1974" t="s">
        <v>229</v>
      </c>
      <c r="G1974" t="s">
        <v>230</v>
      </c>
      <c r="H1974">
        <v>77.294949900000006</v>
      </c>
      <c r="I1974">
        <v>28.639333300000001</v>
      </c>
      <c r="J1974" t="s">
        <v>611</v>
      </c>
      <c r="K1974" t="s">
        <v>28</v>
      </c>
      <c r="L1974" t="s">
        <v>29</v>
      </c>
      <c r="M1974" t="s">
        <v>29</v>
      </c>
      <c r="N1974" t="s">
        <v>29</v>
      </c>
      <c r="O1974" t="s">
        <v>29</v>
      </c>
      <c r="P1974">
        <v>2</v>
      </c>
      <c r="Q1974">
        <v>102</v>
      </c>
      <c r="R1974">
        <v>700</v>
      </c>
      <c r="S1974" t="str">
        <f>IF(Table1[[#This Row],[Average_Cost_for_two]]&lt;500,"Low",IF(Table1[[#This Row],[Average_Cost_for_two]]&lt;=1500,"Medium","High"))</f>
        <v>Medium</v>
      </c>
      <c r="T1974">
        <v>2.8</v>
      </c>
      <c r="U1974">
        <v>2015</v>
      </c>
      <c r="V1974">
        <v>8</v>
      </c>
      <c r="W1974">
        <v>5</v>
      </c>
      <c r="X1974">
        <f>IF(OR(Main!$U1974=0,
       Main!$V1974=0,
       Main!$W1974=0),
   "",
   DATE(Main!$U1974,
        Main!$V1974,
        Main!$W1974)
)</f>
        <v>42221</v>
      </c>
      <c r="Y1974">
        <f>Table1[[#This Row],[Average_Cost_for_two]]*VLOOKUP(Table1[[#This Row],[Currency]],currency!$A$2:$B$10,2,FALSE)</f>
        <v>8.4</v>
      </c>
      <c r="Z1974" t="str">
        <f>VLOOKUP(C1974,country!A:B,2,FALSE)</f>
        <v>India</v>
      </c>
      <c r="AA1974">
        <f t="shared" si="30"/>
        <v>3</v>
      </c>
    </row>
    <row r="1975" spans="1:27" ht="15.75" customHeight="1" x14ac:dyDescent="0.25">
      <c r="A1975">
        <v>9984</v>
      </c>
      <c r="B1975" t="s">
        <v>4973</v>
      </c>
      <c r="C1975">
        <v>1</v>
      </c>
      <c r="D1975" t="s">
        <v>23</v>
      </c>
      <c r="E1975" t="s">
        <v>4998</v>
      </c>
      <c r="F1975" t="s">
        <v>2525</v>
      </c>
      <c r="G1975" t="s">
        <v>2526</v>
      </c>
      <c r="H1975">
        <v>77.21905142</v>
      </c>
      <c r="I1975">
        <v>28.528626370000001</v>
      </c>
      <c r="J1975" t="s">
        <v>500</v>
      </c>
      <c r="K1975" t="s">
        <v>28</v>
      </c>
      <c r="L1975" t="s">
        <v>29</v>
      </c>
      <c r="M1975" t="s">
        <v>29</v>
      </c>
      <c r="N1975" t="s">
        <v>29</v>
      </c>
      <c r="O1975" t="s">
        <v>29</v>
      </c>
      <c r="P1975">
        <v>2</v>
      </c>
      <c r="Q1975">
        <v>725</v>
      </c>
      <c r="R1975">
        <v>700</v>
      </c>
      <c r="S1975" t="str">
        <f>IF(Table1[[#This Row],[Average_Cost_for_two]]&lt;500,"Low",IF(Table1[[#This Row],[Average_Cost_for_two]]&lt;=1500,"Medium","High"))</f>
        <v>Medium</v>
      </c>
      <c r="T1975">
        <v>3.9</v>
      </c>
      <c r="U1975">
        <v>2016</v>
      </c>
      <c r="V1975">
        <v>8</v>
      </c>
      <c r="W1975">
        <v>4</v>
      </c>
      <c r="X1975">
        <f>IF(OR(Main!$U1975=0,
       Main!$V1975=0,
       Main!$W1975=0),
   "",
   DATE(Main!$U1975,
        Main!$V1975,
        Main!$W1975)
)</f>
        <v>42586</v>
      </c>
      <c r="Y1975">
        <f>Table1[[#This Row],[Average_Cost_for_two]]*VLOOKUP(Table1[[#This Row],[Currency]],currency!$A$2:$B$10,2,FALSE)</f>
        <v>8.4</v>
      </c>
      <c r="Z1975" t="str">
        <f>VLOOKUP(C1975,country!A:B,2,FALSE)</f>
        <v>India</v>
      </c>
      <c r="AA1975">
        <f t="shared" si="30"/>
        <v>3</v>
      </c>
    </row>
    <row r="1976" spans="1:27" ht="15.75" customHeight="1" x14ac:dyDescent="0.25">
      <c r="A1976">
        <v>773</v>
      </c>
      <c r="B1976" t="s">
        <v>4944</v>
      </c>
      <c r="C1976">
        <v>1</v>
      </c>
      <c r="D1976" t="s">
        <v>23</v>
      </c>
      <c r="E1976" t="s">
        <v>4999</v>
      </c>
      <c r="F1976" t="s">
        <v>1921</v>
      </c>
      <c r="G1976" t="s">
        <v>1920</v>
      </c>
      <c r="H1976">
        <v>77.215950300000003</v>
      </c>
      <c r="I1976">
        <v>28.549515899999999</v>
      </c>
      <c r="J1976" t="s">
        <v>4946</v>
      </c>
      <c r="K1976" t="s">
        <v>28</v>
      </c>
      <c r="L1976" t="s">
        <v>36</v>
      </c>
      <c r="M1976" t="s">
        <v>36</v>
      </c>
      <c r="N1976" t="s">
        <v>29</v>
      </c>
      <c r="O1976" t="s">
        <v>29</v>
      </c>
      <c r="P1976">
        <v>2</v>
      </c>
      <c r="Q1976">
        <v>274</v>
      </c>
      <c r="R1976">
        <v>700</v>
      </c>
      <c r="S1976" t="str">
        <f>IF(Table1[[#This Row],[Average_Cost_for_two]]&lt;500,"Low",IF(Table1[[#This Row],[Average_Cost_for_two]]&lt;=1500,"Medium","High"))</f>
        <v>Medium</v>
      </c>
      <c r="T1976">
        <v>2.6</v>
      </c>
      <c r="U1976">
        <v>2016</v>
      </c>
      <c r="V1976">
        <v>8</v>
      </c>
      <c r="W1976">
        <v>6</v>
      </c>
      <c r="X1976">
        <f>IF(OR(Main!$U1976=0,
       Main!$V1976=0,
       Main!$W1976=0),
   "",
   DATE(Main!$U1976,
        Main!$V1976,
        Main!$W1976)
)</f>
        <v>42588</v>
      </c>
      <c r="Y1976">
        <f>Table1[[#This Row],[Average_Cost_for_two]]*VLOOKUP(Table1[[#This Row],[Currency]],currency!$A$2:$B$10,2,FALSE)</f>
        <v>8.4</v>
      </c>
      <c r="Z1976" t="str">
        <f>VLOOKUP(C1976,country!A:B,2,FALSE)</f>
        <v>India</v>
      </c>
      <c r="AA1976">
        <f t="shared" si="30"/>
        <v>3</v>
      </c>
    </row>
    <row r="1977" spans="1:27" ht="15.75" customHeight="1" x14ac:dyDescent="0.25">
      <c r="A1977">
        <v>18222560</v>
      </c>
      <c r="B1977" t="s">
        <v>5000</v>
      </c>
      <c r="C1977">
        <v>1</v>
      </c>
      <c r="D1977" t="s">
        <v>23</v>
      </c>
      <c r="E1977" t="s">
        <v>5001</v>
      </c>
      <c r="F1977" t="s">
        <v>1921</v>
      </c>
      <c r="G1977" t="s">
        <v>1920</v>
      </c>
      <c r="H1977">
        <v>77.211458899999997</v>
      </c>
      <c r="I1977">
        <v>28.548819000000002</v>
      </c>
      <c r="J1977" t="s">
        <v>2966</v>
      </c>
      <c r="K1977" t="s">
        <v>28</v>
      </c>
      <c r="L1977" t="s">
        <v>29</v>
      </c>
      <c r="M1977" t="s">
        <v>36</v>
      </c>
      <c r="N1977" t="s">
        <v>29</v>
      </c>
      <c r="O1977" t="s">
        <v>29</v>
      </c>
      <c r="P1977">
        <v>2</v>
      </c>
      <c r="Q1977">
        <v>67</v>
      </c>
      <c r="R1977">
        <v>700</v>
      </c>
      <c r="S1977" t="str">
        <f>IF(Table1[[#This Row],[Average_Cost_for_two]]&lt;500,"Low",IF(Table1[[#This Row],[Average_Cost_for_two]]&lt;=1500,"Medium","High"))</f>
        <v>Medium</v>
      </c>
      <c r="T1977">
        <v>3.5</v>
      </c>
      <c r="U1977">
        <v>2012</v>
      </c>
      <c r="V1977">
        <v>8</v>
      </c>
      <c r="W1977">
        <v>17</v>
      </c>
      <c r="X1977">
        <f>IF(OR(Main!$U1977=0,
       Main!$V1977=0,
       Main!$W1977=0),
   "",
   DATE(Main!$U1977,
        Main!$V1977,
        Main!$W1977)
)</f>
        <v>41138</v>
      </c>
      <c r="Y1977">
        <f>Table1[[#This Row],[Average_Cost_for_two]]*VLOOKUP(Table1[[#This Row],[Currency]],currency!$A$2:$B$10,2,FALSE)</f>
        <v>8.4</v>
      </c>
      <c r="Z1977" t="str">
        <f>VLOOKUP(C1977,country!A:B,2,FALSE)</f>
        <v>India</v>
      </c>
      <c r="AA1977">
        <f t="shared" si="30"/>
        <v>3</v>
      </c>
    </row>
    <row r="1978" spans="1:27" ht="15.75" customHeight="1" x14ac:dyDescent="0.25">
      <c r="A1978">
        <v>18466435</v>
      </c>
      <c r="B1978" t="s">
        <v>5002</v>
      </c>
      <c r="C1978">
        <v>1</v>
      </c>
      <c r="D1978" t="s">
        <v>23</v>
      </c>
      <c r="E1978" t="s">
        <v>1920</v>
      </c>
      <c r="F1978" t="s">
        <v>1921</v>
      </c>
      <c r="G1978" t="s">
        <v>1920</v>
      </c>
      <c r="H1978">
        <v>77.2119979</v>
      </c>
      <c r="I1978">
        <v>28.548422200000001</v>
      </c>
      <c r="J1978" t="s">
        <v>1311</v>
      </c>
      <c r="K1978" t="s">
        <v>28</v>
      </c>
      <c r="L1978" t="s">
        <v>29</v>
      </c>
      <c r="M1978" t="s">
        <v>36</v>
      </c>
      <c r="N1978" t="s">
        <v>29</v>
      </c>
      <c r="O1978" t="s">
        <v>29</v>
      </c>
      <c r="P1978">
        <v>2</v>
      </c>
      <c r="Q1978">
        <v>24</v>
      </c>
      <c r="R1978">
        <v>700</v>
      </c>
      <c r="S1978" t="str">
        <f>IF(Table1[[#This Row],[Average_Cost_for_two]]&lt;500,"Low",IF(Table1[[#This Row],[Average_Cost_for_two]]&lt;=1500,"Medium","High"))</f>
        <v>Medium</v>
      </c>
      <c r="T1978">
        <v>4</v>
      </c>
      <c r="U1978">
        <v>2015</v>
      </c>
      <c r="V1978">
        <v>8</v>
      </c>
      <c r="W1978">
        <v>24</v>
      </c>
      <c r="X1978">
        <f>IF(OR(Main!$U1978=0,
       Main!$V1978=0,
       Main!$W1978=0),
   "",
   DATE(Main!$U1978,
        Main!$V1978,
        Main!$W1978)
)</f>
        <v>42240</v>
      </c>
      <c r="Y1978">
        <f>Table1[[#This Row],[Average_Cost_for_two]]*VLOOKUP(Table1[[#This Row],[Currency]],currency!$A$2:$B$10,2,FALSE)</f>
        <v>8.4</v>
      </c>
      <c r="Z1978" t="str">
        <f>VLOOKUP(C1978,country!A:B,2,FALSE)</f>
        <v>India</v>
      </c>
      <c r="AA1978">
        <f t="shared" si="30"/>
        <v>3</v>
      </c>
    </row>
    <row r="1979" spans="1:27" ht="15.75" customHeight="1" x14ac:dyDescent="0.25">
      <c r="A1979">
        <v>18219520</v>
      </c>
      <c r="B1979" t="s">
        <v>610</v>
      </c>
      <c r="C1979">
        <v>1</v>
      </c>
      <c r="D1979" t="s">
        <v>23</v>
      </c>
      <c r="E1979" t="s">
        <v>5003</v>
      </c>
      <c r="F1979" t="s">
        <v>2170</v>
      </c>
      <c r="G1979" t="s">
        <v>2171</v>
      </c>
      <c r="H1979">
        <v>77.286246800000001</v>
      </c>
      <c r="I1979">
        <v>28.636782100000001</v>
      </c>
      <c r="J1979" t="s">
        <v>611</v>
      </c>
      <c r="K1979" t="s">
        <v>28</v>
      </c>
      <c r="L1979" t="s">
        <v>29</v>
      </c>
      <c r="M1979" t="s">
        <v>29</v>
      </c>
      <c r="N1979" t="s">
        <v>29</v>
      </c>
      <c r="O1979" t="s">
        <v>29</v>
      </c>
      <c r="P1979">
        <v>2</v>
      </c>
      <c r="Q1979">
        <v>25</v>
      </c>
      <c r="R1979">
        <v>700</v>
      </c>
      <c r="S1979" t="str">
        <f>IF(Table1[[#This Row],[Average_Cost_for_two]]&lt;500,"Low",IF(Table1[[#This Row],[Average_Cost_for_two]]&lt;=1500,"Medium","High"))</f>
        <v>Medium</v>
      </c>
      <c r="T1979">
        <v>3.4</v>
      </c>
      <c r="U1979">
        <v>2017</v>
      </c>
      <c r="V1979">
        <v>8</v>
      </c>
      <c r="W1979">
        <v>17</v>
      </c>
      <c r="X1979">
        <f>IF(OR(Main!$U1979=0,
       Main!$V1979=0,
       Main!$W1979=0),
   "",
   DATE(Main!$U1979,
        Main!$V1979,
        Main!$W1979)
)</f>
        <v>42964</v>
      </c>
      <c r="Y1979">
        <f>Table1[[#This Row],[Average_Cost_for_two]]*VLOOKUP(Table1[[#This Row],[Currency]],currency!$A$2:$B$10,2,FALSE)</f>
        <v>8.4</v>
      </c>
      <c r="Z1979" t="str">
        <f>VLOOKUP(C1979,country!A:B,2,FALSE)</f>
        <v>India</v>
      </c>
      <c r="AA1979">
        <f t="shared" si="30"/>
        <v>3</v>
      </c>
    </row>
    <row r="1980" spans="1:27" ht="15.75" customHeight="1" x14ac:dyDescent="0.25">
      <c r="A1980">
        <v>18264997</v>
      </c>
      <c r="B1980" t="s">
        <v>5004</v>
      </c>
      <c r="C1980">
        <v>1</v>
      </c>
      <c r="D1980" t="s">
        <v>23</v>
      </c>
      <c r="E1980" t="s">
        <v>5005</v>
      </c>
      <c r="F1980" t="s">
        <v>1833</v>
      </c>
      <c r="G1980" t="s">
        <v>1832</v>
      </c>
      <c r="H1980">
        <v>77.164982109999997</v>
      </c>
      <c r="I1980">
        <v>28.51428649</v>
      </c>
      <c r="J1980" t="s">
        <v>526</v>
      </c>
      <c r="K1980" t="s">
        <v>28</v>
      </c>
      <c r="L1980" t="s">
        <v>29</v>
      </c>
      <c r="M1980" t="s">
        <v>36</v>
      </c>
      <c r="N1980" t="s">
        <v>29</v>
      </c>
      <c r="O1980" t="s">
        <v>29</v>
      </c>
      <c r="P1980">
        <v>2</v>
      </c>
      <c r="Q1980">
        <v>193</v>
      </c>
      <c r="R1980">
        <v>700</v>
      </c>
      <c r="S1980" t="str">
        <f>IF(Table1[[#This Row],[Average_Cost_for_two]]&lt;500,"Low",IF(Table1[[#This Row],[Average_Cost_for_two]]&lt;=1500,"Medium","High"))</f>
        <v>Medium</v>
      </c>
      <c r="T1980">
        <v>4.2</v>
      </c>
      <c r="U1980">
        <v>2017</v>
      </c>
      <c r="V1980">
        <v>8</v>
      </c>
      <c r="W1980">
        <v>7</v>
      </c>
      <c r="X1980">
        <f>IF(OR(Main!$U1980=0,
       Main!$V1980=0,
       Main!$W1980=0),
   "",
   DATE(Main!$U1980,
        Main!$V1980,
        Main!$W1980)
)</f>
        <v>42954</v>
      </c>
      <c r="Y1980">
        <f>Table1[[#This Row],[Average_Cost_for_two]]*VLOOKUP(Table1[[#This Row],[Currency]],currency!$A$2:$B$10,2,FALSE)</f>
        <v>8.4</v>
      </c>
      <c r="Z1980" t="str">
        <f>VLOOKUP(C1980,country!A:B,2,FALSE)</f>
        <v>India</v>
      </c>
      <c r="AA1980">
        <f t="shared" si="30"/>
        <v>3</v>
      </c>
    </row>
    <row r="1981" spans="1:27" ht="15.75" customHeight="1" x14ac:dyDescent="0.25">
      <c r="A1981">
        <v>198</v>
      </c>
      <c r="B1981" t="s">
        <v>610</v>
      </c>
      <c r="C1981">
        <v>1</v>
      </c>
      <c r="D1981" t="s">
        <v>23</v>
      </c>
      <c r="E1981" t="s">
        <v>5006</v>
      </c>
      <c r="F1981" t="s">
        <v>2648</v>
      </c>
      <c r="G1981" t="s">
        <v>2649</v>
      </c>
      <c r="H1981">
        <v>77.177816800000002</v>
      </c>
      <c r="I1981">
        <v>28.6924171</v>
      </c>
      <c r="J1981" t="s">
        <v>611</v>
      </c>
      <c r="K1981" t="s">
        <v>28</v>
      </c>
      <c r="L1981" t="s">
        <v>29</v>
      </c>
      <c r="M1981" t="s">
        <v>29</v>
      </c>
      <c r="N1981" t="s">
        <v>29</v>
      </c>
      <c r="O1981" t="s">
        <v>29</v>
      </c>
      <c r="P1981">
        <v>2</v>
      </c>
      <c r="Q1981">
        <v>101</v>
      </c>
      <c r="R1981">
        <v>700</v>
      </c>
      <c r="S1981" t="str">
        <f>IF(Table1[[#This Row],[Average_Cost_for_two]]&lt;500,"Low",IF(Table1[[#This Row],[Average_Cost_for_two]]&lt;=1500,"Medium","High"))</f>
        <v>Medium</v>
      </c>
      <c r="T1981">
        <v>3.2</v>
      </c>
      <c r="U1981">
        <v>2015</v>
      </c>
      <c r="V1981">
        <v>7</v>
      </c>
      <c r="W1981">
        <v>6</v>
      </c>
      <c r="X1981">
        <f>IF(OR(Main!$U1981=0,
       Main!$V1981=0,
       Main!$W1981=0),
   "",
   DATE(Main!$U1981,
        Main!$V1981,
        Main!$W1981)
)</f>
        <v>42191</v>
      </c>
      <c r="Y1981">
        <f>Table1[[#This Row],[Average_Cost_for_two]]*VLOOKUP(Table1[[#This Row],[Currency]],currency!$A$2:$B$10,2,FALSE)</f>
        <v>8.4</v>
      </c>
      <c r="Z1981" t="str">
        <f>VLOOKUP(C1981,country!A:B,2,FALSE)</f>
        <v>India</v>
      </c>
      <c r="AA1981">
        <f t="shared" si="30"/>
        <v>3</v>
      </c>
    </row>
    <row r="1982" spans="1:27" ht="15.75" customHeight="1" x14ac:dyDescent="0.25">
      <c r="A1982">
        <v>7575</v>
      </c>
      <c r="B1982" t="s">
        <v>5007</v>
      </c>
      <c r="C1982">
        <v>1</v>
      </c>
      <c r="D1982" t="s">
        <v>23</v>
      </c>
      <c r="E1982" t="s">
        <v>5008</v>
      </c>
      <c r="F1982" t="s">
        <v>1024</v>
      </c>
      <c r="G1982" t="s">
        <v>1025</v>
      </c>
      <c r="H1982">
        <v>77.191784499999997</v>
      </c>
      <c r="I1982">
        <v>28.584137900000002</v>
      </c>
      <c r="J1982" t="s">
        <v>580</v>
      </c>
      <c r="K1982" t="s">
        <v>28</v>
      </c>
      <c r="L1982" t="s">
        <v>29</v>
      </c>
      <c r="M1982" t="s">
        <v>29</v>
      </c>
      <c r="N1982" t="s">
        <v>29</v>
      </c>
      <c r="O1982" t="s">
        <v>29</v>
      </c>
      <c r="P1982">
        <v>2</v>
      </c>
      <c r="Q1982">
        <v>14</v>
      </c>
      <c r="R1982">
        <v>700</v>
      </c>
      <c r="S1982" t="str">
        <f>IF(Table1[[#This Row],[Average_Cost_for_two]]&lt;500,"Low",IF(Table1[[#This Row],[Average_Cost_for_two]]&lt;=1500,"Medium","High"))</f>
        <v>Medium</v>
      </c>
      <c r="T1982">
        <v>3.2</v>
      </c>
      <c r="U1982">
        <v>2010</v>
      </c>
      <c r="V1982">
        <v>7</v>
      </c>
      <c r="W1982">
        <v>22</v>
      </c>
      <c r="X1982">
        <f>IF(OR(Main!$U1982=0,
       Main!$V1982=0,
       Main!$W1982=0),
   "",
   DATE(Main!$U1982,
        Main!$V1982,
        Main!$W1982)
)</f>
        <v>40381</v>
      </c>
      <c r="Y1982">
        <f>Table1[[#This Row],[Average_Cost_for_two]]*VLOOKUP(Table1[[#This Row],[Currency]],currency!$A$2:$B$10,2,FALSE)</f>
        <v>8.4</v>
      </c>
      <c r="Z1982" t="str">
        <f>VLOOKUP(C1982,country!A:B,2,FALSE)</f>
        <v>India</v>
      </c>
      <c r="AA1982">
        <f t="shared" si="30"/>
        <v>3</v>
      </c>
    </row>
    <row r="1983" spans="1:27" ht="15.75" customHeight="1" x14ac:dyDescent="0.25">
      <c r="A1983">
        <v>3224</v>
      </c>
      <c r="B1983" t="s">
        <v>610</v>
      </c>
      <c r="C1983">
        <v>1</v>
      </c>
      <c r="D1983" t="s">
        <v>23</v>
      </c>
      <c r="E1983" t="s">
        <v>5009</v>
      </c>
      <c r="F1983" t="s">
        <v>5010</v>
      </c>
      <c r="G1983" t="s">
        <v>5011</v>
      </c>
      <c r="H1983">
        <v>77.158177800000004</v>
      </c>
      <c r="I1983">
        <v>28.7030171</v>
      </c>
      <c r="J1983" t="s">
        <v>611</v>
      </c>
      <c r="K1983" t="s">
        <v>28</v>
      </c>
      <c r="L1983" t="s">
        <v>29</v>
      </c>
      <c r="M1983" t="s">
        <v>29</v>
      </c>
      <c r="N1983" t="s">
        <v>29</v>
      </c>
      <c r="O1983" t="s">
        <v>29</v>
      </c>
      <c r="P1983">
        <v>2</v>
      </c>
      <c r="Q1983">
        <v>63</v>
      </c>
      <c r="R1983">
        <v>700</v>
      </c>
      <c r="S1983" t="str">
        <f>IF(Table1[[#This Row],[Average_Cost_for_two]]&lt;500,"Low",IF(Table1[[#This Row],[Average_Cost_for_two]]&lt;=1500,"Medium","High"))</f>
        <v>Medium</v>
      </c>
      <c r="T1983">
        <v>3</v>
      </c>
      <c r="U1983">
        <v>2018</v>
      </c>
      <c r="V1983">
        <v>7</v>
      </c>
      <c r="W1983">
        <v>24</v>
      </c>
      <c r="X1983">
        <f>IF(OR(Main!$U1983=0,
       Main!$V1983=0,
       Main!$W1983=0),
   "",
   DATE(Main!$U1983,
        Main!$V1983,
        Main!$W1983)
)</f>
        <v>43305</v>
      </c>
      <c r="Y1983">
        <f>Table1[[#This Row],[Average_Cost_for_two]]*VLOOKUP(Table1[[#This Row],[Currency]],currency!$A$2:$B$10,2,FALSE)</f>
        <v>8.4</v>
      </c>
      <c r="Z1983" t="str">
        <f>VLOOKUP(C1983,country!A:B,2,FALSE)</f>
        <v>India</v>
      </c>
      <c r="AA1983">
        <f t="shared" si="30"/>
        <v>3</v>
      </c>
    </row>
    <row r="1984" spans="1:27" ht="15.75" customHeight="1" x14ac:dyDescent="0.25">
      <c r="A1984">
        <v>309105</v>
      </c>
      <c r="B1984" t="s">
        <v>5012</v>
      </c>
      <c r="C1984">
        <v>1</v>
      </c>
      <c r="D1984" t="s">
        <v>23</v>
      </c>
      <c r="E1984" t="s">
        <v>5013</v>
      </c>
      <c r="F1984" t="s">
        <v>3297</v>
      </c>
      <c r="G1984" t="s">
        <v>3298</v>
      </c>
      <c r="H1984">
        <v>77.235969119999993</v>
      </c>
      <c r="I1984">
        <v>28.537221769999999</v>
      </c>
      <c r="J1984" t="s">
        <v>477</v>
      </c>
      <c r="K1984" t="s">
        <v>28</v>
      </c>
      <c r="L1984" t="s">
        <v>29</v>
      </c>
      <c r="M1984" t="s">
        <v>36</v>
      </c>
      <c r="N1984" t="s">
        <v>29</v>
      </c>
      <c r="O1984" t="s">
        <v>29</v>
      </c>
      <c r="P1984">
        <v>2</v>
      </c>
      <c r="Q1984">
        <v>159</v>
      </c>
      <c r="R1984">
        <v>700</v>
      </c>
      <c r="S1984" t="str">
        <f>IF(Table1[[#This Row],[Average_Cost_for_two]]&lt;500,"Low",IF(Table1[[#This Row],[Average_Cost_for_two]]&lt;=1500,"Medium","High"))</f>
        <v>Medium</v>
      </c>
      <c r="T1984">
        <v>3.5</v>
      </c>
      <c r="U1984">
        <v>2015</v>
      </c>
      <c r="V1984">
        <v>7</v>
      </c>
      <c r="W1984">
        <v>13</v>
      </c>
      <c r="X1984">
        <f>IF(OR(Main!$U1984=0,
       Main!$V1984=0,
       Main!$W1984=0),
   "",
   DATE(Main!$U1984,
        Main!$V1984,
        Main!$W1984)
)</f>
        <v>42198</v>
      </c>
      <c r="Y1984">
        <f>Table1[[#This Row],[Average_Cost_for_two]]*VLOOKUP(Table1[[#This Row],[Currency]],currency!$A$2:$B$10,2,FALSE)</f>
        <v>8.4</v>
      </c>
      <c r="Z1984" t="str">
        <f>VLOOKUP(C1984,country!A:B,2,FALSE)</f>
        <v>India</v>
      </c>
      <c r="AA1984">
        <f t="shared" si="30"/>
        <v>3</v>
      </c>
    </row>
    <row r="1985" spans="1:27" ht="15.75" customHeight="1" x14ac:dyDescent="0.25">
      <c r="A1985">
        <v>308069</v>
      </c>
      <c r="B1985" t="s">
        <v>5014</v>
      </c>
      <c r="C1985">
        <v>1</v>
      </c>
      <c r="D1985" t="s">
        <v>23</v>
      </c>
      <c r="E1985" t="s">
        <v>4708</v>
      </c>
      <c r="F1985" t="s">
        <v>4709</v>
      </c>
      <c r="G1985" t="s">
        <v>4710</v>
      </c>
      <c r="H1985">
        <v>77.172986399999999</v>
      </c>
      <c r="I1985">
        <v>28.643036500000001</v>
      </c>
      <c r="J1985" t="s">
        <v>500</v>
      </c>
      <c r="K1985" t="s">
        <v>28</v>
      </c>
      <c r="L1985" t="s">
        <v>29</v>
      </c>
      <c r="M1985" t="s">
        <v>29</v>
      </c>
      <c r="N1985" t="s">
        <v>29</v>
      </c>
      <c r="O1985" t="s">
        <v>29</v>
      </c>
      <c r="P1985">
        <v>2</v>
      </c>
      <c r="Q1985">
        <v>7</v>
      </c>
      <c r="R1985">
        <v>700</v>
      </c>
      <c r="S1985" t="str">
        <f>IF(Table1[[#This Row],[Average_Cost_for_two]]&lt;500,"Low",IF(Table1[[#This Row],[Average_Cost_for_two]]&lt;=1500,"Medium","High"))</f>
        <v>Medium</v>
      </c>
      <c r="T1985">
        <v>3</v>
      </c>
      <c r="U1985">
        <v>2018</v>
      </c>
      <c r="V1985">
        <v>7</v>
      </c>
      <c r="W1985">
        <v>3</v>
      </c>
      <c r="X1985">
        <f>IF(OR(Main!$U1985=0,
       Main!$V1985=0,
       Main!$W1985=0),
   "",
   DATE(Main!$U1985,
        Main!$V1985,
        Main!$W1985)
)</f>
        <v>43284</v>
      </c>
      <c r="Y1985">
        <f>Table1[[#This Row],[Average_Cost_for_two]]*VLOOKUP(Table1[[#This Row],[Currency]],currency!$A$2:$B$10,2,FALSE)</f>
        <v>8.4</v>
      </c>
      <c r="Z1985" t="str">
        <f>VLOOKUP(C1985,country!A:B,2,FALSE)</f>
        <v>India</v>
      </c>
      <c r="AA1985">
        <f t="shared" si="30"/>
        <v>3</v>
      </c>
    </row>
    <row r="1986" spans="1:27" ht="15.75" customHeight="1" x14ac:dyDescent="0.25">
      <c r="A1986">
        <v>4018</v>
      </c>
      <c r="B1986" t="s">
        <v>5015</v>
      </c>
      <c r="C1986">
        <v>1</v>
      </c>
      <c r="D1986" t="s">
        <v>23</v>
      </c>
      <c r="E1986" t="s">
        <v>5016</v>
      </c>
      <c r="F1986" t="s">
        <v>1732</v>
      </c>
      <c r="G1986" t="s">
        <v>1731</v>
      </c>
      <c r="H1986">
        <v>77.090357019999999</v>
      </c>
      <c r="I1986">
        <v>28.616838269999999</v>
      </c>
      <c r="J1986" t="s">
        <v>503</v>
      </c>
      <c r="K1986" t="s">
        <v>28</v>
      </c>
      <c r="L1986" t="s">
        <v>29</v>
      </c>
      <c r="M1986" t="s">
        <v>36</v>
      </c>
      <c r="N1986" t="s">
        <v>29</v>
      </c>
      <c r="O1986" t="s">
        <v>29</v>
      </c>
      <c r="P1986">
        <v>2</v>
      </c>
      <c r="Q1986">
        <v>60</v>
      </c>
      <c r="R1986">
        <v>700</v>
      </c>
      <c r="S1986" t="str">
        <f>IF(Table1[[#This Row],[Average_Cost_for_two]]&lt;500,"Low",IF(Table1[[#This Row],[Average_Cost_for_two]]&lt;=1500,"Medium","High"))</f>
        <v>Medium</v>
      </c>
      <c r="T1986">
        <v>3.4</v>
      </c>
      <c r="U1986">
        <v>2015</v>
      </c>
      <c r="V1986">
        <v>7</v>
      </c>
      <c r="W1986">
        <v>22</v>
      </c>
      <c r="X1986">
        <f>IF(OR(Main!$U1986=0,
       Main!$V1986=0,
       Main!$W1986=0),
   "",
   DATE(Main!$U1986,
        Main!$V1986,
        Main!$W1986)
)</f>
        <v>42207</v>
      </c>
      <c r="Y1986">
        <f>Table1[[#This Row],[Average_Cost_for_two]]*VLOOKUP(Table1[[#This Row],[Currency]],currency!$A$2:$B$10,2,FALSE)</f>
        <v>8.4</v>
      </c>
      <c r="Z1986" t="str">
        <f>VLOOKUP(C1986,country!A:B,2,FALSE)</f>
        <v>India</v>
      </c>
      <c r="AA1986">
        <f t="shared" ref="AA1986:AA2049" si="31">ROUNDUP(V1986/3,0)</f>
        <v>3</v>
      </c>
    </row>
    <row r="1987" spans="1:27" ht="15.75" customHeight="1" x14ac:dyDescent="0.25">
      <c r="A1987">
        <v>309560</v>
      </c>
      <c r="B1987" t="s">
        <v>610</v>
      </c>
      <c r="C1987">
        <v>1</v>
      </c>
      <c r="D1987" t="s">
        <v>23</v>
      </c>
      <c r="E1987" t="s">
        <v>5017</v>
      </c>
      <c r="F1987" t="s">
        <v>253</v>
      </c>
      <c r="G1987" t="s">
        <v>254</v>
      </c>
      <c r="H1987">
        <v>77.193803119999998</v>
      </c>
      <c r="I1987">
        <v>28.658241449999998</v>
      </c>
      <c r="J1987" t="s">
        <v>611</v>
      </c>
      <c r="K1987" t="s">
        <v>28</v>
      </c>
      <c r="L1987" t="s">
        <v>29</v>
      </c>
      <c r="M1987" t="s">
        <v>29</v>
      </c>
      <c r="N1987" t="s">
        <v>29</v>
      </c>
      <c r="O1987" t="s">
        <v>29</v>
      </c>
      <c r="P1987">
        <v>2</v>
      </c>
      <c r="Q1987">
        <v>43</v>
      </c>
      <c r="R1987">
        <v>700</v>
      </c>
      <c r="S1987" t="str">
        <f>IF(Table1[[#This Row],[Average_Cost_for_two]]&lt;500,"Low",IF(Table1[[#This Row],[Average_Cost_for_two]]&lt;=1500,"Medium","High"))</f>
        <v>Medium</v>
      </c>
      <c r="T1987">
        <v>3.4</v>
      </c>
      <c r="U1987">
        <v>2016</v>
      </c>
      <c r="V1987">
        <v>7</v>
      </c>
      <c r="W1987">
        <v>9</v>
      </c>
      <c r="X1987">
        <f>IF(OR(Main!$U1987=0,
       Main!$V1987=0,
       Main!$W1987=0),
   "",
   DATE(Main!$U1987,
        Main!$V1987,
        Main!$W1987)
)</f>
        <v>42560</v>
      </c>
      <c r="Y1987">
        <f>Table1[[#This Row],[Average_Cost_for_two]]*VLOOKUP(Table1[[#This Row],[Currency]],currency!$A$2:$B$10,2,FALSE)</f>
        <v>8.4</v>
      </c>
      <c r="Z1987" t="str">
        <f>VLOOKUP(C1987,country!A:B,2,FALSE)</f>
        <v>India</v>
      </c>
      <c r="AA1987">
        <f t="shared" si="31"/>
        <v>3</v>
      </c>
    </row>
    <row r="1988" spans="1:27" ht="15.75" customHeight="1" x14ac:dyDescent="0.25">
      <c r="A1988">
        <v>7396</v>
      </c>
      <c r="B1988" t="s">
        <v>610</v>
      </c>
      <c r="C1988">
        <v>1</v>
      </c>
      <c r="D1988" t="s">
        <v>23</v>
      </c>
      <c r="E1988" t="s">
        <v>5018</v>
      </c>
      <c r="F1988" t="s">
        <v>1738</v>
      </c>
      <c r="G1988" t="s">
        <v>1739</v>
      </c>
      <c r="H1988">
        <v>77.137477599999997</v>
      </c>
      <c r="I1988">
        <v>28.6546527</v>
      </c>
      <c r="J1988" t="s">
        <v>611</v>
      </c>
      <c r="K1988" t="s">
        <v>28</v>
      </c>
      <c r="L1988" t="s">
        <v>29</v>
      </c>
      <c r="M1988" t="s">
        <v>29</v>
      </c>
      <c r="N1988" t="s">
        <v>29</v>
      </c>
      <c r="O1988" t="s">
        <v>29</v>
      </c>
      <c r="P1988">
        <v>2</v>
      </c>
      <c r="Q1988">
        <v>57</v>
      </c>
      <c r="R1988">
        <v>700</v>
      </c>
      <c r="S1988" t="str">
        <f>IF(Table1[[#This Row],[Average_Cost_for_two]]&lt;500,"Low",IF(Table1[[#This Row],[Average_Cost_for_two]]&lt;=1500,"Medium","High"))</f>
        <v>Medium</v>
      </c>
      <c r="T1988">
        <v>3.3</v>
      </c>
      <c r="U1988">
        <v>2018</v>
      </c>
      <c r="V1988">
        <v>7</v>
      </c>
      <c r="W1988">
        <v>3</v>
      </c>
      <c r="X1988">
        <f>IF(OR(Main!$U1988=0,
       Main!$V1988=0,
       Main!$W1988=0),
   "",
   DATE(Main!$U1988,
        Main!$V1988,
        Main!$W1988)
)</f>
        <v>43284</v>
      </c>
      <c r="Y1988">
        <f>Table1[[#This Row],[Average_Cost_for_two]]*VLOOKUP(Table1[[#This Row],[Currency]],currency!$A$2:$B$10,2,FALSE)</f>
        <v>8.4</v>
      </c>
      <c r="Z1988" t="str">
        <f>VLOOKUP(C1988,country!A:B,2,FALSE)</f>
        <v>India</v>
      </c>
      <c r="AA1988">
        <f t="shared" si="31"/>
        <v>3</v>
      </c>
    </row>
    <row r="1989" spans="1:27" ht="15.75" customHeight="1" x14ac:dyDescent="0.25">
      <c r="A1989">
        <v>3002</v>
      </c>
      <c r="B1989" t="s">
        <v>3171</v>
      </c>
      <c r="C1989">
        <v>1</v>
      </c>
      <c r="D1989" t="s">
        <v>23</v>
      </c>
      <c r="E1989" t="s">
        <v>5019</v>
      </c>
      <c r="F1989" t="s">
        <v>3076</v>
      </c>
      <c r="G1989" t="s">
        <v>3077</v>
      </c>
      <c r="H1989">
        <v>77.297259299999993</v>
      </c>
      <c r="I1989">
        <v>28.541297</v>
      </c>
      <c r="J1989" t="s">
        <v>503</v>
      </c>
      <c r="K1989" t="s">
        <v>28</v>
      </c>
      <c r="L1989" t="s">
        <v>29</v>
      </c>
      <c r="M1989" t="s">
        <v>36</v>
      </c>
      <c r="N1989" t="s">
        <v>29</v>
      </c>
      <c r="O1989" t="s">
        <v>29</v>
      </c>
      <c r="P1989">
        <v>2</v>
      </c>
      <c r="Q1989">
        <v>75</v>
      </c>
      <c r="R1989">
        <v>700</v>
      </c>
      <c r="S1989" t="str">
        <f>IF(Table1[[#This Row],[Average_Cost_for_two]]&lt;500,"Low",IF(Table1[[#This Row],[Average_Cost_for_two]]&lt;=1500,"Medium","High"))</f>
        <v>Medium</v>
      </c>
      <c r="T1989">
        <v>3.2</v>
      </c>
      <c r="U1989">
        <v>2016</v>
      </c>
      <c r="V1989">
        <v>7</v>
      </c>
      <c r="W1989">
        <v>25</v>
      </c>
      <c r="X1989">
        <f>IF(OR(Main!$U1989=0,
       Main!$V1989=0,
       Main!$W1989=0),
   "",
   DATE(Main!$U1989,
        Main!$V1989,
        Main!$W1989)
)</f>
        <v>42576</v>
      </c>
      <c r="Y1989">
        <f>Table1[[#This Row],[Average_Cost_for_two]]*VLOOKUP(Table1[[#This Row],[Currency]],currency!$A$2:$B$10,2,FALSE)</f>
        <v>8.4</v>
      </c>
      <c r="Z1989" t="str">
        <f>VLOOKUP(C1989,country!A:B,2,FALSE)</f>
        <v>India</v>
      </c>
      <c r="AA1989">
        <f t="shared" si="31"/>
        <v>3</v>
      </c>
    </row>
    <row r="1990" spans="1:27" ht="15.75" customHeight="1" x14ac:dyDescent="0.25">
      <c r="A1990">
        <v>1397</v>
      </c>
      <c r="B1990" t="s">
        <v>5020</v>
      </c>
      <c r="C1990">
        <v>1</v>
      </c>
      <c r="D1990" t="s">
        <v>23</v>
      </c>
      <c r="E1990" t="s">
        <v>5021</v>
      </c>
      <c r="F1990" t="s">
        <v>2451</v>
      </c>
      <c r="G1990" t="s">
        <v>2452</v>
      </c>
      <c r="H1990">
        <v>77.226729000000006</v>
      </c>
      <c r="I1990">
        <v>28.584513399999999</v>
      </c>
      <c r="J1990" t="s">
        <v>5022</v>
      </c>
      <c r="K1990" t="s">
        <v>28</v>
      </c>
      <c r="L1990" t="s">
        <v>29</v>
      </c>
      <c r="M1990" t="s">
        <v>36</v>
      </c>
      <c r="N1990" t="s">
        <v>29</v>
      </c>
      <c r="O1990" t="s">
        <v>29</v>
      </c>
      <c r="P1990">
        <v>2</v>
      </c>
      <c r="Q1990">
        <v>98</v>
      </c>
      <c r="R1990">
        <v>700</v>
      </c>
      <c r="S1990" t="str">
        <f>IF(Table1[[#This Row],[Average_Cost_for_two]]&lt;500,"Low",IF(Table1[[#This Row],[Average_Cost_for_two]]&lt;=1500,"Medium","High"))</f>
        <v>Medium</v>
      </c>
      <c r="T1990">
        <v>3.4</v>
      </c>
      <c r="U1990">
        <v>2012</v>
      </c>
      <c r="V1990">
        <v>7</v>
      </c>
      <c r="W1990">
        <v>24</v>
      </c>
      <c r="X1990">
        <f>IF(OR(Main!$U1990=0,
       Main!$V1990=0,
       Main!$W1990=0),
   "",
   DATE(Main!$U1990,
        Main!$V1990,
        Main!$W1990)
)</f>
        <v>41114</v>
      </c>
      <c r="Y1990">
        <f>Table1[[#This Row],[Average_Cost_for_two]]*VLOOKUP(Table1[[#This Row],[Currency]],currency!$A$2:$B$10,2,FALSE)</f>
        <v>8.4</v>
      </c>
      <c r="Z1990" t="str">
        <f>VLOOKUP(C1990,country!A:B,2,FALSE)</f>
        <v>India</v>
      </c>
      <c r="AA1990">
        <f t="shared" si="31"/>
        <v>3</v>
      </c>
    </row>
    <row r="1991" spans="1:27" ht="15.75" customHeight="1" x14ac:dyDescent="0.25">
      <c r="A1991">
        <v>776</v>
      </c>
      <c r="B1991" t="s">
        <v>4944</v>
      </c>
      <c r="C1991">
        <v>1</v>
      </c>
      <c r="D1991" t="s">
        <v>23</v>
      </c>
      <c r="E1991" t="s">
        <v>5023</v>
      </c>
      <c r="F1991" t="s">
        <v>2451</v>
      </c>
      <c r="G1991" t="s">
        <v>2452</v>
      </c>
      <c r="H1991">
        <v>77.226902199999998</v>
      </c>
      <c r="I1991">
        <v>28.5823705</v>
      </c>
      <c r="J1991" t="s">
        <v>4946</v>
      </c>
      <c r="K1991" t="s">
        <v>28</v>
      </c>
      <c r="L1991" t="s">
        <v>36</v>
      </c>
      <c r="M1991" t="s">
        <v>36</v>
      </c>
      <c r="N1991" t="s">
        <v>29</v>
      </c>
      <c r="O1991" t="s">
        <v>29</v>
      </c>
      <c r="P1991">
        <v>2</v>
      </c>
      <c r="Q1991">
        <v>171</v>
      </c>
      <c r="R1991">
        <v>700</v>
      </c>
      <c r="S1991" t="str">
        <f>IF(Table1[[#This Row],[Average_Cost_for_two]]&lt;500,"Low",IF(Table1[[#This Row],[Average_Cost_for_two]]&lt;=1500,"Medium","High"))</f>
        <v>Medium</v>
      </c>
      <c r="T1991">
        <v>3.3</v>
      </c>
      <c r="U1991">
        <v>2012</v>
      </c>
      <c r="V1991">
        <v>7</v>
      </c>
      <c r="W1991">
        <v>17</v>
      </c>
      <c r="X1991">
        <f>IF(OR(Main!$U1991=0,
       Main!$V1991=0,
       Main!$W1991=0),
   "",
   DATE(Main!$U1991,
        Main!$V1991,
        Main!$W1991)
)</f>
        <v>41107</v>
      </c>
      <c r="Y1991">
        <f>Table1[[#This Row],[Average_Cost_for_two]]*VLOOKUP(Table1[[#This Row],[Currency]],currency!$A$2:$B$10,2,FALSE)</f>
        <v>8.4</v>
      </c>
      <c r="Z1991" t="str">
        <f>VLOOKUP(C1991,country!A:B,2,FALSE)</f>
        <v>India</v>
      </c>
      <c r="AA1991">
        <f t="shared" si="31"/>
        <v>3</v>
      </c>
    </row>
    <row r="1992" spans="1:27" ht="15.75" customHeight="1" x14ac:dyDescent="0.25">
      <c r="A1992">
        <v>18357542</v>
      </c>
      <c r="B1992" t="s">
        <v>5024</v>
      </c>
      <c r="C1992">
        <v>1</v>
      </c>
      <c r="D1992" t="s">
        <v>23</v>
      </c>
      <c r="E1992" t="s">
        <v>5025</v>
      </c>
      <c r="F1992" t="s">
        <v>1743</v>
      </c>
      <c r="G1992" t="s">
        <v>1742</v>
      </c>
      <c r="H1992">
        <v>77.200137699999999</v>
      </c>
      <c r="I1992">
        <v>28.5322332</v>
      </c>
      <c r="J1992" t="s">
        <v>5026</v>
      </c>
      <c r="K1992" t="s">
        <v>28</v>
      </c>
      <c r="L1992" t="s">
        <v>29</v>
      </c>
      <c r="M1992" t="s">
        <v>36</v>
      </c>
      <c r="N1992" t="s">
        <v>29</v>
      </c>
      <c r="O1992" t="s">
        <v>29</v>
      </c>
      <c r="P1992">
        <v>2</v>
      </c>
      <c r="Q1992">
        <v>55</v>
      </c>
      <c r="R1992">
        <v>700</v>
      </c>
      <c r="S1992" t="str">
        <f>IF(Table1[[#This Row],[Average_Cost_for_two]]&lt;500,"Low",IF(Table1[[#This Row],[Average_Cost_for_two]]&lt;=1500,"Medium","High"))</f>
        <v>Medium</v>
      </c>
      <c r="T1992">
        <v>3.8</v>
      </c>
      <c r="U1992">
        <v>2014</v>
      </c>
      <c r="V1992">
        <v>7</v>
      </c>
      <c r="W1992">
        <v>28</v>
      </c>
      <c r="X1992">
        <f>IF(OR(Main!$U1992=0,
       Main!$V1992=0,
       Main!$W1992=0),
   "",
   DATE(Main!$U1992,
        Main!$V1992,
        Main!$W1992)
)</f>
        <v>41848</v>
      </c>
      <c r="Y1992">
        <f>Table1[[#This Row],[Average_Cost_for_two]]*VLOOKUP(Table1[[#This Row],[Currency]],currency!$A$2:$B$10,2,FALSE)</f>
        <v>8.4</v>
      </c>
      <c r="Z1992" t="str">
        <f>VLOOKUP(C1992,country!A:B,2,FALSE)</f>
        <v>India</v>
      </c>
      <c r="AA1992">
        <f t="shared" si="31"/>
        <v>3</v>
      </c>
    </row>
    <row r="1993" spans="1:27" ht="15.75" customHeight="1" x14ac:dyDescent="0.25">
      <c r="A1993">
        <v>304302</v>
      </c>
      <c r="B1993" t="s">
        <v>5027</v>
      </c>
      <c r="C1993">
        <v>1</v>
      </c>
      <c r="D1993" t="s">
        <v>23</v>
      </c>
      <c r="E1993" t="s">
        <v>5028</v>
      </c>
      <c r="F1993" t="s">
        <v>1743</v>
      </c>
      <c r="G1993" t="s">
        <v>1742</v>
      </c>
      <c r="H1993">
        <v>77.217799600000006</v>
      </c>
      <c r="I1993">
        <v>28.537057699999998</v>
      </c>
      <c r="J1993" t="s">
        <v>1804</v>
      </c>
      <c r="K1993" t="s">
        <v>28</v>
      </c>
      <c r="L1993" t="s">
        <v>29</v>
      </c>
      <c r="M1993" t="s">
        <v>36</v>
      </c>
      <c r="N1993" t="s">
        <v>29</v>
      </c>
      <c r="O1993" t="s">
        <v>29</v>
      </c>
      <c r="P1993">
        <v>2</v>
      </c>
      <c r="Q1993">
        <v>60</v>
      </c>
      <c r="R1993">
        <v>700</v>
      </c>
      <c r="S1993" t="str">
        <f>IF(Table1[[#This Row],[Average_Cost_for_two]]&lt;500,"Low",IF(Table1[[#This Row],[Average_Cost_for_two]]&lt;=1500,"Medium","High"))</f>
        <v>Medium</v>
      </c>
      <c r="T1993">
        <v>3.5</v>
      </c>
      <c r="U1993">
        <v>2011</v>
      </c>
      <c r="V1993">
        <v>7</v>
      </c>
      <c r="W1993">
        <v>25</v>
      </c>
      <c r="X1993">
        <f>IF(OR(Main!$U1993=0,
       Main!$V1993=0,
       Main!$W1993=0),
   "",
   DATE(Main!$U1993,
        Main!$V1993,
        Main!$W1993)
)</f>
        <v>40749</v>
      </c>
      <c r="Y1993">
        <f>Table1[[#This Row],[Average_Cost_for_two]]*VLOOKUP(Table1[[#This Row],[Currency]],currency!$A$2:$B$10,2,FALSE)</f>
        <v>8.4</v>
      </c>
      <c r="Z1993" t="str">
        <f>VLOOKUP(C1993,country!A:B,2,FALSE)</f>
        <v>India</v>
      </c>
      <c r="AA1993">
        <f t="shared" si="31"/>
        <v>3</v>
      </c>
    </row>
    <row r="1994" spans="1:27" ht="15.75" customHeight="1" x14ac:dyDescent="0.25">
      <c r="A1994">
        <v>3223</v>
      </c>
      <c r="B1994" t="s">
        <v>610</v>
      </c>
      <c r="C1994">
        <v>1</v>
      </c>
      <c r="D1994" t="s">
        <v>23</v>
      </c>
      <c r="E1994" t="s">
        <v>5029</v>
      </c>
      <c r="F1994" t="s">
        <v>3468</v>
      </c>
      <c r="G1994" t="s">
        <v>3469</v>
      </c>
      <c r="H1994">
        <v>77.189987599999995</v>
      </c>
      <c r="I1994">
        <v>28.705888900000001</v>
      </c>
      <c r="J1994" t="s">
        <v>611</v>
      </c>
      <c r="K1994" t="s">
        <v>28</v>
      </c>
      <c r="L1994" t="s">
        <v>29</v>
      </c>
      <c r="M1994" t="s">
        <v>29</v>
      </c>
      <c r="N1994" t="s">
        <v>29</v>
      </c>
      <c r="O1994" t="s">
        <v>29</v>
      </c>
      <c r="P1994">
        <v>2</v>
      </c>
      <c r="Q1994">
        <v>94</v>
      </c>
      <c r="R1994">
        <v>700</v>
      </c>
      <c r="S1994" t="str">
        <f>IF(Table1[[#This Row],[Average_Cost_for_two]]&lt;500,"Low",IF(Table1[[#This Row],[Average_Cost_for_two]]&lt;=1500,"Medium","High"))</f>
        <v>Medium</v>
      </c>
      <c r="T1994">
        <v>2.8</v>
      </c>
      <c r="U1994">
        <v>2012</v>
      </c>
      <c r="V1994">
        <v>7</v>
      </c>
      <c r="W1994">
        <v>3</v>
      </c>
      <c r="X1994">
        <f>IF(OR(Main!$U1994=0,
       Main!$V1994=0,
       Main!$W1994=0),
   "",
   DATE(Main!$U1994,
        Main!$V1994,
        Main!$W1994)
)</f>
        <v>41093</v>
      </c>
      <c r="Y1994">
        <f>Table1[[#This Row],[Average_Cost_for_two]]*VLOOKUP(Table1[[#This Row],[Currency]],currency!$A$2:$B$10,2,FALSE)</f>
        <v>8.4</v>
      </c>
      <c r="Z1994" t="str">
        <f>VLOOKUP(C1994,country!A:B,2,FALSE)</f>
        <v>India</v>
      </c>
      <c r="AA1994">
        <f t="shared" si="31"/>
        <v>3</v>
      </c>
    </row>
    <row r="1995" spans="1:27" ht="15.75" customHeight="1" x14ac:dyDescent="0.25">
      <c r="A1995">
        <v>9026</v>
      </c>
      <c r="B1995" t="s">
        <v>5030</v>
      </c>
      <c r="C1995">
        <v>1</v>
      </c>
      <c r="D1995" t="s">
        <v>23</v>
      </c>
      <c r="E1995" t="s">
        <v>5031</v>
      </c>
      <c r="F1995" t="s">
        <v>127</v>
      </c>
      <c r="G1995" t="s">
        <v>128</v>
      </c>
      <c r="H1995">
        <v>77.139505299999996</v>
      </c>
      <c r="I1995">
        <v>28.6567194</v>
      </c>
      <c r="J1995" t="s">
        <v>477</v>
      </c>
      <c r="K1995" t="s">
        <v>28</v>
      </c>
      <c r="L1995" t="s">
        <v>29</v>
      </c>
      <c r="M1995" t="s">
        <v>29</v>
      </c>
      <c r="N1995" t="s">
        <v>29</v>
      </c>
      <c r="O1995" t="s">
        <v>29</v>
      </c>
      <c r="P1995">
        <v>2</v>
      </c>
      <c r="Q1995">
        <v>57</v>
      </c>
      <c r="R1995">
        <v>700</v>
      </c>
      <c r="S1995" t="str">
        <f>IF(Table1[[#This Row],[Average_Cost_for_two]]&lt;500,"Low",IF(Table1[[#This Row],[Average_Cost_for_two]]&lt;=1500,"Medium","High"))</f>
        <v>Medium</v>
      </c>
      <c r="T1995">
        <v>3.4</v>
      </c>
      <c r="U1995">
        <v>2014</v>
      </c>
      <c r="V1995">
        <v>7</v>
      </c>
      <c r="W1995">
        <v>18</v>
      </c>
      <c r="X1995">
        <f>IF(OR(Main!$U1995=0,
       Main!$V1995=0,
       Main!$W1995=0),
   "",
   DATE(Main!$U1995,
        Main!$V1995,
        Main!$W1995)
)</f>
        <v>41838</v>
      </c>
      <c r="Y1995">
        <f>Table1[[#This Row],[Average_Cost_for_two]]*VLOOKUP(Table1[[#This Row],[Currency]],currency!$A$2:$B$10,2,FALSE)</f>
        <v>8.4</v>
      </c>
      <c r="Z1995" t="str">
        <f>VLOOKUP(C1995,country!A:B,2,FALSE)</f>
        <v>India</v>
      </c>
      <c r="AA1995">
        <f t="shared" si="31"/>
        <v>3</v>
      </c>
    </row>
    <row r="1996" spans="1:27" ht="15.75" customHeight="1" x14ac:dyDescent="0.25">
      <c r="A1996">
        <v>3893</v>
      </c>
      <c r="B1996" t="s">
        <v>610</v>
      </c>
      <c r="C1996">
        <v>1</v>
      </c>
      <c r="D1996" t="s">
        <v>23</v>
      </c>
      <c r="E1996" t="s">
        <v>5032</v>
      </c>
      <c r="F1996" t="s">
        <v>2914</v>
      </c>
      <c r="G1996" t="s">
        <v>2915</v>
      </c>
      <c r="H1996">
        <v>77.150628499999996</v>
      </c>
      <c r="I1996">
        <v>28.693695600000002</v>
      </c>
      <c r="J1996" t="s">
        <v>611</v>
      </c>
      <c r="K1996" t="s">
        <v>28</v>
      </c>
      <c r="L1996" t="s">
        <v>29</v>
      </c>
      <c r="M1996" t="s">
        <v>29</v>
      </c>
      <c r="N1996" t="s">
        <v>29</v>
      </c>
      <c r="O1996" t="s">
        <v>29</v>
      </c>
      <c r="P1996">
        <v>2</v>
      </c>
      <c r="Q1996">
        <v>85</v>
      </c>
      <c r="R1996">
        <v>700</v>
      </c>
      <c r="S1996" t="str">
        <f>IF(Table1[[#This Row],[Average_Cost_for_two]]&lt;500,"Low",IF(Table1[[#This Row],[Average_Cost_for_two]]&lt;=1500,"Medium","High"))</f>
        <v>Medium</v>
      </c>
      <c r="T1996">
        <v>3.4</v>
      </c>
      <c r="U1996">
        <v>2014</v>
      </c>
      <c r="V1996">
        <v>7</v>
      </c>
      <c r="W1996">
        <v>20</v>
      </c>
      <c r="X1996">
        <f>IF(OR(Main!$U1996=0,
       Main!$V1996=0,
       Main!$W1996=0),
   "",
   DATE(Main!$U1996,
        Main!$V1996,
        Main!$W1996)
)</f>
        <v>41840</v>
      </c>
      <c r="Y1996">
        <f>Table1[[#This Row],[Average_Cost_for_two]]*VLOOKUP(Table1[[#This Row],[Currency]],currency!$A$2:$B$10,2,FALSE)</f>
        <v>8.4</v>
      </c>
      <c r="Z1996" t="str">
        <f>VLOOKUP(C1996,country!A:B,2,FALSE)</f>
        <v>India</v>
      </c>
      <c r="AA1996">
        <f t="shared" si="31"/>
        <v>3</v>
      </c>
    </row>
    <row r="1997" spans="1:27" ht="15.75" customHeight="1" x14ac:dyDescent="0.25">
      <c r="A1997">
        <v>468</v>
      </c>
      <c r="B1997" t="s">
        <v>2080</v>
      </c>
      <c r="C1997">
        <v>1</v>
      </c>
      <c r="D1997" t="s">
        <v>23</v>
      </c>
      <c r="E1997" t="s">
        <v>5033</v>
      </c>
      <c r="F1997" t="s">
        <v>229</v>
      </c>
      <c r="G1997" t="s">
        <v>230</v>
      </c>
      <c r="H1997">
        <v>77.296464099999994</v>
      </c>
      <c r="I1997">
        <v>28.642720199999999</v>
      </c>
      <c r="J1997" t="s">
        <v>575</v>
      </c>
      <c r="K1997" t="s">
        <v>28</v>
      </c>
      <c r="L1997" t="s">
        <v>29</v>
      </c>
      <c r="M1997" t="s">
        <v>36</v>
      </c>
      <c r="N1997" t="s">
        <v>29</v>
      </c>
      <c r="O1997" t="s">
        <v>29</v>
      </c>
      <c r="P1997">
        <v>2</v>
      </c>
      <c r="Q1997">
        <v>84</v>
      </c>
      <c r="R1997">
        <v>700</v>
      </c>
      <c r="S1997" t="str">
        <f>IF(Table1[[#This Row],[Average_Cost_for_two]]&lt;500,"Low",IF(Table1[[#This Row],[Average_Cost_for_two]]&lt;=1500,"Medium","High"))</f>
        <v>Medium</v>
      </c>
      <c r="T1997">
        <v>2.5</v>
      </c>
      <c r="U1997">
        <v>2016</v>
      </c>
      <c r="V1997">
        <v>7</v>
      </c>
      <c r="W1997">
        <v>2</v>
      </c>
      <c r="X1997">
        <f>IF(OR(Main!$U1997=0,
       Main!$V1997=0,
       Main!$W1997=0),
   "",
   DATE(Main!$U1997,
        Main!$V1997,
        Main!$W1997)
)</f>
        <v>42553</v>
      </c>
      <c r="Y1997">
        <f>Table1[[#This Row],[Average_Cost_for_two]]*VLOOKUP(Table1[[#This Row],[Currency]],currency!$A$2:$B$10,2,FALSE)</f>
        <v>8.4</v>
      </c>
      <c r="Z1997" t="str">
        <f>VLOOKUP(C1997,country!A:B,2,FALSE)</f>
        <v>India</v>
      </c>
      <c r="AA1997">
        <f t="shared" si="31"/>
        <v>3</v>
      </c>
    </row>
    <row r="1998" spans="1:27" ht="15.75" customHeight="1" x14ac:dyDescent="0.25">
      <c r="A1998">
        <v>310912</v>
      </c>
      <c r="B1998" t="s">
        <v>5034</v>
      </c>
      <c r="C1998">
        <v>1</v>
      </c>
      <c r="D1998" t="s">
        <v>23</v>
      </c>
      <c r="E1998" t="s">
        <v>5035</v>
      </c>
      <c r="F1998" t="s">
        <v>1753</v>
      </c>
      <c r="G1998" t="s">
        <v>1752</v>
      </c>
      <c r="H1998">
        <v>77.184286799999995</v>
      </c>
      <c r="I1998">
        <v>28.640177999999999</v>
      </c>
      <c r="J1998" t="s">
        <v>4414</v>
      </c>
      <c r="K1998" t="s">
        <v>28</v>
      </c>
      <c r="L1998" t="s">
        <v>29</v>
      </c>
      <c r="M1998" t="s">
        <v>36</v>
      </c>
      <c r="N1998" t="s">
        <v>29</v>
      </c>
      <c r="O1998" t="s">
        <v>29</v>
      </c>
      <c r="P1998">
        <v>2</v>
      </c>
      <c r="Q1998">
        <v>617</v>
      </c>
      <c r="R1998">
        <v>700</v>
      </c>
      <c r="S1998" t="str">
        <f>IF(Table1[[#This Row],[Average_Cost_for_two]]&lt;500,"Low",IF(Table1[[#This Row],[Average_Cost_for_two]]&lt;=1500,"Medium","High"))</f>
        <v>Medium</v>
      </c>
      <c r="T1998">
        <v>3.7</v>
      </c>
      <c r="U1998">
        <v>2013</v>
      </c>
      <c r="V1998">
        <v>7</v>
      </c>
      <c r="W1998">
        <v>13</v>
      </c>
      <c r="X1998">
        <f>IF(OR(Main!$U1998=0,
       Main!$V1998=0,
       Main!$W1998=0),
   "",
   DATE(Main!$U1998,
        Main!$V1998,
        Main!$W1998)
)</f>
        <v>41468</v>
      </c>
      <c r="Y1998">
        <f>Table1[[#This Row],[Average_Cost_for_two]]*VLOOKUP(Table1[[#This Row],[Currency]],currency!$A$2:$B$10,2,FALSE)</f>
        <v>8.4</v>
      </c>
      <c r="Z1998" t="str">
        <f>VLOOKUP(C1998,country!A:B,2,FALSE)</f>
        <v>India</v>
      </c>
      <c r="AA1998">
        <f t="shared" si="31"/>
        <v>3</v>
      </c>
    </row>
    <row r="1999" spans="1:27" ht="15.75" customHeight="1" x14ac:dyDescent="0.25">
      <c r="A1999">
        <v>218</v>
      </c>
      <c r="B1999" t="s">
        <v>610</v>
      </c>
      <c r="C1999">
        <v>1</v>
      </c>
      <c r="D1999" t="s">
        <v>23</v>
      </c>
      <c r="E1999" t="s">
        <v>5036</v>
      </c>
      <c r="F1999" t="s">
        <v>3011</v>
      </c>
      <c r="G1999" t="s">
        <v>3012</v>
      </c>
      <c r="H1999">
        <v>77.114088300000006</v>
      </c>
      <c r="I1999">
        <v>28.734809800000001</v>
      </c>
      <c r="J1999" t="s">
        <v>611</v>
      </c>
      <c r="K1999" t="s">
        <v>28</v>
      </c>
      <c r="L1999" t="s">
        <v>29</v>
      </c>
      <c r="M1999" t="s">
        <v>29</v>
      </c>
      <c r="N1999" t="s">
        <v>29</v>
      </c>
      <c r="O1999" t="s">
        <v>29</v>
      </c>
      <c r="P1999">
        <v>2</v>
      </c>
      <c r="Q1999">
        <v>123</v>
      </c>
      <c r="R1999">
        <v>700</v>
      </c>
      <c r="S1999" t="str">
        <f>IF(Table1[[#This Row],[Average_Cost_for_two]]&lt;500,"Low",IF(Table1[[#This Row],[Average_Cost_for_two]]&lt;=1500,"Medium","High"))</f>
        <v>Medium</v>
      </c>
      <c r="T1999">
        <v>3.5</v>
      </c>
      <c r="U1999">
        <v>2011</v>
      </c>
      <c r="V1999">
        <v>7</v>
      </c>
      <c r="W1999">
        <v>23</v>
      </c>
      <c r="X1999">
        <f>IF(OR(Main!$U1999=0,
       Main!$V1999=0,
       Main!$W1999=0),
   "",
   DATE(Main!$U1999,
        Main!$V1999,
        Main!$W1999)
)</f>
        <v>40747</v>
      </c>
      <c r="Y1999">
        <f>Table1[[#This Row],[Average_Cost_for_two]]*VLOOKUP(Table1[[#This Row],[Currency]],currency!$A$2:$B$10,2,FALSE)</f>
        <v>8.4</v>
      </c>
      <c r="Z1999" t="str">
        <f>VLOOKUP(C1999,country!A:B,2,FALSE)</f>
        <v>India</v>
      </c>
      <c r="AA1999">
        <f t="shared" si="31"/>
        <v>3</v>
      </c>
    </row>
    <row r="2000" spans="1:27" ht="15.75" customHeight="1" x14ac:dyDescent="0.25">
      <c r="A2000">
        <v>18303716</v>
      </c>
      <c r="B2000" t="s">
        <v>5037</v>
      </c>
      <c r="C2000">
        <v>1</v>
      </c>
      <c r="D2000" t="s">
        <v>23</v>
      </c>
      <c r="E2000" t="s">
        <v>5038</v>
      </c>
      <c r="F2000" t="s">
        <v>767</v>
      </c>
      <c r="G2000" t="s">
        <v>768</v>
      </c>
      <c r="H2000">
        <v>77.205590419999993</v>
      </c>
      <c r="I2000">
        <v>28.515369459999999</v>
      </c>
      <c r="J2000" t="s">
        <v>5039</v>
      </c>
      <c r="K2000" t="s">
        <v>28</v>
      </c>
      <c r="L2000" t="s">
        <v>29</v>
      </c>
      <c r="M2000" t="s">
        <v>36</v>
      </c>
      <c r="N2000" t="s">
        <v>29</v>
      </c>
      <c r="O2000" t="s">
        <v>29</v>
      </c>
      <c r="P2000">
        <v>2</v>
      </c>
      <c r="Q2000">
        <v>42</v>
      </c>
      <c r="R2000">
        <v>700</v>
      </c>
      <c r="S2000" t="str">
        <f>IF(Table1[[#This Row],[Average_Cost_for_two]]&lt;500,"Low",IF(Table1[[#This Row],[Average_Cost_for_two]]&lt;=1500,"Medium","High"))</f>
        <v>Medium</v>
      </c>
      <c r="T2000">
        <v>3.4</v>
      </c>
      <c r="U2000">
        <v>2015</v>
      </c>
      <c r="V2000">
        <v>7</v>
      </c>
      <c r="W2000">
        <v>11</v>
      </c>
      <c r="X2000">
        <f>IF(OR(Main!$U2000=0,
       Main!$V2000=0,
       Main!$W2000=0),
   "",
   DATE(Main!$U2000,
        Main!$V2000,
        Main!$W2000)
)</f>
        <v>42196</v>
      </c>
      <c r="Y2000">
        <f>Table1[[#This Row],[Average_Cost_for_two]]*VLOOKUP(Table1[[#This Row],[Currency]],currency!$A$2:$B$10,2,FALSE)</f>
        <v>8.4</v>
      </c>
      <c r="Z2000" t="str">
        <f>VLOOKUP(C2000,country!A:B,2,FALSE)</f>
        <v>India</v>
      </c>
      <c r="AA2000">
        <f t="shared" si="31"/>
        <v>3</v>
      </c>
    </row>
    <row r="2001" spans="1:27" ht="15.75" customHeight="1" x14ac:dyDescent="0.25">
      <c r="A2001">
        <v>18372705</v>
      </c>
      <c r="B2001" t="s">
        <v>5040</v>
      </c>
      <c r="C2001">
        <v>1</v>
      </c>
      <c r="D2001" t="s">
        <v>23</v>
      </c>
      <c r="E2001" t="s">
        <v>5041</v>
      </c>
      <c r="F2001" t="s">
        <v>2698</v>
      </c>
      <c r="G2001" t="s">
        <v>2699</v>
      </c>
      <c r="H2001">
        <v>77.167254299999996</v>
      </c>
      <c r="I2001">
        <v>28.587706900000001</v>
      </c>
      <c r="J2001" t="s">
        <v>5042</v>
      </c>
      <c r="K2001" t="s">
        <v>28</v>
      </c>
      <c r="L2001" t="s">
        <v>29</v>
      </c>
      <c r="M2001" t="s">
        <v>36</v>
      </c>
      <c r="N2001" t="s">
        <v>29</v>
      </c>
      <c r="O2001" t="s">
        <v>29</v>
      </c>
      <c r="P2001">
        <v>2</v>
      </c>
      <c r="Q2001">
        <v>43</v>
      </c>
      <c r="R2001">
        <v>700</v>
      </c>
      <c r="S2001" t="str">
        <f>IF(Table1[[#This Row],[Average_Cost_for_two]]&lt;500,"Low",IF(Table1[[#This Row],[Average_Cost_for_two]]&lt;=1500,"Medium","High"))</f>
        <v>Medium</v>
      </c>
      <c r="T2001">
        <v>3.7</v>
      </c>
      <c r="U2001">
        <v>2011</v>
      </c>
      <c r="V2001">
        <v>7</v>
      </c>
      <c r="W2001">
        <v>18</v>
      </c>
      <c r="X2001">
        <f>IF(OR(Main!$U2001=0,
       Main!$V2001=0,
       Main!$W2001=0),
   "",
   DATE(Main!$U2001,
        Main!$V2001,
        Main!$W2001)
)</f>
        <v>40742</v>
      </c>
      <c r="Y2001">
        <f>Table1[[#This Row],[Average_Cost_for_two]]*VLOOKUP(Table1[[#This Row],[Currency]],currency!$A$2:$B$10,2,FALSE)</f>
        <v>8.4</v>
      </c>
      <c r="Z2001" t="str">
        <f>VLOOKUP(C2001,country!A:B,2,FALSE)</f>
        <v>India</v>
      </c>
      <c r="AA2001">
        <f t="shared" si="31"/>
        <v>3</v>
      </c>
    </row>
    <row r="2002" spans="1:27" ht="15.75" customHeight="1" x14ac:dyDescent="0.25">
      <c r="A2002">
        <v>1372</v>
      </c>
      <c r="B2002" t="s">
        <v>5043</v>
      </c>
      <c r="C2002">
        <v>1</v>
      </c>
      <c r="D2002" t="s">
        <v>23</v>
      </c>
      <c r="E2002" t="s">
        <v>5044</v>
      </c>
      <c r="F2002" t="s">
        <v>2525</v>
      </c>
      <c r="G2002" t="s">
        <v>2526</v>
      </c>
      <c r="H2002">
        <v>77.219363700000002</v>
      </c>
      <c r="I2002">
        <v>28.528594500000001</v>
      </c>
      <c r="J2002" t="s">
        <v>500</v>
      </c>
      <c r="K2002" t="s">
        <v>28</v>
      </c>
      <c r="L2002" t="s">
        <v>29</v>
      </c>
      <c r="M2002" t="s">
        <v>29</v>
      </c>
      <c r="N2002" t="s">
        <v>29</v>
      </c>
      <c r="O2002" t="s">
        <v>29</v>
      </c>
      <c r="P2002">
        <v>2</v>
      </c>
      <c r="Q2002">
        <v>417</v>
      </c>
      <c r="R2002">
        <v>700</v>
      </c>
      <c r="S2002" t="str">
        <f>IF(Table1[[#This Row],[Average_Cost_for_two]]&lt;500,"Low",IF(Table1[[#This Row],[Average_Cost_for_two]]&lt;=1500,"Medium","High"))</f>
        <v>Medium</v>
      </c>
      <c r="T2002">
        <v>3.7</v>
      </c>
      <c r="U2002">
        <v>2018</v>
      </c>
      <c r="V2002">
        <v>7</v>
      </c>
      <c r="W2002">
        <v>5</v>
      </c>
      <c r="X2002">
        <f>IF(OR(Main!$U2002=0,
       Main!$V2002=0,
       Main!$W2002=0),
   "",
   DATE(Main!$U2002,
        Main!$V2002,
        Main!$W2002)
)</f>
        <v>43286</v>
      </c>
      <c r="Y2002">
        <f>Table1[[#This Row],[Average_Cost_for_two]]*VLOOKUP(Table1[[#This Row],[Currency]],currency!$A$2:$B$10,2,FALSE)</f>
        <v>8.4</v>
      </c>
      <c r="Z2002" t="str">
        <f>VLOOKUP(C2002,country!A:B,2,FALSE)</f>
        <v>India</v>
      </c>
      <c r="AA2002">
        <f t="shared" si="31"/>
        <v>3</v>
      </c>
    </row>
    <row r="2003" spans="1:27" ht="15.75" customHeight="1" x14ac:dyDescent="0.25">
      <c r="A2003">
        <v>4271</v>
      </c>
      <c r="B2003" t="s">
        <v>5045</v>
      </c>
      <c r="C2003">
        <v>1</v>
      </c>
      <c r="D2003" t="s">
        <v>23</v>
      </c>
      <c r="E2003" t="s">
        <v>5046</v>
      </c>
      <c r="F2003" t="s">
        <v>2525</v>
      </c>
      <c r="G2003" t="s">
        <v>2526</v>
      </c>
      <c r="H2003">
        <v>77.219308999999996</v>
      </c>
      <c r="I2003">
        <v>28.529136000000001</v>
      </c>
      <c r="J2003" t="s">
        <v>3223</v>
      </c>
      <c r="K2003" t="s">
        <v>28</v>
      </c>
      <c r="L2003" t="s">
        <v>29</v>
      </c>
      <c r="M2003" t="s">
        <v>29</v>
      </c>
      <c r="N2003" t="s">
        <v>29</v>
      </c>
      <c r="O2003" t="s">
        <v>29</v>
      </c>
      <c r="P2003">
        <v>2</v>
      </c>
      <c r="Q2003">
        <v>649</v>
      </c>
      <c r="R2003">
        <v>700</v>
      </c>
      <c r="S2003" t="str">
        <f>IF(Table1[[#This Row],[Average_Cost_for_two]]&lt;500,"Low",IF(Table1[[#This Row],[Average_Cost_for_two]]&lt;=1500,"Medium","High"))</f>
        <v>Medium</v>
      </c>
      <c r="T2003">
        <v>4</v>
      </c>
      <c r="U2003">
        <v>2011</v>
      </c>
      <c r="V2003">
        <v>7</v>
      </c>
      <c r="W2003">
        <v>2</v>
      </c>
      <c r="X2003">
        <f>IF(OR(Main!$U2003=0,
       Main!$V2003=0,
       Main!$W2003=0),
   "",
   DATE(Main!$U2003,
        Main!$V2003,
        Main!$W2003)
)</f>
        <v>40726</v>
      </c>
      <c r="Y2003">
        <f>Table1[[#This Row],[Average_Cost_for_two]]*VLOOKUP(Table1[[#This Row],[Currency]],currency!$A$2:$B$10,2,FALSE)</f>
        <v>8.4</v>
      </c>
      <c r="Z2003" t="str">
        <f>VLOOKUP(C2003,country!A:B,2,FALSE)</f>
        <v>India</v>
      </c>
      <c r="AA2003">
        <f t="shared" si="31"/>
        <v>3</v>
      </c>
    </row>
    <row r="2004" spans="1:27" ht="15.75" customHeight="1" x14ac:dyDescent="0.25">
      <c r="A2004">
        <v>310502</v>
      </c>
      <c r="B2004" t="s">
        <v>5047</v>
      </c>
      <c r="C2004">
        <v>1</v>
      </c>
      <c r="D2004" t="s">
        <v>23</v>
      </c>
      <c r="E2004" t="s">
        <v>5048</v>
      </c>
      <c r="F2004" t="s">
        <v>1921</v>
      </c>
      <c r="G2004" t="s">
        <v>1920</v>
      </c>
      <c r="H2004">
        <v>77.215501200000006</v>
      </c>
      <c r="I2004">
        <v>28.5474113</v>
      </c>
      <c r="J2004" t="s">
        <v>731</v>
      </c>
      <c r="K2004" t="s">
        <v>28</v>
      </c>
      <c r="L2004" t="s">
        <v>29</v>
      </c>
      <c r="M2004" t="s">
        <v>36</v>
      </c>
      <c r="N2004" t="s">
        <v>29</v>
      </c>
      <c r="O2004" t="s">
        <v>29</v>
      </c>
      <c r="P2004">
        <v>2</v>
      </c>
      <c r="Q2004">
        <v>82</v>
      </c>
      <c r="R2004">
        <v>700</v>
      </c>
      <c r="S2004" t="str">
        <f>IF(Table1[[#This Row],[Average_Cost_for_two]]&lt;500,"Low",IF(Table1[[#This Row],[Average_Cost_for_two]]&lt;=1500,"Medium","High"))</f>
        <v>Medium</v>
      </c>
      <c r="T2004">
        <v>2.2999999999999998</v>
      </c>
      <c r="U2004">
        <v>2016</v>
      </c>
      <c r="V2004">
        <v>7</v>
      </c>
      <c r="W2004">
        <v>4</v>
      </c>
      <c r="X2004">
        <f>IF(OR(Main!$U2004=0,
       Main!$V2004=0,
       Main!$W2004=0),
   "",
   DATE(Main!$U2004,
        Main!$V2004,
        Main!$W2004)
)</f>
        <v>42555</v>
      </c>
      <c r="Y2004">
        <f>Table1[[#This Row],[Average_Cost_for_two]]*VLOOKUP(Table1[[#This Row],[Currency]],currency!$A$2:$B$10,2,FALSE)</f>
        <v>8.4</v>
      </c>
      <c r="Z2004" t="str">
        <f>VLOOKUP(C2004,country!A:B,2,FALSE)</f>
        <v>India</v>
      </c>
      <c r="AA2004">
        <f t="shared" si="31"/>
        <v>3</v>
      </c>
    </row>
    <row r="2005" spans="1:27" ht="15.75" customHeight="1" x14ac:dyDescent="0.25">
      <c r="A2005">
        <v>307474</v>
      </c>
      <c r="B2005" t="s">
        <v>610</v>
      </c>
      <c r="C2005">
        <v>1</v>
      </c>
      <c r="D2005" t="s">
        <v>23</v>
      </c>
      <c r="E2005" t="s">
        <v>5049</v>
      </c>
      <c r="F2005" t="s">
        <v>1926</v>
      </c>
      <c r="G2005" t="s">
        <v>1927</v>
      </c>
      <c r="H2005">
        <v>77.219881299999997</v>
      </c>
      <c r="I2005">
        <v>28.568108899999999</v>
      </c>
      <c r="J2005" t="s">
        <v>611</v>
      </c>
      <c r="K2005" t="s">
        <v>28</v>
      </c>
      <c r="L2005" t="s">
        <v>29</v>
      </c>
      <c r="M2005" t="s">
        <v>29</v>
      </c>
      <c r="N2005" t="s">
        <v>29</v>
      </c>
      <c r="O2005" t="s">
        <v>29</v>
      </c>
      <c r="P2005">
        <v>2</v>
      </c>
      <c r="Q2005">
        <v>63</v>
      </c>
      <c r="R2005">
        <v>700</v>
      </c>
      <c r="S2005" t="str">
        <f>IF(Table1[[#This Row],[Average_Cost_for_two]]&lt;500,"Low",IF(Table1[[#This Row],[Average_Cost_for_two]]&lt;=1500,"Medium","High"))</f>
        <v>Medium</v>
      </c>
      <c r="T2005">
        <v>2.9</v>
      </c>
      <c r="U2005">
        <v>2012</v>
      </c>
      <c r="V2005">
        <v>7</v>
      </c>
      <c r="W2005">
        <v>9</v>
      </c>
      <c r="X2005">
        <f>IF(OR(Main!$U2005=0,
       Main!$V2005=0,
       Main!$W2005=0),
   "",
   DATE(Main!$U2005,
        Main!$V2005,
        Main!$W2005)
)</f>
        <v>41099</v>
      </c>
      <c r="Y2005">
        <f>Table1[[#This Row],[Average_Cost_for_two]]*VLOOKUP(Table1[[#This Row],[Currency]],currency!$A$2:$B$10,2,FALSE)</f>
        <v>8.4</v>
      </c>
      <c r="Z2005" t="str">
        <f>VLOOKUP(C2005,country!A:B,2,FALSE)</f>
        <v>India</v>
      </c>
      <c r="AA2005">
        <f t="shared" si="31"/>
        <v>3</v>
      </c>
    </row>
    <row r="2006" spans="1:27" ht="15.75" customHeight="1" x14ac:dyDescent="0.25">
      <c r="A2006">
        <v>8388</v>
      </c>
      <c r="B2006" t="s">
        <v>610</v>
      </c>
      <c r="C2006">
        <v>1</v>
      </c>
      <c r="D2006" t="s">
        <v>23</v>
      </c>
      <c r="E2006" t="s">
        <v>5050</v>
      </c>
      <c r="F2006" t="s">
        <v>3417</v>
      </c>
      <c r="G2006" t="s">
        <v>3418</v>
      </c>
      <c r="H2006">
        <v>77.188949320000006</v>
      </c>
      <c r="I2006">
        <v>28.56902165</v>
      </c>
      <c r="J2006" t="s">
        <v>611</v>
      </c>
      <c r="K2006" t="s">
        <v>28</v>
      </c>
      <c r="L2006" t="s">
        <v>29</v>
      </c>
      <c r="M2006" t="s">
        <v>29</v>
      </c>
      <c r="N2006" t="s">
        <v>29</v>
      </c>
      <c r="O2006" t="s">
        <v>29</v>
      </c>
      <c r="P2006">
        <v>2</v>
      </c>
      <c r="Q2006">
        <v>71</v>
      </c>
      <c r="R2006">
        <v>700</v>
      </c>
      <c r="S2006" t="str">
        <f>IF(Table1[[#This Row],[Average_Cost_for_two]]&lt;500,"Low",IF(Table1[[#This Row],[Average_Cost_for_two]]&lt;=1500,"Medium","High"))</f>
        <v>Medium</v>
      </c>
      <c r="T2006">
        <v>2.4</v>
      </c>
      <c r="U2006">
        <v>2010</v>
      </c>
      <c r="V2006">
        <v>6</v>
      </c>
      <c r="W2006">
        <v>26</v>
      </c>
      <c r="X2006">
        <f>IF(OR(Main!$U2006=0,
       Main!$V2006=0,
       Main!$W2006=0),
   "",
   DATE(Main!$U2006,
        Main!$V2006,
        Main!$W2006)
)</f>
        <v>40355</v>
      </c>
      <c r="Y2006">
        <f>Table1[[#This Row],[Average_Cost_for_two]]*VLOOKUP(Table1[[#This Row],[Currency]],currency!$A$2:$B$10,2,FALSE)</f>
        <v>8.4</v>
      </c>
      <c r="Z2006" t="str">
        <f>VLOOKUP(C2006,country!A:B,2,FALSE)</f>
        <v>India</v>
      </c>
      <c r="AA2006">
        <f t="shared" si="31"/>
        <v>2</v>
      </c>
    </row>
    <row r="2007" spans="1:27" ht="15.75" customHeight="1" x14ac:dyDescent="0.25">
      <c r="A2007">
        <v>306572</v>
      </c>
      <c r="B2007" t="s">
        <v>5051</v>
      </c>
      <c r="C2007">
        <v>1</v>
      </c>
      <c r="D2007" t="s">
        <v>23</v>
      </c>
      <c r="E2007" t="s">
        <v>5052</v>
      </c>
      <c r="F2007" t="s">
        <v>2586</v>
      </c>
      <c r="G2007" t="s">
        <v>2587</v>
      </c>
      <c r="H2007">
        <v>77.156936819999999</v>
      </c>
      <c r="I2007">
        <v>28.542709240000001</v>
      </c>
      <c r="J2007" t="s">
        <v>5053</v>
      </c>
      <c r="K2007" t="s">
        <v>28</v>
      </c>
      <c r="L2007" t="s">
        <v>29</v>
      </c>
      <c r="M2007" t="s">
        <v>29</v>
      </c>
      <c r="N2007" t="s">
        <v>29</v>
      </c>
      <c r="O2007" t="s">
        <v>29</v>
      </c>
      <c r="P2007">
        <v>2</v>
      </c>
      <c r="Q2007">
        <v>69</v>
      </c>
      <c r="R2007">
        <v>700</v>
      </c>
      <c r="S2007" t="str">
        <f>IF(Table1[[#This Row],[Average_Cost_for_two]]&lt;500,"Low",IF(Table1[[#This Row],[Average_Cost_for_two]]&lt;=1500,"Medium","High"))</f>
        <v>Medium</v>
      </c>
      <c r="T2007">
        <v>3.7</v>
      </c>
      <c r="U2007">
        <v>2012</v>
      </c>
      <c r="V2007">
        <v>6</v>
      </c>
      <c r="W2007">
        <v>22</v>
      </c>
      <c r="X2007">
        <f>IF(OR(Main!$U2007=0,
       Main!$V2007=0,
       Main!$W2007=0),
   "",
   DATE(Main!$U2007,
        Main!$V2007,
        Main!$W2007)
)</f>
        <v>41082</v>
      </c>
      <c r="Y2007">
        <f>Table1[[#This Row],[Average_Cost_for_two]]*VLOOKUP(Table1[[#This Row],[Currency]],currency!$A$2:$B$10,2,FALSE)</f>
        <v>8.4</v>
      </c>
      <c r="Z2007" t="str">
        <f>VLOOKUP(C2007,country!A:B,2,FALSE)</f>
        <v>India</v>
      </c>
      <c r="AA2007">
        <f t="shared" si="31"/>
        <v>2</v>
      </c>
    </row>
    <row r="2008" spans="1:27" ht="15.75" customHeight="1" x14ac:dyDescent="0.25">
      <c r="A2008">
        <v>309013</v>
      </c>
      <c r="B2008" t="s">
        <v>5054</v>
      </c>
      <c r="C2008">
        <v>1</v>
      </c>
      <c r="D2008" t="s">
        <v>23</v>
      </c>
      <c r="E2008" t="s">
        <v>5055</v>
      </c>
      <c r="F2008" t="s">
        <v>904</v>
      </c>
      <c r="G2008" t="s">
        <v>905</v>
      </c>
      <c r="H2008">
        <v>77.172685400000006</v>
      </c>
      <c r="I2008">
        <v>28.645259299999999</v>
      </c>
      <c r="J2008" t="s">
        <v>5056</v>
      </c>
      <c r="K2008" t="s">
        <v>28</v>
      </c>
      <c r="L2008" t="s">
        <v>29</v>
      </c>
      <c r="M2008" t="s">
        <v>29</v>
      </c>
      <c r="N2008" t="s">
        <v>29</v>
      </c>
      <c r="O2008" t="s">
        <v>29</v>
      </c>
      <c r="P2008">
        <v>2</v>
      </c>
      <c r="Q2008">
        <v>39</v>
      </c>
      <c r="R2008">
        <v>700</v>
      </c>
      <c r="S2008" t="str">
        <f>IF(Table1[[#This Row],[Average_Cost_for_two]]&lt;500,"Low",IF(Table1[[#This Row],[Average_Cost_for_two]]&lt;=1500,"Medium","High"))</f>
        <v>Medium</v>
      </c>
      <c r="T2008">
        <v>3.2</v>
      </c>
      <c r="U2008">
        <v>2013</v>
      </c>
      <c r="V2008">
        <v>6</v>
      </c>
      <c r="W2008">
        <v>6</v>
      </c>
      <c r="X2008">
        <f>IF(OR(Main!$U2008=0,
       Main!$V2008=0,
       Main!$W2008=0),
   "",
   DATE(Main!$U2008,
        Main!$V2008,
        Main!$W2008)
)</f>
        <v>41431</v>
      </c>
      <c r="Y2008">
        <f>Table1[[#This Row],[Average_Cost_for_two]]*VLOOKUP(Table1[[#This Row],[Currency]],currency!$A$2:$B$10,2,FALSE)</f>
        <v>8.4</v>
      </c>
      <c r="Z2008" t="str">
        <f>VLOOKUP(C2008,country!A:B,2,FALSE)</f>
        <v>India</v>
      </c>
      <c r="AA2008">
        <f t="shared" si="31"/>
        <v>2</v>
      </c>
    </row>
    <row r="2009" spans="1:27" ht="15.75" customHeight="1" x14ac:dyDescent="0.25">
      <c r="A2009">
        <v>202</v>
      </c>
      <c r="B2009" t="s">
        <v>610</v>
      </c>
      <c r="C2009">
        <v>1</v>
      </c>
      <c r="D2009" t="s">
        <v>23</v>
      </c>
      <c r="E2009" t="s">
        <v>5057</v>
      </c>
      <c r="F2009" t="s">
        <v>1982</v>
      </c>
      <c r="G2009" t="s">
        <v>1983</v>
      </c>
      <c r="H2009">
        <v>77.242837399999999</v>
      </c>
      <c r="I2009">
        <v>28.5321867</v>
      </c>
      <c r="J2009" t="s">
        <v>611</v>
      </c>
      <c r="K2009" t="s">
        <v>28</v>
      </c>
      <c r="L2009" t="s">
        <v>29</v>
      </c>
      <c r="M2009" t="s">
        <v>29</v>
      </c>
      <c r="N2009" t="s">
        <v>29</v>
      </c>
      <c r="O2009" t="s">
        <v>29</v>
      </c>
      <c r="P2009">
        <v>2</v>
      </c>
      <c r="Q2009">
        <v>138</v>
      </c>
      <c r="R2009">
        <v>700</v>
      </c>
      <c r="S2009" t="str">
        <f>IF(Table1[[#This Row],[Average_Cost_for_two]]&lt;500,"Low",IF(Table1[[#This Row],[Average_Cost_for_two]]&lt;=1500,"Medium","High"))</f>
        <v>Medium</v>
      </c>
      <c r="T2009">
        <v>3.2</v>
      </c>
      <c r="U2009">
        <v>2018</v>
      </c>
      <c r="V2009">
        <v>6</v>
      </c>
      <c r="W2009">
        <v>14</v>
      </c>
      <c r="X2009">
        <f>IF(OR(Main!$U2009=0,
       Main!$V2009=0,
       Main!$W2009=0),
   "",
   DATE(Main!$U2009,
        Main!$V2009,
        Main!$W2009)
)</f>
        <v>43265</v>
      </c>
      <c r="Y2009">
        <f>Table1[[#This Row],[Average_Cost_for_two]]*VLOOKUP(Table1[[#This Row],[Currency]],currency!$A$2:$B$10,2,FALSE)</f>
        <v>8.4</v>
      </c>
      <c r="Z2009" t="str">
        <f>VLOOKUP(C2009,country!A:B,2,FALSE)</f>
        <v>India</v>
      </c>
      <c r="AA2009">
        <f t="shared" si="31"/>
        <v>2</v>
      </c>
    </row>
    <row r="2010" spans="1:27" ht="15.75" customHeight="1" x14ac:dyDescent="0.25">
      <c r="A2010">
        <v>8365</v>
      </c>
      <c r="B2010" t="s">
        <v>610</v>
      </c>
      <c r="C2010">
        <v>1</v>
      </c>
      <c r="D2010" t="s">
        <v>23</v>
      </c>
      <c r="E2010" t="s">
        <v>5058</v>
      </c>
      <c r="F2010" t="s">
        <v>1732</v>
      </c>
      <c r="G2010" t="s">
        <v>1731</v>
      </c>
      <c r="H2010">
        <v>77.0903177</v>
      </c>
      <c r="I2010">
        <v>28.6298073</v>
      </c>
      <c r="J2010" t="s">
        <v>611</v>
      </c>
      <c r="K2010" t="s">
        <v>28</v>
      </c>
      <c r="L2010" t="s">
        <v>29</v>
      </c>
      <c r="M2010" t="s">
        <v>29</v>
      </c>
      <c r="N2010" t="s">
        <v>29</v>
      </c>
      <c r="O2010" t="s">
        <v>29</v>
      </c>
      <c r="P2010">
        <v>2</v>
      </c>
      <c r="Q2010">
        <v>88</v>
      </c>
      <c r="R2010">
        <v>700</v>
      </c>
      <c r="S2010" t="str">
        <f>IF(Table1[[#This Row],[Average_Cost_for_two]]&lt;500,"Low",IF(Table1[[#This Row],[Average_Cost_for_two]]&lt;=1500,"Medium","High"))</f>
        <v>Medium</v>
      </c>
      <c r="T2010">
        <v>3.4</v>
      </c>
      <c r="U2010">
        <v>2018</v>
      </c>
      <c r="V2010">
        <v>6</v>
      </c>
      <c r="W2010">
        <v>20</v>
      </c>
      <c r="X2010">
        <f>IF(OR(Main!$U2010=0,
       Main!$V2010=0,
       Main!$W2010=0),
   "",
   DATE(Main!$U2010,
        Main!$V2010,
        Main!$W2010)
)</f>
        <v>43271</v>
      </c>
      <c r="Y2010">
        <f>Table1[[#This Row],[Average_Cost_for_two]]*VLOOKUP(Table1[[#This Row],[Currency]],currency!$A$2:$B$10,2,FALSE)</f>
        <v>8.4</v>
      </c>
      <c r="Z2010" t="str">
        <f>VLOOKUP(C2010,country!A:B,2,FALSE)</f>
        <v>India</v>
      </c>
      <c r="AA2010">
        <f t="shared" si="31"/>
        <v>2</v>
      </c>
    </row>
    <row r="2011" spans="1:27" ht="15.75" customHeight="1" x14ac:dyDescent="0.25">
      <c r="A2011">
        <v>7382</v>
      </c>
      <c r="B2011" t="s">
        <v>5059</v>
      </c>
      <c r="C2011">
        <v>1</v>
      </c>
      <c r="D2011" t="s">
        <v>23</v>
      </c>
      <c r="E2011" t="s">
        <v>5060</v>
      </c>
      <c r="F2011" t="s">
        <v>1624</v>
      </c>
      <c r="G2011" t="s">
        <v>1625</v>
      </c>
      <c r="H2011">
        <v>77.256574520000001</v>
      </c>
      <c r="I2011">
        <v>28.541854229999998</v>
      </c>
      <c r="J2011" t="s">
        <v>477</v>
      </c>
      <c r="K2011" t="s">
        <v>28</v>
      </c>
      <c r="L2011" t="s">
        <v>29</v>
      </c>
      <c r="M2011" t="s">
        <v>29</v>
      </c>
      <c r="N2011" t="s">
        <v>29</v>
      </c>
      <c r="O2011" t="s">
        <v>29</v>
      </c>
      <c r="P2011">
        <v>2</v>
      </c>
      <c r="Q2011">
        <v>67</v>
      </c>
      <c r="R2011">
        <v>700</v>
      </c>
      <c r="S2011" t="str">
        <f>IF(Table1[[#This Row],[Average_Cost_for_two]]&lt;500,"Low",IF(Table1[[#This Row],[Average_Cost_for_two]]&lt;=1500,"Medium","High"))</f>
        <v>Medium</v>
      </c>
      <c r="T2011">
        <v>3.3</v>
      </c>
      <c r="U2011">
        <v>2012</v>
      </c>
      <c r="V2011">
        <v>6</v>
      </c>
      <c r="W2011">
        <v>13</v>
      </c>
      <c r="X2011">
        <f>IF(OR(Main!$U2011=0,
       Main!$V2011=0,
       Main!$W2011=0),
   "",
   DATE(Main!$U2011,
        Main!$V2011,
        Main!$W2011)
)</f>
        <v>41073</v>
      </c>
      <c r="Y2011">
        <f>Table1[[#This Row],[Average_Cost_for_two]]*VLOOKUP(Table1[[#This Row],[Currency]],currency!$A$2:$B$10,2,FALSE)</f>
        <v>8.4</v>
      </c>
      <c r="Z2011" t="str">
        <f>VLOOKUP(C2011,country!A:B,2,FALSE)</f>
        <v>India</v>
      </c>
      <c r="AA2011">
        <f t="shared" si="31"/>
        <v>2</v>
      </c>
    </row>
    <row r="2012" spans="1:27" ht="15.75" customHeight="1" x14ac:dyDescent="0.25">
      <c r="A2012">
        <v>304989</v>
      </c>
      <c r="B2012" t="s">
        <v>5061</v>
      </c>
      <c r="C2012">
        <v>1</v>
      </c>
      <c r="D2012" t="s">
        <v>23</v>
      </c>
      <c r="E2012" t="s">
        <v>5062</v>
      </c>
      <c r="F2012" t="s">
        <v>3119</v>
      </c>
      <c r="G2012" t="s">
        <v>3120</v>
      </c>
      <c r="H2012">
        <v>77.226594300000002</v>
      </c>
      <c r="I2012">
        <v>28.599780899999999</v>
      </c>
      <c r="J2012" t="s">
        <v>5063</v>
      </c>
      <c r="K2012" t="s">
        <v>28</v>
      </c>
      <c r="L2012" t="s">
        <v>29</v>
      </c>
      <c r="M2012" t="s">
        <v>36</v>
      </c>
      <c r="N2012" t="s">
        <v>29</v>
      </c>
      <c r="O2012" t="s">
        <v>29</v>
      </c>
      <c r="P2012">
        <v>2</v>
      </c>
      <c r="Q2012">
        <v>391</v>
      </c>
      <c r="R2012">
        <v>700</v>
      </c>
      <c r="S2012" t="str">
        <f>IF(Table1[[#This Row],[Average_Cost_for_two]]&lt;500,"Low",IF(Table1[[#This Row],[Average_Cost_for_two]]&lt;=1500,"Medium","High"))</f>
        <v>Medium</v>
      </c>
      <c r="T2012">
        <v>3.8</v>
      </c>
      <c r="U2012">
        <v>2016</v>
      </c>
      <c r="V2012">
        <v>6</v>
      </c>
      <c r="W2012">
        <v>24</v>
      </c>
      <c r="X2012">
        <f>IF(OR(Main!$U2012=0,
       Main!$V2012=0,
       Main!$W2012=0),
   "",
   DATE(Main!$U2012,
        Main!$V2012,
        Main!$W2012)
)</f>
        <v>42545</v>
      </c>
      <c r="Y2012">
        <f>Table1[[#This Row],[Average_Cost_for_two]]*VLOOKUP(Table1[[#This Row],[Currency]],currency!$A$2:$B$10,2,FALSE)</f>
        <v>8.4</v>
      </c>
      <c r="Z2012" t="str">
        <f>VLOOKUP(C2012,country!A:B,2,FALSE)</f>
        <v>India</v>
      </c>
      <c r="AA2012">
        <f t="shared" si="31"/>
        <v>2</v>
      </c>
    </row>
    <row r="2013" spans="1:27" ht="15.75" customHeight="1" x14ac:dyDescent="0.25">
      <c r="A2013">
        <v>313132</v>
      </c>
      <c r="B2013" t="s">
        <v>5064</v>
      </c>
      <c r="C2013">
        <v>1</v>
      </c>
      <c r="D2013" t="s">
        <v>23</v>
      </c>
      <c r="E2013" t="s">
        <v>5065</v>
      </c>
      <c r="F2013" t="s">
        <v>163</v>
      </c>
      <c r="G2013" t="s">
        <v>164</v>
      </c>
      <c r="H2013">
        <v>77.278339970000005</v>
      </c>
      <c r="I2013">
        <v>28.659511810000001</v>
      </c>
      <c r="J2013" t="s">
        <v>480</v>
      </c>
      <c r="K2013" t="s">
        <v>28</v>
      </c>
      <c r="L2013" t="s">
        <v>29</v>
      </c>
      <c r="M2013" t="s">
        <v>29</v>
      </c>
      <c r="N2013" t="s">
        <v>29</v>
      </c>
      <c r="O2013" t="s">
        <v>29</v>
      </c>
      <c r="P2013">
        <v>2</v>
      </c>
      <c r="Q2013">
        <v>10</v>
      </c>
      <c r="R2013">
        <v>700</v>
      </c>
      <c r="S2013" t="str">
        <f>IF(Table1[[#This Row],[Average_Cost_for_two]]&lt;500,"Low",IF(Table1[[#This Row],[Average_Cost_for_two]]&lt;=1500,"Medium","High"))</f>
        <v>Medium</v>
      </c>
      <c r="T2013">
        <v>2.9</v>
      </c>
      <c r="U2013">
        <v>2015</v>
      </c>
      <c r="V2013">
        <v>6</v>
      </c>
      <c r="W2013">
        <v>8</v>
      </c>
      <c r="X2013">
        <f>IF(OR(Main!$U2013=0,
       Main!$V2013=0,
       Main!$W2013=0),
   "",
   DATE(Main!$U2013,
        Main!$V2013,
        Main!$W2013)
)</f>
        <v>42163</v>
      </c>
      <c r="Y2013">
        <f>Table1[[#This Row],[Average_Cost_for_two]]*VLOOKUP(Table1[[#This Row],[Currency]],currency!$A$2:$B$10,2,FALSE)</f>
        <v>8.4</v>
      </c>
      <c r="Z2013" t="str">
        <f>VLOOKUP(C2013,country!A:B,2,FALSE)</f>
        <v>India</v>
      </c>
      <c r="AA2013">
        <f t="shared" si="31"/>
        <v>2</v>
      </c>
    </row>
    <row r="2014" spans="1:27" ht="15.75" customHeight="1" x14ac:dyDescent="0.25">
      <c r="A2014">
        <v>309680</v>
      </c>
      <c r="B2014" t="s">
        <v>5066</v>
      </c>
      <c r="C2014">
        <v>1</v>
      </c>
      <c r="D2014" t="s">
        <v>23</v>
      </c>
      <c r="E2014" t="s">
        <v>5067</v>
      </c>
      <c r="F2014" t="s">
        <v>55</v>
      </c>
      <c r="G2014" t="s">
        <v>56</v>
      </c>
      <c r="H2014">
        <v>77.266521490000002</v>
      </c>
      <c r="I2014">
        <v>28.570866089999999</v>
      </c>
      <c r="J2014" t="s">
        <v>477</v>
      </c>
      <c r="K2014" t="s">
        <v>28</v>
      </c>
      <c r="L2014" t="s">
        <v>29</v>
      </c>
      <c r="M2014" t="s">
        <v>29</v>
      </c>
      <c r="N2014" t="s">
        <v>29</v>
      </c>
      <c r="O2014" t="s">
        <v>29</v>
      </c>
      <c r="P2014">
        <v>2</v>
      </c>
      <c r="Q2014">
        <v>8</v>
      </c>
      <c r="R2014">
        <v>700</v>
      </c>
      <c r="S2014" t="str">
        <f>IF(Table1[[#This Row],[Average_Cost_for_two]]&lt;500,"Low",IF(Table1[[#This Row],[Average_Cost_for_two]]&lt;=1500,"Medium","High"))</f>
        <v>Medium</v>
      </c>
      <c r="T2014">
        <v>2.9</v>
      </c>
      <c r="U2014">
        <v>2012</v>
      </c>
      <c r="V2014">
        <v>6</v>
      </c>
      <c r="W2014">
        <v>10</v>
      </c>
      <c r="X2014">
        <f>IF(OR(Main!$U2014=0,
       Main!$V2014=0,
       Main!$W2014=0),
   "",
   DATE(Main!$U2014,
        Main!$V2014,
        Main!$W2014)
)</f>
        <v>41070</v>
      </c>
      <c r="Y2014">
        <f>Table1[[#This Row],[Average_Cost_for_two]]*VLOOKUP(Table1[[#This Row],[Currency]],currency!$A$2:$B$10,2,FALSE)</f>
        <v>8.4</v>
      </c>
      <c r="Z2014" t="str">
        <f>VLOOKUP(C2014,country!A:B,2,FALSE)</f>
        <v>India</v>
      </c>
      <c r="AA2014">
        <f t="shared" si="31"/>
        <v>2</v>
      </c>
    </row>
    <row r="2015" spans="1:27" ht="15.75" customHeight="1" x14ac:dyDescent="0.25">
      <c r="A2015">
        <v>308334</v>
      </c>
      <c r="B2015" t="s">
        <v>5068</v>
      </c>
      <c r="C2015">
        <v>1</v>
      </c>
      <c r="D2015" t="s">
        <v>23</v>
      </c>
      <c r="E2015" t="s">
        <v>5069</v>
      </c>
      <c r="F2015" t="s">
        <v>55</v>
      </c>
      <c r="G2015" t="s">
        <v>56</v>
      </c>
      <c r="H2015">
        <v>77.272509189999994</v>
      </c>
      <c r="I2015">
        <v>28.559411730000001</v>
      </c>
      <c r="J2015" t="s">
        <v>480</v>
      </c>
      <c r="K2015" t="s">
        <v>28</v>
      </c>
      <c r="L2015" t="s">
        <v>29</v>
      </c>
      <c r="M2015" t="s">
        <v>29</v>
      </c>
      <c r="N2015" t="s">
        <v>29</v>
      </c>
      <c r="O2015" t="s">
        <v>29</v>
      </c>
      <c r="P2015">
        <v>2</v>
      </c>
      <c r="Q2015">
        <v>28</v>
      </c>
      <c r="R2015">
        <v>700</v>
      </c>
      <c r="S2015" t="str">
        <f>IF(Table1[[#This Row],[Average_Cost_for_two]]&lt;500,"Low",IF(Table1[[#This Row],[Average_Cost_for_two]]&lt;=1500,"Medium","High"))</f>
        <v>Medium</v>
      </c>
      <c r="T2015">
        <v>2.9</v>
      </c>
      <c r="U2015">
        <v>2014</v>
      </c>
      <c r="V2015">
        <v>6</v>
      </c>
      <c r="W2015">
        <v>4</v>
      </c>
      <c r="X2015">
        <f>IF(OR(Main!$U2015=0,
       Main!$V2015=0,
       Main!$W2015=0),
   "",
   DATE(Main!$U2015,
        Main!$V2015,
        Main!$W2015)
)</f>
        <v>41794</v>
      </c>
      <c r="Y2015">
        <f>Table1[[#This Row],[Average_Cost_for_two]]*VLOOKUP(Table1[[#This Row],[Currency]],currency!$A$2:$B$10,2,FALSE)</f>
        <v>8.4</v>
      </c>
      <c r="Z2015" t="str">
        <f>VLOOKUP(C2015,country!A:B,2,FALSE)</f>
        <v>India</v>
      </c>
      <c r="AA2015">
        <f t="shared" si="31"/>
        <v>2</v>
      </c>
    </row>
    <row r="2016" spans="1:27" ht="15.75" customHeight="1" x14ac:dyDescent="0.25">
      <c r="A2016">
        <v>18311948</v>
      </c>
      <c r="B2016" t="s">
        <v>5070</v>
      </c>
      <c r="C2016">
        <v>1</v>
      </c>
      <c r="D2016" t="s">
        <v>23</v>
      </c>
      <c r="E2016" t="s">
        <v>5071</v>
      </c>
      <c r="F2016" t="s">
        <v>1152</v>
      </c>
      <c r="G2016" t="s">
        <v>1153</v>
      </c>
      <c r="H2016">
        <v>77.278197599999999</v>
      </c>
      <c r="I2016">
        <v>28.534530400000001</v>
      </c>
      <c r="J2016" t="s">
        <v>731</v>
      </c>
      <c r="K2016" t="s">
        <v>28</v>
      </c>
      <c r="L2016" t="s">
        <v>29</v>
      </c>
      <c r="M2016" t="s">
        <v>29</v>
      </c>
      <c r="N2016" t="s">
        <v>29</v>
      </c>
      <c r="O2016" t="s">
        <v>29</v>
      </c>
      <c r="P2016">
        <v>2</v>
      </c>
      <c r="Q2016">
        <v>6</v>
      </c>
      <c r="R2016">
        <v>700</v>
      </c>
      <c r="S2016" t="str">
        <f>IF(Table1[[#This Row],[Average_Cost_for_two]]&lt;500,"Low",IF(Table1[[#This Row],[Average_Cost_for_two]]&lt;=1500,"Medium","High"))</f>
        <v>Medium</v>
      </c>
      <c r="T2016">
        <v>3</v>
      </c>
      <c r="U2016">
        <v>2012</v>
      </c>
      <c r="V2016">
        <v>6</v>
      </c>
      <c r="W2016">
        <v>9</v>
      </c>
      <c r="X2016">
        <f>IF(OR(Main!$U2016=0,
       Main!$V2016=0,
       Main!$W2016=0),
   "",
   DATE(Main!$U2016,
        Main!$V2016,
        Main!$W2016)
)</f>
        <v>41069</v>
      </c>
      <c r="Y2016">
        <f>Table1[[#This Row],[Average_Cost_for_two]]*VLOOKUP(Table1[[#This Row],[Currency]],currency!$A$2:$B$10,2,FALSE)</f>
        <v>8.4</v>
      </c>
      <c r="Z2016" t="str">
        <f>VLOOKUP(C2016,country!A:B,2,FALSE)</f>
        <v>India</v>
      </c>
      <c r="AA2016">
        <f t="shared" si="31"/>
        <v>2</v>
      </c>
    </row>
    <row r="2017" spans="1:27" ht="15.75" customHeight="1" x14ac:dyDescent="0.25">
      <c r="A2017">
        <v>8292</v>
      </c>
      <c r="B2017" t="s">
        <v>5072</v>
      </c>
      <c r="C2017">
        <v>1</v>
      </c>
      <c r="D2017" t="s">
        <v>23</v>
      </c>
      <c r="E2017" t="s">
        <v>5073</v>
      </c>
      <c r="F2017" t="s">
        <v>1897</v>
      </c>
      <c r="G2017" t="s">
        <v>1898</v>
      </c>
      <c r="H2017">
        <v>77.215377779999997</v>
      </c>
      <c r="I2017">
        <v>28.64251389</v>
      </c>
      <c r="J2017" t="s">
        <v>5074</v>
      </c>
      <c r="K2017" t="s">
        <v>28</v>
      </c>
      <c r="L2017" t="s">
        <v>29</v>
      </c>
      <c r="M2017" t="s">
        <v>29</v>
      </c>
      <c r="N2017" t="s">
        <v>29</v>
      </c>
      <c r="O2017" t="s">
        <v>29</v>
      </c>
      <c r="P2017">
        <v>2</v>
      </c>
      <c r="Q2017">
        <v>19</v>
      </c>
      <c r="R2017">
        <v>700</v>
      </c>
      <c r="S2017" t="str">
        <f>IF(Table1[[#This Row],[Average_Cost_for_two]]&lt;500,"Low",IF(Table1[[#This Row],[Average_Cost_for_two]]&lt;=1500,"Medium","High"))</f>
        <v>Medium</v>
      </c>
      <c r="T2017">
        <v>2.8</v>
      </c>
      <c r="U2017">
        <v>2015</v>
      </c>
      <c r="V2017">
        <v>6</v>
      </c>
      <c r="W2017">
        <v>19</v>
      </c>
      <c r="X2017">
        <f>IF(OR(Main!$U2017=0,
       Main!$V2017=0,
       Main!$W2017=0),
   "",
   DATE(Main!$U2017,
        Main!$V2017,
        Main!$W2017)
)</f>
        <v>42174</v>
      </c>
      <c r="Y2017">
        <f>Table1[[#This Row],[Average_Cost_for_two]]*VLOOKUP(Table1[[#This Row],[Currency]],currency!$A$2:$B$10,2,FALSE)</f>
        <v>8.4</v>
      </c>
      <c r="Z2017" t="str">
        <f>VLOOKUP(C2017,country!A:B,2,FALSE)</f>
        <v>India</v>
      </c>
      <c r="AA2017">
        <f t="shared" si="31"/>
        <v>2</v>
      </c>
    </row>
    <row r="2018" spans="1:27" ht="15.75" customHeight="1" x14ac:dyDescent="0.25">
      <c r="A2018">
        <v>219</v>
      </c>
      <c r="B2018" t="s">
        <v>610</v>
      </c>
      <c r="C2018">
        <v>1</v>
      </c>
      <c r="D2018" t="s">
        <v>23</v>
      </c>
      <c r="E2018" t="s">
        <v>5075</v>
      </c>
      <c r="F2018" t="s">
        <v>2456</v>
      </c>
      <c r="G2018" t="s">
        <v>2457</v>
      </c>
      <c r="H2018">
        <v>77.207551899999999</v>
      </c>
      <c r="I2018">
        <v>28.523269299999999</v>
      </c>
      <c r="J2018" t="s">
        <v>611</v>
      </c>
      <c r="K2018" t="s">
        <v>28</v>
      </c>
      <c r="L2018" t="s">
        <v>29</v>
      </c>
      <c r="M2018" t="s">
        <v>29</v>
      </c>
      <c r="N2018" t="s">
        <v>29</v>
      </c>
      <c r="O2018" t="s">
        <v>29</v>
      </c>
      <c r="P2018">
        <v>2</v>
      </c>
      <c r="Q2018">
        <v>253</v>
      </c>
      <c r="R2018">
        <v>700</v>
      </c>
      <c r="S2018" t="str">
        <f>IF(Table1[[#This Row],[Average_Cost_for_two]]&lt;500,"Low",IF(Table1[[#This Row],[Average_Cost_for_two]]&lt;=1500,"Medium","High"))</f>
        <v>Medium</v>
      </c>
      <c r="T2018">
        <v>2.5</v>
      </c>
      <c r="U2018">
        <v>2010</v>
      </c>
      <c r="V2018">
        <v>6</v>
      </c>
      <c r="W2018">
        <v>15</v>
      </c>
      <c r="X2018">
        <f>IF(OR(Main!$U2018=0,
       Main!$V2018=0,
       Main!$W2018=0),
   "",
   DATE(Main!$U2018,
        Main!$V2018,
        Main!$W2018)
)</f>
        <v>40344</v>
      </c>
      <c r="Y2018">
        <f>Table1[[#This Row],[Average_Cost_for_two]]*VLOOKUP(Table1[[#This Row],[Currency]],currency!$A$2:$B$10,2,FALSE)</f>
        <v>8.4</v>
      </c>
      <c r="Z2018" t="str">
        <f>VLOOKUP(C2018,country!A:B,2,FALSE)</f>
        <v>India</v>
      </c>
      <c r="AA2018">
        <f t="shared" si="31"/>
        <v>2</v>
      </c>
    </row>
    <row r="2019" spans="1:27" ht="15.75" customHeight="1" x14ac:dyDescent="0.25">
      <c r="A2019">
        <v>8912</v>
      </c>
      <c r="B2019" t="s">
        <v>610</v>
      </c>
      <c r="C2019">
        <v>1</v>
      </c>
      <c r="D2019" t="s">
        <v>23</v>
      </c>
      <c r="E2019" t="s">
        <v>5076</v>
      </c>
      <c r="F2019" t="s">
        <v>1753</v>
      </c>
      <c r="G2019" t="s">
        <v>1752</v>
      </c>
      <c r="H2019">
        <v>77.186539999999994</v>
      </c>
      <c r="I2019">
        <v>28.643164800000001</v>
      </c>
      <c r="J2019" t="s">
        <v>611</v>
      </c>
      <c r="K2019" t="s">
        <v>28</v>
      </c>
      <c r="L2019" t="s">
        <v>29</v>
      </c>
      <c r="M2019" t="s">
        <v>29</v>
      </c>
      <c r="N2019" t="s">
        <v>29</v>
      </c>
      <c r="O2019" t="s">
        <v>29</v>
      </c>
      <c r="P2019">
        <v>2</v>
      </c>
      <c r="Q2019">
        <v>119</v>
      </c>
      <c r="R2019">
        <v>700</v>
      </c>
      <c r="S2019" t="str">
        <f>IF(Table1[[#This Row],[Average_Cost_for_two]]&lt;500,"Low",IF(Table1[[#This Row],[Average_Cost_for_two]]&lt;=1500,"Medium","High"))</f>
        <v>Medium</v>
      </c>
      <c r="T2019">
        <v>2.9</v>
      </c>
      <c r="U2019">
        <v>2014</v>
      </c>
      <c r="V2019">
        <v>6</v>
      </c>
      <c r="W2019">
        <v>14</v>
      </c>
      <c r="X2019">
        <f>IF(OR(Main!$U2019=0,
       Main!$V2019=0,
       Main!$W2019=0),
   "",
   DATE(Main!$U2019,
        Main!$V2019,
        Main!$W2019)
)</f>
        <v>41804</v>
      </c>
      <c r="Y2019">
        <f>Table1[[#This Row],[Average_Cost_for_two]]*VLOOKUP(Table1[[#This Row],[Currency]],currency!$A$2:$B$10,2,FALSE)</f>
        <v>8.4</v>
      </c>
      <c r="Z2019" t="str">
        <f>VLOOKUP(C2019,country!A:B,2,FALSE)</f>
        <v>India</v>
      </c>
      <c r="AA2019">
        <f t="shared" si="31"/>
        <v>2</v>
      </c>
    </row>
    <row r="2020" spans="1:27" ht="15.75" customHeight="1" x14ac:dyDescent="0.25">
      <c r="A2020">
        <v>312589</v>
      </c>
      <c r="B2020" t="s">
        <v>5077</v>
      </c>
      <c r="C2020">
        <v>1</v>
      </c>
      <c r="D2020" t="s">
        <v>23</v>
      </c>
      <c r="E2020" t="s">
        <v>5078</v>
      </c>
      <c r="F2020" t="s">
        <v>1907</v>
      </c>
      <c r="G2020" t="s">
        <v>1908</v>
      </c>
      <c r="H2020">
        <v>77.120145800000003</v>
      </c>
      <c r="I2020">
        <v>28.638774399999999</v>
      </c>
      <c r="J2020" t="s">
        <v>739</v>
      </c>
      <c r="K2020" t="s">
        <v>28</v>
      </c>
      <c r="L2020" t="s">
        <v>29</v>
      </c>
      <c r="M2020" t="s">
        <v>36</v>
      </c>
      <c r="N2020" t="s">
        <v>29</v>
      </c>
      <c r="O2020" t="s">
        <v>29</v>
      </c>
      <c r="P2020">
        <v>2</v>
      </c>
      <c r="Q2020">
        <v>8</v>
      </c>
      <c r="R2020">
        <v>700</v>
      </c>
      <c r="S2020" t="str">
        <f>IF(Table1[[#This Row],[Average_Cost_for_two]]&lt;500,"Low",IF(Table1[[#This Row],[Average_Cost_for_two]]&lt;=1500,"Medium","High"))</f>
        <v>Medium</v>
      </c>
      <c r="T2020">
        <v>2.9</v>
      </c>
      <c r="U2020">
        <v>2016</v>
      </c>
      <c r="V2020">
        <v>6</v>
      </c>
      <c r="W2020">
        <v>12</v>
      </c>
      <c r="X2020">
        <f>IF(OR(Main!$U2020=0,
       Main!$V2020=0,
       Main!$W2020=0),
   "",
   DATE(Main!$U2020,
        Main!$V2020,
        Main!$W2020)
)</f>
        <v>42533</v>
      </c>
      <c r="Y2020">
        <f>Table1[[#This Row],[Average_Cost_for_two]]*VLOOKUP(Table1[[#This Row],[Currency]],currency!$A$2:$B$10,2,FALSE)</f>
        <v>8.4</v>
      </c>
      <c r="Z2020" t="str">
        <f>VLOOKUP(C2020,country!A:B,2,FALSE)</f>
        <v>India</v>
      </c>
      <c r="AA2020">
        <f t="shared" si="31"/>
        <v>2</v>
      </c>
    </row>
    <row r="2021" spans="1:27" ht="15.75" customHeight="1" x14ac:dyDescent="0.25">
      <c r="A2021">
        <v>18339800</v>
      </c>
      <c r="B2021" t="s">
        <v>5079</v>
      </c>
      <c r="C2021">
        <v>1</v>
      </c>
      <c r="D2021" t="s">
        <v>23</v>
      </c>
      <c r="E2021" t="s">
        <v>5080</v>
      </c>
      <c r="F2021" t="s">
        <v>205</v>
      </c>
      <c r="G2021" t="s">
        <v>206</v>
      </c>
      <c r="H2021">
        <v>77.297035699999995</v>
      </c>
      <c r="I2021">
        <v>28.532557600000001</v>
      </c>
      <c r="J2021" t="s">
        <v>5081</v>
      </c>
      <c r="K2021" t="s">
        <v>28</v>
      </c>
      <c r="L2021" t="s">
        <v>29</v>
      </c>
      <c r="M2021" t="s">
        <v>36</v>
      </c>
      <c r="N2021" t="s">
        <v>29</v>
      </c>
      <c r="O2021" t="s">
        <v>29</v>
      </c>
      <c r="P2021">
        <v>2</v>
      </c>
      <c r="Q2021">
        <v>15</v>
      </c>
      <c r="R2021">
        <v>700</v>
      </c>
      <c r="S2021" t="str">
        <f>IF(Table1[[#This Row],[Average_Cost_for_two]]&lt;500,"Low",IF(Table1[[#This Row],[Average_Cost_for_two]]&lt;=1500,"Medium","High"))</f>
        <v>Medium</v>
      </c>
      <c r="T2021">
        <v>2.6</v>
      </c>
      <c r="U2021">
        <v>2016</v>
      </c>
      <c r="V2021">
        <v>6</v>
      </c>
      <c r="W2021">
        <v>14</v>
      </c>
      <c r="X2021">
        <f>IF(OR(Main!$U2021=0,
       Main!$V2021=0,
       Main!$W2021=0),
   "",
   DATE(Main!$U2021,
        Main!$V2021,
        Main!$W2021)
)</f>
        <v>42535</v>
      </c>
      <c r="Y2021">
        <f>Table1[[#This Row],[Average_Cost_for_two]]*VLOOKUP(Table1[[#This Row],[Currency]],currency!$A$2:$B$10,2,FALSE)</f>
        <v>8.4</v>
      </c>
      <c r="Z2021" t="str">
        <f>VLOOKUP(C2021,country!A:B,2,FALSE)</f>
        <v>India</v>
      </c>
      <c r="AA2021">
        <f t="shared" si="31"/>
        <v>2</v>
      </c>
    </row>
    <row r="2022" spans="1:27" ht="15.75" customHeight="1" x14ac:dyDescent="0.25">
      <c r="A2022">
        <v>18163906</v>
      </c>
      <c r="B2022" t="s">
        <v>5082</v>
      </c>
      <c r="C2022">
        <v>1</v>
      </c>
      <c r="D2022" t="s">
        <v>23</v>
      </c>
      <c r="E2022" t="s">
        <v>5083</v>
      </c>
      <c r="F2022" t="s">
        <v>1921</v>
      </c>
      <c r="G2022" t="s">
        <v>1920</v>
      </c>
      <c r="H2022">
        <v>77.212716499999999</v>
      </c>
      <c r="I2022">
        <v>28.549207800000001</v>
      </c>
      <c r="J2022" t="s">
        <v>3541</v>
      </c>
      <c r="K2022" t="s">
        <v>28</v>
      </c>
      <c r="L2022" t="s">
        <v>29</v>
      </c>
      <c r="M2022" t="s">
        <v>36</v>
      </c>
      <c r="N2022" t="s">
        <v>29</v>
      </c>
      <c r="O2022" t="s">
        <v>29</v>
      </c>
      <c r="P2022">
        <v>2</v>
      </c>
      <c r="Q2022">
        <v>88</v>
      </c>
      <c r="R2022">
        <v>700</v>
      </c>
      <c r="S2022" t="str">
        <f>IF(Table1[[#This Row],[Average_Cost_for_two]]&lt;500,"Low",IF(Table1[[#This Row],[Average_Cost_for_two]]&lt;=1500,"Medium","High"))</f>
        <v>Medium</v>
      </c>
      <c r="T2022">
        <v>4</v>
      </c>
      <c r="U2022">
        <v>2017</v>
      </c>
      <c r="V2022">
        <v>6</v>
      </c>
      <c r="W2022">
        <v>2</v>
      </c>
      <c r="X2022">
        <f>IF(OR(Main!$U2022=0,
       Main!$V2022=0,
       Main!$W2022=0),
   "",
   DATE(Main!$U2022,
        Main!$V2022,
        Main!$W2022)
)</f>
        <v>42888</v>
      </c>
      <c r="Y2022">
        <f>Table1[[#This Row],[Average_Cost_for_two]]*VLOOKUP(Table1[[#This Row],[Currency]],currency!$A$2:$B$10,2,FALSE)</f>
        <v>8.4</v>
      </c>
      <c r="Z2022" t="str">
        <f>VLOOKUP(C2022,country!A:B,2,FALSE)</f>
        <v>India</v>
      </c>
      <c r="AA2022">
        <f t="shared" si="31"/>
        <v>2</v>
      </c>
    </row>
    <row r="2023" spans="1:27" ht="15.75" customHeight="1" x14ac:dyDescent="0.25">
      <c r="A2023">
        <v>308628</v>
      </c>
      <c r="B2023" t="s">
        <v>5084</v>
      </c>
      <c r="C2023">
        <v>1</v>
      </c>
      <c r="D2023" t="s">
        <v>23</v>
      </c>
      <c r="E2023" t="s">
        <v>5085</v>
      </c>
      <c r="F2023" t="s">
        <v>4529</v>
      </c>
      <c r="G2023" t="s">
        <v>4530</v>
      </c>
      <c r="H2023">
        <v>77.242604400000005</v>
      </c>
      <c r="I2023">
        <v>28.599222600000001</v>
      </c>
      <c r="J2023" t="s">
        <v>706</v>
      </c>
      <c r="K2023" t="s">
        <v>28</v>
      </c>
      <c r="L2023" t="s">
        <v>29</v>
      </c>
      <c r="M2023" t="s">
        <v>29</v>
      </c>
      <c r="N2023" t="s">
        <v>29</v>
      </c>
      <c r="O2023" t="s">
        <v>29</v>
      </c>
      <c r="P2023">
        <v>2</v>
      </c>
      <c r="Q2023">
        <v>44</v>
      </c>
      <c r="R2023">
        <v>700</v>
      </c>
      <c r="S2023" t="str">
        <f>IF(Table1[[#This Row],[Average_Cost_for_two]]&lt;500,"Low",IF(Table1[[#This Row],[Average_Cost_for_two]]&lt;=1500,"Medium","High"))</f>
        <v>Medium</v>
      </c>
      <c r="T2023">
        <v>3.6</v>
      </c>
      <c r="U2023">
        <v>2014</v>
      </c>
      <c r="V2023">
        <v>6</v>
      </c>
      <c r="W2023">
        <v>17</v>
      </c>
      <c r="X2023">
        <f>IF(OR(Main!$U2023=0,
       Main!$V2023=0,
       Main!$W2023=0),
   "",
   DATE(Main!$U2023,
        Main!$V2023,
        Main!$W2023)
)</f>
        <v>41807</v>
      </c>
      <c r="Y2023">
        <f>Table1[[#This Row],[Average_Cost_for_two]]*VLOOKUP(Table1[[#This Row],[Currency]],currency!$A$2:$B$10,2,FALSE)</f>
        <v>8.4</v>
      </c>
      <c r="Z2023" t="str">
        <f>VLOOKUP(C2023,country!A:B,2,FALSE)</f>
        <v>India</v>
      </c>
      <c r="AA2023">
        <f t="shared" si="31"/>
        <v>2</v>
      </c>
    </row>
    <row r="2024" spans="1:27" ht="15.75" customHeight="1" x14ac:dyDescent="0.25">
      <c r="A2024">
        <v>18354650</v>
      </c>
      <c r="B2024" t="s">
        <v>5086</v>
      </c>
      <c r="C2024">
        <v>1</v>
      </c>
      <c r="D2024" t="s">
        <v>23</v>
      </c>
      <c r="E2024" t="s">
        <v>5087</v>
      </c>
      <c r="F2024" t="s">
        <v>2372</v>
      </c>
      <c r="G2024" t="s">
        <v>2373</v>
      </c>
      <c r="H2024">
        <v>77.268856690000007</v>
      </c>
      <c r="I2024">
        <v>28.56179522</v>
      </c>
      <c r="J2024" t="s">
        <v>5088</v>
      </c>
      <c r="K2024" t="s">
        <v>28</v>
      </c>
      <c r="L2024" t="s">
        <v>29</v>
      </c>
      <c r="M2024" t="s">
        <v>29</v>
      </c>
      <c r="N2024" t="s">
        <v>29</v>
      </c>
      <c r="O2024" t="s">
        <v>29</v>
      </c>
      <c r="P2024">
        <v>2</v>
      </c>
      <c r="Q2024">
        <v>19</v>
      </c>
      <c r="R2024">
        <v>700</v>
      </c>
      <c r="S2024" t="str">
        <f>IF(Table1[[#This Row],[Average_Cost_for_two]]&lt;500,"Low",IF(Table1[[#This Row],[Average_Cost_for_two]]&lt;=1500,"Medium","High"))</f>
        <v>Medium</v>
      </c>
      <c r="T2024">
        <v>2.8</v>
      </c>
      <c r="U2024">
        <v>2011</v>
      </c>
      <c r="V2024">
        <v>6</v>
      </c>
      <c r="W2024">
        <v>11</v>
      </c>
      <c r="X2024">
        <f>IF(OR(Main!$U2024=0,
       Main!$V2024=0,
       Main!$W2024=0),
   "",
   DATE(Main!$U2024,
        Main!$V2024,
        Main!$W2024)
)</f>
        <v>40705</v>
      </c>
      <c r="Y2024">
        <f>Table1[[#This Row],[Average_Cost_for_two]]*VLOOKUP(Table1[[#This Row],[Currency]],currency!$A$2:$B$10,2,FALSE)</f>
        <v>8.4</v>
      </c>
      <c r="Z2024" t="str">
        <f>VLOOKUP(C2024,country!A:B,2,FALSE)</f>
        <v>India</v>
      </c>
      <c r="AA2024">
        <f t="shared" si="31"/>
        <v>2</v>
      </c>
    </row>
    <row r="2025" spans="1:27" ht="15.75" customHeight="1" x14ac:dyDescent="0.25">
      <c r="A2025">
        <v>18187733</v>
      </c>
      <c r="B2025" t="s">
        <v>5089</v>
      </c>
      <c r="C2025">
        <v>1</v>
      </c>
      <c r="D2025" t="s">
        <v>23</v>
      </c>
      <c r="E2025" t="s">
        <v>5090</v>
      </c>
      <c r="F2025" t="s">
        <v>1206</v>
      </c>
      <c r="G2025" t="s">
        <v>1207</v>
      </c>
      <c r="H2025">
        <v>77.102513000000002</v>
      </c>
      <c r="I2025">
        <v>28.644093000000002</v>
      </c>
      <c r="J2025" t="s">
        <v>739</v>
      </c>
      <c r="K2025" t="s">
        <v>28</v>
      </c>
      <c r="L2025" t="s">
        <v>29</v>
      </c>
      <c r="M2025" t="s">
        <v>29</v>
      </c>
      <c r="N2025" t="s">
        <v>29</v>
      </c>
      <c r="O2025" t="s">
        <v>29</v>
      </c>
      <c r="P2025">
        <v>2</v>
      </c>
      <c r="Q2025">
        <v>3</v>
      </c>
      <c r="R2025">
        <v>700</v>
      </c>
      <c r="S2025" t="str">
        <f>IF(Table1[[#This Row],[Average_Cost_for_two]]&lt;500,"Low",IF(Table1[[#This Row],[Average_Cost_for_two]]&lt;=1500,"Medium","High"))</f>
        <v>Medium</v>
      </c>
      <c r="T2025">
        <v>1</v>
      </c>
      <c r="U2025">
        <v>2013</v>
      </c>
      <c r="V2025">
        <v>6</v>
      </c>
      <c r="W2025">
        <v>5</v>
      </c>
      <c r="X2025">
        <f>IF(OR(Main!$U2025=0,
       Main!$V2025=0,
       Main!$W2025=0),
   "",
   DATE(Main!$U2025,
        Main!$V2025,
        Main!$W2025)
)</f>
        <v>41430</v>
      </c>
      <c r="Y2025">
        <f>Table1[[#This Row],[Average_Cost_for_two]]*VLOOKUP(Table1[[#This Row],[Currency]],currency!$A$2:$B$10,2,FALSE)</f>
        <v>8.4</v>
      </c>
      <c r="Z2025" t="str">
        <f>VLOOKUP(C2025,country!A:B,2,FALSE)</f>
        <v>India</v>
      </c>
      <c r="AA2025">
        <f t="shared" si="31"/>
        <v>2</v>
      </c>
    </row>
    <row r="2026" spans="1:27" ht="15.75" customHeight="1" x14ac:dyDescent="0.25">
      <c r="A2026">
        <v>143</v>
      </c>
      <c r="B2026" t="s">
        <v>610</v>
      </c>
      <c r="C2026">
        <v>1</v>
      </c>
      <c r="D2026" t="s">
        <v>23</v>
      </c>
      <c r="E2026" t="s">
        <v>5091</v>
      </c>
      <c r="F2026" t="s">
        <v>663</v>
      </c>
      <c r="G2026" t="s">
        <v>664</v>
      </c>
      <c r="H2026">
        <v>77.222895899999997</v>
      </c>
      <c r="I2026">
        <v>28.633231200000001</v>
      </c>
      <c r="J2026" t="s">
        <v>611</v>
      </c>
      <c r="K2026" t="s">
        <v>28</v>
      </c>
      <c r="L2026" t="s">
        <v>29</v>
      </c>
      <c r="M2026" t="s">
        <v>29</v>
      </c>
      <c r="N2026" t="s">
        <v>29</v>
      </c>
      <c r="O2026" t="s">
        <v>29</v>
      </c>
      <c r="P2026">
        <v>2</v>
      </c>
      <c r="Q2026">
        <v>336</v>
      </c>
      <c r="R2026">
        <v>700</v>
      </c>
      <c r="S2026" t="str">
        <f>IF(Table1[[#This Row],[Average_Cost_for_two]]&lt;500,"Low",IF(Table1[[#This Row],[Average_Cost_for_two]]&lt;=1500,"Medium","High"))</f>
        <v>Medium</v>
      </c>
      <c r="T2026">
        <v>3.7</v>
      </c>
      <c r="U2026">
        <v>2017</v>
      </c>
      <c r="V2026">
        <v>5</v>
      </c>
      <c r="W2026">
        <v>25</v>
      </c>
      <c r="X2026">
        <f>IF(OR(Main!$U2026=0,
       Main!$V2026=0,
       Main!$W2026=0),
   "",
   DATE(Main!$U2026,
        Main!$V2026,
        Main!$W2026)
)</f>
        <v>42880</v>
      </c>
      <c r="Y2026">
        <f>Table1[[#This Row],[Average_Cost_for_two]]*VLOOKUP(Table1[[#This Row],[Currency]],currency!$A$2:$B$10,2,FALSE)</f>
        <v>8.4</v>
      </c>
      <c r="Z2026" t="str">
        <f>VLOOKUP(C2026,country!A:B,2,FALSE)</f>
        <v>India</v>
      </c>
      <c r="AA2026">
        <f t="shared" si="31"/>
        <v>2</v>
      </c>
    </row>
    <row r="2027" spans="1:27" ht="15.75" customHeight="1" x14ac:dyDescent="0.25">
      <c r="A2027">
        <v>303637</v>
      </c>
      <c r="B2027" t="s">
        <v>610</v>
      </c>
      <c r="C2027">
        <v>1</v>
      </c>
      <c r="D2027" t="s">
        <v>23</v>
      </c>
      <c r="E2027" t="s">
        <v>5092</v>
      </c>
      <c r="F2027" t="s">
        <v>149</v>
      </c>
      <c r="G2027" t="s">
        <v>150</v>
      </c>
      <c r="H2027">
        <v>77.240214100000003</v>
      </c>
      <c r="I2027">
        <v>28.644055600000002</v>
      </c>
      <c r="J2027" t="s">
        <v>611</v>
      </c>
      <c r="K2027" t="s">
        <v>28</v>
      </c>
      <c r="L2027" t="s">
        <v>29</v>
      </c>
      <c r="M2027" t="s">
        <v>29</v>
      </c>
      <c r="N2027" t="s">
        <v>29</v>
      </c>
      <c r="O2027" t="s">
        <v>29</v>
      </c>
      <c r="P2027">
        <v>2</v>
      </c>
      <c r="Q2027">
        <v>32</v>
      </c>
      <c r="R2027">
        <v>700</v>
      </c>
      <c r="S2027" t="str">
        <f>IF(Table1[[#This Row],[Average_Cost_for_two]]&lt;500,"Low",IF(Table1[[#This Row],[Average_Cost_for_two]]&lt;=1500,"Medium","High"))</f>
        <v>Medium</v>
      </c>
      <c r="T2027">
        <v>2.2999999999999998</v>
      </c>
      <c r="U2027">
        <v>2014</v>
      </c>
      <c r="V2027">
        <v>5</v>
      </c>
      <c r="W2027">
        <v>19</v>
      </c>
      <c r="X2027">
        <f>IF(OR(Main!$U2027=0,
       Main!$V2027=0,
       Main!$W2027=0),
   "",
   DATE(Main!$U2027,
        Main!$V2027,
        Main!$W2027)
)</f>
        <v>41778</v>
      </c>
      <c r="Y2027">
        <f>Table1[[#This Row],[Average_Cost_for_two]]*VLOOKUP(Table1[[#This Row],[Currency]],currency!$A$2:$B$10,2,FALSE)</f>
        <v>8.4</v>
      </c>
      <c r="Z2027" t="str">
        <f>VLOOKUP(C2027,country!A:B,2,FALSE)</f>
        <v>India</v>
      </c>
      <c r="AA2027">
        <f t="shared" si="31"/>
        <v>2</v>
      </c>
    </row>
    <row r="2028" spans="1:27" ht="15.75" customHeight="1" x14ac:dyDescent="0.25">
      <c r="A2028">
        <v>580</v>
      </c>
      <c r="B2028" t="s">
        <v>5093</v>
      </c>
      <c r="C2028">
        <v>1</v>
      </c>
      <c r="D2028" t="s">
        <v>23</v>
      </c>
      <c r="E2028" t="s">
        <v>5094</v>
      </c>
      <c r="F2028" t="s">
        <v>71</v>
      </c>
      <c r="G2028" t="s">
        <v>72</v>
      </c>
      <c r="H2028">
        <v>77.238853800000001</v>
      </c>
      <c r="I2028">
        <v>28.578049199999999</v>
      </c>
      <c r="J2028" t="s">
        <v>3328</v>
      </c>
      <c r="K2028" t="s">
        <v>28</v>
      </c>
      <c r="L2028" t="s">
        <v>29</v>
      </c>
      <c r="M2028" t="s">
        <v>36</v>
      </c>
      <c r="N2028" t="s">
        <v>29</v>
      </c>
      <c r="O2028" t="s">
        <v>29</v>
      </c>
      <c r="P2028">
        <v>2</v>
      </c>
      <c r="Q2028">
        <v>104</v>
      </c>
      <c r="R2028">
        <v>700</v>
      </c>
      <c r="S2028" t="str">
        <f>IF(Table1[[#This Row],[Average_Cost_for_two]]&lt;500,"Low",IF(Table1[[#This Row],[Average_Cost_for_two]]&lt;=1500,"Medium","High"))</f>
        <v>Medium</v>
      </c>
      <c r="T2028">
        <v>3.4</v>
      </c>
      <c r="U2028">
        <v>2012</v>
      </c>
      <c r="V2028">
        <v>5</v>
      </c>
      <c r="W2028">
        <v>16</v>
      </c>
      <c r="X2028">
        <f>IF(OR(Main!$U2028=0,
       Main!$V2028=0,
       Main!$W2028=0),
   "",
   DATE(Main!$U2028,
        Main!$V2028,
        Main!$W2028)
)</f>
        <v>41045</v>
      </c>
      <c r="Y2028">
        <f>Table1[[#This Row],[Average_Cost_for_two]]*VLOOKUP(Table1[[#This Row],[Currency]],currency!$A$2:$B$10,2,FALSE)</f>
        <v>8.4</v>
      </c>
      <c r="Z2028" t="str">
        <f>VLOOKUP(C2028,country!A:B,2,FALSE)</f>
        <v>India</v>
      </c>
      <c r="AA2028">
        <f t="shared" si="31"/>
        <v>2</v>
      </c>
    </row>
    <row r="2029" spans="1:27" ht="15.75" customHeight="1" x14ac:dyDescent="0.25">
      <c r="A2029">
        <v>2287</v>
      </c>
      <c r="B2029" t="s">
        <v>5095</v>
      </c>
      <c r="C2029">
        <v>1</v>
      </c>
      <c r="D2029" t="s">
        <v>23</v>
      </c>
      <c r="E2029" t="s">
        <v>5096</v>
      </c>
      <c r="F2029" t="s">
        <v>435</v>
      </c>
      <c r="G2029" t="s">
        <v>436</v>
      </c>
      <c r="H2029">
        <v>77.205132399999997</v>
      </c>
      <c r="I2029">
        <v>28.6989923</v>
      </c>
      <c r="J2029" t="s">
        <v>4688</v>
      </c>
      <c r="K2029" t="s">
        <v>28</v>
      </c>
      <c r="L2029" t="s">
        <v>29</v>
      </c>
      <c r="M2029" t="s">
        <v>29</v>
      </c>
      <c r="N2029" t="s">
        <v>29</v>
      </c>
      <c r="O2029" t="s">
        <v>29</v>
      </c>
      <c r="P2029">
        <v>2</v>
      </c>
      <c r="Q2029">
        <v>173</v>
      </c>
      <c r="R2029">
        <v>700</v>
      </c>
      <c r="S2029" t="str">
        <f>IF(Table1[[#This Row],[Average_Cost_for_two]]&lt;500,"Low",IF(Table1[[#This Row],[Average_Cost_for_two]]&lt;=1500,"Medium","High"))</f>
        <v>Medium</v>
      </c>
      <c r="T2029">
        <v>3.4</v>
      </c>
      <c r="U2029">
        <v>2013</v>
      </c>
      <c r="V2029">
        <v>5</v>
      </c>
      <c r="W2029">
        <v>26</v>
      </c>
      <c r="X2029">
        <f>IF(OR(Main!$U2029=0,
       Main!$V2029=0,
       Main!$W2029=0),
   "",
   DATE(Main!$U2029,
        Main!$V2029,
        Main!$W2029)
)</f>
        <v>41420</v>
      </c>
      <c r="Y2029">
        <f>Table1[[#This Row],[Average_Cost_for_two]]*VLOOKUP(Table1[[#This Row],[Currency]],currency!$A$2:$B$10,2,FALSE)</f>
        <v>8.4</v>
      </c>
      <c r="Z2029" t="str">
        <f>VLOOKUP(C2029,country!A:B,2,FALSE)</f>
        <v>India</v>
      </c>
      <c r="AA2029">
        <f t="shared" si="31"/>
        <v>2</v>
      </c>
    </row>
    <row r="2030" spans="1:27" ht="15.75" customHeight="1" x14ac:dyDescent="0.25">
      <c r="A2030">
        <v>5060</v>
      </c>
      <c r="B2030" t="s">
        <v>610</v>
      </c>
      <c r="C2030">
        <v>1</v>
      </c>
      <c r="D2030" t="s">
        <v>23</v>
      </c>
      <c r="E2030" t="s">
        <v>5097</v>
      </c>
      <c r="F2030" t="s">
        <v>75</v>
      </c>
      <c r="G2030" t="s">
        <v>76</v>
      </c>
      <c r="H2030">
        <v>77.3219584</v>
      </c>
      <c r="I2030">
        <v>28.6760676</v>
      </c>
      <c r="J2030" t="s">
        <v>611</v>
      </c>
      <c r="K2030" t="s">
        <v>28</v>
      </c>
      <c r="L2030" t="s">
        <v>29</v>
      </c>
      <c r="M2030" t="s">
        <v>29</v>
      </c>
      <c r="N2030" t="s">
        <v>29</v>
      </c>
      <c r="O2030" t="s">
        <v>29</v>
      </c>
      <c r="P2030">
        <v>2</v>
      </c>
      <c r="Q2030">
        <v>87</v>
      </c>
      <c r="R2030">
        <v>700</v>
      </c>
      <c r="S2030" t="str">
        <f>IF(Table1[[#This Row],[Average_Cost_for_two]]&lt;500,"Low",IF(Table1[[#This Row],[Average_Cost_for_two]]&lt;=1500,"Medium","High"))</f>
        <v>Medium</v>
      </c>
      <c r="T2030">
        <v>3.3</v>
      </c>
      <c r="U2030">
        <v>2012</v>
      </c>
      <c r="V2030">
        <v>5</v>
      </c>
      <c r="W2030">
        <v>10</v>
      </c>
      <c r="X2030">
        <f>IF(OR(Main!$U2030=0,
       Main!$V2030=0,
       Main!$W2030=0),
   "",
   DATE(Main!$U2030,
        Main!$V2030,
        Main!$W2030)
)</f>
        <v>41039</v>
      </c>
      <c r="Y2030">
        <f>Table1[[#This Row],[Average_Cost_for_two]]*VLOOKUP(Table1[[#This Row],[Currency]],currency!$A$2:$B$10,2,FALSE)</f>
        <v>8.4</v>
      </c>
      <c r="Z2030" t="str">
        <f>VLOOKUP(C2030,country!A:B,2,FALSE)</f>
        <v>India</v>
      </c>
      <c r="AA2030">
        <f t="shared" si="31"/>
        <v>2</v>
      </c>
    </row>
    <row r="2031" spans="1:27" ht="15.75" customHeight="1" x14ac:dyDescent="0.25">
      <c r="A2031">
        <v>311353</v>
      </c>
      <c r="B2031" t="s">
        <v>4973</v>
      </c>
      <c r="C2031">
        <v>1</v>
      </c>
      <c r="D2031" t="s">
        <v>23</v>
      </c>
      <c r="E2031" t="s">
        <v>5098</v>
      </c>
      <c r="F2031" t="s">
        <v>2586</v>
      </c>
      <c r="G2031" t="s">
        <v>2587</v>
      </c>
      <c r="H2031">
        <v>77.155572219999996</v>
      </c>
      <c r="I2031">
        <v>28.54234722</v>
      </c>
      <c r="J2031" t="s">
        <v>500</v>
      </c>
      <c r="K2031" t="s">
        <v>28</v>
      </c>
      <c r="L2031" t="s">
        <v>29</v>
      </c>
      <c r="M2031" t="s">
        <v>29</v>
      </c>
      <c r="N2031" t="s">
        <v>29</v>
      </c>
      <c r="O2031" t="s">
        <v>29</v>
      </c>
      <c r="P2031">
        <v>2</v>
      </c>
      <c r="Q2031">
        <v>109</v>
      </c>
      <c r="R2031">
        <v>700</v>
      </c>
      <c r="S2031" t="str">
        <f>IF(Table1[[#This Row],[Average_Cost_for_two]]&lt;500,"Low",IF(Table1[[#This Row],[Average_Cost_for_two]]&lt;=1500,"Medium","High"))</f>
        <v>Medium</v>
      </c>
      <c r="T2031">
        <v>3.9</v>
      </c>
      <c r="U2031">
        <v>2013</v>
      </c>
      <c r="V2031">
        <v>5</v>
      </c>
      <c r="W2031">
        <v>14</v>
      </c>
      <c r="X2031">
        <f>IF(OR(Main!$U2031=0,
       Main!$V2031=0,
       Main!$W2031=0),
   "",
   DATE(Main!$U2031,
        Main!$V2031,
        Main!$W2031)
)</f>
        <v>41408</v>
      </c>
      <c r="Y2031">
        <f>Table1[[#This Row],[Average_Cost_for_two]]*VLOOKUP(Table1[[#This Row],[Currency]],currency!$A$2:$B$10,2,FALSE)</f>
        <v>8.4</v>
      </c>
      <c r="Z2031" t="str">
        <f>VLOOKUP(C2031,country!A:B,2,FALSE)</f>
        <v>India</v>
      </c>
      <c r="AA2031">
        <f t="shared" si="31"/>
        <v>2</v>
      </c>
    </row>
    <row r="2032" spans="1:27" ht="15.75" customHeight="1" x14ac:dyDescent="0.25">
      <c r="A2032">
        <v>4302</v>
      </c>
      <c r="B2032" t="s">
        <v>5099</v>
      </c>
      <c r="C2032">
        <v>1</v>
      </c>
      <c r="D2032" t="s">
        <v>23</v>
      </c>
      <c r="E2032" t="s">
        <v>5100</v>
      </c>
      <c r="F2032" t="s">
        <v>334</v>
      </c>
      <c r="G2032" t="s">
        <v>335</v>
      </c>
      <c r="H2032">
        <v>77.249658780000004</v>
      </c>
      <c r="I2032">
        <v>28.55559431</v>
      </c>
      <c r="J2032" t="s">
        <v>503</v>
      </c>
      <c r="K2032" t="s">
        <v>28</v>
      </c>
      <c r="L2032" t="s">
        <v>29</v>
      </c>
      <c r="M2032" t="s">
        <v>36</v>
      </c>
      <c r="N2032" t="s">
        <v>29</v>
      </c>
      <c r="O2032" t="s">
        <v>29</v>
      </c>
      <c r="P2032">
        <v>2</v>
      </c>
      <c r="Q2032">
        <v>38</v>
      </c>
      <c r="R2032">
        <v>700</v>
      </c>
      <c r="S2032" t="str">
        <f>IF(Table1[[#This Row],[Average_Cost_for_two]]&lt;500,"Low",IF(Table1[[#This Row],[Average_Cost_for_two]]&lt;=1500,"Medium","High"))</f>
        <v>Medium</v>
      </c>
      <c r="T2032">
        <v>3.2</v>
      </c>
      <c r="U2032">
        <v>2016</v>
      </c>
      <c r="V2032">
        <v>5</v>
      </c>
      <c r="W2032">
        <v>13</v>
      </c>
      <c r="X2032">
        <f>IF(OR(Main!$U2032=0,
       Main!$V2032=0,
       Main!$W2032=0),
   "",
   DATE(Main!$U2032,
        Main!$V2032,
        Main!$W2032)
)</f>
        <v>42503</v>
      </c>
      <c r="Y2032">
        <f>Table1[[#This Row],[Average_Cost_for_two]]*VLOOKUP(Table1[[#This Row],[Currency]],currency!$A$2:$B$10,2,FALSE)</f>
        <v>8.4</v>
      </c>
      <c r="Z2032" t="str">
        <f>VLOOKUP(C2032,country!A:B,2,FALSE)</f>
        <v>India</v>
      </c>
      <c r="AA2032">
        <f t="shared" si="31"/>
        <v>2</v>
      </c>
    </row>
    <row r="2033" spans="1:27" ht="15.75" customHeight="1" x14ac:dyDescent="0.25">
      <c r="A2033">
        <v>6128</v>
      </c>
      <c r="B2033" t="s">
        <v>610</v>
      </c>
      <c r="C2033">
        <v>1</v>
      </c>
      <c r="D2033" t="s">
        <v>23</v>
      </c>
      <c r="E2033" t="s">
        <v>5101</v>
      </c>
      <c r="F2033" t="s">
        <v>163</v>
      </c>
      <c r="G2033" t="s">
        <v>164</v>
      </c>
      <c r="H2033">
        <v>77.278816399999997</v>
      </c>
      <c r="I2033">
        <v>28.66104399</v>
      </c>
      <c r="J2033" t="s">
        <v>611</v>
      </c>
      <c r="K2033" t="s">
        <v>28</v>
      </c>
      <c r="L2033" t="s">
        <v>29</v>
      </c>
      <c r="M2033" t="s">
        <v>29</v>
      </c>
      <c r="N2033" t="s">
        <v>29</v>
      </c>
      <c r="O2033" t="s">
        <v>29</v>
      </c>
      <c r="P2033">
        <v>2</v>
      </c>
      <c r="Q2033">
        <v>75</v>
      </c>
      <c r="R2033">
        <v>700</v>
      </c>
      <c r="S2033" t="str">
        <f>IF(Table1[[#This Row],[Average_Cost_for_two]]&lt;500,"Low",IF(Table1[[#This Row],[Average_Cost_for_two]]&lt;=1500,"Medium","High"))</f>
        <v>Medium</v>
      </c>
      <c r="T2033">
        <v>3.1</v>
      </c>
      <c r="U2033">
        <v>2016</v>
      </c>
      <c r="V2033">
        <v>5</v>
      </c>
      <c r="W2033">
        <v>14</v>
      </c>
      <c r="X2033">
        <f>IF(OR(Main!$U2033=0,
       Main!$V2033=0,
       Main!$W2033=0),
   "",
   DATE(Main!$U2033,
        Main!$V2033,
        Main!$W2033)
)</f>
        <v>42504</v>
      </c>
      <c r="Y2033">
        <f>Table1[[#This Row],[Average_Cost_for_two]]*VLOOKUP(Table1[[#This Row],[Currency]],currency!$A$2:$B$10,2,FALSE)</f>
        <v>8.4</v>
      </c>
      <c r="Z2033" t="str">
        <f>VLOOKUP(C2033,country!A:B,2,FALSE)</f>
        <v>India</v>
      </c>
      <c r="AA2033">
        <f t="shared" si="31"/>
        <v>2</v>
      </c>
    </row>
    <row r="2034" spans="1:27" ht="15.75" customHeight="1" x14ac:dyDescent="0.25">
      <c r="A2034">
        <v>2867</v>
      </c>
      <c r="B2034" t="s">
        <v>5102</v>
      </c>
      <c r="C2034">
        <v>1</v>
      </c>
      <c r="D2034" t="s">
        <v>23</v>
      </c>
      <c r="E2034" t="s">
        <v>5103</v>
      </c>
      <c r="F2034" t="s">
        <v>1743</v>
      </c>
      <c r="G2034" t="s">
        <v>1742</v>
      </c>
      <c r="H2034">
        <v>77.218507099999997</v>
      </c>
      <c r="I2034">
        <v>28.5406266</v>
      </c>
      <c r="J2034" t="s">
        <v>3328</v>
      </c>
      <c r="K2034" t="s">
        <v>28</v>
      </c>
      <c r="L2034" t="s">
        <v>29</v>
      </c>
      <c r="M2034" t="s">
        <v>36</v>
      </c>
      <c r="N2034" t="s">
        <v>29</v>
      </c>
      <c r="O2034" t="s">
        <v>29</v>
      </c>
      <c r="P2034">
        <v>2</v>
      </c>
      <c r="Q2034">
        <v>259</v>
      </c>
      <c r="R2034">
        <v>700</v>
      </c>
      <c r="S2034" t="str">
        <f>IF(Table1[[#This Row],[Average_Cost_for_two]]&lt;500,"Low",IF(Table1[[#This Row],[Average_Cost_for_two]]&lt;=1500,"Medium","High"))</f>
        <v>Medium</v>
      </c>
      <c r="T2034">
        <v>3.5</v>
      </c>
      <c r="U2034">
        <v>2013</v>
      </c>
      <c r="V2034">
        <v>5</v>
      </c>
      <c r="W2034">
        <v>6</v>
      </c>
      <c r="X2034">
        <f>IF(OR(Main!$U2034=0,
       Main!$V2034=0,
       Main!$W2034=0),
   "",
   DATE(Main!$U2034,
        Main!$V2034,
        Main!$W2034)
)</f>
        <v>41400</v>
      </c>
      <c r="Y2034">
        <f>Table1[[#This Row],[Average_Cost_for_two]]*VLOOKUP(Table1[[#This Row],[Currency]],currency!$A$2:$B$10,2,FALSE)</f>
        <v>8.4</v>
      </c>
      <c r="Z2034" t="str">
        <f>VLOOKUP(C2034,country!A:B,2,FALSE)</f>
        <v>India</v>
      </c>
      <c r="AA2034">
        <f t="shared" si="31"/>
        <v>2</v>
      </c>
    </row>
    <row r="2035" spans="1:27" ht="15.75" customHeight="1" x14ac:dyDescent="0.25">
      <c r="A2035">
        <v>4454</v>
      </c>
      <c r="B2035" t="s">
        <v>4397</v>
      </c>
      <c r="C2035">
        <v>1</v>
      </c>
      <c r="D2035" t="s">
        <v>23</v>
      </c>
      <c r="E2035" t="s">
        <v>3716</v>
      </c>
      <c r="F2035" t="s">
        <v>1318</v>
      </c>
      <c r="G2035" t="s">
        <v>1319</v>
      </c>
      <c r="H2035">
        <v>77.106305899999995</v>
      </c>
      <c r="I2035">
        <v>28.642622800000002</v>
      </c>
      <c r="J2035" t="s">
        <v>477</v>
      </c>
      <c r="K2035" t="s">
        <v>28</v>
      </c>
      <c r="L2035" t="s">
        <v>29</v>
      </c>
      <c r="M2035" t="s">
        <v>29</v>
      </c>
      <c r="N2035" t="s">
        <v>29</v>
      </c>
      <c r="O2035" t="s">
        <v>29</v>
      </c>
      <c r="P2035">
        <v>2</v>
      </c>
      <c r="Q2035">
        <v>46</v>
      </c>
      <c r="R2035">
        <v>700</v>
      </c>
      <c r="S2035" t="str">
        <f>IF(Table1[[#This Row],[Average_Cost_for_two]]&lt;500,"Low",IF(Table1[[#This Row],[Average_Cost_for_two]]&lt;=1500,"Medium","High"))</f>
        <v>Medium</v>
      </c>
      <c r="T2035">
        <v>2.6</v>
      </c>
      <c r="U2035">
        <v>2014</v>
      </c>
      <c r="V2035">
        <v>5</v>
      </c>
      <c r="W2035">
        <v>9</v>
      </c>
      <c r="X2035">
        <f>IF(OR(Main!$U2035=0,
       Main!$V2035=0,
       Main!$W2035=0),
   "",
   DATE(Main!$U2035,
        Main!$V2035,
        Main!$W2035)
)</f>
        <v>41768</v>
      </c>
      <c r="Y2035">
        <f>Table1[[#This Row],[Average_Cost_for_two]]*VLOOKUP(Table1[[#This Row],[Currency]],currency!$A$2:$B$10,2,FALSE)</f>
        <v>8.4</v>
      </c>
      <c r="Z2035" t="str">
        <f>VLOOKUP(C2035,country!A:B,2,FALSE)</f>
        <v>India</v>
      </c>
      <c r="AA2035">
        <f t="shared" si="31"/>
        <v>2</v>
      </c>
    </row>
    <row r="2036" spans="1:27" ht="15.75" customHeight="1" x14ac:dyDescent="0.25">
      <c r="A2036">
        <v>302277</v>
      </c>
      <c r="B2036" t="s">
        <v>5104</v>
      </c>
      <c r="C2036">
        <v>1</v>
      </c>
      <c r="D2036" t="s">
        <v>23</v>
      </c>
      <c r="E2036" t="s">
        <v>5105</v>
      </c>
      <c r="F2036" t="s">
        <v>2338</v>
      </c>
      <c r="G2036" t="s">
        <v>2339</v>
      </c>
      <c r="H2036">
        <v>77.226094399999994</v>
      </c>
      <c r="I2036">
        <v>28.5420321</v>
      </c>
      <c r="J2036" t="s">
        <v>567</v>
      </c>
      <c r="K2036" t="s">
        <v>28</v>
      </c>
      <c r="L2036" t="s">
        <v>29</v>
      </c>
      <c r="M2036" t="s">
        <v>29</v>
      </c>
      <c r="N2036" t="s">
        <v>29</v>
      </c>
      <c r="O2036" t="s">
        <v>29</v>
      </c>
      <c r="P2036">
        <v>2</v>
      </c>
      <c r="Q2036">
        <v>11</v>
      </c>
      <c r="R2036">
        <v>700</v>
      </c>
      <c r="S2036" t="str">
        <f>IF(Table1[[#This Row],[Average_Cost_for_two]]&lt;500,"Low",IF(Table1[[#This Row],[Average_Cost_for_two]]&lt;=1500,"Medium","High"))</f>
        <v>Medium</v>
      </c>
      <c r="T2036">
        <v>3.1</v>
      </c>
      <c r="U2036">
        <v>2011</v>
      </c>
      <c r="V2036">
        <v>5</v>
      </c>
      <c r="W2036">
        <v>26</v>
      </c>
      <c r="X2036">
        <f>IF(OR(Main!$U2036=0,
       Main!$V2036=0,
       Main!$W2036=0),
   "",
   DATE(Main!$U2036,
        Main!$V2036,
        Main!$W2036)
)</f>
        <v>40689</v>
      </c>
      <c r="Y2036">
        <f>Table1[[#This Row],[Average_Cost_for_two]]*VLOOKUP(Table1[[#This Row],[Currency]],currency!$A$2:$B$10,2,FALSE)</f>
        <v>8.4</v>
      </c>
      <c r="Z2036" t="str">
        <f>VLOOKUP(C2036,country!A:B,2,FALSE)</f>
        <v>India</v>
      </c>
      <c r="AA2036">
        <f t="shared" si="31"/>
        <v>2</v>
      </c>
    </row>
    <row r="2037" spans="1:27" ht="15.75" customHeight="1" x14ac:dyDescent="0.25">
      <c r="A2037">
        <v>18241871</v>
      </c>
      <c r="B2037" t="s">
        <v>4906</v>
      </c>
      <c r="C2037">
        <v>1</v>
      </c>
      <c r="D2037" t="s">
        <v>23</v>
      </c>
      <c r="E2037" t="s">
        <v>5106</v>
      </c>
      <c r="F2037" t="s">
        <v>2939</v>
      </c>
      <c r="G2037" t="s">
        <v>2940</v>
      </c>
      <c r="H2037">
        <v>77.1044433</v>
      </c>
      <c r="I2037">
        <v>28.676472700000001</v>
      </c>
      <c r="J2037" t="s">
        <v>1804</v>
      </c>
      <c r="K2037" t="s">
        <v>28</v>
      </c>
      <c r="L2037" t="s">
        <v>29</v>
      </c>
      <c r="M2037" t="s">
        <v>36</v>
      </c>
      <c r="N2037" t="s">
        <v>29</v>
      </c>
      <c r="O2037" t="s">
        <v>29</v>
      </c>
      <c r="P2037">
        <v>2</v>
      </c>
      <c r="Q2037">
        <v>50</v>
      </c>
      <c r="R2037">
        <v>700</v>
      </c>
      <c r="S2037" t="str">
        <f>IF(Table1[[#This Row],[Average_Cost_for_two]]&lt;500,"Low",IF(Table1[[#This Row],[Average_Cost_for_two]]&lt;=1500,"Medium","High"))</f>
        <v>Medium</v>
      </c>
      <c r="T2037">
        <v>3.2</v>
      </c>
      <c r="U2037">
        <v>2016</v>
      </c>
      <c r="V2037">
        <v>5</v>
      </c>
      <c r="W2037">
        <v>7</v>
      </c>
      <c r="X2037">
        <f>IF(OR(Main!$U2037=0,
       Main!$V2037=0,
       Main!$W2037=0),
   "",
   DATE(Main!$U2037,
        Main!$V2037,
        Main!$W2037)
)</f>
        <v>42497</v>
      </c>
      <c r="Y2037">
        <f>Table1[[#This Row],[Average_Cost_for_two]]*VLOOKUP(Table1[[#This Row],[Currency]],currency!$A$2:$B$10,2,FALSE)</f>
        <v>8.4</v>
      </c>
      <c r="Z2037" t="str">
        <f>VLOOKUP(C2037,country!A:B,2,FALSE)</f>
        <v>India</v>
      </c>
      <c r="AA2037">
        <f t="shared" si="31"/>
        <v>2</v>
      </c>
    </row>
    <row r="2038" spans="1:27" ht="15.75" customHeight="1" x14ac:dyDescent="0.25">
      <c r="A2038">
        <v>18345778</v>
      </c>
      <c r="B2038" t="s">
        <v>5107</v>
      </c>
      <c r="C2038">
        <v>1</v>
      </c>
      <c r="D2038" t="s">
        <v>23</v>
      </c>
      <c r="E2038" t="s">
        <v>5108</v>
      </c>
      <c r="F2038" t="s">
        <v>1907</v>
      </c>
      <c r="G2038" t="s">
        <v>1908</v>
      </c>
      <c r="H2038">
        <v>77.119994759999997</v>
      </c>
      <c r="I2038">
        <v>28.650811959999999</v>
      </c>
      <c r="J2038" t="s">
        <v>615</v>
      </c>
      <c r="K2038" t="s">
        <v>28</v>
      </c>
      <c r="L2038" t="s">
        <v>29</v>
      </c>
      <c r="M2038" t="s">
        <v>36</v>
      </c>
      <c r="N2038" t="s">
        <v>29</v>
      </c>
      <c r="O2038" t="s">
        <v>29</v>
      </c>
      <c r="P2038">
        <v>2</v>
      </c>
      <c r="Q2038">
        <v>229</v>
      </c>
      <c r="R2038">
        <v>700</v>
      </c>
      <c r="S2038" t="str">
        <f>IF(Table1[[#This Row],[Average_Cost_for_two]]&lt;500,"Low",IF(Table1[[#This Row],[Average_Cost_for_two]]&lt;=1500,"Medium","High"))</f>
        <v>Medium</v>
      </c>
      <c r="T2038">
        <v>4.4000000000000004</v>
      </c>
      <c r="U2038">
        <v>2018</v>
      </c>
      <c r="V2038">
        <v>5</v>
      </c>
      <c r="W2038">
        <v>24</v>
      </c>
      <c r="X2038">
        <f>IF(OR(Main!$U2038=0,
       Main!$V2038=0,
       Main!$W2038=0),
   "",
   DATE(Main!$U2038,
        Main!$V2038,
        Main!$W2038)
)</f>
        <v>43244</v>
      </c>
      <c r="Y2038">
        <f>Table1[[#This Row],[Average_Cost_for_two]]*VLOOKUP(Table1[[#This Row],[Currency]],currency!$A$2:$B$10,2,FALSE)</f>
        <v>8.4</v>
      </c>
      <c r="Z2038" t="str">
        <f>VLOOKUP(C2038,country!A:B,2,FALSE)</f>
        <v>India</v>
      </c>
      <c r="AA2038">
        <f t="shared" si="31"/>
        <v>2</v>
      </c>
    </row>
    <row r="2039" spans="1:27" ht="15.75" customHeight="1" x14ac:dyDescent="0.25">
      <c r="A2039">
        <v>18252412</v>
      </c>
      <c r="B2039" t="s">
        <v>5109</v>
      </c>
      <c r="C2039">
        <v>1</v>
      </c>
      <c r="D2039" t="s">
        <v>23</v>
      </c>
      <c r="E2039" t="s">
        <v>5110</v>
      </c>
      <c r="F2039" t="s">
        <v>2698</v>
      </c>
      <c r="G2039" t="s">
        <v>2699</v>
      </c>
      <c r="H2039">
        <v>77.169231300000007</v>
      </c>
      <c r="I2039">
        <v>28.588702600000001</v>
      </c>
      <c r="J2039" t="s">
        <v>3779</v>
      </c>
      <c r="K2039" t="s">
        <v>28</v>
      </c>
      <c r="L2039" t="s">
        <v>29</v>
      </c>
      <c r="M2039" t="s">
        <v>29</v>
      </c>
      <c r="N2039" t="s">
        <v>29</v>
      </c>
      <c r="O2039" t="s">
        <v>29</v>
      </c>
      <c r="P2039">
        <v>2</v>
      </c>
      <c r="Q2039">
        <v>178</v>
      </c>
      <c r="R2039">
        <v>700</v>
      </c>
      <c r="S2039" t="str">
        <f>IF(Table1[[#This Row],[Average_Cost_for_two]]&lt;500,"Low",IF(Table1[[#This Row],[Average_Cost_for_two]]&lt;=1500,"Medium","High"))</f>
        <v>Medium</v>
      </c>
      <c r="T2039">
        <v>3.4</v>
      </c>
      <c r="U2039">
        <v>2018</v>
      </c>
      <c r="V2039">
        <v>5</v>
      </c>
      <c r="W2039">
        <v>9</v>
      </c>
      <c r="X2039">
        <f>IF(OR(Main!$U2039=0,
       Main!$V2039=0,
       Main!$W2039=0),
   "",
   DATE(Main!$U2039,
        Main!$V2039,
        Main!$W2039)
)</f>
        <v>43229</v>
      </c>
      <c r="Y2039">
        <f>Table1[[#This Row],[Average_Cost_for_two]]*VLOOKUP(Table1[[#This Row],[Currency]],currency!$A$2:$B$10,2,FALSE)</f>
        <v>8.4</v>
      </c>
      <c r="Z2039" t="str">
        <f>VLOOKUP(C2039,country!A:B,2,FALSE)</f>
        <v>India</v>
      </c>
      <c r="AA2039">
        <f t="shared" si="31"/>
        <v>2</v>
      </c>
    </row>
    <row r="2040" spans="1:27" ht="15.75" customHeight="1" x14ac:dyDescent="0.25">
      <c r="A2040">
        <v>18312609</v>
      </c>
      <c r="B2040" t="s">
        <v>5111</v>
      </c>
      <c r="C2040">
        <v>1</v>
      </c>
      <c r="D2040" t="s">
        <v>23</v>
      </c>
      <c r="E2040" t="s">
        <v>5112</v>
      </c>
      <c r="F2040" t="s">
        <v>2356</v>
      </c>
      <c r="G2040" t="s">
        <v>2357</v>
      </c>
      <c r="H2040">
        <v>77.196725900000004</v>
      </c>
      <c r="I2040">
        <v>28.5463387</v>
      </c>
      <c r="J2040" t="s">
        <v>2864</v>
      </c>
      <c r="K2040" t="s">
        <v>28</v>
      </c>
      <c r="L2040" t="s">
        <v>29</v>
      </c>
      <c r="M2040" t="s">
        <v>36</v>
      </c>
      <c r="N2040" t="s">
        <v>29</v>
      </c>
      <c r="O2040" t="s">
        <v>29</v>
      </c>
      <c r="P2040">
        <v>2</v>
      </c>
      <c r="Q2040">
        <v>100</v>
      </c>
      <c r="R2040">
        <v>700</v>
      </c>
      <c r="S2040" t="str">
        <f>IF(Table1[[#This Row],[Average_Cost_for_two]]&lt;500,"Low",IF(Table1[[#This Row],[Average_Cost_for_two]]&lt;=1500,"Medium","High"))</f>
        <v>Medium</v>
      </c>
      <c r="T2040">
        <v>2.6</v>
      </c>
      <c r="U2040">
        <v>2011</v>
      </c>
      <c r="V2040">
        <v>5</v>
      </c>
      <c r="W2040">
        <v>7</v>
      </c>
      <c r="X2040">
        <f>IF(OR(Main!$U2040=0,
       Main!$V2040=0,
       Main!$W2040=0),
   "",
   DATE(Main!$U2040,
        Main!$V2040,
        Main!$W2040)
)</f>
        <v>40670</v>
      </c>
      <c r="Y2040">
        <f>Table1[[#This Row],[Average_Cost_for_two]]*VLOOKUP(Table1[[#This Row],[Currency]],currency!$A$2:$B$10,2,FALSE)</f>
        <v>8.4</v>
      </c>
      <c r="Z2040" t="str">
        <f>VLOOKUP(C2040,country!A:B,2,FALSE)</f>
        <v>India</v>
      </c>
      <c r="AA2040">
        <f t="shared" si="31"/>
        <v>2</v>
      </c>
    </row>
    <row r="2041" spans="1:27" ht="15.75" customHeight="1" x14ac:dyDescent="0.25">
      <c r="A2041">
        <v>7068</v>
      </c>
      <c r="B2041" t="s">
        <v>5113</v>
      </c>
      <c r="C2041">
        <v>1</v>
      </c>
      <c r="D2041" t="s">
        <v>23</v>
      </c>
      <c r="E2041" t="s">
        <v>5114</v>
      </c>
      <c r="F2041" t="s">
        <v>3864</v>
      </c>
      <c r="G2041" t="s">
        <v>3865</v>
      </c>
      <c r="H2041">
        <v>77.155387700000006</v>
      </c>
      <c r="I2041">
        <v>28.540980900000001</v>
      </c>
      <c r="J2041" t="s">
        <v>3448</v>
      </c>
      <c r="K2041" t="s">
        <v>28</v>
      </c>
      <c r="L2041" t="s">
        <v>29</v>
      </c>
      <c r="M2041" t="s">
        <v>36</v>
      </c>
      <c r="N2041" t="s">
        <v>29</v>
      </c>
      <c r="O2041" t="s">
        <v>29</v>
      </c>
      <c r="P2041">
        <v>2</v>
      </c>
      <c r="Q2041">
        <v>185</v>
      </c>
      <c r="R2041">
        <v>700</v>
      </c>
      <c r="S2041" t="str">
        <f>IF(Table1[[#This Row],[Average_Cost_for_two]]&lt;500,"Low",IF(Table1[[#This Row],[Average_Cost_for_two]]&lt;=1500,"Medium","High"))</f>
        <v>Medium</v>
      </c>
      <c r="T2041">
        <v>3.7</v>
      </c>
      <c r="U2041">
        <v>2013</v>
      </c>
      <c r="V2041">
        <v>4</v>
      </c>
      <c r="W2041">
        <v>5</v>
      </c>
      <c r="X2041">
        <f>IF(OR(Main!$U2041=0,
       Main!$V2041=0,
       Main!$W2041=0),
   "",
   DATE(Main!$U2041,
        Main!$V2041,
        Main!$W2041)
)</f>
        <v>41369</v>
      </c>
      <c r="Y2041">
        <f>Table1[[#This Row],[Average_Cost_for_two]]*VLOOKUP(Table1[[#This Row],[Currency]],currency!$A$2:$B$10,2,FALSE)</f>
        <v>8.4</v>
      </c>
      <c r="Z2041" t="str">
        <f>VLOOKUP(C2041,country!A:B,2,FALSE)</f>
        <v>India</v>
      </c>
      <c r="AA2041">
        <f t="shared" si="31"/>
        <v>2</v>
      </c>
    </row>
    <row r="2042" spans="1:27" ht="15.75" customHeight="1" x14ac:dyDescent="0.25">
      <c r="A2042">
        <v>309503</v>
      </c>
      <c r="B2042" t="s">
        <v>5115</v>
      </c>
      <c r="C2042">
        <v>1</v>
      </c>
      <c r="D2042" t="s">
        <v>23</v>
      </c>
      <c r="E2042" t="s">
        <v>5116</v>
      </c>
      <c r="F2042" t="s">
        <v>323</v>
      </c>
      <c r="G2042" t="s">
        <v>324</v>
      </c>
      <c r="H2042">
        <v>77.173155800000004</v>
      </c>
      <c r="I2042">
        <v>28.693196400000001</v>
      </c>
      <c r="J2042" t="s">
        <v>480</v>
      </c>
      <c r="K2042" t="s">
        <v>28</v>
      </c>
      <c r="L2042" t="s">
        <v>29</v>
      </c>
      <c r="M2042" t="s">
        <v>29</v>
      </c>
      <c r="N2042" t="s">
        <v>29</v>
      </c>
      <c r="O2042" t="s">
        <v>29</v>
      </c>
      <c r="P2042">
        <v>2</v>
      </c>
      <c r="Q2042">
        <v>7</v>
      </c>
      <c r="R2042">
        <v>700</v>
      </c>
      <c r="S2042" t="str">
        <f>IF(Table1[[#This Row],[Average_Cost_for_two]]&lt;500,"Low",IF(Table1[[#This Row],[Average_Cost_for_two]]&lt;=1500,"Medium","High"))</f>
        <v>Medium</v>
      </c>
      <c r="T2042">
        <v>3</v>
      </c>
      <c r="U2042">
        <v>2012</v>
      </c>
      <c r="V2042">
        <v>4</v>
      </c>
      <c r="W2042">
        <v>2</v>
      </c>
      <c r="X2042">
        <f>IF(OR(Main!$U2042=0,
       Main!$V2042=0,
       Main!$W2042=0),
   "",
   DATE(Main!$U2042,
        Main!$V2042,
        Main!$W2042)
)</f>
        <v>41001</v>
      </c>
      <c r="Y2042">
        <f>Table1[[#This Row],[Average_Cost_for_two]]*VLOOKUP(Table1[[#This Row],[Currency]],currency!$A$2:$B$10,2,FALSE)</f>
        <v>8.4</v>
      </c>
      <c r="Z2042" t="str">
        <f>VLOOKUP(C2042,country!A:B,2,FALSE)</f>
        <v>India</v>
      </c>
      <c r="AA2042">
        <f t="shared" si="31"/>
        <v>2</v>
      </c>
    </row>
    <row r="2043" spans="1:27" ht="15.75" customHeight="1" x14ac:dyDescent="0.25">
      <c r="A2043">
        <v>311856</v>
      </c>
      <c r="B2043" t="s">
        <v>5117</v>
      </c>
      <c r="C2043">
        <v>1</v>
      </c>
      <c r="D2043" t="s">
        <v>23</v>
      </c>
      <c r="E2043" t="s">
        <v>5118</v>
      </c>
      <c r="F2043" t="s">
        <v>1024</v>
      </c>
      <c r="G2043" t="s">
        <v>1025</v>
      </c>
      <c r="H2043">
        <v>77.193348599999993</v>
      </c>
      <c r="I2043">
        <v>28.5867665</v>
      </c>
      <c r="J2043" t="s">
        <v>5119</v>
      </c>
      <c r="K2043" t="s">
        <v>28</v>
      </c>
      <c r="L2043" t="s">
        <v>29</v>
      </c>
      <c r="M2043" t="s">
        <v>29</v>
      </c>
      <c r="N2043" t="s">
        <v>29</v>
      </c>
      <c r="O2043" t="s">
        <v>29</v>
      </c>
      <c r="P2043">
        <v>2</v>
      </c>
      <c r="Q2043">
        <v>7</v>
      </c>
      <c r="R2043">
        <v>700</v>
      </c>
      <c r="S2043" t="str">
        <f>IF(Table1[[#This Row],[Average_Cost_for_two]]&lt;500,"Low",IF(Table1[[#This Row],[Average_Cost_for_two]]&lt;=1500,"Medium","High"))</f>
        <v>Medium</v>
      </c>
      <c r="T2043">
        <v>3</v>
      </c>
      <c r="U2043">
        <v>2018</v>
      </c>
      <c r="V2043">
        <v>4</v>
      </c>
      <c r="W2043">
        <v>12</v>
      </c>
      <c r="X2043">
        <f>IF(OR(Main!$U2043=0,
       Main!$V2043=0,
       Main!$W2043=0),
   "",
   DATE(Main!$U2043,
        Main!$V2043,
        Main!$W2043)
)</f>
        <v>43202</v>
      </c>
      <c r="Y2043">
        <f>Table1[[#This Row],[Average_Cost_for_two]]*VLOOKUP(Table1[[#This Row],[Currency]],currency!$A$2:$B$10,2,FALSE)</f>
        <v>8.4</v>
      </c>
      <c r="Z2043" t="str">
        <f>VLOOKUP(C2043,country!A:B,2,FALSE)</f>
        <v>India</v>
      </c>
      <c r="AA2043">
        <f t="shared" si="31"/>
        <v>2</v>
      </c>
    </row>
    <row r="2044" spans="1:27" ht="15.75" customHeight="1" x14ac:dyDescent="0.25">
      <c r="A2044">
        <v>573</v>
      </c>
      <c r="B2044" t="s">
        <v>5120</v>
      </c>
      <c r="C2044">
        <v>1</v>
      </c>
      <c r="D2044" t="s">
        <v>23</v>
      </c>
      <c r="E2044" t="s">
        <v>5121</v>
      </c>
      <c r="F2044" t="s">
        <v>71</v>
      </c>
      <c r="G2044" t="s">
        <v>72</v>
      </c>
      <c r="H2044">
        <v>77.230411500000002</v>
      </c>
      <c r="I2044">
        <v>28.5731228</v>
      </c>
      <c r="J2044" t="s">
        <v>1804</v>
      </c>
      <c r="K2044" t="s">
        <v>28</v>
      </c>
      <c r="L2044" t="s">
        <v>29</v>
      </c>
      <c r="M2044" t="s">
        <v>29</v>
      </c>
      <c r="N2044" t="s">
        <v>29</v>
      </c>
      <c r="O2044" t="s">
        <v>29</v>
      </c>
      <c r="P2044">
        <v>2</v>
      </c>
      <c r="Q2044">
        <v>215</v>
      </c>
      <c r="R2044">
        <v>700</v>
      </c>
      <c r="S2044" t="str">
        <f>IF(Table1[[#This Row],[Average_Cost_for_two]]&lt;500,"Low",IF(Table1[[#This Row],[Average_Cost_for_two]]&lt;=1500,"Medium","High"))</f>
        <v>Medium</v>
      </c>
      <c r="T2044">
        <v>3.5</v>
      </c>
      <c r="U2044">
        <v>2012</v>
      </c>
      <c r="V2044">
        <v>4</v>
      </c>
      <c r="W2044">
        <v>28</v>
      </c>
      <c r="X2044">
        <f>IF(OR(Main!$U2044=0,
       Main!$V2044=0,
       Main!$W2044=0),
   "",
   DATE(Main!$U2044,
        Main!$V2044,
        Main!$W2044)
)</f>
        <v>41027</v>
      </c>
      <c r="Y2044">
        <f>Table1[[#This Row],[Average_Cost_for_two]]*VLOOKUP(Table1[[#This Row],[Currency]],currency!$A$2:$B$10,2,FALSE)</f>
        <v>8.4</v>
      </c>
      <c r="Z2044" t="str">
        <f>VLOOKUP(C2044,country!A:B,2,FALSE)</f>
        <v>India</v>
      </c>
      <c r="AA2044">
        <f t="shared" si="31"/>
        <v>2</v>
      </c>
    </row>
    <row r="2045" spans="1:27" ht="15.75" customHeight="1" x14ac:dyDescent="0.25">
      <c r="A2045">
        <v>18322644</v>
      </c>
      <c r="B2045" t="s">
        <v>3183</v>
      </c>
      <c r="C2045">
        <v>1</v>
      </c>
      <c r="D2045" t="s">
        <v>23</v>
      </c>
      <c r="E2045" t="s">
        <v>5122</v>
      </c>
      <c r="F2045" t="s">
        <v>71</v>
      </c>
      <c r="G2045" t="s">
        <v>72</v>
      </c>
      <c r="H2045">
        <v>77.229872599999993</v>
      </c>
      <c r="I2045">
        <v>28.573967799999998</v>
      </c>
      <c r="J2045" t="s">
        <v>477</v>
      </c>
      <c r="K2045" t="s">
        <v>28</v>
      </c>
      <c r="L2045" t="s">
        <v>29</v>
      </c>
      <c r="M2045" t="s">
        <v>36</v>
      </c>
      <c r="N2045" t="s">
        <v>29</v>
      </c>
      <c r="O2045" t="s">
        <v>29</v>
      </c>
      <c r="P2045">
        <v>2</v>
      </c>
      <c r="Q2045">
        <v>42</v>
      </c>
      <c r="R2045">
        <v>700</v>
      </c>
      <c r="S2045" t="str">
        <f>IF(Table1[[#This Row],[Average_Cost_for_two]]&lt;500,"Low",IF(Table1[[#This Row],[Average_Cost_for_two]]&lt;=1500,"Medium","High"))</f>
        <v>Medium</v>
      </c>
      <c r="T2045">
        <v>3.6</v>
      </c>
      <c r="U2045">
        <v>2017</v>
      </c>
      <c r="V2045">
        <v>4</v>
      </c>
      <c r="W2045">
        <v>1</v>
      </c>
      <c r="X2045">
        <f>IF(OR(Main!$U2045=0,
       Main!$V2045=0,
       Main!$W2045=0),
   "",
   DATE(Main!$U2045,
        Main!$V2045,
        Main!$W2045)
)</f>
        <v>42826</v>
      </c>
      <c r="Y2045">
        <f>Table1[[#This Row],[Average_Cost_for_two]]*VLOOKUP(Table1[[#This Row],[Currency]],currency!$A$2:$B$10,2,FALSE)</f>
        <v>8.4</v>
      </c>
      <c r="Z2045" t="str">
        <f>VLOOKUP(C2045,country!A:B,2,FALSE)</f>
        <v>India</v>
      </c>
      <c r="AA2045">
        <f t="shared" si="31"/>
        <v>2</v>
      </c>
    </row>
    <row r="2046" spans="1:27" ht="15.75" customHeight="1" x14ac:dyDescent="0.25">
      <c r="A2046">
        <v>306571</v>
      </c>
      <c r="B2046" t="s">
        <v>5051</v>
      </c>
      <c r="C2046">
        <v>1</v>
      </c>
      <c r="D2046" t="s">
        <v>23</v>
      </c>
      <c r="E2046" t="s">
        <v>5123</v>
      </c>
      <c r="F2046" t="s">
        <v>2186</v>
      </c>
      <c r="G2046" t="s">
        <v>2187</v>
      </c>
      <c r="H2046">
        <v>77.217232210000006</v>
      </c>
      <c r="I2046">
        <v>28.527668139999999</v>
      </c>
      <c r="J2046" t="s">
        <v>5053</v>
      </c>
      <c r="K2046" t="s">
        <v>28</v>
      </c>
      <c r="L2046" t="s">
        <v>29</v>
      </c>
      <c r="M2046" t="s">
        <v>29</v>
      </c>
      <c r="N2046" t="s">
        <v>29</v>
      </c>
      <c r="O2046" t="s">
        <v>29</v>
      </c>
      <c r="P2046">
        <v>2</v>
      </c>
      <c r="Q2046">
        <v>71</v>
      </c>
      <c r="R2046">
        <v>700</v>
      </c>
      <c r="S2046" t="str">
        <f>IF(Table1[[#This Row],[Average_Cost_for_two]]&lt;500,"Low",IF(Table1[[#This Row],[Average_Cost_for_two]]&lt;=1500,"Medium","High"))</f>
        <v>Medium</v>
      </c>
      <c r="T2046">
        <v>3.9</v>
      </c>
      <c r="U2046">
        <v>2014</v>
      </c>
      <c r="V2046">
        <v>4</v>
      </c>
      <c r="W2046">
        <v>3</v>
      </c>
      <c r="X2046">
        <f>IF(OR(Main!$U2046=0,
       Main!$V2046=0,
       Main!$W2046=0),
   "",
   DATE(Main!$U2046,
        Main!$V2046,
        Main!$W2046)
)</f>
        <v>41732</v>
      </c>
      <c r="Y2046">
        <f>Table1[[#This Row],[Average_Cost_for_two]]*VLOOKUP(Table1[[#This Row],[Currency]],currency!$A$2:$B$10,2,FALSE)</f>
        <v>8.4</v>
      </c>
      <c r="Z2046" t="str">
        <f>VLOOKUP(C2046,country!A:B,2,FALSE)</f>
        <v>India</v>
      </c>
      <c r="AA2046">
        <f t="shared" si="31"/>
        <v>2</v>
      </c>
    </row>
    <row r="2047" spans="1:27" ht="15.75" customHeight="1" x14ac:dyDescent="0.25">
      <c r="A2047">
        <v>18265722</v>
      </c>
      <c r="B2047" t="s">
        <v>5124</v>
      </c>
      <c r="C2047">
        <v>1</v>
      </c>
      <c r="D2047" t="s">
        <v>23</v>
      </c>
      <c r="E2047" t="s">
        <v>5125</v>
      </c>
      <c r="F2047" t="s">
        <v>904</v>
      </c>
      <c r="G2047" t="s">
        <v>905</v>
      </c>
      <c r="H2047">
        <v>77.174193200000005</v>
      </c>
      <c r="I2047">
        <v>28.6457029</v>
      </c>
      <c r="J2047" t="s">
        <v>5126</v>
      </c>
      <c r="K2047" t="s">
        <v>28</v>
      </c>
      <c r="L2047" t="s">
        <v>29</v>
      </c>
      <c r="M2047" t="s">
        <v>36</v>
      </c>
      <c r="N2047" t="s">
        <v>29</v>
      </c>
      <c r="O2047" t="s">
        <v>29</v>
      </c>
      <c r="P2047">
        <v>2</v>
      </c>
      <c r="Q2047">
        <v>27</v>
      </c>
      <c r="R2047">
        <v>700</v>
      </c>
      <c r="S2047" t="str">
        <f>IF(Table1[[#This Row],[Average_Cost_for_two]]&lt;500,"Low",IF(Table1[[#This Row],[Average_Cost_for_two]]&lt;=1500,"Medium","High"))</f>
        <v>Medium</v>
      </c>
      <c r="T2047">
        <v>2.6</v>
      </c>
      <c r="U2047">
        <v>2013</v>
      </c>
      <c r="V2047">
        <v>4</v>
      </c>
      <c r="W2047">
        <v>17</v>
      </c>
      <c r="X2047">
        <f>IF(OR(Main!$U2047=0,
       Main!$V2047=0,
       Main!$W2047=0),
   "",
   DATE(Main!$U2047,
        Main!$V2047,
        Main!$W2047)
)</f>
        <v>41381</v>
      </c>
      <c r="Y2047">
        <f>Table1[[#This Row],[Average_Cost_for_two]]*VLOOKUP(Table1[[#This Row],[Currency]],currency!$A$2:$B$10,2,FALSE)</f>
        <v>8.4</v>
      </c>
      <c r="Z2047" t="str">
        <f>VLOOKUP(C2047,country!A:B,2,FALSE)</f>
        <v>India</v>
      </c>
      <c r="AA2047">
        <f t="shared" si="31"/>
        <v>2</v>
      </c>
    </row>
    <row r="2048" spans="1:27" ht="15.75" customHeight="1" x14ac:dyDescent="0.25">
      <c r="A2048">
        <v>18279463</v>
      </c>
      <c r="B2048" t="s">
        <v>5127</v>
      </c>
      <c r="C2048">
        <v>1</v>
      </c>
      <c r="D2048" t="s">
        <v>23</v>
      </c>
      <c r="E2048" t="s">
        <v>5128</v>
      </c>
      <c r="F2048" t="s">
        <v>1973</v>
      </c>
      <c r="G2048" t="s">
        <v>1972</v>
      </c>
      <c r="H2048">
        <v>77.212724499999993</v>
      </c>
      <c r="I2048">
        <v>28.5351803</v>
      </c>
      <c r="J2048" t="s">
        <v>5129</v>
      </c>
      <c r="K2048" t="s">
        <v>28</v>
      </c>
      <c r="L2048" t="s">
        <v>29</v>
      </c>
      <c r="M2048" t="s">
        <v>36</v>
      </c>
      <c r="N2048" t="s">
        <v>29</v>
      </c>
      <c r="O2048" t="s">
        <v>29</v>
      </c>
      <c r="P2048">
        <v>2</v>
      </c>
      <c r="Q2048">
        <v>108</v>
      </c>
      <c r="R2048">
        <v>700</v>
      </c>
      <c r="S2048" t="str">
        <f>IF(Table1[[#This Row],[Average_Cost_for_two]]&lt;500,"Low",IF(Table1[[#This Row],[Average_Cost_for_two]]&lt;=1500,"Medium","High"))</f>
        <v>Medium</v>
      </c>
      <c r="T2048">
        <v>3.7</v>
      </c>
      <c r="U2048">
        <v>2018</v>
      </c>
      <c r="V2048">
        <v>4</v>
      </c>
      <c r="W2048">
        <v>26</v>
      </c>
      <c r="X2048">
        <f>IF(OR(Main!$U2048=0,
       Main!$V2048=0,
       Main!$W2048=0),
   "",
   DATE(Main!$U2048,
        Main!$V2048,
        Main!$W2048)
)</f>
        <v>43216</v>
      </c>
      <c r="Y2048">
        <f>Table1[[#This Row],[Average_Cost_for_two]]*VLOOKUP(Table1[[#This Row],[Currency]],currency!$A$2:$B$10,2,FALSE)</f>
        <v>8.4</v>
      </c>
      <c r="Z2048" t="str">
        <f>VLOOKUP(C2048,country!A:B,2,FALSE)</f>
        <v>India</v>
      </c>
      <c r="AA2048">
        <f t="shared" si="31"/>
        <v>2</v>
      </c>
    </row>
    <row r="2049" spans="1:27" ht="15.75" customHeight="1" x14ac:dyDescent="0.25">
      <c r="A2049">
        <v>303288</v>
      </c>
      <c r="B2049" t="s">
        <v>4973</v>
      </c>
      <c r="C2049">
        <v>1</v>
      </c>
      <c r="D2049" t="s">
        <v>23</v>
      </c>
      <c r="E2049" t="s">
        <v>5130</v>
      </c>
      <c r="F2049" t="s">
        <v>1973</v>
      </c>
      <c r="G2049" t="s">
        <v>1972</v>
      </c>
      <c r="H2049">
        <v>77.236371109999993</v>
      </c>
      <c r="I2049">
        <v>28.549796499999999</v>
      </c>
      <c r="J2049" t="s">
        <v>500</v>
      </c>
      <c r="K2049" t="s">
        <v>28</v>
      </c>
      <c r="L2049" t="s">
        <v>29</v>
      </c>
      <c r="M2049" t="s">
        <v>29</v>
      </c>
      <c r="N2049" t="s">
        <v>29</v>
      </c>
      <c r="O2049" t="s">
        <v>29</v>
      </c>
      <c r="P2049">
        <v>2</v>
      </c>
      <c r="Q2049">
        <v>187</v>
      </c>
      <c r="R2049">
        <v>700</v>
      </c>
      <c r="S2049" t="str">
        <f>IF(Table1[[#This Row],[Average_Cost_for_two]]&lt;500,"Low",IF(Table1[[#This Row],[Average_Cost_for_two]]&lt;=1500,"Medium","High"))</f>
        <v>Medium</v>
      </c>
      <c r="T2049">
        <v>3.5</v>
      </c>
      <c r="U2049">
        <v>2011</v>
      </c>
      <c r="V2049">
        <v>4</v>
      </c>
      <c r="W2049">
        <v>14</v>
      </c>
      <c r="X2049">
        <f>IF(OR(Main!$U2049=0,
       Main!$V2049=0,
       Main!$W2049=0),
   "",
   DATE(Main!$U2049,
        Main!$V2049,
        Main!$W2049)
)</f>
        <v>40647</v>
      </c>
      <c r="Y2049">
        <f>Table1[[#This Row],[Average_Cost_for_two]]*VLOOKUP(Table1[[#This Row],[Currency]],currency!$A$2:$B$10,2,FALSE)</f>
        <v>8.4</v>
      </c>
      <c r="Z2049" t="str">
        <f>VLOOKUP(C2049,country!A:B,2,FALSE)</f>
        <v>India</v>
      </c>
      <c r="AA2049">
        <f t="shared" si="31"/>
        <v>2</v>
      </c>
    </row>
    <row r="2050" spans="1:27" ht="15.75" customHeight="1" x14ac:dyDescent="0.25">
      <c r="A2050">
        <v>303247</v>
      </c>
      <c r="B2050" t="s">
        <v>4944</v>
      </c>
      <c r="C2050">
        <v>1</v>
      </c>
      <c r="D2050" t="s">
        <v>23</v>
      </c>
      <c r="E2050" t="s">
        <v>5131</v>
      </c>
      <c r="F2050" t="s">
        <v>1732</v>
      </c>
      <c r="G2050" t="s">
        <v>1731</v>
      </c>
      <c r="H2050">
        <v>77.088455199999999</v>
      </c>
      <c r="I2050">
        <v>28.621629500000001</v>
      </c>
      <c r="J2050" t="s">
        <v>4946</v>
      </c>
      <c r="K2050" t="s">
        <v>28</v>
      </c>
      <c r="L2050" t="s">
        <v>29</v>
      </c>
      <c r="M2050" t="s">
        <v>36</v>
      </c>
      <c r="N2050" t="s">
        <v>29</v>
      </c>
      <c r="O2050" t="s">
        <v>29</v>
      </c>
      <c r="P2050">
        <v>2</v>
      </c>
      <c r="Q2050">
        <v>198</v>
      </c>
      <c r="R2050">
        <v>700</v>
      </c>
      <c r="S2050" t="str">
        <f>IF(Table1[[#This Row],[Average_Cost_for_two]]&lt;500,"Low",IF(Table1[[#This Row],[Average_Cost_for_two]]&lt;=1500,"Medium","High"))</f>
        <v>Medium</v>
      </c>
      <c r="T2050">
        <v>3.4</v>
      </c>
      <c r="U2050">
        <v>2010</v>
      </c>
      <c r="V2050">
        <v>4</v>
      </c>
      <c r="W2050">
        <v>23</v>
      </c>
      <c r="X2050">
        <f>IF(OR(Main!$U2050=0,
       Main!$V2050=0,
       Main!$W2050=0),
   "",
   DATE(Main!$U2050,
        Main!$V2050,
        Main!$W2050)
)</f>
        <v>40291</v>
      </c>
      <c r="Y2050">
        <f>Table1[[#This Row],[Average_Cost_for_two]]*VLOOKUP(Table1[[#This Row],[Currency]],currency!$A$2:$B$10,2,FALSE)</f>
        <v>8.4</v>
      </c>
      <c r="Z2050" t="str">
        <f>VLOOKUP(C2050,country!A:B,2,FALSE)</f>
        <v>India</v>
      </c>
      <c r="AA2050">
        <f t="shared" ref="AA2050:AA2113" si="32">ROUNDUP(V2050/3,0)</f>
        <v>2</v>
      </c>
    </row>
    <row r="2051" spans="1:27" ht="15.75" customHeight="1" x14ac:dyDescent="0.25">
      <c r="A2051">
        <v>18268370</v>
      </c>
      <c r="B2051" t="s">
        <v>5132</v>
      </c>
      <c r="C2051">
        <v>1</v>
      </c>
      <c r="D2051" t="s">
        <v>23</v>
      </c>
      <c r="E2051" t="s">
        <v>5133</v>
      </c>
      <c r="F2051" t="s">
        <v>1732</v>
      </c>
      <c r="G2051" t="s">
        <v>1731</v>
      </c>
      <c r="H2051">
        <v>77.094145400000002</v>
      </c>
      <c r="I2051">
        <v>28.615765499999998</v>
      </c>
      <c r="J2051" t="s">
        <v>474</v>
      </c>
      <c r="K2051" t="s">
        <v>28</v>
      </c>
      <c r="L2051" t="s">
        <v>29</v>
      </c>
      <c r="M2051" t="s">
        <v>36</v>
      </c>
      <c r="N2051" t="s">
        <v>29</v>
      </c>
      <c r="O2051" t="s">
        <v>29</v>
      </c>
      <c r="P2051">
        <v>2</v>
      </c>
      <c r="Q2051">
        <v>56</v>
      </c>
      <c r="R2051">
        <v>700</v>
      </c>
      <c r="S2051" t="str">
        <f>IF(Table1[[#This Row],[Average_Cost_for_two]]&lt;500,"Low",IF(Table1[[#This Row],[Average_Cost_for_two]]&lt;=1500,"Medium","High"))</f>
        <v>Medium</v>
      </c>
      <c r="T2051">
        <v>3.6</v>
      </c>
      <c r="U2051">
        <v>2010</v>
      </c>
      <c r="V2051">
        <v>4</v>
      </c>
      <c r="W2051">
        <v>1</v>
      </c>
      <c r="X2051">
        <f>IF(OR(Main!$U2051=0,
       Main!$V2051=0,
       Main!$W2051=0),
   "",
   DATE(Main!$U2051,
        Main!$V2051,
        Main!$W2051)
)</f>
        <v>40269</v>
      </c>
      <c r="Y2051">
        <f>Table1[[#This Row],[Average_Cost_for_two]]*VLOOKUP(Table1[[#This Row],[Currency]],currency!$A$2:$B$10,2,FALSE)</f>
        <v>8.4</v>
      </c>
      <c r="Z2051" t="str">
        <f>VLOOKUP(C2051,country!A:B,2,FALSE)</f>
        <v>India</v>
      </c>
      <c r="AA2051">
        <f t="shared" si="32"/>
        <v>2</v>
      </c>
    </row>
    <row r="2052" spans="1:27" ht="15.75" customHeight="1" x14ac:dyDescent="0.25">
      <c r="A2052">
        <v>18473378</v>
      </c>
      <c r="B2052" t="s">
        <v>5134</v>
      </c>
      <c r="C2052">
        <v>1</v>
      </c>
      <c r="D2052" t="s">
        <v>23</v>
      </c>
      <c r="E2052" t="s">
        <v>5135</v>
      </c>
      <c r="F2052" t="s">
        <v>445</v>
      </c>
      <c r="G2052" t="s">
        <v>446</v>
      </c>
      <c r="H2052">
        <v>77.240829599999998</v>
      </c>
      <c r="I2052">
        <v>28.553676299999999</v>
      </c>
      <c r="J2052" t="s">
        <v>2987</v>
      </c>
      <c r="K2052" t="s">
        <v>28</v>
      </c>
      <c r="L2052" t="s">
        <v>29</v>
      </c>
      <c r="M2052" t="s">
        <v>29</v>
      </c>
      <c r="N2052" t="s">
        <v>29</v>
      </c>
      <c r="O2052" t="s">
        <v>29</v>
      </c>
      <c r="P2052">
        <v>2</v>
      </c>
      <c r="Q2052">
        <v>1</v>
      </c>
      <c r="R2052">
        <v>700</v>
      </c>
      <c r="S2052" t="str">
        <f>IF(Table1[[#This Row],[Average_Cost_for_two]]&lt;500,"Low",IF(Table1[[#This Row],[Average_Cost_for_two]]&lt;=1500,"Medium","High"))</f>
        <v>Medium</v>
      </c>
      <c r="T2052">
        <v>1</v>
      </c>
      <c r="U2052">
        <v>2012</v>
      </c>
      <c r="V2052">
        <v>4</v>
      </c>
      <c r="W2052">
        <v>6</v>
      </c>
      <c r="X2052">
        <f>IF(OR(Main!$U2052=0,
       Main!$V2052=0,
       Main!$W2052=0),
   "",
   DATE(Main!$U2052,
        Main!$V2052,
        Main!$W2052)
)</f>
        <v>41005</v>
      </c>
      <c r="Y2052">
        <f>Table1[[#This Row],[Average_Cost_for_two]]*VLOOKUP(Table1[[#This Row],[Currency]],currency!$A$2:$B$10,2,FALSE)</f>
        <v>8.4</v>
      </c>
      <c r="Z2052" t="str">
        <f>VLOOKUP(C2052,country!A:B,2,FALSE)</f>
        <v>India</v>
      </c>
      <c r="AA2052">
        <f t="shared" si="32"/>
        <v>2</v>
      </c>
    </row>
    <row r="2053" spans="1:27" ht="15.75" customHeight="1" x14ac:dyDescent="0.25">
      <c r="A2053">
        <v>18322672</v>
      </c>
      <c r="B2053" t="s">
        <v>5136</v>
      </c>
      <c r="C2053">
        <v>1</v>
      </c>
      <c r="D2053" t="s">
        <v>23</v>
      </c>
      <c r="E2053" t="s">
        <v>254</v>
      </c>
      <c r="F2053" t="s">
        <v>253</v>
      </c>
      <c r="G2053" t="s">
        <v>254</v>
      </c>
      <c r="H2053">
        <v>77.191955070000006</v>
      </c>
      <c r="I2053">
        <v>28.653378150000002</v>
      </c>
      <c r="J2053" t="s">
        <v>5137</v>
      </c>
      <c r="K2053" t="s">
        <v>28</v>
      </c>
      <c r="L2053" t="s">
        <v>29</v>
      </c>
      <c r="M2053" t="s">
        <v>36</v>
      </c>
      <c r="N2053" t="s">
        <v>29</v>
      </c>
      <c r="O2053" t="s">
        <v>29</v>
      </c>
      <c r="P2053">
        <v>2</v>
      </c>
      <c r="Q2053">
        <v>39</v>
      </c>
      <c r="R2053">
        <v>700</v>
      </c>
      <c r="S2053" t="str">
        <f>IF(Table1[[#This Row],[Average_Cost_for_two]]&lt;500,"Low",IF(Table1[[#This Row],[Average_Cost_for_two]]&lt;=1500,"Medium","High"))</f>
        <v>Medium</v>
      </c>
      <c r="T2053">
        <v>3.7</v>
      </c>
      <c r="U2053">
        <v>2013</v>
      </c>
      <c r="V2053">
        <v>4</v>
      </c>
      <c r="W2053">
        <v>22</v>
      </c>
      <c r="X2053">
        <f>IF(OR(Main!$U2053=0,
       Main!$V2053=0,
       Main!$W2053=0),
   "",
   DATE(Main!$U2053,
        Main!$V2053,
        Main!$W2053)
)</f>
        <v>41386</v>
      </c>
      <c r="Y2053">
        <f>Table1[[#This Row],[Average_Cost_for_two]]*VLOOKUP(Table1[[#This Row],[Currency]],currency!$A$2:$B$10,2,FALSE)</f>
        <v>8.4</v>
      </c>
      <c r="Z2053" t="str">
        <f>VLOOKUP(C2053,country!A:B,2,FALSE)</f>
        <v>India</v>
      </c>
      <c r="AA2053">
        <f t="shared" si="32"/>
        <v>2</v>
      </c>
    </row>
    <row r="2054" spans="1:27" ht="15.75" customHeight="1" x14ac:dyDescent="0.25">
      <c r="A2054">
        <v>313265</v>
      </c>
      <c r="B2054" t="s">
        <v>610</v>
      </c>
      <c r="C2054">
        <v>1</v>
      </c>
      <c r="D2054" t="s">
        <v>23</v>
      </c>
      <c r="E2054" t="s">
        <v>5138</v>
      </c>
      <c r="F2054" t="s">
        <v>685</v>
      </c>
      <c r="G2054" t="s">
        <v>686</v>
      </c>
      <c r="H2054">
        <v>77.278767099999996</v>
      </c>
      <c r="I2054">
        <v>28.631896300000001</v>
      </c>
      <c r="J2054" t="s">
        <v>611</v>
      </c>
      <c r="K2054" t="s">
        <v>28</v>
      </c>
      <c r="L2054" t="s">
        <v>29</v>
      </c>
      <c r="M2054" t="s">
        <v>29</v>
      </c>
      <c r="N2054" t="s">
        <v>29</v>
      </c>
      <c r="O2054" t="s">
        <v>29</v>
      </c>
      <c r="P2054">
        <v>2</v>
      </c>
      <c r="Q2054">
        <v>46</v>
      </c>
      <c r="R2054">
        <v>700</v>
      </c>
      <c r="S2054" t="str">
        <f>IF(Table1[[#This Row],[Average_Cost_for_two]]&lt;500,"Low",IF(Table1[[#This Row],[Average_Cost_for_two]]&lt;=1500,"Medium","High"))</f>
        <v>Medium</v>
      </c>
      <c r="T2054">
        <v>2.6</v>
      </c>
      <c r="U2054">
        <v>2017</v>
      </c>
      <c r="V2054">
        <v>4</v>
      </c>
      <c r="W2054">
        <v>15</v>
      </c>
      <c r="X2054">
        <f>IF(OR(Main!$U2054=0,
       Main!$V2054=0,
       Main!$W2054=0),
   "",
   DATE(Main!$U2054,
        Main!$V2054,
        Main!$W2054)
)</f>
        <v>42840</v>
      </c>
      <c r="Y2054">
        <f>Table1[[#This Row],[Average_Cost_for_two]]*VLOOKUP(Table1[[#This Row],[Currency]],currency!$A$2:$B$10,2,FALSE)</f>
        <v>8.4</v>
      </c>
      <c r="Z2054" t="str">
        <f>VLOOKUP(C2054,country!A:B,2,FALSE)</f>
        <v>India</v>
      </c>
      <c r="AA2054">
        <f t="shared" si="32"/>
        <v>2</v>
      </c>
    </row>
    <row r="2055" spans="1:27" ht="15.75" customHeight="1" x14ac:dyDescent="0.25">
      <c r="A2055">
        <v>7363</v>
      </c>
      <c r="B2055" t="s">
        <v>5139</v>
      </c>
      <c r="C2055">
        <v>1</v>
      </c>
      <c r="D2055" t="s">
        <v>23</v>
      </c>
      <c r="E2055" t="s">
        <v>5140</v>
      </c>
      <c r="F2055" t="s">
        <v>39</v>
      </c>
      <c r="G2055" t="s">
        <v>40</v>
      </c>
      <c r="H2055">
        <v>77.1286068</v>
      </c>
      <c r="I2055">
        <v>28.550039900000002</v>
      </c>
      <c r="J2055" t="s">
        <v>5141</v>
      </c>
      <c r="K2055" t="s">
        <v>28</v>
      </c>
      <c r="L2055" t="s">
        <v>29</v>
      </c>
      <c r="M2055" t="s">
        <v>29</v>
      </c>
      <c r="N2055" t="s">
        <v>29</v>
      </c>
      <c r="O2055" t="s">
        <v>29</v>
      </c>
      <c r="P2055">
        <v>2</v>
      </c>
      <c r="Q2055">
        <v>23</v>
      </c>
      <c r="R2055">
        <v>700</v>
      </c>
      <c r="S2055" t="str">
        <f>IF(Table1[[#This Row],[Average_Cost_for_two]]&lt;500,"Low",IF(Table1[[#This Row],[Average_Cost_for_two]]&lt;=1500,"Medium","High"))</f>
        <v>Medium</v>
      </c>
      <c r="T2055">
        <v>3.9</v>
      </c>
      <c r="U2055">
        <v>2017</v>
      </c>
      <c r="V2055">
        <v>4</v>
      </c>
      <c r="W2055">
        <v>25</v>
      </c>
      <c r="X2055">
        <f>IF(OR(Main!$U2055=0,
       Main!$V2055=0,
       Main!$W2055=0),
   "",
   DATE(Main!$U2055,
        Main!$V2055,
        Main!$W2055)
)</f>
        <v>42850</v>
      </c>
      <c r="Y2055">
        <f>Table1[[#This Row],[Average_Cost_for_two]]*VLOOKUP(Table1[[#This Row],[Currency]],currency!$A$2:$B$10,2,FALSE)</f>
        <v>8.4</v>
      </c>
      <c r="Z2055" t="str">
        <f>VLOOKUP(C2055,country!A:B,2,FALSE)</f>
        <v>India</v>
      </c>
      <c r="AA2055">
        <f t="shared" si="32"/>
        <v>2</v>
      </c>
    </row>
    <row r="2056" spans="1:27" ht="15.75" customHeight="1" x14ac:dyDescent="0.25">
      <c r="A2056">
        <v>301103</v>
      </c>
      <c r="B2056" t="s">
        <v>5142</v>
      </c>
      <c r="C2056">
        <v>1</v>
      </c>
      <c r="D2056" t="s">
        <v>23</v>
      </c>
      <c r="E2056" t="s">
        <v>5143</v>
      </c>
      <c r="F2056" t="s">
        <v>123</v>
      </c>
      <c r="G2056" t="s">
        <v>124</v>
      </c>
      <c r="H2056">
        <v>77.329622200000003</v>
      </c>
      <c r="I2056">
        <v>28.603847200000001</v>
      </c>
      <c r="J2056" t="s">
        <v>480</v>
      </c>
      <c r="K2056" t="s">
        <v>28</v>
      </c>
      <c r="L2056" t="s">
        <v>29</v>
      </c>
      <c r="M2056" t="s">
        <v>29</v>
      </c>
      <c r="N2056" t="s">
        <v>29</v>
      </c>
      <c r="O2056" t="s">
        <v>29</v>
      </c>
      <c r="P2056">
        <v>2</v>
      </c>
      <c r="Q2056">
        <v>27</v>
      </c>
      <c r="R2056">
        <v>700</v>
      </c>
      <c r="S2056" t="str">
        <f>IF(Table1[[#This Row],[Average_Cost_for_two]]&lt;500,"Low",IF(Table1[[#This Row],[Average_Cost_for_two]]&lt;=1500,"Medium","High"))</f>
        <v>Medium</v>
      </c>
      <c r="T2056">
        <v>2.6</v>
      </c>
      <c r="U2056">
        <v>2017</v>
      </c>
      <c r="V2056">
        <v>4</v>
      </c>
      <c r="W2056">
        <v>12</v>
      </c>
      <c r="X2056">
        <f>IF(OR(Main!$U2056=0,
       Main!$V2056=0,
       Main!$W2056=0),
   "",
   DATE(Main!$U2056,
        Main!$V2056,
        Main!$W2056)
)</f>
        <v>42837</v>
      </c>
      <c r="Y2056">
        <f>Table1[[#This Row],[Average_Cost_for_two]]*VLOOKUP(Table1[[#This Row],[Currency]],currency!$A$2:$B$10,2,FALSE)</f>
        <v>8.4</v>
      </c>
      <c r="Z2056" t="str">
        <f>VLOOKUP(C2056,country!A:B,2,FALSE)</f>
        <v>India</v>
      </c>
      <c r="AA2056">
        <f t="shared" si="32"/>
        <v>2</v>
      </c>
    </row>
    <row r="2057" spans="1:27" ht="15.75" customHeight="1" x14ac:dyDescent="0.25">
      <c r="A2057">
        <v>3608</v>
      </c>
      <c r="B2057" t="s">
        <v>610</v>
      </c>
      <c r="C2057">
        <v>1</v>
      </c>
      <c r="D2057" t="s">
        <v>23</v>
      </c>
      <c r="E2057" t="s">
        <v>5144</v>
      </c>
      <c r="F2057" t="s">
        <v>104</v>
      </c>
      <c r="G2057" t="s">
        <v>105</v>
      </c>
      <c r="H2057">
        <v>77.251067199999994</v>
      </c>
      <c r="I2057">
        <v>28.5501668</v>
      </c>
      <c r="J2057" t="s">
        <v>611</v>
      </c>
      <c r="K2057" t="s">
        <v>28</v>
      </c>
      <c r="L2057" t="s">
        <v>29</v>
      </c>
      <c r="M2057" t="s">
        <v>29</v>
      </c>
      <c r="N2057" t="s">
        <v>29</v>
      </c>
      <c r="O2057" t="s">
        <v>29</v>
      </c>
      <c r="P2057">
        <v>2</v>
      </c>
      <c r="Q2057">
        <v>71</v>
      </c>
      <c r="R2057">
        <v>700</v>
      </c>
      <c r="S2057" t="str">
        <f>IF(Table1[[#This Row],[Average_Cost_for_two]]&lt;500,"Low",IF(Table1[[#This Row],[Average_Cost_for_two]]&lt;=1500,"Medium","High"))</f>
        <v>Medium</v>
      </c>
      <c r="T2057">
        <v>3</v>
      </c>
      <c r="U2057">
        <v>2012</v>
      </c>
      <c r="V2057">
        <v>4</v>
      </c>
      <c r="W2057">
        <v>20</v>
      </c>
      <c r="X2057">
        <f>IF(OR(Main!$U2057=0,
       Main!$V2057=0,
       Main!$W2057=0),
   "",
   DATE(Main!$U2057,
        Main!$V2057,
        Main!$W2057)
)</f>
        <v>41019</v>
      </c>
      <c r="Y2057">
        <f>Table1[[#This Row],[Average_Cost_for_two]]*VLOOKUP(Table1[[#This Row],[Currency]],currency!$A$2:$B$10,2,FALSE)</f>
        <v>8.4</v>
      </c>
      <c r="Z2057" t="str">
        <f>VLOOKUP(C2057,country!A:B,2,FALSE)</f>
        <v>India</v>
      </c>
      <c r="AA2057">
        <f t="shared" si="32"/>
        <v>2</v>
      </c>
    </row>
    <row r="2058" spans="1:27" ht="15.75" customHeight="1" x14ac:dyDescent="0.25">
      <c r="A2058">
        <v>18337892</v>
      </c>
      <c r="B2058" t="s">
        <v>5145</v>
      </c>
      <c r="C2058">
        <v>1</v>
      </c>
      <c r="D2058" t="s">
        <v>23</v>
      </c>
      <c r="E2058" t="s">
        <v>5146</v>
      </c>
      <c r="F2058" t="s">
        <v>55</v>
      </c>
      <c r="G2058" t="s">
        <v>56</v>
      </c>
      <c r="H2058">
        <v>77.292545720000007</v>
      </c>
      <c r="I2058">
        <v>28.56159495</v>
      </c>
      <c r="J2058" t="s">
        <v>503</v>
      </c>
      <c r="K2058" t="s">
        <v>28</v>
      </c>
      <c r="L2058" t="s">
        <v>29</v>
      </c>
      <c r="M2058" t="s">
        <v>29</v>
      </c>
      <c r="N2058" t="s">
        <v>29</v>
      </c>
      <c r="O2058" t="s">
        <v>29</v>
      </c>
      <c r="P2058">
        <v>2</v>
      </c>
      <c r="Q2058">
        <v>17</v>
      </c>
      <c r="R2058">
        <v>700</v>
      </c>
      <c r="S2058" t="str">
        <f>IF(Table1[[#This Row],[Average_Cost_for_two]]&lt;500,"Low",IF(Table1[[#This Row],[Average_Cost_for_two]]&lt;=1500,"Medium","High"))</f>
        <v>Medium</v>
      </c>
      <c r="T2058">
        <v>3.8</v>
      </c>
      <c r="U2058">
        <v>2017</v>
      </c>
      <c r="V2058">
        <v>4</v>
      </c>
      <c r="W2058">
        <v>11</v>
      </c>
      <c r="X2058">
        <f>IF(OR(Main!$U2058=0,
       Main!$V2058=0,
       Main!$W2058=0),
   "",
   DATE(Main!$U2058,
        Main!$V2058,
        Main!$W2058)
)</f>
        <v>42836</v>
      </c>
      <c r="Y2058">
        <f>Table1[[#This Row],[Average_Cost_for_two]]*VLOOKUP(Table1[[#This Row],[Currency]],currency!$A$2:$B$10,2,FALSE)</f>
        <v>8.4</v>
      </c>
      <c r="Z2058" t="str">
        <f>VLOOKUP(C2058,country!A:B,2,FALSE)</f>
        <v>India</v>
      </c>
      <c r="AA2058">
        <f t="shared" si="32"/>
        <v>2</v>
      </c>
    </row>
    <row r="2059" spans="1:27" ht="15.75" customHeight="1" x14ac:dyDescent="0.25">
      <c r="A2059">
        <v>18057792</v>
      </c>
      <c r="B2059" t="s">
        <v>5147</v>
      </c>
      <c r="C2059">
        <v>1</v>
      </c>
      <c r="D2059" t="s">
        <v>23</v>
      </c>
      <c r="E2059" t="s">
        <v>5148</v>
      </c>
      <c r="F2059" t="s">
        <v>521</v>
      </c>
      <c r="G2059" t="s">
        <v>522</v>
      </c>
      <c r="H2059">
        <v>77.178487099999998</v>
      </c>
      <c r="I2059">
        <v>28.6446732</v>
      </c>
      <c r="J2059" t="s">
        <v>5149</v>
      </c>
      <c r="K2059" t="s">
        <v>28</v>
      </c>
      <c r="L2059" t="s">
        <v>29</v>
      </c>
      <c r="M2059" t="s">
        <v>29</v>
      </c>
      <c r="N2059" t="s">
        <v>29</v>
      </c>
      <c r="O2059" t="s">
        <v>29</v>
      </c>
      <c r="P2059">
        <v>2</v>
      </c>
      <c r="Q2059">
        <v>1485</v>
      </c>
      <c r="R2059">
        <v>700</v>
      </c>
      <c r="S2059" t="str">
        <f>IF(Table1[[#This Row],[Average_Cost_for_two]]&lt;500,"Low",IF(Table1[[#This Row],[Average_Cost_for_two]]&lt;=1500,"Medium","High"))</f>
        <v>Medium</v>
      </c>
      <c r="T2059">
        <v>3.9</v>
      </c>
      <c r="U2059">
        <v>2018</v>
      </c>
      <c r="V2059">
        <v>4</v>
      </c>
      <c r="W2059">
        <v>10</v>
      </c>
      <c r="X2059">
        <f>IF(OR(Main!$U2059=0,
       Main!$V2059=0,
       Main!$W2059=0),
   "",
   DATE(Main!$U2059,
        Main!$V2059,
        Main!$W2059)
)</f>
        <v>43200</v>
      </c>
      <c r="Y2059">
        <f>Table1[[#This Row],[Average_Cost_for_two]]*VLOOKUP(Table1[[#This Row],[Currency]],currency!$A$2:$B$10,2,FALSE)</f>
        <v>8.4</v>
      </c>
      <c r="Z2059" t="str">
        <f>VLOOKUP(C2059,country!A:B,2,FALSE)</f>
        <v>India</v>
      </c>
      <c r="AA2059">
        <f t="shared" si="32"/>
        <v>2</v>
      </c>
    </row>
    <row r="2060" spans="1:27" ht="15.75" customHeight="1" x14ac:dyDescent="0.25">
      <c r="A2060">
        <v>18432011</v>
      </c>
      <c r="B2060" t="s">
        <v>5136</v>
      </c>
      <c r="C2060">
        <v>1</v>
      </c>
      <c r="D2060" t="s">
        <v>23</v>
      </c>
      <c r="E2060" t="s">
        <v>5150</v>
      </c>
      <c r="F2060" t="s">
        <v>1907</v>
      </c>
      <c r="G2060" t="s">
        <v>1908</v>
      </c>
      <c r="H2060">
        <v>77.1165235</v>
      </c>
      <c r="I2060">
        <v>28.647343299999999</v>
      </c>
      <c r="J2060" t="s">
        <v>5137</v>
      </c>
      <c r="K2060" t="s">
        <v>28</v>
      </c>
      <c r="L2060" t="s">
        <v>29</v>
      </c>
      <c r="M2060" t="s">
        <v>29</v>
      </c>
      <c r="N2060" t="s">
        <v>29</v>
      </c>
      <c r="O2060" t="s">
        <v>29</v>
      </c>
      <c r="P2060">
        <v>2</v>
      </c>
      <c r="Q2060">
        <v>31</v>
      </c>
      <c r="R2060">
        <v>700</v>
      </c>
      <c r="S2060" t="str">
        <f>IF(Table1[[#This Row],[Average_Cost_for_two]]&lt;500,"Low",IF(Table1[[#This Row],[Average_Cost_for_two]]&lt;=1500,"Medium","High"))</f>
        <v>Medium</v>
      </c>
      <c r="T2060">
        <v>4.0999999999999996</v>
      </c>
      <c r="U2060">
        <v>2017</v>
      </c>
      <c r="V2060">
        <v>4</v>
      </c>
      <c r="W2060">
        <v>28</v>
      </c>
      <c r="X2060">
        <f>IF(OR(Main!$U2060=0,
       Main!$V2060=0,
       Main!$W2060=0),
   "",
   DATE(Main!$U2060,
        Main!$V2060,
        Main!$W2060)
)</f>
        <v>42853</v>
      </c>
      <c r="Y2060">
        <f>Table1[[#This Row],[Average_Cost_for_two]]*VLOOKUP(Table1[[#This Row],[Currency]],currency!$A$2:$B$10,2,FALSE)</f>
        <v>8.4</v>
      </c>
      <c r="Z2060" t="str">
        <f>VLOOKUP(C2060,country!A:B,2,FALSE)</f>
        <v>India</v>
      </c>
      <c r="AA2060">
        <f t="shared" si="32"/>
        <v>2</v>
      </c>
    </row>
    <row r="2061" spans="1:27" ht="15.75" customHeight="1" x14ac:dyDescent="0.25">
      <c r="A2061">
        <v>8389</v>
      </c>
      <c r="B2061" t="s">
        <v>610</v>
      </c>
      <c r="C2061">
        <v>1</v>
      </c>
      <c r="D2061" t="s">
        <v>23</v>
      </c>
      <c r="E2061" t="s">
        <v>5151</v>
      </c>
      <c r="F2061" t="s">
        <v>3011</v>
      </c>
      <c r="G2061" t="s">
        <v>3012</v>
      </c>
      <c r="H2061">
        <v>77.116785399999998</v>
      </c>
      <c r="I2061">
        <v>28.701408399999998</v>
      </c>
      <c r="J2061" t="s">
        <v>611</v>
      </c>
      <c r="K2061" t="s">
        <v>28</v>
      </c>
      <c r="L2061" t="s">
        <v>29</v>
      </c>
      <c r="M2061" t="s">
        <v>29</v>
      </c>
      <c r="N2061" t="s">
        <v>29</v>
      </c>
      <c r="O2061" t="s">
        <v>29</v>
      </c>
      <c r="P2061">
        <v>2</v>
      </c>
      <c r="Q2061">
        <v>82</v>
      </c>
      <c r="R2061">
        <v>700</v>
      </c>
      <c r="S2061" t="str">
        <f>IF(Table1[[#This Row],[Average_Cost_for_two]]&lt;500,"Low",IF(Table1[[#This Row],[Average_Cost_for_two]]&lt;=1500,"Medium","High"))</f>
        <v>Medium</v>
      </c>
      <c r="T2061">
        <v>3.3</v>
      </c>
      <c r="U2061">
        <v>2017</v>
      </c>
      <c r="V2061">
        <v>4</v>
      </c>
      <c r="W2061">
        <v>3</v>
      </c>
      <c r="X2061">
        <f>IF(OR(Main!$U2061=0,
       Main!$V2061=0,
       Main!$W2061=0),
   "",
   DATE(Main!$U2061,
        Main!$V2061,
        Main!$W2061)
)</f>
        <v>42828</v>
      </c>
      <c r="Y2061">
        <f>Table1[[#This Row],[Average_Cost_for_two]]*VLOOKUP(Table1[[#This Row],[Currency]],currency!$A$2:$B$10,2,FALSE)</f>
        <v>8.4</v>
      </c>
      <c r="Z2061" t="str">
        <f>VLOOKUP(C2061,country!A:B,2,FALSE)</f>
        <v>India</v>
      </c>
      <c r="AA2061">
        <f t="shared" si="32"/>
        <v>2</v>
      </c>
    </row>
    <row r="2062" spans="1:27" ht="15.75" customHeight="1" x14ac:dyDescent="0.25">
      <c r="A2062">
        <v>7131</v>
      </c>
      <c r="B2062" t="s">
        <v>5152</v>
      </c>
      <c r="C2062">
        <v>1</v>
      </c>
      <c r="D2062" t="s">
        <v>23</v>
      </c>
      <c r="E2062" t="s">
        <v>5153</v>
      </c>
      <c r="F2062" t="s">
        <v>767</v>
      </c>
      <c r="G2062" t="s">
        <v>768</v>
      </c>
      <c r="H2062">
        <v>77.204695900000004</v>
      </c>
      <c r="I2062">
        <v>28.514355429999998</v>
      </c>
      <c r="J2062" t="s">
        <v>477</v>
      </c>
      <c r="K2062" t="s">
        <v>28</v>
      </c>
      <c r="L2062" t="s">
        <v>29</v>
      </c>
      <c r="M2062" t="s">
        <v>29</v>
      </c>
      <c r="N2062" t="s">
        <v>29</v>
      </c>
      <c r="O2062" t="s">
        <v>29</v>
      </c>
      <c r="P2062">
        <v>2</v>
      </c>
      <c r="Q2062">
        <v>33</v>
      </c>
      <c r="R2062">
        <v>700</v>
      </c>
      <c r="S2062" t="str">
        <f>IF(Table1[[#This Row],[Average_Cost_for_two]]&lt;500,"Low",IF(Table1[[#This Row],[Average_Cost_for_two]]&lt;=1500,"Medium","High"))</f>
        <v>Medium</v>
      </c>
      <c r="T2062">
        <v>2.9</v>
      </c>
      <c r="U2062">
        <v>2014</v>
      </c>
      <c r="V2062">
        <v>4</v>
      </c>
      <c r="W2062">
        <v>2</v>
      </c>
      <c r="X2062">
        <f>IF(OR(Main!$U2062=0,
       Main!$V2062=0,
       Main!$W2062=0),
   "",
   DATE(Main!$U2062,
        Main!$V2062,
        Main!$W2062)
)</f>
        <v>41731</v>
      </c>
      <c r="Y2062">
        <f>Table1[[#This Row],[Average_Cost_for_two]]*VLOOKUP(Table1[[#This Row],[Currency]],currency!$A$2:$B$10,2,FALSE)</f>
        <v>8.4</v>
      </c>
      <c r="Z2062" t="str">
        <f>VLOOKUP(C2062,country!A:B,2,FALSE)</f>
        <v>India</v>
      </c>
      <c r="AA2062">
        <f t="shared" si="32"/>
        <v>2</v>
      </c>
    </row>
    <row r="2063" spans="1:27" ht="15.75" customHeight="1" x14ac:dyDescent="0.25">
      <c r="A2063">
        <v>312073</v>
      </c>
      <c r="B2063" t="s">
        <v>610</v>
      </c>
      <c r="C2063">
        <v>1</v>
      </c>
      <c r="D2063" t="s">
        <v>23</v>
      </c>
      <c r="E2063" t="s">
        <v>5154</v>
      </c>
      <c r="F2063" t="s">
        <v>1162</v>
      </c>
      <c r="G2063" t="s">
        <v>1163</v>
      </c>
      <c r="H2063">
        <v>77.057186599999994</v>
      </c>
      <c r="I2063">
        <v>28.622242100000001</v>
      </c>
      <c r="J2063" t="s">
        <v>611</v>
      </c>
      <c r="K2063" t="s">
        <v>28</v>
      </c>
      <c r="L2063" t="s">
        <v>29</v>
      </c>
      <c r="M2063" t="s">
        <v>29</v>
      </c>
      <c r="N2063" t="s">
        <v>29</v>
      </c>
      <c r="O2063" t="s">
        <v>29</v>
      </c>
      <c r="P2063">
        <v>2</v>
      </c>
      <c r="Q2063">
        <v>6</v>
      </c>
      <c r="R2063">
        <v>700</v>
      </c>
      <c r="S2063" t="str">
        <f>IF(Table1[[#This Row],[Average_Cost_for_two]]&lt;500,"Low",IF(Table1[[#This Row],[Average_Cost_for_two]]&lt;=1500,"Medium","High"))</f>
        <v>Medium</v>
      </c>
      <c r="T2063">
        <v>2.5</v>
      </c>
      <c r="U2063">
        <v>2018</v>
      </c>
      <c r="V2063">
        <v>4</v>
      </c>
      <c r="W2063">
        <v>14</v>
      </c>
      <c r="X2063">
        <f>IF(OR(Main!$U2063=0,
       Main!$V2063=0,
       Main!$W2063=0),
   "",
   DATE(Main!$U2063,
        Main!$V2063,
        Main!$W2063)
)</f>
        <v>43204</v>
      </c>
      <c r="Y2063">
        <f>Table1[[#This Row],[Average_Cost_for_two]]*VLOOKUP(Table1[[#This Row],[Currency]],currency!$A$2:$B$10,2,FALSE)</f>
        <v>8.4</v>
      </c>
      <c r="Z2063" t="str">
        <f>VLOOKUP(C2063,country!A:B,2,FALSE)</f>
        <v>India</v>
      </c>
      <c r="AA2063">
        <f t="shared" si="32"/>
        <v>2</v>
      </c>
    </row>
    <row r="2064" spans="1:27" ht="15.75" customHeight="1" x14ac:dyDescent="0.25">
      <c r="A2064">
        <v>308155</v>
      </c>
      <c r="B2064" t="s">
        <v>5155</v>
      </c>
      <c r="C2064">
        <v>1</v>
      </c>
      <c r="D2064" t="s">
        <v>23</v>
      </c>
      <c r="E2064" t="s">
        <v>5156</v>
      </c>
      <c r="F2064" t="s">
        <v>2070</v>
      </c>
      <c r="G2064" t="s">
        <v>2071</v>
      </c>
      <c r="H2064">
        <v>77.204066100000006</v>
      </c>
      <c r="I2064">
        <v>28.694536599999999</v>
      </c>
      <c r="J2064" t="s">
        <v>5157</v>
      </c>
      <c r="K2064" t="s">
        <v>28</v>
      </c>
      <c r="L2064" t="s">
        <v>29</v>
      </c>
      <c r="M2064" t="s">
        <v>36</v>
      </c>
      <c r="N2064" t="s">
        <v>29</v>
      </c>
      <c r="O2064" t="s">
        <v>29</v>
      </c>
      <c r="P2064">
        <v>2</v>
      </c>
      <c r="Q2064">
        <v>349</v>
      </c>
      <c r="R2064">
        <v>700</v>
      </c>
      <c r="S2064" t="str">
        <f>IF(Table1[[#This Row],[Average_Cost_for_two]]&lt;500,"Low",IF(Table1[[#This Row],[Average_Cost_for_two]]&lt;=1500,"Medium","High"))</f>
        <v>Medium</v>
      </c>
      <c r="T2064">
        <v>3.5</v>
      </c>
      <c r="U2064">
        <v>2012</v>
      </c>
      <c r="V2064">
        <v>4</v>
      </c>
      <c r="W2064">
        <v>17</v>
      </c>
      <c r="X2064">
        <f>IF(OR(Main!$U2064=0,
       Main!$V2064=0,
       Main!$W2064=0),
   "",
   DATE(Main!$U2064,
        Main!$V2064,
        Main!$W2064)
)</f>
        <v>41016</v>
      </c>
      <c r="Y2064">
        <f>Table1[[#This Row],[Average_Cost_for_two]]*VLOOKUP(Table1[[#This Row],[Currency]],currency!$A$2:$B$10,2,FALSE)</f>
        <v>8.4</v>
      </c>
      <c r="Z2064" t="str">
        <f>VLOOKUP(C2064,country!A:B,2,FALSE)</f>
        <v>India</v>
      </c>
      <c r="AA2064">
        <f t="shared" si="32"/>
        <v>2</v>
      </c>
    </row>
    <row r="2065" spans="1:27" ht="15.75" customHeight="1" x14ac:dyDescent="0.25">
      <c r="A2065">
        <v>197</v>
      </c>
      <c r="B2065" t="s">
        <v>610</v>
      </c>
      <c r="C2065">
        <v>1</v>
      </c>
      <c r="D2065" t="s">
        <v>23</v>
      </c>
      <c r="E2065" t="s">
        <v>5158</v>
      </c>
      <c r="F2065" t="s">
        <v>4514</v>
      </c>
      <c r="G2065" t="s">
        <v>4515</v>
      </c>
      <c r="H2065">
        <v>77.301633699999996</v>
      </c>
      <c r="I2065">
        <v>28.6564531</v>
      </c>
      <c r="J2065" t="s">
        <v>611</v>
      </c>
      <c r="K2065" t="s">
        <v>28</v>
      </c>
      <c r="L2065" t="s">
        <v>29</v>
      </c>
      <c r="M2065" t="s">
        <v>29</v>
      </c>
      <c r="N2065" t="s">
        <v>29</v>
      </c>
      <c r="O2065" t="s">
        <v>29</v>
      </c>
      <c r="P2065">
        <v>2</v>
      </c>
      <c r="Q2065">
        <v>83</v>
      </c>
      <c r="R2065">
        <v>700</v>
      </c>
      <c r="S2065" t="str">
        <f>IF(Table1[[#This Row],[Average_Cost_for_two]]&lt;500,"Low",IF(Table1[[#This Row],[Average_Cost_for_two]]&lt;=1500,"Medium","High"))</f>
        <v>Medium</v>
      </c>
      <c r="T2065">
        <v>2.8</v>
      </c>
      <c r="U2065">
        <v>2012</v>
      </c>
      <c r="V2065">
        <v>3</v>
      </c>
      <c r="W2065">
        <v>25</v>
      </c>
      <c r="X2065">
        <f>IF(OR(Main!$U2065=0,
       Main!$V2065=0,
       Main!$W2065=0),
   "",
   DATE(Main!$U2065,
        Main!$V2065,
        Main!$W2065)
)</f>
        <v>40993</v>
      </c>
      <c r="Y2065">
        <f>Table1[[#This Row],[Average_Cost_for_two]]*VLOOKUP(Table1[[#This Row],[Currency]],currency!$A$2:$B$10,2,FALSE)</f>
        <v>8.4</v>
      </c>
      <c r="Z2065" t="str">
        <f>VLOOKUP(C2065,country!A:B,2,FALSE)</f>
        <v>India</v>
      </c>
      <c r="AA2065">
        <f t="shared" si="32"/>
        <v>1</v>
      </c>
    </row>
    <row r="2066" spans="1:27" ht="15.75" customHeight="1" x14ac:dyDescent="0.25">
      <c r="A2066">
        <v>7352</v>
      </c>
      <c r="B2066" t="s">
        <v>610</v>
      </c>
      <c r="C2066">
        <v>1</v>
      </c>
      <c r="D2066" t="s">
        <v>23</v>
      </c>
      <c r="E2066" t="s">
        <v>5159</v>
      </c>
      <c r="F2066" t="s">
        <v>3280</v>
      </c>
      <c r="G2066" t="s">
        <v>3281</v>
      </c>
      <c r="H2066">
        <v>77.164545919999995</v>
      </c>
      <c r="I2066">
        <v>28.55759742</v>
      </c>
      <c r="J2066" t="s">
        <v>611</v>
      </c>
      <c r="K2066" t="s">
        <v>28</v>
      </c>
      <c r="L2066" t="s">
        <v>29</v>
      </c>
      <c r="M2066" t="s">
        <v>29</v>
      </c>
      <c r="N2066" t="s">
        <v>29</v>
      </c>
      <c r="O2066" t="s">
        <v>29</v>
      </c>
      <c r="P2066">
        <v>2</v>
      </c>
      <c r="Q2066">
        <v>90</v>
      </c>
      <c r="R2066">
        <v>700</v>
      </c>
      <c r="S2066" t="str">
        <f>IF(Table1[[#This Row],[Average_Cost_for_two]]&lt;500,"Low",IF(Table1[[#This Row],[Average_Cost_for_two]]&lt;=1500,"Medium","High"))</f>
        <v>Medium</v>
      </c>
      <c r="T2066">
        <v>3.3</v>
      </c>
      <c r="U2066">
        <v>2017</v>
      </c>
      <c r="V2066">
        <v>3</v>
      </c>
      <c r="W2066">
        <v>1</v>
      </c>
      <c r="X2066">
        <f>IF(OR(Main!$U2066=0,
       Main!$V2066=0,
       Main!$W2066=0),
   "",
   DATE(Main!$U2066,
        Main!$V2066,
        Main!$W2066)
)</f>
        <v>42795</v>
      </c>
      <c r="Y2066">
        <f>Table1[[#This Row],[Average_Cost_for_two]]*VLOOKUP(Table1[[#This Row],[Currency]],currency!$A$2:$B$10,2,FALSE)</f>
        <v>8.4</v>
      </c>
      <c r="Z2066" t="str">
        <f>VLOOKUP(C2066,country!A:B,2,FALSE)</f>
        <v>India</v>
      </c>
      <c r="AA2066">
        <f t="shared" si="32"/>
        <v>1</v>
      </c>
    </row>
    <row r="2067" spans="1:27" ht="15.75" customHeight="1" x14ac:dyDescent="0.25">
      <c r="A2067">
        <v>305546</v>
      </c>
      <c r="B2067" t="s">
        <v>5160</v>
      </c>
      <c r="C2067">
        <v>1</v>
      </c>
      <c r="D2067" t="s">
        <v>23</v>
      </c>
      <c r="E2067" t="s">
        <v>3936</v>
      </c>
      <c r="F2067" t="s">
        <v>3937</v>
      </c>
      <c r="G2067" t="s">
        <v>3938</v>
      </c>
      <c r="H2067">
        <v>77.249360999999993</v>
      </c>
      <c r="I2067">
        <v>28.549825500000001</v>
      </c>
      <c r="J2067" t="s">
        <v>706</v>
      </c>
      <c r="K2067" t="s">
        <v>28</v>
      </c>
      <c r="L2067" t="s">
        <v>29</v>
      </c>
      <c r="M2067" t="s">
        <v>29</v>
      </c>
      <c r="N2067" t="s">
        <v>29</v>
      </c>
      <c r="O2067" t="s">
        <v>29</v>
      </c>
      <c r="P2067">
        <v>2</v>
      </c>
      <c r="Q2067">
        <v>44</v>
      </c>
      <c r="R2067">
        <v>700</v>
      </c>
      <c r="S2067" t="str">
        <f>IF(Table1[[#This Row],[Average_Cost_for_two]]&lt;500,"Low",IF(Table1[[#This Row],[Average_Cost_for_two]]&lt;=1500,"Medium","High"))</f>
        <v>Medium</v>
      </c>
      <c r="T2067">
        <v>3.7</v>
      </c>
      <c r="U2067">
        <v>2016</v>
      </c>
      <c r="V2067">
        <v>3</v>
      </c>
      <c r="W2067">
        <v>27</v>
      </c>
      <c r="X2067">
        <f>IF(OR(Main!$U2067=0,
       Main!$V2067=0,
       Main!$W2067=0),
   "",
   DATE(Main!$U2067,
        Main!$V2067,
        Main!$W2067)
)</f>
        <v>42456</v>
      </c>
      <c r="Y2067">
        <f>Table1[[#This Row],[Average_Cost_for_two]]*VLOOKUP(Table1[[#This Row],[Currency]],currency!$A$2:$B$10,2,FALSE)</f>
        <v>8.4</v>
      </c>
      <c r="Z2067" t="str">
        <f>VLOOKUP(C2067,country!A:B,2,FALSE)</f>
        <v>India</v>
      </c>
      <c r="AA2067">
        <f t="shared" si="32"/>
        <v>1</v>
      </c>
    </row>
    <row r="2068" spans="1:27" ht="15.75" customHeight="1" x14ac:dyDescent="0.25">
      <c r="A2068">
        <v>307532</v>
      </c>
      <c r="B2068" t="s">
        <v>4973</v>
      </c>
      <c r="C2068">
        <v>1</v>
      </c>
      <c r="D2068" t="s">
        <v>23</v>
      </c>
      <c r="E2068" t="s">
        <v>5161</v>
      </c>
      <c r="F2068" t="s">
        <v>1982</v>
      </c>
      <c r="G2068" t="s">
        <v>1983</v>
      </c>
      <c r="H2068">
        <v>77.242876699999997</v>
      </c>
      <c r="I2068">
        <v>28.534018100000001</v>
      </c>
      <c r="J2068" t="s">
        <v>500</v>
      </c>
      <c r="K2068" t="s">
        <v>28</v>
      </c>
      <c r="L2068" t="s">
        <v>29</v>
      </c>
      <c r="M2068" t="s">
        <v>29</v>
      </c>
      <c r="N2068" t="s">
        <v>29</v>
      </c>
      <c r="O2068" t="s">
        <v>29</v>
      </c>
      <c r="P2068">
        <v>2</v>
      </c>
      <c r="Q2068">
        <v>132</v>
      </c>
      <c r="R2068">
        <v>700</v>
      </c>
      <c r="S2068" t="str">
        <f>IF(Table1[[#This Row],[Average_Cost_for_two]]&lt;500,"Low",IF(Table1[[#This Row],[Average_Cost_for_two]]&lt;=1500,"Medium","High"))</f>
        <v>Medium</v>
      </c>
      <c r="T2068">
        <v>3.5</v>
      </c>
      <c r="U2068">
        <v>2014</v>
      </c>
      <c r="V2068">
        <v>3</v>
      </c>
      <c r="W2068">
        <v>4</v>
      </c>
      <c r="X2068">
        <f>IF(OR(Main!$U2068=0,
       Main!$V2068=0,
       Main!$W2068=0),
   "",
   DATE(Main!$U2068,
        Main!$V2068,
        Main!$W2068)
)</f>
        <v>41702</v>
      </c>
      <c r="Y2068">
        <f>Table1[[#This Row],[Average_Cost_for_two]]*VLOOKUP(Table1[[#This Row],[Currency]],currency!$A$2:$B$10,2,FALSE)</f>
        <v>8.4</v>
      </c>
      <c r="Z2068" t="str">
        <f>VLOOKUP(C2068,country!A:B,2,FALSE)</f>
        <v>India</v>
      </c>
      <c r="AA2068">
        <f t="shared" si="32"/>
        <v>1</v>
      </c>
    </row>
    <row r="2069" spans="1:27" ht="15.75" customHeight="1" x14ac:dyDescent="0.25">
      <c r="A2069">
        <v>18466975</v>
      </c>
      <c r="B2069" t="s">
        <v>5162</v>
      </c>
      <c r="C2069">
        <v>1</v>
      </c>
      <c r="D2069" t="s">
        <v>23</v>
      </c>
      <c r="E2069" t="s">
        <v>5163</v>
      </c>
      <c r="F2069" t="s">
        <v>1732</v>
      </c>
      <c r="G2069" t="s">
        <v>1731</v>
      </c>
      <c r="H2069">
        <v>77.101121000000006</v>
      </c>
      <c r="I2069">
        <v>28.625011000000001</v>
      </c>
      <c r="J2069" t="s">
        <v>480</v>
      </c>
      <c r="K2069" t="s">
        <v>28</v>
      </c>
      <c r="L2069" t="s">
        <v>36</v>
      </c>
      <c r="M2069" t="s">
        <v>36</v>
      </c>
      <c r="N2069" t="s">
        <v>29</v>
      </c>
      <c r="O2069" t="s">
        <v>29</v>
      </c>
      <c r="P2069">
        <v>2</v>
      </c>
      <c r="Q2069">
        <v>23</v>
      </c>
      <c r="R2069">
        <v>700</v>
      </c>
      <c r="S2069" t="str">
        <f>IF(Table1[[#This Row],[Average_Cost_for_two]]&lt;500,"Low",IF(Table1[[#This Row],[Average_Cost_for_two]]&lt;=1500,"Medium","High"))</f>
        <v>Medium</v>
      </c>
      <c r="T2069">
        <v>3.3</v>
      </c>
      <c r="U2069">
        <v>2011</v>
      </c>
      <c r="V2069">
        <v>3</v>
      </c>
      <c r="W2069">
        <v>2</v>
      </c>
      <c r="X2069">
        <f>IF(OR(Main!$U2069=0,
       Main!$V2069=0,
       Main!$W2069=0),
   "",
   DATE(Main!$U2069,
        Main!$V2069,
        Main!$W2069)
)</f>
        <v>40604</v>
      </c>
      <c r="Y2069">
        <f>Table1[[#This Row],[Average_Cost_for_two]]*VLOOKUP(Table1[[#This Row],[Currency]],currency!$A$2:$B$10,2,FALSE)</f>
        <v>8.4</v>
      </c>
      <c r="Z2069" t="str">
        <f>VLOOKUP(C2069,country!A:B,2,FALSE)</f>
        <v>India</v>
      </c>
      <c r="AA2069">
        <f t="shared" si="32"/>
        <v>1</v>
      </c>
    </row>
    <row r="2070" spans="1:27" ht="15.75" customHeight="1" x14ac:dyDescent="0.25">
      <c r="A2070">
        <v>18446409</v>
      </c>
      <c r="B2070" t="s">
        <v>5107</v>
      </c>
      <c r="C2070">
        <v>1</v>
      </c>
      <c r="D2070" t="s">
        <v>23</v>
      </c>
      <c r="E2070" t="s">
        <v>1731</v>
      </c>
      <c r="F2070" t="s">
        <v>1732</v>
      </c>
      <c r="G2070" t="s">
        <v>1731</v>
      </c>
      <c r="H2070">
        <v>77.090872000000005</v>
      </c>
      <c r="I2070">
        <v>28.622406000000002</v>
      </c>
      <c r="J2070" t="s">
        <v>615</v>
      </c>
      <c r="K2070" t="s">
        <v>28</v>
      </c>
      <c r="L2070" t="s">
        <v>29</v>
      </c>
      <c r="M2070" t="s">
        <v>36</v>
      </c>
      <c r="N2070" t="s">
        <v>29</v>
      </c>
      <c r="O2070" t="s">
        <v>29</v>
      </c>
      <c r="P2070">
        <v>2</v>
      </c>
      <c r="Q2070">
        <v>22</v>
      </c>
      <c r="R2070">
        <v>700</v>
      </c>
      <c r="S2070" t="str">
        <f>IF(Table1[[#This Row],[Average_Cost_for_two]]&lt;500,"Low",IF(Table1[[#This Row],[Average_Cost_for_two]]&lt;=1500,"Medium","High"))</f>
        <v>Medium</v>
      </c>
      <c r="T2070">
        <v>4.3</v>
      </c>
      <c r="U2070">
        <v>2016</v>
      </c>
      <c r="V2070">
        <v>3</v>
      </c>
      <c r="W2070">
        <v>14</v>
      </c>
      <c r="X2070">
        <f>IF(OR(Main!$U2070=0,
       Main!$V2070=0,
       Main!$W2070=0),
   "",
   DATE(Main!$U2070,
        Main!$V2070,
        Main!$W2070)
)</f>
        <v>42443</v>
      </c>
      <c r="Y2070">
        <f>Table1[[#This Row],[Average_Cost_for_two]]*VLOOKUP(Table1[[#This Row],[Currency]],currency!$A$2:$B$10,2,FALSE)</f>
        <v>8.4</v>
      </c>
      <c r="Z2070" t="str">
        <f>VLOOKUP(C2070,country!A:B,2,FALSE)</f>
        <v>India</v>
      </c>
      <c r="AA2070">
        <f t="shared" si="32"/>
        <v>1</v>
      </c>
    </row>
    <row r="2071" spans="1:27" ht="15.75" customHeight="1" x14ac:dyDescent="0.25">
      <c r="A2071">
        <v>308555</v>
      </c>
      <c r="B2071" t="s">
        <v>5164</v>
      </c>
      <c r="C2071">
        <v>1</v>
      </c>
      <c r="D2071" t="s">
        <v>23</v>
      </c>
      <c r="E2071" t="s">
        <v>5165</v>
      </c>
      <c r="F2071" t="s">
        <v>1738</v>
      </c>
      <c r="G2071" t="s">
        <v>1739</v>
      </c>
      <c r="H2071">
        <v>77.148619629999999</v>
      </c>
      <c r="I2071">
        <v>28.657846330000002</v>
      </c>
      <c r="J2071" t="s">
        <v>503</v>
      </c>
      <c r="K2071" t="s">
        <v>28</v>
      </c>
      <c r="L2071" t="s">
        <v>29</v>
      </c>
      <c r="M2071" t="s">
        <v>29</v>
      </c>
      <c r="N2071" t="s">
        <v>29</v>
      </c>
      <c r="O2071" t="s">
        <v>29</v>
      </c>
      <c r="P2071">
        <v>2</v>
      </c>
      <c r="Q2071">
        <v>143</v>
      </c>
      <c r="R2071">
        <v>700</v>
      </c>
      <c r="S2071" t="str">
        <f>IF(Table1[[#This Row],[Average_Cost_for_two]]&lt;500,"Low",IF(Table1[[#This Row],[Average_Cost_for_two]]&lt;=1500,"Medium","High"))</f>
        <v>Medium</v>
      </c>
      <c r="T2071">
        <v>3.4</v>
      </c>
      <c r="U2071">
        <v>2017</v>
      </c>
      <c r="V2071">
        <v>3</v>
      </c>
      <c r="W2071">
        <v>15</v>
      </c>
      <c r="X2071">
        <f>IF(OR(Main!$U2071=0,
       Main!$V2071=0,
       Main!$W2071=0),
   "",
   DATE(Main!$U2071,
        Main!$V2071,
        Main!$W2071)
)</f>
        <v>42809</v>
      </c>
      <c r="Y2071">
        <f>Table1[[#This Row],[Average_Cost_for_two]]*VLOOKUP(Table1[[#This Row],[Currency]],currency!$A$2:$B$10,2,FALSE)</f>
        <v>8.4</v>
      </c>
      <c r="Z2071" t="str">
        <f>VLOOKUP(C2071,country!A:B,2,FALSE)</f>
        <v>India</v>
      </c>
      <c r="AA2071">
        <f t="shared" si="32"/>
        <v>1</v>
      </c>
    </row>
    <row r="2072" spans="1:27" ht="15.75" customHeight="1" x14ac:dyDescent="0.25">
      <c r="A2072">
        <v>312747</v>
      </c>
      <c r="B2072" t="s">
        <v>610</v>
      </c>
      <c r="C2072">
        <v>1</v>
      </c>
      <c r="D2072" t="s">
        <v>23</v>
      </c>
      <c r="E2072" t="s">
        <v>5166</v>
      </c>
      <c r="F2072" t="s">
        <v>163</v>
      </c>
      <c r="G2072" t="s">
        <v>164</v>
      </c>
      <c r="H2072">
        <v>77.277817099999993</v>
      </c>
      <c r="I2072">
        <v>28.652273099999999</v>
      </c>
      <c r="J2072" t="s">
        <v>611</v>
      </c>
      <c r="K2072" t="s">
        <v>28</v>
      </c>
      <c r="L2072" t="s">
        <v>29</v>
      </c>
      <c r="M2072" t="s">
        <v>29</v>
      </c>
      <c r="N2072" t="s">
        <v>29</v>
      </c>
      <c r="O2072" t="s">
        <v>29</v>
      </c>
      <c r="P2072">
        <v>2</v>
      </c>
      <c r="Q2072">
        <v>13</v>
      </c>
      <c r="R2072">
        <v>700</v>
      </c>
      <c r="S2072" t="str">
        <f>IF(Table1[[#This Row],[Average_Cost_for_two]]&lt;500,"Low",IF(Table1[[#This Row],[Average_Cost_for_two]]&lt;=1500,"Medium","High"))</f>
        <v>Medium</v>
      </c>
      <c r="T2072">
        <v>2.9</v>
      </c>
      <c r="U2072">
        <v>2017</v>
      </c>
      <c r="V2072">
        <v>3</v>
      </c>
      <c r="W2072">
        <v>7</v>
      </c>
      <c r="X2072">
        <f>IF(OR(Main!$U2072=0,
       Main!$V2072=0,
       Main!$W2072=0),
   "",
   DATE(Main!$U2072,
        Main!$V2072,
        Main!$W2072)
)</f>
        <v>42801</v>
      </c>
      <c r="Y2072">
        <f>Table1[[#This Row],[Average_Cost_for_two]]*VLOOKUP(Table1[[#This Row],[Currency]],currency!$A$2:$B$10,2,FALSE)</f>
        <v>8.4</v>
      </c>
      <c r="Z2072" t="str">
        <f>VLOOKUP(C2072,country!A:B,2,FALSE)</f>
        <v>India</v>
      </c>
      <c r="AA2072">
        <f t="shared" si="32"/>
        <v>1</v>
      </c>
    </row>
    <row r="2073" spans="1:27" ht="15.75" customHeight="1" x14ac:dyDescent="0.25">
      <c r="A2073">
        <v>7547</v>
      </c>
      <c r="B2073" t="s">
        <v>5167</v>
      </c>
      <c r="C2073">
        <v>1</v>
      </c>
      <c r="D2073" t="s">
        <v>23</v>
      </c>
      <c r="E2073" t="s">
        <v>5168</v>
      </c>
      <c r="F2073" t="s">
        <v>5169</v>
      </c>
      <c r="G2073" t="s">
        <v>5170</v>
      </c>
      <c r="H2073">
        <v>77.170174900000006</v>
      </c>
      <c r="I2073">
        <v>28.579697299999999</v>
      </c>
      <c r="J2073" t="s">
        <v>3328</v>
      </c>
      <c r="K2073" t="s">
        <v>28</v>
      </c>
      <c r="L2073" t="s">
        <v>29</v>
      </c>
      <c r="M2073" t="s">
        <v>36</v>
      </c>
      <c r="N2073" t="s">
        <v>29</v>
      </c>
      <c r="O2073" t="s">
        <v>29</v>
      </c>
      <c r="P2073">
        <v>2</v>
      </c>
      <c r="Q2073">
        <v>34</v>
      </c>
      <c r="R2073">
        <v>700</v>
      </c>
      <c r="S2073" t="str">
        <f>IF(Table1[[#This Row],[Average_Cost_for_two]]&lt;500,"Low",IF(Table1[[#This Row],[Average_Cost_for_two]]&lt;=1500,"Medium","High"))</f>
        <v>Medium</v>
      </c>
      <c r="T2073">
        <v>2.6</v>
      </c>
      <c r="U2073">
        <v>2016</v>
      </c>
      <c r="V2073">
        <v>3</v>
      </c>
      <c r="W2073">
        <v>8</v>
      </c>
      <c r="X2073">
        <f>IF(OR(Main!$U2073=0,
       Main!$V2073=0,
       Main!$W2073=0),
   "",
   DATE(Main!$U2073,
        Main!$V2073,
        Main!$W2073)
)</f>
        <v>42437</v>
      </c>
      <c r="Y2073">
        <f>Table1[[#This Row],[Average_Cost_for_two]]*VLOOKUP(Table1[[#This Row],[Currency]],currency!$A$2:$B$10,2,FALSE)</f>
        <v>8.4</v>
      </c>
      <c r="Z2073" t="str">
        <f>VLOOKUP(C2073,country!A:B,2,FALSE)</f>
        <v>India</v>
      </c>
      <c r="AA2073">
        <f t="shared" si="32"/>
        <v>1</v>
      </c>
    </row>
    <row r="2074" spans="1:27" ht="15.75" customHeight="1" x14ac:dyDescent="0.25">
      <c r="A2074">
        <v>18180047</v>
      </c>
      <c r="B2074" t="s">
        <v>5171</v>
      </c>
      <c r="C2074">
        <v>1</v>
      </c>
      <c r="D2074" t="s">
        <v>23</v>
      </c>
      <c r="E2074" t="s">
        <v>5172</v>
      </c>
      <c r="F2074" t="s">
        <v>55</v>
      </c>
      <c r="G2074" t="s">
        <v>56</v>
      </c>
      <c r="H2074">
        <v>0</v>
      </c>
      <c r="I2074">
        <v>0</v>
      </c>
      <c r="J2074" t="s">
        <v>503</v>
      </c>
      <c r="K2074" t="s">
        <v>28</v>
      </c>
      <c r="L2074" t="s">
        <v>29</v>
      </c>
      <c r="M2074" t="s">
        <v>29</v>
      </c>
      <c r="N2074" t="s">
        <v>29</v>
      </c>
      <c r="O2074" t="s">
        <v>29</v>
      </c>
      <c r="P2074">
        <v>2</v>
      </c>
      <c r="Q2074">
        <v>2</v>
      </c>
      <c r="R2074">
        <v>700</v>
      </c>
      <c r="S2074" t="str">
        <f>IF(Table1[[#This Row],[Average_Cost_for_two]]&lt;500,"Low",IF(Table1[[#This Row],[Average_Cost_for_two]]&lt;=1500,"Medium","High"))</f>
        <v>Medium</v>
      </c>
      <c r="T2074">
        <v>1</v>
      </c>
      <c r="U2074">
        <v>2018</v>
      </c>
      <c r="V2074">
        <v>3</v>
      </c>
      <c r="W2074">
        <v>2</v>
      </c>
      <c r="X2074">
        <f>IF(OR(Main!$U2074=0,
       Main!$V2074=0,
       Main!$W2074=0),
   "",
   DATE(Main!$U2074,
        Main!$V2074,
        Main!$W2074)
)</f>
        <v>43161</v>
      </c>
      <c r="Y2074">
        <f>Table1[[#This Row],[Average_Cost_for_two]]*VLOOKUP(Table1[[#This Row],[Currency]],currency!$A$2:$B$10,2,FALSE)</f>
        <v>8.4</v>
      </c>
      <c r="Z2074" t="str">
        <f>VLOOKUP(C2074,country!A:B,2,FALSE)</f>
        <v>India</v>
      </c>
      <c r="AA2074">
        <f t="shared" si="32"/>
        <v>1</v>
      </c>
    </row>
    <row r="2075" spans="1:27" ht="15.75" customHeight="1" x14ac:dyDescent="0.25">
      <c r="A2075">
        <v>3254</v>
      </c>
      <c r="B2075" t="s">
        <v>5173</v>
      </c>
      <c r="C2075">
        <v>1</v>
      </c>
      <c r="D2075" t="s">
        <v>23</v>
      </c>
      <c r="E2075" t="s">
        <v>5174</v>
      </c>
      <c r="F2075" t="s">
        <v>1897</v>
      </c>
      <c r="G2075" t="s">
        <v>1898</v>
      </c>
      <c r="H2075">
        <v>77.21045556</v>
      </c>
      <c r="I2075">
        <v>28.640622220000001</v>
      </c>
      <c r="J2075" t="s">
        <v>886</v>
      </c>
      <c r="K2075" t="s">
        <v>28</v>
      </c>
      <c r="L2075" t="s">
        <v>29</v>
      </c>
      <c r="M2075" t="s">
        <v>29</v>
      </c>
      <c r="N2075" t="s">
        <v>29</v>
      </c>
      <c r="O2075" t="s">
        <v>29</v>
      </c>
      <c r="P2075">
        <v>2</v>
      </c>
      <c r="Q2075">
        <v>22</v>
      </c>
      <c r="R2075">
        <v>700</v>
      </c>
      <c r="S2075" t="str">
        <f>IF(Table1[[#This Row],[Average_Cost_for_two]]&lt;500,"Low",IF(Table1[[#This Row],[Average_Cost_for_two]]&lt;=1500,"Medium","High"))</f>
        <v>Medium</v>
      </c>
      <c r="T2075">
        <v>3</v>
      </c>
      <c r="U2075">
        <v>2014</v>
      </c>
      <c r="V2075">
        <v>3</v>
      </c>
      <c r="W2075">
        <v>15</v>
      </c>
      <c r="X2075">
        <f>IF(OR(Main!$U2075=0,
       Main!$V2075=0,
       Main!$W2075=0),
   "",
   DATE(Main!$U2075,
        Main!$V2075,
        Main!$W2075)
)</f>
        <v>41713</v>
      </c>
      <c r="Y2075">
        <f>Table1[[#This Row],[Average_Cost_for_two]]*VLOOKUP(Table1[[#This Row],[Currency]],currency!$A$2:$B$10,2,FALSE)</f>
        <v>8.4</v>
      </c>
      <c r="Z2075" t="str">
        <f>VLOOKUP(C2075,country!A:B,2,FALSE)</f>
        <v>India</v>
      </c>
      <c r="AA2075">
        <f t="shared" si="32"/>
        <v>1</v>
      </c>
    </row>
    <row r="2076" spans="1:27" ht="15.75" customHeight="1" x14ac:dyDescent="0.25">
      <c r="A2076">
        <v>18449798</v>
      </c>
      <c r="B2076" t="s">
        <v>610</v>
      </c>
      <c r="C2076">
        <v>1</v>
      </c>
      <c r="D2076" t="s">
        <v>23</v>
      </c>
      <c r="E2076" t="s">
        <v>5175</v>
      </c>
      <c r="F2076" t="s">
        <v>59</v>
      </c>
      <c r="G2076" t="s">
        <v>60</v>
      </c>
      <c r="H2076">
        <v>77.085187899999994</v>
      </c>
      <c r="I2076">
        <v>28.587292300000001</v>
      </c>
      <c r="J2076" t="s">
        <v>611</v>
      </c>
      <c r="K2076" t="s">
        <v>28</v>
      </c>
      <c r="L2076" t="s">
        <v>29</v>
      </c>
      <c r="M2076" t="s">
        <v>29</v>
      </c>
      <c r="N2076" t="s">
        <v>29</v>
      </c>
      <c r="O2076" t="s">
        <v>29</v>
      </c>
      <c r="P2076">
        <v>2</v>
      </c>
      <c r="Q2076">
        <v>1</v>
      </c>
      <c r="R2076">
        <v>700</v>
      </c>
      <c r="S2076" t="str">
        <f>IF(Table1[[#This Row],[Average_Cost_for_two]]&lt;500,"Low",IF(Table1[[#This Row],[Average_Cost_for_two]]&lt;=1500,"Medium","High"))</f>
        <v>Medium</v>
      </c>
      <c r="T2076">
        <v>1</v>
      </c>
      <c r="U2076">
        <v>2017</v>
      </c>
      <c r="V2076">
        <v>3</v>
      </c>
      <c r="W2076">
        <v>25</v>
      </c>
      <c r="X2076">
        <f>IF(OR(Main!$U2076=0,
       Main!$V2076=0,
       Main!$W2076=0),
   "",
   DATE(Main!$U2076,
        Main!$V2076,
        Main!$W2076)
)</f>
        <v>42819</v>
      </c>
      <c r="Y2076">
        <f>Table1[[#This Row],[Average_Cost_for_two]]*VLOOKUP(Table1[[#This Row],[Currency]],currency!$A$2:$B$10,2,FALSE)</f>
        <v>8.4</v>
      </c>
      <c r="Z2076" t="str">
        <f>VLOOKUP(C2076,country!A:B,2,FALSE)</f>
        <v>India</v>
      </c>
      <c r="AA2076">
        <f t="shared" si="32"/>
        <v>1</v>
      </c>
    </row>
    <row r="2077" spans="1:27" ht="15.75" customHeight="1" x14ac:dyDescent="0.25">
      <c r="A2077">
        <v>213</v>
      </c>
      <c r="B2077" t="s">
        <v>610</v>
      </c>
      <c r="C2077">
        <v>1</v>
      </c>
      <c r="D2077" t="s">
        <v>23</v>
      </c>
      <c r="E2077" t="s">
        <v>5176</v>
      </c>
      <c r="F2077" t="s">
        <v>2939</v>
      </c>
      <c r="G2077" t="s">
        <v>2940</v>
      </c>
      <c r="H2077">
        <v>77.104370299999999</v>
      </c>
      <c r="I2077">
        <v>28.676861299999999</v>
      </c>
      <c r="J2077" t="s">
        <v>611</v>
      </c>
      <c r="K2077" t="s">
        <v>28</v>
      </c>
      <c r="L2077" t="s">
        <v>29</v>
      </c>
      <c r="M2077" t="s">
        <v>29</v>
      </c>
      <c r="N2077" t="s">
        <v>29</v>
      </c>
      <c r="O2077" t="s">
        <v>29</v>
      </c>
      <c r="P2077">
        <v>2</v>
      </c>
      <c r="Q2077">
        <v>111</v>
      </c>
      <c r="R2077">
        <v>700</v>
      </c>
      <c r="S2077" t="str">
        <f>IF(Table1[[#This Row],[Average_Cost_for_two]]&lt;500,"Low",IF(Table1[[#This Row],[Average_Cost_for_two]]&lt;=1500,"Medium","High"))</f>
        <v>Medium</v>
      </c>
      <c r="T2077">
        <v>3.2</v>
      </c>
      <c r="U2077">
        <v>2013</v>
      </c>
      <c r="V2077">
        <v>3</v>
      </c>
      <c r="W2077">
        <v>13</v>
      </c>
      <c r="X2077">
        <f>IF(OR(Main!$U2077=0,
       Main!$V2077=0,
       Main!$W2077=0),
   "",
   DATE(Main!$U2077,
        Main!$V2077,
        Main!$W2077)
)</f>
        <v>41346</v>
      </c>
      <c r="Y2077">
        <f>Table1[[#This Row],[Average_Cost_for_two]]*VLOOKUP(Table1[[#This Row],[Currency]],currency!$A$2:$B$10,2,FALSE)</f>
        <v>8.4</v>
      </c>
      <c r="Z2077" t="str">
        <f>VLOOKUP(C2077,country!A:B,2,FALSE)</f>
        <v>India</v>
      </c>
      <c r="AA2077">
        <f t="shared" si="32"/>
        <v>1</v>
      </c>
    </row>
    <row r="2078" spans="1:27" ht="15.75" customHeight="1" x14ac:dyDescent="0.25">
      <c r="A2078">
        <v>311370</v>
      </c>
      <c r="B2078" t="s">
        <v>5177</v>
      </c>
      <c r="C2078">
        <v>1</v>
      </c>
      <c r="D2078" t="s">
        <v>23</v>
      </c>
      <c r="E2078" t="s">
        <v>5178</v>
      </c>
      <c r="F2078" t="s">
        <v>767</v>
      </c>
      <c r="G2078" t="s">
        <v>768</v>
      </c>
      <c r="H2078">
        <v>77.219504040000004</v>
      </c>
      <c r="I2078">
        <v>28.52875186</v>
      </c>
      <c r="J2078" t="s">
        <v>508</v>
      </c>
      <c r="K2078" t="s">
        <v>28</v>
      </c>
      <c r="L2078" t="s">
        <v>29</v>
      </c>
      <c r="M2078" t="s">
        <v>29</v>
      </c>
      <c r="N2078" t="s">
        <v>29</v>
      </c>
      <c r="O2078" t="s">
        <v>29</v>
      </c>
      <c r="P2078">
        <v>2</v>
      </c>
      <c r="Q2078">
        <v>121</v>
      </c>
      <c r="R2078">
        <v>700</v>
      </c>
      <c r="S2078" t="str">
        <f>IF(Table1[[#This Row],[Average_Cost_for_two]]&lt;500,"Low",IF(Table1[[#This Row],[Average_Cost_for_two]]&lt;=1500,"Medium","High"))</f>
        <v>Medium</v>
      </c>
      <c r="T2078">
        <v>3.2</v>
      </c>
      <c r="U2078">
        <v>2015</v>
      </c>
      <c r="V2078">
        <v>3</v>
      </c>
      <c r="W2078">
        <v>1</v>
      </c>
      <c r="X2078">
        <f>IF(OR(Main!$U2078=0,
       Main!$V2078=0,
       Main!$W2078=0),
   "",
   DATE(Main!$U2078,
        Main!$V2078,
        Main!$W2078)
)</f>
        <v>42064</v>
      </c>
      <c r="Y2078">
        <f>Table1[[#This Row],[Average_Cost_for_two]]*VLOOKUP(Table1[[#This Row],[Currency]],currency!$A$2:$B$10,2,FALSE)</f>
        <v>8.4</v>
      </c>
      <c r="Z2078" t="str">
        <f>VLOOKUP(C2078,country!A:B,2,FALSE)</f>
        <v>India</v>
      </c>
      <c r="AA2078">
        <f t="shared" si="32"/>
        <v>1</v>
      </c>
    </row>
    <row r="2079" spans="1:27" ht="15.75" customHeight="1" x14ac:dyDescent="0.25">
      <c r="A2079">
        <v>17989097</v>
      </c>
      <c r="B2079" t="s">
        <v>5179</v>
      </c>
      <c r="C2079">
        <v>1</v>
      </c>
      <c r="D2079" t="s">
        <v>23</v>
      </c>
      <c r="E2079" t="s">
        <v>5180</v>
      </c>
      <c r="F2079" t="s">
        <v>2070</v>
      </c>
      <c r="G2079" t="s">
        <v>2071</v>
      </c>
      <c r="H2079">
        <v>77.204451899999995</v>
      </c>
      <c r="I2079">
        <v>28.693929700000002</v>
      </c>
      <c r="J2079" t="s">
        <v>5181</v>
      </c>
      <c r="K2079" t="s">
        <v>28</v>
      </c>
      <c r="L2079" t="s">
        <v>29</v>
      </c>
      <c r="M2079" t="s">
        <v>36</v>
      </c>
      <c r="N2079" t="s">
        <v>29</v>
      </c>
      <c r="O2079" t="s">
        <v>29</v>
      </c>
      <c r="P2079">
        <v>2</v>
      </c>
      <c r="Q2079">
        <v>359</v>
      </c>
      <c r="R2079">
        <v>700</v>
      </c>
      <c r="S2079" t="str">
        <f>IF(Table1[[#This Row],[Average_Cost_for_two]]&lt;500,"Low",IF(Table1[[#This Row],[Average_Cost_for_two]]&lt;=1500,"Medium","High"))</f>
        <v>Medium</v>
      </c>
      <c r="T2079">
        <v>3.5</v>
      </c>
      <c r="U2079">
        <v>2014</v>
      </c>
      <c r="V2079">
        <v>3</v>
      </c>
      <c r="W2079">
        <v>24</v>
      </c>
      <c r="X2079">
        <f>IF(OR(Main!$U2079=0,
       Main!$V2079=0,
       Main!$W2079=0),
   "",
   DATE(Main!$U2079,
        Main!$V2079,
        Main!$W2079)
)</f>
        <v>41722</v>
      </c>
      <c r="Y2079">
        <f>Table1[[#This Row],[Average_Cost_for_two]]*VLOOKUP(Table1[[#This Row],[Currency]],currency!$A$2:$B$10,2,FALSE)</f>
        <v>8.4</v>
      </c>
      <c r="Z2079" t="str">
        <f>VLOOKUP(C2079,country!A:B,2,FALSE)</f>
        <v>India</v>
      </c>
      <c r="AA2079">
        <f t="shared" si="32"/>
        <v>1</v>
      </c>
    </row>
    <row r="2080" spans="1:27" ht="15.75" customHeight="1" x14ac:dyDescent="0.25">
      <c r="A2080">
        <v>311600</v>
      </c>
      <c r="B2080" t="s">
        <v>5182</v>
      </c>
      <c r="C2080">
        <v>1</v>
      </c>
      <c r="D2080" t="s">
        <v>23</v>
      </c>
      <c r="E2080" t="s">
        <v>5183</v>
      </c>
      <c r="F2080" t="s">
        <v>2175</v>
      </c>
      <c r="G2080" t="s">
        <v>2176</v>
      </c>
      <c r="H2080">
        <v>77.069462999999999</v>
      </c>
      <c r="I2080">
        <v>28.628445500000002</v>
      </c>
      <c r="J2080" t="s">
        <v>731</v>
      </c>
      <c r="K2080" t="s">
        <v>28</v>
      </c>
      <c r="L2080" t="s">
        <v>29</v>
      </c>
      <c r="M2080" t="s">
        <v>29</v>
      </c>
      <c r="N2080" t="s">
        <v>29</v>
      </c>
      <c r="O2080" t="s">
        <v>29</v>
      </c>
      <c r="P2080">
        <v>2</v>
      </c>
      <c r="Q2080">
        <v>56</v>
      </c>
      <c r="R2080">
        <v>700</v>
      </c>
      <c r="S2080" t="str">
        <f>IF(Table1[[#This Row],[Average_Cost_for_two]]&lt;500,"Low",IF(Table1[[#This Row],[Average_Cost_for_two]]&lt;=1500,"Medium","High"))</f>
        <v>Medium</v>
      </c>
      <c r="T2080">
        <v>3.5</v>
      </c>
      <c r="U2080">
        <v>2017</v>
      </c>
      <c r="V2080">
        <v>3</v>
      </c>
      <c r="W2080">
        <v>16</v>
      </c>
      <c r="X2080">
        <f>IF(OR(Main!$U2080=0,
       Main!$V2080=0,
       Main!$W2080=0),
   "",
   DATE(Main!$U2080,
        Main!$V2080,
        Main!$W2080)
)</f>
        <v>42810</v>
      </c>
      <c r="Y2080">
        <f>Table1[[#This Row],[Average_Cost_for_two]]*VLOOKUP(Table1[[#This Row],[Currency]],currency!$A$2:$B$10,2,FALSE)</f>
        <v>8.4</v>
      </c>
      <c r="Z2080" t="str">
        <f>VLOOKUP(C2080,country!A:B,2,FALSE)</f>
        <v>India</v>
      </c>
      <c r="AA2080">
        <f t="shared" si="32"/>
        <v>1</v>
      </c>
    </row>
    <row r="2081" spans="1:27" ht="15.75" customHeight="1" x14ac:dyDescent="0.25">
      <c r="A2081">
        <v>7253</v>
      </c>
      <c r="B2081" t="s">
        <v>5184</v>
      </c>
      <c r="C2081">
        <v>1</v>
      </c>
      <c r="D2081" t="s">
        <v>23</v>
      </c>
      <c r="E2081" t="s">
        <v>5185</v>
      </c>
      <c r="F2081" t="s">
        <v>3864</v>
      </c>
      <c r="G2081" t="s">
        <v>3865</v>
      </c>
      <c r="H2081">
        <v>77.155068</v>
      </c>
      <c r="I2081">
        <v>28.541168299999999</v>
      </c>
      <c r="J2081" t="s">
        <v>508</v>
      </c>
      <c r="K2081" t="s">
        <v>28</v>
      </c>
      <c r="L2081" t="s">
        <v>29</v>
      </c>
      <c r="M2081" t="s">
        <v>29</v>
      </c>
      <c r="N2081" t="s">
        <v>29</v>
      </c>
      <c r="O2081" t="s">
        <v>29</v>
      </c>
      <c r="P2081">
        <v>2</v>
      </c>
      <c r="Q2081">
        <v>176</v>
      </c>
      <c r="R2081">
        <v>700</v>
      </c>
      <c r="S2081" t="str">
        <f>IF(Table1[[#This Row],[Average_Cost_for_two]]&lt;500,"Low",IF(Table1[[#This Row],[Average_Cost_for_two]]&lt;=1500,"Medium","High"))</f>
        <v>Medium</v>
      </c>
      <c r="T2081">
        <v>2.6</v>
      </c>
      <c r="U2081">
        <v>2013</v>
      </c>
      <c r="V2081">
        <v>2</v>
      </c>
      <c r="W2081">
        <v>15</v>
      </c>
      <c r="X2081">
        <f>IF(OR(Main!$U2081=0,
       Main!$V2081=0,
       Main!$W2081=0),
   "",
   DATE(Main!$U2081,
        Main!$V2081,
        Main!$W2081)
)</f>
        <v>41320</v>
      </c>
      <c r="Y2081">
        <f>Table1[[#This Row],[Average_Cost_for_two]]*VLOOKUP(Table1[[#This Row],[Currency]],currency!$A$2:$B$10,2,FALSE)</f>
        <v>8.4</v>
      </c>
      <c r="Z2081" t="str">
        <f>VLOOKUP(C2081,country!A:B,2,FALSE)</f>
        <v>India</v>
      </c>
      <c r="AA2081">
        <f t="shared" si="32"/>
        <v>1</v>
      </c>
    </row>
    <row r="2082" spans="1:27" ht="15.75" customHeight="1" x14ac:dyDescent="0.25">
      <c r="A2082">
        <v>302152</v>
      </c>
      <c r="B2082" t="s">
        <v>4973</v>
      </c>
      <c r="C2082">
        <v>1</v>
      </c>
      <c r="D2082" t="s">
        <v>23</v>
      </c>
      <c r="E2082" t="s">
        <v>5186</v>
      </c>
      <c r="F2082" t="s">
        <v>3864</v>
      </c>
      <c r="G2082" t="s">
        <v>3865</v>
      </c>
      <c r="H2082">
        <v>77.155412659999996</v>
      </c>
      <c r="I2082">
        <v>28.540896709999998</v>
      </c>
      <c r="J2082" t="s">
        <v>500</v>
      </c>
      <c r="K2082" t="s">
        <v>28</v>
      </c>
      <c r="L2082" t="s">
        <v>29</v>
      </c>
      <c r="M2082" t="s">
        <v>29</v>
      </c>
      <c r="N2082" t="s">
        <v>29</v>
      </c>
      <c r="O2082" t="s">
        <v>29</v>
      </c>
      <c r="P2082">
        <v>2</v>
      </c>
      <c r="Q2082">
        <v>256</v>
      </c>
      <c r="R2082">
        <v>700</v>
      </c>
      <c r="S2082" t="str">
        <f>IF(Table1[[#This Row],[Average_Cost_for_two]]&lt;500,"Low",IF(Table1[[#This Row],[Average_Cost_for_two]]&lt;=1500,"Medium","High"))</f>
        <v>Medium</v>
      </c>
      <c r="T2082">
        <v>3.7</v>
      </c>
      <c r="U2082">
        <v>2011</v>
      </c>
      <c r="V2082">
        <v>2</v>
      </c>
      <c r="W2082">
        <v>4</v>
      </c>
      <c r="X2082">
        <f>IF(OR(Main!$U2082=0,
       Main!$V2082=0,
       Main!$W2082=0),
   "",
   DATE(Main!$U2082,
        Main!$V2082,
        Main!$W2082)
)</f>
        <v>40578</v>
      </c>
      <c r="Y2082">
        <f>Table1[[#This Row],[Average_Cost_for_two]]*VLOOKUP(Table1[[#This Row],[Currency]],currency!$A$2:$B$10,2,FALSE)</f>
        <v>8.4</v>
      </c>
      <c r="Z2082" t="str">
        <f>VLOOKUP(C2082,country!A:B,2,FALSE)</f>
        <v>India</v>
      </c>
      <c r="AA2082">
        <f t="shared" si="32"/>
        <v>1</v>
      </c>
    </row>
    <row r="2083" spans="1:27" ht="15.75" customHeight="1" x14ac:dyDescent="0.25">
      <c r="A2083">
        <v>307535</v>
      </c>
      <c r="B2083" t="s">
        <v>4973</v>
      </c>
      <c r="C2083">
        <v>1</v>
      </c>
      <c r="D2083" t="s">
        <v>23</v>
      </c>
      <c r="E2083" t="s">
        <v>5187</v>
      </c>
      <c r="F2083" t="s">
        <v>663</v>
      </c>
      <c r="G2083" t="s">
        <v>664</v>
      </c>
      <c r="H2083">
        <v>77.220631580000003</v>
      </c>
      <c r="I2083">
        <v>28.630140669999999</v>
      </c>
      <c r="J2083" t="s">
        <v>500</v>
      </c>
      <c r="K2083" t="s">
        <v>28</v>
      </c>
      <c r="L2083" t="s">
        <v>29</v>
      </c>
      <c r="M2083" t="s">
        <v>29</v>
      </c>
      <c r="N2083" t="s">
        <v>29</v>
      </c>
      <c r="O2083" t="s">
        <v>29</v>
      </c>
      <c r="P2083">
        <v>2</v>
      </c>
      <c r="Q2083">
        <v>552</v>
      </c>
      <c r="R2083">
        <v>700</v>
      </c>
      <c r="S2083" t="str">
        <f>IF(Table1[[#This Row],[Average_Cost_for_two]]&lt;500,"Low",IF(Table1[[#This Row],[Average_Cost_for_two]]&lt;=1500,"Medium","High"))</f>
        <v>Medium</v>
      </c>
      <c r="T2083">
        <v>3.8</v>
      </c>
      <c r="U2083">
        <v>2017</v>
      </c>
      <c r="V2083">
        <v>2</v>
      </c>
      <c r="W2083">
        <v>15</v>
      </c>
      <c r="X2083">
        <f>IF(OR(Main!$U2083=0,
       Main!$V2083=0,
       Main!$W2083=0),
   "",
   DATE(Main!$U2083,
        Main!$V2083,
        Main!$W2083)
)</f>
        <v>42781</v>
      </c>
      <c r="Y2083">
        <f>Table1[[#This Row],[Average_Cost_for_two]]*VLOOKUP(Table1[[#This Row],[Currency]],currency!$A$2:$B$10,2,FALSE)</f>
        <v>8.4</v>
      </c>
      <c r="Z2083" t="str">
        <f>VLOOKUP(C2083,country!A:B,2,FALSE)</f>
        <v>India</v>
      </c>
      <c r="AA2083">
        <f t="shared" si="32"/>
        <v>1</v>
      </c>
    </row>
    <row r="2084" spans="1:27" ht="15.75" customHeight="1" x14ac:dyDescent="0.25">
      <c r="A2084">
        <v>199</v>
      </c>
      <c r="B2084" t="s">
        <v>610</v>
      </c>
      <c r="C2084">
        <v>1</v>
      </c>
      <c r="D2084" t="s">
        <v>23</v>
      </c>
      <c r="E2084" t="s">
        <v>5188</v>
      </c>
      <c r="F2084" t="s">
        <v>71</v>
      </c>
      <c r="G2084" t="s">
        <v>72</v>
      </c>
      <c r="H2084">
        <v>77.233061000000006</v>
      </c>
      <c r="I2084">
        <v>28.5661594</v>
      </c>
      <c r="J2084" t="s">
        <v>611</v>
      </c>
      <c r="K2084" t="s">
        <v>28</v>
      </c>
      <c r="L2084" t="s">
        <v>29</v>
      </c>
      <c r="M2084" t="s">
        <v>29</v>
      </c>
      <c r="N2084" t="s">
        <v>29</v>
      </c>
      <c r="O2084" t="s">
        <v>29</v>
      </c>
      <c r="P2084">
        <v>2</v>
      </c>
      <c r="Q2084">
        <v>78</v>
      </c>
      <c r="R2084">
        <v>700</v>
      </c>
      <c r="S2084" t="str">
        <f>IF(Table1[[#This Row],[Average_Cost_for_two]]&lt;500,"Low",IF(Table1[[#This Row],[Average_Cost_for_two]]&lt;=1500,"Medium","High"))</f>
        <v>Medium</v>
      </c>
      <c r="T2084">
        <v>2.5</v>
      </c>
      <c r="U2084">
        <v>2014</v>
      </c>
      <c r="V2084">
        <v>2</v>
      </c>
      <c r="W2084">
        <v>15</v>
      </c>
      <c r="X2084">
        <f>IF(OR(Main!$U2084=0,
       Main!$V2084=0,
       Main!$W2084=0),
   "",
   DATE(Main!$U2084,
        Main!$V2084,
        Main!$W2084)
)</f>
        <v>41685</v>
      </c>
      <c r="Y2084">
        <f>Table1[[#This Row],[Average_Cost_for_two]]*VLOOKUP(Table1[[#This Row],[Currency]],currency!$A$2:$B$10,2,FALSE)</f>
        <v>8.4</v>
      </c>
      <c r="Z2084" t="str">
        <f>VLOOKUP(C2084,country!A:B,2,FALSE)</f>
        <v>India</v>
      </c>
      <c r="AA2084">
        <f t="shared" si="32"/>
        <v>1</v>
      </c>
    </row>
    <row r="2085" spans="1:27" ht="15.75" customHeight="1" x14ac:dyDescent="0.25">
      <c r="A2085">
        <v>566</v>
      </c>
      <c r="B2085" t="s">
        <v>4906</v>
      </c>
      <c r="C2085">
        <v>1</v>
      </c>
      <c r="D2085" t="s">
        <v>23</v>
      </c>
      <c r="E2085" t="s">
        <v>5189</v>
      </c>
      <c r="F2085" t="s">
        <v>71</v>
      </c>
      <c r="G2085" t="s">
        <v>72</v>
      </c>
      <c r="H2085">
        <v>77.238764000000003</v>
      </c>
      <c r="I2085">
        <v>28.5783992</v>
      </c>
      <c r="J2085" t="s">
        <v>1804</v>
      </c>
      <c r="K2085" t="s">
        <v>28</v>
      </c>
      <c r="L2085" t="s">
        <v>29</v>
      </c>
      <c r="M2085" t="s">
        <v>36</v>
      </c>
      <c r="N2085" t="s">
        <v>29</v>
      </c>
      <c r="O2085" t="s">
        <v>29</v>
      </c>
      <c r="P2085">
        <v>2</v>
      </c>
      <c r="Q2085">
        <v>196</v>
      </c>
      <c r="R2085">
        <v>700</v>
      </c>
      <c r="S2085" t="str">
        <f>IF(Table1[[#This Row],[Average_Cost_for_two]]&lt;500,"Low",IF(Table1[[#This Row],[Average_Cost_for_two]]&lt;=1500,"Medium","High"))</f>
        <v>Medium</v>
      </c>
      <c r="T2085">
        <v>3.8</v>
      </c>
      <c r="U2085">
        <v>2012</v>
      </c>
      <c r="V2085">
        <v>2</v>
      </c>
      <c r="W2085">
        <v>3</v>
      </c>
      <c r="X2085">
        <f>IF(OR(Main!$U2085=0,
       Main!$V2085=0,
       Main!$W2085=0),
   "",
   DATE(Main!$U2085,
        Main!$V2085,
        Main!$W2085)
)</f>
        <v>40942</v>
      </c>
      <c r="Y2085">
        <f>Table1[[#This Row],[Average_Cost_for_two]]*VLOOKUP(Table1[[#This Row],[Currency]],currency!$A$2:$B$10,2,FALSE)</f>
        <v>8.4</v>
      </c>
      <c r="Z2085" t="str">
        <f>VLOOKUP(C2085,country!A:B,2,FALSE)</f>
        <v>India</v>
      </c>
      <c r="AA2085">
        <f t="shared" si="32"/>
        <v>1</v>
      </c>
    </row>
    <row r="2086" spans="1:27" ht="15.75" customHeight="1" x14ac:dyDescent="0.25">
      <c r="A2086">
        <v>6144</v>
      </c>
      <c r="B2086" t="s">
        <v>5190</v>
      </c>
      <c r="C2086">
        <v>1</v>
      </c>
      <c r="D2086" t="s">
        <v>23</v>
      </c>
      <c r="E2086" t="s">
        <v>5191</v>
      </c>
      <c r="F2086" t="s">
        <v>435</v>
      </c>
      <c r="G2086" t="s">
        <v>436</v>
      </c>
      <c r="H2086">
        <v>77.202969600000003</v>
      </c>
      <c r="I2086">
        <v>28.6956238</v>
      </c>
      <c r="J2086" t="s">
        <v>2922</v>
      </c>
      <c r="K2086" t="s">
        <v>28</v>
      </c>
      <c r="L2086" t="s">
        <v>36</v>
      </c>
      <c r="M2086" t="s">
        <v>36</v>
      </c>
      <c r="N2086" t="s">
        <v>29</v>
      </c>
      <c r="O2086" t="s">
        <v>29</v>
      </c>
      <c r="P2086">
        <v>2</v>
      </c>
      <c r="Q2086">
        <v>1384</v>
      </c>
      <c r="R2086">
        <v>700</v>
      </c>
      <c r="S2086" t="str">
        <f>IF(Table1[[#This Row],[Average_Cost_for_two]]&lt;500,"Low",IF(Table1[[#This Row],[Average_Cost_for_two]]&lt;=1500,"Medium","High"))</f>
        <v>Medium</v>
      </c>
      <c r="T2086">
        <v>4.0999999999999996</v>
      </c>
      <c r="U2086">
        <v>2012</v>
      </c>
      <c r="V2086">
        <v>2</v>
      </c>
      <c r="W2086">
        <v>8</v>
      </c>
      <c r="X2086">
        <f>IF(OR(Main!$U2086=0,
       Main!$V2086=0,
       Main!$W2086=0),
   "",
   DATE(Main!$U2086,
        Main!$V2086,
        Main!$W2086)
)</f>
        <v>40947</v>
      </c>
      <c r="Y2086">
        <f>Table1[[#This Row],[Average_Cost_for_two]]*VLOOKUP(Table1[[#This Row],[Currency]],currency!$A$2:$B$10,2,FALSE)</f>
        <v>8.4</v>
      </c>
      <c r="Z2086" t="str">
        <f>VLOOKUP(C2086,country!A:B,2,FALSE)</f>
        <v>India</v>
      </c>
      <c r="AA2086">
        <f t="shared" si="32"/>
        <v>1</v>
      </c>
    </row>
    <row r="2087" spans="1:27" ht="15.75" customHeight="1" x14ac:dyDescent="0.25">
      <c r="A2087">
        <v>306407</v>
      </c>
      <c r="B2087" t="s">
        <v>5192</v>
      </c>
      <c r="C2087">
        <v>1</v>
      </c>
      <c r="D2087" t="s">
        <v>23</v>
      </c>
      <c r="E2087" t="s">
        <v>5193</v>
      </c>
      <c r="F2087" t="s">
        <v>435</v>
      </c>
      <c r="G2087" t="s">
        <v>436</v>
      </c>
      <c r="H2087">
        <v>77.2042723</v>
      </c>
      <c r="I2087">
        <v>28.695076799999999</v>
      </c>
      <c r="J2087" t="s">
        <v>3284</v>
      </c>
      <c r="K2087" t="s">
        <v>28</v>
      </c>
      <c r="L2087" t="s">
        <v>36</v>
      </c>
      <c r="M2087" t="s">
        <v>29</v>
      </c>
      <c r="N2087" t="s">
        <v>29</v>
      </c>
      <c r="O2087" t="s">
        <v>29</v>
      </c>
      <c r="P2087">
        <v>2</v>
      </c>
      <c r="Q2087">
        <v>1526</v>
      </c>
      <c r="R2087">
        <v>700</v>
      </c>
      <c r="S2087" t="str">
        <f>IF(Table1[[#This Row],[Average_Cost_for_two]]&lt;500,"Low",IF(Table1[[#This Row],[Average_Cost_for_two]]&lt;=1500,"Medium","High"))</f>
        <v>Medium</v>
      </c>
      <c r="T2087">
        <v>4.2</v>
      </c>
      <c r="U2087">
        <v>2011</v>
      </c>
      <c r="V2087">
        <v>2</v>
      </c>
      <c r="W2087">
        <v>6</v>
      </c>
      <c r="X2087">
        <f>IF(OR(Main!$U2087=0,
       Main!$V2087=0,
       Main!$W2087=0),
   "",
   DATE(Main!$U2087,
        Main!$V2087,
        Main!$W2087)
)</f>
        <v>40580</v>
      </c>
      <c r="Y2087">
        <f>Table1[[#This Row],[Average_Cost_for_two]]*VLOOKUP(Table1[[#This Row],[Currency]],currency!$A$2:$B$10,2,FALSE)</f>
        <v>8.4</v>
      </c>
      <c r="Z2087" t="str">
        <f>VLOOKUP(C2087,country!A:B,2,FALSE)</f>
        <v>India</v>
      </c>
      <c r="AA2087">
        <f t="shared" si="32"/>
        <v>1</v>
      </c>
    </row>
    <row r="2088" spans="1:27" ht="15.75" customHeight="1" x14ac:dyDescent="0.25">
      <c r="A2088">
        <v>18153563</v>
      </c>
      <c r="B2088" t="s">
        <v>4944</v>
      </c>
      <c r="C2088">
        <v>1</v>
      </c>
      <c r="D2088" t="s">
        <v>23</v>
      </c>
      <c r="E2088" t="s">
        <v>5194</v>
      </c>
      <c r="F2088" t="s">
        <v>75</v>
      </c>
      <c r="G2088" t="s">
        <v>76</v>
      </c>
      <c r="H2088">
        <v>77.308491360000005</v>
      </c>
      <c r="I2088">
        <v>28.678105649999999</v>
      </c>
      <c r="J2088" t="s">
        <v>4946</v>
      </c>
      <c r="K2088" t="s">
        <v>28</v>
      </c>
      <c r="L2088" t="s">
        <v>29</v>
      </c>
      <c r="M2088" t="s">
        <v>36</v>
      </c>
      <c r="N2088" t="s">
        <v>29</v>
      </c>
      <c r="O2088" t="s">
        <v>29</v>
      </c>
      <c r="P2088">
        <v>2</v>
      </c>
      <c r="Q2088">
        <v>57</v>
      </c>
      <c r="R2088">
        <v>700</v>
      </c>
      <c r="S2088" t="str">
        <f>IF(Table1[[#This Row],[Average_Cost_for_two]]&lt;500,"Low",IF(Table1[[#This Row],[Average_Cost_for_two]]&lt;=1500,"Medium","High"))</f>
        <v>Medium</v>
      </c>
      <c r="T2088">
        <v>2.2999999999999998</v>
      </c>
      <c r="U2088">
        <v>2010</v>
      </c>
      <c r="V2088">
        <v>2</v>
      </c>
      <c r="W2088">
        <v>1</v>
      </c>
      <c r="X2088">
        <f>IF(OR(Main!$U2088=0,
       Main!$V2088=0,
       Main!$W2088=0),
   "",
   DATE(Main!$U2088,
        Main!$V2088,
        Main!$W2088)
)</f>
        <v>40210</v>
      </c>
      <c r="Y2088">
        <f>Table1[[#This Row],[Average_Cost_for_two]]*VLOOKUP(Table1[[#This Row],[Currency]],currency!$A$2:$B$10,2,FALSE)</f>
        <v>8.4</v>
      </c>
      <c r="Z2088" t="str">
        <f>VLOOKUP(C2088,country!A:B,2,FALSE)</f>
        <v>India</v>
      </c>
      <c r="AA2088">
        <f t="shared" si="32"/>
        <v>1</v>
      </c>
    </row>
    <row r="2089" spans="1:27" ht="15.75" customHeight="1" x14ac:dyDescent="0.25">
      <c r="A2089">
        <v>312183</v>
      </c>
      <c r="B2089" t="s">
        <v>5195</v>
      </c>
      <c r="C2089">
        <v>1</v>
      </c>
      <c r="D2089" t="s">
        <v>23</v>
      </c>
      <c r="E2089" t="s">
        <v>5196</v>
      </c>
      <c r="F2089" t="s">
        <v>904</v>
      </c>
      <c r="G2089" t="s">
        <v>905</v>
      </c>
      <c r="H2089">
        <v>77.173814399999998</v>
      </c>
      <c r="I2089">
        <v>28.644662700000001</v>
      </c>
      <c r="J2089" t="s">
        <v>5197</v>
      </c>
      <c r="K2089" t="s">
        <v>28</v>
      </c>
      <c r="L2089" t="s">
        <v>29</v>
      </c>
      <c r="M2089" t="s">
        <v>29</v>
      </c>
      <c r="N2089" t="s">
        <v>29</v>
      </c>
      <c r="O2089" t="s">
        <v>29</v>
      </c>
      <c r="P2089">
        <v>2</v>
      </c>
      <c r="Q2089">
        <v>32</v>
      </c>
      <c r="R2089">
        <v>700</v>
      </c>
      <c r="S2089" t="str">
        <f>IF(Table1[[#This Row],[Average_Cost_for_two]]&lt;500,"Low",IF(Table1[[#This Row],[Average_Cost_for_two]]&lt;=1500,"Medium","High"))</f>
        <v>Medium</v>
      </c>
      <c r="T2089">
        <v>3.2</v>
      </c>
      <c r="U2089">
        <v>2014</v>
      </c>
      <c r="V2089">
        <v>2</v>
      </c>
      <c r="W2089">
        <v>15</v>
      </c>
      <c r="X2089">
        <f>IF(OR(Main!$U2089=0,
       Main!$V2089=0,
       Main!$W2089=0),
   "",
   DATE(Main!$U2089,
        Main!$V2089,
        Main!$W2089)
)</f>
        <v>41685</v>
      </c>
      <c r="Y2089">
        <f>Table1[[#This Row],[Average_Cost_for_two]]*VLOOKUP(Table1[[#This Row],[Currency]],currency!$A$2:$B$10,2,FALSE)</f>
        <v>8.4</v>
      </c>
      <c r="Z2089" t="str">
        <f>VLOOKUP(C2089,country!A:B,2,FALSE)</f>
        <v>India</v>
      </c>
      <c r="AA2089">
        <f t="shared" si="32"/>
        <v>1</v>
      </c>
    </row>
    <row r="2090" spans="1:27" ht="15.75" customHeight="1" x14ac:dyDescent="0.25">
      <c r="A2090">
        <v>18412868</v>
      </c>
      <c r="B2090" t="s">
        <v>5198</v>
      </c>
      <c r="C2090">
        <v>1</v>
      </c>
      <c r="D2090" t="s">
        <v>23</v>
      </c>
      <c r="E2090" t="s">
        <v>5199</v>
      </c>
      <c r="F2090" t="s">
        <v>904</v>
      </c>
      <c r="G2090" t="s">
        <v>905</v>
      </c>
      <c r="H2090">
        <v>77.1737234</v>
      </c>
      <c r="I2090">
        <v>28.644644199999998</v>
      </c>
      <c r="J2090" t="s">
        <v>559</v>
      </c>
      <c r="K2090" t="s">
        <v>28</v>
      </c>
      <c r="L2090" t="s">
        <v>29</v>
      </c>
      <c r="M2090" t="s">
        <v>29</v>
      </c>
      <c r="N2090" t="s">
        <v>29</v>
      </c>
      <c r="O2090" t="s">
        <v>29</v>
      </c>
      <c r="P2090">
        <v>2</v>
      </c>
      <c r="Q2090">
        <v>3</v>
      </c>
      <c r="R2090">
        <v>700</v>
      </c>
      <c r="S2090" t="str">
        <f>IF(Table1[[#This Row],[Average_Cost_for_two]]&lt;500,"Low",IF(Table1[[#This Row],[Average_Cost_for_two]]&lt;=1500,"Medium","High"))</f>
        <v>Medium</v>
      </c>
      <c r="T2090">
        <v>1</v>
      </c>
      <c r="U2090">
        <v>2018</v>
      </c>
      <c r="V2090">
        <v>2</v>
      </c>
      <c r="W2090">
        <v>10</v>
      </c>
      <c r="X2090">
        <f>IF(OR(Main!$U2090=0,
       Main!$V2090=0,
       Main!$W2090=0),
   "",
   DATE(Main!$U2090,
        Main!$V2090,
        Main!$W2090)
)</f>
        <v>43141</v>
      </c>
      <c r="Y2090">
        <f>Table1[[#This Row],[Average_Cost_for_two]]*VLOOKUP(Table1[[#This Row],[Currency]],currency!$A$2:$B$10,2,FALSE)</f>
        <v>8.4</v>
      </c>
      <c r="Z2090" t="str">
        <f>VLOOKUP(C2090,country!A:B,2,FALSE)</f>
        <v>India</v>
      </c>
      <c r="AA2090">
        <f t="shared" si="32"/>
        <v>1</v>
      </c>
    </row>
    <row r="2091" spans="1:27" ht="15.75" customHeight="1" x14ac:dyDescent="0.25">
      <c r="A2091">
        <v>18249082</v>
      </c>
      <c r="B2091" t="s">
        <v>5200</v>
      </c>
      <c r="C2091">
        <v>1</v>
      </c>
      <c r="D2091" t="s">
        <v>23</v>
      </c>
      <c r="E2091" t="s">
        <v>5201</v>
      </c>
      <c r="F2091" t="s">
        <v>1982</v>
      </c>
      <c r="G2091" t="s">
        <v>1983</v>
      </c>
      <c r="H2091">
        <v>77.243752700000002</v>
      </c>
      <c r="I2091">
        <v>28.533329200000001</v>
      </c>
      <c r="J2091" t="s">
        <v>1505</v>
      </c>
      <c r="K2091" t="s">
        <v>28</v>
      </c>
      <c r="L2091" t="s">
        <v>29</v>
      </c>
      <c r="M2091" t="s">
        <v>36</v>
      </c>
      <c r="N2091" t="s">
        <v>29</v>
      </c>
      <c r="O2091" t="s">
        <v>29</v>
      </c>
      <c r="P2091">
        <v>2</v>
      </c>
      <c r="Q2091">
        <v>136</v>
      </c>
      <c r="R2091">
        <v>700</v>
      </c>
      <c r="S2091" t="str">
        <f>IF(Table1[[#This Row],[Average_Cost_for_two]]&lt;500,"Low",IF(Table1[[#This Row],[Average_Cost_for_two]]&lt;=1500,"Medium","High"))</f>
        <v>Medium</v>
      </c>
      <c r="T2091">
        <v>3.8</v>
      </c>
      <c r="U2091">
        <v>2014</v>
      </c>
      <c r="V2091">
        <v>2</v>
      </c>
      <c r="W2091">
        <v>12</v>
      </c>
      <c r="X2091">
        <f>IF(OR(Main!$U2091=0,
       Main!$V2091=0,
       Main!$W2091=0),
   "",
   DATE(Main!$U2091,
        Main!$V2091,
        Main!$W2091)
)</f>
        <v>41682</v>
      </c>
      <c r="Y2091">
        <f>Table1[[#This Row],[Average_Cost_for_two]]*VLOOKUP(Table1[[#This Row],[Currency]],currency!$A$2:$B$10,2,FALSE)</f>
        <v>8.4</v>
      </c>
      <c r="Z2091" t="str">
        <f>VLOOKUP(C2091,country!A:B,2,FALSE)</f>
        <v>India</v>
      </c>
      <c r="AA2091">
        <f t="shared" si="32"/>
        <v>1</v>
      </c>
    </row>
    <row r="2092" spans="1:27" ht="15.75" customHeight="1" x14ac:dyDescent="0.25">
      <c r="A2092">
        <v>203</v>
      </c>
      <c r="B2092" t="s">
        <v>610</v>
      </c>
      <c r="C2092">
        <v>1</v>
      </c>
      <c r="D2092" t="s">
        <v>23</v>
      </c>
      <c r="E2092" t="s">
        <v>5202</v>
      </c>
      <c r="F2092" t="s">
        <v>734</v>
      </c>
      <c r="G2092" t="s">
        <v>735</v>
      </c>
      <c r="H2092">
        <v>77.202340800000002</v>
      </c>
      <c r="I2092">
        <v>28.556599800000001</v>
      </c>
      <c r="J2092" t="s">
        <v>611</v>
      </c>
      <c r="K2092" t="s">
        <v>28</v>
      </c>
      <c r="L2092" t="s">
        <v>29</v>
      </c>
      <c r="M2092" t="s">
        <v>29</v>
      </c>
      <c r="N2092" t="s">
        <v>29</v>
      </c>
      <c r="O2092" t="s">
        <v>29</v>
      </c>
      <c r="P2092">
        <v>2</v>
      </c>
      <c r="Q2092">
        <v>238</v>
      </c>
      <c r="R2092">
        <v>700</v>
      </c>
      <c r="S2092" t="str">
        <f>IF(Table1[[#This Row],[Average_Cost_for_two]]&lt;500,"Low",IF(Table1[[#This Row],[Average_Cost_for_two]]&lt;=1500,"Medium","High"))</f>
        <v>Medium</v>
      </c>
      <c r="T2092">
        <v>2.5</v>
      </c>
      <c r="U2092">
        <v>2015</v>
      </c>
      <c r="V2092">
        <v>2</v>
      </c>
      <c r="W2092">
        <v>3</v>
      </c>
      <c r="X2092">
        <f>IF(OR(Main!$U2092=0,
       Main!$V2092=0,
       Main!$W2092=0),
   "",
   DATE(Main!$U2092,
        Main!$V2092,
        Main!$W2092)
)</f>
        <v>42038</v>
      </c>
      <c r="Y2092">
        <f>Table1[[#This Row],[Average_Cost_for_two]]*VLOOKUP(Table1[[#This Row],[Currency]],currency!$A$2:$B$10,2,FALSE)</f>
        <v>8.4</v>
      </c>
      <c r="Z2092" t="str">
        <f>VLOOKUP(C2092,country!A:B,2,FALSE)</f>
        <v>India</v>
      </c>
      <c r="AA2092">
        <f t="shared" si="32"/>
        <v>1</v>
      </c>
    </row>
    <row r="2093" spans="1:27" ht="15.75" customHeight="1" x14ac:dyDescent="0.25">
      <c r="A2093">
        <v>18355419</v>
      </c>
      <c r="B2093" t="s">
        <v>5203</v>
      </c>
      <c r="C2093">
        <v>1</v>
      </c>
      <c r="D2093" t="s">
        <v>23</v>
      </c>
      <c r="E2093" t="s">
        <v>5204</v>
      </c>
      <c r="F2093" t="s">
        <v>734</v>
      </c>
      <c r="G2093" t="s">
        <v>735</v>
      </c>
      <c r="H2093">
        <v>77.201846700000004</v>
      </c>
      <c r="I2093">
        <v>28.560810199999999</v>
      </c>
      <c r="J2093" t="s">
        <v>2358</v>
      </c>
      <c r="K2093" t="s">
        <v>28</v>
      </c>
      <c r="L2093" t="s">
        <v>29</v>
      </c>
      <c r="M2093" t="s">
        <v>29</v>
      </c>
      <c r="N2093" t="s">
        <v>29</v>
      </c>
      <c r="O2093" t="s">
        <v>29</v>
      </c>
      <c r="P2093">
        <v>2</v>
      </c>
      <c r="Q2093">
        <v>14</v>
      </c>
      <c r="R2093">
        <v>700</v>
      </c>
      <c r="S2093" t="str">
        <f>IF(Table1[[#This Row],[Average_Cost_for_two]]&lt;500,"Low",IF(Table1[[#This Row],[Average_Cost_for_two]]&lt;=1500,"Medium","High"))</f>
        <v>Medium</v>
      </c>
      <c r="T2093">
        <v>3.4</v>
      </c>
      <c r="U2093">
        <v>2013</v>
      </c>
      <c r="V2093">
        <v>2</v>
      </c>
      <c r="W2093">
        <v>5</v>
      </c>
      <c r="X2093">
        <f>IF(OR(Main!$U2093=0,
       Main!$V2093=0,
       Main!$W2093=0),
   "",
   DATE(Main!$U2093,
        Main!$V2093,
        Main!$W2093)
)</f>
        <v>41310</v>
      </c>
      <c r="Y2093">
        <f>Table1[[#This Row],[Average_Cost_for_two]]*VLOOKUP(Table1[[#This Row],[Currency]],currency!$A$2:$B$10,2,FALSE)</f>
        <v>8.4</v>
      </c>
      <c r="Z2093" t="str">
        <f>VLOOKUP(C2093,country!A:B,2,FALSE)</f>
        <v>India</v>
      </c>
      <c r="AA2093">
        <f t="shared" si="32"/>
        <v>1</v>
      </c>
    </row>
    <row r="2094" spans="1:27" ht="15.75" customHeight="1" x14ac:dyDescent="0.25">
      <c r="A2094">
        <v>18396855</v>
      </c>
      <c r="B2094" t="s">
        <v>5205</v>
      </c>
      <c r="C2094">
        <v>1</v>
      </c>
      <c r="D2094" t="s">
        <v>23</v>
      </c>
      <c r="E2094" t="s">
        <v>5206</v>
      </c>
      <c r="F2094" t="s">
        <v>219</v>
      </c>
      <c r="G2094" t="s">
        <v>220</v>
      </c>
      <c r="H2094">
        <v>77.232836500000005</v>
      </c>
      <c r="I2094">
        <v>28.649165199999999</v>
      </c>
      <c r="J2094" t="s">
        <v>5207</v>
      </c>
      <c r="K2094" t="s">
        <v>28</v>
      </c>
      <c r="L2094" t="s">
        <v>29</v>
      </c>
      <c r="M2094" t="s">
        <v>29</v>
      </c>
      <c r="N2094" t="s">
        <v>29</v>
      </c>
      <c r="O2094" t="s">
        <v>29</v>
      </c>
      <c r="P2094">
        <v>2</v>
      </c>
      <c r="Q2094">
        <v>40</v>
      </c>
      <c r="R2094">
        <v>700</v>
      </c>
      <c r="S2094" t="str">
        <f>IF(Table1[[#This Row],[Average_Cost_for_two]]&lt;500,"Low",IF(Table1[[#This Row],[Average_Cost_for_two]]&lt;=1500,"Medium","High"))</f>
        <v>Medium</v>
      </c>
      <c r="T2094">
        <v>3.8</v>
      </c>
      <c r="U2094">
        <v>2011</v>
      </c>
      <c r="V2094">
        <v>2</v>
      </c>
      <c r="W2094">
        <v>3</v>
      </c>
      <c r="X2094">
        <f>IF(OR(Main!$U2094=0,
       Main!$V2094=0,
       Main!$W2094=0),
   "",
   DATE(Main!$U2094,
        Main!$V2094,
        Main!$W2094)
)</f>
        <v>40577</v>
      </c>
      <c r="Y2094">
        <f>Table1[[#This Row],[Average_Cost_for_two]]*VLOOKUP(Table1[[#This Row],[Currency]],currency!$A$2:$B$10,2,FALSE)</f>
        <v>8.4</v>
      </c>
      <c r="Z2094" t="str">
        <f>VLOOKUP(C2094,country!A:B,2,FALSE)</f>
        <v>India</v>
      </c>
      <c r="AA2094">
        <f t="shared" si="32"/>
        <v>1</v>
      </c>
    </row>
    <row r="2095" spans="1:27" ht="15.75" customHeight="1" x14ac:dyDescent="0.25">
      <c r="A2095">
        <v>18252369</v>
      </c>
      <c r="B2095" t="s">
        <v>2951</v>
      </c>
      <c r="C2095">
        <v>1</v>
      </c>
      <c r="D2095" t="s">
        <v>23</v>
      </c>
      <c r="E2095" t="s">
        <v>5208</v>
      </c>
      <c r="F2095" t="s">
        <v>445</v>
      </c>
      <c r="G2095" t="s">
        <v>446</v>
      </c>
      <c r="H2095">
        <v>77.241188800000003</v>
      </c>
      <c r="I2095">
        <v>28.5538898</v>
      </c>
      <c r="J2095" t="s">
        <v>477</v>
      </c>
      <c r="K2095" t="s">
        <v>28</v>
      </c>
      <c r="L2095" t="s">
        <v>29</v>
      </c>
      <c r="M2095" t="s">
        <v>29</v>
      </c>
      <c r="N2095" t="s">
        <v>29</v>
      </c>
      <c r="O2095" t="s">
        <v>29</v>
      </c>
      <c r="P2095">
        <v>2</v>
      </c>
      <c r="Q2095">
        <v>13</v>
      </c>
      <c r="R2095">
        <v>700</v>
      </c>
      <c r="S2095" t="str">
        <f>IF(Table1[[#This Row],[Average_Cost_for_two]]&lt;500,"Low",IF(Table1[[#This Row],[Average_Cost_for_two]]&lt;=1500,"Medium","High"))</f>
        <v>Medium</v>
      </c>
      <c r="T2095">
        <v>3.1</v>
      </c>
      <c r="U2095">
        <v>2018</v>
      </c>
      <c r="V2095">
        <v>2</v>
      </c>
      <c r="W2095">
        <v>23</v>
      </c>
      <c r="X2095">
        <f>IF(OR(Main!$U2095=0,
       Main!$V2095=0,
       Main!$W2095=0),
   "",
   DATE(Main!$U2095,
        Main!$V2095,
        Main!$W2095)
)</f>
        <v>43154</v>
      </c>
      <c r="Y2095">
        <f>Table1[[#This Row],[Average_Cost_for_two]]*VLOOKUP(Table1[[#This Row],[Currency]],currency!$A$2:$B$10,2,FALSE)</f>
        <v>8.4</v>
      </c>
      <c r="Z2095" t="str">
        <f>VLOOKUP(C2095,country!A:B,2,FALSE)</f>
        <v>India</v>
      </c>
      <c r="AA2095">
        <f t="shared" si="32"/>
        <v>1</v>
      </c>
    </row>
    <row r="2096" spans="1:27" ht="15.75" customHeight="1" x14ac:dyDescent="0.25">
      <c r="A2096">
        <v>18133506</v>
      </c>
      <c r="B2096" t="s">
        <v>5209</v>
      </c>
      <c r="C2096">
        <v>1</v>
      </c>
      <c r="D2096" t="s">
        <v>23</v>
      </c>
      <c r="E2096" t="s">
        <v>5210</v>
      </c>
      <c r="F2096" t="s">
        <v>1624</v>
      </c>
      <c r="G2096" t="s">
        <v>1625</v>
      </c>
      <c r="H2096">
        <v>77.258897219999994</v>
      </c>
      <c r="I2096">
        <v>28.53269444</v>
      </c>
      <c r="J2096" t="s">
        <v>523</v>
      </c>
      <c r="K2096" t="s">
        <v>28</v>
      </c>
      <c r="L2096" t="s">
        <v>29</v>
      </c>
      <c r="M2096" t="s">
        <v>29</v>
      </c>
      <c r="N2096" t="s">
        <v>29</v>
      </c>
      <c r="O2096" t="s">
        <v>29</v>
      </c>
      <c r="P2096">
        <v>2</v>
      </c>
      <c r="Q2096">
        <v>17</v>
      </c>
      <c r="R2096">
        <v>700</v>
      </c>
      <c r="S2096" t="str">
        <f>IF(Table1[[#This Row],[Average_Cost_for_two]]&lt;500,"Low",IF(Table1[[#This Row],[Average_Cost_for_two]]&lt;=1500,"Medium","High"))</f>
        <v>Medium</v>
      </c>
      <c r="T2096">
        <v>3.3</v>
      </c>
      <c r="U2096">
        <v>2013</v>
      </c>
      <c r="V2096">
        <v>2</v>
      </c>
      <c r="W2096">
        <v>19</v>
      </c>
      <c r="X2096">
        <f>IF(OR(Main!$U2096=0,
       Main!$V2096=0,
       Main!$W2096=0),
   "",
   DATE(Main!$U2096,
        Main!$V2096,
        Main!$W2096)
)</f>
        <v>41324</v>
      </c>
      <c r="Y2096">
        <f>Table1[[#This Row],[Average_Cost_for_two]]*VLOOKUP(Table1[[#This Row],[Currency]],currency!$A$2:$B$10,2,FALSE)</f>
        <v>8.4</v>
      </c>
      <c r="Z2096" t="str">
        <f>VLOOKUP(C2096,country!A:B,2,FALSE)</f>
        <v>India</v>
      </c>
      <c r="AA2096">
        <f t="shared" si="32"/>
        <v>1</v>
      </c>
    </row>
    <row r="2097" spans="1:27" ht="15.75" customHeight="1" x14ac:dyDescent="0.25">
      <c r="A2097">
        <v>311903</v>
      </c>
      <c r="B2097" t="s">
        <v>610</v>
      </c>
      <c r="C2097">
        <v>1</v>
      </c>
      <c r="D2097" t="s">
        <v>23</v>
      </c>
      <c r="E2097" t="s">
        <v>5211</v>
      </c>
      <c r="F2097" t="s">
        <v>654</v>
      </c>
      <c r="G2097" t="s">
        <v>655</v>
      </c>
      <c r="H2097">
        <v>77.195375900000002</v>
      </c>
      <c r="I2097">
        <v>28.679401370000001</v>
      </c>
      <c r="J2097" t="s">
        <v>611</v>
      </c>
      <c r="K2097" t="s">
        <v>28</v>
      </c>
      <c r="L2097" t="s">
        <v>29</v>
      </c>
      <c r="M2097" t="s">
        <v>29</v>
      </c>
      <c r="N2097" t="s">
        <v>29</v>
      </c>
      <c r="O2097" t="s">
        <v>29</v>
      </c>
      <c r="P2097">
        <v>2</v>
      </c>
      <c r="Q2097">
        <v>36</v>
      </c>
      <c r="R2097">
        <v>700</v>
      </c>
      <c r="S2097" t="str">
        <f>IF(Table1[[#This Row],[Average_Cost_for_two]]&lt;500,"Low",IF(Table1[[#This Row],[Average_Cost_for_two]]&lt;=1500,"Medium","High"))</f>
        <v>Medium</v>
      </c>
      <c r="T2097">
        <v>3.4</v>
      </c>
      <c r="U2097">
        <v>2017</v>
      </c>
      <c r="V2097">
        <v>2</v>
      </c>
      <c r="W2097">
        <v>21</v>
      </c>
      <c r="X2097">
        <f>IF(OR(Main!$U2097=0,
       Main!$V2097=0,
       Main!$W2097=0),
   "",
   DATE(Main!$U2097,
        Main!$V2097,
        Main!$W2097)
)</f>
        <v>42787</v>
      </c>
      <c r="Y2097">
        <f>Table1[[#This Row],[Average_Cost_for_two]]*VLOOKUP(Table1[[#This Row],[Currency]],currency!$A$2:$B$10,2,FALSE)</f>
        <v>8.4</v>
      </c>
      <c r="Z2097" t="str">
        <f>VLOOKUP(C2097,country!A:B,2,FALSE)</f>
        <v>India</v>
      </c>
      <c r="AA2097">
        <f t="shared" si="32"/>
        <v>1</v>
      </c>
    </row>
    <row r="2098" spans="1:27" ht="15.75" customHeight="1" x14ac:dyDescent="0.25">
      <c r="A2098">
        <v>1301</v>
      </c>
      <c r="B2098" t="s">
        <v>5212</v>
      </c>
      <c r="C2098">
        <v>1</v>
      </c>
      <c r="D2098" t="s">
        <v>23</v>
      </c>
      <c r="E2098" t="s">
        <v>5213</v>
      </c>
      <c r="F2098" t="s">
        <v>253</v>
      </c>
      <c r="G2098" t="s">
        <v>254</v>
      </c>
      <c r="H2098">
        <v>77.188526999999993</v>
      </c>
      <c r="I2098">
        <v>28.647072999999999</v>
      </c>
      <c r="J2098" t="s">
        <v>5214</v>
      </c>
      <c r="K2098" t="s">
        <v>28</v>
      </c>
      <c r="L2098" t="s">
        <v>29</v>
      </c>
      <c r="M2098" t="s">
        <v>36</v>
      </c>
      <c r="N2098" t="s">
        <v>29</v>
      </c>
      <c r="O2098" t="s">
        <v>29</v>
      </c>
      <c r="P2098">
        <v>2</v>
      </c>
      <c r="Q2098">
        <v>603</v>
      </c>
      <c r="R2098">
        <v>700</v>
      </c>
      <c r="S2098" t="str">
        <f>IF(Table1[[#This Row],[Average_Cost_for_two]]&lt;500,"Low",IF(Table1[[#This Row],[Average_Cost_for_two]]&lt;=1500,"Medium","High"))</f>
        <v>Medium</v>
      </c>
      <c r="T2098">
        <v>3.8</v>
      </c>
      <c r="U2098">
        <v>2011</v>
      </c>
      <c r="V2098">
        <v>2</v>
      </c>
      <c r="W2098">
        <v>18</v>
      </c>
      <c r="X2098">
        <f>IF(OR(Main!$U2098=0,
       Main!$V2098=0,
       Main!$W2098=0),
   "",
   DATE(Main!$U2098,
        Main!$V2098,
        Main!$W2098)
)</f>
        <v>40592</v>
      </c>
      <c r="Y2098">
        <f>Table1[[#This Row],[Average_Cost_for_two]]*VLOOKUP(Table1[[#This Row],[Currency]],currency!$A$2:$B$10,2,FALSE)</f>
        <v>8.4</v>
      </c>
      <c r="Z2098" t="str">
        <f>VLOOKUP(C2098,country!A:B,2,FALSE)</f>
        <v>India</v>
      </c>
      <c r="AA2098">
        <f t="shared" si="32"/>
        <v>1</v>
      </c>
    </row>
    <row r="2099" spans="1:27" ht="15.75" customHeight="1" x14ac:dyDescent="0.25">
      <c r="A2099">
        <v>18446475</v>
      </c>
      <c r="B2099" t="s">
        <v>5215</v>
      </c>
      <c r="C2099">
        <v>1</v>
      </c>
      <c r="D2099" t="s">
        <v>23</v>
      </c>
      <c r="E2099" t="s">
        <v>5216</v>
      </c>
      <c r="F2099" t="s">
        <v>1743</v>
      </c>
      <c r="G2099" t="s">
        <v>1742</v>
      </c>
      <c r="H2099">
        <v>77.203611699999996</v>
      </c>
      <c r="I2099">
        <v>28.5325807</v>
      </c>
      <c r="J2099" t="s">
        <v>477</v>
      </c>
      <c r="K2099" t="s">
        <v>28</v>
      </c>
      <c r="L2099" t="s">
        <v>29</v>
      </c>
      <c r="M2099" t="s">
        <v>36</v>
      </c>
      <c r="N2099" t="s">
        <v>29</v>
      </c>
      <c r="O2099" t="s">
        <v>29</v>
      </c>
      <c r="P2099">
        <v>2</v>
      </c>
      <c r="Q2099">
        <v>84</v>
      </c>
      <c r="R2099">
        <v>700</v>
      </c>
      <c r="S2099" t="str">
        <f>IF(Table1[[#This Row],[Average_Cost_for_two]]&lt;500,"Low",IF(Table1[[#This Row],[Average_Cost_for_two]]&lt;=1500,"Medium","High"))</f>
        <v>Medium</v>
      </c>
      <c r="T2099">
        <v>4.4000000000000004</v>
      </c>
      <c r="U2099">
        <v>2010</v>
      </c>
      <c r="V2099">
        <v>2</v>
      </c>
      <c r="W2099">
        <v>28</v>
      </c>
      <c r="X2099">
        <f>IF(OR(Main!$U2099=0,
       Main!$V2099=0,
       Main!$W2099=0),
   "",
   DATE(Main!$U2099,
        Main!$V2099,
        Main!$W2099)
)</f>
        <v>40237</v>
      </c>
      <c r="Y2099">
        <f>Table1[[#This Row],[Average_Cost_for_two]]*VLOOKUP(Table1[[#This Row],[Currency]],currency!$A$2:$B$10,2,FALSE)</f>
        <v>8.4</v>
      </c>
      <c r="Z2099" t="str">
        <f>VLOOKUP(C2099,country!A:B,2,FALSE)</f>
        <v>India</v>
      </c>
      <c r="AA2099">
        <f t="shared" si="32"/>
        <v>1</v>
      </c>
    </row>
    <row r="2100" spans="1:27" ht="15.75" customHeight="1" x14ac:dyDescent="0.25">
      <c r="A2100">
        <v>305967</v>
      </c>
      <c r="B2100" t="s">
        <v>4973</v>
      </c>
      <c r="C2100">
        <v>1</v>
      </c>
      <c r="D2100" t="s">
        <v>23</v>
      </c>
      <c r="E2100" t="s">
        <v>5217</v>
      </c>
      <c r="F2100" t="s">
        <v>2914</v>
      </c>
      <c r="G2100" t="s">
        <v>2915</v>
      </c>
      <c r="H2100">
        <v>77.151976599999998</v>
      </c>
      <c r="I2100">
        <v>28.6931087</v>
      </c>
      <c r="J2100" t="s">
        <v>500</v>
      </c>
      <c r="K2100" t="s">
        <v>28</v>
      </c>
      <c r="L2100" t="s">
        <v>29</v>
      </c>
      <c r="M2100" t="s">
        <v>29</v>
      </c>
      <c r="N2100" t="s">
        <v>29</v>
      </c>
      <c r="O2100" t="s">
        <v>29</v>
      </c>
      <c r="P2100">
        <v>2</v>
      </c>
      <c r="Q2100">
        <v>294</v>
      </c>
      <c r="R2100">
        <v>700</v>
      </c>
      <c r="S2100" t="str">
        <f>IF(Table1[[#This Row],[Average_Cost_for_two]]&lt;500,"Low",IF(Table1[[#This Row],[Average_Cost_for_two]]&lt;=1500,"Medium","High"))</f>
        <v>Medium</v>
      </c>
      <c r="T2100">
        <v>3.7</v>
      </c>
      <c r="U2100">
        <v>2018</v>
      </c>
      <c r="V2100">
        <v>2</v>
      </c>
      <c r="W2100">
        <v>17</v>
      </c>
      <c r="X2100">
        <f>IF(OR(Main!$U2100=0,
       Main!$V2100=0,
       Main!$W2100=0),
   "",
   DATE(Main!$U2100,
        Main!$V2100,
        Main!$W2100)
)</f>
        <v>43148</v>
      </c>
      <c r="Y2100">
        <f>Table1[[#This Row],[Average_Cost_for_two]]*VLOOKUP(Table1[[#This Row],[Currency]],currency!$A$2:$B$10,2,FALSE)</f>
        <v>8.4</v>
      </c>
      <c r="Z2100" t="str">
        <f>VLOOKUP(C2100,country!A:B,2,FALSE)</f>
        <v>India</v>
      </c>
      <c r="AA2100">
        <f t="shared" si="32"/>
        <v>1</v>
      </c>
    </row>
    <row r="2101" spans="1:27" ht="15.75" customHeight="1" x14ac:dyDescent="0.25">
      <c r="A2101">
        <v>7271</v>
      </c>
      <c r="B2101" t="s">
        <v>5218</v>
      </c>
      <c r="C2101">
        <v>1</v>
      </c>
      <c r="D2101" t="s">
        <v>23</v>
      </c>
      <c r="E2101" t="s">
        <v>5219</v>
      </c>
      <c r="F2101" t="s">
        <v>2939</v>
      </c>
      <c r="G2101" t="s">
        <v>2940</v>
      </c>
      <c r="H2101">
        <v>77.088183400000005</v>
      </c>
      <c r="I2101">
        <v>28.6733616</v>
      </c>
      <c r="J2101" t="s">
        <v>739</v>
      </c>
      <c r="K2101" t="s">
        <v>28</v>
      </c>
      <c r="L2101" t="s">
        <v>29</v>
      </c>
      <c r="M2101" t="s">
        <v>36</v>
      </c>
      <c r="N2101" t="s">
        <v>29</v>
      </c>
      <c r="O2101" t="s">
        <v>29</v>
      </c>
      <c r="P2101">
        <v>2</v>
      </c>
      <c r="Q2101">
        <v>45</v>
      </c>
      <c r="R2101">
        <v>700</v>
      </c>
      <c r="S2101" t="str">
        <f>IF(Table1[[#This Row],[Average_Cost_for_two]]&lt;500,"Low",IF(Table1[[#This Row],[Average_Cost_for_two]]&lt;=1500,"Medium","High"))</f>
        <v>Medium</v>
      </c>
      <c r="T2101">
        <v>2.1</v>
      </c>
      <c r="U2101">
        <v>2011</v>
      </c>
      <c r="V2101">
        <v>2</v>
      </c>
      <c r="W2101">
        <v>18</v>
      </c>
      <c r="X2101">
        <f>IF(OR(Main!$U2101=0,
       Main!$V2101=0,
       Main!$W2101=0),
   "",
   DATE(Main!$U2101,
        Main!$V2101,
        Main!$W2101)
)</f>
        <v>40592</v>
      </c>
      <c r="Y2101">
        <f>Table1[[#This Row],[Average_Cost_for_two]]*VLOOKUP(Table1[[#This Row],[Currency]],currency!$A$2:$B$10,2,FALSE)</f>
        <v>8.4</v>
      </c>
      <c r="Z2101" t="str">
        <f>VLOOKUP(C2101,country!A:B,2,FALSE)</f>
        <v>India</v>
      </c>
      <c r="AA2101">
        <f t="shared" si="32"/>
        <v>1</v>
      </c>
    </row>
    <row r="2102" spans="1:27" ht="15.75" customHeight="1" x14ac:dyDescent="0.25">
      <c r="A2102">
        <v>3892</v>
      </c>
      <c r="B2102" t="s">
        <v>610</v>
      </c>
      <c r="C2102">
        <v>1</v>
      </c>
      <c r="D2102" t="s">
        <v>23</v>
      </c>
      <c r="E2102" t="s">
        <v>5220</v>
      </c>
      <c r="F2102" t="s">
        <v>114</v>
      </c>
      <c r="G2102" t="s">
        <v>115</v>
      </c>
      <c r="H2102">
        <v>77.135078899999996</v>
      </c>
      <c r="I2102">
        <v>28.6886191</v>
      </c>
      <c r="J2102" t="s">
        <v>611</v>
      </c>
      <c r="K2102" t="s">
        <v>28</v>
      </c>
      <c r="L2102" t="s">
        <v>29</v>
      </c>
      <c r="M2102" t="s">
        <v>29</v>
      </c>
      <c r="N2102" t="s">
        <v>29</v>
      </c>
      <c r="O2102" t="s">
        <v>29</v>
      </c>
      <c r="P2102">
        <v>2</v>
      </c>
      <c r="Q2102">
        <v>65</v>
      </c>
      <c r="R2102">
        <v>700</v>
      </c>
      <c r="S2102" t="str">
        <f>IF(Table1[[#This Row],[Average_Cost_for_two]]&lt;500,"Low",IF(Table1[[#This Row],[Average_Cost_for_two]]&lt;=1500,"Medium","High"))</f>
        <v>Medium</v>
      </c>
      <c r="T2102">
        <v>2.6</v>
      </c>
      <c r="U2102">
        <v>2018</v>
      </c>
      <c r="V2102">
        <v>2</v>
      </c>
      <c r="W2102">
        <v>11</v>
      </c>
      <c r="X2102">
        <f>IF(OR(Main!$U2102=0,
       Main!$V2102=0,
       Main!$W2102=0),
   "",
   DATE(Main!$U2102,
        Main!$V2102,
        Main!$W2102)
)</f>
        <v>43142</v>
      </c>
      <c r="Y2102">
        <f>Table1[[#This Row],[Average_Cost_for_two]]*VLOOKUP(Table1[[#This Row],[Currency]],currency!$A$2:$B$10,2,FALSE)</f>
        <v>8.4</v>
      </c>
      <c r="Z2102" t="str">
        <f>VLOOKUP(C2102,country!A:B,2,FALSE)</f>
        <v>India</v>
      </c>
      <c r="AA2102">
        <f t="shared" si="32"/>
        <v>1</v>
      </c>
    </row>
    <row r="2103" spans="1:27" ht="15.75" customHeight="1" x14ac:dyDescent="0.25">
      <c r="A2103">
        <v>977</v>
      </c>
      <c r="B2103" t="s">
        <v>5077</v>
      </c>
      <c r="C2103">
        <v>1</v>
      </c>
      <c r="D2103" t="s">
        <v>23</v>
      </c>
      <c r="E2103" t="s">
        <v>5221</v>
      </c>
      <c r="F2103" t="s">
        <v>1907</v>
      </c>
      <c r="G2103" t="s">
        <v>1908</v>
      </c>
      <c r="H2103">
        <v>77.120096399999994</v>
      </c>
      <c r="I2103">
        <v>28.638776799999999</v>
      </c>
      <c r="J2103" t="s">
        <v>480</v>
      </c>
      <c r="K2103" t="s">
        <v>28</v>
      </c>
      <c r="L2103" t="s">
        <v>29</v>
      </c>
      <c r="M2103" t="s">
        <v>36</v>
      </c>
      <c r="N2103" t="s">
        <v>29</v>
      </c>
      <c r="O2103" t="s">
        <v>29</v>
      </c>
      <c r="P2103">
        <v>2</v>
      </c>
      <c r="Q2103">
        <v>93</v>
      </c>
      <c r="R2103">
        <v>700</v>
      </c>
      <c r="S2103" t="str">
        <f>IF(Table1[[#This Row],[Average_Cost_for_two]]&lt;500,"Low",IF(Table1[[#This Row],[Average_Cost_for_two]]&lt;=1500,"Medium","High"))</f>
        <v>Medium</v>
      </c>
      <c r="T2103">
        <v>3.2</v>
      </c>
      <c r="U2103">
        <v>2010</v>
      </c>
      <c r="V2103">
        <v>2</v>
      </c>
      <c r="W2103">
        <v>24</v>
      </c>
      <c r="X2103">
        <f>IF(OR(Main!$U2103=0,
       Main!$V2103=0,
       Main!$W2103=0),
   "",
   DATE(Main!$U2103,
        Main!$V2103,
        Main!$W2103)
)</f>
        <v>40233</v>
      </c>
      <c r="Y2103">
        <f>Table1[[#This Row],[Average_Cost_for_two]]*VLOOKUP(Table1[[#This Row],[Currency]],currency!$A$2:$B$10,2,FALSE)</f>
        <v>8.4</v>
      </c>
      <c r="Z2103" t="str">
        <f>VLOOKUP(C2103,country!A:B,2,FALSE)</f>
        <v>India</v>
      </c>
      <c r="AA2103">
        <f t="shared" si="32"/>
        <v>1</v>
      </c>
    </row>
    <row r="2104" spans="1:27" ht="15.75" customHeight="1" x14ac:dyDescent="0.25">
      <c r="A2104">
        <v>305086</v>
      </c>
      <c r="B2104" t="s">
        <v>5222</v>
      </c>
      <c r="C2104">
        <v>1</v>
      </c>
      <c r="D2104" t="s">
        <v>23</v>
      </c>
      <c r="E2104" t="s">
        <v>5223</v>
      </c>
      <c r="F2104" t="s">
        <v>1907</v>
      </c>
      <c r="G2104" t="s">
        <v>1908</v>
      </c>
      <c r="H2104">
        <v>77.120561800000004</v>
      </c>
      <c r="I2104">
        <v>28.638205200000002</v>
      </c>
      <c r="J2104" t="s">
        <v>480</v>
      </c>
      <c r="K2104" t="s">
        <v>28</v>
      </c>
      <c r="L2104" t="s">
        <v>29</v>
      </c>
      <c r="M2104" t="s">
        <v>29</v>
      </c>
      <c r="N2104" t="s">
        <v>29</v>
      </c>
      <c r="O2104" t="s">
        <v>29</v>
      </c>
      <c r="P2104">
        <v>2</v>
      </c>
      <c r="Q2104">
        <v>41</v>
      </c>
      <c r="R2104">
        <v>700</v>
      </c>
      <c r="S2104" t="str">
        <f>IF(Table1[[#This Row],[Average_Cost_for_two]]&lt;500,"Low",IF(Table1[[#This Row],[Average_Cost_for_two]]&lt;=1500,"Medium","High"))</f>
        <v>Medium</v>
      </c>
      <c r="T2104">
        <v>3.2</v>
      </c>
      <c r="U2104">
        <v>2012</v>
      </c>
      <c r="V2104">
        <v>2</v>
      </c>
      <c r="W2104">
        <v>14</v>
      </c>
      <c r="X2104">
        <f>IF(OR(Main!$U2104=0,
       Main!$V2104=0,
       Main!$W2104=0),
   "",
   DATE(Main!$U2104,
        Main!$V2104,
        Main!$W2104)
)</f>
        <v>40953</v>
      </c>
      <c r="Y2104">
        <f>Table1[[#This Row],[Average_Cost_for_two]]*VLOOKUP(Table1[[#This Row],[Currency]],currency!$A$2:$B$10,2,FALSE)</f>
        <v>8.4</v>
      </c>
      <c r="Z2104" t="str">
        <f>VLOOKUP(C2104,country!A:B,2,FALSE)</f>
        <v>India</v>
      </c>
      <c r="AA2104">
        <f t="shared" si="32"/>
        <v>1</v>
      </c>
    </row>
    <row r="2105" spans="1:27" ht="15.75" customHeight="1" x14ac:dyDescent="0.25">
      <c r="A2105">
        <v>18358685</v>
      </c>
      <c r="B2105" t="s">
        <v>5093</v>
      </c>
      <c r="C2105">
        <v>1</v>
      </c>
      <c r="D2105" t="s">
        <v>23</v>
      </c>
      <c r="E2105" t="s">
        <v>5224</v>
      </c>
      <c r="F2105" t="s">
        <v>1917</v>
      </c>
      <c r="G2105" t="s">
        <v>1918</v>
      </c>
      <c r="H2105">
        <v>77.198888999999994</v>
      </c>
      <c r="I2105">
        <v>28.559828</v>
      </c>
      <c r="J2105" t="s">
        <v>3328</v>
      </c>
      <c r="K2105" t="s">
        <v>28</v>
      </c>
      <c r="L2105" t="s">
        <v>29</v>
      </c>
      <c r="M2105" t="s">
        <v>36</v>
      </c>
      <c r="N2105" t="s">
        <v>29</v>
      </c>
      <c r="O2105" t="s">
        <v>29</v>
      </c>
      <c r="P2105">
        <v>2</v>
      </c>
      <c r="Q2105">
        <v>13</v>
      </c>
      <c r="R2105">
        <v>700</v>
      </c>
      <c r="S2105" t="str">
        <f>IF(Table1[[#This Row],[Average_Cost_for_two]]&lt;500,"Low",IF(Table1[[#This Row],[Average_Cost_for_two]]&lt;=1500,"Medium","High"))</f>
        <v>Medium</v>
      </c>
      <c r="T2105">
        <v>3.4</v>
      </c>
      <c r="U2105">
        <v>2014</v>
      </c>
      <c r="V2105">
        <v>2</v>
      </c>
      <c r="W2105">
        <v>22</v>
      </c>
      <c r="X2105">
        <f>IF(OR(Main!$U2105=0,
       Main!$V2105=0,
       Main!$W2105=0),
   "",
   DATE(Main!$U2105,
        Main!$V2105,
        Main!$W2105)
)</f>
        <v>41692</v>
      </c>
      <c r="Y2105">
        <f>Table1[[#This Row],[Average_Cost_for_two]]*VLOOKUP(Table1[[#This Row],[Currency]],currency!$A$2:$B$10,2,FALSE)</f>
        <v>8.4</v>
      </c>
      <c r="Z2105" t="str">
        <f>VLOOKUP(C2105,country!A:B,2,FALSE)</f>
        <v>India</v>
      </c>
      <c r="AA2105">
        <f t="shared" si="32"/>
        <v>1</v>
      </c>
    </row>
    <row r="2106" spans="1:27" ht="15.75" customHeight="1" x14ac:dyDescent="0.25">
      <c r="A2106">
        <v>18263236</v>
      </c>
      <c r="B2106" t="s">
        <v>610</v>
      </c>
      <c r="C2106">
        <v>1</v>
      </c>
      <c r="D2106" t="s">
        <v>23</v>
      </c>
      <c r="E2106" t="s">
        <v>5225</v>
      </c>
      <c r="F2106" t="s">
        <v>5226</v>
      </c>
      <c r="G2106" t="s">
        <v>5227</v>
      </c>
      <c r="H2106">
        <v>77.076034199999995</v>
      </c>
      <c r="I2106">
        <v>28.628881799999998</v>
      </c>
      <c r="J2106" t="s">
        <v>611</v>
      </c>
      <c r="K2106" t="s">
        <v>28</v>
      </c>
      <c r="L2106" t="s">
        <v>29</v>
      </c>
      <c r="M2106" t="s">
        <v>29</v>
      </c>
      <c r="N2106" t="s">
        <v>29</v>
      </c>
      <c r="O2106" t="s">
        <v>29</v>
      </c>
      <c r="P2106">
        <v>2</v>
      </c>
      <c r="Q2106">
        <v>24</v>
      </c>
      <c r="R2106">
        <v>700</v>
      </c>
      <c r="S2106" t="str">
        <f>IF(Table1[[#This Row],[Average_Cost_for_two]]&lt;500,"Low",IF(Table1[[#This Row],[Average_Cost_for_two]]&lt;=1500,"Medium","High"))</f>
        <v>Medium</v>
      </c>
      <c r="T2106">
        <v>3.6</v>
      </c>
      <c r="U2106">
        <v>2011</v>
      </c>
      <c r="V2106">
        <v>2</v>
      </c>
      <c r="W2106">
        <v>14</v>
      </c>
      <c r="X2106">
        <f>IF(OR(Main!$U2106=0,
       Main!$V2106=0,
       Main!$W2106=0),
   "",
   DATE(Main!$U2106,
        Main!$V2106,
        Main!$W2106)
)</f>
        <v>40588</v>
      </c>
      <c r="Y2106">
        <f>Table1[[#This Row],[Average_Cost_for_two]]*VLOOKUP(Table1[[#This Row],[Currency]],currency!$A$2:$B$10,2,FALSE)</f>
        <v>8.4</v>
      </c>
      <c r="Z2106" t="str">
        <f>VLOOKUP(C2106,country!A:B,2,FALSE)</f>
        <v>India</v>
      </c>
      <c r="AA2106">
        <f t="shared" si="32"/>
        <v>1</v>
      </c>
    </row>
    <row r="2107" spans="1:27" ht="15.75" customHeight="1" x14ac:dyDescent="0.25">
      <c r="A2107">
        <v>6625</v>
      </c>
      <c r="B2107" t="s">
        <v>610</v>
      </c>
      <c r="C2107">
        <v>1</v>
      </c>
      <c r="D2107" t="s">
        <v>23</v>
      </c>
      <c r="E2107" t="s">
        <v>5228</v>
      </c>
      <c r="F2107" t="s">
        <v>435</v>
      </c>
      <c r="G2107" t="s">
        <v>436</v>
      </c>
      <c r="H2107">
        <v>77.205829899999998</v>
      </c>
      <c r="I2107">
        <v>28.698599300000001</v>
      </c>
      <c r="J2107" t="s">
        <v>611</v>
      </c>
      <c r="K2107" t="s">
        <v>28</v>
      </c>
      <c r="L2107" t="s">
        <v>29</v>
      </c>
      <c r="M2107" t="s">
        <v>29</v>
      </c>
      <c r="N2107" t="s">
        <v>29</v>
      </c>
      <c r="O2107" t="s">
        <v>29</v>
      </c>
      <c r="P2107">
        <v>2</v>
      </c>
      <c r="Q2107">
        <v>109</v>
      </c>
      <c r="R2107">
        <v>700</v>
      </c>
      <c r="S2107" t="str">
        <f>IF(Table1[[#This Row],[Average_Cost_for_two]]&lt;500,"Low",IF(Table1[[#This Row],[Average_Cost_for_two]]&lt;=1500,"Medium","High"))</f>
        <v>Medium</v>
      </c>
      <c r="T2107">
        <v>2.5</v>
      </c>
      <c r="U2107">
        <v>2011</v>
      </c>
      <c r="V2107">
        <v>1</v>
      </c>
      <c r="W2107">
        <v>11</v>
      </c>
      <c r="X2107">
        <f>IF(OR(Main!$U2107=0,
       Main!$V2107=0,
       Main!$W2107=0),
   "",
   DATE(Main!$U2107,
        Main!$V2107,
        Main!$W2107)
)</f>
        <v>40554</v>
      </c>
      <c r="Y2107">
        <f>Table1[[#This Row],[Average_Cost_for_two]]*VLOOKUP(Table1[[#This Row],[Currency]],currency!$A$2:$B$10,2,FALSE)</f>
        <v>8.4</v>
      </c>
      <c r="Z2107" t="str">
        <f>VLOOKUP(C2107,country!A:B,2,FALSE)</f>
        <v>India</v>
      </c>
      <c r="AA2107">
        <f t="shared" si="32"/>
        <v>1</v>
      </c>
    </row>
    <row r="2108" spans="1:27" ht="15.75" customHeight="1" x14ac:dyDescent="0.25">
      <c r="A2108">
        <v>304915</v>
      </c>
      <c r="B2108" t="s">
        <v>2080</v>
      </c>
      <c r="C2108">
        <v>1</v>
      </c>
      <c r="D2108" t="s">
        <v>23</v>
      </c>
      <c r="E2108" t="s">
        <v>5229</v>
      </c>
      <c r="F2108" t="s">
        <v>3063</v>
      </c>
      <c r="G2108" t="s">
        <v>3064</v>
      </c>
      <c r="H2108">
        <v>77.2514264</v>
      </c>
      <c r="I2108">
        <v>28.551456000000002</v>
      </c>
      <c r="J2108" t="s">
        <v>575</v>
      </c>
      <c r="K2108" t="s">
        <v>28</v>
      </c>
      <c r="L2108" t="s">
        <v>29</v>
      </c>
      <c r="M2108" t="s">
        <v>36</v>
      </c>
      <c r="N2108" t="s">
        <v>29</v>
      </c>
      <c r="O2108" t="s">
        <v>29</v>
      </c>
      <c r="P2108">
        <v>2</v>
      </c>
      <c r="Q2108">
        <v>185</v>
      </c>
      <c r="R2108">
        <v>700</v>
      </c>
      <c r="S2108" t="str">
        <f>IF(Table1[[#This Row],[Average_Cost_for_two]]&lt;500,"Low",IF(Table1[[#This Row],[Average_Cost_for_two]]&lt;=1500,"Medium","High"))</f>
        <v>Medium</v>
      </c>
      <c r="T2108">
        <v>3.1</v>
      </c>
      <c r="U2108">
        <v>2014</v>
      </c>
      <c r="V2108">
        <v>1</v>
      </c>
      <c r="W2108">
        <v>19</v>
      </c>
      <c r="X2108">
        <f>IF(OR(Main!$U2108=0,
       Main!$V2108=0,
       Main!$W2108=0),
   "",
   DATE(Main!$U2108,
        Main!$V2108,
        Main!$W2108)
)</f>
        <v>41658</v>
      </c>
      <c r="Y2108">
        <f>Table1[[#This Row],[Average_Cost_for_two]]*VLOOKUP(Table1[[#This Row],[Currency]],currency!$A$2:$B$10,2,FALSE)</f>
        <v>8.4</v>
      </c>
      <c r="Z2108" t="str">
        <f>VLOOKUP(C2108,country!A:B,2,FALSE)</f>
        <v>India</v>
      </c>
      <c r="AA2108">
        <f t="shared" si="32"/>
        <v>1</v>
      </c>
    </row>
    <row r="2109" spans="1:27" ht="15.75" customHeight="1" x14ac:dyDescent="0.25">
      <c r="A2109">
        <v>8376</v>
      </c>
      <c r="B2109" t="s">
        <v>610</v>
      </c>
      <c r="C2109">
        <v>1</v>
      </c>
      <c r="D2109" t="s">
        <v>23</v>
      </c>
      <c r="E2109" t="s">
        <v>5230</v>
      </c>
      <c r="F2109" t="s">
        <v>249</v>
      </c>
      <c r="G2109" t="s">
        <v>250</v>
      </c>
      <c r="H2109">
        <v>77.301246399999997</v>
      </c>
      <c r="I2109">
        <v>28.630857599999999</v>
      </c>
      <c r="J2109" t="s">
        <v>611</v>
      </c>
      <c r="K2109" t="s">
        <v>28</v>
      </c>
      <c r="L2109" t="s">
        <v>29</v>
      </c>
      <c r="M2109" t="s">
        <v>29</v>
      </c>
      <c r="N2109" t="s">
        <v>29</v>
      </c>
      <c r="O2109" t="s">
        <v>29</v>
      </c>
      <c r="P2109">
        <v>2</v>
      </c>
      <c r="Q2109">
        <v>113</v>
      </c>
      <c r="R2109">
        <v>700</v>
      </c>
      <c r="S2109" t="str">
        <f>IF(Table1[[#This Row],[Average_Cost_for_two]]&lt;500,"Low",IF(Table1[[#This Row],[Average_Cost_for_two]]&lt;=1500,"Medium","High"))</f>
        <v>Medium</v>
      </c>
      <c r="T2109">
        <v>2.4</v>
      </c>
      <c r="U2109">
        <v>2013</v>
      </c>
      <c r="V2109">
        <v>1</v>
      </c>
      <c r="W2109">
        <v>25</v>
      </c>
      <c r="X2109">
        <f>IF(OR(Main!$U2109=0,
       Main!$V2109=0,
       Main!$W2109=0),
   "",
   DATE(Main!$U2109,
        Main!$V2109,
        Main!$W2109)
)</f>
        <v>41299</v>
      </c>
      <c r="Y2109">
        <f>Table1[[#This Row],[Average_Cost_for_two]]*VLOOKUP(Table1[[#This Row],[Currency]],currency!$A$2:$B$10,2,FALSE)</f>
        <v>8.4</v>
      </c>
      <c r="Z2109" t="str">
        <f>VLOOKUP(C2109,country!A:B,2,FALSE)</f>
        <v>India</v>
      </c>
      <c r="AA2109">
        <f t="shared" si="32"/>
        <v>1</v>
      </c>
    </row>
    <row r="2110" spans="1:27" ht="15.75" customHeight="1" x14ac:dyDescent="0.25">
      <c r="A2110">
        <v>310691</v>
      </c>
      <c r="B2110" t="s">
        <v>5231</v>
      </c>
      <c r="C2110">
        <v>1</v>
      </c>
      <c r="D2110" t="s">
        <v>23</v>
      </c>
      <c r="E2110" t="s">
        <v>5232</v>
      </c>
      <c r="F2110" t="s">
        <v>1732</v>
      </c>
      <c r="G2110" t="s">
        <v>1731</v>
      </c>
      <c r="H2110">
        <v>77.085935399999997</v>
      </c>
      <c r="I2110">
        <v>28.621921799999999</v>
      </c>
      <c r="J2110" t="s">
        <v>480</v>
      </c>
      <c r="K2110" t="s">
        <v>28</v>
      </c>
      <c r="L2110" t="s">
        <v>29</v>
      </c>
      <c r="M2110" t="s">
        <v>29</v>
      </c>
      <c r="N2110" t="s">
        <v>29</v>
      </c>
      <c r="O2110" t="s">
        <v>29</v>
      </c>
      <c r="P2110">
        <v>2</v>
      </c>
      <c r="Q2110">
        <v>46</v>
      </c>
      <c r="R2110">
        <v>700</v>
      </c>
      <c r="S2110" t="str">
        <f>IF(Table1[[#This Row],[Average_Cost_for_two]]&lt;500,"Low",IF(Table1[[#This Row],[Average_Cost_for_two]]&lt;=1500,"Medium","High"))</f>
        <v>Medium</v>
      </c>
      <c r="T2110">
        <v>2.5</v>
      </c>
      <c r="U2110">
        <v>2018</v>
      </c>
      <c r="V2110">
        <v>1</v>
      </c>
      <c r="W2110">
        <v>16</v>
      </c>
      <c r="X2110">
        <f>IF(OR(Main!$U2110=0,
       Main!$V2110=0,
       Main!$W2110=0),
   "",
   DATE(Main!$U2110,
        Main!$V2110,
        Main!$W2110)
)</f>
        <v>43116</v>
      </c>
      <c r="Y2110">
        <f>Table1[[#This Row],[Average_Cost_for_two]]*VLOOKUP(Table1[[#This Row],[Currency]],currency!$A$2:$B$10,2,FALSE)</f>
        <v>8.4</v>
      </c>
      <c r="Z2110" t="str">
        <f>VLOOKUP(C2110,country!A:B,2,FALSE)</f>
        <v>India</v>
      </c>
      <c r="AA2110">
        <f t="shared" si="32"/>
        <v>1</v>
      </c>
    </row>
    <row r="2111" spans="1:27" ht="15.75" customHeight="1" x14ac:dyDescent="0.25">
      <c r="A2111">
        <v>18453186</v>
      </c>
      <c r="B2111" t="s">
        <v>2951</v>
      </c>
      <c r="C2111">
        <v>1</v>
      </c>
      <c r="D2111" t="s">
        <v>23</v>
      </c>
      <c r="E2111" t="s">
        <v>5233</v>
      </c>
      <c r="F2111" t="s">
        <v>79</v>
      </c>
      <c r="G2111" t="s">
        <v>80</v>
      </c>
      <c r="H2111">
        <v>77.257442800000007</v>
      </c>
      <c r="I2111">
        <v>28.5738108</v>
      </c>
      <c r="J2111" t="s">
        <v>477</v>
      </c>
      <c r="K2111" t="s">
        <v>28</v>
      </c>
      <c r="L2111" t="s">
        <v>36</v>
      </c>
      <c r="M2111" t="s">
        <v>29</v>
      </c>
      <c r="N2111" t="s">
        <v>29</v>
      </c>
      <c r="O2111" t="s">
        <v>29</v>
      </c>
      <c r="P2111">
        <v>2</v>
      </c>
      <c r="Q2111">
        <v>1</v>
      </c>
      <c r="R2111">
        <v>700</v>
      </c>
      <c r="S2111" t="str">
        <f>IF(Table1[[#This Row],[Average_Cost_for_two]]&lt;500,"Low",IF(Table1[[#This Row],[Average_Cost_for_two]]&lt;=1500,"Medium","High"))</f>
        <v>Medium</v>
      </c>
      <c r="T2111">
        <v>1</v>
      </c>
      <c r="U2111">
        <v>2010</v>
      </c>
      <c r="V2111">
        <v>1</v>
      </c>
      <c r="W2111">
        <v>19</v>
      </c>
      <c r="X2111">
        <f>IF(OR(Main!$U2111=0,
       Main!$V2111=0,
       Main!$W2111=0),
   "",
   DATE(Main!$U2111,
        Main!$V2111,
        Main!$W2111)
)</f>
        <v>40197</v>
      </c>
      <c r="Y2111">
        <f>Table1[[#This Row],[Average_Cost_for_two]]*VLOOKUP(Table1[[#This Row],[Currency]],currency!$A$2:$B$10,2,FALSE)</f>
        <v>8.4</v>
      </c>
      <c r="Z2111" t="str">
        <f>VLOOKUP(C2111,country!A:B,2,FALSE)</f>
        <v>India</v>
      </c>
      <c r="AA2111">
        <f t="shared" si="32"/>
        <v>1</v>
      </c>
    </row>
    <row r="2112" spans="1:27" ht="15.75" customHeight="1" x14ac:dyDescent="0.25">
      <c r="A2112">
        <v>306338</v>
      </c>
      <c r="B2112" t="s">
        <v>5234</v>
      </c>
      <c r="C2112">
        <v>1</v>
      </c>
      <c r="D2112" t="s">
        <v>23</v>
      </c>
      <c r="E2112" t="s">
        <v>3964</v>
      </c>
      <c r="F2112" t="s">
        <v>253</v>
      </c>
      <c r="G2112" t="s">
        <v>254</v>
      </c>
      <c r="H2112">
        <v>77.185570749999997</v>
      </c>
      <c r="I2112">
        <v>28.645461359999999</v>
      </c>
      <c r="J2112" t="s">
        <v>503</v>
      </c>
      <c r="K2112" t="s">
        <v>28</v>
      </c>
      <c r="L2112" t="s">
        <v>29</v>
      </c>
      <c r="M2112" t="s">
        <v>36</v>
      </c>
      <c r="N2112" t="s">
        <v>29</v>
      </c>
      <c r="O2112" t="s">
        <v>29</v>
      </c>
      <c r="P2112">
        <v>2</v>
      </c>
      <c r="Q2112">
        <v>38</v>
      </c>
      <c r="R2112">
        <v>700</v>
      </c>
      <c r="S2112" t="str">
        <f>IF(Table1[[#This Row],[Average_Cost_for_two]]&lt;500,"Low",IF(Table1[[#This Row],[Average_Cost_for_two]]&lt;=1500,"Medium","High"))</f>
        <v>Medium</v>
      </c>
      <c r="T2112">
        <v>2.5</v>
      </c>
      <c r="U2112">
        <v>2012</v>
      </c>
      <c r="V2112">
        <v>1</v>
      </c>
      <c r="W2112">
        <v>28</v>
      </c>
      <c r="X2112">
        <f>IF(OR(Main!$U2112=0,
       Main!$V2112=0,
       Main!$W2112=0),
   "",
   DATE(Main!$U2112,
        Main!$V2112,
        Main!$W2112)
)</f>
        <v>40936</v>
      </c>
      <c r="Y2112">
        <f>Table1[[#This Row],[Average_Cost_for_two]]*VLOOKUP(Table1[[#This Row],[Currency]],currency!$A$2:$B$10,2,FALSE)</f>
        <v>8.4</v>
      </c>
      <c r="Z2112" t="str">
        <f>VLOOKUP(C2112,country!A:B,2,FALSE)</f>
        <v>India</v>
      </c>
      <c r="AA2112">
        <f t="shared" si="32"/>
        <v>1</v>
      </c>
    </row>
    <row r="2113" spans="1:27" ht="15.75" customHeight="1" x14ac:dyDescent="0.25">
      <c r="A2113">
        <v>2942</v>
      </c>
      <c r="B2113" t="s">
        <v>4944</v>
      </c>
      <c r="C2113">
        <v>1</v>
      </c>
      <c r="D2113" t="s">
        <v>23</v>
      </c>
      <c r="E2113" t="s">
        <v>5235</v>
      </c>
      <c r="F2113" t="s">
        <v>173</v>
      </c>
      <c r="G2113" t="s">
        <v>174</v>
      </c>
      <c r="H2113">
        <v>77.301157200000006</v>
      </c>
      <c r="I2113">
        <v>28.619737400000002</v>
      </c>
      <c r="J2113" t="s">
        <v>4946</v>
      </c>
      <c r="K2113" t="s">
        <v>28</v>
      </c>
      <c r="L2113" t="s">
        <v>29</v>
      </c>
      <c r="M2113" t="s">
        <v>36</v>
      </c>
      <c r="N2113" t="s">
        <v>29</v>
      </c>
      <c r="O2113" t="s">
        <v>29</v>
      </c>
      <c r="P2113">
        <v>2</v>
      </c>
      <c r="Q2113">
        <v>119</v>
      </c>
      <c r="R2113">
        <v>700</v>
      </c>
      <c r="S2113" t="str">
        <f>IF(Table1[[#This Row],[Average_Cost_for_two]]&lt;500,"Low",IF(Table1[[#This Row],[Average_Cost_for_two]]&lt;=1500,"Medium","High"))</f>
        <v>Medium</v>
      </c>
      <c r="T2113">
        <v>2.2000000000000002</v>
      </c>
      <c r="U2113">
        <v>2013</v>
      </c>
      <c r="V2113">
        <v>1</v>
      </c>
      <c r="W2113">
        <v>21</v>
      </c>
      <c r="X2113">
        <f>IF(OR(Main!$U2113=0,
       Main!$V2113=0,
       Main!$W2113=0),
   "",
   DATE(Main!$U2113,
        Main!$V2113,
        Main!$W2113)
)</f>
        <v>41295</v>
      </c>
      <c r="Y2113">
        <f>Table1[[#This Row],[Average_Cost_for_two]]*VLOOKUP(Table1[[#This Row],[Currency]],currency!$A$2:$B$10,2,FALSE)</f>
        <v>8.4</v>
      </c>
      <c r="Z2113" t="str">
        <f>VLOOKUP(C2113,country!A:B,2,FALSE)</f>
        <v>India</v>
      </c>
      <c r="AA2113">
        <f t="shared" si="32"/>
        <v>1</v>
      </c>
    </row>
    <row r="2114" spans="1:27" ht="15.75" customHeight="1" x14ac:dyDescent="0.25">
      <c r="A2114">
        <v>982</v>
      </c>
      <c r="B2114" t="s">
        <v>5236</v>
      </c>
      <c r="C2114">
        <v>1</v>
      </c>
      <c r="D2114" t="s">
        <v>23</v>
      </c>
      <c r="E2114" t="s">
        <v>5237</v>
      </c>
      <c r="F2114" t="s">
        <v>3468</v>
      </c>
      <c r="G2114" t="s">
        <v>3469</v>
      </c>
      <c r="H2114">
        <v>77.191427300000001</v>
      </c>
      <c r="I2114">
        <v>28.708625600000001</v>
      </c>
      <c r="J2114" t="s">
        <v>503</v>
      </c>
      <c r="K2114" t="s">
        <v>28</v>
      </c>
      <c r="L2114" t="s">
        <v>29</v>
      </c>
      <c r="M2114" t="s">
        <v>29</v>
      </c>
      <c r="N2114" t="s">
        <v>29</v>
      </c>
      <c r="O2114" t="s">
        <v>29</v>
      </c>
      <c r="P2114">
        <v>2</v>
      </c>
      <c r="Q2114">
        <v>12</v>
      </c>
      <c r="R2114">
        <v>700</v>
      </c>
      <c r="S2114" t="str">
        <f>IF(Table1[[#This Row],[Average_Cost_for_two]]&lt;500,"Low",IF(Table1[[#This Row],[Average_Cost_for_two]]&lt;=1500,"Medium","High"))</f>
        <v>Medium</v>
      </c>
      <c r="T2114">
        <v>3</v>
      </c>
      <c r="U2114">
        <v>2010</v>
      </c>
      <c r="V2114">
        <v>1</v>
      </c>
      <c r="W2114">
        <v>4</v>
      </c>
      <c r="X2114">
        <f>IF(OR(Main!$U2114=0,
       Main!$V2114=0,
       Main!$W2114=0),
   "",
   DATE(Main!$U2114,
        Main!$V2114,
        Main!$W2114)
)</f>
        <v>40182</v>
      </c>
      <c r="Y2114">
        <f>Table1[[#This Row],[Average_Cost_for_two]]*VLOOKUP(Table1[[#This Row],[Currency]],currency!$A$2:$B$10,2,FALSE)</f>
        <v>8.4</v>
      </c>
      <c r="Z2114" t="str">
        <f>VLOOKUP(C2114,country!A:B,2,FALSE)</f>
        <v>India</v>
      </c>
      <c r="AA2114">
        <f t="shared" ref="AA2114:AA2177" si="33">ROUNDUP(V2114/3,0)</f>
        <v>1</v>
      </c>
    </row>
    <row r="2115" spans="1:27" ht="15.75" customHeight="1" x14ac:dyDescent="0.25">
      <c r="A2115">
        <v>18471517</v>
      </c>
      <c r="B2115" t="s">
        <v>5238</v>
      </c>
      <c r="C2115">
        <v>1</v>
      </c>
      <c r="D2115" t="s">
        <v>23</v>
      </c>
      <c r="E2115" t="s">
        <v>5239</v>
      </c>
      <c r="F2115" t="s">
        <v>127</v>
      </c>
      <c r="G2115" t="s">
        <v>128</v>
      </c>
      <c r="H2115">
        <v>0</v>
      </c>
      <c r="I2115">
        <v>0</v>
      </c>
      <c r="J2115" t="s">
        <v>5240</v>
      </c>
      <c r="K2115" t="s">
        <v>28</v>
      </c>
      <c r="L2115" t="s">
        <v>36</v>
      </c>
      <c r="M2115" t="s">
        <v>29</v>
      </c>
      <c r="N2115" t="s">
        <v>29</v>
      </c>
      <c r="O2115" t="s">
        <v>29</v>
      </c>
      <c r="P2115">
        <v>2</v>
      </c>
      <c r="Q2115">
        <v>1</v>
      </c>
      <c r="R2115">
        <v>700</v>
      </c>
      <c r="S2115" t="str">
        <f>IF(Table1[[#This Row],[Average_Cost_for_two]]&lt;500,"Low",IF(Table1[[#This Row],[Average_Cost_for_two]]&lt;=1500,"Medium","High"))</f>
        <v>Medium</v>
      </c>
      <c r="T2115">
        <v>1</v>
      </c>
      <c r="U2115">
        <v>2016</v>
      </c>
      <c r="V2115">
        <v>1</v>
      </c>
      <c r="W2115">
        <v>2</v>
      </c>
      <c r="X2115">
        <f>IF(OR(Main!$U2115=0,
       Main!$V2115=0,
       Main!$W2115=0),
   "",
   DATE(Main!$U2115,
        Main!$V2115,
        Main!$W2115)
)</f>
        <v>42371</v>
      </c>
      <c r="Y2115">
        <f>Table1[[#This Row],[Average_Cost_for_two]]*VLOOKUP(Table1[[#This Row],[Currency]],currency!$A$2:$B$10,2,FALSE)</f>
        <v>8.4</v>
      </c>
      <c r="Z2115" t="str">
        <f>VLOOKUP(C2115,country!A:B,2,FALSE)</f>
        <v>India</v>
      </c>
      <c r="AA2115">
        <f t="shared" si="33"/>
        <v>1</v>
      </c>
    </row>
    <row r="2116" spans="1:27" ht="15.75" customHeight="1" x14ac:dyDescent="0.25">
      <c r="A2116">
        <v>18380219</v>
      </c>
      <c r="B2116" t="s">
        <v>5241</v>
      </c>
      <c r="C2116">
        <v>1</v>
      </c>
      <c r="D2116" t="s">
        <v>23</v>
      </c>
      <c r="E2116" t="s">
        <v>5242</v>
      </c>
      <c r="F2116" t="s">
        <v>45</v>
      </c>
      <c r="G2116" t="s">
        <v>46</v>
      </c>
      <c r="H2116">
        <v>77.216233700000004</v>
      </c>
      <c r="I2116">
        <v>28.7135608</v>
      </c>
      <c r="J2116" t="s">
        <v>580</v>
      </c>
      <c r="K2116" t="s">
        <v>28</v>
      </c>
      <c r="L2116" t="s">
        <v>29</v>
      </c>
      <c r="M2116" t="s">
        <v>36</v>
      </c>
      <c r="N2116" t="s">
        <v>29</v>
      </c>
      <c r="O2116" t="s">
        <v>29</v>
      </c>
      <c r="P2116">
        <v>2</v>
      </c>
      <c r="Q2116">
        <v>5</v>
      </c>
      <c r="R2116">
        <v>700</v>
      </c>
      <c r="S2116" t="str">
        <f>IF(Table1[[#This Row],[Average_Cost_for_two]]&lt;500,"Low",IF(Table1[[#This Row],[Average_Cost_for_two]]&lt;=1500,"Medium","High"))</f>
        <v>Medium</v>
      </c>
      <c r="T2116">
        <v>3.1</v>
      </c>
      <c r="U2116">
        <v>2012</v>
      </c>
      <c r="V2116">
        <v>1</v>
      </c>
      <c r="W2116">
        <v>2</v>
      </c>
      <c r="X2116">
        <f>IF(OR(Main!$U2116=0,
       Main!$V2116=0,
       Main!$W2116=0),
   "",
   DATE(Main!$U2116,
        Main!$V2116,
        Main!$W2116)
)</f>
        <v>40910</v>
      </c>
      <c r="Y2116">
        <f>Table1[[#This Row],[Average_Cost_for_two]]*VLOOKUP(Table1[[#This Row],[Currency]],currency!$A$2:$B$10,2,FALSE)</f>
        <v>8.4</v>
      </c>
      <c r="Z2116" t="str">
        <f>VLOOKUP(C2116,country!A:B,2,FALSE)</f>
        <v>India</v>
      </c>
      <c r="AA2116">
        <f t="shared" si="33"/>
        <v>1</v>
      </c>
    </row>
    <row r="2117" spans="1:27" ht="15.75" customHeight="1" x14ac:dyDescent="0.25">
      <c r="A2117">
        <v>18424169</v>
      </c>
      <c r="B2117" t="s">
        <v>5243</v>
      </c>
      <c r="C2117">
        <v>1</v>
      </c>
      <c r="D2117" t="s">
        <v>23</v>
      </c>
      <c r="E2117" t="s">
        <v>5244</v>
      </c>
      <c r="F2117" t="s">
        <v>45</v>
      </c>
      <c r="G2117" t="s">
        <v>46</v>
      </c>
      <c r="H2117">
        <v>77.215995199999995</v>
      </c>
      <c r="I2117">
        <v>28.711825399999999</v>
      </c>
      <c r="J2117" t="s">
        <v>503</v>
      </c>
      <c r="K2117" t="s">
        <v>28</v>
      </c>
      <c r="L2117" t="s">
        <v>29</v>
      </c>
      <c r="M2117" t="s">
        <v>29</v>
      </c>
      <c r="N2117" t="s">
        <v>29</v>
      </c>
      <c r="O2117" t="s">
        <v>29</v>
      </c>
      <c r="P2117">
        <v>2</v>
      </c>
      <c r="Q2117">
        <v>1</v>
      </c>
      <c r="R2117">
        <v>700</v>
      </c>
      <c r="S2117" t="str">
        <f>IF(Table1[[#This Row],[Average_Cost_for_two]]&lt;500,"Low",IF(Table1[[#This Row],[Average_Cost_for_two]]&lt;=1500,"Medium","High"))</f>
        <v>Medium</v>
      </c>
      <c r="T2117">
        <v>1</v>
      </c>
      <c r="U2117">
        <v>2018</v>
      </c>
      <c r="V2117">
        <v>1</v>
      </c>
      <c r="W2117">
        <v>12</v>
      </c>
      <c r="X2117">
        <f>IF(OR(Main!$U2117=0,
       Main!$V2117=0,
       Main!$W2117=0),
   "",
   DATE(Main!$U2117,
        Main!$V2117,
        Main!$W2117)
)</f>
        <v>43112</v>
      </c>
      <c r="Y2117">
        <f>Table1[[#This Row],[Average_Cost_for_two]]*VLOOKUP(Table1[[#This Row],[Currency]],currency!$A$2:$B$10,2,FALSE)</f>
        <v>8.4</v>
      </c>
      <c r="Z2117" t="str">
        <f>VLOOKUP(C2117,country!A:B,2,FALSE)</f>
        <v>India</v>
      </c>
      <c r="AA2117">
        <f t="shared" si="33"/>
        <v>1</v>
      </c>
    </row>
    <row r="2118" spans="1:27" ht="15.75" customHeight="1" x14ac:dyDescent="0.25">
      <c r="A2118">
        <v>306495</v>
      </c>
      <c r="B2118" t="s">
        <v>610</v>
      </c>
      <c r="C2118">
        <v>1</v>
      </c>
      <c r="D2118" t="s">
        <v>23</v>
      </c>
      <c r="E2118" t="s">
        <v>1319</v>
      </c>
      <c r="F2118" t="s">
        <v>1318</v>
      </c>
      <c r="G2118" t="s">
        <v>1319</v>
      </c>
      <c r="H2118">
        <v>77.105971400000001</v>
      </c>
      <c r="I2118">
        <v>28.6423028</v>
      </c>
      <c r="J2118" t="s">
        <v>611</v>
      </c>
      <c r="K2118" t="s">
        <v>28</v>
      </c>
      <c r="L2118" t="s">
        <v>29</v>
      </c>
      <c r="M2118" t="s">
        <v>29</v>
      </c>
      <c r="N2118" t="s">
        <v>29</v>
      </c>
      <c r="O2118" t="s">
        <v>29</v>
      </c>
      <c r="P2118">
        <v>2</v>
      </c>
      <c r="Q2118">
        <v>69</v>
      </c>
      <c r="R2118">
        <v>700</v>
      </c>
      <c r="S2118" t="str">
        <f>IF(Table1[[#This Row],[Average_Cost_for_two]]&lt;500,"Low",IF(Table1[[#This Row],[Average_Cost_for_two]]&lt;=1500,"Medium","High"))</f>
        <v>Medium</v>
      </c>
      <c r="T2118">
        <v>3.3</v>
      </c>
      <c r="U2118">
        <v>2013</v>
      </c>
      <c r="V2118">
        <v>1</v>
      </c>
      <c r="W2118">
        <v>14</v>
      </c>
      <c r="X2118">
        <f>IF(OR(Main!$U2118=0,
       Main!$V2118=0,
       Main!$W2118=0),
   "",
   DATE(Main!$U2118,
        Main!$V2118,
        Main!$W2118)
)</f>
        <v>41288</v>
      </c>
      <c r="Y2118">
        <f>Table1[[#This Row],[Average_Cost_for_two]]*VLOOKUP(Table1[[#This Row],[Currency]],currency!$A$2:$B$10,2,FALSE)</f>
        <v>8.4</v>
      </c>
      <c r="Z2118" t="str">
        <f>VLOOKUP(C2118,country!A:B,2,FALSE)</f>
        <v>India</v>
      </c>
      <c r="AA2118">
        <f t="shared" si="33"/>
        <v>1</v>
      </c>
    </row>
    <row r="2119" spans="1:27" ht="15.75" customHeight="1" x14ac:dyDescent="0.25">
      <c r="A2119">
        <v>309255</v>
      </c>
      <c r="B2119" t="s">
        <v>5245</v>
      </c>
      <c r="C2119">
        <v>1</v>
      </c>
      <c r="D2119" t="s">
        <v>23</v>
      </c>
      <c r="E2119" t="s">
        <v>5246</v>
      </c>
      <c r="F2119" t="s">
        <v>1753</v>
      </c>
      <c r="G2119" t="s">
        <v>1752</v>
      </c>
      <c r="H2119">
        <v>77.184629700000002</v>
      </c>
      <c r="I2119">
        <v>28.640706399999999</v>
      </c>
      <c r="J2119" t="s">
        <v>559</v>
      </c>
      <c r="K2119" t="s">
        <v>28</v>
      </c>
      <c r="L2119" t="s">
        <v>29</v>
      </c>
      <c r="M2119" t="s">
        <v>36</v>
      </c>
      <c r="N2119" t="s">
        <v>29</v>
      </c>
      <c r="O2119" t="s">
        <v>29</v>
      </c>
      <c r="P2119">
        <v>2</v>
      </c>
      <c r="Q2119">
        <v>135</v>
      </c>
      <c r="R2119">
        <v>700</v>
      </c>
      <c r="S2119" t="str">
        <f>IF(Table1[[#This Row],[Average_Cost_for_two]]&lt;500,"Low",IF(Table1[[#This Row],[Average_Cost_for_two]]&lt;=1500,"Medium","High"))</f>
        <v>Medium</v>
      </c>
      <c r="T2119">
        <v>2.9</v>
      </c>
      <c r="U2119">
        <v>2014</v>
      </c>
      <c r="V2119">
        <v>1</v>
      </c>
      <c r="W2119">
        <v>27</v>
      </c>
      <c r="X2119">
        <f>IF(OR(Main!$U2119=0,
       Main!$V2119=0,
       Main!$W2119=0),
   "",
   DATE(Main!$U2119,
        Main!$V2119,
        Main!$W2119)
)</f>
        <v>41666</v>
      </c>
      <c r="Y2119">
        <f>Table1[[#This Row],[Average_Cost_for_two]]*VLOOKUP(Table1[[#This Row],[Currency]],currency!$A$2:$B$10,2,FALSE)</f>
        <v>8.4</v>
      </c>
      <c r="Z2119" t="str">
        <f>VLOOKUP(C2119,country!A:B,2,FALSE)</f>
        <v>India</v>
      </c>
      <c r="AA2119">
        <f t="shared" si="33"/>
        <v>1</v>
      </c>
    </row>
    <row r="2120" spans="1:27" ht="15.75" customHeight="1" x14ac:dyDescent="0.25">
      <c r="A2120">
        <v>2537</v>
      </c>
      <c r="B2120" t="s">
        <v>5247</v>
      </c>
      <c r="C2120">
        <v>1</v>
      </c>
      <c r="D2120" t="s">
        <v>23</v>
      </c>
      <c r="E2120" t="s">
        <v>5248</v>
      </c>
      <c r="F2120" t="s">
        <v>1907</v>
      </c>
      <c r="G2120" t="s">
        <v>1908</v>
      </c>
      <c r="H2120">
        <v>77.120314199999996</v>
      </c>
      <c r="I2120">
        <v>28.639159599999999</v>
      </c>
      <c r="J2120" t="s">
        <v>503</v>
      </c>
      <c r="K2120" t="s">
        <v>28</v>
      </c>
      <c r="L2120" t="s">
        <v>29</v>
      </c>
      <c r="M2120" t="s">
        <v>29</v>
      </c>
      <c r="N2120" t="s">
        <v>29</v>
      </c>
      <c r="O2120" t="s">
        <v>29</v>
      </c>
      <c r="P2120">
        <v>2</v>
      </c>
      <c r="Q2120">
        <v>16</v>
      </c>
      <c r="R2120">
        <v>700</v>
      </c>
      <c r="S2120" t="str">
        <f>IF(Table1[[#This Row],[Average_Cost_for_two]]&lt;500,"Low",IF(Table1[[#This Row],[Average_Cost_for_two]]&lt;=1500,"Medium","High"))</f>
        <v>Medium</v>
      </c>
      <c r="T2120">
        <v>3.2</v>
      </c>
      <c r="U2120">
        <v>2010</v>
      </c>
      <c r="V2120">
        <v>1</v>
      </c>
      <c r="W2120">
        <v>21</v>
      </c>
      <c r="X2120">
        <f>IF(OR(Main!$U2120=0,
       Main!$V2120=0,
       Main!$W2120=0),
   "",
   DATE(Main!$U2120,
        Main!$V2120,
        Main!$W2120)
)</f>
        <v>40199</v>
      </c>
      <c r="Y2120">
        <f>Table1[[#This Row],[Average_Cost_for_two]]*VLOOKUP(Table1[[#This Row],[Currency]],currency!$A$2:$B$10,2,FALSE)</f>
        <v>8.4</v>
      </c>
      <c r="Z2120" t="str">
        <f>VLOOKUP(C2120,country!A:B,2,FALSE)</f>
        <v>India</v>
      </c>
      <c r="AA2120">
        <f t="shared" si="33"/>
        <v>1</v>
      </c>
    </row>
    <row r="2121" spans="1:27" ht="15.75" customHeight="1" x14ac:dyDescent="0.25">
      <c r="A2121">
        <v>217</v>
      </c>
      <c r="B2121" t="s">
        <v>610</v>
      </c>
      <c r="C2121">
        <v>1</v>
      </c>
      <c r="D2121" t="s">
        <v>23</v>
      </c>
      <c r="E2121" t="s">
        <v>5249</v>
      </c>
      <c r="F2121" t="s">
        <v>1907</v>
      </c>
      <c r="G2121" t="s">
        <v>1908</v>
      </c>
      <c r="H2121">
        <v>77.118649099999999</v>
      </c>
      <c r="I2121">
        <v>28.6471108</v>
      </c>
      <c r="J2121" t="s">
        <v>611</v>
      </c>
      <c r="K2121" t="s">
        <v>28</v>
      </c>
      <c r="L2121" t="s">
        <v>29</v>
      </c>
      <c r="M2121" t="s">
        <v>29</v>
      </c>
      <c r="N2121" t="s">
        <v>29</v>
      </c>
      <c r="O2121" t="s">
        <v>29</v>
      </c>
      <c r="P2121">
        <v>2</v>
      </c>
      <c r="Q2121">
        <v>194</v>
      </c>
      <c r="R2121">
        <v>700</v>
      </c>
      <c r="S2121" t="str">
        <f>IF(Table1[[#This Row],[Average_Cost_for_two]]&lt;500,"Low",IF(Table1[[#This Row],[Average_Cost_for_two]]&lt;=1500,"Medium","High"))</f>
        <v>Medium</v>
      </c>
      <c r="T2121">
        <v>3.5</v>
      </c>
      <c r="U2121">
        <v>2016</v>
      </c>
      <c r="V2121">
        <v>1</v>
      </c>
      <c r="W2121">
        <v>19</v>
      </c>
      <c r="X2121">
        <f>IF(OR(Main!$U2121=0,
       Main!$V2121=0,
       Main!$W2121=0),
   "",
   DATE(Main!$U2121,
        Main!$V2121,
        Main!$W2121)
)</f>
        <v>42388</v>
      </c>
      <c r="Y2121">
        <f>Table1[[#This Row],[Average_Cost_for_two]]*VLOOKUP(Table1[[#This Row],[Currency]],currency!$A$2:$B$10,2,FALSE)</f>
        <v>8.4</v>
      </c>
      <c r="Z2121" t="str">
        <f>VLOOKUP(C2121,country!A:B,2,FALSE)</f>
        <v>India</v>
      </c>
      <c r="AA2121">
        <f t="shared" si="33"/>
        <v>1</v>
      </c>
    </row>
    <row r="2122" spans="1:27" ht="15.75" customHeight="1" x14ac:dyDescent="0.25">
      <c r="A2122">
        <v>18247034</v>
      </c>
      <c r="B2122" t="s">
        <v>5250</v>
      </c>
      <c r="C2122">
        <v>1</v>
      </c>
      <c r="D2122" t="s">
        <v>23</v>
      </c>
      <c r="E2122" t="s">
        <v>5251</v>
      </c>
      <c r="F2122" t="s">
        <v>1917</v>
      </c>
      <c r="G2122" t="s">
        <v>1918</v>
      </c>
      <c r="H2122">
        <v>77.196914809999996</v>
      </c>
      <c r="I2122">
        <v>28.559519210000001</v>
      </c>
      <c r="J2122" t="s">
        <v>526</v>
      </c>
      <c r="K2122" t="s">
        <v>28</v>
      </c>
      <c r="L2122" t="s">
        <v>29</v>
      </c>
      <c r="M2122" t="s">
        <v>29</v>
      </c>
      <c r="N2122" t="s">
        <v>29</v>
      </c>
      <c r="O2122" t="s">
        <v>29</v>
      </c>
      <c r="P2122">
        <v>2</v>
      </c>
      <c r="Q2122">
        <v>5</v>
      </c>
      <c r="R2122">
        <v>700</v>
      </c>
      <c r="S2122" t="str">
        <f>IF(Table1[[#This Row],[Average_Cost_for_two]]&lt;500,"Low",IF(Table1[[#This Row],[Average_Cost_for_two]]&lt;=1500,"Medium","High"))</f>
        <v>Medium</v>
      </c>
      <c r="T2122">
        <v>3</v>
      </c>
      <c r="U2122">
        <v>2010</v>
      </c>
      <c r="V2122">
        <v>1</v>
      </c>
      <c r="W2122">
        <v>15</v>
      </c>
      <c r="X2122">
        <f>IF(OR(Main!$U2122=0,
       Main!$V2122=0,
       Main!$W2122=0),
   "",
   DATE(Main!$U2122,
        Main!$V2122,
        Main!$W2122)
)</f>
        <v>40193</v>
      </c>
      <c r="Y2122">
        <f>Table1[[#This Row],[Average_Cost_for_two]]*VLOOKUP(Table1[[#This Row],[Currency]],currency!$A$2:$B$10,2,FALSE)</f>
        <v>8.4</v>
      </c>
      <c r="Z2122" t="str">
        <f>VLOOKUP(C2122,country!A:B,2,FALSE)</f>
        <v>India</v>
      </c>
      <c r="AA2122">
        <f t="shared" si="33"/>
        <v>1</v>
      </c>
    </row>
    <row r="2123" spans="1:27" ht="15.75" customHeight="1" x14ac:dyDescent="0.25">
      <c r="A2123">
        <v>313061</v>
      </c>
      <c r="B2123" t="s">
        <v>4973</v>
      </c>
      <c r="C2123">
        <v>1</v>
      </c>
      <c r="D2123" t="s">
        <v>23</v>
      </c>
      <c r="E2123" t="s">
        <v>3853</v>
      </c>
      <c r="F2123" t="s">
        <v>3533</v>
      </c>
      <c r="G2123" t="s">
        <v>3534</v>
      </c>
      <c r="H2123">
        <v>77.173859100000001</v>
      </c>
      <c r="I2123">
        <v>28.572432299999999</v>
      </c>
      <c r="J2123" t="s">
        <v>500</v>
      </c>
      <c r="K2123" t="s">
        <v>28</v>
      </c>
      <c r="L2123" t="s">
        <v>29</v>
      </c>
      <c r="M2123" t="s">
        <v>29</v>
      </c>
      <c r="N2123" t="s">
        <v>29</v>
      </c>
      <c r="O2123" t="s">
        <v>29</v>
      </c>
      <c r="P2123">
        <v>2</v>
      </c>
      <c r="Q2123">
        <v>74</v>
      </c>
      <c r="R2123">
        <v>700</v>
      </c>
      <c r="S2123" t="str">
        <f>IF(Table1[[#This Row],[Average_Cost_for_two]]&lt;500,"Low",IF(Table1[[#This Row],[Average_Cost_for_two]]&lt;=1500,"Medium","High"))</f>
        <v>Medium</v>
      </c>
      <c r="T2123">
        <v>3.7</v>
      </c>
      <c r="U2123">
        <v>2015</v>
      </c>
      <c r="V2123">
        <v>1</v>
      </c>
      <c r="W2123">
        <v>16</v>
      </c>
      <c r="X2123">
        <f>IF(OR(Main!$U2123=0,
       Main!$V2123=0,
       Main!$W2123=0),
   "",
   DATE(Main!$U2123,
        Main!$V2123,
        Main!$W2123)
)</f>
        <v>42020</v>
      </c>
      <c r="Y2123">
        <f>Table1[[#This Row],[Average_Cost_for_two]]*VLOOKUP(Table1[[#This Row],[Currency]],currency!$A$2:$B$10,2,FALSE)</f>
        <v>8.4</v>
      </c>
      <c r="Z2123" t="str">
        <f>VLOOKUP(C2123,country!A:B,2,FALSE)</f>
        <v>India</v>
      </c>
      <c r="AA2123">
        <f t="shared" si="33"/>
        <v>1</v>
      </c>
    </row>
    <row r="2124" spans="1:27" ht="15.75" customHeight="1" x14ac:dyDescent="0.25">
      <c r="A2124">
        <v>18157395</v>
      </c>
      <c r="B2124" t="s">
        <v>5252</v>
      </c>
      <c r="C2124">
        <v>1</v>
      </c>
      <c r="D2124" t="s">
        <v>23</v>
      </c>
      <c r="E2124" t="s">
        <v>5253</v>
      </c>
      <c r="F2124" t="s">
        <v>2698</v>
      </c>
      <c r="G2124" t="s">
        <v>2699</v>
      </c>
      <c r="H2124">
        <v>77.1678462</v>
      </c>
      <c r="I2124">
        <v>28.5881358</v>
      </c>
      <c r="J2124" t="s">
        <v>3315</v>
      </c>
      <c r="K2124" t="s">
        <v>28</v>
      </c>
      <c r="L2124" t="s">
        <v>29</v>
      </c>
      <c r="M2124" t="s">
        <v>36</v>
      </c>
      <c r="N2124" t="s">
        <v>29</v>
      </c>
      <c r="O2124" t="s">
        <v>29</v>
      </c>
      <c r="P2124">
        <v>2</v>
      </c>
      <c r="Q2124">
        <v>176</v>
      </c>
      <c r="R2124">
        <v>700</v>
      </c>
      <c r="S2124" t="str">
        <f>IF(Table1[[#This Row],[Average_Cost_for_two]]&lt;500,"Low",IF(Table1[[#This Row],[Average_Cost_for_two]]&lt;=1500,"Medium","High"))</f>
        <v>Medium</v>
      </c>
      <c r="T2124">
        <v>3.9</v>
      </c>
      <c r="U2124">
        <v>2012</v>
      </c>
      <c r="V2124">
        <v>1</v>
      </c>
      <c r="W2124">
        <v>7</v>
      </c>
      <c r="X2124">
        <f>IF(OR(Main!$U2124=0,
       Main!$V2124=0,
       Main!$W2124=0),
   "",
   DATE(Main!$U2124,
        Main!$V2124,
        Main!$W2124)
)</f>
        <v>40915</v>
      </c>
      <c r="Y2124">
        <f>Table1[[#This Row],[Average_Cost_for_two]]*VLOOKUP(Table1[[#This Row],[Currency]],currency!$A$2:$B$10,2,FALSE)</f>
        <v>8.4</v>
      </c>
      <c r="Z2124" t="str">
        <f>VLOOKUP(C2124,country!A:B,2,FALSE)</f>
        <v>India</v>
      </c>
      <c r="AA2124">
        <f t="shared" si="33"/>
        <v>1</v>
      </c>
    </row>
    <row r="2125" spans="1:27" ht="15.75" customHeight="1" x14ac:dyDescent="0.25">
      <c r="A2125">
        <v>18358675</v>
      </c>
      <c r="B2125" t="s">
        <v>5254</v>
      </c>
      <c r="C2125">
        <v>1</v>
      </c>
      <c r="D2125" t="s">
        <v>23</v>
      </c>
      <c r="E2125" t="s">
        <v>5255</v>
      </c>
      <c r="F2125" t="s">
        <v>2698</v>
      </c>
      <c r="G2125" t="s">
        <v>2699</v>
      </c>
      <c r="H2125">
        <v>77.167973200000006</v>
      </c>
      <c r="I2125">
        <v>28.5882237</v>
      </c>
      <c r="J2125" t="s">
        <v>5256</v>
      </c>
      <c r="K2125" t="s">
        <v>28</v>
      </c>
      <c r="L2125" t="s">
        <v>29</v>
      </c>
      <c r="M2125" t="s">
        <v>36</v>
      </c>
      <c r="N2125" t="s">
        <v>29</v>
      </c>
      <c r="O2125" t="s">
        <v>29</v>
      </c>
      <c r="P2125">
        <v>2</v>
      </c>
      <c r="Q2125">
        <v>107</v>
      </c>
      <c r="R2125">
        <v>700</v>
      </c>
      <c r="S2125" t="str">
        <f>IF(Table1[[#This Row],[Average_Cost_for_two]]&lt;500,"Low",IF(Table1[[#This Row],[Average_Cost_for_two]]&lt;=1500,"Medium","High"))</f>
        <v>Medium</v>
      </c>
      <c r="T2125">
        <v>4</v>
      </c>
      <c r="U2125">
        <v>2014</v>
      </c>
      <c r="V2125">
        <v>1</v>
      </c>
      <c r="W2125">
        <v>17</v>
      </c>
      <c r="X2125">
        <f>IF(OR(Main!$U2125=0,
       Main!$V2125=0,
       Main!$W2125=0),
   "",
   DATE(Main!$U2125,
        Main!$V2125,
        Main!$W2125)
)</f>
        <v>41656</v>
      </c>
      <c r="Y2125">
        <f>Table1[[#This Row],[Average_Cost_for_two]]*VLOOKUP(Table1[[#This Row],[Currency]],currency!$A$2:$B$10,2,FALSE)</f>
        <v>8.4</v>
      </c>
      <c r="Z2125" t="str">
        <f>VLOOKUP(C2125,country!A:B,2,FALSE)</f>
        <v>India</v>
      </c>
      <c r="AA2125">
        <f t="shared" si="33"/>
        <v>1</v>
      </c>
    </row>
    <row r="2126" spans="1:27" ht="15.75" customHeight="1" x14ac:dyDescent="0.25">
      <c r="A2126">
        <v>310563</v>
      </c>
      <c r="B2126" t="s">
        <v>610</v>
      </c>
      <c r="C2126">
        <v>1</v>
      </c>
      <c r="D2126" t="s">
        <v>23</v>
      </c>
      <c r="E2126" t="s">
        <v>5257</v>
      </c>
      <c r="F2126" t="s">
        <v>897</v>
      </c>
      <c r="G2126" t="s">
        <v>898</v>
      </c>
      <c r="H2126">
        <v>77.291739500000006</v>
      </c>
      <c r="I2126">
        <v>28.691769499999999</v>
      </c>
      <c r="J2126" t="s">
        <v>611</v>
      </c>
      <c r="K2126" t="s">
        <v>28</v>
      </c>
      <c r="L2126" t="s">
        <v>29</v>
      </c>
      <c r="M2126" t="s">
        <v>29</v>
      </c>
      <c r="N2126" t="s">
        <v>29</v>
      </c>
      <c r="O2126" t="s">
        <v>29</v>
      </c>
      <c r="P2126">
        <v>2</v>
      </c>
      <c r="Q2126">
        <v>31</v>
      </c>
      <c r="R2126">
        <v>700</v>
      </c>
      <c r="S2126" t="str">
        <f>IF(Table1[[#This Row],[Average_Cost_for_two]]&lt;500,"Low",IF(Table1[[#This Row],[Average_Cost_for_two]]&lt;=1500,"Medium","High"))</f>
        <v>Medium</v>
      </c>
      <c r="T2126">
        <v>2.8</v>
      </c>
      <c r="U2126">
        <v>2014</v>
      </c>
      <c r="V2126">
        <v>1</v>
      </c>
      <c r="W2126">
        <v>9</v>
      </c>
      <c r="X2126">
        <f>IF(OR(Main!$U2126=0,
       Main!$V2126=0,
       Main!$W2126=0),
   "",
   DATE(Main!$U2126,
        Main!$V2126,
        Main!$W2126)
)</f>
        <v>41648</v>
      </c>
      <c r="Y2126">
        <f>Table1[[#This Row],[Average_Cost_for_two]]*VLOOKUP(Table1[[#This Row],[Currency]],currency!$A$2:$B$10,2,FALSE)</f>
        <v>8.4</v>
      </c>
      <c r="Z2126" t="str">
        <f>VLOOKUP(C2126,country!A:B,2,FALSE)</f>
        <v>India</v>
      </c>
      <c r="AA2126">
        <f t="shared" si="33"/>
        <v>1</v>
      </c>
    </row>
    <row r="2127" spans="1:27" ht="15.75" customHeight="1" x14ac:dyDescent="0.25">
      <c r="A2127">
        <v>220</v>
      </c>
      <c r="B2127" t="s">
        <v>610</v>
      </c>
      <c r="C2127">
        <v>1</v>
      </c>
      <c r="D2127" t="s">
        <v>23</v>
      </c>
      <c r="E2127" t="s">
        <v>5258</v>
      </c>
      <c r="F2127" t="s">
        <v>5259</v>
      </c>
      <c r="G2127" t="s">
        <v>5260</v>
      </c>
      <c r="H2127">
        <v>77.168407700000003</v>
      </c>
      <c r="I2127">
        <v>28.577131699999999</v>
      </c>
      <c r="J2127" t="s">
        <v>611</v>
      </c>
      <c r="K2127" t="s">
        <v>28</v>
      </c>
      <c r="L2127" t="s">
        <v>29</v>
      </c>
      <c r="M2127" t="s">
        <v>29</v>
      </c>
      <c r="N2127" t="s">
        <v>29</v>
      </c>
      <c r="O2127" t="s">
        <v>29</v>
      </c>
      <c r="P2127">
        <v>2</v>
      </c>
      <c r="Q2127">
        <v>85</v>
      </c>
      <c r="R2127">
        <v>700</v>
      </c>
      <c r="S2127" t="str">
        <f>IF(Table1[[#This Row],[Average_Cost_for_two]]&lt;500,"Low",IF(Table1[[#This Row],[Average_Cost_for_two]]&lt;=1500,"Medium","High"))</f>
        <v>Medium</v>
      </c>
      <c r="T2127">
        <v>2.8</v>
      </c>
      <c r="U2127">
        <v>2017</v>
      </c>
      <c r="V2127">
        <v>1</v>
      </c>
      <c r="W2127">
        <v>20</v>
      </c>
      <c r="X2127">
        <f>IF(OR(Main!$U2127=0,
       Main!$V2127=0,
       Main!$W2127=0),
   "",
   DATE(Main!$U2127,
        Main!$V2127,
        Main!$W2127)
)</f>
        <v>42755</v>
      </c>
      <c r="Y2127">
        <f>Table1[[#This Row],[Average_Cost_for_two]]*VLOOKUP(Table1[[#This Row],[Currency]],currency!$A$2:$B$10,2,FALSE)</f>
        <v>8.4</v>
      </c>
      <c r="Z2127" t="str">
        <f>VLOOKUP(C2127,country!A:B,2,FALSE)</f>
        <v>India</v>
      </c>
      <c r="AA2127">
        <f t="shared" si="33"/>
        <v>1</v>
      </c>
    </row>
    <row r="2128" spans="1:27" ht="15.75" customHeight="1" x14ac:dyDescent="0.25">
      <c r="A2128">
        <v>308246</v>
      </c>
      <c r="B2128" t="s">
        <v>5261</v>
      </c>
      <c r="C2128">
        <v>1</v>
      </c>
      <c r="D2128" t="s">
        <v>23</v>
      </c>
      <c r="E2128" t="s">
        <v>5262</v>
      </c>
      <c r="F2128" t="s">
        <v>1833</v>
      </c>
      <c r="G2128" t="s">
        <v>1832</v>
      </c>
      <c r="H2128">
        <v>77.161933099999999</v>
      </c>
      <c r="I2128">
        <v>28.519062000000002</v>
      </c>
      <c r="J2128" t="s">
        <v>5263</v>
      </c>
      <c r="K2128" t="s">
        <v>28</v>
      </c>
      <c r="L2128" t="s">
        <v>29</v>
      </c>
      <c r="M2128" t="s">
        <v>36</v>
      </c>
      <c r="N2128" t="s">
        <v>29</v>
      </c>
      <c r="O2128" t="s">
        <v>29</v>
      </c>
      <c r="P2128">
        <v>2</v>
      </c>
      <c r="Q2128">
        <v>185</v>
      </c>
      <c r="R2128">
        <v>700</v>
      </c>
      <c r="S2128" t="str">
        <f>IF(Table1[[#This Row],[Average_Cost_for_two]]&lt;500,"Low",IF(Table1[[#This Row],[Average_Cost_for_two]]&lt;=1500,"Medium","High"))</f>
        <v>Medium</v>
      </c>
      <c r="T2128">
        <v>3.7</v>
      </c>
      <c r="U2128">
        <v>2015</v>
      </c>
      <c r="V2128">
        <v>1</v>
      </c>
      <c r="W2128">
        <v>16</v>
      </c>
      <c r="X2128">
        <f>IF(OR(Main!$U2128=0,
       Main!$V2128=0,
       Main!$W2128=0),
   "",
   DATE(Main!$U2128,
        Main!$V2128,
        Main!$W2128)
)</f>
        <v>42020</v>
      </c>
      <c r="Y2128">
        <f>Table1[[#This Row],[Average_Cost_for_two]]*VLOOKUP(Table1[[#This Row],[Currency]],currency!$A$2:$B$10,2,FALSE)</f>
        <v>8.4</v>
      </c>
      <c r="Z2128" t="str">
        <f>VLOOKUP(C2128,country!A:B,2,FALSE)</f>
        <v>India</v>
      </c>
      <c r="AA2128">
        <f t="shared" si="33"/>
        <v>1</v>
      </c>
    </row>
    <row r="2129" spans="1:27" ht="15.75" customHeight="1" x14ac:dyDescent="0.25">
      <c r="A2129">
        <v>305243</v>
      </c>
      <c r="B2129" t="s">
        <v>610</v>
      </c>
      <c r="C2129">
        <v>1</v>
      </c>
      <c r="D2129" t="s">
        <v>23</v>
      </c>
      <c r="E2129" t="s">
        <v>5264</v>
      </c>
      <c r="F2129" t="s">
        <v>1837</v>
      </c>
      <c r="G2129" t="s">
        <v>1838</v>
      </c>
      <c r="H2129">
        <v>77.156671399999993</v>
      </c>
      <c r="I2129">
        <v>28.525162900000002</v>
      </c>
      <c r="J2129" t="s">
        <v>611</v>
      </c>
      <c r="K2129" t="s">
        <v>28</v>
      </c>
      <c r="L2129" t="s">
        <v>29</v>
      </c>
      <c r="M2129" t="s">
        <v>29</v>
      </c>
      <c r="N2129" t="s">
        <v>29</v>
      </c>
      <c r="O2129" t="s">
        <v>29</v>
      </c>
      <c r="P2129">
        <v>2</v>
      </c>
      <c r="Q2129">
        <v>145</v>
      </c>
      <c r="R2129">
        <v>700</v>
      </c>
      <c r="S2129" t="str">
        <f>IF(Table1[[#This Row],[Average_Cost_for_two]]&lt;500,"Low",IF(Table1[[#This Row],[Average_Cost_for_two]]&lt;=1500,"Medium","High"))</f>
        <v>Medium</v>
      </c>
      <c r="T2129">
        <v>2.8</v>
      </c>
      <c r="U2129">
        <v>2015</v>
      </c>
      <c r="V2129">
        <v>1</v>
      </c>
      <c r="W2129">
        <v>28</v>
      </c>
      <c r="X2129">
        <f>IF(OR(Main!$U2129=0,
       Main!$V2129=0,
       Main!$W2129=0),
   "",
   DATE(Main!$U2129,
        Main!$V2129,
        Main!$W2129)
)</f>
        <v>42032</v>
      </c>
      <c r="Y2129">
        <f>Table1[[#This Row],[Average_Cost_for_two]]*VLOOKUP(Table1[[#This Row],[Currency]],currency!$A$2:$B$10,2,FALSE)</f>
        <v>8.4</v>
      </c>
      <c r="Z2129" t="str">
        <f>VLOOKUP(C2129,country!A:B,2,FALSE)</f>
        <v>India</v>
      </c>
      <c r="AA2129">
        <f t="shared" si="33"/>
        <v>1</v>
      </c>
    </row>
    <row r="2130" spans="1:27" ht="15.75" customHeight="1" x14ac:dyDescent="0.25">
      <c r="A2130">
        <v>775</v>
      </c>
      <c r="B2130" t="s">
        <v>4944</v>
      </c>
      <c r="C2130">
        <v>1</v>
      </c>
      <c r="D2130" t="s">
        <v>23</v>
      </c>
      <c r="E2130" t="s">
        <v>5265</v>
      </c>
      <c r="F2130" t="s">
        <v>718</v>
      </c>
      <c r="G2130" t="s">
        <v>719</v>
      </c>
      <c r="H2130">
        <v>77.170820610000007</v>
      </c>
      <c r="I2130">
        <v>28.558889910000001</v>
      </c>
      <c r="J2130" t="s">
        <v>4946</v>
      </c>
      <c r="K2130" t="s">
        <v>28</v>
      </c>
      <c r="L2130" t="s">
        <v>29</v>
      </c>
      <c r="M2130" t="s">
        <v>36</v>
      </c>
      <c r="N2130" t="s">
        <v>29</v>
      </c>
      <c r="O2130" t="s">
        <v>29</v>
      </c>
      <c r="P2130">
        <v>2</v>
      </c>
      <c r="Q2130">
        <v>299</v>
      </c>
      <c r="R2130">
        <v>700</v>
      </c>
      <c r="S2130" t="str">
        <f>IF(Table1[[#This Row],[Average_Cost_for_two]]&lt;500,"Low",IF(Table1[[#This Row],[Average_Cost_for_two]]&lt;=1500,"Medium","High"))</f>
        <v>Medium</v>
      </c>
      <c r="T2130">
        <v>2.8</v>
      </c>
      <c r="U2130">
        <v>2010</v>
      </c>
      <c r="V2130">
        <v>1</v>
      </c>
      <c r="W2130">
        <v>1</v>
      </c>
      <c r="X2130">
        <f>IF(OR(Main!$U2130=0,
       Main!$V2130=0,
       Main!$W2130=0),
   "",
   DATE(Main!$U2130,
        Main!$V2130,
        Main!$W2130)
)</f>
        <v>40179</v>
      </c>
      <c r="Y2130">
        <f>Table1[[#This Row],[Average_Cost_for_two]]*VLOOKUP(Table1[[#This Row],[Currency]],currency!$A$2:$B$10,2,FALSE)</f>
        <v>8.4</v>
      </c>
      <c r="Z2130" t="str">
        <f>VLOOKUP(C2130,country!A:B,2,FALSE)</f>
        <v>India</v>
      </c>
      <c r="AA2130">
        <f t="shared" si="33"/>
        <v>1</v>
      </c>
    </row>
    <row r="2131" spans="1:27" ht="15.75" customHeight="1" x14ac:dyDescent="0.25">
      <c r="A2131">
        <v>848</v>
      </c>
      <c r="B2131" t="s">
        <v>5266</v>
      </c>
      <c r="C2131">
        <v>1</v>
      </c>
      <c r="D2131" t="s">
        <v>23</v>
      </c>
      <c r="E2131" t="s">
        <v>5267</v>
      </c>
      <c r="F2131" t="s">
        <v>1024</v>
      </c>
      <c r="G2131" t="s">
        <v>1025</v>
      </c>
      <c r="H2131">
        <v>77.191743599999995</v>
      </c>
      <c r="I2131">
        <v>28.584292699999999</v>
      </c>
      <c r="J2131" t="s">
        <v>5268</v>
      </c>
      <c r="K2131" t="s">
        <v>28</v>
      </c>
      <c r="L2131" t="s">
        <v>29</v>
      </c>
      <c r="M2131" t="s">
        <v>29</v>
      </c>
      <c r="N2131" t="s">
        <v>29</v>
      </c>
      <c r="O2131" t="s">
        <v>29</v>
      </c>
      <c r="P2131">
        <v>2</v>
      </c>
      <c r="Q2131">
        <v>31</v>
      </c>
      <c r="R2131">
        <v>700</v>
      </c>
      <c r="S2131" t="str">
        <f>IF(Table1[[#This Row],[Average_Cost_for_two]]&lt;500,"Low",IF(Table1[[#This Row],[Average_Cost_for_two]]&lt;=1500,"Medium","High"))</f>
        <v>Medium</v>
      </c>
      <c r="T2131">
        <v>2.8</v>
      </c>
      <c r="U2131">
        <v>2016</v>
      </c>
      <c r="V2131">
        <v>12</v>
      </c>
      <c r="W2131">
        <v>16</v>
      </c>
      <c r="X2131">
        <f>IF(OR(Main!$U2131=0,
       Main!$V2131=0,
       Main!$W2131=0),
   "",
   DATE(Main!$U2131,
        Main!$V2131,
        Main!$W2131)
)</f>
        <v>42720</v>
      </c>
      <c r="Y2131">
        <f>Table1[[#This Row],[Average_Cost_for_two]]*VLOOKUP(Table1[[#This Row],[Currency]],currency!$A$2:$B$10,2,FALSE)</f>
        <v>8.4</v>
      </c>
      <c r="Z2131" t="str">
        <f>VLOOKUP(C2131,country!A:B,2,FALSE)</f>
        <v>India</v>
      </c>
      <c r="AA2131">
        <f t="shared" si="33"/>
        <v>4</v>
      </c>
    </row>
    <row r="2132" spans="1:27" ht="15.75" customHeight="1" x14ac:dyDescent="0.25">
      <c r="A2132">
        <v>850</v>
      </c>
      <c r="B2132" t="s">
        <v>5269</v>
      </c>
      <c r="C2132">
        <v>1</v>
      </c>
      <c r="D2132" t="s">
        <v>23</v>
      </c>
      <c r="E2132" t="s">
        <v>5267</v>
      </c>
      <c r="F2132" t="s">
        <v>1024</v>
      </c>
      <c r="G2132" t="s">
        <v>1025</v>
      </c>
      <c r="H2132">
        <v>77.191784499999997</v>
      </c>
      <c r="I2132">
        <v>28.584137900000002</v>
      </c>
      <c r="J2132" t="s">
        <v>580</v>
      </c>
      <c r="K2132" t="s">
        <v>28</v>
      </c>
      <c r="L2132" t="s">
        <v>29</v>
      </c>
      <c r="M2132" t="s">
        <v>29</v>
      </c>
      <c r="N2132" t="s">
        <v>29</v>
      </c>
      <c r="O2132" t="s">
        <v>29</v>
      </c>
      <c r="P2132">
        <v>2</v>
      </c>
      <c r="Q2132">
        <v>10</v>
      </c>
      <c r="R2132">
        <v>700</v>
      </c>
      <c r="S2132" t="str">
        <f>IF(Table1[[#This Row],[Average_Cost_for_two]]&lt;500,"Low",IF(Table1[[#This Row],[Average_Cost_for_two]]&lt;=1500,"Medium","High"))</f>
        <v>Medium</v>
      </c>
      <c r="T2132">
        <v>3.1</v>
      </c>
      <c r="U2132">
        <v>2010</v>
      </c>
      <c r="V2132">
        <v>12</v>
      </c>
      <c r="W2132">
        <v>2</v>
      </c>
      <c r="X2132">
        <f>IF(OR(Main!$U2132=0,
       Main!$V2132=0,
       Main!$W2132=0),
   "",
   DATE(Main!$U2132,
        Main!$V2132,
        Main!$W2132)
)</f>
        <v>40514</v>
      </c>
      <c r="Y2132">
        <f>Table1[[#This Row],[Average_Cost_for_two]]*VLOOKUP(Table1[[#This Row],[Currency]],currency!$A$2:$B$10,2,FALSE)</f>
        <v>8.4</v>
      </c>
      <c r="Z2132" t="str">
        <f>VLOOKUP(C2132,country!A:B,2,FALSE)</f>
        <v>India</v>
      </c>
      <c r="AA2132">
        <f t="shared" si="33"/>
        <v>4</v>
      </c>
    </row>
    <row r="2133" spans="1:27" ht="15.75" customHeight="1" x14ac:dyDescent="0.25">
      <c r="A2133">
        <v>303034</v>
      </c>
      <c r="B2133" t="s">
        <v>4956</v>
      </c>
      <c r="C2133">
        <v>1</v>
      </c>
      <c r="D2133" t="s">
        <v>23</v>
      </c>
      <c r="E2133" t="s">
        <v>5270</v>
      </c>
      <c r="F2133" t="s">
        <v>663</v>
      </c>
      <c r="G2133" t="s">
        <v>664</v>
      </c>
      <c r="H2133">
        <v>77.219934539999997</v>
      </c>
      <c r="I2133">
        <v>28.633725550000001</v>
      </c>
      <c r="J2133" t="s">
        <v>500</v>
      </c>
      <c r="K2133" t="s">
        <v>28</v>
      </c>
      <c r="L2133" t="s">
        <v>29</v>
      </c>
      <c r="M2133" t="s">
        <v>29</v>
      </c>
      <c r="N2133" t="s">
        <v>29</v>
      </c>
      <c r="O2133" t="s">
        <v>29</v>
      </c>
      <c r="P2133">
        <v>2</v>
      </c>
      <c r="Q2133">
        <v>361</v>
      </c>
      <c r="R2133">
        <v>700</v>
      </c>
      <c r="S2133" t="str">
        <f>IF(Table1[[#This Row],[Average_Cost_for_two]]&lt;500,"Low",IF(Table1[[#This Row],[Average_Cost_for_two]]&lt;=1500,"Medium","High"))</f>
        <v>Medium</v>
      </c>
      <c r="T2133">
        <v>3.6</v>
      </c>
      <c r="U2133">
        <v>2018</v>
      </c>
      <c r="V2133">
        <v>12</v>
      </c>
      <c r="W2133">
        <v>7</v>
      </c>
      <c r="X2133">
        <f>IF(OR(Main!$U2133=0,
       Main!$V2133=0,
       Main!$W2133=0),
   "",
   DATE(Main!$U2133,
        Main!$V2133,
        Main!$W2133)
)</f>
        <v>43441</v>
      </c>
      <c r="Y2133">
        <f>Table1[[#This Row],[Average_Cost_for_two]]*VLOOKUP(Table1[[#This Row],[Currency]],currency!$A$2:$B$10,2,FALSE)</f>
        <v>8.4</v>
      </c>
      <c r="Z2133" t="str">
        <f>VLOOKUP(C2133,country!A:B,2,FALSE)</f>
        <v>India</v>
      </c>
      <c r="AA2133">
        <f t="shared" si="33"/>
        <v>4</v>
      </c>
    </row>
    <row r="2134" spans="1:27" ht="15.75" customHeight="1" x14ac:dyDescent="0.25">
      <c r="A2134">
        <v>3180</v>
      </c>
      <c r="B2134" t="s">
        <v>5271</v>
      </c>
      <c r="C2134">
        <v>1</v>
      </c>
      <c r="D2134" t="s">
        <v>23</v>
      </c>
      <c r="E2134" t="s">
        <v>5272</v>
      </c>
      <c r="F2134" t="s">
        <v>149</v>
      </c>
      <c r="G2134" t="s">
        <v>150</v>
      </c>
      <c r="H2134">
        <v>77.236069700000002</v>
      </c>
      <c r="I2134">
        <v>28.6411412</v>
      </c>
      <c r="J2134" t="s">
        <v>720</v>
      </c>
      <c r="K2134" t="s">
        <v>28</v>
      </c>
      <c r="L2134" t="s">
        <v>36</v>
      </c>
      <c r="M2134" t="s">
        <v>29</v>
      </c>
      <c r="N2134" t="s">
        <v>29</v>
      </c>
      <c r="O2134" t="s">
        <v>29</v>
      </c>
      <c r="P2134">
        <v>2</v>
      </c>
      <c r="Q2134">
        <v>189</v>
      </c>
      <c r="R2134">
        <v>700</v>
      </c>
      <c r="S2134" t="str">
        <f>IF(Table1[[#This Row],[Average_Cost_for_two]]&lt;500,"Low",IF(Table1[[#This Row],[Average_Cost_for_two]]&lt;=1500,"Medium","High"))</f>
        <v>Medium</v>
      </c>
      <c r="T2134">
        <v>3.8</v>
      </c>
      <c r="U2134">
        <v>2011</v>
      </c>
      <c r="V2134">
        <v>12</v>
      </c>
      <c r="W2134">
        <v>28</v>
      </c>
      <c r="X2134">
        <f>IF(OR(Main!$U2134=0,
       Main!$V2134=0,
       Main!$W2134=0),
   "",
   DATE(Main!$U2134,
        Main!$V2134,
        Main!$W2134)
)</f>
        <v>40905</v>
      </c>
      <c r="Y2134">
        <f>Table1[[#This Row],[Average_Cost_for_two]]*VLOOKUP(Table1[[#This Row],[Currency]],currency!$A$2:$B$10,2,FALSE)</f>
        <v>8.4</v>
      </c>
      <c r="Z2134" t="str">
        <f>VLOOKUP(C2134,country!A:B,2,FALSE)</f>
        <v>India</v>
      </c>
      <c r="AA2134">
        <f t="shared" si="33"/>
        <v>4</v>
      </c>
    </row>
    <row r="2135" spans="1:27" ht="15.75" customHeight="1" x14ac:dyDescent="0.25">
      <c r="A2135">
        <v>18273627</v>
      </c>
      <c r="B2135" t="s">
        <v>5136</v>
      </c>
      <c r="C2135">
        <v>1</v>
      </c>
      <c r="D2135" t="s">
        <v>23</v>
      </c>
      <c r="E2135" t="s">
        <v>5273</v>
      </c>
      <c r="F2135" t="s">
        <v>904</v>
      </c>
      <c r="G2135" t="s">
        <v>905</v>
      </c>
      <c r="H2135">
        <v>77.174223900000001</v>
      </c>
      <c r="I2135">
        <v>28.645507299999998</v>
      </c>
      <c r="J2135" t="s">
        <v>5137</v>
      </c>
      <c r="K2135" t="s">
        <v>28</v>
      </c>
      <c r="L2135" t="s">
        <v>29</v>
      </c>
      <c r="M2135" t="s">
        <v>36</v>
      </c>
      <c r="N2135" t="s">
        <v>29</v>
      </c>
      <c r="O2135" t="s">
        <v>29</v>
      </c>
      <c r="P2135">
        <v>2</v>
      </c>
      <c r="Q2135">
        <v>178</v>
      </c>
      <c r="R2135">
        <v>700</v>
      </c>
      <c r="S2135" t="str">
        <f>IF(Table1[[#This Row],[Average_Cost_for_two]]&lt;500,"Low",IF(Table1[[#This Row],[Average_Cost_for_two]]&lt;=1500,"Medium","High"))</f>
        <v>Medium</v>
      </c>
      <c r="T2135">
        <v>3.9</v>
      </c>
      <c r="U2135">
        <v>2017</v>
      </c>
      <c r="V2135">
        <v>12</v>
      </c>
      <c r="W2135">
        <v>19</v>
      </c>
      <c r="X2135">
        <f>IF(OR(Main!$U2135=0,
       Main!$V2135=0,
       Main!$W2135=0),
   "",
   DATE(Main!$U2135,
        Main!$V2135,
        Main!$W2135)
)</f>
        <v>43088</v>
      </c>
      <c r="Y2135">
        <f>Table1[[#This Row],[Average_Cost_for_two]]*VLOOKUP(Table1[[#This Row],[Currency]],currency!$A$2:$B$10,2,FALSE)</f>
        <v>8.4</v>
      </c>
      <c r="Z2135" t="str">
        <f>VLOOKUP(C2135,country!A:B,2,FALSE)</f>
        <v>India</v>
      </c>
      <c r="AA2135">
        <f t="shared" si="33"/>
        <v>4</v>
      </c>
    </row>
    <row r="2136" spans="1:27" ht="15.75" customHeight="1" x14ac:dyDescent="0.25">
      <c r="A2136">
        <v>18356811</v>
      </c>
      <c r="B2136" t="s">
        <v>5274</v>
      </c>
      <c r="C2136">
        <v>1</v>
      </c>
      <c r="D2136" t="s">
        <v>23</v>
      </c>
      <c r="E2136" t="s">
        <v>5275</v>
      </c>
      <c r="F2136" t="s">
        <v>39</v>
      </c>
      <c r="G2136" t="s">
        <v>40</v>
      </c>
      <c r="H2136">
        <v>77.1291911</v>
      </c>
      <c r="I2136">
        <v>28.542074899999999</v>
      </c>
      <c r="J2136" t="s">
        <v>739</v>
      </c>
      <c r="K2136" t="s">
        <v>28</v>
      </c>
      <c r="L2136" t="s">
        <v>29</v>
      </c>
      <c r="M2136" t="s">
        <v>29</v>
      </c>
      <c r="N2136" t="s">
        <v>29</v>
      </c>
      <c r="O2136" t="s">
        <v>29</v>
      </c>
      <c r="P2136">
        <v>2</v>
      </c>
      <c r="Q2136">
        <v>6</v>
      </c>
      <c r="R2136">
        <v>700</v>
      </c>
      <c r="S2136" t="str">
        <f>IF(Table1[[#This Row],[Average_Cost_for_two]]&lt;500,"Low",IF(Table1[[#This Row],[Average_Cost_for_two]]&lt;=1500,"Medium","High"))</f>
        <v>Medium</v>
      </c>
      <c r="T2136">
        <v>3.1</v>
      </c>
      <c r="U2136">
        <v>2010</v>
      </c>
      <c r="V2136">
        <v>12</v>
      </c>
      <c r="W2136">
        <v>25</v>
      </c>
      <c r="X2136">
        <f>IF(OR(Main!$U2136=0,
       Main!$V2136=0,
       Main!$W2136=0),
   "",
   DATE(Main!$U2136,
        Main!$V2136,
        Main!$W2136)
)</f>
        <v>40537</v>
      </c>
      <c r="Y2136">
        <f>Table1[[#This Row],[Average_Cost_for_two]]*VLOOKUP(Table1[[#This Row],[Currency]],currency!$A$2:$B$10,2,FALSE)</f>
        <v>8.4</v>
      </c>
      <c r="Z2136" t="str">
        <f>VLOOKUP(C2136,country!A:B,2,FALSE)</f>
        <v>India</v>
      </c>
      <c r="AA2136">
        <f t="shared" si="33"/>
        <v>4</v>
      </c>
    </row>
    <row r="2137" spans="1:27" ht="15.75" customHeight="1" x14ac:dyDescent="0.25">
      <c r="A2137">
        <v>312923</v>
      </c>
      <c r="B2137" t="s">
        <v>5276</v>
      </c>
      <c r="C2137">
        <v>1</v>
      </c>
      <c r="D2137" t="s">
        <v>23</v>
      </c>
      <c r="E2137" t="s">
        <v>5277</v>
      </c>
      <c r="F2137" t="s">
        <v>5278</v>
      </c>
      <c r="G2137" t="s">
        <v>5279</v>
      </c>
      <c r="H2137">
        <v>77.1176174</v>
      </c>
      <c r="I2137">
        <v>28.6227746</v>
      </c>
      <c r="J2137" t="s">
        <v>503</v>
      </c>
      <c r="K2137" t="s">
        <v>28</v>
      </c>
      <c r="L2137" t="s">
        <v>29</v>
      </c>
      <c r="M2137" t="s">
        <v>29</v>
      </c>
      <c r="N2137" t="s">
        <v>29</v>
      </c>
      <c r="O2137" t="s">
        <v>29</v>
      </c>
      <c r="P2137">
        <v>2</v>
      </c>
      <c r="Q2137">
        <v>21</v>
      </c>
      <c r="R2137">
        <v>700</v>
      </c>
      <c r="S2137" t="str">
        <f>IF(Table1[[#This Row],[Average_Cost_for_two]]&lt;500,"Low",IF(Table1[[#This Row],[Average_Cost_for_two]]&lt;=1500,"Medium","High"))</f>
        <v>Medium</v>
      </c>
      <c r="T2137">
        <v>3.2</v>
      </c>
      <c r="U2137">
        <v>2012</v>
      </c>
      <c r="V2137">
        <v>12</v>
      </c>
      <c r="W2137">
        <v>6</v>
      </c>
      <c r="X2137">
        <f>IF(OR(Main!$U2137=0,
       Main!$V2137=0,
       Main!$W2137=0),
   "",
   DATE(Main!$U2137,
        Main!$V2137,
        Main!$W2137)
)</f>
        <v>41249</v>
      </c>
      <c r="Y2137">
        <f>Table1[[#This Row],[Average_Cost_for_two]]*VLOOKUP(Table1[[#This Row],[Currency]],currency!$A$2:$B$10,2,FALSE)</f>
        <v>8.4</v>
      </c>
      <c r="Z2137" t="str">
        <f>VLOOKUP(C2137,country!A:B,2,FALSE)</f>
        <v>India</v>
      </c>
      <c r="AA2137">
        <f t="shared" si="33"/>
        <v>4</v>
      </c>
    </row>
    <row r="2138" spans="1:27" ht="15.75" customHeight="1" x14ac:dyDescent="0.25">
      <c r="A2138">
        <v>300473</v>
      </c>
      <c r="B2138" t="s">
        <v>2080</v>
      </c>
      <c r="C2138">
        <v>1</v>
      </c>
      <c r="D2138" t="s">
        <v>23</v>
      </c>
      <c r="E2138" t="s">
        <v>5280</v>
      </c>
      <c r="F2138" t="s">
        <v>3162</v>
      </c>
      <c r="G2138" t="s">
        <v>3161</v>
      </c>
      <c r="H2138">
        <v>77.146883500000001</v>
      </c>
      <c r="I2138">
        <v>28.656762400000002</v>
      </c>
      <c r="J2138" t="s">
        <v>477</v>
      </c>
      <c r="K2138" t="s">
        <v>28</v>
      </c>
      <c r="L2138" t="s">
        <v>29</v>
      </c>
      <c r="M2138" t="s">
        <v>29</v>
      </c>
      <c r="N2138" t="s">
        <v>29</v>
      </c>
      <c r="O2138" t="s">
        <v>29</v>
      </c>
      <c r="P2138">
        <v>2</v>
      </c>
      <c r="Q2138">
        <v>79</v>
      </c>
      <c r="R2138">
        <v>700</v>
      </c>
      <c r="S2138" t="str">
        <f>IF(Table1[[#This Row],[Average_Cost_for_two]]&lt;500,"Low",IF(Table1[[#This Row],[Average_Cost_for_two]]&lt;=1500,"Medium","High"))</f>
        <v>Medium</v>
      </c>
      <c r="T2138">
        <v>3.3</v>
      </c>
      <c r="U2138">
        <v>2018</v>
      </c>
      <c r="V2138">
        <v>12</v>
      </c>
      <c r="W2138">
        <v>17</v>
      </c>
      <c r="X2138">
        <f>IF(OR(Main!$U2138=0,
       Main!$V2138=0,
       Main!$W2138=0),
   "",
   DATE(Main!$U2138,
        Main!$V2138,
        Main!$W2138)
)</f>
        <v>43451</v>
      </c>
      <c r="Y2138">
        <f>Table1[[#This Row],[Average_Cost_for_two]]*VLOOKUP(Table1[[#This Row],[Currency]],currency!$A$2:$B$10,2,FALSE)</f>
        <v>8.4</v>
      </c>
      <c r="Z2138" t="str">
        <f>VLOOKUP(C2138,country!A:B,2,FALSE)</f>
        <v>India</v>
      </c>
      <c r="AA2138">
        <f t="shared" si="33"/>
        <v>4</v>
      </c>
    </row>
    <row r="2139" spans="1:27" ht="15.75" customHeight="1" x14ac:dyDescent="0.25">
      <c r="A2139">
        <v>3516</v>
      </c>
      <c r="B2139" t="s">
        <v>5281</v>
      </c>
      <c r="C2139">
        <v>1</v>
      </c>
      <c r="D2139" t="s">
        <v>23</v>
      </c>
      <c r="E2139" t="s">
        <v>5282</v>
      </c>
      <c r="F2139" t="s">
        <v>1745</v>
      </c>
      <c r="G2139" t="s">
        <v>1746</v>
      </c>
      <c r="H2139">
        <v>77.121415659999997</v>
      </c>
      <c r="I2139">
        <v>28.665729540000001</v>
      </c>
      <c r="J2139" t="s">
        <v>5126</v>
      </c>
      <c r="K2139" t="s">
        <v>28</v>
      </c>
      <c r="L2139" t="s">
        <v>29</v>
      </c>
      <c r="M2139" t="s">
        <v>36</v>
      </c>
      <c r="N2139" t="s">
        <v>29</v>
      </c>
      <c r="O2139" t="s">
        <v>29</v>
      </c>
      <c r="P2139">
        <v>2</v>
      </c>
      <c r="Q2139">
        <v>180</v>
      </c>
      <c r="R2139">
        <v>700</v>
      </c>
      <c r="S2139" t="str">
        <f>IF(Table1[[#This Row],[Average_Cost_for_two]]&lt;500,"Low",IF(Table1[[#This Row],[Average_Cost_for_two]]&lt;=1500,"Medium","High"))</f>
        <v>Medium</v>
      </c>
      <c r="T2139">
        <v>3.5</v>
      </c>
      <c r="U2139">
        <v>2018</v>
      </c>
      <c r="V2139">
        <v>12</v>
      </c>
      <c r="W2139">
        <v>24</v>
      </c>
      <c r="X2139">
        <f>IF(OR(Main!$U2139=0,
       Main!$V2139=0,
       Main!$W2139=0),
   "",
   DATE(Main!$U2139,
        Main!$V2139,
        Main!$W2139)
)</f>
        <v>43458</v>
      </c>
      <c r="Y2139">
        <f>Table1[[#This Row],[Average_Cost_for_two]]*VLOOKUP(Table1[[#This Row],[Currency]],currency!$A$2:$B$10,2,FALSE)</f>
        <v>8.4</v>
      </c>
      <c r="Z2139" t="str">
        <f>VLOOKUP(C2139,country!A:B,2,FALSE)</f>
        <v>India</v>
      </c>
      <c r="AA2139">
        <f t="shared" si="33"/>
        <v>4</v>
      </c>
    </row>
    <row r="2140" spans="1:27" ht="15.75" customHeight="1" x14ac:dyDescent="0.25">
      <c r="A2140">
        <v>18322646</v>
      </c>
      <c r="B2140" t="s">
        <v>5136</v>
      </c>
      <c r="C2140">
        <v>1</v>
      </c>
      <c r="D2140" t="s">
        <v>23</v>
      </c>
      <c r="E2140" t="s">
        <v>1753</v>
      </c>
      <c r="F2140" t="s">
        <v>1753</v>
      </c>
      <c r="G2140" t="s">
        <v>1752</v>
      </c>
      <c r="H2140">
        <v>77.182519099999993</v>
      </c>
      <c r="I2140">
        <v>28.637183400000001</v>
      </c>
      <c r="J2140" t="s">
        <v>5137</v>
      </c>
      <c r="K2140" t="s">
        <v>28</v>
      </c>
      <c r="L2140" t="s">
        <v>29</v>
      </c>
      <c r="M2140" t="s">
        <v>36</v>
      </c>
      <c r="N2140" t="s">
        <v>29</v>
      </c>
      <c r="O2140" t="s">
        <v>29</v>
      </c>
      <c r="P2140">
        <v>2</v>
      </c>
      <c r="Q2140">
        <v>39</v>
      </c>
      <c r="R2140">
        <v>700</v>
      </c>
      <c r="S2140" t="str">
        <f>IF(Table1[[#This Row],[Average_Cost_for_two]]&lt;500,"Low",IF(Table1[[#This Row],[Average_Cost_for_two]]&lt;=1500,"Medium","High"))</f>
        <v>Medium</v>
      </c>
      <c r="T2140">
        <v>3.5</v>
      </c>
      <c r="U2140">
        <v>2018</v>
      </c>
      <c r="V2140">
        <v>12</v>
      </c>
      <c r="W2140">
        <v>12</v>
      </c>
      <c r="X2140">
        <f>IF(OR(Main!$U2140=0,
       Main!$V2140=0,
       Main!$W2140=0),
   "",
   DATE(Main!$U2140,
        Main!$V2140,
        Main!$W2140)
)</f>
        <v>43446</v>
      </c>
      <c r="Y2140">
        <f>Table1[[#This Row],[Average_Cost_for_two]]*VLOOKUP(Table1[[#This Row],[Currency]],currency!$A$2:$B$10,2,FALSE)</f>
        <v>8.4</v>
      </c>
      <c r="Z2140" t="str">
        <f>VLOOKUP(C2140,country!A:B,2,FALSE)</f>
        <v>India</v>
      </c>
      <c r="AA2140">
        <f t="shared" si="33"/>
        <v>4</v>
      </c>
    </row>
    <row r="2141" spans="1:27" ht="15.75" customHeight="1" x14ac:dyDescent="0.25">
      <c r="A2141">
        <v>18144483</v>
      </c>
      <c r="B2141" t="s">
        <v>5283</v>
      </c>
      <c r="C2141">
        <v>1</v>
      </c>
      <c r="D2141" t="s">
        <v>23</v>
      </c>
      <c r="E2141" t="s">
        <v>5284</v>
      </c>
      <c r="F2141" t="s">
        <v>1917</v>
      </c>
      <c r="G2141" t="s">
        <v>1918</v>
      </c>
      <c r="H2141">
        <v>77.193258630000003</v>
      </c>
      <c r="I2141">
        <v>28.560877340000001</v>
      </c>
      <c r="J2141" t="s">
        <v>958</v>
      </c>
      <c r="K2141" t="s">
        <v>28</v>
      </c>
      <c r="L2141" t="s">
        <v>29</v>
      </c>
      <c r="M2141" t="s">
        <v>36</v>
      </c>
      <c r="N2141" t="s">
        <v>29</v>
      </c>
      <c r="O2141" t="s">
        <v>29</v>
      </c>
      <c r="P2141">
        <v>2</v>
      </c>
      <c r="Q2141">
        <v>34</v>
      </c>
      <c r="R2141">
        <v>700</v>
      </c>
      <c r="S2141" t="str">
        <f>IF(Table1[[#This Row],[Average_Cost_for_two]]&lt;500,"Low",IF(Table1[[#This Row],[Average_Cost_for_two]]&lt;=1500,"Medium","High"))</f>
        <v>Medium</v>
      </c>
      <c r="T2141">
        <v>3.1</v>
      </c>
      <c r="U2141">
        <v>2013</v>
      </c>
      <c r="V2141">
        <v>12</v>
      </c>
      <c r="W2141">
        <v>15</v>
      </c>
      <c r="X2141">
        <f>IF(OR(Main!$U2141=0,
       Main!$V2141=0,
       Main!$W2141=0),
   "",
   DATE(Main!$U2141,
        Main!$V2141,
        Main!$W2141)
)</f>
        <v>41623</v>
      </c>
      <c r="Y2141">
        <f>Table1[[#This Row],[Average_Cost_for_two]]*VLOOKUP(Table1[[#This Row],[Currency]],currency!$A$2:$B$10,2,FALSE)</f>
        <v>8.4</v>
      </c>
      <c r="Z2141" t="str">
        <f>VLOOKUP(C2141,country!A:B,2,FALSE)</f>
        <v>India</v>
      </c>
      <c r="AA2141">
        <f t="shared" si="33"/>
        <v>4</v>
      </c>
    </row>
    <row r="2142" spans="1:27" ht="15.75" customHeight="1" x14ac:dyDescent="0.25">
      <c r="A2142">
        <v>816</v>
      </c>
      <c r="B2142" t="s">
        <v>5285</v>
      </c>
      <c r="C2142">
        <v>1</v>
      </c>
      <c r="D2142" t="s">
        <v>23</v>
      </c>
      <c r="E2142" t="s">
        <v>5286</v>
      </c>
      <c r="F2142" t="s">
        <v>1024</v>
      </c>
      <c r="G2142" t="s">
        <v>1025</v>
      </c>
      <c r="H2142">
        <v>77.191559900000001</v>
      </c>
      <c r="I2142">
        <v>28.5842508</v>
      </c>
      <c r="J2142" t="s">
        <v>580</v>
      </c>
      <c r="K2142" t="s">
        <v>28</v>
      </c>
      <c r="L2142" t="s">
        <v>29</v>
      </c>
      <c r="M2142" t="s">
        <v>29</v>
      </c>
      <c r="N2142" t="s">
        <v>29</v>
      </c>
      <c r="O2142" t="s">
        <v>29</v>
      </c>
      <c r="P2142">
        <v>2</v>
      </c>
      <c r="Q2142">
        <v>16</v>
      </c>
      <c r="R2142">
        <v>700</v>
      </c>
      <c r="S2142" t="str">
        <f>IF(Table1[[#This Row],[Average_Cost_for_two]]&lt;500,"Low",IF(Table1[[#This Row],[Average_Cost_for_two]]&lt;=1500,"Medium","High"))</f>
        <v>Medium</v>
      </c>
      <c r="T2142">
        <v>2.9</v>
      </c>
      <c r="U2142">
        <v>2015</v>
      </c>
      <c r="V2142">
        <v>11</v>
      </c>
      <c r="W2142">
        <v>27</v>
      </c>
      <c r="X2142">
        <f>IF(OR(Main!$U2142=0,
       Main!$V2142=0,
       Main!$W2142=0),
   "",
   DATE(Main!$U2142,
        Main!$V2142,
        Main!$W2142)
)</f>
        <v>42335</v>
      </c>
      <c r="Y2142">
        <f>Table1[[#This Row],[Average_Cost_for_two]]*VLOOKUP(Table1[[#This Row],[Currency]],currency!$A$2:$B$10,2,FALSE)</f>
        <v>8.4</v>
      </c>
      <c r="Z2142" t="str">
        <f>VLOOKUP(C2142,country!A:B,2,FALSE)</f>
        <v>India</v>
      </c>
      <c r="AA2142">
        <f t="shared" si="33"/>
        <v>4</v>
      </c>
    </row>
    <row r="2143" spans="1:27" ht="15.75" customHeight="1" x14ac:dyDescent="0.25">
      <c r="A2143">
        <v>18082202</v>
      </c>
      <c r="B2143" t="s">
        <v>610</v>
      </c>
      <c r="C2143">
        <v>1</v>
      </c>
      <c r="D2143" t="s">
        <v>23</v>
      </c>
      <c r="E2143" t="s">
        <v>5287</v>
      </c>
      <c r="F2143" t="s">
        <v>5288</v>
      </c>
      <c r="G2143" t="s">
        <v>5289</v>
      </c>
      <c r="H2143">
        <v>77.277775800000001</v>
      </c>
      <c r="I2143">
        <v>28.651988800000002</v>
      </c>
      <c r="J2143" t="s">
        <v>611</v>
      </c>
      <c r="K2143" t="s">
        <v>28</v>
      </c>
      <c r="L2143" t="s">
        <v>29</v>
      </c>
      <c r="M2143" t="s">
        <v>29</v>
      </c>
      <c r="N2143" t="s">
        <v>29</v>
      </c>
      <c r="O2143" t="s">
        <v>29</v>
      </c>
      <c r="P2143">
        <v>2</v>
      </c>
      <c r="Q2143">
        <v>10</v>
      </c>
      <c r="R2143">
        <v>700</v>
      </c>
      <c r="S2143" t="str">
        <f>IF(Table1[[#This Row],[Average_Cost_for_two]]&lt;500,"Low",IF(Table1[[#This Row],[Average_Cost_for_two]]&lt;=1500,"Medium","High"))</f>
        <v>Medium</v>
      </c>
      <c r="T2143">
        <v>3</v>
      </c>
      <c r="U2143">
        <v>2014</v>
      </c>
      <c r="V2143">
        <v>11</v>
      </c>
      <c r="W2143">
        <v>18</v>
      </c>
      <c r="X2143">
        <f>IF(OR(Main!$U2143=0,
       Main!$V2143=0,
       Main!$W2143=0),
   "",
   DATE(Main!$U2143,
        Main!$V2143,
        Main!$W2143)
)</f>
        <v>41961</v>
      </c>
      <c r="Y2143">
        <f>Table1[[#This Row],[Average_Cost_for_two]]*VLOOKUP(Table1[[#This Row],[Currency]],currency!$A$2:$B$10,2,FALSE)</f>
        <v>8.4</v>
      </c>
      <c r="Z2143" t="str">
        <f>VLOOKUP(C2143,country!A:B,2,FALSE)</f>
        <v>India</v>
      </c>
      <c r="AA2143">
        <f t="shared" si="33"/>
        <v>4</v>
      </c>
    </row>
    <row r="2144" spans="1:27" ht="15.75" customHeight="1" x14ac:dyDescent="0.25">
      <c r="A2144">
        <v>2290</v>
      </c>
      <c r="B2144" t="s">
        <v>5290</v>
      </c>
      <c r="C2144">
        <v>1</v>
      </c>
      <c r="D2144" t="s">
        <v>23</v>
      </c>
      <c r="E2144" t="s">
        <v>5291</v>
      </c>
      <c r="F2144" t="s">
        <v>435</v>
      </c>
      <c r="G2144" t="s">
        <v>436</v>
      </c>
      <c r="H2144">
        <v>77.205133799999999</v>
      </c>
      <c r="I2144">
        <v>28.698872900000001</v>
      </c>
      <c r="J2144" t="s">
        <v>559</v>
      </c>
      <c r="K2144" t="s">
        <v>28</v>
      </c>
      <c r="L2144" t="s">
        <v>29</v>
      </c>
      <c r="M2144" t="s">
        <v>36</v>
      </c>
      <c r="N2144" t="s">
        <v>29</v>
      </c>
      <c r="O2144" t="s">
        <v>29</v>
      </c>
      <c r="P2144">
        <v>2</v>
      </c>
      <c r="Q2144">
        <v>130</v>
      </c>
      <c r="R2144">
        <v>700</v>
      </c>
      <c r="S2144" t="str">
        <f>IF(Table1[[#This Row],[Average_Cost_for_two]]&lt;500,"Low",IF(Table1[[#This Row],[Average_Cost_for_two]]&lt;=1500,"Medium","High"))</f>
        <v>Medium</v>
      </c>
      <c r="T2144">
        <v>3.1</v>
      </c>
      <c r="U2144">
        <v>2012</v>
      </c>
      <c r="V2144">
        <v>11</v>
      </c>
      <c r="W2144">
        <v>24</v>
      </c>
      <c r="X2144">
        <f>IF(OR(Main!$U2144=0,
       Main!$V2144=0,
       Main!$W2144=0),
   "",
   DATE(Main!$U2144,
        Main!$V2144,
        Main!$W2144)
)</f>
        <v>41237</v>
      </c>
      <c r="Y2144">
        <f>Table1[[#This Row],[Average_Cost_for_two]]*VLOOKUP(Table1[[#This Row],[Currency]],currency!$A$2:$B$10,2,FALSE)</f>
        <v>8.4</v>
      </c>
      <c r="Z2144" t="str">
        <f>VLOOKUP(C2144,country!A:B,2,FALSE)</f>
        <v>India</v>
      </c>
      <c r="AA2144">
        <f t="shared" si="33"/>
        <v>4</v>
      </c>
    </row>
    <row r="2145" spans="1:27" ht="15.75" customHeight="1" x14ac:dyDescent="0.25">
      <c r="A2145">
        <v>8396</v>
      </c>
      <c r="B2145" t="s">
        <v>610</v>
      </c>
      <c r="C2145">
        <v>1</v>
      </c>
      <c r="D2145" t="s">
        <v>23</v>
      </c>
      <c r="E2145" t="s">
        <v>5292</v>
      </c>
      <c r="F2145" t="s">
        <v>1444</v>
      </c>
      <c r="G2145" t="s">
        <v>1445</v>
      </c>
      <c r="H2145">
        <v>77.194929000000002</v>
      </c>
      <c r="I2145">
        <v>28.576014000000001</v>
      </c>
      <c r="J2145" t="s">
        <v>611</v>
      </c>
      <c r="K2145" t="s">
        <v>28</v>
      </c>
      <c r="L2145" t="s">
        <v>29</v>
      </c>
      <c r="M2145" t="s">
        <v>29</v>
      </c>
      <c r="N2145" t="s">
        <v>29</v>
      </c>
      <c r="O2145" t="s">
        <v>29</v>
      </c>
      <c r="P2145">
        <v>2</v>
      </c>
      <c r="Q2145">
        <v>59</v>
      </c>
      <c r="R2145">
        <v>700</v>
      </c>
      <c r="S2145" t="str">
        <f>IF(Table1[[#This Row],[Average_Cost_for_two]]&lt;500,"Low",IF(Table1[[#This Row],[Average_Cost_for_two]]&lt;=1500,"Medium","High"))</f>
        <v>Medium</v>
      </c>
      <c r="T2145">
        <v>2.7</v>
      </c>
      <c r="U2145">
        <v>2017</v>
      </c>
      <c r="V2145">
        <v>11</v>
      </c>
      <c r="W2145">
        <v>1</v>
      </c>
      <c r="X2145">
        <f>IF(OR(Main!$U2145=0,
       Main!$V2145=0,
       Main!$W2145=0),
   "",
   DATE(Main!$U2145,
        Main!$V2145,
        Main!$W2145)
)</f>
        <v>43040</v>
      </c>
      <c r="Y2145">
        <f>Table1[[#This Row],[Average_Cost_for_two]]*VLOOKUP(Table1[[#This Row],[Currency]],currency!$A$2:$B$10,2,FALSE)</f>
        <v>8.4</v>
      </c>
      <c r="Z2145" t="str">
        <f>VLOOKUP(C2145,country!A:B,2,FALSE)</f>
        <v>India</v>
      </c>
      <c r="AA2145">
        <f t="shared" si="33"/>
        <v>4</v>
      </c>
    </row>
    <row r="2146" spans="1:27" ht="15.75" customHeight="1" x14ac:dyDescent="0.25">
      <c r="A2146">
        <v>311690</v>
      </c>
      <c r="B2146" t="s">
        <v>4978</v>
      </c>
      <c r="C2146">
        <v>1</v>
      </c>
      <c r="D2146" t="s">
        <v>23</v>
      </c>
      <c r="E2146" t="s">
        <v>1983</v>
      </c>
      <c r="F2146" t="s">
        <v>1982</v>
      </c>
      <c r="G2146" t="s">
        <v>1983</v>
      </c>
      <c r="H2146">
        <v>77.245742100000001</v>
      </c>
      <c r="I2146">
        <v>28.528131800000001</v>
      </c>
      <c r="J2146" t="s">
        <v>3262</v>
      </c>
      <c r="K2146" t="s">
        <v>28</v>
      </c>
      <c r="L2146" t="s">
        <v>29</v>
      </c>
      <c r="M2146" t="s">
        <v>36</v>
      </c>
      <c r="N2146" t="s">
        <v>29</v>
      </c>
      <c r="O2146" t="s">
        <v>29</v>
      </c>
      <c r="P2146">
        <v>2</v>
      </c>
      <c r="Q2146">
        <v>148</v>
      </c>
      <c r="R2146">
        <v>700</v>
      </c>
      <c r="S2146" t="str">
        <f>IF(Table1[[#This Row],[Average_Cost_for_two]]&lt;500,"Low",IF(Table1[[#This Row],[Average_Cost_for_two]]&lt;=1500,"Medium","High"))</f>
        <v>Medium</v>
      </c>
      <c r="T2146">
        <v>3.3</v>
      </c>
      <c r="U2146">
        <v>2012</v>
      </c>
      <c r="V2146">
        <v>11</v>
      </c>
      <c r="W2146">
        <v>24</v>
      </c>
      <c r="X2146">
        <f>IF(OR(Main!$U2146=0,
       Main!$V2146=0,
       Main!$W2146=0),
   "",
   DATE(Main!$U2146,
        Main!$V2146,
        Main!$W2146)
)</f>
        <v>41237</v>
      </c>
      <c r="Y2146">
        <f>Table1[[#This Row],[Average_Cost_for_two]]*VLOOKUP(Table1[[#This Row],[Currency]],currency!$A$2:$B$10,2,FALSE)</f>
        <v>8.4</v>
      </c>
      <c r="Z2146" t="str">
        <f>VLOOKUP(C2146,country!A:B,2,FALSE)</f>
        <v>India</v>
      </c>
      <c r="AA2146">
        <f t="shared" si="33"/>
        <v>4</v>
      </c>
    </row>
    <row r="2147" spans="1:27" ht="15.75" customHeight="1" x14ac:dyDescent="0.25">
      <c r="A2147">
        <v>2408</v>
      </c>
      <c r="B2147" t="s">
        <v>5293</v>
      </c>
      <c r="C2147">
        <v>1</v>
      </c>
      <c r="D2147" t="s">
        <v>23</v>
      </c>
      <c r="E2147" t="s">
        <v>5294</v>
      </c>
      <c r="F2147" t="s">
        <v>253</v>
      </c>
      <c r="G2147" t="s">
        <v>254</v>
      </c>
      <c r="H2147">
        <v>77.189910600000005</v>
      </c>
      <c r="I2147">
        <v>28.644862499999999</v>
      </c>
      <c r="J2147" t="s">
        <v>739</v>
      </c>
      <c r="K2147" t="s">
        <v>28</v>
      </c>
      <c r="L2147" t="s">
        <v>29</v>
      </c>
      <c r="M2147" t="s">
        <v>29</v>
      </c>
      <c r="N2147" t="s">
        <v>29</v>
      </c>
      <c r="O2147" t="s">
        <v>29</v>
      </c>
      <c r="P2147">
        <v>2</v>
      </c>
      <c r="Q2147">
        <v>39</v>
      </c>
      <c r="R2147">
        <v>700</v>
      </c>
      <c r="S2147" t="str">
        <f>IF(Table1[[#This Row],[Average_Cost_for_two]]&lt;500,"Low",IF(Table1[[#This Row],[Average_Cost_for_two]]&lt;=1500,"Medium","High"))</f>
        <v>Medium</v>
      </c>
      <c r="T2147">
        <v>3</v>
      </c>
      <c r="U2147">
        <v>2011</v>
      </c>
      <c r="V2147">
        <v>11</v>
      </c>
      <c r="W2147">
        <v>11</v>
      </c>
      <c r="X2147">
        <f>IF(OR(Main!$U2147=0,
       Main!$V2147=0,
       Main!$W2147=0),
   "",
   DATE(Main!$U2147,
        Main!$V2147,
        Main!$W2147)
)</f>
        <v>40858</v>
      </c>
      <c r="Y2147">
        <f>Table1[[#This Row],[Average_Cost_for_two]]*VLOOKUP(Table1[[#This Row],[Currency]],currency!$A$2:$B$10,2,FALSE)</f>
        <v>8.4</v>
      </c>
      <c r="Z2147" t="str">
        <f>VLOOKUP(C2147,country!A:B,2,FALSE)</f>
        <v>India</v>
      </c>
      <c r="AA2147">
        <f t="shared" si="33"/>
        <v>4</v>
      </c>
    </row>
    <row r="2148" spans="1:27" ht="15.75" customHeight="1" x14ac:dyDescent="0.25">
      <c r="A2148">
        <v>9459</v>
      </c>
      <c r="B2148" t="s">
        <v>5295</v>
      </c>
      <c r="C2148">
        <v>1</v>
      </c>
      <c r="D2148" t="s">
        <v>23</v>
      </c>
      <c r="E2148" t="s">
        <v>5296</v>
      </c>
      <c r="F2148" t="s">
        <v>253</v>
      </c>
      <c r="G2148" t="s">
        <v>254</v>
      </c>
      <c r="H2148">
        <v>77.183877899999999</v>
      </c>
      <c r="I2148">
        <v>28.645563599999999</v>
      </c>
      <c r="J2148" t="s">
        <v>480</v>
      </c>
      <c r="K2148" t="s">
        <v>28</v>
      </c>
      <c r="L2148" t="s">
        <v>29</v>
      </c>
      <c r="M2148" t="s">
        <v>36</v>
      </c>
      <c r="N2148" t="s">
        <v>29</v>
      </c>
      <c r="O2148" t="s">
        <v>29</v>
      </c>
      <c r="P2148">
        <v>2</v>
      </c>
      <c r="Q2148">
        <v>73</v>
      </c>
      <c r="R2148">
        <v>700</v>
      </c>
      <c r="S2148" t="str">
        <f>IF(Table1[[#This Row],[Average_Cost_for_two]]&lt;500,"Low",IF(Table1[[#This Row],[Average_Cost_for_two]]&lt;=1500,"Medium","High"))</f>
        <v>Medium</v>
      </c>
      <c r="T2148">
        <v>3.1</v>
      </c>
      <c r="U2148">
        <v>2011</v>
      </c>
      <c r="V2148">
        <v>11</v>
      </c>
      <c r="W2148">
        <v>11</v>
      </c>
      <c r="X2148">
        <f>IF(OR(Main!$U2148=0,
       Main!$V2148=0,
       Main!$W2148=0),
   "",
   DATE(Main!$U2148,
        Main!$V2148,
        Main!$W2148)
)</f>
        <v>40858</v>
      </c>
      <c r="Y2148">
        <f>Table1[[#This Row],[Average_Cost_for_two]]*VLOOKUP(Table1[[#This Row],[Currency]],currency!$A$2:$B$10,2,FALSE)</f>
        <v>8.4</v>
      </c>
      <c r="Z2148" t="str">
        <f>VLOOKUP(C2148,country!A:B,2,FALSE)</f>
        <v>India</v>
      </c>
      <c r="AA2148">
        <f t="shared" si="33"/>
        <v>4</v>
      </c>
    </row>
    <row r="2149" spans="1:27" ht="15.75" customHeight="1" x14ac:dyDescent="0.25">
      <c r="A2149">
        <v>307370</v>
      </c>
      <c r="B2149" t="s">
        <v>5043</v>
      </c>
      <c r="C2149">
        <v>1</v>
      </c>
      <c r="D2149" t="s">
        <v>23</v>
      </c>
      <c r="E2149" t="s">
        <v>5297</v>
      </c>
      <c r="F2149" t="s">
        <v>3119</v>
      </c>
      <c r="G2149" t="s">
        <v>3120</v>
      </c>
      <c r="H2149">
        <v>77.226998399999999</v>
      </c>
      <c r="I2149">
        <v>28.600043500000002</v>
      </c>
      <c r="J2149" t="s">
        <v>500</v>
      </c>
      <c r="K2149" t="s">
        <v>28</v>
      </c>
      <c r="L2149" t="s">
        <v>29</v>
      </c>
      <c r="M2149" t="s">
        <v>29</v>
      </c>
      <c r="N2149" t="s">
        <v>29</v>
      </c>
      <c r="O2149" t="s">
        <v>29</v>
      </c>
      <c r="P2149">
        <v>2</v>
      </c>
      <c r="Q2149">
        <v>256</v>
      </c>
      <c r="R2149">
        <v>700</v>
      </c>
      <c r="S2149" t="str">
        <f>IF(Table1[[#This Row],[Average_Cost_for_two]]&lt;500,"Low",IF(Table1[[#This Row],[Average_Cost_for_two]]&lt;=1500,"Medium","High"))</f>
        <v>Medium</v>
      </c>
      <c r="T2149">
        <v>3.8</v>
      </c>
      <c r="U2149">
        <v>2010</v>
      </c>
      <c r="V2149">
        <v>11</v>
      </c>
      <c r="W2149">
        <v>28</v>
      </c>
      <c r="X2149">
        <f>IF(OR(Main!$U2149=0,
       Main!$V2149=0,
       Main!$W2149=0),
   "",
   DATE(Main!$U2149,
        Main!$V2149,
        Main!$W2149)
)</f>
        <v>40510</v>
      </c>
      <c r="Y2149">
        <f>Table1[[#This Row],[Average_Cost_for_two]]*VLOOKUP(Table1[[#This Row],[Currency]],currency!$A$2:$B$10,2,FALSE)</f>
        <v>8.4</v>
      </c>
      <c r="Z2149" t="str">
        <f>VLOOKUP(C2149,country!A:B,2,FALSE)</f>
        <v>India</v>
      </c>
      <c r="AA2149">
        <f t="shared" si="33"/>
        <v>4</v>
      </c>
    </row>
    <row r="2150" spans="1:27" ht="15.75" customHeight="1" x14ac:dyDescent="0.25">
      <c r="A2150">
        <v>305581</v>
      </c>
      <c r="B2150" t="s">
        <v>5298</v>
      </c>
      <c r="C2150">
        <v>1</v>
      </c>
      <c r="D2150" t="s">
        <v>23</v>
      </c>
      <c r="E2150" t="s">
        <v>5299</v>
      </c>
      <c r="F2150" t="s">
        <v>34</v>
      </c>
      <c r="G2150" t="s">
        <v>35</v>
      </c>
      <c r="H2150">
        <v>77.240156049999996</v>
      </c>
      <c r="I2150">
        <v>28.577496570000001</v>
      </c>
      <c r="J2150" t="s">
        <v>559</v>
      </c>
      <c r="K2150" t="s">
        <v>28</v>
      </c>
      <c r="L2150" t="s">
        <v>29</v>
      </c>
      <c r="M2150" t="s">
        <v>36</v>
      </c>
      <c r="N2150" t="s">
        <v>29</v>
      </c>
      <c r="O2150" t="s">
        <v>29</v>
      </c>
      <c r="P2150">
        <v>2</v>
      </c>
      <c r="Q2150">
        <v>49</v>
      </c>
      <c r="R2150">
        <v>700</v>
      </c>
      <c r="S2150" t="str">
        <f>IF(Table1[[#This Row],[Average_Cost_for_two]]&lt;500,"Low",IF(Table1[[#This Row],[Average_Cost_for_two]]&lt;=1500,"Medium","High"))</f>
        <v>Medium</v>
      </c>
      <c r="T2150">
        <v>3.4</v>
      </c>
      <c r="U2150">
        <v>2018</v>
      </c>
      <c r="V2150">
        <v>11</v>
      </c>
      <c r="W2150">
        <v>22</v>
      </c>
      <c r="X2150">
        <f>IF(OR(Main!$U2150=0,
       Main!$V2150=0,
       Main!$W2150=0),
   "",
   DATE(Main!$U2150,
        Main!$V2150,
        Main!$W2150)
)</f>
        <v>43426</v>
      </c>
      <c r="Y2150">
        <f>Table1[[#This Row],[Average_Cost_for_two]]*VLOOKUP(Table1[[#This Row],[Currency]],currency!$A$2:$B$10,2,FALSE)</f>
        <v>8.4</v>
      </c>
      <c r="Z2150" t="str">
        <f>VLOOKUP(C2150,country!A:B,2,FALSE)</f>
        <v>India</v>
      </c>
      <c r="AA2150">
        <f t="shared" si="33"/>
        <v>4</v>
      </c>
    </row>
    <row r="2151" spans="1:27" ht="15.75" customHeight="1" x14ac:dyDescent="0.25">
      <c r="A2151">
        <v>5796</v>
      </c>
      <c r="B2151" t="s">
        <v>5300</v>
      </c>
      <c r="C2151">
        <v>1</v>
      </c>
      <c r="D2151" t="s">
        <v>23</v>
      </c>
      <c r="E2151" t="s">
        <v>5301</v>
      </c>
      <c r="F2151" t="s">
        <v>1897</v>
      </c>
      <c r="G2151" t="s">
        <v>1898</v>
      </c>
      <c r="H2151">
        <v>77.210785200000004</v>
      </c>
      <c r="I2151">
        <v>28.640744999999999</v>
      </c>
      <c r="J2151" t="s">
        <v>3976</v>
      </c>
      <c r="K2151" t="s">
        <v>28</v>
      </c>
      <c r="L2151" t="s">
        <v>29</v>
      </c>
      <c r="M2151" t="s">
        <v>29</v>
      </c>
      <c r="N2151" t="s">
        <v>29</v>
      </c>
      <c r="O2151" t="s">
        <v>29</v>
      </c>
      <c r="P2151">
        <v>2</v>
      </c>
      <c r="Q2151">
        <v>679</v>
      </c>
      <c r="R2151">
        <v>700</v>
      </c>
      <c r="S2151" t="str">
        <f>IF(Table1[[#This Row],[Average_Cost_for_two]]&lt;500,"Low",IF(Table1[[#This Row],[Average_Cost_for_two]]&lt;=1500,"Medium","High"))</f>
        <v>Medium</v>
      </c>
      <c r="T2151">
        <v>3.2</v>
      </c>
      <c r="U2151">
        <v>2018</v>
      </c>
      <c r="V2151">
        <v>11</v>
      </c>
      <c r="W2151">
        <v>6</v>
      </c>
      <c r="X2151">
        <f>IF(OR(Main!$U2151=0,
       Main!$V2151=0,
       Main!$W2151=0),
   "",
   DATE(Main!$U2151,
        Main!$V2151,
        Main!$W2151)
)</f>
        <v>43410</v>
      </c>
      <c r="Y2151">
        <f>Table1[[#This Row],[Average_Cost_for_two]]*VLOOKUP(Table1[[#This Row],[Currency]],currency!$A$2:$B$10,2,FALSE)</f>
        <v>8.4</v>
      </c>
      <c r="Z2151" t="str">
        <f>VLOOKUP(C2151,country!A:B,2,FALSE)</f>
        <v>India</v>
      </c>
      <c r="AA2151">
        <f t="shared" si="33"/>
        <v>4</v>
      </c>
    </row>
    <row r="2152" spans="1:27" ht="15.75" customHeight="1" x14ac:dyDescent="0.25">
      <c r="A2152">
        <v>7679</v>
      </c>
      <c r="B2152" t="s">
        <v>5302</v>
      </c>
      <c r="C2152">
        <v>1</v>
      </c>
      <c r="D2152" t="s">
        <v>23</v>
      </c>
      <c r="E2152" t="s">
        <v>5303</v>
      </c>
      <c r="F2152" t="s">
        <v>3011</v>
      </c>
      <c r="G2152" t="s">
        <v>3012</v>
      </c>
      <c r="H2152">
        <v>77.1274382</v>
      </c>
      <c r="I2152">
        <v>28.723697900000001</v>
      </c>
      <c r="J2152" t="s">
        <v>5304</v>
      </c>
      <c r="K2152" t="s">
        <v>28</v>
      </c>
      <c r="L2152" t="s">
        <v>29</v>
      </c>
      <c r="M2152" t="s">
        <v>36</v>
      </c>
      <c r="N2152" t="s">
        <v>29</v>
      </c>
      <c r="O2152" t="s">
        <v>29</v>
      </c>
      <c r="P2152">
        <v>2</v>
      </c>
      <c r="Q2152">
        <v>68</v>
      </c>
      <c r="R2152">
        <v>700</v>
      </c>
      <c r="S2152" t="str">
        <f>IF(Table1[[#This Row],[Average_Cost_for_two]]&lt;500,"Low",IF(Table1[[#This Row],[Average_Cost_for_two]]&lt;=1500,"Medium","High"))</f>
        <v>Medium</v>
      </c>
      <c r="T2152">
        <v>3.1</v>
      </c>
      <c r="U2152">
        <v>2015</v>
      </c>
      <c r="V2152">
        <v>11</v>
      </c>
      <c r="W2152">
        <v>14</v>
      </c>
      <c r="X2152">
        <f>IF(OR(Main!$U2152=0,
       Main!$V2152=0,
       Main!$W2152=0),
   "",
   DATE(Main!$U2152,
        Main!$V2152,
        Main!$W2152)
)</f>
        <v>42322</v>
      </c>
      <c r="Y2152">
        <f>Table1[[#This Row],[Average_Cost_for_two]]*VLOOKUP(Table1[[#This Row],[Currency]],currency!$A$2:$B$10,2,FALSE)</f>
        <v>8.4</v>
      </c>
      <c r="Z2152" t="str">
        <f>VLOOKUP(C2152,country!A:B,2,FALSE)</f>
        <v>India</v>
      </c>
      <c r="AA2152">
        <f t="shared" si="33"/>
        <v>4</v>
      </c>
    </row>
    <row r="2153" spans="1:27" ht="15.75" customHeight="1" x14ac:dyDescent="0.25">
      <c r="A2153">
        <v>9467</v>
      </c>
      <c r="B2153" t="s">
        <v>5043</v>
      </c>
      <c r="C2153">
        <v>1</v>
      </c>
      <c r="D2153" t="s">
        <v>23</v>
      </c>
      <c r="E2153" t="s">
        <v>3586</v>
      </c>
      <c r="F2153" t="s">
        <v>2525</v>
      </c>
      <c r="G2153" t="s">
        <v>2526</v>
      </c>
      <c r="H2153">
        <v>77.219351160000002</v>
      </c>
      <c r="I2153">
        <v>28.528663779999999</v>
      </c>
      <c r="J2153" t="s">
        <v>500</v>
      </c>
      <c r="K2153" t="s">
        <v>28</v>
      </c>
      <c r="L2153" t="s">
        <v>29</v>
      </c>
      <c r="M2153" t="s">
        <v>29</v>
      </c>
      <c r="N2153" t="s">
        <v>29</v>
      </c>
      <c r="O2153" t="s">
        <v>29</v>
      </c>
      <c r="P2153">
        <v>2</v>
      </c>
      <c r="Q2153">
        <v>127</v>
      </c>
      <c r="R2153">
        <v>700</v>
      </c>
      <c r="S2153" t="str">
        <f>IF(Table1[[#This Row],[Average_Cost_for_two]]&lt;500,"Low",IF(Table1[[#This Row],[Average_Cost_for_two]]&lt;=1500,"Medium","High"))</f>
        <v>Medium</v>
      </c>
      <c r="T2153">
        <v>3.6</v>
      </c>
      <c r="U2153">
        <v>2011</v>
      </c>
      <c r="V2153">
        <v>11</v>
      </c>
      <c r="W2153">
        <v>16</v>
      </c>
      <c r="X2153">
        <f>IF(OR(Main!$U2153=0,
       Main!$V2153=0,
       Main!$W2153=0),
   "",
   DATE(Main!$U2153,
        Main!$V2153,
        Main!$W2153)
)</f>
        <v>40863</v>
      </c>
      <c r="Y2153">
        <f>Table1[[#This Row],[Average_Cost_for_two]]*VLOOKUP(Table1[[#This Row],[Currency]],currency!$A$2:$B$10,2,FALSE)</f>
        <v>8.4</v>
      </c>
      <c r="Z2153" t="str">
        <f>VLOOKUP(C2153,country!A:B,2,FALSE)</f>
        <v>India</v>
      </c>
      <c r="AA2153">
        <f t="shared" si="33"/>
        <v>4</v>
      </c>
    </row>
    <row r="2154" spans="1:27" ht="15.75" customHeight="1" x14ac:dyDescent="0.25">
      <c r="A2154">
        <v>311358</v>
      </c>
      <c r="B2154" t="s">
        <v>610</v>
      </c>
      <c r="C2154">
        <v>1</v>
      </c>
      <c r="D2154" t="s">
        <v>23</v>
      </c>
      <c r="E2154" t="s">
        <v>5305</v>
      </c>
      <c r="F2154" t="s">
        <v>236</v>
      </c>
      <c r="G2154" t="s">
        <v>235</v>
      </c>
      <c r="H2154">
        <v>77.162671200000005</v>
      </c>
      <c r="I2154">
        <v>28.706403399999999</v>
      </c>
      <c r="J2154" t="s">
        <v>611</v>
      </c>
      <c r="K2154" t="s">
        <v>28</v>
      </c>
      <c r="L2154" t="s">
        <v>29</v>
      </c>
      <c r="M2154" t="s">
        <v>29</v>
      </c>
      <c r="N2154" t="s">
        <v>29</v>
      </c>
      <c r="O2154" t="s">
        <v>29</v>
      </c>
      <c r="P2154">
        <v>2</v>
      </c>
      <c r="Q2154">
        <v>28</v>
      </c>
      <c r="R2154">
        <v>700</v>
      </c>
      <c r="S2154" t="str">
        <f>IF(Table1[[#This Row],[Average_Cost_for_two]]&lt;500,"Low",IF(Table1[[#This Row],[Average_Cost_for_two]]&lt;=1500,"Medium","High"))</f>
        <v>Medium</v>
      </c>
      <c r="T2154">
        <v>3</v>
      </c>
      <c r="U2154">
        <v>2017</v>
      </c>
      <c r="V2154">
        <v>11</v>
      </c>
      <c r="W2154">
        <v>8</v>
      </c>
      <c r="X2154">
        <f>IF(OR(Main!$U2154=0,
       Main!$V2154=0,
       Main!$W2154=0),
   "",
   DATE(Main!$U2154,
        Main!$V2154,
        Main!$W2154)
)</f>
        <v>43047</v>
      </c>
      <c r="Y2154">
        <f>Table1[[#This Row],[Average_Cost_for_two]]*VLOOKUP(Table1[[#This Row],[Currency]],currency!$A$2:$B$10,2,FALSE)</f>
        <v>8.4</v>
      </c>
      <c r="Z2154" t="str">
        <f>VLOOKUP(C2154,country!A:B,2,FALSE)</f>
        <v>India</v>
      </c>
      <c r="AA2154">
        <f t="shared" si="33"/>
        <v>4</v>
      </c>
    </row>
    <row r="2155" spans="1:27" ht="15.75" customHeight="1" x14ac:dyDescent="0.25">
      <c r="A2155">
        <v>308386</v>
      </c>
      <c r="B2155" t="s">
        <v>610</v>
      </c>
      <c r="C2155">
        <v>1</v>
      </c>
      <c r="D2155" t="s">
        <v>23</v>
      </c>
      <c r="E2155" t="s">
        <v>5306</v>
      </c>
      <c r="F2155" t="s">
        <v>774</v>
      </c>
      <c r="G2155" t="s">
        <v>775</v>
      </c>
      <c r="H2155">
        <v>77.220488599999996</v>
      </c>
      <c r="I2155">
        <v>28.569419499999999</v>
      </c>
      <c r="J2155" t="s">
        <v>611</v>
      </c>
      <c r="K2155" t="s">
        <v>28</v>
      </c>
      <c r="L2155" t="s">
        <v>29</v>
      </c>
      <c r="M2155" t="s">
        <v>29</v>
      </c>
      <c r="N2155" t="s">
        <v>29</v>
      </c>
      <c r="O2155" t="s">
        <v>29</v>
      </c>
      <c r="P2155">
        <v>2</v>
      </c>
      <c r="Q2155">
        <v>58</v>
      </c>
      <c r="R2155">
        <v>700</v>
      </c>
      <c r="S2155" t="str">
        <f>IF(Table1[[#This Row],[Average_Cost_for_two]]&lt;500,"Low",IF(Table1[[#This Row],[Average_Cost_for_two]]&lt;=1500,"Medium","High"))</f>
        <v>Medium</v>
      </c>
      <c r="T2155">
        <v>2.5</v>
      </c>
      <c r="U2155">
        <v>2016</v>
      </c>
      <c r="V2155">
        <v>11</v>
      </c>
      <c r="W2155">
        <v>18</v>
      </c>
      <c r="X2155">
        <f>IF(OR(Main!$U2155=0,
       Main!$V2155=0,
       Main!$W2155=0),
   "",
   DATE(Main!$U2155,
        Main!$V2155,
        Main!$W2155)
)</f>
        <v>42692</v>
      </c>
      <c r="Y2155">
        <f>Table1[[#This Row],[Average_Cost_for_two]]*VLOOKUP(Table1[[#This Row],[Currency]],currency!$A$2:$B$10,2,FALSE)</f>
        <v>8.4</v>
      </c>
      <c r="Z2155" t="str">
        <f>VLOOKUP(C2155,country!A:B,2,FALSE)</f>
        <v>India</v>
      </c>
      <c r="AA2155">
        <f t="shared" si="33"/>
        <v>4</v>
      </c>
    </row>
    <row r="2156" spans="1:27" ht="15.75" customHeight="1" x14ac:dyDescent="0.25">
      <c r="A2156">
        <v>3079</v>
      </c>
      <c r="B2156" t="s">
        <v>5307</v>
      </c>
      <c r="C2156">
        <v>1</v>
      </c>
      <c r="D2156" t="s">
        <v>23</v>
      </c>
      <c r="E2156" t="s">
        <v>5308</v>
      </c>
      <c r="F2156" t="s">
        <v>323</v>
      </c>
      <c r="G2156" t="s">
        <v>324</v>
      </c>
      <c r="H2156">
        <v>77.173185200000006</v>
      </c>
      <c r="I2156">
        <v>28.693353200000001</v>
      </c>
      <c r="J2156" t="s">
        <v>477</v>
      </c>
      <c r="K2156" t="s">
        <v>28</v>
      </c>
      <c r="L2156" t="s">
        <v>29</v>
      </c>
      <c r="M2156" t="s">
        <v>36</v>
      </c>
      <c r="N2156" t="s">
        <v>29</v>
      </c>
      <c r="O2156" t="s">
        <v>29</v>
      </c>
      <c r="P2156">
        <v>2</v>
      </c>
      <c r="Q2156">
        <v>191</v>
      </c>
      <c r="R2156">
        <v>700</v>
      </c>
      <c r="S2156" t="str">
        <f>IF(Table1[[#This Row],[Average_Cost_for_two]]&lt;500,"Low",IF(Table1[[#This Row],[Average_Cost_for_two]]&lt;=1500,"Medium","High"))</f>
        <v>Medium</v>
      </c>
      <c r="T2156">
        <v>3.5</v>
      </c>
      <c r="U2156">
        <v>2015</v>
      </c>
      <c r="V2156">
        <v>10</v>
      </c>
      <c r="W2156">
        <v>19</v>
      </c>
      <c r="X2156">
        <f>IF(OR(Main!$U2156=0,
       Main!$V2156=0,
       Main!$W2156=0),
   "",
   DATE(Main!$U2156,
        Main!$V2156,
        Main!$W2156)
)</f>
        <v>42296</v>
      </c>
      <c r="Y2156">
        <f>Table1[[#This Row],[Average_Cost_for_two]]*VLOOKUP(Table1[[#This Row],[Currency]],currency!$A$2:$B$10,2,FALSE)</f>
        <v>8.4</v>
      </c>
      <c r="Z2156" t="str">
        <f>VLOOKUP(C2156,country!A:B,2,FALSE)</f>
        <v>India</v>
      </c>
      <c r="AA2156">
        <f t="shared" si="33"/>
        <v>4</v>
      </c>
    </row>
    <row r="2157" spans="1:27" ht="15.75" customHeight="1" x14ac:dyDescent="0.25">
      <c r="A2157">
        <v>846</v>
      </c>
      <c r="B2157" t="s">
        <v>5309</v>
      </c>
      <c r="C2157">
        <v>1</v>
      </c>
      <c r="D2157" t="s">
        <v>23</v>
      </c>
      <c r="E2157" t="s">
        <v>5310</v>
      </c>
      <c r="F2157" t="s">
        <v>1024</v>
      </c>
      <c r="G2157" t="s">
        <v>1025</v>
      </c>
      <c r="H2157">
        <v>77.191604799999993</v>
      </c>
      <c r="I2157">
        <v>28.584299900000001</v>
      </c>
      <c r="J2157" t="s">
        <v>580</v>
      </c>
      <c r="K2157" t="s">
        <v>28</v>
      </c>
      <c r="L2157" t="s">
        <v>29</v>
      </c>
      <c r="M2157" t="s">
        <v>29</v>
      </c>
      <c r="N2157" t="s">
        <v>29</v>
      </c>
      <c r="O2157" t="s">
        <v>29</v>
      </c>
      <c r="P2157">
        <v>2</v>
      </c>
      <c r="Q2157">
        <v>8</v>
      </c>
      <c r="R2157">
        <v>700</v>
      </c>
      <c r="S2157" t="str">
        <f>IF(Table1[[#This Row],[Average_Cost_for_two]]&lt;500,"Low",IF(Table1[[#This Row],[Average_Cost_for_two]]&lt;=1500,"Medium","High"))</f>
        <v>Medium</v>
      </c>
      <c r="T2157">
        <v>2.7</v>
      </c>
      <c r="U2157">
        <v>2013</v>
      </c>
      <c r="V2157">
        <v>10</v>
      </c>
      <c r="W2157">
        <v>19</v>
      </c>
      <c r="X2157">
        <f>IF(OR(Main!$U2157=0,
       Main!$V2157=0,
       Main!$W2157=0),
   "",
   DATE(Main!$U2157,
        Main!$V2157,
        Main!$W2157)
)</f>
        <v>41566</v>
      </c>
      <c r="Y2157">
        <f>Table1[[#This Row],[Average_Cost_for_two]]*VLOOKUP(Table1[[#This Row],[Currency]],currency!$A$2:$B$10,2,FALSE)</f>
        <v>8.4</v>
      </c>
      <c r="Z2157" t="str">
        <f>VLOOKUP(C2157,country!A:B,2,FALSE)</f>
        <v>India</v>
      </c>
      <c r="AA2157">
        <f t="shared" si="33"/>
        <v>4</v>
      </c>
    </row>
    <row r="2158" spans="1:27" ht="15.75" customHeight="1" x14ac:dyDescent="0.25">
      <c r="A2158">
        <v>301011</v>
      </c>
      <c r="B2158" t="s">
        <v>4973</v>
      </c>
      <c r="C2158">
        <v>1</v>
      </c>
      <c r="D2158" t="s">
        <v>23</v>
      </c>
      <c r="E2158" t="s">
        <v>5311</v>
      </c>
      <c r="F2158" t="s">
        <v>663</v>
      </c>
      <c r="G2158" t="s">
        <v>664</v>
      </c>
      <c r="H2158">
        <v>77.217701899999994</v>
      </c>
      <c r="I2158">
        <v>28.6321771</v>
      </c>
      <c r="J2158" t="s">
        <v>500</v>
      </c>
      <c r="K2158" t="s">
        <v>28</v>
      </c>
      <c r="L2158" t="s">
        <v>29</v>
      </c>
      <c r="M2158" t="s">
        <v>29</v>
      </c>
      <c r="N2158" t="s">
        <v>29</v>
      </c>
      <c r="O2158" t="s">
        <v>29</v>
      </c>
      <c r="P2158">
        <v>2</v>
      </c>
      <c r="Q2158">
        <v>2417</v>
      </c>
      <c r="R2158">
        <v>700</v>
      </c>
      <c r="S2158" t="str">
        <f>IF(Table1[[#This Row],[Average_Cost_for_two]]&lt;500,"Low",IF(Table1[[#This Row],[Average_Cost_for_two]]&lt;=1500,"Medium","High"))</f>
        <v>Medium</v>
      </c>
      <c r="T2158">
        <v>4.0999999999999996</v>
      </c>
      <c r="U2158">
        <v>2018</v>
      </c>
      <c r="V2158">
        <v>10</v>
      </c>
      <c r="W2158">
        <v>22</v>
      </c>
      <c r="X2158">
        <f>IF(OR(Main!$U2158=0,
       Main!$V2158=0,
       Main!$W2158=0),
   "",
   DATE(Main!$U2158,
        Main!$V2158,
        Main!$W2158)
)</f>
        <v>43395</v>
      </c>
      <c r="Y2158">
        <f>Table1[[#This Row],[Average_Cost_for_two]]*VLOOKUP(Table1[[#This Row],[Currency]],currency!$A$2:$B$10,2,FALSE)</f>
        <v>8.4</v>
      </c>
      <c r="Z2158" t="str">
        <f>VLOOKUP(C2158,country!A:B,2,FALSE)</f>
        <v>India</v>
      </c>
      <c r="AA2158">
        <f t="shared" si="33"/>
        <v>4</v>
      </c>
    </row>
    <row r="2159" spans="1:27" ht="15.75" customHeight="1" x14ac:dyDescent="0.25">
      <c r="A2159">
        <v>309841</v>
      </c>
      <c r="B2159" t="s">
        <v>5312</v>
      </c>
      <c r="C2159">
        <v>1</v>
      </c>
      <c r="D2159" t="s">
        <v>23</v>
      </c>
      <c r="E2159" t="s">
        <v>5313</v>
      </c>
      <c r="F2159" t="s">
        <v>2182</v>
      </c>
      <c r="G2159" t="s">
        <v>2183</v>
      </c>
      <c r="H2159">
        <v>77.206229300000004</v>
      </c>
      <c r="I2159">
        <v>28.573113500000002</v>
      </c>
      <c r="J2159" t="s">
        <v>5314</v>
      </c>
      <c r="K2159" t="s">
        <v>28</v>
      </c>
      <c r="L2159" t="s">
        <v>29</v>
      </c>
      <c r="M2159" t="s">
        <v>36</v>
      </c>
      <c r="N2159" t="s">
        <v>29</v>
      </c>
      <c r="O2159" t="s">
        <v>29</v>
      </c>
      <c r="P2159">
        <v>2</v>
      </c>
      <c r="Q2159">
        <v>29</v>
      </c>
      <c r="R2159">
        <v>700</v>
      </c>
      <c r="S2159" t="str">
        <f>IF(Table1[[#This Row],[Average_Cost_for_two]]&lt;500,"Low",IF(Table1[[#This Row],[Average_Cost_for_two]]&lt;=1500,"Medium","High"))</f>
        <v>Medium</v>
      </c>
      <c r="T2159">
        <v>2.5</v>
      </c>
      <c r="U2159">
        <v>2016</v>
      </c>
      <c r="V2159">
        <v>10</v>
      </c>
      <c r="W2159">
        <v>6</v>
      </c>
      <c r="X2159">
        <f>IF(OR(Main!$U2159=0,
       Main!$V2159=0,
       Main!$W2159=0),
   "",
   DATE(Main!$U2159,
        Main!$V2159,
        Main!$W2159)
)</f>
        <v>42649</v>
      </c>
      <c r="Y2159">
        <f>Table1[[#This Row],[Average_Cost_for_two]]*VLOOKUP(Table1[[#This Row],[Currency]],currency!$A$2:$B$10,2,FALSE)</f>
        <v>8.4</v>
      </c>
      <c r="Z2159" t="str">
        <f>VLOOKUP(C2159,country!A:B,2,FALSE)</f>
        <v>India</v>
      </c>
      <c r="AA2159">
        <f t="shared" si="33"/>
        <v>4</v>
      </c>
    </row>
    <row r="2160" spans="1:27" ht="15.75" customHeight="1" x14ac:dyDescent="0.25">
      <c r="A2160">
        <v>302537</v>
      </c>
      <c r="B2160" t="s">
        <v>5315</v>
      </c>
      <c r="C2160">
        <v>1</v>
      </c>
      <c r="D2160" t="s">
        <v>23</v>
      </c>
      <c r="E2160" t="s">
        <v>2183</v>
      </c>
      <c r="F2160" t="s">
        <v>2182</v>
      </c>
      <c r="G2160" t="s">
        <v>2183</v>
      </c>
      <c r="H2160">
        <v>77.2070571</v>
      </c>
      <c r="I2160">
        <v>28.573407100000001</v>
      </c>
      <c r="J2160" t="s">
        <v>2645</v>
      </c>
      <c r="K2160" t="s">
        <v>28</v>
      </c>
      <c r="L2160" t="s">
        <v>29</v>
      </c>
      <c r="M2160" t="s">
        <v>29</v>
      </c>
      <c r="N2160" t="s">
        <v>29</v>
      </c>
      <c r="O2160" t="s">
        <v>29</v>
      </c>
      <c r="P2160">
        <v>2</v>
      </c>
      <c r="Q2160">
        <v>44</v>
      </c>
      <c r="R2160">
        <v>700</v>
      </c>
      <c r="S2160" t="str">
        <f>IF(Table1[[#This Row],[Average_Cost_for_two]]&lt;500,"Low",IF(Table1[[#This Row],[Average_Cost_for_two]]&lt;=1500,"Medium","High"))</f>
        <v>Medium</v>
      </c>
      <c r="T2160">
        <v>3.1</v>
      </c>
      <c r="U2160">
        <v>2011</v>
      </c>
      <c r="V2160">
        <v>10</v>
      </c>
      <c r="W2160">
        <v>28</v>
      </c>
      <c r="X2160">
        <f>IF(OR(Main!$U2160=0,
       Main!$V2160=0,
       Main!$W2160=0),
   "",
   DATE(Main!$U2160,
        Main!$V2160,
        Main!$W2160)
)</f>
        <v>40844</v>
      </c>
      <c r="Y2160">
        <f>Table1[[#This Row],[Average_Cost_for_two]]*VLOOKUP(Table1[[#This Row],[Currency]],currency!$A$2:$B$10,2,FALSE)</f>
        <v>8.4</v>
      </c>
      <c r="Z2160" t="str">
        <f>VLOOKUP(C2160,country!A:B,2,FALSE)</f>
        <v>India</v>
      </c>
      <c r="AA2160">
        <f t="shared" si="33"/>
        <v>4</v>
      </c>
    </row>
    <row r="2161" spans="1:27" ht="15.75" customHeight="1" x14ac:dyDescent="0.25">
      <c r="A2161">
        <v>18260641</v>
      </c>
      <c r="B2161" t="s">
        <v>5215</v>
      </c>
      <c r="C2161">
        <v>1</v>
      </c>
      <c r="D2161" t="s">
        <v>23</v>
      </c>
      <c r="E2161" t="s">
        <v>5316</v>
      </c>
      <c r="F2161" t="s">
        <v>1982</v>
      </c>
      <c r="G2161" t="s">
        <v>1983</v>
      </c>
      <c r="H2161">
        <v>77.244520300000005</v>
      </c>
      <c r="I2161">
        <v>28.5335082</v>
      </c>
      <c r="J2161" t="s">
        <v>477</v>
      </c>
      <c r="K2161" t="s">
        <v>28</v>
      </c>
      <c r="L2161" t="s">
        <v>29</v>
      </c>
      <c r="M2161" t="s">
        <v>36</v>
      </c>
      <c r="N2161" t="s">
        <v>29</v>
      </c>
      <c r="O2161" t="s">
        <v>29</v>
      </c>
      <c r="P2161">
        <v>2</v>
      </c>
      <c r="Q2161">
        <v>267</v>
      </c>
      <c r="R2161">
        <v>700</v>
      </c>
      <c r="S2161" t="str">
        <f>IF(Table1[[#This Row],[Average_Cost_for_two]]&lt;500,"Low",IF(Table1[[#This Row],[Average_Cost_for_two]]&lt;=1500,"Medium","High"))</f>
        <v>Medium</v>
      </c>
      <c r="T2161">
        <v>4.0999999999999996</v>
      </c>
      <c r="U2161">
        <v>2017</v>
      </c>
      <c r="V2161">
        <v>10</v>
      </c>
      <c r="W2161">
        <v>9</v>
      </c>
      <c r="X2161">
        <f>IF(OR(Main!$U2161=0,
       Main!$V2161=0,
       Main!$W2161=0),
   "",
   DATE(Main!$U2161,
        Main!$V2161,
        Main!$W2161)
)</f>
        <v>43017</v>
      </c>
      <c r="Y2161">
        <f>Table1[[#This Row],[Average_Cost_for_two]]*VLOOKUP(Table1[[#This Row],[Currency]],currency!$A$2:$B$10,2,FALSE)</f>
        <v>8.4</v>
      </c>
      <c r="Z2161" t="str">
        <f>VLOOKUP(C2161,country!A:B,2,FALSE)</f>
        <v>India</v>
      </c>
      <c r="AA2161">
        <f t="shared" si="33"/>
        <v>4</v>
      </c>
    </row>
    <row r="2162" spans="1:27" ht="15.75" customHeight="1" x14ac:dyDescent="0.25">
      <c r="A2162">
        <v>18272382</v>
      </c>
      <c r="B2162" t="s">
        <v>4074</v>
      </c>
      <c r="C2162">
        <v>1</v>
      </c>
      <c r="D2162" t="s">
        <v>23</v>
      </c>
      <c r="E2162" t="s">
        <v>5317</v>
      </c>
      <c r="F2162" t="s">
        <v>1743</v>
      </c>
      <c r="G2162" t="s">
        <v>1742</v>
      </c>
      <c r="H2162">
        <v>77.213497099999998</v>
      </c>
      <c r="I2162">
        <v>28.538882000000001</v>
      </c>
      <c r="J2162" t="s">
        <v>480</v>
      </c>
      <c r="K2162" t="s">
        <v>28</v>
      </c>
      <c r="L2162" t="s">
        <v>29</v>
      </c>
      <c r="M2162" t="s">
        <v>36</v>
      </c>
      <c r="N2162" t="s">
        <v>29</v>
      </c>
      <c r="O2162" t="s">
        <v>29</v>
      </c>
      <c r="P2162">
        <v>2</v>
      </c>
      <c r="Q2162">
        <v>34</v>
      </c>
      <c r="R2162">
        <v>700</v>
      </c>
      <c r="S2162" t="str">
        <f>IF(Table1[[#This Row],[Average_Cost_for_two]]&lt;500,"Low",IF(Table1[[#This Row],[Average_Cost_for_two]]&lt;=1500,"Medium","High"))</f>
        <v>Medium</v>
      </c>
      <c r="T2162">
        <v>3</v>
      </c>
      <c r="U2162">
        <v>2016</v>
      </c>
      <c r="V2162">
        <v>10</v>
      </c>
      <c r="W2162">
        <v>24</v>
      </c>
      <c r="X2162">
        <f>IF(OR(Main!$U2162=0,
       Main!$V2162=0,
       Main!$W2162=0),
   "",
   DATE(Main!$U2162,
        Main!$V2162,
        Main!$W2162)
)</f>
        <v>42667</v>
      </c>
      <c r="Y2162">
        <f>Table1[[#This Row],[Average_Cost_for_two]]*VLOOKUP(Table1[[#This Row],[Currency]],currency!$A$2:$B$10,2,FALSE)</f>
        <v>8.4</v>
      </c>
      <c r="Z2162" t="str">
        <f>VLOOKUP(C2162,country!A:B,2,FALSE)</f>
        <v>India</v>
      </c>
      <c r="AA2162">
        <f t="shared" si="33"/>
        <v>4</v>
      </c>
    </row>
    <row r="2163" spans="1:27" ht="15.75" customHeight="1" x14ac:dyDescent="0.25">
      <c r="A2163">
        <v>312753</v>
      </c>
      <c r="B2163" t="s">
        <v>5318</v>
      </c>
      <c r="C2163">
        <v>1</v>
      </c>
      <c r="D2163" t="s">
        <v>23</v>
      </c>
      <c r="E2163" t="s">
        <v>5319</v>
      </c>
      <c r="F2163" t="s">
        <v>177</v>
      </c>
      <c r="G2163" t="s">
        <v>178</v>
      </c>
      <c r="H2163">
        <v>77.144478100000001</v>
      </c>
      <c r="I2163">
        <v>28.494557</v>
      </c>
      <c r="J2163" t="s">
        <v>477</v>
      </c>
      <c r="K2163" t="s">
        <v>28</v>
      </c>
      <c r="L2163" t="s">
        <v>29</v>
      </c>
      <c r="M2163" t="s">
        <v>29</v>
      </c>
      <c r="N2163" t="s">
        <v>29</v>
      </c>
      <c r="O2163" t="s">
        <v>29</v>
      </c>
      <c r="P2163">
        <v>2</v>
      </c>
      <c r="Q2163">
        <v>4</v>
      </c>
      <c r="R2163">
        <v>700</v>
      </c>
      <c r="S2163" t="str">
        <f>IF(Table1[[#This Row],[Average_Cost_for_two]]&lt;500,"Low",IF(Table1[[#This Row],[Average_Cost_for_two]]&lt;=1500,"Medium","High"))</f>
        <v>Medium</v>
      </c>
      <c r="T2163">
        <v>2.9</v>
      </c>
      <c r="U2163">
        <v>2014</v>
      </c>
      <c r="V2163">
        <v>10</v>
      </c>
      <c r="W2163">
        <v>2</v>
      </c>
      <c r="X2163">
        <f>IF(OR(Main!$U2163=0,
       Main!$V2163=0,
       Main!$W2163=0),
   "",
   DATE(Main!$U2163,
        Main!$V2163,
        Main!$W2163)
)</f>
        <v>41914</v>
      </c>
      <c r="Y2163">
        <f>Table1[[#This Row],[Average_Cost_for_two]]*VLOOKUP(Table1[[#This Row],[Currency]],currency!$A$2:$B$10,2,FALSE)</f>
        <v>8.4</v>
      </c>
      <c r="Z2163" t="str">
        <f>VLOOKUP(C2163,country!A:B,2,FALSE)</f>
        <v>India</v>
      </c>
      <c r="AA2163">
        <f t="shared" si="33"/>
        <v>4</v>
      </c>
    </row>
    <row r="2164" spans="1:27" ht="15.75" customHeight="1" x14ac:dyDescent="0.25">
      <c r="A2164">
        <v>18228874</v>
      </c>
      <c r="B2164" t="s">
        <v>5047</v>
      </c>
      <c r="C2164">
        <v>1</v>
      </c>
      <c r="D2164" t="s">
        <v>23</v>
      </c>
      <c r="E2164" t="s">
        <v>5320</v>
      </c>
      <c r="F2164" t="s">
        <v>127</v>
      </c>
      <c r="G2164" t="s">
        <v>128</v>
      </c>
      <c r="H2164">
        <v>77.140831599999999</v>
      </c>
      <c r="I2164">
        <v>28.659529500000001</v>
      </c>
      <c r="J2164" t="s">
        <v>731</v>
      </c>
      <c r="K2164" t="s">
        <v>28</v>
      </c>
      <c r="L2164" t="s">
        <v>29</v>
      </c>
      <c r="M2164" t="s">
        <v>29</v>
      </c>
      <c r="N2164" t="s">
        <v>29</v>
      </c>
      <c r="O2164" t="s">
        <v>29</v>
      </c>
      <c r="P2164">
        <v>2</v>
      </c>
      <c r="Q2164">
        <v>17</v>
      </c>
      <c r="R2164">
        <v>700</v>
      </c>
      <c r="S2164" t="str">
        <f>IF(Table1[[#This Row],[Average_Cost_for_two]]&lt;500,"Low",IF(Table1[[#This Row],[Average_Cost_for_two]]&lt;=1500,"Medium","High"))</f>
        <v>Medium</v>
      </c>
      <c r="T2164">
        <v>3.1</v>
      </c>
      <c r="U2164">
        <v>2010</v>
      </c>
      <c r="V2164">
        <v>10</v>
      </c>
      <c r="W2164">
        <v>27</v>
      </c>
      <c r="X2164">
        <f>IF(OR(Main!$U2164=0,
       Main!$V2164=0,
       Main!$W2164=0),
   "",
   DATE(Main!$U2164,
        Main!$V2164,
        Main!$W2164)
)</f>
        <v>40478</v>
      </c>
      <c r="Y2164">
        <f>Table1[[#This Row],[Average_Cost_for_two]]*VLOOKUP(Table1[[#This Row],[Currency]],currency!$A$2:$B$10,2,FALSE)</f>
        <v>8.4</v>
      </c>
      <c r="Z2164" t="str">
        <f>VLOOKUP(C2164,country!A:B,2,FALSE)</f>
        <v>India</v>
      </c>
      <c r="AA2164">
        <f t="shared" si="33"/>
        <v>4</v>
      </c>
    </row>
    <row r="2165" spans="1:27" ht="15.75" customHeight="1" x14ac:dyDescent="0.25">
      <c r="A2165">
        <v>5663</v>
      </c>
      <c r="B2165" t="s">
        <v>1905</v>
      </c>
      <c r="C2165">
        <v>1</v>
      </c>
      <c r="D2165" t="s">
        <v>23</v>
      </c>
      <c r="E2165" t="s">
        <v>5321</v>
      </c>
      <c r="F2165" t="s">
        <v>127</v>
      </c>
      <c r="G2165" t="s">
        <v>128</v>
      </c>
      <c r="H2165">
        <v>77.139611599999995</v>
      </c>
      <c r="I2165">
        <v>28.656236799999999</v>
      </c>
      <c r="J2165" t="s">
        <v>5322</v>
      </c>
      <c r="K2165" t="s">
        <v>28</v>
      </c>
      <c r="L2165" t="s">
        <v>29</v>
      </c>
      <c r="M2165" t="s">
        <v>29</v>
      </c>
      <c r="N2165" t="s">
        <v>29</v>
      </c>
      <c r="O2165" t="s">
        <v>29</v>
      </c>
      <c r="P2165">
        <v>2</v>
      </c>
      <c r="Q2165">
        <v>99</v>
      </c>
      <c r="R2165">
        <v>700</v>
      </c>
      <c r="S2165" t="str">
        <f>IF(Table1[[#This Row],[Average_Cost_for_two]]&lt;500,"Low",IF(Table1[[#This Row],[Average_Cost_for_two]]&lt;=1500,"Medium","High"))</f>
        <v>Medium</v>
      </c>
      <c r="T2165">
        <v>3.6</v>
      </c>
      <c r="U2165">
        <v>2010</v>
      </c>
      <c r="V2165">
        <v>10</v>
      </c>
      <c r="W2165">
        <v>17</v>
      </c>
      <c r="X2165">
        <f>IF(OR(Main!$U2165=0,
       Main!$V2165=0,
       Main!$W2165=0),
   "",
   DATE(Main!$U2165,
        Main!$V2165,
        Main!$W2165)
)</f>
        <v>40468</v>
      </c>
      <c r="Y2165">
        <f>Table1[[#This Row],[Average_Cost_for_two]]*VLOOKUP(Table1[[#This Row],[Currency]],currency!$A$2:$B$10,2,FALSE)</f>
        <v>8.4</v>
      </c>
      <c r="Z2165" t="str">
        <f>VLOOKUP(C2165,country!A:B,2,FALSE)</f>
        <v>India</v>
      </c>
      <c r="AA2165">
        <f t="shared" si="33"/>
        <v>4</v>
      </c>
    </row>
    <row r="2166" spans="1:27" ht="15.75" customHeight="1" x14ac:dyDescent="0.25">
      <c r="A2166">
        <v>310430</v>
      </c>
      <c r="B2166" t="s">
        <v>5323</v>
      </c>
      <c r="C2166">
        <v>1</v>
      </c>
      <c r="D2166" t="s">
        <v>23</v>
      </c>
      <c r="E2166" t="s">
        <v>5324</v>
      </c>
      <c r="F2166" t="s">
        <v>270</v>
      </c>
      <c r="G2166" t="s">
        <v>271</v>
      </c>
      <c r="H2166">
        <v>77.176000299999998</v>
      </c>
      <c r="I2166">
        <v>28.554897</v>
      </c>
      <c r="J2166" t="s">
        <v>477</v>
      </c>
      <c r="K2166" t="s">
        <v>28</v>
      </c>
      <c r="L2166" t="s">
        <v>29</v>
      </c>
      <c r="M2166" t="s">
        <v>29</v>
      </c>
      <c r="N2166" t="s">
        <v>29</v>
      </c>
      <c r="O2166" t="s">
        <v>29</v>
      </c>
      <c r="P2166">
        <v>2</v>
      </c>
      <c r="Q2166">
        <v>17</v>
      </c>
      <c r="R2166">
        <v>700</v>
      </c>
      <c r="S2166" t="str">
        <f>IF(Table1[[#This Row],[Average_Cost_for_two]]&lt;500,"Low",IF(Table1[[#This Row],[Average_Cost_for_two]]&lt;=1500,"Medium","High"))</f>
        <v>Medium</v>
      </c>
      <c r="T2166">
        <v>2.8</v>
      </c>
      <c r="U2166">
        <v>2013</v>
      </c>
      <c r="V2166">
        <v>10</v>
      </c>
      <c r="W2166">
        <v>17</v>
      </c>
      <c r="X2166">
        <f>IF(OR(Main!$U2166=0,
       Main!$V2166=0,
       Main!$W2166=0),
   "",
   DATE(Main!$U2166,
        Main!$V2166,
        Main!$W2166)
)</f>
        <v>41564</v>
      </c>
      <c r="Y2166">
        <f>Table1[[#This Row],[Average_Cost_for_two]]*VLOOKUP(Table1[[#This Row],[Currency]],currency!$A$2:$B$10,2,FALSE)</f>
        <v>8.4</v>
      </c>
      <c r="Z2166" t="str">
        <f>VLOOKUP(C2166,country!A:B,2,FALSE)</f>
        <v>India</v>
      </c>
      <c r="AA2166">
        <f t="shared" si="33"/>
        <v>4</v>
      </c>
    </row>
    <row r="2167" spans="1:27" ht="15.75" customHeight="1" x14ac:dyDescent="0.25">
      <c r="A2167">
        <v>18420452</v>
      </c>
      <c r="B2167" t="s">
        <v>5107</v>
      </c>
      <c r="C2167">
        <v>1</v>
      </c>
      <c r="D2167" t="s">
        <v>23</v>
      </c>
      <c r="E2167" t="s">
        <v>1746</v>
      </c>
      <c r="F2167" t="s">
        <v>1745</v>
      </c>
      <c r="G2167" t="s">
        <v>1746</v>
      </c>
      <c r="H2167">
        <v>77.133326999999994</v>
      </c>
      <c r="I2167">
        <v>28.670435000000001</v>
      </c>
      <c r="J2167" t="s">
        <v>615</v>
      </c>
      <c r="K2167" t="s">
        <v>28</v>
      </c>
      <c r="L2167" t="s">
        <v>29</v>
      </c>
      <c r="M2167" t="s">
        <v>36</v>
      </c>
      <c r="N2167" t="s">
        <v>29</v>
      </c>
      <c r="O2167" t="s">
        <v>29</v>
      </c>
      <c r="P2167">
        <v>2</v>
      </c>
      <c r="Q2167">
        <v>61</v>
      </c>
      <c r="R2167">
        <v>700</v>
      </c>
      <c r="S2167" t="str">
        <f>IF(Table1[[#This Row],[Average_Cost_for_two]]&lt;500,"Low",IF(Table1[[#This Row],[Average_Cost_for_two]]&lt;=1500,"Medium","High"))</f>
        <v>Medium</v>
      </c>
      <c r="T2167">
        <v>4.5999999999999996</v>
      </c>
      <c r="U2167">
        <v>2017</v>
      </c>
      <c r="V2167">
        <v>10</v>
      </c>
      <c r="W2167">
        <v>17</v>
      </c>
      <c r="X2167">
        <f>IF(OR(Main!$U2167=0,
       Main!$V2167=0,
       Main!$W2167=0),
   "",
   DATE(Main!$U2167,
        Main!$V2167,
        Main!$W2167)
)</f>
        <v>43025</v>
      </c>
      <c r="Y2167">
        <f>Table1[[#This Row],[Average_Cost_for_two]]*VLOOKUP(Table1[[#This Row],[Currency]],currency!$A$2:$B$10,2,FALSE)</f>
        <v>8.4</v>
      </c>
      <c r="Z2167" t="str">
        <f>VLOOKUP(C2167,country!A:B,2,FALSE)</f>
        <v>India</v>
      </c>
      <c r="AA2167">
        <f t="shared" si="33"/>
        <v>4</v>
      </c>
    </row>
    <row r="2168" spans="1:27" ht="15.75" customHeight="1" x14ac:dyDescent="0.25">
      <c r="A2168">
        <v>7310</v>
      </c>
      <c r="B2168" t="s">
        <v>5325</v>
      </c>
      <c r="C2168">
        <v>1</v>
      </c>
      <c r="D2168" t="s">
        <v>23</v>
      </c>
      <c r="E2168" t="s">
        <v>5326</v>
      </c>
      <c r="F2168" t="s">
        <v>1917</v>
      </c>
      <c r="G2168" t="s">
        <v>1918</v>
      </c>
      <c r="H2168">
        <v>77.198856000000006</v>
      </c>
      <c r="I2168">
        <v>28.565380999999999</v>
      </c>
      <c r="J2168" t="s">
        <v>609</v>
      </c>
      <c r="K2168" t="s">
        <v>28</v>
      </c>
      <c r="L2168" t="s">
        <v>29</v>
      </c>
      <c r="M2168" t="s">
        <v>29</v>
      </c>
      <c r="N2168" t="s">
        <v>29</v>
      </c>
      <c r="O2168" t="s">
        <v>29</v>
      </c>
      <c r="P2168">
        <v>2</v>
      </c>
      <c r="Q2168">
        <v>45</v>
      </c>
      <c r="R2168">
        <v>700</v>
      </c>
      <c r="S2168" t="str">
        <f>IF(Table1[[#This Row],[Average_Cost_for_two]]&lt;500,"Low",IF(Table1[[#This Row],[Average_Cost_for_two]]&lt;=1500,"Medium","High"))</f>
        <v>Medium</v>
      </c>
      <c r="T2168">
        <v>3.1</v>
      </c>
      <c r="U2168">
        <v>2010</v>
      </c>
      <c r="V2168">
        <v>10</v>
      </c>
      <c r="W2168">
        <v>9</v>
      </c>
      <c r="X2168">
        <f>IF(OR(Main!$U2168=0,
       Main!$V2168=0,
       Main!$W2168=0),
   "",
   DATE(Main!$U2168,
        Main!$V2168,
        Main!$W2168)
)</f>
        <v>40460</v>
      </c>
      <c r="Y2168">
        <f>Table1[[#This Row],[Average_Cost_for_two]]*VLOOKUP(Table1[[#This Row],[Currency]],currency!$A$2:$B$10,2,FALSE)</f>
        <v>8.4</v>
      </c>
      <c r="Z2168" t="str">
        <f>VLOOKUP(C2168,country!A:B,2,FALSE)</f>
        <v>India</v>
      </c>
      <c r="AA2168">
        <f t="shared" si="33"/>
        <v>4</v>
      </c>
    </row>
    <row r="2169" spans="1:27" ht="15.75" customHeight="1" x14ac:dyDescent="0.25">
      <c r="A2169">
        <v>18161610</v>
      </c>
      <c r="B2169" t="s">
        <v>5327</v>
      </c>
      <c r="C2169">
        <v>1</v>
      </c>
      <c r="D2169" t="s">
        <v>23</v>
      </c>
      <c r="E2169" t="s">
        <v>5328</v>
      </c>
      <c r="F2169" t="s">
        <v>1921</v>
      </c>
      <c r="G2169" t="s">
        <v>1920</v>
      </c>
      <c r="H2169">
        <v>77.211369099999999</v>
      </c>
      <c r="I2169">
        <v>28.548631199999999</v>
      </c>
      <c r="J2169" t="s">
        <v>500</v>
      </c>
      <c r="K2169" t="s">
        <v>28</v>
      </c>
      <c r="L2169" t="s">
        <v>29</v>
      </c>
      <c r="M2169" t="s">
        <v>36</v>
      </c>
      <c r="N2169" t="s">
        <v>29</v>
      </c>
      <c r="O2169" t="s">
        <v>29</v>
      </c>
      <c r="P2169">
        <v>2</v>
      </c>
      <c r="Q2169">
        <v>59</v>
      </c>
      <c r="R2169">
        <v>700</v>
      </c>
      <c r="S2169" t="str">
        <f>IF(Table1[[#This Row],[Average_Cost_for_two]]&lt;500,"Low",IF(Table1[[#This Row],[Average_Cost_for_two]]&lt;=1500,"Medium","High"))</f>
        <v>Medium</v>
      </c>
      <c r="T2169">
        <v>3.8</v>
      </c>
      <c r="U2169">
        <v>2015</v>
      </c>
      <c r="V2169">
        <v>10</v>
      </c>
      <c r="W2169">
        <v>12</v>
      </c>
      <c r="X2169">
        <f>IF(OR(Main!$U2169=0,
       Main!$V2169=0,
       Main!$W2169=0),
   "",
   DATE(Main!$U2169,
        Main!$V2169,
        Main!$W2169)
)</f>
        <v>42289</v>
      </c>
      <c r="Y2169">
        <f>Table1[[#This Row],[Average_Cost_for_two]]*VLOOKUP(Table1[[#This Row],[Currency]],currency!$A$2:$B$10,2,FALSE)</f>
        <v>8.4</v>
      </c>
      <c r="Z2169" t="str">
        <f>VLOOKUP(C2169,country!A:B,2,FALSE)</f>
        <v>India</v>
      </c>
      <c r="AA2169">
        <f t="shared" si="33"/>
        <v>4</v>
      </c>
    </row>
    <row r="2170" spans="1:27" ht="15.75" customHeight="1" x14ac:dyDescent="0.25">
      <c r="A2170">
        <v>1501</v>
      </c>
      <c r="B2170" t="s">
        <v>4076</v>
      </c>
      <c r="C2170">
        <v>1</v>
      </c>
      <c r="D2170" t="s">
        <v>23</v>
      </c>
      <c r="E2170" t="s">
        <v>5329</v>
      </c>
      <c r="F2170" t="s">
        <v>236</v>
      </c>
      <c r="G2170" t="s">
        <v>235</v>
      </c>
      <c r="H2170">
        <v>77.158761900000002</v>
      </c>
      <c r="I2170">
        <v>28.704281999999999</v>
      </c>
      <c r="J2170" t="s">
        <v>480</v>
      </c>
      <c r="K2170" t="s">
        <v>28</v>
      </c>
      <c r="L2170" t="s">
        <v>29</v>
      </c>
      <c r="M2170" t="s">
        <v>36</v>
      </c>
      <c r="N2170" t="s">
        <v>29</v>
      </c>
      <c r="O2170" t="s">
        <v>29</v>
      </c>
      <c r="P2170">
        <v>2</v>
      </c>
      <c r="Q2170">
        <v>71</v>
      </c>
      <c r="R2170">
        <v>700</v>
      </c>
      <c r="S2170" t="str">
        <f>IF(Table1[[#This Row],[Average_Cost_for_two]]&lt;500,"Low",IF(Table1[[#This Row],[Average_Cost_for_two]]&lt;=1500,"Medium","High"))</f>
        <v>Medium</v>
      </c>
      <c r="T2170">
        <v>3</v>
      </c>
      <c r="U2170">
        <v>2011</v>
      </c>
      <c r="V2170">
        <v>10</v>
      </c>
      <c r="W2170">
        <v>5</v>
      </c>
      <c r="X2170">
        <f>IF(OR(Main!$U2170=0,
       Main!$V2170=0,
       Main!$W2170=0),
   "",
   DATE(Main!$U2170,
        Main!$V2170,
        Main!$W2170)
)</f>
        <v>40821</v>
      </c>
      <c r="Y2170">
        <f>Table1[[#This Row],[Average_Cost_for_two]]*VLOOKUP(Table1[[#This Row],[Currency]],currency!$A$2:$B$10,2,FALSE)</f>
        <v>8.4</v>
      </c>
      <c r="Z2170" t="str">
        <f>VLOOKUP(C2170,country!A:B,2,FALSE)</f>
        <v>India</v>
      </c>
      <c r="AA2170">
        <f t="shared" si="33"/>
        <v>4</v>
      </c>
    </row>
    <row r="2171" spans="1:27" ht="15.75" customHeight="1" x14ac:dyDescent="0.25">
      <c r="A2171">
        <v>18254521</v>
      </c>
      <c r="B2171" t="s">
        <v>5330</v>
      </c>
      <c r="C2171">
        <v>1</v>
      </c>
      <c r="D2171" t="s">
        <v>23</v>
      </c>
      <c r="E2171" t="s">
        <v>5331</v>
      </c>
      <c r="F2171" t="s">
        <v>2643</v>
      </c>
      <c r="G2171" t="s">
        <v>2644</v>
      </c>
      <c r="H2171">
        <v>77.218073759999996</v>
      </c>
      <c r="I2171">
        <v>28.560281029999999</v>
      </c>
      <c r="J2171" t="s">
        <v>500</v>
      </c>
      <c r="K2171" t="s">
        <v>28</v>
      </c>
      <c r="L2171" t="s">
        <v>29</v>
      </c>
      <c r="M2171" t="s">
        <v>36</v>
      </c>
      <c r="N2171" t="s">
        <v>29</v>
      </c>
      <c r="O2171" t="s">
        <v>29</v>
      </c>
      <c r="P2171">
        <v>2</v>
      </c>
      <c r="Q2171">
        <v>73</v>
      </c>
      <c r="R2171">
        <v>700</v>
      </c>
      <c r="S2171" t="str">
        <f>IF(Table1[[#This Row],[Average_Cost_for_two]]&lt;500,"Low",IF(Table1[[#This Row],[Average_Cost_for_two]]&lt;=1500,"Medium","High"))</f>
        <v>Medium</v>
      </c>
      <c r="T2171">
        <v>4.2</v>
      </c>
      <c r="U2171">
        <v>2015</v>
      </c>
      <c r="V2171">
        <v>10</v>
      </c>
      <c r="W2171">
        <v>23</v>
      </c>
      <c r="X2171">
        <f>IF(OR(Main!$U2171=0,
       Main!$V2171=0,
       Main!$W2171=0),
   "",
   DATE(Main!$U2171,
        Main!$V2171,
        Main!$W2171)
)</f>
        <v>42300</v>
      </c>
      <c r="Y2171">
        <f>Table1[[#This Row],[Average_Cost_for_two]]*VLOOKUP(Table1[[#This Row],[Currency]],currency!$A$2:$B$10,2,FALSE)</f>
        <v>8.4</v>
      </c>
      <c r="Z2171" t="str">
        <f>VLOOKUP(C2171,country!A:B,2,FALSE)</f>
        <v>India</v>
      </c>
      <c r="AA2171">
        <f t="shared" si="33"/>
        <v>4</v>
      </c>
    </row>
    <row r="2172" spans="1:27" ht="15.75" customHeight="1" x14ac:dyDescent="0.25">
      <c r="A2172">
        <v>311231</v>
      </c>
      <c r="B2172" t="s">
        <v>610</v>
      </c>
      <c r="C2172">
        <v>1</v>
      </c>
      <c r="D2172" t="s">
        <v>23</v>
      </c>
      <c r="E2172" t="s">
        <v>5332</v>
      </c>
      <c r="F2172" t="s">
        <v>67</v>
      </c>
      <c r="G2172" t="s">
        <v>68</v>
      </c>
      <c r="H2172">
        <v>77.3021052</v>
      </c>
      <c r="I2172">
        <v>28.589108400000001</v>
      </c>
      <c r="J2172" t="s">
        <v>611</v>
      </c>
      <c r="K2172" t="s">
        <v>28</v>
      </c>
      <c r="L2172" t="s">
        <v>29</v>
      </c>
      <c r="M2172" t="s">
        <v>29</v>
      </c>
      <c r="N2172" t="s">
        <v>29</v>
      </c>
      <c r="O2172" t="s">
        <v>29</v>
      </c>
      <c r="P2172">
        <v>2</v>
      </c>
      <c r="Q2172">
        <v>17</v>
      </c>
      <c r="R2172">
        <v>700</v>
      </c>
      <c r="S2172" t="str">
        <f>IF(Table1[[#This Row],[Average_Cost_for_two]]&lt;500,"Low",IF(Table1[[#This Row],[Average_Cost_for_two]]&lt;=1500,"Medium","High"))</f>
        <v>Medium</v>
      </c>
      <c r="T2172">
        <v>2.6</v>
      </c>
      <c r="U2172">
        <v>2017</v>
      </c>
      <c r="V2172">
        <v>10</v>
      </c>
      <c r="W2172">
        <v>26</v>
      </c>
      <c r="X2172">
        <f>IF(OR(Main!$U2172=0,
       Main!$V2172=0,
       Main!$W2172=0),
   "",
   DATE(Main!$U2172,
        Main!$V2172,
        Main!$W2172)
)</f>
        <v>43034</v>
      </c>
      <c r="Y2172">
        <f>Table1[[#This Row],[Average_Cost_for_two]]*VLOOKUP(Table1[[#This Row],[Currency]],currency!$A$2:$B$10,2,FALSE)</f>
        <v>8.4</v>
      </c>
      <c r="Z2172" t="str">
        <f>VLOOKUP(C2172,country!A:B,2,FALSE)</f>
        <v>India</v>
      </c>
      <c r="AA2172">
        <f t="shared" si="33"/>
        <v>4</v>
      </c>
    </row>
    <row r="2173" spans="1:27" ht="15.75" customHeight="1" x14ac:dyDescent="0.25">
      <c r="A2173">
        <v>18439530</v>
      </c>
      <c r="B2173" t="s">
        <v>5051</v>
      </c>
      <c r="C2173">
        <v>1</v>
      </c>
      <c r="D2173" t="s">
        <v>23</v>
      </c>
      <c r="E2173" t="s">
        <v>5333</v>
      </c>
      <c r="F2173" t="s">
        <v>5334</v>
      </c>
      <c r="G2173" t="s">
        <v>5335</v>
      </c>
      <c r="H2173">
        <v>77.121713999999997</v>
      </c>
      <c r="I2173">
        <v>28.551680999999999</v>
      </c>
      <c r="J2173" t="s">
        <v>5053</v>
      </c>
      <c r="K2173" t="s">
        <v>28</v>
      </c>
      <c r="L2173" t="s">
        <v>29</v>
      </c>
      <c r="M2173" t="s">
        <v>29</v>
      </c>
      <c r="N2173" t="s">
        <v>29</v>
      </c>
      <c r="O2173" t="s">
        <v>29</v>
      </c>
      <c r="P2173">
        <v>2</v>
      </c>
      <c r="Q2173">
        <v>3</v>
      </c>
      <c r="R2173">
        <v>700</v>
      </c>
      <c r="S2173" t="str">
        <f>IF(Table1[[#This Row],[Average_Cost_for_two]]&lt;500,"Low",IF(Table1[[#This Row],[Average_Cost_for_two]]&lt;=1500,"Medium","High"))</f>
        <v>Medium</v>
      </c>
      <c r="T2173">
        <v>1</v>
      </c>
      <c r="U2173">
        <v>2015</v>
      </c>
      <c r="V2173">
        <v>10</v>
      </c>
      <c r="W2173">
        <v>20</v>
      </c>
      <c r="X2173">
        <f>IF(OR(Main!$U2173=0,
       Main!$V2173=0,
       Main!$W2173=0),
   "",
   DATE(Main!$U2173,
        Main!$V2173,
        Main!$W2173)
)</f>
        <v>42297</v>
      </c>
      <c r="Y2173">
        <f>Table1[[#This Row],[Average_Cost_for_two]]*VLOOKUP(Table1[[#This Row],[Currency]],currency!$A$2:$B$10,2,FALSE)</f>
        <v>8.4</v>
      </c>
      <c r="Z2173" t="str">
        <f>VLOOKUP(C2173,country!A:B,2,FALSE)</f>
        <v>India</v>
      </c>
      <c r="AA2173">
        <f t="shared" si="33"/>
        <v>4</v>
      </c>
    </row>
    <row r="2174" spans="1:27" ht="15.75" customHeight="1" x14ac:dyDescent="0.25">
      <c r="A2174">
        <v>18445775</v>
      </c>
      <c r="B2174" t="s">
        <v>5336</v>
      </c>
      <c r="C2174">
        <v>1</v>
      </c>
      <c r="D2174" t="s">
        <v>23</v>
      </c>
      <c r="E2174" t="s">
        <v>5337</v>
      </c>
      <c r="F2174" t="s">
        <v>654</v>
      </c>
      <c r="G2174" t="s">
        <v>655</v>
      </c>
      <c r="H2174">
        <v>0</v>
      </c>
      <c r="I2174">
        <v>0</v>
      </c>
      <c r="J2174" t="s">
        <v>3672</v>
      </c>
      <c r="K2174" t="s">
        <v>28</v>
      </c>
      <c r="L2174" t="s">
        <v>36</v>
      </c>
      <c r="M2174" t="s">
        <v>29</v>
      </c>
      <c r="N2174" t="s">
        <v>29</v>
      </c>
      <c r="O2174" t="s">
        <v>29</v>
      </c>
      <c r="P2174">
        <v>2</v>
      </c>
      <c r="Q2174">
        <v>21</v>
      </c>
      <c r="R2174">
        <v>600</v>
      </c>
      <c r="S2174" t="str">
        <f>IF(Table1[[#This Row],[Average_Cost_for_two]]&lt;500,"Low",IF(Table1[[#This Row],[Average_Cost_for_two]]&lt;=1500,"Medium","High"))</f>
        <v>Medium</v>
      </c>
      <c r="T2174">
        <v>3.5</v>
      </c>
      <c r="U2174">
        <v>2015</v>
      </c>
      <c r="V2174">
        <v>1</v>
      </c>
      <c r="W2174">
        <v>22</v>
      </c>
      <c r="X2174">
        <f>IF(OR(Main!$U2174=0,
       Main!$V2174=0,
       Main!$W2174=0),
   "",
   DATE(Main!$U2174,
        Main!$V2174,
        Main!$W2174)
)</f>
        <v>42026</v>
      </c>
      <c r="Y2174">
        <f>Table1[[#This Row],[Average_Cost_for_two]]*VLOOKUP(Table1[[#This Row],[Currency]],currency!$A$2:$B$10,2,FALSE)</f>
        <v>7.2</v>
      </c>
      <c r="Z2174" t="str">
        <f>VLOOKUP(C2174,country!A:B,2,FALSE)</f>
        <v>India</v>
      </c>
      <c r="AA2174">
        <f t="shared" si="33"/>
        <v>1</v>
      </c>
    </row>
    <row r="2175" spans="1:27" ht="15.75" customHeight="1" x14ac:dyDescent="0.25">
      <c r="A2175">
        <v>4227</v>
      </c>
      <c r="B2175" t="s">
        <v>5338</v>
      </c>
      <c r="C2175">
        <v>1</v>
      </c>
      <c r="D2175" t="s">
        <v>23</v>
      </c>
      <c r="E2175" t="s">
        <v>5339</v>
      </c>
      <c r="F2175" t="s">
        <v>654</v>
      </c>
      <c r="G2175" t="s">
        <v>655</v>
      </c>
      <c r="H2175">
        <v>77.204721500000005</v>
      </c>
      <c r="I2175">
        <v>28.6839245</v>
      </c>
      <c r="J2175" t="s">
        <v>5340</v>
      </c>
      <c r="K2175" t="s">
        <v>28</v>
      </c>
      <c r="L2175" t="s">
        <v>36</v>
      </c>
      <c r="M2175" t="s">
        <v>36</v>
      </c>
      <c r="N2175" t="s">
        <v>29</v>
      </c>
      <c r="O2175" t="s">
        <v>29</v>
      </c>
      <c r="P2175">
        <v>2</v>
      </c>
      <c r="Q2175">
        <v>300</v>
      </c>
      <c r="R2175">
        <v>600</v>
      </c>
      <c r="S2175" t="str">
        <f>IF(Table1[[#This Row],[Average_Cost_for_two]]&lt;500,"Low",IF(Table1[[#This Row],[Average_Cost_for_two]]&lt;=1500,"Medium","High"))</f>
        <v>Medium</v>
      </c>
      <c r="T2175">
        <v>4.2</v>
      </c>
      <c r="U2175">
        <v>2014</v>
      </c>
      <c r="V2175">
        <v>12</v>
      </c>
      <c r="W2175">
        <v>11</v>
      </c>
      <c r="X2175">
        <f>IF(OR(Main!$U2175=0,
       Main!$V2175=0,
       Main!$W2175=0),
   "",
   DATE(Main!$U2175,
        Main!$V2175,
        Main!$W2175)
)</f>
        <v>41984</v>
      </c>
      <c r="Y2175">
        <f>Table1[[#This Row],[Average_Cost_for_two]]*VLOOKUP(Table1[[#This Row],[Currency]],currency!$A$2:$B$10,2,FALSE)</f>
        <v>7.2</v>
      </c>
      <c r="Z2175" t="str">
        <f>VLOOKUP(C2175,country!A:B,2,FALSE)</f>
        <v>India</v>
      </c>
      <c r="AA2175">
        <f t="shared" si="33"/>
        <v>4</v>
      </c>
    </row>
    <row r="2176" spans="1:27" ht="15.75" customHeight="1" x14ac:dyDescent="0.25">
      <c r="A2176">
        <v>18332869</v>
      </c>
      <c r="B2176" t="s">
        <v>5341</v>
      </c>
      <c r="C2176">
        <v>1</v>
      </c>
      <c r="D2176" t="s">
        <v>23</v>
      </c>
      <c r="E2176" t="s">
        <v>5342</v>
      </c>
      <c r="F2176" t="s">
        <v>1753</v>
      </c>
      <c r="G2176" t="s">
        <v>1752</v>
      </c>
      <c r="H2176">
        <v>77.182092900000001</v>
      </c>
      <c r="I2176">
        <v>28.6373909</v>
      </c>
      <c r="J2176" t="s">
        <v>503</v>
      </c>
      <c r="K2176" t="s">
        <v>28</v>
      </c>
      <c r="L2176" t="s">
        <v>36</v>
      </c>
      <c r="M2176" t="s">
        <v>36</v>
      </c>
      <c r="N2176" t="s">
        <v>29</v>
      </c>
      <c r="O2176" t="s">
        <v>29</v>
      </c>
      <c r="P2176">
        <v>2</v>
      </c>
      <c r="Q2176">
        <v>163</v>
      </c>
      <c r="R2176">
        <v>600</v>
      </c>
      <c r="S2176" t="str">
        <f>IF(Table1[[#This Row],[Average_Cost_for_two]]&lt;500,"Low",IF(Table1[[#This Row],[Average_Cost_for_two]]&lt;=1500,"Medium","High"))</f>
        <v>Medium</v>
      </c>
      <c r="T2176">
        <v>4.2</v>
      </c>
      <c r="U2176">
        <v>2010</v>
      </c>
      <c r="V2176">
        <v>10</v>
      </c>
      <c r="W2176">
        <v>13</v>
      </c>
      <c r="X2176">
        <f>IF(OR(Main!$U2176=0,
       Main!$V2176=0,
       Main!$W2176=0),
   "",
   DATE(Main!$U2176,
        Main!$V2176,
        Main!$W2176)
)</f>
        <v>40464</v>
      </c>
      <c r="Y2176">
        <f>Table1[[#This Row],[Average_Cost_for_two]]*VLOOKUP(Table1[[#This Row],[Currency]],currency!$A$2:$B$10,2,FALSE)</f>
        <v>7.2</v>
      </c>
      <c r="Z2176" t="str">
        <f>VLOOKUP(C2176,country!A:B,2,FALSE)</f>
        <v>India</v>
      </c>
      <c r="AA2176">
        <f t="shared" si="33"/>
        <v>4</v>
      </c>
    </row>
    <row r="2177" spans="1:27" ht="15.75" customHeight="1" x14ac:dyDescent="0.25">
      <c r="A2177">
        <v>18249081</v>
      </c>
      <c r="B2177" t="s">
        <v>5343</v>
      </c>
      <c r="C2177">
        <v>1</v>
      </c>
      <c r="D2177" t="s">
        <v>23</v>
      </c>
      <c r="E2177" t="s">
        <v>5344</v>
      </c>
      <c r="F2177" t="s">
        <v>243</v>
      </c>
      <c r="G2177" t="s">
        <v>244</v>
      </c>
      <c r="H2177">
        <v>77.247854320000002</v>
      </c>
      <c r="I2177">
        <v>28.541405359999999</v>
      </c>
      <c r="J2177" t="s">
        <v>1804</v>
      </c>
      <c r="K2177" t="s">
        <v>28</v>
      </c>
      <c r="L2177" t="s">
        <v>29</v>
      </c>
      <c r="M2177" t="s">
        <v>36</v>
      </c>
      <c r="N2177" t="s">
        <v>29</v>
      </c>
      <c r="O2177" t="s">
        <v>29</v>
      </c>
      <c r="P2177">
        <v>2</v>
      </c>
      <c r="Q2177">
        <v>16</v>
      </c>
      <c r="R2177">
        <v>600</v>
      </c>
      <c r="S2177" t="str">
        <f>IF(Table1[[#This Row],[Average_Cost_for_two]]&lt;500,"Low",IF(Table1[[#This Row],[Average_Cost_for_two]]&lt;=1500,"Medium","High"))</f>
        <v>Medium</v>
      </c>
      <c r="T2177">
        <v>2.9</v>
      </c>
      <c r="U2177">
        <v>2015</v>
      </c>
      <c r="V2177">
        <v>9</v>
      </c>
      <c r="W2177">
        <v>27</v>
      </c>
      <c r="X2177">
        <f>IF(OR(Main!$U2177=0,
       Main!$V2177=0,
       Main!$W2177=0),
   "",
   DATE(Main!$U2177,
        Main!$V2177,
        Main!$W2177)
)</f>
        <v>42274</v>
      </c>
      <c r="Y2177">
        <f>Table1[[#This Row],[Average_Cost_for_two]]*VLOOKUP(Table1[[#This Row],[Currency]],currency!$A$2:$B$10,2,FALSE)</f>
        <v>7.2</v>
      </c>
      <c r="Z2177" t="str">
        <f>VLOOKUP(C2177,country!A:B,2,FALSE)</f>
        <v>India</v>
      </c>
      <c r="AA2177">
        <f t="shared" si="33"/>
        <v>3</v>
      </c>
    </row>
    <row r="2178" spans="1:27" ht="15.75" customHeight="1" x14ac:dyDescent="0.25">
      <c r="A2178">
        <v>1358</v>
      </c>
      <c r="B2178" t="s">
        <v>5345</v>
      </c>
      <c r="C2178">
        <v>1</v>
      </c>
      <c r="D2178" t="s">
        <v>23</v>
      </c>
      <c r="E2178" t="s">
        <v>5346</v>
      </c>
      <c r="F2178" t="s">
        <v>243</v>
      </c>
      <c r="G2178" t="s">
        <v>244</v>
      </c>
      <c r="H2178">
        <v>77.252929399999999</v>
      </c>
      <c r="I2178">
        <v>28.53692899</v>
      </c>
      <c r="J2178" t="s">
        <v>1017</v>
      </c>
      <c r="K2178" t="s">
        <v>28</v>
      </c>
      <c r="L2178" t="s">
        <v>29</v>
      </c>
      <c r="M2178" t="s">
        <v>36</v>
      </c>
      <c r="N2178" t="s">
        <v>29</v>
      </c>
      <c r="O2178" t="s">
        <v>29</v>
      </c>
      <c r="P2178">
        <v>2</v>
      </c>
      <c r="Q2178">
        <v>38</v>
      </c>
      <c r="R2178">
        <v>600</v>
      </c>
      <c r="S2178" t="str">
        <f>IF(Table1[[#This Row],[Average_Cost_for_two]]&lt;500,"Low",IF(Table1[[#This Row],[Average_Cost_for_two]]&lt;=1500,"Medium","High"))</f>
        <v>Medium</v>
      </c>
      <c r="T2178">
        <v>2.2999999999999998</v>
      </c>
      <c r="U2178">
        <v>2014</v>
      </c>
      <c r="V2178">
        <v>9</v>
      </c>
      <c r="W2178">
        <v>23</v>
      </c>
      <c r="X2178">
        <f>IF(OR(Main!$U2178=0,
       Main!$V2178=0,
       Main!$W2178=0),
   "",
   DATE(Main!$U2178,
        Main!$V2178,
        Main!$W2178)
)</f>
        <v>41905</v>
      </c>
      <c r="Y2178">
        <f>Table1[[#This Row],[Average_Cost_for_two]]*VLOOKUP(Table1[[#This Row],[Currency]],currency!$A$2:$B$10,2,FALSE)</f>
        <v>7.2</v>
      </c>
      <c r="Z2178" t="str">
        <f>VLOOKUP(C2178,country!A:B,2,FALSE)</f>
        <v>India</v>
      </c>
      <c r="AA2178">
        <f t="shared" ref="AA2178:AA2241" si="34">ROUNDUP(V2178/3,0)</f>
        <v>3</v>
      </c>
    </row>
    <row r="2179" spans="1:27" ht="15.75" customHeight="1" x14ac:dyDescent="0.25">
      <c r="A2179">
        <v>9672</v>
      </c>
      <c r="B2179" t="s">
        <v>585</v>
      </c>
      <c r="C2179">
        <v>1</v>
      </c>
      <c r="D2179" t="s">
        <v>23</v>
      </c>
      <c r="E2179" t="s">
        <v>5347</v>
      </c>
      <c r="F2179" t="s">
        <v>734</v>
      </c>
      <c r="G2179" t="s">
        <v>735</v>
      </c>
      <c r="H2179">
        <v>77.202184399999993</v>
      </c>
      <c r="I2179">
        <v>28.5558677</v>
      </c>
      <c r="J2179" t="s">
        <v>586</v>
      </c>
      <c r="K2179" t="s">
        <v>28</v>
      </c>
      <c r="L2179" t="s">
        <v>29</v>
      </c>
      <c r="M2179" t="s">
        <v>36</v>
      </c>
      <c r="N2179" t="s">
        <v>29</v>
      </c>
      <c r="O2179" t="s">
        <v>29</v>
      </c>
      <c r="P2179">
        <v>2</v>
      </c>
      <c r="Q2179">
        <v>431</v>
      </c>
      <c r="R2179">
        <v>600</v>
      </c>
      <c r="S2179" t="str">
        <f>IF(Table1[[#This Row],[Average_Cost_for_two]]&lt;500,"Low",IF(Table1[[#This Row],[Average_Cost_for_two]]&lt;=1500,"Medium","High"))</f>
        <v>Medium</v>
      </c>
      <c r="T2179">
        <v>3.7</v>
      </c>
      <c r="U2179">
        <v>2016</v>
      </c>
      <c r="V2179">
        <v>9</v>
      </c>
      <c r="W2179">
        <v>28</v>
      </c>
      <c r="X2179">
        <f>IF(OR(Main!$U2179=0,
       Main!$V2179=0,
       Main!$W2179=0),
   "",
   DATE(Main!$U2179,
        Main!$V2179,
        Main!$W2179)
)</f>
        <v>42641</v>
      </c>
      <c r="Y2179">
        <f>Table1[[#This Row],[Average_Cost_for_two]]*VLOOKUP(Table1[[#This Row],[Currency]],currency!$A$2:$B$10,2,FALSE)</f>
        <v>7.2</v>
      </c>
      <c r="Z2179" t="str">
        <f>VLOOKUP(C2179,country!A:B,2,FALSE)</f>
        <v>India</v>
      </c>
      <c r="AA2179">
        <f t="shared" si="34"/>
        <v>3</v>
      </c>
    </row>
    <row r="2180" spans="1:27" ht="15.75" customHeight="1" x14ac:dyDescent="0.25">
      <c r="A2180">
        <v>18372686</v>
      </c>
      <c r="B2180" t="s">
        <v>5348</v>
      </c>
      <c r="C2180">
        <v>1</v>
      </c>
      <c r="D2180" t="s">
        <v>23</v>
      </c>
      <c r="E2180" t="s">
        <v>5349</v>
      </c>
      <c r="F2180" t="s">
        <v>1624</v>
      </c>
      <c r="G2180" t="s">
        <v>1625</v>
      </c>
      <c r="H2180">
        <v>77.257216</v>
      </c>
      <c r="I2180">
        <v>28.530671999999999</v>
      </c>
      <c r="J2180" t="s">
        <v>5350</v>
      </c>
      <c r="K2180" t="s">
        <v>28</v>
      </c>
      <c r="L2180" t="s">
        <v>29</v>
      </c>
      <c r="M2180" t="s">
        <v>36</v>
      </c>
      <c r="N2180" t="s">
        <v>29</v>
      </c>
      <c r="O2180" t="s">
        <v>29</v>
      </c>
      <c r="P2180">
        <v>2</v>
      </c>
      <c r="Q2180">
        <v>36</v>
      </c>
      <c r="R2180">
        <v>600</v>
      </c>
      <c r="S2180" t="str">
        <f>IF(Table1[[#This Row],[Average_Cost_for_two]]&lt;500,"Low",IF(Table1[[#This Row],[Average_Cost_for_two]]&lt;=1500,"Medium","High"))</f>
        <v>Medium</v>
      </c>
      <c r="T2180">
        <v>3.6</v>
      </c>
      <c r="U2180">
        <v>2013</v>
      </c>
      <c r="V2180">
        <v>9</v>
      </c>
      <c r="W2180">
        <v>11</v>
      </c>
      <c r="X2180">
        <f>IF(OR(Main!$U2180=0,
       Main!$V2180=0,
       Main!$W2180=0),
   "",
   DATE(Main!$U2180,
        Main!$V2180,
        Main!$W2180)
)</f>
        <v>41528</v>
      </c>
      <c r="Y2180">
        <f>Table1[[#This Row],[Average_Cost_for_two]]*VLOOKUP(Table1[[#This Row],[Currency]],currency!$A$2:$B$10,2,FALSE)</f>
        <v>7.2</v>
      </c>
      <c r="Z2180" t="str">
        <f>VLOOKUP(C2180,country!A:B,2,FALSE)</f>
        <v>India</v>
      </c>
      <c r="AA2180">
        <f t="shared" si="34"/>
        <v>3</v>
      </c>
    </row>
    <row r="2181" spans="1:27" ht="15.75" customHeight="1" x14ac:dyDescent="0.25">
      <c r="A2181">
        <v>1618</v>
      </c>
      <c r="B2181" t="s">
        <v>5351</v>
      </c>
      <c r="C2181">
        <v>1</v>
      </c>
      <c r="D2181" t="s">
        <v>23</v>
      </c>
      <c r="E2181" t="s">
        <v>5352</v>
      </c>
      <c r="F2181" t="s">
        <v>253</v>
      </c>
      <c r="G2181" t="s">
        <v>254</v>
      </c>
      <c r="H2181">
        <v>77.190377999999995</v>
      </c>
      <c r="I2181">
        <v>28.645475000000001</v>
      </c>
      <c r="J2181" t="s">
        <v>609</v>
      </c>
      <c r="K2181" t="s">
        <v>28</v>
      </c>
      <c r="L2181" t="s">
        <v>29</v>
      </c>
      <c r="M2181" t="s">
        <v>36</v>
      </c>
      <c r="N2181" t="s">
        <v>29</v>
      </c>
      <c r="O2181" t="s">
        <v>29</v>
      </c>
      <c r="P2181">
        <v>2</v>
      </c>
      <c r="Q2181">
        <v>247</v>
      </c>
      <c r="R2181">
        <v>600</v>
      </c>
      <c r="S2181" t="str">
        <f>IF(Table1[[#This Row],[Average_Cost_for_two]]&lt;500,"Low",IF(Table1[[#This Row],[Average_Cost_for_two]]&lt;=1500,"Medium","High"))</f>
        <v>Medium</v>
      </c>
      <c r="T2181">
        <v>3.1</v>
      </c>
      <c r="U2181">
        <v>2017</v>
      </c>
      <c r="V2181">
        <v>9</v>
      </c>
      <c r="W2181">
        <v>21</v>
      </c>
      <c r="X2181">
        <f>IF(OR(Main!$U2181=0,
       Main!$V2181=0,
       Main!$W2181=0),
   "",
   DATE(Main!$U2181,
        Main!$V2181,
        Main!$W2181)
)</f>
        <v>42999</v>
      </c>
      <c r="Y2181">
        <f>Table1[[#This Row],[Average_Cost_for_two]]*VLOOKUP(Table1[[#This Row],[Currency]],currency!$A$2:$B$10,2,FALSE)</f>
        <v>7.2</v>
      </c>
      <c r="Z2181" t="str">
        <f>VLOOKUP(C2181,country!A:B,2,FALSE)</f>
        <v>India</v>
      </c>
      <c r="AA2181">
        <f t="shared" si="34"/>
        <v>3</v>
      </c>
    </row>
    <row r="2182" spans="1:27" ht="15.75" customHeight="1" x14ac:dyDescent="0.25">
      <c r="A2182">
        <v>18312458</v>
      </c>
      <c r="B2182" t="s">
        <v>5353</v>
      </c>
      <c r="C2182">
        <v>1</v>
      </c>
      <c r="D2182" t="s">
        <v>23</v>
      </c>
      <c r="E2182" t="s">
        <v>5354</v>
      </c>
      <c r="F2182" t="s">
        <v>39</v>
      </c>
      <c r="G2182" t="s">
        <v>40</v>
      </c>
      <c r="H2182">
        <v>77.128157400000006</v>
      </c>
      <c r="I2182">
        <v>28.545246899999999</v>
      </c>
      <c r="J2182" t="s">
        <v>5355</v>
      </c>
      <c r="K2182" t="s">
        <v>28</v>
      </c>
      <c r="L2182" t="s">
        <v>29</v>
      </c>
      <c r="M2182" t="s">
        <v>36</v>
      </c>
      <c r="N2182" t="s">
        <v>29</v>
      </c>
      <c r="O2182" t="s">
        <v>29</v>
      </c>
      <c r="P2182">
        <v>2</v>
      </c>
      <c r="Q2182">
        <v>6</v>
      </c>
      <c r="R2182">
        <v>600</v>
      </c>
      <c r="S2182" t="str">
        <f>IF(Table1[[#This Row],[Average_Cost_for_two]]&lt;500,"Low",IF(Table1[[#This Row],[Average_Cost_for_two]]&lt;=1500,"Medium","High"))</f>
        <v>Medium</v>
      </c>
      <c r="T2182">
        <v>2.5</v>
      </c>
      <c r="U2182">
        <v>2012</v>
      </c>
      <c r="V2182">
        <v>9</v>
      </c>
      <c r="W2182">
        <v>6</v>
      </c>
      <c r="X2182">
        <f>IF(OR(Main!$U2182=0,
       Main!$V2182=0,
       Main!$W2182=0),
   "",
   DATE(Main!$U2182,
        Main!$V2182,
        Main!$W2182)
)</f>
        <v>41158</v>
      </c>
      <c r="Y2182">
        <f>Table1[[#This Row],[Average_Cost_for_two]]*VLOOKUP(Table1[[#This Row],[Currency]],currency!$A$2:$B$10,2,FALSE)</f>
        <v>7.2</v>
      </c>
      <c r="Z2182" t="str">
        <f>VLOOKUP(C2182,country!A:B,2,FALSE)</f>
        <v>India</v>
      </c>
      <c r="AA2182">
        <f t="shared" si="34"/>
        <v>3</v>
      </c>
    </row>
    <row r="2183" spans="1:27" ht="15.75" customHeight="1" x14ac:dyDescent="0.25">
      <c r="A2183">
        <v>308444</v>
      </c>
      <c r="B2183" t="s">
        <v>5356</v>
      </c>
      <c r="C2183">
        <v>1</v>
      </c>
      <c r="D2183" t="s">
        <v>23</v>
      </c>
      <c r="E2183" t="s">
        <v>5357</v>
      </c>
      <c r="F2183" t="s">
        <v>1743</v>
      </c>
      <c r="G2183" t="s">
        <v>1742</v>
      </c>
      <c r="H2183">
        <v>77.212658599999997</v>
      </c>
      <c r="I2183">
        <v>28.540560500000002</v>
      </c>
      <c r="J2183" t="s">
        <v>480</v>
      </c>
      <c r="K2183" t="s">
        <v>28</v>
      </c>
      <c r="L2183" t="s">
        <v>29</v>
      </c>
      <c r="M2183" t="s">
        <v>36</v>
      </c>
      <c r="N2183" t="s">
        <v>29</v>
      </c>
      <c r="O2183" t="s">
        <v>29</v>
      </c>
      <c r="P2183">
        <v>2</v>
      </c>
      <c r="Q2183">
        <v>146</v>
      </c>
      <c r="R2183">
        <v>600</v>
      </c>
      <c r="S2183" t="str">
        <f>IF(Table1[[#This Row],[Average_Cost_for_two]]&lt;500,"Low",IF(Table1[[#This Row],[Average_Cost_for_two]]&lt;=1500,"Medium","High"))</f>
        <v>Medium</v>
      </c>
      <c r="T2183">
        <v>2.6</v>
      </c>
      <c r="U2183">
        <v>2011</v>
      </c>
      <c r="V2183">
        <v>9</v>
      </c>
      <c r="W2183">
        <v>2</v>
      </c>
      <c r="X2183">
        <f>IF(OR(Main!$U2183=0,
       Main!$V2183=0,
       Main!$W2183=0),
   "",
   DATE(Main!$U2183,
        Main!$V2183,
        Main!$W2183)
)</f>
        <v>40788</v>
      </c>
      <c r="Y2183">
        <f>Table1[[#This Row],[Average_Cost_for_two]]*VLOOKUP(Table1[[#This Row],[Currency]],currency!$A$2:$B$10,2,FALSE)</f>
        <v>7.2</v>
      </c>
      <c r="Z2183" t="str">
        <f>VLOOKUP(C2183,country!A:B,2,FALSE)</f>
        <v>India</v>
      </c>
      <c r="AA2183">
        <f t="shared" si="34"/>
        <v>3</v>
      </c>
    </row>
    <row r="2184" spans="1:27" ht="15.75" customHeight="1" x14ac:dyDescent="0.25">
      <c r="A2184">
        <v>305398</v>
      </c>
      <c r="B2184" t="s">
        <v>4948</v>
      </c>
      <c r="C2184">
        <v>1</v>
      </c>
      <c r="D2184" t="s">
        <v>23</v>
      </c>
      <c r="E2184" t="s">
        <v>5358</v>
      </c>
      <c r="F2184" t="s">
        <v>114</v>
      </c>
      <c r="G2184" t="s">
        <v>115</v>
      </c>
      <c r="H2184">
        <v>77.132554499999998</v>
      </c>
      <c r="I2184">
        <v>28.7032305</v>
      </c>
      <c r="J2184" t="s">
        <v>967</v>
      </c>
      <c r="K2184" t="s">
        <v>28</v>
      </c>
      <c r="L2184" t="s">
        <v>29</v>
      </c>
      <c r="M2184" t="s">
        <v>36</v>
      </c>
      <c r="N2184" t="s">
        <v>29</v>
      </c>
      <c r="O2184" t="s">
        <v>29</v>
      </c>
      <c r="P2184">
        <v>2</v>
      </c>
      <c r="Q2184">
        <v>131</v>
      </c>
      <c r="R2184">
        <v>600</v>
      </c>
      <c r="S2184" t="str">
        <f>IF(Table1[[#This Row],[Average_Cost_for_two]]&lt;500,"Low",IF(Table1[[#This Row],[Average_Cost_for_two]]&lt;=1500,"Medium","High"))</f>
        <v>Medium</v>
      </c>
      <c r="T2184">
        <v>2.2999999999999998</v>
      </c>
      <c r="U2184">
        <v>2014</v>
      </c>
      <c r="V2184">
        <v>9</v>
      </c>
      <c r="W2184">
        <v>9</v>
      </c>
      <c r="X2184">
        <f>IF(OR(Main!$U2184=0,
       Main!$V2184=0,
       Main!$W2184=0),
   "",
   DATE(Main!$U2184,
        Main!$V2184,
        Main!$W2184)
)</f>
        <v>41891</v>
      </c>
      <c r="Y2184">
        <f>Table1[[#This Row],[Average_Cost_for_two]]*VLOOKUP(Table1[[#This Row],[Currency]],currency!$A$2:$B$10,2,FALSE)</f>
        <v>7.2</v>
      </c>
      <c r="Z2184" t="str">
        <f>VLOOKUP(C2184,country!A:B,2,FALSE)</f>
        <v>India</v>
      </c>
      <c r="AA2184">
        <f t="shared" si="34"/>
        <v>3</v>
      </c>
    </row>
    <row r="2185" spans="1:27" ht="15.75" customHeight="1" x14ac:dyDescent="0.25">
      <c r="A2185">
        <v>312920</v>
      </c>
      <c r="B2185" t="s">
        <v>5359</v>
      </c>
      <c r="C2185">
        <v>1</v>
      </c>
      <c r="D2185" t="s">
        <v>23</v>
      </c>
      <c r="E2185" t="s">
        <v>5360</v>
      </c>
      <c r="F2185" t="s">
        <v>1753</v>
      </c>
      <c r="G2185" t="s">
        <v>1752</v>
      </c>
      <c r="H2185">
        <v>77.177713100000005</v>
      </c>
      <c r="I2185">
        <v>28.6397455</v>
      </c>
      <c r="J2185" t="s">
        <v>503</v>
      </c>
      <c r="K2185" t="s">
        <v>28</v>
      </c>
      <c r="L2185" t="s">
        <v>29</v>
      </c>
      <c r="M2185" t="s">
        <v>36</v>
      </c>
      <c r="N2185" t="s">
        <v>29</v>
      </c>
      <c r="O2185" t="s">
        <v>29</v>
      </c>
      <c r="P2185">
        <v>2</v>
      </c>
      <c r="Q2185">
        <v>31</v>
      </c>
      <c r="R2185">
        <v>600</v>
      </c>
      <c r="S2185" t="str">
        <f>IF(Table1[[#This Row],[Average_Cost_for_two]]&lt;500,"Low",IF(Table1[[#This Row],[Average_Cost_for_two]]&lt;=1500,"Medium","High"))</f>
        <v>Medium</v>
      </c>
      <c r="T2185">
        <v>2.5</v>
      </c>
      <c r="U2185">
        <v>2010</v>
      </c>
      <c r="V2185">
        <v>9</v>
      </c>
      <c r="W2185">
        <v>10</v>
      </c>
      <c r="X2185">
        <f>IF(OR(Main!$U2185=0,
       Main!$V2185=0,
       Main!$W2185=0),
   "",
   DATE(Main!$U2185,
        Main!$V2185,
        Main!$W2185)
)</f>
        <v>40431</v>
      </c>
      <c r="Y2185">
        <f>Table1[[#This Row],[Average_Cost_for_two]]*VLOOKUP(Table1[[#This Row],[Currency]],currency!$A$2:$B$10,2,FALSE)</f>
        <v>7.2</v>
      </c>
      <c r="Z2185" t="str">
        <f>VLOOKUP(C2185,country!A:B,2,FALSE)</f>
        <v>India</v>
      </c>
      <c r="AA2185">
        <f t="shared" si="34"/>
        <v>3</v>
      </c>
    </row>
    <row r="2186" spans="1:27" ht="15.75" customHeight="1" x14ac:dyDescent="0.25">
      <c r="A2186">
        <v>305392</v>
      </c>
      <c r="B2186" t="s">
        <v>4948</v>
      </c>
      <c r="C2186">
        <v>1</v>
      </c>
      <c r="D2186" t="s">
        <v>23</v>
      </c>
      <c r="E2186" t="s">
        <v>5361</v>
      </c>
      <c r="F2186" t="s">
        <v>1753</v>
      </c>
      <c r="G2186" t="s">
        <v>1752</v>
      </c>
      <c r="H2186">
        <v>77.186586399999996</v>
      </c>
      <c r="I2186">
        <v>28.642878400000001</v>
      </c>
      <c r="J2186" t="s">
        <v>967</v>
      </c>
      <c r="K2186" t="s">
        <v>28</v>
      </c>
      <c r="L2186" t="s">
        <v>29</v>
      </c>
      <c r="M2186" t="s">
        <v>36</v>
      </c>
      <c r="N2186" t="s">
        <v>29</v>
      </c>
      <c r="O2186" t="s">
        <v>29</v>
      </c>
      <c r="P2186">
        <v>2</v>
      </c>
      <c r="Q2186">
        <v>120</v>
      </c>
      <c r="R2186">
        <v>600</v>
      </c>
      <c r="S2186" t="str">
        <f>IF(Table1[[#This Row],[Average_Cost_for_two]]&lt;500,"Low",IF(Table1[[#This Row],[Average_Cost_for_two]]&lt;=1500,"Medium","High"))</f>
        <v>Medium</v>
      </c>
      <c r="T2186">
        <v>2.7</v>
      </c>
      <c r="U2186">
        <v>2013</v>
      </c>
      <c r="V2186">
        <v>9</v>
      </c>
      <c r="W2186">
        <v>10</v>
      </c>
      <c r="X2186">
        <f>IF(OR(Main!$U2186=0,
       Main!$V2186=0,
       Main!$W2186=0),
   "",
   DATE(Main!$U2186,
        Main!$V2186,
        Main!$W2186)
)</f>
        <v>41527</v>
      </c>
      <c r="Y2186">
        <f>Table1[[#This Row],[Average_Cost_for_two]]*VLOOKUP(Table1[[#This Row],[Currency]],currency!$A$2:$B$10,2,FALSE)</f>
        <v>7.2</v>
      </c>
      <c r="Z2186" t="str">
        <f>VLOOKUP(C2186,country!A:B,2,FALSE)</f>
        <v>India</v>
      </c>
      <c r="AA2186">
        <f t="shared" si="34"/>
        <v>3</v>
      </c>
    </row>
    <row r="2187" spans="1:27" ht="15.75" customHeight="1" x14ac:dyDescent="0.25">
      <c r="A2187">
        <v>7287</v>
      </c>
      <c r="B2187" t="s">
        <v>5362</v>
      </c>
      <c r="C2187">
        <v>1</v>
      </c>
      <c r="D2187" t="s">
        <v>23</v>
      </c>
      <c r="E2187" t="s">
        <v>5363</v>
      </c>
      <c r="F2187" t="s">
        <v>1907</v>
      </c>
      <c r="G2187" t="s">
        <v>1908</v>
      </c>
      <c r="H2187">
        <v>77.121410100000006</v>
      </c>
      <c r="I2187">
        <v>28.6449319</v>
      </c>
      <c r="J2187" t="s">
        <v>556</v>
      </c>
      <c r="K2187" t="s">
        <v>28</v>
      </c>
      <c r="L2187" t="s">
        <v>29</v>
      </c>
      <c r="M2187" t="s">
        <v>36</v>
      </c>
      <c r="N2187" t="s">
        <v>29</v>
      </c>
      <c r="O2187" t="s">
        <v>29</v>
      </c>
      <c r="P2187">
        <v>2</v>
      </c>
      <c r="Q2187">
        <v>126</v>
      </c>
      <c r="R2187">
        <v>600</v>
      </c>
      <c r="S2187" t="str">
        <f>IF(Table1[[#This Row],[Average_Cost_for_two]]&lt;500,"Low",IF(Table1[[#This Row],[Average_Cost_for_two]]&lt;=1500,"Medium","High"))</f>
        <v>Medium</v>
      </c>
      <c r="T2187">
        <v>2.2000000000000002</v>
      </c>
      <c r="U2187">
        <v>2011</v>
      </c>
      <c r="V2187">
        <v>9</v>
      </c>
      <c r="W2187">
        <v>22</v>
      </c>
      <c r="X2187">
        <f>IF(OR(Main!$U2187=0,
       Main!$V2187=0,
       Main!$W2187=0),
   "",
   DATE(Main!$U2187,
        Main!$V2187,
        Main!$W2187)
)</f>
        <v>40808</v>
      </c>
      <c r="Y2187">
        <f>Table1[[#This Row],[Average_Cost_for_two]]*VLOOKUP(Table1[[#This Row],[Currency]],currency!$A$2:$B$10,2,FALSE)</f>
        <v>7.2</v>
      </c>
      <c r="Z2187" t="str">
        <f>VLOOKUP(C2187,country!A:B,2,FALSE)</f>
        <v>India</v>
      </c>
      <c r="AA2187">
        <f t="shared" si="34"/>
        <v>3</v>
      </c>
    </row>
    <row r="2188" spans="1:27" ht="15.75" customHeight="1" x14ac:dyDescent="0.25">
      <c r="A2188">
        <v>304162</v>
      </c>
      <c r="B2188" t="s">
        <v>1091</v>
      </c>
      <c r="C2188">
        <v>1</v>
      </c>
      <c r="D2188" t="s">
        <v>23</v>
      </c>
      <c r="E2188" t="s">
        <v>5364</v>
      </c>
      <c r="F2188" t="s">
        <v>2698</v>
      </c>
      <c r="G2188" t="s">
        <v>2699</v>
      </c>
      <c r="H2188">
        <v>77.168242800000002</v>
      </c>
      <c r="I2188">
        <v>28.588070299999998</v>
      </c>
      <c r="J2188" t="s">
        <v>5365</v>
      </c>
      <c r="K2188" t="s">
        <v>28</v>
      </c>
      <c r="L2188" t="s">
        <v>29</v>
      </c>
      <c r="M2188" t="s">
        <v>36</v>
      </c>
      <c r="N2188" t="s">
        <v>29</v>
      </c>
      <c r="O2188" t="s">
        <v>29</v>
      </c>
      <c r="P2188">
        <v>2</v>
      </c>
      <c r="Q2188">
        <v>364</v>
      </c>
      <c r="R2188">
        <v>600</v>
      </c>
      <c r="S2188" t="str">
        <f>IF(Table1[[#This Row],[Average_Cost_for_two]]&lt;500,"Low",IF(Table1[[#This Row],[Average_Cost_for_two]]&lt;=1500,"Medium","High"))</f>
        <v>Medium</v>
      </c>
      <c r="T2188">
        <v>3.6</v>
      </c>
      <c r="U2188">
        <v>2014</v>
      </c>
      <c r="V2188">
        <v>9</v>
      </c>
      <c r="W2188">
        <v>23</v>
      </c>
      <c r="X2188">
        <f>IF(OR(Main!$U2188=0,
       Main!$V2188=0,
       Main!$W2188=0),
   "",
   DATE(Main!$U2188,
        Main!$V2188,
        Main!$W2188)
)</f>
        <v>41905</v>
      </c>
      <c r="Y2188">
        <f>Table1[[#This Row],[Average_Cost_for_two]]*VLOOKUP(Table1[[#This Row],[Currency]],currency!$A$2:$B$10,2,FALSE)</f>
        <v>7.2</v>
      </c>
      <c r="Z2188" t="str">
        <f>VLOOKUP(C2188,country!A:B,2,FALSE)</f>
        <v>India</v>
      </c>
      <c r="AA2188">
        <f t="shared" si="34"/>
        <v>3</v>
      </c>
    </row>
    <row r="2189" spans="1:27" ht="15.75" customHeight="1" x14ac:dyDescent="0.25">
      <c r="A2189">
        <v>443</v>
      </c>
      <c r="B2189" t="s">
        <v>4080</v>
      </c>
      <c r="C2189">
        <v>1</v>
      </c>
      <c r="D2189" t="s">
        <v>23</v>
      </c>
      <c r="E2189" t="s">
        <v>5366</v>
      </c>
      <c r="F2189" t="s">
        <v>734</v>
      </c>
      <c r="G2189" t="s">
        <v>735</v>
      </c>
      <c r="H2189">
        <v>77.205170600000002</v>
      </c>
      <c r="I2189">
        <v>28.5570041</v>
      </c>
      <c r="J2189" t="s">
        <v>477</v>
      </c>
      <c r="K2189" t="s">
        <v>28</v>
      </c>
      <c r="L2189" t="s">
        <v>29</v>
      </c>
      <c r="M2189" t="s">
        <v>36</v>
      </c>
      <c r="N2189" t="s">
        <v>29</v>
      </c>
      <c r="O2189" t="s">
        <v>29</v>
      </c>
      <c r="P2189">
        <v>2</v>
      </c>
      <c r="Q2189">
        <v>121</v>
      </c>
      <c r="R2189">
        <v>600</v>
      </c>
      <c r="S2189" t="str">
        <f>IF(Table1[[#This Row],[Average_Cost_for_two]]&lt;500,"Low",IF(Table1[[#This Row],[Average_Cost_for_two]]&lt;=1500,"Medium","High"))</f>
        <v>Medium</v>
      </c>
      <c r="T2189">
        <v>3.4</v>
      </c>
      <c r="U2189">
        <v>2018</v>
      </c>
      <c r="V2189">
        <v>8</v>
      </c>
      <c r="W2189">
        <v>11</v>
      </c>
      <c r="X2189">
        <f>IF(OR(Main!$U2189=0,
       Main!$V2189=0,
       Main!$W2189=0),
   "",
   DATE(Main!$U2189,
        Main!$V2189,
        Main!$W2189)
)</f>
        <v>43323</v>
      </c>
      <c r="Y2189">
        <f>Table1[[#This Row],[Average_Cost_for_two]]*VLOOKUP(Table1[[#This Row],[Currency]],currency!$A$2:$B$10,2,FALSE)</f>
        <v>7.2</v>
      </c>
      <c r="Z2189" t="str">
        <f>VLOOKUP(C2189,country!A:B,2,FALSE)</f>
        <v>India</v>
      </c>
      <c r="AA2189">
        <f t="shared" si="34"/>
        <v>3</v>
      </c>
    </row>
    <row r="2190" spans="1:27" ht="15.75" customHeight="1" x14ac:dyDescent="0.25">
      <c r="A2190">
        <v>312809</v>
      </c>
      <c r="B2190" t="s">
        <v>5367</v>
      </c>
      <c r="C2190">
        <v>1</v>
      </c>
      <c r="D2190" t="s">
        <v>23</v>
      </c>
      <c r="E2190" t="s">
        <v>5368</v>
      </c>
      <c r="F2190" t="s">
        <v>159</v>
      </c>
      <c r="G2190" t="s">
        <v>160</v>
      </c>
      <c r="H2190">
        <v>77.214170899999999</v>
      </c>
      <c r="I2190">
        <v>28.561866599999998</v>
      </c>
      <c r="J2190" t="s">
        <v>503</v>
      </c>
      <c r="K2190" t="s">
        <v>28</v>
      </c>
      <c r="L2190" t="s">
        <v>29</v>
      </c>
      <c r="M2190" t="s">
        <v>36</v>
      </c>
      <c r="N2190" t="s">
        <v>29</v>
      </c>
      <c r="O2190" t="s">
        <v>29</v>
      </c>
      <c r="P2190">
        <v>2</v>
      </c>
      <c r="Q2190">
        <v>10</v>
      </c>
      <c r="R2190">
        <v>600</v>
      </c>
      <c r="S2190" t="str">
        <f>IF(Table1[[#This Row],[Average_Cost_for_two]]&lt;500,"Low",IF(Table1[[#This Row],[Average_Cost_for_two]]&lt;=1500,"Medium","High"))</f>
        <v>Medium</v>
      </c>
      <c r="T2190">
        <v>2.7</v>
      </c>
      <c r="U2190">
        <v>2010</v>
      </c>
      <c r="V2190">
        <v>8</v>
      </c>
      <c r="W2190">
        <v>10</v>
      </c>
      <c r="X2190">
        <f>IF(OR(Main!$U2190=0,
       Main!$V2190=0,
       Main!$W2190=0),
   "",
   DATE(Main!$U2190,
        Main!$V2190,
        Main!$W2190)
)</f>
        <v>40400</v>
      </c>
      <c r="Y2190">
        <f>Table1[[#This Row],[Average_Cost_for_two]]*VLOOKUP(Table1[[#This Row],[Currency]],currency!$A$2:$B$10,2,FALSE)</f>
        <v>7.2</v>
      </c>
      <c r="Z2190" t="str">
        <f>VLOOKUP(C2190,country!A:B,2,FALSE)</f>
        <v>India</v>
      </c>
      <c r="AA2190">
        <f t="shared" si="34"/>
        <v>3</v>
      </c>
    </row>
    <row r="2191" spans="1:27" ht="15.75" customHeight="1" x14ac:dyDescent="0.25">
      <c r="A2191">
        <v>18335682</v>
      </c>
      <c r="B2191" t="s">
        <v>5369</v>
      </c>
      <c r="C2191">
        <v>1</v>
      </c>
      <c r="D2191" t="s">
        <v>23</v>
      </c>
      <c r="E2191" t="s">
        <v>160</v>
      </c>
      <c r="F2191" t="s">
        <v>159</v>
      </c>
      <c r="G2191" t="s">
        <v>160</v>
      </c>
      <c r="H2191">
        <v>77.206312100000005</v>
      </c>
      <c r="I2191">
        <v>28.5397438</v>
      </c>
      <c r="J2191" t="s">
        <v>567</v>
      </c>
      <c r="K2191" t="s">
        <v>28</v>
      </c>
      <c r="L2191" t="s">
        <v>29</v>
      </c>
      <c r="M2191" t="s">
        <v>36</v>
      </c>
      <c r="N2191" t="s">
        <v>29</v>
      </c>
      <c r="O2191" t="s">
        <v>29</v>
      </c>
      <c r="P2191">
        <v>2</v>
      </c>
      <c r="Q2191">
        <v>18</v>
      </c>
      <c r="R2191">
        <v>600</v>
      </c>
      <c r="S2191" t="str">
        <f>IF(Table1[[#This Row],[Average_Cost_for_two]]&lt;500,"Low",IF(Table1[[#This Row],[Average_Cost_for_two]]&lt;=1500,"Medium","High"))</f>
        <v>Medium</v>
      </c>
      <c r="T2191">
        <v>3.7</v>
      </c>
      <c r="U2191">
        <v>2018</v>
      </c>
      <c r="V2191">
        <v>8</v>
      </c>
      <c r="W2191">
        <v>20</v>
      </c>
      <c r="X2191">
        <f>IF(OR(Main!$U2191=0,
       Main!$V2191=0,
       Main!$W2191=0),
   "",
   DATE(Main!$U2191,
        Main!$V2191,
        Main!$W2191)
)</f>
        <v>43332</v>
      </c>
      <c r="Y2191">
        <f>Table1[[#This Row],[Average_Cost_for_two]]*VLOOKUP(Table1[[#This Row],[Currency]],currency!$A$2:$B$10,2,FALSE)</f>
        <v>7.2</v>
      </c>
      <c r="Z2191" t="str">
        <f>VLOOKUP(C2191,country!A:B,2,FALSE)</f>
        <v>India</v>
      </c>
      <c r="AA2191">
        <f t="shared" si="34"/>
        <v>3</v>
      </c>
    </row>
    <row r="2192" spans="1:27" ht="15.75" customHeight="1" x14ac:dyDescent="0.25">
      <c r="A2192">
        <v>18365894</v>
      </c>
      <c r="B2192" t="s">
        <v>568</v>
      </c>
      <c r="C2192">
        <v>1</v>
      </c>
      <c r="D2192" t="s">
        <v>23</v>
      </c>
      <c r="E2192" t="s">
        <v>3017</v>
      </c>
      <c r="F2192" t="s">
        <v>3016</v>
      </c>
      <c r="G2192" t="s">
        <v>3017</v>
      </c>
      <c r="H2192">
        <v>77.243344199999996</v>
      </c>
      <c r="I2192">
        <v>28.569244000000001</v>
      </c>
      <c r="J2192" t="s">
        <v>570</v>
      </c>
      <c r="K2192" t="s">
        <v>28</v>
      </c>
      <c r="L2192" t="s">
        <v>29</v>
      </c>
      <c r="M2192" t="s">
        <v>36</v>
      </c>
      <c r="N2192" t="s">
        <v>29</v>
      </c>
      <c r="O2192" t="s">
        <v>29</v>
      </c>
      <c r="P2192">
        <v>2</v>
      </c>
      <c r="Q2192">
        <v>32</v>
      </c>
      <c r="R2192">
        <v>600</v>
      </c>
      <c r="S2192" t="str">
        <f>IF(Table1[[#This Row],[Average_Cost_for_two]]&lt;500,"Low",IF(Table1[[#This Row],[Average_Cost_for_two]]&lt;=1500,"Medium","High"))</f>
        <v>Medium</v>
      </c>
      <c r="T2192">
        <v>3</v>
      </c>
      <c r="U2192">
        <v>2013</v>
      </c>
      <c r="V2192">
        <v>8</v>
      </c>
      <c r="W2192">
        <v>28</v>
      </c>
      <c r="X2192">
        <f>IF(OR(Main!$U2192=0,
       Main!$V2192=0,
       Main!$W2192=0),
   "",
   DATE(Main!$U2192,
        Main!$V2192,
        Main!$W2192)
)</f>
        <v>41514</v>
      </c>
      <c r="Y2192">
        <f>Table1[[#This Row],[Average_Cost_for_two]]*VLOOKUP(Table1[[#This Row],[Currency]],currency!$A$2:$B$10,2,FALSE)</f>
        <v>7.2</v>
      </c>
      <c r="Z2192" t="str">
        <f>VLOOKUP(C2192,country!A:B,2,FALSE)</f>
        <v>India</v>
      </c>
      <c r="AA2192">
        <f t="shared" si="34"/>
        <v>3</v>
      </c>
    </row>
    <row r="2193" spans="1:27" ht="15.75" customHeight="1" x14ac:dyDescent="0.25">
      <c r="A2193">
        <v>18365372</v>
      </c>
      <c r="B2193" t="s">
        <v>568</v>
      </c>
      <c r="C2193">
        <v>1</v>
      </c>
      <c r="D2193" t="s">
        <v>23</v>
      </c>
      <c r="E2193" t="s">
        <v>686</v>
      </c>
      <c r="F2193" t="s">
        <v>685</v>
      </c>
      <c r="G2193" t="s">
        <v>686</v>
      </c>
      <c r="H2193">
        <v>77.281355599999998</v>
      </c>
      <c r="I2193">
        <v>28.634218199999999</v>
      </c>
      <c r="J2193" t="s">
        <v>570</v>
      </c>
      <c r="K2193" t="s">
        <v>28</v>
      </c>
      <c r="L2193" t="s">
        <v>29</v>
      </c>
      <c r="M2193" t="s">
        <v>36</v>
      </c>
      <c r="N2193" t="s">
        <v>29</v>
      </c>
      <c r="O2193" t="s">
        <v>29</v>
      </c>
      <c r="P2193">
        <v>2</v>
      </c>
      <c r="Q2193">
        <v>22</v>
      </c>
      <c r="R2193">
        <v>600</v>
      </c>
      <c r="S2193" t="str">
        <f>IF(Table1[[#This Row],[Average_Cost_for_two]]&lt;500,"Low",IF(Table1[[#This Row],[Average_Cost_for_two]]&lt;=1500,"Medium","High"))</f>
        <v>Medium</v>
      </c>
      <c r="T2193">
        <v>3.5</v>
      </c>
      <c r="U2193">
        <v>2011</v>
      </c>
      <c r="V2193">
        <v>8</v>
      </c>
      <c r="W2193">
        <v>14</v>
      </c>
      <c r="X2193">
        <f>IF(OR(Main!$U2193=0,
       Main!$V2193=0,
       Main!$W2193=0),
   "",
   DATE(Main!$U2193,
        Main!$V2193,
        Main!$W2193)
)</f>
        <v>40769</v>
      </c>
      <c r="Y2193">
        <f>Table1[[#This Row],[Average_Cost_for_two]]*VLOOKUP(Table1[[#This Row],[Currency]],currency!$A$2:$B$10,2,FALSE)</f>
        <v>7.2</v>
      </c>
      <c r="Z2193" t="str">
        <f>VLOOKUP(C2193,country!A:B,2,FALSE)</f>
        <v>India</v>
      </c>
      <c r="AA2193">
        <f t="shared" si="34"/>
        <v>3</v>
      </c>
    </row>
    <row r="2194" spans="1:27" ht="15.75" customHeight="1" x14ac:dyDescent="0.25">
      <c r="A2194">
        <v>312385</v>
      </c>
      <c r="B2194" t="s">
        <v>5370</v>
      </c>
      <c r="C2194">
        <v>1</v>
      </c>
      <c r="D2194" t="s">
        <v>23</v>
      </c>
      <c r="E2194" t="s">
        <v>5371</v>
      </c>
      <c r="F2194" t="s">
        <v>685</v>
      </c>
      <c r="G2194" t="s">
        <v>686</v>
      </c>
      <c r="H2194">
        <v>77.285933799999995</v>
      </c>
      <c r="I2194">
        <v>28.636818099999999</v>
      </c>
      <c r="J2194" t="s">
        <v>2179</v>
      </c>
      <c r="K2194" t="s">
        <v>28</v>
      </c>
      <c r="L2194" t="s">
        <v>29</v>
      </c>
      <c r="M2194" t="s">
        <v>36</v>
      </c>
      <c r="N2194" t="s">
        <v>29</v>
      </c>
      <c r="O2194" t="s">
        <v>29</v>
      </c>
      <c r="P2194">
        <v>2</v>
      </c>
      <c r="Q2194">
        <v>270</v>
      </c>
      <c r="R2194">
        <v>600</v>
      </c>
      <c r="S2194" t="str">
        <f>IF(Table1[[#This Row],[Average_Cost_for_two]]&lt;500,"Low",IF(Table1[[#This Row],[Average_Cost_for_two]]&lt;=1500,"Medium","High"))</f>
        <v>Medium</v>
      </c>
      <c r="T2194">
        <v>3.8</v>
      </c>
      <c r="U2194">
        <v>2018</v>
      </c>
      <c r="V2194">
        <v>8</v>
      </c>
      <c r="W2194">
        <v>16</v>
      </c>
      <c r="X2194">
        <f>IF(OR(Main!$U2194=0,
       Main!$V2194=0,
       Main!$W2194=0),
   "",
   DATE(Main!$U2194,
        Main!$V2194,
        Main!$W2194)
)</f>
        <v>43328</v>
      </c>
      <c r="Y2194">
        <f>Table1[[#This Row],[Average_Cost_for_two]]*VLOOKUP(Table1[[#This Row],[Currency]],currency!$A$2:$B$10,2,FALSE)</f>
        <v>7.2</v>
      </c>
      <c r="Z2194" t="str">
        <f>VLOOKUP(C2194,country!A:B,2,FALSE)</f>
        <v>India</v>
      </c>
      <c r="AA2194">
        <f t="shared" si="34"/>
        <v>3</v>
      </c>
    </row>
    <row r="2195" spans="1:27" ht="15.75" customHeight="1" x14ac:dyDescent="0.25">
      <c r="A2195">
        <v>309629</v>
      </c>
      <c r="B2195" t="s">
        <v>5372</v>
      </c>
      <c r="C2195">
        <v>1</v>
      </c>
      <c r="D2195" t="s">
        <v>23</v>
      </c>
      <c r="E2195" t="s">
        <v>5373</v>
      </c>
      <c r="F2195" t="s">
        <v>3011</v>
      </c>
      <c r="G2195" t="s">
        <v>3012</v>
      </c>
      <c r="H2195">
        <v>77.116290899999996</v>
      </c>
      <c r="I2195">
        <v>28.714835099999998</v>
      </c>
      <c r="J2195" t="s">
        <v>477</v>
      </c>
      <c r="K2195" t="s">
        <v>28</v>
      </c>
      <c r="L2195" t="s">
        <v>29</v>
      </c>
      <c r="M2195" t="s">
        <v>36</v>
      </c>
      <c r="N2195" t="s">
        <v>29</v>
      </c>
      <c r="O2195" t="s">
        <v>29</v>
      </c>
      <c r="P2195">
        <v>2</v>
      </c>
      <c r="Q2195">
        <v>62</v>
      </c>
      <c r="R2195">
        <v>600</v>
      </c>
      <c r="S2195" t="str">
        <f>IF(Table1[[#This Row],[Average_Cost_for_two]]&lt;500,"Low",IF(Table1[[#This Row],[Average_Cost_for_two]]&lt;=1500,"Medium","High"))</f>
        <v>Medium</v>
      </c>
      <c r="T2195">
        <v>3.5</v>
      </c>
      <c r="U2195">
        <v>2014</v>
      </c>
      <c r="V2195">
        <v>8</v>
      </c>
      <c r="W2195">
        <v>25</v>
      </c>
      <c r="X2195">
        <f>IF(OR(Main!$U2195=0,
       Main!$V2195=0,
       Main!$W2195=0),
   "",
   DATE(Main!$U2195,
        Main!$V2195,
        Main!$W2195)
)</f>
        <v>41876</v>
      </c>
      <c r="Y2195">
        <f>Table1[[#This Row],[Average_Cost_for_two]]*VLOOKUP(Table1[[#This Row],[Currency]],currency!$A$2:$B$10,2,FALSE)</f>
        <v>7.2</v>
      </c>
      <c r="Z2195" t="str">
        <f>VLOOKUP(C2195,country!A:B,2,FALSE)</f>
        <v>India</v>
      </c>
      <c r="AA2195">
        <f t="shared" si="34"/>
        <v>3</v>
      </c>
    </row>
    <row r="2196" spans="1:27" ht="15.75" customHeight="1" x14ac:dyDescent="0.25">
      <c r="A2196">
        <v>18391128</v>
      </c>
      <c r="B2196" t="s">
        <v>5374</v>
      </c>
      <c r="C2196">
        <v>1</v>
      </c>
      <c r="D2196" t="s">
        <v>23</v>
      </c>
      <c r="E2196" t="s">
        <v>5375</v>
      </c>
      <c r="F2196" t="s">
        <v>2698</v>
      </c>
      <c r="G2196" t="s">
        <v>2699</v>
      </c>
      <c r="H2196">
        <v>77.168692100000001</v>
      </c>
      <c r="I2196">
        <v>28.588292500000001</v>
      </c>
      <c r="J2196" t="s">
        <v>5376</v>
      </c>
      <c r="K2196" t="s">
        <v>28</v>
      </c>
      <c r="L2196" t="s">
        <v>29</v>
      </c>
      <c r="M2196" t="s">
        <v>36</v>
      </c>
      <c r="N2196" t="s">
        <v>29</v>
      </c>
      <c r="O2196" t="s">
        <v>29</v>
      </c>
      <c r="P2196">
        <v>2</v>
      </c>
      <c r="Q2196">
        <v>23</v>
      </c>
      <c r="R2196">
        <v>600</v>
      </c>
      <c r="S2196" t="str">
        <f>IF(Table1[[#This Row],[Average_Cost_for_two]]&lt;500,"Low",IF(Table1[[#This Row],[Average_Cost_for_two]]&lt;=1500,"Medium","High"))</f>
        <v>Medium</v>
      </c>
      <c r="T2196">
        <v>3.6</v>
      </c>
      <c r="U2196">
        <v>2015</v>
      </c>
      <c r="V2196">
        <v>8</v>
      </c>
      <c r="W2196">
        <v>24</v>
      </c>
      <c r="X2196">
        <f>IF(OR(Main!$U2196=0,
       Main!$V2196=0,
       Main!$W2196=0),
   "",
   DATE(Main!$U2196,
        Main!$V2196,
        Main!$W2196)
)</f>
        <v>42240</v>
      </c>
      <c r="Y2196">
        <f>Table1[[#This Row],[Average_Cost_for_two]]*VLOOKUP(Table1[[#This Row],[Currency]],currency!$A$2:$B$10,2,FALSE)</f>
        <v>7.2</v>
      </c>
      <c r="Z2196" t="str">
        <f>VLOOKUP(C2196,country!A:B,2,FALSE)</f>
        <v>India</v>
      </c>
      <c r="AA2196">
        <f t="shared" si="34"/>
        <v>3</v>
      </c>
    </row>
    <row r="2197" spans="1:27" ht="15.75" customHeight="1" x14ac:dyDescent="0.25">
      <c r="A2197">
        <v>18478982</v>
      </c>
      <c r="B2197" t="s">
        <v>5377</v>
      </c>
      <c r="C2197">
        <v>1</v>
      </c>
      <c r="D2197" t="s">
        <v>23</v>
      </c>
      <c r="E2197" t="s">
        <v>2176</v>
      </c>
      <c r="F2197" t="s">
        <v>2175</v>
      </c>
      <c r="G2197" t="s">
        <v>2176</v>
      </c>
      <c r="H2197">
        <v>77.068464829999996</v>
      </c>
      <c r="I2197">
        <v>28.6322224</v>
      </c>
      <c r="J2197" t="s">
        <v>492</v>
      </c>
      <c r="K2197" t="s">
        <v>28</v>
      </c>
      <c r="L2197" t="s">
        <v>29</v>
      </c>
      <c r="M2197" t="s">
        <v>36</v>
      </c>
      <c r="N2197" t="s">
        <v>29</v>
      </c>
      <c r="O2197" t="s">
        <v>29</v>
      </c>
      <c r="P2197">
        <v>2</v>
      </c>
      <c r="Q2197">
        <v>5</v>
      </c>
      <c r="R2197">
        <v>600</v>
      </c>
      <c r="S2197" t="str">
        <f>IF(Table1[[#This Row],[Average_Cost_for_two]]&lt;500,"Low",IF(Table1[[#This Row],[Average_Cost_for_two]]&lt;=1500,"Medium","High"))</f>
        <v>Medium</v>
      </c>
      <c r="T2197">
        <v>3.1</v>
      </c>
      <c r="U2197">
        <v>2014</v>
      </c>
      <c r="V2197">
        <v>8</v>
      </c>
      <c r="W2197">
        <v>14</v>
      </c>
      <c r="X2197">
        <f>IF(OR(Main!$U2197=0,
       Main!$V2197=0,
       Main!$W2197=0),
   "",
   DATE(Main!$U2197,
        Main!$V2197,
        Main!$W2197)
)</f>
        <v>41865</v>
      </c>
      <c r="Y2197">
        <f>Table1[[#This Row],[Average_Cost_for_two]]*VLOOKUP(Table1[[#This Row],[Currency]],currency!$A$2:$B$10,2,FALSE)</f>
        <v>7.2</v>
      </c>
      <c r="Z2197" t="str">
        <f>VLOOKUP(C2197,country!A:B,2,FALSE)</f>
        <v>India</v>
      </c>
      <c r="AA2197">
        <f t="shared" si="34"/>
        <v>3</v>
      </c>
    </row>
    <row r="2198" spans="1:27" ht="15.75" customHeight="1" x14ac:dyDescent="0.25">
      <c r="A2198">
        <v>18374707</v>
      </c>
      <c r="B2198" t="s">
        <v>5378</v>
      </c>
      <c r="C2198">
        <v>1</v>
      </c>
      <c r="D2198" t="s">
        <v>23</v>
      </c>
      <c r="E2198" t="s">
        <v>5379</v>
      </c>
      <c r="F2198" t="s">
        <v>71</v>
      </c>
      <c r="G2198" t="s">
        <v>72</v>
      </c>
      <c r="H2198">
        <v>77.238347000000005</v>
      </c>
      <c r="I2198">
        <v>28.576813000000001</v>
      </c>
      <c r="J2198" t="s">
        <v>477</v>
      </c>
      <c r="K2198" t="s">
        <v>28</v>
      </c>
      <c r="L2198" t="s">
        <v>29</v>
      </c>
      <c r="M2198" t="s">
        <v>36</v>
      </c>
      <c r="N2198" t="s">
        <v>29</v>
      </c>
      <c r="O2198" t="s">
        <v>29</v>
      </c>
      <c r="P2198">
        <v>2</v>
      </c>
      <c r="Q2198">
        <v>9</v>
      </c>
      <c r="R2198">
        <v>600</v>
      </c>
      <c r="S2198" t="str">
        <f>IF(Table1[[#This Row],[Average_Cost_for_two]]&lt;500,"Low",IF(Table1[[#This Row],[Average_Cost_for_two]]&lt;=1500,"Medium","High"))</f>
        <v>Medium</v>
      </c>
      <c r="T2198">
        <v>3.1</v>
      </c>
      <c r="U2198">
        <v>2018</v>
      </c>
      <c r="V2198">
        <v>7</v>
      </c>
      <c r="W2198">
        <v>2</v>
      </c>
      <c r="X2198">
        <f>IF(OR(Main!$U2198=0,
       Main!$V2198=0,
       Main!$W2198=0),
   "",
   DATE(Main!$U2198,
        Main!$V2198,
        Main!$W2198)
)</f>
        <v>43283</v>
      </c>
      <c r="Y2198">
        <f>Table1[[#This Row],[Average_Cost_for_two]]*VLOOKUP(Table1[[#This Row],[Currency]],currency!$A$2:$B$10,2,FALSE)</f>
        <v>7.2</v>
      </c>
      <c r="Z2198" t="str">
        <f>VLOOKUP(C2198,country!A:B,2,FALSE)</f>
        <v>India</v>
      </c>
      <c r="AA2198">
        <f t="shared" si="34"/>
        <v>3</v>
      </c>
    </row>
    <row r="2199" spans="1:27" ht="15.75" customHeight="1" x14ac:dyDescent="0.25">
      <c r="A2199">
        <v>306847</v>
      </c>
      <c r="B2199" t="s">
        <v>5380</v>
      </c>
      <c r="C2199">
        <v>1</v>
      </c>
      <c r="D2199" t="s">
        <v>23</v>
      </c>
      <c r="E2199" t="s">
        <v>5381</v>
      </c>
      <c r="F2199" t="s">
        <v>435</v>
      </c>
      <c r="G2199" t="s">
        <v>436</v>
      </c>
      <c r="H2199">
        <v>77.205754600000006</v>
      </c>
      <c r="I2199">
        <v>28.702248900000001</v>
      </c>
      <c r="J2199" t="s">
        <v>503</v>
      </c>
      <c r="K2199" t="s">
        <v>28</v>
      </c>
      <c r="L2199" t="s">
        <v>29</v>
      </c>
      <c r="M2199" t="s">
        <v>36</v>
      </c>
      <c r="N2199" t="s">
        <v>29</v>
      </c>
      <c r="O2199" t="s">
        <v>29</v>
      </c>
      <c r="P2199">
        <v>2</v>
      </c>
      <c r="Q2199">
        <v>85</v>
      </c>
      <c r="R2199">
        <v>600</v>
      </c>
      <c r="S2199" t="str">
        <f>IF(Table1[[#This Row],[Average_Cost_for_two]]&lt;500,"Low",IF(Table1[[#This Row],[Average_Cost_for_two]]&lt;=1500,"Medium","High"))</f>
        <v>Medium</v>
      </c>
      <c r="T2199">
        <v>3.3</v>
      </c>
      <c r="U2199">
        <v>2010</v>
      </c>
      <c r="V2199">
        <v>7</v>
      </c>
      <c r="W2199">
        <v>2</v>
      </c>
      <c r="X2199">
        <f>IF(OR(Main!$U2199=0,
       Main!$V2199=0,
       Main!$W2199=0),
   "",
   DATE(Main!$U2199,
        Main!$V2199,
        Main!$W2199)
)</f>
        <v>40361</v>
      </c>
      <c r="Y2199">
        <f>Table1[[#This Row],[Average_Cost_for_two]]*VLOOKUP(Table1[[#This Row],[Currency]],currency!$A$2:$B$10,2,FALSE)</f>
        <v>7.2</v>
      </c>
      <c r="Z2199" t="str">
        <f>VLOOKUP(C2199,country!A:B,2,FALSE)</f>
        <v>India</v>
      </c>
      <c r="AA2199">
        <f t="shared" si="34"/>
        <v>3</v>
      </c>
    </row>
    <row r="2200" spans="1:27" ht="15.75" customHeight="1" x14ac:dyDescent="0.25">
      <c r="A2200">
        <v>18409218</v>
      </c>
      <c r="B2200" t="s">
        <v>5353</v>
      </c>
      <c r="C2200">
        <v>1</v>
      </c>
      <c r="D2200" t="s">
        <v>23</v>
      </c>
      <c r="E2200" t="s">
        <v>5382</v>
      </c>
      <c r="F2200" t="s">
        <v>334</v>
      </c>
      <c r="G2200" t="s">
        <v>335</v>
      </c>
      <c r="H2200">
        <v>77.252983299999997</v>
      </c>
      <c r="I2200">
        <v>28.557711000000001</v>
      </c>
      <c r="J2200" t="s">
        <v>5355</v>
      </c>
      <c r="K2200" t="s">
        <v>28</v>
      </c>
      <c r="L2200" t="s">
        <v>29</v>
      </c>
      <c r="M2200" t="s">
        <v>36</v>
      </c>
      <c r="N2200" t="s">
        <v>29</v>
      </c>
      <c r="O2200" t="s">
        <v>29</v>
      </c>
      <c r="P2200">
        <v>2</v>
      </c>
      <c r="Q2200">
        <v>2</v>
      </c>
      <c r="R2200">
        <v>600</v>
      </c>
      <c r="S2200" t="str">
        <f>IF(Table1[[#This Row],[Average_Cost_for_two]]&lt;500,"Low",IF(Table1[[#This Row],[Average_Cost_for_two]]&lt;=1500,"Medium","High"))</f>
        <v>Medium</v>
      </c>
      <c r="T2200">
        <v>1</v>
      </c>
      <c r="U2200">
        <v>2010</v>
      </c>
      <c r="V2200">
        <v>7</v>
      </c>
      <c r="W2200">
        <v>9</v>
      </c>
      <c r="X2200">
        <f>IF(OR(Main!$U2200=0,
       Main!$V2200=0,
       Main!$W2200=0),
   "",
   DATE(Main!$U2200,
        Main!$V2200,
        Main!$W2200)
)</f>
        <v>40368</v>
      </c>
      <c r="Y2200">
        <f>Table1[[#This Row],[Average_Cost_for_two]]*VLOOKUP(Table1[[#This Row],[Currency]],currency!$A$2:$B$10,2,FALSE)</f>
        <v>7.2</v>
      </c>
      <c r="Z2200" t="str">
        <f>VLOOKUP(C2200,country!A:B,2,FALSE)</f>
        <v>India</v>
      </c>
      <c r="AA2200">
        <f t="shared" si="34"/>
        <v>3</v>
      </c>
    </row>
    <row r="2201" spans="1:27" ht="15.75" customHeight="1" x14ac:dyDescent="0.25">
      <c r="A2201">
        <v>18358700</v>
      </c>
      <c r="B2201" t="s">
        <v>5383</v>
      </c>
      <c r="C2201">
        <v>1</v>
      </c>
      <c r="D2201" t="s">
        <v>23</v>
      </c>
      <c r="E2201" t="s">
        <v>5384</v>
      </c>
      <c r="F2201" t="s">
        <v>734</v>
      </c>
      <c r="G2201" t="s">
        <v>735</v>
      </c>
      <c r="H2201">
        <v>77.208000400000003</v>
      </c>
      <c r="I2201">
        <v>28.557766900000001</v>
      </c>
      <c r="J2201" t="s">
        <v>500</v>
      </c>
      <c r="K2201" t="s">
        <v>28</v>
      </c>
      <c r="L2201" t="s">
        <v>29</v>
      </c>
      <c r="M2201" t="s">
        <v>36</v>
      </c>
      <c r="N2201" t="s">
        <v>29</v>
      </c>
      <c r="O2201" t="s">
        <v>29</v>
      </c>
      <c r="P2201">
        <v>2</v>
      </c>
      <c r="Q2201">
        <v>95</v>
      </c>
      <c r="R2201">
        <v>600</v>
      </c>
      <c r="S2201" t="str">
        <f>IF(Table1[[#This Row],[Average_Cost_for_two]]&lt;500,"Low",IF(Table1[[#This Row],[Average_Cost_for_two]]&lt;=1500,"Medium","High"))</f>
        <v>Medium</v>
      </c>
      <c r="T2201">
        <v>3.8</v>
      </c>
      <c r="U2201">
        <v>2018</v>
      </c>
      <c r="V2201">
        <v>7</v>
      </c>
      <c r="W2201">
        <v>19</v>
      </c>
      <c r="X2201">
        <f>IF(OR(Main!$U2201=0,
       Main!$V2201=0,
       Main!$W2201=0),
   "",
   DATE(Main!$U2201,
        Main!$V2201,
        Main!$W2201)
)</f>
        <v>43300</v>
      </c>
      <c r="Y2201">
        <f>Table1[[#This Row],[Average_Cost_for_two]]*VLOOKUP(Table1[[#This Row],[Currency]],currency!$A$2:$B$10,2,FALSE)</f>
        <v>7.2</v>
      </c>
      <c r="Z2201" t="str">
        <f>VLOOKUP(C2201,country!A:B,2,FALSE)</f>
        <v>India</v>
      </c>
      <c r="AA2201">
        <f t="shared" si="34"/>
        <v>3</v>
      </c>
    </row>
    <row r="2202" spans="1:27" ht="15.75" customHeight="1" x14ac:dyDescent="0.25">
      <c r="A2202">
        <v>301335</v>
      </c>
      <c r="B2202" t="s">
        <v>5385</v>
      </c>
      <c r="C2202">
        <v>1</v>
      </c>
      <c r="D2202" t="s">
        <v>23</v>
      </c>
      <c r="E2202" t="s">
        <v>5386</v>
      </c>
      <c r="F2202" t="s">
        <v>1732</v>
      </c>
      <c r="G2202" t="s">
        <v>1731</v>
      </c>
      <c r="H2202">
        <v>77.088365400000001</v>
      </c>
      <c r="I2202">
        <v>28.621599799999998</v>
      </c>
      <c r="J2202" t="s">
        <v>500</v>
      </c>
      <c r="K2202" t="s">
        <v>28</v>
      </c>
      <c r="L2202" t="s">
        <v>29</v>
      </c>
      <c r="M2202" t="s">
        <v>36</v>
      </c>
      <c r="N2202" t="s">
        <v>29</v>
      </c>
      <c r="O2202" t="s">
        <v>29</v>
      </c>
      <c r="P2202">
        <v>2</v>
      </c>
      <c r="Q2202">
        <v>182</v>
      </c>
      <c r="R2202">
        <v>600</v>
      </c>
      <c r="S2202" t="str">
        <f>IF(Table1[[#This Row],[Average_Cost_for_two]]&lt;500,"Low",IF(Table1[[#This Row],[Average_Cost_for_two]]&lt;=1500,"Medium","High"))</f>
        <v>Medium</v>
      </c>
      <c r="T2202">
        <v>3</v>
      </c>
      <c r="U2202">
        <v>2011</v>
      </c>
      <c r="V2202">
        <v>7</v>
      </c>
      <c r="W2202">
        <v>18</v>
      </c>
      <c r="X2202">
        <f>IF(OR(Main!$U2202=0,
       Main!$V2202=0,
       Main!$W2202=0),
   "",
   DATE(Main!$U2202,
        Main!$V2202,
        Main!$W2202)
)</f>
        <v>40742</v>
      </c>
      <c r="Y2202">
        <f>Table1[[#This Row],[Average_Cost_for_two]]*VLOOKUP(Table1[[#This Row],[Currency]],currency!$A$2:$B$10,2,FALSE)</f>
        <v>7.2</v>
      </c>
      <c r="Z2202" t="str">
        <f>VLOOKUP(C2202,country!A:B,2,FALSE)</f>
        <v>India</v>
      </c>
      <c r="AA2202">
        <f t="shared" si="34"/>
        <v>3</v>
      </c>
    </row>
    <row r="2203" spans="1:27" ht="15.75" customHeight="1" x14ac:dyDescent="0.25">
      <c r="A2203">
        <v>4021</v>
      </c>
      <c r="B2203" t="s">
        <v>5387</v>
      </c>
      <c r="C2203">
        <v>1</v>
      </c>
      <c r="D2203" t="s">
        <v>23</v>
      </c>
      <c r="E2203" t="s">
        <v>5388</v>
      </c>
      <c r="F2203" t="s">
        <v>1732</v>
      </c>
      <c r="G2203" t="s">
        <v>1731</v>
      </c>
      <c r="H2203">
        <v>77.084641300000001</v>
      </c>
      <c r="I2203">
        <v>28.621877300000001</v>
      </c>
      <c r="J2203" t="s">
        <v>477</v>
      </c>
      <c r="K2203" t="s">
        <v>28</v>
      </c>
      <c r="L2203" t="s">
        <v>29</v>
      </c>
      <c r="M2203" t="s">
        <v>36</v>
      </c>
      <c r="N2203" t="s">
        <v>29</v>
      </c>
      <c r="O2203" t="s">
        <v>29</v>
      </c>
      <c r="P2203">
        <v>2</v>
      </c>
      <c r="Q2203">
        <v>131</v>
      </c>
      <c r="R2203">
        <v>600</v>
      </c>
      <c r="S2203" t="str">
        <f>IF(Table1[[#This Row],[Average_Cost_for_two]]&lt;500,"Low",IF(Table1[[#This Row],[Average_Cost_for_two]]&lt;=1500,"Medium","High"))</f>
        <v>Medium</v>
      </c>
      <c r="T2203">
        <v>3.5</v>
      </c>
      <c r="U2203">
        <v>2011</v>
      </c>
      <c r="V2203">
        <v>7</v>
      </c>
      <c r="W2203">
        <v>26</v>
      </c>
      <c r="X2203">
        <f>IF(OR(Main!$U2203=0,
       Main!$V2203=0,
       Main!$W2203=0),
   "",
   DATE(Main!$U2203,
        Main!$V2203,
        Main!$W2203)
)</f>
        <v>40750</v>
      </c>
      <c r="Y2203">
        <f>Table1[[#This Row],[Average_Cost_for_two]]*VLOOKUP(Table1[[#This Row],[Currency]],currency!$A$2:$B$10,2,FALSE)</f>
        <v>7.2</v>
      </c>
      <c r="Z2203" t="str">
        <f>VLOOKUP(C2203,country!A:B,2,FALSE)</f>
        <v>India</v>
      </c>
      <c r="AA2203">
        <f t="shared" si="34"/>
        <v>3</v>
      </c>
    </row>
    <row r="2204" spans="1:27" ht="15.75" customHeight="1" x14ac:dyDescent="0.25">
      <c r="A2204">
        <v>5879</v>
      </c>
      <c r="B2204" t="s">
        <v>5389</v>
      </c>
      <c r="C2204">
        <v>1</v>
      </c>
      <c r="D2204" t="s">
        <v>23</v>
      </c>
      <c r="E2204" t="s">
        <v>5390</v>
      </c>
      <c r="F2204" t="s">
        <v>270</v>
      </c>
      <c r="G2204" t="s">
        <v>271</v>
      </c>
      <c r="H2204">
        <v>77.174429399999994</v>
      </c>
      <c r="I2204">
        <v>28.555777899999999</v>
      </c>
      <c r="J2204" t="s">
        <v>503</v>
      </c>
      <c r="K2204" t="s">
        <v>28</v>
      </c>
      <c r="L2204" t="s">
        <v>29</v>
      </c>
      <c r="M2204" t="s">
        <v>36</v>
      </c>
      <c r="N2204" t="s">
        <v>29</v>
      </c>
      <c r="O2204" t="s">
        <v>29</v>
      </c>
      <c r="P2204">
        <v>2</v>
      </c>
      <c r="Q2204">
        <v>135</v>
      </c>
      <c r="R2204">
        <v>600</v>
      </c>
      <c r="S2204" t="str">
        <f>IF(Table1[[#This Row],[Average_Cost_for_two]]&lt;500,"Low",IF(Table1[[#This Row],[Average_Cost_for_two]]&lt;=1500,"Medium","High"))</f>
        <v>Medium</v>
      </c>
      <c r="T2204">
        <v>3.4</v>
      </c>
      <c r="U2204">
        <v>2016</v>
      </c>
      <c r="V2204">
        <v>7</v>
      </c>
      <c r="W2204">
        <v>11</v>
      </c>
      <c r="X2204">
        <f>IF(OR(Main!$U2204=0,
       Main!$V2204=0,
       Main!$W2204=0),
   "",
   DATE(Main!$U2204,
        Main!$V2204,
        Main!$W2204)
)</f>
        <v>42562</v>
      </c>
      <c r="Y2204">
        <f>Table1[[#This Row],[Average_Cost_for_two]]*VLOOKUP(Table1[[#This Row],[Currency]],currency!$A$2:$B$10,2,FALSE)</f>
        <v>7.2</v>
      </c>
      <c r="Z2204" t="str">
        <f>VLOOKUP(C2204,country!A:B,2,FALSE)</f>
        <v>India</v>
      </c>
      <c r="AA2204">
        <f t="shared" si="34"/>
        <v>3</v>
      </c>
    </row>
    <row r="2205" spans="1:27" ht="15.75" customHeight="1" x14ac:dyDescent="0.25">
      <c r="A2205">
        <v>306267</v>
      </c>
      <c r="B2205" t="s">
        <v>5391</v>
      </c>
      <c r="C2205">
        <v>1</v>
      </c>
      <c r="D2205" t="s">
        <v>23</v>
      </c>
      <c r="E2205" t="s">
        <v>5392</v>
      </c>
      <c r="F2205" t="s">
        <v>1745</v>
      </c>
      <c r="G2205" t="s">
        <v>1746</v>
      </c>
      <c r="H2205">
        <v>77.125983129999995</v>
      </c>
      <c r="I2205">
        <v>28.665709830000001</v>
      </c>
      <c r="J2205" t="s">
        <v>739</v>
      </c>
      <c r="K2205" t="s">
        <v>28</v>
      </c>
      <c r="L2205" t="s">
        <v>29</v>
      </c>
      <c r="M2205" t="s">
        <v>36</v>
      </c>
      <c r="N2205" t="s">
        <v>29</v>
      </c>
      <c r="O2205" t="s">
        <v>29</v>
      </c>
      <c r="P2205">
        <v>2</v>
      </c>
      <c r="Q2205">
        <v>57</v>
      </c>
      <c r="R2205">
        <v>600</v>
      </c>
      <c r="S2205" t="str">
        <f>IF(Table1[[#This Row],[Average_Cost_for_two]]&lt;500,"Low",IF(Table1[[#This Row],[Average_Cost_for_two]]&lt;=1500,"Medium","High"))</f>
        <v>Medium</v>
      </c>
      <c r="T2205">
        <v>3.3</v>
      </c>
      <c r="U2205">
        <v>2011</v>
      </c>
      <c r="V2205">
        <v>7</v>
      </c>
      <c r="W2205">
        <v>17</v>
      </c>
      <c r="X2205">
        <f>IF(OR(Main!$U2205=0,
       Main!$V2205=0,
       Main!$W2205=0),
   "",
   DATE(Main!$U2205,
        Main!$V2205,
        Main!$W2205)
)</f>
        <v>40741</v>
      </c>
      <c r="Y2205">
        <f>Table1[[#This Row],[Average_Cost_for_two]]*VLOOKUP(Table1[[#This Row],[Currency]],currency!$A$2:$B$10,2,FALSE)</f>
        <v>7.2</v>
      </c>
      <c r="Z2205" t="str">
        <f>VLOOKUP(C2205,country!A:B,2,FALSE)</f>
        <v>India</v>
      </c>
      <c r="AA2205">
        <f t="shared" si="34"/>
        <v>3</v>
      </c>
    </row>
    <row r="2206" spans="1:27" ht="15.75" customHeight="1" x14ac:dyDescent="0.25">
      <c r="A2206">
        <v>8649</v>
      </c>
      <c r="B2206" t="s">
        <v>5393</v>
      </c>
      <c r="C2206">
        <v>1</v>
      </c>
      <c r="D2206" t="s">
        <v>23</v>
      </c>
      <c r="E2206" t="s">
        <v>5394</v>
      </c>
      <c r="F2206" t="s">
        <v>1907</v>
      </c>
      <c r="G2206" t="s">
        <v>1908</v>
      </c>
      <c r="H2206">
        <v>77.120538100000005</v>
      </c>
      <c r="I2206">
        <v>28.6387809</v>
      </c>
      <c r="J2206" t="s">
        <v>480</v>
      </c>
      <c r="K2206" t="s">
        <v>28</v>
      </c>
      <c r="L2206" t="s">
        <v>29</v>
      </c>
      <c r="M2206" t="s">
        <v>36</v>
      </c>
      <c r="N2206" t="s">
        <v>29</v>
      </c>
      <c r="O2206" t="s">
        <v>29</v>
      </c>
      <c r="P2206">
        <v>2</v>
      </c>
      <c r="Q2206">
        <v>25</v>
      </c>
      <c r="R2206">
        <v>600</v>
      </c>
      <c r="S2206" t="str">
        <f>IF(Table1[[#This Row],[Average_Cost_for_two]]&lt;500,"Low",IF(Table1[[#This Row],[Average_Cost_for_two]]&lt;=1500,"Medium","High"))</f>
        <v>Medium</v>
      </c>
      <c r="T2206">
        <v>3.1</v>
      </c>
      <c r="U2206">
        <v>2018</v>
      </c>
      <c r="V2206">
        <v>7</v>
      </c>
      <c r="W2206">
        <v>21</v>
      </c>
      <c r="X2206">
        <f>IF(OR(Main!$U2206=0,
       Main!$V2206=0,
       Main!$W2206=0),
   "",
   DATE(Main!$U2206,
        Main!$V2206,
        Main!$W2206)
)</f>
        <v>43302</v>
      </c>
      <c r="Y2206">
        <f>Table1[[#This Row],[Average_Cost_for_two]]*VLOOKUP(Table1[[#This Row],[Currency]],currency!$A$2:$B$10,2,FALSE)</f>
        <v>7.2</v>
      </c>
      <c r="Z2206" t="str">
        <f>VLOOKUP(C2206,country!A:B,2,FALSE)</f>
        <v>India</v>
      </c>
      <c r="AA2206">
        <f t="shared" si="34"/>
        <v>3</v>
      </c>
    </row>
    <row r="2207" spans="1:27" ht="15.75" customHeight="1" x14ac:dyDescent="0.25">
      <c r="A2207">
        <v>18311919</v>
      </c>
      <c r="B2207" t="s">
        <v>5395</v>
      </c>
      <c r="C2207">
        <v>1</v>
      </c>
      <c r="D2207" t="s">
        <v>23</v>
      </c>
      <c r="E2207" t="s">
        <v>5396</v>
      </c>
      <c r="F2207" t="s">
        <v>1907</v>
      </c>
      <c r="G2207" t="s">
        <v>1908</v>
      </c>
      <c r="H2207">
        <v>77.117244299999996</v>
      </c>
      <c r="I2207">
        <v>28.646361599999999</v>
      </c>
      <c r="J2207" t="s">
        <v>4496</v>
      </c>
      <c r="K2207" t="s">
        <v>28</v>
      </c>
      <c r="L2207" t="s">
        <v>29</v>
      </c>
      <c r="M2207" t="s">
        <v>36</v>
      </c>
      <c r="N2207" t="s">
        <v>29</v>
      </c>
      <c r="O2207" t="s">
        <v>29</v>
      </c>
      <c r="P2207">
        <v>2</v>
      </c>
      <c r="Q2207">
        <v>46</v>
      </c>
      <c r="R2207">
        <v>600</v>
      </c>
      <c r="S2207" t="str">
        <f>IF(Table1[[#This Row],[Average_Cost_for_two]]&lt;500,"Low",IF(Table1[[#This Row],[Average_Cost_for_two]]&lt;=1500,"Medium","High"))</f>
        <v>Medium</v>
      </c>
      <c r="T2207">
        <v>3.7</v>
      </c>
      <c r="U2207">
        <v>2012</v>
      </c>
      <c r="V2207">
        <v>7</v>
      </c>
      <c r="W2207">
        <v>22</v>
      </c>
      <c r="X2207">
        <f>IF(OR(Main!$U2207=0,
       Main!$V2207=0,
       Main!$W2207=0),
   "",
   DATE(Main!$U2207,
        Main!$V2207,
        Main!$W2207)
)</f>
        <v>41112</v>
      </c>
      <c r="Y2207">
        <f>Table1[[#This Row],[Average_Cost_for_two]]*VLOOKUP(Table1[[#This Row],[Currency]],currency!$A$2:$B$10,2,FALSE)</f>
        <v>7.2</v>
      </c>
      <c r="Z2207" t="str">
        <f>VLOOKUP(C2207,country!A:B,2,FALSE)</f>
        <v>India</v>
      </c>
      <c r="AA2207">
        <f t="shared" si="34"/>
        <v>3</v>
      </c>
    </row>
    <row r="2208" spans="1:27" ht="15.75" customHeight="1" x14ac:dyDescent="0.25">
      <c r="A2208">
        <v>18337779</v>
      </c>
      <c r="B2208" t="s">
        <v>5397</v>
      </c>
      <c r="C2208">
        <v>1</v>
      </c>
      <c r="D2208" t="s">
        <v>23</v>
      </c>
      <c r="E2208" t="s">
        <v>5398</v>
      </c>
      <c r="F2208" t="s">
        <v>1917</v>
      </c>
      <c r="G2208" t="s">
        <v>1918</v>
      </c>
      <c r="H2208">
        <v>77.193672379999995</v>
      </c>
      <c r="I2208">
        <v>28.562682299999999</v>
      </c>
      <c r="J2208" t="s">
        <v>5399</v>
      </c>
      <c r="K2208" t="s">
        <v>28</v>
      </c>
      <c r="L2208" t="s">
        <v>29</v>
      </c>
      <c r="M2208" t="s">
        <v>36</v>
      </c>
      <c r="N2208" t="s">
        <v>29</v>
      </c>
      <c r="O2208" t="s">
        <v>29</v>
      </c>
      <c r="P2208">
        <v>2</v>
      </c>
      <c r="Q2208">
        <v>110</v>
      </c>
      <c r="R2208">
        <v>600</v>
      </c>
      <c r="S2208" t="str">
        <f>IF(Table1[[#This Row],[Average_Cost_for_two]]&lt;500,"Low",IF(Table1[[#This Row],[Average_Cost_for_two]]&lt;=1500,"Medium","High"))</f>
        <v>Medium</v>
      </c>
      <c r="T2208">
        <v>3.6</v>
      </c>
      <c r="U2208">
        <v>2017</v>
      </c>
      <c r="V2208">
        <v>7</v>
      </c>
      <c r="W2208">
        <v>8</v>
      </c>
      <c r="X2208">
        <f>IF(OR(Main!$U2208=0,
       Main!$V2208=0,
       Main!$W2208=0),
   "",
   DATE(Main!$U2208,
        Main!$V2208,
        Main!$W2208)
)</f>
        <v>42924</v>
      </c>
      <c r="Y2208">
        <f>Table1[[#This Row],[Average_Cost_for_two]]*VLOOKUP(Table1[[#This Row],[Currency]],currency!$A$2:$B$10,2,FALSE)</f>
        <v>7.2</v>
      </c>
      <c r="Z2208" t="str">
        <f>VLOOKUP(C2208,country!A:B,2,FALSE)</f>
        <v>India</v>
      </c>
      <c r="AA2208">
        <f t="shared" si="34"/>
        <v>3</v>
      </c>
    </row>
    <row r="2209" spans="1:27" ht="15.75" customHeight="1" x14ac:dyDescent="0.25">
      <c r="A2209">
        <v>311854</v>
      </c>
      <c r="B2209" t="s">
        <v>5400</v>
      </c>
      <c r="C2209">
        <v>1</v>
      </c>
      <c r="D2209" t="s">
        <v>23</v>
      </c>
      <c r="E2209" t="s">
        <v>5401</v>
      </c>
      <c r="F2209" t="s">
        <v>2698</v>
      </c>
      <c r="G2209" t="s">
        <v>2699</v>
      </c>
      <c r="H2209">
        <v>77.169052199999996</v>
      </c>
      <c r="I2209">
        <v>28.587516900000001</v>
      </c>
      <c r="J2209" t="s">
        <v>5402</v>
      </c>
      <c r="K2209" t="s">
        <v>28</v>
      </c>
      <c r="L2209" t="s">
        <v>29</v>
      </c>
      <c r="M2209" t="s">
        <v>36</v>
      </c>
      <c r="N2209" t="s">
        <v>29</v>
      </c>
      <c r="O2209" t="s">
        <v>29</v>
      </c>
      <c r="P2209">
        <v>2</v>
      </c>
      <c r="Q2209">
        <v>60</v>
      </c>
      <c r="R2209">
        <v>600</v>
      </c>
      <c r="S2209" t="str">
        <f>IF(Table1[[#This Row],[Average_Cost_for_two]]&lt;500,"Low",IF(Table1[[#This Row],[Average_Cost_for_two]]&lt;=1500,"Medium","High"))</f>
        <v>Medium</v>
      </c>
      <c r="T2209">
        <v>3.5</v>
      </c>
      <c r="U2209">
        <v>2012</v>
      </c>
      <c r="V2209">
        <v>7</v>
      </c>
      <c r="W2209">
        <v>18</v>
      </c>
      <c r="X2209">
        <f>IF(OR(Main!$U2209=0,
       Main!$V2209=0,
       Main!$W2209=0),
   "",
   DATE(Main!$U2209,
        Main!$V2209,
        Main!$W2209)
)</f>
        <v>41108</v>
      </c>
      <c r="Y2209">
        <f>Table1[[#This Row],[Average_Cost_for_two]]*VLOOKUP(Table1[[#This Row],[Currency]],currency!$A$2:$B$10,2,FALSE)</f>
        <v>7.2</v>
      </c>
      <c r="Z2209" t="str">
        <f>VLOOKUP(C2209,country!A:B,2,FALSE)</f>
        <v>India</v>
      </c>
      <c r="AA2209">
        <f t="shared" si="34"/>
        <v>3</v>
      </c>
    </row>
    <row r="2210" spans="1:27" ht="15.75" customHeight="1" x14ac:dyDescent="0.25">
      <c r="A2210">
        <v>18412878</v>
      </c>
      <c r="B2210" t="s">
        <v>5403</v>
      </c>
      <c r="C2210">
        <v>1</v>
      </c>
      <c r="D2210" t="s">
        <v>23</v>
      </c>
      <c r="E2210" t="s">
        <v>5404</v>
      </c>
      <c r="F2210" t="s">
        <v>974</v>
      </c>
      <c r="G2210" t="s">
        <v>975</v>
      </c>
      <c r="H2210">
        <v>77.229470000000006</v>
      </c>
      <c r="I2210">
        <v>28.637043999999999</v>
      </c>
      <c r="J2210" t="s">
        <v>731</v>
      </c>
      <c r="K2210" t="s">
        <v>28</v>
      </c>
      <c r="L2210" t="s">
        <v>29</v>
      </c>
      <c r="M2210" t="s">
        <v>36</v>
      </c>
      <c r="N2210" t="s">
        <v>29</v>
      </c>
      <c r="O2210" t="s">
        <v>29</v>
      </c>
      <c r="P2210">
        <v>2</v>
      </c>
      <c r="Q2210">
        <v>11</v>
      </c>
      <c r="R2210">
        <v>600</v>
      </c>
      <c r="S2210" t="str">
        <f>IF(Table1[[#This Row],[Average_Cost_for_two]]&lt;500,"Low",IF(Table1[[#This Row],[Average_Cost_for_two]]&lt;=1500,"Medium","High"))</f>
        <v>Medium</v>
      </c>
      <c r="T2210">
        <v>2.8</v>
      </c>
      <c r="U2210">
        <v>2012</v>
      </c>
      <c r="V2210">
        <v>6</v>
      </c>
      <c r="W2210">
        <v>19</v>
      </c>
      <c r="X2210">
        <f>IF(OR(Main!$U2210=0,
       Main!$V2210=0,
       Main!$W2210=0),
   "",
   DATE(Main!$U2210,
        Main!$V2210,
        Main!$W2210)
)</f>
        <v>41079</v>
      </c>
      <c r="Y2210">
        <f>Table1[[#This Row],[Average_Cost_for_two]]*VLOOKUP(Table1[[#This Row],[Currency]],currency!$A$2:$B$10,2,FALSE)</f>
        <v>7.2</v>
      </c>
      <c r="Z2210" t="str">
        <f>VLOOKUP(C2210,country!A:B,2,FALSE)</f>
        <v>India</v>
      </c>
      <c r="AA2210">
        <f t="shared" si="34"/>
        <v>2</v>
      </c>
    </row>
    <row r="2211" spans="1:27" ht="15.75" customHeight="1" x14ac:dyDescent="0.25">
      <c r="A2211">
        <v>307054</v>
      </c>
      <c r="B2211" t="s">
        <v>585</v>
      </c>
      <c r="C2211">
        <v>1</v>
      </c>
      <c r="D2211" t="s">
        <v>23</v>
      </c>
      <c r="E2211" t="s">
        <v>5405</v>
      </c>
      <c r="F2211" t="s">
        <v>3280</v>
      </c>
      <c r="G2211" t="s">
        <v>3281</v>
      </c>
      <c r="H2211">
        <v>77.164273339999994</v>
      </c>
      <c r="I2211">
        <v>28.557392750000002</v>
      </c>
      <c r="J2211" t="s">
        <v>586</v>
      </c>
      <c r="K2211" t="s">
        <v>28</v>
      </c>
      <c r="L2211" t="s">
        <v>29</v>
      </c>
      <c r="M2211" t="s">
        <v>36</v>
      </c>
      <c r="N2211" t="s">
        <v>29</v>
      </c>
      <c r="O2211" t="s">
        <v>29</v>
      </c>
      <c r="P2211">
        <v>2</v>
      </c>
      <c r="Q2211">
        <v>212</v>
      </c>
      <c r="R2211">
        <v>600</v>
      </c>
      <c r="S2211" t="str">
        <f>IF(Table1[[#This Row],[Average_Cost_for_two]]&lt;500,"Low",IF(Table1[[#This Row],[Average_Cost_for_two]]&lt;=1500,"Medium","High"))</f>
        <v>Medium</v>
      </c>
      <c r="T2211">
        <v>3.7</v>
      </c>
      <c r="U2211">
        <v>2018</v>
      </c>
      <c r="V2211">
        <v>6</v>
      </c>
      <c r="W2211">
        <v>16</v>
      </c>
      <c r="X2211">
        <f>IF(OR(Main!$U2211=0,
       Main!$V2211=0,
       Main!$W2211=0),
   "",
   DATE(Main!$U2211,
        Main!$V2211,
        Main!$W2211)
)</f>
        <v>43267</v>
      </c>
      <c r="Y2211">
        <f>Table1[[#This Row],[Average_Cost_for_two]]*VLOOKUP(Table1[[#This Row],[Currency]],currency!$A$2:$B$10,2,FALSE)</f>
        <v>7.2</v>
      </c>
      <c r="Z2211" t="str">
        <f>VLOOKUP(C2211,country!A:B,2,FALSE)</f>
        <v>India</v>
      </c>
      <c r="AA2211">
        <f t="shared" si="34"/>
        <v>2</v>
      </c>
    </row>
    <row r="2212" spans="1:27" ht="15.75" customHeight="1" x14ac:dyDescent="0.25">
      <c r="A2212">
        <v>18373691</v>
      </c>
      <c r="B2212" t="s">
        <v>5406</v>
      </c>
      <c r="C2212">
        <v>1</v>
      </c>
      <c r="D2212" t="s">
        <v>23</v>
      </c>
      <c r="E2212" t="s">
        <v>5407</v>
      </c>
      <c r="F2212" t="s">
        <v>243</v>
      </c>
      <c r="G2212" t="s">
        <v>244</v>
      </c>
      <c r="H2212">
        <v>77.253062600000007</v>
      </c>
      <c r="I2212">
        <v>28.536813209999998</v>
      </c>
      <c r="J2212" t="s">
        <v>5408</v>
      </c>
      <c r="K2212" t="s">
        <v>28</v>
      </c>
      <c r="L2212" t="s">
        <v>29</v>
      </c>
      <c r="M2212" t="s">
        <v>36</v>
      </c>
      <c r="N2212" t="s">
        <v>29</v>
      </c>
      <c r="O2212" t="s">
        <v>29</v>
      </c>
      <c r="P2212">
        <v>2</v>
      </c>
      <c r="Q2212">
        <v>109</v>
      </c>
      <c r="R2212">
        <v>600</v>
      </c>
      <c r="S2212" t="str">
        <f>IF(Table1[[#This Row],[Average_Cost_for_two]]&lt;500,"Low",IF(Table1[[#This Row],[Average_Cost_for_two]]&lt;=1500,"Medium","High"))</f>
        <v>Medium</v>
      </c>
      <c r="T2212">
        <v>3.9</v>
      </c>
      <c r="U2212">
        <v>2014</v>
      </c>
      <c r="V2212">
        <v>6</v>
      </c>
      <c r="W2212">
        <v>28</v>
      </c>
      <c r="X2212">
        <f>IF(OR(Main!$U2212=0,
       Main!$V2212=0,
       Main!$W2212=0),
   "",
   DATE(Main!$U2212,
        Main!$V2212,
        Main!$W2212)
)</f>
        <v>41818</v>
      </c>
      <c r="Y2212">
        <f>Table1[[#This Row],[Average_Cost_for_two]]*VLOOKUP(Table1[[#This Row],[Currency]],currency!$A$2:$B$10,2,FALSE)</f>
        <v>7.2</v>
      </c>
      <c r="Z2212" t="str">
        <f>VLOOKUP(C2212,country!A:B,2,FALSE)</f>
        <v>India</v>
      </c>
      <c r="AA2212">
        <f t="shared" si="34"/>
        <v>2</v>
      </c>
    </row>
    <row r="2213" spans="1:27" ht="15.75" customHeight="1" x14ac:dyDescent="0.25">
      <c r="A2213">
        <v>308772</v>
      </c>
      <c r="B2213" t="s">
        <v>585</v>
      </c>
      <c r="C2213">
        <v>1</v>
      </c>
      <c r="D2213" t="s">
        <v>23</v>
      </c>
      <c r="E2213" t="s">
        <v>5409</v>
      </c>
      <c r="F2213" t="s">
        <v>663</v>
      </c>
      <c r="G2213" t="s">
        <v>664</v>
      </c>
      <c r="H2213">
        <v>77.223202139999998</v>
      </c>
      <c r="I2213">
        <v>28.628014159999999</v>
      </c>
      <c r="J2213" t="s">
        <v>586</v>
      </c>
      <c r="K2213" t="s">
        <v>28</v>
      </c>
      <c r="L2213" t="s">
        <v>29</v>
      </c>
      <c r="M2213" t="s">
        <v>36</v>
      </c>
      <c r="N2213" t="s">
        <v>29</v>
      </c>
      <c r="O2213" t="s">
        <v>29</v>
      </c>
      <c r="P2213">
        <v>2</v>
      </c>
      <c r="Q2213">
        <v>271</v>
      </c>
      <c r="R2213">
        <v>600</v>
      </c>
      <c r="S2213" t="str">
        <f>IF(Table1[[#This Row],[Average_Cost_for_two]]&lt;500,"Low",IF(Table1[[#This Row],[Average_Cost_for_two]]&lt;=1500,"Medium","High"))</f>
        <v>Medium</v>
      </c>
      <c r="T2213">
        <v>3.8</v>
      </c>
      <c r="U2213">
        <v>2016</v>
      </c>
      <c r="V2213">
        <v>6</v>
      </c>
      <c r="W2213">
        <v>25</v>
      </c>
      <c r="X2213">
        <f>IF(OR(Main!$U2213=0,
       Main!$V2213=0,
       Main!$W2213=0),
   "",
   DATE(Main!$U2213,
        Main!$V2213,
        Main!$W2213)
)</f>
        <v>42546</v>
      </c>
      <c r="Y2213">
        <f>Table1[[#This Row],[Average_Cost_for_two]]*VLOOKUP(Table1[[#This Row],[Currency]],currency!$A$2:$B$10,2,FALSE)</f>
        <v>7.2</v>
      </c>
      <c r="Z2213" t="str">
        <f>VLOOKUP(C2213,country!A:B,2,FALSE)</f>
        <v>India</v>
      </c>
      <c r="AA2213">
        <f t="shared" si="34"/>
        <v>2</v>
      </c>
    </row>
    <row r="2214" spans="1:27" ht="15.75" customHeight="1" x14ac:dyDescent="0.25">
      <c r="A2214">
        <v>437</v>
      </c>
      <c r="B2214" t="s">
        <v>5410</v>
      </c>
      <c r="C2214">
        <v>1</v>
      </c>
      <c r="D2214" t="s">
        <v>23</v>
      </c>
      <c r="E2214" t="s">
        <v>5411</v>
      </c>
      <c r="F2214" t="s">
        <v>71</v>
      </c>
      <c r="G2214" t="s">
        <v>72</v>
      </c>
      <c r="H2214">
        <v>77.238270099999994</v>
      </c>
      <c r="I2214">
        <v>28.5777696</v>
      </c>
      <c r="J2214" t="s">
        <v>503</v>
      </c>
      <c r="K2214" t="s">
        <v>28</v>
      </c>
      <c r="L2214" t="s">
        <v>29</v>
      </c>
      <c r="M2214" t="s">
        <v>36</v>
      </c>
      <c r="N2214" t="s">
        <v>29</v>
      </c>
      <c r="O2214" t="s">
        <v>29</v>
      </c>
      <c r="P2214">
        <v>2</v>
      </c>
      <c r="Q2214">
        <v>53</v>
      </c>
      <c r="R2214">
        <v>600</v>
      </c>
      <c r="S2214" t="str">
        <f>IF(Table1[[#This Row],[Average_Cost_for_two]]&lt;500,"Low",IF(Table1[[#This Row],[Average_Cost_for_two]]&lt;=1500,"Medium","High"))</f>
        <v>Medium</v>
      </c>
      <c r="T2214">
        <v>3.2</v>
      </c>
      <c r="U2214">
        <v>2018</v>
      </c>
      <c r="V2214">
        <v>6</v>
      </c>
      <c r="W2214">
        <v>1</v>
      </c>
      <c r="X2214">
        <f>IF(OR(Main!$U2214=0,
       Main!$V2214=0,
       Main!$W2214=0),
   "",
   DATE(Main!$U2214,
        Main!$V2214,
        Main!$W2214)
)</f>
        <v>43252</v>
      </c>
      <c r="Y2214">
        <f>Table1[[#This Row],[Average_Cost_for_two]]*VLOOKUP(Table1[[#This Row],[Currency]],currency!$A$2:$B$10,2,FALSE)</f>
        <v>7.2</v>
      </c>
      <c r="Z2214" t="str">
        <f>VLOOKUP(C2214,country!A:B,2,FALSE)</f>
        <v>India</v>
      </c>
      <c r="AA2214">
        <f t="shared" si="34"/>
        <v>2</v>
      </c>
    </row>
    <row r="2215" spans="1:27" ht="15.75" customHeight="1" x14ac:dyDescent="0.25">
      <c r="A2215">
        <v>355</v>
      </c>
      <c r="B2215" t="s">
        <v>4724</v>
      </c>
      <c r="C2215">
        <v>1</v>
      </c>
      <c r="D2215" t="s">
        <v>23</v>
      </c>
      <c r="E2215" t="s">
        <v>5412</v>
      </c>
      <c r="F2215" t="s">
        <v>1732</v>
      </c>
      <c r="G2215" t="s">
        <v>1731</v>
      </c>
      <c r="H2215">
        <v>77.094419700000003</v>
      </c>
      <c r="I2215">
        <v>28.6158468</v>
      </c>
      <c r="J2215" t="s">
        <v>2925</v>
      </c>
      <c r="K2215" t="s">
        <v>28</v>
      </c>
      <c r="L2215" t="s">
        <v>29</v>
      </c>
      <c r="M2215" t="s">
        <v>36</v>
      </c>
      <c r="N2215" t="s">
        <v>29</v>
      </c>
      <c r="O2215" t="s">
        <v>29</v>
      </c>
      <c r="P2215">
        <v>2</v>
      </c>
      <c r="Q2215">
        <v>162</v>
      </c>
      <c r="R2215">
        <v>600</v>
      </c>
      <c r="S2215" t="str">
        <f>IF(Table1[[#This Row],[Average_Cost_for_two]]&lt;500,"Low",IF(Table1[[#This Row],[Average_Cost_for_two]]&lt;=1500,"Medium","High"))</f>
        <v>Medium</v>
      </c>
      <c r="T2215">
        <v>2.5</v>
      </c>
      <c r="U2215">
        <v>2014</v>
      </c>
      <c r="V2215">
        <v>6</v>
      </c>
      <c r="W2215">
        <v>24</v>
      </c>
      <c r="X2215">
        <f>IF(OR(Main!$U2215=0,
       Main!$V2215=0,
       Main!$W2215=0),
   "",
   DATE(Main!$U2215,
        Main!$V2215,
        Main!$W2215)
)</f>
        <v>41814</v>
      </c>
      <c r="Y2215">
        <f>Table1[[#This Row],[Average_Cost_for_two]]*VLOOKUP(Table1[[#This Row],[Currency]],currency!$A$2:$B$10,2,FALSE)</f>
        <v>7.2</v>
      </c>
      <c r="Z2215" t="str">
        <f>VLOOKUP(C2215,country!A:B,2,FALSE)</f>
        <v>India</v>
      </c>
      <c r="AA2215">
        <f t="shared" si="34"/>
        <v>2</v>
      </c>
    </row>
    <row r="2216" spans="1:27" ht="15.75" customHeight="1" x14ac:dyDescent="0.25">
      <c r="A2216">
        <v>18241883</v>
      </c>
      <c r="B2216" t="s">
        <v>5413</v>
      </c>
      <c r="C2216">
        <v>1</v>
      </c>
      <c r="D2216" t="s">
        <v>23</v>
      </c>
      <c r="E2216" t="s">
        <v>2749</v>
      </c>
      <c r="F2216" t="s">
        <v>2748</v>
      </c>
      <c r="G2216" t="s">
        <v>2749</v>
      </c>
      <c r="H2216">
        <v>77.297834399999999</v>
      </c>
      <c r="I2216">
        <v>28.543622599999999</v>
      </c>
      <c r="J2216" t="s">
        <v>5414</v>
      </c>
      <c r="K2216" t="s">
        <v>28</v>
      </c>
      <c r="L2216" t="s">
        <v>29</v>
      </c>
      <c r="M2216" t="s">
        <v>36</v>
      </c>
      <c r="N2216" t="s">
        <v>29</v>
      </c>
      <c r="O2216" t="s">
        <v>29</v>
      </c>
      <c r="P2216">
        <v>2</v>
      </c>
      <c r="Q2216">
        <v>170</v>
      </c>
      <c r="R2216">
        <v>600</v>
      </c>
      <c r="S2216" t="str">
        <f>IF(Table1[[#This Row],[Average_Cost_for_two]]&lt;500,"Low",IF(Table1[[#This Row],[Average_Cost_for_two]]&lt;=1500,"Medium","High"))</f>
        <v>Medium</v>
      </c>
      <c r="T2216">
        <v>3.8</v>
      </c>
      <c r="U2216">
        <v>2011</v>
      </c>
      <c r="V2216">
        <v>6</v>
      </c>
      <c r="W2216">
        <v>24</v>
      </c>
      <c r="X2216">
        <f>IF(OR(Main!$U2216=0,
       Main!$V2216=0,
       Main!$W2216=0),
   "",
   DATE(Main!$U2216,
        Main!$V2216,
        Main!$W2216)
)</f>
        <v>40718</v>
      </c>
      <c r="Y2216">
        <f>Table1[[#This Row],[Average_Cost_for_two]]*VLOOKUP(Table1[[#This Row],[Currency]],currency!$A$2:$B$10,2,FALSE)</f>
        <v>7.2</v>
      </c>
      <c r="Z2216" t="str">
        <f>VLOOKUP(C2216,country!A:B,2,FALSE)</f>
        <v>India</v>
      </c>
      <c r="AA2216">
        <f t="shared" si="34"/>
        <v>2</v>
      </c>
    </row>
    <row r="2217" spans="1:27" ht="15.75" customHeight="1" x14ac:dyDescent="0.25">
      <c r="A2217">
        <v>18238241</v>
      </c>
      <c r="B2217" t="s">
        <v>2989</v>
      </c>
      <c r="C2217">
        <v>1</v>
      </c>
      <c r="D2217" t="s">
        <v>23</v>
      </c>
      <c r="E2217" t="s">
        <v>5415</v>
      </c>
      <c r="F2217" t="s">
        <v>253</v>
      </c>
      <c r="G2217" t="s">
        <v>254</v>
      </c>
      <c r="H2217">
        <v>77.194120400000003</v>
      </c>
      <c r="I2217">
        <v>28.652187099999999</v>
      </c>
      <c r="J2217" t="s">
        <v>575</v>
      </c>
      <c r="K2217" t="s">
        <v>28</v>
      </c>
      <c r="L2217" t="s">
        <v>29</v>
      </c>
      <c r="M2217" t="s">
        <v>36</v>
      </c>
      <c r="N2217" t="s">
        <v>29</v>
      </c>
      <c r="O2217" t="s">
        <v>29</v>
      </c>
      <c r="P2217">
        <v>2</v>
      </c>
      <c r="Q2217">
        <v>27</v>
      </c>
      <c r="R2217">
        <v>600</v>
      </c>
      <c r="S2217" t="str">
        <f>IF(Table1[[#This Row],[Average_Cost_for_two]]&lt;500,"Low",IF(Table1[[#This Row],[Average_Cost_for_two]]&lt;=1500,"Medium","High"))</f>
        <v>Medium</v>
      </c>
      <c r="T2217">
        <v>3.5</v>
      </c>
      <c r="U2217">
        <v>2018</v>
      </c>
      <c r="V2217">
        <v>6</v>
      </c>
      <c r="W2217">
        <v>22</v>
      </c>
      <c r="X2217">
        <f>IF(OR(Main!$U2217=0,
       Main!$V2217=0,
       Main!$W2217=0),
   "",
   DATE(Main!$U2217,
        Main!$V2217,
        Main!$W2217)
)</f>
        <v>43273</v>
      </c>
      <c r="Y2217">
        <f>Table1[[#This Row],[Average_Cost_for_two]]*VLOOKUP(Table1[[#This Row],[Currency]],currency!$A$2:$B$10,2,FALSE)</f>
        <v>7.2</v>
      </c>
      <c r="Z2217" t="str">
        <f>VLOOKUP(C2217,country!A:B,2,FALSE)</f>
        <v>India</v>
      </c>
      <c r="AA2217">
        <f t="shared" si="34"/>
        <v>2</v>
      </c>
    </row>
    <row r="2218" spans="1:27" ht="15.75" customHeight="1" x14ac:dyDescent="0.25">
      <c r="A2218">
        <v>18291199</v>
      </c>
      <c r="B2218" t="s">
        <v>5348</v>
      </c>
      <c r="C2218">
        <v>1</v>
      </c>
      <c r="D2218" t="s">
        <v>23</v>
      </c>
      <c r="E2218" t="s">
        <v>5416</v>
      </c>
      <c r="F2218" t="s">
        <v>1743</v>
      </c>
      <c r="G2218" t="s">
        <v>1742</v>
      </c>
      <c r="H2218">
        <v>77.219114899999994</v>
      </c>
      <c r="I2218">
        <v>28.530617299999999</v>
      </c>
      <c r="J2218" t="s">
        <v>5350</v>
      </c>
      <c r="K2218" t="s">
        <v>28</v>
      </c>
      <c r="L2218" t="s">
        <v>29</v>
      </c>
      <c r="M2218" t="s">
        <v>36</v>
      </c>
      <c r="N2218" t="s">
        <v>29</v>
      </c>
      <c r="O2218" t="s">
        <v>29</v>
      </c>
      <c r="P2218">
        <v>2</v>
      </c>
      <c r="Q2218">
        <v>132</v>
      </c>
      <c r="R2218">
        <v>600</v>
      </c>
      <c r="S2218" t="str">
        <f>IF(Table1[[#This Row],[Average_Cost_for_two]]&lt;500,"Low",IF(Table1[[#This Row],[Average_Cost_for_two]]&lt;=1500,"Medium","High"))</f>
        <v>Medium</v>
      </c>
      <c r="T2218">
        <v>3.7</v>
      </c>
      <c r="U2218">
        <v>2010</v>
      </c>
      <c r="V2218">
        <v>6</v>
      </c>
      <c r="W2218">
        <v>19</v>
      </c>
      <c r="X2218">
        <f>IF(OR(Main!$U2218=0,
       Main!$V2218=0,
       Main!$W2218=0),
   "",
   DATE(Main!$U2218,
        Main!$V2218,
        Main!$W2218)
)</f>
        <v>40348</v>
      </c>
      <c r="Y2218">
        <f>Table1[[#This Row],[Average_Cost_for_two]]*VLOOKUP(Table1[[#This Row],[Currency]],currency!$A$2:$B$10,2,FALSE)</f>
        <v>7.2</v>
      </c>
      <c r="Z2218" t="str">
        <f>VLOOKUP(C2218,country!A:B,2,FALSE)</f>
        <v>India</v>
      </c>
      <c r="AA2218">
        <f t="shared" si="34"/>
        <v>2</v>
      </c>
    </row>
    <row r="2219" spans="1:27" ht="15.75" customHeight="1" x14ac:dyDescent="0.25">
      <c r="A2219">
        <v>2366</v>
      </c>
      <c r="B2219" t="s">
        <v>5417</v>
      </c>
      <c r="C2219">
        <v>1</v>
      </c>
      <c r="D2219" t="s">
        <v>23</v>
      </c>
      <c r="E2219" t="s">
        <v>5418</v>
      </c>
      <c r="F2219" t="s">
        <v>2939</v>
      </c>
      <c r="G2219" t="s">
        <v>2940</v>
      </c>
      <c r="H2219">
        <v>77.108577600000004</v>
      </c>
      <c r="I2219">
        <v>28.670082099999998</v>
      </c>
      <c r="J2219" t="s">
        <v>480</v>
      </c>
      <c r="K2219" t="s">
        <v>28</v>
      </c>
      <c r="L2219" t="s">
        <v>29</v>
      </c>
      <c r="M2219" t="s">
        <v>36</v>
      </c>
      <c r="N2219" t="s">
        <v>29</v>
      </c>
      <c r="O2219" t="s">
        <v>29</v>
      </c>
      <c r="P2219">
        <v>2</v>
      </c>
      <c r="Q2219">
        <v>78</v>
      </c>
      <c r="R2219">
        <v>600</v>
      </c>
      <c r="S2219" t="str">
        <f>IF(Table1[[#This Row],[Average_Cost_for_two]]&lt;500,"Low",IF(Table1[[#This Row],[Average_Cost_for_two]]&lt;=1500,"Medium","High"))</f>
        <v>Medium</v>
      </c>
      <c r="T2219">
        <v>2.5</v>
      </c>
      <c r="U2219">
        <v>2014</v>
      </c>
      <c r="V2219">
        <v>6</v>
      </c>
      <c r="W2219">
        <v>25</v>
      </c>
      <c r="X2219">
        <f>IF(OR(Main!$U2219=0,
       Main!$V2219=0,
       Main!$W2219=0),
   "",
   DATE(Main!$U2219,
        Main!$V2219,
        Main!$W2219)
)</f>
        <v>41815</v>
      </c>
      <c r="Y2219">
        <f>Table1[[#This Row],[Average_Cost_for_two]]*VLOOKUP(Table1[[#This Row],[Currency]],currency!$A$2:$B$10,2,FALSE)</f>
        <v>7.2</v>
      </c>
      <c r="Z2219" t="str">
        <f>VLOOKUP(C2219,country!A:B,2,FALSE)</f>
        <v>India</v>
      </c>
      <c r="AA2219">
        <f t="shared" si="34"/>
        <v>2</v>
      </c>
    </row>
    <row r="2220" spans="1:27" ht="15.75" customHeight="1" x14ac:dyDescent="0.25">
      <c r="A2220">
        <v>18265418</v>
      </c>
      <c r="B2220" t="s">
        <v>5419</v>
      </c>
      <c r="C2220">
        <v>1</v>
      </c>
      <c r="D2220" t="s">
        <v>23</v>
      </c>
      <c r="E2220" t="s">
        <v>5420</v>
      </c>
      <c r="F2220" t="s">
        <v>114</v>
      </c>
      <c r="G2220" t="s">
        <v>115</v>
      </c>
      <c r="H2220">
        <v>77.130407899999994</v>
      </c>
      <c r="I2220">
        <v>28.683868400000001</v>
      </c>
      <c r="J2220" t="s">
        <v>559</v>
      </c>
      <c r="K2220" t="s">
        <v>28</v>
      </c>
      <c r="L2220" t="s">
        <v>29</v>
      </c>
      <c r="M2220" t="s">
        <v>36</v>
      </c>
      <c r="N2220" t="s">
        <v>29</v>
      </c>
      <c r="O2220" t="s">
        <v>29</v>
      </c>
      <c r="P2220">
        <v>2</v>
      </c>
      <c r="Q2220">
        <v>19</v>
      </c>
      <c r="R2220">
        <v>600</v>
      </c>
      <c r="S2220" t="str">
        <f>IF(Table1[[#This Row],[Average_Cost_for_two]]&lt;500,"Low",IF(Table1[[#This Row],[Average_Cost_for_two]]&lt;=1500,"Medium","High"))</f>
        <v>Medium</v>
      </c>
      <c r="T2220">
        <v>3.1</v>
      </c>
      <c r="U2220">
        <v>2013</v>
      </c>
      <c r="V2220">
        <v>6</v>
      </c>
      <c r="W2220">
        <v>9</v>
      </c>
      <c r="X2220">
        <f>IF(OR(Main!$U2220=0,
       Main!$V2220=0,
       Main!$W2220=0),
   "",
   DATE(Main!$U2220,
        Main!$V2220,
        Main!$W2220)
)</f>
        <v>41434</v>
      </c>
      <c r="Y2220">
        <f>Table1[[#This Row],[Average_Cost_for_two]]*VLOOKUP(Table1[[#This Row],[Currency]],currency!$A$2:$B$10,2,FALSE)</f>
        <v>7.2</v>
      </c>
      <c r="Z2220" t="str">
        <f>VLOOKUP(C2220,country!A:B,2,FALSE)</f>
        <v>India</v>
      </c>
      <c r="AA2220">
        <f t="shared" si="34"/>
        <v>2</v>
      </c>
    </row>
    <row r="2221" spans="1:27" ht="15.75" customHeight="1" x14ac:dyDescent="0.25">
      <c r="A2221">
        <v>18365897</v>
      </c>
      <c r="B2221" t="s">
        <v>568</v>
      </c>
      <c r="C2221">
        <v>1</v>
      </c>
      <c r="D2221" t="s">
        <v>23</v>
      </c>
      <c r="E2221" t="s">
        <v>3012</v>
      </c>
      <c r="F2221" t="s">
        <v>3011</v>
      </c>
      <c r="G2221" t="s">
        <v>3012</v>
      </c>
      <c r="H2221">
        <v>77.121145499999997</v>
      </c>
      <c r="I2221">
        <v>28.717003900000002</v>
      </c>
      <c r="J2221" t="s">
        <v>570</v>
      </c>
      <c r="K2221" t="s">
        <v>28</v>
      </c>
      <c r="L2221" t="s">
        <v>29</v>
      </c>
      <c r="M2221" t="s">
        <v>36</v>
      </c>
      <c r="N2221" t="s">
        <v>29</v>
      </c>
      <c r="O2221" t="s">
        <v>29</v>
      </c>
      <c r="P2221">
        <v>2</v>
      </c>
      <c r="Q2221">
        <v>45</v>
      </c>
      <c r="R2221">
        <v>600</v>
      </c>
      <c r="S2221" t="str">
        <f>IF(Table1[[#This Row],[Average_Cost_for_two]]&lt;500,"Low",IF(Table1[[#This Row],[Average_Cost_for_two]]&lt;=1500,"Medium","High"))</f>
        <v>Medium</v>
      </c>
      <c r="T2221">
        <v>3.6</v>
      </c>
      <c r="U2221">
        <v>2011</v>
      </c>
      <c r="V2221">
        <v>6</v>
      </c>
      <c r="W2221">
        <v>20</v>
      </c>
      <c r="X2221">
        <f>IF(OR(Main!$U2221=0,
       Main!$V2221=0,
       Main!$W2221=0),
   "",
   DATE(Main!$U2221,
        Main!$V2221,
        Main!$W2221)
)</f>
        <v>40714</v>
      </c>
      <c r="Y2221">
        <f>Table1[[#This Row],[Average_Cost_for_two]]*VLOOKUP(Table1[[#This Row],[Currency]],currency!$A$2:$B$10,2,FALSE)</f>
        <v>7.2</v>
      </c>
      <c r="Z2221" t="str">
        <f>VLOOKUP(C2221,country!A:B,2,FALSE)</f>
        <v>India</v>
      </c>
      <c r="AA2221">
        <f t="shared" si="34"/>
        <v>2</v>
      </c>
    </row>
    <row r="2222" spans="1:27" ht="15.75" customHeight="1" x14ac:dyDescent="0.25">
      <c r="A2222">
        <v>1643</v>
      </c>
      <c r="B2222" t="s">
        <v>488</v>
      </c>
      <c r="C2222">
        <v>1</v>
      </c>
      <c r="D2222" t="s">
        <v>23</v>
      </c>
      <c r="E2222" t="s">
        <v>5421</v>
      </c>
      <c r="F2222" t="s">
        <v>2525</v>
      </c>
      <c r="G2222" t="s">
        <v>2526</v>
      </c>
      <c r="H2222">
        <v>77.219428609999994</v>
      </c>
      <c r="I2222">
        <v>28.528575409999998</v>
      </c>
      <c r="J2222" t="s">
        <v>492</v>
      </c>
      <c r="K2222" t="s">
        <v>28</v>
      </c>
      <c r="L2222" t="s">
        <v>29</v>
      </c>
      <c r="M2222" t="s">
        <v>36</v>
      </c>
      <c r="N2222" t="s">
        <v>29</v>
      </c>
      <c r="O2222" t="s">
        <v>29</v>
      </c>
      <c r="P2222">
        <v>2</v>
      </c>
      <c r="Q2222">
        <v>271</v>
      </c>
      <c r="R2222">
        <v>600</v>
      </c>
      <c r="S2222" t="str">
        <f>IF(Table1[[#This Row],[Average_Cost_for_two]]&lt;500,"Low",IF(Table1[[#This Row],[Average_Cost_for_two]]&lt;=1500,"Medium","High"))</f>
        <v>Medium</v>
      </c>
      <c r="T2222">
        <v>3.4</v>
      </c>
      <c r="U2222">
        <v>2015</v>
      </c>
      <c r="V2222">
        <v>6</v>
      </c>
      <c r="W2222">
        <v>8</v>
      </c>
      <c r="X2222">
        <f>IF(OR(Main!$U2222=0,
       Main!$V2222=0,
       Main!$W2222=0),
   "",
   DATE(Main!$U2222,
        Main!$V2222,
        Main!$W2222)
)</f>
        <v>42163</v>
      </c>
      <c r="Y2222">
        <f>Table1[[#This Row],[Average_Cost_for_two]]*VLOOKUP(Table1[[#This Row],[Currency]],currency!$A$2:$B$10,2,FALSE)</f>
        <v>7.2</v>
      </c>
      <c r="Z2222" t="str">
        <f>VLOOKUP(C2222,country!A:B,2,FALSE)</f>
        <v>India</v>
      </c>
      <c r="AA2222">
        <f t="shared" si="34"/>
        <v>2</v>
      </c>
    </row>
    <row r="2223" spans="1:27" ht="15.75" customHeight="1" x14ac:dyDescent="0.25">
      <c r="A2223">
        <v>308</v>
      </c>
      <c r="B2223" t="s">
        <v>4948</v>
      </c>
      <c r="C2223">
        <v>1</v>
      </c>
      <c r="D2223" t="s">
        <v>23</v>
      </c>
      <c r="E2223" t="s">
        <v>5422</v>
      </c>
      <c r="F2223" t="s">
        <v>1833</v>
      </c>
      <c r="G2223" t="s">
        <v>1832</v>
      </c>
      <c r="H2223">
        <v>77.155416000000002</v>
      </c>
      <c r="I2223">
        <v>28.525131200000001</v>
      </c>
      <c r="J2223" t="s">
        <v>2945</v>
      </c>
      <c r="K2223" t="s">
        <v>28</v>
      </c>
      <c r="L2223" t="s">
        <v>29</v>
      </c>
      <c r="M2223" t="s">
        <v>36</v>
      </c>
      <c r="N2223" t="s">
        <v>29</v>
      </c>
      <c r="O2223" t="s">
        <v>29</v>
      </c>
      <c r="P2223">
        <v>2</v>
      </c>
      <c r="Q2223">
        <v>133</v>
      </c>
      <c r="R2223">
        <v>600</v>
      </c>
      <c r="S2223" t="str">
        <f>IF(Table1[[#This Row],[Average_Cost_for_two]]&lt;500,"Low",IF(Table1[[#This Row],[Average_Cost_for_two]]&lt;=1500,"Medium","High"))</f>
        <v>Medium</v>
      </c>
      <c r="T2223">
        <v>2.8</v>
      </c>
      <c r="U2223">
        <v>2015</v>
      </c>
      <c r="V2223">
        <v>6</v>
      </c>
      <c r="W2223">
        <v>15</v>
      </c>
      <c r="X2223">
        <f>IF(OR(Main!$U2223=0,
       Main!$V2223=0,
       Main!$W2223=0),
   "",
   DATE(Main!$U2223,
        Main!$V2223,
        Main!$W2223)
)</f>
        <v>42170</v>
      </c>
      <c r="Y2223">
        <f>Table1[[#This Row],[Average_Cost_for_two]]*VLOOKUP(Table1[[#This Row],[Currency]],currency!$A$2:$B$10,2,FALSE)</f>
        <v>7.2</v>
      </c>
      <c r="Z2223" t="str">
        <f>VLOOKUP(C2223,country!A:B,2,FALSE)</f>
        <v>India</v>
      </c>
      <c r="AA2223">
        <f t="shared" si="34"/>
        <v>2</v>
      </c>
    </row>
    <row r="2224" spans="1:27" ht="15.75" customHeight="1" x14ac:dyDescent="0.25">
      <c r="A2224">
        <v>306</v>
      </c>
      <c r="B2224" t="s">
        <v>4948</v>
      </c>
      <c r="C2224">
        <v>1</v>
      </c>
      <c r="D2224" t="s">
        <v>23</v>
      </c>
      <c r="E2224" t="s">
        <v>5423</v>
      </c>
      <c r="F2224" t="s">
        <v>71</v>
      </c>
      <c r="G2224" t="s">
        <v>72</v>
      </c>
      <c r="H2224">
        <v>77.230411500000002</v>
      </c>
      <c r="I2224">
        <v>28.5731228</v>
      </c>
      <c r="J2224" t="s">
        <v>480</v>
      </c>
      <c r="K2224" t="s">
        <v>28</v>
      </c>
      <c r="L2224" t="s">
        <v>29</v>
      </c>
      <c r="M2224" t="s">
        <v>36</v>
      </c>
      <c r="N2224" t="s">
        <v>29</v>
      </c>
      <c r="O2224" t="s">
        <v>29</v>
      </c>
      <c r="P2224">
        <v>2</v>
      </c>
      <c r="Q2224">
        <v>308</v>
      </c>
      <c r="R2224">
        <v>600</v>
      </c>
      <c r="S2224" t="str">
        <f>IF(Table1[[#This Row],[Average_Cost_for_two]]&lt;500,"Low",IF(Table1[[#This Row],[Average_Cost_for_two]]&lt;=1500,"Medium","High"))</f>
        <v>Medium</v>
      </c>
      <c r="T2224">
        <v>3.7</v>
      </c>
      <c r="U2224">
        <v>2018</v>
      </c>
      <c r="V2224">
        <v>5</v>
      </c>
      <c r="W2224">
        <v>12</v>
      </c>
      <c r="X2224">
        <f>IF(OR(Main!$U2224=0,
       Main!$V2224=0,
       Main!$W2224=0),
   "",
   DATE(Main!$U2224,
        Main!$V2224,
        Main!$W2224)
)</f>
        <v>43232</v>
      </c>
      <c r="Y2224">
        <f>Table1[[#This Row],[Average_Cost_for_two]]*VLOOKUP(Table1[[#This Row],[Currency]],currency!$A$2:$B$10,2,FALSE)</f>
        <v>7.2</v>
      </c>
      <c r="Z2224" t="str">
        <f>VLOOKUP(C2224,country!A:B,2,FALSE)</f>
        <v>India</v>
      </c>
      <c r="AA2224">
        <f t="shared" si="34"/>
        <v>2</v>
      </c>
    </row>
    <row r="2225" spans="1:27" ht="15.75" customHeight="1" x14ac:dyDescent="0.25">
      <c r="A2225">
        <v>304906</v>
      </c>
      <c r="B2225" t="s">
        <v>488</v>
      </c>
      <c r="C2225">
        <v>1</v>
      </c>
      <c r="D2225" t="s">
        <v>23</v>
      </c>
      <c r="E2225" t="s">
        <v>5424</v>
      </c>
      <c r="F2225" t="s">
        <v>3063</v>
      </c>
      <c r="G2225" t="s">
        <v>3064</v>
      </c>
      <c r="H2225">
        <v>77.2514264</v>
      </c>
      <c r="I2225">
        <v>28.551456000000002</v>
      </c>
      <c r="J2225" t="s">
        <v>492</v>
      </c>
      <c r="K2225" t="s">
        <v>28</v>
      </c>
      <c r="L2225" t="s">
        <v>29</v>
      </c>
      <c r="M2225" t="s">
        <v>36</v>
      </c>
      <c r="N2225" t="s">
        <v>29</v>
      </c>
      <c r="O2225" t="s">
        <v>29</v>
      </c>
      <c r="P2225">
        <v>2</v>
      </c>
      <c r="Q2225">
        <v>93</v>
      </c>
      <c r="R2225">
        <v>600</v>
      </c>
      <c r="S2225" t="str">
        <f>IF(Table1[[#This Row],[Average_Cost_for_two]]&lt;500,"Low",IF(Table1[[#This Row],[Average_Cost_for_two]]&lt;=1500,"Medium","High"))</f>
        <v>Medium</v>
      </c>
      <c r="T2225">
        <v>2.5</v>
      </c>
      <c r="U2225">
        <v>2018</v>
      </c>
      <c r="V2225">
        <v>5</v>
      </c>
      <c r="W2225">
        <v>2</v>
      </c>
      <c r="X2225">
        <f>IF(OR(Main!$U2225=0,
       Main!$V2225=0,
       Main!$W2225=0),
   "",
   DATE(Main!$U2225,
        Main!$V2225,
        Main!$W2225)
)</f>
        <v>43222</v>
      </c>
      <c r="Y2225">
        <f>Table1[[#This Row],[Average_Cost_for_two]]*VLOOKUP(Table1[[#This Row],[Currency]],currency!$A$2:$B$10,2,FALSE)</f>
        <v>7.2</v>
      </c>
      <c r="Z2225" t="str">
        <f>VLOOKUP(C2225,country!A:B,2,FALSE)</f>
        <v>India</v>
      </c>
      <c r="AA2225">
        <f t="shared" si="34"/>
        <v>2</v>
      </c>
    </row>
    <row r="2226" spans="1:27" ht="15.75" customHeight="1" x14ac:dyDescent="0.25">
      <c r="A2226">
        <v>18365388</v>
      </c>
      <c r="B2226" t="s">
        <v>568</v>
      </c>
      <c r="C2226">
        <v>1</v>
      </c>
      <c r="D2226" t="s">
        <v>23</v>
      </c>
      <c r="E2226" t="s">
        <v>735</v>
      </c>
      <c r="F2226" t="s">
        <v>734</v>
      </c>
      <c r="G2226" t="s">
        <v>735</v>
      </c>
      <c r="H2226">
        <v>77.204901100000001</v>
      </c>
      <c r="I2226">
        <v>28.557068000000001</v>
      </c>
      <c r="J2226" t="s">
        <v>570</v>
      </c>
      <c r="K2226" t="s">
        <v>28</v>
      </c>
      <c r="L2226" t="s">
        <v>29</v>
      </c>
      <c r="M2226" t="s">
        <v>36</v>
      </c>
      <c r="N2226" t="s">
        <v>29</v>
      </c>
      <c r="O2226" t="s">
        <v>29</v>
      </c>
      <c r="P2226">
        <v>2</v>
      </c>
      <c r="Q2226">
        <v>51</v>
      </c>
      <c r="R2226">
        <v>600</v>
      </c>
      <c r="S2226" t="str">
        <f>IF(Table1[[#This Row],[Average_Cost_for_two]]&lt;500,"Low",IF(Table1[[#This Row],[Average_Cost_for_two]]&lt;=1500,"Medium","High"))</f>
        <v>Medium</v>
      </c>
      <c r="T2226">
        <v>3.2</v>
      </c>
      <c r="U2226">
        <v>2014</v>
      </c>
      <c r="V2226">
        <v>5</v>
      </c>
      <c r="W2226">
        <v>27</v>
      </c>
      <c r="X2226">
        <f>IF(OR(Main!$U2226=0,
       Main!$V2226=0,
       Main!$W2226=0),
   "",
   DATE(Main!$U2226,
        Main!$V2226,
        Main!$W2226)
)</f>
        <v>41786</v>
      </c>
      <c r="Y2226">
        <f>Table1[[#This Row],[Average_Cost_for_two]]*VLOOKUP(Table1[[#This Row],[Currency]],currency!$A$2:$B$10,2,FALSE)</f>
        <v>7.2</v>
      </c>
      <c r="Z2226" t="str">
        <f>VLOOKUP(C2226,country!A:B,2,FALSE)</f>
        <v>India</v>
      </c>
      <c r="AA2226">
        <f t="shared" si="34"/>
        <v>2</v>
      </c>
    </row>
    <row r="2227" spans="1:27" ht="15.75" customHeight="1" x14ac:dyDescent="0.25">
      <c r="A2227">
        <v>18245249</v>
      </c>
      <c r="B2227" t="s">
        <v>5425</v>
      </c>
      <c r="C2227">
        <v>1</v>
      </c>
      <c r="D2227" t="s">
        <v>23</v>
      </c>
      <c r="E2227" t="s">
        <v>5426</v>
      </c>
      <c r="F2227" t="s">
        <v>1458</v>
      </c>
      <c r="G2227" t="s">
        <v>1459</v>
      </c>
      <c r="H2227">
        <v>77.210061600000003</v>
      </c>
      <c r="I2227">
        <v>28.578374799999999</v>
      </c>
      <c r="J2227" t="s">
        <v>5427</v>
      </c>
      <c r="K2227" t="s">
        <v>28</v>
      </c>
      <c r="L2227" t="s">
        <v>29</v>
      </c>
      <c r="M2227" t="s">
        <v>36</v>
      </c>
      <c r="N2227" t="s">
        <v>29</v>
      </c>
      <c r="O2227" t="s">
        <v>29</v>
      </c>
      <c r="P2227">
        <v>2</v>
      </c>
      <c r="Q2227">
        <v>30</v>
      </c>
      <c r="R2227">
        <v>600</v>
      </c>
      <c r="S2227" t="str">
        <f>IF(Table1[[#This Row],[Average_Cost_for_two]]&lt;500,"Low",IF(Table1[[#This Row],[Average_Cost_for_two]]&lt;=1500,"Medium","High"))</f>
        <v>Medium</v>
      </c>
      <c r="T2227">
        <v>2.6</v>
      </c>
      <c r="U2227">
        <v>2016</v>
      </c>
      <c r="V2227">
        <v>5</v>
      </c>
      <c r="W2227">
        <v>5</v>
      </c>
      <c r="X2227">
        <f>IF(OR(Main!$U2227=0,
       Main!$V2227=0,
       Main!$W2227=0),
   "",
   DATE(Main!$U2227,
        Main!$V2227,
        Main!$W2227)
)</f>
        <v>42495</v>
      </c>
      <c r="Y2227">
        <f>Table1[[#This Row],[Average_Cost_for_two]]*VLOOKUP(Table1[[#This Row],[Currency]],currency!$A$2:$B$10,2,FALSE)</f>
        <v>7.2</v>
      </c>
      <c r="Z2227" t="str">
        <f>VLOOKUP(C2227,country!A:B,2,FALSE)</f>
        <v>India</v>
      </c>
      <c r="AA2227">
        <f t="shared" si="34"/>
        <v>2</v>
      </c>
    </row>
    <row r="2228" spans="1:27" ht="15.75" customHeight="1" x14ac:dyDescent="0.25">
      <c r="A2228">
        <v>18414477</v>
      </c>
      <c r="B2228" t="s">
        <v>5403</v>
      </c>
      <c r="C2228">
        <v>1</v>
      </c>
      <c r="D2228" t="s">
        <v>23</v>
      </c>
      <c r="E2228" t="s">
        <v>5428</v>
      </c>
      <c r="F2228" t="s">
        <v>1624</v>
      </c>
      <c r="G2228" t="s">
        <v>1625</v>
      </c>
      <c r="H2228">
        <v>77.257337000000007</v>
      </c>
      <c r="I2228">
        <v>28.537026999999998</v>
      </c>
      <c r="J2228" t="s">
        <v>731</v>
      </c>
      <c r="K2228" t="s">
        <v>28</v>
      </c>
      <c r="L2228" t="s">
        <v>29</v>
      </c>
      <c r="M2228" t="s">
        <v>36</v>
      </c>
      <c r="N2228" t="s">
        <v>29</v>
      </c>
      <c r="O2228" t="s">
        <v>29</v>
      </c>
      <c r="P2228">
        <v>2</v>
      </c>
      <c r="Q2228">
        <v>4</v>
      </c>
      <c r="R2228">
        <v>600</v>
      </c>
      <c r="S2228" t="str">
        <f>IF(Table1[[#This Row],[Average_Cost_for_two]]&lt;500,"Low",IF(Table1[[#This Row],[Average_Cost_for_two]]&lt;=1500,"Medium","High"))</f>
        <v>Medium</v>
      </c>
      <c r="T2228">
        <v>3</v>
      </c>
      <c r="U2228">
        <v>2011</v>
      </c>
      <c r="V2228">
        <v>5</v>
      </c>
      <c r="W2228">
        <v>5</v>
      </c>
      <c r="X2228">
        <f>IF(OR(Main!$U2228=0,
       Main!$V2228=0,
       Main!$W2228=0),
   "",
   DATE(Main!$U2228,
        Main!$V2228,
        Main!$W2228)
)</f>
        <v>40668</v>
      </c>
      <c r="Y2228">
        <f>Table1[[#This Row],[Average_Cost_for_two]]*VLOOKUP(Table1[[#This Row],[Currency]],currency!$A$2:$B$10,2,FALSE)</f>
        <v>7.2</v>
      </c>
      <c r="Z2228" t="str">
        <f>VLOOKUP(C2228,country!A:B,2,FALSE)</f>
        <v>India</v>
      </c>
      <c r="AA2228">
        <f t="shared" si="34"/>
        <v>2</v>
      </c>
    </row>
    <row r="2229" spans="1:27" ht="15.75" customHeight="1" x14ac:dyDescent="0.25">
      <c r="A2229">
        <v>310758</v>
      </c>
      <c r="B2229" t="s">
        <v>5429</v>
      </c>
      <c r="C2229">
        <v>1</v>
      </c>
      <c r="D2229" t="s">
        <v>23</v>
      </c>
      <c r="E2229" t="s">
        <v>5430</v>
      </c>
      <c r="F2229" t="s">
        <v>253</v>
      </c>
      <c r="G2229" t="s">
        <v>254</v>
      </c>
      <c r="H2229">
        <v>77.1889094</v>
      </c>
      <c r="I2229">
        <v>28.657690299999999</v>
      </c>
      <c r="J2229" t="s">
        <v>580</v>
      </c>
      <c r="K2229" t="s">
        <v>28</v>
      </c>
      <c r="L2229" t="s">
        <v>29</v>
      </c>
      <c r="M2229" t="s">
        <v>36</v>
      </c>
      <c r="N2229" t="s">
        <v>29</v>
      </c>
      <c r="O2229" t="s">
        <v>29</v>
      </c>
      <c r="P2229">
        <v>2</v>
      </c>
      <c r="Q2229">
        <v>71</v>
      </c>
      <c r="R2229">
        <v>600</v>
      </c>
      <c r="S2229" t="str">
        <f>IF(Table1[[#This Row],[Average_Cost_for_two]]&lt;500,"Low",IF(Table1[[#This Row],[Average_Cost_for_two]]&lt;=1500,"Medium","High"))</f>
        <v>Medium</v>
      </c>
      <c r="T2229">
        <v>3.2</v>
      </c>
      <c r="U2229">
        <v>2012</v>
      </c>
      <c r="V2229">
        <v>5</v>
      </c>
      <c r="W2229">
        <v>22</v>
      </c>
      <c r="X2229">
        <f>IF(OR(Main!$U2229=0,
       Main!$V2229=0,
       Main!$W2229=0),
   "",
   DATE(Main!$U2229,
        Main!$V2229,
        Main!$W2229)
)</f>
        <v>41051</v>
      </c>
      <c r="Y2229">
        <f>Table1[[#This Row],[Average_Cost_for_two]]*VLOOKUP(Table1[[#This Row],[Currency]],currency!$A$2:$B$10,2,FALSE)</f>
        <v>7.2</v>
      </c>
      <c r="Z2229" t="str">
        <f>VLOOKUP(C2229,country!A:B,2,FALSE)</f>
        <v>India</v>
      </c>
      <c r="AA2229">
        <f t="shared" si="34"/>
        <v>2</v>
      </c>
    </row>
    <row r="2230" spans="1:27" ht="15.75" customHeight="1" x14ac:dyDescent="0.25">
      <c r="A2230">
        <v>309606</v>
      </c>
      <c r="B2230" t="s">
        <v>1091</v>
      </c>
      <c r="C2230">
        <v>1</v>
      </c>
      <c r="D2230" t="s">
        <v>23</v>
      </c>
      <c r="E2230" t="s">
        <v>5431</v>
      </c>
      <c r="F2230" t="s">
        <v>253</v>
      </c>
      <c r="G2230" t="s">
        <v>254</v>
      </c>
      <c r="H2230">
        <v>77.186887900000002</v>
      </c>
      <c r="I2230">
        <v>28.645806799999999</v>
      </c>
      <c r="J2230" t="s">
        <v>480</v>
      </c>
      <c r="K2230" t="s">
        <v>28</v>
      </c>
      <c r="L2230" t="s">
        <v>29</v>
      </c>
      <c r="M2230" t="s">
        <v>36</v>
      </c>
      <c r="N2230" t="s">
        <v>29</v>
      </c>
      <c r="O2230" t="s">
        <v>29</v>
      </c>
      <c r="P2230">
        <v>2</v>
      </c>
      <c r="Q2230">
        <v>122</v>
      </c>
      <c r="R2230">
        <v>600</v>
      </c>
      <c r="S2230" t="str">
        <f>IF(Table1[[#This Row],[Average_Cost_for_two]]&lt;500,"Low",IF(Table1[[#This Row],[Average_Cost_for_two]]&lt;=1500,"Medium","High"))</f>
        <v>Medium</v>
      </c>
      <c r="T2230">
        <v>3.4</v>
      </c>
      <c r="U2230">
        <v>2011</v>
      </c>
      <c r="V2230">
        <v>5</v>
      </c>
      <c r="W2230">
        <v>3</v>
      </c>
      <c r="X2230">
        <f>IF(OR(Main!$U2230=0,
       Main!$V2230=0,
       Main!$W2230=0),
   "",
   DATE(Main!$U2230,
        Main!$V2230,
        Main!$W2230)
)</f>
        <v>40666</v>
      </c>
      <c r="Y2230">
        <f>Table1[[#This Row],[Average_Cost_for_two]]*VLOOKUP(Table1[[#This Row],[Currency]],currency!$A$2:$B$10,2,FALSE)</f>
        <v>7.2</v>
      </c>
      <c r="Z2230" t="str">
        <f>VLOOKUP(C2230,country!A:B,2,FALSE)</f>
        <v>India</v>
      </c>
      <c r="AA2230">
        <f t="shared" si="34"/>
        <v>2</v>
      </c>
    </row>
    <row r="2231" spans="1:27" ht="15.75" customHeight="1" x14ac:dyDescent="0.25">
      <c r="A2231">
        <v>1959</v>
      </c>
      <c r="B2231" t="s">
        <v>5432</v>
      </c>
      <c r="C2231">
        <v>1</v>
      </c>
      <c r="D2231" t="s">
        <v>23</v>
      </c>
      <c r="E2231" t="s">
        <v>5433</v>
      </c>
      <c r="F2231" t="s">
        <v>114</v>
      </c>
      <c r="G2231" t="s">
        <v>115</v>
      </c>
      <c r="H2231">
        <v>77.135191500000005</v>
      </c>
      <c r="I2231">
        <v>28.6877493</v>
      </c>
      <c r="J2231" t="s">
        <v>477</v>
      </c>
      <c r="K2231" t="s">
        <v>28</v>
      </c>
      <c r="L2231" t="s">
        <v>29</v>
      </c>
      <c r="M2231" t="s">
        <v>36</v>
      </c>
      <c r="N2231" t="s">
        <v>29</v>
      </c>
      <c r="O2231" t="s">
        <v>29</v>
      </c>
      <c r="P2231">
        <v>2</v>
      </c>
      <c r="Q2231">
        <v>49</v>
      </c>
      <c r="R2231">
        <v>600</v>
      </c>
      <c r="S2231" t="str">
        <f>IF(Table1[[#This Row],[Average_Cost_for_two]]&lt;500,"Low",IF(Table1[[#This Row],[Average_Cost_for_two]]&lt;=1500,"Medium","High"))</f>
        <v>Medium</v>
      </c>
      <c r="T2231">
        <v>2.8</v>
      </c>
      <c r="U2231">
        <v>2017</v>
      </c>
      <c r="V2231">
        <v>5</v>
      </c>
      <c r="W2231">
        <v>3</v>
      </c>
      <c r="X2231">
        <f>IF(OR(Main!$U2231=0,
       Main!$V2231=0,
       Main!$W2231=0),
   "",
   DATE(Main!$U2231,
        Main!$V2231,
        Main!$W2231)
)</f>
        <v>42858</v>
      </c>
      <c r="Y2231">
        <f>Table1[[#This Row],[Average_Cost_for_two]]*VLOOKUP(Table1[[#This Row],[Currency]],currency!$A$2:$B$10,2,FALSE)</f>
        <v>7.2</v>
      </c>
      <c r="Z2231" t="str">
        <f>VLOOKUP(C2231,country!A:B,2,FALSE)</f>
        <v>India</v>
      </c>
      <c r="AA2231">
        <f t="shared" si="34"/>
        <v>2</v>
      </c>
    </row>
    <row r="2232" spans="1:27" ht="15.75" customHeight="1" x14ac:dyDescent="0.25">
      <c r="A2232">
        <v>18364239</v>
      </c>
      <c r="B2232" t="s">
        <v>5434</v>
      </c>
      <c r="C2232">
        <v>1</v>
      </c>
      <c r="D2232" t="s">
        <v>23</v>
      </c>
      <c r="E2232" t="s">
        <v>5435</v>
      </c>
      <c r="F2232" t="s">
        <v>2698</v>
      </c>
      <c r="G2232" t="s">
        <v>2699</v>
      </c>
      <c r="H2232">
        <v>77.17</v>
      </c>
      <c r="I2232">
        <v>28.59</v>
      </c>
      <c r="J2232" t="s">
        <v>5436</v>
      </c>
      <c r="K2232" t="s">
        <v>28</v>
      </c>
      <c r="L2232" t="s">
        <v>29</v>
      </c>
      <c r="M2232" t="s">
        <v>36</v>
      </c>
      <c r="N2232" t="s">
        <v>29</v>
      </c>
      <c r="O2232" t="s">
        <v>29</v>
      </c>
      <c r="P2232">
        <v>2</v>
      </c>
      <c r="Q2232">
        <v>80</v>
      </c>
      <c r="R2232">
        <v>600</v>
      </c>
      <c r="S2232" t="str">
        <f>IF(Table1[[#This Row],[Average_Cost_for_two]]&lt;500,"Low",IF(Table1[[#This Row],[Average_Cost_for_two]]&lt;=1500,"Medium","High"))</f>
        <v>Medium</v>
      </c>
      <c r="T2232">
        <v>3.8</v>
      </c>
      <c r="U2232">
        <v>2017</v>
      </c>
      <c r="V2232">
        <v>5</v>
      </c>
      <c r="W2232">
        <v>21</v>
      </c>
      <c r="X2232">
        <f>IF(OR(Main!$U2232=0,
       Main!$V2232=0,
       Main!$W2232=0),
   "",
   DATE(Main!$U2232,
        Main!$V2232,
        Main!$W2232)
)</f>
        <v>42876</v>
      </c>
      <c r="Y2232">
        <f>Table1[[#This Row],[Average_Cost_for_two]]*VLOOKUP(Table1[[#This Row],[Currency]],currency!$A$2:$B$10,2,FALSE)</f>
        <v>7.2</v>
      </c>
      <c r="Z2232" t="str">
        <f>VLOOKUP(C2232,country!A:B,2,FALSE)</f>
        <v>India</v>
      </c>
      <c r="AA2232">
        <f t="shared" si="34"/>
        <v>2</v>
      </c>
    </row>
    <row r="2233" spans="1:27" ht="15.75" customHeight="1" x14ac:dyDescent="0.25">
      <c r="A2233">
        <v>18368002</v>
      </c>
      <c r="B2233" t="s">
        <v>5437</v>
      </c>
      <c r="C2233">
        <v>1</v>
      </c>
      <c r="D2233" t="s">
        <v>23</v>
      </c>
      <c r="E2233" t="s">
        <v>5438</v>
      </c>
      <c r="F2233" t="s">
        <v>2698</v>
      </c>
      <c r="G2233" t="s">
        <v>2699</v>
      </c>
      <c r="H2233">
        <v>77.167658700000004</v>
      </c>
      <c r="I2233">
        <v>28.5880592</v>
      </c>
      <c r="J2233" t="s">
        <v>5181</v>
      </c>
      <c r="K2233" t="s">
        <v>28</v>
      </c>
      <c r="L2233" t="s">
        <v>29</v>
      </c>
      <c r="M2233" t="s">
        <v>36</v>
      </c>
      <c r="N2233" t="s">
        <v>29</v>
      </c>
      <c r="O2233" t="s">
        <v>29</v>
      </c>
      <c r="P2233">
        <v>2</v>
      </c>
      <c r="Q2233">
        <v>142</v>
      </c>
      <c r="R2233">
        <v>600</v>
      </c>
      <c r="S2233" t="str">
        <f>IF(Table1[[#This Row],[Average_Cost_for_two]]&lt;500,"Low",IF(Table1[[#This Row],[Average_Cost_for_two]]&lt;=1500,"Medium","High"))</f>
        <v>Medium</v>
      </c>
      <c r="T2233">
        <v>3.9</v>
      </c>
      <c r="U2233">
        <v>2011</v>
      </c>
      <c r="V2233">
        <v>5</v>
      </c>
      <c r="W2233">
        <v>14</v>
      </c>
      <c r="X2233">
        <f>IF(OR(Main!$U2233=0,
       Main!$V2233=0,
       Main!$W2233=0),
   "",
   DATE(Main!$U2233,
        Main!$V2233,
        Main!$W2233)
)</f>
        <v>40677</v>
      </c>
      <c r="Y2233">
        <f>Table1[[#This Row],[Average_Cost_for_two]]*VLOOKUP(Table1[[#This Row],[Currency]],currency!$A$2:$B$10,2,FALSE)</f>
        <v>7.2</v>
      </c>
      <c r="Z2233" t="str">
        <f>VLOOKUP(C2233,country!A:B,2,FALSE)</f>
        <v>India</v>
      </c>
      <c r="AA2233">
        <f t="shared" si="34"/>
        <v>2</v>
      </c>
    </row>
    <row r="2234" spans="1:27" ht="15.75" customHeight="1" x14ac:dyDescent="0.25">
      <c r="A2234">
        <v>18279456</v>
      </c>
      <c r="B2234" t="s">
        <v>5439</v>
      </c>
      <c r="C2234">
        <v>1</v>
      </c>
      <c r="D2234" t="s">
        <v>23</v>
      </c>
      <c r="E2234" t="s">
        <v>5440</v>
      </c>
      <c r="F2234" t="s">
        <v>1168</v>
      </c>
      <c r="G2234" t="s">
        <v>1169</v>
      </c>
      <c r="H2234">
        <v>77.206832599999998</v>
      </c>
      <c r="I2234">
        <v>28.5597171</v>
      </c>
      <c r="J2234" t="s">
        <v>3652</v>
      </c>
      <c r="K2234" t="s">
        <v>28</v>
      </c>
      <c r="L2234" t="s">
        <v>29</v>
      </c>
      <c r="M2234" t="s">
        <v>36</v>
      </c>
      <c r="N2234" t="s">
        <v>29</v>
      </c>
      <c r="O2234" t="s">
        <v>29</v>
      </c>
      <c r="P2234">
        <v>2</v>
      </c>
      <c r="Q2234">
        <v>33</v>
      </c>
      <c r="R2234">
        <v>600</v>
      </c>
      <c r="S2234" t="str">
        <f>IF(Table1[[#This Row],[Average_Cost_for_two]]&lt;500,"Low",IF(Table1[[#This Row],[Average_Cost_for_two]]&lt;=1500,"Medium","High"))</f>
        <v>Medium</v>
      </c>
      <c r="T2234">
        <v>2.7</v>
      </c>
      <c r="U2234">
        <v>2011</v>
      </c>
      <c r="V2234">
        <v>5</v>
      </c>
      <c r="W2234">
        <v>16</v>
      </c>
      <c r="X2234">
        <f>IF(OR(Main!$U2234=0,
       Main!$V2234=0,
       Main!$W2234=0),
   "",
   DATE(Main!$U2234,
        Main!$V2234,
        Main!$W2234)
)</f>
        <v>40679</v>
      </c>
      <c r="Y2234">
        <f>Table1[[#This Row],[Average_Cost_for_two]]*VLOOKUP(Table1[[#This Row],[Currency]],currency!$A$2:$B$10,2,FALSE)</f>
        <v>7.2</v>
      </c>
      <c r="Z2234" t="str">
        <f>VLOOKUP(C2234,country!A:B,2,FALSE)</f>
        <v>India</v>
      </c>
      <c r="AA2234">
        <f t="shared" si="34"/>
        <v>2</v>
      </c>
    </row>
    <row r="2235" spans="1:27" ht="15.75" customHeight="1" x14ac:dyDescent="0.25">
      <c r="A2235">
        <v>588</v>
      </c>
      <c r="B2235" t="s">
        <v>5441</v>
      </c>
      <c r="C2235">
        <v>1</v>
      </c>
      <c r="D2235" t="s">
        <v>23</v>
      </c>
      <c r="E2235" t="s">
        <v>5442</v>
      </c>
      <c r="F2235" t="s">
        <v>974</v>
      </c>
      <c r="G2235" t="s">
        <v>975</v>
      </c>
      <c r="H2235">
        <v>77.232116199999993</v>
      </c>
      <c r="I2235">
        <v>28.629713500000001</v>
      </c>
      <c r="J2235" t="s">
        <v>5443</v>
      </c>
      <c r="K2235" t="s">
        <v>28</v>
      </c>
      <c r="L2235" t="s">
        <v>29</v>
      </c>
      <c r="M2235" t="s">
        <v>36</v>
      </c>
      <c r="N2235" t="s">
        <v>29</v>
      </c>
      <c r="O2235" t="s">
        <v>29</v>
      </c>
      <c r="P2235">
        <v>2</v>
      </c>
      <c r="Q2235">
        <v>421</v>
      </c>
      <c r="R2235">
        <v>600</v>
      </c>
      <c r="S2235" t="str">
        <f>IF(Table1[[#This Row],[Average_Cost_for_two]]&lt;500,"Low",IF(Table1[[#This Row],[Average_Cost_for_two]]&lt;=1500,"Medium","High"))</f>
        <v>Medium</v>
      </c>
      <c r="T2235">
        <v>3.3</v>
      </c>
      <c r="U2235">
        <v>2011</v>
      </c>
      <c r="V2235">
        <v>4</v>
      </c>
      <c r="W2235">
        <v>6</v>
      </c>
      <c r="X2235">
        <f>IF(OR(Main!$U2235=0,
       Main!$V2235=0,
       Main!$W2235=0),
   "",
   DATE(Main!$U2235,
        Main!$V2235,
        Main!$W2235)
)</f>
        <v>40639</v>
      </c>
      <c r="Y2235">
        <f>Table1[[#This Row],[Average_Cost_for_two]]*VLOOKUP(Table1[[#This Row],[Currency]],currency!$A$2:$B$10,2,FALSE)</f>
        <v>7.2</v>
      </c>
      <c r="Z2235" t="str">
        <f>VLOOKUP(C2235,country!A:B,2,FALSE)</f>
        <v>India</v>
      </c>
      <c r="AA2235">
        <f t="shared" si="34"/>
        <v>2</v>
      </c>
    </row>
    <row r="2236" spans="1:27" ht="15.75" customHeight="1" x14ac:dyDescent="0.25">
      <c r="A2236">
        <v>2585</v>
      </c>
      <c r="B2236" t="s">
        <v>5444</v>
      </c>
      <c r="C2236">
        <v>1</v>
      </c>
      <c r="D2236" t="s">
        <v>23</v>
      </c>
      <c r="E2236" t="s">
        <v>2290</v>
      </c>
      <c r="F2236" t="s">
        <v>2291</v>
      </c>
      <c r="G2236" t="s">
        <v>2292</v>
      </c>
      <c r="H2236">
        <v>77.26839837</v>
      </c>
      <c r="I2236">
        <v>28.561360279999999</v>
      </c>
      <c r="J2236" t="s">
        <v>477</v>
      </c>
      <c r="K2236" t="s">
        <v>28</v>
      </c>
      <c r="L2236" t="s">
        <v>29</v>
      </c>
      <c r="M2236" t="s">
        <v>36</v>
      </c>
      <c r="N2236" t="s">
        <v>29</v>
      </c>
      <c r="O2236" t="s">
        <v>29</v>
      </c>
      <c r="P2236">
        <v>2</v>
      </c>
      <c r="Q2236">
        <v>35</v>
      </c>
      <c r="R2236">
        <v>600</v>
      </c>
      <c r="S2236" t="str">
        <f>IF(Table1[[#This Row],[Average_Cost_for_two]]&lt;500,"Low",IF(Table1[[#This Row],[Average_Cost_for_two]]&lt;=1500,"Medium","High"))</f>
        <v>Medium</v>
      </c>
      <c r="T2236">
        <v>3.2</v>
      </c>
      <c r="U2236">
        <v>2011</v>
      </c>
      <c r="V2236">
        <v>4</v>
      </c>
      <c r="W2236">
        <v>28</v>
      </c>
      <c r="X2236">
        <f>IF(OR(Main!$U2236=0,
       Main!$V2236=0,
       Main!$W2236=0),
   "",
   DATE(Main!$U2236,
        Main!$V2236,
        Main!$W2236)
)</f>
        <v>40661</v>
      </c>
      <c r="Y2236">
        <f>Table1[[#This Row],[Average_Cost_for_two]]*VLOOKUP(Table1[[#This Row],[Currency]],currency!$A$2:$B$10,2,FALSE)</f>
        <v>7.2</v>
      </c>
      <c r="Z2236" t="str">
        <f>VLOOKUP(C2236,country!A:B,2,FALSE)</f>
        <v>India</v>
      </c>
      <c r="AA2236">
        <f t="shared" si="34"/>
        <v>2</v>
      </c>
    </row>
    <row r="2237" spans="1:27" ht="15.75" customHeight="1" x14ac:dyDescent="0.25">
      <c r="A2237">
        <v>18359294</v>
      </c>
      <c r="B2237" t="s">
        <v>5445</v>
      </c>
      <c r="C2237">
        <v>1</v>
      </c>
      <c r="D2237" t="s">
        <v>23</v>
      </c>
      <c r="E2237" t="s">
        <v>5446</v>
      </c>
      <c r="F2237" t="s">
        <v>1550</v>
      </c>
      <c r="G2237" t="s">
        <v>1549</v>
      </c>
      <c r="H2237">
        <v>77.135977800000006</v>
      </c>
      <c r="I2237">
        <v>28.712523099999999</v>
      </c>
      <c r="J2237" t="s">
        <v>480</v>
      </c>
      <c r="K2237" t="s">
        <v>28</v>
      </c>
      <c r="L2237" t="s">
        <v>29</v>
      </c>
      <c r="M2237" t="s">
        <v>36</v>
      </c>
      <c r="N2237" t="s">
        <v>29</v>
      </c>
      <c r="O2237" t="s">
        <v>29</v>
      </c>
      <c r="P2237">
        <v>2</v>
      </c>
      <c r="Q2237">
        <v>2</v>
      </c>
      <c r="R2237">
        <v>600</v>
      </c>
      <c r="S2237" t="str">
        <f>IF(Table1[[#This Row],[Average_Cost_for_two]]&lt;500,"Low",IF(Table1[[#This Row],[Average_Cost_for_two]]&lt;=1500,"Medium","High"))</f>
        <v>Medium</v>
      </c>
      <c r="T2237">
        <v>1</v>
      </c>
      <c r="U2237">
        <v>2016</v>
      </c>
      <c r="V2237">
        <v>4</v>
      </c>
      <c r="W2237">
        <v>23</v>
      </c>
      <c r="X2237">
        <f>IF(OR(Main!$U2237=0,
       Main!$V2237=0,
       Main!$W2237=0),
   "",
   DATE(Main!$U2237,
        Main!$V2237,
        Main!$W2237)
)</f>
        <v>42483</v>
      </c>
      <c r="Y2237">
        <f>Table1[[#This Row],[Average_Cost_for_two]]*VLOOKUP(Table1[[#This Row],[Currency]],currency!$A$2:$B$10,2,FALSE)</f>
        <v>7.2</v>
      </c>
      <c r="Z2237" t="str">
        <f>VLOOKUP(C2237,country!A:B,2,FALSE)</f>
        <v>India</v>
      </c>
      <c r="AA2237">
        <f t="shared" si="34"/>
        <v>2</v>
      </c>
    </row>
    <row r="2238" spans="1:27" ht="15.75" customHeight="1" x14ac:dyDescent="0.25">
      <c r="A2238">
        <v>18377926</v>
      </c>
      <c r="B2238" t="s">
        <v>5447</v>
      </c>
      <c r="C2238">
        <v>1</v>
      </c>
      <c r="D2238" t="s">
        <v>23</v>
      </c>
      <c r="E2238" t="s">
        <v>2298</v>
      </c>
      <c r="F2238" t="s">
        <v>1973</v>
      </c>
      <c r="G2238" t="s">
        <v>1972</v>
      </c>
      <c r="H2238">
        <v>77.236718460000006</v>
      </c>
      <c r="I2238">
        <v>28.549538219999999</v>
      </c>
      <c r="J2238" t="s">
        <v>556</v>
      </c>
      <c r="K2238" t="s">
        <v>28</v>
      </c>
      <c r="L2238" t="s">
        <v>29</v>
      </c>
      <c r="M2238" t="s">
        <v>36</v>
      </c>
      <c r="N2238" t="s">
        <v>29</v>
      </c>
      <c r="O2238" t="s">
        <v>29</v>
      </c>
      <c r="P2238">
        <v>2</v>
      </c>
      <c r="Q2238">
        <v>93</v>
      </c>
      <c r="R2238">
        <v>600</v>
      </c>
      <c r="S2238" t="str">
        <f>IF(Table1[[#This Row],[Average_Cost_for_two]]&lt;500,"Low",IF(Table1[[#This Row],[Average_Cost_for_two]]&lt;=1500,"Medium","High"))</f>
        <v>Medium</v>
      </c>
      <c r="T2238">
        <v>3.9</v>
      </c>
      <c r="U2238">
        <v>2018</v>
      </c>
      <c r="V2238">
        <v>4</v>
      </c>
      <c r="W2238">
        <v>3</v>
      </c>
      <c r="X2238">
        <f>IF(OR(Main!$U2238=0,
       Main!$V2238=0,
       Main!$W2238=0),
   "",
   DATE(Main!$U2238,
        Main!$V2238,
        Main!$W2238)
)</f>
        <v>43193</v>
      </c>
      <c r="Y2238">
        <f>Table1[[#This Row],[Average_Cost_for_two]]*VLOOKUP(Table1[[#This Row],[Currency]],currency!$A$2:$B$10,2,FALSE)</f>
        <v>7.2</v>
      </c>
      <c r="Z2238" t="str">
        <f>VLOOKUP(C2238,country!A:B,2,FALSE)</f>
        <v>India</v>
      </c>
      <c r="AA2238">
        <f t="shared" si="34"/>
        <v>2</v>
      </c>
    </row>
    <row r="2239" spans="1:27" ht="15.75" customHeight="1" x14ac:dyDescent="0.25">
      <c r="A2239">
        <v>1215</v>
      </c>
      <c r="B2239" t="s">
        <v>5448</v>
      </c>
      <c r="C2239">
        <v>1</v>
      </c>
      <c r="D2239" t="s">
        <v>23</v>
      </c>
      <c r="E2239" t="s">
        <v>5449</v>
      </c>
      <c r="F2239" t="s">
        <v>1973</v>
      </c>
      <c r="G2239" t="s">
        <v>1972</v>
      </c>
      <c r="H2239">
        <v>77.243568699999997</v>
      </c>
      <c r="I2239">
        <v>28.546809700000001</v>
      </c>
      <c r="J2239" t="s">
        <v>477</v>
      </c>
      <c r="K2239" t="s">
        <v>28</v>
      </c>
      <c r="L2239" t="s">
        <v>29</v>
      </c>
      <c r="M2239" t="s">
        <v>36</v>
      </c>
      <c r="N2239" t="s">
        <v>29</v>
      </c>
      <c r="O2239" t="s">
        <v>29</v>
      </c>
      <c r="P2239">
        <v>2</v>
      </c>
      <c r="Q2239">
        <v>227</v>
      </c>
      <c r="R2239">
        <v>600</v>
      </c>
      <c r="S2239" t="str">
        <f>IF(Table1[[#This Row],[Average_Cost_for_two]]&lt;500,"Low",IF(Table1[[#This Row],[Average_Cost_for_two]]&lt;=1500,"Medium","High"))</f>
        <v>Medium</v>
      </c>
      <c r="T2239">
        <v>3.7</v>
      </c>
      <c r="U2239">
        <v>2011</v>
      </c>
      <c r="V2239">
        <v>4</v>
      </c>
      <c r="W2239">
        <v>14</v>
      </c>
      <c r="X2239">
        <f>IF(OR(Main!$U2239=0,
       Main!$V2239=0,
       Main!$W2239=0),
   "",
   DATE(Main!$U2239,
        Main!$V2239,
        Main!$W2239)
)</f>
        <v>40647</v>
      </c>
      <c r="Y2239">
        <f>Table1[[#This Row],[Average_Cost_for_two]]*VLOOKUP(Table1[[#This Row],[Currency]],currency!$A$2:$B$10,2,FALSE)</f>
        <v>7.2</v>
      </c>
      <c r="Z2239" t="str">
        <f>VLOOKUP(C2239,country!A:B,2,FALSE)</f>
        <v>India</v>
      </c>
      <c r="AA2239">
        <f t="shared" si="34"/>
        <v>2</v>
      </c>
    </row>
    <row r="2240" spans="1:27" ht="15.75" customHeight="1" x14ac:dyDescent="0.25">
      <c r="A2240">
        <v>6052</v>
      </c>
      <c r="B2240" t="s">
        <v>5231</v>
      </c>
      <c r="C2240">
        <v>1</v>
      </c>
      <c r="D2240" t="s">
        <v>23</v>
      </c>
      <c r="E2240" t="s">
        <v>5450</v>
      </c>
      <c r="F2240" t="s">
        <v>2930</v>
      </c>
      <c r="G2240" t="s">
        <v>2931</v>
      </c>
      <c r="H2240">
        <v>77.097788600000001</v>
      </c>
      <c r="I2240">
        <v>28.631501400000001</v>
      </c>
      <c r="J2240" t="s">
        <v>480</v>
      </c>
      <c r="K2240" t="s">
        <v>28</v>
      </c>
      <c r="L2240" t="s">
        <v>29</v>
      </c>
      <c r="M2240" t="s">
        <v>36</v>
      </c>
      <c r="N2240" t="s">
        <v>29</v>
      </c>
      <c r="O2240" t="s">
        <v>29</v>
      </c>
      <c r="P2240">
        <v>2</v>
      </c>
      <c r="Q2240">
        <v>57</v>
      </c>
      <c r="R2240">
        <v>600</v>
      </c>
      <c r="S2240" t="str">
        <f>IF(Table1[[#This Row],[Average_Cost_for_two]]&lt;500,"Low",IF(Table1[[#This Row],[Average_Cost_for_two]]&lt;=1500,"Medium","High"))</f>
        <v>Medium</v>
      </c>
      <c r="T2240">
        <v>2.9</v>
      </c>
      <c r="U2240">
        <v>2016</v>
      </c>
      <c r="V2240">
        <v>4</v>
      </c>
      <c r="W2240">
        <v>19</v>
      </c>
      <c r="X2240">
        <f>IF(OR(Main!$U2240=0,
       Main!$V2240=0,
       Main!$W2240=0),
   "",
   DATE(Main!$U2240,
        Main!$V2240,
        Main!$W2240)
)</f>
        <v>42479</v>
      </c>
      <c r="Y2240">
        <f>Table1[[#This Row],[Average_Cost_for_two]]*VLOOKUP(Table1[[#This Row],[Currency]],currency!$A$2:$B$10,2,FALSE)</f>
        <v>7.2</v>
      </c>
      <c r="Z2240" t="str">
        <f>VLOOKUP(C2240,country!A:B,2,FALSE)</f>
        <v>India</v>
      </c>
      <c r="AA2240">
        <f t="shared" si="34"/>
        <v>2</v>
      </c>
    </row>
    <row r="2241" spans="1:27" ht="15.75" customHeight="1" x14ac:dyDescent="0.25">
      <c r="A2241">
        <v>6179</v>
      </c>
      <c r="B2241" t="s">
        <v>5451</v>
      </c>
      <c r="C2241">
        <v>1</v>
      </c>
      <c r="D2241" t="s">
        <v>23</v>
      </c>
      <c r="E2241" t="s">
        <v>5452</v>
      </c>
      <c r="F2241" t="s">
        <v>1743</v>
      </c>
      <c r="G2241" t="s">
        <v>1742</v>
      </c>
      <c r="H2241">
        <v>77.212655499999997</v>
      </c>
      <c r="I2241">
        <v>28.5406063</v>
      </c>
      <c r="J2241" t="s">
        <v>5453</v>
      </c>
      <c r="K2241" t="s">
        <v>28</v>
      </c>
      <c r="L2241" t="s">
        <v>29</v>
      </c>
      <c r="M2241" t="s">
        <v>36</v>
      </c>
      <c r="N2241" t="s">
        <v>29</v>
      </c>
      <c r="O2241" t="s">
        <v>29</v>
      </c>
      <c r="P2241">
        <v>2</v>
      </c>
      <c r="Q2241">
        <v>182</v>
      </c>
      <c r="R2241">
        <v>600</v>
      </c>
      <c r="S2241" t="str">
        <f>IF(Table1[[#This Row],[Average_Cost_for_two]]&lt;500,"Low",IF(Table1[[#This Row],[Average_Cost_for_two]]&lt;=1500,"Medium","High"))</f>
        <v>Medium</v>
      </c>
      <c r="T2241">
        <v>2.2000000000000002</v>
      </c>
      <c r="U2241">
        <v>2015</v>
      </c>
      <c r="V2241">
        <v>4</v>
      </c>
      <c r="W2241">
        <v>20</v>
      </c>
      <c r="X2241">
        <f>IF(OR(Main!$U2241=0,
       Main!$V2241=0,
       Main!$W2241=0),
   "",
   DATE(Main!$U2241,
        Main!$V2241,
        Main!$W2241)
)</f>
        <v>42114</v>
      </c>
      <c r="Y2241">
        <f>Table1[[#This Row],[Average_Cost_for_two]]*VLOOKUP(Table1[[#This Row],[Currency]],currency!$A$2:$B$10,2,FALSE)</f>
        <v>7.2</v>
      </c>
      <c r="Z2241" t="str">
        <f>VLOOKUP(C2241,country!A:B,2,FALSE)</f>
        <v>India</v>
      </c>
      <c r="AA2241">
        <f t="shared" si="34"/>
        <v>2</v>
      </c>
    </row>
    <row r="2242" spans="1:27" ht="15.75" customHeight="1" x14ac:dyDescent="0.25">
      <c r="A2242">
        <v>301820</v>
      </c>
      <c r="B2242" t="s">
        <v>5454</v>
      </c>
      <c r="C2242">
        <v>1</v>
      </c>
      <c r="D2242" t="s">
        <v>23</v>
      </c>
      <c r="E2242" t="s">
        <v>5455</v>
      </c>
      <c r="F2242" t="s">
        <v>5278</v>
      </c>
      <c r="G2242" t="s">
        <v>5279</v>
      </c>
      <c r="H2242">
        <v>77.119606200000007</v>
      </c>
      <c r="I2242">
        <v>28.630816800000002</v>
      </c>
      <c r="J2242" t="s">
        <v>480</v>
      </c>
      <c r="K2242" t="s">
        <v>28</v>
      </c>
      <c r="L2242" t="s">
        <v>29</v>
      </c>
      <c r="M2242" t="s">
        <v>36</v>
      </c>
      <c r="N2242" t="s">
        <v>29</v>
      </c>
      <c r="O2242" t="s">
        <v>29</v>
      </c>
      <c r="P2242">
        <v>2</v>
      </c>
      <c r="Q2242">
        <v>24</v>
      </c>
      <c r="R2242">
        <v>600</v>
      </c>
      <c r="S2242" t="str">
        <f>IF(Table1[[#This Row],[Average_Cost_for_two]]&lt;500,"Low",IF(Table1[[#This Row],[Average_Cost_for_two]]&lt;=1500,"Medium","High"))</f>
        <v>Medium</v>
      </c>
      <c r="T2242">
        <v>3.5</v>
      </c>
      <c r="U2242">
        <v>2010</v>
      </c>
      <c r="V2242">
        <v>4</v>
      </c>
      <c r="W2242">
        <v>4</v>
      </c>
      <c r="X2242">
        <f>IF(OR(Main!$U2242=0,
       Main!$V2242=0,
       Main!$W2242=0),
   "",
   DATE(Main!$U2242,
        Main!$V2242,
        Main!$W2242)
)</f>
        <v>40272</v>
      </c>
      <c r="Y2242">
        <f>Table1[[#This Row],[Average_Cost_for_two]]*VLOOKUP(Table1[[#This Row],[Currency]],currency!$A$2:$B$10,2,FALSE)</f>
        <v>7.2</v>
      </c>
      <c r="Z2242" t="str">
        <f>VLOOKUP(C2242,country!A:B,2,FALSE)</f>
        <v>India</v>
      </c>
      <c r="AA2242">
        <f t="shared" ref="AA2242:AA2305" si="35">ROUNDUP(V2242/3,0)</f>
        <v>2</v>
      </c>
    </row>
    <row r="2243" spans="1:27" ht="15.75" customHeight="1" x14ac:dyDescent="0.25">
      <c r="A2243">
        <v>18265676</v>
      </c>
      <c r="B2243" t="s">
        <v>5456</v>
      </c>
      <c r="C2243">
        <v>1</v>
      </c>
      <c r="D2243" t="s">
        <v>23</v>
      </c>
      <c r="E2243" t="s">
        <v>115</v>
      </c>
      <c r="F2243" t="s">
        <v>114</v>
      </c>
      <c r="G2243" t="s">
        <v>115</v>
      </c>
      <c r="H2243">
        <v>77.129640600000002</v>
      </c>
      <c r="I2243">
        <v>28.6885884</v>
      </c>
      <c r="J2243" t="s">
        <v>3774</v>
      </c>
      <c r="K2243" t="s">
        <v>28</v>
      </c>
      <c r="L2243" t="s">
        <v>29</v>
      </c>
      <c r="M2243" t="s">
        <v>36</v>
      </c>
      <c r="N2243" t="s">
        <v>29</v>
      </c>
      <c r="O2243" t="s">
        <v>29</v>
      </c>
      <c r="P2243">
        <v>2</v>
      </c>
      <c r="Q2243">
        <v>92</v>
      </c>
      <c r="R2243">
        <v>600</v>
      </c>
      <c r="S2243" t="str">
        <f>IF(Table1[[#This Row],[Average_Cost_for_two]]&lt;500,"Low",IF(Table1[[#This Row],[Average_Cost_for_two]]&lt;=1500,"Medium","High"))</f>
        <v>Medium</v>
      </c>
      <c r="T2243">
        <v>3.9</v>
      </c>
      <c r="U2243">
        <v>2017</v>
      </c>
      <c r="V2243">
        <v>4</v>
      </c>
      <c r="W2243">
        <v>26</v>
      </c>
      <c r="X2243">
        <f>IF(OR(Main!$U2243=0,
       Main!$V2243=0,
       Main!$W2243=0),
   "",
   DATE(Main!$U2243,
        Main!$V2243,
        Main!$W2243)
)</f>
        <v>42851</v>
      </c>
      <c r="Y2243">
        <f>Table1[[#This Row],[Average_Cost_for_two]]*VLOOKUP(Table1[[#This Row],[Currency]],currency!$A$2:$B$10,2,FALSE)</f>
        <v>7.2</v>
      </c>
      <c r="Z2243" t="str">
        <f>VLOOKUP(C2243,country!A:B,2,FALSE)</f>
        <v>India</v>
      </c>
      <c r="AA2243">
        <f t="shared" si="35"/>
        <v>2</v>
      </c>
    </row>
    <row r="2244" spans="1:27" ht="15.75" customHeight="1" x14ac:dyDescent="0.25">
      <c r="A2244">
        <v>308242</v>
      </c>
      <c r="B2244" t="s">
        <v>5457</v>
      </c>
      <c r="C2244">
        <v>1</v>
      </c>
      <c r="D2244" t="s">
        <v>23</v>
      </c>
      <c r="E2244" t="s">
        <v>5458</v>
      </c>
      <c r="F2244" t="s">
        <v>1745</v>
      </c>
      <c r="G2244" t="s">
        <v>1746</v>
      </c>
      <c r="H2244">
        <v>77.134111230000002</v>
      </c>
      <c r="I2244">
        <v>28.67111912</v>
      </c>
      <c r="J2244" t="s">
        <v>5022</v>
      </c>
      <c r="K2244" t="s">
        <v>28</v>
      </c>
      <c r="L2244" t="s">
        <v>29</v>
      </c>
      <c r="M2244" t="s">
        <v>36</v>
      </c>
      <c r="N2244" t="s">
        <v>29</v>
      </c>
      <c r="O2244" t="s">
        <v>29</v>
      </c>
      <c r="P2244">
        <v>2</v>
      </c>
      <c r="Q2244">
        <v>128</v>
      </c>
      <c r="R2244">
        <v>600</v>
      </c>
      <c r="S2244" t="str">
        <f>IF(Table1[[#This Row],[Average_Cost_for_two]]&lt;500,"Low",IF(Table1[[#This Row],[Average_Cost_for_two]]&lt;=1500,"Medium","High"))</f>
        <v>Medium</v>
      </c>
      <c r="T2244">
        <v>3.4</v>
      </c>
      <c r="U2244">
        <v>2017</v>
      </c>
      <c r="V2244">
        <v>4</v>
      </c>
      <c r="W2244">
        <v>13</v>
      </c>
      <c r="X2244">
        <f>IF(OR(Main!$U2244=0,
       Main!$V2244=0,
       Main!$W2244=0),
   "",
   DATE(Main!$U2244,
        Main!$V2244,
        Main!$W2244)
)</f>
        <v>42838</v>
      </c>
      <c r="Y2244">
        <f>Table1[[#This Row],[Average_Cost_for_two]]*VLOOKUP(Table1[[#This Row],[Currency]],currency!$A$2:$B$10,2,FALSE)</f>
        <v>7.2</v>
      </c>
      <c r="Z2244" t="str">
        <f>VLOOKUP(C2244,country!A:B,2,FALSE)</f>
        <v>India</v>
      </c>
      <c r="AA2244">
        <f t="shared" si="35"/>
        <v>2</v>
      </c>
    </row>
    <row r="2245" spans="1:27" ht="15.75" customHeight="1" x14ac:dyDescent="0.25">
      <c r="A2245">
        <v>305694</v>
      </c>
      <c r="B2245" t="s">
        <v>5459</v>
      </c>
      <c r="C2245">
        <v>1</v>
      </c>
      <c r="D2245" t="s">
        <v>23</v>
      </c>
      <c r="E2245" t="s">
        <v>5460</v>
      </c>
      <c r="F2245" t="s">
        <v>1907</v>
      </c>
      <c r="G2245" t="s">
        <v>1908</v>
      </c>
      <c r="H2245">
        <v>77.115187199999994</v>
      </c>
      <c r="I2245">
        <v>28.6392925</v>
      </c>
      <c r="J2245" t="s">
        <v>5461</v>
      </c>
      <c r="K2245" t="s">
        <v>28</v>
      </c>
      <c r="L2245" t="s">
        <v>29</v>
      </c>
      <c r="M2245" t="s">
        <v>36</v>
      </c>
      <c r="N2245" t="s">
        <v>29</v>
      </c>
      <c r="O2245" t="s">
        <v>29</v>
      </c>
      <c r="P2245">
        <v>2</v>
      </c>
      <c r="Q2245">
        <v>41</v>
      </c>
      <c r="R2245">
        <v>600</v>
      </c>
      <c r="S2245" t="str">
        <f>IF(Table1[[#This Row],[Average_Cost_for_two]]&lt;500,"Low",IF(Table1[[#This Row],[Average_Cost_for_two]]&lt;=1500,"Medium","High"))</f>
        <v>Medium</v>
      </c>
      <c r="T2245">
        <v>2.6</v>
      </c>
      <c r="U2245">
        <v>2015</v>
      </c>
      <c r="V2245">
        <v>4</v>
      </c>
      <c r="W2245">
        <v>4</v>
      </c>
      <c r="X2245">
        <f>IF(OR(Main!$U2245=0,
       Main!$V2245=0,
       Main!$W2245=0),
   "",
   DATE(Main!$U2245,
        Main!$V2245,
        Main!$W2245)
)</f>
        <v>42098</v>
      </c>
      <c r="Y2245">
        <f>Table1[[#This Row],[Average_Cost_for_two]]*VLOOKUP(Table1[[#This Row],[Currency]],currency!$A$2:$B$10,2,FALSE)</f>
        <v>7.2</v>
      </c>
      <c r="Z2245" t="str">
        <f>VLOOKUP(C2245,country!A:B,2,FALSE)</f>
        <v>India</v>
      </c>
      <c r="AA2245">
        <f t="shared" si="35"/>
        <v>2</v>
      </c>
    </row>
    <row r="2246" spans="1:27" ht="15.75" customHeight="1" x14ac:dyDescent="0.25">
      <c r="A2246">
        <v>309808</v>
      </c>
      <c r="B2246" t="s">
        <v>5462</v>
      </c>
      <c r="C2246">
        <v>1</v>
      </c>
      <c r="D2246" t="s">
        <v>23</v>
      </c>
      <c r="E2246" t="s">
        <v>5463</v>
      </c>
      <c r="F2246" t="s">
        <v>1917</v>
      </c>
      <c r="G2246" t="s">
        <v>1918</v>
      </c>
      <c r="H2246">
        <v>77.194100000000006</v>
      </c>
      <c r="I2246">
        <v>28.561778</v>
      </c>
      <c r="J2246" t="s">
        <v>1262</v>
      </c>
      <c r="K2246" t="s">
        <v>28</v>
      </c>
      <c r="L2246" t="s">
        <v>29</v>
      </c>
      <c r="M2246" t="s">
        <v>36</v>
      </c>
      <c r="N2246" t="s">
        <v>29</v>
      </c>
      <c r="O2246" t="s">
        <v>29</v>
      </c>
      <c r="P2246">
        <v>2</v>
      </c>
      <c r="Q2246">
        <v>9</v>
      </c>
      <c r="R2246">
        <v>600</v>
      </c>
      <c r="S2246" t="str">
        <f>IF(Table1[[#This Row],[Average_Cost_for_two]]&lt;500,"Low",IF(Table1[[#This Row],[Average_Cost_for_two]]&lt;=1500,"Medium","High"))</f>
        <v>Medium</v>
      </c>
      <c r="T2246">
        <v>2.8</v>
      </c>
      <c r="U2246">
        <v>2016</v>
      </c>
      <c r="V2246">
        <v>4</v>
      </c>
      <c r="W2246">
        <v>21</v>
      </c>
      <c r="X2246">
        <f>IF(OR(Main!$U2246=0,
       Main!$V2246=0,
       Main!$W2246=0),
   "",
   DATE(Main!$U2246,
        Main!$V2246,
        Main!$W2246)
)</f>
        <v>42481</v>
      </c>
      <c r="Y2246">
        <f>Table1[[#This Row],[Average_Cost_for_two]]*VLOOKUP(Table1[[#This Row],[Currency]],currency!$A$2:$B$10,2,FALSE)</f>
        <v>7.2</v>
      </c>
      <c r="Z2246" t="str">
        <f>VLOOKUP(C2246,country!A:B,2,FALSE)</f>
        <v>India</v>
      </c>
      <c r="AA2246">
        <f t="shared" si="35"/>
        <v>2</v>
      </c>
    </row>
    <row r="2247" spans="1:27" ht="15.75" customHeight="1" x14ac:dyDescent="0.25">
      <c r="A2247">
        <v>310942</v>
      </c>
      <c r="B2247" t="s">
        <v>5464</v>
      </c>
      <c r="C2247">
        <v>1</v>
      </c>
      <c r="D2247" t="s">
        <v>23</v>
      </c>
      <c r="E2247" t="s">
        <v>5465</v>
      </c>
      <c r="F2247" t="s">
        <v>1917</v>
      </c>
      <c r="G2247" t="s">
        <v>1918</v>
      </c>
      <c r="H2247">
        <v>77.196032029999998</v>
      </c>
      <c r="I2247">
        <v>28.561713059999999</v>
      </c>
      <c r="J2247" t="s">
        <v>5129</v>
      </c>
      <c r="K2247" t="s">
        <v>28</v>
      </c>
      <c r="L2247" t="s">
        <v>29</v>
      </c>
      <c r="M2247" t="s">
        <v>36</v>
      </c>
      <c r="N2247" t="s">
        <v>29</v>
      </c>
      <c r="O2247" t="s">
        <v>29</v>
      </c>
      <c r="P2247">
        <v>2</v>
      </c>
      <c r="Q2247">
        <v>103</v>
      </c>
      <c r="R2247">
        <v>600</v>
      </c>
      <c r="S2247" t="str">
        <f>IF(Table1[[#This Row],[Average_Cost_for_two]]&lt;500,"Low",IF(Table1[[#This Row],[Average_Cost_for_two]]&lt;=1500,"Medium","High"))</f>
        <v>Medium</v>
      </c>
      <c r="T2247">
        <v>3.6</v>
      </c>
      <c r="U2247">
        <v>2010</v>
      </c>
      <c r="V2247">
        <v>4</v>
      </c>
      <c r="W2247">
        <v>5</v>
      </c>
      <c r="X2247">
        <f>IF(OR(Main!$U2247=0,
       Main!$V2247=0,
       Main!$W2247=0),
   "",
   DATE(Main!$U2247,
        Main!$V2247,
        Main!$W2247)
)</f>
        <v>40273</v>
      </c>
      <c r="Y2247">
        <f>Table1[[#This Row],[Average_Cost_for_two]]*VLOOKUP(Table1[[#This Row],[Currency]],currency!$A$2:$B$10,2,FALSE)</f>
        <v>7.2</v>
      </c>
      <c r="Z2247" t="str">
        <f>VLOOKUP(C2247,country!A:B,2,FALSE)</f>
        <v>India</v>
      </c>
      <c r="AA2247">
        <f t="shared" si="35"/>
        <v>2</v>
      </c>
    </row>
    <row r="2248" spans="1:27" ht="15.75" customHeight="1" x14ac:dyDescent="0.25">
      <c r="A2248">
        <v>311756</v>
      </c>
      <c r="B2248" t="s">
        <v>5466</v>
      </c>
      <c r="C2248">
        <v>1</v>
      </c>
      <c r="D2248" t="s">
        <v>23</v>
      </c>
      <c r="E2248" t="s">
        <v>5467</v>
      </c>
      <c r="F2248" t="s">
        <v>2525</v>
      </c>
      <c r="G2248" t="s">
        <v>2526</v>
      </c>
      <c r="H2248">
        <v>77.219563390000005</v>
      </c>
      <c r="I2248">
        <v>28.52923878</v>
      </c>
      <c r="J2248" t="s">
        <v>4832</v>
      </c>
      <c r="K2248" t="s">
        <v>28</v>
      </c>
      <c r="L2248" t="s">
        <v>29</v>
      </c>
      <c r="M2248" t="s">
        <v>36</v>
      </c>
      <c r="N2248" t="s">
        <v>29</v>
      </c>
      <c r="O2248" t="s">
        <v>29</v>
      </c>
      <c r="P2248">
        <v>2</v>
      </c>
      <c r="Q2248">
        <v>217</v>
      </c>
      <c r="R2248">
        <v>600</v>
      </c>
      <c r="S2248" t="str">
        <f>IF(Table1[[#This Row],[Average_Cost_for_two]]&lt;500,"Low",IF(Table1[[#This Row],[Average_Cost_for_two]]&lt;=1500,"Medium","High"))</f>
        <v>Medium</v>
      </c>
      <c r="T2248">
        <v>3.7</v>
      </c>
      <c r="U2248">
        <v>2011</v>
      </c>
      <c r="V2248">
        <v>4</v>
      </c>
      <c r="W2248">
        <v>19</v>
      </c>
      <c r="X2248">
        <f>IF(OR(Main!$U2248=0,
       Main!$V2248=0,
       Main!$W2248=0),
   "",
   DATE(Main!$U2248,
        Main!$V2248,
        Main!$W2248)
)</f>
        <v>40652</v>
      </c>
      <c r="Y2248">
        <f>Table1[[#This Row],[Average_Cost_for_two]]*VLOOKUP(Table1[[#This Row],[Currency]],currency!$A$2:$B$10,2,FALSE)</f>
        <v>7.2</v>
      </c>
      <c r="Z2248" t="str">
        <f>VLOOKUP(C2248,country!A:B,2,FALSE)</f>
        <v>India</v>
      </c>
      <c r="AA2248">
        <f t="shared" si="35"/>
        <v>2</v>
      </c>
    </row>
    <row r="2249" spans="1:27" ht="15.75" customHeight="1" x14ac:dyDescent="0.25">
      <c r="A2249">
        <v>18365991</v>
      </c>
      <c r="B2249" t="s">
        <v>568</v>
      </c>
      <c r="C2249">
        <v>1</v>
      </c>
      <c r="D2249" t="s">
        <v>23</v>
      </c>
      <c r="E2249" t="s">
        <v>714</v>
      </c>
      <c r="F2249" t="s">
        <v>713</v>
      </c>
      <c r="G2249" t="s">
        <v>714</v>
      </c>
      <c r="H2249">
        <v>77.112049299999995</v>
      </c>
      <c r="I2249">
        <v>28.646334700000001</v>
      </c>
      <c r="J2249" t="s">
        <v>570</v>
      </c>
      <c r="K2249" t="s">
        <v>28</v>
      </c>
      <c r="L2249" t="s">
        <v>29</v>
      </c>
      <c r="M2249" t="s">
        <v>36</v>
      </c>
      <c r="N2249" t="s">
        <v>29</v>
      </c>
      <c r="O2249" t="s">
        <v>29</v>
      </c>
      <c r="P2249">
        <v>2</v>
      </c>
      <c r="Q2249">
        <v>54</v>
      </c>
      <c r="R2249">
        <v>600</v>
      </c>
      <c r="S2249" t="str">
        <f>IF(Table1[[#This Row],[Average_Cost_for_two]]&lt;500,"Low",IF(Table1[[#This Row],[Average_Cost_for_two]]&lt;=1500,"Medium","High"))</f>
        <v>Medium</v>
      </c>
      <c r="T2249">
        <v>3.5</v>
      </c>
      <c r="U2249">
        <v>2017</v>
      </c>
      <c r="V2249">
        <v>4</v>
      </c>
      <c r="W2249">
        <v>22</v>
      </c>
      <c r="X2249">
        <f>IF(OR(Main!$U2249=0,
       Main!$V2249=0,
       Main!$W2249=0),
   "",
   DATE(Main!$U2249,
        Main!$V2249,
        Main!$W2249)
)</f>
        <v>42847</v>
      </c>
      <c r="Y2249">
        <f>Table1[[#This Row],[Average_Cost_for_two]]*VLOOKUP(Table1[[#This Row],[Currency]],currency!$A$2:$B$10,2,FALSE)</f>
        <v>7.2</v>
      </c>
      <c r="Z2249" t="str">
        <f>VLOOKUP(C2249,country!A:B,2,FALSE)</f>
        <v>India</v>
      </c>
      <c r="AA2249">
        <f t="shared" si="35"/>
        <v>2</v>
      </c>
    </row>
    <row r="2250" spans="1:27" ht="15.75" customHeight="1" x14ac:dyDescent="0.25">
      <c r="A2250">
        <v>4677</v>
      </c>
      <c r="B2250" t="s">
        <v>5468</v>
      </c>
      <c r="C2250">
        <v>1</v>
      </c>
      <c r="D2250" t="s">
        <v>23</v>
      </c>
      <c r="E2250" t="s">
        <v>5469</v>
      </c>
      <c r="F2250" t="s">
        <v>2170</v>
      </c>
      <c r="G2250" t="s">
        <v>2171</v>
      </c>
      <c r="H2250">
        <v>77.286081199999998</v>
      </c>
      <c r="I2250">
        <v>28.636976199999999</v>
      </c>
      <c r="J2250" t="s">
        <v>477</v>
      </c>
      <c r="K2250" t="s">
        <v>28</v>
      </c>
      <c r="L2250" t="s">
        <v>29</v>
      </c>
      <c r="M2250" t="s">
        <v>36</v>
      </c>
      <c r="N2250" t="s">
        <v>29</v>
      </c>
      <c r="O2250" t="s">
        <v>29</v>
      </c>
      <c r="P2250">
        <v>2</v>
      </c>
      <c r="Q2250">
        <v>88</v>
      </c>
      <c r="R2250">
        <v>600</v>
      </c>
      <c r="S2250" t="str">
        <f>IF(Table1[[#This Row],[Average_Cost_for_two]]&lt;500,"Low",IF(Table1[[#This Row],[Average_Cost_for_two]]&lt;=1500,"Medium","High"))</f>
        <v>Medium</v>
      </c>
      <c r="T2250">
        <v>2.5</v>
      </c>
      <c r="U2250">
        <v>2018</v>
      </c>
      <c r="V2250">
        <v>4</v>
      </c>
      <c r="W2250">
        <v>9</v>
      </c>
      <c r="X2250">
        <f>IF(OR(Main!$U2250=0,
       Main!$V2250=0,
       Main!$W2250=0),
   "",
   DATE(Main!$U2250,
        Main!$V2250,
        Main!$W2250)
)</f>
        <v>43199</v>
      </c>
      <c r="Y2250">
        <f>Table1[[#This Row],[Average_Cost_for_two]]*VLOOKUP(Table1[[#This Row],[Currency]],currency!$A$2:$B$10,2,FALSE)</f>
        <v>7.2</v>
      </c>
      <c r="Z2250" t="str">
        <f>VLOOKUP(C2250,country!A:B,2,FALSE)</f>
        <v>India</v>
      </c>
      <c r="AA2250">
        <f t="shared" si="35"/>
        <v>2</v>
      </c>
    </row>
    <row r="2251" spans="1:27" ht="15.75" customHeight="1" x14ac:dyDescent="0.25">
      <c r="A2251">
        <v>18412603</v>
      </c>
      <c r="B2251" t="s">
        <v>5470</v>
      </c>
      <c r="C2251">
        <v>1</v>
      </c>
      <c r="D2251" t="s">
        <v>23</v>
      </c>
      <c r="E2251" t="s">
        <v>5471</v>
      </c>
      <c r="F2251" t="s">
        <v>294</v>
      </c>
      <c r="G2251" t="s">
        <v>295</v>
      </c>
      <c r="H2251">
        <v>77.254569399999994</v>
      </c>
      <c r="I2251">
        <v>28.525664599999999</v>
      </c>
      <c r="J2251" t="s">
        <v>5472</v>
      </c>
      <c r="K2251" t="s">
        <v>28</v>
      </c>
      <c r="L2251" t="s">
        <v>29</v>
      </c>
      <c r="M2251" t="s">
        <v>36</v>
      </c>
      <c r="N2251" t="s">
        <v>29</v>
      </c>
      <c r="O2251" t="s">
        <v>29</v>
      </c>
      <c r="P2251">
        <v>2</v>
      </c>
      <c r="Q2251">
        <v>11</v>
      </c>
      <c r="R2251">
        <v>600</v>
      </c>
      <c r="S2251" t="str">
        <f>IF(Table1[[#This Row],[Average_Cost_for_two]]&lt;500,"Low",IF(Table1[[#This Row],[Average_Cost_for_two]]&lt;=1500,"Medium","High"))</f>
        <v>Medium</v>
      </c>
      <c r="T2251">
        <v>3</v>
      </c>
      <c r="U2251">
        <v>2012</v>
      </c>
      <c r="V2251">
        <v>3</v>
      </c>
      <c r="W2251">
        <v>16</v>
      </c>
      <c r="X2251">
        <f>IF(OR(Main!$U2251=0,
       Main!$V2251=0,
       Main!$W2251=0),
   "",
   DATE(Main!$U2251,
        Main!$V2251,
        Main!$W2251)
)</f>
        <v>40984</v>
      </c>
      <c r="Y2251">
        <f>Table1[[#This Row],[Average_Cost_for_two]]*VLOOKUP(Table1[[#This Row],[Currency]],currency!$A$2:$B$10,2,FALSE)</f>
        <v>7.2</v>
      </c>
      <c r="Z2251" t="str">
        <f>VLOOKUP(C2251,country!A:B,2,FALSE)</f>
        <v>India</v>
      </c>
      <c r="AA2251">
        <f t="shared" si="35"/>
        <v>1</v>
      </c>
    </row>
    <row r="2252" spans="1:27" ht="15.75" customHeight="1" x14ac:dyDescent="0.25">
      <c r="A2252">
        <v>309</v>
      </c>
      <c r="B2252" t="s">
        <v>4948</v>
      </c>
      <c r="C2252">
        <v>1</v>
      </c>
      <c r="D2252" t="s">
        <v>23</v>
      </c>
      <c r="E2252" t="s">
        <v>5473</v>
      </c>
      <c r="F2252" t="s">
        <v>3039</v>
      </c>
      <c r="G2252" t="s">
        <v>3040</v>
      </c>
      <c r="H2252">
        <v>77.177947599999996</v>
      </c>
      <c r="I2252">
        <v>28.693362</v>
      </c>
      <c r="J2252" t="s">
        <v>967</v>
      </c>
      <c r="K2252" t="s">
        <v>28</v>
      </c>
      <c r="L2252" t="s">
        <v>29</v>
      </c>
      <c r="M2252" t="s">
        <v>36</v>
      </c>
      <c r="N2252" t="s">
        <v>29</v>
      </c>
      <c r="O2252" t="s">
        <v>29</v>
      </c>
      <c r="P2252">
        <v>2</v>
      </c>
      <c r="Q2252">
        <v>278</v>
      </c>
      <c r="R2252">
        <v>600</v>
      </c>
      <c r="S2252" t="str">
        <f>IF(Table1[[#This Row],[Average_Cost_for_two]]&lt;500,"Low",IF(Table1[[#This Row],[Average_Cost_for_two]]&lt;=1500,"Medium","High"))</f>
        <v>Medium</v>
      </c>
      <c r="T2252">
        <v>2.7</v>
      </c>
      <c r="U2252">
        <v>2016</v>
      </c>
      <c r="V2252">
        <v>3</v>
      </c>
      <c r="W2252">
        <v>27</v>
      </c>
      <c r="X2252">
        <f>IF(OR(Main!$U2252=0,
       Main!$V2252=0,
       Main!$W2252=0),
   "",
   DATE(Main!$U2252,
        Main!$V2252,
        Main!$W2252)
)</f>
        <v>42456</v>
      </c>
      <c r="Y2252">
        <f>Table1[[#This Row],[Average_Cost_for_two]]*VLOOKUP(Table1[[#This Row],[Currency]],currency!$A$2:$B$10,2,FALSE)</f>
        <v>7.2</v>
      </c>
      <c r="Z2252" t="str">
        <f>VLOOKUP(C2252,country!A:B,2,FALSE)</f>
        <v>India</v>
      </c>
      <c r="AA2252">
        <f t="shared" si="35"/>
        <v>1</v>
      </c>
    </row>
    <row r="2253" spans="1:27" ht="15.75" customHeight="1" x14ac:dyDescent="0.25">
      <c r="A2253">
        <v>18344490</v>
      </c>
      <c r="B2253" t="s">
        <v>1812</v>
      </c>
      <c r="C2253">
        <v>1</v>
      </c>
      <c r="D2253" t="s">
        <v>23</v>
      </c>
      <c r="E2253" t="s">
        <v>5474</v>
      </c>
      <c r="F2253" t="s">
        <v>974</v>
      </c>
      <c r="G2253" t="s">
        <v>975</v>
      </c>
      <c r="H2253">
        <v>77.232219799999996</v>
      </c>
      <c r="I2253">
        <v>28.6291908</v>
      </c>
      <c r="J2253" t="s">
        <v>731</v>
      </c>
      <c r="K2253" t="s">
        <v>28</v>
      </c>
      <c r="L2253" t="s">
        <v>29</v>
      </c>
      <c r="M2253" t="s">
        <v>36</v>
      </c>
      <c r="N2253" t="s">
        <v>29</v>
      </c>
      <c r="O2253" t="s">
        <v>29</v>
      </c>
      <c r="P2253">
        <v>2</v>
      </c>
      <c r="Q2253">
        <v>38</v>
      </c>
      <c r="R2253">
        <v>600</v>
      </c>
      <c r="S2253" t="str">
        <f>IF(Table1[[#This Row],[Average_Cost_for_two]]&lt;500,"Low",IF(Table1[[#This Row],[Average_Cost_for_two]]&lt;=1500,"Medium","High"))</f>
        <v>Medium</v>
      </c>
      <c r="T2253">
        <v>3.4</v>
      </c>
      <c r="U2253">
        <v>2011</v>
      </c>
      <c r="V2253">
        <v>3</v>
      </c>
      <c r="W2253">
        <v>21</v>
      </c>
      <c r="X2253">
        <f>IF(OR(Main!$U2253=0,
       Main!$V2253=0,
       Main!$W2253=0),
   "",
   DATE(Main!$U2253,
        Main!$V2253,
        Main!$W2253)
)</f>
        <v>40623</v>
      </c>
      <c r="Y2253">
        <f>Table1[[#This Row],[Average_Cost_for_two]]*VLOOKUP(Table1[[#This Row],[Currency]],currency!$A$2:$B$10,2,FALSE)</f>
        <v>7.2</v>
      </c>
      <c r="Z2253" t="str">
        <f>VLOOKUP(C2253,country!A:B,2,FALSE)</f>
        <v>India</v>
      </c>
      <c r="AA2253">
        <f t="shared" si="35"/>
        <v>1</v>
      </c>
    </row>
    <row r="2254" spans="1:27" ht="15.75" customHeight="1" x14ac:dyDescent="0.25">
      <c r="A2254">
        <v>320</v>
      </c>
      <c r="B2254" t="s">
        <v>4948</v>
      </c>
      <c r="C2254">
        <v>1</v>
      </c>
      <c r="D2254" t="s">
        <v>23</v>
      </c>
      <c r="E2254" t="s">
        <v>5475</v>
      </c>
      <c r="F2254" t="s">
        <v>663</v>
      </c>
      <c r="G2254" t="s">
        <v>664</v>
      </c>
      <c r="H2254">
        <v>77.220409000000004</v>
      </c>
      <c r="I2254">
        <v>28.6356827</v>
      </c>
      <c r="J2254" t="s">
        <v>967</v>
      </c>
      <c r="K2254" t="s">
        <v>28</v>
      </c>
      <c r="L2254" t="s">
        <v>29</v>
      </c>
      <c r="M2254" t="s">
        <v>36</v>
      </c>
      <c r="N2254" t="s">
        <v>29</v>
      </c>
      <c r="O2254" t="s">
        <v>29</v>
      </c>
      <c r="P2254">
        <v>2</v>
      </c>
      <c r="Q2254">
        <v>499</v>
      </c>
      <c r="R2254">
        <v>600</v>
      </c>
      <c r="S2254" t="str">
        <f>IF(Table1[[#This Row],[Average_Cost_for_two]]&lt;500,"Low",IF(Table1[[#This Row],[Average_Cost_for_two]]&lt;=1500,"Medium","High"))</f>
        <v>Medium</v>
      </c>
      <c r="T2254">
        <v>3.4</v>
      </c>
      <c r="U2254">
        <v>2018</v>
      </c>
      <c r="V2254">
        <v>3</v>
      </c>
      <c r="W2254">
        <v>16</v>
      </c>
      <c r="X2254">
        <f>IF(OR(Main!$U2254=0,
       Main!$V2254=0,
       Main!$W2254=0),
   "",
   DATE(Main!$U2254,
        Main!$V2254,
        Main!$W2254)
)</f>
        <v>43175</v>
      </c>
      <c r="Y2254">
        <f>Table1[[#This Row],[Average_Cost_for_two]]*VLOOKUP(Table1[[#This Row],[Currency]],currency!$A$2:$B$10,2,FALSE)</f>
        <v>7.2</v>
      </c>
      <c r="Z2254" t="str">
        <f>VLOOKUP(C2254,country!A:B,2,FALSE)</f>
        <v>India</v>
      </c>
      <c r="AA2254">
        <f t="shared" si="35"/>
        <v>1</v>
      </c>
    </row>
    <row r="2255" spans="1:27" ht="15.75" customHeight="1" x14ac:dyDescent="0.25">
      <c r="A2255">
        <v>311601</v>
      </c>
      <c r="B2255" t="s">
        <v>5476</v>
      </c>
      <c r="C2255">
        <v>1</v>
      </c>
      <c r="D2255" t="s">
        <v>23</v>
      </c>
      <c r="E2255" t="s">
        <v>1983</v>
      </c>
      <c r="F2255" t="s">
        <v>1982</v>
      </c>
      <c r="G2255" t="s">
        <v>1983</v>
      </c>
      <c r="H2255">
        <v>77.242180000000005</v>
      </c>
      <c r="I2255">
        <v>28.534120000000001</v>
      </c>
      <c r="J2255" t="s">
        <v>1033</v>
      </c>
      <c r="K2255" t="s">
        <v>28</v>
      </c>
      <c r="L2255" t="s">
        <v>29</v>
      </c>
      <c r="M2255" t="s">
        <v>36</v>
      </c>
      <c r="N2255" t="s">
        <v>29</v>
      </c>
      <c r="O2255" t="s">
        <v>29</v>
      </c>
      <c r="P2255">
        <v>2</v>
      </c>
      <c r="Q2255">
        <v>124</v>
      </c>
      <c r="R2255">
        <v>600</v>
      </c>
      <c r="S2255" t="str">
        <f>IF(Table1[[#This Row],[Average_Cost_for_two]]&lt;500,"Low",IF(Table1[[#This Row],[Average_Cost_for_two]]&lt;=1500,"Medium","High"))</f>
        <v>Medium</v>
      </c>
      <c r="T2255">
        <v>3.5</v>
      </c>
      <c r="U2255">
        <v>2012</v>
      </c>
      <c r="V2255">
        <v>3</v>
      </c>
      <c r="W2255">
        <v>25</v>
      </c>
      <c r="X2255">
        <f>IF(OR(Main!$U2255=0,
       Main!$V2255=0,
       Main!$W2255=0),
   "",
   DATE(Main!$U2255,
        Main!$V2255,
        Main!$W2255)
)</f>
        <v>40993</v>
      </c>
      <c r="Y2255">
        <f>Table1[[#This Row],[Average_Cost_for_two]]*VLOOKUP(Table1[[#This Row],[Currency]],currency!$A$2:$B$10,2,FALSE)</f>
        <v>7.2</v>
      </c>
      <c r="Z2255" t="str">
        <f>VLOOKUP(C2255,country!A:B,2,FALSE)</f>
        <v>India</v>
      </c>
      <c r="AA2255">
        <f t="shared" si="35"/>
        <v>1</v>
      </c>
    </row>
    <row r="2256" spans="1:27" ht="15.75" customHeight="1" x14ac:dyDescent="0.25">
      <c r="A2256">
        <v>18386707</v>
      </c>
      <c r="B2256" t="s">
        <v>5477</v>
      </c>
      <c r="C2256">
        <v>1</v>
      </c>
      <c r="D2256" t="s">
        <v>23</v>
      </c>
      <c r="E2256" t="s">
        <v>5478</v>
      </c>
      <c r="F2256" t="s">
        <v>1624</v>
      </c>
      <c r="G2256" t="s">
        <v>1625</v>
      </c>
      <c r="H2256">
        <v>77.252685749999998</v>
      </c>
      <c r="I2256">
        <v>28.54270391</v>
      </c>
      <c r="J2256" t="s">
        <v>5479</v>
      </c>
      <c r="K2256" t="s">
        <v>28</v>
      </c>
      <c r="L2256" t="s">
        <v>29</v>
      </c>
      <c r="M2256" t="s">
        <v>36</v>
      </c>
      <c r="N2256" t="s">
        <v>29</v>
      </c>
      <c r="O2256" t="s">
        <v>29</v>
      </c>
      <c r="P2256">
        <v>2</v>
      </c>
      <c r="Q2256">
        <v>22</v>
      </c>
      <c r="R2256">
        <v>600</v>
      </c>
      <c r="S2256" t="str">
        <f>IF(Table1[[#This Row],[Average_Cost_for_two]]&lt;500,"Low",IF(Table1[[#This Row],[Average_Cost_for_two]]&lt;=1500,"Medium","High"))</f>
        <v>Medium</v>
      </c>
      <c r="T2256">
        <v>3.6</v>
      </c>
      <c r="U2256">
        <v>2012</v>
      </c>
      <c r="V2256">
        <v>3</v>
      </c>
      <c r="W2256">
        <v>11</v>
      </c>
      <c r="X2256">
        <f>IF(OR(Main!$U2256=0,
       Main!$V2256=0,
       Main!$W2256=0),
   "",
   DATE(Main!$U2256,
        Main!$V2256,
        Main!$W2256)
)</f>
        <v>40979</v>
      </c>
      <c r="Y2256">
        <f>Table1[[#This Row],[Average_Cost_for_two]]*VLOOKUP(Table1[[#This Row],[Currency]],currency!$A$2:$B$10,2,FALSE)</f>
        <v>7.2</v>
      </c>
      <c r="Z2256" t="str">
        <f>VLOOKUP(C2256,country!A:B,2,FALSE)</f>
        <v>India</v>
      </c>
      <c r="AA2256">
        <f t="shared" si="35"/>
        <v>1</v>
      </c>
    </row>
    <row r="2257" spans="1:27" ht="15.75" customHeight="1" x14ac:dyDescent="0.25">
      <c r="A2257">
        <v>8872</v>
      </c>
      <c r="B2257" t="s">
        <v>5480</v>
      </c>
      <c r="C2257">
        <v>1</v>
      </c>
      <c r="D2257" t="s">
        <v>23</v>
      </c>
      <c r="E2257" t="s">
        <v>5481</v>
      </c>
      <c r="F2257" t="s">
        <v>253</v>
      </c>
      <c r="G2257" t="s">
        <v>254</v>
      </c>
      <c r="H2257">
        <v>77.189143450000003</v>
      </c>
      <c r="I2257">
        <v>28.659518869999999</v>
      </c>
      <c r="J2257" t="s">
        <v>480</v>
      </c>
      <c r="K2257" t="s">
        <v>28</v>
      </c>
      <c r="L2257" t="s">
        <v>29</v>
      </c>
      <c r="M2257" t="s">
        <v>36</v>
      </c>
      <c r="N2257" t="s">
        <v>29</v>
      </c>
      <c r="O2257" t="s">
        <v>29</v>
      </c>
      <c r="P2257">
        <v>2</v>
      </c>
      <c r="Q2257">
        <v>72</v>
      </c>
      <c r="R2257">
        <v>600</v>
      </c>
      <c r="S2257" t="str">
        <f>IF(Table1[[#This Row],[Average_Cost_for_two]]&lt;500,"Low",IF(Table1[[#This Row],[Average_Cost_for_two]]&lt;=1500,"Medium","High"))</f>
        <v>Medium</v>
      </c>
      <c r="T2257">
        <v>3.5</v>
      </c>
      <c r="U2257">
        <v>2012</v>
      </c>
      <c r="V2257">
        <v>3</v>
      </c>
      <c r="W2257">
        <v>8</v>
      </c>
      <c r="X2257">
        <f>IF(OR(Main!$U2257=0,
       Main!$V2257=0,
       Main!$W2257=0),
   "",
   DATE(Main!$U2257,
        Main!$V2257,
        Main!$W2257)
)</f>
        <v>40976</v>
      </c>
      <c r="Y2257">
        <f>Table1[[#This Row],[Average_Cost_for_two]]*VLOOKUP(Table1[[#This Row],[Currency]],currency!$A$2:$B$10,2,FALSE)</f>
        <v>7.2</v>
      </c>
      <c r="Z2257" t="str">
        <f>VLOOKUP(C2257,country!A:B,2,FALSE)</f>
        <v>India</v>
      </c>
      <c r="AA2257">
        <f t="shared" si="35"/>
        <v>1</v>
      </c>
    </row>
    <row r="2258" spans="1:27" ht="15.75" customHeight="1" x14ac:dyDescent="0.25">
      <c r="A2258">
        <v>301722</v>
      </c>
      <c r="B2258" t="s">
        <v>585</v>
      </c>
      <c r="C2258">
        <v>1</v>
      </c>
      <c r="D2258" t="s">
        <v>23</v>
      </c>
      <c r="E2258" t="s">
        <v>5482</v>
      </c>
      <c r="F2258" t="s">
        <v>1743</v>
      </c>
      <c r="G2258" t="s">
        <v>1742</v>
      </c>
      <c r="H2258">
        <v>77.211533599999996</v>
      </c>
      <c r="I2258">
        <v>28.536347599999999</v>
      </c>
      <c r="J2258" t="s">
        <v>586</v>
      </c>
      <c r="K2258" t="s">
        <v>28</v>
      </c>
      <c r="L2258" t="s">
        <v>29</v>
      </c>
      <c r="M2258" t="s">
        <v>36</v>
      </c>
      <c r="N2258" t="s">
        <v>29</v>
      </c>
      <c r="O2258" t="s">
        <v>29</v>
      </c>
      <c r="P2258">
        <v>2</v>
      </c>
      <c r="Q2258">
        <v>290</v>
      </c>
      <c r="R2258">
        <v>600</v>
      </c>
      <c r="S2258" t="str">
        <f>IF(Table1[[#This Row],[Average_Cost_for_two]]&lt;500,"Low",IF(Table1[[#This Row],[Average_Cost_for_two]]&lt;=1500,"Medium","High"))</f>
        <v>Medium</v>
      </c>
      <c r="T2258">
        <v>3.6</v>
      </c>
      <c r="U2258">
        <v>2011</v>
      </c>
      <c r="V2258">
        <v>3</v>
      </c>
      <c r="W2258">
        <v>8</v>
      </c>
      <c r="X2258">
        <f>IF(OR(Main!$U2258=0,
       Main!$V2258=0,
       Main!$W2258=0),
   "",
   DATE(Main!$U2258,
        Main!$V2258,
        Main!$W2258)
)</f>
        <v>40610</v>
      </c>
      <c r="Y2258">
        <f>Table1[[#This Row],[Average_Cost_for_two]]*VLOOKUP(Table1[[#This Row],[Currency]],currency!$A$2:$B$10,2,FALSE)</f>
        <v>7.2</v>
      </c>
      <c r="Z2258" t="str">
        <f>VLOOKUP(C2258,country!A:B,2,FALSE)</f>
        <v>India</v>
      </c>
      <c r="AA2258">
        <f t="shared" si="35"/>
        <v>1</v>
      </c>
    </row>
    <row r="2259" spans="1:27" ht="15.75" customHeight="1" x14ac:dyDescent="0.25">
      <c r="A2259">
        <v>18163915</v>
      </c>
      <c r="B2259" t="s">
        <v>5483</v>
      </c>
      <c r="C2259">
        <v>1</v>
      </c>
      <c r="D2259" t="s">
        <v>23</v>
      </c>
      <c r="E2259" t="s">
        <v>5484</v>
      </c>
      <c r="F2259" t="s">
        <v>2939</v>
      </c>
      <c r="G2259" t="s">
        <v>2940</v>
      </c>
      <c r="H2259">
        <v>77.100583999999998</v>
      </c>
      <c r="I2259">
        <v>28.662653899999999</v>
      </c>
      <c r="J2259" t="s">
        <v>559</v>
      </c>
      <c r="K2259" t="s">
        <v>28</v>
      </c>
      <c r="L2259" t="s">
        <v>29</v>
      </c>
      <c r="M2259" t="s">
        <v>36</v>
      </c>
      <c r="N2259" t="s">
        <v>29</v>
      </c>
      <c r="O2259" t="s">
        <v>29</v>
      </c>
      <c r="P2259">
        <v>2</v>
      </c>
      <c r="Q2259">
        <v>75</v>
      </c>
      <c r="R2259">
        <v>600</v>
      </c>
      <c r="S2259" t="str">
        <f>IF(Table1[[#This Row],[Average_Cost_for_two]]&lt;500,"Low",IF(Table1[[#This Row],[Average_Cost_for_two]]&lt;=1500,"Medium","High"))</f>
        <v>Medium</v>
      </c>
      <c r="T2259">
        <v>3.6</v>
      </c>
      <c r="U2259">
        <v>2017</v>
      </c>
      <c r="V2259">
        <v>3</v>
      </c>
      <c r="W2259">
        <v>16</v>
      </c>
      <c r="X2259">
        <f>IF(OR(Main!$U2259=0,
       Main!$V2259=0,
       Main!$W2259=0),
   "",
   DATE(Main!$U2259,
        Main!$V2259,
        Main!$W2259)
)</f>
        <v>42810</v>
      </c>
      <c r="Y2259">
        <f>Table1[[#This Row],[Average_Cost_for_two]]*VLOOKUP(Table1[[#This Row],[Currency]],currency!$A$2:$B$10,2,FALSE)</f>
        <v>7.2</v>
      </c>
      <c r="Z2259" t="str">
        <f>VLOOKUP(C2259,country!A:B,2,FALSE)</f>
        <v>India</v>
      </c>
      <c r="AA2259">
        <f t="shared" si="35"/>
        <v>1</v>
      </c>
    </row>
    <row r="2260" spans="1:27" ht="15.75" customHeight="1" x14ac:dyDescent="0.25">
      <c r="A2260">
        <v>18175260</v>
      </c>
      <c r="B2260" t="s">
        <v>5485</v>
      </c>
      <c r="C2260">
        <v>1</v>
      </c>
      <c r="D2260" t="s">
        <v>23</v>
      </c>
      <c r="E2260" t="s">
        <v>5486</v>
      </c>
      <c r="F2260" t="s">
        <v>114</v>
      </c>
      <c r="G2260" t="s">
        <v>115</v>
      </c>
      <c r="H2260">
        <v>77.140123700000004</v>
      </c>
      <c r="I2260">
        <v>28.7133009</v>
      </c>
      <c r="J2260" t="s">
        <v>3315</v>
      </c>
      <c r="K2260" t="s">
        <v>28</v>
      </c>
      <c r="L2260" t="s">
        <v>29</v>
      </c>
      <c r="M2260" t="s">
        <v>36</v>
      </c>
      <c r="N2260" t="s">
        <v>29</v>
      </c>
      <c r="O2260" t="s">
        <v>29</v>
      </c>
      <c r="P2260">
        <v>2</v>
      </c>
      <c r="Q2260">
        <v>24</v>
      </c>
      <c r="R2260">
        <v>600</v>
      </c>
      <c r="S2260" t="str">
        <f>IF(Table1[[#This Row],[Average_Cost_for_two]]&lt;500,"Low",IF(Table1[[#This Row],[Average_Cost_for_two]]&lt;=1500,"Medium","High"))</f>
        <v>Medium</v>
      </c>
      <c r="T2260">
        <v>3.3</v>
      </c>
      <c r="U2260">
        <v>2011</v>
      </c>
      <c r="V2260">
        <v>3</v>
      </c>
      <c r="W2260">
        <v>11</v>
      </c>
      <c r="X2260">
        <f>IF(OR(Main!$U2260=0,
       Main!$V2260=0,
       Main!$W2260=0),
   "",
   DATE(Main!$U2260,
        Main!$V2260,
        Main!$W2260)
)</f>
        <v>40613</v>
      </c>
      <c r="Y2260">
        <f>Table1[[#This Row],[Average_Cost_for_two]]*VLOOKUP(Table1[[#This Row],[Currency]],currency!$A$2:$B$10,2,FALSE)</f>
        <v>7.2</v>
      </c>
      <c r="Z2260" t="str">
        <f>VLOOKUP(C2260,country!A:B,2,FALSE)</f>
        <v>India</v>
      </c>
      <c r="AA2260">
        <f t="shared" si="35"/>
        <v>1</v>
      </c>
    </row>
    <row r="2261" spans="1:27" ht="15.75" customHeight="1" x14ac:dyDescent="0.25">
      <c r="A2261">
        <v>18368005</v>
      </c>
      <c r="B2261" t="s">
        <v>5487</v>
      </c>
      <c r="C2261">
        <v>1</v>
      </c>
      <c r="D2261" t="s">
        <v>23</v>
      </c>
      <c r="E2261" t="s">
        <v>5488</v>
      </c>
      <c r="F2261" t="s">
        <v>767</v>
      </c>
      <c r="G2261" t="s">
        <v>768</v>
      </c>
      <c r="H2261">
        <v>77.202173999999999</v>
      </c>
      <c r="I2261">
        <v>28.510418999999999</v>
      </c>
      <c r="J2261" t="s">
        <v>5022</v>
      </c>
      <c r="K2261" t="s">
        <v>28</v>
      </c>
      <c r="L2261" t="s">
        <v>29</v>
      </c>
      <c r="M2261" t="s">
        <v>36</v>
      </c>
      <c r="N2261" t="s">
        <v>29</v>
      </c>
      <c r="O2261" t="s">
        <v>29</v>
      </c>
      <c r="P2261">
        <v>2</v>
      </c>
      <c r="Q2261">
        <v>11</v>
      </c>
      <c r="R2261">
        <v>600</v>
      </c>
      <c r="S2261" t="str">
        <f>IF(Table1[[#This Row],[Average_Cost_for_two]]&lt;500,"Low",IF(Table1[[#This Row],[Average_Cost_for_two]]&lt;=1500,"Medium","High"))</f>
        <v>Medium</v>
      </c>
      <c r="T2261">
        <v>2.7</v>
      </c>
      <c r="U2261">
        <v>2018</v>
      </c>
      <c r="V2261">
        <v>3</v>
      </c>
      <c r="W2261">
        <v>14</v>
      </c>
      <c r="X2261">
        <f>IF(OR(Main!$U2261=0,
       Main!$V2261=0,
       Main!$W2261=0),
   "",
   DATE(Main!$U2261,
        Main!$V2261,
        Main!$W2261)
)</f>
        <v>43173</v>
      </c>
      <c r="Y2261">
        <f>Table1[[#This Row],[Average_Cost_for_two]]*VLOOKUP(Table1[[#This Row],[Currency]],currency!$A$2:$B$10,2,FALSE)</f>
        <v>7.2</v>
      </c>
      <c r="Z2261" t="str">
        <f>VLOOKUP(C2261,country!A:B,2,FALSE)</f>
        <v>India</v>
      </c>
      <c r="AA2261">
        <f t="shared" si="35"/>
        <v>1</v>
      </c>
    </row>
    <row r="2262" spans="1:27" ht="15.75" customHeight="1" x14ac:dyDescent="0.25">
      <c r="A2262">
        <v>311174</v>
      </c>
      <c r="B2262" t="s">
        <v>5489</v>
      </c>
      <c r="C2262">
        <v>1</v>
      </c>
      <c r="D2262" t="s">
        <v>23</v>
      </c>
      <c r="E2262" t="s">
        <v>5490</v>
      </c>
      <c r="F2262" t="s">
        <v>767</v>
      </c>
      <c r="G2262" t="s">
        <v>768</v>
      </c>
      <c r="H2262">
        <v>77.205382880000002</v>
      </c>
      <c r="I2262">
        <v>28.514706310000001</v>
      </c>
      <c r="J2262" t="s">
        <v>5355</v>
      </c>
      <c r="K2262" t="s">
        <v>28</v>
      </c>
      <c r="L2262" t="s">
        <v>29</v>
      </c>
      <c r="M2262" t="s">
        <v>36</v>
      </c>
      <c r="N2262" t="s">
        <v>29</v>
      </c>
      <c r="O2262" t="s">
        <v>29</v>
      </c>
      <c r="P2262">
        <v>2</v>
      </c>
      <c r="Q2262">
        <v>39</v>
      </c>
      <c r="R2262">
        <v>600</v>
      </c>
      <c r="S2262" t="str">
        <f>IF(Table1[[#This Row],[Average_Cost_for_two]]&lt;500,"Low",IF(Table1[[#This Row],[Average_Cost_for_two]]&lt;=1500,"Medium","High"))</f>
        <v>Medium</v>
      </c>
      <c r="T2262">
        <v>2.1</v>
      </c>
      <c r="U2262">
        <v>2011</v>
      </c>
      <c r="V2262">
        <v>3</v>
      </c>
      <c r="W2262">
        <v>14</v>
      </c>
      <c r="X2262">
        <f>IF(OR(Main!$U2262=0,
       Main!$V2262=0,
       Main!$W2262=0),
   "",
   DATE(Main!$U2262,
        Main!$V2262,
        Main!$W2262)
)</f>
        <v>40616</v>
      </c>
      <c r="Y2262">
        <f>Table1[[#This Row],[Average_Cost_for_two]]*VLOOKUP(Table1[[#This Row],[Currency]],currency!$A$2:$B$10,2,FALSE)</f>
        <v>7.2</v>
      </c>
      <c r="Z2262" t="str">
        <f>VLOOKUP(C2262,country!A:B,2,FALSE)</f>
        <v>India</v>
      </c>
      <c r="AA2262">
        <f t="shared" si="35"/>
        <v>1</v>
      </c>
    </row>
    <row r="2263" spans="1:27" ht="15.75" customHeight="1" x14ac:dyDescent="0.25">
      <c r="A2263">
        <v>18349916</v>
      </c>
      <c r="B2263" t="s">
        <v>5491</v>
      </c>
      <c r="C2263">
        <v>1</v>
      </c>
      <c r="D2263" t="s">
        <v>23</v>
      </c>
      <c r="E2263" t="s">
        <v>5492</v>
      </c>
      <c r="F2263" t="s">
        <v>2698</v>
      </c>
      <c r="G2263" t="s">
        <v>2699</v>
      </c>
      <c r="H2263">
        <v>77.16886461</v>
      </c>
      <c r="I2263">
        <v>28.588392259999999</v>
      </c>
      <c r="J2263" t="s">
        <v>3541</v>
      </c>
      <c r="K2263" t="s">
        <v>28</v>
      </c>
      <c r="L2263" t="s">
        <v>29</v>
      </c>
      <c r="M2263" t="s">
        <v>36</v>
      </c>
      <c r="N2263" t="s">
        <v>29</v>
      </c>
      <c r="O2263" t="s">
        <v>29</v>
      </c>
      <c r="P2263">
        <v>2</v>
      </c>
      <c r="Q2263">
        <v>530</v>
      </c>
      <c r="R2263">
        <v>600</v>
      </c>
      <c r="S2263" t="str">
        <f>IF(Table1[[#This Row],[Average_Cost_for_two]]&lt;500,"Low",IF(Table1[[#This Row],[Average_Cost_for_two]]&lt;=1500,"Medium","High"))</f>
        <v>Medium</v>
      </c>
      <c r="T2263">
        <v>4.2</v>
      </c>
      <c r="U2263">
        <v>2016</v>
      </c>
      <c r="V2263">
        <v>3</v>
      </c>
      <c r="W2263">
        <v>26</v>
      </c>
      <c r="X2263">
        <f>IF(OR(Main!$U2263=0,
       Main!$V2263=0,
       Main!$W2263=0),
   "",
   DATE(Main!$U2263,
        Main!$V2263,
        Main!$W2263)
)</f>
        <v>42455</v>
      </c>
      <c r="Y2263">
        <f>Table1[[#This Row],[Average_Cost_for_two]]*VLOOKUP(Table1[[#This Row],[Currency]],currency!$A$2:$B$10,2,FALSE)</f>
        <v>7.2</v>
      </c>
      <c r="Z2263" t="str">
        <f>VLOOKUP(C2263,country!A:B,2,FALSE)</f>
        <v>India</v>
      </c>
      <c r="AA2263">
        <f t="shared" si="35"/>
        <v>1</v>
      </c>
    </row>
    <row r="2264" spans="1:27" ht="15.75" customHeight="1" x14ac:dyDescent="0.25">
      <c r="A2264">
        <v>2228</v>
      </c>
      <c r="B2264" t="s">
        <v>5493</v>
      </c>
      <c r="C2264">
        <v>1</v>
      </c>
      <c r="D2264" t="s">
        <v>23</v>
      </c>
      <c r="E2264" t="s">
        <v>5494</v>
      </c>
      <c r="F2264" t="s">
        <v>2525</v>
      </c>
      <c r="G2264" t="s">
        <v>2526</v>
      </c>
      <c r="H2264">
        <v>77.219083940000004</v>
      </c>
      <c r="I2264">
        <v>28.529128610000001</v>
      </c>
      <c r="J2264" t="s">
        <v>5495</v>
      </c>
      <c r="K2264" t="s">
        <v>28</v>
      </c>
      <c r="L2264" t="s">
        <v>29</v>
      </c>
      <c r="M2264" t="s">
        <v>36</v>
      </c>
      <c r="N2264" t="s">
        <v>29</v>
      </c>
      <c r="O2264" t="s">
        <v>29</v>
      </c>
      <c r="P2264">
        <v>2</v>
      </c>
      <c r="Q2264">
        <v>202</v>
      </c>
      <c r="R2264">
        <v>600</v>
      </c>
      <c r="S2264" t="str">
        <f>IF(Table1[[#This Row],[Average_Cost_for_two]]&lt;500,"Low",IF(Table1[[#This Row],[Average_Cost_for_two]]&lt;=1500,"Medium","High"))</f>
        <v>Medium</v>
      </c>
      <c r="T2264">
        <v>3.4</v>
      </c>
      <c r="U2264">
        <v>2010</v>
      </c>
      <c r="V2264">
        <v>3</v>
      </c>
      <c r="W2264">
        <v>7</v>
      </c>
      <c r="X2264">
        <f>IF(OR(Main!$U2264=0,
       Main!$V2264=0,
       Main!$W2264=0),
   "",
   DATE(Main!$U2264,
        Main!$V2264,
        Main!$W2264)
)</f>
        <v>40244</v>
      </c>
      <c r="Y2264">
        <f>Table1[[#This Row],[Average_Cost_for_two]]*VLOOKUP(Table1[[#This Row],[Currency]],currency!$A$2:$B$10,2,FALSE)</f>
        <v>7.2</v>
      </c>
      <c r="Z2264" t="str">
        <f>VLOOKUP(C2264,country!A:B,2,FALSE)</f>
        <v>India</v>
      </c>
      <c r="AA2264">
        <f t="shared" si="35"/>
        <v>1</v>
      </c>
    </row>
    <row r="2265" spans="1:27" ht="15.75" customHeight="1" x14ac:dyDescent="0.25">
      <c r="A2265">
        <v>2047</v>
      </c>
      <c r="B2265" t="s">
        <v>5496</v>
      </c>
      <c r="C2265">
        <v>1</v>
      </c>
      <c r="D2265" t="s">
        <v>23</v>
      </c>
      <c r="E2265" t="s">
        <v>819</v>
      </c>
      <c r="F2265" t="s">
        <v>236</v>
      </c>
      <c r="G2265" t="s">
        <v>235</v>
      </c>
      <c r="H2265">
        <v>77.162446500000001</v>
      </c>
      <c r="I2265">
        <v>28.706337099999999</v>
      </c>
      <c r="J2265" t="s">
        <v>477</v>
      </c>
      <c r="K2265" t="s">
        <v>28</v>
      </c>
      <c r="L2265" t="s">
        <v>29</v>
      </c>
      <c r="M2265" t="s">
        <v>36</v>
      </c>
      <c r="N2265" t="s">
        <v>29</v>
      </c>
      <c r="O2265" t="s">
        <v>29</v>
      </c>
      <c r="P2265">
        <v>2</v>
      </c>
      <c r="Q2265">
        <v>195</v>
      </c>
      <c r="R2265">
        <v>600</v>
      </c>
      <c r="S2265" t="str">
        <f>IF(Table1[[#This Row],[Average_Cost_for_two]]&lt;500,"Low",IF(Table1[[#This Row],[Average_Cost_for_two]]&lt;=1500,"Medium","High"))</f>
        <v>Medium</v>
      </c>
      <c r="T2265">
        <v>3.7</v>
      </c>
      <c r="U2265">
        <v>2012</v>
      </c>
      <c r="V2265">
        <v>3</v>
      </c>
      <c r="W2265">
        <v>27</v>
      </c>
      <c r="X2265">
        <f>IF(OR(Main!$U2265=0,
       Main!$V2265=0,
       Main!$W2265=0),
   "",
   DATE(Main!$U2265,
        Main!$V2265,
        Main!$W2265)
)</f>
        <v>40995</v>
      </c>
      <c r="Y2265">
        <f>Table1[[#This Row],[Average_Cost_for_two]]*VLOOKUP(Table1[[#This Row],[Currency]],currency!$A$2:$B$10,2,FALSE)</f>
        <v>7.2</v>
      </c>
      <c r="Z2265" t="str">
        <f>VLOOKUP(C2265,country!A:B,2,FALSE)</f>
        <v>India</v>
      </c>
      <c r="AA2265">
        <f t="shared" si="35"/>
        <v>1</v>
      </c>
    </row>
    <row r="2266" spans="1:27" ht="15.75" customHeight="1" x14ac:dyDescent="0.25">
      <c r="A2266">
        <v>18057805</v>
      </c>
      <c r="B2266" t="s">
        <v>5497</v>
      </c>
      <c r="C2266">
        <v>1</v>
      </c>
      <c r="D2266" t="s">
        <v>23</v>
      </c>
      <c r="E2266" t="s">
        <v>5498</v>
      </c>
      <c r="F2266" t="s">
        <v>294</v>
      </c>
      <c r="G2266" t="s">
        <v>295</v>
      </c>
      <c r="H2266">
        <v>77.250344749999996</v>
      </c>
      <c r="I2266">
        <v>28.531410279999999</v>
      </c>
      <c r="J2266" t="s">
        <v>1505</v>
      </c>
      <c r="K2266" t="s">
        <v>28</v>
      </c>
      <c r="L2266" t="s">
        <v>29</v>
      </c>
      <c r="M2266" t="s">
        <v>36</v>
      </c>
      <c r="N2266" t="s">
        <v>29</v>
      </c>
      <c r="O2266" t="s">
        <v>29</v>
      </c>
      <c r="P2266">
        <v>2</v>
      </c>
      <c r="Q2266">
        <v>97</v>
      </c>
      <c r="R2266">
        <v>600</v>
      </c>
      <c r="S2266" t="str">
        <f>IF(Table1[[#This Row],[Average_Cost_for_two]]&lt;500,"Low",IF(Table1[[#This Row],[Average_Cost_for_two]]&lt;=1500,"Medium","High"))</f>
        <v>Medium</v>
      </c>
      <c r="T2266">
        <v>3.9</v>
      </c>
      <c r="U2266">
        <v>2011</v>
      </c>
      <c r="V2266">
        <v>2</v>
      </c>
      <c r="W2266">
        <v>26</v>
      </c>
      <c r="X2266">
        <f>IF(OR(Main!$U2266=0,
       Main!$V2266=0,
       Main!$W2266=0),
   "",
   DATE(Main!$U2266,
        Main!$V2266,
        Main!$W2266)
)</f>
        <v>40600</v>
      </c>
      <c r="Y2266">
        <f>Table1[[#This Row],[Average_Cost_for_two]]*VLOOKUP(Table1[[#This Row],[Currency]],currency!$A$2:$B$10,2,FALSE)</f>
        <v>7.2</v>
      </c>
      <c r="Z2266" t="str">
        <f>VLOOKUP(C2266,country!A:B,2,FALSE)</f>
        <v>India</v>
      </c>
      <c r="AA2266">
        <f t="shared" si="35"/>
        <v>1</v>
      </c>
    </row>
    <row r="2267" spans="1:27" ht="15.75" customHeight="1" x14ac:dyDescent="0.25">
      <c r="A2267">
        <v>18466981</v>
      </c>
      <c r="B2267" t="s">
        <v>5499</v>
      </c>
      <c r="C2267">
        <v>1</v>
      </c>
      <c r="D2267" t="s">
        <v>23</v>
      </c>
      <c r="E2267" t="s">
        <v>5500</v>
      </c>
      <c r="F2267" t="s">
        <v>145</v>
      </c>
      <c r="G2267" t="s">
        <v>146</v>
      </c>
      <c r="H2267">
        <v>77.220848000000004</v>
      </c>
      <c r="I2267">
        <v>28.671113999999999</v>
      </c>
      <c r="J2267" t="s">
        <v>575</v>
      </c>
      <c r="K2267" t="s">
        <v>28</v>
      </c>
      <c r="L2267" t="s">
        <v>29</v>
      </c>
      <c r="M2267" t="s">
        <v>36</v>
      </c>
      <c r="N2267" t="s">
        <v>29</v>
      </c>
      <c r="O2267" t="s">
        <v>29</v>
      </c>
      <c r="P2267">
        <v>2</v>
      </c>
      <c r="Q2267">
        <v>6</v>
      </c>
      <c r="R2267">
        <v>600</v>
      </c>
      <c r="S2267" t="str">
        <f>IF(Table1[[#This Row],[Average_Cost_for_two]]&lt;500,"Low",IF(Table1[[#This Row],[Average_Cost_for_two]]&lt;=1500,"Medium","High"))</f>
        <v>Medium</v>
      </c>
      <c r="T2267">
        <v>3.1</v>
      </c>
      <c r="U2267">
        <v>2018</v>
      </c>
      <c r="V2267">
        <v>2</v>
      </c>
      <c r="W2267">
        <v>15</v>
      </c>
      <c r="X2267">
        <f>IF(OR(Main!$U2267=0,
       Main!$V2267=0,
       Main!$W2267=0),
   "",
   DATE(Main!$U2267,
        Main!$V2267,
        Main!$W2267)
)</f>
        <v>43146</v>
      </c>
      <c r="Y2267">
        <f>Table1[[#This Row],[Average_Cost_for_two]]*VLOOKUP(Table1[[#This Row],[Currency]],currency!$A$2:$B$10,2,FALSE)</f>
        <v>7.2</v>
      </c>
      <c r="Z2267" t="str">
        <f>VLOOKUP(C2267,country!A:B,2,FALSE)</f>
        <v>India</v>
      </c>
      <c r="AA2267">
        <f t="shared" si="35"/>
        <v>1</v>
      </c>
    </row>
    <row r="2268" spans="1:27" ht="15.75" customHeight="1" x14ac:dyDescent="0.25">
      <c r="A2268">
        <v>6242</v>
      </c>
      <c r="B2268" t="s">
        <v>5501</v>
      </c>
      <c r="C2268">
        <v>1</v>
      </c>
      <c r="D2268" t="s">
        <v>23</v>
      </c>
      <c r="E2268" t="s">
        <v>5502</v>
      </c>
      <c r="F2268" t="s">
        <v>75</v>
      </c>
      <c r="G2268" t="s">
        <v>76</v>
      </c>
      <c r="H2268">
        <v>77.313011299999999</v>
      </c>
      <c r="I2268">
        <v>28.678441400000001</v>
      </c>
      <c r="J2268" t="s">
        <v>480</v>
      </c>
      <c r="K2268" t="s">
        <v>28</v>
      </c>
      <c r="L2268" t="s">
        <v>29</v>
      </c>
      <c r="M2268" t="s">
        <v>36</v>
      </c>
      <c r="N2268" t="s">
        <v>29</v>
      </c>
      <c r="O2268" t="s">
        <v>29</v>
      </c>
      <c r="P2268">
        <v>2</v>
      </c>
      <c r="Q2268">
        <v>97</v>
      </c>
      <c r="R2268">
        <v>600</v>
      </c>
      <c r="S2268" t="str">
        <f>IF(Table1[[#This Row],[Average_Cost_for_two]]&lt;500,"Low",IF(Table1[[#This Row],[Average_Cost_for_two]]&lt;=1500,"Medium","High"))</f>
        <v>Medium</v>
      </c>
      <c r="T2268">
        <v>3.1</v>
      </c>
      <c r="U2268">
        <v>2017</v>
      </c>
      <c r="V2268">
        <v>2</v>
      </c>
      <c r="W2268">
        <v>12</v>
      </c>
      <c r="X2268">
        <f>IF(OR(Main!$U2268=0,
       Main!$V2268=0,
       Main!$W2268=0),
   "",
   DATE(Main!$U2268,
        Main!$V2268,
        Main!$W2268)
)</f>
        <v>42778</v>
      </c>
      <c r="Y2268">
        <f>Table1[[#This Row],[Average_Cost_for_two]]*VLOOKUP(Table1[[#This Row],[Currency]],currency!$A$2:$B$10,2,FALSE)</f>
        <v>7.2</v>
      </c>
      <c r="Z2268" t="str">
        <f>VLOOKUP(C2268,country!A:B,2,FALSE)</f>
        <v>India</v>
      </c>
      <c r="AA2268">
        <f t="shared" si="35"/>
        <v>1</v>
      </c>
    </row>
    <row r="2269" spans="1:27" ht="15.75" customHeight="1" x14ac:dyDescent="0.25">
      <c r="A2269">
        <v>301470</v>
      </c>
      <c r="B2269" t="s">
        <v>4948</v>
      </c>
      <c r="C2269">
        <v>1</v>
      </c>
      <c r="D2269" t="s">
        <v>23</v>
      </c>
      <c r="E2269" t="s">
        <v>5503</v>
      </c>
      <c r="F2269" t="s">
        <v>654</v>
      </c>
      <c r="G2269" t="s">
        <v>655</v>
      </c>
      <c r="H2269">
        <v>77.198684200000002</v>
      </c>
      <c r="I2269">
        <v>28.6816581</v>
      </c>
      <c r="J2269" t="s">
        <v>967</v>
      </c>
      <c r="K2269" t="s">
        <v>28</v>
      </c>
      <c r="L2269" t="s">
        <v>29</v>
      </c>
      <c r="M2269" t="s">
        <v>36</v>
      </c>
      <c r="N2269" t="s">
        <v>29</v>
      </c>
      <c r="O2269" t="s">
        <v>29</v>
      </c>
      <c r="P2269">
        <v>2</v>
      </c>
      <c r="Q2269">
        <v>109</v>
      </c>
      <c r="R2269">
        <v>600</v>
      </c>
      <c r="S2269" t="str">
        <f>IF(Table1[[#This Row],[Average_Cost_for_two]]&lt;500,"Low",IF(Table1[[#This Row],[Average_Cost_for_two]]&lt;=1500,"Medium","High"))</f>
        <v>Medium</v>
      </c>
      <c r="T2269">
        <v>2.7</v>
      </c>
      <c r="U2269">
        <v>2015</v>
      </c>
      <c r="V2269">
        <v>2</v>
      </c>
      <c r="W2269">
        <v>25</v>
      </c>
      <c r="X2269">
        <f>IF(OR(Main!$U2269=0,
       Main!$V2269=0,
       Main!$W2269=0),
   "",
   DATE(Main!$U2269,
        Main!$V2269,
        Main!$W2269)
)</f>
        <v>42060</v>
      </c>
      <c r="Y2269">
        <f>Table1[[#This Row],[Average_Cost_for_two]]*VLOOKUP(Table1[[#This Row],[Currency]],currency!$A$2:$B$10,2,FALSE)</f>
        <v>7.2</v>
      </c>
      <c r="Z2269" t="str">
        <f>VLOOKUP(C2269,country!A:B,2,FALSE)</f>
        <v>India</v>
      </c>
      <c r="AA2269">
        <f t="shared" si="35"/>
        <v>1</v>
      </c>
    </row>
    <row r="2270" spans="1:27" ht="15.75" customHeight="1" x14ac:dyDescent="0.25">
      <c r="A2270">
        <v>18303704</v>
      </c>
      <c r="B2270" t="s">
        <v>5504</v>
      </c>
      <c r="C2270">
        <v>1</v>
      </c>
      <c r="D2270" t="s">
        <v>23</v>
      </c>
      <c r="E2270" t="s">
        <v>5505</v>
      </c>
      <c r="F2270" t="s">
        <v>1738</v>
      </c>
      <c r="G2270" t="s">
        <v>1739</v>
      </c>
      <c r="H2270">
        <v>77.137475499999994</v>
      </c>
      <c r="I2270">
        <v>28.655443399999999</v>
      </c>
      <c r="J2270" t="s">
        <v>480</v>
      </c>
      <c r="K2270" t="s">
        <v>28</v>
      </c>
      <c r="L2270" t="s">
        <v>29</v>
      </c>
      <c r="M2270" t="s">
        <v>36</v>
      </c>
      <c r="N2270" t="s">
        <v>29</v>
      </c>
      <c r="O2270" t="s">
        <v>29</v>
      </c>
      <c r="P2270">
        <v>2</v>
      </c>
      <c r="Q2270">
        <v>55</v>
      </c>
      <c r="R2270">
        <v>600</v>
      </c>
      <c r="S2270" t="str">
        <f>IF(Table1[[#This Row],[Average_Cost_for_two]]&lt;500,"Low",IF(Table1[[#This Row],[Average_Cost_for_two]]&lt;=1500,"Medium","High"))</f>
        <v>Medium</v>
      </c>
      <c r="T2270">
        <v>3.6</v>
      </c>
      <c r="U2270">
        <v>2012</v>
      </c>
      <c r="V2270">
        <v>2</v>
      </c>
      <c r="W2270">
        <v>24</v>
      </c>
      <c r="X2270">
        <f>IF(OR(Main!$U2270=0,
       Main!$V2270=0,
       Main!$W2270=0),
   "",
   DATE(Main!$U2270,
        Main!$V2270,
        Main!$W2270)
)</f>
        <v>40963</v>
      </c>
      <c r="Y2270">
        <f>Table1[[#This Row],[Average_Cost_for_two]]*VLOOKUP(Table1[[#This Row],[Currency]],currency!$A$2:$B$10,2,FALSE)</f>
        <v>7.2</v>
      </c>
      <c r="Z2270" t="str">
        <f>VLOOKUP(C2270,country!A:B,2,FALSE)</f>
        <v>India</v>
      </c>
      <c r="AA2270">
        <f t="shared" si="35"/>
        <v>1</v>
      </c>
    </row>
    <row r="2271" spans="1:27" ht="15.75" customHeight="1" x14ac:dyDescent="0.25">
      <c r="A2271">
        <v>18365877</v>
      </c>
      <c r="B2271" t="s">
        <v>568</v>
      </c>
      <c r="C2271">
        <v>1</v>
      </c>
      <c r="D2271" t="s">
        <v>23</v>
      </c>
      <c r="E2271" t="s">
        <v>1742</v>
      </c>
      <c r="F2271" t="s">
        <v>1743</v>
      </c>
      <c r="G2271" t="s">
        <v>1742</v>
      </c>
      <c r="H2271">
        <v>77.211912900000002</v>
      </c>
      <c r="I2271">
        <v>28.536943300000001</v>
      </c>
      <c r="J2271" t="s">
        <v>570</v>
      </c>
      <c r="K2271" t="s">
        <v>28</v>
      </c>
      <c r="L2271" t="s">
        <v>29</v>
      </c>
      <c r="M2271" t="s">
        <v>36</v>
      </c>
      <c r="N2271" t="s">
        <v>29</v>
      </c>
      <c r="O2271" t="s">
        <v>29</v>
      </c>
      <c r="P2271">
        <v>2</v>
      </c>
      <c r="Q2271">
        <v>61</v>
      </c>
      <c r="R2271">
        <v>600</v>
      </c>
      <c r="S2271" t="str">
        <f>IF(Table1[[#This Row],[Average_Cost_for_two]]&lt;500,"Low",IF(Table1[[#This Row],[Average_Cost_for_two]]&lt;=1500,"Medium","High"))</f>
        <v>Medium</v>
      </c>
      <c r="T2271">
        <v>3.6</v>
      </c>
      <c r="U2271">
        <v>2015</v>
      </c>
      <c r="V2271">
        <v>2</v>
      </c>
      <c r="W2271">
        <v>22</v>
      </c>
      <c r="X2271">
        <f>IF(OR(Main!$U2271=0,
       Main!$V2271=0,
       Main!$W2271=0),
   "",
   DATE(Main!$U2271,
        Main!$V2271,
        Main!$W2271)
)</f>
        <v>42057</v>
      </c>
      <c r="Y2271">
        <f>Table1[[#This Row],[Average_Cost_for_two]]*VLOOKUP(Table1[[#This Row],[Currency]],currency!$A$2:$B$10,2,FALSE)</f>
        <v>7.2</v>
      </c>
      <c r="Z2271" t="str">
        <f>VLOOKUP(C2271,country!A:B,2,FALSE)</f>
        <v>India</v>
      </c>
      <c r="AA2271">
        <f t="shared" si="35"/>
        <v>1</v>
      </c>
    </row>
    <row r="2272" spans="1:27" ht="15.75" customHeight="1" x14ac:dyDescent="0.25">
      <c r="A2272">
        <v>18380143</v>
      </c>
      <c r="B2272" t="s">
        <v>5506</v>
      </c>
      <c r="C2272">
        <v>1</v>
      </c>
      <c r="D2272" t="s">
        <v>23</v>
      </c>
      <c r="E2272" t="s">
        <v>230</v>
      </c>
      <c r="F2272" t="s">
        <v>229</v>
      </c>
      <c r="G2272" t="s">
        <v>230</v>
      </c>
      <c r="H2272">
        <v>77.286062099999995</v>
      </c>
      <c r="I2272">
        <v>28.6327398</v>
      </c>
      <c r="J2272" t="s">
        <v>503</v>
      </c>
      <c r="K2272" t="s">
        <v>28</v>
      </c>
      <c r="L2272" t="s">
        <v>29</v>
      </c>
      <c r="M2272" t="s">
        <v>36</v>
      </c>
      <c r="N2272" t="s">
        <v>29</v>
      </c>
      <c r="O2272" t="s">
        <v>29</v>
      </c>
      <c r="P2272">
        <v>2</v>
      </c>
      <c r="Q2272">
        <v>44</v>
      </c>
      <c r="R2272">
        <v>600</v>
      </c>
      <c r="S2272" t="str">
        <f>IF(Table1[[#This Row],[Average_Cost_for_two]]&lt;500,"Low",IF(Table1[[#This Row],[Average_Cost_for_two]]&lt;=1500,"Medium","High"))</f>
        <v>Medium</v>
      </c>
      <c r="T2272">
        <v>3.5</v>
      </c>
      <c r="U2272">
        <v>2016</v>
      </c>
      <c r="V2272">
        <v>2</v>
      </c>
      <c r="W2272">
        <v>16</v>
      </c>
      <c r="X2272">
        <f>IF(OR(Main!$U2272=0,
       Main!$V2272=0,
       Main!$W2272=0),
   "",
   DATE(Main!$U2272,
        Main!$V2272,
        Main!$W2272)
)</f>
        <v>42416</v>
      </c>
      <c r="Y2272">
        <f>Table1[[#This Row],[Average_Cost_for_two]]*VLOOKUP(Table1[[#This Row],[Currency]],currency!$A$2:$B$10,2,FALSE)</f>
        <v>7.2</v>
      </c>
      <c r="Z2272" t="str">
        <f>VLOOKUP(C2272,country!A:B,2,FALSE)</f>
        <v>India</v>
      </c>
      <c r="AA2272">
        <f t="shared" si="35"/>
        <v>1</v>
      </c>
    </row>
    <row r="2273" spans="1:27" ht="15.75" customHeight="1" x14ac:dyDescent="0.25">
      <c r="A2273">
        <v>18352263</v>
      </c>
      <c r="B2273" t="s">
        <v>5353</v>
      </c>
      <c r="C2273">
        <v>1</v>
      </c>
      <c r="D2273" t="s">
        <v>23</v>
      </c>
      <c r="E2273" t="s">
        <v>5507</v>
      </c>
      <c r="F2273" t="s">
        <v>197</v>
      </c>
      <c r="G2273" t="s">
        <v>198</v>
      </c>
      <c r="H2273">
        <v>77.185450380000006</v>
      </c>
      <c r="I2273">
        <v>28.54047405</v>
      </c>
      <c r="J2273" t="s">
        <v>492</v>
      </c>
      <c r="K2273" t="s">
        <v>28</v>
      </c>
      <c r="L2273" t="s">
        <v>29</v>
      </c>
      <c r="M2273" t="s">
        <v>36</v>
      </c>
      <c r="N2273" t="s">
        <v>29</v>
      </c>
      <c r="O2273" t="s">
        <v>29</v>
      </c>
      <c r="P2273">
        <v>2</v>
      </c>
      <c r="Q2273">
        <v>4</v>
      </c>
      <c r="R2273">
        <v>600</v>
      </c>
      <c r="S2273" t="str">
        <f>IF(Table1[[#This Row],[Average_Cost_for_two]]&lt;500,"Low",IF(Table1[[#This Row],[Average_Cost_for_two]]&lt;=1500,"Medium","High"))</f>
        <v>Medium</v>
      </c>
      <c r="T2273">
        <v>2.9</v>
      </c>
      <c r="U2273">
        <v>2013</v>
      </c>
      <c r="V2273">
        <v>2</v>
      </c>
      <c r="W2273">
        <v>22</v>
      </c>
      <c r="X2273">
        <f>IF(OR(Main!$U2273=0,
       Main!$V2273=0,
       Main!$W2273=0),
   "",
   DATE(Main!$U2273,
        Main!$V2273,
        Main!$W2273)
)</f>
        <v>41327</v>
      </c>
      <c r="Y2273">
        <f>Table1[[#This Row],[Average_Cost_for_two]]*VLOOKUP(Table1[[#This Row],[Currency]],currency!$A$2:$B$10,2,FALSE)</f>
        <v>7.2</v>
      </c>
      <c r="Z2273" t="str">
        <f>VLOOKUP(C2273,country!A:B,2,FALSE)</f>
        <v>India</v>
      </c>
      <c r="AA2273">
        <f t="shared" si="35"/>
        <v>1</v>
      </c>
    </row>
    <row r="2274" spans="1:27" ht="15.75" customHeight="1" x14ac:dyDescent="0.25">
      <c r="A2274">
        <v>300815</v>
      </c>
      <c r="B2274" t="s">
        <v>5508</v>
      </c>
      <c r="C2274">
        <v>1</v>
      </c>
      <c r="D2274" t="s">
        <v>23</v>
      </c>
      <c r="E2274" t="s">
        <v>5509</v>
      </c>
      <c r="F2274" t="s">
        <v>2698</v>
      </c>
      <c r="G2274" t="s">
        <v>2699</v>
      </c>
      <c r="H2274">
        <v>77.168377599999999</v>
      </c>
      <c r="I2274">
        <v>28.587948799999999</v>
      </c>
      <c r="J2274" t="s">
        <v>5510</v>
      </c>
      <c r="K2274" t="s">
        <v>28</v>
      </c>
      <c r="L2274" t="s">
        <v>29</v>
      </c>
      <c r="M2274" t="s">
        <v>36</v>
      </c>
      <c r="N2274" t="s">
        <v>29</v>
      </c>
      <c r="O2274" t="s">
        <v>29</v>
      </c>
      <c r="P2274">
        <v>2</v>
      </c>
      <c r="Q2274">
        <v>365</v>
      </c>
      <c r="R2274">
        <v>600</v>
      </c>
      <c r="S2274" t="str">
        <f>IF(Table1[[#This Row],[Average_Cost_for_two]]&lt;500,"Low",IF(Table1[[#This Row],[Average_Cost_for_two]]&lt;=1500,"Medium","High"))</f>
        <v>Medium</v>
      </c>
      <c r="T2274">
        <v>3.6</v>
      </c>
      <c r="U2274">
        <v>2017</v>
      </c>
      <c r="V2274">
        <v>2</v>
      </c>
      <c r="W2274">
        <v>11</v>
      </c>
      <c r="X2274">
        <f>IF(OR(Main!$U2274=0,
       Main!$V2274=0,
       Main!$W2274=0),
   "",
   DATE(Main!$U2274,
        Main!$V2274,
        Main!$W2274)
)</f>
        <v>42777</v>
      </c>
      <c r="Y2274">
        <f>Table1[[#This Row],[Average_Cost_for_two]]*VLOOKUP(Table1[[#This Row],[Currency]],currency!$A$2:$B$10,2,FALSE)</f>
        <v>7.2</v>
      </c>
      <c r="Z2274" t="str">
        <f>VLOOKUP(C2274,country!A:B,2,FALSE)</f>
        <v>India</v>
      </c>
      <c r="AA2274">
        <f t="shared" si="35"/>
        <v>1</v>
      </c>
    </row>
    <row r="2275" spans="1:27" ht="15.75" customHeight="1" x14ac:dyDescent="0.25">
      <c r="A2275">
        <v>18303832</v>
      </c>
      <c r="B2275" t="s">
        <v>5511</v>
      </c>
      <c r="C2275">
        <v>1</v>
      </c>
      <c r="D2275" t="s">
        <v>23</v>
      </c>
      <c r="E2275" t="s">
        <v>5512</v>
      </c>
      <c r="F2275" t="s">
        <v>2698</v>
      </c>
      <c r="G2275" t="s">
        <v>2699</v>
      </c>
      <c r="H2275">
        <v>77.167434099999994</v>
      </c>
      <c r="I2275">
        <v>28.587903300000001</v>
      </c>
      <c r="J2275" t="s">
        <v>5513</v>
      </c>
      <c r="K2275" t="s">
        <v>28</v>
      </c>
      <c r="L2275" t="s">
        <v>29</v>
      </c>
      <c r="M2275" t="s">
        <v>36</v>
      </c>
      <c r="N2275" t="s">
        <v>29</v>
      </c>
      <c r="O2275" t="s">
        <v>29</v>
      </c>
      <c r="P2275">
        <v>2</v>
      </c>
      <c r="Q2275">
        <v>349</v>
      </c>
      <c r="R2275">
        <v>600</v>
      </c>
      <c r="S2275" t="str">
        <f>IF(Table1[[#This Row],[Average_Cost_for_two]]&lt;500,"Low",IF(Table1[[#This Row],[Average_Cost_for_two]]&lt;=1500,"Medium","High"))</f>
        <v>Medium</v>
      </c>
      <c r="T2275">
        <v>4.2</v>
      </c>
      <c r="U2275">
        <v>2011</v>
      </c>
      <c r="V2275">
        <v>2</v>
      </c>
      <c r="W2275">
        <v>3</v>
      </c>
      <c r="X2275">
        <f>IF(OR(Main!$U2275=0,
       Main!$V2275=0,
       Main!$W2275=0),
   "",
   DATE(Main!$U2275,
        Main!$V2275,
        Main!$W2275)
)</f>
        <v>40577</v>
      </c>
      <c r="Y2275">
        <f>Table1[[#This Row],[Average_Cost_for_two]]*VLOOKUP(Table1[[#This Row],[Currency]],currency!$A$2:$B$10,2,FALSE)</f>
        <v>7.2</v>
      </c>
      <c r="Z2275" t="str">
        <f>VLOOKUP(C2275,country!A:B,2,FALSE)</f>
        <v>India</v>
      </c>
      <c r="AA2275">
        <f t="shared" si="35"/>
        <v>1</v>
      </c>
    </row>
    <row r="2276" spans="1:27" ht="15.75" customHeight="1" x14ac:dyDescent="0.25">
      <c r="A2276">
        <v>18414475</v>
      </c>
      <c r="B2276" t="s">
        <v>5403</v>
      </c>
      <c r="C2276">
        <v>1</v>
      </c>
      <c r="D2276" t="s">
        <v>23</v>
      </c>
      <c r="E2276" t="s">
        <v>5514</v>
      </c>
      <c r="F2276" t="s">
        <v>713</v>
      </c>
      <c r="G2276" t="s">
        <v>714</v>
      </c>
      <c r="H2276">
        <v>77.112074500000006</v>
      </c>
      <c r="I2276">
        <v>28.646328700000002</v>
      </c>
      <c r="J2276" t="s">
        <v>731</v>
      </c>
      <c r="K2276" t="s">
        <v>28</v>
      </c>
      <c r="L2276" t="s">
        <v>29</v>
      </c>
      <c r="M2276" t="s">
        <v>36</v>
      </c>
      <c r="N2276" t="s">
        <v>29</v>
      </c>
      <c r="O2276" t="s">
        <v>29</v>
      </c>
      <c r="P2276">
        <v>2</v>
      </c>
      <c r="Q2276">
        <v>4</v>
      </c>
      <c r="R2276">
        <v>600</v>
      </c>
      <c r="S2276" t="str">
        <f>IF(Table1[[#This Row],[Average_Cost_for_two]]&lt;500,"Low",IF(Table1[[#This Row],[Average_Cost_for_two]]&lt;=1500,"Medium","High"))</f>
        <v>Medium</v>
      </c>
      <c r="T2276">
        <v>3</v>
      </c>
      <c r="U2276">
        <v>2012</v>
      </c>
      <c r="V2276">
        <v>2</v>
      </c>
      <c r="W2276">
        <v>27</v>
      </c>
      <c r="X2276">
        <f>IF(OR(Main!$U2276=0,
       Main!$V2276=0,
       Main!$W2276=0),
   "",
   DATE(Main!$U2276,
        Main!$V2276,
        Main!$W2276)
)</f>
        <v>40966</v>
      </c>
      <c r="Y2276">
        <f>Table1[[#This Row],[Average_Cost_for_two]]*VLOOKUP(Table1[[#This Row],[Currency]],currency!$A$2:$B$10,2,FALSE)</f>
        <v>7.2</v>
      </c>
      <c r="Z2276" t="str">
        <f>VLOOKUP(C2276,country!A:B,2,FALSE)</f>
        <v>India</v>
      </c>
      <c r="AA2276">
        <f t="shared" si="35"/>
        <v>1</v>
      </c>
    </row>
    <row r="2277" spans="1:27" ht="15.75" customHeight="1" x14ac:dyDescent="0.25">
      <c r="A2277">
        <v>18415376</v>
      </c>
      <c r="B2277" t="s">
        <v>5515</v>
      </c>
      <c r="C2277">
        <v>1</v>
      </c>
      <c r="D2277" t="s">
        <v>23</v>
      </c>
      <c r="E2277" t="s">
        <v>5516</v>
      </c>
      <c r="F2277" t="s">
        <v>631</v>
      </c>
      <c r="G2277" t="s">
        <v>632</v>
      </c>
      <c r="H2277">
        <v>77.120547000000002</v>
      </c>
      <c r="I2277">
        <v>28.548297000000002</v>
      </c>
      <c r="J2277" t="s">
        <v>5517</v>
      </c>
      <c r="K2277" t="s">
        <v>28</v>
      </c>
      <c r="L2277" t="s">
        <v>29</v>
      </c>
      <c r="M2277" t="s">
        <v>36</v>
      </c>
      <c r="N2277" t="s">
        <v>29</v>
      </c>
      <c r="O2277" t="s">
        <v>29</v>
      </c>
      <c r="P2277">
        <v>2</v>
      </c>
      <c r="Q2277">
        <v>3</v>
      </c>
      <c r="R2277">
        <v>600</v>
      </c>
      <c r="S2277" t="str">
        <f>IF(Table1[[#This Row],[Average_Cost_for_two]]&lt;500,"Low",IF(Table1[[#This Row],[Average_Cost_for_two]]&lt;=1500,"Medium","High"))</f>
        <v>Medium</v>
      </c>
      <c r="T2277">
        <v>1</v>
      </c>
      <c r="U2277">
        <v>2012</v>
      </c>
      <c r="V2277">
        <v>2</v>
      </c>
      <c r="W2277">
        <v>14</v>
      </c>
      <c r="X2277">
        <f>IF(OR(Main!$U2277=0,
       Main!$V2277=0,
       Main!$W2277=0),
   "",
   DATE(Main!$U2277,
        Main!$V2277,
        Main!$W2277)
)</f>
        <v>40953</v>
      </c>
      <c r="Y2277">
        <f>Table1[[#This Row],[Average_Cost_for_two]]*VLOOKUP(Table1[[#This Row],[Currency]],currency!$A$2:$B$10,2,FALSE)</f>
        <v>7.2</v>
      </c>
      <c r="Z2277" t="str">
        <f>VLOOKUP(C2277,country!A:B,2,FALSE)</f>
        <v>India</v>
      </c>
      <c r="AA2277">
        <f t="shared" si="35"/>
        <v>1</v>
      </c>
    </row>
    <row r="2278" spans="1:27" ht="15.75" customHeight="1" x14ac:dyDescent="0.25">
      <c r="A2278">
        <v>7249</v>
      </c>
      <c r="B2278" t="s">
        <v>5493</v>
      </c>
      <c r="C2278">
        <v>1</v>
      </c>
      <c r="D2278" t="s">
        <v>23</v>
      </c>
      <c r="E2278" t="s">
        <v>4863</v>
      </c>
      <c r="F2278" t="s">
        <v>3864</v>
      </c>
      <c r="G2278" t="s">
        <v>3865</v>
      </c>
      <c r="H2278">
        <v>77.154984900000002</v>
      </c>
      <c r="I2278">
        <v>28.541561999999999</v>
      </c>
      <c r="J2278" t="s">
        <v>5495</v>
      </c>
      <c r="K2278" t="s">
        <v>28</v>
      </c>
      <c r="L2278" t="s">
        <v>29</v>
      </c>
      <c r="M2278" t="s">
        <v>36</v>
      </c>
      <c r="N2278" t="s">
        <v>29</v>
      </c>
      <c r="O2278" t="s">
        <v>29</v>
      </c>
      <c r="P2278">
        <v>2</v>
      </c>
      <c r="Q2278">
        <v>100</v>
      </c>
      <c r="R2278">
        <v>600</v>
      </c>
      <c r="S2278" t="str">
        <f>IF(Table1[[#This Row],[Average_Cost_for_two]]&lt;500,"Low",IF(Table1[[#This Row],[Average_Cost_for_two]]&lt;=1500,"Medium","High"))</f>
        <v>Medium</v>
      </c>
      <c r="T2278">
        <v>2.5</v>
      </c>
      <c r="U2278">
        <v>2013</v>
      </c>
      <c r="V2278">
        <v>1</v>
      </c>
      <c r="W2278">
        <v>4</v>
      </c>
      <c r="X2278">
        <f>IF(OR(Main!$U2278=0,
       Main!$V2278=0,
       Main!$W2278=0),
   "",
   DATE(Main!$U2278,
        Main!$V2278,
        Main!$W2278)
)</f>
        <v>41278</v>
      </c>
      <c r="Y2278">
        <f>Table1[[#This Row],[Average_Cost_for_two]]*VLOOKUP(Table1[[#This Row],[Currency]],currency!$A$2:$B$10,2,FALSE)</f>
        <v>7.2</v>
      </c>
      <c r="Z2278" t="str">
        <f>VLOOKUP(C2278,country!A:B,2,FALSE)</f>
        <v>India</v>
      </c>
      <c r="AA2278">
        <f t="shared" si="35"/>
        <v>1</v>
      </c>
    </row>
    <row r="2279" spans="1:27" ht="15.75" customHeight="1" x14ac:dyDescent="0.25">
      <c r="A2279">
        <v>309080</v>
      </c>
      <c r="B2279" t="s">
        <v>5518</v>
      </c>
      <c r="C2279">
        <v>1</v>
      </c>
      <c r="D2279" t="s">
        <v>23</v>
      </c>
      <c r="E2279" t="s">
        <v>5519</v>
      </c>
      <c r="F2279" t="s">
        <v>243</v>
      </c>
      <c r="G2279" t="s">
        <v>244</v>
      </c>
      <c r="H2279">
        <v>77.253270709999995</v>
      </c>
      <c r="I2279">
        <v>28.53634285</v>
      </c>
      <c r="J2279" t="s">
        <v>559</v>
      </c>
      <c r="K2279" t="s">
        <v>28</v>
      </c>
      <c r="L2279" t="s">
        <v>29</v>
      </c>
      <c r="M2279" t="s">
        <v>36</v>
      </c>
      <c r="N2279" t="s">
        <v>29</v>
      </c>
      <c r="O2279" t="s">
        <v>29</v>
      </c>
      <c r="P2279">
        <v>2</v>
      </c>
      <c r="Q2279">
        <v>41</v>
      </c>
      <c r="R2279">
        <v>600</v>
      </c>
      <c r="S2279" t="str">
        <f>IF(Table1[[#This Row],[Average_Cost_for_two]]&lt;500,"Low",IF(Table1[[#This Row],[Average_Cost_for_two]]&lt;=1500,"Medium","High"))</f>
        <v>Medium</v>
      </c>
      <c r="T2279">
        <v>2.4</v>
      </c>
      <c r="U2279">
        <v>2018</v>
      </c>
      <c r="V2279">
        <v>1</v>
      </c>
      <c r="W2279">
        <v>6</v>
      </c>
      <c r="X2279">
        <f>IF(OR(Main!$U2279=0,
       Main!$V2279=0,
       Main!$W2279=0),
   "",
   DATE(Main!$U2279,
        Main!$V2279,
        Main!$W2279)
)</f>
        <v>43106</v>
      </c>
      <c r="Y2279">
        <f>Table1[[#This Row],[Average_Cost_for_two]]*VLOOKUP(Table1[[#This Row],[Currency]],currency!$A$2:$B$10,2,FALSE)</f>
        <v>7.2</v>
      </c>
      <c r="Z2279" t="str">
        <f>VLOOKUP(C2279,country!A:B,2,FALSE)</f>
        <v>India</v>
      </c>
      <c r="AA2279">
        <f t="shared" si="35"/>
        <v>1</v>
      </c>
    </row>
    <row r="2280" spans="1:27" ht="15.75" customHeight="1" x14ac:dyDescent="0.25">
      <c r="A2280">
        <v>302370</v>
      </c>
      <c r="B2280" t="s">
        <v>5520</v>
      </c>
      <c r="C2280">
        <v>1</v>
      </c>
      <c r="D2280" t="s">
        <v>23</v>
      </c>
      <c r="E2280" t="s">
        <v>5521</v>
      </c>
      <c r="F2280" t="s">
        <v>435</v>
      </c>
      <c r="G2280" t="s">
        <v>436</v>
      </c>
      <c r="H2280">
        <v>77.204182399999993</v>
      </c>
      <c r="I2280">
        <v>28.695695099999998</v>
      </c>
      <c r="J2280" t="s">
        <v>739</v>
      </c>
      <c r="K2280" t="s">
        <v>28</v>
      </c>
      <c r="L2280" t="s">
        <v>29</v>
      </c>
      <c r="M2280" t="s">
        <v>36</v>
      </c>
      <c r="N2280" t="s">
        <v>29</v>
      </c>
      <c r="O2280" t="s">
        <v>29</v>
      </c>
      <c r="P2280">
        <v>2</v>
      </c>
      <c r="Q2280">
        <v>427</v>
      </c>
      <c r="R2280">
        <v>600</v>
      </c>
      <c r="S2280" t="str">
        <f>IF(Table1[[#This Row],[Average_Cost_for_two]]&lt;500,"Low",IF(Table1[[#This Row],[Average_Cost_for_two]]&lt;=1500,"Medium","High"))</f>
        <v>Medium</v>
      </c>
      <c r="T2280">
        <v>3.4</v>
      </c>
      <c r="U2280">
        <v>2010</v>
      </c>
      <c r="V2280">
        <v>1</v>
      </c>
      <c r="W2280">
        <v>21</v>
      </c>
      <c r="X2280">
        <f>IF(OR(Main!$U2280=0,
       Main!$V2280=0,
       Main!$W2280=0),
   "",
   DATE(Main!$U2280,
        Main!$V2280,
        Main!$W2280)
)</f>
        <v>40199</v>
      </c>
      <c r="Y2280">
        <f>Table1[[#This Row],[Average_Cost_for_two]]*VLOOKUP(Table1[[#This Row],[Currency]],currency!$A$2:$B$10,2,FALSE)</f>
        <v>7.2</v>
      </c>
      <c r="Z2280" t="str">
        <f>VLOOKUP(C2280,country!A:B,2,FALSE)</f>
        <v>India</v>
      </c>
      <c r="AA2280">
        <f t="shared" si="35"/>
        <v>1</v>
      </c>
    </row>
    <row r="2281" spans="1:27" ht="15.75" customHeight="1" x14ac:dyDescent="0.25">
      <c r="A2281">
        <v>2932</v>
      </c>
      <c r="B2281" t="s">
        <v>5522</v>
      </c>
      <c r="C2281">
        <v>1</v>
      </c>
      <c r="D2281" t="s">
        <v>23</v>
      </c>
      <c r="E2281" t="s">
        <v>5523</v>
      </c>
      <c r="F2281" t="s">
        <v>119</v>
      </c>
      <c r="G2281" t="s">
        <v>120</v>
      </c>
      <c r="H2281">
        <v>77.2953531</v>
      </c>
      <c r="I2281">
        <v>28.6065091</v>
      </c>
      <c r="J2281" t="s">
        <v>480</v>
      </c>
      <c r="K2281" t="s">
        <v>28</v>
      </c>
      <c r="L2281" t="s">
        <v>29</v>
      </c>
      <c r="M2281" t="s">
        <v>36</v>
      </c>
      <c r="N2281" t="s">
        <v>29</v>
      </c>
      <c r="O2281" t="s">
        <v>29</v>
      </c>
      <c r="P2281">
        <v>2</v>
      </c>
      <c r="Q2281">
        <v>53</v>
      </c>
      <c r="R2281">
        <v>600</v>
      </c>
      <c r="S2281" t="str">
        <f>IF(Table1[[#This Row],[Average_Cost_for_two]]&lt;500,"Low",IF(Table1[[#This Row],[Average_Cost_for_two]]&lt;=1500,"Medium","High"))</f>
        <v>Medium</v>
      </c>
      <c r="T2281">
        <v>2.6</v>
      </c>
      <c r="U2281">
        <v>2013</v>
      </c>
      <c r="V2281">
        <v>1</v>
      </c>
      <c r="W2281">
        <v>6</v>
      </c>
      <c r="X2281">
        <f>IF(OR(Main!$U2281=0,
       Main!$V2281=0,
       Main!$W2281=0),
   "",
   DATE(Main!$U2281,
        Main!$V2281,
        Main!$W2281)
)</f>
        <v>41280</v>
      </c>
      <c r="Y2281">
        <f>Table1[[#This Row],[Average_Cost_for_two]]*VLOOKUP(Table1[[#This Row],[Currency]],currency!$A$2:$B$10,2,FALSE)</f>
        <v>7.2</v>
      </c>
      <c r="Z2281" t="str">
        <f>VLOOKUP(C2281,country!A:B,2,FALSE)</f>
        <v>India</v>
      </c>
      <c r="AA2281">
        <f t="shared" si="35"/>
        <v>1</v>
      </c>
    </row>
    <row r="2282" spans="1:27" ht="15.75" customHeight="1" x14ac:dyDescent="0.25">
      <c r="A2282">
        <v>3116</v>
      </c>
      <c r="B2282" t="s">
        <v>5524</v>
      </c>
      <c r="C2282">
        <v>1</v>
      </c>
      <c r="D2282" t="s">
        <v>23</v>
      </c>
      <c r="E2282" t="s">
        <v>5525</v>
      </c>
      <c r="F2282" t="s">
        <v>1897</v>
      </c>
      <c r="G2282" t="s">
        <v>1898</v>
      </c>
      <c r="H2282">
        <v>77.210291100000006</v>
      </c>
      <c r="I2282">
        <v>28.640921800000001</v>
      </c>
      <c r="J2282" t="s">
        <v>5526</v>
      </c>
      <c r="K2282" t="s">
        <v>28</v>
      </c>
      <c r="L2282" t="s">
        <v>29</v>
      </c>
      <c r="M2282" t="s">
        <v>36</v>
      </c>
      <c r="N2282" t="s">
        <v>29</v>
      </c>
      <c r="O2282" t="s">
        <v>29</v>
      </c>
      <c r="P2282">
        <v>2</v>
      </c>
      <c r="Q2282">
        <v>38</v>
      </c>
      <c r="R2282">
        <v>600</v>
      </c>
      <c r="S2282" t="str">
        <f>IF(Table1[[#This Row],[Average_Cost_for_two]]&lt;500,"Low",IF(Table1[[#This Row],[Average_Cost_for_two]]&lt;=1500,"Medium","High"))</f>
        <v>Medium</v>
      </c>
      <c r="T2282">
        <v>3.2</v>
      </c>
      <c r="U2282">
        <v>2017</v>
      </c>
      <c r="V2282">
        <v>1</v>
      </c>
      <c r="W2282">
        <v>10</v>
      </c>
      <c r="X2282">
        <f>IF(OR(Main!$U2282=0,
       Main!$V2282=0,
       Main!$W2282=0),
   "",
   DATE(Main!$U2282,
        Main!$V2282,
        Main!$W2282)
)</f>
        <v>42745</v>
      </c>
      <c r="Y2282">
        <f>Table1[[#This Row],[Average_Cost_for_two]]*VLOOKUP(Table1[[#This Row],[Currency]],currency!$A$2:$B$10,2,FALSE)</f>
        <v>7.2</v>
      </c>
      <c r="Z2282" t="str">
        <f>VLOOKUP(C2282,country!A:B,2,FALSE)</f>
        <v>India</v>
      </c>
      <c r="AA2282">
        <f t="shared" si="35"/>
        <v>1</v>
      </c>
    </row>
    <row r="2283" spans="1:27" ht="15.75" customHeight="1" x14ac:dyDescent="0.25">
      <c r="A2283">
        <v>9792</v>
      </c>
      <c r="B2283" t="s">
        <v>5527</v>
      </c>
      <c r="C2283">
        <v>1</v>
      </c>
      <c r="D2283" t="s">
        <v>23</v>
      </c>
      <c r="E2283" t="s">
        <v>5528</v>
      </c>
      <c r="F2283" t="s">
        <v>114</v>
      </c>
      <c r="G2283" t="s">
        <v>115</v>
      </c>
      <c r="H2283">
        <v>77.143797699999993</v>
      </c>
      <c r="I2283">
        <v>28.710052000000001</v>
      </c>
      <c r="J2283" t="s">
        <v>477</v>
      </c>
      <c r="K2283" t="s">
        <v>28</v>
      </c>
      <c r="L2283" t="s">
        <v>29</v>
      </c>
      <c r="M2283" t="s">
        <v>36</v>
      </c>
      <c r="N2283" t="s">
        <v>29</v>
      </c>
      <c r="O2283" t="s">
        <v>29</v>
      </c>
      <c r="P2283">
        <v>2</v>
      </c>
      <c r="Q2283">
        <v>80</v>
      </c>
      <c r="R2283">
        <v>600</v>
      </c>
      <c r="S2283" t="str">
        <f>IF(Table1[[#This Row],[Average_Cost_for_two]]&lt;500,"Low",IF(Table1[[#This Row],[Average_Cost_for_two]]&lt;=1500,"Medium","High"))</f>
        <v>Medium</v>
      </c>
      <c r="T2283">
        <v>3</v>
      </c>
      <c r="U2283">
        <v>2018</v>
      </c>
      <c r="V2283">
        <v>1</v>
      </c>
      <c r="W2283">
        <v>4</v>
      </c>
      <c r="X2283">
        <f>IF(OR(Main!$U2283=0,
       Main!$V2283=0,
       Main!$W2283=0),
   "",
   DATE(Main!$U2283,
        Main!$V2283,
        Main!$W2283)
)</f>
        <v>43104</v>
      </c>
      <c r="Y2283">
        <f>Table1[[#This Row],[Average_Cost_for_two]]*VLOOKUP(Table1[[#This Row],[Currency]],currency!$A$2:$B$10,2,FALSE)</f>
        <v>7.2</v>
      </c>
      <c r="Z2283" t="str">
        <f>VLOOKUP(C2283,country!A:B,2,FALSE)</f>
        <v>India</v>
      </c>
      <c r="AA2283">
        <f t="shared" si="35"/>
        <v>1</v>
      </c>
    </row>
    <row r="2284" spans="1:27" ht="15.75" customHeight="1" x14ac:dyDescent="0.25">
      <c r="A2284">
        <v>304186</v>
      </c>
      <c r="B2284" t="s">
        <v>5529</v>
      </c>
      <c r="C2284">
        <v>1</v>
      </c>
      <c r="D2284" t="s">
        <v>23</v>
      </c>
      <c r="E2284" t="s">
        <v>5530</v>
      </c>
      <c r="F2284" t="s">
        <v>1917</v>
      </c>
      <c r="G2284" t="s">
        <v>1918</v>
      </c>
      <c r="H2284">
        <v>77.198995199999999</v>
      </c>
      <c r="I2284">
        <v>28.56062056</v>
      </c>
      <c r="J2284" t="s">
        <v>556</v>
      </c>
      <c r="K2284" t="s">
        <v>28</v>
      </c>
      <c r="L2284" t="s">
        <v>29</v>
      </c>
      <c r="M2284" t="s">
        <v>36</v>
      </c>
      <c r="N2284" t="s">
        <v>29</v>
      </c>
      <c r="O2284" t="s">
        <v>29</v>
      </c>
      <c r="P2284">
        <v>2</v>
      </c>
      <c r="Q2284">
        <v>35</v>
      </c>
      <c r="R2284">
        <v>600</v>
      </c>
      <c r="S2284" t="str">
        <f>IF(Table1[[#This Row],[Average_Cost_for_two]]&lt;500,"Low",IF(Table1[[#This Row],[Average_Cost_for_two]]&lt;=1500,"Medium","High"))</f>
        <v>Medium</v>
      </c>
      <c r="T2284">
        <v>3.1</v>
      </c>
      <c r="U2284">
        <v>2015</v>
      </c>
      <c r="V2284">
        <v>1</v>
      </c>
      <c r="W2284">
        <v>16</v>
      </c>
      <c r="X2284">
        <f>IF(OR(Main!$U2284=0,
       Main!$V2284=0,
       Main!$W2284=0),
   "",
   DATE(Main!$U2284,
        Main!$V2284,
        Main!$W2284)
)</f>
        <v>42020</v>
      </c>
      <c r="Y2284">
        <f>Table1[[#This Row],[Average_Cost_for_two]]*VLOOKUP(Table1[[#This Row],[Currency]],currency!$A$2:$B$10,2,FALSE)</f>
        <v>7.2</v>
      </c>
      <c r="Z2284" t="str">
        <f>VLOOKUP(C2284,country!A:B,2,FALSE)</f>
        <v>India</v>
      </c>
      <c r="AA2284">
        <f t="shared" si="35"/>
        <v>1</v>
      </c>
    </row>
    <row r="2285" spans="1:27" ht="15.75" customHeight="1" x14ac:dyDescent="0.25">
      <c r="A2285">
        <v>300283</v>
      </c>
      <c r="B2285" t="s">
        <v>5531</v>
      </c>
      <c r="C2285">
        <v>1</v>
      </c>
      <c r="D2285" t="s">
        <v>23</v>
      </c>
      <c r="E2285" t="s">
        <v>5532</v>
      </c>
      <c r="F2285" t="s">
        <v>1917</v>
      </c>
      <c r="G2285" t="s">
        <v>1918</v>
      </c>
      <c r="H2285">
        <v>77.193650570000003</v>
      </c>
      <c r="I2285">
        <v>28.560785469999999</v>
      </c>
      <c r="J2285" t="s">
        <v>5533</v>
      </c>
      <c r="K2285" t="s">
        <v>28</v>
      </c>
      <c r="L2285" t="s">
        <v>29</v>
      </c>
      <c r="M2285" t="s">
        <v>36</v>
      </c>
      <c r="N2285" t="s">
        <v>29</v>
      </c>
      <c r="O2285" t="s">
        <v>29</v>
      </c>
      <c r="P2285">
        <v>2</v>
      </c>
      <c r="Q2285">
        <v>123</v>
      </c>
      <c r="R2285">
        <v>600</v>
      </c>
      <c r="S2285" t="str">
        <f>IF(Table1[[#This Row],[Average_Cost_for_two]]&lt;500,"Low",IF(Table1[[#This Row],[Average_Cost_for_two]]&lt;=1500,"Medium","High"))</f>
        <v>Medium</v>
      </c>
      <c r="T2285">
        <v>3.5</v>
      </c>
      <c r="U2285">
        <v>2014</v>
      </c>
      <c r="V2285">
        <v>1</v>
      </c>
      <c r="W2285">
        <v>8</v>
      </c>
      <c r="X2285">
        <f>IF(OR(Main!$U2285=0,
       Main!$V2285=0,
       Main!$W2285=0),
   "",
   DATE(Main!$U2285,
        Main!$V2285,
        Main!$W2285)
)</f>
        <v>41647</v>
      </c>
      <c r="Y2285">
        <f>Table1[[#This Row],[Average_Cost_for_two]]*VLOOKUP(Table1[[#This Row],[Currency]],currency!$A$2:$B$10,2,FALSE)</f>
        <v>7.2</v>
      </c>
      <c r="Z2285" t="str">
        <f>VLOOKUP(C2285,country!A:B,2,FALSE)</f>
        <v>India</v>
      </c>
      <c r="AA2285">
        <f t="shared" si="35"/>
        <v>1</v>
      </c>
    </row>
    <row r="2286" spans="1:27" ht="15.75" customHeight="1" x14ac:dyDescent="0.25">
      <c r="A2286">
        <v>3665</v>
      </c>
      <c r="B2286" t="s">
        <v>5534</v>
      </c>
      <c r="C2286">
        <v>1</v>
      </c>
      <c r="D2286" t="s">
        <v>23</v>
      </c>
      <c r="E2286" t="s">
        <v>5535</v>
      </c>
      <c r="F2286" t="s">
        <v>2175</v>
      </c>
      <c r="G2286" t="s">
        <v>2176</v>
      </c>
      <c r="H2286">
        <v>77.074307099999999</v>
      </c>
      <c r="I2286">
        <v>28.639083299999999</v>
      </c>
      <c r="J2286" t="s">
        <v>580</v>
      </c>
      <c r="K2286" t="s">
        <v>28</v>
      </c>
      <c r="L2286" t="s">
        <v>29</v>
      </c>
      <c r="M2286" t="s">
        <v>36</v>
      </c>
      <c r="N2286" t="s">
        <v>29</v>
      </c>
      <c r="O2286" t="s">
        <v>29</v>
      </c>
      <c r="P2286">
        <v>2</v>
      </c>
      <c r="Q2286">
        <v>26</v>
      </c>
      <c r="R2286">
        <v>600</v>
      </c>
      <c r="S2286" t="str">
        <f>IF(Table1[[#This Row],[Average_Cost_for_two]]&lt;500,"Low",IF(Table1[[#This Row],[Average_Cost_for_two]]&lt;=1500,"Medium","High"))</f>
        <v>Medium</v>
      </c>
      <c r="T2286">
        <v>2.2999999999999998</v>
      </c>
      <c r="U2286">
        <v>2012</v>
      </c>
      <c r="V2286">
        <v>1</v>
      </c>
      <c r="W2286">
        <v>21</v>
      </c>
      <c r="X2286">
        <f>IF(OR(Main!$U2286=0,
       Main!$V2286=0,
       Main!$W2286=0),
   "",
   DATE(Main!$U2286,
        Main!$V2286,
        Main!$W2286)
)</f>
        <v>40929</v>
      </c>
      <c r="Y2286">
        <f>Table1[[#This Row],[Average_Cost_for_two]]*VLOOKUP(Table1[[#This Row],[Currency]],currency!$A$2:$B$10,2,FALSE)</f>
        <v>7.2</v>
      </c>
      <c r="Z2286" t="str">
        <f>VLOOKUP(C2286,country!A:B,2,FALSE)</f>
        <v>India</v>
      </c>
      <c r="AA2286">
        <f t="shared" si="35"/>
        <v>1</v>
      </c>
    </row>
    <row r="2287" spans="1:27" ht="15.75" customHeight="1" x14ac:dyDescent="0.25">
      <c r="A2287">
        <v>310463</v>
      </c>
      <c r="B2287" t="s">
        <v>5536</v>
      </c>
      <c r="C2287">
        <v>1</v>
      </c>
      <c r="D2287" t="s">
        <v>23</v>
      </c>
      <c r="E2287" t="s">
        <v>5537</v>
      </c>
      <c r="F2287" t="s">
        <v>663</v>
      </c>
      <c r="G2287" t="s">
        <v>664</v>
      </c>
      <c r="H2287">
        <v>77.219722899999994</v>
      </c>
      <c r="I2287">
        <v>28.630354000000001</v>
      </c>
      <c r="J2287" t="s">
        <v>2353</v>
      </c>
      <c r="K2287" t="s">
        <v>28</v>
      </c>
      <c r="L2287" t="s">
        <v>29</v>
      </c>
      <c r="M2287" t="s">
        <v>36</v>
      </c>
      <c r="N2287" t="s">
        <v>29</v>
      </c>
      <c r="O2287" t="s">
        <v>29</v>
      </c>
      <c r="P2287">
        <v>2</v>
      </c>
      <c r="Q2287">
        <v>1311</v>
      </c>
      <c r="R2287">
        <v>600</v>
      </c>
      <c r="S2287" t="str">
        <f>IF(Table1[[#This Row],[Average_Cost_for_two]]&lt;500,"Low",IF(Table1[[#This Row],[Average_Cost_for_two]]&lt;=1500,"Medium","High"))</f>
        <v>Medium</v>
      </c>
      <c r="T2287">
        <v>3.5</v>
      </c>
      <c r="U2287">
        <v>2018</v>
      </c>
      <c r="V2287">
        <v>12</v>
      </c>
      <c r="W2287">
        <v>1</v>
      </c>
      <c r="X2287">
        <f>IF(OR(Main!$U2287=0,
       Main!$V2287=0,
       Main!$W2287=0),
   "",
   DATE(Main!$U2287,
        Main!$V2287,
        Main!$W2287)
)</f>
        <v>43435</v>
      </c>
      <c r="Y2287">
        <f>Table1[[#This Row],[Average_Cost_for_two]]*VLOOKUP(Table1[[#This Row],[Currency]],currency!$A$2:$B$10,2,FALSE)</f>
        <v>7.2</v>
      </c>
      <c r="Z2287" t="str">
        <f>VLOOKUP(C2287,country!A:B,2,FALSE)</f>
        <v>India</v>
      </c>
      <c r="AA2287">
        <f t="shared" si="35"/>
        <v>4</v>
      </c>
    </row>
    <row r="2288" spans="1:27" ht="15.75" customHeight="1" x14ac:dyDescent="0.25">
      <c r="A2288">
        <v>18303851</v>
      </c>
      <c r="B2288" t="s">
        <v>5538</v>
      </c>
      <c r="C2288">
        <v>1</v>
      </c>
      <c r="D2288" t="s">
        <v>23</v>
      </c>
      <c r="E2288" t="s">
        <v>5539</v>
      </c>
      <c r="F2288" t="s">
        <v>71</v>
      </c>
      <c r="G2288" t="s">
        <v>72</v>
      </c>
      <c r="H2288">
        <v>77.238674200000005</v>
      </c>
      <c r="I2288">
        <v>28.578569900000002</v>
      </c>
      <c r="J2288" t="s">
        <v>739</v>
      </c>
      <c r="K2288" t="s">
        <v>28</v>
      </c>
      <c r="L2288" t="s">
        <v>29</v>
      </c>
      <c r="M2288" t="s">
        <v>36</v>
      </c>
      <c r="N2288" t="s">
        <v>29</v>
      </c>
      <c r="O2288" t="s">
        <v>29</v>
      </c>
      <c r="P2288">
        <v>2</v>
      </c>
      <c r="Q2288">
        <v>39</v>
      </c>
      <c r="R2288">
        <v>600</v>
      </c>
      <c r="S2288" t="str">
        <f>IF(Table1[[#This Row],[Average_Cost_for_two]]&lt;500,"Low",IF(Table1[[#This Row],[Average_Cost_for_two]]&lt;=1500,"Medium","High"))</f>
        <v>Medium</v>
      </c>
      <c r="T2288">
        <v>3</v>
      </c>
      <c r="U2288">
        <v>2014</v>
      </c>
      <c r="V2288">
        <v>12</v>
      </c>
      <c r="W2288">
        <v>2</v>
      </c>
      <c r="X2288">
        <f>IF(OR(Main!$U2288=0,
       Main!$V2288=0,
       Main!$W2288=0),
   "",
   DATE(Main!$U2288,
        Main!$V2288,
        Main!$W2288)
)</f>
        <v>41975</v>
      </c>
      <c r="Y2288">
        <f>Table1[[#This Row],[Average_Cost_for_two]]*VLOOKUP(Table1[[#This Row],[Currency]],currency!$A$2:$B$10,2,FALSE)</f>
        <v>7.2</v>
      </c>
      <c r="Z2288" t="str">
        <f>VLOOKUP(C2288,country!A:B,2,FALSE)</f>
        <v>India</v>
      </c>
      <c r="AA2288">
        <f t="shared" si="35"/>
        <v>4</v>
      </c>
    </row>
    <row r="2289" spans="1:27" ht="15.75" customHeight="1" x14ac:dyDescent="0.25">
      <c r="A2289">
        <v>305</v>
      </c>
      <c r="B2289" t="s">
        <v>4948</v>
      </c>
      <c r="C2289">
        <v>1</v>
      </c>
      <c r="D2289" t="s">
        <v>23</v>
      </c>
      <c r="E2289" t="s">
        <v>5540</v>
      </c>
      <c r="F2289" t="s">
        <v>71</v>
      </c>
      <c r="G2289" t="s">
        <v>72</v>
      </c>
      <c r="H2289">
        <v>77.230321700000005</v>
      </c>
      <c r="I2289">
        <v>28.573383100000001</v>
      </c>
      <c r="J2289" t="s">
        <v>967</v>
      </c>
      <c r="K2289" t="s">
        <v>28</v>
      </c>
      <c r="L2289" t="s">
        <v>29</v>
      </c>
      <c r="M2289" t="s">
        <v>36</v>
      </c>
      <c r="N2289" t="s">
        <v>29</v>
      </c>
      <c r="O2289" t="s">
        <v>29</v>
      </c>
      <c r="P2289">
        <v>2</v>
      </c>
      <c r="Q2289">
        <v>782</v>
      </c>
      <c r="R2289">
        <v>600</v>
      </c>
      <c r="S2289" t="str">
        <f>IF(Table1[[#This Row],[Average_Cost_for_two]]&lt;500,"Low",IF(Table1[[#This Row],[Average_Cost_for_two]]&lt;=1500,"Medium","High"))</f>
        <v>Medium</v>
      </c>
      <c r="T2289">
        <v>4</v>
      </c>
      <c r="U2289">
        <v>2010</v>
      </c>
      <c r="V2289">
        <v>12</v>
      </c>
      <c r="W2289">
        <v>12</v>
      </c>
      <c r="X2289">
        <f>IF(OR(Main!$U2289=0,
       Main!$V2289=0,
       Main!$W2289=0),
   "",
   DATE(Main!$U2289,
        Main!$V2289,
        Main!$W2289)
)</f>
        <v>40524</v>
      </c>
      <c r="Y2289">
        <f>Table1[[#This Row],[Average_Cost_for_two]]*VLOOKUP(Table1[[#This Row],[Currency]],currency!$A$2:$B$10,2,FALSE)</f>
        <v>7.2</v>
      </c>
      <c r="Z2289" t="str">
        <f>VLOOKUP(C2289,country!A:B,2,FALSE)</f>
        <v>India</v>
      </c>
      <c r="AA2289">
        <f t="shared" si="35"/>
        <v>4</v>
      </c>
    </row>
    <row r="2290" spans="1:27" ht="15.75" customHeight="1" x14ac:dyDescent="0.25">
      <c r="A2290">
        <v>303575</v>
      </c>
      <c r="B2290" t="s">
        <v>585</v>
      </c>
      <c r="C2290">
        <v>1</v>
      </c>
      <c r="D2290" t="s">
        <v>23</v>
      </c>
      <c r="E2290" t="s">
        <v>5541</v>
      </c>
      <c r="F2290" t="s">
        <v>904</v>
      </c>
      <c r="G2290" t="s">
        <v>905</v>
      </c>
      <c r="H2290">
        <v>77.169568600000005</v>
      </c>
      <c r="I2290">
        <v>28.644937299999999</v>
      </c>
      <c r="J2290" t="s">
        <v>586</v>
      </c>
      <c r="K2290" t="s">
        <v>28</v>
      </c>
      <c r="L2290" t="s">
        <v>29</v>
      </c>
      <c r="M2290" t="s">
        <v>36</v>
      </c>
      <c r="N2290" t="s">
        <v>29</v>
      </c>
      <c r="O2290" t="s">
        <v>29</v>
      </c>
      <c r="P2290">
        <v>2</v>
      </c>
      <c r="Q2290">
        <v>177</v>
      </c>
      <c r="R2290">
        <v>600</v>
      </c>
      <c r="S2290" t="str">
        <f>IF(Table1[[#This Row],[Average_Cost_for_two]]&lt;500,"Low",IF(Table1[[#This Row],[Average_Cost_for_two]]&lt;=1500,"Medium","High"))</f>
        <v>Medium</v>
      </c>
      <c r="T2290">
        <v>3.6</v>
      </c>
      <c r="U2290">
        <v>2014</v>
      </c>
      <c r="V2290">
        <v>12</v>
      </c>
      <c r="W2290">
        <v>4</v>
      </c>
      <c r="X2290">
        <f>IF(OR(Main!$U2290=0,
       Main!$V2290=0,
       Main!$W2290=0),
   "",
   DATE(Main!$U2290,
        Main!$V2290,
        Main!$W2290)
)</f>
        <v>41977</v>
      </c>
      <c r="Y2290">
        <f>Table1[[#This Row],[Average_Cost_for_two]]*VLOOKUP(Table1[[#This Row],[Currency]],currency!$A$2:$B$10,2,FALSE)</f>
        <v>7.2</v>
      </c>
      <c r="Z2290" t="str">
        <f>VLOOKUP(C2290,country!A:B,2,FALSE)</f>
        <v>India</v>
      </c>
      <c r="AA2290">
        <f t="shared" si="35"/>
        <v>4</v>
      </c>
    </row>
    <row r="2291" spans="1:27" ht="15.75" customHeight="1" x14ac:dyDescent="0.25">
      <c r="A2291">
        <v>18365984</v>
      </c>
      <c r="B2291" t="s">
        <v>568</v>
      </c>
      <c r="C2291">
        <v>1</v>
      </c>
      <c r="D2291" t="s">
        <v>23</v>
      </c>
      <c r="E2291" t="s">
        <v>1731</v>
      </c>
      <c r="F2291" t="s">
        <v>1732</v>
      </c>
      <c r="G2291" t="s">
        <v>1731</v>
      </c>
      <c r="H2291">
        <v>77.076075000000003</v>
      </c>
      <c r="I2291">
        <v>28.624851</v>
      </c>
      <c r="J2291" t="s">
        <v>570</v>
      </c>
      <c r="K2291" t="s">
        <v>28</v>
      </c>
      <c r="L2291" t="s">
        <v>29</v>
      </c>
      <c r="M2291" t="s">
        <v>36</v>
      </c>
      <c r="N2291" t="s">
        <v>29</v>
      </c>
      <c r="O2291" t="s">
        <v>29</v>
      </c>
      <c r="P2291">
        <v>2</v>
      </c>
      <c r="Q2291">
        <v>49</v>
      </c>
      <c r="R2291">
        <v>600</v>
      </c>
      <c r="S2291" t="str">
        <f>IF(Table1[[#This Row],[Average_Cost_for_two]]&lt;500,"Low",IF(Table1[[#This Row],[Average_Cost_for_two]]&lt;=1500,"Medium","High"))</f>
        <v>Medium</v>
      </c>
      <c r="T2291">
        <v>3.4</v>
      </c>
      <c r="U2291">
        <v>2018</v>
      </c>
      <c r="V2291">
        <v>12</v>
      </c>
      <c r="W2291">
        <v>28</v>
      </c>
      <c r="X2291">
        <f>IF(OR(Main!$U2291=0,
       Main!$V2291=0,
       Main!$W2291=0),
   "",
   DATE(Main!$U2291,
        Main!$V2291,
        Main!$W2291)
)</f>
        <v>43462</v>
      </c>
      <c r="Y2291">
        <f>Table1[[#This Row],[Average_Cost_for_two]]*VLOOKUP(Table1[[#This Row],[Currency]],currency!$A$2:$B$10,2,FALSE)</f>
        <v>7.2</v>
      </c>
      <c r="Z2291" t="str">
        <f>VLOOKUP(C2291,country!A:B,2,FALSE)</f>
        <v>India</v>
      </c>
      <c r="AA2291">
        <f t="shared" si="35"/>
        <v>4</v>
      </c>
    </row>
    <row r="2292" spans="1:27" ht="15.75" customHeight="1" x14ac:dyDescent="0.25">
      <c r="A2292">
        <v>7908</v>
      </c>
      <c r="B2292" t="s">
        <v>4948</v>
      </c>
      <c r="C2292">
        <v>1</v>
      </c>
      <c r="D2292" t="s">
        <v>23</v>
      </c>
      <c r="E2292" t="s">
        <v>5542</v>
      </c>
      <c r="F2292" t="s">
        <v>2748</v>
      </c>
      <c r="G2292" t="s">
        <v>2749</v>
      </c>
      <c r="H2292">
        <v>77.288237899999999</v>
      </c>
      <c r="I2292">
        <v>28.539806899999999</v>
      </c>
      <c r="J2292" t="s">
        <v>967</v>
      </c>
      <c r="K2292" t="s">
        <v>28</v>
      </c>
      <c r="L2292" t="s">
        <v>29</v>
      </c>
      <c r="M2292" t="s">
        <v>36</v>
      </c>
      <c r="N2292" t="s">
        <v>29</v>
      </c>
      <c r="O2292" t="s">
        <v>29</v>
      </c>
      <c r="P2292">
        <v>2</v>
      </c>
      <c r="Q2292">
        <v>76</v>
      </c>
      <c r="R2292">
        <v>600</v>
      </c>
      <c r="S2292" t="str">
        <f>IF(Table1[[#This Row],[Average_Cost_for_two]]&lt;500,"Low",IF(Table1[[#This Row],[Average_Cost_for_two]]&lt;=1500,"Medium","High"))</f>
        <v>Medium</v>
      </c>
      <c r="T2292">
        <v>2.4</v>
      </c>
      <c r="U2292">
        <v>2012</v>
      </c>
      <c r="V2292">
        <v>12</v>
      </c>
      <c r="W2292">
        <v>22</v>
      </c>
      <c r="X2292">
        <f>IF(OR(Main!$U2292=0,
       Main!$V2292=0,
       Main!$W2292=0),
   "",
   DATE(Main!$U2292,
        Main!$V2292,
        Main!$W2292)
)</f>
        <v>41265</v>
      </c>
      <c r="Y2292">
        <f>Table1[[#This Row],[Average_Cost_for_two]]*VLOOKUP(Table1[[#This Row],[Currency]],currency!$A$2:$B$10,2,FALSE)</f>
        <v>7.2</v>
      </c>
      <c r="Z2292" t="str">
        <f>VLOOKUP(C2292,country!A:B,2,FALSE)</f>
        <v>India</v>
      </c>
      <c r="AA2292">
        <f t="shared" si="35"/>
        <v>4</v>
      </c>
    </row>
    <row r="2293" spans="1:27" ht="15.75" customHeight="1" x14ac:dyDescent="0.25">
      <c r="A2293">
        <v>18365855</v>
      </c>
      <c r="B2293" t="s">
        <v>568</v>
      </c>
      <c r="C2293">
        <v>1</v>
      </c>
      <c r="D2293" t="s">
        <v>23</v>
      </c>
      <c r="E2293" t="s">
        <v>1625</v>
      </c>
      <c r="F2293" t="s">
        <v>1624</v>
      </c>
      <c r="G2293" t="s">
        <v>1625</v>
      </c>
      <c r="H2293">
        <v>77.259379999999993</v>
      </c>
      <c r="I2293">
        <v>28.537766000000001</v>
      </c>
      <c r="J2293" t="s">
        <v>570</v>
      </c>
      <c r="K2293" t="s">
        <v>28</v>
      </c>
      <c r="L2293" t="s">
        <v>29</v>
      </c>
      <c r="M2293" t="s">
        <v>36</v>
      </c>
      <c r="N2293" t="s">
        <v>29</v>
      </c>
      <c r="O2293" t="s">
        <v>29</v>
      </c>
      <c r="P2293">
        <v>2</v>
      </c>
      <c r="Q2293">
        <v>30</v>
      </c>
      <c r="R2293">
        <v>600</v>
      </c>
      <c r="S2293" t="str">
        <f>IF(Table1[[#This Row],[Average_Cost_for_two]]&lt;500,"Low",IF(Table1[[#This Row],[Average_Cost_for_two]]&lt;=1500,"Medium","High"))</f>
        <v>Medium</v>
      </c>
      <c r="T2293">
        <v>3.6</v>
      </c>
      <c r="U2293">
        <v>2012</v>
      </c>
      <c r="V2293">
        <v>12</v>
      </c>
      <c r="W2293">
        <v>26</v>
      </c>
      <c r="X2293">
        <f>IF(OR(Main!$U2293=0,
       Main!$V2293=0,
       Main!$W2293=0),
   "",
   DATE(Main!$U2293,
        Main!$V2293,
        Main!$W2293)
)</f>
        <v>41269</v>
      </c>
      <c r="Y2293">
        <f>Table1[[#This Row],[Average_Cost_for_two]]*VLOOKUP(Table1[[#This Row],[Currency]],currency!$A$2:$B$10,2,FALSE)</f>
        <v>7.2</v>
      </c>
      <c r="Z2293" t="str">
        <f>VLOOKUP(C2293,country!A:B,2,FALSE)</f>
        <v>India</v>
      </c>
      <c r="AA2293">
        <f t="shared" si="35"/>
        <v>4</v>
      </c>
    </row>
    <row r="2294" spans="1:27" ht="15.75" customHeight="1" x14ac:dyDescent="0.25">
      <c r="A2294">
        <v>18414470</v>
      </c>
      <c r="B2294" t="s">
        <v>5403</v>
      </c>
      <c r="C2294">
        <v>1</v>
      </c>
      <c r="D2294" t="s">
        <v>23</v>
      </c>
      <c r="E2294" t="s">
        <v>5543</v>
      </c>
      <c r="F2294" t="s">
        <v>685</v>
      </c>
      <c r="G2294" t="s">
        <v>686</v>
      </c>
      <c r="H2294">
        <v>77.281710500000003</v>
      </c>
      <c r="I2294">
        <v>28.634161200000001</v>
      </c>
      <c r="J2294" t="s">
        <v>731</v>
      </c>
      <c r="K2294" t="s">
        <v>28</v>
      </c>
      <c r="L2294" t="s">
        <v>29</v>
      </c>
      <c r="M2294" t="s">
        <v>36</v>
      </c>
      <c r="N2294" t="s">
        <v>29</v>
      </c>
      <c r="O2294" t="s">
        <v>29</v>
      </c>
      <c r="P2294">
        <v>2</v>
      </c>
      <c r="Q2294">
        <v>10</v>
      </c>
      <c r="R2294">
        <v>600</v>
      </c>
      <c r="S2294" t="str">
        <f>IF(Table1[[#This Row],[Average_Cost_for_two]]&lt;500,"Low",IF(Table1[[#This Row],[Average_Cost_for_two]]&lt;=1500,"Medium","High"))</f>
        <v>Medium</v>
      </c>
      <c r="T2294">
        <v>2.6</v>
      </c>
      <c r="U2294">
        <v>2010</v>
      </c>
      <c r="V2294">
        <v>12</v>
      </c>
      <c r="W2294">
        <v>2</v>
      </c>
      <c r="X2294">
        <f>IF(OR(Main!$U2294=0,
       Main!$V2294=0,
       Main!$W2294=0),
   "",
   DATE(Main!$U2294,
        Main!$V2294,
        Main!$W2294)
)</f>
        <v>40514</v>
      </c>
      <c r="Y2294">
        <f>Table1[[#This Row],[Average_Cost_for_two]]*VLOOKUP(Table1[[#This Row],[Currency]],currency!$A$2:$B$10,2,FALSE)</f>
        <v>7.2</v>
      </c>
      <c r="Z2294" t="str">
        <f>VLOOKUP(C2294,country!A:B,2,FALSE)</f>
        <v>India</v>
      </c>
      <c r="AA2294">
        <f t="shared" si="35"/>
        <v>4</v>
      </c>
    </row>
    <row r="2295" spans="1:27" ht="15.75" customHeight="1" x14ac:dyDescent="0.25">
      <c r="A2295">
        <v>311385</v>
      </c>
      <c r="B2295" t="s">
        <v>4019</v>
      </c>
      <c r="C2295">
        <v>1</v>
      </c>
      <c r="D2295" t="s">
        <v>23</v>
      </c>
      <c r="E2295" t="s">
        <v>5544</v>
      </c>
      <c r="F2295" t="s">
        <v>98</v>
      </c>
      <c r="G2295" t="s">
        <v>99</v>
      </c>
      <c r="H2295">
        <v>77.137162599999996</v>
      </c>
      <c r="I2295">
        <v>28.629114699999999</v>
      </c>
      <c r="J2295" t="s">
        <v>580</v>
      </c>
      <c r="K2295" t="s">
        <v>28</v>
      </c>
      <c r="L2295" t="s">
        <v>29</v>
      </c>
      <c r="M2295" t="s">
        <v>36</v>
      </c>
      <c r="N2295" t="s">
        <v>29</v>
      </c>
      <c r="O2295" t="s">
        <v>29</v>
      </c>
      <c r="P2295">
        <v>2</v>
      </c>
      <c r="Q2295">
        <v>32</v>
      </c>
      <c r="R2295">
        <v>600</v>
      </c>
      <c r="S2295" t="str">
        <f>IF(Table1[[#This Row],[Average_Cost_for_two]]&lt;500,"Low",IF(Table1[[#This Row],[Average_Cost_for_two]]&lt;=1500,"Medium","High"))</f>
        <v>Medium</v>
      </c>
      <c r="T2295">
        <v>2.6</v>
      </c>
      <c r="U2295">
        <v>2011</v>
      </c>
      <c r="V2295">
        <v>12</v>
      </c>
      <c r="W2295">
        <v>12</v>
      </c>
      <c r="X2295">
        <f>IF(OR(Main!$U2295=0,
       Main!$V2295=0,
       Main!$W2295=0),
   "",
   DATE(Main!$U2295,
        Main!$V2295,
        Main!$W2295)
)</f>
        <v>40889</v>
      </c>
      <c r="Y2295">
        <f>Table1[[#This Row],[Average_Cost_for_two]]*VLOOKUP(Table1[[#This Row],[Currency]],currency!$A$2:$B$10,2,FALSE)</f>
        <v>7.2</v>
      </c>
      <c r="Z2295" t="str">
        <f>VLOOKUP(C2295,country!A:B,2,FALSE)</f>
        <v>India</v>
      </c>
      <c r="AA2295">
        <f t="shared" si="35"/>
        <v>4</v>
      </c>
    </row>
    <row r="2296" spans="1:27" ht="15.75" customHeight="1" x14ac:dyDescent="0.25">
      <c r="A2296">
        <v>18408059</v>
      </c>
      <c r="B2296" t="s">
        <v>5545</v>
      </c>
      <c r="C2296">
        <v>1</v>
      </c>
      <c r="D2296" t="s">
        <v>23</v>
      </c>
      <c r="E2296" t="s">
        <v>5546</v>
      </c>
      <c r="F2296" t="s">
        <v>1897</v>
      </c>
      <c r="G2296" t="s">
        <v>1898</v>
      </c>
      <c r="H2296">
        <v>77.213506289999998</v>
      </c>
      <c r="I2296">
        <v>28.641026190000002</v>
      </c>
      <c r="J2296" t="s">
        <v>5547</v>
      </c>
      <c r="K2296" t="s">
        <v>28</v>
      </c>
      <c r="L2296" t="s">
        <v>29</v>
      </c>
      <c r="M2296" t="s">
        <v>36</v>
      </c>
      <c r="N2296" t="s">
        <v>29</v>
      </c>
      <c r="O2296" t="s">
        <v>29</v>
      </c>
      <c r="P2296">
        <v>2</v>
      </c>
      <c r="Q2296">
        <v>5</v>
      </c>
      <c r="R2296">
        <v>600</v>
      </c>
      <c r="S2296" t="str">
        <f>IF(Table1[[#This Row],[Average_Cost_for_two]]&lt;500,"Low",IF(Table1[[#This Row],[Average_Cost_for_two]]&lt;=1500,"Medium","High"))</f>
        <v>Medium</v>
      </c>
      <c r="T2296">
        <v>3</v>
      </c>
      <c r="U2296">
        <v>2017</v>
      </c>
      <c r="V2296">
        <v>12</v>
      </c>
      <c r="W2296">
        <v>12</v>
      </c>
      <c r="X2296">
        <f>IF(OR(Main!$U2296=0,
       Main!$V2296=0,
       Main!$W2296=0),
   "",
   DATE(Main!$U2296,
        Main!$V2296,
        Main!$W2296)
)</f>
        <v>43081</v>
      </c>
      <c r="Y2296">
        <f>Table1[[#This Row],[Average_Cost_for_two]]*VLOOKUP(Table1[[#This Row],[Currency]],currency!$A$2:$B$10,2,FALSE)</f>
        <v>7.2</v>
      </c>
      <c r="Z2296" t="str">
        <f>VLOOKUP(C2296,country!A:B,2,FALSE)</f>
        <v>India</v>
      </c>
      <c r="AA2296">
        <f t="shared" si="35"/>
        <v>4</v>
      </c>
    </row>
    <row r="2297" spans="1:27" ht="15.75" customHeight="1" x14ac:dyDescent="0.25">
      <c r="A2297">
        <v>18352179</v>
      </c>
      <c r="B2297" t="s">
        <v>488</v>
      </c>
      <c r="C2297">
        <v>1</v>
      </c>
      <c r="D2297" t="s">
        <v>23</v>
      </c>
      <c r="E2297" t="s">
        <v>5548</v>
      </c>
      <c r="F2297" t="s">
        <v>1745</v>
      </c>
      <c r="G2297" t="s">
        <v>1746</v>
      </c>
      <c r="H2297">
        <v>77.127360780000004</v>
      </c>
      <c r="I2297">
        <v>28.665950769999998</v>
      </c>
      <c r="J2297" t="s">
        <v>492</v>
      </c>
      <c r="K2297" t="s">
        <v>28</v>
      </c>
      <c r="L2297" t="s">
        <v>29</v>
      </c>
      <c r="M2297" t="s">
        <v>36</v>
      </c>
      <c r="N2297" t="s">
        <v>29</v>
      </c>
      <c r="O2297" t="s">
        <v>29</v>
      </c>
      <c r="P2297">
        <v>2</v>
      </c>
      <c r="Q2297">
        <v>10</v>
      </c>
      <c r="R2297">
        <v>600</v>
      </c>
      <c r="S2297" t="str">
        <f>IF(Table1[[#This Row],[Average_Cost_for_two]]&lt;500,"Low",IF(Table1[[#This Row],[Average_Cost_for_two]]&lt;=1500,"Medium","High"))</f>
        <v>Medium</v>
      </c>
      <c r="T2297">
        <v>2.6</v>
      </c>
      <c r="U2297">
        <v>2017</v>
      </c>
      <c r="V2297">
        <v>12</v>
      </c>
      <c r="W2297">
        <v>13</v>
      </c>
      <c r="X2297">
        <f>IF(OR(Main!$U2297=0,
       Main!$V2297=0,
       Main!$W2297=0),
   "",
   DATE(Main!$U2297,
        Main!$V2297,
        Main!$W2297)
)</f>
        <v>43082</v>
      </c>
      <c r="Y2297">
        <f>Table1[[#This Row],[Average_Cost_for_two]]*VLOOKUP(Table1[[#This Row],[Currency]],currency!$A$2:$B$10,2,FALSE)</f>
        <v>7.2</v>
      </c>
      <c r="Z2297" t="str">
        <f>VLOOKUP(C2297,country!A:B,2,FALSE)</f>
        <v>India</v>
      </c>
      <c r="AA2297">
        <f t="shared" si="35"/>
        <v>4</v>
      </c>
    </row>
    <row r="2298" spans="1:27" ht="15.75" customHeight="1" x14ac:dyDescent="0.25">
      <c r="A2298">
        <v>311345</v>
      </c>
      <c r="B2298" t="s">
        <v>5549</v>
      </c>
      <c r="C2298">
        <v>1</v>
      </c>
      <c r="D2298" t="s">
        <v>23</v>
      </c>
      <c r="E2298" t="s">
        <v>5550</v>
      </c>
      <c r="F2298" t="s">
        <v>1837</v>
      </c>
      <c r="G2298" t="s">
        <v>1838</v>
      </c>
      <c r="H2298">
        <v>77.156664399999997</v>
      </c>
      <c r="I2298">
        <v>28.52506</v>
      </c>
      <c r="J2298" t="s">
        <v>3168</v>
      </c>
      <c r="K2298" t="s">
        <v>28</v>
      </c>
      <c r="L2298" t="s">
        <v>29</v>
      </c>
      <c r="M2298" t="s">
        <v>36</v>
      </c>
      <c r="N2298" t="s">
        <v>29</v>
      </c>
      <c r="O2298" t="s">
        <v>29</v>
      </c>
      <c r="P2298">
        <v>2</v>
      </c>
      <c r="Q2298">
        <v>380</v>
      </c>
      <c r="R2298">
        <v>600</v>
      </c>
      <c r="S2298" t="str">
        <f>IF(Table1[[#This Row],[Average_Cost_for_two]]&lt;500,"Low",IF(Table1[[#This Row],[Average_Cost_for_two]]&lt;=1500,"Medium","High"))</f>
        <v>Medium</v>
      </c>
      <c r="T2298">
        <v>3.9</v>
      </c>
      <c r="U2298">
        <v>2015</v>
      </c>
      <c r="V2298">
        <v>12</v>
      </c>
      <c r="W2298">
        <v>11</v>
      </c>
      <c r="X2298">
        <f>IF(OR(Main!$U2298=0,
       Main!$V2298=0,
       Main!$W2298=0),
   "",
   DATE(Main!$U2298,
        Main!$V2298,
        Main!$W2298)
)</f>
        <v>42349</v>
      </c>
      <c r="Y2298">
        <f>Table1[[#This Row],[Average_Cost_for_two]]*VLOOKUP(Table1[[#This Row],[Currency]],currency!$A$2:$B$10,2,FALSE)</f>
        <v>7.2</v>
      </c>
      <c r="Z2298" t="str">
        <f>VLOOKUP(C2298,country!A:B,2,FALSE)</f>
        <v>India</v>
      </c>
      <c r="AA2298">
        <f t="shared" si="35"/>
        <v>4</v>
      </c>
    </row>
    <row r="2299" spans="1:27" ht="15.75" customHeight="1" x14ac:dyDescent="0.25">
      <c r="A2299">
        <v>4973</v>
      </c>
      <c r="B2299" t="s">
        <v>5551</v>
      </c>
      <c r="C2299">
        <v>1</v>
      </c>
      <c r="D2299" t="s">
        <v>23</v>
      </c>
      <c r="E2299" t="s">
        <v>5552</v>
      </c>
      <c r="F2299" t="s">
        <v>243</v>
      </c>
      <c r="G2299" t="s">
        <v>244</v>
      </c>
      <c r="H2299">
        <v>77.253332400000005</v>
      </c>
      <c r="I2299">
        <v>28.536290709999999</v>
      </c>
      <c r="J2299" t="s">
        <v>503</v>
      </c>
      <c r="K2299" t="s">
        <v>28</v>
      </c>
      <c r="L2299" t="s">
        <v>29</v>
      </c>
      <c r="M2299" t="s">
        <v>36</v>
      </c>
      <c r="N2299" t="s">
        <v>29</v>
      </c>
      <c r="O2299" t="s">
        <v>29</v>
      </c>
      <c r="P2299">
        <v>2</v>
      </c>
      <c r="Q2299">
        <v>59</v>
      </c>
      <c r="R2299">
        <v>600</v>
      </c>
      <c r="S2299" t="str">
        <f>IF(Table1[[#This Row],[Average_Cost_for_two]]&lt;500,"Low",IF(Table1[[#This Row],[Average_Cost_for_two]]&lt;=1500,"Medium","High"))</f>
        <v>Medium</v>
      </c>
      <c r="T2299">
        <v>2.5</v>
      </c>
      <c r="U2299">
        <v>2014</v>
      </c>
      <c r="V2299">
        <v>11</v>
      </c>
      <c r="W2299">
        <v>1</v>
      </c>
      <c r="X2299">
        <f>IF(OR(Main!$U2299=0,
       Main!$V2299=0,
       Main!$W2299=0),
   "",
   DATE(Main!$U2299,
        Main!$V2299,
        Main!$W2299)
)</f>
        <v>41944</v>
      </c>
      <c r="Y2299">
        <f>Table1[[#This Row],[Average_Cost_for_two]]*VLOOKUP(Table1[[#This Row],[Currency]],currency!$A$2:$B$10,2,FALSE)</f>
        <v>7.2</v>
      </c>
      <c r="Z2299" t="str">
        <f>VLOOKUP(C2299,country!A:B,2,FALSE)</f>
        <v>India</v>
      </c>
      <c r="AA2299">
        <f t="shared" si="35"/>
        <v>4</v>
      </c>
    </row>
    <row r="2300" spans="1:27" ht="15.75" customHeight="1" x14ac:dyDescent="0.25">
      <c r="A2300">
        <v>18247029</v>
      </c>
      <c r="B2300" t="s">
        <v>5515</v>
      </c>
      <c r="C2300">
        <v>1</v>
      </c>
      <c r="D2300" t="s">
        <v>23</v>
      </c>
      <c r="E2300" t="s">
        <v>5553</v>
      </c>
      <c r="F2300" t="s">
        <v>663</v>
      </c>
      <c r="G2300" t="s">
        <v>664</v>
      </c>
      <c r="H2300">
        <v>77.223174999999998</v>
      </c>
      <c r="I2300">
        <v>28.627897000000001</v>
      </c>
      <c r="J2300" t="s">
        <v>5517</v>
      </c>
      <c r="K2300" t="s">
        <v>28</v>
      </c>
      <c r="L2300" t="s">
        <v>29</v>
      </c>
      <c r="M2300" t="s">
        <v>36</v>
      </c>
      <c r="N2300" t="s">
        <v>29</v>
      </c>
      <c r="O2300" t="s">
        <v>29</v>
      </c>
      <c r="P2300">
        <v>2</v>
      </c>
      <c r="Q2300">
        <v>55</v>
      </c>
      <c r="R2300">
        <v>600</v>
      </c>
      <c r="S2300" t="str">
        <f>IF(Table1[[#This Row],[Average_Cost_for_two]]&lt;500,"Low",IF(Table1[[#This Row],[Average_Cost_for_two]]&lt;=1500,"Medium","High"))</f>
        <v>Medium</v>
      </c>
      <c r="T2300">
        <v>3.7</v>
      </c>
      <c r="U2300">
        <v>2010</v>
      </c>
      <c r="V2300">
        <v>11</v>
      </c>
      <c r="W2300">
        <v>23</v>
      </c>
      <c r="X2300">
        <f>IF(OR(Main!$U2300=0,
       Main!$V2300=0,
       Main!$W2300=0),
   "",
   DATE(Main!$U2300,
        Main!$V2300,
        Main!$W2300)
)</f>
        <v>40505</v>
      </c>
      <c r="Y2300">
        <f>Table1[[#This Row],[Average_Cost_for_two]]*VLOOKUP(Table1[[#This Row],[Currency]],currency!$A$2:$B$10,2,FALSE)</f>
        <v>7.2</v>
      </c>
      <c r="Z2300" t="str">
        <f>VLOOKUP(C2300,country!A:B,2,FALSE)</f>
        <v>India</v>
      </c>
      <c r="AA2300">
        <f t="shared" si="35"/>
        <v>4</v>
      </c>
    </row>
    <row r="2301" spans="1:27" ht="15.75" customHeight="1" x14ac:dyDescent="0.25">
      <c r="A2301">
        <v>301653</v>
      </c>
      <c r="B2301" t="s">
        <v>5372</v>
      </c>
      <c r="C2301">
        <v>1</v>
      </c>
      <c r="D2301" t="s">
        <v>23</v>
      </c>
      <c r="E2301" t="s">
        <v>5554</v>
      </c>
      <c r="F2301" t="s">
        <v>663</v>
      </c>
      <c r="G2301" t="s">
        <v>664</v>
      </c>
      <c r="H2301">
        <v>77.219633099999996</v>
      </c>
      <c r="I2301">
        <v>28.630524600000001</v>
      </c>
      <c r="J2301" t="s">
        <v>477</v>
      </c>
      <c r="K2301" t="s">
        <v>28</v>
      </c>
      <c r="L2301" t="s">
        <v>29</v>
      </c>
      <c r="M2301" t="s">
        <v>36</v>
      </c>
      <c r="N2301" t="s">
        <v>29</v>
      </c>
      <c r="O2301" t="s">
        <v>29</v>
      </c>
      <c r="P2301">
        <v>2</v>
      </c>
      <c r="Q2301">
        <v>321</v>
      </c>
      <c r="R2301">
        <v>600</v>
      </c>
      <c r="S2301" t="str">
        <f>IF(Table1[[#This Row],[Average_Cost_for_two]]&lt;500,"Low",IF(Table1[[#This Row],[Average_Cost_for_two]]&lt;=1500,"Medium","High"))</f>
        <v>Medium</v>
      </c>
      <c r="T2301">
        <v>3.5</v>
      </c>
      <c r="U2301">
        <v>2014</v>
      </c>
      <c r="V2301">
        <v>11</v>
      </c>
      <c r="W2301">
        <v>22</v>
      </c>
      <c r="X2301">
        <f>IF(OR(Main!$U2301=0,
       Main!$V2301=0,
       Main!$W2301=0),
   "",
   DATE(Main!$U2301,
        Main!$V2301,
        Main!$W2301)
)</f>
        <v>41965</v>
      </c>
      <c r="Y2301">
        <f>Table1[[#This Row],[Average_Cost_for_two]]*VLOOKUP(Table1[[#This Row],[Currency]],currency!$A$2:$B$10,2,FALSE)</f>
        <v>7.2</v>
      </c>
      <c r="Z2301" t="str">
        <f>VLOOKUP(C2301,country!A:B,2,FALSE)</f>
        <v>India</v>
      </c>
      <c r="AA2301">
        <f t="shared" si="35"/>
        <v>4</v>
      </c>
    </row>
    <row r="2302" spans="1:27" ht="15.75" customHeight="1" x14ac:dyDescent="0.25">
      <c r="A2302">
        <v>18367977</v>
      </c>
      <c r="B2302" t="s">
        <v>5555</v>
      </c>
      <c r="C2302">
        <v>1</v>
      </c>
      <c r="D2302" t="s">
        <v>23</v>
      </c>
      <c r="E2302" t="s">
        <v>5556</v>
      </c>
      <c r="F2302" t="s">
        <v>2930</v>
      </c>
      <c r="G2302" t="s">
        <v>2931</v>
      </c>
      <c r="H2302">
        <v>77.109087400000007</v>
      </c>
      <c r="I2302">
        <v>28.627588500000002</v>
      </c>
      <c r="J2302" t="s">
        <v>1602</v>
      </c>
      <c r="K2302" t="s">
        <v>28</v>
      </c>
      <c r="L2302" t="s">
        <v>29</v>
      </c>
      <c r="M2302" t="s">
        <v>36</v>
      </c>
      <c r="N2302" t="s">
        <v>29</v>
      </c>
      <c r="O2302" t="s">
        <v>29</v>
      </c>
      <c r="P2302">
        <v>2</v>
      </c>
      <c r="Q2302">
        <v>6</v>
      </c>
      <c r="R2302">
        <v>600</v>
      </c>
      <c r="S2302" t="str">
        <f>IF(Table1[[#This Row],[Average_Cost_for_two]]&lt;500,"Low",IF(Table1[[#This Row],[Average_Cost_for_two]]&lt;=1500,"Medium","High"))</f>
        <v>Medium</v>
      </c>
      <c r="T2302">
        <v>2.7</v>
      </c>
      <c r="U2302">
        <v>2018</v>
      </c>
      <c r="V2302">
        <v>11</v>
      </c>
      <c r="W2302">
        <v>5</v>
      </c>
      <c r="X2302">
        <f>IF(OR(Main!$U2302=0,
       Main!$V2302=0,
       Main!$W2302=0),
   "",
   DATE(Main!$U2302,
        Main!$V2302,
        Main!$W2302)
)</f>
        <v>43409</v>
      </c>
      <c r="Y2302">
        <f>Table1[[#This Row],[Average_Cost_for_two]]*VLOOKUP(Table1[[#This Row],[Currency]],currency!$A$2:$B$10,2,FALSE)</f>
        <v>7.2</v>
      </c>
      <c r="Z2302" t="str">
        <f>VLOOKUP(C2302,country!A:B,2,FALSE)</f>
        <v>India</v>
      </c>
      <c r="AA2302">
        <f t="shared" si="35"/>
        <v>4</v>
      </c>
    </row>
    <row r="2303" spans="1:27" ht="15.75" customHeight="1" x14ac:dyDescent="0.25">
      <c r="A2303">
        <v>301130</v>
      </c>
      <c r="B2303" t="s">
        <v>5557</v>
      </c>
      <c r="C2303">
        <v>1</v>
      </c>
      <c r="D2303" t="s">
        <v>23</v>
      </c>
      <c r="E2303" t="s">
        <v>5558</v>
      </c>
      <c r="F2303" t="s">
        <v>346</v>
      </c>
      <c r="G2303" t="s">
        <v>347</v>
      </c>
      <c r="H2303">
        <v>77.178313299999999</v>
      </c>
      <c r="I2303">
        <v>28.544124499999999</v>
      </c>
      <c r="J2303" t="s">
        <v>503</v>
      </c>
      <c r="K2303" t="s">
        <v>28</v>
      </c>
      <c r="L2303" t="s">
        <v>29</v>
      </c>
      <c r="M2303" t="s">
        <v>36</v>
      </c>
      <c r="N2303" t="s">
        <v>29</v>
      </c>
      <c r="O2303" t="s">
        <v>29</v>
      </c>
      <c r="P2303">
        <v>2</v>
      </c>
      <c r="Q2303">
        <v>414</v>
      </c>
      <c r="R2303">
        <v>600</v>
      </c>
      <c r="S2303" t="str">
        <f>IF(Table1[[#This Row],[Average_Cost_for_two]]&lt;500,"Low",IF(Table1[[#This Row],[Average_Cost_for_two]]&lt;=1500,"Medium","High"))</f>
        <v>Medium</v>
      </c>
      <c r="T2303">
        <v>3.8</v>
      </c>
      <c r="U2303">
        <v>2013</v>
      </c>
      <c r="V2303">
        <v>11</v>
      </c>
      <c r="W2303">
        <v>6</v>
      </c>
      <c r="X2303">
        <f>IF(OR(Main!$U2303=0,
       Main!$V2303=0,
       Main!$W2303=0),
   "",
   DATE(Main!$U2303,
        Main!$V2303,
        Main!$W2303)
)</f>
        <v>41584</v>
      </c>
      <c r="Y2303">
        <f>Table1[[#This Row],[Average_Cost_for_two]]*VLOOKUP(Table1[[#This Row],[Currency]],currency!$A$2:$B$10,2,FALSE)</f>
        <v>7.2</v>
      </c>
      <c r="Z2303" t="str">
        <f>VLOOKUP(C2303,country!A:B,2,FALSE)</f>
        <v>India</v>
      </c>
      <c r="AA2303">
        <f t="shared" si="35"/>
        <v>4</v>
      </c>
    </row>
    <row r="2304" spans="1:27" ht="15.75" customHeight="1" x14ac:dyDescent="0.25">
      <c r="A2304">
        <v>308407</v>
      </c>
      <c r="B2304" t="s">
        <v>5466</v>
      </c>
      <c r="C2304">
        <v>1</v>
      </c>
      <c r="D2304" t="s">
        <v>23</v>
      </c>
      <c r="E2304" t="s">
        <v>446</v>
      </c>
      <c r="F2304" t="s">
        <v>445</v>
      </c>
      <c r="G2304" t="s">
        <v>446</v>
      </c>
      <c r="H2304">
        <v>77.236740999999995</v>
      </c>
      <c r="I2304">
        <v>28.557442000000002</v>
      </c>
      <c r="J2304" t="s">
        <v>4832</v>
      </c>
      <c r="K2304" t="s">
        <v>28</v>
      </c>
      <c r="L2304" t="s">
        <v>29</v>
      </c>
      <c r="M2304" t="s">
        <v>36</v>
      </c>
      <c r="N2304" t="s">
        <v>29</v>
      </c>
      <c r="O2304" t="s">
        <v>29</v>
      </c>
      <c r="P2304">
        <v>2</v>
      </c>
      <c r="Q2304">
        <v>540</v>
      </c>
      <c r="R2304">
        <v>600</v>
      </c>
      <c r="S2304" t="str">
        <f>IF(Table1[[#This Row],[Average_Cost_for_two]]&lt;500,"Low",IF(Table1[[#This Row],[Average_Cost_for_two]]&lt;=1500,"Medium","High"))</f>
        <v>Medium</v>
      </c>
      <c r="T2304">
        <v>3.8</v>
      </c>
      <c r="U2304">
        <v>2011</v>
      </c>
      <c r="V2304">
        <v>11</v>
      </c>
      <c r="W2304">
        <v>4</v>
      </c>
      <c r="X2304">
        <f>IF(OR(Main!$U2304=0,
       Main!$V2304=0,
       Main!$W2304=0),
   "",
   DATE(Main!$U2304,
        Main!$V2304,
        Main!$W2304)
)</f>
        <v>40851</v>
      </c>
      <c r="Y2304">
        <f>Table1[[#This Row],[Average_Cost_for_two]]*VLOOKUP(Table1[[#This Row],[Currency]],currency!$A$2:$B$10,2,FALSE)</f>
        <v>7.2</v>
      </c>
      <c r="Z2304" t="str">
        <f>VLOOKUP(C2304,country!A:B,2,FALSE)</f>
        <v>India</v>
      </c>
      <c r="AA2304">
        <f t="shared" si="35"/>
        <v>4</v>
      </c>
    </row>
    <row r="2305" spans="1:27" ht="15.75" customHeight="1" x14ac:dyDescent="0.25">
      <c r="A2305">
        <v>18358201</v>
      </c>
      <c r="B2305" t="s">
        <v>5559</v>
      </c>
      <c r="C2305">
        <v>1</v>
      </c>
      <c r="D2305" t="s">
        <v>23</v>
      </c>
      <c r="E2305" t="s">
        <v>5560</v>
      </c>
      <c r="F2305" t="s">
        <v>114</v>
      </c>
      <c r="G2305" t="s">
        <v>115</v>
      </c>
      <c r="H2305">
        <v>77.145235799999995</v>
      </c>
      <c r="I2305">
        <v>28.714756600000001</v>
      </c>
      <c r="J2305" t="s">
        <v>5561</v>
      </c>
      <c r="K2305" t="s">
        <v>28</v>
      </c>
      <c r="L2305" t="s">
        <v>29</v>
      </c>
      <c r="M2305" t="s">
        <v>36</v>
      </c>
      <c r="N2305" t="s">
        <v>29</v>
      </c>
      <c r="O2305" t="s">
        <v>29</v>
      </c>
      <c r="P2305">
        <v>2</v>
      </c>
      <c r="Q2305">
        <v>15</v>
      </c>
      <c r="R2305">
        <v>600</v>
      </c>
      <c r="S2305" t="str">
        <f>IF(Table1[[#This Row],[Average_Cost_for_two]]&lt;500,"Low",IF(Table1[[#This Row],[Average_Cost_for_two]]&lt;=1500,"Medium","High"))</f>
        <v>Medium</v>
      </c>
      <c r="T2305">
        <v>3.1</v>
      </c>
      <c r="U2305">
        <v>2014</v>
      </c>
      <c r="V2305">
        <v>11</v>
      </c>
      <c r="W2305">
        <v>5</v>
      </c>
      <c r="X2305">
        <f>IF(OR(Main!$U2305=0,
       Main!$V2305=0,
       Main!$W2305=0),
   "",
   DATE(Main!$U2305,
        Main!$V2305,
        Main!$W2305)
)</f>
        <v>41948</v>
      </c>
      <c r="Y2305">
        <f>Table1[[#This Row],[Average_Cost_for_two]]*VLOOKUP(Table1[[#This Row],[Currency]],currency!$A$2:$B$10,2,FALSE)</f>
        <v>7.2</v>
      </c>
      <c r="Z2305" t="str">
        <f>VLOOKUP(C2305,country!A:B,2,FALSE)</f>
        <v>India</v>
      </c>
      <c r="AA2305">
        <f t="shared" si="35"/>
        <v>4</v>
      </c>
    </row>
    <row r="2306" spans="1:27" ht="15.75" customHeight="1" x14ac:dyDescent="0.25">
      <c r="A2306">
        <v>306170</v>
      </c>
      <c r="B2306" t="s">
        <v>5562</v>
      </c>
      <c r="C2306">
        <v>1</v>
      </c>
      <c r="D2306" t="s">
        <v>23</v>
      </c>
      <c r="E2306" t="s">
        <v>5563</v>
      </c>
      <c r="F2306" t="s">
        <v>1745</v>
      </c>
      <c r="G2306" t="s">
        <v>1746</v>
      </c>
      <c r="H2306">
        <v>77.126083370000003</v>
      </c>
      <c r="I2306">
        <v>28.665392109999999</v>
      </c>
      <c r="J2306" t="s">
        <v>477</v>
      </c>
      <c r="K2306" t="s">
        <v>28</v>
      </c>
      <c r="L2306" t="s">
        <v>29</v>
      </c>
      <c r="M2306" t="s">
        <v>36</v>
      </c>
      <c r="N2306" t="s">
        <v>29</v>
      </c>
      <c r="O2306" t="s">
        <v>29</v>
      </c>
      <c r="P2306">
        <v>2</v>
      </c>
      <c r="Q2306">
        <v>23</v>
      </c>
      <c r="R2306">
        <v>600</v>
      </c>
      <c r="S2306" t="str">
        <f>IF(Table1[[#This Row],[Average_Cost_for_two]]&lt;500,"Low",IF(Table1[[#This Row],[Average_Cost_for_two]]&lt;=1500,"Medium","High"))</f>
        <v>Medium</v>
      </c>
      <c r="T2306">
        <v>3.2</v>
      </c>
      <c r="U2306">
        <v>2016</v>
      </c>
      <c r="V2306">
        <v>11</v>
      </c>
      <c r="W2306">
        <v>18</v>
      </c>
      <c r="X2306">
        <f>IF(OR(Main!$U2306=0,
       Main!$V2306=0,
       Main!$W2306=0),
   "",
   DATE(Main!$U2306,
        Main!$V2306,
        Main!$W2306)
)</f>
        <v>42692</v>
      </c>
      <c r="Y2306">
        <f>Table1[[#This Row],[Average_Cost_for_two]]*VLOOKUP(Table1[[#This Row],[Currency]],currency!$A$2:$B$10,2,FALSE)</f>
        <v>7.2</v>
      </c>
      <c r="Z2306" t="str">
        <f>VLOOKUP(C2306,country!A:B,2,FALSE)</f>
        <v>India</v>
      </c>
      <c r="AA2306">
        <f t="shared" ref="AA2306:AA2369" si="36">ROUNDUP(V2306/3,0)</f>
        <v>4</v>
      </c>
    </row>
    <row r="2307" spans="1:27" ht="15.75" customHeight="1" x14ac:dyDescent="0.25">
      <c r="A2307">
        <v>18294260</v>
      </c>
      <c r="B2307" t="s">
        <v>1091</v>
      </c>
      <c r="C2307">
        <v>1</v>
      </c>
      <c r="D2307" t="s">
        <v>23</v>
      </c>
      <c r="E2307" t="s">
        <v>5564</v>
      </c>
      <c r="F2307" t="s">
        <v>1753</v>
      </c>
      <c r="G2307" t="s">
        <v>1752</v>
      </c>
      <c r="H2307">
        <v>77.188738200000003</v>
      </c>
      <c r="I2307">
        <v>28.643453099999999</v>
      </c>
      <c r="J2307" t="s">
        <v>480</v>
      </c>
      <c r="K2307" t="s">
        <v>28</v>
      </c>
      <c r="L2307" t="s">
        <v>29</v>
      </c>
      <c r="M2307" t="s">
        <v>36</v>
      </c>
      <c r="N2307" t="s">
        <v>29</v>
      </c>
      <c r="O2307" t="s">
        <v>29</v>
      </c>
      <c r="P2307">
        <v>2</v>
      </c>
      <c r="Q2307">
        <v>5</v>
      </c>
      <c r="R2307">
        <v>600</v>
      </c>
      <c r="S2307" t="str">
        <f>IF(Table1[[#This Row],[Average_Cost_for_two]]&lt;500,"Low",IF(Table1[[#This Row],[Average_Cost_for_two]]&lt;=1500,"Medium","High"))</f>
        <v>Medium</v>
      </c>
      <c r="T2307">
        <v>2.7</v>
      </c>
      <c r="U2307">
        <v>2018</v>
      </c>
      <c r="V2307">
        <v>11</v>
      </c>
      <c r="W2307">
        <v>15</v>
      </c>
      <c r="X2307">
        <f>IF(OR(Main!$U2307=0,
       Main!$V2307=0,
       Main!$W2307=0),
   "",
   DATE(Main!$U2307,
        Main!$V2307,
        Main!$W2307)
)</f>
        <v>43419</v>
      </c>
      <c r="Y2307">
        <f>Table1[[#This Row],[Average_Cost_for_two]]*VLOOKUP(Table1[[#This Row],[Currency]],currency!$A$2:$B$10,2,FALSE)</f>
        <v>7.2</v>
      </c>
      <c r="Z2307" t="str">
        <f>VLOOKUP(C2307,country!A:B,2,FALSE)</f>
        <v>India</v>
      </c>
      <c r="AA2307">
        <f t="shared" si="36"/>
        <v>4</v>
      </c>
    </row>
    <row r="2308" spans="1:27" ht="15.75" customHeight="1" x14ac:dyDescent="0.25">
      <c r="A2308">
        <v>18363093</v>
      </c>
      <c r="B2308" t="s">
        <v>5565</v>
      </c>
      <c r="C2308">
        <v>1</v>
      </c>
      <c r="D2308" t="s">
        <v>23</v>
      </c>
      <c r="E2308" t="s">
        <v>1752</v>
      </c>
      <c r="F2308" t="s">
        <v>1753</v>
      </c>
      <c r="G2308" t="s">
        <v>1752</v>
      </c>
      <c r="H2308">
        <v>77.177850599999999</v>
      </c>
      <c r="I2308">
        <v>28.643732</v>
      </c>
      <c r="J2308" t="s">
        <v>5566</v>
      </c>
      <c r="K2308" t="s">
        <v>28</v>
      </c>
      <c r="L2308" t="s">
        <v>29</v>
      </c>
      <c r="M2308" t="s">
        <v>36</v>
      </c>
      <c r="N2308" t="s">
        <v>29</v>
      </c>
      <c r="O2308" t="s">
        <v>29</v>
      </c>
      <c r="P2308">
        <v>2</v>
      </c>
      <c r="Q2308">
        <v>50</v>
      </c>
      <c r="R2308">
        <v>600</v>
      </c>
      <c r="S2308" t="str">
        <f>IF(Table1[[#This Row],[Average_Cost_for_two]]&lt;500,"Low",IF(Table1[[#This Row],[Average_Cost_for_two]]&lt;=1500,"Medium","High"))</f>
        <v>Medium</v>
      </c>
      <c r="T2308">
        <v>3.4</v>
      </c>
      <c r="U2308">
        <v>2016</v>
      </c>
      <c r="V2308">
        <v>11</v>
      </c>
      <c r="W2308">
        <v>21</v>
      </c>
      <c r="X2308">
        <f>IF(OR(Main!$U2308=0,
       Main!$V2308=0,
       Main!$W2308=0),
   "",
   DATE(Main!$U2308,
        Main!$V2308,
        Main!$W2308)
)</f>
        <v>42695</v>
      </c>
      <c r="Y2308">
        <f>Table1[[#This Row],[Average_Cost_for_two]]*VLOOKUP(Table1[[#This Row],[Currency]],currency!$A$2:$B$10,2,FALSE)</f>
        <v>7.2</v>
      </c>
      <c r="Z2308" t="str">
        <f>VLOOKUP(C2308,country!A:B,2,FALSE)</f>
        <v>India</v>
      </c>
      <c r="AA2308">
        <f t="shared" si="36"/>
        <v>4</v>
      </c>
    </row>
    <row r="2309" spans="1:27" ht="15.75" customHeight="1" x14ac:dyDescent="0.25">
      <c r="A2309">
        <v>18375382</v>
      </c>
      <c r="B2309" t="s">
        <v>5567</v>
      </c>
      <c r="C2309">
        <v>1</v>
      </c>
      <c r="D2309" t="s">
        <v>23</v>
      </c>
      <c r="E2309" t="s">
        <v>5568</v>
      </c>
      <c r="F2309" t="s">
        <v>1907</v>
      </c>
      <c r="G2309" t="s">
        <v>1908</v>
      </c>
      <c r="H2309">
        <v>77.120249229999999</v>
      </c>
      <c r="I2309">
        <v>28.638603589999999</v>
      </c>
      <c r="J2309" t="s">
        <v>739</v>
      </c>
      <c r="K2309" t="s">
        <v>28</v>
      </c>
      <c r="L2309" t="s">
        <v>29</v>
      </c>
      <c r="M2309" t="s">
        <v>36</v>
      </c>
      <c r="N2309" t="s">
        <v>29</v>
      </c>
      <c r="O2309" t="s">
        <v>29</v>
      </c>
      <c r="P2309">
        <v>2</v>
      </c>
      <c r="Q2309">
        <v>7</v>
      </c>
      <c r="R2309">
        <v>600</v>
      </c>
      <c r="S2309" t="str">
        <f>IF(Table1[[#This Row],[Average_Cost_for_two]]&lt;500,"Low",IF(Table1[[#This Row],[Average_Cost_for_two]]&lt;=1500,"Medium","High"))</f>
        <v>Medium</v>
      </c>
      <c r="T2309">
        <v>3.2</v>
      </c>
      <c r="U2309">
        <v>2010</v>
      </c>
      <c r="V2309">
        <v>11</v>
      </c>
      <c r="W2309">
        <v>22</v>
      </c>
      <c r="X2309">
        <f>IF(OR(Main!$U2309=0,
       Main!$V2309=0,
       Main!$W2309=0),
   "",
   DATE(Main!$U2309,
        Main!$V2309,
        Main!$W2309)
)</f>
        <v>40504</v>
      </c>
      <c r="Y2309">
        <f>Table1[[#This Row],[Average_Cost_for_two]]*VLOOKUP(Table1[[#This Row],[Currency]],currency!$A$2:$B$10,2,FALSE)</f>
        <v>7.2</v>
      </c>
      <c r="Z2309" t="str">
        <f>VLOOKUP(C2309,country!A:B,2,FALSE)</f>
        <v>India</v>
      </c>
      <c r="AA2309">
        <f t="shared" si="36"/>
        <v>4</v>
      </c>
    </row>
    <row r="2310" spans="1:27" ht="15.75" customHeight="1" x14ac:dyDescent="0.25">
      <c r="A2310">
        <v>18380175</v>
      </c>
      <c r="B2310" t="s">
        <v>5569</v>
      </c>
      <c r="C2310">
        <v>1</v>
      </c>
      <c r="D2310" t="s">
        <v>23</v>
      </c>
      <c r="E2310" t="s">
        <v>5570</v>
      </c>
      <c r="F2310" t="s">
        <v>236</v>
      </c>
      <c r="G2310" t="s">
        <v>235</v>
      </c>
      <c r="H2310">
        <v>77.1616827</v>
      </c>
      <c r="I2310">
        <v>28.7033536</v>
      </c>
      <c r="J2310" t="s">
        <v>927</v>
      </c>
      <c r="K2310" t="s">
        <v>28</v>
      </c>
      <c r="L2310" t="s">
        <v>29</v>
      </c>
      <c r="M2310" t="s">
        <v>36</v>
      </c>
      <c r="N2310" t="s">
        <v>29</v>
      </c>
      <c r="O2310" t="s">
        <v>29</v>
      </c>
      <c r="P2310">
        <v>2</v>
      </c>
      <c r="Q2310">
        <v>28</v>
      </c>
      <c r="R2310">
        <v>600</v>
      </c>
      <c r="S2310" t="str">
        <f>IF(Table1[[#This Row],[Average_Cost_for_two]]&lt;500,"Low",IF(Table1[[#This Row],[Average_Cost_for_two]]&lt;=1500,"Medium","High"))</f>
        <v>Medium</v>
      </c>
      <c r="T2310">
        <v>3.2</v>
      </c>
      <c r="U2310">
        <v>2013</v>
      </c>
      <c r="V2310">
        <v>11</v>
      </c>
      <c r="W2310">
        <v>7</v>
      </c>
      <c r="X2310">
        <f>IF(OR(Main!$U2310=0,
       Main!$V2310=0,
       Main!$W2310=0),
   "",
   DATE(Main!$U2310,
        Main!$V2310,
        Main!$W2310)
)</f>
        <v>41585</v>
      </c>
      <c r="Y2310">
        <f>Table1[[#This Row],[Average_Cost_for_two]]*VLOOKUP(Table1[[#This Row],[Currency]],currency!$A$2:$B$10,2,FALSE)</f>
        <v>7.2</v>
      </c>
      <c r="Z2310" t="str">
        <f>VLOOKUP(C2310,country!A:B,2,FALSE)</f>
        <v>India</v>
      </c>
      <c r="AA2310">
        <f t="shared" si="36"/>
        <v>4</v>
      </c>
    </row>
    <row r="2311" spans="1:27" ht="15.75" customHeight="1" x14ac:dyDescent="0.25">
      <c r="A2311">
        <v>305386</v>
      </c>
      <c r="B2311" t="s">
        <v>5372</v>
      </c>
      <c r="C2311">
        <v>1</v>
      </c>
      <c r="D2311" t="s">
        <v>23</v>
      </c>
      <c r="E2311" t="s">
        <v>5571</v>
      </c>
      <c r="F2311" t="s">
        <v>2170</v>
      </c>
      <c r="G2311" t="s">
        <v>2171</v>
      </c>
      <c r="H2311">
        <v>77.286284800000004</v>
      </c>
      <c r="I2311">
        <v>28.636864899999999</v>
      </c>
      <c r="J2311" t="s">
        <v>477</v>
      </c>
      <c r="K2311" t="s">
        <v>28</v>
      </c>
      <c r="L2311" t="s">
        <v>29</v>
      </c>
      <c r="M2311" t="s">
        <v>36</v>
      </c>
      <c r="N2311" t="s">
        <v>29</v>
      </c>
      <c r="O2311" t="s">
        <v>29</v>
      </c>
      <c r="P2311">
        <v>2</v>
      </c>
      <c r="Q2311">
        <v>117</v>
      </c>
      <c r="R2311">
        <v>600</v>
      </c>
      <c r="S2311" t="str">
        <f>IF(Table1[[#This Row],[Average_Cost_for_two]]&lt;500,"Low",IF(Table1[[#This Row],[Average_Cost_for_two]]&lt;=1500,"Medium","High"))</f>
        <v>Medium</v>
      </c>
      <c r="T2311">
        <v>2.4</v>
      </c>
      <c r="U2311">
        <v>2015</v>
      </c>
      <c r="V2311">
        <v>11</v>
      </c>
      <c r="W2311">
        <v>4</v>
      </c>
      <c r="X2311">
        <f>IF(OR(Main!$U2311=0,
       Main!$V2311=0,
       Main!$W2311=0),
   "",
   DATE(Main!$U2311,
        Main!$V2311,
        Main!$W2311)
)</f>
        <v>42312</v>
      </c>
      <c r="Y2311">
        <f>Table1[[#This Row],[Average_Cost_for_two]]*VLOOKUP(Table1[[#This Row],[Currency]],currency!$A$2:$B$10,2,FALSE)</f>
        <v>7.2</v>
      </c>
      <c r="Z2311" t="str">
        <f>VLOOKUP(C2311,country!A:B,2,FALSE)</f>
        <v>India</v>
      </c>
      <c r="AA2311">
        <f t="shared" si="36"/>
        <v>4</v>
      </c>
    </row>
    <row r="2312" spans="1:27" ht="15.75" customHeight="1" x14ac:dyDescent="0.25">
      <c r="A2312">
        <v>3072</v>
      </c>
      <c r="B2312" t="s">
        <v>5572</v>
      </c>
      <c r="C2312">
        <v>1</v>
      </c>
      <c r="D2312" t="s">
        <v>23</v>
      </c>
      <c r="E2312" t="s">
        <v>5573</v>
      </c>
      <c r="F2312" t="s">
        <v>1833</v>
      </c>
      <c r="G2312" t="s">
        <v>1832</v>
      </c>
      <c r="H2312">
        <v>77.157315600000004</v>
      </c>
      <c r="I2312">
        <v>28.523209099999999</v>
      </c>
      <c r="J2312" t="s">
        <v>556</v>
      </c>
      <c r="K2312" t="s">
        <v>28</v>
      </c>
      <c r="L2312" t="s">
        <v>29</v>
      </c>
      <c r="M2312" t="s">
        <v>36</v>
      </c>
      <c r="N2312" t="s">
        <v>29</v>
      </c>
      <c r="O2312" t="s">
        <v>29</v>
      </c>
      <c r="P2312">
        <v>2</v>
      </c>
      <c r="Q2312">
        <v>398</v>
      </c>
      <c r="R2312">
        <v>600</v>
      </c>
      <c r="S2312" t="str">
        <f>IF(Table1[[#This Row],[Average_Cost_for_two]]&lt;500,"Low",IF(Table1[[#This Row],[Average_Cost_for_two]]&lt;=1500,"Medium","High"))</f>
        <v>Medium</v>
      </c>
      <c r="T2312">
        <v>3.4</v>
      </c>
      <c r="U2312">
        <v>2014</v>
      </c>
      <c r="V2312">
        <v>11</v>
      </c>
      <c r="W2312">
        <v>9</v>
      </c>
      <c r="X2312">
        <f>IF(OR(Main!$U2312=0,
       Main!$V2312=0,
       Main!$W2312=0),
   "",
   DATE(Main!$U2312,
        Main!$V2312,
        Main!$W2312)
)</f>
        <v>41952</v>
      </c>
      <c r="Y2312">
        <f>Table1[[#This Row],[Average_Cost_for_two]]*VLOOKUP(Table1[[#This Row],[Currency]],currency!$A$2:$B$10,2,FALSE)</f>
        <v>7.2</v>
      </c>
      <c r="Z2312" t="str">
        <f>VLOOKUP(C2312,country!A:B,2,FALSE)</f>
        <v>India</v>
      </c>
      <c r="AA2312">
        <f t="shared" si="36"/>
        <v>4</v>
      </c>
    </row>
    <row r="2313" spans="1:27" ht="15.75" customHeight="1" x14ac:dyDescent="0.25">
      <c r="A2313">
        <v>302655</v>
      </c>
      <c r="B2313" t="s">
        <v>5574</v>
      </c>
      <c r="C2313">
        <v>1</v>
      </c>
      <c r="D2313" t="s">
        <v>23</v>
      </c>
      <c r="E2313" t="s">
        <v>5575</v>
      </c>
      <c r="F2313" t="s">
        <v>71</v>
      </c>
      <c r="G2313" t="s">
        <v>72</v>
      </c>
      <c r="H2313">
        <v>77.238122099999998</v>
      </c>
      <c r="I2313">
        <v>28.577647800000001</v>
      </c>
      <c r="J2313" t="s">
        <v>2264</v>
      </c>
      <c r="K2313" t="s">
        <v>28</v>
      </c>
      <c r="L2313" t="s">
        <v>29</v>
      </c>
      <c r="M2313" t="s">
        <v>36</v>
      </c>
      <c r="N2313" t="s">
        <v>29</v>
      </c>
      <c r="O2313" t="s">
        <v>29</v>
      </c>
      <c r="P2313">
        <v>2</v>
      </c>
      <c r="Q2313">
        <v>146</v>
      </c>
      <c r="R2313">
        <v>600</v>
      </c>
      <c r="S2313" t="str">
        <f>IF(Table1[[#This Row],[Average_Cost_for_two]]&lt;500,"Low",IF(Table1[[#This Row],[Average_Cost_for_two]]&lt;=1500,"Medium","High"))</f>
        <v>Medium</v>
      </c>
      <c r="T2313">
        <v>3.6</v>
      </c>
      <c r="U2313">
        <v>2018</v>
      </c>
      <c r="V2313">
        <v>10</v>
      </c>
      <c r="W2313">
        <v>1</v>
      </c>
      <c r="X2313">
        <f>IF(OR(Main!$U2313=0,
       Main!$V2313=0,
       Main!$W2313=0),
   "",
   DATE(Main!$U2313,
        Main!$V2313,
        Main!$W2313)
)</f>
        <v>43374</v>
      </c>
      <c r="Y2313">
        <f>Table1[[#This Row],[Average_Cost_for_two]]*VLOOKUP(Table1[[#This Row],[Currency]],currency!$A$2:$B$10,2,FALSE)</f>
        <v>7.2</v>
      </c>
      <c r="Z2313" t="str">
        <f>VLOOKUP(C2313,country!A:B,2,FALSE)</f>
        <v>India</v>
      </c>
      <c r="AA2313">
        <f t="shared" si="36"/>
        <v>4</v>
      </c>
    </row>
    <row r="2314" spans="1:27" ht="15.75" customHeight="1" x14ac:dyDescent="0.25">
      <c r="A2314">
        <v>300883</v>
      </c>
      <c r="B2314" t="s">
        <v>4948</v>
      </c>
      <c r="C2314">
        <v>1</v>
      </c>
      <c r="D2314" t="s">
        <v>23</v>
      </c>
      <c r="E2314" t="s">
        <v>5576</v>
      </c>
      <c r="F2314" t="s">
        <v>435</v>
      </c>
      <c r="G2314" t="s">
        <v>436</v>
      </c>
      <c r="H2314">
        <v>77.207775799999993</v>
      </c>
      <c r="I2314">
        <v>28.697919599999999</v>
      </c>
      <c r="J2314" t="s">
        <v>967</v>
      </c>
      <c r="K2314" t="s">
        <v>28</v>
      </c>
      <c r="L2314" t="s">
        <v>29</v>
      </c>
      <c r="M2314" t="s">
        <v>36</v>
      </c>
      <c r="N2314" t="s">
        <v>29</v>
      </c>
      <c r="O2314" t="s">
        <v>29</v>
      </c>
      <c r="P2314">
        <v>2</v>
      </c>
      <c r="Q2314">
        <v>147</v>
      </c>
      <c r="R2314">
        <v>600</v>
      </c>
      <c r="S2314" t="str">
        <f>IF(Table1[[#This Row],[Average_Cost_for_two]]&lt;500,"Low",IF(Table1[[#This Row],[Average_Cost_for_two]]&lt;=1500,"Medium","High"))</f>
        <v>Medium</v>
      </c>
      <c r="T2314">
        <v>2.4</v>
      </c>
      <c r="U2314">
        <v>2011</v>
      </c>
      <c r="V2314">
        <v>10</v>
      </c>
      <c r="W2314">
        <v>16</v>
      </c>
      <c r="X2314">
        <f>IF(OR(Main!$U2314=0,
       Main!$V2314=0,
       Main!$W2314=0),
   "",
   DATE(Main!$U2314,
        Main!$V2314,
        Main!$W2314)
)</f>
        <v>40832</v>
      </c>
      <c r="Y2314">
        <f>Table1[[#This Row],[Average_Cost_for_two]]*VLOOKUP(Table1[[#This Row],[Currency]],currency!$A$2:$B$10,2,FALSE)</f>
        <v>7.2</v>
      </c>
      <c r="Z2314" t="str">
        <f>VLOOKUP(C2314,country!A:B,2,FALSE)</f>
        <v>India</v>
      </c>
      <c r="AA2314">
        <f t="shared" si="36"/>
        <v>4</v>
      </c>
    </row>
    <row r="2315" spans="1:27" ht="15.75" customHeight="1" x14ac:dyDescent="0.25">
      <c r="A2315">
        <v>18414479</v>
      </c>
      <c r="B2315" t="s">
        <v>5403</v>
      </c>
      <c r="C2315">
        <v>1</v>
      </c>
      <c r="D2315" t="s">
        <v>23</v>
      </c>
      <c r="E2315" t="s">
        <v>5577</v>
      </c>
      <c r="F2315" t="s">
        <v>734</v>
      </c>
      <c r="G2315" t="s">
        <v>735</v>
      </c>
      <c r="H2315">
        <v>77.204901100000001</v>
      </c>
      <c r="I2315">
        <v>28.557068000000001</v>
      </c>
      <c r="J2315" t="s">
        <v>731</v>
      </c>
      <c r="K2315" t="s">
        <v>28</v>
      </c>
      <c r="L2315" t="s">
        <v>29</v>
      </c>
      <c r="M2315" t="s">
        <v>36</v>
      </c>
      <c r="N2315" t="s">
        <v>29</v>
      </c>
      <c r="O2315" t="s">
        <v>29</v>
      </c>
      <c r="P2315">
        <v>2</v>
      </c>
      <c r="Q2315">
        <v>13</v>
      </c>
      <c r="R2315">
        <v>600</v>
      </c>
      <c r="S2315" t="str">
        <f>IF(Table1[[#This Row],[Average_Cost_for_two]]&lt;500,"Low",IF(Table1[[#This Row],[Average_Cost_for_two]]&lt;=1500,"Medium","High"))</f>
        <v>Medium</v>
      </c>
      <c r="T2315">
        <v>2.8</v>
      </c>
      <c r="U2315">
        <v>2016</v>
      </c>
      <c r="V2315">
        <v>10</v>
      </c>
      <c r="W2315">
        <v>13</v>
      </c>
      <c r="X2315">
        <f>IF(OR(Main!$U2315=0,
       Main!$V2315=0,
       Main!$W2315=0),
   "",
   DATE(Main!$U2315,
        Main!$V2315,
        Main!$W2315)
)</f>
        <v>42656</v>
      </c>
      <c r="Y2315">
        <f>Table1[[#This Row],[Average_Cost_for_two]]*VLOOKUP(Table1[[#This Row],[Currency]],currency!$A$2:$B$10,2,FALSE)</f>
        <v>7.2</v>
      </c>
      <c r="Z2315" t="str">
        <f>VLOOKUP(C2315,country!A:B,2,FALSE)</f>
        <v>India</v>
      </c>
      <c r="AA2315">
        <f t="shared" si="36"/>
        <v>4</v>
      </c>
    </row>
    <row r="2316" spans="1:27" ht="15.75" customHeight="1" x14ac:dyDescent="0.25">
      <c r="A2316">
        <v>4019</v>
      </c>
      <c r="B2316" t="s">
        <v>5578</v>
      </c>
      <c r="C2316">
        <v>1</v>
      </c>
      <c r="D2316" t="s">
        <v>23</v>
      </c>
      <c r="E2316" t="s">
        <v>5016</v>
      </c>
      <c r="F2316" t="s">
        <v>1732</v>
      </c>
      <c r="G2316" t="s">
        <v>1731</v>
      </c>
      <c r="H2316">
        <v>77.090368999999995</v>
      </c>
      <c r="I2316">
        <v>28.616886099999999</v>
      </c>
      <c r="J2316" t="s">
        <v>480</v>
      </c>
      <c r="K2316" t="s">
        <v>28</v>
      </c>
      <c r="L2316" t="s">
        <v>29</v>
      </c>
      <c r="M2316" t="s">
        <v>36</v>
      </c>
      <c r="N2316" t="s">
        <v>29</v>
      </c>
      <c r="O2316" t="s">
        <v>29</v>
      </c>
      <c r="P2316">
        <v>2</v>
      </c>
      <c r="Q2316">
        <v>82</v>
      </c>
      <c r="R2316">
        <v>600</v>
      </c>
      <c r="S2316" t="str">
        <f>IF(Table1[[#This Row],[Average_Cost_for_two]]&lt;500,"Low",IF(Table1[[#This Row],[Average_Cost_for_two]]&lt;=1500,"Medium","High"))</f>
        <v>Medium</v>
      </c>
      <c r="T2316">
        <v>2.7</v>
      </c>
      <c r="U2316">
        <v>2014</v>
      </c>
      <c r="V2316">
        <v>10</v>
      </c>
      <c r="W2316">
        <v>16</v>
      </c>
      <c r="X2316">
        <f>IF(OR(Main!$U2316=0,
       Main!$V2316=0,
       Main!$W2316=0),
   "",
   DATE(Main!$U2316,
        Main!$V2316,
        Main!$W2316)
)</f>
        <v>41928</v>
      </c>
      <c r="Y2316">
        <f>Table1[[#This Row],[Average_Cost_for_two]]*VLOOKUP(Table1[[#This Row],[Currency]],currency!$A$2:$B$10,2,FALSE)</f>
        <v>7.2</v>
      </c>
      <c r="Z2316" t="str">
        <f>VLOOKUP(C2316,country!A:B,2,FALSE)</f>
        <v>India</v>
      </c>
      <c r="AA2316">
        <f t="shared" si="36"/>
        <v>4</v>
      </c>
    </row>
    <row r="2317" spans="1:27" ht="15.75" customHeight="1" x14ac:dyDescent="0.25">
      <c r="A2317">
        <v>301118</v>
      </c>
      <c r="B2317" t="s">
        <v>5579</v>
      </c>
      <c r="C2317">
        <v>1</v>
      </c>
      <c r="D2317" t="s">
        <v>23</v>
      </c>
      <c r="E2317" t="s">
        <v>5580</v>
      </c>
      <c r="F2317" t="s">
        <v>119</v>
      </c>
      <c r="G2317" t="s">
        <v>120</v>
      </c>
      <c r="H2317">
        <v>77.308432100000005</v>
      </c>
      <c r="I2317">
        <v>28.589426100000001</v>
      </c>
      <c r="J2317" t="s">
        <v>480</v>
      </c>
      <c r="K2317" t="s">
        <v>28</v>
      </c>
      <c r="L2317" t="s">
        <v>29</v>
      </c>
      <c r="M2317" t="s">
        <v>36</v>
      </c>
      <c r="N2317" t="s">
        <v>29</v>
      </c>
      <c r="O2317" t="s">
        <v>29</v>
      </c>
      <c r="P2317">
        <v>2</v>
      </c>
      <c r="Q2317">
        <v>23</v>
      </c>
      <c r="R2317">
        <v>600</v>
      </c>
      <c r="S2317" t="str">
        <f>IF(Table1[[#This Row],[Average_Cost_for_two]]&lt;500,"Low",IF(Table1[[#This Row],[Average_Cost_for_two]]&lt;=1500,"Medium","High"))</f>
        <v>Medium</v>
      </c>
      <c r="T2317">
        <v>3.2</v>
      </c>
      <c r="U2317">
        <v>2013</v>
      </c>
      <c r="V2317">
        <v>10</v>
      </c>
      <c r="W2317">
        <v>10</v>
      </c>
      <c r="X2317">
        <f>IF(OR(Main!$U2317=0,
       Main!$V2317=0,
       Main!$W2317=0),
   "",
   DATE(Main!$U2317,
        Main!$V2317,
        Main!$W2317)
)</f>
        <v>41557</v>
      </c>
      <c r="Y2317">
        <f>Table1[[#This Row],[Average_Cost_for_two]]*VLOOKUP(Table1[[#This Row],[Currency]],currency!$A$2:$B$10,2,FALSE)</f>
        <v>7.2</v>
      </c>
      <c r="Z2317" t="str">
        <f>VLOOKUP(C2317,country!A:B,2,FALSE)</f>
        <v>India</v>
      </c>
      <c r="AA2317">
        <f t="shared" si="36"/>
        <v>4</v>
      </c>
    </row>
    <row r="2318" spans="1:27" ht="15.75" customHeight="1" x14ac:dyDescent="0.25">
      <c r="A2318">
        <v>18264447</v>
      </c>
      <c r="B2318" t="s">
        <v>5581</v>
      </c>
      <c r="C2318">
        <v>1</v>
      </c>
      <c r="D2318" t="s">
        <v>23</v>
      </c>
      <c r="E2318" t="s">
        <v>5582</v>
      </c>
      <c r="F2318" t="s">
        <v>3711</v>
      </c>
      <c r="G2318" t="s">
        <v>3712</v>
      </c>
      <c r="H2318">
        <v>77.184372100000004</v>
      </c>
      <c r="I2318">
        <v>28.7070075</v>
      </c>
      <c r="J2318" t="s">
        <v>477</v>
      </c>
      <c r="K2318" t="s">
        <v>28</v>
      </c>
      <c r="L2318" t="s">
        <v>29</v>
      </c>
      <c r="M2318" t="s">
        <v>36</v>
      </c>
      <c r="N2318" t="s">
        <v>29</v>
      </c>
      <c r="O2318" t="s">
        <v>29</v>
      </c>
      <c r="P2318">
        <v>2</v>
      </c>
      <c r="Q2318">
        <v>28</v>
      </c>
      <c r="R2318">
        <v>600</v>
      </c>
      <c r="S2318" t="str">
        <f>IF(Table1[[#This Row],[Average_Cost_for_two]]&lt;500,"Low",IF(Table1[[#This Row],[Average_Cost_for_two]]&lt;=1500,"Medium","High"))</f>
        <v>Medium</v>
      </c>
      <c r="T2318">
        <v>3.3</v>
      </c>
      <c r="U2318">
        <v>2017</v>
      </c>
      <c r="V2318">
        <v>10</v>
      </c>
      <c r="W2318">
        <v>19</v>
      </c>
      <c r="X2318">
        <f>IF(OR(Main!$U2318=0,
       Main!$V2318=0,
       Main!$W2318=0),
   "",
   DATE(Main!$U2318,
        Main!$V2318,
        Main!$W2318)
)</f>
        <v>43027</v>
      </c>
      <c r="Y2318">
        <f>Table1[[#This Row],[Average_Cost_for_two]]*VLOOKUP(Table1[[#This Row],[Currency]],currency!$A$2:$B$10,2,FALSE)</f>
        <v>7.2</v>
      </c>
      <c r="Z2318" t="str">
        <f>VLOOKUP(C2318,country!A:B,2,FALSE)</f>
        <v>India</v>
      </c>
      <c r="AA2318">
        <f t="shared" si="36"/>
        <v>4</v>
      </c>
    </row>
    <row r="2319" spans="1:27" ht="15.75" customHeight="1" x14ac:dyDescent="0.25">
      <c r="A2319">
        <v>312990</v>
      </c>
      <c r="B2319" t="s">
        <v>5583</v>
      </c>
      <c r="C2319">
        <v>1</v>
      </c>
      <c r="D2319" t="s">
        <v>23</v>
      </c>
      <c r="E2319" t="s">
        <v>5584</v>
      </c>
      <c r="F2319" t="s">
        <v>2939</v>
      </c>
      <c r="G2319" t="s">
        <v>2940</v>
      </c>
      <c r="H2319">
        <v>77.088185600000003</v>
      </c>
      <c r="I2319">
        <v>28.6727831</v>
      </c>
      <c r="J2319" t="s">
        <v>503</v>
      </c>
      <c r="K2319" t="s">
        <v>28</v>
      </c>
      <c r="L2319" t="s">
        <v>29</v>
      </c>
      <c r="M2319" t="s">
        <v>36</v>
      </c>
      <c r="N2319" t="s">
        <v>29</v>
      </c>
      <c r="O2319" t="s">
        <v>29</v>
      </c>
      <c r="P2319">
        <v>2</v>
      </c>
      <c r="Q2319">
        <v>49</v>
      </c>
      <c r="R2319">
        <v>600</v>
      </c>
      <c r="S2319" t="str">
        <f>IF(Table1[[#This Row],[Average_Cost_for_two]]&lt;500,"Low",IF(Table1[[#This Row],[Average_Cost_for_two]]&lt;=1500,"Medium","High"))</f>
        <v>Medium</v>
      </c>
      <c r="T2319">
        <v>3.3</v>
      </c>
      <c r="U2319">
        <v>2012</v>
      </c>
      <c r="V2319">
        <v>10</v>
      </c>
      <c r="W2319">
        <v>11</v>
      </c>
      <c r="X2319">
        <f>IF(OR(Main!$U2319=0,
       Main!$V2319=0,
       Main!$W2319=0),
   "",
   DATE(Main!$U2319,
        Main!$V2319,
        Main!$W2319)
)</f>
        <v>41193</v>
      </c>
      <c r="Y2319">
        <f>Table1[[#This Row],[Average_Cost_for_two]]*VLOOKUP(Table1[[#This Row],[Currency]],currency!$A$2:$B$10,2,FALSE)</f>
        <v>7.2</v>
      </c>
      <c r="Z2319" t="str">
        <f>VLOOKUP(C2319,country!A:B,2,FALSE)</f>
        <v>India</v>
      </c>
      <c r="AA2319">
        <f t="shared" si="36"/>
        <v>4</v>
      </c>
    </row>
    <row r="2320" spans="1:27" ht="15.75" customHeight="1" x14ac:dyDescent="0.25">
      <c r="A2320">
        <v>312634</v>
      </c>
      <c r="B2320" t="s">
        <v>5574</v>
      </c>
      <c r="C2320">
        <v>1</v>
      </c>
      <c r="D2320" t="s">
        <v>23</v>
      </c>
      <c r="E2320" t="s">
        <v>5585</v>
      </c>
      <c r="F2320" t="s">
        <v>1745</v>
      </c>
      <c r="G2320" t="s">
        <v>1746</v>
      </c>
      <c r="H2320">
        <v>77.127088200000003</v>
      </c>
      <c r="I2320">
        <v>28.665987250000001</v>
      </c>
      <c r="J2320" t="s">
        <v>2264</v>
      </c>
      <c r="K2320" t="s">
        <v>28</v>
      </c>
      <c r="L2320" t="s">
        <v>29</v>
      </c>
      <c r="M2320" t="s">
        <v>36</v>
      </c>
      <c r="N2320" t="s">
        <v>29</v>
      </c>
      <c r="O2320" t="s">
        <v>29</v>
      </c>
      <c r="P2320">
        <v>2</v>
      </c>
      <c r="Q2320">
        <v>68</v>
      </c>
      <c r="R2320">
        <v>600</v>
      </c>
      <c r="S2320" t="str">
        <f>IF(Table1[[#This Row],[Average_Cost_for_two]]&lt;500,"Low",IF(Table1[[#This Row],[Average_Cost_for_two]]&lt;=1500,"Medium","High"))</f>
        <v>Medium</v>
      </c>
      <c r="T2320">
        <v>3.6</v>
      </c>
      <c r="U2320">
        <v>2016</v>
      </c>
      <c r="V2320">
        <v>10</v>
      </c>
      <c r="W2320">
        <v>17</v>
      </c>
      <c r="X2320">
        <f>IF(OR(Main!$U2320=0,
       Main!$V2320=0,
       Main!$W2320=0),
   "",
   DATE(Main!$U2320,
        Main!$V2320,
        Main!$W2320)
)</f>
        <v>42660</v>
      </c>
      <c r="Y2320">
        <f>Table1[[#This Row],[Average_Cost_for_two]]*VLOOKUP(Table1[[#This Row],[Currency]],currency!$A$2:$B$10,2,FALSE)</f>
        <v>7.2</v>
      </c>
      <c r="Z2320" t="str">
        <f>VLOOKUP(C2320,country!A:B,2,FALSE)</f>
        <v>India</v>
      </c>
      <c r="AA2320">
        <f t="shared" si="36"/>
        <v>4</v>
      </c>
    </row>
    <row r="2321" spans="1:27" ht="15.75" customHeight="1" x14ac:dyDescent="0.25">
      <c r="A2321">
        <v>18472663</v>
      </c>
      <c r="B2321" t="s">
        <v>5586</v>
      </c>
      <c r="C2321">
        <v>1</v>
      </c>
      <c r="D2321" t="s">
        <v>23</v>
      </c>
      <c r="E2321" t="s">
        <v>569</v>
      </c>
      <c r="F2321" t="s">
        <v>63</v>
      </c>
      <c r="G2321" t="s">
        <v>64</v>
      </c>
      <c r="H2321">
        <v>77.167074600000007</v>
      </c>
      <c r="I2321">
        <v>28.572365900000001</v>
      </c>
      <c r="J2321" t="s">
        <v>731</v>
      </c>
      <c r="K2321" t="s">
        <v>28</v>
      </c>
      <c r="L2321" t="s">
        <v>29</v>
      </c>
      <c r="M2321" t="s">
        <v>36</v>
      </c>
      <c r="N2321" t="s">
        <v>29</v>
      </c>
      <c r="O2321" t="s">
        <v>29</v>
      </c>
      <c r="P2321">
        <v>2</v>
      </c>
      <c r="Q2321">
        <v>1</v>
      </c>
      <c r="R2321">
        <v>600</v>
      </c>
      <c r="S2321" t="str">
        <f>IF(Table1[[#This Row],[Average_Cost_for_two]]&lt;500,"Low",IF(Table1[[#This Row],[Average_Cost_for_two]]&lt;=1500,"Medium","High"))</f>
        <v>Medium</v>
      </c>
      <c r="T2321">
        <v>1</v>
      </c>
      <c r="U2321">
        <v>2014</v>
      </c>
      <c r="V2321">
        <v>10</v>
      </c>
      <c r="W2321">
        <v>7</v>
      </c>
      <c r="X2321">
        <f>IF(OR(Main!$U2321=0,
       Main!$V2321=0,
       Main!$W2321=0),
   "",
   DATE(Main!$U2321,
        Main!$V2321,
        Main!$W2321)
)</f>
        <v>41919</v>
      </c>
      <c r="Y2321">
        <f>Table1[[#This Row],[Average_Cost_for_two]]*VLOOKUP(Table1[[#This Row],[Currency]],currency!$A$2:$B$10,2,FALSE)</f>
        <v>7.2</v>
      </c>
      <c r="Z2321" t="str">
        <f>VLOOKUP(C2321,country!A:B,2,FALSE)</f>
        <v>India</v>
      </c>
      <c r="AA2321">
        <f t="shared" si="36"/>
        <v>4</v>
      </c>
    </row>
    <row r="2322" spans="1:27" ht="15.75" customHeight="1" x14ac:dyDescent="0.25">
      <c r="A2322">
        <v>18337920</v>
      </c>
      <c r="B2322" t="s">
        <v>5587</v>
      </c>
      <c r="C2322">
        <v>1</v>
      </c>
      <c r="D2322" t="s">
        <v>23</v>
      </c>
      <c r="E2322" t="s">
        <v>5588</v>
      </c>
      <c r="F2322" t="s">
        <v>1917</v>
      </c>
      <c r="G2322" t="s">
        <v>1918</v>
      </c>
      <c r="H2322">
        <v>77.193846370000003</v>
      </c>
      <c r="I2322">
        <v>28.560788710000001</v>
      </c>
      <c r="J2322" t="s">
        <v>3475</v>
      </c>
      <c r="K2322" t="s">
        <v>28</v>
      </c>
      <c r="L2322" t="s">
        <v>29</v>
      </c>
      <c r="M2322" t="s">
        <v>36</v>
      </c>
      <c r="N2322" t="s">
        <v>29</v>
      </c>
      <c r="O2322" t="s">
        <v>29</v>
      </c>
      <c r="P2322">
        <v>2</v>
      </c>
      <c r="Q2322">
        <v>49</v>
      </c>
      <c r="R2322">
        <v>600</v>
      </c>
      <c r="S2322" t="str">
        <f>IF(Table1[[#This Row],[Average_Cost_for_two]]&lt;500,"Low",IF(Table1[[#This Row],[Average_Cost_for_two]]&lt;=1500,"Medium","High"))</f>
        <v>Medium</v>
      </c>
      <c r="T2322">
        <v>3.6</v>
      </c>
      <c r="U2322">
        <v>2016</v>
      </c>
      <c r="V2322">
        <v>10</v>
      </c>
      <c r="W2322">
        <v>12</v>
      </c>
      <c r="X2322">
        <f>IF(OR(Main!$U2322=0,
       Main!$V2322=0,
       Main!$W2322=0),
   "",
   DATE(Main!$U2322,
        Main!$V2322,
        Main!$W2322)
)</f>
        <v>42655</v>
      </c>
      <c r="Y2322">
        <f>Table1[[#This Row],[Average_Cost_for_two]]*VLOOKUP(Table1[[#This Row],[Currency]],currency!$A$2:$B$10,2,FALSE)</f>
        <v>7.2</v>
      </c>
      <c r="Z2322" t="str">
        <f>VLOOKUP(C2322,country!A:B,2,FALSE)</f>
        <v>India</v>
      </c>
      <c r="AA2322">
        <f t="shared" si="36"/>
        <v>4</v>
      </c>
    </row>
    <row r="2323" spans="1:27" ht="15.75" customHeight="1" x14ac:dyDescent="0.25">
      <c r="A2323">
        <v>306934</v>
      </c>
      <c r="B2323" t="s">
        <v>5589</v>
      </c>
      <c r="C2323">
        <v>1</v>
      </c>
      <c r="D2323" t="s">
        <v>23</v>
      </c>
      <c r="E2323" t="s">
        <v>5590</v>
      </c>
      <c r="F2323" t="s">
        <v>1926</v>
      </c>
      <c r="G2323" t="s">
        <v>1927</v>
      </c>
      <c r="H2323">
        <v>77.221160100000006</v>
      </c>
      <c r="I2323">
        <v>28.567939500000001</v>
      </c>
      <c r="J2323" t="s">
        <v>556</v>
      </c>
      <c r="K2323" t="s">
        <v>28</v>
      </c>
      <c r="L2323" t="s">
        <v>29</v>
      </c>
      <c r="M2323" t="s">
        <v>36</v>
      </c>
      <c r="N2323" t="s">
        <v>29</v>
      </c>
      <c r="O2323" t="s">
        <v>29</v>
      </c>
      <c r="P2323">
        <v>2</v>
      </c>
      <c r="Q2323">
        <v>50</v>
      </c>
      <c r="R2323">
        <v>600</v>
      </c>
      <c r="S2323" t="str">
        <f>IF(Table1[[#This Row],[Average_Cost_for_two]]&lt;500,"Low",IF(Table1[[#This Row],[Average_Cost_for_two]]&lt;=1500,"Medium","High"))</f>
        <v>Medium</v>
      </c>
      <c r="T2323">
        <v>3.2</v>
      </c>
      <c r="U2323">
        <v>2015</v>
      </c>
      <c r="V2323">
        <v>10</v>
      </c>
      <c r="W2323">
        <v>1</v>
      </c>
      <c r="X2323">
        <f>IF(OR(Main!$U2323=0,
       Main!$V2323=0,
       Main!$W2323=0),
   "",
   DATE(Main!$U2323,
        Main!$V2323,
        Main!$W2323)
)</f>
        <v>42278</v>
      </c>
      <c r="Y2323">
        <f>Table1[[#This Row],[Average_Cost_for_two]]*VLOOKUP(Table1[[#This Row],[Currency]],currency!$A$2:$B$10,2,FALSE)</f>
        <v>7.2</v>
      </c>
      <c r="Z2323" t="str">
        <f>VLOOKUP(C2323,country!A:B,2,FALSE)</f>
        <v>India</v>
      </c>
      <c r="AA2323">
        <f t="shared" si="36"/>
        <v>4</v>
      </c>
    </row>
    <row r="2324" spans="1:27" ht="15.75" customHeight="1" x14ac:dyDescent="0.25">
      <c r="A2324">
        <v>586</v>
      </c>
      <c r="B2324" t="s">
        <v>5441</v>
      </c>
      <c r="C2324">
        <v>1</v>
      </c>
      <c r="D2324" t="s">
        <v>23</v>
      </c>
      <c r="E2324" t="s">
        <v>5591</v>
      </c>
      <c r="F2324" t="s">
        <v>4529</v>
      </c>
      <c r="G2324" t="s">
        <v>4530</v>
      </c>
      <c r="H2324">
        <v>77.240908599999997</v>
      </c>
      <c r="I2324">
        <v>28.602519999999998</v>
      </c>
      <c r="J2324" t="s">
        <v>2976</v>
      </c>
      <c r="K2324" t="s">
        <v>28</v>
      </c>
      <c r="L2324" t="s">
        <v>29</v>
      </c>
      <c r="M2324" t="s">
        <v>36</v>
      </c>
      <c r="N2324" t="s">
        <v>29</v>
      </c>
      <c r="O2324" t="s">
        <v>29</v>
      </c>
      <c r="P2324">
        <v>2</v>
      </c>
      <c r="Q2324">
        <v>173</v>
      </c>
      <c r="R2324">
        <v>600</v>
      </c>
      <c r="S2324" t="str">
        <f>IF(Table1[[#This Row],[Average_Cost_for_two]]&lt;500,"Low",IF(Table1[[#This Row],[Average_Cost_for_two]]&lt;=1500,"Medium","High"))</f>
        <v>Medium</v>
      </c>
      <c r="T2324">
        <v>3.3</v>
      </c>
      <c r="U2324">
        <v>2013</v>
      </c>
      <c r="V2324">
        <v>10</v>
      </c>
      <c r="W2324">
        <v>17</v>
      </c>
      <c r="X2324">
        <f>IF(OR(Main!$U2324=0,
       Main!$V2324=0,
       Main!$W2324=0),
   "",
   DATE(Main!$U2324,
        Main!$V2324,
        Main!$W2324)
)</f>
        <v>41564</v>
      </c>
      <c r="Y2324">
        <f>Table1[[#This Row],[Average_Cost_for_two]]*VLOOKUP(Table1[[#This Row],[Currency]],currency!$A$2:$B$10,2,FALSE)</f>
        <v>7.2</v>
      </c>
      <c r="Z2324" t="str">
        <f>VLOOKUP(C2324,country!A:B,2,FALSE)</f>
        <v>India</v>
      </c>
      <c r="AA2324">
        <f t="shared" si="36"/>
        <v>4</v>
      </c>
    </row>
    <row r="2325" spans="1:27" ht="15.75" customHeight="1" x14ac:dyDescent="0.25">
      <c r="A2325">
        <v>18331594</v>
      </c>
      <c r="B2325" t="s">
        <v>5592</v>
      </c>
      <c r="C2325">
        <v>1</v>
      </c>
      <c r="D2325" t="s">
        <v>23</v>
      </c>
      <c r="E2325" t="s">
        <v>5593</v>
      </c>
      <c r="F2325" t="s">
        <v>1162</v>
      </c>
      <c r="G2325" t="s">
        <v>1163</v>
      </c>
      <c r="H2325">
        <v>77.039220400000005</v>
      </c>
      <c r="I2325">
        <v>28.626714499999999</v>
      </c>
      <c r="J2325" t="s">
        <v>611</v>
      </c>
      <c r="K2325" t="s">
        <v>28</v>
      </c>
      <c r="L2325" t="s">
        <v>29</v>
      </c>
      <c r="M2325" t="s">
        <v>36</v>
      </c>
      <c r="N2325" t="s">
        <v>29</v>
      </c>
      <c r="O2325" t="s">
        <v>29</v>
      </c>
      <c r="P2325">
        <v>2</v>
      </c>
      <c r="Q2325">
        <v>2</v>
      </c>
      <c r="R2325">
        <v>600</v>
      </c>
      <c r="S2325" t="str">
        <f>IF(Table1[[#This Row],[Average_Cost_for_two]]&lt;500,"Low",IF(Table1[[#This Row],[Average_Cost_for_two]]&lt;=1500,"Medium","High"))</f>
        <v>Medium</v>
      </c>
      <c r="T2325">
        <v>1</v>
      </c>
      <c r="U2325">
        <v>2018</v>
      </c>
      <c r="V2325">
        <v>10</v>
      </c>
      <c r="W2325">
        <v>22</v>
      </c>
      <c r="X2325">
        <f>IF(OR(Main!$U2325=0,
       Main!$V2325=0,
       Main!$W2325=0),
   "",
   DATE(Main!$U2325,
        Main!$V2325,
        Main!$W2325)
)</f>
        <v>43395</v>
      </c>
      <c r="Y2325">
        <f>Table1[[#This Row],[Average_Cost_for_two]]*VLOOKUP(Table1[[#This Row],[Currency]],currency!$A$2:$B$10,2,FALSE)</f>
        <v>7.2</v>
      </c>
      <c r="Z2325" t="str">
        <f>VLOOKUP(C2325,country!A:B,2,FALSE)</f>
        <v>India</v>
      </c>
      <c r="AA2325">
        <f t="shared" si="36"/>
        <v>4</v>
      </c>
    </row>
    <row r="2326" spans="1:27" ht="15.75" customHeight="1" x14ac:dyDescent="0.25">
      <c r="A2326">
        <v>18124355</v>
      </c>
      <c r="B2326" t="s">
        <v>5594</v>
      </c>
      <c r="C2326">
        <v>1</v>
      </c>
      <c r="D2326" t="s">
        <v>23</v>
      </c>
      <c r="E2326" t="s">
        <v>5595</v>
      </c>
      <c r="F2326" t="s">
        <v>214</v>
      </c>
      <c r="G2326" t="s">
        <v>215</v>
      </c>
      <c r="H2326">
        <v>77.317941110000007</v>
      </c>
      <c r="I2326">
        <v>28.666868319999999</v>
      </c>
      <c r="J2326" t="s">
        <v>3675</v>
      </c>
      <c r="K2326" t="s">
        <v>28</v>
      </c>
      <c r="L2326" t="s">
        <v>29</v>
      </c>
      <c r="M2326" t="s">
        <v>36</v>
      </c>
      <c r="N2326" t="s">
        <v>29</v>
      </c>
      <c r="O2326" t="s">
        <v>29</v>
      </c>
      <c r="P2326">
        <v>2</v>
      </c>
      <c r="Q2326">
        <v>122</v>
      </c>
      <c r="R2326">
        <v>600</v>
      </c>
      <c r="S2326" t="str">
        <f>IF(Table1[[#This Row],[Average_Cost_for_two]]&lt;500,"Low",IF(Table1[[#This Row],[Average_Cost_for_two]]&lt;=1500,"Medium","High"))</f>
        <v>Medium</v>
      </c>
      <c r="T2326">
        <v>3.8</v>
      </c>
      <c r="U2326">
        <v>2015</v>
      </c>
      <c r="V2326">
        <v>10</v>
      </c>
      <c r="W2326">
        <v>22</v>
      </c>
      <c r="X2326">
        <f>IF(OR(Main!$U2326=0,
       Main!$V2326=0,
       Main!$W2326=0),
   "",
   DATE(Main!$U2326,
        Main!$V2326,
        Main!$W2326)
)</f>
        <v>42299</v>
      </c>
      <c r="Y2326">
        <f>Table1[[#This Row],[Average_Cost_for_two]]*VLOOKUP(Table1[[#This Row],[Currency]],currency!$A$2:$B$10,2,FALSE)</f>
        <v>7.2</v>
      </c>
      <c r="Z2326" t="str">
        <f>VLOOKUP(C2326,country!A:B,2,FALSE)</f>
        <v>India</v>
      </c>
      <c r="AA2326">
        <f t="shared" si="36"/>
        <v>4</v>
      </c>
    </row>
    <row r="2327" spans="1:27" ht="15.75" customHeight="1" x14ac:dyDescent="0.25">
      <c r="A2327">
        <v>18334443</v>
      </c>
      <c r="B2327" t="s">
        <v>5596</v>
      </c>
      <c r="C2327">
        <v>1</v>
      </c>
      <c r="D2327" t="s">
        <v>23</v>
      </c>
      <c r="E2327" t="s">
        <v>5597</v>
      </c>
      <c r="F2327" t="s">
        <v>4514</v>
      </c>
      <c r="G2327" t="s">
        <v>4515</v>
      </c>
      <c r="H2327">
        <v>77.300628700000004</v>
      </c>
      <c r="I2327">
        <v>28.655754900000002</v>
      </c>
      <c r="J2327" t="s">
        <v>624</v>
      </c>
      <c r="K2327" t="s">
        <v>28</v>
      </c>
      <c r="L2327" t="s">
        <v>29</v>
      </c>
      <c r="M2327" t="s">
        <v>29</v>
      </c>
      <c r="N2327" t="s">
        <v>29</v>
      </c>
      <c r="O2327" t="s">
        <v>29</v>
      </c>
      <c r="P2327">
        <v>2</v>
      </c>
      <c r="Q2327">
        <v>31</v>
      </c>
      <c r="R2327">
        <v>600</v>
      </c>
      <c r="S2327" t="str">
        <f>IF(Table1[[#This Row],[Average_Cost_for_two]]&lt;500,"Low",IF(Table1[[#This Row],[Average_Cost_for_two]]&lt;=1500,"Medium","High"))</f>
        <v>Medium</v>
      </c>
      <c r="T2327">
        <v>3.2</v>
      </c>
      <c r="U2327">
        <v>2015</v>
      </c>
      <c r="V2327">
        <v>9</v>
      </c>
      <c r="W2327">
        <v>6</v>
      </c>
      <c r="X2327">
        <f>IF(OR(Main!$U2327=0,
       Main!$V2327=0,
       Main!$W2327=0),
   "",
   DATE(Main!$U2327,
        Main!$V2327,
        Main!$W2327)
)</f>
        <v>42253</v>
      </c>
      <c r="Y2327">
        <f>Table1[[#This Row],[Average_Cost_for_two]]*VLOOKUP(Table1[[#This Row],[Currency]],currency!$A$2:$B$10,2,FALSE)</f>
        <v>7.2</v>
      </c>
      <c r="Z2327" t="str">
        <f>VLOOKUP(C2327,country!A:B,2,FALSE)</f>
        <v>India</v>
      </c>
      <c r="AA2327">
        <f t="shared" si="36"/>
        <v>3</v>
      </c>
    </row>
    <row r="2328" spans="1:27" ht="15.75" customHeight="1" x14ac:dyDescent="0.25">
      <c r="A2328">
        <v>18337975</v>
      </c>
      <c r="B2328" t="s">
        <v>5598</v>
      </c>
      <c r="C2328">
        <v>1</v>
      </c>
      <c r="D2328" t="s">
        <v>23</v>
      </c>
      <c r="E2328" t="s">
        <v>5599</v>
      </c>
      <c r="F2328" t="s">
        <v>472</v>
      </c>
      <c r="G2328" t="s">
        <v>473</v>
      </c>
      <c r="H2328">
        <v>77.310323299999993</v>
      </c>
      <c r="I2328">
        <v>28.6578549</v>
      </c>
      <c r="J2328" t="s">
        <v>5526</v>
      </c>
      <c r="K2328" t="s">
        <v>28</v>
      </c>
      <c r="L2328" t="s">
        <v>29</v>
      </c>
      <c r="M2328" t="s">
        <v>29</v>
      </c>
      <c r="N2328" t="s">
        <v>29</v>
      </c>
      <c r="O2328" t="s">
        <v>29</v>
      </c>
      <c r="P2328">
        <v>2</v>
      </c>
      <c r="Q2328">
        <v>4</v>
      </c>
      <c r="R2328">
        <v>600</v>
      </c>
      <c r="S2328" t="str">
        <f>IF(Table1[[#This Row],[Average_Cost_for_two]]&lt;500,"Low",IF(Table1[[#This Row],[Average_Cost_for_two]]&lt;=1500,"Medium","High"))</f>
        <v>Medium</v>
      </c>
      <c r="T2328">
        <v>2.9</v>
      </c>
      <c r="U2328">
        <v>2014</v>
      </c>
      <c r="V2328">
        <v>9</v>
      </c>
      <c r="W2328">
        <v>9</v>
      </c>
      <c r="X2328">
        <f>IF(OR(Main!$U2328=0,
       Main!$V2328=0,
       Main!$W2328=0),
   "",
   DATE(Main!$U2328,
        Main!$V2328,
        Main!$W2328)
)</f>
        <v>41891</v>
      </c>
      <c r="Y2328">
        <f>Table1[[#This Row],[Average_Cost_for_two]]*VLOOKUP(Table1[[#This Row],[Currency]],currency!$A$2:$B$10,2,FALSE)</f>
        <v>7.2</v>
      </c>
      <c r="Z2328" t="str">
        <f>VLOOKUP(C2328,country!A:B,2,FALSE)</f>
        <v>India</v>
      </c>
      <c r="AA2328">
        <f t="shared" si="36"/>
        <v>3</v>
      </c>
    </row>
    <row r="2329" spans="1:27" ht="15.75" customHeight="1" x14ac:dyDescent="0.25">
      <c r="A2329">
        <v>851</v>
      </c>
      <c r="B2329" t="s">
        <v>5600</v>
      </c>
      <c r="C2329">
        <v>1</v>
      </c>
      <c r="D2329" t="s">
        <v>23</v>
      </c>
      <c r="E2329" t="s">
        <v>5601</v>
      </c>
      <c r="F2329" t="s">
        <v>1024</v>
      </c>
      <c r="G2329" t="s">
        <v>1025</v>
      </c>
      <c r="H2329">
        <v>77.1908861</v>
      </c>
      <c r="I2329">
        <v>28.583066299999999</v>
      </c>
      <c r="J2329" t="s">
        <v>5602</v>
      </c>
      <c r="K2329" t="s">
        <v>28</v>
      </c>
      <c r="L2329" t="s">
        <v>29</v>
      </c>
      <c r="M2329" t="s">
        <v>29</v>
      </c>
      <c r="N2329" t="s">
        <v>29</v>
      </c>
      <c r="O2329" t="s">
        <v>29</v>
      </c>
      <c r="P2329">
        <v>2</v>
      </c>
      <c r="Q2329">
        <v>161</v>
      </c>
      <c r="R2329">
        <v>600</v>
      </c>
      <c r="S2329" t="str">
        <f>IF(Table1[[#This Row],[Average_Cost_for_two]]&lt;500,"Low",IF(Table1[[#This Row],[Average_Cost_for_two]]&lt;=1500,"Medium","High"))</f>
        <v>Medium</v>
      </c>
      <c r="T2329">
        <v>3.4</v>
      </c>
      <c r="U2329">
        <v>2017</v>
      </c>
      <c r="V2329">
        <v>9</v>
      </c>
      <c r="W2329">
        <v>14</v>
      </c>
      <c r="X2329">
        <f>IF(OR(Main!$U2329=0,
       Main!$V2329=0,
       Main!$W2329=0),
   "",
   DATE(Main!$U2329,
        Main!$V2329,
        Main!$W2329)
)</f>
        <v>42992</v>
      </c>
      <c r="Y2329">
        <f>Table1[[#This Row],[Average_Cost_for_two]]*VLOOKUP(Table1[[#This Row],[Currency]],currency!$A$2:$B$10,2,FALSE)</f>
        <v>7.2</v>
      </c>
      <c r="Z2329" t="str">
        <f>VLOOKUP(C2329,country!A:B,2,FALSE)</f>
        <v>India</v>
      </c>
      <c r="AA2329">
        <f t="shared" si="36"/>
        <v>3</v>
      </c>
    </row>
    <row r="2330" spans="1:27" ht="15.75" customHeight="1" x14ac:dyDescent="0.25">
      <c r="A2330">
        <v>4715</v>
      </c>
      <c r="B2330" t="s">
        <v>5603</v>
      </c>
      <c r="C2330">
        <v>1</v>
      </c>
      <c r="D2330" t="s">
        <v>23</v>
      </c>
      <c r="E2330" t="s">
        <v>5604</v>
      </c>
      <c r="F2330" t="s">
        <v>149</v>
      </c>
      <c r="G2330" t="s">
        <v>150</v>
      </c>
      <c r="H2330">
        <v>77.240470400000007</v>
      </c>
      <c r="I2330">
        <v>28.648280100000001</v>
      </c>
      <c r="J2330" t="s">
        <v>477</v>
      </c>
      <c r="K2330" t="s">
        <v>28</v>
      </c>
      <c r="L2330" t="s">
        <v>29</v>
      </c>
      <c r="M2330" t="s">
        <v>29</v>
      </c>
      <c r="N2330" t="s">
        <v>29</v>
      </c>
      <c r="O2330" t="s">
        <v>29</v>
      </c>
      <c r="P2330">
        <v>2</v>
      </c>
      <c r="Q2330">
        <v>124</v>
      </c>
      <c r="R2330">
        <v>600</v>
      </c>
      <c r="S2330" t="str">
        <f>IF(Table1[[#This Row],[Average_Cost_for_two]]&lt;500,"Low",IF(Table1[[#This Row],[Average_Cost_for_two]]&lt;=1500,"Medium","High"))</f>
        <v>Medium</v>
      </c>
      <c r="T2330">
        <v>3.8</v>
      </c>
      <c r="U2330">
        <v>2013</v>
      </c>
      <c r="V2330">
        <v>9</v>
      </c>
      <c r="W2330">
        <v>23</v>
      </c>
      <c r="X2330">
        <f>IF(OR(Main!$U2330=0,
       Main!$V2330=0,
       Main!$W2330=0),
   "",
   DATE(Main!$U2330,
        Main!$V2330,
        Main!$W2330)
)</f>
        <v>41540</v>
      </c>
      <c r="Y2330">
        <f>Table1[[#This Row],[Average_Cost_for_two]]*VLOOKUP(Table1[[#This Row],[Currency]],currency!$A$2:$B$10,2,FALSE)</f>
        <v>7.2</v>
      </c>
      <c r="Z2330" t="str">
        <f>VLOOKUP(C2330,country!A:B,2,FALSE)</f>
        <v>India</v>
      </c>
      <c r="AA2330">
        <f t="shared" si="36"/>
        <v>3</v>
      </c>
    </row>
    <row r="2331" spans="1:27" ht="15.75" customHeight="1" x14ac:dyDescent="0.25">
      <c r="A2331">
        <v>18337757</v>
      </c>
      <c r="B2331" t="s">
        <v>5605</v>
      </c>
      <c r="C2331">
        <v>1</v>
      </c>
      <c r="D2331" t="s">
        <v>23</v>
      </c>
      <c r="E2331" t="s">
        <v>5606</v>
      </c>
      <c r="F2331" t="s">
        <v>435</v>
      </c>
      <c r="G2331" t="s">
        <v>436</v>
      </c>
      <c r="H2331">
        <v>77.204317200000006</v>
      </c>
      <c r="I2331">
        <v>28.6949468</v>
      </c>
      <c r="J2331" t="s">
        <v>1672</v>
      </c>
      <c r="K2331" t="s">
        <v>28</v>
      </c>
      <c r="L2331" t="s">
        <v>29</v>
      </c>
      <c r="M2331" t="s">
        <v>29</v>
      </c>
      <c r="N2331" t="s">
        <v>29</v>
      </c>
      <c r="O2331" t="s">
        <v>29</v>
      </c>
      <c r="P2331">
        <v>2</v>
      </c>
      <c r="Q2331">
        <v>76</v>
      </c>
      <c r="R2331">
        <v>600</v>
      </c>
      <c r="S2331" t="str">
        <f>IF(Table1[[#This Row],[Average_Cost_for_two]]&lt;500,"Low",IF(Table1[[#This Row],[Average_Cost_for_two]]&lt;=1500,"Medium","High"))</f>
        <v>Medium</v>
      </c>
      <c r="T2331">
        <v>3.4</v>
      </c>
      <c r="U2331">
        <v>2015</v>
      </c>
      <c r="V2331">
        <v>9</v>
      </c>
      <c r="W2331">
        <v>28</v>
      </c>
      <c r="X2331">
        <f>IF(OR(Main!$U2331=0,
       Main!$V2331=0,
       Main!$W2331=0),
   "",
   DATE(Main!$U2331,
        Main!$V2331,
        Main!$W2331)
)</f>
        <v>42275</v>
      </c>
      <c r="Y2331">
        <f>Table1[[#This Row],[Average_Cost_for_two]]*VLOOKUP(Table1[[#This Row],[Currency]],currency!$A$2:$B$10,2,FALSE)</f>
        <v>7.2</v>
      </c>
      <c r="Z2331" t="str">
        <f>VLOOKUP(C2331,country!A:B,2,FALSE)</f>
        <v>India</v>
      </c>
      <c r="AA2331">
        <f t="shared" si="36"/>
        <v>3</v>
      </c>
    </row>
    <row r="2332" spans="1:27" ht="15.75" customHeight="1" x14ac:dyDescent="0.25">
      <c r="A2332">
        <v>18255193</v>
      </c>
      <c r="B2332" t="s">
        <v>5607</v>
      </c>
      <c r="C2332">
        <v>1</v>
      </c>
      <c r="D2332" t="s">
        <v>23</v>
      </c>
      <c r="E2332" t="s">
        <v>1972</v>
      </c>
      <c r="F2332" t="s">
        <v>1973</v>
      </c>
      <c r="G2332" t="s">
        <v>1972</v>
      </c>
      <c r="H2332">
        <v>0</v>
      </c>
      <c r="I2332">
        <v>0</v>
      </c>
      <c r="J2332" t="s">
        <v>1822</v>
      </c>
      <c r="K2332" t="s">
        <v>28</v>
      </c>
      <c r="L2332" t="s">
        <v>29</v>
      </c>
      <c r="M2332" t="s">
        <v>29</v>
      </c>
      <c r="N2332" t="s">
        <v>29</v>
      </c>
      <c r="O2332" t="s">
        <v>29</v>
      </c>
      <c r="P2332">
        <v>2</v>
      </c>
      <c r="Q2332">
        <v>38</v>
      </c>
      <c r="R2332">
        <v>600</v>
      </c>
      <c r="S2332" t="str">
        <f>IF(Table1[[#This Row],[Average_Cost_for_two]]&lt;500,"Low",IF(Table1[[#This Row],[Average_Cost_for_two]]&lt;=1500,"Medium","High"))</f>
        <v>Medium</v>
      </c>
      <c r="T2332">
        <v>3.6</v>
      </c>
      <c r="U2332">
        <v>2018</v>
      </c>
      <c r="V2332">
        <v>9</v>
      </c>
      <c r="W2332">
        <v>28</v>
      </c>
      <c r="X2332">
        <f>IF(OR(Main!$U2332=0,
       Main!$V2332=0,
       Main!$W2332=0),
   "",
   DATE(Main!$U2332,
        Main!$V2332,
        Main!$W2332)
)</f>
        <v>43371</v>
      </c>
      <c r="Y2332">
        <f>Table1[[#This Row],[Average_Cost_for_two]]*VLOOKUP(Table1[[#This Row],[Currency]],currency!$A$2:$B$10,2,FALSE)</f>
        <v>7.2</v>
      </c>
      <c r="Z2332" t="str">
        <f>VLOOKUP(C2332,country!A:B,2,FALSE)</f>
        <v>India</v>
      </c>
      <c r="AA2332">
        <f t="shared" si="36"/>
        <v>3</v>
      </c>
    </row>
    <row r="2333" spans="1:27" ht="15.75" customHeight="1" x14ac:dyDescent="0.25">
      <c r="A2333">
        <v>313194</v>
      </c>
      <c r="B2333" t="s">
        <v>5608</v>
      </c>
      <c r="C2333">
        <v>1</v>
      </c>
      <c r="D2333" t="s">
        <v>23</v>
      </c>
      <c r="E2333" t="s">
        <v>5609</v>
      </c>
      <c r="F2333" t="s">
        <v>1732</v>
      </c>
      <c r="G2333" t="s">
        <v>1731</v>
      </c>
      <c r="H2333">
        <v>77.087649999999996</v>
      </c>
      <c r="I2333">
        <v>28.621768299999999</v>
      </c>
      <c r="J2333" t="s">
        <v>480</v>
      </c>
      <c r="K2333" t="s">
        <v>28</v>
      </c>
      <c r="L2333" t="s">
        <v>29</v>
      </c>
      <c r="M2333" t="s">
        <v>29</v>
      </c>
      <c r="N2333" t="s">
        <v>29</v>
      </c>
      <c r="O2333" t="s">
        <v>29</v>
      </c>
      <c r="P2333">
        <v>2</v>
      </c>
      <c r="Q2333">
        <v>91</v>
      </c>
      <c r="R2333">
        <v>600</v>
      </c>
      <c r="S2333" t="str">
        <f>IF(Table1[[#This Row],[Average_Cost_for_two]]&lt;500,"Low",IF(Table1[[#This Row],[Average_Cost_for_two]]&lt;=1500,"Medium","High"))</f>
        <v>Medium</v>
      </c>
      <c r="T2333">
        <v>2.7</v>
      </c>
      <c r="U2333">
        <v>2017</v>
      </c>
      <c r="V2333">
        <v>9</v>
      </c>
      <c r="W2333">
        <v>19</v>
      </c>
      <c r="X2333">
        <f>IF(OR(Main!$U2333=0,
       Main!$V2333=0,
       Main!$W2333=0),
   "",
   DATE(Main!$U2333,
        Main!$V2333,
        Main!$W2333)
)</f>
        <v>42997</v>
      </c>
      <c r="Y2333">
        <f>Table1[[#This Row],[Average_Cost_for_two]]*VLOOKUP(Table1[[#This Row],[Currency]],currency!$A$2:$B$10,2,FALSE)</f>
        <v>7.2</v>
      </c>
      <c r="Z2333" t="str">
        <f>VLOOKUP(C2333,country!A:B,2,FALSE)</f>
        <v>India</v>
      </c>
      <c r="AA2333">
        <f t="shared" si="36"/>
        <v>3</v>
      </c>
    </row>
    <row r="2334" spans="1:27" ht="15.75" customHeight="1" x14ac:dyDescent="0.25">
      <c r="A2334">
        <v>3337</v>
      </c>
      <c r="B2334" t="s">
        <v>5610</v>
      </c>
      <c r="C2334">
        <v>1</v>
      </c>
      <c r="D2334" t="s">
        <v>23</v>
      </c>
      <c r="E2334" t="s">
        <v>5611</v>
      </c>
      <c r="F2334" t="s">
        <v>79</v>
      </c>
      <c r="G2334" t="s">
        <v>80</v>
      </c>
      <c r="H2334">
        <v>77.241727699999998</v>
      </c>
      <c r="I2334">
        <v>28.580563399999999</v>
      </c>
      <c r="J2334" t="s">
        <v>5612</v>
      </c>
      <c r="K2334" t="s">
        <v>28</v>
      </c>
      <c r="L2334" t="s">
        <v>29</v>
      </c>
      <c r="M2334" t="s">
        <v>29</v>
      </c>
      <c r="N2334" t="s">
        <v>29</v>
      </c>
      <c r="O2334" t="s">
        <v>29</v>
      </c>
      <c r="P2334">
        <v>2</v>
      </c>
      <c r="Q2334">
        <v>140</v>
      </c>
      <c r="R2334">
        <v>600</v>
      </c>
      <c r="S2334" t="str">
        <f>IF(Table1[[#This Row],[Average_Cost_for_two]]&lt;500,"Low",IF(Table1[[#This Row],[Average_Cost_for_two]]&lt;=1500,"Medium","High"))</f>
        <v>Medium</v>
      </c>
      <c r="T2334">
        <v>3.3</v>
      </c>
      <c r="U2334">
        <v>2011</v>
      </c>
      <c r="V2334">
        <v>9</v>
      </c>
      <c r="W2334">
        <v>8</v>
      </c>
      <c r="X2334">
        <f>IF(OR(Main!$U2334=0,
       Main!$V2334=0,
       Main!$W2334=0),
   "",
   DATE(Main!$U2334,
        Main!$V2334,
        Main!$W2334)
)</f>
        <v>40794</v>
      </c>
      <c r="Y2334">
        <f>Table1[[#This Row],[Average_Cost_for_two]]*VLOOKUP(Table1[[#This Row],[Currency]],currency!$A$2:$B$10,2,FALSE)</f>
        <v>7.2</v>
      </c>
      <c r="Z2334" t="str">
        <f>VLOOKUP(C2334,country!A:B,2,FALSE)</f>
        <v>India</v>
      </c>
      <c r="AA2334">
        <f t="shared" si="36"/>
        <v>3</v>
      </c>
    </row>
    <row r="2335" spans="1:27" ht="15.75" customHeight="1" x14ac:dyDescent="0.25">
      <c r="A2335">
        <v>310101</v>
      </c>
      <c r="B2335" t="s">
        <v>5613</v>
      </c>
      <c r="C2335">
        <v>1</v>
      </c>
      <c r="D2335" t="s">
        <v>23</v>
      </c>
      <c r="E2335" t="s">
        <v>5614</v>
      </c>
      <c r="F2335" t="s">
        <v>79</v>
      </c>
      <c r="G2335" t="s">
        <v>80</v>
      </c>
      <c r="H2335">
        <v>77.246482</v>
      </c>
      <c r="I2335">
        <v>28.581309300000001</v>
      </c>
      <c r="J2335" t="s">
        <v>5615</v>
      </c>
      <c r="K2335" t="s">
        <v>28</v>
      </c>
      <c r="L2335" t="s">
        <v>29</v>
      </c>
      <c r="M2335" t="s">
        <v>29</v>
      </c>
      <c r="N2335" t="s">
        <v>29</v>
      </c>
      <c r="O2335" t="s">
        <v>29</v>
      </c>
      <c r="P2335">
        <v>2</v>
      </c>
      <c r="Q2335">
        <v>15</v>
      </c>
      <c r="R2335">
        <v>600</v>
      </c>
      <c r="S2335" t="str">
        <f>IF(Table1[[#This Row],[Average_Cost_for_two]]&lt;500,"Low",IF(Table1[[#This Row],[Average_Cost_for_two]]&lt;=1500,"Medium","High"))</f>
        <v>Medium</v>
      </c>
      <c r="T2335">
        <v>2.6</v>
      </c>
      <c r="U2335">
        <v>2015</v>
      </c>
      <c r="V2335">
        <v>9</v>
      </c>
      <c r="W2335">
        <v>10</v>
      </c>
      <c r="X2335">
        <f>IF(OR(Main!$U2335=0,
       Main!$V2335=0,
       Main!$W2335=0),
   "",
   DATE(Main!$U2335,
        Main!$V2335,
        Main!$W2335)
)</f>
        <v>42257</v>
      </c>
      <c r="Y2335">
        <f>Table1[[#This Row],[Average_Cost_for_two]]*VLOOKUP(Table1[[#This Row],[Currency]],currency!$A$2:$B$10,2,FALSE)</f>
        <v>7.2</v>
      </c>
      <c r="Z2335" t="str">
        <f>VLOOKUP(C2335,country!A:B,2,FALSE)</f>
        <v>India</v>
      </c>
      <c r="AA2335">
        <f t="shared" si="36"/>
        <v>3</v>
      </c>
    </row>
    <row r="2336" spans="1:27" ht="15.75" customHeight="1" x14ac:dyDescent="0.25">
      <c r="A2336">
        <v>18133513</v>
      </c>
      <c r="B2336" t="s">
        <v>5616</v>
      </c>
      <c r="C2336">
        <v>1</v>
      </c>
      <c r="D2336" t="s">
        <v>23</v>
      </c>
      <c r="E2336" t="s">
        <v>5617</v>
      </c>
      <c r="F2336" t="s">
        <v>845</v>
      </c>
      <c r="G2336" t="s">
        <v>846</v>
      </c>
      <c r="H2336">
        <v>77.222597300000004</v>
      </c>
      <c r="I2336">
        <v>28.627492199999999</v>
      </c>
      <c r="J2336" t="s">
        <v>5618</v>
      </c>
      <c r="K2336" t="s">
        <v>28</v>
      </c>
      <c r="L2336" t="s">
        <v>29</v>
      </c>
      <c r="M2336" t="s">
        <v>29</v>
      </c>
      <c r="N2336" t="s">
        <v>29</v>
      </c>
      <c r="O2336" t="s">
        <v>29</v>
      </c>
      <c r="P2336">
        <v>2</v>
      </c>
      <c r="Q2336">
        <v>59</v>
      </c>
      <c r="R2336">
        <v>600</v>
      </c>
      <c r="S2336" t="str">
        <f>IF(Table1[[#This Row],[Average_Cost_for_two]]&lt;500,"Low",IF(Table1[[#This Row],[Average_Cost_for_two]]&lt;=1500,"Medium","High"))</f>
        <v>Medium</v>
      </c>
      <c r="T2336">
        <v>3.3</v>
      </c>
      <c r="U2336">
        <v>2018</v>
      </c>
      <c r="V2336">
        <v>9</v>
      </c>
      <c r="W2336">
        <v>1</v>
      </c>
      <c r="X2336">
        <f>IF(OR(Main!$U2336=0,
       Main!$V2336=0,
       Main!$W2336=0),
   "",
   DATE(Main!$U2336,
        Main!$V2336,
        Main!$W2336)
)</f>
        <v>43344</v>
      </c>
      <c r="Y2336">
        <f>Table1[[#This Row],[Average_Cost_for_two]]*VLOOKUP(Table1[[#This Row],[Currency]],currency!$A$2:$B$10,2,FALSE)</f>
        <v>7.2</v>
      </c>
      <c r="Z2336" t="str">
        <f>VLOOKUP(C2336,country!A:B,2,FALSE)</f>
        <v>India</v>
      </c>
      <c r="AA2336">
        <f t="shared" si="36"/>
        <v>3</v>
      </c>
    </row>
    <row r="2337" spans="1:27" ht="15.75" customHeight="1" x14ac:dyDescent="0.25">
      <c r="A2337">
        <v>18228895</v>
      </c>
      <c r="B2337" t="s">
        <v>5619</v>
      </c>
      <c r="C2337">
        <v>1</v>
      </c>
      <c r="D2337" t="s">
        <v>23</v>
      </c>
      <c r="E2337" t="s">
        <v>5620</v>
      </c>
      <c r="F2337" t="s">
        <v>445</v>
      </c>
      <c r="G2337" t="s">
        <v>446</v>
      </c>
      <c r="H2337">
        <v>77.240245900000005</v>
      </c>
      <c r="I2337">
        <v>28.557161799999999</v>
      </c>
      <c r="J2337" t="s">
        <v>477</v>
      </c>
      <c r="K2337" t="s">
        <v>28</v>
      </c>
      <c r="L2337" t="s">
        <v>29</v>
      </c>
      <c r="M2337" t="s">
        <v>29</v>
      </c>
      <c r="N2337" t="s">
        <v>29</v>
      </c>
      <c r="O2337" t="s">
        <v>29</v>
      </c>
      <c r="P2337">
        <v>2</v>
      </c>
      <c r="Q2337">
        <v>21</v>
      </c>
      <c r="R2337">
        <v>600</v>
      </c>
      <c r="S2337" t="str">
        <f>IF(Table1[[#This Row],[Average_Cost_for_two]]&lt;500,"Low",IF(Table1[[#This Row],[Average_Cost_for_two]]&lt;=1500,"Medium","High"))</f>
        <v>Medium</v>
      </c>
      <c r="T2337">
        <v>3.1</v>
      </c>
      <c r="U2337">
        <v>2014</v>
      </c>
      <c r="V2337">
        <v>9</v>
      </c>
      <c r="W2337">
        <v>19</v>
      </c>
      <c r="X2337">
        <f>IF(OR(Main!$U2337=0,
       Main!$V2337=0,
       Main!$W2337=0),
   "",
   DATE(Main!$U2337,
        Main!$V2337,
        Main!$W2337)
)</f>
        <v>41901</v>
      </c>
      <c r="Y2337">
        <f>Table1[[#This Row],[Average_Cost_for_two]]*VLOOKUP(Table1[[#This Row],[Currency]],currency!$A$2:$B$10,2,FALSE)</f>
        <v>7.2</v>
      </c>
      <c r="Z2337" t="str">
        <f>VLOOKUP(C2337,country!A:B,2,FALSE)</f>
        <v>India</v>
      </c>
      <c r="AA2337">
        <f t="shared" si="36"/>
        <v>3</v>
      </c>
    </row>
    <row r="2338" spans="1:27" ht="15.75" customHeight="1" x14ac:dyDescent="0.25">
      <c r="A2338">
        <v>18428200</v>
      </c>
      <c r="B2338" t="s">
        <v>5621</v>
      </c>
      <c r="C2338">
        <v>1</v>
      </c>
      <c r="D2338" t="s">
        <v>23</v>
      </c>
      <c r="E2338" t="s">
        <v>5622</v>
      </c>
      <c r="F2338" t="s">
        <v>55</v>
      </c>
      <c r="G2338" t="s">
        <v>56</v>
      </c>
      <c r="H2338">
        <v>77.264160810000007</v>
      </c>
      <c r="I2338">
        <v>28.574735369999999</v>
      </c>
      <c r="J2338" t="s">
        <v>562</v>
      </c>
      <c r="K2338" t="s">
        <v>28</v>
      </c>
      <c r="L2338" t="s">
        <v>29</v>
      </c>
      <c r="M2338" t="s">
        <v>29</v>
      </c>
      <c r="N2338" t="s">
        <v>29</v>
      </c>
      <c r="O2338" t="s">
        <v>29</v>
      </c>
      <c r="P2338">
        <v>2</v>
      </c>
      <c r="Q2338">
        <v>8</v>
      </c>
      <c r="R2338">
        <v>600</v>
      </c>
      <c r="S2338" t="str">
        <f>IF(Table1[[#This Row],[Average_Cost_for_two]]&lt;500,"Low",IF(Table1[[#This Row],[Average_Cost_for_two]]&lt;=1500,"Medium","High"))</f>
        <v>Medium</v>
      </c>
      <c r="T2338">
        <v>3</v>
      </c>
      <c r="U2338">
        <v>2017</v>
      </c>
      <c r="V2338">
        <v>9</v>
      </c>
      <c r="W2338">
        <v>3</v>
      </c>
      <c r="X2338">
        <f>IF(OR(Main!$U2338=0,
       Main!$V2338=0,
       Main!$W2338=0),
   "",
   DATE(Main!$U2338,
        Main!$V2338,
        Main!$W2338)
)</f>
        <v>42981</v>
      </c>
      <c r="Y2338">
        <f>Table1[[#This Row],[Average_Cost_for_two]]*VLOOKUP(Table1[[#This Row],[Currency]],currency!$A$2:$B$10,2,FALSE)</f>
        <v>7.2</v>
      </c>
      <c r="Z2338" t="str">
        <f>VLOOKUP(C2338,country!A:B,2,FALSE)</f>
        <v>India</v>
      </c>
      <c r="AA2338">
        <f t="shared" si="36"/>
        <v>3</v>
      </c>
    </row>
    <row r="2339" spans="1:27" ht="15.75" customHeight="1" x14ac:dyDescent="0.25">
      <c r="A2339">
        <v>18219530</v>
      </c>
      <c r="B2339" t="s">
        <v>5623</v>
      </c>
      <c r="C2339">
        <v>1</v>
      </c>
      <c r="D2339" t="s">
        <v>23</v>
      </c>
      <c r="E2339" t="s">
        <v>5624</v>
      </c>
      <c r="F2339" t="s">
        <v>205</v>
      </c>
      <c r="G2339" t="s">
        <v>206</v>
      </c>
      <c r="H2339">
        <v>77.282110700000004</v>
      </c>
      <c r="I2339">
        <v>28.540023300000001</v>
      </c>
      <c r="J2339" t="s">
        <v>480</v>
      </c>
      <c r="K2339" t="s">
        <v>28</v>
      </c>
      <c r="L2339" t="s">
        <v>29</v>
      </c>
      <c r="M2339" t="s">
        <v>29</v>
      </c>
      <c r="N2339" t="s">
        <v>29</v>
      </c>
      <c r="O2339" t="s">
        <v>29</v>
      </c>
      <c r="P2339">
        <v>2</v>
      </c>
      <c r="Q2339">
        <v>9</v>
      </c>
      <c r="R2339">
        <v>600</v>
      </c>
      <c r="S2339" t="str">
        <f>IF(Table1[[#This Row],[Average_Cost_for_two]]&lt;500,"Low",IF(Table1[[#This Row],[Average_Cost_for_two]]&lt;=1500,"Medium","High"))</f>
        <v>Medium</v>
      </c>
      <c r="T2339">
        <v>3</v>
      </c>
      <c r="U2339">
        <v>2010</v>
      </c>
      <c r="V2339">
        <v>9</v>
      </c>
      <c r="W2339">
        <v>2</v>
      </c>
      <c r="X2339">
        <f>IF(OR(Main!$U2339=0,
       Main!$V2339=0,
       Main!$W2339=0),
   "",
   DATE(Main!$U2339,
        Main!$V2339,
        Main!$W2339)
)</f>
        <v>40423</v>
      </c>
      <c r="Y2339">
        <f>Table1[[#This Row],[Average_Cost_for_two]]*VLOOKUP(Table1[[#This Row],[Currency]],currency!$A$2:$B$10,2,FALSE)</f>
        <v>7.2</v>
      </c>
      <c r="Z2339" t="str">
        <f>VLOOKUP(C2339,country!A:B,2,FALSE)</f>
        <v>India</v>
      </c>
      <c r="AA2339">
        <f t="shared" si="36"/>
        <v>3</v>
      </c>
    </row>
    <row r="2340" spans="1:27" ht="15.75" customHeight="1" x14ac:dyDescent="0.25">
      <c r="A2340">
        <v>305826</v>
      </c>
      <c r="B2340" t="s">
        <v>5625</v>
      </c>
      <c r="C2340">
        <v>1</v>
      </c>
      <c r="D2340" t="s">
        <v>23</v>
      </c>
      <c r="E2340" t="s">
        <v>5626</v>
      </c>
      <c r="F2340" t="s">
        <v>1926</v>
      </c>
      <c r="G2340" t="s">
        <v>1927</v>
      </c>
      <c r="H2340">
        <v>77.219633099999996</v>
      </c>
      <c r="I2340">
        <v>28.568062900000001</v>
      </c>
      <c r="J2340" t="s">
        <v>500</v>
      </c>
      <c r="K2340" t="s">
        <v>28</v>
      </c>
      <c r="L2340" t="s">
        <v>29</v>
      </c>
      <c r="M2340" t="s">
        <v>29</v>
      </c>
      <c r="N2340" t="s">
        <v>29</v>
      </c>
      <c r="O2340" t="s">
        <v>29</v>
      </c>
      <c r="P2340">
        <v>2</v>
      </c>
      <c r="Q2340">
        <v>68</v>
      </c>
      <c r="R2340">
        <v>600</v>
      </c>
      <c r="S2340" t="str">
        <f>IF(Table1[[#This Row],[Average_Cost_for_two]]&lt;500,"Low",IF(Table1[[#This Row],[Average_Cost_for_two]]&lt;=1500,"Medium","High"))</f>
        <v>Medium</v>
      </c>
      <c r="T2340">
        <v>3.8</v>
      </c>
      <c r="U2340">
        <v>2012</v>
      </c>
      <c r="V2340">
        <v>9</v>
      </c>
      <c r="W2340">
        <v>12</v>
      </c>
      <c r="X2340">
        <f>IF(OR(Main!$U2340=0,
       Main!$V2340=0,
       Main!$W2340=0),
   "",
   DATE(Main!$U2340,
        Main!$V2340,
        Main!$W2340)
)</f>
        <v>41164</v>
      </c>
      <c r="Y2340">
        <f>Table1[[#This Row],[Average_Cost_for_two]]*VLOOKUP(Table1[[#This Row],[Currency]],currency!$A$2:$B$10,2,FALSE)</f>
        <v>7.2</v>
      </c>
      <c r="Z2340" t="str">
        <f>VLOOKUP(C2340,country!A:B,2,FALSE)</f>
        <v>India</v>
      </c>
      <c r="AA2340">
        <f t="shared" si="36"/>
        <v>3</v>
      </c>
    </row>
    <row r="2341" spans="1:27" ht="15.75" customHeight="1" x14ac:dyDescent="0.25">
      <c r="A2341">
        <v>2402</v>
      </c>
      <c r="B2341" t="s">
        <v>5218</v>
      </c>
      <c r="C2341">
        <v>1</v>
      </c>
      <c r="D2341" t="s">
        <v>23</v>
      </c>
      <c r="E2341" t="s">
        <v>5627</v>
      </c>
      <c r="F2341" t="s">
        <v>2175</v>
      </c>
      <c r="G2341" t="s">
        <v>2176</v>
      </c>
      <c r="H2341">
        <v>77.074213</v>
      </c>
      <c r="I2341">
        <v>28.639265600000002</v>
      </c>
      <c r="J2341" t="s">
        <v>580</v>
      </c>
      <c r="K2341" t="s">
        <v>28</v>
      </c>
      <c r="L2341" t="s">
        <v>29</v>
      </c>
      <c r="M2341" t="s">
        <v>29</v>
      </c>
      <c r="N2341" t="s">
        <v>29</v>
      </c>
      <c r="O2341" t="s">
        <v>29</v>
      </c>
      <c r="P2341">
        <v>2</v>
      </c>
      <c r="Q2341">
        <v>20</v>
      </c>
      <c r="R2341">
        <v>600</v>
      </c>
      <c r="S2341" t="str">
        <f>IF(Table1[[#This Row],[Average_Cost_for_two]]&lt;500,"Low",IF(Table1[[#This Row],[Average_Cost_for_two]]&lt;=1500,"Medium","High"))</f>
        <v>Medium</v>
      </c>
      <c r="T2341">
        <v>2.8</v>
      </c>
      <c r="U2341">
        <v>2018</v>
      </c>
      <c r="V2341">
        <v>9</v>
      </c>
      <c r="W2341">
        <v>21</v>
      </c>
      <c r="X2341">
        <f>IF(OR(Main!$U2341=0,
       Main!$V2341=0,
       Main!$W2341=0),
   "",
   DATE(Main!$U2341,
        Main!$V2341,
        Main!$W2341)
)</f>
        <v>43364</v>
      </c>
      <c r="Y2341">
        <f>Table1[[#This Row],[Average_Cost_for_two]]*VLOOKUP(Table1[[#This Row],[Currency]],currency!$A$2:$B$10,2,FALSE)</f>
        <v>7.2</v>
      </c>
      <c r="Z2341" t="str">
        <f>VLOOKUP(C2341,country!A:B,2,FALSE)</f>
        <v>India</v>
      </c>
      <c r="AA2341">
        <f t="shared" si="36"/>
        <v>3</v>
      </c>
    </row>
    <row r="2342" spans="1:27" ht="15.75" customHeight="1" x14ac:dyDescent="0.25">
      <c r="A2342">
        <v>18365871</v>
      </c>
      <c r="B2342" t="s">
        <v>5628</v>
      </c>
      <c r="C2342">
        <v>1</v>
      </c>
      <c r="D2342" t="s">
        <v>23</v>
      </c>
      <c r="E2342" t="s">
        <v>5629</v>
      </c>
      <c r="F2342" t="s">
        <v>2175</v>
      </c>
      <c r="G2342" t="s">
        <v>2176</v>
      </c>
      <c r="H2342">
        <v>77.076154200000005</v>
      </c>
      <c r="I2342">
        <v>28.633124299999999</v>
      </c>
      <c r="J2342" t="s">
        <v>500</v>
      </c>
      <c r="K2342" t="s">
        <v>28</v>
      </c>
      <c r="L2342" t="s">
        <v>29</v>
      </c>
      <c r="M2342" t="s">
        <v>29</v>
      </c>
      <c r="N2342" t="s">
        <v>29</v>
      </c>
      <c r="O2342" t="s">
        <v>29</v>
      </c>
      <c r="P2342">
        <v>2</v>
      </c>
      <c r="Q2342">
        <v>3</v>
      </c>
      <c r="R2342">
        <v>600</v>
      </c>
      <c r="S2342" t="str">
        <f>IF(Table1[[#This Row],[Average_Cost_for_two]]&lt;500,"Low",IF(Table1[[#This Row],[Average_Cost_for_two]]&lt;=1500,"Medium","High"))</f>
        <v>Medium</v>
      </c>
      <c r="T2342">
        <v>1</v>
      </c>
      <c r="U2342">
        <v>2013</v>
      </c>
      <c r="V2342">
        <v>9</v>
      </c>
      <c r="W2342">
        <v>22</v>
      </c>
      <c r="X2342">
        <f>IF(OR(Main!$U2342=0,
       Main!$V2342=0,
       Main!$W2342=0),
   "",
   DATE(Main!$U2342,
        Main!$V2342,
        Main!$W2342)
)</f>
        <v>41539</v>
      </c>
      <c r="Y2342">
        <f>Table1[[#This Row],[Average_Cost_for_two]]*VLOOKUP(Table1[[#This Row],[Currency]],currency!$A$2:$B$10,2,FALSE)</f>
        <v>7.2</v>
      </c>
      <c r="Z2342" t="str">
        <f>VLOOKUP(C2342,country!A:B,2,FALSE)</f>
        <v>India</v>
      </c>
      <c r="AA2342">
        <f t="shared" si="36"/>
        <v>3</v>
      </c>
    </row>
    <row r="2343" spans="1:27" ht="15.75" customHeight="1" x14ac:dyDescent="0.25">
      <c r="A2343">
        <v>18337772</v>
      </c>
      <c r="B2343" t="s">
        <v>5630</v>
      </c>
      <c r="C2343">
        <v>1</v>
      </c>
      <c r="D2343" t="s">
        <v>23</v>
      </c>
      <c r="E2343" t="s">
        <v>5631</v>
      </c>
      <c r="F2343" t="s">
        <v>631</v>
      </c>
      <c r="G2343" t="s">
        <v>632</v>
      </c>
      <c r="H2343">
        <v>77.121795289999994</v>
      </c>
      <c r="I2343">
        <v>28.550347200000001</v>
      </c>
      <c r="J2343" t="s">
        <v>953</v>
      </c>
      <c r="K2343" t="s">
        <v>28</v>
      </c>
      <c r="L2343" t="s">
        <v>29</v>
      </c>
      <c r="M2343" t="s">
        <v>29</v>
      </c>
      <c r="N2343" t="s">
        <v>29</v>
      </c>
      <c r="O2343" t="s">
        <v>29</v>
      </c>
      <c r="P2343">
        <v>2</v>
      </c>
      <c r="Q2343">
        <v>17</v>
      </c>
      <c r="R2343">
        <v>600</v>
      </c>
      <c r="S2343" t="str">
        <f>IF(Table1[[#This Row],[Average_Cost_for_two]]&lt;500,"Low",IF(Table1[[#This Row],[Average_Cost_for_two]]&lt;=1500,"Medium","High"))</f>
        <v>Medium</v>
      </c>
      <c r="T2343">
        <v>3.2</v>
      </c>
      <c r="U2343">
        <v>2017</v>
      </c>
      <c r="V2343">
        <v>9</v>
      </c>
      <c r="W2343">
        <v>28</v>
      </c>
      <c r="X2343">
        <f>IF(OR(Main!$U2343=0,
       Main!$V2343=0,
       Main!$W2343=0),
   "",
   DATE(Main!$U2343,
        Main!$V2343,
        Main!$W2343)
)</f>
        <v>43006</v>
      </c>
      <c r="Y2343">
        <f>Table1[[#This Row],[Average_Cost_for_two]]*VLOOKUP(Table1[[#This Row],[Currency]],currency!$A$2:$B$10,2,FALSE)</f>
        <v>7.2</v>
      </c>
      <c r="Z2343" t="str">
        <f>VLOOKUP(C2343,country!A:B,2,FALSE)</f>
        <v>India</v>
      </c>
      <c r="AA2343">
        <f t="shared" si="36"/>
        <v>3</v>
      </c>
    </row>
    <row r="2344" spans="1:27" ht="15.75" customHeight="1" x14ac:dyDescent="0.25">
      <c r="A2344">
        <v>18334400</v>
      </c>
      <c r="B2344" t="s">
        <v>5632</v>
      </c>
      <c r="C2344">
        <v>1</v>
      </c>
      <c r="D2344" t="s">
        <v>23</v>
      </c>
      <c r="E2344" t="s">
        <v>5633</v>
      </c>
      <c r="F2344" t="s">
        <v>631</v>
      </c>
      <c r="G2344" t="s">
        <v>632</v>
      </c>
      <c r="H2344">
        <v>77.121795289999994</v>
      </c>
      <c r="I2344">
        <v>28.550347200000001</v>
      </c>
      <c r="J2344" t="s">
        <v>523</v>
      </c>
      <c r="K2344" t="s">
        <v>28</v>
      </c>
      <c r="L2344" t="s">
        <v>29</v>
      </c>
      <c r="M2344" t="s">
        <v>29</v>
      </c>
      <c r="N2344" t="s">
        <v>29</v>
      </c>
      <c r="O2344" t="s">
        <v>29</v>
      </c>
      <c r="P2344">
        <v>2</v>
      </c>
      <c r="Q2344">
        <v>3</v>
      </c>
      <c r="R2344">
        <v>600</v>
      </c>
      <c r="S2344" t="str">
        <f>IF(Table1[[#This Row],[Average_Cost_for_two]]&lt;500,"Low",IF(Table1[[#This Row],[Average_Cost_for_two]]&lt;=1500,"Medium","High"))</f>
        <v>Medium</v>
      </c>
      <c r="T2344">
        <v>1</v>
      </c>
      <c r="U2344">
        <v>2013</v>
      </c>
      <c r="V2344">
        <v>9</v>
      </c>
      <c r="W2344">
        <v>19</v>
      </c>
      <c r="X2344">
        <f>IF(OR(Main!$U2344=0,
       Main!$V2344=0,
       Main!$W2344=0),
   "",
   DATE(Main!$U2344,
        Main!$V2344,
        Main!$W2344)
)</f>
        <v>41536</v>
      </c>
      <c r="Y2344">
        <f>Table1[[#This Row],[Average_Cost_for_two]]*VLOOKUP(Table1[[#This Row],[Currency]],currency!$A$2:$B$10,2,FALSE)</f>
        <v>7.2</v>
      </c>
      <c r="Z2344" t="str">
        <f>VLOOKUP(C2344,country!A:B,2,FALSE)</f>
        <v>India</v>
      </c>
      <c r="AA2344">
        <f t="shared" si="36"/>
        <v>3</v>
      </c>
    </row>
    <row r="2345" spans="1:27" ht="15.75" customHeight="1" x14ac:dyDescent="0.25">
      <c r="A2345">
        <v>18425780</v>
      </c>
      <c r="B2345" t="s">
        <v>5634</v>
      </c>
      <c r="C2345">
        <v>1</v>
      </c>
      <c r="D2345" t="s">
        <v>23</v>
      </c>
      <c r="E2345" t="s">
        <v>5635</v>
      </c>
      <c r="F2345" t="s">
        <v>294</v>
      </c>
      <c r="G2345" t="s">
        <v>295</v>
      </c>
      <c r="H2345">
        <v>77.255081399999995</v>
      </c>
      <c r="I2345">
        <v>28.525492799999999</v>
      </c>
      <c r="J2345" t="s">
        <v>533</v>
      </c>
      <c r="K2345" t="s">
        <v>28</v>
      </c>
      <c r="L2345" t="s">
        <v>29</v>
      </c>
      <c r="M2345" t="s">
        <v>29</v>
      </c>
      <c r="N2345" t="s">
        <v>29</v>
      </c>
      <c r="O2345" t="s">
        <v>29</v>
      </c>
      <c r="P2345">
        <v>2</v>
      </c>
      <c r="Q2345">
        <v>1</v>
      </c>
      <c r="R2345">
        <v>600</v>
      </c>
      <c r="S2345" t="str">
        <f>IF(Table1[[#This Row],[Average_Cost_for_two]]&lt;500,"Low",IF(Table1[[#This Row],[Average_Cost_for_two]]&lt;=1500,"Medium","High"))</f>
        <v>Medium</v>
      </c>
      <c r="T2345">
        <v>1</v>
      </c>
      <c r="U2345">
        <v>2013</v>
      </c>
      <c r="V2345">
        <v>8</v>
      </c>
      <c r="W2345">
        <v>4</v>
      </c>
      <c r="X2345">
        <f>IF(OR(Main!$U2345=0,
       Main!$V2345=0,
       Main!$W2345=0),
   "",
   DATE(Main!$U2345,
        Main!$V2345,
        Main!$W2345)
)</f>
        <v>41490</v>
      </c>
      <c r="Y2345">
        <f>Table1[[#This Row],[Average_Cost_for_two]]*VLOOKUP(Table1[[#This Row],[Currency]],currency!$A$2:$B$10,2,FALSE)</f>
        <v>7.2</v>
      </c>
      <c r="Z2345" t="str">
        <f>VLOOKUP(C2345,country!A:B,2,FALSE)</f>
        <v>India</v>
      </c>
      <c r="AA2345">
        <f t="shared" si="36"/>
        <v>3</v>
      </c>
    </row>
    <row r="2346" spans="1:27" ht="15.75" customHeight="1" x14ac:dyDescent="0.25">
      <c r="A2346">
        <v>305621</v>
      </c>
      <c r="B2346" t="s">
        <v>5636</v>
      </c>
      <c r="C2346">
        <v>1</v>
      </c>
      <c r="D2346" t="s">
        <v>23</v>
      </c>
      <c r="E2346" t="s">
        <v>2292</v>
      </c>
      <c r="F2346" t="s">
        <v>2291</v>
      </c>
      <c r="G2346" t="s">
        <v>2292</v>
      </c>
      <c r="H2346">
        <v>77.268562000000003</v>
      </c>
      <c r="I2346">
        <v>28.560994000000001</v>
      </c>
      <c r="J2346" t="s">
        <v>477</v>
      </c>
      <c r="K2346" t="s">
        <v>28</v>
      </c>
      <c r="L2346" t="s">
        <v>29</v>
      </c>
      <c r="M2346" t="s">
        <v>29</v>
      </c>
      <c r="N2346" t="s">
        <v>29</v>
      </c>
      <c r="O2346" t="s">
        <v>29</v>
      </c>
      <c r="P2346">
        <v>2</v>
      </c>
      <c r="Q2346">
        <v>14</v>
      </c>
      <c r="R2346">
        <v>600</v>
      </c>
      <c r="S2346" t="str">
        <f>IF(Table1[[#This Row],[Average_Cost_for_two]]&lt;500,"Low",IF(Table1[[#This Row],[Average_Cost_for_two]]&lt;=1500,"Medium","High"))</f>
        <v>Medium</v>
      </c>
      <c r="T2346">
        <v>3.1</v>
      </c>
      <c r="U2346">
        <v>2012</v>
      </c>
      <c r="V2346">
        <v>8</v>
      </c>
      <c r="W2346">
        <v>5</v>
      </c>
      <c r="X2346">
        <f>IF(OR(Main!$U2346=0,
       Main!$V2346=0,
       Main!$W2346=0),
   "",
   DATE(Main!$U2346,
        Main!$V2346,
        Main!$W2346)
)</f>
        <v>41126</v>
      </c>
      <c r="Y2346">
        <f>Table1[[#This Row],[Average_Cost_for_two]]*VLOOKUP(Table1[[#This Row],[Currency]],currency!$A$2:$B$10,2,FALSE)</f>
        <v>7.2</v>
      </c>
      <c r="Z2346" t="str">
        <f>VLOOKUP(C2346,country!A:B,2,FALSE)</f>
        <v>India</v>
      </c>
      <c r="AA2346">
        <f t="shared" si="36"/>
        <v>3</v>
      </c>
    </row>
    <row r="2347" spans="1:27" ht="15.75" customHeight="1" x14ac:dyDescent="0.25">
      <c r="A2347">
        <v>2299</v>
      </c>
      <c r="B2347" t="s">
        <v>2973</v>
      </c>
      <c r="C2347">
        <v>1</v>
      </c>
      <c r="D2347" t="s">
        <v>23</v>
      </c>
      <c r="E2347" t="s">
        <v>5637</v>
      </c>
      <c r="F2347" t="s">
        <v>4686</v>
      </c>
      <c r="G2347" t="s">
        <v>4687</v>
      </c>
      <c r="H2347">
        <v>77.301895799999997</v>
      </c>
      <c r="I2347">
        <v>28.6567112</v>
      </c>
      <c r="J2347" t="s">
        <v>2976</v>
      </c>
      <c r="K2347" t="s">
        <v>28</v>
      </c>
      <c r="L2347" t="s">
        <v>29</v>
      </c>
      <c r="M2347" t="s">
        <v>29</v>
      </c>
      <c r="N2347" t="s">
        <v>29</v>
      </c>
      <c r="O2347" t="s">
        <v>29</v>
      </c>
      <c r="P2347">
        <v>2</v>
      </c>
      <c r="Q2347">
        <v>217</v>
      </c>
      <c r="R2347">
        <v>600</v>
      </c>
      <c r="S2347" t="str">
        <f>IF(Table1[[#This Row],[Average_Cost_for_two]]&lt;500,"Low",IF(Table1[[#This Row],[Average_Cost_for_two]]&lt;=1500,"Medium","High"))</f>
        <v>Medium</v>
      </c>
      <c r="T2347">
        <v>3.5</v>
      </c>
      <c r="U2347">
        <v>2016</v>
      </c>
      <c r="V2347">
        <v>8</v>
      </c>
      <c r="W2347">
        <v>8</v>
      </c>
      <c r="X2347">
        <f>IF(OR(Main!$U2347=0,
       Main!$V2347=0,
       Main!$W2347=0),
   "",
   DATE(Main!$U2347,
        Main!$V2347,
        Main!$W2347)
)</f>
        <v>42590</v>
      </c>
      <c r="Y2347">
        <f>Table1[[#This Row],[Average_Cost_for_two]]*VLOOKUP(Table1[[#This Row],[Currency]],currency!$A$2:$B$10,2,FALSE)</f>
        <v>7.2</v>
      </c>
      <c r="Z2347" t="str">
        <f>VLOOKUP(C2347,country!A:B,2,FALSE)</f>
        <v>India</v>
      </c>
      <c r="AA2347">
        <f t="shared" si="36"/>
        <v>3</v>
      </c>
    </row>
    <row r="2348" spans="1:27" ht="15.75" customHeight="1" x14ac:dyDescent="0.25">
      <c r="A2348">
        <v>18258777</v>
      </c>
      <c r="B2348" t="s">
        <v>5638</v>
      </c>
      <c r="C2348">
        <v>1</v>
      </c>
      <c r="D2348" t="s">
        <v>23</v>
      </c>
      <c r="E2348" t="s">
        <v>5639</v>
      </c>
      <c r="F2348" t="s">
        <v>904</v>
      </c>
      <c r="G2348" t="s">
        <v>905</v>
      </c>
      <c r="H2348">
        <v>77.174415499999995</v>
      </c>
      <c r="I2348">
        <v>28.645651699999998</v>
      </c>
      <c r="J2348" t="s">
        <v>2311</v>
      </c>
      <c r="K2348" t="s">
        <v>28</v>
      </c>
      <c r="L2348" t="s">
        <v>29</v>
      </c>
      <c r="M2348" t="s">
        <v>29</v>
      </c>
      <c r="N2348" t="s">
        <v>29</v>
      </c>
      <c r="O2348" t="s">
        <v>29</v>
      </c>
      <c r="P2348">
        <v>2</v>
      </c>
      <c r="Q2348">
        <v>3</v>
      </c>
      <c r="R2348">
        <v>600</v>
      </c>
      <c r="S2348" t="str">
        <f>IF(Table1[[#This Row],[Average_Cost_for_two]]&lt;500,"Low",IF(Table1[[#This Row],[Average_Cost_for_two]]&lt;=1500,"Medium","High"))</f>
        <v>Medium</v>
      </c>
      <c r="T2348">
        <v>1</v>
      </c>
      <c r="U2348">
        <v>2018</v>
      </c>
      <c r="V2348">
        <v>8</v>
      </c>
      <c r="W2348">
        <v>2</v>
      </c>
      <c r="X2348">
        <f>IF(OR(Main!$U2348=0,
       Main!$V2348=0,
       Main!$W2348=0),
   "",
   DATE(Main!$U2348,
        Main!$V2348,
        Main!$W2348)
)</f>
        <v>43314</v>
      </c>
      <c r="Y2348">
        <f>Table1[[#This Row],[Average_Cost_for_two]]*VLOOKUP(Table1[[#This Row],[Currency]],currency!$A$2:$B$10,2,FALSE)</f>
        <v>7.2</v>
      </c>
      <c r="Z2348" t="str">
        <f>VLOOKUP(C2348,country!A:B,2,FALSE)</f>
        <v>India</v>
      </c>
      <c r="AA2348">
        <f t="shared" si="36"/>
        <v>3</v>
      </c>
    </row>
    <row r="2349" spans="1:27" ht="15.75" customHeight="1" x14ac:dyDescent="0.25">
      <c r="A2349">
        <v>18345739</v>
      </c>
      <c r="B2349" t="s">
        <v>5596</v>
      </c>
      <c r="C2349">
        <v>1</v>
      </c>
      <c r="D2349" t="s">
        <v>23</v>
      </c>
      <c r="E2349" t="s">
        <v>5640</v>
      </c>
      <c r="F2349" t="s">
        <v>1732</v>
      </c>
      <c r="G2349" t="s">
        <v>1731</v>
      </c>
      <c r="H2349">
        <v>77.081604499999997</v>
      </c>
      <c r="I2349">
        <v>28.6295635</v>
      </c>
      <c r="J2349" t="s">
        <v>624</v>
      </c>
      <c r="K2349" t="s">
        <v>28</v>
      </c>
      <c r="L2349" t="s">
        <v>29</v>
      </c>
      <c r="M2349" t="s">
        <v>29</v>
      </c>
      <c r="N2349" t="s">
        <v>29</v>
      </c>
      <c r="O2349" t="s">
        <v>29</v>
      </c>
      <c r="P2349">
        <v>2</v>
      </c>
      <c r="Q2349">
        <v>40</v>
      </c>
      <c r="R2349">
        <v>600</v>
      </c>
      <c r="S2349" t="str">
        <f>IF(Table1[[#This Row],[Average_Cost_for_two]]&lt;500,"Low",IF(Table1[[#This Row],[Average_Cost_for_two]]&lt;=1500,"Medium","High"))</f>
        <v>Medium</v>
      </c>
      <c r="T2349">
        <v>3.5</v>
      </c>
      <c r="U2349">
        <v>2014</v>
      </c>
      <c r="V2349">
        <v>8</v>
      </c>
      <c r="W2349">
        <v>14</v>
      </c>
      <c r="X2349">
        <f>IF(OR(Main!$U2349=0,
       Main!$V2349=0,
       Main!$W2349=0),
   "",
   DATE(Main!$U2349,
        Main!$V2349,
        Main!$W2349)
)</f>
        <v>41865</v>
      </c>
      <c r="Y2349">
        <f>Table1[[#This Row],[Average_Cost_for_two]]*VLOOKUP(Table1[[#This Row],[Currency]],currency!$A$2:$B$10,2,FALSE)</f>
        <v>7.2</v>
      </c>
      <c r="Z2349" t="str">
        <f>VLOOKUP(C2349,country!A:B,2,FALSE)</f>
        <v>India</v>
      </c>
      <c r="AA2349">
        <f t="shared" si="36"/>
        <v>3</v>
      </c>
    </row>
    <row r="2350" spans="1:27" ht="15.75" customHeight="1" x14ac:dyDescent="0.25">
      <c r="A2350">
        <v>309576</v>
      </c>
      <c r="B2350" t="s">
        <v>5641</v>
      </c>
      <c r="C2350">
        <v>1</v>
      </c>
      <c r="D2350" t="s">
        <v>23</v>
      </c>
      <c r="E2350" t="s">
        <v>5642</v>
      </c>
      <c r="F2350" t="s">
        <v>3119</v>
      </c>
      <c r="G2350" t="s">
        <v>3120</v>
      </c>
      <c r="H2350">
        <v>77.226062299999995</v>
      </c>
      <c r="I2350">
        <v>28.599936100000001</v>
      </c>
      <c r="J2350" t="s">
        <v>533</v>
      </c>
      <c r="K2350" t="s">
        <v>28</v>
      </c>
      <c r="L2350" t="s">
        <v>29</v>
      </c>
      <c r="M2350" t="s">
        <v>29</v>
      </c>
      <c r="N2350" t="s">
        <v>29</v>
      </c>
      <c r="O2350" t="s">
        <v>29</v>
      </c>
      <c r="P2350">
        <v>2</v>
      </c>
      <c r="Q2350">
        <v>157</v>
      </c>
      <c r="R2350">
        <v>600</v>
      </c>
      <c r="S2350" t="str">
        <f>IF(Table1[[#This Row],[Average_Cost_for_two]]&lt;500,"Low",IF(Table1[[#This Row],[Average_Cost_for_two]]&lt;=1500,"Medium","High"))</f>
        <v>Medium</v>
      </c>
      <c r="T2350">
        <v>3.9</v>
      </c>
      <c r="U2350">
        <v>2012</v>
      </c>
      <c r="V2350">
        <v>8</v>
      </c>
      <c r="W2350">
        <v>9</v>
      </c>
      <c r="X2350">
        <f>IF(OR(Main!$U2350=0,
       Main!$V2350=0,
       Main!$W2350=0),
   "",
   DATE(Main!$U2350,
        Main!$V2350,
        Main!$W2350)
)</f>
        <v>41130</v>
      </c>
      <c r="Y2350">
        <f>Table1[[#This Row],[Average_Cost_for_two]]*VLOOKUP(Table1[[#This Row],[Currency]],currency!$A$2:$B$10,2,FALSE)</f>
        <v>7.2</v>
      </c>
      <c r="Z2350" t="str">
        <f>VLOOKUP(C2350,country!A:B,2,FALSE)</f>
        <v>India</v>
      </c>
      <c r="AA2350">
        <f t="shared" si="36"/>
        <v>3</v>
      </c>
    </row>
    <row r="2351" spans="1:27" ht="15.75" customHeight="1" x14ac:dyDescent="0.25">
      <c r="A2351">
        <v>18356840</v>
      </c>
      <c r="B2351" t="s">
        <v>5643</v>
      </c>
      <c r="C2351">
        <v>1</v>
      </c>
      <c r="D2351" t="s">
        <v>23</v>
      </c>
      <c r="E2351" t="s">
        <v>5644</v>
      </c>
      <c r="F2351" t="s">
        <v>34</v>
      </c>
      <c r="G2351" t="s">
        <v>35</v>
      </c>
      <c r="H2351">
        <v>77.240303999999995</v>
      </c>
      <c r="I2351">
        <v>28.573523999999999</v>
      </c>
      <c r="J2351" t="s">
        <v>562</v>
      </c>
      <c r="K2351" t="s">
        <v>28</v>
      </c>
      <c r="L2351" t="s">
        <v>29</v>
      </c>
      <c r="M2351" t="s">
        <v>29</v>
      </c>
      <c r="N2351" t="s">
        <v>29</v>
      </c>
      <c r="O2351" t="s">
        <v>29</v>
      </c>
      <c r="P2351">
        <v>2</v>
      </c>
      <c r="Q2351">
        <v>4</v>
      </c>
      <c r="R2351">
        <v>600</v>
      </c>
      <c r="S2351" t="str">
        <f>IF(Table1[[#This Row],[Average_Cost_for_two]]&lt;500,"Low",IF(Table1[[#This Row],[Average_Cost_for_two]]&lt;=1500,"Medium","High"))</f>
        <v>Medium</v>
      </c>
      <c r="T2351">
        <v>3</v>
      </c>
      <c r="U2351">
        <v>2016</v>
      </c>
      <c r="V2351">
        <v>8</v>
      </c>
      <c r="W2351">
        <v>16</v>
      </c>
      <c r="X2351">
        <f>IF(OR(Main!$U2351=0,
       Main!$V2351=0,
       Main!$W2351=0),
   "",
   DATE(Main!$U2351,
        Main!$V2351,
        Main!$W2351)
)</f>
        <v>42598</v>
      </c>
      <c r="Y2351">
        <f>Table1[[#This Row],[Average_Cost_for_two]]*VLOOKUP(Table1[[#This Row],[Currency]],currency!$A$2:$B$10,2,FALSE)</f>
        <v>7.2</v>
      </c>
      <c r="Z2351" t="str">
        <f>VLOOKUP(C2351,country!A:B,2,FALSE)</f>
        <v>India</v>
      </c>
      <c r="AA2351">
        <f t="shared" si="36"/>
        <v>3</v>
      </c>
    </row>
    <row r="2352" spans="1:27" ht="15.75" customHeight="1" x14ac:dyDescent="0.25">
      <c r="A2352">
        <v>18372674</v>
      </c>
      <c r="B2352" t="s">
        <v>5645</v>
      </c>
      <c r="C2352">
        <v>1</v>
      </c>
      <c r="D2352" t="s">
        <v>23</v>
      </c>
      <c r="E2352" t="s">
        <v>5646</v>
      </c>
      <c r="F2352" t="s">
        <v>39</v>
      </c>
      <c r="G2352" t="s">
        <v>40</v>
      </c>
      <c r="H2352">
        <v>77.129306299999996</v>
      </c>
      <c r="I2352">
        <v>28.541620999999999</v>
      </c>
      <c r="J2352" t="s">
        <v>503</v>
      </c>
      <c r="K2352" t="s">
        <v>28</v>
      </c>
      <c r="L2352" t="s">
        <v>29</v>
      </c>
      <c r="M2352" t="s">
        <v>29</v>
      </c>
      <c r="N2352" t="s">
        <v>29</v>
      </c>
      <c r="O2352" t="s">
        <v>29</v>
      </c>
      <c r="P2352">
        <v>2</v>
      </c>
      <c r="Q2352">
        <v>2</v>
      </c>
      <c r="R2352">
        <v>600</v>
      </c>
      <c r="S2352" t="str">
        <f>IF(Table1[[#This Row],[Average_Cost_for_two]]&lt;500,"Low",IF(Table1[[#This Row],[Average_Cost_for_two]]&lt;=1500,"Medium","High"))</f>
        <v>Medium</v>
      </c>
      <c r="T2352">
        <v>1</v>
      </c>
      <c r="U2352">
        <v>2012</v>
      </c>
      <c r="V2352">
        <v>8</v>
      </c>
      <c r="W2352">
        <v>28</v>
      </c>
      <c r="X2352">
        <f>IF(OR(Main!$U2352=0,
       Main!$V2352=0,
       Main!$W2352=0),
   "",
   DATE(Main!$U2352,
        Main!$V2352,
        Main!$W2352)
)</f>
        <v>41149</v>
      </c>
      <c r="Y2352">
        <f>Table1[[#This Row],[Average_Cost_for_two]]*VLOOKUP(Table1[[#This Row],[Currency]],currency!$A$2:$B$10,2,FALSE)</f>
        <v>7.2</v>
      </c>
      <c r="Z2352" t="str">
        <f>VLOOKUP(C2352,country!A:B,2,FALSE)</f>
        <v>India</v>
      </c>
      <c r="AA2352">
        <f t="shared" si="36"/>
        <v>3</v>
      </c>
    </row>
    <row r="2353" spans="1:27" ht="15.75" customHeight="1" x14ac:dyDescent="0.25">
      <c r="A2353">
        <v>6237</v>
      </c>
      <c r="B2353" t="s">
        <v>5647</v>
      </c>
      <c r="C2353">
        <v>1</v>
      </c>
      <c r="D2353" t="s">
        <v>23</v>
      </c>
      <c r="E2353" t="s">
        <v>5648</v>
      </c>
      <c r="F2353" t="s">
        <v>119</v>
      </c>
      <c r="G2353" t="s">
        <v>120</v>
      </c>
      <c r="H2353">
        <v>77.308886650000005</v>
      </c>
      <c r="I2353">
        <v>28.60906117</v>
      </c>
      <c r="J2353" t="s">
        <v>477</v>
      </c>
      <c r="K2353" t="s">
        <v>28</v>
      </c>
      <c r="L2353" t="s">
        <v>29</v>
      </c>
      <c r="M2353" t="s">
        <v>29</v>
      </c>
      <c r="N2353" t="s">
        <v>29</v>
      </c>
      <c r="O2353" t="s">
        <v>29</v>
      </c>
      <c r="P2353">
        <v>2</v>
      </c>
      <c r="Q2353">
        <v>2</v>
      </c>
      <c r="R2353">
        <v>600</v>
      </c>
      <c r="S2353" t="str">
        <f>IF(Table1[[#This Row],[Average_Cost_for_two]]&lt;500,"Low",IF(Table1[[#This Row],[Average_Cost_for_two]]&lt;=1500,"Medium","High"))</f>
        <v>Medium</v>
      </c>
      <c r="T2353">
        <v>1</v>
      </c>
      <c r="U2353">
        <v>2017</v>
      </c>
      <c r="V2353">
        <v>8</v>
      </c>
      <c r="W2353">
        <v>15</v>
      </c>
      <c r="X2353">
        <f>IF(OR(Main!$U2353=0,
       Main!$V2353=0,
       Main!$W2353=0),
   "",
   DATE(Main!$U2353,
        Main!$V2353,
        Main!$W2353)
)</f>
        <v>42962</v>
      </c>
      <c r="Y2353">
        <f>Table1[[#This Row],[Average_Cost_for_two]]*VLOOKUP(Table1[[#This Row],[Currency]],currency!$A$2:$B$10,2,FALSE)</f>
        <v>7.2</v>
      </c>
      <c r="Z2353" t="str">
        <f>VLOOKUP(C2353,country!A:B,2,FALSE)</f>
        <v>India</v>
      </c>
      <c r="AA2353">
        <f t="shared" si="36"/>
        <v>3</v>
      </c>
    </row>
    <row r="2354" spans="1:27" ht="15.75" customHeight="1" x14ac:dyDescent="0.25">
      <c r="A2354">
        <v>18219550</v>
      </c>
      <c r="B2354" t="s">
        <v>5649</v>
      </c>
      <c r="C2354">
        <v>1</v>
      </c>
      <c r="D2354" t="s">
        <v>23</v>
      </c>
      <c r="E2354" t="s">
        <v>5650</v>
      </c>
      <c r="F2354" t="s">
        <v>2914</v>
      </c>
      <c r="G2354" t="s">
        <v>2915</v>
      </c>
      <c r="H2354">
        <v>77.149549899999997</v>
      </c>
      <c r="I2354">
        <v>28.6941293</v>
      </c>
      <c r="J2354" t="s">
        <v>5651</v>
      </c>
      <c r="K2354" t="s">
        <v>28</v>
      </c>
      <c r="L2354" t="s">
        <v>29</v>
      </c>
      <c r="M2354" t="s">
        <v>29</v>
      </c>
      <c r="N2354" t="s">
        <v>29</v>
      </c>
      <c r="O2354" t="s">
        <v>29</v>
      </c>
      <c r="P2354">
        <v>2</v>
      </c>
      <c r="Q2354">
        <v>60</v>
      </c>
      <c r="R2354">
        <v>600</v>
      </c>
      <c r="S2354" t="str">
        <f>IF(Table1[[#This Row],[Average_Cost_for_two]]&lt;500,"Low",IF(Table1[[#This Row],[Average_Cost_for_two]]&lt;=1500,"Medium","High"))</f>
        <v>Medium</v>
      </c>
      <c r="T2354">
        <v>3.4</v>
      </c>
      <c r="U2354">
        <v>2015</v>
      </c>
      <c r="V2354">
        <v>8</v>
      </c>
      <c r="W2354">
        <v>26</v>
      </c>
      <c r="X2354">
        <f>IF(OR(Main!$U2354=0,
       Main!$V2354=0,
       Main!$W2354=0),
   "",
   DATE(Main!$U2354,
        Main!$V2354,
        Main!$W2354)
)</f>
        <v>42242</v>
      </c>
      <c r="Y2354">
        <f>Table1[[#This Row],[Average_Cost_for_two]]*VLOOKUP(Table1[[#This Row],[Currency]],currency!$A$2:$B$10,2,FALSE)</f>
        <v>7.2</v>
      </c>
      <c r="Z2354" t="str">
        <f>VLOOKUP(C2354,country!A:B,2,FALSE)</f>
        <v>India</v>
      </c>
      <c r="AA2354">
        <f t="shared" si="36"/>
        <v>3</v>
      </c>
    </row>
    <row r="2355" spans="1:27" ht="15.75" customHeight="1" x14ac:dyDescent="0.25">
      <c r="A2355">
        <v>18138427</v>
      </c>
      <c r="B2355" t="s">
        <v>5652</v>
      </c>
      <c r="C2355">
        <v>1</v>
      </c>
      <c r="D2355" t="s">
        <v>23</v>
      </c>
      <c r="E2355" t="s">
        <v>5653</v>
      </c>
      <c r="F2355" t="s">
        <v>1917</v>
      </c>
      <c r="G2355" t="s">
        <v>1918</v>
      </c>
      <c r="H2355">
        <v>77.194384819999996</v>
      </c>
      <c r="I2355">
        <v>28.564444269999999</v>
      </c>
      <c r="J2355" t="s">
        <v>562</v>
      </c>
      <c r="K2355" t="s">
        <v>28</v>
      </c>
      <c r="L2355" t="s">
        <v>29</v>
      </c>
      <c r="M2355" t="s">
        <v>29</v>
      </c>
      <c r="N2355" t="s">
        <v>29</v>
      </c>
      <c r="O2355" t="s">
        <v>29</v>
      </c>
      <c r="P2355">
        <v>2</v>
      </c>
      <c r="Q2355">
        <v>6</v>
      </c>
      <c r="R2355">
        <v>600</v>
      </c>
      <c r="S2355" t="str">
        <f>IF(Table1[[#This Row],[Average_Cost_for_two]]&lt;500,"Low",IF(Table1[[#This Row],[Average_Cost_for_two]]&lt;=1500,"Medium","High"))</f>
        <v>Medium</v>
      </c>
      <c r="T2355">
        <v>3</v>
      </c>
      <c r="U2355">
        <v>2015</v>
      </c>
      <c r="V2355">
        <v>8</v>
      </c>
      <c r="W2355">
        <v>3</v>
      </c>
      <c r="X2355">
        <f>IF(OR(Main!$U2355=0,
       Main!$V2355=0,
       Main!$W2355=0),
   "",
   DATE(Main!$U2355,
        Main!$V2355,
        Main!$W2355)
)</f>
        <v>42219</v>
      </c>
      <c r="Y2355">
        <f>Table1[[#This Row],[Average_Cost_for_two]]*VLOOKUP(Table1[[#This Row],[Currency]],currency!$A$2:$B$10,2,FALSE)</f>
        <v>7.2</v>
      </c>
      <c r="Z2355" t="str">
        <f>VLOOKUP(C2355,country!A:B,2,FALSE)</f>
        <v>India</v>
      </c>
      <c r="AA2355">
        <f t="shared" si="36"/>
        <v>3</v>
      </c>
    </row>
    <row r="2356" spans="1:27" ht="15.75" customHeight="1" x14ac:dyDescent="0.25">
      <c r="A2356">
        <v>9094</v>
      </c>
      <c r="B2356" t="s">
        <v>5654</v>
      </c>
      <c r="C2356">
        <v>1</v>
      </c>
      <c r="D2356" t="s">
        <v>23</v>
      </c>
      <c r="E2356" t="s">
        <v>5655</v>
      </c>
      <c r="F2356" t="s">
        <v>1926</v>
      </c>
      <c r="G2356" t="s">
        <v>1927</v>
      </c>
      <c r="H2356">
        <v>77.219267000000002</v>
      </c>
      <c r="I2356">
        <v>28.564148629999998</v>
      </c>
      <c r="J2356" t="s">
        <v>480</v>
      </c>
      <c r="K2356" t="s">
        <v>28</v>
      </c>
      <c r="L2356" t="s">
        <v>29</v>
      </c>
      <c r="M2356" t="s">
        <v>29</v>
      </c>
      <c r="N2356" t="s">
        <v>29</v>
      </c>
      <c r="O2356" t="s">
        <v>29</v>
      </c>
      <c r="P2356">
        <v>2</v>
      </c>
      <c r="Q2356">
        <v>17</v>
      </c>
      <c r="R2356">
        <v>600</v>
      </c>
      <c r="S2356" t="str">
        <f>IF(Table1[[#This Row],[Average_Cost_for_two]]&lt;500,"Low",IF(Table1[[#This Row],[Average_Cost_for_two]]&lt;=1500,"Medium","High"))</f>
        <v>Medium</v>
      </c>
      <c r="T2356">
        <v>2.8</v>
      </c>
      <c r="U2356">
        <v>2010</v>
      </c>
      <c r="V2356">
        <v>8</v>
      </c>
      <c r="W2356">
        <v>27</v>
      </c>
      <c r="X2356">
        <f>IF(OR(Main!$U2356=0,
       Main!$V2356=0,
       Main!$W2356=0),
   "",
   DATE(Main!$U2356,
        Main!$V2356,
        Main!$W2356)
)</f>
        <v>40417</v>
      </c>
      <c r="Y2356">
        <f>Table1[[#This Row],[Average_Cost_for_two]]*VLOOKUP(Table1[[#This Row],[Currency]],currency!$A$2:$B$10,2,FALSE)</f>
        <v>7.2</v>
      </c>
      <c r="Z2356" t="str">
        <f>VLOOKUP(C2356,country!A:B,2,FALSE)</f>
        <v>India</v>
      </c>
      <c r="AA2356">
        <f t="shared" si="36"/>
        <v>3</v>
      </c>
    </row>
    <row r="2357" spans="1:27" ht="15.75" customHeight="1" x14ac:dyDescent="0.25">
      <c r="A2357">
        <v>18421499</v>
      </c>
      <c r="B2357" t="s">
        <v>5656</v>
      </c>
      <c r="C2357">
        <v>1</v>
      </c>
      <c r="D2357" t="s">
        <v>23</v>
      </c>
      <c r="E2357" t="s">
        <v>5657</v>
      </c>
      <c r="F2357" t="s">
        <v>1024</v>
      </c>
      <c r="G2357" t="s">
        <v>1025</v>
      </c>
      <c r="H2357">
        <v>77.191514999999995</v>
      </c>
      <c r="I2357">
        <v>28.585097900000001</v>
      </c>
      <c r="J2357" t="s">
        <v>5658</v>
      </c>
      <c r="K2357" t="s">
        <v>28</v>
      </c>
      <c r="L2357" t="s">
        <v>29</v>
      </c>
      <c r="M2357" t="s">
        <v>29</v>
      </c>
      <c r="N2357" t="s">
        <v>29</v>
      </c>
      <c r="O2357" t="s">
        <v>29</v>
      </c>
      <c r="P2357">
        <v>2</v>
      </c>
      <c r="Q2357">
        <v>10</v>
      </c>
      <c r="R2357">
        <v>600</v>
      </c>
      <c r="S2357" t="str">
        <f>IF(Table1[[#This Row],[Average_Cost_for_two]]&lt;500,"Low",IF(Table1[[#This Row],[Average_Cost_for_two]]&lt;=1500,"Medium","High"))</f>
        <v>Medium</v>
      </c>
      <c r="T2357">
        <v>2.9</v>
      </c>
      <c r="U2357">
        <v>2015</v>
      </c>
      <c r="V2357">
        <v>7</v>
      </c>
      <c r="W2357">
        <v>5</v>
      </c>
      <c r="X2357">
        <f>IF(OR(Main!$U2357=0,
       Main!$V2357=0,
       Main!$W2357=0),
   "",
   DATE(Main!$U2357,
        Main!$V2357,
        Main!$W2357)
)</f>
        <v>42190</v>
      </c>
      <c r="Y2357">
        <f>Table1[[#This Row],[Average_Cost_for_two]]*VLOOKUP(Table1[[#This Row],[Currency]],currency!$A$2:$B$10,2,FALSE)</f>
        <v>7.2</v>
      </c>
      <c r="Z2357" t="str">
        <f>VLOOKUP(C2357,country!A:B,2,FALSE)</f>
        <v>India</v>
      </c>
      <c r="AA2357">
        <f t="shared" si="36"/>
        <v>3</v>
      </c>
    </row>
    <row r="2358" spans="1:27" ht="15.75" customHeight="1" x14ac:dyDescent="0.25">
      <c r="A2358">
        <v>312194</v>
      </c>
      <c r="B2358" t="s">
        <v>5625</v>
      </c>
      <c r="C2358">
        <v>1</v>
      </c>
      <c r="D2358" t="s">
        <v>23</v>
      </c>
      <c r="E2358" t="s">
        <v>5659</v>
      </c>
      <c r="F2358" t="s">
        <v>1024</v>
      </c>
      <c r="G2358" t="s">
        <v>1025</v>
      </c>
      <c r="H2358">
        <v>77.168366599999999</v>
      </c>
      <c r="I2358">
        <v>28.595299199999999</v>
      </c>
      <c r="J2358" t="s">
        <v>500</v>
      </c>
      <c r="K2358" t="s">
        <v>28</v>
      </c>
      <c r="L2358" t="s">
        <v>29</v>
      </c>
      <c r="M2358" t="s">
        <v>29</v>
      </c>
      <c r="N2358" t="s">
        <v>29</v>
      </c>
      <c r="O2358" t="s">
        <v>29</v>
      </c>
      <c r="P2358">
        <v>2</v>
      </c>
      <c r="Q2358">
        <v>4</v>
      </c>
      <c r="R2358">
        <v>600</v>
      </c>
      <c r="S2358" t="str">
        <f>IF(Table1[[#This Row],[Average_Cost_for_two]]&lt;500,"Low",IF(Table1[[#This Row],[Average_Cost_for_two]]&lt;=1500,"Medium","High"))</f>
        <v>Medium</v>
      </c>
      <c r="T2358">
        <v>3</v>
      </c>
      <c r="U2358">
        <v>2011</v>
      </c>
      <c r="V2358">
        <v>7</v>
      </c>
      <c r="W2358">
        <v>21</v>
      </c>
      <c r="X2358">
        <f>IF(OR(Main!$U2358=0,
       Main!$V2358=0,
       Main!$W2358=0),
   "",
   DATE(Main!$U2358,
        Main!$V2358,
        Main!$W2358)
)</f>
        <v>40745</v>
      </c>
      <c r="Y2358">
        <f>Table1[[#This Row],[Average_Cost_for_two]]*VLOOKUP(Table1[[#This Row],[Currency]],currency!$A$2:$B$10,2,FALSE)</f>
        <v>7.2</v>
      </c>
      <c r="Z2358" t="str">
        <f>VLOOKUP(C2358,country!A:B,2,FALSE)</f>
        <v>India</v>
      </c>
      <c r="AA2358">
        <f t="shared" si="36"/>
        <v>3</v>
      </c>
    </row>
    <row r="2359" spans="1:27" ht="15.75" customHeight="1" x14ac:dyDescent="0.25">
      <c r="A2359">
        <v>3181</v>
      </c>
      <c r="B2359" t="s">
        <v>5660</v>
      </c>
      <c r="C2359">
        <v>1</v>
      </c>
      <c r="D2359" t="s">
        <v>23</v>
      </c>
      <c r="E2359" t="s">
        <v>5661</v>
      </c>
      <c r="F2359" t="s">
        <v>149</v>
      </c>
      <c r="G2359" t="s">
        <v>150</v>
      </c>
      <c r="H2359">
        <v>77.240526000000003</v>
      </c>
      <c r="I2359">
        <v>28.6437016</v>
      </c>
      <c r="J2359" t="s">
        <v>739</v>
      </c>
      <c r="K2359" t="s">
        <v>28</v>
      </c>
      <c r="L2359" t="s">
        <v>29</v>
      </c>
      <c r="M2359" t="s">
        <v>29</v>
      </c>
      <c r="N2359" t="s">
        <v>29</v>
      </c>
      <c r="O2359" t="s">
        <v>29</v>
      </c>
      <c r="P2359">
        <v>2</v>
      </c>
      <c r="Q2359">
        <v>159</v>
      </c>
      <c r="R2359">
        <v>600</v>
      </c>
      <c r="S2359" t="str">
        <f>IF(Table1[[#This Row],[Average_Cost_for_two]]&lt;500,"Low",IF(Table1[[#This Row],[Average_Cost_for_two]]&lt;=1500,"Medium","High"))</f>
        <v>Medium</v>
      </c>
      <c r="T2359">
        <v>3.4</v>
      </c>
      <c r="U2359">
        <v>2016</v>
      </c>
      <c r="V2359">
        <v>7</v>
      </c>
      <c r="W2359">
        <v>13</v>
      </c>
      <c r="X2359">
        <f>IF(OR(Main!$U2359=0,
       Main!$V2359=0,
       Main!$W2359=0),
   "",
   DATE(Main!$U2359,
        Main!$V2359,
        Main!$W2359)
)</f>
        <v>42564</v>
      </c>
      <c r="Y2359">
        <f>Table1[[#This Row],[Average_Cost_for_two]]*VLOOKUP(Table1[[#This Row],[Currency]],currency!$A$2:$B$10,2,FALSE)</f>
        <v>7.2</v>
      </c>
      <c r="Z2359" t="str">
        <f>VLOOKUP(C2359,country!A:B,2,FALSE)</f>
        <v>India</v>
      </c>
      <c r="AA2359">
        <f t="shared" si="36"/>
        <v>3</v>
      </c>
    </row>
    <row r="2360" spans="1:27" ht="15.75" customHeight="1" x14ac:dyDescent="0.25">
      <c r="A2360">
        <v>303994</v>
      </c>
      <c r="B2360" t="s">
        <v>4040</v>
      </c>
      <c r="C2360">
        <v>1</v>
      </c>
      <c r="D2360" t="s">
        <v>23</v>
      </c>
      <c r="E2360" t="s">
        <v>5662</v>
      </c>
      <c r="F2360" t="s">
        <v>75</v>
      </c>
      <c r="G2360" t="s">
        <v>76</v>
      </c>
      <c r="H2360">
        <v>77.317267099999995</v>
      </c>
      <c r="I2360">
        <v>28.680542800000001</v>
      </c>
      <c r="J2360" t="s">
        <v>480</v>
      </c>
      <c r="K2360" t="s">
        <v>28</v>
      </c>
      <c r="L2360" t="s">
        <v>29</v>
      </c>
      <c r="M2360" t="s">
        <v>29</v>
      </c>
      <c r="N2360" t="s">
        <v>29</v>
      </c>
      <c r="O2360" t="s">
        <v>29</v>
      </c>
      <c r="P2360">
        <v>2</v>
      </c>
      <c r="Q2360">
        <v>103</v>
      </c>
      <c r="R2360">
        <v>600</v>
      </c>
      <c r="S2360" t="str">
        <f>IF(Table1[[#This Row],[Average_Cost_for_two]]&lt;500,"Low",IF(Table1[[#This Row],[Average_Cost_for_two]]&lt;=1500,"Medium","High"))</f>
        <v>Medium</v>
      </c>
      <c r="T2360">
        <v>3.2</v>
      </c>
      <c r="U2360">
        <v>2015</v>
      </c>
      <c r="V2360">
        <v>7</v>
      </c>
      <c r="W2360">
        <v>26</v>
      </c>
      <c r="X2360">
        <f>IF(OR(Main!$U2360=0,
       Main!$V2360=0,
       Main!$W2360=0),
   "",
   DATE(Main!$U2360,
        Main!$V2360,
        Main!$W2360)
)</f>
        <v>42211</v>
      </c>
      <c r="Y2360">
        <f>Table1[[#This Row],[Average_Cost_for_two]]*VLOOKUP(Table1[[#This Row],[Currency]],currency!$A$2:$B$10,2,FALSE)</f>
        <v>7.2</v>
      </c>
      <c r="Z2360" t="str">
        <f>VLOOKUP(C2360,country!A:B,2,FALSE)</f>
        <v>India</v>
      </c>
      <c r="AA2360">
        <f t="shared" si="36"/>
        <v>3</v>
      </c>
    </row>
    <row r="2361" spans="1:27" ht="15.75" customHeight="1" x14ac:dyDescent="0.25">
      <c r="A2361">
        <v>9002</v>
      </c>
      <c r="B2361" t="s">
        <v>2973</v>
      </c>
      <c r="C2361">
        <v>1</v>
      </c>
      <c r="D2361" t="s">
        <v>23</v>
      </c>
      <c r="E2361" t="s">
        <v>5663</v>
      </c>
      <c r="F2361" t="s">
        <v>75</v>
      </c>
      <c r="G2361" t="s">
        <v>76</v>
      </c>
      <c r="H2361">
        <v>77.322046499999999</v>
      </c>
      <c r="I2361">
        <v>28.675573799999999</v>
      </c>
      <c r="J2361" t="s">
        <v>2976</v>
      </c>
      <c r="K2361" t="s">
        <v>28</v>
      </c>
      <c r="L2361" t="s">
        <v>29</v>
      </c>
      <c r="M2361" t="s">
        <v>29</v>
      </c>
      <c r="N2361" t="s">
        <v>29</v>
      </c>
      <c r="O2361" t="s">
        <v>29</v>
      </c>
      <c r="P2361">
        <v>2</v>
      </c>
      <c r="Q2361">
        <v>88</v>
      </c>
      <c r="R2361">
        <v>600</v>
      </c>
      <c r="S2361" t="str">
        <f>IF(Table1[[#This Row],[Average_Cost_for_two]]&lt;500,"Low",IF(Table1[[#This Row],[Average_Cost_for_two]]&lt;=1500,"Medium","High"))</f>
        <v>Medium</v>
      </c>
      <c r="T2361">
        <v>3.5</v>
      </c>
      <c r="U2361">
        <v>2017</v>
      </c>
      <c r="V2361">
        <v>7</v>
      </c>
      <c r="W2361">
        <v>20</v>
      </c>
      <c r="X2361">
        <f>IF(OR(Main!$U2361=0,
       Main!$V2361=0,
       Main!$W2361=0),
   "",
   DATE(Main!$U2361,
        Main!$V2361,
        Main!$W2361)
)</f>
        <v>42936</v>
      </c>
      <c r="Y2361">
        <f>Table1[[#This Row],[Average_Cost_for_two]]*VLOOKUP(Table1[[#This Row],[Currency]],currency!$A$2:$B$10,2,FALSE)</f>
        <v>7.2</v>
      </c>
      <c r="Z2361" t="str">
        <f>VLOOKUP(C2361,country!A:B,2,FALSE)</f>
        <v>India</v>
      </c>
      <c r="AA2361">
        <f t="shared" si="36"/>
        <v>3</v>
      </c>
    </row>
    <row r="2362" spans="1:27" ht="15.75" customHeight="1" x14ac:dyDescent="0.25">
      <c r="A2362">
        <v>2407</v>
      </c>
      <c r="B2362" t="s">
        <v>5664</v>
      </c>
      <c r="C2362">
        <v>1</v>
      </c>
      <c r="D2362" t="s">
        <v>23</v>
      </c>
      <c r="E2362" t="s">
        <v>5665</v>
      </c>
      <c r="F2362" t="s">
        <v>253</v>
      </c>
      <c r="G2362" t="s">
        <v>254</v>
      </c>
      <c r="H2362">
        <v>77.190706399999996</v>
      </c>
      <c r="I2362">
        <v>28.6455898</v>
      </c>
      <c r="J2362" t="s">
        <v>2945</v>
      </c>
      <c r="K2362" t="s">
        <v>28</v>
      </c>
      <c r="L2362" t="s">
        <v>29</v>
      </c>
      <c r="M2362" t="s">
        <v>29</v>
      </c>
      <c r="N2362" t="s">
        <v>29</v>
      </c>
      <c r="O2362" t="s">
        <v>29</v>
      </c>
      <c r="P2362">
        <v>2</v>
      </c>
      <c r="Q2362">
        <v>88</v>
      </c>
      <c r="R2362">
        <v>600</v>
      </c>
      <c r="S2362" t="str">
        <f>IF(Table1[[#This Row],[Average_Cost_for_two]]&lt;500,"Low",IF(Table1[[#This Row],[Average_Cost_for_two]]&lt;=1500,"Medium","High"))</f>
        <v>Medium</v>
      </c>
      <c r="T2362">
        <v>3.5</v>
      </c>
      <c r="U2362">
        <v>2017</v>
      </c>
      <c r="V2362">
        <v>7</v>
      </c>
      <c r="W2362">
        <v>24</v>
      </c>
      <c r="X2362">
        <f>IF(OR(Main!$U2362=0,
       Main!$V2362=0,
       Main!$W2362=0),
   "",
   DATE(Main!$U2362,
        Main!$V2362,
        Main!$W2362)
)</f>
        <v>42940</v>
      </c>
      <c r="Y2362">
        <f>Table1[[#This Row],[Average_Cost_for_two]]*VLOOKUP(Table1[[#This Row],[Currency]],currency!$A$2:$B$10,2,FALSE)</f>
        <v>7.2</v>
      </c>
      <c r="Z2362" t="str">
        <f>VLOOKUP(C2362,country!A:B,2,FALSE)</f>
        <v>India</v>
      </c>
      <c r="AA2362">
        <f t="shared" si="36"/>
        <v>3</v>
      </c>
    </row>
    <row r="2363" spans="1:27" ht="15.75" customHeight="1" x14ac:dyDescent="0.25">
      <c r="A2363">
        <v>18082237</v>
      </c>
      <c r="B2363" t="s">
        <v>1702</v>
      </c>
      <c r="C2363">
        <v>1</v>
      </c>
      <c r="D2363" t="s">
        <v>23</v>
      </c>
      <c r="E2363" t="s">
        <v>5666</v>
      </c>
      <c r="F2363" t="s">
        <v>3119</v>
      </c>
      <c r="G2363" t="s">
        <v>3120</v>
      </c>
      <c r="H2363">
        <v>77.226639199999994</v>
      </c>
      <c r="I2363">
        <v>28.599740400000002</v>
      </c>
      <c r="J2363" t="s">
        <v>706</v>
      </c>
      <c r="K2363" t="s">
        <v>28</v>
      </c>
      <c r="L2363" t="s">
        <v>29</v>
      </c>
      <c r="M2363" t="s">
        <v>29</v>
      </c>
      <c r="N2363" t="s">
        <v>29</v>
      </c>
      <c r="O2363" t="s">
        <v>29</v>
      </c>
      <c r="P2363">
        <v>2</v>
      </c>
      <c r="Q2363">
        <v>220</v>
      </c>
      <c r="R2363">
        <v>600</v>
      </c>
      <c r="S2363" t="str">
        <f>IF(Table1[[#This Row],[Average_Cost_for_two]]&lt;500,"Low",IF(Table1[[#This Row],[Average_Cost_for_two]]&lt;=1500,"Medium","High"))</f>
        <v>Medium</v>
      </c>
      <c r="T2363">
        <v>4</v>
      </c>
      <c r="U2363">
        <v>2012</v>
      </c>
      <c r="V2363">
        <v>7</v>
      </c>
      <c r="W2363">
        <v>19</v>
      </c>
      <c r="X2363">
        <f>IF(OR(Main!$U2363=0,
       Main!$V2363=0,
       Main!$W2363=0),
   "",
   DATE(Main!$U2363,
        Main!$V2363,
        Main!$W2363)
)</f>
        <v>41109</v>
      </c>
      <c r="Y2363">
        <f>Table1[[#This Row],[Average_Cost_for_two]]*VLOOKUP(Table1[[#This Row],[Currency]],currency!$A$2:$B$10,2,FALSE)</f>
        <v>7.2</v>
      </c>
      <c r="Z2363" t="str">
        <f>VLOOKUP(C2363,country!A:B,2,FALSE)</f>
        <v>India</v>
      </c>
      <c r="AA2363">
        <f t="shared" si="36"/>
        <v>3</v>
      </c>
    </row>
    <row r="2364" spans="1:27" ht="15.75" customHeight="1" x14ac:dyDescent="0.25">
      <c r="A2364">
        <v>5801</v>
      </c>
      <c r="B2364" t="s">
        <v>5667</v>
      </c>
      <c r="C2364">
        <v>1</v>
      </c>
      <c r="D2364" t="s">
        <v>23</v>
      </c>
      <c r="E2364" t="s">
        <v>5668</v>
      </c>
      <c r="F2364" t="s">
        <v>1897</v>
      </c>
      <c r="G2364" t="s">
        <v>1898</v>
      </c>
      <c r="H2364">
        <v>77.2131708</v>
      </c>
      <c r="I2364">
        <v>28.640449499999999</v>
      </c>
      <c r="J2364" t="s">
        <v>1959</v>
      </c>
      <c r="K2364" t="s">
        <v>28</v>
      </c>
      <c r="L2364" t="s">
        <v>29</v>
      </c>
      <c r="M2364" t="s">
        <v>29</v>
      </c>
      <c r="N2364" t="s">
        <v>29</v>
      </c>
      <c r="O2364" t="s">
        <v>29</v>
      </c>
      <c r="P2364">
        <v>2</v>
      </c>
      <c r="Q2364">
        <v>37</v>
      </c>
      <c r="R2364">
        <v>600</v>
      </c>
      <c r="S2364" t="str">
        <f>IF(Table1[[#This Row],[Average_Cost_for_two]]&lt;500,"Low",IF(Table1[[#This Row],[Average_Cost_for_two]]&lt;=1500,"Medium","High"))</f>
        <v>Medium</v>
      </c>
      <c r="T2364">
        <v>3.4</v>
      </c>
      <c r="U2364">
        <v>2012</v>
      </c>
      <c r="V2364">
        <v>7</v>
      </c>
      <c r="W2364">
        <v>28</v>
      </c>
      <c r="X2364">
        <f>IF(OR(Main!$U2364=0,
       Main!$V2364=0,
       Main!$W2364=0),
   "",
   DATE(Main!$U2364,
        Main!$V2364,
        Main!$W2364)
)</f>
        <v>41118</v>
      </c>
      <c r="Y2364">
        <f>Table1[[#This Row],[Average_Cost_for_two]]*VLOOKUP(Table1[[#This Row],[Currency]],currency!$A$2:$B$10,2,FALSE)</f>
        <v>7.2</v>
      </c>
      <c r="Z2364" t="str">
        <f>VLOOKUP(C2364,country!A:B,2,FALSE)</f>
        <v>India</v>
      </c>
      <c r="AA2364">
        <f t="shared" si="36"/>
        <v>3</v>
      </c>
    </row>
    <row r="2365" spans="1:27" ht="15.75" customHeight="1" x14ac:dyDescent="0.25">
      <c r="A2365">
        <v>18203177</v>
      </c>
      <c r="B2365" t="s">
        <v>5669</v>
      </c>
      <c r="C2365">
        <v>1</v>
      </c>
      <c r="D2365" t="s">
        <v>23</v>
      </c>
      <c r="E2365" t="s">
        <v>5670</v>
      </c>
      <c r="F2365" t="s">
        <v>767</v>
      </c>
      <c r="G2365" t="s">
        <v>768</v>
      </c>
      <c r="H2365">
        <v>77.200409300000004</v>
      </c>
      <c r="I2365">
        <v>28.519437700000001</v>
      </c>
      <c r="J2365" t="s">
        <v>503</v>
      </c>
      <c r="K2365" t="s">
        <v>28</v>
      </c>
      <c r="L2365" t="s">
        <v>29</v>
      </c>
      <c r="M2365" t="s">
        <v>29</v>
      </c>
      <c r="N2365" t="s">
        <v>29</v>
      </c>
      <c r="O2365" t="s">
        <v>29</v>
      </c>
      <c r="P2365">
        <v>2</v>
      </c>
      <c r="Q2365">
        <v>16</v>
      </c>
      <c r="R2365">
        <v>600</v>
      </c>
      <c r="S2365" t="str">
        <f>IF(Table1[[#This Row],[Average_Cost_for_two]]&lt;500,"Low",IF(Table1[[#This Row],[Average_Cost_for_two]]&lt;=1500,"Medium","High"))</f>
        <v>Medium</v>
      </c>
      <c r="T2365">
        <v>2.8</v>
      </c>
      <c r="U2365">
        <v>2014</v>
      </c>
      <c r="V2365">
        <v>7</v>
      </c>
      <c r="W2365">
        <v>25</v>
      </c>
      <c r="X2365">
        <f>IF(OR(Main!$U2365=0,
       Main!$V2365=0,
       Main!$W2365=0),
   "",
   DATE(Main!$U2365,
        Main!$V2365,
        Main!$W2365)
)</f>
        <v>41845</v>
      </c>
      <c r="Y2365">
        <f>Table1[[#This Row],[Average_Cost_for_two]]*VLOOKUP(Table1[[#This Row],[Currency]],currency!$A$2:$B$10,2,FALSE)</f>
        <v>7.2</v>
      </c>
      <c r="Z2365" t="str">
        <f>VLOOKUP(C2365,country!A:B,2,FALSE)</f>
        <v>India</v>
      </c>
      <c r="AA2365">
        <f t="shared" si="36"/>
        <v>3</v>
      </c>
    </row>
    <row r="2366" spans="1:27" ht="15.75" customHeight="1" x14ac:dyDescent="0.25">
      <c r="A2366">
        <v>306801</v>
      </c>
      <c r="B2366" t="s">
        <v>5671</v>
      </c>
      <c r="C2366">
        <v>1</v>
      </c>
      <c r="D2366" t="s">
        <v>23</v>
      </c>
      <c r="E2366" t="s">
        <v>5672</v>
      </c>
      <c r="F2366" t="s">
        <v>205</v>
      </c>
      <c r="G2366" t="s">
        <v>206</v>
      </c>
      <c r="H2366">
        <v>77.300312000000005</v>
      </c>
      <c r="I2366">
        <v>28.533539999999999</v>
      </c>
      <c r="J2366" t="s">
        <v>5673</v>
      </c>
      <c r="K2366" t="s">
        <v>28</v>
      </c>
      <c r="L2366" t="s">
        <v>29</v>
      </c>
      <c r="M2366" t="s">
        <v>29</v>
      </c>
      <c r="N2366" t="s">
        <v>29</v>
      </c>
      <c r="O2366" t="s">
        <v>29</v>
      </c>
      <c r="P2366">
        <v>2</v>
      </c>
      <c r="Q2366">
        <v>7</v>
      </c>
      <c r="R2366">
        <v>600</v>
      </c>
      <c r="S2366" t="str">
        <f>IF(Table1[[#This Row],[Average_Cost_for_two]]&lt;500,"Low",IF(Table1[[#This Row],[Average_Cost_for_two]]&lt;=1500,"Medium","High"))</f>
        <v>Medium</v>
      </c>
      <c r="T2366">
        <v>2.9</v>
      </c>
      <c r="U2366">
        <v>2010</v>
      </c>
      <c r="V2366">
        <v>7</v>
      </c>
      <c r="W2366">
        <v>15</v>
      </c>
      <c r="X2366">
        <f>IF(OR(Main!$U2366=0,
       Main!$V2366=0,
       Main!$W2366=0),
   "",
   DATE(Main!$U2366,
        Main!$V2366,
        Main!$W2366)
)</f>
        <v>40374</v>
      </c>
      <c r="Y2366">
        <f>Table1[[#This Row],[Average_Cost_for_two]]*VLOOKUP(Table1[[#This Row],[Currency]],currency!$A$2:$B$10,2,FALSE)</f>
        <v>7.2</v>
      </c>
      <c r="Z2366" t="str">
        <f>VLOOKUP(C2366,country!A:B,2,FALSE)</f>
        <v>India</v>
      </c>
      <c r="AA2366">
        <f t="shared" si="36"/>
        <v>3</v>
      </c>
    </row>
    <row r="2367" spans="1:27" ht="15.75" customHeight="1" x14ac:dyDescent="0.25">
      <c r="A2367">
        <v>18292083</v>
      </c>
      <c r="B2367" t="s">
        <v>5674</v>
      </c>
      <c r="C2367">
        <v>1</v>
      </c>
      <c r="D2367" t="s">
        <v>23</v>
      </c>
      <c r="E2367" t="s">
        <v>5675</v>
      </c>
      <c r="F2367" t="s">
        <v>2698</v>
      </c>
      <c r="G2367" t="s">
        <v>2699</v>
      </c>
      <c r="H2367">
        <v>77.168381299999993</v>
      </c>
      <c r="I2367">
        <v>28.5880382</v>
      </c>
      <c r="J2367" t="s">
        <v>3675</v>
      </c>
      <c r="K2367" t="s">
        <v>28</v>
      </c>
      <c r="L2367" t="s">
        <v>29</v>
      </c>
      <c r="M2367" t="s">
        <v>29</v>
      </c>
      <c r="N2367" t="s">
        <v>29</v>
      </c>
      <c r="O2367" t="s">
        <v>29</v>
      </c>
      <c r="P2367">
        <v>2</v>
      </c>
      <c r="Q2367">
        <v>22</v>
      </c>
      <c r="R2367">
        <v>600</v>
      </c>
      <c r="S2367" t="str">
        <f>IF(Table1[[#This Row],[Average_Cost_for_two]]&lt;500,"Low",IF(Table1[[#This Row],[Average_Cost_for_two]]&lt;=1500,"Medium","High"))</f>
        <v>Medium</v>
      </c>
      <c r="T2367">
        <v>3.3</v>
      </c>
      <c r="U2367">
        <v>2018</v>
      </c>
      <c r="V2367">
        <v>7</v>
      </c>
      <c r="W2367">
        <v>9</v>
      </c>
      <c r="X2367">
        <f>IF(OR(Main!$U2367=0,
       Main!$V2367=0,
       Main!$W2367=0),
   "",
   DATE(Main!$U2367,
        Main!$V2367,
        Main!$W2367)
)</f>
        <v>43290</v>
      </c>
      <c r="Y2367">
        <f>Table1[[#This Row],[Average_Cost_for_two]]*VLOOKUP(Table1[[#This Row],[Currency]],currency!$A$2:$B$10,2,FALSE)</f>
        <v>7.2</v>
      </c>
      <c r="Z2367" t="str">
        <f>VLOOKUP(C2367,country!A:B,2,FALSE)</f>
        <v>India</v>
      </c>
      <c r="AA2367">
        <f t="shared" si="36"/>
        <v>3</v>
      </c>
    </row>
    <row r="2368" spans="1:27" ht="15.75" customHeight="1" x14ac:dyDescent="0.25">
      <c r="A2368">
        <v>304950</v>
      </c>
      <c r="B2368" t="s">
        <v>5676</v>
      </c>
      <c r="C2368">
        <v>1</v>
      </c>
      <c r="D2368" t="s">
        <v>23</v>
      </c>
      <c r="E2368" t="s">
        <v>5677</v>
      </c>
      <c r="F2368" t="s">
        <v>2356</v>
      </c>
      <c r="G2368" t="s">
        <v>2357</v>
      </c>
      <c r="H2368">
        <v>77.196815700000002</v>
      </c>
      <c r="I2368">
        <v>28.546526499999999</v>
      </c>
      <c r="J2368" t="s">
        <v>562</v>
      </c>
      <c r="K2368" t="s">
        <v>28</v>
      </c>
      <c r="L2368" t="s">
        <v>29</v>
      </c>
      <c r="M2368" t="s">
        <v>29</v>
      </c>
      <c r="N2368" t="s">
        <v>29</v>
      </c>
      <c r="O2368" t="s">
        <v>29</v>
      </c>
      <c r="P2368">
        <v>2</v>
      </c>
      <c r="Q2368">
        <v>15</v>
      </c>
      <c r="R2368">
        <v>600</v>
      </c>
      <c r="S2368" t="str">
        <f>IF(Table1[[#This Row],[Average_Cost_for_two]]&lt;500,"Low",IF(Table1[[#This Row],[Average_Cost_for_two]]&lt;=1500,"Medium","High"))</f>
        <v>Medium</v>
      </c>
      <c r="T2368">
        <v>3.1</v>
      </c>
      <c r="U2368">
        <v>2017</v>
      </c>
      <c r="V2368">
        <v>7</v>
      </c>
      <c r="W2368">
        <v>28</v>
      </c>
      <c r="X2368">
        <f>IF(OR(Main!$U2368=0,
       Main!$V2368=0,
       Main!$W2368=0),
   "",
   DATE(Main!$U2368,
        Main!$V2368,
        Main!$W2368)
)</f>
        <v>42944</v>
      </c>
      <c r="Y2368">
        <f>Table1[[#This Row],[Average_Cost_for_two]]*VLOOKUP(Table1[[#This Row],[Currency]],currency!$A$2:$B$10,2,FALSE)</f>
        <v>7.2</v>
      </c>
      <c r="Z2368" t="str">
        <f>VLOOKUP(C2368,country!A:B,2,FALSE)</f>
        <v>India</v>
      </c>
      <c r="AA2368">
        <f t="shared" si="36"/>
        <v>3</v>
      </c>
    </row>
    <row r="2369" spans="1:27" ht="15.75" customHeight="1" x14ac:dyDescent="0.25">
      <c r="A2369">
        <v>9177</v>
      </c>
      <c r="B2369" t="s">
        <v>4948</v>
      </c>
      <c r="C2369">
        <v>1</v>
      </c>
      <c r="D2369" t="s">
        <v>23</v>
      </c>
      <c r="E2369" t="s">
        <v>5678</v>
      </c>
      <c r="F2369" t="s">
        <v>1837</v>
      </c>
      <c r="G2369" t="s">
        <v>1838</v>
      </c>
      <c r="H2369">
        <v>77.156647599999999</v>
      </c>
      <c r="I2369">
        <v>28.524981</v>
      </c>
      <c r="J2369" t="s">
        <v>2945</v>
      </c>
      <c r="K2369" t="s">
        <v>28</v>
      </c>
      <c r="L2369" t="s">
        <v>29</v>
      </c>
      <c r="M2369" t="s">
        <v>29</v>
      </c>
      <c r="N2369" t="s">
        <v>29</v>
      </c>
      <c r="O2369" t="s">
        <v>29</v>
      </c>
      <c r="P2369">
        <v>2</v>
      </c>
      <c r="Q2369">
        <v>87</v>
      </c>
      <c r="R2369">
        <v>600</v>
      </c>
      <c r="S2369" t="str">
        <f>IF(Table1[[#This Row],[Average_Cost_for_two]]&lt;500,"Low",IF(Table1[[#This Row],[Average_Cost_for_two]]&lt;=1500,"Medium","High"))</f>
        <v>Medium</v>
      </c>
      <c r="T2369">
        <v>3.3</v>
      </c>
      <c r="U2369">
        <v>2016</v>
      </c>
      <c r="V2369">
        <v>7</v>
      </c>
      <c r="W2369">
        <v>4</v>
      </c>
      <c r="X2369">
        <f>IF(OR(Main!$U2369=0,
       Main!$V2369=0,
       Main!$W2369=0),
   "",
   DATE(Main!$U2369,
        Main!$V2369,
        Main!$W2369)
)</f>
        <v>42555</v>
      </c>
      <c r="Y2369">
        <f>Table1[[#This Row],[Average_Cost_for_two]]*VLOOKUP(Table1[[#This Row],[Currency]],currency!$A$2:$B$10,2,FALSE)</f>
        <v>7.2</v>
      </c>
      <c r="Z2369" t="str">
        <f>VLOOKUP(C2369,country!A:B,2,FALSE)</f>
        <v>India</v>
      </c>
      <c r="AA2369">
        <f t="shared" si="36"/>
        <v>3</v>
      </c>
    </row>
    <row r="2370" spans="1:27" ht="15.75" customHeight="1" x14ac:dyDescent="0.25">
      <c r="A2370">
        <v>18348614</v>
      </c>
      <c r="B2370" t="s">
        <v>5679</v>
      </c>
      <c r="C2370">
        <v>1</v>
      </c>
      <c r="D2370" t="s">
        <v>23</v>
      </c>
      <c r="E2370" t="s">
        <v>5680</v>
      </c>
      <c r="F2370" t="s">
        <v>1221</v>
      </c>
      <c r="G2370" t="s">
        <v>1222</v>
      </c>
      <c r="H2370">
        <v>77.132514979999996</v>
      </c>
      <c r="I2370">
        <v>28.596961870000001</v>
      </c>
      <c r="J2370" t="s">
        <v>5681</v>
      </c>
      <c r="K2370" t="s">
        <v>28</v>
      </c>
      <c r="L2370" t="s">
        <v>29</v>
      </c>
      <c r="M2370" t="s">
        <v>29</v>
      </c>
      <c r="N2370" t="s">
        <v>29</v>
      </c>
      <c r="O2370" t="s">
        <v>29</v>
      </c>
      <c r="P2370">
        <v>2</v>
      </c>
      <c r="Q2370">
        <v>1</v>
      </c>
      <c r="R2370">
        <v>600</v>
      </c>
      <c r="S2370" t="str">
        <f>IF(Table1[[#This Row],[Average_Cost_for_two]]&lt;500,"Low",IF(Table1[[#This Row],[Average_Cost_for_two]]&lt;=1500,"Medium","High"))</f>
        <v>Medium</v>
      </c>
      <c r="T2370">
        <v>1</v>
      </c>
      <c r="U2370">
        <v>2017</v>
      </c>
      <c r="V2370">
        <v>6</v>
      </c>
      <c r="W2370">
        <v>13</v>
      </c>
      <c r="X2370">
        <f>IF(OR(Main!$U2370=0,
       Main!$V2370=0,
       Main!$W2370=0),
   "",
   DATE(Main!$U2370,
        Main!$V2370,
        Main!$W2370)
)</f>
        <v>42899</v>
      </c>
      <c r="Y2370">
        <f>Table1[[#This Row],[Average_Cost_for_two]]*VLOOKUP(Table1[[#This Row],[Currency]],currency!$A$2:$B$10,2,FALSE)</f>
        <v>7.2</v>
      </c>
      <c r="Z2370" t="str">
        <f>VLOOKUP(C2370,country!A:B,2,FALSE)</f>
        <v>India</v>
      </c>
      <c r="AA2370">
        <f t="shared" ref="AA2370:AA2433" si="37">ROUNDUP(V2370/3,0)</f>
        <v>2</v>
      </c>
    </row>
    <row r="2371" spans="1:27" ht="15.75" customHeight="1" x14ac:dyDescent="0.25">
      <c r="A2371">
        <v>18425767</v>
      </c>
      <c r="B2371" t="s">
        <v>5682</v>
      </c>
      <c r="C2371">
        <v>1</v>
      </c>
      <c r="D2371" t="s">
        <v>23</v>
      </c>
      <c r="E2371" t="s">
        <v>335</v>
      </c>
      <c r="F2371" t="s">
        <v>334</v>
      </c>
      <c r="G2371" t="s">
        <v>335</v>
      </c>
      <c r="H2371">
        <v>0</v>
      </c>
      <c r="I2371">
        <v>0</v>
      </c>
      <c r="J2371" t="s">
        <v>5683</v>
      </c>
      <c r="K2371" t="s">
        <v>28</v>
      </c>
      <c r="L2371" t="s">
        <v>29</v>
      </c>
      <c r="M2371" t="s">
        <v>29</v>
      </c>
      <c r="N2371" t="s">
        <v>29</v>
      </c>
      <c r="O2371" t="s">
        <v>29</v>
      </c>
      <c r="P2371">
        <v>2</v>
      </c>
      <c r="Q2371">
        <v>1</v>
      </c>
      <c r="R2371">
        <v>600</v>
      </c>
      <c r="S2371" t="str">
        <f>IF(Table1[[#This Row],[Average_Cost_for_two]]&lt;500,"Low",IF(Table1[[#This Row],[Average_Cost_for_two]]&lt;=1500,"Medium","High"))</f>
        <v>Medium</v>
      </c>
      <c r="T2371">
        <v>1</v>
      </c>
      <c r="U2371">
        <v>2016</v>
      </c>
      <c r="V2371">
        <v>6</v>
      </c>
      <c r="W2371">
        <v>17</v>
      </c>
      <c r="X2371">
        <f>IF(OR(Main!$U2371=0,
       Main!$V2371=0,
       Main!$W2371=0),
   "",
   DATE(Main!$U2371,
        Main!$V2371,
        Main!$W2371)
)</f>
        <v>42538</v>
      </c>
      <c r="Y2371">
        <f>Table1[[#This Row],[Average_Cost_for_two]]*VLOOKUP(Table1[[#This Row],[Currency]],currency!$A$2:$B$10,2,FALSE)</f>
        <v>7.2</v>
      </c>
      <c r="Z2371" t="str">
        <f>VLOOKUP(C2371,country!A:B,2,FALSE)</f>
        <v>India</v>
      </c>
      <c r="AA2371">
        <f t="shared" si="37"/>
        <v>2</v>
      </c>
    </row>
    <row r="2372" spans="1:27" ht="15.75" customHeight="1" x14ac:dyDescent="0.25">
      <c r="A2372">
        <v>18308432</v>
      </c>
      <c r="B2372" t="s">
        <v>5684</v>
      </c>
      <c r="C2372">
        <v>1</v>
      </c>
      <c r="D2372" t="s">
        <v>23</v>
      </c>
      <c r="E2372" t="s">
        <v>5685</v>
      </c>
      <c r="F2372" t="s">
        <v>219</v>
      </c>
      <c r="G2372" t="s">
        <v>220</v>
      </c>
      <c r="H2372">
        <v>77.233107700000005</v>
      </c>
      <c r="I2372">
        <v>28.649761099999999</v>
      </c>
      <c r="J2372" t="s">
        <v>533</v>
      </c>
      <c r="K2372" t="s">
        <v>28</v>
      </c>
      <c r="L2372" t="s">
        <v>29</v>
      </c>
      <c r="M2372" t="s">
        <v>29</v>
      </c>
      <c r="N2372" t="s">
        <v>29</v>
      </c>
      <c r="O2372" t="s">
        <v>29</v>
      </c>
      <c r="P2372">
        <v>2</v>
      </c>
      <c r="Q2372">
        <v>3</v>
      </c>
      <c r="R2372">
        <v>600</v>
      </c>
      <c r="S2372" t="str">
        <f>IF(Table1[[#This Row],[Average_Cost_for_two]]&lt;500,"Low",IF(Table1[[#This Row],[Average_Cost_for_two]]&lt;=1500,"Medium","High"))</f>
        <v>Medium</v>
      </c>
      <c r="T2372">
        <v>1</v>
      </c>
      <c r="U2372">
        <v>2015</v>
      </c>
      <c r="V2372">
        <v>6</v>
      </c>
      <c r="W2372">
        <v>19</v>
      </c>
      <c r="X2372">
        <f>IF(OR(Main!$U2372=0,
       Main!$V2372=0,
       Main!$W2372=0),
   "",
   DATE(Main!$U2372,
        Main!$V2372,
        Main!$W2372)
)</f>
        <v>42174</v>
      </c>
      <c r="Y2372">
        <f>Table1[[#This Row],[Average_Cost_for_two]]*VLOOKUP(Table1[[#This Row],[Currency]],currency!$A$2:$B$10,2,FALSE)</f>
        <v>7.2</v>
      </c>
      <c r="Z2372" t="str">
        <f>VLOOKUP(C2372,country!A:B,2,FALSE)</f>
        <v>India</v>
      </c>
      <c r="AA2372">
        <f t="shared" si="37"/>
        <v>2</v>
      </c>
    </row>
    <row r="2373" spans="1:27" ht="15.75" customHeight="1" x14ac:dyDescent="0.25">
      <c r="A2373">
        <v>300257</v>
      </c>
      <c r="B2373" t="s">
        <v>5686</v>
      </c>
      <c r="C2373">
        <v>1</v>
      </c>
      <c r="D2373" t="s">
        <v>23</v>
      </c>
      <c r="E2373" t="s">
        <v>5687</v>
      </c>
      <c r="F2373" t="s">
        <v>253</v>
      </c>
      <c r="G2373" t="s">
        <v>254</v>
      </c>
      <c r="H2373">
        <v>77.190769869999997</v>
      </c>
      <c r="I2373">
        <v>28.645689390000001</v>
      </c>
      <c r="J2373" t="s">
        <v>477</v>
      </c>
      <c r="K2373" t="s">
        <v>28</v>
      </c>
      <c r="L2373" t="s">
        <v>29</v>
      </c>
      <c r="M2373" t="s">
        <v>29</v>
      </c>
      <c r="N2373" t="s">
        <v>29</v>
      </c>
      <c r="O2373" t="s">
        <v>29</v>
      </c>
      <c r="P2373">
        <v>2</v>
      </c>
      <c r="Q2373">
        <v>90</v>
      </c>
      <c r="R2373">
        <v>600</v>
      </c>
      <c r="S2373" t="str">
        <f>IF(Table1[[#This Row],[Average_Cost_for_two]]&lt;500,"Low",IF(Table1[[#This Row],[Average_Cost_for_two]]&lt;=1500,"Medium","High"))</f>
        <v>Medium</v>
      </c>
      <c r="T2373">
        <v>2.9</v>
      </c>
      <c r="U2373">
        <v>2015</v>
      </c>
      <c r="V2373">
        <v>6</v>
      </c>
      <c r="W2373">
        <v>13</v>
      </c>
      <c r="X2373">
        <f>IF(OR(Main!$U2373=0,
       Main!$V2373=0,
       Main!$W2373=0),
   "",
   DATE(Main!$U2373,
        Main!$V2373,
        Main!$W2373)
)</f>
        <v>42168</v>
      </c>
      <c r="Y2373">
        <f>Table1[[#This Row],[Average_Cost_for_two]]*VLOOKUP(Table1[[#This Row],[Currency]],currency!$A$2:$B$10,2,FALSE)</f>
        <v>7.2</v>
      </c>
      <c r="Z2373" t="str">
        <f>VLOOKUP(C2373,country!A:B,2,FALSE)</f>
        <v>India</v>
      </c>
      <c r="AA2373">
        <f t="shared" si="37"/>
        <v>2</v>
      </c>
    </row>
    <row r="2374" spans="1:27" ht="15.75" customHeight="1" x14ac:dyDescent="0.25">
      <c r="A2374">
        <v>301532</v>
      </c>
      <c r="B2374" t="s">
        <v>5688</v>
      </c>
      <c r="C2374">
        <v>1</v>
      </c>
      <c r="D2374" t="s">
        <v>23</v>
      </c>
      <c r="E2374" t="s">
        <v>5689</v>
      </c>
      <c r="F2374" t="s">
        <v>486</v>
      </c>
      <c r="G2374" t="s">
        <v>487</v>
      </c>
      <c r="H2374">
        <v>77.158087899999998</v>
      </c>
      <c r="I2374">
        <v>28.686262899999999</v>
      </c>
      <c r="J2374" t="s">
        <v>575</v>
      </c>
      <c r="K2374" t="s">
        <v>28</v>
      </c>
      <c r="L2374" t="s">
        <v>29</v>
      </c>
      <c r="M2374" t="s">
        <v>29</v>
      </c>
      <c r="N2374" t="s">
        <v>29</v>
      </c>
      <c r="O2374" t="s">
        <v>29</v>
      </c>
      <c r="P2374">
        <v>2</v>
      </c>
      <c r="Q2374">
        <v>23</v>
      </c>
      <c r="R2374">
        <v>600</v>
      </c>
      <c r="S2374" t="str">
        <f>IF(Table1[[#This Row],[Average_Cost_for_two]]&lt;500,"Low",IF(Table1[[#This Row],[Average_Cost_for_two]]&lt;=1500,"Medium","High"))</f>
        <v>Medium</v>
      </c>
      <c r="T2374">
        <v>3.3</v>
      </c>
      <c r="U2374">
        <v>2012</v>
      </c>
      <c r="V2374">
        <v>6</v>
      </c>
      <c r="W2374">
        <v>12</v>
      </c>
      <c r="X2374">
        <f>IF(OR(Main!$U2374=0,
       Main!$V2374=0,
       Main!$W2374=0),
   "",
   DATE(Main!$U2374,
        Main!$V2374,
        Main!$W2374)
)</f>
        <v>41072</v>
      </c>
      <c r="Y2374">
        <f>Table1[[#This Row],[Average_Cost_for_two]]*VLOOKUP(Table1[[#This Row],[Currency]],currency!$A$2:$B$10,2,FALSE)</f>
        <v>7.2</v>
      </c>
      <c r="Z2374" t="str">
        <f>VLOOKUP(C2374,country!A:B,2,FALSE)</f>
        <v>India</v>
      </c>
      <c r="AA2374">
        <f t="shared" si="37"/>
        <v>2</v>
      </c>
    </row>
    <row r="2375" spans="1:27" ht="15.75" customHeight="1" x14ac:dyDescent="0.25">
      <c r="A2375">
        <v>18400760</v>
      </c>
      <c r="B2375" t="s">
        <v>5690</v>
      </c>
      <c r="C2375">
        <v>1</v>
      </c>
      <c r="D2375" t="s">
        <v>23</v>
      </c>
      <c r="E2375" t="s">
        <v>5691</v>
      </c>
      <c r="F2375" t="s">
        <v>685</v>
      </c>
      <c r="G2375" t="s">
        <v>686</v>
      </c>
      <c r="H2375">
        <v>77.277689800000005</v>
      </c>
      <c r="I2375">
        <v>28.630718699999999</v>
      </c>
      <c r="J2375" t="s">
        <v>480</v>
      </c>
      <c r="K2375" t="s">
        <v>28</v>
      </c>
      <c r="L2375" t="s">
        <v>29</v>
      </c>
      <c r="M2375" t="s">
        <v>29</v>
      </c>
      <c r="N2375" t="s">
        <v>29</v>
      </c>
      <c r="O2375" t="s">
        <v>29</v>
      </c>
      <c r="P2375">
        <v>2</v>
      </c>
      <c r="Q2375">
        <v>7</v>
      </c>
      <c r="R2375">
        <v>600</v>
      </c>
      <c r="S2375" t="str">
        <f>IF(Table1[[#This Row],[Average_Cost_for_two]]&lt;500,"Low",IF(Table1[[#This Row],[Average_Cost_for_two]]&lt;=1500,"Medium","High"))</f>
        <v>Medium</v>
      </c>
      <c r="T2375">
        <v>2.9</v>
      </c>
      <c r="U2375">
        <v>2010</v>
      </c>
      <c r="V2375">
        <v>6</v>
      </c>
      <c r="W2375">
        <v>25</v>
      </c>
      <c r="X2375">
        <f>IF(OR(Main!$U2375=0,
       Main!$V2375=0,
       Main!$W2375=0),
   "",
   DATE(Main!$U2375,
        Main!$V2375,
        Main!$W2375)
)</f>
        <v>40354</v>
      </c>
      <c r="Y2375">
        <f>Table1[[#This Row],[Average_Cost_for_two]]*VLOOKUP(Table1[[#This Row],[Currency]],currency!$A$2:$B$10,2,FALSE)</f>
        <v>7.2</v>
      </c>
      <c r="Z2375" t="str">
        <f>VLOOKUP(C2375,country!A:B,2,FALSE)</f>
        <v>India</v>
      </c>
      <c r="AA2375">
        <f t="shared" si="37"/>
        <v>2</v>
      </c>
    </row>
    <row r="2376" spans="1:27" ht="15.75" customHeight="1" x14ac:dyDescent="0.25">
      <c r="A2376">
        <v>7317</v>
      </c>
      <c r="B2376" t="s">
        <v>5692</v>
      </c>
      <c r="C2376">
        <v>1</v>
      </c>
      <c r="D2376" t="s">
        <v>23</v>
      </c>
      <c r="E2376" t="s">
        <v>5693</v>
      </c>
      <c r="F2376" t="s">
        <v>39</v>
      </c>
      <c r="G2376" t="s">
        <v>40</v>
      </c>
      <c r="H2376">
        <v>77.124921200000003</v>
      </c>
      <c r="I2376">
        <v>28.54646</v>
      </c>
      <c r="J2376" t="s">
        <v>5694</v>
      </c>
      <c r="K2376" t="s">
        <v>28</v>
      </c>
      <c r="L2376" t="s">
        <v>29</v>
      </c>
      <c r="M2376" t="s">
        <v>29</v>
      </c>
      <c r="N2376" t="s">
        <v>29</v>
      </c>
      <c r="O2376" t="s">
        <v>29</v>
      </c>
      <c r="P2376">
        <v>2</v>
      </c>
      <c r="Q2376">
        <v>6</v>
      </c>
      <c r="R2376">
        <v>600</v>
      </c>
      <c r="S2376" t="str">
        <f>IF(Table1[[#This Row],[Average_Cost_for_two]]&lt;500,"Low",IF(Table1[[#This Row],[Average_Cost_for_two]]&lt;=1500,"Medium","High"))</f>
        <v>Medium</v>
      </c>
      <c r="T2376">
        <v>2.9</v>
      </c>
      <c r="U2376">
        <v>2017</v>
      </c>
      <c r="V2376">
        <v>6</v>
      </c>
      <c r="W2376">
        <v>14</v>
      </c>
      <c r="X2376">
        <f>IF(OR(Main!$U2376=0,
       Main!$V2376=0,
       Main!$W2376=0),
   "",
   DATE(Main!$U2376,
        Main!$V2376,
        Main!$W2376)
)</f>
        <v>42900</v>
      </c>
      <c r="Y2376">
        <f>Table1[[#This Row],[Average_Cost_for_two]]*VLOOKUP(Table1[[#This Row],[Currency]],currency!$A$2:$B$10,2,FALSE)</f>
        <v>7.2</v>
      </c>
      <c r="Z2376" t="str">
        <f>VLOOKUP(C2376,country!A:B,2,FALSE)</f>
        <v>India</v>
      </c>
      <c r="AA2376">
        <f t="shared" si="37"/>
        <v>2</v>
      </c>
    </row>
    <row r="2377" spans="1:27" ht="15.75" customHeight="1" x14ac:dyDescent="0.25">
      <c r="A2377">
        <v>304093</v>
      </c>
      <c r="B2377" t="s">
        <v>5695</v>
      </c>
      <c r="C2377">
        <v>1</v>
      </c>
      <c r="D2377" t="s">
        <v>23</v>
      </c>
      <c r="E2377" t="s">
        <v>5696</v>
      </c>
      <c r="F2377" t="s">
        <v>114</v>
      </c>
      <c r="G2377" t="s">
        <v>115</v>
      </c>
      <c r="H2377">
        <v>77.145014500000002</v>
      </c>
      <c r="I2377">
        <v>28.699896899999999</v>
      </c>
      <c r="J2377" t="s">
        <v>477</v>
      </c>
      <c r="K2377" t="s">
        <v>28</v>
      </c>
      <c r="L2377" t="s">
        <v>29</v>
      </c>
      <c r="M2377" t="s">
        <v>29</v>
      </c>
      <c r="N2377" t="s">
        <v>29</v>
      </c>
      <c r="O2377" t="s">
        <v>29</v>
      </c>
      <c r="P2377">
        <v>2</v>
      </c>
      <c r="Q2377">
        <v>45</v>
      </c>
      <c r="R2377">
        <v>600</v>
      </c>
      <c r="S2377" t="str">
        <f>IF(Table1[[#This Row],[Average_Cost_for_two]]&lt;500,"Low",IF(Table1[[#This Row],[Average_Cost_for_two]]&lt;=1500,"Medium","High"))</f>
        <v>Medium</v>
      </c>
      <c r="T2377">
        <v>3.2</v>
      </c>
      <c r="U2377">
        <v>2013</v>
      </c>
      <c r="V2377">
        <v>6</v>
      </c>
      <c r="W2377">
        <v>21</v>
      </c>
      <c r="X2377">
        <f>IF(OR(Main!$U2377=0,
       Main!$V2377=0,
       Main!$W2377=0),
   "",
   DATE(Main!$U2377,
        Main!$V2377,
        Main!$W2377)
)</f>
        <v>41446</v>
      </c>
      <c r="Y2377">
        <f>Table1[[#This Row],[Average_Cost_for_two]]*VLOOKUP(Table1[[#This Row],[Currency]],currency!$A$2:$B$10,2,FALSE)</f>
        <v>7.2</v>
      </c>
      <c r="Z2377" t="str">
        <f>VLOOKUP(C2377,country!A:B,2,FALSE)</f>
        <v>India</v>
      </c>
      <c r="AA2377">
        <f t="shared" si="37"/>
        <v>2</v>
      </c>
    </row>
    <row r="2378" spans="1:27" ht="15.75" customHeight="1" x14ac:dyDescent="0.25">
      <c r="A2378">
        <v>313173</v>
      </c>
      <c r="B2378" t="s">
        <v>5697</v>
      </c>
      <c r="C2378">
        <v>1</v>
      </c>
      <c r="D2378" t="s">
        <v>23</v>
      </c>
      <c r="E2378" t="s">
        <v>5698</v>
      </c>
      <c r="F2378" t="s">
        <v>114</v>
      </c>
      <c r="G2378" t="s">
        <v>115</v>
      </c>
      <c r="H2378">
        <v>77.137955300000002</v>
      </c>
      <c r="I2378">
        <v>28.699282700000001</v>
      </c>
      <c r="J2378" t="s">
        <v>5699</v>
      </c>
      <c r="K2378" t="s">
        <v>28</v>
      </c>
      <c r="L2378" t="s">
        <v>29</v>
      </c>
      <c r="M2378" t="s">
        <v>29</v>
      </c>
      <c r="N2378" t="s">
        <v>29</v>
      </c>
      <c r="O2378" t="s">
        <v>29</v>
      </c>
      <c r="P2378">
        <v>2</v>
      </c>
      <c r="Q2378">
        <v>105</v>
      </c>
      <c r="R2378">
        <v>600</v>
      </c>
      <c r="S2378" t="str">
        <f>IF(Table1[[#This Row],[Average_Cost_for_two]]&lt;500,"Low",IF(Table1[[#This Row],[Average_Cost_for_two]]&lt;=1500,"Medium","High"))</f>
        <v>Medium</v>
      </c>
      <c r="T2378">
        <v>3.7</v>
      </c>
      <c r="U2378">
        <v>2010</v>
      </c>
      <c r="V2378">
        <v>6</v>
      </c>
      <c r="W2378">
        <v>22</v>
      </c>
      <c r="X2378">
        <f>IF(OR(Main!$U2378=0,
       Main!$V2378=0,
       Main!$W2378=0),
   "",
   DATE(Main!$U2378,
        Main!$V2378,
        Main!$W2378)
)</f>
        <v>40351</v>
      </c>
      <c r="Y2378">
        <f>Table1[[#This Row],[Average_Cost_for_two]]*VLOOKUP(Table1[[#This Row],[Currency]],currency!$A$2:$B$10,2,FALSE)</f>
        <v>7.2</v>
      </c>
      <c r="Z2378" t="str">
        <f>VLOOKUP(C2378,country!A:B,2,FALSE)</f>
        <v>India</v>
      </c>
      <c r="AA2378">
        <f t="shared" si="37"/>
        <v>2</v>
      </c>
    </row>
    <row r="2379" spans="1:27" ht="15.75" customHeight="1" x14ac:dyDescent="0.25">
      <c r="A2379">
        <v>18433610</v>
      </c>
      <c r="B2379" t="s">
        <v>5700</v>
      </c>
      <c r="C2379">
        <v>1</v>
      </c>
      <c r="D2379" t="s">
        <v>23</v>
      </c>
      <c r="E2379" t="s">
        <v>5701</v>
      </c>
      <c r="F2379" t="s">
        <v>2698</v>
      </c>
      <c r="G2379" t="s">
        <v>2699</v>
      </c>
      <c r="H2379">
        <v>77.167299299999996</v>
      </c>
      <c r="I2379">
        <v>28.5876664</v>
      </c>
      <c r="J2379" t="s">
        <v>3541</v>
      </c>
      <c r="K2379" t="s">
        <v>28</v>
      </c>
      <c r="L2379" t="s">
        <v>29</v>
      </c>
      <c r="M2379" t="s">
        <v>29</v>
      </c>
      <c r="N2379" t="s">
        <v>29</v>
      </c>
      <c r="O2379" t="s">
        <v>29</v>
      </c>
      <c r="P2379">
        <v>2</v>
      </c>
      <c r="Q2379">
        <v>48</v>
      </c>
      <c r="R2379">
        <v>600</v>
      </c>
      <c r="S2379" t="str">
        <f>IF(Table1[[#This Row],[Average_Cost_for_two]]&lt;500,"Low",IF(Table1[[#This Row],[Average_Cost_for_two]]&lt;=1500,"Medium","High"))</f>
        <v>Medium</v>
      </c>
      <c r="T2379">
        <v>4</v>
      </c>
      <c r="U2379">
        <v>2013</v>
      </c>
      <c r="V2379">
        <v>6</v>
      </c>
      <c r="W2379">
        <v>24</v>
      </c>
      <c r="X2379">
        <f>IF(OR(Main!$U2379=0,
       Main!$V2379=0,
       Main!$W2379=0),
   "",
   DATE(Main!$U2379,
        Main!$V2379,
        Main!$W2379)
)</f>
        <v>41449</v>
      </c>
      <c r="Y2379">
        <f>Table1[[#This Row],[Average_Cost_for_two]]*VLOOKUP(Table1[[#This Row],[Currency]],currency!$A$2:$B$10,2,FALSE)</f>
        <v>7.2</v>
      </c>
      <c r="Z2379" t="str">
        <f>VLOOKUP(C2379,country!A:B,2,FALSE)</f>
        <v>India</v>
      </c>
      <c r="AA2379">
        <f t="shared" si="37"/>
        <v>2</v>
      </c>
    </row>
    <row r="2380" spans="1:27" ht="15.75" customHeight="1" x14ac:dyDescent="0.25">
      <c r="A2380">
        <v>18400759</v>
      </c>
      <c r="B2380" t="s">
        <v>5702</v>
      </c>
      <c r="C2380">
        <v>1</v>
      </c>
      <c r="D2380" t="s">
        <v>23</v>
      </c>
      <c r="E2380" t="s">
        <v>5703</v>
      </c>
      <c r="F2380" t="s">
        <v>236</v>
      </c>
      <c r="G2380" t="s">
        <v>235</v>
      </c>
      <c r="H2380">
        <v>77.158627100000004</v>
      </c>
      <c r="I2380">
        <v>28.7194459</v>
      </c>
      <c r="J2380" t="s">
        <v>480</v>
      </c>
      <c r="K2380" t="s">
        <v>28</v>
      </c>
      <c r="L2380" t="s">
        <v>29</v>
      </c>
      <c r="M2380" t="s">
        <v>29</v>
      </c>
      <c r="N2380" t="s">
        <v>29</v>
      </c>
      <c r="O2380" t="s">
        <v>29</v>
      </c>
      <c r="P2380">
        <v>2</v>
      </c>
      <c r="Q2380">
        <v>13</v>
      </c>
      <c r="R2380">
        <v>600</v>
      </c>
      <c r="S2380" t="str">
        <f>IF(Table1[[#This Row],[Average_Cost_for_two]]&lt;500,"Low",IF(Table1[[#This Row],[Average_Cost_for_two]]&lt;=1500,"Medium","High"))</f>
        <v>Medium</v>
      </c>
      <c r="T2380">
        <v>3.3</v>
      </c>
      <c r="U2380">
        <v>2018</v>
      </c>
      <c r="V2380">
        <v>6</v>
      </c>
      <c r="W2380">
        <v>15</v>
      </c>
      <c r="X2380">
        <f>IF(OR(Main!$U2380=0,
       Main!$V2380=0,
       Main!$W2380=0),
   "",
   DATE(Main!$U2380,
        Main!$V2380,
        Main!$W2380)
)</f>
        <v>43266</v>
      </c>
      <c r="Y2380">
        <f>Table1[[#This Row],[Average_Cost_for_two]]*VLOOKUP(Table1[[#This Row],[Currency]],currency!$A$2:$B$10,2,FALSE)</f>
        <v>7.2</v>
      </c>
      <c r="Z2380" t="str">
        <f>VLOOKUP(C2380,country!A:B,2,FALSE)</f>
        <v>India</v>
      </c>
      <c r="AA2380">
        <f t="shared" si="37"/>
        <v>2</v>
      </c>
    </row>
    <row r="2381" spans="1:27" ht="15.75" customHeight="1" x14ac:dyDescent="0.25">
      <c r="A2381">
        <v>17977785</v>
      </c>
      <c r="B2381" t="s">
        <v>5704</v>
      </c>
      <c r="C2381">
        <v>1</v>
      </c>
      <c r="D2381" t="s">
        <v>23</v>
      </c>
      <c r="E2381" t="s">
        <v>5705</v>
      </c>
      <c r="F2381" t="s">
        <v>209</v>
      </c>
      <c r="G2381" t="s">
        <v>208</v>
      </c>
      <c r="H2381">
        <v>77.121774799999997</v>
      </c>
      <c r="I2381">
        <v>28.637007700000002</v>
      </c>
      <c r="J2381" t="s">
        <v>682</v>
      </c>
      <c r="K2381" t="s">
        <v>28</v>
      </c>
      <c r="L2381" t="s">
        <v>29</v>
      </c>
      <c r="M2381" t="s">
        <v>29</v>
      </c>
      <c r="N2381" t="s">
        <v>29</v>
      </c>
      <c r="O2381" t="s">
        <v>29</v>
      </c>
      <c r="P2381">
        <v>2</v>
      </c>
      <c r="Q2381">
        <v>10</v>
      </c>
      <c r="R2381">
        <v>600</v>
      </c>
      <c r="S2381" t="str">
        <f>IF(Table1[[#This Row],[Average_Cost_for_two]]&lt;500,"Low",IF(Table1[[#This Row],[Average_Cost_for_two]]&lt;=1500,"Medium","High"))</f>
        <v>Medium</v>
      </c>
      <c r="T2381">
        <v>3.1</v>
      </c>
      <c r="U2381">
        <v>2017</v>
      </c>
      <c r="V2381">
        <v>6</v>
      </c>
      <c r="W2381">
        <v>22</v>
      </c>
      <c r="X2381">
        <f>IF(OR(Main!$U2381=0,
       Main!$V2381=0,
       Main!$W2381=0),
   "",
   DATE(Main!$U2381,
        Main!$V2381,
        Main!$W2381)
)</f>
        <v>42908</v>
      </c>
      <c r="Y2381">
        <f>Table1[[#This Row],[Average_Cost_for_two]]*VLOOKUP(Table1[[#This Row],[Currency]],currency!$A$2:$B$10,2,FALSE)</f>
        <v>7.2</v>
      </c>
      <c r="Z2381" t="str">
        <f>VLOOKUP(C2381,country!A:B,2,FALSE)</f>
        <v>India</v>
      </c>
      <c r="AA2381">
        <f t="shared" si="37"/>
        <v>2</v>
      </c>
    </row>
    <row r="2382" spans="1:27" ht="15.75" customHeight="1" x14ac:dyDescent="0.25">
      <c r="A2382">
        <v>7391</v>
      </c>
      <c r="B2382" t="s">
        <v>5625</v>
      </c>
      <c r="C2382">
        <v>1</v>
      </c>
      <c r="D2382" t="s">
        <v>23</v>
      </c>
      <c r="E2382" t="s">
        <v>5706</v>
      </c>
      <c r="F2382" t="s">
        <v>718</v>
      </c>
      <c r="G2382" t="s">
        <v>719</v>
      </c>
      <c r="H2382">
        <v>77.164367999999996</v>
      </c>
      <c r="I2382">
        <v>28.557223</v>
      </c>
      <c r="J2382" t="s">
        <v>500</v>
      </c>
      <c r="K2382" t="s">
        <v>28</v>
      </c>
      <c r="L2382" t="s">
        <v>29</v>
      </c>
      <c r="M2382" t="s">
        <v>29</v>
      </c>
      <c r="N2382" t="s">
        <v>29</v>
      </c>
      <c r="O2382" t="s">
        <v>29</v>
      </c>
      <c r="P2382">
        <v>2</v>
      </c>
      <c r="Q2382">
        <v>80</v>
      </c>
      <c r="R2382">
        <v>600</v>
      </c>
      <c r="S2382" t="str">
        <f>IF(Table1[[#This Row],[Average_Cost_for_two]]&lt;500,"Low",IF(Table1[[#This Row],[Average_Cost_for_two]]&lt;=1500,"Medium","High"))</f>
        <v>Medium</v>
      </c>
      <c r="T2382">
        <v>3.6</v>
      </c>
      <c r="U2382">
        <v>2018</v>
      </c>
      <c r="V2382">
        <v>6</v>
      </c>
      <c r="W2382">
        <v>14</v>
      </c>
      <c r="X2382">
        <f>IF(OR(Main!$U2382=0,
       Main!$V2382=0,
       Main!$W2382=0),
   "",
   DATE(Main!$U2382,
        Main!$V2382,
        Main!$W2382)
)</f>
        <v>43265</v>
      </c>
      <c r="Y2382">
        <f>Table1[[#This Row],[Average_Cost_for_two]]*VLOOKUP(Table1[[#This Row],[Currency]],currency!$A$2:$B$10,2,FALSE)</f>
        <v>7.2</v>
      </c>
      <c r="Z2382" t="str">
        <f>VLOOKUP(C2382,country!A:B,2,FALSE)</f>
        <v>India</v>
      </c>
      <c r="AA2382">
        <f t="shared" si="37"/>
        <v>2</v>
      </c>
    </row>
    <row r="2383" spans="1:27" ht="15.75" customHeight="1" x14ac:dyDescent="0.25">
      <c r="A2383">
        <v>18432191</v>
      </c>
      <c r="B2383" t="s">
        <v>5707</v>
      </c>
      <c r="C2383">
        <v>1</v>
      </c>
      <c r="D2383" t="s">
        <v>23</v>
      </c>
      <c r="E2383" t="s">
        <v>5708</v>
      </c>
      <c r="F2383" t="s">
        <v>2648</v>
      </c>
      <c r="G2383" t="s">
        <v>2649</v>
      </c>
      <c r="H2383">
        <v>77.178037500000002</v>
      </c>
      <c r="I2383">
        <v>28.692475099999999</v>
      </c>
      <c r="J2383" t="s">
        <v>477</v>
      </c>
      <c r="K2383" t="s">
        <v>28</v>
      </c>
      <c r="L2383" t="s">
        <v>29</v>
      </c>
      <c r="M2383" t="s">
        <v>29</v>
      </c>
      <c r="N2383" t="s">
        <v>29</v>
      </c>
      <c r="O2383" t="s">
        <v>29</v>
      </c>
      <c r="P2383">
        <v>2</v>
      </c>
      <c r="Q2383">
        <v>31</v>
      </c>
      <c r="R2383">
        <v>600</v>
      </c>
      <c r="S2383" t="str">
        <f>IF(Table1[[#This Row],[Average_Cost_for_two]]&lt;500,"Low",IF(Table1[[#This Row],[Average_Cost_for_two]]&lt;=1500,"Medium","High"))</f>
        <v>Medium</v>
      </c>
      <c r="T2383">
        <v>3.5</v>
      </c>
      <c r="U2383">
        <v>2015</v>
      </c>
      <c r="V2383">
        <v>5</v>
      </c>
      <c r="W2383">
        <v>14</v>
      </c>
      <c r="X2383">
        <f>IF(OR(Main!$U2383=0,
       Main!$V2383=0,
       Main!$W2383=0),
   "",
   DATE(Main!$U2383,
        Main!$V2383,
        Main!$W2383)
)</f>
        <v>42138</v>
      </c>
      <c r="Y2383">
        <f>Table1[[#This Row],[Average_Cost_for_two]]*VLOOKUP(Table1[[#This Row],[Currency]],currency!$A$2:$B$10,2,FALSE)</f>
        <v>7.2</v>
      </c>
      <c r="Z2383" t="str">
        <f>VLOOKUP(C2383,country!A:B,2,FALSE)</f>
        <v>India</v>
      </c>
      <c r="AA2383">
        <f t="shared" si="37"/>
        <v>2</v>
      </c>
    </row>
    <row r="2384" spans="1:27" ht="15.75" customHeight="1" x14ac:dyDescent="0.25">
      <c r="A2384">
        <v>993</v>
      </c>
      <c r="B2384" t="s">
        <v>5709</v>
      </c>
      <c r="C2384">
        <v>1</v>
      </c>
      <c r="D2384" t="s">
        <v>23</v>
      </c>
      <c r="E2384" t="s">
        <v>5710</v>
      </c>
      <c r="F2384" t="s">
        <v>219</v>
      </c>
      <c r="G2384" t="s">
        <v>220</v>
      </c>
      <c r="H2384">
        <v>77.2327023</v>
      </c>
      <c r="I2384">
        <v>28.649621400000001</v>
      </c>
      <c r="J2384" t="s">
        <v>575</v>
      </c>
      <c r="K2384" t="s">
        <v>28</v>
      </c>
      <c r="L2384" t="s">
        <v>29</v>
      </c>
      <c r="M2384" t="s">
        <v>29</v>
      </c>
      <c r="N2384" t="s">
        <v>29</v>
      </c>
      <c r="O2384" t="s">
        <v>29</v>
      </c>
      <c r="P2384">
        <v>2</v>
      </c>
      <c r="Q2384">
        <v>1585</v>
      </c>
      <c r="R2384">
        <v>600</v>
      </c>
      <c r="S2384" t="str">
        <f>IF(Table1[[#This Row],[Average_Cost_for_two]]&lt;500,"Low",IF(Table1[[#This Row],[Average_Cost_for_two]]&lt;=1500,"Medium","High"))</f>
        <v>Medium</v>
      </c>
      <c r="T2384">
        <v>3.8</v>
      </c>
      <c r="U2384">
        <v>2016</v>
      </c>
      <c r="V2384">
        <v>5</v>
      </c>
      <c r="W2384">
        <v>7</v>
      </c>
      <c r="X2384">
        <f>IF(OR(Main!$U2384=0,
       Main!$V2384=0,
       Main!$W2384=0),
   "",
   DATE(Main!$U2384,
        Main!$V2384,
        Main!$W2384)
)</f>
        <v>42497</v>
      </c>
      <c r="Y2384">
        <f>Table1[[#This Row],[Average_Cost_for_two]]*VLOOKUP(Table1[[#This Row],[Currency]],currency!$A$2:$B$10,2,FALSE)</f>
        <v>7.2</v>
      </c>
      <c r="Z2384" t="str">
        <f>VLOOKUP(C2384,country!A:B,2,FALSE)</f>
        <v>India</v>
      </c>
      <c r="AA2384">
        <f t="shared" si="37"/>
        <v>2</v>
      </c>
    </row>
    <row r="2385" spans="1:27" ht="15.75" customHeight="1" x14ac:dyDescent="0.25">
      <c r="A2385">
        <v>312213</v>
      </c>
      <c r="B2385" t="s">
        <v>5711</v>
      </c>
      <c r="C2385">
        <v>1</v>
      </c>
      <c r="D2385" t="s">
        <v>23</v>
      </c>
      <c r="E2385" t="s">
        <v>5712</v>
      </c>
      <c r="F2385" t="s">
        <v>127</v>
      </c>
      <c r="G2385" t="s">
        <v>128</v>
      </c>
      <c r="H2385">
        <v>77.141455300000004</v>
      </c>
      <c r="I2385">
        <v>28.657018600000001</v>
      </c>
      <c r="J2385" t="s">
        <v>480</v>
      </c>
      <c r="K2385" t="s">
        <v>28</v>
      </c>
      <c r="L2385" t="s">
        <v>29</v>
      </c>
      <c r="M2385" t="s">
        <v>29</v>
      </c>
      <c r="N2385" t="s">
        <v>29</v>
      </c>
      <c r="O2385" t="s">
        <v>29</v>
      </c>
      <c r="P2385">
        <v>2</v>
      </c>
      <c r="Q2385">
        <v>3</v>
      </c>
      <c r="R2385">
        <v>600</v>
      </c>
      <c r="S2385" t="str">
        <f>IF(Table1[[#This Row],[Average_Cost_for_two]]&lt;500,"Low",IF(Table1[[#This Row],[Average_Cost_for_two]]&lt;=1500,"Medium","High"))</f>
        <v>Medium</v>
      </c>
      <c r="T2385">
        <v>1</v>
      </c>
      <c r="U2385">
        <v>2012</v>
      </c>
      <c r="V2385">
        <v>5</v>
      </c>
      <c r="W2385">
        <v>4</v>
      </c>
      <c r="X2385">
        <f>IF(OR(Main!$U2385=0,
       Main!$V2385=0,
       Main!$W2385=0),
   "",
   DATE(Main!$U2385,
        Main!$V2385,
        Main!$W2385)
)</f>
        <v>41033</v>
      </c>
      <c r="Y2385">
        <f>Table1[[#This Row],[Average_Cost_for_two]]*VLOOKUP(Table1[[#This Row],[Currency]],currency!$A$2:$B$10,2,FALSE)</f>
        <v>7.2</v>
      </c>
      <c r="Z2385" t="str">
        <f>VLOOKUP(C2385,country!A:B,2,FALSE)</f>
        <v>India</v>
      </c>
      <c r="AA2385">
        <f t="shared" si="37"/>
        <v>2</v>
      </c>
    </row>
    <row r="2386" spans="1:27" ht="15.75" customHeight="1" x14ac:dyDescent="0.25">
      <c r="A2386">
        <v>18291238</v>
      </c>
      <c r="B2386" t="s">
        <v>5713</v>
      </c>
      <c r="C2386">
        <v>1</v>
      </c>
      <c r="D2386" t="s">
        <v>23</v>
      </c>
      <c r="E2386" t="s">
        <v>1153</v>
      </c>
      <c r="F2386" t="s">
        <v>1152</v>
      </c>
      <c r="G2386" t="s">
        <v>1153</v>
      </c>
      <c r="H2386">
        <v>77.275381699999997</v>
      </c>
      <c r="I2386">
        <v>28.537884699999999</v>
      </c>
      <c r="J2386" t="s">
        <v>1033</v>
      </c>
      <c r="K2386" t="s">
        <v>28</v>
      </c>
      <c r="L2386" t="s">
        <v>29</v>
      </c>
      <c r="M2386" t="s">
        <v>29</v>
      </c>
      <c r="N2386" t="s">
        <v>29</v>
      </c>
      <c r="O2386" t="s">
        <v>29</v>
      </c>
      <c r="P2386">
        <v>2</v>
      </c>
      <c r="Q2386">
        <v>2</v>
      </c>
      <c r="R2386">
        <v>600</v>
      </c>
      <c r="S2386" t="str">
        <f>IF(Table1[[#This Row],[Average_Cost_for_two]]&lt;500,"Low",IF(Table1[[#This Row],[Average_Cost_for_two]]&lt;=1500,"Medium","High"))</f>
        <v>Medium</v>
      </c>
      <c r="T2386">
        <v>1</v>
      </c>
      <c r="U2386">
        <v>2016</v>
      </c>
      <c r="V2386">
        <v>5</v>
      </c>
      <c r="W2386">
        <v>6</v>
      </c>
      <c r="X2386">
        <f>IF(OR(Main!$U2386=0,
       Main!$V2386=0,
       Main!$W2386=0),
   "",
   DATE(Main!$U2386,
        Main!$V2386,
        Main!$W2386)
)</f>
        <v>42496</v>
      </c>
      <c r="Y2386">
        <f>Table1[[#This Row],[Average_Cost_for_two]]*VLOOKUP(Table1[[#This Row],[Currency]],currency!$A$2:$B$10,2,FALSE)</f>
        <v>7.2</v>
      </c>
      <c r="Z2386" t="str">
        <f>VLOOKUP(C2386,country!A:B,2,FALSE)</f>
        <v>India</v>
      </c>
      <c r="AA2386">
        <f t="shared" si="37"/>
        <v>2</v>
      </c>
    </row>
    <row r="2387" spans="1:27" ht="15.75" customHeight="1" x14ac:dyDescent="0.25">
      <c r="A2387">
        <v>18017258</v>
      </c>
      <c r="B2387" t="s">
        <v>5714</v>
      </c>
      <c r="C2387">
        <v>1</v>
      </c>
      <c r="D2387" t="s">
        <v>23</v>
      </c>
      <c r="E2387" t="s">
        <v>5715</v>
      </c>
      <c r="F2387" t="s">
        <v>1897</v>
      </c>
      <c r="G2387" t="s">
        <v>1898</v>
      </c>
      <c r="H2387">
        <v>77.215088460000004</v>
      </c>
      <c r="I2387">
        <v>28.64598569</v>
      </c>
      <c r="J2387" t="s">
        <v>3652</v>
      </c>
      <c r="K2387" t="s">
        <v>28</v>
      </c>
      <c r="L2387" t="s">
        <v>29</v>
      </c>
      <c r="M2387" t="s">
        <v>29</v>
      </c>
      <c r="N2387" t="s">
        <v>29</v>
      </c>
      <c r="O2387" t="s">
        <v>29</v>
      </c>
      <c r="P2387">
        <v>2</v>
      </c>
      <c r="Q2387">
        <v>10</v>
      </c>
      <c r="R2387">
        <v>600</v>
      </c>
      <c r="S2387" t="str">
        <f>IF(Table1[[#This Row],[Average_Cost_for_two]]&lt;500,"Low",IF(Table1[[#This Row],[Average_Cost_for_two]]&lt;=1500,"Medium","High"))</f>
        <v>Medium</v>
      </c>
      <c r="T2387">
        <v>2.8</v>
      </c>
      <c r="U2387">
        <v>2015</v>
      </c>
      <c r="V2387">
        <v>5</v>
      </c>
      <c r="W2387">
        <v>4</v>
      </c>
      <c r="X2387">
        <f>IF(OR(Main!$U2387=0,
       Main!$V2387=0,
       Main!$W2387=0),
   "",
   DATE(Main!$U2387,
        Main!$V2387,
        Main!$W2387)
)</f>
        <v>42128</v>
      </c>
      <c r="Y2387">
        <f>Table1[[#This Row],[Average_Cost_for_two]]*VLOOKUP(Table1[[#This Row],[Currency]],currency!$A$2:$B$10,2,FALSE)</f>
        <v>7.2</v>
      </c>
      <c r="Z2387" t="str">
        <f>VLOOKUP(C2387,country!A:B,2,FALSE)</f>
        <v>India</v>
      </c>
      <c r="AA2387">
        <f t="shared" si="37"/>
        <v>2</v>
      </c>
    </row>
    <row r="2388" spans="1:27" ht="15.75" customHeight="1" x14ac:dyDescent="0.25">
      <c r="A2388">
        <v>310604</v>
      </c>
      <c r="B2388" t="s">
        <v>5716</v>
      </c>
      <c r="C2388">
        <v>1</v>
      </c>
      <c r="D2388" t="s">
        <v>23</v>
      </c>
      <c r="E2388" t="s">
        <v>5717</v>
      </c>
      <c r="F2388" t="s">
        <v>214</v>
      </c>
      <c r="G2388" t="s">
        <v>215</v>
      </c>
      <c r="H2388">
        <v>77.303725409999998</v>
      </c>
      <c r="I2388">
        <v>28.667360179999999</v>
      </c>
      <c r="J2388" t="s">
        <v>618</v>
      </c>
      <c r="K2388" t="s">
        <v>28</v>
      </c>
      <c r="L2388" t="s">
        <v>29</v>
      </c>
      <c r="M2388" t="s">
        <v>29</v>
      </c>
      <c r="N2388" t="s">
        <v>29</v>
      </c>
      <c r="O2388" t="s">
        <v>29</v>
      </c>
      <c r="P2388">
        <v>2</v>
      </c>
      <c r="Q2388">
        <v>54</v>
      </c>
      <c r="R2388">
        <v>600</v>
      </c>
      <c r="S2388" t="str">
        <f>IF(Table1[[#This Row],[Average_Cost_for_two]]&lt;500,"Low",IF(Table1[[#This Row],[Average_Cost_for_two]]&lt;=1500,"Medium","High"))</f>
        <v>Medium</v>
      </c>
      <c r="T2388">
        <v>2.6</v>
      </c>
      <c r="U2388">
        <v>2015</v>
      </c>
      <c r="V2388">
        <v>5</v>
      </c>
      <c r="W2388">
        <v>9</v>
      </c>
      <c r="X2388">
        <f>IF(OR(Main!$U2388=0,
       Main!$V2388=0,
       Main!$W2388=0),
   "",
   DATE(Main!$U2388,
        Main!$V2388,
        Main!$W2388)
)</f>
        <v>42133</v>
      </c>
      <c r="Y2388">
        <f>Table1[[#This Row],[Average_Cost_for_two]]*VLOOKUP(Table1[[#This Row],[Currency]],currency!$A$2:$B$10,2,FALSE)</f>
        <v>7.2</v>
      </c>
      <c r="Z2388" t="str">
        <f>VLOOKUP(C2388,country!A:B,2,FALSE)</f>
        <v>India</v>
      </c>
      <c r="AA2388">
        <f t="shared" si="37"/>
        <v>2</v>
      </c>
    </row>
    <row r="2389" spans="1:27" ht="15.75" customHeight="1" x14ac:dyDescent="0.25">
      <c r="A2389">
        <v>3469</v>
      </c>
      <c r="B2389" t="s">
        <v>5718</v>
      </c>
      <c r="C2389">
        <v>1</v>
      </c>
      <c r="D2389" t="s">
        <v>23</v>
      </c>
      <c r="E2389" t="s">
        <v>5719</v>
      </c>
      <c r="F2389" t="s">
        <v>1168</v>
      </c>
      <c r="G2389" t="s">
        <v>1169</v>
      </c>
      <c r="H2389">
        <v>77.207236800000004</v>
      </c>
      <c r="I2389">
        <v>28.561772399999999</v>
      </c>
      <c r="J2389" t="s">
        <v>477</v>
      </c>
      <c r="K2389" t="s">
        <v>28</v>
      </c>
      <c r="L2389" t="s">
        <v>29</v>
      </c>
      <c r="M2389" t="s">
        <v>29</v>
      </c>
      <c r="N2389" t="s">
        <v>29</v>
      </c>
      <c r="O2389" t="s">
        <v>29</v>
      </c>
      <c r="P2389">
        <v>2</v>
      </c>
      <c r="Q2389">
        <v>46</v>
      </c>
      <c r="R2389">
        <v>600</v>
      </c>
      <c r="S2389" t="str">
        <f>IF(Table1[[#This Row],[Average_Cost_for_two]]&lt;500,"Low",IF(Table1[[#This Row],[Average_Cost_for_two]]&lt;=1500,"Medium","High"))</f>
        <v>Medium</v>
      </c>
      <c r="T2389">
        <v>3.2</v>
      </c>
      <c r="U2389">
        <v>2015</v>
      </c>
      <c r="V2389">
        <v>5</v>
      </c>
      <c r="W2389">
        <v>21</v>
      </c>
      <c r="X2389">
        <f>IF(OR(Main!$U2389=0,
       Main!$V2389=0,
       Main!$W2389=0),
   "",
   DATE(Main!$U2389,
        Main!$V2389,
        Main!$W2389)
)</f>
        <v>42145</v>
      </c>
      <c r="Y2389">
        <f>Table1[[#This Row],[Average_Cost_for_two]]*VLOOKUP(Table1[[#This Row],[Currency]],currency!$A$2:$B$10,2,FALSE)</f>
        <v>7.2</v>
      </c>
      <c r="Z2389" t="str">
        <f>VLOOKUP(C2389,country!A:B,2,FALSE)</f>
        <v>India</v>
      </c>
      <c r="AA2389">
        <f t="shared" si="37"/>
        <v>2</v>
      </c>
    </row>
    <row r="2390" spans="1:27" ht="15.75" customHeight="1" x14ac:dyDescent="0.25">
      <c r="A2390">
        <v>9971</v>
      </c>
      <c r="B2390" t="s">
        <v>5720</v>
      </c>
      <c r="C2390">
        <v>1</v>
      </c>
      <c r="D2390" t="s">
        <v>23</v>
      </c>
      <c r="E2390" t="s">
        <v>5721</v>
      </c>
      <c r="F2390" t="s">
        <v>294</v>
      </c>
      <c r="G2390" t="s">
        <v>295</v>
      </c>
      <c r="H2390">
        <v>77.253850999999997</v>
      </c>
      <c r="I2390">
        <v>28.525327399999998</v>
      </c>
      <c r="J2390" t="s">
        <v>477</v>
      </c>
      <c r="K2390" t="s">
        <v>28</v>
      </c>
      <c r="L2390" t="s">
        <v>29</v>
      </c>
      <c r="M2390" t="s">
        <v>29</v>
      </c>
      <c r="N2390" t="s">
        <v>29</v>
      </c>
      <c r="O2390" t="s">
        <v>29</v>
      </c>
      <c r="P2390">
        <v>2</v>
      </c>
      <c r="Q2390">
        <v>23</v>
      </c>
      <c r="R2390">
        <v>600</v>
      </c>
      <c r="S2390" t="str">
        <f>IF(Table1[[#This Row],[Average_Cost_for_two]]&lt;500,"Low",IF(Table1[[#This Row],[Average_Cost_for_two]]&lt;=1500,"Medium","High"))</f>
        <v>Medium</v>
      </c>
      <c r="T2390">
        <v>3.2</v>
      </c>
      <c r="U2390">
        <v>2011</v>
      </c>
      <c r="V2390">
        <v>4</v>
      </c>
      <c r="W2390">
        <v>18</v>
      </c>
      <c r="X2390">
        <f>IF(OR(Main!$U2390=0,
       Main!$V2390=0,
       Main!$W2390=0),
   "",
   DATE(Main!$U2390,
        Main!$V2390,
        Main!$W2390)
)</f>
        <v>40651</v>
      </c>
      <c r="Y2390">
        <f>Table1[[#This Row],[Average_Cost_for_two]]*VLOOKUP(Table1[[#This Row],[Currency]],currency!$A$2:$B$10,2,FALSE)</f>
        <v>7.2</v>
      </c>
      <c r="Z2390" t="str">
        <f>VLOOKUP(C2390,country!A:B,2,FALSE)</f>
        <v>India</v>
      </c>
      <c r="AA2390">
        <f t="shared" si="37"/>
        <v>2</v>
      </c>
    </row>
    <row r="2391" spans="1:27" ht="15.75" customHeight="1" x14ac:dyDescent="0.25">
      <c r="A2391">
        <v>4237</v>
      </c>
      <c r="B2391" t="s">
        <v>5625</v>
      </c>
      <c r="C2391">
        <v>1</v>
      </c>
      <c r="D2391" t="s">
        <v>23</v>
      </c>
      <c r="E2391" t="s">
        <v>5722</v>
      </c>
      <c r="F2391" t="s">
        <v>663</v>
      </c>
      <c r="G2391" t="s">
        <v>664</v>
      </c>
      <c r="H2391">
        <v>77.232191900000004</v>
      </c>
      <c r="I2391">
        <v>28.629256049999999</v>
      </c>
      <c r="J2391" t="s">
        <v>500</v>
      </c>
      <c r="K2391" t="s">
        <v>28</v>
      </c>
      <c r="L2391" t="s">
        <v>29</v>
      </c>
      <c r="M2391" t="s">
        <v>29</v>
      </c>
      <c r="N2391" t="s">
        <v>29</v>
      </c>
      <c r="O2391" t="s">
        <v>29</v>
      </c>
      <c r="P2391">
        <v>2</v>
      </c>
      <c r="Q2391">
        <v>76</v>
      </c>
      <c r="R2391">
        <v>600</v>
      </c>
      <c r="S2391" t="str">
        <f>IF(Table1[[#This Row],[Average_Cost_for_two]]&lt;500,"Low",IF(Table1[[#This Row],[Average_Cost_for_two]]&lt;=1500,"Medium","High"))</f>
        <v>Medium</v>
      </c>
      <c r="T2391">
        <v>3.4</v>
      </c>
      <c r="U2391">
        <v>2015</v>
      </c>
      <c r="V2391">
        <v>4</v>
      </c>
      <c r="W2391">
        <v>23</v>
      </c>
      <c r="X2391">
        <f>IF(OR(Main!$U2391=0,
       Main!$V2391=0,
       Main!$W2391=0),
   "",
   DATE(Main!$U2391,
        Main!$V2391,
        Main!$W2391)
)</f>
        <v>42117</v>
      </c>
      <c r="Y2391">
        <f>Table1[[#This Row],[Average_Cost_for_two]]*VLOOKUP(Table1[[#This Row],[Currency]],currency!$A$2:$B$10,2,FALSE)</f>
        <v>7.2</v>
      </c>
      <c r="Z2391" t="str">
        <f>VLOOKUP(C2391,country!A:B,2,FALSE)</f>
        <v>India</v>
      </c>
      <c r="AA2391">
        <f t="shared" si="37"/>
        <v>2</v>
      </c>
    </row>
    <row r="2392" spans="1:27" ht="15.75" customHeight="1" x14ac:dyDescent="0.25">
      <c r="A2392">
        <v>3492</v>
      </c>
      <c r="B2392" t="s">
        <v>5723</v>
      </c>
      <c r="C2392">
        <v>1</v>
      </c>
      <c r="D2392" t="s">
        <v>23</v>
      </c>
      <c r="E2392" t="s">
        <v>5724</v>
      </c>
      <c r="F2392" t="s">
        <v>71</v>
      </c>
      <c r="G2392" t="s">
        <v>72</v>
      </c>
      <c r="H2392">
        <v>77.238853800000001</v>
      </c>
      <c r="I2392">
        <v>28.578228500000002</v>
      </c>
      <c r="J2392" t="s">
        <v>503</v>
      </c>
      <c r="K2392" t="s">
        <v>28</v>
      </c>
      <c r="L2392" t="s">
        <v>29</v>
      </c>
      <c r="M2392" t="s">
        <v>29</v>
      </c>
      <c r="N2392" t="s">
        <v>29</v>
      </c>
      <c r="O2392" t="s">
        <v>29</v>
      </c>
      <c r="P2392">
        <v>2</v>
      </c>
      <c r="Q2392">
        <v>301</v>
      </c>
      <c r="R2392">
        <v>600</v>
      </c>
      <c r="S2392" t="str">
        <f>IF(Table1[[#This Row],[Average_Cost_for_two]]&lt;500,"Low",IF(Table1[[#This Row],[Average_Cost_for_two]]&lt;=1500,"Medium","High"))</f>
        <v>Medium</v>
      </c>
      <c r="T2392">
        <v>3.9</v>
      </c>
      <c r="U2392">
        <v>2013</v>
      </c>
      <c r="V2392">
        <v>4</v>
      </c>
      <c r="W2392">
        <v>25</v>
      </c>
      <c r="X2392">
        <f>IF(OR(Main!$U2392=0,
       Main!$V2392=0,
       Main!$W2392=0),
   "",
   DATE(Main!$U2392,
        Main!$V2392,
        Main!$W2392)
)</f>
        <v>41389</v>
      </c>
      <c r="Y2392">
        <f>Table1[[#This Row],[Average_Cost_for_two]]*VLOOKUP(Table1[[#This Row],[Currency]],currency!$A$2:$B$10,2,FALSE)</f>
        <v>7.2</v>
      </c>
      <c r="Z2392" t="str">
        <f>VLOOKUP(C2392,country!A:B,2,FALSE)</f>
        <v>India</v>
      </c>
      <c r="AA2392">
        <f t="shared" si="37"/>
        <v>2</v>
      </c>
    </row>
    <row r="2393" spans="1:27" ht="15.75" customHeight="1" x14ac:dyDescent="0.25">
      <c r="A2393">
        <v>9569</v>
      </c>
      <c r="B2393" t="s">
        <v>5725</v>
      </c>
      <c r="C2393">
        <v>1</v>
      </c>
      <c r="D2393" t="s">
        <v>23</v>
      </c>
      <c r="E2393" t="s">
        <v>5726</v>
      </c>
      <c r="F2393" t="s">
        <v>71</v>
      </c>
      <c r="G2393" t="s">
        <v>72</v>
      </c>
      <c r="H2393">
        <v>77.228435500000003</v>
      </c>
      <c r="I2393">
        <v>28.5740102</v>
      </c>
      <c r="J2393" t="s">
        <v>477</v>
      </c>
      <c r="K2393" t="s">
        <v>28</v>
      </c>
      <c r="L2393" t="s">
        <v>29</v>
      </c>
      <c r="M2393" t="s">
        <v>29</v>
      </c>
      <c r="N2393" t="s">
        <v>29</v>
      </c>
      <c r="O2393" t="s">
        <v>29</v>
      </c>
      <c r="P2393">
        <v>2</v>
      </c>
      <c r="Q2393">
        <v>35</v>
      </c>
      <c r="R2393">
        <v>600</v>
      </c>
      <c r="S2393" t="str">
        <f>IF(Table1[[#This Row],[Average_Cost_for_two]]&lt;500,"Low",IF(Table1[[#This Row],[Average_Cost_for_two]]&lt;=1500,"Medium","High"))</f>
        <v>Medium</v>
      </c>
      <c r="T2393">
        <v>2.4</v>
      </c>
      <c r="U2393">
        <v>2010</v>
      </c>
      <c r="V2393">
        <v>4</v>
      </c>
      <c r="W2393">
        <v>14</v>
      </c>
      <c r="X2393">
        <f>IF(OR(Main!$U2393=0,
       Main!$V2393=0,
       Main!$W2393=0),
   "",
   DATE(Main!$U2393,
        Main!$V2393,
        Main!$W2393)
)</f>
        <v>40282</v>
      </c>
      <c r="Y2393">
        <f>Table1[[#This Row],[Average_Cost_for_two]]*VLOOKUP(Table1[[#This Row],[Currency]],currency!$A$2:$B$10,2,FALSE)</f>
        <v>7.2</v>
      </c>
      <c r="Z2393" t="str">
        <f>VLOOKUP(C2393,country!A:B,2,FALSE)</f>
        <v>India</v>
      </c>
      <c r="AA2393">
        <f t="shared" si="37"/>
        <v>2</v>
      </c>
    </row>
    <row r="2394" spans="1:27" ht="15.75" customHeight="1" x14ac:dyDescent="0.25">
      <c r="A2394">
        <v>9891</v>
      </c>
      <c r="B2394" t="s">
        <v>5727</v>
      </c>
      <c r="C2394">
        <v>1</v>
      </c>
      <c r="D2394" t="s">
        <v>23</v>
      </c>
      <c r="E2394" t="s">
        <v>5728</v>
      </c>
      <c r="F2394" t="s">
        <v>334</v>
      </c>
      <c r="G2394" t="s">
        <v>335</v>
      </c>
      <c r="H2394">
        <v>77.251425010000005</v>
      </c>
      <c r="I2394">
        <v>28.555975669999999</v>
      </c>
      <c r="J2394" t="s">
        <v>503</v>
      </c>
      <c r="K2394" t="s">
        <v>28</v>
      </c>
      <c r="L2394" t="s">
        <v>29</v>
      </c>
      <c r="M2394" t="s">
        <v>29</v>
      </c>
      <c r="N2394" t="s">
        <v>29</v>
      </c>
      <c r="O2394" t="s">
        <v>29</v>
      </c>
      <c r="P2394">
        <v>2</v>
      </c>
      <c r="Q2394">
        <v>21</v>
      </c>
      <c r="R2394">
        <v>600</v>
      </c>
      <c r="S2394" t="str">
        <f>IF(Table1[[#This Row],[Average_Cost_for_two]]&lt;500,"Low",IF(Table1[[#This Row],[Average_Cost_for_two]]&lt;=1500,"Medium","High"))</f>
        <v>Medium</v>
      </c>
      <c r="T2394">
        <v>3.2</v>
      </c>
      <c r="U2394">
        <v>2012</v>
      </c>
      <c r="V2394">
        <v>4</v>
      </c>
      <c r="W2394">
        <v>27</v>
      </c>
      <c r="X2394">
        <f>IF(OR(Main!$U2394=0,
       Main!$V2394=0,
       Main!$W2394=0),
   "",
   DATE(Main!$U2394,
        Main!$V2394,
        Main!$W2394)
)</f>
        <v>41026</v>
      </c>
      <c r="Y2394">
        <f>Table1[[#This Row],[Average_Cost_for_two]]*VLOOKUP(Table1[[#This Row],[Currency]],currency!$A$2:$B$10,2,FALSE)</f>
        <v>7.2</v>
      </c>
      <c r="Z2394" t="str">
        <f>VLOOKUP(C2394,country!A:B,2,FALSE)</f>
        <v>India</v>
      </c>
      <c r="AA2394">
        <f t="shared" si="37"/>
        <v>2</v>
      </c>
    </row>
    <row r="2395" spans="1:27" ht="15.75" customHeight="1" x14ac:dyDescent="0.25">
      <c r="A2395">
        <v>18025089</v>
      </c>
      <c r="B2395" t="s">
        <v>5729</v>
      </c>
      <c r="C2395">
        <v>1</v>
      </c>
      <c r="D2395" t="s">
        <v>23</v>
      </c>
      <c r="E2395" t="s">
        <v>258</v>
      </c>
      <c r="F2395" t="s">
        <v>34</v>
      </c>
      <c r="G2395" t="s">
        <v>35</v>
      </c>
      <c r="H2395">
        <v>77.239223640000006</v>
      </c>
      <c r="I2395">
        <v>28.578527650000002</v>
      </c>
      <c r="J2395" t="s">
        <v>480</v>
      </c>
      <c r="K2395" t="s">
        <v>28</v>
      </c>
      <c r="L2395" t="s">
        <v>29</v>
      </c>
      <c r="M2395" t="s">
        <v>29</v>
      </c>
      <c r="N2395" t="s">
        <v>29</v>
      </c>
      <c r="O2395" t="s">
        <v>29</v>
      </c>
      <c r="P2395">
        <v>2</v>
      </c>
      <c r="Q2395">
        <v>2</v>
      </c>
      <c r="R2395">
        <v>600</v>
      </c>
      <c r="S2395" t="str">
        <f>IF(Table1[[#This Row],[Average_Cost_for_two]]&lt;500,"Low",IF(Table1[[#This Row],[Average_Cost_for_two]]&lt;=1500,"Medium","High"))</f>
        <v>Medium</v>
      </c>
      <c r="T2395">
        <v>1</v>
      </c>
      <c r="U2395">
        <v>2017</v>
      </c>
      <c r="V2395">
        <v>4</v>
      </c>
      <c r="W2395">
        <v>18</v>
      </c>
      <c r="X2395">
        <f>IF(OR(Main!$U2395=0,
       Main!$V2395=0,
       Main!$W2395=0),
   "",
   DATE(Main!$U2395,
        Main!$V2395,
        Main!$W2395)
)</f>
        <v>42843</v>
      </c>
      <c r="Y2395">
        <f>Table1[[#This Row],[Average_Cost_for_two]]*VLOOKUP(Table1[[#This Row],[Currency]],currency!$A$2:$B$10,2,FALSE)</f>
        <v>7.2</v>
      </c>
      <c r="Z2395" t="str">
        <f>VLOOKUP(C2395,country!A:B,2,FALSE)</f>
        <v>India</v>
      </c>
      <c r="AA2395">
        <f t="shared" si="37"/>
        <v>2</v>
      </c>
    </row>
    <row r="2396" spans="1:27" ht="15.75" customHeight="1" x14ac:dyDescent="0.25">
      <c r="A2396">
        <v>18356812</v>
      </c>
      <c r="B2396" t="s">
        <v>5730</v>
      </c>
      <c r="C2396">
        <v>1</v>
      </c>
      <c r="D2396" t="s">
        <v>23</v>
      </c>
      <c r="E2396" t="s">
        <v>5731</v>
      </c>
      <c r="F2396" t="s">
        <v>5732</v>
      </c>
      <c r="G2396" t="s">
        <v>5733</v>
      </c>
      <c r="H2396">
        <v>77.230579599999999</v>
      </c>
      <c r="I2396">
        <v>28.630483399999999</v>
      </c>
      <c r="J2396" t="s">
        <v>567</v>
      </c>
      <c r="K2396" t="s">
        <v>28</v>
      </c>
      <c r="L2396" t="s">
        <v>29</v>
      </c>
      <c r="M2396" t="s">
        <v>29</v>
      </c>
      <c r="N2396" t="s">
        <v>29</v>
      </c>
      <c r="O2396" t="s">
        <v>29</v>
      </c>
      <c r="P2396">
        <v>2</v>
      </c>
      <c r="Q2396">
        <v>2</v>
      </c>
      <c r="R2396">
        <v>600</v>
      </c>
      <c r="S2396" t="str">
        <f>IF(Table1[[#This Row],[Average_Cost_for_two]]&lt;500,"Low",IF(Table1[[#This Row],[Average_Cost_for_two]]&lt;=1500,"Medium","High"))</f>
        <v>Medium</v>
      </c>
      <c r="T2396">
        <v>1</v>
      </c>
      <c r="U2396">
        <v>2011</v>
      </c>
      <c r="V2396">
        <v>4</v>
      </c>
      <c r="W2396">
        <v>7</v>
      </c>
      <c r="X2396">
        <f>IF(OR(Main!$U2396=0,
       Main!$V2396=0,
       Main!$W2396=0),
   "",
   DATE(Main!$U2396,
        Main!$V2396,
        Main!$W2396)
)</f>
        <v>40640</v>
      </c>
      <c r="Y2396">
        <f>Table1[[#This Row],[Average_Cost_for_two]]*VLOOKUP(Table1[[#This Row],[Currency]],currency!$A$2:$B$10,2,FALSE)</f>
        <v>7.2</v>
      </c>
      <c r="Z2396" t="str">
        <f>VLOOKUP(C2396,country!A:B,2,FALSE)</f>
        <v>India</v>
      </c>
      <c r="AA2396">
        <f t="shared" si="37"/>
        <v>2</v>
      </c>
    </row>
    <row r="2397" spans="1:27" ht="15.75" customHeight="1" x14ac:dyDescent="0.25">
      <c r="A2397">
        <v>306250</v>
      </c>
      <c r="B2397" t="s">
        <v>5372</v>
      </c>
      <c r="C2397">
        <v>1</v>
      </c>
      <c r="D2397" t="s">
        <v>23</v>
      </c>
      <c r="E2397" t="s">
        <v>5734</v>
      </c>
      <c r="F2397" t="s">
        <v>3162</v>
      </c>
      <c r="G2397" t="s">
        <v>3161</v>
      </c>
      <c r="H2397">
        <v>77.146737400000006</v>
      </c>
      <c r="I2397">
        <v>28.656854500000001</v>
      </c>
      <c r="J2397" t="s">
        <v>477</v>
      </c>
      <c r="K2397" t="s">
        <v>28</v>
      </c>
      <c r="L2397" t="s">
        <v>29</v>
      </c>
      <c r="M2397" t="s">
        <v>29</v>
      </c>
      <c r="N2397" t="s">
        <v>29</v>
      </c>
      <c r="O2397" t="s">
        <v>29</v>
      </c>
      <c r="P2397">
        <v>2</v>
      </c>
      <c r="Q2397">
        <v>32</v>
      </c>
      <c r="R2397">
        <v>600</v>
      </c>
      <c r="S2397" t="str">
        <f>IF(Table1[[#This Row],[Average_Cost_for_two]]&lt;500,"Low",IF(Table1[[#This Row],[Average_Cost_for_two]]&lt;=1500,"Medium","High"))</f>
        <v>Medium</v>
      </c>
      <c r="T2397">
        <v>3.2</v>
      </c>
      <c r="U2397">
        <v>2012</v>
      </c>
      <c r="V2397">
        <v>4</v>
      </c>
      <c r="W2397">
        <v>28</v>
      </c>
      <c r="X2397">
        <f>IF(OR(Main!$U2397=0,
       Main!$V2397=0,
       Main!$W2397=0),
   "",
   DATE(Main!$U2397,
        Main!$V2397,
        Main!$W2397)
)</f>
        <v>41027</v>
      </c>
      <c r="Y2397">
        <f>Table1[[#This Row],[Average_Cost_for_two]]*VLOOKUP(Table1[[#This Row],[Currency]],currency!$A$2:$B$10,2,FALSE)</f>
        <v>7.2</v>
      </c>
      <c r="Z2397" t="str">
        <f>VLOOKUP(C2397,country!A:B,2,FALSE)</f>
        <v>India</v>
      </c>
      <c r="AA2397">
        <f t="shared" si="37"/>
        <v>2</v>
      </c>
    </row>
    <row r="2398" spans="1:27" ht="15.75" customHeight="1" x14ac:dyDescent="0.25">
      <c r="A2398">
        <v>307419</v>
      </c>
      <c r="B2398" t="s">
        <v>5735</v>
      </c>
      <c r="C2398">
        <v>1</v>
      </c>
      <c r="D2398" t="s">
        <v>23</v>
      </c>
      <c r="E2398" t="s">
        <v>5736</v>
      </c>
      <c r="F2398" t="s">
        <v>114</v>
      </c>
      <c r="G2398" t="s">
        <v>115</v>
      </c>
      <c r="H2398">
        <v>77.140436899999997</v>
      </c>
      <c r="I2398">
        <v>28.718371099999999</v>
      </c>
      <c r="J2398" t="s">
        <v>480</v>
      </c>
      <c r="K2398" t="s">
        <v>28</v>
      </c>
      <c r="L2398" t="s">
        <v>29</v>
      </c>
      <c r="M2398" t="s">
        <v>29</v>
      </c>
      <c r="N2398" t="s">
        <v>29</v>
      </c>
      <c r="O2398" t="s">
        <v>29</v>
      </c>
      <c r="P2398">
        <v>2</v>
      </c>
      <c r="Q2398">
        <v>7</v>
      </c>
      <c r="R2398">
        <v>600</v>
      </c>
      <c r="S2398" t="str">
        <f>IF(Table1[[#This Row],[Average_Cost_for_two]]&lt;500,"Low",IF(Table1[[#This Row],[Average_Cost_for_two]]&lt;=1500,"Medium","High"))</f>
        <v>Medium</v>
      </c>
      <c r="T2398">
        <v>2.5</v>
      </c>
      <c r="U2398">
        <v>2016</v>
      </c>
      <c r="V2398">
        <v>4</v>
      </c>
      <c r="W2398">
        <v>9</v>
      </c>
      <c r="X2398">
        <f>IF(OR(Main!$U2398=0,
       Main!$V2398=0,
       Main!$W2398=0),
   "",
   DATE(Main!$U2398,
        Main!$V2398,
        Main!$W2398)
)</f>
        <v>42469</v>
      </c>
      <c r="Y2398">
        <f>Table1[[#This Row],[Average_Cost_for_two]]*VLOOKUP(Table1[[#This Row],[Currency]],currency!$A$2:$B$10,2,FALSE)</f>
        <v>7.2</v>
      </c>
      <c r="Z2398" t="str">
        <f>VLOOKUP(C2398,country!A:B,2,FALSE)</f>
        <v>India</v>
      </c>
      <c r="AA2398">
        <f t="shared" si="37"/>
        <v>2</v>
      </c>
    </row>
    <row r="2399" spans="1:27" ht="15.75" customHeight="1" x14ac:dyDescent="0.25">
      <c r="A2399">
        <v>8961</v>
      </c>
      <c r="B2399" t="s">
        <v>5737</v>
      </c>
      <c r="C2399">
        <v>1</v>
      </c>
      <c r="D2399" t="s">
        <v>23</v>
      </c>
      <c r="E2399" t="s">
        <v>5738</v>
      </c>
      <c r="F2399" t="s">
        <v>114</v>
      </c>
      <c r="G2399" t="s">
        <v>115</v>
      </c>
      <c r="H2399">
        <v>77.142179799999994</v>
      </c>
      <c r="I2399">
        <v>28.70533</v>
      </c>
      <c r="J2399" t="s">
        <v>477</v>
      </c>
      <c r="K2399" t="s">
        <v>28</v>
      </c>
      <c r="L2399" t="s">
        <v>29</v>
      </c>
      <c r="M2399" t="s">
        <v>29</v>
      </c>
      <c r="N2399" t="s">
        <v>29</v>
      </c>
      <c r="O2399" t="s">
        <v>29</v>
      </c>
      <c r="P2399">
        <v>2</v>
      </c>
      <c r="Q2399">
        <v>26</v>
      </c>
      <c r="R2399">
        <v>600</v>
      </c>
      <c r="S2399" t="str">
        <f>IF(Table1[[#This Row],[Average_Cost_for_two]]&lt;500,"Low",IF(Table1[[#This Row],[Average_Cost_for_two]]&lt;=1500,"Medium","High"))</f>
        <v>Medium</v>
      </c>
      <c r="T2399">
        <v>3.1</v>
      </c>
      <c r="U2399">
        <v>2012</v>
      </c>
      <c r="V2399">
        <v>4</v>
      </c>
      <c r="W2399">
        <v>12</v>
      </c>
      <c r="X2399">
        <f>IF(OR(Main!$U2399=0,
       Main!$V2399=0,
       Main!$W2399=0),
   "",
   DATE(Main!$U2399,
        Main!$V2399,
        Main!$W2399)
)</f>
        <v>41011</v>
      </c>
      <c r="Y2399">
        <f>Table1[[#This Row],[Average_Cost_for_two]]*VLOOKUP(Table1[[#This Row],[Currency]],currency!$A$2:$B$10,2,FALSE)</f>
        <v>7.2</v>
      </c>
      <c r="Z2399" t="str">
        <f>VLOOKUP(C2399,country!A:B,2,FALSE)</f>
        <v>India</v>
      </c>
      <c r="AA2399">
        <f t="shared" si="37"/>
        <v>2</v>
      </c>
    </row>
    <row r="2400" spans="1:27" ht="15.75" customHeight="1" x14ac:dyDescent="0.25">
      <c r="A2400">
        <v>309578</v>
      </c>
      <c r="B2400" t="s">
        <v>5739</v>
      </c>
      <c r="C2400">
        <v>1</v>
      </c>
      <c r="D2400" t="s">
        <v>23</v>
      </c>
      <c r="E2400" t="s">
        <v>5740</v>
      </c>
      <c r="F2400" t="s">
        <v>1745</v>
      </c>
      <c r="G2400" t="s">
        <v>1746</v>
      </c>
      <c r="H2400">
        <v>77.13278923</v>
      </c>
      <c r="I2400">
        <v>28.670920559999999</v>
      </c>
      <c r="J2400" t="s">
        <v>3124</v>
      </c>
      <c r="K2400" t="s">
        <v>28</v>
      </c>
      <c r="L2400" t="s">
        <v>29</v>
      </c>
      <c r="M2400" t="s">
        <v>29</v>
      </c>
      <c r="N2400" t="s">
        <v>29</v>
      </c>
      <c r="O2400" t="s">
        <v>29</v>
      </c>
      <c r="P2400">
        <v>2</v>
      </c>
      <c r="Q2400">
        <v>54</v>
      </c>
      <c r="R2400">
        <v>600</v>
      </c>
      <c r="S2400" t="str">
        <f>IF(Table1[[#This Row],[Average_Cost_for_two]]&lt;500,"Low",IF(Table1[[#This Row],[Average_Cost_for_two]]&lt;=1500,"Medium","High"))</f>
        <v>Medium</v>
      </c>
      <c r="T2400">
        <v>3.2</v>
      </c>
      <c r="U2400">
        <v>2010</v>
      </c>
      <c r="V2400">
        <v>4</v>
      </c>
      <c r="W2400">
        <v>1</v>
      </c>
      <c r="X2400">
        <f>IF(OR(Main!$U2400=0,
       Main!$V2400=0,
       Main!$W2400=0),
   "",
   DATE(Main!$U2400,
        Main!$V2400,
        Main!$W2400)
)</f>
        <v>40269</v>
      </c>
      <c r="Y2400">
        <f>Table1[[#This Row],[Average_Cost_for_two]]*VLOOKUP(Table1[[#This Row],[Currency]],currency!$A$2:$B$10,2,FALSE)</f>
        <v>7.2</v>
      </c>
      <c r="Z2400" t="str">
        <f>VLOOKUP(C2400,country!A:B,2,FALSE)</f>
        <v>India</v>
      </c>
      <c r="AA2400">
        <f t="shared" si="37"/>
        <v>2</v>
      </c>
    </row>
    <row r="2401" spans="1:27" ht="15.75" customHeight="1" x14ac:dyDescent="0.25">
      <c r="A2401">
        <v>312130</v>
      </c>
      <c r="B2401" t="s">
        <v>5741</v>
      </c>
      <c r="C2401">
        <v>1</v>
      </c>
      <c r="D2401" t="s">
        <v>23</v>
      </c>
      <c r="E2401" t="s">
        <v>5742</v>
      </c>
      <c r="F2401" t="s">
        <v>1917</v>
      </c>
      <c r="G2401" t="s">
        <v>1918</v>
      </c>
      <c r="H2401">
        <v>77.193846699999995</v>
      </c>
      <c r="I2401">
        <v>28.561027230000001</v>
      </c>
      <c r="J2401" t="s">
        <v>1026</v>
      </c>
      <c r="K2401" t="s">
        <v>28</v>
      </c>
      <c r="L2401" t="s">
        <v>29</v>
      </c>
      <c r="M2401" t="s">
        <v>29</v>
      </c>
      <c r="N2401" t="s">
        <v>29</v>
      </c>
      <c r="O2401" t="s">
        <v>29</v>
      </c>
      <c r="P2401">
        <v>2</v>
      </c>
      <c r="Q2401">
        <v>94</v>
      </c>
      <c r="R2401">
        <v>600</v>
      </c>
      <c r="S2401" t="str">
        <f>IF(Table1[[#This Row],[Average_Cost_for_two]]&lt;500,"Low",IF(Table1[[#This Row],[Average_Cost_for_two]]&lt;=1500,"Medium","High"))</f>
        <v>Medium</v>
      </c>
      <c r="T2401">
        <v>3.7</v>
      </c>
      <c r="U2401">
        <v>2011</v>
      </c>
      <c r="V2401">
        <v>4</v>
      </c>
      <c r="W2401">
        <v>4</v>
      </c>
      <c r="X2401">
        <f>IF(OR(Main!$U2401=0,
       Main!$V2401=0,
       Main!$W2401=0),
   "",
   DATE(Main!$U2401,
        Main!$V2401,
        Main!$W2401)
)</f>
        <v>40637</v>
      </c>
      <c r="Y2401">
        <f>Table1[[#This Row],[Average_Cost_for_two]]*VLOOKUP(Table1[[#This Row],[Currency]],currency!$A$2:$B$10,2,FALSE)</f>
        <v>7.2</v>
      </c>
      <c r="Z2401" t="str">
        <f>VLOOKUP(C2401,country!A:B,2,FALSE)</f>
        <v>India</v>
      </c>
      <c r="AA2401">
        <f t="shared" si="37"/>
        <v>2</v>
      </c>
    </row>
    <row r="2402" spans="1:27" ht="15.75" customHeight="1" x14ac:dyDescent="0.25">
      <c r="A2402">
        <v>301700</v>
      </c>
      <c r="B2402" t="s">
        <v>5743</v>
      </c>
      <c r="C2402">
        <v>1</v>
      </c>
      <c r="D2402" t="s">
        <v>23</v>
      </c>
      <c r="E2402" t="s">
        <v>5744</v>
      </c>
      <c r="F2402" t="s">
        <v>2070</v>
      </c>
      <c r="G2402" t="s">
        <v>2071</v>
      </c>
      <c r="H2402">
        <v>77.204991000000007</v>
      </c>
      <c r="I2402">
        <v>28.693443899999998</v>
      </c>
      <c r="J2402" t="s">
        <v>5745</v>
      </c>
      <c r="K2402" t="s">
        <v>28</v>
      </c>
      <c r="L2402" t="s">
        <v>29</v>
      </c>
      <c r="M2402" t="s">
        <v>29</v>
      </c>
      <c r="N2402" t="s">
        <v>29</v>
      </c>
      <c r="O2402" t="s">
        <v>29</v>
      </c>
      <c r="P2402">
        <v>2</v>
      </c>
      <c r="Q2402">
        <v>3986</v>
      </c>
      <c r="R2402">
        <v>600</v>
      </c>
      <c r="S2402" t="str">
        <f>IF(Table1[[#This Row],[Average_Cost_for_two]]&lt;500,"Low",IF(Table1[[#This Row],[Average_Cost_for_two]]&lt;=1500,"Medium","High"))</f>
        <v>Medium</v>
      </c>
      <c r="T2402">
        <v>4.3</v>
      </c>
      <c r="U2402">
        <v>2015</v>
      </c>
      <c r="V2402">
        <v>4</v>
      </c>
      <c r="W2402">
        <v>5</v>
      </c>
      <c r="X2402">
        <f>IF(OR(Main!$U2402=0,
       Main!$V2402=0,
       Main!$W2402=0),
   "",
   DATE(Main!$U2402,
        Main!$V2402,
        Main!$W2402)
)</f>
        <v>42099</v>
      </c>
      <c r="Y2402">
        <f>Table1[[#This Row],[Average_Cost_for_two]]*VLOOKUP(Table1[[#This Row],[Currency]],currency!$A$2:$B$10,2,FALSE)</f>
        <v>7.2</v>
      </c>
      <c r="Z2402" t="str">
        <f>VLOOKUP(C2402,country!A:B,2,FALSE)</f>
        <v>India</v>
      </c>
      <c r="AA2402">
        <f t="shared" si="37"/>
        <v>2</v>
      </c>
    </row>
    <row r="2403" spans="1:27" ht="15.75" customHeight="1" x14ac:dyDescent="0.25">
      <c r="A2403">
        <v>18057820</v>
      </c>
      <c r="B2403" t="s">
        <v>5746</v>
      </c>
      <c r="C2403">
        <v>1</v>
      </c>
      <c r="D2403" t="s">
        <v>23</v>
      </c>
      <c r="E2403" t="s">
        <v>5747</v>
      </c>
      <c r="F2403" t="s">
        <v>2648</v>
      </c>
      <c r="G2403" t="s">
        <v>2649</v>
      </c>
      <c r="H2403">
        <v>77.178037500000002</v>
      </c>
      <c r="I2403">
        <v>28.692475099999999</v>
      </c>
      <c r="J2403" t="s">
        <v>477</v>
      </c>
      <c r="K2403" t="s">
        <v>28</v>
      </c>
      <c r="L2403" t="s">
        <v>29</v>
      </c>
      <c r="M2403" t="s">
        <v>29</v>
      </c>
      <c r="N2403" t="s">
        <v>29</v>
      </c>
      <c r="O2403" t="s">
        <v>29</v>
      </c>
      <c r="P2403">
        <v>2</v>
      </c>
      <c r="Q2403">
        <v>34</v>
      </c>
      <c r="R2403">
        <v>600</v>
      </c>
      <c r="S2403" t="str">
        <f>IF(Table1[[#This Row],[Average_Cost_for_two]]&lt;500,"Low",IF(Table1[[#This Row],[Average_Cost_for_two]]&lt;=1500,"Medium","High"))</f>
        <v>Medium</v>
      </c>
      <c r="T2403">
        <v>3.3</v>
      </c>
      <c r="U2403">
        <v>2010</v>
      </c>
      <c r="V2403">
        <v>3</v>
      </c>
      <c r="W2403">
        <v>15</v>
      </c>
      <c r="X2403">
        <f>IF(OR(Main!$U2403=0,
       Main!$V2403=0,
       Main!$W2403=0),
   "",
   DATE(Main!$U2403,
        Main!$V2403,
        Main!$W2403)
)</f>
        <v>40252</v>
      </c>
      <c r="Y2403">
        <f>Table1[[#This Row],[Average_Cost_for_two]]*VLOOKUP(Table1[[#This Row],[Currency]],currency!$A$2:$B$10,2,FALSE)</f>
        <v>7.2</v>
      </c>
      <c r="Z2403" t="str">
        <f>VLOOKUP(C2403,country!A:B,2,FALSE)</f>
        <v>India</v>
      </c>
      <c r="AA2403">
        <f t="shared" si="37"/>
        <v>1</v>
      </c>
    </row>
    <row r="2404" spans="1:27" ht="15.75" customHeight="1" x14ac:dyDescent="0.25">
      <c r="A2404">
        <v>552</v>
      </c>
      <c r="B2404" t="s">
        <v>2973</v>
      </c>
      <c r="C2404">
        <v>1</v>
      </c>
      <c r="D2404" t="s">
        <v>23</v>
      </c>
      <c r="E2404" t="s">
        <v>5748</v>
      </c>
      <c r="F2404" t="s">
        <v>327</v>
      </c>
      <c r="G2404" t="s">
        <v>328</v>
      </c>
      <c r="H2404">
        <v>77.231668900000003</v>
      </c>
      <c r="I2404">
        <v>28.656310600000001</v>
      </c>
      <c r="J2404" t="s">
        <v>2976</v>
      </c>
      <c r="K2404" t="s">
        <v>28</v>
      </c>
      <c r="L2404" t="s">
        <v>29</v>
      </c>
      <c r="M2404" t="s">
        <v>29</v>
      </c>
      <c r="N2404" t="s">
        <v>29</v>
      </c>
      <c r="O2404" t="s">
        <v>29</v>
      </c>
      <c r="P2404">
        <v>2</v>
      </c>
      <c r="Q2404">
        <v>444</v>
      </c>
      <c r="R2404">
        <v>600</v>
      </c>
      <c r="S2404" t="str">
        <f>IF(Table1[[#This Row],[Average_Cost_for_two]]&lt;500,"Low",IF(Table1[[#This Row],[Average_Cost_for_two]]&lt;=1500,"Medium","High"))</f>
        <v>Medium</v>
      </c>
      <c r="T2404">
        <v>3.9</v>
      </c>
      <c r="U2404">
        <v>2018</v>
      </c>
      <c r="V2404">
        <v>3</v>
      </c>
      <c r="W2404">
        <v>10</v>
      </c>
      <c r="X2404">
        <f>IF(OR(Main!$U2404=0,
       Main!$V2404=0,
       Main!$W2404=0),
   "",
   DATE(Main!$U2404,
        Main!$V2404,
        Main!$W2404)
)</f>
        <v>43169</v>
      </c>
      <c r="Y2404">
        <f>Table1[[#This Row],[Average_Cost_for_two]]*VLOOKUP(Table1[[#This Row],[Currency]],currency!$A$2:$B$10,2,FALSE)</f>
        <v>7.2</v>
      </c>
      <c r="Z2404" t="str">
        <f>VLOOKUP(C2404,country!A:B,2,FALSE)</f>
        <v>India</v>
      </c>
      <c r="AA2404">
        <f t="shared" si="37"/>
        <v>1</v>
      </c>
    </row>
    <row r="2405" spans="1:27" ht="15.75" customHeight="1" x14ac:dyDescent="0.25">
      <c r="A2405">
        <v>756</v>
      </c>
      <c r="B2405" t="s">
        <v>5749</v>
      </c>
      <c r="C2405">
        <v>1</v>
      </c>
      <c r="D2405" t="s">
        <v>23</v>
      </c>
      <c r="E2405" t="s">
        <v>5750</v>
      </c>
      <c r="F2405" t="s">
        <v>71</v>
      </c>
      <c r="G2405" t="s">
        <v>72</v>
      </c>
      <c r="H2405">
        <v>77.238494599999996</v>
      </c>
      <c r="I2405">
        <v>28.578015099999998</v>
      </c>
      <c r="J2405" t="s">
        <v>477</v>
      </c>
      <c r="K2405" t="s">
        <v>28</v>
      </c>
      <c r="L2405" t="s">
        <v>29</v>
      </c>
      <c r="M2405" t="s">
        <v>29</v>
      </c>
      <c r="N2405" t="s">
        <v>29</v>
      </c>
      <c r="O2405" t="s">
        <v>29</v>
      </c>
      <c r="P2405">
        <v>2</v>
      </c>
      <c r="Q2405">
        <v>35</v>
      </c>
      <c r="R2405">
        <v>600</v>
      </c>
      <c r="S2405" t="str">
        <f>IF(Table1[[#This Row],[Average_Cost_for_two]]&lt;500,"Low",IF(Table1[[#This Row],[Average_Cost_for_two]]&lt;=1500,"Medium","High"))</f>
        <v>Medium</v>
      </c>
      <c r="T2405">
        <v>3.4</v>
      </c>
      <c r="U2405">
        <v>2013</v>
      </c>
      <c r="V2405">
        <v>3</v>
      </c>
      <c r="W2405">
        <v>25</v>
      </c>
      <c r="X2405">
        <f>IF(OR(Main!$U2405=0,
       Main!$V2405=0,
       Main!$W2405=0),
   "",
   DATE(Main!$U2405,
        Main!$V2405,
        Main!$W2405)
)</f>
        <v>41358</v>
      </c>
      <c r="Y2405">
        <f>Table1[[#This Row],[Average_Cost_for_two]]*VLOOKUP(Table1[[#This Row],[Currency]],currency!$A$2:$B$10,2,FALSE)</f>
        <v>7.2</v>
      </c>
      <c r="Z2405" t="str">
        <f>VLOOKUP(C2405,country!A:B,2,FALSE)</f>
        <v>India</v>
      </c>
      <c r="AA2405">
        <f t="shared" si="37"/>
        <v>1</v>
      </c>
    </row>
    <row r="2406" spans="1:27" ht="15.75" customHeight="1" x14ac:dyDescent="0.25">
      <c r="A2406">
        <v>312302</v>
      </c>
      <c r="B2406" t="s">
        <v>5751</v>
      </c>
      <c r="C2406">
        <v>1</v>
      </c>
      <c r="D2406" t="s">
        <v>23</v>
      </c>
      <c r="E2406" t="s">
        <v>5752</v>
      </c>
      <c r="F2406" t="s">
        <v>1973</v>
      </c>
      <c r="G2406" t="s">
        <v>1972</v>
      </c>
      <c r="H2406">
        <v>77.240560200000004</v>
      </c>
      <c r="I2406">
        <v>28.5482719</v>
      </c>
      <c r="J2406" t="s">
        <v>1033</v>
      </c>
      <c r="K2406" t="s">
        <v>28</v>
      </c>
      <c r="L2406" t="s">
        <v>29</v>
      </c>
      <c r="M2406" t="s">
        <v>29</v>
      </c>
      <c r="N2406" t="s">
        <v>29</v>
      </c>
      <c r="O2406" t="s">
        <v>29</v>
      </c>
      <c r="P2406">
        <v>2</v>
      </c>
      <c r="Q2406">
        <v>158</v>
      </c>
      <c r="R2406">
        <v>600</v>
      </c>
      <c r="S2406" t="str">
        <f>IF(Table1[[#This Row],[Average_Cost_for_two]]&lt;500,"Low",IF(Table1[[#This Row],[Average_Cost_for_two]]&lt;=1500,"Medium","High"))</f>
        <v>Medium</v>
      </c>
      <c r="T2406">
        <v>4</v>
      </c>
      <c r="U2406">
        <v>2010</v>
      </c>
      <c r="V2406">
        <v>3</v>
      </c>
      <c r="W2406">
        <v>15</v>
      </c>
      <c r="X2406">
        <f>IF(OR(Main!$U2406=0,
       Main!$V2406=0,
       Main!$W2406=0),
   "",
   DATE(Main!$U2406,
        Main!$V2406,
        Main!$W2406)
)</f>
        <v>40252</v>
      </c>
      <c r="Y2406">
        <f>Table1[[#This Row],[Average_Cost_for_two]]*VLOOKUP(Table1[[#This Row],[Currency]],currency!$A$2:$B$10,2,FALSE)</f>
        <v>7.2</v>
      </c>
      <c r="Z2406" t="str">
        <f>VLOOKUP(C2406,country!A:B,2,FALSE)</f>
        <v>India</v>
      </c>
      <c r="AA2406">
        <f t="shared" si="37"/>
        <v>1</v>
      </c>
    </row>
    <row r="2407" spans="1:27" ht="15.75" customHeight="1" x14ac:dyDescent="0.25">
      <c r="A2407">
        <v>785</v>
      </c>
      <c r="B2407" t="s">
        <v>5625</v>
      </c>
      <c r="C2407">
        <v>1</v>
      </c>
      <c r="D2407" t="s">
        <v>23</v>
      </c>
      <c r="E2407" t="s">
        <v>5753</v>
      </c>
      <c r="F2407" t="s">
        <v>1982</v>
      </c>
      <c r="G2407" t="s">
        <v>1983</v>
      </c>
      <c r="H2407">
        <v>77.243245599999995</v>
      </c>
      <c r="I2407">
        <v>28.533716200000001</v>
      </c>
      <c r="J2407" t="s">
        <v>500</v>
      </c>
      <c r="K2407" t="s">
        <v>28</v>
      </c>
      <c r="L2407" t="s">
        <v>29</v>
      </c>
      <c r="M2407" t="s">
        <v>29</v>
      </c>
      <c r="N2407" t="s">
        <v>29</v>
      </c>
      <c r="O2407" t="s">
        <v>29</v>
      </c>
      <c r="P2407">
        <v>2</v>
      </c>
      <c r="Q2407">
        <v>103</v>
      </c>
      <c r="R2407">
        <v>600</v>
      </c>
      <c r="S2407" t="str">
        <f>IF(Table1[[#This Row],[Average_Cost_for_two]]&lt;500,"Low",IF(Table1[[#This Row],[Average_Cost_for_two]]&lt;=1500,"Medium","High"))</f>
        <v>Medium</v>
      </c>
      <c r="T2407">
        <v>3.5</v>
      </c>
      <c r="U2407">
        <v>2018</v>
      </c>
      <c r="V2407">
        <v>3</v>
      </c>
      <c r="W2407">
        <v>22</v>
      </c>
      <c r="X2407">
        <f>IF(OR(Main!$U2407=0,
       Main!$V2407=0,
       Main!$W2407=0),
   "",
   DATE(Main!$U2407,
        Main!$V2407,
        Main!$W2407)
)</f>
        <v>43181</v>
      </c>
      <c r="Y2407">
        <f>Table1[[#This Row],[Average_Cost_for_two]]*VLOOKUP(Table1[[#This Row],[Currency]],currency!$A$2:$B$10,2,FALSE)</f>
        <v>7.2</v>
      </c>
      <c r="Z2407" t="str">
        <f>VLOOKUP(C2407,country!A:B,2,FALSE)</f>
        <v>India</v>
      </c>
      <c r="AA2407">
        <f t="shared" si="37"/>
        <v>1</v>
      </c>
    </row>
    <row r="2408" spans="1:27" ht="15.75" customHeight="1" x14ac:dyDescent="0.25">
      <c r="A2408">
        <v>9392</v>
      </c>
      <c r="B2408" t="s">
        <v>5754</v>
      </c>
      <c r="C2408">
        <v>1</v>
      </c>
      <c r="D2408" t="s">
        <v>23</v>
      </c>
      <c r="E2408" t="s">
        <v>5755</v>
      </c>
      <c r="F2408" t="s">
        <v>155</v>
      </c>
      <c r="G2408" t="s">
        <v>156</v>
      </c>
      <c r="H2408">
        <v>77.192053999999999</v>
      </c>
      <c r="I2408">
        <v>28.6989226</v>
      </c>
      <c r="J2408" t="s">
        <v>477</v>
      </c>
      <c r="K2408" t="s">
        <v>28</v>
      </c>
      <c r="L2408" t="s">
        <v>29</v>
      </c>
      <c r="M2408" t="s">
        <v>29</v>
      </c>
      <c r="N2408" t="s">
        <v>29</v>
      </c>
      <c r="O2408" t="s">
        <v>29</v>
      </c>
      <c r="P2408">
        <v>2</v>
      </c>
      <c r="Q2408">
        <v>35</v>
      </c>
      <c r="R2408">
        <v>600</v>
      </c>
      <c r="S2408" t="str">
        <f>IF(Table1[[#This Row],[Average_Cost_for_two]]&lt;500,"Low",IF(Table1[[#This Row],[Average_Cost_for_two]]&lt;=1500,"Medium","High"))</f>
        <v>Medium</v>
      </c>
      <c r="T2408">
        <v>3.3</v>
      </c>
      <c r="U2408">
        <v>2016</v>
      </c>
      <c r="V2408">
        <v>3</v>
      </c>
      <c r="W2408">
        <v>23</v>
      </c>
      <c r="X2408">
        <f>IF(OR(Main!$U2408=0,
       Main!$V2408=0,
       Main!$W2408=0),
   "",
   DATE(Main!$U2408,
        Main!$V2408,
        Main!$W2408)
)</f>
        <v>42452</v>
      </c>
      <c r="Y2408">
        <f>Table1[[#This Row],[Average_Cost_for_two]]*VLOOKUP(Table1[[#This Row],[Currency]],currency!$A$2:$B$10,2,FALSE)</f>
        <v>7.2</v>
      </c>
      <c r="Z2408" t="str">
        <f>VLOOKUP(C2408,country!A:B,2,FALSE)</f>
        <v>India</v>
      </c>
      <c r="AA2408">
        <f t="shared" si="37"/>
        <v>1</v>
      </c>
    </row>
    <row r="2409" spans="1:27" ht="15.75" customHeight="1" x14ac:dyDescent="0.25">
      <c r="A2409">
        <v>18431125</v>
      </c>
      <c r="B2409" t="s">
        <v>5756</v>
      </c>
      <c r="C2409">
        <v>1</v>
      </c>
      <c r="D2409" t="s">
        <v>23</v>
      </c>
      <c r="E2409" t="s">
        <v>5757</v>
      </c>
      <c r="F2409" t="s">
        <v>155</v>
      </c>
      <c r="G2409" t="s">
        <v>156</v>
      </c>
      <c r="H2409">
        <v>77.183967800000005</v>
      </c>
      <c r="I2409">
        <v>28.7006555</v>
      </c>
      <c r="J2409" t="s">
        <v>480</v>
      </c>
      <c r="K2409" t="s">
        <v>28</v>
      </c>
      <c r="L2409" t="s">
        <v>29</v>
      </c>
      <c r="M2409" t="s">
        <v>29</v>
      </c>
      <c r="N2409" t="s">
        <v>29</v>
      </c>
      <c r="O2409" t="s">
        <v>29</v>
      </c>
      <c r="P2409">
        <v>2</v>
      </c>
      <c r="Q2409">
        <v>1</v>
      </c>
      <c r="R2409">
        <v>600</v>
      </c>
      <c r="S2409" t="str">
        <f>IF(Table1[[#This Row],[Average_Cost_for_two]]&lt;500,"Low",IF(Table1[[#This Row],[Average_Cost_for_two]]&lt;=1500,"Medium","High"))</f>
        <v>Medium</v>
      </c>
      <c r="T2409">
        <v>1</v>
      </c>
      <c r="U2409">
        <v>2011</v>
      </c>
      <c r="V2409">
        <v>3</v>
      </c>
      <c r="W2409">
        <v>1</v>
      </c>
      <c r="X2409">
        <f>IF(OR(Main!$U2409=0,
       Main!$V2409=0,
       Main!$W2409=0),
   "",
   DATE(Main!$U2409,
        Main!$V2409,
        Main!$W2409)
)</f>
        <v>40603</v>
      </c>
      <c r="Y2409">
        <f>Table1[[#This Row],[Average_Cost_for_two]]*VLOOKUP(Table1[[#This Row],[Currency]],currency!$A$2:$B$10,2,FALSE)</f>
        <v>7.2</v>
      </c>
      <c r="Z2409" t="str">
        <f>VLOOKUP(C2409,country!A:B,2,FALSE)</f>
        <v>India</v>
      </c>
      <c r="AA2409">
        <f t="shared" si="37"/>
        <v>1</v>
      </c>
    </row>
    <row r="2410" spans="1:27" ht="15.75" customHeight="1" x14ac:dyDescent="0.25">
      <c r="A2410">
        <v>18175283</v>
      </c>
      <c r="B2410" t="s">
        <v>5758</v>
      </c>
      <c r="C2410">
        <v>1</v>
      </c>
      <c r="D2410" t="s">
        <v>23</v>
      </c>
      <c r="E2410" t="s">
        <v>5759</v>
      </c>
      <c r="F2410" t="s">
        <v>1732</v>
      </c>
      <c r="G2410" t="s">
        <v>1731</v>
      </c>
      <c r="H2410">
        <v>77.087026499999993</v>
      </c>
      <c r="I2410">
        <v>28.633020399999999</v>
      </c>
      <c r="J2410" t="s">
        <v>5760</v>
      </c>
      <c r="K2410" t="s">
        <v>28</v>
      </c>
      <c r="L2410" t="s">
        <v>29</v>
      </c>
      <c r="M2410" t="s">
        <v>29</v>
      </c>
      <c r="N2410" t="s">
        <v>29</v>
      </c>
      <c r="O2410" t="s">
        <v>29</v>
      </c>
      <c r="P2410">
        <v>2</v>
      </c>
      <c r="Q2410">
        <v>85</v>
      </c>
      <c r="R2410">
        <v>600</v>
      </c>
      <c r="S2410" t="str">
        <f>IF(Table1[[#This Row],[Average_Cost_for_two]]&lt;500,"Low",IF(Table1[[#This Row],[Average_Cost_for_two]]&lt;=1500,"Medium","High"))</f>
        <v>Medium</v>
      </c>
      <c r="T2410">
        <v>2.5</v>
      </c>
      <c r="U2410">
        <v>2010</v>
      </c>
      <c r="V2410">
        <v>3</v>
      </c>
      <c r="W2410">
        <v>5</v>
      </c>
      <c r="X2410">
        <f>IF(OR(Main!$U2410=0,
       Main!$V2410=0,
       Main!$W2410=0),
   "",
   DATE(Main!$U2410,
        Main!$V2410,
        Main!$W2410)
)</f>
        <v>40242</v>
      </c>
      <c r="Y2410">
        <f>Table1[[#This Row],[Average_Cost_for_two]]*VLOOKUP(Table1[[#This Row],[Currency]],currency!$A$2:$B$10,2,FALSE)</f>
        <v>7.2</v>
      </c>
      <c r="Z2410" t="str">
        <f>VLOOKUP(C2410,country!A:B,2,FALSE)</f>
        <v>India</v>
      </c>
      <c r="AA2410">
        <f t="shared" si="37"/>
        <v>1</v>
      </c>
    </row>
    <row r="2411" spans="1:27" ht="15.75" customHeight="1" x14ac:dyDescent="0.25">
      <c r="A2411">
        <v>300577</v>
      </c>
      <c r="B2411" t="s">
        <v>5625</v>
      </c>
      <c r="C2411">
        <v>1</v>
      </c>
      <c r="D2411" t="s">
        <v>23</v>
      </c>
      <c r="E2411" t="s">
        <v>5761</v>
      </c>
      <c r="F2411" t="s">
        <v>845</v>
      </c>
      <c r="G2411" t="s">
        <v>846</v>
      </c>
      <c r="H2411">
        <v>77.219588329999993</v>
      </c>
      <c r="I2411">
        <v>28.629034999999998</v>
      </c>
      <c r="J2411" t="s">
        <v>500</v>
      </c>
      <c r="K2411" t="s">
        <v>28</v>
      </c>
      <c r="L2411" t="s">
        <v>29</v>
      </c>
      <c r="M2411" t="s">
        <v>29</v>
      </c>
      <c r="N2411" t="s">
        <v>29</v>
      </c>
      <c r="O2411" t="s">
        <v>29</v>
      </c>
      <c r="P2411">
        <v>2</v>
      </c>
      <c r="Q2411">
        <v>31</v>
      </c>
      <c r="R2411">
        <v>600</v>
      </c>
      <c r="S2411" t="str">
        <f>IF(Table1[[#This Row],[Average_Cost_for_two]]&lt;500,"Low",IF(Table1[[#This Row],[Average_Cost_for_two]]&lt;=1500,"Medium","High"))</f>
        <v>Medium</v>
      </c>
      <c r="T2411">
        <v>3.4</v>
      </c>
      <c r="U2411">
        <v>2018</v>
      </c>
      <c r="V2411">
        <v>3</v>
      </c>
      <c r="W2411">
        <v>5</v>
      </c>
      <c r="X2411">
        <f>IF(OR(Main!$U2411=0,
       Main!$V2411=0,
       Main!$W2411=0),
   "",
   DATE(Main!$U2411,
        Main!$V2411,
        Main!$W2411)
)</f>
        <v>43164</v>
      </c>
      <c r="Y2411">
        <f>Table1[[#This Row],[Average_Cost_for_two]]*VLOOKUP(Table1[[#This Row],[Currency]],currency!$A$2:$B$10,2,FALSE)</f>
        <v>7.2</v>
      </c>
      <c r="Z2411" t="str">
        <f>VLOOKUP(C2411,country!A:B,2,FALSE)</f>
        <v>India</v>
      </c>
      <c r="AA2411">
        <f t="shared" si="37"/>
        <v>1</v>
      </c>
    </row>
    <row r="2412" spans="1:27" ht="15.75" customHeight="1" x14ac:dyDescent="0.25">
      <c r="A2412">
        <v>306088</v>
      </c>
      <c r="B2412" t="s">
        <v>5762</v>
      </c>
      <c r="C2412">
        <v>1</v>
      </c>
      <c r="D2412" t="s">
        <v>23</v>
      </c>
      <c r="E2412" t="s">
        <v>5763</v>
      </c>
      <c r="F2412" t="s">
        <v>2451</v>
      </c>
      <c r="G2412" t="s">
        <v>2452</v>
      </c>
      <c r="H2412">
        <v>77.226459500000004</v>
      </c>
      <c r="I2412">
        <v>28.585563199999999</v>
      </c>
      <c r="J2412" t="s">
        <v>503</v>
      </c>
      <c r="K2412" t="s">
        <v>28</v>
      </c>
      <c r="L2412" t="s">
        <v>29</v>
      </c>
      <c r="M2412" t="s">
        <v>29</v>
      </c>
      <c r="N2412" t="s">
        <v>29</v>
      </c>
      <c r="O2412" t="s">
        <v>29</v>
      </c>
      <c r="P2412">
        <v>2</v>
      </c>
      <c r="Q2412">
        <v>202</v>
      </c>
      <c r="R2412">
        <v>600</v>
      </c>
      <c r="S2412" t="str">
        <f>IF(Table1[[#This Row],[Average_Cost_for_two]]&lt;500,"Low",IF(Table1[[#This Row],[Average_Cost_for_two]]&lt;=1500,"Medium","High"))</f>
        <v>Medium</v>
      </c>
      <c r="T2412">
        <v>3.8</v>
      </c>
      <c r="U2412">
        <v>2012</v>
      </c>
      <c r="V2412">
        <v>3</v>
      </c>
      <c r="W2412">
        <v>26</v>
      </c>
      <c r="X2412">
        <f>IF(OR(Main!$U2412=0,
       Main!$V2412=0,
       Main!$W2412=0),
   "",
   DATE(Main!$U2412,
        Main!$V2412,
        Main!$W2412)
)</f>
        <v>40994</v>
      </c>
      <c r="Y2412">
        <f>Table1[[#This Row],[Average_Cost_for_two]]*VLOOKUP(Table1[[#This Row],[Currency]],currency!$A$2:$B$10,2,FALSE)</f>
        <v>7.2</v>
      </c>
      <c r="Z2412" t="str">
        <f>VLOOKUP(C2412,country!A:B,2,FALSE)</f>
        <v>India</v>
      </c>
      <c r="AA2412">
        <f t="shared" si="37"/>
        <v>1</v>
      </c>
    </row>
    <row r="2413" spans="1:27" ht="15.75" customHeight="1" x14ac:dyDescent="0.25">
      <c r="A2413">
        <v>300302</v>
      </c>
      <c r="B2413" t="s">
        <v>5764</v>
      </c>
      <c r="C2413">
        <v>1</v>
      </c>
      <c r="D2413" t="s">
        <v>23</v>
      </c>
      <c r="E2413" t="s">
        <v>5765</v>
      </c>
      <c r="F2413" t="s">
        <v>1743</v>
      </c>
      <c r="G2413" t="s">
        <v>1742</v>
      </c>
      <c r="H2413">
        <v>77.209044199999994</v>
      </c>
      <c r="I2413">
        <v>28.534028299999999</v>
      </c>
      <c r="J2413" t="s">
        <v>1804</v>
      </c>
      <c r="K2413" t="s">
        <v>28</v>
      </c>
      <c r="L2413" t="s">
        <v>29</v>
      </c>
      <c r="M2413" t="s">
        <v>29</v>
      </c>
      <c r="N2413" t="s">
        <v>29</v>
      </c>
      <c r="O2413" t="s">
        <v>29</v>
      </c>
      <c r="P2413">
        <v>2</v>
      </c>
      <c r="Q2413">
        <v>408</v>
      </c>
      <c r="R2413">
        <v>600</v>
      </c>
      <c r="S2413" t="str">
        <f>IF(Table1[[#This Row],[Average_Cost_for_two]]&lt;500,"Low",IF(Table1[[#This Row],[Average_Cost_for_two]]&lt;=1500,"Medium","High"))</f>
        <v>Medium</v>
      </c>
      <c r="T2413">
        <v>3.7</v>
      </c>
      <c r="U2413">
        <v>2010</v>
      </c>
      <c r="V2413">
        <v>3</v>
      </c>
      <c r="W2413">
        <v>14</v>
      </c>
      <c r="X2413">
        <f>IF(OR(Main!$U2413=0,
       Main!$V2413=0,
       Main!$W2413=0),
   "",
   DATE(Main!$U2413,
        Main!$V2413,
        Main!$W2413)
)</f>
        <v>40251</v>
      </c>
      <c r="Y2413">
        <f>Table1[[#This Row],[Average_Cost_for_two]]*VLOOKUP(Table1[[#This Row],[Currency]],currency!$A$2:$B$10,2,FALSE)</f>
        <v>7.2</v>
      </c>
      <c r="Z2413" t="str">
        <f>VLOOKUP(C2413,country!A:B,2,FALSE)</f>
        <v>India</v>
      </c>
      <c r="AA2413">
        <f t="shared" si="37"/>
        <v>1</v>
      </c>
    </row>
    <row r="2414" spans="1:27" ht="15.75" customHeight="1" x14ac:dyDescent="0.25">
      <c r="A2414">
        <v>305479</v>
      </c>
      <c r="B2414" t="s">
        <v>585</v>
      </c>
      <c r="C2414">
        <v>1</v>
      </c>
      <c r="D2414" t="s">
        <v>23</v>
      </c>
      <c r="E2414" t="s">
        <v>5766</v>
      </c>
      <c r="F2414" t="s">
        <v>3162</v>
      </c>
      <c r="G2414" t="s">
        <v>3161</v>
      </c>
      <c r="H2414">
        <v>77.146741000000006</v>
      </c>
      <c r="I2414">
        <v>28.656857599999999</v>
      </c>
      <c r="J2414" t="s">
        <v>586</v>
      </c>
      <c r="K2414" t="s">
        <v>28</v>
      </c>
      <c r="L2414" t="s">
        <v>29</v>
      </c>
      <c r="M2414" t="s">
        <v>29</v>
      </c>
      <c r="N2414" t="s">
        <v>29</v>
      </c>
      <c r="O2414" t="s">
        <v>29</v>
      </c>
      <c r="P2414">
        <v>2</v>
      </c>
      <c r="Q2414">
        <v>107</v>
      </c>
      <c r="R2414">
        <v>600</v>
      </c>
      <c r="S2414" t="str">
        <f>IF(Table1[[#This Row],[Average_Cost_for_two]]&lt;500,"Low",IF(Table1[[#This Row],[Average_Cost_for_two]]&lt;=1500,"Medium","High"))</f>
        <v>Medium</v>
      </c>
      <c r="T2414">
        <v>3.5</v>
      </c>
      <c r="U2414">
        <v>2013</v>
      </c>
      <c r="V2414">
        <v>3</v>
      </c>
      <c r="W2414">
        <v>8</v>
      </c>
      <c r="X2414">
        <f>IF(OR(Main!$U2414=0,
       Main!$V2414=0,
       Main!$W2414=0),
   "",
   DATE(Main!$U2414,
        Main!$V2414,
        Main!$W2414)
)</f>
        <v>41341</v>
      </c>
      <c r="Y2414">
        <f>Table1[[#This Row],[Average_Cost_for_two]]*VLOOKUP(Table1[[#This Row],[Currency]],currency!$A$2:$B$10,2,FALSE)</f>
        <v>7.2</v>
      </c>
      <c r="Z2414" t="str">
        <f>VLOOKUP(C2414,country!A:B,2,FALSE)</f>
        <v>India</v>
      </c>
      <c r="AA2414">
        <f t="shared" si="37"/>
        <v>1</v>
      </c>
    </row>
    <row r="2415" spans="1:27" ht="15.75" customHeight="1" x14ac:dyDescent="0.25">
      <c r="A2415">
        <v>18312564</v>
      </c>
      <c r="B2415" t="s">
        <v>5353</v>
      </c>
      <c r="C2415">
        <v>1</v>
      </c>
      <c r="D2415" t="s">
        <v>23</v>
      </c>
      <c r="E2415" t="s">
        <v>5767</v>
      </c>
      <c r="F2415" t="s">
        <v>59</v>
      </c>
      <c r="G2415" t="s">
        <v>60</v>
      </c>
      <c r="H2415">
        <v>77.087517700000006</v>
      </c>
      <c r="I2415">
        <v>28.585987899999999</v>
      </c>
      <c r="J2415" t="s">
        <v>5355</v>
      </c>
      <c r="K2415" t="s">
        <v>28</v>
      </c>
      <c r="L2415" t="s">
        <v>29</v>
      </c>
      <c r="M2415" t="s">
        <v>29</v>
      </c>
      <c r="N2415" t="s">
        <v>29</v>
      </c>
      <c r="O2415" t="s">
        <v>29</v>
      </c>
      <c r="P2415">
        <v>2</v>
      </c>
      <c r="Q2415">
        <v>7</v>
      </c>
      <c r="R2415">
        <v>600</v>
      </c>
      <c r="S2415" t="str">
        <f>IF(Table1[[#This Row],[Average_Cost_for_two]]&lt;500,"Low",IF(Table1[[#This Row],[Average_Cost_for_two]]&lt;=1500,"Medium","High"))</f>
        <v>Medium</v>
      </c>
      <c r="T2415">
        <v>3</v>
      </c>
      <c r="U2415">
        <v>2018</v>
      </c>
      <c r="V2415">
        <v>3</v>
      </c>
      <c r="W2415">
        <v>26</v>
      </c>
      <c r="X2415">
        <f>IF(OR(Main!$U2415=0,
       Main!$V2415=0,
       Main!$W2415=0),
   "",
   DATE(Main!$U2415,
        Main!$V2415,
        Main!$W2415)
)</f>
        <v>43185</v>
      </c>
      <c r="Y2415">
        <f>Table1[[#This Row],[Average_Cost_for_two]]*VLOOKUP(Table1[[#This Row],[Currency]],currency!$A$2:$B$10,2,FALSE)</f>
        <v>7.2</v>
      </c>
      <c r="Z2415" t="str">
        <f>VLOOKUP(C2415,country!A:B,2,FALSE)</f>
        <v>India</v>
      </c>
      <c r="AA2415">
        <f t="shared" si="37"/>
        <v>1</v>
      </c>
    </row>
    <row r="2416" spans="1:27" ht="15.75" customHeight="1" x14ac:dyDescent="0.25">
      <c r="A2416">
        <v>2958</v>
      </c>
      <c r="B2416" t="s">
        <v>5695</v>
      </c>
      <c r="C2416">
        <v>1</v>
      </c>
      <c r="D2416" t="s">
        <v>23</v>
      </c>
      <c r="E2416" t="s">
        <v>5768</v>
      </c>
      <c r="F2416" t="s">
        <v>114</v>
      </c>
      <c r="G2416" t="s">
        <v>115</v>
      </c>
      <c r="H2416">
        <v>77.135168800000002</v>
      </c>
      <c r="I2416">
        <v>28.688000899999999</v>
      </c>
      <c r="J2416" t="s">
        <v>477</v>
      </c>
      <c r="K2416" t="s">
        <v>28</v>
      </c>
      <c r="L2416" t="s">
        <v>29</v>
      </c>
      <c r="M2416" t="s">
        <v>29</v>
      </c>
      <c r="N2416" t="s">
        <v>29</v>
      </c>
      <c r="O2416" t="s">
        <v>29</v>
      </c>
      <c r="P2416">
        <v>2</v>
      </c>
      <c r="Q2416">
        <v>75</v>
      </c>
      <c r="R2416">
        <v>600</v>
      </c>
      <c r="S2416" t="str">
        <f>IF(Table1[[#This Row],[Average_Cost_for_two]]&lt;500,"Low",IF(Table1[[#This Row],[Average_Cost_for_two]]&lt;=1500,"Medium","High"))</f>
        <v>Medium</v>
      </c>
      <c r="T2416">
        <v>2.5</v>
      </c>
      <c r="U2416">
        <v>2018</v>
      </c>
      <c r="V2416">
        <v>3</v>
      </c>
      <c r="W2416">
        <v>20</v>
      </c>
      <c r="X2416">
        <f>IF(OR(Main!$U2416=0,
       Main!$V2416=0,
       Main!$W2416=0),
   "",
   DATE(Main!$U2416,
        Main!$V2416,
        Main!$W2416)
)</f>
        <v>43179</v>
      </c>
      <c r="Y2416">
        <f>Table1[[#This Row],[Average_Cost_for_two]]*VLOOKUP(Table1[[#This Row],[Currency]],currency!$A$2:$B$10,2,FALSE)</f>
        <v>7.2</v>
      </c>
      <c r="Z2416" t="str">
        <f>VLOOKUP(C2416,country!A:B,2,FALSE)</f>
        <v>India</v>
      </c>
      <c r="AA2416">
        <f t="shared" si="37"/>
        <v>1</v>
      </c>
    </row>
    <row r="2417" spans="1:27" ht="15.75" customHeight="1" x14ac:dyDescent="0.25">
      <c r="A2417">
        <v>313481</v>
      </c>
      <c r="B2417" t="s">
        <v>5769</v>
      </c>
      <c r="C2417">
        <v>1</v>
      </c>
      <c r="D2417" t="s">
        <v>23</v>
      </c>
      <c r="E2417" t="s">
        <v>5770</v>
      </c>
      <c r="F2417" t="s">
        <v>761</v>
      </c>
      <c r="G2417" t="s">
        <v>762</v>
      </c>
      <c r="H2417">
        <v>77.136998300000002</v>
      </c>
      <c r="I2417">
        <v>28.713180000000001</v>
      </c>
      <c r="J2417" t="s">
        <v>682</v>
      </c>
      <c r="K2417" t="s">
        <v>28</v>
      </c>
      <c r="L2417" t="s">
        <v>29</v>
      </c>
      <c r="M2417" t="s">
        <v>29</v>
      </c>
      <c r="N2417" t="s">
        <v>29</v>
      </c>
      <c r="O2417" t="s">
        <v>29</v>
      </c>
      <c r="P2417">
        <v>2</v>
      </c>
      <c r="Q2417">
        <v>17</v>
      </c>
      <c r="R2417">
        <v>600</v>
      </c>
      <c r="S2417" t="str">
        <f>IF(Table1[[#This Row],[Average_Cost_for_two]]&lt;500,"Low",IF(Table1[[#This Row],[Average_Cost_for_two]]&lt;=1500,"Medium","High"))</f>
        <v>Medium</v>
      </c>
      <c r="T2417">
        <v>3.2</v>
      </c>
      <c r="U2417">
        <v>2011</v>
      </c>
      <c r="V2417">
        <v>3</v>
      </c>
      <c r="W2417">
        <v>12</v>
      </c>
      <c r="X2417">
        <f>IF(OR(Main!$U2417=0,
       Main!$V2417=0,
       Main!$W2417=0),
   "",
   DATE(Main!$U2417,
        Main!$V2417,
        Main!$W2417)
)</f>
        <v>40614</v>
      </c>
      <c r="Y2417">
        <f>Table1[[#This Row],[Average_Cost_for_two]]*VLOOKUP(Table1[[#This Row],[Currency]],currency!$A$2:$B$10,2,FALSE)</f>
        <v>7.2</v>
      </c>
      <c r="Z2417" t="str">
        <f>VLOOKUP(C2417,country!A:B,2,FALSE)</f>
        <v>India</v>
      </c>
      <c r="AA2417">
        <f t="shared" si="37"/>
        <v>1</v>
      </c>
    </row>
    <row r="2418" spans="1:27" ht="15.75" customHeight="1" x14ac:dyDescent="0.25">
      <c r="A2418">
        <v>18355275</v>
      </c>
      <c r="B2418" t="s">
        <v>5771</v>
      </c>
      <c r="C2418">
        <v>1</v>
      </c>
      <c r="D2418" t="s">
        <v>23</v>
      </c>
      <c r="E2418" t="s">
        <v>5772</v>
      </c>
      <c r="F2418" t="s">
        <v>197</v>
      </c>
      <c r="G2418" t="s">
        <v>198</v>
      </c>
      <c r="H2418">
        <v>77.185739400000003</v>
      </c>
      <c r="I2418">
        <v>28.541619600000001</v>
      </c>
      <c r="J2418" t="s">
        <v>4713</v>
      </c>
      <c r="K2418" t="s">
        <v>28</v>
      </c>
      <c r="L2418" t="s">
        <v>29</v>
      </c>
      <c r="M2418" t="s">
        <v>29</v>
      </c>
      <c r="N2418" t="s">
        <v>29</v>
      </c>
      <c r="O2418" t="s">
        <v>29</v>
      </c>
      <c r="P2418">
        <v>2</v>
      </c>
      <c r="Q2418">
        <v>3</v>
      </c>
      <c r="R2418">
        <v>600</v>
      </c>
      <c r="S2418" t="str">
        <f>IF(Table1[[#This Row],[Average_Cost_for_two]]&lt;500,"Low",IF(Table1[[#This Row],[Average_Cost_for_two]]&lt;=1500,"Medium","High"))</f>
        <v>Medium</v>
      </c>
      <c r="T2418">
        <v>1</v>
      </c>
      <c r="U2418">
        <v>2014</v>
      </c>
      <c r="V2418">
        <v>3</v>
      </c>
      <c r="W2418">
        <v>26</v>
      </c>
      <c r="X2418">
        <f>IF(OR(Main!$U2418=0,
       Main!$V2418=0,
       Main!$W2418=0),
   "",
   DATE(Main!$U2418,
        Main!$V2418,
        Main!$W2418)
)</f>
        <v>41724</v>
      </c>
      <c r="Y2418">
        <f>Table1[[#This Row],[Average_Cost_for_two]]*VLOOKUP(Table1[[#This Row],[Currency]],currency!$A$2:$B$10,2,FALSE)</f>
        <v>7.2</v>
      </c>
      <c r="Z2418" t="str">
        <f>VLOOKUP(C2418,country!A:B,2,FALSE)</f>
        <v>India</v>
      </c>
      <c r="AA2418">
        <f t="shared" si="37"/>
        <v>1</v>
      </c>
    </row>
    <row r="2419" spans="1:27" ht="15.75" customHeight="1" x14ac:dyDescent="0.25">
      <c r="A2419">
        <v>307464</v>
      </c>
      <c r="B2419" t="s">
        <v>5773</v>
      </c>
      <c r="C2419">
        <v>1</v>
      </c>
      <c r="D2419" t="s">
        <v>23</v>
      </c>
      <c r="E2419" t="s">
        <v>5774</v>
      </c>
      <c r="F2419" t="s">
        <v>1917</v>
      </c>
      <c r="G2419" t="s">
        <v>1918</v>
      </c>
      <c r="H2419">
        <v>77.192624620000004</v>
      </c>
      <c r="I2419">
        <v>28.561991339999999</v>
      </c>
      <c r="J2419" t="s">
        <v>5775</v>
      </c>
      <c r="K2419" t="s">
        <v>28</v>
      </c>
      <c r="L2419" t="s">
        <v>29</v>
      </c>
      <c r="M2419" t="s">
        <v>29</v>
      </c>
      <c r="N2419" t="s">
        <v>29</v>
      </c>
      <c r="O2419" t="s">
        <v>29</v>
      </c>
      <c r="P2419">
        <v>2</v>
      </c>
      <c r="Q2419">
        <v>154</v>
      </c>
      <c r="R2419">
        <v>600</v>
      </c>
      <c r="S2419" t="str">
        <f>IF(Table1[[#This Row],[Average_Cost_for_two]]&lt;500,"Low",IF(Table1[[#This Row],[Average_Cost_for_two]]&lt;=1500,"Medium","High"))</f>
        <v>Medium</v>
      </c>
      <c r="T2419">
        <v>3.7</v>
      </c>
      <c r="U2419">
        <v>2010</v>
      </c>
      <c r="V2419">
        <v>3</v>
      </c>
      <c r="W2419">
        <v>17</v>
      </c>
      <c r="X2419">
        <f>IF(OR(Main!$U2419=0,
       Main!$V2419=0,
       Main!$W2419=0),
   "",
   DATE(Main!$U2419,
        Main!$V2419,
        Main!$W2419)
)</f>
        <v>40254</v>
      </c>
      <c r="Y2419">
        <f>Table1[[#This Row],[Average_Cost_for_two]]*VLOOKUP(Table1[[#This Row],[Currency]],currency!$A$2:$B$10,2,FALSE)</f>
        <v>7.2</v>
      </c>
      <c r="Z2419" t="str">
        <f>VLOOKUP(C2419,country!A:B,2,FALSE)</f>
        <v>India</v>
      </c>
      <c r="AA2419">
        <f t="shared" si="37"/>
        <v>1</v>
      </c>
    </row>
    <row r="2420" spans="1:27" ht="15.75" customHeight="1" x14ac:dyDescent="0.25">
      <c r="A2420">
        <v>306503</v>
      </c>
      <c r="B2420" t="s">
        <v>5743</v>
      </c>
      <c r="C2420">
        <v>1</v>
      </c>
      <c r="D2420" t="s">
        <v>23</v>
      </c>
      <c r="E2420" t="s">
        <v>5776</v>
      </c>
      <c r="F2420" t="s">
        <v>2698</v>
      </c>
      <c r="G2420" t="s">
        <v>2699</v>
      </c>
      <c r="H2420">
        <v>77.167523900000006</v>
      </c>
      <c r="I2420">
        <v>28.587911900000002</v>
      </c>
      <c r="J2420" t="s">
        <v>5777</v>
      </c>
      <c r="K2420" t="s">
        <v>28</v>
      </c>
      <c r="L2420" t="s">
        <v>29</v>
      </c>
      <c r="M2420" t="s">
        <v>29</v>
      </c>
      <c r="N2420" t="s">
        <v>29</v>
      </c>
      <c r="O2420" t="s">
        <v>29</v>
      </c>
      <c r="P2420">
        <v>2</v>
      </c>
      <c r="Q2420">
        <v>3311</v>
      </c>
      <c r="R2420">
        <v>600</v>
      </c>
      <c r="S2420" t="str">
        <f>IF(Table1[[#This Row],[Average_Cost_for_two]]&lt;500,"Low",IF(Table1[[#This Row],[Average_Cost_for_two]]&lt;=1500,"Medium","High"))</f>
        <v>Medium</v>
      </c>
      <c r="T2420">
        <v>4.2</v>
      </c>
      <c r="U2420">
        <v>2016</v>
      </c>
      <c r="V2420">
        <v>3</v>
      </c>
      <c r="W2420">
        <v>9</v>
      </c>
      <c r="X2420">
        <f>IF(OR(Main!$U2420=0,
       Main!$V2420=0,
       Main!$W2420=0),
   "",
   DATE(Main!$U2420,
        Main!$V2420,
        Main!$W2420)
)</f>
        <v>42438</v>
      </c>
      <c r="Y2420">
        <f>Table1[[#This Row],[Average_Cost_for_two]]*VLOOKUP(Table1[[#This Row],[Currency]],currency!$A$2:$B$10,2,FALSE)</f>
        <v>7.2</v>
      </c>
      <c r="Z2420" t="str">
        <f>VLOOKUP(C2420,country!A:B,2,FALSE)</f>
        <v>India</v>
      </c>
      <c r="AA2420">
        <f t="shared" si="37"/>
        <v>1</v>
      </c>
    </row>
    <row r="2421" spans="1:27" ht="15.75" customHeight="1" x14ac:dyDescent="0.25">
      <c r="A2421">
        <v>310705</v>
      </c>
      <c r="B2421" t="s">
        <v>5529</v>
      </c>
      <c r="C2421">
        <v>1</v>
      </c>
      <c r="D2421" t="s">
        <v>23</v>
      </c>
      <c r="E2421" t="s">
        <v>5778</v>
      </c>
      <c r="F2421" t="s">
        <v>1926</v>
      </c>
      <c r="G2421" t="s">
        <v>1927</v>
      </c>
      <c r="H2421">
        <v>77.218917309999995</v>
      </c>
      <c r="I2421">
        <v>28.564324719999998</v>
      </c>
      <c r="J2421" t="s">
        <v>556</v>
      </c>
      <c r="K2421" t="s">
        <v>28</v>
      </c>
      <c r="L2421" t="s">
        <v>29</v>
      </c>
      <c r="M2421" t="s">
        <v>29</v>
      </c>
      <c r="N2421" t="s">
        <v>29</v>
      </c>
      <c r="O2421" t="s">
        <v>29</v>
      </c>
      <c r="P2421">
        <v>2</v>
      </c>
      <c r="Q2421">
        <v>20</v>
      </c>
      <c r="R2421">
        <v>600</v>
      </c>
      <c r="S2421" t="str">
        <f>IF(Table1[[#This Row],[Average_Cost_for_two]]&lt;500,"Low",IF(Table1[[#This Row],[Average_Cost_for_two]]&lt;=1500,"Medium","High"))</f>
        <v>Medium</v>
      </c>
      <c r="T2421">
        <v>3.1</v>
      </c>
      <c r="U2421">
        <v>2015</v>
      </c>
      <c r="V2421">
        <v>3</v>
      </c>
      <c r="W2421">
        <v>5</v>
      </c>
      <c r="X2421">
        <f>IF(OR(Main!$U2421=0,
       Main!$V2421=0,
       Main!$W2421=0),
   "",
   DATE(Main!$U2421,
        Main!$V2421,
        Main!$W2421)
)</f>
        <v>42068</v>
      </c>
      <c r="Y2421">
        <f>Table1[[#This Row],[Average_Cost_for_two]]*VLOOKUP(Table1[[#This Row],[Currency]],currency!$A$2:$B$10,2,FALSE)</f>
        <v>7.2</v>
      </c>
      <c r="Z2421" t="str">
        <f>VLOOKUP(C2421,country!A:B,2,FALSE)</f>
        <v>India</v>
      </c>
      <c r="AA2421">
        <f t="shared" si="37"/>
        <v>1</v>
      </c>
    </row>
    <row r="2422" spans="1:27" ht="15.75" customHeight="1" x14ac:dyDescent="0.25">
      <c r="A2422">
        <v>4982</v>
      </c>
      <c r="B2422" t="s">
        <v>5779</v>
      </c>
      <c r="C2422">
        <v>1</v>
      </c>
      <c r="D2422" t="s">
        <v>23</v>
      </c>
      <c r="E2422" t="s">
        <v>5780</v>
      </c>
      <c r="F2422" t="s">
        <v>2170</v>
      </c>
      <c r="G2422" t="s">
        <v>2171</v>
      </c>
      <c r="H2422">
        <v>77.287026499999996</v>
      </c>
      <c r="I2422">
        <v>28.636981599999999</v>
      </c>
      <c r="J2422" t="s">
        <v>575</v>
      </c>
      <c r="K2422" t="s">
        <v>28</v>
      </c>
      <c r="L2422" t="s">
        <v>29</v>
      </c>
      <c r="M2422" t="s">
        <v>29</v>
      </c>
      <c r="N2422" t="s">
        <v>29</v>
      </c>
      <c r="O2422" t="s">
        <v>29</v>
      </c>
      <c r="P2422">
        <v>2</v>
      </c>
      <c r="Q2422">
        <v>9</v>
      </c>
      <c r="R2422">
        <v>600</v>
      </c>
      <c r="S2422" t="str">
        <f>IF(Table1[[#This Row],[Average_Cost_for_two]]&lt;500,"Low",IF(Table1[[#This Row],[Average_Cost_for_two]]&lt;=1500,"Medium","High"))</f>
        <v>Medium</v>
      </c>
      <c r="T2422">
        <v>2.9</v>
      </c>
      <c r="U2422">
        <v>2016</v>
      </c>
      <c r="V2422">
        <v>3</v>
      </c>
      <c r="W2422">
        <v>24</v>
      </c>
      <c r="X2422">
        <f>IF(OR(Main!$U2422=0,
       Main!$V2422=0,
       Main!$W2422=0),
   "",
   DATE(Main!$U2422,
        Main!$V2422,
        Main!$W2422)
)</f>
        <v>42453</v>
      </c>
      <c r="Y2422">
        <f>Table1[[#This Row],[Average_Cost_for_two]]*VLOOKUP(Table1[[#This Row],[Currency]],currency!$A$2:$B$10,2,FALSE)</f>
        <v>7.2</v>
      </c>
      <c r="Z2422" t="str">
        <f>VLOOKUP(C2422,country!A:B,2,FALSE)</f>
        <v>India</v>
      </c>
      <c r="AA2422">
        <f t="shared" si="37"/>
        <v>1</v>
      </c>
    </row>
    <row r="2423" spans="1:27" ht="15.75" customHeight="1" x14ac:dyDescent="0.25">
      <c r="A2423">
        <v>310640</v>
      </c>
      <c r="B2423" t="s">
        <v>5781</v>
      </c>
      <c r="C2423">
        <v>1</v>
      </c>
      <c r="D2423" t="s">
        <v>23</v>
      </c>
      <c r="E2423" t="s">
        <v>5782</v>
      </c>
      <c r="F2423" t="s">
        <v>2175</v>
      </c>
      <c r="G2423" t="s">
        <v>2176</v>
      </c>
      <c r="H2423">
        <v>0</v>
      </c>
      <c r="I2423">
        <v>0</v>
      </c>
      <c r="J2423" t="s">
        <v>503</v>
      </c>
      <c r="K2423" t="s">
        <v>28</v>
      </c>
      <c r="L2423" t="s">
        <v>29</v>
      </c>
      <c r="M2423" t="s">
        <v>29</v>
      </c>
      <c r="N2423" t="s">
        <v>29</v>
      </c>
      <c r="O2423" t="s">
        <v>29</v>
      </c>
      <c r="P2423">
        <v>2</v>
      </c>
      <c r="Q2423">
        <v>49</v>
      </c>
      <c r="R2423">
        <v>600</v>
      </c>
      <c r="S2423" t="str">
        <f>IF(Table1[[#This Row],[Average_Cost_for_two]]&lt;500,"Low",IF(Table1[[#This Row],[Average_Cost_for_two]]&lt;=1500,"Medium","High"))</f>
        <v>Medium</v>
      </c>
      <c r="T2423">
        <v>3.2</v>
      </c>
      <c r="U2423">
        <v>2013</v>
      </c>
      <c r="V2423">
        <v>3</v>
      </c>
      <c r="W2423">
        <v>15</v>
      </c>
      <c r="X2423">
        <f>IF(OR(Main!$U2423=0,
       Main!$V2423=0,
       Main!$W2423=0),
   "",
   DATE(Main!$U2423,
        Main!$V2423,
        Main!$W2423)
)</f>
        <v>41348</v>
      </c>
      <c r="Y2423">
        <f>Table1[[#This Row],[Average_Cost_for_two]]*VLOOKUP(Table1[[#This Row],[Currency]],currency!$A$2:$B$10,2,FALSE)</f>
        <v>7.2</v>
      </c>
      <c r="Z2423" t="str">
        <f>VLOOKUP(C2423,country!A:B,2,FALSE)</f>
        <v>India</v>
      </c>
      <c r="AA2423">
        <f t="shared" si="37"/>
        <v>1</v>
      </c>
    </row>
    <row r="2424" spans="1:27" ht="15.75" customHeight="1" x14ac:dyDescent="0.25">
      <c r="A2424">
        <v>6240</v>
      </c>
      <c r="B2424" t="s">
        <v>4040</v>
      </c>
      <c r="C2424">
        <v>1</v>
      </c>
      <c r="D2424" t="s">
        <v>23</v>
      </c>
      <c r="E2424" t="s">
        <v>5783</v>
      </c>
      <c r="F2424" t="s">
        <v>214</v>
      </c>
      <c r="G2424" t="s">
        <v>215</v>
      </c>
      <c r="H2424">
        <v>77.312267570000003</v>
      </c>
      <c r="I2424">
        <v>28.668153579999998</v>
      </c>
      <c r="J2424" t="s">
        <v>480</v>
      </c>
      <c r="K2424" t="s">
        <v>28</v>
      </c>
      <c r="L2424" t="s">
        <v>29</v>
      </c>
      <c r="M2424" t="s">
        <v>29</v>
      </c>
      <c r="N2424" t="s">
        <v>29</v>
      </c>
      <c r="O2424" t="s">
        <v>29</v>
      </c>
      <c r="P2424">
        <v>2</v>
      </c>
      <c r="Q2424">
        <v>168</v>
      </c>
      <c r="R2424">
        <v>600</v>
      </c>
      <c r="S2424" t="str">
        <f>IF(Table1[[#This Row],[Average_Cost_for_two]]&lt;500,"Low",IF(Table1[[#This Row],[Average_Cost_for_two]]&lt;=1500,"Medium","High"))</f>
        <v>Medium</v>
      </c>
      <c r="T2424">
        <v>3.6</v>
      </c>
      <c r="U2424">
        <v>2012</v>
      </c>
      <c r="V2424">
        <v>3</v>
      </c>
      <c r="W2424">
        <v>25</v>
      </c>
      <c r="X2424">
        <f>IF(OR(Main!$U2424=0,
       Main!$V2424=0,
       Main!$W2424=0),
   "",
   DATE(Main!$U2424,
        Main!$V2424,
        Main!$W2424)
)</f>
        <v>40993</v>
      </c>
      <c r="Y2424">
        <f>Table1[[#This Row],[Average_Cost_for_two]]*VLOOKUP(Table1[[#This Row],[Currency]],currency!$A$2:$B$10,2,FALSE)</f>
        <v>7.2</v>
      </c>
      <c r="Z2424" t="str">
        <f>VLOOKUP(C2424,country!A:B,2,FALSE)</f>
        <v>India</v>
      </c>
      <c r="AA2424">
        <f t="shared" si="37"/>
        <v>1</v>
      </c>
    </row>
    <row r="2425" spans="1:27" ht="15.75" customHeight="1" x14ac:dyDescent="0.25">
      <c r="A2425">
        <v>18375397</v>
      </c>
      <c r="B2425" t="s">
        <v>5743</v>
      </c>
      <c r="C2425">
        <v>1</v>
      </c>
      <c r="D2425" t="s">
        <v>23</v>
      </c>
      <c r="E2425" t="s">
        <v>5784</v>
      </c>
      <c r="F2425" t="s">
        <v>300</v>
      </c>
      <c r="G2425" t="s">
        <v>301</v>
      </c>
      <c r="H2425">
        <v>77.204092599999996</v>
      </c>
      <c r="I2425">
        <v>28.6950596</v>
      </c>
      <c r="J2425" t="s">
        <v>5777</v>
      </c>
      <c r="K2425" t="s">
        <v>28</v>
      </c>
      <c r="L2425" t="s">
        <v>29</v>
      </c>
      <c r="M2425" t="s">
        <v>29</v>
      </c>
      <c r="N2425" t="s">
        <v>29</v>
      </c>
      <c r="O2425" t="s">
        <v>29</v>
      </c>
      <c r="P2425">
        <v>2</v>
      </c>
      <c r="Q2425">
        <v>214</v>
      </c>
      <c r="R2425">
        <v>600</v>
      </c>
      <c r="S2425" t="str">
        <f>IF(Table1[[#This Row],[Average_Cost_for_two]]&lt;500,"Low",IF(Table1[[#This Row],[Average_Cost_for_two]]&lt;=1500,"Medium","High"))</f>
        <v>Medium</v>
      </c>
      <c r="T2425">
        <v>4.3</v>
      </c>
      <c r="U2425">
        <v>2015</v>
      </c>
      <c r="V2425">
        <v>2</v>
      </c>
      <c r="W2425">
        <v>3</v>
      </c>
      <c r="X2425">
        <f>IF(OR(Main!$U2425=0,
       Main!$V2425=0,
       Main!$W2425=0),
   "",
   DATE(Main!$U2425,
        Main!$V2425,
        Main!$W2425)
)</f>
        <v>42038</v>
      </c>
      <c r="Y2425">
        <f>Table1[[#This Row],[Average_Cost_for_two]]*VLOOKUP(Table1[[#This Row],[Currency]],currency!$A$2:$B$10,2,FALSE)</f>
        <v>7.2</v>
      </c>
      <c r="Z2425" t="str">
        <f>VLOOKUP(C2425,country!A:B,2,FALSE)</f>
        <v>India</v>
      </c>
      <c r="AA2425">
        <f t="shared" si="37"/>
        <v>1</v>
      </c>
    </row>
    <row r="2426" spans="1:27" ht="15.75" customHeight="1" x14ac:dyDescent="0.25">
      <c r="A2426">
        <v>18366011</v>
      </c>
      <c r="B2426" t="s">
        <v>5785</v>
      </c>
      <c r="C2426">
        <v>1</v>
      </c>
      <c r="D2426" t="s">
        <v>23</v>
      </c>
      <c r="E2426" t="s">
        <v>5786</v>
      </c>
      <c r="F2426" t="s">
        <v>1738</v>
      </c>
      <c r="G2426" t="s">
        <v>1739</v>
      </c>
      <c r="H2426">
        <v>77.131706199999996</v>
      </c>
      <c r="I2426">
        <v>28.6494447</v>
      </c>
      <c r="J2426" t="s">
        <v>3228</v>
      </c>
      <c r="K2426" t="s">
        <v>28</v>
      </c>
      <c r="L2426" t="s">
        <v>29</v>
      </c>
      <c r="M2426" t="s">
        <v>29</v>
      </c>
      <c r="N2426" t="s">
        <v>29</v>
      </c>
      <c r="O2426" t="s">
        <v>29</v>
      </c>
      <c r="P2426">
        <v>2</v>
      </c>
      <c r="Q2426">
        <v>5</v>
      </c>
      <c r="R2426">
        <v>600</v>
      </c>
      <c r="S2426" t="str">
        <f>IF(Table1[[#This Row],[Average_Cost_for_two]]&lt;500,"Low",IF(Table1[[#This Row],[Average_Cost_for_two]]&lt;=1500,"Medium","High"))</f>
        <v>Medium</v>
      </c>
      <c r="T2426">
        <v>3</v>
      </c>
      <c r="U2426">
        <v>2015</v>
      </c>
      <c r="V2426">
        <v>2</v>
      </c>
      <c r="W2426">
        <v>4</v>
      </c>
      <c r="X2426">
        <f>IF(OR(Main!$U2426=0,
       Main!$V2426=0,
       Main!$W2426=0),
   "",
   DATE(Main!$U2426,
        Main!$V2426,
        Main!$W2426)
)</f>
        <v>42039</v>
      </c>
      <c r="Y2426">
        <f>Table1[[#This Row],[Average_Cost_for_two]]*VLOOKUP(Table1[[#This Row],[Currency]],currency!$A$2:$B$10,2,FALSE)</f>
        <v>7.2</v>
      </c>
      <c r="Z2426" t="str">
        <f>VLOOKUP(C2426,country!A:B,2,FALSE)</f>
        <v>India</v>
      </c>
      <c r="AA2426">
        <f t="shared" si="37"/>
        <v>1</v>
      </c>
    </row>
    <row r="2427" spans="1:27" ht="15.75" customHeight="1" x14ac:dyDescent="0.25">
      <c r="A2427">
        <v>5869</v>
      </c>
      <c r="B2427" t="s">
        <v>5787</v>
      </c>
      <c r="C2427">
        <v>1</v>
      </c>
      <c r="D2427" t="s">
        <v>23</v>
      </c>
      <c r="E2427" t="s">
        <v>5788</v>
      </c>
      <c r="F2427" t="s">
        <v>3076</v>
      </c>
      <c r="G2427" t="s">
        <v>3077</v>
      </c>
      <c r="H2427">
        <v>77.296977900000002</v>
      </c>
      <c r="I2427">
        <v>28.541166100000002</v>
      </c>
      <c r="J2427" t="s">
        <v>480</v>
      </c>
      <c r="K2427" t="s">
        <v>28</v>
      </c>
      <c r="L2427" t="s">
        <v>29</v>
      </c>
      <c r="M2427" t="s">
        <v>29</v>
      </c>
      <c r="N2427" t="s">
        <v>29</v>
      </c>
      <c r="O2427" t="s">
        <v>29</v>
      </c>
      <c r="P2427">
        <v>2</v>
      </c>
      <c r="Q2427">
        <v>66</v>
      </c>
      <c r="R2427">
        <v>600</v>
      </c>
      <c r="S2427" t="str">
        <f>IF(Table1[[#This Row],[Average_Cost_for_two]]&lt;500,"Low",IF(Table1[[#This Row],[Average_Cost_for_two]]&lt;=1500,"Medium","High"))</f>
        <v>Medium</v>
      </c>
      <c r="T2427">
        <v>2.5</v>
      </c>
      <c r="U2427">
        <v>2016</v>
      </c>
      <c r="V2427">
        <v>2</v>
      </c>
      <c r="W2427">
        <v>3</v>
      </c>
      <c r="X2427">
        <f>IF(OR(Main!$U2427=0,
       Main!$V2427=0,
       Main!$W2427=0),
   "",
   DATE(Main!$U2427,
        Main!$V2427,
        Main!$W2427)
)</f>
        <v>42403</v>
      </c>
      <c r="Y2427">
        <f>Table1[[#This Row],[Average_Cost_for_two]]*VLOOKUP(Table1[[#This Row],[Currency]],currency!$A$2:$B$10,2,FALSE)</f>
        <v>7.2</v>
      </c>
      <c r="Z2427" t="str">
        <f>VLOOKUP(C2427,country!A:B,2,FALSE)</f>
        <v>India</v>
      </c>
      <c r="AA2427">
        <f t="shared" si="37"/>
        <v>1</v>
      </c>
    </row>
    <row r="2428" spans="1:27" ht="15.75" customHeight="1" x14ac:dyDescent="0.25">
      <c r="A2428">
        <v>18368943</v>
      </c>
      <c r="B2428" t="s">
        <v>5789</v>
      </c>
      <c r="C2428">
        <v>1</v>
      </c>
      <c r="D2428" t="s">
        <v>23</v>
      </c>
      <c r="E2428" t="s">
        <v>5790</v>
      </c>
      <c r="F2428" t="s">
        <v>506</v>
      </c>
      <c r="G2428" t="s">
        <v>507</v>
      </c>
      <c r="H2428">
        <v>77.228255899999994</v>
      </c>
      <c r="I2428">
        <v>28.701667799999999</v>
      </c>
      <c r="J2428" t="s">
        <v>790</v>
      </c>
      <c r="K2428" t="s">
        <v>28</v>
      </c>
      <c r="L2428" t="s">
        <v>29</v>
      </c>
      <c r="M2428" t="s">
        <v>29</v>
      </c>
      <c r="N2428" t="s">
        <v>29</v>
      </c>
      <c r="O2428" t="s">
        <v>29</v>
      </c>
      <c r="P2428">
        <v>2</v>
      </c>
      <c r="Q2428">
        <v>1</v>
      </c>
      <c r="R2428">
        <v>600</v>
      </c>
      <c r="S2428" t="str">
        <f>IF(Table1[[#This Row],[Average_Cost_for_two]]&lt;500,"Low",IF(Table1[[#This Row],[Average_Cost_for_two]]&lt;=1500,"Medium","High"))</f>
        <v>Medium</v>
      </c>
      <c r="T2428">
        <v>1</v>
      </c>
      <c r="U2428">
        <v>2014</v>
      </c>
      <c r="V2428">
        <v>2</v>
      </c>
      <c r="W2428">
        <v>16</v>
      </c>
      <c r="X2428">
        <f>IF(OR(Main!$U2428=0,
       Main!$V2428=0,
       Main!$W2428=0),
   "",
   DATE(Main!$U2428,
        Main!$V2428,
        Main!$W2428)
)</f>
        <v>41686</v>
      </c>
      <c r="Y2428">
        <f>Table1[[#This Row],[Average_Cost_for_two]]*VLOOKUP(Table1[[#This Row],[Currency]],currency!$A$2:$B$10,2,FALSE)</f>
        <v>7.2</v>
      </c>
      <c r="Z2428" t="str">
        <f>VLOOKUP(C2428,country!A:B,2,FALSE)</f>
        <v>India</v>
      </c>
      <c r="AA2428">
        <f t="shared" si="37"/>
        <v>1</v>
      </c>
    </row>
    <row r="2429" spans="1:27" ht="15.75" customHeight="1" x14ac:dyDescent="0.25">
      <c r="A2429">
        <v>308222</v>
      </c>
      <c r="B2429" t="s">
        <v>5791</v>
      </c>
      <c r="C2429">
        <v>1</v>
      </c>
      <c r="D2429" t="s">
        <v>23</v>
      </c>
      <c r="E2429" t="s">
        <v>5792</v>
      </c>
      <c r="F2429" t="s">
        <v>119</v>
      </c>
      <c r="G2429" t="s">
        <v>120</v>
      </c>
      <c r="H2429">
        <v>77.295346859999995</v>
      </c>
      <c r="I2429">
        <v>28.606909519999999</v>
      </c>
      <c r="J2429" t="s">
        <v>5793</v>
      </c>
      <c r="K2429" t="s">
        <v>28</v>
      </c>
      <c r="L2429" t="s">
        <v>29</v>
      </c>
      <c r="M2429" t="s">
        <v>29</v>
      </c>
      <c r="N2429" t="s">
        <v>29</v>
      </c>
      <c r="O2429" t="s">
        <v>29</v>
      </c>
      <c r="P2429">
        <v>2</v>
      </c>
      <c r="Q2429">
        <v>49</v>
      </c>
      <c r="R2429">
        <v>600</v>
      </c>
      <c r="S2429" t="str">
        <f>IF(Table1[[#This Row],[Average_Cost_for_two]]&lt;500,"Low",IF(Table1[[#This Row],[Average_Cost_for_two]]&lt;=1500,"Medium","High"))</f>
        <v>Medium</v>
      </c>
      <c r="T2429">
        <v>2.8</v>
      </c>
      <c r="U2429">
        <v>2018</v>
      </c>
      <c r="V2429">
        <v>2</v>
      </c>
      <c r="W2429">
        <v>1</v>
      </c>
      <c r="X2429">
        <f>IF(OR(Main!$U2429=0,
       Main!$V2429=0,
       Main!$W2429=0),
   "",
   DATE(Main!$U2429,
        Main!$V2429,
        Main!$W2429)
)</f>
        <v>43132</v>
      </c>
      <c r="Y2429">
        <f>Table1[[#This Row],[Average_Cost_for_two]]*VLOOKUP(Table1[[#This Row],[Currency]],currency!$A$2:$B$10,2,FALSE)</f>
        <v>7.2</v>
      </c>
      <c r="Z2429" t="str">
        <f>VLOOKUP(C2429,country!A:B,2,FALSE)</f>
        <v>India</v>
      </c>
      <c r="AA2429">
        <f t="shared" si="37"/>
        <v>1</v>
      </c>
    </row>
    <row r="2430" spans="1:27" ht="15.75" customHeight="1" x14ac:dyDescent="0.25">
      <c r="A2430">
        <v>4560</v>
      </c>
      <c r="B2430" t="s">
        <v>5625</v>
      </c>
      <c r="C2430">
        <v>1</v>
      </c>
      <c r="D2430" t="s">
        <v>23</v>
      </c>
      <c r="E2430" t="s">
        <v>5794</v>
      </c>
      <c r="F2430" t="s">
        <v>1318</v>
      </c>
      <c r="G2430" t="s">
        <v>1319</v>
      </c>
      <c r="H2430">
        <v>77.106563899999998</v>
      </c>
      <c r="I2430">
        <v>28.642498199999999</v>
      </c>
      <c r="J2430" t="s">
        <v>500</v>
      </c>
      <c r="K2430" t="s">
        <v>28</v>
      </c>
      <c r="L2430" t="s">
        <v>29</v>
      </c>
      <c r="M2430" t="s">
        <v>29</v>
      </c>
      <c r="N2430" t="s">
        <v>29</v>
      </c>
      <c r="O2430" t="s">
        <v>29</v>
      </c>
      <c r="P2430">
        <v>2</v>
      </c>
      <c r="Q2430">
        <v>53</v>
      </c>
      <c r="R2430">
        <v>600</v>
      </c>
      <c r="S2430" t="str">
        <f>IF(Table1[[#This Row],[Average_Cost_for_two]]&lt;500,"Low",IF(Table1[[#This Row],[Average_Cost_for_two]]&lt;=1500,"Medium","High"))</f>
        <v>Medium</v>
      </c>
      <c r="T2430">
        <v>3.6</v>
      </c>
      <c r="U2430">
        <v>2018</v>
      </c>
      <c r="V2430">
        <v>2</v>
      </c>
      <c r="W2430">
        <v>21</v>
      </c>
      <c r="X2430">
        <f>IF(OR(Main!$U2430=0,
       Main!$V2430=0,
       Main!$W2430=0),
   "",
   DATE(Main!$U2430,
        Main!$V2430,
        Main!$W2430)
)</f>
        <v>43152</v>
      </c>
      <c r="Y2430">
        <f>Table1[[#This Row],[Average_Cost_for_two]]*VLOOKUP(Table1[[#This Row],[Currency]],currency!$A$2:$B$10,2,FALSE)</f>
        <v>7.2</v>
      </c>
      <c r="Z2430" t="str">
        <f>VLOOKUP(C2430,country!A:B,2,FALSE)</f>
        <v>India</v>
      </c>
      <c r="AA2430">
        <f t="shared" si="37"/>
        <v>1</v>
      </c>
    </row>
    <row r="2431" spans="1:27" ht="15.75" customHeight="1" x14ac:dyDescent="0.25">
      <c r="A2431">
        <v>6356</v>
      </c>
      <c r="B2431" t="s">
        <v>5795</v>
      </c>
      <c r="C2431">
        <v>1</v>
      </c>
      <c r="D2431" t="s">
        <v>23</v>
      </c>
      <c r="E2431" t="s">
        <v>5796</v>
      </c>
      <c r="F2431" t="s">
        <v>1897</v>
      </c>
      <c r="G2431" t="s">
        <v>1898</v>
      </c>
      <c r="H2431">
        <v>77.214394440000007</v>
      </c>
      <c r="I2431">
        <v>28.644861110000001</v>
      </c>
      <c r="J2431" t="s">
        <v>4562</v>
      </c>
      <c r="K2431" t="s">
        <v>28</v>
      </c>
      <c r="L2431" t="s">
        <v>29</v>
      </c>
      <c r="M2431" t="s">
        <v>29</v>
      </c>
      <c r="N2431" t="s">
        <v>29</v>
      </c>
      <c r="O2431" t="s">
        <v>29</v>
      </c>
      <c r="P2431">
        <v>2</v>
      </c>
      <c r="Q2431">
        <v>6</v>
      </c>
      <c r="R2431">
        <v>600</v>
      </c>
      <c r="S2431" t="str">
        <f>IF(Table1[[#This Row],[Average_Cost_for_two]]&lt;500,"Low",IF(Table1[[#This Row],[Average_Cost_for_two]]&lt;=1500,"Medium","High"))</f>
        <v>Medium</v>
      </c>
      <c r="T2431">
        <v>2.8</v>
      </c>
      <c r="U2431">
        <v>2014</v>
      </c>
      <c r="V2431">
        <v>2</v>
      </c>
      <c r="W2431">
        <v>17</v>
      </c>
      <c r="X2431">
        <f>IF(OR(Main!$U2431=0,
       Main!$V2431=0,
       Main!$W2431=0),
   "",
   DATE(Main!$U2431,
        Main!$V2431,
        Main!$W2431)
)</f>
        <v>41687</v>
      </c>
      <c r="Y2431">
        <f>Table1[[#This Row],[Average_Cost_for_two]]*VLOOKUP(Table1[[#This Row],[Currency]],currency!$A$2:$B$10,2,FALSE)</f>
        <v>7.2</v>
      </c>
      <c r="Z2431" t="str">
        <f>VLOOKUP(C2431,country!A:B,2,FALSE)</f>
        <v>India</v>
      </c>
      <c r="AA2431">
        <f t="shared" si="37"/>
        <v>1</v>
      </c>
    </row>
    <row r="2432" spans="1:27" ht="15.75" customHeight="1" x14ac:dyDescent="0.25">
      <c r="A2432">
        <v>18356800</v>
      </c>
      <c r="B2432" t="s">
        <v>5596</v>
      </c>
      <c r="C2432">
        <v>1</v>
      </c>
      <c r="D2432" t="s">
        <v>23</v>
      </c>
      <c r="E2432" t="s">
        <v>5797</v>
      </c>
      <c r="F2432" t="s">
        <v>1897</v>
      </c>
      <c r="G2432" t="s">
        <v>1898</v>
      </c>
      <c r="H2432">
        <v>77.224385999999996</v>
      </c>
      <c r="I2432">
        <v>28.641786</v>
      </c>
      <c r="J2432" t="s">
        <v>624</v>
      </c>
      <c r="K2432" t="s">
        <v>28</v>
      </c>
      <c r="L2432" t="s">
        <v>29</v>
      </c>
      <c r="M2432" t="s">
        <v>29</v>
      </c>
      <c r="N2432" t="s">
        <v>29</v>
      </c>
      <c r="O2432" t="s">
        <v>29</v>
      </c>
      <c r="P2432">
        <v>2</v>
      </c>
      <c r="Q2432">
        <v>14</v>
      </c>
      <c r="R2432">
        <v>600</v>
      </c>
      <c r="S2432" t="str">
        <f>IF(Table1[[#This Row],[Average_Cost_for_two]]&lt;500,"Low",IF(Table1[[#This Row],[Average_Cost_for_two]]&lt;=1500,"Medium","High"))</f>
        <v>Medium</v>
      </c>
      <c r="T2432">
        <v>3.1</v>
      </c>
      <c r="U2432">
        <v>2017</v>
      </c>
      <c r="V2432">
        <v>2</v>
      </c>
      <c r="W2432">
        <v>15</v>
      </c>
      <c r="X2432">
        <f>IF(OR(Main!$U2432=0,
       Main!$V2432=0,
       Main!$W2432=0),
   "",
   DATE(Main!$U2432,
        Main!$V2432,
        Main!$W2432)
)</f>
        <v>42781</v>
      </c>
      <c r="Y2432">
        <f>Table1[[#This Row],[Average_Cost_for_two]]*VLOOKUP(Table1[[#This Row],[Currency]],currency!$A$2:$B$10,2,FALSE)</f>
        <v>7.2</v>
      </c>
      <c r="Z2432" t="str">
        <f>VLOOKUP(C2432,country!A:B,2,FALSE)</f>
        <v>India</v>
      </c>
      <c r="AA2432">
        <f t="shared" si="37"/>
        <v>1</v>
      </c>
    </row>
    <row r="2433" spans="1:27" ht="15.75" customHeight="1" x14ac:dyDescent="0.25">
      <c r="A2433">
        <v>18391458</v>
      </c>
      <c r="B2433" t="s">
        <v>5798</v>
      </c>
      <c r="C2433">
        <v>1</v>
      </c>
      <c r="D2433" t="s">
        <v>23</v>
      </c>
      <c r="E2433" t="s">
        <v>5799</v>
      </c>
      <c r="F2433" t="s">
        <v>2698</v>
      </c>
      <c r="G2433" t="s">
        <v>2699</v>
      </c>
      <c r="H2433">
        <v>77.168322099999997</v>
      </c>
      <c r="I2433">
        <v>28.5879999</v>
      </c>
      <c r="J2433" t="s">
        <v>3284</v>
      </c>
      <c r="K2433" t="s">
        <v>28</v>
      </c>
      <c r="L2433" t="s">
        <v>29</v>
      </c>
      <c r="M2433" t="s">
        <v>29</v>
      </c>
      <c r="N2433" t="s">
        <v>29</v>
      </c>
      <c r="O2433" t="s">
        <v>29</v>
      </c>
      <c r="P2433">
        <v>2</v>
      </c>
      <c r="Q2433">
        <v>49</v>
      </c>
      <c r="R2433">
        <v>600</v>
      </c>
      <c r="S2433" t="str">
        <f>IF(Table1[[#This Row],[Average_Cost_for_two]]&lt;500,"Low",IF(Table1[[#This Row],[Average_Cost_for_two]]&lt;=1500,"Medium","High"))</f>
        <v>Medium</v>
      </c>
      <c r="T2433">
        <v>4</v>
      </c>
      <c r="U2433">
        <v>2018</v>
      </c>
      <c r="V2433">
        <v>2</v>
      </c>
      <c r="W2433">
        <v>16</v>
      </c>
      <c r="X2433">
        <f>IF(OR(Main!$U2433=0,
       Main!$V2433=0,
       Main!$W2433=0),
   "",
   DATE(Main!$U2433,
        Main!$V2433,
        Main!$W2433)
)</f>
        <v>43147</v>
      </c>
      <c r="Y2433">
        <f>Table1[[#This Row],[Average_Cost_for_two]]*VLOOKUP(Table1[[#This Row],[Currency]],currency!$A$2:$B$10,2,FALSE)</f>
        <v>7.2</v>
      </c>
      <c r="Z2433" t="str">
        <f>VLOOKUP(C2433,country!A:B,2,FALSE)</f>
        <v>India</v>
      </c>
      <c r="AA2433">
        <f t="shared" si="37"/>
        <v>1</v>
      </c>
    </row>
    <row r="2434" spans="1:27" ht="15.75" customHeight="1" x14ac:dyDescent="0.25">
      <c r="A2434">
        <v>18231390</v>
      </c>
      <c r="B2434" t="s">
        <v>5800</v>
      </c>
      <c r="C2434">
        <v>1</v>
      </c>
      <c r="D2434" t="s">
        <v>23</v>
      </c>
      <c r="E2434" t="s">
        <v>5801</v>
      </c>
      <c r="F2434" t="s">
        <v>1926</v>
      </c>
      <c r="G2434" t="s">
        <v>1927</v>
      </c>
      <c r="H2434">
        <v>0</v>
      </c>
      <c r="I2434">
        <v>0</v>
      </c>
      <c r="J2434" t="s">
        <v>562</v>
      </c>
      <c r="K2434" t="s">
        <v>28</v>
      </c>
      <c r="L2434" t="s">
        <v>29</v>
      </c>
      <c r="M2434" t="s">
        <v>29</v>
      </c>
      <c r="N2434" t="s">
        <v>29</v>
      </c>
      <c r="O2434" t="s">
        <v>29</v>
      </c>
      <c r="P2434">
        <v>2</v>
      </c>
      <c r="Q2434">
        <v>2</v>
      </c>
      <c r="R2434">
        <v>600</v>
      </c>
      <c r="S2434" t="str">
        <f>IF(Table1[[#This Row],[Average_Cost_for_two]]&lt;500,"Low",IF(Table1[[#This Row],[Average_Cost_for_two]]&lt;=1500,"Medium","High"))</f>
        <v>Medium</v>
      </c>
      <c r="T2434">
        <v>1</v>
      </c>
      <c r="U2434">
        <v>2010</v>
      </c>
      <c r="V2434">
        <v>2</v>
      </c>
      <c r="W2434">
        <v>28</v>
      </c>
      <c r="X2434">
        <f>IF(OR(Main!$U2434=0,
       Main!$V2434=0,
       Main!$W2434=0),
   "",
   DATE(Main!$U2434,
        Main!$V2434,
        Main!$W2434)
)</f>
        <v>40237</v>
      </c>
      <c r="Y2434">
        <f>Table1[[#This Row],[Average_Cost_for_two]]*VLOOKUP(Table1[[#This Row],[Currency]],currency!$A$2:$B$10,2,FALSE)</f>
        <v>7.2</v>
      </c>
      <c r="Z2434" t="str">
        <f>VLOOKUP(C2434,country!A:B,2,FALSE)</f>
        <v>India</v>
      </c>
      <c r="AA2434">
        <f t="shared" ref="AA2434:AA2497" si="38">ROUNDUP(V2434/3,0)</f>
        <v>1</v>
      </c>
    </row>
    <row r="2435" spans="1:27" ht="15.75" customHeight="1" x14ac:dyDescent="0.25">
      <c r="A2435">
        <v>18277000</v>
      </c>
      <c r="B2435" t="s">
        <v>5802</v>
      </c>
      <c r="C2435">
        <v>1</v>
      </c>
      <c r="D2435" t="s">
        <v>23</v>
      </c>
      <c r="E2435" t="s">
        <v>5803</v>
      </c>
      <c r="F2435" t="s">
        <v>2175</v>
      </c>
      <c r="G2435" t="s">
        <v>2176</v>
      </c>
      <c r="H2435">
        <v>0</v>
      </c>
      <c r="I2435">
        <v>0</v>
      </c>
      <c r="J2435" t="s">
        <v>477</v>
      </c>
      <c r="K2435" t="s">
        <v>28</v>
      </c>
      <c r="L2435" t="s">
        <v>29</v>
      </c>
      <c r="M2435" t="s">
        <v>29</v>
      </c>
      <c r="N2435" t="s">
        <v>29</v>
      </c>
      <c r="O2435" t="s">
        <v>29</v>
      </c>
      <c r="P2435">
        <v>2</v>
      </c>
      <c r="Q2435">
        <v>13</v>
      </c>
      <c r="R2435">
        <v>600</v>
      </c>
      <c r="S2435" t="str">
        <f>IF(Table1[[#This Row],[Average_Cost_for_two]]&lt;500,"Low",IF(Table1[[#This Row],[Average_Cost_for_two]]&lt;=1500,"Medium","High"))</f>
        <v>Medium</v>
      </c>
      <c r="T2435">
        <v>3.2</v>
      </c>
      <c r="U2435">
        <v>2014</v>
      </c>
      <c r="V2435">
        <v>2</v>
      </c>
      <c r="W2435">
        <v>24</v>
      </c>
      <c r="X2435">
        <f>IF(OR(Main!$U2435=0,
       Main!$V2435=0,
       Main!$W2435=0),
   "",
   DATE(Main!$U2435,
        Main!$V2435,
        Main!$W2435)
)</f>
        <v>41694</v>
      </c>
      <c r="Y2435">
        <f>Table1[[#This Row],[Average_Cost_for_two]]*VLOOKUP(Table1[[#This Row],[Currency]],currency!$A$2:$B$10,2,FALSE)</f>
        <v>7.2</v>
      </c>
      <c r="Z2435" t="str">
        <f>VLOOKUP(C2435,country!A:B,2,FALSE)</f>
        <v>India</v>
      </c>
      <c r="AA2435">
        <f t="shared" si="38"/>
        <v>1</v>
      </c>
    </row>
    <row r="2436" spans="1:27" ht="15.75" customHeight="1" x14ac:dyDescent="0.25">
      <c r="A2436">
        <v>7228</v>
      </c>
      <c r="B2436" t="s">
        <v>5804</v>
      </c>
      <c r="C2436">
        <v>1</v>
      </c>
      <c r="D2436" t="s">
        <v>23</v>
      </c>
      <c r="E2436" t="s">
        <v>5805</v>
      </c>
      <c r="F2436" t="s">
        <v>3864</v>
      </c>
      <c r="G2436" t="s">
        <v>3865</v>
      </c>
      <c r="H2436">
        <v>77.155099000000007</v>
      </c>
      <c r="I2436">
        <v>28.5411702</v>
      </c>
      <c r="J2436" t="s">
        <v>5806</v>
      </c>
      <c r="K2436" t="s">
        <v>28</v>
      </c>
      <c r="L2436" t="s">
        <v>29</v>
      </c>
      <c r="M2436" t="s">
        <v>29</v>
      </c>
      <c r="N2436" t="s">
        <v>29</v>
      </c>
      <c r="O2436" t="s">
        <v>29</v>
      </c>
      <c r="P2436">
        <v>2</v>
      </c>
      <c r="Q2436">
        <v>206</v>
      </c>
      <c r="R2436">
        <v>600</v>
      </c>
      <c r="S2436" t="str">
        <f>IF(Table1[[#This Row],[Average_Cost_for_two]]&lt;500,"Low",IF(Table1[[#This Row],[Average_Cost_for_two]]&lt;=1500,"Medium","High"))</f>
        <v>Medium</v>
      </c>
      <c r="T2436">
        <v>3.5</v>
      </c>
      <c r="U2436">
        <v>2011</v>
      </c>
      <c r="V2436">
        <v>1</v>
      </c>
      <c r="W2436">
        <v>27</v>
      </c>
      <c r="X2436">
        <f>IF(OR(Main!$U2436=0,
       Main!$V2436=0,
       Main!$W2436=0),
   "",
   DATE(Main!$U2436,
        Main!$V2436,
        Main!$W2436)
)</f>
        <v>40570</v>
      </c>
      <c r="Y2436">
        <f>Table1[[#This Row],[Average_Cost_for_two]]*VLOOKUP(Table1[[#This Row],[Currency]],currency!$A$2:$B$10,2,FALSE)</f>
        <v>7.2</v>
      </c>
      <c r="Z2436" t="str">
        <f>VLOOKUP(C2436,country!A:B,2,FALSE)</f>
        <v>India</v>
      </c>
      <c r="AA2436">
        <f t="shared" si="38"/>
        <v>1</v>
      </c>
    </row>
    <row r="2437" spans="1:27" ht="15.75" customHeight="1" x14ac:dyDescent="0.25">
      <c r="A2437">
        <v>8201</v>
      </c>
      <c r="B2437" t="s">
        <v>585</v>
      </c>
      <c r="C2437">
        <v>1</v>
      </c>
      <c r="D2437" t="s">
        <v>23</v>
      </c>
      <c r="E2437" t="s">
        <v>5807</v>
      </c>
      <c r="F2437" t="s">
        <v>2186</v>
      </c>
      <c r="G2437" t="s">
        <v>2187</v>
      </c>
      <c r="H2437">
        <v>77.216882519999999</v>
      </c>
      <c r="I2437">
        <v>28.528228120000001</v>
      </c>
      <c r="J2437" t="s">
        <v>586</v>
      </c>
      <c r="K2437" t="s">
        <v>28</v>
      </c>
      <c r="L2437" t="s">
        <v>29</v>
      </c>
      <c r="M2437" t="s">
        <v>29</v>
      </c>
      <c r="N2437" t="s">
        <v>29</v>
      </c>
      <c r="O2437" t="s">
        <v>29</v>
      </c>
      <c r="P2437">
        <v>2</v>
      </c>
      <c r="Q2437">
        <v>426</v>
      </c>
      <c r="R2437">
        <v>600</v>
      </c>
      <c r="S2437" t="str">
        <f>IF(Table1[[#This Row],[Average_Cost_for_two]]&lt;500,"Low",IF(Table1[[#This Row],[Average_Cost_for_two]]&lt;=1500,"Medium","High"))</f>
        <v>Medium</v>
      </c>
      <c r="T2437">
        <v>3.8</v>
      </c>
      <c r="U2437">
        <v>2014</v>
      </c>
      <c r="V2437">
        <v>1</v>
      </c>
      <c r="W2437">
        <v>16</v>
      </c>
      <c r="X2437">
        <f>IF(OR(Main!$U2437=0,
       Main!$V2437=0,
       Main!$W2437=0),
   "",
   DATE(Main!$U2437,
        Main!$V2437,
        Main!$W2437)
)</f>
        <v>41655</v>
      </c>
      <c r="Y2437">
        <f>Table1[[#This Row],[Average_Cost_for_two]]*VLOOKUP(Table1[[#This Row],[Currency]],currency!$A$2:$B$10,2,FALSE)</f>
        <v>7.2</v>
      </c>
      <c r="Z2437" t="str">
        <f>VLOOKUP(C2437,country!A:B,2,FALSE)</f>
        <v>India</v>
      </c>
      <c r="AA2437">
        <f t="shared" si="38"/>
        <v>1</v>
      </c>
    </row>
    <row r="2438" spans="1:27" ht="15.75" customHeight="1" x14ac:dyDescent="0.25">
      <c r="A2438">
        <v>312594</v>
      </c>
      <c r="B2438" t="s">
        <v>5808</v>
      </c>
      <c r="C2438">
        <v>1</v>
      </c>
      <c r="D2438" t="s">
        <v>23</v>
      </c>
      <c r="E2438" t="s">
        <v>5809</v>
      </c>
      <c r="F2438" t="s">
        <v>1624</v>
      </c>
      <c r="G2438" t="s">
        <v>1625</v>
      </c>
      <c r="H2438">
        <v>77.260126</v>
      </c>
      <c r="I2438">
        <v>28.537134000000002</v>
      </c>
      <c r="J2438" t="s">
        <v>562</v>
      </c>
      <c r="K2438" t="s">
        <v>28</v>
      </c>
      <c r="L2438" t="s">
        <v>29</v>
      </c>
      <c r="M2438" t="s">
        <v>29</v>
      </c>
      <c r="N2438" t="s">
        <v>29</v>
      </c>
      <c r="O2438" t="s">
        <v>29</v>
      </c>
      <c r="P2438">
        <v>2</v>
      </c>
      <c r="Q2438">
        <v>8</v>
      </c>
      <c r="R2438">
        <v>600</v>
      </c>
      <c r="S2438" t="str">
        <f>IF(Table1[[#This Row],[Average_Cost_for_two]]&lt;500,"Low",IF(Table1[[#This Row],[Average_Cost_for_two]]&lt;=1500,"Medium","High"))</f>
        <v>Medium</v>
      </c>
      <c r="T2438">
        <v>2.8</v>
      </c>
      <c r="U2438">
        <v>2012</v>
      </c>
      <c r="V2438">
        <v>1</v>
      </c>
      <c r="W2438">
        <v>3</v>
      </c>
      <c r="X2438">
        <f>IF(OR(Main!$U2438=0,
       Main!$V2438=0,
       Main!$W2438=0),
   "",
   DATE(Main!$U2438,
        Main!$V2438,
        Main!$W2438)
)</f>
        <v>40911</v>
      </c>
      <c r="Y2438">
        <f>Table1[[#This Row],[Average_Cost_for_two]]*VLOOKUP(Table1[[#This Row],[Currency]],currency!$A$2:$B$10,2,FALSE)</f>
        <v>7.2</v>
      </c>
      <c r="Z2438" t="str">
        <f>VLOOKUP(C2438,country!A:B,2,FALSE)</f>
        <v>India</v>
      </c>
      <c r="AA2438">
        <f t="shared" si="38"/>
        <v>1</v>
      </c>
    </row>
    <row r="2439" spans="1:27" ht="15.75" customHeight="1" x14ac:dyDescent="0.25">
      <c r="A2439">
        <v>18357946</v>
      </c>
      <c r="B2439" t="s">
        <v>585</v>
      </c>
      <c r="C2439">
        <v>1</v>
      </c>
      <c r="D2439" t="s">
        <v>23</v>
      </c>
      <c r="E2439" t="s">
        <v>5810</v>
      </c>
      <c r="F2439" t="s">
        <v>1318</v>
      </c>
      <c r="G2439" t="s">
        <v>1319</v>
      </c>
      <c r="H2439">
        <v>77.106428500000007</v>
      </c>
      <c r="I2439">
        <v>28.642404899999999</v>
      </c>
      <c r="J2439" t="s">
        <v>586</v>
      </c>
      <c r="K2439" t="s">
        <v>28</v>
      </c>
      <c r="L2439" t="s">
        <v>29</v>
      </c>
      <c r="M2439" t="s">
        <v>29</v>
      </c>
      <c r="N2439" t="s">
        <v>29</v>
      </c>
      <c r="O2439" t="s">
        <v>29</v>
      </c>
      <c r="P2439">
        <v>2</v>
      </c>
      <c r="Q2439">
        <v>36</v>
      </c>
      <c r="R2439">
        <v>600</v>
      </c>
      <c r="S2439" t="str">
        <f>IF(Table1[[#This Row],[Average_Cost_for_two]]&lt;500,"Low",IF(Table1[[#This Row],[Average_Cost_for_two]]&lt;=1500,"Medium","High"))</f>
        <v>Medium</v>
      </c>
      <c r="T2439">
        <v>3.4</v>
      </c>
      <c r="U2439">
        <v>2016</v>
      </c>
      <c r="V2439">
        <v>1</v>
      </c>
      <c r="W2439">
        <v>7</v>
      </c>
      <c r="X2439">
        <f>IF(OR(Main!$U2439=0,
       Main!$V2439=0,
       Main!$W2439=0),
   "",
   DATE(Main!$U2439,
        Main!$V2439,
        Main!$W2439)
)</f>
        <v>42376</v>
      </c>
      <c r="Y2439">
        <f>Table1[[#This Row],[Average_Cost_for_two]]*VLOOKUP(Table1[[#This Row],[Currency]],currency!$A$2:$B$10,2,FALSE)</f>
        <v>7.2</v>
      </c>
      <c r="Z2439" t="str">
        <f>VLOOKUP(C2439,country!A:B,2,FALSE)</f>
        <v>India</v>
      </c>
      <c r="AA2439">
        <f t="shared" si="38"/>
        <v>1</v>
      </c>
    </row>
    <row r="2440" spans="1:27" ht="15.75" customHeight="1" x14ac:dyDescent="0.25">
      <c r="A2440">
        <v>7442</v>
      </c>
      <c r="B2440" t="s">
        <v>5811</v>
      </c>
      <c r="C2440">
        <v>1</v>
      </c>
      <c r="D2440" t="s">
        <v>23</v>
      </c>
      <c r="E2440" t="s">
        <v>5812</v>
      </c>
      <c r="F2440" t="s">
        <v>1753</v>
      </c>
      <c r="G2440" t="s">
        <v>1752</v>
      </c>
      <c r="H2440">
        <v>77.184934100000007</v>
      </c>
      <c r="I2440">
        <v>28.6406426</v>
      </c>
      <c r="J2440" t="s">
        <v>5813</v>
      </c>
      <c r="K2440" t="s">
        <v>28</v>
      </c>
      <c r="L2440" t="s">
        <v>29</v>
      </c>
      <c r="M2440" t="s">
        <v>29</v>
      </c>
      <c r="N2440" t="s">
        <v>29</v>
      </c>
      <c r="O2440" t="s">
        <v>29</v>
      </c>
      <c r="P2440">
        <v>2</v>
      </c>
      <c r="Q2440">
        <v>22</v>
      </c>
      <c r="R2440">
        <v>600</v>
      </c>
      <c r="S2440" t="str">
        <f>IF(Table1[[#This Row],[Average_Cost_for_two]]&lt;500,"Low",IF(Table1[[#This Row],[Average_Cost_for_two]]&lt;=1500,"Medium","High"))</f>
        <v>Medium</v>
      </c>
      <c r="T2440">
        <v>2.6</v>
      </c>
      <c r="U2440">
        <v>2018</v>
      </c>
      <c r="V2440">
        <v>1</v>
      </c>
      <c r="W2440">
        <v>27</v>
      </c>
      <c r="X2440">
        <f>IF(OR(Main!$U2440=0,
       Main!$V2440=0,
       Main!$W2440=0),
   "",
   DATE(Main!$U2440,
        Main!$V2440,
        Main!$W2440)
)</f>
        <v>43127</v>
      </c>
      <c r="Y2440">
        <f>Table1[[#This Row],[Average_Cost_for_two]]*VLOOKUP(Table1[[#This Row],[Currency]],currency!$A$2:$B$10,2,FALSE)</f>
        <v>7.2</v>
      </c>
      <c r="Z2440" t="str">
        <f>VLOOKUP(C2440,country!A:B,2,FALSE)</f>
        <v>India</v>
      </c>
      <c r="AA2440">
        <f t="shared" si="38"/>
        <v>1</v>
      </c>
    </row>
    <row r="2441" spans="1:27" ht="15.75" customHeight="1" x14ac:dyDescent="0.25">
      <c r="A2441">
        <v>300966</v>
      </c>
      <c r="B2441" t="s">
        <v>5814</v>
      </c>
      <c r="C2441">
        <v>1</v>
      </c>
      <c r="D2441" t="s">
        <v>23</v>
      </c>
      <c r="E2441" t="s">
        <v>5815</v>
      </c>
      <c r="F2441" t="s">
        <v>3011</v>
      </c>
      <c r="G2441" t="s">
        <v>3012</v>
      </c>
      <c r="H2441">
        <v>77.116538800000001</v>
      </c>
      <c r="I2441">
        <v>28.7023434</v>
      </c>
      <c r="J2441" t="s">
        <v>927</v>
      </c>
      <c r="K2441" t="s">
        <v>28</v>
      </c>
      <c r="L2441" t="s">
        <v>29</v>
      </c>
      <c r="M2441" t="s">
        <v>29</v>
      </c>
      <c r="N2441" t="s">
        <v>29</v>
      </c>
      <c r="O2441" t="s">
        <v>29</v>
      </c>
      <c r="P2441">
        <v>2</v>
      </c>
      <c r="Q2441">
        <v>62</v>
      </c>
      <c r="R2441">
        <v>600</v>
      </c>
      <c r="S2441" t="str">
        <f>IF(Table1[[#This Row],[Average_Cost_for_two]]&lt;500,"Low",IF(Table1[[#This Row],[Average_Cost_for_two]]&lt;=1500,"Medium","High"))</f>
        <v>Medium</v>
      </c>
      <c r="T2441">
        <v>2.4</v>
      </c>
      <c r="U2441">
        <v>2012</v>
      </c>
      <c r="V2441">
        <v>1</v>
      </c>
      <c r="W2441">
        <v>13</v>
      </c>
      <c r="X2441">
        <f>IF(OR(Main!$U2441=0,
       Main!$V2441=0,
       Main!$W2441=0),
   "",
   DATE(Main!$U2441,
        Main!$V2441,
        Main!$W2441)
)</f>
        <v>40921</v>
      </c>
      <c r="Y2441">
        <f>Table1[[#This Row],[Average_Cost_for_two]]*VLOOKUP(Table1[[#This Row],[Currency]],currency!$A$2:$B$10,2,FALSE)</f>
        <v>7.2</v>
      </c>
      <c r="Z2441" t="str">
        <f>VLOOKUP(C2441,country!A:B,2,FALSE)</f>
        <v>India</v>
      </c>
      <c r="AA2441">
        <f t="shared" si="38"/>
        <v>1</v>
      </c>
    </row>
    <row r="2442" spans="1:27" ht="15.75" customHeight="1" x14ac:dyDescent="0.25">
      <c r="A2442">
        <v>3797</v>
      </c>
      <c r="B2442" t="s">
        <v>5625</v>
      </c>
      <c r="C2442">
        <v>1</v>
      </c>
      <c r="D2442" t="s">
        <v>23</v>
      </c>
      <c r="E2442" t="s">
        <v>5816</v>
      </c>
      <c r="F2442" t="s">
        <v>767</v>
      </c>
      <c r="G2442" t="s">
        <v>768</v>
      </c>
      <c r="H2442">
        <v>77.216893499999998</v>
      </c>
      <c r="I2442">
        <v>28.528045599999999</v>
      </c>
      <c r="J2442" t="s">
        <v>500</v>
      </c>
      <c r="K2442" t="s">
        <v>28</v>
      </c>
      <c r="L2442" t="s">
        <v>29</v>
      </c>
      <c r="M2442" t="s">
        <v>29</v>
      </c>
      <c r="N2442" t="s">
        <v>29</v>
      </c>
      <c r="O2442" t="s">
        <v>29</v>
      </c>
      <c r="P2442">
        <v>2</v>
      </c>
      <c r="Q2442">
        <v>118</v>
      </c>
      <c r="R2442">
        <v>600</v>
      </c>
      <c r="S2442" t="str">
        <f>IF(Table1[[#This Row],[Average_Cost_for_two]]&lt;500,"Low",IF(Table1[[#This Row],[Average_Cost_for_two]]&lt;=1500,"Medium","High"))</f>
        <v>Medium</v>
      </c>
      <c r="T2442">
        <v>3.7</v>
      </c>
      <c r="U2442">
        <v>2015</v>
      </c>
      <c r="V2442">
        <v>1</v>
      </c>
      <c r="W2442">
        <v>11</v>
      </c>
      <c r="X2442">
        <f>IF(OR(Main!$U2442=0,
       Main!$V2442=0,
       Main!$W2442=0),
   "",
   DATE(Main!$U2442,
        Main!$V2442,
        Main!$W2442)
)</f>
        <v>42015</v>
      </c>
      <c r="Y2442">
        <f>Table1[[#This Row],[Average_Cost_for_two]]*VLOOKUP(Table1[[#This Row],[Currency]],currency!$A$2:$B$10,2,FALSE)</f>
        <v>7.2</v>
      </c>
      <c r="Z2442" t="str">
        <f>VLOOKUP(C2442,country!A:B,2,FALSE)</f>
        <v>India</v>
      </c>
      <c r="AA2442">
        <f t="shared" si="38"/>
        <v>1</v>
      </c>
    </row>
    <row r="2443" spans="1:27" ht="15.75" customHeight="1" x14ac:dyDescent="0.25">
      <c r="A2443">
        <v>18358171</v>
      </c>
      <c r="B2443" t="s">
        <v>5625</v>
      </c>
      <c r="C2443">
        <v>1</v>
      </c>
      <c r="D2443" t="s">
        <v>23</v>
      </c>
      <c r="E2443" t="s">
        <v>5817</v>
      </c>
      <c r="F2443" t="s">
        <v>1926</v>
      </c>
      <c r="G2443" t="s">
        <v>1927</v>
      </c>
      <c r="H2443">
        <v>77.220820200000006</v>
      </c>
      <c r="I2443">
        <v>28.567680599999999</v>
      </c>
      <c r="J2443" t="s">
        <v>500</v>
      </c>
      <c r="K2443" t="s">
        <v>28</v>
      </c>
      <c r="L2443" t="s">
        <v>29</v>
      </c>
      <c r="M2443" t="s">
        <v>29</v>
      </c>
      <c r="N2443" t="s">
        <v>29</v>
      </c>
      <c r="O2443" t="s">
        <v>29</v>
      </c>
      <c r="P2443">
        <v>2</v>
      </c>
      <c r="Q2443">
        <v>6</v>
      </c>
      <c r="R2443">
        <v>600</v>
      </c>
      <c r="S2443" t="str">
        <f>IF(Table1[[#This Row],[Average_Cost_for_two]]&lt;500,"Low",IF(Table1[[#This Row],[Average_Cost_for_two]]&lt;=1500,"Medium","High"))</f>
        <v>Medium</v>
      </c>
      <c r="T2443">
        <v>3.1</v>
      </c>
      <c r="U2443">
        <v>2018</v>
      </c>
      <c r="V2443">
        <v>1</v>
      </c>
      <c r="W2443">
        <v>20</v>
      </c>
      <c r="X2443">
        <f>IF(OR(Main!$U2443=0,
       Main!$V2443=0,
       Main!$W2443=0),
   "",
   DATE(Main!$U2443,
        Main!$V2443,
        Main!$W2443)
)</f>
        <v>43120</v>
      </c>
      <c r="Y2443">
        <f>Table1[[#This Row],[Average_Cost_for_two]]*VLOOKUP(Table1[[#This Row],[Currency]],currency!$A$2:$B$10,2,FALSE)</f>
        <v>7.2</v>
      </c>
      <c r="Z2443" t="str">
        <f>VLOOKUP(C2443,country!A:B,2,FALSE)</f>
        <v>India</v>
      </c>
      <c r="AA2443">
        <f t="shared" si="38"/>
        <v>1</v>
      </c>
    </row>
    <row r="2444" spans="1:27" ht="15.75" customHeight="1" x14ac:dyDescent="0.25">
      <c r="A2444">
        <v>9083</v>
      </c>
      <c r="B2444" t="s">
        <v>5818</v>
      </c>
      <c r="C2444">
        <v>1</v>
      </c>
      <c r="D2444" t="s">
        <v>23</v>
      </c>
      <c r="E2444" t="s">
        <v>5819</v>
      </c>
      <c r="F2444" t="s">
        <v>1926</v>
      </c>
      <c r="G2444" t="s">
        <v>1927</v>
      </c>
      <c r="H2444">
        <v>77.219141269999994</v>
      </c>
      <c r="I2444">
        <v>28.5642885</v>
      </c>
      <c r="J2444" t="s">
        <v>480</v>
      </c>
      <c r="K2444" t="s">
        <v>28</v>
      </c>
      <c r="L2444" t="s">
        <v>29</v>
      </c>
      <c r="M2444" t="s">
        <v>29</v>
      </c>
      <c r="N2444" t="s">
        <v>29</v>
      </c>
      <c r="O2444" t="s">
        <v>29</v>
      </c>
      <c r="P2444">
        <v>2</v>
      </c>
      <c r="Q2444">
        <v>29</v>
      </c>
      <c r="R2444">
        <v>600</v>
      </c>
      <c r="S2444" t="str">
        <f>IF(Table1[[#This Row],[Average_Cost_for_two]]&lt;500,"Low",IF(Table1[[#This Row],[Average_Cost_for_two]]&lt;=1500,"Medium","High"))</f>
        <v>Medium</v>
      </c>
      <c r="T2444">
        <v>3.4</v>
      </c>
      <c r="U2444">
        <v>2018</v>
      </c>
      <c r="V2444">
        <v>1</v>
      </c>
      <c r="W2444">
        <v>22</v>
      </c>
      <c r="X2444">
        <f>IF(OR(Main!$U2444=0,
       Main!$V2444=0,
       Main!$W2444=0),
   "",
   DATE(Main!$U2444,
        Main!$V2444,
        Main!$W2444)
)</f>
        <v>43122</v>
      </c>
      <c r="Y2444">
        <f>Table1[[#This Row],[Average_Cost_for_two]]*VLOOKUP(Table1[[#This Row],[Currency]],currency!$A$2:$B$10,2,FALSE)</f>
        <v>7.2</v>
      </c>
      <c r="Z2444" t="str">
        <f>VLOOKUP(C2444,country!A:B,2,FALSE)</f>
        <v>India</v>
      </c>
      <c r="AA2444">
        <f t="shared" si="38"/>
        <v>1</v>
      </c>
    </row>
    <row r="2445" spans="1:27" ht="15.75" customHeight="1" x14ac:dyDescent="0.25">
      <c r="A2445">
        <v>2124</v>
      </c>
      <c r="B2445" t="s">
        <v>5820</v>
      </c>
      <c r="C2445">
        <v>1</v>
      </c>
      <c r="D2445" t="s">
        <v>23</v>
      </c>
      <c r="E2445" t="s">
        <v>5821</v>
      </c>
      <c r="F2445" t="s">
        <v>718</v>
      </c>
      <c r="G2445" t="s">
        <v>719</v>
      </c>
      <c r="H2445">
        <v>77.158398700000006</v>
      </c>
      <c r="I2445">
        <v>28.567711800000001</v>
      </c>
      <c r="J2445" t="s">
        <v>477</v>
      </c>
      <c r="K2445" t="s">
        <v>28</v>
      </c>
      <c r="L2445" t="s">
        <v>29</v>
      </c>
      <c r="M2445" t="s">
        <v>29</v>
      </c>
      <c r="N2445" t="s">
        <v>29</v>
      </c>
      <c r="O2445" t="s">
        <v>29</v>
      </c>
      <c r="P2445">
        <v>2</v>
      </c>
      <c r="Q2445">
        <v>31</v>
      </c>
      <c r="R2445">
        <v>600</v>
      </c>
      <c r="S2445" t="str">
        <f>IF(Table1[[#This Row],[Average_Cost_for_two]]&lt;500,"Low",IF(Table1[[#This Row],[Average_Cost_for_two]]&lt;=1500,"Medium","High"))</f>
        <v>Medium</v>
      </c>
      <c r="T2445">
        <v>3.1</v>
      </c>
      <c r="U2445">
        <v>2010</v>
      </c>
      <c r="V2445">
        <v>1</v>
      </c>
      <c r="W2445">
        <v>21</v>
      </c>
      <c r="X2445">
        <f>IF(OR(Main!$U2445=0,
       Main!$V2445=0,
       Main!$W2445=0),
   "",
   DATE(Main!$U2445,
        Main!$V2445,
        Main!$W2445)
)</f>
        <v>40199</v>
      </c>
      <c r="Y2445">
        <f>Table1[[#This Row],[Average_Cost_for_two]]*VLOOKUP(Table1[[#This Row],[Currency]],currency!$A$2:$B$10,2,FALSE)</f>
        <v>7.2</v>
      </c>
      <c r="Z2445" t="str">
        <f>VLOOKUP(C2445,country!A:B,2,FALSE)</f>
        <v>India</v>
      </c>
      <c r="AA2445">
        <f t="shared" si="38"/>
        <v>1</v>
      </c>
    </row>
    <row r="2446" spans="1:27" ht="15.75" customHeight="1" x14ac:dyDescent="0.25">
      <c r="A2446">
        <v>3657</v>
      </c>
      <c r="B2446" t="s">
        <v>5822</v>
      </c>
      <c r="C2446">
        <v>1</v>
      </c>
      <c r="D2446" t="s">
        <v>23</v>
      </c>
      <c r="E2446" t="s">
        <v>5823</v>
      </c>
      <c r="F2446" t="s">
        <v>2175</v>
      </c>
      <c r="G2446" t="s">
        <v>2176</v>
      </c>
      <c r="H2446">
        <v>77.070221680000003</v>
      </c>
      <c r="I2446">
        <v>28.635041820000001</v>
      </c>
      <c r="J2446" t="s">
        <v>556</v>
      </c>
      <c r="K2446" t="s">
        <v>28</v>
      </c>
      <c r="L2446" t="s">
        <v>29</v>
      </c>
      <c r="M2446" t="s">
        <v>29</v>
      </c>
      <c r="N2446" t="s">
        <v>29</v>
      </c>
      <c r="O2446" t="s">
        <v>29</v>
      </c>
      <c r="P2446">
        <v>2</v>
      </c>
      <c r="Q2446">
        <v>26</v>
      </c>
      <c r="R2446">
        <v>600</v>
      </c>
      <c r="S2446" t="str">
        <f>IF(Table1[[#This Row],[Average_Cost_for_two]]&lt;500,"Low",IF(Table1[[#This Row],[Average_Cost_for_two]]&lt;=1500,"Medium","High"))</f>
        <v>Medium</v>
      </c>
      <c r="T2446">
        <v>3.4</v>
      </c>
      <c r="U2446">
        <v>2015</v>
      </c>
      <c r="V2446">
        <v>1</v>
      </c>
      <c r="W2446">
        <v>28</v>
      </c>
      <c r="X2446">
        <f>IF(OR(Main!$U2446=0,
       Main!$V2446=0,
       Main!$W2446=0),
   "",
   DATE(Main!$U2446,
        Main!$V2446,
        Main!$W2446)
)</f>
        <v>42032</v>
      </c>
      <c r="Y2446">
        <f>Table1[[#This Row],[Average_Cost_for_two]]*VLOOKUP(Table1[[#This Row],[Currency]],currency!$A$2:$B$10,2,FALSE)</f>
        <v>7.2</v>
      </c>
      <c r="Z2446" t="str">
        <f>VLOOKUP(C2446,country!A:B,2,FALSE)</f>
        <v>India</v>
      </c>
      <c r="AA2446">
        <f t="shared" si="38"/>
        <v>1</v>
      </c>
    </row>
    <row r="2447" spans="1:27" ht="15.75" customHeight="1" x14ac:dyDescent="0.25">
      <c r="A2447">
        <v>18386746</v>
      </c>
      <c r="B2447" t="s">
        <v>5824</v>
      </c>
      <c r="C2447">
        <v>1</v>
      </c>
      <c r="D2447" t="s">
        <v>23</v>
      </c>
      <c r="E2447" t="s">
        <v>5825</v>
      </c>
      <c r="F2447" t="s">
        <v>498</v>
      </c>
      <c r="G2447" t="s">
        <v>499</v>
      </c>
      <c r="H2447">
        <v>77.087896999999998</v>
      </c>
      <c r="I2447">
        <v>28.554462999999998</v>
      </c>
      <c r="J2447" t="s">
        <v>5826</v>
      </c>
      <c r="K2447" t="s">
        <v>28</v>
      </c>
      <c r="L2447" t="s">
        <v>29</v>
      </c>
      <c r="M2447" t="s">
        <v>29</v>
      </c>
      <c r="N2447" t="s">
        <v>29</v>
      </c>
      <c r="O2447" t="s">
        <v>29</v>
      </c>
      <c r="P2447">
        <v>2</v>
      </c>
      <c r="Q2447">
        <v>2</v>
      </c>
      <c r="R2447">
        <v>600</v>
      </c>
      <c r="S2447" t="str">
        <f>IF(Table1[[#This Row],[Average_Cost_for_two]]&lt;500,"Low",IF(Table1[[#This Row],[Average_Cost_for_two]]&lt;=1500,"Medium","High"))</f>
        <v>Medium</v>
      </c>
      <c r="T2447">
        <v>1</v>
      </c>
      <c r="U2447">
        <v>2011</v>
      </c>
      <c r="V2447">
        <v>12</v>
      </c>
      <c r="W2447">
        <v>13</v>
      </c>
      <c r="X2447">
        <f>IF(OR(Main!$U2447=0,
       Main!$V2447=0,
       Main!$W2447=0),
   "",
   DATE(Main!$U2447,
        Main!$V2447,
        Main!$W2447)
)</f>
        <v>40890</v>
      </c>
      <c r="Y2447">
        <f>Table1[[#This Row],[Average_Cost_for_two]]*VLOOKUP(Table1[[#This Row],[Currency]],currency!$A$2:$B$10,2,FALSE)</f>
        <v>7.2</v>
      </c>
      <c r="Z2447" t="str">
        <f>VLOOKUP(C2447,country!A:B,2,FALSE)</f>
        <v>India</v>
      </c>
      <c r="AA2447">
        <f t="shared" si="38"/>
        <v>4</v>
      </c>
    </row>
    <row r="2448" spans="1:27" ht="15.75" customHeight="1" x14ac:dyDescent="0.25">
      <c r="A2448">
        <v>310447</v>
      </c>
      <c r="B2448" t="s">
        <v>5827</v>
      </c>
      <c r="C2448">
        <v>1</v>
      </c>
      <c r="D2448" t="s">
        <v>23</v>
      </c>
      <c r="E2448" t="s">
        <v>5828</v>
      </c>
      <c r="F2448" t="s">
        <v>472</v>
      </c>
      <c r="G2448" t="s">
        <v>473</v>
      </c>
      <c r="H2448">
        <v>77.306165699999994</v>
      </c>
      <c r="I2448">
        <v>28.659802599999999</v>
      </c>
      <c r="J2448" t="s">
        <v>556</v>
      </c>
      <c r="K2448" t="s">
        <v>28</v>
      </c>
      <c r="L2448" t="s">
        <v>29</v>
      </c>
      <c r="M2448" t="s">
        <v>29</v>
      </c>
      <c r="N2448" t="s">
        <v>29</v>
      </c>
      <c r="O2448" t="s">
        <v>29</v>
      </c>
      <c r="P2448">
        <v>2</v>
      </c>
      <c r="Q2448">
        <v>14</v>
      </c>
      <c r="R2448">
        <v>600</v>
      </c>
      <c r="S2448" t="str">
        <f>IF(Table1[[#This Row],[Average_Cost_for_two]]&lt;500,"Low",IF(Table1[[#This Row],[Average_Cost_for_two]]&lt;=1500,"Medium","High"))</f>
        <v>Medium</v>
      </c>
      <c r="T2448">
        <v>2.8</v>
      </c>
      <c r="U2448">
        <v>2012</v>
      </c>
      <c r="V2448">
        <v>12</v>
      </c>
      <c r="W2448">
        <v>12</v>
      </c>
      <c r="X2448">
        <f>IF(OR(Main!$U2448=0,
       Main!$V2448=0,
       Main!$W2448=0),
   "",
   DATE(Main!$U2448,
        Main!$V2448,
        Main!$W2448)
)</f>
        <v>41255</v>
      </c>
      <c r="Y2448">
        <f>Table1[[#This Row],[Average_Cost_for_two]]*VLOOKUP(Table1[[#This Row],[Currency]],currency!$A$2:$B$10,2,FALSE)</f>
        <v>7.2</v>
      </c>
      <c r="Z2448" t="str">
        <f>VLOOKUP(C2448,country!A:B,2,FALSE)</f>
        <v>India</v>
      </c>
      <c r="AA2448">
        <f t="shared" si="38"/>
        <v>4</v>
      </c>
    </row>
    <row r="2449" spans="1:27" ht="15.75" customHeight="1" x14ac:dyDescent="0.25">
      <c r="A2449">
        <v>7855</v>
      </c>
      <c r="B2449" t="s">
        <v>585</v>
      </c>
      <c r="C2449">
        <v>1</v>
      </c>
      <c r="D2449" t="s">
        <v>23</v>
      </c>
      <c r="E2449" t="s">
        <v>5829</v>
      </c>
      <c r="F2449" t="s">
        <v>663</v>
      </c>
      <c r="G2449" t="s">
        <v>664</v>
      </c>
      <c r="H2449">
        <v>77.219633099999996</v>
      </c>
      <c r="I2449">
        <v>28.630166200000001</v>
      </c>
      <c r="J2449" t="s">
        <v>586</v>
      </c>
      <c r="K2449" t="s">
        <v>28</v>
      </c>
      <c r="L2449" t="s">
        <v>29</v>
      </c>
      <c r="M2449" t="s">
        <v>29</v>
      </c>
      <c r="N2449" t="s">
        <v>29</v>
      </c>
      <c r="O2449" t="s">
        <v>29</v>
      </c>
      <c r="P2449">
        <v>2</v>
      </c>
      <c r="Q2449">
        <v>1607</v>
      </c>
      <c r="R2449">
        <v>600</v>
      </c>
      <c r="S2449" t="str">
        <f>IF(Table1[[#This Row],[Average_Cost_for_two]]&lt;500,"Low",IF(Table1[[#This Row],[Average_Cost_for_two]]&lt;=1500,"Medium","High"))</f>
        <v>Medium</v>
      </c>
      <c r="T2449">
        <v>3.9</v>
      </c>
      <c r="U2449">
        <v>2016</v>
      </c>
      <c r="V2449">
        <v>12</v>
      </c>
      <c r="W2449">
        <v>16</v>
      </c>
      <c r="X2449">
        <f>IF(OR(Main!$U2449=0,
       Main!$V2449=0,
       Main!$W2449=0),
   "",
   DATE(Main!$U2449,
        Main!$V2449,
        Main!$W2449)
)</f>
        <v>42720</v>
      </c>
      <c r="Y2449">
        <f>Table1[[#This Row],[Average_Cost_for_two]]*VLOOKUP(Table1[[#This Row],[Currency]],currency!$A$2:$B$10,2,FALSE)</f>
        <v>7.2</v>
      </c>
      <c r="Z2449" t="str">
        <f>VLOOKUP(C2449,country!A:B,2,FALSE)</f>
        <v>India</v>
      </c>
      <c r="AA2449">
        <f t="shared" si="38"/>
        <v>4</v>
      </c>
    </row>
    <row r="2450" spans="1:27" ht="15.75" customHeight="1" x14ac:dyDescent="0.25">
      <c r="A2450">
        <v>309838</v>
      </c>
      <c r="B2450" t="s">
        <v>3113</v>
      </c>
      <c r="C2450">
        <v>1</v>
      </c>
      <c r="D2450" t="s">
        <v>23</v>
      </c>
      <c r="E2450" t="s">
        <v>5830</v>
      </c>
      <c r="F2450" t="s">
        <v>71</v>
      </c>
      <c r="G2450" t="s">
        <v>72</v>
      </c>
      <c r="H2450">
        <v>77.238764000000003</v>
      </c>
      <c r="I2450">
        <v>28.578309600000001</v>
      </c>
      <c r="J2450" t="s">
        <v>477</v>
      </c>
      <c r="K2450" t="s">
        <v>28</v>
      </c>
      <c r="L2450" t="s">
        <v>29</v>
      </c>
      <c r="M2450" t="s">
        <v>29</v>
      </c>
      <c r="N2450" t="s">
        <v>29</v>
      </c>
      <c r="O2450" t="s">
        <v>29</v>
      </c>
      <c r="P2450">
        <v>2</v>
      </c>
      <c r="Q2450">
        <v>35</v>
      </c>
      <c r="R2450">
        <v>600</v>
      </c>
      <c r="S2450" t="str">
        <f>IF(Table1[[#This Row],[Average_Cost_for_two]]&lt;500,"Low",IF(Table1[[#This Row],[Average_Cost_for_two]]&lt;=1500,"Medium","High"))</f>
        <v>Medium</v>
      </c>
      <c r="T2450">
        <v>3.4</v>
      </c>
      <c r="U2450">
        <v>2014</v>
      </c>
      <c r="V2450">
        <v>12</v>
      </c>
      <c r="W2450">
        <v>19</v>
      </c>
      <c r="X2450">
        <f>IF(OR(Main!$U2450=0,
       Main!$V2450=0,
       Main!$W2450=0),
   "",
   DATE(Main!$U2450,
        Main!$V2450,
        Main!$W2450)
)</f>
        <v>41992</v>
      </c>
      <c r="Y2450">
        <f>Table1[[#This Row],[Average_Cost_for_two]]*VLOOKUP(Table1[[#This Row],[Currency]],currency!$A$2:$B$10,2,FALSE)</f>
        <v>7.2</v>
      </c>
      <c r="Z2450" t="str">
        <f>VLOOKUP(C2450,country!A:B,2,FALSE)</f>
        <v>India</v>
      </c>
      <c r="AA2450">
        <f t="shared" si="38"/>
        <v>4</v>
      </c>
    </row>
    <row r="2451" spans="1:27" ht="15.75" customHeight="1" x14ac:dyDescent="0.25">
      <c r="A2451">
        <v>9552</v>
      </c>
      <c r="B2451" t="s">
        <v>5831</v>
      </c>
      <c r="C2451">
        <v>1</v>
      </c>
      <c r="D2451" t="s">
        <v>23</v>
      </c>
      <c r="E2451" t="s">
        <v>5832</v>
      </c>
      <c r="F2451" t="s">
        <v>1738</v>
      </c>
      <c r="G2451" t="s">
        <v>1739</v>
      </c>
      <c r="H2451">
        <v>77.131230799999997</v>
      </c>
      <c r="I2451">
        <v>28.648962999999998</v>
      </c>
      <c r="J2451" t="s">
        <v>477</v>
      </c>
      <c r="K2451" t="s">
        <v>28</v>
      </c>
      <c r="L2451" t="s">
        <v>29</v>
      </c>
      <c r="M2451" t="s">
        <v>29</v>
      </c>
      <c r="N2451" t="s">
        <v>29</v>
      </c>
      <c r="O2451" t="s">
        <v>29</v>
      </c>
      <c r="P2451">
        <v>2</v>
      </c>
      <c r="Q2451">
        <v>31</v>
      </c>
      <c r="R2451">
        <v>600</v>
      </c>
      <c r="S2451" t="str">
        <f>IF(Table1[[#This Row],[Average_Cost_for_two]]&lt;500,"Low",IF(Table1[[#This Row],[Average_Cost_for_two]]&lt;=1500,"Medium","High"))</f>
        <v>Medium</v>
      </c>
      <c r="T2451">
        <v>3.2</v>
      </c>
      <c r="U2451">
        <v>2012</v>
      </c>
      <c r="V2451">
        <v>12</v>
      </c>
      <c r="W2451">
        <v>8</v>
      </c>
      <c r="X2451">
        <f>IF(OR(Main!$U2451=0,
       Main!$V2451=0,
       Main!$W2451=0),
   "",
   DATE(Main!$U2451,
        Main!$V2451,
        Main!$W2451)
)</f>
        <v>41251</v>
      </c>
      <c r="Y2451">
        <f>Table1[[#This Row],[Average_Cost_for_two]]*VLOOKUP(Table1[[#This Row],[Currency]],currency!$A$2:$B$10,2,FALSE)</f>
        <v>7.2</v>
      </c>
      <c r="Z2451" t="str">
        <f>VLOOKUP(C2451,country!A:B,2,FALSE)</f>
        <v>India</v>
      </c>
      <c r="AA2451">
        <f t="shared" si="38"/>
        <v>4</v>
      </c>
    </row>
    <row r="2452" spans="1:27" ht="15.75" customHeight="1" x14ac:dyDescent="0.25">
      <c r="A2452">
        <v>18365872</v>
      </c>
      <c r="B2452" t="s">
        <v>5833</v>
      </c>
      <c r="C2452">
        <v>1</v>
      </c>
      <c r="D2452" t="s">
        <v>23</v>
      </c>
      <c r="E2452" t="s">
        <v>5834</v>
      </c>
      <c r="F2452" t="s">
        <v>1738</v>
      </c>
      <c r="G2452" t="s">
        <v>1739</v>
      </c>
      <c r="H2452">
        <v>77.142205599999997</v>
      </c>
      <c r="I2452">
        <v>28.655347800000001</v>
      </c>
      <c r="J2452" t="s">
        <v>3328</v>
      </c>
      <c r="K2452" t="s">
        <v>28</v>
      </c>
      <c r="L2452" t="s">
        <v>29</v>
      </c>
      <c r="M2452" t="s">
        <v>29</v>
      </c>
      <c r="N2452" t="s">
        <v>29</v>
      </c>
      <c r="O2452" t="s">
        <v>29</v>
      </c>
      <c r="P2452">
        <v>2</v>
      </c>
      <c r="Q2452">
        <v>4</v>
      </c>
      <c r="R2452">
        <v>600</v>
      </c>
      <c r="S2452" t="str">
        <f>IF(Table1[[#This Row],[Average_Cost_for_two]]&lt;500,"Low",IF(Table1[[#This Row],[Average_Cost_for_two]]&lt;=1500,"Medium","High"))</f>
        <v>Medium</v>
      </c>
      <c r="T2452">
        <v>2.8</v>
      </c>
      <c r="U2452">
        <v>2017</v>
      </c>
      <c r="V2452">
        <v>12</v>
      </c>
      <c r="W2452">
        <v>2</v>
      </c>
      <c r="X2452">
        <f>IF(OR(Main!$U2452=0,
       Main!$V2452=0,
       Main!$W2452=0),
   "",
   DATE(Main!$U2452,
        Main!$V2452,
        Main!$W2452)
)</f>
        <v>43071</v>
      </c>
      <c r="Y2452">
        <f>Table1[[#This Row],[Average_Cost_for_two]]*VLOOKUP(Table1[[#This Row],[Currency]],currency!$A$2:$B$10,2,FALSE)</f>
        <v>7.2</v>
      </c>
      <c r="Z2452" t="str">
        <f>VLOOKUP(C2452,country!A:B,2,FALSE)</f>
        <v>India</v>
      </c>
      <c r="AA2452">
        <f t="shared" si="38"/>
        <v>4</v>
      </c>
    </row>
    <row r="2453" spans="1:27" ht="15.75" customHeight="1" x14ac:dyDescent="0.25">
      <c r="A2453">
        <v>4312</v>
      </c>
      <c r="B2453" t="s">
        <v>5835</v>
      </c>
      <c r="C2453">
        <v>1</v>
      </c>
      <c r="D2453" t="s">
        <v>23</v>
      </c>
      <c r="E2453" t="s">
        <v>5836</v>
      </c>
      <c r="F2453" t="s">
        <v>39</v>
      </c>
      <c r="G2453" t="s">
        <v>40</v>
      </c>
      <c r="H2453">
        <v>77.1285132</v>
      </c>
      <c r="I2453">
        <v>28.543750500000002</v>
      </c>
      <c r="J2453" t="s">
        <v>559</v>
      </c>
      <c r="K2453" t="s">
        <v>28</v>
      </c>
      <c r="L2453" t="s">
        <v>29</v>
      </c>
      <c r="M2453" t="s">
        <v>29</v>
      </c>
      <c r="N2453" t="s">
        <v>29</v>
      </c>
      <c r="O2453" t="s">
        <v>29</v>
      </c>
      <c r="P2453">
        <v>2</v>
      </c>
      <c r="Q2453">
        <v>11</v>
      </c>
      <c r="R2453">
        <v>600</v>
      </c>
      <c r="S2453" t="str">
        <f>IF(Table1[[#This Row],[Average_Cost_for_two]]&lt;500,"Low",IF(Table1[[#This Row],[Average_Cost_for_two]]&lt;=1500,"Medium","High"))</f>
        <v>Medium</v>
      </c>
      <c r="T2453">
        <v>2.9</v>
      </c>
      <c r="U2453">
        <v>2011</v>
      </c>
      <c r="V2453">
        <v>12</v>
      </c>
      <c r="W2453">
        <v>12</v>
      </c>
      <c r="X2453">
        <f>IF(OR(Main!$U2453=0,
       Main!$V2453=0,
       Main!$W2453=0),
   "",
   DATE(Main!$U2453,
        Main!$V2453,
        Main!$W2453)
)</f>
        <v>40889</v>
      </c>
      <c r="Y2453">
        <f>Table1[[#This Row],[Average_Cost_for_two]]*VLOOKUP(Table1[[#This Row],[Currency]],currency!$A$2:$B$10,2,FALSE)</f>
        <v>7.2</v>
      </c>
      <c r="Z2453" t="str">
        <f>VLOOKUP(C2453,country!A:B,2,FALSE)</f>
        <v>India</v>
      </c>
      <c r="AA2453">
        <f t="shared" si="38"/>
        <v>4</v>
      </c>
    </row>
    <row r="2454" spans="1:27" ht="15.75" customHeight="1" x14ac:dyDescent="0.25">
      <c r="A2454">
        <v>7548</v>
      </c>
      <c r="B2454" t="s">
        <v>5837</v>
      </c>
      <c r="C2454">
        <v>1</v>
      </c>
      <c r="D2454" t="s">
        <v>23</v>
      </c>
      <c r="E2454" t="s">
        <v>5838</v>
      </c>
      <c r="F2454" t="s">
        <v>5169</v>
      </c>
      <c r="G2454" t="s">
        <v>5170</v>
      </c>
      <c r="H2454">
        <v>77.170264700000004</v>
      </c>
      <c r="I2454">
        <v>28.579974799999999</v>
      </c>
      <c r="J2454" t="s">
        <v>477</v>
      </c>
      <c r="K2454" t="s">
        <v>28</v>
      </c>
      <c r="L2454" t="s">
        <v>29</v>
      </c>
      <c r="M2454" t="s">
        <v>29</v>
      </c>
      <c r="N2454" t="s">
        <v>29</v>
      </c>
      <c r="O2454" t="s">
        <v>29</v>
      </c>
      <c r="P2454">
        <v>2</v>
      </c>
      <c r="Q2454">
        <v>62</v>
      </c>
      <c r="R2454">
        <v>600</v>
      </c>
      <c r="S2454" t="str">
        <f>IF(Table1[[#This Row],[Average_Cost_for_two]]&lt;500,"Low",IF(Table1[[#This Row],[Average_Cost_for_two]]&lt;=1500,"Medium","High"))</f>
        <v>Medium</v>
      </c>
      <c r="T2454">
        <v>3.6</v>
      </c>
      <c r="U2454">
        <v>2018</v>
      </c>
      <c r="V2454">
        <v>12</v>
      </c>
      <c r="W2454">
        <v>5</v>
      </c>
      <c r="X2454">
        <f>IF(OR(Main!$U2454=0,
       Main!$V2454=0,
       Main!$W2454=0),
   "",
   DATE(Main!$U2454,
        Main!$V2454,
        Main!$W2454)
)</f>
        <v>43439</v>
      </c>
      <c r="Y2454">
        <f>Table1[[#This Row],[Average_Cost_for_two]]*VLOOKUP(Table1[[#This Row],[Currency]],currency!$A$2:$B$10,2,FALSE)</f>
        <v>7.2</v>
      </c>
      <c r="Z2454" t="str">
        <f>VLOOKUP(C2454,country!A:B,2,FALSE)</f>
        <v>India</v>
      </c>
      <c r="AA2454">
        <f t="shared" si="38"/>
        <v>4</v>
      </c>
    </row>
    <row r="2455" spans="1:27" ht="15.75" customHeight="1" x14ac:dyDescent="0.25">
      <c r="A2455">
        <v>1973</v>
      </c>
      <c r="B2455" t="s">
        <v>5839</v>
      </c>
      <c r="C2455">
        <v>1</v>
      </c>
      <c r="D2455" t="s">
        <v>23</v>
      </c>
      <c r="E2455" t="s">
        <v>5840</v>
      </c>
      <c r="F2455" t="s">
        <v>98</v>
      </c>
      <c r="G2455" t="s">
        <v>99</v>
      </c>
      <c r="H2455">
        <v>77.137116500000005</v>
      </c>
      <c r="I2455">
        <v>28.629294600000001</v>
      </c>
      <c r="J2455" t="s">
        <v>731</v>
      </c>
      <c r="K2455" t="s">
        <v>28</v>
      </c>
      <c r="L2455" t="s">
        <v>29</v>
      </c>
      <c r="M2455" t="s">
        <v>29</v>
      </c>
      <c r="N2455" t="s">
        <v>29</v>
      </c>
      <c r="O2455" t="s">
        <v>29</v>
      </c>
      <c r="P2455">
        <v>2</v>
      </c>
      <c r="Q2455">
        <v>2</v>
      </c>
      <c r="R2455">
        <v>600</v>
      </c>
      <c r="S2455" t="str">
        <f>IF(Table1[[#This Row],[Average_Cost_for_two]]&lt;500,"Low",IF(Table1[[#This Row],[Average_Cost_for_two]]&lt;=1500,"Medium","High"))</f>
        <v>Medium</v>
      </c>
      <c r="T2455">
        <v>1</v>
      </c>
      <c r="U2455">
        <v>2012</v>
      </c>
      <c r="V2455">
        <v>12</v>
      </c>
      <c r="W2455">
        <v>9</v>
      </c>
      <c r="X2455">
        <f>IF(OR(Main!$U2455=0,
       Main!$V2455=0,
       Main!$W2455=0),
   "",
   DATE(Main!$U2455,
        Main!$V2455,
        Main!$W2455)
)</f>
        <v>41252</v>
      </c>
      <c r="Y2455">
        <f>Table1[[#This Row],[Average_Cost_for_two]]*VLOOKUP(Table1[[#This Row],[Currency]],currency!$A$2:$B$10,2,FALSE)</f>
        <v>7.2</v>
      </c>
      <c r="Z2455" t="str">
        <f>VLOOKUP(C2455,country!A:B,2,FALSE)</f>
        <v>India</v>
      </c>
      <c r="AA2455">
        <f t="shared" si="38"/>
        <v>4</v>
      </c>
    </row>
    <row r="2456" spans="1:27" ht="15.75" customHeight="1" x14ac:dyDescent="0.25">
      <c r="A2456">
        <v>303788</v>
      </c>
      <c r="B2456" t="s">
        <v>5841</v>
      </c>
      <c r="C2456">
        <v>1</v>
      </c>
      <c r="D2456" t="s">
        <v>23</v>
      </c>
      <c r="E2456" t="s">
        <v>5842</v>
      </c>
      <c r="F2456" t="s">
        <v>1897</v>
      </c>
      <c r="G2456" t="s">
        <v>1898</v>
      </c>
      <c r="H2456">
        <v>77.212267400000002</v>
      </c>
      <c r="I2456">
        <v>28.6408418</v>
      </c>
      <c r="J2456" t="s">
        <v>5843</v>
      </c>
      <c r="K2456" t="s">
        <v>28</v>
      </c>
      <c r="L2456" t="s">
        <v>29</v>
      </c>
      <c r="M2456" t="s">
        <v>29</v>
      </c>
      <c r="N2456" t="s">
        <v>29</v>
      </c>
      <c r="O2456" t="s">
        <v>29</v>
      </c>
      <c r="P2456">
        <v>2</v>
      </c>
      <c r="Q2456">
        <v>22</v>
      </c>
      <c r="R2456">
        <v>600</v>
      </c>
      <c r="S2456" t="str">
        <f>IF(Table1[[#This Row],[Average_Cost_for_two]]&lt;500,"Low",IF(Table1[[#This Row],[Average_Cost_for_two]]&lt;=1500,"Medium","High"))</f>
        <v>Medium</v>
      </c>
      <c r="T2456">
        <v>3.2</v>
      </c>
      <c r="U2456">
        <v>2015</v>
      </c>
      <c r="V2456">
        <v>12</v>
      </c>
      <c r="W2456">
        <v>7</v>
      </c>
      <c r="X2456">
        <f>IF(OR(Main!$U2456=0,
       Main!$V2456=0,
       Main!$W2456=0),
   "",
   DATE(Main!$U2456,
        Main!$V2456,
        Main!$W2456)
)</f>
        <v>42345</v>
      </c>
      <c r="Y2456">
        <f>Table1[[#This Row],[Average_Cost_for_two]]*VLOOKUP(Table1[[#This Row],[Currency]],currency!$A$2:$B$10,2,FALSE)</f>
        <v>7.2</v>
      </c>
      <c r="Z2456" t="str">
        <f>VLOOKUP(C2456,country!A:B,2,FALSE)</f>
        <v>India</v>
      </c>
      <c r="AA2456">
        <f t="shared" si="38"/>
        <v>4</v>
      </c>
    </row>
    <row r="2457" spans="1:27" ht="15.75" customHeight="1" x14ac:dyDescent="0.25">
      <c r="A2457">
        <v>301191</v>
      </c>
      <c r="B2457" t="s">
        <v>5844</v>
      </c>
      <c r="C2457">
        <v>1</v>
      </c>
      <c r="D2457" t="s">
        <v>23</v>
      </c>
      <c r="E2457" t="s">
        <v>5845</v>
      </c>
      <c r="F2457" t="s">
        <v>1897</v>
      </c>
      <c r="G2457" t="s">
        <v>1898</v>
      </c>
      <c r="H2457">
        <v>77.213418329999996</v>
      </c>
      <c r="I2457">
        <v>28.640630000000002</v>
      </c>
      <c r="J2457" t="s">
        <v>559</v>
      </c>
      <c r="K2457" t="s">
        <v>28</v>
      </c>
      <c r="L2457" t="s">
        <v>29</v>
      </c>
      <c r="M2457" t="s">
        <v>29</v>
      </c>
      <c r="N2457" t="s">
        <v>29</v>
      </c>
      <c r="O2457" t="s">
        <v>29</v>
      </c>
      <c r="P2457">
        <v>2</v>
      </c>
      <c r="Q2457">
        <v>9</v>
      </c>
      <c r="R2457">
        <v>600</v>
      </c>
      <c r="S2457" t="str">
        <f>IF(Table1[[#This Row],[Average_Cost_for_two]]&lt;500,"Low",IF(Table1[[#This Row],[Average_Cost_for_two]]&lt;=1500,"Medium","High"))</f>
        <v>Medium</v>
      </c>
      <c r="T2457">
        <v>2.9</v>
      </c>
      <c r="U2457">
        <v>2018</v>
      </c>
      <c r="V2457">
        <v>12</v>
      </c>
      <c r="W2457">
        <v>11</v>
      </c>
      <c r="X2457">
        <f>IF(OR(Main!$U2457=0,
       Main!$V2457=0,
       Main!$W2457=0),
   "",
   DATE(Main!$U2457,
        Main!$V2457,
        Main!$W2457)
)</f>
        <v>43445</v>
      </c>
      <c r="Y2457">
        <f>Table1[[#This Row],[Average_Cost_for_two]]*VLOOKUP(Table1[[#This Row],[Currency]],currency!$A$2:$B$10,2,FALSE)</f>
        <v>7.2</v>
      </c>
      <c r="Z2457" t="str">
        <f>VLOOKUP(C2457,country!A:B,2,FALSE)</f>
        <v>India</v>
      </c>
      <c r="AA2457">
        <f t="shared" si="38"/>
        <v>4</v>
      </c>
    </row>
    <row r="2458" spans="1:27" ht="15.75" customHeight="1" x14ac:dyDescent="0.25">
      <c r="A2458">
        <v>18354666</v>
      </c>
      <c r="B2458" t="s">
        <v>5846</v>
      </c>
      <c r="C2458">
        <v>1</v>
      </c>
      <c r="D2458" t="s">
        <v>23</v>
      </c>
      <c r="E2458" t="s">
        <v>5847</v>
      </c>
      <c r="F2458" t="s">
        <v>1897</v>
      </c>
      <c r="G2458" t="s">
        <v>1898</v>
      </c>
      <c r="H2458">
        <v>77.215213849999998</v>
      </c>
      <c r="I2458">
        <v>28.64588182</v>
      </c>
      <c r="J2458" t="s">
        <v>3675</v>
      </c>
      <c r="K2458" t="s">
        <v>28</v>
      </c>
      <c r="L2458" t="s">
        <v>29</v>
      </c>
      <c r="M2458" t="s">
        <v>29</v>
      </c>
      <c r="N2458" t="s">
        <v>29</v>
      </c>
      <c r="O2458" t="s">
        <v>29</v>
      </c>
      <c r="P2458">
        <v>2</v>
      </c>
      <c r="Q2458">
        <v>3</v>
      </c>
      <c r="R2458">
        <v>600</v>
      </c>
      <c r="S2458" t="str">
        <f>IF(Table1[[#This Row],[Average_Cost_for_two]]&lt;500,"Low",IF(Table1[[#This Row],[Average_Cost_for_two]]&lt;=1500,"Medium","High"))</f>
        <v>Medium</v>
      </c>
      <c r="T2458">
        <v>1</v>
      </c>
      <c r="U2458">
        <v>2018</v>
      </c>
      <c r="V2458">
        <v>12</v>
      </c>
      <c r="W2458">
        <v>28</v>
      </c>
      <c r="X2458">
        <f>IF(OR(Main!$U2458=0,
       Main!$V2458=0,
       Main!$W2458=0),
   "",
   DATE(Main!$U2458,
        Main!$V2458,
        Main!$W2458)
)</f>
        <v>43462</v>
      </c>
      <c r="Y2458">
        <f>Table1[[#This Row],[Average_Cost_for_two]]*VLOOKUP(Table1[[#This Row],[Currency]],currency!$A$2:$B$10,2,FALSE)</f>
        <v>7.2</v>
      </c>
      <c r="Z2458" t="str">
        <f>VLOOKUP(C2458,country!A:B,2,FALSE)</f>
        <v>India</v>
      </c>
      <c r="AA2458">
        <f t="shared" si="38"/>
        <v>4</v>
      </c>
    </row>
    <row r="2459" spans="1:27" ht="15.75" customHeight="1" x14ac:dyDescent="0.25">
      <c r="A2459">
        <v>18431171</v>
      </c>
      <c r="B2459" t="s">
        <v>5848</v>
      </c>
      <c r="C2459">
        <v>1</v>
      </c>
      <c r="D2459" t="s">
        <v>23</v>
      </c>
      <c r="E2459" t="s">
        <v>5849</v>
      </c>
      <c r="F2459" t="s">
        <v>59</v>
      </c>
      <c r="G2459" t="s">
        <v>60</v>
      </c>
      <c r="H2459">
        <v>77.081765300000001</v>
      </c>
      <c r="I2459">
        <v>28.6076275</v>
      </c>
      <c r="J2459" t="s">
        <v>503</v>
      </c>
      <c r="K2459" t="s">
        <v>28</v>
      </c>
      <c r="L2459" t="s">
        <v>29</v>
      </c>
      <c r="M2459" t="s">
        <v>29</v>
      </c>
      <c r="N2459" t="s">
        <v>29</v>
      </c>
      <c r="O2459" t="s">
        <v>29</v>
      </c>
      <c r="P2459">
        <v>2</v>
      </c>
      <c r="Q2459">
        <v>1</v>
      </c>
      <c r="R2459">
        <v>600</v>
      </c>
      <c r="S2459" t="str">
        <f>IF(Table1[[#This Row],[Average_Cost_for_two]]&lt;500,"Low",IF(Table1[[#This Row],[Average_Cost_for_two]]&lt;=1500,"Medium","High"))</f>
        <v>Medium</v>
      </c>
      <c r="T2459">
        <v>1</v>
      </c>
      <c r="U2459">
        <v>2016</v>
      </c>
      <c r="V2459">
        <v>12</v>
      </c>
      <c r="W2459">
        <v>8</v>
      </c>
      <c r="X2459">
        <f>IF(OR(Main!$U2459=0,
       Main!$V2459=0,
       Main!$W2459=0),
   "",
   DATE(Main!$U2459,
        Main!$V2459,
        Main!$W2459)
)</f>
        <v>42712</v>
      </c>
      <c r="Y2459">
        <f>Table1[[#This Row],[Average_Cost_for_two]]*VLOOKUP(Table1[[#This Row],[Currency]],currency!$A$2:$B$10,2,FALSE)</f>
        <v>7.2</v>
      </c>
      <c r="Z2459" t="str">
        <f>VLOOKUP(C2459,country!A:B,2,FALSE)</f>
        <v>India</v>
      </c>
      <c r="AA2459">
        <f t="shared" si="38"/>
        <v>4</v>
      </c>
    </row>
    <row r="2460" spans="1:27" ht="15.75" customHeight="1" x14ac:dyDescent="0.25">
      <c r="A2460">
        <v>18449651</v>
      </c>
      <c r="B2460" t="s">
        <v>5850</v>
      </c>
      <c r="C2460">
        <v>1</v>
      </c>
      <c r="D2460" t="s">
        <v>23</v>
      </c>
      <c r="E2460" t="s">
        <v>5851</v>
      </c>
      <c r="F2460" t="s">
        <v>59</v>
      </c>
      <c r="G2460" t="s">
        <v>60</v>
      </c>
      <c r="H2460">
        <v>77.075068430000002</v>
      </c>
      <c r="I2460">
        <v>28.599189089999999</v>
      </c>
      <c r="J2460" t="s">
        <v>556</v>
      </c>
      <c r="K2460" t="s">
        <v>28</v>
      </c>
      <c r="L2460" t="s">
        <v>29</v>
      </c>
      <c r="M2460" t="s">
        <v>29</v>
      </c>
      <c r="N2460" t="s">
        <v>29</v>
      </c>
      <c r="O2460" t="s">
        <v>29</v>
      </c>
      <c r="P2460">
        <v>2</v>
      </c>
      <c r="Q2460">
        <v>2</v>
      </c>
      <c r="R2460">
        <v>600</v>
      </c>
      <c r="S2460" t="str">
        <f>IF(Table1[[#This Row],[Average_Cost_for_two]]&lt;500,"Low",IF(Table1[[#This Row],[Average_Cost_for_two]]&lt;=1500,"Medium","High"))</f>
        <v>Medium</v>
      </c>
      <c r="T2460">
        <v>1</v>
      </c>
      <c r="U2460">
        <v>2015</v>
      </c>
      <c r="V2460">
        <v>12</v>
      </c>
      <c r="W2460">
        <v>27</v>
      </c>
      <c r="X2460">
        <f>IF(OR(Main!$U2460=0,
       Main!$V2460=0,
       Main!$W2460=0),
   "",
   DATE(Main!$U2460,
        Main!$V2460,
        Main!$W2460)
)</f>
        <v>42365</v>
      </c>
      <c r="Y2460">
        <f>Table1[[#This Row],[Average_Cost_for_two]]*VLOOKUP(Table1[[#This Row],[Currency]],currency!$A$2:$B$10,2,FALSE)</f>
        <v>7.2</v>
      </c>
      <c r="Z2460" t="str">
        <f>VLOOKUP(C2460,country!A:B,2,FALSE)</f>
        <v>India</v>
      </c>
      <c r="AA2460">
        <f t="shared" si="38"/>
        <v>4</v>
      </c>
    </row>
    <row r="2461" spans="1:27" ht="15.75" customHeight="1" x14ac:dyDescent="0.25">
      <c r="A2461">
        <v>18237321</v>
      </c>
      <c r="B2461" t="s">
        <v>5852</v>
      </c>
      <c r="C2461">
        <v>1</v>
      </c>
      <c r="D2461" t="s">
        <v>23</v>
      </c>
      <c r="E2461" t="s">
        <v>5853</v>
      </c>
      <c r="F2461" t="s">
        <v>2698</v>
      </c>
      <c r="G2461" t="s">
        <v>2699</v>
      </c>
      <c r="H2461">
        <v>77.167164499999998</v>
      </c>
      <c r="I2461">
        <v>28.587608700000001</v>
      </c>
      <c r="J2461" t="s">
        <v>5854</v>
      </c>
      <c r="K2461" t="s">
        <v>28</v>
      </c>
      <c r="L2461" t="s">
        <v>29</v>
      </c>
      <c r="M2461" t="s">
        <v>29</v>
      </c>
      <c r="N2461" t="s">
        <v>29</v>
      </c>
      <c r="O2461" t="s">
        <v>29</v>
      </c>
      <c r="P2461">
        <v>2</v>
      </c>
      <c r="Q2461">
        <v>1563</v>
      </c>
      <c r="R2461">
        <v>600</v>
      </c>
      <c r="S2461" t="str">
        <f>IF(Table1[[#This Row],[Average_Cost_for_two]]&lt;500,"Low",IF(Table1[[#This Row],[Average_Cost_for_two]]&lt;=1500,"Medium","High"))</f>
        <v>Medium</v>
      </c>
      <c r="T2461">
        <v>4.7</v>
      </c>
      <c r="U2461">
        <v>2017</v>
      </c>
      <c r="V2461">
        <v>12</v>
      </c>
      <c r="W2461">
        <v>10</v>
      </c>
      <c r="X2461">
        <f>IF(OR(Main!$U2461=0,
       Main!$V2461=0,
       Main!$W2461=0),
   "",
   DATE(Main!$U2461,
        Main!$V2461,
        Main!$W2461)
)</f>
        <v>43079</v>
      </c>
      <c r="Y2461">
        <f>Table1[[#This Row],[Average_Cost_for_two]]*VLOOKUP(Table1[[#This Row],[Currency]],currency!$A$2:$B$10,2,FALSE)</f>
        <v>7.2</v>
      </c>
      <c r="Z2461" t="str">
        <f>VLOOKUP(C2461,country!A:B,2,FALSE)</f>
        <v>India</v>
      </c>
      <c r="AA2461">
        <f t="shared" si="38"/>
        <v>4</v>
      </c>
    </row>
    <row r="2462" spans="1:27" ht="15.75" customHeight="1" x14ac:dyDescent="0.25">
      <c r="A2462">
        <v>300969</v>
      </c>
      <c r="B2462" t="s">
        <v>5855</v>
      </c>
      <c r="C2462">
        <v>1</v>
      </c>
      <c r="D2462" t="s">
        <v>23</v>
      </c>
      <c r="E2462" t="s">
        <v>1920</v>
      </c>
      <c r="F2462" t="s">
        <v>1921</v>
      </c>
      <c r="G2462" t="s">
        <v>1920</v>
      </c>
      <c r="H2462">
        <v>77.215141900000006</v>
      </c>
      <c r="I2462">
        <v>28.5497078</v>
      </c>
      <c r="J2462" t="s">
        <v>1822</v>
      </c>
      <c r="K2462" t="s">
        <v>28</v>
      </c>
      <c r="L2462" t="s">
        <v>29</v>
      </c>
      <c r="M2462" t="s">
        <v>29</v>
      </c>
      <c r="N2462" t="s">
        <v>29</v>
      </c>
      <c r="O2462" t="s">
        <v>29</v>
      </c>
      <c r="P2462">
        <v>2</v>
      </c>
      <c r="Q2462">
        <v>40</v>
      </c>
      <c r="R2462">
        <v>600</v>
      </c>
      <c r="S2462" t="str">
        <f>IF(Table1[[#This Row],[Average_Cost_for_two]]&lt;500,"Low",IF(Table1[[#This Row],[Average_Cost_for_two]]&lt;=1500,"Medium","High"))</f>
        <v>Medium</v>
      </c>
      <c r="T2462">
        <v>3.7</v>
      </c>
      <c r="U2462">
        <v>2017</v>
      </c>
      <c r="V2462">
        <v>12</v>
      </c>
      <c r="W2462">
        <v>5</v>
      </c>
      <c r="X2462">
        <f>IF(OR(Main!$U2462=0,
       Main!$V2462=0,
       Main!$W2462=0),
   "",
   DATE(Main!$U2462,
        Main!$V2462,
        Main!$W2462)
)</f>
        <v>43074</v>
      </c>
      <c r="Y2462">
        <f>Table1[[#This Row],[Average_Cost_for_two]]*VLOOKUP(Table1[[#This Row],[Currency]],currency!$A$2:$B$10,2,FALSE)</f>
        <v>7.2</v>
      </c>
      <c r="Z2462" t="str">
        <f>VLOOKUP(C2462,country!A:B,2,FALSE)</f>
        <v>India</v>
      </c>
      <c r="AA2462">
        <f t="shared" si="38"/>
        <v>4</v>
      </c>
    </row>
    <row r="2463" spans="1:27" ht="15.75" customHeight="1" x14ac:dyDescent="0.25">
      <c r="A2463">
        <v>2009</v>
      </c>
      <c r="B2463" t="s">
        <v>2989</v>
      </c>
      <c r="C2463">
        <v>1</v>
      </c>
      <c r="D2463" t="s">
        <v>23</v>
      </c>
      <c r="E2463" t="s">
        <v>5856</v>
      </c>
      <c r="F2463" t="s">
        <v>2170</v>
      </c>
      <c r="G2463" t="s">
        <v>2171</v>
      </c>
      <c r="H2463">
        <v>77.285413199999994</v>
      </c>
      <c r="I2463">
        <v>28.637003</v>
      </c>
      <c r="J2463" t="s">
        <v>575</v>
      </c>
      <c r="K2463" t="s">
        <v>28</v>
      </c>
      <c r="L2463" t="s">
        <v>29</v>
      </c>
      <c r="M2463" t="s">
        <v>29</v>
      </c>
      <c r="N2463" t="s">
        <v>29</v>
      </c>
      <c r="O2463" t="s">
        <v>29</v>
      </c>
      <c r="P2463">
        <v>2</v>
      </c>
      <c r="Q2463">
        <v>193</v>
      </c>
      <c r="R2463">
        <v>600</v>
      </c>
      <c r="S2463" t="str">
        <f>IF(Table1[[#This Row],[Average_Cost_for_two]]&lt;500,"Low",IF(Table1[[#This Row],[Average_Cost_for_two]]&lt;=1500,"Medium","High"))</f>
        <v>Medium</v>
      </c>
      <c r="T2463">
        <v>3.4</v>
      </c>
      <c r="U2463">
        <v>2016</v>
      </c>
      <c r="V2463">
        <v>12</v>
      </c>
      <c r="W2463">
        <v>17</v>
      </c>
      <c r="X2463">
        <f>IF(OR(Main!$U2463=0,
       Main!$V2463=0,
       Main!$W2463=0),
   "",
   DATE(Main!$U2463,
        Main!$V2463,
        Main!$W2463)
)</f>
        <v>42721</v>
      </c>
      <c r="Y2463">
        <f>Table1[[#This Row],[Average_Cost_for_two]]*VLOOKUP(Table1[[#This Row],[Currency]],currency!$A$2:$B$10,2,FALSE)</f>
        <v>7.2</v>
      </c>
      <c r="Z2463" t="str">
        <f>VLOOKUP(C2463,country!A:B,2,FALSE)</f>
        <v>India</v>
      </c>
      <c r="AA2463">
        <f t="shared" si="38"/>
        <v>4</v>
      </c>
    </row>
    <row r="2464" spans="1:27" ht="15.75" customHeight="1" x14ac:dyDescent="0.25">
      <c r="A2464">
        <v>18249102</v>
      </c>
      <c r="B2464" t="s">
        <v>5857</v>
      </c>
      <c r="C2464">
        <v>1</v>
      </c>
      <c r="D2464" t="s">
        <v>23</v>
      </c>
      <c r="E2464" t="s">
        <v>5858</v>
      </c>
      <c r="F2464" t="s">
        <v>323</v>
      </c>
      <c r="G2464" t="s">
        <v>324</v>
      </c>
      <c r="H2464">
        <v>77.166445600000003</v>
      </c>
      <c r="I2464">
        <v>28.6849156</v>
      </c>
      <c r="J2464" t="s">
        <v>480</v>
      </c>
      <c r="K2464" t="s">
        <v>28</v>
      </c>
      <c r="L2464" t="s">
        <v>29</v>
      </c>
      <c r="M2464" t="s">
        <v>29</v>
      </c>
      <c r="N2464" t="s">
        <v>29</v>
      </c>
      <c r="O2464" t="s">
        <v>29</v>
      </c>
      <c r="P2464">
        <v>2</v>
      </c>
      <c r="Q2464">
        <v>19</v>
      </c>
      <c r="R2464">
        <v>600</v>
      </c>
      <c r="S2464" t="str">
        <f>IF(Table1[[#This Row],[Average_Cost_for_two]]&lt;500,"Low",IF(Table1[[#This Row],[Average_Cost_for_two]]&lt;=1500,"Medium","High"))</f>
        <v>Medium</v>
      </c>
      <c r="T2464">
        <v>3.4</v>
      </c>
      <c r="U2464">
        <v>2018</v>
      </c>
      <c r="V2464">
        <v>11</v>
      </c>
      <c r="W2464">
        <v>15</v>
      </c>
      <c r="X2464">
        <f>IF(OR(Main!$U2464=0,
       Main!$V2464=0,
       Main!$W2464=0),
   "",
   DATE(Main!$U2464,
        Main!$V2464,
        Main!$W2464)
)</f>
        <v>43419</v>
      </c>
      <c r="Y2464">
        <f>Table1[[#This Row],[Average_Cost_for_two]]*VLOOKUP(Table1[[#This Row],[Currency]],currency!$A$2:$B$10,2,FALSE)</f>
        <v>7.2</v>
      </c>
      <c r="Z2464" t="str">
        <f>VLOOKUP(C2464,country!A:B,2,FALSE)</f>
        <v>India</v>
      </c>
      <c r="AA2464">
        <f t="shared" si="38"/>
        <v>4</v>
      </c>
    </row>
    <row r="2465" spans="1:27" ht="15.75" customHeight="1" x14ac:dyDescent="0.25">
      <c r="A2465">
        <v>18451576</v>
      </c>
      <c r="B2465" t="s">
        <v>5859</v>
      </c>
      <c r="C2465">
        <v>1</v>
      </c>
      <c r="D2465" t="s">
        <v>23</v>
      </c>
      <c r="E2465" t="s">
        <v>5860</v>
      </c>
      <c r="F2465" t="s">
        <v>71</v>
      </c>
      <c r="G2465" t="s">
        <v>72</v>
      </c>
      <c r="H2465">
        <v>77.238525600000003</v>
      </c>
      <c r="I2465">
        <v>28.57750982</v>
      </c>
      <c r="J2465" t="s">
        <v>739</v>
      </c>
      <c r="K2465" t="s">
        <v>28</v>
      </c>
      <c r="L2465" t="s">
        <v>29</v>
      </c>
      <c r="M2465" t="s">
        <v>29</v>
      </c>
      <c r="N2465" t="s">
        <v>29</v>
      </c>
      <c r="O2465" t="s">
        <v>29</v>
      </c>
      <c r="P2465">
        <v>2</v>
      </c>
      <c r="Q2465">
        <v>33</v>
      </c>
      <c r="R2465">
        <v>600</v>
      </c>
      <c r="S2465" t="str">
        <f>IF(Table1[[#This Row],[Average_Cost_for_two]]&lt;500,"Low",IF(Table1[[#This Row],[Average_Cost_for_two]]&lt;=1500,"Medium","High"))</f>
        <v>Medium</v>
      </c>
      <c r="T2465">
        <v>3.3</v>
      </c>
      <c r="U2465">
        <v>2013</v>
      </c>
      <c r="V2465">
        <v>11</v>
      </c>
      <c r="W2465">
        <v>19</v>
      </c>
      <c r="X2465">
        <f>IF(OR(Main!$U2465=0,
       Main!$V2465=0,
       Main!$W2465=0),
   "",
   DATE(Main!$U2465,
        Main!$V2465,
        Main!$W2465)
)</f>
        <v>41597</v>
      </c>
      <c r="Y2465">
        <f>Table1[[#This Row],[Average_Cost_for_two]]*VLOOKUP(Table1[[#This Row],[Currency]],currency!$A$2:$B$10,2,FALSE)</f>
        <v>7.2</v>
      </c>
      <c r="Z2465" t="str">
        <f>VLOOKUP(C2465,country!A:B,2,FALSE)</f>
        <v>India</v>
      </c>
      <c r="AA2465">
        <f t="shared" si="38"/>
        <v>4</v>
      </c>
    </row>
    <row r="2466" spans="1:27" ht="15.75" customHeight="1" x14ac:dyDescent="0.25">
      <c r="A2466">
        <v>305123</v>
      </c>
      <c r="B2466" t="s">
        <v>5861</v>
      </c>
      <c r="C2466">
        <v>1</v>
      </c>
      <c r="D2466" t="s">
        <v>23</v>
      </c>
      <c r="E2466" t="s">
        <v>5862</v>
      </c>
      <c r="F2466" t="s">
        <v>71</v>
      </c>
      <c r="G2466" t="s">
        <v>72</v>
      </c>
      <c r="H2466">
        <v>77.231815100000006</v>
      </c>
      <c r="I2466">
        <v>28.5765207</v>
      </c>
      <c r="J2466" t="s">
        <v>562</v>
      </c>
      <c r="K2466" t="s">
        <v>28</v>
      </c>
      <c r="L2466" t="s">
        <v>29</v>
      </c>
      <c r="M2466" t="s">
        <v>29</v>
      </c>
      <c r="N2466" t="s">
        <v>29</v>
      </c>
      <c r="O2466" t="s">
        <v>29</v>
      </c>
      <c r="P2466">
        <v>2</v>
      </c>
      <c r="Q2466">
        <v>13</v>
      </c>
      <c r="R2466">
        <v>600</v>
      </c>
      <c r="S2466" t="str">
        <f>IF(Table1[[#This Row],[Average_Cost_for_two]]&lt;500,"Low",IF(Table1[[#This Row],[Average_Cost_for_two]]&lt;=1500,"Medium","High"))</f>
        <v>Medium</v>
      </c>
      <c r="T2466">
        <v>3.2</v>
      </c>
      <c r="U2466">
        <v>2012</v>
      </c>
      <c r="V2466">
        <v>11</v>
      </c>
      <c r="W2466">
        <v>19</v>
      </c>
      <c r="X2466">
        <f>IF(OR(Main!$U2466=0,
       Main!$V2466=0,
       Main!$W2466=0),
   "",
   DATE(Main!$U2466,
        Main!$V2466,
        Main!$W2466)
)</f>
        <v>41232</v>
      </c>
      <c r="Y2466">
        <f>Table1[[#This Row],[Average_Cost_for_two]]*VLOOKUP(Table1[[#This Row],[Currency]],currency!$A$2:$B$10,2,FALSE)</f>
        <v>7.2</v>
      </c>
      <c r="Z2466" t="str">
        <f>VLOOKUP(C2466,country!A:B,2,FALSE)</f>
        <v>India</v>
      </c>
      <c r="AA2466">
        <f t="shared" si="38"/>
        <v>4</v>
      </c>
    </row>
    <row r="2467" spans="1:27" ht="15.75" customHeight="1" x14ac:dyDescent="0.25">
      <c r="A2467">
        <v>2301</v>
      </c>
      <c r="B2467" t="s">
        <v>2973</v>
      </c>
      <c r="C2467">
        <v>1</v>
      </c>
      <c r="D2467" t="s">
        <v>23</v>
      </c>
      <c r="E2467" t="s">
        <v>2585</v>
      </c>
      <c r="F2467" t="s">
        <v>2586</v>
      </c>
      <c r="G2467" t="s">
        <v>2587</v>
      </c>
      <c r="H2467">
        <v>77.155310499999999</v>
      </c>
      <c r="I2467">
        <v>28.542739399999999</v>
      </c>
      <c r="J2467" t="s">
        <v>2976</v>
      </c>
      <c r="K2467" t="s">
        <v>28</v>
      </c>
      <c r="L2467" t="s">
        <v>29</v>
      </c>
      <c r="M2467" t="s">
        <v>29</v>
      </c>
      <c r="N2467" t="s">
        <v>29</v>
      </c>
      <c r="O2467" t="s">
        <v>29</v>
      </c>
      <c r="P2467">
        <v>2</v>
      </c>
      <c r="Q2467">
        <v>134</v>
      </c>
      <c r="R2467">
        <v>600</v>
      </c>
      <c r="S2467" t="str">
        <f>IF(Table1[[#This Row],[Average_Cost_for_two]]&lt;500,"Low",IF(Table1[[#This Row],[Average_Cost_for_two]]&lt;=1500,"Medium","High"))</f>
        <v>Medium</v>
      </c>
      <c r="T2467">
        <v>3.7</v>
      </c>
      <c r="U2467">
        <v>2017</v>
      </c>
      <c r="V2467">
        <v>11</v>
      </c>
      <c r="W2467">
        <v>7</v>
      </c>
      <c r="X2467">
        <f>IF(OR(Main!$U2467=0,
       Main!$V2467=0,
       Main!$W2467=0),
   "",
   DATE(Main!$U2467,
        Main!$V2467,
        Main!$W2467)
)</f>
        <v>43046</v>
      </c>
      <c r="Y2467">
        <f>Table1[[#This Row],[Average_Cost_for_two]]*VLOOKUP(Table1[[#This Row],[Currency]],currency!$A$2:$B$10,2,FALSE)</f>
        <v>7.2</v>
      </c>
      <c r="Z2467" t="str">
        <f>VLOOKUP(C2467,country!A:B,2,FALSE)</f>
        <v>India</v>
      </c>
      <c r="AA2467">
        <f t="shared" si="38"/>
        <v>4</v>
      </c>
    </row>
    <row r="2468" spans="1:27" ht="15.75" customHeight="1" x14ac:dyDescent="0.25">
      <c r="A2468">
        <v>304923</v>
      </c>
      <c r="B2468" t="s">
        <v>4948</v>
      </c>
      <c r="C2468">
        <v>1</v>
      </c>
      <c r="D2468" t="s">
        <v>23</v>
      </c>
      <c r="E2468" t="s">
        <v>5863</v>
      </c>
      <c r="F2468" t="s">
        <v>3063</v>
      </c>
      <c r="G2468" t="s">
        <v>3064</v>
      </c>
      <c r="H2468">
        <v>77.2514264</v>
      </c>
      <c r="I2468">
        <v>28.551456000000002</v>
      </c>
      <c r="J2468" t="s">
        <v>877</v>
      </c>
      <c r="K2468" t="s">
        <v>28</v>
      </c>
      <c r="L2468" t="s">
        <v>29</v>
      </c>
      <c r="M2468" t="s">
        <v>29</v>
      </c>
      <c r="N2468" t="s">
        <v>29</v>
      </c>
      <c r="O2468" t="s">
        <v>29</v>
      </c>
      <c r="P2468">
        <v>2</v>
      </c>
      <c r="Q2468">
        <v>70</v>
      </c>
      <c r="R2468">
        <v>600</v>
      </c>
      <c r="S2468" t="str">
        <f>IF(Table1[[#This Row],[Average_Cost_for_two]]&lt;500,"Low",IF(Table1[[#This Row],[Average_Cost_for_two]]&lt;=1500,"Medium","High"))</f>
        <v>Medium</v>
      </c>
      <c r="T2468">
        <v>3.3</v>
      </c>
      <c r="U2468">
        <v>2018</v>
      </c>
      <c r="V2468">
        <v>11</v>
      </c>
      <c r="W2468">
        <v>8</v>
      </c>
      <c r="X2468">
        <f>IF(OR(Main!$U2468=0,
       Main!$V2468=0,
       Main!$W2468=0),
   "",
   DATE(Main!$U2468,
        Main!$V2468,
        Main!$W2468)
)</f>
        <v>43412</v>
      </c>
      <c r="Y2468">
        <f>Table1[[#This Row],[Average_Cost_for_two]]*VLOOKUP(Table1[[#This Row],[Currency]],currency!$A$2:$B$10,2,FALSE)</f>
        <v>7.2</v>
      </c>
      <c r="Z2468" t="str">
        <f>VLOOKUP(C2468,country!A:B,2,FALSE)</f>
        <v>India</v>
      </c>
      <c r="AA2468">
        <f t="shared" si="38"/>
        <v>4</v>
      </c>
    </row>
    <row r="2469" spans="1:27" ht="15.75" customHeight="1" x14ac:dyDescent="0.25">
      <c r="A2469">
        <v>18349930</v>
      </c>
      <c r="B2469" t="s">
        <v>5864</v>
      </c>
      <c r="C2469">
        <v>1</v>
      </c>
      <c r="D2469" t="s">
        <v>23</v>
      </c>
      <c r="E2469" t="s">
        <v>5865</v>
      </c>
      <c r="F2469" t="s">
        <v>3016</v>
      </c>
      <c r="G2469" t="s">
        <v>3017</v>
      </c>
      <c r="H2469">
        <v>77.243882999999997</v>
      </c>
      <c r="I2469">
        <v>28.569384899999999</v>
      </c>
      <c r="J2469" t="s">
        <v>480</v>
      </c>
      <c r="K2469" t="s">
        <v>28</v>
      </c>
      <c r="L2469" t="s">
        <v>29</v>
      </c>
      <c r="M2469" t="s">
        <v>29</v>
      </c>
      <c r="N2469" t="s">
        <v>29</v>
      </c>
      <c r="O2469" t="s">
        <v>29</v>
      </c>
      <c r="P2469">
        <v>2</v>
      </c>
      <c r="Q2469">
        <v>18</v>
      </c>
      <c r="R2469">
        <v>600</v>
      </c>
      <c r="S2469" t="str">
        <f>IF(Table1[[#This Row],[Average_Cost_for_two]]&lt;500,"Low",IF(Table1[[#This Row],[Average_Cost_for_two]]&lt;=1500,"Medium","High"))</f>
        <v>Medium</v>
      </c>
      <c r="T2469">
        <v>3.1</v>
      </c>
      <c r="U2469">
        <v>2014</v>
      </c>
      <c r="V2469">
        <v>11</v>
      </c>
      <c r="W2469">
        <v>24</v>
      </c>
      <c r="X2469">
        <f>IF(OR(Main!$U2469=0,
       Main!$V2469=0,
       Main!$W2469=0),
   "",
   DATE(Main!$U2469,
        Main!$V2469,
        Main!$W2469)
)</f>
        <v>41967</v>
      </c>
      <c r="Y2469">
        <f>Table1[[#This Row],[Average_Cost_for_two]]*VLOOKUP(Table1[[#This Row],[Currency]],currency!$A$2:$B$10,2,FALSE)</f>
        <v>7.2</v>
      </c>
      <c r="Z2469" t="str">
        <f>VLOOKUP(C2469,country!A:B,2,FALSE)</f>
        <v>India</v>
      </c>
      <c r="AA2469">
        <f t="shared" si="38"/>
        <v>4</v>
      </c>
    </row>
    <row r="2470" spans="1:27" ht="15.75" customHeight="1" x14ac:dyDescent="0.25">
      <c r="A2470">
        <v>18391309</v>
      </c>
      <c r="B2470" t="s">
        <v>5866</v>
      </c>
      <c r="C2470">
        <v>1</v>
      </c>
      <c r="D2470" t="s">
        <v>23</v>
      </c>
      <c r="E2470" t="s">
        <v>5867</v>
      </c>
      <c r="F2470" t="s">
        <v>2451</v>
      </c>
      <c r="G2470" t="s">
        <v>2452</v>
      </c>
      <c r="H2470">
        <v>77.168383599999999</v>
      </c>
      <c r="I2470">
        <v>28.595374400000001</v>
      </c>
      <c r="J2470" t="s">
        <v>500</v>
      </c>
      <c r="K2470" t="s">
        <v>28</v>
      </c>
      <c r="L2470" t="s">
        <v>29</v>
      </c>
      <c r="M2470" t="s">
        <v>29</v>
      </c>
      <c r="N2470" t="s">
        <v>29</v>
      </c>
      <c r="O2470" t="s">
        <v>29</v>
      </c>
      <c r="P2470">
        <v>2</v>
      </c>
      <c r="Q2470">
        <v>11</v>
      </c>
      <c r="R2470">
        <v>600</v>
      </c>
      <c r="S2470" t="str">
        <f>IF(Table1[[#This Row],[Average_Cost_for_two]]&lt;500,"Low",IF(Table1[[#This Row],[Average_Cost_for_two]]&lt;=1500,"Medium","High"))</f>
        <v>Medium</v>
      </c>
      <c r="T2470">
        <v>3.1</v>
      </c>
      <c r="U2470">
        <v>2010</v>
      </c>
      <c r="V2470">
        <v>11</v>
      </c>
      <c r="W2470">
        <v>19</v>
      </c>
      <c r="X2470">
        <f>IF(OR(Main!$U2470=0,
       Main!$V2470=0,
       Main!$W2470=0),
   "",
   DATE(Main!$U2470,
        Main!$V2470,
        Main!$W2470)
)</f>
        <v>40501</v>
      </c>
      <c r="Y2470">
        <f>Table1[[#This Row],[Average_Cost_for_two]]*VLOOKUP(Table1[[#This Row],[Currency]],currency!$A$2:$B$10,2,FALSE)</f>
        <v>7.2</v>
      </c>
      <c r="Z2470" t="str">
        <f>VLOOKUP(C2470,country!A:B,2,FALSE)</f>
        <v>India</v>
      </c>
      <c r="AA2470">
        <f t="shared" si="38"/>
        <v>4</v>
      </c>
    </row>
    <row r="2471" spans="1:27" ht="15.75" customHeight="1" x14ac:dyDescent="0.25">
      <c r="A2471">
        <v>18261162</v>
      </c>
      <c r="B2471" t="s">
        <v>5868</v>
      </c>
      <c r="C2471">
        <v>1</v>
      </c>
      <c r="D2471" t="s">
        <v>23</v>
      </c>
      <c r="E2471" t="s">
        <v>5869</v>
      </c>
      <c r="F2471" t="s">
        <v>506</v>
      </c>
      <c r="G2471" t="s">
        <v>507</v>
      </c>
      <c r="H2471">
        <v>77.228345700000006</v>
      </c>
      <c r="I2471">
        <v>28.703109399999999</v>
      </c>
      <c r="J2471" t="s">
        <v>958</v>
      </c>
      <c r="K2471" t="s">
        <v>28</v>
      </c>
      <c r="L2471" t="s">
        <v>29</v>
      </c>
      <c r="M2471" t="s">
        <v>29</v>
      </c>
      <c r="N2471" t="s">
        <v>29</v>
      </c>
      <c r="O2471" t="s">
        <v>29</v>
      </c>
      <c r="P2471">
        <v>2</v>
      </c>
      <c r="Q2471">
        <v>1</v>
      </c>
      <c r="R2471">
        <v>600</v>
      </c>
      <c r="S2471" t="str">
        <f>IF(Table1[[#This Row],[Average_Cost_for_two]]&lt;500,"Low",IF(Table1[[#This Row],[Average_Cost_for_two]]&lt;=1500,"Medium","High"))</f>
        <v>Medium</v>
      </c>
      <c r="T2471">
        <v>1</v>
      </c>
      <c r="U2471">
        <v>2016</v>
      </c>
      <c r="V2471">
        <v>11</v>
      </c>
      <c r="W2471">
        <v>12</v>
      </c>
      <c r="X2471">
        <f>IF(OR(Main!$U2471=0,
       Main!$V2471=0,
       Main!$W2471=0),
   "",
   DATE(Main!$U2471,
        Main!$V2471,
        Main!$W2471)
)</f>
        <v>42686</v>
      </c>
      <c r="Y2471">
        <f>Table1[[#This Row],[Average_Cost_for_two]]*VLOOKUP(Table1[[#This Row],[Currency]],currency!$A$2:$B$10,2,FALSE)</f>
        <v>7.2</v>
      </c>
      <c r="Z2471" t="str">
        <f>VLOOKUP(C2471,country!A:B,2,FALSE)</f>
        <v>India</v>
      </c>
      <c r="AA2471">
        <f t="shared" si="38"/>
        <v>4</v>
      </c>
    </row>
    <row r="2472" spans="1:27" ht="15.75" customHeight="1" x14ac:dyDescent="0.25">
      <c r="A2472">
        <v>18107855</v>
      </c>
      <c r="B2472" t="s">
        <v>5870</v>
      </c>
      <c r="C2472">
        <v>1</v>
      </c>
      <c r="D2472" t="s">
        <v>23</v>
      </c>
      <c r="E2472" t="s">
        <v>2917</v>
      </c>
      <c r="F2472" t="s">
        <v>229</v>
      </c>
      <c r="G2472" t="s">
        <v>230</v>
      </c>
      <c r="H2472">
        <v>77.296024000000003</v>
      </c>
      <c r="I2472">
        <v>28.642545399999999</v>
      </c>
      <c r="J2472" t="s">
        <v>477</v>
      </c>
      <c r="K2472" t="s">
        <v>28</v>
      </c>
      <c r="L2472" t="s">
        <v>29</v>
      </c>
      <c r="M2472" t="s">
        <v>29</v>
      </c>
      <c r="N2472" t="s">
        <v>29</v>
      </c>
      <c r="O2472" t="s">
        <v>29</v>
      </c>
      <c r="P2472">
        <v>2</v>
      </c>
      <c r="Q2472">
        <v>2</v>
      </c>
      <c r="R2472">
        <v>600</v>
      </c>
      <c r="S2472" t="str">
        <f>IF(Table1[[#This Row],[Average_Cost_for_two]]&lt;500,"Low",IF(Table1[[#This Row],[Average_Cost_for_two]]&lt;=1500,"Medium","High"))</f>
        <v>Medium</v>
      </c>
      <c r="T2472">
        <v>1</v>
      </c>
      <c r="U2472">
        <v>2014</v>
      </c>
      <c r="V2472">
        <v>11</v>
      </c>
      <c r="W2472">
        <v>18</v>
      </c>
      <c r="X2472">
        <f>IF(OR(Main!$U2472=0,
       Main!$V2472=0,
       Main!$W2472=0),
   "",
   DATE(Main!$U2472,
        Main!$V2472,
        Main!$W2472)
)</f>
        <v>41961</v>
      </c>
      <c r="Y2472">
        <f>Table1[[#This Row],[Average_Cost_for_two]]*VLOOKUP(Table1[[#This Row],[Currency]],currency!$A$2:$B$10,2,FALSE)</f>
        <v>7.2</v>
      </c>
      <c r="Z2472" t="str">
        <f>VLOOKUP(C2472,country!A:B,2,FALSE)</f>
        <v>India</v>
      </c>
      <c r="AA2472">
        <f t="shared" si="38"/>
        <v>4</v>
      </c>
    </row>
    <row r="2473" spans="1:27" ht="15.75" customHeight="1" x14ac:dyDescent="0.25">
      <c r="A2473">
        <v>306067</v>
      </c>
      <c r="B2473" t="s">
        <v>5686</v>
      </c>
      <c r="C2473">
        <v>1</v>
      </c>
      <c r="D2473" t="s">
        <v>23</v>
      </c>
      <c r="E2473" t="s">
        <v>5871</v>
      </c>
      <c r="F2473" t="s">
        <v>1753</v>
      </c>
      <c r="G2473" t="s">
        <v>1752</v>
      </c>
      <c r="H2473">
        <v>77.185102599999993</v>
      </c>
      <c r="I2473">
        <v>28.635860099999999</v>
      </c>
      <c r="J2473" t="s">
        <v>1017</v>
      </c>
      <c r="K2473" t="s">
        <v>28</v>
      </c>
      <c r="L2473" t="s">
        <v>29</v>
      </c>
      <c r="M2473" t="s">
        <v>29</v>
      </c>
      <c r="N2473" t="s">
        <v>29</v>
      </c>
      <c r="O2473" t="s">
        <v>29</v>
      </c>
      <c r="P2473">
        <v>2</v>
      </c>
      <c r="Q2473">
        <v>135</v>
      </c>
      <c r="R2473">
        <v>600</v>
      </c>
      <c r="S2473" t="str">
        <f>IF(Table1[[#This Row],[Average_Cost_for_two]]&lt;500,"Low",IF(Table1[[#This Row],[Average_Cost_for_two]]&lt;=1500,"Medium","High"))</f>
        <v>Medium</v>
      </c>
      <c r="T2473">
        <v>2.6</v>
      </c>
      <c r="U2473">
        <v>2012</v>
      </c>
      <c r="V2473">
        <v>11</v>
      </c>
      <c r="W2473">
        <v>23</v>
      </c>
      <c r="X2473">
        <f>IF(OR(Main!$U2473=0,
       Main!$V2473=0,
       Main!$W2473=0),
   "",
   DATE(Main!$U2473,
        Main!$V2473,
        Main!$W2473)
)</f>
        <v>41236</v>
      </c>
      <c r="Y2473">
        <f>Table1[[#This Row],[Average_Cost_for_two]]*VLOOKUP(Table1[[#This Row],[Currency]],currency!$A$2:$B$10,2,FALSE)</f>
        <v>7.2</v>
      </c>
      <c r="Z2473" t="str">
        <f>VLOOKUP(C2473,country!A:B,2,FALSE)</f>
        <v>India</v>
      </c>
      <c r="AA2473">
        <f t="shared" si="38"/>
        <v>4</v>
      </c>
    </row>
    <row r="2474" spans="1:27" ht="15.75" customHeight="1" x14ac:dyDescent="0.25">
      <c r="A2474">
        <v>18456724</v>
      </c>
      <c r="B2474" t="s">
        <v>5872</v>
      </c>
      <c r="C2474">
        <v>1</v>
      </c>
      <c r="D2474" t="s">
        <v>23</v>
      </c>
      <c r="E2474" t="s">
        <v>5873</v>
      </c>
      <c r="F2474" t="s">
        <v>1917</v>
      </c>
      <c r="G2474" t="s">
        <v>1918</v>
      </c>
      <c r="H2474">
        <v>0</v>
      </c>
      <c r="I2474">
        <v>0</v>
      </c>
      <c r="J2474" t="s">
        <v>5874</v>
      </c>
      <c r="K2474" t="s">
        <v>28</v>
      </c>
      <c r="L2474" t="s">
        <v>29</v>
      </c>
      <c r="M2474" t="s">
        <v>29</v>
      </c>
      <c r="N2474" t="s">
        <v>29</v>
      </c>
      <c r="O2474" t="s">
        <v>29</v>
      </c>
      <c r="P2474">
        <v>2</v>
      </c>
      <c r="Q2474">
        <v>4</v>
      </c>
      <c r="R2474">
        <v>600</v>
      </c>
      <c r="S2474" t="str">
        <f>IF(Table1[[#This Row],[Average_Cost_for_two]]&lt;500,"Low",IF(Table1[[#This Row],[Average_Cost_for_two]]&lt;=1500,"Medium","High"))</f>
        <v>Medium</v>
      </c>
      <c r="T2474">
        <v>3</v>
      </c>
      <c r="U2474">
        <v>2010</v>
      </c>
      <c r="V2474">
        <v>11</v>
      </c>
      <c r="W2474">
        <v>1</v>
      </c>
      <c r="X2474">
        <f>IF(OR(Main!$U2474=0,
       Main!$V2474=0,
       Main!$W2474=0),
   "",
   DATE(Main!$U2474,
        Main!$V2474,
        Main!$W2474)
)</f>
        <v>40483</v>
      </c>
      <c r="Y2474">
        <f>Table1[[#This Row],[Average_Cost_for_two]]*VLOOKUP(Table1[[#This Row],[Currency]],currency!$A$2:$B$10,2,FALSE)</f>
        <v>7.2</v>
      </c>
      <c r="Z2474" t="str">
        <f>VLOOKUP(C2474,country!A:B,2,FALSE)</f>
        <v>India</v>
      </c>
      <c r="AA2474">
        <f t="shared" si="38"/>
        <v>4</v>
      </c>
    </row>
    <row r="2475" spans="1:27" ht="15.75" customHeight="1" x14ac:dyDescent="0.25">
      <c r="A2475">
        <v>5848</v>
      </c>
      <c r="B2475" t="s">
        <v>5625</v>
      </c>
      <c r="C2475">
        <v>1</v>
      </c>
      <c r="D2475" t="s">
        <v>23</v>
      </c>
      <c r="E2475" t="s">
        <v>5875</v>
      </c>
      <c r="F2475" t="s">
        <v>2356</v>
      </c>
      <c r="G2475" t="s">
        <v>2357</v>
      </c>
      <c r="H2475">
        <v>77.196878499999997</v>
      </c>
      <c r="I2475">
        <v>28.546624600000001</v>
      </c>
      <c r="J2475" t="s">
        <v>500</v>
      </c>
      <c r="K2475" t="s">
        <v>28</v>
      </c>
      <c r="L2475" t="s">
        <v>29</v>
      </c>
      <c r="M2475" t="s">
        <v>29</v>
      </c>
      <c r="N2475" t="s">
        <v>29</v>
      </c>
      <c r="O2475" t="s">
        <v>29</v>
      </c>
      <c r="P2475">
        <v>2</v>
      </c>
      <c r="Q2475">
        <v>53</v>
      </c>
      <c r="R2475">
        <v>600</v>
      </c>
      <c r="S2475" t="str">
        <f>IF(Table1[[#This Row],[Average_Cost_for_two]]&lt;500,"Low",IF(Table1[[#This Row],[Average_Cost_for_two]]&lt;=1500,"Medium","High"))</f>
        <v>Medium</v>
      </c>
      <c r="T2475">
        <v>3.4</v>
      </c>
      <c r="U2475">
        <v>2012</v>
      </c>
      <c r="V2475">
        <v>11</v>
      </c>
      <c r="W2475">
        <v>5</v>
      </c>
      <c r="X2475">
        <f>IF(OR(Main!$U2475=0,
       Main!$V2475=0,
       Main!$W2475=0),
   "",
   DATE(Main!$U2475,
        Main!$V2475,
        Main!$W2475)
)</f>
        <v>41218</v>
      </c>
      <c r="Y2475">
        <f>Table1[[#This Row],[Average_Cost_for_two]]*VLOOKUP(Table1[[#This Row],[Currency]],currency!$A$2:$B$10,2,FALSE)</f>
        <v>7.2</v>
      </c>
      <c r="Z2475" t="str">
        <f>VLOOKUP(C2475,country!A:B,2,FALSE)</f>
        <v>India</v>
      </c>
      <c r="AA2475">
        <f t="shared" si="38"/>
        <v>4</v>
      </c>
    </row>
    <row r="2476" spans="1:27" ht="15.75" customHeight="1" x14ac:dyDescent="0.25">
      <c r="A2476">
        <v>312023</v>
      </c>
      <c r="B2476" t="s">
        <v>5876</v>
      </c>
      <c r="C2476">
        <v>1</v>
      </c>
      <c r="D2476" t="s">
        <v>23</v>
      </c>
      <c r="E2476" t="s">
        <v>5877</v>
      </c>
      <c r="F2476" t="s">
        <v>209</v>
      </c>
      <c r="G2476" t="s">
        <v>208</v>
      </c>
      <c r="H2476">
        <v>77.107647900000003</v>
      </c>
      <c r="I2476">
        <v>28.638988900000001</v>
      </c>
      <c r="J2476" t="s">
        <v>477</v>
      </c>
      <c r="K2476" t="s">
        <v>28</v>
      </c>
      <c r="L2476" t="s">
        <v>29</v>
      </c>
      <c r="M2476" t="s">
        <v>29</v>
      </c>
      <c r="N2476" t="s">
        <v>29</v>
      </c>
      <c r="O2476" t="s">
        <v>29</v>
      </c>
      <c r="P2476">
        <v>2</v>
      </c>
      <c r="Q2476">
        <v>11</v>
      </c>
      <c r="R2476">
        <v>600</v>
      </c>
      <c r="S2476" t="str">
        <f>IF(Table1[[#This Row],[Average_Cost_for_two]]&lt;500,"Low",IF(Table1[[#This Row],[Average_Cost_for_two]]&lt;=1500,"Medium","High"))</f>
        <v>Medium</v>
      </c>
      <c r="T2476">
        <v>3.1</v>
      </c>
      <c r="U2476">
        <v>2018</v>
      </c>
      <c r="V2476">
        <v>11</v>
      </c>
      <c r="W2476">
        <v>15</v>
      </c>
      <c r="X2476">
        <f>IF(OR(Main!$U2476=0,
       Main!$V2476=0,
       Main!$W2476=0),
   "",
   DATE(Main!$U2476,
        Main!$V2476,
        Main!$W2476)
)</f>
        <v>43419</v>
      </c>
      <c r="Y2476">
        <f>Table1[[#This Row],[Average_Cost_for_two]]*VLOOKUP(Table1[[#This Row],[Currency]],currency!$A$2:$B$10,2,FALSE)</f>
        <v>7.2</v>
      </c>
      <c r="Z2476" t="str">
        <f>VLOOKUP(C2476,country!A:B,2,FALSE)</f>
        <v>India</v>
      </c>
      <c r="AA2476">
        <f t="shared" si="38"/>
        <v>4</v>
      </c>
    </row>
    <row r="2477" spans="1:27" ht="15.75" customHeight="1" x14ac:dyDescent="0.25">
      <c r="A2477">
        <v>310532</v>
      </c>
      <c r="B2477" t="s">
        <v>5878</v>
      </c>
      <c r="C2477">
        <v>1</v>
      </c>
      <c r="D2477" t="s">
        <v>23</v>
      </c>
      <c r="E2477" t="s">
        <v>5879</v>
      </c>
      <c r="F2477" t="s">
        <v>2070</v>
      </c>
      <c r="G2477" t="s">
        <v>2071</v>
      </c>
      <c r="H2477">
        <v>77.204721500000005</v>
      </c>
      <c r="I2477">
        <v>28.693507700000001</v>
      </c>
      <c r="J2477" t="s">
        <v>5880</v>
      </c>
      <c r="K2477" t="s">
        <v>28</v>
      </c>
      <c r="L2477" t="s">
        <v>29</v>
      </c>
      <c r="M2477" t="s">
        <v>29</v>
      </c>
      <c r="N2477" t="s">
        <v>29</v>
      </c>
      <c r="O2477" t="s">
        <v>29</v>
      </c>
      <c r="P2477">
        <v>2</v>
      </c>
      <c r="Q2477">
        <v>429</v>
      </c>
      <c r="R2477">
        <v>600</v>
      </c>
      <c r="S2477" t="str">
        <f>IF(Table1[[#This Row],[Average_Cost_for_two]]&lt;500,"Low",IF(Table1[[#This Row],[Average_Cost_for_two]]&lt;=1500,"Medium","High"))</f>
        <v>Medium</v>
      </c>
      <c r="T2477">
        <v>3.8</v>
      </c>
      <c r="U2477">
        <v>2018</v>
      </c>
      <c r="V2477">
        <v>11</v>
      </c>
      <c r="W2477">
        <v>24</v>
      </c>
      <c r="X2477">
        <f>IF(OR(Main!$U2477=0,
       Main!$V2477=0,
       Main!$W2477=0),
   "",
   DATE(Main!$U2477,
        Main!$V2477,
        Main!$W2477)
)</f>
        <v>43428</v>
      </c>
      <c r="Y2477">
        <f>Table1[[#This Row],[Average_Cost_for_two]]*VLOOKUP(Table1[[#This Row],[Currency]],currency!$A$2:$B$10,2,FALSE)</f>
        <v>7.2</v>
      </c>
      <c r="Z2477" t="str">
        <f>VLOOKUP(C2477,country!A:B,2,FALSE)</f>
        <v>India</v>
      </c>
      <c r="AA2477">
        <f t="shared" si="38"/>
        <v>4</v>
      </c>
    </row>
    <row r="2478" spans="1:27" ht="15.75" customHeight="1" x14ac:dyDescent="0.25">
      <c r="A2478">
        <v>18265698</v>
      </c>
      <c r="B2478" t="s">
        <v>5529</v>
      </c>
      <c r="C2478">
        <v>1</v>
      </c>
      <c r="D2478" t="s">
        <v>23</v>
      </c>
      <c r="E2478" t="s">
        <v>5881</v>
      </c>
      <c r="F2478" t="s">
        <v>1168</v>
      </c>
      <c r="G2478" t="s">
        <v>1169</v>
      </c>
      <c r="H2478">
        <v>77.209808100000004</v>
      </c>
      <c r="I2478">
        <v>28.560968299999999</v>
      </c>
      <c r="J2478" t="s">
        <v>556</v>
      </c>
      <c r="K2478" t="s">
        <v>28</v>
      </c>
      <c r="L2478" t="s">
        <v>29</v>
      </c>
      <c r="M2478" t="s">
        <v>29</v>
      </c>
      <c r="N2478" t="s">
        <v>29</v>
      </c>
      <c r="O2478" t="s">
        <v>29</v>
      </c>
      <c r="P2478">
        <v>2</v>
      </c>
      <c r="Q2478">
        <v>5</v>
      </c>
      <c r="R2478">
        <v>600</v>
      </c>
      <c r="S2478" t="str">
        <f>IF(Table1[[#This Row],[Average_Cost_for_two]]&lt;500,"Low",IF(Table1[[#This Row],[Average_Cost_for_two]]&lt;=1500,"Medium","High"))</f>
        <v>Medium</v>
      </c>
      <c r="T2478">
        <v>2.7</v>
      </c>
      <c r="U2478">
        <v>2014</v>
      </c>
      <c r="V2478">
        <v>11</v>
      </c>
      <c r="W2478">
        <v>17</v>
      </c>
      <c r="X2478">
        <f>IF(OR(Main!$U2478=0,
       Main!$V2478=0,
       Main!$W2478=0),
   "",
   DATE(Main!$U2478,
        Main!$V2478,
        Main!$W2478)
)</f>
        <v>41960</v>
      </c>
      <c r="Y2478">
        <f>Table1[[#This Row],[Average_Cost_for_two]]*VLOOKUP(Table1[[#This Row],[Currency]],currency!$A$2:$B$10,2,FALSE)</f>
        <v>7.2</v>
      </c>
      <c r="Z2478" t="str">
        <f>VLOOKUP(C2478,country!A:B,2,FALSE)</f>
        <v>India</v>
      </c>
      <c r="AA2478">
        <f t="shared" si="38"/>
        <v>4</v>
      </c>
    </row>
    <row r="2479" spans="1:27" ht="15.75" customHeight="1" x14ac:dyDescent="0.25">
      <c r="A2479">
        <v>6003</v>
      </c>
      <c r="B2479" t="s">
        <v>5882</v>
      </c>
      <c r="C2479">
        <v>1</v>
      </c>
      <c r="D2479" t="s">
        <v>23</v>
      </c>
      <c r="E2479" t="s">
        <v>5883</v>
      </c>
      <c r="F2479" t="s">
        <v>1024</v>
      </c>
      <c r="G2479" t="s">
        <v>1025</v>
      </c>
      <c r="H2479">
        <v>77.187651599999995</v>
      </c>
      <c r="I2479">
        <v>28.605518199999999</v>
      </c>
      <c r="J2479" t="s">
        <v>5884</v>
      </c>
      <c r="K2479" t="s">
        <v>28</v>
      </c>
      <c r="L2479" t="s">
        <v>29</v>
      </c>
      <c r="M2479" t="s">
        <v>29</v>
      </c>
      <c r="N2479" t="s">
        <v>29</v>
      </c>
      <c r="O2479" t="s">
        <v>29</v>
      </c>
      <c r="P2479">
        <v>2</v>
      </c>
      <c r="Q2479">
        <v>218</v>
      </c>
      <c r="R2479">
        <v>600</v>
      </c>
      <c r="S2479" t="str">
        <f>IF(Table1[[#This Row],[Average_Cost_for_two]]&lt;500,"Low",IF(Table1[[#This Row],[Average_Cost_for_two]]&lt;=1500,"Medium","High"))</f>
        <v>Medium</v>
      </c>
      <c r="T2479">
        <v>3.5</v>
      </c>
      <c r="U2479">
        <v>2010</v>
      </c>
      <c r="V2479">
        <v>10</v>
      </c>
      <c r="W2479">
        <v>26</v>
      </c>
      <c r="X2479">
        <f>IF(OR(Main!$U2479=0,
       Main!$V2479=0,
       Main!$W2479=0),
   "",
   DATE(Main!$U2479,
        Main!$V2479,
        Main!$W2479)
)</f>
        <v>40477</v>
      </c>
      <c r="Y2479">
        <f>Table1[[#This Row],[Average_Cost_for_two]]*VLOOKUP(Table1[[#This Row],[Currency]],currency!$A$2:$B$10,2,FALSE)</f>
        <v>7.2</v>
      </c>
      <c r="Z2479" t="str">
        <f>VLOOKUP(C2479,country!A:B,2,FALSE)</f>
        <v>India</v>
      </c>
      <c r="AA2479">
        <f t="shared" si="38"/>
        <v>4</v>
      </c>
    </row>
    <row r="2480" spans="1:27" ht="15.75" customHeight="1" x14ac:dyDescent="0.25">
      <c r="A2480">
        <v>1530</v>
      </c>
      <c r="B2480" t="s">
        <v>5885</v>
      </c>
      <c r="C2480">
        <v>1</v>
      </c>
      <c r="D2480" t="s">
        <v>23</v>
      </c>
      <c r="E2480" t="s">
        <v>5886</v>
      </c>
      <c r="F2480" t="s">
        <v>2291</v>
      </c>
      <c r="G2480" t="s">
        <v>2292</v>
      </c>
      <c r="H2480">
        <v>77.268255870000004</v>
      </c>
      <c r="I2480">
        <v>28.561507819999999</v>
      </c>
      <c r="J2480" t="s">
        <v>477</v>
      </c>
      <c r="K2480" t="s">
        <v>28</v>
      </c>
      <c r="L2480" t="s">
        <v>29</v>
      </c>
      <c r="M2480" t="s">
        <v>29</v>
      </c>
      <c r="N2480" t="s">
        <v>29</v>
      </c>
      <c r="O2480" t="s">
        <v>29</v>
      </c>
      <c r="P2480">
        <v>2</v>
      </c>
      <c r="Q2480">
        <v>54</v>
      </c>
      <c r="R2480">
        <v>600</v>
      </c>
      <c r="S2480" t="str">
        <f>IF(Table1[[#This Row],[Average_Cost_for_two]]&lt;500,"Low",IF(Table1[[#This Row],[Average_Cost_for_two]]&lt;=1500,"Medium","High"))</f>
        <v>Medium</v>
      </c>
      <c r="T2480">
        <v>2.8</v>
      </c>
      <c r="U2480">
        <v>2017</v>
      </c>
      <c r="V2480">
        <v>10</v>
      </c>
      <c r="W2480">
        <v>14</v>
      </c>
      <c r="X2480">
        <f>IF(OR(Main!$U2480=0,
       Main!$V2480=0,
       Main!$W2480=0),
   "",
   DATE(Main!$U2480,
        Main!$V2480,
        Main!$W2480)
)</f>
        <v>43022</v>
      </c>
      <c r="Y2480">
        <f>Table1[[#This Row],[Average_Cost_for_two]]*VLOOKUP(Table1[[#This Row],[Currency]],currency!$A$2:$B$10,2,FALSE)</f>
        <v>7.2</v>
      </c>
      <c r="Z2480" t="str">
        <f>VLOOKUP(C2480,country!A:B,2,FALSE)</f>
        <v>India</v>
      </c>
      <c r="AA2480">
        <f t="shared" si="38"/>
        <v>4</v>
      </c>
    </row>
    <row r="2481" spans="1:27" ht="15.75" customHeight="1" x14ac:dyDescent="0.25">
      <c r="A2481">
        <v>3183</v>
      </c>
      <c r="B2481" t="s">
        <v>5887</v>
      </c>
      <c r="C2481">
        <v>1</v>
      </c>
      <c r="D2481" t="s">
        <v>23</v>
      </c>
      <c r="E2481" t="s">
        <v>5888</v>
      </c>
      <c r="F2481" t="s">
        <v>149</v>
      </c>
      <c r="G2481" t="s">
        <v>150</v>
      </c>
      <c r="H2481">
        <v>77.240380599999995</v>
      </c>
      <c r="I2481">
        <v>28.644239800000001</v>
      </c>
      <c r="J2481" t="s">
        <v>2925</v>
      </c>
      <c r="K2481" t="s">
        <v>28</v>
      </c>
      <c r="L2481" t="s">
        <v>29</v>
      </c>
      <c r="M2481" t="s">
        <v>29</v>
      </c>
      <c r="N2481" t="s">
        <v>29</v>
      </c>
      <c r="O2481" t="s">
        <v>29</v>
      </c>
      <c r="P2481">
        <v>2</v>
      </c>
      <c r="Q2481">
        <v>28</v>
      </c>
      <c r="R2481">
        <v>600</v>
      </c>
      <c r="S2481" t="str">
        <f>IF(Table1[[#This Row],[Average_Cost_for_two]]&lt;500,"Low",IF(Table1[[#This Row],[Average_Cost_for_two]]&lt;=1500,"Medium","High"))</f>
        <v>Medium</v>
      </c>
      <c r="T2481">
        <v>2.8</v>
      </c>
      <c r="U2481">
        <v>2011</v>
      </c>
      <c r="V2481">
        <v>10</v>
      </c>
      <c r="W2481">
        <v>23</v>
      </c>
      <c r="X2481">
        <f>IF(OR(Main!$U2481=0,
       Main!$V2481=0,
       Main!$W2481=0),
   "",
   DATE(Main!$U2481,
        Main!$V2481,
        Main!$W2481)
)</f>
        <v>40839</v>
      </c>
      <c r="Y2481">
        <f>Table1[[#This Row],[Average_Cost_for_two]]*VLOOKUP(Table1[[#This Row],[Currency]],currency!$A$2:$B$10,2,FALSE)</f>
        <v>7.2</v>
      </c>
      <c r="Z2481" t="str">
        <f>VLOOKUP(C2481,country!A:B,2,FALSE)</f>
        <v>India</v>
      </c>
      <c r="AA2481">
        <f t="shared" si="38"/>
        <v>4</v>
      </c>
    </row>
    <row r="2482" spans="1:27" ht="15.75" customHeight="1" x14ac:dyDescent="0.25">
      <c r="A2482">
        <v>18336220</v>
      </c>
      <c r="B2482" t="s">
        <v>5353</v>
      </c>
      <c r="C2482">
        <v>1</v>
      </c>
      <c r="D2482" t="s">
        <v>23</v>
      </c>
      <c r="E2482" t="s">
        <v>5889</v>
      </c>
      <c r="F2482" t="s">
        <v>734</v>
      </c>
      <c r="G2482" t="s">
        <v>735</v>
      </c>
      <c r="H2482">
        <v>0</v>
      </c>
      <c r="I2482">
        <v>0</v>
      </c>
      <c r="J2482" t="s">
        <v>492</v>
      </c>
      <c r="K2482" t="s">
        <v>28</v>
      </c>
      <c r="L2482" t="s">
        <v>29</v>
      </c>
      <c r="M2482" t="s">
        <v>29</v>
      </c>
      <c r="N2482" t="s">
        <v>29</v>
      </c>
      <c r="O2482" t="s">
        <v>29</v>
      </c>
      <c r="P2482">
        <v>2</v>
      </c>
      <c r="Q2482">
        <v>4</v>
      </c>
      <c r="R2482">
        <v>600</v>
      </c>
      <c r="S2482" t="str">
        <f>IF(Table1[[#This Row],[Average_Cost_for_two]]&lt;500,"Low",IF(Table1[[#This Row],[Average_Cost_for_two]]&lt;=1500,"Medium","High"))</f>
        <v>Medium</v>
      </c>
      <c r="T2482">
        <v>2.9</v>
      </c>
      <c r="U2482">
        <v>2016</v>
      </c>
      <c r="V2482">
        <v>10</v>
      </c>
      <c r="W2482">
        <v>20</v>
      </c>
      <c r="X2482">
        <f>IF(OR(Main!$U2482=0,
       Main!$V2482=0,
       Main!$W2482=0),
   "",
   DATE(Main!$U2482,
        Main!$V2482,
        Main!$W2482)
)</f>
        <v>42663</v>
      </c>
      <c r="Y2482">
        <f>Table1[[#This Row],[Average_Cost_for_two]]*VLOOKUP(Table1[[#This Row],[Currency]],currency!$A$2:$B$10,2,FALSE)</f>
        <v>7.2</v>
      </c>
      <c r="Z2482" t="str">
        <f>VLOOKUP(C2482,country!A:B,2,FALSE)</f>
        <v>India</v>
      </c>
      <c r="AA2482">
        <f t="shared" si="38"/>
        <v>4</v>
      </c>
    </row>
    <row r="2483" spans="1:27" ht="15.75" customHeight="1" x14ac:dyDescent="0.25">
      <c r="A2483">
        <v>309498</v>
      </c>
      <c r="B2483" t="s">
        <v>5890</v>
      </c>
      <c r="C2483">
        <v>1</v>
      </c>
      <c r="D2483" t="s">
        <v>23</v>
      </c>
      <c r="E2483" t="s">
        <v>5891</v>
      </c>
      <c r="F2483" t="s">
        <v>163</v>
      </c>
      <c r="G2483" t="s">
        <v>164</v>
      </c>
      <c r="H2483">
        <v>77.276338710000005</v>
      </c>
      <c r="I2483">
        <v>28.658878399999999</v>
      </c>
      <c r="J2483" t="s">
        <v>477</v>
      </c>
      <c r="K2483" t="s">
        <v>28</v>
      </c>
      <c r="L2483" t="s">
        <v>29</v>
      </c>
      <c r="M2483" t="s">
        <v>29</v>
      </c>
      <c r="N2483" t="s">
        <v>29</v>
      </c>
      <c r="O2483" t="s">
        <v>29</v>
      </c>
      <c r="P2483">
        <v>2</v>
      </c>
      <c r="Q2483">
        <v>15</v>
      </c>
      <c r="R2483">
        <v>600</v>
      </c>
      <c r="S2483" t="str">
        <f>IF(Table1[[#This Row],[Average_Cost_for_two]]&lt;500,"Low",IF(Table1[[#This Row],[Average_Cost_for_two]]&lt;=1500,"Medium","High"))</f>
        <v>Medium</v>
      </c>
      <c r="T2483">
        <v>3.1</v>
      </c>
      <c r="U2483">
        <v>2015</v>
      </c>
      <c r="V2483">
        <v>10</v>
      </c>
      <c r="W2483">
        <v>16</v>
      </c>
      <c r="X2483">
        <f>IF(OR(Main!$U2483=0,
       Main!$V2483=0,
       Main!$W2483=0),
   "",
   DATE(Main!$U2483,
        Main!$V2483,
        Main!$W2483)
)</f>
        <v>42293</v>
      </c>
      <c r="Y2483">
        <f>Table1[[#This Row],[Average_Cost_for_two]]*VLOOKUP(Table1[[#This Row],[Currency]],currency!$A$2:$B$10,2,FALSE)</f>
        <v>7.2</v>
      </c>
      <c r="Z2483" t="str">
        <f>VLOOKUP(C2483,country!A:B,2,FALSE)</f>
        <v>India</v>
      </c>
      <c r="AA2483">
        <f t="shared" si="38"/>
        <v>4</v>
      </c>
    </row>
    <row r="2484" spans="1:27" ht="15.75" customHeight="1" x14ac:dyDescent="0.25">
      <c r="A2484">
        <v>553</v>
      </c>
      <c r="B2484" t="s">
        <v>2973</v>
      </c>
      <c r="C2484">
        <v>1</v>
      </c>
      <c r="D2484" t="s">
        <v>23</v>
      </c>
      <c r="E2484" t="s">
        <v>5892</v>
      </c>
      <c r="F2484" t="s">
        <v>3016</v>
      </c>
      <c r="G2484" t="s">
        <v>3017</v>
      </c>
      <c r="H2484">
        <v>77.238404799999998</v>
      </c>
      <c r="I2484">
        <v>28.565099100000001</v>
      </c>
      <c r="J2484" t="s">
        <v>2976</v>
      </c>
      <c r="K2484" t="s">
        <v>28</v>
      </c>
      <c r="L2484" t="s">
        <v>29</v>
      </c>
      <c r="M2484" t="s">
        <v>29</v>
      </c>
      <c r="N2484" t="s">
        <v>29</v>
      </c>
      <c r="O2484" t="s">
        <v>29</v>
      </c>
      <c r="P2484">
        <v>2</v>
      </c>
      <c r="Q2484">
        <v>472</v>
      </c>
      <c r="R2484">
        <v>600</v>
      </c>
      <c r="S2484" t="str">
        <f>IF(Table1[[#This Row],[Average_Cost_for_two]]&lt;500,"Low",IF(Table1[[#This Row],[Average_Cost_for_two]]&lt;=1500,"Medium","High"))</f>
        <v>Medium</v>
      </c>
      <c r="T2484">
        <v>3.8</v>
      </c>
      <c r="U2484">
        <v>2012</v>
      </c>
      <c r="V2484">
        <v>10</v>
      </c>
      <c r="W2484">
        <v>22</v>
      </c>
      <c r="X2484">
        <f>IF(OR(Main!$U2484=0,
       Main!$V2484=0,
       Main!$W2484=0),
   "",
   DATE(Main!$U2484,
        Main!$V2484,
        Main!$W2484)
)</f>
        <v>41204</v>
      </c>
      <c r="Y2484">
        <f>Table1[[#This Row],[Average_Cost_for_two]]*VLOOKUP(Table1[[#This Row],[Currency]],currency!$A$2:$B$10,2,FALSE)</f>
        <v>7.2</v>
      </c>
      <c r="Z2484" t="str">
        <f>VLOOKUP(C2484,country!A:B,2,FALSE)</f>
        <v>India</v>
      </c>
      <c r="AA2484">
        <f t="shared" si="38"/>
        <v>4</v>
      </c>
    </row>
    <row r="2485" spans="1:27" ht="15.75" customHeight="1" x14ac:dyDescent="0.25">
      <c r="A2485">
        <v>18270343</v>
      </c>
      <c r="B2485" t="s">
        <v>5893</v>
      </c>
      <c r="C2485">
        <v>1</v>
      </c>
      <c r="D2485" t="s">
        <v>23</v>
      </c>
      <c r="E2485" t="s">
        <v>5894</v>
      </c>
      <c r="F2485" t="s">
        <v>51</v>
      </c>
      <c r="G2485" t="s">
        <v>52</v>
      </c>
      <c r="H2485">
        <v>76.987749300000004</v>
      </c>
      <c r="I2485">
        <v>28.603295800000001</v>
      </c>
      <c r="J2485" t="s">
        <v>615</v>
      </c>
      <c r="K2485" t="s">
        <v>28</v>
      </c>
      <c r="L2485" t="s">
        <v>29</v>
      </c>
      <c r="M2485" t="s">
        <v>29</v>
      </c>
      <c r="N2485" t="s">
        <v>29</v>
      </c>
      <c r="O2485" t="s">
        <v>29</v>
      </c>
      <c r="P2485">
        <v>2</v>
      </c>
      <c r="Q2485">
        <v>1</v>
      </c>
      <c r="R2485">
        <v>600</v>
      </c>
      <c r="S2485" t="str">
        <f>IF(Table1[[#This Row],[Average_Cost_for_two]]&lt;500,"Low",IF(Table1[[#This Row],[Average_Cost_for_two]]&lt;=1500,"Medium","High"))</f>
        <v>Medium</v>
      </c>
      <c r="T2485">
        <v>1</v>
      </c>
      <c r="U2485">
        <v>2014</v>
      </c>
      <c r="V2485">
        <v>10</v>
      </c>
      <c r="W2485">
        <v>12</v>
      </c>
      <c r="X2485">
        <f>IF(OR(Main!$U2485=0,
       Main!$V2485=0,
       Main!$W2485=0),
   "",
   DATE(Main!$U2485,
        Main!$V2485,
        Main!$W2485)
)</f>
        <v>41924</v>
      </c>
      <c r="Y2485">
        <f>Table1[[#This Row],[Average_Cost_for_two]]*VLOOKUP(Table1[[#This Row],[Currency]],currency!$A$2:$B$10,2,FALSE)</f>
        <v>7.2</v>
      </c>
      <c r="Z2485" t="str">
        <f>VLOOKUP(C2485,country!A:B,2,FALSE)</f>
        <v>India</v>
      </c>
      <c r="AA2485">
        <f t="shared" si="38"/>
        <v>4</v>
      </c>
    </row>
    <row r="2486" spans="1:27" ht="15.75" customHeight="1" x14ac:dyDescent="0.25">
      <c r="A2486">
        <v>18303863</v>
      </c>
      <c r="B2486" t="s">
        <v>5895</v>
      </c>
      <c r="C2486">
        <v>1</v>
      </c>
      <c r="D2486" t="s">
        <v>23</v>
      </c>
      <c r="E2486" t="s">
        <v>5896</v>
      </c>
      <c r="F2486" t="s">
        <v>55</v>
      </c>
      <c r="G2486" t="s">
        <v>56</v>
      </c>
      <c r="H2486">
        <v>77.267547769999993</v>
      </c>
      <c r="I2486">
        <v>28.569713620000002</v>
      </c>
      <c r="J2486" t="s">
        <v>477</v>
      </c>
      <c r="K2486" t="s">
        <v>28</v>
      </c>
      <c r="L2486" t="s">
        <v>29</v>
      </c>
      <c r="M2486" t="s">
        <v>29</v>
      </c>
      <c r="N2486" t="s">
        <v>29</v>
      </c>
      <c r="O2486" t="s">
        <v>29</v>
      </c>
      <c r="P2486">
        <v>2</v>
      </c>
      <c r="Q2486">
        <v>15</v>
      </c>
      <c r="R2486">
        <v>600</v>
      </c>
      <c r="S2486" t="str">
        <f>IF(Table1[[#This Row],[Average_Cost_for_two]]&lt;500,"Low",IF(Table1[[#This Row],[Average_Cost_for_two]]&lt;=1500,"Medium","High"))</f>
        <v>Medium</v>
      </c>
      <c r="T2486">
        <v>2.7</v>
      </c>
      <c r="U2486">
        <v>2014</v>
      </c>
      <c r="V2486">
        <v>10</v>
      </c>
      <c r="W2486">
        <v>10</v>
      </c>
      <c r="X2486">
        <f>IF(OR(Main!$U2486=0,
       Main!$V2486=0,
       Main!$W2486=0),
   "",
   DATE(Main!$U2486,
        Main!$V2486,
        Main!$W2486)
)</f>
        <v>41922</v>
      </c>
      <c r="Y2486">
        <f>Table1[[#This Row],[Average_Cost_for_two]]*VLOOKUP(Table1[[#This Row],[Currency]],currency!$A$2:$B$10,2,FALSE)</f>
        <v>7.2</v>
      </c>
      <c r="Z2486" t="str">
        <f>VLOOKUP(C2486,country!A:B,2,FALSE)</f>
        <v>India</v>
      </c>
      <c r="AA2486">
        <f t="shared" si="38"/>
        <v>4</v>
      </c>
    </row>
    <row r="2487" spans="1:27" ht="15.75" customHeight="1" x14ac:dyDescent="0.25">
      <c r="A2487">
        <v>18218787</v>
      </c>
      <c r="B2487" t="s">
        <v>5897</v>
      </c>
      <c r="C2487">
        <v>1</v>
      </c>
      <c r="D2487" t="s">
        <v>23</v>
      </c>
      <c r="E2487" t="s">
        <v>5898</v>
      </c>
      <c r="F2487" t="s">
        <v>114</v>
      </c>
      <c r="G2487" t="s">
        <v>115</v>
      </c>
      <c r="H2487">
        <v>77.1369665</v>
      </c>
      <c r="I2487">
        <v>28.699993500000001</v>
      </c>
      <c r="J2487" t="s">
        <v>3848</v>
      </c>
      <c r="K2487" t="s">
        <v>28</v>
      </c>
      <c r="L2487" t="s">
        <v>29</v>
      </c>
      <c r="M2487" t="s">
        <v>29</v>
      </c>
      <c r="N2487" t="s">
        <v>29</v>
      </c>
      <c r="O2487" t="s">
        <v>29</v>
      </c>
      <c r="P2487">
        <v>2</v>
      </c>
      <c r="Q2487">
        <v>25</v>
      </c>
      <c r="R2487">
        <v>600</v>
      </c>
      <c r="S2487" t="str">
        <f>IF(Table1[[#This Row],[Average_Cost_for_two]]&lt;500,"Low",IF(Table1[[#This Row],[Average_Cost_for_two]]&lt;=1500,"Medium","High"))</f>
        <v>Medium</v>
      </c>
      <c r="T2487">
        <v>3.4</v>
      </c>
      <c r="U2487">
        <v>2017</v>
      </c>
      <c r="V2487">
        <v>10</v>
      </c>
      <c r="W2487">
        <v>17</v>
      </c>
      <c r="X2487">
        <f>IF(OR(Main!$U2487=0,
       Main!$V2487=0,
       Main!$W2487=0),
   "",
   DATE(Main!$U2487,
        Main!$V2487,
        Main!$W2487)
)</f>
        <v>43025</v>
      </c>
      <c r="Y2487">
        <f>Table1[[#This Row],[Average_Cost_for_two]]*VLOOKUP(Table1[[#This Row],[Currency]],currency!$A$2:$B$10,2,FALSE)</f>
        <v>7.2</v>
      </c>
      <c r="Z2487" t="str">
        <f>VLOOKUP(C2487,country!A:B,2,FALSE)</f>
        <v>India</v>
      </c>
      <c r="AA2487">
        <f t="shared" si="38"/>
        <v>4</v>
      </c>
    </row>
    <row r="2488" spans="1:27" ht="15.75" customHeight="1" x14ac:dyDescent="0.25">
      <c r="A2488">
        <v>3132</v>
      </c>
      <c r="B2488" t="s">
        <v>5899</v>
      </c>
      <c r="C2488">
        <v>1</v>
      </c>
      <c r="D2488" t="s">
        <v>23</v>
      </c>
      <c r="E2488" t="s">
        <v>5900</v>
      </c>
      <c r="F2488" t="s">
        <v>1753</v>
      </c>
      <c r="G2488" t="s">
        <v>1752</v>
      </c>
      <c r="H2488">
        <v>77.181978099999995</v>
      </c>
      <c r="I2488">
        <v>28.637426600000001</v>
      </c>
      <c r="J2488" t="s">
        <v>480</v>
      </c>
      <c r="K2488" t="s">
        <v>28</v>
      </c>
      <c r="L2488" t="s">
        <v>29</v>
      </c>
      <c r="M2488" t="s">
        <v>29</v>
      </c>
      <c r="N2488" t="s">
        <v>29</v>
      </c>
      <c r="O2488" t="s">
        <v>29</v>
      </c>
      <c r="P2488">
        <v>2</v>
      </c>
      <c r="Q2488">
        <v>27</v>
      </c>
      <c r="R2488">
        <v>600</v>
      </c>
      <c r="S2488" t="str">
        <f>IF(Table1[[#This Row],[Average_Cost_for_two]]&lt;500,"Low",IF(Table1[[#This Row],[Average_Cost_for_two]]&lt;=1500,"Medium","High"))</f>
        <v>Medium</v>
      </c>
      <c r="T2488">
        <v>3.2</v>
      </c>
      <c r="U2488">
        <v>2014</v>
      </c>
      <c r="V2488">
        <v>10</v>
      </c>
      <c r="W2488">
        <v>18</v>
      </c>
      <c r="X2488">
        <f>IF(OR(Main!$U2488=0,
       Main!$V2488=0,
       Main!$W2488=0),
   "",
   DATE(Main!$U2488,
        Main!$V2488,
        Main!$W2488)
)</f>
        <v>41930</v>
      </c>
      <c r="Y2488">
        <f>Table1[[#This Row],[Average_Cost_for_two]]*VLOOKUP(Table1[[#This Row],[Currency]],currency!$A$2:$B$10,2,FALSE)</f>
        <v>7.2</v>
      </c>
      <c r="Z2488" t="str">
        <f>VLOOKUP(C2488,country!A:B,2,FALSE)</f>
        <v>India</v>
      </c>
      <c r="AA2488">
        <f t="shared" si="38"/>
        <v>4</v>
      </c>
    </row>
    <row r="2489" spans="1:27" ht="15.75" customHeight="1" x14ac:dyDescent="0.25">
      <c r="A2489">
        <v>18378019</v>
      </c>
      <c r="B2489" t="s">
        <v>5901</v>
      </c>
      <c r="C2489">
        <v>1</v>
      </c>
      <c r="D2489" t="s">
        <v>23</v>
      </c>
      <c r="E2489" t="s">
        <v>5902</v>
      </c>
      <c r="F2489" t="s">
        <v>897</v>
      </c>
      <c r="G2489" t="s">
        <v>898</v>
      </c>
      <c r="H2489">
        <v>77.290114540000005</v>
      </c>
      <c r="I2489">
        <v>28.676566659999999</v>
      </c>
      <c r="J2489" t="s">
        <v>5903</v>
      </c>
      <c r="K2489" t="s">
        <v>28</v>
      </c>
      <c r="L2489" t="s">
        <v>29</v>
      </c>
      <c r="M2489" t="s">
        <v>29</v>
      </c>
      <c r="N2489" t="s">
        <v>29</v>
      </c>
      <c r="O2489" t="s">
        <v>29</v>
      </c>
      <c r="P2489">
        <v>2</v>
      </c>
      <c r="Q2489">
        <v>6</v>
      </c>
      <c r="R2489">
        <v>600</v>
      </c>
      <c r="S2489" t="str">
        <f>IF(Table1[[#This Row],[Average_Cost_for_two]]&lt;500,"Low",IF(Table1[[#This Row],[Average_Cost_for_two]]&lt;=1500,"Medium","High"))</f>
        <v>Medium</v>
      </c>
      <c r="T2489">
        <v>2.9</v>
      </c>
      <c r="U2489">
        <v>2013</v>
      </c>
      <c r="V2489">
        <v>10</v>
      </c>
      <c r="W2489">
        <v>11</v>
      </c>
      <c r="X2489">
        <f>IF(OR(Main!$U2489=0,
       Main!$V2489=0,
       Main!$W2489=0),
   "",
   DATE(Main!$U2489,
        Main!$V2489,
        Main!$W2489)
)</f>
        <v>41558</v>
      </c>
      <c r="Y2489">
        <f>Table1[[#This Row],[Average_Cost_for_two]]*VLOOKUP(Table1[[#This Row],[Currency]],currency!$A$2:$B$10,2,FALSE)</f>
        <v>7.2</v>
      </c>
      <c r="Z2489" t="str">
        <f>VLOOKUP(C2489,country!A:B,2,FALSE)</f>
        <v>India</v>
      </c>
      <c r="AA2489">
        <f t="shared" si="38"/>
        <v>4</v>
      </c>
    </row>
    <row r="2490" spans="1:27" ht="15.75" customHeight="1" x14ac:dyDescent="0.25">
      <c r="A2490">
        <v>307418</v>
      </c>
      <c r="B2490" t="s">
        <v>5904</v>
      </c>
      <c r="C2490">
        <v>1</v>
      </c>
      <c r="D2490" t="s">
        <v>23</v>
      </c>
      <c r="E2490" t="s">
        <v>775</v>
      </c>
      <c r="F2490" t="s">
        <v>774</v>
      </c>
      <c r="G2490" t="s">
        <v>775</v>
      </c>
      <c r="H2490">
        <v>77.223136199999999</v>
      </c>
      <c r="I2490">
        <v>28.571264800000002</v>
      </c>
      <c r="J2490" t="s">
        <v>747</v>
      </c>
      <c r="K2490" t="s">
        <v>28</v>
      </c>
      <c r="L2490" t="s">
        <v>29</v>
      </c>
      <c r="M2490" t="s">
        <v>29</v>
      </c>
      <c r="N2490" t="s">
        <v>29</v>
      </c>
      <c r="O2490" t="s">
        <v>29</v>
      </c>
      <c r="P2490">
        <v>2</v>
      </c>
      <c r="Q2490">
        <v>59</v>
      </c>
      <c r="R2490">
        <v>600</v>
      </c>
      <c r="S2490" t="str">
        <f>IF(Table1[[#This Row],[Average_Cost_for_two]]&lt;500,"Low",IF(Table1[[#This Row],[Average_Cost_for_two]]&lt;=1500,"Medium","High"))</f>
        <v>Medium</v>
      </c>
      <c r="T2490">
        <v>2.2999999999999998</v>
      </c>
      <c r="U2490">
        <v>2015</v>
      </c>
      <c r="V2490">
        <v>10</v>
      </c>
      <c r="W2490">
        <v>17</v>
      </c>
      <c r="X2490">
        <f>IF(OR(Main!$U2490=0,
       Main!$V2490=0,
       Main!$W2490=0),
   "",
   DATE(Main!$U2490,
        Main!$V2490,
        Main!$W2490)
)</f>
        <v>42294</v>
      </c>
      <c r="Y2490">
        <f>Table1[[#This Row],[Average_Cost_for_two]]*VLOOKUP(Table1[[#This Row],[Currency]],currency!$A$2:$B$10,2,FALSE)</f>
        <v>7.2</v>
      </c>
      <c r="Z2490" t="str">
        <f>VLOOKUP(C2490,country!A:B,2,FALSE)</f>
        <v>India</v>
      </c>
      <c r="AA2490">
        <f t="shared" si="38"/>
        <v>4</v>
      </c>
    </row>
    <row r="2491" spans="1:27" ht="15.75" customHeight="1" x14ac:dyDescent="0.25">
      <c r="A2491">
        <v>310413</v>
      </c>
      <c r="B2491" t="s">
        <v>488</v>
      </c>
      <c r="C2491">
        <v>1</v>
      </c>
      <c r="D2491" t="s">
        <v>23</v>
      </c>
      <c r="E2491" t="s">
        <v>5905</v>
      </c>
      <c r="F2491" t="s">
        <v>4975</v>
      </c>
      <c r="G2491" t="s">
        <v>4976</v>
      </c>
      <c r="H2491">
        <v>77.203655209999994</v>
      </c>
      <c r="I2491">
        <v>28.680932080000002</v>
      </c>
      <c r="J2491" t="s">
        <v>492</v>
      </c>
      <c r="K2491" t="s">
        <v>28</v>
      </c>
      <c r="L2491" t="s">
        <v>29</v>
      </c>
      <c r="M2491" t="s">
        <v>29</v>
      </c>
      <c r="N2491" t="s">
        <v>29</v>
      </c>
      <c r="O2491" t="s">
        <v>29</v>
      </c>
      <c r="P2491">
        <v>2</v>
      </c>
      <c r="Q2491">
        <v>27</v>
      </c>
      <c r="R2491">
        <v>600</v>
      </c>
      <c r="S2491" t="str">
        <f>IF(Table1[[#This Row],[Average_Cost_for_two]]&lt;500,"Low",IF(Table1[[#This Row],[Average_Cost_for_two]]&lt;=1500,"Medium","High"))</f>
        <v>Medium</v>
      </c>
      <c r="T2491">
        <v>2.6</v>
      </c>
      <c r="U2491">
        <v>2013</v>
      </c>
      <c r="V2491">
        <v>10</v>
      </c>
      <c r="W2491">
        <v>16</v>
      </c>
      <c r="X2491">
        <f>IF(OR(Main!$U2491=0,
       Main!$V2491=0,
       Main!$W2491=0),
   "",
   DATE(Main!$U2491,
        Main!$V2491,
        Main!$W2491)
)</f>
        <v>41563</v>
      </c>
      <c r="Y2491">
        <f>Table1[[#This Row],[Average_Cost_for_two]]*VLOOKUP(Table1[[#This Row],[Currency]],currency!$A$2:$B$10,2,FALSE)</f>
        <v>7.2</v>
      </c>
      <c r="Z2491" t="str">
        <f>VLOOKUP(C2491,country!A:B,2,FALSE)</f>
        <v>India</v>
      </c>
      <c r="AA2491">
        <f t="shared" si="38"/>
        <v>4</v>
      </c>
    </row>
    <row r="2492" spans="1:27" ht="15.75" customHeight="1" x14ac:dyDescent="0.25">
      <c r="A2492">
        <v>18445801</v>
      </c>
      <c r="B2492" t="s">
        <v>5906</v>
      </c>
      <c r="C2492">
        <v>1</v>
      </c>
      <c r="D2492" t="s">
        <v>23</v>
      </c>
      <c r="E2492" t="s">
        <v>5907</v>
      </c>
      <c r="F2492" t="s">
        <v>243</v>
      </c>
      <c r="G2492" t="s">
        <v>244</v>
      </c>
      <c r="H2492">
        <v>77.248797999999994</v>
      </c>
      <c r="I2492">
        <v>28.540203999999999</v>
      </c>
      <c r="J2492" t="s">
        <v>4780</v>
      </c>
      <c r="K2492" t="s">
        <v>28</v>
      </c>
      <c r="L2492" t="s">
        <v>29</v>
      </c>
      <c r="M2492" t="s">
        <v>36</v>
      </c>
      <c r="N2492" t="s">
        <v>29</v>
      </c>
      <c r="O2492" t="s">
        <v>29</v>
      </c>
      <c r="P2492">
        <v>2</v>
      </c>
      <c r="Q2492">
        <v>7</v>
      </c>
      <c r="R2492">
        <v>500</v>
      </c>
      <c r="S2492" t="str">
        <f>IF(Table1[[#This Row],[Average_Cost_for_two]]&lt;500,"Low",IF(Table1[[#This Row],[Average_Cost_for_two]]&lt;=1500,"Medium","High"))</f>
        <v>Medium</v>
      </c>
      <c r="T2492">
        <v>2.9</v>
      </c>
      <c r="U2492">
        <v>2014</v>
      </c>
      <c r="V2492">
        <v>9</v>
      </c>
      <c r="W2492">
        <v>20</v>
      </c>
      <c r="X2492">
        <f>IF(OR(Main!$U2492=0,
       Main!$V2492=0,
       Main!$W2492=0),
   "",
   DATE(Main!$U2492,
        Main!$V2492,
        Main!$W2492)
)</f>
        <v>41902</v>
      </c>
      <c r="Y2492">
        <f>Table1[[#This Row],[Average_Cost_for_two]]*VLOOKUP(Table1[[#This Row],[Currency]],currency!$A$2:$B$10,2,FALSE)</f>
        <v>6</v>
      </c>
      <c r="Z2492" t="str">
        <f>VLOOKUP(C2492,country!A:B,2,FALSE)</f>
        <v>India</v>
      </c>
      <c r="AA2492">
        <f t="shared" si="38"/>
        <v>3</v>
      </c>
    </row>
    <row r="2493" spans="1:27" ht="15.75" customHeight="1" x14ac:dyDescent="0.25">
      <c r="A2493">
        <v>310448</v>
      </c>
      <c r="B2493" t="s">
        <v>5908</v>
      </c>
      <c r="C2493">
        <v>1</v>
      </c>
      <c r="D2493" t="s">
        <v>23</v>
      </c>
      <c r="E2493" t="s">
        <v>5909</v>
      </c>
      <c r="F2493" t="s">
        <v>663</v>
      </c>
      <c r="G2493" t="s">
        <v>664</v>
      </c>
      <c r="H2493">
        <v>77.221249900000004</v>
      </c>
      <c r="I2493">
        <v>28.632739600000001</v>
      </c>
      <c r="J2493" t="s">
        <v>5910</v>
      </c>
      <c r="K2493" t="s">
        <v>28</v>
      </c>
      <c r="L2493" t="s">
        <v>29</v>
      </c>
      <c r="M2493" t="s">
        <v>36</v>
      </c>
      <c r="N2493" t="s">
        <v>29</v>
      </c>
      <c r="O2493" t="s">
        <v>29</v>
      </c>
      <c r="P2493">
        <v>2</v>
      </c>
      <c r="Q2493">
        <v>2093</v>
      </c>
      <c r="R2493">
        <v>500</v>
      </c>
      <c r="S2493" t="str">
        <f>IF(Table1[[#This Row],[Average_Cost_for_two]]&lt;500,"Low",IF(Table1[[#This Row],[Average_Cost_for_two]]&lt;=1500,"Medium","High"))</f>
        <v>Medium</v>
      </c>
      <c r="T2493">
        <v>3.8</v>
      </c>
      <c r="U2493">
        <v>2013</v>
      </c>
      <c r="V2493">
        <v>9</v>
      </c>
      <c r="W2493">
        <v>21</v>
      </c>
      <c r="X2493">
        <f>IF(OR(Main!$U2493=0,
       Main!$V2493=0,
       Main!$W2493=0),
   "",
   DATE(Main!$U2493,
        Main!$V2493,
        Main!$W2493)
)</f>
        <v>41538</v>
      </c>
      <c r="Y2493">
        <f>Table1[[#This Row],[Average_Cost_for_two]]*VLOOKUP(Table1[[#This Row],[Currency]],currency!$A$2:$B$10,2,FALSE)</f>
        <v>6</v>
      </c>
      <c r="Z2493" t="str">
        <f>VLOOKUP(C2493,country!A:B,2,FALSE)</f>
        <v>India</v>
      </c>
      <c r="AA2493">
        <f t="shared" si="38"/>
        <v>3</v>
      </c>
    </row>
    <row r="2494" spans="1:27" ht="15.75" customHeight="1" x14ac:dyDescent="0.25">
      <c r="A2494">
        <v>195</v>
      </c>
      <c r="B2494" t="s">
        <v>5911</v>
      </c>
      <c r="C2494">
        <v>1</v>
      </c>
      <c r="D2494" t="s">
        <v>23</v>
      </c>
      <c r="E2494" t="s">
        <v>5912</v>
      </c>
      <c r="F2494" t="s">
        <v>4686</v>
      </c>
      <c r="G2494" t="s">
        <v>4687</v>
      </c>
      <c r="H2494">
        <v>77.302280199999998</v>
      </c>
      <c r="I2494">
        <v>28.657630999999999</v>
      </c>
      <c r="J2494" t="s">
        <v>5913</v>
      </c>
      <c r="K2494" t="s">
        <v>28</v>
      </c>
      <c r="L2494" t="s">
        <v>29</v>
      </c>
      <c r="M2494" t="s">
        <v>36</v>
      </c>
      <c r="N2494" t="s">
        <v>29</v>
      </c>
      <c r="O2494" t="s">
        <v>29</v>
      </c>
      <c r="P2494">
        <v>2</v>
      </c>
      <c r="Q2494">
        <v>77</v>
      </c>
      <c r="R2494">
        <v>500</v>
      </c>
      <c r="S2494" t="str">
        <f>IF(Table1[[#This Row],[Average_Cost_for_two]]&lt;500,"Low",IF(Table1[[#This Row],[Average_Cost_for_two]]&lt;=1500,"Medium","High"))</f>
        <v>Medium</v>
      </c>
      <c r="T2494">
        <v>3.4</v>
      </c>
      <c r="U2494">
        <v>2017</v>
      </c>
      <c r="V2494">
        <v>9</v>
      </c>
      <c r="W2494">
        <v>20</v>
      </c>
      <c r="X2494">
        <f>IF(OR(Main!$U2494=0,
       Main!$V2494=0,
       Main!$W2494=0),
   "",
   DATE(Main!$U2494,
        Main!$V2494,
        Main!$W2494)
)</f>
        <v>42998</v>
      </c>
      <c r="Y2494">
        <f>Table1[[#This Row],[Average_Cost_for_two]]*VLOOKUP(Table1[[#This Row],[Currency]],currency!$A$2:$B$10,2,FALSE)</f>
        <v>6</v>
      </c>
      <c r="Z2494" t="str">
        <f>VLOOKUP(C2494,country!A:B,2,FALSE)</f>
        <v>India</v>
      </c>
      <c r="AA2494">
        <f t="shared" si="38"/>
        <v>3</v>
      </c>
    </row>
    <row r="2495" spans="1:27" ht="15.75" customHeight="1" x14ac:dyDescent="0.25">
      <c r="A2495">
        <v>312173</v>
      </c>
      <c r="B2495" t="s">
        <v>5914</v>
      </c>
      <c r="C2495">
        <v>1</v>
      </c>
      <c r="D2495" t="s">
        <v>23</v>
      </c>
      <c r="E2495" t="s">
        <v>5915</v>
      </c>
      <c r="F2495" t="s">
        <v>334</v>
      </c>
      <c r="G2495" t="s">
        <v>335</v>
      </c>
      <c r="H2495">
        <v>77.245816509999997</v>
      </c>
      <c r="I2495">
        <v>28.55854948</v>
      </c>
      <c r="J2495" t="s">
        <v>1602</v>
      </c>
      <c r="K2495" t="s">
        <v>28</v>
      </c>
      <c r="L2495" t="s">
        <v>29</v>
      </c>
      <c r="M2495" t="s">
        <v>36</v>
      </c>
      <c r="N2495" t="s">
        <v>29</v>
      </c>
      <c r="O2495" t="s">
        <v>29</v>
      </c>
      <c r="P2495">
        <v>2</v>
      </c>
      <c r="Q2495">
        <v>25</v>
      </c>
      <c r="R2495">
        <v>500</v>
      </c>
      <c r="S2495" t="str">
        <f>IF(Table1[[#This Row],[Average_Cost_for_two]]&lt;500,"Low",IF(Table1[[#This Row],[Average_Cost_for_two]]&lt;=1500,"Medium","High"))</f>
        <v>Medium</v>
      </c>
      <c r="T2495">
        <v>3.1</v>
      </c>
      <c r="U2495">
        <v>2018</v>
      </c>
      <c r="V2495">
        <v>9</v>
      </c>
      <c r="W2495">
        <v>21</v>
      </c>
      <c r="X2495">
        <f>IF(OR(Main!$U2495=0,
       Main!$V2495=0,
       Main!$W2495=0),
   "",
   DATE(Main!$U2495,
        Main!$V2495,
        Main!$W2495)
)</f>
        <v>43364</v>
      </c>
      <c r="Y2495">
        <f>Table1[[#This Row],[Average_Cost_for_two]]*VLOOKUP(Table1[[#This Row],[Currency]],currency!$A$2:$B$10,2,FALSE)</f>
        <v>6</v>
      </c>
      <c r="Z2495" t="str">
        <f>VLOOKUP(C2495,country!A:B,2,FALSE)</f>
        <v>India</v>
      </c>
      <c r="AA2495">
        <f t="shared" si="38"/>
        <v>3</v>
      </c>
    </row>
    <row r="2496" spans="1:27" ht="15.75" customHeight="1" x14ac:dyDescent="0.25">
      <c r="A2496">
        <v>89</v>
      </c>
      <c r="B2496" t="s">
        <v>5916</v>
      </c>
      <c r="C2496">
        <v>1</v>
      </c>
      <c r="D2496" t="s">
        <v>23</v>
      </c>
      <c r="E2496" t="s">
        <v>5917</v>
      </c>
      <c r="F2496" t="s">
        <v>1725</v>
      </c>
      <c r="G2496" t="s">
        <v>1726</v>
      </c>
      <c r="H2496">
        <v>77.195274900000001</v>
      </c>
      <c r="I2496">
        <v>28.555157000000001</v>
      </c>
      <c r="J2496" t="s">
        <v>877</v>
      </c>
      <c r="K2496" t="s">
        <v>28</v>
      </c>
      <c r="L2496" t="s">
        <v>29</v>
      </c>
      <c r="M2496" t="s">
        <v>36</v>
      </c>
      <c r="N2496" t="s">
        <v>29</v>
      </c>
      <c r="O2496" t="s">
        <v>29</v>
      </c>
      <c r="P2496">
        <v>2</v>
      </c>
      <c r="Q2496">
        <v>1627</v>
      </c>
      <c r="R2496">
        <v>500</v>
      </c>
      <c r="S2496" t="str">
        <f>IF(Table1[[#This Row],[Average_Cost_for_two]]&lt;500,"Low",IF(Table1[[#This Row],[Average_Cost_for_two]]&lt;=1500,"Medium","High"))</f>
        <v>Medium</v>
      </c>
      <c r="T2496">
        <v>4.2</v>
      </c>
      <c r="U2496">
        <v>2016</v>
      </c>
      <c r="V2496">
        <v>9</v>
      </c>
      <c r="W2496">
        <v>27</v>
      </c>
      <c r="X2496">
        <f>IF(OR(Main!$U2496=0,
       Main!$V2496=0,
       Main!$W2496=0),
   "",
   DATE(Main!$U2496,
        Main!$V2496,
        Main!$W2496)
)</f>
        <v>42640</v>
      </c>
      <c r="Y2496">
        <f>Table1[[#This Row],[Average_Cost_for_two]]*VLOOKUP(Table1[[#This Row],[Currency]],currency!$A$2:$B$10,2,FALSE)</f>
        <v>6</v>
      </c>
      <c r="Z2496" t="str">
        <f>VLOOKUP(C2496,country!A:B,2,FALSE)</f>
        <v>India</v>
      </c>
      <c r="AA2496">
        <f t="shared" si="38"/>
        <v>3</v>
      </c>
    </row>
    <row r="2497" spans="1:27" ht="15.75" customHeight="1" x14ac:dyDescent="0.25">
      <c r="A2497">
        <v>300430</v>
      </c>
      <c r="B2497" t="s">
        <v>5918</v>
      </c>
      <c r="C2497">
        <v>1</v>
      </c>
      <c r="D2497" t="s">
        <v>23</v>
      </c>
      <c r="E2497" t="s">
        <v>5919</v>
      </c>
      <c r="F2497" t="s">
        <v>1732</v>
      </c>
      <c r="G2497" t="s">
        <v>1731</v>
      </c>
      <c r="H2497">
        <v>77.078188299999994</v>
      </c>
      <c r="I2497">
        <v>28.617848800000001</v>
      </c>
      <c r="J2497" t="s">
        <v>5920</v>
      </c>
      <c r="K2497" t="s">
        <v>28</v>
      </c>
      <c r="L2497" t="s">
        <v>29</v>
      </c>
      <c r="M2497" t="s">
        <v>36</v>
      </c>
      <c r="N2497" t="s">
        <v>29</v>
      </c>
      <c r="O2497" t="s">
        <v>29</v>
      </c>
      <c r="P2497">
        <v>2</v>
      </c>
      <c r="Q2497">
        <v>86</v>
      </c>
      <c r="R2497">
        <v>500</v>
      </c>
      <c r="S2497" t="str">
        <f>IF(Table1[[#This Row],[Average_Cost_for_two]]&lt;500,"Low",IF(Table1[[#This Row],[Average_Cost_for_two]]&lt;=1500,"Medium","High"))</f>
        <v>Medium</v>
      </c>
      <c r="T2497">
        <v>3.3</v>
      </c>
      <c r="U2497">
        <v>2018</v>
      </c>
      <c r="V2497">
        <v>9</v>
      </c>
      <c r="W2497">
        <v>9</v>
      </c>
      <c r="X2497">
        <f>IF(OR(Main!$U2497=0,
       Main!$V2497=0,
       Main!$W2497=0),
   "",
   DATE(Main!$U2497,
        Main!$V2497,
        Main!$W2497)
)</f>
        <v>43352</v>
      </c>
      <c r="Y2497">
        <f>Table1[[#This Row],[Average_Cost_for_two]]*VLOOKUP(Table1[[#This Row],[Currency]],currency!$A$2:$B$10,2,FALSE)</f>
        <v>6</v>
      </c>
      <c r="Z2497" t="str">
        <f>VLOOKUP(C2497,country!A:B,2,FALSE)</f>
        <v>India</v>
      </c>
      <c r="AA2497">
        <f t="shared" si="38"/>
        <v>3</v>
      </c>
    </row>
    <row r="2498" spans="1:27" ht="15.75" customHeight="1" x14ac:dyDescent="0.25">
      <c r="A2498">
        <v>18128869</v>
      </c>
      <c r="B2498" t="s">
        <v>5457</v>
      </c>
      <c r="C2498">
        <v>1</v>
      </c>
      <c r="D2498" t="s">
        <v>23</v>
      </c>
      <c r="E2498" t="s">
        <v>5921</v>
      </c>
      <c r="F2498" t="s">
        <v>253</v>
      </c>
      <c r="G2498" t="s">
        <v>254</v>
      </c>
      <c r="H2498">
        <v>77.188586560000005</v>
      </c>
      <c r="I2498">
        <v>28.643566440000001</v>
      </c>
      <c r="J2498" t="s">
        <v>5022</v>
      </c>
      <c r="K2498" t="s">
        <v>28</v>
      </c>
      <c r="L2498" t="s">
        <v>29</v>
      </c>
      <c r="M2498" t="s">
        <v>36</v>
      </c>
      <c r="N2498" t="s">
        <v>29</v>
      </c>
      <c r="O2498" t="s">
        <v>29</v>
      </c>
      <c r="P2498">
        <v>2</v>
      </c>
      <c r="Q2498">
        <v>32</v>
      </c>
      <c r="R2498">
        <v>500</v>
      </c>
      <c r="S2498" t="str">
        <f>IF(Table1[[#This Row],[Average_Cost_for_two]]&lt;500,"Low",IF(Table1[[#This Row],[Average_Cost_for_two]]&lt;=1500,"Medium","High"))</f>
        <v>Medium</v>
      </c>
      <c r="T2498">
        <v>2.7</v>
      </c>
      <c r="U2498">
        <v>2017</v>
      </c>
      <c r="V2498">
        <v>9</v>
      </c>
      <c r="W2498">
        <v>7</v>
      </c>
      <c r="X2498">
        <f>IF(OR(Main!$U2498=0,
       Main!$V2498=0,
       Main!$W2498=0),
   "",
   DATE(Main!$U2498,
        Main!$V2498,
        Main!$W2498)
)</f>
        <v>42985</v>
      </c>
      <c r="Y2498">
        <f>Table1[[#This Row],[Average_Cost_for_two]]*VLOOKUP(Table1[[#This Row],[Currency]],currency!$A$2:$B$10,2,FALSE)</f>
        <v>6</v>
      </c>
      <c r="Z2498" t="str">
        <f>VLOOKUP(C2498,country!A:B,2,FALSE)</f>
        <v>India</v>
      </c>
      <c r="AA2498">
        <f t="shared" ref="AA2498:AA2561" si="39">ROUNDUP(V2498/3,0)</f>
        <v>3</v>
      </c>
    </row>
    <row r="2499" spans="1:27" ht="15.75" customHeight="1" x14ac:dyDescent="0.25">
      <c r="A2499">
        <v>307746</v>
      </c>
      <c r="B2499" t="s">
        <v>5922</v>
      </c>
      <c r="C2499">
        <v>1</v>
      </c>
      <c r="D2499" t="s">
        <v>23</v>
      </c>
      <c r="E2499" t="s">
        <v>5317</v>
      </c>
      <c r="F2499" t="s">
        <v>1743</v>
      </c>
      <c r="G2499" t="s">
        <v>1742</v>
      </c>
      <c r="H2499">
        <v>77.213513699999993</v>
      </c>
      <c r="I2499">
        <v>28.538889300000001</v>
      </c>
      <c r="J2499" t="s">
        <v>4713</v>
      </c>
      <c r="K2499" t="s">
        <v>28</v>
      </c>
      <c r="L2499" t="s">
        <v>29</v>
      </c>
      <c r="M2499" t="s">
        <v>36</v>
      </c>
      <c r="N2499" t="s">
        <v>29</v>
      </c>
      <c r="O2499" t="s">
        <v>29</v>
      </c>
      <c r="P2499">
        <v>2</v>
      </c>
      <c r="Q2499">
        <v>218</v>
      </c>
      <c r="R2499">
        <v>500</v>
      </c>
      <c r="S2499" t="str">
        <f>IF(Table1[[#This Row],[Average_Cost_for_two]]&lt;500,"Low",IF(Table1[[#This Row],[Average_Cost_for_two]]&lt;=1500,"Medium","High"))</f>
        <v>Medium</v>
      </c>
      <c r="T2499">
        <v>3.4</v>
      </c>
      <c r="U2499">
        <v>2010</v>
      </c>
      <c r="V2499">
        <v>9</v>
      </c>
      <c r="W2499">
        <v>18</v>
      </c>
      <c r="X2499">
        <f>IF(OR(Main!$U2499=0,
       Main!$V2499=0,
       Main!$W2499=0),
   "",
   DATE(Main!$U2499,
        Main!$V2499,
        Main!$W2499)
)</f>
        <v>40439</v>
      </c>
      <c r="Y2499">
        <f>Table1[[#This Row],[Average_Cost_for_two]]*VLOOKUP(Table1[[#This Row],[Currency]],currency!$A$2:$B$10,2,FALSE)</f>
        <v>6</v>
      </c>
      <c r="Z2499" t="str">
        <f>VLOOKUP(C2499,country!A:B,2,FALSE)</f>
        <v>India</v>
      </c>
      <c r="AA2499">
        <f t="shared" si="39"/>
        <v>3</v>
      </c>
    </row>
    <row r="2500" spans="1:27" ht="15.75" customHeight="1" x14ac:dyDescent="0.25">
      <c r="A2500">
        <v>18277153</v>
      </c>
      <c r="B2500" t="s">
        <v>5923</v>
      </c>
      <c r="C2500">
        <v>1</v>
      </c>
      <c r="D2500" t="s">
        <v>23</v>
      </c>
      <c r="E2500" t="s">
        <v>5924</v>
      </c>
      <c r="F2500" t="s">
        <v>119</v>
      </c>
      <c r="G2500" t="s">
        <v>120</v>
      </c>
      <c r="H2500">
        <v>77.295272900000001</v>
      </c>
      <c r="I2500">
        <v>28.597572899999999</v>
      </c>
      <c r="J2500" t="s">
        <v>523</v>
      </c>
      <c r="K2500" t="s">
        <v>28</v>
      </c>
      <c r="L2500" t="s">
        <v>29</v>
      </c>
      <c r="M2500" t="s">
        <v>36</v>
      </c>
      <c r="N2500" t="s">
        <v>29</v>
      </c>
      <c r="O2500" t="s">
        <v>29</v>
      </c>
      <c r="P2500">
        <v>2</v>
      </c>
      <c r="Q2500">
        <v>49</v>
      </c>
      <c r="R2500">
        <v>500</v>
      </c>
      <c r="S2500" t="str">
        <f>IF(Table1[[#This Row],[Average_Cost_for_two]]&lt;500,"Low",IF(Table1[[#This Row],[Average_Cost_for_two]]&lt;=1500,"Medium","High"))</f>
        <v>Medium</v>
      </c>
      <c r="T2500">
        <v>3.7</v>
      </c>
      <c r="U2500">
        <v>2014</v>
      </c>
      <c r="V2500">
        <v>9</v>
      </c>
      <c r="W2500">
        <v>24</v>
      </c>
      <c r="X2500">
        <f>IF(OR(Main!$U2500=0,
       Main!$V2500=0,
       Main!$W2500=0),
   "",
   DATE(Main!$U2500,
        Main!$V2500,
        Main!$W2500)
)</f>
        <v>41906</v>
      </c>
      <c r="Y2500">
        <f>Table1[[#This Row],[Average_Cost_for_two]]*VLOOKUP(Table1[[#This Row],[Currency]],currency!$A$2:$B$10,2,FALSE)</f>
        <v>6</v>
      </c>
      <c r="Z2500" t="str">
        <f>VLOOKUP(C2500,country!A:B,2,FALSE)</f>
        <v>India</v>
      </c>
      <c r="AA2500">
        <f t="shared" si="39"/>
        <v>3</v>
      </c>
    </row>
    <row r="2501" spans="1:27" ht="15.75" customHeight="1" x14ac:dyDescent="0.25">
      <c r="A2501">
        <v>311451</v>
      </c>
      <c r="B2501" t="s">
        <v>5925</v>
      </c>
      <c r="C2501">
        <v>1</v>
      </c>
      <c r="D2501" t="s">
        <v>23</v>
      </c>
      <c r="E2501" t="s">
        <v>5926</v>
      </c>
      <c r="F2501" t="s">
        <v>270</v>
      </c>
      <c r="G2501" t="s">
        <v>271</v>
      </c>
      <c r="H2501">
        <v>77.170769300000003</v>
      </c>
      <c r="I2501">
        <v>28.558633799999999</v>
      </c>
      <c r="J2501" t="s">
        <v>5927</v>
      </c>
      <c r="K2501" t="s">
        <v>28</v>
      </c>
      <c r="L2501" t="s">
        <v>29</v>
      </c>
      <c r="M2501" t="s">
        <v>36</v>
      </c>
      <c r="N2501" t="s">
        <v>29</v>
      </c>
      <c r="O2501" t="s">
        <v>29</v>
      </c>
      <c r="P2501">
        <v>2</v>
      </c>
      <c r="Q2501">
        <v>78</v>
      </c>
      <c r="R2501">
        <v>500</v>
      </c>
      <c r="S2501" t="str">
        <f>IF(Table1[[#This Row],[Average_Cost_for_two]]&lt;500,"Low",IF(Table1[[#This Row],[Average_Cost_for_two]]&lt;=1500,"Medium","High"))</f>
        <v>Medium</v>
      </c>
      <c r="T2501">
        <v>3.4</v>
      </c>
      <c r="U2501">
        <v>2012</v>
      </c>
      <c r="V2501">
        <v>9</v>
      </c>
      <c r="W2501">
        <v>8</v>
      </c>
      <c r="X2501">
        <f>IF(OR(Main!$U2501=0,
       Main!$V2501=0,
       Main!$W2501=0),
   "",
   DATE(Main!$U2501,
        Main!$V2501,
        Main!$W2501)
)</f>
        <v>41160</v>
      </c>
      <c r="Y2501">
        <f>Table1[[#This Row],[Average_Cost_for_two]]*VLOOKUP(Table1[[#This Row],[Currency]],currency!$A$2:$B$10,2,FALSE)</f>
        <v>6</v>
      </c>
      <c r="Z2501" t="str">
        <f>VLOOKUP(C2501,country!A:B,2,FALSE)</f>
        <v>India</v>
      </c>
      <c r="AA2501">
        <f t="shared" si="39"/>
        <v>3</v>
      </c>
    </row>
    <row r="2502" spans="1:27" ht="15.75" customHeight="1" x14ac:dyDescent="0.25">
      <c r="A2502">
        <v>309463</v>
      </c>
      <c r="B2502" t="s">
        <v>5928</v>
      </c>
      <c r="C2502">
        <v>1</v>
      </c>
      <c r="D2502" t="s">
        <v>23</v>
      </c>
      <c r="E2502" t="s">
        <v>5929</v>
      </c>
      <c r="F2502" t="s">
        <v>2914</v>
      </c>
      <c r="G2502" t="s">
        <v>2915</v>
      </c>
      <c r="H2502">
        <v>77.149460099999999</v>
      </c>
      <c r="I2502">
        <v>28.693404300000001</v>
      </c>
      <c r="J2502" t="s">
        <v>480</v>
      </c>
      <c r="K2502" t="s">
        <v>28</v>
      </c>
      <c r="L2502" t="s">
        <v>29</v>
      </c>
      <c r="M2502" t="s">
        <v>36</v>
      </c>
      <c r="N2502" t="s">
        <v>29</v>
      </c>
      <c r="O2502" t="s">
        <v>29</v>
      </c>
      <c r="P2502">
        <v>2</v>
      </c>
      <c r="Q2502">
        <v>80</v>
      </c>
      <c r="R2502">
        <v>500</v>
      </c>
      <c r="S2502" t="str">
        <f>IF(Table1[[#This Row],[Average_Cost_for_two]]&lt;500,"Low",IF(Table1[[#This Row],[Average_Cost_for_two]]&lt;=1500,"Medium","High"))</f>
        <v>Medium</v>
      </c>
      <c r="T2502">
        <v>3.4</v>
      </c>
      <c r="U2502">
        <v>2013</v>
      </c>
      <c r="V2502">
        <v>9</v>
      </c>
      <c r="W2502">
        <v>7</v>
      </c>
      <c r="X2502">
        <f>IF(OR(Main!$U2502=0,
       Main!$V2502=0,
       Main!$W2502=0),
   "",
   DATE(Main!$U2502,
        Main!$V2502,
        Main!$W2502)
)</f>
        <v>41524</v>
      </c>
      <c r="Y2502">
        <f>Table1[[#This Row],[Average_Cost_for_two]]*VLOOKUP(Table1[[#This Row],[Currency]],currency!$A$2:$B$10,2,FALSE)</f>
        <v>6</v>
      </c>
      <c r="Z2502" t="str">
        <f>VLOOKUP(C2502,country!A:B,2,FALSE)</f>
        <v>India</v>
      </c>
      <c r="AA2502">
        <f t="shared" si="39"/>
        <v>3</v>
      </c>
    </row>
    <row r="2503" spans="1:27" ht="15.75" customHeight="1" x14ac:dyDescent="0.25">
      <c r="A2503">
        <v>8801</v>
      </c>
      <c r="B2503" t="s">
        <v>5925</v>
      </c>
      <c r="C2503">
        <v>1</v>
      </c>
      <c r="D2503" t="s">
        <v>23</v>
      </c>
      <c r="E2503" t="s">
        <v>5930</v>
      </c>
      <c r="F2503" t="s">
        <v>1745</v>
      </c>
      <c r="G2503" t="s">
        <v>1746</v>
      </c>
      <c r="H2503">
        <v>77.134014669999999</v>
      </c>
      <c r="I2503">
        <v>28.67055843</v>
      </c>
      <c r="J2503" t="s">
        <v>5927</v>
      </c>
      <c r="K2503" t="s">
        <v>28</v>
      </c>
      <c r="L2503" t="s">
        <v>29</v>
      </c>
      <c r="M2503" t="s">
        <v>36</v>
      </c>
      <c r="N2503" t="s">
        <v>29</v>
      </c>
      <c r="O2503" t="s">
        <v>29</v>
      </c>
      <c r="P2503">
        <v>2</v>
      </c>
      <c r="Q2503">
        <v>167</v>
      </c>
      <c r="R2503">
        <v>500</v>
      </c>
      <c r="S2503" t="str">
        <f>IF(Table1[[#This Row],[Average_Cost_for_two]]&lt;500,"Low",IF(Table1[[#This Row],[Average_Cost_for_two]]&lt;=1500,"Medium","High"))</f>
        <v>Medium</v>
      </c>
      <c r="T2503">
        <v>2.6</v>
      </c>
      <c r="U2503">
        <v>2011</v>
      </c>
      <c r="V2503">
        <v>9</v>
      </c>
      <c r="W2503">
        <v>24</v>
      </c>
      <c r="X2503">
        <f>IF(OR(Main!$U2503=0,
       Main!$V2503=0,
       Main!$W2503=0),
   "",
   DATE(Main!$U2503,
        Main!$V2503,
        Main!$W2503)
)</f>
        <v>40810</v>
      </c>
      <c r="Y2503">
        <f>Table1[[#This Row],[Average_Cost_for_two]]*VLOOKUP(Table1[[#This Row],[Currency]],currency!$A$2:$B$10,2,FALSE)</f>
        <v>6</v>
      </c>
      <c r="Z2503" t="str">
        <f>VLOOKUP(C2503,country!A:B,2,FALSE)</f>
        <v>India</v>
      </c>
      <c r="AA2503">
        <f t="shared" si="39"/>
        <v>3</v>
      </c>
    </row>
    <row r="2504" spans="1:27" ht="15.75" customHeight="1" x14ac:dyDescent="0.25">
      <c r="A2504">
        <v>18446486</v>
      </c>
      <c r="B2504" t="s">
        <v>5931</v>
      </c>
      <c r="C2504">
        <v>1</v>
      </c>
      <c r="D2504" t="s">
        <v>23</v>
      </c>
      <c r="E2504" t="s">
        <v>5932</v>
      </c>
      <c r="F2504" t="s">
        <v>1753</v>
      </c>
      <c r="G2504" t="s">
        <v>1752</v>
      </c>
      <c r="H2504">
        <v>77.186603000000005</v>
      </c>
      <c r="I2504">
        <v>28.640834000000002</v>
      </c>
      <c r="J2504" t="s">
        <v>3616</v>
      </c>
      <c r="K2504" t="s">
        <v>28</v>
      </c>
      <c r="L2504" t="s">
        <v>29</v>
      </c>
      <c r="M2504" t="s">
        <v>36</v>
      </c>
      <c r="N2504" t="s">
        <v>29</v>
      </c>
      <c r="O2504" t="s">
        <v>29</v>
      </c>
      <c r="P2504">
        <v>2</v>
      </c>
      <c r="Q2504">
        <v>1</v>
      </c>
      <c r="R2504">
        <v>500</v>
      </c>
      <c r="S2504" t="str">
        <f>IF(Table1[[#This Row],[Average_Cost_for_two]]&lt;500,"Low",IF(Table1[[#This Row],[Average_Cost_for_two]]&lt;=1500,"Medium","High"))</f>
        <v>Medium</v>
      </c>
      <c r="T2504">
        <v>1</v>
      </c>
      <c r="U2504">
        <v>2011</v>
      </c>
      <c r="V2504">
        <v>9</v>
      </c>
      <c r="W2504">
        <v>21</v>
      </c>
      <c r="X2504">
        <f>IF(OR(Main!$U2504=0,
       Main!$V2504=0,
       Main!$W2504=0),
   "",
   DATE(Main!$U2504,
        Main!$V2504,
        Main!$W2504)
)</f>
        <v>40807</v>
      </c>
      <c r="Y2504">
        <f>Table1[[#This Row],[Average_Cost_for_two]]*VLOOKUP(Table1[[#This Row],[Currency]],currency!$A$2:$B$10,2,FALSE)</f>
        <v>6</v>
      </c>
      <c r="Z2504" t="str">
        <f>VLOOKUP(C2504,country!A:B,2,FALSE)</f>
        <v>India</v>
      </c>
      <c r="AA2504">
        <f t="shared" si="39"/>
        <v>3</v>
      </c>
    </row>
    <row r="2505" spans="1:27" ht="15.75" customHeight="1" x14ac:dyDescent="0.25">
      <c r="A2505">
        <v>18246132</v>
      </c>
      <c r="B2505" t="s">
        <v>5933</v>
      </c>
      <c r="C2505">
        <v>1</v>
      </c>
      <c r="D2505" t="s">
        <v>23</v>
      </c>
      <c r="E2505" t="s">
        <v>5934</v>
      </c>
      <c r="F2505" t="s">
        <v>3011</v>
      </c>
      <c r="G2505" t="s">
        <v>3012</v>
      </c>
      <c r="H2505">
        <v>77.124336799999995</v>
      </c>
      <c r="I2505">
        <v>28.711447199999999</v>
      </c>
      <c r="J2505" t="s">
        <v>480</v>
      </c>
      <c r="K2505" t="s">
        <v>28</v>
      </c>
      <c r="L2505" t="s">
        <v>29</v>
      </c>
      <c r="M2505" t="s">
        <v>36</v>
      </c>
      <c r="N2505" t="s">
        <v>29</v>
      </c>
      <c r="O2505" t="s">
        <v>29</v>
      </c>
      <c r="P2505">
        <v>2</v>
      </c>
      <c r="Q2505">
        <v>56</v>
      </c>
      <c r="R2505">
        <v>500</v>
      </c>
      <c r="S2505" t="str">
        <f>IF(Table1[[#This Row],[Average_Cost_for_two]]&lt;500,"Low",IF(Table1[[#This Row],[Average_Cost_for_two]]&lt;=1500,"Medium","High"))</f>
        <v>Medium</v>
      </c>
      <c r="T2505">
        <v>3.8</v>
      </c>
      <c r="U2505">
        <v>2014</v>
      </c>
      <c r="V2505">
        <v>9</v>
      </c>
      <c r="W2505">
        <v>3</v>
      </c>
      <c r="X2505">
        <f>IF(OR(Main!$U2505=0,
       Main!$V2505=0,
       Main!$W2505=0),
   "",
   DATE(Main!$U2505,
        Main!$V2505,
        Main!$W2505)
)</f>
        <v>41885</v>
      </c>
      <c r="Y2505">
        <f>Table1[[#This Row],[Average_Cost_for_two]]*VLOOKUP(Table1[[#This Row],[Currency]],currency!$A$2:$B$10,2,FALSE)</f>
        <v>6</v>
      </c>
      <c r="Z2505" t="str">
        <f>VLOOKUP(C2505,country!A:B,2,FALSE)</f>
        <v>India</v>
      </c>
      <c r="AA2505">
        <f t="shared" si="39"/>
        <v>3</v>
      </c>
    </row>
    <row r="2506" spans="1:27" ht="15.75" customHeight="1" x14ac:dyDescent="0.25">
      <c r="A2506">
        <v>311272</v>
      </c>
      <c r="B2506" t="s">
        <v>5935</v>
      </c>
      <c r="C2506">
        <v>1</v>
      </c>
      <c r="D2506" t="s">
        <v>23</v>
      </c>
      <c r="E2506" t="s">
        <v>5936</v>
      </c>
      <c r="F2506" t="s">
        <v>774</v>
      </c>
      <c r="G2506" t="s">
        <v>775</v>
      </c>
      <c r="H2506">
        <v>77.221070299999994</v>
      </c>
      <c r="I2506">
        <v>28.569902800000001</v>
      </c>
      <c r="J2506" t="s">
        <v>706</v>
      </c>
      <c r="K2506" t="s">
        <v>28</v>
      </c>
      <c r="L2506" t="s">
        <v>29</v>
      </c>
      <c r="M2506" t="s">
        <v>36</v>
      </c>
      <c r="N2506" t="s">
        <v>29</v>
      </c>
      <c r="O2506" t="s">
        <v>29</v>
      </c>
      <c r="P2506">
        <v>2</v>
      </c>
      <c r="Q2506">
        <v>24</v>
      </c>
      <c r="R2506">
        <v>500</v>
      </c>
      <c r="S2506" t="str">
        <f>IF(Table1[[#This Row],[Average_Cost_for_two]]&lt;500,"Low",IF(Table1[[#This Row],[Average_Cost_for_two]]&lt;=1500,"Medium","High"))</f>
        <v>Medium</v>
      </c>
      <c r="T2506">
        <v>2.6</v>
      </c>
      <c r="U2506">
        <v>2012</v>
      </c>
      <c r="V2506">
        <v>9</v>
      </c>
      <c r="W2506">
        <v>9</v>
      </c>
      <c r="X2506">
        <f>IF(OR(Main!$U2506=0,
       Main!$V2506=0,
       Main!$W2506=0),
   "",
   DATE(Main!$U2506,
        Main!$V2506,
        Main!$W2506)
)</f>
        <v>41161</v>
      </c>
      <c r="Y2506">
        <f>Table1[[#This Row],[Average_Cost_for_two]]*VLOOKUP(Table1[[#This Row],[Currency]],currency!$A$2:$B$10,2,FALSE)</f>
        <v>6</v>
      </c>
      <c r="Z2506" t="str">
        <f>VLOOKUP(C2506,country!A:B,2,FALSE)</f>
        <v>India</v>
      </c>
      <c r="AA2506">
        <f t="shared" si="39"/>
        <v>3</v>
      </c>
    </row>
    <row r="2507" spans="1:27" ht="15.75" customHeight="1" x14ac:dyDescent="0.25">
      <c r="A2507">
        <v>309198</v>
      </c>
      <c r="B2507" t="s">
        <v>5925</v>
      </c>
      <c r="C2507">
        <v>1</v>
      </c>
      <c r="D2507" t="s">
        <v>23</v>
      </c>
      <c r="E2507" t="s">
        <v>5937</v>
      </c>
      <c r="F2507" t="s">
        <v>2175</v>
      </c>
      <c r="G2507" t="s">
        <v>2176</v>
      </c>
      <c r="H2507">
        <v>77.075196500000004</v>
      </c>
      <c r="I2507">
        <v>28.638856950000001</v>
      </c>
      <c r="J2507" t="s">
        <v>5927</v>
      </c>
      <c r="K2507" t="s">
        <v>28</v>
      </c>
      <c r="L2507" t="s">
        <v>29</v>
      </c>
      <c r="M2507" t="s">
        <v>36</v>
      </c>
      <c r="N2507" t="s">
        <v>29</v>
      </c>
      <c r="O2507" t="s">
        <v>29</v>
      </c>
      <c r="P2507">
        <v>2</v>
      </c>
      <c r="Q2507">
        <v>28</v>
      </c>
      <c r="R2507">
        <v>500</v>
      </c>
      <c r="S2507" t="str">
        <f>IF(Table1[[#This Row],[Average_Cost_for_two]]&lt;500,"Low",IF(Table1[[#This Row],[Average_Cost_for_two]]&lt;=1500,"Medium","High"))</f>
        <v>Medium</v>
      </c>
      <c r="T2507">
        <v>2.6</v>
      </c>
      <c r="U2507">
        <v>2018</v>
      </c>
      <c r="V2507">
        <v>9</v>
      </c>
      <c r="W2507">
        <v>11</v>
      </c>
      <c r="X2507">
        <f>IF(OR(Main!$U2507=0,
       Main!$V2507=0,
       Main!$W2507=0),
   "",
   DATE(Main!$U2507,
        Main!$V2507,
        Main!$W2507)
)</f>
        <v>43354</v>
      </c>
      <c r="Y2507">
        <f>Table1[[#This Row],[Average_Cost_for_two]]*VLOOKUP(Table1[[#This Row],[Currency]],currency!$A$2:$B$10,2,FALSE)</f>
        <v>6</v>
      </c>
      <c r="Z2507" t="str">
        <f>VLOOKUP(C2507,country!A:B,2,FALSE)</f>
        <v>India</v>
      </c>
      <c r="AA2507">
        <f t="shared" si="39"/>
        <v>3</v>
      </c>
    </row>
    <row r="2508" spans="1:27" ht="15.75" customHeight="1" x14ac:dyDescent="0.25">
      <c r="A2508">
        <v>309156</v>
      </c>
      <c r="B2508" t="s">
        <v>5938</v>
      </c>
      <c r="C2508">
        <v>1</v>
      </c>
      <c r="D2508" t="s">
        <v>23</v>
      </c>
      <c r="E2508" t="s">
        <v>5939</v>
      </c>
      <c r="F2508" t="s">
        <v>1973</v>
      </c>
      <c r="G2508" t="s">
        <v>1972</v>
      </c>
      <c r="H2508">
        <v>77.232926300000003</v>
      </c>
      <c r="I2508">
        <v>28.556331100000001</v>
      </c>
      <c r="J2508" t="s">
        <v>4496</v>
      </c>
      <c r="K2508" t="s">
        <v>28</v>
      </c>
      <c r="L2508" t="s">
        <v>29</v>
      </c>
      <c r="M2508" t="s">
        <v>36</v>
      </c>
      <c r="N2508" t="s">
        <v>29</v>
      </c>
      <c r="O2508" t="s">
        <v>29</v>
      </c>
      <c r="P2508">
        <v>2</v>
      </c>
      <c r="Q2508">
        <v>130</v>
      </c>
      <c r="R2508">
        <v>500</v>
      </c>
      <c r="S2508" t="str">
        <f>IF(Table1[[#This Row],[Average_Cost_for_two]]&lt;500,"Low",IF(Table1[[#This Row],[Average_Cost_for_two]]&lt;=1500,"Medium","High"))</f>
        <v>Medium</v>
      </c>
      <c r="T2508">
        <v>3.7</v>
      </c>
      <c r="U2508">
        <v>2010</v>
      </c>
      <c r="V2508">
        <v>8</v>
      </c>
      <c r="W2508">
        <v>5</v>
      </c>
      <c r="X2508">
        <f>IF(OR(Main!$U2508=0,
       Main!$V2508=0,
       Main!$W2508=0),
   "",
   DATE(Main!$U2508,
        Main!$V2508,
        Main!$W2508)
)</f>
        <v>40395</v>
      </c>
      <c r="Y2508">
        <f>Table1[[#This Row],[Average_Cost_for_two]]*VLOOKUP(Table1[[#This Row],[Currency]],currency!$A$2:$B$10,2,FALSE)</f>
        <v>6</v>
      </c>
      <c r="Z2508" t="str">
        <f>VLOOKUP(C2508,country!A:B,2,FALSE)</f>
        <v>India</v>
      </c>
      <c r="AA2508">
        <f t="shared" si="39"/>
        <v>3</v>
      </c>
    </row>
    <row r="2509" spans="1:27" ht="15.75" customHeight="1" x14ac:dyDescent="0.25">
      <c r="A2509">
        <v>300607</v>
      </c>
      <c r="B2509" t="s">
        <v>5940</v>
      </c>
      <c r="C2509">
        <v>1</v>
      </c>
      <c r="D2509" t="s">
        <v>23</v>
      </c>
      <c r="E2509" t="s">
        <v>5941</v>
      </c>
      <c r="F2509" t="s">
        <v>159</v>
      </c>
      <c r="G2509" t="s">
        <v>160</v>
      </c>
      <c r="H2509">
        <v>77.204375200000001</v>
      </c>
      <c r="I2509">
        <v>28.541653499999999</v>
      </c>
      <c r="J2509" t="s">
        <v>739</v>
      </c>
      <c r="K2509" t="s">
        <v>28</v>
      </c>
      <c r="L2509" t="s">
        <v>29</v>
      </c>
      <c r="M2509" t="s">
        <v>36</v>
      </c>
      <c r="N2509" t="s">
        <v>29</v>
      </c>
      <c r="O2509" t="s">
        <v>29</v>
      </c>
      <c r="P2509">
        <v>2</v>
      </c>
      <c r="Q2509">
        <v>16</v>
      </c>
      <c r="R2509">
        <v>500</v>
      </c>
      <c r="S2509" t="str">
        <f>IF(Table1[[#This Row],[Average_Cost_for_two]]&lt;500,"Low",IF(Table1[[#This Row],[Average_Cost_for_two]]&lt;=1500,"Medium","High"))</f>
        <v>Medium</v>
      </c>
      <c r="T2509">
        <v>2.6</v>
      </c>
      <c r="U2509">
        <v>2013</v>
      </c>
      <c r="V2509">
        <v>8</v>
      </c>
      <c r="W2509">
        <v>7</v>
      </c>
      <c r="X2509">
        <f>IF(OR(Main!$U2509=0,
       Main!$V2509=0,
       Main!$W2509=0),
   "",
   DATE(Main!$U2509,
        Main!$V2509,
        Main!$W2509)
)</f>
        <v>41493</v>
      </c>
      <c r="Y2509">
        <f>Table1[[#This Row],[Average_Cost_for_two]]*VLOOKUP(Table1[[#This Row],[Currency]],currency!$A$2:$B$10,2,FALSE)</f>
        <v>6</v>
      </c>
      <c r="Z2509" t="str">
        <f>VLOOKUP(C2509,country!A:B,2,FALSE)</f>
        <v>India</v>
      </c>
      <c r="AA2509">
        <f t="shared" si="39"/>
        <v>3</v>
      </c>
    </row>
    <row r="2510" spans="1:27" ht="15.75" customHeight="1" x14ac:dyDescent="0.25">
      <c r="A2510">
        <v>18449787</v>
      </c>
      <c r="B2510" t="s">
        <v>5942</v>
      </c>
      <c r="C2510">
        <v>1</v>
      </c>
      <c r="D2510" t="s">
        <v>23</v>
      </c>
      <c r="E2510" t="s">
        <v>5943</v>
      </c>
      <c r="F2510" t="s">
        <v>79</v>
      </c>
      <c r="G2510" t="s">
        <v>80</v>
      </c>
      <c r="H2510">
        <v>77.248732399999994</v>
      </c>
      <c r="I2510">
        <v>28.585352499999999</v>
      </c>
      <c r="J2510" t="s">
        <v>523</v>
      </c>
      <c r="K2510" t="s">
        <v>28</v>
      </c>
      <c r="L2510" t="s">
        <v>29</v>
      </c>
      <c r="M2510" t="s">
        <v>36</v>
      </c>
      <c r="N2510" t="s">
        <v>29</v>
      </c>
      <c r="O2510" t="s">
        <v>29</v>
      </c>
      <c r="P2510">
        <v>2</v>
      </c>
      <c r="Q2510">
        <v>24</v>
      </c>
      <c r="R2510">
        <v>500</v>
      </c>
      <c r="S2510" t="str">
        <f>IF(Table1[[#This Row],[Average_Cost_for_two]]&lt;500,"Low",IF(Table1[[#This Row],[Average_Cost_for_two]]&lt;=1500,"Medium","High"))</f>
        <v>Medium</v>
      </c>
      <c r="T2510">
        <v>3.2</v>
      </c>
      <c r="U2510">
        <v>2018</v>
      </c>
      <c r="V2510">
        <v>8</v>
      </c>
      <c r="W2510">
        <v>19</v>
      </c>
      <c r="X2510">
        <f>IF(OR(Main!$U2510=0,
       Main!$V2510=0,
       Main!$W2510=0),
   "",
   DATE(Main!$U2510,
        Main!$V2510,
        Main!$W2510)
)</f>
        <v>43331</v>
      </c>
      <c r="Y2510">
        <f>Table1[[#This Row],[Average_Cost_for_two]]*VLOOKUP(Table1[[#This Row],[Currency]],currency!$A$2:$B$10,2,FALSE)</f>
        <v>6</v>
      </c>
      <c r="Z2510" t="str">
        <f>VLOOKUP(C2510,country!A:B,2,FALSE)</f>
        <v>India</v>
      </c>
      <c r="AA2510">
        <f t="shared" si="39"/>
        <v>3</v>
      </c>
    </row>
    <row r="2511" spans="1:27" ht="15.75" customHeight="1" x14ac:dyDescent="0.25">
      <c r="A2511">
        <v>899</v>
      </c>
      <c r="B2511" t="s">
        <v>5944</v>
      </c>
      <c r="C2511">
        <v>1</v>
      </c>
      <c r="D2511" t="s">
        <v>23</v>
      </c>
      <c r="E2511" t="s">
        <v>5945</v>
      </c>
      <c r="F2511" t="s">
        <v>845</v>
      </c>
      <c r="G2511" t="s">
        <v>846</v>
      </c>
      <c r="H2511">
        <v>77.219588200000004</v>
      </c>
      <c r="I2511">
        <v>28.627070799999998</v>
      </c>
      <c r="J2511" t="s">
        <v>877</v>
      </c>
      <c r="K2511" t="s">
        <v>28</v>
      </c>
      <c r="L2511" t="s">
        <v>29</v>
      </c>
      <c r="M2511" t="s">
        <v>36</v>
      </c>
      <c r="N2511" t="s">
        <v>29</v>
      </c>
      <c r="O2511" t="s">
        <v>29</v>
      </c>
      <c r="P2511">
        <v>2</v>
      </c>
      <c r="Q2511">
        <v>1869</v>
      </c>
      <c r="R2511">
        <v>500</v>
      </c>
      <c r="S2511" t="str">
        <f>IF(Table1[[#This Row],[Average_Cost_for_two]]&lt;500,"Low",IF(Table1[[#This Row],[Average_Cost_for_two]]&lt;=1500,"Medium","High"))</f>
        <v>Medium</v>
      </c>
      <c r="T2511">
        <v>4.2</v>
      </c>
      <c r="U2511">
        <v>2012</v>
      </c>
      <c r="V2511">
        <v>8</v>
      </c>
      <c r="W2511">
        <v>7</v>
      </c>
      <c r="X2511">
        <f>IF(OR(Main!$U2511=0,
       Main!$V2511=0,
       Main!$W2511=0),
   "",
   DATE(Main!$U2511,
        Main!$V2511,
        Main!$W2511)
)</f>
        <v>41128</v>
      </c>
      <c r="Y2511">
        <f>Table1[[#This Row],[Average_Cost_for_two]]*VLOOKUP(Table1[[#This Row],[Currency]],currency!$A$2:$B$10,2,FALSE)</f>
        <v>6</v>
      </c>
      <c r="Z2511" t="str">
        <f>VLOOKUP(C2511,country!A:B,2,FALSE)</f>
        <v>India</v>
      </c>
      <c r="AA2511">
        <f t="shared" si="39"/>
        <v>3</v>
      </c>
    </row>
    <row r="2512" spans="1:27" ht="15.75" customHeight="1" x14ac:dyDescent="0.25">
      <c r="A2512">
        <v>302892</v>
      </c>
      <c r="B2512" t="s">
        <v>5946</v>
      </c>
      <c r="C2512">
        <v>1</v>
      </c>
      <c r="D2512" t="s">
        <v>23</v>
      </c>
      <c r="E2512" t="s">
        <v>5947</v>
      </c>
      <c r="F2512" t="s">
        <v>1624</v>
      </c>
      <c r="G2512" t="s">
        <v>1625</v>
      </c>
      <c r="H2512">
        <v>77.256909800000003</v>
      </c>
      <c r="I2512">
        <v>28.530722489999999</v>
      </c>
      <c r="J2512" t="s">
        <v>503</v>
      </c>
      <c r="K2512" t="s">
        <v>28</v>
      </c>
      <c r="L2512" t="s">
        <v>29</v>
      </c>
      <c r="M2512" t="s">
        <v>36</v>
      </c>
      <c r="N2512" t="s">
        <v>29</v>
      </c>
      <c r="O2512" t="s">
        <v>29</v>
      </c>
      <c r="P2512">
        <v>2</v>
      </c>
      <c r="Q2512">
        <v>85</v>
      </c>
      <c r="R2512">
        <v>500</v>
      </c>
      <c r="S2512" t="str">
        <f>IF(Table1[[#This Row],[Average_Cost_for_two]]&lt;500,"Low",IF(Table1[[#This Row],[Average_Cost_for_two]]&lt;=1500,"Medium","High"))</f>
        <v>Medium</v>
      </c>
      <c r="T2512">
        <v>3.3</v>
      </c>
      <c r="U2512">
        <v>2016</v>
      </c>
      <c r="V2512">
        <v>8</v>
      </c>
      <c r="W2512">
        <v>21</v>
      </c>
      <c r="X2512">
        <f>IF(OR(Main!$U2512=0,
       Main!$V2512=0,
       Main!$W2512=0),
   "",
   DATE(Main!$U2512,
        Main!$V2512,
        Main!$W2512)
)</f>
        <v>42603</v>
      </c>
      <c r="Y2512">
        <f>Table1[[#This Row],[Average_Cost_for_two]]*VLOOKUP(Table1[[#This Row],[Currency]],currency!$A$2:$B$10,2,FALSE)</f>
        <v>6</v>
      </c>
      <c r="Z2512" t="str">
        <f>VLOOKUP(C2512,country!A:B,2,FALSE)</f>
        <v>India</v>
      </c>
      <c r="AA2512">
        <f t="shared" si="39"/>
        <v>3</v>
      </c>
    </row>
    <row r="2513" spans="1:27" ht="15.75" customHeight="1" x14ac:dyDescent="0.25">
      <c r="A2513">
        <v>310653</v>
      </c>
      <c r="B2513" t="s">
        <v>5948</v>
      </c>
      <c r="C2513">
        <v>1</v>
      </c>
      <c r="D2513" t="s">
        <v>23</v>
      </c>
      <c r="E2513" t="s">
        <v>5949</v>
      </c>
      <c r="F2513" t="s">
        <v>685</v>
      </c>
      <c r="G2513" t="s">
        <v>686</v>
      </c>
      <c r="H2513">
        <v>77.273160200000007</v>
      </c>
      <c r="I2513">
        <v>28.630173599999999</v>
      </c>
      <c r="J2513" t="s">
        <v>523</v>
      </c>
      <c r="K2513" t="s">
        <v>28</v>
      </c>
      <c r="L2513" t="s">
        <v>29</v>
      </c>
      <c r="M2513" t="s">
        <v>36</v>
      </c>
      <c r="N2513" t="s">
        <v>29</v>
      </c>
      <c r="O2513" t="s">
        <v>29</v>
      </c>
      <c r="P2513">
        <v>2</v>
      </c>
      <c r="Q2513">
        <v>18</v>
      </c>
      <c r="R2513">
        <v>500</v>
      </c>
      <c r="S2513" t="str">
        <f>IF(Table1[[#This Row],[Average_Cost_for_two]]&lt;500,"Low",IF(Table1[[#This Row],[Average_Cost_for_two]]&lt;=1500,"Medium","High"))</f>
        <v>Medium</v>
      </c>
      <c r="T2513">
        <v>3.1</v>
      </c>
      <c r="U2513">
        <v>2017</v>
      </c>
      <c r="V2513">
        <v>8</v>
      </c>
      <c r="W2513">
        <v>11</v>
      </c>
      <c r="X2513">
        <f>IF(OR(Main!$U2513=0,
       Main!$V2513=0,
       Main!$W2513=0),
   "",
   DATE(Main!$U2513,
        Main!$V2513,
        Main!$W2513)
)</f>
        <v>42958</v>
      </c>
      <c r="Y2513">
        <f>Table1[[#This Row],[Average_Cost_for_two]]*VLOOKUP(Table1[[#This Row],[Currency]],currency!$A$2:$B$10,2,FALSE)</f>
        <v>6</v>
      </c>
      <c r="Z2513" t="str">
        <f>VLOOKUP(C2513,country!A:B,2,FALSE)</f>
        <v>India</v>
      </c>
      <c r="AA2513">
        <f t="shared" si="39"/>
        <v>3</v>
      </c>
    </row>
    <row r="2514" spans="1:27" ht="15.75" customHeight="1" x14ac:dyDescent="0.25">
      <c r="A2514">
        <v>305604</v>
      </c>
      <c r="B2514" t="s">
        <v>5925</v>
      </c>
      <c r="C2514">
        <v>1</v>
      </c>
      <c r="D2514" t="s">
        <v>23</v>
      </c>
      <c r="E2514" t="s">
        <v>5950</v>
      </c>
      <c r="F2514" t="s">
        <v>2451</v>
      </c>
      <c r="G2514" t="s">
        <v>2452</v>
      </c>
      <c r="H2514">
        <v>77.226729000000006</v>
      </c>
      <c r="I2514">
        <v>28.583169000000002</v>
      </c>
      <c r="J2514" t="s">
        <v>5927</v>
      </c>
      <c r="K2514" t="s">
        <v>28</v>
      </c>
      <c r="L2514" t="s">
        <v>29</v>
      </c>
      <c r="M2514" t="s">
        <v>36</v>
      </c>
      <c r="N2514" t="s">
        <v>29</v>
      </c>
      <c r="O2514" t="s">
        <v>29</v>
      </c>
      <c r="P2514">
        <v>2</v>
      </c>
      <c r="Q2514">
        <v>66</v>
      </c>
      <c r="R2514">
        <v>500</v>
      </c>
      <c r="S2514" t="str">
        <f>IF(Table1[[#This Row],[Average_Cost_for_two]]&lt;500,"Low",IF(Table1[[#This Row],[Average_Cost_for_two]]&lt;=1500,"Medium","High"))</f>
        <v>Medium</v>
      </c>
      <c r="T2514">
        <v>3.2</v>
      </c>
      <c r="U2514">
        <v>2015</v>
      </c>
      <c r="V2514">
        <v>8</v>
      </c>
      <c r="W2514">
        <v>23</v>
      </c>
      <c r="X2514">
        <f>IF(OR(Main!$U2514=0,
       Main!$V2514=0,
       Main!$W2514=0),
   "",
   DATE(Main!$U2514,
        Main!$V2514,
        Main!$W2514)
)</f>
        <v>42239</v>
      </c>
      <c r="Y2514">
        <f>Table1[[#This Row],[Average_Cost_for_two]]*VLOOKUP(Table1[[#This Row],[Currency]],currency!$A$2:$B$10,2,FALSE)</f>
        <v>6</v>
      </c>
      <c r="Z2514" t="str">
        <f>VLOOKUP(C2514,country!A:B,2,FALSE)</f>
        <v>India</v>
      </c>
      <c r="AA2514">
        <f t="shared" si="39"/>
        <v>3</v>
      </c>
    </row>
    <row r="2515" spans="1:27" ht="15.75" customHeight="1" x14ac:dyDescent="0.25">
      <c r="A2515">
        <v>18208914</v>
      </c>
      <c r="B2515" t="s">
        <v>5951</v>
      </c>
      <c r="C2515">
        <v>1</v>
      </c>
      <c r="D2515" t="s">
        <v>23</v>
      </c>
      <c r="E2515" t="s">
        <v>5952</v>
      </c>
      <c r="F2515" t="s">
        <v>3839</v>
      </c>
      <c r="G2515" t="s">
        <v>3840</v>
      </c>
      <c r="H2515">
        <v>77.306191299999995</v>
      </c>
      <c r="I2515">
        <v>28.631136699999999</v>
      </c>
      <c r="J2515" t="s">
        <v>4496</v>
      </c>
      <c r="K2515" t="s">
        <v>28</v>
      </c>
      <c r="L2515" t="s">
        <v>29</v>
      </c>
      <c r="M2515" t="s">
        <v>36</v>
      </c>
      <c r="N2515" t="s">
        <v>29</v>
      </c>
      <c r="O2515" t="s">
        <v>29</v>
      </c>
      <c r="P2515">
        <v>2</v>
      </c>
      <c r="Q2515">
        <v>27</v>
      </c>
      <c r="R2515">
        <v>500</v>
      </c>
      <c r="S2515" t="str">
        <f>IF(Table1[[#This Row],[Average_Cost_for_two]]&lt;500,"Low",IF(Table1[[#This Row],[Average_Cost_for_two]]&lt;=1500,"Medium","High"))</f>
        <v>Medium</v>
      </c>
      <c r="T2515">
        <v>3.4</v>
      </c>
      <c r="U2515">
        <v>2018</v>
      </c>
      <c r="V2515">
        <v>8</v>
      </c>
      <c r="W2515">
        <v>8</v>
      </c>
      <c r="X2515">
        <f>IF(OR(Main!$U2515=0,
       Main!$V2515=0,
       Main!$W2515=0),
   "",
   DATE(Main!$U2515,
        Main!$V2515,
        Main!$W2515)
)</f>
        <v>43320</v>
      </c>
      <c r="Y2515">
        <f>Table1[[#This Row],[Average_Cost_for_two]]*VLOOKUP(Table1[[#This Row],[Currency]],currency!$A$2:$B$10,2,FALSE)</f>
        <v>6</v>
      </c>
      <c r="Z2515" t="str">
        <f>VLOOKUP(C2515,country!A:B,2,FALSE)</f>
        <v>India</v>
      </c>
      <c r="AA2515">
        <f t="shared" si="39"/>
        <v>3</v>
      </c>
    </row>
    <row r="2516" spans="1:27" ht="15.75" customHeight="1" x14ac:dyDescent="0.25">
      <c r="A2516">
        <v>175</v>
      </c>
      <c r="B2516" t="s">
        <v>5911</v>
      </c>
      <c r="C2516">
        <v>1</v>
      </c>
      <c r="D2516" t="s">
        <v>23</v>
      </c>
      <c r="E2516" t="s">
        <v>5953</v>
      </c>
      <c r="F2516" t="s">
        <v>2456</v>
      </c>
      <c r="G2516" t="s">
        <v>2457</v>
      </c>
      <c r="H2516">
        <v>77.207650020000003</v>
      </c>
      <c r="I2516">
        <v>28.523354090000002</v>
      </c>
      <c r="J2516" t="s">
        <v>5913</v>
      </c>
      <c r="K2516" t="s">
        <v>28</v>
      </c>
      <c r="L2516" t="s">
        <v>29</v>
      </c>
      <c r="M2516" t="s">
        <v>36</v>
      </c>
      <c r="N2516" t="s">
        <v>29</v>
      </c>
      <c r="O2516" t="s">
        <v>29</v>
      </c>
      <c r="P2516">
        <v>2</v>
      </c>
      <c r="Q2516">
        <v>219</v>
      </c>
      <c r="R2516">
        <v>500</v>
      </c>
      <c r="S2516" t="str">
        <f>IF(Table1[[#This Row],[Average_Cost_for_two]]&lt;500,"Low",IF(Table1[[#This Row],[Average_Cost_for_two]]&lt;=1500,"Medium","High"))</f>
        <v>Medium</v>
      </c>
      <c r="T2516">
        <v>3.6</v>
      </c>
      <c r="U2516">
        <v>2016</v>
      </c>
      <c r="V2516">
        <v>8</v>
      </c>
      <c r="W2516">
        <v>8</v>
      </c>
      <c r="X2516">
        <f>IF(OR(Main!$U2516=0,
       Main!$V2516=0,
       Main!$W2516=0),
   "",
   DATE(Main!$U2516,
        Main!$V2516,
        Main!$W2516)
)</f>
        <v>42590</v>
      </c>
      <c r="Y2516">
        <f>Table1[[#This Row],[Average_Cost_for_two]]*VLOOKUP(Table1[[#This Row],[Currency]],currency!$A$2:$B$10,2,FALSE)</f>
        <v>6</v>
      </c>
      <c r="Z2516" t="str">
        <f>VLOOKUP(C2516,country!A:B,2,FALSE)</f>
        <v>India</v>
      </c>
      <c r="AA2516">
        <f t="shared" si="39"/>
        <v>3</v>
      </c>
    </row>
    <row r="2517" spans="1:27" ht="15.75" customHeight="1" x14ac:dyDescent="0.25">
      <c r="A2517">
        <v>3229</v>
      </c>
      <c r="B2517" t="s">
        <v>5925</v>
      </c>
      <c r="C2517">
        <v>1</v>
      </c>
      <c r="D2517" t="s">
        <v>23</v>
      </c>
      <c r="E2517" t="s">
        <v>5954</v>
      </c>
      <c r="F2517" t="s">
        <v>3011</v>
      </c>
      <c r="G2517" t="s">
        <v>3012</v>
      </c>
      <c r="H2517">
        <v>77.117010100000002</v>
      </c>
      <c r="I2517">
        <v>28.7009376</v>
      </c>
      <c r="J2517" t="s">
        <v>5927</v>
      </c>
      <c r="K2517" t="s">
        <v>28</v>
      </c>
      <c r="L2517" t="s">
        <v>29</v>
      </c>
      <c r="M2517" t="s">
        <v>36</v>
      </c>
      <c r="N2517" t="s">
        <v>29</v>
      </c>
      <c r="O2517" t="s">
        <v>29</v>
      </c>
      <c r="P2517">
        <v>2</v>
      </c>
      <c r="Q2517">
        <v>132</v>
      </c>
      <c r="R2517">
        <v>500</v>
      </c>
      <c r="S2517" t="str">
        <f>IF(Table1[[#This Row],[Average_Cost_for_two]]&lt;500,"Low",IF(Table1[[#This Row],[Average_Cost_for_two]]&lt;=1500,"Medium","High"))</f>
        <v>Medium</v>
      </c>
      <c r="T2517">
        <v>3.3</v>
      </c>
      <c r="U2517">
        <v>2015</v>
      </c>
      <c r="V2517">
        <v>8</v>
      </c>
      <c r="W2517">
        <v>6</v>
      </c>
      <c r="X2517">
        <f>IF(OR(Main!$U2517=0,
       Main!$V2517=0,
       Main!$W2517=0),
   "",
   DATE(Main!$U2517,
        Main!$V2517,
        Main!$W2517)
)</f>
        <v>42222</v>
      </c>
      <c r="Y2517">
        <f>Table1[[#This Row],[Average_Cost_for_two]]*VLOOKUP(Table1[[#This Row],[Currency]],currency!$A$2:$B$10,2,FALSE)</f>
        <v>6</v>
      </c>
      <c r="Z2517" t="str">
        <f>VLOOKUP(C2517,country!A:B,2,FALSE)</f>
        <v>India</v>
      </c>
      <c r="AA2517">
        <f t="shared" si="39"/>
        <v>3</v>
      </c>
    </row>
    <row r="2518" spans="1:27" ht="15.75" customHeight="1" x14ac:dyDescent="0.25">
      <c r="A2518">
        <v>18384121</v>
      </c>
      <c r="B2518" t="s">
        <v>5955</v>
      </c>
      <c r="C2518">
        <v>1</v>
      </c>
      <c r="D2518" t="s">
        <v>23</v>
      </c>
      <c r="E2518" t="s">
        <v>5956</v>
      </c>
      <c r="F2518" t="s">
        <v>1917</v>
      </c>
      <c r="G2518" t="s">
        <v>1918</v>
      </c>
      <c r="H2518">
        <v>77.195856000000006</v>
      </c>
      <c r="I2518">
        <v>28.559151</v>
      </c>
      <c r="J2518" t="s">
        <v>5957</v>
      </c>
      <c r="K2518" t="s">
        <v>28</v>
      </c>
      <c r="L2518" t="s">
        <v>29</v>
      </c>
      <c r="M2518" t="s">
        <v>36</v>
      </c>
      <c r="N2518" t="s">
        <v>29</v>
      </c>
      <c r="O2518" t="s">
        <v>29</v>
      </c>
      <c r="P2518">
        <v>2</v>
      </c>
      <c r="Q2518">
        <v>15</v>
      </c>
      <c r="R2518">
        <v>500</v>
      </c>
      <c r="S2518" t="str">
        <f>IF(Table1[[#This Row],[Average_Cost_for_two]]&lt;500,"Low",IF(Table1[[#This Row],[Average_Cost_for_two]]&lt;=1500,"Medium","High"))</f>
        <v>Medium</v>
      </c>
      <c r="T2518">
        <v>3.4</v>
      </c>
      <c r="U2518">
        <v>2018</v>
      </c>
      <c r="V2518">
        <v>8</v>
      </c>
      <c r="W2518">
        <v>22</v>
      </c>
      <c r="X2518">
        <f>IF(OR(Main!$U2518=0,
       Main!$V2518=0,
       Main!$W2518=0),
   "",
   DATE(Main!$U2518,
        Main!$V2518,
        Main!$W2518)
)</f>
        <v>43334</v>
      </c>
      <c r="Y2518">
        <f>Table1[[#This Row],[Average_Cost_for_two]]*VLOOKUP(Table1[[#This Row],[Currency]],currency!$A$2:$B$10,2,FALSE)</f>
        <v>6</v>
      </c>
      <c r="Z2518" t="str">
        <f>VLOOKUP(C2518,country!A:B,2,FALSE)</f>
        <v>India</v>
      </c>
      <c r="AA2518">
        <f t="shared" si="39"/>
        <v>3</v>
      </c>
    </row>
    <row r="2519" spans="1:27" ht="15.75" customHeight="1" x14ac:dyDescent="0.25">
      <c r="A2519">
        <v>9954</v>
      </c>
      <c r="B2519" t="s">
        <v>5911</v>
      </c>
      <c r="C2519">
        <v>1</v>
      </c>
      <c r="D2519" t="s">
        <v>23</v>
      </c>
      <c r="E2519" t="s">
        <v>5958</v>
      </c>
      <c r="F2519" t="s">
        <v>236</v>
      </c>
      <c r="G2519" t="s">
        <v>235</v>
      </c>
      <c r="H2519">
        <v>77.158058100000005</v>
      </c>
      <c r="I2519">
        <v>28.713418999999998</v>
      </c>
      <c r="J2519" t="s">
        <v>5913</v>
      </c>
      <c r="K2519" t="s">
        <v>28</v>
      </c>
      <c r="L2519" t="s">
        <v>29</v>
      </c>
      <c r="M2519" t="s">
        <v>36</v>
      </c>
      <c r="N2519" t="s">
        <v>29</v>
      </c>
      <c r="O2519" t="s">
        <v>29</v>
      </c>
      <c r="P2519">
        <v>2</v>
      </c>
      <c r="Q2519">
        <v>39</v>
      </c>
      <c r="R2519">
        <v>500</v>
      </c>
      <c r="S2519" t="str">
        <f>IF(Table1[[#This Row],[Average_Cost_for_two]]&lt;500,"Low",IF(Table1[[#This Row],[Average_Cost_for_two]]&lt;=1500,"Medium","High"))</f>
        <v>Medium</v>
      </c>
      <c r="T2519">
        <v>3.5</v>
      </c>
      <c r="U2519">
        <v>2016</v>
      </c>
      <c r="V2519">
        <v>8</v>
      </c>
      <c r="W2519">
        <v>8</v>
      </c>
      <c r="X2519">
        <f>IF(OR(Main!$U2519=0,
       Main!$V2519=0,
       Main!$W2519=0),
   "",
   DATE(Main!$U2519,
        Main!$V2519,
        Main!$W2519)
)</f>
        <v>42590</v>
      </c>
      <c r="Y2519">
        <f>Table1[[#This Row],[Average_Cost_for_two]]*VLOOKUP(Table1[[#This Row],[Currency]],currency!$A$2:$B$10,2,FALSE)</f>
        <v>6</v>
      </c>
      <c r="Z2519" t="str">
        <f>VLOOKUP(C2519,country!A:B,2,FALSE)</f>
        <v>India</v>
      </c>
      <c r="AA2519">
        <f t="shared" si="39"/>
        <v>3</v>
      </c>
    </row>
    <row r="2520" spans="1:27" ht="15.75" customHeight="1" x14ac:dyDescent="0.25">
      <c r="A2520">
        <v>18216903</v>
      </c>
      <c r="B2520" t="s">
        <v>5908</v>
      </c>
      <c r="C2520">
        <v>1</v>
      </c>
      <c r="D2520" t="s">
        <v>23</v>
      </c>
      <c r="E2520" t="s">
        <v>5959</v>
      </c>
      <c r="F2520" t="s">
        <v>4386</v>
      </c>
      <c r="G2520" t="s">
        <v>4387</v>
      </c>
      <c r="H2520">
        <v>77.120682099999996</v>
      </c>
      <c r="I2520">
        <v>28.650796199999998</v>
      </c>
      <c r="J2520" t="s">
        <v>5910</v>
      </c>
      <c r="K2520" t="s">
        <v>28</v>
      </c>
      <c r="L2520" t="s">
        <v>29</v>
      </c>
      <c r="M2520" t="s">
        <v>36</v>
      </c>
      <c r="N2520" t="s">
        <v>29</v>
      </c>
      <c r="O2520" t="s">
        <v>29</v>
      </c>
      <c r="P2520">
        <v>2</v>
      </c>
      <c r="Q2520">
        <v>186</v>
      </c>
      <c r="R2520">
        <v>500</v>
      </c>
      <c r="S2520" t="str">
        <f>IF(Table1[[#This Row],[Average_Cost_for_two]]&lt;500,"Low",IF(Table1[[#This Row],[Average_Cost_for_two]]&lt;=1500,"Medium","High"))</f>
        <v>Medium</v>
      </c>
      <c r="T2520">
        <v>3.6</v>
      </c>
      <c r="U2520">
        <v>2016</v>
      </c>
      <c r="V2520">
        <v>8</v>
      </c>
      <c r="W2520">
        <v>7</v>
      </c>
      <c r="X2520">
        <f>IF(OR(Main!$U2520=0,
       Main!$V2520=0,
       Main!$W2520=0),
   "",
   DATE(Main!$U2520,
        Main!$V2520,
        Main!$W2520)
)</f>
        <v>42589</v>
      </c>
      <c r="Y2520">
        <f>Table1[[#This Row],[Average_Cost_for_two]]*VLOOKUP(Table1[[#This Row],[Currency]],currency!$A$2:$B$10,2,FALSE)</f>
        <v>6</v>
      </c>
      <c r="Z2520" t="str">
        <f>VLOOKUP(C2520,country!A:B,2,FALSE)</f>
        <v>India</v>
      </c>
      <c r="AA2520">
        <f t="shared" si="39"/>
        <v>3</v>
      </c>
    </row>
    <row r="2521" spans="1:27" ht="15.75" customHeight="1" x14ac:dyDescent="0.25">
      <c r="A2521">
        <v>312172</v>
      </c>
      <c r="B2521" t="s">
        <v>5960</v>
      </c>
      <c r="C2521">
        <v>1</v>
      </c>
      <c r="D2521" t="s">
        <v>23</v>
      </c>
      <c r="E2521" t="s">
        <v>5961</v>
      </c>
      <c r="F2521" t="s">
        <v>1162</v>
      </c>
      <c r="G2521" t="s">
        <v>1163</v>
      </c>
      <c r="H2521">
        <v>77.067614300000002</v>
      </c>
      <c r="I2521">
        <v>28.619354099999999</v>
      </c>
      <c r="J2521" t="s">
        <v>559</v>
      </c>
      <c r="K2521" t="s">
        <v>28</v>
      </c>
      <c r="L2521" t="s">
        <v>29</v>
      </c>
      <c r="M2521" t="s">
        <v>36</v>
      </c>
      <c r="N2521" t="s">
        <v>29</v>
      </c>
      <c r="O2521" t="s">
        <v>29</v>
      </c>
      <c r="P2521">
        <v>2</v>
      </c>
      <c r="Q2521">
        <v>4</v>
      </c>
      <c r="R2521">
        <v>500</v>
      </c>
      <c r="S2521" t="str">
        <f>IF(Table1[[#This Row],[Average_Cost_for_two]]&lt;500,"Low",IF(Table1[[#This Row],[Average_Cost_for_two]]&lt;=1500,"Medium","High"))</f>
        <v>Medium</v>
      </c>
      <c r="T2521">
        <v>2.9</v>
      </c>
      <c r="U2521">
        <v>2014</v>
      </c>
      <c r="V2521">
        <v>8</v>
      </c>
      <c r="W2521">
        <v>23</v>
      </c>
      <c r="X2521">
        <f>IF(OR(Main!$U2521=0,
       Main!$V2521=0,
       Main!$W2521=0),
   "",
   DATE(Main!$U2521,
        Main!$V2521,
        Main!$W2521)
)</f>
        <v>41874</v>
      </c>
      <c r="Y2521">
        <f>Table1[[#This Row],[Average_Cost_for_two]]*VLOOKUP(Table1[[#This Row],[Currency]],currency!$A$2:$B$10,2,FALSE)</f>
        <v>6</v>
      </c>
      <c r="Z2521" t="str">
        <f>VLOOKUP(C2521,country!A:B,2,FALSE)</f>
        <v>India</v>
      </c>
      <c r="AA2521">
        <f t="shared" si="39"/>
        <v>3</v>
      </c>
    </row>
    <row r="2522" spans="1:27" ht="15.75" customHeight="1" x14ac:dyDescent="0.25">
      <c r="A2522">
        <v>306761</v>
      </c>
      <c r="B2522" t="s">
        <v>5962</v>
      </c>
      <c r="C2522">
        <v>1</v>
      </c>
      <c r="D2522" t="s">
        <v>23</v>
      </c>
      <c r="E2522" t="s">
        <v>5963</v>
      </c>
      <c r="F2522" t="s">
        <v>4084</v>
      </c>
      <c r="G2522" t="s">
        <v>4085</v>
      </c>
      <c r="H2522">
        <v>77.1176368</v>
      </c>
      <c r="I2522">
        <v>28.700426100000001</v>
      </c>
      <c r="J2522" t="s">
        <v>731</v>
      </c>
      <c r="K2522" t="s">
        <v>28</v>
      </c>
      <c r="L2522" t="s">
        <v>29</v>
      </c>
      <c r="M2522" t="s">
        <v>36</v>
      </c>
      <c r="N2522" t="s">
        <v>29</v>
      </c>
      <c r="O2522" t="s">
        <v>29</v>
      </c>
      <c r="P2522">
        <v>2</v>
      </c>
      <c r="Q2522">
        <v>79</v>
      </c>
      <c r="R2522">
        <v>500</v>
      </c>
      <c r="S2522" t="str">
        <f>IF(Table1[[#This Row],[Average_Cost_for_two]]&lt;500,"Low",IF(Table1[[#This Row],[Average_Cost_for_two]]&lt;=1500,"Medium","High"))</f>
        <v>Medium</v>
      </c>
      <c r="T2522">
        <v>2.2000000000000002</v>
      </c>
      <c r="U2522">
        <v>2013</v>
      </c>
      <c r="V2522">
        <v>7</v>
      </c>
      <c r="W2522">
        <v>9</v>
      </c>
      <c r="X2522">
        <f>IF(OR(Main!$U2522=0,
       Main!$V2522=0,
       Main!$W2522=0),
   "",
   DATE(Main!$U2522,
        Main!$V2522,
        Main!$W2522)
)</f>
        <v>41464</v>
      </c>
      <c r="Y2522">
        <f>Table1[[#This Row],[Average_Cost_for_two]]*VLOOKUP(Table1[[#This Row],[Currency]],currency!$A$2:$B$10,2,FALSE)</f>
        <v>6</v>
      </c>
      <c r="Z2522" t="str">
        <f>VLOOKUP(C2522,country!A:B,2,FALSE)</f>
        <v>India</v>
      </c>
      <c r="AA2522">
        <f t="shared" si="39"/>
        <v>3</v>
      </c>
    </row>
    <row r="2523" spans="1:27" ht="15.75" customHeight="1" x14ac:dyDescent="0.25">
      <c r="A2523">
        <v>3632</v>
      </c>
      <c r="B2523" t="s">
        <v>5964</v>
      </c>
      <c r="C2523">
        <v>1</v>
      </c>
      <c r="D2523" t="s">
        <v>23</v>
      </c>
      <c r="E2523" t="s">
        <v>5965</v>
      </c>
      <c r="F2523" t="s">
        <v>243</v>
      </c>
      <c r="G2523" t="s">
        <v>244</v>
      </c>
      <c r="H2523">
        <v>77.253487800000002</v>
      </c>
      <c r="I2523">
        <v>28.5364501</v>
      </c>
      <c r="J2523" t="s">
        <v>1602</v>
      </c>
      <c r="K2523" t="s">
        <v>28</v>
      </c>
      <c r="L2523" t="s">
        <v>29</v>
      </c>
      <c r="M2523" t="s">
        <v>36</v>
      </c>
      <c r="N2523" t="s">
        <v>29</v>
      </c>
      <c r="O2523" t="s">
        <v>29</v>
      </c>
      <c r="P2523">
        <v>2</v>
      </c>
      <c r="Q2523">
        <v>39</v>
      </c>
      <c r="R2523">
        <v>500</v>
      </c>
      <c r="S2523" t="str">
        <f>IF(Table1[[#This Row],[Average_Cost_for_two]]&lt;500,"Low",IF(Table1[[#This Row],[Average_Cost_for_two]]&lt;=1500,"Medium","High"))</f>
        <v>Medium</v>
      </c>
      <c r="T2523">
        <v>2.9</v>
      </c>
      <c r="U2523">
        <v>2015</v>
      </c>
      <c r="V2523">
        <v>7</v>
      </c>
      <c r="W2523">
        <v>18</v>
      </c>
      <c r="X2523">
        <f>IF(OR(Main!$U2523=0,
       Main!$V2523=0,
       Main!$W2523=0),
   "",
   DATE(Main!$U2523,
        Main!$V2523,
        Main!$W2523)
)</f>
        <v>42203</v>
      </c>
      <c r="Y2523">
        <f>Table1[[#This Row],[Average_Cost_for_two]]*VLOOKUP(Table1[[#This Row],[Currency]],currency!$A$2:$B$10,2,FALSE)</f>
        <v>6</v>
      </c>
      <c r="Z2523" t="str">
        <f>VLOOKUP(C2523,country!A:B,2,FALSE)</f>
        <v>India</v>
      </c>
      <c r="AA2523">
        <f t="shared" si="39"/>
        <v>3</v>
      </c>
    </row>
    <row r="2524" spans="1:27" ht="15.75" customHeight="1" x14ac:dyDescent="0.25">
      <c r="A2524">
        <v>2195</v>
      </c>
      <c r="B2524" t="s">
        <v>5966</v>
      </c>
      <c r="C2524">
        <v>1</v>
      </c>
      <c r="D2524" t="s">
        <v>23</v>
      </c>
      <c r="E2524" t="s">
        <v>5967</v>
      </c>
      <c r="F2524" t="s">
        <v>663</v>
      </c>
      <c r="G2524" t="s">
        <v>664</v>
      </c>
      <c r="H2524">
        <v>77.216999999999999</v>
      </c>
      <c r="I2524">
        <v>28.631360000000001</v>
      </c>
      <c r="J2524" t="s">
        <v>4377</v>
      </c>
      <c r="K2524" t="s">
        <v>28</v>
      </c>
      <c r="L2524" t="s">
        <v>29</v>
      </c>
      <c r="M2524" t="s">
        <v>36</v>
      </c>
      <c r="N2524" t="s">
        <v>29</v>
      </c>
      <c r="O2524" t="s">
        <v>29</v>
      </c>
      <c r="P2524">
        <v>2</v>
      </c>
      <c r="Q2524">
        <v>427</v>
      </c>
      <c r="R2524">
        <v>500</v>
      </c>
      <c r="S2524" t="str">
        <f>IF(Table1[[#This Row],[Average_Cost_for_two]]&lt;500,"Low",IF(Table1[[#This Row],[Average_Cost_for_two]]&lt;=1500,"Medium","High"))</f>
        <v>Medium</v>
      </c>
      <c r="T2524">
        <v>3.7</v>
      </c>
      <c r="U2524">
        <v>2016</v>
      </c>
      <c r="V2524">
        <v>7</v>
      </c>
      <c r="W2524">
        <v>1</v>
      </c>
      <c r="X2524">
        <f>IF(OR(Main!$U2524=0,
       Main!$V2524=0,
       Main!$W2524=0),
   "",
   DATE(Main!$U2524,
        Main!$V2524,
        Main!$W2524)
)</f>
        <v>42552</v>
      </c>
      <c r="Y2524">
        <f>Table1[[#This Row],[Average_Cost_for_two]]*VLOOKUP(Table1[[#This Row],[Currency]],currency!$A$2:$B$10,2,FALSE)</f>
        <v>6</v>
      </c>
      <c r="Z2524" t="str">
        <f>VLOOKUP(C2524,country!A:B,2,FALSE)</f>
        <v>India</v>
      </c>
      <c r="AA2524">
        <f t="shared" si="39"/>
        <v>3</v>
      </c>
    </row>
    <row r="2525" spans="1:27" ht="15.75" customHeight="1" x14ac:dyDescent="0.25">
      <c r="A2525">
        <v>7851</v>
      </c>
      <c r="B2525" t="s">
        <v>5914</v>
      </c>
      <c r="C2525">
        <v>1</v>
      </c>
      <c r="D2525" t="s">
        <v>23</v>
      </c>
      <c r="E2525" t="s">
        <v>5968</v>
      </c>
      <c r="F2525" t="s">
        <v>71</v>
      </c>
      <c r="G2525" t="s">
        <v>72</v>
      </c>
      <c r="H2525">
        <v>77.228361800000002</v>
      </c>
      <c r="I2525">
        <v>28.573591499999999</v>
      </c>
      <c r="J2525" t="s">
        <v>503</v>
      </c>
      <c r="K2525" t="s">
        <v>28</v>
      </c>
      <c r="L2525" t="s">
        <v>29</v>
      </c>
      <c r="M2525" t="s">
        <v>36</v>
      </c>
      <c r="N2525" t="s">
        <v>29</v>
      </c>
      <c r="O2525" t="s">
        <v>29</v>
      </c>
      <c r="P2525">
        <v>2</v>
      </c>
      <c r="Q2525">
        <v>56</v>
      </c>
      <c r="R2525">
        <v>500</v>
      </c>
      <c r="S2525" t="str">
        <f>IF(Table1[[#This Row],[Average_Cost_for_two]]&lt;500,"Low",IF(Table1[[#This Row],[Average_Cost_for_two]]&lt;=1500,"Medium","High"))</f>
        <v>Medium</v>
      </c>
      <c r="T2525">
        <v>2.6</v>
      </c>
      <c r="U2525">
        <v>2018</v>
      </c>
      <c r="V2525">
        <v>7</v>
      </c>
      <c r="W2525">
        <v>11</v>
      </c>
      <c r="X2525">
        <f>IF(OR(Main!$U2525=0,
       Main!$V2525=0,
       Main!$W2525=0),
   "",
   DATE(Main!$U2525,
        Main!$V2525,
        Main!$W2525)
)</f>
        <v>43292</v>
      </c>
      <c r="Y2525">
        <f>Table1[[#This Row],[Average_Cost_for_two]]*VLOOKUP(Table1[[#This Row],[Currency]],currency!$A$2:$B$10,2,FALSE)</f>
        <v>6</v>
      </c>
      <c r="Z2525" t="str">
        <f>VLOOKUP(C2525,country!A:B,2,FALSE)</f>
        <v>India</v>
      </c>
      <c r="AA2525">
        <f t="shared" si="39"/>
        <v>3</v>
      </c>
    </row>
    <row r="2526" spans="1:27" ht="15.75" customHeight="1" x14ac:dyDescent="0.25">
      <c r="A2526">
        <v>556</v>
      </c>
      <c r="B2526" t="s">
        <v>5969</v>
      </c>
      <c r="C2526">
        <v>1</v>
      </c>
      <c r="D2526" t="s">
        <v>23</v>
      </c>
      <c r="E2526" t="s">
        <v>2390</v>
      </c>
      <c r="F2526" t="s">
        <v>71</v>
      </c>
      <c r="G2526" t="s">
        <v>72</v>
      </c>
      <c r="H2526">
        <v>77.230231799999999</v>
      </c>
      <c r="I2526">
        <v>28.573643400000002</v>
      </c>
      <c r="J2526" t="s">
        <v>5910</v>
      </c>
      <c r="K2526" t="s">
        <v>28</v>
      </c>
      <c r="L2526" t="s">
        <v>29</v>
      </c>
      <c r="M2526" t="s">
        <v>36</v>
      </c>
      <c r="N2526" t="s">
        <v>29</v>
      </c>
      <c r="O2526" t="s">
        <v>29</v>
      </c>
      <c r="P2526">
        <v>2</v>
      </c>
      <c r="Q2526">
        <v>766</v>
      </c>
      <c r="R2526">
        <v>500</v>
      </c>
      <c r="S2526" t="str">
        <f>IF(Table1[[#This Row],[Average_Cost_for_two]]&lt;500,"Low",IF(Table1[[#This Row],[Average_Cost_for_two]]&lt;=1500,"Medium","High"))</f>
        <v>Medium</v>
      </c>
      <c r="T2526">
        <v>3.7</v>
      </c>
      <c r="U2526">
        <v>2018</v>
      </c>
      <c r="V2526">
        <v>7</v>
      </c>
      <c r="W2526">
        <v>8</v>
      </c>
      <c r="X2526">
        <f>IF(OR(Main!$U2526=0,
       Main!$V2526=0,
       Main!$W2526=0),
   "",
   DATE(Main!$U2526,
        Main!$V2526,
        Main!$W2526)
)</f>
        <v>43289</v>
      </c>
      <c r="Y2526">
        <f>Table1[[#This Row],[Average_Cost_for_two]]*VLOOKUP(Table1[[#This Row],[Currency]],currency!$A$2:$B$10,2,FALSE)</f>
        <v>6</v>
      </c>
      <c r="Z2526" t="str">
        <f>VLOOKUP(C2526,country!A:B,2,FALSE)</f>
        <v>India</v>
      </c>
      <c r="AA2526">
        <f t="shared" si="39"/>
        <v>3</v>
      </c>
    </row>
    <row r="2527" spans="1:27" ht="15.75" customHeight="1" x14ac:dyDescent="0.25">
      <c r="A2527">
        <v>312586</v>
      </c>
      <c r="B2527" t="s">
        <v>5925</v>
      </c>
      <c r="C2527">
        <v>1</v>
      </c>
      <c r="D2527" t="s">
        <v>23</v>
      </c>
      <c r="E2527" t="s">
        <v>3604</v>
      </c>
      <c r="F2527" t="s">
        <v>71</v>
      </c>
      <c r="G2527" t="s">
        <v>72</v>
      </c>
      <c r="H2527">
        <v>77.2305013</v>
      </c>
      <c r="I2527">
        <v>28.573220899999999</v>
      </c>
      <c r="J2527" t="s">
        <v>5927</v>
      </c>
      <c r="K2527" t="s">
        <v>28</v>
      </c>
      <c r="L2527" t="s">
        <v>29</v>
      </c>
      <c r="M2527" t="s">
        <v>36</v>
      </c>
      <c r="N2527" t="s">
        <v>29</v>
      </c>
      <c r="O2527" t="s">
        <v>29</v>
      </c>
      <c r="P2527">
        <v>2</v>
      </c>
      <c r="Q2527">
        <v>84</v>
      </c>
      <c r="R2527">
        <v>500</v>
      </c>
      <c r="S2527" t="str">
        <f>IF(Table1[[#This Row],[Average_Cost_for_two]]&lt;500,"Low",IF(Table1[[#This Row],[Average_Cost_for_two]]&lt;=1500,"Medium","High"))</f>
        <v>Medium</v>
      </c>
      <c r="T2527">
        <v>3.6</v>
      </c>
      <c r="U2527">
        <v>2017</v>
      </c>
      <c r="V2527">
        <v>7</v>
      </c>
      <c r="W2527">
        <v>5</v>
      </c>
      <c r="X2527">
        <f>IF(OR(Main!$U2527=0,
       Main!$V2527=0,
       Main!$W2527=0),
   "",
   DATE(Main!$U2527,
        Main!$V2527,
        Main!$W2527)
)</f>
        <v>42921</v>
      </c>
      <c r="Y2527">
        <f>Table1[[#This Row],[Average_Cost_for_two]]*VLOOKUP(Table1[[#This Row],[Currency]],currency!$A$2:$B$10,2,FALSE)</f>
        <v>6</v>
      </c>
      <c r="Z2527" t="str">
        <f>VLOOKUP(C2527,country!A:B,2,FALSE)</f>
        <v>India</v>
      </c>
      <c r="AA2527">
        <f t="shared" si="39"/>
        <v>3</v>
      </c>
    </row>
    <row r="2528" spans="1:27" ht="15.75" customHeight="1" x14ac:dyDescent="0.25">
      <c r="A2528">
        <v>311922</v>
      </c>
      <c r="B2528" t="s">
        <v>5966</v>
      </c>
      <c r="C2528">
        <v>1</v>
      </c>
      <c r="D2528" t="s">
        <v>23</v>
      </c>
      <c r="E2528" t="s">
        <v>5970</v>
      </c>
      <c r="F2528" t="s">
        <v>1732</v>
      </c>
      <c r="G2528" t="s">
        <v>1731</v>
      </c>
      <c r="H2528">
        <v>77.081788200000005</v>
      </c>
      <c r="I2528">
        <v>28.620945899999999</v>
      </c>
      <c r="J2528" t="s">
        <v>4377</v>
      </c>
      <c r="K2528" t="s">
        <v>28</v>
      </c>
      <c r="L2528" t="s">
        <v>29</v>
      </c>
      <c r="M2528" t="s">
        <v>36</v>
      </c>
      <c r="N2528" t="s">
        <v>29</v>
      </c>
      <c r="O2528" t="s">
        <v>29</v>
      </c>
      <c r="P2528">
        <v>2</v>
      </c>
      <c r="Q2528">
        <v>62</v>
      </c>
      <c r="R2528">
        <v>500</v>
      </c>
      <c r="S2528" t="str">
        <f>IF(Table1[[#This Row],[Average_Cost_for_two]]&lt;500,"Low",IF(Table1[[#This Row],[Average_Cost_for_two]]&lt;=1500,"Medium","High"))</f>
        <v>Medium</v>
      </c>
      <c r="T2528">
        <v>3.5</v>
      </c>
      <c r="U2528">
        <v>2012</v>
      </c>
      <c r="V2528">
        <v>7</v>
      </c>
      <c r="W2528">
        <v>4</v>
      </c>
      <c r="X2528">
        <f>IF(OR(Main!$U2528=0,
       Main!$V2528=0,
       Main!$W2528=0),
   "",
   DATE(Main!$U2528,
        Main!$V2528,
        Main!$W2528)
)</f>
        <v>41094</v>
      </c>
      <c r="Y2528">
        <f>Table1[[#This Row],[Average_Cost_for_two]]*VLOOKUP(Table1[[#This Row],[Currency]],currency!$A$2:$B$10,2,FALSE)</f>
        <v>6</v>
      </c>
      <c r="Z2528" t="str">
        <f>VLOOKUP(C2528,country!A:B,2,FALSE)</f>
        <v>India</v>
      </c>
      <c r="AA2528">
        <f t="shared" si="39"/>
        <v>3</v>
      </c>
    </row>
    <row r="2529" spans="1:27" ht="15.75" customHeight="1" x14ac:dyDescent="0.25">
      <c r="A2529">
        <v>18355110</v>
      </c>
      <c r="B2529" t="s">
        <v>5971</v>
      </c>
      <c r="C2529">
        <v>1</v>
      </c>
      <c r="D2529" t="s">
        <v>23</v>
      </c>
      <c r="E2529" t="s">
        <v>5972</v>
      </c>
      <c r="F2529" t="s">
        <v>79</v>
      </c>
      <c r="G2529" t="s">
        <v>80</v>
      </c>
      <c r="H2529">
        <v>77.258340799999999</v>
      </c>
      <c r="I2529">
        <v>28.579184699999999</v>
      </c>
      <c r="J2529" t="s">
        <v>503</v>
      </c>
      <c r="K2529" t="s">
        <v>28</v>
      </c>
      <c r="L2529" t="s">
        <v>29</v>
      </c>
      <c r="M2529" t="s">
        <v>36</v>
      </c>
      <c r="N2529" t="s">
        <v>29</v>
      </c>
      <c r="O2529" t="s">
        <v>29</v>
      </c>
      <c r="P2529">
        <v>2</v>
      </c>
      <c r="Q2529">
        <v>7</v>
      </c>
      <c r="R2529">
        <v>500</v>
      </c>
      <c r="S2529" t="str">
        <f>IF(Table1[[#This Row],[Average_Cost_for_two]]&lt;500,"Low",IF(Table1[[#This Row],[Average_Cost_for_two]]&lt;=1500,"Medium","High"))</f>
        <v>Medium</v>
      </c>
      <c r="T2529">
        <v>2.7</v>
      </c>
      <c r="U2529">
        <v>2011</v>
      </c>
      <c r="V2529">
        <v>7</v>
      </c>
      <c r="W2529">
        <v>17</v>
      </c>
      <c r="X2529">
        <f>IF(OR(Main!$U2529=0,
       Main!$V2529=0,
       Main!$W2529=0),
   "",
   DATE(Main!$U2529,
        Main!$V2529,
        Main!$W2529)
)</f>
        <v>40741</v>
      </c>
      <c r="Y2529">
        <f>Table1[[#This Row],[Average_Cost_for_two]]*VLOOKUP(Table1[[#This Row],[Currency]],currency!$A$2:$B$10,2,FALSE)</f>
        <v>6</v>
      </c>
      <c r="Z2529" t="str">
        <f>VLOOKUP(C2529,country!A:B,2,FALSE)</f>
        <v>India</v>
      </c>
      <c r="AA2529">
        <f t="shared" si="39"/>
        <v>3</v>
      </c>
    </row>
    <row r="2530" spans="1:27" ht="15.75" customHeight="1" x14ac:dyDescent="0.25">
      <c r="A2530">
        <v>3684</v>
      </c>
      <c r="B2530" t="s">
        <v>5973</v>
      </c>
      <c r="C2530">
        <v>1</v>
      </c>
      <c r="D2530" t="s">
        <v>23</v>
      </c>
      <c r="E2530" t="s">
        <v>5974</v>
      </c>
      <c r="F2530" t="s">
        <v>79</v>
      </c>
      <c r="G2530" t="s">
        <v>80</v>
      </c>
      <c r="H2530">
        <v>77.241727699999998</v>
      </c>
      <c r="I2530">
        <v>28.580653000000002</v>
      </c>
      <c r="J2530" t="s">
        <v>480</v>
      </c>
      <c r="K2530" t="s">
        <v>28</v>
      </c>
      <c r="L2530" t="s">
        <v>29</v>
      </c>
      <c r="M2530" t="s">
        <v>36</v>
      </c>
      <c r="N2530" t="s">
        <v>29</v>
      </c>
      <c r="O2530" t="s">
        <v>29</v>
      </c>
      <c r="P2530">
        <v>2</v>
      </c>
      <c r="Q2530">
        <v>32</v>
      </c>
      <c r="R2530">
        <v>500</v>
      </c>
      <c r="S2530" t="str">
        <f>IF(Table1[[#This Row],[Average_Cost_for_two]]&lt;500,"Low",IF(Table1[[#This Row],[Average_Cost_for_two]]&lt;=1500,"Medium","High"))</f>
        <v>Medium</v>
      </c>
      <c r="T2530">
        <v>3.5</v>
      </c>
      <c r="U2530">
        <v>2018</v>
      </c>
      <c r="V2530">
        <v>7</v>
      </c>
      <c r="W2530">
        <v>8</v>
      </c>
      <c r="X2530">
        <f>IF(OR(Main!$U2530=0,
       Main!$V2530=0,
       Main!$W2530=0),
   "",
   DATE(Main!$U2530,
        Main!$V2530,
        Main!$W2530)
)</f>
        <v>43289</v>
      </c>
      <c r="Y2530">
        <f>Table1[[#This Row],[Average_Cost_for_two]]*VLOOKUP(Table1[[#This Row],[Currency]],currency!$A$2:$B$10,2,FALSE)</f>
        <v>6</v>
      </c>
      <c r="Z2530" t="str">
        <f>VLOOKUP(C2530,country!A:B,2,FALSE)</f>
        <v>India</v>
      </c>
      <c r="AA2530">
        <f t="shared" si="39"/>
        <v>3</v>
      </c>
    </row>
    <row r="2531" spans="1:27" ht="15.75" customHeight="1" x14ac:dyDescent="0.25">
      <c r="A2531">
        <v>18426285</v>
      </c>
      <c r="B2531" t="s">
        <v>5975</v>
      </c>
      <c r="C2531">
        <v>1</v>
      </c>
      <c r="D2531" t="s">
        <v>23</v>
      </c>
      <c r="E2531" t="s">
        <v>5976</v>
      </c>
      <c r="F2531" t="s">
        <v>3016</v>
      </c>
      <c r="G2531" t="s">
        <v>3017</v>
      </c>
      <c r="H2531">
        <v>77.243015900000003</v>
      </c>
      <c r="I2531">
        <v>28.5702313</v>
      </c>
      <c r="J2531" t="s">
        <v>722</v>
      </c>
      <c r="K2531" t="s">
        <v>28</v>
      </c>
      <c r="L2531" t="s">
        <v>29</v>
      </c>
      <c r="M2531" t="s">
        <v>36</v>
      </c>
      <c r="N2531" t="s">
        <v>29</v>
      </c>
      <c r="O2531" t="s">
        <v>29</v>
      </c>
      <c r="P2531">
        <v>2</v>
      </c>
      <c r="Q2531">
        <v>21</v>
      </c>
      <c r="R2531">
        <v>500</v>
      </c>
      <c r="S2531" t="str">
        <f>IF(Table1[[#This Row],[Average_Cost_for_two]]&lt;500,"Low",IF(Table1[[#This Row],[Average_Cost_for_two]]&lt;=1500,"Medium","High"))</f>
        <v>Medium</v>
      </c>
      <c r="T2531">
        <v>3.8</v>
      </c>
      <c r="U2531">
        <v>2016</v>
      </c>
      <c r="V2531">
        <v>7</v>
      </c>
      <c r="W2531">
        <v>15</v>
      </c>
      <c r="X2531">
        <f>IF(OR(Main!$U2531=0,
       Main!$V2531=0,
       Main!$W2531=0),
   "",
   DATE(Main!$U2531,
        Main!$V2531,
        Main!$W2531)
)</f>
        <v>42566</v>
      </c>
      <c r="Y2531">
        <f>Table1[[#This Row],[Average_Cost_for_two]]*VLOOKUP(Table1[[#This Row],[Currency]],currency!$A$2:$B$10,2,FALSE)</f>
        <v>6</v>
      </c>
      <c r="Z2531" t="str">
        <f>VLOOKUP(C2531,country!A:B,2,FALSE)</f>
        <v>India</v>
      </c>
      <c r="AA2531">
        <f t="shared" si="39"/>
        <v>3</v>
      </c>
    </row>
    <row r="2532" spans="1:27" ht="15.75" customHeight="1" x14ac:dyDescent="0.25">
      <c r="A2532">
        <v>18398602</v>
      </c>
      <c r="B2532" t="s">
        <v>5977</v>
      </c>
      <c r="C2532">
        <v>1</v>
      </c>
      <c r="D2532" t="s">
        <v>23</v>
      </c>
      <c r="E2532" t="s">
        <v>5978</v>
      </c>
      <c r="F2532" t="s">
        <v>1743</v>
      </c>
      <c r="G2532" t="s">
        <v>1742</v>
      </c>
      <c r="H2532">
        <v>77.214436000000006</v>
      </c>
      <c r="I2532">
        <v>28.5344871</v>
      </c>
      <c r="J2532" t="s">
        <v>739</v>
      </c>
      <c r="K2532" t="s">
        <v>28</v>
      </c>
      <c r="L2532" t="s">
        <v>29</v>
      </c>
      <c r="M2532" t="s">
        <v>36</v>
      </c>
      <c r="N2532" t="s">
        <v>29</v>
      </c>
      <c r="O2532" t="s">
        <v>29</v>
      </c>
      <c r="P2532">
        <v>2</v>
      </c>
      <c r="Q2532">
        <v>100</v>
      </c>
      <c r="R2532">
        <v>500</v>
      </c>
      <c r="S2532" t="str">
        <f>IF(Table1[[#This Row],[Average_Cost_for_two]]&lt;500,"Low",IF(Table1[[#This Row],[Average_Cost_for_two]]&lt;=1500,"Medium","High"))</f>
        <v>Medium</v>
      </c>
      <c r="T2532">
        <v>3.9</v>
      </c>
      <c r="U2532">
        <v>2017</v>
      </c>
      <c r="V2532">
        <v>7</v>
      </c>
      <c r="W2532">
        <v>28</v>
      </c>
      <c r="X2532">
        <f>IF(OR(Main!$U2532=0,
       Main!$V2532=0,
       Main!$W2532=0),
   "",
   DATE(Main!$U2532,
        Main!$V2532,
        Main!$W2532)
)</f>
        <v>42944</v>
      </c>
      <c r="Y2532">
        <f>Table1[[#This Row],[Average_Cost_for_two]]*VLOOKUP(Table1[[#This Row],[Currency]],currency!$A$2:$B$10,2,FALSE)</f>
        <v>6</v>
      </c>
      <c r="Z2532" t="str">
        <f>VLOOKUP(C2532,country!A:B,2,FALSE)</f>
        <v>India</v>
      </c>
      <c r="AA2532">
        <f t="shared" si="39"/>
        <v>3</v>
      </c>
    </row>
    <row r="2533" spans="1:27" ht="15.75" customHeight="1" x14ac:dyDescent="0.25">
      <c r="A2533">
        <v>309599</v>
      </c>
      <c r="B2533" t="s">
        <v>5979</v>
      </c>
      <c r="C2533">
        <v>1</v>
      </c>
      <c r="D2533" t="s">
        <v>23</v>
      </c>
      <c r="E2533" t="s">
        <v>5980</v>
      </c>
      <c r="F2533" t="s">
        <v>123</v>
      </c>
      <c r="G2533" t="s">
        <v>124</v>
      </c>
      <c r="H2533">
        <v>77.335127299999996</v>
      </c>
      <c r="I2533">
        <v>28.610355500000001</v>
      </c>
      <c r="J2533" t="s">
        <v>611</v>
      </c>
      <c r="K2533" t="s">
        <v>28</v>
      </c>
      <c r="L2533" t="s">
        <v>29</v>
      </c>
      <c r="M2533" t="s">
        <v>36</v>
      </c>
      <c r="N2533" t="s">
        <v>29</v>
      </c>
      <c r="O2533" t="s">
        <v>29</v>
      </c>
      <c r="P2533">
        <v>2</v>
      </c>
      <c r="Q2533">
        <v>29</v>
      </c>
      <c r="R2533">
        <v>500</v>
      </c>
      <c r="S2533" t="str">
        <f>IF(Table1[[#This Row],[Average_Cost_for_two]]&lt;500,"Low",IF(Table1[[#This Row],[Average_Cost_for_two]]&lt;=1500,"Medium","High"))</f>
        <v>Medium</v>
      </c>
      <c r="T2533">
        <v>2.7</v>
      </c>
      <c r="U2533">
        <v>2014</v>
      </c>
      <c r="V2533">
        <v>7</v>
      </c>
      <c r="W2533">
        <v>9</v>
      </c>
      <c r="X2533">
        <f>IF(OR(Main!$U2533=0,
       Main!$V2533=0,
       Main!$W2533=0),
   "",
   DATE(Main!$U2533,
        Main!$V2533,
        Main!$W2533)
)</f>
        <v>41829</v>
      </c>
      <c r="Y2533">
        <f>Table1[[#This Row],[Average_Cost_for_two]]*VLOOKUP(Table1[[#This Row],[Currency]],currency!$A$2:$B$10,2,FALSE)</f>
        <v>6</v>
      </c>
      <c r="Z2533" t="str">
        <f>VLOOKUP(C2533,country!A:B,2,FALSE)</f>
        <v>India</v>
      </c>
      <c r="AA2533">
        <f t="shared" si="39"/>
        <v>3</v>
      </c>
    </row>
    <row r="2534" spans="1:27" ht="15.75" customHeight="1" x14ac:dyDescent="0.25">
      <c r="A2534">
        <v>8373</v>
      </c>
      <c r="B2534" t="s">
        <v>5966</v>
      </c>
      <c r="C2534">
        <v>1</v>
      </c>
      <c r="D2534" t="s">
        <v>23</v>
      </c>
      <c r="E2534" t="s">
        <v>5981</v>
      </c>
      <c r="F2534" t="s">
        <v>3162</v>
      </c>
      <c r="G2534" t="s">
        <v>3161</v>
      </c>
      <c r="H2534">
        <v>77.146793799999998</v>
      </c>
      <c r="I2534">
        <v>28.6571438</v>
      </c>
      <c r="J2534" t="s">
        <v>4377</v>
      </c>
      <c r="K2534" t="s">
        <v>28</v>
      </c>
      <c r="L2534" t="s">
        <v>29</v>
      </c>
      <c r="M2534" t="s">
        <v>36</v>
      </c>
      <c r="N2534" t="s">
        <v>29</v>
      </c>
      <c r="O2534" t="s">
        <v>29</v>
      </c>
      <c r="P2534">
        <v>2</v>
      </c>
      <c r="Q2534">
        <v>87</v>
      </c>
      <c r="R2534">
        <v>500</v>
      </c>
      <c r="S2534" t="str">
        <f>IF(Table1[[#This Row],[Average_Cost_for_two]]&lt;500,"Low",IF(Table1[[#This Row],[Average_Cost_for_two]]&lt;=1500,"Medium","High"))</f>
        <v>Medium</v>
      </c>
      <c r="T2534">
        <v>2.6</v>
      </c>
      <c r="U2534">
        <v>2017</v>
      </c>
      <c r="V2534">
        <v>7</v>
      </c>
      <c r="W2534">
        <v>5</v>
      </c>
      <c r="X2534">
        <f>IF(OR(Main!$U2534=0,
       Main!$V2534=0,
       Main!$W2534=0),
   "",
   DATE(Main!$U2534,
        Main!$V2534,
        Main!$W2534)
)</f>
        <v>42921</v>
      </c>
      <c r="Y2534">
        <f>Table1[[#This Row],[Average_Cost_for_two]]*VLOOKUP(Table1[[#This Row],[Currency]],currency!$A$2:$B$10,2,FALSE)</f>
        <v>6</v>
      </c>
      <c r="Z2534" t="str">
        <f>VLOOKUP(C2534,country!A:B,2,FALSE)</f>
        <v>India</v>
      </c>
      <c r="AA2534">
        <f t="shared" si="39"/>
        <v>3</v>
      </c>
    </row>
    <row r="2535" spans="1:27" ht="15.75" customHeight="1" x14ac:dyDescent="0.25">
      <c r="A2535">
        <v>3230</v>
      </c>
      <c r="B2535" t="s">
        <v>5925</v>
      </c>
      <c r="C2535">
        <v>1</v>
      </c>
      <c r="D2535" t="s">
        <v>23</v>
      </c>
      <c r="E2535" t="s">
        <v>5982</v>
      </c>
      <c r="F2535" t="s">
        <v>2914</v>
      </c>
      <c r="G2535" t="s">
        <v>2915</v>
      </c>
      <c r="H2535">
        <v>77.151931599999998</v>
      </c>
      <c r="I2535">
        <v>28.6953879</v>
      </c>
      <c r="J2535" t="s">
        <v>5927</v>
      </c>
      <c r="K2535" t="s">
        <v>28</v>
      </c>
      <c r="L2535" t="s">
        <v>29</v>
      </c>
      <c r="M2535" t="s">
        <v>36</v>
      </c>
      <c r="N2535" t="s">
        <v>29</v>
      </c>
      <c r="O2535" t="s">
        <v>29</v>
      </c>
      <c r="P2535">
        <v>2</v>
      </c>
      <c r="Q2535">
        <v>131</v>
      </c>
      <c r="R2535">
        <v>500</v>
      </c>
      <c r="S2535" t="str">
        <f>IF(Table1[[#This Row],[Average_Cost_for_two]]&lt;500,"Low",IF(Table1[[#This Row],[Average_Cost_for_two]]&lt;=1500,"Medium","High"))</f>
        <v>Medium</v>
      </c>
      <c r="T2535">
        <v>3.4</v>
      </c>
      <c r="U2535">
        <v>2015</v>
      </c>
      <c r="V2535">
        <v>7</v>
      </c>
      <c r="W2535">
        <v>7</v>
      </c>
      <c r="X2535">
        <f>IF(OR(Main!$U2535=0,
       Main!$V2535=0,
       Main!$W2535=0),
   "",
   DATE(Main!$U2535,
        Main!$V2535,
        Main!$W2535)
)</f>
        <v>42192</v>
      </c>
      <c r="Y2535">
        <f>Table1[[#This Row],[Average_Cost_for_two]]*VLOOKUP(Table1[[#This Row],[Currency]],currency!$A$2:$B$10,2,FALSE)</f>
        <v>6</v>
      </c>
      <c r="Z2535" t="str">
        <f>VLOOKUP(C2535,country!A:B,2,FALSE)</f>
        <v>India</v>
      </c>
      <c r="AA2535">
        <f t="shared" si="39"/>
        <v>3</v>
      </c>
    </row>
    <row r="2536" spans="1:27" ht="15.75" customHeight="1" x14ac:dyDescent="0.25">
      <c r="A2536">
        <v>18224548</v>
      </c>
      <c r="B2536" t="s">
        <v>5983</v>
      </c>
      <c r="C2536">
        <v>1</v>
      </c>
      <c r="D2536" t="s">
        <v>23</v>
      </c>
      <c r="E2536" t="s">
        <v>5984</v>
      </c>
      <c r="F2536" t="s">
        <v>2939</v>
      </c>
      <c r="G2536" t="s">
        <v>2940</v>
      </c>
      <c r="H2536">
        <v>77.087608799999998</v>
      </c>
      <c r="I2536">
        <v>28.6800158</v>
      </c>
      <c r="J2536" t="s">
        <v>492</v>
      </c>
      <c r="K2536" t="s">
        <v>28</v>
      </c>
      <c r="L2536" t="s">
        <v>29</v>
      </c>
      <c r="M2536" t="s">
        <v>36</v>
      </c>
      <c r="N2536" t="s">
        <v>29</v>
      </c>
      <c r="O2536" t="s">
        <v>29</v>
      </c>
      <c r="P2536">
        <v>2</v>
      </c>
      <c r="Q2536">
        <v>24</v>
      </c>
      <c r="R2536">
        <v>500</v>
      </c>
      <c r="S2536" t="str">
        <f>IF(Table1[[#This Row],[Average_Cost_for_two]]&lt;500,"Low",IF(Table1[[#This Row],[Average_Cost_for_two]]&lt;=1500,"Medium","High"))</f>
        <v>Medium</v>
      </c>
      <c r="T2536">
        <v>3.1</v>
      </c>
      <c r="U2536">
        <v>2018</v>
      </c>
      <c r="V2536">
        <v>7</v>
      </c>
      <c r="W2536">
        <v>6</v>
      </c>
      <c r="X2536">
        <f>IF(OR(Main!$U2536=0,
       Main!$V2536=0,
       Main!$W2536=0),
   "",
   DATE(Main!$U2536,
        Main!$V2536,
        Main!$W2536)
)</f>
        <v>43287</v>
      </c>
      <c r="Y2536">
        <f>Table1[[#This Row],[Average_Cost_for_two]]*VLOOKUP(Table1[[#This Row],[Currency]],currency!$A$2:$B$10,2,FALSE)</f>
        <v>6</v>
      </c>
      <c r="Z2536" t="str">
        <f>VLOOKUP(C2536,country!A:B,2,FALSE)</f>
        <v>India</v>
      </c>
      <c r="AA2536">
        <f t="shared" si="39"/>
        <v>3</v>
      </c>
    </row>
    <row r="2537" spans="1:27" ht="15.75" customHeight="1" x14ac:dyDescent="0.25">
      <c r="A2537">
        <v>306014</v>
      </c>
      <c r="B2537" t="s">
        <v>5985</v>
      </c>
      <c r="C2537">
        <v>1</v>
      </c>
      <c r="D2537" t="s">
        <v>23</v>
      </c>
      <c r="E2537" t="s">
        <v>5986</v>
      </c>
      <c r="F2537" t="s">
        <v>1907</v>
      </c>
      <c r="G2537" t="s">
        <v>1908</v>
      </c>
      <c r="H2537">
        <v>77.117390499999999</v>
      </c>
      <c r="I2537">
        <v>28.642113299999998</v>
      </c>
      <c r="J2537" t="s">
        <v>567</v>
      </c>
      <c r="K2537" t="s">
        <v>28</v>
      </c>
      <c r="L2537" t="s">
        <v>29</v>
      </c>
      <c r="M2537" t="s">
        <v>36</v>
      </c>
      <c r="N2537" t="s">
        <v>29</v>
      </c>
      <c r="O2537" t="s">
        <v>29</v>
      </c>
      <c r="P2537">
        <v>2</v>
      </c>
      <c r="Q2537">
        <v>160</v>
      </c>
      <c r="R2537">
        <v>500</v>
      </c>
      <c r="S2537" t="str">
        <f>IF(Table1[[#This Row],[Average_Cost_for_two]]&lt;500,"Low",IF(Table1[[#This Row],[Average_Cost_for_two]]&lt;=1500,"Medium","High"))</f>
        <v>Medium</v>
      </c>
      <c r="T2537">
        <v>3.8</v>
      </c>
      <c r="U2537">
        <v>2016</v>
      </c>
      <c r="V2537">
        <v>7</v>
      </c>
      <c r="W2537">
        <v>15</v>
      </c>
      <c r="X2537">
        <f>IF(OR(Main!$U2537=0,
       Main!$V2537=0,
       Main!$W2537=0),
   "",
   DATE(Main!$U2537,
        Main!$V2537,
        Main!$W2537)
)</f>
        <v>42566</v>
      </c>
      <c r="Y2537">
        <f>Table1[[#This Row],[Average_Cost_for_two]]*VLOOKUP(Table1[[#This Row],[Currency]],currency!$A$2:$B$10,2,FALSE)</f>
        <v>6</v>
      </c>
      <c r="Z2537" t="str">
        <f>VLOOKUP(C2537,country!A:B,2,FALSE)</f>
        <v>India</v>
      </c>
      <c r="AA2537">
        <f t="shared" si="39"/>
        <v>3</v>
      </c>
    </row>
    <row r="2538" spans="1:27" ht="15.75" customHeight="1" x14ac:dyDescent="0.25">
      <c r="A2538">
        <v>7322</v>
      </c>
      <c r="B2538" t="s">
        <v>5925</v>
      </c>
      <c r="C2538">
        <v>1</v>
      </c>
      <c r="D2538" t="s">
        <v>23</v>
      </c>
      <c r="E2538" t="s">
        <v>5987</v>
      </c>
      <c r="F2538" t="s">
        <v>1917</v>
      </c>
      <c r="G2538" t="s">
        <v>1918</v>
      </c>
      <c r="H2538">
        <v>77.200704110000004</v>
      </c>
      <c r="I2538">
        <v>28.561644449999999</v>
      </c>
      <c r="J2538" t="s">
        <v>5927</v>
      </c>
      <c r="K2538" t="s">
        <v>28</v>
      </c>
      <c r="L2538" t="s">
        <v>29</v>
      </c>
      <c r="M2538" t="s">
        <v>36</v>
      </c>
      <c r="N2538" t="s">
        <v>29</v>
      </c>
      <c r="O2538" t="s">
        <v>29</v>
      </c>
      <c r="P2538">
        <v>2</v>
      </c>
      <c r="Q2538">
        <v>188</v>
      </c>
      <c r="R2538">
        <v>500</v>
      </c>
      <c r="S2538" t="str">
        <f>IF(Table1[[#This Row],[Average_Cost_for_two]]&lt;500,"Low",IF(Table1[[#This Row],[Average_Cost_for_two]]&lt;=1500,"Medium","High"))</f>
        <v>Medium</v>
      </c>
      <c r="T2538">
        <v>2.9</v>
      </c>
      <c r="U2538">
        <v>2015</v>
      </c>
      <c r="V2538">
        <v>7</v>
      </c>
      <c r="W2538">
        <v>27</v>
      </c>
      <c r="X2538">
        <f>IF(OR(Main!$U2538=0,
       Main!$V2538=0,
       Main!$W2538=0),
   "",
   DATE(Main!$U2538,
        Main!$V2538,
        Main!$W2538)
)</f>
        <v>42212</v>
      </c>
      <c r="Y2538">
        <f>Table1[[#This Row],[Average_Cost_for_two]]*VLOOKUP(Table1[[#This Row],[Currency]],currency!$A$2:$B$10,2,FALSE)</f>
        <v>6</v>
      </c>
      <c r="Z2538" t="str">
        <f>VLOOKUP(C2538,country!A:B,2,FALSE)</f>
        <v>India</v>
      </c>
      <c r="AA2538">
        <f t="shared" si="39"/>
        <v>3</v>
      </c>
    </row>
    <row r="2539" spans="1:27" ht="15.75" customHeight="1" x14ac:dyDescent="0.25">
      <c r="A2539">
        <v>4649</v>
      </c>
      <c r="B2539" t="s">
        <v>1512</v>
      </c>
      <c r="C2539">
        <v>1</v>
      </c>
      <c r="D2539" t="s">
        <v>23</v>
      </c>
      <c r="E2539" t="s">
        <v>5988</v>
      </c>
      <c r="F2539" t="s">
        <v>2698</v>
      </c>
      <c r="G2539" t="s">
        <v>2699</v>
      </c>
      <c r="H2539">
        <v>77.169321199999999</v>
      </c>
      <c r="I2539">
        <v>28.587367</v>
      </c>
      <c r="J2539" t="s">
        <v>556</v>
      </c>
      <c r="K2539" t="s">
        <v>28</v>
      </c>
      <c r="L2539" t="s">
        <v>29</v>
      </c>
      <c r="M2539" t="s">
        <v>36</v>
      </c>
      <c r="N2539" t="s">
        <v>29</v>
      </c>
      <c r="O2539" t="s">
        <v>29</v>
      </c>
      <c r="P2539">
        <v>2</v>
      </c>
      <c r="Q2539">
        <v>33</v>
      </c>
      <c r="R2539">
        <v>500</v>
      </c>
      <c r="S2539" t="str">
        <f>IF(Table1[[#This Row],[Average_Cost_for_two]]&lt;500,"Low",IF(Table1[[#This Row],[Average_Cost_for_two]]&lt;=1500,"Medium","High"))</f>
        <v>Medium</v>
      </c>
      <c r="T2539">
        <v>3.2</v>
      </c>
      <c r="U2539">
        <v>2010</v>
      </c>
      <c r="V2539">
        <v>7</v>
      </c>
      <c r="W2539">
        <v>16</v>
      </c>
      <c r="X2539">
        <f>IF(OR(Main!$U2539=0,
       Main!$V2539=0,
       Main!$W2539=0),
   "",
   DATE(Main!$U2539,
        Main!$V2539,
        Main!$W2539)
)</f>
        <v>40375</v>
      </c>
      <c r="Y2539">
        <f>Table1[[#This Row],[Average_Cost_for_two]]*VLOOKUP(Table1[[#This Row],[Currency]],currency!$A$2:$B$10,2,FALSE)</f>
        <v>6</v>
      </c>
      <c r="Z2539" t="str">
        <f>VLOOKUP(C2539,country!A:B,2,FALSE)</f>
        <v>India</v>
      </c>
      <c r="AA2539">
        <f t="shared" si="39"/>
        <v>3</v>
      </c>
    </row>
    <row r="2540" spans="1:27" ht="15.75" customHeight="1" x14ac:dyDescent="0.25">
      <c r="A2540">
        <v>8265</v>
      </c>
      <c r="B2540" t="s">
        <v>5911</v>
      </c>
      <c r="C2540">
        <v>1</v>
      </c>
      <c r="D2540" t="s">
        <v>23</v>
      </c>
      <c r="E2540" t="s">
        <v>5989</v>
      </c>
      <c r="F2540" t="s">
        <v>2170</v>
      </c>
      <c r="G2540" t="s">
        <v>2171</v>
      </c>
      <c r="H2540">
        <v>77.286738299999996</v>
      </c>
      <c r="I2540">
        <v>28.636701200000001</v>
      </c>
      <c r="J2540" t="s">
        <v>5913</v>
      </c>
      <c r="K2540" t="s">
        <v>28</v>
      </c>
      <c r="L2540" t="s">
        <v>29</v>
      </c>
      <c r="M2540" t="s">
        <v>36</v>
      </c>
      <c r="N2540" t="s">
        <v>29</v>
      </c>
      <c r="O2540" t="s">
        <v>29</v>
      </c>
      <c r="P2540">
        <v>2</v>
      </c>
      <c r="Q2540">
        <v>160</v>
      </c>
      <c r="R2540">
        <v>500</v>
      </c>
      <c r="S2540" t="str">
        <f>IF(Table1[[#This Row],[Average_Cost_for_two]]&lt;500,"Low",IF(Table1[[#This Row],[Average_Cost_for_two]]&lt;=1500,"Medium","High"))</f>
        <v>Medium</v>
      </c>
      <c r="T2540">
        <v>3.6</v>
      </c>
      <c r="U2540">
        <v>2017</v>
      </c>
      <c r="V2540">
        <v>7</v>
      </c>
      <c r="W2540">
        <v>26</v>
      </c>
      <c r="X2540">
        <f>IF(OR(Main!$U2540=0,
       Main!$V2540=0,
       Main!$W2540=0),
   "",
   DATE(Main!$U2540,
        Main!$V2540,
        Main!$W2540)
)</f>
        <v>42942</v>
      </c>
      <c r="Y2540">
        <f>Table1[[#This Row],[Average_Cost_for_two]]*VLOOKUP(Table1[[#This Row],[Currency]],currency!$A$2:$B$10,2,FALSE)</f>
        <v>6</v>
      </c>
      <c r="Z2540" t="str">
        <f>VLOOKUP(C2540,country!A:B,2,FALSE)</f>
        <v>India</v>
      </c>
      <c r="AA2540">
        <f t="shared" si="39"/>
        <v>3</v>
      </c>
    </row>
    <row r="2541" spans="1:27" ht="15.75" customHeight="1" x14ac:dyDescent="0.25">
      <c r="A2541">
        <v>18233584</v>
      </c>
      <c r="B2541" t="s">
        <v>5990</v>
      </c>
      <c r="C2541">
        <v>1</v>
      </c>
      <c r="D2541" t="s">
        <v>23</v>
      </c>
      <c r="E2541" t="s">
        <v>5991</v>
      </c>
      <c r="F2541" t="s">
        <v>2070</v>
      </c>
      <c r="G2541" t="s">
        <v>2071</v>
      </c>
      <c r="H2541">
        <v>77.204811300000003</v>
      </c>
      <c r="I2541">
        <v>28.6934267</v>
      </c>
      <c r="J2541" t="s">
        <v>5992</v>
      </c>
      <c r="K2541" t="s">
        <v>28</v>
      </c>
      <c r="L2541" t="s">
        <v>29</v>
      </c>
      <c r="M2541" t="s">
        <v>36</v>
      </c>
      <c r="N2541" t="s">
        <v>29</v>
      </c>
      <c r="O2541" t="s">
        <v>29</v>
      </c>
      <c r="P2541">
        <v>2</v>
      </c>
      <c r="Q2541">
        <v>555</v>
      </c>
      <c r="R2541">
        <v>500</v>
      </c>
      <c r="S2541" t="str">
        <f>IF(Table1[[#This Row],[Average_Cost_for_two]]&lt;500,"Low",IF(Table1[[#This Row],[Average_Cost_for_two]]&lt;=1500,"Medium","High"))</f>
        <v>Medium</v>
      </c>
      <c r="T2541">
        <v>3.6</v>
      </c>
      <c r="U2541">
        <v>2016</v>
      </c>
      <c r="V2541">
        <v>7</v>
      </c>
      <c r="W2541">
        <v>11</v>
      </c>
      <c r="X2541">
        <f>IF(OR(Main!$U2541=0,
       Main!$V2541=0,
       Main!$W2541=0),
   "",
   DATE(Main!$U2541,
        Main!$V2541,
        Main!$W2541)
)</f>
        <v>42562</v>
      </c>
      <c r="Y2541">
        <f>Table1[[#This Row],[Average_Cost_for_two]]*VLOOKUP(Table1[[#This Row],[Currency]],currency!$A$2:$B$10,2,FALSE)</f>
        <v>6</v>
      </c>
      <c r="Z2541" t="str">
        <f>VLOOKUP(C2541,country!A:B,2,FALSE)</f>
        <v>India</v>
      </c>
      <c r="AA2541">
        <f t="shared" si="39"/>
        <v>3</v>
      </c>
    </row>
    <row r="2542" spans="1:27" ht="15.75" customHeight="1" x14ac:dyDescent="0.25">
      <c r="A2542">
        <v>9657</v>
      </c>
      <c r="B2542" t="s">
        <v>5911</v>
      </c>
      <c r="C2542">
        <v>1</v>
      </c>
      <c r="D2542" t="s">
        <v>23</v>
      </c>
      <c r="E2542" t="s">
        <v>5993</v>
      </c>
      <c r="F2542" t="s">
        <v>1444</v>
      </c>
      <c r="G2542" t="s">
        <v>1445</v>
      </c>
      <c r="H2542">
        <v>77.194929000000002</v>
      </c>
      <c r="I2542">
        <v>28.576014000000001</v>
      </c>
      <c r="J2542" t="s">
        <v>5913</v>
      </c>
      <c r="K2542" t="s">
        <v>28</v>
      </c>
      <c r="L2542" t="s">
        <v>29</v>
      </c>
      <c r="M2542" t="s">
        <v>36</v>
      </c>
      <c r="N2542" t="s">
        <v>29</v>
      </c>
      <c r="O2542" t="s">
        <v>29</v>
      </c>
      <c r="P2542">
        <v>2</v>
      </c>
      <c r="Q2542">
        <v>100</v>
      </c>
      <c r="R2542">
        <v>500</v>
      </c>
      <c r="S2542" t="str">
        <f>IF(Table1[[#This Row],[Average_Cost_for_two]]&lt;500,"Low",IF(Table1[[#This Row],[Average_Cost_for_two]]&lt;=1500,"Medium","High"))</f>
        <v>Medium</v>
      </c>
      <c r="T2542">
        <v>3.5</v>
      </c>
      <c r="U2542">
        <v>2014</v>
      </c>
      <c r="V2542">
        <v>6</v>
      </c>
      <c r="W2542">
        <v>21</v>
      </c>
      <c r="X2542">
        <f>IF(OR(Main!$U2542=0,
       Main!$V2542=0,
       Main!$W2542=0),
   "",
   DATE(Main!$U2542,
        Main!$V2542,
        Main!$W2542)
)</f>
        <v>41811</v>
      </c>
      <c r="Y2542">
        <f>Table1[[#This Row],[Average_Cost_for_two]]*VLOOKUP(Table1[[#This Row],[Currency]],currency!$A$2:$B$10,2,FALSE)</f>
        <v>6</v>
      </c>
      <c r="Z2542" t="str">
        <f>VLOOKUP(C2542,country!A:B,2,FALSE)</f>
        <v>India</v>
      </c>
      <c r="AA2542">
        <f t="shared" si="39"/>
        <v>2</v>
      </c>
    </row>
    <row r="2543" spans="1:27" ht="15.75" customHeight="1" x14ac:dyDescent="0.25">
      <c r="A2543">
        <v>312492</v>
      </c>
      <c r="B2543" t="s">
        <v>5994</v>
      </c>
      <c r="C2543">
        <v>1</v>
      </c>
      <c r="D2543" t="s">
        <v>23</v>
      </c>
      <c r="E2543" t="s">
        <v>5995</v>
      </c>
      <c r="F2543" t="s">
        <v>173</v>
      </c>
      <c r="G2543" t="s">
        <v>174</v>
      </c>
      <c r="H2543">
        <v>77.301121800000004</v>
      </c>
      <c r="I2543">
        <v>28.619279299999999</v>
      </c>
      <c r="J2543" t="s">
        <v>500</v>
      </c>
      <c r="K2543" t="s">
        <v>28</v>
      </c>
      <c r="L2543" t="s">
        <v>29</v>
      </c>
      <c r="M2543" t="s">
        <v>36</v>
      </c>
      <c r="N2543" t="s">
        <v>29</v>
      </c>
      <c r="O2543" t="s">
        <v>29</v>
      </c>
      <c r="P2543">
        <v>2</v>
      </c>
      <c r="Q2543">
        <v>254</v>
      </c>
      <c r="R2543">
        <v>500</v>
      </c>
      <c r="S2543" t="str">
        <f>IF(Table1[[#This Row],[Average_Cost_for_two]]&lt;500,"Low",IF(Table1[[#This Row],[Average_Cost_for_two]]&lt;=1500,"Medium","High"))</f>
        <v>Medium</v>
      </c>
      <c r="T2543">
        <v>3.9</v>
      </c>
      <c r="U2543">
        <v>2015</v>
      </c>
      <c r="V2543">
        <v>6</v>
      </c>
      <c r="W2543">
        <v>12</v>
      </c>
      <c r="X2543">
        <f>IF(OR(Main!$U2543=0,
       Main!$V2543=0,
       Main!$W2543=0),
   "",
   DATE(Main!$U2543,
        Main!$V2543,
        Main!$W2543)
)</f>
        <v>42167</v>
      </c>
      <c r="Y2543">
        <f>Table1[[#This Row],[Average_Cost_for_two]]*VLOOKUP(Table1[[#This Row],[Currency]],currency!$A$2:$B$10,2,FALSE)</f>
        <v>6</v>
      </c>
      <c r="Z2543" t="str">
        <f>VLOOKUP(C2543,country!A:B,2,FALSE)</f>
        <v>India</v>
      </c>
      <c r="AA2543">
        <f t="shared" si="39"/>
        <v>2</v>
      </c>
    </row>
    <row r="2544" spans="1:27" ht="15.75" customHeight="1" x14ac:dyDescent="0.25">
      <c r="A2544">
        <v>311734</v>
      </c>
      <c r="B2544" t="s">
        <v>5925</v>
      </c>
      <c r="C2544">
        <v>1</v>
      </c>
      <c r="D2544" t="s">
        <v>23</v>
      </c>
      <c r="E2544" t="s">
        <v>5996</v>
      </c>
      <c r="F2544" t="s">
        <v>3468</v>
      </c>
      <c r="G2544" t="s">
        <v>3469</v>
      </c>
      <c r="H2544">
        <v>77.190347000000003</v>
      </c>
      <c r="I2544">
        <v>28.706102399999999</v>
      </c>
      <c r="J2544" t="s">
        <v>5927</v>
      </c>
      <c r="K2544" t="s">
        <v>28</v>
      </c>
      <c r="L2544" t="s">
        <v>29</v>
      </c>
      <c r="M2544" t="s">
        <v>36</v>
      </c>
      <c r="N2544" t="s">
        <v>29</v>
      </c>
      <c r="O2544" t="s">
        <v>29</v>
      </c>
      <c r="P2544">
        <v>2</v>
      </c>
      <c r="Q2544">
        <v>68</v>
      </c>
      <c r="R2544">
        <v>500</v>
      </c>
      <c r="S2544" t="str">
        <f>IF(Table1[[#This Row],[Average_Cost_for_two]]&lt;500,"Low",IF(Table1[[#This Row],[Average_Cost_for_two]]&lt;=1500,"Medium","High"))</f>
        <v>Medium</v>
      </c>
      <c r="T2544">
        <v>3.4</v>
      </c>
      <c r="U2544">
        <v>2016</v>
      </c>
      <c r="V2544">
        <v>6</v>
      </c>
      <c r="W2544">
        <v>4</v>
      </c>
      <c r="X2544">
        <f>IF(OR(Main!$U2544=0,
       Main!$V2544=0,
       Main!$W2544=0),
   "",
   DATE(Main!$U2544,
        Main!$V2544,
        Main!$W2544)
)</f>
        <v>42525</v>
      </c>
      <c r="Y2544">
        <f>Table1[[#This Row],[Average_Cost_for_two]]*VLOOKUP(Table1[[#This Row],[Currency]],currency!$A$2:$B$10,2,FALSE)</f>
        <v>6</v>
      </c>
      <c r="Z2544" t="str">
        <f>VLOOKUP(C2544,country!A:B,2,FALSE)</f>
        <v>India</v>
      </c>
      <c r="AA2544">
        <f t="shared" si="39"/>
        <v>2</v>
      </c>
    </row>
    <row r="2545" spans="1:27" ht="15.75" customHeight="1" x14ac:dyDescent="0.25">
      <c r="A2545">
        <v>8840</v>
      </c>
      <c r="B2545" t="s">
        <v>5925</v>
      </c>
      <c r="C2545">
        <v>1</v>
      </c>
      <c r="D2545" t="s">
        <v>23</v>
      </c>
      <c r="E2545" t="s">
        <v>4793</v>
      </c>
      <c r="F2545" t="s">
        <v>3162</v>
      </c>
      <c r="G2545" t="s">
        <v>3161</v>
      </c>
      <c r="H2545">
        <v>77.146750999999995</v>
      </c>
      <c r="I2545">
        <v>28.657001300000001</v>
      </c>
      <c r="J2545" t="s">
        <v>5927</v>
      </c>
      <c r="K2545" t="s">
        <v>28</v>
      </c>
      <c r="L2545" t="s">
        <v>29</v>
      </c>
      <c r="M2545" t="s">
        <v>36</v>
      </c>
      <c r="N2545" t="s">
        <v>29</v>
      </c>
      <c r="O2545" t="s">
        <v>29</v>
      </c>
      <c r="P2545">
        <v>2</v>
      </c>
      <c r="Q2545">
        <v>69</v>
      </c>
      <c r="R2545">
        <v>500</v>
      </c>
      <c r="S2545" t="str">
        <f>IF(Table1[[#This Row],[Average_Cost_for_two]]&lt;500,"Low",IF(Table1[[#This Row],[Average_Cost_for_two]]&lt;=1500,"Medium","High"))</f>
        <v>Medium</v>
      </c>
      <c r="T2545">
        <v>2.6</v>
      </c>
      <c r="U2545">
        <v>2010</v>
      </c>
      <c r="V2545">
        <v>6</v>
      </c>
      <c r="W2545">
        <v>1</v>
      </c>
      <c r="X2545">
        <f>IF(OR(Main!$U2545=0,
       Main!$V2545=0,
       Main!$W2545=0),
   "",
   DATE(Main!$U2545,
        Main!$V2545,
        Main!$W2545)
)</f>
        <v>40330</v>
      </c>
      <c r="Y2545">
        <f>Table1[[#This Row],[Average_Cost_for_two]]*VLOOKUP(Table1[[#This Row],[Currency]],currency!$A$2:$B$10,2,FALSE)</f>
        <v>6</v>
      </c>
      <c r="Z2545" t="str">
        <f>VLOOKUP(C2545,country!A:B,2,FALSE)</f>
        <v>India</v>
      </c>
      <c r="AA2545">
        <f t="shared" si="39"/>
        <v>2</v>
      </c>
    </row>
    <row r="2546" spans="1:27" ht="15.75" customHeight="1" x14ac:dyDescent="0.25">
      <c r="A2546">
        <v>1888</v>
      </c>
      <c r="B2546" t="s">
        <v>5997</v>
      </c>
      <c r="C2546">
        <v>1</v>
      </c>
      <c r="D2546" t="s">
        <v>23</v>
      </c>
      <c r="E2546" t="s">
        <v>5998</v>
      </c>
      <c r="F2546" t="s">
        <v>1897</v>
      </c>
      <c r="G2546" t="s">
        <v>1898</v>
      </c>
      <c r="H2546">
        <v>77.210725839999995</v>
      </c>
      <c r="I2546">
        <v>28.640123719999998</v>
      </c>
      <c r="J2546" t="s">
        <v>477</v>
      </c>
      <c r="K2546" t="s">
        <v>28</v>
      </c>
      <c r="L2546" t="s">
        <v>29</v>
      </c>
      <c r="M2546" t="s">
        <v>36</v>
      </c>
      <c r="N2546" t="s">
        <v>29</v>
      </c>
      <c r="O2546" t="s">
        <v>29</v>
      </c>
      <c r="P2546">
        <v>2</v>
      </c>
      <c r="Q2546">
        <v>37</v>
      </c>
      <c r="R2546">
        <v>500</v>
      </c>
      <c r="S2546" t="str">
        <f>IF(Table1[[#This Row],[Average_Cost_for_two]]&lt;500,"Low",IF(Table1[[#This Row],[Average_Cost_for_two]]&lt;=1500,"Medium","High"))</f>
        <v>Medium</v>
      </c>
      <c r="T2546">
        <v>2.7</v>
      </c>
      <c r="U2546">
        <v>2013</v>
      </c>
      <c r="V2546">
        <v>6</v>
      </c>
      <c r="W2546">
        <v>13</v>
      </c>
      <c r="X2546">
        <f>IF(OR(Main!$U2546=0,
       Main!$V2546=0,
       Main!$W2546=0),
   "",
   DATE(Main!$U2546,
        Main!$V2546,
        Main!$W2546)
)</f>
        <v>41438</v>
      </c>
      <c r="Y2546">
        <f>Table1[[#This Row],[Average_Cost_for_two]]*VLOOKUP(Table1[[#This Row],[Currency]],currency!$A$2:$B$10,2,FALSE)</f>
        <v>6</v>
      </c>
      <c r="Z2546" t="str">
        <f>VLOOKUP(C2546,country!A:B,2,FALSE)</f>
        <v>India</v>
      </c>
      <c r="AA2546">
        <f t="shared" si="39"/>
        <v>2</v>
      </c>
    </row>
    <row r="2547" spans="1:27" ht="15.75" customHeight="1" x14ac:dyDescent="0.25">
      <c r="A2547">
        <v>311512</v>
      </c>
      <c r="B2547" t="s">
        <v>5925</v>
      </c>
      <c r="C2547">
        <v>1</v>
      </c>
      <c r="D2547" t="s">
        <v>23</v>
      </c>
      <c r="E2547" t="s">
        <v>5999</v>
      </c>
      <c r="F2547" t="s">
        <v>114</v>
      </c>
      <c r="G2547" t="s">
        <v>115</v>
      </c>
      <c r="H2547">
        <v>77.134180000000001</v>
      </c>
      <c r="I2547">
        <v>28.695427500000001</v>
      </c>
      <c r="J2547" t="s">
        <v>5927</v>
      </c>
      <c r="K2547" t="s">
        <v>28</v>
      </c>
      <c r="L2547" t="s">
        <v>29</v>
      </c>
      <c r="M2547" t="s">
        <v>36</v>
      </c>
      <c r="N2547" t="s">
        <v>29</v>
      </c>
      <c r="O2547" t="s">
        <v>29</v>
      </c>
      <c r="P2547">
        <v>2</v>
      </c>
      <c r="Q2547">
        <v>77</v>
      </c>
      <c r="R2547">
        <v>500</v>
      </c>
      <c r="S2547" t="str">
        <f>IF(Table1[[#This Row],[Average_Cost_for_two]]&lt;500,"Low",IF(Table1[[#This Row],[Average_Cost_for_two]]&lt;=1500,"Medium","High"))</f>
        <v>Medium</v>
      </c>
      <c r="T2547">
        <v>3.3</v>
      </c>
      <c r="U2547">
        <v>2010</v>
      </c>
      <c r="V2547">
        <v>6</v>
      </c>
      <c r="W2547">
        <v>19</v>
      </c>
      <c r="X2547">
        <f>IF(OR(Main!$U2547=0,
       Main!$V2547=0,
       Main!$W2547=0),
   "",
   DATE(Main!$U2547,
        Main!$V2547,
        Main!$W2547)
)</f>
        <v>40348</v>
      </c>
      <c r="Y2547">
        <f>Table1[[#This Row],[Average_Cost_for_two]]*VLOOKUP(Table1[[#This Row],[Currency]],currency!$A$2:$B$10,2,FALSE)</f>
        <v>6</v>
      </c>
      <c r="Z2547" t="str">
        <f>VLOOKUP(C2547,country!A:B,2,FALSE)</f>
        <v>India</v>
      </c>
      <c r="AA2547">
        <f t="shared" si="39"/>
        <v>2</v>
      </c>
    </row>
    <row r="2548" spans="1:27" ht="15.75" customHeight="1" x14ac:dyDescent="0.25">
      <c r="A2548">
        <v>18469974</v>
      </c>
      <c r="B2548" t="s">
        <v>661</v>
      </c>
      <c r="C2548">
        <v>1</v>
      </c>
      <c r="D2548" t="s">
        <v>23</v>
      </c>
      <c r="E2548" t="s">
        <v>6000</v>
      </c>
      <c r="F2548" t="s">
        <v>63</v>
      </c>
      <c r="G2548" t="s">
        <v>64</v>
      </c>
      <c r="H2548">
        <v>77.166894900000003</v>
      </c>
      <c r="I2548">
        <v>28.572617600000001</v>
      </c>
      <c r="J2548" t="s">
        <v>611</v>
      </c>
      <c r="K2548" t="s">
        <v>28</v>
      </c>
      <c r="L2548" t="s">
        <v>29</v>
      </c>
      <c r="M2548" t="s">
        <v>36</v>
      </c>
      <c r="N2548" t="s">
        <v>29</v>
      </c>
      <c r="O2548" t="s">
        <v>29</v>
      </c>
      <c r="P2548">
        <v>2</v>
      </c>
      <c r="Q2548">
        <v>1</v>
      </c>
      <c r="R2548">
        <v>500</v>
      </c>
      <c r="S2548" t="str">
        <f>IF(Table1[[#This Row],[Average_Cost_for_two]]&lt;500,"Low",IF(Table1[[#This Row],[Average_Cost_for_two]]&lt;=1500,"Medium","High"))</f>
        <v>Medium</v>
      </c>
      <c r="T2548">
        <v>1</v>
      </c>
      <c r="U2548">
        <v>2014</v>
      </c>
      <c r="V2548">
        <v>6</v>
      </c>
      <c r="W2548">
        <v>27</v>
      </c>
      <c r="X2548">
        <f>IF(OR(Main!$U2548=0,
       Main!$V2548=0,
       Main!$W2548=0),
   "",
   DATE(Main!$U2548,
        Main!$V2548,
        Main!$W2548)
)</f>
        <v>41817</v>
      </c>
      <c r="Y2548">
        <f>Table1[[#This Row],[Average_Cost_for_two]]*VLOOKUP(Table1[[#This Row],[Currency]],currency!$A$2:$B$10,2,FALSE)</f>
        <v>6</v>
      </c>
      <c r="Z2548" t="str">
        <f>VLOOKUP(C2548,country!A:B,2,FALSE)</f>
        <v>India</v>
      </c>
      <c r="AA2548">
        <f t="shared" si="39"/>
        <v>2</v>
      </c>
    </row>
    <row r="2549" spans="1:27" ht="15.75" customHeight="1" x14ac:dyDescent="0.25">
      <c r="A2549">
        <v>9565</v>
      </c>
      <c r="B2549" t="s">
        <v>6001</v>
      </c>
      <c r="C2549">
        <v>1</v>
      </c>
      <c r="D2549" t="s">
        <v>23</v>
      </c>
      <c r="E2549" t="s">
        <v>6002</v>
      </c>
      <c r="F2549" t="s">
        <v>1917</v>
      </c>
      <c r="G2549" t="s">
        <v>1918</v>
      </c>
      <c r="H2549">
        <v>77.193939909999997</v>
      </c>
      <c r="I2549">
        <v>28.561773429999999</v>
      </c>
      <c r="J2549" t="s">
        <v>958</v>
      </c>
      <c r="K2549" t="s">
        <v>28</v>
      </c>
      <c r="L2549" t="s">
        <v>29</v>
      </c>
      <c r="M2549" t="s">
        <v>36</v>
      </c>
      <c r="N2549" t="s">
        <v>29</v>
      </c>
      <c r="O2549" t="s">
        <v>29</v>
      </c>
      <c r="P2549">
        <v>2</v>
      </c>
      <c r="Q2549">
        <v>141</v>
      </c>
      <c r="R2549">
        <v>500</v>
      </c>
      <c r="S2549" t="str">
        <f>IF(Table1[[#This Row],[Average_Cost_for_two]]&lt;500,"Low",IF(Table1[[#This Row],[Average_Cost_for_two]]&lt;=1500,"Medium","High"))</f>
        <v>Medium</v>
      </c>
      <c r="T2549">
        <v>3.3</v>
      </c>
      <c r="U2549">
        <v>2016</v>
      </c>
      <c r="V2549">
        <v>6</v>
      </c>
      <c r="W2549">
        <v>1</v>
      </c>
      <c r="X2549">
        <f>IF(OR(Main!$U2549=0,
       Main!$V2549=0,
       Main!$W2549=0),
   "",
   DATE(Main!$U2549,
        Main!$V2549,
        Main!$W2549)
)</f>
        <v>42522</v>
      </c>
      <c r="Y2549">
        <f>Table1[[#This Row],[Average_Cost_for_two]]*VLOOKUP(Table1[[#This Row],[Currency]],currency!$A$2:$B$10,2,FALSE)</f>
        <v>6</v>
      </c>
      <c r="Z2549" t="str">
        <f>VLOOKUP(C2549,country!A:B,2,FALSE)</f>
        <v>India</v>
      </c>
      <c r="AA2549">
        <f t="shared" si="39"/>
        <v>2</v>
      </c>
    </row>
    <row r="2550" spans="1:27" ht="15.75" customHeight="1" x14ac:dyDescent="0.25">
      <c r="A2550">
        <v>18303837</v>
      </c>
      <c r="B2550" t="s">
        <v>6003</v>
      </c>
      <c r="C2550">
        <v>1</v>
      </c>
      <c r="D2550" t="s">
        <v>23</v>
      </c>
      <c r="E2550" t="s">
        <v>6004</v>
      </c>
      <c r="F2550" t="s">
        <v>139</v>
      </c>
      <c r="G2550" t="s">
        <v>140</v>
      </c>
      <c r="H2550">
        <v>77.200371509999997</v>
      </c>
      <c r="I2550">
        <v>28.508202990000001</v>
      </c>
      <c r="J2550" t="s">
        <v>611</v>
      </c>
      <c r="K2550" t="s">
        <v>28</v>
      </c>
      <c r="L2550" t="s">
        <v>29</v>
      </c>
      <c r="M2550" t="s">
        <v>36</v>
      </c>
      <c r="N2550" t="s">
        <v>29</v>
      </c>
      <c r="O2550" t="s">
        <v>29</v>
      </c>
      <c r="P2550">
        <v>2</v>
      </c>
      <c r="Q2550">
        <v>4</v>
      </c>
      <c r="R2550">
        <v>500</v>
      </c>
      <c r="S2550" t="str">
        <f>IF(Table1[[#This Row],[Average_Cost_for_two]]&lt;500,"Low",IF(Table1[[#This Row],[Average_Cost_for_two]]&lt;=1500,"Medium","High"))</f>
        <v>Medium</v>
      </c>
      <c r="T2550">
        <v>2.7</v>
      </c>
      <c r="U2550">
        <v>2012</v>
      </c>
      <c r="V2550">
        <v>6</v>
      </c>
      <c r="W2550">
        <v>20</v>
      </c>
      <c r="X2550">
        <f>IF(OR(Main!$U2550=0,
       Main!$V2550=0,
       Main!$W2550=0),
   "",
   DATE(Main!$U2550,
        Main!$V2550,
        Main!$W2550)
)</f>
        <v>41080</v>
      </c>
      <c r="Y2550">
        <f>Table1[[#This Row],[Average_Cost_for_two]]*VLOOKUP(Table1[[#This Row],[Currency]],currency!$A$2:$B$10,2,FALSE)</f>
        <v>6</v>
      </c>
      <c r="Z2550" t="str">
        <f>VLOOKUP(C2550,country!A:B,2,FALSE)</f>
        <v>India</v>
      </c>
      <c r="AA2550">
        <f t="shared" si="39"/>
        <v>2</v>
      </c>
    </row>
    <row r="2551" spans="1:27" ht="15.75" customHeight="1" x14ac:dyDescent="0.25">
      <c r="A2551">
        <v>4450</v>
      </c>
      <c r="B2551" t="s">
        <v>6005</v>
      </c>
      <c r="C2551">
        <v>1</v>
      </c>
      <c r="D2551" t="s">
        <v>23</v>
      </c>
      <c r="E2551" t="s">
        <v>6006</v>
      </c>
      <c r="F2551" t="s">
        <v>2643</v>
      </c>
      <c r="G2551" t="s">
        <v>2644</v>
      </c>
      <c r="H2551">
        <v>77.217907460000006</v>
      </c>
      <c r="I2551">
        <v>28.560742179999998</v>
      </c>
      <c r="J2551" t="s">
        <v>747</v>
      </c>
      <c r="K2551" t="s">
        <v>28</v>
      </c>
      <c r="L2551" t="s">
        <v>29</v>
      </c>
      <c r="M2551" t="s">
        <v>36</v>
      </c>
      <c r="N2551" t="s">
        <v>29</v>
      </c>
      <c r="O2551" t="s">
        <v>29</v>
      </c>
      <c r="P2551">
        <v>2</v>
      </c>
      <c r="Q2551">
        <v>438</v>
      </c>
      <c r="R2551">
        <v>500</v>
      </c>
      <c r="S2551" t="str">
        <f>IF(Table1[[#This Row],[Average_Cost_for_two]]&lt;500,"Low",IF(Table1[[#This Row],[Average_Cost_for_two]]&lt;=1500,"Medium","High"))</f>
        <v>Medium</v>
      </c>
      <c r="T2551">
        <v>3.6</v>
      </c>
      <c r="U2551">
        <v>2011</v>
      </c>
      <c r="V2551">
        <v>6</v>
      </c>
      <c r="W2551">
        <v>3</v>
      </c>
      <c r="X2551">
        <f>IF(OR(Main!$U2551=0,
       Main!$V2551=0,
       Main!$W2551=0),
   "",
   DATE(Main!$U2551,
        Main!$V2551,
        Main!$W2551)
)</f>
        <v>40697</v>
      </c>
      <c r="Y2551">
        <f>Table1[[#This Row],[Average_Cost_for_two]]*VLOOKUP(Table1[[#This Row],[Currency]],currency!$A$2:$B$10,2,FALSE)</f>
        <v>6</v>
      </c>
      <c r="Z2551" t="str">
        <f>VLOOKUP(C2551,country!A:B,2,FALSE)</f>
        <v>India</v>
      </c>
      <c r="AA2551">
        <f t="shared" si="39"/>
        <v>2</v>
      </c>
    </row>
    <row r="2552" spans="1:27" ht="15.75" customHeight="1" x14ac:dyDescent="0.25">
      <c r="A2552">
        <v>305275</v>
      </c>
      <c r="B2552" t="s">
        <v>6007</v>
      </c>
      <c r="C2552">
        <v>1</v>
      </c>
      <c r="D2552" t="s">
        <v>23</v>
      </c>
      <c r="E2552" t="s">
        <v>6008</v>
      </c>
      <c r="F2552" t="s">
        <v>2070</v>
      </c>
      <c r="G2552" t="s">
        <v>2071</v>
      </c>
      <c r="H2552">
        <v>77.201667</v>
      </c>
      <c r="I2552">
        <v>28.689901800000001</v>
      </c>
      <c r="J2552" t="s">
        <v>480</v>
      </c>
      <c r="K2552" t="s">
        <v>28</v>
      </c>
      <c r="L2552" t="s">
        <v>29</v>
      </c>
      <c r="M2552" t="s">
        <v>36</v>
      </c>
      <c r="N2552" t="s">
        <v>29</v>
      </c>
      <c r="O2552" t="s">
        <v>29</v>
      </c>
      <c r="P2552">
        <v>2</v>
      </c>
      <c r="Q2552">
        <v>168</v>
      </c>
      <c r="R2552">
        <v>500</v>
      </c>
      <c r="S2552" t="str">
        <f>IF(Table1[[#This Row],[Average_Cost_for_two]]&lt;500,"Low",IF(Table1[[#This Row],[Average_Cost_for_two]]&lt;=1500,"Medium","High"))</f>
        <v>Medium</v>
      </c>
      <c r="T2552">
        <v>3.4</v>
      </c>
      <c r="U2552">
        <v>2014</v>
      </c>
      <c r="V2552">
        <v>6</v>
      </c>
      <c r="W2552">
        <v>11</v>
      </c>
      <c r="X2552">
        <f>IF(OR(Main!$U2552=0,
       Main!$V2552=0,
       Main!$W2552=0),
   "",
   DATE(Main!$U2552,
        Main!$V2552,
        Main!$W2552)
)</f>
        <v>41801</v>
      </c>
      <c r="Y2552">
        <f>Table1[[#This Row],[Average_Cost_for_two]]*VLOOKUP(Table1[[#This Row],[Currency]],currency!$A$2:$B$10,2,FALSE)</f>
        <v>6</v>
      </c>
      <c r="Z2552" t="str">
        <f>VLOOKUP(C2552,country!A:B,2,FALSE)</f>
        <v>India</v>
      </c>
      <c r="AA2552">
        <f t="shared" si="39"/>
        <v>2</v>
      </c>
    </row>
    <row r="2553" spans="1:27" ht="15.75" customHeight="1" x14ac:dyDescent="0.25">
      <c r="A2553">
        <v>3455</v>
      </c>
      <c r="B2553" t="s">
        <v>5925</v>
      </c>
      <c r="C2553">
        <v>1</v>
      </c>
      <c r="D2553" t="s">
        <v>23</v>
      </c>
      <c r="E2553" t="s">
        <v>6009</v>
      </c>
      <c r="F2553" t="s">
        <v>6010</v>
      </c>
      <c r="G2553" t="s">
        <v>6011</v>
      </c>
      <c r="H2553">
        <v>77.079554400000006</v>
      </c>
      <c r="I2553">
        <v>28.630188400000002</v>
      </c>
      <c r="J2553" t="s">
        <v>5927</v>
      </c>
      <c r="K2553" t="s">
        <v>28</v>
      </c>
      <c r="L2553" t="s">
        <v>29</v>
      </c>
      <c r="M2553" t="s">
        <v>36</v>
      </c>
      <c r="N2553" t="s">
        <v>29</v>
      </c>
      <c r="O2553" t="s">
        <v>29</v>
      </c>
      <c r="P2553">
        <v>2</v>
      </c>
      <c r="Q2553">
        <v>152</v>
      </c>
      <c r="R2553">
        <v>500</v>
      </c>
      <c r="S2553" t="str">
        <f>IF(Table1[[#This Row],[Average_Cost_for_two]]&lt;500,"Low",IF(Table1[[#This Row],[Average_Cost_for_two]]&lt;=1500,"Medium","High"))</f>
        <v>Medium</v>
      </c>
      <c r="T2553">
        <v>2.1</v>
      </c>
      <c r="U2553">
        <v>2011</v>
      </c>
      <c r="V2553">
        <v>6</v>
      </c>
      <c r="W2553">
        <v>4</v>
      </c>
      <c r="X2553">
        <f>IF(OR(Main!$U2553=0,
       Main!$V2553=0,
       Main!$W2553=0),
   "",
   DATE(Main!$U2553,
        Main!$V2553,
        Main!$W2553)
)</f>
        <v>40698</v>
      </c>
      <c r="Y2553">
        <f>Table1[[#This Row],[Average_Cost_for_two]]*VLOOKUP(Table1[[#This Row],[Currency]],currency!$A$2:$B$10,2,FALSE)</f>
        <v>6</v>
      </c>
      <c r="Z2553" t="str">
        <f>VLOOKUP(C2553,country!A:B,2,FALSE)</f>
        <v>India</v>
      </c>
      <c r="AA2553">
        <f t="shared" si="39"/>
        <v>2</v>
      </c>
    </row>
    <row r="2554" spans="1:27" ht="15.75" customHeight="1" x14ac:dyDescent="0.25">
      <c r="A2554">
        <v>7634</v>
      </c>
      <c r="B2554" t="s">
        <v>6012</v>
      </c>
      <c r="C2554">
        <v>1</v>
      </c>
      <c r="D2554" t="s">
        <v>23</v>
      </c>
      <c r="E2554" t="s">
        <v>6013</v>
      </c>
      <c r="F2554" t="s">
        <v>243</v>
      </c>
      <c r="G2554" t="s">
        <v>244</v>
      </c>
      <c r="H2554">
        <v>77.253297599999996</v>
      </c>
      <c r="I2554">
        <v>28.5362306</v>
      </c>
      <c r="J2554" t="s">
        <v>6014</v>
      </c>
      <c r="K2554" t="s">
        <v>28</v>
      </c>
      <c r="L2554" t="s">
        <v>29</v>
      </c>
      <c r="M2554" t="s">
        <v>36</v>
      </c>
      <c r="N2554" t="s">
        <v>29</v>
      </c>
      <c r="O2554" t="s">
        <v>29</v>
      </c>
      <c r="P2554">
        <v>2</v>
      </c>
      <c r="Q2554">
        <v>458</v>
      </c>
      <c r="R2554">
        <v>500</v>
      </c>
      <c r="S2554" t="str">
        <f>IF(Table1[[#This Row],[Average_Cost_for_two]]&lt;500,"Low",IF(Table1[[#This Row],[Average_Cost_for_two]]&lt;=1500,"Medium","High"))</f>
        <v>Medium</v>
      </c>
      <c r="T2554">
        <v>3.6</v>
      </c>
      <c r="U2554">
        <v>2018</v>
      </c>
      <c r="V2554">
        <v>5</v>
      </c>
      <c r="W2554">
        <v>26</v>
      </c>
      <c r="X2554">
        <f>IF(OR(Main!$U2554=0,
       Main!$V2554=0,
       Main!$W2554=0),
   "",
   DATE(Main!$U2554,
        Main!$V2554,
        Main!$W2554)
)</f>
        <v>43246</v>
      </c>
      <c r="Y2554">
        <f>Table1[[#This Row],[Average_Cost_for_two]]*VLOOKUP(Table1[[#This Row],[Currency]],currency!$A$2:$B$10,2,FALSE)</f>
        <v>6</v>
      </c>
      <c r="Z2554" t="str">
        <f>VLOOKUP(C2554,country!A:B,2,FALSE)</f>
        <v>India</v>
      </c>
      <c r="AA2554">
        <f t="shared" si="39"/>
        <v>2</v>
      </c>
    </row>
    <row r="2555" spans="1:27" ht="15.75" customHeight="1" x14ac:dyDescent="0.25">
      <c r="A2555">
        <v>9960</v>
      </c>
      <c r="B2555" t="s">
        <v>5911</v>
      </c>
      <c r="C2555">
        <v>1</v>
      </c>
      <c r="D2555" t="s">
        <v>23</v>
      </c>
      <c r="E2555" t="s">
        <v>2974</v>
      </c>
      <c r="F2555" t="s">
        <v>2975</v>
      </c>
      <c r="G2555" t="s">
        <v>2974</v>
      </c>
      <c r="H2555">
        <v>77.152779600000002</v>
      </c>
      <c r="I2555">
        <v>28.692512900000001</v>
      </c>
      <c r="J2555" t="s">
        <v>5913</v>
      </c>
      <c r="K2555" t="s">
        <v>28</v>
      </c>
      <c r="L2555" t="s">
        <v>29</v>
      </c>
      <c r="M2555" t="s">
        <v>36</v>
      </c>
      <c r="N2555" t="s">
        <v>29</v>
      </c>
      <c r="O2555" t="s">
        <v>29</v>
      </c>
      <c r="P2555">
        <v>2</v>
      </c>
      <c r="Q2555">
        <v>41</v>
      </c>
      <c r="R2555">
        <v>500</v>
      </c>
      <c r="S2555" t="str">
        <f>IF(Table1[[#This Row],[Average_Cost_for_two]]&lt;500,"Low",IF(Table1[[#This Row],[Average_Cost_for_two]]&lt;=1500,"Medium","High"))</f>
        <v>Medium</v>
      </c>
      <c r="T2555">
        <v>3.4</v>
      </c>
      <c r="U2555">
        <v>2015</v>
      </c>
      <c r="V2555">
        <v>5</v>
      </c>
      <c r="W2555">
        <v>7</v>
      </c>
      <c r="X2555">
        <f>IF(OR(Main!$U2555=0,
       Main!$V2555=0,
       Main!$W2555=0),
   "",
   DATE(Main!$U2555,
        Main!$V2555,
        Main!$W2555)
)</f>
        <v>42131</v>
      </c>
      <c r="Y2555">
        <f>Table1[[#This Row],[Average_Cost_for_two]]*VLOOKUP(Table1[[#This Row],[Currency]],currency!$A$2:$B$10,2,FALSE)</f>
        <v>6</v>
      </c>
      <c r="Z2555" t="str">
        <f>VLOOKUP(C2555,country!A:B,2,FALSE)</f>
        <v>India</v>
      </c>
      <c r="AA2555">
        <f t="shared" si="39"/>
        <v>2</v>
      </c>
    </row>
    <row r="2556" spans="1:27" ht="15.75" customHeight="1" x14ac:dyDescent="0.25">
      <c r="A2556">
        <v>18432237</v>
      </c>
      <c r="B2556" t="s">
        <v>661</v>
      </c>
      <c r="C2556">
        <v>1</v>
      </c>
      <c r="D2556" t="s">
        <v>23</v>
      </c>
      <c r="E2556" t="s">
        <v>735</v>
      </c>
      <c r="F2556" t="s">
        <v>734</v>
      </c>
      <c r="G2556" t="s">
        <v>735</v>
      </c>
      <c r="H2556">
        <v>77.20523</v>
      </c>
      <c r="I2556">
        <v>28.556940999999998</v>
      </c>
      <c r="J2556" t="s">
        <v>611</v>
      </c>
      <c r="K2556" t="s">
        <v>28</v>
      </c>
      <c r="L2556" t="s">
        <v>29</v>
      </c>
      <c r="M2556" t="s">
        <v>36</v>
      </c>
      <c r="N2556" t="s">
        <v>29</v>
      </c>
      <c r="O2556" t="s">
        <v>29</v>
      </c>
      <c r="P2556">
        <v>2</v>
      </c>
      <c r="Q2556">
        <v>6</v>
      </c>
      <c r="R2556">
        <v>500</v>
      </c>
      <c r="S2556" t="str">
        <f>IF(Table1[[#This Row],[Average_Cost_for_two]]&lt;500,"Low",IF(Table1[[#This Row],[Average_Cost_for_two]]&lt;=1500,"Medium","High"))</f>
        <v>Medium</v>
      </c>
      <c r="T2556">
        <v>3.3</v>
      </c>
      <c r="U2556">
        <v>2010</v>
      </c>
      <c r="V2556">
        <v>5</v>
      </c>
      <c r="W2556">
        <v>11</v>
      </c>
      <c r="X2556">
        <f>IF(OR(Main!$U2556=0,
       Main!$V2556=0,
       Main!$W2556=0),
   "",
   DATE(Main!$U2556,
        Main!$V2556,
        Main!$W2556)
)</f>
        <v>40309</v>
      </c>
      <c r="Y2556">
        <f>Table1[[#This Row],[Average_Cost_for_two]]*VLOOKUP(Table1[[#This Row],[Currency]],currency!$A$2:$B$10,2,FALSE)</f>
        <v>6</v>
      </c>
      <c r="Z2556" t="str">
        <f>VLOOKUP(C2556,country!A:B,2,FALSE)</f>
        <v>India</v>
      </c>
      <c r="AA2556">
        <f t="shared" si="39"/>
        <v>2</v>
      </c>
    </row>
    <row r="2557" spans="1:27" ht="15.75" customHeight="1" x14ac:dyDescent="0.25">
      <c r="A2557">
        <v>301328</v>
      </c>
      <c r="B2557" t="s">
        <v>6015</v>
      </c>
      <c r="C2557">
        <v>1</v>
      </c>
      <c r="D2557" t="s">
        <v>23</v>
      </c>
      <c r="E2557" t="s">
        <v>6016</v>
      </c>
      <c r="F2557" t="s">
        <v>159</v>
      </c>
      <c r="G2557" t="s">
        <v>160</v>
      </c>
      <c r="H2557">
        <v>77.210637599999998</v>
      </c>
      <c r="I2557">
        <v>28.562224199999999</v>
      </c>
      <c r="J2557" t="s">
        <v>1974</v>
      </c>
      <c r="K2557" t="s">
        <v>28</v>
      </c>
      <c r="L2557" t="s">
        <v>29</v>
      </c>
      <c r="M2557" t="s">
        <v>36</v>
      </c>
      <c r="N2557" t="s">
        <v>29</v>
      </c>
      <c r="O2557" t="s">
        <v>29</v>
      </c>
      <c r="P2557">
        <v>2</v>
      </c>
      <c r="Q2557">
        <v>114</v>
      </c>
      <c r="R2557">
        <v>500</v>
      </c>
      <c r="S2557" t="str">
        <f>IF(Table1[[#This Row],[Average_Cost_for_two]]&lt;500,"Low",IF(Table1[[#This Row],[Average_Cost_for_two]]&lt;=1500,"Medium","High"))</f>
        <v>Medium</v>
      </c>
      <c r="T2557">
        <v>2.6</v>
      </c>
      <c r="U2557">
        <v>2013</v>
      </c>
      <c r="V2557">
        <v>5</v>
      </c>
      <c r="W2557">
        <v>11</v>
      </c>
      <c r="X2557">
        <f>IF(OR(Main!$U2557=0,
       Main!$V2557=0,
       Main!$W2557=0),
   "",
   DATE(Main!$U2557,
        Main!$V2557,
        Main!$W2557)
)</f>
        <v>41405</v>
      </c>
      <c r="Y2557">
        <f>Table1[[#This Row],[Average_Cost_for_two]]*VLOOKUP(Table1[[#This Row],[Currency]],currency!$A$2:$B$10,2,FALSE)</f>
        <v>6</v>
      </c>
      <c r="Z2557" t="str">
        <f>VLOOKUP(C2557,country!A:B,2,FALSE)</f>
        <v>India</v>
      </c>
      <c r="AA2557">
        <f t="shared" si="39"/>
        <v>2</v>
      </c>
    </row>
    <row r="2558" spans="1:27" ht="15.75" customHeight="1" x14ac:dyDescent="0.25">
      <c r="A2558">
        <v>303170</v>
      </c>
      <c r="B2558" t="s">
        <v>6017</v>
      </c>
      <c r="C2558">
        <v>1</v>
      </c>
      <c r="D2558" t="s">
        <v>23</v>
      </c>
      <c r="E2558" t="s">
        <v>6018</v>
      </c>
      <c r="F2558" t="s">
        <v>159</v>
      </c>
      <c r="G2558" t="s">
        <v>160</v>
      </c>
      <c r="H2558">
        <v>77.214154199999996</v>
      </c>
      <c r="I2558">
        <v>28.561853500000002</v>
      </c>
      <c r="J2558" t="s">
        <v>556</v>
      </c>
      <c r="K2558" t="s">
        <v>28</v>
      </c>
      <c r="L2558" t="s">
        <v>29</v>
      </c>
      <c r="M2558" t="s">
        <v>36</v>
      </c>
      <c r="N2558" t="s">
        <v>29</v>
      </c>
      <c r="O2558" t="s">
        <v>29</v>
      </c>
      <c r="P2558">
        <v>2</v>
      </c>
      <c r="Q2558">
        <v>35</v>
      </c>
      <c r="R2558">
        <v>500</v>
      </c>
      <c r="S2558" t="str">
        <f>IF(Table1[[#This Row],[Average_Cost_for_two]]&lt;500,"Low",IF(Table1[[#This Row],[Average_Cost_for_two]]&lt;=1500,"Medium","High"))</f>
        <v>Medium</v>
      </c>
      <c r="T2558">
        <v>3.2</v>
      </c>
      <c r="U2558">
        <v>2013</v>
      </c>
      <c r="V2558">
        <v>5</v>
      </c>
      <c r="W2558">
        <v>25</v>
      </c>
      <c r="X2558">
        <f>IF(OR(Main!$U2558=0,
       Main!$V2558=0,
       Main!$W2558=0),
   "",
   DATE(Main!$U2558,
        Main!$V2558,
        Main!$W2558)
)</f>
        <v>41419</v>
      </c>
      <c r="Y2558">
        <f>Table1[[#This Row],[Average_Cost_for_two]]*VLOOKUP(Table1[[#This Row],[Currency]],currency!$A$2:$B$10,2,FALSE)</f>
        <v>6</v>
      </c>
      <c r="Z2558" t="str">
        <f>VLOOKUP(C2558,country!A:B,2,FALSE)</f>
        <v>India</v>
      </c>
      <c r="AA2558">
        <f t="shared" si="39"/>
        <v>2</v>
      </c>
    </row>
    <row r="2559" spans="1:27" ht="15.75" customHeight="1" x14ac:dyDescent="0.25">
      <c r="A2559">
        <v>18245258</v>
      </c>
      <c r="B2559" t="s">
        <v>6019</v>
      </c>
      <c r="C2559">
        <v>1</v>
      </c>
      <c r="D2559" t="s">
        <v>23</v>
      </c>
      <c r="E2559" t="s">
        <v>6020</v>
      </c>
      <c r="F2559" t="s">
        <v>2930</v>
      </c>
      <c r="G2559" t="s">
        <v>2931</v>
      </c>
      <c r="H2559">
        <v>77.101117000000002</v>
      </c>
      <c r="I2559">
        <v>28.625288999999999</v>
      </c>
      <c r="J2559" t="s">
        <v>523</v>
      </c>
      <c r="K2559" t="s">
        <v>28</v>
      </c>
      <c r="L2559" t="s">
        <v>29</v>
      </c>
      <c r="M2559" t="s">
        <v>36</v>
      </c>
      <c r="N2559" t="s">
        <v>29</v>
      </c>
      <c r="O2559" t="s">
        <v>29</v>
      </c>
      <c r="P2559">
        <v>2</v>
      </c>
      <c r="Q2559">
        <v>19</v>
      </c>
      <c r="R2559">
        <v>500</v>
      </c>
      <c r="S2559" t="str">
        <f>IF(Table1[[#This Row],[Average_Cost_for_two]]&lt;500,"Low",IF(Table1[[#This Row],[Average_Cost_for_two]]&lt;=1500,"Medium","High"))</f>
        <v>Medium</v>
      </c>
      <c r="T2559">
        <v>2.2000000000000002</v>
      </c>
      <c r="U2559">
        <v>2010</v>
      </c>
      <c r="V2559">
        <v>5</v>
      </c>
      <c r="W2559">
        <v>27</v>
      </c>
      <c r="X2559">
        <f>IF(OR(Main!$U2559=0,
       Main!$V2559=0,
       Main!$W2559=0),
   "",
   DATE(Main!$U2559,
        Main!$V2559,
        Main!$W2559)
)</f>
        <v>40325</v>
      </c>
      <c r="Y2559">
        <f>Table1[[#This Row],[Average_Cost_for_two]]*VLOOKUP(Table1[[#This Row],[Currency]],currency!$A$2:$B$10,2,FALSE)</f>
        <v>6</v>
      </c>
      <c r="Z2559" t="str">
        <f>VLOOKUP(C2559,country!A:B,2,FALSE)</f>
        <v>India</v>
      </c>
      <c r="AA2559">
        <f t="shared" si="39"/>
        <v>2</v>
      </c>
    </row>
    <row r="2560" spans="1:27" ht="15.75" customHeight="1" x14ac:dyDescent="0.25">
      <c r="A2560">
        <v>18244719</v>
      </c>
      <c r="B2560" t="s">
        <v>6021</v>
      </c>
      <c r="C2560">
        <v>1</v>
      </c>
      <c r="D2560" t="s">
        <v>23</v>
      </c>
      <c r="E2560" t="s">
        <v>6022</v>
      </c>
      <c r="F2560" t="s">
        <v>1732</v>
      </c>
      <c r="G2560" t="s">
        <v>1731</v>
      </c>
      <c r="H2560">
        <v>77.090512399999994</v>
      </c>
      <c r="I2560">
        <v>28.633062599999999</v>
      </c>
      <c r="J2560" t="s">
        <v>5081</v>
      </c>
      <c r="K2560" t="s">
        <v>28</v>
      </c>
      <c r="L2560" t="s">
        <v>29</v>
      </c>
      <c r="M2560" t="s">
        <v>36</v>
      </c>
      <c r="N2560" t="s">
        <v>29</v>
      </c>
      <c r="O2560" t="s">
        <v>29</v>
      </c>
      <c r="P2560">
        <v>2</v>
      </c>
      <c r="Q2560">
        <v>87</v>
      </c>
      <c r="R2560">
        <v>500</v>
      </c>
      <c r="S2560" t="str">
        <f>IF(Table1[[#This Row],[Average_Cost_for_two]]&lt;500,"Low",IF(Table1[[#This Row],[Average_Cost_for_two]]&lt;=1500,"Medium","High"))</f>
        <v>Medium</v>
      </c>
      <c r="T2560">
        <v>3.5</v>
      </c>
      <c r="U2560">
        <v>2015</v>
      </c>
      <c r="V2560">
        <v>5</v>
      </c>
      <c r="W2560">
        <v>28</v>
      </c>
      <c r="X2560">
        <f>IF(OR(Main!$U2560=0,
       Main!$V2560=0,
       Main!$W2560=0),
   "",
   DATE(Main!$U2560,
        Main!$V2560,
        Main!$W2560)
)</f>
        <v>42152</v>
      </c>
      <c r="Y2560">
        <f>Table1[[#This Row],[Average_Cost_for_two]]*VLOOKUP(Table1[[#This Row],[Currency]],currency!$A$2:$B$10,2,FALSE)</f>
        <v>6</v>
      </c>
      <c r="Z2560" t="str">
        <f>VLOOKUP(C2560,country!A:B,2,FALSE)</f>
        <v>India</v>
      </c>
      <c r="AA2560">
        <f t="shared" si="39"/>
        <v>2</v>
      </c>
    </row>
    <row r="2561" spans="1:27" ht="15.75" customHeight="1" x14ac:dyDescent="0.25">
      <c r="A2561">
        <v>9573</v>
      </c>
      <c r="B2561" t="s">
        <v>5911</v>
      </c>
      <c r="C2561">
        <v>1</v>
      </c>
      <c r="D2561" t="s">
        <v>23</v>
      </c>
      <c r="E2561" t="s">
        <v>4053</v>
      </c>
      <c r="F2561" t="s">
        <v>79</v>
      </c>
      <c r="G2561" t="s">
        <v>80</v>
      </c>
      <c r="H2561">
        <v>77.241907299999994</v>
      </c>
      <c r="I2561">
        <v>28.581207899999999</v>
      </c>
      <c r="J2561" t="s">
        <v>5913</v>
      </c>
      <c r="K2561" t="s">
        <v>28</v>
      </c>
      <c r="L2561" t="s">
        <v>29</v>
      </c>
      <c r="M2561" t="s">
        <v>36</v>
      </c>
      <c r="N2561" t="s">
        <v>29</v>
      </c>
      <c r="O2561" t="s">
        <v>29</v>
      </c>
      <c r="P2561">
        <v>2</v>
      </c>
      <c r="Q2561">
        <v>62</v>
      </c>
      <c r="R2561">
        <v>500</v>
      </c>
      <c r="S2561" t="str">
        <f>IF(Table1[[#This Row],[Average_Cost_for_two]]&lt;500,"Low",IF(Table1[[#This Row],[Average_Cost_for_two]]&lt;=1500,"Medium","High"))</f>
        <v>Medium</v>
      </c>
      <c r="T2561">
        <v>3.4</v>
      </c>
      <c r="U2561">
        <v>2015</v>
      </c>
      <c r="V2561">
        <v>5</v>
      </c>
      <c r="W2561">
        <v>20</v>
      </c>
      <c r="X2561">
        <f>IF(OR(Main!$U2561=0,
       Main!$V2561=0,
       Main!$W2561=0),
   "",
   DATE(Main!$U2561,
        Main!$V2561,
        Main!$W2561)
)</f>
        <v>42144</v>
      </c>
      <c r="Y2561">
        <f>Table1[[#This Row],[Average_Cost_for_two]]*VLOOKUP(Table1[[#This Row],[Currency]],currency!$A$2:$B$10,2,FALSE)</f>
        <v>6</v>
      </c>
      <c r="Z2561" t="str">
        <f>VLOOKUP(C2561,country!A:B,2,FALSE)</f>
        <v>India</v>
      </c>
      <c r="AA2561">
        <f t="shared" si="39"/>
        <v>2</v>
      </c>
    </row>
    <row r="2562" spans="1:27" ht="15.75" customHeight="1" x14ac:dyDescent="0.25">
      <c r="A2562">
        <v>300593</v>
      </c>
      <c r="B2562" t="s">
        <v>6023</v>
      </c>
      <c r="C2562">
        <v>1</v>
      </c>
      <c r="D2562" t="s">
        <v>23</v>
      </c>
      <c r="E2562" t="s">
        <v>6024</v>
      </c>
      <c r="F2562" t="s">
        <v>845</v>
      </c>
      <c r="G2562" t="s">
        <v>846</v>
      </c>
      <c r="H2562">
        <v>77.220733999999993</v>
      </c>
      <c r="I2562">
        <v>28.6285904</v>
      </c>
      <c r="J2562" t="s">
        <v>739</v>
      </c>
      <c r="K2562" t="s">
        <v>28</v>
      </c>
      <c r="L2562" t="s">
        <v>29</v>
      </c>
      <c r="M2562" t="s">
        <v>36</v>
      </c>
      <c r="N2562" t="s">
        <v>29</v>
      </c>
      <c r="O2562" t="s">
        <v>29</v>
      </c>
      <c r="P2562">
        <v>2</v>
      </c>
      <c r="Q2562">
        <v>40</v>
      </c>
      <c r="R2562">
        <v>500</v>
      </c>
      <c r="S2562" t="str">
        <f>IF(Table1[[#This Row],[Average_Cost_for_two]]&lt;500,"Low",IF(Table1[[#This Row],[Average_Cost_for_two]]&lt;=1500,"Medium","High"))</f>
        <v>Medium</v>
      </c>
      <c r="T2562">
        <v>3.2</v>
      </c>
      <c r="U2562">
        <v>2017</v>
      </c>
      <c r="V2562">
        <v>5</v>
      </c>
      <c r="W2562">
        <v>16</v>
      </c>
      <c r="X2562">
        <f>IF(OR(Main!$U2562=0,
       Main!$V2562=0,
       Main!$W2562=0),
   "",
   DATE(Main!$U2562,
        Main!$V2562,
        Main!$W2562)
)</f>
        <v>42871</v>
      </c>
      <c r="Y2562">
        <f>Table1[[#This Row],[Average_Cost_for_two]]*VLOOKUP(Table1[[#This Row],[Currency]],currency!$A$2:$B$10,2,FALSE)</f>
        <v>6</v>
      </c>
      <c r="Z2562" t="str">
        <f>VLOOKUP(C2562,country!A:B,2,FALSE)</f>
        <v>India</v>
      </c>
      <c r="AA2562">
        <f t="shared" ref="AA2562:AA2625" si="40">ROUNDUP(V2562/3,0)</f>
        <v>2</v>
      </c>
    </row>
    <row r="2563" spans="1:27" ht="15.75" customHeight="1" x14ac:dyDescent="0.25">
      <c r="A2563">
        <v>18303834</v>
      </c>
      <c r="B2563" t="s">
        <v>6025</v>
      </c>
      <c r="C2563">
        <v>1</v>
      </c>
      <c r="D2563" t="s">
        <v>23</v>
      </c>
      <c r="E2563" t="s">
        <v>6026</v>
      </c>
      <c r="F2563" t="s">
        <v>2748</v>
      </c>
      <c r="G2563" t="s">
        <v>2749</v>
      </c>
      <c r="H2563">
        <v>77.289521100000002</v>
      </c>
      <c r="I2563">
        <v>28.538200199999999</v>
      </c>
      <c r="J2563" t="s">
        <v>500</v>
      </c>
      <c r="K2563" t="s">
        <v>28</v>
      </c>
      <c r="L2563" t="s">
        <v>29</v>
      </c>
      <c r="M2563" t="s">
        <v>36</v>
      </c>
      <c r="N2563" t="s">
        <v>29</v>
      </c>
      <c r="O2563" t="s">
        <v>29</v>
      </c>
      <c r="P2563">
        <v>2</v>
      </c>
      <c r="Q2563">
        <v>78</v>
      </c>
      <c r="R2563">
        <v>500</v>
      </c>
      <c r="S2563" t="str">
        <f>IF(Table1[[#This Row],[Average_Cost_for_two]]&lt;500,"Low",IF(Table1[[#This Row],[Average_Cost_for_two]]&lt;=1500,"Medium","High"))</f>
        <v>Medium</v>
      </c>
      <c r="T2563">
        <v>3.7</v>
      </c>
      <c r="U2563">
        <v>2015</v>
      </c>
      <c r="V2563">
        <v>5</v>
      </c>
      <c r="W2563">
        <v>10</v>
      </c>
      <c r="X2563">
        <f>IF(OR(Main!$U2563=0,
       Main!$V2563=0,
       Main!$W2563=0),
   "",
   DATE(Main!$U2563,
        Main!$V2563,
        Main!$W2563)
)</f>
        <v>42134</v>
      </c>
      <c r="Y2563">
        <f>Table1[[#This Row],[Average_Cost_for_two]]*VLOOKUP(Table1[[#This Row],[Currency]],currency!$A$2:$B$10,2,FALSE)</f>
        <v>6</v>
      </c>
      <c r="Z2563" t="str">
        <f>VLOOKUP(C2563,country!A:B,2,FALSE)</f>
        <v>India</v>
      </c>
      <c r="AA2563">
        <f t="shared" si="40"/>
        <v>2</v>
      </c>
    </row>
    <row r="2564" spans="1:27" ht="15.75" customHeight="1" x14ac:dyDescent="0.25">
      <c r="A2564">
        <v>4655</v>
      </c>
      <c r="B2564" t="s">
        <v>6027</v>
      </c>
      <c r="C2564">
        <v>1</v>
      </c>
      <c r="D2564" t="s">
        <v>23</v>
      </c>
      <c r="E2564" t="s">
        <v>6028</v>
      </c>
      <c r="F2564" t="s">
        <v>253</v>
      </c>
      <c r="G2564" t="s">
        <v>254</v>
      </c>
      <c r="H2564">
        <v>77.190133849999995</v>
      </c>
      <c r="I2564">
        <v>28.65432818</v>
      </c>
      <c r="J2564" t="s">
        <v>480</v>
      </c>
      <c r="K2564" t="s">
        <v>28</v>
      </c>
      <c r="L2564" t="s">
        <v>29</v>
      </c>
      <c r="M2564" t="s">
        <v>36</v>
      </c>
      <c r="N2564" t="s">
        <v>29</v>
      </c>
      <c r="O2564" t="s">
        <v>29</v>
      </c>
      <c r="P2564">
        <v>2</v>
      </c>
      <c r="Q2564">
        <v>69</v>
      </c>
      <c r="R2564">
        <v>500</v>
      </c>
      <c r="S2564" t="str">
        <f>IF(Table1[[#This Row],[Average_Cost_for_two]]&lt;500,"Low",IF(Table1[[#This Row],[Average_Cost_for_two]]&lt;=1500,"Medium","High"))</f>
        <v>Medium</v>
      </c>
      <c r="T2564">
        <v>2.5</v>
      </c>
      <c r="U2564">
        <v>2017</v>
      </c>
      <c r="V2564">
        <v>5</v>
      </c>
      <c r="W2564">
        <v>18</v>
      </c>
      <c r="X2564">
        <f>IF(OR(Main!$U2564=0,
       Main!$V2564=0,
       Main!$W2564=0),
   "",
   DATE(Main!$U2564,
        Main!$V2564,
        Main!$W2564)
)</f>
        <v>42873</v>
      </c>
      <c r="Y2564">
        <f>Table1[[#This Row],[Average_Cost_for_two]]*VLOOKUP(Table1[[#This Row],[Currency]],currency!$A$2:$B$10,2,FALSE)</f>
        <v>6</v>
      </c>
      <c r="Z2564" t="str">
        <f>VLOOKUP(C2564,country!A:B,2,FALSE)</f>
        <v>India</v>
      </c>
      <c r="AA2564">
        <f t="shared" si="40"/>
        <v>2</v>
      </c>
    </row>
    <row r="2565" spans="1:27" ht="15.75" customHeight="1" x14ac:dyDescent="0.25">
      <c r="A2565">
        <v>309793</v>
      </c>
      <c r="B2565" t="s">
        <v>6029</v>
      </c>
      <c r="C2565">
        <v>1</v>
      </c>
      <c r="D2565" t="s">
        <v>23</v>
      </c>
      <c r="E2565" t="s">
        <v>256</v>
      </c>
      <c r="F2565" t="s">
        <v>163</v>
      </c>
      <c r="G2565" t="s">
        <v>164</v>
      </c>
      <c r="H2565">
        <v>77.282039080000004</v>
      </c>
      <c r="I2565">
        <v>28.655634190000001</v>
      </c>
      <c r="J2565" t="s">
        <v>477</v>
      </c>
      <c r="K2565" t="s">
        <v>28</v>
      </c>
      <c r="L2565" t="s">
        <v>29</v>
      </c>
      <c r="M2565" t="s">
        <v>36</v>
      </c>
      <c r="N2565" t="s">
        <v>29</v>
      </c>
      <c r="O2565" t="s">
        <v>29</v>
      </c>
      <c r="P2565">
        <v>2</v>
      </c>
      <c r="Q2565">
        <v>54</v>
      </c>
      <c r="R2565">
        <v>500</v>
      </c>
      <c r="S2565" t="str">
        <f>IF(Table1[[#This Row],[Average_Cost_for_two]]&lt;500,"Low",IF(Table1[[#This Row],[Average_Cost_for_two]]&lt;=1500,"Medium","High"))</f>
        <v>Medium</v>
      </c>
      <c r="T2565">
        <v>3.1</v>
      </c>
      <c r="U2565">
        <v>2011</v>
      </c>
      <c r="V2565">
        <v>5</v>
      </c>
      <c r="W2565">
        <v>15</v>
      </c>
      <c r="X2565">
        <f>IF(OR(Main!$U2565=0,
       Main!$V2565=0,
       Main!$W2565=0),
   "",
   DATE(Main!$U2565,
        Main!$V2565,
        Main!$W2565)
)</f>
        <v>40678</v>
      </c>
      <c r="Y2565">
        <f>Table1[[#This Row],[Average_Cost_for_two]]*VLOOKUP(Table1[[#This Row],[Currency]],currency!$A$2:$B$10,2,FALSE)</f>
        <v>6</v>
      </c>
      <c r="Z2565" t="str">
        <f>VLOOKUP(C2565,country!A:B,2,FALSE)</f>
        <v>India</v>
      </c>
      <c r="AA2565">
        <f t="shared" si="40"/>
        <v>2</v>
      </c>
    </row>
    <row r="2566" spans="1:27" ht="15.75" customHeight="1" x14ac:dyDescent="0.25">
      <c r="A2566">
        <v>18451584</v>
      </c>
      <c r="B2566" t="s">
        <v>661</v>
      </c>
      <c r="C2566">
        <v>1</v>
      </c>
      <c r="D2566" t="s">
        <v>23</v>
      </c>
      <c r="E2566" t="s">
        <v>686</v>
      </c>
      <c r="F2566" t="s">
        <v>685</v>
      </c>
      <c r="G2566" t="s">
        <v>686</v>
      </c>
      <c r="H2566">
        <v>77.281315000000006</v>
      </c>
      <c r="I2566">
        <v>28.632792999999999</v>
      </c>
      <c r="J2566" t="s">
        <v>611</v>
      </c>
      <c r="K2566" t="s">
        <v>28</v>
      </c>
      <c r="L2566" t="s">
        <v>29</v>
      </c>
      <c r="M2566" t="s">
        <v>36</v>
      </c>
      <c r="N2566" t="s">
        <v>29</v>
      </c>
      <c r="O2566" t="s">
        <v>29</v>
      </c>
      <c r="P2566">
        <v>2</v>
      </c>
      <c r="Q2566">
        <v>17</v>
      </c>
      <c r="R2566">
        <v>500</v>
      </c>
      <c r="S2566" t="str">
        <f>IF(Table1[[#This Row],[Average_Cost_for_two]]&lt;500,"Low",IF(Table1[[#This Row],[Average_Cost_for_two]]&lt;=1500,"Medium","High"))</f>
        <v>Medium</v>
      </c>
      <c r="T2566">
        <v>2.9</v>
      </c>
      <c r="U2566">
        <v>2013</v>
      </c>
      <c r="V2566">
        <v>5</v>
      </c>
      <c r="W2566">
        <v>12</v>
      </c>
      <c r="X2566">
        <f>IF(OR(Main!$U2566=0,
       Main!$V2566=0,
       Main!$W2566=0),
   "",
   DATE(Main!$U2566,
        Main!$V2566,
        Main!$W2566)
)</f>
        <v>41406</v>
      </c>
      <c r="Y2566">
        <f>Table1[[#This Row],[Average_Cost_for_two]]*VLOOKUP(Table1[[#This Row],[Currency]],currency!$A$2:$B$10,2,FALSE)</f>
        <v>6</v>
      </c>
      <c r="Z2566" t="str">
        <f>VLOOKUP(C2566,country!A:B,2,FALSE)</f>
        <v>India</v>
      </c>
      <c r="AA2566">
        <f t="shared" si="40"/>
        <v>2</v>
      </c>
    </row>
    <row r="2567" spans="1:27" ht="15.75" customHeight="1" x14ac:dyDescent="0.25">
      <c r="A2567">
        <v>18415367</v>
      </c>
      <c r="B2567" t="s">
        <v>5908</v>
      </c>
      <c r="C2567">
        <v>1</v>
      </c>
      <c r="D2567" t="s">
        <v>23</v>
      </c>
      <c r="E2567" t="s">
        <v>6030</v>
      </c>
      <c r="F2567" t="s">
        <v>685</v>
      </c>
      <c r="G2567" t="s">
        <v>686</v>
      </c>
      <c r="H2567">
        <v>77.283843399999995</v>
      </c>
      <c r="I2567">
        <v>28.634668999999999</v>
      </c>
      <c r="J2567" t="s">
        <v>5910</v>
      </c>
      <c r="K2567" t="s">
        <v>28</v>
      </c>
      <c r="L2567" t="s">
        <v>29</v>
      </c>
      <c r="M2567" t="s">
        <v>36</v>
      </c>
      <c r="N2567" t="s">
        <v>29</v>
      </c>
      <c r="O2567" t="s">
        <v>29</v>
      </c>
      <c r="P2567">
        <v>2</v>
      </c>
      <c r="Q2567">
        <v>66</v>
      </c>
      <c r="R2567">
        <v>500</v>
      </c>
      <c r="S2567" t="str">
        <f>IF(Table1[[#This Row],[Average_Cost_for_two]]&lt;500,"Low",IF(Table1[[#This Row],[Average_Cost_for_two]]&lt;=1500,"Medium","High"))</f>
        <v>Medium</v>
      </c>
      <c r="T2567">
        <v>3.5</v>
      </c>
      <c r="U2567">
        <v>2012</v>
      </c>
      <c r="V2567">
        <v>5</v>
      </c>
      <c r="W2567">
        <v>27</v>
      </c>
      <c r="X2567">
        <f>IF(OR(Main!$U2567=0,
       Main!$V2567=0,
       Main!$W2567=0),
   "",
   DATE(Main!$U2567,
        Main!$V2567,
        Main!$W2567)
)</f>
        <v>41056</v>
      </c>
      <c r="Y2567">
        <f>Table1[[#This Row],[Average_Cost_for_two]]*VLOOKUP(Table1[[#This Row],[Currency]],currency!$A$2:$B$10,2,FALSE)</f>
        <v>6</v>
      </c>
      <c r="Z2567" t="str">
        <f>VLOOKUP(C2567,country!A:B,2,FALSE)</f>
        <v>India</v>
      </c>
      <c r="AA2567">
        <f t="shared" si="40"/>
        <v>2</v>
      </c>
    </row>
    <row r="2568" spans="1:27" ht="15.75" customHeight="1" x14ac:dyDescent="0.25">
      <c r="A2568">
        <v>18267785</v>
      </c>
      <c r="B2568" t="s">
        <v>6031</v>
      </c>
      <c r="C2568">
        <v>1</v>
      </c>
      <c r="D2568" t="s">
        <v>23</v>
      </c>
      <c r="E2568" t="s">
        <v>6032</v>
      </c>
      <c r="F2568" t="s">
        <v>119</v>
      </c>
      <c r="G2568" t="s">
        <v>120</v>
      </c>
      <c r="H2568">
        <v>77.290882999999994</v>
      </c>
      <c r="I2568">
        <v>28.606978000000002</v>
      </c>
      <c r="J2568" t="s">
        <v>480</v>
      </c>
      <c r="K2568" t="s">
        <v>28</v>
      </c>
      <c r="L2568" t="s">
        <v>29</v>
      </c>
      <c r="M2568" t="s">
        <v>36</v>
      </c>
      <c r="N2568" t="s">
        <v>29</v>
      </c>
      <c r="O2568" t="s">
        <v>29</v>
      </c>
      <c r="P2568">
        <v>2</v>
      </c>
      <c r="Q2568">
        <v>5</v>
      </c>
      <c r="R2568">
        <v>500</v>
      </c>
      <c r="S2568" t="str">
        <f>IF(Table1[[#This Row],[Average_Cost_for_two]]&lt;500,"Low",IF(Table1[[#This Row],[Average_Cost_for_two]]&lt;=1500,"Medium","High"))</f>
        <v>Medium</v>
      </c>
      <c r="T2568">
        <v>2.7</v>
      </c>
      <c r="U2568">
        <v>2013</v>
      </c>
      <c r="V2568">
        <v>5</v>
      </c>
      <c r="W2568">
        <v>15</v>
      </c>
      <c r="X2568">
        <f>IF(OR(Main!$U2568=0,
       Main!$V2568=0,
       Main!$W2568=0),
   "",
   DATE(Main!$U2568,
        Main!$V2568,
        Main!$W2568)
)</f>
        <v>41409</v>
      </c>
      <c r="Y2568">
        <f>Table1[[#This Row],[Average_Cost_for_two]]*VLOOKUP(Table1[[#This Row],[Currency]],currency!$A$2:$B$10,2,FALSE)</f>
        <v>6</v>
      </c>
      <c r="Z2568" t="str">
        <f>VLOOKUP(C2568,country!A:B,2,FALSE)</f>
        <v>India</v>
      </c>
      <c r="AA2568">
        <f t="shared" si="40"/>
        <v>2</v>
      </c>
    </row>
    <row r="2569" spans="1:27" ht="15.75" customHeight="1" x14ac:dyDescent="0.25">
      <c r="A2569">
        <v>18366028</v>
      </c>
      <c r="B2569" t="s">
        <v>488</v>
      </c>
      <c r="C2569">
        <v>1</v>
      </c>
      <c r="D2569" t="s">
        <v>23</v>
      </c>
      <c r="E2569" t="s">
        <v>6033</v>
      </c>
      <c r="F2569" t="s">
        <v>2914</v>
      </c>
      <c r="G2569" t="s">
        <v>2915</v>
      </c>
      <c r="H2569">
        <v>77.149729699999995</v>
      </c>
      <c r="I2569">
        <v>28.693788300000001</v>
      </c>
      <c r="J2569" t="s">
        <v>3036</v>
      </c>
      <c r="K2569" t="s">
        <v>28</v>
      </c>
      <c r="L2569" t="s">
        <v>29</v>
      </c>
      <c r="M2569" t="s">
        <v>36</v>
      </c>
      <c r="N2569" t="s">
        <v>29</v>
      </c>
      <c r="O2569" t="s">
        <v>29</v>
      </c>
      <c r="P2569">
        <v>2</v>
      </c>
      <c r="Q2569">
        <v>42</v>
      </c>
      <c r="R2569">
        <v>500</v>
      </c>
      <c r="S2569" t="str">
        <f>IF(Table1[[#This Row],[Average_Cost_for_two]]&lt;500,"Low",IF(Table1[[#This Row],[Average_Cost_for_two]]&lt;=1500,"Medium","High"))</f>
        <v>Medium</v>
      </c>
      <c r="T2569">
        <v>3.4</v>
      </c>
      <c r="U2569">
        <v>2016</v>
      </c>
      <c r="V2569">
        <v>5</v>
      </c>
      <c r="W2569">
        <v>2</v>
      </c>
      <c r="X2569">
        <f>IF(OR(Main!$U2569=0,
       Main!$V2569=0,
       Main!$W2569=0),
   "",
   DATE(Main!$U2569,
        Main!$V2569,
        Main!$W2569)
)</f>
        <v>42492</v>
      </c>
      <c r="Y2569">
        <f>Table1[[#This Row],[Average_Cost_for_two]]*VLOOKUP(Table1[[#This Row],[Currency]],currency!$A$2:$B$10,2,FALSE)</f>
        <v>6</v>
      </c>
      <c r="Z2569" t="str">
        <f>VLOOKUP(C2569,country!A:B,2,FALSE)</f>
        <v>India</v>
      </c>
      <c r="AA2569">
        <f t="shared" si="40"/>
        <v>2</v>
      </c>
    </row>
    <row r="2570" spans="1:27" ht="15.75" customHeight="1" x14ac:dyDescent="0.25">
      <c r="A2570">
        <v>18070479</v>
      </c>
      <c r="B2570" t="s">
        <v>6034</v>
      </c>
      <c r="C2570">
        <v>1</v>
      </c>
      <c r="D2570" t="s">
        <v>23</v>
      </c>
      <c r="E2570" t="s">
        <v>6035</v>
      </c>
      <c r="F2570" t="s">
        <v>2939</v>
      </c>
      <c r="G2570" t="s">
        <v>2940</v>
      </c>
      <c r="H2570">
        <v>77.101441919999999</v>
      </c>
      <c r="I2570">
        <v>28.67004128</v>
      </c>
      <c r="J2570" t="s">
        <v>559</v>
      </c>
      <c r="K2570" t="s">
        <v>28</v>
      </c>
      <c r="L2570" t="s">
        <v>29</v>
      </c>
      <c r="M2570" t="s">
        <v>36</v>
      </c>
      <c r="N2570" t="s">
        <v>29</v>
      </c>
      <c r="O2570" t="s">
        <v>29</v>
      </c>
      <c r="P2570">
        <v>2</v>
      </c>
      <c r="Q2570">
        <v>31</v>
      </c>
      <c r="R2570">
        <v>500</v>
      </c>
      <c r="S2570" t="str">
        <f>IF(Table1[[#This Row],[Average_Cost_for_two]]&lt;500,"Low",IF(Table1[[#This Row],[Average_Cost_for_two]]&lt;=1500,"Medium","High"))</f>
        <v>Medium</v>
      </c>
      <c r="T2570">
        <v>3.3</v>
      </c>
      <c r="U2570">
        <v>2017</v>
      </c>
      <c r="V2570">
        <v>5</v>
      </c>
      <c r="W2570">
        <v>8</v>
      </c>
      <c r="X2570">
        <f>IF(OR(Main!$U2570=0,
       Main!$V2570=0,
       Main!$W2570=0),
   "",
   DATE(Main!$U2570,
        Main!$V2570,
        Main!$W2570)
)</f>
        <v>42863</v>
      </c>
      <c r="Y2570">
        <f>Table1[[#This Row],[Average_Cost_for_two]]*VLOOKUP(Table1[[#This Row],[Currency]],currency!$A$2:$B$10,2,FALSE)</f>
        <v>6</v>
      </c>
      <c r="Z2570" t="str">
        <f>VLOOKUP(C2570,country!A:B,2,FALSE)</f>
        <v>India</v>
      </c>
      <c r="AA2570">
        <f t="shared" si="40"/>
        <v>2</v>
      </c>
    </row>
    <row r="2571" spans="1:27" ht="15.75" customHeight="1" x14ac:dyDescent="0.25">
      <c r="A2571">
        <v>308607</v>
      </c>
      <c r="B2571" t="s">
        <v>6036</v>
      </c>
      <c r="C2571">
        <v>1</v>
      </c>
      <c r="D2571" t="s">
        <v>23</v>
      </c>
      <c r="E2571" t="s">
        <v>6037</v>
      </c>
      <c r="F2571" t="s">
        <v>114</v>
      </c>
      <c r="G2571" t="s">
        <v>115</v>
      </c>
      <c r="H2571">
        <v>77.141500800000003</v>
      </c>
      <c r="I2571">
        <v>28.712265299999999</v>
      </c>
      <c r="J2571" t="s">
        <v>682</v>
      </c>
      <c r="K2571" t="s">
        <v>28</v>
      </c>
      <c r="L2571" t="s">
        <v>29</v>
      </c>
      <c r="M2571" t="s">
        <v>36</v>
      </c>
      <c r="N2571" t="s">
        <v>29</v>
      </c>
      <c r="O2571" t="s">
        <v>29</v>
      </c>
      <c r="P2571">
        <v>2</v>
      </c>
      <c r="Q2571">
        <v>43</v>
      </c>
      <c r="R2571">
        <v>500</v>
      </c>
      <c r="S2571" t="str">
        <f>IF(Table1[[#This Row],[Average_Cost_for_two]]&lt;500,"Low",IF(Table1[[#This Row],[Average_Cost_for_two]]&lt;=1500,"Medium","High"))</f>
        <v>Medium</v>
      </c>
      <c r="T2571">
        <v>2.7</v>
      </c>
      <c r="U2571">
        <v>2016</v>
      </c>
      <c r="V2571">
        <v>5</v>
      </c>
      <c r="W2571">
        <v>22</v>
      </c>
      <c r="X2571">
        <f>IF(OR(Main!$U2571=0,
       Main!$V2571=0,
       Main!$W2571=0),
   "",
   DATE(Main!$U2571,
        Main!$V2571,
        Main!$W2571)
)</f>
        <v>42512</v>
      </c>
      <c r="Y2571">
        <f>Table1[[#This Row],[Average_Cost_for_two]]*VLOOKUP(Table1[[#This Row],[Currency]],currency!$A$2:$B$10,2,FALSE)</f>
        <v>6</v>
      </c>
      <c r="Z2571" t="str">
        <f>VLOOKUP(C2571,country!A:B,2,FALSE)</f>
        <v>India</v>
      </c>
      <c r="AA2571">
        <f t="shared" si="40"/>
        <v>2</v>
      </c>
    </row>
    <row r="2572" spans="1:27" ht="15.75" customHeight="1" x14ac:dyDescent="0.25">
      <c r="A2572">
        <v>313442</v>
      </c>
      <c r="B2572" t="s">
        <v>6036</v>
      </c>
      <c r="C2572">
        <v>1</v>
      </c>
      <c r="D2572" t="s">
        <v>23</v>
      </c>
      <c r="E2572" t="s">
        <v>6038</v>
      </c>
      <c r="F2572" t="s">
        <v>114</v>
      </c>
      <c r="G2572" t="s">
        <v>115</v>
      </c>
      <c r="H2572">
        <v>77.145235799999995</v>
      </c>
      <c r="I2572">
        <v>28.714487999999999</v>
      </c>
      <c r="J2572" t="s">
        <v>682</v>
      </c>
      <c r="K2572" t="s">
        <v>28</v>
      </c>
      <c r="L2572" t="s">
        <v>29</v>
      </c>
      <c r="M2572" t="s">
        <v>36</v>
      </c>
      <c r="N2572" t="s">
        <v>29</v>
      </c>
      <c r="O2572" t="s">
        <v>29</v>
      </c>
      <c r="P2572">
        <v>2</v>
      </c>
      <c r="Q2572">
        <v>7</v>
      </c>
      <c r="R2572">
        <v>500</v>
      </c>
      <c r="S2572" t="str">
        <f>IF(Table1[[#This Row],[Average_Cost_for_two]]&lt;500,"Low",IF(Table1[[#This Row],[Average_Cost_for_two]]&lt;=1500,"Medium","High"))</f>
        <v>Medium</v>
      </c>
      <c r="T2572">
        <v>2.7</v>
      </c>
      <c r="U2572">
        <v>2018</v>
      </c>
      <c r="V2572">
        <v>5</v>
      </c>
      <c r="W2572">
        <v>19</v>
      </c>
      <c r="X2572">
        <f>IF(OR(Main!$U2572=0,
       Main!$V2572=0,
       Main!$W2572=0),
   "",
   DATE(Main!$U2572,
        Main!$V2572,
        Main!$W2572)
)</f>
        <v>43239</v>
      </c>
      <c r="Y2572">
        <f>Table1[[#This Row],[Average_Cost_for_two]]*VLOOKUP(Table1[[#This Row],[Currency]],currency!$A$2:$B$10,2,FALSE)</f>
        <v>6</v>
      </c>
      <c r="Z2572" t="str">
        <f>VLOOKUP(C2572,country!A:B,2,FALSE)</f>
        <v>India</v>
      </c>
      <c r="AA2572">
        <f t="shared" si="40"/>
        <v>2</v>
      </c>
    </row>
    <row r="2573" spans="1:27" ht="15.75" customHeight="1" x14ac:dyDescent="0.25">
      <c r="A2573">
        <v>7441</v>
      </c>
      <c r="B2573" t="s">
        <v>5925</v>
      </c>
      <c r="C2573">
        <v>1</v>
      </c>
      <c r="D2573" t="s">
        <v>23</v>
      </c>
      <c r="E2573" t="s">
        <v>6039</v>
      </c>
      <c r="F2573" t="s">
        <v>1753</v>
      </c>
      <c r="G2573" t="s">
        <v>1752</v>
      </c>
      <c r="H2573">
        <v>77.184869699999993</v>
      </c>
      <c r="I2573">
        <v>28.640272299999999</v>
      </c>
      <c r="J2573" t="s">
        <v>5927</v>
      </c>
      <c r="K2573" t="s">
        <v>28</v>
      </c>
      <c r="L2573" t="s">
        <v>29</v>
      </c>
      <c r="M2573" t="s">
        <v>36</v>
      </c>
      <c r="N2573" t="s">
        <v>29</v>
      </c>
      <c r="O2573" t="s">
        <v>29</v>
      </c>
      <c r="P2573">
        <v>2</v>
      </c>
      <c r="Q2573">
        <v>152</v>
      </c>
      <c r="R2573">
        <v>500</v>
      </c>
      <c r="S2573" t="str">
        <f>IF(Table1[[#This Row],[Average_Cost_for_two]]&lt;500,"Low",IF(Table1[[#This Row],[Average_Cost_for_two]]&lt;=1500,"Medium","High"))</f>
        <v>Medium</v>
      </c>
      <c r="T2573">
        <v>3.4</v>
      </c>
      <c r="U2573">
        <v>2012</v>
      </c>
      <c r="V2573">
        <v>5</v>
      </c>
      <c r="W2573">
        <v>5</v>
      </c>
      <c r="X2573">
        <f>IF(OR(Main!$U2573=0,
       Main!$V2573=0,
       Main!$W2573=0),
   "",
   DATE(Main!$U2573,
        Main!$V2573,
        Main!$W2573)
)</f>
        <v>41034</v>
      </c>
      <c r="Y2573">
        <f>Table1[[#This Row],[Average_Cost_for_two]]*VLOOKUP(Table1[[#This Row],[Currency]],currency!$A$2:$B$10,2,FALSE)</f>
        <v>6</v>
      </c>
      <c r="Z2573" t="str">
        <f>VLOOKUP(C2573,country!A:B,2,FALSE)</f>
        <v>India</v>
      </c>
      <c r="AA2573">
        <f t="shared" si="40"/>
        <v>2</v>
      </c>
    </row>
    <row r="2574" spans="1:27" ht="15.75" customHeight="1" x14ac:dyDescent="0.25">
      <c r="A2574">
        <v>313336</v>
      </c>
      <c r="B2574" t="s">
        <v>5966</v>
      </c>
      <c r="C2574">
        <v>1</v>
      </c>
      <c r="D2574" t="s">
        <v>23</v>
      </c>
      <c r="E2574" t="s">
        <v>6040</v>
      </c>
      <c r="F2574" t="s">
        <v>3011</v>
      </c>
      <c r="G2574" t="s">
        <v>3012</v>
      </c>
      <c r="H2574">
        <v>77.117099999999994</v>
      </c>
      <c r="I2574">
        <v>28.700767200000001</v>
      </c>
      <c r="J2574" t="s">
        <v>4377</v>
      </c>
      <c r="K2574" t="s">
        <v>28</v>
      </c>
      <c r="L2574" t="s">
        <v>29</v>
      </c>
      <c r="M2574" t="s">
        <v>36</v>
      </c>
      <c r="N2574" t="s">
        <v>29</v>
      </c>
      <c r="O2574" t="s">
        <v>29</v>
      </c>
      <c r="P2574">
        <v>2</v>
      </c>
      <c r="Q2574">
        <v>60</v>
      </c>
      <c r="R2574">
        <v>500</v>
      </c>
      <c r="S2574" t="str">
        <f>IF(Table1[[#This Row],[Average_Cost_for_two]]&lt;500,"Low",IF(Table1[[#This Row],[Average_Cost_for_two]]&lt;=1500,"Medium","High"))</f>
        <v>Medium</v>
      </c>
      <c r="T2574">
        <v>3.1</v>
      </c>
      <c r="U2574">
        <v>2018</v>
      </c>
      <c r="V2574">
        <v>5</v>
      </c>
      <c r="W2574">
        <v>3</v>
      </c>
      <c r="X2574">
        <f>IF(OR(Main!$U2574=0,
       Main!$V2574=0,
       Main!$W2574=0),
   "",
   DATE(Main!$U2574,
        Main!$V2574,
        Main!$W2574)
)</f>
        <v>43223</v>
      </c>
      <c r="Y2574">
        <f>Table1[[#This Row],[Average_Cost_for_two]]*VLOOKUP(Table1[[#This Row],[Currency]],currency!$A$2:$B$10,2,FALSE)</f>
        <v>6</v>
      </c>
      <c r="Z2574" t="str">
        <f>VLOOKUP(C2574,country!A:B,2,FALSE)</f>
        <v>India</v>
      </c>
      <c r="AA2574">
        <f t="shared" si="40"/>
        <v>2</v>
      </c>
    </row>
    <row r="2575" spans="1:27" ht="15.75" customHeight="1" x14ac:dyDescent="0.25">
      <c r="A2575">
        <v>306870</v>
      </c>
      <c r="B2575" t="s">
        <v>6041</v>
      </c>
      <c r="C2575">
        <v>1</v>
      </c>
      <c r="D2575" t="s">
        <v>23</v>
      </c>
      <c r="E2575" t="s">
        <v>6042</v>
      </c>
      <c r="F2575" t="s">
        <v>1917</v>
      </c>
      <c r="G2575" t="s">
        <v>1918</v>
      </c>
      <c r="H2575">
        <v>77.194397230000007</v>
      </c>
      <c r="I2575">
        <v>28.567295850000001</v>
      </c>
      <c r="J2575" t="s">
        <v>477</v>
      </c>
      <c r="K2575" t="s">
        <v>28</v>
      </c>
      <c r="L2575" t="s">
        <v>29</v>
      </c>
      <c r="M2575" t="s">
        <v>36</v>
      </c>
      <c r="N2575" t="s">
        <v>29</v>
      </c>
      <c r="O2575" t="s">
        <v>29</v>
      </c>
      <c r="P2575">
        <v>2</v>
      </c>
      <c r="Q2575">
        <v>40</v>
      </c>
      <c r="R2575">
        <v>500</v>
      </c>
      <c r="S2575" t="str">
        <f>IF(Table1[[#This Row],[Average_Cost_for_two]]&lt;500,"Low",IF(Table1[[#This Row],[Average_Cost_for_two]]&lt;=1500,"Medium","High"))</f>
        <v>Medium</v>
      </c>
      <c r="T2575">
        <v>3.5</v>
      </c>
      <c r="U2575">
        <v>2016</v>
      </c>
      <c r="V2575">
        <v>5</v>
      </c>
      <c r="W2575">
        <v>4</v>
      </c>
      <c r="X2575">
        <f>IF(OR(Main!$U2575=0,
       Main!$V2575=0,
       Main!$W2575=0),
   "",
   DATE(Main!$U2575,
        Main!$V2575,
        Main!$W2575)
)</f>
        <v>42494</v>
      </c>
      <c r="Y2575">
        <f>Table1[[#This Row],[Average_Cost_for_two]]*VLOOKUP(Table1[[#This Row],[Currency]],currency!$A$2:$B$10,2,FALSE)</f>
        <v>6</v>
      </c>
      <c r="Z2575" t="str">
        <f>VLOOKUP(C2575,country!A:B,2,FALSE)</f>
        <v>India</v>
      </c>
      <c r="AA2575">
        <f t="shared" si="40"/>
        <v>2</v>
      </c>
    </row>
    <row r="2576" spans="1:27" ht="15.75" customHeight="1" x14ac:dyDescent="0.25">
      <c r="A2576">
        <v>309140</v>
      </c>
      <c r="B2576" t="s">
        <v>6043</v>
      </c>
      <c r="C2576">
        <v>1</v>
      </c>
      <c r="D2576" t="s">
        <v>23</v>
      </c>
      <c r="E2576" t="s">
        <v>6044</v>
      </c>
      <c r="F2576" t="s">
        <v>2698</v>
      </c>
      <c r="G2576" t="s">
        <v>2699</v>
      </c>
      <c r="H2576">
        <v>77.168332699999993</v>
      </c>
      <c r="I2576">
        <v>28.5879893</v>
      </c>
      <c r="J2576" t="s">
        <v>6045</v>
      </c>
      <c r="K2576" t="s">
        <v>28</v>
      </c>
      <c r="L2576" t="s">
        <v>29</v>
      </c>
      <c r="M2576" t="s">
        <v>36</v>
      </c>
      <c r="N2576" t="s">
        <v>29</v>
      </c>
      <c r="O2576" t="s">
        <v>29</v>
      </c>
      <c r="P2576">
        <v>2</v>
      </c>
      <c r="Q2576">
        <v>193</v>
      </c>
      <c r="R2576">
        <v>500</v>
      </c>
      <c r="S2576" t="str">
        <f>IF(Table1[[#This Row],[Average_Cost_for_two]]&lt;500,"Low",IF(Table1[[#This Row],[Average_Cost_for_two]]&lt;=1500,"Medium","High"))</f>
        <v>Medium</v>
      </c>
      <c r="T2576">
        <v>3.7</v>
      </c>
      <c r="U2576">
        <v>2010</v>
      </c>
      <c r="V2576">
        <v>5</v>
      </c>
      <c r="W2576">
        <v>21</v>
      </c>
      <c r="X2576">
        <f>IF(OR(Main!$U2576=0,
       Main!$V2576=0,
       Main!$W2576=0),
   "",
   DATE(Main!$U2576,
        Main!$V2576,
        Main!$W2576)
)</f>
        <v>40319</v>
      </c>
      <c r="Y2576">
        <f>Table1[[#This Row],[Average_Cost_for_two]]*VLOOKUP(Table1[[#This Row],[Currency]],currency!$A$2:$B$10,2,FALSE)</f>
        <v>6</v>
      </c>
      <c r="Z2576" t="str">
        <f>VLOOKUP(C2576,country!A:B,2,FALSE)</f>
        <v>India</v>
      </c>
      <c r="AA2576">
        <f t="shared" si="40"/>
        <v>2</v>
      </c>
    </row>
    <row r="2577" spans="1:27" ht="15.75" customHeight="1" x14ac:dyDescent="0.25">
      <c r="A2577">
        <v>307391</v>
      </c>
      <c r="B2577" t="s">
        <v>6046</v>
      </c>
      <c r="C2577">
        <v>1</v>
      </c>
      <c r="D2577" t="s">
        <v>23</v>
      </c>
      <c r="E2577" t="s">
        <v>6047</v>
      </c>
      <c r="F2577" t="s">
        <v>1921</v>
      </c>
      <c r="G2577" t="s">
        <v>1920</v>
      </c>
      <c r="H2577">
        <v>77.214872400000004</v>
      </c>
      <c r="I2577">
        <v>28.5493235</v>
      </c>
      <c r="J2577" t="s">
        <v>562</v>
      </c>
      <c r="K2577" t="s">
        <v>28</v>
      </c>
      <c r="L2577" t="s">
        <v>29</v>
      </c>
      <c r="M2577" t="s">
        <v>36</v>
      </c>
      <c r="N2577" t="s">
        <v>29</v>
      </c>
      <c r="O2577" t="s">
        <v>29</v>
      </c>
      <c r="P2577">
        <v>2</v>
      </c>
      <c r="Q2577">
        <v>292</v>
      </c>
      <c r="R2577">
        <v>500</v>
      </c>
      <c r="S2577" t="str">
        <f>IF(Table1[[#This Row],[Average_Cost_for_two]]&lt;500,"Low",IF(Table1[[#This Row],[Average_Cost_for_two]]&lt;=1500,"Medium","High"))</f>
        <v>Medium</v>
      </c>
      <c r="T2577">
        <v>4.2</v>
      </c>
      <c r="U2577">
        <v>2011</v>
      </c>
      <c r="V2577">
        <v>5</v>
      </c>
      <c r="W2577">
        <v>14</v>
      </c>
      <c r="X2577">
        <f>IF(OR(Main!$U2577=0,
       Main!$V2577=0,
       Main!$W2577=0),
   "",
   DATE(Main!$U2577,
        Main!$V2577,
        Main!$W2577)
)</f>
        <v>40677</v>
      </c>
      <c r="Y2577">
        <f>Table1[[#This Row],[Average_Cost_for_two]]*VLOOKUP(Table1[[#This Row],[Currency]],currency!$A$2:$B$10,2,FALSE)</f>
        <v>6</v>
      </c>
      <c r="Z2577" t="str">
        <f>VLOOKUP(C2577,country!A:B,2,FALSE)</f>
        <v>India</v>
      </c>
      <c r="AA2577">
        <f t="shared" si="40"/>
        <v>2</v>
      </c>
    </row>
    <row r="2578" spans="1:27" ht="15.75" customHeight="1" x14ac:dyDescent="0.25">
      <c r="A2578">
        <v>18416877</v>
      </c>
      <c r="B2578" t="s">
        <v>6048</v>
      </c>
      <c r="C2578">
        <v>1</v>
      </c>
      <c r="D2578" t="s">
        <v>23</v>
      </c>
      <c r="E2578" t="s">
        <v>6049</v>
      </c>
      <c r="F2578" t="s">
        <v>236</v>
      </c>
      <c r="G2578" t="s">
        <v>235</v>
      </c>
      <c r="H2578">
        <v>77.166999469999993</v>
      </c>
      <c r="I2578">
        <v>28.72818878</v>
      </c>
      <c r="J2578" t="s">
        <v>492</v>
      </c>
      <c r="K2578" t="s">
        <v>28</v>
      </c>
      <c r="L2578" t="s">
        <v>29</v>
      </c>
      <c r="M2578" t="s">
        <v>36</v>
      </c>
      <c r="N2578" t="s">
        <v>29</v>
      </c>
      <c r="O2578" t="s">
        <v>29</v>
      </c>
      <c r="P2578">
        <v>2</v>
      </c>
      <c r="Q2578">
        <v>1</v>
      </c>
      <c r="R2578">
        <v>500</v>
      </c>
      <c r="S2578" t="str">
        <f>IF(Table1[[#This Row],[Average_Cost_for_two]]&lt;500,"Low",IF(Table1[[#This Row],[Average_Cost_for_two]]&lt;=1500,"Medium","High"))</f>
        <v>Medium</v>
      </c>
      <c r="T2578">
        <v>1</v>
      </c>
      <c r="U2578">
        <v>2015</v>
      </c>
      <c r="V2578">
        <v>5</v>
      </c>
      <c r="W2578">
        <v>13</v>
      </c>
      <c r="X2578">
        <f>IF(OR(Main!$U2578=0,
       Main!$V2578=0,
       Main!$W2578=0),
   "",
   DATE(Main!$U2578,
        Main!$V2578,
        Main!$W2578)
)</f>
        <v>42137</v>
      </c>
      <c r="Y2578">
        <f>Table1[[#This Row],[Average_Cost_for_two]]*VLOOKUP(Table1[[#This Row],[Currency]],currency!$A$2:$B$10,2,FALSE)</f>
        <v>6</v>
      </c>
      <c r="Z2578" t="str">
        <f>VLOOKUP(C2578,country!A:B,2,FALSE)</f>
        <v>India</v>
      </c>
      <c r="AA2578">
        <f t="shared" si="40"/>
        <v>2</v>
      </c>
    </row>
    <row r="2579" spans="1:27" ht="15.75" customHeight="1" x14ac:dyDescent="0.25">
      <c r="A2579">
        <v>18204464</v>
      </c>
      <c r="B2579" t="s">
        <v>402</v>
      </c>
      <c r="C2579">
        <v>1</v>
      </c>
      <c r="D2579" t="s">
        <v>23</v>
      </c>
      <c r="E2579" t="s">
        <v>6050</v>
      </c>
      <c r="F2579" t="s">
        <v>1162</v>
      </c>
      <c r="G2579" t="s">
        <v>1163</v>
      </c>
      <c r="H2579">
        <v>77.062738600000003</v>
      </c>
      <c r="I2579">
        <v>28.6236426</v>
      </c>
      <c r="J2579" t="s">
        <v>480</v>
      </c>
      <c r="K2579" t="s">
        <v>28</v>
      </c>
      <c r="L2579" t="s">
        <v>29</v>
      </c>
      <c r="M2579" t="s">
        <v>36</v>
      </c>
      <c r="N2579" t="s">
        <v>29</v>
      </c>
      <c r="O2579" t="s">
        <v>29</v>
      </c>
      <c r="P2579">
        <v>2</v>
      </c>
      <c r="Q2579">
        <v>11</v>
      </c>
      <c r="R2579">
        <v>500</v>
      </c>
      <c r="S2579" t="str">
        <f>IF(Table1[[#This Row],[Average_Cost_for_two]]&lt;500,"Low",IF(Table1[[#This Row],[Average_Cost_for_two]]&lt;=1500,"Medium","High"))</f>
        <v>Medium</v>
      </c>
      <c r="T2579">
        <v>2.7</v>
      </c>
      <c r="U2579">
        <v>2016</v>
      </c>
      <c r="V2579">
        <v>5</v>
      </c>
      <c r="W2579">
        <v>17</v>
      </c>
      <c r="X2579">
        <f>IF(OR(Main!$U2579=0,
       Main!$V2579=0,
       Main!$W2579=0),
   "",
   DATE(Main!$U2579,
        Main!$V2579,
        Main!$W2579)
)</f>
        <v>42507</v>
      </c>
      <c r="Y2579">
        <f>Table1[[#This Row],[Average_Cost_for_two]]*VLOOKUP(Table1[[#This Row],[Currency]],currency!$A$2:$B$10,2,FALSE)</f>
        <v>6</v>
      </c>
      <c r="Z2579" t="str">
        <f>VLOOKUP(C2579,country!A:B,2,FALSE)</f>
        <v>India</v>
      </c>
      <c r="AA2579">
        <f t="shared" si="40"/>
        <v>2</v>
      </c>
    </row>
    <row r="2580" spans="1:27" ht="15.75" customHeight="1" x14ac:dyDescent="0.25">
      <c r="A2580">
        <v>171</v>
      </c>
      <c r="B2580" t="s">
        <v>5911</v>
      </c>
      <c r="C2580">
        <v>1</v>
      </c>
      <c r="D2580" t="s">
        <v>23</v>
      </c>
      <c r="E2580" t="s">
        <v>6051</v>
      </c>
      <c r="F2580" t="s">
        <v>3280</v>
      </c>
      <c r="G2580" t="s">
        <v>3281</v>
      </c>
      <c r="H2580">
        <v>77.163656430000003</v>
      </c>
      <c r="I2580">
        <v>28.557486399999998</v>
      </c>
      <c r="J2580" t="s">
        <v>5913</v>
      </c>
      <c r="K2580" t="s">
        <v>28</v>
      </c>
      <c r="L2580" t="s">
        <v>29</v>
      </c>
      <c r="M2580" t="s">
        <v>36</v>
      </c>
      <c r="N2580" t="s">
        <v>29</v>
      </c>
      <c r="O2580" t="s">
        <v>29</v>
      </c>
      <c r="P2580">
        <v>2</v>
      </c>
      <c r="Q2580">
        <v>202</v>
      </c>
      <c r="R2580">
        <v>500</v>
      </c>
      <c r="S2580" t="str">
        <f>IF(Table1[[#This Row],[Average_Cost_for_two]]&lt;500,"Low",IF(Table1[[#This Row],[Average_Cost_for_two]]&lt;=1500,"Medium","High"))</f>
        <v>Medium</v>
      </c>
      <c r="T2580">
        <v>3.5</v>
      </c>
      <c r="U2580">
        <v>2014</v>
      </c>
      <c r="V2580">
        <v>4</v>
      </c>
      <c r="W2580">
        <v>16</v>
      </c>
      <c r="X2580">
        <f>IF(OR(Main!$U2580=0,
       Main!$V2580=0,
       Main!$W2580=0),
   "",
   DATE(Main!$U2580,
        Main!$V2580,
        Main!$W2580)
)</f>
        <v>41745</v>
      </c>
      <c r="Y2580">
        <f>Table1[[#This Row],[Average_Cost_for_two]]*VLOOKUP(Table1[[#This Row],[Currency]],currency!$A$2:$B$10,2,FALSE)</f>
        <v>6</v>
      </c>
      <c r="Z2580" t="str">
        <f>VLOOKUP(C2580,country!A:B,2,FALSE)</f>
        <v>India</v>
      </c>
      <c r="AA2580">
        <f t="shared" si="40"/>
        <v>2</v>
      </c>
    </row>
    <row r="2581" spans="1:27" ht="15.75" customHeight="1" x14ac:dyDescent="0.25">
      <c r="A2581">
        <v>8453</v>
      </c>
      <c r="B2581" t="s">
        <v>6019</v>
      </c>
      <c r="C2581">
        <v>1</v>
      </c>
      <c r="D2581" t="s">
        <v>23</v>
      </c>
      <c r="E2581" t="s">
        <v>6052</v>
      </c>
      <c r="F2581" t="s">
        <v>3499</v>
      </c>
      <c r="G2581" t="s">
        <v>3500</v>
      </c>
      <c r="H2581">
        <v>77.081372099999996</v>
      </c>
      <c r="I2581">
        <v>28.6301427</v>
      </c>
      <c r="J2581" t="s">
        <v>523</v>
      </c>
      <c r="K2581" t="s">
        <v>28</v>
      </c>
      <c r="L2581" t="s">
        <v>29</v>
      </c>
      <c r="M2581" t="s">
        <v>36</v>
      </c>
      <c r="N2581" t="s">
        <v>29</v>
      </c>
      <c r="O2581" t="s">
        <v>29</v>
      </c>
      <c r="P2581">
        <v>2</v>
      </c>
      <c r="Q2581">
        <v>85</v>
      </c>
      <c r="R2581">
        <v>500</v>
      </c>
      <c r="S2581" t="str">
        <f>IF(Table1[[#This Row],[Average_Cost_for_two]]&lt;500,"Low",IF(Table1[[#This Row],[Average_Cost_for_two]]&lt;=1500,"Medium","High"))</f>
        <v>Medium</v>
      </c>
      <c r="T2581">
        <v>2.5</v>
      </c>
      <c r="U2581">
        <v>2011</v>
      </c>
      <c r="V2581">
        <v>4</v>
      </c>
      <c r="W2581">
        <v>18</v>
      </c>
      <c r="X2581">
        <f>IF(OR(Main!$U2581=0,
       Main!$V2581=0,
       Main!$W2581=0),
   "",
   DATE(Main!$U2581,
        Main!$V2581,
        Main!$W2581)
)</f>
        <v>40651</v>
      </c>
      <c r="Y2581">
        <f>Table1[[#This Row],[Average_Cost_for_two]]*VLOOKUP(Table1[[#This Row],[Currency]],currency!$A$2:$B$10,2,FALSE)</f>
        <v>6</v>
      </c>
      <c r="Z2581" t="str">
        <f>VLOOKUP(C2581,country!A:B,2,FALSE)</f>
        <v>India</v>
      </c>
      <c r="AA2581">
        <f t="shared" si="40"/>
        <v>2</v>
      </c>
    </row>
    <row r="2582" spans="1:27" ht="15.75" customHeight="1" x14ac:dyDescent="0.25">
      <c r="A2582">
        <v>147</v>
      </c>
      <c r="B2582" t="s">
        <v>5925</v>
      </c>
      <c r="C2582">
        <v>1</v>
      </c>
      <c r="D2582" t="s">
        <v>23</v>
      </c>
      <c r="E2582" t="s">
        <v>6053</v>
      </c>
      <c r="F2582" t="s">
        <v>1973</v>
      </c>
      <c r="G2582" t="s">
        <v>1972</v>
      </c>
      <c r="H2582">
        <v>77.234992000000005</v>
      </c>
      <c r="I2582">
        <v>28.550521499999999</v>
      </c>
      <c r="J2582" t="s">
        <v>5927</v>
      </c>
      <c r="K2582" t="s">
        <v>28</v>
      </c>
      <c r="L2582" t="s">
        <v>29</v>
      </c>
      <c r="M2582" t="s">
        <v>36</v>
      </c>
      <c r="N2582" t="s">
        <v>29</v>
      </c>
      <c r="O2582" t="s">
        <v>29</v>
      </c>
      <c r="P2582">
        <v>2</v>
      </c>
      <c r="Q2582">
        <v>115</v>
      </c>
      <c r="R2582">
        <v>500</v>
      </c>
      <c r="S2582" t="str">
        <f>IF(Table1[[#This Row],[Average_Cost_for_two]]&lt;500,"Low",IF(Table1[[#This Row],[Average_Cost_for_two]]&lt;=1500,"Medium","High"))</f>
        <v>Medium</v>
      </c>
      <c r="T2582">
        <v>2.5</v>
      </c>
      <c r="U2582">
        <v>2015</v>
      </c>
      <c r="V2582">
        <v>4</v>
      </c>
      <c r="W2582">
        <v>9</v>
      </c>
      <c r="X2582">
        <f>IF(OR(Main!$U2582=0,
       Main!$V2582=0,
       Main!$W2582=0),
   "",
   DATE(Main!$U2582,
        Main!$V2582,
        Main!$W2582)
)</f>
        <v>42103</v>
      </c>
      <c r="Y2582">
        <f>Table1[[#This Row],[Average_Cost_for_two]]*VLOOKUP(Table1[[#This Row],[Currency]],currency!$A$2:$B$10,2,FALSE)</f>
        <v>6</v>
      </c>
      <c r="Z2582" t="str">
        <f>VLOOKUP(C2582,country!A:B,2,FALSE)</f>
        <v>India</v>
      </c>
      <c r="AA2582">
        <f t="shared" si="40"/>
        <v>2</v>
      </c>
    </row>
    <row r="2583" spans="1:27" ht="15.75" customHeight="1" x14ac:dyDescent="0.25">
      <c r="A2583">
        <v>4251</v>
      </c>
      <c r="B2583" t="s">
        <v>6054</v>
      </c>
      <c r="C2583">
        <v>1</v>
      </c>
      <c r="D2583" t="s">
        <v>23</v>
      </c>
      <c r="E2583" t="s">
        <v>6055</v>
      </c>
      <c r="F2583" t="s">
        <v>159</v>
      </c>
      <c r="G2583" t="s">
        <v>160</v>
      </c>
      <c r="H2583">
        <v>77.208428900000001</v>
      </c>
      <c r="I2583">
        <v>28.552562399999999</v>
      </c>
      <c r="J2583" t="s">
        <v>6056</v>
      </c>
      <c r="K2583" t="s">
        <v>28</v>
      </c>
      <c r="L2583" t="s">
        <v>29</v>
      </c>
      <c r="M2583" t="s">
        <v>36</v>
      </c>
      <c r="N2583" t="s">
        <v>29</v>
      </c>
      <c r="O2583" t="s">
        <v>29</v>
      </c>
      <c r="P2583">
        <v>2</v>
      </c>
      <c r="Q2583">
        <v>406</v>
      </c>
      <c r="R2583">
        <v>500</v>
      </c>
      <c r="S2583" t="str">
        <f>IF(Table1[[#This Row],[Average_Cost_for_two]]&lt;500,"Low",IF(Table1[[#This Row],[Average_Cost_for_two]]&lt;=1500,"Medium","High"))</f>
        <v>Medium</v>
      </c>
      <c r="T2583">
        <v>3.9</v>
      </c>
      <c r="U2583">
        <v>2011</v>
      </c>
      <c r="V2583">
        <v>4</v>
      </c>
      <c r="W2583">
        <v>21</v>
      </c>
      <c r="X2583">
        <f>IF(OR(Main!$U2583=0,
       Main!$V2583=0,
       Main!$W2583=0),
   "",
   DATE(Main!$U2583,
        Main!$V2583,
        Main!$W2583)
)</f>
        <v>40654</v>
      </c>
      <c r="Y2583">
        <f>Table1[[#This Row],[Average_Cost_for_two]]*VLOOKUP(Table1[[#This Row],[Currency]],currency!$A$2:$B$10,2,FALSE)</f>
        <v>6</v>
      </c>
      <c r="Z2583" t="str">
        <f>VLOOKUP(C2583,country!A:B,2,FALSE)</f>
        <v>India</v>
      </c>
      <c r="AA2583">
        <f t="shared" si="40"/>
        <v>2</v>
      </c>
    </row>
    <row r="2584" spans="1:27" ht="15.75" customHeight="1" x14ac:dyDescent="0.25">
      <c r="A2584">
        <v>300561</v>
      </c>
      <c r="B2584" t="s">
        <v>6057</v>
      </c>
      <c r="C2584">
        <v>1</v>
      </c>
      <c r="D2584" t="s">
        <v>23</v>
      </c>
      <c r="E2584" t="s">
        <v>6058</v>
      </c>
      <c r="F2584" t="s">
        <v>2930</v>
      </c>
      <c r="G2584" t="s">
        <v>2931</v>
      </c>
      <c r="H2584">
        <v>77.1017394</v>
      </c>
      <c r="I2584">
        <v>28.624900700000001</v>
      </c>
      <c r="J2584" t="s">
        <v>477</v>
      </c>
      <c r="K2584" t="s">
        <v>28</v>
      </c>
      <c r="L2584" t="s">
        <v>29</v>
      </c>
      <c r="M2584" t="s">
        <v>36</v>
      </c>
      <c r="N2584" t="s">
        <v>29</v>
      </c>
      <c r="O2584" t="s">
        <v>29</v>
      </c>
      <c r="P2584">
        <v>2</v>
      </c>
      <c r="Q2584">
        <v>23</v>
      </c>
      <c r="R2584">
        <v>500</v>
      </c>
      <c r="S2584" t="str">
        <f>IF(Table1[[#This Row],[Average_Cost_for_two]]&lt;500,"Low",IF(Table1[[#This Row],[Average_Cost_for_two]]&lt;=1500,"Medium","High"))</f>
        <v>Medium</v>
      </c>
      <c r="T2584">
        <v>3.2</v>
      </c>
      <c r="U2584">
        <v>2015</v>
      </c>
      <c r="V2584">
        <v>4</v>
      </c>
      <c r="W2584">
        <v>26</v>
      </c>
      <c r="X2584">
        <f>IF(OR(Main!$U2584=0,
       Main!$V2584=0,
       Main!$W2584=0),
   "",
   DATE(Main!$U2584,
        Main!$V2584,
        Main!$W2584)
)</f>
        <v>42120</v>
      </c>
      <c r="Y2584">
        <f>Table1[[#This Row],[Average_Cost_for_two]]*VLOOKUP(Table1[[#This Row],[Currency]],currency!$A$2:$B$10,2,FALSE)</f>
        <v>6</v>
      </c>
      <c r="Z2584" t="str">
        <f>VLOOKUP(C2584,country!A:B,2,FALSE)</f>
        <v>India</v>
      </c>
      <c r="AA2584">
        <f t="shared" si="40"/>
        <v>2</v>
      </c>
    </row>
    <row r="2585" spans="1:27" ht="15.75" customHeight="1" x14ac:dyDescent="0.25">
      <c r="A2585">
        <v>307785</v>
      </c>
      <c r="B2585" t="s">
        <v>5925</v>
      </c>
      <c r="C2585">
        <v>1</v>
      </c>
      <c r="D2585" t="s">
        <v>23</v>
      </c>
      <c r="E2585" t="s">
        <v>6059</v>
      </c>
      <c r="F2585" t="s">
        <v>79</v>
      </c>
      <c r="G2585" t="s">
        <v>80</v>
      </c>
      <c r="H2585">
        <v>77.245050500000005</v>
      </c>
      <c r="I2585">
        <v>28.582851300000002</v>
      </c>
      <c r="J2585" t="s">
        <v>5927</v>
      </c>
      <c r="K2585" t="s">
        <v>28</v>
      </c>
      <c r="L2585" t="s">
        <v>29</v>
      </c>
      <c r="M2585" t="s">
        <v>36</v>
      </c>
      <c r="N2585" t="s">
        <v>29</v>
      </c>
      <c r="O2585" t="s">
        <v>29</v>
      </c>
      <c r="P2585">
        <v>2</v>
      </c>
      <c r="Q2585">
        <v>78</v>
      </c>
      <c r="R2585">
        <v>500</v>
      </c>
      <c r="S2585" t="str">
        <f>IF(Table1[[#This Row],[Average_Cost_for_two]]&lt;500,"Low",IF(Table1[[#This Row],[Average_Cost_for_two]]&lt;=1500,"Medium","High"))</f>
        <v>Medium</v>
      </c>
      <c r="T2585">
        <v>3.3</v>
      </c>
      <c r="U2585">
        <v>2011</v>
      </c>
      <c r="V2585">
        <v>4</v>
      </c>
      <c r="W2585">
        <v>25</v>
      </c>
      <c r="X2585">
        <f>IF(OR(Main!$U2585=0,
       Main!$V2585=0,
       Main!$W2585=0),
   "",
   DATE(Main!$U2585,
        Main!$V2585,
        Main!$W2585)
)</f>
        <v>40658</v>
      </c>
      <c r="Y2585">
        <f>Table1[[#This Row],[Average_Cost_for_two]]*VLOOKUP(Table1[[#This Row],[Currency]],currency!$A$2:$B$10,2,FALSE)</f>
        <v>6</v>
      </c>
      <c r="Z2585" t="str">
        <f>VLOOKUP(C2585,country!A:B,2,FALSE)</f>
        <v>India</v>
      </c>
      <c r="AA2585">
        <f t="shared" si="40"/>
        <v>2</v>
      </c>
    </row>
    <row r="2586" spans="1:27" ht="15.75" customHeight="1" x14ac:dyDescent="0.25">
      <c r="A2586">
        <v>18157402</v>
      </c>
      <c r="B2586" t="s">
        <v>6060</v>
      </c>
      <c r="C2586">
        <v>1</v>
      </c>
      <c r="D2586" t="s">
        <v>23</v>
      </c>
      <c r="E2586" t="s">
        <v>6061</v>
      </c>
      <c r="F2586" t="s">
        <v>654</v>
      </c>
      <c r="G2586" t="s">
        <v>655</v>
      </c>
      <c r="H2586">
        <v>77.206992880000001</v>
      </c>
      <c r="I2586">
        <v>28.681623890000001</v>
      </c>
      <c r="J2586" t="s">
        <v>480</v>
      </c>
      <c r="K2586" t="s">
        <v>28</v>
      </c>
      <c r="L2586" t="s">
        <v>29</v>
      </c>
      <c r="M2586" t="s">
        <v>36</v>
      </c>
      <c r="N2586" t="s">
        <v>29</v>
      </c>
      <c r="O2586" t="s">
        <v>29</v>
      </c>
      <c r="P2586">
        <v>2</v>
      </c>
      <c r="Q2586">
        <v>115</v>
      </c>
      <c r="R2586">
        <v>500</v>
      </c>
      <c r="S2586" t="str">
        <f>IF(Table1[[#This Row],[Average_Cost_for_two]]&lt;500,"Low",IF(Table1[[#This Row],[Average_Cost_for_two]]&lt;=1500,"Medium","High"))</f>
        <v>Medium</v>
      </c>
      <c r="T2586">
        <v>3.8</v>
      </c>
      <c r="U2586">
        <v>2013</v>
      </c>
      <c r="V2586">
        <v>4</v>
      </c>
      <c r="W2586">
        <v>10</v>
      </c>
      <c r="X2586">
        <f>IF(OR(Main!$U2586=0,
       Main!$V2586=0,
       Main!$W2586=0),
   "",
   DATE(Main!$U2586,
        Main!$V2586,
        Main!$W2586)
)</f>
        <v>41374</v>
      </c>
      <c r="Y2586">
        <f>Table1[[#This Row],[Average_Cost_for_two]]*VLOOKUP(Table1[[#This Row],[Currency]],currency!$A$2:$B$10,2,FALSE)</f>
        <v>6</v>
      </c>
      <c r="Z2586" t="str">
        <f>VLOOKUP(C2586,country!A:B,2,FALSE)</f>
        <v>India</v>
      </c>
      <c r="AA2586">
        <f t="shared" si="40"/>
        <v>2</v>
      </c>
    </row>
    <row r="2587" spans="1:27" ht="15.75" customHeight="1" x14ac:dyDescent="0.25">
      <c r="A2587">
        <v>18286490</v>
      </c>
      <c r="B2587" t="s">
        <v>6062</v>
      </c>
      <c r="C2587">
        <v>1</v>
      </c>
      <c r="D2587" t="s">
        <v>23</v>
      </c>
      <c r="E2587" t="s">
        <v>1742</v>
      </c>
      <c r="F2587" t="s">
        <v>1743</v>
      </c>
      <c r="G2587" t="s">
        <v>1742</v>
      </c>
      <c r="H2587">
        <v>77.208784899999998</v>
      </c>
      <c r="I2587">
        <v>28.5312482</v>
      </c>
      <c r="J2587" t="s">
        <v>3982</v>
      </c>
      <c r="K2587" t="s">
        <v>28</v>
      </c>
      <c r="L2587" t="s">
        <v>29</v>
      </c>
      <c r="M2587" t="s">
        <v>36</v>
      </c>
      <c r="N2587" t="s">
        <v>29</v>
      </c>
      <c r="O2587" t="s">
        <v>29</v>
      </c>
      <c r="P2587">
        <v>2</v>
      </c>
      <c r="Q2587">
        <v>99</v>
      </c>
      <c r="R2587">
        <v>500</v>
      </c>
      <c r="S2587" t="str">
        <f>IF(Table1[[#This Row],[Average_Cost_for_two]]&lt;500,"Low",IF(Table1[[#This Row],[Average_Cost_for_two]]&lt;=1500,"Medium","High"))</f>
        <v>Medium</v>
      </c>
      <c r="T2587">
        <v>3.7</v>
      </c>
      <c r="U2587">
        <v>2015</v>
      </c>
      <c r="V2587">
        <v>4</v>
      </c>
      <c r="W2587">
        <v>25</v>
      </c>
      <c r="X2587">
        <f>IF(OR(Main!$U2587=0,
       Main!$V2587=0,
       Main!$W2587=0),
   "",
   DATE(Main!$U2587,
        Main!$V2587,
        Main!$W2587)
)</f>
        <v>42119</v>
      </c>
      <c r="Y2587">
        <f>Table1[[#This Row],[Average_Cost_for_two]]*VLOOKUP(Table1[[#This Row],[Currency]],currency!$A$2:$B$10,2,FALSE)</f>
        <v>6</v>
      </c>
      <c r="Z2587" t="str">
        <f>VLOOKUP(C2587,country!A:B,2,FALSE)</f>
        <v>India</v>
      </c>
      <c r="AA2587">
        <f t="shared" si="40"/>
        <v>2</v>
      </c>
    </row>
    <row r="2588" spans="1:27" ht="15.75" customHeight="1" x14ac:dyDescent="0.25">
      <c r="A2588">
        <v>18203881</v>
      </c>
      <c r="B2588" t="s">
        <v>6063</v>
      </c>
      <c r="C2588">
        <v>1</v>
      </c>
      <c r="D2588" t="s">
        <v>23</v>
      </c>
      <c r="E2588" t="s">
        <v>6064</v>
      </c>
      <c r="F2588" t="s">
        <v>119</v>
      </c>
      <c r="G2588" t="s">
        <v>120</v>
      </c>
      <c r="H2588">
        <v>77.293885700000004</v>
      </c>
      <c r="I2588">
        <v>28.608173600000001</v>
      </c>
      <c r="J2588" t="s">
        <v>6065</v>
      </c>
      <c r="K2588" t="s">
        <v>28</v>
      </c>
      <c r="L2588" t="s">
        <v>29</v>
      </c>
      <c r="M2588" t="s">
        <v>36</v>
      </c>
      <c r="N2588" t="s">
        <v>29</v>
      </c>
      <c r="O2588" t="s">
        <v>29</v>
      </c>
      <c r="P2588">
        <v>2</v>
      </c>
      <c r="Q2588">
        <v>21</v>
      </c>
      <c r="R2588">
        <v>500</v>
      </c>
      <c r="S2588" t="str">
        <f>IF(Table1[[#This Row],[Average_Cost_for_two]]&lt;500,"Low",IF(Table1[[#This Row],[Average_Cost_for_two]]&lt;=1500,"Medium","High"))</f>
        <v>Medium</v>
      </c>
      <c r="T2588">
        <v>3.3</v>
      </c>
      <c r="U2588">
        <v>2014</v>
      </c>
      <c r="V2588">
        <v>4</v>
      </c>
      <c r="W2588">
        <v>24</v>
      </c>
      <c r="X2588">
        <f>IF(OR(Main!$U2588=0,
       Main!$V2588=0,
       Main!$W2588=0),
   "",
   DATE(Main!$U2588,
        Main!$V2588,
        Main!$W2588)
)</f>
        <v>41753</v>
      </c>
      <c r="Y2588">
        <f>Table1[[#This Row],[Average_Cost_for_two]]*VLOOKUP(Table1[[#This Row],[Currency]],currency!$A$2:$B$10,2,FALSE)</f>
        <v>6</v>
      </c>
      <c r="Z2588" t="str">
        <f>VLOOKUP(C2588,country!A:B,2,FALSE)</f>
        <v>India</v>
      </c>
      <c r="AA2588">
        <f t="shared" si="40"/>
        <v>2</v>
      </c>
    </row>
    <row r="2589" spans="1:27" ht="15.75" customHeight="1" x14ac:dyDescent="0.25">
      <c r="A2589">
        <v>300672</v>
      </c>
      <c r="B2589" t="s">
        <v>6066</v>
      </c>
      <c r="C2589">
        <v>1</v>
      </c>
      <c r="D2589" t="s">
        <v>23</v>
      </c>
      <c r="E2589" t="s">
        <v>6067</v>
      </c>
      <c r="F2589" t="s">
        <v>114</v>
      </c>
      <c r="G2589" t="s">
        <v>115</v>
      </c>
      <c r="H2589">
        <v>77.145202699999999</v>
      </c>
      <c r="I2589">
        <v>28.714722600000002</v>
      </c>
      <c r="J2589" t="s">
        <v>2925</v>
      </c>
      <c r="K2589" t="s">
        <v>28</v>
      </c>
      <c r="L2589" t="s">
        <v>29</v>
      </c>
      <c r="M2589" t="s">
        <v>36</v>
      </c>
      <c r="N2589" t="s">
        <v>29</v>
      </c>
      <c r="O2589" t="s">
        <v>29</v>
      </c>
      <c r="P2589">
        <v>2</v>
      </c>
      <c r="Q2589">
        <v>161</v>
      </c>
      <c r="R2589">
        <v>500</v>
      </c>
      <c r="S2589" t="str">
        <f>IF(Table1[[#This Row],[Average_Cost_for_two]]&lt;500,"Low",IF(Table1[[#This Row],[Average_Cost_for_two]]&lt;=1500,"Medium","High"))</f>
        <v>Medium</v>
      </c>
      <c r="T2589">
        <v>3.2</v>
      </c>
      <c r="U2589">
        <v>2010</v>
      </c>
      <c r="V2589">
        <v>4</v>
      </c>
      <c r="W2589">
        <v>8</v>
      </c>
      <c r="X2589">
        <f>IF(OR(Main!$U2589=0,
       Main!$V2589=0,
       Main!$W2589=0),
   "",
   DATE(Main!$U2589,
        Main!$V2589,
        Main!$W2589)
)</f>
        <v>40276</v>
      </c>
      <c r="Y2589">
        <f>Table1[[#This Row],[Average_Cost_for_two]]*VLOOKUP(Table1[[#This Row],[Currency]],currency!$A$2:$B$10,2,FALSE)</f>
        <v>6</v>
      </c>
      <c r="Z2589" t="str">
        <f>VLOOKUP(C2589,country!A:B,2,FALSE)</f>
        <v>India</v>
      </c>
      <c r="AA2589">
        <f t="shared" si="40"/>
        <v>2</v>
      </c>
    </row>
    <row r="2590" spans="1:27" ht="15.75" customHeight="1" x14ac:dyDescent="0.25">
      <c r="A2590">
        <v>301242</v>
      </c>
      <c r="B2590" t="s">
        <v>6068</v>
      </c>
      <c r="C2590">
        <v>1</v>
      </c>
      <c r="D2590" t="s">
        <v>23</v>
      </c>
      <c r="E2590" t="s">
        <v>6069</v>
      </c>
      <c r="F2590" t="s">
        <v>1753</v>
      </c>
      <c r="G2590" t="s">
        <v>1752</v>
      </c>
      <c r="H2590">
        <v>77.185471800000002</v>
      </c>
      <c r="I2590">
        <v>28.641291599999999</v>
      </c>
      <c r="J2590" t="s">
        <v>477</v>
      </c>
      <c r="K2590" t="s">
        <v>28</v>
      </c>
      <c r="L2590" t="s">
        <v>29</v>
      </c>
      <c r="M2590" t="s">
        <v>36</v>
      </c>
      <c r="N2590" t="s">
        <v>29</v>
      </c>
      <c r="O2590" t="s">
        <v>29</v>
      </c>
      <c r="P2590">
        <v>2</v>
      </c>
      <c r="Q2590">
        <v>40</v>
      </c>
      <c r="R2590">
        <v>500</v>
      </c>
      <c r="S2590" t="str">
        <f>IF(Table1[[#This Row],[Average_Cost_for_two]]&lt;500,"Low",IF(Table1[[#This Row],[Average_Cost_for_two]]&lt;=1500,"Medium","High"))</f>
        <v>Medium</v>
      </c>
      <c r="T2590">
        <v>2.5</v>
      </c>
      <c r="U2590">
        <v>2017</v>
      </c>
      <c r="V2590">
        <v>4</v>
      </c>
      <c r="W2590">
        <v>13</v>
      </c>
      <c r="X2590">
        <f>IF(OR(Main!$U2590=0,
       Main!$V2590=0,
       Main!$W2590=0),
   "",
   DATE(Main!$U2590,
        Main!$V2590,
        Main!$W2590)
)</f>
        <v>42838</v>
      </c>
      <c r="Y2590">
        <f>Table1[[#This Row],[Average_Cost_for_two]]*VLOOKUP(Table1[[#This Row],[Currency]],currency!$A$2:$B$10,2,FALSE)</f>
        <v>6</v>
      </c>
      <c r="Z2590" t="str">
        <f>VLOOKUP(C2590,country!A:B,2,FALSE)</f>
        <v>India</v>
      </c>
      <c r="AA2590">
        <f t="shared" si="40"/>
        <v>2</v>
      </c>
    </row>
    <row r="2591" spans="1:27" ht="15.75" customHeight="1" x14ac:dyDescent="0.25">
      <c r="A2591">
        <v>300397</v>
      </c>
      <c r="B2591" t="s">
        <v>5925</v>
      </c>
      <c r="C2591">
        <v>1</v>
      </c>
      <c r="D2591" t="s">
        <v>23</v>
      </c>
      <c r="E2591" t="s">
        <v>6070</v>
      </c>
      <c r="F2591" t="s">
        <v>1907</v>
      </c>
      <c r="G2591" t="s">
        <v>1908</v>
      </c>
      <c r="H2591">
        <v>77.121687699999995</v>
      </c>
      <c r="I2591">
        <v>28.644925600000001</v>
      </c>
      <c r="J2591" t="s">
        <v>5927</v>
      </c>
      <c r="K2591" t="s">
        <v>28</v>
      </c>
      <c r="L2591" t="s">
        <v>29</v>
      </c>
      <c r="M2591" t="s">
        <v>36</v>
      </c>
      <c r="N2591" t="s">
        <v>29</v>
      </c>
      <c r="O2591" t="s">
        <v>29</v>
      </c>
      <c r="P2591">
        <v>2</v>
      </c>
      <c r="Q2591">
        <v>114</v>
      </c>
      <c r="R2591">
        <v>500</v>
      </c>
      <c r="S2591" t="str">
        <f>IF(Table1[[#This Row],[Average_Cost_for_two]]&lt;500,"Low",IF(Table1[[#This Row],[Average_Cost_for_two]]&lt;=1500,"Medium","High"))</f>
        <v>Medium</v>
      </c>
      <c r="T2591">
        <v>2.7</v>
      </c>
      <c r="U2591">
        <v>2014</v>
      </c>
      <c r="V2591">
        <v>4</v>
      </c>
      <c r="W2591">
        <v>1</v>
      </c>
      <c r="X2591">
        <f>IF(OR(Main!$U2591=0,
       Main!$V2591=0,
       Main!$W2591=0),
   "",
   DATE(Main!$U2591,
        Main!$V2591,
        Main!$W2591)
)</f>
        <v>41730</v>
      </c>
      <c r="Y2591">
        <f>Table1[[#This Row],[Average_Cost_for_two]]*VLOOKUP(Table1[[#This Row],[Currency]],currency!$A$2:$B$10,2,FALSE)</f>
        <v>6</v>
      </c>
      <c r="Z2591" t="str">
        <f>VLOOKUP(C2591,country!A:B,2,FALSE)</f>
        <v>India</v>
      </c>
      <c r="AA2591">
        <f t="shared" si="40"/>
        <v>2</v>
      </c>
    </row>
    <row r="2592" spans="1:27" ht="15.75" customHeight="1" x14ac:dyDescent="0.25">
      <c r="A2592">
        <v>188</v>
      </c>
      <c r="B2592" t="s">
        <v>5911</v>
      </c>
      <c r="C2592">
        <v>1</v>
      </c>
      <c r="D2592" t="s">
        <v>23</v>
      </c>
      <c r="E2592" t="s">
        <v>6071</v>
      </c>
      <c r="F2592" t="s">
        <v>1907</v>
      </c>
      <c r="G2592" t="s">
        <v>1908</v>
      </c>
      <c r="H2592">
        <v>77.120756499999999</v>
      </c>
      <c r="I2592">
        <v>28.649980899999999</v>
      </c>
      <c r="J2592" t="s">
        <v>5913</v>
      </c>
      <c r="K2592" t="s">
        <v>28</v>
      </c>
      <c r="L2592" t="s">
        <v>29</v>
      </c>
      <c r="M2592" t="s">
        <v>36</v>
      </c>
      <c r="N2592" t="s">
        <v>29</v>
      </c>
      <c r="O2592" t="s">
        <v>29</v>
      </c>
      <c r="P2592">
        <v>2</v>
      </c>
      <c r="Q2592">
        <v>161</v>
      </c>
      <c r="R2592">
        <v>500</v>
      </c>
      <c r="S2592" t="str">
        <f>IF(Table1[[#This Row],[Average_Cost_for_two]]&lt;500,"Low",IF(Table1[[#This Row],[Average_Cost_for_two]]&lt;=1500,"Medium","High"))</f>
        <v>Medium</v>
      </c>
      <c r="T2592">
        <v>3.7</v>
      </c>
      <c r="U2592">
        <v>2015</v>
      </c>
      <c r="V2592">
        <v>4</v>
      </c>
      <c r="W2592">
        <v>8</v>
      </c>
      <c r="X2592">
        <f>IF(OR(Main!$U2592=0,
       Main!$V2592=0,
       Main!$W2592=0),
   "",
   DATE(Main!$U2592,
        Main!$V2592,
        Main!$W2592)
)</f>
        <v>42102</v>
      </c>
      <c r="Y2592">
        <f>Table1[[#This Row],[Average_Cost_for_two]]*VLOOKUP(Table1[[#This Row],[Currency]],currency!$A$2:$B$10,2,FALSE)</f>
        <v>6</v>
      </c>
      <c r="Z2592" t="str">
        <f>VLOOKUP(C2592,country!A:B,2,FALSE)</f>
        <v>India</v>
      </c>
      <c r="AA2592">
        <f t="shared" si="40"/>
        <v>2</v>
      </c>
    </row>
    <row r="2593" spans="1:27" ht="15.75" customHeight="1" x14ac:dyDescent="0.25">
      <c r="A2593">
        <v>149</v>
      </c>
      <c r="B2593" t="s">
        <v>5925</v>
      </c>
      <c r="C2593">
        <v>1</v>
      </c>
      <c r="D2593" t="s">
        <v>23</v>
      </c>
      <c r="E2593" t="s">
        <v>6072</v>
      </c>
      <c r="F2593" t="s">
        <v>2372</v>
      </c>
      <c r="G2593" t="s">
        <v>2373</v>
      </c>
      <c r="H2593">
        <v>77.268517399999993</v>
      </c>
      <c r="I2593">
        <v>28.561469599999999</v>
      </c>
      <c r="J2593" t="s">
        <v>5927</v>
      </c>
      <c r="K2593" t="s">
        <v>28</v>
      </c>
      <c r="L2593" t="s">
        <v>29</v>
      </c>
      <c r="M2593" t="s">
        <v>36</v>
      </c>
      <c r="N2593" t="s">
        <v>29</v>
      </c>
      <c r="O2593" t="s">
        <v>29</v>
      </c>
      <c r="P2593">
        <v>2</v>
      </c>
      <c r="Q2593">
        <v>146</v>
      </c>
      <c r="R2593">
        <v>500</v>
      </c>
      <c r="S2593" t="str">
        <f>IF(Table1[[#This Row],[Average_Cost_for_two]]&lt;500,"Low",IF(Table1[[#This Row],[Average_Cost_for_two]]&lt;=1500,"Medium","High"))</f>
        <v>Medium</v>
      </c>
      <c r="T2593">
        <v>1.9</v>
      </c>
      <c r="U2593">
        <v>2014</v>
      </c>
      <c r="V2593">
        <v>4</v>
      </c>
      <c r="W2593">
        <v>12</v>
      </c>
      <c r="X2593">
        <f>IF(OR(Main!$U2593=0,
       Main!$V2593=0,
       Main!$W2593=0),
   "",
   DATE(Main!$U2593,
        Main!$V2593,
        Main!$W2593)
)</f>
        <v>41741</v>
      </c>
      <c r="Y2593">
        <f>Table1[[#This Row],[Average_Cost_for_two]]*VLOOKUP(Table1[[#This Row],[Currency]],currency!$A$2:$B$10,2,FALSE)</f>
        <v>6</v>
      </c>
      <c r="Z2593" t="str">
        <f>VLOOKUP(C2593,country!A:B,2,FALSE)</f>
        <v>India</v>
      </c>
      <c r="AA2593">
        <f t="shared" si="40"/>
        <v>2</v>
      </c>
    </row>
    <row r="2594" spans="1:27" ht="15.75" customHeight="1" x14ac:dyDescent="0.25">
      <c r="A2594">
        <v>1492</v>
      </c>
      <c r="B2594" t="s">
        <v>5966</v>
      </c>
      <c r="C2594">
        <v>1</v>
      </c>
      <c r="D2594" t="s">
        <v>23</v>
      </c>
      <c r="E2594" t="s">
        <v>5678</v>
      </c>
      <c r="F2594" t="s">
        <v>1837</v>
      </c>
      <c r="G2594" t="s">
        <v>1838</v>
      </c>
      <c r="H2594">
        <v>77.156125099999997</v>
      </c>
      <c r="I2594">
        <v>28.525123300000001</v>
      </c>
      <c r="J2594" t="s">
        <v>4377</v>
      </c>
      <c r="K2594" t="s">
        <v>28</v>
      </c>
      <c r="L2594" t="s">
        <v>29</v>
      </c>
      <c r="M2594" t="s">
        <v>36</v>
      </c>
      <c r="N2594" t="s">
        <v>29</v>
      </c>
      <c r="O2594" t="s">
        <v>29</v>
      </c>
      <c r="P2594">
        <v>2</v>
      </c>
      <c r="Q2594">
        <v>277</v>
      </c>
      <c r="R2594">
        <v>500</v>
      </c>
      <c r="S2594" t="str">
        <f>IF(Table1[[#This Row],[Average_Cost_for_two]]&lt;500,"Low",IF(Table1[[#This Row],[Average_Cost_for_two]]&lt;=1500,"Medium","High"))</f>
        <v>Medium</v>
      </c>
      <c r="T2594">
        <v>3.6</v>
      </c>
      <c r="U2594">
        <v>2010</v>
      </c>
      <c r="V2594">
        <v>4</v>
      </c>
      <c r="W2594">
        <v>24</v>
      </c>
      <c r="X2594">
        <f>IF(OR(Main!$U2594=0,
       Main!$V2594=0,
       Main!$W2594=0),
   "",
   DATE(Main!$U2594,
        Main!$V2594,
        Main!$W2594)
)</f>
        <v>40292</v>
      </c>
      <c r="Y2594">
        <f>Table1[[#This Row],[Average_Cost_for_two]]*VLOOKUP(Table1[[#This Row],[Currency]],currency!$A$2:$B$10,2,FALSE)</f>
        <v>6</v>
      </c>
      <c r="Z2594" t="str">
        <f>VLOOKUP(C2594,country!A:B,2,FALSE)</f>
        <v>India</v>
      </c>
      <c r="AA2594">
        <f t="shared" si="40"/>
        <v>2</v>
      </c>
    </row>
    <row r="2595" spans="1:27" ht="15.75" customHeight="1" x14ac:dyDescent="0.25">
      <c r="A2595">
        <v>18316173</v>
      </c>
      <c r="B2595" t="s">
        <v>5925</v>
      </c>
      <c r="C2595">
        <v>1</v>
      </c>
      <c r="D2595" t="s">
        <v>23</v>
      </c>
      <c r="E2595" t="s">
        <v>1479</v>
      </c>
      <c r="F2595" t="s">
        <v>631</v>
      </c>
      <c r="G2595" t="s">
        <v>632</v>
      </c>
      <c r="H2595">
        <v>77.121423710000002</v>
      </c>
      <c r="I2595">
        <v>28.549895459999998</v>
      </c>
      <c r="J2595" t="s">
        <v>5927</v>
      </c>
      <c r="K2595" t="s">
        <v>28</v>
      </c>
      <c r="L2595" t="s">
        <v>29</v>
      </c>
      <c r="M2595" t="s">
        <v>36</v>
      </c>
      <c r="N2595" t="s">
        <v>29</v>
      </c>
      <c r="O2595" t="s">
        <v>29</v>
      </c>
      <c r="P2595">
        <v>2</v>
      </c>
      <c r="Q2595">
        <v>25</v>
      </c>
      <c r="R2595">
        <v>500</v>
      </c>
      <c r="S2595" t="str">
        <f>IF(Table1[[#This Row],[Average_Cost_for_two]]&lt;500,"Low",IF(Table1[[#This Row],[Average_Cost_for_two]]&lt;=1500,"Medium","High"))</f>
        <v>Medium</v>
      </c>
      <c r="T2595">
        <v>3.1</v>
      </c>
      <c r="U2595">
        <v>2014</v>
      </c>
      <c r="V2595">
        <v>4</v>
      </c>
      <c r="W2595">
        <v>19</v>
      </c>
      <c r="X2595">
        <f>IF(OR(Main!$U2595=0,
       Main!$V2595=0,
       Main!$W2595=0),
   "",
   DATE(Main!$U2595,
        Main!$V2595,
        Main!$W2595)
)</f>
        <v>41748</v>
      </c>
      <c r="Y2595">
        <f>Table1[[#This Row],[Average_Cost_for_two]]*VLOOKUP(Table1[[#This Row],[Currency]],currency!$A$2:$B$10,2,FALSE)</f>
        <v>6</v>
      </c>
      <c r="Z2595" t="str">
        <f>VLOOKUP(C2595,country!A:B,2,FALSE)</f>
        <v>India</v>
      </c>
      <c r="AA2595">
        <f t="shared" si="40"/>
        <v>2</v>
      </c>
    </row>
    <row r="2596" spans="1:27" ht="15.75" customHeight="1" x14ac:dyDescent="0.25">
      <c r="A2596">
        <v>304018</v>
      </c>
      <c r="B2596" t="s">
        <v>6073</v>
      </c>
      <c r="C2596">
        <v>1</v>
      </c>
      <c r="D2596" t="s">
        <v>23</v>
      </c>
      <c r="E2596" t="s">
        <v>6074</v>
      </c>
      <c r="F2596" t="s">
        <v>6075</v>
      </c>
      <c r="G2596" t="s">
        <v>6076</v>
      </c>
      <c r="H2596">
        <v>77.161548550000006</v>
      </c>
      <c r="I2596">
        <v>28.495624469999999</v>
      </c>
      <c r="J2596" t="s">
        <v>503</v>
      </c>
      <c r="K2596" t="s">
        <v>28</v>
      </c>
      <c r="L2596" t="s">
        <v>29</v>
      </c>
      <c r="M2596" t="s">
        <v>36</v>
      </c>
      <c r="N2596" t="s">
        <v>29</v>
      </c>
      <c r="O2596" t="s">
        <v>29</v>
      </c>
      <c r="P2596">
        <v>2</v>
      </c>
      <c r="Q2596">
        <v>23</v>
      </c>
      <c r="R2596">
        <v>500</v>
      </c>
      <c r="S2596" t="str">
        <f>IF(Table1[[#This Row],[Average_Cost_for_two]]&lt;500,"Low",IF(Table1[[#This Row],[Average_Cost_for_two]]&lt;=1500,"Medium","High"))</f>
        <v>Medium</v>
      </c>
      <c r="T2596">
        <v>2.7</v>
      </c>
      <c r="U2596">
        <v>2010</v>
      </c>
      <c r="V2596">
        <v>3</v>
      </c>
      <c r="W2596">
        <v>9</v>
      </c>
      <c r="X2596">
        <f>IF(OR(Main!$U2596=0,
       Main!$V2596=0,
       Main!$W2596=0),
   "",
   DATE(Main!$U2596,
        Main!$V2596,
        Main!$W2596)
)</f>
        <v>40246</v>
      </c>
      <c r="Y2596">
        <f>Table1[[#This Row],[Average_Cost_for_two]]*VLOOKUP(Table1[[#This Row],[Currency]],currency!$A$2:$B$10,2,FALSE)</f>
        <v>6</v>
      </c>
      <c r="Z2596" t="str">
        <f>VLOOKUP(C2596,country!A:B,2,FALSE)</f>
        <v>India</v>
      </c>
      <c r="AA2596">
        <f t="shared" si="40"/>
        <v>1</v>
      </c>
    </row>
    <row r="2597" spans="1:27" ht="15.75" customHeight="1" x14ac:dyDescent="0.25">
      <c r="A2597">
        <v>410</v>
      </c>
      <c r="B2597" t="s">
        <v>5916</v>
      </c>
      <c r="C2597">
        <v>1</v>
      </c>
      <c r="D2597" t="s">
        <v>23</v>
      </c>
      <c r="E2597" t="s">
        <v>6077</v>
      </c>
      <c r="F2597" t="s">
        <v>904</v>
      </c>
      <c r="G2597" t="s">
        <v>905</v>
      </c>
      <c r="H2597">
        <v>77.176020300000005</v>
      </c>
      <c r="I2597">
        <v>28.643841099999999</v>
      </c>
      <c r="J2597" t="s">
        <v>877</v>
      </c>
      <c r="K2597" t="s">
        <v>28</v>
      </c>
      <c r="L2597" t="s">
        <v>29</v>
      </c>
      <c r="M2597" t="s">
        <v>36</v>
      </c>
      <c r="N2597" t="s">
        <v>29</v>
      </c>
      <c r="O2597" t="s">
        <v>29</v>
      </c>
      <c r="P2597">
        <v>2</v>
      </c>
      <c r="Q2597">
        <v>359</v>
      </c>
      <c r="R2597">
        <v>500</v>
      </c>
      <c r="S2597" t="str">
        <f>IF(Table1[[#This Row],[Average_Cost_for_two]]&lt;500,"Low",IF(Table1[[#This Row],[Average_Cost_for_two]]&lt;=1500,"Medium","High"))</f>
        <v>Medium</v>
      </c>
      <c r="T2597">
        <v>3.6</v>
      </c>
      <c r="U2597">
        <v>2014</v>
      </c>
      <c r="V2597">
        <v>3</v>
      </c>
      <c r="W2597">
        <v>3</v>
      </c>
      <c r="X2597">
        <f>IF(OR(Main!$U2597=0,
       Main!$V2597=0,
       Main!$W2597=0),
   "",
   DATE(Main!$U2597,
        Main!$V2597,
        Main!$W2597)
)</f>
        <v>41701</v>
      </c>
      <c r="Y2597">
        <f>Table1[[#This Row],[Average_Cost_for_two]]*VLOOKUP(Table1[[#This Row],[Currency]],currency!$A$2:$B$10,2,FALSE)</f>
        <v>6</v>
      </c>
      <c r="Z2597" t="str">
        <f>VLOOKUP(C2597,country!A:B,2,FALSE)</f>
        <v>India</v>
      </c>
      <c r="AA2597">
        <f t="shared" si="40"/>
        <v>1</v>
      </c>
    </row>
    <row r="2598" spans="1:27" ht="15.75" customHeight="1" x14ac:dyDescent="0.25">
      <c r="A2598">
        <v>18427234</v>
      </c>
      <c r="B2598" t="s">
        <v>6078</v>
      </c>
      <c r="C2598">
        <v>1</v>
      </c>
      <c r="D2598" t="s">
        <v>23</v>
      </c>
      <c r="E2598" t="s">
        <v>6079</v>
      </c>
      <c r="F2598" t="s">
        <v>300</v>
      </c>
      <c r="G2598" t="s">
        <v>301</v>
      </c>
      <c r="H2598">
        <v>77.2042723</v>
      </c>
      <c r="I2598">
        <v>28.695793299999998</v>
      </c>
      <c r="J2598" t="s">
        <v>2987</v>
      </c>
      <c r="K2598" t="s">
        <v>28</v>
      </c>
      <c r="L2598" t="s">
        <v>29</v>
      </c>
      <c r="M2598" t="s">
        <v>36</v>
      </c>
      <c r="N2598" t="s">
        <v>29</v>
      </c>
      <c r="O2598" t="s">
        <v>29</v>
      </c>
      <c r="P2598">
        <v>2</v>
      </c>
      <c r="Q2598">
        <v>82</v>
      </c>
      <c r="R2598">
        <v>500</v>
      </c>
      <c r="S2598" t="str">
        <f>IF(Table1[[#This Row],[Average_Cost_for_two]]&lt;500,"Low",IF(Table1[[#This Row],[Average_Cost_for_two]]&lt;=1500,"Medium","High"))</f>
        <v>Medium</v>
      </c>
      <c r="T2598">
        <v>3.8</v>
      </c>
      <c r="U2598">
        <v>2018</v>
      </c>
      <c r="V2598">
        <v>3</v>
      </c>
      <c r="W2598">
        <v>9</v>
      </c>
      <c r="X2598">
        <f>IF(OR(Main!$U2598=0,
       Main!$V2598=0,
       Main!$W2598=0),
   "",
   DATE(Main!$U2598,
        Main!$V2598,
        Main!$W2598)
)</f>
        <v>43168</v>
      </c>
      <c r="Y2598">
        <f>Table1[[#This Row],[Average_Cost_for_two]]*VLOOKUP(Table1[[#This Row],[Currency]],currency!$A$2:$B$10,2,FALSE)</f>
        <v>6</v>
      </c>
      <c r="Z2598" t="str">
        <f>VLOOKUP(C2598,country!A:B,2,FALSE)</f>
        <v>India</v>
      </c>
      <c r="AA2598">
        <f t="shared" si="40"/>
        <v>1</v>
      </c>
    </row>
    <row r="2599" spans="1:27" ht="15.75" customHeight="1" x14ac:dyDescent="0.25">
      <c r="A2599">
        <v>185</v>
      </c>
      <c r="B2599" t="s">
        <v>5911</v>
      </c>
      <c r="C2599">
        <v>1</v>
      </c>
      <c r="D2599" t="s">
        <v>23</v>
      </c>
      <c r="E2599" t="s">
        <v>6080</v>
      </c>
      <c r="F2599" t="s">
        <v>1732</v>
      </c>
      <c r="G2599" t="s">
        <v>1731</v>
      </c>
      <c r="H2599">
        <v>77.081920699999998</v>
      </c>
      <c r="I2599">
        <v>28.629937399999999</v>
      </c>
      <c r="J2599" t="s">
        <v>5913</v>
      </c>
      <c r="K2599" t="s">
        <v>28</v>
      </c>
      <c r="L2599" t="s">
        <v>29</v>
      </c>
      <c r="M2599" t="s">
        <v>36</v>
      </c>
      <c r="N2599" t="s">
        <v>29</v>
      </c>
      <c r="O2599" t="s">
        <v>29</v>
      </c>
      <c r="P2599">
        <v>2</v>
      </c>
      <c r="Q2599">
        <v>179</v>
      </c>
      <c r="R2599">
        <v>500</v>
      </c>
      <c r="S2599" t="str">
        <f>IF(Table1[[#This Row],[Average_Cost_for_two]]&lt;500,"Low",IF(Table1[[#This Row],[Average_Cost_for_two]]&lt;=1500,"Medium","High"))</f>
        <v>Medium</v>
      </c>
      <c r="T2599">
        <v>3.6</v>
      </c>
      <c r="U2599">
        <v>2010</v>
      </c>
      <c r="V2599">
        <v>3</v>
      </c>
      <c r="W2599">
        <v>21</v>
      </c>
      <c r="X2599">
        <f>IF(OR(Main!$U2599=0,
       Main!$V2599=0,
       Main!$W2599=0),
   "",
   DATE(Main!$U2599,
        Main!$V2599,
        Main!$W2599)
)</f>
        <v>40258</v>
      </c>
      <c r="Y2599">
        <f>Table1[[#This Row],[Average_Cost_for_two]]*VLOOKUP(Table1[[#This Row],[Currency]],currency!$A$2:$B$10,2,FALSE)</f>
        <v>6</v>
      </c>
      <c r="Z2599" t="str">
        <f>VLOOKUP(C2599,country!A:B,2,FALSE)</f>
        <v>India</v>
      </c>
      <c r="AA2599">
        <f t="shared" si="40"/>
        <v>1</v>
      </c>
    </row>
    <row r="2600" spans="1:27" ht="15.75" customHeight="1" x14ac:dyDescent="0.25">
      <c r="A2600">
        <v>412</v>
      </c>
      <c r="B2600" t="s">
        <v>5916</v>
      </c>
      <c r="C2600">
        <v>1</v>
      </c>
      <c r="D2600" t="s">
        <v>23</v>
      </c>
      <c r="E2600" t="s">
        <v>6081</v>
      </c>
      <c r="F2600" t="s">
        <v>1624</v>
      </c>
      <c r="G2600" t="s">
        <v>1625</v>
      </c>
      <c r="H2600">
        <v>77.254273179999998</v>
      </c>
      <c r="I2600">
        <v>28.541957020000002</v>
      </c>
      <c r="J2600" t="s">
        <v>877</v>
      </c>
      <c r="K2600" t="s">
        <v>28</v>
      </c>
      <c r="L2600" t="s">
        <v>29</v>
      </c>
      <c r="M2600" t="s">
        <v>36</v>
      </c>
      <c r="N2600" t="s">
        <v>29</v>
      </c>
      <c r="O2600" t="s">
        <v>29</v>
      </c>
      <c r="P2600">
        <v>2</v>
      </c>
      <c r="Q2600">
        <v>495</v>
      </c>
      <c r="R2600">
        <v>500</v>
      </c>
      <c r="S2600" t="str">
        <f>IF(Table1[[#This Row],[Average_Cost_for_two]]&lt;500,"Low",IF(Table1[[#This Row],[Average_Cost_for_two]]&lt;=1500,"Medium","High"))</f>
        <v>Medium</v>
      </c>
      <c r="T2600">
        <v>3.8</v>
      </c>
      <c r="U2600">
        <v>2014</v>
      </c>
      <c r="V2600">
        <v>3</v>
      </c>
      <c r="W2600">
        <v>8</v>
      </c>
      <c r="X2600">
        <f>IF(OR(Main!$U2600=0,
       Main!$V2600=0,
       Main!$W2600=0),
   "",
   DATE(Main!$U2600,
        Main!$V2600,
        Main!$W2600)
)</f>
        <v>41706</v>
      </c>
      <c r="Y2600">
        <f>Table1[[#This Row],[Average_Cost_for_two]]*VLOOKUP(Table1[[#This Row],[Currency]],currency!$A$2:$B$10,2,FALSE)</f>
        <v>6</v>
      </c>
      <c r="Z2600" t="str">
        <f>VLOOKUP(C2600,country!A:B,2,FALSE)</f>
        <v>India</v>
      </c>
      <c r="AA2600">
        <f t="shared" si="40"/>
        <v>1</v>
      </c>
    </row>
    <row r="2601" spans="1:27" ht="15.75" customHeight="1" x14ac:dyDescent="0.25">
      <c r="A2601">
        <v>18400728</v>
      </c>
      <c r="B2601" t="s">
        <v>5908</v>
      </c>
      <c r="C2601">
        <v>1</v>
      </c>
      <c r="D2601" t="s">
        <v>23</v>
      </c>
      <c r="E2601" t="s">
        <v>6082</v>
      </c>
      <c r="F2601" t="s">
        <v>3016</v>
      </c>
      <c r="G2601" t="s">
        <v>3017</v>
      </c>
      <c r="H2601">
        <v>77.243001199999995</v>
      </c>
      <c r="I2601">
        <v>28.569341900000001</v>
      </c>
      <c r="J2601" t="s">
        <v>5910</v>
      </c>
      <c r="K2601" t="s">
        <v>28</v>
      </c>
      <c r="L2601" t="s">
        <v>29</v>
      </c>
      <c r="M2601" t="s">
        <v>36</v>
      </c>
      <c r="N2601" t="s">
        <v>29</v>
      </c>
      <c r="O2601" t="s">
        <v>29</v>
      </c>
      <c r="P2601">
        <v>2</v>
      </c>
      <c r="Q2601">
        <v>45</v>
      </c>
      <c r="R2601">
        <v>500</v>
      </c>
      <c r="S2601" t="str">
        <f>IF(Table1[[#This Row],[Average_Cost_for_two]]&lt;500,"Low",IF(Table1[[#This Row],[Average_Cost_for_two]]&lt;=1500,"Medium","High"))</f>
        <v>Medium</v>
      </c>
      <c r="T2601">
        <v>3.4</v>
      </c>
      <c r="U2601">
        <v>2011</v>
      </c>
      <c r="V2601">
        <v>3</v>
      </c>
      <c r="W2601">
        <v>12</v>
      </c>
      <c r="X2601">
        <f>IF(OR(Main!$U2601=0,
       Main!$V2601=0,
       Main!$W2601=0),
   "",
   DATE(Main!$U2601,
        Main!$V2601,
        Main!$W2601)
)</f>
        <v>40614</v>
      </c>
      <c r="Y2601">
        <f>Table1[[#This Row],[Average_Cost_for_two]]*VLOOKUP(Table1[[#This Row],[Currency]],currency!$A$2:$B$10,2,FALSE)</f>
        <v>6</v>
      </c>
      <c r="Z2601" t="str">
        <f>VLOOKUP(C2601,country!A:B,2,FALSE)</f>
        <v>India</v>
      </c>
      <c r="AA2601">
        <f t="shared" si="40"/>
        <v>1</v>
      </c>
    </row>
    <row r="2602" spans="1:27" ht="15.75" customHeight="1" x14ac:dyDescent="0.25">
      <c r="A2602">
        <v>4725</v>
      </c>
      <c r="B2602" t="s">
        <v>6027</v>
      </c>
      <c r="C2602">
        <v>1</v>
      </c>
      <c r="D2602" t="s">
        <v>23</v>
      </c>
      <c r="E2602" t="s">
        <v>6083</v>
      </c>
      <c r="F2602" t="s">
        <v>685</v>
      </c>
      <c r="G2602" t="s">
        <v>686</v>
      </c>
      <c r="H2602">
        <v>77.285029800000004</v>
      </c>
      <c r="I2602">
        <v>28.637108099999999</v>
      </c>
      <c r="J2602" t="s">
        <v>480</v>
      </c>
      <c r="K2602" t="s">
        <v>28</v>
      </c>
      <c r="L2602" t="s">
        <v>29</v>
      </c>
      <c r="M2602" t="s">
        <v>36</v>
      </c>
      <c r="N2602" t="s">
        <v>29</v>
      </c>
      <c r="O2602" t="s">
        <v>29</v>
      </c>
      <c r="P2602">
        <v>2</v>
      </c>
      <c r="Q2602">
        <v>120</v>
      </c>
      <c r="R2602">
        <v>500</v>
      </c>
      <c r="S2602" t="str">
        <f>IF(Table1[[#This Row],[Average_Cost_for_two]]&lt;500,"Low",IF(Table1[[#This Row],[Average_Cost_for_two]]&lt;=1500,"Medium","High"))</f>
        <v>Medium</v>
      </c>
      <c r="T2602">
        <v>2.2000000000000002</v>
      </c>
      <c r="U2602">
        <v>2016</v>
      </c>
      <c r="V2602">
        <v>3</v>
      </c>
      <c r="W2602">
        <v>22</v>
      </c>
      <c r="X2602">
        <f>IF(OR(Main!$U2602=0,
       Main!$V2602=0,
       Main!$W2602=0),
   "",
   DATE(Main!$U2602,
        Main!$V2602,
        Main!$W2602)
)</f>
        <v>42451</v>
      </c>
      <c r="Y2602">
        <f>Table1[[#This Row],[Average_Cost_for_two]]*VLOOKUP(Table1[[#This Row],[Currency]],currency!$A$2:$B$10,2,FALSE)</f>
        <v>6</v>
      </c>
      <c r="Z2602" t="str">
        <f>VLOOKUP(C2602,country!A:B,2,FALSE)</f>
        <v>India</v>
      </c>
      <c r="AA2602">
        <f t="shared" si="40"/>
        <v>1</v>
      </c>
    </row>
    <row r="2603" spans="1:27" ht="15.75" customHeight="1" x14ac:dyDescent="0.25">
      <c r="A2603">
        <v>304986</v>
      </c>
      <c r="B2603" t="s">
        <v>5948</v>
      </c>
      <c r="C2603">
        <v>1</v>
      </c>
      <c r="D2603" t="s">
        <v>23</v>
      </c>
      <c r="E2603" t="s">
        <v>6084</v>
      </c>
      <c r="F2603" t="s">
        <v>123</v>
      </c>
      <c r="G2603" t="s">
        <v>124</v>
      </c>
      <c r="H2603">
        <v>77.334765700000005</v>
      </c>
      <c r="I2603">
        <v>28.6040454</v>
      </c>
      <c r="J2603" t="s">
        <v>523</v>
      </c>
      <c r="K2603" t="s">
        <v>28</v>
      </c>
      <c r="L2603" t="s">
        <v>29</v>
      </c>
      <c r="M2603" t="s">
        <v>36</v>
      </c>
      <c r="N2603" t="s">
        <v>29</v>
      </c>
      <c r="O2603" t="s">
        <v>29</v>
      </c>
      <c r="P2603">
        <v>2</v>
      </c>
      <c r="Q2603">
        <v>90</v>
      </c>
      <c r="R2603">
        <v>500</v>
      </c>
      <c r="S2603" t="str">
        <f>IF(Table1[[#This Row],[Average_Cost_for_two]]&lt;500,"Low",IF(Table1[[#This Row],[Average_Cost_for_two]]&lt;=1500,"Medium","High"))</f>
        <v>Medium</v>
      </c>
      <c r="T2603">
        <v>3.5</v>
      </c>
      <c r="U2603">
        <v>2012</v>
      </c>
      <c r="V2603">
        <v>3</v>
      </c>
      <c r="W2603">
        <v>18</v>
      </c>
      <c r="X2603">
        <f>IF(OR(Main!$U2603=0,
       Main!$V2603=0,
       Main!$W2603=0),
   "",
   DATE(Main!$U2603,
        Main!$V2603,
        Main!$W2603)
)</f>
        <v>40986</v>
      </c>
      <c r="Y2603">
        <f>Table1[[#This Row],[Average_Cost_for_two]]*VLOOKUP(Table1[[#This Row],[Currency]],currency!$A$2:$B$10,2,FALSE)</f>
        <v>6</v>
      </c>
      <c r="Z2603" t="str">
        <f>VLOOKUP(C2603,country!A:B,2,FALSE)</f>
        <v>India</v>
      </c>
      <c r="AA2603">
        <f t="shared" si="40"/>
        <v>1</v>
      </c>
    </row>
    <row r="2604" spans="1:27" ht="15.75" customHeight="1" x14ac:dyDescent="0.25">
      <c r="A2604">
        <v>312223</v>
      </c>
      <c r="B2604" t="s">
        <v>5908</v>
      </c>
      <c r="C2604">
        <v>1</v>
      </c>
      <c r="D2604" t="s">
        <v>23</v>
      </c>
      <c r="E2604" t="s">
        <v>6085</v>
      </c>
      <c r="F2604" t="s">
        <v>2914</v>
      </c>
      <c r="G2604" t="s">
        <v>2915</v>
      </c>
      <c r="H2604">
        <v>77.151707000000002</v>
      </c>
      <c r="I2604">
        <v>28.693082799999999</v>
      </c>
      <c r="J2604" t="s">
        <v>5910</v>
      </c>
      <c r="K2604" t="s">
        <v>28</v>
      </c>
      <c r="L2604" t="s">
        <v>29</v>
      </c>
      <c r="M2604" t="s">
        <v>36</v>
      </c>
      <c r="N2604" t="s">
        <v>29</v>
      </c>
      <c r="O2604" t="s">
        <v>29</v>
      </c>
      <c r="P2604">
        <v>2</v>
      </c>
      <c r="Q2604">
        <v>426</v>
      </c>
      <c r="R2604">
        <v>500</v>
      </c>
      <c r="S2604" t="str">
        <f>IF(Table1[[#This Row],[Average_Cost_for_two]]&lt;500,"Low",IF(Table1[[#This Row],[Average_Cost_for_two]]&lt;=1500,"Medium","High"))</f>
        <v>Medium</v>
      </c>
      <c r="T2604">
        <v>3.6</v>
      </c>
      <c r="U2604">
        <v>2016</v>
      </c>
      <c r="V2604">
        <v>3</v>
      </c>
      <c r="W2604">
        <v>27</v>
      </c>
      <c r="X2604">
        <f>IF(OR(Main!$U2604=0,
       Main!$V2604=0,
       Main!$W2604=0),
   "",
   DATE(Main!$U2604,
        Main!$V2604,
        Main!$W2604)
)</f>
        <v>42456</v>
      </c>
      <c r="Y2604">
        <f>Table1[[#This Row],[Average_Cost_for_two]]*VLOOKUP(Table1[[#This Row],[Currency]],currency!$A$2:$B$10,2,FALSE)</f>
        <v>6</v>
      </c>
      <c r="Z2604" t="str">
        <f>VLOOKUP(C2604,country!A:B,2,FALSE)</f>
        <v>India</v>
      </c>
      <c r="AA2604">
        <f t="shared" si="40"/>
        <v>1</v>
      </c>
    </row>
    <row r="2605" spans="1:27" ht="15.75" customHeight="1" x14ac:dyDescent="0.25">
      <c r="A2605">
        <v>18237341</v>
      </c>
      <c r="B2605" t="s">
        <v>6086</v>
      </c>
      <c r="C2605">
        <v>1</v>
      </c>
      <c r="D2605" t="s">
        <v>23</v>
      </c>
      <c r="E2605" t="s">
        <v>6087</v>
      </c>
      <c r="F2605" t="s">
        <v>1753</v>
      </c>
      <c r="G2605" t="s">
        <v>1752</v>
      </c>
      <c r="H2605">
        <v>77.182529200000005</v>
      </c>
      <c r="I2605">
        <v>28.637168800000001</v>
      </c>
      <c r="J2605" t="s">
        <v>927</v>
      </c>
      <c r="K2605" t="s">
        <v>28</v>
      </c>
      <c r="L2605" t="s">
        <v>29</v>
      </c>
      <c r="M2605" t="s">
        <v>36</v>
      </c>
      <c r="N2605" t="s">
        <v>29</v>
      </c>
      <c r="O2605" t="s">
        <v>29</v>
      </c>
      <c r="P2605">
        <v>2</v>
      </c>
      <c r="Q2605">
        <v>251</v>
      </c>
      <c r="R2605">
        <v>500</v>
      </c>
      <c r="S2605" t="str">
        <f>IF(Table1[[#This Row],[Average_Cost_for_two]]&lt;500,"Low",IF(Table1[[#This Row],[Average_Cost_for_two]]&lt;=1500,"Medium","High"))</f>
        <v>Medium</v>
      </c>
      <c r="T2605">
        <v>4.2</v>
      </c>
      <c r="U2605">
        <v>2018</v>
      </c>
      <c r="V2605">
        <v>3</v>
      </c>
      <c r="W2605">
        <v>11</v>
      </c>
      <c r="X2605">
        <f>IF(OR(Main!$U2605=0,
       Main!$V2605=0,
       Main!$W2605=0),
   "",
   DATE(Main!$U2605,
        Main!$V2605,
        Main!$W2605)
)</f>
        <v>43170</v>
      </c>
      <c r="Y2605">
        <f>Table1[[#This Row],[Average_Cost_for_two]]*VLOOKUP(Table1[[#This Row],[Currency]],currency!$A$2:$B$10,2,FALSE)</f>
        <v>6</v>
      </c>
      <c r="Z2605" t="str">
        <f>VLOOKUP(C2605,country!A:B,2,FALSE)</f>
        <v>India</v>
      </c>
      <c r="AA2605">
        <f t="shared" si="40"/>
        <v>1</v>
      </c>
    </row>
    <row r="2606" spans="1:27" ht="15.75" customHeight="1" x14ac:dyDescent="0.25">
      <c r="A2606">
        <v>304976</v>
      </c>
      <c r="B2606" t="s">
        <v>6088</v>
      </c>
      <c r="C2606">
        <v>1</v>
      </c>
      <c r="D2606" t="s">
        <v>23</v>
      </c>
      <c r="E2606" t="s">
        <v>6089</v>
      </c>
      <c r="F2606" t="s">
        <v>2698</v>
      </c>
      <c r="G2606" t="s">
        <v>2699</v>
      </c>
      <c r="H2606">
        <v>77.1684226</v>
      </c>
      <c r="I2606">
        <v>28.5878187</v>
      </c>
      <c r="J2606" t="s">
        <v>562</v>
      </c>
      <c r="K2606" t="s">
        <v>28</v>
      </c>
      <c r="L2606" t="s">
        <v>29</v>
      </c>
      <c r="M2606" t="s">
        <v>36</v>
      </c>
      <c r="N2606" t="s">
        <v>29</v>
      </c>
      <c r="O2606" t="s">
        <v>29</v>
      </c>
      <c r="P2606">
        <v>2</v>
      </c>
      <c r="Q2606">
        <v>62</v>
      </c>
      <c r="R2606">
        <v>500</v>
      </c>
      <c r="S2606" t="str">
        <f>IF(Table1[[#This Row],[Average_Cost_for_two]]&lt;500,"Low",IF(Table1[[#This Row],[Average_Cost_for_two]]&lt;=1500,"Medium","High"))</f>
        <v>Medium</v>
      </c>
      <c r="T2606">
        <v>3.3</v>
      </c>
      <c r="U2606">
        <v>2016</v>
      </c>
      <c r="V2606">
        <v>3</v>
      </c>
      <c r="W2606">
        <v>11</v>
      </c>
      <c r="X2606">
        <f>IF(OR(Main!$U2606=0,
       Main!$V2606=0,
       Main!$W2606=0),
   "",
   DATE(Main!$U2606,
        Main!$V2606,
        Main!$W2606)
)</f>
        <v>42440</v>
      </c>
      <c r="Y2606">
        <f>Table1[[#This Row],[Average_Cost_for_two]]*VLOOKUP(Table1[[#This Row],[Currency]],currency!$A$2:$B$10,2,FALSE)</f>
        <v>6</v>
      </c>
      <c r="Z2606" t="str">
        <f>VLOOKUP(C2606,country!A:B,2,FALSE)</f>
        <v>India</v>
      </c>
      <c r="AA2606">
        <f t="shared" si="40"/>
        <v>1</v>
      </c>
    </row>
    <row r="2607" spans="1:27" ht="15.75" customHeight="1" x14ac:dyDescent="0.25">
      <c r="A2607">
        <v>18128871</v>
      </c>
      <c r="B2607" t="s">
        <v>6090</v>
      </c>
      <c r="C2607">
        <v>1</v>
      </c>
      <c r="D2607" t="s">
        <v>23</v>
      </c>
      <c r="E2607" t="s">
        <v>6091</v>
      </c>
      <c r="F2607" t="s">
        <v>214</v>
      </c>
      <c r="G2607" t="s">
        <v>215</v>
      </c>
      <c r="H2607">
        <v>77.312173020000003</v>
      </c>
      <c r="I2607">
        <v>28.669342919999998</v>
      </c>
      <c r="J2607" t="s">
        <v>480</v>
      </c>
      <c r="K2607" t="s">
        <v>28</v>
      </c>
      <c r="L2607" t="s">
        <v>29</v>
      </c>
      <c r="M2607" t="s">
        <v>36</v>
      </c>
      <c r="N2607" t="s">
        <v>29</v>
      </c>
      <c r="O2607" t="s">
        <v>29</v>
      </c>
      <c r="P2607">
        <v>2</v>
      </c>
      <c r="Q2607">
        <v>37</v>
      </c>
      <c r="R2607">
        <v>500</v>
      </c>
      <c r="S2607" t="str">
        <f>IF(Table1[[#This Row],[Average_Cost_for_two]]&lt;500,"Low",IF(Table1[[#This Row],[Average_Cost_for_two]]&lt;=1500,"Medium","High"))</f>
        <v>Medium</v>
      </c>
      <c r="T2607">
        <v>3.5</v>
      </c>
      <c r="U2607">
        <v>2014</v>
      </c>
      <c r="V2607">
        <v>3</v>
      </c>
      <c r="W2607">
        <v>28</v>
      </c>
      <c r="X2607">
        <f>IF(OR(Main!$U2607=0,
       Main!$V2607=0,
       Main!$W2607=0),
   "",
   DATE(Main!$U2607,
        Main!$V2607,
        Main!$W2607)
)</f>
        <v>41726</v>
      </c>
      <c r="Y2607">
        <f>Table1[[#This Row],[Average_Cost_for_two]]*VLOOKUP(Table1[[#This Row],[Currency]],currency!$A$2:$B$10,2,FALSE)</f>
        <v>6</v>
      </c>
      <c r="Z2607" t="str">
        <f>VLOOKUP(C2607,country!A:B,2,FALSE)</f>
        <v>India</v>
      </c>
      <c r="AA2607">
        <f t="shared" si="40"/>
        <v>1</v>
      </c>
    </row>
    <row r="2608" spans="1:27" ht="15.75" customHeight="1" x14ac:dyDescent="0.25">
      <c r="A2608">
        <v>18337782</v>
      </c>
      <c r="B2608" t="s">
        <v>6092</v>
      </c>
      <c r="C2608">
        <v>1</v>
      </c>
      <c r="D2608" t="s">
        <v>23</v>
      </c>
      <c r="E2608" t="s">
        <v>6093</v>
      </c>
      <c r="F2608" t="s">
        <v>294</v>
      </c>
      <c r="G2608" t="s">
        <v>295</v>
      </c>
      <c r="H2608">
        <v>77.254075499999999</v>
      </c>
      <c r="I2608">
        <v>28.5258419</v>
      </c>
      <c r="J2608" t="s">
        <v>927</v>
      </c>
      <c r="K2608" t="s">
        <v>28</v>
      </c>
      <c r="L2608" t="s">
        <v>29</v>
      </c>
      <c r="M2608" t="s">
        <v>36</v>
      </c>
      <c r="N2608" t="s">
        <v>29</v>
      </c>
      <c r="O2608" t="s">
        <v>29</v>
      </c>
      <c r="P2608">
        <v>2</v>
      </c>
      <c r="Q2608">
        <v>7</v>
      </c>
      <c r="R2608">
        <v>500</v>
      </c>
      <c r="S2608" t="str">
        <f>IF(Table1[[#This Row],[Average_Cost_for_two]]&lt;500,"Low",IF(Table1[[#This Row],[Average_Cost_for_two]]&lt;=1500,"Medium","High"))</f>
        <v>Medium</v>
      </c>
      <c r="T2608">
        <v>2.8</v>
      </c>
      <c r="U2608">
        <v>2014</v>
      </c>
      <c r="V2608">
        <v>2</v>
      </c>
      <c r="W2608">
        <v>22</v>
      </c>
      <c r="X2608">
        <f>IF(OR(Main!$U2608=0,
       Main!$V2608=0,
       Main!$W2608=0),
   "",
   DATE(Main!$U2608,
        Main!$V2608,
        Main!$W2608)
)</f>
        <v>41692</v>
      </c>
      <c r="Y2608">
        <f>Table1[[#This Row],[Average_Cost_for_two]]*VLOOKUP(Table1[[#This Row],[Currency]],currency!$A$2:$B$10,2,FALSE)</f>
        <v>6</v>
      </c>
      <c r="Z2608" t="str">
        <f>VLOOKUP(C2608,country!A:B,2,FALSE)</f>
        <v>India</v>
      </c>
      <c r="AA2608">
        <f t="shared" si="40"/>
        <v>1</v>
      </c>
    </row>
    <row r="2609" spans="1:27" ht="15.75" customHeight="1" x14ac:dyDescent="0.25">
      <c r="A2609">
        <v>302156</v>
      </c>
      <c r="B2609" t="s">
        <v>5925</v>
      </c>
      <c r="C2609">
        <v>1</v>
      </c>
      <c r="D2609" t="s">
        <v>23</v>
      </c>
      <c r="E2609" t="s">
        <v>6094</v>
      </c>
      <c r="F2609" t="s">
        <v>663</v>
      </c>
      <c r="G2609" t="s">
        <v>664</v>
      </c>
      <c r="H2609">
        <v>77.222238000000004</v>
      </c>
      <c r="I2609">
        <v>28.631131499999999</v>
      </c>
      <c r="J2609" t="s">
        <v>5927</v>
      </c>
      <c r="K2609" t="s">
        <v>28</v>
      </c>
      <c r="L2609" t="s">
        <v>29</v>
      </c>
      <c r="M2609" t="s">
        <v>36</v>
      </c>
      <c r="N2609" t="s">
        <v>29</v>
      </c>
      <c r="O2609" t="s">
        <v>29</v>
      </c>
      <c r="P2609">
        <v>2</v>
      </c>
      <c r="Q2609">
        <v>276</v>
      </c>
      <c r="R2609">
        <v>500</v>
      </c>
      <c r="S2609" t="str">
        <f>IF(Table1[[#This Row],[Average_Cost_for_two]]&lt;500,"Low",IF(Table1[[#This Row],[Average_Cost_for_two]]&lt;=1500,"Medium","High"))</f>
        <v>Medium</v>
      </c>
      <c r="T2609">
        <v>3.5</v>
      </c>
      <c r="U2609">
        <v>2015</v>
      </c>
      <c r="V2609">
        <v>2</v>
      </c>
      <c r="W2609">
        <v>27</v>
      </c>
      <c r="X2609">
        <f>IF(OR(Main!$U2609=0,
       Main!$V2609=0,
       Main!$W2609=0),
   "",
   DATE(Main!$U2609,
        Main!$V2609,
        Main!$W2609)
)</f>
        <v>42062</v>
      </c>
      <c r="Y2609">
        <f>Table1[[#This Row],[Average_Cost_for_two]]*VLOOKUP(Table1[[#This Row],[Currency]],currency!$A$2:$B$10,2,FALSE)</f>
        <v>6</v>
      </c>
      <c r="Z2609" t="str">
        <f>VLOOKUP(C2609,country!A:B,2,FALSE)</f>
        <v>India</v>
      </c>
      <c r="AA2609">
        <f t="shared" si="40"/>
        <v>1</v>
      </c>
    </row>
    <row r="2610" spans="1:27" ht="15.75" customHeight="1" x14ac:dyDescent="0.25">
      <c r="A2610">
        <v>900</v>
      </c>
      <c r="B2610" t="s">
        <v>5944</v>
      </c>
      <c r="C2610">
        <v>1</v>
      </c>
      <c r="D2610" t="s">
        <v>23</v>
      </c>
      <c r="E2610" t="s">
        <v>6095</v>
      </c>
      <c r="F2610" t="s">
        <v>663</v>
      </c>
      <c r="G2610" t="s">
        <v>664</v>
      </c>
      <c r="H2610">
        <v>77.216309600000002</v>
      </c>
      <c r="I2610">
        <v>28.632357800000001</v>
      </c>
      <c r="J2610" t="s">
        <v>877</v>
      </c>
      <c r="K2610" t="s">
        <v>28</v>
      </c>
      <c r="L2610" t="s">
        <v>29</v>
      </c>
      <c r="M2610" t="s">
        <v>36</v>
      </c>
      <c r="N2610" t="s">
        <v>29</v>
      </c>
      <c r="O2610" t="s">
        <v>29</v>
      </c>
      <c r="P2610">
        <v>2</v>
      </c>
      <c r="Q2610">
        <v>5172</v>
      </c>
      <c r="R2610">
        <v>500</v>
      </c>
      <c r="S2610" t="str">
        <f>IF(Table1[[#This Row],[Average_Cost_for_two]]&lt;500,"Low",IF(Table1[[#This Row],[Average_Cost_for_two]]&lt;=1500,"Medium","High"))</f>
        <v>Medium</v>
      </c>
      <c r="T2610">
        <v>4.3</v>
      </c>
      <c r="U2610">
        <v>2011</v>
      </c>
      <c r="V2610">
        <v>2</v>
      </c>
      <c r="W2610">
        <v>27</v>
      </c>
      <c r="X2610">
        <f>IF(OR(Main!$U2610=0,
       Main!$V2610=0,
       Main!$W2610=0),
   "",
   DATE(Main!$U2610,
        Main!$V2610,
        Main!$W2610)
)</f>
        <v>40601</v>
      </c>
      <c r="Y2610">
        <f>Table1[[#This Row],[Average_Cost_for_two]]*VLOOKUP(Table1[[#This Row],[Currency]],currency!$A$2:$B$10,2,FALSE)</f>
        <v>6</v>
      </c>
      <c r="Z2610" t="str">
        <f>VLOOKUP(C2610,country!A:B,2,FALSE)</f>
        <v>India</v>
      </c>
      <c r="AA2610">
        <f t="shared" si="40"/>
        <v>1</v>
      </c>
    </row>
    <row r="2611" spans="1:27" ht="15.75" customHeight="1" x14ac:dyDescent="0.25">
      <c r="A2611">
        <v>306247</v>
      </c>
      <c r="B2611" t="s">
        <v>5925</v>
      </c>
      <c r="C2611">
        <v>1</v>
      </c>
      <c r="D2611" t="s">
        <v>23</v>
      </c>
      <c r="E2611" t="s">
        <v>6096</v>
      </c>
      <c r="F2611" t="s">
        <v>159</v>
      </c>
      <c r="G2611" t="s">
        <v>160</v>
      </c>
      <c r="H2611">
        <v>77.208147299999993</v>
      </c>
      <c r="I2611">
        <v>28.551015100000001</v>
      </c>
      <c r="J2611" t="s">
        <v>5927</v>
      </c>
      <c r="K2611" t="s">
        <v>28</v>
      </c>
      <c r="L2611" t="s">
        <v>29</v>
      </c>
      <c r="M2611" t="s">
        <v>36</v>
      </c>
      <c r="N2611" t="s">
        <v>29</v>
      </c>
      <c r="O2611" t="s">
        <v>29</v>
      </c>
      <c r="P2611">
        <v>2</v>
      </c>
      <c r="Q2611">
        <v>87</v>
      </c>
      <c r="R2611">
        <v>500</v>
      </c>
      <c r="S2611" t="str">
        <f>IF(Table1[[#This Row],[Average_Cost_for_two]]&lt;500,"Low",IF(Table1[[#This Row],[Average_Cost_for_two]]&lt;=1500,"Medium","High"))</f>
        <v>Medium</v>
      </c>
      <c r="T2611">
        <v>2.8</v>
      </c>
      <c r="U2611">
        <v>2014</v>
      </c>
      <c r="V2611">
        <v>2</v>
      </c>
      <c r="W2611">
        <v>20</v>
      </c>
      <c r="X2611">
        <f>IF(OR(Main!$U2611=0,
       Main!$V2611=0,
       Main!$W2611=0),
   "",
   DATE(Main!$U2611,
        Main!$V2611,
        Main!$W2611)
)</f>
        <v>41690</v>
      </c>
      <c r="Y2611">
        <f>Table1[[#This Row],[Average_Cost_for_two]]*VLOOKUP(Table1[[#This Row],[Currency]],currency!$A$2:$B$10,2,FALSE)</f>
        <v>6</v>
      </c>
      <c r="Z2611" t="str">
        <f>VLOOKUP(C2611,country!A:B,2,FALSE)</f>
        <v>India</v>
      </c>
      <c r="AA2611">
        <f t="shared" si="40"/>
        <v>1</v>
      </c>
    </row>
    <row r="2612" spans="1:27" ht="15.75" customHeight="1" x14ac:dyDescent="0.25">
      <c r="A2612">
        <v>301361</v>
      </c>
      <c r="B2612" t="s">
        <v>5948</v>
      </c>
      <c r="C2612">
        <v>1</v>
      </c>
      <c r="D2612" t="s">
        <v>23</v>
      </c>
      <c r="E2612" t="s">
        <v>6097</v>
      </c>
      <c r="F2612" t="s">
        <v>119</v>
      </c>
      <c r="G2612" t="s">
        <v>120</v>
      </c>
      <c r="H2612">
        <v>77.334799599999997</v>
      </c>
      <c r="I2612">
        <v>28.604001799999999</v>
      </c>
      <c r="J2612" t="s">
        <v>6098</v>
      </c>
      <c r="K2612" t="s">
        <v>28</v>
      </c>
      <c r="L2612" t="s">
        <v>29</v>
      </c>
      <c r="M2612" t="s">
        <v>36</v>
      </c>
      <c r="N2612" t="s">
        <v>29</v>
      </c>
      <c r="O2612" t="s">
        <v>29</v>
      </c>
      <c r="P2612">
        <v>2</v>
      </c>
      <c r="Q2612">
        <v>165</v>
      </c>
      <c r="R2612">
        <v>500</v>
      </c>
      <c r="S2612" t="str">
        <f>IF(Table1[[#This Row],[Average_Cost_for_two]]&lt;500,"Low",IF(Table1[[#This Row],[Average_Cost_for_two]]&lt;=1500,"Medium","High"))</f>
        <v>Medium</v>
      </c>
      <c r="T2612">
        <v>3.6</v>
      </c>
      <c r="U2612">
        <v>2017</v>
      </c>
      <c r="V2612">
        <v>2</v>
      </c>
      <c r="W2612">
        <v>26</v>
      </c>
      <c r="X2612">
        <f>IF(OR(Main!$U2612=0,
       Main!$V2612=0,
       Main!$W2612=0),
   "",
   DATE(Main!$U2612,
        Main!$V2612,
        Main!$W2612)
)</f>
        <v>42792</v>
      </c>
      <c r="Y2612">
        <f>Table1[[#This Row],[Average_Cost_for_two]]*VLOOKUP(Table1[[#This Row],[Currency]],currency!$A$2:$B$10,2,FALSE)</f>
        <v>6</v>
      </c>
      <c r="Z2612" t="str">
        <f>VLOOKUP(C2612,country!A:B,2,FALSE)</f>
        <v>India</v>
      </c>
      <c r="AA2612">
        <f t="shared" si="40"/>
        <v>1</v>
      </c>
    </row>
    <row r="2613" spans="1:27" ht="15.75" customHeight="1" x14ac:dyDescent="0.25">
      <c r="A2613">
        <v>8379</v>
      </c>
      <c r="B2613" t="s">
        <v>5966</v>
      </c>
      <c r="C2613">
        <v>1</v>
      </c>
      <c r="D2613" t="s">
        <v>23</v>
      </c>
      <c r="E2613" t="s">
        <v>1811</v>
      </c>
      <c r="F2613" t="s">
        <v>1318</v>
      </c>
      <c r="G2613" t="s">
        <v>1319</v>
      </c>
      <c r="H2613">
        <v>77.106224499999996</v>
      </c>
      <c r="I2613">
        <v>28.642220300000002</v>
      </c>
      <c r="J2613" t="s">
        <v>4377</v>
      </c>
      <c r="K2613" t="s">
        <v>28</v>
      </c>
      <c r="L2613" t="s">
        <v>29</v>
      </c>
      <c r="M2613" t="s">
        <v>36</v>
      </c>
      <c r="N2613" t="s">
        <v>29</v>
      </c>
      <c r="O2613" t="s">
        <v>29</v>
      </c>
      <c r="P2613">
        <v>2</v>
      </c>
      <c r="Q2613">
        <v>47</v>
      </c>
      <c r="R2613">
        <v>500</v>
      </c>
      <c r="S2613" t="str">
        <f>IF(Table1[[#This Row],[Average_Cost_for_two]]&lt;500,"Low",IF(Table1[[#This Row],[Average_Cost_for_two]]&lt;=1500,"Medium","High"))</f>
        <v>Medium</v>
      </c>
      <c r="T2613">
        <v>2.6</v>
      </c>
      <c r="U2613">
        <v>2010</v>
      </c>
      <c r="V2613">
        <v>2</v>
      </c>
      <c r="W2613">
        <v>10</v>
      </c>
      <c r="X2613">
        <f>IF(OR(Main!$U2613=0,
       Main!$V2613=0,
       Main!$W2613=0),
   "",
   DATE(Main!$U2613,
        Main!$V2613,
        Main!$W2613)
)</f>
        <v>40219</v>
      </c>
      <c r="Y2613">
        <f>Table1[[#This Row],[Average_Cost_for_two]]*VLOOKUP(Table1[[#This Row],[Currency]],currency!$A$2:$B$10,2,FALSE)</f>
        <v>6</v>
      </c>
      <c r="Z2613" t="str">
        <f>VLOOKUP(C2613,country!A:B,2,FALSE)</f>
        <v>India</v>
      </c>
      <c r="AA2613">
        <f t="shared" si="40"/>
        <v>1</v>
      </c>
    </row>
    <row r="2614" spans="1:27" ht="15.75" customHeight="1" x14ac:dyDescent="0.25">
      <c r="A2614">
        <v>313443</v>
      </c>
      <c r="B2614" t="s">
        <v>6099</v>
      </c>
      <c r="C2614">
        <v>1</v>
      </c>
      <c r="D2614" t="s">
        <v>23</v>
      </c>
      <c r="E2614" t="s">
        <v>6100</v>
      </c>
      <c r="F2614" t="s">
        <v>114</v>
      </c>
      <c r="G2614" t="s">
        <v>115</v>
      </c>
      <c r="H2614">
        <v>77.145325700000001</v>
      </c>
      <c r="I2614">
        <v>28.714675700000001</v>
      </c>
      <c r="J2614" t="s">
        <v>477</v>
      </c>
      <c r="K2614" t="s">
        <v>28</v>
      </c>
      <c r="L2614" t="s">
        <v>29</v>
      </c>
      <c r="M2614" t="s">
        <v>36</v>
      </c>
      <c r="N2614" t="s">
        <v>29</v>
      </c>
      <c r="O2614" t="s">
        <v>29</v>
      </c>
      <c r="P2614">
        <v>2</v>
      </c>
      <c r="Q2614">
        <v>20</v>
      </c>
      <c r="R2614">
        <v>500</v>
      </c>
      <c r="S2614" t="str">
        <f>IF(Table1[[#This Row],[Average_Cost_for_two]]&lt;500,"Low",IF(Table1[[#This Row],[Average_Cost_for_two]]&lt;=1500,"Medium","High"))</f>
        <v>Medium</v>
      </c>
      <c r="T2614">
        <v>2.8</v>
      </c>
      <c r="U2614">
        <v>2018</v>
      </c>
      <c r="V2614">
        <v>2</v>
      </c>
      <c r="W2614">
        <v>5</v>
      </c>
      <c r="X2614">
        <f>IF(OR(Main!$U2614=0,
       Main!$V2614=0,
       Main!$W2614=0),
   "",
   DATE(Main!$U2614,
        Main!$V2614,
        Main!$W2614)
)</f>
        <v>43136</v>
      </c>
      <c r="Y2614">
        <f>Table1[[#This Row],[Average_Cost_for_two]]*VLOOKUP(Table1[[#This Row],[Currency]],currency!$A$2:$B$10,2,FALSE)</f>
        <v>6</v>
      </c>
      <c r="Z2614" t="str">
        <f>VLOOKUP(C2614,country!A:B,2,FALSE)</f>
        <v>India</v>
      </c>
      <c r="AA2614">
        <f t="shared" si="40"/>
        <v>1</v>
      </c>
    </row>
    <row r="2615" spans="1:27" ht="15.75" customHeight="1" x14ac:dyDescent="0.25">
      <c r="A2615">
        <v>18254520</v>
      </c>
      <c r="B2615" t="s">
        <v>6101</v>
      </c>
      <c r="C2615">
        <v>1</v>
      </c>
      <c r="D2615" t="s">
        <v>23</v>
      </c>
      <c r="E2615" t="s">
        <v>6102</v>
      </c>
      <c r="F2615" t="s">
        <v>229</v>
      </c>
      <c r="G2615" t="s">
        <v>230</v>
      </c>
      <c r="H2615">
        <v>77.296069099999997</v>
      </c>
      <c r="I2615">
        <v>28.642482000000001</v>
      </c>
      <c r="J2615" t="s">
        <v>4496</v>
      </c>
      <c r="K2615" t="s">
        <v>28</v>
      </c>
      <c r="L2615" t="s">
        <v>29</v>
      </c>
      <c r="M2615" t="s">
        <v>36</v>
      </c>
      <c r="N2615" t="s">
        <v>29</v>
      </c>
      <c r="O2615" t="s">
        <v>29</v>
      </c>
      <c r="P2615">
        <v>2</v>
      </c>
      <c r="Q2615">
        <v>50</v>
      </c>
      <c r="R2615">
        <v>500</v>
      </c>
      <c r="S2615" t="str">
        <f>IF(Table1[[#This Row],[Average_Cost_for_two]]&lt;500,"Low",IF(Table1[[#This Row],[Average_Cost_for_two]]&lt;=1500,"Medium","High"))</f>
        <v>Medium</v>
      </c>
      <c r="T2615">
        <v>3.7</v>
      </c>
      <c r="U2615">
        <v>2018</v>
      </c>
      <c r="V2615">
        <v>2</v>
      </c>
      <c r="W2615">
        <v>3</v>
      </c>
      <c r="X2615">
        <f>IF(OR(Main!$U2615=0,
       Main!$V2615=0,
       Main!$W2615=0),
   "",
   DATE(Main!$U2615,
        Main!$V2615,
        Main!$W2615)
)</f>
        <v>43134</v>
      </c>
      <c r="Y2615">
        <f>Table1[[#This Row],[Average_Cost_for_two]]*VLOOKUP(Table1[[#This Row],[Currency]],currency!$A$2:$B$10,2,FALSE)</f>
        <v>6</v>
      </c>
      <c r="Z2615" t="str">
        <f>VLOOKUP(C2615,country!A:B,2,FALSE)</f>
        <v>India</v>
      </c>
      <c r="AA2615">
        <f t="shared" si="40"/>
        <v>1</v>
      </c>
    </row>
    <row r="2616" spans="1:27" ht="15.75" customHeight="1" x14ac:dyDescent="0.25">
      <c r="A2616">
        <v>18369771</v>
      </c>
      <c r="B2616" t="s">
        <v>6103</v>
      </c>
      <c r="C2616">
        <v>1</v>
      </c>
      <c r="D2616" t="s">
        <v>23</v>
      </c>
      <c r="E2616" t="s">
        <v>6104</v>
      </c>
      <c r="F2616" t="s">
        <v>1753</v>
      </c>
      <c r="G2616" t="s">
        <v>1752</v>
      </c>
      <c r="H2616">
        <v>77.184619400000003</v>
      </c>
      <c r="I2616">
        <v>28.6407597</v>
      </c>
      <c r="J2616" t="s">
        <v>533</v>
      </c>
      <c r="K2616" t="s">
        <v>28</v>
      </c>
      <c r="L2616" t="s">
        <v>29</v>
      </c>
      <c r="M2616" t="s">
        <v>36</v>
      </c>
      <c r="N2616" t="s">
        <v>29</v>
      </c>
      <c r="O2616" t="s">
        <v>29</v>
      </c>
      <c r="P2616">
        <v>2</v>
      </c>
      <c r="Q2616">
        <v>7</v>
      </c>
      <c r="R2616">
        <v>500</v>
      </c>
      <c r="S2616" t="str">
        <f>IF(Table1[[#This Row],[Average_Cost_for_two]]&lt;500,"Low",IF(Table1[[#This Row],[Average_Cost_for_two]]&lt;=1500,"Medium","High"))</f>
        <v>Medium</v>
      </c>
      <c r="T2616">
        <v>2.6</v>
      </c>
      <c r="U2616">
        <v>2014</v>
      </c>
      <c r="V2616">
        <v>2</v>
      </c>
      <c r="W2616">
        <v>27</v>
      </c>
      <c r="X2616">
        <f>IF(OR(Main!$U2616=0,
       Main!$V2616=0,
       Main!$W2616=0),
   "",
   DATE(Main!$U2616,
        Main!$V2616,
        Main!$W2616)
)</f>
        <v>41697</v>
      </c>
      <c r="Y2616">
        <f>Table1[[#This Row],[Average_Cost_for_two]]*VLOOKUP(Table1[[#This Row],[Currency]],currency!$A$2:$B$10,2,FALSE)</f>
        <v>6</v>
      </c>
      <c r="Z2616" t="str">
        <f>VLOOKUP(C2616,country!A:B,2,FALSE)</f>
        <v>India</v>
      </c>
      <c r="AA2616">
        <f t="shared" si="40"/>
        <v>1</v>
      </c>
    </row>
    <row r="2617" spans="1:27" ht="15.75" customHeight="1" x14ac:dyDescent="0.25">
      <c r="A2617">
        <v>3507</v>
      </c>
      <c r="B2617" t="s">
        <v>5925</v>
      </c>
      <c r="C2617">
        <v>1</v>
      </c>
      <c r="D2617" t="s">
        <v>23</v>
      </c>
      <c r="E2617" t="s">
        <v>6105</v>
      </c>
      <c r="F2617" t="s">
        <v>1837</v>
      </c>
      <c r="G2617" t="s">
        <v>1838</v>
      </c>
      <c r="H2617">
        <v>77.156162800000004</v>
      </c>
      <c r="I2617">
        <v>28.525067700000001</v>
      </c>
      <c r="J2617" t="s">
        <v>5927</v>
      </c>
      <c r="K2617" t="s">
        <v>28</v>
      </c>
      <c r="L2617" t="s">
        <v>29</v>
      </c>
      <c r="M2617" t="s">
        <v>36</v>
      </c>
      <c r="N2617" t="s">
        <v>29</v>
      </c>
      <c r="O2617" t="s">
        <v>29</v>
      </c>
      <c r="P2617">
        <v>2</v>
      </c>
      <c r="Q2617">
        <v>131</v>
      </c>
      <c r="R2617">
        <v>500</v>
      </c>
      <c r="S2617" t="str">
        <f>IF(Table1[[#This Row],[Average_Cost_for_two]]&lt;500,"Low",IF(Table1[[#This Row],[Average_Cost_for_two]]&lt;=1500,"Medium","High"))</f>
        <v>Medium</v>
      </c>
      <c r="T2617">
        <v>2.5</v>
      </c>
      <c r="U2617">
        <v>2016</v>
      </c>
      <c r="V2617">
        <v>2</v>
      </c>
      <c r="W2617">
        <v>14</v>
      </c>
      <c r="X2617">
        <f>IF(OR(Main!$U2617=0,
       Main!$V2617=0,
       Main!$W2617=0),
   "",
   DATE(Main!$U2617,
        Main!$V2617,
        Main!$W2617)
)</f>
        <v>42414</v>
      </c>
      <c r="Y2617">
        <f>Table1[[#This Row],[Average_Cost_for_two]]*VLOOKUP(Table1[[#This Row],[Currency]],currency!$A$2:$B$10,2,FALSE)</f>
        <v>6</v>
      </c>
      <c r="Z2617" t="str">
        <f>VLOOKUP(C2617,country!A:B,2,FALSE)</f>
        <v>India</v>
      </c>
      <c r="AA2617">
        <f t="shared" si="40"/>
        <v>1</v>
      </c>
    </row>
    <row r="2618" spans="1:27" ht="15.75" customHeight="1" x14ac:dyDescent="0.25">
      <c r="A2618">
        <v>582</v>
      </c>
      <c r="B2618" t="s">
        <v>6106</v>
      </c>
      <c r="C2618">
        <v>1</v>
      </c>
      <c r="D2618" t="s">
        <v>23</v>
      </c>
      <c r="E2618" t="s">
        <v>6107</v>
      </c>
      <c r="F2618" t="s">
        <v>3793</v>
      </c>
      <c r="G2618" t="s">
        <v>3794</v>
      </c>
      <c r="H2618">
        <v>77.196924199999998</v>
      </c>
      <c r="I2618">
        <v>28.535523399999999</v>
      </c>
      <c r="J2618" t="s">
        <v>967</v>
      </c>
      <c r="K2618" t="s">
        <v>28</v>
      </c>
      <c r="L2618" t="s">
        <v>29</v>
      </c>
      <c r="M2618" t="s">
        <v>36</v>
      </c>
      <c r="N2618" t="s">
        <v>29</v>
      </c>
      <c r="O2618" t="s">
        <v>29</v>
      </c>
      <c r="P2618">
        <v>2</v>
      </c>
      <c r="Q2618">
        <v>238</v>
      </c>
      <c r="R2618">
        <v>500</v>
      </c>
      <c r="S2618" t="str">
        <f>IF(Table1[[#This Row],[Average_Cost_for_two]]&lt;500,"Low",IF(Table1[[#This Row],[Average_Cost_for_two]]&lt;=1500,"Medium","High"))</f>
        <v>Medium</v>
      </c>
      <c r="T2618">
        <v>3.4</v>
      </c>
      <c r="U2618">
        <v>2013</v>
      </c>
      <c r="V2618">
        <v>1</v>
      </c>
      <c r="W2618">
        <v>13</v>
      </c>
      <c r="X2618">
        <f>IF(OR(Main!$U2618=0,
       Main!$V2618=0,
       Main!$W2618=0),
   "",
   DATE(Main!$U2618,
        Main!$V2618,
        Main!$W2618)
)</f>
        <v>41287</v>
      </c>
      <c r="Y2618">
        <f>Table1[[#This Row],[Average_Cost_for_two]]*VLOOKUP(Table1[[#This Row],[Currency]],currency!$A$2:$B$10,2,FALSE)</f>
        <v>6</v>
      </c>
      <c r="Z2618" t="str">
        <f>VLOOKUP(C2618,country!A:B,2,FALSE)</f>
        <v>India</v>
      </c>
      <c r="AA2618">
        <f t="shared" si="40"/>
        <v>1</v>
      </c>
    </row>
    <row r="2619" spans="1:27" ht="15.75" customHeight="1" x14ac:dyDescent="0.25">
      <c r="A2619">
        <v>4092</v>
      </c>
      <c r="B2619" t="s">
        <v>3065</v>
      </c>
      <c r="C2619">
        <v>1</v>
      </c>
      <c r="D2619" t="s">
        <v>23</v>
      </c>
      <c r="E2619" t="s">
        <v>6108</v>
      </c>
      <c r="F2619" t="s">
        <v>149</v>
      </c>
      <c r="G2619" t="s">
        <v>150</v>
      </c>
      <c r="H2619">
        <v>77.240290799999997</v>
      </c>
      <c r="I2619">
        <v>28.643514499999998</v>
      </c>
      <c r="J2619" t="s">
        <v>477</v>
      </c>
      <c r="K2619" t="s">
        <v>28</v>
      </c>
      <c r="L2619" t="s">
        <v>29</v>
      </c>
      <c r="M2619" t="s">
        <v>36</v>
      </c>
      <c r="N2619" t="s">
        <v>29</v>
      </c>
      <c r="O2619" t="s">
        <v>29</v>
      </c>
      <c r="P2619">
        <v>2</v>
      </c>
      <c r="Q2619">
        <v>519</v>
      </c>
      <c r="R2619">
        <v>500</v>
      </c>
      <c r="S2619" t="str">
        <f>IF(Table1[[#This Row],[Average_Cost_for_two]]&lt;500,"Low",IF(Table1[[#This Row],[Average_Cost_for_two]]&lt;=1500,"Medium","High"))</f>
        <v>Medium</v>
      </c>
      <c r="T2619">
        <v>3.7</v>
      </c>
      <c r="U2619">
        <v>2017</v>
      </c>
      <c r="V2619">
        <v>1</v>
      </c>
      <c r="W2619">
        <v>8</v>
      </c>
      <c r="X2619">
        <f>IF(OR(Main!$U2619=0,
       Main!$V2619=0,
       Main!$W2619=0),
   "",
   DATE(Main!$U2619,
        Main!$V2619,
        Main!$W2619)
)</f>
        <v>42743</v>
      </c>
      <c r="Y2619">
        <f>Table1[[#This Row],[Average_Cost_for_two]]*VLOOKUP(Table1[[#This Row],[Currency]],currency!$A$2:$B$10,2,FALSE)</f>
        <v>6</v>
      </c>
      <c r="Z2619" t="str">
        <f>VLOOKUP(C2619,country!A:B,2,FALSE)</f>
        <v>India</v>
      </c>
      <c r="AA2619">
        <f t="shared" si="40"/>
        <v>1</v>
      </c>
    </row>
    <row r="2620" spans="1:27" ht="15.75" customHeight="1" x14ac:dyDescent="0.25">
      <c r="A2620">
        <v>18313122</v>
      </c>
      <c r="B2620" t="s">
        <v>6109</v>
      </c>
      <c r="C2620">
        <v>1</v>
      </c>
      <c r="D2620" t="s">
        <v>23</v>
      </c>
      <c r="E2620" t="s">
        <v>6110</v>
      </c>
      <c r="F2620" t="s">
        <v>1973</v>
      </c>
      <c r="G2620" t="s">
        <v>1972</v>
      </c>
      <c r="H2620">
        <v>77.233779499999997</v>
      </c>
      <c r="I2620">
        <v>28.5500924</v>
      </c>
      <c r="J2620" t="s">
        <v>562</v>
      </c>
      <c r="K2620" t="s">
        <v>28</v>
      </c>
      <c r="L2620" t="s">
        <v>29</v>
      </c>
      <c r="M2620" t="s">
        <v>36</v>
      </c>
      <c r="N2620" t="s">
        <v>29</v>
      </c>
      <c r="O2620" t="s">
        <v>29</v>
      </c>
      <c r="P2620">
        <v>2</v>
      </c>
      <c r="Q2620">
        <v>51</v>
      </c>
      <c r="R2620">
        <v>500</v>
      </c>
      <c r="S2620" t="str">
        <f>IF(Table1[[#This Row],[Average_Cost_for_two]]&lt;500,"Low",IF(Table1[[#This Row],[Average_Cost_for_two]]&lt;=1500,"Medium","High"))</f>
        <v>Medium</v>
      </c>
      <c r="T2620">
        <v>3.8</v>
      </c>
      <c r="U2620">
        <v>2014</v>
      </c>
      <c r="V2620">
        <v>1</v>
      </c>
      <c r="W2620">
        <v>21</v>
      </c>
      <c r="X2620">
        <f>IF(OR(Main!$U2620=0,
       Main!$V2620=0,
       Main!$W2620=0),
   "",
   DATE(Main!$U2620,
        Main!$V2620,
        Main!$W2620)
)</f>
        <v>41660</v>
      </c>
      <c r="Y2620">
        <f>Table1[[#This Row],[Average_Cost_for_two]]*VLOOKUP(Table1[[#This Row],[Currency]],currency!$A$2:$B$10,2,FALSE)</f>
        <v>6</v>
      </c>
      <c r="Z2620" t="str">
        <f>VLOOKUP(C2620,country!A:B,2,FALSE)</f>
        <v>India</v>
      </c>
      <c r="AA2620">
        <f t="shared" si="40"/>
        <v>1</v>
      </c>
    </row>
    <row r="2621" spans="1:27" ht="15.75" customHeight="1" x14ac:dyDescent="0.25">
      <c r="A2621">
        <v>311616</v>
      </c>
      <c r="B2621" t="s">
        <v>5925</v>
      </c>
      <c r="C2621">
        <v>1</v>
      </c>
      <c r="D2621" t="s">
        <v>23</v>
      </c>
      <c r="E2621" t="s">
        <v>6111</v>
      </c>
      <c r="F2621" t="s">
        <v>1732</v>
      </c>
      <c r="G2621" t="s">
        <v>1731</v>
      </c>
      <c r="H2621">
        <v>77.084461500000003</v>
      </c>
      <c r="I2621">
        <v>28.621949600000001</v>
      </c>
      <c r="J2621" t="s">
        <v>5927</v>
      </c>
      <c r="K2621" t="s">
        <v>28</v>
      </c>
      <c r="L2621" t="s">
        <v>29</v>
      </c>
      <c r="M2621" t="s">
        <v>36</v>
      </c>
      <c r="N2621" t="s">
        <v>29</v>
      </c>
      <c r="O2621" t="s">
        <v>29</v>
      </c>
      <c r="P2621">
        <v>2</v>
      </c>
      <c r="Q2621">
        <v>69</v>
      </c>
      <c r="R2621">
        <v>500</v>
      </c>
      <c r="S2621" t="str">
        <f>IF(Table1[[#This Row],[Average_Cost_for_two]]&lt;500,"Low",IF(Table1[[#This Row],[Average_Cost_for_two]]&lt;=1500,"Medium","High"))</f>
        <v>Medium</v>
      </c>
      <c r="T2621">
        <v>3.1</v>
      </c>
      <c r="U2621">
        <v>2012</v>
      </c>
      <c r="V2621">
        <v>1</v>
      </c>
      <c r="W2621">
        <v>1</v>
      </c>
      <c r="X2621">
        <f>IF(OR(Main!$U2621=0,
       Main!$V2621=0,
       Main!$W2621=0),
   "",
   DATE(Main!$U2621,
        Main!$V2621,
        Main!$W2621)
)</f>
        <v>40909</v>
      </c>
      <c r="Y2621">
        <f>Table1[[#This Row],[Average_Cost_for_two]]*VLOOKUP(Table1[[#This Row],[Currency]],currency!$A$2:$B$10,2,FALSE)</f>
        <v>6</v>
      </c>
      <c r="Z2621" t="str">
        <f>VLOOKUP(C2621,country!A:B,2,FALSE)</f>
        <v>India</v>
      </c>
      <c r="AA2621">
        <f t="shared" si="40"/>
        <v>1</v>
      </c>
    </row>
    <row r="2622" spans="1:27" ht="15.75" customHeight="1" x14ac:dyDescent="0.25">
      <c r="A2622">
        <v>9700</v>
      </c>
      <c r="B2622" t="s">
        <v>5925</v>
      </c>
      <c r="C2622">
        <v>1</v>
      </c>
      <c r="D2622" t="s">
        <v>23</v>
      </c>
      <c r="E2622" t="s">
        <v>6112</v>
      </c>
      <c r="F2622" t="s">
        <v>2748</v>
      </c>
      <c r="G2622" t="s">
        <v>2749</v>
      </c>
      <c r="H2622">
        <v>77.286675500000001</v>
      </c>
      <c r="I2622">
        <v>28.537673300000002</v>
      </c>
      <c r="J2622" t="s">
        <v>5927</v>
      </c>
      <c r="K2622" t="s">
        <v>28</v>
      </c>
      <c r="L2622" t="s">
        <v>29</v>
      </c>
      <c r="M2622" t="s">
        <v>36</v>
      </c>
      <c r="N2622" t="s">
        <v>29</v>
      </c>
      <c r="O2622" t="s">
        <v>29</v>
      </c>
      <c r="P2622">
        <v>2</v>
      </c>
      <c r="Q2622">
        <v>67</v>
      </c>
      <c r="R2622">
        <v>500</v>
      </c>
      <c r="S2622" t="str">
        <f>IF(Table1[[#This Row],[Average_Cost_for_two]]&lt;500,"Low",IF(Table1[[#This Row],[Average_Cost_for_two]]&lt;=1500,"Medium","High"))</f>
        <v>Medium</v>
      </c>
      <c r="T2622">
        <v>2.8</v>
      </c>
      <c r="U2622">
        <v>2018</v>
      </c>
      <c r="V2622">
        <v>1</v>
      </c>
      <c r="W2622">
        <v>26</v>
      </c>
      <c r="X2622">
        <f>IF(OR(Main!$U2622=0,
       Main!$V2622=0,
       Main!$W2622=0),
   "",
   DATE(Main!$U2622,
        Main!$V2622,
        Main!$W2622)
)</f>
        <v>43126</v>
      </c>
      <c r="Y2622">
        <f>Table1[[#This Row],[Average_Cost_for_two]]*VLOOKUP(Table1[[#This Row],[Currency]],currency!$A$2:$B$10,2,FALSE)</f>
        <v>6</v>
      </c>
      <c r="Z2622" t="str">
        <f>VLOOKUP(C2622,country!A:B,2,FALSE)</f>
        <v>India</v>
      </c>
      <c r="AA2622">
        <f t="shared" si="40"/>
        <v>1</v>
      </c>
    </row>
    <row r="2623" spans="1:27" ht="15.75" customHeight="1" x14ac:dyDescent="0.25">
      <c r="A2623">
        <v>154</v>
      </c>
      <c r="B2623" t="s">
        <v>5925</v>
      </c>
      <c r="C2623">
        <v>1</v>
      </c>
      <c r="D2623" t="s">
        <v>23</v>
      </c>
      <c r="E2623" t="s">
        <v>6113</v>
      </c>
      <c r="F2623" t="s">
        <v>3119</v>
      </c>
      <c r="G2623" t="s">
        <v>3120</v>
      </c>
      <c r="H2623">
        <v>77.226010400000007</v>
      </c>
      <c r="I2623">
        <v>28.5998597</v>
      </c>
      <c r="J2623" t="s">
        <v>5927</v>
      </c>
      <c r="K2623" t="s">
        <v>28</v>
      </c>
      <c r="L2623" t="s">
        <v>29</v>
      </c>
      <c r="M2623" t="s">
        <v>36</v>
      </c>
      <c r="N2623" t="s">
        <v>29</v>
      </c>
      <c r="O2623" t="s">
        <v>29</v>
      </c>
      <c r="P2623">
        <v>2</v>
      </c>
      <c r="Q2623">
        <v>188</v>
      </c>
      <c r="R2623">
        <v>500</v>
      </c>
      <c r="S2623" t="str">
        <f>IF(Table1[[#This Row],[Average_Cost_for_two]]&lt;500,"Low",IF(Table1[[#This Row],[Average_Cost_for_two]]&lt;=1500,"Medium","High"))</f>
        <v>Medium</v>
      </c>
      <c r="T2623">
        <v>3.7</v>
      </c>
      <c r="U2623">
        <v>2011</v>
      </c>
      <c r="V2623">
        <v>1</v>
      </c>
      <c r="W2623">
        <v>3</v>
      </c>
      <c r="X2623">
        <f>IF(OR(Main!$U2623=0,
       Main!$V2623=0,
       Main!$W2623=0),
   "",
   DATE(Main!$U2623,
        Main!$V2623,
        Main!$W2623)
)</f>
        <v>40546</v>
      </c>
      <c r="Y2623">
        <f>Table1[[#This Row],[Average_Cost_for_two]]*VLOOKUP(Table1[[#This Row],[Currency]],currency!$A$2:$B$10,2,FALSE)</f>
        <v>6</v>
      </c>
      <c r="Z2623" t="str">
        <f>VLOOKUP(C2623,country!A:B,2,FALSE)</f>
        <v>India</v>
      </c>
      <c r="AA2623">
        <f t="shared" si="40"/>
        <v>1</v>
      </c>
    </row>
    <row r="2624" spans="1:27" ht="15.75" customHeight="1" x14ac:dyDescent="0.25">
      <c r="A2624">
        <v>4939</v>
      </c>
      <c r="B2624" t="s">
        <v>6114</v>
      </c>
      <c r="C2624">
        <v>1</v>
      </c>
      <c r="D2624" t="s">
        <v>23</v>
      </c>
      <c r="E2624" t="s">
        <v>6115</v>
      </c>
      <c r="F2624" t="s">
        <v>685</v>
      </c>
      <c r="G2624" t="s">
        <v>686</v>
      </c>
      <c r="H2624">
        <v>77.283039599999995</v>
      </c>
      <c r="I2624">
        <v>28.640576899999999</v>
      </c>
      <c r="J2624" t="s">
        <v>480</v>
      </c>
      <c r="K2624" t="s">
        <v>28</v>
      </c>
      <c r="L2624" t="s">
        <v>29</v>
      </c>
      <c r="M2624" t="s">
        <v>36</v>
      </c>
      <c r="N2624" t="s">
        <v>29</v>
      </c>
      <c r="O2624" t="s">
        <v>29</v>
      </c>
      <c r="P2624">
        <v>2</v>
      </c>
      <c r="Q2624">
        <v>8</v>
      </c>
      <c r="R2624">
        <v>500</v>
      </c>
      <c r="S2624" t="str">
        <f>IF(Table1[[#This Row],[Average_Cost_for_two]]&lt;500,"Low",IF(Table1[[#This Row],[Average_Cost_for_two]]&lt;=1500,"Medium","High"))</f>
        <v>Medium</v>
      </c>
      <c r="T2624">
        <v>2.6</v>
      </c>
      <c r="U2624">
        <v>2010</v>
      </c>
      <c r="V2624">
        <v>1</v>
      </c>
      <c r="W2624">
        <v>4</v>
      </c>
      <c r="X2624">
        <f>IF(OR(Main!$U2624=0,
       Main!$V2624=0,
       Main!$W2624=0),
   "",
   DATE(Main!$U2624,
        Main!$V2624,
        Main!$W2624)
)</f>
        <v>40182</v>
      </c>
      <c r="Y2624">
        <f>Table1[[#This Row],[Average_Cost_for_two]]*VLOOKUP(Table1[[#This Row],[Currency]],currency!$A$2:$B$10,2,FALSE)</f>
        <v>6</v>
      </c>
      <c r="Z2624" t="str">
        <f>VLOOKUP(C2624,country!A:B,2,FALSE)</f>
        <v>India</v>
      </c>
      <c r="AA2624">
        <f t="shared" si="40"/>
        <v>1</v>
      </c>
    </row>
    <row r="2625" spans="1:27" ht="15.75" customHeight="1" x14ac:dyDescent="0.25">
      <c r="A2625">
        <v>301190</v>
      </c>
      <c r="B2625" t="s">
        <v>5925</v>
      </c>
      <c r="C2625">
        <v>1</v>
      </c>
      <c r="D2625" t="s">
        <v>23</v>
      </c>
      <c r="E2625" t="s">
        <v>6116</v>
      </c>
      <c r="F2625" t="s">
        <v>1743</v>
      </c>
      <c r="G2625" t="s">
        <v>1742</v>
      </c>
      <c r="H2625">
        <v>77.209510199999997</v>
      </c>
      <c r="I2625">
        <v>28.534046</v>
      </c>
      <c r="J2625" t="s">
        <v>5927</v>
      </c>
      <c r="K2625" t="s">
        <v>28</v>
      </c>
      <c r="L2625" t="s">
        <v>29</v>
      </c>
      <c r="M2625" t="s">
        <v>36</v>
      </c>
      <c r="N2625" t="s">
        <v>29</v>
      </c>
      <c r="O2625" t="s">
        <v>29</v>
      </c>
      <c r="P2625">
        <v>2</v>
      </c>
      <c r="Q2625">
        <v>183</v>
      </c>
      <c r="R2625">
        <v>500</v>
      </c>
      <c r="S2625" t="str">
        <f>IF(Table1[[#This Row],[Average_Cost_for_two]]&lt;500,"Low",IF(Table1[[#This Row],[Average_Cost_for_two]]&lt;=1500,"Medium","High"))</f>
        <v>Medium</v>
      </c>
      <c r="T2625">
        <v>2.8</v>
      </c>
      <c r="U2625">
        <v>2015</v>
      </c>
      <c r="V2625">
        <v>1</v>
      </c>
      <c r="W2625">
        <v>16</v>
      </c>
      <c r="X2625">
        <f>IF(OR(Main!$U2625=0,
       Main!$V2625=0,
       Main!$W2625=0),
   "",
   DATE(Main!$U2625,
        Main!$V2625,
        Main!$W2625)
)</f>
        <v>42020</v>
      </c>
      <c r="Y2625">
        <f>Table1[[#This Row],[Average_Cost_for_two]]*VLOOKUP(Table1[[#This Row],[Currency]],currency!$A$2:$B$10,2,FALSE)</f>
        <v>6</v>
      </c>
      <c r="Z2625" t="str">
        <f>VLOOKUP(C2625,country!A:B,2,FALSE)</f>
        <v>India</v>
      </c>
      <c r="AA2625">
        <f t="shared" si="40"/>
        <v>1</v>
      </c>
    </row>
    <row r="2626" spans="1:27" ht="15.75" customHeight="1" x14ac:dyDescent="0.25">
      <c r="A2626">
        <v>312913</v>
      </c>
      <c r="B2626" t="s">
        <v>6117</v>
      </c>
      <c r="C2626">
        <v>1</v>
      </c>
      <c r="D2626" t="s">
        <v>23</v>
      </c>
      <c r="E2626" t="s">
        <v>6118</v>
      </c>
      <c r="F2626" t="s">
        <v>2939</v>
      </c>
      <c r="G2626" t="s">
        <v>2940</v>
      </c>
      <c r="H2626">
        <v>77.102926199999999</v>
      </c>
      <c r="I2626">
        <v>28.672685300000001</v>
      </c>
      <c r="J2626" t="s">
        <v>611</v>
      </c>
      <c r="K2626" t="s">
        <v>28</v>
      </c>
      <c r="L2626" t="s">
        <v>29</v>
      </c>
      <c r="M2626" t="s">
        <v>36</v>
      </c>
      <c r="N2626" t="s">
        <v>29</v>
      </c>
      <c r="O2626" t="s">
        <v>29</v>
      </c>
      <c r="P2626">
        <v>2</v>
      </c>
      <c r="Q2626">
        <v>38</v>
      </c>
      <c r="R2626">
        <v>500</v>
      </c>
      <c r="S2626" t="str">
        <f>IF(Table1[[#This Row],[Average_Cost_for_two]]&lt;500,"Low",IF(Table1[[#This Row],[Average_Cost_for_two]]&lt;=1500,"Medium","High"))</f>
        <v>Medium</v>
      </c>
      <c r="T2626">
        <v>2.9</v>
      </c>
      <c r="U2626">
        <v>2017</v>
      </c>
      <c r="V2626">
        <v>1</v>
      </c>
      <c r="W2626">
        <v>4</v>
      </c>
      <c r="X2626">
        <f>IF(OR(Main!$U2626=0,
       Main!$V2626=0,
       Main!$W2626=0),
   "",
   DATE(Main!$U2626,
        Main!$V2626,
        Main!$W2626)
)</f>
        <v>42739</v>
      </c>
      <c r="Y2626">
        <f>Table1[[#This Row],[Average_Cost_for_two]]*VLOOKUP(Table1[[#This Row],[Currency]],currency!$A$2:$B$10,2,FALSE)</f>
        <v>6</v>
      </c>
      <c r="Z2626" t="str">
        <f>VLOOKUP(C2626,country!A:B,2,FALSE)</f>
        <v>India</v>
      </c>
      <c r="AA2626">
        <f t="shared" ref="AA2626:AA2689" si="41">ROUNDUP(V2626/3,0)</f>
        <v>1</v>
      </c>
    </row>
    <row r="2627" spans="1:27" ht="15.75" customHeight="1" x14ac:dyDescent="0.25">
      <c r="A2627">
        <v>9956</v>
      </c>
      <c r="B2627" t="s">
        <v>5911</v>
      </c>
      <c r="C2627">
        <v>1</v>
      </c>
      <c r="D2627" t="s">
        <v>23</v>
      </c>
      <c r="E2627" t="s">
        <v>6119</v>
      </c>
      <c r="F2627" t="s">
        <v>2939</v>
      </c>
      <c r="G2627" t="s">
        <v>2940</v>
      </c>
      <c r="H2627">
        <v>77.092389499999996</v>
      </c>
      <c r="I2627">
        <v>28.663644900000001</v>
      </c>
      <c r="J2627" t="s">
        <v>5913</v>
      </c>
      <c r="K2627" t="s">
        <v>28</v>
      </c>
      <c r="L2627" t="s">
        <v>29</v>
      </c>
      <c r="M2627" t="s">
        <v>36</v>
      </c>
      <c r="N2627" t="s">
        <v>29</v>
      </c>
      <c r="O2627" t="s">
        <v>29</v>
      </c>
      <c r="P2627">
        <v>2</v>
      </c>
      <c r="Q2627">
        <v>94</v>
      </c>
      <c r="R2627">
        <v>500</v>
      </c>
      <c r="S2627" t="str">
        <f>IF(Table1[[#This Row],[Average_Cost_for_two]]&lt;500,"Low",IF(Table1[[#This Row],[Average_Cost_for_two]]&lt;=1500,"Medium","High"))</f>
        <v>Medium</v>
      </c>
      <c r="T2627">
        <v>3.3</v>
      </c>
      <c r="U2627">
        <v>2015</v>
      </c>
      <c r="V2627">
        <v>1</v>
      </c>
      <c r="W2627">
        <v>8</v>
      </c>
      <c r="X2627">
        <f>IF(OR(Main!$U2627=0,
       Main!$V2627=0,
       Main!$W2627=0),
   "",
   DATE(Main!$U2627,
        Main!$V2627,
        Main!$W2627)
)</f>
        <v>42012</v>
      </c>
      <c r="Y2627">
        <f>Table1[[#This Row],[Average_Cost_for_two]]*VLOOKUP(Table1[[#This Row],[Currency]],currency!$A$2:$B$10,2,FALSE)</f>
        <v>6</v>
      </c>
      <c r="Z2627" t="str">
        <f>VLOOKUP(C2627,country!A:B,2,FALSE)</f>
        <v>India</v>
      </c>
      <c r="AA2627">
        <f t="shared" si="41"/>
        <v>1</v>
      </c>
    </row>
    <row r="2628" spans="1:27" ht="15.75" customHeight="1" x14ac:dyDescent="0.25">
      <c r="A2628">
        <v>18138442</v>
      </c>
      <c r="B2628" t="s">
        <v>5925</v>
      </c>
      <c r="C2628">
        <v>1</v>
      </c>
      <c r="D2628" t="s">
        <v>23</v>
      </c>
      <c r="E2628" t="s">
        <v>6120</v>
      </c>
      <c r="F2628" t="s">
        <v>2939</v>
      </c>
      <c r="G2628" t="s">
        <v>2940</v>
      </c>
      <c r="H2628">
        <v>77.087630099999998</v>
      </c>
      <c r="I2628">
        <v>28.670068799999999</v>
      </c>
      <c r="J2628" t="s">
        <v>5927</v>
      </c>
      <c r="K2628" t="s">
        <v>28</v>
      </c>
      <c r="L2628" t="s">
        <v>29</v>
      </c>
      <c r="M2628" t="s">
        <v>36</v>
      </c>
      <c r="N2628" t="s">
        <v>29</v>
      </c>
      <c r="O2628" t="s">
        <v>29</v>
      </c>
      <c r="P2628">
        <v>2</v>
      </c>
      <c r="Q2628">
        <v>31</v>
      </c>
      <c r="R2628">
        <v>500</v>
      </c>
      <c r="S2628" t="str">
        <f>IF(Table1[[#This Row],[Average_Cost_for_two]]&lt;500,"Low",IF(Table1[[#This Row],[Average_Cost_for_two]]&lt;=1500,"Medium","High"))</f>
        <v>Medium</v>
      </c>
      <c r="T2628">
        <v>2.2999999999999998</v>
      </c>
      <c r="U2628">
        <v>2018</v>
      </c>
      <c r="V2628">
        <v>1</v>
      </c>
      <c r="W2628">
        <v>4</v>
      </c>
      <c r="X2628">
        <f>IF(OR(Main!$U2628=0,
       Main!$V2628=0,
       Main!$W2628=0),
   "",
   DATE(Main!$U2628,
        Main!$V2628,
        Main!$W2628)
)</f>
        <v>43104</v>
      </c>
      <c r="Y2628">
        <f>Table1[[#This Row],[Average_Cost_for_two]]*VLOOKUP(Table1[[#This Row],[Currency]],currency!$A$2:$B$10,2,FALSE)</f>
        <v>6</v>
      </c>
      <c r="Z2628" t="str">
        <f>VLOOKUP(C2628,country!A:B,2,FALSE)</f>
        <v>India</v>
      </c>
      <c r="AA2628">
        <f t="shared" si="41"/>
        <v>1</v>
      </c>
    </row>
    <row r="2629" spans="1:27" ht="15.75" customHeight="1" x14ac:dyDescent="0.25">
      <c r="A2629">
        <v>18396440</v>
      </c>
      <c r="B2629" t="s">
        <v>6121</v>
      </c>
      <c r="C2629">
        <v>1</v>
      </c>
      <c r="D2629" t="s">
        <v>23</v>
      </c>
      <c r="E2629" t="s">
        <v>6122</v>
      </c>
      <c r="F2629" t="s">
        <v>114</v>
      </c>
      <c r="G2629" t="s">
        <v>115</v>
      </c>
      <c r="H2629">
        <v>77.1417304</v>
      </c>
      <c r="I2629">
        <v>28.7052868</v>
      </c>
      <c r="J2629" t="s">
        <v>503</v>
      </c>
      <c r="K2629" t="s">
        <v>28</v>
      </c>
      <c r="L2629" t="s">
        <v>29</v>
      </c>
      <c r="M2629" t="s">
        <v>36</v>
      </c>
      <c r="N2629" t="s">
        <v>29</v>
      </c>
      <c r="O2629" t="s">
        <v>29</v>
      </c>
      <c r="P2629">
        <v>2</v>
      </c>
      <c r="Q2629">
        <v>4</v>
      </c>
      <c r="R2629">
        <v>500</v>
      </c>
      <c r="S2629" t="str">
        <f>IF(Table1[[#This Row],[Average_Cost_for_two]]&lt;500,"Low",IF(Table1[[#This Row],[Average_Cost_for_two]]&lt;=1500,"Medium","High"))</f>
        <v>Medium</v>
      </c>
      <c r="T2629">
        <v>2.6</v>
      </c>
      <c r="U2629">
        <v>2018</v>
      </c>
      <c r="V2629">
        <v>1</v>
      </c>
      <c r="W2629">
        <v>15</v>
      </c>
      <c r="X2629">
        <f>IF(OR(Main!$U2629=0,
       Main!$V2629=0,
       Main!$W2629=0),
   "",
   DATE(Main!$U2629,
        Main!$V2629,
        Main!$W2629)
)</f>
        <v>43115</v>
      </c>
      <c r="Y2629">
        <f>Table1[[#This Row],[Average_Cost_for_two]]*VLOOKUP(Table1[[#This Row],[Currency]],currency!$A$2:$B$10,2,FALSE)</f>
        <v>6</v>
      </c>
      <c r="Z2629" t="str">
        <f>VLOOKUP(C2629,country!A:B,2,FALSE)</f>
        <v>India</v>
      </c>
      <c r="AA2629">
        <f t="shared" si="41"/>
        <v>1</v>
      </c>
    </row>
    <row r="2630" spans="1:27" ht="15.75" customHeight="1" x14ac:dyDescent="0.25">
      <c r="A2630">
        <v>306809</v>
      </c>
      <c r="B2630" t="s">
        <v>6123</v>
      </c>
      <c r="C2630">
        <v>1</v>
      </c>
      <c r="D2630" t="s">
        <v>23</v>
      </c>
      <c r="E2630" t="s">
        <v>6124</v>
      </c>
      <c r="F2630" t="s">
        <v>114</v>
      </c>
      <c r="G2630" t="s">
        <v>115</v>
      </c>
      <c r="H2630">
        <v>77.121460099999993</v>
      </c>
      <c r="I2630">
        <v>28.6882488</v>
      </c>
      <c r="J2630" t="s">
        <v>731</v>
      </c>
      <c r="K2630" t="s">
        <v>28</v>
      </c>
      <c r="L2630" t="s">
        <v>29</v>
      </c>
      <c r="M2630" t="s">
        <v>36</v>
      </c>
      <c r="N2630" t="s">
        <v>29</v>
      </c>
      <c r="O2630" t="s">
        <v>29</v>
      </c>
      <c r="P2630">
        <v>2</v>
      </c>
      <c r="Q2630">
        <v>158</v>
      </c>
      <c r="R2630">
        <v>500</v>
      </c>
      <c r="S2630" t="str">
        <f>IF(Table1[[#This Row],[Average_Cost_for_two]]&lt;500,"Low",IF(Table1[[#This Row],[Average_Cost_for_two]]&lt;=1500,"Medium","High"))</f>
        <v>Medium</v>
      </c>
      <c r="T2630">
        <v>3.2</v>
      </c>
      <c r="U2630">
        <v>2010</v>
      </c>
      <c r="V2630">
        <v>1</v>
      </c>
      <c r="W2630">
        <v>20</v>
      </c>
      <c r="X2630">
        <f>IF(OR(Main!$U2630=0,
       Main!$V2630=0,
       Main!$W2630=0),
   "",
   DATE(Main!$U2630,
        Main!$V2630,
        Main!$W2630)
)</f>
        <v>40198</v>
      </c>
      <c r="Y2630">
        <f>Table1[[#This Row],[Average_Cost_for_two]]*VLOOKUP(Table1[[#This Row],[Currency]],currency!$A$2:$B$10,2,FALSE)</f>
        <v>6</v>
      </c>
      <c r="Z2630" t="str">
        <f>VLOOKUP(C2630,country!A:B,2,FALSE)</f>
        <v>India</v>
      </c>
      <c r="AA2630">
        <f t="shared" si="41"/>
        <v>1</v>
      </c>
    </row>
    <row r="2631" spans="1:27" ht="15.75" customHeight="1" x14ac:dyDescent="0.25">
      <c r="A2631">
        <v>18303828</v>
      </c>
      <c r="B2631" t="s">
        <v>5908</v>
      </c>
      <c r="C2631">
        <v>1</v>
      </c>
      <c r="D2631" t="s">
        <v>23</v>
      </c>
      <c r="E2631" t="s">
        <v>6125</v>
      </c>
      <c r="F2631" t="s">
        <v>2456</v>
      </c>
      <c r="G2631" t="s">
        <v>2457</v>
      </c>
      <c r="H2631">
        <v>77.207904159999998</v>
      </c>
      <c r="I2631">
        <v>28.52317764</v>
      </c>
      <c r="J2631" t="s">
        <v>5910</v>
      </c>
      <c r="K2631" t="s">
        <v>28</v>
      </c>
      <c r="L2631" t="s">
        <v>29</v>
      </c>
      <c r="M2631" t="s">
        <v>36</v>
      </c>
      <c r="N2631" t="s">
        <v>29</v>
      </c>
      <c r="O2631" t="s">
        <v>29</v>
      </c>
      <c r="P2631">
        <v>2</v>
      </c>
      <c r="Q2631">
        <v>116</v>
      </c>
      <c r="R2631">
        <v>500</v>
      </c>
      <c r="S2631" t="str">
        <f>IF(Table1[[#This Row],[Average_Cost_for_two]]&lt;500,"Low",IF(Table1[[#This Row],[Average_Cost_for_two]]&lt;=1500,"Medium","High"))</f>
        <v>Medium</v>
      </c>
      <c r="T2631">
        <v>3.6</v>
      </c>
      <c r="U2631">
        <v>2015</v>
      </c>
      <c r="V2631">
        <v>1</v>
      </c>
      <c r="W2631">
        <v>20</v>
      </c>
      <c r="X2631">
        <f>IF(OR(Main!$U2631=0,
       Main!$V2631=0,
       Main!$W2631=0),
   "",
   DATE(Main!$U2631,
        Main!$V2631,
        Main!$W2631)
)</f>
        <v>42024</v>
      </c>
      <c r="Y2631">
        <f>Table1[[#This Row],[Average_Cost_for_two]]*VLOOKUP(Table1[[#This Row],[Currency]],currency!$A$2:$B$10,2,FALSE)</f>
        <v>6</v>
      </c>
      <c r="Z2631" t="str">
        <f>VLOOKUP(C2631,country!A:B,2,FALSE)</f>
        <v>India</v>
      </c>
      <c r="AA2631">
        <f t="shared" si="41"/>
        <v>1</v>
      </c>
    </row>
    <row r="2632" spans="1:27" ht="15.75" customHeight="1" x14ac:dyDescent="0.25">
      <c r="A2632">
        <v>17977795</v>
      </c>
      <c r="B2632" t="s">
        <v>6126</v>
      </c>
      <c r="C2632">
        <v>1</v>
      </c>
      <c r="D2632" t="s">
        <v>23</v>
      </c>
      <c r="E2632" t="s">
        <v>6127</v>
      </c>
      <c r="F2632" t="s">
        <v>1753</v>
      </c>
      <c r="G2632" t="s">
        <v>1752</v>
      </c>
      <c r="H2632">
        <v>77.175827999999996</v>
      </c>
      <c r="I2632">
        <v>28.632300999999998</v>
      </c>
      <c r="J2632" t="s">
        <v>739</v>
      </c>
      <c r="K2632" t="s">
        <v>28</v>
      </c>
      <c r="L2632" t="s">
        <v>29</v>
      </c>
      <c r="M2632" t="s">
        <v>36</v>
      </c>
      <c r="N2632" t="s">
        <v>29</v>
      </c>
      <c r="O2632" t="s">
        <v>29</v>
      </c>
      <c r="P2632">
        <v>2</v>
      </c>
      <c r="Q2632">
        <v>14</v>
      </c>
      <c r="R2632">
        <v>500</v>
      </c>
      <c r="S2632" t="str">
        <f>IF(Table1[[#This Row],[Average_Cost_for_two]]&lt;500,"Low",IF(Table1[[#This Row],[Average_Cost_for_two]]&lt;=1500,"Medium","High"))</f>
        <v>Medium</v>
      </c>
      <c r="T2632">
        <v>3</v>
      </c>
      <c r="U2632">
        <v>2013</v>
      </c>
      <c r="V2632">
        <v>1</v>
      </c>
      <c r="W2632">
        <v>15</v>
      </c>
      <c r="X2632">
        <f>IF(OR(Main!$U2632=0,
       Main!$V2632=0,
       Main!$W2632=0),
   "",
   DATE(Main!$U2632,
        Main!$V2632,
        Main!$W2632)
)</f>
        <v>41289</v>
      </c>
      <c r="Y2632">
        <f>Table1[[#This Row],[Average_Cost_for_two]]*VLOOKUP(Table1[[#This Row],[Currency]],currency!$A$2:$B$10,2,FALSE)</f>
        <v>6</v>
      </c>
      <c r="Z2632" t="str">
        <f>VLOOKUP(C2632,country!A:B,2,FALSE)</f>
        <v>India</v>
      </c>
      <c r="AA2632">
        <f t="shared" si="41"/>
        <v>1</v>
      </c>
    </row>
    <row r="2633" spans="1:27" ht="15.75" customHeight="1" x14ac:dyDescent="0.25">
      <c r="A2633">
        <v>18363209</v>
      </c>
      <c r="B2633" t="s">
        <v>6128</v>
      </c>
      <c r="C2633">
        <v>1</v>
      </c>
      <c r="D2633" t="s">
        <v>23</v>
      </c>
      <c r="E2633" t="s">
        <v>6129</v>
      </c>
      <c r="F2633" t="s">
        <v>1907</v>
      </c>
      <c r="G2633" t="s">
        <v>1908</v>
      </c>
      <c r="H2633">
        <v>77.115670030000004</v>
      </c>
      <c r="I2633">
        <v>28.630909039999999</v>
      </c>
      <c r="J2633" t="s">
        <v>500</v>
      </c>
      <c r="K2633" t="s">
        <v>28</v>
      </c>
      <c r="L2633" t="s">
        <v>29</v>
      </c>
      <c r="M2633" t="s">
        <v>36</v>
      </c>
      <c r="N2633" t="s">
        <v>29</v>
      </c>
      <c r="O2633" t="s">
        <v>29</v>
      </c>
      <c r="P2633">
        <v>2</v>
      </c>
      <c r="Q2633">
        <v>17</v>
      </c>
      <c r="R2633">
        <v>500</v>
      </c>
      <c r="S2633" t="str">
        <f>IF(Table1[[#This Row],[Average_Cost_for_two]]&lt;500,"Low",IF(Table1[[#This Row],[Average_Cost_for_two]]&lt;=1500,"Medium","High"))</f>
        <v>Medium</v>
      </c>
      <c r="T2633">
        <v>3</v>
      </c>
      <c r="U2633">
        <v>2012</v>
      </c>
      <c r="V2633">
        <v>1</v>
      </c>
      <c r="W2633">
        <v>12</v>
      </c>
      <c r="X2633">
        <f>IF(OR(Main!$U2633=0,
       Main!$V2633=0,
       Main!$W2633=0),
   "",
   DATE(Main!$U2633,
        Main!$V2633,
        Main!$W2633)
)</f>
        <v>40920</v>
      </c>
      <c r="Y2633">
        <f>Table1[[#This Row],[Average_Cost_for_two]]*VLOOKUP(Table1[[#This Row],[Currency]],currency!$A$2:$B$10,2,FALSE)</f>
        <v>6</v>
      </c>
      <c r="Z2633" t="str">
        <f>VLOOKUP(C2633,country!A:B,2,FALSE)</f>
        <v>India</v>
      </c>
      <c r="AA2633">
        <f t="shared" si="41"/>
        <v>1</v>
      </c>
    </row>
    <row r="2634" spans="1:27" ht="15.75" customHeight="1" x14ac:dyDescent="0.25">
      <c r="A2634">
        <v>17953943</v>
      </c>
      <c r="B2634" t="s">
        <v>6130</v>
      </c>
      <c r="C2634">
        <v>1</v>
      </c>
      <c r="D2634" t="s">
        <v>23</v>
      </c>
      <c r="E2634" t="s">
        <v>6131</v>
      </c>
      <c r="F2634" t="s">
        <v>1907</v>
      </c>
      <c r="G2634" t="s">
        <v>1908</v>
      </c>
      <c r="H2634">
        <v>77.117325100000002</v>
      </c>
      <c r="I2634">
        <v>28.6462404</v>
      </c>
      <c r="J2634" t="s">
        <v>5910</v>
      </c>
      <c r="K2634" t="s">
        <v>28</v>
      </c>
      <c r="L2634" t="s">
        <v>29</v>
      </c>
      <c r="M2634" t="s">
        <v>36</v>
      </c>
      <c r="N2634" t="s">
        <v>29</v>
      </c>
      <c r="O2634" t="s">
        <v>29</v>
      </c>
      <c r="P2634">
        <v>2</v>
      </c>
      <c r="Q2634">
        <v>606</v>
      </c>
      <c r="R2634">
        <v>500</v>
      </c>
      <c r="S2634" t="str">
        <f>IF(Table1[[#This Row],[Average_Cost_for_two]]&lt;500,"Low",IF(Table1[[#This Row],[Average_Cost_for_two]]&lt;=1500,"Medium","High"))</f>
        <v>Medium</v>
      </c>
      <c r="T2634">
        <v>3.9</v>
      </c>
      <c r="U2634">
        <v>2018</v>
      </c>
      <c r="V2634">
        <v>1</v>
      </c>
      <c r="W2634">
        <v>11</v>
      </c>
      <c r="X2634">
        <f>IF(OR(Main!$U2634=0,
       Main!$V2634=0,
       Main!$W2634=0),
   "",
   DATE(Main!$U2634,
        Main!$V2634,
        Main!$W2634)
)</f>
        <v>43111</v>
      </c>
      <c r="Y2634">
        <f>Table1[[#This Row],[Average_Cost_for_two]]*VLOOKUP(Table1[[#This Row],[Currency]],currency!$A$2:$B$10,2,FALSE)</f>
        <v>6</v>
      </c>
      <c r="Z2634" t="str">
        <f>VLOOKUP(C2634,country!A:B,2,FALSE)</f>
        <v>India</v>
      </c>
      <c r="AA2634">
        <f t="shared" si="41"/>
        <v>1</v>
      </c>
    </row>
    <row r="2635" spans="1:27" ht="15.75" customHeight="1" x14ac:dyDescent="0.25">
      <c r="A2635">
        <v>9348</v>
      </c>
      <c r="B2635" t="s">
        <v>5911</v>
      </c>
      <c r="C2635">
        <v>1</v>
      </c>
      <c r="D2635" t="s">
        <v>23</v>
      </c>
      <c r="E2635" t="s">
        <v>6132</v>
      </c>
      <c r="F2635" t="s">
        <v>3011</v>
      </c>
      <c r="G2635" t="s">
        <v>3012</v>
      </c>
      <c r="H2635">
        <v>77.113773600000002</v>
      </c>
      <c r="I2635">
        <v>28.7167411</v>
      </c>
      <c r="J2635" t="s">
        <v>5913</v>
      </c>
      <c r="K2635" t="s">
        <v>28</v>
      </c>
      <c r="L2635" t="s">
        <v>29</v>
      </c>
      <c r="M2635" t="s">
        <v>36</v>
      </c>
      <c r="N2635" t="s">
        <v>29</v>
      </c>
      <c r="O2635" t="s">
        <v>29</v>
      </c>
      <c r="P2635">
        <v>2</v>
      </c>
      <c r="Q2635">
        <v>67</v>
      </c>
      <c r="R2635">
        <v>500</v>
      </c>
      <c r="S2635" t="str">
        <f>IF(Table1[[#This Row],[Average_Cost_for_two]]&lt;500,"Low",IF(Table1[[#This Row],[Average_Cost_for_two]]&lt;=1500,"Medium","High"))</f>
        <v>Medium</v>
      </c>
      <c r="T2635">
        <v>3.5</v>
      </c>
      <c r="U2635">
        <v>2011</v>
      </c>
      <c r="V2635">
        <v>1</v>
      </c>
      <c r="W2635">
        <v>22</v>
      </c>
      <c r="X2635">
        <f>IF(OR(Main!$U2635=0,
       Main!$V2635=0,
       Main!$W2635=0),
   "",
   DATE(Main!$U2635,
        Main!$V2635,
        Main!$W2635)
)</f>
        <v>40565</v>
      </c>
      <c r="Y2635">
        <f>Table1[[#This Row],[Average_Cost_for_two]]*VLOOKUP(Table1[[#This Row],[Currency]],currency!$A$2:$B$10,2,FALSE)</f>
        <v>6</v>
      </c>
      <c r="Z2635" t="str">
        <f>VLOOKUP(C2635,country!A:B,2,FALSE)</f>
        <v>India</v>
      </c>
      <c r="AA2635">
        <f t="shared" si="41"/>
        <v>1</v>
      </c>
    </row>
    <row r="2636" spans="1:27" ht="15.75" customHeight="1" x14ac:dyDescent="0.25">
      <c r="A2636">
        <v>311115</v>
      </c>
      <c r="B2636" t="s">
        <v>5925</v>
      </c>
      <c r="C2636">
        <v>1</v>
      </c>
      <c r="D2636" t="s">
        <v>23</v>
      </c>
      <c r="E2636" t="s">
        <v>6133</v>
      </c>
      <c r="F2636" t="s">
        <v>236</v>
      </c>
      <c r="G2636" t="s">
        <v>235</v>
      </c>
      <c r="H2636">
        <v>77.162132</v>
      </c>
      <c r="I2636">
        <v>28.702590799999999</v>
      </c>
      <c r="J2636" t="s">
        <v>5927</v>
      </c>
      <c r="K2636" t="s">
        <v>28</v>
      </c>
      <c r="L2636" t="s">
        <v>29</v>
      </c>
      <c r="M2636" t="s">
        <v>36</v>
      </c>
      <c r="N2636" t="s">
        <v>29</v>
      </c>
      <c r="O2636" t="s">
        <v>29</v>
      </c>
      <c r="P2636">
        <v>2</v>
      </c>
      <c r="Q2636">
        <v>46</v>
      </c>
      <c r="R2636">
        <v>500</v>
      </c>
      <c r="S2636" t="str">
        <f>IF(Table1[[#This Row],[Average_Cost_for_two]]&lt;500,"Low",IF(Table1[[#This Row],[Average_Cost_for_two]]&lt;=1500,"Medium","High"))</f>
        <v>Medium</v>
      </c>
      <c r="T2636">
        <v>2.6</v>
      </c>
      <c r="U2636">
        <v>2010</v>
      </c>
      <c r="V2636">
        <v>1</v>
      </c>
      <c r="W2636">
        <v>18</v>
      </c>
      <c r="X2636">
        <f>IF(OR(Main!$U2636=0,
       Main!$V2636=0,
       Main!$W2636=0),
   "",
   DATE(Main!$U2636,
        Main!$V2636,
        Main!$W2636)
)</f>
        <v>40196</v>
      </c>
      <c r="Y2636">
        <f>Table1[[#This Row],[Average_Cost_for_two]]*VLOOKUP(Table1[[#This Row],[Currency]],currency!$A$2:$B$10,2,FALSE)</f>
        <v>6</v>
      </c>
      <c r="Z2636" t="str">
        <f>VLOOKUP(C2636,country!A:B,2,FALSE)</f>
        <v>India</v>
      </c>
      <c r="AA2636">
        <f t="shared" si="41"/>
        <v>1</v>
      </c>
    </row>
    <row r="2637" spans="1:27" ht="15.75" customHeight="1" x14ac:dyDescent="0.25">
      <c r="A2637">
        <v>310891</v>
      </c>
      <c r="B2637" t="s">
        <v>5925</v>
      </c>
      <c r="C2637">
        <v>1</v>
      </c>
      <c r="D2637" t="s">
        <v>23</v>
      </c>
      <c r="E2637" t="s">
        <v>6134</v>
      </c>
      <c r="F2637" t="s">
        <v>774</v>
      </c>
      <c r="G2637" t="s">
        <v>775</v>
      </c>
      <c r="H2637">
        <v>77.220890699999998</v>
      </c>
      <c r="I2637">
        <v>28.569437499999999</v>
      </c>
      <c r="J2637" t="s">
        <v>5927</v>
      </c>
      <c r="K2637" t="s">
        <v>28</v>
      </c>
      <c r="L2637" t="s">
        <v>29</v>
      </c>
      <c r="M2637" t="s">
        <v>36</v>
      </c>
      <c r="N2637" t="s">
        <v>29</v>
      </c>
      <c r="O2637" t="s">
        <v>29</v>
      </c>
      <c r="P2637">
        <v>2</v>
      </c>
      <c r="Q2637">
        <v>167</v>
      </c>
      <c r="R2637">
        <v>500</v>
      </c>
      <c r="S2637" t="str">
        <f>IF(Table1[[#This Row],[Average_Cost_for_two]]&lt;500,"Low",IF(Table1[[#This Row],[Average_Cost_for_two]]&lt;=1500,"Medium","High"))</f>
        <v>Medium</v>
      </c>
      <c r="T2637">
        <v>3.4</v>
      </c>
      <c r="U2637">
        <v>2014</v>
      </c>
      <c r="V2637">
        <v>1</v>
      </c>
      <c r="W2637">
        <v>22</v>
      </c>
      <c r="X2637">
        <f>IF(OR(Main!$U2637=0,
       Main!$V2637=0,
       Main!$W2637=0),
   "",
   DATE(Main!$U2637,
        Main!$V2637,
        Main!$W2637)
)</f>
        <v>41661</v>
      </c>
      <c r="Y2637">
        <f>Table1[[#This Row],[Average_Cost_for_two]]*VLOOKUP(Table1[[#This Row],[Currency]],currency!$A$2:$B$10,2,FALSE)</f>
        <v>6</v>
      </c>
      <c r="Z2637" t="str">
        <f>VLOOKUP(C2637,country!A:B,2,FALSE)</f>
        <v>India</v>
      </c>
      <c r="AA2637">
        <f t="shared" si="41"/>
        <v>1</v>
      </c>
    </row>
    <row r="2638" spans="1:27" ht="15.75" customHeight="1" x14ac:dyDescent="0.25">
      <c r="A2638">
        <v>192</v>
      </c>
      <c r="B2638" t="s">
        <v>5911</v>
      </c>
      <c r="C2638">
        <v>1</v>
      </c>
      <c r="D2638" t="s">
        <v>23</v>
      </c>
      <c r="E2638" t="s">
        <v>3728</v>
      </c>
      <c r="F2638" t="s">
        <v>1926</v>
      </c>
      <c r="G2638" t="s">
        <v>1927</v>
      </c>
      <c r="H2638">
        <v>77.219160099999996</v>
      </c>
      <c r="I2638">
        <v>28.568446099999999</v>
      </c>
      <c r="J2638" t="s">
        <v>5913</v>
      </c>
      <c r="K2638" t="s">
        <v>28</v>
      </c>
      <c r="L2638" t="s">
        <v>29</v>
      </c>
      <c r="M2638" t="s">
        <v>36</v>
      </c>
      <c r="N2638" t="s">
        <v>29</v>
      </c>
      <c r="O2638" t="s">
        <v>29</v>
      </c>
      <c r="P2638">
        <v>2</v>
      </c>
      <c r="Q2638">
        <v>167</v>
      </c>
      <c r="R2638">
        <v>500</v>
      </c>
      <c r="S2638" t="str">
        <f>IF(Table1[[#This Row],[Average_Cost_for_two]]&lt;500,"Low",IF(Table1[[#This Row],[Average_Cost_for_two]]&lt;=1500,"Medium","High"))</f>
        <v>Medium</v>
      </c>
      <c r="T2638">
        <v>3.6</v>
      </c>
      <c r="U2638">
        <v>2014</v>
      </c>
      <c r="V2638">
        <v>1</v>
      </c>
      <c r="W2638">
        <v>5</v>
      </c>
      <c r="X2638">
        <f>IF(OR(Main!$U2638=0,
       Main!$V2638=0,
       Main!$W2638=0),
   "",
   DATE(Main!$U2638,
        Main!$V2638,
        Main!$W2638)
)</f>
        <v>41644</v>
      </c>
      <c r="Y2638">
        <f>Table1[[#This Row],[Average_Cost_for_two]]*VLOOKUP(Table1[[#This Row],[Currency]],currency!$A$2:$B$10,2,FALSE)</f>
        <v>6</v>
      </c>
      <c r="Z2638" t="str">
        <f>VLOOKUP(C2638,country!A:B,2,FALSE)</f>
        <v>India</v>
      </c>
      <c r="AA2638">
        <f t="shared" si="41"/>
        <v>1</v>
      </c>
    </row>
    <row r="2639" spans="1:27" ht="15.75" customHeight="1" x14ac:dyDescent="0.25">
      <c r="A2639">
        <v>310723</v>
      </c>
      <c r="B2639" t="s">
        <v>5908</v>
      </c>
      <c r="C2639">
        <v>1</v>
      </c>
      <c r="D2639" t="s">
        <v>23</v>
      </c>
      <c r="E2639" t="s">
        <v>6135</v>
      </c>
      <c r="F2639" t="s">
        <v>3864</v>
      </c>
      <c r="G2639" t="s">
        <v>3865</v>
      </c>
      <c r="H2639">
        <v>77.155198499999997</v>
      </c>
      <c r="I2639">
        <v>28.5417053</v>
      </c>
      <c r="J2639" t="s">
        <v>5910</v>
      </c>
      <c r="K2639" t="s">
        <v>28</v>
      </c>
      <c r="L2639" t="s">
        <v>29</v>
      </c>
      <c r="M2639" t="s">
        <v>36</v>
      </c>
      <c r="N2639" t="s">
        <v>29</v>
      </c>
      <c r="O2639" t="s">
        <v>29</v>
      </c>
      <c r="P2639">
        <v>2</v>
      </c>
      <c r="Q2639">
        <v>458</v>
      </c>
      <c r="R2639">
        <v>500</v>
      </c>
      <c r="S2639" t="str">
        <f>IF(Table1[[#This Row],[Average_Cost_for_two]]&lt;500,"Low",IF(Table1[[#This Row],[Average_Cost_for_two]]&lt;=1500,"Medium","High"))</f>
        <v>Medium</v>
      </c>
      <c r="T2639">
        <v>3.2</v>
      </c>
      <c r="U2639">
        <v>2011</v>
      </c>
      <c r="V2639">
        <v>12</v>
      </c>
      <c r="W2639">
        <v>20</v>
      </c>
      <c r="X2639">
        <f>IF(OR(Main!$U2639=0,
       Main!$V2639=0,
       Main!$W2639=0),
   "",
   DATE(Main!$U2639,
        Main!$V2639,
        Main!$W2639)
)</f>
        <v>40897</v>
      </c>
      <c r="Y2639">
        <f>Table1[[#This Row],[Average_Cost_for_two]]*VLOOKUP(Table1[[#This Row],[Currency]],currency!$A$2:$B$10,2,FALSE)</f>
        <v>6</v>
      </c>
      <c r="Z2639" t="str">
        <f>VLOOKUP(C2639,country!A:B,2,FALSE)</f>
        <v>India</v>
      </c>
      <c r="AA2639">
        <f t="shared" si="41"/>
        <v>4</v>
      </c>
    </row>
    <row r="2640" spans="1:27" ht="15.75" customHeight="1" x14ac:dyDescent="0.25">
      <c r="A2640">
        <v>305630</v>
      </c>
      <c r="B2640" t="s">
        <v>6136</v>
      </c>
      <c r="C2640">
        <v>1</v>
      </c>
      <c r="D2640" t="s">
        <v>23</v>
      </c>
      <c r="E2640" t="s">
        <v>6137</v>
      </c>
      <c r="F2640" t="s">
        <v>472</v>
      </c>
      <c r="G2640" t="s">
        <v>473</v>
      </c>
      <c r="H2640">
        <v>77.306543899999994</v>
      </c>
      <c r="I2640">
        <v>28.659632500000001</v>
      </c>
      <c r="J2640" t="s">
        <v>523</v>
      </c>
      <c r="K2640" t="s">
        <v>28</v>
      </c>
      <c r="L2640" t="s">
        <v>29</v>
      </c>
      <c r="M2640" t="s">
        <v>36</v>
      </c>
      <c r="N2640" t="s">
        <v>29</v>
      </c>
      <c r="O2640" t="s">
        <v>29</v>
      </c>
      <c r="P2640">
        <v>2</v>
      </c>
      <c r="Q2640">
        <v>251</v>
      </c>
      <c r="R2640">
        <v>500</v>
      </c>
      <c r="S2640" t="str">
        <f>IF(Table1[[#This Row],[Average_Cost_for_two]]&lt;500,"Low",IF(Table1[[#This Row],[Average_Cost_for_two]]&lt;=1500,"Medium","High"))</f>
        <v>Medium</v>
      </c>
      <c r="T2640">
        <v>3.6</v>
      </c>
      <c r="U2640">
        <v>2017</v>
      </c>
      <c r="V2640">
        <v>12</v>
      </c>
      <c r="W2640">
        <v>4</v>
      </c>
      <c r="X2640">
        <f>IF(OR(Main!$U2640=0,
       Main!$V2640=0,
       Main!$W2640=0),
   "",
   DATE(Main!$U2640,
        Main!$V2640,
        Main!$W2640)
)</f>
        <v>43073</v>
      </c>
      <c r="Y2640">
        <f>Table1[[#This Row],[Average_Cost_for_two]]*VLOOKUP(Table1[[#This Row],[Currency]],currency!$A$2:$B$10,2,FALSE)</f>
        <v>6</v>
      </c>
      <c r="Z2640" t="str">
        <f>VLOOKUP(C2640,country!A:B,2,FALSE)</f>
        <v>India</v>
      </c>
      <c r="AA2640">
        <f t="shared" si="41"/>
        <v>4</v>
      </c>
    </row>
    <row r="2641" spans="1:27" ht="15.75" customHeight="1" x14ac:dyDescent="0.25">
      <c r="A2641">
        <v>307167</v>
      </c>
      <c r="B2641" t="s">
        <v>5925</v>
      </c>
      <c r="C2641">
        <v>1</v>
      </c>
      <c r="D2641" t="s">
        <v>23</v>
      </c>
      <c r="E2641" t="s">
        <v>6138</v>
      </c>
      <c r="F2641" t="s">
        <v>1444</v>
      </c>
      <c r="G2641" t="s">
        <v>1445</v>
      </c>
      <c r="H2641">
        <v>77.195198599999998</v>
      </c>
      <c r="I2641">
        <v>28.576218900000001</v>
      </c>
      <c r="J2641" t="s">
        <v>5927</v>
      </c>
      <c r="K2641" t="s">
        <v>28</v>
      </c>
      <c r="L2641" t="s">
        <v>29</v>
      </c>
      <c r="M2641" t="s">
        <v>36</v>
      </c>
      <c r="N2641" t="s">
        <v>29</v>
      </c>
      <c r="O2641" t="s">
        <v>29</v>
      </c>
      <c r="P2641">
        <v>2</v>
      </c>
      <c r="Q2641">
        <v>65</v>
      </c>
      <c r="R2641">
        <v>500</v>
      </c>
      <c r="S2641" t="str">
        <f>IF(Table1[[#This Row],[Average_Cost_for_two]]&lt;500,"Low",IF(Table1[[#This Row],[Average_Cost_for_two]]&lt;=1500,"Medium","High"))</f>
        <v>Medium</v>
      </c>
      <c r="T2641">
        <v>2.4</v>
      </c>
      <c r="U2641">
        <v>2017</v>
      </c>
      <c r="V2641">
        <v>12</v>
      </c>
      <c r="W2641">
        <v>9</v>
      </c>
      <c r="X2641">
        <f>IF(OR(Main!$U2641=0,
       Main!$V2641=0,
       Main!$W2641=0),
   "",
   DATE(Main!$U2641,
        Main!$V2641,
        Main!$W2641)
)</f>
        <v>43078</v>
      </c>
      <c r="Y2641">
        <f>Table1[[#This Row],[Average_Cost_for_two]]*VLOOKUP(Table1[[#This Row],[Currency]],currency!$A$2:$B$10,2,FALSE)</f>
        <v>6</v>
      </c>
      <c r="Z2641" t="str">
        <f>VLOOKUP(C2641,country!A:B,2,FALSE)</f>
        <v>India</v>
      </c>
      <c r="AA2641">
        <f t="shared" si="41"/>
        <v>4</v>
      </c>
    </row>
    <row r="2642" spans="1:27" ht="15.75" customHeight="1" x14ac:dyDescent="0.25">
      <c r="A2642">
        <v>18025105</v>
      </c>
      <c r="B2642" t="s">
        <v>6139</v>
      </c>
      <c r="C2642">
        <v>1</v>
      </c>
      <c r="D2642" t="s">
        <v>23</v>
      </c>
      <c r="E2642" t="s">
        <v>6140</v>
      </c>
      <c r="F2642" t="s">
        <v>1973</v>
      </c>
      <c r="G2642" t="s">
        <v>1972</v>
      </c>
      <c r="H2642">
        <v>77.253375649999995</v>
      </c>
      <c r="I2642">
        <v>28.556683620000001</v>
      </c>
      <c r="J2642" t="s">
        <v>591</v>
      </c>
      <c r="K2642" t="s">
        <v>28</v>
      </c>
      <c r="L2642" t="s">
        <v>29</v>
      </c>
      <c r="M2642" t="s">
        <v>36</v>
      </c>
      <c r="N2642" t="s">
        <v>29</v>
      </c>
      <c r="O2642" t="s">
        <v>29</v>
      </c>
      <c r="P2642">
        <v>2</v>
      </c>
      <c r="Q2642">
        <v>51</v>
      </c>
      <c r="R2642">
        <v>500</v>
      </c>
      <c r="S2642" t="str">
        <f>IF(Table1[[#This Row],[Average_Cost_for_two]]&lt;500,"Low",IF(Table1[[#This Row],[Average_Cost_for_two]]&lt;=1500,"Medium","High"))</f>
        <v>Medium</v>
      </c>
      <c r="T2642">
        <v>4</v>
      </c>
      <c r="U2642">
        <v>2017</v>
      </c>
      <c r="V2642">
        <v>12</v>
      </c>
      <c r="W2642">
        <v>25</v>
      </c>
      <c r="X2642">
        <f>IF(OR(Main!$U2642=0,
       Main!$V2642=0,
       Main!$W2642=0),
   "",
   DATE(Main!$U2642,
        Main!$V2642,
        Main!$W2642)
)</f>
        <v>43094</v>
      </c>
      <c r="Y2642">
        <f>Table1[[#This Row],[Average_Cost_for_two]]*VLOOKUP(Table1[[#This Row],[Currency]],currency!$A$2:$B$10,2,FALSE)</f>
        <v>6</v>
      </c>
      <c r="Z2642" t="str">
        <f>VLOOKUP(C2642,country!A:B,2,FALSE)</f>
        <v>India</v>
      </c>
      <c r="AA2642">
        <f t="shared" si="41"/>
        <v>4</v>
      </c>
    </row>
    <row r="2643" spans="1:27" ht="15.75" customHeight="1" x14ac:dyDescent="0.25">
      <c r="A2643">
        <v>301327</v>
      </c>
      <c r="B2643" t="s">
        <v>402</v>
      </c>
      <c r="C2643">
        <v>1</v>
      </c>
      <c r="D2643" t="s">
        <v>23</v>
      </c>
      <c r="E2643" t="s">
        <v>6141</v>
      </c>
      <c r="F2643" t="s">
        <v>159</v>
      </c>
      <c r="G2643" t="s">
        <v>160</v>
      </c>
      <c r="H2643">
        <v>77.210783300000003</v>
      </c>
      <c r="I2643">
        <v>28.562373000000001</v>
      </c>
      <c r="J2643" t="s">
        <v>480</v>
      </c>
      <c r="K2643" t="s">
        <v>28</v>
      </c>
      <c r="L2643" t="s">
        <v>29</v>
      </c>
      <c r="M2643" t="s">
        <v>36</v>
      </c>
      <c r="N2643" t="s">
        <v>29</v>
      </c>
      <c r="O2643" t="s">
        <v>29</v>
      </c>
      <c r="P2643">
        <v>2</v>
      </c>
      <c r="Q2643">
        <v>21</v>
      </c>
      <c r="R2643">
        <v>500</v>
      </c>
      <c r="S2643" t="str">
        <f>IF(Table1[[#This Row],[Average_Cost_for_two]]&lt;500,"Low",IF(Table1[[#This Row],[Average_Cost_for_two]]&lt;=1500,"Medium","High"))</f>
        <v>Medium</v>
      </c>
      <c r="T2643">
        <v>3.1</v>
      </c>
      <c r="U2643">
        <v>2017</v>
      </c>
      <c r="V2643">
        <v>12</v>
      </c>
      <c r="W2643">
        <v>16</v>
      </c>
      <c r="X2643">
        <f>IF(OR(Main!$U2643=0,
       Main!$V2643=0,
       Main!$W2643=0),
   "",
   DATE(Main!$U2643,
        Main!$V2643,
        Main!$W2643)
)</f>
        <v>43085</v>
      </c>
      <c r="Y2643">
        <f>Table1[[#This Row],[Average_Cost_for_two]]*VLOOKUP(Table1[[#This Row],[Currency]],currency!$A$2:$B$10,2,FALSE)</f>
        <v>6</v>
      </c>
      <c r="Z2643" t="str">
        <f>VLOOKUP(C2643,country!A:B,2,FALSE)</f>
        <v>India</v>
      </c>
      <c r="AA2643">
        <f t="shared" si="41"/>
        <v>4</v>
      </c>
    </row>
    <row r="2644" spans="1:27" ht="15.75" customHeight="1" x14ac:dyDescent="0.25">
      <c r="A2644">
        <v>311194</v>
      </c>
      <c r="B2644" t="s">
        <v>5603</v>
      </c>
      <c r="C2644">
        <v>1</v>
      </c>
      <c r="D2644" t="s">
        <v>23</v>
      </c>
      <c r="E2644" t="s">
        <v>6142</v>
      </c>
      <c r="F2644" t="s">
        <v>685</v>
      </c>
      <c r="G2644" t="s">
        <v>686</v>
      </c>
      <c r="H2644">
        <v>77.284659500000004</v>
      </c>
      <c r="I2644">
        <v>28.637564999999999</v>
      </c>
      <c r="J2644" t="s">
        <v>477</v>
      </c>
      <c r="K2644" t="s">
        <v>28</v>
      </c>
      <c r="L2644" t="s">
        <v>29</v>
      </c>
      <c r="M2644" t="s">
        <v>36</v>
      </c>
      <c r="N2644" t="s">
        <v>29</v>
      </c>
      <c r="O2644" t="s">
        <v>29</v>
      </c>
      <c r="P2644">
        <v>2</v>
      </c>
      <c r="Q2644">
        <v>64</v>
      </c>
      <c r="R2644">
        <v>500</v>
      </c>
      <c r="S2644" t="str">
        <f>IF(Table1[[#This Row],[Average_Cost_for_two]]&lt;500,"Low",IF(Table1[[#This Row],[Average_Cost_for_two]]&lt;=1500,"Medium","High"))</f>
        <v>Medium</v>
      </c>
      <c r="T2644">
        <v>2.7</v>
      </c>
      <c r="U2644">
        <v>2013</v>
      </c>
      <c r="V2644">
        <v>12</v>
      </c>
      <c r="W2644">
        <v>28</v>
      </c>
      <c r="X2644">
        <f>IF(OR(Main!$U2644=0,
       Main!$V2644=0,
       Main!$W2644=0),
   "",
   DATE(Main!$U2644,
        Main!$V2644,
        Main!$W2644)
)</f>
        <v>41636</v>
      </c>
      <c r="Y2644">
        <f>Table1[[#This Row],[Average_Cost_for_two]]*VLOOKUP(Table1[[#This Row],[Currency]],currency!$A$2:$B$10,2,FALSE)</f>
        <v>6</v>
      </c>
      <c r="Z2644" t="str">
        <f>VLOOKUP(C2644,country!A:B,2,FALSE)</f>
        <v>India</v>
      </c>
      <c r="AA2644">
        <f t="shared" si="41"/>
        <v>4</v>
      </c>
    </row>
    <row r="2645" spans="1:27" ht="15.75" customHeight="1" x14ac:dyDescent="0.25">
      <c r="A2645">
        <v>313012</v>
      </c>
      <c r="B2645" t="s">
        <v>6143</v>
      </c>
      <c r="C2645">
        <v>1</v>
      </c>
      <c r="D2645" t="s">
        <v>23</v>
      </c>
      <c r="E2645" t="s">
        <v>6144</v>
      </c>
      <c r="F2645" t="s">
        <v>59</v>
      </c>
      <c r="G2645" t="s">
        <v>60</v>
      </c>
      <c r="H2645">
        <v>77.090945500000004</v>
      </c>
      <c r="I2645">
        <v>28.587126099999999</v>
      </c>
      <c r="J2645" t="s">
        <v>611</v>
      </c>
      <c r="K2645" t="s">
        <v>28</v>
      </c>
      <c r="L2645" t="s">
        <v>29</v>
      </c>
      <c r="M2645" t="s">
        <v>36</v>
      </c>
      <c r="N2645" t="s">
        <v>29</v>
      </c>
      <c r="O2645" t="s">
        <v>29</v>
      </c>
      <c r="P2645">
        <v>2</v>
      </c>
      <c r="Q2645">
        <v>2</v>
      </c>
      <c r="R2645">
        <v>500</v>
      </c>
      <c r="S2645" t="str">
        <f>IF(Table1[[#This Row],[Average_Cost_for_two]]&lt;500,"Low",IF(Table1[[#This Row],[Average_Cost_for_two]]&lt;=1500,"Medium","High"))</f>
        <v>Medium</v>
      </c>
      <c r="T2645">
        <v>1</v>
      </c>
      <c r="U2645">
        <v>2014</v>
      </c>
      <c r="V2645">
        <v>12</v>
      </c>
      <c r="W2645">
        <v>9</v>
      </c>
      <c r="X2645">
        <f>IF(OR(Main!$U2645=0,
       Main!$V2645=0,
       Main!$W2645=0),
   "",
   DATE(Main!$U2645,
        Main!$V2645,
        Main!$W2645)
)</f>
        <v>41982</v>
      </c>
      <c r="Y2645">
        <f>Table1[[#This Row],[Average_Cost_for_two]]*VLOOKUP(Table1[[#This Row],[Currency]],currency!$A$2:$B$10,2,FALSE)</f>
        <v>6</v>
      </c>
      <c r="Z2645" t="str">
        <f>VLOOKUP(C2645,country!A:B,2,FALSE)</f>
        <v>India</v>
      </c>
      <c r="AA2645">
        <f t="shared" si="41"/>
        <v>4</v>
      </c>
    </row>
    <row r="2646" spans="1:27" ht="15.75" customHeight="1" x14ac:dyDescent="0.25">
      <c r="A2646">
        <v>186</v>
      </c>
      <c r="B2646" t="s">
        <v>5911</v>
      </c>
      <c r="C2646">
        <v>1</v>
      </c>
      <c r="D2646" t="s">
        <v>23</v>
      </c>
      <c r="E2646" t="s">
        <v>6145</v>
      </c>
      <c r="F2646" t="s">
        <v>521</v>
      </c>
      <c r="G2646" t="s">
        <v>522</v>
      </c>
      <c r="H2646">
        <v>77.177111199999999</v>
      </c>
      <c r="I2646">
        <v>28.642674100000001</v>
      </c>
      <c r="J2646" t="s">
        <v>5913</v>
      </c>
      <c r="K2646" t="s">
        <v>28</v>
      </c>
      <c r="L2646" t="s">
        <v>29</v>
      </c>
      <c r="M2646" t="s">
        <v>36</v>
      </c>
      <c r="N2646" t="s">
        <v>29</v>
      </c>
      <c r="O2646" t="s">
        <v>29</v>
      </c>
      <c r="P2646">
        <v>2</v>
      </c>
      <c r="Q2646">
        <v>91</v>
      </c>
      <c r="R2646">
        <v>500</v>
      </c>
      <c r="S2646" t="str">
        <f>IF(Table1[[#This Row],[Average_Cost_for_two]]&lt;500,"Low",IF(Table1[[#This Row],[Average_Cost_for_two]]&lt;=1500,"Medium","High"))</f>
        <v>Medium</v>
      </c>
      <c r="T2646">
        <v>3.4</v>
      </c>
      <c r="U2646">
        <v>2015</v>
      </c>
      <c r="V2646">
        <v>12</v>
      </c>
      <c r="W2646">
        <v>19</v>
      </c>
      <c r="X2646">
        <f>IF(OR(Main!$U2646=0,
       Main!$V2646=0,
       Main!$W2646=0),
   "",
   DATE(Main!$U2646,
        Main!$V2646,
        Main!$W2646)
)</f>
        <v>42357</v>
      </c>
      <c r="Y2646">
        <f>Table1[[#This Row],[Average_Cost_for_two]]*VLOOKUP(Table1[[#This Row],[Currency]],currency!$A$2:$B$10,2,FALSE)</f>
        <v>6</v>
      </c>
      <c r="Z2646" t="str">
        <f>VLOOKUP(C2646,country!A:B,2,FALSE)</f>
        <v>India</v>
      </c>
      <c r="AA2646">
        <f t="shared" si="41"/>
        <v>4</v>
      </c>
    </row>
    <row r="2647" spans="1:27" ht="15.75" customHeight="1" x14ac:dyDescent="0.25">
      <c r="A2647">
        <v>978</v>
      </c>
      <c r="B2647" t="s">
        <v>6146</v>
      </c>
      <c r="C2647">
        <v>1</v>
      </c>
      <c r="D2647" t="s">
        <v>23</v>
      </c>
      <c r="E2647" t="s">
        <v>6147</v>
      </c>
      <c r="F2647" t="s">
        <v>1907</v>
      </c>
      <c r="G2647" t="s">
        <v>1908</v>
      </c>
      <c r="H2647">
        <v>77.120461199999994</v>
      </c>
      <c r="I2647">
        <v>28.638394300000002</v>
      </c>
      <c r="J2647" t="s">
        <v>477</v>
      </c>
      <c r="K2647" t="s">
        <v>28</v>
      </c>
      <c r="L2647" t="s">
        <v>29</v>
      </c>
      <c r="M2647" t="s">
        <v>36</v>
      </c>
      <c r="N2647" t="s">
        <v>29</v>
      </c>
      <c r="O2647" t="s">
        <v>29</v>
      </c>
      <c r="P2647">
        <v>2</v>
      </c>
      <c r="Q2647">
        <v>49</v>
      </c>
      <c r="R2647">
        <v>500</v>
      </c>
      <c r="S2647" t="str">
        <f>IF(Table1[[#This Row],[Average_Cost_for_two]]&lt;500,"Low",IF(Table1[[#This Row],[Average_Cost_for_two]]&lt;=1500,"Medium","High"))</f>
        <v>Medium</v>
      </c>
      <c r="T2647">
        <v>3.4</v>
      </c>
      <c r="U2647">
        <v>2018</v>
      </c>
      <c r="V2647">
        <v>12</v>
      </c>
      <c r="W2647">
        <v>26</v>
      </c>
      <c r="X2647">
        <f>IF(OR(Main!$U2647=0,
       Main!$V2647=0,
       Main!$W2647=0),
   "",
   DATE(Main!$U2647,
        Main!$V2647,
        Main!$W2647)
)</f>
        <v>43460</v>
      </c>
      <c r="Y2647">
        <f>Table1[[#This Row],[Average_Cost_for_two]]*VLOOKUP(Table1[[#This Row],[Currency]],currency!$A$2:$B$10,2,FALSE)</f>
        <v>6</v>
      </c>
      <c r="Z2647" t="str">
        <f>VLOOKUP(C2647,country!A:B,2,FALSE)</f>
        <v>India</v>
      </c>
      <c r="AA2647">
        <f t="shared" si="41"/>
        <v>4</v>
      </c>
    </row>
    <row r="2648" spans="1:27" ht="15.75" customHeight="1" x14ac:dyDescent="0.25">
      <c r="A2648">
        <v>18254549</v>
      </c>
      <c r="B2648" t="s">
        <v>6148</v>
      </c>
      <c r="C2648">
        <v>1</v>
      </c>
      <c r="D2648" t="s">
        <v>23</v>
      </c>
      <c r="E2648" t="s">
        <v>6149</v>
      </c>
      <c r="F2648" t="s">
        <v>1917</v>
      </c>
      <c r="G2648" t="s">
        <v>1918</v>
      </c>
      <c r="H2648">
        <v>77.200567309999997</v>
      </c>
      <c r="I2648">
        <v>28.56034081</v>
      </c>
      <c r="J2648" t="s">
        <v>682</v>
      </c>
      <c r="K2648" t="s">
        <v>28</v>
      </c>
      <c r="L2648" t="s">
        <v>29</v>
      </c>
      <c r="M2648" t="s">
        <v>36</v>
      </c>
      <c r="N2648" t="s">
        <v>29</v>
      </c>
      <c r="O2648" t="s">
        <v>29</v>
      </c>
      <c r="P2648">
        <v>2</v>
      </c>
      <c r="Q2648">
        <v>26</v>
      </c>
      <c r="R2648">
        <v>500</v>
      </c>
      <c r="S2648" t="str">
        <f>IF(Table1[[#This Row],[Average_Cost_for_two]]&lt;500,"Low",IF(Table1[[#This Row],[Average_Cost_for_two]]&lt;=1500,"Medium","High"))</f>
        <v>Medium</v>
      </c>
      <c r="T2648">
        <v>2.7</v>
      </c>
      <c r="U2648">
        <v>2012</v>
      </c>
      <c r="V2648">
        <v>12</v>
      </c>
      <c r="W2648">
        <v>5</v>
      </c>
      <c r="X2648">
        <f>IF(OR(Main!$U2648=0,
       Main!$V2648=0,
       Main!$W2648=0),
   "",
   DATE(Main!$U2648,
        Main!$V2648,
        Main!$W2648)
)</f>
        <v>41248</v>
      </c>
      <c r="Y2648">
        <f>Table1[[#This Row],[Average_Cost_for_two]]*VLOOKUP(Table1[[#This Row],[Currency]],currency!$A$2:$B$10,2,FALSE)</f>
        <v>6</v>
      </c>
      <c r="Z2648" t="str">
        <f>VLOOKUP(C2648,country!A:B,2,FALSE)</f>
        <v>India</v>
      </c>
      <c r="AA2648">
        <f t="shared" si="41"/>
        <v>4</v>
      </c>
    </row>
    <row r="2649" spans="1:27" ht="15.75" customHeight="1" x14ac:dyDescent="0.25">
      <c r="A2649">
        <v>4278</v>
      </c>
      <c r="B2649" t="s">
        <v>5925</v>
      </c>
      <c r="C2649">
        <v>1</v>
      </c>
      <c r="D2649" t="s">
        <v>23</v>
      </c>
      <c r="E2649" t="s">
        <v>6150</v>
      </c>
      <c r="F2649" t="s">
        <v>2698</v>
      </c>
      <c r="G2649" t="s">
        <v>2699</v>
      </c>
      <c r="H2649">
        <v>77.168737100000001</v>
      </c>
      <c r="I2649">
        <v>28.588520800000001</v>
      </c>
      <c r="J2649" t="s">
        <v>5927</v>
      </c>
      <c r="K2649" t="s">
        <v>28</v>
      </c>
      <c r="L2649" t="s">
        <v>29</v>
      </c>
      <c r="M2649" t="s">
        <v>36</v>
      </c>
      <c r="N2649" t="s">
        <v>29</v>
      </c>
      <c r="O2649" t="s">
        <v>29</v>
      </c>
      <c r="P2649">
        <v>2</v>
      </c>
      <c r="Q2649">
        <v>144</v>
      </c>
      <c r="R2649">
        <v>500</v>
      </c>
      <c r="S2649" t="str">
        <f>IF(Table1[[#This Row],[Average_Cost_for_two]]&lt;500,"Low",IF(Table1[[#This Row],[Average_Cost_for_two]]&lt;=1500,"Medium","High"))</f>
        <v>Medium</v>
      </c>
      <c r="T2649">
        <v>3.6</v>
      </c>
      <c r="U2649">
        <v>2016</v>
      </c>
      <c r="V2649">
        <v>12</v>
      </c>
      <c r="W2649">
        <v>7</v>
      </c>
      <c r="X2649">
        <f>IF(OR(Main!$U2649=0,
       Main!$V2649=0,
       Main!$W2649=0),
   "",
   DATE(Main!$U2649,
        Main!$V2649,
        Main!$W2649)
)</f>
        <v>42711</v>
      </c>
      <c r="Y2649">
        <f>Table1[[#This Row],[Average_Cost_for_two]]*VLOOKUP(Table1[[#This Row],[Currency]],currency!$A$2:$B$10,2,FALSE)</f>
        <v>6</v>
      </c>
      <c r="Z2649" t="str">
        <f>VLOOKUP(C2649,country!A:B,2,FALSE)</f>
        <v>India</v>
      </c>
      <c r="AA2649">
        <f t="shared" si="41"/>
        <v>4</v>
      </c>
    </row>
    <row r="2650" spans="1:27" ht="15.75" customHeight="1" x14ac:dyDescent="0.25">
      <c r="A2650">
        <v>18276343</v>
      </c>
      <c r="B2650" t="s">
        <v>6151</v>
      </c>
      <c r="C2650">
        <v>1</v>
      </c>
      <c r="D2650" t="s">
        <v>23</v>
      </c>
      <c r="E2650" t="s">
        <v>6152</v>
      </c>
      <c r="F2650" t="s">
        <v>4975</v>
      </c>
      <c r="G2650" t="s">
        <v>4976</v>
      </c>
      <c r="H2650">
        <v>77.203838939999997</v>
      </c>
      <c r="I2650">
        <v>28.680829129999999</v>
      </c>
      <c r="J2650" t="s">
        <v>556</v>
      </c>
      <c r="K2650" t="s">
        <v>28</v>
      </c>
      <c r="L2650" t="s">
        <v>29</v>
      </c>
      <c r="M2650" t="s">
        <v>36</v>
      </c>
      <c r="N2650" t="s">
        <v>29</v>
      </c>
      <c r="O2650" t="s">
        <v>29</v>
      </c>
      <c r="P2650">
        <v>2</v>
      </c>
      <c r="Q2650">
        <v>22</v>
      </c>
      <c r="R2650">
        <v>500</v>
      </c>
      <c r="S2650" t="str">
        <f>IF(Table1[[#This Row],[Average_Cost_for_two]]&lt;500,"Low",IF(Table1[[#This Row],[Average_Cost_for_two]]&lt;=1500,"Medium","High"))</f>
        <v>Medium</v>
      </c>
      <c r="T2650">
        <v>3.6</v>
      </c>
      <c r="U2650">
        <v>2016</v>
      </c>
      <c r="V2650">
        <v>12</v>
      </c>
      <c r="W2650">
        <v>18</v>
      </c>
      <c r="X2650">
        <f>IF(OR(Main!$U2650=0,
       Main!$V2650=0,
       Main!$W2650=0),
   "",
   DATE(Main!$U2650,
        Main!$V2650,
        Main!$W2650)
)</f>
        <v>42722</v>
      </c>
      <c r="Y2650">
        <f>Table1[[#This Row],[Average_Cost_for_two]]*VLOOKUP(Table1[[#This Row],[Currency]],currency!$A$2:$B$10,2,FALSE)</f>
        <v>6</v>
      </c>
      <c r="Z2650" t="str">
        <f>VLOOKUP(C2650,country!A:B,2,FALSE)</f>
        <v>India</v>
      </c>
      <c r="AA2650">
        <f t="shared" si="41"/>
        <v>4</v>
      </c>
    </row>
    <row r="2651" spans="1:27" ht="15.75" customHeight="1" x14ac:dyDescent="0.25">
      <c r="A2651">
        <v>18432240</v>
      </c>
      <c r="B2651" t="s">
        <v>661</v>
      </c>
      <c r="C2651">
        <v>1</v>
      </c>
      <c r="D2651" t="s">
        <v>23</v>
      </c>
      <c r="E2651" t="s">
        <v>714</v>
      </c>
      <c r="F2651" t="s">
        <v>713</v>
      </c>
      <c r="G2651" t="s">
        <v>714</v>
      </c>
      <c r="H2651">
        <v>77.112013899999994</v>
      </c>
      <c r="I2651">
        <v>28.646356099999998</v>
      </c>
      <c r="J2651" t="s">
        <v>611</v>
      </c>
      <c r="K2651" t="s">
        <v>28</v>
      </c>
      <c r="L2651" t="s">
        <v>29</v>
      </c>
      <c r="M2651" t="s">
        <v>36</v>
      </c>
      <c r="N2651" t="s">
        <v>29</v>
      </c>
      <c r="O2651" t="s">
        <v>29</v>
      </c>
      <c r="P2651">
        <v>2</v>
      </c>
      <c r="Q2651">
        <v>12</v>
      </c>
      <c r="R2651">
        <v>500</v>
      </c>
      <c r="S2651" t="str">
        <f>IF(Table1[[#This Row],[Average_Cost_for_two]]&lt;500,"Low",IF(Table1[[#This Row],[Average_Cost_for_two]]&lt;=1500,"Medium","High"))</f>
        <v>Medium</v>
      </c>
      <c r="T2651">
        <v>3.5</v>
      </c>
      <c r="U2651">
        <v>2013</v>
      </c>
      <c r="V2651">
        <v>12</v>
      </c>
      <c r="W2651">
        <v>25</v>
      </c>
      <c r="X2651">
        <f>IF(OR(Main!$U2651=0,
       Main!$V2651=0,
       Main!$W2651=0),
   "",
   DATE(Main!$U2651,
        Main!$V2651,
        Main!$W2651)
)</f>
        <v>41633</v>
      </c>
      <c r="Y2651">
        <f>Table1[[#This Row],[Average_Cost_for_two]]*VLOOKUP(Table1[[#This Row],[Currency]],currency!$A$2:$B$10,2,FALSE)</f>
        <v>6</v>
      </c>
      <c r="Z2651" t="str">
        <f>VLOOKUP(C2651,country!A:B,2,FALSE)</f>
        <v>India</v>
      </c>
      <c r="AA2651">
        <f t="shared" si="41"/>
        <v>4</v>
      </c>
    </row>
    <row r="2652" spans="1:27" ht="15.75" customHeight="1" x14ac:dyDescent="0.25">
      <c r="A2652">
        <v>954</v>
      </c>
      <c r="B2652" t="s">
        <v>6153</v>
      </c>
      <c r="C2652">
        <v>1</v>
      </c>
      <c r="D2652" t="s">
        <v>23</v>
      </c>
      <c r="E2652" t="s">
        <v>6154</v>
      </c>
      <c r="F2652" t="s">
        <v>1168</v>
      </c>
      <c r="G2652" t="s">
        <v>1169</v>
      </c>
      <c r="H2652">
        <v>77.207236800000004</v>
      </c>
      <c r="I2652">
        <v>28.559442000000001</v>
      </c>
      <c r="J2652" t="s">
        <v>967</v>
      </c>
      <c r="K2652" t="s">
        <v>28</v>
      </c>
      <c r="L2652" t="s">
        <v>29</v>
      </c>
      <c r="M2652" t="s">
        <v>36</v>
      </c>
      <c r="N2652" t="s">
        <v>29</v>
      </c>
      <c r="O2652" t="s">
        <v>29</v>
      </c>
      <c r="P2652">
        <v>2</v>
      </c>
      <c r="Q2652">
        <v>334</v>
      </c>
      <c r="R2652">
        <v>500</v>
      </c>
      <c r="S2652" t="str">
        <f>IF(Table1[[#This Row],[Average_Cost_for_two]]&lt;500,"Low",IF(Table1[[#This Row],[Average_Cost_for_two]]&lt;=1500,"Medium","High"))</f>
        <v>Medium</v>
      </c>
      <c r="T2652">
        <v>3.7</v>
      </c>
      <c r="U2652">
        <v>2016</v>
      </c>
      <c r="V2652">
        <v>12</v>
      </c>
      <c r="W2652">
        <v>16</v>
      </c>
      <c r="X2652">
        <f>IF(OR(Main!$U2652=0,
       Main!$V2652=0,
       Main!$W2652=0),
   "",
   DATE(Main!$U2652,
        Main!$V2652,
        Main!$W2652)
)</f>
        <v>42720</v>
      </c>
      <c r="Y2652">
        <f>Table1[[#This Row],[Average_Cost_for_two]]*VLOOKUP(Table1[[#This Row],[Currency]],currency!$A$2:$B$10,2,FALSE)</f>
        <v>6</v>
      </c>
      <c r="Z2652" t="str">
        <f>VLOOKUP(C2652,country!A:B,2,FALSE)</f>
        <v>India</v>
      </c>
      <c r="AA2652">
        <f t="shared" si="41"/>
        <v>4</v>
      </c>
    </row>
    <row r="2653" spans="1:27" ht="15.75" customHeight="1" x14ac:dyDescent="0.25">
      <c r="A2653">
        <v>179</v>
      </c>
      <c r="B2653" t="s">
        <v>5911</v>
      </c>
      <c r="C2653">
        <v>1</v>
      </c>
      <c r="D2653" t="s">
        <v>23</v>
      </c>
      <c r="E2653" t="s">
        <v>6155</v>
      </c>
      <c r="F2653" t="s">
        <v>3276</v>
      </c>
      <c r="G2653" t="s">
        <v>3277</v>
      </c>
      <c r="H2653">
        <v>77.224358600000002</v>
      </c>
      <c r="I2653">
        <v>28.562554500000001</v>
      </c>
      <c r="J2653" t="s">
        <v>5913</v>
      </c>
      <c r="K2653" t="s">
        <v>28</v>
      </c>
      <c r="L2653" t="s">
        <v>29</v>
      </c>
      <c r="M2653" t="s">
        <v>36</v>
      </c>
      <c r="N2653" t="s">
        <v>29</v>
      </c>
      <c r="O2653" t="s">
        <v>29</v>
      </c>
      <c r="P2653">
        <v>2</v>
      </c>
      <c r="Q2653">
        <v>48</v>
      </c>
      <c r="R2653">
        <v>500</v>
      </c>
      <c r="S2653" t="str">
        <f>IF(Table1[[#This Row],[Average_Cost_for_two]]&lt;500,"Low",IF(Table1[[#This Row],[Average_Cost_for_two]]&lt;=1500,"Medium","High"))</f>
        <v>Medium</v>
      </c>
      <c r="T2653">
        <v>3.4</v>
      </c>
      <c r="U2653">
        <v>2016</v>
      </c>
      <c r="V2653">
        <v>11</v>
      </c>
      <c r="W2653">
        <v>17</v>
      </c>
      <c r="X2653">
        <f>IF(OR(Main!$U2653=0,
       Main!$V2653=0,
       Main!$W2653=0),
   "",
   DATE(Main!$U2653,
        Main!$V2653,
        Main!$W2653)
)</f>
        <v>42691</v>
      </c>
      <c r="Y2653">
        <f>Table1[[#This Row],[Average_Cost_for_two]]*VLOOKUP(Table1[[#This Row],[Currency]],currency!$A$2:$B$10,2,FALSE)</f>
        <v>6</v>
      </c>
      <c r="Z2653" t="str">
        <f>VLOOKUP(C2653,country!A:B,2,FALSE)</f>
        <v>India</v>
      </c>
      <c r="AA2653">
        <f t="shared" si="41"/>
        <v>4</v>
      </c>
    </row>
    <row r="2654" spans="1:27" ht="15.75" customHeight="1" x14ac:dyDescent="0.25">
      <c r="A2654">
        <v>2595</v>
      </c>
      <c r="B2654" t="s">
        <v>6156</v>
      </c>
      <c r="C2654">
        <v>1</v>
      </c>
      <c r="D2654" t="s">
        <v>23</v>
      </c>
      <c r="E2654" t="s">
        <v>6157</v>
      </c>
      <c r="F2654" t="s">
        <v>243</v>
      </c>
      <c r="G2654" t="s">
        <v>244</v>
      </c>
      <c r="H2654">
        <v>77.248879930000001</v>
      </c>
      <c r="I2654">
        <v>28.54032355</v>
      </c>
      <c r="J2654" t="s">
        <v>3168</v>
      </c>
      <c r="K2654" t="s">
        <v>28</v>
      </c>
      <c r="L2654" t="s">
        <v>29</v>
      </c>
      <c r="M2654" t="s">
        <v>36</v>
      </c>
      <c r="N2654" t="s">
        <v>29</v>
      </c>
      <c r="O2654" t="s">
        <v>29</v>
      </c>
      <c r="P2654">
        <v>2</v>
      </c>
      <c r="Q2654">
        <v>404</v>
      </c>
      <c r="R2654">
        <v>500</v>
      </c>
      <c r="S2654" t="str">
        <f>IF(Table1[[#This Row],[Average_Cost_for_two]]&lt;500,"Low",IF(Table1[[#This Row],[Average_Cost_for_two]]&lt;=1500,"Medium","High"))</f>
        <v>Medium</v>
      </c>
      <c r="T2654">
        <v>3.4</v>
      </c>
      <c r="U2654">
        <v>2016</v>
      </c>
      <c r="V2654">
        <v>11</v>
      </c>
      <c r="W2654">
        <v>22</v>
      </c>
      <c r="X2654">
        <f>IF(OR(Main!$U2654=0,
       Main!$V2654=0,
       Main!$W2654=0),
   "",
   DATE(Main!$U2654,
        Main!$V2654,
        Main!$W2654)
)</f>
        <v>42696</v>
      </c>
      <c r="Y2654">
        <f>Table1[[#This Row],[Average_Cost_for_two]]*VLOOKUP(Table1[[#This Row],[Currency]],currency!$A$2:$B$10,2,FALSE)</f>
        <v>6</v>
      </c>
      <c r="Z2654" t="str">
        <f>VLOOKUP(C2654,country!A:B,2,FALSE)</f>
        <v>India</v>
      </c>
      <c r="AA2654">
        <f t="shared" si="41"/>
        <v>4</v>
      </c>
    </row>
    <row r="2655" spans="1:27" ht="15.75" customHeight="1" x14ac:dyDescent="0.25">
      <c r="A2655">
        <v>18237356</v>
      </c>
      <c r="B2655" t="s">
        <v>6158</v>
      </c>
      <c r="C2655">
        <v>1</v>
      </c>
      <c r="D2655" t="s">
        <v>23</v>
      </c>
      <c r="E2655" t="s">
        <v>6159</v>
      </c>
      <c r="F2655" t="s">
        <v>663</v>
      </c>
      <c r="G2655" t="s">
        <v>664</v>
      </c>
      <c r="H2655">
        <v>77.217517529999995</v>
      </c>
      <c r="I2655">
        <v>28.634320280000001</v>
      </c>
      <c r="J2655" t="s">
        <v>6160</v>
      </c>
      <c r="K2655" t="s">
        <v>28</v>
      </c>
      <c r="L2655" t="s">
        <v>29</v>
      </c>
      <c r="M2655" t="s">
        <v>36</v>
      </c>
      <c r="N2655" t="s">
        <v>29</v>
      </c>
      <c r="O2655" t="s">
        <v>29</v>
      </c>
      <c r="P2655">
        <v>2</v>
      </c>
      <c r="Q2655">
        <v>548</v>
      </c>
      <c r="R2655">
        <v>500</v>
      </c>
      <c r="S2655" t="str">
        <f>IF(Table1[[#This Row],[Average_Cost_for_two]]&lt;500,"Low",IF(Table1[[#This Row],[Average_Cost_for_two]]&lt;=1500,"Medium","High"))</f>
        <v>Medium</v>
      </c>
      <c r="T2655">
        <v>3.6</v>
      </c>
      <c r="U2655">
        <v>2017</v>
      </c>
      <c r="V2655">
        <v>11</v>
      </c>
      <c r="W2655">
        <v>1</v>
      </c>
      <c r="X2655">
        <f>IF(OR(Main!$U2655=0,
       Main!$V2655=0,
       Main!$W2655=0),
   "",
   DATE(Main!$U2655,
        Main!$V2655,
        Main!$W2655)
)</f>
        <v>43040</v>
      </c>
      <c r="Y2655">
        <f>Table1[[#This Row],[Average_Cost_for_two]]*VLOOKUP(Table1[[#This Row],[Currency]],currency!$A$2:$B$10,2,FALSE)</f>
        <v>6</v>
      </c>
      <c r="Z2655" t="str">
        <f>VLOOKUP(C2655,country!A:B,2,FALSE)</f>
        <v>India</v>
      </c>
      <c r="AA2655">
        <f t="shared" si="41"/>
        <v>4</v>
      </c>
    </row>
    <row r="2656" spans="1:27" ht="15.75" customHeight="1" x14ac:dyDescent="0.25">
      <c r="A2656">
        <v>302528</v>
      </c>
      <c r="B2656" t="s">
        <v>5911</v>
      </c>
      <c r="C2656">
        <v>1</v>
      </c>
      <c r="D2656" t="s">
        <v>23</v>
      </c>
      <c r="E2656" t="s">
        <v>6161</v>
      </c>
      <c r="F2656" t="s">
        <v>75</v>
      </c>
      <c r="G2656" t="s">
        <v>76</v>
      </c>
      <c r="H2656">
        <v>77.321823300000005</v>
      </c>
      <c r="I2656">
        <v>28.676014599999998</v>
      </c>
      <c r="J2656" t="s">
        <v>5913</v>
      </c>
      <c r="K2656" t="s">
        <v>28</v>
      </c>
      <c r="L2656" t="s">
        <v>29</v>
      </c>
      <c r="M2656" t="s">
        <v>36</v>
      </c>
      <c r="N2656" t="s">
        <v>29</v>
      </c>
      <c r="O2656" t="s">
        <v>29</v>
      </c>
      <c r="P2656">
        <v>2</v>
      </c>
      <c r="Q2656">
        <v>65</v>
      </c>
      <c r="R2656">
        <v>500</v>
      </c>
      <c r="S2656" t="str">
        <f>IF(Table1[[#This Row],[Average_Cost_for_two]]&lt;500,"Low",IF(Table1[[#This Row],[Average_Cost_for_two]]&lt;=1500,"Medium","High"))</f>
        <v>Medium</v>
      </c>
      <c r="T2656">
        <v>3.3</v>
      </c>
      <c r="U2656">
        <v>2010</v>
      </c>
      <c r="V2656">
        <v>11</v>
      </c>
      <c r="W2656">
        <v>3</v>
      </c>
      <c r="X2656">
        <f>IF(OR(Main!$U2656=0,
       Main!$V2656=0,
       Main!$W2656=0),
   "",
   DATE(Main!$U2656,
        Main!$V2656,
        Main!$W2656)
)</f>
        <v>40485</v>
      </c>
      <c r="Y2656">
        <f>Table1[[#This Row],[Average_Cost_for_two]]*VLOOKUP(Table1[[#This Row],[Currency]],currency!$A$2:$B$10,2,FALSE)</f>
        <v>6</v>
      </c>
      <c r="Z2656" t="str">
        <f>VLOOKUP(C2656,country!A:B,2,FALSE)</f>
        <v>India</v>
      </c>
      <c r="AA2656">
        <f t="shared" si="41"/>
        <v>4</v>
      </c>
    </row>
    <row r="2657" spans="1:27" ht="15.75" customHeight="1" x14ac:dyDescent="0.25">
      <c r="A2657">
        <v>309727</v>
      </c>
      <c r="B2657" t="s">
        <v>6162</v>
      </c>
      <c r="C2657">
        <v>1</v>
      </c>
      <c r="D2657" t="s">
        <v>23</v>
      </c>
      <c r="E2657" t="s">
        <v>6163</v>
      </c>
      <c r="F2657" t="s">
        <v>75</v>
      </c>
      <c r="G2657" t="s">
        <v>76</v>
      </c>
      <c r="H2657">
        <v>77.313845200000003</v>
      </c>
      <c r="I2657">
        <v>28.680392699999999</v>
      </c>
      <c r="J2657" t="s">
        <v>480</v>
      </c>
      <c r="K2657" t="s">
        <v>28</v>
      </c>
      <c r="L2657" t="s">
        <v>29</v>
      </c>
      <c r="M2657" t="s">
        <v>36</v>
      </c>
      <c r="N2657" t="s">
        <v>29</v>
      </c>
      <c r="O2657" t="s">
        <v>29</v>
      </c>
      <c r="P2657">
        <v>2</v>
      </c>
      <c r="Q2657">
        <v>177</v>
      </c>
      <c r="R2657">
        <v>500</v>
      </c>
      <c r="S2657" t="str">
        <f>IF(Table1[[#This Row],[Average_Cost_for_two]]&lt;500,"Low",IF(Table1[[#This Row],[Average_Cost_for_two]]&lt;=1500,"Medium","High"))</f>
        <v>Medium</v>
      </c>
      <c r="T2657">
        <v>2.7</v>
      </c>
      <c r="U2657">
        <v>2014</v>
      </c>
      <c r="V2657">
        <v>11</v>
      </c>
      <c r="W2657">
        <v>8</v>
      </c>
      <c r="X2657">
        <f>IF(OR(Main!$U2657=0,
       Main!$V2657=0,
       Main!$W2657=0),
   "",
   DATE(Main!$U2657,
        Main!$V2657,
        Main!$W2657)
)</f>
        <v>41951</v>
      </c>
      <c r="Y2657">
        <f>Table1[[#This Row],[Average_Cost_for_two]]*VLOOKUP(Table1[[#This Row],[Currency]],currency!$A$2:$B$10,2,FALSE)</f>
        <v>6</v>
      </c>
      <c r="Z2657" t="str">
        <f>VLOOKUP(C2657,country!A:B,2,FALSE)</f>
        <v>India</v>
      </c>
      <c r="AA2657">
        <f t="shared" si="41"/>
        <v>4</v>
      </c>
    </row>
    <row r="2658" spans="1:27" ht="15.75" customHeight="1" x14ac:dyDescent="0.25">
      <c r="A2658">
        <v>18423111</v>
      </c>
      <c r="B2658" t="s">
        <v>5908</v>
      </c>
      <c r="C2658">
        <v>1</v>
      </c>
      <c r="D2658" t="s">
        <v>23</v>
      </c>
      <c r="E2658" t="s">
        <v>6164</v>
      </c>
      <c r="F2658" t="s">
        <v>6165</v>
      </c>
      <c r="G2658" t="s">
        <v>6166</v>
      </c>
      <c r="H2658">
        <v>77.112054599999993</v>
      </c>
      <c r="I2658">
        <v>28.668181199999999</v>
      </c>
      <c r="J2658" t="s">
        <v>5910</v>
      </c>
      <c r="K2658" t="s">
        <v>28</v>
      </c>
      <c r="L2658" t="s">
        <v>29</v>
      </c>
      <c r="M2658" t="s">
        <v>36</v>
      </c>
      <c r="N2658" t="s">
        <v>29</v>
      </c>
      <c r="O2658" t="s">
        <v>29</v>
      </c>
      <c r="P2658">
        <v>2</v>
      </c>
      <c r="Q2658">
        <v>33</v>
      </c>
      <c r="R2658">
        <v>500</v>
      </c>
      <c r="S2658" t="str">
        <f>IF(Table1[[#This Row],[Average_Cost_for_two]]&lt;500,"Low",IF(Table1[[#This Row],[Average_Cost_for_two]]&lt;=1500,"Medium","High"))</f>
        <v>Medium</v>
      </c>
      <c r="T2658">
        <v>3.4</v>
      </c>
      <c r="U2658">
        <v>2012</v>
      </c>
      <c r="V2658">
        <v>11</v>
      </c>
      <c r="W2658">
        <v>26</v>
      </c>
      <c r="X2658">
        <f>IF(OR(Main!$U2658=0,
       Main!$V2658=0,
       Main!$W2658=0),
   "",
   DATE(Main!$U2658,
        Main!$V2658,
        Main!$W2658)
)</f>
        <v>41239</v>
      </c>
      <c r="Y2658">
        <f>Table1[[#This Row],[Average_Cost_for_two]]*VLOOKUP(Table1[[#This Row],[Currency]],currency!$A$2:$B$10,2,FALSE)</f>
        <v>6</v>
      </c>
      <c r="Z2658" t="str">
        <f>VLOOKUP(C2658,country!A:B,2,FALSE)</f>
        <v>India</v>
      </c>
      <c r="AA2658">
        <f t="shared" si="41"/>
        <v>4</v>
      </c>
    </row>
    <row r="2659" spans="1:27" ht="15.75" customHeight="1" x14ac:dyDescent="0.25">
      <c r="A2659">
        <v>18446394</v>
      </c>
      <c r="B2659" t="s">
        <v>6167</v>
      </c>
      <c r="C2659">
        <v>1</v>
      </c>
      <c r="D2659" t="s">
        <v>23</v>
      </c>
      <c r="E2659" t="s">
        <v>301</v>
      </c>
      <c r="F2659" t="s">
        <v>300</v>
      </c>
      <c r="G2659" t="s">
        <v>301</v>
      </c>
      <c r="H2659">
        <v>77.204410999999993</v>
      </c>
      <c r="I2659">
        <v>28.6966432</v>
      </c>
      <c r="J2659" t="s">
        <v>6168</v>
      </c>
      <c r="K2659" t="s">
        <v>28</v>
      </c>
      <c r="L2659" t="s">
        <v>29</v>
      </c>
      <c r="M2659" t="s">
        <v>36</v>
      </c>
      <c r="N2659" t="s">
        <v>29</v>
      </c>
      <c r="O2659" t="s">
        <v>29</v>
      </c>
      <c r="P2659">
        <v>2</v>
      </c>
      <c r="Q2659">
        <v>2</v>
      </c>
      <c r="R2659">
        <v>500</v>
      </c>
      <c r="S2659" t="str">
        <f>IF(Table1[[#This Row],[Average_Cost_for_two]]&lt;500,"Low",IF(Table1[[#This Row],[Average_Cost_for_two]]&lt;=1500,"Medium","High"))</f>
        <v>Medium</v>
      </c>
      <c r="T2659">
        <v>1</v>
      </c>
      <c r="U2659">
        <v>2014</v>
      </c>
      <c r="V2659">
        <v>11</v>
      </c>
      <c r="W2659">
        <v>7</v>
      </c>
      <c r="X2659">
        <f>IF(OR(Main!$U2659=0,
       Main!$V2659=0,
       Main!$W2659=0),
   "",
   DATE(Main!$U2659,
        Main!$V2659,
        Main!$W2659)
)</f>
        <v>41950</v>
      </c>
      <c r="Y2659">
        <f>Table1[[#This Row],[Average_Cost_for_two]]*VLOOKUP(Table1[[#This Row],[Currency]],currency!$A$2:$B$10,2,FALSE)</f>
        <v>6</v>
      </c>
      <c r="Z2659" t="str">
        <f>VLOOKUP(C2659,country!A:B,2,FALSE)</f>
        <v>India</v>
      </c>
      <c r="AA2659">
        <f t="shared" si="41"/>
        <v>4</v>
      </c>
    </row>
    <row r="2660" spans="1:27" ht="15.75" customHeight="1" x14ac:dyDescent="0.25">
      <c r="A2660">
        <v>3681</v>
      </c>
      <c r="B2660" t="s">
        <v>6169</v>
      </c>
      <c r="C2660">
        <v>1</v>
      </c>
      <c r="D2660" t="s">
        <v>23</v>
      </c>
      <c r="E2660" t="s">
        <v>6170</v>
      </c>
      <c r="F2660" t="s">
        <v>79</v>
      </c>
      <c r="G2660" t="s">
        <v>80</v>
      </c>
      <c r="H2660">
        <v>77.251516199999998</v>
      </c>
      <c r="I2660">
        <v>28.582390499999999</v>
      </c>
      <c r="J2660" t="s">
        <v>559</v>
      </c>
      <c r="K2660" t="s">
        <v>28</v>
      </c>
      <c r="L2660" t="s">
        <v>29</v>
      </c>
      <c r="M2660" t="s">
        <v>36</v>
      </c>
      <c r="N2660" t="s">
        <v>29</v>
      </c>
      <c r="O2660" t="s">
        <v>29</v>
      </c>
      <c r="P2660">
        <v>2</v>
      </c>
      <c r="Q2660">
        <v>9</v>
      </c>
      <c r="R2660">
        <v>500</v>
      </c>
      <c r="S2660" t="str">
        <f>IF(Table1[[#This Row],[Average_Cost_for_two]]&lt;500,"Low",IF(Table1[[#This Row],[Average_Cost_for_two]]&lt;=1500,"Medium","High"))</f>
        <v>Medium</v>
      </c>
      <c r="T2660">
        <v>2.6</v>
      </c>
      <c r="U2660">
        <v>2018</v>
      </c>
      <c r="V2660">
        <v>11</v>
      </c>
      <c r="W2660">
        <v>5</v>
      </c>
      <c r="X2660">
        <f>IF(OR(Main!$U2660=0,
       Main!$V2660=0,
       Main!$W2660=0),
   "",
   DATE(Main!$U2660,
        Main!$V2660,
        Main!$W2660)
)</f>
        <v>43409</v>
      </c>
      <c r="Y2660">
        <f>Table1[[#This Row],[Average_Cost_for_two]]*VLOOKUP(Table1[[#This Row],[Currency]],currency!$A$2:$B$10,2,FALSE)</f>
        <v>6</v>
      </c>
      <c r="Z2660" t="str">
        <f>VLOOKUP(C2660,country!A:B,2,FALSE)</f>
        <v>India</v>
      </c>
      <c r="AA2660">
        <f t="shared" si="41"/>
        <v>4</v>
      </c>
    </row>
    <row r="2661" spans="1:27" ht="15.75" customHeight="1" x14ac:dyDescent="0.25">
      <c r="A2661">
        <v>2017</v>
      </c>
      <c r="B2661" t="s">
        <v>6171</v>
      </c>
      <c r="C2661">
        <v>1</v>
      </c>
      <c r="D2661" t="s">
        <v>23</v>
      </c>
      <c r="E2661" t="s">
        <v>6172</v>
      </c>
      <c r="F2661" t="s">
        <v>119</v>
      </c>
      <c r="G2661" t="s">
        <v>120</v>
      </c>
      <c r="H2661">
        <v>77.292801499999996</v>
      </c>
      <c r="I2661">
        <v>28.6082787</v>
      </c>
      <c r="J2661" t="s">
        <v>559</v>
      </c>
      <c r="K2661" t="s">
        <v>28</v>
      </c>
      <c r="L2661" t="s">
        <v>29</v>
      </c>
      <c r="M2661" t="s">
        <v>36</v>
      </c>
      <c r="N2661" t="s">
        <v>29</v>
      </c>
      <c r="O2661" t="s">
        <v>29</v>
      </c>
      <c r="P2661">
        <v>2</v>
      </c>
      <c r="Q2661">
        <v>76</v>
      </c>
      <c r="R2661">
        <v>500</v>
      </c>
      <c r="S2661" t="str">
        <f>IF(Table1[[#This Row],[Average_Cost_for_two]]&lt;500,"Low",IF(Table1[[#This Row],[Average_Cost_for_two]]&lt;=1500,"Medium","High"))</f>
        <v>Medium</v>
      </c>
      <c r="T2661">
        <v>2.4</v>
      </c>
      <c r="U2661">
        <v>2015</v>
      </c>
      <c r="V2661">
        <v>11</v>
      </c>
      <c r="W2661">
        <v>2</v>
      </c>
      <c r="X2661">
        <f>IF(OR(Main!$U2661=0,
       Main!$V2661=0,
       Main!$W2661=0),
   "",
   DATE(Main!$U2661,
        Main!$V2661,
        Main!$W2661)
)</f>
        <v>42310</v>
      </c>
      <c r="Y2661">
        <f>Table1[[#This Row],[Average_Cost_for_two]]*VLOOKUP(Table1[[#This Row],[Currency]],currency!$A$2:$B$10,2,FALSE)</f>
        <v>6</v>
      </c>
      <c r="Z2661" t="str">
        <f>VLOOKUP(C2661,country!A:B,2,FALSE)</f>
        <v>India</v>
      </c>
      <c r="AA2661">
        <f t="shared" si="41"/>
        <v>4</v>
      </c>
    </row>
    <row r="2662" spans="1:27" ht="15.75" customHeight="1" x14ac:dyDescent="0.25">
      <c r="A2662">
        <v>181</v>
      </c>
      <c r="B2662" t="s">
        <v>5911</v>
      </c>
      <c r="C2662">
        <v>1</v>
      </c>
      <c r="D2662" t="s">
        <v>23</v>
      </c>
      <c r="E2662" t="s">
        <v>6173</v>
      </c>
      <c r="F2662" t="s">
        <v>55</v>
      </c>
      <c r="G2662" t="s">
        <v>56</v>
      </c>
      <c r="H2662">
        <v>77.268935999999997</v>
      </c>
      <c r="I2662">
        <v>28.561365800000001</v>
      </c>
      <c r="J2662" t="s">
        <v>5913</v>
      </c>
      <c r="K2662" t="s">
        <v>28</v>
      </c>
      <c r="L2662" t="s">
        <v>29</v>
      </c>
      <c r="M2662" t="s">
        <v>36</v>
      </c>
      <c r="N2662" t="s">
        <v>29</v>
      </c>
      <c r="O2662" t="s">
        <v>29</v>
      </c>
      <c r="P2662">
        <v>2</v>
      </c>
      <c r="Q2662">
        <v>127</v>
      </c>
      <c r="R2662">
        <v>500</v>
      </c>
      <c r="S2662" t="str">
        <f>IF(Table1[[#This Row],[Average_Cost_for_two]]&lt;500,"Low",IF(Table1[[#This Row],[Average_Cost_for_two]]&lt;=1500,"Medium","High"))</f>
        <v>Medium</v>
      </c>
      <c r="T2662">
        <v>3.4</v>
      </c>
      <c r="U2662">
        <v>2010</v>
      </c>
      <c r="V2662">
        <v>11</v>
      </c>
      <c r="W2662">
        <v>13</v>
      </c>
      <c r="X2662">
        <f>IF(OR(Main!$U2662=0,
       Main!$V2662=0,
       Main!$W2662=0),
   "",
   DATE(Main!$U2662,
        Main!$V2662,
        Main!$W2662)
)</f>
        <v>40495</v>
      </c>
      <c r="Y2662">
        <f>Table1[[#This Row],[Average_Cost_for_two]]*VLOOKUP(Table1[[#This Row],[Currency]],currency!$A$2:$B$10,2,FALSE)</f>
        <v>6</v>
      </c>
      <c r="Z2662" t="str">
        <f>VLOOKUP(C2662,country!A:B,2,FALSE)</f>
        <v>India</v>
      </c>
      <c r="AA2662">
        <f t="shared" si="41"/>
        <v>4</v>
      </c>
    </row>
    <row r="2663" spans="1:27" ht="15.75" customHeight="1" x14ac:dyDescent="0.25">
      <c r="A2663">
        <v>8600</v>
      </c>
      <c r="B2663" t="s">
        <v>6174</v>
      </c>
      <c r="C2663">
        <v>1</v>
      </c>
      <c r="D2663" t="s">
        <v>23</v>
      </c>
      <c r="E2663" t="s">
        <v>6175</v>
      </c>
      <c r="F2663" t="s">
        <v>229</v>
      </c>
      <c r="G2663" t="s">
        <v>230</v>
      </c>
      <c r="H2663">
        <v>77.297921099999996</v>
      </c>
      <c r="I2663">
        <v>28.642275000000001</v>
      </c>
      <c r="J2663" t="s">
        <v>523</v>
      </c>
      <c r="K2663" t="s">
        <v>28</v>
      </c>
      <c r="L2663" t="s">
        <v>29</v>
      </c>
      <c r="M2663" t="s">
        <v>36</v>
      </c>
      <c r="N2663" t="s">
        <v>29</v>
      </c>
      <c r="O2663" t="s">
        <v>29</v>
      </c>
      <c r="P2663">
        <v>2</v>
      </c>
      <c r="Q2663">
        <v>145</v>
      </c>
      <c r="R2663">
        <v>500</v>
      </c>
      <c r="S2663" t="str">
        <f>IF(Table1[[#This Row],[Average_Cost_for_two]]&lt;500,"Low",IF(Table1[[#This Row],[Average_Cost_for_two]]&lt;=1500,"Medium","High"))</f>
        <v>Medium</v>
      </c>
      <c r="T2663">
        <v>3.5</v>
      </c>
      <c r="U2663">
        <v>2017</v>
      </c>
      <c r="V2663">
        <v>11</v>
      </c>
      <c r="W2663">
        <v>10</v>
      </c>
      <c r="X2663">
        <f>IF(OR(Main!$U2663=0,
       Main!$V2663=0,
       Main!$W2663=0),
   "",
   DATE(Main!$U2663,
        Main!$V2663,
        Main!$W2663)
)</f>
        <v>43049</v>
      </c>
      <c r="Y2663">
        <f>Table1[[#This Row],[Average_Cost_for_two]]*VLOOKUP(Table1[[#This Row],[Currency]],currency!$A$2:$B$10,2,FALSE)</f>
        <v>6</v>
      </c>
      <c r="Z2663" t="str">
        <f>VLOOKUP(C2663,country!A:B,2,FALSE)</f>
        <v>India</v>
      </c>
      <c r="AA2663">
        <f t="shared" si="41"/>
        <v>4</v>
      </c>
    </row>
    <row r="2664" spans="1:27" ht="15.75" customHeight="1" x14ac:dyDescent="0.25">
      <c r="A2664">
        <v>309232</v>
      </c>
      <c r="B2664" t="s">
        <v>5925</v>
      </c>
      <c r="C2664">
        <v>1</v>
      </c>
      <c r="D2664" t="s">
        <v>23</v>
      </c>
      <c r="E2664" t="s">
        <v>6176</v>
      </c>
      <c r="F2664" t="s">
        <v>2456</v>
      </c>
      <c r="G2664" t="s">
        <v>2457</v>
      </c>
      <c r="H2664">
        <v>77.207274179999999</v>
      </c>
      <c r="I2664">
        <v>28.523522589999999</v>
      </c>
      <c r="J2664" t="s">
        <v>5927</v>
      </c>
      <c r="K2664" t="s">
        <v>28</v>
      </c>
      <c r="L2664" t="s">
        <v>29</v>
      </c>
      <c r="M2664" t="s">
        <v>36</v>
      </c>
      <c r="N2664" t="s">
        <v>29</v>
      </c>
      <c r="O2664" t="s">
        <v>29</v>
      </c>
      <c r="P2664">
        <v>2</v>
      </c>
      <c r="Q2664">
        <v>115</v>
      </c>
      <c r="R2664">
        <v>500</v>
      </c>
      <c r="S2664" t="str">
        <f>IF(Table1[[#This Row],[Average_Cost_for_two]]&lt;500,"Low",IF(Table1[[#This Row],[Average_Cost_for_two]]&lt;=1500,"Medium","High"))</f>
        <v>Medium</v>
      </c>
      <c r="T2664">
        <v>3.2</v>
      </c>
      <c r="U2664">
        <v>2016</v>
      </c>
      <c r="V2664">
        <v>11</v>
      </c>
      <c r="W2664">
        <v>27</v>
      </c>
      <c r="X2664">
        <f>IF(OR(Main!$U2664=0,
       Main!$V2664=0,
       Main!$W2664=0),
   "",
   DATE(Main!$U2664,
        Main!$V2664,
        Main!$W2664)
)</f>
        <v>42701</v>
      </c>
      <c r="Y2664">
        <f>Table1[[#This Row],[Average_Cost_for_two]]*VLOOKUP(Table1[[#This Row],[Currency]],currency!$A$2:$B$10,2,FALSE)</f>
        <v>6</v>
      </c>
      <c r="Z2664" t="str">
        <f>VLOOKUP(C2664,country!A:B,2,FALSE)</f>
        <v>India</v>
      </c>
      <c r="AA2664">
        <f t="shared" si="41"/>
        <v>4</v>
      </c>
    </row>
    <row r="2665" spans="1:27" ht="15.75" customHeight="1" x14ac:dyDescent="0.25">
      <c r="A2665">
        <v>18034082</v>
      </c>
      <c r="B2665" t="s">
        <v>6177</v>
      </c>
      <c r="C2665">
        <v>1</v>
      </c>
      <c r="D2665" t="s">
        <v>23</v>
      </c>
      <c r="E2665" t="s">
        <v>6178</v>
      </c>
      <c r="F2665" t="s">
        <v>1753</v>
      </c>
      <c r="G2665" t="s">
        <v>1752</v>
      </c>
      <c r="H2665">
        <v>77.184384399999999</v>
      </c>
      <c r="I2665">
        <v>28.636157399999998</v>
      </c>
      <c r="J2665" t="s">
        <v>567</v>
      </c>
      <c r="K2665" t="s">
        <v>28</v>
      </c>
      <c r="L2665" t="s">
        <v>29</v>
      </c>
      <c r="M2665" t="s">
        <v>36</v>
      </c>
      <c r="N2665" t="s">
        <v>29</v>
      </c>
      <c r="O2665" t="s">
        <v>29</v>
      </c>
      <c r="P2665">
        <v>2</v>
      </c>
      <c r="Q2665">
        <v>6</v>
      </c>
      <c r="R2665">
        <v>500</v>
      </c>
      <c r="S2665" t="str">
        <f>IF(Table1[[#This Row],[Average_Cost_for_two]]&lt;500,"Low",IF(Table1[[#This Row],[Average_Cost_for_two]]&lt;=1500,"Medium","High"))</f>
        <v>Medium</v>
      </c>
      <c r="T2665">
        <v>3.2</v>
      </c>
      <c r="U2665">
        <v>2015</v>
      </c>
      <c r="V2665">
        <v>11</v>
      </c>
      <c r="W2665">
        <v>24</v>
      </c>
      <c r="X2665">
        <f>IF(OR(Main!$U2665=0,
       Main!$V2665=0,
       Main!$W2665=0),
   "",
   DATE(Main!$U2665,
        Main!$V2665,
        Main!$W2665)
)</f>
        <v>42332</v>
      </c>
      <c r="Y2665">
        <f>Table1[[#This Row],[Average_Cost_for_two]]*VLOOKUP(Table1[[#This Row],[Currency]],currency!$A$2:$B$10,2,FALSE)</f>
        <v>6</v>
      </c>
      <c r="Z2665" t="str">
        <f>VLOOKUP(C2665,country!A:B,2,FALSE)</f>
        <v>India</v>
      </c>
      <c r="AA2665">
        <f t="shared" si="41"/>
        <v>4</v>
      </c>
    </row>
    <row r="2666" spans="1:27" ht="15.75" customHeight="1" x14ac:dyDescent="0.25">
      <c r="A2666">
        <v>18334635</v>
      </c>
      <c r="B2666" t="s">
        <v>6179</v>
      </c>
      <c r="C2666">
        <v>1</v>
      </c>
      <c r="D2666" t="s">
        <v>23</v>
      </c>
      <c r="E2666" t="s">
        <v>6180</v>
      </c>
      <c r="F2666" t="s">
        <v>1753</v>
      </c>
      <c r="G2666" t="s">
        <v>1752</v>
      </c>
      <c r="H2666">
        <v>77.185184800000002</v>
      </c>
      <c r="I2666">
        <v>28.641631400000001</v>
      </c>
      <c r="J2666" t="s">
        <v>575</v>
      </c>
      <c r="K2666" t="s">
        <v>28</v>
      </c>
      <c r="L2666" t="s">
        <v>29</v>
      </c>
      <c r="M2666" t="s">
        <v>36</v>
      </c>
      <c r="N2666" t="s">
        <v>29</v>
      </c>
      <c r="O2666" t="s">
        <v>29</v>
      </c>
      <c r="P2666">
        <v>2</v>
      </c>
      <c r="Q2666">
        <v>26</v>
      </c>
      <c r="R2666">
        <v>500</v>
      </c>
      <c r="S2666" t="str">
        <f>IF(Table1[[#This Row],[Average_Cost_for_two]]&lt;500,"Low",IF(Table1[[#This Row],[Average_Cost_for_two]]&lt;=1500,"Medium","High"))</f>
        <v>Medium</v>
      </c>
      <c r="T2666">
        <v>3.5</v>
      </c>
      <c r="U2666">
        <v>2010</v>
      </c>
      <c r="V2666">
        <v>11</v>
      </c>
      <c r="W2666">
        <v>22</v>
      </c>
      <c r="X2666">
        <f>IF(OR(Main!$U2666=0,
       Main!$V2666=0,
       Main!$W2666=0),
   "",
   DATE(Main!$U2666,
        Main!$V2666,
        Main!$W2666)
)</f>
        <v>40504</v>
      </c>
      <c r="Y2666">
        <f>Table1[[#This Row],[Average_Cost_for_two]]*VLOOKUP(Table1[[#This Row],[Currency]],currency!$A$2:$B$10,2,FALSE)</f>
        <v>6</v>
      </c>
      <c r="Z2666" t="str">
        <f>VLOOKUP(C2666,country!A:B,2,FALSE)</f>
        <v>India</v>
      </c>
      <c r="AA2666">
        <f t="shared" si="41"/>
        <v>4</v>
      </c>
    </row>
    <row r="2667" spans="1:27" ht="15.75" customHeight="1" x14ac:dyDescent="0.25">
      <c r="A2667">
        <v>313071</v>
      </c>
      <c r="B2667" t="s">
        <v>6181</v>
      </c>
      <c r="C2667">
        <v>1</v>
      </c>
      <c r="D2667" t="s">
        <v>23</v>
      </c>
      <c r="E2667" t="s">
        <v>6182</v>
      </c>
      <c r="F2667" t="s">
        <v>1907</v>
      </c>
      <c r="G2667" t="s">
        <v>1908</v>
      </c>
      <c r="H2667">
        <v>77.120964499999999</v>
      </c>
      <c r="I2667">
        <v>28.645419100000002</v>
      </c>
      <c r="J2667" t="s">
        <v>6183</v>
      </c>
      <c r="K2667" t="s">
        <v>28</v>
      </c>
      <c r="L2667" t="s">
        <v>29</v>
      </c>
      <c r="M2667" t="s">
        <v>36</v>
      </c>
      <c r="N2667" t="s">
        <v>29</v>
      </c>
      <c r="O2667" t="s">
        <v>29</v>
      </c>
      <c r="P2667">
        <v>2</v>
      </c>
      <c r="Q2667">
        <v>74</v>
      </c>
      <c r="R2667">
        <v>500</v>
      </c>
      <c r="S2667" t="str">
        <f>IF(Table1[[#This Row],[Average_Cost_for_two]]&lt;500,"Low",IF(Table1[[#This Row],[Average_Cost_for_two]]&lt;=1500,"Medium","High"))</f>
        <v>Medium</v>
      </c>
      <c r="T2667">
        <v>3.6</v>
      </c>
      <c r="U2667">
        <v>2018</v>
      </c>
      <c r="V2667">
        <v>11</v>
      </c>
      <c r="W2667">
        <v>25</v>
      </c>
      <c r="X2667">
        <f>IF(OR(Main!$U2667=0,
       Main!$V2667=0,
       Main!$W2667=0),
   "",
   DATE(Main!$U2667,
        Main!$V2667,
        Main!$W2667)
)</f>
        <v>43429</v>
      </c>
      <c r="Y2667">
        <f>Table1[[#This Row],[Average_Cost_for_two]]*VLOOKUP(Table1[[#This Row],[Currency]],currency!$A$2:$B$10,2,FALSE)</f>
        <v>6</v>
      </c>
      <c r="Z2667" t="str">
        <f>VLOOKUP(C2667,country!A:B,2,FALSE)</f>
        <v>India</v>
      </c>
      <c r="AA2667">
        <f t="shared" si="41"/>
        <v>4</v>
      </c>
    </row>
    <row r="2668" spans="1:27" ht="15.75" customHeight="1" x14ac:dyDescent="0.25">
      <c r="A2668">
        <v>311506</v>
      </c>
      <c r="B2668" t="s">
        <v>5966</v>
      </c>
      <c r="C2668">
        <v>1</v>
      </c>
      <c r="D2668" t="s">
        <v>23</v>
      </c>
      <c r="E2668" t="s">
        <v>6184</v>
      </c>
      <c r="F2668" t="s">
        <v>6185</v>
      </c>
      <c r="G2668" t="s">
        <v>6186</v>
      </c>
      <c r="H2668">
        <v>77.168984499999993</v>
      </c>
      <c r="I2668">
        <v>28.645522400000001</v>
      </c>
      <c r="J2668" t="s">
        <v>4377</v>
      </c>
      <c r="K2668" t="s">
        <v>28</v>
      </c>
      <c r="L2668" t="s">
        <v>29</v>
      </c>
      <c r="M2668" t="s">
        <v>36</v>
      </c>
      <c r="N2668" t="s">
        <v>29</v>
      </c>
      <c r="O2668" t="s">
        <v>29</v>
      </c>
      <c r="P2668">
        <v>2</v>
      </c>
      <c r="Q2668">
        <v>86</v>
      </c>
      <c r="R2668">
        <v>500</v>
      </c>
      <c r="S2668" t="str">
        <f>IF(Table1[[#This Row],[Average_Cost_for_two]]&lt;500,"Low",IF(Table1[[#This Row],[Average_Cost_for_two]]&lt;=1500,"Medium","High"))</f>
        <v>Medium</v>
      </c>
      <c r="T2668">
        <v>3.4</v>
      </c>
      <c r="U2668">
        <v>2010</v>
      </c>
      <c r="V2668">
        <v>11</v>
      </c>
      <c r="W2668">
        <v>14</v>
      </c>
      <c r="X2668">
        <f>IF(OR(Main!$U2668=0,
       Main!$V2668=0,
       Main!$W2668=0),
   "",
   DATE(Main!$U2668,
        Main!$V2668,
        Main!$W2668)
)</f>
        <v>40496</v>
      </c>
      <c r="Y2668">
        <f>Table1[[#This Row],[Average_Cost_for_two]]*VLOOKUP(Table1[[#This Row],[Currency]],currency!$A$2:$B$10,2,FALSE)</f>
        <v>6</v>
      </c>
      <c r="Z2668" t="str">
        <f>VLOOKUP(C2668,country!A:B,2,FALSE)</f>
        <v>India</v>
      </c>
      <c r="AA2668">
        <f t="shared" si="41"/>
        <v>4</v>
      </c>
    </row>
    <row r="2669" spans="1:27" ht="15.75" customHeight="1" x14ac:dyDescent="0.25">
      <c r="A2669">
        <v>300809</v>
      </c>
      <c r="B2669" t="s">
        <v>5928</v>
      </c>
      <c r="C2669">
        <v>1</v>
      </c>
      <c r="D2669" t="s">
        <v>23</v>
      </c>
      <c r="E2669" t="s">
        <v>6187</v>
      </c>
      <c r="F2669" t="s">
        <v>3039</v>
      </c>
      <c r="G2669" t="s">
        <v>3040</v>
      </c>
      <c r="H2669">
        <v>77.179416200000006</v>
      </c>
      <c r="I2669">
        <v>28.696190600000001</v>
      </c>
      <c r="J2669" t="s">
        <v>480</v>
      </c>
      <c r="K2669" t="s">
        <v>28</v>
      </c>
      <c r="L2669" t="s">
        <v>29</v>
      </c>
      <c r="M2669" t="s">
        <v>36</v>
      </c>
      <c r="N2669" t="s">
        <v>29</v>
      </c>
      <c r="O2669" t="s">
        <v>29</v>
      </c>
      <c r="P2669">
        <v>2</v>
      </c>
      <c r="Q2669">
        <v>87</v>
      </c>
      <c r="R2669">
        <v>500</v>
      </c>
      <c r="S2669" t="str">
        <f>IF(Table1[[#This Row],[Average_Cost_for_two]]&lt;500,"Low",IF(Table1[[#This Row],[Average_Cost_for_two]]&lt;=1500,"Medium","High"))</f>
        <v>Medium</v>
      </c>
      <c r="T2669">
        <v>3.5</v>
      </c>
      <c r="U2669">
        <v>2014</v>
      </c>
      <c r="V2669">
        <v>10</v>
      </c>
      <c r="W2669">
        <v>28</v>
      </c>
      <c r="X2669">
        <f>IF(OR(Main!$U2669=0,
       Main!$V2669=0,
       Main!$W2669=0),
   "",
   DATE(Main!$U2669,
        Main!$V2669,
        Main!$W2669)
)</f>
        <v>41940</v>
      </c>
      <c r="Y2669">
        <f>Table1[[#This Row],[Average_Cost_for_two]]*VLOOKUP(Table1[[#This Row],[Currency]],currency!$A$2:$B$10,2,FALSE)</f>
        <v>6</v>
      </c>
      <c r="Z2669" t="str">
        <f>VLOOKUP(C2669,country!A:B,2,FALSE)</f>
        <v>India</v>
      </c>
      <c r="AA2669">
        <f t="shared" si="41"/>
        <v>4</v>
      </c>
    </row>
    <row r="2670" spans="1:27" ht="15.75" customHeight="1" x14ac:dyDescent="0.25">
      <c r="A2670">
        <v>310792</v>
      </c>
      <c r="B2670" t="s">
        <v>5911</v>
      </c>
      <c r="C2670">
        <v>1</v>
      </c>
      <c r="D2670" t="s">
        <v>23</v>
      </c>
      <c r="E2670" t="s">
        <v>6188</v>
      </c>
      <c r="F2670" t="s">
        <v>149</v>
      </c>
      <c r="G2670" t="s">
        <v>150</v>
      </c>
      <c r="H2670">
        <v>77.240533299999996</v>
      </c>
      <c r="I2670">
        <v>28.6437229</v>
      </c>
      <c r="J2670" t="s">
        <v>5913</v>
      </c>
      <c r="K2670" t="s">
        <v>28</v>
      </c>
      <c r="L2670" t="s">
        <v>29</v>
      </c>
      <c r="M2670" t="s">
        <v>36</v>
      </c>
      <c r="N2670" t="s">
        <v>29</v>
      </c>
      <c r="O2670" t="s">
        <v>29</v>
      </c>
      <c r="P2670">
        <v>2</v>
      </c>
      <c r="Q2670">
        <v>23</v>
      </c>
      <c r="R2670">
        <v>500</v>
      </c>
      <c r="S2670" t="str">
        <f>IF(Table1[[#This Row],[Average_Cost_for_two]]&lt;500,"Low",IF(Table1[[#This Row],[Average_Cost_for_two]]&lt;=1500,"Medium","High"))</f>
        <v>Medium</v>
      </c>
      <c r="T2670">
        <v>2.8</v>
      </c>
      <c r="U2670">
        <v>2014</v>
      </c>
      <c r="V2670">
        <v>10</v>
      </c>
      <c r="W2670">
        <v>2</v>
      </c>
      <c r="X2670">
        <f>IF(OR(Main!$U2670=0,
       Main!$V2670=0,
       Main!$W2670=0),
   "",
   DATE(Main!$U2670,
        Main!$V2670,
        Main!$W2670)
)</f>
        <v>41914</v>
      </c>
      <c r="Y2670">
        <f>Table1[[#This Row],[Average_Cost_for_two]]*VLOOKUP(Table1[[#This Row],[Currency]],currency!$A$2:$B$10,2,FALSE)</f>
        <v>6</v>
      </c>
      <c r="Z2670" t="str">
        <f>VLOOKUP(C2670,country!A:B,2,FALSE)</f>
        <v>India</v>
      </c>
      <c r="AA2670">
        <f t="shared" si="41"/>
        <v>4</v>
      </c>
    </row>
    <row r="2671" spans="1:27" ht="15.75" customHeight="1" x14ac:dyDescent="0.25">
      <c r="A2671">
        <v>309530</v>
      </c>
      <c r="B2671" t="s">
        <v>6189</v>
      </c>
      <c r="C2671">
        <v>1</v>
      </c>
      <c r="D2671" t="s">
        <v>23</v>
      </c>
      <c r="E2671" t="s">
        <v>6190</v>
      </c>
      <c r="F2671" t="s">
        <v>149</v>
      </c>
      <c r="G2671" t="s">
        <v>150</v>
      </c>
      <c r="H2671">
        <v>77.242488899999998</v>
      </c>
      <c r="I2671">
        <v>28.629545920000002</v>
      </c>
      <c r="J2671" t="s">
        <v>480</v>
      </c>
      <c r="K2671" t="s">
        <v>28</v>
      </c>
      <c r="L2671" t="s">
        <v>29</v>
      </c>
      <c r="M2671" t="s">
        <v>36</v>
      </c>
      <c r="N2671" t="s">
        <v>29</v>
      </c>
      <c r="O2671" t="s">
        <v>29</v>
      </c>
      <c r="P2671">
        <v>2</v>
      </c>
      <c r="Q2671">
        <v>33</v>
      </c>
      <c r="R2671">
        <v>500</v>
      </c>
      <c r="S2671" t="str">
        <f>IF(Table1[[#This Row],[Average_Cost_for_two]]&lt;500,"Low",IF(Table1[[#This Row],[Average_Cost_for_two]]&lt;=1500,"Medium","High"))</f>
        <v>Medium</v>
      </c>
      <c r="T2671">
        <v>3</v>
      </c>
      <c r="U2671">
        <v>2015</v>
      </c>
      <c r="V2671">
        <v>10</v>
      </c>
      <c r="W2671">
        <v>19</v>
      </c>
      <c r="X2671">
        <f>IF(OR(Main!$U2671=0,
       Main!$V2671=0,
       Main!$W2671=0),
   "",
   DATE(Main!$U2671,
        Main!$V2671,
        Main!$W2671)
)</f>
        <v>42296</v>
      </c>
      <c r="Y2671">
        <f>Table1[[#This Row],[Average_Cost_for_two]]*VLOOKUP(Table1[[#This Row],[Currency]],currency!$A$2:$B$10,2,FALSE)</f>
        <v>6</v>
      </c>
      <c r="Z2671" t="str">
        <f>VLOOKUP(C2671,country!A:B,2,FALSE)</f>
        <v>India</v>
      </c>
      <c r="AA2671">
        <f t="shared" si="41"/>
        <v>4</v>
      </c>
    </row>
    <row r="2672" spans="1:27" ht="15.75" customHeight="1" x14ac:dyDescent="0.25">
      <c r="A2672">
        <v>769</v>
      </c>
      <c r="B2672" t="s">
        <v>6191</v>
      </c>
      <c r="C2672">
        <v>1</v>
      </c>
      <c r="D2672" t="s">
        <v>23</v>
      </c>
      <c r="E2672" t="s">
        <v>6192</v>
      </c>
      <c r="F2672" t="s">
        <v>734</v>
      </c>
      <c r="G2672" t="s">
        <v>735</v>
      </c>
      <c r="H2672">
        <v>77.202531699999994</v>
      </c>
      <c r="I2672">
        <v>28.5572354</v>
      </c>
      <c r="J2672" t="s">
        <v>6193</v>
      </c>
      <c r="K2672" t="s">
        <v>28</v>
      </c>
      <c r="L2672" t="s">
        <v>29</v>
      </c>
      <c r="M2672" t="s">
        <v>36</v>
      </c>
      <c r="N2672" t="s">
        <v>29</v>
      </c>
      <c r="O2672" t="s">
        <v>29</v>
      </c>
      <c r="P2672">
        <v>2</v>
      </c>
      <c r="Q2672">
        <v>368</v>
      </c>
      <c r="R2672">
        <v>500</v>
      </c>
      <c r="S2672" t="str">
        <f>IF(Table1[[#This Row],[Average_Cost_for_two]]&lt;500,"Low",IF(Table1[[#This Row],[Average_Cost_for_two]]&lt;=1500,"Medium","High"))</f>
        <v>Medium</v>
      </c>
      <c r="T2672">
        <v>3.5</v>
      </c>
      <c r="U2672">
        <v>2011</v>
      </c>
      <c r="V2672">
        <v>10</v>
      </c>
      <c r="W2672">
        <v>8</v>
      </c>
      <c r="X2672">
        <f>IF(OR(Main!$U2672=0,
       Main!$V2672=0,
       Main!$W2672=0),
   "",
   DATE(Main!$U2672,
        Main!$V2672,
        Main!$W2672)
)</f>
        <v>40824</v>
      </c>
      <c r="Y2672">
        <f>Table1[[#This Row],[Average_Cost_for_two]]*VLOOKUP(Table1[[#This Row],[Currency]],currency!$A$2:$B$10,2,FALSE)</f>
        <v>6</v>
      </c>
      <c r="Z2672" t="str">
        <f>VLOOKUP(C2672,country!A:B,2,FALSE)</f>
        <v>India</v>
      </c>
      <c r="AA2672">
        <f t="shared" si="41"/>
        <v>4</v>
      </c>
    </row>
    <row r="2673" spans="1:27" ht="15.75" customHeight="1" x14ac:dyDescent="0.25">
      <c r="A2673">
        <v>7025</v>
      </c>
      <c r="B2673" t="s">
        <v>6194</v>
      </c>
      <c r="C2673">
        <v>1</v>
      </c>
      <c r="D2673" t="s">
        <v>23</v>
      </c>
      <c r="E2673" t="s">
        <v>6195</v>
      </c>
      <c r="F2673" t="s">
        <v>1732</v>
      </c>
      <c r="G2673" t="s">
        <v>1731</v>
      </c>
      <c r="H2673">
        <v>77.093584699999994</v>
      </c>
      <c r="I2673">
        <v>28.634371300000002</v>
      </c>
      <c r="J2673" t="s">
        <v>6014</v>
      </c>
      <c r="K2673" t="s">
        <v>28</v>
      </c>
      <c r="L2673" t="s">
        <v>29</v>
      </c>
      <c r="M2673" t="s">
        <v>36</v>
      </c>
      <c r="N2673" t="s">
        <v>29</v>
      </c>
      <c r="O2673" t="s">
        <v>29</v>
      </c>
      <c r="P2673">
        <v>2</v>
      </c>
      <c r="Q2673">
        <v>52</v>
      </c>
      <c r="R2673">
        <v>500</v>
      </c>
      <c r="S2673" t="str">
        <f>IF(Table1[[#This Row],[Average_Cost_for_two]]&lt;500,"Low",IF(Table1[[#This Row],[Average_Cost_for_two]]&lt;=1500,"Medium","High"))</f>
        <v>Medium</v>
      </c>
      <c r="T2673">
        <v>3.4</v>
      </c>
      <c r="U2673">
        <v>2017</v>
      </c>
      <c r="V2673">
        <v>10</v>
      </c>
      <c r="W2673">
        <v>10</v>
      </c>
      <c r="X2673">
        <f>IF(OR(Main!$U2673=0,
       Main!$V2673=0,
       Main!$W2673=0),
   "",
   DATE(Main!$U2673,
        Main!$V2673,
        Main!$W2673)
)</f>
        <v>43018</v>
      </c>
      <c r="Y2673">
        <f>Table1[[#This Row],[Average_Cost_for_two]]*VLOOKUP(Table1[[#This Row],[Currency]],currency!$A$2:$B$10,2,FALSE)</f>
        <v>6</v>
      </c>
      <c r="Z2673" t="str">
        <f>VLOOKUP(C2673,country!A:B,2,FALSE)</f>
        <v>India</v>
      </c>
      <c r="AA2673">
        <f t="shared" si="41"/>
        <v>4</v>
      </c>
    </row>
    <row r="2674" spans="1:27" ht="15.75" customHeight="1" x14ac:dyDescent="0.25">
      <c r="A2674">
        <v>182</v>
      </c>
      <c r="B2674" t="s">
        <v>5911</v>
      </c>
      <c r="C2674">
        <v>1</v>
      </c>
      <c r="D2674" t="s">
        <v>23</v>
      </c>
      <c r="E2674" t="s">
        <v>6196</v>
      </c>
      <c r="F2674" t="s">
        <v>845</v>
      </c>
      <c r="G2674" t="s">
        <v>846</v>
      </c>
      <c r="H2674">
        <v>77.219206319999998</v>
      </c>
      <c r="I2674">
        <v>28.626629229999999</v>
      </c>
      <c r="J2674" t="s">
        <v>5913</v>
      </c>
      <c r="K2674" t="s">
        <v>28</v>
      </c>
      <c r="L2674" t="s">
        <v>29</v>
      </c>
      <c r="M2674" t="s">
        <v>36</v>
      </c>
      <c r="N2674" t="s">
        <v>29</v>
      </c>
      <c r="O2674" t="s">
        <v>29</v>
      </c>
      <c r="P2674">
        <v>2</v>
      </c>
      <c r="Q2674">
        <v>158</v>
      </c>
      <c r="R2674">
        <v>500</v>
      </c>
      <c r="S2674" t="str">
        <f>IF(Table1[[#This Row],[Average_Cost_for_two]]&lt;500,"Low",IF(Table1[[#This Row],[Average_Cost_for_two]]&lt;=1500,"Medium","High"))</f>
        <v>Medium</v>
      </c>
      <c r="T2674">
        <v>3.8</v>
      </c>
      <c r="U2674">
        <v>2015</v>
      </c>
      <c r="V2674">
        <v>10</v>
      </c>
      <c r="W2674">
        <v>5</v>
      </c>
      <c r="X2674">
        <f>IF(OR(Main!$U2674=0,
       Main!$V2674=0,
       Main!$W2674=0),
   "",
   DATE(Main!$U2674,
        Main!$V2674,
        Main!$W2674)
)</f>
        <v>42282</v>
      </c>
      <c r="Y2674">
        <f>Table1[[#This Row],[Average_Cost_for_two]]*VLOOKUP(Table1[[#This Row],[Currency]],currency!$A$2:$B$10,2,FALSE)</f>
        <v>6</v>
      </c>
      <c r="Z2674" t="str">
        <f>VLOOKUP(C2674,country!A:B,2,FALSE)</f>
        <v>India</v>
      </c>
      <c r="AA2674">
        <f t="shared" si="41"/>
        <v>4</v>
      </c>
    </row>
    <row r="2675" spans="1:27" ht="15.75" customHeight="1" x14ac:dyDescent="0.25">
      <c r="A2675">
        <v>2272</v>
      </c>
      <c r="B2675" t="s">
        <v>5925</v>
      </c>
      <c r="C2675">
        <v>1</v>
      </c>
      <c r="D2675" t="s">
        <v>23</v>
      </c>
      <c r="E2675" t="s">
        <v>6197</v>
      </c>
      <c r="F2675" t="s">
        <v>654</v>
      </c>
      <c r="G2675" t="s">
        <v>655</v>
      </c>
      <c r="H2675">
        <v>77.208224999999999</v>
      </c>
      <c r="I2675">
        <v>28.679601900000002</v>
      </c>
      <c r="J2675" t="s">
        <v>5927</v>
      </c>
      <c r="K2675" t="s">
        <v>28</v>
      </c>
      <c r="L2675" t="s">
        <v>29</v>
      </c>
      <c r="M2675" t="s">
        <v>36</v>
      </c>
      <c r="N2675" t="s">
        <v>29</v>
      </c>
      <c r="O2675" t="s">
        <v>29</v>
      </c>
      <c r="P2675">
        <v>2</v>
      </c>
      <c r="Q2675">
        <v>143</v>
      </c>
      <c r="R2675">
        <v>500</v>
      </c>
      <c r="S2675" t="str">
        <f>IF(Table1[[#This Row],[Average_Cost_for_two]]&lt;500,"Low",IF(Table1[[#This Row],[Average_Cost_for_two]]&lt;=1500,"Medium","High"))</f>
        <v>Medium</v>
      </c>
      <c r="T2675">
        <v>3.5</v>
      </c>
      <c r="U2675">
        <v>2011</v>
      </c>
      <c r="V2675">
        <v>10</v>
      </c>
      <c r="W2675">
        <v>21</v>
      </c>
      <c r="X2675">
        <f>IF(OR(Main!$U2675=0,
       Main!$V2675=0,
       Main!$W2675=0),
   "",
   DATE(Main!$U2675,
        Main!$V2675,
        Main!$W2675)
)</f>
        <v>40837</v>
      </c>
      <c r="Y2675">
        <f>Table1[[#This Row],[Average_Cost_for_two]]*VLOOKUP(Table1[[#This Row],[Currency]],currency!$A$2:$B$10,2,FALSE)</f>
        <v>6</v>
      </c>
      <c r="Z2675" t="str">
        <f>VLOOKUP(C2675,country!A:B,2,FALSE)</f>
        <v>India</v>
      </c>
      <c r="AA2675">
        <f t="shared" si="41"/>
        <v>4</v>
      </c>
    </row>
    <row r="2676" spans="1:27" ht="15.75" customHeight="1" x14ac:dyDescent="0.25">
      <c r="A2676">
        <v>301201</v>
      </c>
      <c r="B2676" t="s">
        <v>6198</v>
      </c>
      <c r="C2676">
        <v>1</v>
      </c>
      <c r="D2676" t="s">
        <v>23</v>
      </c>
      <c r="E2676" t="s">
        <v>6199</v>
      </c>
      <c r="F2676" t="s">
        <v>163</v>
      </c>
      <c r="G2676" t="s">
        <v>164</v>
      </c>
      <c r="H2676">
        <v>77.273111</v>
      </c>
      <c r="I2676">
        <v>28.6590466</v>
      </c>
      <c r="J2676" t="s">
        <v>480</v>
      </c>
      <c r="K2676" t="s">
        <v>28</v>
      </c>
      <c r="L2676" t="s">
        <v>29</v>
      </c>
      <c r="M2676" t="s">
        <v>36</v>
      </c>
      <c r="N2676" t="s">
        <v>29</v>
      </c>
      <c r="O2676" t="s">
        <v>29</v>
      </c>
      <c r="P2676">
        <v>2</v>
      </c>
      <c r="Q2676">
        <v>50</v>
      </c>
      <c r="R2676">
        <v>500</v>
      </c>
      <c r="S2676" t="str">
        <f>IF(Table1[[#This Row],[Average_Cost_for_two]]&lt;500,"Low",IF(Table1[[#This Row],[Average_Cost_for_two]]&lt;=1500,"Medium","High"))</f>
        <v>Medium</v>
      </c>
      <c r="T2676">
        <v>2.5</v>
      </c>
      <c r="U2676">
        <v>2011</v>
      </c>
      <c r="V2676">
        <v>10</v>
      </c>
      <c r="W2676">
        <v>22</v>
      </c>
      <c r="X2676">
        <f>IF(OR(Main!$U2676=0,
       Main!$V2676=0,
       Main!$W2676=0),
   "",
   DATE(Main!$U2676,
        Main!$V2676,
        Main!$W2676)
)</f>
        <v>40838</v>
      </c>
      <c r="Y2676">
        <f>Table1[[#This Row],[Average_Cost_for_two]]*VLOOKUP(Table1[[#This Row],[Currency]],currency!$A$2:$B$10,2,FALSE)</f>
        <v>6</v>
      </c>
      <c r="Z2676" t="str">
        <f>VLOOKUP(C2676,country!A:B,2,FALSE)</f>
        <v>India</v>
      </c>
      <c r="AA2676">
        <f t="shared" si="41"/>
        <v>4</v>
      </c>
    </row>
    <row r="2677" spans="1:27" ht="15.75" customHeight="1" x14ac:dyDescent="0.25">
      <c r="A2677">
        <v>18332058</v>
      </c>
      <c r="B2677" t="s">
        <v>6200</v>
      </c>
      <c r="C2677">
        <v>1</v>
      </c>
      <c r="D2677" t="s">
        <v>23</v>
      </c>
      <c r="E2677" t="s">
        <v>6201</v>
      </c>
      <c r="F2677" t="s">
        <v>163</v>
      </c>
      <c r="G2677" t="s">
        <v>164</v>
      </c>
      <c r="H2677">
        <v>77.280646000000004</v>
      </c>
      <c r="I2677">
        <v>28.659818659999999</v>
      </c>
      <c r="J2677" t="s">
        <v>609</v>
      </c>
      <c r="K2677" t="s">
        <v>28</v>
      </c>
      <c r="L2677" t="s">
        <v>29</v>
      </c>
      <c r="M2677" t="s">
        <v>36</v>
      </c>
      <c r="N2677" t="s">
        <v>29</v>
      </c>
      <c r="O2677" t="s">
        <v>29</v>
      </c>
      <c r="P2677">
        <v>2</v>
      </c>
      <c r="Q2677">
        <v>26</v>
      </c>
      <c r="R2677">
        <v>500</v>
      </c>
      <c r="S2677" t="str">
        <f>IF(Table1[[#This Row],[Average_Cost_for_two]]&lt;500,"Low",IF(Table1[[#This Row],[Average_Cost_for_two]]&lt;=1500,"Medium","High"))</f>
        <v>Medium</v>
      </c>
      <c r="T2677">
        <v>3.3</v>
      </c>
      <c r="U2677">
        <v>2015</v>
      </c>
      <c r="V2677">
        <v>10</v>
      </c>
      <c r="W2677">
        <v>17</v>
      </c>
      <c r="X2677">
        <f>IF(OR(Main!$U2677=0,
       Main!$V2677=0,
       Main!$W2677=0),
   "",
   DATE(Main!$U2677,
        Main!$V2677,
        Main!$W2677)
)</f>
        <v>42294</v>
      </c>
      <c r="Y2677">
        <f>Table1[[#This Row],[Average_Cost_for_two]]*VLOOKUP(Table1[[#This Row],[Currency]],currency!$A$2:$B$10,2,FALSE)</f>
        <v>6</v>
      </c>
      <c r="Z2677" t="str">
        <f>VLOOKUP(C2677,country!A:B,2,FALSE)</f>
        <v>India</v>
      </c>
      <c r="AA2677">
        <f t="shared" si="41"/>
        <v>4</v>
      </c>
    </row>
    <row r="2678" spans="1:27" ht="15.75" customHeight="1" x14ac:dyDescent="0.25">
      <c r="A2678">
        <v>18334452</v>
      </c>
      <c r="B2678" t="s">
        <v>6202</v>
      </c>
      <c r="C2678">
        <v>1</v>
      </c>
      <c r="D2678" t="s">
        <v>23</v>
      </c>
      <c r="E2678" t="s">
        <v>6203</v>
      </c>
      <c r="F2678" t="s">
        <v>1743</v>
      </c>
      <c r="G2678" t="s">
        <v>1742</v>
      </c>
      <c r="H2678">
        <v>77.210477800000007</v>
      </c>
      <c r="I2678">
        <v>28.535560400000001</v>
      </c>
      <c r="J2678" t="s">
        <v>6204</v>
      </c>
      <c r="K2678" t="s">
        <v>28</v>
      </c>
      <c r="L2678" t="s">
        <v>29</v>
      </c>
      <c r="M2678" t="s">
        <v>36</v>
      </c>
      <c r="N2678" t="s">
        <v>29</v>
      </c>
      <c r="O2678" t="s">
        <v>29</v>
      </c>
      <c r="P2678">
        <v>2</v>
      </c>
      <c r="Q2678">
        <v>244</v>
      </c>
      <c r="R2678">
        <v>500</v>
      </c>
      <c r="S2678" t="str">
        <f>IF(Table1[[#This Row],[Average_Cost_for_two]]&lt;500,"Low",IF(Table1[[#This Row],[Average_Cost_for_two]]&lt;=1500,"Medium","High"))</f>
        <v>Medium</v>
      </c>
      <c r="T2678">
        <v>4</v>
      </c>
      <c r="U2678">
        <v>2013</v>
      </c>
      <c r="V2678">
        <v>10</v>
      </c>
      <c r="W2678">
        <v>3</v>
      </c>
      <c r="X2678">
        <f>IF(OR(Main!$U2678=0,
       Main!$V2678=0,
       Main!$W2678=0),
   "",
   DATE(Main!$U2678,
        Main!$V2678,
        Main!$W2678)
)</f>
        <v>41550</v>
      </c>
      <c r="Y2678">
        <f>Table1[[#This Row],[Average_Cost_for_two]]*VLOOKUP(Table1[[#This Row],[Currency]],currency!$A$2:$B$10,2,FALSE)</f>
        <v>6</v>
      </c>
      <c r="Z2678" t="str">
        <f>VLOOKUP(C2678,country!A:B,2,FALSE)</f>
        <v>India</v>
      </c>
      <c r="AA2678">
        <f t="shared" si="41"/>
        <v>4</v>
      </c>
    </row>
    <row r="2679" spans="1:27" ht="15.75" customHeight="1" x14ac:dyDescent="0.25">
      <c r="A2679">
        <v>2936</v>
      </c>
      <c r="B2679" t="s">
        <v>6205</v>
      </c>
      <c r="C2679">
        <v>1</v>
      </c>
      <c r="D2679" t="s">
        <v>23</v>
      </c>
      <c r="E2679" t="s">
        <v>6206</v>
      </c>
      <c r="F2679" t="s">
        <v>173</v>
      </c>
      <c r="G2679" t="s">
        <v>174</v>
      </c>
      <c r="H2679">
        <v>77.301097299999995</v>
      </c>
      <c r="I2679">
        <v>28.6196099</v>
      </c>
      <c r="J2679" t="s">
        <v>731</v>
      </c>
      <c r="K2679" t="s">
        <v>28</v>
      </c>
      <c r="L2679" t="s">
        <v>29</v>
      </c>
      <c r="M2679" t="s">
        <v>36</v>
      </c>
      <c r="N2679" t="s">
        <v>29</v>
      </c>
      <c r="O2679" t="s">
        <v>29</v>
      </c>
      <c r="P2679">
        <v>2</v>
      </c>
      <c r="Q2679">
        <v>49</v>
      </c>
      <c r="R2679">
        <v>500</v>
      </c>
      <c r="S2679" t="str">
        <f>IF(Table1[[#This Row],[Average_Cost_for_two]]&lt;500,"Low",IF(Table1[[#This Row],[Average_Cost_for_two]]&lt;=1500,"Medium","High"))</f>
        <v>Medium</v>
      </c>
      <c r="T2679">
        <v>2.7</v>
      </c>
      <c r="U2679">
        <v>2017</v>
      </c>
      <c r="V2679">
        <v>10</v>
      </c>
      <c r="W2679">
        <v>11</v>
      </c>
      <c r="X2679">
        <f>IF(OR(Main!$U2679=0,
       Main!$V2679=0,
       Main!$W2679=0),
   "",
   DATE(Main!$U2679,
        Main!$V2679,
        Main!$W2679)
)</f>
        <v>43019</v>
      </c>
      <c r="Y2679">
        <f>Table1[[#This Row],[Average_Cost_for_two]]*VLOOKUP(Table1[[#This Row],[Currency]],currency!$A$2:$B$10,2,FALSE)</f>
        <v>6</v>
      </c>
      <c r="Z2679" t="str">
        <f>VLOOKUP(C2679,country!A:B,2,FALSE)</f>
        <v>India</v>
      </c>
      <c r="AA2679">
        <f t="shared" si="41"/>
        <v>4</v>
      </c>
    </row>
    <row r="2680" spans="1:27" ht="15.75" customHeight="1" x14ac:dyDescent="0.25">
      <c r="A2680">
        <v>3854</v>
      </c>
      <c r="B2680" t="s">
        <v>6207</v>
      </c>
      <c r="C2680">
        <v>1</v>
      </c>
      <c r="D2680" t="s">
        <v>23</v>
      </c>
      <c r="E2680" t="s">
        <v>6208</v>
      </c>
      <c r="F2680" t="s">
        <v>173</v>
      </c>
      <c r="G2680" t="s">
        <v>174</v>
      </c>
      <c r="H2680">
        <v>77.301317999999995</v>
      </c>
      <c r="I2680">
        <v>28.619674100000001</v>
      </c>
      <c r="J2680" t="s">
        <v>1505</v>
      </c>
      <c r="K2680" t="s">
        <v>28</v>
      </c>
      <c r="L2680" t="s">
        <v>29</v>
      </c>
      <c r="M2680" t="s">
        <v>36</v>
      </c>
      <c r="N2680" t="s">
        <v>29</v>
      </c>
      <c r="O2680" t="s">
        <v>29</v>
      </c>
      <c r="P2680">
        <v>2</v>
      </c>
      <c r="Q2680">
        <v>25</v>
      </c>
      <c r="R2680">
        <v>500</v>
      </c>
      <c r="S2680" t="str">
        <f>IF(Table1[[#This Row],[Average_Cost_for_two]]&lt;500,"Low",IF(Table1[[#This Row],[Average_Cost_for_two]]&lt;=1500,"Medium","High"))</f>
        <v>Medium</v>
      </c>
      <c r="T2680">
        <v>2.5</v>
      </c>
      <c r="U2680">
        <v>2013</v>
      </c>
      <c r="V2680">
        <v>10</v>
      </c>
      <c r="W2680">
        <v>4</v>
      </c>
      <c r="X2680">
        <f>IF(OR(Main!$U2680=0,
       Main!$V2680=0,
       Main!$W2680=0),
   "",
   DATE(Main!$U2680,
        Main!$V2680,
        Main!$W2680)
)</f>
        <v>41551</v>
      </c>
      <c r="Y2680">
        <f>Table1[[#This Row],[Average_Cost_for_two]]*VLOOKUP(Table1[[#This Row],[Currency]],currency!$A$2:$B$10,2,FALSE)</f>
        <v>6</v>
      </c>
      <c r="Z2680" t="str">
        <f>VLOOKUP(C2680,country!A:B,2,FALSE)</f>
        <v>India</v>
      </c>
      <c r="AA2680">
        <f t="shared" si="41"/>
        <v>4</v>
      </c>
    </row>
    <row r="2681" spans="1:27" ht="15.75" customHeight="1" x14ac:dyDescent="0.25">
      <c r="A2681">
        <v>180</v>
      </c>
      <c r="B2681" t="s">
        <v>5911</v>
      </c>
      <c r="C2681">
        <v>1</v>
      </c>
      <c r="D2681" t="s">
        <v>23</v>
      </c>
      <c r="E2681" t="s">
        <v>6209</v>
      </c>
      <c r="F2681" t="s">
        <v>3468</v>
      </c>
      <c r="G2681" t="s">
        <v>3469</v>
      </c>
      <c r="H2681">
        <v>77.190122400000007</v>
      </c>
      <c r="I2681">
        <v>28.7059465</v>
      </c>
      <c r="J2681" t="s">
        <v>5913</v>
      </c>
      <c r="K2681" t="s">
        <v>28</v>
      </c>
      <c r="L2681" t="s">
        <v>29</v>
      </c>
      <c r="M2681" t="s">
        <v>36</v>
      </c>
      <c r="N2681" t="s">
        <v>29</v>
      </c>
      <c r="O2681" t="s">
        <v>29</v>
      </c>
      <c r="P2681">
        <v>2</v>
      </c>
      <c r="Q2681">
        <v>122</v>
      </c>
      <c r="R2681">
        <v>500</v>
      </c>
      <c r="S2681" t="str">
        <f>IF(Table1[[#This Row],[Average_Cost_for_two]]&lt;500,"Low",IF(Table1[[#This Row],[Average_Cost_for_two]]&lt;=1500,"Medium","High"))</f>
        <v>Medium</v>
      </c>
      <c r="T2681">
        <v>3.6</v>
      </c>
      <c r="U2681">
        <v>2010</v>
      </c>
      <c r="V2681">
        <v>10</v>
      </c>
      <c r="W2681">
        <v>2</v>
      </c>
      <c r="X2681">
        <f>IF(OR(Main!$U2681=0,
       Main!$V2681=0,
       Main!$W2681=0),
   "",
   DATE(Main!$U2681,
        Main!$V2681,
        Main!$W2681)
)</f>
        <v>40453</v>
      </c>
      <c r="Y2681">
        <f>Table1[[#This Row],[Average_Cost_for_two]]*VLOOKUP(Table1[[#This Row],[Currency]],currency!$A$2:$B$10,2,FALSE)</f>
        <v>6</v>
      </c>
      <c r="Z2681" t="str">
        <f>VLOOKUP(C2681,country!A:B,2,FALSE)</f>
        <v>India</v>
      </c>
      <c r="AA2681">
        <f t="shared" si="41"/>
        <v>4</v>
      </c>
    </row>
    <row r="2682" spans="1:27" ht="15.75" customHeight="1" x14ac:dyDescent="0.25">
      <c r="A2682">
        <v>18454460</v>
      </c>
      <c r="B2682" t="s">
        <v>6158</v>
      </c>
      <c r="C2682">
        <v>1</v>
      </c>
      <c r="D2682" t="s">
        <v>23</v>
      </c>
      <c r="E2682" t="s">
        <v>6210</v>
      </c>
      <c r="F2682" t="s">
        <v>3162</v>
      </c>
      <c r="G2682" t="s">
        <v>3161</v>
      </c>
      <c r="H2682">
        <v>77.147130700000005</v>
      </c>
      <c r="I2682">
        <v>28.657171399999999</v>
      </c>
      <c r="J2682" t="s">
        <v>5910</v>
      </c>
      <c r="K2682" t="s">
        <v>28</v>
      </c>
      <c r="L2682" t="s">
        <v>29</v>
      </c>
      <c r="M2682" t="s">
        <v>36</v>
      </c>
      <c r="N2682" t="s">
        <v>29</v>
      </c>
      <c r="O2682" t="s">
        <v>29</v>
      </c>
      <c r="P2682">
        <v>2</v>
      </c>
      <c r="Q2682">
        <v>19</v>
      </c>
      <c r="R2682">
        <v>500</v>
      </c>
      <c r="S2682" t="str">
        <f>IF(Table1[[#This Row],[Average_Cost_for_two]]&lt;500,"Low",IF(Table1[[#This Row],[Average_Cost_for_two]]&lt;=1500,"Medium","High"))</f>
        <v>Medium</v>
      </c>
      <c r="T2682">
        <v>3.3</v>
      </c>
      <c r="U2682">
        <v>2013</v>
      </c>
      <c r="V2682">
        <v>10</v>
      </c>
      <c r="W2682">
        <v>3</v>
      </c>
      <c r="X2682">
        <f>IF(OR(Main!$U2682=0,
       Main!$V2682=0,
       Main!$W2682=0),
   "",
   DATE(Main!$U2682,
        Main!$V2682,
        Main!$W2682)
)</f>
        <v>41550</v>
      </c>
      <c r="Y2682">
        <f>Table1[[#This Row],[Average_Cost_for_two]]*VLOOKUP(Table1[[#This Row],[Currency]],currency!$A$2:$B$10,2,FALSE)</f>
        <v>6</v>
      </c>
      <c r="Z2682" t="str">
        <f>VLOOKUP(C2682,country!A:B,2,FALSE)</f>
        <v>India</v>
      </c>
      <c r="AA2682">
        <f t="shared" si="41"/>
        <v>4</v>
      </c>
    </row>
    <row r="2683" spans="1:27" ht="15.75" customHeight="1" x14ac:dyDescent="0.25">
      <c r="A2683">
        <v>300275</v>
      </c>
      <c r="B2683" t="s">
        <v>6211</v>
      </c>
      <c r="C2683">
        <v>1</v>
      </c>
      <c r="D2683" t="s">
        <v>23</v>
      </c>
      <c r="E2683" t="s">
        <v>6212</v>
      </c>
      <c r="F2683" t="s">
        <v>270</v>
      </c>
      <c r="G2683" t="s">
        <v>271</v>
      </c>
      <c r="H2683">
        <v>77.173231099999995</v>
      </c>
      <c r="I2683">
        <v>28.558154699999999</v>
      </c>
      <c r="J2683" t="s">
        <v>480</v>
      </c>
      <c r="K2683" t="s">
        <v>28</v>
      </c>
      <c r="L2683" t="s">
        <v>29</v>
      </c>
      <c r="M2683" t="s">
        <v>36</v>
      </c>
      <c r="N2683" t="s">
        <v>29</v>
      </c>
      <c r="O2683" t="s">
        <v>29</v>
      </c>
      <c r="P2683">
        <v>2</v>
      </c>
      <c r="Q2683">
        <v>32</v>
      </c>
      <c r="R2683">
        <v>500</v>
      </c>
      <c r="S2683" t="str">
        <f>IF(Table1[[#This Row],[Average_Cost_for_two]]&lt;500,"Low",IF(Table1[[#This Row],[Average_Cost_for_two]]&lt;=1500,"Medium","High"))</f>
        <v>Medium</v>
      </c>
      <c r="T2683">
        <v>2.2999999999999998</v>
      </c>
      <c r="U2683">
        <v>2018</v>
      </c>
      <c r="V2683">
        <v>10</v>
      </c>
      <c r="W2683">
        <v>28</v>
      </c>
      <c r="X2683">
        <f>IF(OR(Main!$U2683=0,
       Main!$V2683=0,
       Main!$W2683=0),
   "",
   DATE(Main!$U2683,
        Main!$V2683,
        Main!$W2683)
)</f>
        <v>43401</v>
      </c>
      <c r="Y2683">
        <f>Table1[[#This Row],[Average_Cost_for_two]]*VLOOKUP(Table1[[#This Row],[Currency]],currency!$A$2:$B$10,2,FALSE)</f>
        <v>6</v>
      </c>
      <c r="Z2683" t="str">
        <f>VLOOKUP(C2683,country!A:B,2,FALSE)</f>
        <v>India</v>
      </c>
      <c r="AA2683">
        <f t="shared" si="41"/>
        <v>4</v>
      </c>
    </row>
    <row r="2684" spans="1:27" ht="15.75" customHeight="1" x14ac:dyDescent="0.25">
      <c r="A2684">
        <v>196</v>
      </c>
      <c r="B2684" t="s">
        <v>5911</v>
      </c>
      <c r="C2684">
        <v>1</v>
      </c>
      <c r="D2684" t="s">
        <v>23</v>
      </c>
      <c r="E2684" t="s">
        <v>6213</v>
      </c>
      <c r="F2684" t="s">
        <v>104</v>
      </c>
      <c r="G2684" t="s">
        <v>105</v>
      </c>
      <c r="H2684">
        <v>77.251157000000006</v>
      </c>
      <c r="I2684">
        <v>28.550175400000001</v>
      </c>
      <c r="J2684" t="s">
        <v>5913</v>
      </c>
      <c r="K2684" t="s">
        <v>28</v>
      </c>
      <c r="L2684" t="s">
        <v>29</v>
      </c>
      <c r="M2684" t="s">
        <v>36</v>
      </c>
      <c r="N2684" t="s">
        <v>29</v>
      </c>
      <c r="O2684" t="s">
        <v>29</v>
      </c>
      <c r="P2684">
        <v>2</v>
      </c>
      <c r="Q2684">
        <v>177</v>
      </c>
      <c r="R2684">
        <v>500</v>
      </c>
      <c r="S2684" t="str">
        <f>IF(Table1[[#This Row],[Average_Cost_for_two]]&lt;500,"Low",IF(Table1[[#This Row],[Average_Cost_for_two]]&lt;=1500,"Medium","High"))</f>
        <v>Medium</v>
      </c>
      <c r="T2684">
        <v>3.7</v>
      </c>
      <c r="U2684">
        <v>2010</v>
      </c>
      <c r="V2684">
        <v>10</v>
      </c>
      <c r="W2684">
        <v>20</v>
      </c>
      <c r="X2684">
        <f>IF(OR(Main!$U2684=0,
       Main!$V2684=0,
       Main!$W2684=0),
   "",
   DATE(Main!$U2684,
        Main!$V2684,
        Main!$W2684)
)</f>
        <v>40471</v>
      </c>
      <c r="Y2684">
        <f>Table1[[#This Row],[Average_Cost_for_two]]*VLOOKUP(Table1[[#This Row],[Currency]],currency!$A$2:$B$10,2,FALSE)</f>
        <v>6</v>
      </c>
      <c r="Z2684" t="str">
        <f>VLOOKUP(C2684,country!A:B,2,FALSE)</f>
        <v>India</v>
      </c>
      <c r="AA2684">
        <f t="shared" si="41"/>
        <v>4</v>
      </c>
    </row>
    <row r="2685" spans="1:27" ht="15.75" customHeight="1" x14ac:dyDescent="0.25">
      <c r="A2685">
        <v>194</v>
      </c>
      <c r="B2685" t="s">
        <v>5911</v>
      </c>
      <c r="C2685">
        <v>1</v>
      </c>
      <c r="D2685" t="s">
        <v>23</v>
      </c>
      <c r="E2685" t="s">
        <v>6214</v>
      </c>
      <c r="F2685" t="s">
        <v>114</v>
      </c>
      <c r="G2685" t="s">
        <v>115</v>
      </c>
      <c r="H2685">
        <v>77.133101400000001</v>
      </c>
      <c r="I2685">
        <v>28.689324299999999</v>
      </c>
      <c r="J2685" t="s">
        <v>5913</v>
      </c>
      <c r="K2685" t="s">
        <v>28</v>
      </c>
      <c r="L2685" t="s">
        <v>29</v>
      </c>
      <c r="M2685" t="s">
        <v>36</v>
      </c>
      <c r="N2685" t="s">
        <v>29</v>
      </c>
      <c r="O2685" t="s">
        <v>29</v>
      </c>
      <c r="P2685">
        <v>2</v>
      </c>
      <c r="Q2685">
        <v>58</v>
      </c>
      <c r="R2685">
        <v>500</v>
      </c>
      <c r="S2685" t="str">
        <f>IF(Table1[[#This Row],[Average_Cost_for_two]]&lt;500,"Low",IF(Table1[[#This Row],[Average_Cost_for_two]]&lt;=1500,"Medium","High"))</f>
        <v>Medium</v>
      </c>
      <c r="T2685">
        <v>3.3</v>
      </c>
      <c r="U2685">
        <v>2011</v>
      </c>
      <c r="V2685">
        <v>10</v>
      </c>
      <c r="W2685">
        <v>26</v>
      </c>
      <c r="X2685">
        <f>IF(OR(Main!$U2685=0,
       Main!$V2685=0,
       Main!$W2685=0),
   "",
   DATE(Main!$U2685,
        Main!$V2685,
        Main!$W2685)
)</f>
        <v>40842</v>
      </c>
      <c r="Y2685">
        <f>Table1[[#This Row],[Average_Cost_for_two]]*VLOOKUP(Table1[[#This Row],[Currency]],currency!$A$2:$B$10,2,FALSE)</f>
        <v>6</v>
      </c>
      <c r="Z2685" t="str">
        <f>VLOOKUP(C2685,country!A:B,2,FALSE)</f>
        <v>India</v>
      </c>
      <c r="AA2685">
        <f t="shared" si="41"/>
        <v>4</v>
      </c>
    </row>
    <row r="2686" spans="1:27" ht="15.75" customHeight="1" x14ac:dyDescent="0.25">
      <c r="A2686">
        <v>307444</v>
      </c>
      <c r="B2686" t="s">
        <v>6215</v>
      </c>
      <c r="C2686">
        <v>1</v>
      </c>
      <c r="D2686" t="s">
        <v>23</v>
      </c>
      <c r="E2686" t="s">
        <v>6216</v>
      </c>
      <c r="F2686" t="s">
        <v>114</v>
      </c>
      <c r="G2686" t="s">
        <v>115</v>
      </c>
      <c r="H2686">
        <v>77.135977800000006</v>
      </c>
      <c r="I2686">
        <v>28.683690899999998</v>
      </c>
      <c r="J2686" t="s">
        <v>6217</v>
      </c>
      <c r="K2686" t="s">
        <v>28</v>
      </c>
      <c r="L2686" t="s">
        <v>29</v>
      </c>
      <c r="M2686" t="s">
        <v>36</v>
      </c>
      <c r="N2686" t="s">
        <v>29</v>
      </c>
      <c r="O2686" t="s">
        <v>29</v>
      </c>
      <c r="P2686">
        <v>2</v>
      </c>
      <c r="Q2686">
        <v>37</v>
      </c>
      <c r="R2686">
        <v>500</v>
      </c>
      <c r="S2686" t="str">
        <f>IF(Table1[[#This Row],[Average_Cost_for_two]]&lt;500,"Low",IF(Table1[[#This Row],[Average_Cost_for_two]]&lt;=1500,"Medium","High"))</f>
        <v>Medium</v>
      </c>
      <c r="T2686">
        <v>2.4</v>
      </c>
      <c r="U2686">
        <v>2013</v>
      </c>
      <c r="V2686">
        <v>10</v>
      </c>
      <c r="W2686">
        <v>22</v>
      </c>
      <c r="X2686">
        <f>IF(OR(Main!$U2686=0,
       Main!$V2686=0,
       Main!$W2686=0),
   "",
   DATE(Main!$U2686,
        Main!$V2686,
        Main!$W2686)
)</f>
        <v>41569</v>
      </c>
      <c r="Y2686">
        <f>Table1[[#This Row],[Average_Cost_for_two]]*VLOOKUP(Table1[[#This Row],[Currency]],currency!$A$2:$B$10,2,FALSE)</f>
        <v>6</v>
      </c>
      <c r="Z2686" t="str">
        <f>VLOOKUP(C2686,country!A:B,2,FALSE)</f>
        <v>India</v>
      </c>
      <c r="AA2686">
        <f t="shared" si="41"/>
        <v>4</v>
      </c>
    </row>
    <row r="2687" spans="1:27" ht="15.75" customHeight="1" x14ac:dyDescent="0.25">
      <c r="A2687">
        <v>176</v>
      </c>
      <c r="B2687" t="s">
        <v>5911</v>
      </c>
      <c r="C2687">
        <v>1</v>
      </c>
      <c r="D2687" t="s">
        <v>23</v>
      </c>
      <c r="E2687" t="s">
        <v>6218</v>
      </c>
      <c r="F2687" t="s">
        <v>1745</v>
      </c>
      <c r="G2687" t="s">
        <v>1746</v>
      </c>
      <c r="H2687">
        <v>77.133176140000003</v>
      </c>
      <c r="I2687">
        <v>28.67033898</v>
      </c>
      <c r="J2687" t="s">
        <v>5913</v>
      </c>
      <c r="K2687" t="s">
        <v>28</v>
      </c>
      <c r="L2687" t="s">
        <v>29</v>
      </c>
      <c r="M2687" t="s">
        <v>36</v>
      </c>
      <c r="N2687" t="s">
        <v>29</v>
      </c>
      <c r="O2687" t="s">
        <v>29</v>
      </c>
      <c r="P2687">
        <v>2</v>
      </c>
      <c r="Q2687">
        <v>141</v>
      </c>
      <c r="R2687">
        <v>500</v>
      </c>
      <c r="S2687" t="str">
        <f>IF(Table1[[#This Row],[Average_Cost_for_two]]&lt;500,"Low",IF(Table1[[#This Row],[Average_Cost_for_two]]&lt;=1500,"Medium","High"))</f>
        <v>Medium</v>
      </c>
      <c r="T2687">
        <v>3.7</v>
      </c>
      <c r="U2687">
        <v>2018</v>
      </c>
      <c r="V2687">
        <v>10</v>
      </c>
      <c r="W2687">
        <v>15</v>
      </c>
      <c r="X2687">
        <f>IF(OR(Main!$U2687=0,
       Main!$V2687=0,
       Main!$W2687=0),
   "",
   DATE(Main!$U2687,
        Main!$V2687,
        Main!$W2687)
)</f>
        <v>43388</v>
      </c>
      <c r="Y2687">
        <f>Table1[[#This Row],[Average_Cost_for_two]]*VLOOKUP(Table1[[#This Row],[Currency]],currency!$A$2:$B$10,2,FALSE)</f>
        <v>6</v>
      </c>
      <c r="Z2687" t="str">
        <f>VLOOKUP(C2687,country!A:B,2,FALSE)</f>
        <v>India</v>
      </c>
      <c r="AA2687">
        <f t="shared" si="41"/>
        <v>4</v>
      </c>
    </row>
    <row r="2688" spans="1:27" ht="15.75" customHeight="1" x14ac:dyDescent="0.25">
      <c r="A2688">
        <v>191</v>
      </c>
      <c r="B2688" t="s">
        <v>5911</v>
      </c>
      <c r="C2688">
        <v>1</v>
      </c>
      <c r="D2688" t="s">
        <v>23</v>
      </c>
      <c r="E2688" t="s">
        <v>6219</v>
      </c>
      <c r="F2688" t="s">
        <v>3011</v>
      </c>
      <c r="G2688" t="s">
        <v>3012</v>
      </c>
      <c r="H2688">
        <v>77.116790199999997</v>
      </c>
      <c r="I2688">
        <v>28.7010021</v>
      </c>
      <c r="J2688" t="s">
        <v>5913</v>
      </c>
      <c r="K2688" t="s">
        <v>28</v>
      </c>
      <c r="L2688" t="s">
        <v>29</v>
      </c>
      <c r="M2688" t="s">
        <v>36</v>
      </c>
      <c r="N2688" t="s">
        <v>29</v>
      </c>
      <c r="O2688" t="s">
        <v>29</v>
      </c>
      <c r="P2688">
        <v>2</v>
      </c>
      <c r="Q2688">
        <v>108</v>
      </c>
      <c r="R2688">
        <v>500</v>
      </c>
      <c r="S2688" t="str">
        <f>IF(Table1[[#This Row],[Average_Cost_for_two]]&lt;500,"Low",IF(Table1[[#This Row],[Average_Cost_for_two]]&lt;=1500,"Medium","High"))</f>
        <v>Medium</v>
      </c>
      <c r="T2688">
        <v>3.4</v>
      </c>
      <c r="U2688">
        <v>2011</v>
      </c>
      <c r="V2688">
        <v>10</v>
      </c>
      <c r="W2688">
        <v>14</v>
      </c>
      <c r="X2688">
        <f>IF(OR(Main!$U2688=0,
       Main!$V2688=0,
       Main!$W2688=0),
   "",
   DATE(Main!$U2688,
        Main!$V2688,
        Main!$W2688)
)</f>
        <v>40830</v>
      </c>
      <c r="Y2688">
        <f>Table1[[#This Row],[Average_Cost_for_two]]*VLOOKUP(Table1[[#This Row],[Currency]],currency!$A$2:$B$10,2,FALSE)</f>
        <v>6</v>
      </c>
      <c r="Z2688" t="str">
        <f>VLOOKUP(C2688,country!A:B,2,FALSE)</f>
        <v>India</v>
      </c>
      <c r="AA2688">
        <f t="shared" si="41"/>
        <v>4</v>
      </c>
    </row>
    <row r="2689" spans="1:27" ht="15.75" customHeight="1" x14ac:dyDescent="0.25">
      <c r="A2689">
        <v>3779</v>
      </c>
      <c r="B2689" t="s">
        <v>5925</v>
      </c>
      <c r="C2689">
        <v>1</v>
      </c>
      <c r="D2689" t="s">
        <v>23</v>
      </c>
      <c r="E2689" t="s">
        <v>6220</v>
      </c>
      <c r="F2689" t="s">
        <v>2170</v>
      </c>
      <c r="G2689" t="s">
        <v>2171</v>
      </c>
      <c r="H2689">
        <v>77.286201899999995</v>
      </c>
      <c r="I2689">
        <v>28.637100100000001</v>
      </c>
      <c r="J2689" t="s">
        <v>5927</v>
      </c>
      <c r="K2689" t="s">
        <v>28</v>
      </c>
      <c r="L2689" t="s">
        <v>29</v>
      </c>
      <c r="M2689" t="s">
        <v>36</v>
      </c>
      <c r="N2689" t="s">
        <v>29</v>
      </c>
      <c r="O2689" t="s">
        <v>29</v>
      </c>
      <c r="P2689">
        <v>2</v>
      </c>
      <c r="Q2689">
        <v>163</v>
      </c>
      <c r="R2689">
        <v>500</v>
      </c>
      <c r="S2689" t="str">
        <f>IF(Table1[[#This Row],[Average_Cost_for_two]]&lt;500,"Low",IF(Table1[[#This Row],[Average_Cost_for_two]]&lt;=1500,"Medium","High"))</f>
        <v>Medium</v>
      </c>
      <c r="T2689">
        <v>2.5</v>
      </c>
      <c r="U2689">
        <v>2014</v>
      </c>
      <c r="V2689">
        <v>10</v>
      </c>
      <c r="W2689">
        <v>28</v>
      </c>
      <c r="X2689">
        <f>IF(OR(Main!$U2689=0,
       Main!$V2689=0,
       Main!$W2689=0),
   "",
   DATE(Main!$U2689,
        Main!$V2689,
        Main!$W2689)
)</f>
        <v>41940</v>
      </c>
      <c r="Y2689">
        <f>Table1[[#This Row],[Average_Cost_for_two]]*VLOOKUP(Table1[[#This Row],[Currency]],currency!$A$2:$B$10,2,FALSE)</f>
        <v>6</v>
      </c>
      <c r="Z2689" t="str">
        <f>VLOOKUP(C2689,country!A:B,2,FALSE)</f>
        <v>India</v>
      </c>
      <c r="AA2689">
        <f t="shared" si="41"/>
        <v>4</v>
      </c>
    </row>
    <row r="2690" spans="1:27" ht="15.75" customHeight="1" x14ac:dyDescent="0.25">
      <c r="A2690">
        <v>18421481</v>
      </c>
      <c r="B2690" t="s">
        <v>6221</v>
      </c>
      <c r="C2690">
        <v>1</v>
      </c>
      <c r="D2690" t="s">
        <v>23</v>
      </c>
      <c r="E2690" t="s">
        <v>6222</v>
      </c>
      <c r="F2690" t="s">
        <v>472</v>
      </c>
      <c r="G2690" t="s">
        <v>473</v>
      </c>
      <c r="H2690">
        <v>77.306554700000007</v>
      </c>
      <c r="I2690">
        <v>28.659649300000002</v>
      </c>
      <c r="J2690" t="s">
        <v>877</v>
      </c>
      <c r="K2690" t="s">
        <v>28</v>
      </c>
      <c r="L2690" t="s">
        <v>29</v>
      </c>
      <c r="M2690" t="s">
        <v>29</v>
      </c>
      <c r="N2690" t="s">
        <v>29</v>
      </c>
      <c r="O2690" t="s">
        <v>29</v>
      </c>
      <c r="P2690">
        <v>2</v>
      </c>
      <c r="Q2690">
        <v>11</v>
      </c>
      <c r="R2690">
        <v>500</v>
      </c>
      <c r="S2690" t="str">
        <f>IF(Table1[[#This Row],[Average_Cost_for_two]]&lt;500,"Low",IF(Table1[[#This Row],[Average_Cost_for_two]]&lt;=1500,"Medium","High"))</f>
        <v>Medium</v>
      </c>
      <c r="T2690">
        <v>3.3</v>
      </c>
      <c r="U2690">
        <v>2011</v>
      </c>
      <c r="V2690">
        <v>9</v>
      </c>
      <c r="W2690">
        <v>24</v>
      </c>
      <c r="X2690">
        <f>IF(OR(Main!$U2690=0,
       Main!$V2690=0,
       Main!$W2690=0),
   "",
   DATE(Main!$U2690,
        Main!$V2690,
        Main!$W2690)
)</f>
        <v>40810</v>
      </c>
      <c r="Y2690">
        <f>Table1[[#This Row],[Average_Cost_for_two]]*VLOOKUP(Table1[[#This Row],[Currency]],currency!$A$2:$B$10,2,FALSE)</f>
        <v>6</v>
      </c>
      <c r="Z2690" t="str">
        <f>VLOOKUP(C2690,country!A:B,2,FALSE)</f>
        <v>India</v>
      </c>
      <c r="AA2690">
        <f t="shared" ref="AA2690:AA2753" si="42">ROUNDUP(V2690/3,0)</f>
        <v>3</v>
      </c>
    </row>
    <row r="2691" spans="1:27" ht="15.75" customHeight="1" x14ac:dyDescent="0.25">
      <c r="A2691">
        <v>18430692</v>
      </c>
      <c r="B2691" t="s">
        <v>6223</v>
      </c>
      <c r="C2691">
        <v>1</v>
      </c>
      <c r="D2691" t="s">
        <v>23</v>
      </c>
      <c r="E2691" t="s">
        <v>6224</v>
      </c>
      <c r="F2691" t="s">
        <v>323</v>
      </c>
      <c r="G2691" t="s">
        <v>324</v>
      </c>
      <c r="H2691">
        <v>77.176763100000002</v>
      </c>
      <c r="I2691">
        <v>28.681281899999998</v>
      </c>
      <c r="J2691" t="s">
        <v>739</v>
      </c>
      <c r="K2691" t="s">
        <v>28</v>
      </c>
      <c r="L2691" t="s">
        <v>29</v>
      </c>
      <c r="M2691" t="s">
        <v>29</v>
      </c>
      <c r="N2691" t="s">
        <v>29</v>
      </c>
      <c r="O2691" t="s">
        <v>29</v>
      </c>
      <c r="P2691">
        <v>2</v>
      </c>
      <c r="Q2691">
        <v>4</v>
      </c>
      <c r="R2691">
        <v>500</v>
      </c>
      <c r="S2691" t="str">
        <f>IF(Table1[[#This Row],[Average_Cost_for_two]]&lt;500,"Low",IF(Table1[[#This Row],[Average_Cost_for_two]]&lt;=1500,"Medium","High"))</f>
        <v>Medium</v>
      </c>
      <c r="T2691">
        <v>3</v>
      </c>
      <c r="U2691">
        <v>2016</v>
      </c>
      <c r="V2691">
        <v>9</v>
      </c>
      <c r="W2691">
        <v>17</v>
      </c>
      <c r="X2691">
        <f>IF(OR(Main!$U2691=0,
       Main!$V2691=0,
       Main!$W2691=0),
   "",
   DATE(Main!$U2691,
        Main!$V2691,
        Main!$W2691)
)</f>
        <v>42630</v>
      </c>
      <c r="Y2691">
        <f>Table1[[#This Row],[Average_Cost_for_two]]*VLOOKUP(Table1[[#This Row],[Currency]],currency!$A$2:$B$10,2,FALSE)</f>
        <v>6</v>
      </c>
      <c r="Z2691" t="str">
        <f>VLOOKUP(C2691,country!A:B,2,FALSE)</f>
        <v>India</v>
      </c>
      <c r="AA2691">
        <f t="shared" si="42"/>
        <v>3</v>
      </c>
    </row>
    <row r="2692" spans="1:27" ht="15.75" customHeight="1" x14ac:dyDescent="0.25">
      <c r="A2692">
        <v>310803</v>
      </c>
      <c r="B2692" t="s">
        <v>6225</v>
      </c>
      <c r="C2692">
        <v>1</v>
      </c>
      <c r="D2692" t="s">
        <v>23</v>
      </c>
      <c r="E2692" t="s">
        <v>6226</v>
      </c>
      <c r="F2692" t="s">
        <v>2648</v>
      </c>
      <c r="G2692" t="s">
        <v>2649</v>
      </c>
      <c r="H2692">
        <v>77.1781273</v>
      </c>
      <c r="I2692">
        <v>28.691946399999999</v>
      </c>
      <c r="J2692" t="s">
        <v>477</v>
      </c>
      <c r="K2692" t="s">
        <v>28</v>
      </c>
      <c r="L2692" t="s">
        <v>29</v>
      </c>
      <c r="M2692" t="s">
        <v>29</v>
      </c>
      <c r="N2692" t="s">
        <v>29</v>
      </c>
      <c r="O2692" t="s">
        <v>29</v>
      </c>
      <c r="P2692">
        <v>2</v>
      </c>
      <c r="Q2692">
        <v>10</v>
      </c>
      <c r="R2692">
        <v>500</v>
      </c>
      <c r="S2692" t="str">
        <f>IF(Table1[[#This Row],[Average_Cost_for_two]]&lt;500,"Low",IF(Table1[[#This Row],[Average_Cost_for_two]]&lt;=1500,"Medium","High"))</f>
        <v>Medium</v>
      </c>
      <c r="T2692">
        <v>3.1</v>
      </c>
      <c r="U2692">
        <v>2011</v>
      </c>
      <c r="V2692">
        <v>9</v>
      </c>
      <c r="W2692">
        <v>7</v>
      </c>
      <c r="X2692">
        <f>IF(OR(Main!$U2692=0,
       Main!$V2692=0,
       Main!$W2692=0),
   "",
   DATE(Main!$U2692,
        Main!$V2692,
        Main!$W2692)
)</f>
        <v>40793</v>
      </c>
      <c r="Y2692">
        <f>Table1[[#This Row],[Average_Cost_for_two]]*VLOOKUP(Table1[[#This Row],[Currency]],currency!$A$2:$B$10,2,FALSE)</f>
        <v>6</v>
      </c>
      <c r="Z2692" t="str">
        <f>VLOOKUP(C2692,country!A:B,2,FALSE)</f>
        <v>India</v>
      </c>
      <c r="AA2692">
        <f t="shared" si="42"/>
        <v>3</v>
      </c>
    </row>
    <row r="2693" spans="1:27" ht="15.75" customHeight="1" x14ac:dyDescent="0.25">
      <c r="A2693">
        <v>304181</v>
      </c>
      <c r="B2693" t="s">
        <v>6227</v>
      </c>
      <c r="C2693">
        <v>1</v>
      </c>
      <c r="D2693" t="s">
        <v>23</v>
      </c>
      <c r="E2693" t="s">
        <v>150</v>
      </c>
      <c r="F2693" t="s">
        <v>149</v>
      </c>
      <c r="G2693" t="s">
        <v>150</v>
      </c>
      <c r="H2693">
        <v>77.240021299999995</v>
      </c>
      <c r="I2693">
        <v>28.6480581</v>
      </c>
      <c r="J2693" t="s">
        <v>533</v>
      </c>
      <c r="K2693" t="s">
        <v>28</v>
      </c>
      <c r="L2693" t="s">
        <v>29</v>
      </c>
      <c r="M2693" t="s">
        <v>29</v>
      </c>
      <c r="N2693" t="s">
        <v>29</v>
      </c>
      <c r="O2693" t="s">
        <v>29</v>
      </c>
      <c r="P2693">
        <v>2</v>
      </c>
      <c r="Q2693">
        <v>271</v>
      </c>
      <c r="R2693">
        <v>500</v>
      </c>
      <c r="S2693" t="str">
        <f>IF(Table1[[#This Row],[Average_Cost_for_two]]&lt;500,"Low",IF(Table1[[#This Row],[Average_Cost_for_two]]&lt;=1500,"Medium","High"))</f>
        <v>Medium</v>
      </c>
      <c r="T2693">
        <v>4.0999999999999996</v>
      </c>
      <c r="U2693">
        <v>2018</v>
      </c>
      <c r="V2693">
        <v>9</v>
      </c>
      <c r="W2693">
        <v>20</v>
      </c>
      <c r="X2693">
        <f>IF(OR(Main!$U2693=0,
       Main!$V2693=0,
       Main!$W2693=0),
   "",
   DATE(Main!$U2693,
        Main!$V2693,
        Main!$W2693)
)</f>
        <v>43363</v>
      </c>
      <c r="Y2693">
        <f>Table1[[#This Row],[Average_Cost_for_two]]*VLOOKUP(Table1[[#This Row],[Currency]],currency!$A$2:$B$10,2,FALSE)</f>
        <v>6</v>
      </c>
      <c r="Z2693" t="str">
        <f>VLOOKUP(C2693,country!A:B,2,FALSE)</f>
        <v>India</v>
      </c>
      <c r="AA2693">
        <f t="shared" si="42"/>
        <v>3</v>
      </c>
    </row>
    <row r="2694" spans="1:27" ht="15.75" customHeight="1" x14ac:dyDescent="0.25">
      <c r="A2694">
        <v>18272344</v>
      </c>
      <c r="B2694" t="s">
        <v>6228</v>
      </c>
      <c r="C2694">
        <v>1</v>
      </c>
      <c r="D2694" t="s">
        <v>23</v>
      </c>
      <c r="E2694" t="s">
        <v>6229</v>
      </c>
      <c r="F2694" t="s">
        <v>334</v>
      </c>
      <c r="G2694" t="s">
        <v>335</v>
      </c>
      <c r="H2694">
        <v>77.246075399999995</v>
      </c>
      <c r="I2694">
        <v>28.557349599999998</v>
      </c>
      <c r="J2694" t="s">
        <v>562</v>
      </c>
      <c r="K2694" t="s">
        <v>28</v>
      </c>
      <c r="L2694" t="s">
        <v>29</v>
      </c>
      <c r="M2694" t="s">
        <v>29</v>
      </c>
      <c r="N2694" t="s">
        <v>29</v>
      </c>
      <c r="O2694" t="s">
        <v>29</v>
      </c>
      <c r="P2694">
        <v>2</v>
      </c>
      <c r="Q2694">
        <v>14</v>
      </c>
      <c r="R2694">
        <v>500</v>
      </c>
      <c r="S2694" t="str">
        <f>IF(Table1[[#This Row],[Average_Cost_for_two]]&lt;500,"Low",IF(Table1[[#This Row],[Average_Cost_for_two]]&lt;=1500,"Medium","High"))</f>
        <v>Medium</v>
      </c>
      <c r="T2694">
        <v>3.2</v>
      </c>
      <c r="U2694">
        <v>2017</v>
      </c>
      <c r="V2694">
        <v>9</v>
      </c>
      <c r="W2694">
        <v>6</v>
      </c>
      <c r="X2694">
        <f>IF(OR(Main!$U2694=0,
       Main!$V2694=0,
       Main!$W2694=0),
   "",
   DATE(Main!$U2694,
        Main!$V2694,
        Main!$W2694)
)</f>
        <v>42984</v>
      </c>
      <c r="Y2694">
        <f>Table1[[#This Row],[Average_Cost_for_two]]*VLOOKUP(Table1[[#This Row],[Currency]],currency!$A$2:$B$10,2,FALSE)</f>
        <v>6</v>
      </c>
      <c r="Z2694" t="str">
        <f>VLOOKUP(C2694,country!A:B,2,FALSE)</f>
        <v>India</v>
      </c>
      <c r="AA2694">
        <f t="shared" si="42"/>
        <v>3</v>
      </c>
    </row>
    <row r="2695" spans="1:27" ht="15.75" customHeight="1" x14ac:dyDescent="0.25">
      <c r="A2695">
        <v>17977792</v>
      </c>
      <c r="B2695" t="s">
        <v>6198</v>
      </c>
      <c r="C2695">
        <v>1</v>
      </c>
      <c r="D2695" t="s">
        <v>23</v>
      </c>
      <c r="E2695" t="s">
        <v>6230</v>
      </c>
      <c r="F2695" t="s">
        <v>25</v>
      </c>
      <c r="G2695" t="s">
        <v>26</v>
      </c>
      <c r="H2695">
        <v>77.272800540000006</v>
      </c>
      <c r="I2695">
        <v>28.658878399999999</v>
      </c>
      <c r="J2695" t="s">
        <v>480</v>
      </c>
      <c r="K2695" t="s">
        <v>28</v>
      </c>
      <c r="L2695" t="s">
        <v>29</v>
      </c>
      <c r="M2695" t="s">
        <v>29</v>
      </c>
      <c r="N2695" t="s">
        <v>29</v>
      </c>
      <c r="O2695" t="s">
        <v>29</v>
      </c>
      <c r="P2695">
        <v>2</v>
      </c>
      <c r="Q2695">
        <v>8</v>
      </c>
      <c r="R2695">
        <v>500</v>
      </c>
      <c r="S2695" t="str">
        <f>IF(Table1[[#This Row],[Average_Cost_for_two]]&lt;500,"Low",IF(Table1[[#This Row],[Average_Cost_for_two]]&lt;=1500,"Medium","High"))</f>
        <v>Medium</v>
      </c>
      <c r="T2695">
        <v>2.8</v>
      </c>
      <c r="U2695">
        <v>2016</v>
      </c>
      <c r="V2695">
        <v>9</v>
      </c>
      <c r="W2695">
        <v>19</v>
      </c>
      <c r="X2695">
        <f>IF(OR(Main!$U2695=0,
       Main!$V2695=0,
       Main!$W2695=0),
   "",
   DATE(Main!$U2695,
        Main!$V2695,
        Main!$W2695)
)</f>
        <v>42632</v>
      </c>
      <c r="Y2695">
        <f>Table1[[#This Row],[Average_Cost_for_two]]*VLOOKUP(Table1[[#This Row],[Currency]],currency!$A$2:$B$10,2,FALSE)</f>
        <v>6</v>
      </c>
      <c r="Z2695" t="str">
        <f>VLOOKUP(C2695,country!A:B,2,FALSE)</f>
        <v>India</v>
      </c>
      <c r="AA2695">
        <f t="shared" si="42"/>
        <v>3</v>
      </c>
    </row>
    <row r="2696" spans="1:27" ht="15.75" customHeight="1" x14ac:dyDescent="0.25">
      <c r="A2696">
        <v>307694</v>
      </c>
      <c r="B2696" t="s">
        <v>6231</v>
      </c>
      <c r="C2696">
        <v>1</v>
      </c>
      <c r="D2696" t="s">
        <v>23</v>
      </c>
      <c r="E2696" t="s">
        <v>6232</v>
      </c>
      <c r="F2696" t="s">
        <v>418</v>
      </c>
      <c r="G2696" t="s">
        <v>419</v>
      </c>
      <c r="H2696">
        <v>77.225606999999997</v>
      </c>
      <c r="I2696">
        <v>28.589970000000001</v>
      </c>
      <c r="J2696" t="s">
        <v>611</v>
      </c>
      <c r="K2696" t="s">
        <v>28</v>
      </c>
      <c r="L2696" t="s">
        <v>29</v>
      </c>
      <c r="M2696" t="s">
        <v>29</v>
      </c>
      <c r="N2696" t="s">
        <v>29</v>
      </c>
      <c r="O2696" t="s">
        <v>29</v>
      </c>
      <c r="P2696">
        <v>2</v>
      </c>
      <c r="Q2696">
        <v>19</v>
      </c>
      <c r="R2696">
        <v>500</v>
      </c>
      <c r="S2696" t="str">
        <f>IF(Table1[[#This Row],[Average_Cost_for_two]]&lt;500,"Low",IF(Table1[[#This Row],[Average_Cost_for_two]]&lt;=1500,"Medium","High"))</f>
        <v>Medium</v>
      </c>
      <c r="T2696">
        <v>3.2</v>
      </c>
      <c r="U2696">
        <v>2015</v>
      </c>
      <c r="V2696">
        <v>9</v>
      </c>
      <c r="W2696">
        <v>14</v>
      </c>
      <c r="X2696">
        <f>IF(OR(Main!$U2696=0,
       Main!$V2696=0,
       Main!$W2696=0),
   "",
   DATE(Main!$U2696,
        Main!$V2696,
        Main!$W2696)
)</f>
        <v>42261</v>
      </c>
      <c r="Y2696">
        <f>Table1[[#This Row],[Average_Cost_for_two]]*VLOOKUP(Table1[[#This Row],[Currency]],currency!$A$2:$B$10,2,FALSE)</f>
        <v>6</v>
      </c>
      <c r="Z2696" t="str">
        <f>VLOOKUP(C2696,country!A:B,2,FALSE)</f>
        <v>India</v>
      </c>
      <c r="AA2696">
        <f t="shared" si="42"/>
        <v>3</v>
      </c>
    </row>
    <row r="2697" spans="1:27" ht="15.75" customHeight="1" x14ac:dyDescent="0.25">
      <c r="A2697">
        <v>18420694</v>
      </c>
      <c r="B2697" t="s">
        <v>4630</v>
      </c>
      <c r="C2697">
        <v>1</v>
      </c>
      <c r="D2697" t="s">
        <v>23</v>
      </c>
      <c r="E2697" t="s">
        <v>6233</v>
      </c>
      <c r="F2697" t="s">
        <v>119</v>
      </c>
      <c r="G2697" t="s">
        <v>120</v>
      </c>
      <c r="H2697">
        <v>77.295698999999999</v>
      </c>
      <c r="I2697">
        <v>28.6073217</v>
      </c>
      <c r="J2697" t="s">
        <v>477</v>
      </c>
      <c r="K2697" t="s">
        <v>28</v>
      </c>
      <c r="L2697" t="s">
        <v>29</v>
      </c>
      <c r="M2697" t="s">
        <v>29</v>
      </c>
      <c r="N2697" t="s">
        <v>29</v>
      </c>
      <c r="O2697" t="s">
        <v>29</v>
      </c>
      <c r="P2697">
        <v>2</v>
      </c>
      <c r="Q2697">
        <v>1</v>
      </c>
      <c r="R2697">
        <v>500</v>
      </c>
      <c r="S2697" t="str">
        <f>IF(Table1[[#This Row],[Average_Cost_for_two]]&lt;500,"Low",IF(Table1[[#This Row],[Average_Cost_for_two]]&lt;=1500,"Medium","High"))</f>
        <v>Medium</v>
      </c>
      <c r="T2697">
        <v>1</v>
      </c>
      <c r="U2697">
        <v>2017</v>
      </c>
      <c r="V2697">
        <v>9</v>
      </c>
      <c r="W2697">
        <v>7</v>
      </c>
      <c r="X2697">
        <f>IF(OR(Main!$U2697=0,
       Main!$V2697=0,
       Main!$W2697=0),
   "",
   DATE(Main!$U2697,
        Main!$V2697,
        Main!$W2697)
)</f>
        <v>42985</v>
      </c>
      <c r="Y2697">
        <f>Table1[[#This Row],[Average_Cost_for_two]]*VLOOKUP(Table1[[#This Row],[Currency]],currency!$A$2:$B$10,2,FALSE)</f>
        <v>6</v>
      </c>
      <c r="Z2697" t="str">
        <f>VLOOKUP(C2697,country!A:B,2,FALSE)</f>
        <v>India</v>
      </c>
      <c r="AA2697">
        <f t="shared" si="42"/>
        <v>3</v>
      </c>
    </row>
    <row r="2698" spans="1:27" ht="15.75" customHeight="1" x14ac:dyDescent="0.25">
      <c r="A2698">
        <v>18375376</v>
      </c>
      <c r="B2698" t="s">
        <v>6234</v>
      </c>
      <c r="C2698">
        <v>1</v>
      </c>
      <c r="D2698" t="s">
        <v>23</v>
      </c>
      <c r="E2698" t="s">
        <v>6235</v>
      </c>
      <c r="F2698" t="s">
        <v>123</v>
      </c>
      <c r="G2698" t="s">
        <v>124</v>
      </c>
      <c r="H2698">
        <v>77.339081280000002</v>
      </c>
      <c r="I2698">
        <v>28.607772239999999</v>
      </c>
      <c r="J2698" t="s">
        <v>533</v>
      </c>
      <c r="K2698" t="s">
        <v>28</v>
      </c>
      <c r="L2698" t="s">
        <v>29</v>
      </c>
      <c r="M2698" t="s">
        <v>29</v>
      </c>
      <c r="N2698" t="s">
        <v>29</v>
      </c>
      <c r="O2698" t="s">
        <v>29</v>
      </c>
      <c r="P2698">
        <v>2</v>
      </c>
      <c r="Q2698">
        <v>3</v>
      </c>
      <c r="R2698">
        <v>500</v>
      </c>
      <c r="S2698" t="str">
        <f>IF(Table1[[#This Row],[Average_Cost_for_two]]&lt;500,"Low",IF(Table1[[#This Row],[Average_Cost_for_two]]&lt;=1500,"Medium","High"))</f>
        <v>Medium</v>
      </c>
      <c r="T2698">
        <v>1</v>
      </c>
      <c r="U2698">
        <v>2015</v>
      </c>
      <c r="V2698">
        <v>9</v>
      </c>
      <c r="W2698">
        <v>5</v>
      </c>
      <c r="X2698">
        <f>IF(OR(Main!$U2698=0,
       Main!$V2698=0,
       Main!$W2698=0),
   "",
   DATE(Main!$U2698,
        Main!$V2698,
        Main!$W2698)
)</f>
        <v>42252</v>
      </c>
      <c r="Y2698">
        <f>Table1[[#This Row],[Average_Cost_for_two]]*VLOOKUP(Table1[[#This Row],[Currency]],currency!$A$2:$B$10,2,FALSE)</f>
        <v>6</v>
      </c>
      <c r="Z2698" t="str">
        <f>VLOOKUP(C2698,country!A:B,2,FALSE)</f>
        <v>India</v>
      </c>
      <c r="AA2698">
        <f t="shared" si="42"/>
        <v>3</v>
      </c>
    </row>
    <row r="2699" spans="1:27" ht="15.75" customHeight="1" x14ac:dyDescent="0.25">
      <c r="A2699">
        <v>18472788</v>
      </c>
      <c r="B2699" t="s">
        <v>6236</v>
      </c>
      <c r="C2699">
        <v>1</v>
      </c>
      <c r="D2699" t="s">
        <v>23</v>
      </c>
      <c r="E2699" t="s">
        <v>6237</v>
      </c>
      <c r="F2699" t="s">
        <v>270</v>
      </c>
      <c r="G2699" t="s">
        <v>271</v>
      </c>
      <c r="H2699">
        <v>77.175936199999995</v>
      </c>
      <c r="I2699">
        <v>28.555002200000001</v>
      </c>
      <c r="J2699" t="s">
        <v>500</v>
      </c>
      <c r="K2699" t="s">
        <v>28</v>
      </c>
      <c r="L2699" t="s">
        <v>29</v>
      </c>
      <c r="M2699" t="s">
        <v>29</v>
      </c>
      <c r="N2699" t="s">
        <v>29</v>
      </c>
      <c r="O2699" t="s">
        <v>29</v>
      </c>
      <c r="P2699">
        <v>2</v>
      </c>
      <c r="Q2699">
        <v>4</v>
      </c>
      <c r="R2699">
        <v>500</v>
      </c>
      <c r="S2699" t="str">
        <f>IF(Table1[[#This Row],[Average_Cost_for_two]]&lt;500,"Low",IF(Table1[[#This Row],[Average_Cost_for_two]]&lt;=1500,"Medium","High"))</f>
        <v>Medium</v>
      </c>
      <c r="T2699">
        <v>2.9</v>
      </c>
      <c r="U2699">
        <v>2010</v>
      </c>
      <c r="V2699">
        <v>9</v>
      </c>
      <c r="W2699">
        <v>9</v>
      </c>
      <c r="X2699">
        <f>IF(OR(Main!$U2699=0,
       Main!$V2699=0,
       Main!$W2699=0),
   "",
   DATE(Main!$U2699,
        Main!$V2699,
        Main!$W2699)
)</f>
        <v>40430</v>
      </c>
      <c r="Y2699">
        <f>Table1[[#This Row],[Average_Cost_for_two]]*VLOOKUP(Table1[[#This Row],[Currency]],currency!$A$2:$B$10,2,FALSE)</f>
        <v>6</v>
      </c>
      <c r="Z2699" t="str">
        <f>VLOOKUP(C2699,country!A:B,2,FALSE)</f>
        <v>India</v>
      </c>
      <c r="AA2699">
        <f t="shared" si="42"/>
        <v>3</v>
      </c>
    </row>
    <row r="2700" spans="1:27" ht="15.75" customHeight="1" x14ac:dyDescent="0.25">
      <c r="A2700">
        <v>18466059</v>
      </c>
      <c r="B2700" t="s">
        <v>6238</v>
      </c>
      <c r="C2700">
        <v>1</v>
      </c>
      <c r="D2700" t="s">
        <v>23</v>
      </c>
      <c r="E2700" t="s">
        <v>6239</v>
      </c>
      <c r="F2700" t="s">
        <v>2914</v>
      </c>
      <c r="G2700" t="s">
        <v>2915</v>
      </c>
      <c r="H2700">
        <v>0</v>
      </c>
      <c r="I2700">
        <v>0</v>
      </c>
      <c r="J2700" t="s">
        <v>859</v>
      </c>
      <c r="K2700" t="s">
        <v>28</v>
      </c>
      <c r="L2700" t="s">
        <v>29</v>
      </c>
      <c r="M2700" t="s">
        <v>29</v>
      </c>
      <c r="N2700" t="s">
        <v>29</v>
      </c>
      <c r="O2700" t="s">
        <v>29</v>
      </c>
      <c r="P2700">
        <v>2</v>
      </c>
      <c r="Q2700">
        <v>20</v>
      </c>
      <c r="R2700">
        <v>500</v>
      </c>
      <c r="S2700" t="str">
        <f>IF(Table1[[#This Row],[Average_Cost_for_two]]&lt;500,"Low",IF(Table1[[#This Row],[Average_Cost_for_two]]&lt;=1500,"Medium","High"))</f>
        <v>Medium</v>
      </c>
      <c r="T2700">
        <v>4</v>
      </c>
      <c r="U2700">
        <v>2015</v>
      </c>
      <c r="V2700">
        <v>9</v>
      </c>
      <c r="W2700">
        <v>12</v>
      </c>
      <c r="X2700">
        <f>IF(OR(Main!$U2700=0,
       Main!$V2700=0,
       Main!$W2700=0),
   "",
   DATE(Main!$U2700,
        Main!$V2700,
        Main!$W2700)
)</f>
        <v>42259</v>
      </c>
      <c r="Y2700">
        <f>Table1[[#This Row],[Average_Cost_for_two]]*VLOOKUP(Table1[[#This Row],[Currency]],currency!$A$2:$B$10,2,FALSE)</f>
        <v>6</v>
      </c>
      <c r="Z2700" t="str">
        <f>VLOOKUP(C2700,country!A:B,2,FALSE)</f>
        <v>India</v>
      </c>
      <c r="AA2700">
        <f t="shared" si="42"/>
        <v>3</v>
      </c>
    </row>
    <row r="2701" spans="1:27" ht="15.75" customHeight="1" x14ac:dyDescent="0.25">
      <c r="A2701">
        <v>18366586</v>
      </c>
      <c r="B2701" t="s">
        <v>6240</v>
      </c>
      <c r="C2701">
        <v>1</v>
      </c>
      <c r="D2701" t="s">
        <v>23</v>
      </c>
      <c r="E2701" t="s">
        <v>6241</v>
      </c>
      <c r="F2701" t="s">
        <v>55</v>
      </c>
      <c r="G2701" t="s">
        <v>56</v>
      </c>
      <c r="H2701">
        <v>0</v>
      </c>
      <c r="I2701">
        <v>0</v>
      </c>
      <c r="J2701" t="s">
        <v>6242</v>
      </c>
      <c r="K2701" t="s">
        <v>28</v>
      </c>
      <c r="L2701" t="s">
        <v>29</v>
      </c>
      <c r="M2701" t="s">
        <v>29</v>
      </c>
      <c r="N2701" t="s">
        <v>29</v>
      </c>
      <c r="O2701" t="s">
        <v>29</v>
      </c>
      <c r="P2701">
        <v>2</v>
      </c>
      <c r="Q2701">
        <v>1</v>
      </c>
      <c r="R2701">
        <v>500</v>
      </c>
      <c r="S2701" t="str">
        <f>IF(Table1[[#This Row],[Average_Cost_for_two]]&lt;500,"Low",IF(Table1[[#This Row],[Average_Cost_for_two]]&lt;=1500,"Medium","High"))</f>
        <v>Medium</v>
      </c>
      <c r="T2701">
        <v>1</v>
      </c>
      <c r="U2701">
        <v>2013</v>
      </c>
      <c r="V2701">
        <v>9</v>
      </c>
      <c r="W2701">
        <v>9</v>
      </c>
      <c r="X2701">
        <f>IF(OR(Main!$U2701=0,
       Main!$V2701=0,
       Main!$W2701=0),
   "",
   DATE(Main!$U2701,
        Main!$V2701,
        Main!$W2701)
)</f>
        <v>41526</v>
      </c>
      <c r="Y2701">
        <f>Table1[[#This Row],[Average_Cost_for_two]]*VLOOKUP(Table1[[#This Row],[Currency]],currency!$A$2:$B$10,2,FALSE)</f>
        <v>6</v>
      </c>
      <c r="Z2701" t="str">
        <f>VLOOKUP(C2701,country!A:B,2,FALSE)</f>
        <v>India</v>
      </c>
      <c r="AA2701">
        <f t="shared" si="42"/>
        <v>3</v>
      </c>
    </row>
    <row r="2702" spans="1:27" ht="15.75" customHeight="1" x14ac:dyDescent="0.25">
      <c r="A2702">
        <v>7712</v>
      </c>
      <c r="B2702" t="s">
        <v>6243</v>
      </c>
      <c r="C2702">
        <v>1</v>
      </c>
      <c r="D2702" t="s">
        <v>23</v>
      </c>
      <c r="E2702" t="s">
        <v>6244</v>
      </c>
      <c r="F2702" t="s">
        <v>1152</v>
      </c>
      <c r="G2702" t="s">
        <v>1153</v>
      </c>
      <c r="H2702">
        <v>77.280601200000007</v>
      </c>
      <c r="I2702">
        <v>28.537081799999999</v>
      </c>
      <c r="J2702" t="s">
        <v>3328</v>
      </c>
      <c r="K2702" t="s">
        <v>28</v>
      </c>
      <c r="L2702" t="s">
        <v>29</v>
      </c>
      <c r="M2702" t="s">
        <v>29</v>
      </c>
      <c r="N2702" t="s">
        <v>29</v>
      </c>
      <c r="O2702" t="s">
        <v>29</v>
      </c>
      <c r="P2702">
        <v>2</v>
      </c>
      <c r="Q2702">
        <v>18</v>
      </c>
      <c r="R2702">
        <v>500</v>
      </c>
      <c r="S2702" t="str">
        <f>IF(Table1[[#This Row],[Average_Cost_for_two]]&lt;500,"Low",IF(Table1[[#This Row],[Average_Cost_for_two]]&lt;=1500,"Medium","High"))</f>
        <v>Medium</v>
      </c>
      <c r="T2702">
        <v>3.2</v>
      </c>
      <c r="U2702">
        <v>2011</v>
      </c>
      <c r="V2702">
        <v>9</v>
      </c>
      <c r="W2702">
        <v>15</v>
      </c>
      <c r="X2702">
        <f>IF(OR(Main!$U2702=0,
       Main!$V2702=0,
       Main!$W2702=0),
   "",
   DATE(Main!$U2702,
        Main!$V2702,
        Main!$W2702)
)</f>
        <v>40801</v>
      </c>
      <c r="Y2702">
        <f>Table1[[#This Row],[Average_Cost_for_two]]*VLOOKUP(Table1[[#This Row],[Currency]],currency!$A$2:$B$10,2,FALSE)</f>
        <v>6</v>
      </c>
      <c r="Z2702" t="str">
        <f>VLOOKUP(C2702,country!A:B,2,FALSE)</f>
        <v>India</v>
      </c>
      <c r="AA2702">
        <f t="shared" si="42"/>
        <v>3</v>
      </c>
    </row>
    <row r="2703" spans="1:27" ht="15.75" customHeight="1" x14ac:dyDescent="0.25">
      <c r="A2703">
        <v>301775</v>
      </c>
      <c r="B2703" t="s">
        <v>6143</v>
      </c>
      <c r="C2703">
        <v>1</v>
      </c>
      <c r="D2703" t="s">
        <v>23</v>
      </c>
      <c r="E2703" t="s">
        <v>6245</v>
      </c>
      <c r="F2703" t="s">
        <v>59</v>
      </c>
      <c r="G2703" t="s">
        <v>60</v>
      </c>
      <c r="H2703">
        <v>77.096117699999994</v>
      </c>
      <c r="I2703">
        <v>28.5942717</v>
      </c>
      <c r="J2703" t="s">
        <v>611</v>
      </c>
      <c r="K2703" t="s">
        <v>28</v>
      </c>
      <c r="L2703" t="s">
        <v>29</v>
      </c>
      <c r="M2703" t="s">
        <v>29</v>
      </c>
      <c r="N2703" t="s">
        <v>29</v>
      </c>
      <c r="O2703" t="s">
        <v>29</v>
      </c>
      <c r="P2703">
        <v>2</v>
      </c>
      <c r="Q2703">
        <v>2</v>
      </c>
      <c r="R2703">
        <v>500</v>
      </c>
      <c r="S2703" t="str">
        <f>IF(Table1[[#This Row],[Average_Cost_for_two]]&lt;500,"Low",IF(Table1[[#This Row],[Average_Cost_for_two]]&lt;=1500,"Medium","High"))</f>
        <v>Medium</v>
      </c>
      <c r="T2703">
        <v>1</v>
      </c>
      <c r="U2703">
        <v>2013</v>
      </c>
      <c r="V2703">
        <v>9</v>
      </c>
      <c r="W2703">
        <v>12</v>
      </c>
      <c r="X2703">
        <f>IF(OR(Main!$U2703=0,
       Main!$V2703=0,
       Main!$W2703=0),
   "",
   DATE(Main!$U2703,
        Main!$V2703,
        Main!$W2703)
)</f>
        <v>41529</v>
      </c>
      <c r="Y2703">
        <f>Table1[[#This Row],[Average_Cost_for_two]]*VLOOKUP(Table1[[#This Row],[Currency]],currency!$A$2:$B$10,2,FALSE)</f>
        <v>6</v>
      </c>
      <c r="Z2703" t="str">
        <f>VLOOKUP(C2703,country!A:B,2,FALSE)</f>
        <v>India</v>
      </c>
      <c r="AA2703">
        <f t="shared" si="42"/>
        <v>3</v>
      </c>
    </row>
    <row r="2704" spans="1:27" ht="15.75" customHeight="1" x14ac:dyDescent="0.25">
      <c r="A2704">
        <v>6905</v>
      </c>
      <c r="B2704" t="s">
        <v>776</v>
      </c>
      <c r="C2704">
        <v>1</v>
      </c>
      <c r="D2704" t="s">
        <v>23</v>
      </c>
      <c r="E2704" t="s">
        <v>6246</v>
      </c>
      <c r="F2704" t="s">
        <v>1745</v>
      </c>
      <c r="G2704" t="s">
        <v>1746</v>
      </c>
      <c r="H2704">
        <v>77.126012299999999</v>
      </c>
      <c r="I2704">
        <v>28.666011659999999</v>
      </c>
      <c r="J2704" t="s">
        <v>556</v>
      </c>
      <c r="K2704" t="s">
        <v>28</v>
      </c>
      <c r="L2704" t="s">
        <v>29</v>
      </c>
      <c r="M2704" t="s">
        <v>29</v>
      </c>
      <c r="N2704" t="s">
        <v>29</v>
      </c>
      <c r="O2704" t="s">
        <v>29</v>
      </c>
      <c r="P2704">
        <v>2</v>
      </c>
      <c r="Q2704">
        <v>23</v>
      </c>
      <c r="R2704">
        <v>500</v>
      </c>
      <c r="S2704" t="str">
        <f>IF(Table1[[#This Row],[Average_Cost_for_two]]&lt;500,"Low",IF(Table1[[#This Row],[Average_Cost_for_two]]&lt;=1500,"Medium","High"))</f>
        <v>Medium</v>
      </c>
      <c r="T2704">
        <v>3.2</v>
      </c>
      <c r="U2704">
        <v>2018</v>
      </c>
      <c r="V2704">
        <v>9</v>
      </c>
      <c r="W2704">
        <v>6</v>
      </c>
      <c r="X2704">
        <f>IF(OR(Main!$U2704=0,
       Main!$V2704=0,
       Main!$W2704=0),
   "",
   DATE(Main!$U2704,
        Main!$V2704,
        Main!$W2704)
)</f>
        <v>43349</v>
      </c>
      <c r="Y2704">
        <f>Table1[[#This Row],[Average_Cost_for_two]]*VLOOKUP(Table1[[#This Row],[Currency]],currency!$A$2:$B$10,2,FALSE)</f>
        <v>6</v>
      </c>
      <c r="Z2704" t="str">
        <f>VLOOKUP(C2704,country!A:B,2,FALSE)</f>
        <v>India</v>
      </c>
      <c r="AA2704">
        <f t="shared" si="42"/>
        <v>3</v>
      </c>
    </row>
    <row r="2705" spans="1:27" ht="15.75" customHeight="1" x14ac:dyDescent="0.25">
      <c r="A2705">
        <v>304187</v>
      </c>
      <c r="B2705" t="s">
        <v>6247</v>
      </c>
      <c r="C2705">
        <v>1</v>
      </c>
      <c r="D2705" t="s">
        <v>23</v>
      </c>
      <c r="E2705" t="s">
        <v>6248</v>
      </c>
      <c r="F2705" t="s">
        <v>1917</v>
      </c>
      <c r="G2705" t="s">
        <v>1918</v>
      </c>
      <c r="H2705">
        <v>77.193788029999993</v>
      </c>
      <c r="I2705">
        <v>28.560922990000002</v>
      </c>
      <c r="J2705" t="s">
        <v>6249</v>
      </c>
      <c r="K2705" t="s">
        <v>28</v>
      </c>
      <c r="L2705" t="s">
        <v>29</v>
      </c>
      <c r="M2705" t="s">
        <v>29</v>
      </c>
      <c r="N2705" t="s">
        <v>29</v>
      </c>
      <c r="O2705" t="s">
        <v>29</v>
      </c>
      <c r="P2705">
        <v>2</v>
      </c>
      <c r="Q2705">
        <v>150</v>
      </c>
      <c r="R2705">
        <v>500</v>
      </c>
      <c r="S2705" t="str">
        <f>IF(Table1[[#This Row],[Average_Cost_for_two]]&lt;500,"Low",IF(Table1[[#This Row],[Average_Cost_for_two]]&lt;=1500,"Medium","High"))</f>
        <v>Medium</v>
      </c>
      <c r="T2705">
        <v>3.3</v>
      </c>
      <c r="U2705">
        <v>2011</v>
      </c>
      <c r="V2705">
        <v>9</v>
      </c>
      <c r="W2705">
        <v>14</v>
      </c>
      <c r="X2705">
        <f>IF(OR(Main!$U2705=0,
       Main!$V2705=0,
       Main!$W2705=0),
   "",
   DATE(Main!$U2705,
        Main!$V2705,
        Main!$W2705)
)</f>
        <v>40800</v>
      </c>
      <c r="Y2705">
        <f>Table1[[#This Row],[Average_Cost_for_two]]*VLOOKUP(Table1[[#This Row],[Currency]],currency!$A$2:$B$10,2,FALSE)</f>
        <v>6</v>
      </c>
      <c r="Z2705" t="str">
        <f>VLOOKUP(C2705,country!A:B,2,FALSE)</f>
        <v>India</v>
      </c>
      <c r="AA2705">
        <f t="shared" si="42"/>
        <v>3</v>
      </c>
    </row>
    <row r="2706" spans="1:27" ht="15.75" customHeight="1" x14ac:dyDescent="0.25">
      <c r="A2706">
        <v>311326</v>
      </c>
      <c r="B2706" t="s">
        <v>6250</v>
      </c>
      <c r="C2706">
        <v>1</v>
      </c>
      <c r="D2706" t="s">
        <v>23</v>
      </c>
      <c r="E2706" t="s">
        <v>6251</v>
      </c>
      <c r="F2706" t="s">
        <v>767</v>
      </c>
      <c r="G2706" t="s">
        <v>768</v>
      </c>
      <c r="H2706">
        <v>77.219655599999996</v>
      </c>
      <c r="I2706">
        <v>28.529137800000001</v>
      </c>
      <c r="J2706" t="s">
        <v>708</v>
      </c>
      <c r="K2706" t="s">
        <v>28</v>
      </c>
      <c r="L2706" t="s">
        <v>29</v>
      </c>
      <c r="M2706" t="s">
        <v>29</v>
      </c>
      <c r="N2706" t="s">
        <v>29</v>
      </c>
      <c r="O2706" t="s">
        <v>29</v>
      </c>
      <c r="P2706">
        <v>2</v>
      </c>
      <c r="Q2706">
        <v>66</v>
      </c>
      <c r="R2706">
        <v>500</v>
      </c>
      <c r="S2706" t="str">
        <f>IF(Table1[[#This Row],[Average_Cost_for_two]]&lt;500,"Low",IF(Table1[[#This Row],[Average_Cost_for_two]]&lt;=1500,"Medium","High"))</f>
        <v>Medium</v>
      </c>
      <c r="T2706">
        <v>3.6</v>
      </c>
      <c r="U2706">
        <v>2017</v>
      </c>
      <c r="V2706">
        <v>9</v>
      </c>
      <c r="W2706">
        <v>20</v>
      </c>
      <c r="X2706">
        <f>IF(OR(Main!$U2706=0,
       Main!$V2706=0,
       Main!$W2706=0),
   "",
   DATE(Main!$U2706,
        Main!$V2706,
        Main!$W2706)
)</f>
        <v>42998</v>
      </c>
      <c r="Y2706">
        <f>Table1[[#This Row],[Average_Cost_for_two]]*VLOOKUP(Table1[[#This Row],[Currency]],currency!$A$2:$B$10,2,FALSE)</f>
        <v>6</v>
      </c>
      <c r="Z2706" t="str">
        <f>VLOOKUP(C2706,country!A:B,2,FALSE)</f>
        <v>India</v>
      </c>
      <c r="AA2706">
        <f t="shared" si="42"/>
        <v>3</v>
      </c>
    </row>
    <row r="2707" spans="1:27" ht="15.75" customHeight="1" x14ac:dyDescent="0.25">
      <c r="A2707">
        <v>3322</v>
      </c>
      <c r="B2707" t="s">
        <v>3020</v>
      </c>
      <c r="C2707">
        <v>1</v>
      </c>
      <c r="D2707" t="s">
        <v>23</v>
      </c>
      <c r="E2707" t="s">
        <v>6252</v>
      </c>
      <c r="F2707" t="s">
        <v>323</v>
      </c>
      <c r="G2707" t="s">
        <v>324</v>
      </c>
      <c r="H2707">
        <v>77.172556200000002</v>
      </c>
      <c r="I2707">
        <v>28.692665999999999</v>
      </c>
      <c r="J2707" t="s">
        <v>6253</v>
      </c>
      <c r="K2707" t="s">
        <v>28</v>
      </c>
      <c r="L2707" t="s">
        <v>29</v>
      </c>
      <c r="M2707" t="s">
        <v>29</v>
      </c>
      <c r="N2707" t="s">
        <v>29</v>
      </c>
      <c r="O2707" t="s">
        <v>29</v>
      </c>
      <c r="P2707">
        <v>2</v>
      </c>
      <c r="Q2707">
        <v>102</v>
      </c>
      <c r="R2707">
        <v>500</v>
      </c>
      <c r="S2707" t="str">
        <f>IF(Table1[[#This Row],[Average_Cost_for_two]]&lt;500,"Low",IF(Table1[[#This Row],[Average_Cost_for_two]]&lt;=1500,"Medium","High"))</f>
        <v>Medium</v>
      </c>
      <c r="T2707">
        <v>2.8</v>
      </c>
      <c r="U2707">
        <v>2013</v>
      </c>
      <c r="V2707">
        <v>8</v>
      </c>
      <c r="W2707">
        <v>26</v>
      </c>
      <c r="X2707">
        <f>IF(OR(Main!$U2707=0,
       Main!$V2707=0,
       Main!$W2707=0),
   "",
   DATE(Main!$U2707,
        Main!$V2707,
        Main!$W2707)
)</f>
        <v>41512</v>
      </c>
      <c r="Y2707">
        <f>Table1[[#This Row],[Average_Cost_for_two]]*VLOOKUP(Table1[[#This Row],[Currency]],currency!$A$2:$B$10,2,FALSE)</f>
        <v>6</v>
      </c>
      <c r="Z2707" t="str">
        <f>VLOOKUP(C2707,country!A:B,2,FALSE)</f>
        <v>India</v>
      </c>
      <c r="AA2707">
        <f t="shared" si="42"/>
        <v>3</v>
      </c>
    </row>
    <row r="2708" spans="1:27" ht="15.75" customHeight="1" x14ac:dyDescent="0.25">
      <c r="A2708">
        <v>18175256</v>
      </c>
      <c r="B2708" t="s">
        <v>6198</v>
      </c>
      <c r="C2708">
        <v>1</v>
      </c>
      <c r="D2708" t="s">
        <v>23</v>
      </c>
      <c r="E2708" t="s">
        <v>6254</v>
      </c>
      <c r="F2708" t="s">
        <v>243</v>
      </c>
      <c r="G2708" t="s">
        <v>244</v>
      </c>
      <c r="H2708">
        <v>77.252049630000002</v>
      </c>
      <c r="I2708">
        <v>28.539725350000001</v>
      </c>
      <c r="J2708" t="s">
        <v>480</v>
      </c>
      <c r="K2708" t="s">
        <v>28</v>
      </c>
      <c r="L2708" t="s">
        <v>29</v>
      </c>
      <c r="M2708" t="s">
        <v>29</v>
      </c>
      <c r="N2708" t="s">
        <v>29</v>
      </c>
      <c r="O2708" t="s">
        <v>29</v>
      </c>
      <c r="P2708">
        <v>2</v>
      </c>
      <c r="Q2708">
        <v>26</v>
      </c>
      <c r="R2708">
        <v>500</v>
      </c>
      <c r="S2708" t="str">
        <f>IF(Table1[[#This Row],[Average_Cost_for_two]]&lt;500,"Low",IF(Table1[[#This Row],[Average_Cost_for_two]]&lt;=1500,"Medium","High"))</f>
        <v>Medium</v>
      </c>
      <c r="T2708">
        <v>3.2</v>
      </c>
      <c r="U2708">
        <v>2011</v>
      </c>
      <c r="V2708">
        <v>8</v>
      </c>
      <c r="W2708">
        <v>17</v>
      </c>
      <c r="X2708">
        <f>IF(OR(Main!$U2708=0,
       Main!$V2708=0,
       Main!$W2708=0),
   "",
   DATE(Main!$U2708,
        Main!$V2708,
        Main!$W2708)
)</f>
        <v>40772</v>
      </c>
      <c r="Y2708">
        <f>Table1[[#This Row],[Average_Cost_for_two]]*VLOOKUP(Table1[[#This Row],[Currency]],currency!$A$2:$B$10,2,FALSE)</f>
        <v>6</v>
      </c>
      <c r="Z2708" t="str">
        <f>VLOOKUP(C2708,country!A:B,2,FALSE)</f>
        <v>India</v>
      </c>
      <c r="AA2708">
        <f t="shared" si="42"/>
        <v>3</v>
      </c>
    </row>
    <row r="2709" spans="1:27" ht="15.75" customHeight="1" x14ac:dyDescent="0.25">
      <c r="A2709">
        <v>18454058</v>
      </c>
      <c r="B2709" t="s">
        <v>6255</v>
      </c>
      <c r="C2709">
        <v>1</v>
      </c>
      <c r="D2709" t="s">
        <v>23</v>
      </c>
      <c r="E2709" t="s">
        <v>6256</v>
      </c>
      <c r="F2709" t="s">
        <v>75</v>
      </c>
      <c r="G2709" t="s">
        <v>76</v>
      </c>
      <c r="H2709">
        <v>77.327928420000006</v>
      </c>
      <c r="I2709">
        <v>28.694052509999999</v>
      </c>
      <c r="J2709" t="s">
        <v>503</v>
      </c>
      <c r="K2709" t="s">
        <v>28</v>
      </c>
      <c r="L2709" t="s">
        <v>29</v>
      </c>
      <c r="M2709" t="s">
        <v>29</v>
      </c>
      <c r="N2709" t="s">
        <v>29</v>
      </c>
      <c r="O2709" t="s">
        <v>29</v>
      </c>
      <c r="P2709">
        <v>2</v>
      </c>
      <c r="Q2709">
        <v>10</v>
      </c>
      <c r="R2709">
        <v>500</v>
      </c>
      <c r="S2709" t="str">
        <f>IF(Table1[[#This Row],[Average_Cost_for_two]]&lt;500,"Low",IF(Table1[[#This Row],[Average_Cost_for_two]]&lt;=1500,"Medium","High"))</f>
        <v>Medium</v>
      </c>
      <c r="T2709">
        <v>3.2</v>
      </c>
      <c r="U2709">
        <v>2015</v>
      </c>
      <c r="V2709">
        <v>8</v>
      </c>
      <c r="W2709">
        <v>9</v>
      </c>
      <c r="X2709">
        <f>IF(OR(Main!$U2709=0,
       Main!$V2709=0,
       Main!$W2709=0),
   "",
   DATE(Main!$U2709,
        Main!$V2709,
        Main!$W2709)
)</f>
        <v>42225</v>
      </c>
      <c r="Y2709">
        <f>Table1[[#This Row],[Average_Cost_for_two]]*VLOOKUP(Table1[[#This Row],[Currency]],currency!$A$2:$B$10,2,FALSE)</f>
        <v>6</v>
      </c>
      <c r="Z2709" t="str">
        <f>VLOOKUP(C2709,country!A:B,2,FALSE)</f>
        <v>India</v>
      </c>
      <c r="AA2709">
        <f t="shared" si="42"/>
        <v>3</v>
      </c>
    </row>
    <row r="2710" spans="1:27" ht="15.75" customHeight="1" x14ac:dyDescent="0.25">
      <c r="A2710">
        <v>18453878</v>
      </c>
      <c r="B2710" t="s">
        <v>6257</v>
      </c>
      <c r="C2710">
        <v>1</v>
      </c>
      <c r="D2710" t="s">
        <v>23</v>
      </c>
      <c r="E2710" t="s">
        <v>6258</v>
      </c>
      <c r="F2710" t="s">
        <v>904</v>
      </c>
      <c r="G2710" t="s">
        <v>905</v>
      </c>
      <c r="H2710">
        <v>0</v>
      </c>
      <c r="I2710">
        <v>0</v>
      </c>
      <c r="J2710" t="s">
        <v>480</v>
      </c>
      <c r="K2710" t="s">
        <v>28</v>
      </c>
      <c r="L2710" t="s">
        <v>29</v>
      </c>
      <c r="M2710" t="s">
        <v>29</v>
      </c>
      <c r="N2710" t="s">
        <v>29</v>
      </c>
      <c r="O2710" t="s">
        <v>29</v>
      </c>
      <c r="P2710">
        <v>2</v>
      </c>
      <c r="Q2710">
        <v>5</v>
      </c>
      <c r="R2710">
        <v>500</v>
      </c>
      <c r="S2710" t="str">
        <f>IF(Table1[[#This Row],[Average_Cost_for_two]]&lt;500,"Low",IF(Table1[[#This Row],[Average_Cost_for_two]]&lt;=1500,"Medium","High"))</f>
        <v>Medium</v>
      </c>
      <c r="T2710">
        <v>3</v>
      </c>
      <c r="U2710">
        <v>2012</v>
      </c>
      <c r="V2710">
        <v>8</v>
      </c>
      <c r="W2710">
        <v>4</v>
      </c>
      <c r="X2710">
        <f>IF(OR(Main!$U2710=0,
       Main!$V2710=0,
       Main!$W2710=0),
   "",
   DATE(Main!$U2710,
        Main!$V2710,
        Main!$W2710)
)</f>
        <v>41125</v>
      </c>
      <c r="Y2710">
        <f>Table1[[#This Row],[Average_Cost_for_two]]*VLOOKUP(Table1[[#This Row],[Currency]],currency!$A$2:$B$10,2,FALSE)</f>
        <v>6</v>
      </c>
      <c r="Z2710" t="str">
        <f>VLOOKUP(C2710,country!A:B,2,FALSE)</f>
        <v>India</v>
      </c>
      <c r="AA2710">
        <f t="shared" si="42"/>
        <v>3</v>
      </c>
    </row>
    <row r="2711" spans="1:27" ht="15.75" customHeight="1" x14ac:dyDescent="0.25">
      <c r="A2711">
        <v>18447890</v>
      </c>
      <c r="B2711" t="s">
        <v>6259</v>
      </c>
      <c r="C2711">
        <v>1</v>
      </c>
      <c r="D2711" t="s">
        <v>23</v>
      </c>
      <c r="E2711" t="s">
        <v>6260</v>
      </c>
      <c r="F2711" t="s">
        <v>3063</v>
      </c>
      <c r="G2711" t="s">
        <v>3064</v>
      </c>
      <c r="H2711">
        <v>77.251785600000005</v>
      </c>
      <c r="I2711">
        <v>28.5514005</v>
      </c>
      <c r="J2711" t="s">
        <v>722</v>
      </c>
      <c r="K2711" t="s">
        <v>28</v>
      </c>
      <c r="L2711" t="s">
        <v>29</v>
      </c>
      <c r="M2711" t="s">
        <v>29</v>
      </c>
      <c r="N2711" t="s">
        <v>29</v>
      </c>
      <c r="O2711" t="s">
        <v>29</v>
      </c>
      <c r="P2711">
        <v>2</v>
      </c>
      <c r="Q2711">
        <v>9</v>
      </c>
      <c r="R2711">
        <v>500</v>
      </c>
      <c r="S2711" t="str">
        <f>IF(Table1[[#This Row],[Average_Cost_for_two]]&lt;500,"Low",IF(Table1[[#This Row],[Average_Cost_for_two]]&lt;=1500,"Medium","High"))</f>
        <v>Medium</v>
      </c>
      <c r="T2711">
        <v>3.1</v>
      </c>
      <c r="U2711">
        <v>2013</v>
      </c>
      <c r="V2711">
        <v>8</v>
      </c>
      <c r="W2711">
        <v>24</v>
      </c>
      <c r="X2711">
        <f>IF(OR(Main!$U2711=0,
       Main!$V2711=0,
       Main!$W2711=0),
   "",
   DATE(Main!$U2711,
        Main!$V2711,
        Main!$W2711)
)</f>
        <v>41510</v>
      </c>
      <c r="Y2711">
        <f>Table1[[#This Row],[Average_Cost_for_two]]*VLOOKUP(Table1[[#This Row],[Currency]],currency!$A$2:$B$10,2,FALSE)</f>
        <v>6</v>
      </c>
      <c r="Z2711" t="str">
        <f>VLOOKUP(C2711,country!A:B,2,FALSE)</f>
        <v>India</v>
      </c>
      <c r="AA2711">
        <f t="shared" si="42"/>
        <v>3</v>
      </c>
    </row>
    <row r="2712" spans="1:27" ht="15.75" customHeight="1" x14ac:dyDescent="0.25">
      <c r="A2712">
        <v>18358207</v>
      </c>
      <c r="B2712" t="s">
        <v>5243</v>
      </c>
      <c r="C2712">
        <v>1</v>
      </c>
      <c r="D2712" t="s">
        <v>23</v>
      </c>
      <c r="E2712" t="s">
        <v>6261</v>
      </c>
      <c r="F2712" t="s">
        <v>155</v>
      </c>
      <c r="G2712" t="s">
        <v>156</v>
      </c>
      <c r="H2712">
        <v>77.189807900000005</v>
      </c>
      <c r="I2712">
        <v>28.7014836</v>
      </c>
      <c r="J2712" t="s">
        <v>480</v>
      </c>
      <c r="K2712" t="s">
        <v>28</v>
      </c>
      <c r="L2712" t="s">
        <v>29</v>
      </c>
      <c r="M2712" t="s">
        <v>29</v>
      </c>
      <c r="N2712" t="s">
        <v>29</v>
      </c>
      <c r="O2712" t="s">
        <v>29</v>
      </c>
      <c r="P2712">
        <v>2</v>
      </c>
      <c r="Q2712">
        <v>2</v>
      </c>
      <c r="R2712">
        <v>500</v>
      </c>
      <c r="S2712" t="str">
        <f>IF(Table1[[#This Row],[Average_Cost_for_two]]&lt;500,"Low",IF(Table1[[#This Row],[Average_Cost_for_two]]&lt;=1500,"Medium","High"))</f>
        <v>Medium</v>
      </c>
      <c r="T2712">
        <v>1</v>
      </c>
      <c r="U2712">
        <v>2013</v>
      </c>
      <c r="V2712">
        <v>8</v>
      </c>
      <c r="W2712">
        <v>27</v>
      </c>
      <c r="X2712">
        <f>IF(OR(Main!$U2712=0,
       Main!$V2712=0,
       Main!$W2712=0),
   "",
   DATE(Main!$U2712,
        Main!$V2712,
        Main!$W2712)
)</f>
        <v>41513</v>
      </c>
      <c r="Y2712">
        <f>Table1[[#This Row],[Average_Cost_for_two]]*VLOOKUP(Table1[[#This Row],[Currency]],currency!$A$2:$B$10,2,FALSE)</f>
        <v>6</v>
      </c>
      <c r="Z2712" t="str">
        <f>VLOOKUP(C2712,country!A:B,2,FALSE)</f>
        <v>India</v>
      </c>
      <c r="AA2712">
        <f t="shared" si="42"/>
        <v>3</v>
      </c>
    </row>
    <row r="2713" spans="1:27" ht="15.75" customHeight="1" x14ac:dyDescent="0.25">
      <c r="A2713">
        <v>4500</v>
      </c>
      <c r="B2713" t="s">
        <v>6262</v>
      </c>
      <c r="C2713">
        <v>1</v>
      </c>
      <c r="D2713" t="s">
        <v>23</v>
      </c>
      <c r="E2713" t="s">
        <v>6263</v>
      </c>
      <c r="F2713" t="s">
        <v>6264</v>
      </c>
      <c r="G2713" t="s">
        <v>6263</v>
      </c>
      <c r="H2713">
        <v>77.164437620000001</v>
      </c>
      <c r="I2713">
        <v>28.556503469999999</v>
      </c>
      <c r="J2713" t="s">
        <v>567</v>
      </c>
      <c r="K2713" t="s">
        <v>28</v>
      </c>
      <c r="L2713" t="s">
        <v>29</v>
      </c>
      <c r="M2713" t="s">
        <v>29</v>
      </c>
      <c r="N2713" t="s">
        <v>29</v>
      </c>
      <c r="O2713" t="s">
        <v>29</v>
      </c>
      <c r="P2713">
        <v>2</v>
      </c>
      <c r="Q2713">
        <v>17</v>
      </c>
      <c r="R2713">
        <v>500</v>
      </c>
      <c r="S2713" t="str">
        <f>IF(Table1[[#This Row],[Average_Cost_for_two]]&lt;500,"Low",IF(Table1[[#This Row],[Average_Cost_for_two]]&lt;=1500,"Medium","High"))</f>
        <v>Medium</v>
      </c>
      <c r="T2713">
        <v>3.3</v>
      </c>
      <c r="U2713">
        <v>2018</v>
      </c>
      <c r="V2713">
        <v>8</v>
      </c>
      <c r="W2713">
        <v>24</v>
      </c>
      <c r="X2713">
        <f>IF(OR(Main!$U2713=0,
       Main!$V2713=0,
       Main!$W2713=0),
   "",
   DATE(Main!$U2713,
        Main!$V2713,
        Main!$W2713)
)</f>
        <v>43336</v>
      </c>
      <c r="Y2713">
        <f>Table1[[#This Row],[Average_Cost_for_two]]*VLOOKUP(Table1[[#This Row],[Currency]],currency!$A$2:$B$10,2,FALSE)</f>
        <v>6</v>
      </c>
      <c r="Z2713" t="str">
        <f>VLOOKUP(C2713,country!A:B,2,FALSE)</f>
        <v>India</v>
      </c>
      <c r="AA2713">
        <f t="shared" si="42"/>
        <v>3</v>
      </c>
    </row>
    <row r="2714" spans="1:27" ht="15.75" customHeight="1" x14ac:dyDescent="0.25">
      <c r="A2714">
        <v>6651</v>
      </c>
      <c r="B2714" t="s">
        <v>6265</v>
      </c>
      <c r="C2714">
        <v>1</v>
      </c>
      <c r="D2714" t="s">
        <v>23</v>
      </c>
      <c r="E2714" t="s">
        <v>6266</v>
      </c>
      <c r="F2714" t="s">
        <v>654</v>
      </c>
      <c r="G2714" t="s">
        <v>655</v>
      </c>
      <c r="H2714">
        <v>77.204844499999993</v>
      </c>
      <c r="I2714">
        <v>28.6839604</v>
      </c>
      <c r="J2714" t="s">
        <v>500</v>
      </c>
      <c r="K2714" t="s">
        <v>28</v>
      </c>
      <c r="L2714" t="s">
        <v>29</v>
      </c>
      <c r="M2714" t="s">
        <v>29</v>
      </c>
      <c r="N2714" t="s">
        <v>29</v>
      </c>
      <c r="O2714" t="s">
        <v>29</v>
      </c>
      <c r="P2714">
        <v>2</v>
      </c>
      <c r="Q2714">
        <v>25</v>
      </c>
      <c r="R2714">
        <v>500</v>
      </c>
      <c r="S2714" t="str">
        <f>IF(Table1[[#This Row],[Average_Cost_for_two]]&lt;500,"Low",IF(Table1[[#This Row],[Average_Cost_for_two]]&lt;=1500,"Medium","High"))</f>
        <v>Medium</v>
      </c>
      <c r="T2714">
        <v>2.8</v>
      </c>
      <c r="U2714">
        <v>2014</v>
      </c>
      <c r="V2714">
        <v>8</v>
      </c>
      <c r="W2714">
        <v>16</v>
      </c>
      <c r="X2714">
        <f>IF(OR(Main!$U2714=0,
       Main!$V2714=0,
       Main!$W2714=0),
   "",
   DATE(Main!$U2714,
        Main!$V2714,
        Main!$W2714)
)</f>
        <v>41867</v>
      </c>
      <c r="Y2714">
        <f>Table1[[#This Row],[Average_Cost_for_two]]*VLOOKUP(Table1[[#This Row],[Currency]],currency!$A$2:$B$10,2,FALSE)</f>
        <v>6</v>
      </c>
      <c r="Z2714" t="str">
        <f>VLOOKUP(C2714,country!A:B,2,FALSE)</f>
        <v>India</v>
      </c>
      <c r="AA2714">
        <f t="shared" si="42"/>
        <v>3</v>
      </c>
    </row>
    <row r="2715" spans="1:27" ht="15.75" customHeight="1" x14ac:dyDescent="0.25">
      <c r="A2715">
        <v>304028</v>
      </c>
      <c r="B2715" t="s">
        <v>6191</v>
      </c>
      <c r="C2715">
        <v>1</v>
      </c>
      <c r="D2715" t="s">
        <v>23</v>
      </c>
      <c r="E2715" t="s">
        <v>6267</v>
      </c>
      <c r="F2715" t="s">
        <v>253</v>
      </c>
      <c r="G2715" t="s">
        <v>254</v>
      </c>
      <c r="H2715">
        <v>77.195288399999995</v>
      </c>
      <c r="I2715">
        <v>28.646476</v>
      </c>
      <c r="J2715" t="s">
        <v>6268</v>
      </c>
      <c r="K2715" t="s">
        <v>28</v>
      </c>
      <c r="L2715" t="s">
        <v>29</v>
      </c>
      <c r="M2715" t="s">
        <v>29</v>
      </c>
      <c r="N2715" t="s">
        <v>29</v>
      </c>
      <c r="O2715" t="s">
        <v>29</v>
      </c>
      <c r="P2715">
        <v>2</v>
      </c>
      <c r="Q2715">
        <v>39</v>
      </c>
      <c r="R2715">
        <v>500</v>
      </c>
      <c r="S2715" t="str">
        <f>IF(Table1[[#This Row],[Average_Cost_for_two]]&lt;500,"Low",IF(Table1[[#This Row],[Average_Cost_for_two]]&lt;=1500,"Medium","High"))</f>
        <v>Medium</v>
      </c>
      <c r="T2715">
        <v>2.8</v>
      </c>
      <c r="U2715">
        <v>2011</v>
      </c>
      <c r="V2715">
        <v>8</v>
      </c>
      <c r="W2715">
        <v>2</v>
      </c>
      <c r="X2715">
        <f>IF(OR(Main!$U2715=0,
       Main!$V2715=0,
       Main!$W2715=0),
   "",
   DATE(Main!$U2715,
        Main!$V2715,
        Main!$W2715)
)</f>
        <v>40757</v>
      </c>
      <c r="Y2715">
        <f>Table1[[#This Row],[Average_Cost_for_two]]*VLOOKUP(Table1[[#This Row],[Currency]],currency!$A$2:$B$10,2,FALSE)</f>
        <v>6</v>
      </c>
      <c r="Z2715" t="str">
        <f>VLOOKUP(C2715,country!A:B,2,FALSE)</f>
        <v>India</v>
      </c>
      <c r="AA2715">
        <f t="shared" si="42"/>
        <v>3</v>
      </c>
    </row>
    <row r="2716" spans="1:27" ht="15.75" customHeight="1" x14ac:dyDescent="0.25">
      <c r="A2716">
        <v>18336529</v>
      </c>
      <c r="B2716" t="s">
        <v>6269</v>
      </c>
      <c r="C2716">
        <v>1</v>
      </c>
      <c r="D2716" t="s">
        <v>23</v>
      </c>
      <c r="E2716" t="s">
        <v>6270</v>
      </c>
      <c r="F2716" t="s">
        <v>486</v>
      </c>
      <c r="G2716" t="s">
        <v>487</v>
      </c>
      <c r="H2716">
        <v>77.159705599999995</v>
      </c>
      <c r="I2716">
        <v>28.688925600000001</v>
      </c>
      <c r="J2716" t="s">
        <v>500</v>
      </c>
      <c r="K2716" t="s">
        <v>28</v>
      </c>
      <c r="L2716" t="s">
        <v>29</v>
      </c>
      <c r="M2716" t="s">
        <v>29</v>
      </c>
      <c r="N2716" t="s">
        <v>29</v>
      </c>
      <c r="O2716" t="s">
        <v>29</v>
      </c>
      <c r="P2716">
        <v>2</v>
      </c>
      <c r="Q2716">
        <v>12</v>
      </c>
      <c r="R2716">
        <v>500</v>
      </c>
      <c r="S2716" t="str">
        <f>IF(Table1[[#This Row],[Average_Cost_for_two]]&lt;500,"Low",IF(Table1[[#This Row],[Average_Cost_for_two]]&lt;=1500,"Medium","High"))</f>
        <v>Medium</v>
      </c>
      <c r="T2716">
        <v>3.3</v>
      </c>
      <c r="U2716">
        <v>2012</v>
      </c>
      <c r="V2716">
        <v>8</v>
      </c>
      <c r="W2716">
        <v>8</v>
      </c>
      <c r="X2716">
        <f>IF(OR(Main!$U2716=0,
       Main!$V2716=0,
       Main!$W2716=0),
   "",
   DATE(Main!$U2716,
        Main!$V2716,
        Main!$W2716)
)</f>
        <v>41129</v>
      </c>
      <c r="Y2716">
        <f>Table1[[#This Row],[Average_Cost_for_two]]*VLOOKUP(Table1[[#This Row],[Currency]],currency!$A$2:$B$10,2,FALSE)</f>
        <v>6</v>
      </c>
      <c r="Z2716" t="str">
        <f>VLOOKUP(C2716,country!A:B,2,FALSE)</f>
        <v>India</v>
      </c>
      <c r="AA2716">
        <f t="shared" si="42"/>
        <v>3</v>
      </c>
    </row>
    <row r="2717" spans="1:27" ht="15.75" customHeight="1" x14ac:dyDescent="0.25">
      <c r="A2717">
        <v>18381652</v>
      </c>
      <c r="B2717" t="s">
        <v>5859</v>
      </c>
      <c r="C2717">
        <v>1</v>
      </c>
      <c r="D2717" t="s">
        <v>23</v>
      </c>
      <c r="E2717" t="s">
        <v>6271</v>
      </c>
      <c r="F2717" t="s">
        <v>685</v>
      </c>
      <c r="G2717" t="s">
        <v>686</v>
      </c>
      <c r="H2717">
        <v>77.283675799999997</v>
      </c>
      <c r="I2717">
        <v>28.639889199999999</v>
      </c>
      <c r="J2717" t="s">
        <v>477</v>
      </c>
      <c r="K2717" t="s">
        <v>28</v>
      </c>
      <c r="L2717" t="s">
        <v>29</v>
      </c>
      <c r="M2717" t="s">
        <v>29</v>
      </c>
      <c r="N2717" t="s">
        <v>29</v>
      </c>
      <c r="O2717" t="s">
        <v>29</v>
      </c>
      <c r="P2717">
        <v>2</v>
      </c>
      <c r="Q2717">
        <v>3</v>
      </c>
      <c r="R2717">
        <v>500</v>
      </c>
      <c r="S2717" t="str">
        <f>IF(Table1[[#This Row],[Average_Cost_for_two]]&lt;500,"Low",IF(Table1[[#This Row],[Average_Cost_for_two]]&lt;=1500,"Medium","High"))</f>
        <v>Medium</v>
      </c>
      <c r="T2717">
        <v>1</v>
      </c>
      <c r="U2717">
        <v>2013</v>
      </c>
      <c r="V2717">
        <v>8</v>
      </c>
      <c r="W2717">
        <v>3</v>
      </c>
      <c r="X2717">
        <f>IF(OR(Main!$U2717=0,
       Main!$V2717=0,
       Main!$W2717=0),
   "",
   DATE(Main!$U2717,
        Main!$V2717,
        Main!$W2717)
)</f>
        <v>41489</v>
      </c>
      <c r="Y2717">
        <f>Table1[[#This Row],[Average_Cost_for_two]]*VLOOKUP(Table1[[#This Row],[Currency]],currency!$A$2:$B$10,2,FALSE)</f>
        <v>6</v>
      </c>
      <c r="Z2717" t="str">
        <f>VLOOKUP(C2717,country!A:B,2,FALSE)</f>
        <v>India</v>
      </c>
      <c r="AA2717">
        <f t="shared" si="42"/>
        <v>3</v>
      </c>
    </row>
    <row r="2718" spans="1:27" ht="15.75" customHeight="1" x14ac:dyDescent="0.25">
      <c r="A2718">
        <v>6203</v>
      </c>
      <c r="B2718" t="s">
        <v>6272</v>
      </c>
      <c r="C2718">
        <v>1</v>
      </c>
      <c r="D2718" t="s">
        <v>23</v>
      </c>
      <c r="E2718" t="s">
        <v>6273</v>
      </c>
      <c r="F2718" t="s">
        <v>418</v>
      </c>
      <c r="G2718" t="s">
        <v>419</v>
      </c>
      <c r="H2718">
        <v>77.231129999999993</v>
      </c>
      <c r="I2718">
        <v>28.589055299999998</v>
      </c>
      <c r="J2718" t="s">
        <v>927</v>
      </c>
      <c r="K2718" t="s">
        <v>28</v>
      </c>
      <c r="L2718" t="s">
        <v>29</v>
      </c>
      <c r="M2718" t="s">
        <v>29</v>
      </c>
      <c r="N2718" t="s">
        <v>29</v>
      </c>
      <c r="O2718" t="s">
        <v>29</v>
      </c>
      <c r="P2718">
        <v>2</v>
      </c>
      <c r="Q2718">
        <v>8</v>
      </c>
      <c r="R2718">
        <v>500</v>
      </c>
      <c r="S2718" t="str">
        <f>IF(Table1[[#This Row],[Average_Cost_for_two]]&lt;500,"Low",IF(Table1[[#This Row],[Average_Cost_for_two]]&lt;=1500,"Medium","High"))</f>
        <v>Medium</v>
      </c>
      <c r="T2718">
        <v>2.8</v>
      </c>
      <c r="U2718">
        <v>2014</v>
      </c>
      <c r="V2718">
        <v>8</v>
      </c>
      <c r="W2718">
        <v>23</v>
      </c>
      <c r="X2718">
        <f>IF(OR(Main!$U2718=0,
       Main!$V2718=0,
       Main!$W2718=0),
   "",
   DATE(Main!$U2718,
        Main!$V2718,
        Main!$W2718)
)</f>
        <v>41874</v>
      </c>
      <c r="Y2718">
        <f>Table1[[#This Row],[Average_Cost_for_two]]*VLOOKUP(Table1[[#This Row],[Currency]],currency!$A$2:$B$10,2,FALSE)</f>
        <v>6</v>
      </c>
      <c r="Z2718" t="str">
        <f>VLOOKUP(C2718,country!A:B,2,FALSE)</f>
        <v>India</v>
      </c>
      <c r="AA2718">
        <f t="shared" si="42"/>
        <v>3</v>
      </c>
    </row>
    <row r="2719" spans="1:27" ht="15.75" customHeight="1" x14ac:dyDescent="0.25">
      <c r="A2719">
        <v>18432206</v>
      </c>
      <c r="B2719" t="s">
        <v>6274</v>
      </c>
      <c r="C2719">
        <v>1</v>
      </c>
      <c r="D2719" t="s">
        <v>23</v>
      </c>
      <c r="E2719" t="s">
        <v>6275</v>
      </c>
      <c r="F2719" t="s">
        <v>51</v>
      </c>
      <c r="G2719" t="s">
        <v>52</v>
      </c>
      <c r="H2719">
        <v>76.981755500000006</v>
      </c>
      <c r="I2719">
        <v>28.610581</v>
      </c>
      <c r="J2719" t="s">
        <v>556</v>
      </c>
      <c r="K2719" t="s">
        <v>28</v>
      </c>
      <c r="L2719" t="s">
        <v>29</v>
      </c>
      <c r="M2719" t="s">
        <v>29</v>
      </c>
      <c r="N2719" t="s">
        <v>29</v>
      </c>
      <c r="O2719" t="s">
        <v>29</v>
      </c>
      <c r="P2719">
        <v>2</v>
      </c>
      <c r="Q2719">
        <v>1</v>
      </c>
      <c r="R2719">
        <v>500</v>
      </c>
      <c r="S2719" t="str">
        <f>IF(Table1[[#This Row],[Average_Cost_for_two]]&lt;500,"Low",IF(Table1[[#This Row],[Average_Cost_for_two]]&lt;=1500,"Medium","High"))</f>
        <v>Medium</v>
      </c>
      <c r="T2719">
        <v>1</v>
      </c>
      <c r="U2719">
        <v>2012</v>
      </c>
      <c r="V2719">
        <v>8</v>
      </c>
      <c r="W2719">
        <v>7</v>
      </c>
      <c r="X2719">
        <f>IF(OR(Main!$U2719=0,
       Main!$V2719=0,
       Main!$W2719=0),
   "",
   DATE(Main!$U2719,
        Main!$V2719,
        Main!$W2719)
)</f>
        <v>41128</v>
      </c>
      <c r="Y2719">
        <f>Table1[[#This Row],[Average_Cost_for_two]]*VLOOKUP(Table1[[#This Row],[Currency]],currency!$A$2:$B$10,2,FALSE)</f>
        <v>6</v>
      </c>
      <c r="Z2719" t="str">
        <f>VLOOKUP(C2719,country!A:B,2,FALSE)</f>
        <v>India</v>
      </c>
      <c r="AA2719">
        <f t="shared" si="42"/>
        <v>3</v>
      </c>
    </row>
    <row r="2720" spans="1:27" ht="15.75" customHeight="1" x14ac:dyDescent="0.25">
      <c r="A2720">
        <v>148</v>
      </c>
      <c r="B2720" t="s">
        <v>5925</v>
      </c>
      <c r="C2720">
        <v>1</v>
      </c>
      <c r="D2720" t="s">
        <v>23</v>
      </c>
      <c r="E2720" t="s">
        <v>6276</v>
      </c>
      <c r="F2720" t="s">
        <v>104</v>
      </c>
      <c r="G2720" t="s">
        <v>105</v>
      </c>
      <c r="H2720">
        <v>77.251157000000006</v>
      </c>
      <c r="I2720">
        <v>28.550175400000001</v>
      </c>
      <c r="J2720" t="s">
        <v>5927</v>
      </c>
      <c r="K2720" t="s">
        <v>28</v>
      </c>
      <c r="L2720" t="s">
        <v>29</v>
      </c>
      <c r="M2720" t="s">
        <v>29</v>
      </c>
      <c r="N2720" t="s">
        <v>29</v>
      </c>
      <c r="O2720" t="s">
        <v>29</v>
      </c>
      <c r="P2720">
        <v>2</v>
      </c>
      <c r="Q2720">
        <v>142</v>
      </c>
      <c r="R2720">
        <v>500</v>
      </c>
      <c r="S2720" t="str">
        <f>IF(Table1[[#This Row],[Average_Cost_for_two]]&lt;500,"Low",IF(Table1[[#This Row],[Average_Cost_for_two]]&lt;=1500,"Medium","High"))</f>
        <v>Medium</v>
      </c>
      <c r="T2720">
        <v>3.6</v>
      </c>
      <c r="U2720">
        <v>2017</v>
      </c>
      <c r="V2720">
        <v>8</v>
      </c>
      <c r="W2720">
        <v>6</v>
      </c>
      <c r="X2720">
        <f>IF(OR(Main!$U2720=0,
       Main!$V2720=0,
       Main!$W2720=0),
   "",
   DATE(Main!$U2720,
        Main!$V2720,
        Main!$W2720)
)</f>
        <v>42953</v>
      </c>
      <c r="Y2720">
        <f>Table1[[#This Row],[Average_Cost_for_two]]*VLOOKUP(Table1[[#This Row],[Currency]],currency!$A$2:$B$10,2,FALSE)</f>
        <v>6</v>
      </c>
      <c r="Z2720" t="str">
        <f>VLOOKUP(C2720,country!A:B,2,FALSE)</f>
        <v>India</v>
      </c>
      <c r="AA2720">
        <f t="shared" si="42"/>
        <v>3</v>
      </c>
    </row>
    <row r="2721" spans="1:27" ht="15.75" customHeight="1" x14ac:dyDescent="0.25">
      <c r="A2721">
        <v>3790</v>
      </c>
      <c r="B2721" t="s">
        <v>2909</v>
      </c>
      <c r="C2721">
        <v>1</v>
      </c>
      <c r="D2721" t="s">
        <v>23</v>
      </c>
      <c r="E2721" t="s">
        <v>6277</v>
      </c>
      <c r="F2721" t="s">
        <v>229</v>
      </c>
      <c r="G2721" t="s">
        <v>230</v>
      </c>
      <c r="H2721">
        <v>77.294778300000004</v>
      </c>
      <c r="I2721">
        <v>28.639325100000001</v>
      </c>
      <c r="J2721" t="s">
        <v>6278</v>
      </c>
      <c r="K2721" t="s">
        <v>28</v>
      </c>
      <c r="L2721" t="s">
        <v>29</v>
      </c>
      <c r="M2721" t="s">
        <v>29</v>
      </c>
      <c r="N2721" t="s">
        <v>29</v>
      </c>
      <c r="O2721" t="s">
        <v>29</v>
      </c>
      <c r="P2721">
        <v>2</v>
      </c>
      <c r="Q2721">
        <v>81</v>
      </c>
      <c r="R2721">
        <v>500</v>
      </c>
      <c r="S2721" t="str">
        <f>IF(Table1[[#This Row],[Average_Cost_for_two]]&lt;500,"Low",IF(Table1[[#This Row],[Average_Cost_for_two]]&lt;=1500,"Medium","High"))</f>
        <v>Medium</v>
      </c>
      <c r="T2721">
        <v>3.4</v>
      </c>
      <c r="U2721">
        <v>2012</v>
      </c>
      <c r="V2721">
        <v>8</v>
      </c>
      <c r="W2721">
        <v>25</v>
      </c>
      <c r="X2721">
        <f>IF(OR(Main!$U2721=0,
       Main!$V2721=0,
       Main!$W2721=0),
   "",
   DATE(Main!$U2721,
        Main!$V2721,
        Main!$W2721)
)</f>
        <v>41146</v>
      </c>
      <c r="Y2721">
        <f>Table1[[#This Row],[Average_Cost_for_two]]*VLOOKUP(Table1[[#This Row],[Currency]],currency!$A$2:$B$10,2,FALSE)</f>
        <v>6</v>
      </c>
      <c r="Z2721" t="str">
        <f>VLOOKUP(C2721,country!A:B,2,FALSE)</f>
        <v>India</v>
      </c>
      <c r="AA2721">
        <f t="shared" si="42"/>
        <v>3</v>
      </c>
    </row>
    <row r="2722" spans="1:27" ht="15.75" customHeight="1" x14ac:dyDescent="0.25">
      <c r="A2722">
        <v>18219516</v>
      </c>
      <c r="B2722" t="s">
        <v>6279</v>
      </c>
      <c r="C2722">
        <v>1</v>
      </c>
      <c r="D2722" t="s">
        <v>23</v>
      </c>
      <c r="E2722" t="s">
        <v>6280</v>
      </c>
      <c r="F2722" t="s">
        <v>1917</v>
      </c>
      <c r="G2722" t="s">
        <v>1918</v>
      </c>
      <c r="H2722">
        <v>77.196587579999999</v>
      </c>
      <c r="I2722">
        <v>28.558874889999998</v>
      </c>
      <c r="J2722" t="s">
        <v>556</v>
      </c>
      <c r="K2722" t="s">
        <v>28</v>
      </c>
      <c r="L2722" t="s">
        <v>29</v>
      </c>
      <c r="M2722" t="s">
        <v>29</v>
      </c>
      <c r="N2722" t="s">
        <v>29</v>
      </c>
      <c r="O2722" t="s">
        <v>29</v>
      </c>
      <c r="P2722">
        <v>2</v>
      </c>
      <c r="Q2722">
        <v>8</v>
      </c>
      <c r="R2722">
        <v>500</v>
      </c>
      <c r="S2722" t="str">
        <f>IF(Table1[[#This Row],[Average_Cost_for_two]]&lt;500,"Low",IF(Table1[[#This Row],[Average_Cost_for_two]]&lt;=1500,"Medium","High"))</f>
        <v>Medium</v>
      </c>
      <c r="T2722">
        <v>3.1</v>
      </c>
      <c r="U2722">
        <v>2015</v>
      </c>
      <c r="V2722">
        <v>8</v>
      </c>
      <c r="W2722">
        <v>1</v>
      </c>
      <c r="X2722">
        <f>IF(OR(Main!$U2722=0,
       Main!$V2722=0,
       Main!$W2722=0),
   "",
   DATE(Main!$U2722,
        Main!$V2722,
        Main!$W2722)
)</f>
        <v>42217</v>
      </c>
      <c r="Y2722">
        <f>Table1[[#This Row],[Average_Cost_for_two]]*VLOOKUP(Table1[[#This Row],[Currency]],currency!$A$2:$B$10,2,FALSE)</f>
        <v>6</v>
      </c>
      <c r="Z2722" t="str">
        <f>VLOOKUP(C2722,country!A:B,2,FALSE)</f>
        <v>India</v>
      </c>
      <c r="AA2722">
        <f t="shared" si="42"/>
        <v>3</v>
      </c>
    </row>
    <row r="2723" spans="1:27" ht="15.75" customHeight="1" x14ac:dyDescent="0.25">
      <c r="A2723">
        <v>308219</v>
      </c>
      <c r="B2723" t="s">
        <v>6281</v>
      </c>
      <c r="C2723">
        <v>1</v>
      </c>
      <c r="D2723" t="s">
        <v>23</v>
      </c>
      <c r="E2723" t="s">
        <v>5588</v>
      </c>
      <c r="F2723" t="s">
        <v>1917</v>
      </c>
      <c r="G2723" t="s">
        <v>1918</v>
      </c>
      <c r="H2723">
        <v>77.195852990000006</v>
      </c>
      <c r="I2723">
        <v>28.565738150000001</v>
      </c>
      <c r="J2723" t="s">
        <v>562</v>
      </c>
      <c r="K2723" t="s">
        <v>28</v>
      </c>
      <c r="L2723" t="s">
        <v>29</v>
      </c>
      <c r="M2723" t="s">
        <v>29</v>
      </c>
      <c r="N2723" t="s">
        <v>29</v>
      </c>
      <c r="O2723" t="s">
        <v>29</v>
      </c>
      <c r="P2723">
        <v>2</v>
      </c>
      <c r="Q2723">
        <v>26</v>
      </c>
      <c r="R2723">
        <v>500</v>
      </c>
      <c r="S2723" t="str">
        <f>IF(Table1[[#This Row],[Average_Cost_for_two]]&lt;500,"Low",IF(Table1[[#This Row],[Average_Cost_for_two]]&lt;=1500,"Medium","High"))</f>
        <v>Medium</v>
      </c>
      <c r="T2723">
        <v>3.4</v>
      </c>
      <c r="U2723">
        <v>2013</v>
      </c>
      <c r="V2723">
        <v>8</v>
      </c>
      <c r="W2723">
        <v>9</v>
      </c>
      <c r="X2723">
        <f>IF(OR(Main!$U2723=0,
       Main!$V2723=0,
       Main!$W2723=0),
   "",
   DATE(Main!$U2723,
        Main!$V2723,
        Main!$W2723)
)</f>
        <v>41495</v>
      </c>
      <c r="Y2723">
        <f>Table1[[#This Row],[Average_Cost_for_two]]*VLOOKUP(Table1[[#This Row],[Currency]],currency!$A$2:$B$10,2,FALSE)</f>
        <v>6</v>
      </c>
      <c r="Z2723" t="str">
        <f>VLOOKUP(C2723,country!A:B,2,FALSE)</f>
        <v>India</v>
      </c>
      <c r="AA2723">
        <f t="shared" si="42"/>
        <v>3</v>
      </c>
    </row>
    <row r="2724" spans="1:27" ht="15.75" customHeight="1" x14ac:dyDescent="0.25">
      <c r="A2724">
        <v>18133471</v>
      </c>
      <c r="B2724" t="s">
        <v>6282</v>
      </c>
      <c r="C2724">
        <v>1</v>
      </c>
      <c r="D2724" t="s">
        <v>23</v>
      </c>
      <c r="E2724" t="s">
        <v>6283</v>
      </c>
      <c r="F2724" t="s">
        <v>2356</v>
      </c>
      <c r="G2724" t="s">
        <v>2357</v>
      </c>
      <c r="H2724">
        <v>77.196725900000004</v>
      </c>
      <c r="I2724">
        <v>28.546428299999999</v>
      </c>
      <c r="J2724" t="s">
        <v>556</v>
      </c>
      <c r="K2724" t="s">
        <v>28</v>
      </c>
      <c r="L2724" t="s">
        <v>29</v>
      </c>
      <c r="M2724" t="s">
        <v>29</v>
      </c>
      <c r="N2724" t="s">
        <v>29</v>
      </c>
      <c r="O2724" t="s">
        <v>29</v>
      </c>
      <c r="P2724">
        <v>2</v>
      </c>
      <c r="Q2724">
        <v>49</v>
      </c>
      <c r="R2724">
        <v>500</v>
      </c>
      <c r="S2724" t="str">
        <f>IF(Table1[[#This Row],[Average_Cost_for_two]]&lt;500,"Low",IF(Table1[[#This Row],[Average_Cost_for_two]]&lt;=1500,"Medium","High"))</f>
        <v>Medium</v>
      </c>
      <c r="T2724">
        <v>3.2</v>
      </c>
      <c r="U2724">
        <v>2015</v>
      </c>
      <c r="V2724">
        <v>8</v>
      </c>
      <c r="W2724">
        <v>23</v>
      </c>
      <c r="X2724">
        <f>IF(OR(Main!$U2724=0,
       Main!$V2724=0,
       Main!$W2724=0),
   "",
   DATE(Main!$U2724,
        Main!$V2724,
        Main!$W2724)
)</f>
        <v>42239</v>
      </c>
      <c r="Y2724">
        <f>Table1[[#This Row],[Average_Cost_for_two]]*VLOOKUP(Table1[[#This Row],[Currency]],currency!$A$2:$B$10,2,FALSE)</f>
        <v>6</v>
      </c>
      <c r="Z2724" t="str">
        <f>VLOOKUP(C2724,country!A:B,2,FALSE)</f>
        <v>India</v>
      </c>
      <c r="AA2724">
        <f t="shared" si="42"/>
        <v>3</v>
      </c>
    </row>
    <row r="2725" spans="1:27" ht="15.75" customHeight="1" x14ac:dyDescent="0.25">
      <c r="A2725">
        <v>18454473</v>
      </c>
      <c r="B2725" t="s">
        <v>6284</v>
      </c>
      <c r="C2725">
        <v>1</v>
      </c>
      <c r="D2725" t="s">
        <v>23</v>
      </c>
      <c r="E2725" t="s">
        <v>6285</v>
      </c>
      <c r="F2725" t="s">
        <v>713</v>
      </c>
      <c r="G2725" t="s">
        <v>714</v>
      </c>
      <c r="H2725">
        <v>77.115409999999997</v>
      </c>
      <c r="I2725">
        <v>28.646011000000001</v>
      </c>
      <c r="J2725" t="s">
        <v>480</v>
      </c>
      <c r="K2725" t="s">
        <v>28</v>
      </c>
      <c r="L2725" t="s">
        <v>29</v>
      </c>
      <c r="M2725" t="s">
        <v>29</v>
      </c>
      <c r="N2725" t="s">
        <v>29</v>
      </c>
      <c r="O2725" t="s">
        <v>29</v>
      </c>
      <c r="P2725">
        <v>2</v>
      </c>
      <c r="Q2725">
        <v>18</v>
      </c>
      <c r="R2725">
        <v>500</v>
      </c>
      <c r="S2725" t="str">
        <f>IF(Table1[[#This Row],[Average_Cost_for_two]]&lt;500,"Low",IF(Table1[[#This Row],[Average_Cost_for_two]]&lt;=1500,"Medium","High"))</f>
        <v>Medium</v>
      </c>
      <c r="T2725">
        <v>3.8</v>
      </c>
      <c r="U2725">
        <v>2014</v>
      </c>
      <c r="V2725">
        <v>8</v>
      </c>
      <c r="W2725">
        <v>21</v>
      </c>
      <c r="X2725">
        <f>IF(OR(Main!$U2725=0,
       Main!$V2725=0,
       Main!$W2725=0),
   "",
   DATE(Main!$U2725,
        Main!$V2725,
        Main!$W2725)
)</f>
        <v>41872</v>
      </c>
      <c r="Y2725">
        <f>Table1[[#This Row],[Average_Cost_for_two]]*VLOOKUP(Table1[[#This Row],[Currency]],currency!$A$2:$B$10,2,FALSE)</f>
        <v>6</v>
      </c>
      <c r="Z2725" t="str">
        <f>VLOOKUP(C2725,country!A:B,2,FALSE)</f>
        <v>India</v>
      </c>
      <c r="AA2725">
        <f t="shared" si="42"/>
        <v>3</v>
      </c>
    </row>
    <row r="2726" spans="1:27" ht="15.75" customHeight="1" x14ac:dyDescent="0.25">
      <c r="A2726">
        <v>18287358</v>
      </c>
      <c r="B2726" t="s">
        <v>6286</v>
      </c>
      <c r="C2726">
        <v>1</v>
      </c>
      <c r="D2726" t="s">
        <v>23</v>
      </c>
      <c r="E2726" t="s">
        <v>6287</v>
      </c>
      <c r="F2726" t="s">
        <v>6288</v>
      </c>
      <c r="G2726" t="s">
        <v>6287</v>
      </c>
      <c r="H2726">
        <v>0</v>
      </c>
      <c r="I2726">
        <v>0</v>
      </c>
      <c r="J2726" t="s">
        <v>6289</v>
      </c>
      <c r="K2726" t="s">
        <v>28</v>
      </c>
      <c r="L2726" t="s">
        <v>29</v>
      </c>
      <c r="M2726" t="s">
        <v>29</v>
      </c>
      <c r="N2726" t="s">
        <v>29</v>
      </c>
      <c r="O2726" t="s">
        <v>29</v>
      </c>
      <c r="P2726">
        <v>2</v>
      </c>
      <c r="Q2726">
        <v>2</v>
      </c>
      <c r="R2726">
        <v>500</v>
      </c>
      <c r="S2726" t="str">
        <f>IF(Table1[[#This Row],[Average_Cost_for_two]]&lt;500,"Low",IF(Table1[[#This Row],[Average_Cost_for_two]]&lt;=1500,"Medium","High"))</f>
        <v>Medium</v>
      </c>
      <c r="T2726">
        <v>1</v>
      </c>
      <c r="U2726">
        <v>2011</v>
      </c>
      <c r="V2726">
        <v>7</v>
      </c>
      <c r="W2726">
        <v>24</v>
      </c>
      <c r="X2726">
        <f>IF(OR(Main!$U2726=0,
       Main!$V2726=0,
       Main!$W2726=0),
   "",
   DATE(Main!$U2726,
        Main!$V2726,
        Main!$W2726)
)</f>
        <v>40748</v>
      </c>
      <c r="Y2726">
        <f>Table1[[#This Row],[Average_Cost_for_two]]*VLOOKUP(Table1[[#This Row],[Currency]],currency!$A$2:$B$10,2,FALSE)</f>
        <v>6</v>
      </c>
      <c r="Z2726" t="str">
        <f>VLOOKUP(C2726,country!A:B,2,FALSE)</f>
        <v>India</v>
      </c>
      <c r="AA2726">
        <f t="shared" si="42"/>
        <v>3</v>
      </c>
    </row>
    <row r="2727" spans="1:27" ht="15.75" customHeight="1" x14ac:dyDescent="0.25">
      <c r="A2727">
        <v>18384127</v>
      </c>
      <c r="B2727" t="s">
        <v>6290</v>
      </c>
      <c r="C2727">
        <v>1</v>
      </c>
      <c r="D2727" t="s">
        <v>23</v>
      </c>
      <c r="E2727" t="s">
        <v>6291</v>
      </c>
      <c r="F2727" t="s">
        <v>3793</v>
      </c>
      <c r="G2727" t="s">
        <v>3794</v>
      </c>
      <c r="H2727">
        <v>77.198033300000006</v>
      </c>
      <c r="I2727">
        <v>28.537547199999999</v>
      </c>
      <c r="J2727" t="s">
        <v>2945</v>
      </c>
      <c r="K2727" t="s">
        <v>28</v>
      </c>
      <c r="L2727" t="s">
        <v>29</v>
      </c>
      <c r="M2727" t="s">
        <v>29</v>
      </c>
      <c r="N2727" t="s">
        <v>29</v>
      </c>
      <c r="O2727" t="s">
        <v>29</v>
      </c>
      <c r="P2727">
        <v>2</v>
      </c>
      <c r="Q2727">
        <v>11</v>
      </c>
      <c r="R2727">
        <v>500</v>
      </c>
      <c r="S2727" t="str">
        <f>IF(Table1[[#This Row],[Average_Cost_for_two]]&lt;500,"Low",IF(Table1[[#This Row],[Average_Cost_for_two]]&lt;=1500,"Medium","High"))</f>
        <v>Medium</v>
      </c>
      <c r="T2727">
        <v>2.6</v>
      </c>
      <c r="U2727">
        <v>2012</v>
      </c>
      <c r="V2727">
        <v>7</v>
      </c>
      <c r="W2727">
        <v>26</v>
      </c>
      <c r="X2727">
        <f>IF(OR(Main!$U2727=0,
       Main!$V2727=0,
       Main!$W2727=0),
   "",
   DATE(Main!$U2727,
        Main!$V2727,
        Main!$W2727)
)</f>
        <v>41116</v>
      </c>
      <c r="Y2727">
        <f>Table1[[#This Row],[Average_Cost_for_two]]*VLOOKUP(Table1[[#This Row],[Currency]],currency!$A$2:$B$10,2,FALSE)</f>
        <v>6</v>
      </c>
      <c r="Z2727" t="str">
        <f>VLOOKUP(C2727,country!A:B,2,FALSE)</f>
        <v>India</v>
      </c>
      <c r="AA2727">
        <f t="shared" si="42"/>
        <v>3</v>
      </c>
    </row>
    <row r="2728" spans="1:27" ht="15.75" customHeight="1" x14ac:dyDescent="0.25">
      <c r="A2728">
        <v>302232</v>
      </c>
      <c r="B2728" t="s">
        <v>6292</v>
      </c>
      <c r="C2728">
        <v>1</v>
      </c>
      <c r="D2728" t="s">
        <v>23</v>
      </c>
      <c r="E2728" t="s">
        <v>6293</v>
      </c>
      <c r="F2728" t="s">
        <v>149</v>
      </c>
      <c r="G2728" t="s">
        <v>150</v>
      </c>
      <c r="H2728">
        <v>77.243613600000003</v>
      </c>
      <c r="I2728">
        <v>28.645085300000002</v>
      </c>
      <c r="J2728" t="s">
        <v>477</v>
      </c>
      <c r="K2728" t="s">
        <v>28</v>
      </c>
      <c r="L2728" t="s">
        <v>29</v>
      </c>
      <c r="M2728" t="s">
        <v>29</v>
      </c>
      <c r="N2728" t="s">
        <v>29</v>
      </c>
      <c r="O2728" t="s">
        <v>29</v>
      </c>
      <c r="P2728">
        <v>2</v>
      </c>
      <c r="Q2728">
        <v>109</v>
      </c>
      <c r="R2728">
        <v>500</v>
      </c>
      <c r="S2728" t="str">
        <f>IF(Table1[[#This Row],[Average_Cost_for_two]]&lt;500,"Low",IF(Table1[[#This Row],[Average_Cost_for_two]]&lt;=1500,"Medium","High"))</f>
        <v>Medium</v>
      </c>
      <c r="T2728">
        <v>3.6</v>
      </c>
      <c r="U2728">
        <v>2018</v>
      </c>
      <c r="V2728">
        <v>7</v>
      </c>
      <c r="W2728">
        <v>18</v>
      </c>
      <c r="X2728">
        <f>IF(OR(Main!$U2728=0,
       Main!$V2728=0,
       Main!$W2728=0),
   "",
   DATE(Main!$U2728,
        Main!$V2728,
        Main!$W2728)
)</f>
        <v>43299</v>
      </c>
      <c r="Y2728">
        <f>Table1[[#This Row],[Average_Cost_for_two]]*VLOOKUP(Table1[[#This Row],[Currency]],currency!$A$2:$B$10,2,FALSE)</f>
        <v>6</v>
      </c>
      <c r="Z2728" t="str">
        <f>VLOOKUP(C2728,country!A:B,2,FALSE)</f>
        <v>India</v>
      </c>
      <c r="AA2728">
        <f t="shared" si="42"/>
        <v>3</v>
      </c>
    </row>
    <row r="2729" spans="1:27" ht="15.75" customHeight="1" x14ac:dyDescent="0.25">
      <c r="A2729">
        <v>7247</v>
      </c>
      <c r="B2729" t="s">
        <v>6294</v>
      </c>
      <c r="C2729">
        <v>1</v>
      </c>
      <c r="D2729" t="s">
        <v>23</v>
      </c>
      <c r="E2729" t="s">
        <v>2585</v>
      </c>
      <c r="F2729" t="s">
        <v>2586</v>
      </c>
      <c r="G2729" t="s">
        <v>2587</v>
      </c>
      <c r="H2729">
        <v>77.155568560000006</v>
      </c>
      <c r="I2729">
        <v>28.542647980000002</v>
      </c>
      <c r="J2729" t="s">
        <v>6295</v>
      </c>
      <c r="K2729" t="s">
        <v>28</v>
      </c>
      <c r="L2729" t="s">
        <v>29</v>
      </c>
      <c r="M2729" t="s">
        <v>29</v>
      </c>
      <c r="N2729" t="s">
        <v>29</v>
      </c>
      <c r="O2729" t="s">
        <v>29</v>
      </c>
      <c r="P2729">
        <v>2</v>
      </c>
      <c r="Q2729">
        <v>154</v>
      </c>
      <c r="R2729">
        <v>500</v>
      </c>
      <c r="S2729" t="str">
        <f>IF(Table1[[#This Row],[Average_Cost_for_two]]&lt;500,"Low",IF(Table1[[#This Row],[Average_Cost_for_two]]&lt;=1500,"Medium","High"))</f>
        <v>Medium</v>
      </c>
      <c r="T2729">
        <v>4</v>
      </c>
      <c r="U2729">
        <v>2012</v>
      </c>
      <c r="V2729">
        <v>7</v>
      </c>
      <c r="W2729">
        <v>1</v>
      </c>
      <c r="X2729">
        <f>IF(OR(Main!$U2729=0,
       Main!$V2729=0,
       Main!$W2729=0),
   "",
   DATE(Main!$U2729,
        Main!$V2729,
        Main!$W2729)
)</f>
        <v>41091</v>
      </c>
      <c r="Y2729">
        <f>Table1[[#This Row],[Average_Cost_for_two]]*VLOOKUP(Table1[[#This Row],[Currency]],currency!$A$2:$B$10,2,FALSE)</f>
        <v>6</v>
      </c>
      <c r="Z2729" t="str">
        <f>VLOOKUP(C2729,country!A:B,2,FALSE)</f>
        <v>India</v>
      </c>
      <c r="AA2729">
        <f t="shared" si="42"/>
        <v>3</v>
      </c>
    </row>
    <row r="2730" spans="1:27" ht="15.75" customHeight="1" x14ac:dyDescent="0.25">
      <c r="A2730">
        <v>304917</v>
      </c>
      <c r="B2730" t="s">
        <v>6296</v>
      </c>
      <c r="C2730">
        <v>1</v>
      </c>
      <c r="D2730" t="s">
        <v>23</v>
      </c>
      <c r="E2730" t="s">
        <v>5424</v>
      </c>
      <c r="F2730" t="s">
        <v>3063</v>
      </c>
      <c r="G2730" t="s">
        <v>3064</v>
      </c>
      <c r="H2730">
        <v>77.2514264</v>
      </c>
      <c r="I2730">
        <v>28.551456000000002</v>
      </c>
      <c r="J2730" t="s">
        <v>769</v>
      </c>
      <c r="K2730" t="s">
        <v>28</v>
      </c>
      <c r="L2730" t="s">
        <v>29</v>
      </c>
      <c r="M2730" t="s">
        <v>29</v>
      </c>
      <c r="N2730" t="s">
        <v>29</v>
      </c>
      <c r="O2730" t="s">
        <v>29</v>
      </c>
      <c r="P2730">
        <v>2</v>
      </c>
      <c r="Q2730">
        <v>158</v>
      </c>
      <c r="R2730">
        <v>500</v>
      </c>
      <c r="S2730" t="str">
        <f>IF(Table1[[#This Row],[Average_Cost_for_two]]&lt;500,"Low",IF(Table1[[#This Row],[Average_Cost_for_two]]&lt;=1500,"Medium","High"))</f>
        <v>Medium</v>
      </c>
      <c r="T2730">
        <v>3.8</v>
      </c>
      <c r="U2730">
        <v>2014</v>
      </c>
      <c r="V2730">
        <v>7</v>
      </c>
      <c r="W2730">
        <v>6</v>
      </c>
      <c r="X2730">
        <f>IF(OR(Main!$U2730=0,
       Main!$V2730=0,
       Main!$W2730=0),
   "",
   DATE(Main!$U2730,
        Main!$V2730,
        Main!$W2730)
)</f>
        <v>41826</v>
      </c>
      <c r="Y2730">
        <f>Table1[[#This Row],[Average_Cost_for_two]]*VLOOKUP(Table1[[#This Row],[Currency]],currency!$A$2:$B$10,2,FALSE)</f>
        <v>6</v>
      </c>
      <c r="Z2730" t="str">
        <f>VLOOKUP(C2730,country!A:B,2,FALSE)</f>
        <v>India</v>
      </c>
      <c r="AA2730">
        <f t="shared" si="42"/>
        <v>3</v>
      </c>
    </row>
    <row r="2731" spans="1:27" ht="15.75" customHeight="1" x14ac:dyDescent="0.25">
      <c r="A2731">
        <v>304230</v>
      </c>
      <c r="B2731" t="s">
        <v>6297</v>
      </c>
      <c r="C2731">
        <v>1</v>
      </c>
      <c r="D2731" t="s">
        <v>23</v>
      </c>
      <c r="E2731" t="s">
        <v>6298</v>
      </c>
      <c r="F2731" t="s">
        <v>734</v>
      </c>
      <c r="G2731" t="s">
        <v>735</v>
      </c>
      <c r="H2731">
        <v>77.202565399999997</v>
      </c>
      <c r="I2731">
        <v>28.5572038</v>
      </c>
      <c r="J2731" t="s">
        <v>567</v>
      </c>
      <c r="K2731" t="s">
        <v>28</v>
      </c>
      <c r="L2731" t="s">
        <v>29</v>
      </c>
      <c r="M2731" t="s">
        <v>29</v>
      </c>
      <c r="N2731" t="s">
        <v>29</v>
      </c>
      <c r="O2731" t="s">
        <v>29</v>
      </c>
      <c r="P2731">
        <v>2</v>
      </c>
      <c r="Q2731">
        <v>2</v>
      </c>
      <c r="R2731">
        <v>500</v>
      </c>
      <c r="S2731" t="str">
        <f>IF(Table1[[#This Row],[Average_Cost_for_two]]&lt;500,"Low",IF(Table1[[#This Row],[Average_Cost_for_two]]&lt;=1500,"Medium","High"))</f>
        <v>Medium</v>
      </c>
      <c r="T2731">
        <v>1</v>
      </c>
      <c r="U2731">
        <v>2011</v>
      </c>
      <c r="V2731">
        <v>7</v>
      </c>
      <c r="W2731">
        <v>11</v>
      </c>
      <c r="X2731">
        <f>IF(OR(Main!$U2731=0,
       Main!$V2731=0,
       Main!$W2731=0),
   "",
   DATE(Main!$U2731,
        Main!$V2731,
        Main!$W2731)
)</f>
        <v>40735</v>
      </c>
      <c r="Y2731">
        <f>Table1[[#This Row],[Average_Cost_for_two]]*VLOOKUP(Table1[[#This Row],[Currency]],currency!$A$2:$B$10,2,FALSE)</f>
        <v>6</v>
      </c>
      <c r="Z2731" t="str">
        <f>VLOOKUP(C2731,country!A:B,2,FALSE)</f>
        <v>India</v>
      </c>
      <c r="AA2731">
        <f t="shared" si="42"/>
        <v>3</v>
      </c>
    </row>
    <row r="2732" spans="1:27" ht="15.75" customHeight="1" x14ac:dyDescent="0.25">
      <c r="A2732">
        <v>18436483</v>
      </c>
      <c r="B2732" t="s">
        <v>6299</v>
      </c>
      <c r="C2732">
        <v>1</v>
      </c>
      <c r="D2732" t="s">
        <v>23</v>
      </c>
      <c r="E2732" t="s">
        <v>6300</v>
      </c>
      <c r="F2732" t="s">
        <v>1458</v>
      </c>
      <c r="G2732" t="s">
        <v>1459</v>
      </c>
      <c r="H2732">
        <v>77.209392800000003</v>
      </c>
      <c r="I2732">
        <v>28.578021400000001</v>
      </c>
      <c r="J2732" t="s">
        <v>562</v>
      </c>
      <c r="K2732" t="s">
        <v>28</v>
      </c>
      <c r="L2732" t="s">
        <v>29</v>
      </c>
      <c r="M2732" t="s">
        <v>29</v>
      </c>
      <c r="N2732" t="s">
        <v>29</v>
      </c>
      <c r="O2732" t="s">
        <v>29</v>
      </c>
      <c r="P2732">
        <v>2</v>
      </c>
      <c r="Q2732">
        <v>5</v>
      </c>
      <c r="R2732">
        <v>500</v>
      </c>
      <c r="S2732" t="str">
        <f>IF(Table1[[#This Row],[Average_Cost_for_two]]&lt;500,"Low",IF(Table1[[#This Row],[Average_Cost_for_two]]&lt;=1500,"Medium","High"))</f>
        <v>Medium</v>
      </c>
      <c r="T2732">
        <v>3.1</v>
      </c>
      <c r="U2732">
        <v>2011</v>
      </c>
      <c r="V2732">
        <v>7</v>
      </c>
      <c r="W2732">
        <v>17</v>
      </c>
      <c r="X2732">
        <f>IF(OR(Main!$U2732=0,
       Main!$V2732=0,
       Main!$W2732=0),
   "",
   DATE(Main!$U2732,
        Main!$V2732,
        Main!$W2732)
)</f>
        <v>40741</v>
      </c>
      <c r="Y2732">
        <f>Table1[[#This Row],[Average_Cost_for_two]]*VLOOKUP(Table1[[#This Row],[Currency]],currency!$A$2:$B$10,2,FALSE)</f>
        <v>6</v>
      </c>
      <c r="Z2732" t="str">
        <f>VLOOKUP(C2732,country!A:B,2,FALSE)</f>
        <v>India</v>
      </c>
      <c r="AA2732">
        <f t="shared" si="42"/>
        <v>3</v>
      </c>
    </row>
    <row r="2733" spans="1:27" ht="15.75" customHeight="1" x14ac:dyDescent="0.25">
      <c r="A2733">
        <v>18175324</v>
      </c>
      <c r="B2733" t="s">
        <v>6301</v>
      </c>
      <c r="C2733">
        <v>1</v>
      </c>
      <c r="D2733" t="s">
        <v>23</v>
      </c>
      <c r="E2733" t="s">
        <v>6302</v>
      </c>
      <c r="F2733" t="s">
        <v>346</v>
      </c>
      <c r="G2733" t="s">
        <v>347</v>
      </c>
      <c r="H2733">
        <v>77.181152600000004</v>
      </c>
      <c r="I2733">
        <v>28.549002699999999</v>
      </c>
      <c r="J2733" t="s">
        <v>480</v>
      </c>
      <c r="K2733" t="s">
        <v>28</v>
      </c>
      <c r="L2733" t="s">
        <v>29</v>
      </c>
      <c r="M2733" t="s">
        <v>29</v>
      </c>
      <c r="N2733" t="s">
        <v>29</v>
      </c>
      <c r="O2733" t="s">
        <v>29</v>
      </c>
      <c r="P2733">
        <v>2</v>
      </c>
      <c r="Q2733">
        <v>29</v>
      </c>
      <c r="R2733">
        <v>500</v>
      </c>
      <c r="S2733" t="str">
        <f>IF(Table1[[#This Row],[Average_Cost_for_two]]&lt;500,"Low",IF(Table1[[#This Row],[Average_Cost_for_two]]&lt;=1500,"Medium","High"))</f>
        <v>Medium</v>
      </c>
      <c r="T2733">
        <v>3.2</v>
      </c>
      <c r="U2733">
        <v>2010</v>
      </c>
      <c r="V2733">
        <v>7</v>
      </c>
      <c r="W2733">
        <v>11</v>
      </c>
      <c r="X2733">
        <f>IF(OR(Main!$U2733=0,
       Main!$V2733=0,
       Main!$W2733=0),
   "",
   DATE(Main!$U2733,
        Main!$V2733,
        Main!$W2733)
)</f>
        <v>40370</v>
      </c>
      <c r="Y2733">
        <f>Table1[[#This Row],[Average_Cost_for_two]]*VLOOKUP(Table1[[#This Row],[Currency]],currency!$A$2:$B$10,2,FALSE)</f>
        <v>6</v>
      </c>
      <c r="Z2733" t="str">
        <f>VLOOKUP(C2733,country!A:B,2,FALSE)</f>
        <v>India</v>
      </c>
      <c r="AA2733">
        <f t="shared" si="42"/>
        <v>3</v>
      </c>
    </row>
    <row r="2734" spans="1:27" ht="15.75" customHeight="1" x14ac:dyDescent="0.25">
      <c r="A2734">
        <v>18460329</v>
      </c>
      <c r="B2734" t="s">
        <v>6303</v>
      </c>
      <c r="C2734">
        <v>1</v>
      </c>
      <c r="D2734" t="s">
        <v>23</v>
      </c>
      <c r="E2734" t="s">
        <v>6304</v>
      </c>
      <c r="F2734" t="s">
        <v>1738</v>
      </c>
      <c r="G2734" t="s">
        <v>1739</v>
      </c>
      <c r="H2734">
        <v>77.131362300000006</v>
      </c>
      <c r="I2734">
        <v>28.648917999999998</v>
      </c>
      <c r="J2734" t="s">
        <v>480</v>
      </c>
      <c r="K2734" t="s">
        <v>28</v>
      </c>
      <c r="L2734" t="s">
        <v>29</v>
      </c>
      <c r="M2734" t="s">
        <v>29</v>
      </c>
      <c r="N2734" t="s">
        <v>29</v>
      </c>
      <c r="O2734" t="s">
        <v>29</v>
      </c>
      <c r="P2734">
        <v>2</v>
      </c>
      <c r="Q2734">
        <v>13</v>
      </c>
      <c r="R2734">
        <v>500</v>
      </c>
      <c r="S2734" t="str">
        <f>IF(Table1[[#This Row],[Average_Cost_for_two]]&lt;500,"Low",IF(Table1[[#This Row],[Average_Cost_for_two]]&lt;=1500,"Medium","High"))</f>
        <v>Medium</v>
      </c>
      <c r="T2734">
        <v>3.3</v>
      </c>
      <c r="U2734">
        <v>2017</v>
      </c>
      <c r="V2734">
        <v>7</v>
      </c>
      <c r="W2734">
        <v>22</v>
      </c>
      <c r="X2734">
        <f>IF(OR(Main!$U2734=0,
       Main!$V2734=0,
       Main!$W2734=0),
   "",
   DATE(Main!$U2734,
        Main!$V2734,
        Main!$W2734)
)</f>
        <v>42938</v>
      </c>
      <c r="Y2734">
        <f>Table1[[#This Row],[Average_Cost_for_two]]*VLOOKUP(Table1[[#This Row],[Currency]],currency!$A$2:$B$10,2,FALSE)</f>
        <v>6</v>
      </c>
      <c r="Z2734" t="str">
        <f>VLOOKUP(C2734,country!A:B,2,FALSE)</f>
        <v>India</v>
      </c>
      <c r="AA2734">
        <f t="shared" si="42"/>
        <v>3</v>
      </c>
    </row>
    <row r="2735" spans="1:27" ht="15.75" customHeight="1" x14ac:dyDescent="0.25">
      <c r="A2735">
        <v>1533</v>
      </c>
      <c r="B2735" t="s">
        <v>6305</v>
      </c>
      <c r="C2735">
        <v>1</v>
      </c>
      <c r="D2735" t="s">
        <v>23</v>
      </c>
      <c r="E2735" t="s">
        <v>6306</v>
      </c>
      <c r="F2735" t="s">
        <v>6307</v>
      </c>
      <c r="G2735" t="s">
        <v>6308</v>
      </c>
      <c r="H2735">
        <v>77.245230100000001</v>
      </c>
      <c r="I2735">
        <v>28.563865700000001</v>
      </c>
      <c r="J2735" t="s">
        <v>958</v>
      </c>
      <c r="K2735" t="s">
        <v>28</v>
      </c>
      <c r="L2735" t="s">
        <v>29</v>
      </c>
      <c r="M2735" t="s">
        <v>29</v>
      </c>
      <c r="N2735" t="s">
        <v>29</v>
      </c>
      <c r="O2735" t="s">
        <v>29</v>
      </c>
      <c r="P2735">
        <v>2</v>
      </c>
      <c r="Q2735">
        <v>515</v>
      </c>
      <c r="R2735">
        <v>500</v>
      </c>
      <c r="S2735" t="str">
        <f>IF(Table1[[#This Row],[Average_Cost_for_two]]&lt;500,"Low",IF(Table1[[#This Row],[Average_Cost_for_two]]&lt;=1500,"Medium","High"))</f>
        <v>Medium</v>
      </c>
      <c r="T2735">
        <v>3.5</v>
      </c>
      <c r="U2735">
        <v>2015</v>
      </c>
      <c r="V2735">
        <v>7</v>
      </c>
      <c r="W2735">
        <v>18</v>
      </c>
      <c r="X2735">
        <f>IF(OR(Main!$U2735=0,
       Main!$V2735=0,
       Main!$W2735=0),
   "",
   DATE(Main!$U2735,
        Main!$V2735,
        Main!$W2735)
)</f>
        <v>42203</v>
      </c>
      <c r="Y2735">
        <f>Table1[[#This Row],[Average_Cost_for_two]]*VLOOKUP(Table1[[#This Row],[Currency]],currency!$A$2:$B$10,2,FALSE)</f>
        <v>6</v>
      </c>
      <c r="Z2735" t="str">
        <f>VLOOKUP(C2735,country!A:B,2,FALSE)</f>
        <v>India</v>
      </c>
      <c r="AA2735">
        <f t="shared" si="42"/>
        <v>3</v>
      </c>
    </row>
    <row r="2736" spans="1:27" ht="15.75" customHeight="1" x14ac:dyDescent="0.25">
      <c r="A2736">
        <v>6377</v>
      </c>
      <c r="B2736" t="s">
        <v>6309</v>
      </c>
      <c r="C2736">
        <v>1</v>
      </c>
      <c r="D2736" t="s">
        <v>23</v>
      </c>
      <c r="E2736" t="s">
        <v>6310</v>
      </c>
      <c r="F2736" t="s">
        <v>1743</v>
      </c>
      <c r="G2736" t="s">
        <v>1742</v>
      </c>
      <c r="H2736">
        <v>77.210736999999995</v>
      </c>
      <c r="I2736">
        <v>28.537819200000001</v>
      </c>
      <c r="J2736" t="s">
        <v>562</v>
      </c>
      <c r="K2736" t="s">
        <v>28</v>
      </c>
      <c r="L2736" t="s">
        <v>29</v>
      </c>
      <c r="M2736" t="s">
        <v>29</v>
      </c>
      <c r="N2736" t="s">
        <v>29</v>
      </c>
      <c r="O2736" t="s">
        <v>29</v>
      </c>
      <c r="P2736">
        <v>2</v>
      </c>
      <c r="Q2736">
        <v>75</v>
      </c>
      <c r="R2736">
        <v>500</v>
      </c>
      <c r="S2736" t="str">
        <f>IF(Table1[[#This Row],[Average_Cost_for_two]]&lt;500,"Low",IF(Table1[[#This Row],[Average_Cost_for_two]]&lt;=1500,"Medium","High"))</f>
        <v>Medium</v>
      </c>
      <c r="T2736">
        <v>3.4</v>
      </c>
      <c r="U2736">
        <v>2010</v>
      </c>
      <c r="V2736">
        <v>7</v>
      </c>
      <c r="W2736">
        <v>28</v>
      </c>
      <c r="X2736">
        <f>IF(OR(Main!$U2736=0,
       Main!$V2736=0,
       Main!$W2736=0),
   "",
   DATE(Main!$U2736,
        Main!$V2736,
        Main!$W2736)
)</f>
        <v>40387</v>
      </c>
      <c r="Y2736">
        <f>Table1[[#This Row],[Average_Cost_for_two]]*VLOOKUP(Table1[[#This Row],[Currency]],currency!$A$2:$B$10,2,FALSE)</f>
        <v>6</v>
      </c>
      <c r="Z2736" t="str">
        <f>VLOOKUP(C2736,country!A:B,2,FALSE)</f>
        <v>India</v>
      </c>
      <c r="AA2736">
        <f t="shared" si="42"/>
        <v>3</v>
      </c>
    </row>
    <row r="2737" spans="1:27" ht="15.75" customHeight="1" x14ac:dyDescent="0.25">
      <c r="A2737">
        <v>1041</v>
      </c>
      <c r="B2737" t="s">
        <v>727</v>
      </c>
      <c r="C2737">
        <v>1</v>
      </c>
      <c r="D2737" t="s">
        <v>23</v>
      </c>
      <c r="E2737" t="s">
        <v>6311</v>
      </c>
      <c r="F2737" t="s">
        <v>3468</v>
      </c>
      <c r="G2737" t="s">
        <v>3469</v>
      </c>
      <c r="H2737">
        <v>77.190707799999998</v>
      </c>
      <c r="I2737">
        <v>28.7068586</v>
      </c>
      <c r="J2737" t="s">
        <v>556</v>
      </c>
      <c r="K2737" t="s">
        <v>28</v>
      </c>
      <c r="L2737" t="s">
        <v>29</v>
      </c>
      <c r="M2737" t="s">
        <v>29</v>
      </c>
      <c r="N2737" t="s">
        <v>29</v>
      </c>
      <c r="O2737" t="s">
        <v>29</v>
      </c>
      <c r="P2737">
        <v>2</v>
      </c>
      <c r="Q2737">
        <v>105</v>
      </c>
      <c r="R2737">
        <v>500</v>
      </c>
      <c r="S2737" t="str">
        <f>IF(Table1[[#This Row],[Average_Cost_for_two]]&lt;500,"Low",IF(Table1[[#This Row],[Average_Cost_for_two]]&lt;=1500,"Medium","High"))</f>
        <v>Medium</v>
      </c>
      <c r="T2737">
        <v>3.1</v>
      </c>
      <c r="U2737">
        <v>2013</v>
      </c>
      <c r="V2737">
        <v>7</v>
      </c>
      <c r="W2737">
        <v>6</v>
      </c>
      <c r="X2737">
        <f>IF(OR(Main!$U2737=0,
       Main!$V2737=0,
       Main!$W2737=0),
   "",
   DATE(Main!$U2737,
        Main!$V2737,
        Main!$W2737)
)</f>
        <v>41461</v>
      </c>
      <c r="Y2737">
        <f>Table1[[#This Row],[Average_Cost_for_two]]*VLOOKUP(Table1[[#This Row],[Currency]],currency!$A$2:$B$10,2,FALSE)</f>
        <v>6</v>
      </c>
      <c r="Z2737" t="str">
        <f>VLOOKUP(C2737,country!A:B,2,FALSE)</f>
        <v>India</v>
      </c>
      <c r="AA2737">
        <f t="shared" si="42"/>
        <v>3</v>
      </c>
    </row>
    <row r="2738" spans="1:27" ht="15.75" customHeight="1" x14ac:dyDescent="0.25">
      <c r="A2738">
        <v>18382113</v>
      </c>
      <c r="B2738" t="s">
        <v>6312</v>
      </c>
      <c r="C2738">
        <v>1</v>
      </c>
      <c r="D2738" t="s">
        <v>23</v>
      </c>
      <c r="E2738" t="s">
        <v>6313</v>
      </c>
      <c r="F2738" t="s">
        <v>127</v>
      </c>
      <c r="G2738" t="s">
        <v>128</v>
      </c>
      <c r="H2738">
        <v>0</v>
      </c>
      <c r="I2738">
        <v>0</v>
      </c>
      <c r="J2738" t="s">
        <v>533</v>
      </c>
      <c r="K2738" t="s">
        <v>28</v>
      </c>
      <c r="L2738" t="s">
        <v>29</v>
      </c>
      <c r="M2738" t="s">
        <v>29</v>
      </c>
      <c r="N2738" t="s">
        <v>29</v>
      </c>
      <c r="O2738" t="s">
        <v>29</v>
      </c>
      <c r="P2738">
        <v>2</v>
      </c>
      <c r="Q2738">
        <v>4</v>
      </c>
      <c r="R2738">
        <v>500</v>
      </c>
      <c r="S2738" t="str">
        <f>IF(Table1[[#This Row],[Average_Cost_for_two]]&lt;500,"Low",IF(Table1[[#This Row],[Average_Cost_for_two]]&lt;=1500,"Medium","High"))</f>
        <v>Medium</v>
      </c>
      <c r="T2738">
        <v>3</v>
      </c>
      <c r="U2738">
        <v>2014</v>
      </c>
      <c r="V2738">
        <v>7</v>
      </c>
      <c r="W2738">
        <v>14</v>
      </c>
      <c r="X2738">
        <f>IF(OR(Main!$U2738=0,
       Main!$V2738=0,
       Main!$W2738=0),
   "",
   DATE(Main!$U2738,
        Main!$V2738,
        Main!$W2738)
)</f>
        <v>41834</v>
      </c>
      <c r="Y2738">
        <f>Table1[[#This Row],[Average_Cost_for_two]]*VLOOKUP(Table1[[#This Row],[Currency]],currency!$A$2:$B$10,2,FALSE)</f>
        <v>6</v>
      </c>
      <c r="Z2738" t="str">
        <f>VLOOKUP(C2738,country!A:B,2,FALSE)</f>
        <v>India</v>
      </c>
      <c r="AA2738">
        <f t="shared" si="42"/>
        <v>3</v>
      </c>
    </row>
    <row r="2739" spans="1:27" ht="15.75" customHeight="1" x14ac:dyDescent="0.25">
      <c r="A2739">
        <v>311553</v>
      </c>
      <c r="B2739" t="s">
        <v>6066</v>
      </c>
      <c r="C2739">
        <v>1</v>
      </c>
      <c r="D2739" t="s">
        <v>23</v>
      </c>
      <c r="E2739" t="s">
        <v>6314</v>
      </c>
      <c r="F2739" t="s">
        <v>55</v>
      </c>
      <c r="G2739" t="s">
        <v>56</v>
      </c>
      <c r="H2739">
        <v>77.288299690000002</v>
      </c>
      <c r="I2739">
        <v>28.562381810000002</v>
      </c>
      <c r="J2739" t="s">
        <v>1262</v>
      </c>
      <c r="K2739" t="s">
        <v>28</v>
      </c>
      <c r="L2739" t="s">
        <v>29</v>
      </c>
      <c r="M2739" t="s">
        <v>29</v>
      </c>
      <c r="N2739" t="s">
        <v>29</v>
      </c>
      <c r="O2739" t="s">
        <v>29</v>
      </c>
      <c r="P2739">
        <v>2</v>
      </c>
      <c r="Q2739">
        <v>47</v>
      </c>
      <c r="R2739">
        <v>500</v>
      </c>
      <c r="S2739" t="str">
        <f>IF(Table1[[#This Row],[Average_Cost_for_two]]&lt;500,"Low",IF(Table1[[#This Row],[Average_Cost_for_two]]&lt;=1500,"Medium","High"))</f>
        <v>Medium</v>
      </c>
      <c r="T2739">
        <v>3.3</v>
      </c>
      <c r="U2739">
        <v>2013</v>
      </c>
      <c r="V2739">
        <v>7</v>
      </c>
      <c r="W2739">
        <v>19</v>
      </c>
      <c r="X2739">
        <f>IF(OR(Main!$U2739=0,
       Main!$V2739=0,
       Main!$W2739=0),
   "",
   DATE(Main!$U2739,
        Main!$V2739,
        Main!$W2739)
)</f>
        <v>41474</v>
      </c>
      <c r="Y2739">
        <f>Table1[[#This Row],[Average_Cost_for_two]]*VLOOKUP(Table1[[#This Row],[Currency]],currency!$A$2:$B$10,2,FALSE)</f>
        <v>6</v>
      </c>
      <c r="Z2739" t="str">
        <f>VLOOKUP(C2739,country!A:B,2,FALSE)</f>
        <v>India</v>
      </c>
      <c r="AA2739">
        <f t="shared" si="42"/>
        <v>3</v>
      </c>
    </row>
    <row r="2740" spans="1:27" ht="15.75" customHeight="1" x14ac:dyDescent="0.25">
      <c r="A2740">
        <v>309309</v>
      </c>
      <c r="B2740" t="s">
        <v>6315</v>
      </c>
      <c r="C2740">
        <v>1</v>
      </c>
      <c r="D2740" t="s">
        <v>23</v>
      </c>
      <c r="E2740" t="s">
        <v>6316</v>
      </c>
      <c r="F2740" t="s">
        <v>1745</v>
      </c>
      <c r="G2740" t="s">
        <v>1746</v>
      </c>
      <c r="H2740">
        <v>77.12029751</v>
      </c>
      <c r="I2740">
        <v>28.666909789999998</v>
      </c>
      <c r="J2740" t="s">
        <v>562</v>
      </c>
      <c r="K2740" t="s">
        <v>28</v>
      </c>
      <c r="L2740" t="s">
        <v>29</v>
      </c>
      <c r="M2740" t="s">
        <v>29</v>
      </c>
      <c r="N2740" t="s">
        <v>29</v>
      </c>
      <c r="O2740" t="s">
        <v>29</v>
      </c>
      <c r="P2740">
        <v>2</v>
      </c>
      <c r="Q2740">
        <v>8</v>
      </c>
      <c r="R2740">
        <v>500</v>
      </c>
      <c r="S2740" t="str">
        <f>IF(Table1[[#This Row],[Average_Cost_for_two]]&lt;500,"Low",IF(Table1[[#This Row],[Average_Cost_for_two]]&lt;=1500,"Medium","High"))</f>
        <v>Medium</v>
      </c>
      <c r="T2740">
        <v>3.1</v>
      </c>
      <c r="U2740">
        <v>2014</v>
      </c>
      <c r="V2740">
        <v>7</v>
      </c>
      <c r="W2740">
        <v>28</v>
      </c>
      <c r="X2740">
        <f>IF(OR(Main!$U2740=0,
       Main!$V2740=0,
       Main!$W2740=0),
   "",
   DATE(Main!$U2740,
        Main!$V2740,
        Main!$W2740)
)</f>
        <v>41848</v>
      </c>
      <c r="Y2740">
        <f>Table1[[#This Row],[Average_Cost_for_two]]*VLOOKUP(Table1[[#This Row],[Currency]],currency!$A$2:$B$10,2,FALSE)</f>
        <v>6</v>
      </c>
      <c r="Z2740" t="str">
        <f>VLOOKUP(C2740,country!A:B,2,FALSE)</f>
        <v>India</v>
      </c>
      <c r="AA2740">
        <f t="shared" si="42"/>
        <v>3</v>
      </c>
    </row>
    <row r="2741" spans="1:27" ht="15.75" customHeight="1" x14ac:dyDescent="0.25">
      <c r="A2741">
        <v>4336</v>
      </c>
      <c r="B2741" t="s">
        <v>6317</v>
      </c>
      <c r="C2741">
        <v>1</v>
      </c>
      <c r="D2741" t="s">
        <v>23</v>
      </c>
      <c r="E2741" t="s">
        <v>6318</v>
      </c>
      <c r="F2741" t="s">
        <v>1917</v>
      </c>
      <c r="G2741" t="s">
        <v>1918</v>
      </c>
      <c r="H2741">
        <v>77.199023999999994</v>
      </c>
      <c r="I2741">
        <v>28.565358</v>
      </c>
      <c r="J2741" t="s">
        <v>480</v>
      </c>
      <c r="K2741" t="s">
        <v>28</v>
      </c>
      <c r="L2741" t="s">
        <v>29</v>
      </c>
      <c r="M2741" t="s">
        <v>29</v>
      </c>
      <c r="N2741" t="s">
        <v>29</v>
      </c>
      <c r="O2741" t="s">
        <v>29</v>
      </c>
      <c r="P2741">
        <v>2</v>
      </c>
      <c r="Q2741">
        <v>18</v>
      </c>
      <c r="R2741">
        <v>500</v>
      </c>
      <c r="S2741" t="str">
        <f>IF(Table1[[#This Row],[Average_Cost_for_two]]&lt;500,"Low",IF(Table1[[#This Row],[Average_Cost_for_two]]&lt;=1500,"Medium","High"))</f>
        <v>Medium</v>
      </c>
      <c r="T2741">
        <v>3.2</v>
      </c>
      <c r="U2741">
        <v>2011</v>
      </c>
      <c r="V2741">
        <v>7</v>
      </c>
      <c r="W2741">
        <v>16</v>
      </c>
      <c r="X2741">
        <f>IF(OR(Main!$U2741=0,
       Main!$V2741=0,
       Main!$W2741=0),
   "",
   DATE(Main!$U2741,
        Main!$V2741,
        Main!$W2741)
)</f>
        <v>40740</v>
      </c>
      <c r="Y2741">
        <f>Table1[[#This Row],[Average_Cost_for_two]]*VLOOKUP(Table1[[#This Row],[Currency]],currency!$A$2:$B$10,2,FALSE)</f>
        <v>6</v>
      </c>
      <c r="Z2741" t="str">
        <f>VLOOKUP(C2741,country!A:B,2,FALSE)</f>
        <v>India</v>
      </c>
      <c r="AA2741">
        <f t="shared" si="42"/>
        <v>3</v>
      </c>
    </row>
    <row r="2742" spans="1:27" ht="15.75" customHeight="1" x14ac:dyDescent="0.25">
      <c r="A2742">
        <v>18432849</v>
      </c>
      <c r="B2742" t="s">
        <v>6319</v>
      </c>
      <c r="C2742">
        <v>1</v>
      </c>
      <c r="D2742" t="s">
        <v>23</v>
      </c>
      <c r="E2742" t="s">
        <v>6320</v>
      </c>
      <c r="F2742" t="s">
        <v>1917</v>
      </c>
      <c r="G2742" t="s">
        <v>1918</v>
      </c>
      <c r="H2742">
        <v>77.193968170000005</v>
      </c>
      <c r="I2742">
        <v>28.561787540000001</v>
      </c>
      <c r="J2742" t="s">
        <v>477</v>
      </c>
      <c r="K2742" t="s">
        <v>28</v>
      </c>
      <c r="L2742" t="s">
        <v>29</v>
      </c>
      <c r="M2742" t="s">
        <v>29</v>
      </c>
      <c r="N2742" t="s">
        <v>29</v>
      </c>
      <c r="O2742" t="s">
        <v>29</v>
      </c>
      <c r="P2742">
        <v>2</v>
      </c>
      <c r="Q2742">
        <v>13</v>
      </c>
      <c r="R2742">
        <v>500</v>
      </c>
      <c r="S2742" t="str">
        <f>IF(Table1[[#This Row],[Average_Cost_for_two]]&lt;500,"Low",IF(Table1[[#This Row],[Average_Cost_for_two]]&lt;=1500,"Medium","High"))</f>
        <v>Medium</v>
      </c>
      <c r="T2742">
        <v>3.3</v>
      </c>
      <c r="U2742">
        <v>2016</v>
      </c>
      <c r="V2742">
        <v>7</v>
      </c>
      <c r="W2742">
        <v>20</v>
      </c>
      <c r="X2742">
        <f>IF(OR(Main!$U2742=0,
       Main!$V2742=0,
       Main!$W2742=0),
   "",
   DATE(Main!$U2742,
        Main!$V2742,
        Main!$W2742)
)</f>
        <v>42571</v>
      </c>
      <c r="Y2742">
        <f>Table1[[#This Row],[Average_Cost_for_two]]*VLOOKUP(Table1[[#This Row],[Currency]],currency!$A$2:$B$10,2,FALSE)</f>
        <v>6</v>
      </c>
      <c r="Z2742" t="str">
        <f>VLOOKUP(C2742,country!A:B,2,FALSE)</f>
        <v>India</v>
      </c>
      <c r="AA2742">
        <f t="shared" si="42"/>
        <v>3</v>
      </c>
    </row>
    <row r="2743" spans="1:27" ht="15.75" customHeight="1" x14ac:dyDescent="0.25">
      <c r="A2743">
        <v>18357527</v>
      </c>
      <c r="B2743" t="s">
        <v>6321</v>
      </c>
      <c r="C2743">
        <v>1</v>
      </c>
      <c r="D2743" t="s">
        <v>23</v>
      </c>
      <c r="E2743" t="s">
        <v>6322</v>
      </c>
      <c r="F2743" t="s">
        <v>1917</v>
      </c>
      <c r="G2743" t="s">
        <v>1918</v>
      </c>
      <c r="H2743">
        <v>77.195418140000001</v>
      </c>
      <c r="I2743">
        <v>28.56274136</v>
      </c>
      <c r="J2743" t="s">
        <v>6323</v>
      </c>
      <c r="K2743" t="s">
        <v>28</v>
      </c>
      <c r="L2743" t="s">
        <v>29</v>
      </c>
      <c r="M2743" t="s">
        <v>29</v>
      </c>
      <c r="N2743" t="s">
        <v>29</v>
      </c>
      <c r="O2743" t="s">
        <v>29</v>
      </c>
      <c r="P2743">
        <v>2</v>
      </c>
      <c r="Q2743">
        <v>31</v>
      </c>
      <c r="R2743">
        <v>500</v>
      </c>
      <c r="S2743" t="str">
        <f>IF(Table1[[#This Row],[Average_Cost_for_two]]&lt;500,"Low",IF(Table1[[#This Row],[Average_Cost_for_two]]&lt;=1500,"Medium","High"))</f>
        <v>Medium</v>
      </c>
      <c r="T2743">
        <v>3.6</v>
      </c>
      <c r="U2743">
        <v>2012</v>
      </c>
      <c r="V2743">
        <v>7</v>
      </c>
      <c r="W2743">
        <v>10</v>
      </c>
      <c r="X2743">
        <f>IF(OR(Main!$U2743=0,
       Main!$V2743=0,
       Main!$W2743=0),
   "",
   DATE(Main!$U2743,
        Main!$V2743,
        Main!$W2743)
)</f>
        <v>41100</v>
      </c>
      <c r="Y2743">
        <f>Table1[[#This Row],[Average_Cost_for_two]]*VLOOKUP(Table1[[#This Row],[Currency]],currency!$A$2:$B$10,2,FALSE)</f>
        <v>6</v>
      </c>
      <c r="Z2743" t="str">
        <f>VLOOKUP(C2743,country!A:B,2,FALSE)</f>
        <v>India</v>
      </c>
      <c r="AA2743">
        <f t="shared" si="42"/>
        <v>3</v>
      </c>
    </row>
    <row r="2744" spans="1:27" ht="15.75" customHeight="1" x14ac:dyDescent="0.25">
      <c r="A2744">
        <v>309893</v>
      </c>
      <c r="B2744" t="s">
        <v>6324</v>
      </c>
      <c r="C2744">
        <v>1</v>
      </c>
      <c r="D2744" t="s">
        <v>23</v>
      </c>
      <c r="E2744" t="s">
        <v>768</v>
      </c>
      <c r="F2744" t="s">
        <v>767</v>
      </c>
      <c r="G2744" t="s">
        <v>768</v>
      </c>
      <c r="H2744">
        <v>77.204487029999996</v>
      </c>
      <c r="I2744">
        <v>28.522280930000001</v>
      </c>
      <c r="J2744" t="s">
        <v>562</v>
      </c>
      <c r="K2744" t="s">
        <v>28</v>
      </c>
      <c r="L2744" t="s">
        <v>29</v>
      </c>
      <c r="M2744" t="s">
        <v>29</v>
      </c>
      <c r="N2744" t="s">
        <v>29</v>
      </c>
      <c r="O2744" t="s">
        <v>29</v>
      </c>
      <c r="P2744">
        <v>2</v>
      </c>
      <c r="Q2744">
        <v>60</v>
      </c>
      <c r="R2744">
        <v>500</v>
      </c>
      <c r="S2744" t="str">
        <f>IF(Table1[[#This Row],[Average_Cost_for_two]]&lt;500,"Low",IF(Table1[[#This Row],[Average_Cost_for_two]]&lt;=1500,"Medium","High"))</f>
        <v>Medium</v>
      </c>
      <c r="T2744">
        <v>3.7</v>
      </c>
      <c r="U2744">
        <v>2011</v>
      </c>
      <c r="V2744">
        <v>7</v>
      </c>
      <c r="W2744">
        <v>11</v>
      </c>
      <c r="X2744">
        <f>IF(OR(Main!$U2744=0,
       Main!$V2744=0,
       Main!$W2744=0),
   "",
   DATE(Main!$U2744,
        Main!$V2744,
        Main!$W2744)
)</f>
        <v>40735</v>
      </c>
      <c r="Y2744">
        <f>Table1[[#This Row],[Average_Cost_for_two]]*VLOOKUP(Table1[[#This Row],[Currency]],currency!$A$2:$B$10,2,FALSE)</f>
        <v>6</v>
      </c>
      <c r="Z2744" t="str">
        <f>VLOOKUP(C2744,country!A:B,2,FALSE)</f>
        <v>India</v>
      </c>
      <c r="AA2744">
        <f t="shared" si="42"/>
        <v>3</v>
      </c>
    </row>
    <row r="2745" spans="1:27" ht="15.75" customHeight="1" x14ac:dyDescent="0.25">
      <c r="A2745">
        <v>311749</v>
      </c>
      <c r="B2745" t="s">
        <v>6259</v>
      </c>
      <c r="C2745">
        <v>1</v>
      </c>
      <c r="D2745" t="s">
        <v>23</v>
      </c>
      <c r="E2745" t="s">
        <v>5467</v>
      </c>
      <c r="F2745" t="s">
        <v>2525</v>
      </c>
      <c r="G2745" t="s">
        <v>2526</v>
      </c>
      <c r="H2745">
        <v>77.2194535</v>
      </c>
      <c r="I2745">
        <v>28.529409999999999</v>
      </c>
      <c r="J2745" t="s">
        <v>722</v>
      </c>
      <c r="K2745" t="s">
        <v>28</v>
      </c>
      <c r="L2745" t="s">
        <v>29</v>
      </c>
      <c r="M2745" t="s">
        <v>29</v>
      </c>
      <c r="N2745" t="s">
        <v>29</v>
      </c>
      <c r="O2745" t="s">
        <v>29</v>
      </c>
      <c r="P2745">
        <v>2</v>
      </c>
      <c r="Q2745">
        <v>228</v>
      </c>
      <c r="R2745">
        <v>500</v>
      </c>
      <c r="S2745" t="str">
        <f>IF(Table1[[#This Row],[Average_Cost_for_two]]&lt;500,"Low",IF(Table1[[#This Row],[Average_Cost_for_two]]&lt;=1500,"Medium","High"))</f>
        <v>Medium</v>
      </c>
      <c r="T2745">
        <v>4.2</v>
      </c>
      <c r="U2745">
        <v>2015</v>
      </c>
      <c r="V2745">
        <v>7</v>
      </c>
      <c r="W2745">
        <v>17</v>
      </c>
      <c r="X2745">
        <f>IF(OR(Main!$U2745=0,
       Main!$V2745=0,
       Main!$W2745=0),
   "",
   DATE(Main!$U2745,
        Main!$V2745,
        Main!$W2745)
)</f>
        <v>42202</v>
      </c>
      <c r="Y2745">
        <f>Table1[[#This Row],[Average_Cost_for_two]]*VLOOKUP(Table1[[#This Row],[Currency]],currency!$A$2:$B$10,2,FALSE)</f>
        <v>6</v>
      </c>
      <c r="Z2745" t="str">
        <f>VLOOKUP(C2745,country!A:B,2,FALSE)</f>
        <v>India</v>
      </c>
      <c r="AA2745">
        <f t="shared" si="42"/>
        <v>3</v>
      </c>
    </row>
    <row r="2746" spans="1:27" ht="15.75" customHeight="1" x14ac:dyDescent="0.25">
      <c r="A2746">
        <v>18268710</v>
      </c>
      <c r="B2746" t="s">
        <v>6325</v>
      </c>
      <c r="C2746">
        <v>1</v>
      </c>
      <c r="D2746" t="s">
        <v>23</v>
      </c>
      <c r="E2746" t="s">
        <v>6326</v>
      </c>
      <c r="F2746" t="s">
        <v>1206</v>
      </c>
      <c r="G2746" t="s">
        <v>1207</v>
      </c>
      <c r="H2746">
        <v>77.093794200000005</v>
      </c>
      <c r="I2746">
        <v>28.636839800000001</v>
      </c>
      <c r="J2746" t="s">
        <v>5910</v>
      </c>
      <c r="K2746" t="s">
        <v>28</v>
      </c>
      <c r="L2746" t="s">
        <v>29</v>
      </c>
      <c r="M2746" t="s">
        <v>29</v>
      </c>
      <c r="N2746" t="s">
        <v>29</v>
      </c>
      <c r="O2746" t="s">
        <v>29</v>
      </c>
      <c r="P2746">
        <v>2</v>
      </c>
      <c r="Q2746">
        <v>5</v>
      </c>
      <c r="R2746">
        <v>500</v>
      </c>
      <c r="S2746" t="str">
        <f>IF(Table1[[#This Row],[Average_Cost_for_two]]&lt;500,"Low",IF(Table1[[#This Row],[Average_Cost_for_two]]&lt;=1500,"Medium","High"))</f>
        <v>Medium</v>
      </c>
      <c r="T2746">
        <v>3</v>
      </c>
      <c r="U2746">
        <v>2010</v>
      </c>
      <c r="V2746">
        <v>7</v>
      </c>
      <c r="W2746">
        <v>20</v>
      </c>
      <c r="X2746">
        <f>IF(OR(Main!$U2746=0,
       Main!$V2746=0,
       Main!$W2746=0),
   "",
   DATE(Main!$U2746,
        Main!$V2746,
        Main!$W2746)
)</f>
        <v>40379</v>
      </c>
      <c r="Y2746">
        <f>Table1[[#This Row],[Average_Cost_for_two]]*VLOOKUP(Table1[[#This Row],[Currency]],currency!$A$2:$B$10,2,FALSE)</f>
        <v>6</v>
      </c>
      <c r="Z2746" t="str">
        <f>VLOOKUP(C2746,country!A:B,2,FALSE)</f>
        <v>India</v>
      </c>
      <c r="AA2746">
        <f t="shared" si="42"/>
        <v>3</v>
      </c>
    </row>
    <row r="2747" spans="1:27" ht="15.75" customHeight="1" x14ac:dyDescent="0.25">
      <c r="A2747">
        <v>18440933</v>
      </c>
      <c r="B2747" t="s">
        <v>6327</v>
      </c>
      <c r="C2747">
        <v>1</v>
      </c>
      <c r="D2747" t="s">
        <v>23</v>
      </c>
      <c r="E2747" t="s">
        <v>6328</v>
      </c>
      <c r="F2747" t="s">
        <v>718</v>
      </c>
      <c r="G2747" t="s">
        <v>719</v>
      </c>
      <c r="H2747">
        <v>77.164540000000002</v>
      </c>
      <c r="I2747">
        <v>28.558109999999999</v>
      </c>
      <c r="J2747" t="s">
        <v>562</v>
      </c>
      <c r="K2747" t="s">
        <v>28</v>
      </c>
      <c r="L2747" t="s">
        <v>29</v>
      </c>
      <c r="M2747" t="s">
        <v>29</v>
      </c>
      <c r="N2747" t="s">
        <v>29</v>
      </c>
      <c r="O2747" t="s">
        <v>29</v>
      </c>
      <c r="P2747">
        <v>2</v>
      </c>
      <c r="Q2747">
        <v>1</v>
      </c>
      <c r="R2747">
        <v>500</v>
      </c>
      <c r="S2747" t="str">
        <f>IF(Table1[[#This Row],[Average_Cost_for_two]]&lt;500,"Low",IF(Table1[[#This Row],[Average_Cost_for_two]]&lt;=1500,"Medium","High"))</f>
        <v>Medium</v>
      </c>
      <c r="T2747">
        <v>1</v>
      </c>
      <c r="U2747">
        <v>2015</v>
      </c>
      <c r="V2747">
        <v>7</v>
      </c>
      <c r="W2747">
        <v>11</v>
      </c>
      <c r="X2747">
        <f>IF(OR(Main!$U2747=0,
       Main!$V2747=0,
       Main!$W2747=0),
   "",
   DATE(Main!$U2747,
        Main!$V2747,
        Main!$W2747)
)</f>
        <v>42196</v>
      </c>
      <c r="Y2747">
        <f>Table1[[#This Row],[Average_Cost_for_two]]*VLOOKUP(Table1[[#This Row],[Currency]],currency!$A$2:$B$10,2,FALSE)</f>
        <v>6</v>
      </c>
      <c r="Z2747" t="str">
        <f>VLOOKUP(C2747,country!A:B,2,FALSE)</f>
        <v>India</v>
      </c>
      <c r="AA2747">
        <f t="shared" si="42"/>
        <v>3</v>
      </c>
    </row>
    <row r="2748" spans="1:27" ht="15.75" customHeight="1" x14ac:dyDescent="0.25">
      <c r="A2748">
        <v>3654</v>
      </c>
      <c r="B2748" t="s">
        <v>6329</v>
      </c>
      <c r="C2748">
        <v>1</v>
      </c>
      <c r="D2748" t="s">
        <v>23</v>
      </c>
      <c r="E2748" t="s">
        <v>6330</v>
      </c>
      <c r="F2748" t="s">
        <v>2175</v>
      </c>
      <c r="G2748" t="s">
        <v>2176</v>
      </c>
      <c r="H2748">
        <v>77.069929650000006</v>
      </c>
      <c r="I2748">
        <v>28.627488270000001</v>
      </c>
      <c r="J2748" t="s">
        <v>851</v>
      </c>
      <c r="K2748" t="s">
        <v>28</v>
      </c>
      <c r="L2748" t="s">
        <v>29</v>
      </c>
      <c r="M2748" t="s">
        <v>29</v>
      </c>
      <c r="N2748" t="s">
        <v>29</v>
      </c>
      <c r="O2748" t="s">
        <v>29</v>
      </c>
      <c r="P2748">
        <v>2</v>
      </c>
      <c r="Q2748">
        <v>33</v>
      </c>
      <c r="R2748">
        <v>500</v>
      </c>
      <c r="S2748" t="str">
        <f>IF(Table1[[#This Row],[Average_Cost_for_two]]&lt;500,"Low",IF(Table1[[#This Row],[Average_Cost_for_two]]&lt;=1500,"Medium","High"))</f>
        <v>Medium</v>
      </c>
      <c r="T2748">
        <v>2.6</v>
      </c>
      <c r="U2748">
        <v>2018</v>
      </c>
      <c r="V2748">
        <v>7</v>
      </c>
      <c r="W2748">
        <v>5</v>
      </c>
      <c r="X2748">
        <f>IF(OR(Main!$U2748=0,
       Main!$V2748=0,
       Main!$W2748=0),
   "",
   DATE(Main!$U2748,
        Main!$V2748,
        Main!$W2748)
)</f>
        <v>43286</v>
      </c>
      <c r="Y2748">
        <f>Table1[[#This Row],[Average_Cost_for_two]]*VLOOKUP(Table1[[#This Row],[Currency]],currency!$A$2:$B$10,2,FALSE)</f>
        <v>6</v>
      </c>
      <c r="Z2748" t="str">
        <f>VLOOKUP(C2748,country!A:B,2,FALSE)</f>
        <v>India</v>
      </c>
      <c r="AA2748">
        <f t="shared" si="42"/>
        <v>3</v>
      </c>
    </row>
    <row r="2749" spans="1:27" ht="15.75" customHeight="1" x14ac:dyDescent="0.25">
      <c r="A2749">
        <v>18421232</v>
      </c>
      <c r="B2749" t="s">
        <v>6331</v>
      </c>
      <c r="C2749">
        <v>1</v>
      </c>
      <c r="D2749" t="s">
        <v>23</v>
      </c>
      <c r="E2749" t="s">
        <v>6332</v>
      </c>
      <c r="F2749" t="s">
        <v>3864</v>
      </c>
      <c r="G2749" t="s">
        <v>3865</v>
      </c>
      <c r="H2749">
        <v>77.155222499999994</v>
      </c>
      <c r="I2749">
        <v>28.541052499999999</v>
      </c>
      <c r="J2749" t="s">
        <v>720</v>
      </c>
      <c r="K2749" t="s">
        <v>28</v>
      </c>
      <c r="L2749" t="s">
        <v>29</v>
      </c>
      <c r="M2749" t="s">
        <v>29</v>
      </c>
      <c r="N2749" t="s">
        <v>29</v>
      </c>
      <c r="O2749" t="s">
        <v>29</v>
      </c>
      <c r="P2749">
        <v>2</v>
      </c>
      <c r="Q2749">
        <v>44</v>
      </c>
      <c r="R2749">
        <v>500</v>
      </c>
      <c r="S2749" t="str">
        <f>IF(Table1[[#This Row],[Average_Cost_for_two]]&lt;500,"Low",IF(Table1[[#This Row],[Average_Cost_for_two]]&lt;=1500,"Medium","High"))</f>
        <v>Medium</v>
      </c>
      <c r="T2749">
        <v>3.9</v>
      </c>
      <c r="U2749">
        <v>2016</v>
      </c>
      <c r="V2749">
        <v>6</v>
      </c>
      <c r="W2749">
        <v>2</v>
      </c>
      <c r="X2749">
        <f>IF(OR(Main!$U2749=0,
       Main!$V2749=0,
       Main!$W2749=0),
   "",
   DATE(Main!$U2749,
        Main!$V2749,
        Main!$W2749)
)</f>
        <v>42523</v>
      </c>
      <c r="Y2749">
        <f>Table1[[#This Row],[Average_Cost_for_two]]*VLOOKUP(Table1[[#This Row],[Currency]],currency!$A$2:$B$10,2,FALSE)</f>
        <v>6</v>
      </c>
      <c r="Z2749" t="str">
        <f>VLOOKUP(C2749,country!A:B,2,FALSE)</f>
        <v>India</v>
      </c>
      <c r="AA2749">
        <f t="shared" si="42"/>
        <v>2</v>
      </c>
    </row>
    <row r="2750" spans="1:27" ht="15.75" customHeight="1" x14ac:dyDescent="0.25">
      <c r="A2750">
        <v>18345380</v>
      </c>
      <c r="B2750" t="s">
        <v>6333</v>
      </c>
      <c r="C2750">
        <v>1</v>
      </c>
      <c r="D2750" t="s">
        <v>23</v>
      </c>
      <c r="E2750" t="s">
        <v>6334</v>
      </c>
      <c r="F2750" t="s">
        <v>149</v>
      </c>
      <c r="G2750" t="s">
        <v>150</v>
      </c>
      <c r="H2750">
        <v>77.243882999999997</v>
      </c>
      <c r="I2750">
        <v>28.644931799999998</v>
      </c>
      <c r="J2750" t="s">
        <v>533</v>
      </c>
      <c r="K2750" t="s">
        <v>28</v>
      </c>
      <c r="L2750" t="s">
        <v>29</v>
      </c>
      <c r="M2750" t="s">
        <v>29</v>
      </c>
      <c r="N2750" t="s">
        <v>29</v>
      </c>
      <c r="O2750" t="s">
        <v>29</v>
      </c>
      <c r="P2750">
        <v>2</v>
      </c>
      <c r="Q2750">
        <v>3</v>
      </c>
      <c r="R2750">
        <v>500</v>
      </c>
      <c r="S2750" t="str">
        <f>IF(Table1[[#This Row],[Average_Cost_for_two]]&lt;500,"Low",IF(Table1[[#This Row],[Average_Cost_for_two]]&lt;=1500,"Medium","High"))</f>
        <v>Medium</v>
      </c>
      <c r="T2750">
        <v>1</v>
      </c>
      <c r="U2750">
        <v>2018</v>
      </c>
      <c r="V2750">
        <v>6</v>
      </c>
      <c r="W2750">
        <v>26</v>
      </c>
      <c r="X2750">
        <f>IF(OR(Main!$U2750=0,
       Main!$V2750=0,
       Main!$W2750=0),
   "",
   DATE(Main!$U2750,
        Main!$V2750,
        Main!$W2750)
)</f>
        <v>43277</v>
      </c>
      <c r="Y2750">
        <f>Table1[[#This Row],[Average_Cost_for_two]]*VLOOKUP(Table1[[#This Row],[Currency]],currency!$A$2:$B$10,2,FALSE)</f>
        <v>6</v>
      </c>
      <c r="Z2750" t="str">
        <f>VLOOKUP(C2750,country!A:B,2,FALSE)</f>
        <v>India</v>
      </c>
      <c r="AA2750">
        <f t="shared" si="42"/>
        <v>2</v>
      </c>
    </row>
    <row r="2751" spans="1:27" ht="15.75" customHeight="1" x14ac:dyDescent="0.25">
      <c r="A2751">
        <v>312980</v>
      </c>
      <c r="B2751" t="s">
        <v>6335</v>
      </c>
      <c r="C2751">
        <v>1</v>
      </c>
      <c r="D2751" t="s">
        <v>23</v>
      </c>
      <c r="E2751" t="s">
        <v>72</v>
      </c>
      <c r="F2751" t="s">
        <v>71</v>
      </c>
      <c r="G2751" t="s">
        <v>72</v>
      </c>
      <c r="H2751">
        <v>77.2305013</v>
      </c>
      <c r="I2751">
        <v>28.5731313</v>
      </c>
      <c r="J2751" t="s">
        <v>523</v>
      </c>
      <c r="K2751" t="s">
        <v>28</v>
      </c>
      <c r="L2751" t="s">
        <v>29</v>
      </c>
      <c r="M2751" t="s">
        <v>29</v>
      </c>
      <c r="N2751" t="s">
        <v>29</v>
      </c>
      <c r="O2751" t="s">
        <v>29</v>
      </c>
      <c r="P2751">
        <v>2</v>
      </c>
      <c r="Q2751">
        <v>9</v>
      </c>
      <c r="R2751">
        <v>500</v>
      </c>
      <c r="S2751" t="str">
        <f>IF(Table1[[#This Row],[Average_Cost_for_two]]&lt;500,"Low",IF(Table1[[#This Row],[Average_Cost_for_two]]&lt;=1500,"Medium","High"))</f>
        <v>Medium</v>
      </c>
      <c r="T2751">
        <v>3.1</v>
      </c>
      <c r="U2751">
        <v>2013</v>
      </c>
      <c r="V2751">
        <v>6</v>
      </c>
      <c r="W2751">
        <v>14</v>
      </c>
      <c r="X2751">
        <f>IF(OR(Main!$U2751=0,
       Main!$V2751=0,
       Main!$W2751=0),
   "",
   DATE(Main!$U2751,
        Main!$V2751,
        Main!$W2751)
)</f>
        <v>41439</v>
      </c>
      <c r="Y2751">
        <f>Table1[[#This Row],[Average_Cost_for_two]]*VLOOKUP(Table1[[#This Row],[Currency]],currency!$A$2:$B$10,2,FALSE)</f>
        <v>6</v>
      </c>
      <c r="Z2751" t="str">
        <f>VLOOKUP(C2751,country!A:B,2,FALSE)</f>
        <v>India</v>
      </c>
      <c r="AA2751">
        <f t="shared" si="42"/>
        <v>2</v>
      </c>
    </row>
    <row r="2752" spans="1:27" ht="15.75" customHeight="1" x14ac:dyDescent="0.25">
      <c r="A2752">
        <v>311891</v>
      </c>
      <c r="B2752" t="s">
        <v>6336</v>
      </c>
      <c r="C2752">
        <v>1</v>
      </c>
      <c r="D2752" t="s">
        <v>23</v>
      </c>
      <c r="E2752" t="s">
        <v>6337</v>
      </c>
      <c r="F2752" t="s">
        <v>1624</v>
      </c>
      <c r="G2752" t="s">
        <v>1625</v>
      </c>
      <c r="H2752">
        <v>77.258389600000001</v>
      </c>
      <c r="I2752">
        <v>28.530263699999999</v>
      </c>
      <c r="J2752" t="s">
        <v>562</v>
      </c>
      <c r="K2752" t="s">
        <v>28</v>
      </c>
      <c r="L2752" t="s">
        <v>29</v>
      </c>
      <c r="M2752" t="s">
        <v>29</v>
      </c>
      <c r="N2752" t="s">
        <v>29</v>
      </c>
      <c r="O2752" t="s">
        <v>29</v>
      </c>
      <c r="P2752">
        <v>2</v>
      </c>
      <c r="Q2752">
        <v>11</v>
      </c>
      <c r="R2752">
        <v>500</v>
      </c>
      <c r="S2752" t="str">
        <f>IF(Table1[[#This Row],[Average_Cost_for_two]]&lt;500,"Low",IF(Table1[[#This Row],[Average_Cost_for_two]]&lt;=1500,"Medium","High"))</f>
        <v>Medium</v>
      </c>
      <c r="T2752">
        <v>3.1</v>
      </c>
      <c r="U2752">
        <v>2010</v>
      </c>
      <c r="V2752">
        <v>6</v>
      </c>
      <c r="W2752">
        <v>5</v>
      </c>
      <c r="X2752">
        <f>IF(OR(Main!$U2752=0,
       Main!$V2752=0,
       Main!$W2752=0),
   "",
   DATE(Main!$U2752,
        Main!$V2752,
        Main!$W2752)
)</f>
        <v>40334</v>
      </c>
      <c r="Y2752">
        <f>Table1[[#This Row],[Average_Cost_for_two]]*VLOOKUP(Table1[[#This Row],[Currency]],currency!$A$2:$B$10,2,FALSE)</f>
        <v>6</v>
      </c>
      <c r="Z2752" t="str">
        <f>VLOOKUP(C2752,country!A:B,2,FALSE)</f>
        <v>India</v>
      </c>
      <c r="AA2752">
        <f t="shared" si="42"/>
        <v>2</v>
      </c>
    </row>
    <row r="2753" spans="1:27" ht="15.75" customHeight="1" x14ac:dyDescent="0.25">
      <c r="A2753">
        <v>311448</v>
      </c>
      <c r="B2753" t="s">
        <v>6338</v>
      </c>
      <c r="C2753">
        <v>1</v>
      </c>
      <c r="D2753" t="s">
        <v>23</v>
      </c>
      <c r="E2753" t="s">
        <v>6339</v>
      </c>
      <c r="F2753" t="s">
        <v>1738</v>
      </c>
      <c r="G2753" t="s">
        <v>1739</v>
      </c>
      <c r="H2753">
        <v>0</v>
      </c>
      <c r="I2753">
        <v>0</v>
      </c>
      <c r="J2753" t="s">
        <v>567</v>
      </c>
      <c r="K2753" t="s">
        <v>28</v>
      </c>
      <c r="L2753" t="s">
        <v>29</v>
      </c>
      <c r="M2753" t="s">
        <v>29</v>
      </c>
      <c r="N2753" t="s">
        <v>29</v>
      </c>
      <c r="O2753" t="s">
        <v>29</v>
      </c>
      <c r="P2753">
        <v>2</v>
      </c>
      <c r="Q2753">
        <v>68</v>
      </c>
      <c r="R2753">
        <v>500</v>
      </c>
      <c r="S2753" t="str">
        <f>IF(Table1[[#This Row],[Average_Cost_for_two]]&lt;500,"Low",IF(Table1[[#This Row],[Average_Cost_for_two]]&lt;=1500,"Medium","High"))</f>
        <v>Medium</v>
      </c>
      <c r="T2753">
        <v>3.7</v>
      </c>
      <c r="U2753">
        <v>2016</v>
      </c>
      <c r="V2753">
        <v>6</v>
      </c>
      <c r="W2753">
        <v>7</v>
      </c>
      <c r="X2753">
        <f>IF(OR(Main!$U2753=0,
       Main!$V2753=0,
       Main!$W2753=0),
   "",
   DATE(Main!$U2753,
        Main!$V2753,
        Main!$W2753)
)</f>
        <v>42528</v>
      </c>
      <c r="Y2753">
        <f>Table1[[#This Row],[Average_Cost_for_two]]*VLOOKUP(Table1[[#This Row],[Currency]],currency!$A$2:$B$10,2,FALSE)</f>
        <v>6</v>
      </c>
      <c r="Z2753" t="str">
        <f>VLOOKUP(C2753,country!A:B,2,FALSE)</f>
        <v>India</v>
      </c>
      <c r="AA2753">
        <f t="shared" si="42"/>
        <v>2</v>
      </c>
    </row>
    <row r="2754" spans="1:27" ht="15.75" customHeight="1" x14ac:dyDescent="0.25">
      <c r="A2754">
        <v>303958</v>
      </c>
      <c r="B2754" t="s">
        <v>6340</v>
      </c>
      <c r="C2754">
        <v>1</v>
      </c>
      <c r="D2754" t="s">
        <v>23</v>
      </c>
      <c r="E2754" t="s">
        <v>6341</v>
      </c>
      <c r="F2754" t="s">
        <v>39</v>
      </c>
      <c r="G2754" t="s">
        <v>40</v>
      </c>
      <c r="H2754">
        <v>77.124578299999996</v>
      </c>
      <c r="I2754">
        <v>28.547003100000001</v>
      </c>
      <c r="J2754" t="s">
        <v>6342</v>
      </c>
      <c r="K2754" t="s">
        <v>28</v>
      </c>
      <c r="L2754" t="s">
        <v>29</v>
      </c>
      <c r="M2754" t="s">
        <v>29</v>
      </c>
      <c r="N2754" t="s">
        <v>29</v>
      </c>
      <c r="O2754" t="s">
        <v>29</v>
      </c>
      <c r="P2754">
        <v>2</v>
      </c>
      <c r="Q2754">
        <v>8</v>
      </c>
      <c r="R2754">
        <v>500</v>
      </c>
      <c r="S2754" t="str">
        <f>IF(Table1[[#This Row],[Average_Cost_for_two]]&lt;500,"Low",IF(Table1[[#This Row],[Average_Cost_for_two]]&lt;=1500,"Medium","High"))</f>
        <v>Medium</v>
      </c>
      <c r="T2754">
        <v>3.1</v>
      </c>
      <c r="U2754">
        <v>2017</v>
      </c>
      <c r="V2754">
        <v>6</v>
      </c>
      <c r="W2754">
        <v>28</v>
      </c>
      <c r="X2754">
        <f>IF(OR(Main!$U2754=0,
       Main!$V2754=0,
       Main!$W2754=0),
   "",
   DATE(Main!$U2754,
        Main!$V2754,
        Main!$W2754)
)</f>
        <v>42914</v>
      </c>
      <c r="Y2754">
        <f>Table1[[#This Row],[Average_Cost_for_two]]*VLOOKUP(Table1[[#This Row],[Currency]],currency!$A$2:$B$10,2,FALSE)</f>
        <v>6</v>
      </c>
      <c r="Z2754" t="str">
        <f>VLOOKUP(C2754,country!A:B,2,FALSE)</f>
        <v>India</v>
      </c>
      <c r="AA2754">
        <f t="shared" ref="AA2754:AA2817" si="43">ROUNDUP(V2754/3,0)</f>
        <v>2</v>
      </c>
    </row>
    <row r="2755" spans="1:27" ht="15.75" customHeight="1" x14ac:dyDescent="0.25">
      <c r="A2755">
        <v>18312575</v>
      </c>
      <c r="B2755" t="s">
        <v>6343</v>
      </c>
      <c r="C2755">
        <v>1</v>
      </c>
      <c r="D2755" t="s">
        <v>23</v>
      </c>
      <c r="E2755" t="s">
        <v>6344</v>
      </c>
      <c r="F2755" t="s">
        <v>98</v>
      </c>
      <c r="G2755" t="s">
        <v>99</v>
      </c>
      <c r="H2755">
        <v>77.134165100000004</v>
      </c>
      <c r="I2755">
        <v>28.625693900000002</v>
      </c>
      <c r="J2755" t="s">
        <v>2945</v>
      </c>
      <c r="K2755" t="s">
        <v>28</v>
      </c>
      <c r="L2755" t="s">
        <v>29</v>
      </c>
      <c r="M2755" t="s">
        <v>29</v>
      </c>
      <c r="N2755" t="s">
        <v>29</v>
      </c>
      <c r="O2755" t="s">
        <v>29</v>
      </c>
      <c r="P2755">
        <v>2</v>
      </c>
      <c r="Q2755">
        <v>4</v>
      </c>
      <c r="R2755">
        <v>500</v>
      </c>
      <c r="S2755" t="str">
        <f>IF(Table1[[#This Row],[Average_Cost_for_two]]&lt;500,"Low",IF(Table1[[#This Row],[Average_Cost_for_two]]&lt;=1500,"Medium","High"))</f>
        <v>Medium</v>
      </c>
      <c r="T2755">
        <v>3</v>
      </c>
      <c r="U2755">
        <v>2013</v>
      </c>
      <c r="V2755">
        <v>6</v>
      </c>
      <c r="W2755">
        <v>7</v>
      </c>
      <c r="X2755">
        <f>IF(OR(Main!$U2755=0,
       Main!$V2755=0,
       Main!$W2755=0),
   "",
   DATE(Main!$U2755,
        Main!$V2755,
        Main!$W2755)
)</f>
        <v>41432</v>
      </c>
      <c r="Y2755">
        <f>Table1[[#This Row],[Average_Cost_for_two]]*VLOOKUP(Table1[[#This Row],[Currency]],currency!$A$2:$B$10,2,FALSE)</f>
        <v>6</v>
      </c>
      <c r="Z2755" t="str">
        <f>VLOOKUP(C2755,country!A:B,2,FALSE)</f>
        <v>India</v>
      </c>
      <c r="AA2755">
        <f t="shared" si="43"/>
        <v>2</v>
      </c>
    </row>
    <row r="2756" spans="1:27" ht="15.75" customHeight="1" x14ac:dyDescent="0.25">
      <c r="A2756">
        <v>308614</v>
      </c>
      <c r="B2756" t="s">
        <v>6345</v>
      </c>
      <c r="C2756">
        <v>1</v>
      </c>
      <c r="D2756" t="s">
        <v>23</v>
      </c>
      <c r="E2756" t="s">
        <v>6346</v>
      </c>
      <c r="F2756" t="s">
        <v>1897</v>
      </c>
      <c r="G2756" t="s">
        <v>1898</v>
      </c>
      <c r="H2756">
        <v>77.214063519999996</v>
      </c>
      <c r="I2756">
        <v>28.64601747</v>
      </c>
      <c r="J2756" t="s">
        <v>609</v>
      </c>
      <c r="K2756" t="s">
        <v>28</v>
      </c>
      <c r="L2756" t="s">
        <v>29</v>
      </c>
      <c r="M2756" t="s">
        <v>29</v>
      </c>
      <c r="N2756" t="s">
        <v>29</v>
      </c>
      <c r="O2756" t="s">
        <v>29</v>
      </c>
      <c r="P2756">
        <v>2</v>
      </c>
      <c r="Q2756">
        <v>11</v>
      </c>
      <c r="R2756">
        <v>500</v>
      </c>
      <c r="S2756" t="str">
        <f>IF(Table1[[#This Row],[Average_Cost_for_two]]&lt;500,"Low",IF(Table1[[#This Row],[Average_Cost_for_two]]&lt;=1500,"Medium","High"))</f>
        <v>Medium</v>
      </c>
      <c r="T2756">
        <v>2.9</v>
      </c>
      <c r="U2756">
        <v>2015</v>
      </c>
      <c r="V2756">
        <v>6</v>
      </c>
      <c r="W2756">
        <v>22</v>
      </c>
      <c r="X2756">
        <f>IF(OR(Main!$U2756=0,
       Main!$V2756=0,
       Main!$W2756=0),
   "",
   DATE(Main!$U2756,
        Main!$V2756,
        Main!$W2756)
)</f>
        <v>42177</v>
      </c>
      <c r="Y2756">
        <f>Table1[[#This Row],[Average_Cost_for_two]]*VLOOKUP(Table1[[#This Row],[Currency]],currency!$A$2:$B$10,2,FALSE)</f>
        <v>6</v>
      </c>
      <c r="Z2756" t="str">
        <f>VLOOKUP(C2756,country!A:B,2,FALSE)</f>
        <v>India</v>
      </c>
      <c r="AA2756">
        <f t="shared" si="43"/>
        <v>2</v>
      </c>
    </row>
    <row r="2757" spans="1:27" ht="15.75" customHeight="1" x14ac:dyDescent="0.25">
      <c r="A2757">
        <v>18489651</v>
      </c>
      <c r="B2757" t="s">
        <v>6347</v>
      </c>
      <c r="C2757">
        <v>1</v>
      </c>
      <c r="D2757" t="s">
        <v>23</v>
      </c>
      <c r="E2757" t="s">
        <v>6348</v>
      </c>
      <c r="F2757" t="s">
        <v>59</v>
      </c>
      <c r="G2757" t="s">
        <v>60</v>
      </c>
      <c r="H2757">
        <v>77.083207020000003</v>
      </c>
      <c r="I2757">
        <v>28.604447539999999</v>
      </c>
      <c r="J2757" t="s">
        <v>480</v>
      </c>
      <c r="K2757" t="s">
        <v>28</v>
      </c>
      <c r="L2757" t="s">
        <v>29</v>
      </c>
      <c r="M2757" t="s">
        <v>29</v>
      </c>
      <c r="N2757" t="s">
        <v>29</v>
      </c>
      <c r="O2757" t="s">
        <v>29</v>
      </c>
      <c r="P2757">
        <v>2</v>
      </c>
      <c r="Q2757">
        <v>1</v>
      </c>
      <c r="R2757">
        <v>500</v>
      </c>
      <c r="S2757" t="str">
        <f>IF(Table1[[#This Row],[Average_Cost_for_two]]&lt;500,"Low",IF(Table1[[#This Row],[Average_Cost_for_two]]&lt;=1500,"Medium","High"))</f>
        <v>Medium</v>
      </c>
      <c r="T2757">
        <v>1</v>
      </c>
      <c r="U2757">
        <v>2014</v>
      </c>
      <c r="V2757">
        <v>6</v>
      </c>
      <c r="W2757">
        <v>7</v>
      </c>
      <c r="X2757">
        <f>IF(OR(Main!$U2757=0,
       Main!$V2757=0,
       Main!$W2757=0),
   "",
   DATE(Main!$U2757,
        Main!$V2757,
        Main!$W2757)
)</f>
        <v>41797</v>
      </c>
      <c r="Y2757">
        <f>Table1[[#This Row],[Average_Cost_for_two]]*VLOOKUP(Table1[[#This Row],[Currency]],currency!$A$2:$B$10,2,FALSE)</f>
        <v>6</v>
      </c>
      <c r="Z2757" t="str">
        <f>VLOOKUP(C2757,country!A:B,2,FALSE)</f>
        <v>India</v>
      </c>
      <c r="AA2757">
        <f t="shared" si="43"/>
        <v>2</v>
      </c>
    </row>
    <row r="2758" spans="1:27" ht="15.75" customHeight="1" x14ac:dyDescent="0.25">
      <c r="A2758">
        <v>18397140</v>
      </c>
      <c r="B2758" t="s">
        <v>6349</v>
      </c>
      <c r="C2758">
        <v>1</v>
      </c>
      <c r="D2758" t="s">
        <v>23</v>
      </c>
      <c r="E2758" t="s">
        <v>6350</v>
      </c>
      <c r="F2758" t="s">
        <v>3839</v>
      </c>
      <c r="G2758" t="s">
        <v>3840</v>
      </c>
      <c r="H2758">
        <v>77.308255500000001</v>
      </c>
      <c r="I2758">
        <v>28.6279757</v>
      </c>
      <c r="J2758" t="s">
        <v>503</v>
      </c>
      <c r="K2758" t="s">
        <v>28</v>
      </c>
      <c r="L2758" t="s">
        <v>29</v>
      </c>
      <c r="M2758" t="s">
        <v>29</v>
      </c>
      <c r="N2758" t="s">
        <v>29</v>
      </c>
      <c r="O2758" t="s">
        <v>29</v>
      </c>
      <c r="P2758">
        <v>2</v>
      </c>
      <c r="Q2758">
        <v>5</v>
      </c>
      <c r="R2758">
        <v>500</v>
      </c>
      <c r="S2758" t="str">
        <f>IF(Table1[[#This Row],[Average_Cost_for_two]]&lt;500,"Low",IF(Table1[[#This Row],[Average_Cost_for_two]]&lt;=1500,"Medium","High"))</f>
        <v>Medium</v>
      </c>
      <c r="T2758">
        <v>3</v>
      </c>
      <c r="U2758">
        <v>2013</v>
      </c>
      <c r="V2758">
        <v>6</v>
      </c>
      <c r="W2758">
        <v>9</v>
      </c>
      <c r="X2758">
        <f>IF(OR(Main!$U2758=0,
       Main!$V2758=0,
       Main!$W2758=0),
   "",
   DATE(Main!$U2758,
        Main!$V2758,
        Main!$W2758)
)</f>
        <v>41434</v>
      </c>
      <c r="Y2758">
        <f>Table1[[#This Row],[Average_Cost_for_two]]*VLOOKUP(Table1[[#This Row],[Currency]],currency!$A$2:$B$10,2,FALSE)</f>
        <v>6</v>
      </c>
      <c r="Z2758" t="str">
        <f>VLOOKUP(C2758,country!A:B,2,FALSE)</f>
        <v>India</v>
      </c>
      <c r="AA2758">
        <f t="shared" si="43"/>
        <v>2</v>
      </c>
    </row>
    <row r="2759" spans="1:27" ht="15.75" customHeight="1" x14ac:dyDescent="0.25">
      <c r="A2759">
        <v>305472</v>
      </c>
      <c r="B2759" t="s">
        <v>6351</v>
      </c>
      <c r="C2759">
        <v>1</v>
      </c>
      <c r="D2759" t="s">
        <v>23</v>
      </c>
      <c r="E2759" t="s">
        <v>6352</v>
      </c>
      <c r="F2759" t="s">
        <v>2698</v>
      </c>
      <c r="G2759" t="s">
        <v>2699</v>
      </c>
      <c r="H2759">
        <v>77.168810899999997</v>
      </c>
      <c r="I2759">
        <v>28.588424199999999</v>
      </c>
      <c r="J2759" t="s">
        <v>6045</v>
      </c>
      <c r="K2759" t="s">
        <v>28</v>
      </c>
      <c r="L2759" t="s">
        <v>29</v>
      </c>
      <c r="M2759" t="s">
        <v>29</v>
      </c>
      <c r="N2759" t="s">
        <v>29</v>
      </c>
      <c r="O2759" t="s">
        <v>29</v>
      </c>
      <c r="P2759">
        <v>2</v>
      </c>
      <c r="Q2759">
        <v>21</v>
      </c>
      <c r="R2759">
        <v>500</v>
      </c>
      <c r="S2759" t="str">
        <f>IF(Table1[[#This Row],[Average_Cost_for_two]]&lt;500,"Low",IF(Table1[[#This Row],[Average_Cost_for_two]]&lt;=1500,"Medium","High"))</f>
        <v>Medium</v>
      </c>
      <c r="T2759">
        <v>2.6</v>
      </c>
      <c r="U2759">
        <v>2016</v>
      </c>
      <c r="V2759">
        <v>6</v>
      </c>
      <c r="W2759">
        <v>12</v>
      </c>
      <c r="X2759">
        <f>IF(OR(Main!$U2759=0,
       Main!$V2759=0,
       Main!$W2759=0),
   "",
   DATE(Main!$U2759,
        Main!$V2759,
        Main!$W2759)
)</f>
        <v>42533</v>
      </c>
      <c r="Y2759">
        <f>Table1[[#This Row],[Average_Cost_for_two]]*VLOOKUP(Table1[[#This Row],[Currency]],currency!$A$2:$B$10,2,FALSE)</f>
        <v>6</v>
      </c>
      <c r="Z2759" t="str">
        <f>VLOOKUP(C2759,country!A:B,2,FALSE)</f>
        <v>India</v>
      </c>
      <c r="AA2759">
        <f t="shared" si="43"/>
        <v>2</v>
      </c>
    </row>
    <row r="2760" spans="1:27" ht="15.75" customHeight="1" x14ac:dyDescent="0.25">
      <c r="A2760">
        <v>18228894</v>
      </c>
      <c r="B2760" t="s">
        <v>6353</v>
      </c>
      <c r="C2760">
        <v>1</v>
      </c>
      <c r="D2760" t="s">
        <v>23</v>
      </c>
      <c r="E2760" t="s">
        <v>6354</v>
      </c>
      <c r="F2760" t="s">
        <v>2698</v>
      </c>
      <c r="G2760" t="s">
        <v>2699</v>
      </c>
      <c r="H2760">
        <v>77.167613799999998</v>
      </c>
      <c r="I2760">
        <v>28.587920499999999</v>
      </c>
      <c r="J2760" t="s">
        <v>4410</v>
      </c>
      <c r="K2760" t="s">
        <v>28</v>
      </c>
      <c r="L2760" t="s">
        <v>29</v>
      </c>
      <c r="M2760" t="s">
        <v>29</v>
      </c>
      <c r="N2760" t="s">
        <v>29</v>
      </c>
      <c r="O2760" t="s">
        <v>29</v>
      </c>
      <c r="P2760">
        <v>2</v>
      </c>
      <c r="Q2760">
        <v>401</v>
      </c>
      <c r="R2760">
        <v>500</v>
      </c>
      <c r="S2760" t="str">
        <f>IF(Table1[[#This Row],[Average_Cost_for_two]]&lt;500,"Low",IF(Table1[[#This Row],[Average_Cost_for_two]]&lt;=1500,"Medium","High"))</f>
        <v>Medium</v>
      </c>
      <c r="T2760">
        <v>3.8</v>
      </c>
      <c r="U2760">
        <v>2013</v>
      </c>
      <c r="V2760">
        <v>6</v>
      </c>
      <c r="W2760">
        <v>22</v>
      </c>
      <c r="X2760">
        <f>IF(OR(Main!$U2760=0,
       Main!$V2760=0,
       Main!$W2760=0),
   "",
   DATE(Main!$U2760,
        Main!$V2760,
        Main!$W2760)
)</f>
        <v>41447</v>
      </c>
      <c r="Y2760">
        <f>Table1[[#This Row],[Average_Cost_for_two]]*VLOOKUP(Table1[[#This Row],[Currency]],currency!$A$2:$B$10,2,FALSE)</f>
        <v>6</v>
      </c>
      <c r="Z2760" t="str">
        <f>VLOOKUP(C2760,country!A:B,2,FALSE)</f>
        <v>India</v>
      </c>
      <c r="AA2760">
        <f t="shared" si="43"/>
        <v>2</v>
      </c>
    </row>
    <row r="2761" spans="1:27" ht="15.75" customHeight="1" x14ac:dyDescent="0.25">
      <c r="A2761">
        <v>4375</v>
      </c>
      <c r="B2761" t="s">
        <v>6355</v>
      </c>
      <c r="C2761">
        <v>1</v>
      </c>
      <c r="D2761" t="s">
        <v>23</v>
      </c>
      <c r="E2761" t="s">
        <v>6356</v>
      </c>
      <c r="F2761" t="s">
        <v>3658</v>
      </c>
      <c r="G2761" t="s">
        <v>3659</v>
      </c>
      <c r="H2761">
        <v>77.195865999999995</v>
      </c>
      <c r="I2761">
        <v>28.596981</v>
      </c>
      <c r="J2761" t="s">
        <v>562</v>
      </c>
      <c r="K2761" t="s">
        <v>28</v>
      </c>
      <c r="L2761" t="s">
        <v>29</v>
      </c>
      <c r="M2761" t="s">
        <v>29</v>
      </c>
      <c r="N2761" t="s">
        <v>29</v>
      </c>
      <c r="O2761" t="s">
        <v>29</v>
      </c>
      <c r="P2761">
        <v>2</v>
      </c>
      <c r="Q2761">
        <v>26</v>
      </c>
      <c r="R2761">
        <v>500</v>
      </c>
      <c r="S2761" t="str">
        <f>IF(Table1[[#This Row],[Average_Cost_for_two]]&lt;500,"Low",IF(Table1[[#This Row],[Average_Cost_for_two]]&lt;=1500,"Medium","High"))</f>
        <v>Medium</v>
      </c>
      <c r="T2761">
        <v>3.1</v>
      </c>
      <c r="U2761">
        <v>2018</v>
      </c>
      <c r="V2761">
        <v>6</v>
      </c>
      <c r="W2761">
        <v>13</v>
      </c>
      <c r="X2761">
        <f>IF(OR(Main!$U2761=0,
       Main!$V2761=0,
       Main!$W2761=0),
   "",
   DATE(Main!$U2761,
        Main!$V2761,
        Main!$W2761)
)</f>
        <v>43264</v>
      </c>
      <c r="Y2761">
        <f>Table1[[#This Row],[Average_Cost_for_two]]*VLOOKUP(Table1[[#This Row],[Currency]],currency!$A$2:$B$10,2,FALSE)</f>
        <v>6</v>
      </c>
      <c r="Z2761" t="str">
        <f>VLOOKUP(C2761,country!A:B,2,FALSE)</f>
        <v>India</v>
      </c>
      <c r="AA2761">
        <f t="shared" si="43"/>
        <v>2</v>
      </c>
    </row>
    <row r="2762" spans="1:27" ht="15.75" customHeight="1" x14ac:dyDescent="0.25">
      <c r="A2762">
        <v>18487958</v>
      </c>
      <c r="B2762" t="s">
        <v>6357</v>
      </c>
      <c r="C2762">
        <v>1</v>
      </c>
      <c r="D2762" t="s">
        <v>23</v>
      </c>
      <c r="E2762" t="s">
        <v>6358</v>
      </c>
      <c r="F2762" t="s">
        <v>1206</v>
      </c>
      <c r="G2762" t="s">
        <v>1207</v>
      </c>
      <c r="H2762">
        <v>0</v>
      </c>
      <c r="I2762">
        <v>0</v>
      </c>
      <c r="J2762" t="s">
        <v>1582</v>
      </c>
      <c r="K2762" t="s">
        <v>28</v>
      </c>
      <c r="L2762" t="s">
        <v>29</v>
      </c>
      <c r="M2762" t="s">
        <v>29</v>
      </c>
      <c r="N2762" t="s">
        <v>29</v>
      </c>
      <c r="O2762" t="s">
        <v>29</v>
      </c>
      <c r="P2762">
        <v>2</v>
      </c>
      <c r="Q2762">
        <v>1</v>
      </c>
      <c r="R2762">
        <v>500</v>
      </c>
      <c r="S2762" t="str">
        <f>IF(Table1[[#This Row],[Average_Cost_for_two]]&lt;500,"Low",IF(Table1[[#This Row],[Average_Cost_for_two]]&lt;=1500,"Medium","High"))</f>
        <v>Medium</v>
      </c>
      <c r="T2762">
        <v>1</v>
      </c>
      <c r="U2762">
        <v>2016</v>
      </c>
      <c r="V2762">
        <v>6</v>
      </c>
      <c r="W2762">
        <v>28</v>
      </c>
      <c r="X2762">
        <f>IF(OR(Main!$U2762=0,
       Main!$V2762=0,
       Main!$W2762=0),
   "",
   DATE(Main!$U2762,
        Main!$V2762,
        Main!$W2762)
)</f>
        <v>42549</v>
      </c>
      <c r="Y2762">
        <f>Table1[[#This Row],[Average_Cost_for_two]]*VLOOKUP(Table1[[#This Row],[Currency]],currency!$A$2:$B$10,2,FALSE)</f>
        <v>6</v>
      </c>
      <c r="Z2762" t="str">
        <f>VLOOKUP(C2762,country!A:B,2,FALSE)</f>
        <v>India</v>
      </c>
      <c r="AA2762">
        <f t="shared" si="43"/>
        <v>2</v>
      </c>
    </row>
    <row r="2763" spans="1:27" ht="15.75" customHeight="1" x14ac:dyDescent="0.25">
      <c r="A2763">
        <v>18431379</v>
      </c>
      <c r="B2763" t="s">
        <v>5470</v>
      </c>
      <c r="C2763">
        <v>1</v>
      </c>
      <c r="D2763" t="s">
        <v>23</v>
      </c>
      <c r="E2763" t="s">
        <v>6359</v>
      </c>
      <c r="F2763" t="s">
        <v>294</v>
      </c>
      <c r="G2763" t="s">
        <v>295</v>
      </c>
      <c r="H2763">
        <v>77.253942359999996</v>
      </c>
      <c r="I2763">
        <v>28.5335614</v>
      </c>
      <c r="J2763" t="s">
        <v>6360</v>
      </c>
      <c r="K2763" t="s">
        <v>28</v>
      </c>
      <c r="L2763" t="s">
        <v>29</v>
      </c>
      <c r="M2763" t="s">
        <v>29</v>
      </c>
      <c r="N2763" t="s">
        <v>29</v>
      </c>
      <c r="O2763" t="s">
        <v>29</v>
      </c>
      <c r="P2763">
        <v>2</v>
      </c>
      <c r="Q2763">
        <v>1</v>
      </c>
      <c r="R2763">
        <v>500</v>
      </c>
      <c r="S2763" t="str">
        <f>IF(Table1[[#This Row],[Average_Cost_for_two]]&lt;500,"Low",IF(Table1[[#This Row],[Average_Cost_for_two]]&lt;=1500,"Medium","High"))</f>
        <v>Medium</v>
      </c>
      <c r="T2763">
        <v>1</v>
      </c>
      <c r="U2763">
        <v>2016</v>
      </c>
      <c r="V2763">
        <v>5</v>
      </c>
      <c r="W2763">
        <v>17</v>
      </c>
      <c r="X2763">
        <f>IF(OR(Main!$U2763=0,
       Main!$V2763=0,
       Main!$W2763=0),
   "",
   DATE(Main!$U2763,
        Main!$V2763,
        Main!$W2763)
)</f>
        <v>42507</v>
      </c>
      <c r="Y2763">
        <f>Table1[[#This Row],[Average_Cost_for_two]]*VLOOKUP(Table1[[#This Row],[Currency]],currency!$A$2:$B$10,2,FALSE)</f>
        <v>6</v>
      </c>
      <c r="Z2763" t="str">
        <f>VLOOKUP(C2763,country!A:B,2,FALSE)</f>
        <v>India</v>
      </c>
      <c r="AA2763">
        <f t="shared" si="43"/>
        <v>2</v>
      </c>
    </row>
    <row r="2764" spans="1:27" ht="15.75" customHeight="1" x14ac:dyDescent="0.25">
      <c r="A2764">
        <v>305296</v>
      </c>
      <c r="B2764" t="s">
        <v>6361</v>
      </c>
      <c r="C2764">
        <v>1</v>
      </c>
      <c r="D2764" t="s">
        <v>23</v>
      </c>
      <c r="E2764" t="s">
        <v>6362</v>
      </c>
      <c r="F2764" t="s">
        <v>1024</v>
      </c>
      <c r="G2764" t="s">
        <v>1025</v>
      </c>
      <c r="H2764">
        <v>77.178935999999993</v>
      </c>
      <c r="I2764">
        <v>28.592856900000001</v>
      </c>
      <c r="J2764" t="s">
        <v>503</v>
      </c>
      <c r="K2764" t="s">
        <v>28</v>
      </c>
      <c r="L2764" t="s">
        <v>29</v>
      </c>
      <c r="M2764" t="s">
        <v>29</v>
      </c>
      <c r="N2764" t="s">
        <v>29</v>
      </c>
      <c r="O2764" t="s">
        <v>29</v>
      </c>
      <c r="P2764">
        <v>2</v>
      </c>
      <c r="Q2764">
        <v>138</v>
      </c>
      <c r="R2764">
        <v>500</v>
      </c>
      <c r="S2764" t="str">
        <f>IF(Table1[[#This Row],[Average_Cost_for_two]]&lt;500,"Low",IF(Table1[[#This Row],[Average_Cost_for_two]]&lt;=1500,"Medium","High"))</f>
        <v>Medium</v>
      </c>
      <c r="T2764">
        <v>2.1</v>
      </c>
      <c r="U2764">
        <v>2013</v>
      </c>
      <c r="V2764">
        <v>5</v>
      </c>
      <c r="W2764">
        <v>13</v>
      </c>
      <c r="X2764">
        <f>IF(OR(Main!$U2764=0,
       Main!$V2764=0,
       Main!$W2764=0),
   "",
   DATE(Main!$U2764,
        Main!$V2764,
        Main!$W2764)
)</f>
        <v>41407</v>
      </c>
      <c r="Y2764">
        <f>Table1[[#This Row],[Average_Cost_for_two]]*VLOOKUP(Table1[[#This Row],[Currency]],currency!$A$2:$B$10,2,FALSE)</f>
        <v>6</v>
      </c>
      <c r="Z2764" t="str">
        <f>VLOOKUP(C2764,country!A:B,2,FALSE)</f>
        <v>India</v>
      </c>
      <c r="AA2764">
        <f t="shared" si="43"/>
        <v>2</v>
      </c>
    </row>
    <row r="2765" spans="1:27" ht="15.75" customHeight="1" x14ac:dyDescent="0.25">
      <c r="A2765">
        <v>18261683</v>
      </c>
      <c r="B2765" t="s">
        <v>6363</v>
      </c>
      <c r="C2765">
        <v>1</v>
      </c>
      <c r="D2765" t="s">
        <v>23</v>
      </c>
      <c r="E2765" t="s">
        <v>6364</v>
      </c>
      <c r="F2765" t="s">
        <v>149</v>
      </c>
      <c r="G2765" t="s">
        <v>150</v>
      </c>
      <c r="H2765">
        <v>77.240470400000007</v>
      </c>
      <c r="I2765">
        <v>28.6428148</v>
      </c>
      <c r="J2765" t="s">
        <v>739</v>
      </c>
      <c r="K2765" t="s">
        <v>28</v>
      </c>
      <c r="L2765" t="s">
        <v>29</v>
      </c>
      <c r="M2765" t="s">
        <v>29</v>
      </c>
      <c r="N2765" t="s">
        <v>29</v>
      </c>
      <c r="O2765" t="s">
        <v>29</v>
      </c>
      <c r="P2765">
        <v>2</v>
      </c>
      <c r="Q2765">
        <v>26</v>
      </c>
      <c r="R2765">
        <v>500</v>
      </c>
      <c r="S2765" t="str">
        <f>IF(Table1[[#This Row],[Average_Cost_for_two]]&lt;500,"Low",IF(Table1[[#This Row],[Average_Cost_for_two]]&lt;=1500,"Medium","High"))</f>
        <v>Medium</v>
      </c>
      <c r="T2765">
        <v>3.5</v>
      </c>
      <c r="U2765">
        <v>2016</v>
      </c>
      <c r="V2765">
        <v>5</v>
      </c>
      <c r="W2765">
        <v>26</v>
      </c>
      <c r="X2765">
        <f>IF(OR(Main!$U2765=0,
       Main!$V2765=0,
       Main!$W2765=0),
   "",
   DATE(Main!$U2765,
        Main!$V2765,
        Main!$W2765)
)</f>
        <v>42516</v>
      </c>
      <c r="Y2765">
        <f>Table1[[#This Row],[Average_Cost_for_two]]*VLOOKUP(Table1[[#This Row],[Currency]],currency!$A$2:$B$10,2,FALSE)</f>
        <v>6</v>
      </c>
      <c r="Z2765" t="str">
        <f>VLOOKUP(C2765,country!A:B,2,FALSE)</f>
        <v>India</v>
      </c>
      <c r="AA2765">
        <f t="shared" si="43"/>
        <v>2</v>
      </c>
    </row>
    <row r="2766" spans="1:27" ht="15.75" customHeight="1" x14ac:dyDescent="0.25">
      <c r="A2766">
        <v>18380379</v>
      </c>
      <c r="B2766" t="s">
        <v>6365</v>
      </c>
      <c r="C2766">
        <v>1</v>
      </c>
      <c r="D2766" t="s">
        <v>23</v>
      </c>
      <c r="E2766" t="s">
        <v>6366</v>
      </c>
      <c r="F2766" t="s">
        <v>334</v>
      </c>
      <c r="G2766" t="s">
        <v>335</v>
      </c>
      <c r="H2766">
        <v>0</v>
      </c>
      <c r="I2766">
        <v>0</v>
      </c>
      <c r="J2766" t="s">
        <v>649</v>
      </c>
      <c r="K2766" t="s">
        <v>28</v>
      </c>
      <c r="L2766" t="s">
        <v>29</v>
      </c>
      <c r="M2766" t="s">
        <v>29</v>
      </c>
      <c r="N2766" t="s">
        <v>29</v>
      </c>
      <c r="O2766" t="s">
        <v>29</v>
      </c>
      <c r="P2766">
        <v>2</v>
      </c>
      <c r="Q2766">
        <v>1</v>
      </c>
      <c r="R2766">
        <v>500</v>
      </c>
      <c r="S2766" t="str">
        <f>IF(Table1[[#This Row],[Average_Cost_for_two]]&lt;500,"Low",IF(Table1[[#This Row],[Average_Cost_for_two]]&lt;=1500,"Medium","High"))</f>
        <v>Medium</v>
      </c>
      <c r="T2766">
        <v>1</v>
      </c>
      <c r="U2766">
        <v>2010</v>
      </c>
      <c r="V2766">
        <v>5</v>
      </c>
      <c r="W2766">
        <v>9</v>
      </c>
      <c r="X2766">
        <f>IF(OR(Main!$U2766=0,
       Main!$V2766=0,
       Main!$W2766=0),
   "",
   DATE(Main!$U2766,
        Main!$V2766,
        Main!$W2766)
)</f>
        <v>40307</v>
      </c>
      <c r="Y2766">
        <f>Table1[[#This Row],[Average_Cost_for_two]]*VLOOKUP(Table1[[#This Row],[Currency]],currency!$A$2:$B$10,2,FALSE)</f>
        <v>6</v>
      </c>
      <c r="Z2766" t="str">
        <f>VLOOKUP(C2766,country!A:B,2,FALSE)</f>
        <v>India</v>
      </c>
      <c r="AA2766">
        <f t="shared" si="43"/>
        <v>2</v>
      </c>
    </row>
    <row r="2767" spans="1:27" ht="15.75" customHeight="1" x14ac:dyDescent="0.25">
      <c r="A2767">
        <v>18237962</v>
      </c>
      <c r="B2767" t="s">
        <v>6367</v>
      </c>
      <c r="C2767">
        <v>1</v>
      </c>
      <c r="D2767" t="s">
        <v>23</v>
      </c>
      <c r="E2767" t="s">
        <v>6368</v>
      </c>
      <c r="F2767" t="s">
        <v>904</v>
      </c>
      <c r="G2767" t="s">
        <v>905</v>
      </c>
      <c r="H2767">
        <v>77.173655699999998</v>
      </c>
      <c r="I2767">
        <v>28.644639399999999</v>
      </c>
      <c r="J2767" t="s">
        <v>6369</v>
      </c>
      <c r="K2767" t="s">
        <v>28</v>
      </c>
      <c r="L2767" t="s">
        <v>29</v>
      </c>
      <c r="M2767" t="s">
        <v>29</v>
      </c>
      <c r="N2767" t="s">
        <v>29</v>
      </c>
      <c r="O2767" t="s">
        <v>29</v>
      </c>
      <c r="P2767">
        <v>2</v>
      </c>
      <c r="Q2767">
        <v>26</v>
      </c>
      <c r="R2767">
        <v>500</v>
      </c>
      <c r="S2767" t="str">
        <f>IF(Table1[[#This Row],[Average_Cost_for_two]]&lt;500,"Low",IF(Table1[[#This Row],[Average_Cost_for_two]]&lt;=1500,"Medium","High"))</f>
        <v>Medium</v>
      </c>
      <c r="T2767">
        <v>3.5</v>
      </c>
      <c r="U2767">
        <v>2018</v>
      </c>
      <c r="V2767">
        <v>5</v>
      </c>
      <c r="W2767">
        <v>13</v>
      </c>
      <c r="X2767">
        <f>IF(OR(Main!$U2767=0,
       Main!$V2767=0,
       Main!$W2767=0),
   "",
   DATE(Main!$U2767,
        Main!$V2767,
        Main!$W2767)
)</f>
        <v>43233</v>
      </c>
      <c r="Y2767">
        <f>Table1[[#This Row],[Average_Cost_for_two]]*VLOOKUP(Table1[[#This Row],[Currency]],currency!$A$2:$B$10,2,FALSE)</f>
        <v>6</v>
      </c>
      <c r="Z2767" t="str">
        <f>VLOOKUP(C2767,country!A:B,2,FALSE)</f>
        <v>India</v>
      </c>
      <c r="AA2767">
        <f t="shared" si="43"/>
        <v>2</v>
      </c>
    </row>
    <row r="2768" spans="1:27" ht="15.75" customHeight="1" x14ac:dyDescent="0.25">
      <c r="A2768">
        <v>18291475</v>
      </c>
      <c r="B2768" t="s">
        <v>6370</v>
      </c>
      <c r="C2768">
        <v>1</v>
      </c>
      <c r="D2768" t="s">
        <v>23</v>
      </c>
      <c r="E2768" t="s">
        <v>6371</v>
      </c>
      <c r="F2768" t="s">
        <v>1973</v>
      </c>
      <c r="G2768" t="s">
        <v>1972</v>
      </c>
      <c r="H2768">
        <v>77.236518799999999</v>
      </c>
      <c r="I2768">
        <v>28.549680599999999</v>
      </c>
      <c r="J2768" t="s">
        <v>877</v>
      </c>
      <c r="K2768" t="s">
        <v>28</v>
      </c>
      <c r="L2768" t="s">
        <v>29</v>
      </c>
      <c r="M2768" t="s">
        <v>29</v>
      </c>
      <c r="N2768" t="s">
        <v>29</v>
      </c>
      <c r="O2768" t="s">
        <v>29</v>
      </c>
      <c r="P2768">
        <v>2</v>
      </c>
      <c r="Q2768">
        <v>53</v>
      </c>
      <c r="R2768">
        <v>500</v>
      </c>
      <c r="S2768" t="str">
        <f>IF(Table1[[#This Row],[Average_Cost_for_two]]&lt;500,"Low",IF(Table1[[#This Row],[Average_Cost_for_two]]&lt;=1500,"Medium","High"))</f>
        <v>Medium</v>
      </c>
      <c r="T2768">
        <v>3.7</v>
      </c>
      <c r="U2768">
        <v>2010</v>
      </c>
      <c r="V2768">
        <v>5</v>
      </c>
      <c r="W2768">
        <v>25</v>
      </c>
      <c r="X2768">
        <f>IF(OR(Main!$U2768=0,
       Main!$V2768=0,
       Main!$W2768=0),
   "",
   DATE(Main!$U2768,
        Main!$V2768,
        Main!$W2768)
)</f>
        <v>40323</v>
      </c>
      <c r="Y2768">
        <f>Table1[[#This Row],[Average_Cost_for_two]]*VLOOKUP(Table1[[#This Row],[Currency]],currency!$A$2:$B$10,2,FALSE)</f>
        <v>6</v>
      </c>
      <c r="Z2768" t="str">
        <f>VLOOKUP(C2768,country!A:B,2,FALSE)</f>
        <v>India</v>
      </c>
      <c r="AA2768">
        <f t="shared" si="43"/>
        <v>2</v>
      </c>
    </row>
    <row r="2769" spans="1:27" ht="15.75" customHeight="1" x14ac:dyDescent="0.25">
      <c r="A2769">
        <v>4673</v>
      </c>
      <c r="B2769" t="s">
        <v>6372</v>
      </c>
      <c r="C2769">
        <v>1</v>
      </c>
      <c r="D2769" t="s">
        <v>23</v>
      </c>
      <c r="E2769" t="s">
        <v>6373</v>
      </c>
      <c r="F2769" t="s">
        <v>249</v>
      </c>
      <c r="G2769" t="s">
        <v>250</v>
      </c>
      <c r="H2769">
        <v>77.293353499999995</v>
      </c>
      <c r="I2769">
        <v>28.622101799999999</v>
      </c>
      <c r="J2769" t="s">
        <v>503</v>
      </c>
      <c r="K2769" t="s">
        <v>28</v>
      </c>
      <c r="L2769" t="s">
        <v>29</v>
      </c>
      <c r="M2769" t="s">
        <v>29</v>
      </c>
      <c r="N2769" t="s">
        <v>29</v>
      </c>
      <c r="O2769" t="s">
        <v>29</v>
      </c>
      <c r="P2769">
        <v>2</v>
      </c>
      <c r="Q2769">
        <v>20</v>
      </c>
      <c r="R2769">
        <v>500</v>
      </c>
      <c r="S2769" t="str">
        <f>IF(Table1[[#This Row],[Average_Cost_for_two]]&lt;500,"Low",IF(Table1[[#This Row],[Average_Cost_for_two]]&lt;=1500,"Medium","High"))</f>
        <v>Medium</v>
      </c>
      <c r="T2769">
        <v>2.8</v>
      </c>
      <c r="U2769">
        <v>2015</v>
      </c>
      <c r="V2769">
        <v>5</v>
      </c>
      <c r="W2769">
        <v>14</v>
      </c>
      <c r="X2769">
        <f>IF(OR(Main!$U2769=0,
       Main!$V2769=0,
       Main!$W2769=0),
   "",
   DATE(Main!$U2769,
        Main!$V2769,
        Main!$W2769)
)</f>
        <v>42138</v>
      </c>
      <c r="Y2769">
        <f>Table1[[#This Row],[Average_Cost_for_two]]*VLOOKUP(Table1[[#This Row],[Currency]],currency!$A$2:$B$10,2,FALSE)</f>
        <v>6</v>
      </c>
      <c r="Z2769" t="str">
        <f>VLOOKUP(C2769,country!A:B,2,FALSE)</f>
        <v>India</v>
      </c>
      <c r="AA2769">
        <f t="shared" si="43"/>
        <v>2</v>
      </c>
    </row>
    <row r="2770" spans="1:27" ht="15.75" customHeight="1" x14ac:dyDescent="0.25">
      <c r="A2770">
        <v>306038</v>
      </c>
      <c r="B2770" t="s">
        <v>6374</v>
      </c>
      <c r="C2770">
        <v>1</v>
      </c>
      <c r="D2770" t="s">
        <v>23</v>
      </c>
      <c r="E2770" t="s">
        <v>6375</v>
      </c>
      <c r="F2770" t="s">
        <v>2748</v>
      </c>
      <c r="G2770" t="s">
        <v>2749</v>
      </c>
      <c r="H2770">
        <v>77.297041300000004</v>
      </c>
      <c r="I2770">
        <v>28.5413666</v>
      </c>
      <c r="J2770" t="s">
        <v>523</v>
      </c>
      <c r="K2770" t="s">
        <v>28</v>
      </c>
      <c r="L2770" t="s">
        <v>29</v>
      </c>
      <c r="M2770" t="s">
        <v>29</v>
      </c>
      <c r="N2770" t="s">
        <v>29</v>
      </c>
      <c r="O2770" t="s">
        <v>29</v>
      </c>
      <c r="P2770">
        <v>2</v>
      </c>
      <c r="Q2770">
        <v>22</v>
      </c>
      <c r="R2770">
        <v>500</v>
      </c>
      <c r="S2770" t="str">
        <f>IF(Table1[[#This Row],[Average_Cost_for_two]]&lt;500,"Low",IF(Table1[[#This Row],[Average_Cost_for_two]]&lt;=1500,"Medium","High"))</f>
        <v>Medium</v>
      </c>
      <c r="T2770">
        <v>2.8</v>
      </c>
      <c r="U2770">
        <v>2015</v>
      </c>
      <c r="V2770">
        <v>5</v>
      </c>
      <c r="W2770">
        <v>22</v>
      </c>
      <c r="X2770">
        <f>IF(OR(Main!$U2770=0,
       Main!$V2770=0,
       Main!$W2770=0),
   "",
   DATE(Main!$U2770,
        Main!$V2770,
        Main!$W2770)
)</f>
        <v>42146</v>
      </c>
      <c r="Y2770">
        <f>Table1[[#This Row],[Average_Cost_for_two]]*VLOOKUP(Table1[[#This Row],[Currency]],currency!$A$2:$B$10,2,FALSE)</f>
        <v>6</v>
      </c>
      <c r="Z2770" t="str">
        <f>VLOOKUP(C2770,country!A:B,2,FALSE)</f>
        <v>India</v>
      </c>
      <c r="AA2770">
        <f t="shared" si="43"/>
        <v>2</v>
      </c>
    </row>
    <row r="2771" spans="1:27" ht="15.75" customHeight="1" x14ac:dyDescent="0.25">
      <c r="A2771">
        <v>18222593</v>
      </c>
      <c r="B2771" t="s">
        <v>6376</v>
      </c>
      <c r="C2771">
        <v>1</v>
      </c>
      <c r="D2771" t="s">
        <v>23</v>
      </c>
      <c r="E2771" t="s">
        <v>6377</v>
      </c>
      <c r="F2771" t="s">
        <v>685</v>
      </c>
      <c r="G2771" t="s">
        <v>686</v>
      </c>
      <c r="H2771">
        <v>77.276159500000006</v>
      </c>
      <c r="I2771">
        <v>28.630591800000001</v>
      </c>
      <c r="J2771" t="s">
        <v>6378</v>
      </c>
      <c r="K2771" t="s">
        <v>28</v>
      </c>
      <c r="L2771" t="s">
        <v>29</v>
      </c>
      <c r="M2771" t="s">
        <v>29</v>
      </c>
      <c r="N2771" t="s">
        <v>29</v>
      </c>
      <c r="O2771" t="s">
        <v>29</v>
      </c>
      <c r="P2771">
        <v>2</v>
      </c>
      <c r="Q2771">
        <v>14</v>
      </c>
      <c r="R2771">
        <v>500</v>
      </c>
      <c r="S2771" t="str">
        <f>IF(Table1[[#This Row],[Average_Cost_for_two]]&lt;500,"Low",IF(Table1[[#This Row],[Average_Cost_for_two]]&lt;=1500,"Medium","High"))</f>
        <v>Medium</v>
      </c>
      <c r="T2771">
        <v>2.8</v>
      </c>
      <c r="U2771">
        <v>2013</v>
      </c>
      <c r="V2771">
        <v>5</v>
      </c>
      <c r="W2771">
        <v>28</v>
      </c>
      <c r="X2771">
        <f>IF(OR(Main!$U2771=0,
       Main!$V2771=0,
       Main!$W2771=0),
   "",
   DATE(Main!$U2771,
        Main!$V2771,
        Main!$W2771)
)</f>
        <v>41422</v>
      </c>
      <c r="Y2771">
        <f>Table1[[#This Row],[Average_Cost_for_two]]*VLOOKUP(Table1[[#This Row],[Currency]],currency!$A$2:$B$10,2,FALSE)</f>
        <v>6</v>
      </c>
      <c r="Z2771" t="str">
        <f>VLOOKUP(C2771,country!A:B,2,FALSE)</f>
        <v>India</v>
      </c>
      <c r="AA2771">
        <f t="shared" si="43"/>
        <v>2</v>
      </c>
    </row>
    <row r="2772" spans="1:27" ht="15.75" customHeight="1" x14ac:dyDescent="0.25">
      <c r="A2772">
        <v>312639</v>
      </c>
      <c r="B2772" t="s">
        <v>6379</v>
      </c>
      <c r="C2772">
        <v>1</v>
      </c>
      <c r="D2772" t="s">
        <v>23</v>
      </c>
      <c r="E2772" t="s">
        <v>6380</v>
      </c>
      <c r="F2772" t="s">
        <v>685</v>
      </c>
      <c r="G2772" t="s">
        <v>686</v>
      </c>
      <c r="H2772">
        <v>77.2868134</v>
      </c>
      <c r="I2772">
        <v>28.637843700000001</v>
      </c>
      <c r="J2772" t="s">
        <v>6381</v>
      </c>
      <c r="K2772" t="s">
        <v>28</v>
      </c>
      <c r="L2772" t="s">
        <v>29</v>
      </c>
      <c r="M2772" t="s">
        <v>29</v>
      </c>
      <c r="N2772" t="s">
        <v>29</v>
      </c>
      <c r="O2772" t="s">
        <v>29</v>
      </c>
      <c r="P2772">
        <v>2</v>
      </c>
      <c r="Q2772">
        <v>54</v>
      </c>
      <c r="R2772">
        <v>500</v>
      </c>
      <c r="S2772" t="str">
        <f>IF(Table1[[#This Row],[Average_Cost_for_two]]&lt;500,"Low",IF(Table1[[#This Row],[Average_Cost_for_two]]&lt;=1500,"Medium","High"))</f>
        <v>Medium</v>
      </c>
      <c r="T2772">
        <v>3.5</v>
      </c>
      <c r="U2772">
        <v>2018</v>
      </c>
      <c r="V2772">
        <v>5</v>
      </c>
      <c r="W2772">
        <v>2</v>
      </c>
      <c r="X2772">
        <f>IF(OR(Main!$U2772=0,
       Main!$V2772=0,
       Main!$W2772=0),
   "",
   DATE(Main!$U2772,
        Main!$V2772,
        Main!$W2772)
)</f>
        <v>43222</v>
      </c>
      <c r="Y2772">
        <f>Table1[[#This Row],[Average_Cost_for_two]]*VLOOKUP(Table1[[#This Row],[Currency]],currency!$A$2:$B$10,2,FALSE)</f>
        <v>6</v>
      </c>
      <c r="Z2772" t="str">
        <f>VLOOKUP(C2772,country!A:B,2,FALSE)</f>
        <v>India</v>
      </c>
      <c r="AA2772">
        <f t="shared" si="43"/>
        <v>2</v>
      </c>
    </row>
    <row r="2773" spans="1:27" ht="15.75" customHeight="1" x14ac:dyDescent="0.25">
      <c r="A2773">
        <v>18237719</v>
      </c>
      <c r="B2773" t="s">
        <v>6382</v>
      </c>
      <c r="C2773">
        <v>1</v>
      </c>
      <c r="D2773" t="s">
        <v>23</v>
      </c>
      <c r="E2773" t="s">
        <v>6383</v>
      </c>
      <c r="F2773" t="s">
        <v>123</v>
      </c>
      <c r="G2773" t="s">
        <v>124</v>
      </c>
      <c r="H2773">
        <v>77.3351677</v>
      </c>
      <c r="I2773">
        <v>28.610804810000001</v>
      </c>
      <c r="J2773" t="s">
        <v>6384</v>
      </c>
      <c r="K2773" t="s">
        <v>28</v>
      </c>
      <c r="L2773" t="s">
        <v>29</v>
      </c>
      <c r="M2773" t="s">
        <v>29</v>
      </c>
      <c r="N2773" t="s">
        <v>29</v>
      </c>
      <c r="O2773" t="s">
        <v>29</v>
      </c>
      <c r="P2773">
        <v>2</v>
      </c>
      <c r="Q2773">
        <v>1</v>
      </c>
      <c r="R2773">
        <v>500</v>
      </c>
      <c r="S2773" t="str">
        <f>IF(Table1[[#This Row],[Average_Cost_for_two]]&lt;500,"Low",IF(Table1[[#This Row],[Average_Cost_for_two]]&lt;=1500,"Medium","High"))</f>
        <v>Medium</v>
      </c>
      <c r="T2773">
        <v>1</v>
      </c>
      <c r="U2773">
        <v>2018</v>
      </c>
      <c r="V2773">
        <v>5</v>
      </c>
      <c r="W2773">
        <v>8</v>
      </c>
      <c r="X2773">
        <f>IF(OR(Main!$U2773=0,
       Main!$V2773=0,
       Main!$W2773=0),
   "",
   DATE(Main!$U2773,
        Main!$V2773,
        Main!$W2773)
)</f>
        <v>43228</v>
      </c>
      <c r="Y2773">
        <f>Table1[[#This Row],[Average_Cost_for_two]]*VLOOKUP(Table1[[#This Row],[Currency]],currency!$A$2:$B$10,2,FALSE)</f>
        <v>6</v>
      </c>
      <c r="Z2773" t="str">
        <f>VLOOKUP(C2773,country!A:B,2,FALSE)</f>
        <v>India</v>
      </c>
      <c r="AA2773">
        <f t="shared" si="43"/>
        <v>2</v>
      </c>
    </row>
    <row r="2774" spans="1:27" ht="15.75" customHeight="1" x14ac:dyDescent="0.25">
      <c r="A2774">
        <v>313006</v>
      </c>
      <c r="B2774" t="s">
        <v>6385</v>
      </c>
      <c r="C2774">
        <v>1</v>
      </c>
      <c r="D2774" t="s">
        <v>23</v>
      </c>
      <c r="E2774" t="s">
        <v>6386</v>
      </c>
      <c r="F2774" t="s">
        <v>127</v>
      </c>
      <c r="G2774" t="s">
        <v>128</v>
      </c>
      <c r="H2774">
        <v>77.140144300000003</v>
      </c>
      <c r="I2774">
        <v>28.657847100000001</v>
      </c>
      <c r="J2774" t="s">
        <v>477</v>
      </c>
      <c r="K2774" t="s">
        <v>28</v>
      </c>
      <c r="L2774" t="s">
        <v>29</v>
      </c>
      <c r="M2774" t="s">
        <v>29</v>
      </c>
      <c r="N2774" t="s">
        <v>29</v>
      </c>
      <c r="O2774" t="s">
        <v>29</v>
      </c>
      <c r="P2774">
        <v>2</v>
      </c>
      <c r="Q2774">
        <v>5</v>
      </c>
      <c r="R2774">
        <v>500</v>
      </c>
      <c r="S2774" t="str">
        <f>IF(Table1[[#This Row],[Average_Cost_for_two]]&lt;500,"Low",IF(Table1[[#This Row],[Average_Cost_for_two]]&lt;=1500,"Medium","High"))</f>
        <v>Medium</v>
      </c>
      <c r="T2774">
        <v>3</v>
      </c>
      <c r="U2774">
        <v>2013</v>
      </c>
      <c r="V2774">
        <v>5</v>
      </c>
      <c r="W2774">
        <v>26</v>
      </c>
      <c r="X2774">
        <f>IF(OR(Main!$U2774=0,
       Main!$V2774=0,
       Main!$W2774=0),
   "",
   DATE(Main!$U2774,
        Main!$V2774,
        Main!$W2774)
)</f>
        <v>41420</v>
      </c>
      <c r="Y2774">
        <f>Table1[[#This Row],[Average_Cost_for_two]]*VLOOKUP(Table1[[#This Row],[Currency]],currency!$A$2:$B$10,2,FALSE)</f>
        <v>6</v>
      </c>
      <c r="Z2774" t="str">
        <f>VLOOKUP(C2774,country!A:B,2,FALSE)</f>
        <v>India</v>
      </c>
      <c r="AA2774">
        <f t="shared" si="43"/>
        <v>2</v>
      </c>
    </row>
    <row r="2775" spans="1:27" ht="15.75" customHeight="1" x14ac:dyDescent="0.25">
      <c r="A2775">
        <v>18376478</v>
      </c>
      <c r="B2775" t="s">
        <v>6387</v>
      </c>
      <c r="C2775">
        <v>1</v>
      </c>
      <c r="D2775" t="s">
        <v>23</v>
      </c>
      <c r="E2775" t="s">
        <v>6388</v>
      </c>
      <c r="F2775" t="s">
        <v>59</v>
      </c>
      <c r="G2775" t="s">
        <v>60</v>
      </c>
      <c r="H2775">
        <v>77.0817069</v>
      </c>
      <c r="I2775">
        <v>28.600405899999998</v>
      </c>
      <c r="J2775" t="s">
        <v>480</v>
      </c>
      <c r="K2775" t="s">
        <v>28</v>
      </c>
      <c r="L2775" t="s">
        <v>29</v>
      </c>
      <c r="M2775" t="s">
        <v>29</v>
      </c>
      <c r="N2775" t="s">
        <v>29</v>
      </c>
      <c r="O2775" t="s">
        <v>29</v>
      </c>
      <c r="P2775">
        <v>2</v>
      </c>
      <c r="Q2775">
        <v>2</v>
      </c>
      <c r="R2775">
        <v>500</v>
      </c>
      <c r="S2775" t="str">
        <f>IF(Table1[[#This Row],[Average_Cost_for_two]]&lt;500,"Low",IF(Table1[[#This Row],[Average_Cost_for_two]]&lt;=1500,"Medium","High"))</f>
        <v>Medium</v>
      </c>
      <c r="T2775">
        <v>1</v>
      </c>
      <c r="U2775">
        <v>2010</v>
      </c>
      <c r="V2775">
        <v>5</v>
      </c>
      <c r="W2775">
        <v>24</v>
      </c>
      <c r="X2775">
        <f>IF(OR(Main!$U2775=0,
       Main!$V2775=0,
       Main!$W2775=0),
   "",
   DATE(Main!$U2775,
        Main!$V2775,
        Main!$W2775)
)</f>
        <v>40322</v>
      </c>
      <c r="Y2775">
        <f>Table1[[#This Row],[Average_Cost_for_two]]*VLOOKUP(Table1[[#This Row],[Currency]],currency!$A$2:$B$10,2,FALSE)</f>
        <v>6</v>
      </c>
      <c r="Z2775" t="str">
        <f>VLOOKUP(C2775,country!A:B,2,FALSE)</f>
        <v>India</v>
      </c>
      <c r="AA2775">
        <f t="shared" si="43"/>
        <v>2</v>
      </c>
    </row>
    <row r="2776" spans="1:27" ht="15.75" customHeight="1" x14ac:dyDescent="0.25">
      <c r="A2776">
        <v>7167</v>
      </c>
      <c r="B2776" t="s">
        <v>5787</v>
      </c>
      <c r="C2776">
        <v>1</v>
      </c>
      <c r="D2776" t="s">
        <v>23</v>
      </c>
      <c r="E2776" t="s">
        <v>6389</v>
      </c>
      <c r="F2776" t="s">
        <v>2456</v>
      </c>
      <c r="G2776" t="s">
        <v>2457</v>
      </c>
      <c r="H2776">
        <v>77.206967300000002</v>
      </c>
      <c r="I2776">
        <v>28.5233797</v>
      </c>
      <c r="J2776" t="s">
        <v>6390</v>
      </c>
      <c r="K2776" t="s">
        <v>28</v>
      </c>
      <c r="L2776" t="s">
        <v>29</v>
      </c>
      <c r="M2776" t="s">
        <v>29</v>
      </c>
      <c r="N2776" t="s">
        <v>29</v>
      </c>
      <c r="O2776" t="s">
        <v>29</v>
      </c>
      <c r="P2776">
        <v>2</v>
      </c>
      <c r="Q2776">
        <v>159</v>
      </c>
      <c r="R2776">
        <v>500</v>
      </c>
      <c r="S2776" t="str">
        <f>IF(Table1[[#This Row],[Average_Cost_for_two]]&lt;500,"Low",IF(Table1[[#This Row],[Average_Cost_for_two]]&lt;=1500,"Medium","High"))</f>
        <v>Medium</v>
      </c>
      <c r="T2776">
        <v>3.2</v>
      </c>
      <c r="U2776">
        <v>2013</v>
      </c>
      <c r="V2776">
        <v>5</v>
      </c>
      <c r="W2776">
        <v>22</v>
      </c>
      <c r="X2776">
        <f>IF(OR(Main!$U2776=0,
       Main!$V2776=0,
       Main!$W2776=0),
   "",
   DATE(Main!$U2776,
        Main!$V2776,
        Main!$W2776)
)</f>
        <v>41416</v>
      </c>
      <c r="Y2776">
        <f>Table1[[#This Row],[Average_Cost_for_two]]*VLOOKUP(Table1[[#This Row],[Currency]],currency!$A$2:$B$10,2,FALSE)</f>
        <v>6</v>
      </c>
      <c r="Z2776" t="str">
        <f>VLOOKUP(C2776,country!A:B,2,FALSE)</f>
        <v>India</v>
      </c>
      <c r="AA2776">
        <f t="shared" si="43"/>
        <v>2</v>
      </c>
    </row>
    <row r="2777" spans="1:27" ht="15.75" customHeight="1" x14ac:dyDescent="0.25">
      <c r="A2777">
        <v>311196</v>
      </c>
      <c r="B2777" t="s">
        <v>6391</v>
      </c>
      <c r="C2777">
        <v>1</v>
      </c>
      <c r="D2777" t="s">
        <v>23</v>
      </c>
      <c r="E2777" t="s">
        <v>6392</v>
      </c>
      <c r="F2777" t="s">
        <v>408</v>
      </c>
      <c r="G2777" t="s">
        <v>409</v>
      </c>
      <c r="H2777">
        <v>77.280030300000007</v>
      </c>
      <c r="I2777">
        <v>28.626372400000001</v>
      </c>
      <c r="J2777" t="s">
        <v>611</v>
      </c>
      <c r="K2777" t="s">
        <v>28</v>
      </c>
      <c r="L2777" t="s">
        <v>29</v>
      </c>
      <c r="M2777" t="s">
        <v>29</v>
      </c>
      <c r="N2777" t="s">
        <v>29</v>
      </c>
      <c r="O2777" t="s">
        <v>29</v>
      </c>
      <c r="P2777">
        <v>2</v>
      </c>
      <c r="Q2777">
        <v>16</v>
      </c>
      <c r="R2777">
        <v>500</v>
      </c>
      <c r="S2777" t="str">
        <f>IF(Table1[[#This Row],[Average_Cost_for_two]]&lt;500,"Low",IF(Table1[[#This Row],[Average_Cost_for_two]]&lt;=1500,"Medium","High"))</f>
        <v>Medium</v>
      </c>
      <c r="T2777">
        <v>3.1</v>
      </c>
      <c r="U2777">
        <v>2010</v>
      </c>
      <c r="V2777">
        <v>5</v>
      </c>
      <c r="W2777">
        <v>4</v>
      </c>
      <c r="X2777">
        <f>IF(OR(Main!$U2777=0,
       Main!$V2777=0,
       Main!$W2777=0),
   "",
   DATE(Main!$U2777,
        Main!$V2777,
        Main!$W2777)
)</f>
        <v>40302</v>
      </c>
      <c r="Y2777">
        <f>Table1[[#This Row],[Average_Cost_for_two]]*VLOOKUP(Table1[[#This Row],[Currency]],currency!$A$2:$B$10,2,FALSE)</f>
        <v>6</v>
      </c>
      <c r="Z2777" t="str">
        <f>VLOOKUP(C2777,country!A:B,2,FALSE)</f>
        <v>India</v>
      </c>
      <c r="AA2777">
        <f t="shared" si="43"/>
        <v>2</v>
      </c>
    </row>
    <row r="2778" spans="1:27" ht="15.75" customHeight="1" x14ac:dyDescent="0.25">
      <c r="A2778">
        <v>300788</v>
      </c>
      <c r="B2778" t="s">
        <v>6393</v>
      </c>
      <c r="C2778">
        <v>1</v>
      </c>
      <c r="D2778" t="s">
        <v>23</v>
      </c>
      <c r="E2778" t="s">
        <v>6394</v>
      </c>
      <c r="F2778" t="s">
        <v>408</v>
      </c>
      <c r="G2778" t="s">
        <v>409</v>
      </c>
      <c r="H2778">
        <v>77.278175700000006</v>
      </c>
      <c r="I2778">
        <v>28.628472599999998</v>
      </c>
      <c r="J2778" t="s">
        <v>503</v>
      </c>
      <c r="K2778" t="s">
        <v>28</v>
      </c>
      <c r="L2778" t="s">
        <v>29</v>
      </c>
      <c r="M2778" t="s">
        <v>29</v>
      </c>
      <c r="N2778" t="s">
        <v>29</v>
      </c>
      <c r="O2778" t="s">
        <v>29</v>
      </c>
      <c r="P2778">
        <v>2</v>
      </c>
      <c r="Q2778">
        <v>3</v>
      </c>
      <c r="R2778">
        <v>500</v>
      </c>
      <c r="S2778" t="str">
        <f>IF(Table1[[#This Row],[Average_Cost_for_two]]&lt;500,"Low",IF(Table1[[#This Row],[Average_Cost_for_two]]&lt;=1500,"Medium","High"))</f>
        <v>Medium</v>
      </c>
      <c r="T2778">
        <v>1</v>
      </c>
      <c r="U2778">
        <v>2016</v>
      </c>
      <c r="V2778">
        <v>5</v>
      </c>
      <c r="W2778">
        <v>15</v>
      </c>
      <c r="X2778">
        <f>IF(OR(Main!$U2778=0,
       Main!$V2778=0,
       Main!$W2778=0),
   "",
   DATE(Main!$U2778,
        Main!$V2778,
        Main!$W2778)
)</f>
        <v>42505</v>
      </c>
      <c r="Y2778">
        <f>Table1[[#This Row],[Average_Cost_for_two]]*VLOOKUP(Table1[[#This Row],[Currency]],currency!$A$2:$B$10,2,FALSE)</f>
        <v>6</v>
      </c>
      <c r="Z2778" t="str">
        <f>VLOOKUP(C2778,country!A:B,2,FALSE)</f>
        <v>India</v>
      </c>
      <c r="AA2778">
        <f t="shared" si="43"/>
        <v>2</v>
      </c>
    </row>
    <row r="2779" spans="1:27" ht="15.75" customHeight="1" x14ac:dyDescent="0.25">
      <c r="A2779">
        <v>18455522</v>
      </c>
      <c r="B2779" t="s">
        <v>5928</v>
      </c>
      <c r="C2779">
        <v>1</v>
      </c>
      <c r="D2779" t="s">
        <v>23</v>
      </c>
      <c r="E2779" t="s">
        <v>6395</v>
      </c>
      <c r="F2779" t="s">
        <v>236</v>
      </c>
      <c r="G2779" t="s">
        <v>235</v>
      </c>
      <c r="H2779">
        <v>77.160110000000003</v>
      </c>
      <c r="I2779">
        <v>28.710792999999999</v>
      </c>
      <c r="J2779" t="s">
        <v>480</v>
      </c>
      <c r="K2779" t="s">
        <v>28</v>
      </c>
      <c r="L2779" t="s">
        <v>29</v>
      </c>
      <c r="M2779" t="s">
        <v>29</v>
      </c>
      <c r="N2779" t="s">
        <v>29</v>
      </c>
      <c r="O2779" t="s">
        <v>29</v>
      </c>
      <c r="P2779">
        <v>2</v>
      </c>
      <c r="Q2779">
        <v>4</v>
      </c>
      <c r="R2779">
        <v>500</v>
      </c>
      <c r="S2779" t="str">
        <f>IF(Table1[[#This Row],[Average_Cost_for_two]]&lt;500,"Low",IF(Table1[[#This Row],[Average_Cost_for_two]]&lt;=1500,"Medium","High"))</f>
        <v>Medium</v>
      </c>
      <c r="T2779">
        <v>3.1</v>
      </c>
      <c r="U2779">
        <v>2010</v>
      </c>
      <c r="V2779">
        <v>5</v>
      </c>
      <c r="W2779">
        <v>18</v>
      </c>
      <c r="X2779">
        <f>IF(OR(Main!$U2779=0,
       Main!$V2779=0,
       Main!$W2779=0),
   "",
   DATE(Main!$U2779,
        Main!$V2779,
        Main!$W2779)
)</f>
        <v>40316</v>
      </c>
      <c r="Y2779">
        <f>Table1[[#This Row],[Average_Cost_for_two]]*VLOOKUP(Table1[[#This Row],[Currency]],currency!$A$2:$B$10,2,FALSE)</f>
        <v>6</v>
      </c>
      <c r="Z2779" t="str">
        <f>VLOOKUP(C2779,country!A:B,2,FALSE)</f>
        <v>India</v>
      </c>
      <c r="AA2779">
        <f t="shared" si="43"/>
        <v>2</v>
      </c>
    </row>
    <row r="2780" spans="1:27" ht="15.75" customHeight="1" x14ac:dyDescent="0.25">
      <c r="A2780">
        <v>311858</v>
      </c>
      <c r="B2780" t="s">
        <v>6396</v>
      </c>
      <c r="C2780">
        <v>1</v>
      </c>
      <c r="D2780" t="s">
        <v>23</v>
      </c>
      <c r="E2780" t="s">
        <v>6397</v>
      </c>
      <c r="F2780" t="s">
        <v>6398</v>
      </c>
      <c r="G2780" t="s">
        <v>6399</v>
      </c>
      <c r="H2780">
        <v>77.101847000000006</v>
      </c>
      <c r="I2780">
        <v>28.535183</v>
      </c>
      <c r="J2780" t="s">
        <v>567</v>
      </c>
      <c r="K2780" t="s">
        <v>28</v>
      </c>
      <c r="L2780" t="s">
        <v>29</v>
      </c>
      <c r="M2780" t="s">
        <v>29</v>
      </c>
      <c r="N2780" t="s">
        <v>29</v>
      </c>
      <c r="O2780" t="s">
        <v>29</v>
      </c>
      <c r="P2780">
        <v>2</v>
      </c>
      <c r="Q2780">
        <v>4</v>
      </c>
      <c r="R2780">
        <v>500</v>
      </c>
      <c r="S2780" t="str">
        <f>IF(Table1[[#This Row],[Average_Cost_for_two]]&lt;500,"Low",IF(Table1[[#This Row],[Average_Cost_for_two]]&lt;=1500,"Medium","High"))</f>
        <v>Medium</v>
      </c>
      <c r="T2780">
        <v>3</v>
      </c>
      <c r="U2780">
        <v>2010</v>
      </c>
      <c r="V2780">
        <v>5</v>
      </c>
      <c r="W2780">
        <v>22</v>
      </c>
      <c r="X2780">
        <f>IF(OR(Main!$U2780=0,
       Main!$V2780=0,
       Main!$W2780=0),
   "",
   DATE(Main!$U2780,
        Main!$V2780,
        Main!$W2780)
)</f>
        <v>40320</v>
      </c>
      <c r="Y2780">
        <f>Table1[[#This Row],[Average_Cost_for_two]]*VLOOKUP(Table1[[#This Row],[Currency]],currency!$A$2:$B$10,2,FALSE)</f>
        <v>6</v>
      </c>
      <c r="Z2780" t="str">
        <f>VLOOKUP(C2780,country!A:B,2,FALSE)</f>
        <v>India</v>
      </c>
      <c r="AA2780">
        <f t="shared" si="43"/>
        <v>2</v>
      </c>
    </row>
    <row r="2781" spans="1:27" ht="15.75" customHeight="1" x14ac:dyDescent="0.25">
      <c r="A2781">
        <v>18377887</v>
      </c>
      <c r="B2781" t="s">
        <v>6400</v>
      </c>
      <c r="C2781">
        <v>1</v>
      </c>
      <c r="D2781" t="s">
        <v>23</v>
      </c>
      <c r="E2781" t="s">
        <v>6401</v>
      </c>
      <c r="F2781" t="s">
        <v>472</v>
      </c>
      <c r="G2781" t="s">
        <v>473</v>
      </c>
      <c r="H2781">
        <v>77.306815200000003</v>
      </c>
      <c r="I2781">
        <v>28.659437100000002</v>
      </c>
      <c r="J2781" t="s">
        <v>500</v>
      </c>
      <c r="K2781" t="s">
        <v>28</v>
      </c>
      <c r="L2781" t="s">
        <v>29</v>
      </c>
      <c r="M2781" t="s">
        <v>29</v>
      </c>
      <c r="N2781" t="s">
        <v>29</v>
      </c>
      <c r="O2781" t="s">
        <v>29</v>
      </c>
      <c r="P2781">
        <v>2</v>
      </c>
      <c r="Q2781">
        <v>1</v>
      </c>
      <c r="R2781">
        <v>500</v>
      </c>
      <c r="S2781" t="str">
        <f>IF(Table1[[#This Row],[Average_Cost_for_two]]&lt;500,"Low",IF(Table1[[#This Row],[Average_Cost_for_two]]&lt;=1500,"Medium","High"))</f>
        <v>Medium</v>
      </c>
      <c r="T2781">
        <v>1</v>
      </c>
      <c r="U2781">
        <v>2012</v>
      </c>
      <c r="V2781">
        <v>4</v>
      </c>
      <c r="W2781">
        <v>18</v>
      </c>
      <c r="X2781">
        <f>IF(OR(Main!$U2781=0,
       Main!$V2781=0,
       Main!$W2781=0),
   "",
   DATE(Main!$U2781,
        Main!$V2781,
        Main!$W2781)
)</f>
        <v>41017</v>
      </c>
      <c r="Y2781">
        <f>Table1[[#This Row],[Average_Cost_for_two]]*VLOOKUP(Table1[[#This Row],[Currency]],currency!$A$2:$B$10,2,FALSE)</f>
        <v>6</v>
      </c>
      <c r="Z2781" t="str">
        <f>VLOOKUP(C2781,country!A:B,2,FALSE)</f>
        <v>India</v>
      </c>
      <c r="AA2781">
        <f t="shared" si="43"/>
        <v>2</v>
      </c>
    </row>
    <row r="2782" spans="1:27" ht="15.75" customHeight="1" x14ac:dyDescent="0.25">
      <c r="A2782">
        <v>310281</v>
      </c>
      <c r="B2782" t="s">
        <v>2973</v>
      </c>
      <c r="C2782">
        <v>1</v>
      </c>
      <c r="D2782" t="s">
        <v>23</v>
      </c>
      <c r="E2782" t="s">
        <v>6402</v>
      </c>
      <c r="F2782" t="s">
        <v>6403</v>
      </c>
      <c r="G2782" t="s">
        <v>6404</v>
      </c>
      <c r="H2782">
        <v>77.101543840000005</v>
      </c>
      <c r="I2782">
        <v>28.66894461</v>
      </c>
      <c r="J2782" t="s">
        <v>6405</v>
      </c>
      <c r="K2782" t="s">
        <v>28</v>
      </c>
      <c r="L2782" t="s">
        <v>29</v>
      </c>
      <c r="M2782" t="s">
        <v>29</v>
      </c>
      <c r="N2782" t="s">
        <v>29</v>
      </c>
      <c r="O2782" t="s">
        <v>29</v>
      </c>
      <c r="P2782">
        <v>2</v>
      </c>
      <c r="Q2782">
        <v>117</v>
      </c>
      <c r="R2782">
        <v>500</v>
      </c>
      <c r="S2782" t="str">
        <f>IF(Table1[[#This Row],[Average_Cost_for_two]]&lt;500,"Low",IF(Table1[[#This Row],[Average_Cost_for_two]]&lt;=1500,"Medium","High"))</f>
        <v>Medium</v>
      </c>
      <c r="T2782">
        <v>3.1</v>
      </c>
      <c r="U2782">
        <v>2015</v>
      </c>
      <c r="V2782">
        <v>4</v>
      </c>
      <c r="W2782">
        <v>22</v>
      </c>
      <c r="X2782">
        <f>IF(OR(Main!$U2782=0,
       Main!$V2782=0,
       Main!$W2782=0),
   "",
   DATE(Main!$U2782,
        Main!$V2782,
        Main!$W2782)
)</f>
        <v>42116</v>
      </c>
      <c r="Y2782">
        <f>Table1[[#This Row],[Average_Cost_for_two]]*VLOOKUP(Table1[[#This Row],[Currency]],currency!$A$2:$B$10,2,FALSE)</f>
        <v>6</v>
      </c>
      <c r="Z2782" t="str">
        <f>VLOOKUP(C2782,country!A:B,2,FALSE)</f>
        <v>India</v>
      </c>
      <c r="AA2782">
        <f t="shared" si="43"/>
        <v>2</v>
      </c>
    </row>
    <row r="2783" spans="1:27" ht="15.75" customHeight="1" x14ac:dyDescent="0.25">
      <c r="A2783">
        <v>18396184</v>
      </c>
      <c r="B2783" t="s">
        <v>6406</v>
      </c>
      <c r="C2783">
        <v>1</v>
      </c>
      <c r="D2783" t="s">
        <v>23</v>
      </c>
      <c r="E2783" t="s">
        <v>6407</v>
      </c>
      <c r="F2783" t="s">
        <v>1024</v>
      </c>
      <c r="G2783" t="s">
        <v>1025</v>
      </c>
      <c r="H2783">
        <v>77.196905599999994</v>
      </c>
      <c r="I2783">
        <v>28.599861199999999</v>
      </c>
      <c r="J2783" t="s">
        <v>6408</v>
      </c>
      <c r="K2783" t="s">
        <v>28</v>
      </c>
      <c r="L2783" t="s">
        <v>29</v>
      </c>
      <c r="M2783" t="s">
        <v>29</v>
      </c>
      <c r="N2783" t="s">
        <v>29</v>
      </c>
      <c r="O2783" t="s">
        <v>29</v>
      </c>
      <c r="P2783">
        <v>2</v>
      </c>
      <c r="Q2783">
        <v>4</v>
      </c>
      <c r="R2783">
        <v>500</v>
      </c>
      <c r="S2783" t="str">
        <f>IF(Table1[[#This Row],[Average_Cost_for_two]]&lt;500,"Low",IF(Table1[[#This Row],[Average_Cost_for_two]]&lt;=1500,"Medium","High"))</f>
        <v>Medium</v>
      </c>
      <c r="T2783">
        <v>2.9</v>
      </c>
      <c r="U2783">
        <v>2014</v>
      </c>
      <c r="V2783">
        <v>4</v>
      </c>
      <c r="W2783">
        <v>9</v>
      </c>
      <c r="X2783">
        <f>IF(OR(Main!$U2783=0,
       Main!$V2783=0,
       Main!$W2783=0),
   "",
   DATE(Main!$U2783,
        Main!$V2783,
        Main!$W2783)
)</f>
        <v>41738</v>
      </c>
      <c r="Y2783">
        <f>Table1[[#This Row],[Average_Cost_for_two]]*VLOOKUP(Table1[[#This Row],[Currency]],currency!$A$2:$B$10,2,FALSE)</f>
        <v>6</v>
      </c>
      <c r="Z2783" t="str">
        <f>VLOOKUP(C2783,country!A:B,2,FALSE)</f>
        <v>India</v>
      </c>
      <c r="AA2783">
        <f t="shared" si="43"/>
        <v>2</v>
      </c>
    </row>
    <row r="2784" spans="1:27" ht="15.75" customHeight="1" x14ac:dyDescent="0.25">
      <c r="A2784">
        <v>18429374</v>
      </c>
      <c r="B2784" t="s">
        <v>6409</v>
      </c>
      <c r="C2784">
        <v>1</v>
      </c>
      <c r="D2784" t="s">
        <v>23</v>
      </c>
      <c r="E2784" t="s">
        <v>6410</v>
      </c>
      <c r="F2784" t="s">
        <v>243</v>
      </c>
      <c r="G2784" t="s">
        <v>244</v>
      </c>
      <c r="H2784">
        <v>0</v>
      </c>
      <c r="I2784">
        <v>0</v>
      </c>
      <c r="J2784" t="s">
        <v>477</v>
      </c>
      <c r="K2784" t="s">
        <v>28</v>
      </c>
      <c r="L2784" t="s">
        <v>29</v>
      </c>
      <c r="M2784" t="s">
        <v>29</v>
      </c>
      <c r="N2784" t="s">
        <v>29</v>
      </c>
      <c r="O2784" t="s">
        <v>29</v>
      </c>
      <c r="P2784">
        <v>2</v>
      </c>
      <c r="Q2784">
        <v>13</v>
      </c>
      <c r="R2784">
        <v>500</v>
      </c>
      <c r="S2784" t="str">
        <f>IF(Table1[[#This Row],[Average_Cost_for_two]]&lt;500,"Low",IF(Table1[[#This Row],[Average_Cost_for_two]]&lt;=1500,"Medium","High"))</f>
        <v>Medium</v>
      </c>
      <c r="T2784">
        <v>3.2</v>
      </c>
      <c r="U2784">
        <v>2011</v>
      </c>
      <c r="V2784">
        <v>4</v>
      </c>
      <c r="W2784">
        <v>19</v>
      </c>
      <c r="X2784">
        <f>IF(OR(Main!$U2784=0,
       Main!$V2784=0,
       Main!$W2784=0),
   "",
   DATE(Main!$U2784,
        Main!$V2784,
        Main!$W2784)
)</f>
        <v>40652</v>
      </c>
      <c r="Y2784">
        <f>Table1[[#This Row],[Average_Cost_for_two]]*VLOOKUP(Table1[[#This Row],[Currency]],currency!$A$2:$B$10,2,FALSE)</f>
        <v>6</v>
      </c>
      <c r="Z2784" t="str">
        <f>VLOOKUP(C2784,country!A:B,2,FALSE)</f>
        <v>India</v>
      </c>
      <c r="AA2784">
        <f t="shared" si="43"/>
        <v>2</v>
      </c>
    </row>
    <row r="2785" spans="1:27" ht="15.75" customHeight="1" x14ac:dyDescent="0.25">
      <c r="A2785">
        <v>9912</v>
      </c>
      <c r="B2785" t="s">
        <v>6411</v>
      </c>
      <c r="C2785">
        <v>1</v>
      </c>
      <c r="D2785" t="s">
        <v>23</v>
      </c>
      <c r="E2785" t="s">
        <v>6412</v>
      </c>
      <c r="F2785" t="s">
        <v>149</v>
      </c>
      <c r="G2785" t="s">
        <v>150</v>
      </c>
      <c r="H2785">
        <v>77.240761109999994</v>
      </c>
      <c r="I2785">
        <v>28.638144440000001</v>
      </c>
      <c r="J2785" t="s">
        <v>3861</v>
      </c>
      <c r="K2785" t="s">
        <v>28</v>
      </c>
      <c r="L2785" t="s">
        <v>29</v>
      </c>
      <c r="M2785" t="s">
        <v>29</v>
      </c>
      <c r="N2785" t="s">
        <v>29</v>
      </c>
      <c r="O2785" t="s">
        <v>29</v>
      </c>
      <c r="P2785">
        <v>2</v>
      </c>
      <c r="Q2785">
        <v>85</v>
      </c>
      <c r="R2785">
        <v>500</v>
      </c>
      <c r="S2785" t="str">
        <f>IF(Table1[[#This Row],[Average_Cost_for_two]]&lt;500,"Low",IF(Table1[[#This Row],[Average_Cost_for_two]]&lt;=1500,"Medium","High"))</f>
        <v>Medium</v>
      </c>
      <c r="T2785">
        <v>3.7</v>
      </c>
      <c r="U2785">
        <v>2018</v>
      </c>
      <c r="V2785">
        <v>4</v>
      </c>
      <c r="W2785">
        <v>11</v>
      </c>
      <c r="X2785">
        <f>IF(OR(Main!$U2785=0,
       Main!$V2785=0,
       Main!$W2785=0),
   "",
   DATE(Main!$U2785,
        Main!$V2785,
        Main!$W2785)
)</f>
        <v>43201</v>
      </c>
      <c r="Y2785">
        <f>Table1[[#This Row],[Average_Cost_for_two]]*VLOOKUP(Table1[[#This Row],[Currency]],currency!$A$2:$B$10,2,FALSE)</f>
        <v>6</v>
      </c>
      <c r="Z2785" t="str">
        <f>VLOOKUP(C2785,country!A:B,2,FALSE)</f>
        <v>India</v>
      </c>
      <c r="AA2785">
        <f t="shared" si="43"/>
        <v>2</v>
      </c>
    </row>
    <row r="2786" spans="1:27" ht="15.75" customHeight="1" x14ac:dyDescent="0.25">
      <c r="A2786">
        <v>18266888</v>
      </c>
      <c r="B2786" t="s">
        <v>6413</v>
      </c>
      <c r="C2786">
        <v>1</v>
      </c>
      <c r="D2786" t="s">
        <v>23</v>
      </c>
      <c r="E2786" t="s">
        <v>6414</v>
      </c>
      <c r="F2786" t="s">
        <v>334</v>
      </c>
      <c r="G2786" t="s">
        <v>335</v>
      </c>
      <c r="H2786">
        <v>77.245709230000003</v>
      </c>
      <c r="I2786">
        <v>28.55801293</v>
      </c>
      <c r="J2786" t="s">
        <v>609</v>
      </c>
      <c r="K2786" t="s">
        <v>28</v>
      </c>
      <c r="L2786" t="s">
        <v>29</v>
      </c>
      <c r="M2786" t="s">
        <v>29</v>
      </c>
      <c r="N2786" t="s">
        <v>29</v>
      </c>
      <c r="O2786" t="s">
        <v>29</v>
      </c>
      <c r="P2786">
        <v>2</v>
      </c>
      <c r="Q2786">
        <v>19</v>
      </c>
      <c r="R2786">
        <v>500</v>
      </c>
      <c r="S2786" t="str">
        <f>IF(Table1[[#This Row],[Average_Cost_for_two]]&lt;500,"Low",IF(Table1[[#This Row],[Average_Cost_for_two]]&lt;=1500,"Medium","High"))</f>
        <v>Medium</v>
      </c>
      <c r="T2786">
        <v>3.3</v>
      </c>
      <c r="U2786">
        <v>2012</v>
      </c>
      <c r="V2786">
        <v>4</v>
      </c>
      <c r="W2786">
        <v>17</v>
      </c>
      <c r="X2786">
        <f>IF(OR(Main!$U2786=0,
       Main!$V2786=0,
       Main!$W2786=0),
   "",
   DATE(Main!$U2786,
        Main!$V2786,
        Main!$W2786)
)</f>
        <v>41016</v>
      </c>
      <c r="Y2786">
        <f>Table1[[#This Row],[Average_Cost_for_two]]*VLOOKUP(Table1[[#This Row],[Currency]],currency!$A$2:$B$10,2,FALSE)</f>
        <v>6</v>
      </c>
      <c r="Z2786" t="str">
        <f>VLOOKUP(C2786,country!A:B,2,FALSE)</f>
        <v>India</v>
      </c>
      <c r="AA2786">
        <f t="shared" si="43"/>
        <v>2</v>
      </c>
    </row>
    <row r="2787" spans="1:27" ht="15.75" customHeight="1" x14ac:dyDescent="0.25">
      <c r="A2787">
        <v>18355119</v>
      </c>
      <c r="B2787" t="s">
        <v>6415</v>
      </c>
      <c r="C2787">
        <v>1</v>
      </c>
      <c r="D2787" t="s">
        <v>23</v>
      </c>
      <c r="E2787" t="s">
        <v>6416</v>
      </c>
      <c r="F2787" t="s">
        <v>334</v>
      </c>
      <c r="G2787" t="s">
        <v>335</v>
      </c>
      <c r="H2787">
        <v>77.245795729999998</v>
      </c>
      <c r="I2787">
        <v>28.55838722</v>
      </c>
      <c r="J2787" t="s">
        <v>6417</v>
      </c>
      <c r="K2787" t="s">
        <v>28</v>
      </c>
      <c r="L2787" t="s">
        <v>29</v>
      </c>
      <c r="M2787" t="s">
        <v>29</v>
      </c>
      <c r="N2787" t="s">
        <v>29</v>
      </c>
      <c r="O2787" t="s">
        <v>29</v>
      </c>
      <c r="P2787">
        <v>2</v>
      </c>
      <c r="Q2787">
        <v>2</v>
      </c>
      <c r="R2787">
        <v>500</v>
      </c>
      <c r="S2787" t="str">
        <f>IF(Table1[[#This Row],[Average_Cost_for_two]]&lt;500,"Low",IF(Table1[[#This Row],[Average_Cost_for_two]]&lt;=1500,"Medium","High"))</f>
        <v>Medium</v>
      </c>
      <c r="T2787">
        <v>1</v>
      </c>
      <c r="U2787">
        <v>2016</v>
      </c>
      <c r="V2787">
        <v>4</v>
      </c>
      <c r="W2787">
        <v>21</v>
      </c>
      <c r="X2787">
        <f>IF(OR(Main!$U2787=0,
       Main!$V2787=0,
       Main!$W2787=0),
   "",
   DATE(Main!$U2787,
        Main!$V2787,
        Main!$W2787)
)</f>
        <v>42481</v>
      </c>
      <c r="Y2787">
        <f>Table1[[#This Row],[Average_Cost_for_two]]*VLOOKUP(Table1[[#This Row],[Currency]],currency!$A$2:$B$10,2,FALSE)</f>
        <v>6</v>
      </c>
      <c r="Z2787" t="str">
        <f>VLOOKUP(C2787,country!A:B,2,FALSE)</f>
        <v>India</v>
      </c>
      <c r="AA2787">
        <f t="shared" si="43"/>
        <v>2</v>
      </c>
    </row>
    <row r="2788" spans="1:27" ht="15.75" customHeight="1" x14ac:dyDescent="0.25">
      <c r="A2788">
        <v>306031</v>
      </c>
      <c r="B2788" t="s">
        <v>5925</v>
      </c>
      <c r="C2788">
        <v>1</v>
      </c>
      <c r="D2788" t="s">
        <v>23</v>
      </c>
      <c r="E2788" t="s">
        <v>6418</v>
      </c>
      <c r="F2788" t="s">
        <v>3063</v>
      </c>
      <c r="G2788" t="s">
        <v>3064</v>
      </c>
      <c r="H2788">
        <v>77.2514264</v>
      </c>
      <c r="I2788">
        <v>28.551456000000002</v>
      </c>
      <c r="J2788" t="s">
        <v>5927</v>
      </c>
      <c r="K2788" t="s">
        <v>28</v>
      </c>
      <c r="L2788" t="s">
        <v>29</v>
      </c>
      <c r="M2788" t="s">
        <v>29</v>
      </c>
      <c r="N2788" t="s">
        <v>29</v>
      </c>
      <c r="O2788" t="s">
        <v>29</v>
      </c>
      <c r="P2788">
        <v>2</v>
      </c>
      <c r="Q2788">
        <v>97</v>
      </c>
      <c r="R2788">
        <v>500</v>
      </c>
      <c r="S2788" t="str">
        <f>IF(Table1[[#This Row],[Average_Cost_for_two]]&lt;500,"Low",IF(Table1[[#This Row],[Average_Cost_for_two]]&lt;=1500,"Medium","High"))</f>
        <v>Medium</v>
      </c>
      <c r="T2788">
        <v>3.8</v>
      </c>
      <c r="U2788">
        <v>2012</v>
      </c>
      <c r="V2788">
        <v>4</v>
      </c>
      <c r="W2788">
        <v>18</v>
      </c>
      <c r="X2788">
        <f>IF(OR(Main!$U2788=0,
       Main!$V2788=0,
       Main!$W2788=0),
   "",
   DATE(Main!$U2788,
        Main!$V2788,
        Main!$W2788)
)</f>
        <v>41017</v>
      </c>
      <c r="Y2788">
        <f>Table1[[#This Row],[Average_Cost_for_two]]*VLOOKUP(Table1[[#This Row],[Currency]],currency!$A$2:$B$10,2,FALSE)</f>
        <v>6</v>
      </c>
      <c r="Z2788" t="str">
        <f>VLOOKUP(C2788,country!A:B,2,FALSE)</f>
        <v>India</v>
      </c>
      <c r="AA2788">
        <f t="shared" si="43"/>
        <v>2</v>
      </c>
    </row>
    <row r="2789" spans="1:27" ht="15.75" customHeight="1" x14ac:dyDescent="0.25">
      <c r="A2789">
        <v>6131</v>
      </c>
      <c r="B2789" t="s">
        <v>1467</v>
      </c>
      <c r="C2789">
        <v>1</v>
      </c>
      <c r="D2789" t="s">
        <v>23</v>
      </c>
      <c r="E2789" t="s">
        <v>6419</v>
      </c>
      <c r="F2789" t="s">
        <v>163</v>
      </c>
      <c r="G2789" t="s">
        <v>164</v>
      </c>
      <c r="H2789">
        <v>77.279485399999999</v>
      </c>
      <c r="I2789">
        <v>28.659562699999999</v>
      </c>
      <c r="J2789" t="s">
        <v>6420</v>
      </c>
      <c r="K2789" t="s">
        <v>28</v>
      </c>
      <c r="L2789" t="s">
        <v>29</v>
      </c>
      <c r="M2789" t="s">
        <v>29</v>
      </c>
      <c r="N2789" t="s">
        <v>29</v>
      </c>
      <c r="O2789" t="s">
        <v>29</v>
      </c>
      <c r="P2789">
        <v>2</v>
      </c>
      <c r="Q2789">
        <v>44</v>
      </c>
      <c r="R2789">
        <v>500</v>
      </c>
      <c r="S2789" t="str">
        <f>IF(Table1[[#This Row],[Average_Cost_for_two]]&lt;500,"Low",IF(Table1[[#This Row],[Average_Cost_for_two]]&lt;=1500,"Medium","High"))</f>
        <v>Medium</v>
      </c>
      <c r="T2789">
        <v>3.1</v>
      </c>
      <c r="U2789">
        <v>2011</v>
      </c>
      <c r="V2789">
        <v>4</v>
      </c>
      <c r="W2789">
        <v>22</v>
      </c>
      <c r="X2789">
        <f>IF(OR(Main!$U2789=0,
       Main!$V2789=0,
       Main!$W2789=0),
   "",
   DATE(Main!$U2789,
        Main!$V2789,
        Main!$W2789)
)</f>
        <v>40655</v>
      </c>
      <c r="Y2789">
        <f>Table1[[#This Row],[Average_Cost_for_two]]*VLOOKUP(Table1[[#This Row],[Currency]],currency!$A$2:$B$10,2,FALSE)</f>
        <v>6</v>
      </c>
      <c r="Z2789" t="str">
        <f>VLOOKUP(C2789,country!A:B,2,FALSE)</f>
        <v>India</v>
      </c>
      <c r="AA2789">
        <f t="shared" si="43"/>
        <v>2</v>
      </c>
    </row>
    <row r="2790" spans="1:27" ht="15.75" customHeight="1" x14ac:dyDescent="0.25">
      <c r="A2790">
        <v>18317502</v>
      </c>
      <c r="B2790" t="s">
        <v>6421</v>
      </c>
      <c r="C2790">
        <v>1</v>
      </c>
      <c r="D2790" t="s">
        <v>23</v>
      </c>
      <c r="E2790" t="s">
        <v>6422</v>
      </c>
      <c r="F2790" t="s">
        <v>506</v>
      </c>
      <c r="G2790" t="s">
        <v>507</v>
      </c>
      <c r="H2790">
        <v>77.228749899999997</v>
      </c>
      <c r="I2790">
        <v>28.702476300000001</v>
      </c>
      <c r="J2790" t="s">
        <v>500</v>
      </c>
      <c r="K2790" t="s">
        <v>28</v>
      </c>
      <c r="L2790" t="s">
        <v>29</v>
      </c>
      <c r="M2790" t="s">
        <v>29</v>
      </c>
      <c r="N2790" t="s">
        <v>29</v>
      </c>
      <c r="O2790" t="s">
        <v>29</v>
      </c>
      <c r="P2790">
        <v>2</v>
      </c>
      <c r="Q2790">
        <v>13</v>
      </c>
      <c r="R2790">
        <v>500</v>
      </c>
      <c r="S2790" t="str">
        <f>IF(Table1[[#This Row],[Average_Cost_for_two]]&lt;500,"Low",IF(Table1[[#This Row],[Average_Cost_for_two]]&lt;=1500,"Medium","High"))</f>
        <v>Medium</v>
      </c>
      <c r="T2790">
        <v>3.2</v>
      </c>
      <c r="U2790">
        <v>2013</v>
      </c>
      <c r="V2790">
        <v>4</v>
      </c>
      <c r="W2790">
        <v>5</v>
      </c>
      <c r="X2790">
        <f>IF(OR(Main!$U2790=0,
       Main!$V2790=0,
       Main!$W2790=0),
   "",
   DATE(Main!$U2790,
        Main!$V2790,
        Main!$W2790)
)</f>
        <v>41369</v>
      </c>
      <c r="Y2790">
        <f>Table1[[#This Row],[Average_Cost_for_two]]*VLOOKUP(Table1[[#This Row],[Currency]],currency!$A$2:$B$10,2,FALSE)</f>
        <v>6</v>
      </c>
      <c r="Z2790" t="str">
        <f>VLOOKUP(C2790,country!A:B,2,FALSE)</f>
        <v>India</v>
      </c>
      <c r="AA2790">
        <f t="shared" si="43"/>
        <v>2</v>
      </c>
    </row>
    <row r="2791" spans="1:27" ht="15.75" customHeight="1" x14ac:dyDescent="0.25">
      <c r="A2791">
        <v>18238245</v>
      </c>
      <c r="B2791" t="s">
        <v>6423</v>
      </c>
      <c r="C2791">
        <v>1</v>
      </c>
      <c r="D2791" t="s">
        <v>23</v>
      </c>
      <c r="E2791" t="s">
        <v>6424</v>
      </c>
      <c r="F2791" t="s">
        <v>127</v>
      </c>
      <c r="G2791" t="s">
        <v>128</v>
      </c>
      <c r="H2791">
        <v>77.139189599999995</v>
      </c>
      <c r="I2791">
        <v>28.657457300000001</v>
      </c>
      <c r="J2791" t="s">
        <v>480</v>
      </c>
      <c r="K2791" t="s">
        <v>28</v>
      </c>
      <c r="L2791" t="s">
        <v>29</v>
      </c>
      <c r="M2791" t="s">
        <v>29</v>
      </c>
      <c r="N2791" t="s">
        <v>29</v>
      </c>
      <c r="O2791" t="s">
        <v>29</v>
      </c>
      <c r="P2791">
        <v>2</v>
      </c>
      <c r="Q2791">
        <v>1</v>
      </c>
      <c r="R2791">
        <v>500</v>
      </c>
      <c r="S2791" t="str">
        <f>IF(Table1[[#This Row],[Average_Cost_for_two]]&lt;500,"Low",IF(Table1[[#This Row],[Average_Cost_for_two]]&lt;=1500,"Medium","High"))</f>
        <v>Medium</v>
      </c>
      <c r="T2791">
        <v>1</v>
      </c>
      <c r="U2791">
        <v>2012</v>
      </c>
      <c r="V2791">
        <v>4</v>
      </c>
      <c r="W2791">
        <v>27</v>
      </c>
      <c r="X2791">
        <f>IF(OR(Main!$U2791=0,
       Main!$V2791=0,
       Main!$W2791=0),
   "",
   DATE(Main!$U2791,
        Main!$V2791,
        Main!$W2791)
)</f>
        <v>41026</v>
      </c>
      <c r="Y2791">
        <f>Table1[[#This Row],[Average_Cost_for_two]]*VLOOKUP(Table1[[#This Row],[Currency]],currency!$A$2:$B$10,2,FALSE)</f>
        <v>6</v>
      </c>
      <c r="Z2791" t="str">
        <f>VLOOKUP(C2791,country!A:B,2,FALSE)</f>
        <v>India</v>
      </c>
      <c r="AA2791">
        <f t="shared" si="43"/>
        <v>2</v>
      </c>
    </row>
    <row r="2792" spans="1:27" ht="15.75" customHeight="1" x14ac:dyDescent="0.25">
      <c r="A2792">
        <v>18126086</v>
      </c>
      <c r="B2792" t="s">
        <v>5928</v>
      </c>
      <c r="C2792">
        <v>1</v>
      </c>
      <c r="D2792" t="s">
        <v>23</v>
      </c>
      <c r="E2792" t="s">
        <v>6425</v>
      </c>
      <c r="F2792" t="s">
        <v>45</v>
      </c>
      <c r="G2792" t="s">
        <v>46</v>
      </c>
      <c r="H2792">
        <v>77.207775799999993</v>
      </c>
      <c r="I2792">
        <v>28.710367699999999</v>
      </c>
      <c r="J2792" t="s">
        <v>480</v>
      </c>
      <c r="K2792" t="s">
        <v>28</v>
      </c>
      <c r="L2792" t="s">
        <v>29</v>
      </c>
      <c r="M2792" t="s">
        <v>29</v>
      </c>
      <c r="N2792" t="s">
        <v>29</v>
      </c>
      <c r="O2792" t="s">
        <v>29</v>
      </c>
      <c r="P2792">
        <v>2</v>
      </c>
      <c r="Q2792">
        <v>8</v>
      </c>
      <c r="R2792">
        <v>500</v>
      </c>
      <c r="S2792" t="str">
        <f>IF(Table1[[#This Row],[Average_Cost_for_two]]&lt;500,"Low",IF(Table1[[#This Row],[Average_Cost_for_two]]&lt;=1500,"Medium","High"))</f>
        <v>Medium</v>
      </c>
      <c r="T2792">
        <v>3.1</v>
      </c>
      <c r="U2792">
        <v>2017</v>
      </c>
      <c r="V2792">
        <v>4</v>
      </c>
      <c r="W2792">
        <v>24</v>
      </c>
      <c r="X2792">
        <f>IF(OR(Main!$U2792=0,
       Main!$V2792=0,
       Main!$W2792=0),
   "",
   DATE(Main!$U2792,
        Main!$V2792,
        Main!$W2792)
)</f>
        <v>42849</v>
      </c>
      <c r="Y2792">
        <f>Table1[[#This Row],[Average_Cost_for_two]]*VLOOKUP(Table1[[#This Row],[Currency]],currency!$A$2:$B$10,2,FALSE)</f>
        <v>6</v>
      </c>
      <c r="Z2792" t="str">
        <f>VLOOKUP(C2792,country!A:B,2,FALSE)</f>
        <v>India</v>
      </c>
      <c r="AA2792">
        <f t="shared" si="43"/>
        <v>2</v>
      </c>
    </row>
    <row r="2793" spans="1:27" ht="15.75" customHeight="1" x14ac:dyDescent="0.25">
      <c r="A2793">
        <v>18199151</v>
      </c>
      <c r="B2793" t="s">
        <v>6426</v>
      </c>
      <c r="C2793">
        <v>1</v>
      </c>
      <c r="D2793" t="s">
        <v>23</v>
      </c>
      <c r="E2793" t="s">
        <v>6427</v>
      </c>
      <c r="F2793" t="s">
        <v>761</v>
      </c>
      <c r="G2793" t="s">
        <v>762</v>
      </c>
      <c r="H2793">
        <v>77.134629500000003</v>
      </c>
      <c r="I2793">
        <v>28.715347900000001</v>
      </c>
      <c r="J2793" t="s">
        <v>562</v>
      </c>
      <c r="K2793" t="s">
        <v>28</v>
      </c>
      <c r="L2793" t="s">
        <v>29</v>
      </c>
      <c r="M2793" t="s">
        <v>29</v>
      </c>
      <c r="N2793" t="s">
        <v>29</v>
      </c>
      <c r="O2793" t="s">
        <v>29</v>
      </c>
      <c r="P2793">
        <v>2</v>
      </c>
      <c r="Q2793">
        <v>4</v>
      </c>
      <c r="R2793">
        <v>500</v>
      </c>
      <c r="S2793" t="str">
        <f>IF(Table1[[#This Row],[Average_Cost_for_two]]&lt;500,"Low",IF(Table1[[#This Row],[Average_Cost_for_two]]&lt;=1500,"Medium","High"))</f>
        <v>Medium</v>
      </c>
      <c r="T2793">
        <v>3</v>
      </c>
      <c r="U2793">
        <v>2017</v>
      </c>
      <c r="V2793">
        <v>4</v>
      </c>
      <c r="W2793">
        <v>25</v>
      </c>
      <c r="X2793">
        <f>IF(OR(Main!$U2793=0,
       Main!$V2793=0,
       Main!$W2793=0),
   "",
   DATE(Main!$U2793,
        Main!$V2793,
        Main!$W2793)
)</f>
        <v>42850</v>
      </c>
      <c r="Y2793">
        <f>Table1[[#This Row],[Average_Cost_for_two]]*VLOOKUP(Table1[[#This Row],[Currency]],currency!$A$2:$B$10,2,FALSE)</f>
        <v>6</v>
      </c>
      <c r="Z2793" t="str">
        <f>VLOOKUP(C2793,country!A:B,2,FALSE)</f>
        <v>India</v>
      </c>
      <c r="AA2793">
        <f t="shared" si="43"/>
        <v>2</v>
      </c>
    </row>
    <row r="2794" spans="1:27" ht="15.75" customHeight="1" x14ac:dyDescent="0.25">
      <c r="A2794">
        <v>18288046</v>
      </c>
      <c r="B2794" t="s">
        <v>6428</v>
      </c>
      <c r="C2794">
        <v>1</v>
      </c>
      <c r="D2794" t="s">
        <v>23</v>
      </c>
      <c r="E2794" t="s">
        <v>1746</v>
      </c>
      <c r="F2794" t="s">
        <v>1745</v>
      </c>
      <c r="G2794" t="s">
        <v>1746</v>
      </c>
      <c r="H2794">
        <v>77.133292479999994</v>
      </c>
      <c r="I2794">
        <v>28.670759350000001</v>
      </c>
      <c r="J2794" t="s">
        <v>5141</v>
      </c>
      <c r="K2794" t="s">
        <v>28</v>
      </c>
      <c r="L2794" t="s">
        <v>29</v>
      </c>
      <c r="M2794" t="s">
        <v>29</v>
      </c>
      <c r="N2794" t="s">
        <v>29</v>
      </c>
      <c r="O2794" t="s">
        <v>29</v>
      </c>
      <c r="P2794">
        <v>2</v>
      </c>
      <c r="Q2794">
        <v>18</v>
      </c>
      <c r="R2794">
        <v>500</v>
      </c>
      <c r="S2794" t="str">
        <f>IF(Table1[[#This Row],[Average_Cost_for_two]]&lt;500,"Low",IF(Table1[[#This Row],[Average_Cost_for_two]]&lt;=1500,"Medium","High"))</f>
        <v>Medium</v>
      </c>
      <c r="T2794">
        <v>3.4</v>
      </c>
      <c r="U2794">
        <v>2012</v>
      </c>
      <c r="V2794">
        <v>4</v>
      </c>
      <c r="W2794">
        <v>24</v>
      </c>
      <c r="X2794">
        <f>IF(OR(Main!$U2794=0,
       Main!$V2794=0,
       Main!$W2794=0),
   "",
   DATE(Main!$U2794,
        Main!$V2794,
        Main!$W2794)
)</f>
        <v>41023</v>
      </c>
      <c r="Y2794">
        <f>Table1[[#This Row],[Average_Cost_for_two]]*VLOOKUP(Table1[[#This Row],[Currency]],currency!$A$2:$B$10,2,FALSE)</f>
        <v>6</v>
      </c>
      <c r="Z2794" t="str">
        <f>VLOOKUP(C2794,country!A:B,2,FALSE)</f>
        <v>India</v>
      </c>
      <c r="AA2794">
        <f t="shared" si="43"/>
        <v>2</v>
      </c>
    </row>
    <row r="2795" spans="1:27" ht="15.75" customHeight="1" x14ac:dyDescent="0.25">
      <c r="A2795">
        <v>677</v>
      </c>
      <c r="B2795" t="s">
        <v>1512</v>
      </c>
      <c r="C2795">
        <v>1</v>
      </c>
      <c r="D2795" t="s">
        <v>23</v>
      </c>
      <c r="E2795" t="s">
        <v>6429</v>
      </c>
      <c r="F2795" t="s">
        <v>1926</v>
      </c>
      <c r="G2795" t="s">
        <v>1927</v>
      </c>
      <c r="H2795">
        <v>77.221249900000004</v>
      </c>
      <c r="I2795">
        <v>28.5675895</v>
      </c>
      <c r="J2795" t="s">
        <v>556</v>
      </c>
      <c r="K2795" t="s">
        <v>28</v>
      </c>
      <c r="L2795" t="s">
        <v>29</v>
      </c>
      <c r="M2795" t="s">
        <v>29</v>
      </c>
      <c r="N2795" t="s">
        <v>29</v>
      </c>
      <c r="O2795" t="s">
        <v>29</v>
      </c>
      <c r="P2795">
        <v>2</v>
      </c>
      <c r="Q2795">
        <v>87</v>
      </c>
      <c r="R2795">
        <v>500</v>
      </c>
      <c r="S2795" t="str">
        <f>IF(Table1[[#This Row],[Average_Cost_for_two]]&lt;500,"Low",IF(Table1[[#This Row],[Average_Cost_for_two]]&lt;=1500,"Medium","High"))</f>
        <v>Medium</v>
      </c>
      <c r="T2795">
        <v>3.6</v>
      </c>
      <c r="U2795">
        <v>2014</v>
      </c>
      <c r="V2795">
        <v>4</v>
      </c>
      <c r="W2795">
        <v>3</v>
      </c>
      <c r="X2795">
        <f>IF(OR(Main!$U2795=0,
       Main!$V2795=0,
       Main!$W2795=0),
   "",
   DATE(Main!$U2795,
        Main!$V2795,
        Main!$W2795)
)</f>
        <v>41732</v>
      </c>
      <c r="Y2795">
        <f>Table1[[#This Row],[Average_Cost_for_two]]*VLOOKUP(Table1[[#This Row],[Currency]],currency!$A$2:$B$10,2,FALSE)</f>
        <v>6</v>
      </c>
      <c r="Z2795" t="str">
        <f>VLOOKUP(C2795,country!A:B,2,FALSE)</f>
        <v>India</v>
      </c>
      <c r="AA2795">
        <f t="shared" si="43"/>
        <v>2</v>
      </c>
    </row>
    <row r="2796" spans="1:27" ht="15.75" customHeight="1" x14ac:dyDescent="0.25">
      <c r="A2796">
        <v>18431176</v>
      </c>
      <c r="B2796" t="s">
        <v>6430</v>
      </c>
      <c r="C2796">
        <v>1</v>
      </c>
      <c r="D2796" t="s">
        <v>23</v>
      </c>
      <c r="E2796" t="s">
        <v>6431</v>
      </c>
      <c r="F2796" t="s">
        <v>1206</v>
      </c>
      <c r="G2796" t="s">
        <v>1207</v>
      </c>
      <c r="H2796">
        <v>77.096456200000006</v>
      </c>
      <c r="I2796">
        <v>28.637175599999999</v>
      </c>
      <c r="J2796" t="s">
        <v>556</v>
      </c>
      <c r="K2796" t="s">
        <v>28</v>
      </c>
      <c r="L2796" t="s">
        <v>29</v>
      </c>
      <c r="M2796" t="s">
        <v>29</v>
      </c>
      <c r="N2796" t="s">
        <v>29</v>
      </c>
      <c r="O2796" t="s">
        <v>29</v>
      </c>
      <c r="P2796">
        <v>2</v>
      </c>
      <c r="Q2796">
        <v>3</v>
      </c>
      <c r="R2796">
        <v>500</v>
      </c>
      <c r="S2796" t="str">
        <f>IF(Table1[[#This Row],[Average_Cost_for_two]]&lt;500,"Low",IF(Table1[[#This Row],[Average_Cost_for_two]]&lt;=1500,"Medium","High"))</f>
        <v>Medium</v>
      </c>
      <c r="T2796">
        <v>1</v>
      </c>
      <c r="U2796">
        <v>2016</v>
      </c>
      <c r="V2796">
        <v>4</v>
      </c>
      <c r="W2796">
        <v>19</v>
      </c>
      <c r="X2796">
        <f>IF(OR(Main!$U2796=0,
       Main!$V2796=0,
       Main!$W2796=0),
   "",
   DATE(Main!$U2796,
        Main!$V2796,
        Main!$W2796)
)</f>
        <v>42479</v>
      </c>
      <c r="Y2796">
        <f>Table1[[#This Row],[Average_Cost_for_two]]*VLOOKUP(Table1[[#This Row],[Currency]],currency!$A$2:$B$10,2,FALSE)</f>
        <v>6</v>
      </c>
      <c r="Z2796" t="str">
        <f>VLOOKUP(C2796,country!A:B,2,FALSE)</f>
        <v>India</v>
      </c>
      <c r="AA2796">
        <f t="shared" si="43"/>
        <v>2</v>
      </c>
    </row>
    <row r="2797" spans="1:27" ht="15.75" customHeight="1" x14ac:dyDescent="0.25">
      <c r="A2797">
        <v>177</v>
      </c>
      <c r="B2797" t="s">
        <v>5911</v>
      </c>
      <c r="C2797">
        <v>1</v>
      </c>
      <c r="D2797" t="s">
        <v>23</v>
      </c>
      <c r="E2797" t="s">
        <v>6432</v>
      </c>
      <c r="F2797" t="s">
        <v>663</v>
      </c>
      <c r="G2797" t="s">
        <v>664</v>
      </c>
      <c r="H2797">
        <v>77.216410999999994</v>
      </c>
      <c r="I2797">
        <v>28.632313199999999</v>
      </c>
      <c r="J2797" t="s">
        <v>5913</v>
      </c>
      <c r="K2797" t="s">
        <v>28</v>
      </c>
      <c r="L2797" t="s">
        <v>29</v>
      </c>
      <c r="M2797" t="s">
        <v>29</v>
      </c>
      <c r="N2797" t="s">
        <v>29</v>
      </c>
      <c r="O2797" t="s">
        <v>29</v>
      </c>
      <c r="P2797">
        <v>2</v>
      </c>
      <c r="Q2797">
        <v>388</v>
      </c>
      <c r="R2797">
        <v>500</v>
      </c>
      <c r="S2797" t="str">
        <f>IF(Table1[[#This Row],[Average_Cost_for_two]]&lt;500,"Low",IF(Table1[[#This Row],[Average_Cost_for_two]]&lt;=1500,"Medium","High"))</f>
        <v>Medium</v>
      </c>
      <c r="T2797">
        <v>3.8</v>
      </c>
      <c r="U2797">
        <v>2011</v>
      </c>
      <c r="V2797">
        <v>3</v>
      </c>
      <c r="W2797">
        <v>2</v>
      </c>
      <c r="X2797">
        <f>IF(OR(Main!$U2797=0,
       Main!$V2797=0,
       Main!$W2797=0),
   "",
   DATE(Main!$U2797,
        Main!$V2797,
        Main!$W2797)
)</f>
        <v>40604</v>
      </c>
      <c r="Y2797">
        <f>Table1[[#This Row],[Average_Cost_for_two]]*VLOOKUP(Table1[[#This Row],[Currency]],currency!$A$2:$B$10,2,FALSE)</f>
        <v>6</v>
      </c>
      <c r="Z2797" t="str">
        <f>VLOOKUP(C2797,country!A:B,2,FALSE)</f>
        <v>India</v>
      </c>
      <c r="AA2797">
        <f t="shared" si="43"/>
        <v>1</v>
      </c>
    </row>
    <row r="2798" spans="1:27" ht="15.75" customHeight="1" x14ac:dyDescent="0.25">
      <c r="A2798">
        <v>312579</v>
      </c>
      <c r="B2798" t="s">
        <v>6433</v>
      </c>
      <c r="C2798">
        <v>1</v>
      </c>
      <c r="D2798" t="s">
        <v>23</v>
      </c>
      <c r="E2798" t="s">
        <v>6434</v>
      </c>
      <c r="F2798" t="s">
        <v>75</v>
      </c>
      <c r="G2798" t="s">
        <v>76</v>
      </c>
      <c r="H2798">
        <v>77.315308799999997</v>
      </c>
      <c r="I2798">
        <v>28.679352699999999</v>
      </c>
      <c r="J2798" t="s">
        <v>575</v>
      </c>
      <c r="K2798" t="s">
        <v>28</v>
      </c>
      <c r="L2798" t="s">
        <v>29</v>
      </c>
      <c r="M2798" t="s">
        <v>29</v>
      </c>
      <c r="N2798" t="s">
        <v>29</v>
      </c>
      <c r="O2798" t="s">
        <v>29</v>
      </c>
      <c r="P2798">
        <v>2</v>
      </c>
      <c r="Q2798">
        <v>15</v>
      </c>
      <c r="R2798">
        <v>500</v>
      </c>
      <c r="S2798" t="str">
        <f>IF(Table1[[#This Row],[Average_Cost_for_two]]&lt;500,"Low",IF(Table1[[#This Row],[Average_Cost_for_two]]&lt;=1500,"Medium","High"))</f>
        <v>Medium</v>
      </c>
      <c r="T2798">
        <v>3.2</v>
      </c>
      <c r="U2798">
        <v>2016</v>
      </c>
      <c r="V2798">
        <v>3</v>
      </c>
      <c r="W2798">
        <v>23</v>
      </c>
      <c r="X2798">
        <f>IF(OR(Main!$U2798=0,
       Main!$V2798=0,
       Main!$W2798=0),
   "",
   DATE(Main!$U2798,
        Main!$V2798,
        Main!$W2798)
)</f>
        <v>42452</v>
      </c>
      <c r="Y2798">
        <f>Table1[[#This Row],[Average_Cost_for_two]]*VLOOKUP(Table1[[#This Row],[Currency]],currency!$A$2:$B$10,2,FALSE)</f>
        <v>6</v>
      </c>
      <c r="Z2798" t="str">
        <f>VLOOKUP(C2798,country!A:B,2,FALSE)</f>
        <v>India</v>
      </c>
      <c r="AA2798">
        <f t="shared" si="43"/>
        <v>1</v>
      </c>
    </row>
    <row r="2799" spans="1:27" ht="15.75" customHeight="1" x14ac:dyDescent="0.25">
      <c r="A2799">
        <v>313046</v>
      </c>
      <c r="B2799" t="s">
        <v>6435</v>
      </c>
      <c r="C2799">
        <v>1</v>
      </c>
      <c r="D2799" t="s">
        <v>23</v>
      </c>
      <c r="E2799" t="s">
        <v>6436</v>
      </c>
      <c r="F2799" t="s">
        <v>75</v>
      </c>
      <c r="G2799" t="s">
        <v>76</v>
      </c>
      <c r="H2799">
        <v>77.315733989999998</v>
      </c>
      <c r="I2799">
        <v>28.683314880000001</v>
      </c>
      <c r="J2799" t="s">
        <v>615</v>
      </c>
      <c r="K2799" t="s">
        <v>28</v>
      </c>
      <c r="L2799" t="s">
        <v>29</v>
      </c>
      <c r="M2799" t="s">
        <v>29</v>
      </c>
      <c r="N2799" t="s">
        <v>29</v>
      </c>
      <c r="O2799" t="s">
        <v>29</v>
      </c>
      <c r="P2799">
        <v>2</v>
      </c>
      <c r="Q2799">
        <v>14</v>
      </c>
      <c r="R2799">
        <v>500</v>
      </c>
      <c r="S2799" t="str">
        <f>IF(Table1[[#This Row],[Average_Cost_for_two]]&lt;500,"Low",IF(Table1[[#This Row],[Average_Cost_for_two]]&lt;=1500,"Medium","High"))</f>
        <v>Medium</v>
      </c>
      <c r="T2799">
        <v>2.6</v>
      </c>
      <c r="U2799">
        <v>2012</v>
      </c>
      <c r="V2799">
        <v>3</v>
      </c>
      <c r="W2799">
        <v>3</v>
      </c>
      <c r="X2799">
        <f>IF(OR(Main!$U2799=0,
       Main!$V2799=0,
       Main!$W2799=0),
   "",
   DATE(Main!$U2799,
        Main!$V2799,
        Main!$W2799)
)</f>
        <v>40971</v>
      </c>
      <c r="Y2799">
        <f>Table1[[#This Row],[Average_Cost_for_two]]*VLOOKUP(Table1[[#This Row],[Currency]],currency!$A$2:$B$10,2,FALSE)</f>
        <v>6</v>
      </c>
      <c r="Z2799" t="str">
        <f>VLOOKUP(C2799,country!A:B,2,FALSE)</f>
        <v>India</v>
      </c>
      <c r="AA2799">
        <f t="shared" si="43"/>
        <v>1</v>
      </c>
    </row>
    <row r="2800" spans="1:27" ht="15.75" customHeight="1" x14ac:dyDescent="0.25">
      <c r="A2800">
        <v>18336207</v>
      </c>
      <c r="B2800" t="s">
        <v>6437</v>
      </c>
      <c r="C2800">
        <v>1</v>
      </c>
      <c r="D2800" t="s">
        <v>23</v>
      </c>
      <c r="E2800" t="s">
        <v>6438</v>
      </c>
      <c r="F2800" t="s">
        <v>904</v>
      </c>
      <c r="G2800" t="s">
        <v>905</v>
      </c>
      <c r="H2800">
        <v>77.171604099999996</v>
      </c>
      <c r="I2800">
        <v>28.644559600000001</v>
      </c>
      <c r="J2800" t="s">
        <v>500</v>
      </c>
      <c r="K2800" t="s">
        <v>28</v>
      </c>
      <c r="L2800" t="s">
        <v>29</v>
      </c>
      <c r="M2800" t="s">
        <v>29</v>
      </c>
      <c r="N2800" t="s">
        <v>29</v>
      </c>
      <c r="O2800" t="s">
        <v>29</v>
      </c>
      <c r="P2800">
        <v>2</v>
      </c>
      <c r="Q2800">
        <v>4</v>
      </c>
      <c r="R2800">
        <v>500</v>
      </c>
      <c r="S2800" t="str">
        <f>IF(Table1[[#This Row],[Average_Cost_for_two]]&lt;500,"Low",IF(Table1[[#This Row],[Average_Cost_for_two]]&lt;=1500,"Medium","High"))</f>
        <v>Medium</v>
      </c>
      <c r="T2800">
        <v>3</v>
      </c>
      <c r="U2800">
        <v>2016</v>
      </c>
      <c r="V2800">
        <v>3</v>
      </c>
      <c r="W2800">
        <v>3</v>
      </c>
      <c r="X2800">
        <f>IF(OR(Main!$U2800=0,
       Main!$V2800=0,
       Main!$W2800=0),
   "",
   DATE(Main!$U2800,
        Main!$V2800,
        Main!$W2800)
)</f>
        <v>42432</v>
      </c>
      <c r="Y2800">
        <f>Table1[[#This Row],[Average_Cost_for_two]]*VLOOKUP(Table1[[#This Row],[Currency]],currency!$A$2:$B$10,2,FALSE)</f>
        <v>6</v>
      </c>
      <c r="Z2800" t="str">
        <f>VLOOKUP(C2800,country!A:B,2,FALSE)</f>
        <v>India</v>
      </c>
      <c r="AA2800">
        <f t="shared" si="43"/>
        <v>1</v>
      </c>
    </row>
    <row r="2801" spans="1:27" ht="15.75" customHeight="1" x14ac:dyDescent="0.25">
      <c r="A2801">
        <v>18432940</v>
      </c>
      <c r="B2801" t="s">
        <v>6439</v>
      </c>
      <c r="C2801">
        <v>1</v>
      </c>
      <c r="D2801" t="s">
        <v>23</v>
      </c>
      <c r="E2801" t="s">
        <v>6440</v>
      </c>
      <c r="F2801" t="s">
        <v>1982</v>
      </c>
      <c r="G2801" t="s">
        <v>1983</v>
      </c>
      <c r="H2801">
        <v>77.242043600000002</v>
      </c>
      <c r="I2801">
        <v>28.533501300000001</v>
      </c>
      <c r="J2801" t="s">
        <v>567</v>
      </c>
      <c r="K2801" t="s">
        <v>28</v>
      </c>
      <c r="L2801" t="s">
        <v>29</v>
      </c>
      <c r="M2801" t="s">
        <v>29</v>
      </c>
      <c r="N2801" t="s">
        <v>29</v>
      </c>
      <c r="O2801" t="s">
        <v>29</v>
      </c>
      <c r="P2801">
        <v>2</v>
      </c>
      <c r="Q2801">
        <v>17</v>
      </c>
      <c r="R2801">
        <v>500</v>
      </c>
      <c r="S2801" t="str">
        <f>IF(Table1[[#This Row],[Average_Cost_for_two]]&lt;500,"Low",IF(Table1[[#This Row],[Average_Cost_for_two]]&lt;=1500,"Medium","High"))</f>
        <v>Medium</v>
      </c>
      <c r="T2801">
        <v>3.4</v>
      </c>
      <c r="U2801">
        <v>2014</v>
      </c>
      <c r="V2801">
        <v>3</v>
      </c>
      <c r="W2801">
        <v>28</v>
      </c>
      <c r="X2801">
        <f>IF(OR(Main!$U2801=0,
       Main!$V2801=0,
       Main!$W2801=0),
   "",
   DATE(Main!$U2801,
        Main!$V2801,
        Main!$W2801)
)</f>
        <v>41726</v>
      </c>
      <c r="Y2801">
        <f>Table1[[#This Row],[Average_Cost_for_two]]*VLOOKUP(Table1[[#This Row],[Currency]],currency!$A$2:$B$10,2,FALSE)</f>
        <v>6</v>
      </c>
      <c r="Z2801" t="str">
        <f>VLOOKUP(C2801,country!A:B,2,FALSE)</f>
        <v>India</v>
      </c>
      <c r="AA2801">
        <f t="shared" si="43"/>
        <v>1</v>
      </c>
    </row>
    <row r="2802" spans="1:27" ht="15.75" customHeight="1" x14ac:dyDescent="0.25">
      <c r="A2802">
        <v>308014</v>
      </c>
      <c r="B2802" t="s">
        <v>6441</v>
      </c>
      <c r="C2802">
        <v>1</v>
      </c>
      <c r="D2802" t="s">
        <v>23</v>
      </c>
      <c r="E2802" t="s">
        <v>6442</v>
      </c>
      <c r="F2802" t="s">
        <v>219</v>
      </c>
      <c r="G2802" t="s">
        <v>220</v>
      </c>
      <c r="H2802">
        <v>77.233481400000002</v>
      </c>
      <c r="I2802">
        <v>28.649456000000001</v>
      </c>
      <c r="J2802" t="s">
        <v>477</v>
      </c>
      <c r="K2802" t="s">
        <v>28</v>
      </c>
      <c r="L2802" t="s">
        <v>29</v>
      </c>
      <c r="M2802" t="s">
        <v>29</v>
      </c>
      <c r="N2802" t="s">
        <v>29</v>
      </c>
      <c r="O2802" t="s">
        <v>29</v>
      </c>
      <c r="P2802">
        <v>2</v>
      </c>
      <c r="Q2802">
        <v>40</v>
      </c>
      <c r="R2802">
        <v>500</v>
      </c>
      <c r="S2802" t="str">
        <f>IF(Table1[[#This Row],[Average_Cost_for_two]]&lt;500,"Low",IF(Table1[[#This Row],[Average_Cost_for_two]]&lt;=1500,"Medium","High"))</f>
        <v>Medium</v>
      </c>
      <c r="T2802">
        <v>3.4</v>
      </c>
      <c r="U2802">
        <v>2017</v>
      </c>
      <c r="V2802">
        <v>3</v>
      </c>
      <c r="W2802">
        <v>6</v>
      </c>
      <c r="X2802">
        <f>IF(OR(Main!$U2802=0,
       Main!$V2802=0,
       Main!$W2802=0),
   "",
   DATE(Main!$U2802,
        Main!$V2802,
        Main!$W2802)
)</f>
        <v>42800</v>
      </c>
      <c r="Y2802">
        <f>Table1[[#This Row],[Average_Cost_for_two]]*VLOOKUP(Table1[[#This Row],[Currency]],currency!$A$2:$B$10,2,FALSE)</f>
        <v>6</v>
      </c>
      <c r="Z2802" t="str">
        <f>VLOOKUP(C2802,country!A:B,2,FALSE)</f>
        <v>India</v>
      </c>
      <c r="AA2802">
        <f t="shared" si="43"/>
        <v>1</v>
      </c>
    </row>
    <row r="2803" spans="1:27" ht="15.75" customHeight="1" x14ac:dyDescent="0.25">
      <c r="A2803">
        <v>7309</v>
      </c>
      <c r="B2803" t="s">
        <v>6443</v>
      </c>
      <c r="C2803">
        <v>1</v>
      </c>
      <c r="D2803" t="s">
        <v>23</v>
      </c>
      <c r="E2803" t="s">
        <v>6444</v>
      </c>
      <c r="F2803" t="s">
        <v>39</v>
      </c>
      <c r="G2803" t="s">
        <v>40</v>
      </c>
      <c r="H2803">
        <v>77.123740799999993</v>
      </c>
      <c r="I2803">
        <v>28.546210899999998</v>
      </c>
      <c r="J2803" t="s">
        <v>6445</v>
      </c>
      <c r="K2803" t="s">
        <v>28</v>
      </c>
      <c r="L2803" t="s">
        <v>29</v>
      </c>
      <c r="M2803" t="s">
        <v>29</v>
      </c>
      <c r="N2803" t="s">
        <v>29</v>
      </c>
      <c r="O2803" t="s">
        <v>29</v>
      </c>
      <c r="P2803">
        <v>2</v>
      </c>
      <c r="Q2803">
        <v>15</v>
      </c>
      <c r="R2803">
        <v>500</v>
      </c>
      <c r="S2803" t="str">
        <f>IF(Table1[[#This Row],[Average_Cost_for_two]]&lt;500,"Low",IF(Table1[[#This Row],[Average_Cost_for_two]]&lt;=1500,"Medium","High"))</f>
        <v>Medium</v>
      </c>
      <c r="T2803">
        <v>2.9</v>
      </c>
      <c r="U2803">
        <v>2015</v>
      </c>
      <c r="V2803">
        <v>3</v>
      </c>
      <c r="W2803">
        <v>12</v>
      </c>
      <c r="X2803">
        <f>IF(OR(Main!$U2803=0,
       Main!$V2803=0,
       Main!$W2803=0),
   "",
   DATE(Main!$U2803,
        Main!$V2803,
        Main!$W2803)
)</f>
        <v>42075</v>
      </c>
      <c r="Y2803">
        <f>Table1[[#This Row],[Average_Cost_for_two]]*VLOOKUP(Table1[[#This Row],[Currency]],currency!$A$2:$B$10,2,FALSE)</f>
        <v>6</v>
      </c>
      <c r="Z2803" t="str">
        <f>VLOOKUP(C2803,country!A:B,2,FALSE)</f>
        <v>India</v>
      </c>
      <c r="AA2803">
        <f t="shared" si="43"/>
        <v>1</v>
      </c>
    </row>
    <row r="2804" spans="1:27" ht="15.75" customHeight="1" x14ac:dyDescent="0.25">
      <c r="A2804">
        <v>18356795</v>
      </c>
      <c r="B2804" t="s">
        <v>6446</v>
      </c>
      <c r="C2804">
        <v>1</v>
      </c>
      <c r="D2804" t="s">
        <v>23</v>
      </c>
      <c r="E2804" t="s">
        <v>6447</v>
      </c>
      <c r="F2804" t="s">
        <v>39</v>
      </c>
      <c r="G2804" t="s">
        <v>40</v>
      </c>
      <c r="H2804">
        <v>77.125730200000007</v>
      </c>
      <c r="I2804">
        <v>28.547702699999999</v>
      </c>
      <c r="J2804" t="s">
        <v>480</v>
      </c>
      <c r="K2804" t="s">
        <v>28</v>
      </c>
      <c r="L2804" t="s">
        <v>29</v>
      </c>
      <c r="M2804" t="s">
        <v>29</v>
      </c>
      <c r="N2804" t="s">
        <v>29</v>
      </c>
      <c r="O2804" t="s">
        <v>29</v>
      </c>
      <c r="P2804">
        <v>2</v>
      </c>
      <c r="Q2804">
        <v>1</v>
      </c>
      <c r="R2804">
        <v>500</v>
      </c>
      <c r="S2804" t="str">
        <f>IF(Table1[[#This Row],[Average_Cost_for_two]]&lt;500,"Low",IF(Table1[[#This Row],[Average_Cost_for_two]]&lt;=1500,"Medium","High"))</f>
        <v>Medium</v>
      </c>
      <c r="T2804">
        <v>1</v>
      </c>
      <c r="U2804">
        <v>2014</v>
      </c>
      <c r="V2804">
        <v>3</v>
      </c>
      <c r="W2804">
        <v>16</v>
      </c>
      <c r="X2804">
        <f>IF(OR(Main!$U2804=0,
       Main!$V2804=0,
       Main!$W2804=0),
   "",
   DATE(Main!$U2804,
        Main!$V2804,
        Main!$W2804)
)</f>
        <v>41714</v>
      </c>
      <c r="Y2804">
        <f>Table1[[#This Row],[Average_Cost_for_two]]*VLOOKUP(Table1[[#This Row],[Currency]],currency!$A$2:$B$10,2,FALSE)</f>
        <v>6</v>
      </c>
      <c r="Z2804" t="str">
        <f>VLOOKUP(C2804,country!A:B,2,FALSE)</f>
        <v>India</v>
      </c>
      <c r="AA2804">
        <f t="shared" si="43"/>
        <v>1</v>
      </c>
    </row>
    <row r="2805" spans="1:27" ht="15.75" customHeight="1" x14ac:dyDescent="0.25">
      <c r="A2805">
        <v>18232577</v>
      </c>
      <c r="B2805" t="s">
        <v>6448</v>
      </c>
      <c r="C2805">
        <v>1</v>
      </c>
      <c r="D2805" t="s">
        <v>23</v>
      </c>
      <c r="E2805" t="s">
        <v>6449</v>
      </c>
      <c r="F2805" t="s">
        <v>506</v>
      </c>
      <c r="G2805" t="s">
        <v>507</v>
      </c>
      <c r="H2805">
        <v>77.228255899999994</v>
      </c>
      <c r="I2805">
        <v>28.7030113</v>
      </c>
      <c r="J2805" t="s">
        <v>580</v>
      </c>
      <c r="K2805" t="s">
        <v>28</v>
      </c>
      <c r="L2805" t="s">
        <v>29</v>
      </c>
      <c r="M2805" t="s">
        <v>29</v>
      </c>
      <c r="N2805" t="s">
        <v>29</v>
      </c>
      <c r="O2805" t="s">
        <v>29</v>
      </c>
      <c r="P2805">
        <v>2</v>
      </c>
      <c r="Q2805">
        <v>8</v>
      </c>
      <c r="R2805">
        <v>500</v>
      </c>
      <c r="S2805" t="str">
        <f>IF(Table1[[#This Row],[Average_Cost_for_two]]&lt;500,"Low",IF(Table1[[#This Row],[Average_Cost_for_two]]&lt;=1500,"Medium","High"))</f>
        <v>Medium</v>
      </c>
      <c r="T2805">
        <v>3</v>
      </c>
      <c r="U2805">
        <v>2011</v>
      </c>
      <c r="V2805">
        <v>3</v>
      </c>
      <c r="W2805">
        <v>23</v>
      </c>
      <c r="X2805">
        <f>IF(OR(Main!$U2805=0,
       Main!$V2805=0,
       Main!$W2805=0),
   "",
   DATE(Main!$U2805,
        Main!$V2805,
        Main!$W2805)
)</f>
        <v>40625</v>
      </c>
      <c r="Y2805">
        <f>Table1[[#This Row],[Average_Cost_for_two]]*VLOOKUP(Table1[[#This Row],[Currency]],currency!$A$2:$B$10,2,FALSE)</f>
        <v>6</v>
      </c>
      <c r="Z2805" t="str">
        <f>VLOOKUP(C2805,country!A:B,2,FALSE)</f>
        <v>India</v>
      </c>
      <c r="AA2805">
        <f t="shared" si="43"/>
        <v>1</v>
      </c>
    </row>
    <row r="2806" spans="1:27" ht="15.75" customHeight="1" x14ac:dyDescent="0.25">
      <c r="A2806">
        <v>304585</v>
      </c>
      <c r="B2806" t="s">
        <v>1137</v>
      </c>
      <c r="C2806">
        <v>1</v>
      </c>
      <c r="D2806" t="s">
        <v>23</v>
      </c>
      <c r="E2806" t="s">
        <v>6450</v>
      </c>
      <c r="F2806" t="s">
        <v>127</v>
      </c>
      <c r="G2806" t="s">
        <v>128</v>
      </c>
      <c r="H2806">
        <v>77.139745599999998</v>
      </c>
      <c r="I2806">
        <v>28.659032100000001</v>
      </c>
      <c r="J2806" t="s">
        <v>580</v>
      </c>
      <c r="K2806" t="s">
        <v>28</v>
      </c>
      <c r="L2806" t="s">
        <v>29</v>
      </c>
      <c r="M2806" t="s">
        <v>29</v>
      </c>
      <c r="N2806" t="s">
        <v>29</v>
      </c>
      <c r="O2806" t="s">
        <v>29</v>
      </c>
      <c r="P2806">
        <v>2</v>
      </c>
      <c r="Q2806">
        <v>20</v>
      </c>
      <c r="R2806">
        <v>500</v>
      </c>
      <c r="S2806" t="str">
        <f>IF(Table1[[#This Row],[Average_Cost_for_two]]&lt;500,"Low",IF(Table1[[#This Row],[Average_Cost_for_two]]&lt;=1500,"Medium","High"))</f>
        <v>Medium</v>
      </c>
      <c r="T2806">
        <v>2.5</v>
      </c>
      <c r="U2806">
        <v>2014</v>
      </c>
      <c r="V2806">
        <v>3</v>
      </c>
      <c r="W2806">
        <v>13</v>
      </c>
      <c r="X2806">
        <f>IF(OR(Main!$U2806=0,
       Main!$V2806=0,
       Main!$W2806=0),
   "",
   DATE(Main!$U2806,
        Main!$V2806,
        Main!$W2806)
)</f>
        <v>41711</v>
      </c>
      <c r="Y2806">
        <f>Table1[[#This Row],[Average_Cost_for_two]]*VLOOKUP(Table1[[#This Row],[Currency]],currency!$A$2:$B$10,2,FALSE)</f>
        <v>6</v>
      </c>
      <c r="Z2806" t="str">
        <f>VLOOKUP(C2806,country!A:B,2,FALSE)</f>
        <v>India</v>
      </c>
      <c r="AA2806">
        <f t="shared" si="43"/>
        <v>1</v>
      </c>
    </row>
    <row r="2807" spans="1:27" ht="15.75" customHeight="1" x14ac:dyDescent="0.25">
      <c r="A2807">
        <v>3522</v>
      </c>
      <c r="B2807" t="s">
        <v>6451</v>
      </c>
      <c r="C2807">
        <v>1</v>
      </c>
      <c r="D2807" t="s">
        <v>23</v>
      </c>
      <c r="E2807" t="s">
        <v>6452</v>
      </c>
      <c r="F2807" t="s">
        <v>2914</v>
      </c>
      <c r="G2807" t="s">
        <v>2915</v>
      </c>
      <c r="H2807">
        <v>77.149749400000005</v>
      </c>
      <c r="I2807">
        <v>28.6937508</v>
      </c>
      <c r="J2807" t="s">
        <v>859</v>
      </c>
      <c r="K2807" t="s">
        <v>28</v>
      </c>
      <c r="L2807" t="s">
        <v>29</v>
      </c>
      <c r="M2807" t="s">
        <v>29</v>
      </c>
      <c r="N2807" t="s">
        <v>29</v>
      </c>
      <c r="O2807" t="s">
        <v>29</v>
      </c>
      <c r="P2807">
        <v>2</v>
      </c>
      <c r="Q2807">
        <v>99</v>
      </c>
      <c r="R2807">
        <v>500</v>
      </c>
      <c r="S2807" t="str">
        <f>IF(Table1[[#This Row],[Average_Cost_for_two]]&lt;500,"Low",IF(Table1[[#This Row],[Average_Cost_for_two]]&lt;=1500,"Medium","High"))</f>
        <v>Medium</v>
      </c>
      <c r="T2807">
        <v>3.8</v>
      </c>
      <c r="U2807">
        <v>2016</v>
      </c>
      <c r="V2807">
        <v>3</v>
      </c>
      <c r="W2807">
        <v>17</v>
      </c>
      <c r="X2807">
        <f>IF(OR(Main!$U2807=0,
       Main!$V2807=0,
       Main!$W2807=0),
   "",
   DATE(Main!$U2807,
        Main!$V2807,
        Main!$W2807)
)</f>
        <v>42446</v>
      </c>
      <c r="Y2807">
        <f>Table1[[#This Row],[Average_Cost_for_two]]*VLOOKUP(Table1[[#This Row],[Currency]],currency!$A$2:$B$10,2,FALSE)</f>
        <v>6</v>
      </c>
      <c r="Z2807" t="str">
        <f>VLOOKUP(C2807,country!A:B,2,FALSE)</f>
        <v>India</v>
      </c>
      <c r="AA2807">
        <f t="shared" si="43"/>
        <v>1</v>
      </c>
    </row>
    <row r="2808" spans="1:27" ht="15.75" customHeight="1" x14ac:dyDescent="0.25">
      <c r="A2808">
        <v>18350870</v>
      </c>
      <c r="B2808" t="s">
        <v>6453</v>
      </c>
      <c r="C2808">
        <v>1</v>
      </c>
      <c r="D2808" t="s">
        <v>23</v>
      </c>
      <c r="E2808" t="s">
        <v>6454</v>
      </c>
      <c r="F2808" t="s">
        <v>59</v>
      </c>
      <c r="G2808" t="s">
        <v>60</v>
      </c>
      <c r="H2808">
        <v>77.107913199999999</v>
      </c>
      <c r="I2808">
        <v>28.6057682</v>
      </c>
      <c r="J2808" t="s">
        <v>611</v>
      </c>
      <c r="K2808" t="s">
        <v>28</v>
      </c>
      <c r="L2808" t="s">
        <v>29</v>
      </c>
      <c r="M2808" t="s">
        <v>29</v>
      </c>
      <c r="N2808" t="s">
        <v>29</v>
      </c>
      <c r="O2808" t="s">
        <v>29</v>
      </c>
      <c r="P2808">
        <v>2</v>
      </c>
      <c r="Q2808">
        <v>1</v>
      </c>
      <c r="R2808">
        <v>500</v>
      </c>
      <c r="S2808" t="str">
        <f>IF(Table1[[#This Row],[Average_Cost_for_two]]&lt;500,"Low",IF(Table1[[#This Row],[Average_Cost_for_two]]&lt;=1500,"Medium","High"))</f>
        <v>Medium</v>
      </c>
      <c r="T2808">
        <v>1</v>
      </c>
      <c r="U2808">
        <v>2016</v>
      </c>
      <c r="V2808">
        <v>3</v>
      </c>
      <c r="W2808">
        <v>21</v>
      </c>
      <c r="X2808">
        <f>IF(OR(Main!$U2808=0,
       Main!$V2808=0,
       Main!$W2808=0),
   "",
   DATE(Main!$U2808,
        Main!$V2808,
        Main!$W2808)
)</f>
        <v>42450</v>
      </c>
      <c r="Y2808">
        <f>Table1[[#This Row],[Average_Cost_for_two]]*VLOOKUP(Table1[[#This Row],[Currency]],currency!$A$2:$B$10,2,FALSE)</f>
        <v>6</v>
      </c>
      <c r="Z2808" t="str">
        <f>VLOOKUP(C2808,country!A:B,2,FALSE)</f>
        <v>India</v>
      </c>
      <c r="AA2808">
        <f t="shared" si="43"/>
        <v>1</v>
      </c>
    </row>
    <row r="2809" spans="1:27" ht="15.75" customHeight="1" x14ac:dyDescent="0.25">
      <c r="A2809">
        <v>311025</v>
      </c>
      <c r="B2809" t="s">
        <v>6455</v>
      </c>
      <c r="C2809">
        <v>1</v>
      </c>
      <c r="D2809" t="s">
        <v>23</v>
      </c>
      <c r="E2809" t="s">
        <v>1746</v>
      </c>
      <c r="F2809" t="s">
        <v>1745</v>
      </c>
      <c r="G2809" t="s">
        <v>1746</v>
      </c>
      <c r="H2809">
        <v>77.142330860000001</v>
      </c>
      <c r="I2809">
        <v>28.66934925</v>
      </c>
      <c r="J2809" t="s">
        <v>503</v>
      </c>
      <c r="K2809" t="s">
        <v>28</v>
      </c>
      <c r="L2809" t="s">
        <v>29</v>
      </c>
      <c r="M2809" t="s">
        <v>29</v>
      </c>
      <c r="N2809" t="s">
        <v>29</v>
      </c>
      <c r="O2809" t="s">
        <v>29</v>
      </c>
      <c r="P2809">
        <v>2</v>
      </c>
      <c r="Q2809">
        <v>78</v>
      </c>
      <c r="R2809">
        <v>500</v>
      </c>
      <c r="S2809" t="str">
        <f>IF(Table1[[#This Row],[Average_Cost_for_two]]&lt;500,"Low",IF(Table1[[#This Row],[Average_Cost_for_two]]&lt;=1500,"Medium","High"))</f>
        <v>Medium</v>
      </c>
      <c r="T2809">
        <v>2.7</v>
      </c>
      <c r="U2809">
        <v>2017</v>
      </c>
      <c r="V2809">
        <v>3</v>
      </c>
      <c r="W2809">
        <v>10</v>
      </c>
      <c r="X2809">
        <f>IF(OR(Main!$U2809=0,
       Main!$V2809=0,
       Main!$W2809=0),
   "",
   DATE(Main!$U2809,
        Main!$V2809,
        Main!$W2809)
)</f>
        <v>42804</v>
      </c>
      <c r="Y2809">
        <f>Table1[[#This Row],[Average_Cost_for_two]]*VLOOKUP(Table1[[#This Row],[Currency]],currency!$A$2:$B$10,2,FALSE)</f>
        <v>6</v>
      </c>
      <c r="Z2809" t="str">
        <f>VLOOKUP(C2809,country!A:B,2,FALSE)</f>
        <v>India</v>
      </c>
      <c r="AA2809">
        <f t="shared" si="43"/>
        <v>1</v>
      </c>
    </row>
    <row r="2810" spans="1:27" ht="15.75" customHeight="1" x14ac:dyDescent="0.25">
      <c r="A2810">
        <v>312268</v>
      </c>
      <c r="B2810" t="s">
        <v>6456</v>
      </c>
      <c r="C2810">
        <v>1</v>
      </c>
      <c r="D2810" t="s">
        <v>23</v>
      </c>
      <c r="E2810" t="s">
        <v>6457</v>
      </c>
      <c r="F2810" t="s">
        <v>1921</v>
      </c>
      <c r="G2810" t="s">
        <v>1920</v>
      </c>
      <c r="H2810">
        <v>77.215950300000003</v>
      </c>
      <c r="I2810">
        <v>28.548798699999999</v>
      </c>
      <c r="J2810" t="s">
        <v>1218</v>
      </c>
      <c r="K2810" t="s">
        <v>28</v>
      </c>
      <c r="L2810" t="s">
        <v>29</v>
      </c>
      <c r="M2810" t="s">
        <v>29</v>
      </c>
      <c r="N2810" t="s">
        <v>29</v>
      </c>
      <c r="O2810" t="s">
        <v>29</v>
      </c>
      <c r="P2810">
        <v>2</v>
      </c>
      <c r="Q2810">
        <v>18</v>
      </c>
      <c r="R2810">
        <v>500</v>
      </c>
      <c r="S2810" t="str">
        <f>IF(Table1[[#This Row],[Average_Cost_for_two]]&lt;500,"Low",IF(Table1[[#This Row],[Average_Cost_for_two]]&lt;=1500,"Medium","High"))</f>
        <v>Medium</v>
      </c>
      <c r="T2810">
        <v>3.4</v>
      </c>
      <c r="U2810">
        <v>2017</v>
      </c>
      <c r="V2810">
        <v>3</v>
      </c>
      <c r="W2810">
        <v>21</v>
      </c>
      <c r="X2810">
        <f>IF(OR(Main!$U2810=0,
       Main!$V2810=0,
       Main!$W2810=0),
   "",
   DATE(Main!$U2810,
        Main!$V2810,
        Main!$W2810)
)</f>
        <v>42815</v>
      </c>
      <c r="Y2810">
        <f>Table1[[#This Row],[Average_Cost_for_two]]*VLOOKUP(Table1[[#This Row],[Currency]],currency!$A$2:$B$10,2,FALSE)</f>
        <v>6</v>
      </c>
      <c r="Z2810" t="str">
        <f>VLOOKUP(C2810,country!A:B,2,FALSE)</f>
        <v>India</v>
      </c>
      <c r="AA2810">
        <f t="shared" si="43"/>
        <v>1</v>
      </c>
    </row>
    <row r="2811" spans="1:27" ht="15.75" customHeight="1" x14ac:dyDescent="0.25">
      <c r="A2811">
        <v>309044</v>
      </c>
      <c r="B2811" t="s">
        <v>6458</v>
      </c>
      <c r="C2811">
        <v>1</v>
      </c>
      <c r="D2811" t="s">
        <v>23</v>
      </c>
      <c r="E2811" t="s">
        <v>6459</v>
      </c>
      <c r="F2811" t="s">
        <v>408</v>
      </c>
      <c r="G2811" t="s">
        <v>409</v>
      </c>
      <c r="H2811">
        <v>77.280481399999999</v>
      </c>
      <c r="I2811">
        <v>28.630004499999998</v>
      </c>
      <c r="J2811" t="s">
        <v>580</v>
      </c>
      <c r="K2811" t="s">
        <v>28</v>
      </c>
      <c r="L2811" t="s">
        <v>29</v>
      </c>
      <c r="M2811" t="s">
        <v>29</v>
      </c>
      <c r="N2811" t="s">
        <v>29</v>
      </c>
      <c r="O2811" t="s">
        <v>29</v>
      </c>
      <c r="P2811">
        <v>2</v>
      </c>
      <c r="Q2811">
        <v>94</v>
      </c>
      <c r="R2811">
        <v>500</v>
      </c>
      <c r="S2811" t="str">
        <f>IF(Table1[[#This Row],[Average_Cost_for_two]]&lt;500,"Low",IF(Table1[[#This Row],[Average_Cost_for_two]]&lt;=1500,"Medium","High"))</f>
        <v>Medium</v>
      </c>
      <c r="T2811">
        <v>2.6</v>
      </c>
      <c r="U2811">
        <v>2011</v>
      </c>
      <c r="V2811">
        <v>3</v>
      </c>
      <c r="W2811">
        <v>28</v>
      </c>
      <c r="X2811">
        <f>IF(OR(Main!$U2811=0,
       Main!$V2811=0,
       Main!$W2811=0),
   "",
   DATE(Main!$U2811,
        Main!$V2811,
        Main!$W2811)
)</f>
        <v>40630</v>
      </c>
      <c r="Y2811">
        <f>Table1[[#This Row],[Average_Cost_for_two]]*VLOOKUP(Table1[[#This Row],[Currency]],currency!$A$2:$B$10,2,FALSE)</f>
        <v>6</v>
      </c>
      <c r="Z2811" t="str">
        <f>VLOOKUP(C2811,country!A:B,2,FALSE)</f>
        <v>India</v>
      </c>
      <c r="AA2811">
        <f t="shared" si="43"/>
        <v>1</v>
      </c>
    </row>
    <row r="2812" spans="1:27" ht="15.75" customHeight="1" x14ac:dyDescent="0.25">
      <c r="A2812">
        <v>2049</v>
      </c>
      <c r="B2812" t="s">
        <v>493</v>
      </c>
      <c r="C2812">
        <v>1</v>
      </c>
      <c r="D2812" t="s">
        <v>23</v>
      </c>
      <c r="E2812" t="s">
        <v>6460</v>
      </c>
      <c r="F2812" t="s">
        <v>236</v>
      </c>
      <c r="G2812" t="s">
        <v>235</v>
      </c>
      <c r="H2812">
        <v>77.161323199999998</v>
      </c>
      <c r="I2812">
        <v>28.7037668</v>
      </c>
      <c r="J2812" t="s">
        <v>495</v>
      </c>
      <c r="K2812" t="s">
        <v>28</v>
      </c>
      <c r="L2812" t="s">
        <v>29</v>
      </c>
      <c r="M2812" t="s">
        <v>29</v>
      </c>
      <c r="N2812" t="s">
        <v>29</v>
      </c>
      <c r="O2812" t="s">
        <v>29</v>
      </c>
      <c r="P2812">
        <v>2</v>
      </c>
      <c r="Q2812">
        <v>91</v>
      </c>
      <c r="R2812">
        <v>500</v>
      </c>
      <c r="S2812" t="str">
        <f>IF(Table1[[#This Row],[Average_Cost_for_two]]&lt;500,"Low",IF(Table1[[#This Row],[Average_Cost_for_two]]&lt;=1500,"Medium","High"))</f>
        <v>Medium</v>
      </c>
      <c r="T2812">
        <v>2.7</v>
      </c>
      <c r="U2812">
        <v>2017</v>
      </c>
      <c r="V2812">
        <v>3</v>
      </c>
      <c r="W2812">
        <v>13</v>
      </c>
      <c r="X2812">
        <f>IF(OR(Main!$U2812=0,
       Main!$V2812=0,
       Main!$W2812=0),
   "",
   DATE(Main!$U2812,
        Main!$V2812,
        Main!$W2812)
)</f>
        <v>42807</v>
      </c>
      <c r="Y2812">
        <f>Table1[[#This Row],[Average_Cost_for_two]]*VLOOKUP(Table1[[#This Row],[Currency]],currency!$A$2:$B$10,2,FALSE)</f>
        <v>6</v>
      </c>
      <c r="Z2812" t="str">
        <f>VLOOKUP(C2812,country!A:B,2,FALSE)</f>
        <v>India</v>
      </c>
      <c r="AA2812">
        <f t="shared" si="43"/>
        <v>1</v>
      </c>
    </row>
    <row r="2813" spans="1:27" ht="15.75" customHeight="1" x14ac:dyDescent="0.25">
      <c r="A2813">
        <v>18458629</v>
      </c>
      <c r="B2813" t="s">
        <v>6461</v>
      </c>
      <c r="C2813">
        <v>1</v>
      </c>
      <c r="D2813" t="s">
        <v>23</v>
      </c>
      <c r="E2813" t="s">
        <v>6462</v>
      </c>
      <c r="F2813" t="s">
        <v>214</v>
      </c>
      <c r="G2813" t="s">
        <v>215</v>
      </c>
      <c r="H2813">
        <v>0</v>
      </c>
      <c r="I2813">
        <v>0</v>
      </c>
      <c r="J2813" t="s">
        <v>480</v>
      </c>
      <c r="K2813" t="s">
        <v>28</v>
      </c>
      <c r="L2813" t="s">
        <v>29</v>
      </c>
      <c r="M2813" t="s">
        <v>29</v>
      </c>
      <c r="N2813" t="s">
        <v>29</v>
      </c>
      <c r="O2813" t="s">
        <v>29</v>
      </c>
      <c r="P2813">
        <v>2</v>
      </c>
      <c r="Q2813">
        <v>26</v>
      </c>
      <c r="R2813">
        <v>500</v>
      </c>
      <c r="S2813" t="str">
        <f>IF(Table1[[#This Row],[Average_Cost_for_two]]&lt;500,"Low",IF(Table1[[#This Row],[Average_Cost_for_two]]&lt;=1500,"Medium","High"))</f>
        <v>Medium</v>
      </c>
      <c r="T2813">
        <v>3.6</v>
      </c>
      <c r="U2813">
        <v>2018</v>
      </c>
      <c r="V2813">
        <v>3</v>
      </c>
      <c r="W2813">
        <v>16</v>
      </c>
      <c r="X2813">
        <f>IF(OR(Main!$U2813=0,
       Main!$V2813=0,
       Main!$W2813=0),
   "",
   DATE(Main!$U2813,
        Main!$V2813,
        Main!$W2813)
)</f>
        <v>43175</v>
      </c>
      <c r="Y2813">
        <f>Table1[[#This Row],[Average_Cost_for_two]]*VLOOKUP(Table1[[#This Row],[Currency]],currency!$A$2:$B$10,2,FALSE)</f>
        <v>6</v>
      </c>
      <c r="Z2813" t="str">
        <f>VLOOKUP(C2813,country!A:B,2,FALSE)</f>
        <v>India</v>
      </c>
      <c r="AA2813">
        <f t="shared" si="43"/>
        <v>1</v>
      </c>
    </row>
    <row r="2814" spans="1:27" ht="15.75" customHeight="1" x14ac:dyDescent="0.25">
      <c r="A2814">
        <v>18390311</v>
      </c>
      <c r="B2814" t="s">
        <v>6463</v>
      </c>
      <c r="C2814">
        <v>1</v>
      </c>
      <c r="D2814" t="s">
        <v>23</v>
      </c>
      <c r="E2814" t="s">
        <v>630</v>
      </c>
      <c r="F2814" t="s">
        <v>631</v>
      </c>
      <c r="G2814" t="s">
        <v>632</v>
      </c>
      <c r="H2814">
        <v>77.121784559999995</v>
      </c>
      <c r="I2814">
        <v>28.550413169999999</v>
      </c>
      <c r="J2814" t="s">
        <v>556</v>
      </c>
      <c r="K2814" t="s">
        <v>28</v>
      </c>
      <c r="L2814" t="s">
        <v>29</v>
      </c>
      <c r="M2814" t="s">
        <v>29</v>
      </c>
      <c r="N2814" t="s">
        <v>29</v>
      </c>
      <c r="O2814" t="s">
        <v>29</v>
      </c>
      <c r="P2814">
        <v>2</v>
      </c>
      <c r="Q2814">
        <v>3</v>
      </c>
      <c r="R2814">
        <v>500</v>
      </c>
      <c r="S2814" t="str">
        <f>IF(Table1[[#This Row],[Average_Cost_for_two]]&lt;500,"Low",IF(Table1[[#This Row],[Average_Cost_for_two]]&lt;=1500,"Medium","High"))</f>
        <v>Medium</v>
      </c>
      <c r="T2814">
        <v>1</v>
      </c>
      <c r="U2814">
        <v>2017</v>
      </c>
      <c r="V2814">
        <v>3</v>
      </c>
      <c r="W2814">
        <v>20</v>
      </c>
      <c r="X2814">
        <f>IF(OR(Main!$U2814=0,
       Main!$V2814=0,
       Main!$W2814=0),
   "",
   DATE(Main!$U2814,
        Main!$V2814,
        Main!$W2814)
)</f>
        <v>42814</v>
      </c>
      <c r="Y2814">
        <f>Table1[[#This Row],[Average_Cost_for_two]]*VLOOKUP(Table1[[#This Row],[Currency]],currency!$A$2:$B$10,2,FALSE)</f>
        <v>6</v>
      </c>
      <c r="Z2814" t="str">
        <f>VLOOKUP(C2814,country!A:B,2,FALSE)</f>
        <v>India</v>
      </c>
      <c r="AA2814">
        <f t="shared" si="43"/>
        <v>1</v>
      </c>
    </row>
    <row r="2815" spans="1:27" ht="15.75" customHeight="1" x14ac:dyDescent="0.25">
      <c r="A2815">
        <v>18268361</v>
      </c>
      <c r="B2815" t="s">
        <v>6464</v>
      </c>
      <c r="C2815">
        <v>1</v>
      </c>
      <c r="D2815" t="s">
        <v>23</v>
      </c>
      <c r="E2815" t="s">
        <v>6465</v>
      </c>
      <c r="F2815" t="s">
        <v>472</v>
      </c>
      <c r="G2815" t="s">
        <v>473</v>
      </c>
      <c r="H2815">
        <v>77.306181499999994</v>
      </c>
      <c r="I2815">
        <v>28.659757299999999</v>
      </c>
      <c r="J2815" t="s">
        <v>6466</v>
      </c>
      <c r="K2815" t="s">
        <v>28</v>
      </c>
      <c r="L2815" t="s">
        <v>29</v>
      </c>
      <c r="M2815" t="s">
        <v>29</v>
      </c>
      <c r="N2815" t="s">
        <v>29</v>
      </c>
      <c r="O2815" t="s">
        <v>29</v>
      </c>
      <c r="P2815">
        <v>2</v>
      </c>
      <c r="Q2815">
        <v>1</v>
      </c>
      <c r="R2815">
        <v>500</v>
      </c>
      <c r="S2815" t="str">
        <f>IF(Table1[[#This Row],[Average_Cost_for_two]]&lt;500,"Low",IF(Table1[[#This Row],[Average_Cost_for_two]]&lt;=1500,"Medium","High"))</f>
        <v>Medium</v>
      </c>
      <c r="T2815">
        <v>1</v>
      </c>
      <c r="U2815">
        <v>2018</v>
      </c>
      <c r="V2815">
        <v>2</v>
      </c>
      <c r="W2815">
        <v>6</v>
      </c>
      <c r="X2815">
        <f>IF(OR(Main!$U2815=0,
       Main!$V2815=0,
       Main!$W2815=0),
   "",
   DATE(Main!$U2815,
        Main!$V2815,
        Main!$W2815)
)</f>
        <v>43137</v>
      </c>
      <c r="Y2815">
        <f>Table1[[#This Row],[Average_Cost_for_two]]*VLOOKUP(Table1[[#This Row],[Currency]],currency!$A$2:$B$10,2,FALSE)</f>
        <v>6</v>
      </c>
      <c r="Z2815" t="str">
        <f>VLOOKUP(C2815,country!A:B,2,FALSE)</f>
        <v>India</v>
      </c>
      <c r="AA2815">
        <f t="shared" si="43"/>
        <v>1</v>
      </c>
    </row>
    <row r="2816" spans="1:27" ht="15.75" customHeight="1" x14ac:dyDescent="0.25">
      <c r="A2816">
        <v>18449782</v>
      </c>
      <c r="B2816" t="s">
        <v>6467</v>
      </c>
      <c r="C2816">
        <v>1</v>
      </c>
      <c r="D2816" t="s">
        <v>23</v>
      </c>
      <c r="E2816" t="s">
        <v>6468</v>
      </c>
      <c r="F2816" t="s">
        <v>2648</v>
      </c>
      <c r="G2816" t="s">
        <v>2649</v>
      </c>
      <c r="H2816">
        <v>77.183554200000003</v>
      </c>
      <c r="I2816">
        <v>28.687223199999998</v>
      </c>
      <c r="J2816" t="s">
        <v>6469</v>
      </c>
      <c r="K2816" t="s">
        <v>28</v>
      </c>
      <c r="L2816" t="s">
        <v>29</v>
      </c>
      <c r="M2816" t="s">
        <v>29</v>
      </c>
      <c r="N2816" t="s">
        <v>29</v>
      </c>
      <c r="O2816" t="s">
        <v>29</v>
      </c>
      <c r="P2816">
        <v>2</v>
      </c>
      <c r="Q2816">
        <v>17</v>
      </c>
      <c r="R2816">
        <v>500</v>
      </c>
      <c r="S2816" t="str">
        <f>IF(Table1[[#This Row],[Average_Cost_for_two]]&lt;500,"Low",IF(Table1[[#This Row],[Average_Cost_for_two]]&lt;=1500,"Medium","High"))</f>
        <v>Medium</v>
      </c>
      <c r="T2816">
        <v>3.4</v>
      </c>
      <c r="U2816">
        <v>2018</v>
      </c>
      <c r="V2816">
        <v>2</v>
      </c>
      <c r="W2816">
        <v>9</v>
      </c>
      <c r="X2816">
        <f>IF(OR(Main!$U2816=0,
       Main!$V2816=0,
       Main!$W2816=0),
   "",
   DATE(Main!$U2816,
        Main!$V2816,
        Main!$W2816)
)</f>
        <v>43140</v>
      </c>
      <c r="Y2816">
        <f>Table1[[#This Row],[Average_Cost_for_two]]*VLOOKUP(Table1[[#This Row],[Currency]],currency!$A$2:$B$10,2,FALSE)</f>
        <v>6</v>
      </c>
      <c r="Z2816" t="str">
        <f>VLOOKUP(C2816,country!A:B,2,FALSE)</f>
        <v>India</v>
      </c>
      <c r="AA2816">
        <f t="shared" si="43"/>
        <v>1</v>
      </c>
    </row>
    <row r="2817" spans="1:27" ht="15.75" customHeight="1" x14ac:dyDescent="0.25">
      <c r="A2817">
        <v>6698</v>
      </c>
      <c r="B2817" t="s">
        <v>5911</v>
      </c>
      <c r="C2817">
        <v>1</v>
      </c>
      <c r="D2817" t="s">
        <v>23</v>
      </c>
      <c r="E2817" t="s">
        <v>6470</v>
      </c>
      <c r="F2817" t="s">
        <v>327</v>
      </c>
      <c r="G2817" t="s">
        <v>328</v>
      </c>
      <c r="H2817">
        <v>77.234213949999997</v>
      </c>
      <c r="I2817">
        <v>28.656066670000001</v>
      </c>
      <c r="J2817" t="s">
        <v>5913</v>
      </c>
      <c r="K2817" t="s">
        <v>28</v>
      </c>
      <c r="L2817" t="s">
        <v>29</v>
      </c>
      <c r="M2817" t="s">
        <v>29</v>
      </c>
      <c r="N2817" t="s">
        <v>29</v>
      </c>
      <c r="O2817" t="s">
        <v>29</v>
      </c>
      <c r="P2817">
        <v>2</v>
      </c>
      <c r="Q2817">
        <v>57</v>
      </c>
      <c r="R2817">
        <v>500</v>
      </c>
      <c r="S2817" t="str">
        <f>IF(Table1[[#This Row],[Average_Cost_for_two]]&lt;500,"Low",IF(Table1[[#This Row],[Average_Cost_for_two]]&lt;=1500,"Medium","High"))</f>
        <v>Medium</v>
      </c>
      <c r="T2817">
        <v>3</v>
      </c>
      <c r="U2817">
        <v>2017</v>
      </c>
      <c r="V2817">
        <v>2</v>
      </c>
      <c r="W2817">
        <v>19</v>
      </c>
      <c r="X2817">
        <f>IF(OR(Main!$U2817=0,
       Main!$V2817=0,
       Main!$W2817=0),
   "",
   DATE(Main!$U2817,
        Main!$V2817,
        Main!$W2817)
)</f>
        <v>42785</v>
      </c>
      <c r="Y2817">
        <f>Table1[[#This Row],[Average_Cost_for_two]]*VLOOKUP(Table1[[#This Row],[Currency]],currency!$A$2:$B$10,2,FALSE)</f>
        <v>6</v>
      </c>
      <c r="Z2817" t="str">
        <f>VLOOKUP(C2817,country!A:B,2,FALSE)</f>
        <v>India</v>
      </c>
      <c r="AA2817">
        <f t="shared" si="43"/>
        <v>1</v>
      </c>
    </row>
    <row r="2818" spans="1:27" ht="15.75" customHeight="1" x14ac:dyDescent="0.25">
      <c r="A2818">
        <v>9959</v>
      </c>
      <c r="B2818" t="s">
        <v>5911</v>
      </c>
      <c r="C2818">
        <v>1</v>
      </c>
      <c r="D2818" t="s">
        <v>23</v>
      </c>
      <c r="E2818" t="s">
        <v>6471</v>
      </c>
      <c r="F2818" t="s">
        <v>663</v>
      </c>
      <c r="G2818" t="s">
        <v>664</v>
      </c>
      <c r="H2818">
        <v>77.220156669999994</v>
      </c>
      <c r="I2818">
        <v>28.630008329999999</v>
      </c>
      <c r="J2818" t="s">
        <v>5913</v>
      </c>
      <c r="K2818" t="s">
        <v>28</v>
      </c>
      <c r="L2818" t="s">
        <v>29</v>
      </c>
      <c r="M2818" t="s">
        <v>29</v>
      </c>
      <c r="N2818" t="s">
        <v>29</v>
      </c>
      <c r="O2818" t="s">
        <v>29</v>
      </c>
      <c r="P2818">
        <v>2</v>
      </c>
      <c r="Q2818">
        <v>108</v>
      </c>
      <c r="R2818">
        <v>500</v>
      </c>
      <c r="S2818" t="str">
        <f>IF(Table1[[#This Row],[Average_Cost_for_two]]&lt;500,"Low",IF(Table1[[#This Row],[Average_Cost_for_two]]&lt;=1500,"Medium","High"))</f>
        <v>Medium</v>
      </c>
      <c r="T2818">
        <v>3.7</v>
      </c>
      <c r="U2818">
        <v>2011</v>
      </c>
      <c r="V2818">
        <v>2</v>
      </c>
      <c r="W2818">
        <v>20</v>
      </c>
      <c r="X2818">
        <f>IF(OR(Main!$U2818=0,
       Main!$V2818=0,
       Main!$W2818=0),
   "",
   DATE(Main!$U2818,
        Main!$V2818,
        Main!$W2818)
)</f>
        <v>40594</v>
      </c>
      <c r="Y2818">
        <f>Table1[[#This Row],[Average_Cost_for_two]]*VLOOKUP(Table1[[#This Row],[Currency]],currency!$A$2:$B$10,2,FALSE)</f>
        <v>6</v>
      </c>
      <c r="Z2818" t="str">
        <f>VLOOKUP(C2818,country!A:B,2,FALSE)</f>
        <v>India</v>
      </c>
      <c r="AA2818">
        <f t="shared" ref="AA2818:AA2881" si="44">ROUNDUP(V2818/3,0)</f>
        <v>1</v>
      </c>
    </row>
    <row r="2819" spans="1:27" ht="15.75" customHeight="1" x14ac:dyDescent="0.25">
      <c r="A2819">
        <v>18025092</v>
      </c>
      <c r="B2819" t="s">
        <v>6472</v>
      </c>
      <c r="C2819">
        <v>1</v>
      </c>
      <c r="D2819" t="s">
        <v>23</v>
      </c>
      <c r="E2819" t="s">
        <v>6473</v>
      </c>
      <c r="F2819" t="s">
        <v>2182</v>
      </c>
      <c r="G2819" t="s">
        <v>2183</v>
      </c>
      <c r="H2819">
        <v>77.206518099999997</v>
      </c>
      <c r="I2819">
        <v>28.5733557</v>
      </c>
      <c r="J2819" t="s">
        <v>6474</v>
      </c>
      <c r="K2819" t="s">
        <v>28</v>
      </c>
      <c r="L2819" t="s">
        <v>29</v>
      </c>
      <c r="M2819" t="s">
        <v>29</v>
      </c>
      <c r="N2819" t="s">
        <v>29</v>
      </c>
      <c r="O2819" t="s">
        <v>29</v>
      </c>
      <c r="P2819">
        <v>2</v>
      </c>
      <c r="Q2819">
        <v>28</v>
      </c>
      <c r="R2819">
        <v>500</v>
      </c>
      <c r="S2819" t="str">
        <f>IF(Table1[[#This Row],[Average_Cost_for_two]]&lt;500,"Low",IF(Table1[[#This Row],[Average_Cost_for_two]]&lt;=1500,"Medium","High"))</f>
        <v>Medium</v>
      </c>
      <c r="T2819">
        <v>3.5</v>
      </c>
      <c r="U2819">
        <v>2016</v>
      </c>
      <c r="V2819">
        <v>2</v>
      </c>
      <c r="W2819">
        <v>1</v>
      </c>
      <c r="X2819">
        <f>IF(OR(Main!$U2819=0,
       Main!$V2819=0,
       Main!$W2819=0),
   "",
   DATE(Main!$U2819,
        Main!$V2819,
        Main!$W2819)
)</f>
        <v>42401</v>
      </c>
      <c r="Y2819">
        <f>Table1[[#This Row],[Average_Cost_for_two]]*VLOOKUP(Table1[[#This Row],[Currency]],currency!$A$2:$B$10,2,FALSE)</f>
        <v>6</v>
      </c>
      <c r="Z2819" t="str">
        <f>VLOOKUP(C2819,country!A:B,2,FALSE)</f>
        <v>India</v>
      </c>
      <c r="AA2819">
        <f t="shared" si="44"/>
        <v>1</v>
      </c>
    </row>
    <row r="2820" spans="1:27" ht="15.75" customHeight="1" x14ac:dyDescent="0.25">
      <c r="A2820">
        <v>300946</v>
      </c>
      <c r="B2820" t="s">
        <v>6475</v>
      </c>
      <c r="C2820">
        <v>1</v>
      </c>
      <c r="D2820" t="s">
        <v>23</v>
      </c>
      <c r="E2820" t="s">
        <v>6476</v>
      </c>
      <c r="F2820" t="s">
        <v>155</v>
      </c>
      <c r="G2820" t="s">
        <v>156</v>
      </c>
      <c r="H2820">
        <v>77.191736199999994</v>
      </c>
      <c r="I2820">
        <v>28.6993443</v>
      </c>
      <c r="J2820" t="s">
        <v>523</v>
      </c>
      <c r="K2820" t="s">
        <v>28</v>
      </c>
      <c r="L2820" t="s">
        <v>29</v>
      </c>
      <c r="M2820" t="s">
        <v>29</v>
      </c>
      <c r="N2820" t="s">
        <v>29</v>
      </c>
      <c r="O2820" t="s">
        <v>29</v>
      </c>
      <c r="P2820">
        <v>2</v>
      </c>
      <c r="Q2820">
        <v>95</v>
      </c>
      <c r="R2820">
        <v>500</v>
      </c>
      <c r="S2820" t="str">
        <f>IF(Table1[[#This Row],[Average_Cost_for_two]]&lt;500,"Low",IF(Table1[[#This Row],[Average_Cost_for_two]]&lt;=1500,"Medium","High"))</f>
        <v>Medium</v>
      </c>
      <c r="T2820">
        <v>3.6</v>
      </c>
      <c r="U2820">
        <v>2011</v>
      </c>
      <c r="V2820">
        <v>2</v>
      </c>
      <c r="W2820">
        <v>16</v>
      </c>
      <c r="X2820">
        <f>IF(OR(Main!$U2820=0,
       Main!$V2820=0,
       Main!$W2820=0),
   "",
   DATE(Main!$U2820,
        Main!$V2820,
        Main!$W2820)
)</f>
        <v>40590</v>
      </c>
      <c r="Y2820">
        <f>Table1[[#This Row],[Average_Cost_for_two]]*VLOOKUP(Table1[[#This Row],[Currency]],currency!$A$2:$B$10,2,FALSE)</f>
        <v>6</v>
      </c>
      <c r="Z2820" t="str">
        <f>VLOOKUP(C2820,country!A:B,2,FALSE)</f>
        <v>India</v>
      </c>
      <c r="AA2820">
        <f t="shared" si="44"/>
        <v>1</v>
      </c>
    </row>
    <row r="2821" spans="1:27" ht="15.75" customHeight="1" x14ac:dyDescent="0.25">
      <c r="A2821">
        <v>306511</v>
      </c>
      <c r="B2821" t="s">
        <v>6477</v>
      </c>
      <c r="C2821">
        <v>1</v>
      </c>
      <c r="D2821" t="s">
        <v>23</v>
      </c>
      <c r="E2821" t="s">
        <v>6478</v>
      </c>
      <c r="F2821" t="s">
        <v>159</v>
      </c>
      <c r="G2821" t="s">
        <v>160</v>
      </c>
      <c r="H2821">
        <v>77.210778099999999</v>
      </c>
      <c r="I2821">
        <v>28.5624222</v>
      </c>
      <c r="J2821" t="s">
        <v>559</v>
      </c>
      <c r="K2821" t="s">
        <v>28</v>
      </c>
      <c r="L2821" t="s">
        <v>29</v>
      </c>
      <c r="M2821" t="s">
        <v>29</v>
      </c>
      <c r="N2821" t="s">
        <v>29</v>
      </c>
      <c r="O2821" t="s">
        <v>29</v>
      </c>
      <c r="P2821">
        <v>2</v>
      </c>
      <c r="Q2821">
        <v>13</v>
      </c>
      <c r="R2821">
        <v>500</v>
      </c>
      <c r="S2821" t="str">
        <f>IF(Table1[[#This Row],[Average_Cost_for_two]]&lt;500,"Low",IF(Table1[[#This Row],[Average_Cost_for_two]]&lt;=1500,"Medium","High"))</f>
        <v>Medium</v>
      </c>
      <c r="T2821">
        <v>2.9</v>
      </c>
      <c r="U2821">
        <v>2012</v>
      </c>
      <c r="V2821">
        <v>2</v>
      </c>
      <c r="W2821">
        <v>27</v>
      </c>
      <c r="X2821">
        <f>IF(OR(Main!$U2821=0,
       Main!$V2821=0,
       Main!$W2821=0),
   "",
   DATE(Main!$U2821,
        Main!$V2821,
        Main!$W2821)
)</f>
        <v>40966</v>
      </c>
      <c r="Y2821">
        <f>Table1[[#This Row],[Average_Cost_for_two]]*VLOOKUP(Table1[[#This Row],[Currency]],currency!$A$2:$B$10,2,FALSE)</f>
        <v>6</v>
      </c>
      <c r="Z2821" t="str">
        <f>VLOOKUP(C2821,country!A:B,2,FALSE)</f>
        <v>India</v>
      </c>
      <c r="AA2821">
        <f t="shared" si="44"/>
        <v>1</v>
      </c>
    </row>
    <row r="2822" spans="1:27" ht="15.75" customHeight="1" x14ac:dyDescent="0.25">
      <c r="A2822">
        <v>18224537</v>
      </c>
      <c r="B2822" t="s">
        <v>6479</v>
      </c>
      <c r="C2822">
        <v>1</v>
      </c>
      <c r="D2822" t="s">
        <v>23</v>
      </c>
      <c r="E2822" t="s">
        <v>1121</v>
      </c>
      <c r="F2822" t="s">
        <v>159</v>
      </c>
      <c r="G2822" t="s">
        <v>160</v>
      </c>
      <c r="H2822">
        <v>0</v>
      </c>
      <c r="I2822">
        <v>0</v>
      </c>
      <c r="J2822" t="s">
        <v>1822</v>
      </c>
      <c r="K2822" t="s">
        <v>28</v>
      </c>
      <c r="L2822" t="s">
        <v>29</v>
      </c>
      <c r="M2822" t="s">
        <v>29</v>
      </c>
      <c r="N2822" t="s">
        <v>29</v>
      </c>
      <c r="O2822" t="s">
        <v>29</v>
      </c>
      <c r="P2822">
        <v>2</v>
      </c>
      <c r="Q2822">
        <v>2</v>
      </c>
      <c r="R2822">
        <v>500</v>
      </c>
      <c r="S2822" t="str">
        <f>IF(Table1[[#This Row],[Average_Cost_for_two]]&lt;500,"Low",IF(Table1[[#This Row],[Average_Cost_for_two]]&lt;=1500,"Medium","High"))</f>
        <v>Medium</v>
      </c>
      <c r="T2822">
        <v>1</v>
      </c>
      <c r="U2822">
        <v>2011</v>
      </c>
      <c r="V2822">
        <v>2</v>
      </c>
      <c r="W2822">
        <v>25</v>
      </c>
      <c r="X2822">
        <f>IF(OR(Main!$U2822=0,
       Main!$V2822=0,
       Main!$W2822=0),
   "",
   DATE(Main!$U2822,
        Main!$V2822,
        Main!$W2822)
)</f>
        <v>40599</v>
      </c>
      <c r="Y2822">
        <f>Table1[[#This Row],[Average_Cost_for_two]]*VLOOKUP(Table1[[#This Row],[Currency]],currency!$A$2:$B$10,2,FALSE)</f>
        <v>6</v>
      </c>
      <c r="Z2822" t="str">
        <f>VLOOKUP(C2822,country!A:B,2,FALSE)</f>
        <v>India</v>
      </c>
      <c r="AA2822">
        <f t="shared" si="44"/>
        <v>1</v>
      </c>
    </row>
    <row r="2823" spans="1:27" ht="15.75" customHeight="1" x14ac:dyDescent="0.25">
      <c r="A2823">
        <v>18228125</v>
      </c>
      <c r="B2823" t="s">
        <v>6480</v>
      </c>
      <c r="C2823">
        <v>1</v>
      </c>
      <c r="D2823" t="s">
        <v>23</v>
      </c>
      <c r="E2823" t="s">
        <v>6481</v>
      </c>
      <c r="F2823" t="s">
        <v>249</v>
      </c>
      <c r="G2823" t="s">
        <v>250</v>
      </c>
      <c r="H2823">
        <v>77.305766000000006</v>
      </c>
      <c r="I2823">
        <v>28.631723000000001</v>
      </c>
      <c r="J2823" t="s">
        <v>562</v>
      </c>
      <c r="K2823" t="s">
        <v>28</v>
      </c>
      <c r="L2823" t="s">
        <v>29</v>
      </c>
      <c r="M2823" t="s">
        <v>29</v>
      </c>
      <c r="N2823" t="s">
        <v>29</v>
      </c>
      <c r="O2823" t="s">
        <v>29</v>
      </c>
      <c r="P2823">
        <v>2</v>
      </c>
      <c r="Q2823">
        <v>71</v>
      </c>
      <c r="R2823">
        <v>500</v>
      </c>
      <c r="S2823" t="str">
        <f>IF(Table1[[#This Row],[Average_Cost_for_two]]&lt;500,"Low",IF(Table1[[#This Row],[Average_Cost_for_two]]&lt;=1500,"Medium","High"))</f>
        <v>Medium</v>
      </c>
      <c r="T2823">
        <v>4.0999999999999996</v>
      </c>
      <c r="U2823">
        <v>2012</v>
      </c>
      <c r="V2823">
        <v>2</v>
      </c>
      <c r="W2823">
        <v>26</v>
      </c>
      <c r="X2823">
        <f>IF(OR(Main!$U2823=0,
       Main!$V2823=0,
       Main!$W2823=0),
   "",
   DATE(Main!$U2823,
        Main!$V2823,
        Main!$W2823)
)</f>
        <v>40965</v>
      </c>
      <c r="Y2823">
        <f>Table1[[#This Row],[Average_Cost_for_two]]*VLOOKUP(Table1[[#This Row],[Currency]],currency!$A$2:$B$10,2,FALSE)</f>
        <v>6</v>
      </c>
      <c r="Z2823" t="str">
        <f>VLOOKUP(C2823,country!A:B,2,FALSE)</f>
        <v>India</v>
      </c>
      <c r="AA2823">
        <f t="shared" si="44"/>
        <v>1</v>
      </c>
    </row>
    <row r="2824" spans="1:27" ht="15.75" customHeight="1" x14ac:dyDescent="0.25">
      <c r="A2824">
        <v>311117</v>
      </c>
      <c r="B2824" t="s">
        <v>5911</v>
      </c>
      <c r="C2824">
        <v>1</v>
      </c>
      <c r="D2824" t="s">
        <v>23</v>
      </c>
      <c r="E2824" t="s">
        <v>6482</v>
      </c>
      <c r="F2824" t="s">
        <v>6483</v>
      </c>
      <c r="G2824" t="s">
        <v>6484</v>
      </c>
      <c r="H2824">
        <v>77.241044439999996</v>
      </c>
      <c r="I2824">
        <v>28.632549999999998</v>
      </c>
      <c r="J2824" t="s">
        <v>5913</v>
      </c>
      <c r="K2824" t="s">
        <v>28</v>
      </c>
      <c r="L2824" t="s">
        <v>29</v>
      </c>
      <c r="M2824" t="s">
        <v>29</v>
      </c>
      <c r="N2824" t="s">
        <v>29</v>
      </c>
      <c r="O2824" t="s">
        <v>29</v>
      </c>
      <c r="P2824">
        <v>2</v>
      </c>
      <c r="Q2824">
        <v>25</v>
      </c>
      <c r="R2824">
        <v>500</v>
      </c>
      <c r="S2824" t="str">
        <f>IF(Table1[[#This Row],[Average_Cost_for_two]]&lt;500,"Low",IF(Table1[[#This Row],[Average_Cost_for_two]]&lt;=1500,"Medium","High"))</f>
        <v>Medium</v>
      </c>
      <c r="T2824">
        <v>3.2</v>
      </c>
      <c r="U2824">
        <v>2015</v>
      </c>
      <c r="V2824">
        <v>2</v>
      </c>
      <c r="W2824">
        <v>28</v>
      </c>
      <c r="X2824">
        <f>IF(OR(Main!$U2824=0,
       Main!$V2824=0,
       Main!$W2824=0),
   "",
   DATE(Main!$U2824,
        Main!$V2824,
        Main!$W2824)
)</f>
        <v>42063</v>
      </c>
      <c r="Y2824">
        <f>Table1[[#This Row],[Average_Cost_for_two]]*VLOOKUP(Table1[[#This Row],[Currency]],currency!$A$2:$B$10,2,FALSE)</f>
        <v>6</v>
      </c>
      <c r="Z2824" t="str">
        <f>VLOOKUP(C2824,country!A:B,2,FALSE)</f>
        <v>India</v>
      </c>
      <c r="AA2824">
        <f t="shared" si="44"/>
        <v>1</v>
      </c>
    </row>
    <row r="2825" spans="1:27" ht="15.75" customHeight="1" x14ac:dyDescent="0.25">
      <c r="A2825">
        <v>303608</v>
      </c>
      <c r="B2825" t="s">
        <v>6485</v>
      </c>
      <c r="C2825">
        <v>1</v>
      </c>
      <c r="D2825" t="s">
        <v>23</v>
      </c>
      <c r="E2825" t="s">
        <v>6486</v>
      </c>
      <c r="F2825" t="s">
        <v>79</v>
      </c>
      <c r="G2825" t="s">
        <v>80</v>
      </c>
      <c r="H2825">
        <v>77.243972799999995</v>
      </c>
      <c r="I2825">
        <v>28.583734700000001</v>
      </c>
      <c r="J2825" t="s">
        <v>480</v>
      </c>
      <c r="K2825" t="s">
        <v>28</v>
      </c>
      <c r="L2825" t="s">
        <v>29</v>
      </c>
      <c r="M2825" t="s">
        <v>29</v>
      </c>
      <c r="N2825" t="s">
        <v>29</v>
      </c>
      <c r="O2825" t="s">
        <v>29</v>
      </c>
      <c r="P2825">
        <v>2</v>
      </c>
      <c r="Q2825">
        <v>15</v>
      </c>
      <c r="R2825">
        <v>500</v>
      </c>
      <c r="S2825" t="str">
        <f>IF(Table1[[#This Row],[Average_Cost_for_two]]&lt;500,"Low",IF(Table1[[#This Row],[Average_Cost_for_two]]&lt;=1500,"Medium","High"))</f>
        <v>Medium</v>
      </c>
      <c r="T2825">
        <v>3</v>
      </c>
      <c r="U2825">
        <v>2013</v>
      </c>
      <c r="V2825">
        <v>2</v>
      </c>
      <c r="W2825">
        <v>5</v>
      </c>
      <c r="X2825">
        <f>IF(OR(Main!$U2825=0,
       Main!$V2825=0,
       Main!$W2825=0),
   "",
   DATE(Main!$U2825,
        Main!$V2825,
        Main!$W2825)
)</f>
        <v>41310</v>
      </c>
      <c r="Y2825">
        <f>Table1[[#This Row],[Average_Cost_for_two]]*VLOOKUP(Table1[[#This Row],[Currency]],currency!$A$2:$B$10,2,FALSE)</f>
        <v>6</v>
      </c>
      <c r="Z2825" t="str">
        <f>VLOOKUP(C2825,country!A:B,2,FALSE)</f>
        <v>India</v>
      </c>
      <c r="AA2825">
        <f t="shared" si="44"/>
        <v>1</v>
      </c>
    </row>
    <row r="2826" spans="1:27" ht="15.75" customHeight="1" x14ac:dyDescent="0.25">
      <c r="A2826">
        <v>309805</v>
      </c>
      <c r="B2826" t="s">
        <v>6487</v>
      </c>
      <c r="C2826">
        <v>1</v>
      </c>
      <c r="D2826" t="s">
        <v>23</v>
      </c>
      <c r="E2826" t="s">
        <v>6488</v>
      </c>
      <c r="F2826" t="s">
        <v>654</v>
      </c>
      <c r="G2826" t="s">
        <v>655</v>
      </c>
      <c r="H2826">
        <v>77.207200080000007</v>
      </c>
      <c r="I2826">
        <v>28.681211510000001</v>
      </c>
      <c r="J2826" t="s">
        <v>1804</v>
      </c>
      <c r="K2826" t="s">
        <v>28</v>
      </c>
      <c r="L2826" t="s">
        <v>29</v>
      </c>
      <c r="M2826" t="s">
        <v>29</v>
      </c>
      <c r="N2826" t="s">
        <v>29</v>
      </c>
      <c r="O2826" t="s">
        <v>29</v>
      </c>
      <c r="P2826">
        <v>2</v>
      </c>
      <c r="Q2826">
        <v>133</v>
      </c>
      <c r="R2826">
        <v>500</v>
      </c>
      <c r="S2826" t="str">
        <f>IF(Table1[[#This Row],[Average_Cost_for_two]]&lt;500,"Low",IF(Table1[[#This Row],[Average_Cost_for_two]]&lt;=1500,"Medium","High"))</f>
        <v>Medium</v>
      </c>
      <c r="T2826">
        <v>3.5</v>
      </c>
      <c r="U2826">
        <v>2012</v>
      </c>
      <c r="V2826">
        <v>2</v>
      </c>
      <c r="W2826">
        <v>10</v>
      </c>
      <c r="X2826">
        <f>IF(OR(Main!$U2826=0,
       Main!$V2826=0,
       Main!$W2826=0),
   "",
   DATE(Main!$U2826,
        Main!$V2826,
        Main!$W2826)
)</f>
        <v>40949</v>
      </c>
      <c r="Y2826">
        <f>Table1[[#This Row],[Average_Cost_for_two]]*VLOOKUP(Table1[[#This Row],[Currency]],currency!$A$2:$B$10,2,FALSE)</f>
        <v>6</v>
      </c>
      <c r="Z2826" t="str">
        <f>VLOOKUP(C2826,country!A:B,2,FALSE)</f>
        <v>India</v>
      </c>
      <c r="AA2826">
        <f t="shared" si="44"/>
        <v>1</v>
      </c>
    </row>
    <row r="2827" spans="1:27" ht="15.75" customHeight="1" x14ac:dyDescent="0.25">
      <c r="A2827">
        <v>312922</v>
      </c>
      <c r="B2827" t="s">
        <v>6489</v>
      </c>
      <c r="C2827">
        <v>1</v>
      </c>
      <c r="D2827" t="s">
        <v>23</v>
      </c>
      <c r="E2827" t="s">
        <v>6490</v>
      </c>
      <c r="F2827" t="s">
        <v>1738</v>
      </c>
      <c r="G2827" t="s">
        <v>1739</v>
      </c>
      <c r="H2827">
        <v>77.136738199999996</v>
      </c>
      <c r="I2827">
        <v>28.6503488</v>
      </c>
      <c r="J2827" t="s">
        <v>682</v>
      </c>
      <c r="K2827" t="s">
        <v>28</v>
      </c>
      <c r="L2827" t="s">
        <v>29</v>
      </c>
      <c r="M2827" t="s">
        <v>29</v>
      </c>
      <c r="N2827" t="s">
        <v>29</v>
      </c>
      <c r="O2827" t="s">
        <v>29</v>
      </c>
      <c r="P2827">
        <v>2</v>
      </c>
      <c r="Q2827">
        <v>20</v>
      </c>
      <c r="R2827">
        <v>500</v>
      </c>
      <c r="S2827" t="str">
        <f>IF(Table1[[#This Row],[Average_Cost_for_two]]&lt;500,"Low",IF(Table1[[#This Row],[Average_Cost_for_two]]&lt;=1500,"Medium","High"))</f>
        <v>Medium</v>
      </c>
      <c r="T2827">
        <v>2.4</v>
      </c>
      <c r="U2827">
        <v>2013</v>
      </c>
      <c r="V2827">
        <v>2</v>
      </c>
      <c r="W2827">
        <v>4</v>
      </c>
      <c r="X2827">
        <f>IF(OR(Main!$U2827=0,
       Main!$V2827=0,
       Main!$W2827=0),
   "",
   DATE(Main!$U2827,
        Main!$V2827,
        Main!$W2827)
)</f>
        <v>41309</v>
      </c>
      <c r="Y2827">
        <f>Table1[[#This Row],[Average_Cost_for_two]]*VLOOKUP(Table1[[#This Row],[Currency]],currency!$A$2:$B$10,2,FALSE)</f>
        <v>6</v>
      </c>
      <c r="Z2827" t="str">
        <f>VLOOKUP(C2827,country!A:B,2,FALSE)</f>
        <v>India</v>
      </c>
      <c r="AA2827">
        <f t="shared" si="44"/>
        <v>1</v>
      </c>
    </row>
    <row r="2828" spans="1:27" ht="15.75" customHeight="1" x14ac:dyDescent="0.25">
      <c r="A2828">
        <v>18378024</v>
      </c>
      <c r="B2828" t="s">
        <v>6491</v>
      </c>
      <c r="C2828">
        <v>1</v>
      </c>
      <c r="D2828" t="s">
        <v>23</v>
      </c>
      <c r="E2828" t="s">
        <v>6492</v>
      </c>
      <c r="F2828" t="s">
        <v>163</v>
      </c>
      <c r="G2828" t="s">
        <v>164</v>
      </c>
      <c r="H2828">
        <v>77.283633399999999</v>
      </c>
      <c r="I2828">
        <v>28.6592567</v>
      </c>
      <c r="J2828" t="s">
        <v>6493</v>
      </c>
      <c r="K2828" t="s">
        <v>28</v>
      </c>
      <c r="L2828" t="s">
        <v>29</v>
      </c>
      <c r="M2828" t="s">
        <v>29</v>
      </c>
      <c r="N2828" t="s">
        <v>29</v>
      </c>
      <c r="O2828" t="s">
        <v>29</v>
      </c>
      <c r="P2828">
        <v>2</v>
      </c>
      <c r="Q2828">
        <v>12</v>
      </c>
      <c r="R2828">
        <v>500</v>
      </c>
      <c r="S2828" t="str">
        <f>IF(Table1[[#This Row],[Average_Cost_for_two]]&lt;500,"Low",IF(Table1[[#This Row],[Average_Cost_for_two]]&lt;=1500,"Medium","High"))</f>
        <v>Medium</v>
      </c>
      <c r="T2828">
        <v>3.3</v>
      </c>
      <c r="U2828">
        <v>2018</v>
      </c>
      <c r="V2828">
        <v>2</v>
      </c>
      <c r="W2828">
        <v>25</v>
      </c>
      <c r="X2828">
        <f>IF(OR(Main!$U2828=0,
       Main!$V2828=0,
       Main!$W2828=0),
   "",
   DATE(Main!$U2828,
        Main!$V2828,
        Main!$W2828)
)</f>
        <v>43156</v>
      </c>
      <c r="Y2828">
        <f>Table1[[#This Row],[Average_Cost_for_two]]*VLOOKUP(Table1[[#This Row],[Currency]],currency!$A$2:$B$10,2,FALSE)</f>
        <v>6</v>
      </c>
      <c r="Z2828" t="str">
        <f>VLOOKUP(C2828,country!A:B,2,FALSE)</f>
        <v>India</v>
      </c>
      <c r="AA2828">
        <f t="shared" si="44"/>
        <v>1</v>
      </c>
    </row>
    <row r="2829" spans="1:27" ht="15.75" customHeight="1" x14ac:dyDescent="0.25">
      <c r="A2829">
        <v>3490</v>
      </c>
      <c r="B2829" t="s">
        <v>6494</v>
      </c>
      <c r="C2829">
        <v>1</v>
      </c>
      <c r="D2829" t="s">
        <v>23</v>
      </c>
      <c r="E2829" t="s">
        <v>6495</v>
      </c>
      <c r="F2829" t="s">
        <v>3016</v>
      </c>
      <c r="G2829" t="s">
        <v>3017</v>
      </c>
      <c r="H2829">
        <v>77.242895200000007</v>
      </c>
      <c r="I2829">
        <v>28.569470200000001</v>
      </c>
      <c r="J2829" t="s">
        <v>927</v>
      </c>
      <c r="K2829" t="s">
        <v>28</v>
      </c>
      <c r="L2829" t="s">
        <v>29</v>
      </c>
      <c r="M2829" t="s">
        <v>29</v>
      </c>
      <c r="N2829" t="s">
        <v>29</v>
      </c>
      <c r="O2829" t="s">
        <v>29</v>
      </c>
      <c r="P2829">
        <v>2</v>
      </c>
      <c r="Q2829">
        <v>50</v>
      </c>
      <c r="R2829">
        <v>500</v>
      </c>
      <c r="S2829" t="str">
        <f>IF(Table1[[#This Row],[Average_Cost_for_two]]&lt;500,"Low",IF(Table1[[#This Row],[Average_Cost_for_two]]&lt;=1500,"Medium","High"))</f>
        <v>Medium</v>
      </c>
      <c r="T2829">
        <v>2.6</v>
      </c>
      <c r="U2829">
        <v>2010</v>
      </c>
      <c r="V2829">
        <v>2</v>
      </c>
      <c r="W2829">
        <v>9</v>
      </c>
      <c r="X2829">
        <f>IF(OR(Main!$U2829=0,
       Main!$V2829=0,
       Main!$W2829=0),
   "",
   DATE(Main!$U2829,
        Main!$V2829,
        Main!$W2829)
)</f>
        <v>40218</v>
      </c>
      <c r="Y2829">
        <f>Table1[[#This Row],[Average_Cost_for_two]]*VLOOKUP(Table1[[#This Row],[Currency]],currency!$A$2:$B$10,2,FALSE)</f>
        <v>6</v>
      </c>
      <c r="Z2829" t="str">
        <f>VLOOKUP(C2829,country!A:B,2,FALSE)</f>
        <v>India</v>
      </c>
      <c r="AA2829">
        <f t="shared" si="44"/>
        <v>1</v>
      </c>
    </row>
    <row r="2830" spans="1:27" ht="15.75" customHeight="1" x14ac:dyDescent="0.25">
      <c r="A2830">
        <v>307693</v>
      </c>
      <c r="B2830" t="s">
        <v>6496</v>
      </c>
      <c r="C2830">
        <v>1</v>
      </c>
      <c r="D2830" t="s">
        <v>23</v>
      </c>
      <c r="E2830" t="s">
        <v>6232</v>
      </c>
      <c r="F2830" t="s">
        <v>418</v>
      </c>
      <c r="G2830" t="s">
        <v>419</v>
      </c>
      <c r="H2830">
        <v>77.225606999999997</v>
      </c>
      <c r="I2830">
        <v>28.589970000000001</v>
      </c>
      <c r="J2830" t="s">
        <v>1804</v>
      </c>
      <c r="K2830" t="s">
        <v>28</v>
      </c>
      <c r="L2830" t="s">
        <v>29</v>
      </c>
      <c r="M2830" t="s">
        <v>29</v>
      </c>
      <c r="N2830" t="s">
        <v>29</v>
      </c>
      <c r="O2830" t="s">
        <v>29</v>
      </c>
      <c r="P2830">
        <v>2</v>
      </c>
      <c r="Q2830">
        <v>19</v>
      </c>
      <c r="R2830">
        <v>500</v>
      </c>
      <c r="S2830" t="str">
        <f>IF(Table1[[#This Row],[Average_Cost_for_two]]&lt;500,"Low",IF(Table1[[#This Row],[Average_Cost_for_two]]&lt;=1500,"Medium","High"))</f>
        <v>Medium</v>
      </c>
      <c r="T2830">
        <v>2.7</v>
      </c>
      <c r="U2830">
        <v>2017</v>
      </c>
      <c r="V2830">
        <v>2</v>
      </c>
      <c r="W2830">
        <v>11</v>
      </c>
      <c r="X2830">
        <f>IF(OR(Main!$U2830=0,
       Main!$V2830=0,
       Main!$W2830=0),
   "",
   DATE(Main!$U2830,
        Main!$V2830,
        Main!$W2830)
)</f>
        <v>42777</v>
      </c>
      <c r="Y2830">
        <f>Table1[[#This Row],[Average_Cost_for_two]]*VLOOKUP(Table1[[#This Row],[Currency]],currency!$A$2:$B$10,2,FALSE)</f>
        <v>6</v>
      </c>
      <c r="Z2830" t="str">
        <f>VLOOKUP(C2830,country!A:B,2,FALSE)</f>
        <v>India</v>
      </c>
      <c r="AA2830">
        <f t="shared" si="44"/>
        <v>1</v>
      </c>
    </row>
    <row r="2831" spans="1:27" ht="15.75" customHeight="1" x14ac:dyDescent="0.25">
      <c r="A2831">
        <v>18285695</v>
      </c>
      <c r="B2831" t="s">
        <v>6497</v>
      </c>
      <c r="C2831">
        <v>1</v>
      </c>
      <c r="D2831" t="s">
        <v>23</v>
      </c>
      <c r="E2831" t="s">
        <v>6498</v>
      </c>
      <c r="F2831" t="s">
        <v>119</v>
      </c>
      <c r="G2831" t="s">
        <v>120</v>
      </c>
      <c r="H2831">
        <v>77.295248400000006</v>
      </c>
      <c r="I2831">
        <v>28.6065957</v>
      </c>
      <c r="J2831" t="s">
        <v>480</v>
      </c>
      <c r="K2831" t="s">
        <v>28</v>
      </c>
      <c r="L2831" t="s">
        <v>29</v>
      </c>
      <c r="M2831" t="s">
        <v>29</v>
      </c>
      <c r="N2831" t="s">
        <v>29</v>
      </c>
      <c r="O2831" t="s">
        <v>29</v>
      </c>
      <c r="P2831">
        <v>2</v>
      </c>
      <c r="Q2831">
        <v>14</v>
      </c>
      <c r="R2831">
        <v>500</v>
      </c>
      <c r="S2831" t="str">
        <f>IF(Table1[[#This Row],[Average_Cost_for_two]]&lt;500,"Low",IF(Table1[[#This Row],[Average_Cost_for_two]]&lt;=1500,"Medium","High"))</f>
        <v>Medium</v>
      </c>
      <c r="T2831">
        <v>2.7</v>
      </c>
      <c r="U2831">
        <v>2017</v>
      </c>
      <c r="V2831">
        <v>2</v>
      </c>
      <c r="W2831">
        <v>28</v>
      </c>
      <c r="X2831">
        <f>IF(OR(Main!$U2831=0,
       Main!$V2831=0,
       Main!$W2831=0),
   "",
   DATE(Main!$U2831,
        Main!$V2831,
        Main!$W2831)
)</f>
        <v>42794</v>
      </c>
      <c r="Y2831">
        <f>Table1[[#This Row],[Average_Cost_for_two]]*VLOOKUP(Table1[[#This Row],[Currency]],currency!$A$2:$B$10,2,FALSE)</f>
        <v>6</v>
      </c>
      <c r="Z2831" t="str">
        <f>VLOOKUP(C2831,country!A:B,2,FALSE)</f>
        <v>India</v>
      </c>
      <c r="AA2831">
        <f t="shared" si="44"/>
        <v>1</v>
      </c>
    </row>
    <row r="2832" spans="1:27" ht="15.75" customHeight="1" x14ac:dyDescent="0.25">
      <c r="A2832">
        <v>6341</v>
      </c>
      <c r="B2832" t="s">
        <v>5911</v>
      </c>
      <c r="C2832">
        <v>1</v>
      </c>
      <c r="D2832" t="s">
        <v>23</v>
      </c>
      <c r="E2832" t="s">
        <v>6499</v>
      </c>
      <c r="F2832" t="s">
        <v>4434</v>
      </c>
      <c r="G2832" t="s">
        <v>4435</v>
      </c>
      <c r="H2832">
        <v>77.113593800000004</v>
      </c>
      <c r="I2832">
        <v>28.7240647</v>
      </c>
      <c r="J2832" t="s">
        <v>5913</v>
      </c>
      <c r="K2832" t="s">
        <v>28</v>
      </c>
      <c r="L2832" t="s">
        <v>29</v>
      </c>
      <c r="M2832" t="s">
        <v>29</v>
      </c>
      <c r="N2832" t="s">
        <v>29</v>
      </c>
      <c r="O2832" t="s">
        <v>29</v>
      </c>
      <c r="P2832">
        <v>2</v>
      </c>
      <c r="Q2832">
        <v>91</v>
      </c>
      <c r="R2832">
        <v>500</v>
      </c>
      <c r="S2832" t="str">
        <f>IF(Table1[[#This Row],[Average_Cost_for_two]]&lt;500,"Low",IF(Table1[[#This Row],[Average_Cost_for_two]]&lt;=1500,"Medium","High"))</f>
        <v>Medium</v>
      </c>
      <c r="T2832">
        <v>3.4</v>
      </c>
      <c r="U2832">
        <v>2012</v>
      </c>
      <c r="V2832">
        <v>2</v>
      </c>
      <c r="W2832">
        <v>9</v>
      </c>
      <c r="X2832">
        <f>IF(OR(Main!$U2832=0,
       Main!$V2832=0,
       Main!$W2832=0),
   "",
   DATE(Main!$U2832,
        Main!$V2832,
        Main!$W2832)
)</f>
        <v>40948</v>
      </c>
      <c r="Y2832">
        <f>Table1[[#This Row],[Average_Cost_for_two]]*VLOOKUP(Table1[[#This Row],[Currency]],currency!$A$2:$B$10,2,FALSE)</f>
        <v>6</v>
      </c>
      <c r="Z2832" t="str">
        <f>VLOOKUP(C2832,country!A:B,2,FALSE)</f>
        <v>India</v>
      </c>
      <c r="AA2832">
        <f t="shared" si="44"/>
        <v>1</v>
      </c>
    </row>
    <row r="2833" spans="1:27" ht="15.75" customHeight="1" x14ac:dyDescent="0.25">
      <c r="A2833">
        <v>4566</v>
      </c>
      <c r="B2833" t="s">
        <v>5925</v>
      </c>
      <c r="C2833">
        <v>1</v>
      </c>
      <c r="D2833" t="s">
        <v>23</v>
      </c>
      <c r="E2833" t="s">
        <v>6500</v>
      </c>
      <c r="F2833" t="s">
        <v>1318</v>
      </c>
      <c r="G2833" t="s">
        <v>1319</v>
      </c>
      <c r="H2833">
        <v>77.106904700000001</v>
      </c>
      <c r="I2833">
        <v>28.642457499999999</v>
      </c>
      <c r="J2833" t="s">
        <v>5927</v>
      </c>
      <c r="K2833" t="s">
        <v>28</v>
      </c>
      <c r="L2833" t="s">
        <v>29</v>
      </c>
      <c r="M2833" t="s">
        <v>29</v>
      </c>
      <c r="N2833" t="s">
        <v>29</v>
      </c>
      <c r="O2833" t="s">
        <v>29</v>
      </c>
      <c r="P2833">
        <v>2</v>
      </c>
      <c r="Q2833">
        <v>65</v>
      </c>
      <c r="R2833">
        <v>500</v>
      </c>
      <c r="S2833" t="str">
        <f>IF(Table1[[#This Row],[Average_Cost_for_two]]&lt;500,"Low",IF(Table1[[#This Row],[Average_Cost_for_two]]&lt;=1500,"Medium","High"))</f>
        <v>Medium</v>
      </c>
      <c r="T2833">
        <v>3.5</v>
      </c>
      <c r="U2833">
        <v>2011</v>
      </c>
      <c r="V2833">
        <v>2</v>
      </c>
      <c r="W2833">
        <v>8</v>
      </c>
      <c r="X2833">
        <f>IF(OR(Main!$U2833=0,
       Main!$V2833=0,
       Main!$W2833=0),
   "",
   DATE(Main!$U2833,
        Main!$V2833,
        Main!$W2833)
)</f>
        <v>40582</v>
      </c>
      <c r="Y2833">
        <f>Table1[[#This Row],[Average_Cost_for_two]]*VLOOKUP(Table1[[#This Row],[Currency]],currency!$A$2:$B$10,2,FALSE)</f>
        <v>6</v>
      </c>
      <c r="Z2833" t="str">
        <f>VLOOKUP(C2833,country!A:B,2,FALSE)</f>
        <v>India</v>
      </c>
      <c r="AA2833">
        <f t="shared" si="44"/>
        <v>1</v>
      </c>
    </row>
    <row r="2834" spans="1:27" ht="15.75" customHeight="1" x14ac:dyDescent="0.25">
      <c r="A2834">
        <v>307965</v>
      </c>
      <c r="B2834" t="s">
        <v>6501</v>
      </c>
      <c r="C2834">
        <v>1</v>
      </c>
      <c r="D2834" t="s">
        <v>23</v>
      </c>
      <c r="E2834" t="s">
        <v>6502</v>
      </c>
      <c r="F2834" t="s">
        <v>2939</v>
      </c>
      <c r="G2834" t="s">
        <v>2940</v>
      </c>
      <c r="H2834">
        <v>77.091655299999999</v>
      </c>
      <c r="I2834">
        <v>28.664377900000002</v>
      </c>
      <c r="J2834" t="s">
        <v>533</v>
      </c>
      <c r="K2834" t="s">
        <v>28</v>
      </c>
      <c r="L2834" t="s">
        <v>29</v>
      </c>
      <c r="M2834" t="s">
        <v>29</v>
      </c>
      <c r="N2834" t="s">
        <v>29</v>
      </c>
      <c r="O2834" t="s">
        <v>29</v>
      </c>
      <c r="P2834">
        <v>2</v>
      </c>
      <c r="Q2834">
        <v>40</v>
      </c>
      <c r="R2834">
        <v>500</v>
      </c>
      <c r="S2834" t="str">
        <f>IF(Table1[[#This Row],[Average_Cost_for_two]]&lt;500,"Low",IF(Table1[[#This Row],[Average_Cost_for_two]]&lt;=1500,"Medium","High"))</f>
        <v>Medium</v>
      </c>
      <c r="T2834">
        <v>3.6</v>
      </c>
      <c r="U2834">
        <v>2012</v>
      </c>
      <c r="V2834">
        <v>2</v>
      </c>
      <c r="W2834">
        <v>27</v>
      </c>
      <c r="X2834">
        <f>IF(OR(Main!$U2834=0,
       Main!$V2834=0,
       Main!$W2834=0),
   "",
   DATE(Main!$U2834,
        Main!$V2834,
        Main!$W2834)
)</f>
        <v>40966</v>
      </c>
      <c r="Y2834">
        <f>Table1[[#This Row],[Average_Cost_for_two]]*VLOOKUP(Table1[[#This Row],[Currency]],currency!$A$2:$B$10,2,FALSE)</f>
        <v>6</v>
      </c>
      <c r="Z2834" t="str">
        <f>VLOOKUP(C2834,country!A:B,2,FALSE)</f>
        <v>India</v>
      </c>
      <c r="AA2834">
        <f t="shared" si="44"/>
        <v>1</v>
      </c>
    </row>
    <row r="2835" spans="1:27" ht="15.75" customHeight="1" x14ac:dyDescent="0.25">
      <c r="A2835">
        <v>18463971</v>
      </c>
      <c r="B2835" t="s">
        <v>6503</v>
      </c>
      <c r="C2835">
        <v>1</v>
      </c>
      <c r="D2835" t="s">
        <v>23</v>
      </c>
      <c r="E2835" t="s">
        <v>230</v>
      </c>
      <c r="F2835" t="s">
        <v>229</v>
      </c>
      <c r="G2835" t="s">
        <v>230</v>
      </c>
      <c r="H2835">
        <v>0</v>
      </c>
      <c r="I2835">
        <v>0</v>
      </c>
      <c r="J2835" t="s">
        <v>480</v>
      </c>
      <c r="K2835" t="s">
        <v>28</v>
      </c>
      <c r="L2835" t="s">
        <v>29</v>
      </c>
      <c r="M2835" t="s">
        <v>29</v>
      </c>
      <c r="N2835" t="s">
        <v>29</v>
      </c>
      <c r="O2835" t="s">
        <v>29</v>
      </c>
      <c r="P2835">
        <v>2</v>
      </c>
      <c r="Q2835">
        <v>8</v>
      </c>
      <c r="R2835">
        <v>500</v>
      </c>
      <c r="S2835" t="str">
        <f>IF(Table1[[#This Row],[Average_Cost_for_two]]&lt;500,"Low",IF(Table1[[#This Row],[Average_Cost_for_two]]&lt;=1500,"Medium","High"))</f>
        <v>Medium</v>
      </c>
      <c r="T2835">
        <v>3.1</v>
      </c>
      <c r="U2835">
        <v>2016</v>
      </c>
      <c r="V2835">
        <v>2</v>
      </c>
      <c r="W2835">
        <v>19</v>
      </c>
      <c r="X2835">
        <f>IF(OR(Main!$U2835=0,
       Main!$V2835=0,
       Main!$W2835=0),
   "",
   DATE(Main!$U2835,
        Main!$V2835,
        Main!$W2835)
)</f>
        <v>42419</v>
      </c>
      <c r="Y2835">
        <f>Table1[[#This Row],[Average_Cost_for_two]]*VLOOKUP(Table1[[#This Row],[Currency]],currency!$A$2:$B$10,2,FALSE)</f>
        <v>6</v>
      </c>
      <c r="Z2835" t="str">
        <f>VLOOKUP(C2835,country!A:B,2,FALSE)</f>
        <v>India</v>
      </c>
      <c r="AA2835">
        <f t="shared" si="44"/>
        <v>1</v>
      </c>
    </row>
    <row r="2836" spans="1:27" ht="15.75" customHeight="1" x14ac:dyDescent="0.25">
      <c r="A2836">
        <v>305606</v>
      </c>
      <c r="B2836" t="s">
        <v>6504</v>
      </c>
      <c r="C2836">
        <v>1</v>
      </c>
      <c r="D2836" t="s">
        <v>23</v>
      </c>
      <c r="E2836" t="s">
        <v>6505</v>
      </c>
      <c r="F2836" t="s">
        <v>1917</v>
      </c>
      <c r="G2836" t="s">
        <v>1918</v>
      </c>
      <c r="H2836">
        <v>0</v>
      </c>
      <c r="I2836">
        <v>0</v>
      </c>
      <c r="J2836" t="s">
        <v>559</v>
      </c>
      <c r="K2836" t="s">
        <v>28</v>
      </c>
      <c r="L2836" t="s">
        <v>29</v>
      </c>
      <c r="M2836" t="s">
        <v>29</v>
      </c>
      <c r="N2836" t="s">
        <v>29</v>
      </c>
      <c r="O2836" t="s">
        <v>29</v>
      </c>
      <c r="P2836">
        <v>2</v>
      </c>
      <c r="Q2836">
        <v>54</v>
      </c>
      <c r="R2836">
        <v>500</v>
      </c>
      <c r="S2836" t="str">
        <f>IF(Table1[[#This Row],[Average_Cost_for_two]]&lt;500,"Low",IF(Table1[[#This Row],[Average_Cost_for_two]]&lt;=1500,"Medium","High"))</f>
        <v>Medium</v>
      </c>
      <c r="T2836">
        <v>2.2999999999999998</v>
      </c>
      <c r="U2836">
        <v>2016</v>
      </c>
      <c r="V2836">
        <v>2</v>
      </c>
      <c r="W2836">
        <v>26</v>
      </c>
      <c r="X2836">
        <f>IF(OR(Main!$U2836=0,
       Main!$V2836=0,
       Main!$W2836=0),
   "",
   DATE(Main!$U2836,
        Main!$V2836,
        Main!$W2836)
)</f>
        <v>42426</v>
      </c>
      <c r="Y2836">
        <f>Table1[[#This Row],[Average_Cost_for_two]]*VLOOKUP(Table1[[#This Row],[Currency]],currency!$A$2:$B$10,2,FALSE)</f>
        <v>6</v>
      </c>
      <c r="Z2836" t="str">
        <f>VLOOKUP(C2836,country!A:B,2,FALSE)</f>
        <v>India</v>
      </c>
      <c r="AA2836">
        <f t="shared" si="44"/>
        <v>1</v>
      </c>
    </row>
    <row r="2837" spans="1:27" ht="15.75" customHeight="1" x14ac:dyDescent="0.25">
      <c r="A2837">
        <v>303057</v>
      </c>
      <c r="B2837" t="s">
        <v>6506</v>
      </c>
      <c r="C2837">
        <v>1</v>
      </c>
      <c r="D2837" t="s">
        <v>23</v>
      </c>
      <c r="E2837" t="s">
        <v>206</v>
      </c>
      <c r="F2837" t="s">
        <v>205</v>
      </c>
      <c r="G2837" t="s">
        <v>206</v>
      </c>
      <c r="H2837">
        <v>77.297524999999993</v>
      </c>
      <c r="I2837">
        <v>28.5318684</v>
      </c>
      <c r="J2837" t="s">
        <v>562</v>
      </c>
      <c r="K2837" t="s">
        <v>28</v>
      </c>
      <c r="L2837" t="s">
        <v>29</v>
      </c>
      <c r="M2837" t="s">
        <v>29</v>
      </c>
      <c r="N2837" t="s">
        <v>29</v>
      </c>
      <c r="O2837" t="s">
        <v>29</v>
      </c>
      <c r="P2837">
        <v>2</v>
      </c>
      <c r="Q2837">
        <v>16</v>
      </c>
      <c r="R2837">
        <v>500</v>
      </c>
      <c r="S2837" t="str">
        <f>IF(Table1[[#This Row],[Average_Cost_for_two]]&lt;500,"Low",IF(Table1[[#This Row],[Average_Cost_for_two]]&lt;=1500,"Medium","High"))</f>
        <v>Medium</v>
      </c>
      <c r="T2837">
        <v>3.2</v>
      </c>
      <c r="U2837">
        <v>2014</v>
      </c>
      <c r="V2837">
        <v>2</v>
      </c>
      <c r="W2837">
        <v>7</v>
      </c>
      <c r="X2837">
        <f>IF(OR(Main!$U2837=0,
       Main!$V2837=0,
       Main!$W2837=0),
   "",
   DATE(Main!$U2837,
        Main!$V2837,
        Main!$W2837)
)</f>
        <v>41677</v>
      </c>
      <c r="Y2837">
        <f>Table1[[#This Row],[Average_Cost_for_two]]*VLOOKUP(Table1[[#This Row],[Currency]],currency!$A$2:$B$10,2,FALSE)</f>
        <v>6</v>
      </c>
      <c r="Z2837" t="str">
        <f>VLOOKUP(C2837,country!A:B,2,FALSE)</f>
        <v>India</v>
      </c>
      <c r="AA2837">
        <f t="shared" si="44"/>
        <v>1</v>
      </c>
    </row>
    <row r="2838" spans="1:27" ht="15.75" customHeight="1" x14ac:dyDescent="0.25">
      <c r="A2838">
        <v>305856</v>
      </c>
      <c r="B2838" t="s">
        <v>6507</v>
      </c>
      <c r="C2838">
        <v>1</v>
      </c>
      <c r="D2838" t="s">
        <v>23</v>
      </c>
      <c r="E2838" t="s">
        <v>6508</v>
      </c>
      <c r="F2838" t="s">
        <v>2070</v>
      </c>
      <c r="G2838" t="s">
        <v>2071</v>
      </c>
      <c r="H2838">
        <v>77.204806700000006</v>
      </c>
      <c r="I2838">
        <v>28.693623299999999</v>
      </c>
      <c r="J2838" t="s">
        <v>6509</v>
      </c>
      <c r="K2838" t="s">
        <v>28</v>
      </c>
      <c r="L2838" t="s">
        <v>29</v>
      </c>
      <c r="M2838" t="s">
        <v>29</v>
      </c>
      <c r="N2838" t="s">
        <v>29</v>
      </c>
      <c r="O2838" t="s">
        <v>29</v>
      </c>
      <c r="P2838">
        <v>2</v>
      </c>
      <c r="Q2838">
        <v>480</v>
      </c>
      <c r="R2838">
        <v>500</v>
      </c>
      <c r="S2838" t="str">
        <f>IF(Table1[[#This Row],[Average_Cost_for_two]]&lt;500,"Low",IF(Table1[[#This Row],[Average_Cost_for_two]]&lt;=1500,"Medium","High"))</f>
        <v>Medium</v>
      </c>
      <c r="T2838">
        <v>3.6</v>
      </c>
      <c r="U2838">
        <v>2016</v>
      </c>
      <c r="V2838">
        <v>2</v>
      </c>
      <c r="W2838">
        <v>22</v>
      </c>
      <c r="X2838">
        <f>IF(OR(Main!$U2838=0,
       Main!$V2838=0,
       Main!$W2838=0),
   "",
   DATE(Main!$U2838,
        Main!$V2838,
        Main!$W2838)
)</f>
        <v>42422</v>
      </c>
      <c r="Y2838">
        <f>Table1[[#This Row],[Average_Cost_for_two]]*VLOOKUP(Table1[[#This Row],[Currency]],currency!$A$2:$B$10,2,FALSE)</f>
        <v>6</v>
      </c>
      <c r="Z2838" t="str">
        <f>VLOOKUP(C2838,country!A:B,2,FALSE)</f>
        <v>India</v>
      </c>
      <c r="AA2838">
        <f t="shared" si="44"/>
        <v>1</v>
      </c>
    </row>
    <row r="2839" spans="1:27" ht="15.75" customHeight="1" x14ac:dyDescent="0.25">
      <c r="A2839">
        <v>303860</v>
      </c>
      <c r="B2839" t="s">
        <v>6510</v>
      </c>
      <c r="C2839">
        <v>1</v>
      </c>
      <c r="D2839" t="s">
        <v>23</v>
      </c>
      <c r="E2839" t="s">
        <v>6511</v>
      </c>
      <c r="F2839" t="s">
        <v>25</v>
      </c>
      <c r="G2839" t="s">
        <v>26</v>
      </c>
      <c r="H2839">
        <v>77.274244499999995</v>
      </c>
      <c r="I2839">
        <v>28.650357700000001</v>
      </c>
      <c r="J2839" t="s">
        <v>1107</v>
      </c>
      <c r="K2839" t="s">
        <v>28</v>
      </c>
      <c r="L2839" t="s">
        <v>29</v>
      </c>
      <c r="M2839" t="s">
        <v>29</v>
      </c>
      <c r="N2839" t="s">
        <v>29</v>
      </c>
      <c r="O2839" t="s">
        <v>29</v>
      </c>
      <c r="P2839">
        <v>2</v>
      </c>
      <c r="Q2839">
        <v>28</v>
      </c>
      <c r="R2839">
        <v>500</v>
      </c>
      <c r="S2839" t="str">
        <f>IF(Table1[[#This Row],[Average_Cost_for_two]]&lt;500,"Low",IF(Table1[[#This Row],[Average_Cost_for_two]]&lt;=1500,"Medium","High"))</f>
        <v>Medium</v>
      </c>
      <c r="T2839">
        <v>2.8</v>
      </c>
      <c r="U2839">
        <v>2016</v>
      </c>
      <c r="V2839">
        <v>1</v>
      </c>
      <c r="W2839">
        <v>15</v>
      </c>
      <c r="X2839">
        <f>IF(OR(Main!$U2839=0,
       Main!$V2839=0,
       Main!$W2839=0),
   "",
   DATE(Main!$U2839,
        Main!$V2839,
        Main!$W2839)
)</f>
        <v>42384</v>
      </c>
      <c r="Y2839">
        <f>Table1[[#This Row],[Average_Cost_for_two]]*VLOOKUP(Table1[[#This Row],[Currency]],currency!$A$2:$B$10,2,FALSE)</f>
        <v>6</v>
      </c>
      <c r="Z2839" t="str">
        <f>VLOOKUP(C2839,country!A:B,2,FALSE)</f>
        <v>India</v>
      </c>
      <c r="AA2839">
        <f t="shared" si="44"/>
        <v>1</v>
      </c>
    </row>
    <row r="2840" spans="1:27" ht="15.75" customHeight="1" x14ac:dyDescent="0.25">
      <c r="A2840">
        <v>18034044</v>
      </c>
      <c r="B2840" t="s">
        <v>6512</v>
      </c>
      <c r="C2840">
        <v>1</v>
      </c>
      <c r="D2840" t="s">
        <v>23</v>
      </c>
      <c r="E2840" t="s">
        <v>6513</v>
      </c>
      <c r="F2840" t="s">
        <v>155</v>
      </c>
      <c r="G2840" t="s">
        <v>156</v>
      </c>
      <c r="H2840">
        <v>77.191964200000001</v>
      </c>
      <c r="I2840">
        <v>28.699182700000001</v>
      </c>
      <c r="J2840" t="s">
        <v>1363</v>
      </c>
      <c r="K2840" t="s">
        <v>28</v>
      </c>
      <c r="L2840" t="s">
        <v>29</v>
      </c>
      <c r="M2840" t="s">
        <v>29</v>
      </c>
      <c r="N2840" t="s">
        <v>29</v>
      </c>
      <c r="O2840" t="s">
        <v>29</v>
      </c>
      <c r="P2840">
        <v>2</v>
      </c>
      <c r="Q2840">
        <v>24</v>
      </c>
      <c r="R2840">
        <v>500</v>
      </c>
      <c r="S2840" t="str">
        <f>IF(Table1[[#This Row],[Average_Cost_for_two]]&lt;500,"Low",IF(Table1[[#This Row],[Average_Cost_for_two]]&lt;=1500,"Medium","High"))</f>
        <v>Medium</v>
      </c>
      <c r="T2840">
        <v>3.6</v>
      </c>
      <c r="U2840">
        <v>2014</v>
      </c>
      <c r="V2840">
        <v>1</v>
      </c>
      <c r="W2840">
        <v>10</v>
      </c>
      <c r="X2840">
        <f>IF(OR(Main!$U2840=0,
       Main!$V2840=0,
       Main!$W2840=0),
   "",
   DATE(Main!$U2840,
        Main!$V2840,
        Main!$W2840)
)</f>
        <v>41649</v>
      </c>
      <c r="Y2840">
        <f>Table1[[#This Row],[Average_Cost_for_two]]*VLOOKUP(Table1[[#This Row],[Currency]],currency!$A$2:$B$10,2,FALSE)</f>
        <v>6</v>
      </c>
      <c r="Z2840" t="str">
        <f>VLOOKUP(C2840,country!A:B,2,FALSE)</f>
        <v>India</v>
      </c>
      <c r="AA2840">
        <f t="shared" si="44"/>
        <v>1</v>
      </c>
    </row>
    <row r="2841" spans="1:27" ht="15.75" customHeight="1" x14ac:dyDescent="0.25">
      <c r="A2841">
        <v>18282009</v>
      </c>
      <c r="B2841" t="s">
        <v>5928</v>
      </c>
      <c r="C2841">
        <v>1</v>
      </c>
      <c r="D2841" t="s">
        <v>23</v>
      </c>
      <c r="E2841" t="s">
        <v>6514</v>
      </c>
      <c r="F2841" t="s">
        <v>2930</v>
      </c>
      <c r="G2841" t="s">
        <v>2931</v>
      </c>
      <c r="H2841">
        <v>77.0981661</v>
      </c>
      <c r="I2841">
        <v>28.633446800000002</v>
      </c>
      <c r="J2841" t="s">
        <v>480</v>
      </c>
      <c r="K2841" t="s">
        <v>28</v>
      </c>
      <c r="L2841" t="s">
        <v>29</v>
      </c>
      <c r="M2841" t="s">
        <v>29</v>
      </c>
      <c r="N2841" t="s">
        <v>29</v>
      </c>
      <c r="O2841" t="s">
        <v>29</v>
      </c>
      <c r="P2841">
        <v>2</v>
      </c>
      <c r="Q2841">
        <v>8</v>
      </c>
      <c r="R2841">
        <v>500</v>
      </c>
      <c r="S2841" t="str">
        <f>IF(Table1[[#This Row],[Average_Cost_for_two]]&lt;500,"Low",IF(Table1[[#This Row],[Average_Cost_for_two]]&lt;=1500,"Medium","High"))</f>
        <v>Medium</v>
      </c>
      <c r="T2841">
        <v>2.9</v>
      </c>
      <c r="U2841">
        <v>2013</v>
      </c>
      <c r="V2841">
        <v>1</v>
      </c>
      <c r="W2841">
        <v>9</v>
      </c>
      <c r="X2841">
        <f>IF(OR(Main!$U2841=0,
       Main!$V2841=0,
       Main!$W2841=0),
   "",
   DATE(Main!$U2841,
        Main!$V2841,
        Main!$W2841)
)</f>
        <v>41283</v>
      </c>
      <c r="Y2841">
        <f>Table1[[#This Row],[Average_Cost_for_two]]*VLOOKUP(Table1[[#This Row],[Currency]],currency!$A$2:$B$10,2,FALSE)</f>
        <v>6</v>
      </c>
      <c r="Z2841" t="str">
        <f>VLOOKUP(C2841,country!A:B,2,FALSE)</f>
        <v>India</v>
      </c>
      <c r="AA2841">
        <f t="shared" si="44"/>
        <v>1</v>
      </c>
    </row>
    <row r="2842" spans="1:27" ht="15.75" customHeight="1" x14ac:dyDescent="0.25">
      <c r="A2842">
        <v>18124375</v>
      </c>
      <c r="B2842" t="s">
        <v>6515</v>
      </c>
      <c r="C2842">
        <v>1</v>
      </c>
      <c r="D2842" t="s">
        <v>23</v>
      </c>
      <c r="E2842" t="s">
        <v>6516</v>
      </c>
      <c r="F2842" t="s">
        <v>845</v>
      </c>
      <c r="G2842" t="s">
        <v>846</v>
      </c>
      <c r="H2842">
        <v>77.2181061</v>
      </c>
      <c r="I2842">
        <v>28.628497400000001</v>
      </c>
      <c r="J2842" t="s">
        <v>477</v>
      </c>
      <c r="K2842" t="s">
        <v>28</v>
      </c>
      <c r="L2842" t="s">
        <v>29</v>
      </c>
      <c r="M2842" t="s">
        <v>29</v>
      </c>
      <c r="N2842" t="s">
        <v>29</v>
      </c>
      <c r="O2842" t="s">
        <v>29</v>
      </c>
      <c r="P2842">
        <v>2</v>
      </c>
      <c r="Q2842">
        <v>2</v>
      </c>
      <c r="R2842">
        <v>500</v>
      </c>
      <c r="S2842" t="str">
        <f>IF(Table1[[#This Row],[Average_Cost_for_two]]&lt;500,"Low",IF(Table1[[#This Row],[Average_Cost_for_two]]&lt;=1500,"Medium","High"))</f>
        <v>Medium</v>
      </c>
      <c r="T2842">
        <v>1</v>
      </c>
      <c r="U2842">
        <v>2010</v>
      </c>
      <c r="V2842">
        <v>1</v>
      </c>
      <c r="W2842">
        <v>1</v>
      </c>
      <c r="X2842">
        <f>IF(OR(Main!$U2842=0,
       Main!$V2842=0,
       Main!$W2842=0),
   "",
   DATE(Main!$U2842,
        Main!$V2842,
        Main!$W2842)
)</f>
        <v>40179</v>
      </c>
      <c r="Y2842">
        <f>Table1[[#This Row],[Average_Cost_for_two]]*VLOOKUP(Table1[[#This Row],[Currency]],currency!$A$2:$B$10,2,FALSE)</f>
        <v>6</v>
      </c>
      <c r="Z2842" t="str">
        <f>VLOOKUP(C2842,country!A:B,2,FALSE)</f>
        <v>India</v>
      </c>
      <c r="AA2842">
        <f t="shared" si="44"/>
        <v>1</v>
      </c>
    </row>
    <row r="2843" spans="1:27" ht="15.75" customHeight="1" x14ac:dyDescent="0.25">
      <c r="A2843">
        <v>306403</v>
      </c>
      <c r="B2843" t="s">
        <v>5925</v>
      </c>
      <c r="C2843">
        <v>1</v>
      </c>
      <c r="D2843" t="s">
        <v>23</v>
      </c>
      <c r="E2843" t="s">
        <v>6517</v>
      </c>
      <c r="F2843" t="s">
        <v>253</v>
      </c>
      <c r="G2843" t="s">
        <v>254</v>
      </c>
      <c r="H2843">
        <v>77.189268799999994</v>
      </c>
      <c r="I2843">
        <v>28.6467961</v>
      </c>
      <c r="J2843" t="s">
        <v>5927</v>
      </c>
      <c r="K2843" t="s">
        <v>28</v>
      </c>
      <c r="L2843" t="s">
        <v>29</v>
      </c>
      <c r="M2843" t="s">
        <v>29</v>
      </c>
      <c r="N2843" t="s">
        <v>29</v>
      </c>
      <c r="O2843" t="s">
        <v>29</v>
      </c>
      <c r="P2843">
        <v>2</v>
      </c>
      <c r="Q2843">
        <v>118</v>
      </c>
      <c r="R2843">
        <v>500</v>
      </c>
      <c r="S2843" t="str">
        <f>IF(Table1[[#This Row],[Average_Cost_for_two]]&lt;500,"Low",IF(Table1[[#This Row],[Average_Cost_for_two]]&lt;=1500,"Medium","High"))</f>
        <v>Medium</v>
      </c>
      <c r="T2843">
        <v>3.6</v>
      </c>
      <c r="U2843">
        <v>2015</v>
      </c>
      <c r="V2843">
        <v>1</v>
      </c>
      <c r="W2843">
        <v>4</v>
      </c>
      <c r="X2843">
        <f>IF(OR(Main!$U2843=0,
       Main!$V2843=0,
       Main!$W2843=0),
   "",
   DATE(Main!$U2843,
        Main!$V2843,
        Main!$W2843)
)</f>
        <v>42008</v>
      </c>
      <c r="Y2843">
        <f>Table1[[#This Row],[Average_Cost_for_two]]*VLOOKUP(Table1[[#This Row],[Currency]],currency!$A$2:$B$10,2,FALSE)</f>
        <v>6</v>
      </c>
      <c r="Z2843" t="str">
        <f>VLOOKUP(C2843,country!A:B,2,FALSE)</f>
        <v>India</v>
      </c>
      <c r="AA2843">
        <f t="shared" si="44"/>
        <v>1</v>
      </c>
    </row>
    <row r="2844" spans="1:27" ht="15.75" customHeight="1" x14ac:dyDescent="0.25">
      <c r="A2844">
        <v>7735</v>
      </c>
      <c r="B2844" t="s">
        <v>6518</v>
      </c>
      <c r="C2844">
        <v>1</v>
      </c>
      <c r="D2844" t="s">
        <v>23</v>
      </c>
      <c r="E2844" t="s">
        <v>6519</v>
      </c>
      <c r="F2844" t="s">
        <v>3016</v>
      </c>
      <c r="G2844" t="s">
        <v>3017</v>
      </c>
      <c r="H2844">
        <v>77.246217900000005</v>
      </c>
      <c r="I2844">
        <v>28.566648799999999</v>
      </c>
      <c r="J2844" t="s">
        <v>5694</v>
      </c>
      <c r="K2844" t="s">
        <v>28</v>
      </c>
      <c r="L2844" t="s">
        <v>29</v>
      </c>
      <c r="M2844" t="s">
        <v>29</v>
      </c>
      <c r="N2844" t="s">
        <v>29</v>
      </c>
      <c r="O2844" t="s">
        <v>29</v>
      </c>
      <c r="P2844">
        <v>2</v>
      </c>
      <c r="Q2844">
        <v>33</v>
      </c>
      <c r="R2844">
        <v>500</v>
      </c>
      <c r="S2844" t="str">
        <f>IF(Table1[[#This Row],[Average_Cost_for_two]]&lt;500,"Low",IF(Table1[[#This Row],[Average_Cost_for_two]]&lt;=1500,"Medium","High"))</f>
        <v>Medium</v>
      </c>
      <c r="T2844">
        <v>3.1</v>
      </c>
      <c r="U2844">
        <v>2011</v>
      </c>
      <c r="V2844">
        <v>1</v>
      </c>
      <c r="W2844">
        <v>15</v>
      </c>
      <c r="X2844">
        <f>IF(OR(Main!$U2844=0,
       Main!$V2844=0,
       Main!$W2844=0),
   "",
   DATE(Main!$U2844,
        Main!$V2844,
        Main!$W2844)
)</f>
        <v>40558</v>
      </c>
      <c r="Y2844">
        <f>Table1[[#This Row],[Average_Cost_for_two]]*VLOOKUP(Table1[[#This Row],[Currency]],currency!$A$2:$B$10,2,FALSE)</f>
        <v>6</v>
      </c>
      <c r="Z2844" t="str">
        <f>VLOOKUP(C2844,country!A:B,2,FALSE)</f>
        <v>India</v>
      </c>
      <c r="AA2844">
        <f t="shared" si="44"/>
        <v>1</v>
      </c>
    </row>
    <row r="2845" spans="1:27" ht="15.75" customHeight="1" x14ac:dyDescent="0.25">
      <c r="A2845">
        <v>6185</v>
      </c>
      <c r="B2845" t="s">
        <v>6520</v>
      </c>
      <c r="C2845">
        <v>1</v>
      </c>
      <c r="D2845" t="s">
        <v>23</v>
      </c>
      <c r="E2845" t="s">
        <v>6521</v>
      </c>
      <c r="F2845" t="s">
        <v>119</v>
      </c>
      <c r="G2845" t="s">
        <v>120</v>
      </c>
      <c r="H2845">
        <v>77.295698900000005</v>
      </c>
      <c r="I2845">
        <v>28.607826299999999</v>
      </c>
      <c r="J2845" t="s">
        <v>503</v>
      </c>
      <c r="K2845" t="s">
        <v>28</v>
      </c>
      <c r="L2845" t="s">
        <v>29</v>
      </c>
      <c r="M2845" t="s">
        <v>29</v>
      </c>
      <c r="N2845" t="s">
        <v>29</v>
      </c>
      <c r="O2845" t="s">
        <v>29</v>
      </c>
      <c r="P2845">
        <v>2</v>
      </c>
      <c r="Q2845">
        <v>46</v>
      </c>
      <c r="R2845">
        <v>500</v>
      </c>
      <c r="S2845" t="str">
        <f>IF(Table1[[#This Row],[Average_Cost_for_two]]&lt;500,"Low",IF(Table1[[#This Row],[Average_Cost_for_two]]&lt;=1500,"Medium","High"))</f>
        <v>Medium</v>
      </c>
      <c r="T2845">
        <v>2.7</v>
      </c>
      <c r="U2845">
        <v>2018</v>
      </c>
      <c r="V2845">
        <v>1</v>
      </c>
      <c r="W2845">
        <v>14</v>
      </c>
      <c r="X2845">
        <f>IF(OR(Main!$U2845=0,
       Main!$V2845=0,
       Main!$W2845=0),
   "",
   DATE(Main!$U2845,
        Main!$V2845,
        Main!$W2845)
)</f>
        <v>43114</v>
      </c>
      <c r="Y2845">
        <f>Table1[[#This Row],[Average_Cost_for_two]]*VLOOKUP(Table1[[#This Row],[Currency]],currency!$A$2:$B$10,2,FALSE)</f>
        <v>6</v>
      </c>
      <c r="Z2845" t="str">
        <f>VLOOKUP(C2845,country!A:B,2,FALSE)</f>
        <v>India</v>
      </c>
      <c r="AA2845">
        <f t="shared" si="44"/>
        <v>1</v>
      </c>
    </row>
    <row r="2846" spans="1:27" ht="15.75" customHeight="1" x14ac:dyDescent="0.25">
      <c r="A2846">
        <v>310162</v>
      </c>
      <c r="B2846" t="s">
        <v>6522</v>
      </c>
      <c r="C2846">
        <v>1</v>
      </c>
      <c r="D2846" t="s">
        <v>23</v>
      </c>
      <c r="E2846" t="s">
        <v>6523</v>
      </c>
      <c r="F2846" t="s">
        <v>127</v>
      </c>
      <c r="G2846" t="s">
        <v>128</v>
      </c>
      <c r="H2846">
        <v>0</v>
      </c>
      <c r="I2846">
        <v>0</v>
      </c>
      <c r="J2846" t="s">
        <v>580</v>
      </c>
      <c r="K2846" t="s">
        <v>28</v>
      </c>
      <c r="L2846" t="s">
        <v>29</v>
      </c>
      <c r="M2846" t="s">
        <v>29</v>
      </c>
      <c r="N2846" t="s">
        <v>29</v>
      </c>
      <c r="O2846" t="s">
        <v>29</v>
      </c>
      <c r="P2846">
        <v>2</v>
      </c>
      <c r="Q2846">
        <v>9</v>
      </c>
      <c r="R2846">
        <v>500</v>
      </c>
      <c r="S2846" t="str">
        <f>IF(Table1[[#This Row],[Average_Cost_for_two]]&lt;500,"Low",IF(Table1[[#This Row],[Average_Cost_for_two]]&lt;=1500,"Medium","High"))</f>
        <v>Medium</v>
      </c>
      <c r="T2846">
        <v>3.1</v>
      </c>
      <c r="U2846">
        <v>2015</v>
      </c>
      <c r="V2846">
        <v>1</v>
      </c>
      <c r="W2846">
        <v>21</v>
      </c>
      <c r="X2846">
        <f>IF(OR(Main!$U2846=0,
       Main!$V2846=0,
       Main!$W2846=0),
   "",
   DATE(Main!$U2846,
        Main!$V2846,
        Main!$W2846)
)</f>
        <v>42025</v>
      </c>
      <c r="Y2846">
        <f>Table1[[#This Row],[Average_Cost_for_two]]*VLOOKUP(Table1[[#This Row],[Currency]],currency!$A$2:$B$10,2,FALSE)</f>
        <v>6</v>
      </c>
      <c r="Z2846" t="str">
        <f>VLOOKUP(C2846,country!A:B,2,FALSE)</f>
        <v>India</v>
      </c>
      <c r="AA2846">
        <f t="shared" si="44"/>
        <v>1</v>
      </c>
    </row>
    <row r="2847" spans="1:27" ht="15.75" customHeight="1" x14ac:dyDescent="0.25">
      <c r="A2847">
        <v>9037</v>
      </c>
      <c r="B2847" t="s">
        <v>6524</v>
      </c>
      <c r="C2847">
        <v>1</v>
      </c>
      <c r="D2847" t="s">
        <v>23</v>
      </c>
      <c r="E2847" t="s">
        <v>1319</v>
      </c>
      <c r="F2847" t="s">
        <v>1318</v>
      </c>
      <c r="G2847" t="s">
        <v>1319</v>
      </c>
      <c r="H2847">
        <v>77.106525899999994</v>
      </c>
      <c r="I2847">
        <v>28.6421961</v>
      </c>
      <c r="J2847" t="s">
        <v>6525</v>
      </c>
      <c r="K2847" t="s">
        <v>28</v>
      </c>
      <c r="L2847" t="s">
        <v>29</v>
      </c>
      <c r="M2847" t="s">
        <v>29</v>
      </c>
      <c r="N2847" t="s">
        <v>29</v>
      </c>
      <c r="O2847" t="s">
        <v>29</v>
      </c>
      <c r="P2847">
        <v>2</v>
      </c>
      <c r="Q2847">
        <v>55</v>
      </c>
      <c r="R2847">
        <v>500</v>
      </c>
      <c r="S2847" t="str">
        <f>IF(Table1[[#This Row],[Average_Cost_for_two]]&lt;500,"Low",IF(Table1[[#This Row],[Average_Cost_for_two]]&lt;=1500,"Medium","High"))</f>
        <v>Medium</v>
      </c>
      <c r="T2847">
        <v>2.6</v>
      </c>
      <c r="U2847">
        <v>2013</v>
      </c>
      <c r="V2847">
        <v>1</v>
      </c>
      <c r="W2847">
        <v>21</v>
      </c>
      <c r="X2847">
        <f>IF(OR(Main!$U2847=0,
       Main!$V2847=0,
       Main!$W2847=0),
   "",
   DATE(Main!$U2847,
        Main!$V2847,
        Main!$W2847)
)</f>
        <v>41295</v>
      </c>
      <c r="Y2847">
        <f>Table1[[#This Row],[Average_Cost_for_two]]*VLOOKUP(Table1[[#This Row],[Currency]],currency!$A$2:$B$10,2,FALSE)</f>
        <v>6</v>
      </c>
      <c r="Z2847" t="str">
        <f>VLOOKUP(C2847,country!A:B,2,FALSE)</f>
        <v>India</v>
      </c>
      <c r="AA2847">
        <f t="shared" si="44"/>
        <v>1</v>
      </c>
    </row>
    <row r="2848" spans="1:27" ht="15.75" customHeight="1" x14ac:dyDescent="0.25">
      <c r="A2848">
        <v>18253103</v>
      </c>
      <c r="B2848" t="s">
        <v>6526</v>
      </c>
      <c r="C2848">
        <v>1</v>
      </c>
      <c r="D2848" t="s">
        <v>23</v>
      </c>
      <c r="E2848" t="s">
        <v>6527</v>
      </c>
      <c r="F2848" t="s">
        <v>1897</v>
      </c>
      <c r="G2848" t="s">
        <v>1898</v>
      </c>
      <c r="H2848">
        <v>77.211009700000005</v>
      </c>
      <c r="I2848">
        <v>28.6407217</v>
      </c>
      <c r="J2848" t="s">
        <v>6528</v>
      </c>
      <c r="K2848" t="s">
        <v>28</v>
      </c>
      <c r="L2848" t="s">
        <v>29</v>
      </c>
      <c r="M2848" t="s">
        <v>29</v>
      </c>
      <c r="N2848" t="s">
        <v>29</v>
      </c>
      <c r="O2848" t="s">
        <v>29</v>
      </c>
      <c r="P2848">
        <v>2</v>
      </c>
      <c r="Q2848">
        <v>4</v>
      </c>
      <c r="R2848">
        <v>500</v>
      </c>
      <c r="S2848" t="str">
        <f>IF(Table1[[#This Row],[Average_Cost_for_two]]&lt;500,"Low",IF(Table1[[#This Row],[Average_Cost_for_two]]&lt;=1500,"Medium","High"))</f>
        <v>Medium</v>
      </c>
      <c r="T2848">
        <v>3</v>
      </c>
      <c r="U2848">
        <v>2010</v>
      </c>
      <c r="V2848">
        <v>1</v>
      </c>
      <c r="W2848">
        <v>17</v>
      </c>
      <c r="X2848">
        <f>IF(OR(Main!$U2848=0,
       Main!$V2848=0,
       Main!$W2848=0),
   "",
   DATE(Main!$U2848,
        Main!$V2848,
        Main!$W2848)
)</f>
        <v>40195</v>
      </c>
      <c r="Y2848">
        <f>Table1[[#This Row],[Average_Cost_for_two]]*VLOOKUP(Table1[[#This Row],[Currency]],currency!$A$2:$B$10,2,FALSE)</f>
        <v>6</v>
      </c>
      <c r="Z2848" t="str">
        <f>VLOOKUP(C2848,country!A:B,2,FALSE)</f>
        <v>India</v>
      </c>
      <c r="AA2848">
        <f t="shared" si="44"/>
        <v>1</v>
      </c>
    </row>
    <row r="2849" spans="1:27" ht="15.75" customHeight="1" x14ac:dyDescent="0.25">
      <c r="A2849">
        <v>310536</v>
      </c>
      <c r="B2849" t="s">
        <v>6529</v>
      </c>
      <c r="C2849">
        <v>1</v>
      </c>
      <c r="D2849" t="s">
        <v>23</v>
      </c>
      <c r="E2849" t="s">
        <v>6530</v>
      </c>
      <c r="F2849" t="s">
        <v>229</v>
      </c>
      <c r="G2849" t="s">
        <v>230</v>
      </c>
      <c r="H2849">
        <v>77.290864900000003</v>
      </c>
      <c r="I2849">
        <v>28.640894200000002</v>
      </c>
      <c r="J2849" t="s">
        <v>503</v>
      </c>
      <c r="K2849" t="s">
        <v>28</v>
      </c>
      <c r="L2849" t="s">
        <v>29</v>
      </c>
      <c r="M2849" t="s">
        <v>29</v>
      </c>
      <c r="N2849" t="s">
        <v>29</v>
      </c>
      <c r="O2849" t="s">
        <v>29</v>
      </c>
      <c r="P2849">
        <v>2</v>
      </c>
      <c r="Q2849">
        <v>24</v>
      </c>
      <c r="R2849">
        <v>500</v>
      </c>
      <c r="S2849" t="str">
        <f>IF(Table1[[#This Row],[Average_Cost_for_two]]&lt;500,"Low",IF(Table1[[#This Row],[Average_Cost_for_two]]&lt;=1500,"Medium","High"))</f>
        <v>Medium</v>
      </c>
      <c r="T2849">
        <v>3.2</v>
      </c>
      <c r="U2849">
        <v>2016</v>
      </c>
      <c r="V2849">
        <v>1</v>
      </c>
      <c r="W2849">
        <v>23</v>
      </c>
      <c r="X2849">
        <f>IF(OR(Main!$U2849=0,
       Main!$V2849=0,
       Main!$W2849=0),
   "",
   DATE(Main!$U2849,
        Main!$V2849,
        Main!$W2849)
)</f>
        <v>42392</v>
      </c>
      <c r="Y2849">
        <f>Table1[[#This Row],[Average_Cost_for_two]]*VLOOKUP(Table1[[#This Row],[Currency]],currency!$A$2:$B$10,2,FALSE)</f>
        <v>6</v>
      </c>
      <c r="Z2849" t="str">
        <f>VLOOKUP(C2849,country!A:B,2,FALSE)</f>
        <v>India</v>
      </c>
      <c r="AA2849">
        <f t="shared" si="44"/>
        <v>1</v>
      </c>
    </row>
    <row r="2850" spans="1:27" ht="15.75" customHeight="1" x14ac:dyDescent="0.25">
      <c r="A2850">
        <v>18357109</v>
      </c>
      <c r="B2850" t="s">
        <v>6531</v>
      </c>
      <c r="C2850">
        <v>1</v>
      </c>
      <c r="D2850" t="s">
        <v>23</v>
      </c>
      <c r="E2850" t="s">
        <v>6532</v>
      </c>
      <c r="F2850" t="s">
        <v>1917</v>
      </c>
      <c r="G2850" t="s">
        <v>1918</v>
      </c>
      <c r="H2850">
        <v>77.195492569999999</v>
      </c>
      <c r="I2850">
        <v>28.562694839999999</v>
      </c>
      <c r="J2850" t="s">
        <v>556</v>
      </c>
      <c r="K2850" t="s">
        <v>28</v>
      </c>
      <c r="L2850" t="s">
        <v>29</v>
      </c>
      <c r="M2850" t="s">
        <v>29</v>
      </c>
      <c r="N2850" t="s">
        <v>29</v>
      </c>
      <c r="O2850" t="s">
        <v>29</v>
      </c>
      <c r="P2850">
        <v>2</v>
      </c>
      <c r="Q2850">
        <v>12</v>
      </c>
      <c r="R2850">
        <v>500</v>
      </c>
      <c r="S2850" t="str">
        <f>IF(Table1[[#This Row],[Average_Cost_for_two]]&lt;500,"Low",IF(Table1[[#This Row],[Average_Cost_for_two]]&lt;=1500,"Medium","High"))</f>
        <v>Medium</v>
      </c>
      <c r="T2850">
        <v>3</v>
      </c>
      <c r="U2850">
        <v>2016</v>
      </c>
      <c r="V2850">
        <v>1</v>
      </c>
      <c r="W2850">
        <v>18</v>
      </c>
      <c r="X2850">
        <f>IF(OR(Main!$U2850=0,
       Main!$V2850=0,
       Main!$W2850=0),
   "",
   DATE(Main!$U2850,
        Main!$V2850,
        Main!$W2850)
)</f>
        <v>42387</v>
      </c>
      <c r="Y2850">
        <f>Table1[[#This Row],[Average_Cost_for_two]]*VLOOKUP(Table1[[#This Row],[Currency]],currency!$A$2:$B$10,2,FALSE)</f>
        <v>6</v>
      </c>
      <c r="Z2850" t="str">
        <f>VLOOKUP(C2850,country!A:B,2,FALSE)</f>
        <v>India</v>
      </c>
      <c r="AA2850">
        <f t="shared" si="44"/>
        <v>1</v>
      </c>
    </row>
    <row r="2851" spans="1:27" ht="15.75" customHeight="1" x14ac:dyDescent="0.25">
      <c r="A2851">
        <v>311340</v>
      </c>
      <c r="B2851" t="s">
        <v>6533</v>
      </c>
      <c r="C2851">
        <v>1</v>
      </c>
      <c r="D2851" t="s">
        <v>23</v>
      </c>
      <c r="E2851" t="s">
        <v>6534</v>
      </c>
      <c r="F2851" t="s">
        <v>2698</v>
      </c>
      <c r="G2851" t="s">
        <v>2699</v>
      </c>
      <c r="H2851">
        <v>77.167164499999998</v>
      </c>
      <c r="I2851">
        <v>28.587787899999999</v>
      </c>
      <c r="J2851" t="s">
        <v>6535</v>
      </c>
      <c r="K2851" t="s">
        <v>28</v>
      </c>
      <c r="L2851" t="s">
        <v>29</v>
      </c>
      <c r="M2851" t="s">
        <v>29</v>
      </c>
      <c r="N2851" t="s">
        <v>29</v>
      </c>
      <c r="O2851" t="s">
        <v>29</v>
      </c>
      <c r="P2851">
        <v>2</v>
      </c>
      <c r="Q2851">
        <v>658</v>
      </c>
      <c r="R2851">
        <v>500</v>
      </c>
      <c r="S2851" t="str">
        <f>IF(Table1[[#This Row],[Average_Cost_for_two]]&lt;500,"Low",IF(Table1[[#This Row],[Average_Cost_for_two]]&lt;=1500,"Medium","High"))</f>
        <v>Medium</v>
      </c>
      <c r="T2851">
        <v>4.0999999999999996</v>
      </c>
      <c r="U2851">
        <v>2014</v>
      </c>
      <c r="V2851">
        <v>1</v>
      </c>
      <c r="W2851">
        <v>26</v>
      </c>
      <c r="X2851">
        <f>IF(OR(Main!$U2851=0,
       Main!$V2851=0,
       Main!$W2851=0),
   "",
   DATE(Main!$U2851,
        Main!$V2851,
        Main!$W2851)
)</f>
        <v>41665</v>
      </c>
      <c r="Y2851">
        <f>Table1[[#This Row],[Average_Cost_for_two]]*VLOOKUP(Table1[[#This Row],[Currency]],currency!$A$2:$B$10,2,FALSE)</f>
        <v>6</v>
      </c>
      <c r="Z2851" t="str">
        <f>VLOOKUP(C2851,country!A:B,2,FALSE)</f>
        <v>India</v>
      </c>
      <c r="AA2851">
        <f t="shared" si="44"/>
        <v>1</v>
      </c>
    </row>
    <row r="2852" spans="1:27" ht="15.75" customHeight="1" x14ac:dyDescent="0.25">
      <c r="A2852">
        <v>311563</v>
      </c>
      <c r="B2852" t="s">
        <v>5944</v>
      </c>
      <c r="C2852">
        <v>1</v>
      </c>
      <c r="D2852" t="s">
        <v>23</v>
      </c>
      <c r="E2852" t="s">
        <v>6536</v>
      </c>
      <c r="F2852" t="s">
        <v>2525</v>
      </c>
      <c r="G2852" t="s">
        <v>2526</v>
      </c>
      <c r="H2852">
        <v>77.21873961</v>
      </c>
      <c r="I2852">
        <v>28.528533289999999</v>
      </c>
      <c r="J2852" t="s">
        <v>877</v>
      </c>
      <c r="K2852" t="s">
        <v>28</v>
      </c>
      <c r="L2852" t="s">
        <v>29</v>
      </c>
      <c r="M2852" t="s">
        <v>29</v>
      </c>
      <c r="N2852" t="s">
        <v>29</v>
      </c>
      <c r="O2852" t="s">
        <v>29</v>
      </c>
      <c r="P2852">
        <v>2</v>
      </c>
      <c r="Q2852">
        <v>197</v>
      </c>
      <c r="R2852">
        <v>500</v>
      </c>
      <c r="S2852" t="str">
        <f>IF(Table1[[#This Row],[Average_Cost_for_two]]&lt;500,"Low",IF(Table1[[#This Row],[Average_Cost_for_two]]&lt;=1500,"Medium","High"))</f>
        <v>Medium</v>
      </c>
      <c r="T2852">
        <v>3.9</v>
      </c>
      <c r="U2852">
        <v>2016</v>
      </c>
      <c r="V2852">
        <v>1</v>
      </c>
      <c r="W2852">
        <v>4</v>
      </c>
      <c r="X2852">
        <f>IF(OR(Main!$U2852=0,
       Main!$V2852=0,
       Main!$W2852=0),
   "",
   DATE(Main!$U2852,
        Main!$V2852,
        Main!$W2852)
)</f>
        <v>42373</v>
      </c>
      <c r="Y2852">
        <f>Table1[[#This Row],[Average_Cost_for_two]]*VLOOKUP(Table1[[#This Row],[Currency]],currency!$A$2:$B$10,2,FALSE)</f>
        <v>6</v>
      </c>
      <c r="Z2852" t="str">
        <f>VLOOKUP(C2852,country!A:B,2,FALSE)</f>
        <v>India</v>
      </c>
      <c r="AA2852">
        <f t="shared" si="44"/>
        <v>1</v>
      </c>
    </row>
    <row r="2853" spans="1:27" ht="15.75" customHeight="1" x14ac:dyDescent="0.25">
      <c r="A2853">
        <v>18423876</v>
      </c>
      <c r="B2853" t="s">
        <v>1027</v>
      </c>
      <c r="C2853">
        <v>1</v>
      </c>
      <c r="D2853" t="s">
        <v>23</v>
      </c>
      <c r="E2853" t="s">
        <v>6537</v>
      </c>
      <c r="F2853" t="s">
        <v>897</v>
      </c>
      <c r="G2853" t="s">
        <v>898</v>
      </c>
      <c r="H2853">
        <v>77.273649699999993</v>
      </c>
      <c r="I2853">
        <v>28.700844199999999</v>
      </c>
      <c r="J2853" t="s">
        <v>877</v>
      </c>
      <c r="K2853" t="s">
        <v>28</v>
      </c>
      <c r="L2853" t="s">
        <v>29</v>
      </c>
      <c r="M2853" t="s">
        <v>29</v>
      </c>
      <c r="N2853" t="s">
        <v>29</v>
      </c>
      <c r="O2853" t="s">
        <v>29</v>
      </c>
      <c r="P2853">
        <v>2</v>
      </c>
      <c r="Q2853">
        <v>3</v>
      </c>
      <c r="R2853">
        <v>500</v>
      </c>
      <c r="S2853" t="str">
        <f>IF(Table1[[#This Row],[Average_Cost_for_two]]&lt;500,"Low",IF(Table1[[#This Row],[Average_Cost_for_two]]&lt;=1500,"Medium","High"))</f>
        <v>Medium</v>
      </c>
      <c r="T2853">
        <v>1</v>
      </c>
      <c r="U2853">
        <v>2015</v>
      </c>
      <c r="V2853">
        <v>1</v>
      </c>
      <c r="W2853">
        <v>22</v>
      </c>
      <c r="X2853">
        <f>IF(OR(Main!$U2853=0,
       Main!$V2853=0,
       Main!$W2853=0),
   "",
   DATE(Main!$U2853,
        Main!$V2853,
        Main!$W2853)
)</f>
        <v>42026</v>
      </c>
      <c r="Y2853">
        <f>Table1[[#This Row],[Average_Cost_for_two]]*VLOOKUP(Table1[[#This Row],[Currency]],currency!$A$2:$B$10,2,FALSE)</f>
        <v>6</v>
      </c>
      <c r="Z2853" t="str">
        <f>VLOOKUP(C2853,country!A:B,2,FALSE)</f>
        <v>India</v>
      </c>
      <c r="AA2853">
        <f t="shared" si="44"/>
        <v>1</v>
      </c>
    </row>
    <row r="2854" spans="1:27" ht="15.75" customHeight="1" x14ac:dyDescent="0.25">
      <c r="A2854">
        <v>18426782</v>
      </c>
      <c r="B2854" t="s">
        <v>6538</v>
      </c>
      <c r="C2854">
        <v>1</v>
      </c>
      <c r="D2854" t="s">
        <v>23</v>
      </c>
      <c r="E2854" t="s">
        <v>6539</v>
      </c>
      <c r="F2854" t="s">
        <v>236</v>
      </c>
      <c r="G2854" t="s">
        <v>235</v>
      </c>
      <c r="H2854">
        <v>77.165003999999996</v>
      </c>
      <c r="I2854">
        <v>28.7147586</v>
      </c>
      <c r="J2854" t="s">
        <v>682</v>
      </c>
      <c r="K2854" t="s">
        <v>28</v>
      </c>
      <c r="L2854" t="s">
        <v>29</v>
      </c>
      <c r="M2854" t="s">
        <v>29</v>
      </c>
      <c r="N2854" t="s">
        <v>29</v>
      </c>
      <c r="O2854" t="s">
        <v>29</v>
      </c>
      <c r="P2854">
        <v>2</v>
      </c>
      <c r="Q2854">
        <v>1</v>
      </c>
      <c r="R2854">
        <v>500</v>
      </c>
      <c r="S2854" t="str">
        <f>IF(Table1[[#This Row],[Average_Cost_for_two]]&lt;500,"Low",IF(Table1[[#This Row],[Average_Cost_for_two]]&lt;=1500,"Medium","High"))</f>
        <v>Medium</v>
      </c>
      <c r="T2854">
        <v>1</v>
      </c>
      <c r="U2854">
        <v>2011</v>
      </c>
      <c r="V2854">
        <v>1</v>
      </c>
      <c r="W2854">
        <v>12</v>
      </c>
      <c r="X2854">
        <f>IF(OR(Main!$U2854=0,
       Main!$V2854=0,
       Main!$W2854=0),
   "",
   DATE(Main!$U2854,
        Main!$V2854,
        Main!$W2854)
)</f>
        <v>40555</v>
      </c>
      <c r="Y2854">
        <f>Table1[[#This Row],[Average_Cost_for_two]]*VLOOKUP(Table1[[#This Row],[Currency]],currency!$A$2:$B$10,2,FALSE)</f>
        <v>6</v>
      </c>
      <c r="Z2854" t="str">
        <f>VLOOKUP(C2854,country!A:B,2,FALSE)</f>
        <v>India</v>
      </c>
      <c r="AA2854">
        <f t="shared" si="44"/>
        <v>1</v>
      </c>
    </row>
    <row r="2855" spans="1:27" ht="15.75" customHeight="1" x14ac:dyDescent="0.25">
      <c r="A2855">
        <v>301675</v>
      </c>
      <c r="B2855" t="s">
        <v>6540</v>
      </c>
      <c r="C2855">
        <v>1</v>
      </c>
      <c r="D2855" t="s">
        <v>23</v>
      </c>
      <c r="E2855" t="s">
        <v>6541</v>
      </c>
      <c r="F2855" t="s">
        <v>6542</v>
      </c>
      <c r="G2855" t="s">
        <v>6543</v>
      </c>
      <c r="H2855">
        <v>77.2667541</v>
      </c>
      <c r="I2855">
        <v>28.659754800000002</v>
      </c>
      <c r="J2855" t="s">
        <v>6544</v>
      </c>
      <c r="K2855" t="s">
        <v>28</v>
      </c>
      <c r="L2855" t="s">
        <v>29</v>
      </c>
      <c r="M2855" t="s">
        <v>29</v>
      </c>
      <c r="N2855" t="s">
        <v>29</v>
      </c>
      <c r="O2855" t="s">
        <v>29</v>
      </c>
      <c r="P2855">
        <v>2</v>
      </c>
      <c r="Q2855">
        <v>3</v>
      </c>
      <c r="R2855">
        <v>500</v>
      </c>
      <c r="S2855" t="str">
        <f>IF(Table1[[#This Row],[Average_Cost_for_two]]&lt;500,"Low",IF(Table1[[#This Row],[Average_Cost_for_two]]&lt;=1500,"Medium","High"))</f>
        <v>Medium</v>
      </c>
      <c r="T2855">
        <v>1</v>
      </c>
      <c r="U2855">
        <v>2011</v>
      </c>
      <c r="V2855">
        <v>1</v>
      </c>
      <c r="W2855">
        <v>27</v>
      </c>
      <c r="X2855">
        <f>IF(OR(Main!$U2855=0,
       Main!$V2855=0,
       Main!$W2855=0),
   "",
   DATE(Main!$U2855,
        Main!$V2855,
        Main!$W2855)
)</f>
        <v>40570</v>
      </c>
      <c r="Y2855">
        <f>Table1[[#This Row],[Average_Cost_for_two]]*VLOOKUP(Table1[[#This Row],[Currency]],currency!$A$2:$B$10,2,FALSE)</f>
        <v>6</v>
      </c>
      <c r="Z2855" t="str">
        <f>VLOOKUP(C2855,country!A:B,2,FALSE)</f>
        <v>India</v>
      </c>
      <c r="AA2855">
        <f t="shared" si="44"/>
        <v>1</v>
      </c>
    </row>
    <row r="2856" spans="1:27" ht="15.75" customHeight="1" x14ac:dyDescent="0.25">
      <c r="A2856">
        <v>18277230</v>
      </c>
      <c r="B2856" t="s">
        <v>2973</v>
      </c>
      <c r="C2856">
        <v>1</v>
      </c>
      <c r="D2856" t="s">
        <v>23</v>
      </c>
      <c r="E2856" t="s">
        <v>6545</v>
      </c>
      <c r="F2856" t="s">
        <v>5226</v>
      </c>
      <c r="G2856" t="s">
        <v>5227</v>
      </c>
      <c r="H2856">
        <v>77.076447299999998</v>
      </c>
      <c r="I2856">
        <v>28.628760100000001</v>
      </c>
      <c r="J2856" t="s">
        <v>6546</v>
      </c>
      <c r="K2856" t="s">
        <v>28</v>
      </c>
      <c r="L2856" t="s">
        <v>29</v>
      </c>
      <c r="M2856" t="s">
        <v>29</v>
      </c>
      <c r="N2856" t="s">
        <v>29</v>
      </c>
      <c r="O2856" t="s">
        <v>29</v>
      </c>
      <c r="P2856">
        <v>2</v>
      </c>
      <c r="Q2856">
        <v>59</v>
      </c>
      <c r="R2856">
        <v>500</v>
      </c>
      <c r="S2856" t="str">
        <f>IF(Table1[[#This Row],[Average_Cost_for_two]]&lt;500,"Low",IF(Table1[[#This Row],[Average_Cost_for_two]]&lt;=1500,"Medium","High"))</f>
        <v>Medium</v>
      </c>
      <c r="T2856">
        <v>3.7</v>
      </c>
      <c r="U2856">
        <v>2013</v>
      </c>
      <c r="V2856">
        <v>1</v>
      </c>
      <c r="W2856">
        <v>21</v>
      </c>
      <c r="X2856">
        <f>IF(OR(Main!$U2856=0,
       Main!$V2856=0,
       Main!$W2856=0),
   "",
   DATE(Main!$U2856,
        Main!$V2856,
        Main!$W2856)
)</f>
        <v>41295</v>
      </c>
      <c r="Y2856">
        <f>Table1[[#This Row],[Average_Cost_for_two]]*VLOOKUP(Table1[[#This Row],[Currency]],currency!$A$2:$B$10,2,FALSE)</f>
        <v>6</v>
      </c>
      <c r="Z2856" t="str">
        <f>VLOOKUP(C2856,country!A:B,2,FALSE)</f>
        <v>India</v>
      </c>
      <c r="AA2856">
        <f t="shared" si="44"/>
        <v>1</v>
      </c>
    </row>
    <row r="2857" spans="1:27" ht="15.75" customHeight="1" x14ac:dyDescent="0.25">
      <c r="A2857">
        <v>2403</v>
      </c>
      <c r="B2857" t="s">
        <v>6547</v>
      </c>
      <c r="C2857">
        <v>1</v>
      </c>
      <c r="D2857" t="s">
        <v>23</v>
      </c>
      <c r="E2857" t="s">
        <v>6548</v>
      </c>
      <c r="F2857" t="s">
        <v>2175</v>
      </c>
      <c r="G2857" t="s">
        <v>2176</v>
      </c>
      <c r="H2857">
        <v>77.074374500000005</v>
      </c>
      <c r="I2857">
        <v>28.638908600000001</v>
      </c>
      <c r="J2857" t="s">
        <v>480</v>
      </c>
      <c r="K2857" t="s">
        <v>28</v>
      </c>
      <c r="L2857" t="s">
        <v>29</v>
      </c>
      <c r="M2857" t="s">
        <v>29</v>
      </c>
      <c r="N2857" t="s">
        <v>29</v>
      </c>
      <c r="O2857" t="s">
        <v>29</v>
      </c>
      <c r="P2857">
        <v>2</v>
      </c>
      <c r="Q2857">
        <v>20</v>
      </c>
      <c r="R2857">
        <v>500</v>
      </c>
      <c r="S2857" t="str">
        <f>IF(Table1[[#This Row],[Average_Cost_for_two]]&lt;500,"Low",IF(Table1[[#This Row],[Average_Cost_for_two]]&lt;=1500,"Medium","High"))</f>
        <v>Medium</v>
      </c>
      <c r="T2857">
        <v>2.6</v>
      </c>
      <c r="U2857">
        <v>2018</v>
      </c>
      <c r="V2857">
        <v>1</v>
      </c>
      <c r="W2857">
        <v>23</v>
      </c>
      <c r="X2857">
        <f>IF(OR(Main!$U2857=0,
       Main!$V2857=0,
       Main!$W2857=0),
   "",
   DATE(Main!$U2857,
        Main!$V2857,
        Main!$W2857)
)</f>
        <v>43123</v>
      </c>
      <c r="Y2857">
        <f>Table1[[#This Row],[Average_Cost_for_two]]*VLOOKUP(Table1[[#This Row],[Currency]],currency!$A$2:$B$10,2,FALSE)</f>
        <v>6</v>
      </c>
      <c r="Z2857" t="str">
        <f>VLOOKUP(C2857,country!A:B,2,FALSE)</f>
        <v>India</v>
      </c>
      <c r="AA2857">
        <f t="shared" si="44"/>
        <v>1</v>
      </c>
    </row>
    <row r="2858" spans="1:27" ht="15.75" customHeight="1" x14ac:dyDescent="0.25">
      <c r="A2858">
        <v>310877</v>
      </c>
      <c r="B2858" t="s">
        <v>6374</v>
      </c>
      <c r="C2858">
        <v>1</v>
      </c>
      <c r="D2858" t="s">
        <v>23</v>
      </c>
      <c r="E2858" t="s">
        <v>6549</v>
      </c>
      <c r="F2858" t="s">
        <v>472</v>
      </c>
      <c r="G2858" t="s">
        <v>473</v>
      </c>
      <c r="H2858">
        <v>77.306667200000007</v>
      </c>
      <c r="I2858">
        <v>28.6596084</v>
      </c>
      <c r="J2858" t="s">
        <v>523</v>
      </c>
      <c r="K2858" t="s">
        <v>28</v>
      </c>
      <c r="L2858" t="s">
        <v>29</v>
      </c>
      <c r="M2858" t="s">
        <v>29</v>
      </c>
      <c r="N2858" t="s">
        <v>29</v>
      </c>
      <c r="O2858" t="s">
        <v>29</v>
      </c>
      <c r="P2858">
        <v>2</v>
      </c>
      <c r="Q2858">
        <v>24</v>
      </c>
      <c r="R2858">
        <v>500</v>
      </c>
      <c r="S2858" t="str">
        <f>IF(Table1[[#This Row],[Average_Cost_for_two]]&lt;500,"Low",IF(Table1[[#This Row],[Average_Cost_for_two]]&lt;=1500,"Medium","High"))</f>
        <v>Medium</v>
      </c>
      <c r="T2858">
        <v>3.4</v>
      </c>
      <c r="U2858">
        <v>2016</v>
      </c>
      <c r="V2858">
        <v>12</v>
      </c>
      <c r="W2858">
        <v>20</v>
      </c>
      <c r="X2858">
        <f>IF(OR(Main!$U2858=0,
       Main!$V2858=0,
       Main!$W2858=0),
   "",
   DATE(Main!$U2858,
        Main!$V2858,
        Main!$W2858)
)</f>
        <v>42724</v>
      </c>
      <c r="Y2858">
        <f>Table1[[#This Row],[Average_Cost_for_two]]*VLOOKUP(Table1[[#This Row],[Currency]],currency!$A$2:$B$10,2,FALSE)</f>
        <v>6</v>
      </c>
      <c r="Z2858" t="str">
        <f>VLOOKUP(C2858,country!A:B,2,FALSE)</f>
        <v>India</v>
      </c>
      <c r="AA2858">
        <f t="shared" si="44"/>
        <v>4</v>
      </c>
    </row>
    <row r="2859" spans="1:27" ht="15.75" customHeight="1" x14ac:dyDescent="0.25">
      <c r="A2859">
        <v>5452</v>
      </c>
      <c r="B2859" t="s">
        <v>6550</v>
      </c>
      <c r="C2859">
        <v>1</v>
      </c>
      <c r="D2859" t="s">
        <v>23</v>
      </c>
      <c r="E2859" t="s">
        <v>6551</v>
      </c>
      <c r="F2859" t="s">
        <v>6552</v>
      </c>
      <c r="G2859" t="s">
        <v>6553</v>
      </c>
      <c r="H2859">
        <v>77.231963910000005</v>
      </c>
      <c r="I2859">
        <v>28.642441529999999</v>
      </c>
      <c r="J2859" t="s">
        <v>611</v>
      </c>
      <c r="K2859" t="s">
        <v>28</v>
      </c>
      <c r="L2859" t="s">
        <v>29</v>
      </c>
      <c r="M2859" t="s">
        <v>29</v>
      </c>
      <c r="N2859" t="s">
        <v>29</v>
      </c>
      <c r="O2859" t="s">
        <v>29</v>
      </c>
      <c r="P2859">
        <v>2</v>
      </c>
      <c r="Q2859">
        <v>10</v>
      </c>
      <c r="R2859">
        <v>500</v>
      </c>
      <c r="S2859" t="str">
        <f>IF(Table1[[#This Row],[Average_Cost_for_two]]&lt;500,"Low",IF(Table1[[#This Row],[Average_Cost_for_two]]&lt;=1500,"Medium","High"))</f>
        <v>Medium</v>
      </c>
      <c r="T2859">
        <v>3</v>
      </c>
      <c r="U2859">
        <v>2015</v>
      </c>
      <c r="V2859">
        <v>12</v>
      </c>
      <c r="W2859">
        <v>14</v>
      </c>
      <c r="X2859">
        <f>IF(OR(Main!$U2859=0,
       Main!$V2859=0,
       Main!$W2859=0),
   "",
   DATE(Main!$U2859,
        Main!$V2859,
        Main!$W2859)
)</f>
        <v>42352</v>
      </c>
      <c r="Y2859">
        <f>Table1[[#This Row],[Average_Cost_for_two]]*VLOOKUP(Table1[[#This Row],[Currency]],currency!$A$2:$B$10,2,FALSE)</f>
        <v>6</v>
      </c>
      <c r="Z2859" t="str">
        <f>VLOOKUP(C2859,country!A:B,2,FALSE)</f>
        <v>India</v>
      </c>
      <c r="AA2859">
        <f t="shared" si="44"/>
        <v>4</v>
      </c>
    </row>
    <row r="2860" spans="1:27" ht="15.75" customHeight="1" x14ac:dyDescent="0.25">
      <c r="A2860">
        <v>18460330</v>
      </c>
      <c r="B2860" t="s">
        <v>6554</v>
      </c>
      <c r="C2860">
        <v>1</v>
      </c>
      <c r="D2860" t="s">
        <v>23</v>
      </c>
      <c r="E2860" t="s">
        <v>4057</v>
      </c>
      <c r="F2860" t="s">
        <v>323</v>
      </c>
      <c r="G2860" t="s">
        <v>324</v>
      </c>
      <c r="H2860">
        <v>77.180822899999995</v>
      </c>
      <c r="I2860">
        <v>28.672053600000002</v>
      </c>
      <c r="J2860" t="s">
        <v>851</v>
      </c>
      <c r="K2860" t="s">
        <v>28</v>
      </c>
      <c r="L2860" t="s">
        <v>29</v>
      </c>
      <c r="M2860" t="s">
        <v>29</v>
      </c>
      <c r="N2860" t="s">
        <v>29</v>
      </c>
      <c r="O2860" t="s">
        <v>29</v>
      </c>
      <c r="P2860">
        <v>2</v>
      </c>
      <c r="Q2860">
        <v>1</v>
      </c>
      <c r="R2860">
        <v>500</v>
      </c>
      <c r="S2860" t="str">
        <f>IF(Table1[[#This Row],[Average_Cost_for_two]]&lt;500,"Low",IF(Table1[[#This Row],[Average_Cost_for_two]]&lt;=1500,"Medium","High"))</f>
        <v>Medium</v>
      </c>
      <c r="T2860">
        <v>1</v>
      </c>
      <c r="U2860">
        <v>2011</v>
      </c>
      <c r="V2860">
        <v>12</v>
      </c>
      <c r="W2860">
        <v>19</v>
      </c>
      <c r="X2860">
        <f>IF(OR(Main!$U2860=0,
       Main!$V2860=0,
       Main!$W2860=0),
   "",
   DATE(Main!$U2860,
        Main!$V2860,
        Main!$W2860)
)</f>
        <v>40896</v>
      </c>
      <c r="Y2860">
        <f>Table1[[#This Row],[Average_Cost_for_two]]*VLOOKUP(Table1[[#This Row],[Currency]],currency!$A$2:$B$10,2,FALSE)</f>
        <v>6</v>
      </c>
      <c r="Z2860" t="str">
        <f>VLOOKUP(C2860,country!A:B,2,FALSE)</f>
        <v>India</v>
      </c>
      <c r="AA2860">
        <f t="shared" si="44"/>
        <v>4</v>
      </c>
    </row>
    <row r="2861" spans="1:27" ht="15.75" customHeight="1" x14ac:dyDescent="0.25">
      <c r="A2861">
        <v>310215</v>
      </c>
      <c r="B2861" t="s">
        <v>6555</v>
      </c>
      <c r="C2861">
        <v>1</v>
      </c>
      <c r="D2861" t="s">
        <v>23</v>
      </c>
      <c r="E2861" t="s">
        <v>6556</v>
      </c>
      <c r="F2861" t="s">
        <v>2648</v>
      </c>
      <c r="G2861" t="s">
        <v>2649</v>
      </c>
      <c r="H2861">
        <v>77.167423700000001</v>
      </c>
      <c r="I2861">
        <v>28.6849542</v>
      </c>
      <c r="J2861" t="s">
        <v>567</v>
      </c>
      <c r="K2861" t="s">
        <v>28</v>
      </c>
      <c r="L2861" t="s">
        <v>29</v>
      </c>
      <c r="M2861" t="s">
        <v>29</v>
      </c>
      <c r="N2861" t="s">
        <v>29</v>
      </c>
      <c r="O2861" t="s">
        <v>29</v>
      </c>
      <c r="P2861">
        <v>2</v>
      </c>
      <c r="Q2861">
        <v>12</v>
      </c>
      <c r="R2861">
        <v>500</v>
      </c>
      <c r="S2861" t="str">
        <f>IF(Table1[[#This Row],[Average_Cost_for_two]]&lt;500,"Low",IF(Table1[[#This Row],[Average_Cost_for_two]]&lt;=1500,"Medium","High"))</f>
        <v>Medium</v>
      </c>
      <c r="T2861">
        <v>3.3</v>
      </c>
      <c r="U2861">
        <v>2012</v>
      </c>
      <c r="V2861">
        <v>12</v>
      </c>
      <c r="W2861">
        <v>9</v>
      </c>
      <c r="X2861">
        <f>IF(OR(Main!$U2861=0,
       Main!$V2861=0,
       Main!$W2861=0),
   "",
   DATE(Main!$U2861,
        Main!$V2861,
        Main!$W2861)
)</f>
        <v>41252</v>
      </c>
      <c r="Y2861">
        <f>Table1[[#This Row],[Average_Cost_for_two]]*VLOOKUP(Table1[[#This Row],[Currency]],currency!$A$2:$B$10,2,FALSE)</f>
        <v>6</v>
      </c>
      <c r="Z2861" t="str">
        <f>VLOOKUP(C2861,country!A:B,2,FALSE)</f>
        <v>India</v>
      </c>
      <c r="AA2861">
        <f t="shared" si="44"/>
        <v>4</v>
      </c>
    </row>
    <row r="2862" spans="1:27" ht="15.75" customHeight="1" x14ac:dyDescent="0.25">
      <c r="A2862">
        <v>312157</v>
      </c>
      <c r="B2862" t="s">
        <v>6557</v>
      </c>
      <c r="C2862">
        <v>1</v>
      </c>
      <c r="D2862" t="s">
        <v>23</v>
      </c>
      <c r="E2862" t="s">
        <v>6558</v>
      </c>
      <c r="F2862" t="s">
        <v>5288</v>
      </c>
      <c r="G2862" t="s">
        <v>5289</v>
      </c>
      <c r="H2862">
        <v>77.277974599999993</v>
      </c>
      <c r="I2862">
        <v>28.653687300000001</v>
      </c>
      <c r="J2862" t="s">
        <v>927</v>
      </c>
      <c r="K2862" t="s">
        <v>28</v>
      </c>
      <c r="L2862" t="s">
        <v>29</v>
      </c>
      <c r="M2862" t="s">
        <v>29</v>
      </c>
      <c r="N2862" t="s">
        <v>29</v>
      </c>
      <c r="O2862" t="s">
        <v>29</v>
      </c>
      <c r="P2862">
        <v>2</v>
      </c>
      <c r="Q2862">
        <v>15</v>
      </c>
      <c r="R2862">
        <v>500</v>
      </c>
      <c r="S2862" t="str">
        <f>IF(Table1[[#This Row],[Average_Cost_for_two]]&lt;500,"Low",IF(Table1[[#This Row],[Average_Cost_for_two]]&lt;=1500,"Medium","High"))</f>
        <v>Medium</v>
      </c>
      <c r="T2862">
        <v>3.1</v>
      </c>
      <c r="U2862">
        <v>2018</v>
      </c>
      <c r="V2862">
        <v>12</v>
      </c>
      <c r="W2862">
        <v>19</v>
      </c>
      <c r="X2862">
        <f>IF(OR(Main!$U2862=0,
       Main!$V2862=0,
       Main!$W2862=0),
   "",
   DATE(Main!$U2862,
        Main!$V2862,
        Main!$W2862)
)</f>
        <v>43453</v>
      </c>
      <c r="Y2862">
        <f>Table1[[#This Row],[Average_Cost_for_two]]*VLOOKUP(Table1[[#This Row],[Currency]],currency!$A$2:$B$10,2,FALSE)</f>
        <v>6</v>
      </c>
      <c r="Z2862" t="str">
        <f>VLOOKUP(C2862,country!A:B,2,FALSE)</f>
        <v>India</v>
      </c>
      <c r="AA2862">
        <f t="shared" si="44"/>
        <v>4</v>
      </c>
    </row>
    <row r="2863" spans="1:27" ht="15.75" customHeight="1" x14ac:dyDescent="0.25">
      <c r="A2863">
        <v>309801</v>
      </c>
      <c r="B2863" t="s">
        <v>6559</v>
      </c>
      <c r="C2863">
        <v>1</v>
      </c>
      <c r="D2863" t="s">
        <v>23</v>
      </c>
      <c r="E2863" t="s">
        <v>6560</v>
      </c>
      <c r="F2863" t="s">
        <v>71</v>
      </c>
      <c r="G2863" t="s">
        <v>72</v>
      </c>
      <c r="H2863">
        <v>77.234003999999999</v>
      </c>
      <c r="I2863">
        <v>28.5728373</v>
      </c>
      <c r="J2863" t="s">
        <v>562</v>
      </c>
      <c r="K2863" t="s">
        <v>28</v>
      </c>
      <c r="L2863" t="s">
        <v>29</v>
      </c>
      <c r="M2863" t="s">
        <v>29</v>
      </c>
      <c r="N2863" t="s">
        <v>29</v>
      </c>
      <c r="O2863" t="s">
        <v>29</v>
      </c>
      <c r="P2863">
        <v>2</v>
      </c>
      <c r="Q2863">
        <v>16</v>
      </c>
      <c r="R2863">
        <v>500</v>
      </c>
      <c r="S2863" t="str">
        <f>IF(Table1[[#This Row],[Average_Cost_for_two]]&lt;500,"Low",IF(Table1[[#This Row],[Average_Cost_for_two]]&lt;=1500,"Medium","High"))</f>
        <v>Medium</v>
      </c>
      <c r="T2863">
        <v>3.4</v>
      </c>
      <c r="U2863">
        <v>2013</v>
      </c>
      <c r="V2863">
        <v>12</v>
      </c>
      <c r="W2863">
        <v>15</v>
      </c>
      <c r="X2863">
        <f>IF(OR(Main!$U2863=0,
       Main!$V2863=0,
       Main!$W2863=0),
   "",
   DATE(Main!$U2863,
        Main!$V2863,
        Main!$W2863)
)</f>
        <v>41623</v>
      </c>
      <c r="Y2863">
        <f>Table1[[#This Row],[Average_Cost_for_two]]*VLOOKUP(Table1[[#This Row],[Currency]],currency!$A$2:$B$10,2,FALSE)</f>
        <v>6</v>
      </c>
      <c r="Z2863" t="str">
        <f>VLOOKUP(C2863,country!A:B,2,FALSE)</f>
        <v>India</v>
      </c>
      <c r="AA2863">
        <f t="shared" si="44"/>
        <v>4</v>
      </c>
    </row>
    <row r="2864" spans="1:27" ht="15.75" customHeight="1" x14ac:dyDescent="0.25">
      <c r="A2864">
        <v>312605</v>
      </c>
      <c r="B2864" t="s">
        <v>6561</v>
      </c>
      <c r="C2864">
        <v>1</v>
      </c>
      <c r="D2864" t="s">
        <v>23</v>
      </c>
      <c r="E2864" t="s">
        <v>335</v>
      </c>
      <c r="F2864" t="s">
        <v>334</v>
      </c>
      <c r="G2864" t="s">
        <v>335</v>
      </c>
      <c r="H2864">
        <v>77.244759999999999</v>
      </c>
      <c r="I2864">
        <v>28.562469</v>
      </c>
      <c r="J2864" t="s">
        <v>1311</v>
      </c>
      <c r="K2864" t="s">
        <v>28</v>
      </c>
      <c r="L2864" t="s">
        <v>29</v>
      </c>
      <c r="M2864" t="s">
        <v>29</v>
      </c>
      <c r="N2864" t="s">
        <v>29</v>
      </c>
      <c r="O2864" t="s">
        <v>29</v>
      </c>
      <c r="P2864">
        <v>2</v>
      </c>
      <c r="Q2864">
        <v>19</v>
      </c>
      <c r="R2864">
        <v>500</v>
      </c>
      <c r="S2864" t="str">
        <f>IF(Table1[[#This Row],[Average_Cost_for_two]]&lt;500,"Low",IF(Table1[[#This Row],[Average_Cost_for_two]]&lt;=1500,"Medium","High"))</f>
        <v>Medium</v>
      </c>
      <c r="T2864">
        <v>3</v>
      </c>
      <c r="U2864">
        <v>2018</v>
      </c>
      <c r="V2864">
        <v>12</v>
      </c>
      <c r="W2864">
        <v>28</v>
      </c>
      <c r="X2864">
        <f>IF(OR(Main!$U2864=0,
       Main!$V2864=0,
       Main!$W2864=0),
   "",
   DATE(Main!$U2864,
        Main!$V2864,
        Main!$W2864)
)</f>
        <v>43462</v>
      </c>
      <c r="Y2864">
        <f>Table1[[#This Row],[Average_Cost_for_two]]*VLOOKUP(Table1[[#This Row],[Currency]],currency!$A$2:$B$10,2,FALSE)</f>
        <v>6</v>
      </c>
      <c r="Z2864" t="str">
        <f>VLOOKUP(C2864,country!A:B,2,FALSE)</f>
        <v>India</v>
      </c>
      <c r="AA2864">
        <f t="shared" si="44"/>
        <v>4</v>
      </c>
    </row>
    <row r="2865" spans="1:27" ht="15.75" customHeight="1" x14ac:dyDescent="0.25">
      <c r="A2865">
        <v>6599</v>
      </c>
      <c r="B2865" t="s">
        <v>6501</v>
      </c>
      <c r="C2865">
        <v>1</v>
      </c>
      <c r="D2865" t="s">
        <v>23</v>
      </c>
      <c r="E2865" t="s">
        <v>6562</v>
      </c>
      <c r="F2865" t="s">
        <v>155</v>
      </c>
      <c r="G2865" t="s">
        <v>156</v>
      </c>
      <c r="H2865">
        <v>77.189807900000005</v>
      </c>
      <c r="I2865">
        <v>28.7014836</v>
      </c>
      <c r="J2865" t="s">
        <v>533</v>
      </c>
      <c r="K2865" t="s">
        <v>28</v>
      </c>
      <c r="L2865" t="s">
        <v>29</v>
      </c>
      <c r="M2865" t="s">
        <v>29</v>
      </c>
      <c r="N2865" t="s">
        <v>29</v>
      </c>
      <c r="O2865" t="s">
        <v>29</v>
      </c>
      <c r="P2865">
        <v>2</v>
      </c>
      <c r="Q2865">
        <v>106</v>
      </c>
      <c r="R2865">
        <v>500</v>
      </c>
      <c r="S2865" t="str">
        <f>IF(Table1[[#This Row],[Average_Cost_for_two]]&lt;500,"Low",IF(Table1[[#This Row],[Average_Cost_for_two]]&lt;=1500,"Medium","High"))</f>
        <v>Medium</v>
      </c>
      <c r="T2865">
        <v>3.5</v>
      </c>
      <c r="U2865">
        <v>2016</v>
      </c>
      <c r="V2865">
        <v>12</v>
      </c>
      <c r="W2865">
        <v>9</v>
      </c>
      <c r="X2865">
        <f>IF(OR(Main!$U2865=0,
       Main!$V2865=0,
       Main!$W2865=0),
   "",
   DATE(Main!$U2865,
        Main!$V2865,
        Main!$W2865)
)</f>
        <v>42713</v>
      </c>
      <c r="Y2865">
        <f>Table1[[#This Row],[Average_Cost_for_two]]*VLOOKUP(Table1[[#This Row],[Currency]],currency!$A$2:$B$10,2,FALSE)</f>
        <v>6</v>
      </c>
      <c r="Z2865" t="str">
        <f>VLOOKUP(C2865,country!A:B,2,FALSE)</f>
        <v>India</v>
      </c>
      <c r="AA2865">
        <f t="shared" si="44"/>
        <v>4</v>
      </c>
    </row>
    <row r="2866" spans="1:27" ht="15.75" customHeight="1" x14ac:dyDescent="0.25">
      <c r="A2866">
        <v>302893</v>
      </c>
      <c r="B2866" t="s">
        <v>6563</v>
      </c>
      <c r="C2866">
        <v>1</v>
      </c>
      <c r="D2866" t="s">
        <v>23</v>
      </c>
      <c r="E2866" t="s">
        <v>6564</v>
      </c>
      <c r="F2866" t="s">
        <v>1624</v>
      </c>
      <c r="G2866" t="s">
        <v>1625</v>
      </c>
      <c r="H2866">
        <v>77.256988890000002</v>
      </c>
      <c r="I2866">
        <v>28.530747219999999</v>
      </c>
      <c r="J2866" t="s">
        <v>503</v>
      </c>
      <c r="K2866" t="s">
        <v>28</v>
      </c>
      <c r="L2866" t="s">
        <v>29</v>
      </c>
      <c r="M2866" t="s">
        <v>29</v>
      </c>
      <c r="N2866" t="s">
        <v>29</v>
      </c>
      <c r="O2866" t="s">
        <v>29</v>
      </c>
      <c r="P2866">
        <v>2</v>
      </c>
      <c r="Q2866">
        <v>14</v>
      </c>
      <c r="R2866">
        <v>500</v>
      </c>
      <c r="S2866" t="str">
        <f>IF(Table1[[#This Row],[Average_Cost_for_two]]&lt;500,"Low",IF(Table1[[#This Row],[Average_Cost_for_two]]&lt;=1500,"Medium","High"))</f>
        <v>Medium</v>
      </c>
      <c r="T2866">
        <v>2.8</v>
      </c>
      <c r="U2866">
        <v>2013</v>
      </c>
      <c r="V2866">
        <v>12</v>
      </c>
      <c r="W2866">
        <v>18</v>
      </c>
      <c r="X2866">
        <f>IF(OR(Main!$U2866=0,
       Main!$V2866=0,
       Main!$W2866=0),
   "",
   DATE(Main!$U2866,
        Main!$V2866,
        Main!$W2866)
)</f>
        <v>41626</v>
      </c>
      <c r="Y2866">
        <f>Table1[[#This Row],[Average_Cost_for_two]]*VLOOKUP(Table1[[#This Row],[Currency]],currency!$A$2:$B$10,2,FALSE)</f>
        <v>6</v>
      </c>
      <c r="Z2866" t="str">
        <f>VLOOKUP(C2866,country!A:B,2,FALSE)</f>
        <v>India</v>
      </c>
      <c r="AA2866">
        <f t="shared" si="44"/>
        <v>4</v>
      </c>
    </row>
    <row r="2867" spans="1:27" ht="15.75" customHeight="1" x14ac:dyDescent="0.25">
      <c r="A2867">
        <v>9061</v>
      </c>
      <c r="B2867" t="s">
        <v>6565</v>
      </c>
      <c r="C2867">
        <v>1</v>
      </c>
      <c r="D2867" t="s">
        <v>23</v>
      </c>
      <c r="E2867" t="s">
        <v>3716</v>
      </c>
      <c r="F2867" t="s">
        <v>1318</v>
      </c>
      <c r="G2867" t="s">
        <v>1319</v>
      </c>
      <c r="H2867">
        <v>77.106403999999998</v>
      </c>
      <c r="I2867">
        <v>28.642660899999999</v>
      </c>
      <c r="J2867" t="s">
        <v>877</v>
      </c>
      <c r="K2867" t="s">
        <v>28</v>
      </c>
      <c r="L2867" t="s">
        <v>29</v>
      </c>
      <c r="M2867" t="s">
        <v>29</v>
      </c>
      <c r="N2867" t="s">
        <v>29</v>
      </c>
      <c r="O2867" t="s">
        <v>29</v>
      </c>
      <c r="P2867">
        <v>2</v>
      </c>
      <c r="Q2867">
        <v>36</v>
      </c>
      <c r="R2867">
        <v>500</v>
      </c>
      <c r="S2867" t="str">
        <f>IF(Table1[[#This Row],[Average_Cost_for_two]]&lt;500,"Low",IF(Table1[[#This Row],[Average_Cost_for_two]]&lt;=1500,"Medium","High"))</f>
        <v>Medium</v>
      </c>
      <c r="T2867">
        <v>3.2</v>
      </c>
      <c r="U2867">
        <v>2010</v>
      </c>
      <c r="V2867">
        <v>12</v>
      </c>
      <c r="W2867">
        <v>24</v>
      </c>
      <c r="X2867">
        <f>IF(OR(Main!$U2867=0,
       Main!$V2867=0,
       Main!$W2867=0),
   "",
   DATE(Main!$U2867,
        Main!$V2867,
        Main!$W2867)
)</f>
        <v>40536</v>
      </c>
      <c r="Y2867">
        <f>Table1[[#This Row],[Average_Cost_for_two]]*VLOOKUP(Table1[[#This Row],[Currency]],currency!$A$2:$B$10,2,FALSE)</f>
        <v>6</v>
      </c>
      <c r="Z2867" t="str">
        <f>VLOOKUP(C2867,country!A:B,2,FALSE)</f>
        <v>India</v>
      </c>
      <c r="AA2867">
        <f t="shared" si="44"/>
        <v>4</v>
      </c>
    </row>
    <row r="2868" spans="1:27" ht="15.75" customHeight="1" x14ac:dyDescent="0.25">
      <c r="A2868">
        <v>18433910</v>
      </c>
      <c r="B2868" t="s">
        <v>5908</v>
      </c>
      <c r="C2868">
        <v>1</v>
      </c>
      <c r="D2868" t="s">
        <v>23</v>
      </c>
      <c r="E2868" t="s">
        <v>489</v>
      </c>
      <c r="F2868" t="s">
        <v>490</v>
      </c>
      <c r="G2868" t="s">
        <v>491</v>
      </c>
      <c r="H2868">
        <v>77.162221900000006</v>
      </c>
      <c r="I2868">
        <v>28.592153499999998</v>
      </c>
      <c r="J2868" t="s">
        <v>5910</v>
      </c>
      <c r="K2868" t="s">
        <v>28</v>
      </c>
      <c r="L2868" t="s">
        <v>29</v>
      </c>
      <c r="M2868" t="s">
        <v>29</v>
      </c>
      <c r="N2868" t="s">
        <v>29</v>
      </c>
      <c r="O2868" t="s">
        <v>29</v>
      </c>
      <c r="P2868">
        <v>2</v>
      </c>
      <c r="Q2868">
        <v>10</v>
      </c>
      <c r="R2868">
        <v>500</v>
      </c>
      <c r="S2868" t="str">
        <f>IF(Table1[[#This Row],[Average_Cost_for_two]]&lt;500,"Low",IF(Table1[[#This Row],[Average_Cost_for_two]]&lt;=1500,"Medium","High"))</f>
        <v>Medium</v>
      </c>
      <c r="T2868">
        <v>3.2</v>
      </c>
      <c r="U2868">
        <v>2018</v>
      </c>
      <c r="V2868">
        <v>12</v>
      </c>
      <c r="W2868">
        <v>9</v>
      </c>
      <c r="X2868">
        <f>IF(OR(Main!$U2868=0,
       Main!$V2868=0,
       Main!$W2868=0),
   "",
   DATE(Main!$U2868,
        Main!$V2868,
        Main!$W2868)
)</f>
        <v>43443</v>
      </c>
      <c r="Y2868">
        <f>Table1[[#This Row],[Average_Cost_for_two]]*VLOOKUP(Table1[[#This Row],[Currency]],currency!$A$2:$B$10,2,FALSE)</f>
        <v>6</v>
      </c>
      <c r="Z2868" t="str">
        <f>VLOOKUP(C2868,country!A:B,2,FALSE)</f>
        <v>India</v>
      </c>
      <c r="AA2868">
        <f t="shared" si="44"/>
        <v>4</v>
      </c>
    </row>
    <row r="2869" spans="1:27" ht="15.75" customHeight="1" x14ac:dyDescent="0.25">
      <c r="A2869">
        <v>18423865</v>
      </c>
      <c r="B2869" t="s">
        <v>6566</v>
      </c>
      <c r="C2869">
        <v>1</v>
      </c>
      <c r="D2869" t="s">
        <v>23</v>
      </c>
      <c r="E2869" t="s">
        <v>6567</v>
      </c>
      <c r="F2869" t="s">
        <v>897</v>
      </c>
      <c r="G2869" t="s">
        <v>898</v>
      </c>
      <c r="H2869">
        <v>77.291938200000004</v>
      </c>
      <c r="I2869">
        <v>28.6895977</v>
      </c>
      <c r="J2869" t="s">
        <v>866</v>
      </c>
      <c r="K2869" t="s">
        <v>28</v>
      </c>
      <c r="L2869" t="s">
        <v>29</v>
      </c>
      <c r="M2869" t="s">
        <v>29</v>
      </c>
      <c r="N2869" t="s">
        <v>29</v>
      </c>
      <c r="O2869" t="s">
        <v>29</v>
      </c>
      <c r="P2869">
        <v>2</v>
      </c>
      <c r="Q2869">
        <v>2</v>
      </c>
      <c r="R2869">
        <v>500</v>
      </c>
      <c r="S2869" t="str">
        <f>IF(Table1[[#This Row],[Average_Cost_for_two]]&lt;500,"Low",IF(Table1[[#This Row],[Average_Cost_for_two]]&lt;=1500,"Medium","High"))</f>
        <v>Medium</v>
      </c>
      <c r="T2869">
        <v>1</v>
      </c>
      <c r="U2869">
        <v>2012</v>
      </c>
      <c r="V2869">
        <v>12</v>
      </c>
      <c r="W2869">
        <v>14</v>
      </c>
      <c r="X2869">
        <f>IF(OR(Main!$U2869=0,
       Main!$V2869=0,
       Main!$W2869=0),
   "",
   DATE(Main!$U2869,
        Main!$V2869,
        Main!$W2869)
)</f>
        <v>41257</v>
      </c>
      <c r="Y2869">
        <f>Table1[[#This Row],[Average_Cost_for_two]]*VLOOKUP(Table1[[#This Row],[Currency]],currency!$A$2:$B$10,2,FALSE)</f>
        <v>6</v>
      </c>
      <c r="Z2869" t="str">
        <f>VLOOKUP(C2869,country!A:B,2,FALSE)</f>
        <v>India</v>
      </c>
      <c r="AA2869">
        <f t="shared" si="44"/>
        <v>4</v>
      </c>
    </row>
    <row r="2870" spans="1:27" ht="15.75" customHeight="1" x14ac:dyDescent="0.25">
      <c r="A2870">
        <v>311184</v>
      </c>
      <c r="B2870" t="s">
        <v>6568</v>
      </c>
      <c r="C2870">
        <v>1</v>
      </c>
      <c r="D2870" t="s">
        <v>23</v>
      </c>
      <c r="E2870" t="s">
        <v>6569</v>
      </c>
      <c r="F2870" t="s">
        <v>67</v>
      </c>
      <c r="G2870" t="s">
        <v>68</v>
      </c>
      <c r="H2870">
        <v>77.306209899999999</v>
      </c>
      <c r="I2870">
        <v>28.589296699999998</v>
      </c>
      <c r="J2870" t="s">
        <v>480</v>
      </c>
      <c r="K2870" t="s">
        <v>28</v>
      </c>
      <c r="L2870" t="s">
        <v>29</v>
      </c>
      <c r="M2870" t="s">
        <v>29</v>
      </c>
      <c r="N2870" t="s">
        <v>29</v>
      </c>
      <c r="O2870" t="s">
        <v>29</v>
      </c>
      <c r="P2870">
        <v>2</v>
      </c>
      <c r="Q2870">
        <v>7</v>
      </c>
      <c r="R2870">
        <v>500</v>
      </c>
      <c r="S2870" t="str">
        <f>IF(Table1[[#This Row],[Average_Cost_for_two]]&lt;500,"Low",IF(Table1[[#This Row],[Average_Cost_for_two]]&lt;=1500,"Medium","High"))</f>
        <v>Medium</v>
      </c>
      <c r="T2870">
        <v>2.8</v>
      </c>
      <c r="U2870">
        <v>2015</v>
      </c>
      <c r="V2870">
        <v>12</v>
      </c>
      <c r="W2870">
        <v>9</v>
      </c>
      <c r="X2870">
        <f>IF(OR(Main!$U2870=0,
       Main!$V2870=0,
       Main!$W2870=0),
   "",
   DATE(Main!$U2870,
        Main!$V2870,
        Main!$W2870)
)</f>
        <v>42347</v>
      </c>
      <c r="Y2870">
        <f>Table1[[#This Row],[Average_Cost_for_two]]*VLOOKUP(Table1[[#This Row],[Currency]],currency!$A$2:$B$10,2,FALSE)</f>
        <v>6</v>
      </c>
      <c r="Z2870" t="str">
        <f>VLOOKUP(C2870,country!A:B,2,FALSE)</f>
        <v>India</v>
      </c>
      <c r="AA2870">
        <f t="shared" si="44"/>
        <v>4</v>
      </c>
    </row>
    <row r="2871" spans="1:27" ht="15.75" customHeight="1" x14ac:dyDescent="0.25">
      <c r="A2871">
        <v>2853</v>
      </c>
      <c r="B2871" t="s">
        <v>6570</v>
      </c>
      <c r="C2871">
        <v>1</v>
      </c>
      <c r="D2871" t="s">
        <v>23</v>
      </c>
      <c r="E2871" t="s">
        <v>6571</v>
      </c>
      <c r="F2871" t="s">
        <v>3793</v>
      </c>
      <c r="G2871" t="s">
        <v>3794</v>
      </c>
      <c r="H2871">
        <v>77.196967450000002</v>
      </c>
      <c r="I2871">
        <v>28.535762590000001</v>
      </c>
      <c r="J2871" t="s">
        <v>580</v>
      </c>
      <c r="K2871" t="s">
        <v>28</v>
      </c>
      <c r="L2871" t="s">
        <v>29</v>
      </c>
      <c r="M2871" t="s">
        <v>29</v>
      </c>
      <c r="N2871" t="s">
        <v>29</v>
      </c>
      <c r="O2871" t="s">
        <v>29</v>
      </c>
      <c r="P2871">
        <v>2</v>
      </c>
      <c r="Q2871">
        <v>77</v>
      </c>
      <c r="R2871">
        <v>500</v>
      </c>
      <c r="S2871" t="str">
        <f>IF(Table1[[#This Row],[Average_Cost_for_two]]&lt;500,"Low",IF(Table1[[#This Row],[Average_Cost_for_two]]&lt;=1500,"Medium","High"))</f>
        <v>Medium</v>
      </c>
      <c r="T2871">
        <v>2.2000000000000002</v>
      </c>
      <c r="U2871">
        <v>2017</v>
      </c>
      <c r="V2871">
        <v>11</v>
      </c>
      <c r="W2871">
        <v>17</v>
      </c>
      <c r="X2871">
        <f>IF(OR(Main!$U2871=0,
       Main!$V2871=0,
       Main!$W2871=0),
   "",
   DATE(Main!$U2871,
        Main!$V2871,
        Main!$W2871)
)</f>
        <v>43056</v>
      </c>
      <c r="Y2871">
        <f>Table1[[#This Row],[Average_Cost_for_two]]*VLOOKUP(Table1[[#This Row],[Currency]],currency!$A$2:$B$10,2,FALSE)</f>
        <v>6</v>
      </c>
      <c r="Z2871" t="str">
        <f>VLOOKUP(C2871,country!A:B,2,FALSE)</f>
        <v>India</v>
      </c>
      <c r="AA2871">
        <f t="shared" si="44"/>
        <v>4</v>
      </c>
    </row>
    <row r="2872" spans="1:27" ht="15.75" customHeight="1" x14ac:dyDescent="0.25">
      <c r="A2872">
        <v>9961</v>
      </c>
      <c r="B2872" t="s">
        <v>5911</v>
      </c>
      <c r="C2872">
        <v>1</v>
      </c>
      <c r="D2872" t="s">
        <v>23</v>
      </c>
      <c r="E2872" t="s">
        <v>6572</v>
      </c>
      <c r="F2872" t="s">
        <v>327</v>
      </c>
      <c r="G2872" t="s">
        <v>328</v>
      </c>
      <c r="H2872">
        <v>77.223331669999993</v>
      </c>
      <c r="I2872">
        <v>28.656639999999999</v>
      </c>
      <c r="J2872" t="s">
        <v>5913</v>
      </c>
      <c r="K2872" t="s">
        <v>28</v>
      </c>
      <c r="L2872" t="s">
        <v>29</v>
      </c>
      <c r="M2872" t="s">
        <v>29</v>
      </c>
      <c r="N2872" t="s">
        <v>29</v>
      </c>
      <c r="O2872" t="s">
        <v>29</v>
      </c>
      <c r="P2872">
        <v>2</v>
      </c>
      <c r="Q2872">
        <v>42</v>
      </c>
      <c r="R2872">
        <v>500</v>
      </c>
      <c r="S2872" t="str">
        <f>IF(Table1[[#This Row],[Average_Cost_for_two]]&lt;500,"Low",IF(Table1[[#This Row],[Average_Cost_for_two]]&lt;=1500,"Medium","High"))</f>
        <v>Medium</v>
      </c>
      <c r="T2872">
        <v>3</v>
      </c>
      <c r="U2872">
        <v>2016</v>
      </c>
      <c r="V2872">
        <v>11</v>
      </c>
      <c r="W2872">
        <v>5</v>
      </c>
      <c r="X2872">
        <f>IF(OR(Main!$U2872=0,
       Main!$V2872=0,
       Main!$W2872=0),
   "",
   DATE(Main!$U2872,
        Main!$V2872,
        Main!$W2872)
)</f>
        <v>42679</v>
      </c>
      <c r="Y2872">
        <f>Table1[[#This Row],[Average_Cost_for_two]]*VLOOKUP(Table1[[#This Row],[Currency]],currency!$A$2:$B$10,2,FALSE)</f>
        <v>6</v>
      </c>
      <c r="Z2872" t="str">
        <f>VLOOKUP(C2872,country!A:B,2,FALSE)</f>
        <v>India</v>
      </c>
      <c r="AA2872">
        <f t="shared" si="44"/>
        <v>4</v>
      </c>
    </row>
    <row r="2873" spans="1:27" ht="15.75" customHeight="1" x14ac:dyDescent="0.25">
      <c r="A2873">
        <v>924</v>
      </c>
      <c r="B2873" t="s">
        <v>6573</v>
      </c>
      <c r="C2873">
        <v>1</v>
      </c>
      <c r="D2873" t="s">
        <v>23</v>
      </c>
      <c r="E2873" t="s">
        <v>6574</v>
      </c>
      <c r="F2873" t="s">
        <v>2291</v>
      </c>
      <c r="G2873" t="s">
        <v>2292</v>
      </c>
      <c r="H2873">
        <v>77.268487100000002</v>
      </c>
      <c r="I2873">
        <v>28.561412900000001</v>
      </c>
      <c r="J2873" t="s">
        <v>477</v>
      </c>
      <c r="K2873" t="s">
        <v>28</v>
      </c>
      <c r="L2873" t="s">
        <v>29</v>
      </c>
      <c r="M2873" t="s">
        <v>29</v>
      </c>
      <c r="N2873" t="s">
        <v>29</v>
      </c>
      <c r="O2873" t="s">
        <v>29</v>
      </c>
      <c r="P2873">
        <v>2</v>
      </c>
      <c r="Q2873">
        <v>24</v>
      </c>
      <c r="R2873">
        <v>500</v>
      </c>
      <c r="S2873" t="str">
        <f>IF(Table1[[#This Row],[Average_Cost_for_two]]&lt;500,"Low",IF(Table1[[#This Row],[Average_Cost_for_two]]&lt;=1500,"Medium","High"))</f>
        <v>Medium</v>
      </c>
      <c r="T2873">
        <v>3.2</v>
      </c>
      <c r="U2873">
        <v>2018</v>
      </c>
      <c r="V2873">
        <v>11</v>
      </c>
      <c r="W2873">
        <v>20</v>
      </c>
      <c r="X2873">
        <f>IF(OR(Main!$U2873=0,
       Main!$V2873=0,
       Main!$W2873=0),
   "",
   DATE(Main!$U2873,
        Main!$V2873,
        Main!$W2873)
)</f>
        <v>43424</v>
      </c>
      <c r="Y2873">
        <f>Table1[[#This Row],[Average_Cost_for_two]]*VLOOKUP(Table1[[#This Row],[Currency]],currency!$A$2:$B$10,2,FALSE)</f>
        <v>6</v>
      </c>
      <c r="Z2873" t="str">
        <f>VLOOKUP(C2873,country!A:B,2,FALSE)</f>
        <v>India</v>
      </c>
      <c r="AA2873">
        <f t="shared" si="44"/>
        <v>4</v>
      </c>
    </row>
    <row r="2874" spans="1:27" ht="15.75" customHeight="1" x14ac:dyDescent="0.25">
      <c r="A2874">
        <v>302878</v>
      </c>
      <c r="B2874" t="s">
        <v>6575</v>
      </c>
      <c r="C2874">
        <v>1</v>
      </c>
      <c r="D2874" t="s">
        <v>23</v>
      </c>
      <c r="E2874" t="s">
        <v>6576</v>
      </c>
      <c r="F2874" t="s">
        <v>663</v>
      </c>
      <c r="G2874" t="s">
        <v>664</v>
      </c>
      <c r="H2874">
        <v>77.222158759999999</v>
      </c>
      <c r="I2874">
        <v>28.631223330000001</v>
      </c>
      <c r="J2874" t="s">
        <v>500</v>
      </c>
      <c r="K2874" t="s">
        <v>28</v>
      </c>
      <c r="L2874" t="s">
        <v>29</v>
      </c>
      <c r="M2874" t="s">
        <v>29</v>
      </c>
      <c r="N2874" t="s">
        <v>29</v>
      </c>
      <c r="O2874" t="s">
        <v>29</v>
      </c>
      <c r="P2874">
        <v>2</v>
      </c>
      <c r="Q2874">
        <v>3206</v>
      </c>
      <c r="R2874">
        <v>500</v>
      </c>
      <c r="S2874" t="str">
        <f>IF(Table1[[#This Row],[Average_Cost_for_two]]&lt;500,"Low",IF(Table1[[#This Row],[Average_Cost_for_two]]&lt;=1500,"Medium","High"))</f>
        <v>Medium</v>
      </c>
      <c r="T2874">
        <v>3.9</v>
      </c>
      <c r="U2874">
        <v>2015</v>
      </c>
      <c r="V2874">
        <v>11</v>
      </c>
      <c r="W2874">
        <v>3</v>
      </c>
      <c r="X2874">
        <f>IF(OR(Main!$U2874=0,
       Main!$V2874=0,
       Main!$W2874=0),
   "",
   DATE(Main!$U2874,
        Main!$V2874,
        Main!$W2874)
)</f>
        <v>42311</v>
      </c>
      <c r="Y2874">
        <f>Table1[[#This Row],[Average_Cost_for_two]]*VLOOKUP(Table1[[#This Row],[Currency]],currency!$A$2:$B$10,2,FALSE)</f>
        <v>6</v>
      </c>
      <c r="Z2874" t="str">
        <f>VLOOKUP(C2874,country!A:B,2,FALSE)</f>
        <v>India</v>
      </c>
      <c r="AA2874">
        <f t="shared" si="44"/>
        <v>4</v>
      </c>
    </row>
    <row r="2875" spans="1:27" ht="15.75" customHeight="1" x14ac:dyDescent="0.25">
      <c r="A2875">
        <v>9817</v>
      </c>
      <c r="B2875" t="s">
        <v>6577</v>
      </c>
      <c r="C2875">
        <v>1</v>
      </c>
      <c r="D2875" t="s">
        <v>23</v>
      </c>
      <c r="E2875" t="s">
        <v>6578</v>
      </c>
      <c r="F2875" t="s">
        <v>75</v>
      </c>
      <c r="G2875" t="s">
        <v>76</v>
      </c>
      <c r="H2875">
        <v>77.321247700000001</v>
      </c>
      <c r="I2875">
        <v>28.6815286</v>
      </c>
      <c r="J2875" t="s">
        <v>720</v>
      </c>
      <c r="K2875" t="s">
        <v>28</v>
      </c>
      <c r="L2875" t="s">
        <v>29</v>
      </c>
      <c r="M2875" t="s">
        <v>29</v>
      </c>
      <c r="N2875" t="s">
        <v>29</v>
      </c>
      <c r="O2875" t="s">
        <v>29</v>
      </c>
      <c r="P2875">
        <v>2</v>
      </c>
      <c r="Q2875">
        <v>14</v>
      </c>
      <c r="R2875">
        <v>500</v>
      </c>
      <c r="S2875" t="str">
        <f>IF(Table1[[#This Row],[Average_Cost_for_two]]&lt;500,"Low",IF(Table1[[#This Row],[Average_Cost_for_two]]&lt;=1500,"Medium","High"))</f>
        <v>Medium</v>
      </c>
      <c r="T2875">
        <v>2.7</v>
      </c>
      <c r="U2875">
        <v>2013</v>
      </c>
      <c r="V2875">
        <v>11</v>
      </c>
      <c r="W2875">
        <v>19</v>
      </c>
      <c r="X2875">
        <f>IF(OR(Main!$U2875=0,
       Main!$V2875=0,
       Main!$W2875=0),
   "",
   DATE(Main!$U2875,
        Main!$V2875,
        Main!$W2875)
)</f>
        <v>41597</v>
      </c>
      <c r="Y2875">
        <f>Table1[[#This Row],[Average_Cost_for_two]]*VLOOKUP(Table1[[#This Row],[Currency]],currency!$A$2:$B$10,2,FALSE)</f>
        <v>6</v>
      </c>
      <c r="Z2875" t="str">
        <f>VLOOKUP(C2875,country!A:B,2,FALSE)</f>
        <v>India</v>
      </c>
      <c r="AA2875">
        <f t="shared" si="44"/>
        <v>4</v>
      </c>
    </row>
    <row r="2876" spans="1:27" ht="15.75" customHeight="1" x14ac:dyDescent="0.25">
      <c r="A2876">
        <v>308367</v>
      </c>
      <c r="B2876" t="s">
        <v>5925</v>
      </c>
      <c r="C2876">
        <v>1</v>
      </c>
      <c r="D2876" t="s">
        <v>23</v>
      </c>
      <c r="E2876" t="s">
        <v>6579</v>
      </c>
      <c r="F2876" t="s">
        <v>1982</v>
      </c>
      <c r="G2876" t="s">
        <v>1983</v>
      </c>
      <c r="H2876">
        <v>77.243264999999994</v>
      </c>
      <c r="I2876">
        <v>28.532821200000001</v>
      </c>
      <c r="J2876" t="s">
        <v>5927</v>
      </c>
      <c r="K2876" t="s">
        <v>28</v>
      </c>
      <c r="L2876" t="s">
        <v>29</v>
      </c>
      <c r="M2876" t="s">
        <v>29</v>
      </c>
      <c r="N2876" t="s">
        <v>29</v>
      </c>
      <c r="O2876" t="s">
        <v>29</v>
      </c>
      <c r="P2876">
        <v>2</v>
      </c>
      <c r="Q2876">
        <v>96</v>
      </c>
      <c r="R2876">
        <v>500</v>
      </c>
      <c r="S2876" t="str">
        <f>IF(Table1[[#This Row],[Average_Cost_for_two]]&lt;500,"Low",IF(Table1[[#This Row],[Average_Cost_for_two]]&lt;=1500,"Medium","High"))</f>
        <v>Medium</v>
      </c>
      <c r="T2876">
        <v>3.3</v>
      </c>
      <c r="U2876">
        <v>2014</v>
      </c>
      <c r="V2876">
        <v>11</v>
      </c>
      <c r="W2876">
        <v>12</v>
      </c>
      <c r="X2876">
        <f>IF(OR(Main!$U2876=0,
       Main!$V2876=0,
       Main!$W2876=0),
   "",
   DATE(Main!$U2876,
        Main!$V2876,
        Main!$W2876)
)</f>
        <v>41955</v>
      </c>
      <c r="Y2876">
        <f>Table1[[#This Row],[Average_Cost_for_two]]*VLOOKUP(Table1[[#This Row],[Currency]],currency!$A$2:$B$10,2,FALSE)</f>
        <v>6</v>
      </c>
      <c r="Z2876" t="str">
        <f>VLOOKUP(C2876,country!A:B,2,FALSE)</f>
        <v>India</v>
      </c>
      <c r="AA2876">
        <f t="shared" si="44"/>
        <v>4</v>
      </c>
    </row>
    <row r="2877" spans="1:27" ht="15.75" customHeight="1" x14ac:dyDescent="0.25">
      <c r="A2877">
        <v>313491</v>
      </c>
      <c r="B2877" t="s">
        <v>6580</v>
      </c>
      <c r="C2877">
        <v>1</v>
      </c>
      <c r="D2877" t="s">
        <v>23</v>
      </c>
      <c r="E2877" t="s">
        <v>6581</v>
      </c>
      <c r="F2877" t="s">
        <v>34</v>
      </c>
      <c r="G2877" t="s">
        <v>35</v>
      </c>
      <c r="H2877">
        <v>77.242568689999999</v>
      </c>
      <c r="I2877">
        <v>28.575482650000001</v>
      </c>
      <c r="J2877" t="s">
        <v>5651</v>
      </c>
      <c r="K2877" t="s">
        <v>28</v>
      </c>
      <c r="L2877" t="s">
        <v>29</v>
      </c>
      <c r="M2877" t="s">
        <v>29</v>
      </c>
      <c r="N2877" t="s">
        <v>29</v>
      </c>
      <c r="O2877" t="s">
        <v>29</v>
      </c>
      <c r="P2877">
        <v>2</v>
      </c>
      <c r="Q2877">
        <v>7</v>
      </c>
      <c r="R2877">
        <v>500</v>
      </c>
      <c r="S2877" t="str">
        <f>IF(Table1[[#This Row],[Average_Cost_for_two]]&lt;500,"Low",IF(Table1[[#This Row],[Average_Cost_for_two]]&lt;=1500,"Medium","High"))</f>
        <v>Medium</v>
      </c>
      <c r="T2877">
        <v>3</v>
      </c>
      <c r="U2877">
        <v>2015</v>
      </c>
      <c r="V2877">
        <v>11</v>
      </c>
      <c r="W2877">
        <v>6</v>
      </c>
      <c r="X2877">
        <f>IF(OR(Main!$U2877=0,
       Main!$V2877=0,
       Main!$W2877=0),
   "",
   DATE(Main!$U2877,
        Main!$V2877,
        Main!$W2877)
)</f>
        <v>42314</v>
      </c>
      <c r="Y2877">
        <f>Table1[[#This Row],[Average_Cost_for_two]]*VLOOKUP(Table1[[#This Row],[Currency]],currency!$A$2:$B$10,2,FALSE)</f>
        <v>6</v>
      </c>
      <c r="Z2877" t="str">
        <f>VLOOKUP(C2877,country!A:B,2,FALSE)</f>
        <v>India</v>
      </c>
      <c r="AA2877">
        <f t="shared" si="44"/>
        <v>4</v>
      </c>
    </row>
    <row r="2878" spans="1:27" ht="15.75" customHeight="1" x14ac:dyDescent="0.25">
      <c r="A2878">
        <v>1407</v>
      </c>
      <c r="B2878" t="s">
        <v>6582</v>
      </c>
      <c r="C2878">
        <v>1</v>
      </c>
      <c r="D2878" t="s">
        <v>23</v>
      </c>
      <c r="E2878" t="s">
        <v>6583</v>
      </c>
      <c r="F2878" t="s">
        <v>2451</v>
      </c>
      <c r="G2878" t="s">
        <v>2452</v>
      </c>
      <c r="H2878">
        <v>77.226459500000004</v>
      </c>
      <c r="I2878">
        <v>28.586369900000001</v>
      </c>
      <c r="J2878" t="s">
        <v>6584</v>
      </c>
      <c r="K2878" t="s">
        <v>28</v>
      </c>
      <c r="L2878" t="s">
        <v>29</v>
      </c>
      <c r="M2878" t="s">
        <v>29</v>
      </c>
      <c r="N2878" t="s">
        <v>29</v>
      </c>
      <c r="O2878" t="s">
        <v>29</v>
      </c>
      <c r="P2878">
        <v>2</v>
      </c>
      <c r="Q2878">
        <v>26</v>
      </c>
      <c r="R2878">
        <v>500</v>
      </c>
      <c r="S2878" t="str">
        <f>IF(Table1[[#This Row],[Average_Cost_for_two]]&lt;500,"Low",IF(Table1[[#This Row],[Average_Cost_for_two]]&lt;=1500,"Medium","High"))</f>
        <v>Medium</v>
      </c>
      <c r="T2878">
        <v>2.6</v>
      </c>
      <c r="U2878">
        <v>2018</v>
      </c>
      <c r="V2878">
        <v>11</v>
      </c>
      <c r="W2878">
        <v>7</v>
      </c>
      <c r="X2878">
        <f>IF(OR(Main!$U2878=0,
       Main!$V2878=0,
       Main!$W2878=0),
   "",
   DATE(Main!$U2878,
        Main!$V2878,
        Main!$W2878)
)</f>
        <v>43411</v>
      </c>
      <c r="Y2878">
        <f>Table1[[#This Row],[Average_Cost_for_two]]*VLOOKUP(Table1[[#This Row],[Currency]],currency!$A$2:$B$10,2,FALSE)</f>
        <v>6</v>
      </c>
      <c r="Z2878" t="str">
        <f>VLOOKUP(C2878,country!A:B,2,FALSE)</f>
        <v>India</v>
      </c>
      <c r="AA2878">
        <f t="shared" si="44"/>
        <v>4</v>
      </c>
    </row>
    <row r="2879" spans="1:27" ht="15.75" customHeight="1" x14ac:dyDescent="0.25">
      <c r="A2879">
        <v>300828</v>
      </c>
      <c r="B2879" t="s">
        <v>6585</v>
      </c>
      <c r="C2879">
        <v>1</v>
      </c>
      <c r="D2879" t="s">
        <v>23</v>
      </c>
      <c r="E2879" t="s">
        <v>6586</v>
      </c>
      <c r="F2879" t="s">
        <v>1743</v>
      </c>
      <c r="G2879" t="s">
        <v>1742</v>
      </c>
      <c r="H2879">
        <v>77.207629900000001</v>
      </c>
      <c r="I2879">
        <v>28.531494599999998</v>
      </c>
      <c r="J2879" t="s">
        <v>480</v>
      </c>
      <c r="K2879" t="s">
        <v>28</v>
      </c>
      <c r="L2879" t="s">
        <v>29</v>
      </c>
      <c r="M2879" t="s">
        <v>29</v>
      </c>
      <c r="N2879" t="s">
        <v>29</v>
      </c>
      <c r="O2879" t="s">
        <v>29</v>
      </c>
      <c r="P2879">
        <v>2</v>
      </c>
      <c r="Q2879">
        <v>105</v>
      </c>
      <c r="R2879">
        <v>500</v>
      </c>
      <c r="S2879" t="str">
        <f>IF(Table1[[#This Row],[Average_Cost_for_two]]&lt;500,"Low",IF(Table1[[#This Row],[Average_Cost_for_two]]&lt;=1500,"Medium","High"))</f>
        <v>Medium</v>
      </c>
      <c r="T2879">
        <v>3.3</v>
      </c>
      <c r="U2879">
        <v>2015</v>
      </c>
      <c r="V2879">
        <v>11</v>
      </c>
      <c r="W2879">
        <v>11</v>
      </c>
      <c r="X2879">
        <f>IF(OR(Main!$U2879=0,
       Main!$V2879=0,
       Main!$W2879=0),
   "",
   DATE(Main!$U2879,
        Main!$V2879,
        Main!$W2879)
)</f>
        <v>42319</v>
      </c>
      <c r="Y2879">
        <f>Table1[[#This Row],[Average_Cost_for_two]]*VLOOKUP(Table1[[#This Row],[Currency]],currency!$A$2:$B$10,2,FALSE)</f>
        <v>6</v>
      </c>
      <c r="Z2879" t="str">
        <f>VLOOKUP(C2879,country!A:B,2,FALSE)</f>
        <v>India</v>
      </c>
      <c r="AA2879">
        <f t="shared" si="44"/>
        <v>4</v>
      </c>
    </row>
    <row r="2880" spans="1:27" ht="15.75" customHeight="1" x14ac:dyDescent="0.25">
      <c r="A2880">
        <v>2491</v>
      </c>
      <c r="B2880" t="s">
        <v>6587</v>
      </c>
      <c r="C2880">
        <v>1</v>
      </c>
      <c r="D2880" t="s">
        <v>23</v>
      </c>
      <c r="E2880" t="s">
        <v>6588</v>
      </c>
      <c r="F2880" t="s">
        <v>3468</v>
      </c>
      <c r="G2880" t="s">
        <v>3469</v>
      </c>
      <c r="H2880">
        <v>77.190545999999998</v>
      </c>
      <c r="I2880">
        <v>28.706519199999999</v>
      </c>
      <c r="J2880" t="s">
        <v>556</v>
      </c>
      <c r="K2880" t="s">
        <v>28</v>
      </c>
      <c r="L2880" t="s">
        <v>29</v>
      </c>
      <c r="M2880" t="s">
        <v>29</v>
      </c>
      <c r="N2880" t="s">
        <v>29</v>
      </c>
      <c r="O2880" t="s">
        <v>29</v>
      </c>
      <c r="P2880">
        <v>2</v>
      </c>
      <c r="Q2880">
        <v>16</v>
      </c>
      <c r="R2880">
        <v>500</v>
      </c>
      <c r="S2880" t="str">
        <f>IF(Table1[[#This Row],[Average_Cost_for_two]]&lt;500,"Low",IF(Table1[[#This Row],[Average_Cost_for_two]]&lt;=1500,"Medium","High"))</f>
        <v>Medium</v>
      </c>
      <c r="T2880">
        <v>3.1</v>
      </c>
      <c r="U2880">
        <v>2018</v>
      </c>
      <c r="V2880">
        <v>11</v>
      </c>
      <c r="W2880">
        <v>1</v>
      </c>
      <c r="X2880">
        <f>IF(OR(Main!$U2880=0,
       Main!$V2880=0,
       Main!$W2880=0),
   "",
   DATE(Main!$U2880,
        Main!$V2880,
        Main!$W2880)
)</f>
        <v>43405</v>
      </c>
      <c r="Y2880">
        <f>Table1[[#This Row],[Average_Cost_for_two]]*VLOOKUP(Table1[[#This Row],[Currency]],currency!$A$2:$B$10,2,FALSE)</f>
        <v>6</v>
      </c>
      <c r="Z2880" t="str">
        <f>VLOOKUP(C2880,country!A:B,2,FALSE)</f>
        <v>India</v>
      </c>
      <c r="AA2880">
        <f t="shared" si="44"/>
        <v>4</v>
      </c>
    </row>
    <row r="2881" spans="1:27" ht="15.75" customHeight="1" x14ac:dyDescent="0.25">
      <c r="A2881">
        <v>18070503</v>
      </c>
      <c r="B2881" t="s">
        <v>6589</v>
      </c>
      <c r="C2881">
        <v>1</v>
      </c>
      <c r="D2881" t="s">
        <v>23</v>
      </c>
      <c r="E2881" t="s">
        <v>3161</v>
      </c>
      <c r="F2881" t="s">
        <v>3162</v>
      </c>
      <c r="G2881" t="s">
        <v>3161</v>
      </c>
      <c r="H2881">
        <v>77.146739499999995</v>
      </c>
      <c r="I2881">
        <v>28.656860500000001</v>
      </c>
      <c r="J2881" t="s">
        <v>6590</v>
      </c>
      <c r="K2881" t="s">
        <v>28</v>
      </c>
      <c r="L2881" t="s">
        <v>29</v>
      </c>
      <c r="M2881" t="s">
        <v>29</v>
      </c>
      <c r="N2881" t="s">
        <v>29</v>
      </c>
      <c r="O2881" t="s">
        <v>29</v>
      </c>
      <c r="P2881">
        <v>2</v>
      </c>
      <c r="Q2881">
        <v>31</v>
      </c>
      <c r="R2881">
        <v>500</v>
      </c>
      <c r="S2881" t="str">
        <f>IF(Table1[[#This Row],[Average_Cost_for_two]]&lt;500,"Low",IF(Table1[[#This Row],[Average_Cost_for_two]]&lt;=1500,"Medium","High"))</f>
        <v>Medium</v>
      </c>
      <c r="T2881">
        <v>2.7</v>
      </c>
      <c r="U2881">
        <v>2012</v>
      </c>
      <c r="V2881">
        <v>11</v>
      </c>
      <c r="W2881">
        <v>14</v>
      </c>
      <c r="X2881">
        <f>IF(OR(Main!$U2881=0,
       Main!$V2881=0,
       Main!$W2881=0),
   "",
   DATE(Main!$U2881,
        Main!$V2881,
        Main!$W2881)
)</f>
        <v>41227</v>
      </c>
      <c r="Y2881">
        <f>Table1[[#This Row],[Average_Cost_for_two]]*VLOOKUP(Table1[[#This Row],[Currency]],currency!$A$2:$B$10,2,FALSE)</f>
        <v>6</v>
      </c>
      <c r="Z2881" t="str">
        <f>VLOOKUP(C2881,country!A:B,2,FALSE)</f>
        <v>India</v>
      </c>
      <c r="AA2881">
        <f t="shared" si="44"/>
        <v>4</v>
      </c>
    </row>
    <row r="2882" spans="1:27" ht="15.75" customHeight="1" x14ac:dyDescent="0.25">
      <c r="A2882">
        <v>312893</v>
      </c>
      <c r="B2882" t="s">
        <v>6591</v>
      </c>
      <c r="C2882">
        <v>1</v>
      </c>
      <c r="D2882" t="s">
        <v>23</v>
      </c>
      <c r="E2882" t="s">
        <v>6592</v>
      </c>
      <c r="F2882" t="s">
        <v>127</v>
      </c>
      <c r="G2882" t="s">
        <v>128</v>
      </c>
      <c r="H2882">
        <v>77.1411461</v>
      </c>
      <c r="I2882">
        <v>28.657096599999999</v>
      </c>
      <c r="J2882" t="s">
        <v>480</v>
      </c>
      <c r="K2882" t="s">
        <v>28</v>
      </c>
      <c r="L2882" t="s">
        <v>29</v>
      </c>
      <c r="M2882" t="s">
        <v>29</v>
      </c>
      <c r="N2882" t="s">
        <v>29</v>
      </c>
      <c r="O2882" t="s">
        <v>29</v>
      </c>
      <c r="P2882">
        <v>2</v>
      </c>
      <c r="Q2882">
        <v>53</v>
      </c>
      <c r="R2882">
        <v>500</v>
      </c>
      <c r="S2882" t="str">
        <f>IF(Table1[[#This Row],[Average_Cost_for_two]]&lt;500,"Low",IF(Table1[[#This Row],[Average_Cost_for_two]]&lt;=1500,"Medium","High"))</f>
        <v>Medium</v>
      </c>
      <c r="T2882">
        <v>3.5</v>
      </c>
      <c r="U2882">
        <v>2014</v>
      </c>
      <c r="V2882">
        <v>11</v>
      </c>
      <c r="W2882">
        <v>17</v>
      </c>
      <c r="X2882">
        <f>IF(OR(Main!$U2882=0,
       Main!$V2882=0,
       Main!$W2882=0),
   "",
   DATE(Main!$U2882,
        Main!$V2882,
        Main!$W2882)
)</f>
        <v>41960</v>
      </c>
      <c r="Y2882">
        <f>Table1[[#This Row],[Average_Cost_for_two]]*VLOOKUP(Table1[[#This Row],[Currency]],currency!$A$2:$B$10,2,FALSE)</f>
        <v>6</v>
      </c>
      <c r="Z2882" t="str">
        <f>VLOOKUP(C2882,country!A:B,2,FALSE)</f>
        <v>India</v>
      </c>
      <c r="AA2882">
        <f t="shared" ref="AA2882:AA2945" si="45">ROUNDUP(V2882/3,0)</f>
        <v>4</v>
      </c>
    </row>
    <row r="2883" spans="1:27" ht="15.75" customHeight="1" x14ac:dyDescent="0.25">
      <c r="A2883">
        <v>312765</v>
      </c>
      <c r="B2883" t="s">
        <v>6593</v>
      </c>
      <c r="C2883">
        <v>1</v>
      </c>
      <c r="D2883" t="s">
        <v>23</v>
      </c>
      <c r="E2883" t="s">
        <v>6594</v>
      </c>
      <c r="F2883" t="s">
        <v>270</v>
      </c>
      <c r="G2883" t="s">
        <v>271</v>
      </c>
      <c r="H2883">
        <v>77.171029799999999</v>
      </c>
      <c r="I2883">
        <v>28.5569323</v>
      </c>
      <c r="J2883" t="s">
        <v>580</v>
      </c>
      <c r="K2883" t="s">
        <v>28</v>
      </c>
      <c r="L2883" t="s">
        <v>29</v>
      </c>
      <c r="M2883" t="s">
        <v>29</v>
      </c>
      <c r="N2883" t="s">
        <v>29</v>
      </c>
      <c r="O2883" t="s">
        <v>29</v>
      </c>
      <c r="P2883">
        <v>2</v>
      </c>
      <c r="Q2883">
        <v>12</v>
      </c>
      <c r="R2883">
        <v>500</v>
      </c>
      <c r="S2883" t="str">
        <f>IF(Table1[[#This Row],[Average_Cost_for_two]]&lt;500,"Low",IF(Table1[[#This Row],[Average_Cost_for_two]]&lt;=1500,"Medium","High"))</f>
        <v>Medium</v>
      </c>
      <c r="T2883">
        <v>3.2</v>
      </c>
      <c r="U2883">
        <v>2014</v>
      </c>
      <c r="V2883">
        <v>11</v>
      </c>
      <c r="W2883">
        <v>20</v>
      </c>
      <c r="X2883">
        <f>IF(OR(Main!$U2883=0,
       Main!$V2883=0,
       Main!$W2883=0),
   "",
   DATE(Main!$U2883,
        Main!$V2883,
        Main!$W2883)
)</f>
        <v>41963</v>
      </c>
      <c r="Y2883">
        <f>Table1[[#This Row],[Average_Cost_for_two]]*VLOOKUP(Table1[[#This Row],[Currency]],currency!$A$2:$B$10,2,FALSE)</f>
        <v>6</v>
      </c>
      <c r="Z2883" t="str">
        <f>VLOOKUP(C2883,country!A:B,2,FALSE)</f>
        <v>India</v>
      </c>
      <c r="AA2883">
        <f t="shared" si="45"/>
        <v>4</v>
      </c>
    </row>
    <row r="2884" spans="1:27" ht="15.75" customHeight="1" x14ac:dyDescent="0.25">
      <c r="A2884">
        <v>309804</v>
      </c>
      <c r="B2884" t="s">
        <v>6595</v>
      </c>
      <c r="C2884">
        <v>1</v>
      </c>
      <c r="D2884" t="s">
        <v>23</v>
      </c>
      <c r="E2884" t="s">
        <v>6596</v>
      </c>
      <c r="F2884" t="s">
        <v>1917</v>
      </c>
      <c r="G2884" t="s">
        <v>1918</v>
      </c>
      <c r="H2884">
        <v>77.19366599</v>
      </c>
      <c r="I2884">
        <v>28.562016669999998</v>
      </c>
      <c r="J2884" t="s">
        <v>556</v>
      </c>
      <c r="K2884" t="s">
        <v>28</v>
      </c>
      <c r="L2884" t="s">
        <v>29</v>
      </c>
      <c r="M2884" t="s">
        <v>29</v>
      </c>
      <c r="N2884" t="s">
        <v>29</v>
      </c>
      <c r="O2884" t="s">
        <v>29</v>
      </c>
      <c r="P2884">
        <v>2</v>
      </c>
      <c r="Q2884">
        <v>33</v>
      </c>
      <c r="R2884">
        <v>500</v>
      </c>
      <c r="S2884" t="str">
        <f>IF(Table1[[#This Row],[Average_Cost_for_two]]&lt;500,"Low",IF(Table1[[#This Row],[Average_Cost_for_two]]&lt;=1500,"Medium","High"))</f>
        <v>Medium</v>
      </c>
      <c r="T2884">
        <v>3.3</v>
      </c>
      <c r="U2884">
        <v>2014</v>
      </c>
      <c r="V2884">
        <v>11</v>
      </c>
      <c r="W2884">
        <v>22</v>
      </c>
      <c r="X2884">
        <f>IF(OR(Main!$U2884=0,
       Main!$V2884=0,
       Main!$W2884=0),
   "",
   DATE(Main!$U2884,
        Main!$V2884,
        Main!$W2884)
)</f>
        <v>41965</v>
      </c>
      <c r="Y2884">
        <f>Table1[[#This Row],[Average_Cost_for_two]]*VLOOKUP(Table1[[#This Row],[Currency]],currency!$A$2:$B$10,2,FALSE)</f>
        <v>6</v>
      </c>
      <c r="Z2884" t="str">
        <f>VLOOKUP(C2884,country!A:B,2,FALSE)</f>
        <v>India</v>
      </c>
      <c r="AA2884">
        <f t="shared" si="45"/>
        <v>4</v>
      </c>
    </row>
    <row r="2885" spans="1:27" ht="15.75" customHeight="1" x14ac:dyDescent="0.25">
      <c r="A2885">
        <v>302396</v>
      </c>
      <c r="B2885" t="s">
        <v>6597</v>
      </c>
      <c r="C2885">
        <v>1</v>
      </c>
      <c r="D2885" t="s">
        <v>23</v>
      </c>
      <c r="E2885" t="s">
        <v>6598</v>
      </c>
      <c r="F2885" t="s">
        <v>897</v>
      </c>
      <c r="G2885" t="s">
        <v>898</v>
      </c>
      <c r="H2885">
        <v>77.285859500000001</v>
      </c>
      <c r="I2885">
        <v>28.6765638</v>
      </c>
      <c r="J2885" t="s">
        <v>477</v>
      </c>
      <c r="K2885" t="s">
        <v>28</v>
      </c>
      <c r="L2885" t="s">
        <v>29</v>
      </c>
      <c r="M2885" t="s">
        <v>29</v>
      </c>
      <c r="N2885" t="s">
        <v>29</v>
      </c>
      <c r="O2885" t="s">
        <v>29</v>
      </c>
      <c r="P2885">
        <v>2</v>
      </c>
      <c r="Q2885">
        <v>9</v>
      </c>
      <c r="R2885">
        <v>500</v>
      </c>
      <c r="S2885" t="str">
        <f>IF(Table1[[#This Row],[Average_Cost_for_two]]&lt;500,"Low",IF(Table1[[#This Row],[Average_Cost_for_two]]&lt;=1500,"Medium","High"))</f>
        <v>Medium</v>
      </c>
      <c r="T2885">
        <v>2.8</v>
      </c>
      <c r="U2885">
        <v>2012</v>
      </c>
      <c r="V2885">
        <v>11</v>
      </c>
      <c r="W2885">
        <v>14</v>
      </c>
      <c r="X2885">
        <f>IF(OR(Main!$U2885=0,
       Main!$V2885=0,
       Main!$W2885=0),
   "",
   DATE(Main!$U2885,
        Main!$V2885,
        Main!$W2885)
)</f>
        <v>41227</v>
      </c>
      <c r="Y2885">
        <f>Table1[[#This Row],[Average_Cost_for_two]]*VLOOKUP(Table1[[#This Row],[Currency]],currency!$A$2:$B$10,2,FALSE)</f>
        <v>6</v>
      </c>
      <c r="Z2885" t="str">
        <f>VLOOKUP(C2885,country!A:B,2,FALSE)</f>
        <v>India</v>
      </c>
      <c r="AA2885">
        <f t="shared" si="45"/>
        <v>4</v>
      </c>
    </row>
    <row r="2886" spans="1:27" ht="15.75" customHeight="1" x14ac:dyDescent="0.25">
      <c r="A2886">
        <v>18357957</v>
      </c>
      <c r="B2886" t="s">
        <v>6599</v>
      </c>
      <c r="C2886">
        <v>1</v>
      </c>
      <c r="D2886" t="s">
        <v>23</v>
      </c>
      <c r="E2886" t="s">
        <v>6600</v>
      </c>
      <c r="F2886" t="s">
        <v>236</v>
      </c>
      <c r="G2886" t="s">
        <v>235</v>
      </c>
      <c r="H2886">
        <v>77.167387500000004</v>
      </c>
      <c r="I2886">
        <v>28.708241399999999</v>
      </c>
      <c r="J2886" t="s">
        <v>480</v>
      </c>
      <c r="K2886" t="s">
        <v>28</v>
      </c>
      <c r="L2886" t="s">
        <v>29</v>
      </c>
      <c r="M2886" t="s">
        <v>29</v>
      </c>
      <c r="N2886" t="s">
        <v>29</v>
      </c>
      <c r="O2886" t="s">
        <v>29</v>
      </c>
      <c r="P2886">
        <v>2</v>
      </c>
      <c r="Q2886">
        <v>5</v>
      </c>
      <c r="R2886">
        <v>500</v>
      </c>
      <c r="S2886" t="str">
        <f>IF(Table1[[#This Row],[Average_Cost_for_two]]&lt;500,"Low",IF(Table1[[#This Row],[Average_Cost_for_two]]&lt;=1500,"Medium","High"))</f>
        <v>Medium</v>
      </c>
      <c r="T2886">
        <v>3.1</v>
      </c>
      <c r="U2886">
        <v>2013</v>
      </c>
      <c r="V2886">
        <v>11</v>
      </c>
      <c r="W2886">
        <v>15</v>
      </c>
      <c r="X2886">
        <f>IF(OR(Main!$U2886=0,
       Main!$V2886=0,
       Main!$W2886=0),
   "",
   DATE(Main!$U2886,
        Main!$V2886,
        Main!$W2886)
)</f>
        <v>41593</v>
      </c>
      <c r="Y2886">
        <f>Table1[[#This Row],[Average_Cost_for_two]]*VLOOKUP(Table1[[#This Row],[Currency]],currency!$A$2:$B$10,2,FALSE)</f>
        <v>6</v>
      </c>
      <c r="Z2886" t="str">
        <f>VLOOKUP(C2886,country!A:B,2,FALSE)</f>
        <v>India</v>
      </c>
      <c r="AA2886">
        <f t="shared" si="45"/>
        <v>4</v>
      </c>
    </row>
    <row r="2887" spans="1:27" ht="15.75" customHeight="1" x14ac:dyDescent="0.25">
      <c r="A2887">
        <v>7760</v>
      </c>
      <c r="B2887" t="s">
        <v>5911</v>
      </c>
      <c r="C2887">
        <v>1</v>
      </c>
      <c r="D2887" t="s">
        <v>23</v>
      </c>
      <c r="E2887" t="s">
        <v>6601</v>
      </c>
      <c r="F2887" t="s">
        <v>774</v>
      </c>
      <c r="G2887" t="s">
        <v>775</v>
      </c>
      <c r="H2887">
        <v>77.219722899999994</v>
      </c>
      <c r="I2887">
        <v>28.569595199999998</v>
      </c>
      <c r="J2887" t="s">
        <v>5913</v>
      </c>
      <c r="K2887" t="s">
        <v>28</v>
      </c>
      <c r="L2887" t="s">
        <v>29</v>
      </c>
      <c r="M2887" t="s">
        <v>29</v>
      </c>
      <c r="N2887" t="s">
        <v>29</v>
      </c>
      <c r="O2887" t="s">
        <v>29</v>
      </c>
      <c r="P2887">
        <v>2</v>
      </c>
      <c r="Q2887">
        <v>73</v>
      </c>
      <c r="R2887">
        <v>500</v>
      </c>
      <c r="S2887" t="str">
        <f>IF(Table1[[#This Row],[Average_Cost_for_two]]&lt;500,"Low",IF(Table1[[#This Row],[Average_Cost_for_two]]&lt;=1500,"Medium","High"))</f>
        <v>Medium</v>
      </c>
      <c r="T2887">
        <v>3.3</v>
      </c>
      <c r="U2887">
        <v>2016</v>
      </c>
      <c r="V2887">
        <v>11</v>
      </c>
      <c r="W2887">
        <v>4</v>
      </c>
      <c r="X2887">
        <f>IF(OR(Main!$U2887=0,
       Main!$V2887=0,
       Main!$W2887=0),
   "",
   DATE(Main!$U2887,
        Main!$V2887,
        Main!$W2887)
)</f>
        <v>42678</v>
      </c>
      <c r="Y2887">
        <f>Table1[[#This Row],[Average_Cost_for_two]]*VLOOKUP(Table1[[#This Row],[Currency]],currency!$A$2:$B$10,2,FALSE)</f>
        <v>6</v>
      </c>
      <c r="Z2887" t="str">
        <f>VLOOKUP(C2887,country!A:B,2,FALSE)</f>
        <v>India</v>
      </c>
      <c r="AA2887">
        <f t="shared" si="45"/>
        <v>4</v>
      </c>
    </row>
    <row r="2888" spans="1:27" ht="15.75" customHeight="1" x14ac:dyDescent="0.25">
      <c r="A2888">
        <v>301522</v>
      </c>
      <c r="B2888" t="s">
        <v>6602</v>
      </c>
      <c r="C2888">
        <v>1</v>
      </c>
      <c r="D2888" t="s">
        <v>23</v>
      </c>
      <c r="E2888" t="s">
        <v>6603</v>
      </c>
      <c r="F2888" t="s">
        <v>243</v>
      </c>
      <c r="G2888" t="s">
        <v>244</v>
      </c>
      <c r="H2888">
        <v>77.248730199999997</v>
      </c>
      <c r="I2888">
        <v>28.540426799999999</v>
      </c>
      <c r="J2888" t="s">
        <v>6604</v>
      </c>
      <c r="K2888" t="s">
        <v>28</v>
      </c>
      <c r="L2888" t="s">
        <v>29</v>
      </c>
      <c r="M2888" t="s">
        <v>29</v>
      </c>
      <c r="N2888" t="s">
        <v>29</v>
      </c>
      <c r="O2888" t="s">
        <v>29</v>
      </c>
      <c r="P2888">
        <v>2</v>
      </c>
      <c r="Q2888">
        <v>14</v>
      </c>
      <c r="R2888">
        <v>500</v>
      </c>
      <c r="S2888" t="str">
        <f>IF(Table1[[#This Row],[Average_Cost_for_two]]&lt;500,"Low",IF(Table1[[#This Row],[Average_Cost_for_two]]&lt;=1500,"Medium","High"))</f>
        <v>Medium</v>
      </c>
      <c r="T2888">
        <v>2.7</v>
      </c>
      <c r="U2888">
        <v>2017</v>
      </c>
      <c r="V2888">
        <v>10</v>
      </c>
      <c r="W2888">
        <v>27</v>
      </c>
      <c r="X2888">
        <f>IF(OR(Main!$U2888=0,
       Main!$V2888=0,
       Main!$W2888=0),
   "",
   DATE(Main!$U2888,
        Main!$V2888,
        Main!$W2888)
)</f>
        <v>43035</v>
      </c>
      <c r="Y2888">
        <f>Table1[[#This Row],[Average_Cost_for_two]]*VLOOKUP(Table1[[#This Row],[Currency]],currency!$A$2:$B$10,2,FALSE)</f>
        <v>6</v>
      </c>
      <c r="Z2888" t="str">
        <f>VLOOKUP(C2888,country!A:B,2,FALSE)</f>
        <v>India</v>
      </c>
      <c r="AA2888">
        <f t="shared" si="45"/>
        <v>4</v>
      </c>
    </row>
    <row r="2889" spans="1:27" ht="15.75" customHeight="1" x14ac:dyDescent="0.25">
      <c r="A2889">
        <v>307578</v>
      </c>
      <c r="B2889" t="s">
        <v>5911</v>
      </c>
      <c r="C2889">
        <v>1</v>
      </c>
      <c r="D2889" t="s">
        <v>23</v>
      </c>
      <c r="E2889" t="s">
        <v>6605</v>
      </c>
      <c r="F2889" t="s">
        <v>5010</v>
      </c>
      <c r="G2889" t="s">
        <v>5011</v>
      </c>
      <c r="H2889">
        <v>77.158192499999998</v>
      </c>
      <c r="I2889">
        <v>28.702953399999998</v>
      </c>
      <c r="J2889" t="s">
        <v>5913</v>
      </c>
      <c r="K2889" t="s">
        <v>28</v>
      </c>
      <c r="L2889" t="s">
        <v>29</v>
      </c>
      <c r="M2889" t="s">
        <v>29</v>
      </c>
      <c r="N2889" t="s">
        <v>29</v>
      </c>
      <c r="O2889" t="s">
        <v>29</v>
      </c>
      <c r="P2889">
        <v>2</v>
      </c>
      <c r="Q2889">
        <v>62</v>
      </c>
      <c r="R2889">
        <v>500</v>
      </c>
      <c r="S2889" t="str">
        <f>IF(Table1[[#This Row],[Average_Cost_for_two]]&lt;500,"Low",IF(Table1[[#This Row],[Average_Cost_for_two]]&lt;=1500,"Medium","High"))</f>
        <v>Medium</v>
      </c>
      <c r="T2889">
        <v>3.6</v>
      </c>
      <c r="U2889">
        <v>2017</v>
      </c>
      <c r="V2889">
        <v>10</v>
      </c>
      <c r="W2889">
        <v>1</v>
      </c>
      <c r="X2889">
        <f>IF(OR(Main!$U2889=0,
       Main!$V2889=0,
       Main!$W2889=0),
   "",
   DATE(Main!$U2889,
        Main!$V2889,
        Main!$W2889)
)</f>
        <v>43009</v>
      </c>
      <c r="Y2889">
        <f>Table1[[#This Row],[Average_Cost_for_two]]*VLOOKUP(Table1[[#This Row],[Currency]],currency!$A$2:$B$10,2,FALSE)</f>
        <v>6</v>
      </c>
      <c r="Z2889" t="str">
        <f>VLOOKUP(C2889,country!A:B,2,FALSE)</f>
        <v>India</v>
      </c>
      <c r="AA2889">
        <f t="shared" si="45"/>
        <v>4</v>
      </c>
    </row>
    <row r="2890" spans="1:27" ht="15.75" customHeight="1" x14ac:dyDescent="0.25">
      <c r="A2890">
        <v>308865</v>
      </c>
      <c r="B2890" t="s">
        <v>6606</v>
      </c>
      <c r="C2890">
        <v>1</v>
      </c>
      <c r="D2890" t="s">
        <v>23</v>
      </c>
      <c r="E2890" t="s">
        <v>6607</v>
      </c>
      <c r="F2890" t="s">
        <v>1973</v>
      </c>
      <c r="G2890" t="s">
        <v>1972</v>
      </c>
      <c r="H2890">
        <v>77.2327504</v>
      </c>
      <c r="I2890">
        <v>28.5567356</v>
      </c>
      <c r="J2890" t="s">
        <v>562</v>
      </c>
      <c r="K2890" t="s">
        <v>28</v>
      </c>
      <c r="L2890" t="s">
        <v>29</v>
      </c>
      <c r="M2890" t="s">
        <v>29</v>
      </c>
      <c r="N2890" t="s">
        <v>29</v>
      </c>
      <c r="O2890" t="s">
        <v>29</v>
      </c>
      <c r="P2890">
        <v>2</v>
      </c>
      <c r="Q2890">
        <v>173</v>
      </c>
      <c r="R2890">
        <v>500</v>
      </c>
      <c r="S2890" t="str">
        <f>IF(Table1[[#This Row],[Average_Cost_for_two]]&lt;500,"Low",IF(Table1[[#This Row],[Average_Cost_for_two]]&lt;=1500,"Medium","High"))</f>
        <v>Medium</v>
      </c>
      <c r="T2890">
        <v>4.0999999999999996</v>
      </c>
      <c r="U2890">
        <v>2012</v>
      </c>
      <c r="V2890">
        <v>10</v>
      </c>
      <c r="W2890">
        <v>23</v>
      </c>
      <c r="X2890">
        <f>IF(OR(Main!$U2890=0,
       Main!$V2890=0,
       Main!$W2890=0),
   "",
   DATE(Main!$U2890,
        Main!$V2890,
        Main!$W2890)
)</f>
        <v>41205</v>
      </c>
      <c r="Y2890">
        <f>Table1[[#This Row],[Average_Cost_for_two]]*VLOOKUP(Table1[[#This Row],[Currency]],currency!$A$2:$B$10,2,FALSE)</f>
        <v>6</v>
      </c>
      <c r="Z2890" t="str">
        <f>VLOOKUP(C2890,country!A:B,2,FALSE)</f>
        <v>India</v>
      </c>
      <c r="AA2890">
        <f t="shared" si="45"/>
        <v>4</v>
      </c>
    </row>
    <row r="2891" spans="1:27" ht="15.75" customHeight="1" x14ac:dyDescent="0.25">
      <c r="A2891">
        <v>312357</v>
      </c>
      <c r="B2891" t="s">
        <v>6608</v>
      </c>
      <c r="C2891">
        <v>1</v>
      </c>
      <c r="D2891" t="s">
        <v>23</v>
      </c>
      <c r="E2891" t="s">
        <v>6609</v>
      </c>
      <c r="F2891" t="s">
        <v>155</v>
      </c>
      <c r="G2891" t="s">
        <v>156</v>
      </c>
      <c r="H2891">
        <v>77.191694699999999</v>
      </c>
      <c r="I2891">
        <v>28.699156800000001</v>
      </c>
      <c r="J2891" t="s">
        <v>3652</v>
      </c>
      <c r="K2891" t="s">
        <v>28</v>
      </c>
      <c r="L2891" t="s">
        <v>29</v>
      </c>
      <c r="M2891" t="s">
        <v>29</v>
      </c>
      <c r="N2891" t="s">
        <v>29</v>
      </c>
      <c r="O2891" t="s">
        <v>29</v>
      </c>
      <c r="P2891">
        <v>2</v>
      </c>
      <c r="Q2891">
        <v>1</v>
      </c>
      <c r="R2891">
        <v>500</v>
      </c>
      <c r="S2891" t="str">
        <f>IF(Table1[[#This Row],[Average_Cost_for_two]]&lt;500,"Low",IF(Table1[[#This Row],[Average_Cost_for_two]]&lt;=1500,"Medium","High"))</f>
        <v>Medium</v>
      </c>
      <c r="T2891">
        <v>1</v>
      </c>
      <c r="U2891">
        <v>2011</v>
      </c>
      <c r="V2891">
        <v>10</v>
      </c>
      <c r="W2891">
        <v>3</v>
      </c>
      <c r="X2891">
        <f>IF(OR(Main!$U2891=0,
       Main!$V2891=0,
       Main!$W2891=0),
   "",
   DATE(Main!$U2891,
        Main!$V2891,
        Main!$W2891)
)</f>
        <v>40819</v>
      </c>
      <c r="Y2891">
        <f>Table1[[#This Row],[Average_Cost_for_two]]*VLOOKUP(Table1[[#This Row],[Currency]],currency!$A$2:$B$10,2,FALSE)</f>
        <v>6</v>
      </c>
      <c r="Z2891" t="str">
        <f>VLOOKUP(C2891,country!A:B,2,FALSE)</f>
        <v>India</v>
      </c>
      <c r="AA2891">
        <f t="shared" si="45"/>
        <v>4</v>
      </c>
    </row>
    <row r="2892" spans="1:27" ht="15.75" customHeight="1" x14ac:dyDescent="0.25">
      <c r="A2892">
        <v>8933</v>
      </c>
      <c r="B2892" t="s">
        <v>6610</v>
      </c>
      <c r="C2892">
        <v>1</v>
      </c>
      <c r="D2892" t="s">
        <v>23</v>
      </c>
      <c r="E2892" t="s">
        <v>6611</v>
      </c>
      <c r="F2892" t="s">
        <v>253</v>
      </c>
      <c r="G2892" t="s">
        <v>254</v>
      </c>
      <c r="H2892">
        <v>77.190611619999999</v>
      </c>
      <c r="I2892">
        <v>28.643495519999998</v>
      </c>
      <c r="J2892" t="s">
        <v>6612</v>
      </c>
      <c r="K2892" t="s">
        <v>28</v>
      </c>
      <c r="L2892" t="s">
        <v>29</v>
      </c>
      <c r="M2892" t="s">
        <v>29</v>
      </c>
      <c r="N2892" t="s">
        <v>29</v>
      </c>
      <c r="O2892" t="s">
        <v>29</v>
      </c>
      <c r="P2892">
        <v>2</v>
      </c>
      <c r="Q2892">
        <v>841</v>
      </c>
      <c r="R2892">
        <v>500</v>
      </c>
      <c r="S2892" t="str">
        <f>IF(Table1[[#This Row],[Average_Cost_for_two]]&lt;500,"Low",IF(Table1[[#This Row],[Average_Cost_for_two]]&lt;=1500,"Medium","High"))</f>
        <v>Medium</v>
      </c>
      <c r="T2892">
        <v>4</v>
      </c>
      <c r="U2892">
        <v>2011</v>
      </c>
      <c r="V2892">
        <v>10</v>
      </c>
      <c r="W2892">
        <v>17</v>
      </c>
      <c r="X2892">
        <f>IF(OR(Main!$U2892=0,
       Main!$V2892=0,
       Main!$W2892=0),
   "",
   DATE(Main!$U2892,
        Main!$V2892,
        Main!$W2892)
)</f>
        <v>40833</v>
      </c>
      <c r="Y2892">
        <f>Table1[[#This Row],[Average_Cost_for_two]]*VLOOKUP(Table1[[#This Row],[Currency]],currency!$A$2:$B$10,2,FALSE)</f>
        <v>6</v>
      </c>
      <c r="Z2892" t="str">
        <f>VLOOKUP(C2892,country!A:B,2,FALSE)</f>
        <v>India</v>
      </c>
      <c r="AA2892">
        <f t="shared" si="45"/>
        <v>4</v>
      </c>
    </row>
    <row r="2893" spans="1:27" ht="15.75" customHeight="1" x14ac:dyDescent="0.25">
      <c r="A2893">
        <v>189</v>
      </c>
      <c r="B2893" t="s">
        <v>5911</v>
      </c>
      <c r="C2893">
        <v>1</v>
      </c>
      <c r="D2893" t="s">
        <v>23</v>
      </c>
      <c r="E2893" t="s">
        <v>6613</v>
      </c>
      <c r="F2893" t="s">
        <v>6614</v>
      </c>
      <c r="G2893" t="s">
        <v>6615</v>
      </c>
      <c r="H2893">
        <v>77.229333699999998</v>
      </c>
      <c r="I2893">
        <v>28.667644200000002</v>
      </c>
      <c r="J2893" t="s">
        <v>5913</v>
      </c>
      <c r="K2893" t="s">
        <v>28</v>
      </c>
      <c r="L2893" t="s">
        <v>29</v>
      </c>
      <c r="M2893" t="s">
        <v>29</v>
      </c>
      <c r="N2893" t="s">
        <v>29</v>
      </c>
      <c r="O2893" t="s">
        <v>29</v>
      </c>
      <c r="P2893">
        <v>2</v>
      </c>
      <c r="Q2893">
        <v>132</v>
      </c>
      <c r="R2893">
        <v>500</v>
      </c>
      <c r="S2893" t="str">
        <f>IF(Table1[[#This Row],[Average_Cost_for_two]]&lt;500,"Low",IF(Table1[[#This Row],[Average_Cost_for_two]]&lt;=1500,"Medium","High"))</f>
        <v>Medium</v>
      </c>
      <c r="T2893">
        <v>3.3</v>
      </c>
      <c r="U2893">
        <v>2018</v>
      </c>
      <c r="V2893">
        <v>10</v>
      </c>
      <c r="W2893">
        <v>5</v>
      </c>
      <c r="X2893">
        <f>IF(OR(Main!$U2893=0,
       Main!$V2893=0,
       Main!$W2893=0),
   "",
   DATE(Main!$U2893,
        Main!$V2893,
        Main!$W2893)
)</f>
        <v>43378</v>
      </c>
      <c r="Y2893">
        <f>Table1[[#This Row],[Average_Cost_for_two]]*VLOOKUP(Table1[[#This Row],[Currency]],currency!$A$2:$B$10,2,FALSE)</f>
        <v>6</v>
      </c>
      <c r="Z2893" t="str">
        <f>VLOOKUP(C2893,country!A:B,2,FALSE)</f>
        <v>India</v>
      </c>
      <c r="AA2893">
        <f t="shared" si="45"/>
        <v>4</v>
      </c>
    </row>
    <row r="2894" spans="1:27" ht="15.75" customHeight="1" x14ac:dyDescent="0.25">
      <c r="A2894">
        <v>312098</v>
      </c>
      <c r="B2894" t="s">
        <v>6616</v>
      </c>
      <c r="C2894">
        <v>1</v>
      </c>
      <c r="D2894" t="s">
        <v>23</v>
      </c>
      <c r="E2894" t="s">
        <v>6617</v>
      </c>
      <c r="F2894" t="s">
        <v>1738</v>
      </c>
      <c r="G2894" t="s">
        <v>1739</v>
      </c>
      <c r="H2894">
        <v>77.130680999999996</v>
      </c>
      <c r="I2894">
        <v>28.6489905</v>
      </c>
      <c r="J2894" t="s">
        <v>580</v>
      </c>
      <c r="K2894" t="s">
        <v>28</v>
      </c>
      <c r="L2894" t="s">
        <v>29</v>
      </c>
      <c r="M2894" t="s">
        <v>29</v>
      </c>
      <c r="N2894" t="s">
        <v>29</v>
      </c>
      <c r="O2894" t="s">
        <v>29</v>
      </c>
      <c r="P2894">
        <v>2</v>
      </c>
      <c r="Q2894">
        <v>10</v>
      </c>
      <c r="R2894">
        <v>500</v>
      </c>
      <c r="S2894" t="str">
        <f>IF(Table1[[#This Row],[Average_Cost_for_two]]&lt;500,"Low",IF(Table1[[#This Row],[Average_Cost_for_two]]&lt;=1500,"Medium","High"))</f>
        <v>Medium</v>
      </c>
      <c r="T2894">
        <v>3.1</v>
      </c>
      <c r="U2894">
        <v>2015</v>
      </c>
      <c r="V2894">
        <v>10</v>
      </c>
      <c r="W2894">
        <v>23</v>
      </c>
      <c r="X2894">
        <f>IF(OR(Main!$U2894=0,
       Main!$V2894=0,
       Main!$W2894=0),
   "",
   DATE(Main!$U2894,
        Main!$V2894,
        Main!$W2894)
)</f>
        <v>42300</v>
      </c>
      <c r="Y2894">
        <f>Table1[[#This Row],[Average_Cost_for_two]]*VLOOKUP(Table1[[#This Row],[Currency]],currency!$A$2:$B$10,2,FALSE)</f>
        <v>6</v>
      </c>
      <c r="Z2894" t="str">
        <f>VLOOKUP(C2894,country!A:B,2,FALSE)</f>
        <v>India</v>
      </c>
      <c r="AA2894">
        <f t="shared" si="45"/>
        <v>4</v>
      </c>
    </row>
    <row r="2895" spans="1:27" ht="15.75" customHeight="1" x14ac:dyDescent="0.25">
      <c r="A2895">
        <v>2297</v>
      </c>
      <c r="B2895" t="s">
        <v>6618</v>
      </c>
      <c r="C2895">
        <v>1</v>
      </c>
      <c r="D2895" t="s">
        <v>23</v>
      </c>
      <c r="E2895" t="s">
        <v>6619</v>
      </c>
      <c r="F2895" t="s">
        <v>163</v>
      </c>
      <c r="G2895" t="s">
        <v>164</v>
      </c>
      <c r="H2895">
        <v>77.2815054</v>
      </c>
      <c r="I2895">
        <v>28.659351399999998</v>
      </c>
      <c r="J2895" t="s">
        <v>6620</v>
      </c>
      <c r="K2895" t="s">
        <v>28</v>
      </c>
      <c r="L2895" t="s">
        <v>29</v>
      </c>
      <c r="M2895" t="s">
        <v>29</v>
      </c>
      <c r="N2895" t="s">
        <v>29</v>
      </c>
      <c r="O2895" t="s">
        <v>29</v>
      </c>
      <c r="P2895">
        <v>2</v>
      </c>
      <c r="Q2895">
        <v>79</v>
      </c>
      <c r="R2895">
        <v>500</v>
      </c>
      <c r="S2895" t="str">
        <f>IF(Table1[[#This Row],[Average_Cost_for_two]]&lt;500,"Low",IF(Table1[[#This Row],[Average_Cost_for_two]]&lt;=1500,"Medium","High"))</f>
        <v>Medium</v>
      </c>
      <c r="T2895">
        <v>3.2</v>
      </c>
      <c r="U2895">
        <v>2013</v>
      </c>
      <c r="V2895">
        <v>10</v>
      </c>
      <c r="W2895">
        <v>4</v>
      </c>
      <c r="X2895">
        <f>IF(OR(Main!$U2895=0,
       Main!$V2895=0,
       Main!$W2895=0),
   "",
   DATE(Main!$U2895,
        Main!$V2895,
        Main!$W2895)
)</f>
        <v>41551</v>
      </c>
      <c r="Y2895">
        <f>Table1[[#This Row],[Average_Cost_for_two]]*VLOOKUP(Table1[[#This Row],[Currency]],currency!$A$2:$B$10,2,FALSE)</f>
        <v>6</v>
      </c>
      <c r="Z2895" t="str">
        <f>VLOOKUP(C2895,country!A:B,2,FALSE)</f>
        <v>India</v>
      </c>
      <c r="AA2895">
        <f t="shared" si="45"/>
        <v>4</v>
      </c>
    </row>
    <row r="2896" spans="1:27" ht="15.75" customHeight="1" x14ac:dyDescent="0.25">
      <c r="A2896">
        <v>18279453</v>
      </c>
      <c r="B2896" t="s">
        <v>6621</v>
      </c>
      <c r="C2896">
        <v>1</v>
      </c>
      <c r="D2896" t="s">
        <v>23</v>
      </c>
      <c r="E2896" t="s">
        <v>4521</v>
      </c>
      <c r="F2896" t="s">
        <v>2451</v>
      </c>
      <c r="G2896" t="s">
        <v>2452</v>
      </c>
      <c r="H2896">
        <v>77.226459500000004</v>
      </c>
      <c r="I2896">
        <v>28.585294399999999</v>
      </c>
      <c r="J2896" t="s">
        <v>5063</v>
      </c>
      <c r="K2896" t="s">
        <v>28</v>
      </c>
      <c r="L2896" t="s">
        <v>29</v>
      </c>
      <c r="M2896" t="s">
        <v>29</v>
      </c>
      <c r="N2896" t="s">
        <v>29</v>
      </c>
      <c r="O2896" t="s">
        <v>29</v>
      </c>
      <c r="P2896">
        <v>2</v>
      </c>
      <c r="Q2896">
        <v>14</v>
      </c>
      <c r="R2896">
        <v>500</v>
      </c>
      <c r="S2896" t="str">
        <f>IF(Table1[[#This Row],[Average_Cost_for_two]]&lt;500,"Low",IF(Table1[[#This Row],[Average_Cost_for_two]]&lt;=1500,"Medium","High"))</f>
        <v>Medium</v>
      </c>
      <c r="T2896">
        <v>3.5</v>
      </c>
      <c r="U2896">
        <v>2016</v>
      </c>
      <c r="V2896">
        <v>10</v>
      </c>
      <c r="W2896">
        <v>19</v>
      </c>
      <c r="X2896">
        <f>IF(OR(Main!$U2896=0,
       Main!$V2896=0,
       Main!$W2896=0),
   "",
   DATE(Main!$U2896,
        Main!$V2896,
        Main!$W2896)
)</f>
        <v>42662</v>
      </c>
      <c r="Y2896">
        <f>Table1[[#This Row],[Average_Cost_for_two]]*VLOOKUP(Table1[[#This Row],[Currency]],currency!$A$2:$B$10,2,FALSE)</f>
        <v>6</v>
      </c>
      <c r="Z2896" t="str">
        <f>VLOOKUP(C2896,country!A:B,2,FALSE)</f>
        <v>India</v>
      </c>
      <c r="AA2896">
        <f t="shared" si="45"/>
        <v>4</v>
      </c>
    </row>
    <row r="2897" spans="1:27" ht="15.75" customHeight="1" x14ac:dyDescent="0.25">
      <c r="A2897">
        <v>303149</v>
      </c>
      <c r="B2897" t="s">
        <v>5218</v>
      </c>
      <c r="C2897">
        <v>1</v>
      </c>
      <c r="D2897" t="s">
        <v>23</v>
      </c>
      <c r="E2897" t="s">
        <v>6622</v>
      </c>
      <c r="F2897" t="s">
        <v>39</v>
      </c>
      <c r="G2897" t="s">
        <v>40</v>
      </c>
      <c r="H2897">
        <v>77.128813890000004</v>
      </c>
      <c r="I2897">
        <v>28.549536109999998</v>
      </c>
      <c r="J2897" t="s">
        <v>559</v>
      </c>
      <c r="K2897" t="s">
        <v>28</v>
      </c>
      <c r="L2897" t="s">
        <v>29</v>
      </c>
      <c r="M2897" t="s">
        <v>29</v>
      </c>
      <c r="N2897" t="s">
        <v>29</v>
      </c>
      <c r="O2897" t="s">
        <v>29</v>
      </c>
      <c r="P2897">
        <v>2</v>
      </c>
      <c r="Q2897">
        <v>1</v>
      </c>
      <c r="R2897">
        <v>500</v>
      </c>
      <c r="S2897" t="str">
        <f>IF(Table1[[#This Row],[Average_Cost_for_two]]&lt;500,"Low",IF(Table1[[#This Row],[Average_Cost_for_two]]&lt;=1500,"Medium","High"))</f>
        <v>Medium</v>
      </c>
      <c r="T2897">
        <v>1</v>
      </c>
      <c r="U2897">
        <v>2013</v>
      </c>
      <c r="V2897">
        <v>10</v>
      </c>
      <c r="W2897">
        <v>17</v>
      </c>
      <c r="X2897">
        <f>IF(OR(Main!$U2897=0,
       Main!$V2897=0,
       Main!$W2897=0),
   "",
   DATE(Main!$U2897,
        Main!$V2897,
        Main!$W2897)
)</f>
        <v>41564</v>
      </c>
      <c r="Y2897">
        <f>Table1[[#This Row],[Average_Cost_for_two]]*VLOOKUP(Table1[[#This Row],[Currency]],currency!$A$2:$B$10,2,FALSE)</f>
        <v>6</v>
      </c>
      <c r="Z2897" t="str">
        <f>VLOOKUP(C2897,country!A:B,2,FALSE)</f>
        <v>India</v>
      </c>
      <c r="AA2897">
        <f t="shared" si="45"/>
        <v>4</v>
      </c>
    </row>
    <row r="2898" spans="1:27" ht="15.75" customHeight="1" x14ac:dyDescent="0.25">
      <c r="A2898">
        <v>6183</v>
      </c>
      <c r="B2898" t="s">
        <v>6623</v>
      </c>
      <c r="C2898">
        <v>1</v>
      </c>
      <c r="D2898" t="s">
        <v>23</v>
      </c>
      <c r="E2898" t="s">
        <v>6624</v>
      </c>
      <c r="F2898" t="s">
        <v>119</v>
      </c>
      <c r="G2898" t="s">
        <v>120</v>
      </c>
      <c r="H2898">
        <v>77.293035500000002</v>
      </c>
      <c r="I2898">
        <v>28.6043403</v>
      </c>
      <c r="J2898" t="s">
        <v>480</v>
      </c>
      <c r="K2898" t="s">
        <v>28</v>
      </c>
      <c r="L2898" t="s">
        <v>29</v>
      </c>
      <c r="M2898" t="s">
        <v>29</v>
      </c>
      <c r="N2898" t="s">
        <v>29</v>
      </c>
      <c r="O2898" t="s">
        <v>29</v>
      </c>
      <c r="P2898">
        <v>2</v>
      </c>
      <c r="Q2898">
        <v>33</v>
      </c>
      <c r="R2898">
        <v>500</v>
      </c>
      <c r="S2898" t="str">
        <f>IF(Table1[[#This Row],[Average_Cost_for_two]]&lt;500,"Low",IF(Table1[[#This Row],[Average_Cost_for_two]]&lt;=1500,"Medium","High"))</f>
        <v>Medium</v>
      </c>
      <c r="T2898">
        <v>2.7</v>
      </c>
      <c r="U2898">
        <v>2016</v>
      </c>
      <c r="V2898">
        <v>10</v>
      </c>
      <c r="W2898">
        <v>19</v>
      </c>
      <c r="X2898">
        <f>IF(OR(Main!$U2898=0,
       Main!$V2898=0,
       Main!$W2898=0),
   "",
   DATE(Main!$U2898,
        Main!$V2898,
        Main!$W2898)
)</f>
        <v>42662</v>
      </c>
      <c r="Y2898">
        <f>Table1[[#This Row],[Average_Cost_for_two]]*VLOOKUP(Table1[[#This Row],[Currency]],currency!$A$2:$B$10,2,FALSE)</f>
        <v>6</v>
      </c>
      <c r="Z2898" t="str">
        <f>VLOOKUP(C2898,country!A:B,2,FALSE)</f>
        <v>India</v>
      </c>
      <c r="AA2898">
        <f t="shared" si="45"/>
        <v>4</v>
      </c>
    </row>
    <row r="2899" spans="1:27" ht="15.75" customHeight="1" x14ac:dyDescent="0.25">
      <c r="A2899">
        <v>18469968</v>
      </c>
      <c r="B2899" t="s">
        <v>6625</v>
      </c>
      <c r="C2899">
        <v>1</v>
      </c>
      <c r="D2899" t="s">
        <v>23</v>
      </c>
      <c r="E2899" t="s">
        <v>6626</v>
      </c>
      <c r="F2899" t="s">
        <v>2698</v>
      </c>
      <c r="G2899" t="s">
        <v>2699</v>
      </c>
      <c r="H2899">
        <v>0</v>
      </c>
      <c r="I2899">
        <v>0</v>
      </c>
      <c r="J2899" t="s">
        <v>6627</v>
      </c>
      <c r="K2899" t="s">
        <v>28</v>
      </c>
      <c r="L2899" t="s">
        <v>29</v>
      </c>
      <c r="M2899" t="s">
        <v>29</v>
      </c>
      <c r="N2899" t="s">
        <v>29</v>
      </c>
      <c r="O2899" t="s">
        <v>29</v>
      </c>
      <c r="P2899">
        <v>2</v>
      </c>
      <c r="Q2899">
        <v>6</v>
      </c>
      <c r="R2899">
        <v>500</v>
      </c>
      <c r="S2899" t="str">
        <f>IF(Table1[[#This Row],[Average_Cost_for_two]]&lt;500,"Low",IF(Table1[[#This Row],[Average_Cost_for_two]]&lt;=1500,"Medium","High"))</f>
        <v>Medium</v>
      </c>
      <c r="T2899">
        <v>3.1</v>
      </c>
      <c r="U2899">
        <v>2013</v>
      </c>
      <c r="V2899">
        <v>10</v>
      </c>
      <c r="W2899">
        <v>9</v>
      </c>
      <c r="X2899">
        <f>IF(OR(Main!$U2899=0,
       Main!$V2899=0,
       Main!$W2899=0),
   "",
   DATE(Main!$U2899,
        Main!$V2899,
        Main!$W2899)
)</f>
        <v>41556</v>
      </c>
      <c r="Y2899">
        <f>Table1[[#This Row],[Average_Cost_for_two]]*VLOOKUP(Table1[[#This Row],[Currency]],currency!$A$2:$B$10,2,FALSE)</f>
        <v>6</v>
      </c>
      <c r="Z2899" t="str">
        <f>VLOOKUP(C2899,country!A:B,2,FALSE)</f>
        <v>India</v>
      </c>
      <c r="AA2899">
        <f t="shared" si="45"/>
        <v>4</v>
      </c>
    </row>
    <row r="2900" spans="1:27" ht="15.75" customHeight="1" x14ac:dyDescent="0.25">
      <c r="A2900">
        <v>312378</v>
      </c>
      <c r="B2900" t="s">
        <v>6628</v>
      </c>
      <c r="C2900">
        <v>1</v>
      </c>
      <c r="D2900" t="s">
        <v>23</v>
      </c>
      <c r="E2900" t="s">
        <v>6629</v>
      </c>
      <c r="F2900" t="s">
        <v>1926</v>
      </c>
      <c r="G2900" t="s">
        <v>1927</v>
      </c>
      <c r="H2900">
        <v>77.218900880000007</v>
      </c>
      <c r="I2900">
        <v>28.564354170000001</v>
      </c>
      <c r="J2900" t="s">
        <v>556</v>
      </c>
      <c r="K2900" t="s">
        <v>28</v>
      </c>
      <c r="L2900" t="s">
        <v>29</v>
      </c>
      <c r="M2900" t="s">
        <v>29</v>
      </c>
      <c r="N2900" t="s">
        <v>29</v>
      </c>
      <c r="O2900" t="s">
        <v>29</v>
      </c>
      <c r="P2900">
        <v>2</v>
      </c>
      <c r="Q2900">
        <v>11</v>
      </c>
      <c r="R2900">
        <v>500</v>
      </c>
      <c r="S2900" t="str">
        <f>IF(Table1[[#This Row],[Average_Cost_for_two]]&lt;500,"Low",IF(Table1[[#This Row],[Average_Cost_for_two]]&lt;=1500,"Medium","High"))</f>
        <v>Medium</v>
      </c>
      <c r="T2900">
        <v>3.1</v>
      </c>
      <c r="U2900">
        <v>2017</v>
      </c>
      <c r="V2900">
        <v>10</v>
      </c>
      <c r="W2900">
        <v>9</v>
      </c>
      <c r="X2900">
        <f>IF(OR(Main!$U2900=0,
       Main!$V2900=0,
       Main!$W2900=0),
   "",
   DATE(Main!$U2900,
        Main!$V2900,
        Main!$W2900)
)</f>
        <v>43017</v>
      </c>
      <c r="Y2900">
        <f>Table1[[#This Row],[Average_Cost_for_two]]*VLOOKUP(Table1[[#This Row],[Currency]],currency!$A$2:$B$10,2,FALSE)</f>
        <v>6</v>
      </c>
      <c r="Z2900" t="str">
        <f>VLOOKUP(C2900,country!A:B,2,FALSE)</f>
        <v>India</v>
      </c>
      <c r="AA2900">
        <f t="shared" si="45"/>
        <v>4</v>
      </c>
    </row>
    <row r="2901" spans="1:27" ht="15.75" customHeight="1" x14ac:dyDescent="0.25">
      <c r="A2901">
        <v>18491264</v>
      </c>
      <c r="B2901" t="s">
        <v>6630</v>
      </c>
      <c r="C2901">
        <v>1</v>
      </c>
      <c r="D2901" t="s">
        <v>23</v>
      </c>
      <c r="E2901" t="s">
        <v>6631</v>
      </c>
      <c r="F2901" t="s">
        <v>209</v>
      </c>
      <c r="G2901" t="s">
        <v>208</v>
      </c>
      <c r="H2901">
        <v>77.124246999999997</v>
      </c>
      <c r="I2901">
        <v>28.636842399999999</v>
      </c>
      <c r="J2901" t="s">
        <v>6632</v>
      </c>
      <c r="K2901" t="s">
        <v>28</v>
      </c>
      <c r="L2901" t="s">
        <v>29</v>
      </c>
      <c r="M2901" t="s">
        <v>29</v>
      </c>
      <c r="N2901" t="s">
        <v>29</v>
      </c>
      <c r="O2901" t="s">
        <v>29</v>
      </c>
      <c r="P2901">
        <v>2</v>
      </c>
      <c r="Q2901">
        <v>1</v>
      </c>
      <c r="R2901">
        <v>500</v>
      </c>
      <c r="S2901" t="str">
        <f>IF(Table1[[#This Row],[Average_Cost_for_two]]&lt;500,"Low",IF(Table1[[#This Row],[Average_Cost_for_two]]&lt;=1500,"Medium","High"))</f>
        <v>Medium</v>
      </c>
      <c r="T2901">
        <v>1</v>
      </c>
      <c r="U2901">
        <v>2014</v>
      </c>
      <c r="V2901">
        <v>10</v>
      </c>
      <c r="W2901">
        <v>18</v>
      </c>
      <c r="X2901">
        <f>IF(OR(Main!$U2901=0,
       Main!$V2901=0,
       Main!$W2901=0),
   "",
   DATE(Main!$U2901,
        Main!$V2901,
        Main!$W2901)
)</f>
        <v>41930</v>
      </c>
      <c r="Y2901">
        <f>Table1[[#This Row],[Average_Cost_for_two]]*VLOOKUP(Table1[[#This Row],[Currency]],currency!$A$2:$B$10,2,FALSE)</f>
        <v>6</v>
      </c>
      <c r="Z2901" t="str">
        <f>VLOOKUP(C2901,country!A:B,2,FALSE)</f>
        <v>India</v>
      </c>
      <c r="AA2901">
        <f t="shared" si="45"/>
        <v>4</v>
      </c>
    </row>
    <row r="2902" spans="1:27" ht="15.75" customHeight="1" x14ac:dyDescent="0.25">
      <c r="A2902">
        <v>9340</v>
      </c>
      <c r="B2902" t="s">
        <v>6633</v>
      </c>
      <c r="C2902">
        <v>1</v>
      </c>
      <c r="D2902" t="s">
        <v>23</v>
      </c>
      <c r="E2902" t="s">
        <v>6634</v>
      </c>
      <c r="F2902" t="s">
        <v>4084</v>
      </c>
      <c r="G2902" t="s">
        <v>4085</v>
      </c>
      <c r="H2902">
        <v>77.117574200000007</v>
      </c>
      <c r="I2902">
        <v>28.7004868</v>
      </c>
      <c r="J2902" t="s">
        <v>706</v>
      </c>
      <c r="K2902" t="s">
        <v>28</v>
      </c>
      <c r="L2902" t="s">
        <v>29</v>
      </c>
      <c r="M2902" t="s">
        <v>29</v>
      </c>
      <c r="N2902" t="s">
        <v>29</v>
      </c>
      <c r="O2902" t="s">
        <v>29</v>
      </c>
      <c r="P2902">
        <v>1</v>
      </c>
      <c r="Q2902">
        <v>124</v>
      </c>
      <c r="R2902">
        <v>300</v>
      </c>
      <c r="S2902" t="str">
        <f>IF(Table1[[#This Row],[Average_Cost_for_two]]&lt;500,"Low",IF(Table1[[#This Row],[Average_Cost_for_two]]&lt;=1500,"Medium","High"))</f>
        <v>Low</v>
      </c>
      <c r="T2902">
        <v>3.7</v>
      </c>
      <c r="U2902">
        <v>2012</v>
      </c>
      <c r="V2902">
        <v>9</v>
      </c>
      <c r="W2902">
        <v>2</v>
      </c>
      <c r="X2902">
        <f>IF(OR(Main!$U2902=0,
       Main!$V2902=0,
       Main!$W2902=0),
   "",
   DATE(Main!$U2902,
        Main!$V2902,
        Main!$W2902)
)</f>
        <v>41154</v>
      </c>
      <c r="Y2902">
        <f>Table1[[#This Row],[Average_Cost_for_two]]*VLOOKUP(Table1[[#This Row],[Currency]],currency!$A$2:$B$10,2,FALSE)</f>
        <v>3.6</v>
      </c>
      <c r="Z2902" t="str">
        <f>VLOOKUP(C2902,country!A:B,2,FALSE)</f>
        <v>India</v>
      </c>
      <c r="AA2902">
        <f t="shared" si="45"/>
        <v>3</v>
      </c>
    </row>
    <row r="2903" spans="1:27" ht="15.75" customHeight="1" x14ac:dyDescent="0.25">
      <c r="A2903">
        <v>18384137</v>
      </c>
      <c r="B2903" t="s">
        <v>6635</v>
      </c>
      <c r="C2903">
        <v>1</v>
      </c>
      <c r="D2903" t="s">
        <v>23</v>
      </c>
      <c r="E2903" t="s">
        <v>6636</v>
      </c>
      <c r="F2903" t="s">
        <v>327</v>
      </c>
      <c r="G2903" t="s">
        <v>328</v>
      </c>
      <c r="H2903">
        <v>77.209482600000001</v>
      </c>
      <c r="I2903">
        <v>28.663599000000001</v>
      </c>
      <c r="J2903" t="s">
        <v>533</v>
      </c>
      <c r="K2903" t="s">
        <v>28</v>
      </c>
      <c r="L2903" t="s">
        <v>29</v>
      </c>
      <c r="M2903" t="s">
        <v>29</v>
      </c>
      <c r="N2903" t="s">
        <v>29</v>
      </c>
      <c r="O2903" t="s">
        <v>29</v>
      </c>
      <c r="P2903">
        <v>1</v>
      </c>
      <c r="Q2903">
        <v>4</v>
      </c>
      <c r="R2903">
        <v>300</v>
      </c>
      <c r="S2903" t="str">
        <f>IF(Table1[[#This Row],[Average_Cost_for_two]]&lt;500,"Low",IF(Table1[[#This Row],[Average_Cost_for_two]]&lt;=1500,"Medium","High"))</f>
        <v>Low</v>
      </c>
      <c r="T2903">
        <v>3.1</v>
      </c>
      <c r="U2903">
        <v>2016</v>
      </c>
      <c r="V2903">
        <v>9</v>
      </c>
      <c r="W2903">
        <v>21</v>
      </c>
      <c r="X2903">
        <f>IF(OR(Main!$U2903=0,
       Main!$V2903=0,
       Main!$W2903=0),
   "",
   DATE(Main!$U2903,
        Main!$V2903,
        Main!$W2903)
)</f>
        <v>42634</v>
      </c>
      <c r="Y2903">
        <f>Table1[[#This Row],[Average_Cost_for_two]]*VLOOKUP(Table1[[#This Row],[Currency]],currency!$A$2:$B$10,2,FALSE)</f>
        <v>3.6</v>
      </c>
      <c r="Z2903" t="str">
        <f>VLOOKUP(C2903,country!A:B,2,FALSE)</f>
        <v>India</v>
      </c>
      <c r="AA2903">
        <f t="shared" si="45"/>
        <v>3</v>
      </c>
    </row>
    <row r="2904" spans="1:27" ht="15.75" customHeight="1" x14ac:dyDescent="0.25">
      <c r="A2904">
        <v>18272386</v>
      </c>
      <c r="B2904" t="s">
        <v>6637</v>
      </c>
      <c r="C2904">
        <v>1</v>
      </c>
      <c r="D2904" t="s">
        <v>23</v>
      </c>
      <c r="E2904" t="s">
        <v>6638</v>
      </c>
      <c r="F2904" t="s">
        <v>327</v>
      </c>
      <c r="G2904" t="s">
        <v>328</v>
      </c>
      <c r="H2904">
        <v>77.227178100000003</v>
      </c>
      <c r="I2904">
        <v>28.656330199999999</v>
      </c>
      <c r="J2904" t="s">
        <v>720</v>
      </c>
      <c r="K2904" t="s">
        <v>28</v>
      </c>
      <c r="L2904" t="s">
        <v>29</v>
      </c>
      <c r="M2904" t="s">
        <v>29</v>
      </c>
      <c r="N2904" t="s">
        <v>29</v>
      </c>
      <c r="O2904" t="s">
        <v>29</v>
      </c>
      <c r="P2904">
        <v>1</v>
      </c>
      <c r="Q2904">
        <v>4</v>
      </c>
      <c r="R2904">
        <v>300</v>
      </c>
      <c r="S2904" t="str">
        <f>IF(Table1[[#This Row],[Average_Cost_for_two]]&lt;500,"Low",IF(Table1[[#This Row],[Average_Cost_for_two]]&lt;=1500,"Medium","High"))</f>
        <v>Low</v>
      </c>
      <c r="T2904">
        <v>2.8</v>
      </c>
      <c r="U2904">
        <v>2010</v>
      </c>
      <c r="V2904">
        <v>9</v>
      </c>
      <c r="W2904">
        <v>27</v>
      </c>
      <c r="X2904">
        <f>IF(OR(Main!$U2904=0,
       Main!$V2904=0,
       Main!$W2904=0),
   "",
   DATE(Main!$U2904,
        Main!$V2904,
        Main!$W2904)
)</f>
        <v>40448</v>
      </c>
      <c r="Y2904">
        <f>Table1[[#This Row],[Average_Cost_for_two]]*VLOOKUP(Table1[[#This Row],[Currency]],currency!$A$2:$B$10,2,FALSE)</f>
        <v>3.6</v>
      </c>
      <c r="Z2904" t="str">
        <f>VLOOKUP(C2904,country!A:B,2,FALSE)</f>
        <v>India</v>
      </c>
      <c r="AA2904">
        <f t="shared" si="45"/>
        <v>3</v>
      </c>
    </row>
    <row r="2905" spans="1:27" ht="15.75" customHeight="1" x14ac:dyDescent="0.25">
      <c r="A2905">
        <v>311093</v>
      </c>
      <c r="B2905" t="s">
        <v>6639</v>
      </c>
      <c r="C2905">
        <v>1</v>
      </c>
      <c r="D2905" t="s">
        <v>23</v>
      </c>
      <c r="E2905" t="s">
        <v>6640</v>
      </c>
      <c r="F2905" t="s">
        <v>145</v>
      </c>
      <c r="G2905" t="s">
        <v>146</v>
      </c>
      <c r="H2905">
        <v>77.2253817</v>
      </c>
      <c r="I2905">
        <v>28.6764039</v>
      </c>
      <c r="J2905" t="s">
        <v>562</v>
      </c>
      <c r="K2905" t="s">
        <v>28</v>
      </c>
      <c r="L2905" t="s">
        <v>29</v>
      </c>
      <c r="M2905" t="s">
        <v>29</v>
      </c>
      <c r="N2905" t="s">
        <v>29</v>
      </c>
      <c r="O2905" t="s">
        <v>29</v>
      </c>
      <c r="P2905">
        <v>1</v>
      </c>
      <c r="Q2905">
        <v>17</v>
      </c>
      <c r="R2905">
        <v>300</v>
      </c>
      <c r="S2905" t="str">
        <f>IF(Table1[[#This Row],[Average_Cost_for_two]]&lt;500,"Low",IF(Table1[[#This Row],[Average_Cost_for_two]]&lt;=1500,"Medium","High"))</f>
        <v>Low</v>
      </c>
      <c r="T2905">
        <v>3.2</v>
      </c>
      <c r="U2905">
        <v>2011</v>
      </c>
      <c r="V2905">
        <v>9</v>
      </c>
      <c r="W2905">
        <v>12</v>
      </c>
      <c r="X2905">
        <f>IF(OR(Main!$U2905=0,
       Main!$V2905=0,
       Main!$W2905=0),
   "",
   DATE(Main!$U2905,
        Main!$V2905,
        Main!$W2905)
)</f>
        <v>40798</v>
      </c>
      <c r="Y2905">
        <f>Table1[[#This Row],[Average_Cost_for_two]]*VLOOKUP(Table1[[#This Row],[Currency]],currency!$A$2:$B$10,2,FALSE)</f>
        <v>3.6</v>
      </c>
      <c r="Z2905" t="str">
        <f>VLOOKUP(C2905,country!A:B,2,FALSE)</f>
        <v>India</v>
      </c>
      <c r="AA2905">
        <f t="shared" si="45"/>
        <v>3</v>
      </c>
    </row>
    <row r="2906" spans="1:27" ht="15.75" customHeight="1" x14ac:dyDescent="0.25">
      <c r="A2906">
        <v>9927</v>
      </c>
      <c r="B2906" t="s">
        <v>6641</v>
      </c>
      <c r="C2906">
        <v>1</v>
      </c>
      <c r="D2906" t="s">
        <v>23</v>
      </c>
      <c r="E2906" t="s">
        <v>6642</v>
      </c>
      <c r="F2906" t="s">
        <v>145</v>
      </c>
      <c r="G2906" t="s">
        <v>146</v>
      </c>
      <c r="H2906">
        <v>77.224169099999997</v>
      </c>
      <c r="I2906">
        <v>28.672212500000001</v>
      </c>
      <c r="J2906" t="s">
        <v>6643</v>
      </c>
      <c r="K2906" t="s">
        <v>28</v>
      </c>
      <c r="L2906" t="s">
        <v>29</v>
      </c>
      <c r="M2906" t="s">
        <v>29</v>
      </c>
      <c r="N2906" t="s">
        <v>29</v>
      </c>
      <c r="O2906" t="s">
        <v>29</v>
      </c>
      <c r="P2906">
        <v>1</v>
      </c>
      <c r="Q2906">
        <v>95</v>
      </c>
      <c r="R2906">
        <v>300</v>
      </c>
      <c r="S2906" t="str">
        <f>IF(Table1[[#This Row],[Average_Cost_for_two]]&lt;500,"Low",IF(Table1[[#This Row],[Average_Cost_for_two]]&lt;=1500,"Medium","High"))</f>
        <v>Low</v>
      </c>
      <c r="T2906">
        <v>3.6</v>
      </c>
      <c r="U2906">
        <v>2013</v>
      </c>
      <c r="V2906">
        <v>9</v>
      </c>
      <c r="W2906">
        <v>27</v>
      </c>
      <c r="X2906">
        <f>IF(OR(Main!$U2906=0,
       Main!$V2906=0,
       Main!$W2906=0),
   "",
   DATE(Main!$U2906,
        Main!$V2906,
        Main!$W2906)
)</f>
        <v>41544</v>
      </c>
      <c r="Y2906">
        <f>Table1[[#This Row],[Average_Cost_for_two]]*VLOOKUP(Table1[[#This Row],[Currency]],currency!$A$2:$B$10,2,FALSE)</f>
        <v>3.6</v>
      </c>
      <c r="Z2906" t="str">
        <f>VLOOKUP(C2906,country!A:B,2,FALSE)</f>
        <v>India</v>
      </c>
      <c r="AA2906">
        <f t="shared" si="45"/>
        <v>3</v>
      </c>
    </row>
    <row r="2907" spans="1:27" ht="15.75" customHeight="1" x14ac:dyDescent="0.25">
      <c r="A2907">
        <v>18256980</v>
      </c>
      <c r="B2907" t="s">
        <v>6644</v>
      </c>
      <c r="C2907">
        <v>1</v>
      </c>
      <c r="D2907" t="s">
        <v>23</v>
      </c>
      <c r="E2907" t="s">
        <v>6645</v>
      </c>
      <c r="F2907" t="s">
        <v>435</v>
      </c>
      <c r="G2907" t="s">
        <v>436</v>
      </c>
      <c r="H2907">
        <v>77.196815700000002</v>
      </c>
      <c r="I2907">
        <v>28.689616699999998</v>
      </c>
      <c r="J2907" t="s">
        <v>5081</v>
      </c>
      <c r="K2907" t="s">
        <v>28</v>
      </c>
      <c r="L2907" t="s">
        <v>29</v>
      </c>
      <c r="M2907" t="s">
        <v>29</v>
      </c>
      <c r="N2907" t="s">
        <v>29</v>
      </c>
      <c r="O2907" t="s">
        <v>29</v>
      </c>
      <c r="P2907">
        <v>1</v>
      </c>
      <c r="Q2907">
        <v>35</v>
      </c>
      <c r="R2907">
        <v>300</v>
      </c>
      <c r="S2907" t="str">
        <f>IF(Table1[[#This Row],[Average_Cost_for_two]]&lt;500,"Low",IF(Table1[[#This Row],[Average_Cost_for_two]]&lt;=1500,"Medium","High"))</f>
        <v>Low</v>
      </c>
      <c r="T2907">
        <v>3.3</v>
      </c>
      <c r="U2907">
        <v>2010</v>
      </c>
      <c r="V2907">
        <v>9</v>
      </c>
      <c r="W2907">
        <v>3</v>
      </c>
      <c r="X2907">
        <f>IF(OR(Main!$U2907=0,
       Main!$V2907=0,
       Main!$W2907=0),
   "",
   DATE(Main!$U2907,
        Main!$V2907,
        Main!$W2907)
)</f>
        <v>40424</v>
      </c>
      <c r="Y2907">
        <f>Table1[[#This Row],[Average_Cost_for_two]]*VLOOKUP(Table1[[#This Row],[Currency]],currency!$A$2:$B$10,2,FALSE)</f>
        <v>3.6</v>
      </c>
      <c r="Z2907" t="str">
        <f>VLOOKUP(C2907,country!A:B,2,FALSE)</f>
        <v>India</v>
      </c>
      <c r="AA2907">
        <f t="shared" si="45"/>
        <v>3</v>
      </c>
    </row>
    <row r="2908" spans="1:27" ht="15.75" customHeight="1" x14ac:dyDescent="0.25">
      <c r="A2908">
        <v>313004</v>
      </c>
      <c r="B2908" t="s">
        <v>6646</v>
      </c>
      <c r="C2908">
        <v>1</v>
      </c>
      <c r="D2908" t="s">
        <v>23</v>
      </c>
      <c r="E2908" t="s">
        <v>6647</v>
      </c>
      <c r="F2908" t="s">
        <v>25</v>
      </c>
      <c r="G2908" t="s">
        <v>26</v>
      </c>
      <c r="H2908">
        <v>77.273983400000006</v>
      </c>
      <c r="I2908">
        <v>28.657452979999999</v>
      </c>
      <c r="J2908" t="s">
        <v>533</v>
      </c>
      <c r="K2908" t="s">
        <v>28</v>
      </c>
      <c r="L2908" t="s">
        <v>29</v>
      </c>
      <c r="M2908" t="s">
        <v>29</v>
      </c>
      <c r="N2908" t="s">
        <v>29</v>
      </c>
      <c r="O2908" t="s">
        <v>29</v>
      </c>
      <c r="P2908">
        <v>1</v>
      </c>
      <c r="Q2908">
        <v>6</v>
      </c>
      <c r="R2908">
        <v>300</v>
      </c>
      <c r="S2908" t="str">
        <f>IF(Table1[[#This Row],[Average_Cost_for_two]]&lt;500,"Low",IF(Table1[[#This Row],[Average_Cost_for_two]]&lt;=1500,"Medium","High"))</f>
        <v>Low</v>
      </c>
      <c r="T2908">
        <v>3.1</v>
      </c>
      <c r="U2908">
        <v>2012</v>
      </c>
      <c r="V2908">
        <v>9</v>
      </c>
      <c r="W2908">
        <v>9</v>
      </c>
      <c r="X2908">
        <f>IF(OR(Main!$U2908=0,
       Main!$V2908=0,
       Main!$W2908=0),
   "",
   DATE(Main!$U2908,
        Main!$V2908,
        Main!$W2908)
)</f>
        <v>41161</v>
      </c>
      <c r="Y2908">
        <f>Table1[[#This Row],[Average_Cost_for_two]]*VLOOKUP(Table1[[#This Row],[Currency]],currency!$A$2:$B$10,2,FALSE)</f>
        <v>3.6</v>
      </c>
      <c r="Z2908" t="str">
        <f>VLOOKUP(C2908,country!A:B,2,FALSE)</f>
        <v>India</v>
      </c>
      <c r="AA2908">
        <f t="shared" si="45"/>
        <v>3</v>
      </c>
    </row>
    <row r="2909" spans="1:27" ht="15.75" customHeight="1" x14ac:dyDescent="0.25">
      <c r="A2909">
        <v>18425748</v>
      </c>
      <c r="B2909" t="s">
        <v>5664</v>
      </c>
      <c r="C2909">
        <v>1</v>
      </c>
      <c r="D2909" t="s">
        <v>23</v>
      </c>
      <c r="E2909" t="s">
        <v>6648</v>
      </c>
      <c r="F2909" t="s">
        <v>159</v>
      </c>
      <c r="G2909" t="s">
        <v>160</v>
      </c>
      <c r="H2909">
        <v>77.214327100000006</v>
      </c>
      <c r="I2909">
        <v>28.563137600000001</v>
      </c>
      <c r="J2909" t="s">
        <v>495</v>
      </c>
      <c r="K2909" t="s">
        <v>28</v>
      </c>
      <c r="L2909" t="s">
        <v>29</v>
      </c>
      <c r="M2909" t="s">
        <v>29</v>
      </c>
      <c r="N2909" t="s">
        <v>29</v>
      </c>
      <c r="O2909" t="s">
        <v>29</v>
      </c>
      <c r="P2909">
        <v>1</v>
      </c>
      <c r="Q2909">
        <v>2</v>
      </c>
      <c r="R2909">
        <v>300</v>
      </c>
      <c r="S2909" t="str">
        <f>IF(Table1[[#This Row],[Average_Cost_for_two]]&lt;500,"Low",IF(Table1[[#This Row],[Average_Cost_for_two]]&lt;=1500,"Medium","High"))</f>
        <v>Low</v>
      </c>
      <c r="T2909">
        <v>1</v>
      </c>
      <c r="U2909">
        <v>2017</v>
      </c>
      <c r="V2909">
        <v>9</v>
      </c>
      <c r="W2909">
        <v>25</v>
      </c>
      <c r="X2909">
        <f>IF(OR(Main!$U2909=0,
       Main!$V2909=0,
       Main!$W2909=0),
   "",
   DATE(Main!$U2909,
        Main!$V2909,
        Main!$W2909)
)</f>
        <v>43003</v>
      </c>
      <c r="Y2909">
        <f>Table1[[#This Row],[Average_Cost_for_two]]*VLOOKUP(Table1[[#This Row],[Currency]],currency!$A$2:$B$10,2,FALSE)</f>
        <v>3.6</v>
      </c>
      <c r="Z2909" t="str">
        <f>VLOOKUP(C2909,country!A:B,2,FALSE)</f>
        <v>India</v>
      </c>
      <c r="AA2909">
        <f t="shared" si="45"/>
        <v>3</v>
      </c>
    </row>
    <row r="2910" spans="1:27" ht="15.75" customHeight="1" x14ac:dyDescent="0.25">
      <c r="A2910">
        <v>6959</v>
      </c>
      <c r="B2910" t="s">
        <v>6649</v>
      </c>
      <c r="C2910">
        <v>1</v>
      </c>
      <c r="D2910" t="s">
        <v>23</v>
      </c>
      <c r="E2910" t="s">
        <v>6650</v>
      </c>
      <c r="F2910" t="s">
        <v>2930</v>
      </c>
      <c r="G2910" t="s">
        <v>2931</v>
      </c>
      <c r="H2910">
        <v>77.098056499999998</v>
      </c>
      <c r="I2910">
        <v>28.6343754</v>
      </c>
      <c r="J2910" t="s">
        <v>731</v>
      </c>
      <c r="K2910" t="s">
        <v>28</v>
      </c>
      <c r="L2910" t="s">
        <v>29</v>
      </c>
      <c r="M2910" t="s">
        <v>29</v>
      </c>
      <c r="N2910" t="s">
        <v>29</v>
      </c>
      <c r="O2910" t="s">
        <v>29</v>
      </c>
      <c r="P2910">
        <v>1</v>
      </c>
      <c r="Q2910">
        <v>22</v>
      </c>
      <c r="R2910">
        <v>300</v>
      </c>
      <c r="S2910" t="str">
        <f>IF(Table1[[#This Row],[Average_Cost_for_two]]&lt;500,"Low",IF(Table1[[#This Row],[Average_Cost_for_two]]&lt;=1500,"Medium","High"))</f>
        <v>Low</v>
      </c>
      <c r="T2910">
        <v>3.4</v>
      </c>
      <c r="U2910">
        <v>2011</v>
      </c>
      <c r="V2910">
        <v>9</v>
      </c>
      <c r="W2910">
        <v>12</v>
      </c>
      <c r="X2910">
        <f>IF(OR(Main!$U2910=0,
       Main!$V2910=0,
       Main!$W2910=0),
   "",
   DATE(Main!$U2910,
        Main!$V2910,
        Main!$W2910)
)</f>
        <v>40798</v>
      </c>
      <c r="Y2910">
        <f>Table1[[#This Row],[Average_Cost_for_two]]*VLOOKUP(Table1[[#This Row],[Currency]],currency!$A$2:$B$10,2,FALSE)</f>
        <v>3.6</v>
      </c>
      <c r="Z2910" t="str">
        <f>VLOOKUP(C2910,country!A:B,2,FALSE)</f>
        <v>India</v>
      </c>
      <c r="AA2910">
        <f t="shared" si="45"/>
        <v>3</v>
      </c>
    </row>
    <row r="2911" spans="1:27" ht="15.75" customHeight="1" x14ac:dyDescent="0.25">
      <c r="A2911">
        <v>18241858</v>
      </c>
      <c r="B2911" t="s">
        <v>6651</v>
      </c>
      <c r="C2911">
        <v>1</v>
      </c>
      <c r="D2911" t="s">
        <v>23</v>
      </c>
      <c r="E2911" t="s">
        <v>6652</v>
      </c>
      <c r="F2911" t="s">
        <v>2930</v>
      </c>
      <c r="G2911" t="s">
        <v>2931</v>
      </c>
      <c r="H2911">
        <v>77.098140200000003</v>
      </c>
      <c r="I2911">
        <v>28.632241199999999</v>
      </c>
      <c r="J2911" t="s">
        <v>2602</v>
      </c>
      <c r="K2911" t="s">
        <v>28</v>
      </c>
      <c r="L2911" t="s">
        <v>29</v>
      </c>
      <c r="M2911" t="s">
        <v>29</v>
      </c>
      <c r="N2911" t="s">
        <v>29</v>
      </c>
      <c r="O2911" t="s">
        <v>29</v>
      </c>
      <c r="P2911">
        <v>1</v>
      </c>
      <c r="Q2911">
        <v>18</v>
      </c>
      <c r="R2911">
        <v>300</v>
      </c>
      <c r="S2911" t="str">
        <f>IF(Table1[[#This Row],[Average_Cost_for_two]]&lt;500,"Low",IF(Table1[[#This Row],[Average_Cost_for_two]]&lt;=1500,"Medium","High"))</f>
        <v>Low</v>
      </c>
      <c r="T2911">
        <v>2.6</v>
      </c>
      <c r="U2911">
        <v>2010</v>
      </c>
      <c r="V2911">
        <v>9</v>
      </c>
      <c r="W2911">
        <v>1</v>
      </c>
      <c r="X2911">
        <f>IF(OR(Main!$U2911=0,
       Main!$V2911=0,
       Main!$W2911=0),
   "",
   DATE(Main!$U2911,
        Main!$V2911,
        Main!$W2911)
)</f>
        <v>40422</v>
      </c>
      <c r="Y2911">
        <f>Table1[[#This Row],[Average_Cost_for_two]]*VLOOKUP(Table1[[#This Row],[Currency]],currency!$A$2:$B$10,2,FALSE)</f>
        <v>3.6</v>
      </c>
      <c r="Z2911" t="str">
        <f>VLOOKUP(C2911,country!A:B,2,FALSE)</f>
        <v>India</v>
      </c>
      <c r="AA2911">
        <f t="shared" si="45"/>
        <v>3</v>
      </c>
    </row>
    <row r="2912" spans="1:27" ht="15.75" customHeight="1" x14ac:dyDescent="0.25">
      <c r="A2912">
        <v>308716</v>
      </c>
      <c r="B2912" t="s">
        <v>6653</v>
      </c>
      <c r="C2912">
        <v>1</v>
      </c>
      <c r="D2912" t="s">
        <v>23</v>
      </c>
      <c r="E2912" t="s">
        <v>6654</v>
      </c>
      <c r="F2912" t="s">
        <v>2930</v>
      </c>
      <c r="G2912" t="s">
        <v>2931</v>
      </c>
      <c r="H2912">
        <v>77.104033299999998</v>
      </c>
      <c r="I2912">
        <v>28.619787800000001</v>
      </c>
      <c r="J2912" t="s">
        <v>523</v>
      </c>
      <c r="K2912" t="s">
        <v>28</v>
      </c>
      <c r="L2912" t="s">
        <v>29</v>
      </c>
      <c r="M2912" t="s">
        <v>29</v>
      </c>
      <c r="N2912" t="s">
        <v>29</v>
      </c>
      <c r="O2912" t="s">
        <v>29</v>
      </c>
      <c r="P2912">
        <v>1</v>
      </c>
      <c r="Q2912">
        <v>14</v>
      </c>
      <c r="R2912">
        <v>300</v>
      </c>
      <c r="S2912" t="str">
        <f>IF(Table1[[#This Row],[Average_Cost_for_two]]&lt;500,"Low",IF(Table1[[#This Row],[Average_Cost_for_two]]&lt;=1500,"Medium","High"))</f>
        <v>Low</v>
      </c>
      <c r="T2912">
        <v>2.9</v>
      </c>
      <c r="U2912">
        <v>2014</v>
      </c>
      <c r="V2912">
        <v>9</v>
      </c>
      <c r="W2912">
        <v>11</v>
      </c>
      <c r="X2912">
        <f>IF(OR(Main!$U2912=0,
       Main!$V2912=0,
       Main!$W2912=0),
   "",
   DATE(Main!$U2912,
        Main!$V2912,
        Main!$W2912)
)</f>
        <v>41893</v>
      </c>
      <c r="Y2912">
        <f>Table1[[#This Row],[Average_Cost_for_two]]*VLOOKUP(Table1[[#This Row],[Currency]],currency!$A$2:$B$10,2,FALSE)</f>
        <v>3.6</v>
      </c>
      <c r="Z2912" t="str">
        <f>VLOOKUP(C2912,country!A:B,2,FALSE)</f>
        <v>India</v>
      </c>
      <c r="AA2912">
        <f t="shared" si="45"/>
        <v>3</v>
      </c>
    </row>
    <row r="2913" spans="1:27" ht="15.75" customHeight="1" x14ac:dyDescent="0.25">
      <c r="A2913">
        <v>300527</v>
      </c>
      <c r="B2913" t="s">
        <v>6655</v>
      </c>
      <c r="C2913">
        <v>1</v>
      </c>
      <c r="D2913" t="s">
        <v>23</v>
      </c>
      <c r="E2913" t="s">
        <v>6656</v>
      </c>
      <c r="F2913" t="s">
        <v>1732</v>
      </c>
      <c r="G2913" t="s">
        <v>1731</v>
      </c>
      <c r="H2913">
        <v>77.091738000000007</v>
      </c>
      <c r="I2913">
        <v>28.619165200000001</v>
      </c>
      <c r="J2913" t="s">
        <v>1642</v>
      </c>
      <c r="K2913" t="s">
        <v>28</v>
      </c>
      <c r="L2913" t="s">
        <v>29</v>
      </c>
      <c r="M2913" t="s">
        <v>36</v>
      </c>
      <c r="N2913" t="s">
        <v>29</v>
      </c>
      <c r="O2913" t="s">
        <v>29</v>
      </c>
      <c r="P2913">
        <v>1</v>
      </c>
      <c r="Q2913">
        <v>155</v>
      </c>
      <c r="R2913">
        <v>300</v>
      </c>
      <c r="S2913" t="str">
        <f>IF(Table1[[#This Row],[Average_Cost_for_two]]&lt;500,"Low",IF(Table1[[#This Row],[Average_Cost_for_two]]&lt;=1500,"Medium","High"))</f>
        <v>Low</v>
      </c>
      <c r="T2913">
        <v>3.6</v>
      </c>
      <c r="U2913">
        <v>2014</v>
      </c>
      <c r="V2913">
        <v>9</v>
      </c>
      <c r="W2913">
        <v>3</v>
      </c>
      <c r="X2913">
        <f>IF(OR(Main!$U2913=0,
       Main!$V2913=0,
       Main!$W2913=0),
   "",
   DATE(Main!$U2913,
        Main!$V2913,
        Main!$W2913)
)</f>
        <v>41885</v>
      </c>
      <c r="Y2913">
        <f>Table1[[#This Row],[Average_Cost_for_two]]*VLOOKUP(Table1[[#This Row],[Currency]],currency!$A$2:$B$10,2,FALSE)</f>
        <v>3.6</v>
      </c>
      <c r="Z2913" t="str">
        <f>VLOOKUP(C2913,country!A:B,2,FALSE)</f>
        <v>India</v>
      </c>
      <c r="AA2913">
        <f t="shared" si="45"/>
        <v>3</v>
      </c>
    </row>
    <row r="2914" spans="1:27" ht="15.75" customHeight="1" x14ac:dyDescent="0.25">
      <c r="A2914">
        <v>18282453</v>
      </c>
      <c r="B2914" t="s">
        <v>6657</v>
      </c>
      <c r="C2914">
        <v>1</v>
      </c>
      <c r="D2914" t="s">
        <v>23</v>
      </c>
      <c r="E2914" t="s">
        <v>6658</v>
      </c>
      <c r="F2914" t="s">
        <v>163</v>
      </c>
      <c r="G2914" t="s">
        <v>164</v>
      </c>
      <c r="H2914">
        <v>77.283534410000001</v>
      </c>
      <c r="I2914">
        <v>28.651247120000001</v>
      </c>
      <c r="J2914" t="s">
        <v>580</v>
      </c>
      <c r="K2914" t="s">
        <v>28</v>
      </c>
      <c r="L2914" t="s">
        <v>29</v>
      </c>
      <c r="M2914" t="s">
        <v>29</v>
      </c>
      <c r="N2914" t="s">
        <v>29</v>
      </c>
      <c r="O2914" t="s">
        <v>29</v>
      </c>
      <c r="P2914">
        <v>1</v>
      </c>
      <c r="Q2914">
        <v>2</v>
      </c>
      <c r="R2914">
        <v>300</v>
      </c>
      <c r="S2914" t="str">
        <f>IF(Table1[[#This Row],[Average_Cost_for_two]]&lt;500,"Low",IF(Table1[[#This Row],[Average_Cost_for_two]]&lt;=1500,"Medium","High"))</f>
        <v>Low</v>
      </c>
      <c r="T2914">
        <v>1</v>
      </c>
      <c r="U2914">
        <v>2010</v>
      </c>
      <c r="V2914">
        <v>9</v>
      </c>
      <c r="W2914">
        <v>11</v>
      </c>
      <c r="X2914">
        <f>IF(OR(Main!$U2914=0,
       Main!$V2914=0,
       Main!$W2914=0),
   "",
   DATE(Main!$U2914,
        Main!$V2914,
        Main!$W2914)
)</f>
        <v>40432</v>
      </c>
      <c r="Y2914">
        <f>Table1[[#This Row],[Average_Cost_for_two]]*VLOOKUP(Table1[[#This Row],[Currency]],currency!$A$2:$B$10,2,FALSE)</f>
        <v>3.6</v>
      </c>
      <c r="Z2914" t="str">
        <f>VLOOKUP(C2914,country!A:B,2,FALSE)</f>
        <v>India</v>
      </c>
      <c r="AA2914">
        <f t="shared" si="45"/>
        <v>3</v>
      </c>
    </row>
    <row r="2915" spans="1:27" ht="15.75" customHeight="1" x14ac:dyDescent="0.25">
      <c r="A2915">
        <v>18363216</v>
      </c>
      <c r="B2915" t="s">
        <v>6659</v>
      </c>
      <c r="C2915">
        <v>1</v>
      </c>
      <c r="D2915" t="s">
        <v>23</v>
      </c>
      <c r="E2915" t="s">
        <v>6660</v>
      </c>
      <c r="F2915" t="s">
        <v>364</v>
      </c>
      <c r="G2915" t="s">
        <v>365</v>
      </c>
      <c r="H2915">
        <v>0</v>
      </c>
      <c r="I2915">
        <v>0</v>
      </c>
      <c r="J2915" t="s">
        <v>6661</v>
      </c>
      <c r="K2915" t="s">
        <v>28</v>
      </c>
      <c r="L2915" t="s">
        <v>29</v>
      </c>
      <c r="M2915" t="s">
        <v>29</v>
      </c>
      <c r="N2915" t="s">
        <v>29</v>
      </c>
      <c r="O2915" t="s">
        <v>29</v>
      </c>
      <c r="P2915">
        <v>1</v>
      </c>
      <c r="Q2915">
        <v>1</v>
      </c>
      <c r="R2915">
        <v>300</v>
      </c>
      <c r="S2915" t="str">
        <f>IF(Table1[[#This Row],[Average_Cost_for_two]]&lt;500,"Low",IF(Table1[[#This Row],[Average_Cost_for_two]]&lt;=1500,"Medium","High"))</f>
        <v>Low</v>
      </c>
      <c r="T2915">
        <v>1</v>
      </c>
      <c r="U2915">
        <v>2011</v>
      </c>
      <c r="V2915">
        <v>9</v>
      </c>
      <c r="W2915">
        <v>3</v>
      </c>
      <c r="X2915">
        <f>IF(OR(Main!$U2915=0,
       Main!$V2915=0,
       Main!$W2915=0),
   "",
   DATE(Main!$U2915,
        Main!$V2915,
        Main!$W2915)
)</f>
        <v>40789</v>
      </c>
      <c r="Y2915">
        <f>Table1[[#This Row],[Average_Cost_for_two]]*VLOOKUP(Table1[[#This Row],[Currency]],currency!$A$2:$B$10,2,FALSE)</f>
        <v>3.6</v>
      </c>
      <c r="Z2915" t="str">
        <f>VLOOKUP(C2915,country!A:B,2,FALSE)</f>
        <v>India</v>
      </c>
      <c r="AA2915">
        <f t="shared" si="45"/>
        <v>3</v>
      </c>
    </row>
    <row r="2916" spans="1:27" ht="15.75" customHeight="1" x14ac:dyDescent="0.25">
      <c r="A2916">
        <v>7856</v>
      </c>
      <c r="B2916" t="s">
        <v>1069</v>
      </c>
      <c r="C2916">
        <v>1</v>
      </c>
      <c r="D2916" t="s">
        <v>23</v>
      </c>
      <c r="E2916" t="s">
        <v>6662</v>
      </c>
      <c r="F2916" t="s">
        <v>3016</v>
      </c>
      <c r="G2916" t="s">
        <v>3017</v>
      </c>
      <c r="H2916">
        <v>77.243703400000001</v>
      </c>
      <c r="I2916">
        <v>28.569009300000001</v>
      </c>
      <c r="J2916" t="s">
        <v>6663</v>
      </c>
      <c r="K2916" t="s">
        <v>28</v>
      </c>
      <c r="L2916" t="s">
        <v>29</v>
      </c>
      <c r="M2916" t="s">
        <v>36</v>
      </c>
      <c r="N2916" t="s">
        <v>29</v>
      </c>
      <c r="O2916" t="s">
        <v>29</v>
      </c>
      <c r="P2916">
        <v>1</v>
      </c>
      <c r="Q2916">
        <v>22</v>
      </c>
      <c r="R2916">
        <v>300</v>
      </c>
      <c r="S2916" t="str">
        <f>IF(Table1[[#This Row],[Average_Cost_for_two]]&lt;500,"Low",IF(Table1[[#This Row],[Average_Cost_for_two]]&lt;=1500,"Medium","High"))</f>
        <v>Low</v>
      </c>
      <c r="T2916">
        <v>3.4</v>
      </c>
      <c r="U2916">
        <v>2018</v>
      </c>
      <c r="V2916">
        <v>9</v>
      </c>
      <c r="W2916">
        <v>1</v>
      </c>
      <c r="X2916">
        <f>IF(OR(Main!$U2916=0,
       Main!$V2916=0,
       Main!$W2916=0),
   "",
   DATE(Main!$U2916,
        Main!$V2916,
        Main!$W2916)
)</f>
        <v>43344</v>
      </c>
      <c r="Y2916">
        <f>Table1[[#This Row],[Average_Cost_for_two]]*VLOOKUP(Table1[[#This Row],[Currency]],currency!$A$2:$B$10,2,FALSE)</f>
        <v>3.6</v>
      </c>
      <c r="Z2916" t="str">
        <f>VLOOKUP(C2916,country!A:B,2,FALSE)</f>
        <v>India</v>
      </c>
      <c r="AA2916">
        <f t="shared" si="45"/>
        <v>3</v>
      </c>
    </row>
    <row r="2917" spans="1:27" ht="15.75" customHeight="1" x14ac:dyDescent="0.25">
      <c r="A2917">
        <v>311466</v>
      </c>
      <c r="B2917" t="s">
        <v>6664</v>
      </c>
      <c r="C2917">
        <v>1</v>
      </c>
      <c r="D2917" t="s">
        <v>23</v>
      </c>
      <c r="E2917" t="s">
        <v>6665</v>
      </c>
      <c r="F2917" t="s">
        <v>486</v>
      </c>
      <c r="G2917" t="s">
        <v>487</v>
      </c>
      <c r="H2917">
        <v>77.158043000000006</v>
      </c>
      <c r="I2917">
        <v>28.6920346</v>
      </c>
      <c r="J2917" t="s">
        <v>523</v>
      </c>
      <c r="K2917" t="s">
        <v>28</v>
      </c>
      <c r="L2917" t="s">
        <v>29</v>
      </c>
      <c r="M2917" t="s">
        <v>29</v>
      </c>
      <c r="N2917" t="s">
        <v>29</v>
      </c>
      <c r="O2917" t="s">
        <v>29</v>
      </c>
      <c r="P2917">
        <v>1</v>
      </c>
      <c r="Q2917">
        <v>32</v>
      </c>
      <c r="R2917">
        <v>300</v>
      </c>
      <c r="S2917" t="str">
        <f>IF(Table1[[#This Row],[Average_Cost_for_two]]&lt;500,"Low",IF(Table1[[#This Row],[Average_Cost_for_two]]&lt;=1500,"Medium","High"))</f>
        <v>Low</v>
      </c>
      <c r="T2917">
        <v>3.4</v>
      </c>
      <c r="U2917">
        <v>2018</v>
      </c>
      <c r="V2917">
        <v>9</v>
      </c>
      <c r="W2917">
        <v>10</v>
      </c>
      <c r="X2917">
        <f>IF(OR(Main!$U2917=0,
       Main!$V2917=0,
       Main!$W2917=0),
   "",
   DATE(Main!$U2917,
        Main!$V2917,
        Main!$W2917)
)</f>
        <v>43353</v>
      </c>
      <c r="Y2917">
        <f>Table1[[#This Row],[Average_Cost_for_two]]*VLOOKUP(Table1[[#This Row],[Currency]],currency!$A$2:$B$10,2,FALSE)</f>
        <v>3.6</v>
      </c>
      <c r="Z2917" t="str">
        <f>VLOOKUP(C2917,country!A:B,2,FALSE)</f>
        <v>India</v>
      </c>
      <c r="AA2917">
        <f t="shared" si="45"/>
        <v>3</v>
      </c>
    </row>
    <row r="2918" spans="1:27" ht="15.75" customHeight="1" x14ac:dyDescent="0.25">
      <c r="A2918">
        <v>313280</v>
      </c>
      <c r="B2918" t="s">
        <v>6666</v>
      </c>
      <c r="C2918">
        <v>1</v>
      </c>
      <c r="D2918" t="s">
        <v>23</v>
      </c>
      <c r="E2918" t="s">
        <v>6667</v>
      </c>
      <c r="F2918" t="s">
        <v>2451</v>
      </c>
      <c r="G2918" t="s">
        <v>2452</v>
      </c>
      <c r="H2918">
        <v>77.226937449999994</v>
      </c>
      <c r="I2918">
        <v>28.582226179999999</v>
      </c>
      <c r="J2918" t="s">
        <v>715</v>
      </c>
      <c r="K2918" t="s">
        <v>28</v>
      </c>
      <c r="L2918" t="s">
        <v>29</v>
      </c>
      <c r="M2918" t="s">
        <v>29</v>
      </c>
      <c r="N2918" t="s">
        <v>29</v>
      </c>
      <c r="O2918" t="s">
        <v>29</v>
      </c>
      <c r="P2918">
        <v>1</v>
      </c>
      <c r="Q2918">
        <v>26</v>
      </c>
      <c r="R2918">
        <v>300</v>
      </c>
      <c r="S2918" t="str">
        <f>IF(Table1[[#This Row],[Average_Cost_for_two]]&lt;500,"Low",IF(Table1[[#This Row],[Average_Cost_for_two]]&lt;=1500,"Medium","High"))</f>
        <v>Low</v>
      </c>
      <c r="T2918">
        <v>3.6</v>
      </c>
      <c r="U2918">
        <v>2015</v>
      </c>
      <c r="V2918">
        <v>9</v>
      </c>
      <c r="W2918">
        <v>21</v>
      </c>
      <c r="X2918">
        <f>IF(OR(Main!$U2918=0,
       Main!$V2918=0,
       Main!$W2918=0),
   "",
   DATE(Main!$U2918,
        Main!$V2918,
        Main!$W2918)
)</f>
        <v>42268</v>
      </c>
      <c r="Y2918">
        <f>Table1[[#This Row],[Average_Cost_for_two]]*VLOOKUP(Table1[[#This Row],[Currency]],currency!$A$2:$B$10,2,FALSE)</f>
        <v>3.6</v>
      </c>
      <c r="Z2918" t="str">
        <f>VLOOKUP(C2918,country!A:B,2,FALSE)</f>
        <v>India</v>
      </c>
      <c r="AA2918">
        <f t="shared" si="45"/>
        <v>3</v>
      </c>
    </row>
    <row r="2919" spans="1:27" ht="15.75" customHeight="1" x14ac:dyDescent="0.25">
      <c r="A2919">
        <v>305201</v>
      </c>
      <c r="B2919" t="s">
        <v>6668</v>
      </c>
      <c r="C2919">
        <v>1</v>
      </c>
      <c r="D2919" t="s">
        <v>23</v>
      </c>
      <c r="E2919" t="s">
        <v>6669</v>
      </c>
      <c r="F2919" t="s">
        <v>39</v>
      </c>
      <c r="G2919" t="s">
        <v>40</v>
      </c>
      <c r="H2919">
        <v>77.122898500000005</v>
      </c>
      <c r="I2919">
        <v>28.5429052</v>
      </c>
      <c r="J2919" t="s">
        <v>556</v>
      </c>
      <c r="K2919" t="s">
        <v>28</v>
      </c>
      <c r="L2919" t="s">
        <v>29</v>
      </c>
      <c r="M2919" t="s">
        <v>29</v>
      </c>
      <c r="N2919" t="s">
        <v>29</v>
      </c>
      <c r="O2919" t="s">
        <v>29</v>
      </c>
      <c r="P2919">
        <v>1</v>
      </c>
      <c r="Q2919">
        <v>17</v>
      </c>
      <c r="R2919">
        <v>300</v>
      </c>
      <c r="S2919" t="str">
        <f>IF(Table1[[#This Row],[Average_Cost_for_two]]&lt;500,"Low",IF(Table1[[#This Row],[Average_Cost_for_two]]&lt;=1500,"Medium","High"))</f>
        <v>Low</v>
      </c>
      <c r="T2919">
        <v>3.2</v>
      </c>
      <c r="U2919">
        <v>2017</v>
      </c>
      <c r="V2919">
        <v>9</v>
      </c>
      <c r="W2919">
        <v>11</v>
      </c>
      <c r="X2919">
        <f>IF(OR(Main!$U2919=0,
       Main!$V2919=0,
       Main!$W2919=0),
   "",
   DATE(Main!$U2919,
        Main!$V2919,
        Main!$W2919)
)</f>
        <v>42989</v>
      </c>
      <c r="Y2919">
        <f>Table1[[#This Row],[Average_Cost_for_two]]*VLOOKUP(Table1[[#This Row],[Currency]],currency!$A$2:$B$10,2,FALSE)</f>
        <v>3.6</v>
      </c>
      <c r="Z2919" t="str">
        <f>VLOOKUP(C2919,country!A:B,2,FALSE)</f>
        <v>India</v>
      </c>
      <c r="AA2919">
        <f t="shared" si="45"/>
        <v>3</v>
      </c>
    </row>
    <row r="2920" spans="1:27" ht="15.75" customHeight="1" x14ac:dyDescent="0.25">
      <c r="A2920">
        <v>18294392</v>
      </c>
      <c r="B2920" t="s">
        <v>6670</v>
      </c>
      <c r="C2920">
        <v>1</v>
      </c>
      <c r="D2920" t="s">
        <v>23</v>
      </c>
      <c r="E2920" t="s">
        <v>6671</v>
      </c>
      <c r="F2920" t="s">
        <v>6672</v>
      </c>
      <c r="G2920" t="s">
        <v>6673</v>
      </c>
      <c r="H2920">
        <v>77.22</v>
      </c>
      <c r="I2920">
        <v>28.61</v>
      </c>
      <c r="J2920" t="s">
        <v>3652</v>
      </c>
      <c r="K2920" t="s">
        <v>28</v>
      </c>
      <c r="L2920" t="s">
        <v>29</v>
      </c>
      <c r="M2920" t="s">
        <v>29</v>
      </c>
      <c r="N2920" t="s">
        <v>29</v>
      </c>
      <c r="O2920" t="s">
        <v>29</v>
      </c>
      <c r="P2920">
        <v>1</v>
      </c>
      <c r="Q2920">
        <v>2</v>
      </c>
      <c r="R2920">
        <v>300</v>
      </c>
      <c r="S2920" t="str">
        <f>IF(Table1[[#This Row],[Average_Cost_for_two]]&lt;500,"Low",IF(Table1[[#This Row],[Average_Cost_for_two]]&lt;=1500,"Medium","High"))</f>
        <v>Low</v>
      </c>
      <c r="T2920">
        <v>1</v>
      </c>
      <c r="U2920">
        <v>2017</v>
      </c>
      <c r="V2920">
        <v>9</v>
      </c>
      <c r="W2920">
        <v>12</v>
      </c>
      <c r="X2920">
        <f>IF(OR(Main!$U2920=0,
       Main!$V2920=0,
       Main!$W2920=0),
   "",
   DATE(Main!$U2920,
        Main!$V2920,
        Main!$W2920)
)</f>
        <v>42990</v>
      </c>
      <c r="Y2920">
        <f>Table1[[#This Row],[Average_Cost_for_two]]*VLOOKUP(Table1[[#This Row],[Currency]],currency!$A$2:$B$10,2,FALSE)</f>
        <v>3.6</v>
      </c>
      <c r="Z2920" t="str">
        <f>VLOOKUP(C2920,country!A:B,2,FALSE)</f>
        <v>India</v>
      </c>
      <c r="AA2920">
        <f t="shared" si="45"/>
        <v>3</v>
      </c>
    </row>
    <row r="2921" spans="1:27" ht="15.75" customHeight="1" x14ac:dyDescent="0.25">
      <c r="A2921">
        <v>18460315</v>
      </c>
      <c r="B2921" t="s">
        <v>6674</v>
      </c>
      <c r="C2921">
        <v>1</v>
      </c>
      <c r="D2921" t="s">
        <v>23</v>
      </c>
      <c r="E2921" t="s">
        <v>6675</v>
      </c>
      <c r="F2921" t="s">
        <v>5278</v>
      </c>
      <c r="G2921" t="s">
        <v>5279</v>
      </c>
      <c r="H2921">
        <v>77.120470400000002</v>
      </c>
      <c r="I2921">
        <v>28.6307568</v>
      </c>
      <c r="J2921" t="s">
        <v>580</v>
      </c>
      <c r="K2921" t="s">
        <v>28</v>
      </c>
      <c r="L2921" t="s">
        <v>29</v>
      </c>
      <c r="M2921" t="s">
        <v>29</v>
      </c>
      <c r="N2921" t="s">
        <v>29</v>
      </c>
      <c r="O2921" t="s">
        <v>29</v>
      </c>
      <c r="P2921">
        <v>1</v>
      </c>
      <c r="Q2921">
        <v>3</v>
      </c>
      <c r="R2921">
        <v>300</v>
      </c>
      <c r="S2921" t="str">
        <f>IF(Table1[[#This Row],[Average_Cost_for_two]]&lt;500,"Low",IF(Table1[[#This Row],[Average_Cost_for_two]]&lt;=1500,"Medium","High"))</f>
        <v>Low</v>
      </c>
      <c r="T2921">
        <v>1</v>
      </c>
      <c r="U2921">
        <v>2013</v>
      </c>
      <c r="V2921">
        <v>9</v>
      </c>
      <c r="W2921">
        <v>2</v>
      </c>
      <c r="X2921">
        <f>IF(OR(Main!$U2921=0,
       Main!$V2921=0,
       Main!$W2921=0),
   "",
   DATE(Main!$U2921,
        Main!$V2921,
        Main!$W2921)
)</f>
        <v>41519</v>
      </c>
      <c r="Y2921">
        <f>Table1[[#This Row],[Average_Cost_for_two]]*VLOOKUP(Table1[[#This Row],[Currency]],currency!$A$2:$B$10,2,FALSE)</f>
        <v>3.6</v>
      </c>
      <c r="Z2921" t="str">
        <f>VLOOKUP(C2921,country!A:B,2,FALSE)</f>
        <v>India</v>
      </c>
      <c r="AA2921">
        <f t="shared" si="45"/>
        <v>3</v>
      </c>
    </row>
    <row r="2922" spans="1:27" ht="15.75" customHeight="1" x14ac:dyDescent="0.25">
      <c r="A2922">
        <v>18429423</v>
      </c>
      <c r="B2922" t="s">
        <v>6676</v>
      </c>
      <c r="C2922">
        <v>1</v>
      </c>
      <c r="D2922" t="s">
        <v>23</v>
      </c>
      <c r="E2922" t="s">
        <v>6677</v>
      </c>
      <c r="F2922" t="s">
        <v>119</v>
      </c>
      <c r="G2922" t="s">
        <v>120</v>
      </c>
      <c r="H2922">
        <v>77.297847000000004</v>
      </c>
      <c r="I2922">
        <v>28.607116000000001</v>
      </c>
      <c r="J2922" t="s">
        <v>523</v>
      </c>
      <c r="K2922" t="s">
        <v>28</v>
      </c>
      <c r="L2922" t="s">
        <v>29</v>
      </c>
      <c r="M2922" t="s">
        <v>36</v>
      </c>
      <c r="N2922" t="s">
        <v>29</v>
      </c>
      <c r="O2922" t="s">
        <v>29</v>
      </c>
      <c r="P2922">
        <v>1</v>
      </c>
      <c r="Q2922">
        <v>4</v>
      </c>
      <c r="R2922">
        <v>300</v>
      </c>
      <c r="S2922" t="str">
        <f>IF(Table1[[#This Row],[Average_Cost_for_two]]&lt;500,"Low",IF(Table1[[#This Row],[Average_Cost_for_two]]&lt;=1500,"Medium","High"))</f>
        <v>Low</v>
      </c>
      <c r="T2922">
        <v>2.6</v>
      </c>
      <c r="U2922">
        <v>2016</v>
      </c>
      <c r="V2922">
        <v>9</v>
      </c>
      <c r="W2922">
        <v>7</v>
      </c>
      <c r="X2922">
        <f>IF(OR(Main!$U2922=0,
       Main!$V2922=0,
       Main!$W2922=0),
   "",
   DATE(Main!$U2922,
        Main!$V2922,
        Main!$W2922)
)</f>
        <v>42620</v>
      </c>
      <c r="Y2922">
        <f>Table1[[#This Row],[Average_Cost_for_two]]*VLOOKUP(Table1[[#This Row],[Currency]],currency!$A$2:$B$10,2,FALSE)</f>
        <v>3.6</v>
      </c>
      <c r="Z2922" t="str">
        <f>VLOOKUP(C2922,country!A:B,2,FALSE)</f>
        <v>India</v>
      </c>
      <c r="AA2922">
        <f t="shared" si="45"/>
        <v>3</v>
      </c>
    </row>
    <row r="2923" spans="1:27" ht="15.75" customHeight="1" x14ac:dyDescent="0.25">
      <c r="A2923">
        <v>311245</v>
      </c>
      <c r="B2923" t="s">
        <v>6678</v>
      </c>
      <c r="C2923">
        <v>1</v>
      </c>
      <c r="D2923" t="s">
        <v>23</v>
      </c>
      <c r="E2923" t="s">
        <v>6679</v>
      </c>
      <c r="F2923" t="s">
        <v>119</v>
      </c>
      <c r="G2923" t="s">
        <v>120</v>
      </c>
      <c r="H2923">
        <v>77.295296100000002</v>
      </c>
      <c r="I2923">
        <v>28.5979305</v>
      </c>
      <c r="J2923" t="s">
        <v>556</v>
      </c>
      <c r="K2923" t="s">
        <v>28</v>
      </c>
      <c r="L2923" t="s">
        <v>29</v>
      </c>
      <c r="M2923" t="s">
        <v>36</v>
      </c>
      <c r="N2923" t="s">
        <v>29</v>
      </c>
      <c r="O2923" t="s">
        <v>29</v>
      </c>
      <c r="P2923">
        <v>1</v>
      </c>
      <c r="Q2923">
        <v>11</v>
      </c>
      <c r="R2923">
        <v>300</v>
      </c>
      <c r="S2923" t="str">
        <f>IF(Table1[[#This Row],[Average_Cost_for_two]]&lt;500,"Low",IF(Table1[[#This Row],[Average_Cost_for_two]]&lt;=1500,"Medium","High"))</f>
        <v>Low</v>
      </c>
      <c r="T2923">
        <v>2.7</v>
      </c>
      <c r="U2923">
        <v>2018</v>
      </c>
      <c r="V2923">
        <v>9</v>
      </c>
      <c r="W2923">
        <v>24</v>
      </c>
      <c r="X2923">
        <f>IF(OR(Main!$U2923=0,
       Main!$V2923=0,
       Main!$W2923=0),
   "",
   DATE(Main!$U2923,
        Main!$V2923,
        Main!$W2923)
)</f>
        <v>43367</v>
      </c>
      <c r="Y2923">
        <f>Table1[[#This Row],[Average_Cost_for_two]]*VLOOKUP(Table1[[#This Row],[Currency]],currency!$A$2:$B$10,2,FALSE)</f>
        <v>3.6</v>
      </c>
      <c r="Z2923" t="str">
        <f>VLOOKUP(C2923,country!A:B,2,FALSE)</f>
        <v>India</v>
      </c>
      <c r="AA2923">
        <f t="shared" si="45"/>
        <v>3</v>
      </c>
    </row>
    <row r="2924" spans="1:27" ht="15.75" customHeight="1" x14ac:dyDescent="0.25">
      <c r="A2924">
        <v>307306</v>
      </c>
      <c r="B2924" t="s">
        <v>6680</v>
      </c>
      <c r="C2924">
        <v>1</v>
      </c>
      <c r="D2924" t="s">
        <v>23</v>
      </c>
      <c r="E2924" t="s">
        <v>6681</v>
      </c>
      <c r="F2924" t="s">
        <v>119</v>
      </c>
      <c r="G2924" t="s">
        <v>120</v>
      </c>
      <c r="H2924">
        <v>77.293875299999996</v>
      </c>
      <c r="I2924">
        <v>28.6081948</v>
      </c>
      <c r="J2924" t="s">
        <v>567</v>
      </c>
      <c r="K2924" t="s">
        <v>28</v>
      </c>
      <c r="L2924" t="s">
        <v>29</v>
      </c>
      <c r="M2924" t="s">
        <v>36</v>
      </c>
      <c r="N2924" t="s">
        <v>29</v>
      </c>
      <c r="O2924" t="s">
        <v>29</v>
      </c>
      <c r="P2924">
        <v>1</v>
      </c>
      <c r="Q2924">
        <v>8</v>
      </c>
      <c r="R2924">
        <v>300</v>
      </c>
      <c r="S2924" t="str">
        <f>IF(Table1[[#This Row],[Average_Cost_for_two]]&lt;500,"Low",IF(Table1[[#This Row],[Average_Cost_for_two]]&lt;=1500,"Medium","High"))</f>
        <v>Low</v>
      </c>
      <c r="T2924">
        <v>2.8</v>
      </c>
      <c r="U2924">
        <v>2018</v>
      </c>
      <c r="V2924">
        <v>9</v>
      </c>
      <c r="W2924">
        <v>26</v>
      </c>
      <c r="X2924">
        <f>IF(OR(Main!$U2924=0,
       Main!$V2924=0,
       Main!$W2924=0),
   "",
   DATE(Main!$U2924,
        Main!$V2924,
        Main!$W2924)
)</f>
        <v>43369</v>
      </c>
      <c r="Y2924">
        <f>Table1[[#This Row],[Average_Cost_for_two]]*VLOOKUP(Table1[[#This Row],[Currency]],currency!$A$2:$B$10,2,FALSE)</f>
        <v>3.6</v>
      </c>
      <c r="Z2924" t="str">
        <f>VLOOKUP(C2924,country!A:B,2,FALSE)</f>
        <v>India</v>
      </c>
      <c r="AA2924">
        <f t="shared" si="45"/>
        <v>3</v>
      </c>
    </row>
    <row r="2925" spans="1:27" ht="15.75" customHeight="1" x14ac:dyDescent="0.25">
      <c r="A2925">
        <v>18399818</v>
      </c>
      <c r="B2925" t="s">
        <v>6682</v>
      </c>
      <c r="C2925">
        <v>1</v>
      </c>
      <c r="D2925" t="s">
        <v>23</v>
      </c>
      <c r="E2925" t="s">
        <v>6683</v>
      </c>
      <c r="F2925" t="s">
        <v>119</v>
      </c>
      <c r="G2925" t="s">
        <v>120</v>
      </c>
      <c r="H2925">
        <v>77.29340594</v>
      </c>
      <c r="I2925">
        <v>28.608731800000001</v>
      </c>
      <c r="J2925" t="s">
        <v>6684</v>
      </c>
      <c r="K2925" t="s">
        <v>28</v>
      </c>
      <c r="L2925" t="s">
        <v>29</v>
      </c>
      <c r="M2925" t="s">
        <v>36</v>
      </c>
      <c r="N2925" t="s">
        <v>29</v>
      </c>
      <c r="O2925" t="s">
        <v>29</v>
      </c>
      <c r="P2925">
        <v>1</v>
      </c>
      <c r="Q2925">
        <v>65</v>
      </c>
      <c r="R2925">
        <v>300</v>
      </c>
      <c r="S2925" t="str">
        <f>IF(Table1[[#This Row],[Average_Cost_for_two]]&lt;500,"Low",IF(Table1[[#This Row],[Average_Cost_for_two]]&lt;=1500,"Medium","High"))</f>
        <v>Low</v>
      </c>
      <c r="T2925">
        <v>3.7</v>
      </c>
      <c r="U2925">
        <v>2014</v>
      </c>
      <c r="V2925">
        <v>9</v>
      </c>
      <c r="W2925">
        <v>4</v>
      </c>
      <c r="X2925">
        <f>IF(OR(Main!$U2925=0,
       Main!$V2925=0,
       Main!$W2925=0),
   "",
   DATE(Main!$U2925,
        Main!$V2925,
        Main!$W2925)
)</f>
        <v>41886</v>
      </c>
      <c r="Y2925">
        <f>Table1[[#This Row],[Average_Cost_for_two]]*VLOOKUP(Table1[[#This Row],[Currency]],currency!$A$2:$B$10,2,FALSE)</f>
        <v>3.6</v>
      </c>
      <c r="Z2925" t="str">
        <f>VLOOKUP(C2925,country!A:B,2,FALSE)</f>
        <v>India</v>
      </c>
      <c r="AA2925">
        <f t="shared" si="45"/>
        <v>3</v>
      </c>
    </row>
    <row r="2926" spans="1:27" ht="15.75" customHeight="1" x14ac:dyDescent="0.25">
      <c r="A2926">
        <v>18089212</v>
      </c>
      <c r="B2926" t="s">
        <v>6685</v>
      </c>
      <c r="C2926">
        <v>1</v>
      </c>
      <c r="D2926" t="s">
        <v>23</v>
      </c>
      <c r="E2926" t="s">
        <v>6686</v>
      </c>
      <c r="F2926" t="s">
        <v>123</v>
      </c>
      <c r="G2926" t="s">
        <v>124</v>
      </c>
      <c r="H2926">
        <v>77.337971999999993</v>
      </c>
      <c r="I2926">
        <v>28.613382399999999</v>
      </c>
      <c r="J2926" t="s">
        <v>570</v>
      </c>
      <c r="K2926" t="s">
        <v>28</v>
      </c>
      <c r="L2926" t="s">
        <v>29</v>
      </c>
      <c r="M2926" t="s">
        <v>29</v>
      </c>
      <c r="N2926" t="s">
        <v>29</v>
      </c>
      <c r="O2926" t="s">
        <v>29</v>
      </c>
      <c r="P2926">
        <v>1</v>
      </c>
      <c r="Q2926">
        <v>1</v>
      </c>
      <c r="R2926">
        <v>300</v>
      </c>
      <c r="S2926" t="str">
        <f>IF(Table1[[#This Row],[Average_Cost_for_two]]&lt;500,"Low",IF(Table1[[#This Row],[Average_Cost_for_two]]&lt;=1500,"Medium","High"))</f>
        <v>Low</v>
      </c>
      <c r="T2926">
        <v>1</v>
      </c>
      <c r="U2926">
        <v>2013</v>
      </c>
      <c r="V2926">
        <v>9</v>
      </c>
      <c r="W2926">
        <v>28</v>
      </c>
      <c r="X2926">
        <f>IF(OR(Main!$U2926=0,
       Main!$V2926=0,
       Main!$W2926=0),
   "",
   DATE(Main!$U2926,
        Main!$V2926,
        Main!$W2926)
)</f>
        <v>41545</v>
      </c>
      <c r="Y2926">
        <f>Table1[[#This Row],[Average_Cost_for_two]]*VLOOKUP(Table1[[#This Row],[Currency]],currency!$A$2:$B$10,2,FALSE)</f>
        <v>3.6</v>
      </c>
      <c r="Z2926" t="str">
        <f>VLOOKUP(C2926,country!A:B,2,FALSE)</f>
        <v>India</v>
      </c>
      <c r="AA2926">
        <f t="shared" si="45"/>
        <v>3</v>
      </c>
    </row>
    <row r="2927" spans="1:27" ht="15.75" customHeight="1" x14ac:dyDescent="0.25">
      <c r="A2927">
        <v>6607</v>
      </c>
      <c r="B2927" t="s">
        <v>6633</v>
      </c>
      <c r="C2927">
        <v>1</v>
      </c>
      <c r="D2927" t="s">
        <v>23</v>
      </c>
      <c r="E2927" t="s">
        <v>6687</v>
      </c>
      <c r="F2927" t="s">
        <v>3468</v>
      </c>
      <c r="G2927" t="s">
        <v>3469</v>
      </c>
      <c r="H2927">
        <v>77.190661399999996</v>
      </c>
      <c r="I2927">
        <v>28.7059982</v>
      </c>
      <c r="J2927" t="s">
        <v>706</v>
      </c>
      <c r="K2927" t="s">
        <v>28</v>
      </c>
      <c r="L2927" t="s">
        <v>29</v>
      </c>
      <c r="M2927" t="s">
        <v>29</v>
      </c>
      <c r="N2927" t="s">
        <v>29</v>
      </c>
      <c r="O2927" t="s">
        <v>29</v>
      </c>
      <c r="P2927">
        <v>1</v>
      </c>
      <c r="Q2927">
        <v>128</v>
      </c>
      <c r="R2927">
        <v>300</v>
      </c>
      <c r="S2927" t="str">
        <f>IF(Table1[[#This Row],[Average_Cost_for_two]]&lt;500,"Low",IF(Table1[[#This Row],[Average_Cost_for_two]]&lt;=1500,"Medium","High"))</f>
        <v>Low</v>
      </c>
      <c r="T2927">
        <v>3.7</v>
      </c>
      <c r="U2927">
        <v>2017</v>
      </c>
      <c r="V2927">
        <v>9</v>
      </c>
      <c r="W2927">
        <v>16</v>
      </c>
      <c r="X2927">
        <f>IF(OR(Main!$U2927=0,
       Main!$V2927=0,
       Main!$W2927=0),
   "",
   DATE(Main!$U2927,
        Main!$V2927,
        Main!$W2927)
)</f>
        <v>42994</v>
      </c>
      <c r="Y2927">
        <f>Table1[[#This Row],[Average_Cost_for_two]]*VLOOKUP(Table1[[#This Row],[Currency]],currency!$A$2:$B$10,2,FALSE)</f>
        <v>3.6</v>
      </c>
      <c r="Z2927" t="str">
        <f>VLOOKUP(C2927,country!A:B,2,FALSE)</f>
        <v>India</v>
      </c>
      <c r="AA2927">
        <f t="shared" si="45"/>
        <v>3</v>
      </c>
    </row>
    <row r="2928" spans="1:27" ht="15.75" customHeight="1" x14ac:dyDescent="0.25">
      <c r="A2928">
        <v>18432015</v>
      </c>
      <c r="B2928" t="s">
        <v>6688</v>
      </c>
      <c r="C2928">
        <v>1</v>
      </c>
      <c r="D2928" t="s">
        <v>23</v>
      </c>
      <c r="E2928" t="s">
        <v>6689</v>
      </c>
      <c r="F2928" t="s">
        <v>2914</v>
      </c>
      <c r="G2928" t="s">
        <v>2915</v>
      </c>
      <c r="H2928">
        <v>77.151842599999995</v>
      </c>
      <c r="I2928">
        <v>28.693202899999999</v>
      </c>
      <c r="J2928" t="s">
        <v>500</v>
      </c>
      <c r="K2928" t="s">
        <v>28</v>
      </c>
      <c r="L2928" t="s">
        <v>29</v>
      </c>
      <c r="M2928" t="s">
        <v>29</v>
      </c>
      <c r="N2928" t="s">
        <v>29</v>
      </c>
      <c r="O2928" t="s">
        <v>29</v>
      </c>
      <c r="P2928">
        <v>1</v>
      </c>
      <c r="Q2928">
        <v>22</v>
      </c>
      <c r="R2928">
        <v>300</v>
      </c>
      <c r="S2928" t="str">
        <f>IF(Table1[[#This Row],[Average_Cost_for_two]]&lt;500,"Low",IF(Table1[[#This Row],[Average_Cost_for_two]]&lt;=1500,"Medium","High"))</f>
        <v>Low</v>
      </c>
      <c r="T2928">
        <v>3.6</v>
      </c>
      <c r="U2928">
        <v>2013</v>
      </c>
      <c r="V2928">
        <v>9</v>
      </c>
      <c r="W2928">
        <v>8</v>
      </c>
      <c r="X2928">
        <f>IF(OR(Main!$U2928=0,
       Main!$V2928=0,
       Main!$W2928=0),
   "",
   DATE(Main!$U2928,
        Main!$V2928,
        Main!$W2928)
)</f>
        <v>41525</v>
      </c>
      <c r="Y2928">
        <f>Table1[[#This Row],[Average_Cost_for_two]]*VLOOKUP(Table1[[#This Row],[Currency]],currency!$A$2:$B$10,2,FALSE)</f>
        <v>3.6</v>
      </c>
      <c r="Z2928" t="str">
        <f>VLOOKUP(C2928,country!A:B,2,FALSE)</f>
        <v>India</v>
      </c>
      <c r="AA2928">
        <f t="shared" si="45"/>
        <v>3</v>
      </c>
    </row>
    <row r="2929" spans="1:27" ht="15.75" customHeight="1" x14ac:dyDescent="0.25">
      <c r="A2929">
        <v>312446</v>
      </c>
      <c r="B2929" t="s">
        <v>6690</v>
      </c>
      <c r="C2929">
        <v>1</v>
      </c>
      <c r="D2929" t="s">
        <v>23</v>
      </c>
      <c r="E2929" t="s">
        <v>6691</v>
      </c>
      <c r="F2929" t="s">
        <v>55</v>
      </c>
      <c r="G2929" t="s">
        <v>56</v>
      </c>
      <c r="H2929">
        <v>0</v>
      </c>
      <c r="I2929">
        <v>0</v>
      </c>
      <c r="J2929" t="s">
        <v>562</v>
      </c>
      <c r="K2929" t="s">
        <v>28</v>
      </c>
      <c r="L2929" t="s">
        <v>29</v>
      </c>
      <c r="M2929" t="s">
        <v>29</v>
      </c>
      <c r="N2929" t="s">
        <v>29</v>
      </c>
      <c r="O2929" t="s">
        <v>29</v>
      </c>
      <c r="P2929">
        <v>1</v>
      </c>
      <c r="Q2929">
        <v>1</v>
      </c>
      <c r="R2929">
        <v>300</v>
      </c>
      <c r="S2929" t="str">
        <f>IF(Table1[[#This Row],[Average_Cost_for_two]]&lt;500,"Low",IF(Table1[[#This Row],[Average_Cost_for_two]]&lt;=1500,"Medium","High"))</f>
        <v>Low</v>
      </c>
      <c r="T2929">
        <v>1</v>
      </c>
      <c r="U2929">
        <v>2016</v>
      </c>
      <c r="V2929">
        <v>9</v>
      </c>
      <c r="W2929">
        <v>25</v>
      </c>
      <c r="X2929">
        <f>IF(OR(Main!$U2929=0,
       Main!$V2929=0,
       Main!$W2929=0),
   "",
   DATE(Main!$U2929,
        Main!$V2929,
        Main!$W2929)
)</f>
        <v>42638</v>
      </c>
      <c r="Y2929">
        <f>Table1[[#This Row],[Average_Cost_for_two]]*VLOOKUP(Table1[[#This Row],[Currency]],currency!$A$2:$B$10,2,FALSE)</f>
        <v>3.6</v>
      </c>
      <c r="Z2929" t="str">
        <f>VLOOKUP(C2929,country!A:B,2,FALSE)</f>
        <v>India</v>
      </c>
      <c r="AA2929">
        <f t="shared" si="45"/>
        <v>3</v>
      </c>
    </row>
    <row r="2930" spans="1:27" ht="15.75" customHeight="1" x14ac:dyDescent="0.25">
      <c r="A2930">
        <v>306750</v>
      </c>
      <c r="B2930" t="s">
        <v>6692</v>
      </c>
      <c r="C2930">
        <v>1</v>
      </c>
      <c r="D2930" t="s">
        <v>23</v>
      </c>
      <c r="E2930" t="s">
        <v>6693</v>
      </c>
      <c r="F2930" t="s">
        <v>59</v>
      </c>
      <c r="G2930" t="s">
        <v>60</v>
      </c>
      <c r="H2930">
        <v>77.090927199999996</v>
      </c>
      <c r="I2930">
        <v>28.590994999999999</v>
      </c>
      <c r="J2930" t="s">
        <v>682</v>
      </c>
      <c r="K2930" t="s">
        <v>28</v>
      </c>
      <c r="L2930" t="s">
        <v>29</v>
      </c>
      <c r="M2930" t="s">
        <v>29</v>
      </c>
      <c r="N2930" t="s">
        <v>29</v>
      </c>
      <c r="O2930" t="s">
        <v>29</v>
      </c>
      <c r="P2930">
        <v>1</v>
      </c>
      <c r="Q2930">
        <v>5</v>
      </c>
      <c r="R2930">
        <v>300</v>
      </c>
      <c r="S2930" t="str">
        <f>IF(Table1[[#This Row],[Average_Cost_for_two]]&lt;500,"Low",IF(Table1[[#This Row],[Average_Cost_for_two]]&lt;=1500,"Medium","High"))</f>
        <v>Low</v>
      </c>
      <c r="T2930">
        <v>2.9</v>
      </c>
      <c r="U2930">
        <v>2018</v>
      </c>
      <c r="V2930">
        <v>9</v>
      </c>
      <c r="W2930">
        <v>12</v>
      </c>
      <c r="X2930">
        <f>IF(OR(Main!$U2930=0,
       Main!$V2930=0,
       Main!$W2930=0),
   "",
   DATE(Main!$U2930,
        Main!$V2930,
        Main!$W2930)
)</f>
        <v>43355</v>
      </c>
      <c r="Y2930">
        <f>Table1[[#This Row],[Average_Cost_for_two]]*VLOOKUP(Table1[[#This Row],[Currency]],currency!$A$2:$B$10,2,FALSE)</f>
        <v>3.6</v>
      </c>
      <c r="Z2930" t="str">
        <f>VLOOKUP(C2930,country!A:B,2,FALSE)</f>
        <v>India</v>
      </c>
      <c r="AA2930">
        <f t="shared" si="45"/>
        <v>3</v>
      </c>
    </row>
    <row r="2931" spans="1:27" ht="15.75" customHeight="1" x14ac:dyDescent="0.25">
      <c r="A2931">
        <v>18231410</v>
      </c>
      <c r="B2931" t="s">
        <v>6694</v>
      </c>
      <c r="C2931">
        <v>1</v>
      </c>
      <c r="D2931" t="s">
        <v>23</v>
      </c>
      <c r="E2931" t="s">
        <v>6695</v>
      </c>
      <c r="F2931" t="s">
        <v>3839</v>
      </c>
      <c r="G2931" t="s">
        <v>3840</v>
      </c>
      <c r="H2931">
        <v>77.301411799999997</v>
      </c>
      <c r="I2931">
        <v>28.6238399</v>
      </c>
      <c r="J2931" t="s">
        <v>562</v>
      </c>
      <c r="K2931" t="s">
        <v>28</v>
      </c>
      <c r="L2931" t="s">
        <v>29</v>
      </c>
      <c r="M2931" t="s">
        <v>29</v>
      </c>
      <c r="N2931" t="s">
        <v>29</v>
      </c>
      <c r="O2931" t="s">
        <v>29</v>
      </c>
      <c r="P2931">
        <v>1</v>
      </c>
      <c r="Q2931">
        <v>59</v>
      </c>
      <c r="R2931">
        <v>300</v>
      </c>
      <c r="S2931" t="str">
        <f>IF(Table1[[#This Row],[Average_Cost_for_two]]&lt;500,"Low",IF(Table1[[#This Row],[Average_Cost_for_two]]&lt;=1500,"Medium","High"))</f>
        <v>Low</v>
      </c>
      <c r="T2931">
        <v>3.7</v>
      </c>
      <c r="U2931">
        <v>2016</v>
      </c>
      <c r="V2931">
        <v>9</v>
      </c>
      <c r="W2931">
        <v>28</v>
      </c>
      <c r="X2931">
        <f>IF(OR(Main!$U2931=0,
       Main!$V2931=0,
       Main!$W2931=0),
   "",
   DATE(Main!$U2931,
        Main!$V2931,
        Main!$W2931)
)</f>
        <v>42641</v>
      </c>
      <c r="Y2931">
        <f>Table1[[#This Row],[Average_Cost_for_two]]*VLOOKUP(Table1[[#This Row],[Currency]],currency!$A$2:$B$10,2,FALSE)</f>
        <v>3.6</v>
      </c>
      <c r="Z2931" t="str">
        <f>VLOOKUP(C2931,country!A:B,2,FALSE)</f>
        <v>India</v>
      </c>
      <c r="AA2931">
        <f t="shared" si="45"/>
        <v>3</v>
      </c>
    </row>
    <row r="2932" spans="1:27" ht="15.75" customHeight="1" x14ac:dyDescent="0.25">
      <c r="A2932">
        <v>18403003</v>
      </c>
      <c r="B2932" t="s">
        <v>6696</v>
      </c>
      <c r="C2932">
        <v>1</v>
      </c>
      <c r="D2932" t="s">
        <v>23</v>
      </c>
      <c r="E2932" t="s">
        <v>6697</v>
      </c>
      <c r="F2932" t="s">
        <v>1745</v>
      </c>
      <c r="G2932" t="s">
        <v>1746</v>
      </c>
      <c r="H2932">
        <v>77.119976800000003</v>
      </c>
      <c r="I2932">
        <v>28.666927699999999</v>
      </c>
      <c r="J2932" t="s">
        <v>722</v>
      </c>
      <c r="K2932" t="s">
        <v>28</v>
      </c>
      <c r="L2932" t="s">
        <v>29</v>
      </c>
      <c r="M2932" t="s">
        <v>36</v>
      </c>
      <c r="N2932" t="s">
        <v>29</v>
      </c>
      <c r="O2932" t="s">
        <v>29</v>
      </c>
      <c r="P2932">
        <v>1</v>
      </c>
      <c r="Q2932">
        <v>19</v>
      </c>
      <c r="R2932">
        <v>300</v>
      </c>
      <c r="S2932" t="str">
        <f>IF(Table1[[#This Row],[Average_Cost_for_two]]&lt;500,"Low",IF(Table1[[#This Row],[Average_Cost_for_two]]&lt;=1500,"Medium","High"))</f>
        <v>Low</v>
      </c>
      <c r="T2932">
        <v>3.5</v>
      </c>
      <c r="U2932">
        <v>2011</v>
      </c>
      <c r="V2932">
        <v>9</v>
      </c>
      <c r="W2932">
        <v>17</v>
      </c>
      <c r="X2932">
        <f>IF(OR(Main!$U2932=0,
       Main!$V2932=0,
       Main!$W2932=0),
   "",
   DATE(Main!$U2932,
        Main!$V2932,
        Main!$W2932)
)</f>
        <v>40803</v>
      </c>
      <c r="Y2932">
        <f>Table1[[#This Row],[Average_Cost_for_two]]*VLOOKUP(Table1[[#This Row],[Currency]],currency!$A$2:$B$10,2,FALSE)</f>
        <v>3.6</v>
      </c>
      <c r="Z2932" t="str">
        <f>VLOOKUP(C2932,country!A:B,2,FALSE)</f>
        <v>India</v>
      </c>
      <c r="AA2932">
        <f t="shared" si="45"/>
        <v>3</v>
      </c>
    </row>
    <row r="2933" spans="1:27" ht="15.75" customHeight="1" x14ac:dyDescent="0.25">
      <c r="A2933">
        <v>313258</v>
      </c>
      <c r="B2933" t="s">
        <v>1528</v>
      </c>
      <c r="C2933">
        <v>1</v>
      </c>
      <c r="D2933" t="s">
        <v>23</v>
      </c>
      <c r="E2933" t="s">
        <v>6698</v>
      </c>
      <c r="F2933" t="s">
        <v>1753</v>
      </c>
      <c r="G2933" t="s">
        <v>1752</v>
      </c>
      <c r="H2933">
        <v>77.180412700000005</v>
      </c>
      <c r="I2933">
        <v>28.638093300000001</v>
      </c>
      <c r="J2933" t="s">
        <v>830</v>
      </c>
      <c r="K2933" t="s">
        <v>28</v>
      </c>
      <c r="L2933" t="s">
        <v>29</v>
      </c>
      <c r="M2933" t="s">
        <v>29</v>
      </c>
      <c r="N2933" t="s">
        <v>29</v>
      </c>
      <c r="O2933" t="s">
        <v>29</v>
      </c>
      <c r="P2933">
        <v>1</v>
      </c>
      <c r="Q2933">
        <v>4</v>
      </c>
      <c r="R2933">
        <v>300</v>
      </c>
      <c r="S2933" t="str">
        <f>IF(Table1[[#This Row],[Average_Cost_for_two]]&lt;500,"Low",IF(Table1[[#This Row],[Average_Cost_for_two]]&lt;=1500,"Medium","High"))</f>
        <v>Low</v>
      </c>
      <c r="T2933">
        <v>2.9</v>
      </c>
      <c r="U2933">
        <v>2011</v>
      </c>
      <c r="V2933">
        <v>9</v>
      </c>
      <c r="W2933">
        <v>15</v>
      </c>
      <c r="X2933">
        <f>IF(OR(Main!$U2933=0,
       Main!$V2933=0,
       Main!$W2933=0),
   "",
   DATE(Main!$U2933,
        Main!$V2933,
        Main!$W2933)
)</f>
        <v>40801</v>
      </c>
      <c r="Y2933">
        <f>Table1[[#This Row],[Average_Cost_for_two]]*VLOOKUP(Table1[[#This Row],[Currency]],currency!$A$2:$B$10,2,FALSE)</f>
        <v>3.6</v>
      </c>
      <c r="Z2933" t="str">
        <f>VLOOKUP(C2933,country!A:B,2,FALSE)</f>
        <v>India</v>
      </c>
      <c r="AA2933">
        <f t="shared" si="45"/>
        <v>3</v>
      </c>
    </row>
    <row r="2934" spans="1:27" ht="15.75" customHeight="1" x14ac:dyDescent="0.25">
      <c r="A2934">
        <v>7373</v>
      </c>
      <c r="B2934" t="s">
        <v>854</v>
      </c>
      <c r="C2934">
        <v>1</v>
      </c>
      <c r="D2934" t="s">
        <v>23</v>
      </c>
      <c r="E2934" t="s">
        <v>6699</v>
      </c>
      <c r="F2934" t="s">
        <v>1753</v>
      </c>
      <c r="G2934" t="s">
        <v>1752</v>
      </c>
      <c r="H2934">
        <v>77.180976400000006</v>
      </c>
      <c r="I2934">
        <v>28.6380397</v>
      </c>
      <c r="J2934" t="s">
        <v>855</v>
      </c>
      <c r="K2934" t="s">
        <v>28</v>
      </c>
      <c r="L2934" t="s">
        <v>29</v>
      </c>
      <c r="M2934" t="s">
        <v>29</v>
      </c>
      <c r="N2934" t="s">
        <v>29</v>
      </c>
      <c r="O2934" t="s">
        <v>29</v>
      </c>
      <c r="P2934">
        <v>1</v>
      </c>
      <c r="Q2934">
        <v>40</v>
      </c>
      <c r="R2934">
        <v>300</v>
      </c>
      <c r="S2934" t="str">
        <f>IF(Table1[[#This Row],[Average_Cost_for_two]]&lt;500,"Low",IF(Table1[[#This Row],[Average_Cost_for_two]]&lt;=1500,"Medium","High"))</f>
        <v>Low</v>
      </c>
      <c r="T2934">
        <v>3.3</v>
      </c>
      <c r="U2934">
        <v>2012</v>
      </c>
      <c r="V2934">
        <v>9</v>
      </c>
      <c r="W2934">
        <v>18</v>
      </c>
      <c r="X2934">
        <f>IF(OR(Main!$U2934=0,
       Main!$V2934=0,
       Main!$W2934=0),
   "",
   DATE(Main!$U2934,
        Main!$V2934,
        Main!$W2934)
)</f>
        <v>41170</v>
      </c>
      <c r="Y2934">
        <f>Table1[[#This Row],[Average_Cost_for_two]]*VLOOKUP(Table1[[#This Row],[Currency]],currency!$A$2:$B$10,2,FALSE)</f>
        <v>3.6</v>
      </c>
      <c r="Z2934" t="str">
        <f>VLOOKUP(C2934,country!A:B,2,FALSE)</f>
        <v>India</v>
      </c>
      <c r="AA2934">
        <f t="shared" si="45"/>
        <v>3</v>
      </c>
    </row>
    <row r="2935" spans="1:27" ht="15.75" customHeight="1" x14ac:dyDescent="0.25">
      <c r="A2935">
        <v>8671</v>
      </c>
      <c r="B2935" t="s">
        <v>727</v>
      </c>
      <c r="C2935">
        <v>1</v>
      </c>
      <c r="D2935" t="s">
        <v>23</v>
      </c>
      <c r="E2935" t="s">
        <v>6700</v>
      </c>
      <c r="F2935" t="s">
        <v>1753</v>
      </c>
      <c r="G2935" t="s">
        <v>1752</v>
      </c>
      <c r="H2935">
        <v>77.180294900000007</v>
      </c>
      <c r="I2935">
        <v>28.638264499999998</v>
      </c>
      <c r="J2935" t="s">
        <v>682</v>
      </c>
      <c r="K2935" t="s">
        <v>28</v>
      </c>
      <c r="L2935" t="s">
        <v>29</v>
      </c>
      <c r="M2935" t="s">
        <v>29</v>
      </c>
      <c r="N2935" t="s">
        <v>29</v>
      </c>
      <c r="O2935" t="s">
        <v>29</v>
      </c>
      <c r="P2935">
        <v>1</v>
      </c>
      <c r="Q2935">
        <v>111</v>
      </c>
      <c r="R2935">
        <v>300</v>
      </c>
      <c r="S2935" t="str">
        <f>IF(Table1[[#This Row],[Average_Cost_for_two]]&lt;500,"Low",IF(Table1[[#This Row],[Average_Cost_for_two]]&lt;=1500,"Medium","High"))</f>
        <v>Low</v>
      </c>
      <c r="T2935">
        <v>2.5</v>
      </c>
      <c r="U2935">
        <v>2016</v>
      </c>
      <c r="V2935">
        <v>9</v>
      </c>
      <c r="W2935">
        <v>22</v>
      </c>
      <c r="X2935">
        <f>IF(OR(Main!$U2935=0,
       Main!$V2935=0,
       Main!$W2935=0),
   "",
   DATE(Main!$U2935,
        Main!$V2935,
        Main!$W2935)
)</f>
        <v>42635</v>
      </c>
      <c r="Y2935">
        <f>Table1[[#This Row],[Average_Cost_for_two]]*VLOOKUP(Table1[[#This Row],[Currency]],currency!$A$2:$B$10,2,FALSE)</f>
        <v>3.6</v>
      </c>
      <c r="Z2935" t="str">
        <f>VLOOKUP(C2935,country!A:B,2,FALSE)</f>
        <v>India</v>
      </c>
      <c r="AA2935">
        <f t="shared" si="45"/>
        <v>3</v>
      </c>
    </row>
    <row r="2936" spans="1:27" ht="15.75" customHeight="1" x14ac:dyDescent="0.25">
      <c r="A2936">
        <v>307548</v>
      </c>
      <c r="B2936" t="s">
        <v>6701</v>
      </c>
      <c r="C2936">
        <v>1</v>
      </c>
      <c r="D2936" t="s">
        <v>23</v>
      </c>
      <c r="E2936" t="s">
        <v>6702</v>
      </c>
      <c r="F2936" t="s">
        <v>1907</v>
      </c>
      <c r="G2936" t="s">
        <v>1908</v>
      </c>
      <c r="H2936">
        <v>77.119946799999994</v>
      </c>
      <c r="I2936">
        <v>28.640653799999999</v>
      </c>
      <c r="J2936" t="s">
        <v>877</v>
      </c>
      <c r="K2936" t="s">
        <v>28</v>
      </c>
      <c r="L2936" t="s">
        <v>29</v>
      </c>
      <c r="M2936" t="s">
        <v>29</v>
      </c>
      <c r="N2936" t="s">
        <v>29</v>
      </c>
      <c r="O2936" t="s">
        <v>29</v>
      </c>
      <c r="P2936">
        <v>1</v>
      </c>
      <c r="Q2936">
        <v>14</v>
      </c>
      <c r="R2936">
        <v>300</v>
      </c>
      <c r="S2936" t="str">
        <f>IF(Table1[[#This Row],[Average_Cost_for_two]]&lt;500,"Low",IF(Table1[[#This Row],[Average_Cost_for_two]]&lt;=1500,"Medium","High"))</f>
        <v>Low</v>
      </c>
      <c r="T2936">
        <v>3</v>
      </c>
      <c r="U2936">
        <v>2018</v>
      </c>
      <c r="V2936">
        <v>9</v>
      </c>
      <c r="W2936">
        <v>19</v>
      </c>
      <c r="X2936">
        <f>IF(OR(Main!$U2936=0,
       Main!$V2936=0,
       Main!$W2936=0),
   "",
   DATE(Main!$U2936,
        Main!$V2936,
        Main!$W2936)
)</f>
        <v>43362</v>
      </c>
      <c r="Y2936">
        <f>Table1[[#This Row],[Average_Cost_for_two]]*VLOOKUP(Table1[[#This Row],[Currency]],currency!$A$2:$B$10,2,FALSE)</f>
        <v>3.6</v>
      </c>
      <c r="Z2936" t="str">
        <f>VLOOKUP(C2936,country!A:B,2,FALSE)</f>
        <v>India</v>
      </c>
      <c r="AA2936">
        <f t="shared" si="45"/>
        <v>3</v>
      </c>
    </row>
    <row r="2937" spans="1:27" ht="15.75" customHeight="1" x14ac:dyDescent="0.25">
      <c r="A2937">
        <v>18285198</v>
      </c>
      <c r="B2937" t="s">
        <v>854</v>
      </c>
      <c r="C2937">
        <v>1</v>
      </c>
      <c r="D2937" t="s">
        <v>23</v>
      </c>
      <c r="E2937" t="s">
        <v>6703</v>
      </c>
      <c r="F2937" t="s">
        <v>1917</v>
      </c>
      <c r="G2937" t="s">
        <v>1918</v>
      </c>
      <c r="H2937">
        <v>77.199063600000002</v>
      </c>
      <c r="I2937">
        <v>28.56542249</v>
      </c>
      <c r="J2937" t="s">
        <v>855</v>
      </c>
      <c r="K2937" t="s">
        <v>28</v>
      </c>
      <c r="L2937" t="s">
        <v>29</v>
      </c>
      <c r="M2937" t="s">
        <v>29</v>
      </c>
      <c r="N2937" t="s">
        <v>29</v>
      </c>
      <c r="O2937" t="s">
        <v>29</v>
      </c>
      <c r="P2937">
        <v>1</v>
      </c>
      <c r="Q2937">
        <v>9</v>
      </c>
      <c r="R2937">
        <v>300</v>
      </c>
      <c r="S2937" t="str">
        <f>IF(Table1[[#This Row],[Average_Cost_for_two]]&lt;500,"Low",IF(Table1[[#This Row],[Average_Cost_for_two]]&lt;=1500,"Medium","High"))</f>
        <v>Low</v>
      </c>
      <c r="T2937">
        <v>2.9</v>
      </c>
      <c r="U2937">
        <v>2013</v>
      </c>
      <c r="V2937">
        <v>9</v>
      </c>
      <c r="W2937">
        <v>26</v>
      </c>
      <c r="X2937">
        <f>IF(OR(Main!$U2937=0,
       Main!$V2937=0,
       Main!$W2937=0),
   "",
   DATE(Main!$U2937,
        Main!$V2937,
        Main!$W2937)
)</f>
        <v>41543</v>
      </c>
      <c r="Y2937">
        <f>Table1[[#This Row],[Average_Cost_for_two]]*VLOOKUP(Table1[[#This Row],[Currency]],currency!$A$2:$B$10,2,FALSE)</f>
        <v>3.6</v>
      </c>
      <c r="Z2937" t="str">
        <f>VLOOKUP(C2937,country!A:B,2,FALSE)</f>
        <v>India</v>
      </c>
      <c r="AA2937">
        <f t="shared" si="45"/>
        <v>3</v>
      </c>
    </row>
    <row r="2938" spans="1:27" ht="15.75" customHeight="1" x14ac:dyDescent="0.25">
      <c r="A2938">
        <v>18285734</v>
      </c>
      <c r="B2938" t="s">
        <v>6704</v>
      </c>
      <c r="C2938">
        <v>1</v>
      </c>
      <c r="D2938" t="s">
        <v>23</v>
      </c>
      <c r="E2938" t="s">
        <v>6705</v>
      </c>
      <c r="F2938" t="s">
        <v>1917</v>
      </c>
      <c r="G2938" t="s">
        <v>1918</v>
      </c>
      <c r="H2938">
        <v>77.192727550000001</v>
      </c>
      <c r="I2938">
        <v>28.56144097</v>
      </c>
      <c r="J2938" t="s">
        <v>6706</v>
      </c>
      <c r="K2938" t="s">
        <v>28</v>
      </c>
      <c r="L2938" t="s">
        <v>29</v>
      </c>
      <c r="M2938" t="s">
        <v>29</v>
      </c>
      <c r="N2938" t="s">
        <v>29</v>
      </c>
      <c r="O2938" t="s">
        <v>29</v>
      </c>
      <c r="P2938">
        <v>1</v>
      </c>
      <c r="Q2938">
        <v>2</v>
      </c>
      <c r="R2938">
        <v>300</v>
      </c>
      <c r="S2938" t="str">
        <f>IF(Table1[[#This Row],[Average_Cost_for_two]]&lt;500,"Low",IF(Table1[[#This Row],[Average_Cost_for_two]]&lt;=1500,"Medium","High"))</f>
        <v>Low</v>
      </c>
      <c r="T2938">
        <v>1</v>
      </c>
      <c r="U2938">
        <v>2010</v>
      </c>
      <c r="V2938">
        <v>9</v>
      </c>
      <c r="W2938">
        <v>24</v>
      </c>
      <c r="X2938">
        <f>IF(OR(Main!$U2938=0,
       Main!$V2938=0,
       Main!$W2938=0),
   "",
   DATE(Main!$U2938,
        Main!$V2938,
        Main!$W2938)
)</f>
        <v>40445</v>
      </c>
      <c r="Y2938">
        <f>Table1[[#This Row],[Average_Cost_for_two]]*VLOOKUP(Table1[[#This Row],[Currency]],currency!$A$2:$B$10,2,FALSE)</f>
        <v>3.6</v>
      </c>
      <c r="Z2938" t="str">
        <f>VLOOKUP(C2938,country!A:B,2,FALSE)</f>
        <v>India</v>
      </c>
      <c r="AA2938">
        <f t="shared" si="45"/>
        <v>3</v>
      </c>
    </row>
    <row r="2939" spans="1:27" ht="15.75" customHeight="1" x14ac:dyDescent="0.25">
      <c r="A2939">
        <v>18233797</v>
      </c>
      <c r="B2939" t="s">
        <v>6707</v>
      </c>
      <c r="C2939">
        <v>1</v>
      </c>
      <c r="D2939" t="s">
        <v>23</v>
      </c>
      <c r="E2939" t="s">
        <v>6708</v>
      </c>
      <c r="F2939" t="s">
        <v>767</v>
      </c>
      <c r="G2939" t="s">
        <v>768</v>
      </c>
      <c r="H2939">
        <v>77.203107700000004</v>
      </c>
      <c r="I2939">
        <v>28.51467478</v>
      </c>
      <c r="J2939" t="s">
        <v>480</v>
      </c>
      <c r="K2939" t="s">
        <v>28</v>
      </c>
      <c r="L2939" t="s">
        <v>29</v>
      </c>
      <c r="M2939" t="s">
        <v>36</v>
      </c>
      <c r="N2939" t="s">
        <v>29</v>
      </c>
      <c r="O2939" t="s">
        <v>29</v>
      </c>
      <c r="P2939">
        <v>1</v>
      </c>
      <c r="Q2939">
        <v>4</v>
      </c>
      <c r="R2939">
        <v>300</v>
      </c>
      <c r="S2939" t="str">
        <f>IF(Table1[[#This Row],[Average_Cost_for_two]]&lt;500,"Low",IF(Table1[[#This Row],[Average_Cost_for_two]]&lt;=1500,"Medium","High"))</f>
        <v>Low</v>
      </c>
      <c r="T2939">
        <v>2.7</v>
      </c>
      <c r="U2939">
        <v>2016</v>
      </c>
      <c r="V2939">
        <v>9</v>
      </c>
      <c r="W2939">
        <v>20</v>
      </c>
      <c r="X2939">
        <f>IF(OR(Main!$U2939=0,
       Main!$V2939=0,
       Main!$W2939=0),
   "",
   DATE(Main!$U2939,
        Main!$V2939,
        Main!$W2939)
)</f>
        <v>42633</v>
      </c>
      <c r="Y2939">
        <f>Table1[[#This Row],[Average_Cost_for_two]]*VLOOKUP(Table1[[#This Row],[Currency]],currency!$A$2:$B$10,2,FALSE)</f>
        <v>3.6</v>
      </c>
      <c r="Z2939" t="str">
        <f>VLOOKUP(C2939,country!A:B,2,FALSE)</f>
        <v>India</v>
      </c>
      <c r="AA2939">
        <f t="shared" si="45"/>
        <v>3</v>
      </c>
    </row>
    <row r="2940" spans="1:27" ht="15.75" customHeight="1" x14ac:dyDescent="0.25">
      <c r="A2940">
        <v>300267</v>
      </c>
      <c r="B2940" t="s">
        <v>6709</v>
      </c>
      <c r="C2940">
        <v>1</v>
      </c>
      <c r="D2940" t="s">
        <v>23</v>
      </c>
      <c r="E2940" t="s">
        <v>6710</v>
      </c>
      <c r="F2940" t="s">
        <v>2698</v>
      </c>
      <c r="G2940" t="s">
        <v>2699</v>
      </c>
      <c r="H2940">
        <v>77.168826899999999</v>
      </c>
      <c r="I2940">
        <v>28.5880814</v>
      </c>
      <c r="J2940" t="s">
        <v>562</v>
      </c>
      <c r="K2940" t="s">
        <v>28</v>
      </c>
      <c r="L2940" t="s">
        <v>29</v>
      </c>
      <c r="M2940" t="s">
        <v>29</v>
      </c>
      <c r="N2940" t="s">
        <v>29</v>
      </c>
      <c r="O2940" t="s">
        <v>29</v>
      </c>
      <c r="P2940">
        <v>1</v>
      </c>
      <c r="Q2940">
        <v>76</v>
      </c>
      <c r="R2940">
        <v>300</v>
      </c>
      <c r="S2940" t="str">
        <f>IF(Table1[[#This Row],[Average_Cost_for_two]]&lt;500,"Low",IF(Table1[[#This Row],[Average_Cost_for_two]]&lt;=1500,"Medium","High"))</f>
        <v>Low</v>
      </c>
      <c r="T2940">
        <v>3.4</v>
      </c>
      <c r="U2940">
        <v>2010</v>
      </c>
      <c r="V2940">
        <v>9</v>
      </c>
      <c r="W2940">
        <v>5</v>
      </c>
      <c r="X2940">
        <f>IF(OR(Main!$U2940=0,
       Main!$V2940=0,
       Main!$W2940=0),
   "",
   DATE(Main!$U2940,
        Main!$V2940,
        Main!$W2940)
)</f>
        <v>40426</v>
      </c>
      <c r="Y2940">
        <f>Table1[[#This Row],[Average_Cost_for_two]]*VLOOKUP(Table1[[#This Row],[Currency]],currency!$A$2:$B$10,2,FALSE)</f>
        <v>3.6</v>
      </c>
      <c r="Z2940" t="str">
        <f>VLOOKUP(C2940,country!A:B,2,FALSE)</f>
        <v>India</v>
      </c>
      <c r="AA2940">
        <f t="shared" si="45"/>
        <v>3</v>
      </c>
    </row>
    <row r="2941" spans="1:27" ht="15.75" customHeight="1" x14ac:dyDescent="0.25">
      <c r="A2941">
        <v>307976</v>
      </c>
      <c r="B2941" t="s">
        <v>6711</v>
      </c>
      <c r="C2941">
        <v>1</v>
      </c>
      <c r="D2941" t="s">
        <v>23</v>
      </c>
      <c r="E2941" t="s">
        <v>6712</v>
      </c>
      <c r="F2941" t="s">
        <v>897</v>
      </c>
      <c r="G2941" t="s">
        <v>898</v>
      </c>
      <c r="H2941">
        <v>77.286438899999993</v>
      </c>
      <c r="I2941">
        <v>28.682363200000001</v>
      </c>
      <c r="J2941" t="s">
        <v>1107</v>
      </c>
      <c r="K2941" t="s">
        <v>28</v>
      </c>
      <c r="L2941" t="s">
        <v>29</v>
      </c>
      <c r="M2941" t="s">
        <v>29</v>
      </c>
      <c r="N2941" t="s">
        <v>29</v>
      </c>
      <c r="O2941" t="s">
        <v>29</v>
      </c>
      <c r="P2941">
        <v>1</v>
      </c>
      <c r="Q2941">
        <v>11</v>
      </c>
      <c r="R2941">
        <v>300</v>
      </c>
      <c r="S2941" t="str">
        <f>IF(Table1[[#This Row],[Average_Cost_for_two]]&lt;500,"Low",IF(Table1[[#This Row],[Average_Cost_for_two]]&lt;=1500,"Medium","High"))</f>
        <v>Low</v>
      </c>
      <c r="T2941">
        <v>2.8</v>
      </c>
      <c r="U2941">
        <v>2013</v>
      </c>
      <c r="V2941">
        <v>9</v>
      </c>
      <c r="W2941">
        <v>14</v>
      </c>
      <c r="X2941">
        <f>IF(OR(Main!$U2941=0,
       Main!$V2941=0,
       Main!$W2941=0),
   "",
   DATE(Main!$U2941,
        Main!$V2941,
        Main!$W2941)
)</f>
        <v>41531</v>
      </c>
      <c r="Y2941">
        <f>Table1[[#This Row],[Average_Cost_for_two]]*VLOOKUP(Table1[[#This Row],[Currency]],currency!$A$2:$B$10,2,FALSE)</f>
        <v>3.6</v>
      </c>
      <c r="Z2941" t="str">
        <f>VLOOKUP(C2941,country!A:B,2,FALSE)</f>
        <v>India</v>
      </c>
      <c r="AA2941">
        <f t="shared" si="45"/>
        <v>3</v>
      </c>
    </row>
    <row r="2942" spans="1:27" ht="15.75" customHeight="1" x14ac:dyDescent="0.25">
      <c r="A2942">
        <v>18378022</v>
      </c>
      <c r="B2942" t="s">
        <v>6713</v>
      </c>
      <c r="C2942">
        <v>1</v>
      </c>
      <c r="D2942" t="s">
        <v>23</v>
      </c>
      <c r="E2942" t="s">
        <v>6714</v>
      </c>
      <c r="F2942" t="s">
        <v>897</v>
      </c>
      <c r="G2942" t="s">
        <v>898</v>
      </c>
      <c r="H2942">
        <v>77.278160400000004</v>
      </c>
      <c r="I2942">
        <v>28.700305400000001</v>
      </c>
      <c r="J2942" t="s">
        <v>706</v>
      </c>
      <c r="K2942" t="s">
        <v>28</v>
      </c>
      <c r="L2942" t="s">
        <v>29</v>
      </c>
      <c r="M2942" t="s">
        <v>29</v>
      </c>
      <c r="N2942" t="s">
        <v>29</v>
      </c>
      <c r="O2942" t="s">
        <v>29</v>
      </c>
      <c r="P2942">
        <v>1</v>
      </c>
      <c r="Q2942">
        <v>2</v>
      </c>
      <c r="R2942">
        <v>300</v>
      </c>
      <c r="S2942" t="str">
        <f>IF(Table1[[#This Row],[Average_Cost_for_two]]&lt;500,"Low",IF(Table1[[#This Row],[Average_Cost_for_two]]&lt;=1500,"Medium","High"))</f>
        <v>Low</v>
      </c>
      <c r="T2942">
        <v>1</v>
      </c>
      <c r="U2942">
        <v>2010</v>
      </c>
      <c r="V2942">
        <v>9</v>
      </c>
      <c r="W2942">
        <v>5</v>
      </c>
      <c r="X2942">
        <f>IF(OR(Main!$U2942=0,
       Main!$V2942=0,
       Main!$W2942=0),
   "",
   DATE(Main!$U2942,
        Main!$V2942,
        Main!$W2942)
)</f>
        <v>40426</v>
      </c>
      <c r="Y2942">
        <f>Table1[[#This Row],[Average_Cost_for_two]]*VLOOKUP(Table1[[#This Row],[Currency]],currency!$A$2:$B$10,2,FALSE)</f>
        <v>3.6</v>
      </c>
      <c r="Z2942" t="str">
        <f>VLOOKUP(C2942,country!A:B,2,FALSE)</f>
        <v>India</v>
      </c>
      <c r="AA2942">
        <f t="shared" si="45"/>
        <v>3</v>
      </c>
    </row>
    <row r="2943" spans="1:27" ht="15.75" customHeight="1" x14ac:dyDescent="0.25">
      <c r="A2943">
        <v>18427231</v>
      </c>
      <c r="B2943" t="s">
        <v>6715</v>
      </c>
      <c r="C2943">
        <v>1</v>
      </c>
      <c r="D2943" t="s">
        <v>23</v>
      </c>
      <c r="E2943" t="s">
        <v>6716</v>
      </c>
      <c r="F2943" t="s">
        <v>1926</v>
      </c>
      <c r="G2943" t="s">
        <v>1927</v>
      </c>
      <c r="H2943">
        <v>0</v>
      </c>
      <c r="I2943">
        <v>0</v>
      </c>
      <c r="J2943" t="s">
        <v>6717</v>
      </c>
      <c r="K2943" t="s">
        <v>28</v>
      </c>
      <c r="L2943" t="s">
        <v>29</v>
      </c>
      <c r="M2943" t="s">
        <v>29</v>
      </c>
      <c r="N2943" t="s">
        <v>29</v>
      </c>
      <c r="O2943" t="s">
        <v>29</v>
      </c>
      <c r="P2943">
        <v>1</v>
      </c>
      <c r="Q2943">
        <v>2</v>
      </c>
      <c r="R2943">
        <v>300</v>
      </c>
      <c r="S2943" t="str">
        <f>IF(Table1[[#This Row],[Average_Cost_for_two]]&lt;500,"Low",IF(Table1[[#This Row],[Average_Cost_for_two]]&lt;=1500,"Medium","High"))</f>
        <v>Low</v>
      </c>
      <c r="T2943">
        <v>1</v>
      </c>
      <c r="U2943">
        <v>2013</v>
      </c>
      <c r="V2943">
        <v>9</v>
      </c>
      <c r="W2943">
        <v>19</v>
      </c>
      <c r="X2943">
        <f>IF(OR(Main!$U2943=0,
       Main!$V2943=0,
       Main!$W2943=0),
   "",
   DATE(Main!$U2943,
        Main!$V2943,
        Main!$W2943)
)</f>
        <v>41536</v>
      </c>
      <c r="Y2943">
        <f>Table1[[#This Row],[Average_Cost_for_two]]*VLOOKUP(Table1[[#This Row],[Currency]],currency!$A$2:$B$10,2,FALSE)</f>
        <v>3.6</v>
      </c>
      <c r="Z2943" t="str">
        <f>VLOOKUP(C2943,country!A:B,2,FALSE)</f>
        <v>India</v>
      </c>
      <c r="AA2943">
        <f t="shared" si="45"/>
        <v>3</v>
      </c>
    </row>
    <row r="2944" spans="1:27" ht="15.75" customHeight="1" x14ac:dyDescent="0.25">
      <c r="A2944">
        <v>18458332</v>
      </c>
      <c r="B2944" t="s">
        <v>6718</v>
      </c>
      <c r="C2944">
        <v>1</v>
      </c>
      <c r="D2944" t="s">
        <v>23</v>
      </c>
      <c r="E2944" t="s">
        <v>719</v>
      </c>
      <c r="F2944" t="s">
        <v>718</v>
      </c>
      <c r="G2944" t="s">
        <v>719</v>
      </c>
      <c r="H2944">
        <v>77.150671180000003</v>
      </c>
      <c r="I2944">
        <v>28.529515079999999</v>
      </c>
      <c r="J2944" t="s">
        <v>682</v>
      </c>
      <c r="K2944" t="s">
        <v>28</v>
      </c>
      <c r="L2944" t="s">
        <v>29</v>
      </c>
      <c r="M2944" t="s">
        <v>36</v>
      </c>
      <c r="N2944" t="s">
        <v>29</v>
      </c>
      <c r="O2944" t="s">
        <v>29</v>
      </c>
      <c r="P2944">
        <v>1</v>
      </c>
      <c r="Q2944">
        <v>37</v>
      </c>
      <c r="R2944">
        <v>300</v>
      </c>
      <c r="S2944" t="str">
        <f>IF(Table1[[#This Row],[Average_Cost_for_two]]&lt;500,"Low",IF(Table1[[#This Row],[Average_Cost_for_two]]&lt;=1500,"Medium","High"))</f>
        <v>Low</v>
      </c>
      <c r="T2944">
        <v>3.5</v>
      </c>
      <c r="U2944">
        <v>2015</v>
      </c>
      <c r="V2944">
        <v>9</v>
      </c>
      <c r="W2944">
        <v>19</v>
      </c>
      <c r="X2944">
        <f>IF(OR(Main!$U2944=0,
       Main!$V2944=0,
       Main!$W2944=0),
   "",
   DATE(Main!$U2944,
        Main!$V2944,
        Main!$W2944)
)</f>
        <v>42266</v>
      </c>
      <c r="Y2944">
        <f>Table1[[#This Row],[Average_Cost_for_two]]*VLOOKUP(Table1[[#This Row],[Currency]],currency!$A$2:$B$10,2,FALSE)</f>
        <v>3.6</v>
      </c>
      <c r="Z2944" t="str">
        <f>VLOOKUP(C2944,country!A:B,2,FALSE)</f>
        <v>India</v>
      </c>
      <c r="AA2944">
        <f t="shared" si="45"/>
        <v>3</v>
      </c>
    </row>
    <row r="2945" spans="1:27" ht="15.75" customHeight="1" x14ac:dyDescent="0.25">
      <c r="A2945">
        <v>18466393</v>
      </c>
      <c r="B2945" t="s">
        <v>6126</v>
      </c>
      <c r="C2945">
        <v>1</v>
      </c>
      <c r="D2945" t="s">
        <v>23</v>
      </c>
      <c r="E2945" t="s">
        <v>6719</v>
      </c>
      <c r="F2945" t="s">
        <v>2175</v>
      </c>
      <c r="G2945" t="s">
        <v>2176</v>
      </c>
      <c r="H2945">
        <v>77.074206099999998</v>
      </c>
      <c r="I2945">
        <v>28.63927361</v>
      </c>
      <c r="J2945" t="s">
        <v>682</v>
      </c>
      <c r="K2945" t="s">
        <v>28</v>
      </c>
      <c r="L2945" t="s">
        <v>29</v>
      </c>
      <c r="M2945" t="s">
        <v>29</v>
      </c>
      <c r="N2945" t="s">
        <v>29</v>
      </c>
      <c r="O2945" t="s">
        <v>29</v>
      </c>
      <c r="P2945">
        <v>1</v>
      </c>
      <c r="Q2945">
        <v>1</v>
      </c>
      <c r="R2945">
        <v>300</v>
      </c>
      <c r="S2945" t="str">
        <f>IF(Table1[[#This Row],[Average_Cost_for_two]]&lt;500,"Low",IF(Table1[[#This Row],[Average_Cost_for_two]]&lt;=1500,"Medium","High"))</f>
        <v>Low</v>
      </c>
      <c r="T2945">
        <v>1</v>
      </c>
      <c r="U2945">
        <v>2015</v>
      </c>
      <c r="V2945">
        <v>9</v>
      </c>
      <c r="W2945">
        <v>25</v>
      </c>
      <c r="X2945">
        <f>IF(OR(Main!$U2945=0,
       Main!$V2945=0,
       Main!$W2945=0),
   "",
   DATE(Main!$U2945,
        Main!$V2945,
        Main!$W2945)
)</f>
        <v>42272</v>
      </c>
      <c r="Y2945">
        <f>Table1[[#This Row],[Average_Cost_for_two]]*VLOOKUP(Table1[[#This Row],[Currency]],currency!$A$2:$B$10,2,FALSE)</f>
        <v>3.6</v>
      </c>
      <c r="Z2945" t="str">
        <f>VLOOKUP(C2945,country!A:B,2,FALSE)</f>
        <v>India</v>
      </c>
      <c r="AA2945">
        <f t="shared" si="45"/>
        <v>3</v>
      </c>
    </row>
    <row r="2946" spans="1:27" ht="15.75" customHeight="1" x14ac:dyDescent="0.25">
      <c r="A2946">
        <v>18369872</v>
      </c>
      <c r="B2946" t="s">
        <v>6720</v>
      </c>
      <c r="C2946">
        <v>1</v>
      </c>
      <c r="D2946" t="s">
        <v>23</v>
      </c>
      <c r="E2946" t="s">
        <v>6721</v>
      </c>
      <c r="F2946" t="s">
        <v>3793</v>
      </c>
      <c r="G2946" t="s">
        <v>3794</v>
      </c>
      <c r="H2946">
        <v>77.198042439999995</v>
      </c>
      <c r="I2946">
        <v>28.538394310000001</v>
      </c>
      <c r="J2946" t="s">
        <v>492</v>
      </c>
      <c r="K2946" t="s">
        <v>28</v>
      </c>
      <c r="L2946" t="s">
        <v>29</v>
      </c>
      <c r="M2946" t="s">
        <v>36</v>
      </c>
      <c r="N2946" t="s">
        <v>29</v>
      </c>
      <c r="O2946" t="s">
        <v>29</v>
      </c>
      <c r="P2946">
        <v>1</v>
      </c>
      <c r="Q2946">
        <v>66</v>
      </c>
      <c r="R2946">
        <v>300</v>
      </c>
      <c r="S2946" t="str">
        <f>IF(Table1[[#This Row],[Average_Cost_for_two]]&lt;500,"Low",IF(Table1[[#This Row],[Average_Cost_for_two]]&lt;=1500,"Medium","High"))</f>
        <v>Low</v>
      </c>
      <c r="T2946">
        <v>3.7</v>
      </c>
      <c r="U2946">
        <v>2014</v>
      </c>
      <c r="V2946">
        <v>8</v>
      </c>
      <c r="W2946">
        <v>15</v>
      </c>
      <c r="X2946">
        <f>IF(OR(Main!$U2946=0,
       Main!$V2946=0,
       Main!$W2946=0),
   "",
   DATE(Main!$U2946,
        Main!$V2946,
        Main!$W2946)
)</f>
        <v>41866</v>
      </c>
      <c r="Y2946">
        <f>Table1[[#This Row],[Average_Cost_for_two]]*VLOOKUP(Table1[[#This Row],[Currency]],currency!$A$2:$B$10,2,FALSE)</f>
        <v>3.6</v>
      </c>
      <c r="Z2946" t="str">
        <f>VLOOKUP(C2946,country!A:B,2,FALSE)</f>
        <v>India</v>
      </c>
      <c r="AA2946">
        <f t="shared" ref="AA2946:AA3009" si="46">ROUNDUP(V2946/3,0)</f>
        <v>3</v>
      </c>
    </row>
    <row r="2947" spans="1:27" ht="15.75" customHeight="1" x14ac:dyDescent="0.25">
      <c r="A2947">
        <v>7639</v>
      </c>
      <c r="B2947" t="s">
        <v>6722</v>
      </c>
      <c r="C2947">
        <v>1</v>
      </c>
      <c r="D2947" t="s">
        <v>23</v>
      </c>
      <c r="E2947" t="s">
        <v>6723</v>
      </c>
      <c r="F2947" t="s">
        <v>294</v>
      </c>
      <c r="G2947" t="s">
        <v>295</v>
      </c>
      <c r="H2947">
        <v>77.253245899999996</v>
      </c>
      <c r="I2947">
        <v>28.525603190000002</v>
      </c>
      <c r="J2947" t="s">
        <v>556</v>
      </c>
      <c r="K2947" t="s">
        <v>28</v>
      </c>
      <c r="L2947" t="s">
        <v>29</v>
      </c>
      <c r="M2947" t="s">
        <v>36</v>
      </c>
      <c r="N2947" t="s">
        <v>29</v>
      </c>
      <c r="O2947" t="s">
        <v>29</v>
      </c>
      <c r="P2947">
        <v>1</v>
      </c>
      <c r="Q2947">
        <v>32</v>
      </c>
      <c r="R2947">
        <v>300</v>
      </c>
      <c r="S2947" t="str">
        <f>IF(Table1[[#This Row],[Average_Cost_for_two]]&lt;500,"Low",IF(Table1[[#This Row],[Average_Cost_for_two]]&lt;=1500,"Medium","High"))</f>
        <v>Low</v>
      </c>
      <c r="T2947">
        <v>2.5</v>
      </c>
      <c r="U2947">
        <v>2012</v>
      </c>
      <c r="V2947">
        <v>8</v>
      </c>
      <c r="W2947">
        <v>25</v>
      </c>
      <c r="X2947">
        <f>IF(OR(Main!$U2947=0,
       Main!$V2947=0,
       Main!$W2947=0),
   "",
   DATE(Main!$U2947,
        Main!$V2947,
        Main!$W2947)
)</f>
        <v>41146</v>
      </c>
      <c r="Y2947">
        <f>Table1[[#This Row],[Average_Cost_for_two]]*VLOOKUP(Table1[[#This Row],[Currency]],currency!$A$2:$B$10,2,FALSE)</f>
        <v>3.6</v>
      </c>
      <c r="Z2947" t="str">
        <f>VLOOKUP(C2947,country!A:B,2,FALSE)</f>
        <v>India</v>
      </c>
      <c r="AA2947">
        <f t="shared" si="46"/>
        <v>3</v>
      </c>
    </row>
    <row r="2948" spans="1:27" ht="15.75" customHeight="1" x14ac:dyDescent="0.25">
      <c r="A2948">
        <v>18288994</v>
      </c>
      <c r="B2948" t="s">
        <v>6724</v>
      </c>
      <c r="C2948">
        <v>1</v>
      </c>
      <c r="D2948" t="s">
        <v>23</v>
      </c>
      <c r="E2948" t="s">
        <v>6725</v>
      </c>
      <c r="F2948" t="s">
        <v>1024</v>
      </c>
      <c r="G2948" t="s">
        <v>1025</v>
      </c>
      <c r="H2948">
        <v>77.1908861</v>
      </c>
      <c r="I2948">
        <v>28.583066299999999</v>
      </c>
      <c r="J2948" t="s">
        <v>967</v>
      </c>
      <c r="K2948" t="s">
        <v>28</v>
      </c>
      <c r="L2948" t="s">
        <v>29</v>
      </c>
      <c r="M2948" t="s">
        <v>29</v>
      </c>
      <c r="N2948" t="s">
        <v>29</v>
      </c>
      <c r="O2948" t="s">
        <v>29</v>
      </c>
      <c r="P2948">
        <v>1</v>
      </c>
      <c r="Q2948">
        <v>1</v>
      </c>
      <c r="R2948">
        <v>300</v>
      </c>
      <c r="S2948" t="str">
        <f>IF(Table1[[#This Row],[Average_Cost_for_two]]&lt;500,"Low",IF(Table1[[#This Row],[Average_Cost_for_two]]&lt;=1500,"Medium","High"))</f>
        <v>Low</v>
      </c>
      <c r="T2948">
        <v>1</v>
      </c>
      <c r="U2948">
        <v>2014</v>
      </c>
      <c r="V2948">
        <v>8</v>
      </c>
      <c r="W2948">
        <v>11</v>
      </c>
      <c r="X2948">
        <f>IF(OR(Main!$U2948=0,
       Main!$V2948=0,
       Main!$W2948=0),
   "",
   DATE(Main!$U2948,
        Main!$V2948,
        Main!$W2948)
)</f>
        <v>41862</v>
      </c>
      <c r="Y2948">
        <f>Table1[[#This Row],[Average_Cost_for_two]]*VLOOKUP(Table1[[#This Row],[Currency]],currency!$A$2:$B$10,2,FALSE)</f>
        <v>3.6</v>
      </c>
      <c r="Z2948" t="str">
        <f>VLOOKUP(C2948,country!A:B,2,FALSE)</f>
        <v>India</v>
      </c>
      <c r="AA2948">
        <f t="shared" si="46"/>
        <v>3</v>
      </c>
    </row>
    <row r="2949" spans="1:27" ht="15.75" customHeight="1" x14ac:dyDescent="0.25">
      <c r="A2949">
        <v>18396942</v>
      </c>
      <c r="B2949" t="s">
        <v>6726</v>
      </c>
      <c r="C2949">
        <v>1</v>
      </c>
      <c r="D2949" t="s">
        <v>23</v>
      </c>
      <c r="E2949" t="s">
        <v>6727</v>
      </c>
      <c r="F2949" t="s">
        <v>243</v>
      </c>
      <c r="G2949" t="s">
        <v>244</v>
      </c>
      <c r="H2949">
        <v>77.253338499999998</v>
      </c>
      <c r="I2949">
        <v>28.536656099999998</v>
      </c>
      <c r="J2949" t="s">
        <v>556</v>
      </c>
      <c r="K2949" t="s">
        <v>28</v>
      </c>
      <c r="L2949" t="s">
        <v>29</v>
      </c>
      <c r="M2949" t="s">
        <v>29</v>
      </c>
      <c r="N2949" t="s">
        <v>29</v>
      </c>
      <c r="O2949" t="s">
        <v>29</v>
      </c>
      <c r="P2949">
        <v>1</v>
      </c>
      <c r="Q2949">
        <v>2</v>
      </c>
      <c r="R2949">
        <v>300</v>
      </c>
      <c r="S2949" t="str">
        <f>IF(Table1[[#This Row],[Average_Cost_for_two]]&lt;500,"Low",IF(Table1[[#This Row],[Average_Cost_for_two]]&lt;=1500,"Medium","High"))</f>
        <v>Low</v>
      </c>
      <c r="T2949">
        <v>1</v>
      </c>
      <c r="U2949">
        <v>2016</v>
      </c>
      <c r="V2949">
        <v>8</v>
      </c>
      <c r="W2949">
        <v>28</v>
      </c>
      <c r="X2949">
        <f>IF(OR(Main!$U2949=0,
       Main!$V2949=0,
       Main!$W2949=0),
   "",
   DATE(Main!$U2949,
        Main!$V2949,
        Main!$W2949)
)</f>
        <v>42610</v>
      </c>
      <c r="Y2949">
        <f>Table1[[#This Row],[Average_Cost_for_two]]*VLOOKUP(Table1[[#This Row],[Currency]],currency!$A$2:$B$10,2,FALSE)</f>
        <v>3.6</v>
      </c>
      <c r="Z2949" t="str">
        <f>VLOOKUP(C2949,country!A:B,2,FALSE)</f>
        <v>India</v>
      </c>
      <c r="AA2949">
        <f t="shared" si="46"/>
        <v>3</v>
      </c>
    </row>
    <row r="2950" spans="1:27" ht="15.75" customHeight="1" x14ac:dyDescent="0.25">
      <c r="A2950">
        <v>18387105</v>
      </c>
      <c r="B2950" t="s">
        <v>6728</v>
      </c>
      <c r="C2950">
        <v>1</v>
      </c>
      <c r="D2950" t="s">
        <v>23</v>
      </c>
      <c r="E2950" t="s">
        <v>6729</v>
      </c>
      <c r="F2950" t="s">
        <v>71</v>
      </c>
      <c r="G2950" t="s">
        <v>72</v>
      </c>
      <c r="H2950">
        <v>0</v>
      </c>
      <c r="I2950">
        <v>0</v>
      </c>
      <c r="J2950" t="s">
        <v>562</v>
      </c>
      <c r="K2950" t="s">
        <v>28</v>
      </c>
      <c r="L2950" t="s">
        <v>29</v>
      </c>
      <c r="M2950" t="s">
        <v>29</v>
      </c>
      <c r="N2950" t="s">
        <v>29</v>
      </c>
      <c r="O2950" t="s">
        <v>29</v>
      </c>
      <c r="P2950">
        <v>1</v>
      </c>
      <c r="Q2950">
        <v>13</v>
      </c>
      <c r="R2950">
        <v>300</v>
      </c>
      <c r="S2950" t="str">
        <f>IF(Table1[[#This Row],[Average_Cost_for_two]]&lt;500,"Low",IF(Table1[[#This Row],[Average_Cost_for_two]]&lt;=1500,"Medium","High"))</f>
        <v>Low</v>
      </c>
      <c r="T2950">
        <v>3.4</v>
      </c>
      <c r="U2950">
        <v>2016</v>
      </c>
      <c r="V2950">
        <v>8</v>
      </c>
      <c r="W2950">
        <v>12</v>
      </c>
      <c r="X2950">
        <f>IF(OR(Main!$U2950=0,
       Main!$V2950=0,
       Main!$W2950=0),
   "",
   DATE(Main!$U2950,
        Main!$V2950,
        Main!$W2950)
)</f>
        <v>42594</v>
      </c>
      <c r="Y2950">
        <f>Table1[[#This Row],[Average_Cost_for_two]]*VLOOKUP(Table1[[#This Row],[Currency]],currency!$A$2:$B$10,2,FALSE)</f>
        <v>3.6</v>
      </c>
      <c r="Z2950" t="str">
        <f>VLOOKUP(C2950,country!A:B,2,FALSE)</f>
        <v>India</v>
      </c>
      <c r="AA2950">
        <f t="shared" si="46"/>
        <v>3</v>
      </c>
    </row>
    <row r="2951" spans="1:27" ht="15.75" customHeight="1" x14ac:dyDescent="0.25">
      <c r="A2951">
        <v>7888</v>
      </c>
      <c r="B2951" t="s">
        <v>6730</v>
      </c>
      <c r="C2951">
        <v>1</v>
      </c>
      <c r="D2951" t="s">
        <v>23</v>
      </c>
      <c r="E2951" t="s">
        <v>6731</v>
      </c>
      <c r="F2951" t="s">
        <v>334</v>
      </c>
      <c r="G2951" t="s">
        <v>335</v>
      </c>
      <c r="H2951">
        <v>77.256581999999995</v>
      </c>
      <c r="I2951">
        <v>28.559208999999999</v>
      </c>
      <c r="J2951" t="s">
        <v>556</v>
      </c>
      <c r="K2951" t="s">
        <v>28</v>
      </c>
      <c r="L2951" t="s">
        <v>29</v>
      </c>
      <c r="M2951" t="s">
        <v>29</v>
      </c>
      <c r="N2951" t="s">
        <v>29</v>
      </c>
      <c r="O2951" t="s">
        <v>29</v>
      </c>
      <c r="P2951">
        <v>1</v>
      </c>
      <c r="Q2951">
        <v>12</v>
      </c>
      <c r="R2951">
        <v>300</v>
      </c>
      <c r="S2951" t="str">
        <f>IF(Table1[[#This Row],[Average_Cost_for_two]]&lt;500,"Low",IF(Table1[[#This Row],[Average_Cost_for_two]]&lt;=1500,"Medium","High"))</f>
        <v>Low</v>
      </c>
      <c r="T2951">
        <v>2.8</v>
      </c>
      <c r="U2951">
        <v>2012</v>
      </c>
      <c r="V2951">
        <v>8</v>
      </c>
      <c r="W2951">
        <v>10</v>
      </c>
      <c r="X2951">
        <f>IF(OR(Main!$U2951=0,
       Main!$V2951=0,
       Main!$W2951=0),
   "",
   DATE(Main!$U2951,
        Main!$V2951,
        Main!$W2951)
)</f>
        <v>41131</v>
      </c>
      <c r="Y2951">
        <f>Table1[[#This Row],[Average_Cost_for_two]]*VLOOKUP(Table1[[#This Row],[Currency]],currency!$A$2:$B$10,2,FALSE)</f>
        <v>3.6</v>
      </c>
      <c r="Z2951" t="str">
        <f>VLOOKUP(C2951,country!A:B,2,FALSE)</f>
        <v>India</v>
      </c>
      <c r="AA2951">
        <f t="shared" si="46"/>
        <v>3</v>
      </c>
    </row>
    <row r="2952" spans="1:27" ht="15.75" customHeight="1" x14ac:dyDescent="0.25">
      <c r="A2952">
        <v>18435307</v>
      </c>
      <c r="B2952" t="s">
        <v>6732</v>
      </c>
      <c r="C2952">
        <v>1</v>
      </c>
      <c r="D2952" t="s">
        <v>23</v>
      </c>
      <c r="E2952" t="s">
        <v>6733</v>
      </c>
      <c r="F2952" t="s">
        <v>25</v>
      </c>
      <c r="G2952" t="s">
        <v>26</v>
      </c>
      <c r="H2952">
        <v>0</v>
      </c>
      <c r="I2952">
        <v>0</v>
      </c>
      <c r="J2952" t="s">
        <v>708</v>
      </c>
      <c r="K2952" t="s">
        <v>28</v>
      </c>
      <c r="L2952" t="s">
        <v>29</v>
      </c>
      <c r="M2952" t="s">
        <v>29</v>
      </c>
      <c r="N2952" t="s">
        <v>29</v>
      </c>
      <c r="O2952" t="s">
        <v>29</v>
      </c>
      <c r="P2952">
        <v>1</v>
      </c>
      <c r="Q2952">
        <v>1</v>
      </c>
      <c r="R2952">
        <v>300</v>
      </c>
      <c r="S2952" t="str">
        <f>IF(Table1[[#This Row],[Average_Cost_for_two]]&lt;500,"Low",IF(Table1[[#This Row],[Average_Cost_for_two]]&lt;=1500,"Medium","High"))</f>
        <v>Low</v>
      </c>
      <c r="T2952">
        <v>1</v>
      </c>
      <c r="U2952">
        <v>2010</v>
      </c>
      <c r="V2952">
        <v>8</v>
      </c>
      <c r="W2952">
        <v>6</v>
      </c>
      <c r="X2952">
        <f>IF(OR(Main!$U2952=0,
       Main!$V2952=0,
       Main!$W2952=0),
   "",
   DATE(Main!$U2952,
        Main!$V2952,
        Main!$W2952)
)</f>
        <v>40396</v>
      </c>
      <c r="Y2952">
        <f>Table1[[#This Row],[Average_Cost_for_two]]*VLOOKUP(Table1[[#This Row],[Currency]],currency!$A$2:$B$10,2,FALSE)</f>
        <v>3.6</v>
      </c>
      <c r="Z2952" t="str">
        <f>VLOOKUP(C2952,country!A:B,2,FALSE)</f>
        <v>India</v>
      </c>
      <c r="AA2952">
        <f t="shared" si="46"/>
        <v>3</v>
      </c>
    </row>
    <row r="2953" spans="1:27" ht="15.75" customHeight="1" x14ac:dyDescent="0.25">
      <c r="A2953">
        <v>7819</v>
      </c>
      <c r="B2953" t="s">
        <v>6734</v>
      </c>
      <c r="C2953">
        <v>1</v>
      </c>
      <c r="D2953" t="s">
        <v>23</v>
      </c>
      <c r="E2953" t="s">
        <v>6735</v>
      </c>
      <c r="F2953" t="s">
        <v>1982</v>
      </c>
      <c r="G2953" t="s">
        <v>1983</v>
      </c>
      <c r="H2953">
        <v>77.240150700000001</v>
      </c>
      <c r="I2953">
        <v>28.540916200000002</v>
      </c>
      <c r="J2953" t="s">
        <v>722</v>
      </c>
      <c r="K2953" t="s">
        <v>28</v>
      </c>
      <c r="L2953" t="s">
        <v>29</v>
      </c>
      <c r="M2953" t="s">
        <v>36</v>
      </c>
      <c r="N2953" t="s">
        <v>29</v>
      </c>
      <c r="O2953" t="s">
        <v>29</v>
      </c>
      <c r="P2953">
        <v>1</v>
      </c>
      <c r="Q2953">
        <v>66</v>
      </c>
      <c r="R2953">
        <v>300</v>
      </c>
      <c r="S2953" t="str">
        <f>IF(Table1[[#This Row],[Average_Cost_for_two]]&lt;500,"Low",IF(Table1[[#This Row],[Average_Cost_for_two]]&lt;=1500,"Medium","High"))</f>
        <v>Low</v>
      </c>
      <c r="T2953">
        <v>3.5</v>
      </c>
      <c r="U2953">
        <v>2018</v>
      </c>
      <c r="V2953">
        <v>8</v>
      </c>
      <c r="W2953">
        <v>21</v>
      </c>
      <c r="X2953">
        <f>IF(OR(Main!$U2953=0,
       Main!$V2953=0,
       Main!$W2953=0),
   "",
   DATE(Main!$U2953,
        Main!$V2953,
        Main!$W2953)
)</f>
        <v>43333</v>
      </c>
      <c r="Y2953">
        <f>Table1[[#This Row],[Average_Cost_for_two]]*VLOOKUP(Table1[[#This Row],[Currency]],currency!$A$2:$B$10,2,FALSE)</f>
        <v>3.6</v>
      </c>
      <c r="Z2953" t="str">
        <f>VLOOKUP(C2953,country!A:B,2,FALSE)</f>
        <v>India</v>
      </c>
      <c r="AA2953">
        <f t="shared" si="46"/>
        <v>3</v>
      </c>
    </row>
    <row r="2954" spans="1:27" ht="15.75" customHeight="1" x14ac:dyDescent="0.25">
      <c r="A2954">
        <v>18245285</v>
      </c>
      <c r="B2954" t="s">
        <v>6736</v>
      </c>
      <c r="C2954">
        <v>1</v>
      </c>
      <c r="D2954" t="s">
        <v>23</v>
      </c>
      <c r="E2954" t="s">
        <v>6737</v>
      </c>
      <c r="F2954" t="s">
        <v>155</v>
      </c>
      <c r="G2954" t="s">
        <v>156</v>
      </c>
      <c r="H2954">
        <v>77.191739600000005</v>
      </c>
      <c r="I2954">
        <v>28.699116400000001</v>
      </c>
      <c r="J2954" t="s">
        <v>1085</v>
      </c>
      <c r="K2954" t="s">
        <v>28</v>
      </c>
      <c r="L2954" t="s">
        <v>29</v>
      </c>
      <c r="M2954" t="s">
        <v>29</v>
      </c>
      <c r="N2954" t="s">
        <v>29</v>
      </c>
      <c r="O2954" t="s">
        <v>29</v>
      </c>
      <c r="P2954">
        <v>1</v>
      </c>
      <c r="Q2954">
        <v>3</v>
      </c>
      <c r="R2954">
        <v>300</v>
      </c>
      <c r="S2954" t="str">
        <f>IF(Table1[[#This Row],[Average_Cost_for_two]]&lt;500,"Low",IF(Table1[[#This Row],[Average_Cost_for_two]]&lt;=1500,"Medium","High"))</f>
        <v>Low</v>
      </c>
      <c r="T2954">
        <v>1</v>
      </c>
      <c r="U2954">
        <v>2011</v>
      </c>
      <c r="V2954">
        <v>8</v>
      </c>
      <c r="W2954">
        <v>2</v>
      </c>
      <c r="X2954">
        <f>IF(OR(Main!$U2954=0,
       Main!$V2954=0,
       Main!$W2954=0),
   "",
   DATE(Main!$U2954,
        Main!$V2954,
        Main!$W2954)
)</f>
        <v>40757</v>
      </c>
      <c r="Y2954">
        <f>Table1[[#This Row],[Average_Cost_for_two]]*VLOOKUP(Table1[[#This Row],[Currency]],currency!$A$2:$B$10,2,FALSE)</f>
        <v>3.6</v>
      </c>
      <c r="Z2954" t="str">
        <f>VLOOKUP(C2954,country!A:B,2,FALSE)</f>
        <v>India</v>
      </c>
      <c r="AA2954">
        <f t="shared" si="46"/>
        <v>3</v>
      </c>
    </row>
    <row r="2955" spans="1:27" ht="15.75" customHeight="1" x14ac:dyDescent="0.25">
      <c r="A2955">
        <v>18440143</v>
      </c>
      <c r="B2955" t="s">
        <v>6738</v>
      </c>
      <c r="C2955">
        <v>1</v>
      </c>
      <c r="D2955" t="s">
        <v>23</v>
      </c>
      <c r="E2955" t="s">
        <v>6739</v>
      </c>
      <c r="F2955" t="s">
        <v>249</v>
      </c>
      <c r="G2955" t="s">
        <v>250</v>
      </c>
      <c r="H2955">
        <v>77.303786099999996</v>
      </c>
      <c r="I2955">
        <v>28.634956200000001</v>
      </c>
      <c r="J2955" t="s">
        <v>570</v>
      </c>
      <c r="K2955" t="s">
        <v>28</v>
      </c>
      <c r="L2955" t="s">
        <v>29</v>
      </c>
      <c r="M2955" t="s">
        <v>29</v>
      </c>
      <c r="N2955" t="s">
        <v>29</v>
      </c>
      <c r="O2955" t="s">
        <v>29</v>
      </c>
      <c r="P2955">
        <v>1</v>
      </c>
      <c r="Q2955">
        <v>1</v>
      </c>
      <c r="R2955">
        <v>300</v>
      </c>
      <c r="S2955" t="str">
        <f>IF(Table1[[#This Row],[Average_Cost_for_two]]&lt;500,"Low",IF(Table1[[#This Row],[Average_Cost_for_two]]&lt;=1500,"Medium","High"))</f>
        <v>Low</v>
      </c>
      <c r="T2955">
        <v>1</v>
      </c>
      <c r="U2955">
        <v>2013</v>
      </c>
      <c r="V2955">
        <v>8</v>
      </c>
      <c r="W2955">
        <v>28</v>
      </c>
      <c r="X2955">
        <f>IF(OR(Main!$U2955=0,
       Main!$V2955=0,
       Main!$W2955=0),
   "",
   DATE(Main!$U2955,
        Main!$V2955,
        Main!$W2955)
)</f>
        <v>41514</v>
      </c>
      <c r="Y2955">
        <f>Table1[[#This Row],[Average_Cost_for_two]]*VLOOKUP(Table1[[#This Row],[Currency]],currency!$A$2:$B$10,2,FALSE)</f>
        <v>3.6</v>
      </c>
      <c r="Z2955" t="str">
        <f>VLOOKUP(C2955,country!A:B,2,FALSE)</f>
        <v>India</v>
      </c>
      <c r="AA2955">
        <f t="shared" si="46"/>
        <v>3</v>
      </c>
    </row>
    <row r="2956" spans="1:27" ht="15.75" customHeight="1" x14ac:dyDescent="0.25">
      <c r="A2956">
        <v>306149</v>
      </c>
      <c r="B2956" t="s">
        <v>6740</v>
      </c>
      <c r="C2956">
        <v>1</v>
      </c>
      <c r="D2956" t="s">
        <v>23</v>
      </c>
      <c r="E2956" t="s">
        <v>6741</v>
      </c>
      <c r="F2956" t="s">
        <v>654</v>
      </c>
      <c r="G2956" t="s">
        <v>655</v>
      </c>
      <c r="H2956">
        <v>77.204811300000003</v>
      </c>
      <c r="I2956">
        <v>28.682052200000001</v>
      </c>
      <c r="J2956" t="s">
        <v>877</v>
      </c>
      <c r="K2956" t="s">
        <v>28</v>
      </c>
      <c r="L2956" t="s">
        <v>29</v>
      </c>
      <c r="M2956" t="s">
        <v>29</v>
      </c>
      <c r="N2956" t="s">
        <v>29</v>
      </c>
      <c r="O2956" t="s">
        <v>29</v>
      </c>
      <c r="P2956">
        <v>1</v>
      </c>
      <c r="Q2956">
        <v>75</v>
      </c>
      <c r="R2956">
        <v>300</v>
      </c>
      <c r="S2956" t="str">
        <f>IF(Table1[[#This Row],[Average_Cost_for_two]]&lt;500,"Low",IF(Table1[[#This Row],[Average_Cost_for_two]]&lt;=1500,"Medium","High"))</f>
        <v>Low</v>
      </c>
      <c r="T2956">
        <v>3.4</v>
      </c>
      <c r="U2956">
        <v>2015</v>
      </c>
      <c r="V2956">
        <v>8</v>
      </c>
      <c r="W2956">
        <v>17</v>
      </c>
      <c r="X2956">
        <f>IF(OR(Main!$U2956=0,
       Main!$V2956=0,
       Main!$W2956=0),
   "",
   DATE(Main!$U2956,
        Main!$V2956,
        Main!$W2956)
)</f>
        <v>42233</v>
      </c>
      <c r="Y2956">
        <f>Table1[[#This Row],[Average_Cost_for_two]]*VLOOKUP(Table1[[#This Row],[Currency]],currency!$A$2:$B$10,2,FALSE)</f>
        <v>3.6</v>
      </c>
      <c r="Z2956" t="str">
        <f>VLOOKUP(C2956,country!A:B,2,FALSE)</f>
        <v>India</v>
      </c>
      <c r="AA2956">
        <f t="shared" si="46"/>
        <v>3</v>
      </c>
    </row>
    <row r="2957" spans="1:27" ht="15.75" customHeight="1" x14ac:dyDescent="0.25">
      <c r="A2957">
        <v>18391691</v>
      </c>
      <c r="B2957" t="s">
        <v>6742</v>
      </c>
      <c r="C2957">
        <v>1</v>
      </c>
      <c r="D2957" t="s">
        <v>23</v>
      </c>
      <c r="E2957" t="s">
        <v>6743</v>
      </c>
      <c r="F2957" t="s">
        <v>418</v>
      </c>
      <c r="G2957" t="s">
        <v>419</v>
      </c>
      <c r="H2957">
        <v>77.21643761</v>
      </c>
      <c r="I2957">
        <v>28.58161703</v>
      </c>
      <c r="J2957" t="s">
        <v>6014</v>
      </c>
      <c r="K2957" t="s">
        <v>28</v>
      </c>
      <c r="L2957" t="s">
        <v>29</v>
      </c>
      <c r="M2957" t="s">
        <v>29</v>
      </c>
      <c r="N2957" t="s">
        <v>29</v>
      </c>
      <c r="O2957" t="s">
        <v>29</v>
      </c>
      <c r="P2957">
        <v>1</v>
      </c>
      <c r="Q2957">
        <v>2</v>
      </c>
      <c r="R2957">
        <v>300</v>
      </c>
      <c r="S2957" t="str">
        <f>IF(Table1[[#This Row],[Average_Cost_for_two]]&lt;500,"Low",IF(Table1[[#This Row],[Average_Cost_for_two]]&lt;=1500,"Medium","High"))</f>
        <v>Low</v>
      </c>
      <c r="T2957">
        <v>1</v>
      </c>
      <c r="U2957">
        <v>2016</v>
      </c>
      <c r="V2957">
        <v>8</v>
      </c>
      <c r="W2957">
        <v>10</v>
      </c>
      <c r="X2957">
        <f>IF(OR(Main!$U2957=0,
       Main!$V2957=0,
       Main!$W2957=0),
   "",
   DATE(Main!$U2957,
        Main!$V2957,
        Main!$W2957)
)</f>
        <v>42592</v>
      </c>
      <c r="Y2957">
        <f>Table1[[#This Row],[Average_Cost_for_two]]*VLOOKUP(Table1[[#This Row],[Currency]],currency!$A$2:$B$10,2,FALSE)</f>
        <v>3.6</v>
      </c>
      <c r="Z2957" t="str">
        <f>VLOOKUP(C2957,country!A:B,2,FALSE)</f>
        <v>India</v>
      </c>
      <c r="AA2957">
        <f t="shared" si="46"/>
        <v>3</v>
      </c>
    </row>
    <row r="2958" spans="1:27" ht="15.75" customHeight="1" x14ac:dyDescent="0.25">
      <c r="A2958">
        <v>312353</v>
      </c>
      <c r="B2958" t="s">
        <v>6744</v>
      </c>
      <c r="C2958">
        <v>1</v>
      </c>
      <c r="D2958" t="s">
        <v>23</v>
      </c>
      <c r="E2958" t="s">
        <v>6745</v>
      </c>
      <c r="F2958" t="s">
        <v>3468</v>
      </c>
      <c r="G2958" t="s">
        <v>3469</v>
      </c>
      <c r="H2958">
        <v>77.1908861</v>
      </c>
      <c r="I2958">
        <v>28.705795800000001</v>
      </c>
      <c r="J2958" t="s">
        <v>567</v>
      </c>
      <c r="K2958" t="s">
        <v>28</v>
      </c>
      <c r="L2958" t="s">
        <v>29</v>
      </c>
      <c r="M2958" t="s">
        <v>29</v>
      </c>
      <c r="N2958" t="s">
        <v>29</v>
      </c>
      <c r="O2958" t="s">
        <v>29</v>
      </c>
      <c r="P2958">
        <v>1</v>
      </c>
      <c r="Q2958">
        <v>41</v>
      </c>
      <c r="R2958">
        <v>300</v>
      </c>
      <c r="S2958" t="str">
        <f>IF(Table1[[#This Row],[Average_Cost_for_two]]&lt;500,"Low",IF(Table1[[#This Row],[Average_Cost_for_two]]&lt;=1500,"Medium","High"))</f>
        <v>Low</v>
      </c>
      <c r="T2958">
        <v>3.5</v>
      </c>
      <c r="U2958">
        <v>2011</v>
      </c>
      <c r="V2958">
        <v>8</v>
      </c>
      <c r="W2958">
        <v>27</v>
      </c>
      <c r="X2958">
        <f>IF(OR(Main!$U2958=0,
       Main!$V2958=0,
       Main!$W2958=0),
   "",
   DATE(Main!$U2958,
        Main!$V2958,
        Main!$W2958)
)</f>
        <v>40782</v>
      </c>
      <c r="Y2958">
        <f>Table1[[#This Row],[Average_Cost_for_two]]*VLOOKUP(Table1[[#This Row],[Currency]],currency!$A$2:$B$10,2,FALSE)</f>
        <v>3.6</v>
      </c>
      <c r="Z2958" t="str">
        <f>VLOOKUP(C2958,country!A:B,2,FALSE)</f>
        <v>India</v>
      </c>
      <c r="AA2958">
        <f t="shared" si="46"/>
        <v>3</v>
      </c>
    </row>
    <row r="2959" spans="1:27" ht="15.75" customHeight="1" x14ac:dyDescent="0.25">
      <c r="A2959">
        <v>307276</v>
      </c>
      <c r="B2959" t="s">
        <v>6746</v>
      </c>
      <c r="C2959">
        <v>1</v>
      </c>
      <c r="D2959" t="s">
        <v>23</v>
      </c>
      <c r="E2959" t="s">
        <v>6747</v>
      </c>
      <c r="F2959" t="s">
        <v>114</v>
      </c>
      <c r="G2959" t="s">
        <v>115</v>
      </c>
      <c r="H2959">
        <v>77.144739299999998</v>
      </c>
      <c r="I2959">
        <v>28.704978799999999</v>
      </c>
      <c r="J2959" t="s">
        <v>6748</v>
      </c>
      <c r="K2959" t="s">
        <v>28</v>
      </c>
      <c r="L2959" t="s">
        <v>29</v>
      </c>
      <c r="M2959" t="s">
        <v>36</v>
      </c>
      <c r="N2959" t="s">
        <v>29</v>
      </c>
      <c r="O2959" t="s">
        <v>29</v>
      </c>
      <c r="P2959">
        <v>1</v>
      </c>
      <c r="Q2959">
        <v>85</v>
      </c>
      <c r="R2959">
        <v>300</v>
      </c>
      <c r="S2959" t="str">
        <f>IF(Table1[[#This Row],[Average_Cost_for_two]]&lt;500,"Low",IF(Table1[[#This Row],[Average_Cost_for_two]]&lt;=1500,"Medium","High"))</f>
        <v>Low</v>
      </c>
      <c r="T2959">
        <v>3.3</v>
      </c>
      <c r="U2959">
        <v>2014</v>
      </c>
      <c r="V2959">
        <v>8</v>
      </c>
      <c r="W2959">
        <v>16</v>
      </c>
      <c r="X2959">
        <f>IF(OR(Main!$U2959=0,
       Main!$V2959=0,
       Main!$W2959=0),
   "",
   DATE(Main!$U2959,
        Main!$V2959,
        Main!$W2959)
)</f>
        <v>41867</v>
      </c>
      <c r="Y2959">
        <f>Table1[[#This Row],[Average_Cost_for_two]]*VLOOKUP(Table1[[#This Row],[Currency]],currency!$A$2:$B$10,2,FALSE)</f>
        <v>3.6</v>
      </c>
      <c r="Z2959" t="str">
        <f>VLOOKUP(C2959,country!A:B,2,FALSE)</f>
        <v>India</v>
      </c>
      <c r="AA2959">
        <f t="shared" si="46"/>
        <v>3</v>
      </c>
    </row>
    <row r="2960" spans="1:27" ht="15.75" customHeight="1" x14ac:dyDescent="0.25">
      <c r="A2960">
        <v>312763</v>
      </c>
      <c r="B2960" t="s">
        <v>6749</v>
      </c>
      <c r="C2960">
        <v>1</v>
      </c>
      <c r="D2960" t="s">
        <v>23</v>
      </c>
      <c r="E2960" t="s">
        <v>6750</v>
      </c>
      <c r="F2960" t="s">
        <v>114</v>
      </c>
      <c r="G2960" t="s">
        <v>115</v>
      </c>
      <c r="H2960">
        <v>77.133954700000004</v>
      </c>
      <c r="I2960">
        <v>28.701757499999999</v>
      </c>
      <c r="J2960" t="s">
        <v>556</v>
      </c>
      <c r="K2960" t="s">
        <v>28</v>
      </c>
      <c r="L2960" t="s">
        <v>29</v>
      </c>
      <c r="M2960" t="s">
        <v>36</v>
      </c>
      <c r="N2960" t="s">
        <v>29</v>
      </c>
      <c r="O2960" t="s">
        <v>29</v>
      </c>
      <c r="P2960">
        <v>1</v>
      </c>
      <c r="Q2960">
        <v>69</v>
      </c>
      <c r="R2960">
        <v>300</v>
      </c>
      <c r="S2960" t="str">
        <f>IF(Table1[[#This Row],[Average_Cost_for_two]]&lt;500,"Low",IF(Table1[[#This Row],[Average_Cost_for_two]]&lt;=1500,"Medium","High"))</f>
        <v>Low</v>
      </c>
      <c r="T2960">
        <v>2.4</v>
      </c>
      <c r="U2960">
        <v>2013</v>
      </c>
      <c r="V2960">
        <v>8</v>
      </c>
      <c r="W2960">
        <v>22</v>
      </c>
      <c r="X2960">
        <f>IF(OR(Main!$U2960=0,
       Main!$V2960=0,
       Main!$W2960=0),
   "",
   DATE(Main!$U2960,
        Main!$V2960,
        Main!$W2960)
)</f>
        <v>41508</v>
      </c>
      <c r="Y2960">
        <f>Table1[[#This Row],[Average_Cost_for_two]]*VLOOKUP(Table1[[#This Row],[Currency]],currency!$A$2:$B$10,2,FALSE)</f>
        <v>3.6</v>
      </c>
      <c r="Z2960" t="str">
        <f>VLOOKUP(C2960,country!A:B,2,FALSE)</f>
        <v>India</v>
      </c>
      <c r="AA2960">
        <f t="shared" si="46"/>
        <v>3</v>
      </c>
    </row>
    <row r="2961" spans="1:27" ht="15.75" customHeight="1" x14ac:dyDescent="0.25">
      <c r="A2961">
        <v>18427236</v>
      </c>
      <c r="B2961" t="s">
        <v>6751</v>
      </c>
      <c r="C2961">
        <v>1</v>
      </c>
      <c r="D2961" t="s">
        <v>23</v>
      </c>
      <c r="E2961" t="s">
        <v>6752</v>
      </c>
      <c r="F2961" t="s">
        <v>1907</v>
      </c>
      <c r="G2961" t="s">
        <v>1908</v>
      </c>
      <c r="H2961">
        <v>77.117204200000003</v>
      </c>
      <c r="I2961">
        <v>28.6461641</v>
      </c>
      <c r="J2961" t="s">
        <v>6753</v>
      </c>
      <c r="K2961" t="s">
        <v>28</v>
      </c>
      <c r="L2961" t="s">
        <v>29</v>
      </c>
      <c r="M2961" t="s">
        <v>36</v>
      </c>
      <c r="N2961" t="s">
        <v>29</v>
      </c>
      <c r="O2961" t="s">
        <v>29</v>
      </c>
      <c r="P2961">
        <v>1</v>
      </c>
      <c r="Q2961">
        <v>89</v>
      </c>
      <c r="R2961">
        <v>300</v>
      </c>
      <c r="S2961" t="str">
        <f>IF(Table1[[#This Row],[Average_Cost_for_two]]&lt;500,"Low",IF(Table1[[#This Row],[Average_Cost_for_two]]&lt;=1500,"Medium","High"))</f>
        <v>Low</v>
      </c>
      <c r="T2961">
        <v>4.2</v>
      </c>
      <c r="U2961">
        <v>2014</v>
      </c>
      <c r="V2961">
        <v>8</v>
      </c>
      <c r="W2961">
        <v>28</v>
      </c>
      <c r="X2961">
        <f>IF(OR(Main!$U2961=0,
       Main!$V2961=0,
       Main!$W2961=0),
   "",
   DATE(Main!$U2961,
        Main!$V2961,
        Main!$W2961)
)</f>
        <v>41879</v>
      </c>
      <c r="Y2961">
        <f>Table1[[#This Row],[Average_Cost_for_two]]*VLOOKUP(Table1[[#This Row],[Currency]],currency!$A$2:$B$10,2,FALSE)</f>
        <v>3.6</v>
      </c>
      <c r="Z2961" t="str">
        <f>VLOOKUP(C2961,country!A:B,2,FALSE)</f>
        <v>India</v>
      </c>
      <c r="AA2961">
        <f t="shared" si="46"/>
        <v>3</v>
      </c>
    </row>
    <row r="2962" spans="1:27" ht="15.75" customHeight="1" x14ac:dyDescent="0.25">
      <c r="A2962">
        <v>311517</v>
      </c>
      <c r="B2962" t="s">
        <v>6754</v>
      </c>
      <c r="C2962">
        <v>1</v>
      </c>
      <c r="D2962" t="s">
        <v>23</v>
      </c>
      <c r="E2962" t="s">
        <v>6755</v>
      </c>
      <c r="F2962" t="s">
        <v>767</v>
      </c>
      <c r="G2962" t="s">
        <v>768</v>
      </c>
      <c r="H2962">
        <v>77.198218699999998</v>
      </c>
      <c r="I2962">
        <v>28.517483810000002</v>
      </c>
      <c r="J2962" t="s">
        <v>523</v>
      </c>
      <c r="K2962" t="s">
        <v>28</v>
      </c>
      <c r="L2962" t="s">
        <v>29</v>
      </c>
      <c r="M2962" t="s">
        <v>29</v>
      </c>
      <c r="N2962" t="s">
        <v>29</v>
      </c>
      <c r="O2962" t="s">
        <v>29</v>
      </c>
      <c r="P2962">
        <v>1</v>
      </c>
      <c r="Q2962">
        <v>4</v>
      </c>
      <c r="R2962">
        <v>300</v>
      </c>
      <c r="S2962" t="str">
        <f>IF(Table1[[#This Row],[Average_Cost_for_two]]&lt;500,"Low",IF(Table1[[#This Row],[Average_Cost_for_two]]&lt;=1500,"Medium","High"))</f>
        <v>Low</v>
      </c>
      <c r="T2962">
        <v>3</v>
      </c>
      <c r="U2962">
        <v>2012</v>
      </c>
      <c r="V2962">
        <v>8</v>
      </c>
      <c r="W2962">
        <v>22</v>
      </c>
      <c r="X2962">
        <f>IF(OR(Main!$U2962=0,
       Main!$V2962=0,
       Main!$W2962=0),
   "",
   DATE(Main!$U2962,
        Main!$V2962,
        Main!$W2962)
)</f>
        <v>41143</v>
      </c>
      <c r="Y2962">
        <f>Table1[[#This Row],[Average_Cost_for_two]]*VLOOKUP(Table1[[#This Row],[Currency]],currency!$A$2:$B$10,2,FALSE)</f>
        <v>3.6</v>
      </c>
      <c r="Z2962" t="str">
        <f>VLOOKUP(C2962,country!A:B,2,FALSE)</f>
        <v>India</v>
      </c>
      <c r="AA2962">
        <f t="shared" si="46"/>
        <v>3</v>
      </c>
    </row>
    <row r="2963" spans="1:27" ht="15.75" customHeight="1" x14ac:dyDescent="0.25">
      <c r="A2963">
        <v>18472609</v>
      </c>
      <c r="B2963" t="s">
        <v>6756</v>
      </c>
      <c r="C2963">
        <v>1</v>
      </c>
      <c r="D2963" t="s">
        <v>23</v>
      </c>
      <c r="E2963" t="s">
        <v>6757</v>
      </c>
      <c r="F2963" t="s">
        <v>2698</v>
      </c>
      <c r="G2963" t="s">
        <v>2699</v>
      </c>
      <c r="H2963">
        <v>77.168351900000005</v>
      </c>
      <c r="I2963">
        <v>28.5880191</v>
      </c>
      <c r="J2963" t="s">
        <v>859</v>
      </c>
      <c r="K2963" t="s">
        <v>28</v>
      </c>
      <c r="L2963" t="s">
        <v>29</v>
      </c>
      <c r="M2963" t="s">
        <v>29</v>
      </c>
      <c r="N2963" t="s">
        <v>29</v>
      </c>
      <c r="O2963" t="s">
        <v>29</v>
      </c>
      <c r="P2963">
        <v>1</v>
      </c>
      <c r="Q2963">
        <v>3</v>
      </c>
      <c r="R2963">
        <v>300</v>
      </c>
      <c r="S2963" t="str">
        <f>IF(Table1[[#This Row],[Average_Cost_for_two]]&lt;500,"Low",IF(Table1[[#This Row],[Average_Cost_for_two]]&lt;=1500,"Medium","High"))</f>
        <v>Low</v>
      </c>
      <c r="T2963">
        <v>1</v>
      </c>
      <c r="U2963">
        <v>2016</v>
      </c>
      <c r="V2963">
        <v>8</v>
      </c>
      <c r="W2963">
        <v>19</v>
      </c>
      <c r="X2963">
        <f>IF(OR(Main!$U2963=0,
       Main!$V2963=0,
       Main!$W2963=0),
   "",
   DATE(Main!$U2963,
        Main!$V2963,
        Main!$W2963)
)</f>
        <v>42601</v>
      </c>
      <c r="Y2963">
        <f>Table1[[#This Row],[Average_Cost_for_two]]*VLOOKUP(Table1[[#This Row],[Currency]],currency!$A$2:$B$10,2,FALSE)</f>
        <v>3.6</v>
      </c>
      <c r="Z2963" t="str">
        <f>VLOOKUP(C2963,country!A:B,2,FALSE)</f>
        <v>India</v>
      </c>
      <c r="AA2963">
        <f t="shared" si="46"/>
        <v>3</v>
      </c>
    </row>
    <row r="2964" spans="1:27" ht="15.75" customHeight="1" x14ac:dyDescent="0.25">
      <c r="A2964">
        <v>18361764</v>
      </c>
      <c r="B2964" t="s">
        <v>6758</v>
      </c>
      <c r="C2964">
        <v>1</v>
      </c>
      <c r="D2964" t="s">
        <v>23</v>
      </c>
      <c r="E2964" t="s">
        <v>6759</v>
      </c>
      <c r="F2964" t="s">
        <v>236</v>
      </c>
      <c r="G2964" t="s">
        <v>235</v>
      </c>
      <c r="H2964">
        <v>77.161952299999996</v>
      </c>
      <c r="I2964">
        <v>28.703648099999999</v>
      </c>
      <c r="J2964" t="s">
        <v>556</v>
      </c>
      <c r="K2964" t="s">
        <v>28</v>
      </c>
      <c r="L2964" t="s">
        <v>29</v>
      </c>
      <c r="M2964" t="s">
        <v>29</v>
      </c>
      <c r="N2964" t="s">
        <v>29</v>
      </c>
      <c r="O2964" t="s">
        <v>29</v>
      </c>
      <c r="P2964">
        <v>1</v>
      </c>
      <c r="Q2964">
        <v>2</v>
      </c>
      <c r="R2964">
        <v>300</v>
      </c>
      <c r="S2964" t="str">
        <f>IF(Table1[[#This Row],[Average_Cost_for_two]]&lt;500,"Low",IF(Table1[[#This Row],[Average_Cost_for_two]]&lt;=1500,"Medium","High"))</f>
        <v>Low</v>
      </c>
      <c r="T2964">
        <v>1</v>
      </c>
      <c r="U2964">
        <v>2013</v>
      </c>
      <c r="V2964">
        <v>8</v>
      </c>
      <c r="W2964">
        <v>27</v>
      </c>
      <c r="X2964">
        <f>IF(OR(Main!$U2964=0,
       Main!$V2964=0,
       Main!$W2964=0),
   "",
   DATE(Main!$U2964,
        Main!$V2964,
        Main!$W2964)
)</f>
        <v>41513</v>
      </c>
      <c r="Y2964">
        <f>Table1[[#This Row],[Average_Cost_for_two]]*VLOOKUP(Table1[[#This Row],[Currency]],currency!$A$2:$B$10,2,FALSE)</f>
        <v>3.6</v>
      </c>
      <c r="Z2964" t="str">
        <f>VLOOKUP(C2964,country!A:B,2,FALSE)</f>
        <v>India</v>
      </c>
      <c r="AA2964">
        <f t="shared" si="46"/>
        <v>3</v>
      </c>
    </row>
    <row r="2965" spans="1:27" ht="15.75" customHeight="1" x14ac:dyDescent="0.25">
      <c r="A2965">
        <v>18254523</v>
      </c>
      <c r="B2965" t="s">
        <v>6760</v>
      </c>
      <c r="C2965">
        <v>1</v>
      </c>
      <c r="D2965" t="s">
        <v>23</v>
      </c>
      <c r="E2965" t="s">
        <v>6761</v>
      </c>
      <c r="F2965" t="s">
        <v>1926</v>
      </c>
      <c r="G2965" t="s">
        <v>1927</v>
      </c>
      <c r="H2965">
        <v>77.221173899999997</v>
      </c>
      <c r="I2965">
        <v>28.5676697</v>
      </c>
      <c r="J2965" t="s">
        <v>523</v>
      </c>
      <c r="K2965" t="s">
        <v>28</v>
      </c>
      <c r="L2965" t="s">
        <v>29</v>
      </c>
      <c r="M2965" t="s">
        <v>29</v>
      </c>
      <c r="N2965" t="s">
        <v>29</v>
      </c>
      <c r="O2965" t="s">
        <v>29</v>
      </c>
      <c r="P2965">
        <v>1</v>
      </c>
      <c r="Q2965">
        <v>4</v>
      </c>
      <c r="R2965">
        <v>300</v>
      </c>
      <c r="S2965" t="str">
        <f>IF(Table1[[#This Row],[Average_Cost_for_two]]&lt;500,"Low",IF(Table1[[#This Row],[Average_Cost_for_two]]&lt;=1500,"Medium","High"))</f>
        <v>Low</v>
      </c>
      <c r="T2965">
        <v>2.9</v>
      </c>
      <c r="U2965">
        <v>2011</v>
      </c>
      <c r="V2965">
        <v>8</v>
      </c>
      <c r="W2965">
        <v>11</v>
      </c>
      <c r="X2965">
        <f>IF(OR(Main!$U2965=0,
       Main!$V2965=0,
       Main!$W2965=0),
   "",
   DATE(Main!$U2965,
        Main!$V2965,
        Main!$W2965)
)</f>
        <v>40766</v>
      </c>
      <c r="Y2965">
        <f>Table1[[#This Row],[Average_Cost_for_two]]*VLOOKUP(Table1[[#This Row],[Currency]],currency!$A$2:$B$10,2,FALSE)</f>
        <v>3.6</v>
      </c>
      <c r="Z2965" t="str">
        <f>VLOOKUP(C2965,country!A:B,2,FALSE)</f>
        <v>India</v>
      </c>
      <c r="AA2965">
        <f t="shared" si="46"/>
        <v>3</v>
      </c>
    </row>
    <row r="2966" spans="1:27" ht="15.75" customHeight="1" x14ac:dyDescent="0.25">
      <c r="A2966">
        <v>18424170</v>
      </c>
      <c r="B2966" t="s">
        <v>723</v>
      </c>
      <c r="C2966">
        <v>1</v>
      </c>
      <c r="D2966" t="s">
        <v>23</v>
      </c>
      <c r="E2966" t="s">
        <v>6762</v>
      </c>
      <c r="F2966" t="s">
        <v>1926</v>
      </c>
      <c r="G2966" t="s">
        <v>1927</v>
      </c>
      <c r="H2966">
        <v>77.219139100000007</v>
      </c>
      <c r="I2966">
        <v>28.5642064</v>
      </c>
      <c r="J2966" t="s">
        <v>1311</v>
      </c>
      <c r="K2966" t="s">
        <v>28</v>
      </c>
      <c r="L2966" t="s">
        <v>29</v>
      </c>
      <c r="M2966" t="s">
        <v>29</v>
      </c>
      <c r="N2966" t="s">
        <v>29</v>
      </c>
      <c r="O2966" t="s">
        <v>29</v>
      </c>
      <c r="P2966">
        <v>1</v>
      </c>
      <c r="Q2966">
        <v>1</v>
      </c>
      <c r="R2966">
        <v>300</v>
      </c>
      <c r="S2966" t="str">
        <f>IF(Table1[[#This Row],[Average_Cost_for_two]]&lt;500,"Low",IF(Table1[[#This Row],[Average_Cost_for_two]]&lt;=1500,"Medium","High"))</f>
        <v>Low</v>
      </c>
      <c r="T2966">
        <v>1</v>
      </c>
      <c r="U2966">
        <v>2013</v>
      </c>
      <c r="V2966">
        <v>8</v>
      </c>
      <c r="W2966">
        <v>28</v>
      </c>
      <c r="X2966">
        <f>IF(OR(Main!$U2966=0,
       Main!$V2966=0,
       Main!$W2966=0),
   "",
   DATE(Main!$U2966,
        Main!$V2966,
        Main!$W2966)
)</f>
        <v>41514</v>
      </c>
      <c r="Y2966">
        <f>Table1[[#This Row],[Average_Cost_for_two]]*VLOOKUP(Table1[[#This Row],[Currency]],currency!$A$2:$B$10,2,FALSE)</f>
        <v>3.6</v>
      </c>
      <c r="Z2966" t="str">
        <f>VLOOKUP(C2966,country!A:B,2,FALSE)</f>
        <v>India</v>
      </c>
      <c r="AA2966">
        <f t="shared" si="46"/>
        <v>3</v>
      </c>
    </row>
    <row r="2967" spans="1:27" ht="15.75" customHeight="1" x14ac:dyDescent="0.25">
      <c r="A2967">
        <v>18311920</v>
      </c>
      <c r="B2967" t="s">
        <v>6763</v>
      </c>
      <c r="C2967">
        <v>1</v>
      </c>
      <c r="D2967" t="s">
        <v>23</v>
      </c>
      <c r="E2967" t="s">
        <v>6764</v>
      </c>
      <c r="F2967" t="s">
        <v>1168</v>
      </c>
      <c r="G2967" t="s">
        <v>1169</v>
      </c>
      <c r="H2967">
        <v>77.207236800000004</v>
      </c>
      <c r="I2967">
        <v>28.558007799999999</v>
      </c>
      <c r="J2967" t="s">
        <v>1014</v>
      </c>
      <c r="K2967" t="s">
        <v>28</v>
      </c>
      <c r="L2967" t="s">
        <v>29</v>
      </c>
      <c r="M2967" t="s">
        <v>29</v>
      </c>
      <c r="N2967" t="s">
        <v>29</v>
      </c>
      <c r="O2967" t="s">
        <v>29</v>
      </c>
      <c r="P2967">
        <v>1</v>
      </c>
      <c r="Q2967">
        <v>1</v>
      </c>
      <c r="R2967">
        <v>300</v>
      </c>
      <c r="S2967" t="str">
        <f>IF(Table1[[#This Row],[Average_Cost_for_two]]&lt;500,"Low",IF(Table1[[#This Row],[Average_Cost_for_two]]&lt;=1500,"Medium","High"))</f>
        <v>Low</v>
      </c>
      <c r="T2967">
        <v>1</v>
      </c>
      <c r="U2967">
        <v>2010</v>
      </c>
      <c r="V2967">
        <v>8</v>
      </c>
      <c r="W2967">
        <v>3</v>
      </c>
      <c r="X2967">
        <f>IF(OR(Main!$U2967=0,
       Main!$V2967=0,
       Main!$W2967=0),
   "",
   DATE(Main!$U2967,
        Main!$V2967,
        Main!$W2967)
)</f>
        <v>40393</v>
      </c>
      <c r="Y2967">
        <f>Table1[[#This Row],[Average_Cost_for_two]]*VLOOKUP(Table1[[#This Row],[Currency]],currency!$A$2:$B$10,2,FALSE)</f>
        <v>3.6</v>
      </c>
      <c r="Z2967" t="str">
        <f>VLOOKUP(C2967,country!A:B,2,FALSE)</f>
        <v>India</v>
      </c>
      <c r="AA2967">
        <f t="shared" si="46"/>
        <v>3</v>
      </c>
    </row>
    <row r="2968" spans="1:27" ht="15.75" customHeight="1" x14ac:dyDescent="0.25">
      <c r="A2968">
        <v>310802</v>
      </c>
      <c r="B2968" t="s">
        <v>6765</v>
      </c>
      <c r="C2968">
        <v>1</v>
      </c>
      <c r="D2968" t="s">
        <v>23</v>
      </c>
      <c r="E2968" t="s">
        <v>6766</v>
      </c>
      <c r="F2968" t="s">
        <v>3039</v>
      </c>
      <c r="G2968" t="s">
        <v>3040</v>
      </c>
      <c r="H2968">
        <v>77.178719799999996</v>
      </c>
      <c r="I2968">
        <v>28.694532800000001</v>
      </c>
      <c r="J2968" t="s">
        <v>6767</v>
      </c>
      <c r="K2968" t="s">
        <v>28</v>
      </c>
      <c r="L2968" t="s">
        <v>29</v>
      </c>
      <c r="M2968" t="s">
        <v>36</v>
      </c>
      <c r="N2968" t="s">
        <v>29</v>
      </c>
      <c r="O2968" t="s">
        <v>29</v>
      </c>
      <c r="P2968">
        <v>1</v>
      </c>
      <c r="Q2968">
        <v>29</v>
      </c>
      <c r="R2968">
        <v>300</v>
      </c>
      <c r="S2968" t="str">
        <f>IF(Table1[[#This Row],[Average_Cost_for_two]]&lt;500,"Low",IF(Table1[[#This Row],[Average_Cost_for_two]]&lt;=1500,"Medium","High"))</f>
        <v>Low</v>
      </c>
      <c r="T2968">
        <v>2.9</v>
      </c>
      <c r="U2968">
        <v>2013</v>
      </c>
      <c r="V2968">
        <v>7</v>
      </c>
      <c r="W2968">
        <v>15</v>
      </c>
      <c r="X2968">
        <f>IF(OR(Main!$U2968=0,
       Main!$V2968=0,
       Main!$W2968=0),
   "",
   DATE(Main!$U2968,
        Main!$V2968,
        Main!$W2968)
)</f>
        <v>41470</v>
      </c>
      <c r="Y2968">
        <f>Table1[[#This Row],[Average_Cost_for_two]]*VLOOKUP(Table1[[#This Row],[Currency]],currency!$A$2:$B$10,2,FALSE)</f>
        <v>3.6</v>
      </c>
      <c r="Z2968" t="str">
        <f>VLOOKUP(C2968,country!A:B,2,FALSE)</f>
        <v>India</v>
      </c>
      <c r="AA2968">
        <f t="shared" si="46"/>
        <v>3</v>
      </c>
    </row>
    <row r="2969" spans="1:27" ht="15.75" customHeight="1" x14ac:dyDescent="0.25">
      <c r="A2969">
        <v>7602</v>
      </c>
      <c r="B2969" t="s">
        <v>6768</v>
      </c>
      <c r="C2969">
        <v>1</v>
      </c>
      <c r="D2969" t="s">
        <v>23</v>
      </c>
      <c r="E2969" t="s">
        <v>6769</v>
      </c>
      <c r="F2969" t="s">
        <v>243</v>
      </c>
      <c r="G2969" t="s">
        <v>244</v>
      </c>
      <c r="H2969">
        <v>77.248986889999998</v>
      </c>
      <c r="I2969">
        <v>28.540137699999999</v>
      </c>
      <c r="J2969" t="s">
        <v>523</v>
      </c>
      <c r="K2969" t="s">
        <v>28</v>
      </c>
      <c r="L2969" t="s">
        <v>29</v>
      </c>
      <c r="M2969" t="s">
        <v>29</v>
      </c>
      <c r="N2969" t="s">
        <v>29</v>
      </c>
      <c r="O2969" t="s">
        <v>29</v>
      </c>
      <c r="P2969">
        <v>1</v>
      </c>
      <c r="Q2969">
        <v>18</v>
      </c>
      <c r="R2969">
        <v>300</v>
      </c>
      <c r="S2969" t="str">
        <f>IF(Table1[[#This Row],[Average_Cost_for_two]]&lt;500,"Low",IF(Table1[[#This Row],[Average_Cost_for_two]]&lt;=1500,"Medium","High"))</f>
        <v>Low</v>
      </c>
      <c r="T2969">
        <v>3.4</v>
      </c>
      <c r="U2969">
        <v>2017</v>
      </c>
      <c r="V2969">
        <v>7</v>
      </c>
      <c r="W2969">
        <v>12</v>
      </c>
      <c r="X2969">
        <f>IF(OR(Main!$U2969=0,
       Main!$V2969=0,
       Main!$W2969=0),
   "",
   DATE(Main!$U2969,
        Main!$V2969,
        Main!$W2969)
)</f>
        <v>42928</v>
      </c>
      <c r="Y2969">
        <f>Table1[[#This Row],[Average_Cost_for_two]]*VLOOKUP(Table1[[#This Row],[Currency]],currency!$A$2:$B$10,2,FALSE)</f>
        <v>3.6</v>
      </c>
      <c r="Z2969" t="str">
        <f>VLOOKUP(C2969,country!A:B,2,FALSE)</f>
        <v>India</v>
      </c>
      <c r="AA2969">
        <f t="shared" si="46"/>
        <v>3</v>
      </c>
    </row>
    <row r="2970" spans="1:27" ht="15.75" customHeight="1" x14ac:dyDescent="0.25">
      <c r="A2970">
        <v>7635</v>
      </c>
      <c r="B2970" t="s">
        <v>6770</v>
      </c>
      <c r="C2970">
        <v>1</v>
      </c>
      <c r="D2970" t="s">
        <v>23</v>
      </c>
      <c r="E2970" t="s">
        <v>6771</v>
      </c>
      <c r="F2970" t="s">
        <v>243</v>
      </c>
      <c r="G2970" t="s">
        <v>244</v>
      </c>
      <c r="H2970">
        <v>77.252980690000001</v>
      </c>
      <c r="I2970">
        <v>28.5359835</v>
      </c>
      <c r="J2970" t="s">
        <v>851</v>
      </c>
      <c r="K2970" t="s">
        <v>28</v>
      </c>
      <c r="L2970" t="s">
        <v>29</v>
      </c>
      <c r="M2970" t="s">
        <v>29</v>
      </c>
      <c r="N2970" t="s">
        <v>29</v>
      </c>
      <c r="O2970" t="s">
        <v>29</v>
      </c>
      <c r="P2970">
        <v>1</v>
      </c>
      <c r="Q2970">
        <v>2</v>
      </c>
      <c r="R2970">
        <v>300</v>
      </c>
      <c r="S2970" t="str">
        <f>IF(Table1[[#This Row],[Average_Cost_for_two]]&lt;500,"Low",IF(Table1[[#This Row],[Average_Cost_for_two]]&lt;=1500,"Medium","High"))</f>
        <v>Low</v>
      </c>
      <c r="T2970">
        <v>1</v>
      </c>
      <c r="U2970">
        <v>2016</v>
      </c>
      <c r="V2970">
        <v>7</v>
      </c>
      <c r="W2970">
        <v>7</v>
      </c>
      <c r="X2970">
        <f>IF(OR(Main!$U2970=0,
       Main!$V2970=0,
       Main!$W2970=0),
   "",
   DATE(Main!$U2970,
        Main!$V2970,
        Main!$W2970)
)</f>
        <v>42558</v>
      </c>
      <c r="Y2970">
        <f>Table1[[#This Row],[Average_Cost_for_two]]*VLOOKUP(Table1[[#This Row],[Currency]],currency!$A$2:$B$10,2,FALSE)</f>
        <v>3.6</v>
      </c>
      <c r="Z2970" t="str">
        <f>VLOOKUP(C2970,country!A:B,2,FALSE)</f>
        <v>India</v>
      </c>
      <c r="AA2970">
        <f t="shared" si="46"/>
        <v>3</v>
      </c>
    </row>
    <row r="2971" spans="1:27" ht="15.75" customHeight="1" x14ac:dyDescent="0.25">
      <c r="A2971">
        <v>307500</v>
      </c>
      <c r="B2971" t="s">
        <v>6772</v>
      </c>
      <c r="C2971">
        <v>1</v>
      </c>
      <c r="D2971" t="s">
        <v>23</v>
      </c>
      <c r="E2971" t="s">
        <v>6773</v>
      </c>
      <c r="F2971" t="s">
        <v>71</v>
      </c>
      <c r="G2971" t="s">
        <v>72</v>
      </c>
      <c r="H2971">
        <v>77.236840000000001</v>
      </c>
      <c r="I2971">
        <v>28.572495</v>
      </c>
      <c r="J2971" t="s">
        <v>567</v>
      </c>
      <c r="K2971" t="s">
        <v>28</v>
      </c>
      <c r="L2971" t="s">
        <v>29</v>
      </c>
      <c r="M2971" t="s">
        <v>29</v>
      </c>
      <c r="N2971" t="s">
        <v>29</v>
      </c>
      <c r="O2971" t="s">
        <v>29</v>
      </c>
      <c r="P2971">
        <v>1</v>
      </c>
      <c r="Q2971">
        <v>25</v>
      </c>
      <c r="R2971">
        <v>300</v>
      </c>
      <c r="S2971" t="str">
        <f>IF(Table1[[#This Row],[Average_Cost_for_two]]&lt;500,"Low",IF(Table1[[#This Row],[Average_Cost_for_two]]&lt;=1500,"Medium","High"))</f>
        <v>Low</v>
      </c>
      <c r="T2971">
        <v>3.3</v>
      </c>
      <c r="U2971">
        <v>2011</v>
      </c>
      <c r="V2971">
        <v>7</v>
      </c>
      <c r="W2971">
        <v>21</v>
      </c>
      <c r="X2971">
        <f>IF(OR(Main!$U2971=0,
       Main!$V2971=0,
       Main!$W2971=0),
   "",
   DATE(Main!$U2971,
        Main!$V2971,
        Main!$W2971)
)</f>
        <v>40745</v>
      </c>
      <c r="Y2971">
        <f>Table1[[#This Row],[Average_Cost_for_two]]*VLOOKUP(Table1[[#This Row],[Currency]],currency!$A$2:$B$10,2,FALSE)</f>
        <v>3.6</v>
      </c>
      <c r="Z2971" t="str">
        <f>VLOOKUP(C2971,country!A:B,2,FALSE)</f>
        <v>India</v>
      </c>
      <c r="AA2971">
        <f t="shared" si="46"/>
        <v>3</v>
      </c>
    </row>
    <row r="2972" spans="1:27" ht="15.75" customHeight="1" x14ac:dyDescent="0.25">
      <c r="A2972">
        <v>18377889</v>
      </c>
      <c r="B2972" t="s">
        <v>6774</v>
      </c>
      <c r="C2972">
        <v>1</v>
      </c>
      <c r="D2972" t="s">
        <v>23</v>
      </c>
      <c r="E2972" t="s">
        <v>6775</v>
      </c>
      <c r="F2972" t="s">
        <v>75</v>
      </c>
      <c r="G2972" t="s">
        <v>76</v>
      </c>
      <c r="H2972">
        <v>77.308741810000001</v>
      </c>
      <c r="I2972">
        <v>28.67811889</v>
      </c>
      <c r="J2972" t="s">
        <v>533</v>
      </c>
      <c r="K2972" t="s">
        <v>28</v>
      </c>
      <c r="L2972" t="s">
        <v>29</v>
      </c>
      <c r="M2972" t="s">
        <v>29</v>
      </c>
      <c r="N2972" t="s">
        <v>29</v>
      </c>
      <c r="O2972" t="s">
        <v>29</v>
      </c>
      <c r="P2972">
        <v>1</v>
      </c>
      <c r="Q2972">
        <v>1</v>
      </c>
      <c r="R2972">
        <v>300</v>
      </c>
      <c r="S2972" t="str">
        <f>IF(Table1[[#This Row],[Average_Cost_for_two]]&lt;500,"Low",IF(Table1[[#This Row],[Average_Cost_for_two]]&lt;=1500,"Medium","High"))</f>
        <v>Low</v>
      </c>
      <c r="T2972">
        <v>1</v>
      </c>
      <c r="U2972">
        <v>2011</v>
      </c>
      <c r="V2972">
        <v>7</v>
      </c>
      <c r="W2972">
        <v>5</v>
      </c>
      <c r="X2972">
        <f>IF(OR(Main!$U2972=0,
       Main!$V2972=0,
       Main!$W2972=0),
   "",
   DATE(Main!$U2972,
        Main!$V2972,
        Main!$W2972)
)</f>
        <v>40729</v>
      </c>
      <c r="Y2972">
        <f>Table1[[#This Row],[Average_Cost_for_two]]*VLOOKUP(Table1[[#This Row],[Currency]],currency!$A$2:$B$10,2,FALSE)</f>
        <v>3.6</v>
      </c>
      <c r="Z2972" t="str">
        <f>VLOOKUP(C2972,country!A:B,2,FALSE)</f>
        <v>India</v>
      </c>
      <c r="AA2972">
        <f t="shared" si="46"/>
        <v>3</v>
      </c>
    </row>
    <row r="2973" spans="1:27" ht="15.75" customHeight="1" x14ac:dyDescent="0.25">
      <c r="A2973">
        <v>7884</v>
      </c>
      <c r="B2973" t="s">
        <v>6776</v>
      </c>
      <c r="C2973">
        <v>1</v>
      </c>
      <c r="D2973" t="s">
        <v>23</v>
      </c>
      <c r="E2973" t="s">
        <v>6777</v>
      </c>
      <c r="F2973" t="s">
        <v>334</v>
      </c>
      <c r="G2973" t="s">
        <v>335</v>
      </c>
      <c r="H2973">
        <v>77.250650190000002</v>
      </c>
      <c r="I2973">
        <v>28.55561316</v>
      </c>
      <c r="J2973" t="s">
        <v>480</v>
      </c>
      <c r="K2973" t="s">
        <v>28</v>
      </c>
      <c r="L2973" t="s">
        <v>29</v>
      </c>
      <c r="M2973" t="s">
        <v>36</v>
      </c>
      <c r="N2973" t="s">
        <v>29</v>
      </c>
      <c r="O2973" t="s">
        <v>29</v>
      </c>
      <c r="P2973">
        <v>1</v>
      </c>
      <c r="Q2973">
        <v>16</v>
      </c>
      <c r="R2973">
        <v>300</v>
      </c>
      <c r="S2973" t="str">
        <f>IF(Table1[[#This Row],[Average_Cost_for_two]]&lt;500,"Low",IF(Table1[[#This Row],[Average_Cost_for_two]]&lt;=1500,"Medium","High"))</f>
        <v>Low</v>
      </c>
      <c r="T2973">
        <v>3.2</v>
      </c>
      <c r="U2973">
        <v>2013</v>
      </c>
      <c r="V2973">
        <v>7</v>
      </c>
      <c r="W2973">
        <v>18</v>
      </c>
      <c r="X2973">
        <f>IF(OR(Main!$U2973=0,
       Main!$V2973=0,
       Main!$W2973=0),
   "",
   DATE(Main!$U2973,
        Main!$V2973,
        Main!$W2973)
)</f>
        <v>41473</v>
      </c>
      <c r="Y2973">
        <f>Table1[[#This Row],[Average_Cost_for_two]]*VLOOKUP(Table1[[#This Row],[Currency]],currency!$A$2:$B$10,2,FALSE)</f>
        <v>3.6</v>
      </c>
      <c r="Z2973" t="str">
        <f>VLOOKUP(C2973,country!A:B,2,FALSE)</f>
        <v>India</v>
      </c>
      <c r="AA2973">
        <f t="shared" si="46"/>
        <v>3</v>
      </c>
    </row>
    <row r="2974" spans="1:27" ht="15.75" customHeight="1" x14ac:dyDescent="0.25">
      <c r="A2974">
        <v>7375</v>
      </c>
      <c r="B2974" t="s">
        <v>6778</v>
      </c>
      <c r="C2974">
        <v>1</v>
      </c>
      <c r="D2974" t="s">
        <v>23</v>
      </c>
      <c r="E2974" t="s">
        <v>6779</v>
      </c>
      <c r="F2974" t="s">
        <v>904</v>
      </c>
      <c r="G2974" t="s">
        <v>905</v>
      </c>
      <c r="H2974">
        <v>77.174347400000002</v>
      </c>
      <c r="I2974">
        <v>28.6457707</v>
      </c>
      <c r="J2974" t="s">
        <v>556</v>
      </c>
      <c r="K2974" t="s">
        <v>28</v>
      </c>
      <c r="L2974" t="s">
        <v>29</v>
      </c>
      <c r="M2974" t="s">
        <v>29</v>
      </c>
      <c r="N2974" t="s">
        <v>29</v>
      </c>
      <c r="O2974" t="s">
        <v>29</v>
      </c>
      <c r="P2974">
        <v>1</v>
      </c>
      <c r="Q2974">
        <v>13</v>
      </c>
      <c r="R2974">
        <v>300</v>
      </c>
      <c r="S2974" t="str">
        <f>IF(Table1[[#This Row],[Average_Cost_for_two]]&lt;500,"Low",IF(Table1[[#This Row],[Average_Cost_for_two]]&lt;=1500,"Medium","High"))</f>
        <v>Low</v>
      </c>
      <c r="T2974">
        <v>3.1</v>
      </c>
      <c r="U2974">
        <v>2015</v>
      </c>
      <c r="V2974">
        <v>7</v>
      </c>
      <c r="W2974">
        <v>5</v>
      </c>
      <c r="X2974">
        <f>IF(OR(Main!$U2974=0,
       Main!$V2974=0,
       Main!$W2974=0),
   "",
   DATE(Main!$U2974,
        Main!$V2974,
        Main!$W2974)
)</f>
        <v>42190</v>
      </c>
      <c r="Y2974">
        <f>Table1[[#This Row],[Average_Cost_for_two]]*VLOOKUP(Table1[[#This Row],[Currency]],currency!$A$2:$B$10,2,FALSE)</f>
        <v>3.6</v>
      </c>
      <c r="Z2974" t="str">
        <f>VLOOKUP(C2974,country!A:B,2,FALSE)</f>
        <v>India</v>
      </c>
      <c r="AA2974">
        <f t="shared" si="46"/>
        <v>3</v>
      </c>
    </row>
    <row r="2975" spans="1:27" ht="15.75" customHeight="1" x14ac:dyDescent="0.25">
      <c r="A2975">
        <v>306978</v>
      </c>
      <c r="B2975" t="s">
        <v>6734</v>
      </c>
      <c r="C2975">
        <v>1</v>
      </c>
      <c r="D2975" t="s">
        <v>23</v>
      </c>
      <c r="E2975" t="s">
        <v>6780</v>
      </c>
      <c r="F2975" t="s">
        <v>904</v>
      </c>
      <c r="G2975" t="s">
        <v>905</v>
      </c>
      <c r="H2975">
        <v>77.172769000000002</v>
      </c>
      <c r="I2975">
        <v>28.6452876</v>
      </c>
      <c r="J2975" t="s">
        <v>722</v>
      </c>
      <c r="K2975" t="s">
        <v>28</v>
      </c>
      <c r="L2975" t="s">
        <v>29</v>
      </c>
      <c r="M2975" t="s">
        <v>36</v>
      </c>
      <c r="N2975" t="s">
        <v>29</v>
      </c>
      <c r="O2975" t="s">
        <v>29</v>
      </c>
      <c r="P2975">
        <v>1</v>
      </c>
      <c r="Q2975">
        <v>28</v>
      </c>
      <c r="R2975">
        <v>300</v>
      </c>
      <c r="S2975" t="str">
        <f>IF(Table1[[#This Row],[Average_Cost_for_two]]&lt;500,"Low",IF(Table1[[#This Row],[Average_Cost_for_two]]&lt;=1500,"Medium","High"))</f>
        <v>Low</v>
      </c>
      <c r="T2975">
        <v>3.3</v>
      </c>
      <c r="U2975">
        <v>2014</v>
      </c>
      <c r="V2975">
        <v>7</v>
      </c>
      <c r="W2975">
        <v>13</v>
      </c>
      <c r="X2975">
        <f>IF(OR(Main!$U2975=0,
       Main!$V2975=0,
       Main!$W2975=0),
   "",
   DATE(Main!$U2975,
        Main!$V2975,
        Main!$W2975)
)</f>
        <v>41833</v>
      </c>
      <c r="Y2975">
        <f>Table1[[#This Row],[Average_Cost_for_two]]*VLOOKUP(Table1[[#This Row],[Currency]],currency!$A$2:$B$10,2,FALSE)</f>
        <v>3.6</v>
      </c>
      <c r="Z2975" t="str">
        <f>VLOOKUP(C2975,country!A:B,2,FALSE)</f>
        <v>India</v>
      </c>
      <c r="AA2975">
        <f t="shared" si="46"/>
        <v>3</v>
      </c>
    </row>
    <row r="2976" spans="1:27" ht="15.75" customHeight="1" x14ac:dyDescent="0.25">
      <c r="A2976">
        <v>18268360</v>
      </c>
      <c r="B2976" t="s">
        <v>6781</v>
      </c>
      <c r="C2976">
        <v>1</v>
      </c>
      <c r="D2976" t="s">
        <v>23</v>
      </c>
      <c r="E2976" t="s">
        <v>6782</v>
      </c>
      <c r="F2976" t="s">
        <v>734</v>
      </c>
      <c r="G2976" t="s">
        <v>735</v>
      </c>
      <c r="H2976">
        <v>77.2023504</v>
      </c>
      <c r="I2976">
        <v>28.556626699999999</v>
      </c>
      <c r="J2976" t="s">
        <v>4496</v>
      </c>
      <c r="K2976" t="s">
        <v>28</v>
      </c>
      <c r="L2976" t="s">
        <v>29</v>
      </c>
      <c r="M2976" t="s">
        <v>36</v>
      </c>
      <c r="N2976" t="s">
        <v>29</v>
      </c>
      <c r="O2976" t="s">
        <v>29</v>
      </c>
      <c r="P2976">
        <v>1</v>
      </c>
      <c r="Q2976">
        <v>25</v>
      </c>
      <c r="R2976">
        <v>300</v>
      </c>
      <c r="S2976" t="str">
        <f>IF(Table1[[#This Row],[Average_Cost_for_two]]&lt;500,"Low",IF(Table1[[#This Row],[Average_Cost_for_two]]&lt;=1500,"Medium","High"))</f>
        <v>Low</v>
      </c>
      <c r="T2976">
        <v>3.8</v>
      </c>
      <c r="U2976">
        <v>2018</v>
      </c>
      <c r="V2976">
        <v>7</v>
      </c>
      <c r="W2976">
        <v>22</v>
      </c>
      <c r="X2976">
        <f>IF(OR(Main!$U2976=0,
       Main!$V2976=0,
       Main!$W2976=0),
   "",
   DATE(Main!$U2976,
        Main!$V2976,
        Main!$W2976)
)</f>
        <v>43303</v>
      </c>
      <c r="Y2976">
        <f>Table1[[#This Row],[Average_Cost_for_two]]*VLOOKUP(Table1[[#This Row],[Currency]],currency!$A$2:$B$10,2,FALSE)</f>
        <v>3.6</v>
      </c>
      <c r="Z2976" t="str">
        <f>VLOOKUP(C2976,country!A:B,2,FALSE)</f>
        <v>India</v>
      </c>
      <c r="AA2976">
        <f t="shared" si="46"/>
        <v>3</v>
      </c>
    </row>
    <row r="2977" spans="1:27" ht="15.75" customHeight="1" x14ac:dyDescent="0.25">
      <c r="A2977">
        <v>9366</v>
      </c>
      <c r="B2977" t="s">
        <v>6783</v>
      </c>
      <c r="C2977">
        <v>1</v>
      </c>
      <c r="D2977" t="s">
        <v>23</v>
      </c>
      <c r="E2977" t="s">
        <v>6784</v>
      </c>
      <c r="F2977" t="s">
        <v>155</v>
      </c>
      <c r="G2977" t="s">
        <v>156</v>
      </c>
      <c r="H2977">
        <v>77.189559700000004</v>
      </c>
      <c r="I2977">
        <v>28.7013265</v>
      </c>
      <c r="J2977" t="s">
        <v>556</v>
      </c>
      <c r="K2977" t="s">
        <v>28</v>
      </c>
      <c r="L2977" t="s">
        <v>29</v>
      </c>
      <c r="M2977" t="s">
        <v>29</v>
      </c>
      <c r="N2977" t="s">
        <v>29</v>
      </c>
      <c r="O2977" t="s">
        <v>29</v>
      </c>
      <c r="P2977">
        <v>1</v>
      </c>
      <c r="Q2977">
        <v>30</v>
      </c>
      <c r="R2977">
        <v>300</v>
      </c>
      <c r="S2977" t="str">
        <f>IF(Table1[[#This Row],[Average_Cost_for_two]]&lt;500,"Low",IF(Table1[[#This Row],[Average_Cost_for_two]]&lt;=1500,"Medium","High"))</f>
        <v>Low</v>
      </c>
      <c r="T2977">
        <v>3.4</v>
      </c>
      <c r="U2977">
        <v>2011</v>
      </c>
      <c r="V2977">
        <v>7</v>
      </c>
      <c r="W2977">
        <v>16</v>
      </c>
      <c r="X2977">
        <f>IF(OR(Main!$U2977=0,
       Main!$V2977=0,
       Main!$W2977=0),
   "",
   DATE(Main!$U2977,
        Main!$V2977,
        Main!$W2977)
)</f>
        <v>40740</v>
      </c>
      <c r="Y2977">
        <f>Table1[[#This Row],[Average_Cost_for_two]]*VLOOKUP(Table1[[#This Row],[Currency]],currency!$A$2:$B$10,2,FALSE)</f>
        <v>3.6</v>
      </c>
      <c r="Z2977" t="str">
        <f>VLOOKUP(C2977,country!A:B,2,FALSE)</f>
        <v>India</v>
      </c>
      <c r="AA2977">
        <f t="shared" si="46"/>
        <v>3</v>
      </c>
    </row>
    <row r="2978" spans="1:27" ht="15.75" customHeight="1" x14ac:dyDescent="0.25">
      <c r="A2978">
        <v>18252376</v>
      </c>
      <c r="B2978" t="s">
        <v>1067</v>
      </c>
      <c r="C2978">
        <v>1</v>
      </c>
      <c r="D2978" t="s">
        <v>23</v>
      </c>
      <c r="E2978" t="s">
        <v>6785</v>
      </c>
      <c r="F2978" t="s">
        <v>159</v>
      </c>
      <c r="G2978" t="s">
        <v>160</v>
      </c>
      <c r="H2978">
        <v>77.204602899999998</v>
      </c>
      <c r="I2978">
        <v>28.5505745</v>
      </c>
      <c r="J2978" t="s">
        <v>855</v>
      </c>
      <c r="K2978" t="s">
        <v>28</v>
      </c>
      <c r="L2978" t="s">
        <v>29</v>
      </c>
      <c r="M2978" t="s">
        <v>36</v>
      </c>
      <c r="N2978" t="s">
        <v>29</v>
      </c>
      <c r="O2978" t="s">
        <v>29</v>
      </c>
      <c r="P2978">
        <v>1</v>
      </c>
      <c r="Q2978">
        <v>9</v>
      </c>
      <c r="R2978">
        <v>300</v>
      </c>
      <c r="S2978" t="str">
        <f>IF(Table1[[#This Row],[Average_Cost_for_two]]&lt;500,"Low",IF(Table1[[#This Row],[Average_Cost_for_two]]&lt;=1500,"Medium","High"))</f>
        <v>Low</v>
      </c>
      <c r="T2978">
        <v>2.9</v>
      </c>
      <c r="U2978">
        <v>2012</v>
      </c>
      <c r="V2978">
        <v>7</v>
      </c>
      <c r="W2978">
        <v>5</v>
      </c>
      <c r="X2978">
        <f>IF(OR(Main!$U2978=0,
       Main!$V2978=0,
       Main!$W2978=0),
   "",
   DATE(Main!$U2978,
        Main!$V2978,
        Main!$W2978)
)</f>
        <v>41095</v>
      </c>
      <c r="Y2978">
        <f>Table1[[#This Row],[Average_Cost_for_two]]*VLOOKUP(Table1[[#This Row],[Currency]],currency!$A$2:$B$10,2,FALSE)</f>
        <v>3.6</v>
      </c>
      <c r="Z2978" t="str">
        <f>VLOOKUP(C2978,country!A:B,2,FALSE)</f>
        <v>India</v>
      </c>
      <c r="AA2978">
        <f t="shared" si="46"/>
        <v>3</v>
      </c>
    </row>
    <row r="2979" spans="1:27" ht="15.75" customHeight="1" x14ac:dyDescent="0.25">
      <c r="A2979">
        <v>300501</v>
      </c>
      <c r="B2979" t="s">
        <v>6786</v>
      </c>
      <c r="C2979">
        <v>1</v>
      </c>
      <c r="D2979" t="s">
        <v>23</v>
      </c>
      <c r="E2979" t="s">
        <v>6787</v>
      </c>
      <c r="F2979" t="s">
        <v>2930</v>
      </c>
      <c r="G2979" t="s">
        <v>2931</v>
      </c>
      <c r="H2979">
        <v>77.097993000000002</v>
      </c>
      <c r="I2979">
        <v>28.6315308</v>
      </c>
      <c r="J2979" t="s">
        <v>477</v>
      </c>
      <c r="K2979" t="s">
        <v>28</v>
      </c>
      <c r="L2979" t="s">
        <v>29</v>
      </c>
      <c r="M2979" t="s">
        <v>29</v>
      </c>
      <c r="N2979" t="s">
        <v>29</v>
      </c>
      <c r="O2979" t="s">
        <v>29</v>
      </c>
      <c r="P2979">
        <v>1</v>
      </c>
      <c r="Q2979">
        <v>89</v>
      </c>
      <c r="R2979">
        <v>300</v>
      </c>
      <c r="S2979" t="str">
        <f>IF(Table1[[#This Row],[Average_Cost_for_two]]&lt;500,"Low",IF(Table1[[#This Row],[Average_Cost_for_two]]&lt;=1500,"Medium","High"))</f>
        <v>Low</v>
      </c>
      <c r="T2979">
        <v>3.7</v>
      </c>
      <c r="U2979">
        <v>2010</v>
      </c>
      <c r="V2979">
        <v>7</v>
      </c>
      <c r="W2979">
        <v>5</v>
      </c>
      <c r="X2979">
        <f>IF(OR(Main!$U2979=0,
       Main!$V2979=0,
       Main!$W2979=0),
   "",
   DATE(Main!$U2979,
        Main!$V2979,
        Main!$W2979)
)</f>
        <v>40364</v>
      </c>
      <c r="Y2979">
        <f>Table1[[#This Row],[Average_Cost_for_two]]*VLOOKUP(Table1[[#This Row],[Currency]],currency!$A$2:$B$10,2,FALSE)</f>
        <v>3.6</v>
      </c>
      <c r="Z2979" t="str">
        <f>VLOOKUP(C2979,country!A:B,2,FALSE)</f>
        <v>India</v>
      </c>
      <c r="AA2979">
        <f t="shared" si="46"/>
        <v>3</v>
      </c>
    </row>
    <row r="2980" spans="1:27" ht="15.75" customHeight="1" x14ac:dyDescent="0.25">
      <c r="A2980">
        <v>18454466</v>
      </c>
      <c r="B2980" t="s">
        <v>6788</v>
      </c>
      <c r="C2980">
        <v>1</v>
      </c>
      <c r="D2980" t="s">
        <v>23</v>
      </c>
      <c r="E2980" t="s">
        <v>6789</v>
      </c>
      <c r="F2980" t="s">
        <v>219</v>
      </c>
      <c r="G2980" t="s">
        <v>220</v>
      </c>
      <c r="H2980">
        <v>77.234857300000002</v>
      </c>
      <c r="I2980">
        <v>28.649850600000001</v>
      </c>
      <c r="J2980" t="s">
        <v>533</v>
      </c>
      <c r="K2980" t="s">
        <v>28</v>
      </c>
      <c r="L2980" t="s">
        <v>29</v>
      </c>
      <c r="M2980" t="s">
        <v>29</v>
      </c>
      <c r="N2980" t="s">
        <v>29</v>
      </c>
      <c r="O2980" t="s">
        <v>29</v>
      </c>
      <c r="P2980">
        <v>1</v>
      </c>
      <c r="Q2980">
        <v>5</v>
      </c>
      <c r="R2980">
        <v>300</v>
      </c>
      <c r="S2980" t="str">
        <f>IF(Table1[[#This Row],[Average_Cost_for_two]]&lt;500,"Low",IF(Table1[[#This Row],[Average_Cost_for_two]]&lt;=1500,"Medium","High"))</f>
        <v>Low</v>
      </c>
      <c r="T2980">
        <v>3</v>
      </c>
      <c r="U2980">
        <v>2017</v>
      </c>
      <c r="V2980">
        <v>7</v>
      </c>
      <c r="W2980">
        <v>11</v>
      </c>
      <c r="X2980">
        <f>IF(OR(Main!$U2980=0,
       Main!$V2980=0,
       Main!$W2980=0),
   "",
   DATE(Main!$U2980,
        Main!$V2980,
        Main!$W2980)
)</f>
        <v>42927</v>
      </c>
      <c r="Y2980">
        <f>Table1[[#This Row],[Average_Cost_for_two]]*VLOOKUP(Table1[[#This Row],[Currency]],currency!$A$2:$B$10,2,FALSE)</f>
        <v>3.6</v>
      </c>
      <c r="Z2980" t="str">
        <f>VLOOKUP(C2980,country!A:B,2,FALSE)</f>
        <v>India</v>
      </c>
      <c r="AA2980">
        <f t="shared" si="46"/>
        <v>3</v>
      </c>
    </row>
    <row r="2981" spans="1:27" ht="15.75" customHeight="1" x14ac:dyDescent="0.25">
      <c r="A2981">
        <v>309283</v>
      </c>
      <c r="B2981" t="s">
        <v>6790</v>
      </c>
      <c r="C2981">
        <v>1</v>
      </c>
      <c r="D2981" t="s">
        <v>23</v>
      </c>
      <c r="E2981" t="s">
        <v>6791</v>
      </c>
      <c r="F2981" t="s">
        <v>1732</v>
      </c>
      <c r="G2981" t="s">
        <v>1731</v>
      </c>
      <c r="H2981">
        <v>77.090184500000007</v>
      </c>
      <c r="I2981">
        <v>28.618032400000001</v>
      </c>
      <c r="J2981" t="s">
        <v>5910</v>
      </c>
      <c r="K2981" t="s">
        <v>28</v>
      </c>
      <c r="L2981" t="s">
        <v>29</v>
      </c>
      <c r="M2981" t="s">
        <v>29</v>
      </c>
      <c r="N2981" t="s">
        <v>29</v>
      </c>
      <c r="O2981" t="s">
        <v>29</v>
      </c>
      <c r="P2981">
        <v>1</v>
      </c>
      <c r="Q2981">
        <v>164</v>
      </c>
      <c r="R2981">
        <v>300</v>
      </c>
      <c r="S2981" t="str">
        <f>IF(Table1[[#This Row],[Average_Cost_for_two]]&lt;500,"Low",IF(Table1[[#This Row],[Average_Cost_for_two]]&lt;=1500,"Medium","High"))</f>
        <v>Low</v>
      </c>
      <c r="T2981">
        <v>3.6</v>
      </c>
      <c r="U2981">
        <v>2013</v>
      </c>
      <c r="V2981">
        <v>7</v>
      </c>
      <c r="W2981">
        <v>28</v>
      </c>
      <c r="X2981">
        <f>IF(OR(Main!$U2981=0,
       Main!$V2981=0,
       Main!$W2981=0),
   "",
   DATE(Main!$U2981,
        Main!$V2981,
        Main!$W2981)
)</f>
        <v>41483</v>
      </c>
      <c r="Y2981">
        <f>Table1[[#This Row],[Average_Cost_for_two]]*VLOOKUP(Table1[[#This Row],[Currency]],currency!$A$2:$B$10,2,FALSE)</f>
        <v>3.6</v>
      </c>
      <c r="Z2981" t="str">
        <f>VLOOKUP(C2981,country!A:B,2,FALSE)</f>
        <v>India</v>
      </c>
      <c r="AA2981">
        <f t="shared" si="46"/>
        <v>3</v>
      </c>
    </row>
    <row r="2982" spans="1:27" ht="15.75" customHeight="1" x14ac:dyDescent="0.25">
      <c r="A2982">
        <v>18281989</v>
      </c>
      <c r="B2982" t="s">
        <v>6792</v>
      </c>
      <c r="C2982">
        <v>1</v>
      </c>
      <c r="D2982" t="s">
        <v>23</v>
      </c>
      <c r="E2982" t="s">
        <v>6793</v>
      </c>
      <c r="F2982" t="s">
        <v>1624</v>
      </c>
      <c r="G2982" t="s">
        <v>1625</v>
      </c>
      <c r="H2982">
        <v>77.255299800000003</v>
      </c>
      <c r="I2982">
        <v>28.528584250000002</v>
      </c>
      <c r="J2982" t="s">
        <v>523</v>
      </c>
      <c r="K2982" t="s">
        <v>28</v>
      </c>
      <c r="L2982" t="s">
        <v>29</v>
      </c>
      <c r="M2982" t="s">
        <v>29</v>
      </c>
      <c r="N2982" t="s">
        <v>29</v>
      </c>
      <c r="O2982" t="s">
        <v>29</v>
      </c>
      <c r="P2982">
        <v>1</v>
      </c>
      <c r="Q2982">
        <v>11</v>
      </c>
      <c r="R2982">
        <v>300</v>
      </c>
      <c r="S2982" t="str">
        <f>IF(Table1[[#This Row],[Average_Cost_for_two]]&lt;500,"Low",IF(Table1[[#This Row],[Average_Cost_for_two]]&lt;=1500,"Medium","High"))</f>
        <v>Low</v>
      </c>
      <c r="T2982">
        <v>3.1</v>
      </c>
      <c r="U2982">
        <v>2012</v>
      </c>
      <c r="V2982">
        <v>7</v>
      </c>
      <c r="W2982">
        <v>12</v>
      </c>
      <c r="X2982">
        <f>IF(OR(Main!$U2982=0,
       Main!$V2982=0,
       Main!$W2982=0),
   "",
   DATE(Main!$U2982,
        Main!$V2982,
        Main!$W2982)
)</f>
        <v>41102</v>
      </c>
      <c r="Y2982">
        <f>Table1[[#This Row],[Average_Cost_for_two]]*VLOOKUP(Table1[[#This Row],[Currency]],currency!$A$2:$B$10,2,FALSE)</f>
        <v>3.6</v>
      </c>
      <c r="Z2982" t="str">
        <f>VLOOKUP(C2982,country!A:B,2,FALSE)</f>
        <v>India</v>
      </c>
      <c r="AA2982">
        <f t="shared" si="46"/>
        <v>3</v>
      </c>
    </row>
    <row r="2983" spans="1:27" ht="15.75" customHeight="1" x14ac:dyDescent="0.25">
      <c r="A2983">
        <v>5586</v>
      </c>
      <c r="B2983" t="s">
        <v>6794</v>
      </c>
      <c r="C2983">
        <v>1</v>
      </c>
      <c r="D2983" t="s">
        <v>23</v>
      </c>
      <c r="E2983" t="s">
        <v>6795</v>
      </c>
      <c r="F2983" t="s">
        <v>3119</v>
      </c>
      <c r="G2983" t="s">
        <v>3120</v>
      </c>
      <c r="H2983">
        <v>77.227357699999999</v>
      </c>
      <c r="I2983">
        <v>28.6005258</v>
      </c>
      <c r="J2983" t="s">
        <v>562</v>
      </c>
      <c r="K2983" t="s">
        <v>28</v>
      </c>
      <c r="L2983" t="s">
        <v>29</v>
      </c>
      <c r="M2983" t="s">
        <v>29</v>
      </c>
      <c r="N2983" t="s">
        <v>29</v>
      </c>
      <c r="O2983" t="s">
        <v>29</v>
      </c>
      <c r="P2983">
        <v>1</v>
      </c>
      <c r="Q2983">
        <v>29</v>
      </c>
      <c r="R2983">
        <v>300</v>
      </c>
      <c r="S2983" t="str">
        <f>IF(Table1[[#This Row],[Average_Cost_for_two]]&lt;500,"Low",IF(Table1[[#This Row],[Average_Cost_for_two]]&lt;=1500,"Medium","High"))</f>
        <v>Low</v>
      </c>
      <c r="T2983">
        <v>3.3</v>
      </c>
      <c r="U2983">
        <v>2012</v>
      </c>
      <c r="V2983">
        <v>7</v>
      </c>
      <c r="W2983">
        <v>3</v>
      </c>
      <c r="X2983">
        <f>IF(OR(Main!$U2983=0,
       Main!$V2983=0,
       Main!$W2983=0),
   "",
   DATE(Main!$U2983,
        Main!$V2983,
        Main!$W2983)
)</f>
        <v>41093</v>
      </c>
      <c r="Y2983">
        <f>Table1[[#This Row],[Average_Cost_for_two]]*VLOOKUP(Table1[[#This Row],[Currency]],currency!$A$2:$B$10,2,FALSE)</f>
        <v>3.6</v>
      </c>
      <c r="Z2983" t="str">
        <f>VLOOKUP(C2983,country!A:B,2,FALSE)</f>
        <v>India</v>
      </c>
      <c r="AA2983">
        <f t="shared" si="46"/>
        <v>3</v>
      </c>
    </row>
    <row r="2984" spans="1:27" ht="15.75" customHeight="1" x14ac:dyDescent="0.25">
      <c r="A2984">
        <v>6072</v>
      </c>
      <c r="B2984" t="s">
        <v>6796</v>
      </c>
      <c r="C2984">
        <v>1</v>
      </c>
      <c r="D2984" t="s">
        <v>23</v>
      </c>
      <c r="E2984" t="s">
        <v>6797</v>
      </c>
      <c r="F2984" t="s">
        <v>685</v>
      </c>
      <c r="G2984" t="s">
        <v>686</v>
      </c>
      <c r="H2984">
        <v>77.279861800000006</v>
      </c>
      <c r="I2984">
        <v>28.632121099999999</v>
      </c>
      <c r="J2984" t="s">
        <v>877</v>
      </c>
      <c r="K2984" t="s">
        <v>28</v>
      </c>
      <c r="L2984" t="s">
        <v>29</v>
      </c>
      <c r="M2984" t="s">
        <v>29</v>
      </c>
      <c r="N2984" t="s">
        <v>29</v>
      </c>
      <c r="O2984" t="s">
        <v>29</v>
      </c>
      <c r="P2984">
        <v>1</v>
      </c>
      <c r="Q2984">
        <v>29</v>
      </c>
      <c r="R2984">
        <v>300</v>
      </c>
      <c r="S2984" t="str">
        <f>IF(Table1[[#This Row],[Average_Cost_for_two]]&lt;500,"Low",IF(Table1[[#This Row],[Average_Cost_for_two]]&lt;=1500,"Medium","High"))</f>
        <v>Low</v>
      </c>
      <c r="T2984">
        <v>3.3</v>
      </c>
      <c r="U2984">
        <v>2016</v>
      </c>
      <c r="V2984">
        <v>7</v>
      </c>
      <c r="W2984">
        <v>2</v>
      </c>
      <c r="X2984">
        <f>IF(OR(Main!$U2984=0,
       Main!$V2984=0,
       Main!$W2984=0),
   "",
   DATE(Main!$U2984,
        Main!$V2984,
        Main!$W2984)
)</f>
        <v>42553</v>
      </c>
      <c r="Y2984">
        <f>Table1[[#This Row],[Average_Cost_for_two]]*VLOOKUP(Table1[[#This Row],[Currency]],currency!$A$2:$B$10,2,FALSE)</f>
        <v>3.6</v>
      </c>
      <c r="Z2984" t="str">
        <f>VLOOKUP(C2984,country!A:B,2,FALSE)</f>
        <v>India</v>
      </c>
      <c r="AA2984">
        <f t="shared" si="46"/>
        <v>3</v>
      </c>
    </row>
    <row r="2985" spans="1:27" ht="15.75" customHeight="1" x14ac:dyDescent="0.25">
      <c r="A2985">
        <v>311894</v>
      </c>
      <c r="B2985" t="s">
        <v>6798</v>
      </c>
      <c r="C2985">
        <v>1</v>
      </c>
      <c r="D2985" t="s">
        <v>23</v>
      </c>
      <c r="E2985" t="s">
        <v>6799</v>
      </c>
      <c r="F2985" t="s">
        <v>119</v>
      </c>
      <c r="G2985" t="s">
        <v>120</v>
      </c>
      <c r="H2985">
        <v>77.288708389999996</v>
      </c>
      <c r="I2985">
        <v>28.611849429999999</v>
      </c>
      <c r="J2985" t="s">
        <v>682</v>
      </c>
      <c r="K2985" t="s">
        <v>28</v>
      </c>
      <c r="L2985" t="s">
        <v>29</v>
      </c>
      <c r="M2985" t="s">
        <v>29</v>
      </c>
      <c r="N2985" t="s">
        <v>29</v>
      </c>
      <c r="O2985" t="s">
        <v>29</v>
      </c>
      <c r="P2985">
        <v>1</v>
      </c>
      <c r="Q2985">
        <v>26</v>
      </c>
      <c r="R2985">
        <v>300</v>
      </c>
      <c r="S2985" t="str">
        <f>IF(Table1[[#This Row],[Average_Cost_for_two]]&lt;500,"Low",IF(Table1[[#This Row],[Average_Cost_for_two]]&lt;=1500,"Medium","High"))</f>
        <v>Low</v>
      </c>
      <c r="T2985">
        <v>3.1</v>
      </c>
      <c r="U2985">
        <v>2010</v>
      </c>
      <c r="V2985">
        <v>7</v>
      </c>
      <c r="W2985">
        <v>25</v>
      </c>
      <c r="X2985">
        <f>IF(OR(Main!$U2985=0,
       Main!$V2985=0,
       Main!$W2985=0),
   "",
   DATE(Main!$U2985,
        Main!$V2985,
        Main!$W2985)
)</f>
        <v>40384</v>
      </c>
      <c r="Y2985">
        <f>Table1[[#This Row],[Average_Cost_for_two]]*VLOOKUP(Table1[[#This Row],[Currency]],currency!$A$2:$B$10,2,FALSE)</f>
        <v>3.6</v>
      </c>
      <c r="Z2985" t="str">
        <f>VLOOKUP(C2985,country!A:B,2,FALSE)</f>
        <v>India</v>
      </c>
      <c r="AA2985">
        <f t="shared" si="46"/>
        <v>3</v>
      </c>
    </row>
    <row r="2986" spans="1:27" ht="15.75" customHeight="1" x14ac:dyDescent="0.25">
      <c r="A2986">
        <v>18368006</v>
      </c>
      <c r="B2986" t="s">
        <v>6800</v>
      </c>
      <c r="C2986">
        <v>1</v>
      </c>
      <c r="D2986" t="s">
        <v>23</v>
      </c>
      <c r="E2986" t="s">
        <v>6801</v>
      </c>
      <c r="F2986" t="s">
        <v>173</v>
      </c>
      <c r="G2986" t="s">
        <v>174</v>
      </c>
      <c r="H2986">
        <v>77.301179320000003</v>
      </c>
      <c r="I2986">
        <v>28.61981733</v>
      </c>
      <c r="J2986" t="s">
        <v>556</v>
      </c>
      <c r="K2986" t="s">
        <v>28</v>
      </c>
      <c r="L2986" t="s">
        <v>29</v>
      </c>
      <c r="M2986" t="s">
        <v>29</v>
      </c>
      <c r="N2986" t="s">
        <v>29</v>
      </c>
      <c r="O2986" t="s">
        <v>29</v>
      </c>
      <c r="P2986">
        <v>1</v>
      </c>
      <c r="Q2986">
        <v>4</v>
      </c>
      <c r="R2986">
        <v>300</v>
      </c>
      <c r="S2986" t="str">
        <f>IF(Table1[[#This Row],[Average_Cost_for_two]]&lt;500,"Low",IF(Table1[[#This Row],[Average_Cost_for_two]]&lt;=1500,"Medium","High"))</f>
        <v>Low</v>
      </c>
      <c r="T2986">
        <v>2.9</v>
      </c>
      <c r="U2986">
        <v>2011</v>
      </c>
      <c r="V2986">
        <v>7</v>
      </c>
      <c r="W2986">
        <v>13</v>
      </c>
      <c r="X2986">
        <f>IF(OR(Main!$U2986=0,
       Main!$V2986=0,
       Main!$W2986=0),
   "",
   DATE(Main!$U2986,
        Main!$V2986,
        Main!$W2986)
)</f>
        <v>40737</v>
      </c>
      <c r="Y2986">
        <f>Table1[[#This Row],[Average_Cost_for_two]]*VLOOKUP(Table1[[#This Row],[Currency]],currency!$A$2:$B$10,2,FALSE)</f>
        <v>3.6</v>
      </c>
      <c r="Z2986" t="str">
        <f>VLOOKUP(C2986,country!A:B,2,FALSE)</f>
        <v>India</v>
      </c>
      <c r="AA2986">
        <f t="shared" si="46"/>
        <v>3</v>
      </c>
    </row>
    <row r="2987" spans="1:27" ht="15.75" customHeight="1" x14ac:dyDescent="0.25">
      <c r="A2987">
        <v>18037821</v>
      </c>
      <c r="B2987" t="s">
        <v>6802</v>
      </c>
      <c r="C2987">
        <v>1</v>
      </c>
      <c r="D2987" t="s">
        <v>23</v>
      </c>
      <c r="E2987" t="s">
        <v>6803</v>
      </c>
      <c r="F2987" t="s">
        <v>3711</v>
      </c>
      <c r="G2987" t="s">
        <v>3712</v>
      </c>
      <c r="H2987">
        <v>77.185360399999993</v>
      </c>
      <c r="I2987">
        <v>28.709340900000001</v>
      </c>
      <c r="J2987" t="s">
        <v>567</v>
      </c>
      <c r="K2987" t="s">
        <v>28</v>
      </c>
      <c r="L2987" t="s">
        <v>29</v>
      </c>
      <c r="M2987" t="s">
        <v>29</v>
      </c>
      <c r="N2987" t="s">
        <v>29</v>
      </c>
      <c r="O2987" t="s">
        <v>29</v>
      </c>
      <c r="P2987">
        <v>1</v>
      </c>
      <c r="Q2987">
        <v>3</v>
      </c>
      <c r="R2987">
        <v>300</v>
      </c>
      <c r="S2987" t="str">
        <f>IF(Table1[[#This Row],[Average_Cost_for_two]]&lt;500,"Low",IF(Table1[[#This Row],[Average_Cost_for_two]]&lt;=1500,"Medium","High"))</f>
        <v>Low</v>
      </c>
      <c r="T2987">
        <v>1</v>
      </c>
      <c r="U2987">
        <v>2018</v>
      </c>
      <c r="V2987">
        <v>7</v>
      </c>
      <c r="W2987">
        <v>10</v>
      </c>
      <c r="X2987">
        <f>IF(OR(Main!$U2987=0,
       Main!$V2987=0,
       Main!$W2987=0),
   "",
   DATE(Main!$U2987,
        Main!$V2987,
        Main!$W2987)
)</f>
        <v>43291</v>
      </c>
      <c r="Y2987">
        <f>Table1[[#This Row],[Average_Cost_for_two]]*VLOOKUP(Table1[[#This Row],[Currency]],currency!$A$2:$B$10,2,FALSE)</f>
        <v>3.6</v>
      </c>
      <c r="Z2987" t="str">
        <f>VLOOKUP(C2987,country!A:B,2,FALSE)</f>
        <v>India</v>
      </c>
      <c r="AA2987">
        <f t="shared" si="46"/>
        <v>3</v>
      </c>
    </row>
    <row r="2988" spans="1:27" ht="15.75" customHeight="1" x14ac:dyDescent="0.25">
      <c r="A2988">
        <v>300710</v>
      </c>
      <c r="B2988" t="s">
        <v>6804</v>
      </c>
      <c r="C2988">
        <v>1</v>
      </c>
      <c r="D2988" t="s">
        <v>23</v>
      </c>
      <c r="E2988" t="s">
        <v>6805</v>
      </c>
      <c r="F2988" t="s">
        <v>702</v>
      </c>
      <c r="G2988" t="s">
        <v>703</v>
      </c>
      <c r="H2988">
        <v>77.244062600000007</v>
      </c>
      <c r="I2988">
        <v>28.591092700000001</v>
      </c>
      <c r="J2988" t="s">
        <v>533</v>
      </c>
      <c r="K2988" t="s">
        <v>28</v>
      </c>
      <c r="L2988" t="s">
        <v>29</v>
      </c>
      <c r="M2988" t="s">
        <v>29</v>
      </c>
      <c r="N2988" t="s">
        <v>29</v>
      </c>
      <c r="O2988" t="s">
        <v>29</v>
      </c>
      <c r="P2988">
        <v>1</v>
      </c>
      <c r="Q2988">
        <v>38</v>
      </c>
      <c r="R2988">
        <v>300</v>
      </c>
      <c r="S2988" t="str">
        <f>IF(Table1[[#This Row],[Average_Cost_for_two]]&lt;500,"Low",IF(Table1[[#This Row],[Average_Cost_for_two]]&lt;=1500,"Medium","High"))</f>
        <v>Low</v>
      </c>
      <c r="T2988">
        <v>3.4</v>
      </c>
      <c r="U2988">
        <v>2010</v>
      </c>
      <c r="V2988">
        <v>7</v>
      </c>
      <c r="W2988">
        <v>3</v>
      </c>
      <c r="X2988">
        <f>IF(OR(Main!$U2988=0,
       Main!$V2988=0,
       Main!$W2988=0),
   "",
   DATE(Main!$U2988,
        Main!$V2988,
        Main!$W2988)
)</f>
        <v>40362</v>
      </c>
      <c r="Y2988">
        <f>Table1[[#This Row],[Average_Cost_for_two]]*VLOOKUP(Table1[[#This Row],[Currency]],currency!$A$2:$B$10,2,FALSE)</f>
        <v>3.6</v>
      </c>
      <c r="Z2988" t="str">
        <f>VLOOKUP(C2988,country!A:B,2,FALSE)</f>
        <v>India</v>
      </c>
      <c r="AA2988">
        <f t="shared" si="46"/>
        <v>3</v>
      </c>
    </row>
    <row r="2989" spans="1:27" ht="15.75" customHeight="1" x14ac:dyDescent="0.25">
      <c r="A2989">
        <v>304217</v>
      </c>
      <c r="B2989" t="s">
        <v>6806</v>
      </c>
      <c r="C2989">
        <v>1</v>
      </c>
      <c r="D2989" t="s">
        <v>23</v>
      </c>
      <c r="E2989" t="s">
        <v>6807</v>
      </c>
      <c r="F2989" t="s">
        <v>1897</v>
      </c>
      <c r="G2989" t="s">
        <v>1898</v>
      </c>
      <c r="H2989">
        <v>77.214199640000004</v>
      </c>
      <c r="I2989">
        <v>28.64588388</v>
      </c>
      <c r="J2989" t="s">
        <v>4912</v>
      </c>
      <c r="K2989" t="s">
        <v>28</v>
      </c>
      <c r="L2989" t="s">
        <v>29</v>
      </c>
      <c r="M2989" t="s">
        <v>29</v>
      </c>
      <c r="N2989" t="s">
        <v>29</v>
      </c>
      <c r="O2989" t="s">
        <v>29</v>
      </c>
      <c r="P2989">
        <v>1</v>
      </c>
      <c r="Q2989">
        <v>7</v>
      </c>
      <c r="R2989">
        <v>300</v>
      </c>
      <c r="S2989" t="str">
        <f>IF(Table1[[#This Row],[Average_Cost_for_two]]&lt;500,"Low",IF(Table1[[#This Row],[Average_Cost_for_two]]&lt;=1500,"Medium","High"))</f>
        <v>Low</v>
      </c>
      <c r="T2989">
        <v>2.9</v>
      </c>
      <c r="U2989">
        <v>2014</v>
      </c>
      <c r="V2989">
        <v>7</v>
      </c>
      <c r="W2989">
        <v>7</v>
      </c>
      <c r="X2989">
        <f>IF(OR(Main!$U2989=0,
       Main!$V2989=0,
       Main!$W2989=0),
   "",
   DATE(Main!$U2989,
        Main!$V2989,
        Main!$W2989)
)</f>
        <v>41827</v>
      </c>
      <c r="Y2989">
        <f>Table1[[#This Row],[Average_Cost_for_two]]*VLOOKUP(Table1[[#This Row],[Currency]],currency!$A$2:$B$10,2,FALSE)</f>
        <v>3.6</v>
      </c>
      <c r="Z2989" t="str">
        <f>VLOOKUP(C2989,country!A:B,2,FALSE)</f>
        <v>India</v>
      </c>
      <c r="AA2989">
        <f t="shared" si="46"/>
        <v>3</v>
      </c>
    </row>
    <row r="2990" spans="1:27" ht="15.75" customHeight="1" x14ac:dyDescent="0.25">
      <c r="A2990">
        <v>18233583</v>
      </c>
      <c r="B2990" t="s">
        <v>6808</v>
      </c>
      <c r="C2990">
        <v>1</v>
      </c>
      <c r="D2990" t="s">
        <v>23</v>
      </c>
      <c r="E2990" t="s">
        <v>6809</v>
      </c>
      <c r="F2990" t="s">
        <v>2939</v>
      </c>
      <c r="G2990" t="s">
        <v>2940</v>
      </c>
      <c r="H2990">
        <v>77.088303449999998</v>
      </c>
      <c r="I2990">
        <v>28.672777329999999</v>
      </c>
      <c r="J2990" t="s">
        <v>1017</v>
      </c>
      <c r="K2990" t="s">
        <v>28</v>
      </c>
      <c r="L2990" t="s">
        <v>29</v>
      </c>
      <c r="M2990" t="s">
        <v>36</v>
      </c>
      <c r="N2990" t="s">
        <v>29</v>
      </c>
      <c r="O2990" t="s">
        <v>29</v>
      </c>
      <c r="P2990">
        <v>1</v>
      </c>
      <c r="Q2990">
        <v>68</v>
      </c>
      <c r="R2990">
        <v>300</v>
      </c>
      <c r="S2990" t="str">
        <f>IF(Table1[[#This Row],[Average_Cost_for_two]]&lt;500,"Low",IF(Table1[[#This Row],[Average_Cost_for_two]]&lt;=1500,"Medium","High"))</f>
        <v>Low</v>
      </c>
      <c r="T2990">
        <v>2.1</v>
      </c>
      <c r="U2990">
        <v>2010</v>
      </c>
      <c r="V2990">
        <v>7</v>
      </c>
      <c r="W2990">
        <v>4</v>
      </c>
      <c r="X2990">
        <f>IF(OR(Main!$U2990=0,
       Main!$V2990=0,
       Main!$W2990=0),
   "",
   DATE(Main!$U2990,
        Main!$V2990,
        Main!$W2990)
)</f>
        <v>40363</v>
      </c>
      <c r="Y2990">
        <f>Table1[[#This Row],[Average_Cost_for_two]]*VLOOKUP(Table1[[#This Row],[Currency]],currency!$A$2:$B$10,2,FALSE)</f>
        <v>3.6</v>
      </c>
      <c r="Z2990" t="str">
        <f>VLOOKUP(C2990,country!A:B,2,FALSE)</f>
        <v>India</v>
      </c>
      <c r="AA2990">
        <f t="shared" si="46"/>
        <v>3</v>
      </c>
    </row>
    <row r="2991" spans="1:27" ht="15.75" customHeight="1" x14ac:dyDescent="0.25">
      <c r="A2991">
        <v>18476896</v>
      </c>
      <c r="B2991" t="s">
        <v>6810</v>
      </c>
      <c r="C2991">
        <v>1</v>
      </c>
      <c r="D2991" t="s">
        <v>23</v>
      </c>
      <c r="E2991" t="s">
        <v>6811</v>
      </c>
      <c r="F2991" t="s">
        <v>114</v>
      </c>
      <c r="G2991" t="s">
        <v>115</v>
      </c>
      <c r="H2991">
        <v>77.144993709999994</v>
      </c>
      <c r="I2991">
        <v>28.70012968</v>
      </c>
      <c r="J2991" t="s">
        <v>567</v>
      </c>
      <c r="K2991" t="s">
        <v>28</v>
      </c>
      <c r="L2991" t="s">
        <v>29</v>
      </c>
      <c r="M2991" t="s">
        <v>29</v>
      </c>
      <c r="N2991" t="s">
        <v>29</v>
      </c>
      <c r="O2991" t="s">
        <v>29</v>
      </c>
      <c r="P2991">
        <v>1</v>
      </c>
      <c r="Q2991">
        <v>10</v>
      </c>
      <c r="R2991">
        <v>300</v>
      </c>
      <c r="S2991" t="str">
        <f>IF(Table1[[#This Row],[Average_Cost_for_two]]&lt;500,"Low",IF(Table1[[#This Row],[Average_Cost_for_two]]&lt;=1500,"Medium","High"))</f>
        <v>Low</v>
      </c>
      <c r="T2991">
        <v>3.5</v>
      </c>
      <c r="U2991">
        <v>2018</v>
      </c>
      <c r="V2991">
        <v>7</v>
      </c>
      <c r="W2991">
        <v>19</v>
      </c>
      <c r="X2991">
        <f>IF(OR(Main!$U2991=0,
       Main!$V2991=0,
       Main!$W2991=0),
   "",
   DATE(Main!$U2991,
        Main!$V2991,
        Main!$W2991)
)</f>
        <v>43300</v>
      </c>
      <c r="Y2991">
        <f>Table1[[#This Row],[Average_Cost_for_two]]*VLOOKUP(Table1[[#This Row],[Currency]],currency!$A$2:$B$10,2,FALSE)</f>
        <v>3.6</v>
      </c>
      <c r="Z2991" t="str">
        <f>VLOOKUP(C2991,country!A:B,2,FALSE)</f>
        <v>India</v>
      </c>
      <c r="AA2991">
        <f t="shared" si="46"/>
        <v>3</v>
      </c>
    </row>
    <row r="2992" spans="1:27" ht="15.75" customHeight="1" x14ac:dyDescent="0.25">
      <c r="A2992">
        <v>18222572</v>
      </c>
      <c r="B2992" t="s">
        <v>6633</v>
      </c>
      <c r="C2992">
        <v>1</v>
      </c>
      <c r="D2992" t="s">
        <v>23</v>
      </c>
      <c r="E2992" t="s">
        <v>6812</v>
      </c>
      <c r="F2992" t="s">
        <v>114</v>
      </c>
      <c r="G2992" t="s">
        <v>115</v>
      </c>
      <c r="H2992">
        <v>77.134629500000003</v>
      </c>
      <c r="I2992">
        <v>28.6955603</v>
      </c>
      <c r="J2992" t="s">
        <v>706</v>
      </c>
      <c r="K2992" t="s">
        <v>28</v>
      </c>
      <c r="L2992" t="s">
        <v>29</v>
      </c>
      <c r="M2992" t="s">
        <v>36</v>
      </c>
      <c r="N2992" t="s">
        <v>29</v>
      </c>
      <c r="O2992" t="s">
        <v>29</v>
      </c>
      <c r="P2992">
        <v>1</v>
      </c>
      <c r="Q2992">
        <v>72</v>
      </c>
      <c r="R2992">
        <v>300</v>
      </c>
      <c r="S2992" t="str">
        <f>IF(Table1[[#This Row],[Average_Cost_for_two]]&lt;500,"Low",IF(Table1[[#This Row],[Average_Cost_for_two]]&lt;=1500,"Medium","High"))</f>
        <v>Low</v>
      </c>
      <c r="T2992">
        <v>3.9</v>
      </c>
      <c r="U2992">
        <v>2011</v>
      </c>
      <c r="V2992">
        <v>7</v>
      </c>
      <c r="W2992">
        <v>16</v>
      </c>
      <c r="X2992">
        <f>IF(OR(Main!$U2992=0,
       Main!$V2992=0,
       Main!$W2992=0),
   "",
   DATE(Main!$U2992,
        Main!$V2992,
        Main!$W2992)
)</f>
        <v>40740</v>
      </c>
      <c r="Y2992">
        <f>Table1[[#This Row],[Average_Cost_for_two]]*VLOOKUP(Table1[[#This Row],[Currency]],currency!$A$2:$B$10,2,FALSE)</f>
        <v>3.6</v>
      </c>
      <c r="Z2992" t="str">
        <f>VLOOKUP(C2992,country!A:B,2,FALSE)</f>
        <v>India</v>
      </c>
      <c r="AA2992">
        <f t="shared" si="46"/>
        <v>3</v>
      </c>
    </row>
    <row r="2993" spans="1:27" ht="15.75" customHeight="1" x14ac:dyDescent="0.25">
      <c r="A2993">
        <v>18241532</v>
      </c>
      <c r="B2993" t="s">
        <v>6813</v>
      </c>
      <c r="C2993">
        <v>1</v>
      </c>
      <c r="D2993" t="s">
        <v>23</v>
      </c>
      <c r="E2993" t="s">
        <v>6814</v>
      </c>
      <c r="F2993" t="s">
        <v>1745</v>
      </c>
      <c r="G2993" t="s">
        <v>1746</v>
      </c>
      <c r="H2993">
        <v>77.114509979999994</v>
      </c>
      <c r="I2993">
        <v>28.667296929999999</v>
      </c>
      <c r="J2993" t="s">
        <v>567</v>
      </c>
      <c r="K2993" t="s">
        <v>28</v>
      </c>
      <c r="L2993" t="s">
        <v>29</v>
      </c>
      <c r="M2993" t="s">
        <v>36</v>
      </c>
      <c r="N2993" t="s">
        <v>29</v>
      </c>
      <c r="O2993" t="s">
        <v>29</v>
      </c>
      <c r="P2993">
        <v>1</v>
      </c>
      <c r="Q2993">
        <v>24</v>
      </c>
      <c r="R2993">
        <v>300</v>
      </c>
      <c r="S2993" t="str">
        <f>IF(Table1[[#This Row],[Average_Cost_for_two]]&lt;500,"Low",IF(Table1[[#This Row],[Average_Cost_for_two]]&lt;=1500,"Medium","High"))</f>
        <v>Low</v>
      </c>
      <c r="T2993">
        <v>3.2</v>
      </c>
      <c r="U2993">
        <v>2016</v>
      </c>
      <c r="V2993">
        <v>7</v>
      </c>
      <c r="W2993">
        <v>17</v>
      </c>
      <c r="X2993">
        <f>IF(OR(Main!$U2993=0,
       Main!$V2993=0,
       Main!$W2993=0),
   "",
   DATE(Main!$U2993,
        Main!$V2993,
        Main!$W2993)
)</f>
        <v>42568</v>
      </c>
      <c r="Y2993">
        <f>Table1[[#This Row],[Average_Cost_for_two]]*VLOOKUP(Table1[[#This Row],[Currency]],currency!$A$2:$B$10,2,FALSE)</f>
        <v>3.6</v>
      </c>
      <c r="Z2993" t="str">
        <f>VLOOKUP(C2993,country!A:B,2,FALSE)</f>
        <v>India</v>
      </c>
      <c r="AA2993">
        <f t="shared" si="46"/>
        <v>3</v>
      </c>
    </row>
    <row r="2994" spans="1:27" ht="15.75" customHeight="1" x14ac:dyDescent="0.25">
      <c r="A2994">
        <v>2951</v>
      </c>
      <c r="B2994" t="s">
        <v>6815</v>
      </c>
      <c r="C2994">
        <v>1</v>
      </c>
      <c r="D2994" t="s">
        <v>23</v>
      </c>
      <c r="E2994" t="s">
        <v>6816</v>
      </c>
      <c r="F2994" t="s">
        <v>1745</v>
      </c>
      <c r="G2994" t="s">
        <v>1746</v>
      </c>
      <c r="H2994">
        <v>77.134526969999996</v>
      </c>
      <c r="I2994">
        <v>28.670932029999999</v>
      </c>
      <c r="J2994" t="s">
        <v>1388</v>
      </c>
      <c r="K2994" t="s">
        <v>28</v>
      </c>
      <c r="L2994" t="s">
        <v>29</v>
      </c>
      <c r="M2994" t="s">
        <v>29</v>
      </c>
      <c r="N2994" t="s">
        <v>29</v>
      </c>
      <c r="O2994" t="s">
        <v>29</v>
      </c>
      <c r="P2994">
        <v>1</v>
      </c>
      <c r="Q2994">
        <v>48</v>
      </c>
      <c r="R2994">
        <v>300</v>
      </c>
      <c r="S2994" t="str">
        <f>IF(Table1[[#This Row],[Average_Cost_for_two]]&lt;500,"Low",IF(Table1[[#This Row],[Average_Cost_for_two]]&lt;=1500,"Medium","High"))</f>
        <v>Low</v>
      </c>
      <c r="T2994">
        <v>3.3</v>
      </c>
      <c r="U2994">
        <v>2013</v>
      </c>
      <c r="V2994">
        <v>7</v>
      </c>
      <c r="W2994">
        <v>18</v>
      </c>
      <c r="X2994">
        <f>IF(OR(Main!$U2994=0,
       Main!$V2994=0,
       Main!$W2994=0),
   "",
   DATE(Main!$U2994,
        Main!$V2994,
        Main!$W2994)
)</f>
        <v>41473</v>
      </c>
      <c r="Y2994">
        <f>Table1[[#This Row],[Average_Cost_for_two]]*VLOOKUP(Table1[[#This Row],[Currency]],currency!$A$2:$B$10,2,FALSE)</f>
        <v>3.6</v>
      </c>
      <c r="Z2994" t="str">
        <f>VLOOKUP(C2994,country!A:B,2,FALSE)</f>
        <v>India</v>
      </c>
      <c r="AA2994">
        <f t="shared" si="46"/>
        <v>3</v>
      </c>
    </row>
    <row r="2995" spans="1:27" ht="15.75" customHeight="1" x14ac:dyDescent="0.25">
      <c r="A2995">
        <v>18355141</v>
      </c>
      <c r="B2995" t="s">
        <v>6817</v>
      </c>
      <c r="C2995">
        <v>1</v>
      </c>
      <c r="D2995" t="s">
        <v>23</v>
      </c>
      <c r="E2995" t="s">
        <v>6818</v>
      </c>
      <c r="F2995" t="s">
        <v>139</v>
      </c>
      <c r="G2995" t="s">
        <v>140</v>
      </c>
      <c r="H2995">
        <v>77.198759499999994</v>
      </c>
      <c r="I2995">
        <v>28.505561360000002</v>
      </c>
      <c r="J2995" t="s">
        <v>570</v>
      </c>
      <c r="K2995" t="s">
        <v>28</v>
      </c>
      <c r="L2995" t="s">
        <v>29</v>
      </c>
      <c r="M2995" t="s">
        <v>29</v>
      </c>
      <c r="N2995" t="s">
        <v>29</v>
      </c>
      <c r="O2995" t="s">
        <v>29</v>
      </c>
      <c r="P2995">
        <v>1</v>
      </c>
      <c r="Q2995">
        <v>1</v>
      </c>
      <c r="R2995">
        <v>300</v>
      </c>
      <c r="S2995" t="str">
        <f>IF(Table1[[#This Row],[Average_Cost_for_two]]&lt;500,"Low",IF(Table1[[#This Row],[Average_Cost_for_two]]&lt;=1500,"Medium","High"))</f>
        <v>Low</v>
      </c>
      <c r="T2995">
        <v>1</v>
      </c>
      <c r="U2995">
        <v>2012</v>
      </c>
      <c r="V2995">
        <v>7</v>
      </c>
      <c r="W2995">
        <v>16</v>
      </c>
      <c r="X2995">
        <f>IF(OR(Main!$U2995=0,
       Main!$V2995=0,
       Main!$W2995=0),
   "",
   DATE(Main!$U2995,
        Main!$V2995,
        Main!$W2995)
)</f>
        <v>41106</v>
      </c>
      <c r="Y2995">
        <f>Table1[[#This Row],[Average_Cost_for_two]]*VLOOKUP(Table1[[#This Row],[Currency]],currency!$A$2:$B$10,2,FALSE)</f>
        <v>3.6</v>
      </c>
      <c r="Z2995" t="str">
        <f>VLOOKUP(C2995,country!A:B,2,FALSE)</f>
        <v>India</v>
      </c>
      <c r="AA2995">
        <f t="shared" si="46"/>
        <v>3</v>
      </c>
    </row>
    <row r="2996" spans="1:27" ht="15.75" customHeight="1" x14ac:dyDescent="0.25">
      <c r="A2996">
        <v>312032</v>
      </c>
      <c r="B2996" t="s">
        <v>6819</v>
      </c>
      <c r="C2996">
        <v>1</v>
      </c>
      <c r="D2996" t="s">
        <v>23</v>
      </c>
      <c r="E2996" t="s">
        <v>6820</v>
      </c>
      <c r="F2996" t="s">
        <v>767</v>
      </c>
      <c r="G2996" t="s">
        <v>768</v>
      </c>
      <c r="H2996">
        <v>77.207879680000005</v>
      </c>
      <c r="I2996">
        <v>28.52252897</v>
      </c>
      <c r="J2996" t="s">
        <v>562</v>
      </c>
      <c r="K2996" t="s">
        <v>28</v>
      </c>
      <c r="L2996" t="s">
        <v>29</v>
      </c>
      <c r="M2996" t="s">
        <v>29</v>
      </c>
      <c r="N2996" t="s">
        <v>29</v>
      </c>
      <c r="O2996" t="s">
        <v>29</v>
      </c>
      <c r="P2996">
        <v>1</v>
      </c>
      <c r="Q2996">
        <v>31</v>
      </c>
      <c r="R2996">
        <v>300</v>
      </c>
      <c r="S2996" t="str">
        <f>IF(Table1[[#This Row],[Average_Cost_for_two]]&lt;500,"Low",IF(Table1[[#This Row],[Average_Cost_for_two]]&lt;=1500,"Medium","High"))</f>
        <v>Low</v>
      </c>
      <c r="T2996">
        <v>3.4</v>
      </c>
      <c r="U2996">
        <v>2010</v>
      </c>
      <c r="V2996">
        <v>7</v>
      </c>
      <c r="W2996">
        <v>2</v>
      </c>
      <c r="X2996">
        <f>IF(OR(Main!$U2996=0,
       Main!$V2996=0,
       Main!$W2996=0),
   "",
   DATE(Main!$U2996,
        Main!$V2996,
        Main!$W2996)
)</f>
        <v>40361</v>
      </c>
      <c r="Y2996">
        <f>Table1[[#This Row],[Average_Cost_for_two]]*VLOOKUP(Table1[[#This Row],[Currency]],currency!$A$2:$B$10,2,FALSE)</f>
        <v>3.6</v>
      </c>
      <c r="Z2996" t="str">
        <f>VLOOKUP(C2996,country!A:B,2,FALSE)</f>
        <v>India</v>
      </c>
      <c r="AA2996">
        <f t="shared" si="46"/>
        <v>3</v>
      </c>
    </row>
    <row r="2997" spans="1:27" ht="15.75" customHeight="1" x14ac:dyDescent="0.25">
      <c r="A2997">
        <v>18460981</v>
      </c>
      <c r="B2997" t="s">
        <v>6821</v>
      </c>
      <c r="C2997">
        <v>1</v>
      </c>
      <c r="D2997" t="s">
        <v>23</v>
      </c>
      <c r="E2997" t="s">
        <v>6822</v>
      </c>
      <c r="F2997" t="s">
        <v>2698</v>
      </c>
      <c r="G2997" t="s">
        <v>2699</v>
      </c>
      <c r="H2997">
        <v>77.168543510000006</v>
      </c>
      <c r="I2997">
        <v>28.587657409999998</v>
      </c>
      <c r="J2997" t="s">
        <v>682</v>
      </c>
      <c r="K2997" t="s">
        <v>28</v>
      </c>
      <c r="L2997" t="s">
        <v>29</v>
      </c>
      <c r="M2997" t="s">
        <v>29</v>
      </c>
      <c r="N2997" t="s">
        <v>29</v>
      </c>
      <c r="O2997" t="s">
        <v>29</v>
      </c>
      <c r="P2997">
        <v>1</v>
      </c>
      <c r="Q2997">
        <v>9</v>
      </c>
      <c r="R2997">
        <v>300</v>
      </c>
      <c r="S2997" t="str">
        <f>IF(Table1[[#This Row],[Average_Cost_for_two]]&lt;500,"Low",IF(Table1[[#This Row],[Average_Cost_for_two]]&lt;=1500,"Medium","High"))</f>
        <v>Low</v>
      </c>
      <c r="T2997">
        <v>3.2</v>
      </c>
      <c r="U2997">
        <v>2017</v>
      </c>
      <c r="V2997">
        <v>7</v>
      </c>
      <c r="W2997">
        <v>15</v>
      </c>
      <c r="X2997">
        <f>IF(OR(Main!$U2997=0,
       Main!$V2997=0,
       Main!$W2997=0),
   "",
   DATE(Main!$U2997,
        Main!$V2997,
        Main!$W2997)
)</f>
        <v>42931</v>
      </c>
      <c r="Y2997">
        <f>Table1[[#This Row],[Average_Cost_for_two]]*VLOOKUP(Table1[[#This Row],[Currency]],currency!$A$2:$B$10,2,FALSE)</f>
        <v>3.6</v>
      </c>
      <c r="Z2997" t="str">
        <f>VLOOKUP(C2997,country!A:B,2,FALSE)</f>
        <v>India</v>
      </c>
      <c r="AA2997">
        <f t="shared" si="46"/>
        <v>3</v>
      </c>
    </row>
    <row r="2998" spans="1:27" ht="15.75" customHeight="1" x14ac:dyDescent="0.25">
      <c r="A2998">
        <v>18303719</v>
      </c>
      <c r="B2998" t="s">
        <v>6823</v>
      </c>
      <c r="C2998">
        <v>1</v>
      </c>
      <c r="D2998" t="s">
        <v>23</v>
      </c>
      <c r="E2998" t="s">
        <v>6824</v>
      </c>
      <c r="F2998" t="s">
        <v>408</v>
      </c>
      <c r="G2998" t="s">
        <v>409</v>
      </c>
      <c r="H2998">
        <v>77.282365999999996</v>
      </c>
      <c r="I2998">
        <v>28.632964699999999</v>
      </c>
      <c r="J2998" t="s">
        <v>6661</v>
      </c>
      <c r="K2998" t="s">
        <v>28</v>
      </c>
      <c r="L2998" t="s">
        <v>29</v>
      </c>
      <c r="M2998" t="s">
        <v>29</v>
      </c>
      <c r="N2998" t="s">
        <v>29</v>
      </c>
      <c r="O2998" t="s">
        <v>29</v>
      </c>
      <c r="P2998">
        <v>1</v>
      </c>
      <c r="Q2998">
        <v>13</v>
      </c>
      <c r="R2998">
        <v>300</v>
      </c>
      <c r="S2998" t="str">
        <f>IF(Table1[[#This Row],[Average_Cost_for_two]]&lt;500,"Low",IF(Table1[[#This Row],[Average_Cost_for_two]]&lt;=1500,"Medium","High"))</f>
        <v>Low</v>
      </c>
      <c r="T2998">
        <v>3.3</v>
      </c>
      <c r="U2998">
        <v>2017</v>
      </c>
      <c r="V2998">
        <v>7</v>
      </c>
      <c r="W2998">
        <v>14</v>
      </c>
      <c r="X2998">
        <f>IF(OR(Main!$U2998=0,
       Main!$V2998=0,
       Main!$W2998=0),
   "",
   DATE(Main!$U2998,
        Main!$V2998,
        Main!$W2998)
)</f>
        <v>42930</v>
      </c>
      <c r="Y2998">
        <f>Table1[[#This Row],[Average_Cost_for_two]]*VLOOKUP(Table1[[#This Row],[Currency]],currency!$A$2:$B$10,2,FALSE)</f>
        <v>3.6</v>
      </c>
      <c r="Z2998" t="str">
        <f>VLOOKUP(C2998,country!A:B,2,FALSE)</f>
        <v>India</v>
      </c>
      <c r="AA2998">
        <f t="shared" si="46"/>
        <v>3</v>
      </c>
    </row>
    <row r="2999" spans="1:27" ht="15.75" customHeight="1" x14ac:dyDescent="0.25">
      <c r="A2999">
        <v>18372669</v>
      </c>
      <c r="B2999" t="s">
        <v>6825</v>
      </c>
      <c r="C2999">
        <v>1</v>
      </c>
      <c r="D2999" t="s">
        <v>23</v>
      </c>
      <c r="E2999" t="s">
        <v>6826</v>
      </c>
      <c r="F2999" t="s">
        <v>713</v>
      </c>
      <c r="G2999" t="s">
        <v>714</v>
      </c>
      <c r="H2999">
        <v>77.112549700000002</v>
      </c>
      <c r="I2999">
        <v>28.649894400000001</v>
      </c>
      <c r="J2999" t="s">
        <v>556</v>
      </c>
      <c r="K2999" t="s">
        <v>28</v>
      </c>
      <c r="L2999" t="s">
        <v>29</v>
      </c>
      <c r="M2999" t="s">
        <v>29</v>
      </c>
      <c r="N2999" t="s">
        <v>29</v>
      </c>
      <c r="O2999" t="s">
        <v>29</v>
      </c>
      <c r="P2999">
        <v>1</v>
      </c>
      <c r="Q2999">
        <v>6</v>
      </c>
      <c r="R2999">
        <v>300</v>
      </c>
      <c r="S2999" t="str">
        <f>IF(Table1[[#This Row],[Average_Cost_for_two]]&lt;500,"Low",IF(Table1[[#This Row],[Average_Cost_for_two]]&lt;=1500,"Medium","High"))</f>
        <v>Low</v>
      </c>
      <c r="T2999">
        <v>3</v>
      </c>
      <c r="U2999">
        <v>2012</v>
      </c>
      <c r="V2999">
        <v>7</v>
      </c>
      <c r="W2999">
        <v>21</v>
      </c>
      <c r="X2999">
        <f>IF(OR(Main!$U2999=0,
       Main!$V2999=0,
       Main!$W2999=0),
   "",
   DATE(Main!$U2999,
        Main!$V2999,
        Main!$W2999)
)</f>
        <v>41111</v>
      </c>
      <c r="Y2999">
        <f>Table1[[#This Row],[Average_Cost_for_two]]*VLOOKUP(Table1[[#This Row],[Currency]],currency!$A$2:$B$10,2,FALSE)</f>
        <v>3.6</v>
      </c>
      <c r="Z2999" t="str">
        <f>VLOOKUP(C2999,country!A:B,2,FALSE)</f>
        <v>India</v>
      </c>
      <c r="AA2999">
        <f t="shared" si="46"/>
        <v>3</v>
      </c>
    </row>
    <row r="3000" spans="1:27" ht="15.75" customHeight="1" x14ac:dyDescent="0.25">
      <c r="A3000">
        <v>18368021</v>
      </c>
      <c r="B3000" t="s">
        <v>6827</v>
      </c>
      <c r="C3000">
        <v>1</v>
      </c>
      <c r="D3000" t="s">
        <v>23</v>
      </c>
      <c r="E3000" t="s">
        <v>6828</v>
      </c>
      <c r="F3000" t="s">
        <v>1206</v>
      </c>
      <c r="G3000" t="s">
        <v>1207</v>
      </c>
      <c r="H3000">
        <v>77.096230199999994</v>
      </c>
      <c r="I3000">
        <v>28.6468527</v>
      </c>
      <c r="J3000" t="s">
        <v>556</v>
      </c>
      <c r="K3000" t="s">
        <v>28</v>
      </c>
      <c r="L3000" t="s">
        <v>29</v>
      </c>
      <c r="M3000" t="s">
        <v>29</v>
      </c>
      <c r="N3000" t="s">
        <v>29</v>
      </c>
      <c r="O3000" t="s">
        <v>29</v>
      </c>
      <c r="P3000">
        <v>1</v>
      </c>
      <c r="Q3000">
        <v>1</v>
      </c>
      <c r="R3000">
        <v>300</v>
      </c>
      <c r="S3000" t="str">
        <f>IF(Table1[[#This Row],[Average_Cost_for_two]]&lt;500,"Low",IF(Table1[[#This Row],[Average_Cost_for_two]]&lt;=1500,"Medium","High"))</f>
        <v>Low</v>
      </c>
      <c r="T3000">
        <v>1</v>
      </c>
      <c r="U3000">
        <v>2018</v>
      </c>
      <c r="V3000">
        <v>7</v>
      </c>
      <c r="W3000">
        <v>14</v>
      </c>
      <c r="X3000">
        <f>IF(OR(Main!$U3000=0,
       Main!$V3000=0,
       Main!$W3000=0),
   "",
   DATE(Main!$U3000,
        Main!$V3000,
        Main!$W3000)
)</f>
        <v>43295</v>
      </c>
      <c r="Y3000">
        <f>Table1[[#This Row],[Average_Cost_for_two]]*VLOOKUP(Table1[[#This Row],[Currency]],currency!$A$2:$B$10,2,FALSE)</f>
        <v>3.6</v>
      </c>
      <c r="Z3000" t="str">
        <f>VLOOKUP(C3000,country!A:B,2,FALSE)</f>
        <v>India</v>
      </c>
      <c r="AA3000">
        <f t="shared" si="46"/>
        <v>3</v>
      </c>
    </row>
    <row r="3001" spans="1:27" ht="15.75" customHeight="1" x14ac:dyDescent="0.25">
      <c r="A3001">
        <v>302005</v>
      </c>
      <c r="B3001" t="s">
        <v>6649</v>
      </c>
      <c r="C3001">
        <v>1</v>
      </c>
      <c r="D3001" t="s">
        <v>23</v>
      </c>
      <c r="E3001" t="s">
        <v>6829</v>
      </c>
      <c r="F3001" t="s">
        <v>1162</v>
      </c>
      <c r="G3001" t="s">
        <v>1163</v>
      </c>
      <c r="H3001">
        <v>77.064316399999996</v>
      </c>
      <c r="I3001">
        <v>28.622961199999999</v>
      </c>
      <c r="J3001" t="s">
        <v>731</v>
      </c>
      <c r="K3001" t="s">
        <v>28</v>
      </c>
      <c r="L3001" t="s">
        <v>29</v>
      </c>
      <c r="M3001" t="s">
        <v>29</v>
      </c>
      <c r="N3001" t="s">
        <v>29</v>
      </c>
      <c r="O3001" t="s">
        <v>29</v>
      </c>
      <c r="P3001">
        <v>1</v>
      </c>
      <c r="Q3001">
        <v>10</v>
      </c>
      <c r="R3001">
        <v>300</v>
      </c>
      <c r="S3001" t="str">
        <f>IF(Table1[[#This Row],[Average_Cost_for_two]]&lt;500,"Low",IF(Table1[[#This Row],[Average_Cost_for_two]]&lt;=1500,"Medium","High"))</f>
        <v>Low</v>
      </c>
      <c r="T3001">
        <v>3.1</v>
      </c>
      <c r="U3001">
        <v>2017</v>
      </c>
      <c r="V3001">
        <v>7</v>
      </c>
      <c r="W3001">
        <v>22</v>
      </c>
      <c r="X3001">
        <f>IF(OR(Main!$U3001=0,
       Main!$V3001=0,
       Main!$W3001=0),
   "",
   DATE(Main!$U3001,
        Main!$V3001,
        Main!$W3001)
)</f>
        <v>42938</v>
      </c>
      <c r="Y3001">
        <f>Table1[[#This Row],[Average_Cost_for_two]]*VLOOKUP(Table1[[#This Row],[Currency]],currency!$A$2:$B$10,2,FALSE)</f>
        <v>3.6</v>
      </c>
      <c r="Z3001" t="str">
        <f>VLOOKUP(C3001,country!A:B,2,FALSE)</f>
        <v>India</v>
      </c>
      <c r="AA3001">
        <f t="shared" si="46"/>
        <v>3</v>
      </c>
    </row>
    <row r="3002" spans="1:27" ht="15.75" customHeight="1" x14ac:dyDescent="0.25">
      <c r="A3002">
        <v>18291240</v>
      </c>
      <c r="B3002" t="s">
        <v>6830</v>
      </c>
      <c r="C3002">
        <v>1</v>
      </c>
      <c r="D3002" t="s">
        <v>23</v>
      </c>
      <c r="E3002" t="s">
        <v>6831</v>
      </c>
      <c r="F3002" t="s">
        <v>1162</v>
      </c>
      <c r="G3002" t="s">
        <v>1163</v>
      </c>
      <c r="H3002">
        <v>77.034712900000002</v>
      </c>
      <c r="I3002">
        <v>28.619692499999999</v>
      </c>
      <c r="J3002" t="s">
        <v>609</v>
      </c>
      <c r="K3002" t="s">
        <v>28</v>
      </c>
      <c r="L3002" t="s">
        <v>29</v>
      </c>
      <c r="M3002" t="s">
        <v>29</v>
      </c>
      <c r="N3002" t="s">
        <v>29</v>
      </c>
      <c r="O3002" t="s">
        <v>29</v>
      </c>
      <c r="P3002">
        <v>1</v>
      </c>
      <c r="Q3002">
        <v>6</v>
      </c>
      <c r="R3002">
        <v>300</v>
      </c>
      <c r="S3002" t="str">
        <f>IF(Table1[[#This Row],[Average_Cost_for_two]]&lt;500,"Low",IF(Table1[[#This Row],[Average_Cost_for_two]]&lt;=1500,"Medium","High"))</f>
        <v>Low</v>
      </c>
      <c r="T3002">
        <v>2.8</v>
      </c>
      <c r="U3002">
        <v>2010</v>
      </c>
      <c r="V3002">
        <v>7</v>
      </c>
      <c r="W3002">
        <v>12</v>
      </c>
      <c r="X3002">
        <f>IF(OR(Main!$U3002=0,
       Main!$V3002=0,
       Main!$W3002=0),
   "",
   DATE(Main!$U3002,
        Main!$V3002,
        Main!$W3002)
)</f>
        <v>40371</v>
      </c>
      <c r="Y3002">
        <f>Table1[[#This Row],[Average_Cost_for_two]]*VLOOKUP(Table1[[#This Row],[Currency]],currency!$A$2:$B$10,2,FALSE)</f>
        <v>3.6</v>
      </c>
      <c r="Z3002" t="str">
        <f>VLOOKUP(C3002,country!A:B,2,FALSE)</f>
        <v>India</v>
      </c>
      <c r="AA3002">
        <f t="shared" si="46"/>
        <v>3</v>
      </c>
    </row>
    <row r="3003" spans="1:27" ht="15.75" customHeight="1" x14ac:dyDescent="0.25">
      <c r="A3003">
        <v>18124369</v>
      </c>
      <c r="B3003" t="s">
        <v>6832</v>
      </c>
      <c r="C3003">
        <v>1</v>
      </c>
      <c r="D3003" t="s">
        <v>23</v>
      </c>
      <c r="E3003" t="s">
        <v>6833</v>
      </c>
      <c r="F3003" t="s">
        <v>2175</v>
      </c>
      <c r="G3003" t="s">
        <v>2176</v>
      </c>
      <c r="H3003">
        <v>77.076682599999998</v>
      </c>
      <c r="I3003">
        <v>28.6386194</v>
      </c>
      <c r="J3003" t="s">
        <v>6834</v>
      </c>
      <c r="K3003" t="s">
        <v>28</v>
      </c>
      <c r="L3003" t="s">
        <v>29</v>
      </c>
      <c r="M3003" t="s">
        <v>29</v>
      </c>
      <c r="N3003" t="s">
        <v>29</v>
      </c>
      <c r="O3003" t="s">
        <v>29</v>
      </c>
      <c r="P3003">
        <v>1</v>
      </c>
      <c r="Q3003">
        <v>23</v>
      </c>
      <c r="R3003">
        <v>300</v>
      </c>
      <c r="S3003" t="str">
        <f>IF(Table1[[#This Row],[Average_Cost_for_two]]&lt;500,"Low",IF(Table1[[#This Row],[Average_Cost_for_two]]&lt;=1500,"Medium","High"))</f>
        <v>Low</v>
      </c>
      <c r="T3003">
        <v>3.3</v>
      </c>
      <c r="U3003">
        <v>2017</v>
      </c>
      <c r="V3003">
        <v>7</v>
      </c>
      <c r="W3003">
        <v>9</v>
      </c>
      <c r="X3003">
        <f>IF(OR(Main!$U3003=0,
       Main!$V3003=0,
       Main!$W3003=0),
   "",
   DATE(Main!$U3003,
        Main!$V3003,
        Main!$W3003)
)</f>
        <v>42925</v>
      </c>
      <c r="Y3003">
        <f>Table1[[#This Row],[Average_Cost_for_two]]*VLOOKUP(Table1[[#This Row],[Currency]],currency!$A$2:$B$10,2,FALSE)</f>
        <v>3.6</v>
      </c>
      <c r="Z3003" t="str">
        <f>VLOOKUP(C3003,country!A:B,2,FALSE)</f>
        <v>India</v>
      </c>
      <c r="AA3003">
        <f t="shared" si="46"/>
        <v>3</v>
      </c>
    </row>
    <row r="3004" spans="1:27" ht="15.75" customHeight="1" x14ac:dyDescent="0.25">
      <c r="A3004">
        <v>301380</v>
      </c>
      <c r="B3004" t="s">
        <v>6835</v>
      </c>
      <c r="C3004">
        <v>1</v>
      </c>
      <c r="D3004" t="s">
        <v>23</v>
      </c>
      <c r="E3004" t="s">
        <v>6836</v>
      </c>
      <c r="F3004" t="s">
        <v>2175</v>
      </c>
      <c r="G3004" t="s">
        <v>2176</v>
      </c>
      <c r="H3004">
        <v>77.069892600000003</v>
      </c>
      <c r="I3004">
        <v>28.644098400000001</v>
      </c>
      <c r="J3004" t="s">
        <v>556</v>
      </c>
      <c r="K3004" t="s">
        <v>28</v>
      </c>
      <c r="L3004" t="s">
        <v>29</v>
      </c>
      <c r="M3004" t="s">
        <v>29</v>
      </c>
      <c r="N3004" t="s">
        <v>29</v>
      </c>
      <c r="O3004" t="s">
        <v>29</v>
      </c>
      <c r="P3004">
        <v>1</v>
      </c>
      <c r="Q3004">
        <v>21</v>
      </c>
      <c r="R3004">
        <v>300</v>
      </c>
      <c r="S3004" t="str">
        <f>IF(Table1[[#This Row],[Average_Cost_for_two]]&lt;500,"Low",IF(Table1[[#This Row],[Average_Cost_for_two]]&lt;=1500,"Medium","High"))</f>
        <v>Low</v>
      </c>
      <c r="T3004">
        <v>3.3</v>
      </c>
      <c r="U3004">
        <v>2012</v>
      </c>
      <c r="V3004">
        <v>7</v>
      </c>
      <c r="W3004">
        <v>25</v>
      </c>
      <c r="X3004">
        <f>IF(OR(Main!$U3004=0,
       Main!$V3004=0,
       Main!$W3004=0),
   "",
   DATE(Main!$U3004,
        Main!$V3004,
        Main!$W3004)
)</f>
        <v>41115</v>
      </c>
      <c r="Y3004">
        <f>Table1[[#This Row],[Average_Cost_for_two]]*VLOOKUP(Table1[[#This Row],[Currency]],currency!$A$2:$B$10,2,FALSE)</f>
        <v>3.6</v>
      </c>
      <c r="Z3004" t="str">
        <f>VLOOKUP(C3004,country!A:B,2,FALSE)</f>
        <v>India</v>
      </c>
      <c r="AA3004">
        <f t="shared" si="46"/>
        <v>3</v>
      </c>
    </row>
    <row r="3005" spans="1:27" ht="15.75" customHeight="1" x14ac:dyDescent="0.25">
      <c r="A3005">
        <v>18474934</v>
      </c>
      <c r="B3005" t="s">
        <v>1126</v>
      </c>
      <c r="C3005">
        <v>1</v>
      </c>
      <c r="D3005" t="s">
        <v>23</v>
      </c>
      <c r="E3005" t="s">
        <v>6837</v>
      </c>
      <c r="F3005" t="s">
        <v>631</v>
      </c>
      <c r="G3005" t="s">
        <v>632</v>
      </c>
      <c r="H3005">
        <v>0</v>
      </c>
      <c r="I3005">
        <v>0</v>
      </c>
      <c r="J3005" t="s">
        <v>1245</v>
      </c>
      <c r="K3005" t="s">
        <v>28</v>
      </c>
      <c r="L3005" t="s">
        <v>29</v>
      </c>
      <c r="M3005" t="s">
        <v>29</v>
      </c>
      <c r="N3005" t="s">
        <v>29</v>
      </c>
      <c r="O3005" t="s">
        <v>29</v>
      </c>
      <c r="P3005">
        <v>1</v>
      </c>
      <c r="Q3005">
        <v>1</v>
      </c>
      <c r="R3005">
        <v>300</v>
      </c>
      <c r="S3005" t="str">
        <f>IF(Table1[[#This Row],[Average_Cost_for_two]]&lt;500,"Low",IF(Table1[[#This Row],[Average_Cost_for_two]]&lt;=1500,"Medium","High"))</f>
        <v>Low</v>
      </c>
      <c r="T3005">
        <v>1</v>
      </c>
      <c r="U3005">
        <v>2015</v>
      </c>
      <c r="V3005">
        <v>7</v>
      </c>
      <c r="W3005">
        <v>11</v>
      </c>
      <c r="X3005">
        <f>IF(OR(Main!$U3005=0,
       Main!$V3005=0,
       Main!$W3005=0),
   "",
   DATE(Main!$U3005,
        Main!$V3005,
        Main!$W3005)
)</f>
        <v>42196</v>
      </c>
      <c r="Y3005">
        <f>Table1[[#This Row],[Average_Cost_for_two]]*VLOOKUP(Table1[[#This Row],[Currency]],currency!$A$2:$B$10,2,FALSE)</f>
        <v>3.6</v>
      </c>
      <c r="Z3005" t="str">
        <f>VLOOKUP(C3005,country!A:B,2,FALSE)</f>
        <v>India</v>
      </c>
      <c r="AA3005">
        <f t="shared" si="46"/>
        <v>3</v>
      </c>
    </row>
    <row r="3006" spans="1:27" ht="15.75" customHeight="1" x14ac:dyDescent="0.25">
      <c r="A3006">
        <v>18311951</v>
      </c>
      <c r="B3006" t="s">
        <v>6838</v>
      </c>
      <c r="C3006">
        <v>1</v>
      </c>
      <c r="D3006" t="s">
        <v>23</v>
      </c>
      <c r="E3006" t="s">
        <v>6839</v>
      </c>
      <c r="F3006" t="s">
        <v>294</v>
      </c>
      <c r="G3006" t="s">
        <v>295</v>
      </c>
      <c r="H3006">
        <v>77.253693999999996</v>
      </c>
      <c r="I3006">
        <v>28.52542</v>
      </c>
      <c r="J3006" t="s">
        <v>715</v>
      </c>
      <c r="K3006" t="s">
        <v>28</v>
      </c>
      <c r="L3006" t="s">
        <v>29</v>
      </c>
      <c r="M3006" t="s">
        <v>29</v>
      </c>
      <c r="N3006" t="s">
        <v>29</v>
      </c>
      <c r="O3006" t="s">
        <v>29</v>
      </c>
      <c r="P3006">
        <v>1</v>
      </c>
      <c r="Q3006">
        <v>2</v>
      </c>
      <c r="R3006">
        <v>300</v>
      </c>
      <c r="S3006" t="str">
        <f>IF(Table1[[#This Row],[Average_Cost_for_two]]&lt;500,"Low",IF(Table1[[#This Row],[Average_Cost_for_two]]&lt;=1500,"Medium","High"))</f>
        <v>Low</v>
      </c>
      <c r="T3006">
        <v>1</v>
      </c>
      <c r="U3006">
        <v>2018</v>
      </c>
      <c r="V3006">
        <v>6</v>
      </c>
      <c r="W3006">
        <v>9</v>
      </c>
      <c r="X3006">
        <f>IF(OR(Main!$U3006=0,
       Main!$V3006=0,
       Main!$W3006=0),
   "",
   DATE(Main!$U3006,
        Main!$V3006,
        Main!$W3006)
)</f>
        <v>43260</v>
      </c>
      <c r="Y3006">
        <f>Table1[[#This Row],[Average_Cost_for_two]]*VLOOKUP(Table1[[#This Row],[Currency]],currency!$A$2:$B$10,2,FALSE)</f>
        <v>3.6</v>
      </c>
      <c r="Z3006" t="str">
        <f>VLOOKUP(C3006,country!A:B,2,FALSE)</f>
        <v>India</v>
      </c>
      <c r="AA3006">
        <f t="shared" si="46"/>
        <v>2</v>
      </c>
    </row>
    <row r="3007" spans="1:27" ht="15.75" customHeight="1" x14ac:dyDescent="0.25">
      <c r="A3007">
        <v>18057828</v>
      </c>
      <c r="B3007" t="s">
        <v>6840</v>
      </c>
      <c r="C3007">
        <v>1</v>
      </c>
      <c r="D3007" t="s">
        <v>23</v>
      </c>
      <c r="E3007" t="s">
        <v>6841</v>
      </c>
      <c r="F3007" t="s">
        <v>323</v>
      </c>
      <c r="G3007" t="s">
        <v>324</v>
      </c>
      <c r="H3007">
        <v>77.172826200000003</v>
      </c>
      <c r="I3007">
        <v>28.687260999999999</v>
      </c>
      <c r="J3007" t="s">
        <v>830</v>
      </c>
      <c r="K3007" t="s">
        <v>28</v>
      </c>
      <c r="L3007" t="s">
        <v>29</v>
      </c>
      <c r="M3007" t="s">
        <v>29</v>
      </c>
      <c r="N3007" t="s">
        <v>29</v>
      </c>
      <c r="O3007" t="s">
        <v>29</v>
      </c>
      <c r="P3007">
        <v>1</v>
      </c>
      <c r="Q3007">
        <v>1</v>
      </c>
      <c r="R3007">
        <v>300</v>
      </c>
      <c r="S3007" t="str">
        <f>IF(Table1[[#This Row],[Average_Cost_for_two]]&lt;500,"Low",IF(Table1[[#This Row],[Average_Cost_for_two]]&lt;=1500,"Medium","High"))</f>
        <v>Low</v>
      </c>
      <c r="T3007">
        <v>1</v>
      </c>
      <c r="U3007">
        <v>2017</v>
      </c>
      <c r="V3007">
        <v>6</v>
      </c>
      <c r="W3007">
        <v>8</v>
      </c>
      <c r="X3007">
        <f>IF(OR(Main!$U3007=0,
       Main!$V3007=0,
       Main!$W3007=0),
   "",
   DATE(Main!$U3007,
        Main!$V3007,
        Main!$W3007)
)</f>
        <v>42894</v>
      </c>
      <c r="Y3007">
        <f>Table1[[#This Row],[Average_Cost_for_two]]*VLOOKUP(Table1[[#This Row],[Currency]],currency!$A$2:$B$10,2,FALSE)</f>
        <v>3.6</v>
      </c>
      <c r="Z3007" t="str">
        <f>VLOOKUP(C3007,country!A:B,2,FALSE)</f>
        <v>India</v>
      </c>
      <c r="AA3007">
        <f t="shared" si="46"/>
        <v>2</v>
      </c>
    </row>
    <row r="3008" spans="1:27" ht="15.75" customHeight="1" x14ac:dyDescent="0.25">
      <c r="A3008">
        <v>18228885</v>
      </c>
      <c r="B3008" t="s">
        <v>6842</v>
      </c>
      <c r="C3008">
        <v>1</v>
      </c>
      <c r="D3008" t="s">
        <v>23</v>
      </c>
      <c r="E3008" t="s">
        <v>6843</v>
      </c>
      <c r="F3008" t="s">
        <v>1024</v>
      </c>
      <c r="G3008" t="s">
        <v>1025</v>
      </c>
      <c r="H3008">
        <v>77.186393699999996</v>
      </c>
      <c r="I3008">
        <v>28.579590100000001</v>
      </c>
      <c r="J3008" t="s">
        <v>567</v>
      </c>
      <c r="K3008" t="s">
        <v>28</v>
      </c>
      <c r="L3008" t="s">
        <v>29</v>
      </c>
      <c r="M3008" t="s">
        <v>29</v>
      </c>
      <c r="N3008" t="s">
        <v>29</v>
      </c>
      <c r="O3008" t="s">
        <v>29</v>
      </c>
      <c r="P3008">
        <v>1</v>
      </c>
      <c r="Q3008">
        <v>28</v>
      </c>
      <c r="R3008">
        <v>300</v>
      </c>
      <c r="S3008" t="str">
        <f>IF(Table1[[#This Row],[Average_Cost_for_two]]&lt;500,"Low",IF(Table1[[#This Row],[Average_Cost_for_two]]&lt;=1500,"Medium","High"))</f>
        <v>Low</v>
      </c>
      <c r="T3008">
        <v>3.4</v>
      </c>
      <c r="U3008">
        <v>2012</v>
      </c>
      <c r="V3008">
        <v>6</v>
      </c>
      <c r="W3008">
        <v>10</v>
      </c>
      <c r="X3008">
        <f>IF(OR(Main!$U3008=0,
       Main!$V3008=0,
       Main!$W3008=0),
   "",
   DATE(Main!$U3008,
        Main!$V3008,
        Main!$W3008)
)</f>
        <v>41070</v>
      </c>
      <c r="Y3008">
        <f>Table1[[#This Row],[Average_Cost_for_two]]*VLOOKUP(Table1[[#This Row],[Currency]],currency!$A$2:$B$10,2,FALSE)</f>
        <v>3.6</v>
      </c>
      <c r="Z3008" t="str">
        <f>VLOOKUP(C3008,country!A:B,2,FALSE)</f>
        <v>India</v>
      </c>
      <c r="AA3008">
        <f t="shared" si="46"/>
        <v>2</v>
      </c>
    </row>
    <row r="3009" spans="1:27" ht="15.75" customHeight="1" x14ac:dyDescent="0.25">
      <c r="A3009">
        <v>709</v>
      </c>
      <c r="B3009" t="s">
        <v>6844</v>
      </c>
      <c r="C3009">
        <v>1</v>
      </c>
      <c r="D3009" t="s">
        <v>23</v>
      </c>
      <c r="E3009" t="s">
        <v>6845</v>
      </c>
      <c r="F3009" t="s">
        <v>2291</v>
      </c>
      <c r="G3009" t="s">
        <v>2292</v>
      </c>
      <c r="H3009">
        <v>77.268352399999998</v>
      </c>
      <c r="I3009">
        <v>28.562072499999999</v>
      </c>
      <c r="J3009" t="s">
        <v>715</v>
      </c>
      <c r="K3009" t="s">
        <v>28</v>
      </c>
      <c r="L3009" t="s">
        <v>29</v>
      </c>
      <c r="M3009" t="s">
        <v>36</v>
      </c>
      <c r="N3009" t="s">
        <v>29</v>
      </c>
      <c r="O3009" t="s">
        <v>29</v>
      </c>
      <c r="P3009">
        <v>1</v>
      </c>
      <c r="Q3009">
        <v>38</v>
      </c>
      <c r="R3009">
        <v>300</v>
      </c>
      <c r="S3009" t="str">
        <f>IF(Table1[[#This Row],[Average_Cost_for_two]]&lt;500,"Low",IF(Table1[[#This Row],[Average_Cost_for_two]]&lt;=1500,"Medium","High"))</f>
        <v>Low</v>
      </c>
      <c r="T3009">
        <v>3.3</v>
      </c>
      <c r="U3009">
        <v>2018</v>
      </c>
      <c r="V3009">
        <v>6</v>
      </c>
      <c r="W3009">
        <v>26</v>
      </c>
      <c r="X3009">
        <f>IF(OR(Main!$U3009=0,
       Main!$V3009=0,
       Main!$W3009=0),
   "",
   DATE(Main!$U3009,
        Main!$V3009,
        Main!$W3009)
)</f>
        <v>43277</v>
      </c>
      <c r="Y3009">
        <f>Table1[[#This Row],[Average_Cost_for_two]]*VLOOKUP(Table1[[#This Row],[Currency]],currency!$A$2:$B$10,2,FALSE)</f>
        <v>3.6</v>
      </c>
      <c r="Z3009" t="str">
        <f>VLOOKUP(C3009,country!A:B,2,FALSE)</f>
        <v>India</v>
      </c>
      <c r="AA3009">
        <f t="shared" si="46"/>
        <v>2</v>
      </c>
    </row>
    <row r="3010" spans="1:27" ht="15.75" customHeight="1" x14ac:dyDescent="0.25">
      <c r="A3010">
        <v>18433907</v>
      </c>
      <c r="B3010" t="s">
        <v>6846</v>
      </c>
      <c r="C3010">
        <v>1</v>
      </c>
      <c r="D3010" t="s">
        <v>23</v>
      </c>
      <c r="E3010" t="s">
        <v>6847</v>
      </c>
      <c r="F3010" t="s">
        <v>71</v>
      </c>
      <c r="G3010" t="s">
        <v>72</v>
      </c>
      <c r="H3010">
        <v>77.230526999999995</v>
      </c>
      <c r="I3010">
        <v>28.573371000000002</v>
      </c>
      <c r="J3010" t="s">
        <v>722</v>
      </c>
      <c r="K3010" t="s">
        <v>28</v>
      </c>
      <c r="L3010" t="s">
        <v>29</v>
      </c>
      <c r="M3010" t="s">
        <v>36</v>
      </c>
      <c r="N3010" t="s">
        <v>29</v>
      </c>
      <c r="O3010" t="s">
        <v>29</v>
      </c>
      <c r="P3010">
        <v>1</v>
      </c>
      <c r="Q3010">
        <v>7</v>
      </c>
      <c r="R3010">
        <v>300</v>
      </c>
      <c r="S3010" t="str">
        <f>IF(Table1[[#This Row],[Average_Cost_for_two]]&lt;500,"Low",IF(Table1[[#This Row],[Average_Cost_for_two]]&lt;=1500,"Medium","High"))</f>
        <v>Low</v>
      </c>
      <c r="T3010">
        <v>2.5</v>
      </c>
      <c r="U3010">
        <v>2013</v>
      </c>
      <c r="V3010">
        <v>6</v>
      </c>
      <c r="W3010">
        <v>23</v>
      </c>
      <c r="X3010">
        <f>IF(OR(Main!$U3010=0,
       Main!$V3010=0,
       Main!$W3010=0),
   "",
   DATE(Main!$U3010,
        Main!$V3010,
        Main!$W3010)
)</f>
        <v>41448</v>
      </c>
      <c r="Y3010">
        <f>Table1[[#This Row],[Average_Cost_for_two]]*VLOOKUP(Table1[[#This Row],[Currency]],currency!$A$2:$B$10,2,FALSE)</f>
        <v>3.6</v>
      </c>
      <c r="Z3010" t="str">
        <f>VLOOKUP(C3010,country!A:B,2,FALSE)</f>
        <v>India</v>
      </c>
      <c r="AA3010">
        <f t="shared" ref="AA3010:AA3073" si="47">ROUNDUP(V3010/3,0)</f>
        <v>2</v>
      </c>
    </row>
    <row r="3011" spans="1:27" ht="15.75" customHeight="1" x14ac:dyDescent="0.25">
      <c r="A3011">
        <v>2878</v>
      </c>
      <c r="B3011" t="s">
        <v>6848</v>
      </c>
      <c r="C3011">
        <v>1</v>
      </c>
      <c r="D3011" t="s">
        <v>23</v>
      </c>
      <c r="E3011" t="s">
        <v>6849</v>
      </c>
      <c r="F3011" t="s">
        <v>71</v>
      </c>
      <c r="G3011" t="s">
        <v>72</v>
      </c>
      <c r="H3011">
        <v>77.229872599999993</v>
      </c>
      <c r="I3011">
        <v>28.574147</v>
      </c>
      <c r="J3011" t="s">
        <v>851</v>
      </c>
      <c r="K3011" t="s">
        <v>28</v>
      </c>
      <c r="L3011" t="s">
        <v>29</v>
      </c>
      <c r="M3011" t="s">
        <v>29</v>
      </c>
      <c r="N3011" t="s">
        <v>29</v>
      </c>
      <c r="O3011" t="s">
        <v>29</v>
      </c>
      <c r="P3011">
        <v>1</v>
      </c>
      <c r="Q3011">
        <v>102</v>
      </c>
      <c r="R3011">
        <v>300</v>
      </c>
      <c r="S3011" t="str">
        <f>IF(Table1[[#This Row],[Average_Cost_for_two]]&lt;500,"Low",IF(Table1[[#This Row],[Average_Cost_for_two]]&lt;=1500,"Medium","High"))</f>
        <v>Low</v>
      </c>
      <c r="T3011">
        <v>2.9</v>
      </c>
      <c r="U3011">
        <v>2015</v>
      </c>
      <c r="V3011">
        <v>6</v>
      </c>
      <c r="W3011">
        <v>20</v>
      </c>
      <c r="X3011">
        <f>IF(OR(Main!$U3011=0,
       Main!$V3011=0,
       Main!$W3011=0),
   "",
   DATE(Main!$U3011,
        Main!$V3011,
        Main!$W3011)
)</f>
        <v>42175</v>
      </c>
      <c r="Y3011">
        <f>Table1[[#This Row],[Average_Cost_for_two]]*VLOOKUP(Table1[[#This Row],[Currency]],currency!$A$2:$B$10,2,FALSE)</f>
        <v>3.6</v>
      </c>
      <c r="Z3011" t="str">
        <f>VLOOKUP(C3011,country!A:B,2,FALSE)</f>
        <v>India</v>
      </c>
      <c r="AA3011">
        <f t="shared" si="47"/>
        <v>2</v>
      </c>
    </row>
    <row r="3012" spans="1:27" ht="15.75" customHeight="1" x14ac:dyDescent="0.25">
      <c r="A3012">
        <v>2067</v>
      </c>
      <c r="B3012" t="s">
        <v>6734</v>
      </c>
      <c r="C3012">
        <v>1</v>
      </c>
      <c r="D3012" t="s">
        <v>23</v>
      </c>
      <c r="E3012" t="s">
        <v>6850</v>
      </c>
      <c r="F3012" t="s">
        <v>71</v>
      </c>
      <c r="G3012" t="s">
        <v>72</v>
      </c>
      <c r="H3012">
        <v>77.230231799999999</v>
      </c>
      <c r="I3012">
        <v>28.573553799999999</v>
      </c>
      <c r="J3012" t="s">
        <v>722</v>
      </c>
      <c r="K3012" t="s">
        <v>28</v>
      </c>
      <c r="L3012" t="s">
        <v>29</v>
      </c>
      <c r="M3012" t="s">
        <v>36</v>
      </c>
      <c r="N3012" t="s">
        <v>29</v>
      </c>
      <c r="O3012" t="s">
        <v>29</v>
      </c>
      <c r="P3012">
        <v>1</v>
      </c>
      <c r="Q3012">
        <v>130</v>
      </c>
      <c r="R3012">
        <v>300</v>
      </c>
      <c r="S3012" t="str">
        <f>IF(Table1[[#This Row],[Average_Cost_for_two]]&lt;500,"Low",IF(Table1[[#This Row],[Average_Cost_for_two]]&lt;=1500,"Medium","High"))</f>
        <v>Low</v>
      </c>
      <c r="T3012">
        <v>3.6</v>
      </c>
      <c r="U3012">
        <v>2015</v>
      </c>
      <c r="V3012">
        <v>6</v>
      </c>
      <c r="W3012">
        <v>12</v>
      </c>
      <c r="X3012">
        <f>IF(OR(Main!$U3012=0,
       Main!$V3012=0,
       Main!$W3012=0),
   "",
   DATE(Main!$U3012,
        Main!$V3012,
        Main!$W3012)
)</f>
        <v>42167</v>
      </c>
      <c r="Y3012">
        <f>Table1[[#This Row],[Average_Cost_for_two]]*VLOOKUP(Table1[[#This Row],[Currency]],currency!$A$2:$B$10,2,FALSE)</f>
        <v>3.6</v>
      </c>
      <c r="Z3012" t="str">
        <f>VLOOKUP(C3012,country!A:B,2,FALSE)</f>
        <v>India</v>
      </c>
      <c r="AA3012">
        <f t="shared" si="47"/>
        <v>2</v>
      </c>
    </row>
    <row r="3013" spans="1:27" ht="15.75" customHeight="1" x14ac:dyDescent="0.25">
      <c r="A3013">
        <v>18378030</v>
      </c>
      <c r="B3013" t="s">
        <v>6851</v>
      </c>
      <c r="C3013">
        <v>1</v>
      </c>
      <c r="D3013" t="s">
        <v>23</v>
      </c>
      <c r="E3013" t="s">
        <v>6852</v>
      </c>
      <c r="F3013" t="s">
        <v>75</v>
      </c>
      <c r="G3013" t="s">
        <v>76</v>
      </c>
      <c r="H3013">
        <v>77.320731199999997</v>
      </c>
      <c r="I3013">
        <v>28.6817083</v>
      </c>
      <c r="J3013" t="s">
        <v>556</v>
      </c>
      <c r="K3013" t="s">
        <v>28</v>
      </c>
      <c r="L3013" t="s">
        <v>29</v>
      </c>
      <c r="M3013" t="s">
        <v>29</v>
      </c>
      <c r="N3013" t="s">
        <v>29</v>
      </c>
      <c r="O3013" t="s">
        <v>29</v>
      </c>
      <c r="P3013">
        <v>1</v>
      </c>
      <c r="Q3013">
        <v>1</v>
      </c>
      <c r="R3013">
        <v>300</v>
      </c>
      <c r="S3013" t="str">
        <f>IF(Table1[[#This Row],[Average_Cost_for_two]]&lt;500,"Low",IF(Table1[[#This Row],[Average_Cost_for_two]]&lt;=1500,"Medium","High"))</f>
        <v>Low</v>
      </c>
      <c r="T3013">
        <v>1</v>
      </c>
      <c r="U3013">
        <v>2014</v>
      </c>
      <c r="V3013">
        <v>6</v>
      </c>
      <c r="W3013">
        <v>1</v>
      </c>
      <c r="X3013">
        <f>IF(OR(Main!$U3013=0,
       Main!$V3013=0,
       Main!$W3013=0),
   "",
   DATE(Main!$U3013,
        Main!$V3013,
        Main!$W3013)
)</f>
        <v>41791</v>
      </c>
      <c r="Y3013">
        <f>Table1[[#This Row],[Average_Cost_for_two]]*VLOOKUP(Table1[[#This Row],[Currency]],currency!$A$2:$B$10,2,FALSE)</f>
        <v>3.6</v>
      </c>
      <c r="Z3013" t="str">
        <f>VLOOKUP(C3013,country!A:B,2,FALSE)</f>
        <v>India</v>
      </c>
      <c r="AA3013">
        <f t="shared" si="47"/>
        <v>2</v>
      </c>
    </row>
    <row r="3014" spans="1:27" ht="15.75" customHeight="1" x14ac:dyDescent="0.25">
      <c r="A3014">
        <v>5735</v>
      </c>
      <c r="B3014" t="s">
        <v>6853</v>
      </c>
      <c r="C3014">
        <v>1</v>
      </c>
      <c r="D3014" t="s">
        <v>23</v>
      </c>
      <c r="E3014" t="s">
        <v>2955</v>
      </c>
      <c r="F3014" t="s">
        <v>1982</v>
      </c>
      <c r="G3014" t="s">
        <v>1983</v>
      </c>
      <c r="H3014">
        <v>77.240046699999994</v>
      </c>
      <c r="I3014">
        <v>28.538672600000002</v>
      </c>
      <c r="J3014" t="s">
        <v>6854</v>
      </c>
      <c r="K3014" t="s">
        <v>28</v>
      </c>
      <c r="L3014" t="s">
        <v>29</v>
      </c>
      <c r="M3014" t="s">
        <v>36</v>
      </c>
      <c r="N3014" t="s">
        <v>29</v>
      </c>
      <c r="O3014" t="s">
        <v>29</v>
      </c>
      <c r="P3014">
        <v>1</v>
      </c>
      <c r="Q3014">
        <v>66</v>
      </c>
      <c r="R3014">
        <v>300</v>
      </c>
      <c r="S3014" t="str">
        <f>IF(Table1[[#This Row],[Average_Cost_for_two]]&lt;500,"Low",IF(Table1[[#This Row],[Average_Cost_for_two]]&lt;=1500,"Medium","High"))</f>
        <v>Low</v>
      </c>
      <c r="T3014">
        <v>3.4</v>
      </c>
      <c r="U3014">
        <v>2013</v>
      </c>
      <c r="V3014">
        <v>6</v>
      </c>
      <c r="W3014">
        <v>8</v>
      </c>
      <c r="X3014">
        <f>IF(OR(Main!$U3014=0,
       Main!$V3014=0,
       Main!$W3014=0),
   "",
   DATE(Main!$U3014,
        Main!$V3014,
        Main!$W3014)
)</f>
        <v>41433</v>
      </c>
      <c r="Y3014">
        <f>Table1[[#This Row],[Average_Cost_for_two]]*VLOOKUP(Table1[[#This Row],[Currency]],currency!$A$2:$B$10,2,FALSE)</f>
        <v>3.6</v>
      </c>
      <c r="Z3014" t="str">
        <f>VLOOKUP(C3014,country!A:B,2,FALSE)</f>
        <v>India</v>
      </c>
      <c r="AA3014">
        <f t="shared" si="47"/>
        <v>2</v>
      </c>
    </row>
    <row r="3015" spans="1:27" ht="15.75" customHeight="1" x14ac:dyDescent="0.25">
      <c r="A3015">
        <v>18433883</v>
      </c>
      <c r="B3015" t="s">
        <v>6855</v>
      </c>
      <c r="C3015">
        <v>1</v>
      </c>
      <c r="D3015" t="s">
        <v>23</v>
      </c>
      <c r="E3015" t="s">
        <v>6856</v>
      </c>
      <c r="F3015" t="s">
        <v>1982</v>
      </c>
      <c r="G3015" t="s">
        <v>1983</v>
      </c>
      <c r="H3015">
        <v>77.250481399999998</v>
      </c>
      <c r="I3015">
        <v>28.527611</v>
      </c>
      <c r="J3015" t="s">
        <v>523</v>
      </c>
      <c r="K3015" t="s">
        <v>28</v>
      </c>
      <c r="L3015" t="s">
        <v>29</v>
      </c>
      <c r="M3015" t="s">
        <v>36</v>
      </c>
      <c r="N3015" t="s">
        <v>29</v>
      </c>
      <c r="O3015" t="s">
        <v>29</v>
      </c>
      <c r="P3015">
        <v>1</v>
      </c>
      <c r="Q3015">
        <v>7</v>
      </c>
      <c r="R3015">
        <v>300</v>
      </c>
      <c r="S3015" t="str">
        <f>IF(Table1[[#This Row],[Average_Cost_for_two]]&lt;500,"Low",IF(Table1[[#This Row],[Average_Cost_for_two]]&lt;=1500,"Medium","High"))</f>
        <v>Low</v>
      </c>
      <c r="T3015">
        <v>2.9</v>
      </c>
      <c r="U3015">
        <v>2018</v>
      </c>
      <c r="V3015">
        <v>6</v>
      </c>
      <c r="W3015">
        <v>20</v>
      </c>
      <c r="X3015">
        <f>IF(OR(Main!$U3015=0,
       Main!$V3015=0,
       Main!$W3015=0),
   "",
   DATE(Main!$U3015,
        Main!$V3015,
        Main!$W3015)
)</f>
        <v>43271</v>
      </c>
      <c r="Y3015">
        <f>Table1[[#This Row],[Average_Cost_for_two]]*VLOOKUP(Table1[[#This Row],[Currency]],currency!$A$2:$B$10,2,FALSE)</f>
        <v>3.6</v>
      </c>
      <c r="Z3015" t="str">
        <f>VLOOKUP(C3015,country!A:B,2,FALSE)</f>
        <v>India</v>
      </c>
      <c r="AA3015">
        <f t="shared" si="47"/>
        <v>2</v>
      </c>
    </row>
    <row r="3016" spans="1:27" ht="15.75" customHeight="1" x14ac:dyDescent="0.25">
      <c r="A3016">
        <v>310948</v>
      </c>
      <c r="B3016" t="s">
        <v>6857</v>
      </c>
      <c r="C3016">
        <v>1</v>
      </c>
      <c r="D3016" t="s">
        <v>23</v>
      </c>
      <c r="E3016" t="s">
        <v>6858</v>
      </c>
      <c r="F3016" t="s">
        <v>300</v>
      </c>
      <c r="G3016" t="s">
        <v>301</v>
      </c>
      <c r="H3016">
        <v>77.205166199999994</v>
      </c>
      <c r="I3016">
        <v>28.700430999999998</v>
      </c>
      <c r="J3016" t="s">
        <v>830</v>
      </c>
      <c r="K3016" t="s">
        <v>28</v>
      </c>
      <c r="L3016" t="s">
        <v>29</v>
      </c>
      <c r="M3016" t="s">
        <v>29</v>
      </c>
      <c r="N3016" t="s">
        <v>29</v>
      </c>
      <c r="O3016" t="s">
        <v>29</v>
      </c>
      <c r="P3016">
        <v>1</v>
      </c>
      <c r="Q3016">
        <v>4</v>
      </c>
      <c r="R3016">
        <v>300</v>
      </c>
      <c r="S3016" t="str">
        <f>IF(Table1[[#This Row],[Average_Cost_for_two]]&lt;500,"Low",IF(Table1[[#This Row],[Average_Cost_for_two]]&lt;=1500,"Medium","High"))</f>
        <v>Low</v>
      </c>
      <c r="T3016">
        <v>3</v>
      </c>
      <c r="U3016">
        <v>2010</v>
      </c>
      <c r="V3016">
        <v>6</v>
      </c>
      <c r="W3016">
        <v>15</v>
      </c>
      <c r="X3016">
        <f>IF(OR(Main!$U3016=0,
       Main!$V3016=0,
       Main!$W3016=0),
   "",
   DATE(Main!$U3016,
        Main!$V3016,
        Main!$W3016)
)</f>
        <v>40344</v>
      </c>
      <c r="Y3016">
        <f>Table1[[#This Row],[Average_Cost_for_two]]*VLOOKUP(Table1[[#This Row],[Currency]],currency!$A$2:$B$10,2,FALSE)</f>
        <v>3.6</v>
      </c>
      <c r="Z3016" t="str">
        <f>VLOOKUP(C3016,country!A:B,2,FALSE)</f>
        <v>India</v>
      </c>
      <c r="AA3016">
        <f t="shared" si="47"/>
        <v>2</v>
      </c>
    </row>
    <row r="3017" spans="1:27" ht="15.75" customHeight="1" x14ac:dyDescent="0.25">
      <c r="A3017">
        <v>307228</v>
      </c>
      <c r="B3017" t="s">
        <v>6859</v>
      </c>
      <c r="C3017">
        <v>1</v>
      </c>
      <c r="D3017" t="s">
        <v>23</v>
      </c>
      <c r="E3017" t="s">
        <v>6860</v>
      </c>
      <c r="F3017" t="s">
        <v>155</v>
      </c>
      <c r="G3017" t="s">
        <v>156</v>
      </c>
      <c r="H3017">
        <v>77.189403600000006</v>
      </c>
      <c r="I3017">
        <v>28.701579200000001</v>
      </c>
      <c r="J3017" t="s">
        <v>533</v>
      </c>
      <c r="K3017" t="s">
        <v>28</v>
      </c>
      <c r="L3017" t="s">
        <v>29</v>
      </c>
      <c r="M3017" t="s">
        <v>29</v>
      </c>
      <c r="N3017" t="s">
        <v>29</v>
      </c>
      <c r="O3017" t="s">
        <v>29</v>
      </c>
      <c r="P3017">
        <v>1</v>
      </c>
      <c r="Q3017">
        <v>32</v>
      </c>
      <c r="R3017">
        <v>300</v>
      </c>
      <c r="S3017" t="str">
        <f>IF(Table1[[#This Row],[Average_Cost_for_two]]&lt;500,"Low",IF(Table1[[#This Row],[Average_Cost_for_two]]&lt;=1500,"Medium","High"))</f>
        <v>Low</v>
      </c>
      <c r="T3017">
        <v>3.5</v>
      </c>
      <c r="U3017">
        <v>2011</v>
      </c>
      <c r="V3017">
        <v>6</v>
      </c>
      <c r="W3017">
        <v>21</v>
      </c>
      <c r="X3017">
        <f>IF(OR(Main!$U3017=0,
       Main!$V3017=0,
       Main!$W3017=0),
   "",
   DATE(Main!$U3017,
        Main!$V3017,
        Main!$W3017)
)</f>
        <v>40715</v>
      </c>
      <c r="Y3017">
        <f>Table1[[#This Row],[Average_Cost_for_two]]*VLOOKUP(Table1[[#This Row],[Currency]],currency!$A$2:$B$10,2,FALSE)</f>
        <v>3.6</v>
      </c>
      <c r="Z3017" t="str">
        <f>VLOOKUP(C3017,country!A:B,2,FALSE)</f>
        <v>India</v>
      </c>
      <c r="AA3017">
        <f t="shared" si="47"/>
        <v>2</v>
      </c>
    </row>
    <row r="3018" spans="1:27" ht="15.75" customHeight="1" x14ac:dyDescent="0.25">
      <c r="A3018">
        <v>310259</v>
      </c>
      <c r="B3018" t="s">
        <v>5664</v>
      </c>
      <c r="C3018">
        <v>1</v>
      </c>
      <c r="D3018" t="s">
        <v>23</v>
      </c>
      <c r="E3018" t="s">
        <v>6861</v>
      </c>
      <c r="F3018" t="s">
        <v>159</v>
      </c>
      <c r="G3018" t="s">
        <v>160</v>
      </c>
      <c r="H3018">
        <v>77.2106438</v>
      </c>
      <c r="I3018">
        <v>28.562251799999999</v>
      </c>
      <c r="J3018" t="s">
        <v>495</v>
      </c>
      <c r="K3018" t="s">
        <v>28</v>
      </c>
      <c r="L3018" t="s">
        <v>29</v>
      </c>
      <c r="M3018" t="s">
        <v>36</v>
      </c>
      <c r="N3018" t="s">
        <v>29</v>
      </c>
      <c r="O3018" t="s">
        <v>29</v>
      </c>
      <c r="P3018">
        <v>1</v>
      </c>
      <c r="Q3018">
        <v>65</v>
      </c>
      <c r="R3018">
        <v>300</v>
      </c>
      <c r="S3018" t="str">
        <f>IF(Table1[[#This Row],[Average_Cost_for_two]]&lt;500,"Low",IF(Table1[[#This Row],[Average_Cost_for_two]]&lt;=1500,"Medium","High"))</f>
        <v>Low</v>
      </c>
      <c r="T3018">
        <v>3.5</v>
      </c>
      <c r="U3018">
        <v>2015</v>
      </c>
      <c r="V3018">
        <v>6</v>
      </c>
      <c r="W3018">
        <v>17</v>
      </c>
      <c r="X3018">
        <f>IF(OR(Main!$U3018=0,
       Main!$V3018=0,
       Main!$W3018=0),
   "",
   DATE(Main!$U3018,
        Main!$V3018,
        Main!$W3018)
)</f>
        <v>42172</v>
      </c>
      <c r="Y3018">
        <f>Table1[[#This Row],[Average_Cost_for_two]]*VLOOKUP(Table1[[#This Row],[Currency]],currency!$A$2:$B$10,2,FALSE)</f>
        <v>3.6</v>
      </c>
      <c r="Z3018" t="str">
        <f>VLOOKUP(C3018,country!A:B,2,FALSE)</f>
        <v>India</v>
      </c>
      <c r="AA3018">
        <f t="shared" si="47"/>
        <v>2</v>
      </c>
    </row>
    <row r="3019" spans="1:27" ht="15.75" customHeight="1" x14ac:dyDescent="0.25">
      <c r="A3019">
        <v>306595</v>
      </c>
      <c r="B3019" t="s">
        <v>6862</v>
      </c>
      <c r="C3019">
        <v>1</v>
      </c>
      <c r="D3019" t="s">
        <v>23</v>
      </c>
      <c r="E3019" t="s">
        <v>1684</v>
      </c>
      <c r="F3019" t="s">
        <v>249</v>
      </c>
      <c r="G3019" t="s">
        <v>250</v>
      </c>
      <c r="H3019">
        <v>77.308944400000001</v>
      </c>
      <c r="I3019">
        <v>28.6281517</v>
      </c>
      <c r="J3019" t="s">
        <v>567</v>
      </c>
      <c r="K3019" t="s">
        <v>28</v>
      </c>
      <c r="L3019" t="s">
        <v>29</v>
      </c>
      <c r="M3019" t="s">
        <v>36</v>
      </c>
      <c r="N3019" t="s">
        <v>29</v>
      </c>
      <c r="O3019" t="s">
        <v>29</v>
      </c>
      <c r="P3019">
        <v>1</v>
      </c>
      <c r="Q3019">
        <v>11</v>
      </c>
      <c r="R3019">
        <v>300</v>
      </c>
      <c r="S3019" t="str">
        <f>IF(Table1[[#This Row],[Average_Cost_for_two]]&lt;500,"Low",IF(Table1[[#This Row],[Average_Cost_for_two]]&lt;=1500,"Medium","High"))</f>
        <v>Low</v>
      </c>
      <c r="T3019">
        <v>3.4</v>
      </c>
      <c r="U3019">
        <v>2010</v>
      </c>
      <c r="V3019">
        <v>6</v>
      </c>
      <c r="W3019">
        <v>7</v>
      </c>
      <c r="X3019">
        <f>IF(OR(Main!$U3019=0,
       Main!$V3019=0,
       Main!$W3019=0),
   "",
   DATE(Main!$U3019,
        Main!$V3019,
        Main!$W3019)
)</f>
        <v>40336</v>
      </c>
      <c r="Y3019">
        <f>Table1[[#This Row],[Average_Cost_for_two]]*VLOOKUP(Table1[[#This Row],[Currency]],currency!$A$2:$B$10,2,FALSE)</f>
        <v>3.6</v>
      </c>
      <c r="Z3019" t="str">
        <f>VLOOKUP(C3019,country!A:B,2,FALSE)</f>
        <v>India</v>
      </c>
      <c r="AA3019">
        <f t="shared" si="47"/>
        <v>2</v>
      </c>
    </row>
    <row r="3020" spans="1:27" ht="15.75" customHeight="1" x14ac:dyDescent="0.25">
      <c r="A3020">
        <v>303261</v>
      </c>
      <c r="B3020" t="s">
        <v>6863</v>
      </c>
      <c r="C3020">
        <v>1</v>
      </c>
      <c r="D3020" t="s">
        <v>23</v>
      </c>
      <c r="E3020" t="s">
        <v>6864</v>
      </c>
      <c r="F3020" t="s">
        <v>6483</v>
      </c>
      <c r="G3020" t="s">
        <v>6484</v>
      </c>
      <c r="H3020">
        <v>77.241345269999997</v>
      </c>
      <c r="I3020">
        <v>28.631142400000002</v>
      </c>
      <c r="J3020" t="s">
        <v>495</v>
      </c>
      <c r="K3020" t="s">
        <v>28</v>
      </c>
      <c r="L3020" t="s">
        <v>29</v>
      </c>
      <c r="M3020" t="s">
        <v>29</v>
      </c>
      <c r="N3020" t="s">
        <v>29</v>
      </c>
      <c r="O3020" t="s">
        <v>29</v>
      </c>
      <c r="P3020">
        <v>1</v>
      </c>
      <c r="Q3020">
        <v>117</v>
      </c>
      <c r="R3020">
        <v>300</v>
      </c>
      <c r="S3020" t="str">
        <f>IF(Table1[[#This Row],[Average_Cost_for_two]]&lt;500,"Low",IF(Table1[[#This Row],[Average_Cost_for_two]]&lt;=1500,"Medium","High"))</f>
        <v>Low</v>
      </c>
      <c r="T3020">
        <v>3.5</v>
      </c>
      <c r="U3020">
        <v>2016</v>
      </c>
      <c r="V3020">
        <v>6</v>
      </c>
      <c r="W3020">
        <v>7</v>
      </c>
      <c r="X3020">
        <f>IF(OR(Main!$U3020=0,
       Main!$V3020=0,
       Main!$W3020=0),
   "",
   DATE(Main!$U3020,
        Main!$V3020,
        Main!$W3020)
)</f>
        <v>42528</v>
      </c>
      <c r="Y3020">
        <f>Table1[[#This Row],[Average_Cost_for_two]]*VLOOKUP(Table1[[#This Row],[Currency]],currency!$A$2:$B$10,2,FALSE)</f>
        <v>3.6</v>
      </c>
      <c r="Z3020" t="str">
        <f>VLOOKUP(C3020,country!A:B,2,FALSE)</f>
        <v>India</v>
      </c>
      <c r="AA3020">
        <f t="shared" si="47"/>
        <v>2</v>
      </c>
    </row>
    <row r="3021" spans="1:27" ht="15.75" customHeight="1" x14ac:dyDescent="0.25">
      <c r="A3021">
        <v>18322591</v>
      </c>
      <c r="B3021" t="s">
        <v>6865</v>
      </c>
      <c r="C3021">
        <v>1</v>
      </c>
      <c r="D3021" t="s">
        <v>23</v>
      </c>
      <c r="E3021" t="s">
        <v>6866</v>
      </c>
      <c r="F3021" t="s">
        <v>2598</v>
      </c>
      <c r="G3021" t="s">
        <v>2599</v>
      </c>
      <c r="H3021">
        <v>77.302774299999996</v>
      </c>
      <c r="I3021">
        <v>28.653406400000001</v>
      </c>
      <c r="J3021" t="s">
        <v>927</v>
      </c>
      <c r="K3021" t="s">
        <v>28</v>
      </c>
      <c r="L3021" t="s">
        <v>29</v>
      </c>
      <c r="M3021" t="s">
        <v>29</v>
      </c>
      <c r="N3021" t="s">
        <v>29</v>
      </c>
      <c r="O3021" t="s">
        <v>29</v>
      </c>
      <c r="P3021">
        <v>1</v>
      </c>
      <c r="Q3021">
        <v>32</v>
      </c>
      <c r="R3021">
        <v>300</v>
      </c>
      <c r="S3021" t="str">
        <f>IF(Table1[[#This Row],[Average_Cost_for_two]]&lt;500,"Low",IF(Table1[[#This Row],[Average_Cost_for_two]]&lt;=1500,"Medium","High"))</f>
        <v>Low</v>
      </c>
      <c r="T3021">
        <v>3.4</v>
      </c>
      <c r="U3021">
        <v>2015</v>
      </c>
      <c r="V3021">
        <v>6</v>
      </c>
      <c r="W3021">
        <v>20</v>
      </c>
      <c r="X3021">
        <f>IF(OR(Main!$U3021=0,
       Main!$V3021=0,
       Main!$W3021=0),
   "",
   DATE(Main!$U3021,
        Main!$V3021,
        Main!$W3021)
)</f>
        <v>42175</v>
      </c>
      <c r="Y3021">
        <f>Table1[[#This Row],[Average_Cost_for_two]]*VLOOKUP(Table1[[#This Row],[Currency]],currency!$A$2:$B$10,2,FALSE)</f>
        <v>3.6</v>
      </c>
      <c r="Z3021" t="str">
        <f>VLOOKUP(C3021,country!A:B,2,FALSE)</f>
        <v>India</v>
      </c>
      <c r="AA3021">
        <f t="shared" si="47"/>
        <v>2</v>
      </c>
    </row>
    <row r="3022" spans="1:27" ht="15.75" customHeight="1" x14ac:dyDescent="0.25">
      <c r="A3022">
        <v>308189</v>
      </c>
      <c r="B3022" t="s">
        <v>6867</v>
      </c>
      <c r="C3022">
        <v>1</v>
      </c>
      <c r="D3022" t="s">
        <v>23</v>
      </c>
      <c r="E3022" t="s">
        <v>6868</v>
      </c>
      <c r="F3022" t="s">
        <v>1738</v>
      </c>
      <c r="G3022" t="s">
        <v>1739</v>
      </c>
      <c r="H3022">
        <v>77.130679900000004</v>
      </c>
      <c r="I3022">
        <v>28.648977299999999</v>
      </c>
      <c r="J3022" t="s">
        <v>6869</v>
      </c>
      <c r="K3022" t="s">
        <v>28</v>
      </c>
      <c r="L3022" t="s">
        <v>29</v>
      </c>
      <c r="M3022" t="s">
        <v>29</v>
      </c>
      <c r="N3022" t="s">
        <v>29</v>
      </c>
      <c r="O3022" t="s">
        <v>29</v>
      </c>
      <c r="P3022">
        <v>1</v>
      </c>
      <c r="Q3022">
        <v>9</v>
      </c>
      <c r="R3022">
        <v>300</v>
      </c>
      <c r="S3022" t="str">
        <f>IF(Table1[[#This Row],[Average_Cost_for_two]]&lt;500,"Low",IF(Table1[[#This Row],[Average_Cost_for_two]]&lt;=1500,"Medium","High"))</f>
        <v>Low</v>
      </c>
      <c r="T3022">
        <v>3.1</v>
      </c>
      <c r="U3022">
        <v>2013</v>
      </c>
      <c r="V3022">
        <v>6</v>
      </c>
      <c r="W3022">
        <v>2</v>
      </c>
      <c r="X3022">
        <f>IF(OR(Main!$U3022=0,
       Main!$V3022=0,
       Main!$W3022=0),
   "",
   DATE(Main!$U3022,
        Main!$V3022,
        Main!$W3022)
)</f>
        <v>41427</v>
      </c>
      <c r="Y3022">
        <f>Table1[[#This Row],[Average_Cost_for_two]]*VLOOKUP(Table1[[#This Row],[Currency]],currency!$A$2:$B$10,2,FALSE)</f>
        <v>3.6</v>
      </c>
      <c r="Z3022" t="str">
        <f>VLOOKUP(C3022,country!A:B,2,FALSE)</f>
        <v>India</v>
      </c>
      <c r="AA3022">
        <f t="shared" si="47"/>
        <v>2</v>
      </c>
    </row>
    <row r="3023" spans="1:27" ht="15.75" customHeight="1" x14ac:dyDescent="0.25">
      <c r="A3023">
        <v>18382373</v>
      </c>
      <c r="B3023" t="s">
        <v>6870</v>
      </c>
      <c r="C3023">
        <v>1</v>
      </c>
      <c r="D3023" t="s">
        <v>23</v>
      </c>
      <c r="E3023" t="s">
        <v>6871</v>
      </c>
      <c r="F3023" t="s">
        <v>364</v>
      </c>
      <c r="G3023" t="s">
        <v>365</v>
      </c>
      <c r="H3023">
        <v>77.192233700000003</v>
      </c>
      <c r="I3023">
        <v>28.527802399999999</v>
      </c>
      <c r="J3023" t="s">
        <v>523</v>
      </c>
      <c r="K3023" t="s">
        <v>28</v>
      </c>
      <c r="L3023" t="s">
        <v>29</v>
      </c>
      <c r="M3023" t="s">
        <v>29</v>
      </c>
      <c r="N3023" t="s">
        <v>29</v>
      </c>
      <c r="O3023" t="s">
        <v>29</v>
      </c>
      <c r="P3023">
        <v>1</v>
      </c>
      <c r="Q3023">
        <v>1</v>
      </c>
      <c r="R3023">
        <v>300</v>
      </c>
      <c r="S3023" t="str">
        <f>IF(Table1[[#This Row],[Average_Cost_for_two]]&lt;500,"Low",IF(Table1[[#This Row],[Average_Cost_for_two]]&lt;=1500,"Medium","High"))</f>
        <v>Low</v>
      </c>
      <c r="T3023">
        <v>1</v>
      </c>
      <c r="U3023">
        <v>2010</v>
      </c>
      <c r="V3023">
        <v>6</v>
      </c>
      <c r="W3023">
        <v>25</v>
      </c>
      <c r="X3023">
        <f>IF(OR(Main!$U3023=0,
       Main!$V3023=0,
       Main!$W3023=0),
   "",
   DATE(Main!$U3023,
        Main!$V3023,
        Main!$W3023)
)</f>
        <v>40354</v>
      </c>
      <c r="Y3023">
        <f>Table1[[#This Row],[Average_Cost_for_two]]*VLOOKUP(Table1[[#This Row],[Currency]],currency!$A$2:$B$10,2,FALSE)</f>
        <v>3.6</v>
      </c>
      <c r="Z3023" t="str">
        <f>VLOOKUP(C3023,country!A:B,2,FALSE)</f>
        <v>India</v>
      </c>
      <c r="AA3023">
        <f t="shared" si="47"/>
        <v>2</v>
      </c>
    </row>
    <row r="3024" spans="1:27" ht="15.75" customHeight="1" x14ac:dyDescent="0.25">
      <c r="A3024">
        <v>18414508</v>
      </c>
      <c r="B3024" t="s">
        <v>6872</v>
      </c>
      <c r="C3024">
        <v>1</v>
      </c>
      <c r="D3024" t="s">
        <v>23</v>
      </c>
      <c r="E3024" t="s">
        <v>6873</v>
      </c>
      <c r="F3024" t="s">
        <v>364</v>
      </c>
      <c r="G3024" t="s">
        <v>365</v>
      </c>
      <c r="H3024">
        <v>77.195468099999999</v>
      </c>
      <c r="I3024">
        <v>28.523180199999999</v>
      </c>
      <c r="J3024" t="s">
        <v>523</v>
      </c>
      <c r="K3024" t="s">
        <v>28</v>
      </c>
      <c r="L3024" t="s">
        <v>29</v>
      </c>
      <c r="M3024" t="s">
        <v>29</v>
      </c>
      <c r="N3024" t="s">
        <v>29</v>
      </c>
      <c r="O3024" t="s">
        <v>29</v>
      </c>
      <c r="P3024">
        <v>1</v>
      </c>
      <c r="Q3024">
        <v>1</v>
      </c>
      <c r="R3024">
        <v>300</v>
      </c>
      <c r="S3024" t="str">
        <f>IF(Table1[[#This Row],[Average_Cost_for_two]]&lt;500,"Low",IF(Table1[[#This Row],[Average_Cost_for_two]]&lt;=1500,"Medium","High"))</f>
        <v>Low</v>
      </c>
      <c r="T3024">
        <v>1</v>
      </c>
      <c r="U3024">
        <v>2018</v>
      </c>
      <c r="V3024">
        <v>6</v>
      </c>
      <c r="W3024">
        <v>16</v>
      </c>
      <c r="X3024">
        <f>IF(OR(Main!$U3024=0,
       Main!$V3024=0,
       Main!$W3024=0),
   "",
   DATE(Main!$U3024,
        Main!$V3024,
        Main!$W3024)
)</f>
        <v>43267</v>
      </c>
      <c r="Y3024">
        <f>Table1[[#This Row],[Average_Cost_for_two]]*VLOOKUP(Table1[[#This Row],[Currency]],currency!$A$2:$B$10,2,FALSE)</f>
        <v>3.6</v>
      </c>
      <c r="Z3024" t="str">
        <f>VLOOKUP(C3024,country!A:B,2,FALSE)</f>
        <v>India</v>
      </c>
      <c r="AA3024">
        <f t="shared" si="47"/>
        <v>2</v>
      </c>
    </row>
    <row r="3025" spans="1:27" ht="15.75" customHeight="1" x14ac:dyDescent="0.25">
      <c r="A3025">
        <v>18291201</v>
      </c>
      <c r="B3025" t="s">
        <v>6874</v>
      </c>
      <c r="C3025">
        <v>1</v>
      </c>
      <c r="D3025" t="s">
        <v>23</v>
      </c>
      <c r="E3025" t="s">
        <v>6875</v>
      </c>
      <c r="F3025" t="s">
        <v>173</v>
      </c>
      <c r="G3025" t="s">
        <v>174</v>
      </c>
      <c r="H3025">
        <v>77.299921359999999</v>
      </c>
      <c r="I3025">
        <v>28.619613959999999</v>
      </c>
      <c r="J3025" t="s">
        <v>1085</v>
      </c>
      <c r="K3025" t="s">
        <v>28</v>
      </c>
      <c r="L3025" t="s">
        <v>29</v>
      </c>
      <c r="M3025" t="s">
        <v>29</v>
      </c>
      <c r="N3025" t="s">
        <v>29</v>
      </c>
      <c r="O3025" t="s">
        <v>29</v>
      </c>
      <c r="P3025">
        <v>1</v>
      </c>
      <c r="Q3025">
        <v>5</v>
      </c>
      <c r="R3025">
        <v>300</v>
      </c>
      <c r="S3025" t="str">
        <f>IF(Table1[[#This Row],[Average_Cost_for_two]]&lt;500,"Low",IF(Table1[[#This Row],[Average_Cost_for_two]]&lt;=1500,"Medium","High"))</f>
        <v>Low</v>
      </c>
      <c r="T3025">
        <v>3</v>
      </c>
      <c r="U3025">
        <v>2012</v>
      </c>
      <c r="V3025">
        <v>6</v>
      </c>
      <c r="W3025">
        <v>16</v>
      </c>
      <c r="X3025">
        <f>IF(OR(Main!$U3025=0,
       Main!$V3025=0,
       Main!$W3025=0),
   "",
   DATE(Main!$U3025,
        Main!$V3025,
        Main!$W3025)
)</f>
        <v>41076</v>
      </c>
      <c r="Y3025">
        <f>Table1[[#This Row],[Average_Cost_for_two]]*VLOOKUP(Table1[[#This Row],[Currency]],currency!$A$2:$B$10,2,FALSE)</f>
        <v>3.6</v>
      </c>
      <c r="Z3025" t="str">
        <f>VLOOKUP(C3025,country!A:B,2,FALSE)</f>
        <v>India</v>
      </c>
      <c r="AA3025">
        <f t="shared" si="47"/>
        <v>2</v>
      </c>
    </row>
    <row r="3026" spans="1:27" ht="15.75" customHeight="1" x14ac:dyDescent="0.25">
      <c r="A3026">
        <v>6225</v>
      </c>
      <c r="B3026" t="s">
        <v>6876</v>
      </c>
      <c r="C3026">
        <v>1</v>
      </c>
      <c r="D3026" t="s">
        <v>23</v>
      </c>
      <c r="E3026" t="s">
        <v>6877</v>
      </c>
      <c r="F3026" t="s">
        <v>123</v>
      </c>
      <c r="G3026" t="s">
        <v>124</v>
      </c>
      <c r="H3026">
        <v>77.336368199999995</v>
      </c>
      <c r="I3026">
        <v>28.612808300000001</v>
      </c>
      <c r="J3026" t="s">
        <v>744</v>
      </c>
      <c r="K3026" t="s">
        <v>28</v>
      </c>
      <c r="L3026" t="s">
        <v>29</v>
      </c>
      <c r="M3026" t="s">
        <v>29</v>
      </c>
      <c r="N3026" t="s">
        <v>29</v>
      </c>
      <c r="O3026" t="s">
        <v>29</v>
      </c>
      <c r="P3026">
        <v>1</v>
      </c>
      <c r="Q3026">
        <v>24</v>
      </c>
      <c r="R3026">
        <v>300</v>
      </c>
      <c r="S3026" t="str">
        <f>IF(Table1[[#This Row],[Average_Cost_for_two]]&lt;500,"Low",IF(Table1[[#This Row],[Average_Cost_for_two]]&lt;=1500,"Medium","High"))</f>
        <v>Low</v>
      </c>
      <c r="T3026">
        <v>3</v>
      </c>
      <c r="U3026">
        <v>2013</v>
      </c>
      <c r="V3026">
        <v>6</v>
      </c>
      <c r="W3026">
        <v>5</v>
      </c>
      <c r="X3026">
        <f>IF(OR(Main!$U3026=0,
       Main!$V3026=0,
       Main!$W3026=0),
   "",
   DATE(Main!$U3026,
        Main!$V3026,
        Main!$W3026)
)</f>
        <v>41430</v>
      </c>
      <c r="Y3026">
        <f>Table1[[#This Row],[Average_Cost_for_two]]*VLOOKUP(Table1[[#This Row],[Currency]],currency!$A$2:$B$10,2,FALSE)</f>
        <v>3.6</v>
      </c>
      <c r="Z3026" t="str">
        <f>VLOOKUP(C3026,country!A:B,2,FALSE)</f>
        <v>India</v>
      </c>
      <c r="AA3026">
        <f t="shared" si="47"/>
        <v>2</v>
      </c>
    </row>
    <row r="3027" spans="1:27" ht="15.75" customHeight="1" x14ac:dyDescent="0.25">
      <c r="A3027">
        <v>312087</v>
      </c>
      <c r="B3027" t="s">
        <v>6844</v>
      </c>
      <c r="C3027">
        <v>1</v>
      </c>
      <c r="D3027" t="s">
        <v>23</v>
      </c>
      <c r="E3027" t="s">
        <v>6878</v>
      </c>
      <c r="F3027" t="s">
        <v>3162</v>
      </c>
      <c r="G3027" t="s">
        <v>3161</v>
      </c>
      <c r="H3027">
        <v>77.146601599999997</v>
      </c>
      <c r="I3027">
        <v>28.656952400000002</v>
      </c>
      <c r="J3027" t="s">
        <v>715</v>
      </c>
      <c r="K3027" t="s">
        <v>28</v>
      </c>
      <c r="L3027" t="s">
        <v>29</v>
      </c>
      <c r="M3027" t="s">
        <v>29</v>
      </c>
      <c r="N3027" t="s">
        <v>29</v>
      </c>
      <c r="O3027" t="s">
        <v>29</v>
      </c>
      <c r="P3027">
        <v>1</v>
      </c>
      <c r="Q3027">
        <v>6</v>
      </c>
      <c r="R3027">
        <v>300</v>
      </c>
      <c r="S3027" t="str">
        <f>IF(Table1[[#This Row],[Average_Cost_for_two]]&lt;500,"Low",IF(Table1[[#This Row],[Average_Cost_for_two]]&lt;=1500,"Medium","High"))</f>
        <v>Low</v>
      </c>
      <c r="T3027">
        <v>3.1</v>
      </c>
      <c r="U3027">
        <v>2017</v>
      </c>
      <c r="V3027">
        <v>6</v>
      </c>
      <c r="W3027">
        <v>12</v>
      </c>
      <c r="X3027">
        <f>IF(OR(Main!$U3027=0,
       Main!$V3027=0,
       Main!$W3027=0),
   "",
   DATE(Main!$U3027,
        Main!$V3027,
        Main!$W3027)
)</f>
        <v>42898</v>
      </c>
      <c r="Y3027">
        <f>Table1[[#This Row],[Average_Cost_for_two]]*VLOOKUP(Table1[[#This Row],[Currency]],currency!$A$2:$B$10,2,FALSE)</f>
        <v>3.6</v>
      </c>
      <c r="Z3027" t="str">
        <f>VLOOKUP(C3027,country!A:B,2,FALSE)</f>
        <v>India</v>
      </c>
      <c r="AA3027">
        <f t="shared" si="47"/>
        <v>2</v>
      </c>
    </row>
    <row r="3028" spans="1:27" ht="15.75" customHeight="1" x14ac:dyDescent="0.25">
      <c r="A3028">
        <v>6355</v>
      </c>
      <c r="B3028" t="s">
        <v>6879</v>
      </c>
      <c r="C3028">
        <v>1</v>
      </c>
      <c r="D3028" t="s">
        <v>23</v>
      </c>
      <c r="E3028" t="s">
        <v>6880</v>
      </c>
      <c r="F3028" t="s">
        <v>1897</v>
      </c>
      <c r="G3028" t="s">
        <v>1898</v>
      </c>
      <c r="H3028">
        <v>77.211230430000001</v>
      </c>
      <c r="I3028">
        <v>28.646136340000002</v>
      </c>
      <c r="J3028" t="s">
        <v>2945</v>
      </c>
      <c r="K3028" t="s">
        <v>28</v>
      </c>
      <c r="L3028" t="s">
        <v>29</v>
      </c>
      <c r="M3028" t="s">
        <v>29</v>
      </c>
      <c r="N3028" t="s">
        <v>29</v>
      </c>
      <c r="O3028" t="s">
        <v>29</v>
      </c>
      <c r="P3028">
        <v>1</v>
      </c>
      <c r="Q3028">
        <v>8</v>
      </c>
      <c r="R3028">
        <v>300</v>
      </c>
      <c r="S3028" t="str">
        <f>IF(Table1[[#This Row],[Average_Cost_for_two]]&lt;500,"Low",IF(Table1[[#This Row],[Average_Cost_for_two]]&lt;=1500,"Medium","High"))</f>
        <v>Low</v>
      </c>
      <c r="T3028">
        <v>2.9</v>
      </c>
      <c r="U3028">
        <v>2014</v>
      </c>
      <c r="V3028">
        <v>6</v>
      </c>
      <c r="W3028">
        <v>12</v>
      </c>
      <c r="X3028">
        <f>IF(OR(Main!$U3028=0,
       Main!$V3028=0,
       Main!$W3028=0),
   "",
   DATE(Main!$U3028,
        Main!$V3028,
        Main!$W3028)
)</f>
        <v>41802</v>
      </c>
      <c r="Y3028">
        <f>Table1[[#This Row],[Average_Cost_for_two]]*VLOOKUP(Table1[[#This Row],[Currency]],currency!$A$2:$B$10,2,FALSE)</f>
        <v>3.6</v>
      </c>
      <c r="Z3028" t="str">
        <f>VLOOKUP(C3028,country!A:B,2,FALSE)</f>
        <v>India</v>
      </c>
      <c r="AA3028">
        <f t="shared" si="47"/>
        <v>2</v>
      </c>
    </row>
    <row r="3029" spans="1:27" ht="15.75" customHeight="1" x14ac:dyDescent="0.25">
      <c r="A3029">
        <v>7692</v>
      </c>
      <c r="B3029" t="s">
        <v>6881</v>
      </c>
      <c r="C3029">
        <v>1</v>
      </c>
      <c r="D3029" t="s">
        <v>23</v>
      </c>
      <c r="E3029" t="s">
        <v>6882</v>
      </c>
      <c r="F3029" t="s">
        <v>2939</v>
      </c>
      <c r="G3029" t="s">
        <v>2940</v>
      </c>
      <c r="H3029">
        <v>77.104143199999996</v>
      </c>
      <c r="I3029">
        <v>28.675552700000001</v>
      </c>
      <c r="J3029" t="s">
        <v>682</v>
      </c>
      <c r="K3029" t="s">
        <v>28</v>
      </c>
      <c r="L3029" t="s">
        <v>29</v>
      </c>
      <c r="M3029" t="s">
        <v>29</v>
      </c>
      <c r="N3029" t="s">
        <v>29</v>
      </c>
      <c r="O3029" t="s">
        <v>29</v>
      </c>
      <c r="P3029">
        <v>1</v>
      </c>
      <c r="Q3029">
        <v>44</v>
      </c>
      <c r="R3029">
        <v>300</v>
      </c>
      <c r="S3029" t="str">
        <f>IF(Table1[[#This Row],[Average_Cost_for_two]]&lt;500,"Low",IF(Table1[[#This Row],[Average_Cost_for_two]]&lt;=1500,"Medium","High"))</f>
        <v>Low</v>
      </c>
      <c r="T3029">
        <v>2.9</v>
      </c>
      <c r="U3029">
        <v>2013</v>
      </c>
      <c r="V3029">
        <v>6</v>
      </c>
      <c r="W3029">
        <v>19</v>
      </c>
      <c r="X3029">
        <f>IF(OR(Main!$U3029=0,
       Main!$V3029=0,
       Main!$W3029=0),
   "",
   DATE(Main!$U3029,
        Main!$V3029,
        Main!$W3029)
)</f>
        <v>41444</v>
      </c>
      <c r="Y3029">
        <f>Table1[[#This Row],[Average_Cost_for_two]]*VLOOKUP(Table1[[#This Row],[Currency]],currency!$A$2:$B$10,2,FALSE)</f>
        <v>3.6</v>
      </c>
      <c r="Z3029" t="str">
        <f>VLOOKUP(C3029,country!A:B,2,FALSE)</f>
        <v>India</v>
      </c>
      <c r="AA3029">
        <f t="shared" si="47"/>
        <v>2</v>
      </c>
    </row>
    <row r="3030" spans="1:27" ht="15.75" customHeight="1" x14ac:dyDescent="0.25">
      <c r="A3030">
        <v>18248991</v>
      </c>
      <c r="B3030" t="s">
        <v>1663</v>
      </c>
      <c r="C3030">
        <v>1</v>
      </c>
      <c r="D3030" t="s">
        <v>23</v>
      </c>
      <c r="E3030" t="s">
        <v>6883</v>
      </c>
      <c r="F3030" t="s">
        <v>1753</v>
      </c>
      <c r="G3030" t="s">
        <v>1752</v>
      </c>
      <c r="H3030">
        <v>77.180410699999996</v>
      </c>
      <c r="I3030">
        <v>28.638322500000001</v>
      </c>
      <c r="J3030" t="s">
        <v>830</v>
      </c>
      <c r="K3030" t="s">
        <v>28</v>
      </c>
      <c r="L3030" t="s">
        <v>29</v>
      </c>
      <c r="M3030" t="s">
        <v>29</v>
      </c>
      <c r="N3030" t="s">
        <v>29</v>
      </c>
      <c r="O3030" t="s">
        <v>29</v>
      </c>
      <c r="P3030">
        <v>1</v>
      </c>
      <c r="Q3030">
        <v>7</v>
      </c>
      <c r="R3030">
        <v>300</v>
      </c>
      <c r="S3030" t="str">
        <f>IF(Table1[[#This Row],[Average_Cost_for_two]]&lt;500,"Low",IF(Table1[[#This Row],[Average_Cost_for_two]]&lt;=1500,"Medium","High"))</f>
        <v>Low</v>
      </c>
      <c r="T3030">
        <v>3</v>
      </c>
      <c r="U3030">
        <v>2011</v>
      </c>
      <c r="V3030">
        <v>6</v>
      </c>
      <c r="W3030">
        <v>20</v>
      </c>
      <c r="X3030">
        <f>IF(OR(Main!$U3030=0,
       Main!$V3030=0,
       Main!$W3030=0),
   "",
   DATE(Main!$U3030,
        Main!$V3030,
        Main!$W3030)
)</f>
        <v>40714</v>
      </c>
      <c r="Y3030">
        <f>Table1[[#This Row],[Average_Cost_for_two]]*VLOOKUP(Table1[[#This Row],[Currency]],currency!$A$2:$B$10,2,FALSE)</f>
        <v>3.6</v>
      </c>
      <c r="Z3030" t="str">
        <f>VLOOKUP(C3030,country!A:B,2,FALSE)</f>
        <v>India</v>
      </c>
      <c r="AA3030">
        <f t="shared" si="47"/>
        <v>2</v>
      </c>
    </row>
    <row r="3031" spans="1:27" ht="15.75" customHeight="1" x14ac:dyDescent="0.25">
      <c r="A3031">
        <v>18277022</v>
      </c>
      <c r="B3031" t="s">
        <v>6884</v>
      </c>
      <c r="C3031">
        <v>1</v>
      </c>
      <c r="D3031" t="s">
        <v>23</v>
      </c>
      <c r="E3031" t="s">
        <v>6885</v>
      </c>
      <c r="F3031" t="s">
        <v>2372</v>
      </c>
      <c r="G3031" t="s">
        <v>2373</v>
      </c>
      <c r="H3031">
        <v>77.268885519999998</v>
      </c>
      <c r="I3031">
        <v>28.561626780000001</v>
      </c>
      <c r="J3031" t="s">
        <v>6045</v>
      </c>
      <c r="K3031" t="s">
        <v>28</v>
      </c>
      <c r="L3031" t="s">
        <v>29</v>
      </c>
      <c r="M3031" t="s">
        <v>29</v>
      </c>
      <c r="N3031" t="s">
        <v>29</v>
      </c>
      <c r="O3031" t="s">
        <v>29</v>
      </c>
      <c r="P3031">
        <v>1</v>
      </c>
      <c r="Q3031">
        <v>5</v>
      </c>
      <c r="R3031">
        <v>300</v>
      </c>
      <c r="S3031" t="str">
        <f>IF(Table1[[#This Row],[Average_Cost_for_two]]&lt;500,"Low",IF(Table1[[#This Row],[Average_Cost_for_two]]&lt;=1500,"Medium","High"))</f>
        <v>Low</v>
      </c>
      <c r="T3031">
        <v>2.9</v>
      </c>
      <c r="U3031">
        <v>2018</v>
      </c>
      <c r="V3031">
        <v>6</v>
      </c>
      <c r="W3031">
        <v>8</v>
      </c>
      <c r="X3031">
        <f>IF(OR(Main!$U3031=0,
       Main!$V3031=0,
       Main!$W3031=0),
   "",
   DATE(Main!$U3031,
        Main!$V3031,
        Main!$W3031)
)</f>
        <v>43259</v>
      </c>
      <c r="Y3031">
        <f>Table1[[#This Row],[Average_Cost_for_two]]*VLOOKUP(Table1[[#This Row],[Currency]],currency!$A$2:$B$10,2,FALSE)</f>
        <v>3.6</v>
      </c>
      <c r="Z3031" t="str">
        <f>VLOOKUP(C3031,country!A:B,2,FALSE)</f>
        <v>India</v>
      </c>
      <c r="AA3031">
        <f t="shared" si="47"/>
        <v>2</v>
      </c>
    </row>
    <row r="3032" spans="1:27" ht="15.75" customHeight="1" x14ac:dyDescent="0.25">
      <c r="A3032">
        <v>4317</v>
      </c>
      <c r="B3032" t="s">
        <v>5572</v>
      </c>
      <c r="C3032">
        <v>1</v>
      </c>
      <c r="D3032" t="s">
        <v>23</v>
      </c>
      <c r="E3032" t="s">
        <v>6886</v>
      </c>
      <c r="F3032" t="s">
        <v>718</v>
      </c>
      <c r="G3032" t="s">
        <v>719</v>
      </c>
      <c r="H3032">
        <v>77.163115959999999</v>
      </c>
      <c r="I3032">
        <v>28.557602129999999</v>
      </c>
      <c r="J3032" t="s">
        <v>556</v>
      </c>
      <c r="K3032" t="s">
        <v>28</v>
      </c>
      <c r="L3032" t="s">
        <v>29</v>
      </c>
      <c r="M3032" t="s">
        <v>36</v>
      </c>
      <c r="N3032" t="s">
        <v>29</v>
      </c>
      <c r="O3032" t="s">
        <v>29</v>
      </c>
      <c r="P3032">
        <v>1</v>
      </c>
      <c r="Q3032">
        <v>26</v>
      </c>
      <c r="R3032">
        <v>300</v>
      </c>
      <c r="S3032" t="str">
        <f>IF(Table1[[#This Row],[Average_Cost_for_two]]&lt;500,"Low",IF(Table1[[#This Row],[Average_Cost_for_two]]&lt;=1500,"Medium","High"))</f>
        <v>Low</v>
      </c>
      <c r="T3032">
        <v>2.7</v>
      </c>
      <c r="U3032">
        <v>2010</v>
      </c>
      <c r="V3032">
        <v>6</v>
      </c>
      <c r="W3032">
        <v>23</v>
      </c>
      <c r="X3032">
        <f>IF(OR(Main!$U3032=0,
       Main!$V3032=0,
       Main!$W3032=0),
   "",
   DATE(Main!$U3032,
        Main!$V3032,
        Main!$W3032)
)</f>
        <v>40352</v>
      </c>
      <c r="Y3032">
        <f>Table1[[#This Row],[Average_Cost_for_two]]*VLOOKUP(Table1[[#This Row],[Currency]],currency!$A$2:$B$10,2,FALSE)</f>
        <v>3.6</v>
      </c>
      <c r="Z3032" t="str">
        <f>VLOOKUP(C3032,country!A:B,2,FALSE)</f>
        <v>India</v>
      </c>
      <c r="AA3032">
        <f t="shared" si="47"/>
        <v>2</v>
      </c>
    </row>
    <row r="3033" spans="1:27" ht="15.75" customHeight="1" x14ac:dyDescent="0.25">
      <c r="A3033">
        <v>18265408</v>
      </c>
      <c r="B3033" t="s">
        <v>854</v>
      </c>
      <c r="C3033">
        <v>1</v>
      </c>
      <c r="D3033" t="s">
        <v>23</v>
      </c>
      <c r="E3033" t="s">
        <v>6887</v>
      </c>
      <c r="F3033" t="s">
        <v>67</v>
      </c>
      <c r="G3033" t="s">
        <v>68</v>
      </c>
      <c r="H3033">
        <v>77.320587200000006</v>
      </c>
      <c r="I3033">
        <v>28.6002622</v>
      </c>
      <c r="J3033" t="s">
        <v>855</v>
      </c>
      <c r="K3033" t="s">
        <v>28</v>
      </c>
      <c r="L3033" t="s">
        <v>29</v>
      </c>
      <c r="M3033" t="s">
        <v>29</v>
      </c>
      <c r="N3033" t="s">
        <v>29</v>
      </c>
      <c r="O3033" t="s">
        <v>29</v>
      </c>
      <c r="P3033">
        <v>1</v>
      </c>
      <c r="Q3033">
        <v>5</v>
      </c>
      <c r="R3033">
        <v>300</v>
      </c>
      <c r="S3033" t="str">
        <f>IF(Table1[[#This Row],[Average_Cost_for_two]]&lt;500,"Low",IF(Table1[[#This Row],[Average_Cost_for_two]]&lt;=1500,"Medium","High"))</f>
        <v>Low</v>
      </c>
      <c r="T3033">
        <v>3</v>
      </c>
      <c r="U3033">
        <v>2014</v>
      </c>
      <c r="V3033">
        <v>6</v>
      </c>
      <c r="W3033">
        <v>26</v>
      </c>
      <c r="X3033">
        <f>IF(OR(Main!$U3033=0,
       Main!$V3033=0,
       Main!$W3033=0),
   "",
   DATE(Main!$U3033,
        Main!$V3033,
        Main!$W3033)
)</f>
        <v>41816</v>
      </c>
      <c r="Y3033">
        <f>Table1[[#This Row],[Average_Cost_for_two]]*VLOOKUP(Table1[[#This Row],[Currency]],currency!$A$2:$B$10,2,FALSE)</f>
        <v>3.6</v>
      </c>
      <c r="Z3033" t="str">
        <f>VLOOKUP(C3033,country!A:B,2,FALSE)</f>
        <v>India</v>
      </c>
      <c r="AA3033">
        <f t="shared" si="47"/>
        <v>2</v>
      </c>
    </row>
    <row r="3034" spans="1:27" ht="15.75" customHeight="1" x14ac:dyDescent="0.25">
      <c r="A3034">
        <v>18336496</v>
      </c>
      <c r="B3034" t="s">
        <v>6888</v>
      </c>
      <c r="C3034">
        <v>1</v>
      </c>
      <c r="D3034" t="s">
        <v>23</v>
      </c>
      <c r="E3034" t="s">
        <v>6889</v>
      </c>
      <c r="F3034" t="s">
        <v>67</v>
      </c>
      <c r="G3034" t="s">
        <v>68</v>
      </c>
      <c r="H3034">
        <v>77.315899000000002</v>
      </c>
      <c r="I3034">
        <v>28.600942</v>
      </c>
      <c r="J3034" t="s">
        <v>523</v>
      </c>
      <c r="K3034" t="s">
        <v>28</v>
      </c>
      <c r="L3034" t="s">
        <v>29</v>
      </c>
      <c r="M3034" t="s">
        <v>29</v>
      </c>
      <c r="N3034" t="s">
        <v>29</v>
      </c>
      <c r="O3034" t="s">
        <v>29</v>
      </c>
      <c r="P3034">
        <v>1</v>
      </c>
      <c r="Q3034">
        <v>3</v>
      </c>
      <c r="R3034">
        <v>300</v>
      </c>
      <c r="S3034" t="str">
        <f>IF(Table1[[#This Row],[Average_Cost_for_two]]&lt;500,"Low",IF(Table1[[#This Row],[Average_Cost_for_two]]&lt;=1500,"Medium","High"))</f>
        <v>Low</v>
      </c>
      <c r="T3034">
        <v>1</v>
      </c>
      <c r="U3034">
        <v>2011</v>
      </c>
      <c r="V3034">
        <v>6</v>
      </c>
      <c r="W3034">
        <v>27</v>
      </c>
      <c r="X3034">
        <f>IF(OR(Main!$U3034=0,
       Main!$V3034=0,
       Main!$W3034=0),
   "",
   DATE(Main!$U3034,
        Main!$V3034,
        Main!$W3034)
)</f>
        <v>40721</v>
      </c>
      <c r="Y3034">
        <f>Table1[[#This Row],[Average_Cost_for_two]]*VLOOKUP(Table1[[#This Row],[Currency]],currency!$A$2:$B$10,2,FALSE)</f>
        <v>3.6</v>
      </c>
      <c r="Z3034" t="str">
        <f>VLOOKUP(C3034,country!A:B,2,FALSE)</f>
        <v>India</v>
      </c>
      <c r="AA3034">
        <f t="shared" si="47"/>
        <v>2</v>
      </c>
    </row>
    <row r="3035" spans="1:27" ht="15.75" customHeight="1" x14ac:dyDescent="0.25">
      <c r="A3035">
        <v>4785</v>
      </c>
      <c r="B3035" t="s">
        <v>6890</v>
      </c>
      <c r="C3035">
        <v>1</v>
      </c>
      <c r="D3035" t="s">
        <v>23</v>
      </c>
      <c r="E3035" t="s">
        <v>6891</v>
      </c>
      <c r="F3035" t="s">
        <v>2175</v>
      </c>
      <c r="G3035" t="s">
        <v>2176</v>
      </c>
      <c r="H3035">
        <v>77.078975900000003</v>
      </c>
      <c r="I3035">
        <v>28.638348100000002</v>
      </c>
      <c r="J3035" t="s">
        <v>6661</v>
      </c>
      <c r="K3035" t="s">
        <v>28</v>
      </c>
      <c r="L3035" t="s">
        <v>29</v>
      </c>
      <c r="M3035" t="s">
        <v>29</v>
      </c>
      <c r="N3035" t="s">
        <v>29</v>
      </c>
      <c r="O3035" t="s">
        <v>29</v>
      </c>
      <c r="P3035">
        <v>1</v>
      </c>
      <c r="Q3035">
        <v>34</v>
      </c>
      <c r="R3035">
        <v>300</v>
      </c>
      <c r="S3035" t="str">
        <f>IF(Table1[[#This Row],[Average_Cost_for_two]]&lt;500,"Low",IF(Table1[[#This Row],[Average_Cost_for_two]]&lt;=1500,"Medium","High"))</f>
        <v>Low</v>
      </c>
      <c r="T3035">
        <v>3.1</v>
      </c>
      <c r="U3035">
        <v>2015</v>
      </c>
      <c r="V3035">
        <v>6</v>
      </c>
      <c r="W3035">
        <v>28</v>
      </c>
      <c r="X3035">
        <f>IF(OR(Main!$U3035=0,
       Main!$V3035=0,
       Main!$W3035=0),
   "",
   DATE(Main!$U3035,
        Main!$V3035,
        Main!$W3035)
)</f>
        <v>42183</v>
      </c>
      <c r="Y3035">
        <f>Table1[[#This Row],[Average_Cost_for_two]]*VLOOKUP(Table1[[#This Row],[Currency]],currency!$A$2:$B$10,2,FALSE)</f>
        <v>3.6</v>
      </c>
      <c r="Z3035" t="str">
        <f>VLOOKUP(C3035,country!A:B,2,FALSE)</f>
        <v>India</v>
      </c>
      <c r="AA3035">
        <f t="shared" si="47"/>
        <v>2</v>
      </c>
    </row>
    <row r="3036" spans="1:27" ht="15.75" customHeight="1" x14ac:dyDescent="0.25">
      <c r="A3036">
        <v>312448</v>
      </c>
      <c r="B3036" t="s">
        <v>6844</v>
      </c>
      <c r="C3036">
        <v>1</v>
      </c>
      <c r="D3036" t="s">
        <v>23</v>
      </c>
      <c r="E3036" t="s">
        <v>6892</v>
      </c>
      <c r="F3036" t="s">
        <v>2175</v>
      </c>
      <c r="G3036" t="s">
        <v>2176</v>
      </c>
      <c r="H3036">
        <v>77.079297999999994</v>
      </c>
      <c r="I3036">
        <v>28.642561700000002</v>
      </c>
      <c r="J3036" t="s">
        <v>715</v>
      </c>
      <c r="K3036" t="s">
        <v>28</v>
      </c>
      <c r="L3036" t="s">
        <v>29</v>
      </c>
      <c r="M3036" t="s">
        <v>29</v>
      </c>
      <c r="N3036" t="s">
        <v>29</v>
      </c>
      <c r="O3036" t="s">
        <v>29</v>
      </c>
      <c r="P3036">
        <v>1</v>
      </c>
      <c r="Q3036">
        <v>36</v>
      </c>
      <c r="R3036">
        <v>300</v>
      </c>
      <c r="S3036" t="str">
        <f>IF(Table1[[#This Row],[Average_Cost_for_two]]&lt;500,"Low",IF(Table1[[#This Row],[Average_Cost_for_two]]&lt;=1500,"Medium","High"))</f>
        <v>Low</v>
      </c>
      <c r="T3036">
        <v>3.5</v>
      </c>
      <c r="U3036">
        <v>2016</v>
      </c>
      <c r="V3036">
        <v>6</v>
      </c>
      <c r="W3036">
        <v>8</v>
      </c>
      <c r="X3036">
        <f>IF(OR(Main!$U3036=0,
       Main!$V3036=0,
       Main!$W3036=0),
   "",
   DATE(Main!$U3036,
        Main!$V3036,
        Main!$W3036)
)</f>
        <v>42529</v>
      </c>
      <c r="Y3036">
        <f>Table1[[#This Row],[Average_Cost_for_two]]*VLOOKUP(Table1[[#This Row],[Currency]],currency!$A$2:$B$10,2,FALSE)</f>
        <v>3.6</v>
      </c>
      <c r="Z3036" t="str">
        <f>VLOOKUP(C3036,country!A:B,2,FALSE)</f>
        <v>India</v>
      </c>
      <c r="AA3036">
        <f t="shared" si="47"/>
        <v>2</v>
      </c>
    </row>
    <row r="3037" spans="1:27" ht="15.75" customHeight="1" x14ac:dyDescent="0.25">
      <c r="A3037">
        <v>8340</v>
      </c>
      <c r="B3037" t="s">
        <v>6893</v>
      </c>
      <c r="C3037">
        <v>1</v>
      </c>
      <c r="D3037" t="s">
        <v>23</v>
      </c>
      <c r="E3037" t="s">
        <v>6894</v>
      </c>
      <c r="F3037" t="s">
        <v>974</v>
      </c>
      <c r="G3037" t="s">
        <v>975</v>
      </c>
      <c r="H3037">
        <v>77.232066099999997</v>
      </c>
      <c r="I3037">
        <v>28.629146800000001</v>
      </c>
      <c r="J3037" t="s">
        <v>4496</v>
      </c>
      <c r="K3037" t="s">
        <v>28</v>
      </c>
      <c r="L3037" t="s">
        <v>29</v>
      </c>
      <c r="M3037" t="s">
        <v>29</v>
      </c>
      <c r="N3037" t="s">
        <v>29</v>
      </c>
      <c r="O3037" t="s">
        <v>29</v>
      </c>
      <c r="P3037">
        <v>1</v>
      </c>
      <c r="Q3037">
        <v>120</v>
      </c>
      <c r="R3037">
        <v>300</v>
      </c>
      <c r="S3037" t="str">
        <f>IF(Table1[[#This Row],[Average_Cost_for_two]]&lt;500,"Low",IF(Table1[[#This Row],[Average_Cost_for_two]]&lt;=1500,"Medium","High"))</f>
        <v>Low</v>
      </c>
      <c r="T3037">
        <v>3.8</v>
      </c>
      <c r="U3037">
        <v>2010</v>
      </c>
      <c r="V3037">
        <v>5</v>
      </c>
      <c r="W3037">
        <v>4</v>
      </c>
      <c r="X3037">
        <f>IF(OR(Main!$U3037=0,
       Main!$V3037=0,
       Main!$W3037=0),
   "",
   DATE(Main!$U3037,
        Main!$V3037,
        Main!$W3037)
)</f>
        <v>40302</v>
      </c>
      <c r="Y3037">
        <f>Table1[[#This Row],[Average_Cost_for_two]]*VLOOKUP(Table1[[#This Row],[Currency]],currency!$A$2:$B$10,2,FALSE)</f>
        <v>3.6</v>
      </c>
      <c r="Z3037" t="str">
        <f>VLOOKUP(C3037,country!A:B,2,FALSE)</f>
        <v>India</v>
      </c>
      <c r="AA3037">
        <f t="shared" si="47"/>
        <v>2</v>
      </c>
    </row>
    <row r="3038" spans="1:27" ht="15.75" customHeight="1" x14ac:dyDescent="0.25">
      <c r="A3038">
        <v>4088</v>
      </c>
      <c r="B3038" t="s">
        <v>6895</v>
      </c>
      <c r="C3038">
        <v>1</v>
      </c>
      <c r="D3038" t="s">
        <v>23</v>
      </c>
      <c r="E3038" t="s">
        <v>6896</v>
      </c>
      <c r="F3038" t="s">
        <v>435</v>
      </c>
      <c r="G3038" t="s">
        <v>436</v>
      </c>
      <c r="H3038">
        <v>77.204991000000007</v>
      </c>
      <c r="I3038">
        <v>28.694518599999999</v>
      </c>
      <c r="J3038" t="s">
        <v>556</v>
      </c>
      <c r="K3038" t="s">
        <v>28</v>
      </c>
      <c r="L3038" t="s">
        <v>29</v>
      </c>
      <c r="M3038" t="s">
        <v>29</v>
      </c>
      <c r="N3038" t="s">
        <v>29</v>
      </c>
      <c r="O3038" t="s">
        <v>29</v>
      </c>
      <c r="P3038">
        <v>1</v>
      </c>
      <c r="Q3038">
        <v>39</v>
      </c>
      <c r="R3038">
        <v>300</v>
      </c>
      <c r="S3038" t="str">
        <f>IF(Table1[[#This Row],[Average_Cost_for_two]]&lt;500,"Low",IF(Table1[[#This Row],[Average_Cost_for_two]]&lt;=1500,"Medium","High"))</f>
        <v>Low</v>
      </c>
      <c r="T3038">
        <v>3.4</v>
      </c>
      <c r="U3038">
        <v>2012</v>
      </c>
      <c r="V3038">
        <v>5</v>
      </c>
      <c r="W3038">
        <v>27</v>
      </c>
      <c r="X3038">
        <f>IF(OR(Main!$U3038=0,
       Main!$V3038=0,
       Main!$W3038=0),
   "",
   DATE(Main!$U3038,
        Main!$V3038,
        Main!$W3038)
)</f>
        <v>41056</v>
      </c>
      <c r="Y3038">
        <f>Table1[[#This Row],[Average_Cost_for_two]]*VLOOKUP(Table1[[#This Row],[Currency]],currency!$A$2:$B$10,2,FALSE)</f>
        <v>3.6</v>
      </c>
      <c r="Z3038" t="str">
        <f>VLOOKUP(C3038,country!A:B,2,FALSE)</f>
        <v>India</v>
      </c>
      <c r="AA3038">
        <f t="shared" si="47"/>
        <v>2</v>
      </c>
    </row>
    <row r="3039" spans="1:27" ht="15.75" customHeight="1" x14ac:dyDescent="0.25">
      <c r="A3039">
        <v>18458308</v>
      </c>
      <c r="B3039" t="s">
        <v>6897</v>
      </c>
      <c r="C3039">
        <v>1</v>
      </c>
      <c r="D3039" t="s">
        <v>23</v>
      </c>
      <c r="E3039" t="s">
        <v>6898</v>
      </c>
      <c r="F3039" t="s">
        <v>334</v>
      </c>
      <c r="G3039" t="s">
        <v>335</v>
      </c>
      <c r="H3039">
        <v>77.248986000000002</v>
      </c>
      <c r="I3039">
        <v>28.556007999999999</v>
      </c>
      <c r="J3039" t="s">
        <v>6474</v>
      </c>
      <c r="K3039" t="s">
        <v>28</v>
      </c>
      <c r="L3039" t="s">
        <v>29</v>
      </c>
      <c r="M3039" t="s">
        <v>36</v>
      </c>
      <c r="N3039" t="s">
        <v>29</v>
      </c>
      <c r="O3039" t="s">
        <v>29</v>
      </c>
      <c r="P3039">
        <v>1</v>
      </c>
      <c r="Q3039">
        <v>4</v>
      </c>
      <c r="R3039">
        <v>300</v>
      </c>
      <c r="S3039" t="str">
        <f>IF(Table1[[#This Row],[Average_Cost_for_two]]&lt;500,"Low",IF(Table1[[#This Row],[Average_Cost_for_two]]&lt;=1500,"Medium","High"))</f>
        <v>Low</v>
      </c>
      <c r="T3039">
        <v>2.8</v>
      </c>
      <c r="U3039">
        <v>2013</v>
      </c>
      <c r="V3039">
        <v>5</v>
      </c>
      <c r="W3039">
        <v>5</v>
      </c>
      <c r="X3039">
        <f>IF(OR(Main!$U3039=0,
       Main!$V3039=0,
       Main!$W3039=0),
   "",
   DATE(Main!$U3039,
        Main!$V3039,
        Main!$W3039)
)</f>
        <v>41399</v>
      </c>
      <c r="Y3039">
        <f>Table1[[#This Row],[Average_Cost_for_two]]*VLOOKUP(Table1[[#This Row],[Currency]],currency!$A$2:$B$10,2,FALSE)</f>
        <v>3.6</v>
      </c>
      <c r="Z3039" t="str">
        <f>VLOOKUP(C3039,country!A:B,2,FALSE)</f>
        <v>India</v>
      </c>
      <c r="AA3039">
        <f t="shared" si="47"/>
        <v>2</v>
      </c>
    </row>
    <row r="3040" spans="1:27" ht="15.75" customHeight="1" x14ac:dyDescent="0.25">
      <c r="A3040">
        <v>309166</v>
      </c>
      <c r="B3040" t="s">
        <v>6844</v>
      </c>
      <c r="C3040">
        <v>1</v>
      </c>
      <c r="D3040" t="s">
        <v>23</v>
      </c>
      <c r="E3040" t="s">
        <v>6899</v>
      </c>
      <c r="F3040" t="s">
        <v>904</v>
      </c>
      <c r="G3040" t="s">
        <v>905</v>
      </c>
      <c r="H3040">
        <v>77.174703899999997</v>
      </c>
      <c r="I3040">
        <v>28.644100300000002</v>
      </c>
      <c r="J3040" t="s">
        <v>715</v>
      </c>
      <c r="K3040" t="s">
        <v>28</v>
      </c>
      <c r="L3040" t="s">
        <v>29</v>
      </c>
      <c r="M3040" t="s">
        <v>36</v>
      </c>
      <c r="N3040" t="s">
        <v>29</v>
      </c>
      <c r="O3040" t="s">
        <v>29</v>
      </c>
      <c r="P3040">
        <v>1</v>
      </c>
      <c r="Q3040">
        <v>11</v>
      </c>
      <c r="R3040">
        <v>300</v>
      </c>
      <c r="S3040" t="str">
        <f>IF(Table1[[#This Row],[Average_Cost_for_two]]&lt;500,"Low",IF(Table1[[#This Row],[Average_Cost_for_two]]&lt;=1500,"Medium","High"))</f>
        <v>Low</v>
      </c>
      <c r="T3040">
        <v>2.6</v>
      </c>
      <c r="U3040">
        <v>2012</v>
      </c>
      <c r="V3040">
        <v>5</v>
      </c>
      <c r="W3040">
        <v>7</v>
      </c>
      <c r="X3040">
        <f>IF(OR(Main!$U3040=0,
       Main!$V3040=0,
       Main!$W3040=0),
   "",
   DATE(Main!$U3040,
        Main!$V3040,
        Main!$W3040)
)</f>
        <v>41036</v>
      </c>
      <c r="Y3040">
        <f>Table1[[#This Row],[Average_Cost_for_two]]*VLOOKUP(Table1[[#This Row],[Currency]],currency!$A$2:$B$10,2,FALSE)</f>
        <v>3.6</v>
      </c>
      <c r="Z3040" t="str">
        <f>VLOOKUP(C3040,country!A:B,2,FALSE)</f>
        <v>India</v>
      </c>
      <c r="AA3040">
        <f t="shared" si="47"/>
        <v>2</v>
      </c>
    </row>
    <row r="3041" spans="1:27" ht="15.75" customHeight="1" x14ac:dyDescent="0.25">
      <c r="A3041">
        <v>303124</v>
      </c>
      <c r="B3041" t="s">
        <v>1390</v>
      </c>
      <c r="C3041">
        <v>1</v>
      </c>
      <c r="D3041" t="s">
        <v>23</v>
      </c>
      <c r="E3041" t="s">
        <v>6900</v>
      </c>
      <c r="F3041" t="s">
        <v>904</v>
      </c>
      <c r="G3041" t="s">
        <v>905</v>
      </c>
      <c r="H3041">
        <v>77.173298000000003</v>
      </c>
      <c r="I3041">
        <v>28.6458333</v>
      </c>
      <c r="J3041" t="s">
        <v>1262</v>
      </c>
      <c r="K3041" t="s">
        <v>28</v>
      </c>
      <c r="L3041" t="s">
        <v>29</v>
      </c>
      <c r="M3041" t="s">
        <v>29</v>
      </c>
      <c r="N3041" t="s">
        <v>29</v>
      </c>
      <c r="O3041" t="s">
        <v>29</v>
      </c>
      <c r="P3041">
        <v>1</v>
      </c>
      <c r="Q3041">
        <v>23</v>
      </c>
      <c r="R3041">
        <v>300</v>
      </c>
      <c r="S3041" t="str">
        <f>IF(Table1[[#This Row],[Average_Cost_for_two]]&lt;500,"Low",IF(Table1[[#This Row],[Average_Cost_for_two]]&lt;=1500,"Medium","High"))</f>
        <v>Low</v>
      </c>
      <c r="T3041">
        <v>3</v>
      </c>
      <c r="U3041">
        <v>2016</v>
      </c>
      <c r="V3041">
        <v>5</v>
      </c>
      <c r="W3041">
        <v>19</v>
      </c>
      <c r="X3041">
        <f>IF(OR(Main!$U3041=0,
       Main!$V3041=0,
       Main!$W3041=0),
   "",
   DATE(Main!$U3041,
        Main!$V3041,
        Main!$W3041)
)</f>
        <v>42509</v>
      </c>
      <c r="Y3041">
        <f>Table1[[#This Row],[Average_Cost_for_two]]*VLOOKUP(Table1[[#This Row],[Currency]],currency!$A$2:$B$10,2,FALSE)</f>
        <v>3.6</v>
      </c>
      <c r="Z3041" t="str">
        <f>VLOOKUP(C3041,country!A:B,2,FALSE)</f>
        <v>India</v>
      </c>
      <c r="AA3041">
        <f t="shared" si="47"/>
        <v>2</v>
      </c>
    </row>
    <row r="3042" spans="1:27" ht="15.75" customHeight="1" x14ac:dyDescent="0.25">
      <c r="A3042">
        <v>2653</v>
      </c>
      <c r="B3042" t="s">
        <v>6734</v>
      </c>
      <c r="C3042">
        <v>1</v>
      </c>
      <c r="D3042" t="s">
        <v>23</v>
      </c>
      <c r="E3042" t="s">
        <v>6901</v>
      </c>
      <c r="F3042" t="s">
        <v>1973</v>
      </c>
      <c r="G3042" t="s">
        <v>1972</v>
      </c>
      <c r="H3042">
        <v>77.233066100000002</v>
      </c>
      <c r="I3042">
        <v>28.550172799999999</v>
      </c>
      <c r="J3042" t="s">
        <v>722</v>
      </c>
      <c r="K3042" t="s">
        <v>28</v>
      </c>
      <c r="L3042" t="s">
        <v>29</v>
      </c>
      <c r="M3042" t="s">
        <v>36</v>
      </c>
      <c r="N3042" t="s">
        <v>29</v>
      </c>
      <c r="O3042" t="s">
        <v>29</v>
      </c>
      <c r="P3042">
        <v>1</v>
      </c>
      <c r="Q3042">
        <v>155</v>
      </c>
      <c r="R3042">
        <v>300</v>
      </c>
      <c r="S3042" t="str">
        <f>IF(Table1[[#This Row],[Average_Cost_for_two]]&lt;500,"Low",IF(Table1[[#This Row],[Average_Cost_for_two]]&lt;=1500,"Medium","High"))</f>
        <v>Low</v>
      </c>
      <c r="T3042">
        <v>3.9</v>
      </c>
      <c r="U3042">
        <v>2015</v>
      </c>
      <c r="V3042">
        <v>5</v>
      </c>
      <c r="W3042">
        <v>22</v>
      </c>
      <c r="X3042">
        <f>IF(OR(Main!$U3042=0,
       Main!$V3042=0,
       Main!$W3042=0),
   "",
   DATE(Main!$U3042,
        Main!$V3042,
        Main!$W3042)
)</f>
        <v>42146</v>
      </c>
      <c r="Y3042">
        <f>Table1[[#This Row],[Average_Cost_for_two]]*VLOOKUP(Table1[[#This Row],[Currency]],currency!$A$2:$B$10,2,FALSE)</f>
        <v>3.6</v>
      </c>
      <c r="Z3042" t="str">
        <f>VLOOKUP(C3042,country!A:B,2,FALSE)</f>
        <v>India</v>
      </c>
      <c r="AA3042">
        <f t="shared" si="47"/>
        <v>2</v>
      </c>
    </row>
    <row r="3043" spans="1:27" ht="15.75" customHeight="1" x14ac:dyDescent="0.25">
      <c r="A3043">
        <v>18287398</v>
      </c>
      <c r="B3043" t="s">
        <v>6902</v>
      </c>
      <c r="C3043">
        <v>1</v>
      </c>
      <c r="D3043" t="s">
        <v>23</v>
      </c>
      <c r="E3043" t="s">
        <v>6903</v>
      </c>
      <c r="F3043" t="s">
        <v>159</v>
      </c>
      <c r="G3043" t="s">
        <v>160</v>
      </c>
      <c r="H3043">
        <v>77.209538300000006</v>
      </c>
      <c r="I3043">
        <v>28.5603853</v>
      </c>
      <c r="J3043" t="s">
        <v>523</v>
      </c>
      <c r="K3043" t="s">
        <v>28</v>
      </c>
      <c r="L3043" t="s">
        <v>29</v>
      </c>
      <c r="M3043" t="s">
        <v>29</v>
      </c>
      <c r="N3043" t="s">
        <v>29</v>
      </c>
      <c r="O3043" t="s">
        <v>29</v>
      </c>
      <c r="P3043">
        <v>1</v>
      </c>
      <c r="Q3043">
        <v>3</v>
      </c>
      <c r="R3043">
        <v>300</v>
      </c>
      <c r="S3043" t="str">
        <f>IF(Table1[[#This Row],[Average_Cost_for_two]]&lt;500,"Low",IF(Table1[[#This Row],[Average_Cost_for_two]]&lt;=1500,"Medium","High"))</f>
        <v>Low</v>
      </c>
      <c r="T3043">
        <v>1</v>
      </c>
      <c r="U3043">
        <v>2018</v>
      </c>
      <c r="V3043">
        <v>5</v>
      </c>
      <c r="W3043">
        <v>18</v>
      </c>
      <c r="X3043">
        <f>IF(OR(Main!$U3043=0,
       Main!$V3043=0,
       Main!$W3043=0),
   "",
   DATE(Main!$U3043,
        Main!$V3043,
        Main!$W3043)
)</f>
        <v>43238</v>
      </c>
      <c r="Y3043">
        <f>Table1[[#This Row],[Average_Cost_for_two]]*VLOOKUP(Table1[[#This Row],[Currency]],currency!$A$2:$B$10,2,FALSE)</f>
        <v>3.6</v>
      </c>
      <c r="Z3043" t="str">
        <f>VLOOKUP(C3043,country!A:B,2,FALSE)</f>
        <v>India</v>
      </c>
      <c r="AA3043">
        <f t="shared" si="47"/>
        <v>2</v>
      </c>
    </row>
    <row r="3044" spans="1:27" ht="15.75" customHeight="1" x14ac:dyDescent="0.25">
      <c r="A3044">
        <v>18460414</v>
      </c>
      <c r="B3044" t="s">
        <v>6904</v>
      </c>
      <c r="C3044">
        <v>1</v>
      </c>
      <c r="D3044" t="s">
        <v>23</v>
      </c>
      <c r="E3044" t="s">
        <v>250</v>
      </c>
      <c r="F3044" t="s">
        <v>249</v>
      </c>
      <c r="G3044" t="s">
        <v>250</v>
      </c>
      <c r="H3044">
        <v>0</v>
      </c>
      <c r="I3044">
        <v>0</v>
      </c>
      <c r="J3044" t="s">
        <v>474</v>
      </c>
      <c r="K3044" t="s">
        <v>28</v>
      </c>
      <c r="L3044" t="s">
        <v>29</v>
      </c>
      <c r="M3044" t="s">
        <v>29</v>
      </c>
      <c r="N3044" t="s">
        <v>29</v>
      </c>
      <c r="O3044" t="s">
        <v>29</v>
      </c>
      <c r="P3044">
        <v>1</v>
      </c>
      <c r="Q3044">
        <v>1</v>
      </c>
      <c r="R3044">
        <v>300</v>
      </c>
      <c r="S3044" t="str">
        <f>IF(Table1[[#This Row],[Average_Cost_for_two]]&lt;500,"Low",IF(Table1[[#This Row],[Average_Cost_for_two]]&lt;=1500,"Medium","High"))</f>
        <v>Low</v>
      </c>
      <c r="T3044">
        <v>1</v>
      </c>
      <c r="U3044">
        <v>2018</v>
      </c>
      <c r="V3044">
        <v>5</v>
      </c>
      <c r="W3044">
        <v>17</v>
      </c>
      <c r="X3044">
        <f>IF(OR(Main!$U3044=0,
       Main!$V3044=0,
       Main!$W3044=0),
   "",
   DATE(Main!$U3044,
        Main!$V3044,
        Main!$W3044)
)</f>
        <v>43237</v>
      </c>
      <c r="Y3044">
        <f>Table1[[#This Row],[Average_Cost_for_two]]*VLOOKUP(Table1[[#This Row],[Currency]],currency!$A$2:$B$10,2,FALSE)</f>
        <v>3.6</v>
      </c>
      <c r="Z3044" t="str">
        <f>VLOOKUP(C3044,country!A:B,2,FALSE)</f>
        <v>India</v>
      </c>
      <c r="AA3044">
        <f t="shared" si="47"/>
        <v>2</v>
      </c>
    </row>
    <row r="3045" spans="1:27" ht="15.75" customHeight="1" x14ac:dyDescent="0.25">
      <c r="A3045">
        <v>18340727</v>
      </c>
      <c r="B3045" t="s">
        <v>6905</v>
      </c>
      <c r="C3045">
        <v>1</v>
      </c>
      <c r="D3045" t="s">
        <v>23</v>
      </c>
      <c r="E3045" t="s">
        <v>6906</v>
      </c>
      <c r="F3045" t="s">
        <v>219</v>
      </c>
      <c r="G3045" t="s">
        <v>220</v>
      </c>
      <c r="H3045">
        <v>77.233608500000003</v>
      </c>
      <c r="I3045">
        <v>28.6489324</v>
      </c>
      <c r="J3045" t="s">
        <v>533</v>
      </c>
      <c r="K3045" t="s">
        <v>28</v>
      </c>
      <c r="L3045" t="s">
        <v>29</v>
      </c>
      <c r="M3045" t="s">
        <v>29</v>
      </c>
      <c r="N3045" t="s">
        <v>29</v>
      </c>
      <c r="O3045" t="s">
        <v>29</v>
      </c>
      <c r="P3045">
        <v>1</v>
      </c>
      <c r="Q3045">
        <v>22</v>
      </c>
      <c r="R3045">
        <v>300</v>
      </c>
      <c r="S3045" t="str">
        <f>IF(Table1[[#This Row],[Average_Cost_for_two]]&lt;500,"Low",IF(Table1[[#This Row],[Average_Cost_for_two]]&lt;=1500,"Medium","High"))</f>
        <v>Low</v>
      </c>
      <c r="T3045">
        <v>3.6</v>
      </c>
      <c r="U3045">
        <v>2013</v>
      </c>
      <c r="V3045">
        <v>5</v>
      </c>
      <c r="W3045">
        <v>9</v>
      </c>
      <c r="X3045">
        <f>IF(OR(Main!$U3045=0,
       Main!$V3045=0,
       Main!$W3045=0),
   "",
   DATE(Main!$U3045,
        Main!$V3045,
        Main!$W3045)
)</f>
        <v>41403</v>
      </c>
      <c r="Y3045">
        <f>Table1[[#This Row],[Average_Cost_for_two]]*VLOOKUP(Table1[[#This Row],[Currency]],currency!$A$2:$B$10,2,FALSE)</f>
        <v>3.6</v>
      </c>
      <c r="Z3045" t="str">
        <f>VLOOKUP(C3045,country!A:B,2,FALSE)</f>
        <v>India</v>
      </c>
      <c r="AA3045">
        <f t="shared" si="47"/>
        <v>2</v>
      </c>
    </row>
    <row r="3046" spans="1:27" ht="15.75" customHeight="1" x14ac:dyDescent="0.25">
      <c r="A3046">
        <v>18354663</v>
      </c>
      <c r="B3046" t="s">
        <v>1663</v>
      </c>
      <c r="C3046">
        <v>1</v>
      </c>
      <c r="D3046" t="s">
        <v>23</v>
      </c>
      <c r="E3046" t="s">
        <v>6907</v>
      </c>
      <c r="F3046" t="s">
        <v>79</v>
      </c>
      <c r="G3046" t="s">
        <v>80</v>
      </c>
      <c r="H3046">
        <v>77.247116000000005</v>
      </c>
      <c r="I3046">
        <v>28.5843025</v>
      </c>
      <c r="J3046" t="s">
        <v>830</v>
      </c>
      <c r="K3046" t="s">
        <v>28</v>
      </c>
      <c r="L3046" t="s">
        <v>29</v>
      </c>
      <c r="M3046" t="s">
        <v>29</v>
      </c>
      <c r="N3046" t="s">
        <v>29</v>
      </c>
      <c r="O3046" t="s">
        <v>29</v>
      </c>
      <c r="P3046">
        <v>1</v>
      </c>
      <c r="Q3046">
        <v>3</v>
      </c>
      <c r="R3046">
        <v>300</v>
      </c>
      <c r="S3046" t="str">
        <f>IF(Table1[[#This Row],[Average_Cost_for_two]]&lt;500,"Low",IF(Table1[[#This Row],[Average_Cost_for_two]]&lt;=1500,"Medium","High"))</f>
        <v>Low</v>
      </c>
      <c r="T3046">
        <v>1</v>
      </c>
      <c r="U3046">
        <v>2014</v>
      </c>
      <c r="V3046">
        <v>5</v>
      </c>
      <c r="W3046">
        <v>4</v>
      </c>
      <c r="X3046">
        <f>IF(OR(Main!$U3046=0,
       Main!$V3046=0,
       Main!$W3046=0),
   "",
   DATE(Main!$U3046,
        Main!$V3046,
        Main!$W3046)
)</f>
        <v>41763</v>
      </c>
      <c r="Y3046">
        <f>Table1[[#This Row],[Average_Cost_for_two]]*VLOOKUP(Table1[[#This Row],[Currency]],currency!$A$2:$B$10,2,FALSE)</f>
        <v>3.6</v>
      </c>
      <c r="Z3046" t="str">
        <f>VLOOKUP(C3046,country!A:B,2,FALSE)</f>
        <v>India</v>
      </c>
      <c r="AA3046">
        <f t="shared" si="47"/>
        <v>2</v>
      </c>
    </row>
    <row r="3047" spans="1:27" ht="15.75" customHeight="1" x14ac:dyDescent="0.25">
      <c r="A3047">
        <v>18144453</v>
      </c>
      <c r="B3047" t="s">
        <v>6908</v>
      </c>
      <c r="C3047">
        <v>1</v>
      </c>
      <c r="D3047" t="s">
        <v>23</v>
      </c>
      <c r="E3047" t="s">
        <v>6909</v>
      </c>
      <c r="F3047" t="s">
        <v>445</v>
      </c>
      <c r="G3047" t="s">
        <v>446</v>
      </c>
      <c r="H3047">
        <v>77.239810700000007</v>
      </c>
      <c r="I3047">
        <v>28.553104300000001</v>
      </c>
      <c r="J3047" t="s">
        <v>562</v>
      </c>
      <c r="K3047" t="s">
        <v>28</v>
      </c>
      <c r="L3047" t="s">
        <v>29</v>
      </c>
      <c r="M3047" t="s">
        <v>29</v>
      </c>
      <c r="N3047" t="s">
        <v>29</v>
      </c>
      <c r="O3047" t="s">
        <v>29</v>
      </c>
      <c r="P3047">
        <v>1</v>
      </c>
      <c r="Q3047">
        <v>6</v>
      </c>
      <c r="R3047">
        <v>300</v>
      </c>
      <c r="S3047" t="str">
        <f>IF(Table1[[#This Row],[Average_Cost_for_two]]&lt;500,"Low",IF(Table1[[#This Row],[Average_Cost_for_two]]&lt;=1500,"Medium","High"))</f>
        <v>Low</v>
      </c>
      <c r="T3047">
        <v>3</v>
      </c>
      <c r="U3047">
        <v>2011</v>
      </c>
      <c r="V3047">
        <v>5</v>
      </c>
      <c r="W3047">
        <v>6</v>
      </c>
      <c r="X3047">
        <f>IF(OR(Main!$U3047=0,
       Main!$V3047=0,
       Main!$W3047=0),
   "",
   DATE(Main!$U3047,
        Main!$V3047,
        Main!$W3047)
)</f>
        <v>40669</v>
      </c>
      <c r="Y3047">
        <f>Table1[[#This Row],[Average_Cost_for_two]]*VLOOKUP(Table1[[#This Row],[Currency]],currency!$A$2:$B$10,2,FALSE)</f>
        <v>3.6</v>
      </c>
      <c r="Z3047" t="str">
        <f>VLOOKUP(C3047,country!A:B,2,FALSE)</f>
        <v>India</v>
      </c>
      <c r="AA3047">
        <f t="shared" si="47"/>
        <v>2</v>
      </c>
    </row>
    <row r="3048" spans="1:27" ht="15.75" customHeight="1" x14ac:dyDescent="0.25">
      <c r="A3048">
        <v>18348970</v>
      </c>
      <c r="B3048" t="s">
        <v>6910</v>
      </c>
      <c r="C3048">
        <v>1</v>
      </c>
      <c r="D3048" t="s">
        <v>23</v>
      </c>
      <c r="E3048" t="s">
        <v>6911</v>
      </c>
      <c r="F3048" t="s">
        <v>1743</v>
      </c>
      <c r="G3048" t="s">
        <v>1742</v>
      </c>
      <c r="H3048">
        <v>77.211220900000001</v>
      </c>
      <c r="I3048">
        <v>28.536404300000001</v>
      </c>
      <c r="J3048" t="s">
        <v>3448</v>
      </c>
      <c r="K3048" t="s">
        <v>28</v>
      </c>
      <c r="L3048" t="s">
        <v>29</v>
      </c>
      <c r="M3048" t="s">
        <v>36</v>
      </c>
      <c r="N3048" t="s">
        <v>29</v>
      </c>
      <c r="O3048" t="s">
        <v>29</v>
      </c>
      <c r="P3048">
        <v>1</v>
      </c>
      <c r="Q3048">
        <v>126</v>
      </c>
      <c r="R3048">
        <v>300</v>
      </c>
      <c r="S3048" t="str">
        <f>IF(Table1[[#This Row],[Average_Cost_for_two]]&lt;500,"Low",IF(Table1[[#This Row],[Average_Cost_for_two]]&lt;=1500,"Medium","High"))</f>
        <v>Low</v>
      </c>
      <c r="T3048">
        <v>4.3</v>
      </c>
      <c r="U3048">
        <v>2013</v>
      </c>
      <c r="V3048">
        <v>5</v>
      </c>
      <c r="W3048">
        <v>19</v>
      </c>
      <c r="X3048">
        <f>IF(OR(Main!$U3048=0,
       Main!$V3048=0,
       Main!$W3048=0),
   "",
   DATE(Main!$U3048,
        Main!$V3048,
        Main!$W3048)
)</f>
        <v>41413</v>
      </c>
      <c r="Y3048">
        <f>Table1[[#This Row],[Average_Cost_for_two]]*VLOOKUP(Table1[[#This Row],[Currency]],currency!$A$2:$B$10,2,FALSE)</f>
        <v>3.6</v>
      </c>
      <c r="Z3048" t="str">
        <f>VLOOKUP(C3048,country!A:B,2,FALSE)</f>
        <v>India</v>
      </c>
      <c r="AA3048">
        <f t="shared" si="47"/>
        <v>2</v>
      </c>
    </row>
    <row r="3049" spans="1:27" ht="15.75" customHeight="1" x14ac:dyDescent="0.25">
      <c r="A3049">
        <v>311432</v>
      </c>
      <c r="B3049" t="s">
        <v>6912</v>
      </c>
      <c r="C3049">
        <v>1</v>
      </c>
      <c r="D3049" t="s">
        <v>23</v>
      </c>
      <c r="E3049" t="s">
        <v>6913</v>
      </c>
      <c r="F3049" t="s">
        <v>5732</v>
      </c>
      <c r="G3049" t="s">
        <v>5733</v>
      </c>
      <c r="H3049">
        <v>77.231985100000003</v>
      </c>
      <c r="I3049">
        <v>28.626728199999999</v>
      </c>
      <c r="J3049" t="s">
        <v>556</v>
      </c>
      <c r="K3049" t="s">
        <v>28</v>
      </c>
      <c r="L3049" t="s">
        <v>29</v>
      </c>
      <c r="M3049" t="s">
        <v>29</v>
      </c>
      <c r="N3049" t="s">
        <v>29</v>
      </c>
      <c r="O3049" t="s">
        <v>29</v>
      </c>
      <c r="P3049">
        <v>1</v>
      </c>
      <c r="Q3049">
        <v>47</v>
      </c>
      <c r="R3049">
        <v>300</v>
      </c>
      <c r="S3049" t="str">
        <f>IF(Table1[[#This Row],[Average_Cost_for_two]]&lt;500,"Low",IF(Table1[[#This Row],[Average_Cost_for_two]]&lt;=1500,"Medium","High"))</f>
        <v>Low</v>
      </c>
      <c r="T3049">
        <v>3.3</v>
      </c>
      <c r="U3049">
        <v>2010</v>
      </c>
      <c r="V3049">
        <v>5</v>
      </c>
      <c r="W3049">
        <v>17</v>
      </c>
      <c r="X3049">
        <f>IF(OR(Main!$U3049=0,
       Main!$V3049=0,
       Main!$W3049=0),
   "",
   DATE(Main!$U3049,
        Main!$V3049,
        Main!$W3049)
)</f>
        <v>40315</v>
      </c>
      <c r="Y3049">
        <f>Table1[[#This Row],[Average_Cost_for_two]]*VLOOKUP(Table1[[#This Row],[Currency]],currency!$A$2:$B$10,2,FALSE)</f>
        <v>3.6</v>
      </c>
      <c r="Z3049" t="str">
        <f>VLOOKUP(C3049,country!A:B,2,FALSE)</f>
        <v>India</v>
      </c>
      <c r="AA3049">
        <f t="shared" si="47"/>
        <v>2</v>
      </c>
    </row>
    <row r="3050" spans="1:27" ht="15.75" customHeight="1" x14ac:dyDescent="0.25">
      <c r="A3050">
        <v>18490756</v>
      </c>
      <c r="B3050" t="s">
        <v>6914</v>
      </c>
      <c r="C3050">
        <v>1</v>
      </c>
      <c r="D3050" t="s">
        <v>23</v>
      </c>
      <c r="E3050" t="s">
        <v>124</v>
      </c>
      <c r="F3050" t="s">
        <v>123</v>
      </c>
      <c r="G3050" t="s">
        <v>124</v>
      </c>
      <c r="H3050">
        <v>77.3363461</v>
      </c>
      <c r="I3050">
        <v>28.60584544</v>
      </c>
      <c r="J3050" t="s">
        <v>6915</v>
      </c>
      <c r="K3050" t="s">
        <v>28</v>
      </c>
      <c r="L3050" t="s">
        <v>29</v>
      </c>
      <c r="M3050" t="s">
        <v>29</v>
      </c>
      <c r="N3050" t="s">
        <v>29</v>
      </c>
      <c r="O3050" t="s">
        <v>29</v>
      </c>
      <c r="P3050">
        <v>1</v>
      </c>
      <c r="Q3050">
        <v>1</v>
      </c>
      <c r="R3050">
        <v>300</v>
      </c>
      <c r="S3050" t="str">
        <f>IF(Table1[[#This Row],[Average_Cost_for_two]]&lt;500,"Low",IF(Table1[[#This Row],[Average_Cost_for_two]]&lt;=1500,"Medium","High"))</f>
        <v>Low</v>
      </c>
      <c r="T3050">
        <v>1</v>
      </c>
      <c r="U3050">
        <v>2015</v>
      </c>
      <c r="V3050">
        <v>5</v>
      </c>
      <c r="W3050">
        <v>3</v>
      </c>
      <c r="X3050">
        <f>IF(OR(Main!$U3050=0,
       Main!$V3050=0,
       Main!$W3050=0),
   "",
   DATE(Main!$U3050,
        Main!$V3050,
        Main!$W3050)
)</f>
        <v>42127</v>
      </c>
      <c r="Y3050">
        <f>Table1[[#This Row],[Average_Cost_for_two]]*VLOOKUP(Table1[[#This Row],[Currency]],currency!$A$2:$B$10,2,FALSE)</f>
        <v>3.6</v>
      </c>
      <c r="Z3050" t="str">
        <f>VLOOKUP(C3050,country!A:B,2,FALSE)</f>
        <v>India</v>
      </c>
      <c r="AA3050">
        <f t="shared" si="47"/>
        <v>2</v>
      </c>
    </row>
    <row r="3051" spans="1:27" ht="15.75" customHeight="1" x14ac:dyDescent="0.25">
      <c r="A3051">
        <v>5874</v>
      </c>
      <c r="B3051" t="s">
        <v>6734</v>
      </c>
      <c r="C3051">
        <v>1</v>
      </c>
      <c r="D3051" t="s">
        <v>23</v>
      </c>
      <c r="E3051" t="s">
        <v>6916</v>
      </c>
      <c r="F3051" t="s">
        <v>3468</v>
      </c>
      <c r="G3051" t="s">
        <v>3469</v>
      </c>
      <c r="H3051">
        <v>77.189987599999995</v>
      </c>
      <c r="I3051">
        <v>28.705082900000001</v>
      </c>
      <c r="J3051" t="s">
        <v>722</v>
      </c>
      <c r="K3051" t="s">
        <v>28</v>
      </c>
      <c r="L3051" t="s">
        <v>29</v>
      </c>
      <c r="M3051" t="s">
        <v>29</v>
      </c>
      <c r="N3051" t="s">
        <v>29</v>
      </c>
      <c r="O3051" t="s">
        <v>29</v>
      </c>
      <c r="P3051">
        <v>1</v>
      </c>
      <c r="Q3051">
        <v>62</v>
      </c>
      <c r="R3051">
        <v>300</v>
      </c>
      <c r="S3051" t="str">
        <f>IF(Table1[[#This Row],[Average_Cost_for_two]]&lt;500,"Low",IF(Table1[[#This Row],[Average_Cost_for_two]]&lt;=1500,"Medium","High"))</f>
        <v>Low</v>
      </c>
      <c r="T3051">
        <v>3.5</v>
      </c>
      <c r="U3051">
        <v>2017</v>
      </c>
      <c r="V3051">
        <v>5</v>
      </c>
      <c r="W3051">
        <v>16</v>
      </c>
      <c r="X3051">
        <f>IF(OR(Main!$U3051=0,
       Main!$V3051=0,
       Main!$W3051=0),
   "",
   DATE(Main!$U3051,
        Main!$V3051,
        Main!$W3051)
)</f>
        <v>42871</v>
      </c>
      <c r="Y3051">
        <f>Table1[[#This Row],[Average_Cost_for_two]]*VLOOKUP(Table1[[#This Row],[Currency]],currency!$A$2:$B$10,2,FALSE)</f>
        <v>3.6</v>
      </c>
      <c r="Z3051" t="str">
        <f>VLOOKUP(C3051,country!A:B,2,FALSE)</f>
        <v>India</v>
      </c>
      <c r="AA3051">
        <f t="shared" si="47"/>
        <v>2</v>
      </c>
    </row>
    <row r="3052" spans="1:27" ht="15.75" customHeight="1" x14ac:dyDescent="0.25">
      <c r="A3052">
        <v>3375</v>
      </c>
      <c r="B3052" t="s">
        <v>6917</v>
      </c>
      <c r="C3052">
        <v>1</v>
      </c>
      <c r="D3052" t="s">
        <v>23</v>
      </c>
      <c r="E3052" t="s">
        <v>6918</v>
      </c>
      <c r="F3052" t="s">
        <v>3468</v>
      </c>
      <c r="G3052" t="s">
        <v>3469</v>
      </c>
      <c r="H3052">
        <v>77.1908861</v>
      </c>
      <c r="I3052">
        <v>28.705795800000001</v>
      </c>
      <c r="J3052" t="s">
        <v>6919</v>
      </c>
      <c r="K3052" t="s">
        <v>28</v>
      </c>
      <c r="L3052" t="s">
        <v>29</v>
      </c>
      <c r="M3052" t="s">
        <v>29</v>
      </c>
      <c r="N3052" t="s">
        <v>29</v>
      </c>
      <c r="O3052" t="s">
        <v>29</v>
      </c>
      <c r="P3052">
        <v>1</v>
      </c>
      <c r="Q3052">
        <v>142</v>
      </c>
      <c r="R3052">
        <v>300</v>
      </c>
      <c r="S3052" t="str">
        <f>IF(Table1[[#This Row],[Average_Cost_for_two]]&lt;500,"Low",IF(Table1[[#This Row],[Average_Cost_for_two]]&lt;=1500,"Medium","High"))</f>
        <v>Low</v>
      </c>
      <c r="T3052">
        <v>3.7</v>
      </c>
      <c r="U3052">
        <v>2012</v>
      </c>
      <c r="V3052">
        <v>5</v>
      </c>
      <c r="W3052">
        <v>4</v>
      </c>
      <c r="X3052">
        <f>IF(OR(Main!$U3052=0,
       Main!$V3052=0,
       Main!$W3052=0),
   "",
   DATE(Main!$U3052,
        Main!$V3052,
        Main!$W3052)
)</f>
        <v>41033</v>
      </c>
      <c r="Y3052">
        <f>Table1[[#This Row],[Average_Cost_for_two]]*VLOOKUP(Table1[[#This Row],[Currency]],currency!$A$2:$B$10,2,FALSE)</f>
        <v>3.6</v>
      </c>
      <c r="Z3052" t="str">
        <f>VLOOKUP(C3052,country!A:B,2,FALSE)</f>
        <v>India</v>
      </c>
      <c r="AA3052">
        <f t="shared" si="47"/>
        <v>2</v>
      </c>
    </row>
    <row r="3053" spans="1:27" ht="15.75" customHeight="1" x14ac:dyDescent="0.25">
      <c r="A3053">
        <v>309178</v>
      </c>
      <c r="B3053" t="s">
        <v>6815</v>
      </c>
      <c r="C3053">
        <v>1</v>
      </c>
      <c r="D3053" t="s">
        <v>23</v>
      </c>
      <c r="E3053" t="s">
        <v>6920</v>
      </c>
      <c r="F3053" t="s">
        <v>127</v>
      </c>
      <c r="G3053" t="s">
        <v>128</v>
      </c>
      <c r="H3053">
        <v>77.141413499999999</v>
      </c>
      <c r="I3053">
        <v>28.658982999999999</v>
      </c>
      <c r="J3053" t="s">
        <v>706</v>
      </c>
      <c r="K3053" t="s">
        <v>28</v>
      </c>
      <c r="L3053" t="s">
        <v>29</v>
      </c>
      <c r="M3053" t="s">
        <v>29</v>
      </c>
      <c r="N3053" t="s">
        <v>29</v>
      </c>
      <c r="O3053" t="s">
        <v>29</v>
      </c>
      <c r="P3053">
        <v>1</v>
      </c>
      <c r="Q3053">
        <v>31</v>
      </c>
      <c r="R3053">
        <v>300</v>
      </c>
      <c r="S3053" t="str">
        <f>IF(Table1[[#This Row],[Average_Cost_for_two]]&lt;500,"Low",IF(Table1[[#This Row],[Average_Cost_for_two]]&lt;=1500,"Medium","High"))</f>
        <v>Low</v>
      </c>
      <c r="T3053">
        <v>3.2</v>
      </c>
      <c r="U3053">
        <v>2018</v>
      </c>
      <c r="V3053">
        <v>5</v>
      </c>
      <c r="W3053">
        <v>24</v>
      </c>
      <c r="X3053">
        <f>IF(OR(Main!$U3053=0,
       Main!$V3053=0,
       Main!$W3053=0),
   "",
   DATE(Main!$U3053,
        Main!$V3053,
        Main!$W3053)
)</f>
        <v>43244</v>
      </c>
      <c r="Y3053">
        <f>Table1[[#This Row],[Average_Cost_for_two]]*VLOOKUP(Table1[[#This Row],[Currency]],currency!$A$2:$B$10,2,FALSE)</f>
        <v>3.6</v>
      </c>
      <c r="Z3053" t="str">
        <f>VLOOKUP(C3053,country!A:B,2,FALSE)</f>
        <v>India</v>
      </c>
      <c r="AA3053">
        <f t="shared" si="47"/>
        <v>2</v>
      </c>
    </row>
    <row r="3054" spans="1:27" ht="15.75" customHeight="1" x14ac:dyDescent="0.25">
      <c r="A3054">
        <v>308033</v>
      </c>
      <c r="B3054" t="s">
        <v>6921</v>
      </c>
      <c r="C3054">
        <v>1</v>
      </c>
      <c r="D3054" t="s">
        <v>23</v>
      </c>
      <c r="E3054" t="s">
        <v>6922</v>
      </c>
      <c r="F3054" t="s">
        <v>98</v>
      </c>
      <c r="G3054" t="s">
        <v>99</v>
      </c>
      <c r="H3054">
        <v>77.146270099999995</v>
      </c>
      <c r="I3054">
        <v>28.627629200000001</v>
      </c>
      <c r="J3054" t="s">
        <v>556</v>
      </c>
      <c r="K3054" t="s">
        <v>28</v>
      </c>
      <c r="L3054" t="s">
        <v>29</v>
      </c>
      <c r="M3054" t="s">
        <v>29</v>
      </c>
      <c r="N3054" t="s">
        <v>29</v>
      </c>
      <c r="O3054" t="s">
        <v>29</v>
      </c>
      <c r="P3054">
        <v>1</v>
      </c>
      <c r="Q3054">
        <v>4</v>
      </c>
      <c r="R3054">
        <v>300</v>
      </c>
      <c r="S3054" t="str">
        <f>IF(Table1[[#This Row],[Average_Cost_for_two]]&lt;500,"Low",IF(Table1[[#This Row],[Average_Cost_for_two]]&lt;=1500,"Medium","High"))</f>
        <v>Low</v>
      </c>
      <c r="T3054">
        <v>2.9</v>
      </c>
      <c r="U3054">
        <v>2010</v>
      </c>
      <c r="V3054">
        <v>5</v>
      </c>
      <c r="W3054">
        <v>7</v>
      </c>
      <c r="X3054">
        <f>IF(OR(Main!$U3054=0,
       Main!$V3054=0,
       Main!$W3054=0),
   "",
   DATE(Main!$U3054,
        Main!$V3054,
        Main!$W3054)
)</f>
        <v>40305</v>
      </c>
      <c r="Y3054">
        <f>Table1[[#This Row],[Average_Cost_for_two]]*VLOOKUP(Table1[[#This Row],[Currency]],currency!$A$2:$B$10,2,FALSE)</f>
        <v>3.6</v>
      </c>
      <c r="Z3054" t="str">
        <f>VLOOKUP(C3054,country!A:B,2,FALSE)</f>
        <v>India</v>
      </c>
      <c r="AA3054">
        <f t="shared" si="47"/>
        <v>2</v>
      </c>
    </row>
    <row r="3055" spans="1:27" ht="15.75" customHeight="1" x14ac:dyDescent="0.25">
      <c r="A3055">
        <v>18435837</v>
      </c>
      <c r="B3055" t="s">
        <v>6923</v>
      </c>
      <c r="C3055">
        <v>1</v>
      </c>
      <c r="D3055" t="s">
        <v>23</v>
      </c>
      <c r="E3055" t="s">
        <v>6924</v>
      </c>
      <c r="F3055" t="s">
        <v>98</v>
      </c>
      <c r="G3055" t="s">
        <v>99</v>
      </c>
      <c r="H3055">
        <v>77.155619099999996</v>
      </c>
      <c r="I3055">
        <v>28.623847399999999</v>
      </c>
      <c r="J3055" t="s">
        <v>523</v>
      </c>
      <c r="K3055" t="s">
        <v>28</v>
      </c>
      <c r="L3055" t="s">
        <v>29</v>
      </c>
      <c r="M3055" t="s">
        <v>36</v>
      </c>
      <c r="N3055" t="s">
        <v>29</v>
      </c>
      <c r="O3055" t="s">
        <v>29</v>
      </c>
      <c r="P3055">
        <v>1</v>
      </c>
      <c r="Q3055">
        <v>10</v>
      </c>
      <c r="R3055">
        <v>300</v>
      </c>
      <c r="S3055" t="str">
        <f>IF(Table1[[#This Row],[Average_Cost_for_two]]&lt;500,"Low",IF(Table1[[#This Row],[Average_Cost_for_two]]&lt;=1500,"Medium","High"))</f>
        <v>Low</v>
      </c>
      <c r="T3055">
        <v>3.2</v>
      </c>
      <c r="U3055">
        <v>2014</v>
      </c>
      <c r="V3055">
        <v>5</v>
      </c>
      <c r="W3055">
        <v>10</v>
      </c>
      <c r="X3055">
        <f>IF(OR(Main!$U3055=0,
       Main!$V3055=0,
       Main!$W3055=0),
   "",
   DATE(Main!$U3055,
        Main!$V3055,
        Main!$W3055)
)</f>
        <v>41769</v>
      </c>
      <c r="Y3055">
        <f>Table1[[#This Row],[Average_Cost_for_two]]*VLOOKUP(Table1[[#This Row],[Currency]],currency!$A$2:$B$10,2,FALSE)</f>
        <v>3.6</v>
      </c>
      <c r="Z3055" t="str">
        <f>VLOOKUP(C3055,country!A:B,2,FALSE)</f>
        <v>India</v>
      </c>
      <c r="AA3055">
        <f t="shared" si="47"/>
        <v>2</v>
      </c>
    </row>
    <row r="3056" spans="1:27" ht="15.75" customHeight="1" x14ac:dyDescent="0.25">
      <c r="A3056">
        <v>303250</v>
      </c>
      <c r="B3056" t="s">
        <v>1390</v>
      </c>
      <c r="C3056">
        <v>1</v>
      </c>
      <c r="D3056" t="s">
        <v>23</v>
      </c>
      <c r="E3056" t="s">
        <v>6925</v>
      </c>
      <c r="F3056" t="s">
        <v>98</v>
      </c>
      <c r="G3056" t="s">
        <v>99</v>
      </c>
      <c r="H3056">
        <v>77.137594399999998</v>
      </c>
      <c r="I3056">
        <v>28.6299888</v>
      </c>
      <c r="J3056" t="s">
        <v>1262</v>
      </c>
      <c r="K3056" t="s">
        <v>28</v>
      </c>
      <c r="L3056" t="s">
        <v>29</v>
      </c>
      <c r="M3056" t="s">
        <v>29</v>
      </c>
      <c r="N3056" t="s">
        <v>29</v>
      </c>
      <c r="O3056" t="s">
        <v>29</v>
      </c>
      <c r="P3056">
        <v>1</v>
      </c>
      <c r="Q3056">
        <v>14</v>
      </c>
      <c r="R3056">
        <v>300</v>
      </c>
      <c r="S3056" t="str">
        <f>IF(Table1[[#This Row],[Average_Cost_for_two]]&lt;500,"Low",IF(Table1[[#This Row],[Average_Cost_for_two]]&lt;=1500,"Medium","High"))</f>
        <v>Low</v>
      </c>
      <c r="T3056">
        <v>2.8</v>
      </c>
      <c r="U3056">
        <v>2013</v>
      </c>
      <c r="V3056">
        <v>5</v>
      </c>
      <c r="W3056">
        <v>19</v>
      </c>
      <c r="X3056">
        <f>IF(OR(Main!$U3056=0,
       Main!$V3056=0,
       Main!$W3056=0),
   "",
   DATE(Main!$U3056,
        Main!$V3056,
        Main!$W3056)
)</f>
        <v>41413</v>
      </c>
      <c r="Y3056">
        <f>Table1[[#This Row],[Average_Cost_for_two]]*VLOOKUP(Table1[[#This Row],[Currency]],currency!$A$2:$B$10,2,FALSE)</f>
        <v>3.6</v>
      </c>
      <c r="Z3056" t="str">
        <f>VLOOKUP(C3056,country!A:B,2,FALSE)</f>
        <v>India</v>
      </c>
      <c r="AA3056">
        <f t="shared" si="47"/>
        <v>2</v>
      </c>
    </row>
    <row r="3057" spans="1:27" ht="15.75" customHeight="1" x14ac:dyDescent="0.25">
      <c r="A3057">
        <v>18168143</v>
      </c>
      <c r="B3057" t="s">
        <v>6734</v>
      </c>
      <c r="C3057">
        <v>1</v>
      </c>
      <c r="D3057" t="s">
        <v>23</v>
      </c>
      <c r="E3057" t="s">
        <v>6926</v>
      </c>
      <c r="F3057" t="s">
        <v>2914</v>
      </c>
      <c r="G3057" t="s">
        <v>2915</v>
      </c>
      <c r="H3057">
        <v>77.149999300000005</v>
      </c>
      <c r="I3057">
        <v>28.693635199999999</v>
      </c>
      <c r="J3057" t="s">
        <v>722</v>
      </c>
      <c r="K3057" t="s">
        <v>28</v>
      </c>
      <c r="L3057" t="s">
        <v>29</v>
      </c>
      <c r="M3057" t="s">
        <v>36</v>
      </c>
      <c r="N3057" t="s">
        <v>29</v>
      </c>
      <c r="O3057" t="s">
        <v>29</v>
      </c>
      <c r="P3057">
        <v>1</v>
      </c>
      <c r="Q3057">
        <v>32</v>
      </c>
      <c r="R3057">
        <v>300</v>
      </c>
      <c r="S3057" t="str">
        <f>IF(Table1[[#This Row],[Average_Cost_for_two]]&lt;500,"Low",IF(Table1[[#This Row],[Average_Cost_for_two]]&lt;=1500,"Medium","High"))</f>
        <v>Low</v>
      </c>
      <c r="T3057">
        <v>3.3</v>
      </c>
      <c r="U3057">
        <v>2016</v>
      </c>
      <c r="V3057">
        <v>5</v>
      </c>
      <c r="W3057">
        <v>2</v>
      </c>
      <c r="X3057">
        <f>IF(OR(Main!$U3057=0,
       Main!$V3057=0,
       Main!$W3057=0),
   "",
   DATE(Main!$U3057,
        Main!$V3057,
        Main!$W3057)
)</f>
        <v>42492</v>
      </c>
      <c r="Y3057">
        <f>Table1[[#This Row],[Average_Cost_for_two]]*VLOOKUP(Table1[[#This Row],[Currency]],currency!$A$2:$B$10,2,FALSE)</f>
        <v>3.6</v>
      </c>
      <c r="Z3057" t="str">
        <f>VLOOKUP(C3057,country!A:B,2,FALSE)</f>
        <v>India</v>
      </c>
      <c r="AA3057">
        <f t="shared" si="47"/>
        <v>2</v>
      </c>
    </row>
    <row r="3058" spans="1:27" ht="15.75" customHeight="1" x14ac:dyDescent="0.25">
      <c r="A3058">
        <v>5783</v>
      </c>
      <c r="B3058" t="s">
        <v>6844</v>
      </c>
      <c r="C3058">
        <v>1</v>
      </c>
      <c r="D3058" t="s">
        <v>23</v>
      </c>
      <c r="E3058" t="s">
        <v>6927</v>
      </c>
      <c r="F3058" t="s">
        <v>3318</v>
      </c>
      <c r="G3058" t="s">
        <v>3319</v>
      </c>
      <c r="H3058">
        <v>77.229797500000004</v>
      </c>
      <c r="I3058">
        <v>28.6079866</v>
      </c>
      <c r="J3058" t="s">
        <v>715</v>
      </c>
      <c r="K3058" t="s">
        <v>28</v>
      </c>
      <c r="L3058" t="s">
        <v>29</v>
      </c>
      <c r="M3058" t="s">
        <v>29</v>
      </c>
      <c r="N3058" t="s">
        <v>29</v>
      </c>
      <c r="O3058" t="s">
        <v>29</v>
      </c>
      <c r="P3058">
        <v>1</v>
      </c>
      <c r="Q3058">
        <v>39</v>
      </c>
      <c r="R3058">
        <v>300</v>
      </c>
      <c r="S3058" t="str">
        <f>IF(Table1[[#This Row],[Average_Cost_for_two]]&lt;500,"Low",IF(Table1[[#This Row],[Average_Cost_for_two]]&lt;=1500,"Medium","High"))</f>
        <v>Low</v>
      </c>
      <c r="T3058">
        <v>3.5</v>
      </c>
      <c r="U3058">
        <v>2015</v>
      </c>
      <c r="V3058">
        <v>5</v>
      </c>
      <c r="W3058">
        <v>4</v>
      </c>
      <c r="X3058">
        <f>IF(OR(Main!$U3058=0,
       Main!$V3058=0,
       Main!$W3058=0),
   "",
   DATE(Main!$U3058,
        Main!$V3058,
        Main!$W3058)
)</f>
        <v>42128</v>
      </c>
      <c r="Y3058">
        <f>Table1[[#This Row],[Average_Cost_for_two]]*VLOOKUP(Table1[[#This Row],[Currency]],currency!$A$2:$B$10,2,FALSE)</f>
        <v>3.6</v>
      </c>
      <c r="Z3058" t="str">
        <f>VLOOKUP(C3058,country!A:B,2,FALSE)</f>
        <v>India</v>
      </c>
      <c r="AA3058">
        <f t="shared" si="47"/>
        <v>2</v>
      </c>
    </row>
    <row r="3059" spans="1:27" ht="15.75" customHeight="1" x14ac:dyDescent="0.25">
      <c r="A3059">
        <v>18424879</v>
      </c>
      <c r="B3059" t="s">
        <v>6928</v>
      </c>
      <c r="C3059">
        <v>1</v>
      </c>
      <c r="D3059" t="s">
        <v>23</v>
      </c>
      <c r="E3059" t="s">
        <v>6929</v>
      </c>
      <c r="F3059" t="s">
        <v>114</v>
      </c>
      <c r="G3059" t="s">
        <v>115</v>
      </c>
      <c r="H3059">
        <v>77.141146199999994</v>
      </c>
      <c r="I3059">
        <v>28.712617399999999</v>
      </c>
      <c r="J3059" t="s">
        <v>556</v>
      </c>
      <c r="K3059" t="s">
        <v>28</v>
      </c>
      <c r="L3059" t="s">
        <v>29</v>
      </c>
      <c r="M3059" t="s">
        <v>29</v>
      </c>
      <c r="N3059" t="s">
        <v>29</v>
      </c>
      <c r="O3059" t="s">
        <v>29</v>
      </c>
      <c r="P3059">
        <v>1</v>
      </c>
      <c r="Q3059">
        <v>7</v>
      </c>
      <c r="R3059">
        <v>300</v>
      </c>
      <c r="S3059" t="str">
        <f>IF(Table1[[#This Row],[Average_Cost_for_two]]&lt;500,"Low",IF(Table1[[#This Row],[Average_Cost_for_two]]&lt;=1500,"Medium","High"))</f>
        <v>Low</v>
      </c>
      <c r="T3059">
        <v>2.8</v>
      </c>
      <c r="U3059">
        <v>2016</v>
      </c>
      <c r="V3059">
        <v>5</v>
      </c>
      <c r="W3059">
        <v>28</v>
      </c>
      <c r="X3059">
        <f>IF(OR(Main!$U3059=0,
       Main!$V3059=0,
       Main!$W3059=0),
   "",
   DATE(Main!$U3059,
        Main!$V3059,
        Main!$W3059)
)</f>
        <v>42518</v>
      </c>
      <c r="Y3059">
        <f>Table1[[#This Row],[Average_Cost_for_two]]*VLOOKUP(Table1[[#This Row],[Currency]],currency!$A$2:$B$10,2,FALSE)</f>
        <v>3.6</v>
      </c>
      <c r="Z3059" t="str">
        <f>VLOOKUP(C3059,country!A:B,2,FALSE)</f>
        <v>India</v>
      </c>
      <c r="AA3059">
        <f t="shared" si="47"/>
        <v>2</v>
      </c>
    </row>
    <row r="3060" spans="1:27" ht="15.75" customHeight="1" x14ac:dyDescent="0.25">
      <c r="A3060">
        <v>8276</v>
      </c>
      <c r="B3060" t="s">
        <v>6930</v>
      </c>
      <c r="C3060">
        <v>1</v>
      </c>
      <c r="D3060" t="s">
        <v>23</v>
      </c>
      <c r="E3060" t="s">
        <v>6931</v>
      </c>
      <c r="F3060" t="s">
        <v>229</v>
      </c>
      <c r="G3060" t="s">
        <v>230</v>
      </c>
      <c r="H3060">
        <v>77.295950899999994</v>
      </c>
      <c r="I3060">
        <v>28.6424226</v>
      </c>
      <c r="J3060" t="s">
        <v>3596</v>
      </c>
      <c r="K3060" t="s">
        <v>28</v>
      </c>
      <c r="L3060" t="s">
        <v>29</v>
      </c>
      <c r="M3060" t="s">
        <v>29</v>
      </c>
      <c r="N3060" t="s">
        <v>29</v>
      </c>
      <c r="O3060" t="s">
        <v>29</v>
      </c>
      <c r="P3060">
        <v>1</v>
      </c>
      <c r="Q3060">
        <v>10</v>
      </c>
      <c r="R3060">
        <v>300</v>
      </c>
      <c r="S3060" t="str">
        <f>IF(Table1[[#This Row],[Average_Cost_for_two]]&lt;500,"Low",IF(Table1[[#This Row],[Average_Cost_for_two]]&lt;=1500,"Medium","High"))</f>
        <v>Low</v>
      </c>
      <c r="T3060">
        <v>3</v>
      </c>
      <c r="U3060">
        <v>2017</v>
      </c>
      <c r="V3060">
        <v>5</v>
      </c>
      <c r="W3060">
        <v>12</v>
      </c>
      <c r="X3060">
        <f>IF(OR(Main!$U3060=0,
       Main!$V3060=0,
       Main!$W3060=0),
   "",
   DATE(Main!$U3060,
        Main!$V3060,
        Main!$W3060)
)</f>
        <v>42867</v>
      </c>
      <c r="Y3060">
        <f>Table1[[#This Row],[Average_Cost_for_two]]*VLOOKUP(Table1[[#This Row],[Currency]],currency!$A$2:$B$10,2,FALSE)</f>
        <v>3.6</v>
      </c>
      <c r="Z3060" t="str">
        <f>VLOOKUP(C3060,country!A:B,2,FALSE)</f>
        <v>India</v>
      </c>
      <c r="AA3060">
        <f t="shared" si="47"/>
        <v>2</v>
      </c>
    </row>
    <row r="3061" spans="1:27" ht="15.75" customHeight="1" x14ac:dyDescent="0.25">
      <c r="A3061">
        <v>308049</v>
      </c>
      <c r="B3061" t="s">
        <v>6932</v>
      </c>
      <c r="C3061">
        <v>1</v>
      </c>
      <c r="D3061" t="s">
        <v>23</v>
      </c>
      <c r="E3061" t="s">
        <v>6933</v>
      </c>
      <c r="F3061" t="s">
        <v>1753</v>
      </c>
      <c r="G3061" t="s">
        <v>1752</v>
      </c>
      <c r="H3061">
        <v>77.185225099999997</v>
      </c>
      <c r="I3061">
        <v>28.6415127</v>
      </c>
      <c r="J3061" t="s">
        <v>1017</v>
      </c>
      <c r="K3061" t="s">
        <v>28</v>
      </c>
      <c r="L3061" t="s">
        <v>29</v>
      </c>
      <c r="M3061" t="s">
        <v>29</v>
      </c>
      <c r="N3061" t="s">
        <v>29</v>
      </c>
      <c r="O3061" t="s">
        <v>29</v>
      </c>
      <c r="P3061">
        <v>1</v>
      </c>
      <c r="Q3061">
        <v>66</v>
      </c>
      <c r="R3061">
        <v>300</v>
      </c>
      <c r="S3061" t="str">
        <f>IF(Table1[[#This Row],[Average_Cost_for_two]]&lt;500,"Low",IF(Table1[[#This Row],[Average_Cost_for_two]]&lt;=1500,"Medium","High"))</f>
        <v>Low</v>
      </c>
      <c r="T3061">
        <v>2.9</v>
      </c>
      <c r="U3061">
        <v>2018</v>
      </c>
      <c r="V3061">
        <v>5</v>
      </c>
      <c r="W3061">
        <v>9</v>
      </c>
      <c r="X3061">
        <f>IF(OR(Main!$U3061=0,
       Main!$V3061=0,
       Main!$W3061=0),
   "",
   DATE(Main!$U3061,
        Main!$V3061,
        Main!$W3061)
)</f>
        <v>43229</v>
      </c>
      <c r="Y3061">
        <f>Table1[[#This Row],[Average_Cost_for_two]]*VLOOKUP(Table1[[#This Row],[Currency]],currency!$A$2:$B$10,2,FALSE)</f>
        <v>3.6</v>
      </c>
      <c r="Z3061" t="str">
        <f>VLOOKUP(C3061,country!A:B,2,FALSE)</f>
        <v>India</v>
      </c>
      <c r="AA3061">
        <f t="shared" si="47"/>
        <v>2</v>
      </c>
    </row>
    <row r="3062" spans="1:27" ht="15.75" customHeight="1" x14ac:dyDescent="0.25">
      <c r="A3062">
        <v>307700</v>
      </c>
      <c r="B3062" t="s">
        <v>6934</v>
      </c>
      <c r="C3062">
        <v>1</v>
      </c>
      <c r="D3062" t="s">
        <v>23</v>
      </c>
      <c r="E3062" t="s">
        <v>6935</v>
      </c>
      <c r="F3062" t="s">
        <v>1753</v>
      </c>
      <c r="G3062" t="s">
        <v>1752</v>
      </c>
      <c r="H3062">
        <v>77.182646399999996</v>
      </c>
      <c r="I3062">
        <v>28.637209800000001</v>
      </c>
      <c r="J3062" t="s">
        <v>3223</v>
      </c>
      <c r="K3062" t="s">
        <v>28</v>
      </c>
      <c r="L3062" t="s">
        <v>29</v>
      </c>
      <c r="M3062" t="s">
        <v>29</v>
      </c>
      <c r="N3062" t="s">
        <v>29</v>
      </c>
      <c r="O3062" t="s">
        <v>29</v>
      </c>
      <c r="P3062">
        <v>1</v>
      </c>
      <c r="Q3062">
        <v>83</v>
      </c>
      <c r="R3062">
        <v>300</v>
      </c>
      <c r="S3062" t="str">
        <f>IF(Table1[[#This Row],[Average_Cost_for_two]]&lt;500,"Low",IF(Table1[[#This Row],[Average_Cost_for_two]]&lt;=1500,"Medium","High"))</f>
        <v>Low</v>
      </c>
      <c r="T3062">
        <v>3.6</v>
      </c>
      <c r="U3062">
        <v>2012</v>
      </c>
      <c r="V3062">
        <v>5</v>
      </c>
      <c r="W3062">
        <v>25</v>
      </c>
      <c r="X3062">
        <f>IF(OR(Main!$U3062=0,
       Main!$V3062=0,
       Main!$W3062=0),
   "",
   DATE(Main!$U3062,
        Main!$V3062,
        Main!$W3062)
)</f>
        <v>41054</v>
      </c>
      <c r="Y3062">
        <f>Table1[[#This Row],[Average_Cost_for_two]]*VLOOKUP(Table1[[#This Row],[Currency]],currency!$A$2:$B$10,2,FALSE)</f>
        <v>3.6</v>
      </c>
      <c r="Z3062" t="str">
        <f>VLOOKUP(C3062,country!A:B,2,FALSE)</f>
        <v>India</v>
      </c>
      <c r="AA3062">
        <f t="shared" si="47"/>
        <v>2</v>
      </c>
    </row>
    <row r="3063" spans="1:27" ht="15.75" customHeight="1" x14ac:dyDescent="0.25">
      <c r="A3063">
        <v>303122</v>
      </c>
      <c r="B3063" t="s">
        <v>1390</v>
      </c>
      <c r="C3063">
        <v>1</v>
      </c>
      <c r="D3063" t="s">
        <v>23</v>
      </c>
      <c r="E3063" t="s">
        <v>6936</v>
      </c>
      <c r="F3063" t="s">
        <v>1907</v>
      </c>
      <c r="G3063" t="s">
        <v>1908</v>
      </c>
      <c r="H3063">
        <v>77.117951000000005</v>
      </c>
      <c r="I3063">
        <v>28.639708899999999</v>
      </c>
      <c r="J3063" t="s">
        <v>1262</v>
      </c>
      <c r="K3063" t="s">
        <v>28</v>
      </c>
      <c r="L3063" t="s">
        <v>29</v>
      </c>
      <c r="M3063" t="s">
        <v>29</v>
      </c>
      <c r="N3063" t="s">
        <v>29</v>
      </c>
      <c r="O3063" t="s">
        <v>29</v>
      </c>
      <c r="P3063">
        <v>1</v>
      </c>
      <c r="Q3063">
        <v>22</v>
      </c>
      <c r="R3063">
        <v>300</v>
      </c>
      <c r="S3063" t="str">
        <f>IF(Table1[[#This Row],[Average_Cost_for_two]]&lt;500,"Low",IF(Table1[[#This Row],[Average_Cost_for_two]]&lt;=1500,"Medium","High"))</f>
        <v>Low</v>
      </c>
      <c r="T3063">
        <v>3.2</v>
      </c>
      <c r="U3063">
        <v>2012</v>
      </c>
      <c r="V3063">
        <v>5</v>
      </c>
      <c r="W3063">
        <v>18</v>
      </c>
      <c r="X3063">
        <f>IF(OR(Main!$U3063=0,
       Main!$V3063=0,
       Main!$W3063=0),
   "",
   DATE(Main!$U3063,
        Main!$V3063,
        Main!$W3063)
)</f>
        <v>41047</v>
      </c>
      <c r="Y3063">
        <f>Table1[[#This Row],[Average_Cost_for_two]]*VLOOKUP(Table1[[#This Row],[Currency]],currency!$A$2:$B$10,2,FALSE)</f>
        <v>3.6</v>
      </c>
      <c r="Z3063" t="str">
        <f>VLOOKUP(C3063,country!A:B,2,FALSE)</f>
        <v>India</v>
      </c>
      <c r="AA3063">
        <f t="shared" si="47"/>
        <v>2</v>
      </c>
    </row>
    <row r="3064" spans="1:27" ht="15.75" customHeight="1" x14ac:dyDescent="0.25">
      <c r="A3064">
        <v>309026</v>
      </c>
      <c r="B3064" t="s">
        <v>6937</v>
      </c>
      <c r="C3064">
        <v>1</v>
      </c>
      <c r="D3064" t="s">
        <v>23</v>
      </c>
      <c r="E3064" t="s">
        <v>6938</v>
      </c>
      <c r="F3064" t="s">
        <v>1917</v>
      </c>
      <c r="G3064" t="s">
        <v>1918</v>
      </c>
      <c r="H3064">
        <v>77.194397219999999</v>
      </c>
      <c r="I3064">
        <v>28.567238889999999</v>
      </c>
      <c r="J3064" t="s">
        <v>927</v>
      </c>
      <c r="K3064" t="s">
        <v>28</v>
      </c>
      <c r="L3064" t="s">
        <v>29</v>
      </c>
      <c r="M3064" t="s">
        <v>29</v>
      </c>
      <c r="N3064" t="s">
        <v>29</v>
      </c>
      <c r="O3064" t="s">
        <v>29</v>
      </c>
      <c r="P3064">
        <v>1</v>
      </c>
      <c r="Q3064">
        <v>4</v>
      </c>
      <c r="R3064">
        <v>300</v>
      </c>
      <c r="S3064" t="str">
        <f>IF(Table1[[#This Row],[Average_Cost_for_two]]&lt;500,"Low",IF(Table1[[#This Row],[Average_Cost_for_two]]&lt;=1500,"Medium","High"))</f>
        <v>Low</v>
      </c>
      <c r="T3064">
        <v>2.9</v>
      </c>
      <c r="U3064">
        <v>2010</v>
      </c>
      <c r="V3064">
        <v>5</v>
      </c>
      <c r="W3064">
        <v>19</v>
      </c>
      <c r="X3064">
        <f>IF(OR(Main!$U3064=0,
       Main!$V3064=0,
       Main!$W3064=0),
   "",
   DATE(Main!$U3064,
        Main!$V3064,
        Main!$W3064)
)</f>
        <v>40317</v>
      </c>
      <c r="Y3064">
        <f>Table1[[#This Row],[Average_Cost_for_two]]*VLOOKUP(Table1[[#This Row],[Currency]],currency!$A$2:$B$10,2,FALSE)</f>
        <v>3.6</v>
      </c>
      <c r="Z3064" t="str">
        <f>VLOOKUP(C3064,country!A:B,2,FALSE)</f>
        <v>India</v>
      </c>
      <c r="AA3064">
        <f t="shared" si="47"/>
        <v>2</v>
      </c>
    </row>
    <row r="3065" spans="1:27" ht="15.75" customHeight="1" x14ac:dyDescent="0.25">
      <c r="A3065">
        <v>18408066</v>
      </c>
      <c r="B3065" t="s">
        <v>1012</v>
      </c>
      <c r="C3065">
        <v>1</v>
      </c>
      <c r="D3065" t="s">
        <v>23</v>
      </c>
      <c r="E3065" t="s">
        <v>6939</v>
      </c>
      <c r="F3065" t="s">
        <v>139</v>
      </c>
      <c r="G3065" t="s">
        <v>140</v>
      </c>
      <c r="H3065">
        <v>77.201667</v>
      </c>
      <c r="I3065">
        <v>28.5099643</v>
      </c>
      <c r="J3065" t="s">
        <v>5813</v>
      </c>
      <c r="K3065" t="s">
        <v>28</v>
      </c>
      <c r="L3065" t="s">
        <v>29</v>
      </c>
      <c r="M3065" t="s">
        <v>29</v>
      </c>
      <c r="N3065" t="s">
        <v>29</v>
      </c>
      <c r="O3065" t="s">
        <v>29</v>
      </c>
      <c r="P3065">
        <v>1</v>
      </c>
      <c r="Q3065">
        <v>1</v>
      </c>
      <c r="R3065">
        <v>300</v>
      </c>
      <c r="S3065" t="str">
        <f>IF(Table1[[#This Row],[Average_Cost_for_two]]&lt;500,"Low",IF(Table1[[#This Row],[Average_Cost_for_two]]&lt;=1500,"Medium","High"))</f>
        <v>Low</v>
      </c>
      <c r="T3065">
        <v>1</v>
      </c>
      <c r="U3065">
        <v>2013</v>
      </c>
      <c r="V3065">
        <v>5</v>
      </c>
      <c r="W3065">
        <v>14</v>
      </c>
      <c r="X3065">
        <f>IF(OR(Main!$U3065=0,
       Main!$V3065=0,
       Main!$W3065=0),
   "",
   DATE(Main!$U3065,
        Main!$V3065,
        Main!$W3065)
)</f>
        <v>41408</v>
      </c>
      <c r="Y3065">
        <f>Table1[[#This Row],[Average_Cost_for_two]]*VLOOKUP(Table1[[#This Row],[Currency]],currency!$A$2:$B$10,2,FALSE)</f>
        <v>3.6</v>
      </c>
      <c r="Z3065" t="str">
        <f>VLOOKUP(C3065,country!A:B,2,FALSE)</f>
        <v>India</v>
      </c>
      <c r="AA3065">
        <f t="shared" si="47"/>
        <v>2</v>
      </c>
    </row>
    <row r="3066" spans="1:27" ht="15.75" customHeight="1" x14ac:dyDescent="0.25">
      <c r="A3066">
        <v>18489497</v>
      </c>
      <c r="B3066" t="s">
        <v>6940</v>
      </c>
      <c r="C3066">
        <v>1</v>
      </c>
      <c r="D3066" t="s">
        <v>23</v>
      </c>
      <c r="E3066" t="s">
        <v>6941</v>
      </c>
      <c r="F3066" t="s">
        <v>573</v>
      </c>
      <c r="G3066" t="s">
        <v>574</v>
      </c>
      <c r="H3066">
        <v>77.193850900000001</v>
      </c>
      <c r="I3066">
        <v>28.569816700000001</v>
      </c>
      <c r="J3066" t="s">
        <v>533</v>
      </c>
      <c r="K3066" t="s">
        <v>28</v>
      </c>
      <c r="L3066" t="s">
        <v>29</v>
      </c>
      <c r="M3066" t="s">
        <v>29</v>
      </c>
      <c r="N3066" t="s">
        <v>29</v>
      </c>
      <c r="O3066" t="s">
        <v>29</v>
      </c>
      <c r="P3066">
        <v>1</v>
      </c>
      <c r="Q3066">
        <v>1</v>
      </c>
      <c r="R3066">
        <v>300</v>
      </c>
      <c r="S3066" t="str">
        <f>IF(Table1[[#This Row],[Average_Cost_for_two]]&lt;500,"Low",IF(Table1[[#This Row],[Average_Cost_for_two]]&lt;=1500,"Medium","High"))</f>
        <v>Low</v>
      </c>
      <c r="T3066">
        <v>1</v>
      </c>
      <c r="U3066">
        <v>2012</v>
      </c>
      <c r="V3066">
        <v>5</v>
      </c>
      <c r="W3066">
        <v>3</v>
      </c>
      <c r="X3066">
        <f>IF(OR(Main!$U3066=0,
       Main!$V3066=0,
       Main!$W3066=0),
   "",
   DATE(Main!$U3066,
        Main!$V3066,
        Main!$W3066)
)</f>
        <v>41032</v>
      </c>
      <c r="Y3066">
        <f>Table1[[#This Row],[Average_Cost_for_two]]*VLOOKUP(Table1[[#This Row],[Currency]],currency!$A$2:$B$10,2,FALSE)</f>
        <v>3.6</v>
      </c>
      <c r="Z3066" t="str">
        <f>VLOOKUP(C3066,country!A:B,2,FALSE)</f>
        <v>India</v>
      </c>
      <c r="AA3066">
        <f t="shared" si="47"/>
        <v>2</v>
      </c>
    </row>
    <row r="3067" spans="1:27" ht="15.75" customHeight="1" x14ac:dyDescent="0.25">
      <c r="A3067">
        <v>18361770</v>
      </c>
      <c r="B3067" t="s">
        <v>6942</v>
      </c>
      <c r="C3067">
        <v>1</v>
      </c>
      <c r="D3067" t="s">
        <v>23</v>
      </c>
      <c r="E3067" t="s">
        <v>6943</v>
      </c>
      <c r="F3067" t="s">
        <v>236</v>
      </c>
      <c r="G3067" t="s">
        <v>235</v>
      </c>
      <c r="H3067">
        <v>77.156649999999999</v>
      </c>
      <c r="I3067">
        <v>28.705019400000001</v>
      </c>
      <c r="J3067" t="s">
        <v>877</v>
      </c>
      <c r="K3067" t="s">
        <v>28</v>
      </c>
      <c r="L3067" t="s">
        <v>29</v>
      </c>
      <c r="M3067" t="s">
        <v>29</v>
      </c>
      <c r="N3067" t="s">
        <v>29</v>
      </c>
      <c r="O3067" t="s">
        <v>29</v>
      </c>
      <c r="P3067">
        <v>1</v>
      </c>
      <c r="Q3067">
        <v>3</v>
      </c>
      <c r="R3067">
        <v>300</v>
      </c>
      <c r="S3067" t="str">
        <f>IF(Table1[[#This Row],[Average_Cost_for_two]]&lt;500,"Low",IF(Table1[[#This Row],[Average_Cost_for_two]]&lt;=1500,"Medium","High"))</f>
        <v>Low</v>
      </c>
      <c r="T3067">
        <v>1</v>
      </c>
      <c r="U3067">
        <v>2013</v>
      </c>
      <c r="V3067">
        <v>5</v>
      </c>
      <c r="W3067">
        <v>6</v>
      </c>
      <c r="X3067">
        <f>IF(OR(Main!$U3067=0,
       Main!$V3067=0,
       Main!$W3067=0),
   "",
   DATE(Main!$U3067,
        Main!$V3067,
        Main!$W3067)
)</f>
        <v>41400</v>
      </c>
      <c r="Y3067">
        <f>Table1[[#This Row],[Average_Cost_for_two]]*VLOOKUP(Table1[[#This Row],[Currency]],currency!$A$2:$B$10,2,FALSE)</f>
        <v>3.6</v>
      </c>
      <c r="Z3067" t="str">
        <f>VLOOKUP(C3067,country!A:B,2,FALSE)</f>
        <v>India</v>
      </c>
      <c r="AA3067">
        <f t="shared" si="47"/>
        <v>2</v>
      </c>
    </row>
    <row r="3068" spans="1:27" ht="15.75" customHeight="1" x14ac:dyDescent="0.25">
      <c r="A3068">
        <v>306179</v>
      </c>
      <c r="B3068" t="s">
        <v>6944</v>
      </c>
      <c r="C3068">
        <v>1</v>
      </c>
      <c r="D3068" t="s">
        <v>23</v>
      </c>
      <c r="E3068" t="s">
        <v>6945</v>
      </c>
      <c r="F3068" t="s">
        <v>1162</v>
      </c>
      <c r="G3068" t="s">
        <v>1163</v>
      </c>
      <c r="H3068">
        <v>77.039100899999994</v>
      </c>
      <c r="I3068">
        <v>28.621090899999999</v>
      </c>
      <c r="J3068" t="s">
        <v>6946</v>
      </c>
      <c r="K3068" t="s">
        <v>28</v>
      </c>
      <c r="L3068" t="s">
        <v>29</v>
      </c>
      <c r="M3068" t="s">
        <v>29</v>
      </c>
      <c r="N3068" t="s">
        <v>29</v>
      </c>
      <c r="O3068" t="s">
        <v>29</v>
      </c>
      <c r="P3068">
        <v>1</v>
      </c>
      <c r="Q3068">
        <v>4</v>
      </c>
      <c r="R3068">
        <v>300</v>
      </c>
      <c r="S3068" t="str">
        <f>IF(Table1[[#This Row],[Average_Cost_for_two]]&lt;500,"Low",IF(Table1[[#This Row],[Average_Cost_for_two]]&lt;=1500,"Medium","High"))</f>
        <v>Low</v>
      </c>
      <c r="T3068">
        <v>3</v>
      </c>
      <c r="U3068">
        <v>2016</v>
      </c>
      <c r="V3068">
        <v>5</v>
      </c>
      <c r="W3068">
        <v>4</v>
      </c>
      <c r="X3068">
        <f>IF(OR(Main!$U3068=0,
       Main!$V3068=0,
       Main!$W3068=0),
   "",
   DATE(Main!$U3068,
        Main!$V3068,
        Main!$W3068)
)</f>
        <v>42494</v>
      </c>
      <c r="Y3068">
        <f>Table1[[#This Row],[Average_Cost_for_two]]*VLOOKUP(Table1[[#This Row],[Currency]],currency!$A$2:$B$10,2,FALSE)</f>
        <v>3.6</v>
      </c>
      <c r="Z3068" t="str">
        <f>VLOOKUP(C3068,country!A:B,2,FALSE)</f>
        <v>India</v>
      </c>
      <c r="AA3068">
        <f t="shared" si="47"/>
        <v>2</v>
      </c>
    </row>
    <row r="3069" spans="1:27" ht="15.75" customHeight="1" x14ac:dyDescent="0.25">
      <c r="A3069">
        <v>6123</v>
      </c>
      <c r="B3069" t="s">
        <v>6947</v>
      </c>
      <c r="C3069">
        <v>1</v>
      </c>
      <c r="D3069" t="s">
        <v>23</v>
      </c>
      <c r="E3069" t="s">
        <v>6948</v>
      </c>
      <c r="F3069" t="s">
        <v>5288</v>
      </c>
      <c r="G3069" t="s">
        <v>5289</v>
      </c>
      <c r="H3069">
        <v>77.282172500000001</v>
      </c>
      <c r="I3069">
        <v>28.654838900000001</v>
      </c>
      <c r="J3069" t="s">
        <v>689</v>
      </c>
      <c r="K3069" t="s">
        <v>28</v>
      </c>
      <c r="L3069" t="s">
        <v>29</v>
      </c>
      <c r="M3069" t="s">
        <v>29</v>
      </c>
      <c r="N3069" t="s">
        <v>29</v>
      </c>
      <c r="O3069" t="s">
        <v>29</v>
      </c>
      <c r="P3069">
        <v>1</v>
      </c>
      <c r="Q3069">
        <v>6</v>
      </c>
      <c r="R3069">
        <v>300</v>
      </c>
      <c r="S3069" t="str">
        <f>IF(Table1[[#This Row],[Average_Cost_for_two]]&lt;500,"Low",IF(Table1[[#This Row],[Average_Cost_for_two]]&lt;=1500,"Medium","High"))</f>
        <v>Low</v>
      </c>
      <c r="T3069">
        <v>2.9</v>
      </c>
      <c r="U3069">
        <v>2013</v>
      </c>
      <c r="V3069">
        <v>4</v>
      </c>
      <c r="W3069">
        <v>8</v>
      </c>
      <c r="X3069">
        <f>IF(OR(Main!$U3069=0,
       Main!$V3069=0,
       Main!$W3069=0),
   "",
   DATE(Main!$U3069,
        Main!$V3069,
        Main!$W3069)
)</f>
        <v>41372</v>
      </c>
      <c r="Y3069">
        <f>Table1[[#This Row],[Average_Cost_for_two]]*VLOOKUP(Table1[[#This Row],[Currency]],currency!$A$2:$B$10,2,FALSE)</f>
        <v>3.6</v>
      </c>
      <c r="Z3069" t="str">
        <f>VLOOKUP(C3069,country!A:B,2,FALSE)</f>
        <v>India</v>
      </c>
      <c r="AA3069">
        <f t="shared" si="47"/>
        <v>2</v>
      </c>
    </row>
    <row r="3070" spans="1:27" ht="15.75" customHeight="1" x14ac:dyDescent="0.25">
      <c r="A3070">
        <v>18239781</v>
      </c>
      <c r="B3070" t="s">
        <v>6949</v>
      </c>
      <c r="C3070">
        <v>1</v>
      </c>
      <c r="D3070" t="s">
        <v>23</v>
      </c>
      <c r="E3070" t="s">
        <v>6950</v>
      </c>
      <c r="F3070" t="s">
        <v>243</v>
      </c>
      <c r="G3070" t="s">
        <v>244</v>
      </c>
      <c r="H3070">
        <v>77.248612379999997</v>
      </c>
      <c r="I3070">
        <v>28.540083500000001</v>
      </c>
      <c r="J3070" t="s">
        <v>1064</v>
      </c>
      <c r="K3070" t="s">
        <v>28</v>
      </c>
      <c r="L3070" t="s">
        <v>29</v>
      </c>
      <c r="M3070" t="s">
        <v>29</v>
      </c>
      <c r="N3070" t="s">
        <v>29</v>
      </c>
      <c r="O3070" t="s">
        <v>29</v>
      </c>
      <c r="P3070">
        <v>1</v>
      </c>
      <c r="Q3070">
        <v>7</v>
      </c>
      <c r="R3070">
        <v>300</v>
      </c>
      <c r="S3070" t="str">
        <f>IF(Table1[[#This Row],[Average_Cost_for_two]]&lt;500,"Low",IF(Table1[[#This Row],[Average_Cost_for_two]]&lt;=1500,"Medium","High"))</f>
        <v>Low</v>
      </c>
      <c r="T3070">
        <v>3.1</v>
      </c>
      <c r="U3070">
        <v>2012</v>
      </c>
      <c r="V3070">
        <v>4</v>
      </c>
      <c r="W3070">
        <v>23</v>
      </c>
      <c r="X3070">
        <f>IF(OR(Main!$U3070=0,
       Main!$V3070=0,
       Main!$W3070=0),
   "",
   DATE(Main!$U3070,
        Main!$V3070,
        Main!$W3070)
)</f>
        <v>41022</v>
      </c>
      <c r="Y3070">
        <f>Table1[[#This Row],[Average_Cost_for_two]]*VLOOKUP(Table1[[#This Row],[Currency]],currency!$A$2:$B$10,2,FALSE)</f>
        <v>3.6</v>
      </c>
      <c r="Z3070" t="str">
        <f>VLOOKUP(C3070,country!A:B,2,FALSE)</f>
        <v>India</v>
      </c>
      <c r="AA3070">
        <f t="shared" si="47"/>
        <v>2</v>
      </c>
    </row>
    <row r="3071" spans="1:27" ht="15.75" customHeight="1" x14ac:dyDescent="0.25">
      <c r="A3071">
        <v>7623</v>
      </c>
      <c r="B3071" t="s">
        <v>6951</v>
      </c>
      <c r="C3071">
        <v>1</v>
      </c>
      <c r="D3071" t="s">
        <v>23</v>
      </c>
      <c r="E3071" t="s">
        <v>6952</v>
      </c>
      <c r="F3071" t="s">
        <v>243</v>
      </c>
      <c r="G3071" t="s">
        <v>244</v>
      </c>
      <c r="H3071">
        <v>77.248943969999999</v>
      </c>
      <c r="I3071">
        <v>28.540279959999999</v>
      </c>
      <c r="J3071" t="s">
        <v>731</v>
      </c>
      <c r="K3071" t="s">
        <v>28</v>
      </c>
      <c r="L3071" t="s">
        <v>29</v>
      </c>
      <c r="M3071" t="s">
        <v>29</v>
      </c>
      <c r="N3071" t="s">
        <v>29</v>
      </c>
      <c r="O3071" t="s">
        <v>29</v>
      </c>
      <c r="P3071">
        <v>1</v>
      </c>
      <c r="Q3071">
        <v>22</v>
      </c>
      <c r="R3071">
        <v>300</v>
      </c>
      <c r="S3071" t="str">
        <f>IF(Table1[[#This Row],[Average_Cost_for_two]]&lt;500,"Low",IF(Table1[[#This Row],[Average_Cost_for_two]]&lt;=1500,"Medium","High"))</f>
        <v>Low</v>
      </c>
      <c r="T3071">
        <v>2.7</v>
      </c>
      <c r="U3071">
        <v>2013</v>
      </c>
      <c r="V3071">
        <v>4</v>
      </c>
      <c r="W3071">
        <v>15</v>
      </c>
      <c r="X3071">
        <f>IF(OR(Main!$U3071=0,
       Main!$V3071=0,
       Main!$W3071=0),
   "",
   DATE(Main!$U3071,
        Main!$V3071,
        Main!$W3071)
)</f>
        <v>41379</v>
      </c>
      <c r="Y3071">
        <f>Table1[[#This Row],[Average_Cost_for_two]]*VLOOKUP(Table1[[#This Row],[Currency]],currency!$A$2:$B$10,2,FALSE)</f>
        <v>3.6</v>
      </c>
      <c r="Z3071" t="str">
        <f>VLOOKUP(C3071,country!A:B,2,FALSE)</f>
        <v>India</v>
      </c>
      <c r="AA3071">
        <f t="shared" si="47"/>
        <v>2</v>
      </c>
    </row>
    <row r="3072" spans="1:27" ht="15.75" customHeight="1" x14ac:dyDescent="0.25">
      <c r="A3072">
        <v>18282004</v>
      </c>
      <c r="B3072" t="s">
        <v>6953</v>
      </c>
      <c r="C3072">
        <v>1</v>
      </c>
      <c r="D3072" t="s">
        <v>23</v>
      </c>
      <c r="E3072" t="s">
        <v>6954</v>
      </c>
      <c r="F3072" t="s">
        <v>243</v>
      </c>
      <c r="G3072" t="s">
        <v>244</v>
      </c>
      <c r="H3072">
        <v>77.248680780000001</v>
      </c>
      <c r="I3072">
        <v>28.540361839999999</v>
      </c>
      <c r="J3072" t="s">
        <v>523</v>
      </c>
      <c r="K3072" t="s">
        <v>28</v>
      </c>
      <c r="L3072" t="s">
        <v>29</v>
      </c>
      <c r="M3072" t="s">
        <v>29</v>
      </c>
      <c r="N3072" t="s">
        <v>29</v>
      </c>
      <c r="O3072" t="s">
        <v>29</v>
      </c>
      <c r="P3072">
        <v>1</v>
      </c>
      <c r="Q3072">
        <v>2</v>
      </c>
      <c r="R3072">
        <v>300</v>
      </c>
      <c r="S3072" t="str">
        <f>IF(Table1[[#This Row],[Average_Cost_for_two]]&lt;500,"Low",IF(Table1[[#This Row],[Average_Cost_for_two]]&lt;=1500,"Medium","High"))</f>
        <v>Low</v>
      </c>
      <c r="T3072">
        <v>1</v>
      </c>
      <c r="U3072">
        <v>2015</v>
      </c>
      <c r="V3072">
        <v>4</v>
      </c>
      <c r="W3072">
        <v>23</v>
      </c>
      <c r="X3072">
        <f>IF(OR(Main!$U3072=0,
       Main!$V3072=0,
       Main!$W3072=0),
   "",
   DATE(Main!$U3072,
        Main!$V3072,
        Main!$W3072)
)</f>
        <v>42117</v>
      </c>
      <c r="Y3072">
        <f>Table1[[#This Row],[Average_Cost_for_two]]*VLOOKUP(Table1[[#This Row],[Currency]],currency!$A$2:$B$10,2,FALSE)</f>
        <v>3.6</v>
      </c>
      <c r="Z3072" t="str">
        <f>VLOOKUP(C3072,country!A:B,2,FALSE)</f>
        <v>India</v>
      </c>
      <c r="AA3072">
        <f t="shared" si="47"/>
        <v>2</v>
      </c>
    </row>
    <row r="3073" spans="1:27" ht="15.75" customHeight="1" x14ac:dyDescent="0.25">
      <c r="A3073">
        <v>705</v>
      </c>
      <c r="B3073" t="s">
        <v>6844</v>
      </c>
      <c r="C3073">
        <v>1</v>
      </c>
      <c r="D3073" t="s">
        <v>23</v>
      </c>
      <c r="E3073" t="s">
        <v>6955</v>
      </c>
      <c r="F3073" t="s">
        <v>71</v>
      </c>
      <c r="G3073" t="s">
        <v>72</v>
      </c>
      <c r="H3073">
        <v>77.229962400000005</v>
      </c>
      <c r="I3073">
        <v>28.574065999999998</v>
      </c>
      <c r="J3073" t="s">
        <v>715</v>
      </c>
      <c r="K3073" t="s">
        <v>28</v>
      </c>
      <c r="L3073" t="s">
        <v>29</v>
      </c>
      <c r="M3073" t="s">
        <v>29</v>
      </c>
      <c r="N3073" t="s">
        <v>29</v>
      </c>
      <c r="O3073" t="s">
        <v>29</v>
      </c>
      <c r="P3073">
        <v>1</v>
      </c>
      <c r="Q3073">
        <v>55</v>
      </c>
      <c r="R3073">
        <v>300</v>
      </c>
      <c r="S3073" t="str">
        <f>IF(Table1[[#This Row],[Average_Cost_for_two]]&lt;500,"Low",IF(Table1[[#This Row],[Average_Cost_for_two]]&lt;=1500,"Medium","High"))</f>
        <v>Low</v>
      </c>
      <c r="T3073">
        <v>3.7</v>
      </c>
      <c r="U3073">
        <v>2015</v>
      </c>
      <c r="V3073">
        <v>4</v>
      </c>
      <c r="W3073">
        <v>25</v>
      </c>
      <c r="X3073">
        <f>IF(OR(Main!$U3073=0,
       Main!$V3073=0,
       Main!$W3073=0),
   "",
   DATE(Main!$U3073,
        Main!$V3073,
        Main!$W3073)
)</f>
        <v>42119</v>
      </c>
      <c r="Y3073">
        <f>Table1[[#This Row],[Average_Cost_for_two]]*VLOOKUP(Table1[[#This Row],[Currency]],currency!$A$2:$B$10,2,FALSE)</f>
        <v>3.6</v>
      </c>
      <c r="Z3073" t="str">
        <f>VLOOKUP(C3073,country!A:B,2,FALSE)</f>
        <v>India</v>
      </c>
      <c r="AA3073">
        <f t="shared" si="47"/>
        <v>2</v>
      </c>
    </row>
    <row r="3074" spans="1:27" ht="15.75" customHeight="1" x14ac:dyDescent="0.25">
      <c r="A3074">
        <v>18396187</v>
      </c>
      <c r="B3074" t="s">
        <v>6956</v>
      </c>
      <c r="C3074">
        <v>1</v>
      </c>
      <c r="D3074" t="s">
        <v>23</v>
      </c>
      <c r="E3074" t="s">
        <v>72</v>
      </c>
      <c r="F3074" t="s">
        <v>71</v>
      </c>
      <c r="G3074" t="s">
        <v>72</v>
      </c>
      <c r="H3074">
        <v>77.23133</v>
      </c>
      <c r="I3074">
        <v>28.573539</v>
      </c>
      <c r="J3074" t="s">
        <v>562</v>
      </c>
      <c r="K3074" t="s">
        <v>28</v>
      </c>
      <c r="L3074" t="s">
        <v>29</v>
      </c>
      <c r="M3074" t="s">
        <v>36</v>
      </c>
      <c r="N3074" t="s">
        <v>29</v>
      </c>
      <c r="O3074" t="s">
        <v>29</v>
      </c>
      <c r="P3074">
        <v>1</v>
      </c>
      <c r="Q3074">
        <v>24</v>
      </c>
      <c r="R3074">
        <v>300</v>
      </c>
      <c r="S3074" t="str">
        <f>IF(Table1[[#This Row],[Average_Cost_for_two]]&lt;500,"Low",IF(Table1[[#This Row],[Average_Cost_for_two]]&lt;=1500,"Medium","High"))</f>
        <v>Low</v>
      </c>
      <c r="T3074">
        <v>3.8</v>
      </c>
      <c r="U3074">
        <v>2017</v>
      </c>
      <c r="V3074">
        <v>4</v>
      </c>
      <c r="W3074">
        <v>11</v>
      </c>
      <c r="X3074">
        <f>IF(OR(Main!$U3074=0,
       Main!$V3074=0,
       Main!$W3074=0),
   "",
   DATE(Main!$U3074,
        Main!$V3074,
        Main!$W3074)
)</f>
        <v>42836</v>
      </c>
      <c r="Y3074">
        <f>Table1[[#This Row],[Average_Cost_for_two]]*VLOOKUP(Table1[[#This Row],[Currency]],currency!$A$2:$B$10,2,FALSE)</f>
        <v>3.6</v>
      </c>
      <c r="Z3074" t="str">
        <f>VLOOKUP(C3074,country!A:B,2,FALSE)</f>
        <v>India</v>
      </c>
      <c r="AA3074">
        <f t="shared" ref="AA3074:AA3137" si="48">ROUNDUP(V3074/3,0)</f>
        <v>2</v>
      </c>
    </row>
    <row r="3075" spans="1:27" ht="15.75" customHeight="1" x14ac:dyDescent="0.25">
      <c r="A3075">
        <v>18370586</v>
      </c>
      <c r="B3075" t="s">
        <v>6957</v>
      </c>
      <c r="C3075">
        <v>1</v>
      </c>
      <c r="D3075" t="s">
        <v>23</v>
      </c>
      <c r="E3075" t="s">
        <v>6958</v>
      </c>
      <c r="F3075" t="s">
        <v>435</v>
      </c>
      <c r="G3075" t="s">
        <v>436</v>
      </c>
      <c r="H3075">
        <v>77.205035899999999</v>
      </c>
      <c r="I3075">
        <v>28.694478100000001</v>
      </c>
      <c r="J3075" t="s">
        <v>533</v>
      </c>
      <c r="K3075" t="s">
        <v>28</v>
      </c>
      <c r="L3075" t="s">
        <v>29</v>
      </c>
      <c r="M3075" t="s">
        <v>36</v>
      </c>
      <c r="N3075" t="s">
        <v>29</v>
      </c>
      <c r="O3075" t="s">
        <v>29</v>
      </c>
      <c r="P3075">
        <v>1</v>
      </c>
      <c r="Q3075">
        <v>17</v>
      </c>
      <c r="R3075">
        <v>300</v>
      </c>
      <c r="S3075" t="str">
        <f>IF(Table1[[#This Row],[Average_Cost_for_two]]&lt;500,"Low",IF(Table1[[#This Row],[Average_Cost_for_two]]&lt;=1500,"Medium","High"))</f>
        <v>Low</v>
      </c>
      <c r="T3075">
        <v>3.2</v>
      </c>
      <c r="U3075">
        <v>2018</v>
      </c>
      <c r="V3075">
        <v>4</v>
      </c>
      <c r="W3075">
        <v>6</v>
      </c>
      <c r="X3075">
        <f>IF(OR(Main!$U3075=0,
       Main!$V3075=0,
       Main!$W3075=0),
   "",
   DATE(Main!$U3075,
        Main!$V3075,
        Main!$W3075)
)</f>
        <v>43196</v>
      </c>
      <c r="Y3075">
        <f>Table1[[#This Row],[Average_Cost_for_two]]*VLOOKUP(Table1[[#This Row],[Currency]],currency!$A$2:$B$10,2,FALSE)</f>
        <v>3.6</v>
      </c>
      <c r="Z3075" t="str">
        <f>VLOOKUP(C3075,country!A:B,2,FALSE)</f>
        <v>India</v>
      </c>
      <c r="AA3075">
        <f t="shared" si="48"/>
        <v>2</v>
      </c>
    </row>
    <row r="3076" spans="1:27" ht="15.75" customHeight="1" x14ac:dyDescent="0.25">
      <c r="A3076">
        <v>18378033</v>
      </c>
      <c r="B3076" t="s">
        <v>6959</v>
      </c>
      <c r="C3076">
        <v>1</v>
      </c>
      <c r="D3076" t="s">
        <v>23</v>
      </c>
      <c r="E3076" t="s">
        <v>6960</v>
      </c>
      <c r="F3076" t="s">
        <v>75</v>
      </c>
      <c r="G3076" t="s">
        <v>76</v>
      </c>
      <c r="H3076">
        <v>77.322531400000003</v>
      </c>
      <c r="I3076">
        <v>28.681885900000001</v>
      </c>
      <c r="J3076" t="s">
        <v>533</v>
      </c>
      <c r="K3076" t="s">
        <v>28</v>
      </c>
      <c r="L3076" t="s">
        <v>29</v>
      </c>
      <c r="M3076" t="s">
        <v>36</v>
      </c>
      <c r="N3076" t="s">
        <v>29</v>
      </c>
      <c r="O3076" t="s">
        <v>29</v>
      </c>
      <c r="P3076">
        <v>1</v>
      </c>
      <c r="Q3076">
        <v>14</v>
      </c>
      <c r="R3076">
        <v>300</v>
      </c>
      <c r="S3076" t="str">
        <f>IF(Table1[[#This Row],[Average_Cost_for_two]]&lt;500,"Low",IF(Table1[[#This Row],[Average_Cost_for_two]]&lt;=1500,"Medium","High"))</f>
        <v>Low</v>
      </c>
      <c r="T3076">
        <v>3.1</v>
      </c>
      <c r="U3076">
        <v>2010</v>
      </c>
      <c r="V3076">
        <v>4</v>
      </c>
      <c r="W3076">
        <v>8</v>
      </c>
      <c r="X3076">
        <f>IF(OR(Main!$U3076=0,
       Main!$V3076=0,
       Main!$W3076=0),
   "",
   DATE(Main!$U3076,
        Main!$V3076,
        Main!$W3076)
)</f>
        <v>40276</v>
      </c>
      <c r="Y3076">
        <f>Table1[[#This Row],[Average_Cost_for_two]]*VLOOKUP(Table1[[#This Row],[Currency]],currency!$A$2:$B$10,2,FALSE)</f>
        <v>3.6</v>
      </c>
      <c r="Z3076" t="str">
        <f>VLOOKUP(C3076,country!A:B,2,FALSE)</f>
        <v>India</v>
      </c>
      <c r="AA3076">
        <f t="shared" si="48"/>
        <v>2</v>
      </c>
    </row>
    <row r="3077" spans="1:27" ht="15.75" customHeight="1" x14ac:dyDescent="0.25">
      <c r="A3077">
        <v>18180083</v>
      </c>
      <c r="B3077" t="s">
        <v>6961</v>
      </c>
      <c r="C3077">
        <v>1</v>
      </c>
      <c r="D3077" t="s">
        <v>23</v>
      </c>
      <c r="E3077" t="s">
        <v>5863</v>
      </c>
      <c r="F3077" t="s">
        <v>3063</v>
      </c>
      <c r="G3077" t="s">
        <v>3064</v>
      </c>
      <c r="H3077">
        <v>77.251785600000005</v>
      </c>
      <c r="I3077">
        <v>28.5514005</v>
      </c>
      <c r="J3077" t="s">
        <v>523</v>
      </c>
      <c r="K3077" t="s">
        <v>28</v>
      </c>
      <c r="L3077" t="s">
        <v>29</v>
      </c>
      <c r="M3077" t="s">
        <v>36</v>
      </c>
      <c r="N3077" t="s">
        <v>29</v>
      </c>
      <c r="O3077" t="s">
        <v>29</v>
      </c>
      <c r="P3077">
        <v>1</v>
      </c>
      <c r="Q3077">
        <v>21</v>
      </c>
      <c r="R3077">
        <v>300</v>
      </c>
      <c r="S3077" t="str">
        <f>IF(Table1[[#This Row],[Average_Cost_for_two]]&lt;500,"Low",IF(Table1[[#This Row],[Average_Cost_for_two]]&lt;=1500,"Medium","High"))</f>
        <v>Low</v>
      </c>
      <c r="T3077">
        <v>3.7</v>
      </c>
      <c r="U3077">
        <v>2010</v>
      </c>
      <c r="V3077">
        <v>4</v>
      </c>
      <c r="W3077">
        <v>10</v>
      </c>
      <c r="X3077">
        <f>IF(OR(Main!$U3077=0,
       Main!$V3077=0,
       Main!$W3077=0),
   "",
   DATE(Main!$U3077,
        Main!$V3077,
        Main!$W3077)
)</f>
        <v>40278</v>
      </c>
      <c r="Y3077">
        <f>Table1[[#This Row],[Average_Cost_for_two]]*VLOOKUP(Table1[[#This Row],[Currency]],currency!$A$2:$B$10,2,FALSE)</f>
        <v>3.6</v>
      </c>
      <c r="Z3077" t="str">
        <f>VLOOKUP(C3077,country!A:B,2,FALSE)</f>
        <v>India</v>
      </c>
      <c r="AA3077">
        <f t="shared" si="48"/>
        <v>2</v>
      </c>
    </row>
    <row r="3078" spans="1:27" ht="15.75" customHeight="1" x14ac:dyDescent="0.25">
      <c r="A3078">
        <v>309168</v>
      </c>
      <c r="B3078" t="s">
        <v>2916</v>
      </c>
      <c r="C3078">
        <v>1</v>
      </c>
      <c r="D3078" t="s">
        <v>23</v>
      </c>
      <c r="E3078" t="s">
        <v>6962</v>
      </c>
      <c r="F3078" t="s">
        <v>25</v>
      </c>
      <c r="G3078" t="s">
        <v>26</v>
      </c>
      <c r="H3078">
        <v>77.272861559999996</v>
      </c>
      <c r="I3078">
        <v>28.653450530000001</v>
      </c>
      <c r="J3078" t="s">
        <v>556</v>
      </c>
      <c r="K3078" t="s">
        <v>28</v>
      </c>
      <c r="L3078" t="s">
        <v>29</v>
      </c>
      <c r="M3078" t="s">
        <v>29</v>
      </c>
      <c r="N3078" t="s">
        <v>29</v>
      </c>
      <c r="O3078" t="s">
        <v>29</v>
      </c>
      <c r="P3078">
        <v>1</v>
      </c>
      <c r="Q3078">
        <v>50</v>
      </c>
      <c r="R3078">
        <v>300</v>
      </c>
      <c r="S3078" t="str">
        <f>IF(Table1[[#This Row],[Average_Cost_for_two]]&lt;500,"Low",IF(Table1[[#This Row],[Average_Cost_for_two]]&lt;=1500,"Medium","High"))</f>
        <v>Low</v>
      </c>
      <c r="T3078">
        <v>2.8</v>
      </c>
      <c r="U3078">
        <v>2013</v>
      </c>
      <c r="V3078">
        <v>4</v>
      </c>
      <c r="W3078">
        <v>27</v>
      </c>
      <c r="X3078">
        <f>IF(OR(Main!$U3078=0,
       Main!$V3078=0,
       Main!$W3078=0),
   "",
   DATE(Main!$U3078,
        Main!$V3078,
        Main!$W3078)
)</f>
        <v>41391</v>
      </c>
      <c r="Y3078">
        <f>Table1[[#This Row],[Average_Cost_for_two]]*VLOOKUP(Table1[[#This Row],[Currency]],currency!$A$2:$B$10,2,FALSE)</f>
        <v>3.6</v>
      </c>
      <c r="Z3078" t="str">
        <f>VLOOKUP(C3078,country!A:B,2,FALSE)</f>
        <v>India</v>
      </c>
      <c r="AA3078">
        <f t="shared" si="48"/>
        <v>2</v>
      </c>
    </row>
    <row r="3079" spans="1:27" ht="15.75" customHeight="1" x14ac:dyDescent="0.25">
      <c r="A3079">
        <v>17953916</v>
      </c>
      <c r="B3079" t="s">
        <v>6963</v>
      </c>
      <c r="C3079">
        <v>1</v>
      </c>
      <c r="D3079" t="s">
        <v>23</v>
      </c>
      <c r="E3079" t="s">
        <v>6964</v>
      </c>
      <c r="F3079" t="s">
        <v>1973</v>
      </c>
      <c r="G3079" t="s">
        <v>1972</v>
      </c>
      <c r="H3079">
        <v>77.234183700000003</v>
      </c>
      <c r="I3079">
        <v>28.551072099999999</v>
      </c>
      <c r="J3079" t="s">
        <v>523</v>
      </c>
      <c r="K3079" t="s">
        <v>28</v>
      </c>
      <c r="L3079" t="s">
        <v>29</v>
      </c>
      <c r="M3079" t="s">
        <v>36</v>
      </c>
      <c r="N3079" t="s">
        <v>29</v>
      </c>
      <c r="O3079" t="s">
        <v>29</v>
      </c>
      <c r="P3079">
        <v>1</v>
      </c>
      <c r="Q3079">
        <v>70</v>
      </c>
      <c r="R3079">
        <v>300</v>
      </c>
      <c r="S3079" t="str">
        <f>IF(Table1[[#This Row],[Average_Cost_for_two]]&lt;500,"Low",IF(Table1[[#This Row],[Average_Cost_for_two]]&lt;=1500,"Medium","High"))</f>
        <v>Low</v>
      </c>
      <c r="T3079">
        <v>3.3</v>
      </c>
      <c r="U3079">
        <v>2011</v>
      </c>
      <c r="V3079">
        <v>4</v>
      </c>
      <c r="W3079">
        <v>2</v>
      </c>
      <c r="X3079">
        <f>IF(OR(Main!$U3079=0,
       Main!$V3079=0,
       Main!$W3079=0),
   "",
   DATE(Main!$U3079,
        Main!$V3079,
        Main!$W3079)
)</f>
        <v>40635</v>
      </c>
      <c r="Y3079">
        <f>Table1[[#This Row],[Average_Cost_for_two]]*VLOOKUP(Table1[[#This Row],[Currency]],currency!$A$2:$B$10,2,FALSE)</f>
        <v>3.6</v>
      </c>
      <c r="Z3079" t="str">
        <f>VLOOKUP(C3079,country!A:B,2,FALSE)</f>
        <v>India</v>
      </c>
      <c r="AA3079">
        <f t="shared" si="48"/>
        <v>2</v>
      </c>
    </row>
    <row r="3080" spans="1:27" ht="15.75" customHeight="1" x14ac:dyDescent="0.25">
      <c r="A3080">
        <v>702</v>
      </c>
      <c r="B3080" t="s">
        <v>6844</v>
      </c>
      <c r="C3080">
        <v>1</v>
      </c>
      <c r="D3080" t="s">
        <v>23</v>
      </c>
      <c r="E3080" t="s">
        <v>6965</v>
      </c>
      <c r="F3080" t="s">
        <v>1973</v>
      </c>
      <c r="G3080" t="s">
        <v>1972</v>
      </c>
      <c r="H3080">
        <v>77.236833099999998</v>
      </c>
      <c r="I3080">
        <v>28.5484106</v>
      </c>
      <c r="J3080" t="s">
        <v>715</v>
      </c>
      <c r="K3080" t="s">
        <v>28</v>
      </c>
      <c r="L3080" t="s">
        <v>29</v>
      </c>
      <c r="M3080" t="s">
        <v>36</v>
      </c>
      <c r="N3080" t="s">
        <v>29</v>
      </c>
      <c r="O3080" t="s">
        <v>29</v>
      </c>
      <c r="P3080">
        <v>1</v>
      </c>
      <c r="Q3080">
        <v>56</v>
      </c>
      <c r="R3080">
        <v>300</v>
      </c>
      <c r="S3080" t="str">
        <f>IF(Table1[[#This Row],[Average_Cost_for_two]]&lt;500,"Low",IF(Table1[[#This Row],[Average_Cost_for_two]]&lt;=1500,"Medium","High"))</f>
        <v>Low</v>
      </c>
      <c r="T3080">
        <v>3.6</v>
      </c>
      <c r="U3080">
        <v>2016</v>
      </c>
      <c r="V3080">
        <v>4</v>
      </c>
      <c r="W3080">
        <v>8</v>
      </c>
      <c r="X3080">
        <f>IF(OR(Main!$U3080=0,
       Main!$V3080=0,
       Main!$W3080=0),
   "",
   DATE(Main!$U3080,
        Main!$V3080,
        Main!$W3080)
)</f>
        <v>42468</v>
      </c>
      <c r="Y3080">
        <f>Table1[[#This Row],[Average_Cost_for_two]]*VLOOKUP(Table1[[#This Row],[Currency]],currency!$A$2:$B$10,2,FALSE)</f>
        <v>3.6</v>
      </c>
      <c r="Z3080" t="str">
        <f>VLOOKUP(C3080,country!A:B,2,FALSE)</f>
        <v>India</v>
      </c>
      <c r="AA3080">
        <f t="shared" si="48"/>
        <v>2</v>
      </c>
    </row>
    <row r="3081" spans="1:27" ht="15.75" customHeight="1" x14ac:dyDescent="0.25">
      <c r="A3081">
        <v>17953926</v>
      </c>
      <c r="B3081" t="s">
        <v>6966</v>
      </c>
      <c r="C3081">
        <v>1</v>
      </c>
      <c r="D3081" t="s">
        <v>23</v>
      </c>
      <c r="E3081" t="s">
        <v>6967</v>
      </c>
      <c r="F3081" t="s">
        <v>1982</v>
      </c>
      <c r="G3081" t="s">
        <v>1983</v>
      </c>
      <c r="H3081">
        <v>77.240071999999998</v>
      </c>
      <c r="I3081">
        <v>28.539853600000001</v>
      </c>
      <c r="J3081" t="s">
        <v>706</v>
      </c>
      <c r="K3081" t="s">
        <v>28</v>
      </c>
      <c r="L3081" t="s">
        <v>29</v>
      </c>
      <c r="M3081" t="s">
        <v>29</v>
      </c>
      <c r="N3081" t="s">
        <v>29</v>
      </c>
      <c r="O3081" t="s">
        <v>29</v>
      </c>
      <c r="P3081">
        <v>1</v>
      </c>
      <c r="Q3081">
        <v>9</v>
      </c>
      <c r="R3081">
        <v>300</v>
      </c>
      <c r="S3081" t="str">
        <f>IF(Table1[[#This Row],[Average_Cost_for_two]]&lt;500,"Low",IF(Table1[[#This Row],[Average_Cost_for_two]]&lt;=1500,"Medium","High"))</f>
        <v>Low</v>
      </c>
      <c r="T3081">
        <v>3.2</v>
      </c>
      <c r="U3081">
        <v>2011</v>
      </c>
      <c r="V3081">
        <v>4</v>
      </c>
      <c r="W3081">
        <v>12</v>
      </c>
      <c r="X3081">
        <f>IF(OR(Main!$U3081=0,
       Main!$V3081=0,
       Main!$W3081=0),
   "",
   DATE(Main!$U3081,
        Main!$V3081,
        Main!$W3081)
)</f>
        <v>40645</v>
      </c>
      <c r="Y3081">
        <f>Table1[[#This Row],[Average_Cost_for_two]]*VLOOKUP(Table1[[#This Row],[Currency]],currency!$A$2:$B$10,2,FALSE)</f>
        <v>3.6</v>
      </c>
      <c r="Z3081" t="str">
        <f>VLOOKUP(C3081,country!A:B,2,FALSE)</f>
        <v>India</v>
      </c>
      <c r="AA3081">
        <f t="shared" si="48"/>
        <v>2</v>
      </c>
    </row>
    <row r="3082" spans="1:27" ht="15.75" customHeight="1" x14ac:dyDescent="0.25">
      <c r="A3082">
        <v>313492</v>
      </c>
      <c r="B3082" t="s">
        <v>6968</v>
      </c>
      <c r="C3082">
        <v>1</v>
      </c>
      <c r="D3082" t="s">
        <v>23</v>
      </c>
      <c r="E3082" t="s">
        <v>6969</v>
      </c>
      <c r="F3082" t="s">
        <v>300</v>
      </c>
      <c r="G3082" t="s">
        <v>301</v>
      </c>
      <c r="H3082">
        <v>77.2212289</v>
      </c>
      <c r="I3082">
        <v>28.7007738</v>
      </c>
      <c r="J3082" t="s">
        <v>480</v>
      </c>
      <c r="K3082" t="s">
        <v>28</v>
      </c>
      <c r="L3082" t="s">
        <v>29</v>
      </c>
      <c r="M3082" t="s">
        <v>29</v>
      </c>
      <c r="N3082" t="s">
        <v>29</v>
      </c>
      <c r="O3082" t="s">
        <v>29</v>
      </c>
      <c r="P3082">
        <v>1</v>
      </c>
      <c r="Q3082">
        <v>27</v>
      </c>
      <c r="R3082">
        <v>300</v>
      </c>
      <c r="S3082" t="str">
        <f>IF(Table1[[#This Row],[Average_Cost_for_two]]&lt;500,"Low",IF(Table1[[#This Row],[Average_Cost_for_two]]&lt;=1500,"Medium","High"))</f>
        <v>Low</v>
      </c>
      <c r="T3082">
        <v>3.3</v>
      </c>
      <c r="U3082">
        <v>2010</v>
      </c>
      <c r="V3082">
        <v>4</v>
      </c>
      <c r="W3082">
        <v>25</v>
      </c>
      <c r="X3082">
        <f>IF(OR(Main!$U3082=0,
       Main!$V3082=0,
       Main!$W3082=0),
   "",
   DATE(Main!$U3082,
        Main!$V3082,
        Main!$W3082)
)</f>
        <v>40293</v>
      </c>
      <c r="Y3082">
        <f>Table1[[#This Row],[Average_Cost_for_two]]*VLOOKUP(Table1[[#This Row],[Currency]],currency!$A$2:$B$10,2,FALSE)</f>
        <v>3.6</v>
      </c>
      <c r="Z3082" t="str">
        <f>VLOOKUP(C3082,country!A:B,2,FALSE)</f>
        <v>India</v>
      </c>
      <c r="AA3082">
        <f t="shared" si="48"/>
        <v>2</v>
      </c>
    </row>
    <row r="3083" spans="1:27" ht="15.75" customHeight="1" x14ac:dyDescent="0.25">
      <c r="A3083">
        <v>305276</v>
      </c>
      <c r="B3083" t="s">
        <v>6970</v>
      </c>
      <c r="C3083">
        <v>1</v>
      </c>
      <c r="D3083" t="s">
        <v>23</v>
      </c>
      <c r="E3083" t="s">
        <v>6971</v>
      </c>
      <c r="F3083" t="s">
        <v>155</v>
      </c>
      <c r="G3083" t="s">
        <v>156</v>
      </c>
      <c r="H3083">
        <v>77.189897799999997</v>
      </c>
      <c r="I3083">
        <v>28.694327900000001</v>
      </c>
      <c r="J3083" t="s">
        <v>567</v>
      </c>
      <c r="K3083" t="s">
        <v>28</v>
      </c>
      <c r="L3083" t="s">
        <v>29</v>
      </c>
      <c r="M3083" t="s">
        <v>29</v>
      </c>
      <c r="N3083" t="s">
        <v>29</v>
      </c>
      <c r="O3083" t="s">
        <v>29</v>
      </c>
      <c r="P3083">
        <v>1</v>
      </c>
      <c r="Q3083">
        <v>11</v>
      </c>
      <c r="R3083">
        <v>300</v>
      </c>
      <c r="S3083" t="str">
        <f>IF(Table1[[#This Row],[Average_Cost_for_two]]&lt;500,"Low",IF(Table1[[#This Row],[Average_Cost_for_two]]&lt;=1500,"Medium","High"))</f>
        <v>Low</v>
      </c>
      <c r="T3083">
        <v>3.1</v>
      </c>
      <c r="U3083">
        <v>2016</v>
      </c>
      <c r="V3083">
        <v>4</v>
      </c>
      <c r="W3083">
        <v>21</v>
      </c>
      <c r="X3083">
        <f>IF(OR(Main!$U3083=0,
       Main!$V3083=0,
       Main!$W3083=0),
   "",
   DATE(Main!$U3083,
        Main!$V3083,
        Main!$W3083)
)</f>
        <v>42481</v>
      </c>
      <c r="Y3083">
        <f>Table1[[#This Row],[Average_Cost_for_two]]*VLOOKUP(Table1[[#This Row],[Currency]],currency!$A$2:$B$10,2,FALSE)</f>
        <v>3.6</v>
      </c>
      <c r="Z3083" t="str">
        <f>VLOOKUP(C3083,country!A:B,2,FALSE)</f>
        <v>India</v>
      </c>
      <c r="AA3083">
        <f t="shared" si="48"/>
        <v>2</v>
      </c>
    </row>
    <row r="3084" spans="1:27" ht="15.75" customHeight="1" x14ac:dyDescent="0.25">
      <c r="A3084">
        <v>18359262</v>
      </c>
      <c r="B3084" t="s">
        <v>1126</v>
      </c>
      <c r="C3084">
        <v>1</v>
      </c>
      <c r="D3084" t="s">
        <v>23</v>
      </c>
      <c r="E3084" t="s">
        <v>6972</v>
      </c>
      <c r="F3084" t="s">
        <v>2748</v>
      </c>
      <c r="G3084" t="s">
        <v>2749</v>
      </c>
      <c r="H3084">
        <v>77.286659299999997</v>
      </c>
      <c r="I3084">
        <v>28.537707699999999</v>
      </c>
      <c r="J3084" t="s">
        <v>1128</v>
      </c>
      <c r="K3084" t="s">
        <v>28</v>
      </c>
      <c r="L3084" t="s">
        <v>29</v>
      </c>
      <c r="M3084" t="s">
        <v>29</v>
      </c>
      <c r="N3084" t="s">
        <v>29</v>
      </c>
      <c r="O3084" t="s">
        <v>29</v>
      </c>
      <c r="P3084">
        <v>1</v>
      </c>
      <c r="Q3084">
        <v>6</v>
      </c>
      <c r="R3084">
        <v>300</v>
      </c>
      <c r="S3084" t="str">
        <f>IF(Table1[[#This Row],[Average_Cost_for_two]]&lt;500,"Low",IF(Table1[[#This Row],[Average_Cost_for_two]]&lt;=1500,"Medium","High"))</f>
        <v>Low</v>
      </c>
      <c r="T3084">
        <v>2.9</v>
      </c>
      <c r="U3084">
        <v>2012</v>
      </c>
      <c r="V3084">
        <v>4</v>
      </c>
      <c r="W3084">
        <v>11</v>
      </c>
      <c r="X3084">
        <f>IF(OR(Main!$U3084=0,
       Main!$V3084=0,
       Main!$W3084=0),
   "",
   DATE(Main!$U3084,
        Main!$V3084,
        Main!$W3084)
)</f>
        <v>41010</v>
      </c>
      <c r="Y3084">
        <f>Table1[[#This Row],[Average_Cost_for_two]]*VLOOKUP(Table1[[#This Row],[Currency]],currency!$A$2:$B$10,2,FALSE)</f>
        <v>3.6</v>
      </c>
      <c r="Z3084" t="str">
        <f>VLOOKUP(C3084,country!A:B,2,FALSE)</f>
        <v>India</v>
      </c>
      <c r="AA3084">
        <f t="shared" si="48"/>
        <v>2</v>
      </c>
    </row>
    <row r="3085" spans="1:27" ht="15.75" customHeight="1" x14ac:dyDescent="0.25">
      <c r="A3085">
        <v>18391147</v>
      </c>
      <c r="B3085" t="s">
        <v>6973</v>
      </c>
      <c r="C3085">
        <v>1</v>
      </c>
      <c r="D3085" t="s">
        <v>23</v>
      </c>
      <c r="E3085" t="s">
        <v>6974</v>
      </c>
      <c r="F3085" t="s">
        <v>346</v>
      </c>
      <c r="G3085" t="s">
        <v>347</v>
      </c>
      <c r="H3085">
        <v>77.181137399999997</v>
      </c>
      <c r="I3085">
        <v>28.549556500000001</v>
      </c>
      <c r="J3085" t="s">
        <v>523</v>
      </c>
      <c r="K3085" t="s">
        <v>28</v>
      </c>
      <c r="L3085" t="s">
        <v>29</v>
      </c>
      <c r="M3085" t="s">
        <v>29</v>
      </c>
      <c r="N3085" t="s">
        <v>29</v>
      </c>
      <c r="O3085" t="s">
        <v>29</v>
      </c>
      <c r="P3085">
        <v>1</v>
      </c>
      <c r="Q3085">
        <v>14</v>
      </c>
      <c r="R3085">
        <v>300</v>
      </c>
      <c r="S3085" t="str">
        <f>IF(Table1[[#This Row],[Average_Cost_for_two]]&lt;500,"Low",IF(Table1[[#This Row],[Average_Cost_for_two]]&lt;=1500,"Medium","High"))</f>
        <v>Low</v>
      </c>
      <c r="T3085">
        <v>3.5</v>
      </c>
      <c r="U3085">
        <v>2010</v>
      </c>
      <c r="V3085">
        <v>4</v>
      </c>
      <c r="W3085">
        <v>3</v>
      </c>
      <c r="X3085">
        <f>IF(OR(Main!$U3085=0,
       Main!$V3085=0,
       Main!$W3085=0),
   "",
   DATE(Main!$U3085,
        Main!$V3085,
        Main!$W3085)
)</f>
        <v>40271</v>
      </c>
      <c r="Y3085">
        <f>Table1[[#This Row],[Average_Cost_for_two]]*VLOOKUP(Table1[[#This Row],[Currency]],currency!$A$2:$B$10,2,FALSE)</f>
        <v>3.6</v>
      </c>
      <c r="Z3085" t="str">
        <f>VLOOKUP(C3085,country!A:B,2,FALSE)</f>
        <v>India</v>
      </c>
      <c r="AA3085">
        <f t="shared" si="48"/>
        <v>2</v>
      </c>
    </row>
    <row r="3086" spans="1:27" ht="15.75" customHeight="1" x14ac:dyDescent="0.25">
      <c r="A3086">
        <v>303104</v>
      </c>
      <c r="B3086" t="s">
        <v>1390</v>
      </c>
      <c r="C3086">
        <v>1</v>
      </c>
      <c r="D3086" t="s">
        <v>23</v>
      </c>
      <c r="E3086" t="s">
        <v>6975</v>
      </c>
      <c r="F3086" t="s">
        <v>654</v>
      </c>
      <c r="G3086" t="s">
        <v>655</v>
      </c>
      <c r="H3086">
        <v>77.208045299999995</v>
      </c>
      <c r="I3086">
        <v>28.6786891</v>
      </c>
      <c r="J3086" t="s">
        <v>1262</v>
      </c>
      <c r="K3086" t="s">
        <v>28</v>
      </c>
      <c r="L3086" t="s">
        <v>29</v>
      </c>
      <c r="M3086" t="s">
        <v>29</v>
      </c>
      <c r="N3086" t="s">
        <v>29</v>
      </c>
      <c r="O3086" t="s">
        <v>29</v>
      </c>
      <c r="P3086">
        <v>1</v>
      </c>
      <c r="Q3086">
        <v>53</v>
      </c>
      <c r="R3086">
        <v>300</v>
      </c>
      <c r="S3086" t="str">
        <f>IF(Table1[[#This Row],[Average_Cost_for_two]]&lt;500,"Low",IF(Table1[[#This Row],[Average_Cost_for_two]]&lt;=1500,"Medium","High"))</f>
        <v>Low</v>
      </c>
      <c r="T3086">
        <v>3.3</v>
      </c>
      <c r="U3086">
        <v>2012</v>
      </c>
      <c r="V3086">
        <v>4</v>
      </c>
      <c r="W3086">
        <v>7</v>
      </c>
      <c r="X3086">
        <f>IF(OR(Main!$U3086=0,
       Main!$V3086=0,
       Main!$W3086=0),
   "",
   DATE(Main!$U3086,
        Main!$V3086,
        Main!$W3086)
)</f>
        <v>41006</v>
      </c>
      <c r="Y3086">
        <f>Table1[[#This Row],[Average_Cost_for_two]]*VLOOKUP(Table1[[#This Row],[Currency]],currency!$A$2:$B$10,2,FALSE)</f>
        <v>3.6</v>
      </c>
      <c r="Z3086" t="str">
        <f>VLOOKUP(C3086,country!A:B,2,FALSE)</f>
        <v>India</v>
      </c>
      <c r="AA3086">
        <f t="shared" si="48"/>
        <v>2</v>
      </c>
    </row>
    <row r="3087" spans="1:27" ht="15.75" customHeight="1" x14ac:dyDescent="0.25">
      <c r="A3087">
        <v>18425773</v>
      </c>
      <c r="B3087" t="s">
        <v>6976</v>
      </c>
      <c r="C3087">
        <v>1</v>
      </c>
      <c r="D3087" t="s">
        <v>23</v>
      </c>
      <c r="E3087" t="s">
        <v>6977</v>
      </c>
      <c r="F3087" t="s">
        <v>34</v>
      </c>
      <c r="G3087" t="s">
        <v>35</v>
      </c>
      <c r="H3087">
        <v>77.241506299999998</v>
      </c>
      <c r="I3087">
        <v>28.575288499999999</v>
      </c>
      <c r="J3087" t="s">
        <v>877</v>
      </c>
      <c r="K3087" t="s">
        <v>28</v>
      </c>
      <c r="L3087" t="s">
        <v>29</v>
      </c>
      <c r="M3087" t="s">
        <v>29</v>
      </c>
      <c r="N3087" t="s">
        <v>29</v>
      </c>
      <c r="O3087" t="s">
        <v>29</v>
      </c>
      <c r="P3087">
        <v>1</v>
      </c>
      <c r="Q3087">
        <v>3</v>
      </c>
      <c r="R3087">
        <v>300</v>
      </c>
      <c r="S3087" t="str">
        <f>IF(Table1[[#This Row],[Average_Cost_for_two]]&lt;500,"Low",IF(Table1[[#This Row],[Average_Cost_for_two]]&lt;=1500,"Medium","High"))</f>
        <v>Low</v>
      </c>
      <c r="T3087">
        <v>1</v>
      </c>
      <c r="U3087">
        <v>2011</v>
      </c>
      <c r="V3087">
        <v>4</v>
      </c>
      <c r="W3087">
        <v>26</v>
      </c>
      <c r="X3087">
        <f>IF(OR(Main!$U3087=0,
       Main!$V3087=0,
       Main!$W3087=0),
   "",
   DATE(Main!$U3087,
        Main!$V3087,
        Main!$W3087)
)</f>
        <v>40659</v>
      </c>
      <c r="Y3087">
        <f>Table1[[#This Row],[Average_Cost_for_two]]*VLOOKUP(Table1[[#This Row],[Currency]],currency!$A$2:$B$10,2,FALSE)</f>
        <v>3.6</v>
      </c>
      <c r="Z3087" t="str">
        <f>VLOOKUP(C3087,country!A:B,2,FALSE)</f>
        <v>India</v>
      </c>
      <c r="AA3087">
        <f t="shared" si="48"/>
        <v>2</v>
      </c>
    </row>
    <row r="3088" spans="1:27" ht="15.75" customHeight="1" x14ac:dyDescent="0.25">
      <c r="A3088">
        <v>301239</v>
      </c>
      <c r="B3088" t="s">
        <v>6978</v>
      </c>
      <c r="C3088">
        <v>1</v>
      </c>
      <c r="D3088" t="s">
        <v>23</v>
      </c>
      <c r="E3088" t="s">
        <v>6979</v>
      </c>
      <c r="F3088" t="s">
        <v>3016</v>
      </c>
      <c r="G3088" t="s">
        <v>3017</v>
      </c>
      <c r="H3088">
        <v>77.240650000000002</v>
      </c>
      <c r="I3088">
        <v>28.571408000000002</v>
      </c>
      <c r="J3088" t="s">
        <v>6980</v>
      </c>
      <c r="K3088" t="s">
        <v>28</v>
      </c>
      <c r="L3088" t="s">
        <v>29</v>
      </c>
      <c r="M3088" t="s">
        <v>36</v>
      </c>
      <c r="N3088" t="s">
        <v>29</v>
      </c>
      <c r="O3088" t="s">
        <v>29</v>
      </c>
      <c r="P3088">
        <v>1</v>
      </c>
      <c r="Q3088">
        <v>41</v>
      </c>
      <c r="R3088">
        <v>300</v>
      </c>
      <c r="S3088" t="str">
        <f>IF(Table1[[#This Row],[Average_Cost_for_two]]&lt;500,"Low",IF(Table1[[#This Row],[Average_Cost_for_two]]&lt;=1500,"Medium","High"))</f>
        <v>Low</v>
      </c>
      <c r="T3088">
        <v>3</v>
      </c>
      <c r="U3088">
        <v>2014</v>
      </c>
      <c r="V3088">
        <v>4</v>
      </c>
      <c r="W3088">
        <v>25</v>
      </c>
      <c r="X3088">
        <f>IF(OR(Main!$U3088=0,
       Main!$V3088=0,
       Main!$W3088=0),
   "",
   DATE(Main!$U3088,
        Main!$V3088,
        Main!$W3088)
)</f>
        <v>41754</v>
      </c>
      <c r="Y3088">
        <f>Table1[[#This Row],[Average_Cost_for_two]]*VLOOKUP(Table1[[#This Row],[Currency]],currency!$A$2:$B$10,2,FALSE)</f>
        <v>3.6</v>
      </c>
      <c r="Z3088" t="str">
        <f>VLOOKUP(C3088,country!A:B,2,FALSE)</f>
        <v>India</v>
      </c>
      <c r="AA3088">
        <f t="shared" si="48"/>
        <v>2</v>
      </c>
    </row>
    <row r="3089" spans="1:27" ht="15.75" customHeight="1" x14ac:dyDescent="0.25">
      <c r="A3089">
        <v>309190</v>
      </c>
      <c r="B3089" t="s">
        <v>2916</v>
      </c>
      <c r="C3089">
        <v>1</v>
      </c>
      <c r="D3089" t="s">
        <v>23</v>
      </c>
      <c r="E3089" t="s">
        <v>6981</v>
      </c>
      <c r="F3089" t="s">
        <v>685</v>
      </c>
      <c r="G3089" t="s">
        <v>686</v>
      </c>
      <c r="H3089">
        <v>77.2791371</v>
      </c>
      <c r="I3089">
        <v>28.639344900000001</v>
      </c>
      <c r="J3089" t="s">
        <v>682</v>
      </c>
      <c r="K3089" t="s">
        <v>28</v>
      </c>
      <c r="L3089" t="s">
        <v>29</v>
      </c>
      <c r="M3089" t="s">
        <v>36</v>
      </c>
      <c r="N3089" t="s">
        <v>29</v>
      </c>
      <c r="O3089" t="s">
        <v>29</v>
      </c>
      <c r="P3089">
        <v>1</v>
      </c>
      <c r="Q3089">
        <v>23</v>
      </c>
      <c r="R3089">
        <v>300</v>
      </c>
      <c r="S3089" t="str">
        <f>IF(Table1[[#This Row],[Average_Cost_for_two]]&lt;500,"Low",IF(Table1[[#This Row],[Average_Cost_for_two]]&lt;=1500,"Medium","High"))</f>
        <v>Low</v>
      </c>
      <c r="T3089">
        <v>3.2</v>
      </c>
      <c r="U3089">
        <v>2016</v>
      </c>
      <c r="V3089">
        <v>4</v>
      </c>
      <c r="W3089">
        <v>19</v>
      </c>
      <c r="X3089">
        <f>IF(OR(Main!$U3089=0,
       Main!$V3089=0,
       Main!$W3089=0),
   "",
   DATE(Main!$U3089,
        Main!$V3089,
        Main!$W3089)
)</f>
        <v>42479</v>
      </c>
      <c r="Y3089">
        <f>Table1[[#This Row],[Average_Cost_for_two]]*VLOOKUP(Table1[[#This Row],[Currency]],currency!$A$2:$B$10,2,FALSE)</f>
        <v>3.6</v>
      </c>
      <c r="Z3089" t="str">
        <f>VLOOKUP(C3089,country!A:B,2,FALSE)</f>
        <v>India</v>
      </c>
      <c r="AA3089">
        <f t="shared" si="48"/>
        <v>2</v>
      </c>
    </row>
    <row r="3090" spans="1:27" ht="15.75" customHeight="1" x14ac:dyDescent="0.25">
      <c r="A3090">
        <v>18358657</v>
      </c>
      <c r="B3090" t="s">
        <v>6982</v>
      </c>
      <c r="C3090">
        <v>1</v>
      </c>
      <c r="D3090" t="s">
        <v>23</v>
      </c>
      <c r="E3090" t="s">
        <v>6983</v>
      </c>
      <c r="F3090" t="s">
        <v>39</v>
      </c>
      <c r="G3090" t="s">
        <v>40</v>
      </c>
      <c r="H3090">
        <v>77.123842400000001</v>
      </c>
      <c r="I3090">
        <v>28.5461773</v>
      </c>
      <c r="J3090" t="s">
        <v>533</v>
      </c>
      <c r="K3090" t="s">
        <v>28</v>
      </c>
      <c r="L3090" t="s">
        <v>29</v>
      </c>
      <c r="M3090" t="s">
        <v>29</v>
      </c>
      <c r="N3090" t="s">
        <v>29</v>
      </c>
      <c r="O3090" t="s">
        <v>29</v>
      </c>
      <c r="P3090">
        <v>1</v>
      </c>
      <c r="Q3090">
        <v>1</v>
      </c>
      <c r="R3090">
        <v>300</v>
      </c>
      <c r="S3090" t="str">
        <f>IF(Table1[[#This Row],[Average_Cost_for_two]]&lt;500,"Low",IF(Table1[[#This Row],[Average_Cost_for_two]]&lt;=1500,"Medium","High"))</f>
        <v>Low</v>
      </c>
      <c r="T3090">
        <v>1</v>
      </c>
      <c r="U3090">
        <v>2016</v>
      </c>
      <c r="V3090">
        <v>4</v>
      </c>
      <c r="W3090">
        <v>23</v>
      </c>
      <c r="X3090">
        <f>IF(OR(Main!$U3090=0,
       Main!$V3090=0,
       Main!$W3090=0),
   "",
   DATE(Main!$U3090,
        Main!$V3090,
        Main!$W3090)
)</f>
        <v>42483</v>
      </c>
      <c r="Y3090">
        <f>Table1[[#This Row],[Average_Cost_for_two]]*VLOOKUP(Table1[[#This Row],[Currency]],currency!$A$2:$B$10,2,FALSE)</f>
        <v>3.6</v>
      </c>
      <c r="Z3090" t="str">
        <f>VLOOKUP(C3090,country!A:B,2,FALSE)</f>
        <v>India</v>
      </c>
      <c r="AA3090">
        <f t="shared" si="48"/>
        <v>2</v>
      </c>
    </row>
    <row r="3091" spans="1:27" ht="15.75" customHeight="1" x14ac:dyDescent="0.25">
      <c r="A3091">
        <v>311161</v>
      </c>
      <c r="B3091" t="s">
        <v>6897</v>
      </c>
      <c r="C3091">
        <v>1</v>
      </c>
      <c r="D3091" t="s">
        <v>23</v>
      </c>
      <c r="E3091" t="s">
        <v>6984</v>
      </c>
      <c r="F3091" t="s">
        <v>1743</v>
      </c>
      <c r="G3091" t="s">
        <v>1742</v>
      </c>
      <c r="H3091">
        <v>77.211180200000001</v>
      </c>
      <c r="I3091">
        <v>28.536405800000001</v>
      </c>
      <c r="J3091" t="s">
        <v>6474</v>
      </c>
      <c r="K3091" t="s">
        <v>28</v>
      </c>
      <c r="L3091" t="s">
        <v>29</v>
      </c>
      <c r="M3091" t="s">
        <v>36</v>
      </c>
      <c r="N3091" t="s">
        <v>29</v>
      </c>
      <c r="O3091" t="s">
        <v>29</v>
      </c>
      <c r="P3091">
        <v>1</v>
      </c>
      <c r="Q3091">
        <v>308</v>
      </c>
      <c r="R3091">
        <v>300</v>
      </c>
      <c r="S3091" t="str">
        <f>IF(Table1[[#This Row],[Average_Cost_for_two]]&lt;500,"Low",IF(Table1[[#This Row],[Average_Cost_for_two]]&lt;=1500,"Medium","High"))</f>
        <v>Low</v>
      </c>
      <c r="T3091">
        <v>4</v>
      </c>
      <c r="U3091">
        <v>2018</v>
      </c>
      <c r="V3091">
        <v>4</v>
      </c>
      <c r="W3091">
        <v>3</v>
      </c>
      <c r="X3091">
        <f>IF(OR(Main!$U3091=0,
       Main!$V3091=0,
       Main!$W3091=0),
   "",
   DATE(Main!$U3091,
        Main!$V3091,
        Main!$W3091)
)</f>
        <v>43193</v>
      </c>
      <c r="Y3091">
        <f>Table1[[#This Row],[Average_Cost_for_two]]*VLOOKUP(Table1[[#This Row],[Currency]],currency!$A$2:$B$10,2,FALSE)</f>
        <v>3.6</v>
      </c>
      <c r="Z3091" t="str">
        <f>VLOOKUP(C3091,country!A:B,2,FALSE)</f>
        <v>India</v>
      </c>
      <c r="AA3091">
        <f t="shared" si="48"/>
        <v>2</v>
      </c>
    </row>
    <row r="3092" spans="1:27" ht="15.75" customHeight="1" x14ac:dyDescent="0.25">
      <c r="A3092">
        <v>313351</v>
      </c>
      <c r="B3092" t="s">
        <v>6844</v>
      </c>
      <c r="C3092">
        <v>1</v>
      </c>
      <c r="D3092" t="s">
        <v>23</v>
      </c>
      <c r="E3092" t="s">
        <v>6985</v>
      </c>
      <c r="F3092" t="s">
        <v>119</v>
      </c>
      <c r="G3092" t="s">
        <v>120</v>
      </c>
      <c r="H3092">
        <v>77.290586099999999</v>
      </c>
      <c r="I3092">
        <v>28.607152200000002</v>
      </c>
      <c r="J3092" t="s">
        <v>715</v>
      </c>
      <c r="K3092" t="s">
        <v>28</v>
      </c>
      <c r="L3092" t="s">
        <v>29</v>
      </c>
      <c r="M3092" t="s">
        <v>36</v>
      </c>
      <c r="N3092" t="s">
        <v>29</v>
      </c>
      <c r="O3092" t="s">
        <v>29</v>
      </c>
      <c r="P3092">
        <v>1</v>
      </c>
      <c r="Q3092">
        <v>13</v>
      </c>
      <c r="R3092">
        <v>300</v>
      </c>
      <c r="S3092" t="str">
        <f>IF(Table1[[#This Row],[Average_Cost_for_two]]&lt;500,"Low",IF(Table1[[#This Row],[Average_Cost_for_two]]&lt;=1500,"Medium","High"))</f>
        <v>Low</v>
      </c>
      <c r="T3092">
        <v>3.1</v>
      </c>
      <c r="U3092">
        <v>2016</v>
      </c>
      <c r="V3092">
        <v>4</v>
      </c>
      <c r="W3092">
        <v>19</v>
      </c>
      <c r="X3092">
        <f>IF(OR(Main!$U3092=0,
       Main!$V3092=0,
       Main!$W3092=0),
   "",
   DATE(Main!$U3092,
        Main!$V3092,
        Main!$W3092)
)</f>
        <v>42479</v>
      </c>
      <c r="Y3092">
        <f>Table1[[#This Row],[Average_Cost_for_two]]*VLOOKUP(Table1[[#This Row],[Currency]],currency!$A$2:$B$10,2,FALSE)</f>
        <v>3.6</v>
      </c>
      <c r="Z3092" t="str">
        <f>VLOOKUP(C3092,country!A:B,2,FALSE)</f>
        <v>India</v>
      </c>
      <c r="AA3092">
        <f t="shared" si="48"/>
        <v>2</v>
      </c>
    </row>
    <row r="3093" spans="1:27" ht="15.75" customHeight="1" x14ac:dyDescent="0.25">
      <c r="A3093">
        <v>305357</v>
      </c>
      <c r="B3093" t="s">
        <v>6986</v>
      </c>
      <c r="C3093">
        <v>1</v>
      </c>
      <c r="D3093" t="s">
        <v>23</v>
      </c>
      <c r="E3093" t="s">
        <v>6987</v>
      </c>
      <c r="F3093" t="s">
        <v>173</v>
      </c>
      <c r="G3093" t="s">
        <v>174</v>
      </c>
      <c r="H3093">
        <v>77.297015599999995</v>
      </c>
      <c r="I3093">
        <v>28.618666600000001</v>
      </c>
      <c r="J3093" t="s">
        <v>877</v>
      </c>
      <c r="K3093" t="s">
        <v>28</v>
      </c>
      <c r="L3093" t="s">
        <v>29</v>
      </c>
      <c r="M3093" t="s">
        <v>29</v>
      </c>
      <c r="N3093" t="s">
        <v>29</v>
      </c>
      <c r="O3093" t="s">
        <v>29</v>
      </c>
      <c r="P3093">
        <v>1</v>
      </c>
      <c r="Q3093">
        <v>23</v>
      </c>
      <c r="R3093">
        <v>300</v>
      </c>
      <c r="S3093" t="str">
        <f>IF(Table1[[#This Row],[Average_Cost_for_two]]&lt;500,"Low",IF(Table1[[#This Row],[Average_Cost_for_two]]&lt;=1500,"Medium","High"))</f>
        <v>Low</v>
      </c>
      <c r="T3093">
        <v>3.3</v>
      </c>
      <c r="U3093">
        <v>2012</v>
      </c>
      <c r="V3093">
        <v>4</v>
      </c>
      <c r="W3093">
        <v>5</v>
      </c>
      <c r="X3093">
        <f>IF(OR(Main!$U3093=0,
       Main!$V3093=0,
       Main!$W3093=0),
   "",
   DATE(Main!$U3093,
        Main!$V3093,
        Main!$W3093)
)</f>
        <v>41004</v>
      </c>
      <c r="Y3093">
        <f>Table1[[#This Row],[Average_Cost_for_two]]*VLOOKUP(Table1[[#This Row],[Currency]],currency!$A$2:$B$10,2,FALSE)</f>
        <v>3.6</v>
      </c>
      <c r="Z3093" t="str">
        <f>VLOOKUP(C3093,country!A:B,2,FALSE)</f>
        <v>India</v>
      </c>
      <c r="AA3093">
        <f t="shared" si="48"/>
        <v>2</v>
      </c>
    </row>
    <row r="3094" spans="1:27" ht="15.75" customHeight="1" x14ac:dyDescent="0.25">
      <c r="A3094">
        <v>301106</v>
      </c>
      <c r="B3094" t="s">
        <v>400</v>
      </c>
      <c r="C3094">
        <v>1</v>
      </c>
      <c r="D3094" t="s">
        <v>23</v>
      </c>
      <c r="E3094" t="s">
        <v>6988</v>
      </c>
      <c r="F3094" t="s">
        <v>123</v>
      </c>
      <c r="G3094" t="s">
        <v>124</v>
      </c>
      <c r="H3094">
        <v>77.330243199999998</v>
      </c>
      <c r="I3094">
        <v>28.603221399999999</v>
      </c>
      <c r="J3094" t="s">
        <v>480</v>
      </c>
      <c r="K3094" t="s">
        <v>28</v>
      </c>
      <c r="L3094" t="s">
        <v>29</v>
      </c>
      <c r="M3094" t="s">
        <v>29</v>
      </c>
      <c r="N3094" t="s">
        <v>29</v>
      </c>
      <c r="O3094" t="s">
        <v>29</v>
      </c>
      <c r="P3094">
        <v>1</v>
      </c>
      <c r="Q3094">
        <v>4</v>
      </c>
      <c r="R3094">
        <v>300</v>
      </c>
      <c r="S3094" t="str">
        <f>IF(Table1[[#This Row],[Average_Cost_for_two]]&lt;500,"Low",IF(Table1[[#This Row],[Average_Cost_for_two]]&lt;=1500,"Medium","High"))</f>
        <v>Low</v>
      </c>
      <c r="T3094">
        <v>2.8</v>
      </c>
      <c r="U3094">
        <v>2016</v>
      </c>
      <c r="V3094">
        <v>4</v>
      </c>
      <c r="W3094">
        <v>25</v>
      </c>
      <c r="X3094">
        <f>IF(OR(Main!$U3094=0,
       Main!$V3094=0,
       Main!$W3094=0),
   "",
   DATE(Main!$U3094,
        Main!$V3094,
        Main!$W3094)
)</f>
        <v>42485</v>
      </c>
      <c r="Y3094">
        <f>Table1[[#This Row],[Average_Cost_for_two]]*VLOOKUP(Table1[[#This Row],[Currency]],currency!$A$2:$B$10,2,FALSE)</f>
        <v>3.6</v>
      </c>
      <c r="Z3094" t="str">
        <f>VLOOKUP(C3094,country!A:B,2,FALSE)</f>
        <v>India</v>
      </c>
      <c r="AA3094">
        <f t="shared" si="48"/>
        <v>2</v>
      </c>
    </row>
    <row r="3095" spans="1:27" ht="15.75" customHeight="1" x14ac:dyDescent="0.25">
      <c r="A3095">
        <v>18057822</v>
      </c>
      <c r="B3095" t="s">
        <v>6989</v>
      </c>
      <c r="C3095">
        <v>1</v>
      </c>
      <c r="D3095" t="s">
        <v>23</v>
      </c>
      <c r="E3095" t="s">
        <v>6990</v>
      </c>
      <c r="F3095" t="s">
        <v>3468</v>
      </c>
      <c r="G3095" t="s">
        <v>3469</v>
      </c>
      <c r="H3095">
        <v>77.190839800000006</v>
      </c>
      <c r="I3095">
        <v>28.707217700000001</v>
      </c>
      <c r="J3095" t="s">
        <v>492</v>
      </c>
      <c r="K3095" t="s">
        <v>28</v>
      </c>
      <c r="L3095" t="s">
        <v>29</v>
      </c>
      <c r="M3095" t="s">
        <v>29</v>
      </c>
      <c r="N3095" t="s">
        <v>29</v>
      </c>
      <c r="O3095" t="s">
        <v>29</v>
      </c>
      <c r="P3095">
        <v>1</v>
      </c>
      <c r="Q3095">
        <v>20</v>
      </c>
      <c r="R3095">
        <v>300</v>
      </c>
      <c r="S3095" t="str">
        <f>IF(Table1[[#This Row],[Average_Cost_for_two]]&lt;500,"Low",IF(Table1[[#This Row],[Average_Cost_for_two]]&lt;=1500,"Medium","High"))</f>
        <v>Low</v>
      </c>
      <c r="T3095">
        <v>3.5</v>
      </c>
      <c r="U3095">
        <v>2010</v>
      </c>
      <c r="V3095">
        <v>4</v>
      </c>
      <c r="W3095">
        <v>25</v>
      </c>
      <c r="X3095">
        <f>IF(OR(Main!$U3095=0,
       Main!$V3095=0,
       Main!$W3095=0),
   "",
   DATE(Main!$U3095,
        Main!$V3095,
        Main!$W3095)
)</f>
        <v>40293</v>
      </c>
      <c r="Y3095">
        <f>Table1[[#This Row],[Average_Cost_for_two]]*VLOOKUP(Table1[[#This Row],[Currency]],currency!$A$2:$B$10,2,FALSE)</f>
        <v>3.6</v>
      </c>
      <c r="Z3095" t="str">
        <f>VLOOKUP(C3095,country!A:B,2,FALSE)</f>
        <v>India</v>
      </c>
      <c r="AA3095">
        <f t="shared" si="48"/>
        <v>2</v>
      </c>
    </row>
    <row r="3096" spans="1:27" ht="15.75" customHeight="1" x14ac:dyDescent="0.25">
      <c r="A3096">
        <v>18107851</v>
      </c>
      <c r="B3096" t="s">
        <v>6991</v>
      </c>
      <c r="C3096">
        <v>1</v>
      </c>
      <c r="D3096" t="s">
        <v>23</v>
      </c>
      <c r="E3096" t="s">
        <v>6992</v>
      </c>
      <c r="F3096" t="s">
        <v>45</v>
      </c>
      <c r="G3096" t="s">
        <v>46</v>
      </c>
      <c r="H3096">
        <v>77.215018499999999</v>
      </c>
      <c r="I3096">
        <v>28.7102675</v>
      </c>
      <c r="J3096" t="s">
        <v>567</v>
      </c>
      <c r="K3096" t="s">
        <v>28</v>
      </c>
      <c r="L3096" t="s">
        <v>29</v>
      </c>
      <c r="M3096" t="s">
        <v>29</v>
      </c>
      <c r="N3096" t="s">
        <v>29</v>
      </c>
      <c r="O3096" t="s">
        <v>29</v>
      </c>
      <c r="P3096">
        <v>1</v>
      </c>
      <c r="Q3096">
        <v>1</v>
      </c>
      <c r="R3096">
        <v>300</v>
      </c>
      <c r="S3096" t="str">
        <f>IF(Table1[[#This Row],[Average_Cost_for_two]]&lt;500,"Low",IF(Table1[[#This Row],[Average_Cost_for_two]]&lt;=1500,"Medium","High"))</f>
        <v>Low</v>
      </c>
      <c r="T3096">
        <v>1</v>
      </c>
      <c r="U3096">
        <v>2017</v>
      </c>
      <c r="V3096">
        <v>4</v>
      </c>
      <c r="W3096">
        <v>9</v>
      </c>
      <c r="X3096">
        <f>IF(OR(Main!$U3096=0,
       Main!$V3096=0,
       Main!$W3096=0),
   "",
   DATE(Main!$U3096,
        Main!$V3096,
        Main!$W3096)
)</f>
        <v>42834</v>
      </c>
      <c r="Y3096">
        <f>Table1[[#This Row],[Average_Cost_for_two]]*VLOOKUP(Table1[[#This Row],[Currency]],currency!$A$2:$B$10,2,FALSE)</f>
        <v>3.6</v>
      </c>
      <c r="Z3096" t="str">
        <f>VLOOKUP(C3096,country!A:B,2,FALSE)</f>
        <v>India</v>
      </c>
      <c r="AA3096">
        <f t="shared" si="48"/>
        <v>2</v>
      </c>
    </row>
    <row r="3097" spans="1:27" ht="15.75" customHeight="1" x14ac:dyDescent="0.25">
      <c r="A3097">
        <v>2377</v>
      </c>
      <c r="B3097" t="s">
        <v>6993</v>
      </c>
      <c r="C3097">
        <v>1</v>
      </c>
      <c r="D3097" t="s">
        <v>23</v>
      </c>
      <c r="E3097" t="s">
        <v>6994</v>
      </c>
      <c r="F3097" t="s">
        <v>2914</v>
      </c>
      <c r="G3097" t="s">
        <v>2915</v>
      </c>
      <c r="H3097">
        <v>77.149729699999995</v>
      </c>
      <c r="I3097">
        <v>28.6938779</v>
      </c>
      <c r="J3097" t="s">
        <v>1073</v>
      </c>
      <c r="K3097" t="s">
        <v>28</v>
      </c>
      <c r="L3097" t="s">
        <v>29</v>
      </c>
      <c r="M3097" t="s">
        <v>29</v>
      </c>
      <c r="N3097" t="s">
        <v>29</v>
      </c>
      <c r="O3097" t="s">
        <v>29</v>
      </c>
      <c r="P3097">
        <v>1</v>
      </c>
      <c r="Q3097">
        <v>66</v>
      </c>
      <c r="R3097">
        <v>300</v>
      </c>
      <c r="S3097" t="str">
        <f>IF(Table1[[#This Row],[Average_Cost_for_two]]&lt;500,"Low",IF(Table1[[#This Row],[Average_Cost_for_two]]&lt;=1500,"Medium","High"))</f>
        <v>Low</v>
      </c>
      <c r="T3097">
        <v>2.7</v>
      </c>
      <c r="U3097">
        <v>2017</v>
      </c>
      <c r="V3097">
        <v>4</v>
      </c>
      <c r="W3097">
        <v>18</v>
      </c>
      <c r="X3097">
        <f>IF(OR(Main!$U3097=0,
       Main!$V3097=0,
       Main!$W3097=0),
   "",
   DATE(Main!$U3097,
        Main!$V3097,
        Main!$W3097)
)</f>
        <v>42843</v>
      </c>
      <c r="Y3097">
        <f>Table1[[#This Row],[Average_Cost_for_two]]*VLOOKUP(Table1[[#This Row],[Currency]],currency!$A$2:$B$10,2,FALSE)</f>
        <v>3.6</v>
      </c>
      <c r="Z3097" t="str">
        <f>VLOOKUP(C3097,country!A:B,2,FALSE)</f>
        <v>India</v>
      </c>
      <c r="AA3097">
        <f t="shared" si="48"/>
        <v>2</v>
      </c>
    </row>
    <row r="3098" spans="1:27" ht="15.75" customHeight="1" x14ac:dyDescent="0.25">
      <c r="A3098">
        <v>18491638</v>
      </c>
      <c r="B3098" t="s">
        <v>6995</v>
      </c>
      <c r="C3098">
        <v>1</v>
      </c>
      <c r="D3098" t="s">
        <v>23</v>
      </c>
      <c r="E3098" t="s">
        <v>6996</v>
      </c>
      <c r="F3098" t="s">
        <v>108</v>
      </c>
      <c r="G3098" t="s">
        <v>109</v>
      </c>
      <c r="H3098">
        <v>0</v>
      </c>
      <c r="I3098">
        <v>0</v>
      </c>
      <c r="J3098" t="s">
        <v>877</v>
      </c>
      <c r="K3098" t="s">
        <v>28</v>
      </c>
      <c r="L3098" t="s">
        <v>29</v>
      </c>
      <c r="M3098" t="s">
        <v>29</v>
      </c>
      <c r="N3098" t="s">
        <v>29</v>
      </c>
      <c r="O3098" t="s">
        <v>29</v>
      </c>
      <c r="P3098">
        <v>1</v>
      </c>
      <c r="Q3098">
        <v>1</v>
      </c>
      <c r="R3098">
        <v>300</v>
      </c>
      <c r="S3098" t="str">
        <f>IF(Table1[[#This Row],[Average_Cost_for_two]]&lt;500,"Low",IF(Table1[[#This Row],[Average_Cost_for_two]]&lt;=1500,"Medium","High"))</f>
        <v>Low</v>
      </c>
      <c r="T3098">
        <v>1</v>
      </c>
      <c r="U3098">
        <v>2010</v>
      </c>
      <c r="V3098">
        <v>4</v>
      </c>
      <c r="W3098">
        <v>18</v>
      </c>
      <c r="X3098">
        <f>IF(OR(Main!$U3098=0,
       Main!$V3098=0,
       Main!$W3098=0),
   "",
   DATE(Main!$U3098,
        Main!$V3098,
        Main!$W3098)
)</f>
        <v>40286</v>
      </c>
      <c r="Y3098">
        <f>Table1[[#This Row],[Average_Cost_for_two]]*VLOOKUP(Table1[[#This Row],[Currency]],currency!$A$2:$B$10,2,FALSE)</f>
        <v>3.6</v>
      </c>
      <c r="Z3098" t="str">
        <f>VLOOKUP(C3098,country!A:B,2,FALSE)</f>
        <v>India</v>
      </c>
      <c r="AA3098">
        <f t="shared" si="48"/>
        <v>2</v>
      </c>
    </row>
    <row r="3099" spans="1:27" ht="15.75" customHeight="1" x14ac:dyDescent="0.25">
      <c r="A3099">
        <v>18462589</v>
      </c>
      <c r="B3099" t="s">
        <v>6844</v>
      </c>
      <c r="C3099">
        <v>1</v>
      </c>
      <c r="D3099" t="s">
        <v>23</v>
      </c>
      <c r="E3099" t="s">
        <v>6997</v>
      </c>
      <c r="F3099" t="s">
        <v>229</v>
      </c>
      <c r="G3099" t="s">
        <v>230</v>
      </c>
      <c r="H3099">
        <v>77.294171000000006</v>
      </c>
      <c r="I3099">
        <v>28.642713000000001</v>
      </c>
      <c r="J3099" t="s">
        <v>715</v>
      </c>
      <c r="K3099" t="s">
        <v>28</v>
      </c>
      <c r="L3099" t="s">
        <v>29</v>
      </c>
      <c r="M3099" t="s">
        <v>36</v>
      </c>
      <c r="N3099" t="s">
        <v>29</v>
      </c>
      <c r="O3099" t="s">
        <v>29</v>
      </c>
      <c r="P3099">
        <v>1</v>
      </c>
      <c r="Q3099">
        <v>1</v>
      </c>
      <c r="R3099">
        <v>300</v>
      </c>
      <c r="S3099" t="str">
        <f>IF(Table1[[#This Row],[Average_Cost_for_two]]&lt;500,"Low",IF(Table1[[#This Row],[Average_Cost_for_two]]&lt;=1500,"Medium","High"))</f>
        <v>Low</v>
      </c>
      <c r="T3099">
        <v>1</v>
      </c>
      <c r="U3099">
        <v>2015</v>
      </c>
      <c r="V3099">
        <v>4</v>
      </c>
      <c r="W3099">
        <v>15</v>
      </c>
      <c r="X3099">
        <f>IF(OR(Main!$U3099=0,
       Main!$V3099=0,
       Main!$W3099=0),
   "",
   DATE(Main!$U3099,
        Main!$V3099,
        Main!$W3099)
)</f>
        <v>42109</v>
      </c>
      <c r="Y3099">
        <f>Table1[[#This Row],[Average_Cost_for_two]]*VLOOKUP(Table1[[#This Row],[Currency]],currency!$A$2:$B$10,2,FALSE)</f>
        <v>3.6</v>
      </c>
      <c r="Z3099" t="str">
        <f>VLOOKUP(C3099,country!A:B,2,FALSE)</f>
        <v>India</v>
      </c>
      <c r="AA3099">
        <f t="shared" si="48"/>
        <v>2</v>
      </c>
    </row>
    <row r="3100" spans="1:27" ht="15.75" customHeight="1" x14ac:dyDescent="0.25">
      <c r="A3100">
        <v>18336474</v>
      </c>
      <c r="B3100" t="s">
        <v>1126</v>
      </c>
      <c r="C3100">
        <v>1</v>
      </c>
      <c r="D3100" t="s">
        <v>23</v>
      </c>
      <c r="E3100" t="s">
        <v>6998</v>
      </c>
      <c r="F3100" t="s">
        <v>229</v>
      </c>
      <c r="G3100" t="s">
        <v>230</v>
      </c>
      <c r="H3100">
        <v>77.296303899999998</v>
      </c>
      <c r="I3100">
        <v>28.642748000000001</v>
      </c>
      <c r="J3100" t="s">
        <v>6999</v>
      </c>
      <c r="K3100" t="s">
        <v>28</v>
      </c>
      <c r="L3100" t="s">
        <v>29</v>
      </c>
      <c r="M3100" t="s">
        <v>29</v>
      </c>
      <c r="N3100" t="s">
        <v>29</v>
      </c>
      <c r="O3100" t="s">
        <v>29</v>
      </c>
      <c r="P3100">
        <v>1</v>
      </c>
      <c r="Q3100">
        <v>2</v>
      </c>
      <c r="R3100">
        <v>300</v>
      </c>
      <c r="S3100" t="str">
        <f>IF(Table1[[#This Row],[Average_Cost_for_two]]&lt;500,"Low",IF(Table1[[#This Row],[Average_Cost_for_two]]&lt;=1500,"Medium","High"))</f>
        <v>Low</v>
      </c>
      <c r="T3100">
        <v>1</v>
      </c>
      <c r="U3100">
        <v>2012</v>
      </c>
      <c r="V3100">
        <v>4</v>
      </c>
      <c r="W3100">
        <v>28</v>
      </c>
      <c r="X3100">
        <f>IF(OR(Main!$U3100=0,
       Main!$V3100=0,
       Main!$W3100=0),
   "",
   DATE(Main!$U3100,
        Main!$V3100,
        Main!$W3100)
)</f>
        <v>41027</v>
      </c>
      <c r="Y3100">
        <f>Table1[[#This Row],[Average_Cost_for_two]]*VLOOKUP(Table1[[#This Row],[Currency]],currency!$A$2:$B$10,2,FALSE)</f>
        <v>3.6</v>
      </c>
      <c r="Z3100" t="str">
        <f>VLOOKUP(C3100,country!A:B,2,FALSE)</f>
        <v>India</v>
      </c>
      <c r="AA3100">
        <f t="shared" si="48"/>
        <v>2</v>
      </c>
    </row>
    <row r="3101" spans="1:27" ht="15.75" customHeight="1" x14ac:dyDescent="0.25">
      <c r="A3101">
        <v>18400733</v>
      </c>
      <c r="B3101" t="s">
        <v>7000</v>
      </c>
      <c r="C3101">
        <v>1</v>
      </c>
      <c r="D3101" t="s">
        <v>23</v>
      </c>
      <c r="E3101" t="s">
        <v>7001</v>
      </c>
      <c r="F3101" t="s">
        <v>2456</v>
      </c>
      <c r="G3101" t="s">
        <v>2457</v>
      </c>
      <c r="H3101">
        <v>77.207274179999999</v>
      </c>
      <c r="I3101">
        <v>28.523522589999999</v>
      </c>
      <c r="J3101" t="s">
        <v>1642</v>
      </c>
      <c r="K3101" t="s">
        <v>28</v>
      </c>
      <c r="L3101" t="s">
        <v>29</v>
      </c>
      <c r="M3101" t="s">
        <v>36</v>
      </c>
      <c r="N3101" t="s">
        <v>29</v>
      </c>
      <c r="O3101" t="s">
        <v>29</v>
      </c>
      <c r="P3101">
        <v>1</v>
      </c>
      <c r="Q3101">
        <v>79</v>
      </c>
      <c r="R3101">
        <v>300</v>
      </c>
      <c r="S3101" t="str">
        <f>IF(Table1[[#This Row],[Average_Cost_for_two]]&lt;500,"Low",IF(Table1[[#This Row],[Average_Cost_for_two]]&lt;=1500,"Medium","High"))</f>
        <v>Low</v>
      </c>
      <c r="T3101">
        <v>3.8</v>
      </c>
      <c r="U3101">
        <v>2018</v>
      </c>
      <c r="V3101">
        <v>4</v>
      </c>
      <c r="W3101">
        <v>1</v>
      </c>
      <c r="X3101">
        <f>IF(OR(Main!$U3101=0,
       Main!$V3101=0,
       Main!$W3101=0),
   "",
   DATE(Main!$U3101,
        Main!$V3101,
        Main!$W3101)
)</f>
        <v>43191</v>
      </c>
      <c r="Y3101">
        <f>Table1[[#This Row],[Average_Cost_for_two]]*VLOOKUP(Table1[[#This Row],[Currency]],currency!$A$2:$B$10,2,FALSE)</f>
        <v>3.6</v>
      </c>
      <c r="Z3101" t="str">
        <f>VLOOKUP(C3101,country!A:B,2,FALSE)</f>
        <v>India</v>
      </c>
      <c r="AA3101">
        <f t="shared" si="48"/>
        <v>2</v>
      </c>
    </row>
    <row r="3102" spans="1:27" ht="15.75" customHeight="1" x14ac:dyDescent="0.25">
      <c r="A3102">
        <v>18285204</v>
      </c>
      <c r="B3102" t="s">
        <v>7002</v>
      </c>
      <c r="C3102">
        <v>1</v>
      </c>
      <c r="D3102" t="s">
        <v>23</v>
      </c>
      <c r="E3102" t="s">
        <v>7003</v>
      </c>
      <c r="F3102" t="s">
        <v>1917</v>
      </c>
      <c r="G3102" t="s">
        <v>1918</v>
      </c>
      <c r="H3102">
        <v>77.192897540000004</v>
      </c>
      <c r="I3102">
        <v>28.561530779999998</v>
      </c>
      <c r="J3102" t="s">
        <v>1804</v>
      </c>
      <c r="K3102" t="s">
        <v>28</v>
      </c>
      <c r="L3102" t="s">
        <v>29</v>
      </c>
      <c r="M3102" t="s">
        <v>29</v>
      </c>
      <c r="N3102" t="s">
        <v>29</v>
      </c>
      <c r="O3102" t="s">
        <v>29</v>
      </c>
      <c r="P3102">
        <v>1</v>
      </c>
      <c r="Q3102">
        <v>1</v>
      </c>
      <c r="R3102">
        <v>300</v>
      </c>
      <c r="S3102" t="str">
        <f>IF(Table1[[#This Row],[Average_Cost_for_two]]&lt;500,"Low",IF(Table1[[#This Row],[Average_Cost_for_two]]&lt;=1500,"Medium","High"))</f>
        <v>Low</v>
      </c>
      <c r="T3102">
        <v>1</v>
      </c>
      <c r="U3102">
        <v>2017</v>
      </c>
      <c r="V3102">
        <v>4</v>
      </c>
      <c r="W3102">
        <v>23</v>
      </c>
      <c r="X3102">
        <f>IF(OR(Main!$U3102=0,
       Main!$V3102=0,
       Main!$W3102=0),
   "",
   DATE(Main!$U3102,
        Main!$V3102,
        Main!$W3102)
)</f>
        <v>42848</v>
      </c>
      <c r="Y3102">
        <f>Table1[[#This Row],[Average_Cost_for_two]]*VLOOKUP(Table1[[#This Row],[Currency]],currency!$A$2:$B$10,2,FALSE)</f>
        <v>3.6</v>
      </c>
      <c r="Z3102" t="str">
        <f>VLOOKUP(C3102,country!A:B,2,FALSE)</f>
        <v>India</v>
      </c>
      <c r="AA3102">
        <f t="shared" si="48"/>
        <v>2</v>
      </c>
    </row>
    <row r="3103" spans="1:27" ht="15.75" customHeight="1" x14ac:dyDescent="0.25">
      <c r="A3103">
        <v>1634</v>
      </c>
      <c r="B3103" t="s">
        <v>7004</v>
      </c>
      <c r="C3103">
        <v>1</v>
      </c>
      <c r="D3103" t="s">
        <v>23</v>
      </c>
      <c r="E3103" t="s">
        <v>7005</v>
      </c>
      <c r="F3103" t="s">
        <v>573</v>
      </c>
      <c r="G3103" t="s">
        <v>574</v>
      </c>
      <c r="H3103">
        <v>77.195761099999999</v>
      </c>
      <c r="I3103">
        <v>28.5761246</v>
      </c>
      <c r="J3103" t="s">
        <v>1107</v>
      </c>
      <c r="K3103" t="s">
        <v>28</v>
      </c>
      <c r="L3103" t="s">
        <v>29</v>
      </c>
      <c r="M3103" t="s">
        <v>29</v>
      </c>
      <c r="N3103" t="s">
        <v>29</v>
      </c>
      <c r="O3103" t="s">
        <v>29</v>
      </c>
      <c r="P3103">
        <v>1</v>
      </c>
      <c r="Q3103">
        <v>38</v>
      </c>
      <c r="R3103">
        <v>300</v>
      </c>
      <c r="S3103" t="str">
        <f>IF(Table1[[#This Row],[Average_Cost_for_two]]&lt;500,"Low",IF(Table1[[#This Row],[Average_Cost_for_two]]&lt;=1500,"Medium","High"))</f>
        <v>Low</v>
      </c>
      <c r="T3103">
        <v>3.3</v>
      </c>
      <c r="U3103">
        <v>2018</v>
      </c>
      <c r="V3103">
        <v>4</v>
      </c>
      <c r="W3103">
        <v>15</v>
      </c>
      <c r="X3103">
        <f>IF(OR(Main!$U3103=0,
       Main!$V3103=0,
       Main!$W3103=0),
   "",
   DATE(Main!$U3103,
        Main!$V3103,
        Main!$W3103)
)</f>
        <v>43205</v>
      </c>
      <c r="Y3103">
        <f>Table1[[#This Row],[Average_Cost_for_two]]*VLOOKUP(Table1[[#This Row],[Currency]],currency!$A$2:$B$10,2,FALSE)</f>
        <v>3.6</v>
      </c>
      <c r="Z3103" t="str">
        <f>VLOOKUP(C3103,country!A:B,2,FALSE)</f>
        <v>India</v>
      </c>
      <c r="AA3103">
        <f t="shared" si="48"/>
        <v>2</v>
      </c>
    </row>
    <row r="3104" spans="1:27" ht="15.75" customHeight="1" x14ac:dyDescent="0.25">
      <c r="A3104">
        <v>18456150</v>
      </c>
      <c r="B3104" t="s">
        <v>7006</v>
      </c>
      <c r="C3104">
        <v>1</v>
      </c>
      <c r="D3104" t="s">
        <v>23</v>
      </c>
      <c r="E3104" t="s">
        <v>7007</v>
      </c>
      <c r="F3104" t="s">
        <v>2698</v>
      </c>
      <c r="G3104" t="s">
        <v>2699</v>
      </c>
      <c r="H3104">
        <v>0</v>
      </c>
      <c r="I3104">
        <v>0</v>
      </c>
      <c r="J3104" t="s">
        <v>739</v>
      </c>
      <c r="K3104" t="s">
        <v>28</v>
      </c>
      <c r="L3104" t="s">
        <v>29</v>
      </c>
      <c r="M3104" t="s">
        <v>29</v>
      </c>
      <c r="N3104" t="s">
        <v>29</v>
      </c>
      <c r="O3104" t="s">
        <v>29</v>
      </c>
      <c r="P3104">
        <v>1</v>
      </c>
      <c r="Q3104">
        <v>11</v>
      </c>
      <c r="R3104">
        <v>300</v>
      </c>
      <c r="S3104" t="str">
        <f>IF(Table1[[#This Row],[Average_Cost_for_two]]&lt;500,"Low",IF(Table1[[#This Row],[Average_Cost_for_two]]&lt;=1500,"Medium","High"))</f>
        <v>Low</v>
      </c>
      <c r="T3104">
        <v>3.2</v>
      </c>
      <c r="U3104">
        <v>2015</v>
      </c>
      <c r="V3104">
        <v>4</v>
      </c>
      <c r="W3104">
        <v>27</v>
      </c>
      <c r="X3104">
        <f>IF(OR(Main!$U3104=0,
       Main!$V3104=0,
       Main!$W3104=0),
   "",
   DATE(Main!$U3104,
        Main!$V3104,
        Main!$W3104)
)</f>
        <v>42121</v>
      </c>
      <c r="Y3104">
        <f>Table1[[#This Row],[Average_Cost_for_two]]*VLOOKUP(Table1[[#This Row],[Currency]],currency!$A$2:$B$10,2,FALSE)</f>
        <v>3.6</v>
      </c>
      <c r="Z3104" t="str">
        <f>VLOOKUP(C3104,country!A:B,2,FALSE)</f>
        <v>India</v>
      </c>
      <c r="AA3104">
        <f t="shared" si="48"/>
        <v>2</v>
      </c>
    </row>
    <row r="3105" spans="1:27" ht="15.75" customHeight="1" x14ac:dyDescent="0.25">
      <c r="A3105">
        <v>18224540</v>
      </c>
      <c r="B3105" t="s">
        <v>7008</v>
      </c>
      <c r="C3105">
        <v>1</v>
      </c>
      <c r="D3105" t="s">
        <v>23</v>
      </c>
      <c r="E3105" t="s">
        <v>7009</v>
      </c>
      <c r="F3105" t="s">
        <v>897</v>
      </c>
      <c r="G3105" t="s">
        <v>898</v>
      </c>
      <c r="H3105">
        <v>77.292821219999993</v>
      </c>
      <c r="I3105">
        <v>28.66869015</v>
      </c>
      <c r="J3105" t="s">
        <v>480</v>
      </c>
      <c r="K3105" t="s">
        <v>28</v>
      </c>
      <c r="L3105" t="s">
        <v>29</v>
      </c>
      <c r="M3105" t="s">
        <v>29</v>
      </c>
      <c r="N3105" t="s">
        <v>29</v>
      </c>
      <c r="O3105" t="s">
        <v>29</v>
      </c>
      <c r="P3105">
        <v>1</v>
      </c>
      <c r="Q3105">
        <v>3</v>
      </c>
      <c r="R3105">
        <v>300</v>
      </c>
      <c r="S3105" t="str">
        <f>IF(Table1[[#This Row],[Average_Cost_for_two]]&lt;500,"Low",IF(Table1[[#This Row],[Average_Cost_for_two]]&lt;=1500,"Medium","High"))</f>
        <v>Low</v>
      </c>
      <c r="T3105">
        <v>1</v>
      </c>
      <c r="U3105">
        <v>2010</v>
      </c>
      <c r="V3105">
        <v>4</v>
      </c>
      <c r="W3105">
        <v>9</v>
      </c>
      <c r="X3105">
        <f>IF(OR(Main!$U3105=0,
       Main!$V3105=0,
       Main!$W3105=0),
   "",
   DATE(Main!$U3105,
        Main!$V3105,
        Main!$W3105)
)</f>
        <v>40277</v>
      </c>
      <c r="Y3105">
        <f>Table1[[#This Row],[Average_Cost_for_two]]*VLOOKUP(Table1[[#This Row],[Currency]],currency!$A$2:$B$10,2,FALSE)</f>
        <v>3.6</v>
      </c>
      <c r="Z3105" t="str">
        <f>VLOOKUP(C3105,country!A:B,2,FALSE)</f>
        <v>India</v>
      </c>
      <c r="AA3105">
        <f t="shared" si="48"/>
        <v>2</v>
      </c>
    </row>
    <row r="3106" spans="1:27" ht="15.75" customHeight="1" x14ac:dyDescent="0.25">
      <c r="A3106">
        <v>18025106</v>
      </c>
      <c r="B3106" t="s">
        <v>7010</v>
      </c>
      <c r="C3106">
        <v>1</v>
      </c>
      <c r="D3106" t="s">
        <v>23</v>
      </c>
      <c r="E3106" t="s">
        <v>7011</v>
      </c>
      <c r="F3106" t="s">
        <v>209</v>
      </c>
      <c r="G3106" t="s">
        <v>208</v>
      </c>
      <c r="H3106">
        <v>77.113773600000002</v>
      </c>
      <c r="I3106">
        <v>28.634177900000001</v>
      </c>
      <c r="J3106" t="s">
        <v>731</v>
      </c>
      <c r="K3106" t="s">
        <v>28</v>
      </c>
      <c r="L3106" t="s">
        <v>29</v>
      </c>
      <c r="M3106" t="s">
        <v>29</v>
      </c>
      <c r="N3106" t="s">
        <v>29</v>
      </c>
      <c r="O3106" t="s">
        <v>29</v>
      </c>
      <c r="P3106">
        <v>1</v>
      </c>
      <c r="Q3106">
        <v>15</v>
      </c>
      <c r="R3106">
        <v>300</v>
      </c>
      <c r="S3106" t="str">
        <f>IF(Table1[[#This Row],[Average_Cost_for_two]]&lt;500,"Low",IF(Table1[[#This Row],[Average_Cost_for_two]]&lt;=1500,"Medium","High"))</f>
        <v>Low</v>
      </c>
      <c r="T3106">
        <v>3.3</v>
      </c>
      <c r="U3106">
        <v>2015</v>
      </c>
      <c r="V3106">
        <v>4</v>
      </c>
      <c r="W3106">
        <v>28</v>
      </c>
      <c r="X3106">
        <f>IF(OR(Main!$U3106=0,
       Main!$V3106=0,
       Main!$W3106=0),
   "",
   DATE(Main!$U3106,
        Main!$V3106,
        Main!$W3106)
)</f>
        <v>42122</v>
      </c>
      <c r="Y3106">
        <f>Table1[[#This Row],[Average_Cost_for_two]]*VLOOKUP(Table1[[#This Row],[Currency]],currency!$A$2:$B$10,2,FALSE)</f>
        <v>3.6</v>
      </c>
      <c r="Z3106" t="str">
        <f>VLOOKUP(C3106,country!A:B,2,FALSE)</f>
        <v>India</v>
      </c>
      <c r="AA3106">
        <f t="shared" si="48"/>
        <v>2</v>
      </c>
    </row>
    <row r="3107" spans="1:27" ht="15.75" customHeight="1" x14ac:dyDescent="0.25">
      <c r="A3107">
        <v>18204802</v>
      </c>
      <c r="B3107" t="s">
        <v>7012</v>
      </c>
      <c r="C3107">
        <v>1</v>
      </c>
      <c r="D3107" t="s">
        <v>23</v>
      </c>
      <c r="E3107" t="s">
        <v>7013</v>
      </c>
      <c r="F3107" t="s">
        <v>1206</v>
      </c>
      <c r="G3107" t="s">
        <v>1207</v>
      </c>
      <c r="H3107">
        <v>77.099839399999993</v>
      </c>
      <c r="I3107">
        <v>28.635043</v>
      </c>
      <c r="J3107" t="s">
        <v>523</v>
      </c>
      <c r="K3107" t="s">
        <v>28</v>
      </c>
      <c r="L3107" t="s">
        <v>29</v>
      </c>
      <c r="M3107" t="s">
        <v>29</v>
      </c>
      <c r="N3107" t="s">
        <v>29</v>
      </c>
      <c r="O3107" t="s">
        <v>29</v>
      </c>
      <c r="P3107">
        <v>1</v>
      </c>
      <c r="Q3107">
        <v>5</v>
      </c>
      <c r="R3107">
        <v>300</v>
      </c>
      <c r="S3107" t="str">
        <f>IF(Table1[[#This Row],[Average_Cost_for_two]]&lt;500,"Low",IF(Table1[[#This Row],[Average_Cost_for_two]]&lt;=1500,"Medium","High"))</f>
        <v>Low</v>
      </c>
      <c r="T3107">
        <v>2.9</v>
      </c>
      <c r="U3107">
        <v>2015</v>
      </c>
      <c r="V3107">
        <v>4</v>
      </c>
      <c r="W3107">
        <v>10</v>
      </c>
      <c r="X3107">
        <f>IF(OR(Main!$U3107=0,
       Main!$V3107=0,
       Main!$W3107=0),
   "",
   DATE(Main!$U3107,
        Main!$V3107,
        Main!$W3107)
)</f>
        <v>42104</v>
      </c>
      <c r="Y3107">
        <f>Table1[[#This Row],[Average_Cost_for_two]]*VLOOKUP(Table1[[#This Row],[Currency]],currency!$A$2:$B$10,2,FALSE)</f>
        <v>3.6</v>
      </c>
      <c r="Z3107" t="str">
        <f>VLOOKUP(C3107,country!A:B,2,FALSE)</f>
        <v>India</v>
      </c>
      <c r="AA3107">
        <f t="shared" si="48"/>
        <v>2</v>
      </c>
    </row>
    <row r="3108" spans="1:27" ht="15.75" customHeight="1" x14ac:dyDescent="0.25">
      <c r="A3108">
        <v>303244</v>
      </c>
      <c r="B3108" t="s">
        <v>1390</v>
      </c>
      <c r="C3108">
        <v>1</v>
      </c>
      <c r="D3108" t="s">
        <v>23</v>
      </c>
      <c r="E3108" t="s">
        <v>7014</v>
      </c>
      <c r="F3108" t="s">
        <v>718</v>
      </c>
      <c r="G3108" t="s">
        <v>719</v>
      </c>
      <c r="H3108">
        <v>77.163218560000004</v>
      </c>
      <c r="I3108">
        <v>28.557885129999999</v>
      </c>
      <c r="J3108" t="s">
        <v>1262</v>
      </c>
      <c r="K3108" t="s">
        <v>28</v>
      </c>
      <c r="L3108" t="s">
        <v>29</v>
      </c>
      <c r="M3108" t="s">
        <v>29</v>
      </c>
      <c r="N3108" t="s">
        <v>29</v>
      </c>
      <c r="O3108" t="s">
        <v>29</v>
      </c>
      <c r="P3108">
        <v>1</v>
      </c>
      <c r="Q3108">
        <v>9</v>
      </c>
      <c r="R3108">
        <v>300</v>
      </c>
      <c r="S3108" t="str">
        <f>IF(Table1[[#This Row],[Average_Cost_for_two]]&lt;500,"Low",IF(Table1[[#This Row],[Average_Cost_for_two]]&lt;=1500,"Medium","High"))</f>
        <v>Low</v>
      </c>
      <c r="T3108">
        <v>3.1</v>
      </c>
      <c r="U3108">
        <v>2010</v>
      </c>
      <c r="V3108">
        <v>4</v>
      </c>
      <c r="W3108">
        <v>2</v>
      </c>
      <c r="X3108">
        <f>IF(OR(Main!$U3108=0,
       Main!$V3108=0,
       Main!$W3108=0),
   "",
   DATE(Main!$U3108,
        Main!$V3108,
        Main!$W3108)
)</f>
        <v>40270</v>
      </c>
      <c r="Y3108">
        <f>Table1[[#This Row],[Average_Cost_for_two]]*VLOOKUP(Table1[[#This Row],[Currency]],currency!$A$2:$B$10,2,FALSE)</f>
        <v>3.6</v>
      </c>
      <c r="Z3108" t="str">
        <f>VLOOKUP(C3108,country!A:B,2,FALSE)</f>
        <v>India</v>
      </c>
      <c r="AA3108">
        <f t="shared" si="48"/>
        <v>2</v>
      </c>
    </row>
    <row r="3109" spans="1:27" ht="15.75" customHeight="1" x14ac:dyDescent="0.25">
      <c r="A3109">
        <v>18337907</v>
      </c>
      <c r="B3109" t="s">
        <v>7015</v>
      </c>
      <c r="C3109">
        <v>1</v>
      </c>
      <c r="D3109" t="s">
        <v>23</v>
      </c>
      <c r="E3109" t="s">
        <v>7016</v>
      </c>
      <c r="F3109" t="s">
        <v>1546</v>
      </c>
      <c r="G3109" t="s">
        <v>1547</v>
      </c>
      <c r="H3109">
        <v>77.310352899999998</v>
      </c>
      <c r="I3109">
        <v>28.6580412</v>
      </c>
      <c r="J3109" t="s">
        <v>477</v>
      </c>
      <c r="K3109" t="s">
        <v>28</v>
      </c>
      <c r="L3109" t="s">
        <v>29</v>
      </c>
      <c r="M3109" t="s">
        <v>29</v>
      </c>
      <c r="N3109" t="s">
        <v>29</v>
      </c>
      <c r="O3109" t="s">
        <v>29</v>
      </c>
      <c r="P3109">
        <v>1</v>
      </c>
      <c r="Q3109">
        <v>19</v>
      </c>
      <c r="R3109">
        <v>300</v>
      </c>
      <c r="S3109" t="str">
        <f>IF(Table1[[#This Row],[Average_Cost_for_two]]&lt;500,"Low",IF(Table1[[#This Row],[Average_Cost_for_two]]&lt;=1500,"Medium","High"))</f>
        <v>Low</v>
      </c>
      <c r="T3109">
        <v>3.4</v>
      </c>
      <c r="U3109">
        <v>2018</v>
      </c>
      <c r="V3109">
        <v>4</v>
      </c>
      <c r="W3109">
        <v>6</v>
      </c>
      <c r="X3109">
        <f>IF(OR(Main!$U3109=0,
       Main!$V3109=0,
       Main!$W3109=0),
   "",
   DATE(Main!$U3109,
        Main!$V3109,
        Main!$W3109)
)</f>
        <v>43196</v>
      </c>
      <c r="Y3109">
        <f>Table1[[#This Row],[Average_Cost_for_two]]*VLOOKUP(Table1[[#This Row],[Currency]],currency!$A$2:$B$10,2,FALSE)</f>
        <v>3.6</v>
      </c>
      <c r="Z3109" t="str">
        <f>VLOOKUP(C3109,country!A:B,2,FALSE)</f>
        <v>India</v>
      </c>
      <c r="AA3109">
        <f t="shared" si="48"/>
        <v>2</v>
      </c>
    </row>
    <row r="3110" spans="1:27" ht="15.75" customHeight="1" x14ac:dyDescent="0.25">
      <c r="A3110">
        <v>18250797</v>
      </c>
      <c r="B3110" t="s">
        <v>7017</v>
      </c>
      <c r="C3110">
        <v>1</v>
      </c>
      <c r="D3110" t="s">
        <v>23</v>
      </c>
      <c r="E3110" t="s">
        <v>7018</v>
      </c>
      <c r="F3110" t="s">
        <v>2648</v>
      </c>
      <c r="G3110" t="s">
        <v>2649</v>
      </c>
      <c r="H3110">
        <v>77.177857700000004</v>
      </c>
      <c r="I3110">
        <v>28.691831000000001</v>
      </c>
      <c r="J3110" t="s">
        <v>567</v>
      </c>
      <c r="K3110" t="s">
        <v>28</v>
      </c>
      <c r="L3110" t="s">
        <v>29</v>
      </c>
      <c r="M3110" t="s">
        <v>29</v>
      </c>
      <c r="N3110" t="s">
        <v>29</v>
      </c>
      <c r="O3110" t="s">
        <v>29</v>
      </c>
      <c r="P3110">
        <v>1</v>
      </c>
      <c r="Q3110">
        <v>26</v>
      </c>
      <c r="R3110">
        <v>300</v>
      </c>
      <c r="S3110" t="str">
        <f>IF(Table1[[#This Row],[Average_Cost_for_two]]&lt;500,"Low",IF(Table1[[#This Row],[Average_Cost_for_two]]&lt;=1500,"Medium","High"))</f>
        <v>Low</v>
      </c>
      <c r="T3110">
        <v>3.3</v>
      </c>
      <c r="U3110">
        <v>2011</v>
      </c>
      <c r="V3110">
        <v>3</v>
      </c>
      <c r="W3110">
        <v>26</v>
      </c>
      <c r="X3110">
        <f>IF(OR(Main!$U3110=0,
       Main!$V3110=0,
       Main!$W3110=0),
   "",
   DATE(Main!$U3110,
        Main!$V3110,
        Main!$W3110)
)</f>
        <v>40628</v>
      </c>
      <c r="Y3110">
        <f>Table1[[#This Row],[Average_Cost_for_two]]*VLOOKUP(Table1[[#This Row],[Currency]],currency!$A$2:$B$10,2,FALSE)</f>
        <v>3.6</v>
      </c>
      <c r="Z3110" t="str">
        <f>VLOOKUP(C3110,country!A:B,2,FALSE)</f>
        <v>India</v>
      </c>
      <c r="AA3110">
        <f t="shared" si="48"/>
        <v>1</v>
      </c>
    </row>
    <row r="3111" spans="1:27" ht="15.75" customHeight="1" x14ac:dyDescent="0.25">
      <c r="A3111">
        <v>1862</v>
      </c>
      <c r="B3111" t="s">
        <v>7019</v>
      </c>
      <c r="C3111">
        <v>1</v>
      </c>
      <c r="D3111" t="s">
        <v>23</v>
      </c>
      <c r="E3111" t="s">
        <v>7020</v>
      </c>
      <c r="F3111" t="s">
        <v>3417</v>
      </c>
      <c r="G3111" t="s">
        <v>3418</v>
      </c>
      <c r="H3111">
        <v>77.188460199999994</v>
      </c>
      <c r="I3111">
        <v>28.567778300000001</v>
      </c>
      <c r="J3111" t="s">
        <v>769</v>
      </c>
      <c r="K3111" t="s">
        <v>28</v>
      </c>
      <c r="L3111" t="s">
        <v>29</v>
      </c>
      <c r="M3111" t="s">
        <v>36</v>
      </c>
      <c r="N3111" t="s">
        <v>29</v>
      </c>
      <c r="O3111" t="s">
        <v>29</v>
      </c>
      <c r="P3111">
        <v>1</v>
      </c>
      <c r="Q3111">
        <v>38</v>
      </c>
      <c r="R3111">
        <v>300</v>
      </c>
      <c r="S3111" t="str">
        <f>IF(Table1[[#This Row],[Average_Cost_for_two]]&lt;500,"Low",IF(Table1[[#This Row],[Average_Cost_for_two]]&lt;=1500,"Medium","High"))</f>
        <v>Low</v>
      </c>
      <c r="T3111">
        <v>2.6</v>
      </c>
      <c r="U3111">
        <v>2015</v>
      </c>
      <c r="V3111">
        <v>3</v>
      </c>
      <c r="W3111">
        <v>22</v>
      </c>
      <c r="X3111">
        <f>IF(OR(Main!$U3111=0,
       Main!$V3111=0,
       Main!$W3111=0),
   "",
   DATE(Main!$U3111,
        Main!$V3111,
        Main!$W3111)
)</f>
        <v>42085</v>
      </c>
      <c r="Y3111">
        <f>Table1[[#This Row],[Average_Cost_for_two]]*VLOOKUP(Table1[[#This Row],[Currency]],currency!$A$2:$B$10,2,FALSE)</f>
        <v>3.6</v>
      </c>
      <c r="Z3111" t="str">
        <f>VLOOKUP(C3111,country!A:B,2,FALSE)</f>
        <v>India</v>
      </c>
      <c r="AA3111">
        <f t="shared" si="48"/>
        <v>1</v>
      </c>
    </row>
    <row r="3112" spans="1:27" ht="15.75" customHeight="1" x14ac:dyDescent="0.25">
      <c r="A3112">
        <v>308006</v>
      </c>
      <c r="B3112" t="s">
        <v>7021</v>
      </c>
      <c r="C3112">
        <v>1</v>
      </c>
      <c r="D3112" t="s">
        <v>23</v>
      </c>
      <c r="E3112" t="s">
        <v>7022</v>
      </c>
      <c r="F3112" t="s">
        <v>327</v>
      </c>
      <c r="G3112" t="s">
        <v>328</v>
      </c>
      <c r="H3112">
        <v>77.223983329999996</v>
      </c>
      <c r="I3112">
        <v>28.656888890000001</v>
      </c>
      <c r="J3112" t="s">
        <v>866</v>
      </c>
      <c r="K3112" t="s">
        <v>28</v>
      </c>
      <c r="L3112" t="s">
        <v>29</v>
      </c>
      <c r="M3112" t="s">
        <v>29</v>
      </c>
      <c r="N3112" t="s">
        <v>29</v>
      </c>
      <c r="O3112" t="s">
        <v>29</v>
      </c>
      <c r="P3112">
        <v>1</v>
      </c>
      <c r="Q3112">
        <v>5</v>
      </c>
      <c r="R3112">
        <v>300</v>
      </c>
      <c r="S3112" t="str">
        <f>IF(Table1[[#This Row],[Average_Cost_for_two]]&lt;500,"Low",IF(Table1[[#This Row],[Average_Cost_for_two]]&lt;=1500,"Medium","High"))</f>
        <v>Low</v>
      </c>
      <c r="T3112">
        <v>3</v>
      </c>
      <c r="U3112">
        <v>2012</v>
      </c>
      <c r="V3112">
        <v>3</v>
      </c>
      <c r="W3112">
        <v>5</v>
      </c>
      <c r="X3112">
        <f>IF(OR(Main!$U3112=0,
       Main!$V3112=0,
       Main!$W3112=0),
   "",
   DATE(Main!$U3112,
        Main!$V3112,
        Main!$W3112)
)</f>
        <v>40973</v>
      </c>
      <c r="Y3112">
        <f>Table1[[#This Row],[Average_Cost_for_two]]*VLOOKUP(Table1[[#This Row],[Currency]],currency!$A$2:$B$10,2,FALSE)</f>
        <v>3.6</v>
      </c>
      <c r="Z3112" t="str">
        <f>VLOOKUP(C3112,country!A:B,2,FALSE)</f>
        <v>India</v>
      </c>
      <c r="AA3112">
        <f t="shared" si="48"/>
        <v>1</v>
      </c>
    </row>
    <row r="3113" spans="1:27" ht="15.75" customHeight="1" x14ac:dyDescent="0.25">
      <c r="A3113">
        <v>18082228</v>
      </c>
      <c r="B3113" t="s">
        <v>7023</v>
      </c>
      <c r="C3113">
        <v>1</v>
      </c>
      <c r="D3113" t="s">
        <v>23</v>
      </c>
      <c r="E3113" t="s">
        <v>7024</v>
      </c>
      <c r="F3113" t="s">
        <v>7025</v>
      </c>
      <c r="G3113" t="s">
        <v>7026</v>
      </c>
      <c r="H3113">
        <v>77.226818800000004</v>
      </c>
      <c r="I3113">
        <v>28.647605899999999</v>
      </c>
      <c r="J3113" t="s">
        <v>715</v>
      </c>
      <c r="K3113" t="s">
        <v>28</v>
      </c>
      <c r="L3113" t="s">
        <v>29</v>
      </c>
      <c r="M3113" t="s">
        <v>29</v>
      </c>
      <c r="N3113" t="s">
        <v>29</v>
      </c>
      <c r="O3113" t="s">
        <v>29</v>
      </c>
      <c r="P3113">
        <v>1</v>
      </c>
      <c r="Q3113">
        <v>36</v>
      </c>
      <c r="R3113">
        <v>300</v>
      </c>
      <c r="S3113" t="str">
        <f>IF(Table1[[#This Row],[Average_Cost_for_two]]&lt;500,"Low",IF(Table1[[#This Row],[Average_Cost_for_two]]&lt;=1500,"Medium","High"))</f>
        <v>Low</v>
      </c>
      <c r="T3113">
        <v>3.9</v>
      </c>
      <c r="U3113">
        <v>2010</v>
      </c>
      <c r="V3113">
        <v>3</v>
      </c>
      <c r="W3113">
        <v>2</v>
      </c>
      <c r="X3113">
        <f>IF(OR(Main!$U3113=0,
       Main!$V3113=0,
       Main!$W3113=0),
   "",
   DATE(Main!$U3113,
        Main!$V3113,
        Main!$W3113)
)</f>
        <v>40239</v>
      </c>
      <c r="Y3113">
        <f>Table1[[#This Row],[Average_Cost_for_two]]*VLOOKUP(Table1[[#This Row],[Currency]],currency!$A$2:$B$10,2,FALSE)</f>
        <v>3.6</v>
      </c>
      <c r="Z3113" t="str">
        <f>VLOOKUP(C3113,country!A:B,2,FALSE)</f>
        <v>India</v>
      </c>
      <c r="AA3113">
        <f t="shared" si="48"/>
        <v>1</v>
      </c>
    </row>
    <row r="3114" spans="1:27" ht="15.75" customHeight="1" x14ac:dyDescent="0.25">
      <c r="A3114">
        <v>18292465</v>
      </c>
      <c r="B3114" t="s">
        <v>7027</v>
      </c>
      <c r="C3114">
        <v>1</v>
      </c>
      <c r="D3114" t="s">
        <v>23</v>
      </c>
      <c r="E3114" t="s">
        <v>7028</v>
      </c>
      <c r="F3114" t="s">
        <v>149</v>
      </c>
      <c r="G3114" t="s">
        <v>150</v>
      </c>
      <c r="H3114">
        <v>77.2419072</v>
      </c>
      <c r="I3114">
        <v>28.644762</v>
      </c>
      <c r="J3114" t="s">
        <v>492</v>
      </c>
      <c r="K3114" t="s">
        <v>28</v>
      </c>
      <c r="L3114" t="s">
        <v>29</v>
      </c>
      <c r="M3114" t="s">
        <v>29</v>
      </c>
      <c r="N3114" t="s">
        <v>29</v>
      </c>
      <c r="O3114" t="s">
        <v>29</v>
      </c>
      <c r="P3114">
        <v>1</v>
      </c>
      <c r="Q3114">
        <v>3</v>
      </c>
      <c r="R3114">
        <v>300</v>
      </c>
      <c r="S3114" t="str">
        <f>IF(Table1[[#This Row],[Average_Cost_for_two]]&lt;500,"Low",IF(Table1[[#This Row],[Average_Cost_for_two]]&lt;=1500,"Medium","High"))</f>
        <v>Low</v>
      </c>
      <c r="T3114">
        <v>1</v>
      </c>
      <c r="U3114">
        <v>2013</v>
      </c>
      <c r="V3114">
        <v>3</v>
      </c>
      <c r="W3114">
        <v>13</v>
      </c>
      <c r="X3114">
        <f>IF(OR(Main!$U3114=0,
       Main!$V3114=0,
       Main!$W3114=0),
   "",
   DATE(Main!$U3114,
        Main!$V3114,
        Main!$W3114)
)</f>
        <v>41346</v>
      </c>
      <c r="Y3114">
        <f>Table1[[#This Row],[Average_Cost_for_two]]*VLOOKUP(Table1[[#This Row],[Currency]],currency!$A$2:$B$10,2,FALSE)</f>
        <v>3.6</v>
      </c>
      <c r="Z3114" t="str">
        <f>VLOOKUP(C3114,country!A:B,2,FALSE)</f>
        <v>India</v>
      </c>
      <c r="AA3114">
        <f t="shared" si="48"/>
        <v>1</v>
      </c>
    </row>
    <row r="3115" spans="1:27" ht="15.75" customHeight="1" x14ac:dyDescent="0.25">
      <c r="A3115">
        <v>313473</v>
      </c>
      <c r="B3115" t="s">
        <v>6989</v>
      </c>
      <c r="C3115">
        <v>1</v>
      </c>
      <c r="D3115" t="s">
        <v>23</v>
      </c>
      <c r="E3115" t="s">
        <v>7029</v>
      </c>
      <c r="F3115" t="s">
        <v>75</v>
      </c>
      <c r="G3115" t="s">
        <v>76</v>
      </c>
      <c r="H3115">
        <v>77.326115150000007</v>
      </c>
      <c r="I3115">
        <v>28.68426375</v>
      </c>
      <c r="J3115" t="s">
        <v>611</v>
      </c>
      <c r="K3115" t="s">
        <v>28</v>
      </c>
      <c r="L3115" t="s">
        <v>29</v>
      </c>
      <c r="M3115" t="s">
        <v>29</v>
      </c>
      <c r="N3115" t="s">
        <v>29</v>
      </c>
      <c r="O3115" t="s">
        <v>29</v>
      </c>
      <c r="P3115">
        <v>1</v>
      </c>
      <c r="Q3115">
        <v>7</v>
      </c>
      <c r="R3115">
        <v>300</v>
      </c>
      <c r="S3115" t="str">
        <f>IF(Table1[[#This Row],[Average_Cost_for_two]]&lt;500,"Low",IF(Table1[[#This Row],[Average_Cost_for_two]]&lt;=1500,"Medium","High"))</f>
        <v>Low</v>
      </c>
      <c r="T3115">
        <v>3</v>
      </c>
      <c r="U3115">
        <v>2010</v>
      </c>
      <c r="V3115">
        <v>3</v>
      </c>
      <c r="W3115">
        <v>12</v>
      </c>
      <c r="X3115">
        <f>IF(OR(Main!$U3115=0,
       Main!$V3115=0,
       Main!$W3115=0),
   "",
   DATE(Main!$U3115,
        Main!$V3115,
        Main!$W3115)
)</f>
        <v>40249</v>
      </c>
      <c r="Y3115">
        <f>Table1[[#This Row],[Average_Cost_for_two]]*VLOOKUP(Table1[[#This Row],[Currency]],currency!$A$2:$B$10,2,FALSE)</f>
        <v>3.6</v>
      </c>
      <c r="Z3115" t="str">
        <f>VLOOKUP(C3115,country!A:B,2,FALSE)</f>
        <v>India</v>
      </c>
      <c r="AA3115">
        <f t="shared" si="48"/>
        <v>1</v>
      </c>
    </row>
    <row r="3116" spans="1:27" ht="15.75" customHeight="1" x14ac:dyDescent="0.25">
      <c r="A3116">
        <v>18334422</v>
      </c>
      <c r="B3116" t="s">
        <v>6844</v>
      </c>
      <c r="C3116">
        <v>1</v>
      </c>
      <c r="D3116" t="s">
        <v>23</v>
      </c>
      <c r="E3116" t="s">
        <v>7030</v>
      </c>
      <c r="F3116" t="s">
        <v>734</v>
      </c>
      <c r="G3116" t="s">
        <v>735</v>
      </c>
      <c r="H3116">
        <v>77.2024756</v>
      </c>
      <c r="I3116">
        <v>28.5565678</v>
      </c>
      <c r="J3116" t="s">
        <v>715</v>
      </c>
      <c r="K3116" t="s">
        <v>28</v>
      </c>
      <c r="L3116" t="s">
        <v>29</v>
      </c>
      <c r="M3116" t="s">
        <v>36</v>
      </c>
      <c r="N3116" t="s">
        <v>29</v>
      </c>
      <c r="O3116" t="s">
        <v>29</v>
      </c>
      <c r="P3116">
        <v>1</v>
      </c>
      <c r="Q3116">
        <v>9</v>
      </c>
      <c r="R3116">
        <v>300</v>
      </c>
      <c r="S3116" t="str">
        <f>IF(Table1[[#This Row],[Average_Cost_for_two]]&lt;500,"Low",IF(Table1[[#This Row],[Average_Cost_for_two]]&lt;=1500,"Medium","High"))</f>
        <v>Low</v>
      </c>
      <c r="T3116">
        <v>2.9</v>
      </c>
      <c r="U3116">
        <v>2018</v>
      </c>
      <c r="V3116">
        <v>3</v>
      </c>
      <c r="W3116">
        <v>18</v>
      </c>
      <c r="X3116">
        <f>IF(OR(Main!$U3116=0,
       Main!$V3116=0,
       Main!$W3116=0),
   "",
   DATE(Main!$U3116,
        Main!$V3116,
        Main!$W3116)
)</f>
        <v>43177</v>
      </c>
      <c r="Y3116">
        <f>Table1[[#This Row],[Average_Cost_for_two]]*VLOOKUP(Table1[[#This Row],[Currency]],currency!$A$2:$B$10,2,FALSE)</f>
        <v>3.6</v>
      </c>
      <c r="Z3116" t="str">
        <f>VLOOKUP(C3116,country!A:B,2,FALSE)</f>
        <v>India</v>
      </c>
      <c r="AA3116">
        <f t="shared" si="48"/>
        <v>1</v>
      </c>
    </row>
    <row r="3117" spans="1:27" ht="15.75" customHeight="1" x14ac:dyDescent="0.25">
      <c r="A3117">
        <v>18423871</v>
      </c>
      <c r="B3117" t="s">
        <v>7031</v>
      </c>
      <c r="C3117">
        <v>1</v>
      </c>
      <c r="D3117" t="s">
        <v>23</v>
      </c>
      <c r="E3117" t="s">
        <v>7032</v>
      </c>
      <c r="F3117" t="s">
        <v>159</v>
      </c>
      <c r="G3117" t="s">
        <v>160</v>
      </c>
      <c r="H3117">
        <v>77.214975999999993</v>
      </c>
      <c r="I3117">
        <v>28.5626079</v>
      </c>
      <c r="J3117" t="s">
        <v>556</v>
      </c>
      <c r="K3117" t="s">
        <v>28</v>
      </c>
      <c r="L3117" t="s">
        <v>29</v>
      </c>
      <c r="M3117" t="s">
        <v>36</v>
      </c>
      <c r="N3117" t="s">
        <v>29</v>
      </c>
      <c r="O3117" t="s">
        <v>29</v>
      </c>
      <c r="P3117">
        <v>1</v>
      </c>
      <c r="Q3117">
        <v>23</v>
      </c>
      <c r="R3117">
        <v>300</v>
      </c>
      <c r="S3117" t="str">
        <f>IF(Table1[[#This Row],[Average_Cost_for_two]]&lt;500,"Low",IF(Table1[[#This Row],[Average_Cost_for_two]]&lt;=1500,"Medium","High"))</f>
        <v>Low</v>
      </c>
      <c r="T3117">
        <v>3.1</v>
      </c>
      <c r="U3117">
        <v>2012</v>
      </c>
      <c r="V3117">
        <v>3</v>
      </c>
      <c r="W3117">
        <v>6</v>
      </c>
      <c r="X3117">
        <f>IF(OR(Main!$U3117=0,
       Main!$V3117=0,
       Main!$W3117=0),
   "",
   DATE(Main!$U3117,
        Main!$V3117,
        Main!$W3117)
)</f>
        <v>40974</v>
      </c>
      <c r="Y3117">
        <f>Table1[[#This Row],[Average_Cost_for_two]]*VLOOKUP(Table1[[#This Row],[Currency]],currency!$A$2:$B$10,2,FALSE)</f>
        <v>3.6</v>
      </c>
      <c r="Z3117" t="str">
        <f>VLOOKUP(C3117,country!A:B,2,FALSE)</f>
        <v>India</v>
      </c>
      <c r="AA3117">
        <f t="shared" si="48"/>
        <v>1</v>
      </c>
    </row>
    <row r="3118" spans="1:27" ht="15.75" customHeight="1" x14ac:dyDescent="0.25">
      <c r="A3118">
        <v>303716</v>
      </c>
      <c r="B3118" t="s">
        <v>7033</v>
      </c>
      <c r="C3118">
        <v>1</v>
      </c>
      <c r="D3118" t="s">
        <v>23</v>
      </c>
      <c r="E3118" t="s">
        <v>7034</v>
      </c>
      <c r="F3118" t="s">
        <v>159</v>
      </c>
      <c r="G3118" t="s">
        <v>160</v>
      </c>
      <c r="H3118">
        <v>77.204567699999998</v>
      </c>
      <c r="I3118">
        <v>28.551390900000001</v>
      </c>
      <c r="J3118" t="s">
        <v>562</v>
      </c>
      <c r="K3118" t="s">
        <v>28</v>
      </c>
      <c r="L3118" t="s">
        <v>29</v>
      </c>
      <c r="M3118" t="s">
        <v>36</v>
      </c>
      <c r="N3118" t="s">
        <v>29</v>
      </c>
      <c r="O3118" t="s">
        <v>29</v>
      </c>
      <c r="P3118">
        <v>1</v>
      </c>
      <c r="Q3118">
        <v>243</v>
      </c>
      <c r="R3118">
        <v>300</v>
      </c>
      <c r="S3118" t="str">
        <f>IF(Table1[[#This Row],[Average_Cost_for_two]]&lt;500,"Low",IF(Table1[[#This Row],[Average_Cost_for_two]]&lt;=1500,"Medium","High"))</f>
        <v>Low</v>
      </c>
      <c r="T3118">
        <v>3.8</v>
      </c>
      <c r="U3118">
        <v>2013</v>
      </c>
      <c r="V3118">
        <v>3</v>
      </c>
      <c r="W3118">
        <v>15</v>
      </c>
      <c r="X3118">
        <f>IF(OR(Main!$U3118=0,
       Main!$V3118=0,
       Main!$W3118=0),
   "",
   DATE(Main!$U3118,
        Main!$V3118,
        Main!$W3118)
)</f>
        <v>41348</v>
      </c>
      <c r="Y3118">
        <f>Table1[[#This Row],[Average_Cost_for_two]]*VLOOKUP(Table1[[#This Row],[Currency]],currency!$A$2:$B$10,2,FALSE)</f>
        <v>3.6</v>
      </c>
      <c r="Z3118" t="str">
        <f>VLOOKUP(C3118,country!A:B,2,FALSE)</f>
        <v>India</v>
      </c>
      <c r="AA3118">
        <f t="shared" si="48"/>
        <v>1</v>
      </c>
    </row>
    <row r="3119" spans="1:27" ht="15.75" customHeight="1" x14ac:dyDescent="0.25">
      <c r="A3119">
        <v>18037794</v>
      </c>
      <c r="B3119" t="s">
        <v>1474</v>
      </c>
      <c r="C3119">
        <v>1</v>
      </c>
      <c r="D3119" t="s">
        <v>23</v>
      </c>
      <c r="E3119" t="s">
        <v>7035</v>
      </c>
      <c r="F3119" t="s">
        <v>2930</v>
      </c>
      <c r="G3119" t="s">
        <v>2931</v>
      </c>
      <c r="H3119">
        <v>77.110832500000001</v>
      </c>
      <c r="I3119">
        <v>28.625810300000001</v>
      </c>
      <c r="J3119" t="s">
        <v>1311</v>
      </c>
      <c r="K3119" t="s">
        <v>28</v>
      </c>
      <c r="L3119" t="s">
        <v>29</v>
      </c>
      <c r="M3119" t="s">
        <v>29</v>
      </c>
      <c r="N3119" t="s">
        <v>29</v>
      </c>
      <c r="O3119" t="s">
        <v>29</v>
      </c>
      <c r="P3119">
        <v>1</v>
      </c>
      <c r="Q3119">
        <v>3</v>
      </c>
      <c r="R3119">
        <v>300</v>
      </c>
      <c r="S3119" t="str">
        <f>IF(Table1[[#This Row],[Average_Cost_for_two]]&lt;500,"Low",IF(Table1[[#This Row],[Average_Cost_for_two]]&lt;=1500,"Medium","High"))</f>
        <v>Low</v>
      </c>
      <c r="T3119">
        <v>1</v>
      </c>
      <c r="U3119">
        <v>2013</v>
      </c>
      <c r="V3119">
        <v>3</v>
      </c>
      <c r="W3119">
        <v>1</v>
      </c>
      <c r="X3119">
        <f>IF(OR(Main!$U3119=0,
       Main!$V3119=0,
       Main!$W3119=0),
   "",
   DATE(Main!$U3119,
        Main!$V3119,
        Main!$W3119)
)</f>
        <v>41334</v>
      </c>
      <c r="Y3119">
        <f>Table1[[#This Row],[Average_Cost_for_two]]*VLOOKUP(Table1[[#This Row],[Currency]],currency!$A$2:$B$10,2,FALSE)</f>
        <v>3.6</v>
      </c>
      <c r="Z3119" t="str">
        <f>VLOOKUP(C3119,country!A:B,2,FALSE)</f>
        <v>India</v>
      </c>
      <c r="AA3119">
        <f t="shared" si="48"/>
        <v>1</v>
      </c>
    </row>
    <row r="3120" spans="1:27" ht="15.75" customHeight="1" x14ac:dyDescent="0.25">
      <c r="A3120">
        <v>18357557</v>
      </c>
      <c r="B3120" t="s">
        <v>7036</v>
      </c>
      <c r="C3120">
        <v>1</v>
      </c>
      <c r="D3120" t="s">
        <v>23</v>
      </c>
      <c r="E3120" t="s">
        <v>7037</v>
      </c>
      <c r="F3120" t="s">
        <v>79</v>
      </c>
      <c r="G3120" t="s">
        <v>80</v>
      </c>
      <c r="H3120">
        <v>77.258430599999997</v>
      </c>
      <c r="I3120">
        <v>28.579282899999999</v>
      </c>
      <c r="J3120" t="s">
        <v>7038</v>
      </c>
      <c r="K3120" t="s">
        <v>28</v>
      </c>
      <c r="L3120" t="s">
        <v>29</v>
      </c>
      <c r="M3120" t="s">
        <v>29</v>
      </c>
      <c r="N3120" t="s">
        <v>29</v>
      </c>
      <c r="O3120" t="s">
        <v>29</v>
      </c>
      <c r="P3120">
        <v>1</v>
      </c>
      <c r="Q3120">
        <v>2</v>
      </c>
      <c r="R3120">
        <v>300</v>
      </c>
      <c r="S3120" t="str">
        <f>IF(Table1[[#This Row],[Average_Cost_for_two]]&lt;500,"Low",IF(Table1[[#This Row],[Average_Cost_for_two]]&lt;=1500,"Medium","High"))</f>
        <v>Low</v>
      </c>
      <c r="T3120">
        <v>1</v>
      </c>
      <c r="U3120">
        <v>2018</v>
      </c>
      <c r="V3120">
        <v>3</v>
      </c>
      <c r="W3120">
        <v>9</v>
      </c>
      <c r="X3120">
        <f>IF(OR(Main!$U3120=0,
       Main!$V3120=0,
       Main!$W3120=0),
   "",
   DATE(Main!$U3120,
        Main!$V3120,
        Main!$W3120)
)</f>
        <v>43168</v>
      </c>
      <c r="Y3120">
        <f>Table1[[#This Row],[Average_Cost_for_two]]*VLOOKUP(Table1[[#This Row],[Currency]],currency!$A$2:$B$10,2,FALSE)</f>
        <v>3.6</v>
      </c>
      <c r="Z3120" t="str">
        <f>VLOOKUP(C3120,country!A:B,2,FALSE)</f>
        <v>India</v>
      </c>
      <c r="AA3120">
        <f t="shared" si="48"/>
        <v>1</v>
      </c>
    </row>
    <row r="3121" spans="1:27" ht="15.75" customHeight="1" x14ac:dyDescent="0.25">
      <c r="A3121">
        <v>306034</v>
      </c>
      <c r="B3121" t="s">
        <v>1097</v>
      </c>
      <c r="C3121">
        <v>1</v>
      </c>
      <c r="D3121" t="s">
        <v>23</v>
      </c>
      <c r="E3121" t="s">
        <v>7039</v>
      </c>
      <c r="F3121" t="s">
        <v>346</v>
      </c>
      <c r="G3121" t="s">
        <v>347</v>
      </c>
      <c r="H3121">
        <v>77.181007899999997</v>
      </c>
      <c r="I3121">
        <v>28.549002300000001</v>
      </c>
      <c r="J3121" t="s">
        <v>523</v>
      </c>
      <c r="K3121" t="s">
        <v>28</v>
      </c>
      <c r="L3121" t="s">
        <v>29</v>
      </c>
      <c r="M3121" t="s">
        <v>29</v>
      </c>
      <c r="N3121" t="s">
        <v>29</v>
      </c>
      <c r="O3121" t="s">
        <v>29</v>
      </c>
      <c r="P3121">
        <v>1</v>
      </c>
      <c r="Q3121">
        <v>15</v>
      </c>
      <c r="R3121">
        <v>300</v>
      </c>
      <c r="S3121" t="str">
        <f>IF(Table1[[#This Row],[Average_Cost_for_two]]&lt;500,"Low",IF(Table1[[#This Row],[Average_Cost_for_two]]&lt;=1500,"Medium","High"))</f>
        <v>Low</v>
      </c>
      <c r="T3121">
        <v>3.2</v>
      </c>
      <c r="U3121">
        <v>2014</v>
      </c>
      <c r="V3121">
        <v>3</v>
      </c>
      <c r="W3121">
        <v>5</v>
      </c>
      <c r="X3121">
        <f>IF(OR(Main!$U3121=0,
       Main!$V3121=0,
       Main!$W3121=0),
   "",
   DATE(Main!$U3121,
        Main!$V3121,
        Main!$W3121)
)</f>
        <v>41703</v>
      </c>
      <c r="Y3121">
        <f>Table1[[#This Row],[Average_Cost_for_two]]*VLOOKUP(Table1[[#This Row],[Currency]],currency!$A$2:$B$10,2,FALSE)</f>
        <v>3.6</v>
      </c>
      <c r="Z3121" t="str">
        <f>VLOOKUP(C3121,country!A:B,2,FALSE)</f>
        <v>India</v>
      </c>
      <c r="AA3121">
        <f t="shared" si="48"/>
        <v>1</v>
      </c>
    </row>
    <row r="3122" spans="1:27" ht="15.75" customHeight="1" x14ac:dyDescent="0.25">
      <c r="A3122">
        <v>303583</v>
      </c>
      <c r="B3122" t="s">
        <v>7040</v>
      </c>
      <c r="C3122">
        <v>1</v>
      </c>
      <c r="D3122" t="s">
        <v>23</v>
      </c>
      <c r="E3122" t="s">
        <v>7041</v>
      </c>
      <c r="F3122" t="s">
        <v>346</v>
      </c>
      <c r="G3122" t="s">
        <v>347</v>
      </c>
      <c r="H3122">
        <v>77.165636800000001</v>
      </c>
      <c r="I3122">
        <v>28.547402699999999</v>
      </c>
      <c r="J3122" t="s">
        <v>480</v>
      </c>
      <c r="K3122" t="s">
        <v>28</v>
      </c>
      <c r="L3122" t="s">
        <v>29</v>
      </c>
      <c r="M3122" t="s">
        <v>29</v>
      </c>
      <c r="N3122" t="s">
        <v>29</v>
      </c>
      <c r="O3122" t="s">
        <v>29</v>
      </c>
      <c r="P3122">
        <v>1</v>
      </c>
      <c r="Q3122">
        <v>53</v>
      </c>
      <c r="R3122">
        <v>300</v>
      </c>
      <c r="S3122" t="str">
        <f>IF(Table1[[#This Row],[Average_Cost_for_two]]&lt;500,"Low",IF(Table1[[#This Row],[Average_Cost_for_two]]&lt;=1500,"Medium","High"))</f>
        <v>Low</v>
      </c>
      <c r="T3122">
        <v>3.4</v>
      </c>
      <c r="U3122">
        <v>2017</v>
      </c>
      <c r="V3122">
        <v>3</v>
      </c>
      <c r="W3122">
        <v>28</v>
      </c>
      <c r="X3122">
        <f>IF(OR(Main!$U3122=0,
       Main!$V3122=0,
       Main!$W3122=0),
   "",
   DATE(Main!$U3122,
        Main!$V3122,
        Main!$W3122)
)</f>
        <v>42822</v>
      </c>
      <c r="Y3122">
        <f>Table1[[#This Row],[Average_Cost_for_two]]*VLOOKUP(Table1[[#This Row],[Currency]],currency!$A$2:$B$10,2,FALSE)</f>
        <v>3.6</v>
      </c>
      <c r="Z3122" t="str">
        <f>VLOOKUP(C3122,country!A:B,2,FALSE)</f>
        <v>India</v>
      </c>
      <c r="AA3122">
        <f t="shared" si="48"/>
        <v>1</v>
      </c>
    </row>
    <row r="3123" spans="1:27" ht="15.75" customHeight="1" x14ac:dyDescent="0.25">
      <c r="A3123">
        <v>9470</v>
      </c>
      <c r="B3123" t="s">
        <v>1097</v>
      </c>
      <c r="C3123">
        <v>1</v>
      </c>
      <c r="D3123" t="s">
        <v>23</v>
      </c>
      <c r="E3123" t="s">
        <v>7042</v>
      </c>
      <c r="F3123" t="s">
        <v>654</v>
      </c>
      <c r="G3123" t="s">
        <v>655</v>
      </c>
      <c r="H3123">
        <v>77.2071483</v>
      </c>
      <c r="I3123">
        <v>28.6809045</v>
      </c>
      <c r="J3123" t="s">
        <v>523</v>
      </c>
      <c r="K3123" t="s">
        <v>28</v>
      </c>
      <c r="L3123" t="s">
        <v>29</v>
      </c>
      <c r="M3123" t="s">
        <v>29</v>
      </c>
      <c r="N3123" t="s">
        <v>29</v>
      </c>
      <c r="O3123" t="s">
        <v>29</v>
      </c>
      <c r="P3123">
        <v>1</v>
      </c>
      <c r="Q3123">
        <v>86</v>
      </c>
      <c r="R3123">
        <v>300</v>
      </c>
      <c r="S3123" t="str">
        <f>IF(Table1[[#This Row],[Average_Cost_for_two]]&lt;500,"Low",IF(Table1[[#This Row],[Average_Cost_for_two]]&lt;=1500,"Medium","High"))</f>
        <v>Low</v>
      </c>
      <c r="T3123">
        <v>3.3</v>
      </c>
      <c r="U3123">
        <v>2012</v>
      </c>
      <c r="V3123">
        <v>3</v>
      </c>
      <c r="W3123">
        <v>8</v>
      </c>
      <c r="X3123">
        <f>IF(OR(Main!$U3123=0,
       Main!$V3123=0,
       Main!$W3123=0),
   "",
   DATE(Main!$U3123,
        Main!$V3123,
        Main!$W3123)
)</f>
        <v>40976</v>
      </c>
      <c r="Y3123">
        <f>Table1[[#This Row],[Average_Cost_for_two]]*VLOOKUP(Table1[[#This Row],[Currency]],currency!$A$2:$B$10,2,FALSE)</f>
        <v>3.6</v>
      </c>
      <c r="Z3123" t="str">
        <f>VLOOKUP(C3123,country!A:B,2,FALSE)</f>
        <v>India</v>
      </c>
      <c r="AA3123">
        <f t="shared" si="48"/>
        <v>1</v>
      </c>
    </row>
    <row r="3124" spans="1:27" ht="15.75" customHeight="1" x14ac:dyDescent="0.25">
      <c r="A3124">
        <v>18430598</v>
      </c>
      <c r="B3124" t="s">
        <v>7000</v>
      </c>
      <c r="C3124">
        <v>1</v>
      </c>
      <c r="D3124" t="s">
        <v>23</v>
      </c>
      <c r="E3124" t="s">
        <v>7043</v>
      </c>
      <c r="F3124" t="s">
        <v>654</v>
      </c>
      <c r="G3124" t="s">
        <v>655</v>
      </c>
      <c r="H3124">
        <v>77.208146999999997</v>
      </c>
      <c r="I3124">
        <v>28.680956999999999</v>
      </c>
      <c r="J3124" t="s">
        <v>1642</v>
      </c>
      <c r="K3124" t="s">
        <v>28</v>
      </c>
      <c r="L3124" t="s">
        <v>29</v>
      </c>
      <c r="M3124" t="s">
        <v>36</v>
      </c>
      <c r="N3124" t="s">
        <v>29</v>
      </c>
      <c r="O3124" t="s">
        <v>29</v>
      </c>
      <c r="P3124">
        <v>1</v>
      </c>
      <c r="Q3124">
        <v>58</v>
      </c>
      <c r="R3124">
        <v>300</v>
      </c>
      <c r="S3124" t="str">
        <f>IF(Table1[[#This Row],[Average_Cost_for_two]]&lt;500,"Low",IF(Table1[[#This Row],[Average_Cost_for_two]]&lt;=1500,"Medium","High"))</f>
        <v>Low</v>
      </c>
      <c r="T3124">
        <v>3.7</v>
      </c>
      <c r="U3124">
        <v>2017</v>
      </c>
      <c r="V3124">
        <v>3</v>
      </c>
      <c r="W3124">
        <v>21</v>
      </c>
      <c r="X3124">
        <f>IF(OR(Main!$U3124=0,
       Main!$V3124=0,
       Main!$W3124=0),
   "",
   DATE(Main!$U3124,
        Main!$V3124,
        Main!$W3124)
)</f>
        <v>42815</v>
      </c>
      <c r="Y3124">
        <f>Table1[[#This Row],[Average_Cost_for_two]]*VLOOKUP(Table1[[#This Row],[Currency]],currency!$A$2:$B$10,2,FALSE)</f>
        <v>3.6</v>
      </c>
      <c r="Z3124" t="str">
        <f>VLOOKUP(C3124,country!A:B,2,FALSE)</f>
        <v>India</v>
      </c>
      <c r="AA3124">
        <f t="shared" si="48"/>
        <v>1</v>
      </c>
    </row>
    <row r="3125" spans="1:27" ht="15.75" customHeight="1" x14ac:dyDescent="0.25">
      <c r="A3125">
        <v>304461</v>
      </c>
      <c r="B3125" t="s">
        <v>7044</v>
      </c>
      <c r="C3125">
        <v>1</v>
      </c>
      <c r="D3125" t="s">
        <v>23</v>
      </c>
      <c r="E3125" t="s">
        <v>7045</v>
      </c>
      <c r="F3125" t="s">
        <v>654</v>
      </c>
      <c r="G3125" t="s">
        <v>655</v>
      </c>
      <c r="H3125">
        <v>77.207596100000004</v>
      </c>
      <c r="I3125">
        <v>28.680885400000001</v>
      </c>
      <c r="J3125" t="s">
        <v>523</v>
      </c>
      <c r="K3125" t="s">
        <v>28</v>
      </c>
      <c r="L3125" t="s">
        <v>29</v>
      </c>
      <c r="M3125" t="s">
        <v>29</v>
      </c>
      <c r="N3125" t="s">
        <v>29</v>
      </c>
      <c r="O3125" t="s">
        <v>29</v>
      </c>
      <c r="P3125">
        <v>1</v>
      </c>
      <c r="Q3125">
        <v>234</v>
      </c>
      <c r="R3125">
        <v>300</v>
      </c>
      <c r="S3125" t="str">
        <f>IF(Table1[[#This Row],[Average_Cost_for_two]]&lt;500,"Low",IF(Table1[[#This Row],[Average_Cost_for_two]]&lt;=1500,"Medium","High"))</f>
        <v>Low</v>
      </c>
      <c r="T3125">
        <v>3.7</v>
      </c>
      <c r="U3125">
        <v>2011</v>
      </c>
      <c r="V3125">
        <v>3</v>
      </c>
      <c r="W3125">
        <v>4</v>
      </c>
      <c r="X3125">
        <f>IF(OR(Main!$U3125=0,
       Main!$V3125=0,
       Main!$W3125=0),
   "",
   DATE(Main!$U3125,
        Main!$V3125,
        Main!$W3125)
)</f>
        <v>40606</v>
      </c>
      <c r="Y3125">
        <f>Table1[[#This Row],[Average_Cost_for_two]]*VLOOKUP(Table1[[#This Row],[Currency]],currency!$A$2:$B$10,2,FALSE)</f>
        <v>3.6</v>
      </c>
      <c r="Z3125" t="str">
        <f>VLOOKUP(C3125,country!A:B,2,FALSE)</f>
        <v>India</v>
      </c>
      <c r="AA3125">
        <f t="shared" si="48"/>
        <v>1</v>
      </c>
    </row>
    <row r="3126" spans="1:27" ht="15.75" customHeight="1" x14ac:dyDescent="0.25">
      <c r="A3126">
        <v>300448</v>
      </c>
      <c r="B3126" t="s">
        <v>7046</v>
      </c>
      <c r="C3126">
        <v>1</v>
      </c>
      <c r="D3126" t="s">
        <v>23</v>
      </c>
      <c r="E3126" t="s">
        <v>7047</v>
      </c>
      <c r="F3126" t="s">
        <v>1738</v>
      </c>
      <c r="G3126" t="s">
        <v>1739</v>
      </c>
      <c r="H3126">
        <v>77.130067299999993</v>
      </c>
      <c r="I3126">
        <v>28.652200499999999</v>
      </c>
      <c r="J3126" t="s">
        <v>7048</v>
      </c>
      <c r="K3126" t="s">
        <v>28</v>
      </c>
      <c r="L3126" t="s">
        <v>29</v>
      </c>
      <c r="M3126" t="s">
        <v>29</v>
      </c>
      <c r="N3126" t="s">
        <v>29</v>
      </c>
      <c r="O3126" t="s">
        <v>29</v>
      </c>
      <c r="P3126">
        <v>1</v>
      </c>
      <c r="Q3126">
        <v>23</v>
      </c>
      <c r="R3126">
        <v>300</v>
      </c>
      <c r="S3126" t="str">
        <f>IF(Table1[[#This Row],[Average_Cost_for_two]]&lt;500,"Low",IF(Table1[[#This Row],[Average_Cost_for_two]]&lt;=1500,"Medium","High"))</f>
        <v>Low</v>
      </c>
      <c r="T3126">
        <v>2.8</v>
      </c>
      <c r="U3126">
        <v>2011</v>
      </c>
      <c r="V3126">
        <v>3</v>
      </c>
      <c r="W3126">
        <v>21</v>
      </c>
      <c r="X3126">
        <f>IF(OR(Main!$U3126=0,
       Main!$V3126=0,
       Main!$W3126=0),
   "",
   DATE(Main!$U3126,
        Main!$V3126,
        Main!$W3126)
)</f>
        <v>40623</v>
      </c>
      <c r="Y3126">
        <f>Table1[[#This Row],[Average_Cost_for_two]]*VLOOKUP(Table1[[#This Row],[Currency]],currency!$A$2:$B$10,2,FALSE)</f>
        <v>3.6</v>
      </c>
      <c r="Z3126" t="str">
        <f>VLOOKUP(C3126,country!A:B,2,FALSE)</f>
        <v>India</v>
      </c>
      <c r="AA3126">
        <f t="shared" si="48"/>
        <v>1</v>
      </c>
    </row>
    <row r="3127" spans="1:27" ht="15.75" customHeight="1" x14ac:dyDescent="0.25">
      <c r="A3127">
        <v>5658</v>
      </c>
      <c r="B3127" t="s">
        <v>7049</v>
      </c>
      <c r="C3127">
        <v>1</v>
      </c>
      <c r="D3127" t="s">
        <v>23</v>
      </c>
      <c r="E3127" t="s">
        <v>7050</v>
      </c>
      <c r="F3127" t="s">
        <v>1738</v>
      </c>
      <c r="G3127" t="s">
        <v>1739</v>
      </c>
      <c r="H3127">
        <v>77.130433330000002</v>
      </c>
      <c r="I3127">
        <v>28.65249167</v>
      </c>
      <c r="J3127" t="s">
        <v>1107</v>
      </c>
      <c r="K3127" t="s">
        <v>28</v>
      </c>
      <c r="L3127" t="s">
        <v>29</v>
      </c>
      <c r="M3127" t="s">
        <v>29</v>
      </c>
      <c r="N3127" t="s">
        <v>29</v>
      </c>
      <c r="O3127" t="s">
        <v>29</v>
      </c>
      <c r="P3127">
        <v>1</v>
      </c>
      <c r="Q3127">
        <v>16</v>
      </c>
      <c r="R3127">
        <v>300</v>
      </c>
      <c r="S3127" t="str">
        <f>IF(Table1[[#This Row],[Average_Cost_for_two]]&lt;500,"Low",IF(Table1[[#This Row],[Average_Cost_for_two]]&lt;=1500,"Medium","High"))</f>
        <v>Low</v>
      </c>
      <c r="T3127">
        <v>2.9</v>
      </c>
      <c r="U3127">
        <v>2011</v>
      </c>
      <c r="V3127">
        <v>3</v>
      </c>
      <c r="W3127">
        <v>4</v>
      </c>
      <c r="X3127">
        <f>IF(OR(Main!$U3127=0,
       Main!$V3127=0,
       Main!$W3127=0),
   "",
   DATE(Main!$U3127,
        Main!$V3127,
        Main!$W3127)
)</f>
        <v>40606</v>
      </c>
      <c r="Y3127">
        <f>Table1[[#This Row],[Average_Cost_for_two]]*VLOOKUP(Table1[[#This Row],[Currency]],currency!$A$2:$B$10,2,FALSE)</f>
        <v>3.6</v>
      </c>
      <c r="Z3127" t="str">
        <f>VLOOKUP(C3127,country!A:B,2,FALSE)</f>
        <v>India</v>
      </c>
      <c r="AA3127">
        <f t="shared" si="48"/>
        <v>1</v>
      </c>
    </row>
    <row r="3128" spans="1:27" ht="15.75" customHeight="1" x14ac:dyDescent="0.25">
      <c r="A3128">
        <v>18423095</v>
      </c>
      <c r="B3128" t="s">
        <v>6751</v>
      </c>
      <c r="C3128">
        <v>1</v>
      </c>
      <c r="D3128" t="s">
        <v>23</v>
      </c>
      <c r="E3128" t="s">
        <v>4022</v>
      </c>
      <c r="F3128" t="s">
        <v>163</v>
      </c>
      <c r="G3128" t="s">
        <v>164</v>
      </c>
      <c r="H3128">
        <v>77.277966199999995</v>
      </c>
      <c r="I3128">
        <v>28.6523602</v>
      </c>
      <c r="J3128" t="s">
        <v>855</v>
      </c>
      <c r="K3128" t="s">
        <v>28</v>
      </c>
      <c r="L3128" t="s">
        <v>29</v>
      </c>
      <c r="M3128" t="s">
        <v>29</v>
      </c>
      <c r="N3128" t="s">
        <v>29</v>
      </c>
      <c r="O3128" t="s">
        <v>29</v>
      </c>
      <c r="P3128">
        <v>1</v>
      </c>
      <c r="Q3128">
        <v>6</v>
      </c>
      <c r="R3128">
        <v>300</v>
      </c>
      <c r="S3128" t="str">
        <f>IF(Table1[[#This Row],[Average_Cost_for_two]]&lt;500,"Low",IF(Table1[[#This Row],[Average_Cost_for_two]]&lt;=1500,"Medium","High"))</f>
        <v>Low</v>
      </c>
      <c r="T3128">
        <v>3.2</v>
      </c>
      <c r="U3128">
        <v>2013</v>
      </c>
      <c r="V3128">
        <v>3</v>
      </c>
      <c r="W3128">
        <v>2</v>
      </c>
      <c r="X3128">
        <f>IF(OR(Main!$U3128=0,
       Main!$V3128=0,
       Main!$W3128=0),
   "",
   DATE(Main!$U3128,
        Main!$V3128,
        Main!$W3128)
)</f>
        <v>41335</v>
      </c>
      <c r="Y3128">
        <f>Table1[[#This Row],[Average_Cost_for_two]]*VLOOKUP(Table1[[#This Row],[Currency]],currency!$A$2:$B$10,2,FALSE)</f>
        <v>3.6</v>
      </c>
      <c r="Z3128" t="str">
        <f>VLOOKUP(C3128,country!A:B,2,FALSE)</f>
        <v>India</v>
      </c>
      <c r="AA3128">
        <f t="shared" si="48"/>
        <v>1</v>
      </c>
    </row>
    <row r="3129" spans="1:27" ht="15.75" customHeight="1" x14ac:dyDescent="0.25">
      <c r="A3129">
        <v>307223</v>
      </c>
      <c r="B3129" t="s">
        <v>7051</v>
      </c>
      <c r="C3129">
        <v>1</v>
      </c>
      <c r="D3129" t="s">
        <v>23</v>
      </c>
      <c r="E3129" t="s">
        <v>7052</v>
      </c>
      <c r="F3129" t="s">
        <v>2451</v>
      </c>
      <c r="G3129" t="s">
        <v>2452</v>
      </c>
      <c r="H3129">
        <v>77.226937000000007</v>
      </c>
      <c r="I3129">
        <v>28.582100000000001</v>
      </c>
      <c r="J3129" t="s">
        <v>1822</v>
      </c>
      <c r="K3129" t="s">
        <v>28</v>
      </c>
      <c r="L3129" t="s">
        <v>29</v>
      </c>
      <c r="M3129" t="s">
        <v>29</v>
      </c>
      <c r="N3129" t="s">
        <v>29</v>
      </c>
      <c r="O3129" t="s">
        <v>29</v>
      </c>
      <c r="P3129">
        <v>1</v>
      </c>
      <c r="Q3129">
        <v>58</v>
      </c>
      <c r="R3129">
        <v>300</v>
      </c>
      <c r="S3129" t="str">
        <f>IF(Table1[[#This Row],[Average_Cost_for_two]]&lt;500,"Low",IF(Table1[[#This Row],[Average_Cost_for_two]]&lt;=1500,"Medium","High"))</f>
        <v>Low</v>
      </c>
      <c r="T3129">
        <v>3.6</v>
      </c>
      <c r="U3129">
        <v>2014</v>
      </c>
      <c r="V3129">
        <v>3</v>
      </c>
      <c r="W3129">
        <v>19</v>
      </c>
      <c r="X3129">
        <f>IF(OR(Main!$U3129=0,
       Main!$V3129=0,
       Main!$W3129=0),
   "",
   DATE(Main!$U3129,
        Main!$V3129,
        Main!$W3129)
)</f>
        <v>41717</v>
      </c>
      <c r="Y3129">
        <f>Table1[[#This Row],[Average_Cost_for_two]]*VLOOKUP(Table1[[#This Row],[Currency]],currency!$A$2:$B$10,2,FALSE)</f>
        <v>3.6</v>
      </c>
      <c r="Z3129" t="str">
        <f>VLOOKUP(C3129,country!A:B,2,FALSE)</f>
        <v>India</v>
      </c>
      <c r="AA3129">
        <f t="shared" si="48"/>
        <v>1</v>
      </c>
    </row>
    <row r="3130" spans="1:27" ht="15.75" customHeight="1" x14ac:dyDescent="0.25">
      <c r="A3130">
        <v>305183</v>
      </c>
      <c r="B3130" t="s">
        <v>7053</v>
      </c>
      <c r="C3130">
        <v>1</v>
      </c>
      <c r="D3130" t="s">
        <v>23</v>
      </c>
      <c r="E3130" t="s">
        <v>7054</v>
      </c>
      <c r="F3130" t="s">
        <v>39</v>
      </c>
      <c r="G3130" t="s">
        <v>40</v>
      </c>
      <c r="H3130">
        <v>77.126719100000003</v>
      </c>
      <c r="I3130">
        <v>28.544302399999999</v>
      </c>
      <c r="J3130" t="s">
        <v>567</v>
      </c>
      <c r="K3130" t="s">
        <v>28</v>
      </c>
      <c r="L3130" t="s">
        <v>29</v>
      </c>
      <c r="M3130" t="s">
        <v>29</v>
      </c>
      <c r="N3130" t="s">
        <v>29</v>
      </c>
      <c r="O3130" t="s">
        <v>29</v>
      </c>
      <c r="P3130">
        <v>1</v>
      </c>
      <c r="Q3130">
        <v>2</v>
      </c>
      <c r="R3130">
        <v>300</v>
      </c>
      <c r="S3130" t="str">
        <f>IF(Table1[[#This Row],[Average_Cost_for_two]]&lt;500,"Low",IF(Table1[[#This Row],[Average_Cost_for_two]]&lt;=1500,"Medium","High"))</f>
        <v>Low</v>
      </c>
      <c r="T3130">
        <v>1</v>
      </c>
      <c r="U3130">
        <v>2010</v>
      </c>
      <c r="V3130">
        <v>3</v>
      </c>
      <c r="W3130">
        <v>19</v>
      </c>
      <c r="X3130">
        <f>IF(OR(Main!$U3130=0,
       Main!$V3130=0,
       Main!$W3130=0),
   "",
   DATE(Main!$U3130,
        Main!$V3130,
        Main!$W3130)
)</f>
        <v>40256</v>
      </c>
      <c r="Y3130">
        <f>Table1[[#This Row],[Average_Cost_for_two]]*VLOOKUP(Table1[[#This Row],[Currency]],currency!$A$2:$B$10,2,FALSE)</f>
        <v>3.6</v>
      </c>
      <c r="Z3130" t="str">
        <f>VLOOKUP(C3130,country!A:B,2,FALSE)</f>
        <v>India</v>
      </c>
      <c r="AA3130">
        <f t="shared" si="48"/>
        <v>1</v>
      </c>
    </row>
    <row r="3131" spans="1:27" ht="15.75" customHeight="1" x14ac:dyDescent="0.25">
      <c r="A3131">
        <v>18332076</v>
      </c>
      <c r="B3131" t="s">
        <v>7055</v>
      </c>
      <c r="C3131">
        <v>1</v>
      </c>
      <c r="D3131" t="s">
        <v>23</v>
      </c>
      <c r="E3131" t="s">
        <v>7056</v>
      </c>
      <c r="F3131" t="s">
        <v>1743</v>
      </c>
      <c r="G3131" t="s">
        <v>1742</v>
      </c>
      <c r="H3131">
        <v>77.216906499999993</v>
      </c>
      <c r="I3131">
        <v>28.533793800000002</v>
      </c>
      <c r="J3131" t="s">
        <v>7057</v>
      </c>
      <c r="K3131" t="s">
        <v>28</v>
      </c>
      <c r="L3131" t="s">
        <v>29</v>
      </c>
      <c r="M3131" t="s">
        <v>36</v>
      </c>
      <c r="N3131" t="s">
        <v>29</v>
      </c>
      <c r="O3131" t="s">
        <v>29</v>
      </c>
      <c r="P3131">
        <v>1</v>
      </c>
      <c r="Q3131">
        <v>20</v>
      </c>
      <c r="R3131">
        <v>300</v>
      </c>
      <c r="S3131" t="str">
        <f>IF(Table1[[#This Row],[Average_Cost_for_two]]&lt;500,"Low",IF(Table1[[#This Row],[Average_Cost_for_two]]&lt;=1500,"Medium","High"))</f>
        <v>Low</v>
      </c>
      <c r="T3131">
        <v>3.3</v>
      </c>
      <c r="U3131">
        <v>2014</v>
      </c>
      <c r="V3131">
        <v>3</v>
      </c>
      <c r="W3131">
        <v>14</v>
      </c>
      <c r="X3131">
        <f>IF(OR(Main!$U3131=0,
       Main!$V3131=0,
       Main!$W3131=0),
   "",
   DATE(Main!$U3131,
        Main!$V3131,
        Main!$W3131)
)</f>
        <v>41712</v>
      </c>
      <c r="Y3131">
        <f>Table1[[#This Row],[Average_Cost_for_two]]*VLOOKUP(Table1[[#This Row],[Currency]],currency!$A$2:$B$10,2,FALSE)</f>
        <v>3.6</v>
      </c>
      <c r="Z3131" t="str">
        <f>VLOOKUP(C3131,country!A:B,2,FALSE)</f>
        <v>India</v>
      </c>
      <c r="AA3131">
        <f t="shared" si="48"/>
        <v>1</v>
      </c>
    </row>
    <row r="3132" spans="1:27" ht="15.75" customHeight="1" x14ac:dyDescent="0.25">
      <c r="A3132">
        <v>18375388</v>
      </c>
      <c r="B3132" t="s">
        <v>2968</v>
      </c>
      <c r="C3132">
        <v>1</v>
      </c>
      <c r="D3132" t="s">
        <v>23</v>
      </c>
      <c r="E3132" t="s">
        <v>7058</v>
      </c>
      <c r="F3132" t="s">
        <v>119</v>
      </c>
      <c r="G3132" t="s">
        <v>120</v>
      </c>
      <c r="H3132">
        <v>77.290529899999996</v>
      </c>
      <c r="I3132">
        <v>28.606839900000001</v>
      </c>
      <c r="J3132" t="s">
        <v>2358</v>
      </c>
      <c r="K3132" t="s">
        <v>28</v>
      </c>
      <c r="L3132" t="s">
        <v>29</v>
      </c>
      <c r="M3132" t="s">
        <v>29</v>
      </c>
      <c r="N3132" t="s">
        <v>29</v>
      </c>
      <c r="O3132" t="s">
        <v>29</v>
      </c>
      <c r="P3132">
        <v>1</v>
      </c>
      <c r="Q3132">
        <v>3</v>
      </c>
      <c r="R3132">
        <v>300</v>
      </c>
      <c r="S3132" t="str">
        <f>IF(Table1[[#This Row],[Average_Cost_for_two]]&lt;500,"Low",IF(Table1[[#This Row],[Average_Cost_for_two]]&lt;=1500,"Medium","High"))</f>
        <v>Low</v>
      </c>
      <c r="T3132">
        <v>1</v>
      </c>
      <c r="U3132">
        <v>2013</v>
      </c>
      <c r="V3132">
        <v>3</v>
      </c>
      <c r="W3132">
        <v>11</v>
      </c>
      <c r="X3132">
        <f>IF(OR(Main!$U3132=0,
       Main!$V3132=0,
       Main!$W3132=0),
   "",
   DATE(Main!$U3132,
        Main!$V3132,
        Main!$W3132)
)</f>
        <v>41344</v>
      </c>
      <c r="Y3132">
        <f>Table1[[#This Row],[Average_Cost_for_two]]*VLOOKUP(Table1[[#This Row],[Currency]],currency!$A$2:$B$10,2,FALSE)</f>
        <v>3.6</v>
      </c>
      <c r="Z3132" t="str">
        <f>VLOOKUP(C3132,country!A:B,2,FALSE)</f>
        <v>India</v>
      </c>
      <c r="AA3132">
        <f t="shared" si="48"/>
        <v>1</v>
      </c>
    </row>
    <row r="3133" spans="1:27" ht="15.75" customHeight="1" x14ac:dyDescent="0.25">
      <c r="A3133">
        <v>308812</v>
      </c>
      <c r="B3133" t="s">
        <v>7059</v>
      </c>
      <c r="C3133">
        <v>1</v>
      </c>
      <c r="D3133" t="s">
        <v>23</v>
      </c>
      <c r="E3133" t="s">
        <v>7060</v>
      </c>
      <c r="F3133" t="s">
        <v>119</v>
      </c>
      <c r="G3133" t="s">
        <v>120</v>
      </c>
      <c r="H3133">
        <v>77.2935856</v>
      </c>
      <c r="I3133">
        <v>28.608891100000001</v>
      </c>
      <c r="J3133" t="s">
        <v>556</v>
      </c>
      <c r="K3133" t="s">
        <v>28</v>
      </c>
      <c r="L3133" t="s">
        <v>29</v>
      </c>
      <c r="M3133" t="s">
        <v>36</v>
      </c>
      <c r="N3133" t="s">
        <v>29</v>
      </c>
      <c r="O3133" t="s">
        <v>29</v>
      </c>
      <c r="P3133">
        <v>1</v>
      </c>
      <c r="Q3133">
        <v>36</v>
      </c>
      <c r="R3133">
        <v>300</v>
      </c>
      <c r="S3133" t="str">
        <f>IF(Table1[[#This Row],[Average_Cost_for_two]]&lt;500,"Low",IF(Table1[[#This Row],[Average_Cost_for_two]]&lt;=1500,"Medium","High"))</f>
        <v>Low</v>
      </c>
      <c r="T3133">
        <v>2.4</v>
      </c>
      <c r="U3133">
        <v>2012</v>
      </c>
      <c r="V3133">
        <v>3</v>
      </c>
      <c r="W3133">
        <v>20</v>
      </c>
      <c r="X3133">
        <f>IF(OR(Main!$U3133=0,
       Main!$V3133=0,
       Main!$W3133=0),
   "",
   DATE(Main!$U3133,
        Main!$V3133,
        Main!$W3133)
)</f>
        <v>40988</v>
      </c>
      <c r="Y3133">
        <f>Table1[[#This Row],[Average_Cost_for_two]]*VLOOKUP(Table1[[#This Row],[Currency]],currency!$A$2:$B$10,2,FALSE)</f>
        <v>3.6</v>
      </c>
      <c r="Z3133" t="str">
        <f>VLOOKUP(C3133,country!A:B,2,FALSE)</f>
        <v>India</v>
      </c>
      <c r="AA3133">
        <f t="shared" si="48"/>
        <v>1</v>
      </c>
    </row>
    <row r="3134" spans="1:27" ht="15.75" customHeight="1" x14ac:dyDescent="0.25">
      <c r="A3134">
        <v>301105</v>
      </c>
      <c r="B3134" t="s">
        <v>7061</v>
      </c>
      <c r="C3134">
        <v>1</v>
      </c>
      <c r="D3134" t="s">
        <v>23</v>
      </c>
      <c r="E3134" t="s">
        <v>7062</v>
      </c>
      <c r="F3134" t="s">
        <v>123</v>
      </c>
      <c r="G3134" t="s">
        <v>124</v>
      </c>
      <c r="H3134">
        <v>77.336538700000006</v>
      </c>
      <c r="I3134">
        <v>28.610162299999999</v>
      </c>
      <c r="J3134" t="s">
        <v>556</v>
      </c>
      <c r="K3134" t="s">
        <v>28</v>
      </c>
      <c r="L3134" t="s">
        <v>29</v>
      </c>
      <c r="M3134" t="s">
        <v>29</v>
      </c>
      <c r="N3134" t="s">
        <v>29</v>
      </c>
      <c r="O3134" t="s">
        <v>29</v>
      </c>
      <c r="P3134">
        <v>1</v>
      </c>
      <c r="Q3134">
        <v>9</v>
      </c>
      <c r="R3134">
        <v>300</v>
      </c>
      <c r="S3134" t="str">
        <f>IF(Table1[[#This Row],[Average_Cost_for_two]]&lt;500,"Low",IF(Table1[[#This Row],[Average_Cost_for_two]]&lt;=1500,"Medium","High"))</f>
        <v>Low</v>
      </c>
      <c r="T3134">
        <v>2.9</v>
      </c>
      <c r="U3134">
        <v>2011</v>
      </c>
      <c r="V3134">
        <v>3</v>
      </c>
      <c r="W3134">
        <v>4</v>
      </c>
      <c r="X3134">
        <f>IF(OR(Main!$U3134=0,
       Main!$V3134=0,
       Main!$W3134=0),
   "",
   DATE(Main!$U3134,
        Main!$V3134,
        Main!$W3134)
)</f>
        <v>40606</v>
      </c>
      <c r="Y3134">
        <f>Table1[[#This Row],[Average_Cost_for_two]]*VLOOKUP(Table1[[#This Row],[Currency]],currency!$A$2:$B$10,2,FALSE)</f>
        <v>3.6</v>
      </c>
      <c r="Z3134" t="str">
        <f>VLOOKUP(C3134,country!A:B,2,FALSE)</f>
        <v>India</v>
      </c>
      <c r="AA3134">
        <f t="shared" si="48"/>
        <v>1</v>
      </c>
    </row>
    <row r="3135" spans="1:27" ht="15.75" customHeight="1" x14ac:dyDescent="0.25">
      <c r="A3135">
        <v>309509</v>
      </c>
      <c r="B3135" t="s">
        <v>7063</v>
      </c>
      <c r="C3135">
        <v>1</v>
      </c>
      <c r="D3135" t="s">
        <v>23</v>
      </c>
      <c r="E3135" t="s">
        <v>7064</v>
      </c>
      <c r="F3135" t="s">
        <v>270</v>
      </c>
      <c r="G3135" t="s">
        <v>271</v>
      </c>
      <c r="H3135">
        <v>77.170877399999995</v>
      </c>
      <c r="I3135">
        <v>28.558628599999999</v>
      </c>
      <c r="J3135" t="s">
        <v>556</v>
      </c>
      <c r="K3135" t="s">
        <v>28</v>
      </c>
      <c r="L3135" t="s">
        <v>29</v>
      </c>
      <c r="M3135" t="s">
        <v>29</v>
      </c>
      <c r="N3135" t="s">
        <v>29</v>
      </c>
      <c r="O3135" t="s">
        <v>29</v>
      </c>
      <c r="P3135">
        <v>1</v>
      </c>
      <c r="Q3135">
        <v>1</v>
      </c>
      <c r="R3135">
        <v>300</v>
      </c>
      <c r="S3135" t="str">
        <f>IF(Table1[[#This Row],[Average_Cost_for_two]]&lt;500,"Low",IF(Table1[[#This Row],[Average_Cost_for_two]]&lt;=1500,"Medium","High"))</f>
        <v>Low</v>
      </c>
      <c r="T3135">
        <v>1</v>
      </c>
      <c r="U3135">
        <v>2017</v>
      </c>
      <c r="V3135">
        <v>3</v>
      </c>
      <c r="W3135">
        <v>10</v>
      </c>
      <c r="X3135">
        <f>IF(OR(Main!$U3135=0,
       Main!$V3135=0,
       Main!$W3135=0),
   "",
   DATE(Main!$U3135,
        Main!$V3135,
        Main!$W3135)
)</f>
        <v>42804</v>
      </c>
      <c r="Y3135">
        <f>Table1[[#This Row],[Average_Cost_for_two]]*VLOOKUP(Table1[[#This Row],[Currency]],currency!$A$2:$B$10,2,FALSE)</f>
        <v>3.6</v>
      </c>
      <c r="Z3135" t="str">
        <f>VLOOKUP(C3135,country!A:B,2,FALSE)</f>
        <v>India</v>
      </c>
      <c r="AA3135">
        <f t="shared" si="48"/>
        <v>1</v>
      </c>
    </row>
    <row r="3136" spans="1:27" ht="15.75" customHeight="1" x14ac:dyDescent="0.25">
      <c r="A3136">
        <v>313159</v>
      </c>
      <c r="B3136" t="s">
        <v>711</v>
      </c>
      <c r="C3136">
        <v>1</v>
      </c>
      <c r="D3136" t="s">
        <v>23</v>
      </c>
      <c r="E3136" t="s">
        <v>7065</v>
      </c>
      <c r="F3136" t="s">
        <v>104</v>
      </c>
      <c r="G3136" t="s">
        <v>105</v>
      </c>
      <c r="H3136">
        <v>77.252414200000004</v>
      </c>
      <c r="I3136">
        <v>28.547874199999999</v>
      </c>
      <c r="J3136" t="s">
        <v>1480</v>
      </c>
      <c r="K3136" t="s">
        <v>28</v>
      </c>
      <c r="L3136" t="s">
        <v>29</v>
      </c>
      <c r="M3136" t="s">
        <v>36</v>
      </c>
      <c r="N3136" t="s">
        <v>29</v>
      </c>
      <c r="O3136" t="s">
        <v>29</v>
      </c>
      <c r="P3136">
        <v>1</v>
      </c>
      <c r="Q3136">
        <v>9</v>
      </c>
      <c r="R3136">
        <v>300</v>
      </c>
      <c r="S3136" t="str">
        <f>IF(Table1[[#This Row],[Average_Cost_for_two]]&lt;500,"Low",IF(Table1[[#This Row],[Average_Cost_for_two]]&lt;=1500,"Medium","High"))</f>
        <v>Low</v>
      </c>
      <c r="T3136">
        <v>3.2</v>
      </c>
      <c r="U3136">
        <v>2018</v>
      </c>
      <c r="V3136">
        <v>3</v>
      </c>
      <c r="W3136">
        <v>13</v>
      </c>
      <c r="X3136">
        <f>IF(OR(Main!$U3136=0,
       Main!$V3136=0,
       Main!$W3136=0),
   "",
   DATE(Main!$U3136,
        Main!$V3136,
        Main!$W3136)
)</f>
        <v>43172</v>
      </c>
      <c r="Y3136">
        <f>Table1[[#This Row],[Average_Cost_for_two]]*VLOOKUP(Table1[[#This Row],[Currency]],currency!$A$2:$B$10,2,FALSE)</f>
        <v>3.6</v>
      </c>
      <c r="Z3136" t="str">
        <f>VLOOKUP(C3136,country!A:B,2,FALSE)</f>
        <v>India</v>
      </c>
      <c r="AA3136">
        <f t="shared" si="48"/>
        <v>1</v>
      </c>
    </row>
    <row r="3137" spans="1:27" ht="15.75" customHeight="1" x14ac:dyDescent="0.25">
      <c r="A3137">
        <v>7330</v>
      </c>
      <c r="B3137" t="s">
        <v>7066</v>
      </c>
      <c r="C3137">
        <v>1</v>
      </c>
      <c r="D3137" t="s">
        <v>23</v>
      </c>
      <c r="E3137" t="s">
        <v>7067</v>
      </c>
      <c r="F3137" t="s">
        <v>2939</v>
      </c>
      <c r="G3137" t="s">
        <v>2940</v>
      </c>
      <c r="H3137">
        <v>77.084570200000002</v>
      </c>
      <c r="I3137">
        <v>28.670228600000002</v>
      </c>
      <c r="J3137" t="s">
        <v>6661</v>
      </c>
      <c r="K3137" t="s">
        <v>28</v>
      </c>
      <c r="L3137" t="s">
        <v>29</v>
      </c>
      <c r="M3137" t="s">
        <v>36</v>
      </c>
      <c r="N3137" t="s">
        <v>29</v>
      </c>
      <c r="O3137" t="s">
        <v>29</v>
      </c>
      <c r="P3137">
        <v>1</v>
      </c>
      <c r="Q3137">
        <v>43</v>
      </c>
      <c r="R3137">
        <v>300</v>
      </c>
      <c r="S3137" t="str">
        <f>IF(Table1[[#This Row],[Average_Cost_for_two]]&lt;500,"Low",IF(Table1[[#This Row],[Average_Cost_for_two]]&lt;=1500,"Medium","High"))</f>
        <v>Low</v>
      </c>
      <c r="T3137">
        <v>3</v>
      </c>
      <c r="U3137">
        <v>2017</v>
      </c>
      <c r="V3137">
        <v>3</v>
      </c>
      <c r="W3137">
        <v>1</v>
      </c>
      <c r="X3137">
        <f>IF(OR(Main!$U3137=0,
       Main!$V3137=0,
       Main!$W3137=0),
   "",
   DATE(Main!$U3137,
        Main!$V3137,
        Main!$W3137)
)</f>
        <v>42795</v>
      </c>
      <c r="Y3137">
        <f>Table1[[#This Row],[Average_Cost_for_two]]*VLOOKUP(Table1[[#This Row],[Currency]],currency!$A$2:$B$10,2,FALSE)</f>
        <v>3.6</v>
      </c>
      <c r="Z3137" t="str">
        <f>VLOOKUP(C3137,country!A:B,2,FALSE)</f>
        <v>India</v>
      </c>
      <c r="AA3137">
        <f t="shared" si="48"/>
        <v>1</v>
      </c>
    </row>
    <row r="3138" spans="1:27" ht="15.75" customHeight="1" x14ac:dyDescent="0.25">
      <c r="A3138">
        <v>306636</v>
      </c>
      <c r="B3138" t="s">
        <v>7068</v>
      </c>
      <c r="C3138">
        <v>1</v>
      </c>
      <c r="D3138" t="s">
        <v>23</v>
      </c>
      <c r="E3138" t="s">
        <v>7069</v>
      </c>
      <c r="F3138" t="s">
        <v>2939</v>
      </c>
      <c r="G3138" t="s">
        <v>2940</v>
      </c>
      <c r="H3138">
        <v>77.111327599999996</v>
      </c>
      <c r="I3138">
        <v>28.677044800000001</v>
      </c>
      <c r="J3138" t="s">
        <v>1642</v>
      </c>
      <c r="K3138" t="s">
        <v>28</v>
      </c>
      <c r="L3138" t="s">
        <v>29</v>
      </c>
      <c r="M3138" t="s">
        <v>36</v>
      </c>
      <c r="N3138" t="s">
        <v>29</v>
      </c>
      <c r="O3138" t="s">
        <v>29</v>
      </c>
      <c r="P3138">
        <v>1</v>
      </c>
      <c r="Q3138">
        <v>52</v>
      </c>
      <c r="R3138">
        <v>300</v>
      </c>
      <c r="S3138" t="str">
        <f>IF(Table1[[#This Row],[Average_Cost_for_two]]&lt;500,"Low",IF(Table1[[#This Row],[Average_Cost_for_two]]&lt;=1500,"Medium","High"))</f>
        <v>Low</v>
      </c>
      <c r="T3138">
        <v>3.6</v>
      </c>
      <c r="U3138">
        <v>2018</v>
      </c>
      <c r="V3138">
        <v>3</v>
      </c>
      <c r="W3138">
        <v>6</v>
      </c>
      <c r="X3138">
        <f>IF(OR(Main!$U3138=0,
       Main!$V3138=0,
       Main!$W3138=0),
   "",
   DATE(Main!$U3138,
        Main!$V3138,
        Main!$W3138)
)</f>
        <v>43165</v>
      </c>
      <c r="Y3138">
        <f>Table1[[#This Row],[Average_Cost_for_two]]*VLOOKUP(Table1[[#This Row],[Currency]],currency!$A$2:$B$10,2,FALSE)</f>
        <v>3.6</v>
      </c>
      <c r="Z3138" t="str">
        <f>VLOOKUP(C3138,country!A:B,2,FALSE)</f>
        <v>India</v>
      </c>
      <c r="AA3138">
        <f t="shared" ref="AA3138:AA3201" si="49">ROUNDUP(V3138/3,0)</f>
        <v>1</v>
      </c>
    </row>
    <row r="3139" spans="1:27" ht="15.75" customHeight="1" x14ac:dyDescent="0.25">
      <c r="A3139">
        <v>302815</v>
      </c>
      <c r="B3139" t="s">
        <v>7070</v>
      </c>
      <c r="C3139">
        <v>1</v>
      </c>
      <c r="D3139" t="s">
        <v>23</v>
      </c>
      <c r="E3139" t="s">
        <v>7071</v>
      </c>
      <c r="F3139" t="s">
        <v>3381</v>
      </c>
      <c r="G3139" t="s">
        <v>3382</v>
      </c>
      <c r="H3139">
        <v>77.240560200000004</v>
      </c>
      <c r="I3139">
        <v>28.6143292</v>
      </c>
      <c r="J3139" t="s">
        <v>570</v>
      </c>
      <c r="K3139" t="s">
        <v>28</v>
      </c>
      <c r="L3139" t="s">
        <v>29</v>
      </c>
      <c r="M3139" t="s">
        <v>29</v>
      </c>
      <c r="N3139" t="s">
        <v>29</v>
      </c>
      <c r="O3139" t="s">
        <v>29</v>
      </c>
      <c r="P3139">
        <v>1</v>
      </c>
      <c r="Q3139">
        <v>100</v>
      </c>
      <c r="R3139">
        <v>300</v>
      </c>
      <c r="S3139" t="str">
        <f>IF(Table1[[#This Row],[Average_Cost_for_two]]&lt;500,"Low",IF(Table1[[#This Row],[Average_Cost_for_two]]&lt;=1500,"Medium","High"))</f>
        <v>Low</v>
      </c>
      <c r="T3139">
        <v>3.3</v>
      </c>
      <c r="U3139">
        <v>2011</v>
      </c>
      <c r="V3139">
        <v>3</v>
      </c>
      <c r="W3139">
        <v>17</v>
      </c>
      <c r="X3139">
        <f>IF(OR(Main!$U3139=0,
       Main!$V3139=0,
       Main!$W3139=0),
   "",
   DATE(Main!$U3139,
        Main!$V3139,
        Main!$W3139)
)</f>
        <v>40619</v>
      </c>
      <c r="Y3139">
        <f>Table1[[#This Row],[Average_Cost_for_two]]*VLOOKUP(Table1[[#This Row],[Currency]],currency!$A$2:$B$10,2,FALSE)</f>
        <v>3.6</v>
      </c>
      <c r="Z3139" t="str">
        <f>VLOOKUP(C3139,country!A:B,2,FALSE)</f>
        <v>India</v>
      </c>
      <c r="AA3139">
        <f t="shared" si="49"/>
        <v>1</v>
      </c>
    </row>
    <row r="3140" spans="1:27" ht="15.75" customHeight="1" x14ac:dyDescent="0.25">
      <c r="A3140">
        <v>8272</v>
      </c>
      <c r="B3140" t="s">
        <v>6734</v>
      </c>
      <c r="C3140">
        <v>1</v>
      </c>
      <c r="D3140" t="s">
        <v>23</v>
      </c>
      <c r="E3140" t="s">
        <v>7072</v>
      </c>
      <c r="F3140" t="s">
        <v>1745</v>
      </c>
      <c r="G3140" t="s">
        <v>1746</v>
      </c>
      <c r="H3140">
        <v>77.123417259999997</v>
      </c>
      <c r="I3140">
        <v>28.66653148</v>
      </c>
      <c r="J3140" t="s">
        <v>722</v>
      </c>
      <c r="K3140" t="s">
        <v>28</v>
      </c>
      <c r="L3140" t="s">
        <v>29</v>
      </c>
      <c r="M3140" t="s">
        <v>36</v>
      </c>
      <c r="N3140" t="s">
        <v>29</v>
      </c>
      <c r="O3140" t="s">
        <v>29</v>
      </c>
      <c r="P3140">
        <v>1</v>
      </c>
      <c r="Q3140">
        <v>50</v>
      </c>
      <c r="R3140">
        <v>300</v>
      </c>
      <c r="S3140" t="str">
        <f>IF(Table1[[#This Row],[Average_Cost_for_two]]&lt;500,"Low",IF(Table1[[#This Row],[Average_Cost_for_two]]&lt;=1500,"Medium","High"))</f>
        <v>Low</v>
      </c>
      <c r="T3140">
        <v>3.2</v>
      </c>
      <c r="U3140">
        <v>2016</v>
      </c>
      <c r="V3140">
        <v>3</v>
      </c>
      <c r="W3140">
        <v>21</v>
      </c>
      <c r="X3140">
        <f>IF(OR(Main!$U3140=0,
       Main!$V3140=0,
       Main!$W3140=0),
   "",
   DATE(Main!$U3140,
        Main!$V3140,
        Main!$W3140)
)</f>
        <v>42450</v>
      </c>
      <c r="Y3140">
        <f>Table1[[#This Row],[Average_Cost_for_two]]*VLOOKUP(Table1[[#This Row],[Currency]],currency!$A$2:$B$10,2,FALSE)</f>
        <v>3.6</v>
      </c>
      <c r="Z3140" t="str">
        <f>VLOOKUP(C3140,country!A:B,2,FALSE)</f>
        <v>India</v>
      </c>
      <c r="AA3140">
        <f t="shared" si="49"/>
        <v>1</v>
      </c>
    </row>
    <row r="3141" spans="1:27" ht="15.75" customHeight="1" x14ac:dyDescent="0.25">
      <c r="A3141">
        <v>303105</v>
      </c>
      <c r="B3141" t="s">
        <v>1390</v>
      </c>
      <c r="C3141">
        <v>1</v>
      </c>
      <c r="D3141" t="s">
        <v>23</v>
      </c>
      <c r="E3141" t="s">
        <v>7073</v>
      </c>
      <c r="F3141" t="s">
        <v>1745</v>
      </c>
      <c r="G3141" t="s">
        <v>1746</v>
      </c>
      <c r="H3141">
        <v>77.123271079999995</v>
      </c>
      <c r="I3141">
        <v>28.666674159999999</v>
      </c>
      <c r="J3141" t="s">
        <v>1262</v>
      </c>
      <c r="K3141" t="s">
        <v>28</v>
      </c>
      <c r="L3141" t="s">
        <v>29</v>
      </c>
      <c r="M3141" t="s">
        <v>29</v>
      </c>
      <c r="N3141" t="s">
        <v>29</v>
      </c>
      <c r="O3141" t="s">
        <v>29</v>
      </c>
      <c r="P3141">
        <v>1</v>
      </c>
      <c r="Q3141">
        <v>24</v>
      </c>
      <c r="R3141">
        <v>300</v>
      </c>
      <c r="S3141" t="str">
        <f>IF(Table1[[#This Row],[Average_Cost_for_two]]&lt;500,"Low",IF(Table1[[#This Row],[Average_Cost_for_two]]&lt;=1500,"Medium","High"))</f>
        <v>Low</v>
      </c>
      <c r="T3141">
        <v>3.2</v>
      </c>
      <c r="U3141">
        <v>2013</v>
      </c>
      <c r="V3141">
        <v>3</v>
      </c>
      <c r="W3141">
        <v>15</v>
      </c>
      <c r="X3141">
        <f>IF(OR(Main!$U3141=0,
       Main!$V3141=0,
       Main!$W3141=0),
   "",
   DATE(Main!$U3141,
        Main!$V3141,
        Main!$W3141)
)</f>
        <v>41348</v>
      </c>
      <c r="Y3141">
        <f>Table1[[#This Row],[Average_Cost_for_two]]*VLOOKUP(Table1[[#This Row],[Currency]],currency!$A$2:$B$10,2,FALSE)</f>
        <v>3.6</v>
      </c>
      <c r="Z3141" t="str">
        <f>VLOOKUP(C3141,country!A:B,2,FALSE)</f>
        <v>India</v>
      </c>
      <c r="AA3141">
        <f t="shared" si="49"/>
        <v>1</v>
      </c>
    </row>
    <row r="3142" spans="1:27" ht="15.75" customHeight="1" x14ac:dyDescent="0.25">
      <c r="A3142">
        <v>18107869</v>
      </c>
      <c r="B3142" t="s">
        <v>7074</v>
      </c>
      <c r="C3142">
        <v>1</v>
      </c>
      <c r="D3142" t="s">
        <v>23</v>
      </c>
      <c r="E3142" t="s">
        <v>7075</v>
      </c>
      <c r="F3142" t="s">
        <v>1753</v>
      </c>
      <c r="G3142" t="s">
        <v>1752</v>
      </c>
      <c r="H3142">
        <v>77.188908400000003</v>
      </c>
      <c r="I3142">
        <v>28.6434584</v>
      </c>
      <c r="J3142" t="s">
        <v>523</v>
      </c>
      <c r="K3142" t="s">
        <v>28</v>
      </c>
      <c r="L3142" t="s">
        <v>29</v>
      </c>
      <c r="M3142" t="s">
        <v>29</v>
      </c>
      <c r="N3142" t="s">
        <v>29</v>
      </c>
      <c r="O3142" t="s">
        <v>29</v>
      </c>
      <c r="P3142">
        <v>1</v>
      </c>
      <c r="Q3142">
        <v>12</v>
      </c>
      <c r="R3142">
        <v>300</v>
      </c>
      <c r="S3142" t="str">
        <f>IF(Table1[[#This Row],[Average_Cost_for_two]]&lt;500,"Low",IF(Table1[[#This Row],[Average_Cost_for_two]]&lt;=1500,"Medium","High"))</f>
        <v>Low</v>
      </c>
      <c r="T3142">
        <v>3</v>
      </c>
      <c r="U3142">
        <v>2017</v>
      </c>
      <c r="V3142">
        <v>3</v>
      </c>
      <c r="W3142">
        <v>4</v>
      </c>
      <c r="X3142">
        <f>IF(OR(Main!$U3142=0,
       Main!$V3142=0,
       Main!$W3142=0),
   "",
   DATE(Main!$U3142,
        Main!$V3142,
        Main!$W3142)
)</f>
        <v>42798</v>
      </c>
      <c r="Y3142">
        <f>Table1[[#This Row],[Average_Cost_for_two]]*VLOOKUP(Table1[[#This Row],[Currency]],currency!$A$2:$B$10,2,FALSE)</f>
        <v>3.6</v>
      </c>
      <c r="Z3142" t="str">
        <f>VLOOKUP(C3142,country!A:B,2,FALSE)</f>
        <v>India</v>
      </c>
      <c r="AA3142">
        <f t="shared" si="49"/>
        <v>1</v>
      </c>
    </row>
    <row r="3143" spans="1:27" ht="15.75" customHeight="1" x14ac:dyDescent="0.25">
      <c r="A3143">
        <v>300844</v>
      </c>
      <c r="B3143" t="s">
        <v>1097</v>
      </c>
      <c r="C3143">
        <v>1</v>
      </c>
      <c r="D3143" t="s">
        <v>23</v>
      </c>
      <c r="E3143" t="s">
        <v>7076</v>
      </c>
      <c r="F3143" t="s">
        <v>3011</v>
      </c>
      <c r="G3143" t="s">
        <v>3012</v>
      </c>
      <c r="H3143">
        <v>77.1292361</v>
      </c>
      <c r="I3143">
        <v>28.7049801</v>
      </c>
      <c r="J3143" t="s">
        <v>523</v>
      </c>
      <c r="K3143" t="s">
        <v>28</v>
      </c>
      <c r="L3143" t="s">
        <v>29</v>
      </c>
      <c r="M3143" t="s">
        <v>29</v>
      </c>
      <c r="N3143" t="s">
        <v>29</v>
      </c>
      <c r="O3143" t="s">
        <v>29</v>
      </c>
      <c r="P3143">
        <v>1</v>
      </c>
      <c r="Q3143">
        <v>85</v>
      </c>
      <c r="R3143">
        <v>300</v>
      </c>
      <c r="S3143" t="str">
        <f>IF(Table1[[#This Row],[Average_Cost_for_two]]&lt;500,"Low",IF(Table1[[#This Row],[Average_Cost_for_two]]&lt;=1500,"Medium","High"))</f>
        <v>Low</v>
      </c>
      <c r="T3143">
        <v>3.3</v>
      </c>
      <c r="U3143">
        <v>2016</v>
      </c>
      <c r="V3143">
        <v>3</v>
      </c>
      <c r="W3143">
        <v>27</v>
      </c>
      <c r="X3143">
        <f>IF(OR(Main!$U3143=0,
       Main!$V3143=0,
       Main!$W3143=0),
   "",
   DATE(Main!$U3143,
        Main!$V3143,
        Main!$W3143)
)</f>
        <v>42456</v>
      </c>
      <c r="Y3143">
        <f>Table1[[#This Row],[Average_Cost_for_two]]*VLOOKUP(Table1[[#This Row],[Currency]],currency!$A$2:$B$10,2,FALSE)</f>
        <v>3.6</v>
      </c>
      <c r="Z3143" t="str">
        <f>VLOOKUP(C3143,country!A:B,2,FALSE)</f>
        <v>India</v>
      </c>
      <c r="AA3143">
        <f t="shared" si="49"/>
        <v>1</v>
      </c>
    </row>
    <row r="3144" spans="1:27" ht="15.75" customHeight="1" x14ac:dyDescent="0.25">
      <c r="A3144">
        <v>18461946</v>
      </c>
      <c r="B3144" t="s">
        <v>7077</v>
      </c>
      <c r="C3144">
        <v>1</v>
      </c>
      <c r="D3144" t="s">
        <v>23</v>
      </c>
      <c r="E3144" t="s">
        <v>7078</v>
      </c>
      <c r="F3144" t="s">
        <v>1917</v>
      </c>
      <c r="G3144" t="s">
        <v>1918</v>
      </c>
      <c r="H3144">
        <v>0</v>
      </c>
      <c r="I3144">
        <v>0</v>
      </c>
      <c r="J3144" t="s">
        <v>7079</v>
      </c>
      <c r="K3144" t="s">
        <v>28</v>
      </c>
      <c r="L3144" t="s">
        <v>29</v>
      </c>
      <c r="M3144" t="s">
        <v>29</v>
      </c>
      <c r="N3144" t="s">
        <v>29</v>
      </c>
      <c r="O3144" t="s">
        <v>29</v>
      </c>
      <c r="P3144">
        <v>1</v>
      </c>
      <c r="Q3144">
        <v>15</v>
      </c>
      <c r="R3144">
        <v>300</v>
      </c>
      <c r="S3144" t="str">
        <f>IF(Table1[[#This Row],[Average_Cost_for_two]]&lt;500,"Low",IF(Table1[[#This Row],[Average_Cost_for_two]]&lt;=1500,"Medium","High"))</f>
        <v>Low</v>
      </c>
      <c r="T3144">
        <v>3.3</v>
      </c>
      <c r="U3144">
        <v>2011</v>
      </c>
      <c r="V3144">
        <v>3</v>
      </c>
      <c r="W3144">
        <v>10</v>
      </c>
      <c r="X3144">
        <f>IF(OR(Main!$U3144=0,
       Main!$V3144=0,
       Main!$W3144=0),
   "",
   DATE(Main!$U3144,
        Main!$V3144,
        Main!$W3144)
)</f>
        <v>40612</v>
      </c>
      <c r="Y3144">
        <f>Table1[[#This Row],[Average_Cost_for_two]]*VLOOKUP(Table1[[#This Row],[Currency]],currency!$A$2:$B$10,2,FALSE)</f>
        <v>3.6</v>
      </c>
      <c r="Z3144" t="str">
        <f>VLOOKUP(C3144,country!A:B,2,FALSE)</f>
        <v>India</v>
      </c>
      <c r="AA3144">
        <f t="shared" si="49"/>
        <v>1</v>
      </c>
    </row>
    <row r="3145" spans="1:27" ht="15.75" customHeight="1" x14ac:dyDescent="0.25">
      <c r="A3145">
        <v>18496493</v>
      </c>
      <c r="B3145" t="s">
        <v>7080</v>
      </c>
      <c r="C3145">
        <v>1</v>
      </c>
      <c r="D3145" t="s">
        <v>23</v>
      </c>
      <c r="E3145" t="s">
        <v>7081</v>
      </c>
      <c r="F3145" t="s">
        <v>1917</v>
      </c>
      <c r="G3145" t="s">
        <v>1918</v>
      </c>
      <c r="H3145">
        <v>0</v>
      </c>
      <c r="I3145">
        <v>0</v>
      </c>
      <c r="J3145" t="s">
        <v>1602</v>
      </c>
      <c r="K3145" t="s">
        <v>28</v>
      </c>
      <c r="L3145" t="s">
        <v>29</v>
      </c>
      <c r="M3145" t="s">
        <v>29</v>
      </c>
      <c r="N3145" t="s">
        <v>29</v>
      </c>
      <c r="O3145" t="s">
        <v>29</v>
      </c>
      <c r="P3145">
        <v>1</v>
      </c>
      <c r="Q3145">
        <v>1</v>
      </c>
      <c r="R3145">
        <v>300</v>
      </c>
      <c r="S3145" t="str">
        <f>IF(Table1[[#This Row],[Average_Cost_for_two]]&lt;500,"Low",IF(Table1[[#This Row],[Average_Cost_for_two]]&lt;=1500,"Medium","High"))</f>
        <v>Low</v>
      </c>
      <c r="T3145">
        <v>1</v>
      </c>
      <c r="U3145">
        <v>2010</v>
      </c>
      <c r="V3145">
        <v>3</v>
      </c>
      <c r="W3145">
        <v>15</v>
      </c>
      <c r="X3145">
        <f>IF(OR(Main!$U3145=0,
       Main!$V3145=0,
       Main!$W3145=0),
   "",
   DATE(Main!$U3145,
        Main!$V3145,
        Main!$W3145)
)</f>
        <v>40252</v>
      </c>
      <c r="Y3145">
        <f>Table1[[#This Row],[Average_Cost_for_two]]*VLOOKUP(Table1[[#This Row],[Currency]],currency!$A$2:$B$10,2,FALSE)</f>
        <v>3.6</v>
      </c>
      <c r="Z3145" t="str">
        <f>VLOOKUP(C3145,country!A:B,2,FALSE)</f>
        <v>India</v>
      </c>
      <c r="AA3145">
        <f t="shared" si="49"/>
        <v>1</v>
      </c>
    </row>
    <row r="3146" spans="1:27" ht="15.75" customHeight="1" x14ac:dyDescent="0.25">
      <c r="A3146">
        <v>1629</v>
      </c>
      <c r="B3146" t="s">
        <v>7082</v>
      </c>
      <c r="C3146">
        <v>1</v>
      </c>
      <c r="D3146" t="s">
        <v>23</v>
      </c>
      <c r="E3146" t="s">
        <v>7083</v>
      </c>
      <c r="F3146" t="s">
        <v>2698</v>
      </c>
      <c r="G3146" t="s">
        <v>2699</v>
      </c>
      <c r="H3146">
        <v>77.169141499999995</v>
      </c>
      <c r="I3146">
        <v>28.587529</v>
      </c>
      <c r="J3146" t="s">
        <v>503</v>
      </c>
      <c r="K3146" t="s">
        <v>28</v>
      </c>
      <c r="L3146" t="s">
        <v>29</v>
      </c>
      <c r="M3146" t="s">
        <v>29</v>
      </c>
      <c r="N3146" t="s">
        <v>29</v>
      </c>
      <c r="O3146" t="s">
        <v>29</v>
      </c>
      <c r="P3146">
        <v>1</v>
      </c>
      <c r="Q3146">
        <v>23</v>
      </c>
      <c r="R3146">
        <v>300</v>
      </c>
      <c r="S3146" t="str">
        <f>IF(Table1[[#This Row],[Average_Cost_for_two]]&lt;500,"Low",IF(Table1[[#This Row],[Average_Cost_for_two]]&lt;=1500,"Medium","High"))</f>
        <v>Low</v>
      </c>
      <c r="T3146">
        <v>2.5</v>
      </c>
      <c r="U3146">
        <v>2015</v>
      </c>
      <c r="V3146">
        <v>3</v>
      </c>
      <c r="W3146">
        <v>13</v>
      </c>
      <c r="X3146">
        <f>IF(OR(Main!$U3146=0,
       Main!$V3146=0,
       Main!$W3146=0),
   "",
   DATE(Main!$U3146,
        Main!$V3146,
        Main!$W3146)
)</f>
        <v>42076</v>
      </c>
      <c r="Y3146">
        <f>Table1[[#This Row],[Average_Cost_for_two]]*VLOOKUP(Table1[[#This Row],[Currency]],currency!$A$2:$B$10,2,FALSE)</f>
        <v>3.6</v>
      </c>
      <c r="Z3146" t="str">
        <f>VLOOKUP(C3146,country!A:B,2,FALSE)</f>
        <v>India</v>
      </c>
      <c r="AA3146">
        <f t="shared" si="49"/>
        <v>1</v>
      </c>
    </row>
    <row r="3147" spans="1:27" ht="15.75" customHeight="1" x14ac:dyDescent="0.25">
      <c r="A3147">
        <v>18355138</v>
      </c>
      <c r="B3147" t="s">
        <v>7084</v>
      </c>
      <c r="C3147">
        <v>1</v>
      </c>
      <c r="D3147" t="s">
        <v>23</v>
      </c>
      <c r="E3147" t="s">
        <v>7085</v>
      </c>
      <c r="F3147" t="s">
        <v>2698</v>
      </c>
      <c r="G3147" t="s">
        <v>2699</v>
      </c>
      <c r="H3147">
        <v>77.168557160000006</v>
      </c>
      <c r="I3147">
        <v>28.58764742</v>
      </c>
      <c r="J3147" t="s">
        <v>523</v>
      </c>
      <c r="K3147" t="s">
        <v>28</v>
      </c>
      <c r="L3147" t="s">
        <v>29</v>
      </c>
      <c r="M3147" t="s">
        <v>36</v>
      </c>
      <c r="N3147" t="s">
        <v>29</v>
      </c>
      <c r="O3147" t="s">
        <v>29</v>
      </c>
      <c r="P3147">
        <v>1</v>
      </c>
      <c r="Q3147">
        <v>26</v>
      </c>
      <c r="R3147">
        <v>300</v>
      </c>
      <c r="S3147" t="str">
        <f>IF(Table1[[#This Row],[Average_Cost_for_two]]&lt;500,"Low",IF(Table1[[#This Row],[Average_Cost_for_two]]&lt;=1500,"Medium","High"))</f>
        <v>Low</v>
      </c>
      <c r="T3147">
        <v>3.7</v>
      </c>
      <c r="U3147">
        <v>2017</v>
      </c>
      <c r="V3147">
        <v>3</v>
      </c>
      <c r="W3147">
        <v>18</v>
      </c>
      <c r="X3147">
        <f>IF(OR(Main!$U3147=0,
       Main!$V3147=0,
       Main!$W3147=0),
   "",
   DATE(Main!$U3147,
        Main!$V3147,
        Main!$W3147)
)</f>
        <v>42812</v>
      </c>
      <c r="Y3147">
        <f>Table1[[#This Row],[Average_Cost_for_two]]*VLOOKUP(Table1[[#This Row],[Currency]],currency!$A$2:$B$10,2,FALSE)</f>
        <v>3.6</v>
      </c>
      <c r="Z3147" t="str">
        <f>VLOOKUP(C3147,country!A:B,2,FALSE)</f>
        <v>India</v>
      </c>
      <c r="AA3147">
        <f t="shared" si="49"/>
        <v>1</v>
      </c>
    </row>
    <row r="3148" spans="1:27" ht="15.75" customHeight="1" x14ac:dyDescent="0.25">
      <c r="A3148">
        <v>18377919</v>
      </c>
      <c r="B3148" t="s">
        <v>991</v>
      </c>
      <c r="C3148">
        <v>1</v>
      </c>
      <c r="D3148" t="s">
        <v>23</v>
      </c>
      <c r="E3148" t="s">
        <v>7086</v>
      </c>
      <c r="F3148" t="s">
        <v>897</v>
      </c>
      <c r="G3148" t="s">
        <v>898</v>
      </c>
      <c r="H3148">
        <v>77.284943299999995</v>
      </c>
      <c r="I3148">
        <v>28.682530100000001</v>
      </c>
      <c r="J3148" t="s">
        <v>609</v>
      </c>
      <c r="K3148" t="s">
        <v>28</v>
      </c>
      <c r="L3148" t="s">
        <v>29</v>
      </c>
      <c r="M3148" t="s">
        <v>29</v>
      </c>
      <c r="N3148" t="s">
        <v>29</v>
      </c>
      <c r="O3148" t="s">
        <v>29</v>
      </c>
      <c r="P3148">
        <v>1</v>
      </c>
      <c r="Q3148">
        <v>1</v>
      </c>
      <c r="R3148">
        <v>300</v>
      </c>
      <c r="S3148" t="str">
        <f>IF(Table1[[#This Row],[Average_Cost_for_two]]&lt;500,"Low",IF(Table1[[#This Row],[Average_Cost_for_two]]&lt;=1500,"Medium","High"))</f>
        <v>Low</v>
      </c>
      <c r="T3148">
        <v>1</v>
      </c>
      <c r="U3148">
        <v>2013</v>
      </c>
      <c r="V3148">
        <v>3</v>
      </c>
      <c r="W3148">
        <v>5</v>
      </c>
      <c r="X3148">
        <f>IF(OR(Main!$U3148=0,
       Main!$V3148=0,
       Main!$W3148=0),
   "",
   DATE(Main!$U3148,
        Main!$V3148,
        Main!$W3148)
)</f>
        <v>41338</v>
      </c>
      <c r="Y3148">
        <f>Table1[[#This Row],[Average_Cost_for_two]]*VLOOKUP(Table1[[#This Row],[Currency]],currency!$A$2:$B$10,2,FALSE)</f>
        <v>3.6</v>
      </c>
      <c r="Z3148" t="str">
        <f>VLOOKUP(C3148,country!A:B,2,FALSE)</f>
        <v>India</v>
      </c>
      <c r="AA3148">
        <f t="shared" si="49"/>
        <v>1</v>
      </c>
    </row>
    <row r="3149" spans="1:27" ht="15.75" customHeight="1" x14ac:dyDescent="0.25">
      <c r="A3149">
        <v>18454520</v>
      </c>
      <c r="B3149" t="s">
        <v>7087</v>
      </c>
      <c r="C3149">
        <v>1</v>
      </c>
      <c r="D3149" t="s">
        <v>23</v>
      </c>
      <c r="E3149" t="s">
        <v>235</v>
      </c>
      <c r="F3149" t="s">
        <v>236</v>
      </c>
      <c r="G3149" t="s">
        <v>235</v>
      </c>
      <c r="H3149">
        <v>0</v>
      </c>
      <c r="I3149">
        <v>0</v>
      </c>
      <c r="J3149" t="s">
        <v>722</v>
      </c>
      <c r="K3149" t="s">
        <v>28</v>
      </c>
      <c r="L3149" t="s">
        <v>29</v>
      </c>
      <c r="M3149" t="s">
        <v>29</v>
      </c>
      <c r="N3149" t="s">
        <v>29</v>
      </c>
      <c r="O3149" t="s">
        <v>29</v>
      </c>
      <c r="P3149">
        <v>1</v>
      </c>
      <c r="Q3149">
        <v>2</v>
      </c>
      <c r="R3149">
        <v>300</v>
      </c>
      <c r="S3149" t="str">
        <f>IF(Table1[[#This Row],[Average_Cost_for_two]]&lt;500,"Low",IF(Table1[[#This Row],[Average_Cost_for_two]]&lt;=1500,"Medium","High"))</f>
        <v>Low</v>
      </c>
      <c r="T3149">
        <v>1</v>
      </c>
      <c r="U3149">
        <v>2014</v>
      </c>
      <c r="V3149">
        <v>3</v>
      </c>
      <c r="W3149">
        <v>4</v>
      </c>
      <c r="X3149">
        <f>IF(OR(Main!$U3149=0,
       Main!$V3149=0,
       Main!$W3149=0),
   "",
   DATE(Main!$U3149,
        Main!$V3149,
        Main!$W3149)
)</f>
        <v>41702</v>
      </c>
      <c r="Y3149">
        <f>Table1[[#This Row],[Average_Cost_for_two]]*VLOOKUP(Table1[[#This Row],[Currency]],currency!$A$2:$B$10,2,FALSE)</f>
        <v>3.6</v>
      </c>
      <c r="Z3149" t="str">
        <f>VLOOKUP(C3149,country!A:B,2,FALSE)</f>
        <v>India</v>
      </c>
      <c r="AA3149">
        <f t="shared" si="49"/>
        <v>1</v>
      </c>
    </row>
    <row r="3150" spans="1:27" ht="15.75" customHeight="1" x14ac:dyDescent="0.25">
      <c r="A3150">
        <v>18446388</v>
      </c>
      <c r="B3150" t="s">
        <v>7088</v>
      </c>
      <c r="C3150">
        <v>1</v>
      </c>
      <c r="D3150" t="s">
        <v>23</v>
      </c>
      <c r="E3150" t="s">
        <v>7089</v>
      </c>
      <c r="F3150" t="s">
        <v>236</v>
      </c>
      <c r="G3150" t="s">
        <v>235</v>
      </c>
      <c r="H3150">
        <v>77.155113499999999</v>
      </c>
      <c r="I3150">
        <v>28.709467100000001</v>
      </c>
      <c r="J3150" t="s">
        <v>523</v>
      </c>
      <c r="K3150" t="s">
        <v>28</v>
      </c>
      <c r="L3150" t="s">
        <v>29</v>
      </c>
      <c r="M3150" t="s">
        <v>29</v>
      </c>
      <c r="N3150" t="s">
        <v>29</v>
      </c>
      <c r="O3150" t="s">
        <v>29</v>
      </c>
      <c r="P3150">
        <v>1</v>
      </c>
      <c r="Q3150">
        <v>2</v>
      </c>
      <c r="R3150">
        <v>300</v>
      </c>
      <c r="S3150" t="str">
        <f>IF(Table1[[#This Row],[Average_Cost_for_two]]&lt;500,"Low",IF(Table1[[#This Row],[Average_Cost_for_two]]&lt;=1500,"Medium","High"))</f>
        <v>Low</v>
      </c>
      <c r="T3150">
        <v>1</v>
      </c>
      <c r="U3150">
        <v>2018</v>
      </c>
      <c r="V3150">
        <v>3</v>
      </c>
      <c r="W3150">
        <v>13</v>
      </c>
      <c r="X3150">
        <f>IF(OR(Main!$U3150=0,
       Main!$V3150=0,
       Main!$W3150=0),
   "",
   DATE(Main!$U3150,
        Main!$V3150,
        Main!$W3150)
)</f>
        <v>43172</v>
      </c>
      <c r="Y3150">
        <f>Table1[[#This Row],[Average_Cost_for_two]]*VLOOKUP(Table1[[#This Row],[Currency]],currency!$A$2:$B$10,2,FALSE)</f>
        <v>3.6</v>
      </c>
      <c r="Z3150" t="str">
        <f>VLOOKUP(C3150,country!A:B,2,FALSE)</f>
        <v>India</v>
      </c>
      <c r="AA3150">
        <f t="shared" si="49"/>
        <v>1</v>
      </c>
    </row>
    <row r="3151" spans="1:27" ht="15.75" customHeight="1" x14ac:dyDescent="0.25">
      <c r="A3151">
        <v>18368025</v>
      </c>
      <c r="B3151" t="s">
        <v>7090</v>
      </c>
      <c r="C3151">
        <v>1</v>
      </c>
      <c r="D3151" t="s">
        <v>23</v>
      </c>
      <c r="E3151" t="s">
        <v>7091</v>
      </c>
      <c r="F3151" t="s">
        <v>1206</v>
      </c>
      <c r="G3151" t="s">
        <v>1207</v>
      </c>
      <c r="H3151">
        <v>77.1002905</v>
      </c>
      <c r="I3151">
        <v>28.644918199999999</v>
      </c>
      <c r="J3151" t="s">
        <v>523</v>
      </c>
      <c r="K3151" t="s">
        <v>28</v>
      </c>
      <c r="L3151" t="s">
        <v>29</v>
      </c>
      <c r="M3151" t="s">
        <v>29</v>
      </c>
      <c r="N3151" t="s">
        <v>29</v>
      </c>
      <c r="O3151" t="s">
        <v>29</v>
      </c>
      <c r="P3151">
        <v>1</v>
      </c>
      <c r="Q3151">
        <v>3</v>
      </c>
      <c r="R3151">
        <v>300</v>
      </c>
      <c r="S3151" t="str">
        <f>IF(Table1[[#This Row],[Average_Cost_for_two]]&lt;500,"Low",IF(Table1[[#This Row],[Average_Cost_for_two]]&lt;=1500,"Medium","High"))</f>
        <v>Low</v>
      </c>
      <c r="T3151">
        <v>1</v>
      </c>
      <c r="U3151">
        <v>2018</v>
      </c>
      <c r="V3151">
        <v>3</v>
      </c>
      <c r="W3151">
        <v>4</v>
      </c>
      <c r="X3151">
        <f>IF(OR(Main!$U3151=0,
       Main!$V3151=0,
       Main!$W3151=0),
   "",
   DATE(Main!$U3151,
        Main!$V3151,
        Main!$W3151)
)</f>
        <v>43163</v>
      </c>
      <c r="Y3151">
        <f>Table1[[#This Row],[Average_Cost_for_two]]*VLOOKUP(Table1[[#This Row],[Currency]],currency!$A$2:$B$10,2,FALSE)</f>
        <v>3.6</v>
      </c>
      <c r="Z3151" t="str">
        <f>VLOOKUP(C3151,country!A:B,2,FALSE)</f>
        <v>India</v>
      </c>
      <c r="AA3151">
        <f t="shared" si="49"/>
        <v>1</v>
      </c>
    </row>
    <row r="3152" spans="1:27" ht="15.75" customHeight="1" x14ac:dyDescent="0.25">
      <c r="A3152">
        <v>18469949</v>
      </c>
      <c r="B3152" t="s">
        <v>7044</v>
      </c>
      <c r="C3152">
        <v>1</v>
      </c>
      <c r="D3152" t="s">
        <v>23</v>
      </c>
      <c r="E3152" t="s">
        <v>1207</v>
      </c>
      <c r="F3152" t="s">
        <v>1206</v>
      </c>
      <c r="G3152" t="s">
        <v>1207</v>
      </c>
      <c r="H3152">
        <v>77.095468699999998</v>
      </c>
      <c r="I3152">
        <v>28.6370036</v>
      </c>
      <c r="J3152" t="s">
        <v>523</v>
      </c>
      <c r="K3152" t="s">
        <v>28</v>
      </c>
      <c r="L3152" t="s">
        <v>29</v>
      </c>
      <c r="M3152" t="s">
        <v>29</v>
      </c>
      <c r="N3152" t="s">
        <v>29</v>
      </c>
      <c r="O3152" t="s">
        <v>29</v>
      </c>
      <c r="P3152">
        <v>1</v>
      </c>
      <c r="Q3152">
        <v>3</v>
      </c>
      <c r="R3152">
        <v>300</v>
      </c>
      <c r="S3152" t="str">
        <f>IF(Table1[[#This Row],[Average_Cost_for_two]]&lt;500,"Low",IF(Table1[[#This Row],[Average_Cost_for_two]]&lt;=1500,"Medium","High"))</f>
        <v>Low</v>
      </c>
      <c r="T3152">
        <v>1</v>
      </c>
      <c r="U3152">
        <v>2017</v>
      </c>
      <c r="V3152">
        <v>3</v>
      </c>
      <c r="W3152">
        <v>17</v>
      </c>
      <c r="X3152">
        <f>IF(OR(Main!$U3152=0,
       Main!$V3152=0,
       Main!$W3152=0),
   "",
   DATE(Main!$U3152,
        Main!$V3152,
        Main!$W3152)
)</f>
        <v>42811</v>
      </c>
      <c r="Y3152">
        <f>Table1[[#This Row],[Average_Cost_for_two]]*VLOOKUP(Table1[[#This Row],[Currency]],currency!$A$2:$B$10,2,FALSE)</f>
        <v>3.6</v>
      </c>
      <c r="Z3152" t="str">
        <f>VLOOKUP(C3152,country!A:B,2,FALSE)</f>
        <v>India</v>
      </c>
      <c r="AA3152">
        <f t="shared" si="49"/>
        <v>1</v>
      </c>
    </row>
    <row r="3153" spans="1:27" ht="15.75" customHeight="1" x14ac:dyDescent="0.25">
      <c r="A3153">
        <v>18372661</v>
      </c>
      <c r="B3153" t="s">
        <v>7092</v>
      </c>
      <c r="C3153">
        <v>1</v>
      </c>
      <c r="D3153" t="s">
        <v>23</v>
      </c>
      <c r="E3153" t="s">
        <v>7093</v>
      </c>
      <c r="F3153" t="s">
        <v>1162</v>
      </c>
      <c r="G3153" t="s">
        <v>1163</v>
      </c>
      <c r="H3153">
        <v>77.062157799999994</v>
      </c>
      <c r="I3153">
        <v>28.620065799999999</v>
      </c>
      <c r="J3153" t="s">
        <v>2925</v>
      </c>
      <c r="K3153" t="s">
        <v>28</v>
      </c>
      <c r="L3153" t="s">
        <v>29</v>
      </c>
      <c r="M3153" t="s">
        <v>29</v>
      </c>
      <c r="N3153" t="s">
        <v>29</v>
      </c>
      <c r="O3153" t="s">
        <v>29</v>
      </c>
      <c r="P3153">
        <v>1</v>
      </c>
      <c r="Q3153">
        <v>4</v>
      </c>
      <c r="R3153">
        <v>300</v>
      </c>
      <c r="S3153" t="str">
        <f>IF(Table1[[#This Row],[Average_Cost_for_two]]&lt;500,"Low",IF(Table1[[#This Row],[Average_Cost_for_two]]&lt;=1500,"Medium","High"))</f>
        <v>Low</v>
      </c>
      <c r="T3153">
        <v>3.1</v>
      </c>
      <c r="U3153">
        <v>2011</v>
      </c>
      <c r="V3153">
        <v>3</v>
      </c>
      <c r="W3153">
        <v>20</v>
      </c>
      <c r="X3153">
        <f>IF(OR(Main!$U3153=0,
       Main!$V3153=0,
       Main!$W3153=0),
   "",
   DATE(Main!$U3153,
        Main!$V3153,
        Main!$W3153)
)</f>
        <v>40622</v>
      </c>
      <c r="Y3153">
        <f>Table1[[#This Row],[Average_Cost_for_two]]*VLOOKUP(Table1[[#This Row],[Currency]],currency!$A$2:$B$10,2,FALSE)</f>
        <v>3.6</v>
      </c>
      <c r="Z3153" t="str">
        <f>VLOOKUP(C3153,country!A:B,2,FALSE)</f>
        <v>India</v>
      </c>
      <c r="AA3153">
        <f t="shared" si="49"/>
        <v>1</v>
      </c>
    </row>
    <row r="3154" spans="1:27" ht="15.75" customHeight="1" x14ac:dyDescent="0.25">
      <c r="A3154">
        <v>17989106</v>
      </c>
      <c r="B3154" t="s">
        <v>7094</v>
      </c>
      <c r="C3154">
        <v>1</v>
      </c>
      <c r="D3154" t="s">
        <v>23</v>
      </c>
      <c r="E3154" t="s">
        <v>7095</v>
      </c>
      <c r="F3154" t="s">
        <v>1162</v>
      </c>
      <c r="G3154" t="s">
        <v>1163</v>
      </c>
      <c r="H3154">
        <v>77.033192900000003</v>
      </c>
      <c r="I3154">
        <v>28.6173544</v>
      </c>
      <c r="J3154" t="s">
        <v>556</v>
      </c>
      <c r="K3154" t="s">
        <v>28</v>
      </c>
      <c r="L3154" t="s">
        <v>29</v>
      </c>
      <c r="M3154" t="s">
        <v>29</v>
      </c>
      <c r="N3154" t="s">
        <v>29</v>
      </c>
      <c r="O3154" t="s">
        <v>29</v>
      </c>
      <c r="P3154">
        <v>1</v>
      </c>
      <c r="Q3154">
        <v>2</v>
      </c>
      <c r="R3154">
        <v>300</v>
      </c>
      <c r="S3154" t="str">
        <f>IF(Table1[[#This Row],[Average_Cost_for_two]]&lt;500,"Low",IF(Table1[[#This Row],[Average_Cost_for_two]]&lt;=1500,"Medium","High"))</f>
        <v>Low</v>
      </c>
      <c r="T3154">
        <v>1</v>
      </c>
      <c r="U3154">
        <v>2018</v>
      </c>
      <c r="V3154">
        <v>3</v>
      </c>
      <c r="W3154">
        <v>18</v>
      </c>
      <c r="X3154">
        <f>IF(OR(Main!$U3154=0,
       Main!$V3154=0,
       Main!$W3154=0),
   "",
   DATE(Main!$U3154,
        Main!$V3154,
        Main!$W3154)
)</f>
        <v>43177</v>
      </c>
      <c r="Y3154">
        <f>Table1[[#This Row],[Average_Cost_for_two]]*VLOOKUP(Table1[[#This Row],[Currency]],currency!$A$2:$B$10,2,FALSE)</f>
        <v>3.6</v>
      </c>
      <c r="Z3154" t="str">
        <f>VLOOKUP(C3154,country!A:B,2,FALSE)</f>
        <v>India</v>
      </c>
      <c r="AA3154">
        <f t="shared" si="49"/>
        <v>1</v>
      </c>
    </row>
    <row r="3155" spans="1:27" ht="15.75" customHeight="1" x14ac:dyDescent="0.25">
      <c r="A3155">
        <v>18291214</v>
      </c>
      <c r="B3155" t="s">
        <v>7096</v>
      </c>
      <c r="C3155">
        <v>1</v>
      </c>
      <c r="D3155" t="s">
        <v>23</v>
      </c>
      <c r="E3155" t="s">
        <v>7097</v>
      </c>
      <c r="F3155" t="s">
        <v>2170</v>
      </c>
      <c r="G3155" t="s">
        <v>2171</v>
      </c>
      <c r="H3155">
        <v>77.286287400000006</v>
      </c>
      <c r="I3155">
        <v>28.6367704</v>
      </c>
      <c r="J3155" t="s">
        <v>851</v>
      </c>
      <c r="K3155" t="s">
        <v>28</v>
      </c>
      <c r="L3155" t="s">
        <v>29</v>
      </c>
      <c r="M3155" t="s">
        <v>29</v>
      </c>
      <c r="N3155" t="s">
        <v>29</v>
      </c>
      <c r="O3155" t="s">
        <v>29</v>
      </c>
      <c r="P3155">
        <v>1</v>
      </c>
      <c r="Q3155">
        <v>23</v>
      </c>
      <c r="R3155">
        <v>300</v>
      </c>
      <c r="S3155" t="str">
        <f>IF(Table1[[#This Row],[Average_Cost_for_two]]&lt;500,"Low",IF(Table1[[#This Row],[Average_Cost_for_two]]&lt;=1500,"Medium","High"))</f>
        <v>Low</v>
      </c>
      <c r="T3155">
        <v>2.6</v>
      </c>
      <c r="U3155">
        <v>2013</v>
      </c>
      <c r="V3155">
        <v>3</v>
      </c>
      <c r="W3155">
        <v>21</v>
      </c>
      <c r="X3155">
        <f>IF(OR(Main!$U3155=0,
       Main!$V3155=0,
       Main!$W3155=0),
   "",
   DATE(Main!$U3155,
        Main!$V3155,
        Main!$W3155)
)</f>
        <v>41354</v>
      </c>
      <c r="Y3155">
        <f>Table1[[#This Row],[Average_Cost_for_two]]*VLOOKUP(Table1[[#This Row],[Currency]],currency!$A$2:$B$10,2,FALSE)</f>
        <v>3.6</v>
      </c>
      <c r="Z3155" t="str">
        <f>VLOOKUP(C3155,country!A:B,2,FALSE)</f>
        <v>India</v>
      </c>
      <c r="AA3155">
        <f t="shared" si="49"/>
        <v>1</v>
      </c>
    </row>
    <row r="3156" spans="1:27" ht="15.75" customHeight="1" x14ac:dyDescent="0.25">
      <c r="A3156">
        <v>300461</v>
      </c>
      <c r="B3156" t="s">
        <v>7098</v>
      </c>
      <c r="C3156">
        <v>1</v>
      </c>
      <c r="D3156" t="s">
        <v>23</v>
      </c>
      <c r="E3156" t="s">
        <v>7099</v>
      </c>
      <c r="F3156" t="s">
        <v>2175</v>
      </c>
      <c r="G3156" t="s">
        <v>2176</v>
      </c>
      <c r="H3156">
        <v>77.079267799999997</v>
      </c>
      <c r="I3156">
        <v>28.638455</v>
      </c>
      <c r="J3156" t="s">
        <v>556</v>
      </c>
      <c r="K3156" t="s">
        <v>28</v>
      </c>
      <c r="L3156" t="s">
        <v>29</v>
      </c>
      <c r="M3156" t="s">
        <v>29</v>
      </c>
      <c r="N3156" t="s">
        <v>29</v>
      </c>
      <c r="O3156" t="s">
        <v>29</v>
      </c>
      <c r="P3156">
        <v>1</v>
      </c>
      <c r="Q3156">
        <v>33</v>
      </c>
      <c r="R3156">
        <v>300</v>
      </c>
      <c r="S3156" t="str">
        <f>IF(Table1[[#This Row],[Average_Cost_for_two]]&lt;500,"Low",IF(Table1[[#This Row],[Average_Cost_for_two]]&lt;=1500,"Medium","High"))</f>
        <v>Low</v>
      </c>
      <c r="T3156">
        <v>3.4</v>
      </c>
      <c r="U3156">
        <v>2016</v>
      </c>
      <c r="V3156">
        <v>3</v>
      </c>
      <c r="W3156">
        <v>15</v>
      </c>
      <c r="X3156">
        <f>IF(OR(Main!$U3156=0,
       Main!$V3156=0,
       Main!$W3156=0),
   "",
   DATE(Main!$U3156,
        Main!$V3156,
        Main!$W3156)
)</f>
        <v>42444</v>
      </c>
      <c r="Y3156">
        <f>Table1[[#This Row],[Average_Cost_for_two]]*VLOOKUP(Table1[[#This Row],[Currency]],currency!$A$2:$B$10,2,FALSE)</f>
        <v>3.6</v>
      </c>
      <c r="Z3156" t="str">
        <f>VLOOKUP(C3156,country!A:B,2,FALSE)</f>
        <v>India</v>
      </c>
      <c r="AA3156">
        <f t="shared" si="49"/>
        <v>1</v>
      </c>
    </row>
    <row r="3157" spans="1:27" ht="15.75" customHeight="1" x14ac:dyDescent="0.25">
      <c r="A3157">
        <v>18057797</v>
      </c>
      <c r="B3157" t="s">
        <v>7100</v>
      </c>
      <c r="C3157">
        <v>1</v>
      </c>
      <c r="D3157" t="s">
        <v>23</v>
      </c>
      <c r="E3157" t="s">
        <v>7101</v>
      </c>
      <c r="F3157" t="s">
        <v>2175</v>
      </c>
      <c r="G3157" t="s">
        <v>2176</v>
      </c>
      <c r="H3157">
        <v>77.0765052</v>
      </c>
      <c r="I3157">
        <v>28.638646000000001</v>
      </c>
      <c r="J3157" t="s">
        <v>830</v>
      </c>
      <c r="K3157" t="s">
        <v>28</v>
      </c>
      <c r="L3157" t="s">
        <v>29</v>
      </c>
      <c r="M3157" t="s">
        <v>29</v>
      </c>
      <c r="N3157" t="s">
        <v>29</v>
      </c>
      <c r="O3157" t="s">
        <v>29</v>
      </c>
      <c r="P3157">
        <v>1</v>
      </c>
      <c r="Q3157">
        <v>9</v>
      </c>
      <c r="R3157">
        <v>300</v>
      </c>
      <c r="S3157" t="str">
        <f>IF(Table1[[#This Row],[Average_Cost_for_two]]&lt;500,"Low",IF(Table1[[#This Row],[Average_Cost_for_two]]&lt;=1500,"Medium","High"))</f>
        <v>Low</v>
      </c>
      <c r="T3157">
        <v>3.2</v>
      </c>
      <c r="U3157">
        <v>2014</v>
      </c>
      <c r="V3157">
        <v>3</v>
      </c>
      <c r="W3157">
        <v>21</v>
      </c>
      <c r="X3157">
        <f>IF(OR(Main!$U3157=0,
       Main!$V3157=0,
       Main!$W3157=0),
   "",
   DATE(Main!$U3157,
        Main!$V3157,
        Main!$W3157)
)</f>
        <v>41719</v>
      </c>
      <c r="Y3157">
        <f>Table1[[#This Row],[Average_Cost_for_two]]*VLOOKUP(Table1[[#This Row],[Currency]],currency!$A$2:$B$10,2,FALSE)</f>
        <v>3.6</v>
      </c>
      <c r="Z3157" t="str">
        <f>VLOOKUP(C3157,country!A:B,2,FALSE)</f>
        <v>India</v>
      </c>
      <c r="AA3157">
        <f t="shared" si="49"/>
        <v>1</v>
      </c>
    </row>
    <row r="3158" spans="1:27" ht="15.75" customHeight="1" x14ac:dyDescent="0.25">
      <c r="A3158">
        <v>18377897</v>
      </c>
      <c r="B3158" t="s">
        <v>7102</v>
      </c>
      <c r="C3158">
        <v>1</v>
      </c>
      <c r="D3158" t="s">
        <v>23</v>
      </c>
      <c r="E3158" t="s">
        <v>7103</v>
      </c>
      <c r="F3158" t="s">
        <v>214</v>
      </c>
      <c r="G3158" t="s">
        <v>215</v>
      </c>
      <c r="H3158">
        <v>77.312037910000001</v>
      </c>
      <c r="I3158">
        <v>28.669843310000001</v>
      </c>
      <c r="J3158" t="s">
        <v>722</v>
      </c>
      <c r="K3158" t="s">
        <v>28</v>
      </c>
      <c r="L3158" t="s">
        <v>29</v>
      </c>
      <c r="M3158" t="s">
        <v>29</v>
      </c>
      <c r="N3158" t="s">
        <v>29</v>
      </c>
      <c r="O3158" t="s">
        <v>29</v>
      </c>
      <c r="P3158">
        <v>1</v>
      </c>
      <c r="Q3158">
        <v>1</v>
      </c>
      <c r="R3158">
        <v>300</v>
      </c>
      <c r="S3158" t="str">
        <f>IF(Table1[[#This Row],[Average_Cost_for_two]]&lt;500,"Low",IF(Table1[[#This Row],[Average_Cost_for_two]]&lt;=1500,"Medium","High"))</f>
        <v>Low</v>
      </c>
      <c r="T3158">
        <v>1</v>
      </c>
      <c r="U3158">
        <v>2018</v>
      </c>
      <c r="V3158">
        <v>3</v>
      </c>
      <c r="W3158">
        <v>19</v>
      </c>
      <c r="X3158">
        <f>IF(OR(Main!$U3158=0,
       Main!$V3158=0,
       Main!$W3158=0),
   "",
   DATE(Main!$U3158,
        Main!$V3158,
        Main!$W3158)
)</f>
        <v>43178</v>
      </c>
      <c r="Y3158">
        <f>Table1[[#This Row],[Average_Cost_for_two]]*VLOOKUP(Table1[[#This Row],[Currency]],currency!$A$2:$B$10,2,FALSE)</f>
        <v>3.6</v>
      </c>
      <c r="Z3158" t="str">
        <f>VLOOKUP(C3158,country!A:B,2,FALSE)</f>
        <v>India</v>
      </c>
      <c r="AA3158">
        <f t="shared" si="49"/>
        <v>1</v>
      </c>
    </row>
    <row r="3159" spans="1:27" ht="15.75" customHeight="1" x14ac:dyDescent="0.25">
      <c r="A3159">
        <v>309051</v>
      </c>
      <c r="B3159" t="s">
        <v>7104</v>
      </c>
      <c r="C3159">
        <v>1</v>
      </c>
      <c r="D3159" t="s">
        <v>23</v>
      </c>
      <c r="E3159" t="s">
        <v>7105</v>
      </c>
      <c r="F3159" t="s">
        <v>4017</v>
      </c>
      <c r="G3159" t="s">
        <v>4018</v>
      </c>
      <c r="H3159">
        <v>77.124893799999995</v>
      </c>
      <c r="I3159">
        <v>28.718368399999999</v>
      </c>
      <c r="J3159" t="s">
        <v>5913</v>
      </c>
      <c r="K3159" t="s">
        <v>28</v>
      </c>
      <c r="L3159" t="s">
        <v>29</v>
      </c>
      <c r="M3159" t="s">
        <v>36</v>
      </c>
      <c r="N3159" t="s">
        <v>29</v>
      </c>
      <c r="O3159" t="s">
        <v>29</v>
      </c>
      <c r="P3159">
        <v>1</v>
      </c>
      <c r="Q3159">
        <v>164</v>
      </c>
      <c r="R3159">
        <v>300</v>
      </c>
      <c r="S3159" t="str">
        <f>IF(Table1[[#This Row],[Average_Cost_for_two]]&lt;500,"Low",IF(Table1[[#This Row],[Average_Cost_for_two]]&lt;=1500,"Medium","High"))</f>
        <v>Low</v>
      </c>
      <c r="T3159">
        <v>3.5</v>
      </c>
      <c r="U3159">
        <v>2015</v>
      </c>
      <c r="V3159">
        <v>2</v>
      </c>
      <c r="W3159">
        <v>7</v>
      </c>
      <c r="X3159">
        <f>IF(OR(Main!$U3159=0,
       Main!$V3159=0,
       Main!$W3159=0),
   "",
   DATE(Main!$U3159,
        Main!$V3159,
        Main!$W3159)
)</f>
        <v>42042</v>
      </c>
      <c r="Y3159">
        <f>Table1[[#This Row],[Average_Cost_for_two]]*VLOOKUP(Table1[[#This Row],[Currency]],currency!$A$2:$B$10,2,FALSE)</f>
        <v>3.6</v>
      </c>
      <c r="Z3159" t="str">
        <f>VLOOKUP(C3159,country!A:B,2,FALSE)</f>
        <v>India</v>
      </c>
      <c r="AA3159">
        <f t="shared" si="49"/>
        <v>1</v>
      </c>
    </row>
    <row r="3160" spans="1:27" ht="15.75" customHeight="1" x14ac:dyDescent="0.25">
      <c r="A3160">
        <v>308703</v>
      </c>
      <c r="B3160" t="s">
        <v>7106</v>
      </c>
      <c r="C3160">
        <v>1</v>
      </c>
      <c r="D3160" t="s">
        <v>23</v>
      </c>
      <c r="E3160" t="s">
        <v>7107</v>
      </c>
      <c r="F3160" t="s">
        <v>71</v>
      </c>
      <c r="G3160" t="s">
        <v>72</v>
      </c>
      <c r="H3160">
        <v>77.238315</v>
      </c>
      <c r="I3160">
        <v>28.577460200000001</v>
      </c>
      <c r="J3160" t="s">
        <v>562</v>
      </c>
      <c r="K3160" t="s">
        <v>28</v>
      </c>
      <c r="L3160" t="s">
        <v>29</v>
      </c>
      <c r="M3160" t="s">
        <v>36</v>
      </c>
      <c r="N3160" t="s">
        <v>29</v>
      </c>
      <c r="O3160" t="s">
        <v>29</v>
      </c>
      <c r="P3160">
        <v>1</v>
      </c>
      <c r="Q3160">
        <v>12</v>
      </c>
      <c r="R3160">
        <v>300</v>
      </c>
      <c r="S3160" t="str">
        <f>IF(Table1[[#This Row],[Average_Cost_for_two]]&lt;500,"Low",IF(Table1[[#This Row],[Average_Cost_for_two]]&lt;=1500,"Medium","High"))</f>
        <v>Low</v>
      </c>
      <c r="T3160">
        <v>3.2</v>
      </c>
      <c r="U3160">
        <v>2017</v>
      </c>
      <c r="V3160">
        <v>2</v>
      </c>
      <c r="W3160">
        <v>10</v>
      </c>
      <c r="X3160">
        <f>IF(OR(Main!$U3160=0,
       Main!$V3160=0,
       Main!$W3160=0),
   "",
   DATE(Main!$U3160,
        Main!$V3160,
        Main!$W3160)
)</f>
        <v>42776</v>
      </c>
      <c r="Y3160">
        <f>Table1[[#This Row],[Average_Cost_for_two]]*VLOOKUP(Table1[[#This Row],[Currency]],currency!$A$2:$B$10,2,FALSE)</f>
        <v>3.6</v>
      </c>
      <c r="Z3160" t="str">
        <f>VLOOKUP(C3160,country!A:B,2,FALSE)</f>
        <v>India</v>
      </c>
      <c r="AA3160">
        <f t="shared" si="49"/>
        <v>1</v>
      </c>
    </row>
    <row r="3161" spans="1:27" ht="15.75" customHeight="1" x14ac:dyDescent="0.25">
      <c r="A3161">
        <v>18455950</v>
      </c>
      <c r="B3161" t="s">
        <v>7108</v>
      </c>
      <c r="C3161">
        <v>1</v>
      </c>
      <c r="D3161" t="s">
        <v>23</v>
      </c>
      <c r="E3161" t="s">
        <v>7109</v>
      </c>
      <c r="F3161" t="s">
        <v>435</v>
      </c>
      <c r="G3161" t="s">
        <v>436</v>
      </c>
      <c r="H3161">
        <v>77.211279200000007</v>
      </c>
      <c r="I3161">
        <v>28.704523600000002</v>
      </c>
      <c r="J3161" t="s">
        <v>1363</v>
      </c>
      <c r="K3161" t="s">
        <v>28</v>
      </c>
      <c r="L3161" t="s">
        <v>29</v>
      </c>
      <c r="M3161" t="s">
        <v>29</v>
      </c>
      <c r="N3161" t="s">
        <v>29</v>
      </c>
      <c r="O3161" t="s">
        <v>29</v>
      </c>
      <c r="P3161">
        <v>1</v>
      </c>
      <c r="Q3161">
        <v>1</v>
      </c>
      <c r="R3161">
        <v>300</v>
      </c>
      <c r="S3161" t="str">
        <f>IF(Table1[[#This Row],[Average_Cost_for_two]]&lt;500,"Low",IF(Table1[[#This Row],[Average_Cost_for_two]]&lt;=1500,"Medium","High"))</f>
        <v>Low</v>
      </c>
      <c r="T3161">
        <v>1</v>
      </c>
      <c r="U3161">
        <v>2018</v>
      </c>
      <c r="V3161">
        <v>2</v>
      </c>
      <c r="W3161">
        <v>28</v>
      </c>
      <c r="X3161">
        <f>IF(OR(Main!$U3161=0,
       Main!$V3161=0,
       Main!$W3161=0),
   "",
   DATE(Main!$U3161,
        Main!$V3161,
        Main!$W3161)
)</f>
        <v>43159</v>
      </c>
      <c r="Y3161">
        <f>Table1[[#This Row],[Average_Cost_for_two]]*VLOOKUP(Table1[[#This Row],[Currency]],currency!$A$2:$B$10,2,FALSE)</f>
        <v>3.6</v>
      </c>
      <c r="Z3161" t="str">
        <f>VLOOKUP(C3161,country!A:B,2,FALSE)</f>
        <v>India</v>
      </c>
      <c r="AA3161">
        <f t="shared" si="49"/>
        <v>1</v>
      </c>
    </row>
    <row r="3162" spans="1:27" ht="15.75" customHeight="1" x14ac:dyDescent="0.25">
      <c r="A3162">
        <v>305209</v>
      </c>
      <c r="B3162" t="s">
        <v>7110</v>
      </c>
      <c r="C3162">
        <v>1</v>
      </c>
      <c r="D3162" t="s">
        <v>23</v>
      </c>
      <c r="E3162" t="s">
        <v>7111</v>
      </c>
      <c r="F3162" t="s">
        <v>75</v>
      </c>
      <c r="G3162" t="s">
        <v>76</v>
      </c>
      <c r="H3162">
        <v>77.323536899999993</v>
      </c>
      <c r="I3162">
        <v>28.682750200000001</v>
      </c>
      <c r="J3162" t="s">
        <v>877</v>
      </c>
      <c r="K3162" t="s">
        <v>28</v>
      </c>
      <c r="L3162" t="s">
        <v>29</v>
      </c>
      <c r="M3162" t="s">
        <v>29</v>
      </c>
      <c r="N3162" t="s">
        <v>29</v>
      </c>
      <c r="O3162" t="s">
        <v>29</v>
      </c>
      <c r="P3162">
        <v>1</v>
      </c>
      <c r="Q3162">
        <v>7</v>
      </c>
      <c r="R3162">
        <v>300</v>
      </c>
      <c r="S3162" t="str">
        <f>IF(Table1[[#This Row],[Average_Cost_for_two]]&lt;500,"Low",IF(Table1[[#This Row],[Average_Cost_for_two]]&lt;=1500,"Medium","High"))</f>
        <v>Low</v>
      </c>
      <c r="T3162">
        <v>3.1</v>
      </c>
      <c r="U3162">
        <v>2011</v>
      </c>
      <c r="V3162">
        <v>2</v>
      </c>
      <c r="W3162">
        <v>27</v>
      </c>
      <c r="X3162">
        <f>IF(OR(Main!$U3162=0,
       Main!$V3162=0,
       Main!$W3162=0),
   "",
   DATE(Main!$U3162,
        Main!$V3162,
        Main!$W3162)
)</f>
        <v>40601</v>
      </c>
      <c r="Y3162">
        <f>Table1[[#This Row],[Average_Cost_for_two]]*VLOOKUP(Table1[[#This Row],[Currency]],currency!$A$2:$B$10,2,FALSE)</f>
        <v>3.6</v>
      </c>
      <c r="Z3162" t="str">
        <f>VLOOKUP(C3162,country!A:B,2,FALSE)</f>
        <v>India</v>
      </c>
      <c r="AA3162">
        <f t="shared" si="49"/>
        <v>1</v>
      </c>
    </row>
    <row r="3163" spans="1:27" ht="15.75" customHeight="1" x14ac:dyDescent="0.25">
      <c r="A3163">
        <v>6875</v>
      </c>
      <c r="B3163" t="s">
        <v>7112</v>
      </c>
      <c r="C3163">
        <v>1</v>
      </c>
      <c r="D3163" t="s">
        <v>23</v>
      </c>
      <c r="E3163" t="s">
        <v>7113</v>
      </c>
      <c r="F3163" t="s">
        <v>3499</v>
      </c>
      <c r="G3163" t="s">
        <v>3500</v>
      </c>
      <c r="H3163">
        <v>77.081313300000005</v>
      </c>
      <c r="I3163">
        <v>28.630541900000001</v>
      </c>
      <c r="J3163" t="s">
        <v>706</v>
      </c>
      <c r="K3163" t="s">
        <v>28</v>
      </c>
      <c r="L3163" t="s">
        <v>29</v>
      </c>
      <c r="M3163" t="s">
        <v>29</v>
      </c>
      <c r="N3163" t="s">
        <v>29</v>
      </c>
      <c r="O3163" t="s">
        <v>29</v>
      </c>
      <c r="P3163">
        <v>1</v>
      </c>
      <c r="Q3163">
        <v>56</v>
      </c>
      <c r="R3163">
        <v>300</v>
      </c>
      <c r="S3163" t="str">
        <f>IF(Table1[[#This Row],[Average_Cost_for_two]]&lt;500,"Low",IF(Table1[[#This Row],[Average_Cost_for_two]]&lt;=1500,"Medium","High"))</f>
        <v>Low</v>
      </c>
      <c r="T3163">
        <v>3.5</v>
      </c>
      <c r="U3163">
        <v>2015</v>
      </c>
      <c r="V3163">
        <v>2</v>
      </c>
      <c r="W3163">
        <v>2</v>
      </c>
      <c r="X3163">
        <f>IF(OR(Main!$U3163=0,
       Main!$V3163=0,
       Main!$W3163=0),
   "",
   DATE(Main!$U3163,
        Main!$V3163,
        Main!$W3163)
)</f>
        <v>42037</v>
      </c>
      <c r="Y3163">
        <f>Table1[[#This Row],[Average_Cost_for_two]]*VLOOKUP(Table1[[#This Row],[Currency]],currency!$A$2:$B$10,2,FALSE)</f>
        <v>3.6</v>
      </c>
      <c r="Z3163" t="str">
        <f>VLOOKUP(C3163,country!A:B,2,FALSE)</f>
        <v>India</v>
      </c>
      <c r="AA3163">
        <f t="shared" si="49"/>
        <v>1</v>
      </c>
    </row>
    <row r="3164" spans="1:27" ht="15.75" customHeight="1" x14ac:dyDescent="0.25">
      <c r="A3164">
        <v>18423116</v>
      </c>
      <c r="B3164" t="s">
        <v>7114</v>
      </c>
      <c r="C3164">
        <v>1</v>
      </c>
      <c r="D3164" t="s">
        <v>23</v>
      </c>
      <c r="E3164" t="s">
        <v>7115</v>
      </c>
      <c r="F3164" t="s">
        <v>904</v>
      </c>
      <c r="G3164" t="s">
        <v>905</v>
      </c>
      <c r="H3164">
        <v>77.173412200000001</v>
      </c>
      <c r="I3164">
        <v>28.646094900000001</v>
      </c>
      <c r="J3164" t="s">
        <v>697</v>
      </c>
      <c r="K3164" t="s">
        <v>28</v>
      </c>
      <c r="L3164" t="s">
        <v>29</v>
      </c>
      <c r="M3164" t="s">
        <v>29</v>
      </c>
      <c r="N3164" t="s">
        <v>29</v>
      </c>
      <c r="O3164" t="s">
        <v>29</v>
      </c>
      <c r="P3164">
        <v>1</v>
      </c>
      <c r="Q3164">
        <v>3</v>
      </c>
      <c r="R3164">
        <v>300</v>
      </c>
      <c r="S3164" t="str">
        <f>IF(Table1[[#This Row],[Average_Cost_for_two]]&lt;500,"Low",IF(Table1[[#This Row],[Average_Cost_for_two]]&lt;=1500,"Medium","High"))</f>
        <v>Low</v>
      </c>
      <c r="T3164">
        <v>1</v>
      </c>
      <c r="U3164">
        <v>2011</v>
      </c>
      <c r="V3164">
        <v>2</v>
      </c>
      <c r="W3164">
        <v>27</v>
      </c>
      <c r="X3164">
        <f>IF(OR(Main!$U3164=0,
       Main!$V3164=0,
       Main!$W3164=0),
   "",
   DATE(Main!$U3164,
        Main!$V3164,
        Main!$W3164)
)</f>
        <v>40601</v>
      </c>
      <c r="Y3164">
        <f>Table1[[#This Row],[Average_Cost_for_two]]*VLOOKUP(Table1[[#This Row],[Currency]],currency!$A$2:$B$10,2,FALSE)</f>
        <v>3.6</v>
      </c>
      <c r="Z3164" t="str">
        <f>VLOOKUP(C3164,country!A:B,2,FALSE)</f>
        <v>India</v>
      </c>
      <c r="AA3164">
        <f t="shared" si="49"/>
        <v>1</v>
      </c>
    </row>
    <row r="3165" spans="1:27" ht="15.75" customHeight="1" x14ac:dyDescent="0.25">
      <c r="A3165">
        <v>9640</v>
      </c>
      <c r="B3165" t="s">
        <v>7116</v>
      </c>
      <c r="C3165">
        <v>1</v>
      </c>
      <c r="D3165" t="s">
        <v>23</v>
      </c>
      <c r="E3165" t="s">
        <v>3607</v>
      </c>
      <c r="F3165" t="s">
        <v>3203</v>
      </c>
      <c r="G3165" t="s">
        <v>3204</v>
      </c>
      <c r="H3165">
        <v>77.201186699999994</v>
      </c>
      <c r="I3165">
        <v>28.543789400000001</v>
      </c>
      <c r="J3165" t="s">
        <v>4496</v>
      </c>
      <c r="K3165" t="s">
        <v>28</v>
      </c>
      <c r="L3165" t="s">
        <v>29</v>
      </c>
      <c r="M3165" t="s">
        <v>29</v>
      </c>
      <c r="N3165" t="s">
        <v>29</v>
      </c>
      <c r="O3165" t="s">
        <v>29</v>
      </c>
      <c r="P3165">
        <v>1</v>
      </c>
      <c r="Q3165">
        <v>50</v>
      </c>
      <c r="R3165">
        <v>300</v>
      </c>
      <c r="S3165" t="str">
        <f>IF(Table1[[#This Row],[Average_Cost_for_two]]&lt;500,"Low",IF(Table1[[#This Row],[Average_Cost_for_two]]&lt;=1500,"Medium","High"))</f>
        <v>Low</v>
      </c>
      <c r="T3165">
        <v>3.4</v>
      </c>
      <c r="U3165">
        <v>2016</v>
      </c>
      <c r="V3165">
        <v>2</v>
      </c>
      <c r="W3165">
        <v>9</v>
      </c>
      <c r="X3165">
        <f>IF(OR(Main!$U3165=0,
       Main!$V3165=0,
       Main!$W3165=0),
   "",
   DATE(Main!$U3165,
        Main!$V3165,
        Main!$W3165)
)</f>
        <v>42409</v>
      </c>
      <c r="Y3165">
        <f>Table1[[#This Row],[Average_Cost_for_two]]*VLOOKUP(Table1[[#This Row],[Currency]],currency!$A$2:$B$10,2,FALSE)</f>
        <v>3.6</v>
      </c>
      <c r="Z3165" t="str">
        <f>VLOOKUP(C3165,country!A:B,2,FALSE)</f>
        <v>India</v>
      </c>
      <c r="AA3165">
        <f t="shared" si="49"/>
        <v>1</v>
      </c>
    </row>
    <row r="3166" spans="1:27" ht="15.75" customHeight="1" x14ac:dyDescent="0.25">
      <c r="A3166">
        <v>732</v>
      </c>
      <c r="B3166" t="s">
        <v>7117</v>
      </c>
      <c r="C3166">
        <v>1</v>
      </c>
      <c r="D3166" t="s">
        <v>23</v>
      </c>
      <c r="E3166" t="s">
        <v>7118</v>
      </c>
      <c r="F3166" t="s">
        <v>1973</v>
      </c>
      <c r="G3166" t="s">
        <v>1972</v>
      </c>
      <c r="H3166">
        <v>77.236249299999997</v>
      </c>
      <c r="I3166">
        <v>28.5493861</v>
      </c>
      <c r="J3166" t="s">
        <v>523</v>
      </c>
      <c r="K3166" t="s">
        <v>28</v>
      </c>
      <c r="L3166" t="s">
        <v>29</v>
      </c>
      <c r="M3166" t="s">
        <v>36</v>
      </c>
      <c r="N3166" t="s">
        <v>29</v>
      </c>
      <c r="O3166" t="s">
        <v>29</v>
      </c>
      <c r="P3166">
        <v>1</v>
      </c>
      <c r="Q3166">
        <v>67</v>
      </c>
      <c r="R3166">
        <v>300</v>
      </c>
      <c r="S3166" t="str">
        <f>IF(Table1[[#This Row],[Average_Cost_for_two]]&lt;500,"Low",IF(Table1[[#This Row],[Average_Cost_for_two]]&lt;=1500,"Medium","High"))</f>
        <v>Low</v>
      </c>
      <c r="T3166">
        <v>3</v>
      </c>
      <c r="U3166">
        <v>2014</v>
      </c>
      <c r="V3166">
        <v>2</v>
      </c>
      <c r="W3166">
        <v>7</v>
      </c>
      <c r="X3166">
        <f>IF(OR(Main!$U3166=0,
       Main!$V3166=0,
       Main!$W3166=0),
   "",
   DATE(Main!$U3166,
        Main!$V3166,
        Main!$W3166)
)</f>
        <v>41677</v>
      </c>
      <c r="Y3166">
        <f>Table1[[#This Row],[Average_Cost_for_two]]*VLOOKUP(Table1[[#This Row],[Currency]],currency!$A$2:$B$10,2,FALSE)</f>
        <v>3.6</v>
      </c>
      <c r="Z3166" t="str">
        <f>VLOOKUP(C3166,country!A:B,2,FALSE)</f>
        <v>India</v>
      </c>
      <c r="AA3166">
        <f t="shared" si="49"/>
        <v>1</v>
      </c>
    </row>
    <row r="3167" spans="1:27" ht="15.75" customHeight="1" x14ac:dyDescent="0.25">
      <c r="A3167">
        <v>307344</v>
      </c>
      <c r="B3167" t="s">
        <v>5787</v>
      </c>
      <c r="C3167">
        <v>1</v>
      </c>
      <c r="D3167" t="s">
        <v>23</v>
      </c>
      <c r="E3167" t="s">
        <v>7119</v>
      </c>
      <c r="F3167" t="s">
        <v>1982</v>
      </c>
      <c r="G3167" t="s">
        <v>1983</v>
      </c>
      <c r="H3167">
        <v>77.238997999999995</v>
      </c>
      <c r="I3167">
        <v>28.5378735</v>
      </c>
      <c r="J3167" t="s">
        <v>7120</v>
      </c>
      <c r="K3167" t="s">
        <v>28</v>
      </c>
      <c r="L3167" t="s">
        <v>29</v>
      </c>
      <c r="M3167" t="s">
        <v>29</v>
      </c>
      <c r="N3167" t="s">
        <v>29</v>
      </c>
      <c r="O3167" t="s">
        <v>29</v>
      </c>
      <c r="P3167">
        <v>1</v>
      </c>
      <c r="Q3167">
        <v>30</v>
      </c>
      <c r="R3167">
        <v>300</v>
      </c>
      <c r="S3167" t="str">
        <f>IF(Table1[[#This Row],[Average_Cost_for_two]]&lt;500,"Low",IF(Table1[[#This Row],[Average_Cost_for_two]]&lt;=1500,"Medium","High"))</f>
        <v>Low</v>
      </c>
      <c r="T3167">
        <v>2.4</v>
      </c>
      <c r="U3167">
        <v>2011</v>
      </c>
      <c r="V3167">
        <v>2</v>
      </c>
      <c r="W3167">
        <v>17</v>
      </c>
      <c r="X3167">
        <f>IF(OR(Main!$U3167=0,
       Main!$V3167=0,
       Main!$W3167=0),
   "",
   DATE(Main!$U3167,
        Main!$V3167,
        Main!$W3167)
)</f>
        <v>40591</v>
      </c>
      <c r="Y3167">
        <f>Table1[[#This Row],[Average_Cost_for_two]]*VLOOKUP(Table1[[#This Row],[Currency]],currency!$A$2:$B$10,2,FALSE)</f>
        <v>3.6</v>
      </c>
      <c r="Z3167" t="str">
        <f>VLOOKUP(C3167,country!A:B,2,FALSE)</f>
        <v>India</v>
      </c>
      <c r="AA3167">
        <f t="shared" si="49"/>
        <v>1</v>
      </c>
    </row>
    <row r="3168" spans="1:27" ht="15.75" customHeight="1" x14ac:dyDescent="0.25">
      <c r="A3168">
        <v>18430873</v>
      </c>
      <c r="B3168" t="s">
        <v>7121</v>
      </c>
      <c r="C3168">
        <v>1</v>
      </c>
      <c r="D3168" t="s">
        <v>23</v>
      </c>
      <c r="E3168" t="s">
        <v>7122</v>
      </c>
      <c r="F3168" t="s">
        <v>159</v>
      </c>
      <c r="G3168" t="s">
        <v>160</v>
      </c>
      <c r="H3168">
        <v>77.205915700000006</v>
      </c>
      <c r="I3168">
        <v>28.554245300000002</v>
      </c>
      <c r="J3168" t="s">
        <v>859</v>
      </c>
      <c r="K3168" t="s">
        <v>28</v>
      </c>
      <c r="L3168" t="s">
        <v>29</v>
      </c>
      <c r="M3168" t="s">
        <v>29</v>
      </c>
      <c r="N3168" t="s">
        <v>29</v>
      </c>
      <c r="O3168" t="s">
        <v>29</v>
      </c>
      <c r="P3168">
        <v>1</v>
      </c>
      <c r="Q3168">
        <v>23</v>
      </c>
      <c r="R3168">
        <v>300</v>
      </c>
      <c r="S3168" t="str">
        <f>IF(Table1[[#This Row],[Average_Cost_for_two]]&lt;500,"Low",IF(Table1[[#This Row],[Average_Cost_for_two]]&lt;=1500,"Medium","High"))</f>
        <v>Low</v>
      </c>
      <c r="T3168">
        <v>3.7</v>
      </c>
      <c r="U3168">
        <v>2011</v>
      </c>
      <c r="V3168">
        <v>2</v>
      </c>
      <c r="W3168">
        <v>13</v>
      </c>
      <c r="X3168">
        <f>IF(OR(Main!$U3168=0,
       Main!$V3168=0,
       Main!$W3168=0),
   "",
   DATE(Main!$U3168,
        Main!$V3168,
        Main!$W3168)
)</f>
        <v>40587</v>
      </c>
      <c r="Y3168">
        <f>Table1[[#This Row],[Average_Cost_for_two]]*VLOOKUP(Table1[[#This Row],[Currency]],currency!$A$2:$B$10,2,FALSE)</f>
        <v>3.6</v>
      </c>
      <c r="Z3168" t="str">
        <f>VLOOKUP(C3168,country!A:B,2,FALSE)</f>
        <v>India</v>
      </c>
      <c r="AA3168">
        <f t="shared" si="49"/>
        <v>1</v>
      </c>
    </row>
    <row r="3169" spans="1:27" ht="15.75" customHeight="1" x14ac:dyDescent="0.25">
      <c r="A3169">
        <v>309856</v>
      </c>
      <c r="B3169" t="s">
        <v>7123</v>
      </c>
      <c r="C3169">
        <v>1</v>
      </c>
      <c r="D3169" t="s">
        <v>23</v>
      </c>
      <c r="E3169" t="s">
        <v>7124</v>
      </c>
      <c r="F3169" t="s">
        <v>654</v>
      </c>
      <c r="G3169" t="s">
        <v>655</v>
      </c>
      <c r="H3169">
        <v>77.196348599999993</v>
      </c>
      <c r="I3169">
        <v>28.677216600000001</v>
      </c>
      <c r="J3169" t="s">
        <v>1159</v>
      </c>
      <c r="K3169" t="s">
        <v>28</v>
      </c>
      <c r="L3169" t="s">
        <v>29</v>
      </c>
      <c r="M3169" t="s">
        <v>29</v>
      </c>
      <c r="N3169" t="s">
        <v>29</v>
      </c>
      <c r="O3169" t="s">
        <v>29</v>
      </c>
      <c r="P3169">
        <v>1</v>
      </c>
      <c r="Q3169">
        <v>36</v>
      </c>
      <c r="R3169">
        <v>300</v>
      </c>
      <c r="S3169" t="str">
        <f>IF(Table1[[#This Row],[Average_Cost_for_two]]&lt;500,"Low",IF(Table1[[#This Row],[Average_Cost_for_two]]&lt;=1500,"Medium","High"))</f>
        <v>Low</v>
      </c>
      <c r="T3169">
        <v>3.8</v>
      </c>
      <c r="U3169">
        <v>2017</v>
      </c>
      <c r="V3169">
        <v>2</v>
      </c>
      <c r="W3169">
        <v>2</v>
      </c>
      <c r="X3169">
        <f>IF(OR(Main!$U3169=0,
       Main!$V3169=0,
       Main!$W3169=0),
   "",
   DATE(Main!$U3169,
        Main!$V3169,
        Main!$W3169)
)</f>
        <v>42768</v>
      </c>
      <c r="Y3169">
        <f>Table1[[#This Row],[Average_Cost_for_two]]*VLOOKUP(Table1[[#This Row],[Currency]],currency!$A$2:$B$10,2,FALSE)</f>
        <v>3.6</v>
      </c>
      <c r="Z3169" t="str">
        <f>VLOOKUP(C3169,country!A:B,2,FALSE)</f>
        <v>India</v>
      </c>
      <c r="AA3169">
        <f t="shared" si="49"/>
        <v>1</v>
      </c>
    </row>
    <row r="3170" spans="1:27" ht="15.75" customHeight="1" x14ac:dyDescent="0.25">
      <c r="A3170">
        <v>312518</v>
      </c>
      <c r="B3170" t="s">
        <v>6751</v>
      </c>
      <c r="C3170">
        <v>1</v>
      </c>
      <c r="D3170" t="s">
        <v>23</v>
      </c>
      <c r="E3170" t="s">
        <v>7125</v>
      </c>
      <c r="F3170" t="s">
        <v>2598</v>
      </c>
      <c r="G3170" t="s">
        <v>2599</v>
      </c>
      <c r="H3170">
        <v>77.302080900000007</v>
      </c>
      <c r="I3170">
        <v>28.646742100000001</v>
      </c>
      <c r="J3170" t="s">
        <v>855</v>
      </c>
      <c r="K3170" t="s">
        <v>28</v>
      </c>
      <c r="L3170" t="s">
        <v>29</v>
      </c>
      <c r="M3170" t="s">
        <v>36</v>
      </c>
      <c r="N3170" t="s">
        <v>29</v>
      </c>
      <c r="O3170" t="s">
        <v>29</v>
      </c>
      <c r="P3170">
        <v>1</v>
      </c>
      <c r="Q3170">
        <v>292</v>
      </c>
      <c r="R3170">
        <v>300</v>
      </c>
      <c r="S3170" t="str">
        <f>IF(Table1[[#This Row],[Average_Cost_for_two]]&lt;500,"Low",IF(Table1[[#This Row],[Average_Cost_for_two]]&lt;=1500,"Medium","High"))</f>
        <v>Low</v>
      </c>
      <c r="T3170">
        <v>4</v>
      </c>
      <c r="U3170">
        <v>2011</v>
      </c>
      <c r="V3170">
        <v>2</v>
      </c>
      <c r="W3170">
        <v>10</v>
      </c>
      <c r="X3170">
        <f>IF(OR(Main!$U3170=0,
       Main!$V3170=0,
       Main!$W3170=0),
   "",
   DATE(Main!$U3170,
        Main!$V3170,
        Main!$W3170)
)</f>
        <v>40584</v>
      </c>
      <c r="Y3170">
        <f>Table1[[#This Row],[Average_Cost_for_two]]*VLOOKUP(Table1[[#This Row],[Currency]],currency!$A$2:$B$10,2,FALSE)</f>
        <v>3.6</v>
      </c>
      <c r="Z3170" t="str">
        <f>VLOOKUP(C3170,country!A:B,2,FALSE)</f>
        <v>India</v>
      </c>
      <c r="AA3170">
        <f t="shared" si="49"/>
        <v>1</v>
      </c>
    </row>
    <row r="3171" spans="1:27" ht="15.75" customHeight="1" x14ac:dyDescent="0.25">
      <c r="A3171">
        <v>301208</v>
      </c>
      <c r="B3171" t="s">
        <v>422</v>
      </c>
      <c r="C3171">
        <v>1</v>
      </c>
      <c r="D3171" t="s">
        <v>23</v>
      </c>
      <c r="E3171" t="s">
        <v>7126</v>
      </c>
      <c r="F3171" t="s">
        <v>163</v>
      </c>
      <c r="G3171" t="s">
        <v>164</v>
      </c>
      <c r="H3171">
        <v>77.284295</v>
      </c>
      <c r="I3171">
        <v>28.665511670000001</v>
      </c>
      <c r="J3171" t="s">
        <v>480</v>
      </c>
      <c r="K3171" t="s">
        <v>28</v>
      </c>
      <c r="L3171" t="s">
        <v>29</v>
      </c>
      <c r="M3171" t="s">
        <v>29</v>
      </c>
      <c r="N3171" t="s">
        <v>29</v>
      </c>
      <c r="O3171" t="s">
        <v>29</v>
      </c>
      <c r="P3171">
        <v>1</v>
      </c>
      <c r="Q3171">
        <v>16</v>
      </c>
      <c r="R3171">
        <v>300</v>
      </c>
      <c r="S3171" t="str">
        <f>IF(Table1[[#This Row],[Average_Cost_for_two]]&lt;500,"Low",IF(Table1[[#This Row],[Average_Cost_for_two]]&lt;=1500,"Medium","High"))</f>
        <v>Low</v>
      </c>
      <c r="T3171">
        <v>2.9</v>
      </c>
      <c r="U3171">
        <v>2017</v>
      </c>
      <c r="V3171">
        <v>2</v>
      </c>
      <c r="W3171">
        <v>24</v>
      </c>
      <c r="X3171">
        <f>IF(OR(Main!$U3171=0,
       Main!$V3171=0,
       Main!$W3171=0),
   "",
   DATE(Main!$U3171,
        Main!$V3171,
        Main!$W3171)
)</f>
        <v>42790</v>
      </c>
      <c r="Y3171">
        <f>Table1[[#This Row],[Average_Cost_for_two]]*VLOOKUP(Table1[[#This Row],[Currency]],currency!$A$2:$B$10,2,FALSE)</f>
        <v>3.6</v>
      </c>
      <c r="Z3171" t="str">
        <f>VLOOKUP(C3171,country!A:B,2,FALSE)</f>
        <v>India</v>
      </c>
      <c r="AA3171">
        <f t="shared" si="49"/>
        <v>1</v>
      </c>
    </row>
    <row r="3172" spans="1:27" ht="15.75" customHeight="1" x14ac:dyDescent="0.25">
      <c r="A3172">
        <v>9849</v>
      </c>
      <c r="B3172" t="s">
        <v>7127</v>
      </c>
      <c r="C3172">
        <v>1</v>
      </c>
      <c r="D3172" t="s">
        <v>23</v>
      </c>
      <c r="E3172" t="s">
        <v>7128</v>
      </c>
      <c r="F3172" t="s">
        <v>685</v>
      </c>
      <c r="G3172" t="s">
        <v>686</v>
      </c>
      <c r="H3172">
        <v>77.2846148</v>
      </c>
      <c r="I3172">
        <v>28.635231000000001</v>
      </c>
      <c r="J3172" t="s">
        <v>720</v>
      </c>
      <c r="K3172" t="s">
        <v>28</v>
      </c>
      <c r="L3172" t="s">
        <v>29</v>
      </c>
      <c r="M3172" t="s">
        <v>36</v>
      </c>
      <c r="N3172" t="s">
        <v>29</v>
      </c>
      <c r="O3172" t="s">
        <v>29</v>
      </c>
      <c r="P3172">
        <v>1</v>
      </c>
      <c r="Q3172">
        <v>8</v>
      </c>
      <c r="R3172">
        <v>300</v>
      </c>
      <c r="S3172" t="str">
        <f>IF(Table1[[#This Row],[Average_Cost_for_two]]&lt;500,"Low",IF(Table1[[#This Row],[Average_Cost_for_two]]&lt;=1500,"Medium","High"))</f>
        <v>Low</v>
      </c>
      <c r="T3172">
        <v>3</v>
      </c>
      <c r="U3172">
        <v>2013</v>
      </c>
      <c r="V3172">
        <v>2</v>
      </c>
      <c r="W3172">
        <v>19</v>
      </c>
      <c r="X3172">
        <f>IF(OR(Main!$U3172=0,
       Main!$V3172=0,
       Main!$W3172=0),
   "",
   DATE(Main!$U3172,
        Main!$V3172,
        Main!$W3172)
)</f>
        <v>41324</v>
      </c>
      <c r="Y3172">
        <f>Table1[[#This Row],[Average_Cost_for_two]]*VLOOKUP(Table1[[#This Row],[Currency]],currency!$A$2:$B$10,2,FALSE)</f>
        <v>3.6</v>
      </c>
      <c r="Z3172" t="str">
        <f>VLOOKUP(C3172,country!A:B,2,FALSE)</f>
        <v>India</v>
      </c>
      <c r="AA3172">
        <f t="shared" si="49"/>
        <v>1</v>
      </c>
    </row>
    <row r="3173" spans="1:27" ht="15.75" customHeight="1" x14ac:dyDescent="0.25">
      <c r="A3173">
        <v>18356797</v>
      </c>
      <c r="B3173" t="s">
        <v>7129</v>
      </c>
      <c r="C3173">
        <v>1</v>
      </c>
      <c r="D3173" t="s">
        <v>23</v>
      </c>
      <c r="E3173" t="s">
        <v>7130</v>
      </c>
      <c r="F3173" t="s">
        <v>39</v>
      </c>
      <c r="G3173" t="s">
        <v>40</v>
      </c>
      <c r="H3173">
        <v>77.124741400000005</v>
      </c>
      <c r="I3173">
        <v>28.5469805</v>
      </c>
      <c r="J3173" t="s">
        <v>7131</v>
      </c>
      <c r="K3173" t="s">
        <v>28</v>
      </c>
      <c r="L3173" t="s">
        <v>29</v>
      </c>
      <c r="M3173" t="s">
        <v>29</v>
      </c>
      <c r="N3173" t="s">
        <v>29</v>
      </c>
      <c r="O3173" t="s">
        <v>29</v>
      </c>
      <c r="P3173">
        <v>1</v>
      </c>
      <c r="Q3173">
        <v>1</v>
      </c>
      <c r="R3173">
        <v>300</v>
      </c>
      <c r="S3173" t="str">
        <f>IF(Table1[[#This Row],[Average_Cost_for_two]]&lt;500,"Low",IF(Table1[[#This Row],[Average_Cost_for_two]]&lt;=1500,"Medium","High"))</f>
        <v>Low</v>
      </c>
      <c r="T3173">
        <v>1</v>
      </c>
      <c r="U3173">
        <v>2011</v>
      </c>
      <c r="V3173">
        <v>2</v>
      </c>
      <c r="W3173">
        <v>2</v>
      </c>
      <c r="X3173">
        <f>IF(OR(Main!$U3173=0,
       Main!$V3173=0,
       Main!$W3173=0),
   "",
   DATE(Main!$U3173,
        Main!$V3173,
        Main!$W3173)
)</f>
        <v>40576</v>
      </c>
      <c r="Y3173">
        <f>Table1[[#This Row],[Average_Cost_for_two]]*VLOOKUP(Table1[[#This Row],[Currency]],currency!$A$2:$B$10,2,FALSE)</f>
        <v>3.6</v>
      </c>
      <c r="Z3173" t="str">
        <f>VLOOKUP(C3173,country!A:B,2,FALSE)</f>
        <v>India</v>
      </c>
      <c r="AA3173">
        <f t="shared" si="49"/>
        <v>1</v>
      </c>
    </row>
    <row r="3174" spans="1:27" ht="15.75" customHeight="1" x14ac:dyDescent="0.25">
      <c r="A3174">
        <v>18350159</v>
      </c>
      <c r="B3174" t="s">
        <v>5066</v>
      </c>
      <c r="C3174">
        <v>1</v>
      </c>
      <c r="D3174" t="s">
        <v>23</v>
      </c>
      <c r="E3174" t="s">
        <v>7132</v>
      </c>
      <c r="F3174" t="s">
        <v>621</v>
      </c>
      <c r="G3174" t="s">
        <v>622</v>
      </c>
      <c r="H3174">
        <v>77.191235800000001</v>
      </c>
      <c r="I3174">
        <v>28.524498300000001</v>
      </c>
      <c r="J3174" t="s">
        <v>533</v>
      </c>
      <c r="K3174" t="s">
        <v>28</v>
      </c>
      <c r="L3174" t="s">
        <v>29</v>
      </c>
      <c r="M3174" t="s">
        <v>29</v>
      </c>
      <c r="N3174" t="s">
        <v>29</v>
      </c>
      <c r="O3174" t="s">
        <v>29</v>
      </c>
      <c r="P3174">
        <v>1</v>
      </c>
      <c r="Q3174">
        <v>1</v>
      </c>
      <c r="R3174">
        <v>300</v>
      </c>
      <c r="S3174" t="str">
        <f>IF(Table1[[#This Row],[Average_Cost_for_two]]&lt;500,"Low",IF(Table1[[#This Row],[Average_Cost_for_two]]&lt;=1500,"Medium","High"))</f>
        <v>Low</v>
      </c>
      <c r="T3174">
        <v>1</v>
      </c>
      <c r="U3174">
        <v>2017</v>
      </c>
      <c r="V3174">
        <v>2</v>
      </c>
      <c r="W3174">
        <v>26</v>
      </c>
      <c r="X3174">
        <f>IF(OR(Main!$U3174=0,
       Main!$V3174=0,
       Main!$W3174=0),
   "",
   DATE(Main!$U3174,
        Main!$V3174,
        Main!$W3174)
)</f>
        <v>42792</v>
      </c>
      <c r="Y3174">
        <f>Table1[[#This Row],[Average_Cost_for_two]]*VLOOKUP(Table1[[#This Row],[Currency]],currency!$A$2:$B$10,2,FALSE)</f>
        <v>3.6</v>
      </c>
      <c r="Z3174" t="str">
        <f>VLOOKUP(C3174,country!A:B,2,FALSE)</f>
        <v>India</v>
      </c>
      <c r="AA3174">
        <f t="shared" si="49"/>
        <v>1</v>
      </c>
    </row>
    <row r="3175" spans="1:27" ht="15.75" customHeight="1" x14ac:dyDescent="0.25">
      <c r="A3175">
        <v>312145</v>
      </c>
      <c r="B3175" t="s">
        <v>7133</v>
      </c>
      <c r="C3175">
        <v>1</v>
      </c>
      <c r="D3175" t="s">
        <v>23</v>
      </c>
      <c r="E3175" t="s">
        <v>881</v>
      </c>
      <c r="F3175" t="s">
        <v>127</v>
      </c>
      <c r="G3175" t="s">
        <v>128</v>
      </c>
      <c r="H3175">
        <v>77.142103000000006</v>
      </c>
      <c r="I3175">
        <v>28.658196799999999</v>
      </c>
      <c r="J3175" t="s">
        <v>5913</v>
      </c>
      <c r="K3175" t="s">
        <v>28</v>
      </c>
      <c r="L3175" t="s">
        <v>29</v>
      </c>
      <c r="M3175" t="s">
        <v>29</v>
      </c>
      <c r="N3175" t="s">
        <v>29</v>
      </c>
      <c r="O3175" t="s">
        <v>29</v>
      </c>
      <c r="P3175">
        <v>1</v>
      </c>
      <c r="Q3175">
        <v>21</v>
      </c>
      <c r="R3175">
        <v>300</v>
      </c>
      <c r="S3175" t="str">
        <f>IF(Table1[[#This Row],[Average_Cost_for_two]]&lt;500,"Low",IF(Table1[[#This Row],[Average_Cost_for_two]]&lt;=1500,"Medium","High"))</f>
        <v>Low</v>
      </c>
      <c r="T3175">
        <v>3.1</v>
      </c>
      <c r="U3175">
        <v>2010</v>
      </c>
      <c r="V3175">
        <v>2</v>
      </c>
      <c r="W3175">
        <v>24</v>
      </c>
      <c r="X3175">
        <f>IF(OR(Main!$U3175=0,
       Main!$V3175=0,
       Main!$W3175=0),
   "",
   DATE(Main!$U3175,
        Main!$V3175,
        Main!$W3175)
)</f>
        <v>40233</v>
      </c>
      <c r="Y3175">
        <f>Table1[[#This Row],[Average_Cost_for_two]]*VLOOKUP(Table1[[#This Row],[Currency]],currency!$A$2:$B$10,2,FALSE)</f>
        <v>3.6</v>
      </c>
      <c r="Z3175" t="str">
        <f>VLOOKUP(C3175,country!A:B,2,FALSE)</f>
        <v>India</v>
      </c>
      <c r="AA3175">
        <f t="shared" si="49"/>
        <v>1</v>
      </c>
    </row>
    <row r="3176" spans="1:27" ht="15.75" customHeight="1" x14ac:dyDescent="0.25">
      <c r="A3176">
        <v>18358295</v>
      </c>
      <c r="B3176" t="s">
        <v>7134</v>
      </c>
      <c r="C3176">
        <v>1</v>
      </c>
      <c r="D3176" t="s">
        <v>23</v>
      </c>
      <c r="E3176" t="s">
        <v>7135</v>
      </c>
      <c r="F3176" t="s">
        <v>45</v>
      </c>
      <c r="G3176" t="s">
        <v>46</v>
      </c>
      <c r="H3176">
        <v>77.212177499999996</v>
      </c>
      <c r="I3176">
        <v>28.706400599999998</v>
      </c>
      <c r="J3176" t="s">
        <v>523</v>
      </c>
      <c r="K3176" t="s">
        <v>28</v>
      </c>
      <c r="L3176" t="s">
        <v>29</v>
      </c>
      <c r="M3176" t="s">
        <v>29</v>
      </c>
      <c r="N3176" t="s">
        <v>29</v>
      </c>
      <c r="O3176" t="s">
        <v>29</v>
      </c>
      <c r="P3176">
        <v>1</v>
      </c>
      <c r="Q3176">
        <v>4</v>
      </c>
      <c r="R3176">
        <v>300</v>
      </c>
      <c r="S3176" t="str">
        <f>IF(Table1[[#This Row],[Average_Cost_for_two]]&lt;500,"Low",IF(Table1[[#This Row],[Average_Cost_for_two]]&lt;=1500,"Medium","High"))</f>
        <v>Low</v>
      </c>
      <c r="T3176">
        <v>3</v>
      </c>
      <c r="U3176">
        <v>2016</v>
      </c>
      <c r="V3176">
        <v>2</v>
      </c>
      <c r="W3176">
        <v>10</v>
      </c>
      <c r="X3176">
        <f>IF(OR(Main!$U3176=0,
       Main!$V3176=0,
       Main!$W3176=0),
   "",
   DATE(Main!$U3176,
        Main!$V3176,
        Main!$W3176)
)</f>
        <v>42410</v>
      </c>
      <c r="Y3176">
        <f>Table1[[#This Row],[Average_Cost_for_two]]*VLOOKUP(Table1[[#This Row],[Currency]],currency!$A$2:$B$10,2,FALSE)</f>
        <v>3.6</v>
      </c>
      <c r="Z3176" t="str">
        <f>VLOOKUP(C3176,country!A:B,2,FALSE)</f>
        <v>India</v>
      </c>
      <c r="AA3176">
        <f t="shared" si="49"/>
        <v>1</v>
      </c>
    </row>
    <row r="3177" spans="1:27" ht="15.75" customHeight="1" x14ac:dyDescent="0.25">
      <c r="A3177">
        <v>18317756</v>
      </c>
      <c r="B3177" t="s">
        <v>7136</v>
      </c>
      <c r="C3177">
        <v>1</v>
      </c>
      <c r="D3177" t="s">
        <v>23</v>
      </c>
      <c r="E3177" t="s">
        <v>7137</v>
      </c>
      <c r="F3177" t="s">
        <v>45</v>
      </c>
      <c r="G3177" t="s">
        <v>46</v>
      </c>
      <c r="H3177">
        <v>77.213761099999999</v>
      </c>
      <c r="I3177">
        <v>28.704775569999999</v>
      </c>
      <c r="J3177" t="s">
        <v>480</v>
      </c>
      <c r="K3177" t="s">
        <v>28</v>
      </c>
      <c r="L3177" t="s">
        <v>29</v>
      </c>
      <c r="M3177" t="s">
        <v>29</v>
      </c>
      <c r="N3177" t="s">
        <v>29</v>
      </c>
      <c r="O3177" t="s">
        <v>29</v>
      </c>
      <c r="P3177">
        <v>1</v>
      </c>
      <c r="Q3177">
        <v>8</v>
      </c>
      <c r="R3177">
        <v>300</v>
      </c>
      <c r="S3177" t="str">
        <f>IF(Table1[[#This Row],[Average_Cost_for_two]]&lt;500,"Low",IF(Table1[[#This Row],[Average_Cost_for_two]]&lt;=1500,"Medium","High"))</f>
        <v>Low</v>
      </c>
      <c r="T3177">
        <v>3.1</v>
      </c>
      <c r="U3177">
        <v>2012</v>
      </c>
      <c r="V3177">
        <v>2</v>
      </c>
      <c r="W3177">
        <v>26</v>
      </c>
      <c r="X3177">
        <f>IF(OR(Main!$U3177=0,
       Main!$V3177=0,
       Main!$W3177=0),
   "",
   DATE(Main!$U3177,
        Main!$V3177,
        Main!$W3177)
)</f>
        <v>40965</v>
      </c>
      <c r="Y3177">
        <f>Table1[[#This Row],[Average_Cost_for_two]]*VLOOKUP(Table1[[#This Row],[Currency]],currency!$A$2:$B$10,2,FALSE)</f>
        <v>3.6</v>
      </c>
      <c r="Z3177" t="str">
        <f>VLOOKUP(C3177,country!A:B,2,FALSE)</f>
        <v>India</v>
      </c>
      <c r="AA3177">
        <f t="shared" si="49"/>
        <v>1</v>
      </c>
    </row>
    <row r="3178" spans="1:27" ht="15.75" customHeight="1" x14ac:dyDescent="0.25">
      <c r="A3178">
        <v>310936</v>
      </c>
      <c r="B3178" t="s">
        <v>854</v>
      </c>
      <c r="C3178">
        <v>1</v>
      </c>
      <c r="D3178" t="s">
        <v>23</v>
      </c>
      <c r="E3178" t="s">
        <v>7138</v>
      </c>
      <c r="F3178" t="s">
        <v>45</v>
      </c>
      <c r="G3178" t="s">
        <v>46</v>
      </c>
      <c r="H3178">
        <v>77.208135100000007</v>
      </c>
      <c r="I3178">
        <v>28.699566000000001</v>
      </c>
      <c r="J3178" t="s">
        <v>855</v>
      </c>
      <c r="K3178" t="s">
        <v>28</v>
      </c>
      <c r="L3178" t="s">
        <v>29</v>
      </c>
      <c r="M3178" t="s">
        <v>29</v>
      </c>
      <c r="N3178" t="s">
        <v>29</v>
      </c>
      <c r="O3178" t="s">
        <v>29</v>
      </c>
      <c r="P3178">
        <v>1</v>
      </c>
      <c r="Q3178">
        <v>9</v>
      </c>
      <c r="R3178">
        <v>300</v>
      </c>
      <c r="S3178" t="str">
        <f>IF(Table1[[#This Row],[Average_Cost_for_two]]&lt;500,"Low",IF(Table1[[#This Row],[Average_Cost_for_two]]&lt;=1500,"Medium","High"))</f>
        <v>Low</v>
      </c>
      <c r="T3178">
        <v>3.1</v>
      </c>
      <c r="U3178">
        <v>2013</v>
      </c>
      <c r="V3178">
        <v>2</v>
      </c>
      <c r="W3178">
        <v>10</v>
      </c>
      <c r="X3178">
        <f>IF(OR(Main!$U3178=0,
       Main!$V3178=0,
       Main!$W3178=0),
   "",
   DATE(Main!$U3178,
        Main!$V3178,
        Main!$W3178)
)</f>
        <v>41315</v>
      </c>
      <c r="Y3178">
        <f>Table1[[#This Row],[Average_Cost_for_two]]*VLOOKUP(Table1[[#This Row],[Currency]],currency!$A$2:$B$10,2,FALSE)</f>
        <v>3.6</v>
      </c>
      <c r="Z3178" t="str">
        <f>VLOOKUP(C3178,country!A:B,2,FALSE)</f>
        <v>India</v>
      </c>
      <c r="AA3178">
        <f t="shared" si="49"/>
        <v>1</v>
      </c>
    </row>
    <row r="3179" spans="1:27" ht="15.75" customHeight="1" x14ac:dyDescent="0.25">
      <c r="A3179">
        <v>18225831</v>
      </c>
      <c r="B3179" t="s">
        <v>7139</v>
      </c>
      <c r="C3179">
        <v>1</v>
      </c>
      <c r="D3179" t="s">
        <v>23</v>
      </c>
      <c r="E3179" t="s">
        <v>7140</v>
      </c>
      <c r="F3179" t="s">
        <v>270</v>
      </c>
      <c r="G3179" t="s">
        <v>271</v>
      </c>
      <c r="H3179">
        <v>77.174547399999994</v>
      </c>
      <c r="I3179">
        <v>28.555143399999999</v>
      </c>
      <c r="J3179" t="s">
        <v>567</v>
      </c>
      <c r="K3179" t="s">
        <v>28</v>
      </c>
      <c r="L3179" t="s">
        <v>29</v>
      </c>
      <c r="M3179" t="s">
        <v>29</v>
      </c>
      <c r="N3179" t="s">
        <v>29</v>
      </c>
      <c r="O3179" t="s">
        <v>29</v>
      </c>
      <c r="P3179">
        <v>1</v>
      </c>
      <c r="Q3179">
        <v>3</v>
      </c>
      <c r="R3179">
        <v>300</v>
      </c>
      <c r="S3179" t="str">
        <f>IF(Table1[[#This Row],[Average_Cost_for_two]]&lt;500,"Low",IF(Table1[[#This Row],[Average_Cost_for_two]]&lt;=1500,"Medium","High"))</f>
        <v>Low</v>
      </c>
      <c r="T3179">
        <v>1</v>
      </c>
      <c r="U3179">
        <v>2013</v>
      </c>
      <c r="V3179">
        <v>2</v>
      </c>
      <c r="W3179">
        <v>23</v>
      </c>
      <c r="X3179">
        <f>IF(OR(Main!$U3179=0,
       Main!$V3179=0,
       Main!$W3179=0),
   "",
   DATE(Main!$U3179,
        Main!$V3179,
        Main!$W3179)
)</f>
        <v>41328</v>
      </c>
      <c r="Y3179">
        <f>Table1[[#This Row],[Average_Cost_for_two]]*VLOOKUP(Table1[[#This Row],[Currency]],currency!$A$2:$B$10,2,FALSE)</f>
        <v>3.6</v>
      </c>
      <c r="Z3179" t="str">
        <f>VLOOKUP(C3179,country!A:B,2,FALSE)</f>
        <v>India</v>
      </c>
      <c r="AA3179">
        <f t="shared" si="49"/>
        <v>1</v>
      </c>
    </row>
    <row r="3180" spans="1:27" ht="15.75" customHeight="1" x14ac:dyDescent="0.25">
      <c r="A3180">
        <v>9262</v>
      </c>
      <c r="B3180" t="s">
        <v>7141</v>
      </c>
      <c r="C3180">
        <v>1</v>
      </c>
      <c r="D3180" t="s">
        <v>23</v>
      </c>
      <c r="E3180" t="s">
        <v>7142</v>
      </c>
      <c r="F3180" t="s">
        <v>51</v>
      </c>
      <c r="G3180" t="s">
        <v>52</v>
      </c>
      <c r="H3180">
        <v>76.9856908</v>
      </c>
      <c r="I3180">
        <v>28.613049199999999</v>
      </c>
      <c r="J3180" t="s">
        <v>682</v>
      </c>
      <c r="K3180" t="s">
        <v>28</v>
      </c>
      <c r="L3180" t="s">
        <v>29</v>
      </c>
      <c r="M3180" t="s">
        <v>29</v>
      </c>
      <c r="N3180" t="s">
        <v>29</v>
      </c>
      <c r="O3180" t="s">
        <v>29</v>
      </c>
      <c r="P3180">
        <v>1</v>
      </c>
      <c r="Q3180">
        <v>2</v>
      </c>
      <c r="R3180">
        <v>300</v>
      </c>
      <c r="S3180" t="str">
        <f>IF(Table1[[#This Row],[Average_Cost_for_two]]&lt;500,"Low",IF(Table1[[#This Row],[Average_Cost_for_two]]&lt;=1500,"Medium","High"))</f>
        <v>Low</v>
      </c>
      <c r="T3180">
        <v>1</v>
      </c>
      <c r="U3180">
        <v>2013</v>
      </c>
      <c r="V3180">
        <v>2</v>
      </c>
      <c r="W3180">
        <v>27</v>
      </c>
      <c r="X3180">
        <f>IF(OR(Main!$U3180=0,
       Main!$V3180=0,
       Main!$W3180=0),
   "",
   DATE(Main!$U3180,
        Main!$V3180,
        Main!$W3180)
)</f>
        <v>41332</v>
      </c>
      <c r="Y3180">
        <f>Table1[[#This Row],[Average_Cost_for_two]]*VLOOKUP(Table1[[#This Row],[Currency]],currency!$A$2:$B$10,2,FALSE)</f>
        <v>3.6</v>
      </c>
      <c r="Z3180" t="str">
        <f>VLOOKUP(C3180,country!A:B,2,FALSE)</f>
        <v>India</v>
      </c>
      <c r="AA3180">
        <f t="shared" si="49"/>
        <v>1</v>
      </c>
    </row>
    <row r="3181" spans="1:27" ht="15.75" customHeight="1" x14ac:dyDescent="0.25">
      <c r="A3181">
        <v>2370</v>
      </c>
      <c r="B3181" t="s">
        <v>7143</v>
      </c>
      <c r="C3181">
        <v>1</v>
      </c>
      <c r="D3181" t="s">
        <v>23</v>
      </c>
      <c r="E3181" t="s">
        <v>7144</v>
      </c>
      <c r="F3181" t="s">
        <v>2914</v>
      </c>
      <c r="G3181" t="s">
        <v>2915</v>
      </c>
      <c r="H3181">
        <v>77.149909399999999</v>
      </c>
      <c r="I3181">
        <v>28.6937161</v>
      </c>
      <c r="J3181" t="s">
        <v>495</v>
      </c>
      <c r="K3181" t="s">
        <v>28</v>
      </c>
      <c r="L3181" t="s">
        <v>29</v>
      </c>
      <c r="M3181" t="s">
        <v>29</v>
      </c>
      <c r="N3181" t="s">
        <v>29</v>
      </c>
      <c r="O3181" t="s">
        <v>29</v>
      </c>
      <c r="P3181">
        <v>1</v>
      </c>
      <c r="Q3181">
        <v>23</v>
      </c>
      <c r="R3181">
        <v>300</v>
      </c>
      <c r="S3181" t="str">
        <f>IF(Table1[[#This Row],[Average_Cost_for_two]]&lt;500,"Low",IF(Table1[[#This Row],[Average_Cost_for_two]]&lt;=1500,"Medium","High"))</f>
        <v>Low</v>
      </c>
      <c r="T3181">
        <v>2.8</v>
      </c>
      <c r="U3181">
        <v>2018</v>
      </c>
      <c r="V3181">
        <v>2</v>
      </c>
      <c r="W3181">
        <v>6</v>
      </c>
      <c r="X3181">
        <f>IF(OR(Main!$U3181=0,
       Main!$V3181=0,
       Main!$W3181=0),
   "",
   DATE(Main!$U3181,
        Main!$V3181,
        Main!$W3181)
)</f>
        <v>43137</v>
      </c>
      <c r="Y3181">
        <f>Table1[[#This Row],[Average_Cost_for_two]]*VLOOKUP(Table1[[#This Row],[Currency]],currency!$A$2:$B$10,2,FALSE)</f>
        <v>3.6</v>
      </c>
      <c r="Z3181" t="str">
        <f>VLOOKUP(C3181,country!A:B,2,FALSE)</f>
        <v>India</v>
      </c>
      <c r="AA3181">
        <f t="shared" si="49"/>
        <v>1</v>
      </c>
    </row>
    <row r="3182" spans="1:27" ht="15.75" customHeight="1" x14ac:dyDescent="0.25">
      <c r="A3182">
        <v>302155</v>
      </c>
      <c r="B3182" t="s">
        <v>7145</v>
      </c>
      <c r="C3182">
        <v>1</v>
      </c>
      <c r="D3182" t="s">
        <v>23</v>
      </c>
      <c r="E3182" t="s">
        <v>7146</v>
      </c>
      <c r="F3182" t="s">
        <v>1897</v>
      </c>
      <c r="G3182" t="s">
        <v>1898</v>
      </c>
      <c r="H3182">
        <v>77.211241670000007</v>
      </c>
      <c r="I3182">
        <v>28.640825</v>
      </c>
      <c r="J3182" t="s">
        <v>559</v>
      </c>
      <c r="K3182" t="s">
        <v>28</v>
      </c>
      <c r="L3182" t="s">
        <v>29</v>
      </c>
      <c r="M3182" t="s">
        <v>29</v>
      </c>
      <c r="N3182" t="s">
        <v>29</v>
      </c>
      <c r="O3182" t="s">
        <v>29</v>
      </c>
      <c r="P3182">
        <v>1</v>
      </c>
      <c r="Q3182">
        <v>28</v>
      </c>
      <c r="R3182">
        <v>300</v>
      </c>
      <c r="S3182" t="str">
        <f>IF(Table1[[#This Row],[Average_Cost_for_two]]&lt;500,"Low",IF(Table1[[#This Row],[Average_Cost_for_two]]&lt;=1500,"Medium","High"))</f>
        <v>Low</v>
      </c>
      <c r="T3182">
        <v>3.1</v>
      </c>
      <c r="U3182">
        <v>2013</v>
      </c>
      <c r="V3182">
        <v>2</v>
      </c>
      <c r="W3182">
        <v>19</v>
      </c>
      <c r="X3182">
        <f>IF(OR(Main!$U3182=0,
       Main!$V3182=0,
       Main!$W3182=0),
   "",
   DATE(Main!$U3182,
        Main!$V3182,
        Main!$W3182)
)</f>
        <v>41324</v>
      </c>
      <c r="Y3182">
        <f>Table1[[#This Row],[Average_Cost_for_two]]*VLOOKUP(Table1[[#This Row],[Currency]],currency!$A$2:$B$10,2,FALSE)</f>
        <v>3.6</v>
      </c>
      <c r="Z3182" t="str">
        <f>VLOOKUP(C3182,country!A:B,2,FALSE)</f>
        <v>India</v>
      </c>
      <c r="AA3182">
        <f t="shared" si="49"/>
        <v>1</v>
      </c>
    </row>
    <row r="3183" spans="1:27" ht="15.75" customHeight="1" x14ac:dyDescent="0.25">
      <c r="A3183">
        <v>18180073</v>
      </c>
      <c r="B3183" t="s">
        <v>7147</v>
      </c>
      <c r="C3183">
        <v>1</v>
      </c>
      <c r="D3183" t="s">
        <v>23</v>
      </c>
      <c r="E3183" t="s">
        <v>7148</v>
      </c>
      <c r="F3183" t="s">
        <v>229</v>
      </c>
      <c r="G3183" t="s">
        <v>230</v>
      </c>
      <c r="H3183">
        <v>77.293616920000005</v>
      </c>
      <c r="I3183">
        <v>28.64106087</v>
      </c>
      <c r="J3183" t="s">
        <v>480</v>
      </c>
      <c r="K3183" t="s">
        <v>28</v>
      </c>
      <c r="L3183" t="s">
        <v>29</v>
      </c>
      <c r="M3183" t="s">
        <v>36</v>
      </c>
      <c r="N3183" t="s">
        <v>29</v>
      </c>
      <c r="O3183" t="s">
        <v>29</v>
      </c>
      <c r="P3183">
        <v>1</v>
      </c>
      <c r="Q3183">
        <v>177</v>
      </c>
      <c r="R3183">
        <v>300</v>
      </c>
      <c r="S3183" t="str">
        <f>IF(Table1[[#This Row],[Average_Cost_for_two]]&lt;500,"Low",IF(Table1[[#This Row],[Average_Cost_for_two]]&lt;=1500,"Medium","High"))</f>
        <v>Low</v>
      </c>
      <c r="T3183">
        <v>3.1</v>
      </c>
      <c r="U3183">
        <v>2011</v>
      </c>
      <c r="V3183">
        <v>2</v>
      </c>
      <c r="W3183">
        <v>3</v>
      </c>
      <c r="X3183">
        <f>IF(OR(Main!$U3183=0,
       Main!$V3183=0,
       Main!$W3183=0),
   "",
   DATE(Main!$U3183,
        Main!$V3183,
        Main!$W3183)
)</f>
        <v>40577</v>
      </c>
      <c r="Y3183">
        <f>Table1[[#This Row],[Average_Cost_for_two]]*VLOOKUP(Table1[[#This Row],[Currency]],currency!$A$2:$B$10,2,FALSE)</f>
        <v>3.6</v>
      </c>
      <c r="Z3183" t="str">
        <f>VLOOKUP(C3183,country!A:B,2,FALSE)</f>
        <v>India</v>
      </c>
      <c r="AA3183">
        <f t="shared" si="49"/>
        <v>1</v>
      </c>
    </row>
    <row r="3184" spans="1:27" ht="15.75" customHeight="1" x14ac:dyDescent="0.25">
      <c r="A3184">
        <v>9230</v>
      </c>
      <c r="B3184" t="s">
        <v>7149</v>
      </c>
      <c r="C3184">
        <v>1</v>
      </c>
      <c r="D3184" t="s">
        <v>23</v>
      </c>
      <c r="E3184" t="s">
        <v>7150</v>
      </c>
      <c r="F3184" t="s">
        <v>1745</v>
      </c>
      <c r="G3184" t="s">
        <v>1746</v>
      </c>
      <c r="H3184">
        <v>77.133155689999995</v>
      </c>
      <c r="I3184">
        <v>28.67001569</v>
      </c>
      <c r="J3184" t="s">
        <v>1642</v>
      </c>
      <c r="K3184" t="s">
        <v>28</v>
      </c>
      <c r="L3184" t="s">
        <v>29</v>
      </c>
      <c r="M3184" t="s">
        <v>29</v>
      </c>
      <c r="N3184" t="s">
        <v>29</v>
      </c>
      <c r="O3184" t="s">
        <v>29</v>
      </c>
      <c r="P3184">
        <v>1</v>
      </c>
      <c r="Q3184">
        <v>96</v>
      </c>
      <c r="R3184">
        <v>300</v>
      </c>
      <c r="S3184" t="str">
        <f>IF(Table1[[#This Row],[Average_Cost_for_two]]&lt;500,"Low",IF(Table1[[#This Row],[Average_Cost_for_two]]&lt;=1500,"Medium","High"))</f>
        <v>Low</v>
      </c>
      <c r="T3184">
        <v>3.7</v>
      </c>
      <c r="U3184">
        <v>2013</v>
      </c>
      <c r="V3184">
        <v>2</v>
      </c>
      <c r="W3184">
        <v>15</v>
      </c>
      <c r="X3184">
        <f>IF(OR(Main!$U3184=0,
       Main!$V3184=0,
       Main!$W3184=0),
   "",
   DATE(Main!$U3184,
        Main!$V3184,
        Main!$W3184)
)</f>
        <v>41320</v>
      </c>
      <c r="Y3184">
        <f>Table1[[#This Row],[Average_Cost_for_two]]*VLOOKUP(Table1[[#This Row],[Currency]],currency!$A$2:$B$10,2,FALSE)</f>
        <v>3.6</v>
      </c>
      <c r="Z3184" t="str">
        <f>VLOOKUP(C3184,country!A:B,2,FALSE)</f>
        <v>India</v>
      </c>
      <c r="AA3184">
        <f t="shared" si="49"/>
        <v>1</v>
      </c>
    </row>
    <row r="3185" spans="1:27" ht="15.75" customHeight="1" x14ac:dyDescent="0.25">
      <c r="A3185">
        <v>18455210</v>
      </c>
      <c r="B3185" t="s">
        <v>7151</v>
      </c>
      <c r="C3185">
        <v>1</v>
      </c>
      <c r="D3185" t="s">
        <v>23</v>
      </c>
      <c r="E3185" t="s">
        <v>7152</v>
      </c>
      <c r="F3185" t="s">
        <v>1753</v>
      </c>
      <c r="G3185" t="s">
        <v>1752</v>
      </c>
      <c r="H3185">
        <v>77.183036729999998</v>
      </c>
      <c r="I3185">
        <v>28.638231059999999</v>
      </c>
      <c r="J3185" t="s">
        <v>4713</v>
      </c>
      <c r="K3185" t="s">
        <v>28</v>
      </c>
      <c r="L3185" t="s">
        <v>29</v>
      </c>
      <c r="M3185" t="s">
        <v>29</v>
      </c>
      <c r="N3185" t="s">
        <v>29</v>
      </c>
      <c r="O3185" t="s">
        <v>29</v>
      </c>
      <c r="P3185">
        <v>1</v>
      </c>
      <c r="Q3185">
        <v>20</v>
      </c>
      <c r="R3185">
        <v>300</v>
      </c>
      <c r="S3185" t="str">
        <f>IF(Table1[[#This Row],[Average_Cost_for_two]]&lt;500,"Low",IF(Table1[[#This Row],[Average_Cost_for_two]]&lt;=1500,"Medium","High"))</f>
        <v>Low</v>
      </c>
      <c r="T3185">
        <v>3.4</v>
      </c>
      <c r="U3185">
        <v>2012</v>
      </c>
      <c r="V3185">
        <v>2</v>
      </c>
      <c r="W3185">
        <v>25</v>
      </c>
      <c r="X3185">
        <f>IF(OR(Main!$U3185=0,
       Main!$V3185=0,
       Main!$W3185=0),
   "",
   DATE(Main!$U3185,
        Main!$V3185,
        Main!$W3185)
)</f>
        <v>40964</v>
      </c>
      <c r="Y3185">
        <f>Table1[[#This Row],[Average_Cost_for_two]]*VLOOKUP(Table1[[#This Row],[Currency]],currency!$A$2:$B$10,2,FALSE)</f>
        <v>3.6</v>
      </c>
      <c r="Z3185" t="str">
        <f>VLOOKUP(C3185,country!A:B,2,FALSE)</f>
        <v>India</v>
      </c>
      <c r="AA3185">
        <f t="shared" si="49"/>
        <v>1</v>
      </c>
    </row>
    <row r="3186" spans="1:27" ht="15.75" customHeight="1" x14ac:dyDescent="0.25">
      <c r="A3186">
        <v>310198</v>
      </c>
      <c r="B3186" t="s">
        <v>7153</v>
      </c>
      <c r="C3186">
        <v>1</v>
      </c>
      <c r="D3186" t="s">
        <v>23</v>
      </c>
      <c r="E3186" t="s">
        <v>7154</v>
      </c>
      <c r="F3186" t="s">
        <v>205</v>
      </c>
      <c r="G3186" t="s">
        <v>206</v>
      </c>
      <c r="H3186">
        <v>77.296138099999993</v>
      </c>
      <c r="I3186">
        <v>28.5375838</v>
      </c>
      <c r="J3186" t="s">
        <v>562</v>
      </c>
      <c r="K3186" t="s">
        <v>28</v>
      </c>
      <c r="L3186" t="s">
        <v>29</v>
      </c>
      <c r="M3186" t="s">
        <v>29</v>
      </c>
      <c r="N3186" t="s">
        <v>29</v>
      </c>
      <c r="O3186" t="s">
        <v>29</v>
      </c>
      <c r="P3186">
        <v>1</v>
      </c>
      <c r="Q3186">
        <v>1</v>
      </c>
      <c r="R3186">
        <v>300</v>
      </c>
      <c r="S3186" t="str">
        <f>IF(Table1[[#This Row],[Average_Cost_for_two]]&lt;500,"Low",IF(Table1[[#This Row],[Average_Cost_for_two]]&lt;=1500,"Medium","High"))</f>
        <v>Low</v>
      </c>
      <c r="T3186">
        <v>1</v>
      </c>
      <c r="U3186">
        <v>2010</v>
      </c>
      <c r="V3186">
        <v>2</v>
      </c>
      <c r="W3186">
        <v>26</v>
      </c>
      <c r="X3186">
        <f>IF(OR(Main!$U3186=0,
       Main!$V3186=0,
       Main!$W3186=0),
   "",
   DATE(Main!$U3186,
        Main!$V3186,
        Main!$W3186)
)</f>
        <v>40235</v>
      </c>
      <c r="Y3186">
        <f>Table1[[#This Row],[Average_Cost_for_two]]*VLOOKUP(Table1[[#This Row],[Currency]],currency!$A$2:$B$10,2,FALSE)</f>
        <v>3.6</v>
      </c>
      <c r="Z3186" t="str">
        <f>VLOOKUP(C3186,country!A:B,2,FALSE)</f>
        <v>India</v>
      </c>
      <c r="AA3186">
        <f t="shared" si="49"/>
        <v>1</v>
      </c>
    </row>
    <row r="3187" spans="1:27" ht="15.75" customHeight="1" x14ac:dyDescent="0.25">
      <c r="A3187">
        <v>304633</v>
      </c>
      <c r="B3187" t="s">
        <v>7155</v>
      </c>
      <c r="C3187">
        <v>1</v>
      </c>
      <c r="D3187" t="s">
        <v>23</v>
      </c>
      <c r="E3187" t="s">
        <v>7156</v>
      </c>
      <c r="F3187" t="s">
        <v>2356</v>
      </c>
      <c r="G3187" t="s">
        <v>2357</v>
      </c>
      <c r="H3187">
        <v>77.196454799999998</v>
      </c>
      <c r="I3187">
        <v>28.546220399999999</v>
      </c>
      <c r="J3187" t="s">
        <v>562</v>
      </c>
      <c r="K3187" t="s">
        <v>28</v>
      </c>
      <c r="L3187" t="s">
        <v>29</v>
      </c>
      <c r="M3187" t="s">
        <v>29</v>
      </c>
      <c r="N3187" t="s">
        <v>29</v>
      </c>
      <c r="O3187" t="s">
        <v>29</v>
      </c>
      <c r="P3187">
        <v>1</v>
      </c>
      <c r="Q3187">
        <v>7</v>
      </c>
      <c r="R3187">
        <v>300</v>
      </c>
      <c r="S3187" t="str">
        <f>IF(Table1[[#This Row],[Average_Cost_for_two]]&lt;500,"Low",IF(Table1[[#This Row],[Average_Cost_for_two]]&lt;=1500,"Medium","High"))</f>
        <v>Low</v>
      </c>
      <c r="T3187">
        <v>3.1</v>
      </c>
      <c r="U3187">
        <v>2011</v>
      </c>
      <c r="V3187">
        <v>2</v>
      </c>
      <c r="W3187">
        <v>13</v>
      </c>
      <c r="X3187">
        <f>IF(OR(Main!$U3187=0,
       Main!$V3187=0,
       Main!$W3187=0),
   "",
   DATE(Main!$U3187,
        Main!$V3187,
        Main!$W3187)
)</f>
        <v>40587</v>
      </c>
      <c r="Y3187">
        <f>Table1[[#This Row],[Average_Cost_for_two]]*VLOOKUP(Table1[[#This Row],[Currency]],currency!$A$2:$B$10,2,FALSE)</f>
        <v>3.6</v>
      </c>
      <c r="Z3187" t="str">
        <f>VLOOKUP(C3187,country!A:B,2,FALSE)</f>
        <v>India</v>
      </c>
      <c r="AA3187">
        <f t="shared" si="49"/>
        <v>1</v>
      </c>
    </row>
    <row r="3188" spans="1:27" ht="15.75" customHeight="1" x14ac:dyDescent="0.25">
      <c r="A3188">
        <v>302399</v>
      </c>
      <c r="B3188" t="s">
        <v>7157</v>
      </c>
      <c r="C3188">
        <v>1</v>
      </c>
      <c r="D3188" t="s">
        <v>23</v>
      </c>
      <c r="E3188" t="s">
        <v>7158</v>
      </c>
      <c r="F3188" t="s">
        <v>897</v>
      </c>
      <c r="G3188" t="s">
        <v>898</v>
      </c>
      <c r="H3188">
        <v>77.284900800000003</v>
      </c>
      <c r="I3188">
        <v>28.677130500000001</v>
      </c>
      <c r="J3188" t="s">
        <v>559</v>
      </c>
      <c r="K3188" t="s">
        <v>28</v>
      </c>
      <c r="L3188" t="s">
        <v>29</v>
      </c>
      <c r="M3188" t="s">
        <v>29</v>
      </c>
      <c r="N3188" t="s">
        <v>29</v>
      </c>
      <c r="O3188" t="s">
        <v>29</v>
      </c>
      <c r="P3188">
        <v>1</v>
      </c>
      <c r="Q3188">
        <v>22</v>
      </c>
      <c r="R3188">
        <v>300</v>
      </c>
      <c r="S3188" t="str">
        <f>IF(Table1[[#This Row],[Average_Cost_for_two]]&lt;500,"Low",IF(Table1[[#This Row],[Average_Cost_for_two]]&lt;=1500,"Medium","High"))</f>
        <v>Low</v>
      </c>
      <c r="T3188">
        <v>3</v>
      </c>
      <c r="U3188">
        <v>2016</v>
      </c>
      <c r="V3188">
        <v>2</v>
      </c>
      <c r="W3188">
        <v>7</v>
      </c>
      <c r="X3188">
        <f>IF(OR(Main!$U3188=0,
       Main!$V3188=0,
       Main!$W3188=0),
   "",
   DATE(Main!$U3188,
        Main!$V3188,
        Main!$W3188)
)</f>
        <v>42407</v>
      </c>
      <c r="Y3188">
        <f>Table1[[#This Row],[Average_Cost_for_two]]*VLOOKUP(Table1[[#This Row],[Currency]],currency!$A$2:$B$10,2,FALSE)</f>
        <v>3.6</v>
      </c>
      <c r="Z3188" t="str">
        <f>VLOOKUP(C3188,country!A:B,2,FALSE)</f>
        <v>India</v>
      </c>
      <c r="AA3188">
        <f t="shared" si="49"/>
        <v>1</v>
      </c>
    </row>
    <row r="3189" spans="1:27" ht="15.75" customHeight="1" x14ac:dyDescent="0.25">
      <c r="A3189">
        <v>4716</v>
      </c>
      <c r="B3189" t="s">
        <v>6844</v>
      </c>
      <c r="C3189">
        <v>1</v>
      </c>
      <c r="D3189" t="s">
        <v>23</v>
      </c>
      <c r="E3189" t="s">
        <v>7159</v>
      </c>
      <c r="F3189" t="s">
        <v>236</v>
      </c>
      <c r="G3189" t="s">
        <v>235</v>
      </c>
      <c r="H3189">
        <v>77.162671200000005</v>
      </c>
      <c r="I3189">
        <v>28.706492999999998</v>
      </c>
      <c r="J3189" t="s">
        <v>715</v>
      </c>
      <c r="K3189" t="s">
        <v>28</v>
      </c>
      <c r="L3189" t="s">
        <v>29</v>
      </c>
      <c r="M3189" t="s">
        <v>29</v>
      </c>
      <c r="N3189" t="s">
        <v>29</v>
      </c>
      <c r="O3189" t="s">
        <v>29</v>
      </c>
      <c r="P3189">
        <v>1</v>
      </c>
      <c r="Q3189">
        <v>21</v>
      </c>
      <c r="R3189">
        <v>300</v>
      </c>
      <c r="S3189" t="str">
        <f>IF(Table1[[#This Row],[Average_Cost_for_two]]&lt;500,"Low",IF(Table1[[#This Row],[Average_Cost_for_two]]&lt;=1500,"Medium","High"))</f>
        <v>Low</v>
      </c>
      <c r="T3189">
        <v>3.4</v>
      </c>
      <c r="U3189">
        <v>2017</v>
      </c>
      <c r="V3189">
        <v>2</v>
      </c>
      <c r="W3189">
        <v>2</v>
      </c>
      <c r="X3189">
        <f>IF(OR(Main!$U3189=0,
       Main!$V3189=0,
       Main!$W3189=0),
   "",
   DATE(Main!$U3189,
        Main!$V3189,
        Main!$W3189)
)</f>
        <v>42768</v>
      </c>
      <c r="Y3189">
        <f>Table1[[#This Row],[Average_Cost_for_two]]*VLOOKUP(Table1[[#This Row],[Currency]],currency!$A$2:$B$10,2,FALSE)</f>
        <v>3.6</v>
      </c>
      <c r="Z3189" t="str">
        <f>VLOOKUP(C3189,country!A:B,2,FALSE)</f>
        <v>India</v>
      </c>
      <c r="AA3189">
        <f t="shared" si="49"/>
        <v>1</v>
      </c>
    </row>
    <row r="3190" spans="1:27" ht="15.75" customHeight="1" x14ac:dyDescent="0.25">
      <c r="A3190">
        <v>304453</v>
      </c>
      <c r="B3190" t="s">
        <v>7160</v>
      </c>
      <c r="C3190">
        <v>1</v>
      </c>
      <c r="D3190" t="s">
        <v>23</v>
      </c>
      <c r="E3190" t="s">
        <v>7161</v>
      </c>
      <c r="F3190" t="s">
        <v>209</v>
      </c>
      <c r="G3190" t="s">
        <v>208</v>
      </c>
      <c r="H3190">
        <v>77.107755600000004</v>
      </c>
      <c r="I3190">
        <v>28.639896199999999</v>
      </c>
      <c r="J3190" t="s">
        <v>480</v>
      </c>
      <c r="K3190" t="s">
        <v>28</v>
      </c>
      <c r="L3190" t="s">
        <v>29</v>
      </c>
      <c r="M3190" t="s">
        <v>29</v>
      </c>
      <c r="N3190" t="s">
        <v>29</v>
      </c>
      <c r="O3190" t="s">
        <v>29</v>
      </c>
      <c r="P3190">
        <v>1</v>
      </c>
      <c r="Q3190">
        <v>4</v>
      </c>
      <c r="R3190">
        <v>300</v>
      </c>
      <c r="S3190" t="str">
        <f>IF(Table1[[#This Row],[Average_Cost_for_two]]&lt;500,"Low",IF(Table1[[#This Row],[Average_Cost_for_two]]&lt;=1500,"Medium","High"))</f>
        <v>Low</v>
      </c>
      <c r="T3190">
        <v>3</v>
      </c>
      <c r="U3190">
        <v>2016</v>
      </c>
      <c r="V3190">
        <v>2</v>
      </c>
      <c r="W3190">
        <v>27</v>
      </c>
      <c r="X3190">
        <f>IF(OR(Main!$U3190=0,
       Main!$V3190=0,
       Main!$W3190=0),
   "",
   DATE(Main!$U3190,
        Main!$V3190,
        Main!$W3190)
)</f>
        <v>42427</v>
      </c>
      <c r="Y3190">
        <f>Table1[[#This Row],[Average_Cost_for_two]]*VLOOKUP(Table1[[#This Row],[Currency]],currency!$A$2:$B$10,2,FALSE)</f>
        <v>3.6</v>
      </c>
      <c r="Z3190" t="str">
        <f>VLOOKUP(C3190,country!A:B,2,FALSE)</f>
        <v>India</v>
      </c>
      <c r="AA3190">
        <f t="shared" si="49"/>
        <v>1</v>
      </c>
    </row>
    <row r="3191" spans="1:27" ht="15.75" customHeight="1" x14ac:dyDescent="0.25">
      <c r="A3191">
        <v>312054</v>
      </c>
      <c r="B3191" t="s">
        <v>7162</v>
      </c>
      <c r="C3191">
        <v>1</v>
      </c>
      <c r="D3191" t="s">
        <v>23</v>
      </c>
      <c r="E3191" t="s">
        <v>7163</v>
      </c>
      <c r="F3191" t="s">
        <v>1162</v>
      </c>
      <c r="G3191" t="s">
        <v>1163</v>
      </c>
      <c r="H3191">
        <v>77.044887700000004</v>
      </c>
      <c r="I3191">
        <v>28.620008599999998</v>
      </c>
      <c r="J3191" t="s">
        <v>7164</v>
      </c>
      <c r="K3191" t="s">
        <v>28</v>
      </c>
      <c r="L3191" t="s">
        <v>29</v>
      </c>
      <c r="M3191" t="s">
        <v>29</v>
      </c>
      <c r="N3191" t="s">
        <v>29</v>
      </c>
      <c r="O3191" t="s">
        <v>29</v>
      </c>
      <c r="P3191">
        <v>1</v>
      </c>
      <c r="Q3191">
        <v>14</v>
      </c>
      <c r="R3191">
        <v>300</v>
      </c>
      <c r="S3191" t="str">
        <f>IF(Table1[[#This Row],[Average_Cost_for_two]]&lt;500,"Low",IF(Table1[[#This Row],[Average_Cost_for_two]]&lt;=1500,"Medium","High"))</f>
        <v>Low</v>
      </c>
      <c r="T3191">
        <v>3.1</v>
      </c>
      <c r="U3191">
        <v>2016</v>
      </c>
      <c r="V3191">
        <v>2</v>
      </c>
      <c r="W3191">
        <v>18</v>
      </c>
      <c r="X3191">
        <f>IF(OR(Main!$U3191=0,
       Main!$V3191=0,
       Main!$W3191=0),
   "",
   DATE(Main!$U3191,
        Main!$V3191,
        Main!$W3191)
)</f>
        <v>42418</v>
      </c>
      <c r="Y3191">
        <f>Table1[[#This Row],[Average_Cost_for_two]]*VLOOKUP(Table1[[#This Row],[Currency]],currency!$A$2:$B$10,2,FALSE)</f>
        <v>3.6</v>
      </c>
      <c r="Z3191" t="str">
        <f>VLOOKUP(C3191,country!A:B,2,FALSE)</f>
        <v>India</v>
      </c>
      <c r="AA3191">
        <f t="shared" si="49"/>
        <v>1</v>
      </c>
    </row>
    <row r="3192" spans="1:27" ht="15.75" customHeight="1" x14ac:dyDescent="0.25">
      <c r="A3192">
        <v>18263693</v>
      </c>
      <c r="B3192" t="s">
        <v>7165</v>
      </c>
      <c r="C3192">
        <v>1</v>
      </c>
      <c r="D3192" t="s">
        <v>23</v>
      </c>
      <c r="E3192" t="s">
        <v>7166</v>
      </c>
      <c r="F3192" t="s">
        <v>2070</v>
      </c>
      <c r="G3192" t="s">
        <v>2071</v>
      </c>
      <c r="H3192">
        <v>77.1965012</v>
      </c>
      <c r="I3192">
        <v>28.6928555</v>
      </c>
      <c r="J3192" t="s">
        <v>556</v>
      </c>
      <c r="K3192" t="s">
        <v>28</v>
      </c>
      <c r="L3192" t="s">
        <v>29</v>
      </c>
      <c r="M3192" t="s">
        <v>29</v>
      </c>
      <c r="N3192" t="s">
        <v>29</v>
      </c>
      <c r="O3192" t="s">
        <v>29</v>
      </c>
      <c r="P3192">
        <v>1</v>
      </c>
      <c r="Q3192">
        <v>10</v>
      </c>
      <c r="R3192">
        <v>300</v>
      </c>
      <c r="S3192" t="str">
        <f>IF(Table1[[#This Row],[Average_Cost_for_two]]&lt;500,"Low",IF(Table1[[#This Row],[Average_Cost_for_two]]&lt;=1500,"Medium","High"))</f>
        <v>Low</v>
      </c>
      <c r="T3192">
        <v>3.1</v>
      </c>
      <c r="U3192">
        <v>2015</v>
      </c>
      <c r="V3192">
        <v>2</v>
      </c>
      <c r="W3192">
        <v>5</v>
      </c>
      <c r="X3192">
        <f>IF(OR(Main!$U3192=0,
       Main!$V3192=0,
       Main!$W3192=0),
   "",
   DATE(Main!$U3192,
        Main!$V3192,
        Main!$W3192)
)</f>
        <v>42040</v>
      </c>
      <c r="Y3192">
        <f>Table1[[#This Row],[Average_Cost_for_two]]*VLOOKUP(Table1[[#This Row],[Currency]],currency!$A$2:$B$10,2,FALSE)</f>
        <v>3.6</v>
      </c>
      <c r="Z3192" t="str">
        <f>VLOOKUP(C3192,country!A:B,2,FALSE)</f>
        <v>India</v>
      </c>
      <c r="AA3192">
        <f t="shared" si="49"/>
        <v>1</v>
      </c>
    </row>
    <row r="3193" spans="1:27" ht="15.75" customHeight="1" x14ac:dyDescent="0.25">
      <c r="A3193">
        <v>311333</v>
      </c>
      <c r="B3193" t="s">
        <v>1390</v>
      </c>
      <c r="C3193">
        <v>1</v>
      </c>
      <c r="D3193" t="s">
        <v>23</v>
      </c>
      <c r="E3193" t="s">
        <v>7167</v>
      </c>
      <c r="F3193" t="s">
        <v>2175</v>
      </c>
      <c r="G3193" t="s">
        <v>2176</v>
      </c>
      <c r="H3193">
        <v>77.069946999999999</v>
      </c>
      <c r="I3193">
        <v>28.627449800000001</v>
      </c>
      <c r="J3193" t="s">
        <v>1262</v>
      </c>
      <c r="K3193" t="s">
        <v>28</v>
      </c>
      <c r="L3193" t="s">
        <v>29</v>
      </c>
      <c r="M3193" t="s">
        <v>29</v>
      </c>
      <c r="N3193" t="s">
        <v>29</v>
      </c>
      <c r="O3193" t="s">
        <v>29</v>
      </c>
      <c r="P3193">
        <v>1</v>
      </c>
      <c r="Q3193">
        <v>7</v>
      </c>
      <c r="R3193">
        <v>300</v>
      </c>
      <c r="S3193" t="str">
        <f>IF(Table1[[#This Row],[Average_Cost_for_two]]&lt;500,"Low",IF(Table1[[#This Row],[Average_Cost_for_two]]&lt;=1500,"Medium","High"))</f>
        <v>Low</v>
      </c>
      <c r="T3193">
        <v>3.1</v>
      </c>
      <c r="U3193">
        <v>2015</v>
      </c>
      <c r="V3193">
        <v>2</v>
      </c>
      <c r="W3193">
        <v>9</v>
      </c>
      <c r="X3193">
        <f>IF(OR(Main!$U3193=0,
       Main!$V3193=0,
       Main!$W3193=0),
   "",
   DATE(Main!$U3193,
        Main!$V3193,
        Main!$W3193)
)</f>
        <v>42044</v>
      </c>
      <c r="Y3193">
        <f>Table1[[#This Row],[Average_Cost_for_two]]*VLOOKUP(Table1[[#This Row],[Currency]],currency!$A$2:$B$10,2,FALSE)</f>
        <v>3.6</v>
      </c>
      <c r="Z3193" t="str">
        <f>VLOOKUP(C3193,country!A:B,2,FALSE)</f>
        <v>India</v>
      </c>
      <c r="AA3193">
        <f t="shared" si="49"/>
        <v>1</v>
      </c>
    </row>
    <row r="3194" spans="1:27" ht="15.75" customHeight="1" x14ac:dyDescent="0.25">
      <c r="A3194">
        <v>7457</v>
      </c>
      <c r="B3194" t="s">
        <v>6722</v>
      </c>
      <c r="C3194">
        <v>1</v>
      </c>
      <c r="D3194" t="s">
        <v>23</v>
      </c>
      <c r="E3194" t="s">
        <v>7168</v>
      </c>
      <c r="F3194" t="s">
        <v>1168</v>
      </c>
      <c r="G3194" t="s">
        <v>1169</v>
      </c>
      <c r="H3194">
        <v>77.207775799999993</v>
      </c>
      <c r="I3194">
        <v>28.557700700000002</v>
      </c>
      <c r="J3194" t="s">
        <v>556</v>
      </c>
      <c r="K3194" t="s">
        <v>28</v>
      </c>
      <c r="L3194" t="s">
        <v>29</v>
      </c>
      <c r="M3194" t="s">
        <v>29</v>
      </c>
      <c r="N3194" t="s">
        <v>29</v>
      </c>
      <c r="O3194" t="s">
        <v>29</v>
      </c>
      <c r="P3194">
        <v>1</v>
      </c>
      <c r="Q3194">
        <v>52</v>
      </c>
      <c r="R3194">
        <v>300</v>
      </c>
      <c r="S3194" t="str">
        <f>IF(Table1[[#This Row],[Average_Cost_for_two]]&lt;500,"Low",IF(Table1[[#This Row],[Average_Cost_for_two]]&lt;=1500,"Medium","High"))</f>
        <v>Low</v>
      </c>
      <c r="T3194">
        <v>2.7</v>
      </c>
      <c r="U3194">
        <v>2010</v>
      </c>
      <c r="V3194">
        <v>2</v>
      </c>
      <c r="W3194">
        <v>7</v>
      </c>
      <c r="X3194">
        <f>IF(OR(Main!$U3194=0,
       Main!$V3194=0,
       Main!$W3194=0),
   "",
   DATE(Main!$U3194,
        Main!$V3194,
        Main!$W3194)
)</f>
        <v>40216</v>
      </c>
      <c r="Y3194">
        <f>Table1[[#This Row],[Average_Cost_for_two]]*VLOOKUP(Table1[[#This Row],[Currency]],currency!$A$2:$B$10,2,FALSE)</f>
        <v>3.6</v>
      </c>
      <c r="Z3194" t="str">
        <f>VLOOKUP(C3194,country!A:B,2,FALSE)</f>
        <v>India</v>
      </c>
      <c r="AA3194">
        <f t="shared" si="49"/>
        <v>1</v>
      </c>
    </row>
    <row r="3195" spans="1:27" ht="15.75" customHeight="1" x14ac:dyDescent="0.25">
      <c r="A3195">
        <v>18394366</v>
      </c>
      <c r="B3195" t="s">
        <v>7169</v>
      </c>
      <c r="C3195">
        <v>1</v>
      </c>
      <c r="D3195" t="s">
        <v>23</v>
      </c>
      <c r="E3195" t="s">
        <v>7170</v>
      </c>
      <c r="F3195" t="s">
        <v>472</v>
      </c>
      <c r="G3195" t="s">
        <v>473</v>
      </c>
      <c r="H3195">
        <v>77.317196699999997</v>
      </c>
      <c r="I3195">
        <v>28.660230800000001</v>
      </c>
      <c r="J3195" t="s">
        <v>4688</v>
      </c>
      <c r="K3195" t="s">
        <v>28</v>
      </c>
      <c r="L3195" t="s">
        <v>29</v>
      </c>
      <c r="M3195" t="s">
        <v>29</v>
      </c>
      <c r="N3195" t="s">
        <v>29</v>
      </c>
      <c r="O3195" t="s">
        <v>29</v>
      </c>
      <c r="P3195">
        <v>1</v>
      </c>
      <c r="Q3195">
        <v>46</v>
      </c>
      <c r="R3195">
        <v>300</v>
      </c>
      <c r="S3195" t="str">
        <f>IF(Table1[[#This Row],[Average_Cost_for_two]]&lt;500,"Low",IF(Table1[[#This Row],[Average_Cost_for_two]]&lt;=1500,"Medium","High"))</f>
        <v>Low</v>
      </c>
      <c r="T3195">
        <v>3.7</v>
      </c>
      <c r="U3195">
        <v>2012</v>
      </c>
      <c r="V3195">
        <v>1</v>
      </c>
      <c r="W3195">
        <v>16</v>
      </c>
      <c r="X3195">
        <f>IF(OR(Main!$U3195=0,
       Main!$V3195=0,
       Main!$W3195=0),
   "",
   DATE(Main!$U3195,
        Main!$V3195,
        Main!$W3195)
)</f>
        <v>40924</v>
      </c>
      <c r="Y3195">
        <f>Table1[[#This Row],[Average_Cost_for_two]]*VLOOKUP(Table1[[#This Row],[Currency]],currency!$A$2:$B$10,2,FALSE)</f>
        <v>3.6</v>
      </c>
      <c r="Z3195" t="str">
        <f>VLOOKUP(C3195,country!A:B,2,FALSE)</f>
        <v>India</v>
      </c>
      <c r="AA3195">
        <f t="shared" si="49"/>
        <v>1</v>
      </c>
    </row>
    <row r="3196" spans="1:27" ht="15.75" customHeight="1" x14ac:dyDescent="0.25">
      <c r="A3196">
        <v>736</v>
      </c>
      <c r="B3196" t="s">
        <v>7171</v>
      </c>
      <c r="C3196">
        <v>1</v>
      </c>
      <c r="D3196" t="s">
        <v>23</v>
      </c>
      <c r="E3196" t="s">
        <v>2390</v>
      </c>
      <c r="F3196" t="s">
        <v>71</v>
      </c>
      <c r="G3196" t="s">
        <v>72</v>
      </c>
      <c r="H3196">
        <v>77.229872599999993</v>
      </c>
      <c r="I3196">
        <v>28.573967799999998</v>
      </c>
      <c r="J3196" t="s">
        <v>523</v>
      </c>
      <c r="K3196" t="s">
        <v>28</v>
      </c>
      <c r="L3196" t="s">
        <v>29</v>
      </c>
      <c r="M3196" t="s">
        <v>29</v>
      </c>
      <c r="N3196" t="s">
        <v>29</v>
      </c>
      <c r="O3196" t="s">
        <v>29</v>
      </c>
      <c r="P3196">
        <v>1</v>
      </c>
      <c r="Q3196">
        <v>28</v>
      </c>
      <c r="R3196">
        <v>300</v>
      </c>
      <c r="S3196" t="str">
        <f>IF(Table1[[#This Row],[Average_Cost_for_two]]&lt;500,"Low",IF(Table1[[#This Row],[Average_Cost_for_two]]&lt;=1500,"Medium","High"))</f>
        <v>Low</v>
      </c>
      <c r="T3196">
        <v>3.2</v>
      </c>
      <c r="U3196">
        <v>2015</v>
      </c>
      <c r="V3196">
        <v>1</v>
      </c>
      <c r="W3196">
        <v>26</v>
      </c>
      <c r="X3196">
        <f>IF(OR(Main!$U3196=0,
       Main!$V3196=0,
       Main!$W3196=0),
   "",
   DATE(Main!$U3196,
        Main!$V3196,
        Main!$W3196)
)</f>
        <v>42030</v>
      </c>
      <c r="Y3196">
        <f>Table1[[#This Row],[Average_Cost_for_two]]*VLOOKUP(Table1[[#This Row],[Currency]],currency!$A$2:$B$10,2,FALSE)</f>
        <v>3.6</v>
      </c>
      <c r="Z3196" t="str">
        <f>VLOOKUP(C3196,country!A:B,2,FALSE)</f>
        <v>India</v>
      </c>
      <c r="AA3196">
        <f t="shared" si="49"/>
        <v>1</v>
      </c>
    </row>
    <row r="3197" spans="1:27" ht="15.75" customHeight="1" x14ac:dyDescent="0.25">
      <c r="A3197">
        <v>18398753</v>
      </c>
      <c r="B3197" t="s">
        <v>7172</v>
      </c>
      <c r="C3197">
        <v>1</v>
      </c>
      <c r="D3197" t="s">
        <v>23</v>
      </c>
      <c r="E3197" t="s">
        <v>7173</v>
      </c>
      <c r="F3197" t="s">
        <v>75</v>
      </c>
      <c r="G3197" t="s">
        <v>76</v>
      </c>
      <c r="H3197">
        <v>77.322825699999996</v>
      </c>
      <c r="I3197">
        <v>28.688041800000001</v>
      </c>
      <c r="J3197" t="s">
        <v>1033</v>
      </c>
      <c r="K3197" t="s">
        <v>28</v>
      </c>
      <c r="L3197" t="s">
        <v>29</v>
      </c>
      <c r="M3197" t="s">
        <v>29</v>
      </c>
      <c r="N3197" t="s">
        <v>29</v>
      </c>
      <c r="O3197" t="s">
        <v>29</v>
      </c>
      <c r="P3197">
        <v>1</v>
      </c>
      <c r="Q3197">
        <v>7</v>
      </c>
      <c r="R3197">
        <v>300</v>
      </c>
      <c r="S3197" t="str">
        <f>IF(Table1[[#This Row],[Average_Cost_for_two]]&lt;500,"Low",IF(Table1[[#This Row],[Average_Cost_for_two]]&lt;=1500,"Medium","High"))</f>
        <v>Low</v>
      </c>
      <c r="T3197">
        <v>3</v>
      </c>
      <c r="U3197">
        <v>2018</v>
      </c>
      <c r="V3197">
        <v>1</v>
      </c>
      <c r="W3197">
        <v>28</v>
      </c>
      <c r="X3197">
        <f>IF(OR(Main!$U3197=0,
       Main!$V3197=0,
       Main!$W3197=0),
   "",
   DATE(Main!$U3197,
        Main!$V3197,
        Main!$W3197)
)</f>
        <v>43128</v>
      </c>
      <c r="Y3197">
        <f>Table1[[#This Row],[Average_Cost_for_two]]*VLOOKUP(Table1[[#This Row],[Currency]],currency!$A$2:$B$10,2,FALSE)</f>
        <v>3.6</v>
      </c>
      <c r="Z3197" t="str">
        <f>VLOOKUP(C3197,country!A:B,2,FALSE)</f>
        <v>India</v>
      </c>
      <c r="AA3197">
        <f t="shared" si="49"/>
        <v>1</v>
      </c>
    </row>
    <row r="3198" spans="1:27" ht="15.75" customHeight="1" x14ac:dyDescent="0.25">
      <c r="A3198">
        <v>303264</v>
      </c>
      <c r="B3198" t="s">
        <v>1390</v>
      </c>
      <c r="C3198">
        <v>1</v>
      </c>
      <c r="D3198" t="s">
        <v>23</v>
      </c>
      <c r="E3198" t="s">
        <v>7174</v>
      </c>
      <c r="F3198" t="s">
        <v>7175</v>
      </c>
      <c r="G3198" t="s">
        <v>7176</v>
      </c>
      <c r="H3198">
        <v>77.237475500000002</v>
      </c>
      <c r="I3198">
        <v>28.6021693</v>
      </c>
      <c r="J3198" t="s">
        <v>1262</v>
      </c>
      <c r="K3198" t="s">
        <v>28</v>
      </c>
      <c r="L3198" t="s">
        <v>29</v>
      </c>
      <c r="M3198" t="s">
        <v>29</v>
      </c>
      <c r="N3198" t="s">
        <v>29</v>
      </c>
      <c r="O3198" t="s">
        <v>29</v>
      </c>
      <c r="P3198">
        <v>1</v>
      </c>
      <c r="Q3198">
        <v>7</v>
      </c>
      <c r="R3198">
        <v>300</v>
      </c>
      <c r="S3198" t="str">
        <f>IF(Table1[[#This Row],[Average_Cost_for_two]]&lt;500,"Low",IF(Table1[[#This Row],[Average_Cost_for_two]]&lt;=1500,"Medium","High"))</f>
        <v>Low</v>
      </c>
      <c r="T3198">
        <v>2.9</v>
      </c>
      <c r="U3198">
        <v>2014</v>
      </c>
      <c r="V3198">
        <v>1</v>
      </c>
      <c r="W3198">
        <v>9</v>
      </c>
      <c r="X3198">
        <f>IF(OR(Main!$U3198=0,
       Main!$V3198=0,
       Main!$W3198=0),
   "",
   DATE(Main!$U3198,
        Main!$V3198,
        Main!$W3198)
)</f>
        <v>41648</v>
      </c>
      <c r="Y3198">
        <f>Table1[[#This Row],[Average_Cost_for_two]]*VLOOKUP(Table1[[#This Row],[Currency]],currency!$A$2:$B$10,2,FALSE)</f>
        <v>3.6</v>
      </c>
      <c r="Z3198" t="str">
        <f>VLOOKUP(C3198,country!A:B,2,FALSE)</f>
        <v>India</v>
      </c>
      <c r="AA3198">
        <f t="shared" si="49"/>
        <v>1</v>
      </c>
    </row>
    <row r="3199" spans="1:27" ht="15.75" customHeight="1" x14ac:dyDescent="0.25">
      <c r="A3199">
        <v>18416840</v>
      </c>
      <c r="B3199" t="s">
        <v>7177</v>
      </c>
      <c r="C3199">
        <v>1</v>
      </c>
      <c r="D3199" t="s">
        <v>23</v>
      </c>
      <c r="E3199" t="s">
        <v>7178</v>
      </c>
      <c r="F3199" t="s">
        <v>159</v>
      </c>
      <c r="G3199" t="s">
        <v>160</v>
      </c>
      <c r="H3199">
        <v>77.204632700000005</v>
      </c>
      <c r="I3199">
        <v>28.550862599999999</v>
      </c>
      <c r="J3199" t="s">
        <v>567</v>
      </c>
      <c r="K3199" t="s">
        <v>28</v>
      </c>
      <c r="L3199" t="s">
        <v>29</v>
      </c>
      <c r="M3199" t="s">
        <v>36</v>
      </c>
      <c r="N3199" t="s">
        <v>29</v>
      </c>
      <c r="O3199" t="s">
        <v>29</v>
      </c>
      <c r="P3199">
        <v>1</v>
      </c>
      <c r="Q3199">
        <v>11</v>
      </c>
      <c r="R3199">
        <v>300</v>
      </c>
      <c r="S3199" t="str">
        <f>IF(Table1[[#This Row],[Average_Cost_for_two]]&lt;500,"Low",IF(Table1[[#This Row],[Average_Cost_for_two]]&lt;=1500,"Medium","High"))</f>
        <v>Low</v>
      </c>
      <c r="T3199">
        <v>2.7</v>
      </c>
      <c r="U3199">
        <v>2012</v>
      </c>
      <c r="V3199">
        <v>1</v>
      </c>
      <c r="W3199">
        <v>25</v>
      </c>
      <c r="X3199">
        <f>IF(OR(Main!$U3199=0,
       Main!$V3199=0,
       Main!$W3199=0),
   "",
   DATE(Main!$U3199,
        Main!$V3199,
        Main!$W3199)
)</f>
        <v>40933</v>
      </c>
      <c r="Y3199">
        <f>Table1[[#This Row],[Average_Cost_for_two]]*VLOOKUP(Table1[[#This Row],[Currency]],currency!$A$2:$B$10,2,FALSE)</f>
        <v>3.6</v>
      </c>
      <c r="Z3199" t="str">
        <f>VLOOKUP(C3199,country!A:B,2,FALSE)</f>
        <v>India</v>
      </c>
      <c r="AA3199">
        <f t="shared" si="49"/>
        <v>1</v>
      </c>
    </row>
    <row r="3200" spans="1:27" ht="15.75" customHeight="1" x14ac:dyDescent="0.25">
      <c r="A3200">
        <v>18475283</v>
      </c>
      <c r="B3200" t="s">
        <v>7179</v>
      </c>
      <c r="C3200">
        <v>1</v>
      </c>
      <c r="D3200" t="s">
        <v>23</v>
      </c>
      <c r="E3200" t="s">
        <v>7180</v>
      </c>
      <c r="F3200" t="s">
        <v>441</v>
      </c>
      <c r="G3200" t="s">
        <v>442</v>
      </c>
      <c r="H3200">
        <v>0</v>
      </c>
      <c r="I3200">
        <v>0</v>
      </c>
      <c r="J3200" t="s">
        <v>2645</v>
      </c>
      <c r="K3200" t="s">
        <v>28</v>
      </c>
      <c r="L3200" t="s">
        <v>29</v>
      </c>
      <c r="M3200" t="s">
        <v>29</v>
      </c>
      <c r="N3200" t="s">
        <v>29</v>
      </c>
      <c r="O3200" t="s">
        <v>29</v>
      </c>
      <c r="P3200">
        <v>1</v>
      </c>
      <c r="Q3200">
        <v>1</v>
      </c>
      <c r="R3200">
        <v>300</v>
      </c>
      <c r="S3200" t="str">
        <f>IF(Table1[[#This Row],[Average_Cost_for_two]]&lt;500,"Low",IF(Table1[[#This Row],[Average_Cost_for_two]]&lt;=1500,"Medium","High"))</f>
        <v>Low</v>
      </c>
      <c r="T3200">
        <v>1</v>
      </c>
      <c r="U3200">
        <v>2012</v>
      </c>
      <c r="V3200">
        <v>1</v>
      </c>
      <c r="W3200">
        <v>3</v>
      </c>
      <c r="X3200">
        <f>IF(OR(Main!$U3200=0,
       Main!$V3200=0,
       Main!$W3200=0),
   "",
   DATE(Main!$U3200,
        Main!$V3200,
        Main!$W3200)
)</f>
        <v>40911</v>
      </c>
      <c r="Y3200">
        <f>Table1[[#This Row],[Average_Cost_for_two]]*VLOOKUP(Table1[[#This Row],[Currency]],currency!$A$2:$B$10,2,FALSE)</f>
        <v>3.6</v>
      </c>
      <c r="Z3200" t="str">
        <f>VLOOKUP(C3200,country!A:B,2,FALSE)</f>
        <v>India</v>
      </c>
      <c r="AA3200">
        <f t="shared" si="49"/>
        <v>1</v>
      </c>
    </row>
    <row r="3201" spans="1:27" ht="15.75" customHeight="1" x14ac:dyDescent="0.25">
      <c r="A3201">
        <v>18308458</v>
      </c>
      <c r="B3201" t="s">
        <v>7181</v>
      </c>
      <c r="C3201">
        <v>1</v>
      </c>
      <c r="D3201" t="s">
        <v>23</v>
      </c>
      <c r="E3201" t="s">
        <v>7182</v>
      </c>
      <c r="F3201" t="s">
        <v>249</v>
      </c>
      <c r="G3201" t="s">
        <v>250</v>
      </c>
      <c r="H3201">
        <v>77.303773899999996</v>
      </c>
      <c r="I3201">
        <v>28.634931000000002</v>
      </c>
      <c r="J3201" t="s">
        <v>3223</v>
      </c>
      <c r="K3201" t="s">
        <v>28</v>
      </c>
      <c r="L3201" t="s">
        <v>29</v>
      </c>
      <c r="M3201" t="s">
        <v>36</v>
      </c>
      <c r="N3201" t="s">
        <v>29</v>
      </c>
      <c r="O3201" t="s">
        <v>29</v>
      </c>
      <c r="P3201">
        <v>1</v>
      </c>
      <c r="Q3201">
        <v>25</v>
      </c>
      <c r="R3201">
        <v>300</v>
      </c>
      <c r="S3201" t="str">
        <f>IF(Table1[[#This Row],[Average_Cost_for_two]]&lt;500,"Low",IF(Table1[[#This Row],[Average_Cost_for_two]]&lt;=1500,"Medium","High"))</f>
        <v>Low</v>
      </c>
      <c r="T3201">
        <v>3.7</v>
      </c>
      <c r="U3201">
        <v>2010</v>
      </c>
      <c r="V3201">
        <v>1</v>
      </c>
      <c r="W3201">
        <v>17</v>
      </c>
      <c r="X3201">
        <f>IF(OR(Main!$U3201=0,
       Main!$V3201=0,
       Main!$W3201=0),
   "",
   DATE(Main!$U3201,
        Main!$V3201,
        Main!$W3201)
)</f>
        <v>40195</v>
      </c>
      <c r="Y3201">
        <f>Table1[[#This Row],[Average_Cost_for_two]]*VLOOKUP(Table1[[#This Row],[Currency]],currency!$A$2:$B$10,2,FALSE)</f>
        <v>3.6</v>
      </c>
      <c r="Z3201" t="str">
        <f>VLOOKUP(C3201,country!A:B,2,FALSE)</f>
        <v>India</v>
      </c>
      <c r="AA3201">
        <f t="shared" si="49"/>
        <v>1</v>
      </c>
    </row>
    <row r="3202" spans="1:27" ht="15.75" customHeight="1" x14ac:dyDescent="0.25">
      <c r="A3202">
        <v>9993</v>
      </c>
      <c r="B3202" t="s">
        <v>7183</v>
      </c>
      <c r="C3202">
        <v>1</v>
      </c>
      <c r="D3202" t="s">
        <v>23</v>
      </c>
      <c r="E3202" t="s">
        <v>7184</v>
      </c>
      <c r="F3202" t="s">
        <v>1624</v>
      </c>
      <c r="G3202" t="s">
        <v>1625</v>
      </c>
      <c r="H3202">
        <v>77.263065130000001</v>
      </c>
      <c r="I3202">
        <v>28.52530273</v>
      </c>
      <c r="J3202" t="s">
        <v>7185</v>
      </c>
      <c r="K3202" t="s">
        <v>28</v>
      </c>
      <c r="L3202" t="s">
        <v>29</v>
      </c>
      <c r="M3202" t="s">
        <v>29</v>
      </c>
      <c r="N3202" t="s">
        <v>29</v>
      </c>
      <c r="O3202" t="s">
        <v>29</v>
      </c>
      <c r="P3202">
        <v>1</v>
      </c>
      <c r="Q3202">
        <v>16</v>
      </c>
      <c r="R3202">
        <v>300</v>
      </c>
      <c r="S3202" t="str">
        <f>IF(Table1[[#This Row],[Average_Cost_for_two]]&lt;500,"Low",IF(Table1[[#This Row],[Average_Cost_for_two]]&lt;=1500,"Medium","High"))</f>
        <v>Low</v>
      </c>
      <c r="T3202">
        <v>2.7</v>
      </c>
      <c r="U3202">
        <v>2018</v>
      </c>
      <c r="V3202">
        <v>1</v>
      </c>
      <c r="W3202">
        <v>21</v>
      </c>
      <c r="X3202">
        <f>IF(OR(Main!$U3202=0,
       Main!$V3202=0,
       Main!$W3202=0),
   "",
   DATE(Main!$U3202,
        Main!$V3202,
        Main!$W3202)
)</f>
        <v>43121</v>
      </c>
      <c r="Y3202">
        <f>Table1[[#This Row],[Average_Cost_for_two]]*VLOOKUP(Table1[[#This Row],[Currency]],currency!$A$2:$B$10,2,FALSE)</f>
        <v>3.6</v>
      </c>
      <c r="Z3202" t="str">
        <f>VLOOKUP(C3202,country!A:B,2,FALSE)</f>
        <v>India</v>
      </c>
      <c r="AA3202">
        <f t="shared" ref="AA3202:AA3265" si="50">ROUNDUP(V3202/3,0)</f>
        <v>1</v>
      </c>
    </row>
    <row r="3203" spans="1:27" ht="15.75" customHeight="1" x14ac:dyDescent="0.25">
      <c r="A3203">
        <v>18458013</v>
      </c>
      <c r="B3203" t="s">
        <v>7186</v>
      </c>
      <c r="C3203">
        <v>1</v>
      </c>
      <c r="D3203" t="s">
        <v>23</v>
      </c>
      <c r="E3203" t="s">
        <v>7187</v>
      </c>
      <c r="F3203" t="s">
        <v>654</v>
      </c>
      <c r="G3203" t="s">
        <v>655</v>
      </c>
      <c r="H3203">
        <v>77.208345100000003</v>
      </c>
      <c r="I3203">
        <v>28.6801444</v>
      </c>
      <c r="J3203" t="s">
        <v>556</v>
      </c>
      <c r="K3203" t="s">
        <v>28</v>
      </c>
      <c r="L3203" t="s">
        <v>29</v>
      </c>
      <c r="M3203" t="s">
        <v>36</v>
      </c>
      <c r="N3203" t="s">
        <v>29</v>
      </c>
      <c r="O3203" t="s">
        <v>29</v>
      </c>
      <c r="P3203">
        <v>1</v>
      </c>
      <c r="Q3203">
        <v>25</v>
      </c>
      <c r="R3203">
        <v>300</v>
      </c>
      <c r="S3203" t="str">
        <f>IF(Table1[[#This Row],[Average_Cost_for_two]]&lt;500,"Low",IF(Table1[[#This Row],[Average_Cost_for_two]]&lt;=1500,"Medium","High"))</f>
        <v>Low</v>
      </c>
      <c r="T3203">
        <v>3.6</v>
      </c>
      <c r="U3203">
        <v>2011</v>
      </c>
      <c r="V3203">
        <v>1</v>
      </c>
      <c r="W3203">
        <v>27</v>
      </c>
      <c r="X3203">
        <f>IF(OR(Main!$U3203=0,
       Main!$V3203=0,
       Main!$W3203=0),
   "",
   DATE(Main!$U3203,
        Main!$V3203,
        Main!$W3203)
)</f>
        <v>40570</v>
      </c>
      <c r="Y3203">
        <f>Table1[[#This Row],[Average_Cost_for_two]]*VLOOKUP(Table1[[#This Row],[Currency]],currency!$A$2:$B$10,2,FALSE)</f>
        <v>3.6</v>
      </c>
      <c r="Z3203" t="str">
        <f>VLOOKUP(C3203,country!A:B,2,FALSE)</f>
        <v>India</v>
      </c>
      <c r="AA3203">
        <f t="shared" si="50"/>
        <v>1</v>
      </c>
    </row>
    <row r="3204" spans="1:27" ht="15.75" customHeight="1" x14ac:dyDescent="0.25">
      <c r="A3204">
        <v>301207</v>
      </c>
      <c r="B3204" t="s">
        <v>7188</v>
      </c>
      <c r="C3204">
        <v>1</v>
      </c>
      <c r="D3204" t="s">
        <v>23</v>
      </c>
      <c r="E3204" t="s">
        <v>7189</v>
      </c>
      <c r="F3204" t="s">
        <v>163</v>
      </c>
      <c r="G3204" t="s">
        <v>164</v>
      </c>
      <c r="H3204">
        <v>77.273171199999993</v>
      </c>
      <c r="I3204">
        <v>28.656591800000001</v>
      </c>
      <c r="J3204" t="s">
        <v>2925</v>
      </c>
      <c r="K3204" t="s">
        <v>28</v>
      </c>
      <c r="L3204" t="s">
        <v>29</v>
      </c>
      <c r="M3204" t="s">
        <v>29</v>
      </c>
      <c r="N3204" t="s">
        <v>29</v>
      </c>
      <c r="O3204" t="s">
        <v>29</v>
      </c>
      <c r="P3204">
        <v>1</v>
      </c>
      <c r="Q3204">
        <v>31</v>
      </c>
      <c r="R3204">
        <v>300</v>
      </c>
      <c r="S3204" t="str">
        <f>IF(Table1[[#This Row],[Average_Cost_for_two]]&lt;500,"Low",IF(Table1[[#This Row],[Average_Cost_for_two]]&lt;=1500,"Medium","High"))</f>
        <v>Low</v>
      </c>
      <c r="T3204">
        <v>3.2</v>
      </c>
      <c r="U3204">
        <v>2018</v>
      </c>
      <c r="V3204">
        <v>1</v>
      </c>
      <c r="W3204">
        <v>28</v>
      </c>
      <c r="X3204">
        <f>IF(OR(Main!$U3204=0,
       Main!$V3204=0,
       Main!$W3204=0),
   "",
   DATE(Main!$U3204,
        Main!$V3204,
        Main!$W3204)
)</f>
        <v>43128</v>
      </c>
      <c r="Y3204">
        <f>Table1[[#This Row],[Average_Cost_for_two]]*VLOOKUP(Table1[[#This Row],[Currency]],currency!$A$2:$B$10,2,FALSE)</f>
        <v>3.6</v>
      </c>
      <c r="Z3204" t="str">
        <f>VLOOKUP(C3204,country!A:B,2,FALSE)</f>
        <v>India</v>
      </c>
      <c r="AA3204">
        <f t="shared" si="50"/>
        <v>1</v>
      </c>
    </row>
    <row r="3205" spans="1:27" ht="15.75" customHeight="1" x14ac:dyDescent="0.25">
      <c r="A3205">
        <v>1406</v>
      </c>
      <c r="B3205" t="s">
        <v>7190</v>
      </c>
      <c r="C3205">
        <v>1</v>
      </c>
      <c r="D3205" t="s">
        <v>23</v>
      </c>
      <c r="E3205" t="s">
        <v>7191</v>
      </c>
      <c r="F3205" t="s">
        <v>1743</v>
      </c>
      <c r="G3205" t="s">
        <v>1742</v>
      </c>
      <c r="H3205">
        <v>77.212907799999996</v>
      </c>
      <c r="I3205">
        <v>28.5369107</v>
      </c>
      <c r="J3205" t="s">
        <v>1262</v>
      </c>
      <c r="K3205" t="s">
        <v>28</v>
      </c>
      <c r="L3205" t="s">
        <v>29</v>
      </c>
      <c r="M3205" t="s">
        <v>29</v>
      </c>
      <c r="N3205" t="s">
        <v>29</v>
      </c>
      <c r="O3205" t="s">
        <v>29</v>
      </c>
      <c r="P3205">
        <v>1</v>
      </c>
      <c r="Q3205">
        <v>214</v>
      </c>
      <c r="R3205">
        <v>300</v>
      </c>
      <c r="S3205" t="str">
        <f>IF(Table1[[#This Row],[Average_Cost_for_two]]&lt;500,"Low",IF(Table1[[#This Row],[Average_Cost_for_two]]&lt;=1500,"Medium","High"))</f>
        <v>Low</v>
      </c>
      <c r="T3205">
        <v>3.4</v>
      </c>
      <c r="U3205">
        <v>2013</v>
      </c>
      <c r="V3205">
        <v>1</v>
      </c>
      <c r="W3205">
        <v>23</v>
      </c>
      <c r="X3205">
        <f>IF(OR(Main!$U3205=0,
       Main!$V3205=0,
       Main!$W3205=0),
   "",
   DATE(Main!$U3205,
        Main!$V3205,
        Main!$W3205)
)</f>
        <v>41297</v>
      </c>
      <c r="Y3205">
        <f>Table1[[#This Row],[Average_Cost_for_two]]*VLOOKUP(Table1[[#This Row],[Currency]],currency!$A$2:$B$10,2,FALSE)</f>
        <v>3.6</v>
      </c>
      <c r="Z3205" t="str">
        <f>VLOOKUP(C3205,country!A:B,2,FALSE)</f>
        <v>India</v>
      </c>
      <c r="AA3205">
        <f t="shared" si="50"/>
        <v>1</v>
      </c>
    </row>
    <row r="3206" spans="1:27" ht="15.75" customHeight="1" x14ac:dyDescent="0.25">
      <c r="A3206">
        <v>18421473</v>
      </c>
      <c r="B3206" t="s">
        <v>7192</v>
      </c>
      <c r="C3206">
        <v>1</v>
      </c>
      <c r="D3206" t="s">
        <v>23</v>
      </c>
      <c r="E3206" t="s">
        <v>7193</v>
      </c>
      <c r="F3206" t="s">
        <v>45</v>
      </c>
      <c r="G3206" t="s">
        <v>46</v>
      </c>
      <c r="H3206">
        <v>77.212222400000002</v>
      </c>
      <c r="I3206">
        <v>28.706628800000001</v>
      </c>
      <c r="J3206" t="s">
        <v>556</v>
      </c>
      <c r="K3206" t="s">
        <v>28</v>
      </c>
      <c r="L3206" t="s">
        <v>29</v>
      </c>
      <c r="M3206" t="s">
        <v>29</v>
      </c>
      <c r="N3206" t="s">
        <v>29</v>
      </c>
      <c r="O3206" t="s">
        <v>29</v>
      </c>
      <c r="P3206">
        <v>1</v>
      </c>
      <c r="Q3206">
        <v>1</v>
      </c>
      <c r="R3206">
        <v>300</v>
      </c>
      <c r="S3206" t="str">
        <f>IF(Table1[[#This Row],[Average_Cost_for_two]]&lt;500,"Low",IF(Table1[[#This Row],[Average_Cost_for_two]]&lt;=1500,"Medium","High"))</f>
        <v>Low</v>
      </c>
      <c r="T3206">
        <v>1</v>
      </c>
      <c r="U3206">
        <v>2012</v>
      </c>
      <c r="V3206">
        <v>1</v>
      </c>
      <c r="W3206">
        <v>22</v>
      </c>
      <c r="X3206">
        <f>IF(OR(Main!$U3206=0,
       Main!$V3206=0,
       Main!$W3206=0),
   "",
   DATE(Main!$U3206,
        Main!$V3206,
        Main!$W3206)
)</f>
        <v>40930</v>
      </c>
      <c r="Y3206">
        <f>Table1[[#This Row],[Average_Cost_for_two]]*VLOOKUP(Table1[[#This Row],[Currency]],currency!$A$2:$B$10,2,FALSE)</f>
        <v>3.6</v>
      </c>
      <c r="Z3206" t="str">
        <f>VLOOKUP(C3206,country!A:B,2,FALSE)</f>
        <v>India</v>
      </c>
      <c r="AA3206">
        <f t="shared" si="50"/>
        <v>1</v>
      </c>
    </row>
    <row r="3207" spans="1:27" ht="15.75" customHeight="1" x14ac:dyDescent="0.25">
      <c r="A3207">
        <v>18037828</v>
      </c>
      <c r="B3207" t="s">
        <v>7194</v>
      </c>
      <c r="C3207">
        <v>1</v>
      </c>
      <c r="D3207" t="s">
        <v>23</v>
      </c>
      <c r="E3207" t="s">
        <v>7195</v>
      </c>
      <c r="F3207" t="s">
        <v>2914</v>
      </c>
      <c r="G3207" t="s">
        <v>2915</v>
      </c>
      <c r="H3207">
        <v>77.149370200000007</v>
      </c>
      <c r="I3207">
        <v>28.693395599999999</v>
      </c>
      <c r="J3207" t="s">
        <v>859</v>
      </c>
      <c r="K3207" t="s">
        <v>28</v>
      </c>
      <c r="L3207" t="s">
        <v>29</v>
      </c>
      <c r="M3207" t="s">
        <v>36</v>
      </c>
      <c r="N3207" t="s">
        <v>29</v>
      </c>
      <c r="O3207" t="s">
        <v>29</v>
      </c>
      <c r="P3207">
        <v>1</v>
      </c>
      <c r="Q3207">
        <v>80</v>
      </c>
      <c r="R3207">
        <v>300</v>
      </c>
      <c r="S3207" t="str">
        <f>IF(Table1[[#This Row],[Average_Cost_for_two]]&lt;500,"Low",IF(Table1[[#This Row],[Average_Cost_for_two]]&lt;=1500,"Medium","High"))</f>
        <v>Low</v>
      </c>
      <c r="T3207">
        <v>3.4</v>
      </c>
      <c r="U3207">
        <v>2017</v>
      </c>
      <c r="V3207">
        <v>1</v>
      </c>
      <c r="W3207">
        <v>12</v>
      </c>
      <c r="X3207">
        <f>IF(OR(Main!$U3207=0,
       Main!$V3207=0,
       Main!$W3207=0),
   "",
   DATE(Main!$U3207,
        Main!$V3207,
        Main!$W3207)
)</f>
        <v>42747</v>
      </c>
      <c r="Y3207">
        <f>Table1[[#This Row],[Average_Cost_for_two]]*VLOOKUP(Table1[[#This Row],[Currency]],currency!$A$2:$B$10,2,FALSE)</f>
        <v>3.6</v>
      </c>
      <c r="Z3207" t="str">
        <f>VLOOKUP(C3207,country!A:B,2,FALSE)</f>
        <v>India</v>
      </c>
      <c r="AA3207">
        <f t="shared" si="50"/>
        <v>1</v>
      </c>
    </row>
    <row r="3208" spans="1:27" ht="15.75" customHeight="1" x14ac:dyDescent="0.25">
      <c r="A3208">
        <v>18458640</v>
      </c>
      <c r="B3208" t="s">
        <v>7196</v>
      </c>
      <c r="C3208">
        <v>1</v>
      </c>
      <c r="D3208" t="s">
        <v>23</v>
      </c>
      <c r="E3208" t="s">
        <v>7197</v>
      </c>
      <c r="F3208" t="s">
        <v>2914</v>
      </c>
      <c r="G3208" t="s">
        <v>2915</v>
      </c>
      <c r="H3208">
        <v>77.151830099999998</v>
      </c>
      <c r="I3208">
        <v>28.692710600000002</v>
      </c>
      <c r="J3208" t="s">
        <v>523</v>
      </c>
      <c r="K3208" t="s">
        <v>28</v>
      </c>
      <c r="L3208" t="s">
        <v>29</v>
      </c>
      <c r="M3208" t="s">
        <v>29</v>
      </c>
      <c r="N3208" t="s">
        <v>29</v>
      </c>
      <c r="O3208" t="s">
        <v>29</v>
      </c>
      <c r="P3208">
        <v>1</v>
      </c>
      <c r="Q3208">
        <v>22</v>
      </c>
      <c r="R3208">
        <v>300</v>
      </c>
      <c r="S3208" t="str">
        <f>IF(Table1[[#This Row],[Average_Cost_for_two]]&lt;500,"Low",IF(Table1[[#This Row],[Average_Cost_for_two]]&lt;=1500,"Medium","High"))</f>
        <v>Low</v>
      </c>
      <c r="T3208">
        <v>3.8</v>
      </c>
      <c r="U3208">
        <v>2018</v>
      </c>
      <c r="V3208">
        <v>1</v>
      </c>
      <c r="W3208">
        <v>22</v>
      </c>
      <c r="X3208">
        <f>IF(OR(Main!$U3208=0,
       Main!$V3208=0,
       Main!$W3208=0),
   "",
   DATE(Main!$U3208,
        Main!$V3208,
        Main!$W3208)
)</f>
        <v>43122</v>
      </c>
      <c r="Y3208">
        <f>Table1[[#This Row],[Average_Cost_for_two]]*VLOOKUP(Table1[[#This Row],[Currency]],currency!$A$2:$B$10,2,FALSE)</f>
        <v>3.6</v>
      </c>
      <c r="Z3208" t="str">
        <f>VLOOKUP(C3208,country!A:B,2,FALSE)</f>
        <v>India</v>
      </c>
      <c r="AA3208">
        <f t="shared" si="50"/>
        <v>1</v>
      </c>
    </row>
    <row r="3209" spans="1:27" ht="15.75" customHeight="1" x14ac:dyDescent="0.25">
      <c r="A3209">
        <v>310692</v>
      </c>
      <c r="B3209" t="s">
        <v>7198</v>
      </c>
      <c r="C3209">
        <v>1</v>
      </c>
      <c r="D3209" t="s">
        <v>23</v>
      </c>
      <c r="E3209" t="s">
        <v>7199</v>
      </c>
      <c r="F3209" t="s">
        <v>55</v>
      </c>
      <c r="G3209" t="s">
        <v>56</v>
      </c>
      <c r="H3209">
        <v>0</v>
      </c>
      <c r="I3209">
        <v>0</v>
      </c>
      <c r="J3209" t="s">
        <v>567</v>
      </c>
      <c r="K3209" t="s">
        <v>28</v>
      </c>
      <c r="L3209" t="s">
        <v>29</v>
      </c>
      <c r="M3209" t="s">
        <v>29</v>
      </c>
      <c r="N3209" t="s">
        <v>29</v>
      </c>
      <c r="O3209" t="s">
        <v>29</v>
      </c>
      <c r="P3209">
        <v>1</v>
      </c>
      <c r="Q3209">
        <v>2</v>
      </c>
      <c r="R3209">
        <v>300</v>
      </c>
      <c r="S3209" t="str">
        <f>IF(Table1[[#This Row],[Average_Cost_for_two]]&lt;500,"Low",IF(Table1[[#This Row],[Average_Cost_for_two]]&lt;=1500,"Medium","High"))</f>
        <v>Low</v>
      </c>
      <c r="T3209">
        <v>1</v>
      </c>
      <c r="U3209">
        <v>2014</v>
      </c>
      <c r="V3209">
        <v>1</v>
      </c>
      <c r="W3209">
        <v>2</v>
      </c>
      <c r="X3209">
        <f>IF(OR(Main!$U3209=0,
       Main!$V3209=0,
       Main!$W3209=0),
   "",
   DATE(Main!$U3209,
        Main!$V3209,
        Main!$W3209)
)</f>
        <v>41641</v>
      </c>
      <c r="Y3209">
        <f>Table1[[#This Row],[Average_Cost_for_two]]*VLOOKUP(Table1[[#This Row],[Currency]],currency!$A$2:$B$10,2,FALSE)</f>
        <v>3.6</v>
      </c>
      <c r="Z3209" t="str">
        <f>VLOOKUP(C3209,country!A:B,2,FALSE)</f>
        <v>India</v>
      </c>
      <c r="AA3209">
        <f t="shared" si="50"/>
        <v>1</v>
      </c>
    </row>
    <row r="3210" spans="1:27" ht="15.75" customHeight="1" x14ac:dyDescent="0.25">
      <c r="A3210">
        <v>18466825</v>
      </c>
      <c r="B3210" t="s">
        <v>7200</v>
      </c>
      <c r="C3210">
        <v>1</v>
      </c>
      <c r="D3210" t="s">
        <v>23</v>
      </c>
      <c r="E3210" t="s">
        <v>7201</v>
      </c>
      <c r="F3210" t="s">
        <v>108</v>
      </c>
      <c r="G3210" t="s">
        <v>109</v>
      </c>
      <c r="H3210">
        <v>77.212529059999994</v>
      </c>
      <c r="I3210">
        <v>28.627898479999999</v>
      </c>
      <c r="J3210" t="s">
        <v>877</v>
      </c>
      <c r="K3210" t="s">
        <v>28</v>
      </c>
      <c r="L3210" t="s">
        <v>29</v>
      </c>
      <c r="M3210" t="s">
        <v>29</v>
      </c>
      <c r="N3210" t="s">
        <v>29</v>
      </c>
      <c r="O3210" t="s">
        <v>29</v>
      </c>
      <c r="P3210">
        <v>1</v>
      </c>
      <c r="Q3210">
        <v>1</v>
      </c>
      <c r="R3210">
        <v>300</v>
      </c>
      <c r="S3210" t="str">
        <f>IF(Table1[[#This Row],[Average_Cost_for_two]]&lt;500,"Low",IF(Table1[[#This Row],[Average_Cost_for_two]]&lt;=1500,"Medium","High"))</f>
        <v>Low</v>
      </c>
      <c r="T3210">
        <v>1</v>
      </c>
      <c r="U3210">
        <v>2015</v>
      </c>
      <c r="V3210">
        <v>1</v>
      </c>
      <c r="W3210">
        <v>18</v>
      </c>
      <c r="X3210">
        <f>IF(OR(Main!$U3210=0,
       Main!$V3210=0,
       Main!$W3210=0),
   "",
   DATE(Main!$U3210,
        Main!$V3210,
        Main!$W3210)
)</f>
        <v>42022</v>
      </c>
      <c r="Y3210">
        <f>Table1[[#This Row],[Average_Cost_for_two]]*VLOOKUP(Table1[[#This Row],[Currency]],currency!$A$2:$B$10,2,FALSE)</f>
        <v>3.6</v>
      </c>
      <c r="Z3210" t="str">
        <f>VLOOKUP(C3210,country!A:B,2,FALSE)</f>
        <v>India</v>
      </c>
      <c r="AA3210">
        <f t="shared" si="50"/>
        <v>1</v>
      </c>
    </row>
    <row r="3211" spans="1:27" ht="15.75" customHeight="1" x14ac:dyDescent="0.25">
      <c r="A3211">
        <v>309836</v>
      </c>
      <c r="B3211" t="s">
        <v>7202</v>
      </c>
      <c r="C3211">
        <v>1</v>
      </c>
      <c r="D3211" t="s">
        <v>23</v>
      </c>
      <c r="E3211" t="s">
        <v>7203</v>
      </c>
      <c r="F3211" t="s">
        <v>2939</v>
      </c>
      <c r="G3211" t="s">
        <v>2940</v>
      </c>
      <c r="H3211">
        <v>77.089398130000006</v>
      </c>
      <c r="I3211">
        <v>28.664834339999999</v>
      </c>
      <c r="J3211" t="s">
        <v>567</v>
      </c>
      <c r="K3211" t="s">
        <v>28</v>
      </c>
      <c r="L3211" t="s">
        <v>29</v>
      </c>
      <c r="M3211" t="s">
        <v>29</v>
      </c>
      <c r="N3211" t="s">
        <v>29</v>
      </c>
      <c r="O3211" t="s">
        <v>29</v>
      </c>
      <c r="P3211">
        <v>1</v>
      </c>
      <c r="Q3211">
        <v>9</v>
      </c>
      <c r="R3211">
        <v>300</v>
      </c>
      <c r="S3211" t="str">
        <f>IF(Table1[[#This Row],[Average_Cost_for_two]]&lt;500,"Low",IF(Table1[[#This Row],[Average_Cost_for_two]]&lt;=1500,"Medium","High"))</f>
        <v>Low</v>
      </c>
      <c r="T3211">
        <v>3.2</v>
      </c>
      <c r="U3211">
        <v>2012</v>
      </c>
      <c r="V3211">
        <v>1</v>
      </c>
      <c r="W3211">
        <v>22</v>
      </c>
      <c r="X3211">
        <f>IF(OR(Main!$U3211=0,
       Main!$V3211=0,
       Main!$W3211=0),
   "",
   DATE(Main!$U3211,
        Main!$V3211,
        Main!$W3211)
)</f>
        <v>40930</v>
      </c>
      <c r="Y3211">
        <f>Table1[[#This Row],[Average_Cost_for_two]]*VLOOKUP(Table1[[#This Row],[Currency]],currency!$A$2:$B$10,2,FALSE)</f>
        <v>3.6</v>
      </c>
      <c r="Z3211" t="str">
        <f>VLOOKUP(C3211,country!A:B,2,FALSE)</f>
        <v>India</v>
      </c>
      <c r="AA3211">
        <f t="shared" si="50"/>
        <v>1</v>
      </c>
    </row>
    <row r="3212" spans="1:27" ht="15.75" customHeight="1" x14ac:dyDescent="0.25">
      <c r="A3212">
        <v>1990</v>
      </c>
      <c r="B3212" t="s">
        <v>7204</v>
      </c>
      <c r="C3212">
        <v>1</v>
      </c>
      <c r="D3212" t="s">
        <v>23</v>
      </c>
      <c r="E3212" t="s">
        <v>7205</v>
      </c>
      <c r="F3212" t="s">
        <v>2939</v>
      </c>
      <c r="G3212" t="s">
        <v>2940</v>
      </c>
      <c r="H3212">
        <v>77.101133799999999</v>
      </c>
      <c r="I3212">
        <v>28.668401100000001</v>
      </c>
      <c r="J3212" t="s">
        <v>682</v>
      </c>
      <c r="K3212" t="s">
        <v>28</v>
      </c>
      <c r="L3212" t="s">
        <v>29</v>
      </c>
      <c r="M3212" t="s">
        <v>29</v>
      </c>
      <c r="N3212" t="s">
        <v>29</v>
      </c>
      <c r="O3212" t="s">
        <v>29</v>
      </c>
      <c r="P3212">
        <v>1</v>
      </c>
      <c r="Q3212">
        <v>29</v>
      </c>
      <c r="R3212">
        <v>300</v>
      </c>
      <c r="S3212" t="str">
        <f>IF(Table1[[#This Row],[Average_Cost_for_two]]&lt;500,"Low",IF(Table1[[#This Row],[Average_Cost_for_two]]&lt;=1500,"Medium","High"))</f>
        <v>Low</v>
      </c>
      <c r="T3212">
        <v>2.8</v>
      </c>
      <c r="U3212">
        <v>2011</v>
      </c>
      <c r="V3212">
        <v>1</v>
      </c>
      <c r="W3212">
        <v>4</v>
      </c>
      <c r="X3212">
        <f>IF(OR(Main!$U3212=0,
       Main!$V3212=0,
       Main!$W3212=0),
   "",
   DATE(Main!$U3212,
        Main!$V3212,
        Main!$W3212)
)</f>
        <v>40547</v>
      </c>
      <c r="Y3212">
        <f>Table1[[#This Row],[Average_Cost_for_two]]*VLOOKUP(Table1[[#This Row],[Currency]],currency!$A$2:$B$10,2,FALSE)</f>
        <v>3.6</v>
      </c>
      <c r="Z3212" t="str">
        <f>VLOOKUP(C3212,country!A:B,2,FALSE)</f>
        <v>India</v>
      </c>
      <c r="AA3212">
        <f t="shared" si="50"/>
        <v>1</v>
      </c>
    </row>
    <row r="3213" spans="1:27" ht="15.75" customHeight="1" x14ac:dyDescent="0.25">
      <c r="A3213">
        <v>7291</v>
      </c>
      <c r="B3213" t="s">
        <v>6633</v>
      </c>
      <c r="C3213">
        <v>1</v>
      </c>
      <c r="D3213" t="s">
        <v>23</v>
      </c>
      <c r="E3213" t="s">
        <v>7206</v>
      </c>
      <c r="F3213" t="s">
        <v>2939</v>
      </c>
      <c r="G3213" t="s">
        <v>2940</v>
      </c>
      <c r="H3213">
        <v>77.107355799999993</v>
      </c>
      <c r="I3213">
        <v>28.670040799999999</v>
      </c>
      <c r="J3213" t="s">
        <v>706</v>
      </c>
      <c r="K3213" t="s">
        <v>28</v>
      </c>
      <c r="L3213" t="s">
        <v>29</v>
      </c>
      <c r="M3213" t="s">
        <v>36</v>
      </c>
      <c r="N3213" t="s">
        <v>29</v>
      </c>
      <c r="O3213" t="s">
        <v>29</v>
      </c>
      <c r="P3213">
        <v>1</v>
      </c>
      <c r="Q3213">
        <v>108</v>
      </c>
      <c r="R3213">
        <v>300</v>
      </c>
      <c r="S3213" t="str">
        <f>IF(Table1[[#This Row],[Average_Cost_for_two]]&lt;500,"Low",IF(Table1[[#This Row],[Average_Cost_for_two]]&lt;=1500,"Medium","High"))</f>
        <v>Low</v>
      </c>
      <c r="T3213">
        <v>3.6</v>
      </c>
      <c r="U3213">
        <v>2010</v>
      </c>
      <c r="V3213">
        <v>1</v>
      </c>
      <c r="W3213">
        <v>24</v>
      </c>
      <c r="X3213">
        <f>IF(OR(Main!$U3213=0,
       Main!$V3213=0,
       Main!$W3213=0),
   "",
   DATE(Main!$U3213,
        Main!$V3213,
        Main!$W3213)
)</f>
        <v>40202</v>
      </c>
      <c r="Y3213">
        <f>Table1[[#This Row],[Average_Cost_for_two]]*VLOOKUP(Table1[[#This Row],[Currency]],currency!$A$2:$B$10,2,FALSE)</f>
        <v>3.6</v>
      </c>
      <c r="Z3213" t="str">
        <f>VLOOKUP(C3213,country!A:B,2,FALSE)</f>
        <v>India</v>
      </c>
      <c r="AA3213">
        <f t="shared" si="50"/>
        <v>1</v>
      </c>
    </row>
    <row r="3214" spans="1:27" ht="15.75" customHeight="1" x14ac:dyDescent="0.25">
      <c r="A3214">
        <v>6261</v>
      </c>
      <c r="B3214" t="s">
        <v>7149</v>
      </c>
      <c r="C3214">
        <v>1</v>
      </c>
      <c r="D3214" t="s">
        <v>23</v>
      </c>
      <c r="E3214" t="s">
        <v>7207</v>
      </c>
      <c r="F3214" t="s">
        <v>229</v>
      </c>
      <c r="G3214" t="s">
        <v>230</v>
      </c>
      <c r="H3214">
        <v>77.290993299999997</v>
      </c>
      <c r="I3214">
        <v>28.6342718</v>
      </c>
      <c r="J3214" t="s">
        <v>7208</v>
      </c>
      <c r="K3214" t="s">
        <v>28</v>
      </c>
      <c r="L3214" t="s">
        <v>29</v>
      </c>
      <c r="M3214" t="s">
        <v>29</v>
      </c>
      <c r="N3214" t="s">
        <v>29</v>
      </c>
      <c r="O3214" t="s">
        <v>29</v>
      </c>
      <c r="P3214">
        <v>1</v>
      </c>
      <c r="Q3214">
        <v>47</v>
      </c>
      <c r="R3214">
        <v>300</v>
      </c>
      <c r="S3214" t="str">
        <f>IF(Table1[[#This Row],[Average_Cost_for_two]]&lt;500,"Low",IF(Table1[[#This Row],[Average_Cost_for_two]]&lt;=1500,"Medium","High"))</f>
        <v>Low</v>
      </c>
      <c r="T3214">
        <v>3.3</v>
      </c>
      <c r="U3214">
        <v>2013</v>
      </c>
      <c r="V3214">
        <v>1</v>
      </c>
      <c r="W3214">
        <v>5</v>
      </c>
      <c r="X3214">
        <f>IF(OR(Main!$U3214=0,
       Main!$V3214=0,
       Main!$W3214=0),
   "",
   DATE(Main!$U3214,
        Main!$V3214,
        Main!$W3214)
)</f>
        <v>41279</v>
      </c>
      <c r="Y3214">
        <f>Table1[[#This Row],[Average_Cost_for_two]]*VLOOKUP(Table1[[#This Row],[Currency]],currency!$A$2:$B$10,2,FALSE)</f>
        <v>3.6</v>
      </c>
      <c r="Z3214" t="str">
        <f>VLOOKUP(C3214,country!A:B,2,FALSE)</f>
        <v>India</v>
      </c>
      <c r="AA3214">
        <f t="shared" si="50"/>
        <v>1</v>
      </c>
    </row>
    <row r="3215" spans="1:27" ht="15.75" customHeight="1" x14ac:dyDescent="0.25">
      <c r="A3215">
        <v>18219526</v>
      </c>
      <c r="B3215" t="s">
        <v>7209</v>
      </c>
      <c r="C3215">
        <v>1</v>
      </c>
      <c r="D3215" t="s">
        <v>23</v>
      </c>
      <c r="E3215" t="s">
        <v>7210</v>
      </c>
      <c r="F3215" t="s">
        <v>1917</v>
      </c>
      <c r="G3215" t="s">
        <v>1918</v>
      </c>
      <c r="H3215">
        <v>77.199187989999999</v>
      </c>
      <c r="I3215">
        <v>28.56057904</v>
      </c>
      <c r="J3215" t="s">
        <v>523</v>
      </c>
      <c r="K3215" t="s">
        <v>28</v>
      </c>
      <c r="L3215" t="s">
        <v>29</v>
      </c>
      <c r="M3215" t="s">
        <v>36</v>
      </c>
      <c r="N3215" t="s">
        <v>29</v>
      </c>
      <c r="O3215" t="s">
        <v>29</v>
      </c>
      <c r="P3215">
        <v>1</v>
      </c>
      <c r="Q3215">
        <v>37</v>
      </c>
      <c r="R3215">
        <v>300</v>
      </c>
      <c r="S3215" t="str">
        <f>IF(Table1[[#This Row],[Average_Cost_for_two]]&lt;500,"Low",IF(Table1[[#This Row],[Average_Cost_for_two]]&lt;=1500,"Medium","High"))</f>
        <v>Low</v>
      </c>
      <c r="T3215">
        <v>3.2</v>
      </c>
      <c r="U3215">
        <v>2011</v>
      </c>
      <c r="V3215">
        <v>1</v>
      </c>
      <c r="W3215">
        <v>22</v>
      </c>
      <c r="X3215">
        <f>IF(OR(Main!$U3215=0,
       Main!$V3215=0,
       Main!$W3215=0),
   "",
   DATE(Main!$U3215,
        Main!$V3215,
        Main!$W3215)
)</f>
        <v>40565</v>
      </c>
      <c r="Y3215">
        <f>Table1[[#This Row],[Average_Cost_for_two]]*VLOOKUP(Table1[[#This Row],[Currency]],currency!$A$2:$B$10,2,FALSE)</f>
        <v>3.6</v>
      </c>
      <c r="Z3215" t="str">
        <f>VLOOKUP(C3215,country!A:B,2,FALSE)</f>
        <v>India</v>
      </c>
      <c r="AA3215">
        <f t="shared" si="50"/>
        <v>1</v>
      </c>
    </row>
    <row r="3216" spans="1:27" ht="15.75" customHeight="1" x14ac:dyDescent="0.25">
      <c r="A3216">
        <v>18423867</v>
      </c>
      <c r="B3216" t="s">
        <v>7211</v>
      </c>
      <c r="C3216">
        <v>1</v>
      </c>
      <c r="D3216" t="s">
        <v>23</v>
      </c>
      <c r="E3216" t="s">
        <v>7212</v>
      </c>
      <c r="F3216" t="s">
        <v>897</v>
      </c>
      <c r="G3216" t="s">
        <v>898</v>
      </c>
      <c r="H3216">
        <v>77.291918999999993</v>
      </c>
      <c r="I3216">
        <v>28.6896366</v>
      </c>
      <c r="J3216" t="s">
        <v>866</v>
      </c>
      <c r="K3216" t="s">
        <v>28</v>
      </c>
      <c r="L3216" t="s">
        <v>29</v>
      </c>
      <c r="M3216" t="s">
        <v>29</v>
      </c>
      <c r="N3216" t="s">
        <v>29</v>
      </c>
      <c r="O3216" t="s">
        <v>29</v>
      </c>
      <c r="P3216">
        <v>1</v>
      </c>
      <c r="Q3216">
        <v>1</v>
      </c>
      <c r="R3216">
        <v>300</v>
      </c>
      <c r="S3216" t="str">
        <f>IF(Table1[[#This Row],[Average_Cost_for_two]]&lt;500,"Low",IF(Table1[[#This Row],[Average_Cost_for_two]]&lt;=1500,"Medium","High"))</f>
        <v>Low</v>
      </c>
      <c r="T3216">
        <v>1</v>
      </c>
      <c r="U3216">
        <v>2014</v>
      </c>
      <c r="V3216">
        <v>1</v>
      </c>
      <c r="W3216">
        <v>9</v>
      </c>
      <c r="X3216">
        <f>IF(OR(Main!$U3216=0,
       Main!$V3216=0,
       Main!$W3216=0),
   "",
   DATE(Main!$U3216,
        Main!$V3216,
        Main!$W3216)
)</f>
        <v>41648</v>
      </c>
      <c r="Y3216">
        <f>Table1[[#This Row],[Average_Cost_for_two]]*VLOOKUP(Table1[[#This Row],[Currency]],currency!$A$2:$B$10,2,FALSE)</f>
        <v>3.6</v>
      </c>
      <c r="Z3216" t="str">
        <f>VLOOKUP(C3216,country!A:B,2,FALSE)</f>
        <v>India</v>
      </c>
      <c r="AA3216">
        <f t="shared" si="50"/>
        <v>1</v>
      </c>
    </row>
    <row r="3217" spans="1:27" ht="15.75" customHeight="1" x14ac:dyDescent="0.25">
      <c r="A3217">
        <v>307521</v>
      </c>
      <c r="B3217" t="s">
        <v>7213</v>
      </c>
      <c r="C3217">
        <v>1</v>
      </c>
      <c r="D3217" t="s">
        <v>23</v>
      </c>
      <c r="E3217" t="s">
        <v>7214</v>
      </c>
      <c r="F3217" t="s">
        <v>897</v>
      </c>
      <c r="G3217" t="s">
        <v>898</v>
      </c>
      <c r="H3217">
        <v>77.2850964</v>
      </c>
      <c r="I3217">
        <v>28.682269699999999</v>
      </c>
      <c r="J3217" t="s">
        <v>769</v>
      </c>
      <c r="K3217" t="s">
        <v>28</v>
      </c>
      <c r="L3217" t="s">
        <v>29</v>
      </c>
      <c r="M3217" t="s">
        <v>29</v>
      </c>
      <c r="N3217" t="s">
        <v>29</v>
      </c>
      <c r="O3217" t="s">
        <v>29</v>
      </c>
      <c r="P3217">
        <v>1</v>
      </c>
      <c r="Q3217">
        <v>3</v>
      </c>
      <c r="R3217">
        <v>300</v>
      </c>
      <c r="S3217" t="str">
        <f>IF(Table1[[#This Row],[Average_Cost_for_two]]&lt;500,"Low",IF(Table1[[#This Row],[Average_Cost_for_two]]&lt;=1500,"Medium","High"))</f>
        <v>Low</v>
      </c>
      <c r="T3217">
        <v>1</v>
      </c>
      <c r="U3217">
        <v>2016</v>
      </c>
      <c r="V3217">
        <v>1</v>
      </c>
      <c r="W3217">
        <v>21</v>
      </c>
      <c r="X3217">
        <f>IF(OR(Main!$U3217=0,
       Main!$V3217=0,
       Main!$W3217=0),
   "",
   DATE(Main!$U3217,
        Main!$V3217,
        Main!$W3217)
)</f>
        <v>42390</v>
      </c>
      <c r="Y3217">
        <f>Table1[[#This Row],[Average_Cost_for_two]]*VLOOKUP(Table1[[#This Row],[Currency]],currency!$A$2:$B$10,2,FALSE)</f>
        <v>3.6</v>
      </c>
      <c r="Z3217" t="str">
        <f>VLOOKUP(C3217,country!A:B,2,FALSE)</f>
        <v>India</v>
      </c>
      <c r="AA3217">
        <f t="shared" si="50"/>
        <v>1</v>
      </c>
    </row>
    <row r="3218" spans="1:27" ht="15.75" customHeight="1" x14ac:dyDescent="0.25">
      <c r="A3218">
        <v>309006</v>
      </c>
      <c r="B3218" t="s">
        <v>7215</v>
      </c>
      <c r="C3218">
        <v>1</v>
      </c>
      <c r="D3218" t="s">
        <v>23</v>
      </c>
      <c r="E3218" t="s">
        <v>7216</v>
      </c>
      <c r="F3218" t="s">
        <v>713</v>
      </c>
      <c r="G3218" t="s">
        <v>714</v>
      </c>
      <c r="H3218">
        <v>77.112166500000001</v>
      </c>
      <c r="I3218">
        <v>28.6499138</v>
      </c>
      <c r="J3218" t="s">
        <v>877</v>
      </c>
      <c r="K3218" t="s">
        <v>28</v>
      </c>
      <c r="L3218" t="s">
        <v>29</v>
      </c>
      <c r="M3218" t="s">
        <v>29</v>
      </c>
      <c r="N3218" t="s">
        <v>29</v>
      </c>
      <c r="O3218" t="s">
        <v>29</v>
      </c>
      <c r="P3218">
        <v>1</v>
      </c>
      <c r="Q3218">
        <v>3</v>
      </c>
      <c r="R3218">
        <v>300</v>
      </c>
      <c r="S3218" t="str">
        <f>IF(Table1[[#This Row],[Average_Cost_for_two]]&lt;500,"Low",IF(Table1[[#This Row],[Average_Cost_for_two]]&lt;=1500,"Medium","High"))</f>
        <v>Low</v>
      </c>
      <c r="T3218">
        <v>1</v>
      </c>
      <c r="U3218">
        <v>2015</v>
      </c>
      <c r="V3218">
        <v>1</v>
      </c>
      <c r="W3218">
        <v>23</v>
      </c>
      <c r="X3218">
        <f>IF(OR(Main!$U3218=0,
       Main!$V3218=0,
       Main!$W3218=0),
   "",
   DATE(Main!$U3218,
        Main!$V3218,
        Main!$W3218)
)</f>
        <v>42027</v>
      </c>
      <c r="Y3218">
        <f>Table1[[#This Row],[Average_Cost_for_two]]*VLOOKUP(Table1[[#This Row],[Currency]],currency!$A$2:$B$10,2,FALSE)</f>
        <v>3.6</v>
      </c>
      <c r="Z3218" t="str">
        <f>VLOOKUP(C3218,country!A:B,2,FALSE)</f>
        <v>India</v>
      </c>
      <c r="AA3218">
        <f t="shared" si="50"/>
        <v>1</v>
      </c>
    </row>
    <row r="3219" spans="1:27" ht="15.75" customHeight="1" x14ac:dyDescent="0.25">
      <c r="A3219">
        <v>18363058</v>
      </c>
      <c r="B3219" t="s">
        <v>7217</v>
      </c>
      <c r="C3219">
        <v>1</v>
      </c>
      <c r="D3219" t="s">
        <v>23</v>
      </c>
      <c r="E3219" t="s">
        <v>7218</v>
      </c>
      <c r="F3219" t="s">
        <v>1162</v>
      </c>
      <c r="G3219" t="s">
        <v>1163</v>
      </c>
      <c r="H3219">
        <v>77.034600499999996</v>
      </c>
      <c r="I3219">
        <v>28.619403599999998</v>
      </c>
      <c r="J3219" t="s">
        <v>523</v>
      </c>
      <c r="K3219" t="s">
        <v>28</v>
      </c>
      <c r="L3219" t="s">
        <v>29</v>
      </c>
      <c r="M3219" t="s">
        <v>36</v>
      </c>
      <c r="N3219" t="s">
        <v>29</v>
      </c>
      <c r="O3219" t="s">
        <v>29</v>
      </c>
      <c r="P3219">
        <v>1</v>
      </c>
      <c r="Q3219">
        <v>2</v>
      </c>
      <c r="R3219">
        <v>300</v>
      </c>
      <c r="S3219" t="str">
        <f>IF(Table1[[#This Row],[Average_Cost_for_two]]&lt;500,"Low",IF(Table1[[#This Row],[Average_Cost_for_two]]&lt;=1500,"Medium","High"))</f>
        <v>Low</v>
      </c>
      <c r="T3219">
        <v>1</v>
      </c>
      <c r="U3219">
        <v>2018</v>
      </c>
      <c r="V3219">
        <v>1</v>
      </c>
      <c r="W3219">
        <v>27</v>
      </c>
      <c r="X3219">
        <f>IF(OR(Main!$U3219=0,
       Main!$V3219=0,
       Main!$W3219=0),
   "",
   DATE(Main!$U3219,
        Main!$V3219,
        Main!$W3219)
)</f>
        <v>43127</v>
      </c>
      <c r="Y3219">
        <f>Table1[[#This Row],[Average_Cost_for_two]]*VLOOKUP(Table1[[#This Row],[Currency]],currency!$A$2:$B$10,2,FALSE)</f>
        <v>3.6</v>
      </c>
      <c r="Z3219" t="str">
        <f>VLOOKUP(C3219,country!A:B,2,FALSE)</f>
        <v>India</v>
      </c>
      <c r="AA3219">
        <f t="shared" si="50"/>
        <v>1</v>
      </c>
    </row>
    <row r="3220" spans="1:27" ht="15.75" customHeight="1" x14ac:dyDescent="0.25">
      <c r="A3220">
        <v>18175303</v>
      </c>
      <c r="B3220" t="s">
        <v>6790</v>
      </c>
      <c r="C3220">
        <v>1</v>
      </c>
      <c r="D3220" t="s">
        <v>23</v>
      </c>
      <c r="E3220" t="s">
        <v>7219</v>
      </c>
      <c r="F3220" t="s">
        <v>2070</v>
      </c>
      <c r="G3220" t="s">
        <v>2071</v>
      </c>
      <c r="H3220">
        <v>77.201307700000001</v>
      </c>
      <c r="I3220">
        <v>28.6910317</v>
      </c>
      <c r="J3220" t="s">
        <v>5910</v>
      </c>
      <c r="K3220" t="s">
        <v>28</v>
      </c>
      <c r="L3220" t="s">
        <v>29</v>
      </c>
      <c r="M3220" t="s">
        <v>29</v>
      </c>
      <c r="N3220" t="s">
        <v>29</v>
      </c>
      <c r="O3220" t="s">
        <v>29</v>
      </c>
      <c r="P3220">
        <v>1</v>
      </c>
      <c r="Q3220">
        <v>114</v>
      </c>
      <c r="R3220">
        <v>300</v>
      </c>
      <c r="S3220" t="str">
        <f>IF(Table1[[#This Row],[Average_Cost_for_two]]&lt;500,"Low",IF(Table1[[#This Row],[Average_Cost_for_two]]&lt;=1500,"Medium","High"))</f>
        <v>Low</v>
      </c>
      <c r="T3220">
        <v>3.8</v>
      </c>
      <c r="U3220">
        <v>2018</v>
      </c>
      <c r="V3220">
        <v>1</v>
      </c>
      <c r="W3220">
        <v>15</v>
      </c>
      <c r="X3220">
        <f>IF(OR(Main!$U3220=0,
       Main!$V3220=0,
       Main!$W3220=0),
   "",
   DATE(Main!$U3220,
        Main!$V3220,
        Main!$W3220)
)</f>
        <v>43115</v>
      </c>
      <c r="Y3220">
        <f>Table1[[#This Row],[Average_Cost_for_two]]*VLOOKUP(Table1[[#This Row],[Currency]],currency!$A$2:$B$10,2,FALSE)</f>
        <v>3.6</v>
      </c>
      <c r="Z3220" t="str">
        <f>VLOOKUP(C3220,country!A:B,2,FALSE)</f>
        <v>India</v>
      </c>
      <c r="AA3220">
        <f t="shared" si="50"/>
        <v>1</v>
      </c>
    </row>
    <row r="3221" spans="1:27" ht="15.75" customHeight="1" x14ac:dyDescent="0.25">
      <c r="A3221">
        <v>18322639</v>
      </c>
      <c r="B3221" t="s">
        <v>7220</v>
      </c>
      <c r="C3221">
        <v>1</v>
      </c>
      <c r="D3221" t="s">
        <v>23</v>
      </c>
      <c r="E3221" t="s">
        <v>7221</v>
      </c>
      <c r="F3221" t="s">
        <v>2175</v>
      </c>
      <c r="G3221" t="s">
        <v>2176</v>
      </c>
      <c r="H3221">
        <v>77.070988099999994</v>
      </c>
      <c r="I3221">
        <v>28.642645000000002</v>
      </c>
      <c r="J3221" t="s">
        <v>7222</v>
      </c>
      <c r="K3221" t="s">
        <v>28</v>
      </c>
      <c r="L3221" t="s">
        <v>29</v>
      </c>
      <c r="M3221" t="s">
        <v>29</v>
      </c>
      <c r="N3221" t="s">
        <v>29</v>
      </c>
      <c r="O3221" t="s">
        <v>29</v>
      </c>
      <c r="P3221">
        <v>1</v>
      </c>
      <c r="Q3221">
        <v>5</v>
      </c>
      <c r="R3221">
        <v>300</v>
      </c>
      <c r="S3221" t="str">
        <f>IF(Table1[[#This Row],[Average_Cost_for_two]]&lt;500,"Low",IF(Table1[[#This Row],[Average_Cost_for_two]]&lt;=1500,"Medium","High"))</f>
        <v>Low</v>
      </c>
      <c r="T3221">
        <v>3</v>
      </c>
      <c r="U3221">
        <v>2018</v>
      </c>
      <c r="V3221">
        <v>1</v>
      </c>
      <c r="W3221">
        <v>22</v>
      </c>
      <c r="X3221">
        <f>IF(OR(Main!$U3221=0,
       Main!$V3221=0,
       Main!$W3221=0),
   "",
   DATE(Main!$U3221,
        Main!$V3221,
        Main!$W3221)
)</f>
        <v>43122</v>
      </c>
      <c r="Y3221">
        <f>Table1[[#This Row],[Average_Cost_for_two]]*VLOOKUP(Table1[[#This Row],[Currency]],currency!$A$2:$B$10,2,FALSE)</f>
        <v>3.6</v>
      </c>
      <c r="Z3221" t="str">
        <f>VLOOKUP(C3221,country!A:B,2,FALSE)</f>
        <v>India</v>
      </c>
      <c r="AA3221">
        <f t="shared" si="50"/>
        <v>1</v>
      </c>
    </row>
    <row r="3222" spans="1:27" ht="15.75" customHeight="1" x14ac:dyDescent="0.25">
      <c r="A3222">
        <v>300406</v>
      </c>
      <c r="B3222" t="s">
        <v>7223</v>
      </c>
      <c r="C3222">
        <v>1</v>
      </c>
      <c r="D3222" t="s">
        <v>23</v>
      </c>
      <c r="E3222" t="s">
        <v>7224</v>
      </c>
      <c r="F3222" t="s">
        <v>2175</v>
      </c>
      <c r="G3222" t="s">
        <v>2176</v>
      </c>
      <c r="H3222">
        <v>77.079740299999997</v>
      </c>
      <c r="I3222">
        <v>28.641959499999999</v>
      </c>
      <c r="J3222" t="s">
        <v>533</v>
      </c>
      <c r="K3222" t="s">
        <v>28</v>
      </c>
      <c r="L3222" t="s">
        <v>29</v>
      </c>
      <c r="M3222" t="s">
        <v>29</v>
      </c>
      <c r="N3222" t="s">
        <v>29</v>
      </c>
      <c r="O3222" t="s">
        <v>29</v>
      </c>
      <c r="P3222">
        <v>1</v>
      </c>
      <c r="Q3222">
        <v>12</v>
      </c>
      <c r="R3222">
        <v>300</v>
      </c>
      <c r="S3222" t="str">
        <f>IF(Table1[[#This Row],[Average_Cost_for_two]]&lt;500,"Low",IF(Table1[[#This Row],[Average_Cost_for_two]]&lt;=1500,"Medium","High"))</f>
        <v>Low</v>
      </c>
      <c r="T3222">
        <v>3.1</v>
      </c>
      <c r="U3222">
        <v>2013</v>
      </c>
      <c r="V3222">
        <v>1</v>
      </c>
      <c r="W3222">
        <v>7</v>
      </c>
      <c r="X3222">
        <f>IF(OR(Main!$U3222=0,
       Main!$V3222=0,
       Main!$W3222=0),
   "",
   DATE(Main!$U3222,
        Main!$V3222,
        Main!$W3222)
)</f>
        <v>41281</v>
      </c>
      <c r="Y3222">
        <f>Table1[[#This Row],[Average_Cost_for_two]]*VLOOKUP(Table1[[#This Row],[Currency]],currency!$A$2:$B$10,2,FALSE)</f>
        <v>3.6</v>
      </c>
      <c r="Z3222" t="str">
        <f>VLOOKUP(C3222,country!A:B,2,FALSE)</f>
        <v>India</v>
      </c>
      <c r="AA3222">
        <f t="shared" si="50"/>
        <v>1</v>
      </c>
    </row>
    <row r="3223" spans="1:27" ht="15.75" customHeight="1" x14ac:dyDescent="0.25">
      <c r="A3223">
        <v>18380891</v>
      </c>
      <c r="B3223" t="s">
        <v>7225</v>
      </c>
      <c r="C3223">
        <v>1</v>
      </c>
      <c r="D3223" t="s">
        <v>23</v>
      </c>
      <c r="E3223" t="s">
        <v>7226</v>
      </c>
      <c r="F3223" t="s">
        <v>214</v>
      </c>
      <c r="G3223" t="s">
        <v>215</v>
      </c>
      <c r="H3223">
        <v>77.312065039999993</v>
      </c>
      <c r="I3223">
        <v>28.669100459999999</v>
      </c>
      <c r="J3223" t="s">
        <v>580</v>
      </c>
      <c r="K3223" t="s">
        <v>28</v>
      </c>
      <c r="L3223" t="s">
        <v>29</v>
      </c>
      <c r="M3223" t="s">
        <v>36</v>
      </c>
      <c r="N3223" t="s">
        <v>29</v>
      </c>
      <c r="O3223" t="s">
        <v>29</v>
      </c>
      <c r="P3223">
        <v>1</v>
      </c>
      <c r="Q3223">
        <v>35</v>
      </c>
      <c r="R3223">
        <v>300</v>
      </c>
      <c r="S3223" t="str">
        <f>IF(Table1[[#This Row],[Average_Cost_for_two]]&lt;500,"Low",IF(Table1[[#This Row],[Average_Cost_for_two]]&lt;=1500,"Medium","High"))</f>
        <v>Low</v>
      </c>
      <c r="T3223">
        <v>3.6</v>
      </c>
      <c r="U3223">
        <v>2018</v>
      </c>
      <c r="V3223">
        <v>1</v>
      </c>
      <c r="W3223">
        <v>24</v>
      </c>
      <c r="X3223">
        <f>IF(OR(Main!$U3223=0,
       Main!$V3223=0,
       Main!$W3223=0),
   "",
   DATE(Main!$U3223,
        Main!$V3223,
        Main!$W3223)
)</f>
        <v>43124</v>
      </c>
      <c r="Y3223">
        <f>Table1[[#This Row],[Average_Cost_for_two]]*VLOOKUP(Table1[[#This Row],[Currency]],currency!$A$2:$B$10,2,FALSE)</f>
        <v>3.6</v>
      </c>
      <c r="Z3223" t="str">
        <f>VLOOKUP(C3223,country!A:B,2,FALSE)</f>
        <v>India</v>
      </c>
      <c r="AA3223">
        <f t="shared" si="50"/>
        <v>1</v>
      </c>
    </row>
    <row r="3224" spans="1:27" ht="15.75" customHeight="1" x14ac:dyDescent="0.25">
      <c r="A3224">
        <v>309384</v>
      </c>
      <c r="B3224" t="s">
        <v>7227</v>
      </c>
      <c r="C3224">
        <v>1</v>
      </c>
      <c r="D3224" t="s">
        <v>23</v>
      </c>
      <c r="E3224" t="s">
        <v>7228</v>
      </c>
      <c r="F3224" t="s">
        <v>323</v>
      </c>
      <c r="G3224" t="s">
        <v>324</v>
      </c>
      <c r="H3224">
        <v>77.185585099999997</v>
      </c>
      <c r="I3224">
        <v>28.6738532</v>
      </c>
      <c r="J3224" t="s">
        <v>4496</v>
      </c>
      <c r="K3224" t="s">
        <v>28</v>
      </c>
      <c r="L3224" t="s">
        <v>29</v>
      </c>
      <c r="M3224" t="s">
        <v>29</v>
      </c>
      <c r="N3224" t="s">
        <v>29</v>
      </c>
      <c r="O3224" t="s">
        <v>29</v>
      </c>
      <c r="P3224">
        <v>1</v>
      </c>
      <c r="Q3224">
        <v>9</v>
      </c>
      <c r="R3224">
        <v>300</v>
      </c>
      <c r="S3224" t="str">
        <f>IF(Table1[[#This Row],[Average_Cost_for_two]]&lt;500,"Low",IF(Table1[[#This Row],[Average_Cost_for_two]]&lt;=1500,"Medium","High"))</f>
        <v>Low</v>
      </c>
      <c r="T3224">
        <v>3.1</v>
      </c>
      <c r="U3224">
        <v>2013</v>
      </c>
      <c r="V3224">
        <v>12</v>
      </c>
      <c r="W3224">
        <v>18</v>
      </c>
      <c r="X3224">
        <f>IF(OR(Main!$U3224=0,
       Main!$V3224=0,
       Main!$W3224=0),
   "",
   DATE(Main!$U3224,
        Main!$V3224,
        Main!$W3224)
)</f>
        <v>41626</v>
      </c>
      <c r="Y3224">
        <f>Table1[[#This Row],[Average_Cost_for_two]]*VLOOKUP(Table1[[#This Row],[Currency]],currency!$A$2:$B$10,2,FALSE)</f>
        <v>3.6</v>
      </c>
      <c r="Z3224" t="str">
        <f>VLOOKUP(C3224,country!A:B,2,FALSE)</f>
        <v>India</v>
      </c>
      <c r="AA3224">
        <f t="shared" si="50"/>
        <v>4</v>
      </c>
    </row>
    <row r="3225" spans="1:27" ht="15.75" customHeight="1" x14ac:dyDescent="0.25">
      <c r="A3225">
        <v>18441672</v>
      </c>
      <c r="B3225" t="s">
        <v>6928</v>
      </c>
      <c r="C3225">
        <v>1</v>
      </c>
      <c r="D3225" t="s">
        <v>23</v>
      </c>
      <c r="E3225" t="s">
        <v>7229</v>
      </c>
      <c r="F3225" t="s">
        <v>323</v>
      </c>
      <c r="G3225" t="s">
        <v>324</v>
      </c>
      <c r="H3225">
        <v>77.172421900000003</v>
      </c>
      <c r="I3225">
        <v>28.6940223</v>
      </c>
      <c r="J3225" t="s">
        <v>556</v>
      </c>
      <c r="K3225" t="s">
        <v>28</v>
      </c>
      <c r="L3225" t="s">
        <v>29</v>
      </c>
      <c r="M3225" t="s">
        <v>29</v>
      </c>
      <c r="N3225" t="s">
        <v>29</v>
      </c>
      <c r="O3225" t="s">
        <v>29</v>
      </c>
      <c r="P3225">
        <v>1</v>
      </c>
      <c r="Q3225">
        <v>1</v>
      </c>
      <c r="R3225">
        <v>300</v>
      </c>
      <c r="S3225" t="str">
        <f>IF(Table1[[#This Row],[Average_Cost_for_two]]&lt;500,"Low",IF(Table1[[#This Row],[Average_Cost_for_two]]&lt;=1500,"Medium","High"))</f>
        <v>Low</v>
      </c>
      <c r="T3225">
        <v>1</v>
      </c>
      <c r="U3225">
        <v>2017</v>
      </c>
      <c r="V3225">
        <v>12</v>
      </c>
      <c r="W3225">
        <v>20</v>
      </c>
      <c r="X3225">
        <f>IF(OR(Main!$U3225=0,
       Main!$V3225=0,
       Main!$W3225=0),
   "",
   DATE(Main!$U3225,
        Main!$V3225,
        Main!$W3225)
)</f>
        <v>43089</v>
      </c>
      <c r="Y3225">
        <f>Table1[[#This Row],[Average_Cost_for_two]]*VLOOKUP(Table1[[#This Row],[Currency]],currency!$A$2:$B$10,2,FALSE)</f>
        <v>3.6</v>
      </c>
      <c r="Z3225" t="str">
        <f>VLOOKUP(C3225,country!A:B,2,FALSE)</f>
        <v>India</v>
      </c>
      <c r="AA3225">
        <f t="shared" si="50"/>
        <v>4</v>
      </c>
    </row>
    <row r="3226" spans="1:27" ht="15.75" customHeight="1" x14ac:dyDescent="0.25">
      <c r="A3226">
        <v>18248970</v>
      </c>
      <c r="B3226" t="s">
        <v>7230</v>
      </c>
      <c r="C3226">
        <v>1</v>
      </c>
      <c r="D3226" t="s">
        <v>23</v>
      </c>
      <c r="E3226" t="s">
        <v>7231</v>
      </c>
      <c r="F3226" t="s">
        <v>323</v>
      </c>
      <c r="G3226" t="s">
        <v>324</v>
      </c>
      <c r="H3226">
        <v>77.185630000000003</v>
      </c>
      <c r="I3226">
        <v>28.673812699999999</v>
      </c>
      <c r="J3226" t="s">
        <v>1142</v>
      </c>
      <c r="K3226" t="s">
        <v>28</v>
      </c>
      <c r="L3226" t="s">
        <v>29</v>
      </c>
      <c r="M3226" t="s">
        <v>29</v>
      </c>
      <c r="N3226" t="s">
        <v>29</v>
      </c>
      <c r="O3226" t="s">
        <v>29</v>
      </c>
      <c r="P3226">
        <v>1</v>
      </c>
      <c r="Q3226">
        <v>1</v>
      </c>
      <c r="R3226">
        <v>300</v>
      </c>
      <c r="S3226" t="str">
        <f>IF(Table1[[#This Row],[Average_Cost_for_two]]&lt;500,"Low",IF(Table1[[#This Row],[Average_Cost_for_two]]&lt;=1500,"Medium","High"))</f>
        <v>Low</v>
      </c>
      <c r="T3226">
        <v>1</v>
      </c>
      <c r="U3226">
        <v>2010</v>
      </c>
      <c r="V3226">
        <v>12</v>
      </c>
      <c r="W3226">
        <v>11</v>
      </c>
      <c r="X3226">
        <f>IF(OR(Main!$U3226=0,
       Main!$V3226=0,
       Main!$W3226=0),
   "",
   DATE(Main!$U3226,
        Main!$V3226,
        Main!$W3226)
)</f>
        <v>40523</v>
      </c>
      <c r="Y3226">
        <f>Table1[[#This Row],[Average_Cost_for_two]]*VLOOKUP(Table1[[#This Row],[Currency]],currency!$A$2:$B$10,2,FALSE)</f>
        <v>3.6</v>
      </c>
      <c r="Z3226" t="str">
        <f>VLOOKUP(C3226,country!A:B,2,FALSE)</f>
        <v>India</v>
      </c>
      <c r="AA3226">
        <f t="shared" si="50"/>
        <v>4</v>
      </c>
    </row>
    <row r="3227" spans="1:27" ht="15.75" customHeight="1" x14ac:dyDescent="0.25">
      <c r="A3227">
        <v>2134</v>
      </c>
      <c r="B3227" t="s">
        <v>7117</v>
      </c>
      <c r="C3227">
        <v>1</v>
      </c>
      <c r="D3227" t="s">
        <v>23</v>
      </c>
      <c r="E3227" t="s">
        <v>7232</v>
      </c>
      <c r="F3227" t="s">
        <v>3280</v>
      </c>
      <c r="G3227" t="s">
        <v>3281</v>
      </c>
      <c r="H3227">
        <v>77.163354010000006</v>
      </c>
      <c r="I3227">
        <v>28.557490520000002</v>
      </c>
      <c r="J3227" t="s">
        <v>1262</v>
      </c>
      <c r="K3227" t="s">
        <v>28</v>
      </c>
      <c r="L3227" t="s">
        <v>29</v>
      </c>
      <c r="M3227" t="s">
        <v>36</v>
      </c>
      <c r="N3227" t="s">
        <v>29</v>
      </c>
      <c r="O3227" t="s">
        <v>29</v>
      </c>
      <c r="P3227">
        <v>1</v>
      </c>
      <c r="Q3227">
        <v>23</v>
      </c>
      <c r="R3227">
        <v>300</v>
      </c>
      <c r="S3227" t="str">
        <f>IF(Table1[[#This Row],[Average_Cost_for_two]]&lt;500,"Low",IF(Table1[[#This Row],[Average_Cost_for_two]]&lt;=1500,"Medium","High"))</f>
        <v>Low</v>
      </c>
      <c r="T3227">
        <v>2.8</v>
      </c>
      <c r="U3227">
        <v>2018</v>
      </c>
      <c r="V3227">
        <v>12</v>
      </c>
      <c r="W3227">
        <v>23</v>
      </c>
      <c r="X3227">
        <f>IF(OR(Main!$U3227=0,
       Main!$V3227=0,
       Main!$W3227=0),
   "",
   DATE(Main!$U3227,
        Main!$V3227,
        Main!$W3227)
)</f>
        <v>43457</v>
      </c>
      <c r="Y3227">
        <f>Table1[[#This Row],[Average_Cost_for_two]]*VLOOKUP(Table1[[#This Row],[Currency]],currency!$A$2:$B$10,2,FALSE)</f>
        <v>3.6</v>
      </c>
      <c r="Z3227" t="str">
        <f>VLOOKUP(C3227,country!A:B,2,FALSE)</f>
        <v>India</v>
      </c>
      <c r="AA3227">
        <f t="shared" si="50"/>
        <v>4</v>
      </c>
    </row>
    <row r="3228" spans="1:27" ht="15.75" customHeight="1" x14ac:dyDescent="0.25">
      <c r="A3228">
        <v>6704</v>
      </c>
      <c r="B3228" t="s">
        <v>6765</v>
      </c>
      <c r="C3228">
        <v>1</v>
      </c>
      <c r="D3228" t="s">
        <v>23</v>
      </c>
      <c r="E3228" t="s">
        <v>7233</v>
      </c>
      <c r="F3228" t="s">
        <v>327</v>
      </c>
      <c r="G3228" t="s">
        <v>328</v>
      </c>
      <c r="H3228">
        <v>77.230770699999994</v>
      </c>
      <c r="I3228">
        <v>28.656224900000002</v>
      </c>
      <c r="J3228" t="s">
        <v>6767</v>
      </c>
      <c r="K3228" t="s">
        <v>28</v>
      </c>
      <c r="L3228" t="s">
        <v>29</v>
      </c>
      <c r="M3228" t="s">
        <v>29</v>
      </c>
      <c r="N3228" t="s">
        <v>29</v>
      </c>
      <c r="O3228" t="s">
        <v>29</v>
      </c>
      <c r="P3228">
        <v>1</v>
      </c>
      <c r="Q3228">
        <v>163</v>
      </c>
      <c r="R3228">
        <v>300</v>
      </c>
      <c r="S3228" t="str">
        <f>IF(Table1[[#This Row],[Average_Cost_for_two]]&lt;500,"Low",IF(Table1[[#This Row],[Average_Cost_for_two]]&lt;=1500,"Medium","High"))</f>
        <v>Low</v>
      </c>
      <c r="T3228">
        <v>3.9</v>
      </c>
      <c r="U3228">
        <v>2011</v>
      </c>
      <c r="V3228">
        <v>12</v>
      </c>
      <c r="W3228">
        <v>25</v>
      </c>
      <c r="X3228">
        <f>IF(OR(Main!$U3228=0,
       Main!$V3228=0,
       Main!$W3228=0),
   "",
   DATE(Main!$U3228,
        Main!$V3228,
        Main!$W3228)
)</f>
        <v>40902</v>
      </c>
      <c r="Y3228">
        <f>Table1[[#This Row],[Average_Cost_for_two]]*VLOOKUP(Table1[[#This Row],[Currency]],currency!$A$2:$B$10,2,FALSE)</f>
        <v>3.6</v>
      </c>
      <c r="Z3228" t="str">
        <f>VLOOKUP(C3228,country!A:B,2,FALSE)</f>
        <v>India</v>
      </c>
      <c r="AA3228">
        <f t="shared" si="50"/>
        <v>4</v>
      </c>
    </row>
    <row r="3229" spans="1:27" ht="15.75" customHeight="1" x14ac:dyDescent="0.25">
      <c r="A3229">
        <v>18354627</v>
      </c>
      <c r="B3229" t="s">
        <v>7234</v>
      </c>
      <c r="C3229">
        <v>1</v>
      </c>
      <c r="D3229" t="s">
        <v>23</v>
      </c>
      <c r="E3229" t="s">
        <v>7235</v>
      </c>
      <c r="F3229" t="s">
        <v>243</v>
      </c>
      <c r="G3229" t="s">
        <v>244</v>
      </c>
      <c r="H3229">
        <v>77.248180099999999</v>
      </c>
      <c r="I3229">
        <v>28.541422699999998</v>
      </c>
      <c r="J3229" t="s">
        <v>3328</v>
      </c>
      <c r="K3229" t="s">
        <v>28</v>
      </c>
      <c r="L3229" t="s">
        <v>29</v>
      </c>
      <c r="M3229" t="s">
        <v>36</v>
      </c>
      <c r="N3229" t="s">
        <v>29</v>
      </c>
      <c r="O3229" t="s">
        <v>29</v>
      </c>
      <c r="P3229">
        <v>1</v>
      </c>
      <c r="Q3229">
        <v>18</v>
      </c>
      <c r="R3229">
        <v>300</v>
      </c>
      <c r="S3229" t="str">
        <f>IF(Table1[[#This Row],[Average_Cost_for_two]]&lt;500,"Low",IF(Table1[[#This Row],[Average_Cost_for_two]]&lt;=1500,"Medium","High"))</f>
        <v>Low</v>
      </c>
      <c r="T3229">
        <v>3.3</v>
      </c>
      <c r="U3229">
        <v>2014</v>
      </c>
      <c r="V3229">
        <v>12</v>
      </c>
      <c r="W3229">
        <v>13</v>
      </c>
      <c r="X3229">
        <f>IF(OR(Main!$U3229=0,
       Main!$V3229=0,
       Main!$W3229=0),
   "",
   DATE(Main!$U3229,
        Main!$V3229,
        Main!$W3229)
)</f>
        <v>41986</v>
      </c>
      <c r="Y3229">
        <f>Table1[[#This Row],[Average_Cost_for_two]]*VLOOKUP(Table1[[#This Row],[Currency]],currency!$A$2:$B$10,2,FALSE)</f>
        <v>3.6</v>
      </c>
      <c r="Z3229" t="str">
        <f>VLOOKUP(C3229,country!A:B,2,FALSE)</f>
        <v>India</v>
      </c>
      <c r="AA3229">
        <f t="shared" si="50"/>
        <v>4</v>
      </c>
    </row>
    <row r="3230" spans="1:27" ht="15.75" customHeight="1" x14ac:dyDescent="0.25">
      <c r="A3230">
        <v>300408</v>
      </c>
      <c r="B3230" t="s">
        <v>2973</v>
      </c>
      <c r="C3230">
        <v>1</v>
      </c>
      <c r="D3230" t="s">
        <v>23</v>
      </c>
      <c r="E3230" t="s">
        <v>1445</v>
      </c>
      <c r="F3230" t="s">
        <v>1444</v>
      </c>
      <c r="G3230" t="s">
        <v>1445</v>
      </c>
      <c r="H3230">
        <v>77.195198599999998</v>
      </c>
      <c r="I3230">
        <v>28.5763982</v>
      </c>
      <c r="J3230" t="s">
        <v>2976</v>
      </c>
      <c r="K3230" t="s">
        <v>28</v>
      </c>
      <c r="L3230" t="s">
        <v>29</v>
      </c>
      <c r="M3230" t="s">
        <v>29</v>
      </c>
      <c r="N3230" t="s">
        <v>29</v>
      </c>
      <c r="O3230" t="s">
        <v>29</v>
      </c>
      <c r="P3230">
        <v>1</v>
      </c>
      <c r="Q3230">
        <v>195</v>
      </c>
      <c r="R3230">
        <v>300</v>
      </c>
      <c r="S3230" t="str">
        <f>IF(Table1[[#This Row],[Average_Cost_for_two]]&lt;500,"Low",IF(Table1[[#This Row],[Average_Cost_for_two]]&lt;=1500,"Medium","High"))</f>
        <v>Low</v>
      </c>
      <c r="T3230">
        <v>3.6</v>
      </c>
      <c r="U3230">
        <v>2018</v>
      </c>
      <c r="V3230">
        <v>12</v>
      </c>
      <c r="W3230">
        <v>6</v>
      </c>
      <c r="X3230">
        <f>IF(OR(Main!$U3230=0,
       Main!$V3230=0,
       Main!$W3230=0),
   "",
   DATE(Main!$U3230,
        Main!$V3230,
        Main!$W3230)
)</f>
        <v>43440</v>
      </c>
      <c r="Y3230">
        <f>Table1[[#This Row],[Average_Cost_for_two]]*VLOOKUP(Table1[[#This Row],[Currency]],currency!$A$2:$B$10,2,FALSE)</f>
        <v>3.6</v>
      </c>
      <c r="Z3230" t="str">
        <f>VLOOKUP(C3230,country!A:B,2,FALSE)</f>
        <v>India</v>
      </c>
      <c r="AA3230">
        <f t="shared" si="50"/>
        <v>4</v>
      </c>
    </row>
    <row r="3231" spans="1:27" ht="15.75" customHeight="1" x14ac:dyDescent="0.25">
      <c r="A3231">
        <v>18457090</v>
      </c>
      <c r="B3231" t="s">
        <v>7236</v>
      </c>
      <c r="C3231">
        <v>1</v>
      </c>
      <c r="D3231" t="s">
        <v>23</v>
      </c>
      <c r="E3231" t="s">
        <v>7237</v>
      </c>
      <c r="F3231" t="s">
        <v>155</v>
      </c>
      <c r="G3231" t="s">
        <v>156</v>
      </c>
      <c r="H3231">
        <v>0</v>
      </c>
      <c r="I3231">
        <v>0</v>
      </c>
      <c r="J3231" t="s">
        <v>615</v>
      </c>
      <c r="K3231" t="s">
        <v>28</v>
      </c>
      <c r="L3231" t="s">
        <v>29</v>
      </c>
      <c r="M3231" t="s">
        <v>29</v>
      </c>
      <c r="N3231" t="s">
        <v>29</v>
      </c>
      <c r="O3231" t="s">
        <v>29</v>
      </c>
      <c r="P3231">
        <v>1</v>
      </c>
      <c r="Q3231">
        <v>35</v>
      </c>
      <c r="R3231">
        <v>300</v>
      </c>
      <c r="S3231" t="str">
        <f>IF(Table1[[#This Row],[Average_Cost_for_two]]&lt;500,"Low",IF(Table1[[#This Row],[Average_Cost_for_two]]&lt;=1500,"Medium","High"))</f>
        <v>Low</v>
      </c>
      <c r="T3231">
        <v>3.8</v>
      </c>
      <c r="U3231">
        <v>2011</v>
      </c>
      <c r="V3231">
        <v>12</v>
      </c>
      <c r="W3231">
        <v>28</v>
      </c>
      <c r="X3231">
        <f>IF(OR(Main!$U3231=0,
       Main!$V3231=0,
       Main!$W3231=0),
   "",
   DATE(Main!$U3231,
        Main!$V3231,
        Main!$W3231)
)</f>
        <v>40905</v>
      </c>
      <c r="Y3231">
        <f>Table1[[#This Row],[Average_Cost_for_two]]*VLOOKUP(Table1[[#This Row],[Currency]],currency!$A$2:$B$10,2,FALSE)</f>
        <v>3.6</v>
      </c>
      <c r="Z3231" t="str">
        <f>VLOOKUP(C3231,country!A:B,2,FALSE)</f>
        <v>India</v>
      </c>
      <c r="AA3231">
        <f t="shared" si="50"/>
        <v>4</v>
      </c>
    </row>
    <row r="3232" spans="1:27" ht="15.75" customHeight="1" x14ac:dyDescent="0.25">
      <c r="A3232">
        <v>307622</v>
      </c>
      <c r="B3232" t="s">
        <v>7238</v>
      </c>
      <c r="C3232">
        <v>1</v>
      </c>
      <c r="D3232" t="s">
        <v>23</v>
      </c>
      <c r="E3232" t="s">
        <v>7239</v>
      </c>
      <c r="F3232" t="s">
        <v>441</v>
      </c>
      <c r="G3232" t="s">
        <v>442</v>
      </c>
      <c r="H3232">
        <v>77.229603100000006</v>
      </c>
      <c r="I3232">
        <v>28.6184829</v>
      </c>
      <c r="J3232" t="s">
        <v>2859</v>
      </c>
      <c r="K3232" t="s">
        <v>28</v>
      </c>
      <c r="L3232" t="s">
        <v>29</v>
      </c>
      <c r="M3232" t="s">
        <v>29</v>
      </c>
      <c r="N3232" t="s">
        <v>29</v>
      </c>
      <c r="O3232" t="s">
        <v>29</v>
      </c>
      <c r="P3232">
        <v>1</v>
      </c>
      <c r="Q3232">
        <v>266</v>
      </c>
      <c r="R3232">
        <v>300</v>
      </c>
      <c r="S3232" t="str">
        <f>IF(Table1[[#This Row],[Average_Cost_for_two]]&lt;500,"Low",IF(Table1[[#This Row],[Average_Cost_for_two]]&lt;=1500,"Medium","High"))</f>
        <v>Low</v>
      </c>
      <c r="T3232">
        <v>3.8</v>
      </c>
      <c r="U3232">
        <v>2018</v>
      </c>
      <c r="V3232">
        <v>12</v>
      </c>
      <c r="W3232">
        <v>21</v>
      </c>
      <c r="X3232">
        <f>IF(OR(Main!$U3232=0,
       Main!$V3232=0,
       Main!$W3232=0),
   "",
   DATE(Main!$U3232,
        Main!$V3232,
        Main!$W3232)
)</f>
        <v>43455</v>
      </c>
      <c r="Y3232">
        <f>Table1[[#This Row],[Average_Cost_for_two]]*VLOOKUP(Table1[[#This Row],[Currency]],currency!$A$2:$B$10,2,FALSE)</f>
        <v>3.6</v>
      </c>
      <c r="Z3232" t="str">
        <f>VLOOKUP(C3232,country!A:B,2,FALSE)</f>
        <v>India</v>
      </c>
      <c r="AA3232">
        <f t="shared" si="50"/>
        <v>4</v>
      </c>
    </row>
    <row r="3233" spans="1:27" ht="15.75" customHeight="1" x14ac:dyDescent="0.25">
      <c r="A3233">
        <v>3041</v>
      </c>
      <c r="B3233" t="s">
        <v>7240</v>
      </c>
      <c r="C3233">
        <v>1</v>
      </c>
      <c r="D3233" t="s">
        <v>23</v>
      </c>
      <c r="E3233" t="s">
        <v>7241</v>
      </c>
      <c r="F3233" t="s">
        <v>445</v>
      </c>
      <c r="G3233" t="s">
        <v>446</v>
      </c>
      <c r="H3233">
        <v>77.242176700000002</v>
      </c>
      <c r="I3233">
        <v>28.552728599999998</v>
      </c>
      <c r="J3233" t="s">
        <v>7242</v>
      </c>
      <c r="K3233" t="s">
        <v>28</v>
      </c>
      <c r="L3233" t="s">
        <v>29</v>
      </c>
      <c r="M3233" t="s">
        <v>29</v>
      </c>
      <c r="N3233" t="s">
        <v>29</v>
      </c>
      <c r="O3233" t="s">
        <v>29</v>
      </c>
      <c r="P3233">
        <v>1</v>
      </c>
      <c r="Q3233">
        <v>729</v>
      </c>
      <c r="R3233">
        <v>300</v>
      </c>
      <c r="S3233" t="str">
        <f>IF(Table1[[#This Row],[Average_Cost_for_two]]&lt;500,"Low",IF(Table1[[#This Row],[Average_Cost_for_two]]&lt;=1500,"Medium","High"))</f>
        <v>Low</v>
      </c>
      <c r="T3233">
        <v>4.2</v>
      </c>
      <c r="U3233">
        <v>2018</v>
      </c>
      <c r="V3233">
        <v>12</v>
      </c>
      <c r="W3233">
        <v>21</v>
      </c>
      <c r="X3233">
        <f>IF(OR(Main!$U3233=0,
       Main!$V3233=0,
       Main!$W3233=0),
   "",
   DATE(Main!$U3233,
        Main!$V3233,
        Main!$W3233)
)</f>
        <v>43455</v>
      </c>
      <c r="Y3233">
        <f>Table1[[#This Row],[Average_Cost_for_two]]*VLOOKUP(Table1[[#This Row],[Currency]],currency!$A$2:$B$10,2,FALSE)</f>
        <v>3.6</v>
      </c>
      <c r="Z3233" t="str">
        <f>VLOOKUP(C3233,country!A:B,2,FALSE)</f>
        <v>India</v>
      </c>
      <c r="AA3233">
        <f t="shared" si="50"/>
        <v>4</v>
      </c>
    </row>
    <row r="3234" spans="1:27" ht="15.75" customHeight="1" x14ac:dyDescent="0.25">
      <c r="A3234">
        <v>5358</v>
      </c>
      <c r="B3234" t="s">
        <v>7243</v>
      </c>
      <c r="C3234">
        <v>1</v>
      </c>
      <c r="D3234" t="s">
        <v>23</v>
      </c>
      <c r="E3234" t="s">
        <v>7244</v>
      </c>
      <c r="F3234" t="s">
        <v>486</v>
      </c>
      <c r="G3234" t="s">
        <v>487</v>
      </c>
      <c r="H3234">
        <v>77.159850599999999</v>
      </c>
      <c r="I3234">
        <v>28.689719499999999</v>
      </c>
      <c r="J3234" t="s">
        <v>7245</v>
      </c>
      <c r="K3234" t="s">
        <v>28</v>
      </c>
      <c r="L3234" t="s">
        <v>29</v>
      </c>
      <c r="M3234" t="s">
        <v>29</v>
      </c>
      <c r="N3234" t="s">
        <v>29</v>
      </c>
      <c r="O3234" t="s">
        <v>29</v>
      </c>
      <c r="P3234">
        <v>1</v>
      </c>
      <c r="Q3234">
        <v>23</v>
      </c>
      <c r="R3234">
        <v>300</v>
      </c>
      <c r="S3234" t="str">
        <f>IF(Table1[[#This Row],[Average_Cost_for_two]]&lt;500,"Low",IF(Table1[[#This Row],[Average_Cost_for_two]]&lt;=1500,"Medium","High"))</f>
        <v>Low</v>
      </c>
      <c r="T3234">
        <v>3.2</v>
      </c>
      <c r="U3234">
        <v>2012</v>
      </c>
      <c r="V3234">
        <v>12</v>
      </c>
      <c r="W3234">
        <v>23</v>
      </c>
      <c r="X3234">
        <f>IF(OR(Main!$U3234=0,
       Main!$V3234=0,
       Main!$W3234=0),
   "",
   DATE(Main!$U3234,
        Main!$V3234,
        Main!$W3234)
)</f>
        <v>41266</v>
      </c>
      <c r="Y3234">
        <f>Table1[[#This Row],[Average_Cost_for_two]]*VLOOKUP(Table1[[#This Row],[Currency]],currency!$A$2:$B$10,2,FALSE)</f>
        <v>3.6</v>
      </c>
      <c r="Z3234" t="str">
        <f>VLOOKUP(C3234,country!A:B,2,FALSE)</f>
        <v>India</v>
      </c>
      <c r="AA3234">
        <f t="shared" si="50"/>
        <v>4</v>
      </c>
    </row>
    <row r="3235" spans="1:27" ht="15.75" customHeight="1" x14ac:dyDescent="0.25">
      <c r="A3235">
        <v>305942</v>
      </c>
      <c r="B3235" t="s">
        <v>7246</v>
      </c>
      <c r="C3235">
        <v>1</v>
      </c>
      <c r="D3235" t="s">
        <v>23</v>
      </c>
      <c r="E3235" t="s">
        <v>7247</v>
      </c>
      <c r="F3235" t="s">
        <v>685</v>
      </c>
      <c r="G3235" t="s">
        <v>686</v>
      </c>
      <c r="H3235">
        <v>77.273255199999994</v>
      </c>
      <c r="I3235">
        <v>28.6300597</v>
      </c>
      <c r="J3235" t="s">
        <v>556</v>
      </c>
      <c r="K3235" t="s">
        <v>28</v>
      </c>
      <c r="L3235" t="s">
        <v>29</v>
      </c>
      <c r="M3235" t="s">
        <v>29</v>
      </c>
      <c r="N3235" t="s">
        <v>29</v>
      </c>
      <c r="O3235" t="s">
        <v>29</v>
      </c>
      <c r="P3235">
        <v>1</v>
      </c>
      <c r="Q3235">
        <v>31</v>
      </c>
      <c r="R3235">
        <v>300</v>
      </c>
      <c r="S3235" t="str">
        <f>IF(Table1[[#This Row],[Average_Cost_for_two]]&lt;500,"Low",IF(Table1[[#This Row],[Average_Cost_for_two]]&lt;=1500,"Medium","High"))</f>
        <v>Low</v>
      </c>
      <c r="T3235">
        <v>3.4</v>
      </c>
      <c r="U3235">
        <v>2011</v>
      </c>
      <c r="V3235">
        <v>12</v>
      </c>
      <c r="W3235">
        <v>15</v>
      </c>
      <c r="X3235">
        <f>IF(OR(Main!$U3235=0,
       Main!$V3235=0,
       Main!$W3235=0),
   "",
   DATE(Main!$U3235,
        Main!$V3235,
        Main!$W3235)
)</f>
        <v>40892</v>
      </c>
      <c r="Y3235">
        <f>Table1[[#This Row],[Average_Cost_for_two]]*VLOOKUP(Table1[[#This Row],[Currency]],currency!$A$2:$B$10,2,FALSE)</f>
        <v>3.6</v>
      </c>
      <c r="Z3235" t="str">
        <f>VLOOKUP(C3235,country!A:B,2,FALSE)</f>
        <v>India</v>
      </c>
      <c r="AA3235">
        <f t="shared" si="50"/>
        <v>4</v>
      </c>
    </row>
    <row r="3236" spans="1:27" ht="15.75" customHeight="1" x14ac:dyDescent="0.25">
      <c r="A3236">
        <v>7515</v>
      </c>
      <c r="B3236" t="s">
        <v>7248</v>
      </c>
      <c r="C3236">
        <v>1</v>
      </c>
      <c r="D3236" t="s">
        <v>23</v>
      </c>
      <c r="E3236" t="s">
        <v>7249</v>
      </c>
      <c r="F3236" t="s">
        <v>2451</v>
      </c>
      <c r="G3236" t="s">
        <v>2452</v>
      </c>
      <c r="H3236">
        <v>77.226560939999999</v>
      </c>
      <c r="I3236">
        <v>28.58456559</v>
      </c>
      <c r="J3236" t="s">
        <v>7250</v>
      </c>
      <c r="K3236" t="s">
        <v>28</v>
      </c>
      <c r="L3236" t="s">
        <v>29</v>
      </c>
      <c r="M3236" t="s">
        <v>36</v>
      </c>
      <c r="N3236" t="s">
        <v>29</v>
      </c>
      <c r="O3236" t="s">
        <v>29</v>
      </c>
      <c r="P3236">
        <v>1</v>
      </c>
      <c r="Q3236">
        <v>200</v>
      </c>
      <c r="R3236">
        <v>300</v>
      </c>
      <c r="S3236" t="str">
        <f>IF(Table1[[#This Row],[Average_Cost_for_two]]&lt;500,"Low",IF(Table1[[#This Row],[Average_Cost_for_two]]&lt;=1500,"Medium","High"))</f>
        <v>Low</v>
      </c>
      <c r="T3236">
        <v>3.9</v>
      </c>
      <c r="U3236">
        <v>2010</v>
      </c>
      <c r="V3236">
        <v>12</v>
      </c>
      <c r="W3236">
        <v>7</v>
      </c>
      <c r="X3236">
        <f>IF(OR(Main!$U3236=0,
       Main!$V3236=0,
       Main!$W3236=0),
   "",
   DATE(Main!$U3236,
        Main!$V3236,
        Main!$W3236)
)</f>
        <v>40519</v>
      </c>
      <c r="Y3236">
        <f>Table1[[#This Row],[Average_Cost_for_two]]*VLOOKUP(Table1[[#This Row],[Currency]],currency!$A$2:$B$10,2,FALSE)</f>
        <v>3.6</v>
      </c>
      <c r="Z3236" t="str">
        <f>VLOOKUP(C3236,country!A:B,2,FALSE)</f>
        <v>India</v>
      </c>
      <c r="AA3236">
        <f t="shared" si="50"/>
        <v>4</v>
      </c>
    </row>
    <row r="3237" spans="1:27" ht="15.75" customHeight="1" x14ac:dyDescent="0.25">
      <c r="A3237">
        <v>4315</v>
      </c>
      <c r="B3237" t="s">
        <v>7251</v>
      </c>
      <c r="C3237">
        <v>1</v>
      </c>
      <c r="D3237" t="s">
        <v>23</v>
      </c>
      <c r="E3237" t="s">
        <v>7252</v>
      </c>
      <c r="F3237" t="s">
        <v>39</v>
      </c>
      <c r="G3237" t="s">
        <v>40</v>
      </c>
      <c r="H3237">
        <v>77.124921200000003</v>
      </c>
      <c r="I3237">
        <v>28.546728900000002</v>
      </c>
      <c r="J3237" t="s">
        <v>7253</v>
      </c>
      <c r="K3237" t="s">
        <v>28</v>
      </c>
      <c r="L3237" t="s">
        <v>29</v>
      </c>
      <c r="M3237" t="s">
        <v>29</v>
      </c>
      <c r="N3237" t="s">
        <v>29</v>
      </c>
      <c r="O3237" t="s">
        <v>29</v>
      </c>
      <c r="P3237">
        <v>1</v>
      </c>
      <c r="Q3237">
        <v>5</v>
      </c>
      <c r="R3237">
        <v>300</v>
      </c>
      <c r="S3237" t="str">
        <f>IF(Table1[[#This Row],[Average_Cost_for_two]]&lt;500,"Low",IF(Table1[[#This Row],[Average_Cost_for_two]]&lt;=1500,"Medium","High"))</f>
        <v>Low</v>
      </c>
      <c r="T3237">
        <v>2.8</v>
      </c>
      <c r="U3237">
        <v>2012</v>
      </c>
      <c r="V3237">
        <v>12</v>
      </c>
      <c r="W3237">
        <v>19</v>
      </c>
      <c r="X3237">
        <f>IF(OR(Main!$U3237=0,
       Main!$V3237=0,
       Main!$W3237=0),
   "",
   DATE(Main!$U3237,
        Main!$V3237,
        Main!$W3237)
)</f>
        <v>41262</v>
      </c>
      <c r="Y3237">
        <f>Table1[[#This Row],[Average_Cost_for_two]]*VLOOKUP(Table1[[#This Row],[Currency]],currency!$A$2:$B$10,2,FALSE)</f>
        <v>3.6</v>
      </c>
      <c r="Z3237" t="str">
        <f>VLOOKUP(C3237,country!A:B,2,FALSE)</f>
        <v>India</v>
      </c>
      <c r="AA3237">
        <f t="shared" si="50"/>
        <v>4</v>
      </c>
    </row>
    <row r="3238" spans="1:27" ht="15.75" customHeight="1" x14ac:dyDescent="0.25">
      <c r="A3238">
        <v>18486862</v>
      </c>
      <c r="B3238" t="s">
        <v>6844</v>
      </c>
      <c r="C3238">
        <v>1</v>
      </c>
      <c r="D3238" t="s">
        <v>23</v>
      </c>
      <c r="E3238" t="s">
        <v>7254</v>
      </c>
      <c r="F3238" t="s">
        <v>177</v>
      </c>
      <c r="G3238" t="s">
        <v>178</v>
      </c>
      <c r="H3238">
        <v>77.166377400000002</v>
      </c>
      <c r="I3238">
        <v>28.5009424</v>
      </c>
      <c r="J3238" t="s">
        <v>715</v>
      </c>
      <c r="K3238" t="s">
        <v>28</v>
      </c>
      <c r="L3238" t="s">
        <v>29</v>
      </c>
      <c r="M3238" t="s">
        <v>29</v>
      </c>
      <c r="N3238" t="s">
        <v>29</v>
      </c>
      <c r="O3238" t="s">
        <v>29</v>
      </c>
      <c r="P3238">
        <v>1</v>
      </c>
      <c r="Q3238">
        <v>1</v>
      </c>
      <c r="R3238">
        <v>300</v>
      </c>
      <c r="S3238" t="str">
        <f>IF(Table1[[#This Row],[Average_Cost_for_two]]&lt;500,"Low",IF(Table1[[#This Row],[Average_Cost_for_two]]&lt;=1500,"Medium","High"))</f>
        <v>Low</v>
      </c>
      <c r="T3238">
        <v>1</v>
      </c>
      <c r="U3238">
        <v>2013</v>
      </c>
      <c r="V3238">
        <v>12</v>
      </c>
      <c r="W3238">
        <v>12</v>
      </c>
      <c r="X3238">
        <f>IF(OR(Main!$U3238=0,
       Main!$V3238=0,
       Main!$W3238=0),
   "",
   DATE(Main!$U3238,
        Main!$V3238,
        Main!$W3238)
)</f>
        <v>41620</v>
      </c>
      <c r="Y3238">
        <f>Table1[[#This Row],[Average_Cost_for_two]]*VLOOKUP(Table1[[#This Row],[Currency]],currency!$A$2:$B$10,2,FALSE)</f>
        <v>3.6</v>
      </c>
      <c r="Z3238" t="str">
        <f>VLOOKUP(C3238,country!A:B,2,FALSE)</f>
        <v>India</v>
      </c>
      <c r="AA3238">
        <f t="shared" si="50"/>
        <v>4</v>
      </c>
    </row>
    <row r="3239" spans="1:27" ht="15.75" customHeight="1" x14ac:dyDescent="0.25">
      <c r="A3239">
        <v>18419902</v>
      </c>
      <c r="B3239" t="s">
        <v>7255</v>
      </c>
      <c r="C3239">
        <v>1</v>
      </c>
      <c r="D3239" t="s">
        <v>23</v>
      </c>
      <c r="E3239" t="s">
        <v>6878</v>
      </c>
      <c r="F3239" t="s">
        <v>3162</v>
      </c>
      <c r="G3239" t="s">
        <v>3161</v>
      </c>
      <c r="H3239">
        <v>77.146624299999999</v>
      </c>
      <c r="I3239">
        <v>28.656769100000002</v>
      </c>
      <c r="J3239" t="s">
        <v>682</v>
      </c>
      <c r="K3239" t="s">
        <v>28</v>
      </c>
      <c r="L3239" t="s">
        <v>29</v>
      </c>
      <c r="M3239" t="s">
        <v>29</v>
      </c>
      <c r="N3239" t="s">
        <v>29</v>
      </c>
      <c r="O3239" t="s">
        <v>29</v>
      </c>
      <c r="P3239">
        <v>1</v>
      </c>
      <c r="Q3239">
        <v>13</v>
      </c>
      <c r="R3239">
        <v>300</v>
      </c>
      <c r="S3239" t="str">
        <f>IF(Table1[[#This Row],[Average_Cost_for_two]]&lt;500,"Low",IF(Table1[[#This Row],[Average_Cost_for_two]]&lt;=1500,"Medium","High"))</f>
        <v>Low</v>
      </c>
      <c r="T3239">
        <v>3.2</v>
      </c>
      <c r="U3239">
        <v>2016</v>
      </c>
      <c r="V3239">
        <v>12</v>
      </c>
      <c r="W3239">
        <v>23</v>
      </c>
      <c r="X3239">
        <f>IF(OR(Main!$U3239=0,
       Main!$V3239=0,
       Main!$W3239=0),
   "",
   DATE(Main!$U3239,
        Main!$V3239,
        Main!$W3239)
)</f>
        <v>42727</v>
      </c>
      <c r="Y3239">
        <f>Table1[[#This Row],[Average_Cost_for_two]]*VLOOKUP(Table1[[#This Row],[Currency]],currency!$A$2:$B$10,2,FALSE)</f>
        <v>3.6</v>
      </c>
      <c r="Z3239" t="str">
        <f>VLOOKUP(C3239,country!A:B,2,FALSE)</f>
        <v>India</v>
      </c>
      <c r="AA3239">
        <f t="shared" si="50"/>
        <v>4</v>
      </c>
    </row>
    <row r="3240" spans="1:27" ht="15.75" customHeight="1" x14ac:dyDescent="0.25">
      <c r="A3240">
        <v>303599</v>
      </c>
      <c r="B3240" t="s">
        <v>7256</v>
      </c>
      <c r="C3240">
        <v>1</v>
      </c>
      <c r="D3240" t="s">
        <v>23</v>
      </c>
      <c r="E3240" t="s">
        <v>7257</v>
      </c>
      <c r="F3240" t="s">
        <v>702</v>
      </c>
      <c r="G3240" t="s">
        <v>703</v>
      </c>
      <c r="H3240">
        <v>77.242491000000001</v>
      </c>
      <c r="I3240">
        <v>28.592242800000001</v>
      </c>
      <c r="J3240" t="s">
        <v>2963</v>
      </c>
      <c r="K3240" t="s">
        <v>28</v>
      </c>
      <c r="L3240" t="s">
        <v>29</v>
      </c>
      <c r="M3240" t="s">
        <v>29</v>
      </c>
      <c r="N3240" t="s">
        <v>29</v>
      </c>
      <c r="O3240" t="s">
        <v>29</v>
      </c>
      <c r="P3240">
        <v>1</v>
      </c>
      <c r="Q3240">
        <v>251</v>
      </c>
      <c r="R3240">
        <v>300</v>
      </c>
      <c r="S3240" t="str">
        <f>IF(Table1[[#This Row],[Average_Cost_for_two]]&lt;500,"Low",IF(Table1[[#This Row],[Average_Cost_for_two]]&lt;=1500,"Medium","High"))</f>
        <v>Low</v>
      </c>
      <c r="T3240">
        <v>3.9</v>
      </c>
      <c r="U3240">
        <v>2018</v>
      </c>
      <c r="V3240">
        <v>12</v>
      </c>
      <c r="W3240">
        <v>20</v>
      </c>
      <c r="X3240">
        <f>IF(OR(Main!$U3240=0,
       Main!$V3240=0,
       Main!$W3240=0),
   "",
   DATE(Main!$U3240,
        Main!$V3240,
        Main!$W3240)
)</f>
        <v>43454</v>
      </c>
      <c r="Y3240">
        <f>Table1[[#This Row],[Average_Cost_for_two]]*VLOOKUP(Table1[[#This Row],[Currency]],currency!$A$2:$B$10,2,FALSE)</f>
        <v>3.6</v>
      </c>
      <c r="Z3240" t="str">
        <f>VLOOKUP(C3240,country!A:B,2,FALSE)</f>
        <v>India</v>
      </c>
      <c r="AA3240">
        <f t="shared" si="50"/>
        <v>4</v>
      </c>
    </row>
    <row r="3241" spans="1:27" ht="15.75" customHeight="1" x14ac:dyDescent="0.25">
      <c r="A3241">
        <v>300801</v>
      </c>
      <c r="B3241" t="s">
        <v>7258</v>
      </c>
      <c r="C3241">
        <v>1</v>
      </c>
      <c r="D3241" t="s">
        <v>23</v>
      </c>
      <c r="E3241" t="s">
        <v>7259</v>
      </c>
      <c r="F3241" t="s">
        <v>108</v>
      </c>
      <c r="G3241" t="s">
        <v>109</v>
      </c>
      <c r="H3241">
        <v>77.284334299999998</v>
      </c>
      <c r="I3241">
        <v>28.618738</v>
      </c>
      <c r="J3241" t="s">
        <v>594</v>
      </c>
      <c r="K3241" t="s">
        <v>28</v>
      </c>
      <c r="L3241" t="s">
        <v>29</v>
      </c>
      <c r="M3241" t="s">
        <v>29</v>
      </c>
      <c r="N3241" t="s">
        <v>29</v>
      </c>
      <c r="O3241" t="s">
        <v>29</v>
      </c>
      <c r="P3241">
        <v>1</v>
      </c>
      <c r="Q3241">
        <v>1</v>
      </c>
      <c r="R3241">
        <v>300</v>
      </c>
      <c r="S3241" t="str">
        <f>IF(Table1[[#This Row],[Average_Cost_for_two]]&lt;500,"Low",IF(Table1[[#This Row],[Average_Cost_for_two]]&lt;=1500,"Medium","High"))</f>
        <v>Low</v>
      </c>
      <c r="T3241">
        <v>1</v>
      </c>
      <c r="U3241">
        <v>2017</v>
      </c>
      <c r="V3241">
        <v>12</v>
      </c>
      <c r="W3241">
        <v>19</v>
      </c>
      <c r="X3241">
        <f>IF(OR(Main!$U3241=0,
       Main!$V3241=0,
       Main!$W3241=0),
   "",
   DATE(Main!$U3241,
        Main!$V3241,
        Main!$W3241)
)</f>
        <v>43088</v>
      </c>
      <c r="Y3241">
        <f>Table1[[#This Row],[Average_Cost_for_two]]*VLOOKUP(Table1[[#This Row],[Currency]],currency!$A$2:$B$10,2,FALSE)</f>
        <v>3.6</v>
      </c>
      <c r="Z3241" t="str">
        <f>VLOOKUP(C3241,country!A:B,2,FALSE)</f>
        <v>India</v>
      </c>
      <c r="AA3241">
        <f t="shared" si="50"/>
        <v>4</v>
      </c>
    </row>
    <row r="3242" spans="1:27" ht="15.75" customHeight="1" x14ac:dyDescent="0.25">
      <c r="A3242">
        <v>18356817</v>
      </c>
      <c r="B3242" t="s">
        <v>7260</v>
      </c>
      <c r="C3242">
        <v>1</v>
      </c>
      <c r="D3242" t="s">
        <v>23</v>
      </c>
      <c r="E3242" t="s">
        <v>7261</v>
      </c>
      <c r="F3242" t="s">
        <v>2939</v>
      </c>
      <c r="G3242" t="s">
        <v>2940</v>
      </c>
      <c r="H3242">
        <v>77.109535820000005</v>
      </c>
      <c r="I3242">
        <v>28.672795570000002</v>
      </c>
      <c r="J3242" t="s">
        <v>3036</v>
      </c>
      <c r="K3242" t="s">
        <v>28</v>
      </c>
      <c r="L3242" t="s">
        <v>29</v>
      </c>
      <c r="M3242" t="s">
        <v>36</v>
      </c>
      <c r="N3242" t="s">
        <v>29</v>
      </c>
      <c r="O3242" t="s">
        <v>29</v>
      </c>
      <c r="P3242">
        <v>1</v>
      </c>
      <c r="Q3242">
        <v>23</v>
      </c>
      <c r="R3242">
        <v>300</v>
      </c>
      <c r="S3242" t="str">
        <f>IF(Table1[[#This Row],[Average_Cost_for_two]]&lt;500,"Low",IF(Table1[[#This Row],[Average_Cost_for_two]]&lt;=1500,"Medium","High"))</f>
        <v>Low</v>
      </c>
      <c r="T3242">
        <v>3.4</v>
      </c>
      <c r="U3242">
        <v>2016</v>
      </c>
      <c r="V3242">
        <v>12</v>
      </c>
      <c r="W3242">
        <v>28</v>
      </c>
      <c r="X3242">
        <f>IF(OR(Main!$U3242=0,
       Main!$V3242=0,
       Main!$W3242=0),
   "",
   DATE(Main!$U3242,
        Main!$V3242,
        Main!$W3242)
)</f>
        <v>42732</v>
      </c>
      <c r="Y3242">
        <f>Table1[[#This Row],[Average_Cost_for_two]]*VLOOKUP(Table1[[#This Row],[Currency]],currency!$A$2:$B$10,2,FALSE)</f>
        <v>3.6</v>
      </c>
      <c r="Z3242" t="str">
        <f>VLOOKUP(C3242,country!A:B,2,FALSE)</f>
        <v>India</v>
      </c>
      <c r="AA3242">
        <f t="shared" si="50"/>
        <v>4</v>
      </c>
    </row>
    <row r="3243" spans="1:27" ht="15.75" customHeight="1" x14ac:dyDescent="0.25">
      <c r="A3243">
        <v>18386078</v>
      </c>
      <c r="B3243" t="s">
        <v>7262</v>
      </c>
      <c r="C3243">
        <v>1</v>
      </c>
      <c r="D3243" t="s">
        <v>23</v>
      </c>
      <c r="E3243" t="s">
        <v>7263</v>
      </c>
      <c r="F3243" t="s">
        <v>114</v>
      </c>
      <c r="G3243" t="s">
        <v>115</v>
      </c>
      <c r="H3243">
        <v>77.147348899999997</v>
      </c>
      <c r="I3243">
        <v>28.712802499999999</v>
      </c>
      <c r="J3243" t="s">
        <v>567</v>
      </c>
      <c r="K3243" t="s">
        <v>28</v>
      </c>
      <c r="L3243" t="s">
        <v>29</v>
      </c>
      <c r="M3243" t="s">
        <v>36</v>
      </c>
      <c r="N3243" t="s">
        <v>29</v>
      </c>
      <c r="O3243" t="s">
        <v>29</v>
      </c>
      <c r="P3243">
        <v>1</v>
      </c>
      <c r="Q3243">
        <v>4</v>
      </c>
      <c r="R3243">
        <v>300</v>
      </c>
      <c r="S3243" t="str">
        <f>IF(Table1[[#This Row],[Average_Cost_for_two]]&lt;500,"Low",IF(Table1[[#This Row],[Average_Cost_for_two]]&lt;=1500,"Medium","High"))</f>
        <v>Low</v>
      </c>
      <c r="T3243">
        <v>3</v>
      </c>
      <c r="U3243">
        <v>2012</v>
      </c>
      <c r="V3243">
        <v>12</v>
      </c>
      <c r="W3243">
        <v>25</v>
      </c>
      <c r="X3243">
        <f>IF(OR(Main!$U3243=0,
       Main!$V3243=0,
       Main!$W3243=0),
   "",
   DATE(Main!$U3243,
        Main!$V3243,
        Main!$W3243)
)</f>
        <v>41268</v>
      </c>
      <c r="Y3243">
        <f>Table1[[#This Row],[Average_Cost_for_two]]*VLOOKUP(Table1[[#This Row],[Currency]],currency!$A$2:$B$10,2,FALSE)</f>
        <v>3.6</v>
      </c>
      <c r="Z3243" t="str">
        <f>VLOOKUP(C3243,country!A:B,2,FALSE)</f>
        <v>India</v>
      </c>
      <c r="AA3243">
        <f t="shared" si="50"/>
        <v>4</v>
      </c>
    </row>
    <row r="3244" spans="1:27" ht="15.75" customHeight="1" x14ac:dyDescent="0.25">
      <c r="A3244">
        <v>6451</v>
      </c>
      <c r="B3244" t="s">
        <v>7264</v>
      </c>
      <c r="C3244">
        <v>1</v>
      </c>
      <c r="D3244" t="s">
        <v>23</v>
      </c>
      <c r="E3244" t="s">
        <v>7265</v>
      </c>
      <c r="F3244" t="s">
        <v>114</v>
      </c>
      <c r="G3244" t="s">
        <v>115</v>
      </c>
      <c r="H3244">
        <v>77.135585599999999</v>
      </c>
      <c r="I3244">
        <v>28.701269</v>
      </c>
      <c r="J3244" t="s">
        <v>495</v>
      </c>
      <c r="K3244" t="s">
        <v>28</v>
      </c>
      <c r="L3244" t="s">
        <v>29</v>
      </c>
      <c r="M3244" t="s">
        <v>29</v>
      </c>
      <c r="N3244" t="s">
        <v>29</v>
      </c>
      <c r="O3244" t="s">
        <v>29</v>
      </c>
      <c r="P3244">
        <v>1</v>
      </c>
      <c r="Q3244">
        <v>93</v>
      </c>
      <c r="R3244">
        <v>300</v>
      </c>
      <c r="S3244" t="str">
        <f>IF(Table1[[#This Row],[Average_Cost_for_two]]&lt;500,"Low",IF(Table1[[#This Row],[Average_Cost_for_two]]&lt;=1500,"Medium","High"))</f>
        <v>Low</v>
      </c>
      <c r="T3244">
        <v>3.6</v>
      </c>
      <c r="U3244">
        <v>2018</v>
      </c>
      <c r="V3244">
        <v>12</v>
      </c>
      <c r="W3244">
        <v>1</v>
      </c>
      <c r="X3244">
        <f>IF(OR(Main!$U3244=0,
       Main!$V3244=0,
       Main!$W3244=0),
   "",
   DATE(Main!$U3244,
        Main!$V3244,
        Main!$W3244)
)</f>
        <v>43435</v>
      </c>
      <c r="Y3244">
        <f>Table1[[#This Row],[Average_Cost_for_two]]*VLOOKUP(Table1[[#This Row],[Currency]],currency!$A$2:$B$10,2,FALSE)</f>
        <v>3.6</v>
      </c>
      <c r="Z3244" t="str">
        <f>VLOOKUP(C3244,country!A:B,2,FALSE)</f>
        <v>India</v>
      </c>
      <c r="AA3244">
        <f t="shared" si="50"/>
        <v>4</v>
      </c>
    </row>
    <row r="3245" spans="1:27" ht="15.75" customHeight="1" x14ac:dyDescent="0.25">
      <c r="A3245">
        <v>18398592</v>
      </c>
      <c r="B3245" t="s">
        <v>7266</v>
      </c>
      <c r="C3245">
        <v>1</v>
      </c>
      <c r="D3245" t="s">
        <v>23</v>
      </c>
      <c r="E3245" t="s">
        <v>7267</v>
      </c>
      <c r="F3245" t="s">
        <v>114</v>
      </c>
      <c r="G3245" t="s">
        <v>115</v>
      </c>
      <c r="H3245">
        <v>77.111615900000004</v>
      </c>
      <c r="I3245">
        <v>28.693075799999999</v>
      </c>
      <c r="J3245" t="s">
        <v>7268</v>
      </c>
      <c r="K3245" t="s">
        <v>28</v>
      </c>
      <c r="L3245" t="s">
        <v>29</v>
      </c>
      <c r="M3245" t="s">
        <v>36</v>
      </c>
      <c r="N3245" t="s">
        <v>29</v>
      </c>
      <c r="O3245" t="s">
        <v>29</v>
      </c>
      <c r="P3245">
        <v>1</v>
      </c>
      <c r="Q3245">
        <v>63</v>
      </c>
      <c r="R3245">
        <v>300</v>
      </c>
      <c r="S3245" t="str">
        <f>IF(Table1[[#This Row],[Average_Cost_for_two]]&lt;500,"Low",IF(Table1[[#This Row],[Average_Cost_for_two]]&lt;=1500,"Medium","High"))</f>
        <v>Low</v>
      </c>
      <c r="T3245">
        <v>3.9</v>
      </c>
      <c r="U3245">
        <v>2012</v>
      </c>
      <c r="V3245">
        <v>12</v>
      </c>
      <c r="W3245">
        <v>11</v>
      </c>
      <c r="X3245">
        <f>IF(OR(Main!$U3245=0,
       Main!$V3245=0,
       Main!$W3245=0),
   "",
   DATE(Main!$U3245,
        Main!$V3245,
        Main!$W3245)
)</f>
        <v>41254</v>
      </c>
      <c r="Y3245">
        <f>Table1[[#This Row],[Average_Cost_for_two]]*VLOOKUP(Table1[[#This Row],[Currency]],currency!$A$2:$B$10,2,FALSE)</f>
        <v>3.6</v>
      </c>
      <c r="Z3245" t="str">
        <f>VLOOKUP(C3245,country!A:B,2,FALSE)</f>
        <v>India</v>
      </c>
      <c r="AA3245">
        <f t="shared" si="50"/>
        <v>4</v>
      </c>
    </row>
    <row r="3246" spans="1:27" ht="15.75" customHeight="1" x14ac:dyDescent="0.25">
      <c r="A3246">
        <v>731</v>
      </c>
      <c r="B3246" t="s">
        <v>7117</v>
      </c>
      <c r="C3246">
        <v>1</v>
      </c>
      <c r="D3246" t="s">
        <v>23</v>
      </c>
      <c r="E3246" t="s">
        <v>7269</v>
      </c>
      <c r="F3246" t="s">
        <v>2456</v>
      </c>
      <c r="G3246" t="s">
        <v>2457</v>
      </c>
      <c r="H3246">
        <v>77.2070571</v>
      </c>
      <c r="I3246">
        <v>28.5234779</v>
      </c>
      <c r="J3246" t="s">
        <v>1262</v>
      </c>
      <c r="K3246" t="s">
        <v>28</v>
      </c>
      <c r="L3246" t="s">
        <v>29</v>
      </c>
      <c r="M3246" t="s">
        <v>36</v>
      </c>
      <c r="N3246" t="s">
        <v>29</v>
      </c>
      <c r="O3246" t="s">
        <v>29</v>
      </c>
      <c r="P3246">
        <v>1</v>
      </c>
      <c r="Q3246">
        <v>109</v>
      </c>
      <c r="R3246">
        <v>300</v>
      </c>
      <c r="S3246" t="str">
        <f>IF(Table1[[#This Row],[Average_Cost_for_two]]&lt;500,"Low",IF(Table1[[#This Row],[Average_Cost_for_two]]&lt;=1500,"Medium","High"))</f>
        <v>Low</v>
      </c>
      <c r="T3246">
        <v>2.4</v>
      </c>
      <c r="U3246">
        <v>2017</v>
      </c>
      <c r="V3246">
        <v>12</v>
      </c>
      <c r="W3246">
        <v>12</v>
      </c>
      <c r="X3246">
        <f>IF(OR(Main!$U3246=0,
       Main!$V3246=0,
       Main!$W3246=0),
   "",
   DATE(Main!$U3246,
        Main!$V3246,
        Main!$W3246)
)</f>
        <v>43081</v>
      </c>
      <c r="Y3246">
        <f>Table1[[#This Row],[Average_Cost_for_two]]*VLOOKUP(Table1[[#This Row],[Currency]],currency!$A$2:$B$10,2,FALSE)</f>
        <v>3.6</v>
      </c>
      <c r="Z3246" t="str">
        <f>VLOOKUP(C3246,country!A:B,2,FALSE)</f>
        <v>India</v>
      </c>
      <c r="AA3246">
        <f t="shared" si="50"/>
        <v>4</v>
      </c>
    </row>
    <row r="3247" spans="1:27" ht="15.75" customHeight="1" x14ac:dyDescent="0.25">
      <c r="A3247">
        <v>693</v>
      </c>
      <c r="B3247" t="s">
        <v>6844</v>
      </c>
      <c r="C3247">
        <v>1</v>
      </c>
      <c r="D3247" t="s">
        <v>23</v>
      </c>
      <c r="E3247" t="s">
        <v>7270</v>
      </c>
      <c r="F3247" t="s">
        <v>1753</v>
      </c>
      <c r="G3247" t="s">
        <v>1752</v>
      </c>
      <c r="H3247">
        <v>77.179356200000001</v>
      </c>
      <c r="I3247">
        <v>28.638767999999999</v>
      </c>
      <c r="J3247" t="s">
        <v>715</v>
      </c>
      <c r="K3247" t="s">
        <v>28</v>
      </c>
      <c r="L3247" t="s">
        <v>29</v>
      </c>
      <c r="M3247" t="s">
        <v>29</v>
      </c>
      <c r="N3247" t="s">
        <v>29</v>
      </c>
      <c r="O3247" t="s">
        <v>29</v>
      </c>
      <c r="P3247">
        <v>1</v>
      </c>
      <c r="Q3247">
        <v>32</v>
      </c>
      <c r="R3247">
        <v>300</v>
      </c>
      <c r="S3247" t="str">
        <f>IF(Table1[[#This Row],[Average_Cost_for_two]]&lt;500,"Low",IF(Table1[[#This Row],[Average_Cost_for_two]]&lt;=1500,"Medium","High"))</f>
        <v>Low</v>
      </c>
      <c r="T3247">
        <v>3.3</v>
      </c>
      <c r="U3247">
        <v>2018</v>
      </c>
      <c r="V3247">
        <v>12</v>
      </c>
      <c r="W3247">
        <v>18</v>
      </c>
      <c r="X3247">
        <f>IF(OR(Main!$U3247=0,
       Main!$V3247=0,
       Main!$W3247=0),
   "",
   DATE(Main!$U3247,
        Main!$V3247,
        Main!$W3247)
)</f>
        <v>43452</v>
      </c>
      <c r="Y3247">
        <f>Table1[[#This Row],[Average_Cost_for_two]]*VLOOKUP(Table1[[#This Row],[Currency]],currency!$A$2:$B$10,2,FALSE)</f>
        <v>3.6</v>
      </c>
      <c r="Z3247" t="str">
        <f>VLOOKUP(C3247,country!A:B,2,FALSE)</f>
        <v>India</v>
      </c>
      <c r="AA3247">
        <f t="shared" si="50"/>
        <v>4</v>
      </c>
    </row>
    <row r="3248" spans="1:27" ht="15.75" customHeight="1" x14ac:dyDescent="0.25">
      <c r="A3248">
        <v>7428</v>
      </c>
      <c r="B3248" t="s">
        <v>7271</v>
      </c>
      <c r="C3248">
        <v>1</v>
      </c>
      <c r="D3248" t="s">
        <v>23</v>
      </c>
      <c r="E3248" t="s">
        <v>7272</v>
      </c>
      <c r="F3248" t="s">
        <v>1753</v>
      </c>
      <c r="G3248" t="s">
        <v>1752</v>
      </c>
      <c r="H3248">
        <v>77.183993610000002</v>
      </c>
      <c r="I3248">
        <v>28.639630839999999</v>
      </c>
      <c r="J3248" t="s">
        <v>706</v>
      </c>
      <c r="K3248" t="s">
        <v>28</v>
      </c>
      <c r="L3248" t="s">
        <v>29</v>
      </c>
      <c r="M3248" t="s">
        <v>36</v>
      </c>
      <c r="N3248" t="s">
        <v>29</v>
      </c>
      <c r="O3248" t="s">
        <v>29</v>
      </c>
      <c r="P3248">
        <v>1</v>
      </c>
      <c r="Q3248">
        <v>474</v>
      </c>
      <c r="R3248">
        <v>300</v>
      </c>
      <c r="S3248" t="str">
        <f>IF(Table1[[#This Row],[Average_Cost_for_two]]&lt;500,"Low",IF(Table1[[#This Row],[Average_Cost_for_two]]&lt;=1500,"Medium","High"))</f>
        <v>Low</v>
      </c>
      <c r="T3248">
        <v>4.2</v>
      </c>
      <c r="U3248">
        <v>2011</v>
      </c>
      <c r="V3248">
        <v>12</v>
      </c>
      <c r="W3248">
        <v>28</v>
      </c>
      <c r="X3248">
        <f>IF(OR(Main!$U3248=0,
       Main!$V3248=0,
       Main!$W3248=0),
   "",
   DATE(Main!$U3248,
        Main!$V3248,
        Main!$W3248)
)</f>
        <v>40905</v>
      </c>
      <c r="Y3248">
        <f>Table1[[#This Row],[Average_Cost_for_two]]*VLOOKUP(Table1[[#This Row],[Currency]],currency!$A$2:$B$10,2,FALSE)</f>
        <v>3.6</v>
      </c>
      <c r="Z3248" t="str">
        <f>VLOOKUP(C3248,country!A:B,2,FALSE)</f>
        <v>India</v>
      </c>
      <c r="AA3248">
        <f t="shared" si="50"/>
        <v>4</v>
      </c>
    </row>
    <row r="3249" spans="1:27" ht="15.75" customHeight="1" x14ac:dyDescent="0.25">
      <c r="A3249">
        <v>310320</v>
      </c>
      <c r="B3249" t="s">
        <v>7273</v>
      </c>
      <c r="C3249">
        <v>1</v>
      </c>
      <c r="D3249" t="s">
        <v>23</v>
      </c>
      <c r="E3249" t="s">
        <v>7274</v>
      </c>
      <c r="F3249" t="s">
        <v>1917</v>
      </c>
      <c r="G3249" t="s">
        <v>1918</v>
      </c>
      <c r="H3249">
        <v>0</v>
      </c>
      <c r="I3249">
        <v>0</v>
      </c>
      <c r="J3249" t="s">
        <v>562</v>
      </c>
      <c r="K3249" t="s">
        <v>28</v>
      </c>
      <c r="L3249" t="s">
        <v>29</v>
      </c>
      <c r="M3249" t="s">
        <v>29</v>
      </c>
      <c r="N3249" t="s">
        <v>29</v>
      </c>
      <c r="O3249" t="s">
        <v>29</v>
      </c>
      <c r="P3249">
        <v>1</v>
      </c>
      <c r="Q3249">
        <v>3</v>
      </c>
      <c r="R3249">
        <v>300</v>
      </c>
      <c r="S3249" t="str">
        <f>IF(Table1[[#This Row],[Average_Cost_for_two]]&lt;500,"Low",IF(Table1[[#This Row],[Average_Cost_for_two]]&lt;=1500,"Medium","High"))</f>
        <v>Low</v>
      </c>
      <c r="T3249">
        <v>1</v>
      </c>
      <c r="U3249">
        <v>2012</v>
      </c>
      <c r="V3249">
        <v>12</v>
      </c>
      <c r="W3249">
        <v>25</v>
      </c>
      <c r="X3249">
        <f>IF(OR(Main!$U3249=0,
       Main!$V3249=0,
       Main!$W3249=0),
   "",
   DATE(Main!$U3249,
        Main!$V3249,
        Main!$W3249)
)</f>
        <v>41268</v>
      </c>
      <c r="Y3249">
        <f>Table1[[#This Row],[Average_Cost_for_two]]*VLOOKUP(Table1[[#This Row],[Currency]],currency!$A$2:$B$10,2,FALSE)</f>
        <v>3.6</v>
      </c>
      <c r="Z3249" t="str">
        <f>VLOOKUP(C3249,country!A:B,2,FALSE)</f>
        <v>India</v>
      </c>
      <c r="AA3249">
        <f t="shared" si="50"/>
        <v>4</v>
      </c>
    </row>
    <row r="3250" spans="1:27" ht="15.75" customHeight="1" x14ac:dyDescent="0.25">
      <c r="A3250">
        <v>302326</v>
      </c>
      <c r="B3250" t="s">
        <v>6872</v>
      </c>
      <c r="C3250">
        <v>1</v>
      </c>
      <c r="D3250" t="s">
        <v>23</v>
      </c>
      <c r="E3250" t="s">
        <v>7275</v>
      </c>
      <c r="F3250" t="s">
        <v>139</v>
      </c>
      <c r="G3250" t="s">
        <v>140</v>
      </c>
      <c r="H3250">
        <v>77.200180560000007</v>
      </c>
      <c r="I3250">
        <v>28.507902779999998</v>
      </c>
      <c r="J3250" t="s">
        <v>523</v>
      </c>
      <c r="K3250" t="s">
        <v>28</v>
      </c>
      <c r="L3250" t="s">
        <v>29</v>
      </c>
      <c r="M3250" t="s">
        <v>29</v>
      </c>
      <c r="N3250" t="s">
        <v>29</v>
      </c>
      <c r="O3250" t="s">
        <v>29</v>
      </c>
      <c r="P3250">
        <v>1</v>
      </c>
      <c r="Q3250">
        <v>16</v>
      </c>
      <c r="R3250">
        <v>300</v>
      </c>
      <c r="S3250" t="str">
        <f>IF(Table1[[#This Row],[Average_Cost_for_two]]&lt;500,"Low",IF(Table1[[#This Row],[Average_Cost_for_two]]&lt;=1500,"Medium","High"))</f>
        <v>Low</v>
      </c>
      <c r="T3250">
        <v>2.7</v>
      </c>
      <c r="U3250">
        <v>2011</v>
      </c>
      <c r="V3250">
        <v>12</v>
      </c>
      <c r="W3250">
        <v>14</v>
      </c>
      <c r="X3250">
        <f>IF(OR(Main!$U3250=0,
       Main!$V3250=0,
       Main!$W3250=0),
   "",
   DATE(Main!$U3250,
        Main!$V3250,
        Main!$W3250)
)</f>
        <v>40891</v>
      </c>
      <c r="Y3250">
        <f>Table1[[#This Row],[Average_Cost_for_two]]*VLOOKUP(Table1[[#This Row],[Currency]],currency!$A$2:$B$10,2,FALSE)</f>
        <v>3.6</v>
      </c>
      <c r="Z3250" t="str">
        <f>VLOOKUP(C3250,country!A:B,2,FALSE)</f>
        <v>India</v>
      </c>
      <c r="AA3250">
        <f t="shared" si="50"/>
        <v>4</v>
      </c>
    </row>
    <row r="3251" spans="1:27" ht="15.75" customHeight="1" x14ac:dyDescent="0.25">
      <c r="A3251">
        <v>18425149</v>
      </c>
      <c r="B3251" t="s">
        <v>7276</v>
      </c>
      <c r="C3251">
        <v>1</v>
      </c>
      <c r="D3251" t="s">
        <v>23</v>
      </c>
      <c r="E3251" t="s">
        <v>7277</v>
      </c>
      <c r="F3251" t="s">
        <v>573</v>
      </c>
      <c r="G3251" t="s">
        <v>574</v>
      </c>
      <c r="H3251">
        <v>77.201279499999998</v>
      </c>
      <c r="I3251">
        <v>28.579719600000001</v>
      </c>
      <c r="J3251" t="s">
        <v>682</v>
      </c>
      <c r="K3251" t="s">
        <v>28</v>
      </c>
      <c r="L3251" t="s">
        <v>29</v>
      </c>
      <c r="M3251" t="s">
        <v>29</v>
      </c>
      <c r="N3251" t="s">
        <v>29</v>
      </c>
      <c r="O3251" t="s">
        <v>29</v>
      </c>
      <c r="P3251">
        <v>1</v>
      </c>
      <c r="Q3251">
        <v>1</v>
      </c>
      <c r="R3251">
        <v>300</v>
      </c>
      <c r="S3251" t="str">
        <f>IF(Table1[[#This Row],[Average_Cost_for_two]]&lt;500,"Low",IF(Table1[[#This Row],[Average_Cost_for_two]]&lt;=1500,"Medium","High"))</f>
        <v>Low</v>
      </c>
      <c r="T3251">
        <v>1</v>
      </c>
      <c r="U3251">
        <v>2016</v>
      </c>
      <c r="V3251">
        <v>12</v>
      </c>
      <c r="W3251">
        <v>23</v>
      </c>
      <c r="X3251">
        <f>IF(OR(Main!$U3251=0,
       Main!$V3251=0,
       Main!$W3251=0),
   "",
   DATE(Main!$U3251,
        Main!$V3251,
        Main!$W3251)
)</f>
        <v>42727</v>
      </c>
      <c r="Y3251">
        <f>Table1[[#This Row],[Average_Cost_for_two]]*VLOOKUP(Table1[[#This Row],[Currency]],currency!$A$2:$B$10,2,FALSE)</f>
        <v>3.6</v>
      </c>
      <c r="Z3251" t="str">
        <f>VLOOKUP(C3251,country!A:B,2,FALSE)</f>
        <v>India</v>
      </c>
      <c r="AA3251">
        <f t="shared" si="50"/>
        <v>4</v>
      </c>
    </row>
    <row r="3252" spans="1:27" ht="15.75" customHeight="1" x14ac:dyDescent="0.25">
      <c r="A3252">
        <v>18291454</v>
      </c>
      <c r="B3252" t="s">
        <v>7278</v>
      </c>
      <c r="C3252">
        <v>1</v>
      </c>
      <c r="D3252" t="s">
        <v>23</v>
      </c>
      <c r="E3252" t="s">
        <v>7279</v>
      </c>
      <c r="F3252" t="s">
        <v>897</v>
      </c>
      <c r="G3252" t="s">
        <v>898</v>
      </c>
      <c r="H3252">
        <v>77.285706300000001</v>
      </c>
      <c r="I3252">
        <v>28.676485499999998</v>
      </c>
      <c r="J3252" t="s">
        <v>523</v>
      </c>
      <c r="K3252" t="s">
        <v>28</v>
      </c>
      <c r="L3252" t="s">
        <v>29</v>
      </c>
      <c r="M3252" t="s">
        <v>29</v>
      </c>
      <c r="N3252" t="s">
        <v>29</v>
      </c>
      <c r="O3252" t="s">
        <v>29</v>
      </c>
      <c r="P3252">
        <v>1</v>
      </c>
      <c r="Q3252">
        <v>4</v>
      </c>
      <c r="R3252">
        <v>300</v>
      </c>
      <c r="S3252" t="str">
        <f>IF(Table1[[#This Row],[Average_Cost_for_two]]&lt;500,"Low",IF(Table1[[#This Row],[Average_Cost_for_two]]&lt;=1500,"Medium","High"))</f>
        <v>Low</v>
      </c>
      <c r="T3252">
        <v>2.9</v>
      </c>
      <c r="U3252">
        <v>2013</v>
      </c>
      <c r="V3252">
        <v>12</v>
      </c>
      <c r="W3252">
        <v>3</v>
      </c>
      <c r="X3252">
        <f>IF(OR(Main!$U3252=0,
       Main!$V3252=0,
       Main!$W3252=0),
   "",
   DATE(Main!$U3252,
        Main!$V3252,
        Main!$W3252)
)</f>
        <v>41611</v>
      </c>
      <c r="Y3252">
        <f>Table1[[#This Row],[Average_Cost_for_two]]*VLOOKUP(Table1[[#This Row],[Currency]],currency!$A$2:$B$10,2,FALSE)</f>
        <v>3.6</v>
      </c>
      <c r="Z3252" t="str">
        <f>VLOOKUP(C3252,country!A:B,2,FALSE)</f>
        <v>India</v>
      </c>
      <c r="AA3252">
        <f t="shared" si="50"/>
        <v>4</v>
      </c>
    </row>
    <row r="3253" spans="1:27" ht="15.75" customHeight="1" x14ac:dyDescent="0.25">
      <c r="A3253">
        <v>308522</v>
      </c>
      <c r="B3253" t="s">
        <v>7280</v>
      </c>
      <c r="C3253">
        <v>1</v>
      </c>
      <c r="D3253" t="s">
        <v>23</v>
      </c>
      <c r="E3253" t="s">
        <v>7281</v>
      </c>
      <c r="F3253" t="s">
        <v>897</v>
      </c>
      <c r="G3253" t="s">
        <v>898</v>
      </c>
      <c r="H3253">
        <v>77.288232800000003</v>
      </c>
      <c r="I3253">
        <v>28.678557900000001</v>
      </c>
      <c r="J3253" t="s">
        <v>480</v>
      </c>
      <c r="K3253" t="s">
        <v>28</v>
      </c>
      <c r="L3253" t="s">
        <v>29</v>
      </c>
      <c r="M3253" t="s">
        <v>29</v>
      </c>
      <c r="N3253" t="s">
        <v>29</v>
      </c>
      <c r="O3253" t="s">
        <v>29</v>
      </c>
      <c r="P3253">
        <v>1</v>
      </c>
      <c r="Q3253">
        <v>11</v>
      </c>
      <c r="R3253">
        <v>300</v>
      </c>
      <c r="S3253" t="str">
        <f>IF(Table1[[#This Row],[Average_Cost_for_two]]&lt;500,"Low",IF(Table1[[#This Row],[Average_Cost_for_two]]&lt;=1500,"Medium","High"))</f>
        <v>Low</v>
      </c>
      <c r="T3253">
        <v>2.8</v>
      </c>
      <c r="U3253">
        <v>2018</v>
      </c>
      <c r="V3253">
        <v>12</v>
      </c>
      <c r="W3253">
        <v>10</v>
      </c>
      <c r="X3253">
        <f>IF(OR(Main!$U3253=0,
       Main!$V3253=0,
       Main!$W3253=0),
   "",
   DATE(Main!$U3253,
        Main!$V3253,
        Main!$W3253)
)</f>
        <v>43444</v>
      </c>
      <c r="Y3253">
        <f>Table1[[#This Row],[Average_Cost_for_two]]*VLOOKUP(Table1[[#This Row],[Currency]],currency!$A$2:$B$10,2,FALSE)</f>
        <v>3.6</v>
      </c>
      <c r="Z3253" t="str">
        <f>VLOOKUP(C3253,country!A:B,2,FALSE)</f>
        <v>India</v>
      </c>
      <c r="AA3253">
        <f t="shared" si="50"/>
        <v>4</v>
      </c>
    </row>
    <row r="3254" spans="1:27" ht="15.75" customHeight="1" x14ac:dyDescent="0.25">
      <c r="A3254">
        <v>6562</v>
      </c>
      <c r="B3254" t="s">
        <v>7282</v>
      </c>
      <c r="C3254">
        <v>1</v>
      </c>
      <c r="D3254" t="s">
        <v>23</v>
      </c>
      <c r="E3254" t="s">
        <v>7283</v>
      </c>
      <c r="F3254" t="s">
        <v>236</v>
      </c>
      <c r="G3254" t="s">
        <v>235</v>
      </c>
      <c r="H3254">
        <v>77.155903699999996</v>
      </c>
      <c r="I3254">
        <v>28.7057298</v>
      </c>
      <c r="J3254" t="s">
        <v>1262</v>
      </c>
      <c r="K3254" t="s">
        <v>28</v>
      </c>
      <c r="L3254" t="s">
        <v>29</v>
      </c>
      <c r="M3254" t="s">
        <v>29</v>
      </c>
      <c r="N3254" t="s">
        <v>29</v>
      </c>
      <c r="O3254" t="s">
        <v>29</v>
      </c>
      <c r="P3254">
        <v>1</v>
      </c>
      <c r="Q3254">
        <v>46</v>
      </c>
      <c r="R3254">
        <v>300</v>
      </c>
      <c r="S3254" t="str">
        <f>IF(Table1[[#This Row],[Average_Cost_for_two]]&lt;500,"Low",IF(Table1[[#This Row],[Average_Cost_for_two]]&lt;=1500,"Medium","High"))</f>
        <v>Low</v>
      </c>
      <c r="T3254">
        <v>3.4</v>
      </c>
      <c r="U3254">
        <v>2011</v>
      </c>
      <c r="V3254">
        <v>12</v>
      </c>
      <c r="W3254">
        <v>26</v>
      </c>
      <c r="X3254">
        <f>IF(OR(Main!$U3254=0,
       Main!$V3254=0,
       Main!$W3254=0),
   "",
   DATE(Main!$U3254,
        Main!$V3254,
        Main!$W3254)
)</f>
        <v>40903</v>
      </c>
      <c r="Y3254">
        <f>Table1[[#This Row],[Average_Cost_for_two]]*VLOOKUP(Table1[[#This Row],[Currency]],currency!$A$2:$B$10,2,FALSE)</f>
        <v>3.6</v>
      </c>
      <c r="Z3254" t="str">
        <f>VLOOKUP(C3254,country!A:B,2,FALSE)</f>
        <v>India</v>
      </c>
      <c r="AA3254">
        <f t="shared" si="50"/>
        <v>4</v>
      </c>
    </row>
    <row r="3255" spans="1:27" ht="15.75" customHeight="1" x14ac:dyDescent="0.25">
      <c r="A3255">
        <v>309695</v>
      </c>
      <c r="B3255" t="s">
        <v>7284</v>
      </c>
      <c r="C3255">
        <v>1</v>
      </c>
      <c r="D3255" t="s">
        <v>23</v>
      </c>
      <c r="E3255" t="s">
        <v>7285</v>
      </c>
      <c r="F3255" t="s">
        <v>1206</v>
      </c>
      <c r="G3255" t="s">
        <v>1207</v>
      </c>
      <c r="H3255">
        <v>77.092548100000002</v>
      </c>
      <c r="I3255">
        <v>28.640949200000001</v>
      </c>
      <c r="J3255" t="s">
        <v>6369</v>
      </c>
      <c r="K3255" t="s">
        <v>28</v>
      </c>
      <c r="L3255" t="s">
        <v>29</v>
      </c>
      <c r="M3255" t="s">
        <v>36</v>
      </c>
      <c r="N3255" t="s">
        <v>29</v>
      </c>
      <c r="O3255" t="s">
        <v>29</v>
      </c>
      <c r="P3255">
        <v>1</v>
      </c>
      <c r="Q3255">
        <v>21</v>
      </c>
      <c r="R3255">
        <v>300</v>
      </c>
      <c r="S3255" t="str">
        <f>IF(Table1[[#This Row],[Average_Cost_for_two]]&lt;500,"Low",IF(Table1[[#This Row],[Average_Cost_for_two]]&lt;=1500,"Medium","High"))</f>
        <v>Low</v>
      </c>
      <c r="T3255">
        <v>3.5</v>
      </c>
      <c r="U3255">
        <v>2014</v>
      </c>
      <c r="V3255">
        <v>12</v>
      </c>
      <c r="W3255">
        <v>26</v>
      </c>
      <c r="X3255">
        <f>IF(OR(Main!$U3255=0,
       Main!$V3255=0,
       Main!$W3255=0),
   "",
   DATE(Main!$U3255,
        Main!$V3255,
        Main!$W3255)
)</f>
        <v>41999</v>
      </c>
      <c r="Y3255">
        <f>Table1[[#This Row],[Average_Cost_for_two]]*VLOOKUP(Table1[[#This Row],[Currency]],currency!$A$2:$B$10,2,FALSE)</f>
        <v>3.6</v>
      </c>
      <c r="Z3255" t="str">
        <f>VLOOKUP(C3255,country!A:B,2,FALSE)</f>
        <v>India</v>
      </c>
      <c r="AA3255">
        <f t="shared" si="50"/>
        <v>4</v>
      </c>
    </row>
    <row r="3256" spans="1:27" ht="15.75" customHeight="1" x14ac:dyDescent="0.25">
      <c r="A3256">
        <v>313067</v>
      </c>
      <c r="B3256" t="s">
        <v>7286</v>
      </c>
      <c r="C3256">
        <v>1</v>
      </c>
      <c r="D3256" t="s">
        <v>23</v>
      </c>
      <c r="E3256" t="s">
        <v>7287</v>
      </c>
      <c r="F3256" t="s">
        <v>1162</v>
      </c>
      <c r="G3256" t="s">
        <v>1163</v>
      </c>
      <c r="H3256">
        <v>77.041128099999995</v>
      </c>
      <c r="I3256">
        <v>28.6217969</v>
      </c>
      <c r="J3256" t="s">
        <v>706</v>
      </c>
      <c r="K3256" t="s">
        <v>28</v>
      </c>
      <c r="L3256" t="s">
        <v>29</v>
      </c>
      <c r="M3256" t="s">
        <v>36</v>
      </c>
      <c r="N3256" t="s">
        <v>29</v>
      </c>
      <c r="O3256" t="s">
        <v>29</v>
      </c>
      <c r="P3256">
        <v>1</v>
      </c>
      <c r="Q3256">
        <v>4</v>
      </c>
      <c r="R3256">
        <v>300</v>
      </c>
      <c r="S3256" t="str">
        <f>IF(Table1[[#This Row],[Average_Cost_for_two]]&lt;500,"Low",IF(Table1[[#This Row],[Average_Cost_for_two]]&lt;=1500,"Medium","High"))</f>
        <v>Low</v>
      </c>
      <c r="T3256">
        <v>3.1</v>
      </c>
      <c r="U3256">
        <v>2015</v>
      </c>
      <c r="V3256">
        <v>12</v>
      </c>
      <c r="W3256">
        <v>28</v>
      </c>
      <c r="X3256">
        <f>IF(OR(Main!$U3256=0,
       Main!$V3256=0,
       Main!$W3256=0),
   "",
   DATE(Main!$U3256,
        Main!$V3256,
        Main!$W3256)
)</f>
        <v>42366</v>
      </c>
      <c r="Y3256">
        <f>Table1[[#This Row],[Average_Cost_for_two]]*VLOOKUP(Table1[[#This Row],[Currency]],currency!$A$2:$B$10,2,FALSE)</f>
        <v>3.6</v>
      </c>
      <c r="Z3256" t="str">
        <f>VLOOKUP(C3256,country!A:B,2,FALSE)</f>
        <v>India</v>
      </c>
      <c r="AA3256">
        <f t="shared" si="50"/>
        <v>4</v>
      </c>
    </row>
    <row r="3257" spans="1:27" ht="15.75" customHeight="1" x14ac:dyDescent="0.25">
      <c r="A3257">
        <v>305403</v>
      </c>
      <c r="B3257" t="s">
        <v>7288</v>
      </c>
      <c r="C3257">
        <v>1</v>
      </c>
      <c r="D3257" t="s">
        <v>23</v>
      </c>
      <c r="E3257" t="s">
        <v>7289</v>
      </c>
      <c r="F3257" t="s">
        <v>718</v>
      </c>
      <c r="G3257" t="s">
        <v>719</v>
      </c>
      <c r="H3257">
        <v>77.159766669999996</v>
      </c>
      <c r="I3257">
        <v>28.55818056</v>
      </c>
      <c r="J3257" t="s">
        <v>562</v>
      </c>
      <c r="K3257" t="s">
        <v>28</v>
      </c>
      <c r="L3257" t="s">
        <v>29</v>
      </c>
      <c r="M3257" t="s">
        <v>36</v>
      </c>
      <c r="N3257" t="s">
        <v>29</v>
      </c>
      <c r="O3257" t="s">
        <v>29</v>
      </c>
      <c r="P3257">
        <v>1</v>
      </c>
      <c r="Q3257">
        <v>18</v>
      </c>
      <c r="R3257">
        <v>300</v>
      </c>
      <c r="S3257" t="str">
        <f>IF(Table1[[#This Row],[Average_Cost_for_two]]&lt;500,"Low",IF(Table1[[#This Row],[Average_Cost_for_two]]&lt;=1500,"Medium","High"))</f>
        <v>Low</v>
      </c>
      <c r="T3257">
        <v>3.3</v>
      </c>
      <c r="U3257">
        <v>2015</v>
      </c>
      <c r="V3257">
        <v>12</v>
      </c>
      <c r="W3257">
        <v>13</v>
      </c>
      <c r="X3257">
        <f>IF(OR(Main!$U3257=0,
       Main!$V3257=0,
       Main!$W3257=0),
   "",
   DATE(Main!$U3257,
        Main!$V3257,
        Main!$W3257)
)</f>
        <v>42351</v>
      </c>
      <c r="Y3257">
        <f>Table1[[#This Row],[Average_Cost_for_two]]*VLOOKUP(Table1[[#This Row],[Currency]],currency!$A$2:$B$10,2,FALSE)</f>
        <v>3.6</v>
      </c>
      <c r="Z3257" t="str">
        <f>VLOOKUP(C3257,country!A:B,2,FALSE)</f>
        <v>India</v>
      </c>
      <c r="AA3257">
        <f t="shared" si="50"/>
        <v>4</v>
      </c>
    </row>
    <row r="3258" spans="1:27" ht="15.75" customHeight="1" x14ac:dyDescent="0.25">
      <c r="A3258">
        <v>18265700</v>
      </c>
      <c r="B3258" t="s">
        <v>7290</v>
      </c>
      <c r="C3258">
        <v>1</v>
      </c>
      <c r="D3258" t="s">
        <v>23</v>
      </c>
      <c r="E3258" t="s">
        <v>7291</v>
      </c>
      <c r="F3258" t="s">
        <v>1168</v>
      </c>
      <c r="G3258" t="s">
        <v>1169</v>
      </c>
      <c r="H3258">
        <v>77.210560599999994</v>
      </c>
      <c r="I3258">
        <v>28.561910000000001</v>
      </c>
      <c r="J3258" t="s">
        <v>533</v>
      </c>
      <c r="K3258" t="s">
        <v>28</v>
      </c>
      <c r="L3258" t="s">
        <v>29</v>
      </c>
      <c r="M3258" t="s">
        <v>29</v>
      </c>
      <c r="N3258" t="s">
        <v>29</v>
      </c>
      <c r="O3258" t="s">
        <v>29</v>
      </c>
      <c r="P3258">
        <v>1</v>
      </c>
      <c r="Q3258">
        <v>3</v>
      </c>
      <c r="R3258">
        <v>300</v>
      </c>
      <c r="S3258" t="str">
        <f>IF(Table1[[#This Row],[Average_Cost_for_two]]&lt;500,"Low",IF(Table1[[#This Row],[Average_Cost_for_two]]&lt;=1500,"Medium","High"))</f>
        <v>Low</v>
      </c>
      <c r="T3258">
        <v>1</v>
      </c>
      <c r="U3258">
        <v>2015</v>
      </c>
      <c r="V3258">
        <v>12</v>
      </c>
      <c r="W3258">
        <v>3</v>
      </c>
      <c r="X3258">
        <f>IF(OR(Main!$U3258=0,
       Main!$V3258=0,
       Main!$W3258=0),
   "",
   DATE(Main!$U3258,
        Main!$V3258,
        Main!$W3258)
)</f>
        <v>42341</v>
      </c>
      <c r="Y3258">
        <f>Table1[[#This Row],[Average_Cost_for_two]]*VLOOKUP(Table1[[#This Row],[Currency]],currency!$A$2:$B$10,2,FALSE)</f>
        <v>3.6</v>
      </c>
      <c r="Z3258" t="str">
        <f>VLOOKUP(C3258,country!A:B,2,FALSE)</f>
        <v>India</v>
      </c>
      <c r="AA3258">
        <f t="shared" si="50"/>
        <v>4</v>
      </c>
    </row>
    <row r="3259" spans="1:27" ht="15.75" customHeight="1" x14ac:dyDescent="0.25">
      <c r="A3259">
        <v>300784</v>
      </c>
      <c r="B3259" t="s">
        <v>7292</v>
      </c>
      <c r="C3259">
        <v>1</v>
      </c>
      <c r="D3259" t="s">
        <v>23</v>
      </c>
      <c r="E3259" t="s">
        <v>7293</v>
      </c>
      <c r="F3259" t="s">
        <v>323</v>
      </c>
      <c r="G3259" t="s">
        <v>324</v>
      </c>
      <c r="H3259">
        <v>77.171657600000003</v>
      </c>
      <c r="I3259">
        <v>28.692938099999999</v>
      </c>
      <c r="J3259" t="s">
        <v>682</v>
      </c>
      <c r="K3259" t="s">
        <v>28</v>
      </c>
      <c r="L3259" t="s">
        <v>29</v>
      </c>
      <c r="M3259" t="s">
        <v>29</v>
      </c>
      <c r="N3259" t="s">
        <v>29</v>
      </c>
      <c r="O3259" t="s">
        <v>29</v>
      </c>
      <c r="P3259">
        <v>1</v>
      </c>
      <c r="Q3259">
        <v>74</v>
      </c>
      <c r="R3259">
        <v>300</v>
      </c>
      <c r="S3259" t="str">
        <f>IF(Table1[[#This Row],[Average_Cost_for_two]]&lt;500,"Low",IF(Table1[[#This Row],[Average_Cost_for_two]]&lt;=1500,"Medium","High"))</f>
        <v>Low</v>
      </c>
      <c r="T3259">
        <v>3.2</v>
      </c>
      <c r="U3259">
        <v>2012</v>
      </c>
      <c r="V3259">
        <v>11</v>
      </c>
      <c r="W3259">
        <v>1</v>
      </c>
      <c r="X3259">
        <f>IF(OR(Main!$U3259=0,
       Main!$V3259=0,
       Main!$W3259=0),
   "",
   DATE(Main!$U3259,
        Main!$V3259,
        Main!$W3259)
)</f>
        <v>41214</v>
      </c>
      <c r="Y3259">
        <f>Table1[[#This Row],[Average_Cost_for_two]]*VLOOKUP(Table1[[#This Row],[Currency]],currency!$A$2:$B$10,2,FALSE)</f>
        <v>3.6</v>
      </c>
      <c r="Z3259" t="str">
        <f>VLOOKUP(C3259,country!A:B,2,FALSE)</f>
        <v>India</v>
      </c>
      <c r="AA3259">
        <f t="shared" si="50"/>
        <v>4</v>
      </c>
    </row>
    <row r="3260" spans="1:27" ht="15.75" customHeight="1" x14ac:dyDescent="0.25">
      <c r="A3260">
        <v>2245</v>
      </c>
      <c r="B3260" t="s">
        <v>7294</v>
      </c>
      <c r="C3260">
        <v>1</v>
      </c>
      <c r="D3260" t="s">
        <v>23</v>
      </c>
      <c r="E3260" t="s">
        <v>7295</v>
      </c>
      <c r="F3260" t="s">
        <v>2291</v>
      </c>
      <c r="G3260" t="s">
        <v>2292</v>
      </c>
      <c r="H3260">
        <v>77.268200219999997</v>
      </c>
      <c r="I3260">
        <v>28.561288430000001</v>
      </c>
      <c r="J3260" t="s">
        <v>7296</v>
      </c>
      <c r="K3260" t="s">
        <v>28</v>
      </c>
      <c r="L3260" t="s">
        <v>29</v>
      </c>
      <c r="M3260" t="s">
        <v>29</v>
      </c>
      <c r="N3260" t="s">
        <v>29</v>
      </c>
      <c r="O3260" t="s">
        <v>29</v>
      </c>
      <c r="P3260">
        <v>1</v>
      </c>
      <c r="Q3260">
        <v>27</v>
      </c>
      <c r="R3260">
        <v>300</v>
      </c>
      <c r="S3260" t="str">
        <f>IF(Table1[[#This Row],[Average_Cost_for_two]]&lt;500,"Low",IF(Table1[[#This Row],[Average_Cost_for_two]]&lt;=1500,"Medium","High"))</f>
        <v>Low</v>
      </c>
      <c r="T3260">
        <v>2.8</v>
      </c>
      <c r="U3260">
        <v>2014</v>
      </c>
      <c r="V3260">
        <v>11</v>
      </c>
      <c r="W3260">
        <v>25</v>
      </c>
      <c r="X3260">
        <f>IF(OR(Main!$U3260=0,
       Main!$V3260=0,
       Main!$W3260=0),
   "",
   DATE(Main!$U3260,
        Main!$V3260,
        Main!$W3260)
)</f>
        <v>41968</v>
      </c>
      <c r="Y3260">
        <f>Table1[[#This Row],[Average_Cost_for_two]]*VLOOKUP(Table1[[#This Row],[Currency]],currency!$A$2:$B$10,2,FALSE)</f>
        <v>3.6</v>
      </c>
      <c r="Z3260" t="str">
        <f>VLOOKUP(C3260,country!A:B,2,FALSE)</f>
        <v>India</v>
      </c>
      <c r="AA3260">
        <f t="shared" si="50"/>
        <v>4</v>
      </c>
    </row>
    <row r="3261" spans="1:27" ht="15.75" customHeight="1" x14ac:dyDescent="0.25">
      <c r="A3261">
        <v>18355123</v>
      </c>
      <c r="B3261" t="s">
        <v>7297</v>
      </c>
      <c r="C3261">
        <v>1</v>
      </c>
      <c r="D3261" t="s">
        <v>23</v>
      </c>
      <c r="E3261" t="s">
        <v>7298</v>
      </c>
      <c r="F3261" t="s">
        <v>3063</v>
      </c>
      <c r="G3261" t="s">
        <v>3064</v>
      </c>
      <c r="H3261">
        <v>77.251740699999999</v>
      </c>
      <c r="I3261">
        <v>28.551441100000002</v>
      </c>
      <c r="J3261" t="s">
        <v>736</v>
      </c>
      <c r="K3261" t="s">
        <v>28</v>
      </c>
      <c r="L3261" t="s">
        <v>29</v>
      </c>
      <c r="M3261" t="s">
        <v>29</v>
      </c>
      <c r="N3261" t="s">
        <v>29</v>
      </c>
      <c r="O3261" t="s">
        <v>29</v>
      </c>
      <c r="P3261">
        <v>1</v>
      </c>
      <c r="Q3261">
        <v>9</v>
      </c>
      <c r="R3261">
        <v>300</v>
      </c>
      <c r="S3261" t="str">
        <f>IF(Table1[[#This Row],[Average_Cost_for_two]]&lt;500,"Low",IF(Table1[[#This Row],[Average_Cost_for_two]]&lt;=1500,"Medium","High"))</f>
        <v>Low</v>
      </c>
      <c r="T3261">
        <v>3.2</v>
      </c>
      <c r="U3261">
        <v>2016</v>
      </c>
      <c r="V3261">
        <v>11</v>
      </c>
      <c r="W3261">
        <v>3</v>
      </c>
      <c r="X3261">
        <f>IF(OR(Main!$U3261=0,
       Main!$V3261=0,
       Main!$W3261=0),
   "",
   DATE(Main!$U3261,
        Main!$V3261,
        Main!$W3261)
)</f>
        <v>42677</v>
      </c>
      <c r="Y3261">
        <f>Table1[[#This Row],[Average_Cost_for_two]]*VLOOKUP(Table1[[#This Row],[Currency]],currency!$A$2:$B$10,2,FALSE)</f>
        <v>3.6</v>
      </c>
      <c r="Z3261" t="str">
        <f>VLOOKUP(C3261,country!A:B,2,FALSE)</f>
        <v>India</v>
      </c>
      <c r="AA3261">
        <f t="shared" si="50"/>
        <v>4</v>
      </c>
    </row>
    <row r="3262" spans="1:27" ht="15.75" customHeight="1" x14ac:dyDescent="0.25">
      <c r="A3262">
        <v>18014118</v>
      </c>
      <c r="B3262" t="s">
        <v>7299</v>
      </c>
      <c r="C3262">
        <v>1</v>
      </c>
      <c r="D3262" t="s">
        <v>23</v>
      </c>
      <c r="E3262" t="s">
        <v>7300</v>
      </c>
      <c r="F3262" t="s">
        <v>25</v>
      </c>
      <c r="G3262" t="s">
        <v>26</v>
      </c>
      <c r="H3262">
        <v>77.274979500000001</v>
      </c>
      <c r="I3262">
        <v>28.65092671</v>
      </c>
      <c r="J3262" t="s">
        <v>7301</v>
      </c>
      <c r="K3262" t="s">
        <v>28</v>
      </c>
      <c r="L3262" t="s">
        <v>29</v>
      </c>
      <c r="M3262" t="s">
        <v>29</v>
      </c>
      <c r="N3262" t="s">
        <v>29</v>
      </c>
      <c r="O3262" t="s">
        <v>29</v>
      </c>
      <c r="P3262">
        <v>1</v>
      </c>
      <c r="Q3262">
        <v>17</v>
      </c>
      <c r="R3262">
        <v>300</v>
      </c>
      <c r="S3262" t="str">
        <f>IF(Table1[[#This Row],[Average_Cost_for_two]]&lt;500,"Low",IF(Table1[[#This Row],[Average_Cost_for_two]]&lt;=1500,"Medium","High"))</f>
        <v>Low</v>
      </c>
      <c r="T3262">
        <v>3.3</v>
      </c>
      <c r="U3262">
        <v>2018</v>
      </c>
      <c r="V3262">
        <v>11</v>
      </c>
      <c r="W3262">
        <v>9</v>
      </c>
      <c r="X3262">
        <f>IF(OR(Main!$U3262=0,
       Main!$V3262=0,
       Main!$W3262=0),
   "",
   DATE(Main!$U3262,
        Main!$V3262,
        Main!$W3262)
)</f>
        <v>43413</v>
      </c>
      <c r="Y3262">
        <f>Table1[[#This Row],[Average_Cost_for_two]]*VLOOKUP(Table1[[#This Row],[Currency]],currency!$A$2:$B$10,2,FALSE)</f>
        <v>3.6</v>
      </c>
      <c r="Z3262" t="str">
        <f>VLOOKUP(C3262,country!A:B,2,FALSE)</f>
        <v>India</v>
      </c>
      <c r="AA3262">
        <f t="shared" si="50"/>
        <v>4</v>
      </c>
    </row>
    <row r="3263" spans="1:27" ht="15.75" customHeight="1" x14ac:dyDescent="0.25">
      <c r="A3263">
        <v>18424895</v>
      </c>
      <c r="B3263" t="s">
        <v>7302</v>
      </c>
      <c r="C3263">
        <v>1</v>
      </c>
      <c r="D3263" t="s">
        <v>23</v>
      </c>
      <c r="E3263" t="s">
        <v>7303</v>
      </c>
      <c r="F3263" t="s">
        <v>2930</v>
      </c>
      <c r="G3263" t="s">
        <v>2931</v>
      </c>
      <c r="H3263">
        <v>77.097714400000001</v>
      </c>
      <c r="I3263">
        <v>28.631453499999999</v>
      </c>
      <c r="J3263" t="s">
        <v>580</v>
      </c>
      <c r="K3263" t="s">
        <v>28</v>
      </c>
      <c r="L3263" t="s">
        <v>29</v>
      </c>
      <c r="M3263" t="s">
        <v>36</v>
      </c>
      <c r="N3263" t="s">
        <v>29</v>
      </c>
      <c r="O3263" t="s">
        <v>29</v>
      </c>
      <c r="P3263">
        <v>1</v>
      </c>
      <c r="Q3263">
        <v>29</v>
      </c>
      <c r="R3263">
        <v>300</v>
      </c>
      <c r="S3263" t="str">
        <f>IF(Table1[[#This Row],[Average_Cost_for_two]]&lt;500,"Low",IF(Table1[[#This Row],[Average_Cost_for_two]]&lt;=1500,"Medium","High"))</f>
        <v>Low</v>
      </c>
      <c r="T3263">
        <v>3.7</v>
      </c>
      <c r="U3263">
        <v>2017</v>
      </c>
      <c r="V3263">
        <v>11</v>
      </c>
      <c r="W3263">
        <v>9</v>
      </c>
      <c r="X3263">
        <f>IF(OR(Main!$U3263=0,
       Main!$V3263=0,
       Main!$W3263=0),
   "",
   DATE(Main!$U3263,
        Main!$V3263,
        Main!$W3263)
)</f>
        <v>43048</v>
      </c>
      <c r="Y3263">
        <f>Table1[[#This Row],[Average_Cost_for_two]]*VLOOKUP(Table1[[#This Row],[Currency]],currency!$A$2:$B$10,2,FALSE)</f>
        <v>3.6</v>
      </c>
      <c r="Z3263" t="str">
        <f>VLOOKUP(C3263,country!A:B,2,FALSE)</f>
        <v>India</v>
      </c>
      <c r="AA3263">
        <f t="shared" si="50"/>
        <v>4</v>
      </c>
    </row>
    <row r="3264" spans="1:27" ht="15.75" customHeight="1" x14ac:dyDescent="0.25">
      <c r="A3264">
        <v>5433</v>
      </c>
      <c r="B3264" t="s">
        <v>7304</v>
      </c>
      <c r="C3264">
        <v>1</v>
      </c>
      <c r="D3264" t="s">
        <v>23</v>
      </c>
      <c r="E3264" t="s">
        <v>7305</v>
      </c>
      <c r="F3264" t="s">
        <v>654</v>
      </c>
      <c r="G3264" t="s">
        <v>655</v>
      </c>
      <c r="H3264">
        <v>77.199757000000005</v>
      </c>
      <c r="I3264">
        <v>28.682385199999999</v>
      </c>
      <c r="J3264" t="s">
        <v>877</v>
      </c>
      <c r="K3264" t="s">
        <v>28</v>
      </c>
      <c r="L3264" t="s">
        <v>29</v>
      </c>
      <c r="M3264" t="s">
        <v>29</v>
      </c>
      <c r="N3264" t="s">
        <v>29</v>
      </c>
      <c r="O3264" t="s">
        <v>29</v>
      </c>
      <c r="P3264">
        <v>1</v>
      </c>
      <c r="Q3264">
        <v>41</v>
      </c>
      <c r="R3264">
        <v>300</v>
      </c>
      <c r="S3264" t="str">
        <f>IF(Table1[[#This Row],[Average_Cost_for_two]]&lt;500,"Low",IF(Table1[[#This Row],[Average_Cost_for_two]]&lt;=1500,"Medium","High"))</f>
        <v>Low</v>
      </c>
      <c r="T3264">
        <v>2.7</v>
      </c>
      <c r="U3264">
        <v>2014</v>
      </c>
      <c r="V3264">
        <v>11</v>
      </c>
      <c r="W3264">
        <v>21</v>
      </c>
      <c r="X3264">
        <f>IF(OR(Main!$U3264=0,
       Main!$V3264=0,
       Main!$W3264=0),
   "",
   DATE(Main!$U3264,
        Main!$V3264,
        Main!$W3264)
)</f>
        <v>41964</v>
      </c>
      <c r="Y3264">
        <f>Table1[[#This Row],[Average_Cost_for_two]]*VLOOKUP(Table1[[#This Row],[Currency]],currency!$A$2:$B$10,2,FALSE)</f>
        <v>3.6</v>
      </c>
      <c r="Z3264" t="str">
        <f>VLOOKUP(C3264,country!A:B,2,FALSE)</f>
        <v>India</v>
      </c>
      <c r="AA3264">
        <f t="shared" si="50"/>
        <v>4</v>
      </c>
    </row>
    <row r="3265" spans="1:27" ht="15.75" customHeight="1" x14ac:dyDescent="0.25">
      <c r="A3265">
        <v>18386203</v>
      </c>
      <c r="B3265" t="s">
        <v>7306</v>
      </c>
      <c r="C3265">
        <v>1</v>
      </c>
      <c r="D3265" t="s">
        <v>23</v>
      </c>
      <c r="E3265" t="s">
        <v>7307</v>
      </c>
      <c r="F3265" t="s">
        <v>163</v>
      </c>
      <c r="G3265" t="s">
        <v>164</v>
      </c>
      <c r="H3265">
        <v>0</v>
      </c>
      <c r="I3265">
        <v>0</v>
      </c>
      <c r="J3265" t="s">
        <v>567</v>
      </c>
      <c r="K3265" t="s">
        <v>28</v>
      </c>
      <c r="L3265" t="s">
        <v>29</v>
      </c>
      <c r="M3265" t="s">
        <v>29</v>
      </c>
      <c r="N3265" t="s">
        <v>29</v>
      </c>
      <c r="O3265" t="s">
        <v>29</v>
      </c>
      <c r="P3265">
        <v>1</v>
      </c>
      <c r="Q3265">
        <v>6</v>
      </c>
      <c r="R3265">
        <v>300</v>
      </c>
      <c r="S3265" t="str">
        <f>IF(Table1[[#This Row],[Average_Cost_for_two]]&lt;500,"Low",IF(Table1[[#This Row],[Average_Cost_for_two]]&lt;=1500,"Medium","High"))</f>
        <v>Low</v>
      </c>
      <c r="T3265">
        <v>3</v>
      </c>
      <c r="U3265">
        <v>2013</v>
      </c>
      <c r="V3265">
        <v>11</v>
      </c>
      <c r="W3265">
        <v>27</v>
      </c>
      <c r="X3265">
        <f>IF(OR(Main!$U3265=0,
       Main!$V3265=0,
       Main!$W3265=0),
   "",
   DATE(Main!$U3265,
        Main!$V3265,
        Main!$W3265)
)</f>
        <v>41605</v>
      </c>
      <c r="Y3265">
        <f>Table1[[#This Row],[Average_Cost_for_two]]*VLOOKUP(Table1[[#This Row],[Currency]],currency!$A$2:$B$10,2,FALSE)</f>
        <v>3.6</v>
      </c>
      <c r="Z3265" t="str">
        <f>VLOOKUP(C3265,country!A:B,2,FALSE)</f>
        <v>India</v>
      </c>
      <c r="AA3265">
        <f t="shared" si="50"/>
        <v>4</v>
      </c>
    </row>
    <row r="3266" spans="1:27" ht="15.75" customHeight="1" x14ac:dyDescent="0.25">
      <c r="A3266">
        <v>18126099</v>
      </c>
      <c r="B3266" t="s">
        <v>7308</v>
      </c>
      <c r="C3266">
        <v>1</v>
      </c>
      <c r="D3266" t="s">
        <v>23</v>
      </c>
      <c r="E3266" t="s">
        <v>7309</v>
      </c>
      <c r="F3266" t="s">
        <v>163</v>
      </c>
      <c r="G3266" t="s">
        <v>164</v>
      </c>
      <c r="H3266">
        <v>77.281509400000004</v>
      </c>
      <c r="I3266">
        <v>28.660251200000001</v>
      </c>
      <c r="J3266" t="s">
        <v>523</v>
      </c>
      <c r="K3266" t="s">
        <v>28</v>
      </c>
      <c r="L3266" t="s">
        <v>29</v>
      </c>
      <c r="M3266" t="s">
        <v>29</v>
      </c>
      <c r="N3266" t="s">
        <v>29</v>
      </c>
      <c r="O3266" t="s">
        <v>29</v>
      </c>
      <c r="P3266">
        <v>1</v>
      </c>
      <c r="Q3266">
        <v>2</v>
      </c>
      <c r="R3266">
        <v>300</v>
      </c>
      <c r="S3266" t="str">
        <f>IF(Table1[[#This Row],[Average_Cost_for_two]]&lt;500,"Low",IF(Table1[[#This Row],[Average_Cost_for_two]]&lt;=1500,"Medium","High"))</f>
        <v>Low</v>
      </c>
      <c r="T3266">
        <v>1</v>
      </c>
      <c r="U3266">
        <v>2010</v>
      </c>
      <c r="V3266">
        <v>11</v>
      </c>
      <c r="W3266">
        <v>23</v>
      </c>
      <c r="X3266">
        <f>IF(OR(Main!$U3266=0,
       Main!$V3266=0,
       Main!$W3266=0),
   "",
   DATE(Main!$U3266,
        Main!$V3266,
        Main!$W3266)
)</f>
        <v>40505</v>
      </c>
      <c r="Y3266">
        <f>Table1[[#This Row],[Average_Cost_for_two]]*VLOOKUP(Table1[[#This Row],[Currency]],currency!$A$2:$B$10,2,FALSE)</f>
        <v>3.6</v>
      </c>
      <c r="Z3266" t="str">
        <f>VLOOKUP(C3266,country!A:B,2,FALSE)</f>
        <v>India</v>
      </c>
      <c r="AA3266">
        <f t="shared" ref="AA3266:AA3329" si="51">ROUNDUP(V3266/3,0)</f>
        <v>4</v>
      </c>
    </row>
    <row r="3267" spans="1:27" ht="15.75" customHeight="1" x14ac:dyDescent="0.25">
      <c r="A3267">
        <v>18425161</v>
      </c>
      <c r="B3267" t="s">
        <v>7310</v>
      </c>
      <c r="C3267">
        <v>1</v>
      </c>
      <c r="D3267" t="s">
        <v>23</v>
      </c>
      <c r="E3267" t="s">
        <v>7311</v>
      </c>
      <c r="F3267" t="s">
        <v>34</v>
      </c>
      <c r="G3267" t="s">
        <v>35</v>
      </c>
      <c r="H3267">
        <v>77.241046900000001</v>
      </c>
      <c r="I3267">
        <v>28.578602199999999</v>
      </c>
      <c r="J3267" t="s">
        <v>533</v>
      </c>
      <c r="K3267" t="s">
        <v>28</v>
      </c>
      <c r="L3267" t="s">
        <v>29</v>
      </c>
      <c r="M3267" t="s">
        <v>29</v>
      </c>
      <c r="N3267" t="s">
        <v>29</v>
      </c>
      <c r="O3267" t="s">
        <v>29</v>
      </c>
      <c r="P3267">
        <v>1</v>
      </c>
      <c r="Q3267">
        <v>1</v>
      </c>
      <c r="R3267">
        <v>300</v>
      </c>
      <c r="S3267" t="str">
        <f>IF(Table1[[#This Row],[Average_Cost_for_two]]&lt;500,"Low",IF(Table1[[#This Row],[Average_Cost_for_two]]&lt;=1500,"Medium","High"))</f>
        <v>Low</v>
      </c>
      <c r="T3267">
        <v>1</v>
      </c>
      <c r="U3267">
        <v>2017</v>
      </c>
      <c r="V3267">
        <v>11</v>
      </c>
      <c r="W3267">
        <v>26</v>
      </c>
      <c r="X3267">
        <f>IF(OR(Main!$U3267=0,
       Main!$V3267=0,
       Main!$W3267=0),
   "",
   DATE(Main!$U3267,
        Main!$V3267,
        Main!$W3267)
)</f>
        <v>43065</v>
      </c>
      <c r="Y3267">
        <f>Table1[[#This Row],[Average_Cost_for_two]]*VLOOKUP(Table1[[#This Row],[Currency]],currency!$A$2:$B$10,2,FALSE)</f>
        <v>3.6</v>
      </c>
      <c r="Z3267" t="str">
        <f>VLOOKUP(C3267,country!A:B,2,FALSE)</f>
        <v>India</v>
      </c>
      <c r="AA3267">
        <f t="shared" si="51"/>
        <v>4</v>
      </c>
    </row>
    <row r="3268" spans="1:27" ht="15.75" customHeight="1" x14ac:dyDescent="0.25">
      <c r="A3268">
        <v>9129</v>
      </c>
      <c r="B3268" t="s">
        <v>7312</v>
      </c>
      <c r="C3268">
        <v>1</v>
      </c>
      <c r="D3268" t="s">
        <v>23</v>
      </c>
      <c r="E3268" t="s">
        <v>7313</v>
      </c>
      <c r="F3268" t="s">
        <v>39</v>
      </c>
      <c r="G3268" t="s">
        <v>40</v>
      </c>
      <c r="H3268">
        <v>77.129505699999996</v>
      </c>
      <c r="I3268">
        <v>28.549498799999999</v>
      </c>
      <c r="J3268" t="s">
        <v>556</v>
      </c>
      <c r="K3268" t="s">
        <v>28</v>
      </c>
      <c r="L3268" t="s">
        <v>29</v>
      </c>
      <c r="M3268" t="s">
        <v>29</v>
      </c>
      <c r="N3268" t="s">
        <v>29</v>
      </c>
      <c r="O3268" t="s">
        <v>29</v>
      </c>
      <c r="P3268">
        <v>1</v>
      </c>
      <c r="Q3268">
        <v>1</v>
      </c>
      <c r="R3268">
        <v>300</v>
      </c>
      <c r="S3268" t="str">
        <f>IF(Table1[[#This Row],[Average_Cost_for_two]]&lt;500,"Low",IF(Table1[[#This Row],[Average_Cost_for_two]]&lt;=1500,"Medium","High"))</f>
        <v>Low</v>
      </c>
      <c r="T3268">
        <v>1</v>
      </c>
      <c r="U3268">
        <v>2018</v>
      </c>
      <c r="V3268">
        <v>11</v>
      </c>
      <c r="W3268">
        <v>28</v>
      </c>
      <c r="X3268">
        <f>IF(OR(Main!$U3268=0,
       Main!$V3268=0,
       Main!$W3268=0),
   "",
   DATE(Main!$U3268,
        Main!$V3268,
        Main!$W3268)
)</f>
        <v>43432</v>
      </c>
      <c r="Y3268">
        <f>Table1[[#This Row],[Average_Cost_for_two]]*VLOOKUP(Table1[[#This Row],[Currency]],currency!$A$2:$B$10,2,FALSE)</f>
        <v>3.6</v>
      </c>
      <c r="Z3268" t="str">
        <f>VLOOKUP(C3268,country!A:B,2,FALSE)</f>
        <v>India</v>
      </c>
      <c r="AA3268">
        <f t="shared" si="51"/>
        <v>4</v>
      </c>
    </row>
    <row r="3269" spans="1:27" ht="15.75" customHeight="1" x14ac:dyDescent="0.25">
      <c r="A3269">
        <v>311377</v>
      </c>
      <c r="B3269" t="s">
        <v>7314</v>
      </c>
      <c r="C3269">
        <v>1</v>
      </c>
      <c r="D3269" t="s">
        <v>23</v>
      </c>
      <c r="E3269" t="s">
        <v>7315</v>
      </c>
      <c r="F3269" t="s">
        <v>5278</v>
      </c>
      <c r="G3269" t="s">
        <v>5279</v>
      </c>
      <c r="H3269">
        <v>77.119336000000004</v>
      </c>
      <c r="I3269">
        <v>28.630784200000001</v>
      </c>
      <c r="J3269" t="s">
        <v>495</v>
      </c>
      <c r="K3269" t="s">
        <v>28</v>
      </c>
      <c r="L3269" t="s">
        <v>29</v>
      </c>
      <c r="M3269" t="s">
        <v>29</v>
      </c>
      <c r="N3269" t="s">
        <v>29</v>
      </c>
      <c r="O3269" t="s">
        <v>29</v>
      </c>
      <c r="P3269">
        <v>1</v>
      </c>
      <c r="Q3269">
        <v>14</v>
      </c>
      <c r="R3269">
        <v>300</v>
      </c>
      <c r="S3269" t="str">
        <f>IF(Table1[[#This Row],[Average_Cost_for_two]]&lt;500,"Low",IF(Table1[[#This Row],[Average_Cost_for_two]]&lt;=1500,"Medium","High"))</f>
        <v>Low</v>
      </c>
      <c r="T3269">
        <v>3.1</v>
      </c>
      <c r="U3269">
        <v>2015</v>
      </c>
      <c r="V3269">
        <v>11</v>
      </c>
      <c r="W3269">
        <v>28</v>
      </c>
      <c r="X3269">
        <f>IF(OR(Main!$U3269=0,
       Main!$V3269=0,
       Main!$W3269=0),
   "",
   DATE(Main!$U3269,
        Main!$V3269,
        Main!$W3269)
)</f>
        <v>42336</v>
      </c>
      <c r="Y3269">
        <f>Table1[[#This Row],[Average_Cost_for_two]]*VLOOKUP(Table1[[#This Row],[Currency]],currency!$A$2:$B$10,2,FALSE)</f>
        <v>3.6</v>
      </c>
      <c r="Z3269" t="str">
        <f>VLOOKUP(C3269,country!A:B,2,FALSE)</f>
        <v>India</v>
      </c>
      <c r="AA3269">
        <f t="shared" si="51"/>
        <v>4</v>
      </c>
    </row>
    <row r="3270" spans="1:27" ht="15.75" customHeight="1" x14ac:dyDescent="0.25">
      <c r="A3270">
        <v>309346</v>
      </c>
      <c r="B3270" t="s">
        <v>7316</v>
      </c>
      <c r="C3270">
        <v>1</v>
      </c>
      <c r="D3270" t="s">
        <v>23</v>
      </c>
      <c r="E3270" t="s">
        <v>7317</v>
      </c>
      <c r="F3270" t="s">
        <v>119</v>
      </c>
      <c r="G3270" t="s">
        <v>120</v>
      </c>
      <c r="H3270">
        <v>77.294742200000002</v>
      </c>
      <c r="I3270">
        <v>28.607104400000001</v>
      </c>
      <c r="J3270" t="s">
        <v>744</v>
      </c>
      <c r="K3270" t="s">
        <v>28</v>
      </c>
      <c r="L3270" t="s">
        <v>29</v>
      </c>
      <c r="M3270" t="s">
        <v>29</v>
      </c>
      <c r="N3270" t="s">
        <v>29</v>
      </c>
      <c r="O3270" t="s">
        <v>29</v>
      </c>
      <c r="P3270">
        <v>1</v>
      </c>
      <c r="Q3270">
        <v>45</v>
      </c>
      <c r="R3270">
        <v>300</v>
      </c>
      <c r="S3270" t="str">
        <f>IF(Table1[[#This Row],[Average_Cost_for_two]]&lt;500,"Low",IF(Table1[[#This Row],[Average_Cost_for_two]]&lt;=1500,"Medium","High"))</f>
        <v>Low</v>
      </c>
      <c r="T3270">
        <v>3.3</v>
      </c>
      <c r="U3270">
        <v>2010</v>
      </c>
      <c r="V3270">
        <v>11</v>
      </c>
      <c r="W3270">
        <v>16</v>
      </c>
      <c r="X3270">
        <f>IF(OR(Main!$U3270=0,
       Main!$V3270=0,
       Main!$W3270=0),
   "",
   DATE(Main!$U3270,
        Main!$V3270,
        Main!$W3270)
)</f>
        <v>40498</v>
      </c>
      <c r="Y3270">
        <f>Table1[[#This Row],[Average_Cost_for_two]]*VLOOKUP(Table1[[#This Row],[Currency]],currency!$A$2:$B$10,2,FALSE)</f>
        <v>3.6</v>
      </c>
      <c r="Z3270" t="str">
        <f>VLOOKUP(C3270,country!A:B,2,FALSE)</f>
        <v>India</v>
      </c>
      <c r="AA3270">
        <f t="shared" si="51"/>
        <v>4</v>
      </c>
    </row>
    <row r="3271" spans="1:27" ht="15.75" customHeight="1" x14ac:dyDescent="0.25">
      <c r="A3271">
        <v>301692</v>
      </c>
      <c r="B3271" t="s">
        <v>7318</v>
      </c>
      <c r="C3271">
        <v>1</v>
      </c>
      <c r="D3271" t="s">
        <v>23</v>
      </c>
      <c r="E3271" t="s">
        <v>7319</v>
      </c>
      <c r="F3271" t="s">
        <v>173</v>
      </c>
      <c r="G3271" t="s">
        <v>174</v>
      </c>
      <c r="H3271">
        <v>77.296003400000004</v>
      </c>
      <c r="I3271">
        <v>28.617041700000001</v>
      </c>
      <c r="J3271" t="s">
        <v>706</v>
      </c>
      <c r="K3271" t="s">
        <v>28</v>
      </c>
      <c r="L3271" t="s">
        <v>29</v>
      </c>
      <c r="M3271" t="s">
        <v>36</v>
      </c>
      <c r="N3271" t="s">
        <v>29</v>
      </c>
      <c r="O3271" t="s">
        <v>29</v>
      </c>
      <c r="P3271">
        <v>1</v>
      </c>
      <c r="Q3271">
        <v>48</v>
      </c>
      <c r="R3271">
        <v>300</v>
      </c>
      <c r="S3271" t="str">
        <f>IF(Table1[[#This Row],[Average_Cost_for_two]]&lt;500,"Low",IF(Table1[[#This Row],[Average_Cost_for_two]]&lt;=1500,"Medium","High"))</f>
        <v>Low</v>
      </c>
      <c r="T3271">
        <v>3.3</v>
      </c>
      <c r="U3271">
        <v>2012</v>
      </c>
      <c r="V3271">
        <v>11</v>
      </c>
      <c r="W3271">
        <v>18</v>
      </c>
      <c r="X3271">
        <f>IF(OR(Main!$U3271=0,
       Main!$V3271=0,
       Main!$W3271=0),
   "",
   DATE(Main!$U3271,
        Main!$V3271,
        Main!$W3271)
)</f>
        <v>41231</v>
      </c>
      <c r="Y3271">
        <f>Table1[[#This Row],[Average_Cost_for_two]]*VLOOKUP(Table1[[#This Row],[Currency]],currency!$A$2:$B$10,2,FALSE)</f>
        <v>3.6</v>
      </c>
      <c r="Z3271" t="str">
        <f>VLOOKUP(C3271,country!A:B,2,FALSE)</f>
        <v>India</v>
      </c>
      <c r="AA3271">
        <f t="shared" si="51"/>
        <v>4</v>
      </c>
    </row>
    <row r="3272" spans="1:27" ht="15.75" customHeight="1" x14ac:dyDescent="0.25">
      <c r="A3272">
        <v>18225277</v>
      </c>
      <c r="B3272" t="s">
        <v>7320</v>
      </c>
      <c r="C3272">
        <v>1</v>
      </c>
      <c r="D3272" t="s">
        <v>23</v>
      </c>
      <c r="E3272" t="s">
        <v>7321</v>
      </c>
      <c r="F3272" t="s">
        <v>173</v>
      </c>
      <c r="G3272" t="s">
        <v>174</v>
      </c>
      <c r="H3272">
        <v>77.30196454</v>
      </c>
      <c r="I3272">
        <v>28.619651040000001</v>
      </c>
      <c r="J3272" t="s">
        <v>682</v>
      </c>
      <c r="K3272" t="s">
        <v>28</v>
      </c>
      <c r="L3272" t="s">
        <v>29</v>
      </c>
      <c r="M3272" t="s">
        <v>29</v>
      </c>
      <c r="N3272" t="s">
        <v>29</v>
      </c>
      <c r="O3272" t="s">
        <v>29</v>
      </c>
      <c r="P3272">
        <v>1</v>
      </c>
      <c r="Q3272">
        <v>7</v>
      </c>
      <c r="R3272">
        <v>300</v>
      </c>
      <c r="S3272" t="str">
        <f>IF(Table1[[#This Row],[Average_Cost_for_two]]&lt;500,"Low",IF(Table1[[#This Row],[Average_Cost_for_two]]&lt;=1500,"Medium","High"))</f>
        <v>Low</v>
      </c>
      <c r="T3272">
        <v>3</v>
      </c>
      <c r="U3272">
        <v>2017</v>
      </c>
      <c r="V3272">
        <v>11</v>
      </c>
      <c r="W3272">
        <v>15</v>
      </c>
      <c r="X3272">
        <f>IF(OR(Main!$U3272=0,
       Main!$V3272=0,
       Main!$W3272=0),
   "",
   DATE(Main!$U3272,
        Main!$V3272,
        Main!$W3272)
)</f>
        <v>43054</v>
      </c>
      <c r="Y3272">
        <f>Table1[[#This Row],[Average_Cost_for_two]]*VLOOKUP(Table1[[#This Row],[Currency]],currency!$A$2:$B$10,2,FALSE)</f>
        <v>3.6</v>
      </c>
      <c r="Z3272" t="str">
        <f>VLOOKUP(C3272,country!A:B,2,FALSE)</f>
        <v>India</v>
      </c>
      <c r="AA3272">
        <f t="shared" si="51"/>
        <v>4</v>
      </c>
    </row>
    <row r="3273" spans="1:27" ht="15.75" customHeight="1" x14ac:dyDescent="0.25">
      <c r="A3273">
        <v>18168462</v>
      </c>
      <c r="B3273" t="s">
        <v>7322</v>
      </c>
      <c r="C3273">
        <v>1</v>
      </c>
      <c r="D3273" t="s">
        <v>23</v>
      </c>
      <c r="E3273" t="s">
        <v>7323</v>
      </c>
      <c r="F3273" t="s">
        <v>3468</v>
      </c>
      <c r="G3273" t="s">
        <v>3469</v>
      </c>
      <c r="H3273">
        <v>77.190595799999997</v>
      </c>
      <c r="I3273">
        <v>28.7066366</v>
      </c>
      <c r="J3273" t="s">
        <v>1642</v>
      </c>
      <c r="K3273" t="s">
        <v>28</v>
      </c>
      <c r="L3273" t="s">
        <v>29</v>
      </c>
      <c r="M3273" t="s">
        <v>29</v>
      </c>
      <c r="N3273" t="s">
        <v>29</v>
      </c>
      <c r="O3273" t="s">
        <v>29</v>
      </c>
      <c r="P3273">
        <v>1</v>
      </c>
      <c r="Q3273">
        <v>8</v>
      </c>
      <c r="R3273">
        <v>300</v>
      </c>
      <c r="S3273" t="str">
        <f>IF(Table1[[#This Row],[Average_Cost_for_two]]&lt;500,"Low",IF(Table1[[#This Row],[Average_Cost_for_two]]&lt;=1500,"Medium","High"))</f>
        <v>Low</v>
      </c>
      <c r="T3273">
        <v>3.2</v>
      </c>
      <c r="U3273">
        <v>2015</v>
      </c>
      <c r="V3273">
        <v>11</v>
      </c>
      <c r="W3273">
        <v>17</v>
      </c>
      <c r="X3273">
        <f>IF(OR(Main!$U3273=0,
       Main!$V3273=0,
       Main!$W3273=0),
   "",
   DATE(Main!$U3273,
        Main!$V3273,
        Main!$W3273)
)</f>
        <v>42325</v>
      </c>
      <c r="Y3273">
        <f>Table1[[#This Row],[Average_Cost_for_two]]*VLOOKUP(Table1[[#This Row],[Currency]],currency!$A$2:$B$10,2,FALSE)</f>
        <v>3.6</v>
      </c>
      <c r="Z3273" t="str">
        <f>VLOOKUP(C3273,country!A:B,2,FALSE)</f>
        <v>India</v>
      </c>
      <c r="AA3273">
        <f t="shared" si="51"/>
        <v>4</v>
      </c>
    </row>
    <row r="3274" spans="1:27" ht="15.75" customHeight="1" x14ac:dyDescent="0.25">
      <c r="A3274">
        <v>300836</v>
      </c>
      <c r="B3274" t="s">
        <v>7324</v>
      </c>
      <c r="C3274">
        <v>1</v>
      </c>
      <c r="D3274" t="s">
        <v>23</v>
      </c>
      <c r="E3274" t="s">
        <v>7325</v>
      </c>
      <c r="F3274" t="s">
        <v>114</v>
      </c>
      <c r="G3274" t="s">
        <v>115</v>
      </c>
      <c r="H3274">
        <v>77.140292299999999</v>
      </c>
      <c r="I3274">
        <v>28.691717199999999</v>
      </c>
      <c r="J3274" t="s">
        <v>953</v>
      </c>
      <c r="K3274" t="s">
        <v>28</v>
      </c>
      <c r="L3274" t="s">
        <v>29</v>
      </c>
      <c r="M3274" t="s">
        <v>29</v>
      </c>
      <c r="N3274" t="s">
        <v>29</v>
      </c>
      <c r="O3274" t="s">
        <v>29</v>
      </c>
      <c r="P3274">
        <v>1</v>
      </c>
      <c r="Q3274">
        <v>34</v>
      </c>
      <c r="R3274">
        <v>300</v>
      </c>
      <c r="S3274" t="str">
        <f>IF(Table1[[#This Row],[Average_Cost_for_two]]&lt;500,"Low",IF(Table1[[#This Row],[Average_Cost_for_two]]&lt;=1500,"Medium","High"))</f>
        <v>Low</v>
      </c>
      <c r="T3274">
        <v>3.3</v>
      </c>
      <c r="U3274">
        <v>2011</v>
      </c>
      <c r="V3274">
        <v>11</v>
      </c>
      <c r="W3274">
        <v>10</v>
      </c>
      <c r="X3274">
        <f>IF(OR(Main!$U3274=0,
       Main!$V3274=0,
       Main!$W3274=0),
   "",
   DATE(Main!$U3274,
        Main!$V3274,
        Main!$W3274)
)</f>
        <v>40857</v>
      </c>
      <c r="Y3274">
        <f>Table1[[#This Row],[Average_Cost_for_two]]*VLOOKUP(Table1[[#This Row],[Currency]],currency!$A$2:$B$10,2,FALSE)</f>
        <v>3.6</v>
      </c>
      <c r="Z3274" t="str">
        <f>VLOOKUP(C3274,country!A:B,2,FALSE)</f>
        <v>India</v>
      </c>
      <c r="AA3274">
        <f t="shared" si="51"/>
        <v>4</v>
      </c>
    </row>
    <row r="3275" spans="1:27" ht="15.75" customHeight="1" x14ac:dyDescent="0.25">
      <c r="A3275">
        <v>18357533</v>
      </c>
      <c r="B3275" t="s">
        <v>7326</v>
      </c>
      <c r="C3275">
        <v>1</v>
      </c>
      <c r="D3275" t="s">
        <v>23</v>
      </c>
      <c r="E3275" t="s">
        <v>7327</v>
      </c>
      <c r="F3275" t="s">
        <v>205</v>
      </c>
      <c r="G3275" t="s">
        <v>206</v>
      </c>
      <c r="H3275">
        <v>77.291798700000001</v>
      </c>
      <c r="I3275">
        <v>28.535125499999999</v>
      </c>
      <c r="J3275" t="s">
        <v>523</v>
      </c>
      <c r="K3275" t="s">
        <v>28</v>
      </c>
      <c r="L3275" t="s">
        <v>29</v>
      </c>
      <c r="M3275" t="s">
        <v>29</v>
      </c>
      <c r="N3275" t="s">
        <v>29</v>
      </c>
      <c r="O3275" t="s">
        <v>29</v>
      </c>
      <c r="P3275">
        <v>1</v>
      </c>
      <c r="Q3275">
        <v>8</v>
      </c>
      <c r="R3275">
        <v>300</v>
      </c>
      <c r="S3275" t="str">
        <f>IF(Table1[[#This Row],[Average_Cost_for_two]]&lt;500,"Low",IF(Table1[[#This Row],[Average_Cost_for_two]]&lt;=1500,"Medium","High"))</f>
        <v>Low</v>
      </c>
      <c r="T3275">
        <v>3.1</v>
      </c>
      <c r="U3275">
        <v>2016</v>
      </c>
      <c r="V3275">
        <v>11</v>
      </c>
      <c r="W3275">
        <v>11</v>
      </c>
      <c r="X3275">
        <f>IF(OR(Main!$U3275=0,
       Main!$V3275=0,
       Main!$W3275=0),
   "",
   DATE(Main!$U3275,
        Main!$V3275,
        Main!$W3275)
)</f>
        <v>42685</v>
      </c>
      <c r="Y3275">
        <f>Table1[[#This Row],[Average_Cost_for_two]]*VLOOKUP(Table1[[#This Row],[Currency]],currency!$A$2:$B$10,2,FALSE)</f>
        <v>3.6</v>
      </c>
      <c r="Z3275" t="str">
        <f>VLOOKUP(C3275,country!A:B,2,FALSE)</f>
        <v>India</v>
      </c>
      <c r="AA3275">
        <f t="shared" si="51"/>
        <v>4</v>
      </c>
    </row>
    <row r="3276" spans="1:27" ht="15.75" customHeight="1" x14ac:dyDescent="0.25">
      <c r="A3276">
        <v>18322638</v>
      </c>
      <c r="B3276" t="s">
        <v>7328</v>
      </c>
      <c r="C3276">
        <v>1</v>
      </c>
      <c r="D3276" t="s">
        <v>23</v>
      </c>
      <c r="E3276" t="s">
        <v>7329</v>
      </c>
      <c r="F3276" t="s">
        <v>2698</v>
      </c>
      <c r="G3276" t="s">
        <v>2699</v>
      </c>
      <c r="H3276">
        <v>77.1684226</v>
      </c>
      <c r="I3276">
        <v>28.587908299999999</v>
      </c>
      <c r="J3276" t="s">
        <v>6045</v>
      </c>
      <c r="K3276" t="s">
        <v>28</v>
      </c>
      <c r="L3276" t="s">
        <v>29</v>
      </c>
      <c r="M3276" t="s">
        <v>29</v>
      </c>
      <c r="N3276" t="s">
        <v>29</v>
      </c>
      <c r="O3276" t="s">
        <v>29</v>
      </c>
      <c r="P3276">
        <v>1</v>
      </c>
      <c r="Q3276">
        <v>91</v>
      </c>
      <c r="R3276">
        <v>300</v>
      </c>
      <c r="S3276" t="str">
        <f>IF(Table1[[#This Row],[Average_Cost_for_two]]&lt;500,"Low",IF(Table1[[#This Row],[Average_Cost_for_two]]&lt;=1500,"Medium","High"))</f>
        <v>Low</v>
      </c>
      <c r="T3276">
        <v>3.9</v>
      </c>
      <c r="U3276">
        <v>2014</v>
      </c>
      <c r="V3276">
        <v>11</v>
      </c>
      <c r="W3276">
        <v>15</v>
      </c>
      <c r="X3276">
        <f>IF(OR(Main!$U3276=0,
       Main!$V3276=0,
       Main!$W3276=0),
   "",
   DATE(Main!$U3276,
        Main!$V3276,
        Main!$W3276)
)</f>
        <v>41958</v>
      </c>
      <c r="Y3276">
        <f>Table1[[#This Row],[Average_Cost_for_two]]*VLOOKUP(Table1[[#This Row],[Currency]],currency!$A$2:$B$10,2,FALSE)</f>
        <v>3.6</v>
      </c>
      <c r="Z3276" t="str">
        <f>VLOOKUP(C3276,country!A:B,2,FALSE)</f>
        <v>India</v>
      </c>
      <c r="AA3276">
        <f t="shared" si="51"/>
        <v>4</v>
      </c>
    </row>
    <row r="3277" spans="1:27" ht="15.75" customHeight="1" x14ac:dyDescent="0.25">
      <c r="A3277">
        <v>18146396</v>
      </c>
      <c r="B3277" t="s">
        <v>7330</v>
      </c>
      <c r="C3277">
        <v>1</v>
      </c>
      <c r="D3277" t="s">
        <v>23</v>
      </c>
      <c r="E3277" t="s">
        <v>7331</v>
      </c>
      <c r="F3277" t="s">
        <v>897</v>
      </c>
      <c r="G3277" t="s">
        <v>898</v>
      </c>
      <c r="H3277">
        <v>77.278479799999999</v>
      </c>
      <c r="I3277">
        <v>28.689083499999999</v>
      </c>
      <c r="J3277" t="s">
        <v>580</v>
      </c>
      <c r="K3277" t="s">
        <v>28</v>
      </c>
      <c r="L3277" t="s">
        <v>29</v>
      </c>
      <c r="M3277" t="s">
        <v>29</v>
      </c>
      <c r="N3277" t="s">
        <v>29</v>
      </c>
      <c r="O3277" t="s">
        <v>29</v>
      </c>
      <c r="P3277">
        <v>1</v>
      </c>
      <c r="Q3277">
        <v>14</v>
      </c>
      <c r="R3277">
        <v>300</v>
      </c>
      <c r="S3277" t="str">
        <f>IF(Table1[[#This Row],[Average_Cost_for_two]]&lt;500,"Low",IF(Table1[[#This Row],[Average_Cost_for_two]]&lt;=1500,"Medium","High"))</f>
        <v>Low</v>
      </c>
      <c r="T3277">
        <v>3.2</v>
      </c>
      <c r="U3277">
        <v>2017</v>
      </c>
      <c r="V3277">
        <v>11</v>
      </c>
      <c r="W3277">
        <v>20</v>
      </c>
      <c r="X3277">
        <f>IF(OR(Main!$U3277=0,
       Main!$V3277=0,
       Main!$W3277=0),
   "",
   DATE(Main!$U3277,
        Main!$V3277,
        Main!$W3277)
)</f>
        <v>43059</v>
      </c>
      <c r="Y3277">
        <f>Table1[[#This Row],[Average_Cost_for_two]]*VLOOKUP(Table1[[#This Row],[Currency]],currency!$A$2:$B$10,2,FALSE)</f>
        <v>3.6</v>
      </c>
      <c r="Z3277" t="str">
        <f>VLOOKUP(C3277,country!A:B,2,FALSE)</f>
        <v>India</v>
      </c>
      <c r="AA3277">
        <f t="shared" si="51"/>
        <v>4</v>
      </c>
    </row>
    <row r="3278" spans="1:27" ht="15.75" customHeight="1" x14ac:dyDescent="0.25">
      <c r="A3278">
        <v>302358</v>
      </c>
      <c r="B3278" t="s">
        <v>7332</v>
      </c>
      <c r="C3278">
        <v>1</v>
      </c>
      <c r="D3278" t="s">
        <v>23</v>
      </c>
      <c r="E3278" t="s">
        <v>7333</v>
      </c>
      <c r="F3278" t="s">
        <v>897</v>
      </c>
      <c r="G3278" t="s">
        <v>898</v>
      </c>
      <c r="H3278">
        <v>77.286890999999997</v>
      </c>
      <c r="I3278">
        <v>28.676080299999999</v>
      </c>
      <c r="J3278" t="s">
        <v>556</v>
      </c>
      <c r="K3278" t="s">
        <v>28</v>
      </c>
      <c r="L3278" t="s">
        <v>29</v>
      </c>
      <c r="M3278" t="s">
        <v>29</v>
      </c>
      <c r="N3278" t="s">
        <v>29</v>
      </c>
      <c r="O3278" t="s">
        <v>29</v>
      </c>
      <c r="P3278">
        <v>1</v>
      </c>
      <c r="Q3278">
        <v>27</v>
      </c>
      <c r="R3278">
        <v>300</v>
      </c>
      <c r="S3278" t="str">
        <f>IF(Table1[[#This Row],[Average_Cost_for_two]]&lt;500,"Low",IF(Table1[[#This Row],[Average_Cost_for_two]]&lt;=1500,"Medium","High"))</f>
        <v>Low</v>
      </c>
      <c r="T3278">
        <v>3.3</v>
      </c>
      <c r="U3278">
        <v>2018</v>
      </c>
      <c r="V3278">
        <v>11</v>
      </c>
      <c r="W3278">
        <v>22</v>
      </c>
      <c r="X3278">
        <f>IF(OR(Main!$U3278=0,
       Main!$V3278=0,
       Main!$W3278=0),
   "",
   DATE(Main!$U3278,
        Main!$V3278,
        Main!$W3278)
)</f>
        <v>43426</v>
      </c>
      <c r="Y3278">
        <f>Table1[[#This Row],[Average_Cost_for_two]]*VLOOKUP(Table1[[#This Row],[Currency]],currency!$A$2:$B$10,2,FALSE)</f>
        <v>3.6</v>
      </c>
      <c r="Z3278" t="str">
        <f>VLOOKUP(C3278,country!A:B,2,FALSE)</f>
        <v>India</v>
      </c>
      <c r="AA3278">
        <f t="shared" si="51"/>
        <v>4</v>
      </c>
    </row>
    <row r="3279" spans="1:27" ht="15.75" customHeight="1" x14ac:dyDescent="0.25">
      <c r="A3279">
        <v>18428201</v>
      </c>
      <c r="B3279" t="s">
        <v>7334</v>
      </c>
      <c r="C3279">
        <v>1</v>
      </c>
      <c r="D3279" t="s">
        <v>23</v>
      </c>
      <c r="E3279" t="s">
        <v>7335</v>
      </c>
      <c r="F3279" t="s">
        <v>897</v>
      </c>
      <c r="G3279" t="s">
        <v>898</v>
      </c>
      <c r="H3279">
        <v>77.293386799999993</v>
      </c>
      <c r="I3279">
        <v>28.689352</v>
      </c>
      <c r="J3279" t="s">
        <v>567</v>
      </c>
      <c r="K3279" t="s">
        <v>28</v>
      </c>
      <c r="L3279" t="s">
        <v>29</v>
      </c>
      <c r="M3279" t="s">
        <v>29</v>
      </c>
      <c r="N3279" t="s">
        <v>29</v>
      </c>
      <c r="O3279" t="s">
        <v>29</v>
      </c>
      <c r="P3279">
        <v>1</v>
      </c>
      <c r="Q3279">
        <v>14</v>
      </c>
      <c r="R3279">
        <v>300</v>
      </c>
      <c r="S3279" t="str">
        <f>IF(Table1[[#This Row],[Average_Cost_for_two]]&lt;500,"Low",IF(Table1[[#This Row],[Average_Cost_for_two]]&lt;=1500,"Medium","High"))</f>
        <v>Low</v>
      </c>
      <c r="T3279">
        <v>3.5</v>
      </c>
      <c r="U3279">
        <v>2010</v>
      </c>
      <c r="V3279">
        <v>11</v>
      </c>
      <c r="W3279">
        <v>20</v>
      </c>
      <c r="X3279">
        <f>IF(OR(Main!$U3279=0,
       Main!$V3279=0,
       Main!$W3279=0),
   "",
   DATE(Main!$U3279,
        Main!$V3279,
        Main!$W3279)
)</f>
        <v>40502</v>
      </c>
      <c r="Y3279">
        <f>Table1[[#This Row],[Average_Cost_for_two]]*VLOOKUP(Table1[[#This Row],[Currency]],currency!$A$2:$B$10,2,FALSE)</f>
        <v>3.6</v>
      </c>
      <c r="Z3279" t="str">
        <f>VLOOKUP(C3279,country!A:B,2,FALSE)</f>
        <v>India</v>
      </c>
      <c r="AA3279">
        <f t="shared" si="51"/>
        <v>4</v>
      </c>
    </row>
    <row r="3280" spans="1:27" ht="15.75" customHeight="1" x14ac:dyDescent="0.25">
      <c r="A3280">
        <v>18423122</v>
      </c>
      <c r="B3280" t="s">
        <v>7336</v>
      </c>
      <c r="C3280">
        <v>1</v>
      </c>
      <c r="D3280" t="s">
        <v>23</v>
      </c>
      <c r="E3280" t="s">
        <v>7337</v>
      </c>
      <c r="F3280" t="s">
        <v>897</v>
      </c>
      <c r="G3280" t="s">
        <v>898</v>
      </c>
      <c r="H3280">
        <v>77.273223099999996</v>
      </c>
      <c r="I3280">
        <v>28.700993499999999</v>
      </c>
      <c r="J3280" t="s">
        <v>697</v>
      </c>
      <c r="K3280" t="s">
        <v>28</v>
      </c>
      <c r="L3280" t="s">
        <v>29</v>
      </c>
      <c r="M3280" t="s">
        <v>29</v>
      </c>
      <c r="N3280" t="s">
        <v>29</v>
      </c>
      <c r="O3280" t="s">
        <v>29</v>
      </c>
      <c r="P3280">
        <v>1</v>
      </c>
      <c r="Q3280">
        <v>2</v>
      </c>
      <c r="R3280">
        <v>300</v>
      </c>
      <c r="S3280" t="str">
        <f>IF(Table1[[#This Row],[Average_Cost_for_two]]&lt;500,"Low",IF(Table1[[#This Row],[Average_Cost_for_two]]&lt;=1500,"Medium","High"))</f>
        <v>Low</v>
      </c>
      <c r="T3280">
        <v>1</v>
      </c>
      <c r="U3280">
        <v>2016</v>
      </c>
      <c r="V3280">
        <v>11</v>
      </c>
      <c r="W3280">
        <v>1</v>
      </c>
      <c r="X3280">
        <f>IF(OR(Main!$U3280=0,
       Main!$V3280=0,
       Main!$W3280=0),
   "",
   DATE(Main!$U3280,
        Main!$V3280,
        Main!$W3280)
)</f>
        <v>42675</v>
      </c>
      <c r="Y3280">
        <f>Table1[[#This Row],[Average_Cost_for_two]]*VLOOKUP(Table1[[#This Row],[Currency]],currency!$A$2:$B$10,2,FALSE)</f>
        <v>3.6</v>
      </c>
      <c r="Z3280" t="str">
        <f>VLOOKUP(C3280,country!A:B,2,FALSE)</f>
        <v>India</v>
      </c>
      <c r="AA3280">
        <f t="shared" si="51"/>
        <v>4</v>
      </c>
    </row>
    <row r="3281" spans="1:27" ht="15.75" customHeight="1" x14ac:dyDescent="0.25">
      <c r="A3281">
        <v>6561</v>
      </c>
      <c r="B3281" t="s">
        <v>7282</v>
      </c>
      <c r="C3281">
        <v>1</v>
      </c>
      <c r="D3281" t="s">
        <v>23</v>
      </c>
      <c r="E3281" t="s">
        <v>7338</v>
      </c>
      <c r="F3281" t="s">
        <v>236</v>
      </c>
      <c r="G3281" t="s">
        <v>235</v>
      </c>
      <c r="H3281">
        <v>77.162285100000005</v>
      </c>
      <c r="I3281">
        <v>28.706374499999999</v>
      </c>
      <c r="J3281" t="s">
        <v>7339</v>
      </c>
      <c r="K3281" t="s">
        <v>28</v>
      </c>
      <c r="L3281" t="s">
        <v>29</v>
      </c>
      <c r="M3281" t="s">
        <v>29</v>
      </c>
      <c r="N3281" t="s">
        <v>29</v>
      </c>
      <c r="O3281" t="s">
        <v>29</v>
      </c>
      <c r="P3281">
        <v>1</v>
      </c>
      <c r="Q3281">
        <v>21</v>
      </c>
      <c r="R3281">
        <v>300</v>
      </c>
      <c r="S3281" t="str">
        <f>IF(Table1[[#This Row],[Average_Cost_for_two]]&lt;500,"Low",IF(Table1[[#This Row],[Average_Cost_for_two]]&lt;=1500,"Medium","High"))</f>
        <v>Low</v>
      </c>
      <c r="T3281">
        <v>3.2</v>
      </c>
      <c r="U3281">
        <v>2015</v>
      </c>
      <c r="V3281">
        <v>11</v>
      </c>
      <c r="W3281">
        <v>2</v>
      </c>
      <c r="X3281">
        <f>IF(OR(Main!$U3281=0,
       Main!$V3281=0,
       Main!$W3281=0),
   "",
   DATE(Main!$U3281,
        Main!$V3281,
        Main!$W3281)
)</f>
        <v>42310</v>
      </c>
      <c r="Y3281">
        <f>Table1[[#This Row],[Average_Cost_for_two]]*VLOOKUP(Table1[[#This Row],[Currency]],currency!$A$2:$B$10,2,FALSE)</f>
        <v>3.6</v>
      </c>
      <c r="Z3281" t="str">
        <f>VLOOKUP(C3281,country!A:B,2,FALSE)</f>
        <v>India</v>
      </c>
      <c r="AA3281">
        <f t="shared" si="51"/>
        <v>4</v>
      </c>
    </row>
    <row r="3282" spans="1:27" ht="15.75" customHeight="1" x14ac:dyDescent="0.25">
      <c r="A3282">
        <v>303128</v>
      </c>
      <c r="B3282" t="s">
        <v>1390</v>
      </c>
      <c r="C3282">
        <v>1</v>
      </c>
      <c r="D3282" t="s">
        <v>23</v>
      </c>
      <c r="E3282" t="s">
        <v>7340</v>
      </c>
      <c r="F3282" t="s">
        <v>236</v>
      </c>
      <c r="G3282" t="s">
        <v>235</v>
      </c>
      <c r="H3282">
        <v>77.168467500000006</v>
      </c>
      <c r="I3282">
        <v>28.7066464</v>
      </c>
      <c r="J3282" t="s">
        <v>1262</v>
      </c>
      <c r="K3282" t="s">
        <v>28</v>
      </c>
      <c r="L3282" t="s">
        <v>29</v>
      </c>
      <c r="M3282" t="s">
        <v>29</v>
      </c>
      <c r="N3282" t="s">
        <v>29</v>
      </c>
      <c r="O3282" t="s">
        <v>29</v>
      </c>
      <c r="P3282">
        <v>1</v>
      </c>
      <c r="Q3282">
        <v>21</v>
      </c>
      <c r="R3282">
        <v>300</v>
      </c>
      <c r="S3282" t="str">
        <f>IF(Table1[[#This Row],[Average_Cost_for_two]]&lt;500,"Low",IF(Table1[[#This Row],[Average_Cost_for_two]]&lt;=1500,"Medium","High"))</f>
        <v>Low</v>
      </c>
      <c r="T3282">
        <v>3.3</v>
      </c>
      <c r="U3282">
        <v>2013</v>
      </c>
      <c r="V3282">
        <v>11</v>
      </c>
      <c r="W3282">
        <v>18</v>
      </c>
      <c r="X3282">
        <f>IF(OR(Main!$U3282=0,
       Main!$V3282=0,
       Main!$W3282=0),
   "",
   DATE(Main!$U3282,
        Main!$V3282,
        Main!$W3282)
)</f>
        <v>41596</v>
      </c>
      <c r="Y3282">
        <f>Table1[[#This Row],[Average_Cost_for_two]]*VLOOKUP(Table1[[#This Row],[Currency]],currency!$A$2:$B$10,2,FALSE)</f>
        <v>3.6</v>
      </c>
      <c r="Z3282" t="str">
        <f>VLOOKUP(C3282,country!A:B,2,FALSE)</f>
        <v>India</v>
      </c>
      <c r="AA3282">
        <f t="shared" si="51"/>
        <v>4</v>
      </c>
    </row>
    <row r="3283" spans="1:27" ht="15.75" customHeight="1" x14ac:dyDescent="0.25">
      <c r="A3283">
        <v>310279</v>
      </c>
      <c r="B3283" t="s">
        <v>7341</v>
      </c>
      <c r="C3283">
        <v>1</v>
      </c>
      <c r="D3283" t="s">
        <v>23</v>
      </c>
      <c r="E3283" t="s">
        <v>7342</v>
      </c>
      <c r="F3283" t="s">
        <v>1206</v>
      </c>
      <c r="G3283" t="s">
        <v>1207</v>
      </c>
      <c r="H3283">
        <v>77.088921900000003</v>
      </c>
      <c r="I3283">
        <v>28.637823399999998</v>
      </c>
      <c r="J3283" t="s">
        <v>495</v>
      </c>
      <c r="K3283" t="s">
        <v>28</v>
      </c>
      <c r="L3283" t="s">
        <v>29</v>
      </c>
      <c r="M3283" t="s">
        <v>29</v>
      </c>
      <c r="N3283" t="s">
        <v>29</v>
      </c>
      <c r="O3283" t="s">
        <v>29</v>
      </c>
      <c r="P3283">
        <v>1</v>
      </c>
      <c r="Q3283">
        <v>5</v>
      </c>
      <c r="R3283">
        <v>300</v>
      </c>
      <c r="S3283" t="str">
        <f>IF(Table1[[#This Row],[Average_Cost_for_two]]&lt;500,"Low",IF(Table1[[#This Row],[Average_Cost_for_two]]&lt;=1500,"Medium","High"))</f>
        <v>Low</v>
      </c>
      <c r="T3283">
        <v>2.9</v>
      </c>
      <c r="U3283">
        <v>2012</v>
      </c>
      <c r="V3283">
        <v>11</v>
      </c>
      <c r="W3283">
        <v>17</v>
      </c>
      <c r="X3283">
        <f>IF(OR(Main!$U3283=0,
       Main!$V3283=0,
       Main!$W3283=0),
   "",
   DATE(Main!$U3283,
        Main!$V3283,
        Main!$W3283)
)</f>
        <v>41230</v>
      </c>
      <c r="Y3283">
        <f>Table1[[#This Row],[Average_Cost_for_two]]*VLOOKUP(Table1[[#This Row],[Currency]],currency!$A$2:$B$10,2,FALSE)</f>
        <v>3.6</v>
      </c>
      <c r="Z3283" t="str">
        <f>VLOOKUP(C3283,country!A:B,2,FALSE)</f>
        <v>India</v>
      </c>
      <c r="AA3283">
        <f t="shared" si="51"/>
        <v>4</v>
      </c>
    </row>
    <row r="3284" spans="1:27" ht="15.75" customHeight="1" x14ac:dyDescent="0.25">
      <c r="A3284">
        <v>18221405</v>
      </c>
      <c r="B3284" t="s">
        <v>6790</v>
      </c>
      <c r="C3284">
        <v>1</v>
      </c>
      <c r="D3284" t="s">
        <v>23</v>
      </c>
      <c r="E3284" t="s">
        <v>7343</v>
      </c>
      <c r="F3284" t="s">
        <v>2175</v>
      </c>
      <c r="G3284" t="s">
        <v>2176</v>
      </c>
      <c r="H3284">
        <v>77.070047299999999</v>
      </c>
      <c r="I3284">
        <v>28.628283799999998</v>
      </c>
      <c r="J3284" t="s">
        <v>5910</v>
      </c>
      <c r="K3284" t="s">
        <v>28</v>
      </c>
      <c r="L3284" t="s">
        <v>29</v>
      </c>
      <c r="M3284" t="s">
        <v>29</v>
      </c>
      <c r="N3284" t="s">
        <v>29</v>
      </c>
      <c r="O3284" t="s">
        <v>29</v>
      </c>
      <c r="P3284">
        <v>1</v>
      </c>
      <c r="Q3284">
        <v>28</v>
      </c>
      <c r="R3284">
        <v>300</v>
      </c>
      <c r="S3284" t="str">
        <f>IF(Table1[[#This Row],[Average_Cost_for_two]]&lt;500,"Low",IF(Table1[[#This Row],[Average_Cost_for_two]]&lt;=1500,"Medium","High"))</f>
        <v>Low</v>
      </c>
      <c r="T3284">
        <v>3.4</v>
      </c>
      <c r="U3284">
        <v>2014</v>
      </c>
      <c r="V3284">
        <v>11</v>
      </c>
      <c r="W3284">
        <v>8</v>
      </c>
      <c r="X3284">
        <f>IF(OR(Main!$U3284=0,
       Main!$V3284=0,
       Main!$W3284=0),
   "",
   DATE(Main!$U3284,
        Main!$V3284,
        Main!$W3284)
)</f>
        <v>41951</v>
      </c>
      <c r="Y3284">
        <f>Table1[[#This Row],[Average_Cost_for_two]]*VLOOKUP(Table1[[#This Row],[Currency]],currency!$A$2:$B$10,2,FALSE)</f>
        <v>3.6</v>
      </c>
      <c r="Z3284" t="str">
        <f>VLOOKUP(C3284,country!A:B,2,FALSE)</f>
        <v>India</v>
      </c>
      <c r="AA3284">
        <f t="shared" si="51"/>
        <v>4</v>
      </c>
    </row>
    <row r="3285" spans="1:27" ht="15.75" customHeight="1" x14ac:dyDescent="0.25">
      <c r="A3285">
        <v>301377</v>
      </c>
      <c r="B3285" t="s">
        <v>1027</v>
      </c>
      <c r="C3285">
        <v>1</v>
      </c>
      <c r="D3285" t="s">
        <v>23</v>
      </c>
      <c r="E3285" t="s">
        <v>7344</v>
      </c>
      <c r="F3285" t="s">
        <v>2175</v>
      </c>
      <c r="G3285" t="s">
        <v>2176</v>
      </c>
      <c r="H3285">
        <v>77.075858699999998</v>
      </c>
      <c r="I3285">
        <v>28.6429519</v>
      </c>
      <c r="J3285" t="s">
        <v>6661</v>
      </c>
      <c r="K3285" t="s">
        <v>28</v>
      </c>
      <c r="L3285" t="s">
        <v>29</v>
      </c>
      <c r="M3285" t="s">
        <v>29</v>
      </c>
      <c r="N3285" t="s">
        <v>29</v>
      </c>
      <c r="O3285" t="s">
        <v>29</v>
      </c>
      <c r="P3285">
        <v>1</v>
      </c>
      <c r="Q3285">
        <v>33</v>
      </c>
      <c r="R3285">
        <v>300</v>
      </c>
      <c r="S3285" t="str">
        <f>IF(Table1[[#This Row],[Average_Cost_for_two]]&lt;500,"Low",IF(Table1[[#This Row],[Average_Cost_for_two]]&lt;=1500,"Medium","High"))</f>
        <v>Low</v>
      </c>
      <c r="T3285">
        <v>3.3</v>
      </c>
      <c r="U3285">
        <v>2014</v>
      </c>
      <c r="V3285">
        <v>11</v>
      </c>
      <c r="W3285">
        <v>4</v>
      </c>
      <c r="X3285">
        <f>IF(OR(Main!$U3285=0,
       Main!$V3285=0,
       Main!$W3285=0),
   "",
   DATE(Main!$U3285,
        Main!$V3285,
        Main!$W3285)
)</f>
        <v>41947</v>
      </c>
      <c r="Y3285">
        <f>Table1[[#This Row],[Average_Cost_for_two]]*VLOOKUP(Table1[[#This Row],[Currency]],currency!$A$2:$B$10,2,FALSE)</f>
        <v>3.6</v>
      </c>
      <c r="Z3285" t="str">
        <f>VLOOKUP(C3285,country!A:B,2,FALSE)</f>
        <v>India</v>
      </c>
      <c r="AA3285">
        <f t="shared" si="51"/>
        <v>4</v>
      </c>
    </row>
    <row r="3286" spans="1:27" ht="15.75" customHeight="1" x14ac:dyDescent="0.25">
      <c r="A3286">
        <v>311657</v>
      </c>
      <c r="B3286" t="s">
        <v>7345</v>
      </c>
      <c r="C3286">
        <v>1</v>
      </c>
      <c r="D3286" t="s">
        <v>23</v>
      </c>
      <c r="E3286" t="s">
        <v>7346</v>
      </c>
      <c r="F3286" t="s">
        <v>472</v>
      </c>
      <c r="G3286" t="s">
        <v>473</v>
      </c>
      <c r="H3286">
        <v>77.316022599999997</v>
      </c>
      <c r="I3286">
        <v>28.663254299999998</v>
      </c>
      <c r="J3286" t="s">
        <v>562</v>
      </c>
      <c r="K3286" t="s">
        <v>28</v>
      </c>
      <c r="L3286" t="s">
        <v>29</v>
      </c>
      <c r="M3286" t="s">
        <v>29</v>
      </c>
      <c r="N3286" t="s">
        <v>29</v>
      </c>
      <c r="O3286" t="s">
        <v>29</v>
      </c>
      <c r="P3286">
        <v>1</v>
      </c>
      <c r="Q3286">
        <v>42</v>
      </c>
      <c r="R3286">
        <v>300</v>
      </c>
      <c r="S3286" t="str">
        <f>IF(Table1[[#This Row],[Average_Cost_for_two]]&lt;500,"Low",IF(Table1[[#This Row],[Average_Cost_for_two]]&lt;=1500,"Medium","High"))</f>
        <v>Low</v>
      </c>
      <c r="T3286">
        <v>3.6</v>
      </c>
      <c r="U3286">
        <v>2017</v>
      </c>
      <c r="V3286">
        <v>10</v>
      </c>
      <c r="W3286">
        <v>14</v>
      </c>
      <c r="X3286">
        <f>IF(OR(Main!$U3286=0,
       Main!$V3286=0,
       Main!$W3286=0),
   "",
   DATE(Main!$U3286,
        Main!$V3286,
        Main!$W3286)
)</f>
        <v>43022</v>
      </c>
      <c r="Y3286">
        <f>Table1[[#This Row],[Average_Cost_for_two]]*VLOOKUP(Table1[[#This Row],[Currency]],currency!$A$2:$B$10,2,FALSE)</f>
        <v>3.6</v>
      </c>
      <c r="Z3286" t="str">
        <f>VLOOKUP(C3286,country!A:B,2,FALSE)</f>
        <v>India</v>
      </c>
      <c r="AA3286">
        <f t="shared" si="51"/>
        <v>4</v>
      </c>
    </row>
    <row r="3287" spans="1:27" ht="15.75" customHeight="1" x14ac:dyDescent="0.25">
      <c r="A3287">
        <v>312925</v>
      </c>
      <c r="B3287" t="s">
        <v>7347</v>
      </c>
      <c r="C3287">
        <v>1</v>
      </c>
      <c r="D3287" t="s">
        <v>23</v>
      </c>
      <c r="E3287" t="s">
        <v>7348</v>
      </c>
      <c r="F3287" t="s">
        <v>327</v>
      </c>
      <c r="G3287" t="s">
        <v>328</v>
      </c>
      <c r="H3287">
        <v>77.2305013</v>
      </c>
      <c r="I3287">
        <v>28.6561992</v>
      </c>
      <c r="J3287" t="s">
        <v>6620</v>
      </c>
      <c r="K3287" t="s">
        <v>28</v>
      </c>
      <c r="L3287" t="s">
        <v>29</v>
      </c>
      <c r="M3287" t="s">
        <v>29</v>
      </c>
      <c r="N3287" t="s">
        <v>29</v>
      </c>
      <c r="O3287" t="s">
        <v>29</v>
      </c>
      <c r="P3287">
        <v>1</v>
      </c>
      <c r="Q3287">
        <v>21</v>
      </c>
      <c r="R3287">
        <v>300</v>
      </c>
      <c r="S3287" t="str">
        <f>IF(Table1[[#This Row],[Average_Cost_for_two]]&lt;500,"Low",IF(Table1[[#This Row],[Average_Cost_for_two]]&lt;=1500,"Medium","High"))</f>
        <v>Low</v>
      </c>
      <c r="T3287">
        <v>3.4</v>
      </c>
      <c r="U3287">
        <v>2016</v>
      </c>
      <c r="V3287">
        <v>10</v>
      </c>
      <c r="W3287">
        <v>12</v>
      </c>
      <c r="X3287">
        <f>IF(OR(Main!$U3287=0,
       Main!$V3287=0,
       Main!$W3287=0),
   "",
   DATE(Main!$U3287,
        Main!$V3287,
        Main!$W3287)
)</f>
        <v>42655</v>
      </c>
      <c r="Y3287">
        <f>Table1[[#This Row],[Average_Cost_for_two]]*VLOOKUP(Table1[[#This Row],[Currency]],currency!$A$2:$B$10,2,FALSE)</f>
        <v>3.6</v>
      </c>
      <c r="Z3287" t="str">
        <f>VLOOKUP(C3287,country!A:B,2,FALSE)</f>
        <v>India</v>
      </c>
      <c r="AA3287">
        <f t="shared" si="51"/>
        <v>4</v>
      </c>
    </row>
    <row r="3288" spans="1:27" ht="15.75" customHeight="1" x14ac:dyDescent="0.25">
      <c r="A3288">
        <v>302310</v>
      </c>
      <c r="B3288" t="s">
        <v>7349</v>
      </c>
      <c r="C3288">
        <v>1</v>
      </c>
      <c r="D3288" t="s">
        <v>23</v>
      </c>
      <c r="E3288" t="s">
        <v>7350</v>
      </c>
      <c r="F3288" t="s">
        <v>663</v>
      </c>
      <c r="G3288" t="s">
        <v>664</v>
      </c>
      <c r="H3288">
        <v>77.216082889999996</v>
      </c>
      <c r="I3288">
        <v>28.626128640000001</v>
      </c>
      <c r="J3288" t="s">
        <v>877</v>
      </c>
      <c r="K3288" t="s">
        <v>28</v>
      </c>
      <c r="L3288" t="s">
        <v>29</v>
      </c>
      <c r="M3288" t="s">
        <v>29</v>
      </c>
      <c r="N3288" t="s">
        <v>29</v>
      </c>
      <c r="O3288" t="s">
        <v>29</v>
      </c>
      <c r="P3288">
        <v>1</v>
      </c>
      <c r="Q3288">
        <v>50</v>
      </c>
      <c r="R3288">
        <v>300</v>
      </c>
      <c r="S3288" t="str">
        <f>IF(Table1[[#This Row],[Average_Cost_for_two]]&lt;500,"Low",IF(Table1[[#This Row],[Average_Cost_for_two]]&lt;=1500,"Medium","High"))</f>
        <v>Low</v>
      </c>
      <c r="T3288">
        <v>3.6</v>
      </c>
      <c r="U3288">
        <v>2011</v>
      </c>
      <c r="V3288">
        <v>10</v>
      </c>
      <c r="W3288">
        <v>1</v>
      </c>
      <c r="X3288">
        <f>IF(OR(Main!$U3288=0,
       Main!$V3288=0,
       Main!$W3288=0),
   "",
   DATE(Main!$U3288,
        Main!$V3288,
        Main!$W3288)
)</f>
        <v>40817</v>
      </c>
      <c r="Y3288">
        <f>Table1[[#This Row],[Average_Cost_for_two]]*VLOOKUP(Table1[[#This Row],[Currency]],currency!$A$2:$B$10,2,FALSE)</f>
        <v>3.6</v>
      </c>
      <c r="Z3288" t="str">
        <f>VLOOKUP(C3288,country!A:B,2,FALSE)</f>
        <v>India</v>
      </c>
      <c r="AA3288">
        <f t="shared" si="51"/>
        <v>4</v>
      </c>
    </row>
    <row r="3289" spans="1:27" ht="15.75" customHeight="1" x14ac:dyDescent="0.25">
      <c r="A3289">
        <v>18273614</v>
      </c>
      <c r="B3289" t="s">
        <v>7351</v>
      </c>
      <c r="C3289">
        <v>1</v>
      </c>
      <c r="D3289" t="s">
        <v>23</v>
      </c>
      <c r="E3289" t="s">
        <v>7352</v>
      </c>
      <c r="F3289" t="s">
        <v>435</v>
      </c>
      <c r="G3289" t="s">
        <v>436</v>
      </c>
      <c r="H3289">
        <v>77.205889299999996</v>
      </c>
      <c r="I3289">
        <v>28.698634699999999</v>
      </c>
      <c r="J3289" t="s">
        <v>7353</v>
      </c>
      <c r="K3289" t="s">
        <v>28</v>
      </c>
      <c r="L3289" t="s">
        <v>29</v>
      </c>
      <c r="M3289" t="s">
        <v>29</v>
      </c>
      <c r="N3289" t="s">
        <v>29</v>
      </c>
      <c r="O3289" t="s">
        <v>29</v>
      </c>
      <c r="P3289">
        <v>1</v>
      </c>
      <c r="Q3289">
        <v>45</v>
      </c>
      <c r="R3289">
        <v>300</v>
      </c>
      <c r="S3289" t="str">
        <f>IF(Table1[[#This Row],[Average_Cost_for_two]]&lt;500,"Low",IF(Table1[[#This Row],[Average_Cost_for_two]]&lt;=1500,"Medium","High"))</f>
        <v>Low</v>
      </c>
      <c r="T3289">
        <v>2.6</v>
      </c>
      <c r="U3289">
        <v>2015</v>
      </c>
      <c r="V3289">
        <v>10</v>
      </c>
      <c r="W3289">
        <v>5</v>
      </c>
      <c r="X3289">
        <f>IF(OR(Main!$U3289=0,
       Main!$V3289=0,
       Main!$W3289=0),
   "",
   DATE(Main!$U3289,
        Main!$V3289,
        Main!$W3289)
)</f>
        <v>42282</v>
      </c>
      <c r="Y3289">
        <f>Table1[[#This Row],[Average_Cost_for_two]]*VLOOKUP(Table1[[#This Row],[Currency]],currency!$A$2:$B$10,2,FALSE)</f>
        <v>3.6</v>
      </c>
      <c r="Z3289" t="str">
        <f>VLOOKUP(C3289,country!A:B,2,FALSE)</f>
        <v>India</v>
      </c>
      <c r="AA3289">
        <f t="shared" si="51"/>
        <v>4</v>
      </c>
    </row>
    <row r="3290" spans="1:27" ht="15.75" customHeight="1" x14ac:dyDescent="0.25">
      <c r="A3290">
        <v>18382372</v>
      </c>
      <c r="B3290" t="s">
        <v>6846</v>
      </c>
      <c r="C3290">
        <v>1</v>
      </c>
      <c r="D3290" t="s">
        <v>23</v>
      </c>
      <c r="E3290" t="s">
        <v>7354</v>
      </c>
      <c r="F3290" t="s">
        <v>1973</v>
      </c>
      <c r="G3290" t="s">
        <v>1972</v>
      </c>
      <c r="H3290">
        <v>77.233478599999998</v>
      </c>
      <c r="I3290">
        <v>28.549929299999999</v>
      </c>
      <c r="J3290" t="s">
        <v>722</v>
      </c>
      <c r="K3290" t="s">
        <v>28</v>
      </c>
      <c r="L3290" t="s">
        <v>29</v>
      </c>
      <c r="M3290" t="s">
        <v>36</v>
      </c>
      <c r="N3290" t="s">
        <v>29</v>
      </c>
      <c r="O3290" t="s">
        <v>29</v>
      </c>
      <c r="P3290">
        <v>1</v>
      </c>
      <c r="Q3290">
        <v>27</v>
      </c>
      <c r="R3290">
        <v>300</v>
      </c>
      <c r="S3290" t="str">
        <f>IF(Table1[[#This Row],[Average_Cost_for_two]]&lt;500,"Low",IF(Table1[[#This Row],[Average_Cost_for_two]]&lt;=1500,"Medium","High"))</f>
        <v>Low</v>
      </c>
      <c r="T3290">
        <v>3.5</v>
      </c>
      <c r="U3290">
        <v>2016</v>
      </c>
      <c r="V3290">
        <v>10</v>
      </c>
      <c r="W3290">
        <v>15</v>
      </c>
      <c r="X3290">
        <f>IF(OR(Main!$U3290=0,
       Main!$V3290=0,
       Main!$W3290=0),
   "",
   DATE(Main!$U3290,
        Main!$V3290,
        Main!$W3290)
)</f>
        <v>42658</v>
      </c>
      <c r="Y3290">
        <f>Table1[[#This Row],[Average_Cost_for_two]]*VLOOKUP(Table1[[#This Row],[Currency]],currency!$A$2:$B$10,2,FALSE)</f>
        <v>3.6</v>
      </c>
      <c r="Z3290" t="str">
        <f>VLOOKUP(C3290,country!A:B,2,FALSE)</f>
        <v>India</v>
      </c>
      <c r="AA3290">
        <f t="shared" si="51"/>
        <v>4</v>
      </c>
    </row>
    <row r="3291" spans="1:27" ht="15.75" customHeight="1" x14ac:dyDescent="0.25">
      <c r="A3291">
        <v>309688</v>
      </c>
      <c r="B3291" t="s">
        <v>7355</v>
      </c>
      <c r="C3291">
        <v>1</v>
      </c>
      <c r="D3291" t="s">
        <v>23</v>
      </c>
      <c r="E3291" t="s">
        <v>7356</v>
      </c>
      <c r="F3291" t="s">
        <v>3297</v>
      </c>
      <c r="G3291" t="s">
        <v>3298</v>
      </c>
      <c r="H3291">
        <v>77.233935000000002</v>
      </c>
      <c r="I3291">
        <v>28.540532079999998</v>
      </c>
      <c r="J3291" t="s">
        <v>562</v>
      </c>
      <c r="K3291" t="s">
        <v>28</v>
      </c>
      <c r="L3291" t="s">
        <v>29</v>
      </c>
      <c r="M3291" t="s">
        <v>29</v>
      </c>
      <c r="N3291" t="s">
        <v>29</v>
      </c>
      <c r="O3291" t="s">
        <v>29</v>
      </c>
      <c r="P3291">
        <v>1</v>
      </c>
      <c r="Q3291">
        <v>46</v>
      </c>
      <c r="R3291">
        <v>300</v>
      </c>
      <c r="S3291" t="str">
        <f>IF(Table1[[#This Row],[Average_Cost_for_two]]&lt;500,"Low",IF(Table1[[#This Row],[Average_Cost_for_two]]&lt;=1500,"Medium","High"))</f>
        <v>Low</v>
      </c>
      <c r="T3291">
        <v>3.6</v>
      </c>
      <c r="U3291">
        <v>2017</v>
      </c>
      <c r="V3291">
        <v>10</v>
      </c>
      <c r="W3291">
        <v>4</v>
      </c>
      <c r="X3291">
        <f>IF(OR(Main!$U3291=0,
       Main!$V3291=0,
       Main!$W3291=0),
   "",
   DATE(Main!$U3291,
        Main!$V3291,
        Main!$W3291)
)</f>
        <v>43012</v>
      </c>
      <c r="Y3291">
        <f>Table1[[#This Row],[Average_Cost_for_two]]*VLOOKUP(Table1[[#This Row],[Currency]],currency!$A$2:$B$10,2,FALSE)</f>
        <v>3.6</v>
      </c>
      <c r="Z3291" t="str">
        <f>VLOOKUP(C3291,country!A:B,2,FALSE)</f>
        <v>India</v>
      </c>
      <c r="AA3291">
        <f t="shared" si="51"/>
        <v>4</v>
      </c>
    </row>
    <row r="3292" spans="1:27" ht="15.75" customHeight="1" x14ac:dyDescent="0.25">
      <c r="A3292">
        <v>473</v>
      </c>
      <c r="B3292" t="s">
        <v>1027</v>
      </c>
      <c r="C3292">
        <v>1</v>
      </c>
      <c r="D3292" t="s">
        <v>23</v>
      </c>
      <c r="E3292" t="s">
        <v>7357</v>
      </c>
      <c r="F3292" t="s">
        <v>734</v>
      </c>
      <c r="G3292" t="s">
        <v>735</v>
      </c>
      <c r="H3292">
        <v>77.202340800000002</v>
      </c>
      <c r="I3292">
        <v>28.556599800000001</v>
      </c>
      <c r="J3292" t="s">
        <v>877</v>
      </c>
      <c r="K3292" t="s">
        <v>28</v>
      </c>
      <c r="L3292" t="s">
        <v>29</v>
      </c>
      <c r="M3292" t="s">
        <v>29</v>
      </c>
      <c r="N3292" t="s">
        <v>29</v>
      </c>
      <c r="O3292" t="s">
        <v>29</v>
      </c>
      <c r="P3292">
        <v>1</v>
      </c>
      <c r="Q3292">
        <v>191</v>
      </c>
      <c r="R3292">
        <v>300</v>
      </c>
      <c r="S3292" t="str">
        <f>IF(Table1[[#This Row],[Average_Cost_for_two]]&lt;500,"Low",IF(Table1[[#This Row],[Average_Cost_for_two]]&lt;=1500,"Medium","High"))</f>
        <v>Low</v>
      </c>
      <c r="T3292">
        <v>2.5</v>
      </c>
      <c r="U3292">
        <v>2016</v>
      </c>
      <c r="V3292">
        <v>10</v>
      </c>
      <c r="W3292">
        <v>16</v>
      </c>
      <c r="X3292">
        <f>IF(OR(Main!$U3292=0,
       Main!$V3292=0,
       Main!$W3292=0),
   "",
   DATE(Main!$U3292,
        Main!$V3292,
        Main!$W3292)
)</f>
        <v>42659</v>
      </c>
      <c r="Y3292">
        <f>Table1[[#This Row],[Average_Cost_for_two]]*VLOOKUP(Table1[[#This Row],[Currency]],currency!$A$2:$B$10,2,FALSE)</f>
        <v>3.6</v>
      </c>
      <c r="Z3292" t="str">
        <f>VLOOKUP(C3292,country!A:B,2,FALSE)</f>
        <v>India</v>
      </c>
      <c r="AA3292">
        <f t="shared" si="51"/>
        <v>4</v>
      </c>
    </row>
    <row r="3293" spans="1:27" ht="15.75" customHeight="1" x14ac:dyDescent="0.25">
      <c r="A3293">
        <v>18398571</v>
      </c>
      <c r="B3293" t="s">
        <v>6688</v>
      </c>
      <c r="C3293">
        <v>1</v>
      </c>
      <c r="D3293" t="s">
        <v>23</v>
      </c>
      <c r="E3293" t="s">
        <v>7358</v>
      </c>
      <c r="F3293" t="s">
        <v>734</v>
      </c>
      <c r="G3293" t="s">
        <v>735</v>
      </c>
      <c r="H3293">
        <v>77.205766400000002</v>
      </c>
      <c r="I3293">
        <v>28.557429599999999</v>
      </c>
      <c r="J3293" t="s">
        <v>500</v>
      </c>
      <c r="K3293" t="s">
        <v>28</v>
      </c>
      <c r="L3293" t="s">
        <v>29</v>
      </c>
      <c r="M3293" t="s">
        <v>29</v>
      </c>
      <c r="N3293" t="s">
        <v>29</v>
      </c>
      <c r="O3293" t="s">
        <v>29</v>
      </c>
      <c r="P3293">
        <v>1</v>
      </c>
      <c r="Q3293">
        <v>42</v>
      </c>
      <c r="R3293">
        <v>300</v>
      </c>
      <c r="S3293" t="str">
        <f>IF(Table1[[#This Row],[Average_Cost_for_two]]&lt;500,"Low",IF(Table1[[#This Row],[Average_Cost_for_two]]&lt;=1500,"Medium","High"))</f>
        <v>Low</v>
      </c>
      <c r="T3293">
        <v>3.6</v>
      </c>
      <c r="U3293">
        <v>2016</v>
      </c>
      <c r="V3293">
        <v>10</v>
      </c>
      <c r="W3293">
        <v>19</v>
      </c>
      <c r="X3293">
        <f>IF(OR(Main!$U3293=0,
       Main!$V3293=0,
       Main!$W3293=0),
   "",
   DATE(Main!$U3293,
        Main!$V3293,
        Main!$W3293)
)</f>
        <v>42662</v>
      </c>
      <c r="Y3293">
        <f>Table1[[#This Row],[Average_Cost_for_two]]*VLOOKUP(Table1[[#This Row],[Currency]],currency!$A$2:$B$10,2,FALSE)</f>
        <v>3.6</v>
      </c>
      <c r="Z3293" t="str">
        <f>VLOOKUP(C3293,country!A:B,2,FALSE)</f>
        <v>India</v>
      </c>
      <c r="AA3293">
        <f t="shared" si="51"/>
        <v>4</v>
      </c>
    </row>
    <row r="3294" spans="1:27" ht="15.75" customHeight="1" x14ac:dyDescent="0.25">
      <c r="A3294">
        <v>18441835</v>
      </c>
      <c r="B3294" t="s">
        <v>7359</v>
      </c>
      <c r="C3294">
        <v>1</v>
      </c>
      <c r="D3294" t="s">
        <v>23</v>
      </c>
      <c r="E3294" t="s">
        <v>7360</v>
      </c>
      <c r="F3294" t="s">
        <v>300</v>
      </c>
      <c r="G3294" t="s">
        <v>301</v>
      </c>
      <c r="H3294">
        <v>77.204987900000006</v>
      </c>
      <c r="I3294">
        <v>28.694589499999999</v>
      </c>
      <c r="J3294" t="s">
        <v>682</v>
      </c>
      <c r="K3294" t="s">
        <v>28</v>
      </c>
      <c r="L3294" t="s">
        <v>29</v>
      </c>
      <c r="M3294" t="s">
        <v>29</v>
      </c>
      <c r="N3294" t="s">
        <v>29</v>
      </c>
      <c r="O3294" t="s">
        <v>29</v>
      </c>
      <c r="P3294">
        <v>1</v>
      </c>
      <c r="Q3294">
        <v>2</v>
      </c>
      <c r="R3294">
        <v>300</v>
      </c>
      <c r="S3294" t="str">
        <f>IF(Table1[[#This Row],[Average_Cost_for_two]]&lt;500,"Low",IF(Table1[[#This Row],[Average_Cost_for_two]]&lt;=1500,"Medium","High"))</f>
        <v>Low</v>
      </c>
      <c r="T3294">
        <v>1</v>
      </c>
      <c r="U3294">
        <v>2016</v>
      </c>
      <c r="V3294">
        <v>10</v>
      </c>
      <c r="W3294">
        <v>27</v>
      </c>
      <c r="X3294">
        <f>IF(OR(Main!$U3294=0,
       Main!$V3294=0,
       Main!$W3294=0),
   "",
   DATE(Main!$U3294,
        Main!$V3294,
        Main!$W3294)
)</f>
        <v>42670</v>
      </c>
      <c r="Y3294">
        <f>Table1[[#This Row],[Average_Cost_for_two]]*VLOOKUP(Table1[[#This Row],[Currency]],currency!$A$2:$B$10,2,FALSE)</f>
        <v>3.6</v>
      </c>
      <c r="Z3294" t="str">
        <f>VLOOKUP(C3294,country!A:B,2,FALSE)</f>
        <v>India</v>
      </c>
      <c r="AA3294">
        <f t="shared" si="51"/>
        <v>4</v>
      </c>
    </row>
    <row r="3295" spans="1:27" ht="15.75" customHeight="1" x14ac:dyDescent="0.25">
      <c r="A3295">
        <v>6605</v>
      </c>
      <c r="B3295" t="s">
        <v>7361</v>
      </c>
      <c r="C3295">
        <v>1</v>
      </c>
      <c r="D3295" t="s">
        <v>23</v>
      </c>
      <c r="E3295" t="s">
        <v>7362</v>
      </c>
      <c r="F3295" t="s">
        <v>155</v>
      </c>
      <c r="G3295" t="s">
        <v>156</v>
      </c>
      <c r="H3295">
        <v>77.187823600000002</v>
      </c>
      <c r="I3295">
        <v>28.699677000000001</v>
      </c>
      <c r="J3295" t="s">
        <v>1642</v>
      </c>
      <c r="K3295" t="s">
        <v>28</v>
      </c>
      <c r="L3295" t="s">
        <v>29</v>
      </c>
      <c r="M3295" t="s">
        <v>29</v>
      </c>
      <c r="N3295" t="s">
        <v>29</v>
      </c>
      <c r="O3295" t="s">
        <v>29</v>
      </c>
      <c r="P3295">
        <v>1</v>
      </c>
      <c r="Q3295">
        <v>71</v>
      </c>
      <c r="R3295">
        <v>300</v>
      </c>
      <c r="S3295" t="str">
        <f>IF(Table1[[#This Row],[Average_Cost_for_two]]&lt;500,"Low",IF(Table1[[#This Row],[Average_Cost_for_two]]&lt;=1500,"Medium","High"))</f>
        <v>Low</v>
      </c>
      <c r="T3295">
        <v>3.6</v>
      </c>
      <c r="U3295">
        <v>2014</v>
      </c>
      <c r="V3295">
        <v>10</v>
      </c>
      <c r="W3295">
        <v>17</v>
      </c>
      <c r="X3295">
        <f>IF(OR(Main!$U3295=0,
       Main!$V3295=0,
       Main!$W3295=0),
   "",
   DATE(Main!$U3295,
        Main!$V3295,
        Main!$W3295)
)</f>
        <v>41929</v>
      </c>
      <c r="Y3295">
        <f>Table1[[#This Row],[Average_Cost_for_two]]*VLOOKUP(Table1[[#This Row],[Currency]],currency!$A$2:$B$10,2,FALSE)</f>
        <v>3.6</v>
      </c>
      <c r="Z3295" t="str">
        <f>VLOOKUP(C3295,country!A:B,2,FALSE)</f>
        <v>India</v>
      </c>
      <c r="AA3295">
        <f t="shared" si="51"/>
        <v>4</v>
      </c>
    </row>
    <row r="3296" spans="1:27" ht="15.75" customHeight="1" x14ac:dyDescent="0.25">
      <c r="A3296">
        <v>18107859</v>
      </c>
      <c r="B3296" t="s">
        <v>7363</v>
      </c>
      <c r="C3296">
        <v>1</v>
      </c>
      <c r="D3296" t="s">
        <v>23</v>
      </c>
      <c r="E3296" t="s">
        <v>7364</v>
      </c>
      <c r="F3296" t="s">
        <v>249</v>
      </c>
      <c r="G3296" t="s">
        <v>250</v>
      </c>
      <c r="H3296">
        <v>77.306210500000006</v>
      </c>
      <c r="I3296">
        <v>28.631176499999999</v>
      </c>
      <c r="J3296" t="s">
        <v>877</v>
      </c>
      <c r="K3296" t="s">
        <v>28</v>
      </c>
      <c r="L3296" t="s">
        <v>29</v>
      </c>
      <c r="M3296" t="s">
        <v>29</v>
      </c>
      <c r="N3296" t="s">
        <v>29</v>
      </c>
      <c r="O3296" t="s">
        <v>29</v>
      </c>
      <c r="P3296">
        <v>1</v>
      </c>
      <c r="Q3296">
        <v>4</v>
      </c>
      <c r="R3296">
        <v>300</v>
      </c>
      <c r="S3296" t="str">
        <f>IF(Table1[[#This Row],[Average_Cost_for_two]]&lt;500,"Low",IF(Table1[[#This Row],[Average_Cost_for_two]]&lt;=1500,"Medium","High"))</f>
        <v>Low</v>
      </c>
      <c r="T3296">
        <v>2.9</v>
      </c>
      <c r="U3296">
        <v>2016</v>
      </c>
      <c r="V3296">
        <v>10</v>
      </c>
      <c r="W3296">
        <v>12</v>
      </c>
      <c r="X3296">
        <f>IF(OR(Main!$U3296=0,
       Main!$V3296=0,
       Main!$W3296=0),
   "",
   DATE(Main!$U3296,
        Main!$V3296,
        Main!$W3296)
)</f>
        <v>42655</v>
      </c>
      <c r="Y3296">
        <f>Table1[[#This Row],[Average_Cost_for_two]]*VLOOKUP(Table1[[#This Row],[Currency]],currency!$A$2:$B$10,2,FALSE)</f>
        <v>3.6</v>
      </c>
      <c r="Z3296" t="str">
        <f>VLOOKUP(C3296,country!A:B,2,FALSE)</f>
        <v>India</v>
      </c>
      <c r="AA3296">
        <f t="shared" si="51"/>
        <v>4</v>
      </c>
    </row>
    <row r="3297" spans="1:27" ht="15.75" customHeight="1" x14ac:dyDescent="0.25">
      <c r="A3297">
        <v>18264980</v>
      </c>
      <c r="B3297" t="s">
        <v>7365</v>
      </c>
      <c r="C3297">
        <v>1</v>
      </c>
      <c r="D3297" t="s">
        <v>23</v>
      </c>
      <c r="E3297" t="s">
        <v>7366</v>
      </c>
      <c r="F3297" t="s">
        <v>249</v>
      </c>
      <c r="G3297" t="s">
        <v>250</v>
      </c>
      <c r="H3297">
        <v>77.301149600000002</v>
      </c>
      <c r="I3297">
        <v>28.627403900000001</v>
      </c>
      <c r="J3297" t="s">
        <v>1326</v>
      </c>
      <c r="K3297" t="s">
        <v>28</v>
      </c>
      <c r="L3297" t="s">
        <v>29</v>
      </c>
      <c r="M3297" t="s">
        <v>29</v>
      </c>
      <c r="N3297" t="s">
        <v>29</v>
      </c>
      <c r="O3297" t="s">
        <v>29</v>
      </c>
      <c r="P3297">
        <v>1</v>
      </c>
      <c r="Q3297">
        <v>1</v>
      </c>
      <c r="R3297">
        <v>300</v>
      </c>
      <c r="S3297" t="str">
        <f>IF(Table1[[#This Row],[Average_Cost_for_two]]&lt;500,"Low",IF(Table1[[#This Row],[Average_Cost_for_two]]&lt;=1500,"Medium","High"))</f>
        <v>Low</v>
      </c>
      <c r="T3297">
        <v>1</v>
      </c>
      <c r="U3297">
        <v>2014</v>
      </c>
      <c r="V3297">
        <v>10</v>
      </c>
      <c r="W3297">
        <v>20</v>
      </c>
      <c r="X3297">
        <f>IF(OR(Main!$U3297=0,
       Main!$V3297=0,
       Main!$W3297=0),
   "",
   DATE(Main!$U3297,
        Main!$V3297,
        Main!$W3297)
)</f>
        <v>41932</v>
      </c>
      <c r="Y3297">
        <f>Table1[[#This Row],[Average_Cost_for_two]]*VLOOKUP(Table1[[#This Row],[Currency]],currency!$A$2:$B$10,2,FALSE)</f>
        <v>3.6</v>
      </c>
      <c r="Z3297" t="str">
        <f>VLOOKUP(C3297,country!A:B,2,FALSE)</f>
        <v>India</v>
      </c>
      <c r="AA3297">
        <f t="shared" si="51"/>
        <v>4</v>
      </c>
    </row>
    <row r="3298" spans="1:27" ht="15.75" customHeight="1" x14ac:dyDescent="0.25">
      <c r="A3298">
        <v>18366009</v>
      </c>
      <c r="B3298" t="s">
        <v>7367</v>
      </c>
      <c r="C3298">
        <v>1</v>
      </c>
      <c r="D3298" t="s">
        <v>23</v>
      </c>
      <c r="E3298" t="s">
        <v>7368</v>
      </c>
      <c r="F3298" t="s">
        <v>2930</v>
      </c>
      <c r="G3298" t="s">
        <v>2931</v>
      </c>
      <c r="H3298">
        <v>77.099837100000002</v>
      </c>
      <c r="I3298">
        <v>28.635251</v>
      </c>
      <c r="J3298" t="s">
        <v>715</v>
      </c>
      <c r="K3298" t="s">
        <v>28</v>
      </c>
      <c r="L3298" t="s">
        <v>29</v>
      </c>
      <c r="M3298" t="s">
        <v>29</v>
      </c>
      <c r="N3298" t="s">
        <v>29</v>
      </c>
      <c r="O3298" t="s">
        <v>29</v>
      </c>
      <c r="P3298">
        <v>1</v>
      </c>
      <c r="Q3298">
        <v>33</v>
      </c>
      <c r="R3298">
        <v>300</v>
      </c>
      <c r="S3298" t="str">
        <f>IF(Table1[[#This Row],[Average_Cost_for_two]]&lt;500,"Low",IF(Table1[[#This Row],[Average_Cost_for_two]]&lt;=1500,"Medium","High"))</f>
        <v>Low</v>
      </c>
      <c r="T3298">
        <v>3.6</v>
      </c>
      <c r="U3298">
        <v>2016</v>
      </c>
      <c r="V3298">
        <v>10</v>
      </c>
      <c r="W3298">
        <v>13</v>
      </c>
      <c r="X3298">
        <f>IF(OR(Main!$U3298=0,
       Main!$V3298=0,
       Main!$W3298=0),
   "",
   DATE(Main!$U3298,
        Main!$V3298,
        Main!$W3298)
)</f>
        <v>42656</v>
      </c>
      <c r="Y3298">
        <f>Table1[[#This Row],[Average_Cost_for_two]]*VLOOKUP(Table1[[#This Row],[Currency]],currency!$A$2:$B$10,2,FALSE)</f>
        <v>3.6</v>
      </c>
      <c r="Z3298" t="str">
        <f>VLOOKUP(C3298,country!A:B,2,FALSE)</f>
        <v>India</v>
      </c>
      <c r="AA3298">
        <f t="shared" si="51"/>
        <v>4</v>
      </c>
    </row>
    <row r="3299" spans="1:27" ht="15.75" customHeight="1" x14ac:dyDescent="0.25">
      <c r="A3299">
        <v>7383</v>
      </c>
      <c r="B3299" t="s">
        <v>7369</v>
      </c>
      <c r="C3299">
        <v>1</v>
      </c>
      <c r="D3299" t="s">
        <v>23</v>
      </c>
      <c r="E3299" t="s">
        <v>7370</v>
      </c>
      <c r="F3299" t="s">
        <v>1624</v>
      </c>
      <c r="G3299" t="s">
        <v>1625</v>
      </c>
      <c r="H3299">
        <v>77.255119759999999</v>
      </c>
      <c r="I3299">
        <v>28.541533780000002</v>
      </c>
      <c r="J3299" t="s">
        <v>7371</v>
      </c>
      <c r="K3299" t="s">
        <v>28</v>
      </c>
      <c r="L3299" t="s">
        <v>29</v>
      </c>
      <c r="M3299" t="s">
        <v>29</v>
      </c>
      <c r="N3299" t="s">
        <v>29</v>
      </c>
      <c r="O3299" t="s">
        <v>29</v>
      </c>
      <c r="P3299">
        <v>1</v>
      </c>
      <c r="Q3299">
        <v>38</v>
      </c>
      <c r="R3299">
        <v>300</v>
      </c>
      <c r="S3299" t="str">
        <f>IF(Table1[[#This Row],[Average_Cost_for_two]]&lt;500,"Low",IF(Table1[[#This Row],[Average_Cost_for_two]]&lt;=1500,"Medium","High"))</f>
        <v>Low</v>
      </c>
      <c r="T3299">
        <v>2.6</v>
      </c>
      <c r="U3299">
        <v>2012</v>
      </c>
      <c r="V3299">
        <v>10</v>
      </c>
      <c r="W3299">
        <v>18</v>
      </c>
      <c r="X3299">
        <f>IF(OR(Main!$U3299=0,
       Main!$V3299=0,
       Main!$W3299=0),
   "",
   DATE(Main!$U3299,
        Main!$V3299,
        Main!$W3299)
)</f>
        <v>41200</v>
      </c>
      <c r="Y3299">
        <f>Table1[[#This Row],[Average_Cost_for_two]]*VLOOKUP(Table1[[#This Row],[Currency]],currency!$A$2:$B$10,2,FALSE)</f>
        <v>3.6</v>
      </c>
      <c r="Z3299" t="str">
        <f>VLOOKUP(C3299,country!A:B,2,FALSE)</f>
        <v>India</v>
      </c>
      <c r="AA3299">
        <f t="shared" si="51"/>
        <v>4</v>
      </c>
    </row>
    <row r="3300" spans="1:27" ht="15.75" customHeight="1" x14ac:dyDescent="0.25">
      <c r="A3300">
        <v>18240475</v>
      </c>
      <c r="B3300" t="s">
        <v>7372</v>
      </c>
      <c r="C3300">
        <v>1</v>
      </c>
      <c r="D3300" t="s">
        <v>23</v>
      </c>
      <c r="E3300" t="s">
        <v>7373</v>
      </c>
      <c r="F3300" t="s">
        <v>253</v>
      </c>
      <c r="G3300" t="s">
        <v>254</v>
      </c>
      <c r="H3300">
        <v>77.186874639999999</v>
      </c>
      <c r="I3300">
        <v>28.645755009999998</v>
      </c>
      <c r="J3300" t="s">
        <v>567</v>
      </c>
      <c r="K3300" t="s">
        <v>28</v>
      </c>
      <c r="L3300" t="s">
        <v>29</v>
      </c>
      <c r="M3300" t="s">
        <v>36</v>
      </c>
      <c r="N3300" t="s">
        <v>29</v>
      </c>
      <c r="O3300" t="s">
        <v>29</v>
      </c>
      <c r="P3300">
        <v>1</v>
      </c>
      <c r="Q3300">
        <v>26</v>
      </c>
      <c r="R3300">
        <v>300</v>
      </c>
      <c r="S3300" t="str">
        <f>IF(Table1[[#This Row],[Average_Cost_for_two]]&lt;500,"Low",IF(Table1[[#This Row],[Average_Cost_for_two]]&lt;=1500,"Medium","High"))</f>
        <v>Low</v>
      </c>
      <c r="T3300">
        <v>3.5</v>
      </c>
      <c r="U3300">
        <v>2015</v>
      </c>
      <c r="V3300">
        <v>10</v>
      </c>
      <c r="W3300">
        <v>7</v>
      </c>
      <c r="X3300">
        <f>IF(OR(Main!$U3300=0,
       Main!$V3300=0,
       Main!$W3300=0),
   "",
   DATE(Main!$U3300,
        Main!$V3300,
        Main!$W3300)
)</f>
        <v>42284</v>
      </c>
      <c r="Y3300">
        <f>Table1[[#This Row],[Average_Cost_for_two]]*VLOOKUP(Table1[[#This Row],[Currency]],currency!$A$2:$B$10,2,FALSE)</f>
        <v>3.6</v>
      </c>
      <c r="Z3300" t="str">
        <f>VLOOKUP(C3300,country!A:B,2,FALSE)</f>
        <v>India</v>
      </c>
      <c r="AA3300">
        <f t="shared" si="51"/>
        <v>4</v>
      </c>
    </row>
    <row r="3301" spans="1:27" ht="15.75" customHeight="1" x14ac:dyDescent="0.25">
      <c r="A3301">
        <v>308704</v>
      </c>
      <c r="B3301" t="s">
        <v>7106</v>
      </c>
      <c r="C3301">
        <v>1</v>
      </c>
      <c r="D3301" t="s">
        <v>23</v>
      </c>
      <c r="E3301" t="s">
        <v>7374</v>
      </c>
      <c r="F3301" t="s">
        <v>34</v>
      </c>
      <c r="G3301" t="s">
        <v>35</v>
      </c>
      <c r="H3301">
        <v>77.239009069999994</v>
      </c>
      <c r="I3301">
        <v>28.577835159999999</v>
      </c>
      <c r="J3301" t="s">
        <v>562</v>
      </c>
      <c r="K3301" t="s">
        <v>28</v>
      </c>
      <c r="L3301" t="s">
        <v>29</v>
      </c>
      <c r="M3301" t="s">
        <v>36</v>
      </c>
      <c r="N3301" t="s">
        <v>29</v>
      </c>
      <c r="O3301" t="s">
        <v>29</v>
      </c>
      <c r="P3301">
        <v>1</v>
      </c>
      <c r="Q3301">
        <v>2</v>
      </c>
      <c r="R3301">
        <v>300</v>
      </c>
      <c r="S3301" t="str">
        <f>IF(Table1[[#This Row],[Average_Cost_for_two]]&lt;500,"Low",IF(Table1[[#This Row],[Average_Cost_for_two]]&lt;=1500,"Medium","High"))</f>
        <v>Low</v>
      </c>
      <c r="T3301">
        <v>1</v>
      </c>
      <c r="U3301">
        <v>2015</v>
      </c>
      <c r="V3301">
        <v>10</v>
      </c>
      <c r="W3301">
        <v>7</v>
      </c>
      <c r="X3301">
        <f>IF(OR(Main!$U3301=0,
       Main!$V3301=0,
       Main!$W3301=0),
   "",
   DATE(Main!$U3301,
        Main!$V3301,
        Main!$W3301)
)</f>
        <v>42284</v>
      </c>
      <c r="Y3301">
        <f>Table1[[#This Row],[Average_Cost_for_two]]*VLOOKUP(Table1[[#This Row],[Currency]],currency!$A$2:$B$10,2,FALSE)</f>
        <v>3.6</v>
      </c>
      <c r="Z3301" t="str">
        <f>VLOOKUP(C3301,country!A:B,2,FALSE)</f>
        <v>India</v>
      </c>
      <c r="AA3301">
        <f t="shared" si="51"/>
        <v>4</v>
      </c>
    </row>
    <row r="3302" spans="1:27" ht="15.75" customHeight="1" x14ac:dyDescent="0.25">
      <c r="A3302">
        <v>311846</v>
      </c>
      <c r="B3302" t="s">
        <v>7375</v>
      </c>
      <c r="C3302">
        <v>1</v>
      </c>
      <c r="D3302" t="s">
        <v>23</v>
      </c>
      <c r="E3302" t="s">
        <v>6913</v>
      </c>
      <c r="F3302" t="s">
        <v>5732</v>
      </c>
      <c r="G3302" t="s">
        <v>5733</v>
      </c>
      <c r="H3302">
        <v>77.232179200000004</v>
      </c>
      <c r="I3302">
        <v>28.6268536</v>
      </c>
      <c r="J3302" t="s">
        <v>556</v>
      </c>
      <c r="K3302" t="s">
        <v>28</v>
      </c>
      <c r="L3302" t="s">
        <v>29</v>
      </c>
      <c r="M3302" t="s">
        <v>29</v>
      </c>
      <c r="N3302" t="s">
        <v>29</v>
      </c>
      <c r="O3302" t="s">
        <v>29</v>
      </c>
      <c r="P3302">
        <v>1</v>
      </c>
      <c r="Q3302">
        <v>10</v>
      </c>
      <c r="R3302">
        <v>300</v>
      </c>
      <c r="S3302" t="str">
        <f>IF(Table1[[#This Row],[Average_Cost_for_two]]&lt;500,"Low",IF(Table1[[#This Row],[Average_Cost_for_two]]&lt;=1500,"Medium","High"))</f>
        <v>Low</v>
      </c>
      <c r="T3302">
        <v>3.2</v>
      </c>
      <c r="U3302">
        <v>2016</v>
      </c>
      <c r="V3302">
        <v>10</v>
      </c>
      <c r="W3302">
        <v>11</v>
      </c>
      <c r="X3302">
        <f>IF(OR(Main!$U3302=0,
       Main!$V3302=0,
       Main!$W3302=0),
   "",
   DATE(Main!$U3302,
        Main!$V3302,
        Main!$W3302)
)</f>
        <v>42654</v>
      </c>
      <c r="Y3302">
        <f>Table1[[#This Row],[Average_Cost_for_two]]*VLOOKUP(Table1[[#This Row],[Currency]],currency!$A$2:$B$10,2,FALSE)</f>
        <v>3.6</v>
      </c>
      <c r="Z3302" t="str">
        <f>VLOOKUP(C3302,country!A:B,2,FALSE)</f>
        <v>India</v>
      </c>
      <c r="AA3302">
        <f t="shared" si="51"/>
        <v>4</v>
      </c>
    </row>
    <row r="3303" spans="1:27" ht="15.75" customHeight="1" x14ac:dyDescent="0.25">
      <c r="A3303">
        <v>8580</v>
      </c>
      <c r="B3303" t="s">
        <v>6734</v>
      </c>
      <c r="C3303">
        <v>1</v>
      </c>
      <c r="D3303" t="s">
        <v>23</v>
      </c>
      <c r="E3303" t="s">
        <v>7376</v>
      </c>
      <c r="F3303" t="s">
        <v>3162</v>
      </c>
      <c r="G3303" t="s">
        <v>3161</v>
      </c>
      <c r="H3303">
        <v>77.146731000000003</v>
      </c>
      <c r="I3303">
        <v>28.656801999999999</v>
      </c>
      <c r="J3303" t="s">
        <v>722</v>
      </c>
      <c r="K3303" t="s">
        <v>28</v>
      </c>
      <c r="L3303" t="s">
        <v>29</v>
      </c>
      <c r="M3303" t="s">
        <v>29</v>
      </c>
      <c r="N3303" t="s">
        <v>29</v>
      </c>
      <c r="O3303" t="s">
        <v>29</v>
      </c>
      <c r="P3303">
        <v>1</v>
      </c>
      <c r="Q3303">
        <v>25</v>
      </c>
      <c r="R3303">
        <v>300</v>
      </c>
      <c r="S3303" t="str">
        <f>IF(Table1[[#This Row],[Average_Cost_for_two]]&lt;500,"Low",IF(Table1[[#This Row],[Average_Cost_for_two]]&lt;=1500,"Medium","High"))</f>
        <v>Low</v>
      </c>
      <c r="T3303">
        <v>3.1</v>
      </c>
      <c r="U3303">
        <v>2010</v>
      </c>
      <c r="V3303">
        <v>10</v>
      </c>
      <c r="W3303">
        <v>13</v>
      </c>
      <c r="X3303">
        <f>IF(OR(Main!$U3303=0,
       Main!$V3303=0,
       Main!$W3303=0),
   "",
   DATE(Main!$U3303,
        Main!$V3303,
        Main!$W3303)
)</f>
        <v>40464</v>
      </c>
      <c r="Y3303">
        <f>Table1[[#This Row],[Average_Cost_for_two]]*VLOOKUP(Table1[[#This Row],[Currency]],currency!$A$2:$B$10,2,FALSE)</f>
        <v>3.6</v>
      </c>
      <c r="Z3303" t="str">
        <f>VLOOKUP(C3303,country!A:B,2,FALSE)</f>
        <v>India</v>
      </c>
      <c r="AA3303">
        <f t="shared" si="51"/>
        <v>4</v>
      </c>
    </row>
    <row r="3304" spans="1:27" ht="15.75" customHeight="1" x14ac:dyDescent="0.25">
      <c r="A3304">
        <v>18229077</v>
      </c>
      <c r="B3304" t="s">
        <v>7377</v>
      </c>
      <c r="C3304">
        <v>1</v>
      </c>
      <c r="D3304" t="s">
        <v>23</v>
      </c>
      <c r="E3304" t="s">
        <v>7378</v>
      </c>
      <c r="F3304" t="s">
        <v>270</v>
      </c>
      <c r="G3304" t="s">
        <v>271</v>
      </c>
      <c r="H3304">
        <v>77.171848100000005</v>
      </c>
      <c r="I3304">
        <v>28.556606299999999</v>
      </c>
      <c r="J3304" t="s">
        <v>539</v>
      </c>
      <c r="K3304" t="s">
        <v>28</v>
      </c>
      <c r="L3304" t="s">
        <v>29</v>
      </c>
      <c r="M3304" t="s">
        <v>29</v>
      </c>
      <c r="N3304" t="s">
        <v>29</v>
      </c>
      <c r="O3304" t="s">
        <v>29</v>
      </c>
      <c r="P3304">
        <v>1</v>
      </c>
      <c r="Q3304">
        <v>2</v>
      </c>
      <c r="R3304">
        <v>300</v>
      </c>
      <c r="S3304" t="str">
        <f>IF(Table1[[#This Row],[Average_Cost_for_two]]&lt;500,"Low",IF(Table1[[#This Row],[Average_Cost_for_two]]&lt;=1500,"Medium","High"))</f>
        <v>Low</v>
      </c>
      <c r="T3304">
        <v>1</v>
      </c>
      <c r="U3304">
        <v>2018</v>
      </c>
      <c r="V3304">
        <v>10</v>
      </c>
      <c r="W3304">
        <v>26</v>
      </c>
      <c r="X3304">
        <f>IF(OR(Main!$U3304=0,
       Main!$V3304=0,
       Main!$W3304=0),
   "",
   DATE(Main!$U3304,
        Main!$V3304,
        Main!$W3304)
)</f>
        <v>43399</v>
      </c>
      <c r="Y3304">
        <f>Table1[[#This Row],[Average_Cost_for_two]]*VLOOKUP(Table1[[#This Row],[Currency]],currency!$A$2:$B$10,2,FALSE)</f>
        <v>3.6</v>
      </c>
      <c r="Z3304" t="str">
        <f>VLOOKUP(C3304,country!A:B,2,FALSE)</f>
        <v>India</v>
      </c>
      <c r="AA3304">
        <f t="shared" si="51"/>
        <v>4</v>
      </c>
    </row>
    <row r="3305" spans="1:27" ht="15.75" customHeight="1" x14ac:dyDescent="0.25">
      <c r="A3305">
        <v>312926</v>
      </c>
      <c r="B3305" t="s">
        <v>7379</v>
      </c>
      <c r="C3305">
        <v>1</v>
      </c>
      <c r="D3305" t="s">
        <v>23</v>
      </c>
      <c r="E3305" t="s">
        <v>7380</v>
      </c>
      <c r="F3305" t="s">
        <v>98</v>
      </c>
      <c r="G3305" t="s">
        <v>99</v>
      </c>
      <c r="H3305">
        <v>77.1558888</v>
      </c>
      <c r="I3305">
        <v>28.624409199999999</v>
      </c>
      <c r="J3305" t="s">
        <v>556</v>
      </c>
      <c r="K3305" t="s">
        <v>28</v>
      </c>
      <c r="L3305" t="s">
        <v>29</v>
      </c>
      <c r="M3305" t="s">
        <v>29</v>
      </c>
      <c r="N3305" t="s">
        <v>29</v>
      </c>
      <c r="O3305" t="s">
        <v>29</v>
      </c>
      <c r="P3305">
        <v>1</v>
      </c>
      <c r="Q3305">
        <v>1</v>
      </c>
      <c r="R3305">
        <v>300</v>
      </c>
      <c r="S3305" t="str">
        <f>IF(Table1[[#This Row],[Average_Cost_for_two]]&lt;500,"Low",IF(Table1[[#This Row],[Average_Cost_for_two]]&lt;=1500,"Medium","High"))</f>
        <v>Low</v>
      </c>
      <c r="T3305">
        <v>1</v>
      </c>
      <c r="U3305">
        <v>2010</v>
      </c>
      <c r="V3305">
        <v>10</v>
      </c>
      <c r="W3305">
        <v>11</v>
      </c>
      <c r="X3305">
        <f>IF(OR(Main!$U3305=0,
       Main!$V3305=0,
       Main!$W3305=0),
   "",
   DATE(Main!$U3305,
        Main!$V3305,
        Main!$W3305)
)</f>
        <v>40462</v>
      </c>
      <c r="Y3305">
        <f>Table1[[#This Row],[Average_Cost_for_two]]*VLOOKUP(Table1[[#This Row],[Currency]],currency!$A$2:$B$10,2,FALSE)</f>
        <v>3.6</v>
      </c>
      <c r="Z3305" t="str">
        <f>VLOOKUP(C3305,country!A:B,2,FALSE)</f>
        <v>India</v>
      </c>
      <c r="AA3305">
        <f t="shared" si="51"/>
        <v>4</v>
      </c>
    </row>
    <row r="3306" spans="1:27" ht="15.75" customHeight="1" x14ac:dyDescent="0.25">
      <c r="A3306">
        <v>18245296</v>
      </c>
      <c r="B3306" t="s">
        <v>7381</v>
      </c>
      <c r="C3306">
        <v>1</v>
      </c>
      <c r="D3306" t="s">
        <v>23</v>
      </c>
      <c r="E3306" t="s">
        <v>7382</v>
      </c>
      <c r="F3306" t="s">
        <v>55</v>
      </c>
      <c r="G3306" t="s">
        <v>56</v>
      </c>
      <c r="H3306">
        <v>0</v>
      </c>
      <c r="I3306">
        <v>0</v>
      </c>
      <c r="J3306" t="s">
        <v>562</v>
      </c>
      <c r="K3306" t="s">
        <v>28</v>
      </c>
      <c r="L3306" t="s">
        <v>29</v>
      </c>
      <c r="M3306" t="s">
        <v>29</v>
      </c>
      <c r="N3306" t="s">
        <v>29</v>
      </c>
      <c r="O3306" t="s">
        <v>29</v>
      </c>
      <c r="P3306">
        <v>1</v>
      </c>
      <c r="Q3306">
        <v>2</v>
      </c>
      <c r="R3306">
        <v>300</v>
      </c>
      <c r="S3306" t="str">
        <f>IF(Table1[[#This Row],[Average_Cost_for_two]]&lt;500,"Low",IF(Table1[[#This Row],[Average_Cost_for_two]]&lt;=1500,"Medium","High"))</f>
        <v>Low</v>
      </c>
      <c r="T3306">
        <v>1</v>
      </c>
      <c r="U3306">
        <v>2018</v>
      </c>
      <c r="V3306">
        <v>10</v>
      </c>
      <c r="W3306">
        <v>4</v>
      </c>
      <c r="X3306">
        <f>IF(OR(Main!$U3306=0,
       Main!$V3306=0,
       Main!$W3306=0),
   "",
   DATE(Main!$U3306,
        Main!$V3306,
        Main!$W3306)
)</f>
        <v>43377</v>
      </c>
      <c r="Y3306">
        <f>Table1[[#This Row],[Average_Cost_for_two]]*VLOOKUP(Table1[[#This Row],[Currency]],currency!$A$2:$B$10,2,FALSE)</f>
        <v>3.6</v>
      </c>
      <c r="Z3306" t="str">
        <f>VLOOKUP(C3306,country!A:B,2,FALSE)</f>
        <v>India</v>
      </c>
      <c r="AA3306">
        <f t="shared" si="51"/>
        <v>4</v>
      </c>
    </row>
    <row r="3307" spans="1:27" ht="15.75" customHeight="1" x14ac:dyDescent="0.25">
      <c r="A3307">
        <v>18420444</v>
      </c>
      <c r="B3307" t="s">
        <v>1474</v>
      </c>
      <c r="C3307">
        <v>1</v>
      </c>
      <c r="D3307" t="s">
        <v>23</v>
      </c>
      <c r="E3307" t="s">
        <v>7383</v>
      </c>
      <c r="F3307" t="s">
        <v>1753</v>
      </c>
      <c r="G3307" t="s">
        <v>1752</v>
      </c>
      <c r="H3307">
        <v>77.184839999999994</v>
      </c>
      <c r="I3307">
        <v>28.640949500000001</v>
      </c>
      <c r="J3307" t="s">
        <v>533</v>
      </c>
      <c r="K3307" t="s">
        <v>28</v>
      </c>
      <c r="L3307" t="s">
        <v>29</v>
      </c>
      <c r="M3307" t="s">
        <v>29</v>
      </c>
      <c r="N3307" t="s">
        <v>29</v>
      </c>
      <c r="O3307" t="s">
        <v>29</v>
      </c>
      <c r="P3307">
        <v>1</v>
      </c>
      <c r="Q3307">
        <v>4</v>
      </c>
      <c r="R3307">
        <v>300</v>
      </c>
      <c r="S3307" t="str">
        <f>IF(Table1[[#This Row],[Average_Cost_for_two]]&lt;500,"Low",IF(Table1[[#This Row],[Average_Cost_for_two]]&lt;=1500,"Medium","High"))</f>
        <v>Low</v>
      </c>
      <c r="T3307">
        <v>3</v>
      </c>
      <c r="U3307">
        <v>2012</v>
      </c>
      <c r="V3307">
        <v>10</v>
      </c>
      <c r="W3307">
        <v>20</v>
      </c>
      <c r="X3307">
        <f>IF(OR(Main!$U3307=0,
       Main!$V3307=0,
       Main!$W3307=0),
   "",
   DATE(Main!$U3307,
        Main!$V3307,
        Main!$W3307)
)</f>
        <v>41202</v>
      </c>
      <c r="Y3307">
        <f>Table1[[#This Row],[Average_Cost_for_two]]*VLOOKUP(Table1[[#This Row],[Currency]],currency!$A$2:$B$10,2,FALSE)</f>
        <v>3.6</v>
      </c>
      <c r="Z3307" t="str">
        <f>VLOOKUP(C3307,country!A:B,2,FALSE)</f>
        <v>India</v>
      </c>
      <c r="AA3307">
        <f t="shared" si="51"/>
        <v>4</v>
      </c>
    </row>
    <row r="3308" spans="1:27" ht="15.75" customHeight="1" x14ac:dyDescent="0.25">
      <c r="A3308">
        <v>18443750</v>
      </c>
      <c r="B3308" t="s">
        <v>6790</v>
      </c>
      <c r="C3308">
        <v>1</v>
      </c>
      <c r="D3308" t="s">
        <v>23</v>
      </c>
      <c r="E3308" t="s">
        <v>7384</v>
      </c>
      <c r="F3308" t="s">
        <v>1753</v>
      </c>
      <c r="G3308" t="s">
        <v>1752</v>
      </c>
      <c r="H3308">
        <v>77.185419100000004</v>
      </c>
      <c r="I3308">
        <v>28.6409682</v>
      </c>
      <c r="J3308" t="s">
        <v>5910</v>
      </c>
      <c r="K3308" t="s">
        <v>28</v>
      </c>
      <c r="L3308" t="s">
        <v>29</v>
      </c>
      <c r="M3308" t="s">
        <v>36</v>
      </c>
      <c r="N3308" t="s">
        <v>29</v>
      </c>
      <c r="O3308" t="s">
        <v>29</v>
      </c>
      <c r="P3308">
        <v>1</v>
      </c>
      <c r="Q3308">
        <v>25</v>
      </c>
      <c r="R3308">
        <v>300</v>
      </c>
      <c r="S3308" t="str">
        <f>IF(Table1[[#This Row],[Average_Cost_for_two]]&lt;500,"Low",IF(Table1[[#This Row],[Average_Cost_for_two]]&lt;=1500,"Medium","High"))</f>
        <v>Low</v>
      </c>
      <c r="T3308">
        <v>3.7</v>
      </c>
      <c r="U3308">
        <v>2018</v>
      </c>
      <c r="V3308">
        <v>10</v>
      </c>
      <c r="W3308">
        <v>26</v>
      </c>
      <c r="X3308">
        <f>IF(OR(Main!$U3308=0,
       Main!$V3308=0,
       Main!$W3308=0),
   "",
   DATE(Main!$U3308,
        Main!$V3308,
        Main!$W3308)
)</f>
        <v>43399</v>
      </c>
      <c r="Y3308">
        <f>Table1[[#This Row],[Average_Cost_for_two]]*VLOOKUP(Table1[[#This Row],[Currency]],currency!$A$2:$B$10,2,FALSE)</f>
        <v>3.6</v>
      </c>
      <c r="Z3308" t="str">
        <f>VLOOKUP(C3308,country!A:B,2,FALSE)</f>
        <v>India</v>
      </c>
      <c r="AA3308">
        <f t="shared" si="51"/>
        <v>4</v>
      </c>
    </row>
    <row r="3309" spans="1:27" ht="15.75" customHeight="1" x14ac:dyDescent="0.25">
      <c r="A3309">
        <v>5931</v>
      </c>
      <c r="B3309" t="s">
        <v>7385</v>
      </c>
      <c r="C3309">
        <v>1</v>
      </c>
      <c r="D3309" t="s">
        <v>23</v>
      </c>
      <c r="E3309" t="s">
        <v>7386</v>
      </c>
      <c r="F3309" t="s">
        <v>1907</v>
      </c>
      <c r="G3309" t="s">
        <v>1908</v>
      </c>
      <c r="H3309">
        <v>77.121074399999998</v>
      </c>
      <c r="I3309">
        <v>28.646716999999999</v>
      </c>
      <c r="J3309" t="s">
        <v>706</v>
      </c>
      <c r="K3309" t="s">
        <v>28</v>
      </c>
      <c r="L3309" t="s">
        <v>29</v>
      </c>
      <c r="M3309" t="s">
        <v>29</v>
      </c>
      <c r="N3309" t="s">
        <v>29</v>
      </c>
      <c r="O3309" t="s">
        <v>29</v>
      </c>
      <c r="P3309">
        <v>1</v>
      </c>
      <c r="Q3309">
        <v>120</v>
      </c>
      <c r="R3309">
        <v>300</v>
      </c>
      <c r="S3309" t="str">
        <f>IF(Table1[[#This Row],[Average_Cost_for_two]]&lt;500,"Low",IF(Table1[[#This Row],[Average_Cost_for_two]]&lt;=1500,"Medium","High"))</f>
        <v>Low</v>
      </c>
      <c r="T3309">
        <v>3.6</v>
      </c>
      <c r="U3309">
        <v>2016</v>
      </c>
      <c r="V3309">
        <v>10</v>
      </c>
      <c r="W3309">
        <v>22</v>
      </c>
      <c r="X3309">
        <f>IF(OR(Main!$U3309=0,
       Main!$V3309=0,
       Main!$W3309=0),
   "",
   DATE(Main!$U3309,
        Main!$V3309,
        Main!$W3309)
)</f>
        <v>42665</v>
      </c>
      <c r="Y3309">
        <f>Table1[[#This Row],[Average_Cost_for_two]]*VLOOKUP(Table1[[#This Row],[Currency]],currency!$A$2:$B$10,2,FALSE)</f>
        <v>3.6</v>
      </c>
      <c r="Z3309" t="str">
        <f>VLOOKUP(C3309,country!A:B,2,FALSE)</f>
        <v>India</v>
      </c>
      <c r="AA3309">
        <f t="shared" si="51"/>
        <v>4</v>
      </c>
    </row>
    <row r="3310" spans="1:27" ht="15.75" customHeight="1" x14ac:dyDescent="0.25">
      <c r="A3310">
        <v>18157391</v>
      </c>
      <c r="B3310" t="s">
        <v>7387</v>
      </c>
      <c r="C3310">
        <v>1</v>
      </c>
      <c r="D3310" t="s">
        <v>23</v>
      </c>
      <c r="E3310" t="s">
        <v>7388</v>
      </c>
      <c r="F3310" t="s">
        <v>2698</v>
      </c>
      <c r="G3310" t="s">
        <v>2699</v>
      </c>
      <c r="H3310">
        <v>77.169141499999995</v>
      </c>
      <c r="I3310">
        <v>28.588873199999998</v>
      </c>
      <c r="J3310" t="s">
        <v>1159</v>
      </c>
      <c r="K3310" t="s">
        <v>28</v>
      </c>
      <c r="L3310" t="s">
        <v>29</v>
      </c>
      <c r="M3310" t="s">
        <v>29</v>
      </c>
      <c r="N3310" t="s">
        <v>29</v>
      </c>
      <c r="O3310" t="s">
        <v>29</v>
      </c>
      <c r="P3310">
        <v>1</v>
      </c>
      <c r="Q3310">
        <v>31</v>
      </c>
      <c r="R3310">
        <v>300</v>
      </c>
      <c r="S3310" t="str">
        <f>IF(Table1[[#This Row],[Average_Cost_for_two]]&lt;500,"Low",IF(Table1[[#This Row],[Average_Cost_for_two]]&lt;=1500,"Medium","High"))</f>
        <v>Low</v>
      </c>
      <c r="T3310">
        <v>3.3</v>
      </c>
      <c r="U3310">
        <v>2015</v>
      </c>
      <c r="V3310">
        <v>10</v>
      </c>
      <c r="W3310">
        <v>9</v>
      </c>
      <c r="X3310">
        <f>IF(OR(Main!$U3310=0,
       Main!$V3310=0,
       Main!$W3310=0),
   "",
   DATE(Main!$U3310,
        Main!$V3310,
        Main!$W3310)
)</f>
        <v>42286</v>
      </c>
      <c r="Y3310">
        <f>Table1[[#This Row],[Average_Cost_for_two]]*VLOOKUP(Table1[[#This Row],[Currency]],currency!$A$2:$B$10,2,FALSE)</f>
        <v>3.6</v>
      </c>
      <c r="Z3310" t="str">
        <f>VLOOKUP(C3310,country!A:B,2,FALSE)</f>
        <v>India</v>
      </c>
      <c r="AA3310">
        <f t="shared" si="51"/>
        <v>4</v>
      </c>
    </row>
    <row r="3311" spans="1:27" ht="15.75" customHeight="1" x14ac:dyDescent="0.25">
      <c r="A3311">
        <v>300185</v>
      </c>
      <c r="B3311" t="s">
        <v>7209</v>
      </c>
      <c r="C3311">
        <v>1</v>
      </c>
      <c r="D3311" t="s">
        <v>23</v>
      </c>
      <c r="E3311" t="s">
        <v>7389</v>
      </c>
      <c r="F3311" t="s">
        <v>2698</v>
      </c>
      <c r="G3311" t="s">
        <v>2699</v>
      </c>
      <c r="H3311">
        <v>77.169141499999995</v>
      </c>
      <c r="I3311">
        <v>28.587529</v>
      </c>
      <c r="J3311" t="s">
        <v>5913</v>
      </c>
      <c r="K3311" t="s">
        <v>28</v>
      </c>
      <c r="L3311" t="s">
        <v>29</v>
      </c>
      <c r="M3311" t="s">
        <v>36</v>
      </c>
      <c r="N3311" t="s">
        <v>29</v>
      </c>
      <c r="O3311" t="s">
        <v>29</v>
      </c>
      <c r="P3311">
        <v>1</v>
      </c>
      <c r="Q3311">
        <v>115</v>
      </c>
      <c r="R3311">
        <v>300</v>
      </c>
      <c r="S3311" t="str">
        <f>IF(Table1[[#This Row],[Average_Cost_for_two]]&lt;500,"Low",IF(Table1[[#This Row],[Average_Cost_for_two]]&lt;=1500,"Medium","High"))</f>
        <v>Low</v>
      </c>
      <c r="T3311">
        <v>3.5</v>
      </c>
      <c r="U3311">
        <v>2015</v>
      </c>
      <c r="V3311">
        <v>10</v>
      </c>
      <c r="W3311">
        <v>21</v>
      </c>
      <c r="X3311">
        <f>IF(OR(Main!$U3311=0,
       Main!$V3311=0,
       Main!$W3311=0),
   "",
   DATE(Main!$U3311,
        Main!$V3311,
        Main!$W3311)
)</f>
        <v>42298</v>
      </c>
      <c r="Y3311">
        <f>Table1[[#This Row],[Average_Cost_for_two]]*VLOOKUP(Table1[[#This Row],[Currency]],currency!$A$2:$B$10,2,FALSE)</f>
        <v>3.6</v>
      </c>
      <c r="Z3311" t="str">
        <f>VLOOKUP(C3311,country!A:B,2,FALSE)</f>
        <v>India</v>
      </c>
      <c r="AA3311">
        <f t="shared" si="51"/>
        <v>4</v>
      </c>
    </row>
    <row r="3312" spans="1:27" ht="15.75" customHeight="1" x14ac:dyDescent="0.25">
      <c r="A3312">
        <v>18261701</v>
      </c>
      <c r="B3312" t="s">
        <v>6688</v>
      </c>
      <c r="C3312">
        <v>1</v>
      </c>
      <c r="D3312" t="s">
        <v>23</v>
      </c>
      <c r="E3312" t="s">
        <v>7390</v>
      </c>
      <c r="F3312" t="s">
        <v>2698</v>
      </c>
      <c r="G3312" t="s">
        <v>2699</v>
      </c>
      <c r="H3312">
        <v>77.169051600000003</v>
      </c>
      <c r="I3312">
        <v>28.588595699999999</v>
      </c>
      <c r="J3312" t="s">
        <v>500</v>
      </c>
      <c r="K3312" t="s">
        <v>28</v>
      </c>
      <c r="L3312" t="s">
        <v>29</v>
      </c>
      <c r="M3312" t="s">
        <v>29</v>
      </c>
      <c r="N3312" t="s">
        <v>29</v>
      </c>
      <c r="O3312" t="s">
        <v>29</v>
      </c>
      <c r="P3312">
        <v>1</v>
      </c>
      <c r="Q3312">
        <v>142</v>
      </c>
      <c r="R3312">
        <v>300</v>
      </c>
      <c r="S3312" t="str">
        <f>IF(Table1[[#This Row],[Average_Cost_for_two]]&lt;500,"Low",IF(Table1[[#This Row],[Average_Cost_for_two]]&lt;=1500,"Medium","High"))</f>
        <v>Low</v>
      </c>
      <c r="T3312">
        <v>3.9</v>
      </c>
      <c r="U3312">
        <v>2010</v>
      </c>
      <c r="V3312">
        <v>10</v>
      </c>
      <c r="W3312">
        <v>20</v>
      </c>
      <c r="X3312">
        <f>IF(OR(Main!$U3312=0,
       Main!$V3312=0,
       Main!$W3312=0),
   "",
   DATE(Main!$U3312,
        Main!$V3312,
        Main!$W3312)
)</f>
        <v>40471</v>
      </c>
      <c r="Y3312">
        <f>Table1[[#This Row],[Average_Cost_for_two]]*VLOOKUP(Table1[[#This Row],[Currency]],currency!$A$2:$B$10,2,FALSE)</f>
        <v>3.6</v>
      </c>
      <c r="Z3312" t="str">
        <f>VLOOKUP(C3312,country!A:B,2,FALSE)</f>
        <v>India</v>
      </c>
      <c r="AA3312">
        <f t="shared" si="51"/>
        <v>4</v>
      </c>
    </row>
    <row r="3313" spans="1:27" ht="15.75" customHeight="1" x14ac:dyDescent="0.25">
      <c r="A3313">
        <v>18433987</v>
      </c>
      <c r="B3313" t="s">
        <v>7391</v>
      </c>
      <c r="C3313">
        <v>1</v>
      </c>
      <c r="D3313" t="s">
        <v>23</v>
      </c>
      <c r="E3313" t="s">
        <v>7392</v>
      </c>
      <c r="F3313" t="s">
        <v>7393</v>
      </c>
      <c r="G3313" t="s">
        <v>7394</v>
      </c>
      <c r="H3313">
        <v>77.203194969999998</v>
      </c>
      <c r="I3313">
        <v>28.670775800000001</v>
      </c>
      <c r="J3313" t="s">
        <v>706</v>
      </c>
      <c r="K3313" t="s">
        <v>28</v>
      </c>
      <c r="L3313" t="s">
        <v>29</v>
      </c>
      <c r="M3313" t="s">
        <v>29</v>
      </c>
      <c r="N3313" t="s">
        <v>29</v>
      </c>
      <c r="O3313" t="s">
        <v>29</v>
      </c>
      <c r="P3313">
        <v>1</v>
      </c>
      <c r="Q3313">
        <v>9</v>
      </c>
      <c r="R3313">
        <v>300</v>
      </c>
      <c r="S3313" t="str">
        <f>IF(Table1[[#This Row],[Average_Cost_for_two]]&lt;500,"Low",IF(Table1[[#This Row],[Average_Cost_for_two]]&lt;=1500,"Medium","High"))</f>
        <v>Low</v>
      </c>
      <c r="T3313">
        <v>3.1</v>
      </c>
      <c r="U3313">
        <v>2011</v>
      </c>
      <c r="V3313">
        <v>10</v>
      </c>
      <c r="W3313">
        <v>3</v>
      </c>
      <c r="X3313">
        <f>IF(OR(Main!$U3313=0,
       Main!$V3313=0,
       Main!$W3313=0),
   "",
   DATE(Main!$U3313,
        Main!$V3313,
        Main!$W3313)
)</f>
        <v>40819</v>
      </c>
      <c r="Y3313">
        <f>Table1[[#This Row],[Average_Cost_for_two]]*VLOOKUP(Table1[[#This Row],[Currency]],currency!$A$2:$B$10,2,FALSE)</f>
        <v>3.6</v>
      </c>
      <c r="Z3313" t="str">
        <f>VLOOKUP(C3313,country!A:B,2,FALSE)</f>
        <v>India</v>
      </c>
      <c r="AA3313">
        <f t="shared" si="51"/>
        <v>4</v>
      </c>
    </row>
    <row r="3314" spans="1:27" ht="15.75" customHeight="1" x14ac:dyDescent="0.25">
      <c r="A3314">
        <v>18438457</v>
      </c>
      <c r="B3314" t="s">
        <v>7395</v>
      </c>
      <c r="C3314">
        <v>1</v>
      </c>
      <c r="D3314" t="s">
        <v>23</v>
      </c>
      <c r="E3314" t="s">
        <v>6824</v>
      </c>
      <c r="F3314" t="s">
        <v>408</v>
      </c>
      <c r="G3314" t="s">
        <v>409</v>
      </c>
      <c r="H3314">
        <v>77.281181200000006</v>
      </c>
      <c r="I3314">
        <v>28.6303968</v>
      </c>
      <c r="J3314" t="s">
        <v>682</v>
      </c>
      <c r="K3314" t="s">
        <v>28</v>
      </c>
      <c r="L3314" t="s">
        <v>29</v>
      </c>
      <c r="M3314" t="s">
        <v>29</v>
      </c>
      <c r="N3314" t="s">
        <v>29</v>
      </c>
      <c r="O3314" t="s">
        <v>29</v>
      </c>
      <c r="P3314">
        <v>1</v>
      </c>
      <c r="Q3314">
        <v>1</v>
      </c>
      <c r="R3314">
        <v>300</v>
      </c>
      <c r="S3314" t="str">
        <f>IF(Table1[[#This Row],[Average_Cost_for_two]]&lt;500,"Low",IF(Table1[[#This Row],[Average_Cost_for_two]]&lt;=1500,"Medium","High"))</f>
        <v>Low</v>
      </c>
      <c r="T3314">
        <v>1</v>
      </c>
      <c r="U3314">
        <v>2018</v>
      </c>
      <c r="V3314">
        <v>10</v>
      </c>
      <c r="W3314">
        <v>8</v>
      </c>
      <c r="X3314">
        <f>IF(OR(Main!$U3314=0,
       Main!$V3314=0,
       Main!$W3314=0),
   "",
   DATE(Main!$U3314,
        Main!$V3314,
        Main!$W3314)
)</f>
        <v>43381</v>
      </c>
      <c r="Y3314">
        <f>Table1[[#This Row],[Average_Cost_for_two]]*VLOOKUP(Table1[[#This Row],[Currency]],currency!$A$2:$B$10,2,FALSE)</f>
        <v>3.6</v>
      </c>
      <c r="Z3314" t="str">
        <f>VLOOKUP(C3314,country!A:B,2,FALSE)</f>
        <v>India</v>
      </c>
      <c r="AA3314">
        <f t="shared" si="51"/>
        <v>4</v>
      </c>
    </row>
    <row r="3315" spans="1:27" ht="15.75" customHeight="1" x14ac:dyDescent="0.25">
      <c r="A3315">
        <v>310728</v>
      </c>
      <c r="B3315" t="s">
        <v>7396</v>
      </c>
      <c r="C3315">
        <v>1</v>
      </c>
      <c r="D3315" t="s">
        <v>23</v>
      </c>
      <c r="E3315" t="s">
        <v>7397</v>
      </c>
      <c r="F3315" t="s">
        <v>1206</v>
      </c>
      <c r="G3315" t="s">
        <v>1207</v>
      </c>
      <c r="H3315">
        <v>77.086811600000004</v>
      </c>
      <c r="I3315">
        <v>28.635482100000001</v>
      </c>
      <c r="J3315" t="s">
        <v>523</v>
      </c>
      <c r="K3315" t="s">
        <v>28</v>
      </c>
      <c r="L3315" t="s">
        <v>29</v>
      </c>
      <c r="M3315" t="s">
        <v>36</v>
      </c>
      <c r="N3315" t="s">
        <v>29</v>
      </c>
      <c r="O3315" t="s">
        <v>29</v>
      </c>
      <c r="P3315">
        <v>1</v>
      </c>
      <c r="Q3315">
        <v>7</v>
      </c>
      <c r="R3315">
        <v>300</v>
      </c>
      <c r="S3315" t="str">
        <f>IF(Table1[[#This Row],[Average_Cost_for_two]]&lt;500,"Low",IF(Table1[[#This Row],[Average_Cost_for_two]]&lt;=1500,"Medium","High"))</f>
        <v>Low</v>
      </c>
      <c r="T3315">
        <v>3</v>
      </c>
      <c r="U3315">
        <v>2013</v>
      </c>
      <c r="V3315">
        <v>10</v>
      </c>
      <c r="W3315">
        <v>9</v>
      </c>
      <c r="X3315">
        <f>IF(OR(Main!$U3315=0,
       Main!$V3315=0,
       Main!$W3315=0),
   "",
   DATE(Main!$U3315,
        Main!$V3315,
        Main!$W3315)
)</f>
        <v>41556</v>
      </c>
      <c r="Y3315">
        <f>Table1[[#This Row],[Average_Cost_for_two]]*VLOOKUP(Table1[[#This Row],[Currency]],currency!$A$2:$B$10,2,FALSE)</f>
        <v>3.6</v>
      </c>
      <c r="Z3315" t="str">
        <f>VLOOKUP(C3315,country!A:B,2,FALSE)</f>
        <v>India</v>
      </c>
      <c r="AA3315">
        <f t="shared" si="51"/>
        <v>4</v>
      </c>
    </row>
    <row r="3316" spans="1:27" ht="15.75" customHeight="1" x14ac:dyDescent="0.25">
      <c r="A3316">
        <v>18485858</v>
      </c>
      <c r="B3316" t="s">
        <v>7398</v>
      </c>
      <c r="C3316">
        <v>1</v>
      </c>
      <c r="D3316" t="s">
        <v>23</v>
      </c>
      <c r="E3316" t="s">
        <v>7399</v>
      </c>
      <c r="F3316" t="s">
        <v>1206</v>
      </c>
      <c r="G3316" t="s">
        <v>1207</v>
      </c>
      <c r="H3316">
        <v>77.095507530000006</v>
      </c>
      <c r="I3316">
        <v>28.640039860000002</v>
      </c>
      <c r="J3316" t="s">
        <v>7400</v>
      </c>
      <c r="K3316" t="s">
        <v>28</v>
      </c>
      <c r="L3316" t="s">
        <v>29</v>
      </c>
      <c r="M3316" t="s">
        <v>29</v>
      </c>
      <c r="N3316" t="s">
        <v>29</v>
      </c>
      <c r="O3316" t="s">
        <v>29</v>
      </c>
      <c r="P3316">
        <v>1</v>
      </c>
      <c r="Q3316">
        <v>4</v>
      </c>
      <c r="R3316">
        <v>300</v>
      </c>
      <c r="S3316" t="str">
        <f>IF(Table1[[#This Row],[Average_Cost_for_two]]&lt;500,"Low",IF(Table1[[#This Row],[Average_Cost_for_two]]&lt;=1500,"Medium","High"))</f>
        <v>Low</v>
      </c>
      <c r="T3316">
        <v>3</v>
      </c>
      <c r="U3316">
        <v>2012</v>
      </c>
      <c r="V3316">
        <v>10</v>
      </c>
      <c r="W3316">
        <v>4</v>
      </c>
      <c r="X3316">
        <f>IF(OR(Main!$U3316=0,
       Main!$V3316=0,
       Main!$W3316=0),
   "",
   DATE(Main!$U3316,
        Main!$V3316,
        Main!$W3316)
)</f>
        <v>41186</v>
      </c>
      <c r="Y3316">
        <f>Table1[[#This Row],[Average_Cost_for_two]]*VLOOKUP(Table1[[#This Row],[Currency]],currency!$A$2:$B$10,2,FALSE)</f>
        <v>3.6</v>
      </c>
      <c r="Z3316" t="str">
        <f>VLOOKUP(C3316,country!A:B,2,FALSE)</f>
        <v>India</v>
      </c>
      <c r="AA3316">
        <f t="shared" si="51"/>
        <v>4</v>
      </c>
    </row>
    <row r="3317" spans="1:27" ht="15.75" customHeight="1" x14ac:dyDescent="0.25">
      <c r="A3317">
        <v>5964</v>
      </c>
      <c r="B3317" t="s">
        <v>7401</v>
      </c>
      <c r="C3317">
        <v>1</v>
      </c>
      <c r="D3317" t="s">
        <v>23</v>
      </c>
      <c r="E3317" t="s">
        <v>7402</v>
      </c>
      <c r="F3317" t="s">
        <v>1206</v>
      </c>
      <c r="G3317" t="s">
        <v>1207</v>
      </c>
      <c r="H3317">
        <v>77.097388199999997</v>
      </c>
      <c r="I3317">
        <v>28.6361284</v>
      </c>
      <c r="J3317" t="s">
        <v>477</v>
      </c>
      <c r="K3317" t="s">
        <v>28</v>
      </c>
      <c r="L3317" t="s">
        <v>29</v>
      </c>
      <c r="M3317" t="s">
        <v>29</v>
      </c>
      <c r="N3317" t="s">
        <v>29</v>
      </c>
      <c r="O3317" t="s">
        <v>29</v>
      </c>
      <c r="P3317">
        <v>1</v>
      </c>
      <c r="Q3317">
        <v>7</v>
      </c>
      <c r="R3317">
        <v>300</v>
      </c>
      <c r="S3317" t="str">
        <f>IF(Table1[[#This Row],[Average_Cost_for_two]]&lt;500,"Low",IF(Table1[[#This Row],[Average_Cost_for_two]]&lt;=1500,"Medium","High"))</f>
        <v>Low</v>
      </c>
      <c r="T3317">
        <v>3</v>
      </c>
      <c r="U3317">
        <v>2010</v>
      </c>
      <c r="V3317">
        <v>10</v>
      </c>
      <c r="W3317">
        <v>21</v>
      </c>
      <c r="X3317">
        <f>IF(OR(Main!$U3317=0,
       Main!$V3317=0,
       Main!$W3317=0),
   "",
   DATE(Main!$U3317,
        Main!$V3317,
        Main!$W3317)
)</f>
        <v>40472</v>
      </c>
      <c r="Y3317">
        <f>Table1[[#This Row],[Average_Cost_for_two]]*VLOOKUP(Table1[[#This Row],[Currency]],currency!$A$2:$B$10,2,FALSE)</f>
        <v>3.6</v>
      </c>
      <c r="Z3317" t="str">
        <f>VLOOKUP(C3317,country!A:B,2,FALSE)</f>
        <v>India</v>
      </c>
      <c r="AA3317">
        <f t="shared" si="51"/>
        <v>4</v>
      </c>
    </row>
    <row r="3318" spans="1:27" ht="15.75" customHeight="1" x14ac:dyDescent="0.25">
      <c r="A3318">
        <v>18089242</v>
      </c>
      <c r="B3318" t="s">
        <v>854</v>
      </c>
      <c r="C3318">
        <v>1</v>
      </c>
      <c r="D3318" t="s">
        <v>23</v>
      </c>
      <c r="E3318" t="s">
        <v>7403</v>
      </c>
      <c r="F3318" t="s">
        <v>1206</v>
      </c>
      <c r="G3318" t="s">
        <v>1207</v>
      </c>
      <c r="H3318">
        <v>77.086333100000004</v>
      </c>
      <c r="I3318">
        <v>28.639030000000002</v>
      </c>
      <c r="J3318" t="s">
        <v>855</v>
      </c>
      <c r="K3318" t="s">
        <v>28</v>
      </c>
      <c r="L3318" t="s">
        <v>29</v>
      </c>
      <c r="M3318" t="s">
        <v>29</v>
      </c>
      <c r="N3318" t="s">
        <v>29</v>
      </c>
      <c r="O3318" t="s">
        <v>29</v>
      </c>
      <c r="P3318">
        <v>1</v>
      </c>
      <c r="Q3318">
        <v>1</v>
      </c>
      <c r="R3318">
        <v>300</v>
      </c>
      <c r="S3318" t="str">
        <f>IF(Table1[[#This Row],[Average_Cost_for_two]]&lt;500,"Low",IF(Table1[[#This Row],[Average_Cost_for_two]]&lt;=1500,"Medium","High"))</f>
        <v>Low</v>
      </c>
      <c r="T3318">
        <v>1</v>
      </c>
      <c r="U3318">
        <v>2014</v>
      </c>
      <c r="V3318">
        <v>10</v>
      </c>
      <c r="W3318">
        <v>15</v>
      </c>
      <c r="X3318">
        <f>IF(OR(Main!$U3318=0,
       Main!$V3318=0,
       Main!$W3318=0),
   "",
   DATE(Main!$U3318,
        Main!$V3318,
        Main!$W3318)
)</f>
        <v>41927</v>
      </c>
      <c r="Y3318">
        <f>Table1[[#This Row],[Average_Cost_for_two]]*VLOOKUP(Table1[[#This Row],[Currency]],currency!$A$2:$B$10,2,FALSE)</f>
        <v>3.6</v>
      </c>
      <c r="Z3318" t="str">
        <f>VLOOKUP(C3318,country!A:B,2,FALSE)</f>
        <v>India</v>
      </c>
      <c r="AA3318">
        <f t="shared" si="51"/>
        <v>4</v>
      </c>
    </row>
    <row r="3319" spans="1:27" ht="15.75" customHeight="1" x14ac:dyDescent="0.25">
      <c r="A3319">
        <v>18428721</v>
      </c>
      <c r="B3319" t="s">
        <v>7404</v>
      </c>
      <c r="C3319">
        <v>1</v>
      </c>
      <c r="D3319" t="s">
        <v>23</v>
      </c>
      <c r="E3319" t="s">
        <v>7405</v>
      </c>
      <c r="F3319" t="s">
        <v>1206</v>
      </c>
      <c r="G3319" t="s">
        <v>1207</v>
      </c>
      <c r="H3319">
        <v>0</v>
      </c>
      <c r="I3319">
        <v>0</v>
      </c>
      <c r="J3319" t="s">
        <v>567</v>
      </c>
      <c r="K3319" t="s">
        <v>28</v>
      </c>
      <c r="L3319" t="s">
        <v>29</v>
      </c>
      <c r="M3319" t="s">
        <v>29</v>
      </c>
      <c r="N3319" t="s">
        <v>29</v>
      </c>
      <c r="O3319" t="s">
        <v>29</v>
      </c>
      <c r="P3319">
        <v>1</v>
      </c>
      <c r="Q3319">
        <v>2</v>
      </c>
      <c r="R3319">
        <v>300</v>
      </c>
      <c r="S3319" t="str">
        <f>IF(Table1[[#This Row],[Average_Cost_for_two]]&lt;500,"Low",IF(Table1[[#This Row],[Average_Cost_for_two]]&lt;=1500,"Medium","High"))</f>
        <v>Low</v>
      </c>
      <c r="T3319">
        <v>1</v>
      </c>
      <c r="U3319">
        <v>2017</v>
      </c>
      <c r="V3319">
        <v>10</v>
      </c>
      <c r="W3319">
        <v>4</v>
      </c>
      <c r="X3319">
        <f>IF(OR(Main!$U3319=0,
       Main!$V3319=0,
       Main!$W3319=0),
   "",
   DATE(Main!$U3319,
        Main!$V3319,
        Main!$W3319)
)</f>
        <v>43012</v>
      </c>
      <c r="Y3319">
        <f>Table1[[#This Row],[Average_Cost_for_two]]*VLOOKUP(Table1[[#This Row],[Currency]],currency!$A$2:$B$10,2,FALSE)</f>
        <v>3.6</v>
      </c>
      <c r="Z3319" t="str">
        <f>VLOOKUP(C3319,country!A:B,2,FALSE)</f>
        <v>India</v>
      </c>
      <c r="AA3319">
        <f t="shared" si="51"/>
        <v>4</v>
      </c>
    </row>
    <row r="3320" spans="1:27" ht="15.75" customHeight="1" x14ac:dyDescent="0.25">
      <c r="A3320">
        <v>6654</v>
      </c>
      <c r="B3320" t="s">
        <v>7406</v>
      </c>
      <c r="C3320">
        <v>1</v>
      </c>
      <c r="D3320" t="s">
        <v>23</v>
      </c>
      <c r="E3320" t="s">
        <v>7407</v>
      </c>
      <c r="F3320" t="s">
        <v>2070</v>
      </c>
      <c r="G3320" t="s">
        <v>2071</v>
      </c>
      <c r="H3320">
        <v>77.202385699999994</v>
      </c>
      <c r="I3320">
        <v>28.689522700000001</v>
      </c>
      <c r="J3320" t="s">
        <v>556</v>
      </c>
      <c r="K3320" t="s">
        <v>28</v>
      </c>
      <c r="L3320" t="s">
        <v>29</v>
      </c>
      <c r="M3320" t="s">
        <v>29</v>
      </c>
      <c r="N3320" t="s">
        <v>29</v>
      </c>
      <c r="O3320" t="s">
        <v>29</v>
      </c>
      <c r="P3320">
        <v>1</v>
      </c>
      <c r="Q3320">
        <v>25</v>
      </c>
      <c r="R3320">
        <v>300</v>
      </c>
      <c r="S3320" t="str">
        <f>IF(Table1[[#This Row],[Average_Cost_for_two]]&lt;500,"Low",IF(Table1[[#This Row],[Average_Cost_for_two]]&lt;=1500,"Medium","High"))</f>
        <v>Low</v>
      </c>
      <c r="T3320">
        <v>3.1</v>
      </c>
      <c r="U3320">
        <v>2017</v>
      </c>
      <c r="V3320">
        <v>10</v>
      </c>
      <c r="W3320">
        <v>3</v>
      </c>
      <c r="X3320">
        <f>IF(OR(Main!$U3320=0,
       Main!$V3320=0,
       Main!$W3320=0),
   "",
   DATE(Main!$U3320,
        Main!$V3320,
        Main!$W3320)
)</f>
        <v>43011</v>
      </c>
      <c r="Y3320">
        <f>Table1[[#This Row],[Average_Cost_for_two]]*VLOOKUP(Table1[[#This Row],[Currency]],currency!$A$2:$B$10,2,FALSE)</f>
        <v>3.6</v>
      </c>
      <c r="Z3320" t="str">
        <f>VLOOKUP(C3320,country!A:B,2,FALSE)</f>
        <v>India</v>
      </c>
      <c r="AA3320">
        <f t="shared" si="51"/>
        <v>4</v>
      </c>
    </row>
    <row r="3321" spans="1:27" ht="15.75" customHeight="1" x14ac:dyDescent="0.25">
      <c r="A3321">
        <v>18420420</v>
      </c>
      <c r="B3321" t="s">
        <v>7408</v>
      </c>
      <c r="C3321">
        <v>1</v>
      </c>
      <c r="D3321" t="s">
        <v>23</v>
      </c>
      <c r="E3321" t="s">
        <v>7409</v>
      </c>
      <c r="F3321" t="s">
        <v>214</v>
      </c>
      <c r="G3321" t="s">
        <v>215</v>
      </c>
      <c r="H3321">
        <v>77.318255269999995</v>
      </c>
      <c r="I3321">
        <v>28.667228980000001</v>
      </c>
      <c r="J3321" t="s">
        <v>682</v>
      </c>
      <c r="K3321" t="s">
        <v>28</v>
      </c>
      <c r="L3321" t="s">
        <v>29</v>
      </c>
      <c r="M3321" t="s">
        <v>29</v>
      </c>
      <c r="N3321" t="s">
        <v>29</v>
      </c>
      <c r="O3321" t="s">
        <v>29</v>
      </c>
      <c r="P3321">
        <v>1</v>
      </c>
      <c r="Q3321">
        <v>12</v>
      </c>
      <c r="R3321">
        <v>300</v>
      </c>
      <c r="S3321" t="str">
        <f>IF(Table1[[#This Row],[Average_Cost_for_two]]&lt;500,"Low",IF(Table1[[#This Row],[Average_Cost_for_two]]&lt;=1500,"Medium","High"))</f>
        <v>Low</v>
      </c>
      <c r="T3321">
        <v>3.3</v>
      </c>
      <c r="U3321">
        <v>2017</v>
      </c>
      <c r="V3321">
        <v>10</v>
      </c>
      <c r="W3321">
        <v>11</v>
      </c>
      <c r="X3321">
        <f>IF(OR(Main!$U3321=0,
       Main!$V3321=0,
       Main!$W3321=0),
   "",
   DATE(Main!$U3321,
        Main!$V3321,
        Main!$W3321)
)</f>
        <v>43019</v>
      </c>
      <c r="Y3321">
        <f>Table1[[#This Row],[Average_Cost_for_two]]*VLOOKUP(Table1[[#This Row],[Currency]],currency!$A$2:$B$10,2,FALSE)</f>
        <v>3.6</v>
      </c>
      <c r="Z3321" t="str">
        <f>VLOOKUP(C3321,country!A:B,2,FALSE)</f>
        <v>India</v>
      </c>
      <c r="AA3321">
        <f t="shared" si="51"/>
        <v>4</v>
      </c>
    </row>
    <row r="3322" spans="1:27" ht="15.75" customHeight="1" x14ac:dyDescent="0.25">
      <c r="A3322">
        <v>310440</v>
      </c>
      <c r="B3322" t="s">
        <v>7410</v>
      </c>
      <c r="C3322">
        <v>1</v>
      </c>
      <c r="D3322" t="s">
        <v>23</v>
      </c>
      <c r="E3322" t="s">
        <v>7411</v>
      </c>
      <c r="F3322" t="s">
        <v>214</v>
      </c>
      <c r="G3322" t="s">
        <v>215</v>
      </c>
      <c r="H3322">
        <v>77.312207889999996</v>
      </c>
      <c r="I3322">
        <v>28.669457349999998</v>
      </c>
      <c r="J3322" t="s">
        <v>480</v>
      </c>
      <c r="K3322" t="s">
        <v>28</v>
      </c>
      <c r="L3322" t="s">
        <v>29</v>
      </c>
      <c r="M3322" t="s">
        <v>36</v>
      </c>
      <c r="N3322" t="s">
        <v>29</v>
      </c>
      <c r="O3322" t="s">
        <v>29</v>
      </c>
      <c r="P3322">
        <v>1</v>
      </c>
      <c r="Q3322">
        <v>10</v>
      </c>
      <c r="R3322">
        <v>300</v>
      </c>
      <c r="S3322" t="str">
        <f>IF(Table1[[#This Row],[Average_Cost_for_two]]&lt;500,"Low",IF(Table1[[#This Row],[Average_Cost_for_two]]&lt;=1500,"Medium","High"))</f>
        <v>Low</v>
      </c>
      <c r="T3322">
        <v>2.4</v>
      </c>
      <c r="U3322">
        <v>2017</v>
      </c>
      <c r="V3322">
        <v>10</v>
      </c>
      <c r="W3322">
        <v>7</v>
      </c>
      <c r="X3322">
        <f>IF(OR(Main!$U3322=0,
       Main!$V3322=0,
       Main!$W3322=0),
   "",
   DATE(Main!$U3322,
        Main!$V3322,
        Main!$W3322)
)</f>
        <v>43015</v>
      </c>
      <c r="Y3322">
        <f>Table1[[#This Row],[Average_Cost_for_two]]*VLOOKUP(Table1[[#This Row],[Currency]],currency!$A$2:$B$10,2,FALSE)</f>
        <v>3.6</v>
      </c>
      <c r="Z3322" t="str">
        <f>VLOOKUP(C3322,country!A:B,2,FALSE)</f>
        <v>India</v>
      </c>
      <c r="AA3322">
        <f t="shared" si="51"/>
        <v>4</v>
      </c>
    </row>
    <row r="3323" spans="1:27" ht="15.75" customHeight="1" x14ac:dyDescent="0.25">
      <c r="A3323">
        <v>18451572</v>
      </c>
      <c r="B3323" t="s">
        <v>7412</v>
      </c>
      <c r="C3323">
        <v>1</v>
      </c>
      <c r="D3323" t="s">
        <v>23</v>
      </c>
      <c r="E3323" t="s">
        <v>7413</v>
      </c>
      <c r="F3323" t="s">
        <v>294</v>
      </c>
      <c r="G3323" t="s">
        <v>295</v>
      </c>
      <c r="H3323">
        <v>77.247802350000001</v>
      </c>
      <c r="I3323">
        <v>28.527742669999999</v>
      </c>
      <c r="J3323" t="s">
        <v>7414</v>
      </c>
      <c r="K3323" t="s">
        <v>28</v>
      </c>
      <c r="L3323" t="s">
        <v>29</v>
      </c>
      <c r="M3323" t="s">
        <v>29</v>
      </c>
      <c r="N3323" t="s">
        <v>29</v>
      </c>
      <c r="O3323" t="s">
        <v>29</v>
      </c>
      <c r="P3323">
        <v>1</v>
      </c>
      <c r="Q3323">
        <v>7</v>
      </c>
      <c r="R3323">
        <v>400</v>
      </c>
      <c r="S3323" t="str">
        <f>IF(Table1[[#This Row],[Average_Cost_for_two]]&lt;500,"Low",IF(Table1[[#This Row],[Average_Cost_for_two]]&lt;=1500,"Medium","High"))</f>
        <v>Low</v>
      </c>
      <c r="T3323">
        <v>3.1</v>
      </c>
      <c r="U3323">
        <v>2018</v>
      </c>
      <c r="V3323">
        <v>9</v>
      </c>
      <c r="W3323">
        <v>12</v>
      </c>
      <c r="X3323">
        <f>IF(OR(Main!$U3323=0,
       Main!$V3323=0,
       Main!$W3323=0),
   "",
   DATE(Main!$U3323,
        Main!$V3323,
        Main!$W3323)
)</f>
        <v>43355</v>
      </c>
      <c r="Y3323">
        <f>Table1[[#This Row],[Average_Cost_for_two]]*VLOOKUP(Table1[[#This Row],[Currency]],currency!$A$2:$B$10,2,FALSE)</f>
        <v>4.8</v>
      </c>
      <c r="Z3323" t="str">
        <f>VLOOKUP(C3323,country!A:B,2,FALSE)</f>
        <v>India</v>
      </c>
      <c r="AA3323">
        <f t="shared" si="51"/>
        <v>3</v>
      </c>
    </row>
    <row r="3324" spans="1:27" ht="15.75" customHeight="1" x14ac:dyDescent="0.25">
      <c r="A3324">
        <v>313193</v>
      </c>
      <c r="B3324" t="s">
        <v>1589</v>
      </c>
      <c r="C3324">
        <v>1</v>
      </c>
      <c r="D3324" t="s">
        <v>23</v>
      </c>
      <c r="E3324" t="s">
        <v>7415</v>
      </c>
      <c r="F3324" t="s">
        <v>323</v>
      </c>
      <c r="G3324" t="s">
        <v>324</v>
      </c>
      <c r="H3324">
        <v>77.180912800000002</v>
      </c>
      <c r="I3324">
        <v>28.6703604</v>
      </c>
      <c r="J3324" t="s">
        <v>851</v>
      </c>
      <c r="K3324" t="s">
        <v>28</v>
      </c>
      <c r="L3324" t="s">
        <v>29</v>
      </c>
      <c r="M3324" t="s">
        <v>36</v>
      </c>
      <c r="N3324" t="s">
        <v>29</v>
      </c>
      <c r="O3324" t="s">
        <v>29</v>
      </c>
      <c r="P3324">
        <v>1</v>
      </c>
      <c r="Q3324">
        <v>1</v>
      </c>
      <c r="R3324">
        <v>400</v>
      </c>
      <c r="S3324" t="str">
        <f>IF(Table1[[#This Row],[Average_Cost_for_two]]&lt;500,"Low",IF(Table1[[#This Row],[Average_Cost_for_two]]&lt;=1500,"Medium","High"))</f>
        <v>Low</v>
      </c>
      <c r="T3324">
        <v>1</v>
      </c>
      <c r="U3324">
        <v>2017</v>
      </c>
      <c r="V3324">
        <v>9</v>
      </c>
      <c r="W3324">
        <v>6</v>
      </c>
      <c r="X3324">
        <f>IF(OR(Main!$U3324=0,
       Main!$V3324=0,
       Main!$W3324=0),
   "",
   DATE(Main!$U3324,
        Main!$V3324,
        Main!$W3324)
)</f>
        <v>42984</v>
      </c>
      <c r="Y3324">
        <f>Table1[[#This Row],[Average_Cost_for_two]]*VLOOKUP(Table1[[#This Row],[Currency]],currency!$A$2:$B$10,2,FALSE)</f>
        <v>4.8</v>
      </c>
      <c r="Z3324" t="str">
        <f>VLOOKUP(C3324,country!A:B,2,FALSE)</f>
        <v>India</v>
      </c>
      <c r="AA3324">
        <f t="shared" si="51"/>
        <v>3</v>
      </c>
    </row>
    <row r="3325" spans="1:27" ht="15.75" customHeight="1" x14ac:dyDescent="0.25">
      <c r="A3325">
        <v>18057826</v>
      </c>
      <c r="B3325" t="s">
        <v>7416</v>
      </c>
      <c r="C3325">
        <v>1</v>
      </c>
      <c r="D3325" t="s">
        <v>23</v>
      </c>
      <c r="E3325" t="s">
        <v>7417</v>
      </c>
      <c r="F3325" t="s">
        <v>149</v>
      </c>
      <c r="G3325" t="s">
        <v>150</v>
      </c>
      <c r="H3325">
        <v>77.240290799999997</v>
      </c>
      <c r="I3325">
        <v>28.646471099999999</v>
      </c>
      <c r="J3325" t="s">
        <v>477</v>
      </c>
      <c r="K3325" t="s">
        <v>28</v>
      </c>
      <c r="L3325" t="s">
        <v>29</v>
      </c>
      <c r="M3325" t="s">
        <v>29</v>
      </c>
      <c r="N3325" t="s">
        <v>29</v>
      </c>
      <c r="O3325" t="s">
        <v>29</v>
      </c>
      <c r="P3325">
        <v>1</v>
      </c>
      <c r="Q3325">
        <v>45</v>
      </c>
      <c r="R3325">
        <v>400</v>
      </c>
      <c r="S3325" t="str">
        <f>IF(Table1[[#This Row],[Average_Cost_for_two]]&lt;500,"Low",IF(Table1[[#This Row],[Average_Cost_for_two]]&lt;=1500,"Medium","High"))</f>
        <v>Low</v>
      </c>
      <c r="T3325">
        <v>3.4</v>
      </c>
      <c r="U3325">
        <v>2013</v>
      </c>
      <c r="V3325">
        <v>9</v>
      </c>
      <c r="W3325">
        <v>4</v>
      </c>
      <c r="X3325">
        <f>IF(OR(Main!$U3325=0,
       Main!$V3325=0,
       Main!$W3325=0),
   "",
   DATE(Main!$U3325,
        Main!$V3325,
        Main!$W3325)
)</f>
        <v>41521</v>
      </c>
      <c r="Y3325">
        <f>Table1[[#This Row],[Average_Cost_for_two]]*VLOOKUP(Table1[[#This Row],[Currency]],currency!$A$2:$B$10,2,FALSE)</f>
        <v>4.8</v>
      </c>
      <c r="Z3325" t="str">
        <f>VLOOKUP(C3325,country!A:B,2,FALSE)</f>
        <v>India</v>
      </c>
      <c r="AA3325">
        <f t="shared" si="51"/>
        <v>3</v>
      </c>
    </row>
    <row r="3326" spans="1:27" ht="15.75" customHeight="1" x14ac:dyDescent="0.25">
      <c r="A3326">
        <v>18037834</v>
      </c>
      <c r="B3326" t="s">
        <v>7418</v>
      </c>
      <c r="C3326">
        <v>1</v>
      </c>
      <c r="D3326" t="s">
        <v>23</v>
      </c>
      <c r="E3326" t="s">
        <v>7419</v>
      </c>
      <c r="F3326" t="s">
        <v>334</v>
      </c>
      <c r="G3326" t="s">
        <v>335</v>
      </c>
      <c r="H3326">
        <v>77.254013900000004</v>
      </c>
      <c r="I3326">
        <v>28.561846599999999</v>
      </c>
      <c r="J3326" t="s">
        <v>567</v>
      </c>
      <c r="K3326" t="s">
        <v>28</v>
      </c>
      <c r="L3326" t="s">
        <v>29</v>
      </c>
      <c r="M3326" t="s">
        <v>29</v>
      </c>
      <c r="N3326" t="s">
        <v>29</v>
      </c>
      <c r="O3326" t="s">
        <v>29</v>
      </c>
      <c r="P3326">
        <v>1</v>
      </c>
      <c r="Q3326">
        <v>9</v>
      </c>
      <c r="R3326">
        <v>400</v>
      </c>
      <c r="S3326" t="str">
        <f>IF(Table1[[#This Row],[Average_Cost_for_two]]&lt;500,"Low",IF(Table1[[#This Row],[Average_Cost_for_two]]&lt;=1500,"Medium","High"))</f>
        <v>Low</v>
      </c>
      <c r="T3326">
        <v>3.1</v>
      </c>
      <c r="U3326">
        <v>2010</v>
      </c>
      <c r="V3326">
        <v>9</v>
      </c>
      <c r="W3326">
        <v>19</v>
      </c>
      <c r="X3326">
        <f>IF(OR(Main!$U3326=0,
       Main!$V3326=0,
       Main!$W3326=0),
   "",
   DATE(Main!$U3326,
        Main!$V3326,
        Main!$W3326)
)</f>
        <v>40440</v>
      </c>
      <c r="Y3326">
        <f>Table1[[#This Row],[Average_Cost_for_two]]*VLOOKUP(Table1[[#This Row],[Currency]],currency!$A$2:$B$10,2,FALSE)</f>
        <v>4.8</v>
      </c>
      <c r="Z3326" t="str">
        <f>VLOOKUP(C3326,country!A:B,2,FALSE)</f>
        <v>India</v>
      </c>
      <c r="AA3326">
        <f t="shared" si="51"/>
        <v>3</v>
      </c>
    </row>
    <row r="3327" spans="1:27" ht="15.75" customHeight="1" x14ac:dyDescent="0.25">
      <c r="A3327">
        <v>18475269</v>
      </c>
      <c r="B3327" t="s">
        <v>7420</v>
      </c>
      <c r="C3327">
        <v>1</v>
      </c>
      <c r="D3327" t="s">
        <v>23</v>
      </c>
      <c r="E3327" t="s">
        <v>7421</v>
      </c>
      <c r="F3327" t="s">
        <v>904</v>
      </c>
      <c r="G3327" t="s">
        <v>905</v>
      </c>
      <c r="H3327">
        <v>77.173717490000001</v>
      </c>
      <c r="I3327">
        <v>28.644471500000002</v>
      </c>
      <c r="J3327" t="s">
        <v>7422</v>
      </c>
      <c r="K3327" t="s">
        <v>28</v>
      </c>
      <c r="L3327" t="s">
        <v>29</v>
      </c>
      <c r="M3327" t="s">
        <v>29</v>
      </c>
      <c r="N3327" t="s">
        <v>29</v>
      </c>
      <c r="O3327" t="s">
        <v>29</v>
      </c>
      <c r="P3327">
        <v>1</v>
      </c>
      <c r="Q3327">
        <v>12</v>
      </c>
      <c r="R3327">
        <v>400</v>
      </c>
      <c r="S3327" t="str">
        <f>IF(Table1[[#This Row],[Average_Cost_for_two]]&lt;500,"Low",IF(Table1[[#This Row],[Average_Cost_for_two]]&lt;=1500,"Medium","High"))</f>
        <v>Low</v>
      </c>
      <c r="T3327">
        <v>3.2</v>
      </c>
      <c r="U3327">
        <v>2015</v>
      </c>
      <c r="V3327">
        <v>9</v>
      </c>
      <c r="W3327">
        <v>10</v>
      </c>
      <c r="X3327">
        <f>IF(OR(Main!$U3327=0,
       Main!$V3327=0,
       Main!$W3327=0),
   "",
   DATE(Main!$U3327,
        Main!$V3327,
        Main!$W3327)
)</f>
        <v>42257</v>
      </c>
      <c r="Y3327">
        <f>Table1[[#This Row],[Average_Cost_for_two]]*VLOOKUP(Table1[[#This Row],[Currency]],currency!$A$2:$B$10,2,FALSE)</f>
        <v>4.8</v>
      </c>
      <c r="Z3327" t="str">
        <f>VLOOKUP(C3327,country!A:B,2,FALSE)</f>
        <v>India</v>
      </c>
      <c r="AA3327">
        <f t="shared" si="51"/>
        <v>3</v>
      </c>
    </row>
    <row r="3328" spans="1:27" ht="15.75" customHeight="1" x14ac:dyDescent="0.25">
      <c r="A3328">
        <v>311327</v>
      </c>
      <c r="B3328" t="s">
        <v>7423</v>
      </c>
      <c r="C3328">
        <v>1</v>
      </c>
      <c r="D3328" t="s">
        <v>23</v>
      </c>
      <c r="E3328" t="s">
        <v>7424</v>
      </c>
      <c r="F3328" t="s">
        <v>904</v>
      </c>
      <c r="G3328" t="s">
        <v>905</v>
      </c>
      <c r="H3328">
        <v>77.173874400000003</v>
      </c>
      <c r="I3328">
        <v>28.646027799999999</v>
      </c>
      <c r="J3328" t="s">
        <v>5913</v>
      </c>
      <c r="K3328" t="s">
        <v>28</v>
      </c>
      <c r="L3328" t="s">
        <v>29</v>
      </c>
      <c r="M3328" t="s">
        <v>36</v>
      </c>
      <c r="N3328" t="s">
        <v>29</v>
      </c>
      <c r="O3328" t="s">
        <v>29</v>
      </c>
      <c r="P3328">
        <v>1</v>
      </c>
      <c r="Q3328">
        <v>101</v>
      </c>
      <c r="R3328">
        <v>400</v>
      </c>
      <c r="S3328" t="str">
        <f>IF(Table1[[#This Row],[Average_Cost_for_two]]&lt;500,"Low",IF(Table1[[#This Row],[Average_Cost_for_two]]&lt;=1500,"Medium","High"))</f>
        <v>Low</v>
      </c>
      <c r="T3328">
        <v>2.4</v>
      </c>
      <c r="U3328">
        <v>2016</v>
      </c>
      <c r="V3328">
        <v>9</v>
      </c>
      <c r="W3328">
        <v>17</v>
      </c>
      <c r="X3328">
        <f>IF(OR(Main!$U3328=0,
       Main!$V3328=0,
       Main!$W3328=0),
   "",
   DATE(Main!$U3328,
        Main!$V3328,
        Main!$W3328)
)</f>
        <v>42630</v>
      </c>
      <c r="Y3328">
        <f>Table1[[#This Row],[Average_Cost_for_two]]*VLOOKUP(Table1[[#This Row],[Currency]],currency!$A$2:$B$10,2,FALSE)</f>
        <v>4.8</v>
      </c>
      <c r="Z3328" t="str">
        <f>VLOOKUP(C3328,country!A:B,2,FALSE)</f>
        <v>India</v>
      </c>
      <c r="AA3328">
        <f t="shared" si="51"/>
        <v>3</v>
      </c>
    </row>
    <row r="3329" spans="1:27" ht="15.75" customHeight="1" x14ac:dyDescent="0.25">
      <c r="A3329">
        <v>18245254</v>
      </c>
      <c r="B3329" t="s">
        <v>7425</v>
      </c>
      <c r="C3329">
        <v>1</v>
      </c>
      <c r="D3329" t="s">
        <v>23</v>
      </c>
      <c r="E3329" t="s">
        <v>7426</v>
      </c>
      <c r="F3329" t="s">
        <v>155</v>
      </c>
      <c r="G3329" t="s">
        <v>156</v>
      </c>
      <c r="H3329">
        <v>77.192098999999999</v>
      </c>
      <c r="I3329">
        <v>28.698971700000001</v>
      </c>
      <c r="J3329" t="s">
        <v>480</v>
      </c>
      <c r="K3329" t="s">
        <v>28</v>
      </c>
      <c r="L3329" t="s">
        <v>29</v>
      </c>
      <c r="M3329" t="s">
        <v>29</v>
      </c>
      <c r="N3329" t="s">
        <v>29</v>
      </c>
      <c r="O3329" t="s">
        <v>29</v>
      </c>
      <c r="P3329">
        <v>1</v>
      </c>
      <c r="Q3329">
        <v>10</v>
      </c>
      <c r="R3329">
        <v>400</v>
      </c>
      <c r="S3329" t="str">
        <f>IF(Table1[[#This Row],[Average_Cost_for_two]]&lt;500,"Low",IF(Table1[[#This Row],[Average_Cost_for_two]]&lt;=1500,"Medium","High"))</f>
        <v>Low</v>
      </c>
      <c r="T3329">
        <v>3.2</v>
      </c>
      <c r="U3329">
        <v>2015</v>
      </c>
      <c r="V3329">
        <v>9</v>
      </c>
      <c r="W3329">
        <v>18</v>
      </c>
      <c r="X3329">
        <f>IF(OR(Main!$U3329=0,
       Main!$V3329=0,
       Main!$W3329=0),
   "",
   DATE(Main!$U3329,
        Main!$V3329,
        Main!$W3329)
)</f>
        <v>42265</v>
      </c>
      <c r="Y3329">
        <f>Table1[[#This Row],[Average_Cost_for_two]]*VLOOKUP(Table1[[#This Row],[Currency]],currency!$A$2:$B$10,2,FALSE)</f>
        <v>4.8</v>
      </c>
      <c r="Z3329" t="str">
        <f>VLOOKUP(C3329,country!A:B,2,FALSE)</f>
        <v>India</v>
      </c>
      <c r="AA3329">
        <f t="shared" si="51"/>
        <v>3</v>
      </c>
    </row>
    <row r="3330" spans="1:27" ht="15.75" customHeight="1" x14ac:dyDescent="0.25">
      <c r="A3330">
        <v>18378062</v>
      </c>
      <c r="B3330" t="s">
        <v>7427</v>
      </c>
      <c r="C3330">
        <v>1</v>
      </c>
      <c r="D3330" t="s">
        <v>23</v>
      </c>
      <c r="E3330" t="s">
        <v>7428</v>
      </c>
      <c r="F3330" t="s">
        <v>249</v>
      </c>
      <c r="G3330" t="s">
        <v>250</v>
      </c>
      <c r="H3330">
        <v>77.301226200000002</v>
      </c>
      <c r="I3330">
        <v>28.630868899999999</v>
      </c>
      <c r="J3330" t="s">
        <v>480</v>
      </c>
      <c r="K3330" t="s">
        <v>28</v>
      </c>
      <c r="L3330" t="s">
        <v>29</v>
      </c>
      <c r="M3330" t="s">
        <v>36</v>
      </c>
      <c r="N3330" t="s">
        <v>29</v>
      </c>
      <c r="O3330" t="s">
        <v>29</v>
      </c>
      <c r="P3330">
        <v>1</v>
      </c>
      <c r="Q3330">
        <v>3</v>
      </c>
      <c r="R3330">
        <v>400</v>
      </c>
      <c r="S3330" t="str">
        <f>IF(Table1[[#This Row],[Average_Cost_for_two]]&lt;500,"Low",IF(Table1[[#This Row],[Average_Cost_for_two]]&lt;=1500,"Medium","High"))</f>
        <v>Low</v>
      </c>
      <c r="T3330">
        <v>1</v>
      </c>
      <c r="U3330">
        <v>2014</v>
      </c>
      <c r="V3330">
        <v>9</v>
      </c>
      <c r="W3330">
        <v>28</v>
      </c>
      <c r="X3330">
        <f>IF(OR(Main!$U3330=0,
       Main!$V3330=0,
       Main!$W3330=0),
   "",
   DATE(Main!$U3330,
        Main!$V3330,
        Main!$W3330)
)</f>
        <v>41910</v>
      </c>
      <c r="Y3330">
        <f>Table1[[#This Row],[Average_Cost_for_two]]*VLOOKUP(Table1[[#This Row],[Currency]],currency!$A$2:$B$10,2,FALSE)</f>
        <v>4.8</v>
      </c>
      <c r="Z3330" t="str">
        <f>VLOOKUP(C3330,country!A:B,2,FALSE)</f>
        <v>India</v>
      </c>
      <c r="AA3330">
        <f t="shared" ref="AA3330:AA3393" si="52">ROUNDUP(V3330/3,0)</f>
        <v>3</v>
      </c>
    </row>
    <row r="3331" spans="1:27" ht="15.75" customHeight="1" x14ac:dyDescent="0.25">
      <c r="A3331">
        <v>18337922</v>
      </c>
      <c r="B3331" t="s">
        <v>7429</v>
      </c>
      <c r="C3331">
        <v>1</v>
      </c>
      <c r="D3331" t="s">
        <v>23</v>
      </c>
      <c r="E3331" t="s">
        <v>7430</v>
      </c>
      <c r="F3331" t="s">
        <v>79</v>
      </c>
      <c r="G3331" t="s">
        <v>80</v>
      </c>
      <c r="H3331">
        <v>77.241548100000003</v>
      </c>
      <c r="I3331">
        <v>28.579918899999999</v>
      </c>
      <c r="J3331" t="s">
        <v>567</v>
      </c>
      <c r="K3331" t="s">
        <v>28</v>
      </c>
      <c r="L3331" t="s">
        <v>29</v>
      </c>
      <c r="M3331" t="s">
        <v>29</v>
      </c>
      <c r="N3331" t="s">
        <v>29</v>
      </c>
      <c r="O3331" t="s">
        <v>29</v>
      </c>
      <c r="P3331">
        <v>1</v>
      </c>
      <c r="Q3331">
        <v>7</v>
      </c>
      <c r="R3331">
        <v>400</v>
      </c>
      <c r="S3331" t="str">
        <f>IF(Table1[[#This Row],[Average_Cost_for_two]]&lt;500,"Low",IF(Table1[[#This Row],[Average_Cost_for_two]]&lt;=1500,"Medium","High"))</f>
        <v>Low</v>
      </c>
      <c r="T3331">
        <v>3.1</v>
      </c>
      <c r="U3331">
        <v>2012</v>
      </c>
      <c r="V3331">
        <v>9</v>
      </c>
      <c r="W3331">
        <v>18</v>
      </c>
      <c r="X3331">
        <f>IF(OR(Main!$U3331=0,
       Main!$V3331=0,
       Main!$W3331=0),
   "",
   DATE(Main!$U3331,
        Main!$V3331,
        Main!$W3331)
)</f>
        <v>41170</v>
      </c>
      <c r="Y3331">
        <f>Table1[[#This Row],[Average_Cost_for_two]]*VLOOKUP(Table1[[#This Row],[Currency]],currency!$A$2:$B$10,2,FALSE)</f>
        <v>4.8</v>
      </c>
      <c r="Z3331" t="str">
        <f>VLOOKUP(C3331,country!A:B,2,FALSE)</f>
        <v>India</v>
      </c>
      <c r="AA3331">
        <f t="shared" si="52"/>
        <v>3</v>
      </c>
    </row>
    <row r="3332" spans="1:27" ht="15.75" customHeight="1" x14ac:dyDescent="0.25">
      <c r="A3332">
        <v>310469</v>
      </c>
      <c r="B3332" t="s">
        <v>7431</v>
      </c>
      <c r="C3332">
        <v>1</v>
      </c>
      <c r="D3332" t="s">
        <v>23</v>
      </c>
      <c r="E3332" t="s">
        <v>7432</v>
      </c>
      <c r="F3332" t="s">
        <v>79</v>
      </c>
      <c r="G3332" t="s">
        <v>80</v>
      </c>
      <c r="H3332">
        <v>77.245095399999997</v>
      </c>
      <c r="I3332">
        <v>28.5829004</v>
      </c>
      <c r="J3332" t="s">
        <v>830</v>
      </c>
      <c r="K3332" t="s">
        <v>28</v>
      </c>
      <c r="L3332" t="s">
        <v>29</v>
      </c>
      <c r="M3332" t="s">
        <v>29</v>
      </c>
      <c r="N3332" t="s">
        <v>29</v>
      </c>
      <c r="O3332" t="s">
        <v>29</v>
      </c>
      <c r="P3332">
        <v>1</v>
      </c>
      <c r="Q3332">
        <v>5</v>
      </c>
      <c r="R3332">
        <v>400</v>
      </c>
      <c r="S3332" t="str">
        <f>IF(Table1[[#This Row],[Average_Cost_for_two]]&lt;500,"Low",IF(Table1[[#This Row],[Average_Cost_for_two]]&lt;=1500,"Medium","High"))</f>
        <v>Low</v>
      </c>
      <c r="T3332">
        <v>2.8</v>
      </c>
      <c r="U3332">
        <v>2015</v>
      </c>
      <c r="V3332">
        <v>9</v>
      </c>
      <c r="W3332">
        <v>3</v>
      </c>
      <c r="X3332">
        <f>IF(OR(Main!$U3332=0,
       Main!$V3332=0,
       Main!$W3332=0),
   "",
   DATE(Main!$U3332,
        Main!$V3332,
        Main!$W3332)
)</f>
        <v>42250</v>
      </c>
      <c r="Y3332">
        <f>Table1[[#This Row],[Average_Cost_for_two]]*VLOOKUP(Table1[[#This Row],[Currency]],currency!$A$2:$B$10,2,FALSE)</f>
        <v>4.8</v>
      </c>
      <c r="Z3332" t="str">
        <f>VLOOKUP(C3332,country!A:B,2,FALSE)</f>
        <v>India</v>
      </c>
      <c r="AA3332">
        <f t="shared" si="52"/>
        <v>3</v>
      </c>
    </row>
    <row r="3333" spans="1:27" ht="15.75" customHeight="1" x14ac:dyDescent="0.25">
      <c r="A3333">
        <v>2267</v>
      </c>
      <c r="B3333" t="s">
        <v>7433</v>
      </c>
      <c r="C3333">
        <v>1</v>
      </c>
      <c r="D3333" t="s">
        <v>23</v>
      </c>
      <c r="E3333" t="s">
        <v>7434</v>
      </c>
      <c r="F3333" t="s">
        <v>654</v>
      </c>
      <c r="G3333" t="s">
        <v>655</v>
      </c>
      <c r="H3333">
        <v>77.208293800000007</v>
      </c>
      <c r="I3333">
        <v>28.67999</v>
      </c>
      <c r="J3333" t="s">
        <v>855</v>
      </c>
      <c r="K3333" t="s">
        <v>28</v>
      </c>
      <c r="L3333" t="s">
        <v>29</v>
      </c>
      <c r="M3333" t="s">
        <v>36</v>
      </c>
      <c r="N3333" t="s">
        <v>29</v>
      </c>
      <c r="O3333" t="s">
        <v>29</v>
      </c>
      <c r="P3333">
        <v>1</v>
      </c>
      <c r="Q3333">
        <v>167</v>
      </c>
      <c r="R3333">
        <v>400</v>
      </c>
      <c r="S3333" t="str">
        <f>IF(Table1[[#This Row],[Average_Cost_for_two]]&lt;500,"Low",IF(Table1[[#This Row],[Average_Cost_for_two]]&lt;=1500,"Medium","High"))</f>
        <v>Low</v>
      </c>
      <c r="T3333">
        <v>3.8</v>
      </c>
      <c r="U3333">
        <v>2014</v>
      </c>
      <c r="V3333">
        <v>9</v>
      </c>
      <c r="W3333">
        <v>28</v>
      </c>
      <c r="X3333">
        <f>IF(OR(Main!$U3333=0,
       Main!$V3333=0,
       Main!$W3333=0),
   "",
   DATE(Main!$U3333,
        Main!$V3333,
        Main!$W3333)
)</f>
        <v>41910</v>
      </c>
      <c r="Y3333">
        <f>Table1[[#This Row],[Average_Cost_for_two]]*VLOOKUP(Table1[[#This Row],[Currency]],currency!$A$2:$B$10,2,FALSE)</f>
        <v>4.8</v>
      </c>
      <c r="Z3333" t="str">
        <f>VLOOKUP(C3333,country!A:B,2,FALSE)</f>
        <v>India</v>
      </c>
      <c r="AA3333">
        <f t="shared" si="52"/>
        <v>3</v>
      </c>
    </row>
    <row r="3334" spans="1:27" ht="15.75" customHeight="1" x14ac:dyDescent="0.25">
      <c r="A3334">
        <v>300347</v>
      </c>
      <c r="B3334" t="s">
        <v>7435</v>
      </c>
      <c r="C3334">
        <v>1</v>
      </c>
      <c r="D3334" t="s">
        <v>23</v>
      </c>
      <c r="E3334" t="s">
        <v>4712</v>
      </c>
      <c r="F3334" t="s">
        <v>253</v>
      </c>
      <c r="G3334" t="s">
        <v>254</v>
      </c>
      <c r="H3334">
        <v>77.190436800000001</v>
      </c>
      <c r="I3334">
        <v>28.6478036</v>
      </c>
      <c r="J3334" t="s">
        <v>4496</v>
      </c>
      <c r="K3334" t="s">
        <v>28</v>
      </c>
      <c r="L3334" t="s">
        <v>29</v>
      </c>
      <c r="M3334" t="s">
        <v>29</v>
      </c>
      <c r="N3334" t="s">
        <v>29</v>
      </c>
      <c r="O3334" t="s">
        <v>29</v>
      </c>
      <c r="P3334">
        <v>1</v>
      </c>
      <c r="Q3334">
        <v>179</v>
      </c>
      <c r="R3334">
        <v>400</v>
      </c>
      <c r="S3334" t="str">
        <f>IF(Table1[[#This Row],[Average_Cost_for_two]]&lt;500,"Low",IF(Table1[[#This Row],[Average_Cost_for_two]]&lt;=1500,"Medium","High"))</f>
        <v>Low</v>
      </c>
      <c r="T3334">
        <v>3.6</v>
      </c>
      <c r="U3334">
        <v>2017</v>
      </c>
      <c r="V3334">
        <v>9</v>
      </c>
      <c r="W3334">
        <v>19</v>
      </c>
      <c r="X3334">
        <f>IF(OR(Main!$U3334=0,
       Main!$V3334=0,
       Main!$W3334=0),
   "",
   DATE(Main!$U3334,
        Main!$V3334,
        Main!$W3334)
)</f>
        <v>42997</v>
      </c>
      <c r="Y3334">
        <f>Table1[[#This Row],[Average_Cost_for_two]]*VLOOKUP(Table1[[#This Row],[Currency]],currency!$A$2:$B$10,2,FALSE)</f>
        <v>4.8</v>
      </c>
      <c r="Z3334" t="str">
        <f>VLOOKUP(C3334,country!A:B,2,FALSE)</f>
        <v>India</v>
      </c>
      <c r="AA3334">
        <f t="shared" si="52"/>
        <v>3</v>
      </c>
    </row>
    <row r="3335" spans="1:27" ht="15.75" customHeight="1" x14ac:dyDescent="0.25">
      <c r="A3335">
        <v>311944</v>
      </c>
      <c r="B3335" t="s">
        <v>7436</v>
      </c>
      <c r="C3335">
        <v>1</v>
      </c>
      <c r="D3335" t="s">
        <v>23</v>
      </c>
      <c r="E3335" t="s">
        <v>7437</v>
      </c>
      <c r="F3335" t="s">
        <v>1738</v>
      </c>
      <c r="G3335" t="s">
        <v>1739</v>
      </c>
      <c r="H3335">
        <v>77.130202600000004</v>
      </c>
      <c r="I3335">
        <v>28.6484901</v>
      </c>
      <c r="J3335" t="s">
        <v>830</v>
      </c>
      <c r="K3335" t="s">
        <v>28</v>
      </c>
      <c r="L3335" t="s">
        <v>29</v>
      </c>
      <c r="M3335" t="s">
        <v>29</v>
      </c>
      <c r="N3335" t="s">
        <v>29</v>
      </c>
      <c r="O3335" t="s">
        <v>29</v>
      </c>
      <c r="P3335">
        <v>1</v>
      </c>
      <c r="Q3335">
        <v>7</v>
      </c>
      <c r="R3335">
        <v>400</v>
      </c>
      <c r="S3335" t="str">
        <f>IF(Table1[[#This Row],[Average_Cost_for_two]]&lt;500,"Low",IF(Table1[[#This Row],[Average_Cost_for_two]]&lt;=1500,"Medium","High"))</f>
        <v>Low</v>
      </c>
      <c r="T3335">
        <v>3.1</v>
      </c>
      <c r="U3335">
        <v>2011</v>
      </c>
      <c r="V3335">
        <v>9</v>
      </c>
      <c r="W3335">
        <v>4</v>
      </c>
      <c r="X3335">
        <f>IF(OR(Main!$U3335=0,
       Main!$V3335=0,
       Main!$W3335=0),
   "",
   DATE(Main!$U3335,
        Main!$V3335,
        Main!$W3335)
)</f>
        <v>40790</v>
      </c>
      <c r="Y3335">
        <f>Table1[[#This Row],[Average_Cost_for_two]]*VLOOKUP(Table1[[#This Row],[Currency]],currency!$A$2:$B$10,2,FALSE)</f>
        <v>4.8</v>
      </c>
      <c r="Z3335" t="str">
        <f>VLOOKUP(C3335,country!A:B,2,FALSE)</f>
        <v>India</v>
      </c>
      <c r="AA3335">
        <f t="shared" si="52"/>
        <v>3</v>
      </c>
    </row>
    <row r="3336" spans="1:27" ht="15.75" customHeight="1" x14ac:dyDescent="0.25">
      <c r="A3336">
        <v>18354972</v>
      </c>
      <c r="B3336" t="s">
        <v>7438</v>
      </c>
      <c r="C3336">
        <v>1</v>
      </c>
      <c r="D3336" t="s">
        <v>23</v>
      </c>
      <c r="E3336" t="s">
        <v>7439</v>
      </c>
      <c r="F3336" t="s">
        <v>1743</v>
      </c>
      <c r="G3336" t="s">
        <v>1742</v>
      </c>
      <c r="H3336">
        <v>77.216781400000002</v>
      </c>
      <c r="I3336">
        <v>28.535719199999999</v>
      </c>
      <c r="J3336" t="s">
        <v>5533</v>
      </c>
      <c r="K3336" t="s">
        <v>28</v>
      </c>
      <c r="L3336" t="s">
        <v>29</v>
      </c>
      <c r="M3336" t="s">
        <v>36</v>
      </c>
      <c r="N3336" t="s">
        <v>29</v>
      </c>
      <c r="O3336" t="s">
        <v>29</v>
      </c>
      <c r="P3336">
        <v>1</v>
      </c>
      <c r="Q3336">
        <v>17</v>
      </c>
      <c r="R3336">
        <v>400</v>
      </c>
      <c r="S3336" t="str">
        <f>IF(Table1[[#This Row],[Average_Cost_for_two]]&lt;500,"Low",IF(Table1[[#This Row],[Average_Cost_for_two]]&lt;=1500,"Medium","High"))</f>
        <v>Low</v>
      </c>
      <c r="T3336">
        <v>3.2</v>
      </c>
      <c r="U3336">
        <v>2016</v>
      </c>
      <c r="V3336">
        <v>9</v>
      </c>
      <c r="W3336">
        <v>9</v>
      </c>
      <c r="X3336">
        <f>IF(OR(Main!$U3336=0,
       Main!$V3336=0,
       Main!$W3336=0),
   "",
   DATE(Main!$U3336,
        Main!$V3336,
        Main!$W3336)
)</f>
        <v>42622</v>
      </c>
      <c r="Y3336">
        <f>Table1[[#This Row],[Average_Cost_for_two]]*VLOOKUP(Table1[[#This Row],[Currency]],currency!$A$2:$B$10,2,FALSE)</f>
        <v>4.8</v>
      </c>
      <c r="Z3336" t="str">
        <f>VLOOKUP(C3336,country!A:B,2,FALSE)</f>
        <v>India</v>
      </c>
      <c r="AA3336">
        <f t="shared" si="52"/>
        <v>3</v>
      </c>
    </row>
    <row r="3337" spans="1:27" ht="15.75" customHeight="1" x14ac:dyDescent="0.25">
      <c r="A3337">
        <v>18238249</v>
      </c>
      <c r="B3337" t="s">
        <v>7440</v>
      </c>
      <c r="C3337">
        <v>1</v>
      </c>
      <c r="D3337" t="s">
        <v>23</v>
      </c>
      <c r="E3337" t="s">
        <v>7441</v>
      </c>
      <c r="F3337" t="s">
        <v>119</v>
      </c>
      <c r="G3337" t="s">
        <v>120</v>
      </c>
      <c r="H3337">
        <v>77.292574700000003</v>
      </c>
      <c r="I3337">
        <v>28.609032599999999</v>
      </c>
      <c r="J3337" t="s">
        <v>480</v>
      </c>
      <c r="K3337" t="s">
        <v>28</v>
      </c>
      <c r="L3337" t="s">
        <v>29</v>
      </c>
      <c r="M3337" t="s">
        <v>36</v>
      </c>
      <c r="N3337" t="s">
        <v>29</v>
      </c>
      <c r="O3337" t="s">
        <v>29</v>
      </c>
      <c r="P3337">
        <v>1</v>
      </c>
      <c r="Q3337">
        <v>20</v>
      </c>
      <c r="R3337">
        <v>400</v>
      </c>
      <c r="S3337" t="str">
        <f>IF(Table1[[#This Row],[Average_Cost_for_two]]&lt;500,"Low",IF(Table1[[#This Row],[Average_Cost_for_two]]&lt;=1500,"Medium","High"))</f>
        <v>Low</v>
      </c>
      <c r="T3337">
        <v>3</v>
      </c>
      <c r="U3337">
        <v>2012</v>
      </c>
      <c r="V3337">
        <v>9</v>
      </c>
      <c r="W3337">
        <v>17</v>
      </c>
      <c r="X3337">
        <f>IF(OR(Main!$U3337=0,
       Main!$V3337=0,
       Main!$W3337=0),
   "",
   DATE(Main!$U3337,
        Main!$V3337,
        Main!$W3337)
)</f>
        <v>41169</v>
      </c>
      <c r="Y3337">
        <f>Table1[[#This Row],[Average_Cost_for_two]]*VLOOKUP(Table1[[#This Row],[Currency]],currency!$A$2:$B$10,2,FALSE)</f>
        <v>4.8</v>
      </c>
      <c r="Z3337" t="str">
        <f>VLOOKUP(C3337,country!A:B,2,FALSE)</f>
        <v>India</v>
      </c>
      <c r="AA3337">
        <f t="shared" si="52"/>
        <v>3</v>
      </c>
    </row>
    <row r="3338" spans="1:27" ht="15.75" customHeight="1" x14ac:dyDescent="0.25">
      <c r="A3338">
        <v>5729</v>
      </c>
      <c r="B3338" t="s">
        <v>7442</v>
      </c>
      <c r="C3338">
        <v>1</v>
      </c>
      <c r="D3338" t="s">
        <v>23</v>
      </c>
      <c r="E3338" t="s">
        <v>7443</v>
      </c>
      <c r="F3338" t="s">
        <v>3711</v>
      </c>
      <c r="G3338" t="s">
        <v>3712</v>
      </c>
      <c r="H3338">
        <v>77.185315500000002</v>
      </c>
      <c r="I3338">
        <v>28.709291799999999</v>
      </c>
      <c r="J3338" t="s">
        <v>556</v>
      </c>
      <c r="K3338" t="s">
        <v>28</v>
      </c>
      <c r="L3338" t="s">
        <v>29</v>
      </c>
      <c r="M3338" t="s">
        <v>29</v>
      </c>
      <c r="N3338" t="s">
        <v>29</v>
      </c>
      <c r="O3338" t="s">
        <v>29</v>
      </c>
      <c r="P3338">
        <v>1</v>
      </c>
      <c r="Q3338">
        <v>9</v>
      </c>
      <c r="R3338">
        <v>400</v>
      </c>
      <c r="S3338" t="str">
        <f>IF(Table1[[#This Row],[Average_Cost_for_two]]&lt;500,"Low",IF(Table1[[#This Row],[Average_Cost_for_two]]&lt;=1500,"Medium","High"))</f>
        <v>Low</v>
      </c>
      <c r="T3338">
        <v>2.7</v>
      </c>
      <c r="U3338">
        <v>2017</v>
      </c>
      <c r="V3338">
        <v>9</v>
      </c>
      <c r="W3338">
        <v>20</v>
      </c>
      <c r="X3338">
        <f>IF(OR(Main!$U3338=0,
       Main!$V3338=0,
       Main!$W3338=0),
   "",
   DATE(Main!$U3338,
        Main!$V3338,
        Main!$W3338)
)</f>
        <v>42998</v>
      </c>
      <c r="Y3338">
        <f>Table1[[#This Row],[Average_Cost_for_two]]*VLOOKUP(Table1[[#This Row],[Currency]],currency!$A$2:$B$10,2,FALSE)</f>
        <v>4.8</v>
      </c>
      <c r="Z3338" t="str">
        <f>VLOOKUP(C3338,country!A:B,2,FALSE)</f>
        <v>India</v>
      </c>
      <c r="AA3338">
        <f t="shared" si="52"/>
        <v>3</v>
      </c>
    </row>
    <row r="3339" spans="1:27" ht="15.75" customHeight="1" x14ac:dyDescent="0.25">
      <c r="A3339">
        <v>7240</v>
      </c>
      <c r="B3339" t="s">
        <v>7444</v>
      </c>
      <c r="C3339">
        <v>1</v>
      </c>
      <c r="D3339" t="s">
        <v>23</v>
      </c>
      <c r="E3339" t="s">
        <v>7445</v>
      </c>
      <c r="F3339" t="s">
        <v>270</v>
      </c>
      <c r="G3339" t="s">
        <v>271</v>
      </c>
      <c r="H3339">
        <v>77.171721500000004</v>
      </c>
      <c r="I3339">
        <v>28.556875000000002</v>
      </c>
      <c r="J3339" t="s">
        <v>556</v>
      </c>
      <c r="K3339" t="s">
        <v>28</v>
      </c>
      <c r="L3339" t="s">
        <v>29</v>
      </c>
      <c r="M3339" t="s">
        <v>29</v>
      </c>
      <c r="N3339" t="s">
        <v>29</v>
      </c>
      <c r="O3339" t="s">
        <v>29</v>
      </c>
      <c r="P3339">
        <v>1</v>
      </c>
      <c r="Q3339">
        <v>20</v>
      </c>
      <c r="R3339">
        <v>400</v>
      </c>
      <c r="S3339" t="str">
        <f>IF(Table1[[#This Row],[Average_Cost_for_two]]&lt;500,"Low",IF(Table1[[#This Row],[Average_Cost_for_two]]&lt;=1500,"Medium","High"))</f>
        <v>Low</v>
      </c>
      <c r="T3339">
        <v>2.9</v>
      </c>
      <c r="U3339">
        <v>2011</v>
      </c>
      <c r="V3339">
        <v>9</v>
      </c>
      <c r="W3339">
        <v>28</v>
      </c>
      <c r="X3339">
        <f>IF(OR(Main!$U3339=0,
       Main!$V3339=0,
       Main!$W3339=0),
   "",
   DATE(Main!$U3339,
        Main!$V3339,
        Main!$W3339)
)</f>
        <v>40814</v>
      </c>
      <c r="Y3339">
        <f>Table1[[#This Row],[Average_Cost_for_two]]*VLOOKUP(Table1[[#This Row],[Currency]],currency!$A$2:$B$10,2,FALSE)</f>
        <v>4.8</v>
      </c>
      <c r="Z3339" t="str">
        <f>VLOOKUP(C3339,country!A:B,2,FALSE)</f>
        <v>India</v>
      </c>
      <c r="AA3339">
        <f t="shared" si="52"/>
        <v>3</v>
      </c>
    </row>
    <row r="3340" spans="1:27" ht="15.75" customHeight="1" x14ac:dyDescent="0.25">
      <c r="A3340">
        <v>309471</v>
      </c>
      <c r="B3340" t="s">
        <v>7446</v>
      </c>
      <c r="C3340">
        <v>1</v>
      </c>
      <c r="D3340" t="s">
        <v>23</v>
      </c>
      <c r="E3340" t="s">
        <v>7447</v>
      </c>
      <c r="F3340" t="s">
        <v>270</v>
      </c>
      <c r="G3340" t="s">
        <v>271</v>
      </c>
      <c r="H3340">
        <v>77.175015999999999</v>
      </c>
      <c r="I3340">
        <v>28.5556707</v>
      </c>
      <c r="J3340" t="s">
        <v>580</v>
      </c>
      <c r="K3340" t="s">
        <v>28</v>
      </c>
      <c r="L3340" t="s">
        <v>29</v>
      </c>
      <c r="M3340" t="s">
        <v>36</v>
      </c>
      <c r="N3340" t="s">
        <v>29</v>
      </c>
      <c r="O3340" t="s">
        <v>29</v>
      </c>
      <c r="P3340">
        <v>1</v>
      </c>
      <c r="Q3340">
        <v>21</v>
      </c>
      <c r="R3340">
        <v>400</v>
      </c>
      <c r="S3340" t="str">
        <f>IF(Table1[[#This Row],[Average_Cost_for_two]]&lt;500,"Low",IF(Table1[[#This Row],[Average_Cost_for_two]]&lt;=1500,"Medium","High"))</f>
        <v>Low</v>
      </c>
      <c r="T3340">
        <v>3.5</v>
      </c>
      <c r="U3340">
        <v>2018</v>
      </c>
      <c r="V3340">
        <v>9</v>
      </c>
      <c r="W3340">
        <v>26</v>
      </c>
      <c r="X3340">
        <f>IF(OR(Main!$U3340=0,
       Main!$V3340=0,
       Main!$W3340=0),
   "",
   DATE(Main!$U3340,
        Main!$V3340,
        Main!$W3340)
)</f>
        <v>43369</v>
      </c>
      <c r="Y3340">
        <f>Table1[[#This Row],[Average_Cost_for_two]]*VLOOKUP(Table1[[#This Row],[Currency]],currency!$A$2:$B$10,2,FALSE)</f>
        <v>4.8</v>
      </c>
      <c r="Z3340" t="str">
        <f>VLOOKUP(C3340,country!A:B,2,FALSE)</f>
        <v>India</v>
      </c>
      <c r="AA3340">
        <f t="shared" si="52"/>
        <v>3</v>
      </c>
    </row>
    <row r="3341" spans="1:27" ht="15.75" customHeight="1" x14ac:dyDescent="0.25">
      <c r="A3341">
        <v>18017281</v>
      </c>
      <c r="B3341" t="s">
        <v>7448</v>
      </c>
      <c r="C3341">
        <v>1</v>
      </c>
      <c r="D3341" t="s">
        <v>23</v>
      </c>
      <c r="E3341" t="s">
        <v>7449</v>
      </c>
      <c r="F3341" t="s">
        <v>104</v>
      </c>
      <c r="G3341" t="s">
        <v>105</v>
      </c>
      <c r="H3341">
        <v>77.251605999999995</v>
      </c>
      <c r="I3341">
        <v>28.548335399999999</v>
      </c>
      <c r="J3341" t="s">
        <v>1073</v>
      </c>
      <c r="K3341" t="s">
        <v>28</v>
      </c>
      <c r="L3341" t="s">
        <v>29</v>
      </c>
      <c r="M3341" t="s">
        <v>29</v>
      </c>
      <c r="N3341" t="s">
        <v>29</v>
      </c>
      <c r="O3341" t="s">
        <v>29</v>
      </c>
      <c r="P3341">
        <v>1</v>
      </c>
      <c r="Q3341">
        <v>29</v>
      </c>
      <c r="R3341">
        <v>400</v>
      </c>
      <c r="S3341" t="str">
        <f>IF(Table1[[#This Row],[Average_Cost_for_two]]&lt;500,"Low",IF(Table1[[#This Row],[Average_Cost_for_two]]&lt;=1500,"Medium","High"))</f>
        <v>Low</v>
      </c>
      <c r="T3341">
        <v>3.4</v>
      </c>
      <c r="U3341">
        <v>2011</v>
      </c>
      <c r="V3341">
        <v>9</v>
      </c>
      <c r="W3341">
        <v>17</v>
      </c>
      <c r="X3341">
        <f>IF(OR(Main!$U3341=0,
       Main!$V3341=0,
       Main!$W3341=0),
   "",
   DATE(Main!$U3341,
        Main!$V3341,
        Main!$W3341)
)</f>
        <v>40803</v>
      </c>
      <c r="Y3341">
        <f>Table1[[#This Row],[Average_Cost_for_two]]*VLOOKUP(Table1[[#This Row],[Currency]],currency!$A$2:$B$10,2,FALSE)</f>
        <v>4.8</v>
      </c>
      <c r="Z3341" t="str">
        <f>VLOOKUP(C3341,country!A:B,2,FALSE)</f>
        <v>India</v>
      </c>
      <c r="AA3341">
        <f t="shared" si="52"/>
        <v>3</v>
      </c>
    </row>
    <row r="3342" spans="1:27" ht="15.75" customHeight="1" x14ac:dyDescent="0.25">
      <c r="A3342">
        <v>2532</v>
      </c>
      <c r="B3342" t="s">
        <v>854</v>
      </c>
      <c r="C3342">
        <v>1</v>
      </c>
      <c r="D3342" t="s">
        <v>23</v>
      </c>
      <c r="E3342" t="s">
        <v>7450</v>
      </c>
      <c r="F3342" t="s">
        <v>2914</v>
      </c>
      <c r="G3342" t="s">
        <v>2915</v>
      </c>
      <c r="H3342">
        <v>77.149999300000005</v>
      </c>
      <c r="I3342">
        <v>28.693635199999999</v>
      </c>
      <c r="J3342" t="s">
        <v>855</v>
      </c>
      <c r="K3342" t="s">
        <v>28</v>
      </c>
      <c r="L3342" t="s">
        <v>29</v>
      </c>
      <c r="M3342" t="s">
        <v>36</v>
      </c>
      <c r="N3342" t="s">
        <v>29</v>
      </c>
      <c r="O3342" t="s">
        <v>29</v>
      </c>
      <c r="P3342">
        <v>1</v>
      </c>
      <c r="Q3342">
        <v>87</v>
      </c>
      <c r="R3342">
        <v>400</v>
      </c>
      <c r="S3342" t="str">
        <f>IF(Table1[[#This Row],[Average_Cost_for_two]]&lt;500,"Low",IF(Table1[[#This Row],[Average_Cost_for_two]]&lt;=1500,"Medium","High"))</f>
        <v>Low</v>
      </c>
      <c r="T3342">
        <v>3.6</v>
      </c>
      <c r="U3342">
        <v>2016</v>
      </c>
      <c r="V3342">
        <v>9</v>
      </c>
      <c r="W3342">
        <v>5</v>
      </c>
      <c r="X3342">
        <f>IF(OR(Main!$U3342=0,
       Main!$V3342=0,
       Main!$W3342=0),
   "",
   DATE(Main!$U3342,
        Main!$V3342,
        Main!$W3342)
)</f>
        <v>42618</v>
      </c>
      <c r="Y3342">
        <f>Table1[[#This Row],[Average_Cost_for_two]]*VLOOKUP(Table1[[#This Row],[Currency]],currency!$A$2:$B$10,2,FALSE)</f>
        <v>4.8</v>
      </c>
      <c r="Z3342" t="str">
        <f>VLOOKUP(C3342,country!A:B,2,FALSE)</f>
        <v>India</v>
      </c>
      <c r="AA3342">
        <f t="shared" si="52"/>
        <v>3</v>
      </c>
    </row>
    <row r="3343" spans="1:27" ht="15.75" customHeight="1" x14ac:dyDescent="0.25">
      <c r="A3343">
        <v>18499450</v>
      </c>
      <c r="B3343" t="s">
        <v>7451</v>
      </c>
      <c r="C3343">
        <v>1</v>
      </c>
      <c r="D3343" t="s">
        <v>23</v>
      </c>
      <c r="E3343" t="s">
        <v>7452</v>
      </c>
      <c r="F3343" t="s">
        <v>1162</v>
      </c>
      <c r="G3343" t="s">
        <v>1163</v>
      </c>
      <c r="H3343">
        <v>77.056811999999994</v>
      </c>
      <c r="I3343">
        <v>28.622119000000001</v>
      </c>
      <c r="J3343" t="s">
        <v>480</v>
      </c>
      <c r="K3343" t="s">
        <v>28</v>
      </c>
      <c r="L3343" t="s">
        <v>29</v>
      </c>
      <c r="M3343" t="s">
        <v>29</v>
      </c>
      <c r="N3343" t="s">
        <v>29</v>
      </c>
      <c r="O3343" t="s">
        <v>29</v>
      </c>
      <c r="P3343">
        <v>1</v>
      </c>
      <c r="Q3343">
        <v>3</v>
      </c>
      <c r="R3343">
        <v>400</v>
      </c>
      <c r="S3343" t="str">
        <f>IF(Table1[[#This Row],[Average_Cost_for_two]]&lt;500,"Low",IF(Table1[[#This Row],[Average_Cost_for_two]]&lt;=1500,"Medium","High"))</f>
        <v>Low</v>
      </c>
      <c r="T3343">
        <v>1</v>
      </c>
      <c r="U3343">
        <v>2018</v>
      </c>
      <c r="V3343">
        <v>9</v>
      </c>
      <c r="W3343">
        <v>27</v>
      </c>
      <c r="X3343">
        <f>IF(OR(Main!$U3343=0,
       Main!$V3343=0,
       Main!$W3343=0),
   "",
   DATE(Main!$U3343,
        Main!$V3343,
        Main!$W3343)
)</f>
        <v>43370</v>
      </c>
      <c r="Y3343">
        <f>Table1[[#This Row],[Average_Cost_for_two]]*VLOOKUP(Table1[[#This Row],[Currency]],currency!$A$2:$B$10,2,FALSE)</f>
        <v>4.8</v>
      </c>
      <c r="Z3343" t="str">
        <f>VLOOKUP(C3343,country!A:B,2,FALSE)</f>
        <v>India</v>
      </c>
      <c r="AA3343">
        <f t="shared" si="52"/>
        <v>3</v>
      </c>
    </row>
    <row r="3344" spans="1:27" ht="15.75" customHeight="1" x14ac:dyDescent="0.25">
      <c r="A3344">
        <v>18500618</v>
      </c>
      <c r="B3344" t="s">
        <v>7453</v>
      </c>
      <c r="C3344">
        <v>1</v>
      </c>
      <c r="D3344" t="s">
        <v>23</v>
      </c>
      <c r="E3344" t="s">
        <v>7454</v>
      </c>
      <c r="F3344" t="s">
        <v>1162</v>
      </c>
      <c r="G3344" t="s">
        <v>1163</v>
      </c>
      <c r="H3344">
        <v>77.057052299999995</v>
      </c>
      <c r="I3344">
        <v>28.6218839</v>
      </c>
      <c r="J3344" t="s">
        <v>480</v>
      </c>
      <c r="K3344" t="s">
        <v>28</v>
      </c>
      <c r="L3344" t="s">
        <v>29</v>
      </c>
      <c r="M3344" t="s">
        <v>29</v>
      </c>
      <c r="N3344" t="s">
        <v>29</v>
      </c>
      <c r="O3344" t="s">
        <v>29</v>
      </c>
      <c r="P3344">
        <v>1</v>
      </c>
      <c r="Q3344">
        <v>1</v>
      </c>
      <c r="R3344">
        <v>400</v>
      </c>
      <c r="S3344" t="str">
        <f>IF(Table1[[#This Row],[Average_Cost_for_two]]&lt;500,"Low",IF(Table1[[#This Row],[Average_Cost_for_two]]&lt;=1500,"Medium","High"))</f>
        <v>Low</v>
      </c>
      <c r="T3344">
        <v>1</v>
      </c>
      <c r="U3344">
        <v>2016</v>
      </c>
      <c r="V3344">
        <v>9</v>
      </c>
      <c r="W3344">
        <v>24</v>
      </c>
      <c r="X3344">
        <f>IF(OR(Main!$U3344=0,
       Main!$V3344=0,
       Main!$W3344=0),
   "",
   DATE(Main!$U3344,
        Main!$V3344,
        Main!$W3344)
)</f>
        <v>42637</v>
      </c>
      <c r="Y3344">
        <f>Table1[[#This Row],[Average_Cost_for_two]]*VLOOKUP(Table1[[#This Row],[Currency]],currency!$A$2:$B$10,2,FALSE)</f>
        <v>4.8</v>
      </c>
      <c r="Z3344" t="str">
        <f>VLOOKUP(C3344,country!A:B,2,FALSE)</f>
        <v>India</v>
      </c>
      <c r="AA3344">
        <f t="shared" si="52"/>
        <v>3</v>
      </c>
    </row>
    <row r="3345" spans="1:27" ht="15.75" customHeight="1" x14ac:dyDescent="0.25">
      <c r="A3345">
        <v>18251459</v>
      </c>
      <c r="B3345" t="s">
        <v>7455</v>
      </c>
      <c r="C3345">
        <v>1</v>
      </c>
      <c r="D3345" t="s">
        <v>23</v>
      </c>
      <c r="E3345" t="s">
        <v>7456</v>
      </c>
      <c r="F3345" t="s">
        <v>67</v>
      </c>
      <c r="G3345" t="s">
        <v>68</v>
      </c>
      <c r="H3345">
        <v>77.311549749999998</v>
      </c>
      <c r="I3345">
        <v>28.59744877</v>
      </c>
      <c r="J3345" t="s">
        <v>567</v>
      </c>
      <c r="K3345" t="s">
        <v>28</v>
      </c>
      <c r="L3345" t="s">
        <v>29</v>
      </c>
      <c r="M3345" t="s">
        <v>29</v>
      </c>
      <c r="N3345" t="s">
        <v>29</v>
      </c>
      <c r="O3345" t="s">
        <v>29</v>
      </c>
      <c r="P3345">
        <v>1</v>
      </c>
      <c r="Q3345">
        <v>1</v>
      </c>
      <c r="R3345">
        <v>400</v>
      </c>
      <c r="S3345" t="str">
        <f>IF(Table1[[#This Row],[Average_Cost_for_two]]&lt;500,"Low",IF(Table1[[#This Row],[Average_Cost_for_two]]&lt;=1500,"Medium","High"))</f>
        <v>Low</v>
      </c>
      <c r="T3345">
        <v>1</v>
      </c>
      <c r="U3345">
        <v>2016</v>
      </c>
      <c r="V3345">
        <v>9</v>
      </c>
      <c r="W3345">
        <v>7</v>
      </c>
      <c r="X3345">
        <f>IF(OR(Main!$U3345=0,
       Main!$V3345=0,
       Main!$W3345=0),
   "",
   DATE(Main!$U3345,
        Main!$V3345,
        Main!$W3345)
)</f>
        <v>42620</v>
      </c>
      <c r="Y3345">
        <f>Table1[[#This Row],[Average_Cost_for_two]]*VLOOKUP(Table1[[#This Row],[Currency]],currency!$A$2:$B$10,2,FALSE)</f>
        <v>4.8</v>
      </c>
      <c r="Z3345" t="str">
        <f>VLOOKUP(C3345,country!A:B,2,FALSE)</f>
        <v>India</v>
      </c>
      <c r="AA3345">
        <f t="shared" si="52"/>
        <v>3</v>
      </c>
    </row>
    <row r="3346" spans="1:27" ht="15.75" customHeight="1" x14ac:dyDescent="0.25">
      <c r="A3346">
        <v>8696</v>
      </c>
      <c r="B3346" t="s">
        <v>7457</v>
      </c>
      <c r="C3346">
        <v>1</v>
      </c>
      <c r="D3346" t="s">
        <v>23</v>
      </c>
      <c r="E3346" t="s">
        <v>7458</v>
      </c>
      <c r="F3346" t="s">
        <v>2175</v>
      </c>
      <c r="G3346" t="s">
        <v>2176</v>
      </c>
      <c r="H3346">
        <v>77.076048110000002</v>
      </c>
      <c r="I3346">
        <v>28.639028199999998</v>
      </c>
      <c r="J3346" t="s">
        <v>500</v>
      </c>
      <c r="K3346" t="s">
        <v>28</v>
      </c>
      <c r="L3346" t="s">
        <v>29</v>
      </c>
      <c r="M3346" t="s">
        <v>29</v>
      </c>
      <c r="N3346" t="s">
        <v>29</v>
      </c>
      <c r="O3346" t="s">
        <v>29</v>
      </c>
      <c r="P3346">
        <v>1</v>
      </c>
      <c r="Q3346">
        <v>41</v>
      </c>
      <c r="R3346">
        <v>400</v>
      </c>
      <c r="S3346" t="str">
        <f>IF(Table1[[#This Row],[Average_Cost_for_two]]&lt;500,"Low",IF(Table1[[#This Row],[Average_Cost_for_two]]&lt;=1500,"Medium","High"))</f>
        <v>Low</v>
      </c>
      <c r="T3346">
        <v>3</v>
      </c>
      <c r="U3346">
        <v>2011</v>
      </c>
      <c r="V3346">
        <v>9</v>
      </c>
      <c r="W3346">
        <v>25</v>
      </c>
      <c r="X3346">
        <f>IF(OR(Main!$U3346=0,
       Main!$V3346=0,
       Main!$W3346=0),
   "",
   DATE(Main!$U3346,
        Main!$V3346,
        Main!$W3346)
)</f>
        <v>40811</v>
      </c>
      <c r="Y3346">
        <f>Table1[[#This Row],[Average_Cost_for_two]]*VLOOKUP(Table1[[#This Row],[Currency]],currency!$A$2:$B$10,2,FALSE)</f>
        <v>4.8</v>
      </c>
      <c r="Z3346" t="str">
        <f>VLOOKUP(C3346,country!A:B,2,FALSE)</f>
        <v>India</v>
      </c>
      <c r="AA3346">
        <f t="shared" si="52"/>
        <v>3</v>
      </c>
    </row>
    <row r="3347" spans="1:27" ht="15.75" customHeight="1" x14ac:dyDescent="0.25">
      <c r="A3347">
        <v>18264964</v>
      </c>
      <c r="B3347" t="s">
        <v>4684</v>
      </c>
      <c r="C3347">
        <v>1</v>
      </c>
      <c r="D3347" t="s">
        <v>23</v>
      </c>
      <c r="E3347" t="s">
        <v>7459</v>
      </c>
      <c r="F3347" t="s">
        <v>214</v>
      </c>
      <c r="G3347" t="s">
        <v>215</v>
      </c>
      <c r="H3347">
        <v>77.312147879999998</v>
      </c>
      <c r="I3347">
        <v>28.668570420000002</v>
      </c>
      <c r="J3347" t="s">
        <v>580</v>
      </c>
      <c r="K3347" t="s">
        <v>28</v>
      </c>
      <c r="L3347" t="s">
        <v>29</v>
      </c>
      <c r="M3347" t="s">
        <v>29</v>
      </c>
      <c r="N3347" t="s">
        <v>29</v>
      </c>
      <c r="O3347" t="s">
        <v>29</v>
      </c>
      <c r="P3347">
        <v>1</v>
      </c>
      <c r="Q3347">
        <v>6</v>
      </c>
      <c r="R3347">
        <v>400</v>
      </c>
      <c r="S3347" t="str">
        <f>IF(Table1[[#This Row],[Average_Cost_for_two]]&lt;500,"Low",IF(Table1[[#This Row],[Average_Cost_for_two]]&lt;=1500,"Medium","High"))</f>
        <v>Low</v>
      </c>
      <c r="T3347">
        <v>3</v>
      </c>
      <c r="U3347">
        <v>2016</v>
      </c>
      <c r="V3347">
        <v>9</v>
      </c>
      <c r="W3347">
        <v>1</v>
      </c>
      <c r="X3347">
        <f>IF(OR(Main!$U3347=0,
       Main!$V3347=0,
       Main!$W3347=0),
   "",
   DATE(Main!$U3347,
        Main!$V3347,
        Main!$W3347)
)</f>
        <v>42614</v>
      </c>
      <c r="Y3347">
        <f>Table1[[#This Row],[Average_Cost_for_two]]*VLOOKUP(Table1[[#This Row],[Currency]],currency!$A$2:$B$10,2,FALSE)</f>
        <v>4.8</v>
      </c>
      <c r="Z3347" t="str">
        <f>VLOOKUP(C3347,country!A:B,2,FALSE)</f>
        <v>India</v>
      </c>
      <c r="AA3347">
        <f t="shared" si="52"/>
        <v>3</v>
      </c>
    </row>
    <row r="3348" spans="1:27" ht="15.75" customHeight="1" x14ac:dyDescent="0.25">
      <c r="A3348">
        <v>18351495</v>
      </c>
      <c r="B3348" t="s">
        <v>7460</v>
      </c>
      <c r="C3348">
        <v>1</v>
      </c>
      <c r="D3348" t="s">
        <v>23</v>
      </c>
      <c r="E3348" t="s">
        <v>295</v>
      </c>
      <c r="F3348" t="s">
        <v>294</v>
      </c>
      <c r="G3348" t="s">
        <v>295</v>
      </c>
      <c r="H3348">
        <v>0</v>
      </c>
      <c r="I3348">
        <v>0</v>
      </c>
      <c r="J3348" t="s">
        <v>567</v>
      </c>
      <c r="K3348" t="s">
        <v>28</v>
      </c>
      <c r="L3348" t="s">
        <v>29</v>
      </c>
      <c r="M3348" t="s">
        <v>29</v>
      </c>
      <c r="N3348" t="s">
        <v>29</v>
      </c>
      <c r="O3348" t="s">
        <v>29</v>
      </c>
      <c r="P3348">
        <v>1</v>
      </c>
      <c r="Q3348">
        <v>19</v>
      </c>
      <c r="R3348">
        <v>400</v>
      </c>
      <c r="S3348" t="str">
        <f>IF(Table1[[#This Row],[Average_Cost_for_two]]&lt;500,"Low",IF(Table1[[#This Row],[Average_Cost_for_two]]&lt;=1500,"Medium","High"))</f>
        <v>Low</v>
      </c>
      <c r="T3348">
        <v>3.4</v>
      </c>
      <c r="U3348">
        <v>2013</v>
      </c>
      <c r="V3348">
        <v>8</v>
      </c>
      <c r="W3348">
        <v>18</v>
      </c>
      <c r="X3348">
        <f>IF(OR(Main!$U3348=0,
       Main!$V3348=0,
       Main!$W3348=0),
   "",
   DATE(Main!$U3348,
        Main!$V3348,
        Main!$W3348)
)</f>
        <v>41504</v>
      </c>
      <c r="Y3348">
        <f>Table1[[#This Row],[Average_Cost_for_two]]*VLOOKUP(Table1[[#This Row],[Currency]],currency!$A$2:$B$10,2,FALSE)</f>
        <v>4.8</v>
      </c>
      <c r="Z3348" t="str">
        <f>VLOOKUP(C3348,country!A:B,2,FALSE)</f>
        <v>India</v>
      </c>
      <c r="AA3348">
        <f t="shared" si="52"/>
        <v>3</v>
      </c>
    </row>
    <row r="3349" spans="1:27" ht="15.75" customHeight="1" x14ac:dyDescent="0.25">
      <c r="A3349">
        <v>18286206</v>
      </c>
      <c r="B3349" t="s">
        <v>7461</v>
      </c>
      <c r="C3349">
        <v>1</v>
      </c>
      <c r="D3349" t="s">
        <v>23</v>
      </c>
      <c r="E3349" t="s">
        <v>7462</v>
      </c>
      <c r="F3349" t="s">
        <v>327</v>
      </c>
      <c r="G3349" t="s">
        <v>328</v>
      </c>
      <c r="H3349">
        <v>77.231489300000007</v>
      </c>
      <c r="I3349">
        <v>28.656203900000001</v>
      </c>
      <c r="J3349" t="s">
        <v>1054</v>
      </c>
      <c r="K3349" t="s">
        <v>28</v>
      </c>
      <c r="L3349" t="s">
        <v>29</v>
      </c>
      <c r="M3349" t="s">
        <v>29</v>
      </c>
      <c r="N3349" t="s">
        <v>29</v>
      </c>
      <c r="O3349" t="s">
        <v>29</v>
      </c>
      <c r="P3349">
        <v>1</v>
      </c>
      <c r="Q3349">
        <v>63</v>
      </c>
      <c r="R3349">
        <v>400</v>
      </c>
      <c r="S3349" t="str">
        <f>IF(Table1[[#This Row],[Average_Cost_for_two]]&lt;500,"Low",IF(Table1[[#This Row],[Average_Cost_for_two]]&lt;=1500,"Medium","High"))</f>
        <v>Low</v>
      </c>
      <c r="T3349">
        <v>3.7</v>
      </c>
      <c r="U3349">
        <v>2011</v>
      </c>
      <c r="V3349">
        <v>8</v>
      </c>
      <c r="W3349">
        <v>22</v>
      </c>
      <c r="X3349">
        <f>IF(OR(Main!$U3349=0,
       Main!$V3349=0,
       Main!$W3349=0),
   "",
   DATE(Main!$U3349,
        Main!$V3349,
        Main!$W3349)
)</f>
        <v>40777</v>
      </c>
      <c r="Y3349">
        <f>Table1[[#This Row],[Average_Cost_for_two]]*VLOOKUP(Table1[[#This Row],[Currency]],currency!$A$2:$B$10,2,FALSE)</f>
        <v>4.8</v>
      </c>
      <c r="Z3349" t="str">
        <f>VLOOKUP(C3349,country!A:B,2,FALSE)</f>
        <v>India</v>
      </c>
      <c r="AA3349">
        <f t="shared" si="52"/>
        <v>3</v>
      </c>
    </row>
    <row r="3350" spans="1:27" ht="15.75" customHeight="1" x14ac:dyDescent="0.25">
      <c r="A3350">
        <v>301114</v>
      </c>
      <c r="B3350" t="s">
        <v>7463</v>
      </c>
      <c r="C3350">
        <v>1</v>
      </c>
      <c r="D3350" t="s">
        <v>23</v>
      </c>
      <c r="E3350" t="s">
        <v>7464</v>
      </c>
      <c r="F3350" t="s">
        <v>663</v>
      </c>
      <c r="G3350" t="s">
        <v>664</v>
      </c>
      <c r="H3350">
        <v>77.218285800000004</v>
      </c>
      <c r="I3350">
        <v>28.633621600000001</v>
      </c>
      <c r="J3350" t="s">
        <v>4496</v>
      </c>
      <c r="K3350" t="s">
        <v>28</v>
      </c>
      <c r="L3350" t="s">
        <v>29</v>
      </c>
      <c r="M3350" t="s">
        <v>29</v>
      </c>
      <c r="N3350" t="s">
        <v>29</v>
      </c>
      <c r="O3350" t="s">
        <v>29</v>
      </c>
      <c r="P3350">
        <v>1</v>
      </c>
      <c r="Q3350">
        <v>1457</v>
      </c>
      <c r="R3350">
        <v>400</v>
      </c>
      <c r="S3350" t="str">
        <f>IF(Table1[[#This Row],[Average_Cost_for_two]]&lt;500,"Low",IF(Table1[[#This Row],[Average_Cost_for_two]]&lt;=1500,"Medium","High"))</f>
        <v>Low</v>
      </c>
      <c r="T3350">
        <v>4.3</v>
      </c>
      <c r="U3350">
        <v>2014</v>
      </c>
      <c r="V3350">
        <v>8</v>
      </c>
      <c r="W3350">
        <v>27</v>
      </c>
      <c r="X3350">
        <f>IF(OR(Main!$U3350=0,
       Main!$V3350=0,
       Main!$W3350=0),
   "",
   DATE(Main!$U3350,
        Main!$V3350,
        Main!$W3350)
)</f>
        <v>41878</v>
      </c>
      <c r="Y3350">
        <f>Table1[[#This Row],[Average_Cost_for_two]]*VLOOKUP(Table1[[#This Row],[Currency]],currency!$A$2:$B$10,2,FALSE)</f>
        <v>4.8</v>
      </c>
      <c r="Z3350" t="str">
        <f>VLOOKUP(C3350,country!A:B,2,FALSE)</f>
        <v>India</v>
      </c>
      <c r="AA3350">
        <f t="shared" si="52"/>
        <v>3</v>
      </c>
    </row>
    <row r="3351" spans="1:27" ht="15.75" customHeight="1" x14ac:dyDescent="0.25">
      <c r="A3351">
        <v>311511</v>
      </c>
      <c r="B3351" t="s">
        <v>7433</v>
      </c>
      <c r="C3351">
        <v>1</v>
      </c>
      <c r="D3351" t="s">
        <v>23</v>
      </c>
      <c r="E3351" t="s">
        <v>7465</v>
      </c>
      <c r="F3351" t="s">
        <v>71</v>
      </c>
      <c r="G3351" t="s">
        <v>72</v>
      </c>
      <c r="H3351">
        <v>77.230591099999998</v>
      </c>
      <c r="I3351">
        <v>28.573498399999998</v>
      </c>
      <c r="J3351" t="s">
        <v>855</v>
      </c>
      <c r="K3351" t="s">
        <v>28</v>
      </c>
      <c r="L3351" t="s">
        <v>29</v>
      </c>
      <c r="M3351" t="s">
        <v>36</v>
      </c>
      <c r="N3351" t="s">
        <v>29</v>
      </c>
      <c r="O3351" t="s">
        <v>29</v>
      </c>
      <c r="P3351">
        <v>1</v>
      </c>
      <c r="Q3351">
        <v>26</v>
      </c>
      <c r="R3351">
        <v>400</v>
      </c>
      <c r="S3351" t="str">
        <f>IF(Table1[[#This Row],[Average_Cost_for_two]]&lt;500,"Low",IF(Table1[[#This Row],[Average_Cost_for_two]]&lt;=1500,"Medium","High"))</f>
        <v>Low</v>
      </c>
      <c r="T3351">
        <v>2.8</v>
      </c>
      <c r="U3351">
        <v>2013</v>
      </c>
      <c r="V3351">
        <v>8</v>
      </c>
      <c r="W3351">
        <v>3</v>
      </c>
      <c r="X3351">
        <f>IF(OR(Main!$U3351=0,
       Main!$V3351=0,
       Main!$W3351=0),
   "",
   DATE(Main!$U3351,
        Main!$V3351,
        Main!$W3351)
)</f>
        <v>41489</v>
      </c>
      <c r="Y3351">
        <f>Table1[[#This Row],[Average_Cost_for_two]]*VLOOKUP(Table1[[#This Row],[Currency]],currency!$A$2:$B$10,2,FALSE)</f>
        <v>4.8</v>
      </c>
      <c r="Z3351" t="str">
        <f>VLOOKUP(C3351,country!A:B,2,FALSE)</f>
        <v>India</v>
      </c>
      <c r="AA3351">
        <f t="shared" si="52"/>
        <v>3</v>
      </c>
    </row>
    <row r="3352" spans="1:27" ht="15.75" customHeight="1" x14ac:dyDescent="0.25">
      <c r="A3352">
        <v>7691</v>
      </c>
      <c r="B3352" t="s">
        <v>7466</v>
      </c>
      <c r="C3352">
        <v>1</v>
      </c>
      <c r="D3352" t="s">
        <v>23</v>
      </c>
      <c r="E3352" t="s">
        <v>7467</v>
      </c>
      <c r="F3352" t="s">
        <v>435</v>
      </c>
      <c r="G3352" t="s">
        <v>436</v>
      </c>
      <c r="H3352">
        <v>77.208764000000002</v>
      </c>
      <c r="I3352">
        <v>28.701238100000001</v>
      </c>
      <c r="J3352" t="s">
        <v>500</v>
      </c>
      <c r="K3352" t="s">
        <v>28</v>
      </c>
      <c r="L3352" t="s">
        <v>29</v>
      </c>
      <c r="M3352" t="s">
        <v>29</v>
      </c>
      <c r="N3352" t="s">
        <v>29</v>
      </c>
      <c r="O3352" t="s">
        <v>29</v>
      </c>
      <c r="P3352">
        <v>1</v>
      </c>
      <c r="Q3352">
        <v>69</v>
      </c>
      <c r="R3352">
        <v>400</v>
      </c>
      <c r="S3352" t="str">
        <f>IF(Table1[[#This Row],[Average_Cost_for_two]]&lt;500,"Low",IF(Table1[[#This Row],[Average_Cost_for_two]]&lt;=1500,"Medium","High"))</f>
        <v>Low</v>
      </c>
      <c r="T3352">
        <v>3.4</v>
      </c>
      <c r="U3352">
        <v>2018</v>
      </c>
      <c r="V3352">
        <v>8</v>
      </c>
      <c r="W3352">
        <v>19</v>
      </c>
      <c r="X3352">
        <f>IF(OR(Main!$U3352=0,
       Main!$V3352=0,
       Main!$W3352=0),
   "",
   DATE(Main!$U3352,
        Main!$V3352,
        Main!$W3352)
)</f>
        <v>43331</v>
      </c>
      <c r="Y3352">
        <f>Table1[[#This Row],[Average_Cost_for_two]]*VLOOKUP(Table1[[#This Row],[Currency]],currency!$A$2:$B$10,2,FALSE)</f>
        <v>4.8</v>
      </c>
      <c r="Z3352" t="str">
        <f>VLOOKUP(C3352,country!A:B,2,FALSE)</f>
        <v>India</v>
      </c>
      <c r="AA3352">
        <f t="shared" si="52"/>
        <v>3</v>
      </c>
    </row>
    <row r="3353" spans="1:27" ht="15.75" customHeight="1" x14ac:dyDescent="0.25">
      <c r="A3353">
        <v>3252</v>
      </c>
      <c r="B3353" t="s">
        <v>422</v>
      </c>
      <c r="C3353">
        <v>1</v>
      </c>
      <c r="D3353" t="s">
        <v>23</v>
      </c>
      <c r="E3353" t="s">
        <v>7468</v>
      </c>
      <c r="F3353" t="s">
        <v>435</v>
      </c>
      <c r="G3353" t="s">
        <v>436</v>
      </c>
      <c r="H3353">
        <v>77.207617299999995</v>
      </c>
      <c r="I3353">
        <v>28.698499200000001</v>
      </c>
      <c r="J3353" t="s">
        <v>480</v>
      </c>
      <c r="K3353" t="s">
        <v>28</v>
      </c>
      <c r="L3353" t="s">
        <v>29</v>
      </c>
      <c r="M3353" t="s">
        <v>36</v>
      </c>
      <c r="N3353" t="s">
        <v>29</v>
      </c>
      <c r="O3353" t="s">
        <v>29</v>
      </c>
      <c r="P3353">
        <v>1</v>
      </c>
      <c r="Q3353">
        <v>109</v>
      </c>
      <c r="R3353">
        <v>400</v>
      </c>
      <c r="S3353" t="str">
        <f>IF(Table1[[#This Row],[Average_Cost_for_two]]&lt;500,"Low",IF(Table1[[#This Row],[Average_Cost_for_two]]&lt;=1500,"Medium","High"))</f>
        <v>Low</v>
      </c>
      <c r="T3353">
        <v>2.8</v>
      </c>
      <c r="U3353">
        <v>2014</v>
      </c>
      <c r="V3353">
        <v>8</v>
      </c>
      <c r="W3353">
        <v>17</v>
      </c>
      <c r="X3353">
        <f>IF(OR(Main!$U3353=0,
       Main!$V3353=0,
       Main!$W3353=0),
   "",
   DATE(Main!$U3353,
        Main!$V3353,
        Main!$W3353)
)</f>
        <v>41868</v>
      </c>
      <c r="Y3353">
        <f>Table1[[#This Row],[Average_Cost_for_two]]*VLOOKUP(Table1[[#This Row],[Currency]],currency!$A$2:$B$10,2,FALSE)</f>
        <v>4.8</v>
      </c>
      <c r="Z3353" t="str">
        <f>VLOOKUP(C3353,country!A:B,2,FALSE)</f>
        <v>India</v>
      </c>
      <c r="AA3353">
        <f t="shared" si="52"/>
        <v>3</v>
      </c>
    </row>
    <row r="3354" spans="1:27" ht="15.75" customHeight="1" x14ac:dyDescent="0.25">
      <c r="A3354">
        <v>305781</v>
      </c>
      <c r="B3354" t="s">
        <v>7469</v>
      </c>
      <c r="C3354">
        <v>1</v>
      </c>
      <c r="D3354" t="s">
        <v>23</v>
      </c>
      <c r="E3354" t="s">
        <v>7470</v>
      </c>
      <c r="F3354" t="s">
        <v>2186</v>
      </c>
      <c r="G3354" t="s">
        <v>2187</v>
      </c>
      <c r="H3354">
        <v>77.216942529999997</v>
      </c>
      <c r="I3354">
        <v>28.527994530000001</v>
      </c>
      <c r="J3354" t="s">
        <v>2131</v>
      </c>
      <c r="K3354" t="s">
        <v>28</v>
      </c>
      <c r="L3354" t="s">
        <v>29</v>
      </c>
      <c r="M3354" t="s">
        <v>36</v>
      </c>
      <c r="N3354" t="s">
        <v>29</v>
      </c>
      <c r="O3354" t="s">
        <v>29</v>
      </c>
      <c r="P3354">
        <v>1</v>
      </c>
      <c r="Q3354">
        <v>397</v>
      </c>
      <c r="R3354">
        <v>400</v>
      </c>
      <c r="S3354" t="str">
        <f>IF(Table1[[#This Row],[Average_Cost_for_two]]&lt;500,"Low",IF(Table1[[#This Row],[Average_Cost_for_two]]&lt;=1500,"Medium","High"))</f>
        <v>Low</v>
      </c>
      <c r="T3354">
        <v>4.0999999999999996</v>
      </c>
      <c r="U3354">
        <v>2017</v>
      </c>
      <c r="V3354">
        <v>8</v>
      </c>
      <c r="W3354">
        <v>3</v>
      </c>
      <c r="X3354">
        <f>IF(OR(Main!$U3354=0,
       Main!$V3354=0,
       Main!$W3354=0),
   "",
   DATE(Main!$U3354,
        Main!$V3354,
        Main!$W3354)
)</f>
        <v>42950</v>
      </c>
      <c r="Y3354">
        <f>Table1[[#This Row],[Average_Cost_for_two]]*VLOOKUP(Table1[[#This Row],[Currency]],currency!$A$2:$B$10,2,FALSE)</f>
        <v>4.8</v>
      </c>
      <c r="Z3354" t="str">
        <f>VLOOKUP(C3354,country!A:B,2,FALSE)</f>
        <v>India</v>
      </c>
      <c r="AA3354">
        <f t="shared" si="52"/>
        <v>3</v>
      </c>
    </row>
    <row r="3355" spans="1:27" ht="15.75" customHeight="1" x14ac:dyDescent="0.25">
      <c r="A3355">
        <v>18355111</v>
      </c>
      <c r="B3355" t="s">
        <v>7471</v>
      </c>
      <c r="C3355">
        <v>1</v>
      </c>
      <c r="D3355" t="s">
        <v>23</v>
      </c>
      <c r="E3355" t="s">
        <v>7472</v>
      </c>
      <c r="F3355" t="s">
        <v>334</v>
      </c>
      <c r="G3355" t="s">
        <v>335</v>
      </c>
      <c r="H3355">
        <v>77.24882092</v>
      </c>
      <c r="I3355">
        <v>28.555697670000001</v>
      </c>
      <c r="J3355" t="s">
        <v>1370</v>
      </c>
      <c r="K3355" t="s">
        <v>28</v>
      </c>
      <c r="L3355" t="s">
        <v>29</v>
      </c>
      <c r="M3355" t="s">
        <v>29</v>
      </c>
      <c r="N3355" t="s">
        <v>29</v>
      </c>
      <c r="O3355" t="s">
        <v>29</v>
      </c>
      <c r="P3355">
        <v>1</v>
      </c>
      <c r="Q3355">
        <v>3</v>
      </c>
      <c r="R3355">
        <v>400</v>
      </c>
      <c r="S3355" t="str">
        <f>IF(Table1[[#This Row],[Average_Cost_for_two]]&lt;500,"Low",IF(Table1[[#This Row],[Average_Cost_for_two]]&lt;=1500,"Medium","High"))</f>
        <v>Low</v>
      </c>
      <c r="T3355">
        <v>1</v>
      </c>
      <c r="U3355">
        <v>2017</v>
      </c>
      <c r="V3355">
        <v>8</v>
      </c>
      <c r="W3355">
        <v>19</v>
      </c>
      <c r="X3355">
        <f>IF(OR(Main!$U3355=0,
       Main!$V3355=0,
       Main!$W3355=0),
   "",
   DATE(Main!$U3355,
        Main!$V3355,
        Main!$W3355)
)</f>
        <v>42966</v>
      </c>
      <c r="Y3355">
        <f>Table1[[#This Row],[Average_Cost_for_two]]*VLOOKUP(Table1[[#This Row],[Currency]],currency!$A$2:$B$10,2,FALSE)</f>
        <v>4.8</v>
      </c>
      <c r="Z3355" t="str">
        <f>VLOOKUP(C3355,country!A:B,2,FALSE)</f>
        <v>India</v>
      </c>
      <c r="AA3355">
        <f t="shared" si="52"/>
        <v>3</v>
      </c>
    </row>
    <row r="3356" spans="1:27" ht="15.75" customHeight="1" x14ac:dyDescent="0.25">
      <c r="A3356">
        <v>18435315</v>
      </c>
      <c r="B3356" t="s">
        <v>7473</v>
      </c>
      <c r="C3356">
        <v>1</v>
      </c>
      <c r="D3356" t="s">
        <v>23</v>
      </c>
      <c r="E3356" t="s">
        <v>7474</v>
      </c>
      <c r="F3356" t="s">
        <v>25</v>
      </c>
      <c r="G3356" t="s">
        <v>26</v>
      </c>
      <c r="H3356">
        <v>77.276758599999994</v>
      </c>
      <c r="I3356">
        <v>28.6506851</v>
      </c>
      <c r="J3356" t="s">
        <v>580</v>
      </c>
      <c r="K3356" t="s">
        <v>28</v>
      </c>
      <c r="L3356" t="s">
        <v>29</v>
      </c>
      <c r="M3356" t="s">
        <v>29</v>
      </c>
      <c r="N3356" t="s">
        <v>29</v>
      </c>
      <c r="O3356" t="s">
        <v>29</v>
      </c>
      <c r="P3356">
        <v>1</v>
      </c>
      <c r="Q3356">
        <v>3</v>
      </c>
      <c r="R3356">
        <v>400</v>
      </c>
      <c r="S3356" t="str">
        <f>IF(Table1[[#This Row],[Average_Cost_for_two]]&lt;500,"Low",IF(Table1[[#This Row],[Average_Cost_for_two]]&lt;=1500,"Medium","High"))</f>
        <v>Low</v>
      </c>
      <c r="T3356">
        <v>1</v>
      </c>
      <c r="U3356">
        <v>2014</v>
      </c>
      <c r="V3356">
        <v>8</v>
      </c>
      <c r="W3356">
        <v>7</v>
      </c>
      <c r="X3356">
        <f>IF(OR(Main!$U3356=0,
       Main!$V3356=0,
       Main!$W3356=0),
   "",
   DATE(Main!$U3356,
        Main!$V3356,
        Main!$W3356)
)</f>
        <v>41858</v>
      </c>
      <c r="Y3356">
        <f>Table1[[#This Row],[Average_Cost_for_two]]*VLOOKUP(Table1[[#This Row],[Currency]],currency!$A$2:$B$10,2,FALSE)</f>
        <v>4.8</v>
      </c>
      <c r="Z3356" t="str">
        <f>VLOOKUP(C3356,country!A:B,2,FALSE)</f>
        <v>India</v>
      </c>
      <c r="AA3356">
        <f t="shared" si="52"/>
        <v>3</v>
      </c>
    </row>
    <row r="3357" spans="1:27" ht="15.75" customHeight="1" x14ac:dyDescent="0.25">
      <c r="A3357">
        <v>312755</v>
      </c>
      <c r="B3357" t="s">
        <v>7475</v>
      </c>
      <c r="C3357">
        <v>1</v>
      </c>
      <c r="D3357" t="s">
        <v>23</v>
      </c>
      <c r="E3357" t="s">
        <v>301</v>
      </c>
      <c r="F3357" t="s">
        <v>300</v>
      </c>
      <c r="G3357" t="s">
        <v>301</v>
      </c>
      <c r="H3357">
        <v>77.095553800000005</v>
      </c>
      <c r="I3357">
        <v>28.734090219999999</v>
      </c>
      <c r="J3357" t="s">
        <v>731</v>
      </c>
      <c r="K3357" t="s">
        <v>28</v>
      </c>
      <c r="L3357" t="s">
        <v>29</v>
      </c>
      <c r="M3357" t="s">
        <v>36</v>
      </c>
      <c r="N3357" t="s">
        <v>29</v>
      </c>
      <c r="O3357" t="s">
        <v>29</v>
      </c>
      <c r="P3357">
        <v>1</v>
      </c>
      <c r="Q3357">
        <v>30</v>
      </c>
      <c r="R3357">
        <v>400</v>
      </c>
      <c r="S3357" t="str">
        <f>IF(Table1[[#This Row],[Average_Cost_for_two]]&lt;500,"Low",IF(Table1[[#This Row],[Average_Cost_for_two]]&lt;=1500,"Medium","High"))</f>
        <v>Low</v>
      </c>
      <c r="T3357">
        <v>3.3</v>
      </c>
      <c r="U3357">
        <v>2011</v>
      </c>
      <c r="V3357">
        <v>8</v>
      </c>
      <c r="W3357">
        <v>22</v>
      </c>
      <c r="X3357">
        <f>IF(OR(Main!$U3357=0,
       Main!$V3357=0,
       Main!$W3357=0),
   "",
   DATE(Main!$U3357,
        Main!$V3357,
        Main!$W3357)
)</f>
        <v>40777</v>
      </c>
      <c r="Y3357">
        <f>Table1[[#This Row],[Average_Cost_for_two]]*VLOOKUP(Table1[[#This Row],[Currency]],currency!$A$2:$B$10,2,FALSE)</f>
        <v>4.8</v>
      </c>
      <c r="Z3357" t="str">
        <f>VLOOKUP(C3357,country!A:B,2,FALSE)</f>
        <v>India</v>
      </c>
      <c r="AA3357">
        <f t="shared" si="52"/>
        <v>3</v>
      </c>
    </row>
    <row r="3358" spans="1:27" ht="15.75" customHeight="1" x14ac:dyDescent="0.25">
      <c r="A3358">
        <v>9421</v>
      </c>
      <c r="B3358" t="s">
        <v>7433</v>
      </c>
      <c r="C3358">
        <v>1</v>
      </c>
      <c r="D3358" t="s">
        <v>23</v>
      </c>
      <c r="E3358" t="s">
        <v>7476</v>
      </c>
      <c r="F3358" t="s">
        <v>155</v>
      </c>
      <c r="G3358" t="s">
        <v>156</v>
      </c>
      <c r="H3358">
        <v>77.188948300000007</v>
      </c>
      <c r="I3358">
        <v>28.700492799999999</v>
      </c>
      <c r="J3358" t="s">
        <v>855</v>
      </c>
      <c r="K3358" t="s">
        <v>28</v>
      </c>
      <c r="L3358" t="s">
        <v>29</v>
      </c>
      <c r="M3358" t="s">
        <v>29</v>
      </c>
      <c r="N3358" t="s">
        <v>29</v>
      </c>
      <c r="O3358" t="s">
        <v>29</v>
      </c>
      <c r="P3358">
        <v>1</v>
      </c>
      <c r="Q3358">
        <v>30</v>
      </c>
      <c r="R3358">
        <v>400</v>
      </c>
      <c r="S3358" t="str">
        <f>IF(Table1[[#This Row],[Average_Cost_for_two]]&lt;500,"Low",IF(Table1[[#This Row],[Average_Cost_for_two]]&lt;=1500,"Medium","High"))</f>
        <v>Low</v>
      </c>
      <c r="T3358">
        <v>3.4</v>
      </c>
      <c r="U3358">
        <v>2018</v>
      </c>
      <c r="V3358">
        <v>8</v>
      </c>
      <c r="W3358">
        <v>9</v>
      </c>
      <c r="X3358">
        <f>IF(OR(Main!$U3358=0,
       Main!$V3358=0,
       Main!$W3358=0),
   "",
   DATE(Main!$U3358,
        Main!$V3358,
        Main!$W3358)
)</f>
        <v>43321</v>
      </c>
      <c r="Y3358">
        <f>Table1[[#This Row],[Average_Cost_for_two]]*VLOOKUP(Table1[[#This Row],[Currency]],currency!$A$2:$B$10,2,FALSE)</f>
        <v>4.8</v>
      </c>
      <c r="Z3358" t="str">
        <f>VLOOKUP(C3358,country!A:B,2,FALSE)</f>
        <v>India</v>
      </c>
      <c r="AA3358">
        <f t="shared" si="52"/>
        <v>3</v>
      </c>
    </row>
    <row r="3359" spans="1:27" ht="15.75" customHeight="1" x14ac:dyDescent="0.25">
      <c r="A3359">
        <v>311889</v>
      </c>
      <c r="B3359" t="s">
        <v>7477</v>
      </c>
      <c r="C3359">
        <v>1</v>
      </c>
      <c r="D3359" t="s">
        <v>23</v>
      </c>
      <c r="E3359" t="s">
        <v>7478</v>
      </c>
      <c r="F3359" t="s">
        <v>1732</v>
      </c>
      <c r="G3359" t="s">
        <v>1731</v>
      </c>
      <c r="H3359">
        <v>77.087180799999999</v>
      </c>
      <c r="I3359">
        <v>28.633587299999999</v>
      </c>
      <c r="J3359" t="s">
        <v>567</v>
      </c>
      <c r="K3359" t="s">
        <v>28</v>
      </c>
      <c r="L3359" t="s">
        <v>29</v>
      </c>
      <c r="M3359" t="s">
        <v>29</v>
      </c>
      <c r="N3359" t="s">
        <v>29</v>
      </c>
      <c r="O3359" t="s">
        <v>29</v>
      </c>
      <c r="P3359">
        <v>1</v>
      </c>
      <c r="Q3359">
        <v>116</v>
      </c>
      <c r="R3359">
        <v>400</v>
      </c>
      <c r="S3359" t="str">
        <f>IF(Table1[[#This Row],[Average_Cost_for_two]]&lt;500,"Low",IF(Table1[[#This Row],[Average_Cost_for_two]]&lt;=1500,"Medium","High"))</f>
        <v>Low</v>
      </c>
      <c r="T3359">
        <v>3.6</v>
      </c>
      <c r="U3359">
        <v>2014</v>
      </c>
      <c r="V3359">
        <v>8</v>
      </c>
      <c r="W3359">
        <v>16</v>
      </c>
      <c r="X3359">
        <f>IF(OR(Main!$U3359=0,
       Main!$V3359=0,
       Main!$W3359=0),
   "",
   DATE(Main!$U3359,
        Main!$V3359,
        Main!$W3359)
)</f>
        <v>41867</v>
      </c>
      <c r="Y3359">
        <f>Table1[[#This Row],[Average_Cost_for_two]]*VLOOKUP(Table1[[#This Row],[Currency]],currency!$A$2:$B$10,2,FALSE)</f>
        <v>4.8</v>
      </c>
      <c r="Z3359" t="str">
        <f>VLOOKUP(C3359,country!A:B,2,FALSE)</f>
        <v>India</v>
      </c>
      <c r="AA3359">
        <f t="shared" si="52"/>
        <v>3</v>
      </c>
    </row>
    <row r="3360" spans="1:27" ht="15.75" customHeight="1" x14ac:dyDescent="0.25">
      <c r="A3360">
        <v>18334427</v>
      </c>
      <c r="B3360" t="s">
        <v>7461</v>
      </c>
      <c r="C3360">
        <v>1</v>
      </c>
      <c r="D3360" t="s">
        <v>23</v>
      </c>
      <c r="E3360" t="s">
        <v>7479</v>
      </c>
      <c r="F3360" t="s">
        <v>1999</v>
      </c>
      <c r="G3360" t="s">
        <v>2000</v>
      </c>
      <c r="H3360">
        <v>77.238565300000005</v>
      </c>
      <c r="I3360">
        <v>28.5364802</v>
      </c>
      <c r="J3360" t="s">
        <v>1054</v>
      </c>
      <c r="K3360" t="s">
        <v>28</v>
      </c>
      <c r="L3360" t="s">
        <v>29</v>
      </c>
      <c r="M3360" t="s">
        <v>29</v>
      </c>
      <c r="N3360" t="s">
        <v>29</v>
      </c>
      <c r="O3360" t="s">
        <v>29</v>
      </c>
      <c r="P3360">
        <v>1</v>
      </c>
      <c r="Q3360">
        <v>10</v>
      </c>
      <c r="R3360">
        <v>400</v>
      </c>
      <c r="S3360" t="str">
        <f>IF(Table1[[#This Row],[Average_Cost_for_two]]&lt;500,"Low",IF(Table1[[#This Row],[Average_Cost_for_two]]&lt;=1500,"Medium","High"))</f>
        <v>Low</v>
      </c>
      <c r="T3360">
        <v>3.3</v>
      </c>
      <c r="U3360">
        <v>2012</v>
      </c>
      <c r="V3360">
        <v>8</v>
      </c>
      <c r="W3360">
        <v>13</v>
      </c>
      <c r="X3360">
        <f>IF(OR(Main!$U3360=0,
       Main!$V3360=0,
       Main!$W3360=0),
   "",
   DATE(Main!$U3360,
        Main!$V3360,
        Main!$W3360)
)</f>
        <v>41134</v>
      </c>
      <c r="Y3360">
        <f>Table1[[#This Row],[Average_Cost_for_two]]*VLOOKUP(Table1[[#This Row],[Currency]],currency!$A$2:$B$10,2,FALSE)</f>
        <v>4.8</v>
      </c>
      <c r="Z3360" t="str">
        <f>VLOOKUP(C3360,country!A:B,2,FALSE)</f>
        <v>India</v>
      </c>
      <c r="AA3360">
        <f t="shared" si="52"/>
        <v>3</v>
      </c>
    </row>
    <row r="3361" spans="1:27" ht="15.75" customHeight="1" x14ac:dyDescent="0.25">
      <c r="A3361">
        <v>18285214</v>
      </c>
      <c r="B3361" t="s">
        <v>7480</v>
      </c>
      <c r="C3361">
        <v>1</v>
      </c>
      <c r="D3361" t="s">
        <v>23</v>
      </c>
      <c r="E3361" t="s">
        <v>7481</v>
      </c>
      <c r="F3361" t="s">
        <v>1624</v>
      </c>
      <c r="G3361" t="s">
        <v>1625</v>
      </c>
      <c r="H3361">
        <v>77.255786279999995</v>
      </c>
      <c r="I3361">
        <v>28.528337109999999</v>
      </c>
      <c r="J3361" t="s">
        <v>2963</v>
      </c>
      <c r="K3361" t="s">
        <v>28</v>
      </c>
      <c r="L3361" t="s">
        <v>29</v>
      </c>
      <c r="M3361" t="s">
        <v>29</v>
      </c>
      <c r="N3361" t="s">
        <v>29</v>
      </c>
      <c r="O3361" t="s">
        <v>29</v>
      </c>
      <c r="P3361">
        <v>1</v>
      </c>
      <c r="Q3361">
        <v>5</v>
      </c>
      <c r="R3361">
        <v>400</v>
      </c>
      <c r="S3361" t="str">
        <f>IF(Table1[[#This Row],[Average_Cost_for_two]]&lt;500,"Low",IF(Table1[[#This Row],[Average_Cost_for_two]]&lt;=1500,"Medium","High"))</f>
        <v>Low</v>
      </c>
      <c r="T3361">
        <v>3</v>
      </c>
      <c r="U3361">
        <v>2011</v>
      </c>
      <c r="V3361">
        <v>8</v>
      </c>
      <c r="W3361">
        <v>17</v>
      </c>
      <c r="X3361">
        <f>IF(OR(Main!$U3361=0,
       Main!$V3361=0,
       Main!$W3361=0),
   "",
   DATE(Main!$U3361,
        Main!$V3361,
        Main!$W3361)
)</f>
        <v>40772</v>
      </c>
      <c r="Y3361">
        <f>Table1[[#This Row],[Average_Cost_for_two]]*VLOOKUP(Table1[[#This Row],[Currency]],currency!$A$2:$B$10,2,FALSE)</f>
        <v>4.8</v>
      </c>
      <c r="Z3361" t="str">
        <f>VLOOKUP(C3361,country!A:B,2,FALSE)</f>
        <v>India</v>
      </c>
      <c r="AA3361">
        <f t="shared" si="52"/>
        <v>3</v>
      </c>
    </row>
    <row r="3362" spans="1:27" ht="15.75" customHeight="1" x14ac:dyDescent="0.25">
      <c r="A3362">
        <v>311076</v>
      </c>
      <c r="B3362" t="s">
        <v>854</v>
      </c>
      <c r="C3362">
        <v>1</v>
      </c>
      <c r="D3362" t="s">
        <v>23</v>
      </c>
      <c r="E3362" t="s">
        <v>7482</v>
      </c>
      <c r="F3362" t="s">
        <v>654</v>
      </c>
      <c r="G3362" t="s">
        <v>655</v>
      </c>
      <c r="H3362">
        <v>77.195525090000004</v>
      </c>
      <c r="I3362">
        <v>28.680104369999999</v>
      </c>
      <c r="J3362" t="s">
        <v>855</v>
      </c>
      <c r="K3362" t="s">
        <v>28</v>
      </c>
      <c r="L3362" t="s">
        <v>29</v>
      </c>
      <c r="M3362" t="s">
        <v>36</v>
      </c>
      <c r="N3362" t="s">
        <v>29</v>
      </c>
      <c r="O3362" t="s">
        <v>29</v>
      </c>
      <c r="P3362">
        <v>1</v>
      </c>
      <c r="Q3362">
        <v>41</v>
      </c>
      <c r="R3362">
        <v>400</v>
      </c>
      <c r="S3362" t="str">
        <f>IF(Table1[[#This Row],[Average_Cost_for_two]]&lt;500,"Low",IF(Table1[[#This Row],[Average_Cost_for_two]]&lt;=1500,"Medium","High"))</f>
        <v>Low</v>
      </c>
      <c r="T3362">
        <v>3.4</v>
      </c>
      <c r="U3362">
        <v>2012</v>
      </c>
      <c r="V3362">
        <v>8</v>
      </c>
      <c r="W3362">
        <v>20</v>
      </c>
      <c r="X3362">
        <f>IF(OR(Main!$U3362=0,
       Main!$V3362=0,
       Main!$W3362=0),
   "",
   DATE(Main!$U3362,
        Main!$V3362,
        Main!$W3362)
)</f>
        <v>41141</v>
      </c>
      <c r="Y3362">
        <f>Table1[[#This Row],[Average_Cost_for_two]]*VLOOKUP(Table1[[#This Row],[Currency]],currency!$A$2:$B$10,2,FALSE)</f>
        <v>4.8</v>
      </c>
      <c r="Z3362" t="str">
        <f>VLOOKUP(C3362,country!A:B,2,FALSE)</f>
        <v>India</v>
      </c>
      <c r="AA3362">
        <f t="shared" si="52"/>
        <v>3</v>
      </c>
    </row>
    <row r="3363" spans="1:27" ht="15.75" customHeight="1" x14ac:dyDescent="0.25">
      <c r="A3363">
        <v>18418240</v>
      </c>
      <c r="B3363" t="s">
        <v>7483</v>
      </c>
      <c r="C3363">
        <v>1</v>
      </c>
      <c r="D3363" t="s">
        <v>23</v>
      </c>
      <c r="E3363" t="s">
        <v>7484</v>
      </c>
      <c r="F3363" t="s">
        <v>654</v>
      </c>
      <c r="G3363" t="s">
        <v>655</v>
      </c>
      <c r="H3363">
        <v>0</v>
      </c>
      <c r="I3363">
        <v>0</v>
      </c>
      <c r="J3363" t="s">
        <v>1128</v>
      </c>
      <c r="K3363" t="s">
        <v>28</v>
      </c>
      <c r="L3363" t="s">
        <v>29</v>
      </c>
      <c r="M3363" t="s">
        <v>29</v>
      </c>
      <c r="N3363" t="s">
        <v>29</v>
      </c>
      <c r="O3363" t="s">
        <v>29</v>
      </c>
      <c r="P3363">
        <v>1</v>
      </c>
      <c r="Q3363">
        <v>108</v>
      </c>
      <c r="R3363">
        <v>400</v>
      </c>
      <c r="S3363" t="str">
        <f>IF(Table1[[#This Row],[Average_Cost_for_two]]&lt;500,"Low",IF(Table1[[#This Row],[Average_Cost_for_two]]&lt;=1500,"Medium","High"))</f>
        <v>Low</v>
      </c>
      <c r="T3363">
        <v>4</v>
      </c>
      <c r="U3363">
        <v>2014</v>
      </c>
      <c r="V3363">
        <v>8</v>
      </c>
      <c r="W3363">
        <v>26</v>
      </c>
      <c r="X3363">
        <f>IF(OR(Main!$U3363=0,
       Main!$V3363=0,
       Main!$W3363=0),
   "",
   DATE(Main!$U3363,
        Main!$V3363,
        Main!$W3363)
)</f>
        <v>41877</v>
      </c>
      <c r="Y3363">
        <f>Table1[[#This Row],[Average_Cost_for_two]]*VLOOKUP(Table1[[#This Row],[Currency]],currency!$A$2:$B$10,2,FALSE)</f>
        <v>4.8</v>
      </c>
      <c r="Z3363" t="str">
        <f>VLOOKUP(C3363,country!A:B,2,FALSE)</f>
        <v>India</v>
      </c>
      <c r="AA3363">
        <f t="shared" si="52"/>
        <v>3</v>
      </c>
    </row>
    <row r="3364" spans="1:27" ht="15.75" customHeight="1" x14ac:dyDescent="0.25">
      <c r="A3364">
        <v>6705</v>
      </c>
      <c r="B3364" t="s">
        <v>6765</v>
      </c>
      <c r="C3364">
        <v>1</v>
      </c>
      <c r="D3364" t="s">
        <v>23</v>
      </c>
      <c r="E3364" t="s">
        <v>7485</v>
      </c>
      <c r="F3364" t="s">
        <v>2598</v>
      </c>
      <c r="G3364" t="s">
        <v>2599</v>
      </c>
      <c r="H3364">
        <v>77.305132900000004</v>
      </c>
      <c r="I3364">
        <v>28.650906500000001</v>
      </c>
      <c r="J3364" t="s">
        <v>7486</v>
      </c>
      <c r="K3364" t="s">
        <v>28</v>
      </c>
      <c r="L3364" t="s">
        <v>29</v>
      </c>
      <c r="M3364" t="s">
        <v>29</v>
      </c>
      <c r="N3364" t="s">
        <v>29</v>
      </c>
      <c r="O3364" t="s">
        <v>29</v>
      </c>
      <c r="P3364">
        <v>1</v>
      </c>
      <c r="Q3364">
        <v>40</v>
      </c>
      <c r="R3364">
        <v>400</v>
      </c>
      <c r="S3364" t="str">
        <f>IF(Table1[[#This Row],[Average_Cost_for_two]]&lt;500,"Low",IF(Table1[[#This Row],[Average_Cost_for_two]]&lt;=1500,"Medium","High"))</f>
        <v>Low</v>
      </c>
      <c r="T3364">
        <v>3.5</v>
      </c>
      <c r="U3364">
        <v>2018</v>
      </c>
      <c r="V3364">
        <v>8</v>
      </c>
      <c r="W3364">
        <v>20</v>
      </c>
      <c r="X3364">
        <f>IF(OR(Main!$U3364=0,
       Main!$V3364=0,
       Main!$W3364=0),
   "",
   DATE(Main!$U3364,
        Main!$V3364,
        Main!$W3364)
)</f>
        <v>43332</v>
      </c>
      <c r="Y3364">
        <f>Table1[[#This Row],[Average_Cost_for_two]]*VLOOKUP(Table1[[#This Row],[Currency]],currency!$A$2:$B$10,2,FALSE)</f>
        <v>4.8</v>
      </c>
      <c r="Z3364" t="str">
        <f>VLOOKUP(C3364,country!A:B,2,FALSE)</f>
        <v>India</v>
      </c>
      <c r="AA3364">
        <f t="shared" si="52"/>
        <v>3</v>
      </c>
    </row>
    <row r="3365" spans="1:27" ht="15.75" customHeight="1" x14ac:dyDescent="0.25">
      <c r="A3365">
        <v>3371</v>
      </c>
      <c r="B3365" t="s">
        <v>7487</v>
      </c>
      <c r="C3365">
        <v>1</v>
      </c>
      <c r="D3365" t="s">
        <v>23</v>
      </c>
      <c r="E3365" t="s">
        <v>7488</v>
      </c>
      <c r="F3365" t="s">
        <v>3076</v>
      </c>
      <c r="G3365" t="s">
        <v>3077</v>
      </c>
      <c r="H3365">
        <v>77.296770199999997</v>
      </c>
      <c r="I3365">
        <v>28.541125399999999</v>
      </c>
      <c r="J3365" t="s">
        <v>7489</v>
      </c>
      <c r="K3365" t="s">
        <v>28</v>
      </c>
      <c r="L3365" t="s">
        <v>29</v>
      </c>
      <c r="M3365" t="s">
        <v>29</v>
      </c>
      <c r="N3365" t="s">
        <v>29</v>
      </c>
      <c r="O3365" t="s">
        <v>29</v>
      </c>
      <c r="P3365">
        <v>1</v>
      </c>
      <c r="Q3365">
        <v>205</v>
      </c>
      <c r="R3365">
        <v>400</v>
      </c>
      <c r="S3365" t="str">
        <f>IF(Table1[[#This Row],[Average_Cost_for_two]]&lt;500,"Low",IF(Table1[[#This Row],[Average_Cost_for_two]]&lt;=1500,"Medium","High"))</f>
        <v>Low</v>
      </c>
      <c r="T3365">
        <v>3.3</v>
      </c>
      <c r="U3365">
        <v>2015</v>
      </c>
      <c r="V3365">
        <v>8</v>
      </c>
      <c r="W3365">
        <v>11</v>
      </c>
      <c r="X3365">
        <f>IF(OR(Main!$U3365=0,
       Main!$V3365=0,
       Main!$W3365=0),
   "",
   DATE(Main!$U3365,
        Main!$V3365,
        Main!$W3365)
)</f>
        <v>42227</v>
      </c>
      <c r="Y3365">
        <f>Table1[[#This Row],[Average_Cost_for_two]]*VLOOKUP(Table1[[#This Row],[Currency]],currency!$A$2:$B$10,2,FALSE)</f>
        <v>4.8</v>
      </c>
      <c r="Z3365" t="str">
        <f>VLOOKUP(C3365,country!A:B,2,FALSE)</f>
        <v>India</v>
      </c>
      <c r="AA3365">
        <f t="shared" si="52"/>
        <v>3</v>
      </c>
    </row>
    <row r="3366" spans="1:27" ht="15.75" customHeight="1" x14ac:dyDescent="0.25">
      <c r="A3366">
        <v>18422748</v>
      </c>
      <c r="B3366" t="s">
        <v>7490</v>
      </c>
      <c r="C3366">
        <v>1</v>
      </c>
      <c r="D3366" t="s">
        <v>23</v>
      </c>
      <c r="E3366" t="s">
        <v>7491</v>
      </c>
      <c r="F3366" t="s">
        <v>506</v>
      </c>
      <c r="G3366" t="s">
        <v>507</v>
      </c>
      <c r="H3366">
        <v>77.228435500000003</v>
      </c>
      <c r="I3366">
        <v>28.702490999999998</v>
      </c>
      <c r="J3366" t="s">
        <v>556</v>
      </c>
      <c r="K3366" t="s">
        <v>28</v>
      </c>
      <c r="L3366" t="s">
        <v>29</v>
      </c>
      <c r="M3366" t="s">
        <v>29</v>
      </c>
      <c r="N3366" t="s">
        <v>29</v>
      </c>
      <c r="O3366" t="s">
        <v>29</v>
      </c>
      <c r="P3366">
        <v>1</v>
      </c>
      <c r="Q3366">
        <v>1</v>
      </c>
      <c r="R3366">
        <v>400</v>
      </c>
      <c r="S3366" t="str">
        <f>IF(Table1[[#This Row],[Average_Cost_for_two]]&lt;500,"Low",IF(Table1[[#This Row],[Average_Cost_for_two]]&lt;=1500,"Medium","High"))</f>
        <v>Low</v>
      </c>
      <c r="T3366">
        <v>1</v>
      </c>
      <c r="U3366">
        <v>2017</v>
      </c>
      <c r="V3366">
        <v>8</v>
      </c>
      <c r="W3366">
        <v>1</v>
      </c>
      <c r="X3366">
        <f>IF(OR(Main!$U3366=0,
       Main!$V3366=0,
       Main!$W3366=0),
   "",
   DATE(Main!$U3366,
        Main!$V3366,
        Main!$W3366)
)</f>
        <v>42948</v>
      </c>
      <c r="Y3366">
        <f>Table1[[#This Row],[Average_Cost_for_two]]*VLOOKUP(Table1[[#This Row],[Currency]],currency!$A$2:$B$10,2,FALSE)</f>
        <v>4.8</v>
      </c>
      <c r="Z3366" t="str">
        <f>VLOOKUP(C3366,country!A:B,2,FALSE)</f>
        <v>India</v>
      </c>
      <c r="AA3366">
        <f t="shared" si="52"/>
        <v>3</v>
      </c>
    </row>
    <row r="3367" spans="1:27" ht="15.75" customHeight="1" x14ac:dyDescent="0.25">
      <c r="A3367">
        <v>4672</v>
      </c>
      <c r="B3367" t="s">
        <v>7492</v>
      </c>
      <c r="C3367">
        <v>1</v>
      </c>
      <c r="D3367" t="s">
        <v>23</v>
      </c>
      <c r="E3367" t="s">
        <v>7493</v>
      </c>
      <c r="F3367" t="s">
        <v>173</v>
      </c>
      <c r="G3367" t="s">
        <v>174</v>
      </c>
      <c r="H3367">
        <v>77.3012169</v>
      </c>
      <c r="I3367">
        <v>28.619685499999999</v>
      </c>
      <c r="J3367" t="s">
        <v>682</v>
      </c>
      <c r="K3367" t="s">
        <v>28</v>
      </c>
      <c r="L3367" t="s">
        <v>29</v>
      </c>
      <c r="M3367" t="s">
        <v>36</v>
      </c>
      <c r="N3367" t="s">
        <v>29</v>
      </c>
      <c r="O3367" t="s">
        <v>29</v>
      </c>
      <c r="P3367">
        <v>1</v>
      </c>
      <c r="Q3367">
        <v>410</v>
      </c>
      <c r="R3367">
        <v>400</v>
      </c>
      <c r="S3367" t="str">
        <f>IF(Table1[[#This Row],[Average_Cost_for_two]]&lt;500,"Low",IF(Table1[[#This Row],[Average_Cost_for_two]]&lt;=1500,"Medium","High"))</f>
        <v>Low</v>
      </c>
      <c r="T3367">
        <v>3.7</v>
      </c>
      <c r="U3367">
        <v>2010</v>
      </c>
      <c r="V3367">
        <v>8</v>
      </c>
      <c r="W3367">
        <v>1</v>
      </c>
      <c r="X3367">
        <f>IF(OR(Main!$U3367=0,
       Main!$V3367=0,
       Main!$W3367=0),
   "",
   DATE(Main!$U3367,
        Main!$V3367,
        Main!$W3367)
)</f>
        <v>40391</v>
      </c>
      <c r="Y3367">
        <f>Table1[[#This Row],[Average_Cost_for_two]]*VLOOKUP(Table1[[#This Row],[Currency]],currency!$A$2:$B$10,2,FALSE)</f>
        <v>4.8</v>
      </c>
      <c r="Z3367" t="str">
        <f>VLOOKUP(C3367,country!A:B,2,FALSE)</f>
        <v>India</v>
      </c>
      <c r="AA3367">
        <f t="shared" si="52"/>
        <v>3</v>
      </c>
    </row>
    <row r="3368" spans="1:27" ht="15.75" customHeight="1" x14ac:dyDescent="0.25">
      <c r="A3368">
        <v>301120</v>
      </c>
      <c r="B3368" t="s">
        <v>7494</v>
      </c>
      <c r="C3368">
        <v>1</v>
      </c>
      <c r="D3368" t="s">
        <v>23</v>
      </c>
      <c r="E3368" t="s">
        <v>7495</v>
      </c>
      <c r="F3368" t="s">
        <v>123</v>
      </c>
      <c r="G3368" t="s">
        <v>124</v>
      </c>
      <c r="H3368">
        <v>77.337521100000004</v>
      </c>
      <c r="I3368">
        <v>28.613714699999999</v>
      </c>
      <c r="J3368" t="s">
        <v>682</v>
      </c>
      <c r="K3368" t="s">
        <v>28</v>
      </c>
      <c r="L3368" t="s">
        <v>29</v>
      </c>
      <c r="M3368" t="s">
        <v>29</v>
      </c>
      <c r="N3368" t="s">
        <v>29</v>
      </c>
      <c r="O3368" t="s">
        <v>29</v>
      </c>
      <c r="P3368">
        <v>1</v>
      </c>
      <c r="Q3368">
        <v>30</v>
      </c>
      <c r="R3368">
        <v>400</v>
      </c>
      <c r="S3368" t="str">
        <f>IF(Table1[[#This Row],[Average_Cost_for_two]]&lt;500,"Low",IF(Table1[[#This Row],[Average_Cost_for_two]]&lt;=1500,"Medium","High"))</f>
        <v>Low</v>
      </c>
      <c r="T3368">
        <v>3</v>
      </c>
      <c r="U3368">
        <v>2015</v>
      </c>
      <c r="V3368">
        <v>8</v>
      </c>
      <c r="W3368">
        <v>15</v>
      </c>
      <c r="X3368">
        <f>IF(OR(Main!$U3368=0,
       Main!$V3368=0,
       Main!$W3368=0),
   "",
   DATE(Main!$U3368,
        Main!$V3368,
        Main!$W3368)
)</f>
        <v>42231</v>
      </c>
      <c r="Y3368">
        <f>Table1[[#This Row],[Average_Cost_for_two]]*VLOOKUP(Table1[[#This Row],[Currency]],currency!$A$2:$B$10,2,FALSE)</f>
        <v>4.8</v>
      </c>
      <c r="Z3368" t="str">
        <f>VLOOKUP(C3368,country!A:B,2,FALSE)</f>
        <v>India</v>
      </c>
      <c r="AA3368">
        <f t="shared" si="52"/>
        <v>3</v>
      </c>
    </row>
    <row r="3369" spans="1:27" ht="15.75" customHeight="1" x14ac:dyDescent="0.25">
      <c r="A3369">
        <v>300945</v>
      </c>
      <c r="B3369" t="s">
        <v>7496</v>
      </c>
      <c r="C3369">
        <v>1</v>
      </c>
      <c r="D3369" t="s">
        <v>23</v>
      </c>
      <c r="E3369" t="s">
        <v>7497</v>
      </c>
      <c r="F3369" t="s">
        <v>3468</v>
      </c>
      <c r="G3369" t="s">
        <v>3469</v>
      </c>
      <c r="H3369">
        <v>77.190616500000004</v>
      </c>
      <c r="I3369">
        <v>28.706038599999999</v>
      </c>
      <c r="J3369" t="s">
        <v>859</v>
      </c>
      <c r="K3369" t="s">
        <v>28</v>
      </c>
      <c r="L3369" t="s">
        <v>29</v>
      </c>
      <c r="M3369" t="s">
        <v>36</v>
      </c>
      <c r="N3369" t="s">
        <v>29</v>
      </c>
      <c r="O3369" t="s">
        <v>29</v>
      </c>
      <c r="P3369">
        <v>1</v>
      </c>
      <c r="Q3369">
        <v>52</v>
      </c>
      <c r="R3369">
        <v>400</v>
      </c>
      <c r="S3369" t="str">
        <f>IF(Table1[[#This Row],[Average_Cost_for_two]]&lt;500,"Low",IF(Table1[[#This Row],[Average_Cost_for_two]]&lt;=1500,"Medium","High"))</f>
        <v>Low</v>
      </c>
      <c r="T3369">
        <v>2.6</v>
      </c>
      <c r="U3369">
        <v>2017</v>
      </c>
      <c r="V3369">
        <v>8</v>
      </c>
      <c r="W3369">
        <v>11</v>
      </c>
      <c r="X3369">
        <f>IF(OR(Main!$U3369=0,
       Main!$V3369=0,
       Main!$W3369=0),
   "",
   DATE(Main!$U3369,
        Main!$V3369,
        Main!$W3369)
)</f>
        <v>42958</v>
      </c>
      <c r="Y3369">
        <f>Table1[[#This Row],[Average_Cost_for_two]]*VLOOKUP(Table1[[#This Row],[Currency]],currency!$A$2:$B$10,2,FALSE)</f>
        <v>4.8</v>
      </c>
      <c r="Z3369" t="str">
        <f>VLOOKUP(C3369,country!A:B,2,FALSE)</f>
        <v>India</v>
      </c>
      <c r="AA3369">
        <f t="shared" si="52"/>
        <v>3</v>
      </c>
    </row>
    <row r="3370" spans="1:27" ht="15.75" customHeight="1" x14ac:dyDescent="0.25">
      <c r="A3370">
        <v>18352186</v>
      </c>
      <c r="B3370" t="s">
        <v>7461</v>
      </c>
      <c r="C3370">
        <v>1</v>
      </c>
      <c r="D3370" t="s">
        <v>23</v>
      </c>
      <c r="E3370" t="s">
        <v>7498</v>
      </c>
      <c r="F3370" t="s">
        <v>3468</v>
      </c>
      <c r="G3370" t="s">
        <v>3469</v>
      </c>
      <c r="H3370">
        <v>77.190347000000003</v>
      </c>
      <c r="I3370">
        <v>28.7060128</v>
      </c>
      <c r="J3370" t="s">
        <v>1054</v>
      </c>
      <c r="K3370" t="s">
        <v>28</v>
      </c>
      <c r="L3370" t="s">
        <v>29</v>
      </c>
      <c r="M3370" t="s">
        <v>29</v>
      </c>
      <c r="N3370" t="s">
        <v>29</v>
      </c>
      <c r="O3370" t="s">
        <v>29</v>
      </c>
      <c r="P3370">
        <v>1</v>
      </c>
      <c r="Q3370">
        <v>17</v>
      </c>
      <c r="R3370">
        <v>400</v>
      </c>
      <c r="S3370" t="str">
        <f>IF(Table1[[#This Row],[Average_Cost_for_two]]&lt;500,"Low",IF(Table1[[#This Row],[Average_Cost_for_two]]&lt;=1500,"Medium","High"))</f>
        <v>Low</v>
      </c>
      <c r="T3370">
        <v>3.1</v>
      </c>
      <c r="U3370">
        <v>2011</v>
      </c>
      <c r="V3370">
        <v>8</v>
      </c>
      <c r="W3370">
        <v>17</v>
      </c>
      <c r="X3370">
        <f>IF(OR(Main!$U3370=0,
       Main!$V3370=0,
       Main!$W3370=0),
   "",
   DATE(Main!$U3370,
        Main!$V3370,
        Main!$W3370)
)</f>
        <v>40772</v>
      </c>
      <c r="Y3370">
        <f>Table1[[#This Row],[Average_Cost_for_two]]*VLOOKUP(Table1[[#This Row],[Currency]],currency!$A$2:$B$10,2,FALSE)</f>
        <v>4.8</v>
      </c>
      <c r="Z3370" t="str">
        <f>VLOOKUP(C3370,country!A:B,2,FALSE)</f>
        <v>India</v>
      </c>
      <c r="AA3370">
        <f t="shared" si="52"/>
        <v>3</v>
      </c>
    </row>
    <row r="3371" spans="1:27" ht="15.75" customHeight="1" x14ac:dyDescent="0.25">
      <c r="A3371">
        <v>18356784</v>
      </c>
      <c r="B3371" t="s">
        <v>7461</v>
      </c>
      <c r="C3371">
        <v>1</v>
      </c>
      <c r="D3371" t="s">
        <v>23</v>
      </c>
      <c r="E3371" t="s">
        <v>7499</v>
      </c>
      <c r="F3371" t="s">
        <v>3162</v>
      </c>
      <c r="G3371" t="s">
        <v>3161</v>
      </c>
      <c r="H3371">
        <v>77.146720799999997</v>
      </c>
      <c r="I3371">
        <v>28.656857599999999</v>
      </c>
      <c r="J3371" t="s">
        <v>1054</v>
      </c>
      <c r="K3371" t="s">
        <v>28</v>
      </c>
      <c r="L3371" t="s">
        <v>29</v>
      </c>
      <c r="M3371" t="s">
        <v>29</v>
      </c>
      <c r="N3371" t="s">
        <v>29</v>
      </c>
      <c r="O3371" t="s">
        <v>29</v>
      </c>
      <c r="P3371">
        <v>1</v>
      </c>
      <c r="Q3371">
        <v>11</v>
      </c>
      <c r="R3371">
        <v>400</v>
      </c>
      <c r="S3371" t="str">
        <f>IF(Table1[[#This Row],[Average_Cost_for_two]]&lt;500,"Low",IF(Table1[[#This Row],[Average_Cost_for_two]]&lt;=1500,"Medium","High"))</f>
        <v>Low</v>
      </c>
      <c r="T3371">
        <v>3.3</v>
      </c>
      <c r="U3371">
        <v>2012</v>
      </c>
      <c r="V3371">
        <v>8</v>
      </c>
      <c r="W3371">
        <v>19</v>
      </c>
      <c r="X3371">
        <f>IF(OR(Main!$U3371=0,
       Main!$V3371=0,
       Main!$W3371=0),
   "",
   DATE(Main!$U3371,
        Main!$V3371,
        Main!$W3371)
)</f>
        <v>41140</v>
      </c>
      <c r="Y3371">
        <f>Table1[[#This Row],[Average_Cost_for_two]]*VLOOKUP(Table1[[#This Row],[Currency]],currency!$A$2:$B$10,2,FALSE)</f>
        <v>4.8</v>
      </c>
      <c r="Z3371" t="str">
        <f>VLOOKUP(C3371,country!A:B,2,FALSE)</f>
        <v>India</v>
      </c>
      <c r="AA3371">
        <f t="shared" si="52"/>
        <v>3</v>
      </c>
    </row>
    <row r="3372" spans="1:27" ht="15.75" customHeight="1" x14ac:dyDescent="0.25">
      <c r="A3372">
        <v>18204485</v>
      </c>
      <c r="B3372" t="s">
        <v>7500</v>
      </c>
      <c r="C3372">
        <v>1</v>
      </c>
      <c r="D3372" t="s">
        <v>23</v>
      </c>
      <c r="E3372" t="s">
        <v>7501</v>
      </c>
      <c r="F3372" t="s">
        <v>45</v>
      </c>
      <c r="G3372" t="s">
        <v>46</v>
      </c>
      <c r="H3372">
        <v>77.216305800000001</v>
      </c>
      <c r="I3372">
        <v>28.7115878</v>
      </c>
      <c r="J3372" t="s">
        <v>480</v>
      </c>
      <c r="K3372" t="s">
        <v>28</v>
      </c>
      <c r="L3372" t="s">
        <v>29</v>
      </c>
      <c r="M3372" t="s">
        <v>29</v>
      </c>
      <c r="N3372" t="s">
        <v>29</v>
      </c>
      <c r="O3372" t="s">
        <v>29</v>
      </c>
      <c r="P3372">
        <v>1</v>
      </c>
      <c r="Q3372">
        <v>4</v>
      </c>
      <c r="R3372">
        <v>400</v>
      </c>
      <c r="S3372" t="str">
        <f>IF(Table1[[#This Row],[Average_Cost_for_two]]&lt;500,"Low",IF(Table1[[#This Row],[Average_Cost_for_two]]&lt;=1500,"Medium","High"))</f>
        <v>Low</v>
      </c>
      <c r="T3372">
        <v>3</v>
      </c>
      <c r="U3372">
        <v>2012</v>
      </c>
      <c r="V3372">
        <v>8</v>
      </c>
      <c r="W3372">
        <v>12</v>
      </c>
      <c r="X3372">
        <f>IF(OR(Main!$U3372=0,
       Main!$V3372=0,
       Main!$W3372=0),
   "",
   DATE(Main!$U3372,
        Main!$V3372,
        Main!$W3372)
)</f>
        <v>41133</v>
      </c>
      <c r="Y3372">
        <f>Table1[[#This Row],[Average_Cost_for_two]]*VLOOKUP(Table1[[#This Row],[Currency]],currency!$A$2:$B$10,2,FALSE)</f>
        <v>4.8</v>
      </c>
      <c r="Z3372" t="str">
        <f>VLOOKUP(C3372,country!A:B,2,FALSE)</f>
        <v>India</v>
      </c>
      <c r="AA3372">
        <f t="shared" si="52"/>
        <v>3</v>
      </c>
    </row>
    <row r="3373" spans="1:27" ht="15.75" customHeight="1" x14ac:dyDescent="0.25">
      <c r="A3373">
        <v>18349922</v>
      </c>
      <c r="B3373" t="s">
        <v>7502</v>
      </c>
      <c r="C3373">
        <v>1</v>
      </c>
      <c r="D3373" t="s">
        <v>23</v>
      </c>
      <c r="E3373" t="s">
        <v>7503</v>
      </c>
      <c r="F3373" t="s">
        <v>51</v>
      </c>
      <c r="G3373" t="s">
        <v>52</v>
      </c>
      <c r="H3373">
        <v>77.002824399999994</v>
      </c>
      <c r="I3373">
        <v>28.590591</v>
      </c>
      <c r="J3373" t="s">
        <v>609</v>
      </c>
      <c r="K3373" t="s">
        <v>28</v>
      </c>
      <c r="L3373" t="s">
        <v>29</v>
      </c>
      <c r="M3373" t="s">
        <v>29</v>
      </c>
      <c r="N3373" t="s">
        <v>29</v>
      </c>
      <c r="O3373" t="s">
        <v>29</v>
      </c>
      <c r="P3373">
        <v>1</v>
      </c>
      <c r="Q3373">
        <v>1</v>
      </c>
      <c r="R3373">
        <v>400</v>
      </c>
      <c r="S3373" t="str">
        <f>IF(Table1[[#This Row],[Average_Cost_for_two]]&lt;500,"Low",IF(Table1[[#This Row],[Average_Cost_for_two]]&lt;=1500,"Medium","High"))</f>
        <v>Low</v>
      </c>
      <c r="T3373">
        <v>1</v>
      </c>
      <c r="U3373">
        <v>2011</v>
      </c>
      <c r="V3373">
        <v>8</v>
      </c>
      <c r="W3373">
        <v>23</v>
      </c>
      <c r="X3373">
        <f>IF(OR(Main!$U3373=0,
       Main!$V3373=0,
       Main!$W3373=0),
   "",
   DATE(Main!$U3373,
        Main!$V3373,
        Main!$W3373)
)</f>
        <v>40778</v>
      </c>
      <c r="Y3373">
        <f>Table1[[#This Row],[Average_Cost_for_two]]*VLOOKUP(Table1[[#This Row],[Currency]],currency!$A$2:$B$10,2,FALSE)</f>
        <v>4.8</v>
      </c>
      <c r="Z3373" t="str">
        <f>VLOOKUP(C3373,country!A:B,2,FALSE)</f>
        <v>India</v>
      </c>
      <c r="AA3373">
        <f t="shared" si="52"/>
        <v>3</v>
      </c>
    </row>
    <row r="3374" spans="1:27" ht="15.75" customHeight="1" x14ac:dyDescent="0.25">
      <c r="A3374">
        <v>308364</v>
      </c>
      <c r="B3374" t="s">
        <v>7504</v>
      </c>
      <c r="C3374">
        <v>1</v>
      </c>
      <c r="D3374" t="s">
        <v>23</v>
      </c>
      <c r="E3374" t="s">
        <v>7505</v>
      </c>
      <c r="F3374" t="s">
        <v>114</v>
      </c>
      <c r="G3374" t="s">
        <v>115</v>
      </c>
      <c r="H3374">
        <v>77.141370899999998</v>
      </c>
      <c r="I3374">
        <v>28.704983599999998</v>
      </c>
      <c r="J3374" t="s">
        <v>562</v>
      </c>
      <c r="K3374" t="s">
        <v>28</v>
      </c>
      <c r="L3374" t="s">
        <v>29</v>
      </c>
      <c r="M3374" t="s">
        <v>29</v>
      </c>
      <c r="N3374" t="s">
        <v>29</v>
      </c>
      <c r="O3374" t="s">
        <v>29</v>
      </c>
      <c r="P3374">
        <v>1</v>
      </c>
      <c r="Q3374">
        <v>7</v>
      </c>
      <c r="R3374">
        <v>400</v>
      </c>
      <c r="S3374" t="str">
        <f>IF(Table1[[#This Row],[Average_Cost_for_two]]&lt;500,"Low",IF(Table1[[#This Row],[Average_Cost_for_two]]&lt;=1500,"Medium","High"))</f>
        <v>Low</v>
      </c>
      <c r="T3374">
        <v>3</v>
      </c>
      <c r="U3374">
        <v>2013</v>
      </c>
      <c r="V3374">
        <v>8</v>
      </c>
      <c r="W3374">
        <v>23</v>
      </c>
      <c r="X3374">
        <f>IF(OR(Main!$U3374=0,
       Main!$V3374=0,
       Main!$W3374=0),
   "",
   DATE(Main!$U3374,
        Main!$V3374,
        Main!$W3374)
)</f>
        <v>41509</v>
      </c>
      <c r="Y3374">
        <f>Table1[[#This Row],[Average_Cost_for_two]]*VLOOKUP(Table1[[#This Row],[Currency]],currency!$A$2:$B$10,2,FALSE)</f>
        <v>4.8</v>
      </c>
      <c r="Z3374" t="str">
        <f>VLOOKUP(C3374,country!A:B,2,FALSE)</f>
        <v>India</v>
      </c>
      <c r="AA3374">
        <f t="shared" si="52"/>
        <v>3</v>
      </c>
    </row>
    <row r="3375" spans="1:27" ht="15.75" customHeight="1" x14ac:dyDescent="0.25">
      <c r="A3375">
        <v>18204823</v>
      </c>
      <c r="B3375" t="s">
        <v>7433</v>
      </c>
      <c r="C3375">
        <v>1</v>
      </c>
      <c r="D3375" t="s">
        <v>23</v>
      </c>
      <c r="E3375" t="s">
        <v>7506</v>
      </c>
      <c r="F3375" t="s">
        <v>761</v>
      </c>
      <c r="G3375" t="s">
        <v>762</v>
      </c>
      <c r="H3375">
        <v>77.133144900000005</v>
      </c>
      <c r="I3375">
        <v>28.710643000000001</v>
      </c>
      <c r="J3375" t="s">
        <v>855</v>
      </c>
      <c r="K3375" t="s">
        <v>28</v>
      </c>
      <c r="L3375" t="s">
        <v>29</v>
      </c>
      <c r="M3375" t="s">
        <v>29</v>
      </c>
      <c r="N3375" t="s">
        <v>29</v>
      </c>
      <c r="O3375" t="s">
        <v>29</v>
      </c>
      <c r="P3375">
        <v>1</v>
      </c>
      <c r="Q3375">
        <v>12</v>
      </c>
      <c r="R3375">
        <v>400</v>
      </c>
      <c r="S3375" t="str">
        <f>IF(Table1[[#This Row],[Average_Cost_for_two]]&lt;500,"Low",IF(Table1[[#This Row],[Average_Cost_for_two]]&lt;=1500,"Medium","High"))</f>
        <v>Low</v>
      </c>
      <c r="T3375">
        <v>3</v>
      </c>
      <c r="U3375">
        <v>2010</v>
      </c>
      <c r="V3375">
        <v>8</v>
      </c>
      <c r="W3375">
        <v>19</v>
      </c>
      <c r="X3375">
        <f>IF(OR(Main!$U3375=0,
       Main!$V3375=0,
       Main!$W3375=0),
   "",
   DATE(Main!$U3375,
        Main!$V3375,
        Main!$W3375)
)</f>
        <v>40409</v>
      </c>
      <c r="Y3375">
        <f>Table1[[#This Row],[Average_Cost_for_two]]*VLOOKUP(Table1[[#This Row],[Currency]],currency!$A$2:$B$10,2,FALSE)</f>
        <v>4.8</v>
      </c>
      <c r="Z3375" t="str">
        <f>VLOOKUP(C3375,country!A:B,2,FALSE)</f>
        <v>India</v>
      </c>
      <c r="AA3375">
        <f t="shared" si="52"/>
        <v>3</v>
      </c>
    </row>
    <row r="3376" spans="1:27" ht="15.75" customHeight="1" x14ac:dyDescent="0.25">
      <c r="A3376">
        <v>307551</v>
      </c>
      <c r="B3376" t="s">
        <v>854</v>
      </c>
      <c r="C3376">
        <v>1</v>
      </c>
      <c r="D3376" t="s">
        <v>23</v>
      </c>
      <c r="E3376" t="s">
        <v>7507</v>
      </c>
      <c r="F3376" t="s">
        <v>1745</v>
      </c>
      <c r="G3376" t="s">
        <v>1746</v>
      </c>
      <c r="H3376">
        <v>77.126746890000007</v>
      </c>
      <c r="I3376">
        <v>28.665996069999998</v>
      </c>
      <c r="J3376" t="s">
        <v>855</v>
      </c>
      <c r="K3376" t="s">
        <v>28</v>
      </c>
      <c r="L3376" t="s">
        <v>29</v>
      </c>
      <c r="M3376" t="s">
        <v>36</v>
      </c>
      <c r="N3376" t="s">
        <v>29</v>
      </c>
      <c r="O3376" t="s">
        <v>29</v>
      </c>
      <c r="P3376">
        <v>1</v>
      </c>
      <c r="Q3376">
        <v>37</v>
      </c>
      <c r="R3376">
        <v>400</v>
      </c>
      <c r="S3376" t="str">
        <f>IF(Table1[[#This Row],[Average_Cost_for_two]]&lt;500,"Low",IF(Table1[[#This Row],[Average_Cost_for_two]]&lt;=1500,"Medium","High"))</f>
        <v>Low</v>
      </c>
      <c r="T3376">
        <v>3.4</v>
      </c>
      <c r="U3376">
        <v>2017</v>
      </c>
      <c r="V3376">
        <v>8</v>
      </c>
      <c r="W3376">
        <v>19</v>
      </c>
      <c r="X3376">
        <f>IF(OR(Main!$U3376=0,
       Main!$V3376=0,
       Main!$W3376=0),
   "",
   DATE(Main!$U3376,
        Main!$V3376,
        Main!$W3376)
)</f>
        <v>42966</v>
      </c>
      <c r="Y3376">
        <f>Table1[[#This Row],[Average_Cost_for_two]]*VLOOKUP(Table1[[#This Row],[Currency]],currency!$A$2:$B$10,2,FALSE)</f>
        <v>4.8</v>
      </c>
      <c r="Z3376" t="str">
        <f>VLOOKUP(C3376,country!A:B,2,FALSE)</f>
        <v>India</v>
      </c>
      <c r="AA3376">
        <f t="shared" si="52"/>
        <v>3</v>
      </c>
    </row>
    <row r="3377" spans="1:27" ht="15.75" customHeight="1" x14ac:dyDescent="0.25">
      <c r="A3377">
        <v>7060</v>
      </c>
      <c r="B3377" t="s">
        <v>7508</v>
      </c>
      <c r="C3377">
        <v>1</v>
      </c>
      <c r="D3377" t="s">
        <v>23</v>
      </c>
      <c r="E3377" t="s">
        <v>7509</v>
      </c>
      <c r="F3377" t="s">
        <v>63</v>
      </c>
      <c r="G3377" t="s">
        <v>64</v>
      </c>
      <c r="H3377">
        <v>77.175251900000006</v>
      </c>
      <c r="I3377">
        <v>28.577897799999999</v>
      </c>
      <c r="J3377" t="s">
        <v>877</v>
      </c>
      <c r="K3377" t="s">
        <v>28</v>
      </c>
      <c r="L3377" t="s">
        <v>29</v>
      </c>
      <c r="M3377" t="s">
        <v>29</v>
      </c>
      <c r="N3377" t="s">
        <v>29</v>
      </c>
      <c r="O3377" t="s">
        <v>29</v>
      </c>
      <c r="P3377">
        <v>1</v>
      </c>
      <c r="Q3377">
        <v>881</v>
      </c>
      <c r="R3377">
        <v>400</v>
      </c>
      <c r="S3377" t="str">
        <f>IF(Table1[[#This Row],[Average_Cost_for_two]]&lt;500,"Low",IF(Table1[[#This Row],[Average_Cost_for_two]]&lt;=1500,"Medium","High"))</f>
        <v>Low</v>
      </c>
      <c r="T3377">
        <v>4.0999999999999996</v>
      </c>
      <c r="U3377">
        <v>2018</v>
      </c>
      <c r="V3377">
        <v>8</v>
      </c>
      <c r="W3377">
        <v>23</v>
      </c>
      <c r="X3377">
        <f>IF(OR(Main!$U3377=0,
       Main!$V3377=0,
       Main!$W3377=0),
   "",
   DATE(Main!$U3377,
        Main!$V3377,
        Main!$W3377)
)</f>
        <v>43335</v>
      </c>
      <c r="Y3377">
        <f>Table1[[#This Row],[Average_Cost_for_two]]*VLOOKUP(Table1[[#This Row],[Currency]],currency!$A$2:$B$10,2,FALSE)</f>
        <v>4.8</v>
      </c>
      <c r="Z3377" t="str">
        <f>VLOOKUP(C3377,country!A:B,2,FALSE)</f>
        <v>India</v>
      </c>
      <c r="AA3377">
        <f t="shared" si="52"/>
        <v>3</v>
      </c>
    </row>
    <row r="3378" spans="1:27" ht="15.75" customHeight="1" x14ac:dyDescent="0.25">
      <c r="A3378">
        <v>1774</v>
      </c>
      <c r="B3378" t="s">
        <v>5935</v>
      </c>
      <c r="C3378">
        <v>1</v>
      </c>
      <c r="D3378" t="s">
        <v>23</v>
      </c>
      <c r="E3378" t="s">
        <v>7510</v>
      </c>
      <c r="F3378" t="s">
        <v>1917</v>
      </c>
      <c r="G3378" t="s">
        <v>1918</v>
      </c>
      <c r="H3378">
        <v>77.199331200000003</v>
      </c>
      <c r="I3378">
        <v>28.5658584</v>
      </c>
      <c r="J3378" t="s">
        <v>7511</v>
      </c>
      <c r="K3378" t="s">
        <v>28</v>
      </c>
      <c r="L3378" t="s">
        <v>29</v>
      </c>
      <c r="M3378" t="s">
        <v>36</v>
      </c>
      <c r="N3378" t="s">
        <v>29</v>
      </c>
      <c r="O3378" t="s">
        <v>29</v>
      </c>
      <c r="P3378">
        <v>1</v>
      </c>
      <c r="Q3378">
        <v>51</v>
      </c>
      <c r="R3378">
        <v>400</v>
      </c>
      <c r="S3378" t="str">
        <f>IF(Table1[[#This Row],[Average_Cost_for_two]]&lt;500,"Low",IF(Table1[[#This Row],[Average_Cost_for_two]]&lt;=1500,"Medium","High"))</f>
        <v>Low</v>
      </c>
      <c r="T3378">
        <v>3.5</v>
      </c>
      <c r="U3378">
        <v>2015</v>
      </c>
      <c r="V3378">
        <v>8</v>
      </c>
      <c r="W3378">
        <v>27</v>
      </c>
      <c r="X3378">
        <f>IF(OR(Main!$U3378=0,
       Main!$V3378=0,
       Main!$W3378=0),
   "",
   DATE(Main!$U3378,
        Main!$V3378,
        Main!$W3378)
)</f>
        <v>42243</v>
      </c>
      <c r="Y3378">
        <f>Table1[[#This Row],[Average_Cost_for_two]]*VLOOKUP(Table1[[#This Row],[Currency]],currency!$A$2:$B$10,2,FALSE)</f>
        <v>4.8</v>
      </c>
      <c r="Z3378" t="str">
        <f>VLOOKUP(C3378,country!A:B,2,FALSE)</f>
        <v>India</v>
      </c>
      <c r="AA3378">
        <f t="shared" si="52"/>
        <v>3</v>
      </c>
    </row>
    <row r="3379" spans="1:27" ht="15.75" customHeight="1" x14ac:dyDescent="0.25">
      <c r="A3379">
        <v>312810</v>
      </c>
      <c r="B3379" t="s">
        <v>4090</v>
      </c>
      <c r="C3379">
        <v>1</v>
      </c>
      <c r="D3379" t="s">
        <v>23</v>
      </c>
      <c r="E3379" t="s">
        <v>7512</v>
      </c>
      <c r="F3379" t="s">
        <v>897</v>
      </c>
      <c r="G3379" t="s">
        <v>898</v>
      </c>
      <c r="H3379">
        <v>77.2866681</v>
      </c>
      <c r="I3379">
        <v>28.689505199999999</v>
      </c>
      <c r="J3379" t="s">
        <v>609</v>
      </c>
      <c r="K3379" t="s">
        <v>28</v>
      </c>
      <c r="L3379" t="s">
        <v>29</v>
      </c>
      <c r="M3379" t="s">
        <v>29</v>
      </c>
      <c r="N3379" t="s">
        <v>29</v>
      </c>
      <c r="O3379" t="s">
        <v>29</v>
      </c>
      <c r="P3379">
        <v>1</v>
      </c>
      <c r="Q3379">
        <v>34</v>
      </c>
      <c r="R3379">
        <v>400</v>
      </c>
      <c r="S3379" t="str">
        <f>IF(Table1[[#This Row],[Average_Cost_for_two]]&lt;500,"Low",IF(Table1[[#This Row],[Average_Cost_for_two]]&lt;=1500,"Medium","High"))</f>
        <v>Low</v>
      </c>
      <c r="T3379">
        <v>3.3</v>
      </c>
      <c r="U3379">
        <v>2012</v>
      </c>
      <c r="V3379">
        <v>8</v>
      </c>
      <c r="W3379">
        <v>13</v>
      </c>
      <c r="X3379">
        <f>IF(OR(Main!$U3379=0,
       Main!$V3379=0,
       Main!$W3379=0),
   "",
   DATE(Main!$U3379,
        Main!$V3379,
        Main!$W3379)
)</f>
        <v>41134</v>
      </c>
      <c r="Y3379">
        <f>Table1[[#This Row],[Average_Cost_for_two]]*VLOOKUP(Table1[[#This Row],[Currency]],currency!$A$2:$B$10,2,FALSE)</f>
        <v>4.8</v>
      </c>
      <c r="Z3379" t="str">
        <f>VLOOKUP(C3379,country!A:B,2,FALSE)</f>
        <v>India</v>
      </c>
      <c r="AA3379">
        <f t="shared" si="52"/>
        <v>3</v>
      </c>
    </row>
    <row r="3380" spans="1:27" ht="15.75" customHeight="1" x14ac:dyDescent="0.25">
      <c r="A3380">
        <v>18419917</v>
      </c>
      <c r="B3380" t="s">
        <v>7513</v>
      </c>
      <c r="C3380">
        <v>1</v>
      </c>
      <c r="D3380" t="s">
        <v>23</v>
      </c>
      <c r="E3380" t="s">
        <v>7514</v>
      </c>
      <c r="F3380" t="s">
        <v>408</v>
      </c>
      <c r="G3380" t="s">
        <v>409</v>
      </c>
      <c r="H3380">
        <v>77.277586999999997</v>
      </c>
      <c r="I3380">
        <v>28.6288096</v>
      </c>
      <c r="J3380" t="s">
        <v>480</v>
      </c>
      <c r="K3380" t="s">
        <v>28</v>
      </c>
      <c r="L3380" t="s">
        <v>29</v>
      </c>
      <c r="M3380" t="s">
        <v>29</v>
      </c>
      <c r="N3380" t="s">
        <v>29</v>
      </c>
      <c r="O3380" t="s">
        <v>29</v>
      </c>
      <c r="P3380">
        <v>1</v>
      </c>
      <c r="Q3380">
        <v>3</v>
      </c>
      <c r="R3380">
        <v>400</v>
      </c>
      <c r="S3380" t="str">
        <f>IF(Table1[[#This Row],[Average_Cost_for_two]]&lt;500,"Low",IF(Table1[[#This Row],[Average_Cost_for_two]]&lt;=1500,"Medium","High"))</f>
        <v>Low</v>
      </c>
      <c r="T3380">
        <v>1</v>
      </c>
      <c r="U3380">
        <v>2011</v>
      </c>
      <c r="V3380">
        <v>8</v>
      </c>
      <c r="W3380">
        <v>10</v>
      </c>
      <c r="X3380">
        <f>IF(OR(Main!$U3380=0,
       Main!$V3380=0,
       Main!$W3380=0),
   "",
   DATE(Main!$U3380,
        Main!$V3380,
        Main!$W3380)
)</f>
        <v>40765</v>
      </c>
      <c r="Y3380">
        <f>Table1[[#This Row],[Average_Cost_for_two]]*VLOOKUP(Table1[[#This Row],[Currency]],currency!$A$2:$B$10,2,FALSE)</f>
        <v>4.8</v>
      </c>
      <c r="Z3380" t="str">
        <f>VLOOKUP(C3380,country!A:B,2,FALSE)</f>
        <v>India</v>
      </c>
      <c r="AA3380">
        <f t="shared" si="52"/>
        <v>3</v>
      </c>
    </row>
    <row r="3381" spans="1:27" ht="15.75" customHeight="1" x14ac:dyDescent="0.25">
      <c r="A3381">
        <v>3686</v>
      </c>
      <c r="B3381" t="s">
        <v>7515</v>
      </c>
      <c r="C3381">
        <v>1</v>
      </c>
      <c r="D3381" t="s">
        <v>23</v>
      </c>
      <c r="E3381" t="s">
        <v>7516</v>
      </c>
      <c r="F3381" t="s">
        <v>1926</v>
      </c>
      <c r="G3381" t="s">
        <v>1927</v>
      </c>
      <c r="H3381">
        <v>77.22013604</v>
      </c>
      <c r="I3381">
        <v>28.563711640000001</v>
      </c>
      <c r="J3381" t="s">
        <v>7131</v>
      </c>
      <c r="K3381" t="s">
        <v>28</v>
      </c>
      <c r="L3381" t="s">
        <v>29</v>
      </c>
      <c r="M3381" t="s">
        <v>29</v>
      </c>
      <c r="N3381" t="s">
        <v>29</v>
      </c>
      <c r="O3381" t="s">
        <v>29</v>
      </c>
      <c r="P3381">
        <v>1</v>
      </c>
      <c r="Q3381">
        <v>18</v>
      </c>
      <c r="R3381">
        <v>400</v>
      </c>
      <c r="S3381" t="str">
        <f>IF(Table1[[#This Row],[Average_Cost_for_two]]&lt;500,"Low",IF(Table1[[#This Row],[Average_Cost_for_two]]&lt;=1500,"Medium","High"))</f>
        <v>Low</v>
      </c>
      <c r="T3381">
        <v>2.9</v>
      </c>
      <c r="U3381">
        <v>2012</v>
      </c>
      <c r="V3381">
        <v>8</v>
      </c>
      <c r="W3381">
        <v>4</v>
      </c>
      <c r="X3381">
        <f>IF(OR(Main!$U3381=0,
       Main!$V3381=0,
       Main!$W3381=0),
   "",
   DATE(Main!$U3381,
        Main!$V3381,
        Main!$W3381)
)</f>
        <v>41125</v>
      </c>
      <c r="Y3381">
        <f>Table1[[#This Row],[Average_Cost_for_two]]*VLOOKUP(Table1[[#This Row],[Currency]],currency!$A$2:$B$10,2,FALSE)</f>
        <v>4.8</v>
      </c>
      <c r="Z3381" t="str">
        <f>VLOOKUP(C3381,country!A:B,2,FALSE)</f>
        <v>India</v>
      </c>
      <c r="AA3381">
        <f t="shared" si="52"/>
        <v>3</v>
      </c>
    </row>
    <row r="3382" spans="1:27" ht="15.75" customHeight="1" x14ac:dyDescent="0.25">
      <c r="A3382">
        <v>310701</v>
      </c>
      <c r="B3382" t="s">
        <v>7517</v>
      </c>
      <c r="C3382">
        <v>1</v>
      </c>
      <c r="D3382" t="s">
        <v>23</v>
      </c>
      <c r="E3382" t="s">
        <v>6429</v>
      </c>
      <c r="F3382" t="s">
        <v>1926</v>
      </c>
      <c r="G3382" t="s">
        <v>1927</v>
      </c>
      <c r="H3382">
        <v>77.221369800000005</v>
      </c>
      <c r="I3382">
        <v>28.567969000000002</v>
      </c>
      <c r="J3382" t="s">
        <v>523</v>
      </c>
      <c r="K3382" t="s">
        <v>28</v>
      </c>
      <c r="L3382" t="s">
        <v>29</v>
      </c>
      <c r="M3382" t="s">
        <v>29</v>
      </c>
      <c r="N3382" t="s">
        <v>29</v>
      </c>
      <c r="O3382" t="s">
        <v>29</v>
      </c>
      <c r="P3382">
        <v>1</v>
      </c>
      <c r="Q3382">
        <v>7</v>
      </c>
      <c r="R3382">
        <v>400</v>
      </c>
      <c r="S3382" t="str">
        <f>IF(Table1[[#This Row],[Average_Cost_for_two]]&lt;500,"Low",IF(Table1[[#This Row],[Average_Cost_for_two]]&lt;=1500,"Medium","High"))</f>
        <v>Low</v>
      </c>
      <c r="T3382">
        <v>3</v>
      </c>
      <c r="U3382">
        <v>2018</v>
      </c>
      <c r="V3382">
        <v>8</v>
      </c>
      <c r="W3382">
        <v>26</v>
      </c>
      <c r="X3382">
        <f>IF(OR(Main!$U3382=0,
       Main!$V3382=0,
       Main!$W3382=0),
   "",
   DATE(Main!$U3382,
        Main!$V3382,
        Main!$W3382)
)</f>
        <v>43338</v>
      </c>
      <c r="Y3382">
        <f>Table1[[#This Row],[Average_Cost_for_two]]*VLOOKUP(Table1[[#This Row],[Currency]],currency!$A$2:$B$10,2,FALSE)</f>
        <v>4.8</v>
      </c>
      <c r="Z3382" t="str">
        <f>VLOOKUP(C3382,country!A:B,2,FALSE)</f>
        <v>India</v>
      </c>
      <c r="AA3382">
        <f t="shared" si="52"/>
        <v>3</v>
      </c>
    </row>
    <row r="3383" spans="1:27" ht="15.75" customHeight="1" x14ac:dyDescent="0.25">
      <c r="A3383">
        <v>18414502</v>
      </c>
      <c r="B3383" t="s">
        <v>7518</v>
      </c>
      <c r="C3383">
        <v>1</v>
      </c>
      <c r="D3383" t="s">
        <v>23</v>
      </c>
      <c r="E3383" t="s">
        <v>7519</v>
      </c>
      <c r="F3383" t="s">
        <v>67</v>
      </c>
      <c r="G3383" t="s">
        <v>68</v>
      </c>
      <c r="H3383">
        <v>0</v>
      </c>
      <c r="I3383">
        <v>0</v>
      </c>
      <c r="J3383" t="s">
        <v>7520</v>
      </c>
      <c r="K3383" t="s">
        <v>28</v>
      </c>
      <c r="L3383" t="s">
        <v>29</v>
      </c>
      <c r="M3383" t="s">
        <v>29</v>
      </c>
      <c r="N3383" t="s">
        <v>29</v>
      </c>
      <c r="O3383" t="s">
        <v>29</v>
      </c>
      <c r="P3383">
        <v>1</v>
      </c>
      <c r="Q3383">
        <v>1</v>
      </c>
      <c r="R3383">
        <v>400</v>
      </c>
      <c r="S3383" t="str">
        <f>IF(Table1[[#This Row],[Average_Cost_for_two]]&lt;500,"Low",IF(Table1[[#This Row],[Average_Cost_for_two]]&lt;=1500,"Medium","High"))</f>
        <v>Low</v>
      </c>
      <c r="T3383">
        <v>1</v>
      </c>
      <c r="U3383">
        <v>2012</v>
      </c>
      <c r="V3383">
        <v>8</v>
      </c>
      <c r="W3383">
        <v>12</v>
      </c>
      <c r="X3383">
        <f>IF(OR(Main!$U3383=0,
       Main!$V3383=0,
       Main!$W3383=0),
   "",
   DATE(Main!$U3383,
        Main!$V3383,
        Main!$W3383)
)</f>
        <v>41133</v>
      </c>
      <c r="Y3383">
        <f>Table1[[#This Row],[Average_Cost_for_two]]*VLOOKUP(Table1[[#This Row],[Currency]],currency!$A$2:$B$10,2,FALSE)</f>
        <v>4.8</v>
      </c>
      <c r="Z3383" t="str">
        <f>VLOOKUP(C3383,country!A:B,2,FALSE)</f>
        <v>India</v>
      </c>
      <c r="AA3383">
        <f t="shared" si="52"/>
        <v>3</v>
      </c>
    </row>
    <row r="3384" spans="1:27" ht="15.75" customHeight="1" x14ac:dyDescent="0.25">
      <c r="A3384">
        <v>18359295</v>
      </c>
      <c r="B3384" t="s">
        <v>7521</v>
      </c>
      <c r="C3384">
        <v>1</v>
      </c>
      <c r="D3384" t="s">
        <v>23</v>
      </c>
      <c r="E3384" t="s">
        <v>7522</v>
      </c>
      <c r="F3384" t="s">
        <v>2070</v>
      </c>
      <c r="G3384" t="s">
        <v>2071</v>
      </c>
      <c r="H3384">
        <v>77.201183400000005</v>
      </c>
      <c r="I3384">
        <v>28.690131399999999</v>
      </c>
      <c r="J3384" t="s">
        <v>480</v>
      </c>
      <c r="K3384" t="s">
        <v>28</v>
      </c>
      <c r="L3384" t="s">
        <v>29</v>
      </c>
      <c r="M3384" t="s">
        <v>36</v>
      </c>
      <c r="N3384" t="s">
        <v>29</v>
      </c>
      <c r="O3384" t="s">
        <v>29</v>
      </c>
      <c r="P3384">
        <v>1</v>
      </c>
      <c r="Q3384">
        <v>15</v>
      </c>
      <c r="R3384">
        <v>400</v>
      </c>
      <c r="S3384" t="str">
        <f>IF(Table1[[#This Row],[Average_Cost_for_two]]&lt;500,"Low",IF(Table1[[#This Row],[Average_Cost_for_two]]&lt;=1500,"Medium","High"))</f>
        <v>Low</v>
      </c>
      <c r="T3384">
        <v>3.1</v>
      </c>
      <c r="U3384">
        <v>2012</v>
      </c>
      <c r="V3384">
        <v>8</v>
      </c>
      <c r="W3384">
        <v>21</v>
      </c>
      <c r="X3384">
        <f>IF(OR(Main!$U3384=0,
       Main!$V3384=0,
       Main!$W3384=0),
   "",
   DATE(Main!$U3384,
        Main!$V3384,
        Main!$W3384)
)</f>
        <v>41142</v>
      </c>
      <c r="Y3384">
        <f>Table1[[#This Row],[Average_Cost_for_two]]*VLOOKUP(Table1[[#This Row],[Currency]],currency!$A$2:$B$10,2,FALSE)</f>
        <v>4.8</v>
      </c>
      <c r="Z3384" t="str">
        <f>VLOOKUP(C3384,country!A:B,2,FALSE)</f>
        <v>India</v>
      </c>
      <c r="AA3384">
        <f t="shared" si="52"/>
        <v>3</v>
      </c>
    </row>
    <row r="3385" spans="1:27" ht="15.75" customHeight="1" x14ac:dyDescent="0.25">
      <c r="A3385">
        <v>18249080</v>
      </c>
      <c r="B3385" t="s">
        <v>7523</v>
      </c>
      <c r="C3385">
        <v>1</v>
      </c>
      <c r="D3385" t="s">
        <v>23</v>
      </c>
      <c r="E3385" t="s">
        <v>7524</v>
      </c>
      <c r="F3385" t="s">
        <v>214</v>
      </c>
      <c r="G3385" t="s">
        <v>215</v>
      </c>
      <c r="H3385">
        <v>77.308612060000002</v>
      </c>
      <c r="I3385">
        <v>28.660117570000001</v>
      </c>
      <c r="J3385" t="s">
        <v>567</v>
      </c>
      <c r="K3385" t="s">
        <v>28</v>
      </c>
      <c r="L3385" t="s">
        <v>29</v>
      </c>
      <c r="M3385" t="s">
        <v>29</v>
      </c>
      <c r="N3385" t="s">
        <v>29</v>
      </c>
      <c r="O3385" t="s">
        <v>29</v>
      </c>
      <c r="P3385">
        <v>1</v>
      </c>
      <c r="Q3385">
        <v>10</v>
      </c>
      <c r="R3385">
        <v>400</v>
      </c>
      <c r="S3385" t="str">
        <f>IF(Table1[[#This Row],[Average_Cost_for_two]]&lt;500,"Low",IF(Table1[[#This Row],[Average_Cost_for_two]]&lt;=1500,"Medium","High"))</f>
        <v>Low</v>
      </c>
      <c r="T3385">
        <v>3.2</v>
      </c>
      <c r="U3385">
        <v>2011</v>
      </c>
      <c r="V3385">
        <v>8</v>
      </c>
      <c r="W3385">
        <v>20</v>
      </c>
      <c r="X3385">
        <f>IF(OR(Main!$U3385=0,
       Main!$V3385=0,
       Main!$W3385=0),
   "",
   DATE(Main!$U3385,
        Main!$V3385,
        Main!$W3385)
)</f>
        <v>40775</v>
      </c>
      <c r="Y3385">
        <f>Table1[[#This Row],[Average_Cost_for_two]]*VLOOKUP(Table1[[#This Row],[Currency]],currency!$A$2:$B$10,2,FALSE)</f>
        <v>4.8</v>
      </c>
      <c r="Z3385" t="str">
        <f>VLOOKUP(C3385,country!A:B,2,FALSE)</f>
        <v>India</v>
      </c>
      <c r="AA3385">
        <f t="shared" si="52"/>
        <v>3</v>
      </c>
    </row>
    <row r="3386" spans="1:27" ht="15.75" customHeight="1" x14ac:dyDescent="0.25">
      <c r="A3386">
        <v>18364535</v>
      </c>
      <c r="B3386" t="s">
        <v>7525</v>
      </c>
      <c r="C3386">
        <v>1</v>
      </c>
      <c r="D3386" t="s">
        <v>23</v>
      </c>
      <c r="E3386" t="s">
        <v>7526</v>
      </c>
      <c r="F3386" t="s">
        <v>214</v>
      </c>
      <c r="G3386" t="s">
        <v>215</v>
      </c>
      <c r="H3386">
        <v>77.312049740000006</v>
      </c>
      <c r="I3386">
        <v>28.669523810000001</v>
      </c>
      <c r="J3386" t="s">
        <v>2945</v>
      </c>
      <c r="K3386" t="s">
        <v>28</v>
      </c>
      <c r="L3386" t="s">
        <v>29</v>
      </c>
      <c r="M3386" t="s">
        <v>29</v>
      </c>
      <c r="N3386" t="s">
        <v>29</v>
      </c>
      <c r="O3386" t="s">
        <v>29</v>
      </c>
      <c r="P3386">
        <v>1</v>
      </c>
      <c r="Q3386">
        <v>4</v>
      </c>
      <c r="R3386">
        <v>400</v>
      </c>
      <c r="S3386" t="str">
        <f>IF(Table1[[#This Row],[Average_Cost_for_two]]&lt;500,"Low",IF(Table1[[#This Row],[Average_Cost_for_two]]&lt;=1500,"Medium","High"))</f>
        <v>Low</v>
      </c>
      <c r="T3386">
        <v>2.9</v>
      </c>
      <c r="U3386">
        <v>2010</v>
      </c>
      <c r="V3386">
        <v>8</v>
      </c>
      <c r="W3386">
        <v>15</v>
      </c>
      <c r="X3386">
        <f>IF(OR(Main!$U3386=0,
       Main!$V3386=0,
       Main!$W3386=0),
   "",
   DATE(Main!$U3386,
        Main!$V3386,
        Main!$W3386)
)</f>
        <v>40405</v>
      </c>
      <c r="Y3386">
        <f>Table1[[#This Row],[Average_Cost_for_two]]*VLOOKUP(Table1[[#This Row],[Currency]],currency!$A$2:$B$10,2,FALSE)</f>
        <v>4.8</v>
      </c>
      <c r="Z3386" t="str">
        <f>VLOOKUP(C3386,country!A:B,2,FALSE)</f>
        <v>India</v>
      </c>
      <c r="AA3386">
        <f t="shared" si="52"/>
        <v>3</v>
      </c>
    </row>
    <row r="3387" spans="1:27" ht="15.75" customHeight="1" x14ac:dyDescent="0.25">
      <c r="A3387">
        <v>18124361</v>
      </c>
      <c r="B3387" t="s">
        <v>7527</v>
      </c>
      <c r="C3387">
        <v>1</v>
      </c>
      <c r="D3387" t="s">
        <v>23</v>
      </c>
      <c r="E3387" t="s">
        <v>7528</v>
      </c>
      <c r="F3387" t="s">
        <v>472</v>
      </c>
      <c r="G3387" t="s">
        <v>473</v>
      </c>
      <c r="H3387">
        <v>77.3057084</v>
      </c>
      <c r="I3387">
        <v>28.660135499999999</v>
      </c>
      <c r="J3387" t="s">
        <v>7529</v>
      </c>
      <c r="K3387" t="s">
        <v>28</v>
      </c>
      <c r="L3387" t="s">
        <v>29</v>
      </c>
      <c r="M3387" t="s">
        <v>36</v>
      </c>
      <c r="N3387" t="s">
        <v>29</v>
      </c>
      <c r="O3387" t="s">
        <v>29</v>
      </c>
      <c r="P3387">
        <v>1</v>
      </c>
      <c r="Q3387">
        <v>34</v>
      </c>
      <c r="R3387">
        <v>400</v>
      </c>
      <c r="S3387" t="str">
        <f>IF(Table1[[#This Row],[Average_Cost_for_two]]&lt;500,"Low",IF(Table1[[#This Row],[Average_Cost_for_two]]&lt;=1500,"Medium","High"))</f>
        <v>Low</v>
      </c>
      <c r="T3387">
        <v>3.6</v>
      </c>
      <c r="U3387">
        <v>2012</v>
      </c>
      <c r="V3387">
        <v>7</v>
      </c>
      <c r="W3387">
        <v>24</v>
      </c>
      <c r="X3387">
        <f>IF(OR(Main!$U3387=0,
       Main!$V3387=0,
       Main!$W3387=0),
   "",
   DATE(Main!$U3387,
        Main!$V3387,
        Main!$W3387)
)</f>
        <v>41114</v>
      </c>
      <c r="Y3387">
        <f>Table1[[#This Row],[Average_Cost_for_two]]*VLOOKUP(Table1[[#This Row],[Currency]],currency!$A$2:$B$10,2,FALSE)</f>
        <v>4.8</v>
      </c>
      <c r="Z3387" t="str">
        <f>VLOOKUP(C3387,country!A:B,2,FALSE)</f>
        <v>India</v>
      </c>
      <c r="AA3387">
        <f t="shared" si="52"/>
        <v>3</v>
      </c>
    </row>
    <row r="3388" spans="1:27" ht="15.75" customHeight="1" x14ac:dyDescent="0.25">
      <c r="A3388">
        <v>18412952</v>
      </c>
      <c r="B3388" t="s">
        <v>7530</v>
      </c>
      <c r="C3388">
        <v>1</v>
      </c>
      <c r="D3388" t="s">
        <v>23</v>
      </c>
      <c r="E3388" t="s">
        <v>7531</v>
      </c>
      <c r="F3388" t="s">
        <v>2648</v>
      </c>
      <c r="G3388" t="s">
        <v>2649</v>
      </c>
      <c r="H3388">
        <v>77.177883199999997</v>
      </c>
      <c r="I3388">
        <v>28.692149499999999</v>
      </c>
      <c r="J3388" t="s">
        <v>4644</v>
      </c>
      <c r="K3388" t="s">
        <v>28</v>
      </c>
      <c r="L3388" t="s">
        <v>29</v>
      </c>
      <c r="M3388" t="s">
        <v>36</v>
      </c>
      <c r="N3388" t="s">
        <v>29</v>
      </c>
      <c r="O3388" t="s">
        <v>29</v>
      </c>
      <c r="P3388">
        <v>1</v>
      </c>
      <c r="Q3388">
        <v>46</v>
      </c>
      <c r="R3388">
        <v>400</v>
      </c>
      <c r="S3388" t="str">
        <f>IF(Table1[[#This Row],[Average_Cost_for_two]]&lt;500,"Low",IF(Table1[[#This Row],[Average_Cost_for_two]]&lt;=1500,"Medium","High"))</f>
        <v>Low</v>
      </c>
      <c r="T3388">
        <v>3.6</v>
      </c>
      <c r="U3388">
        <v>2015</v>
      </c>
      <c r="V3388">
        <v>7</v>
      </c>
      <c r="W3388">
        <v>14</v>
      </c>
      <c r="X3388">
        <f>IF(OR(Main!$U3388=0,
       Main!$V3388=0,
       Main!$W3388=0),
   "",
   DATE(Main!$U3388,
        Main!$V3388,
        Main!$W3388)
)</f>
        <v>42199</v>
      </c>
      <c r="Y3388">
        <f>Table1[[#This Row],[Average_Cost_for_two]]*VLOOKUP(Table1[[#This Row],[Currency]],currency!$A$2:$B$10,2,FALSE)</f>
        <v>4.8</v>
      </c>
      <c r="Z3388" t="str">
        <f>VLOOKUP(C3388,country!A:B,2,FALSE)</f>
        <v>India</v>
      </c>
      <c r="AA3388">
        <f t="shared" si="52"/>
        <v>3</v>
      </c>
    </row>
    <row r="3389" spans="1:27" ht="15.75" customHeight="1" x14ac:dyDescent="0.25">
      <c r="A3389">
        <v>9156</v>
      </c>
      <c r="B3389" t="s">
        <v>7532</v>
      </c>
      <c r="C3389">
        <v>1</v>
      </c>
      <c r="D3389" t="s">
        <v>23</v>
      </c>
      <c r="E3389" t="s">
        <v>7533</v>
      </c>
      <c r="F3389" t="s">
        <v>327</v>
      </c>
      <c r="G3389" t="s">
        <v>328</v>
      </c>
      <c r="H3389">
        <v>77.222731999999993</v>
      </c>
      <c r="I3389">
        <v>28.6577424</v>
      </c>
      <c r="J3389" t="s">
        <v>720</v>
      </c>
      <c r="K3389" t="s">
        <v>28</v>
      </c>
      <c r="L3389" t="s">
        <v>29</v>
      </c>
      <c r="M3389" t="s">
        <v>29</v>
      </c>
      <c r="N3389" t="s">
        <v>29</v>
      </c>
      <c r="O3389" t="s">
        <v>29</v>
      </c>
      <c r="P3389">
        <v>1</v>
      </c>
      <c r="Q3389">
        <v>14</v>
      </c>
      <c r="R3389">
        <v>400</v>
      </c>
      <c r="S3389" t="str">
        <f>IF(Table1[[#This Row],[Average_Cost_for_two]]&lt;500,"Low",IF(Table1[[#This Row],[Average_Cost_for_two]]&lt;=1500,"Medium","High"))</f>
        <v>Low</v>
      </c>
      <c r="T3389">
        <v>3.1</v>
      </c>
      <c r="U3389">
        <v>2014</v>
      </c>
      <c r="V3389">
        <v>7</v>
      </c>
      <c r="W3389">
        <v>27</v>
      </c>
      <c r="X3389">
        <f>IF(OR(Main!$U3389=0,
       Main!$V3389=0,
       Main!$W3389=0),
   "",
   DATE(Main!$U3389,
        Main!$V3389,
        Main!$W3389)
)</f>
        <v>41847</v>
      </c>
      <c r="Y3389">
        <f>Table1[[#This Row],[Average_Cost_for_two]]*VLOOKUP(Table1[[#This Row],[Currency]],currency!$A$2:$B$10,2,FALSE)</f>
        <v>4.8</v>
      </c>
      <c r="Z3389" t="str">
        <f>VLOOKUP(C3389,country!A:B,2,FALSE)</f>
        <v>India</v>
      </c>
      <c r="AA3389">
        <f t="shared" si="52"/>
        <v>3</v>
      </c>
    </row>
    <row r="3390" spans="1:27" ht="15.75" customHeight="1" x14ac:dyDescent="0.25">
      <c r="A3390">
        <v>7777</v>
      </c>
      <c r="B3390" t="s">
        <v>7534</v>
      </c>
      <c r="C3390">
        <v>1</v>
      </c>
      <c r="D3390" t="s">
        <v>23</v>
      </c>
      <c r="E3390" t="s">
        <v>2183</v>
      </c>
      <c r="F3390" t="s">
        <v>2182</v>
      </c>
      <c r="G3390" t="s">
        <v>2183</v>
      </c>
      <c r="H3390">
        <v>77.206338500000001</v>
      </c>
      <c r="I3390">
        <v>28.5730696</v>
      </c>
      <c r="J3390" t="s">
        <v>5884</v>
      </c>
      <c r="K3390" t="s">
        <v>28</v>
      </c>
      <c r="L3390" t="s">
        <v>29</v>
      </c>
      <c r="M3390" t="s">
        <v>29</v>
      </c>
      <c r="N3390" t="s">
        <v>29</v>
      </c>
      <c r="O3390" t="s">
        <v>29</v>
      </c>
      <c r="P3390">
        <v>1</v>
      </c>
      <c r="Q3390">
        <v>45</v>
      </c>
      <c r="R3390">
        <v>400</v>
      </c>
      <c r="S3390" t="str">
        <f>IF(Table1[[#This Row],[Average_Cost_for_two]]&lt;500,"Low",IF(Table1[[#This Row],[Average_Cost_for_two]]&lt;=1500,"Medium","High"))</f>
        <v>Low</v>
      </c>
      <c r="T3390">
        <v>2.8</v>
      </c>
      <c r="U3390">
        <v>2013</v>
      </c>
      <c r="V3390">
        <v>7</v>
      </c>
      <c r="W3390">
        <v>1</v>
      </c>
      <c r="X3390">
        <f>IF(OR(Main!$U3390=0,
       Main!$V3390=0,
       Main!$W3390=0),
   "",
   DATE(Main!$U3390,
        Main!$V3390,
        Main!$W3390)
)</f>
        <v>41456</v>
      </c>
      <c r="Y3390">
        <f>Table1[[#This Row],[Average_Cost_for_two]]*VLOOKUP(Table1[[#This Row],[Currency]],currency!$A$2:$B$10,2,FALSE)</f>
        <v>4.8</v>
      </c>
      <c r="Z3390" t="str">
        <f>VLOOKUP(C3390,country!A:B,2,FALSE)</f>
        <v>India</v>
      </c>
      <c r="AA3390">
        <f t="shared" si="52"/>
        <v>3</v>
      </c>
    </row>
    <row r="3391" spans="1:27" ht="15.75" customHeight="1" x14ac:dyDescent="0.25">
      <c r="A3391">
        <v>7772</v>
      </c>
      <c r="B3391" t="s">
        <v>7535</v>
      </c>
      <c r="C3391">
        <v>1</v>
      </c>
      <c r="D3391" t="s">
        <v>23</v>
      </c>
      <c r="E3391" t="s">
        <v>7536</v>
      </c>
      <c r="F3391" t="s">
        <v>2182</v>
      </c>
      <c r="G3391" t="s">
        <v>2183</v>
      </c>
      <c r="H3391">
        <v>77.206967300000002</v>
      </c>
      <c r="I3391">
        <v>28.573308900000001</v>
      </c>
      <c r="J3391" t="s">
        <v>556</v>
      </c>
      <c r="K3391" t="s">
        <v>28</v>
      </c>
      <c r="L3391" t="s">
        <v>29</v>
      </c>
      <c r="M3391" t="s">
        <v>29</v>
      </c>
      <c r="N3391" t="s">
        <v>29</v>
      </c>
      <c r="O3391" t="s">
        <v>29</v>
      </c>
      <c r="P3391">
        <v>1</v>
      </c>
      <c r="Q3391">
        <v>152</v>
      </c>
      <c r="R3391">
        <v>400</v>
      </c>
      <c r="S3391" t="str">
        <f>IF(Table1[[#This Row],[Average_Cost_for_two]]&lt;500,"Low",IF(Table1[[#This Row],[Average_Cost_for_two]]&lt;=1500,"Medium","High"))</f>
        <v>Low</v>
      </c>
      <c r="T3391">
        <v>3.8</v>
      </c>
      <c r="U3391">
        <v>2011</v>
      </c>
      <c r="V3391">
        <v>7</v>
      </c>
      <c r="W3391">
        <v>18</v>
      </c>
      <c r="X3391">
        <f>IF(OR(Main!$U3391=0,
       Main!$V3391=0,
       Main!$W3391=0),
   "",
   DATE(Main!$U3391,
        Main!$V3391,
        Main!$W3391)
)</f>
        <v>40742</v>
      </c>
      <c r="Y3391">
        <f>Table1[[#This Row],[Average_Cost_for_two]]*VLOOKUP(Table1[[#This Row],[Currency]],currency!$A$2:$B$10,2,FALSE)</f>
        <v>4.8</v>
      </c>
      <c r="Z3391" t="str">
        <f>VLOOKUP(C3391,country!A:B,2,FALSE)</f>
        <v>India</v>
      </c>
      <c r="AA3391">
        <f t="shared" si="52"/>
        <v>3</v>
      </c>
    </row>
    <row r="3392" spans="1:27" ht="15.75" customHeight="1" x14ac:dyDescent="0.25">
      <c r="A3392">
        <v>308509</v>
      </c>
      <c r="B3392" t="s">
        <v>7537</v>
      </c>
      <c r="C3392">
        <v>1</v>
      </c>
      <c r="D3392" t="s">
        <v>23</v>
      </c>
      <c r="E3392" t="s">
        <v>7538</v>
      </c>
      <c r="F3392" t="s">
        <v>75</v>
      </c>
      <c r="G3392" t="s">
        <v>76</v>
      </c>
      <c r="H3392">
        <v>77.313559900000001</v>
      </c>
      <c r="I3392">
        <v>28.678167899999998</v>
      </c>
      <c r="J3392" t="s">
        <v>556</v>
      </c>
      <c r="K3392" t="s">
        <v>28</v>
      </c>
      <c r="L3392" t="s">
        <v>29</v>
      </c>
      <c r="M3392" t="s">
        <v>36</v>
      </c>
      <c r="N3392" t="s">
        <v>29</v>
      </c>
      <c r="O3392" t="s">
        <v>29</v>
      </c>
      <c r="P3392">
        <v>1</v>
      </c>
      <c r="Q3392">
        <v>50</v>
      </c>
      <c r="R3392">
        <v>400</v>
      </c>
      <c r="S3392" t="str">
        <f>IF(Table1[[#This Row],[Average_Cost_for_two]]&lt;500,"Low",IF(Table1[[#This Row],[Average_Cost_for_two]]&lt;=1500,"Medium","High"))</f>
        <v>Low</v>
      </c>
      <c r="T3392">
        <v>2.6</v>
      </c>
      <c r="U3392">
        <v>2010</v>
      </c>
      <c r="V3392">
        <v>7</v>
      </c>
      <c r="W3392">
        <v>28</v>
      </c>
      <c r="X3392">
        <f>IF(OR(Main!$U3392=0,
       Main!$V3392=0,
       Main!$W3392=0),
   "",
   DATE(Main!$U3392,
        Main!$V3392,
        Main!$W3392)
)</f>
        <v>40387</v>
      </c>
      <c r="Y3392">
        <f>Table1[[#This Row],[Average_Cost_for_two]]*VLOOKUP(Table1[[#This Row],[Currency]],currency!$A$2:$B$10,2,FALSE)</f>
        <v>4.8</v>
      </c>
      <c r="Z3392" t="str">
        <f>VLOOKUP(C3392,country!A:B,2,FALSE)</f>
        <v>India</v>
      </c>
      <c r="AA3392">
        <f t="shared" si="52"/>
        <v>3</v>
      </c>
    </row>
    <row r="3393" spans="1:27" ht="15.75" customHeight="1" x14ac:dyDescent="0.25">
      <c r="A3393">
        <v>18424636</v>
      </c>
      <c r="B3393" t="s">
        <v>7539</v>
      </c>
      <c r="C3393">
        <v>1</v>
      </c>
      <c r="D3393" t="s">
        <v>23</v>
      </c>
      <c r="E3393" t="s">
        <v>7540</v>
      </c>
      <c r="F3393" t="s">
        <v>75</v>
      </c>
      <c r="G3393" t="s">
        <v>76</v>
      </c>
      <c r="H3393">
        <v>77.317410499999994</v>
      </c>
      <c r="I3393">
        <v>28.680408100000001</v>
      </c>
      <c r="J3393" t="s">
        <v>523</v>
      </c>
      <c r="K3393" t="s">
        <v>28</v>
      </c>
      <c r="L3393" t="s">
        <v>29</v>
      </c>
      <c r="M3393" t="s">
        <v>29</v>
      </c>
      <c r="N3393" t="s">
        <v>29</v>
      </c>
      <c r="O3393" t="s">
        <v>29</v>
      </c>
      <c r="P3393">
        <v>1</v>
      </c>
      <c r="Q3393">
        <v>2</v>
      </c>
      <c r="R3393">
        <v>400</v>
      </c>
      <c r="S3393" t="str">
        <f>IF(Table1[[#This Row],[Average_Cost_for_two]]&lt;500,"Low",IF(Table1[[#This Row],[Average_Cost_for_two]]&lt;=1500,"Medium","High"))</f>
        <v>Low</v>
      </c>
      <c r="T3393">
        <v>1</v>
      </c>
      <c r="U3393">
        <v>2015</v>
      </c>
      <c r="V3393">
        <v>7</v>
      </c>
      <c r="W3393">
        <v>1</v>
      </c>
      <c r="X3393">
        <f>IF(OR(Main!$U3393=0,
       Main!$V3393=0,
       Main!$W3393=0),
   "",
   DATE(Main!$U3393,
        Main!$V3393,
        Main!$W3393)
)</f>
        <v>42186</v>
      </c>
      <c r="Y3393">
        <f>Table1[[#This Row],[Average_Cost_for_two]]*VLOOKUP(Table1[[#This Row],[Currency]],currency!$A$2:$B$10,2,FALSE)</f>
        <v>4.8</v>
      </c>
      <c r="Z3393" t="str">
        <f>VLOOKUP(C3393,country!A:B,2,FALSE)</f>
        <v>India</v>
      </c>
      <c r="AA3393">
        <f t="shared" si="52"/>
        <v>3</v>
      </c>
    </row>
    <row r="3394" spans="1:27" ht="15.75" customHeight="1" x14ac:dyDescent="0.25">
      <c r="A3394">
        <v>18391937</v>
      </c>
      <c r="B3394" t="s">
        <v>7541</v>
      </c>
      <c r="C3394">
        <v>1</v>
      </c>
      <c r="D3394" t="s">
        <v>23</v>
      </c>
      <c r="E3394" t="s">
        <v>7542</v>
      </c>
      <c r="F3394" t="s">
        <v>334</v>
      </c>
      <c r="G3394" t="s">
        <v>335</v>
      </c>
      <c r="H3394">
        <v>77.251334</v>
      </c>
      <c r="I3394">
        <v>28.555408</v>
      </c>
      <c r="J3394" t="s">
        <v>523</v>
      </c>
      <c r="K3394" t="s">
        <v>28</v>
      </c>
      <c r="L3394" t="s">
        <v>29</v>
      </c>
      <c r="M3394" t="s">
        <v>36</v>
      </c>
      <c r="N3394" t="s">
        <v>29</v>
      </c>
      <c r="O3394" t="s">
        <v>29</v>
      </c>
      <c r="P3394">
        <v>1</v>
      </c>
      <c r="Q3394">
        <v>11</v>
      </c>
      <c r="R3394">
        <v>400</v>
      </c>
      <c r="S3394" t="str">
        <f>IF(Table1[[#This Row],[Average_Cost_for_two]]&lt;500,"Low",IF(Table1[[#This Row],[Average_Cost_for_two]]&lt;=1500,"Medium","High"))</f>
        <v>Low</v>
      </c>
      <c r="T3394">
        <v>3.1</v>
      </c>
      <c r="U3394">
        <v>2016</v>
      </c>
      <c r="V3394">
        <v>7</v>
      </c>
      <c r="W3394">
        <v>13</v>
      </c>
      <c r="X3394">
        <f>IF(OR(Main!$U3394=0,
       Main!$V3394=0,
       Main!$W3394=0),
   "",
   DATE(Main!$U3394,
        Main!$V3394,
        Main!$W3394)
)</f>
        <v>42564</v>
      </c>
      <c r="Y3394">
        <f>Table1[[#This Row],[Average_Cost_for_two]]*VLOOKUP(Table1[[#This Row],[Currency]],currency!$A$2:$B$10,2,FALSE)</f>
        <v>4.8</v>
      </c>
      <c r="Z3394" t="str">
        <f>VLOOKUP(C3394,country!A:B,2,FALSE)</f>
        <v>India</v>
      </c>
      <c r="AA3394">
        <f t="shared" ref="AA3394:AA3457" si="53">ROUNDUP(V3394/3,0)</f>
        <v>3</v>
      </c>
    </row>
    <row r="3395" spans="1:27" ht="15.75" customHeight="1" x14ac:dyDescent="0.25">
      <c r="A3395">
        <v>18414496</v>
      </c>
      <c r="B3395" t="s">
        <v>7543</v>
      </c>
      <c r="C3395">
        <v>1</v>
      </c>
      <c r="D3395" t="s">
        <v>23</v>
      </c>
      <c r="E3395" t="s">
        <v>7544</v>
      </c>
      <c r="F3395" t="s">
        <v>334</v>
      </c>
      <c r="G3395" t="s">
        <v>335</v>
      </c>
      <c r="H3395">
        <v>77.248085500000002</v>
      </c>
      <c r="I3395">
        <v>28.554029400000001</v>
      </c>
      <c r="J3395" t="s">
        <v>7131</v>
      </c>
      <c r="K3395" t="s">
        <v>28</v>
      </c>
      <c r="L3395" t="s">
        <v>29</v>
      </c>
      <c r="M3395" t="s">
        <v>29</v>
      </c>
      <c r="N3395" t="s">
        <v>29</v>
      </c>
      <c r="O3395" t="s">
        <v>29</v>
      </c>
      <c r="P3395">
        <v>1</v>
      </c>
      <c r="Q3395">
        <v>2</v>
      </c>
      <c r="R3395">
        <v>400</v>
      </c>
      <c r="S3395" t="str">
        <f>IF(Table1[[#This Row],[Average_Cost_for_two]]&lt;500,"Low",IF(Table1[[#This Row],[Average_Cost_for_two]]&lt;=1500,"Medium","High"))</f>
        <v>Low</v>
      </c>
      <c r="T3395">
        <v>1</v>
      </c>
      <c r="U3395">
        <v>2015</v>
      </c>
      <c r="V3395">
        <v>7</v>
      </c>
      <c r="W3395">
        <v>24</v>
      </c>
      <c r="X3395">
        <f>IF(OR(Main!$U3395=0,
       Main!$V3395=0,
       Main!$W3395=0),
   "",
   DATE(Main!$U3395,
        Main!$V3395,
        Main!$W3395)
)</f>
        <v>42209</v>
      </c>
      <c r="Y3395">
        <f>Table1[[#This Row],[Average_Cost_for_two]]*VLOOKUP(Table1[[#This Row],[Currency]],currency!$A$2:$B$10,2,FALSE)</f>
        <v>4.8</v>
      </c>
      <c r="Z3395" t="str">
        <f>VLOOKUP(C3395,country!A:B,2,FALSE)</f>
        <v>India</v>
      </c>
      <c r="AA3395">
        <f t="shared" si="53"/>
        <v>3</v>
      </c>
    </row>
    <row r="3396" spans="1:27" ht="15.75" customHeight="1" x14ac:dyDescent="0.25">
      <c r="A3396">
        <v>309520</v>
      </c>
      <c r="B3396" t="s">
        <v>7545</v>
      </c>
      <c r="C3396">
        <v>1</v>
      </c>
      <c r="D3396" t="s">
        <v>23</v>
      </c>
      <c r="E3396" t="s">
        <v>7546</v>
      </c>
      <c r="F3396" t="s">
        <v>1973</v>
      </c>
      <c r="G3396" t="s">
        <v>1972</v>
      </c>
      <c r="H3396">
        <v>77.232791599999999</v>
      </c>
      <c r="I3396">
        <v>28.550446699999998</v>
      </c>
      <c r="J3396" t="s">
        <v>562</v>
      </c>
      <c r="K3396" t="s">
        <v>28</v>
      </c>
      <c r="L3396" t="s">
        <v>29</v>
      </c>
      <c r="M3396" t="s">
        <v>29</v>
      </c>
      <c r="N3396" t="s">
        <v>29</v>
      </c>
      <c r="O3396" t="s">
        <v>29</v>
      </c>
      <c r="P3396">
        <v>1</v>
      </c>
      <c r="Q3396">
        <v>19</v>
      </c>
      <c r="R3396">
        <v>400</v>
      </c>
      <c r="S3396" t="str">
        <f>IF(Table1[[#This Row],[Average_Cost_for_two]]&lt;500,"Low",IF(Table1[[#This Row],[Average_Cost_for_two]]&lt;=1500,"Medium","High"))</f>
        <v>Low</v>
      </c>
      <c r="T3396">
        <v>3.3</v>
      </c>
      <c r="U3396">
        <v>2014</v>
      </c>
      <c r="V3396">
        <v>7</v>
      </c>
      <c r="W3396">
        <v>20</v>
      </c>
      <c r="X3396">
        <f>IF(OR(Main!$U3396=0,
       Main!$V3396=0,
       Main!$W3396=0),
   "",
   DATE(Main!$U3396,
        Main!$V3396,
        Main!$W3396)
)</f>
        <v>41840</v>
      </c>
      <c r="Y3396">
        <f>Table1[[#This Row],[Average_Cost_for_two]]*VLOOKUP(Table1[[#This Row],[Currency]],currency!$A$2:$B$10,2,FALSE)</f>
        <v>4.8</v>
      </c>
      <c r="Z3396" t="str">
        <f>VLOOKUP(C3396,country!A:B,2,FALSE)</f>
        <v>India</v>
      </c>
      <c r="AA3396">
        <f t="shared" si="53"/>
        <v>3</v>
      </c>
    </row>
    <row r="3397" spans="1:27" ht="15.75" customHeight="1" x14ac:dyDescent="0.25">
      <c r="A3397">
        <v>18180081</v>
      </c>
      <c r="B3397" t="s">
        <v>7547</v>
      </c>
      <c r="C3397">
        <v>1</v>
      </c>
      <c r="D3397" t="s">
        <v>23</v>
      </c>
      <c r="E3397" t="s">
        <v>7548</v>
      </c>
      <c r="F3397" t="s">
        <v>734</v>
      </c>
      <c r="G3397" t="s">
        <v>735</v>
      </c>
      <c r="H3397">
        <v>0</v>
      </c>
      <c r="I3397">
        <v>0</v>
      </c>
      <c r="J3397" t="s">
        <v>731</v>
      </c>
      <c r="K3397" t="s">
        <v>28</v>
      </c>
      <c r="L3397" t="s">
        <v>29</v>
      </c>
      <c r="M3397" t="s">
        <v>29</v>
      </c>
      <c r="N3397" t="s">
        <v>29</v>
      </c>
      <c r="O3397" t="s">
        <v>29</v>
      </c>
      <c r="P3397">
        <v>1</v>
      </c>
      <c r="Q3397">
        <v>5</v>
      </c>
      <c r="R3397">
        <v>400</v>
      </c>
      <c r="S3397" t="str">
        <f>IF(Table1[[#This Row],[Average_Cost_for_two]]&lt;500,"Low",IF(Table1[[#This Row],[Average_Cost_for_two]]&lt;=1500,"Medium","High"))</f>
        <v>Low</v>
      </c>
      <c r="T3397">
        <v>3</v>
      </c>
      <c r="U3397">
        <v>2017</v>
      </c>
      <c r="V3397">
        <v>7</v>
      </c>
      <c r="W3397">
        <v>27</v>
      </c>
      <c r="X3397">
        <f>IF(OR(Main!$U3397=0,
       Main!$V3397=0,
       Main!$W3397=0),
   "",
   DATE(Main!$U3397,
        Main!$V3397,
        Main!$W3397)
)</f>
        <v>42943</v>
      </c>
      <c r="Y3397">
        <f>Table1[[#This Row],[Average_Cost_for_two]]*VLOOKUP(Table1[[#This Row],[Currency]],currency!$A$2:$B$10,2,FALSE)</f>
        <v>4.8</v>
      </c>
      <c r="Z3397" t="str">
        <f>VLOOKUP(C3397,country!A:B,2,FALSE)</f>
        <v>India</v>
      </c>
      <c r="AA3397">
        <f t="shared" si="53"/>
        <v>3</v>
      </c>
    </row>
    <row r="3398" spans="1:27" ht="15.75" customHeight="1" x14ac:dyDescent="0.25">
      <c r="A3398">
        <v>1546</v>
      </c>
      <c r="B3398" t="s">
        <v>7549</v>
      </c>
      <c r="C3398">
        <v>1</v>
      </c>
      <c r="D3398" t="s">
        <v>23</v>
      </c>
      <c r="E3398" t="s">
        <v>7550</v>
      </c>
      <c r="F3398" t="s">
        <v>249</v>
      </c>
      <c r="G3398" t="s">
        <v>250</v>
      </c>
      <c r="H3398">
        <v>77.3016535</v>
      </c>
      <c r="I3398">
        <v>28.630744799999999</v>
      </c>
      <c r="J3398" t="s">
        <v>480</v>
      </c>
      <c r="K3398" t="s">
        <v>28</v>
      </c>
      <c r="L3398" t="s">
        <v>29</v>
      </c>
      <c r="M3398" t="s">
        <v>29</v>
      </c>
      <c r="N3398" t="s">
        <v>29</v>
      </c>
      <c r="O3398" t="s">
        <v>29</v>
      </c>
      <c r="P3398">
        <v>1</v>
      </c>
      <c r="Q3398">
        <v>36</v>
      </c>
      <c r="R3398">
        <v>400</v>
      </c>
      <c r="S3398" t="str">
        <f>IF(Table1[[#This Row],[Average_Cost_for_two]]&lt;500,"Low",IF(Table1[[#This Row],[Average_Cost_for_two]]&lt;=1500,"Medium","High"))</f>
        <v>Low</v>
      </c>
      <c r="T3398">
        <v>2.9</v>
      </c>
      <c r="U3398">
        <v>2016</v>
      </c>
      <c r="V3398">
        <v>7</v>
      </c>
      <c r="W3398">
        <v>21</v>
      </c>
      <c r="X3398">
        <f>IF(OR(Main!$U3398=0,
       Main!$V3398=0,
       Main!$W3398=0),
   "",
   DATE(Main!$U3398,
        Main!$V3398,
        Main!$W3398)
)</f>
        <v>42572</v>
      </c>
      <c r="Y3398">
        <f>Table1[[#This Row],[Average_Cost_for_two]]*VLOOKUP(Table1[[#This Row],[Currency]],currency!$A$2:$B$10,2,FALSE)</f>
        <v>4.8</v>
      </c>
      <c r="Z3398" t="str">
        <f>VLOOKUP(C3398,country!A:B,2,FALSE)</f>
        <v>India</v>
      </c>
      <c r="AA3398">
        <f t="shared" si="53"/>
        <v>3</v>
      </c>
    </row>
    <row r="3399" spans="1:27" ht="15.75" customHeight="1" x14ac:dyDescent="0.25">
      <c r="A3399">
        <v>311263</v>
      </c>
      <c r="B3399" t="s">
        <v>7551</v>
      </c>
      <c r="C3399">
        <v>1</v>
      </c>
      <c r="D3399" t="s">
        <v>23</v>
      </c>
      <c r="E3399" t="s">
        <v>7552</v>
      </c>
      <c r="F3399" t="s">
        <v>249</v>
      </c>
      <c r="G3399" t="s">
        <v>250</v>
      </c>
      <c r="H3399">
        <v>77.291955200000004</v>
      </c>
      <c r="I3399">
        <v>28.622086199999998</v>
      </c>
      <c r="J3399" t="s">
        <v>477</v>
      </c>
      <c r="K3399" t="s">
        <v>28</v>
      </c>
      <c r="L3399" t="s">
        <v>29</v>
      </c>
      <c r="M3399" t="s">
        <v>36</v>
      </c>
      <c r="N3399" t="s">
        <v>29</v>
      </c>
      <c r="O3399" t="s">
        <v>29</v>
      </c>
      <c r="P3399">
        <v>1</v>
      </c>
      <c r="Q3399">
        <v>24</v>
      </c>
      <c r="R3399">
        <v>400</v>
      </c>
      <c r="S3399" t="str">
        <f>IF(Table1[[#This Row],[Average_Cost_for_two]]&lt;500,"Low",IF(Table1[[#This Row],[Average_Cost_for_two]]&lt;=1500,"Medium","High"))</f>
        <v>Low</v>
      </c>
      <c r="T3399">
        <v>3.3</v>
      </c>
      <c r="U3399">
        <v>2011</v>
      </c>
      <c r="V3399">
        <v>7</v>
      </c>
      <c r="W3399">
        <v>28</v>
      </c>
      <c r="X3399">
        <f>IF(OR(Main!$U3399=0,
       Main!$V3399=0,
       Main!$W3399=0),
   "",
   DATE(Main!$U3399,
        Main!$V3399,
        Main!$W3399)
)</f>
        <v>40752</v>
      </c>
      <c r="Y3399">
        <f>Table1[[#This Row],[Average_Cost_for_two]]*VLOOKUP(Table1[[#This Row],[Currency]],currency!$A$2:$B$10,2,FALSE)</f>
        <v>4.8</v>
      </c>
      <c r="Z3399" t="str">
        <f>VLOOKUP(C3399,country!A:B,2,FALSE)</f>
        <v>India</v>
      </c>
      <c r="AA3399">
        <f t="shared" si="53"/>
        <v>3</v>
      </c>
    </row>
    <row r="3400" spans="1:27" ht="15.75" customHeight="1" x14ac:dyDescent="0.25">
      <c r="A3400">
        <v>301818</v>
      </c>
      <c r="B3400" t="s">
        <v>7553</v>
      </c>
      <c r="C3400">
        <v>1</v>
      </c>
      <c r="D3400" t="s">
        <v>23</v>
      </c>
      <c r="E3400" t="s">
        <v>7554</v>
      </c>
      <c r="F3400" t="s">
        <v>2930</v>
      </c>
      <c r="G3400" t="s">
        <v>2931</v>
      </c>
      <c r="H3400">
        <v>77.096421000000007</v>
      </c>
      <c r="I3400">
        <v>28.627491200000001</v>
      </c>
      <c r="J3400" t="s">
        <v>682</v>
      </c>
      <c r="K3400" t="s">
        <v>28</v>
      </c>
      <c r="L3400" t="s">
        <v>29</v>
      </c>
      <c r="M3400" t="s">
        <v>29</v>
      </c>
      <c r="N3400" t="s">
        <v>29</v>
      </c>
      <c r="O3400" t="s">
        <v>29</v>
      </c>
      <c r="P3400">
        <v>1</v>
      </c>
      <c r="Q3400">
        <v>9</v>
      </c>
      <c r="R3400">
        <v>400</v>
      </c>
      <c r="S3400" t="str">
        <f>IF(Table1[[#This Row],[Average_Cost_for_two]]&lt;500,"Low",IF(Table1[[#This Row],[Average_Cost_for_two]]&lt;=1500,"Medium","High"))</f>
        <v>Low</v>
      </c>
      <c r="T3400">
        <v>2.8</v>
      </c>
      <c r="U3400">
        <v>2010</v>
      </c>
      <c r="V3400">
        <v>7</v>
      </c>
      <c r="W3400">
        <v>19</v>
      </c>
      <c r="X3400">
        <f>IF(OR(Main!$U3400=0,
       Main!$V3400=0,
       Main!$W3400=0),
   "",
   DATE(Main!$U3400,
        Main!$V3400,
        Main!$W3400)
)</f>
        <v>40378</v>
      </c>
      <c r="Y3400">
        <f>Table1[[#This Row],[Average_Cost_for_two]]*VLOOKUP(Table1[[#This Row],[Currency]],currency!$A$2:$B$10,2,FALSE)</f>
        <v>4.8</v>
      </c>
      <c r="Z3400" t="str">
        <f>VLOOKUP(C3400,country!A:B,2,FALSE)</f>
        <v>India</v>
      </c>
      <c r="AA3400">
        <f t="shared" si="53"/>
        <v>3</v>
      </c>
    </row>
    <row r="3401" spans="1:27" ht="15.75" customHeight="1" x14ac:dyDescent="0.25">
      <c r="A3401">
        <v>4723</v>
      </c>
      <c r="B3401" t="s">
        <v>854</v>
      </c>
      <c r="C3401">
        <v>1</v>
      </c>
      <c r="D3401" t="s">
        <v>23</v>
      </c>
      <c r="E3401" t="s">
        <v>7555</v>
      </c>
      <c r="F3401" t="s">
        <v>1732</v>
      </c>
      <c r="G3401" t="s">
        <v>1731</v>
      </c>
      <c r="H3401">
        <v>77.088738399999997</v>
      </c>
      <c r="I3401">
        <v>28.618088700000001</v>
      </c>
      <c r="J3401" t="s">
        <v>855</v>
      </c>
      <c r="K3401" t="s">
        <v>28</v>
      </c>
      <c r="L3401" t="s">
        <v>29</v>
      </c>
      <c r="M3401" t="s">
        <v>36</v>
      </c>
      <c r="N3401" t="s">
        <v>29</v>
      </c>
      <c r="O3401" t="s">
        <v>29</v>
      </c>
      <c r="P3401">
        <v>1</v>
      </c>
      <c r="Q3401">
        <v>33</v>
      </c>
      <c r="R3401">
        <v>400</v>
      </c>
      <c r="S3401" t="str">
        <f>IF(Table1[[#This Row],[Average_Cost_for_two]]&lt;500,"Low",IF(Table1[[#This Row],[Average_Cost_for_two]]&lt;=1500,"Medium","High"))</f>
        <v>Low</v>
      </c>
      <c r="T3401">
        <v>3.5</v>
      </c>
      <c r="U3401">
        <v>2011</v>
      </c>
      <c r="V3401">
        <v>7</v>
      </c>
      <c r="W3401">
        <v>10</v>
      </c>
      <c r="X3401">
        <f>IF(OR(Main!$U3401=0,
       Main!$V3401=0,
       Main!$W3401=0),
   "",
   DATE(Main!$U3401,
        Main!$V3401,
        Main!$W3401)
)</f>
        <v>40734</v>
      </c>
      <c r="Y3401">
        <f>Table1[[#This Row],[Average_Cost_for_two]]*VLOOKUP(Table1[[#This Row],[Currency]],currency!$A$2:$B$10,2,FALSE)</f>
        <v>4.8</v>
      </c>
      <c r="Z3401" t="str">
        <f>VLOOKUP(C3401,country!A:B,2,FALSE)</f>
        <v>India</v>
      </c>
      <c r="AA3401">
        <f t="shared" si="53"/>
        <v>3</v>
      </c>
    </row>
    <row r="3402" spans="1:27" ht="15.75" customHeight="1" x14ac:dyDescent="0.25">
      <c r="A3402">
        <v>310468</v>
      </c>
      <c r="B3402" t="s">
        <v>7556</v>
      </c>
      <c r="C3402">
        <v>1</v>
      </c>
      <c r="D3402" t="s">
        <v>23</v>
      </c>
      <c r="E3402" t="s">
        <v>7557</v>
      </c>
      <c r="F3402" t="s">
        <v>79</v>
      </c>
      <c r="G3402" t="s">
        <v>80</v>
      </c>
      <c r="H3402">
        <v>77.247385399999999</v>
      </c>
      <c r="I3402">
        <v>28.581818500000001</v>
      </c>
      <c r="J3402" t="s">
        <v>570</v>
      </c>
      <c r="K3402" t="s">
        <v>28</v>
      </c>
      <c r="L3402" t="s">
        <v>29</v>
      </c>
      <c r="M3402" t="s">
        <v>29</v>
      </c>
      <c r="N3402" t="s">
        <v>29</v>
      </c>
      <c r="O3402" t="s">
        <v>29</v>
      </c>
      <c r="P3402">
        <v>1</v>
      </c>
      <c r="Q3402">
        <v>5</v>
      </c>
      <c r="R3402">
        <v>400</v>
      </c>
      <c r="S3402" t="str">
        <f>IF(Table1[[#This Row],[Average_Cost_for_two]]&lt;500,"Low",IF(Table1[[#This Row],[Average_Cost_for_two]]&lt;=1500,"Medium","High"))</f>
        <v>Low</v>
      </c>
      <c r="T3402">
        <v>2.9</v>
      </c>
      <c r="U3402">
        <v>2012</v>
      </c>
      <c r="V3402">
        <v>7</v>
      </c>
      <c r="W3402">
        <v>10</v>
      </c>
      <c r="X3402">
        <f>IF(OR(Main!$U3402=0,
       Main!$V3402=0,
       Main!$W3402=0),
   "",
   DATE(Main!$U3402,
        Main!$V3402,
        Main!$W3402)
)</f>
        <v>41100</v>
      </c>
      <c r="Y3402">
        <f>Table1[[#This Row],[Average_Cost_for_two]]*VLOOKUP(Table1[[#This Row],[Currency]],currency!$A$2:$B$10,2,FALSE)</f>
        <v>4.8</v>
      </c>
      <c r="Z3402" t="str">
        <f>VLOOKUP(C3402,country!A:B,2,FALSE)</f>
        <v>India</v>
      </c>
      <c r="AA3402">
        <f t="shared" si="53"/>
        <v>3</v>
      </c>
    </row>
    <row r="3403" spans="1:27" ht="15.75" customHeight="1" x14ac:dyDescent="0.25">
      <c r="A3403">
        <v>18337965</v>
      </c>
      <c r="B3403" t="s">
        <v>7487</v>
      </c>
      <c r="C3403">
        <v>1</v>
      </c>
      <c r="D3403" t="s">
        <v>23</v>
      </c>
      <c r="E3403" t="s">
        <v>7558</v>
      </c>
      <c r="F3403" t="s">
        <v>1738</v>
      </c>
      <c r="G3403" t="s">
        <v>1739</v>
      </c>
      <c r="H3403">
        <v>77.137113299999996</v>
      </c>
      <c r="I3403">
        <v>28.654297100000001</v>
      </c>
      <c r="J3403" t="s">
        <v>7559</v>
      </c>
      <c r="K3403" t="s">
        <v>28</v>
      </c>
      <c r="L3403" t="s">
        <v>29</v>
      </c>
      <c r="M3403" t="s">
        <v>29</v>
      </c>
      <c r="N3403" t="s">
        <v>29</v>
      </c>
      <c r="O3403" t="s">
        <v>29</v>
      </c>
      <c r="P3403">
        <v>1</v>
      </c>
      <c r="Q3403">
        <v>19</v>
      </c>
      <c r="R3403">
        <v>400</v>
      </c>
      <c r="S3403" t="str">
        <f>IF(Table1[[#This Row],[Average_Cost_for_two]]&lt;500,"Low",IF(Table1[[#This Row],[Average_Cost_for_two]]&lt;=1500,"Medium","High"))</f>
        <v>Low</v>
      </c>
      <c r="T3403">
        <v>3.2</v>
      </c>
      <c r="U3403">
        <v>2014</v>
      </c>
      <c r="V3403">
        <v>7</v>
      </c>
      <c r="W3403">
        <v>26</v>
      </c>
      <c r="X3403">
        <f>IF(OR(Main!$U3403=0,
       Main!$V3403=0,
       Main!$W3403=0),
   "",
   DATE(Main!$U3403,
        Main!$V3403,
        Main!$W3403)
)</f>
        <v>41846</v>
      </c>
      <c r="Y3403">
        <f>Table1[[#This Row],[Average_Cost_for_two]]*VLOOKUP(Table1[[#This Row],[Currency]],currency!$A$2:$B$10,2,FALSE)</f>
        <v>4.8</v>
      </c>
      <c r="Z3403" t="str">
        <f>VLOOKUP(C3403,country!A:B,2,FALSE)</f>
        <v>India</v>
      </c>
      <c r="AA3403">
        <f t="shared" si="53"/>
        <v>3</v>
      </c>
    </row>
    <row r="3404" spans="1:27" ht="15.75" customHeight="1" x14ac:dyDescent="0.25">
      <c r="A3404">
        <v>7353</v>
      </c>
      <c r="B3404" t="s">
        <v>7560</v>
      </c>
      <c r="C3404">
        <v>1</v>
      </c>
      <c r="D3404" t="s">
        <v>23</v>
      </c>
      <c r="E3404" t="s">
        <v>7561</v>
      </c>
      <c r="F3404" t="s">
        <v>39</v>
      </c>
      <c r="G3404" t="s">
        <v>40</v>
      </c>
      <c r="H3404">
        <v>77.123123199999995</v>
      </c>
      <c r="I3404">
        <v>28.545480900000001</v>
      </c>
      <c r="J3404" t="s">
        <v>7562</v>
      </c>
      <c r="K3404" t="s">
        <v>28</v>
      </c>
      <c r="L3404" t="s">
        <v>29</v>
      </c>
      <c r="M3404" t="s">
        <v>29</v>
      </c>
      <c r="N3404" t="s">
        <v>29</v>
      </c>
      <c r="O3404" t="s">
        <v>29</v>
      </c>
      <c r="P3404">
        <v>1</v>
      </c>
      <c r="Q3404">
        <v>11</v>
      </c>
      <c r="R3404">
        <v>400</v>
      </c>
      <c r="S3404" t="str">
        <f>IF(Table1[[#This Row],[Average_Cost_for_two]]&lt;500,"Low",IF(Table1[[#This Row],[Average_Cost_for_two]]&lt;=1500,"Medium","High"))</f>
        <v>Low</v>
      </c>
      <c r="T3404">
        <v>2.7</v>
      </c>
      <c r="U3404">
        <v>2017</v>
      </c>
      <c r="V3404">
        <v>7</v>
      </c>
      <c r="W3404">
        <v>16</v>
      </c>
      <c r="X3404">
        <f>IF(OR(Main!$U3404=0,
       Main!$V3404=0,
       Main!$W3404=0),
   "",
   DATE(Main!$U3404,
        Main!$V3404,
        Main!$W3404)
)</f>
        <v>42932</v>
      </c>
      <c r="Y3404">
        <f>Table1[[#This Row],[Average_Cost_for_two]]*VLOOKUP(Table1[[#This Row],[Currency]],currency!$A$2:$B$10,2,FALSE)</f>
        <v>4.8</v>
      </c>
      <c r="Z3404" t="str">
        <f>VLOOKUP(C3404,country!A:B,2,FALSE)</f>
        <v>India</v>
      </c>
      <c r="AA3404">
        <f t="shared" si="53"/>
        <v>3</v>
      </c>
    </row>
    <row r="3405" spans="1:27" ht="15.75" customHeight="1" x14ac:dyDescent="0.25">
      <c r="A3405">
        <v>18433904</v>
      </c>
      <c r="B3405" t="s">
        <v>7563</v>
      </c>
      <c r="C3405">
        <v>1</v>
      </c>
      <c r="D3405" t="s">
        <v>23</v>
      </c>
      <c r="E3405" t="s">
        <v>128</v>
      </c>
      <c r="F3405" t="s">
        <v>127</v>
      </c>
      <c r="G3405" t="s">
        <v>128</v>
      </c>
      <c r="H3405">
        <v>0</v>
      </c>
      <c r="I3405">
        <v>0</v>
      </c>
      <c r="J3405" t="s">
        <v>567</v>
      </c>
      <c r="K3405" t="s">
        <v>28</v>
      </c>
      <c r="L3405" t="s">
        <v>29</v>
      </c>
      <c r="M3405" t="s">
        <v>29</v>
      </c>
      <c r="N3405" t="s">
        <v>29</v>
      </c>
      <c r="O3405" t="s">
        <v>29</v>
      </c>
      <c r="P3405">
        <v>1</v>
      </c>
      <c r="Q3405">
        <v>10</v>
      </c>
      <c r="R3405">
        <v>400</v>
      </c>
      <c r="S3405" t="str">
        <f>IF(Table1[[#This Row],[Average_Cost_for_two]]&lt;500,"Low",IF(Table1[[#This Row],[Average_Cost_for_two]]&lt;=1500,"Medium","High"))</f>
        <v>Low</v>
      </c>
      <c r="T3405">
        <v>3.2</v>
      </c>
      <c r="U3405">
        <v>2014</v>
      </c>
      <c r="V3405">
        <v>7</v>
      </c>
      <c r="W3405">
        <v>6</v>
      </c>
      <c r="X3405">
        <f>IF(OR(Main!$U3405=0,
       Main!$V3405=0,
       Main!$W3405=0),
   "",
   DATE(Main!$U3405,
        Main!$V3405,
        Main!$W3405)
)</f>
        <v>41826</v>
      </c>
      <c r="Y3405">
        <f>Table1[[#This Row],[Average_Cost_for_two]]*VLOOKUP(Table1[[#This Row],[Currency]],currency!$A$2:$B$10,2,FALSE)</f>
        <v>4.8</v>
      </c>
      <c r="Z3405" t="str">
        <f>VLOOKUP(C3405,country!A:B,2,FALSE)</f>
        <v>India</v>
      </c>
      <c r="AA3405">
        <f t="shared" si="53"/>
        <v>3</v>
      </c>
    </row>
    <row r="3406" spans="1:27" ht="15.75" customHeight="1" x14ac:dyDescent="0.25">
      <c r="A3406">
        <v>18384151</v>
      </c>
      <c r="B3406" t="s">
        <v>7564</v>
      </c>
      <c r="C3406">
        <v>1</v>
      </c>
      <c r="D3406" t="s">
        <v>23</v>
      </c>
      <c r="E3406" t="s">
        <v>7565</v>
      </c>
      <c r="F3406" t="s">
        <v>2914</v>
      </c>
      <c r="G3406" t="s">
        <v>2915</v>
      </c>
      <c r="H3406">
        <v>77.149999300000005</v>
      </c>
      <c r="I3406">
        <v>28.694082900000002</v>
      </c>
      <c r="J3406" t="s">
        <v>5910</v>
      </c>
      <c r="K3406" t="s">
        <v>28</v>
      </c>
      <c r="L3406" t="s">
        <v>29</v>
      </c>
      <c r="M3406" t="s">
        <v>36</v>
      </c>
      <c r="N3406" t="s">
        <v>29</v>
      </c>
      <c r="O3406" t="s">
        <v>29</v>
      </c>
      <c r="P3406">
        <v>1</v>
      </c>
      <c r="Q3406">
        <v>31</v>
      </c>
      <c r="R3406">
        <v>400</v>
      </c>
      <c r="S3406" t="str">
        <f>IF(Table1[[#This Row],[Average_Cost_for_two]]&lt;500,"Low",IF(Table1[[#This Row],[Average_Cost_for_two]]&lt;=1500,"Medium","High"))</f>
        <v>Low</v>
      </c>
      <c r="T3406">
        <v>3.2</v>
      </c>
      <c r="U3406">
        <v>2010</v>
      </c>
      <c r="V3406">
        <v>7</v>
      </c>
      <c r="W3406">
        <v>13</v>
      </c>
      <c r="X3406">
        <f>IF(OR(Main!$U3406=0,
       Main!$V3406=0,
       Main!$W3406=0),
   "",
   DATE(Main!$U3406,
        Main!$V3406,
        Main!$W3406)
)</f>
        <v>40372</v>
      </c>
      <c r="Y3406">
        <f>Table1[[#This Row],[Average_Cost_for_two]]*VLOOKUP(Table1[[#This Row],[Currency]],currency!$A$2:$B$10,2,FALSE)</f>
        <v>4.8</v>
      </c>
      <c r="Z3406" t="str">
        <f>VLOOKUP(C3406,country!A:B,2,FALSE)</f>
        <v>India</v>
      </c>
      <c r="AA3406">
        <f t="shared" si="53"/>
        <v>3</v>
      </c>
    </row>
    <row r="3407" spans="1:27" ht="15.75" customHeight="1" x14ac:dyDescent="0.25">
      <c r="A3407">
        <v>18345519</v>
      </c>
      <c r="B3407" t="s">
        <v>7566</v>
      </c>
      <c r="C3407">
        <v>1</v>
      </c>
      <c r="D3407" t="s">
        <v>23</v>
      </c>
      <c r="E3407" t="s">
        <v>7567</v>
      </c>
      <c r="F3407" t="s">
        <v>2914</v>
      </c>
      <c r="G3407" t="s">
        <v>2915</v>
      </c>
      <c r="H3407">
        <v>77.151257599999994</v>
      </c>
      <c r="I3407">
        <v>28.6930397</v>
      </c>
      <c r="J3407" t="s">
        <v>859</v>
      </c>
      <c r="K3407" t="s">
        <v>28</v>
      </c>
      <c r="L3407" t="s">
        <v>29</v>
      </c>
      <c r="M3407" t="s">
        <v>29</v>
      </c>
      <c r="N3407" t="s">
        <v>29</v>
      </c>
      <c r="O3407" t="s">
        <v>29</v>
      </c>
      <c r="P3407">
        <v>1</v>
      </c>
      <c r="Q3407">
        <v>155</v>
      </c>
      <c r="R3407">
        <v>400</v>
      </c>
      <c r="S3407" t="str">
        <f>IF(Table1[[#This Row],[Average_Cost_for_two]]&lt;500,"Low",IF(Table1[[#This Row],[Average_Cost_for_two]]&lt;=1500,"Medium","High"))</f>
        <v>Low</v>
      </c>
      <c r="T3407">
        <v>3.9</v>
      </c>
      <c r="U3407">
        <v>2010</v>
      </c>
      <c r="V3407">
        <v>7</v>
      </c>
      <c r="W3407">
        <v>8</v>
      </c>
      <c r="X3407">
        <f>IF(OR(Main!$U3407=0,
       Main!$V3407=0,
       Main!$W3407=0),
   "",
   DATE(Main!$U3407,
        Main!$V3407,
        Main!$W3407)
)</f>
        <v>40367</v>
      </c>
      <c r="Y3407">
        <f>Table1[[#This Row],[Average_Cost_for_two]]*VLOOKUP(Table1[[#This Row],[Currency]],currency!$A$2:$B$10,2,FALSE)</f>
        <v>4.8</v>
      </c>
      <c r="Z3407" t="str">
        <f>VLOOKUP(C3407,country!A:B,2,FALSE)</f>
        <v>India</v>
      </c>
      <c r="AA3407">
        <f t="shared" si="53"/>
        <v>3</v>
      </c>
    </row>
    <row r="3408" spans="1:27" ht="15.75" customHeight="1" x14ac:dyDescent="0.25">
      <c r="A3408">
        <v>6283</v>
      </c>
      <c r="B3408" t="s">
        <v>7568</v>
      </c>
      <c r="C3408">
        <v>1</v>
      </c>
      <c r="D3408" t="s">
        <v>23</v>
      </c>
      <c r="E3408" t="s">
        <v>7569</v>
      </c>
      <c r="F3408" t="s">
        <v>1897</v>
      </c>
      <c r="G3408" t="s">
        <v>1898</v>
      </c>
      <c r="H3408">
        <v>77.215461110000007</v>
      </c>
      <c r="I3408">
        <v>28.645991670000001</v>
      </c>
      <c r="J3408" t="s">
        <v>477</v>
      </c>
      <c r="K3408" t="s">
        <v>28</v>
      </c>
      <c r="L3408" t="s">
        <v>29</v>
      </c>
      <c r="M3408" t="s">
        <v>29</v>
      </c>
      <c r="N3408" t="s">
        <v>29</v>
      </c>
      <c r="O3408" t="s">
        <v>29</v>
      </c>
      <c r="P3408">
        <v>1</v>
      </c>
      <c r="Q3408">
        <v>5</v>
      </c>
      <c r="R3408">
        <v>400</v>
      </c>
      <c r="S3408" t="str">
        <f>IF(Table1[[#This Row],[Average_Cost_for_two]]&lt;500,"Low",IF(Table1[[#This Row],[Average_Cost_for_two]]&lt;=1500,"Medium","High"))</f>
        <v>Low</v>
      </c>
      <c r="T3408">
        <v>2.9</v>
      </c>
      <c r="U3408">
        <v>2011</v>
      </c>
      <c r="V3408">
        <v>7</v>
      </c>
      <c r="W3408">
        <v>16</v>
      </c>
      <c r="X3408">
        <f>IF(OR(Main!$U3408=0,
       Main!$V3408=0,
       Main!$W3408=0),
   "",
   DATE(Main!$U3408,
        Main!$V3408,
        Main!$W3408)
)</f>
        <v>40740</v>
      </c>
      <c r="Y3408">
        <f>Table1[[#This Row],[Average_Cost_for_two]]*VLOOKUP(Table1[[#This Row],[Currency]],currency!$A$2:$B$10,2,FALSE)</f>
        <v>4.8</v>
      </c>
      <c r="Z3408" t="str">
        <f>VLOOKUP(C3408,country!A:B,2,FALSE)</f>
        <v>India</v>
      </c>
      <c r="AA3408">
        <f t="shared" si="53"/>
        <v>3</v>
      </c>
    </row>
    <row r="3409" spans="1:27" ht="15.75" customHeight="1" x14ac:dyDescent="0.25">
      <c r="A3409">
        <v>9974</v>
      </c>
      <c r="B3409" t="s">
        <v>7570</v>
      </c>
      <c r="C3409">
        <v>1</v>
      </c>
      <c r="D3409" t="s">
        <v>23</v>
      </c>
      <c r="E3409" t="s">
        <v>7571</v>
      </c>
      <c r="F3409" t="s">
        <v>59</v>
      </c>
      <c r="G3409" t="s">
        <v>60</v>
      </c>
      <c r="H3409">
        <v>77.0893327</v>
      </c>
      <c r="I3409">
        <v>28.585130800000002</v>
      </c>
      <c r="J3409" t="s">
        <v>477</v>
      </c>
      <c r="K3409" t="s">
        <v>28</v>
      </c>
      <c r="L3409" t="s">
        <v>29</v>
      </c>
      <c r="M3409" t="s">
        <v>29</v>
      </c>
      <c r="N3409" t="s">
        <v>29</v>
      </c>
      <c r="O3409" t="s">
        <v>29</v>
      </c>
      <c r="P3409">
        <v>1</v>
      </c>
      <c r="Q3409">
        <v>7</v>
      </c>
      <c r="R3409">
        <v>400</v>
      </c>
      <c r="S3409" t="str">
        <f>IF(Table1[[#This Row],[Average_Cost_for_two]]&lt;500,"Low",IF(Table1[[#This Row],[Average_Cost_for_two]]&lt;=1500,"Medium","High"))</f>
        <v>Low</v>
      </c>
      <c r="T3409">
        <v>2.9</v>
      </c>
      <c r="U3409">
        <v>2015</v>
      </c>
      <c r="V3409">
        <v>7</v>
      </c>
      <c r="W3409">
        <v>1</v>
      </c>
      <c r="X3409">
        <f>IF(OR(Main!$U3409=0,
       Main!$V3409=0,
       Main!$W3409=0),
   "",
   DATE(Main!$U3409,
        Main!$V3409,
        Main!$W3409)
)</f>
        <v>42186</v>
      </c>
      <c r="Y3409">
        <f>Table1[[#This Row],[Average_Cost_for_two]]*VLOOKUP(Table1[[#This Row],[Currency]],currency!$A$2:$B$10,2,FALSE)</f>
        <v>4.8</v>
      </c>
      <c r="Z3409" t="str">
        <f>VLOOKUP(C3409,country!A:B,2,FALSE)</f>
        <v>India</v>
      </c>
      <c r="AA3409">
        <f t="shared" si="53"/>
        <v>3</v>
      </c>
    </row>
    <row r="3410" spans="1:27" ht="15.75" customHeight="1" x14ac:dyDescent="0.25">
      <c r="A3410">
        <v>313355</v>
      </c>
      <c r="B3410" t="s">
        <v>7572</v>
      </c>
      <c r="C3410">
        <v>1</v>
      </c>
      <c r="D3410" t="s">
        <v>23</v>
      </c>
      <c r="E3410" t="s">
        <v>7573</v>
      </c>
      <c r="F3410" t="s">
        <v>114</v>
      </c>
      <c r="G3410" t="s">
        <v>115</v>
      </c>
      <c r="H3410">
        <v>77.145286900000002</v>
      </c>
      <c r="I3410">
        <v>28.714599799999998</v>
      </c>
      <c r="J3410" t="s">
        <v>503</v>
      </c>
      <c r="K3410" t="s">
        <v>28</v>
      </c>
      <c r="L3410" t="s">
        <v>29</v>
      </c>
      <c r="M3410" t="s">
        <v>36</v>
      </c>
      <c r="N3410" t="s">
        <v>29</v>
      </c>
      <c r="O3410" t="s">
        <v>29</v>
      </c>
      <c r="P3410">
        <v>1</v>
      </c>
      <c r="Q3410">
        <v>38</v>
      </c>
      <c r="R3410">
        <v>400</v>
      </c>
      <c r="S3410" t="str">
        <f>IF(Table1[[#This Row],[Average_Cost_for_two]]&lt;500,"Low",IF(Table1[[#This Row],[Average_Cost_for_two]]&lt;=1500,"Medium","High"))</f>
        <v>Low</v>
      </c>
      <c r="T3410">
        <v>3.2</v>
      </c>
      <c r="U3410">
        <v>2015</v>
      </c>
      <c r="V3410">
        <v>7</v>
      </c>
      <c r="W3410">
        <v>8</v>
      </c>
      <c r="X3410">
        <f>IF(OR(Main!$U3410=0,
       Main!$V3410=0,
       Main!$W3410=0),
   "",
   DATE(Main!$U3410,
        Main!$V3410,
        Main!$W3410)
)</f>
        <v>42193</v>
      </c>
      <c r="Y3410">
        <f>Table1[[#This Row],[Average_Cost_for_two]]*VLOOKUP(Table1[[#This Row],[Currency]],currency!$A$2:$B$10,2,FALSE)</f>
        <v>4.8</v>
      </c>
      <c r="Z3410" t="str">
        <f>VLOOKUP(C3410,country!A:B,2,FALSE)</f>
        <v>India</v>
      </c>
      <c r="AA3410">
        <f t="shared" si="53"/>
        <v>3</v>
      </c>
    </row>
    <row r="3411" spans="1:27" ht="15.75" customHeight="1" x14ac:dyDescent="0.25">
      <c r="A3411">
        <v>5862</v>
      </c>
      <c r="B3411" t="s">
        <v>7433</v>
      </c>
      <c r="C3411">
        <v>1</v>
      </c>
      <c r="D3411" t="s">
        <v>23</v>
      </c>
      <c r="E3411" t="s">
        <v>7574</v>
      </c>
      <c r="F3411" t="s">
        <v>114</v>
      </c>
      <c r="G3411" t="s">
        <v>115</v>
      </c>
      <c r="H3411">
        <v>77.145954799999998</v>
      </c>
      <c r="I3411">
        <v>28.7039917</v>
      </c>
      <c r="J3411" t="s">
        <v>855</v>
      </c>
      <c r="K3411" t="s">
        <v>28</v>
      </c>
      <c r="L3411" t="s">
        <v>29</v>
      </c>
      <c r="M3411" t="s">
        <v>36</v>
      </c>
      <c r="N3411" t="s">
        <v>29</v>
      </c>
      <c r="O3411" t="s">
        <v>29</v>
      </c>
      <c r="P3411">
        <v>1</v>
      </c>
      <c r="Q3411">
        <v>36</v>
      </c>
      <c r="R3411">
        <v>400</v>
      </c>
      <c r="S3411" t="str">
        <f>IF(Table1[[#This Row],[Average_Cost_for_two]]&lt;500,"Low",IF(Table1[[#This Row],[Average_Cost_for_two]]&lt;=1500,"Medium","High"))</f>
        <v>Low</v>
      </c>
      <c r="T3411">
        <v>3.1</v>
      </c>
      <c r="U3411">
        <v>2018</v>
      </c>
      <c r="V3411">
        <v>7</v>
      </c>
      <c r="W3411">
        <v>18</v>
      </c>
      <c r="X3411">
        <f>IF(OR(Main!$U3411=0,
       Main!$V3411=0,
       Main!$W3411=0),
   "",
   DATE(Main!$U3411,
        Main!$V3411,
        Main!$W3411)
)</f>
        <v>43299</v>
      </c>
      <c r="Y3411">
        <f>Table1[[#This Row],[Average_Cost_for_two]]*VLOOKUP(Table1[[#This Row],[Currency]],currency!$A$2:$B$10,2,FALSE)</f>
        <v>4.8</v>
      </c>
      <c r="Z3411" t="str">
        <f>VLOOKUP(C3411,country!A:B,2,FALSE)</f>
        <v>India</v>
      </c>
      <c r="AA3411">
        <f t="shared" si="53"/>
        <v>3</v>
      </c>
    </row>
    <row r="3412" spans="1:27" ht="15.75" customHeight="1" x14ac:dyDescent="0.25">
      <c r="A3412">
        <v>304389</v>
      </c>
      <c r="B3412" t="s">
        <v>7575</v>
      </c>
      <c r="C3412">
        <v>1</v>
      </c>
      <c r="D3412" t="s">
        <v>23</v>
      </c>
      <c r="E3412" t="s">
        <v>7576</v>
      </c>
      <c r="F3412" t="s">
        <v>114</v>
      </c>
      <c r="G3412" t="s">
        <v>115</v>
      </c>
      <c r="H3412">
        <v>77.139033900000001</v>
      </c>
      <c r="I3412">
        <v>28.705296100000002</v>
      </c>
      <c r="J3412" t="s">
        <v>556</v>
      </c>
      <c r="K3412" t="s">
        <v>28</v>
      </c>
      <c r="L3412" t="s">
        <v>29</v>
      </c>
      <c r="M3412" t="s">
        <v>29</v>
      </c>
      <c r="N3412" t="s">
        <v>29</v>
      </c>
      <c r="O3412" t="s">
        <v>29</v>
      </c>
      <c r="P3412">
        <v>1</v>
      </c>
      <c r="Q3412">
        <v>9</v>
      </c>
      <c r="R3412">
        <v>400</v>
      </c>
      <c r="S3412" t="str">
        <f>IF(Table1[[#This Row],[Average_Cost_for_two]]&lt;500,"Low",IF(Table1[[#This Row],[Average_Cost_for_two]]&lt;=1500,"Medium","High"))</f>
        <v>Low</v>
      </c>
      <c r="T3412">
        <v>2.9</v>
      </c>
      <c r="U3412">
        <v>2018</v>
      </c>
      <c r="V3412">
        <v>7</v>
      </c>
      <c r="W3412">
        <v>11</v>
      </c>
      <c r="X3412">
        <f>IF(OR(Main!$U3412=0,
       Main!$V3412=0,
       Main!$W3412=0),
   "",
   DATE(Main!$U3412,
        Main!$V3412,
        Main!$W3412)
)</f>
        <v>43292</v>
      </c>
      <c r="Y3412">
        <f>Table1[[#This Row],[Average_Cost_for_two]]*VLOOKUP(Table1[[#This Row],[Currency]],currency!$A$2:$B$10,2,FALSE)</f>
        <v>4.8</v>
      </c>
      <c r="Z3412" t="str">
        <f>VLOOKUP(C3412,country!A:B,2,FALSE)</f>
        <v>India</v>
      </c>
      <c r="AA3412">
        <f t="shared" si="53"/>
        <v>3</v>
      </c>
    </row>
    <row r="3413" spans="1:27" ht="15.75" customHeight="1" x14ac:dyDescent="0.25">
      <c r="A3413">
        <v>3793</v>
      </c>
      <c r="B3413" t="s">
        <v>7433</v>
      </c>
      <c r="C3413">
        <v>1</v>
      </c>
      <c r="D3413" t="s">
        <v>23</v>
      </c>
      <c r="E3413" t="s">
        <v>7577</v>
      </c>
      <c r="F3413" t="s">
        <v>229</v>
      </c>
      <c r="G3413" t="s">
        <v>230</v>
      </c>
      <c r="H3413">
        <v>77.296272999999999</v>
      </c>
      <c r="I3413">
        <v>28.642796400000002</v>
      </c>
      <c r="J3413" t="s">
        <v>855</v>
      </c>
      <c r="K3413" t="s">
        <v>28</v>
      </c>
      <c r="L3413" t="s">
        <v>29</v>
      </c>
      <c r="M3413" t="s">
        <v>36</v>
      </c>
      <c r="N3413" t="s">
        <v>29</v>
      </c>
      <c r="O3413" t="s">
        <v>29</v>
      </c>
      <c r="P3413">
        <v>1</v>
      </c>
      <c r="Q3413">
        <v>51</v>
      </c>
      <c r="R3413">
        <v>400</v>
      </c>
      <c r="S3413" t="str">
        <f>IF(Table1[[#This Row],[Average_Cost_for_two]]&lt;500,"Low",IF(Table1[[#This Row],[Average_Cost_for_two]]&lt;=1500,"Medium","High"))</f>
        <v>Low</v>
      </c>
      <c r="T3413">
        <v>3.2</v>
      </c>
      <c r="U3413">
        <v>2011</v>
      </c>
      <c r="V3413">
        <v>7</v>
      </c>
      <c r="W3413">
        <v>28</v>
      </c>
      <c r="X3413">
        <f>IF(OR(Main!$U3413=0,
       Main!$V3413=0,
       Main!$W3413=0),
   "",
   DATE(Main!$U3413,
        Main!$V3413,
        Main!$W3413)
)</f>
        <v>40752</v>
      </c>
      <c r="Y3413">
        <f>Table1[[#This Row],[Average_Cost_for_two]]*VLOOKUP(Table1[[#This Row],[Currency]],currency!$A$2:$B$10,2,FALSE)</f>
        <v>4.8</v>
      </c>
      <c r="Z3413" t="str">
        <f>VLOOKUP(C3413,country!A:B,2,FALSE)</f>
        <v>India</v>
      </c>
      <c r="AA3413">
        <f t="shared" si="53"/>
        <v>3</v>
      </c>
    </row>
    <row r="3414" spans="1:27" ht="15.75" customHeight="1" x14ac:dyDescent="0.25">
      <c r="A3414">
        <v>5932</v>
      </c>
      <c r="B3414" t="s">
        <v>7578</v>
      </c>
      <c r="C3414">
        <v>1</v>
      </c>
      <c r="D3414" t="s">
        <v>23</v>
      </c>
      <c r="E3414" t="s">
        <v>7579</v>
      </c>
      <c r="F3414" t="s">
        <v>1907</v>
      </c>
      <c r="G3414" t="s">
        <v>1908</v>
      </c>
      <c r="H3414">
        <v>77.121287600000002</v>
      </c>
      <c r="I3414">
        <v>28.645157999999999</v>
      </c>
      <c r="J3414" t="s">
        <v>7580</v>
      </c>
      <c r="K3414" t="s">
        <v>28</v>
      </c>
      <c r="L3414" t="s">
        <v>29</v>
      </c>
      <c r="M3414" t="s">
        <v>29</v>
      </c>
      <c r="N3414" t="s">
        <v>29</v>
      </c>
      <c r="O3414" t="s">
        <v>29</v>
      </c>
      <c r="P3414">
        <v>1</v>
      </c>
      <c r="Q3414">
        <v>179</v>
      </c>
      <c r="R3414">
        <v>400</v>
      </c>
      <c r="S3414" t="str">
        <f>IF(Table1[[#This Row],[Average_Cost_for_two]]&lt;500,"Low",IF(Table1[[#This Row],[Average_Cost_for_two]]&lt;=1500,"Medium","High"))</f>
        <v>Low</v>
      </c>
      <c r="T3414">
        <v>3.4</v>
      </c>
      <c r="U3414">
        <v>2010</v>
      </c>
      <c r="V3414">
        <v>7</v>
      </c>
      <c r="W3414">
        <v>25</v>
      </c>
      <c r="X3414">
        <f>IF(OR(Main!$U3414=0,
       Main!$V3414=0,
       Main!$W3414=0),
   "",
   DATE(Main!$U3414,
        Main!$V3414,
        Main!$W3414)
)</f>
        <v>40384</v>
      </c>
      <c r="Y3414">
        <f>Table1[[#This Row],[Average_Cost_for_two]]*VLOOKUP(Table1[[#This Row],[Currency]],currency!$A$2:$B$10,2,FALSE)</f>
        <v>4.8</v>
      </c>
      <c r="Z3414" t="str">
        <f>VLOOKUP(C3414,country!A:B,2,FALSE)</f>
        <v>India</v>
      </c>
      <c r="AA3414">
        <f t="shared" si="53"/>
        <v>3</v>
      </c>
    </row>
    <row r="3415" spans="1:27" ht="15.75" customHeight="1" x14ac:dyDescent="0.25">
      <c r="A3415">
        <v>8652</v>
      </c>
      <c r="B3415" t="s">
        <v>7581</v>
      </c>
      <c r="C3415">
        <v>1</v>
      </c>
      <c r="D3415" t="s">
        <v>23</v>
      </c>
      <c r="E3415" t="s">
        <v>7582</v>
      </c>
      <c r="F3415" t="s">
        <v>1907</v>
      </c>
      <c r="G3415" t="s">
        <v>1908</v>
      </c>
      <c r="H3415">
        <v>77.120027800000003</v>
      </c>
      <c r="I3415">
        <v>28.638852700000001</v>
      </c>
      <c r="J3415" t="s">
        <v>556</v>
      </c>
      <c r="K3415" t="s">
        <v>28</v>
      </c>
      <c r="L3415" t="s">
        <v>29</v>
      </c>
      <c r="M3415" t="s">
        <v>29</v>
      </c>
      <c r="N3415" t="s">
        <v>29</v>
      </c>
      <c r="O3415" t="s">
        <v>29</v>
      </c>
      <c r="P3415">
        <v>1</v>
      </c>
      <c r="Q3415">
        <v>10</v>
      </c>
      <c r="R3415">
        <v>400</v>
      </c>
      <c r="S3415" t="str">
        <f>IF(Table1[[#This Row],[Average_Cost_for_two]]&lt;500,"Low",IF(Table1[[#This Row],[Average_Cost_for_two]]&lt;=1500,"Medium","High"))</f>
        <v>Low</v>
      </c>
      <c r="T3415">
        <v>3</v>
      </c>
      <c r="U3415">
        <v>2018</v>
      </c>
      <c r="V3415">
        <v>7</v>
      </c>
      <c r="W3415">
        <v>2</v>
      </c>
      <c r="X3415">
        <f>IF(OR(Main!$U3415=0,
       Main!$V3415=0,
       Main!$W3415=0),
   "",
   DATE(Main!$U3415,
        Main!$V3415,
        Main!$W3415)
)</f>
        <v>43283</v>
      </c>
      <c r="Y3415">
        <f>Table1[[#This Row],[Average_Cost_for_two]]*VLOOKUP(Table1[[#This Row],[Currency]],currency!$A$2:$B$10,2,FALSE)</f>
        <v>4.8</v>
      </c>
      <c r="Z3415" t="str">
        <f>VLOOKUP(C3415,country!A:B,2,FALSE)</f>
        <v>India</v>
      </c>
      <c r="AA3415">
        <f t="shared" si="53"/>
        <v>3</v>
      </c>
    </row>
    <row r="3416" spans="1:27" ht="15.75" customHeight="1" x14ac:dyDescent="0.25">
      <c r="A3416">
        <v>18312438</v>
      </c>
      <c r="B3416" t="s">
        <v>7461</v>
      </c>
      <c r="C3416">
        <v>1</v>
      </c>
      <c r="D3416" t="s">
        <v>23</v>
      </c>
      <c r="E3416" t="s">
        <v>7583</v>
      </c>
      <c r="F3416" t="s">
        <v>3011</v>
      </c>
      <c r="G3416" t="s">
        <v>3012</v>
      </c>
      <c r="H3416">
        <v>77.116290899999996</v>
      </c>
      <c r="I3416">
        <v>28.7151037</v>
      </c>
      <c r="J3416" t="s">
        <v>1054</v>
      </c>
      <c r="K3416" t="s">
        <v>28</v>
      </c>
      <c r="L3416" t="s">
        <v>29</v>
      </c>
      <c r="M3416" t="s">
        <v>29</v>
      </c>
      <c r="N3416" t="s">
        <v>29</v>
      </c>
      <c r="O3416" t="s">
        <v>29</v>
      </c>
      <c r="P3416">
        <v>1</v>
      </c>
      <c r="Q3416">
        <v>43</v>
      </c>
      <c r="R3416">
        <v>400</v>
      </c>
      <c r="S3416" t="str">
        <f>IF(Table1[[#This Row],[Average_Cost_for_two]]&lt;500,"Low",IF(Table1[[#This Row],[Average_Cost_for_two]]&lt;=1500,"Medium","High"))</f>
        <v>Low</v>
      </c>
      <c r="T3416">
        <v>3.8</v>
      </c>
      <c r="U3416">
        <v>2011</v>
      </c>
      <c r="V3416">
        <v>7</v>
      </c>
      <c r="W3416">
        <v>14</v>
      </c>
      <c r="X3416">
        <f>IF(OR(Main!$U3416=0,
       Main!$V3416=0,
       Main!$W3416=0),
   "",
   DATE(Main!$U3416,
        Main!$V3416,
        Main!$W3416)
)</f>
        <v>40738</v>
      </c>
      <c r="Y3416">
        <f>Table1[[#This Row],[Average_Cost_for_two]]*VLOOKUP(Table1[[#This Row],[Currency]],currency!$A$2:$B$10,2,FALSE)</f>
        <v>4.8</v>
      </c>
      <c r="Z3416" t="str">
        <f>VLOOKUP(C3416,country!A:B,2,FALSE)</f>
        <v>India</v>
      </c>
      <c r="AA3416">
        <f t="shared" si="53"/>
        <v>3</v>
      </c>
    </row>
    <row r="3417" spans="1:27" ht="15.75" customHeight="1" x14ac:dyDescent="0.25">
      <c r="A3417">
        <v>310436</v>
      </c>
      <c r="B3417" t="s">
        <v>7584</v>
      </c>
      <c r="C3417">
        <v>1</v>
      </c>
      <c r="D3417" t="s">
        <v>23</v>
      </c>
      <c r="E3417" t="s">
        <v>7585</v>
      </c>
      <c r="F3417" t="s">
        <v>1917</v>
      </c>
      <c r="G3417" t="s">
        <v>1918</v>
      </c>
      <c r="H3417">
        <v>77.195446309999994</v>
      </c>
      <c r="I3417">
        <v>28.562629170000001</v>
      </c>
      <c r="J3417" t="s">
        <v>559</v>
      </c>
      <c r="K3417" t="s">
        <v>28</v>
      </c>
      <c r="L3417" t="s">
        <v>29</v>
      </c>
      <c r="M3417" t="s">
        <v>29</v>
      </c>
      <c r="N3417" t="s">
        <v>29</v>
      </c>
      <c r="O3417" t="s">
        <v>29</v>
      </c>
      <c r="P3417">
        <v>1</v>
      </c>
      <c r="Q3417">
        <v>11</v>
      </c>
      <c r="R3417">
        <v>400</v>
      </c>
      <c r="S3417" t="str">
        <f>IF(Table1[[#This Row],[Average_Cost_for_two]]&lt;500,"Low",IF(Table1[[#This Row],[Average_Cost_for_two]]&lt;=1500,"Medium","High"))</f>
        <v>Low</v>
      </c>
      <c r="T3417">
        <v>2.7</v>
      </c>
      <c r="U3417">
        <v>2017</v>
      </c>
      <c r="V3417">
        <v>7</v>
      </c>
      <c r="W3417">
        <v>5</v>
      </c>
      <c r="X3417">
        <f>IF(OR(Main!$U3417=0,
       Main!$V3417=0,
       Main!$W3417=0),
   "",
   DATE(Main!$U3417,
        Main!$V3417,
        Main!$W3417)
)</f>
        <v>42921</v>
      </c>
      <c r="Y3417">
        <f>Table1[[#This Row],[Average_Cost_for_two]]*VLOOKUP(Table1[[#This Row],[Currency]],currency!$A$2:$B$10,2,FALSE)</f>
        <v>4.8</v>
      </c>
      <c r="Z3417" t="str">
        <f>VLOOKUP(C3417,country!A:B,2,FALSE)</f>
        <v>India</v>
      </c>
      <c r="AA3417">
        <f t="shared" si="53"/>
        <v>3</v>
      </c>
    </row>
    <row r="3418" spans="1:27" ht="15.75" customHeight="1" x14ac:dyDescent="0.25">
      <c r="A3418">
        <v>300281</v>
      </c>
      <c r="B3418" t="s">
        <v>7586</v>
      </c>
      <c r="C3418">
        <v>1</v>
      </c>
      <c r="D3418" t="s">
        <v>23</v>
      </c>
      <c r="E3418" t="s">
        <v>7587</v>
      </c>
      <c r="F3418" t="s">
        <v>1917</v>
      </c>
      <c r="G3418" t="s">
        <v>1918</v>
      </c>
      <c r="H3418">
        <v>77.194021379999995</v>
      </c>
      <c r="I3418">
        <v>28.561724250000001</v>
      </c>
      <c r="J3418" t="s">
        <v>556</v>
      </c>
      <c r="K3418" t="s">
        <v>28</v>
      </c>
      <c r="L3418" t="s">
        <v>29</v>
      </c>
      <c r="M3418" t="s">
        <v>29</v>
      </c>
      <c r="N3418" t="s">
        <v>29</v>
      </c>
      <c r="O3418" t="s">
        <v>29</v>
      </c>
      <c r="P3418">
        <v>1</v>
      </c>
      <c r="Q3418">
        <v>63</v>
      </c>
      <c r="R3418">
        <v>400</v>
      </c>
      <c r="S3418" t="str">
        <f>IF(Table1[[#This Row],[Average_Cost_for_two]]&lt;500,"Low",IF(Table1[[#This Row],[Average_Cost_for_two]]&lt;=1500,"Medium","High"))</f>
        <v>Low</v>
      </c>
      <c r="T3418">
        <v>3.4</v>
      </c>
      <c r="U3418">
        <v>2016</v>
      </c>
      <c r="V3418">
        <v>7</v>
      </c>
      <c r="W3418">
        <v>6</v>
      </c>
      <c r="X3418">
        <f>IF(OR(Main!$U3418=0,
       Main!$V3418=0,
       Main!$W3418=0),
   "",
   DATE(Main!$U3418,
        Main!$V3418,
        Main!$W3418)
)</f>
        <v>42557</v>
      </c>
      <c r="Y3418">
        <f>Table1[[#This Row],[Average_Cost_for_two]]*VLOOKUP(Table1[[#This Row],[Currency]],currency!$A$2:$B$10,2,FALSE)</f>
        <v>4.8</v>
      </c>
      <c r="Z3418" t="str">
        <f>VLOOKUP(C3418,country!A:B,2,FALSE)</f>
        <v>India</v>
      </c>
      <c r="AA3418">
        <f t="shared" si="53"/>
        <v>3</v>
      </c>
    </row>
    <row r="3419" spans="1:27" ht="15.75" customHeight="1" x14ac:dyDescent="0.25">
      <c r="A3419">
        <v>17953911</v>
      </c>
      <c r="B3419" t="s">
        <v>7588</v>
      </c>
      <c r="C3419">
        <v>1</v>
      </c>
      <c r="D3419" t="s">
        <v>23</v>
      </c>
      <c r="E3419" t="s">
        <v>7589</v>
      </c>
      <c r="F3419" t="s">
        <v>1917</v>
      </c>
      <c r="G3419" t="s">
        <v>1918</v>
      </c>
      <c r="H3419">
        <v>77.193023260000004</v>
      </c>
      <c r="I3419">
        <v>28.560986589999999</v>
      </c>
      <c r="J3419" t="s">
        <v>3302</v>
      </c>
      <c r="K3419" t="s">
        <v>28</v>
      </c>
      <c r="L3419" t="s">
        <v>29</v>
      </c>
      <c r="M3419" t="s">
        <v>29</v>
      </c>
      <c r="N3419" t="s">
        <v>29</v>
      </c>
      <c r="O3419" t="s">
        <v>29</v>
      </c>
      <c r="P3419">
        <v>1</v>
      </c>
      <c r="Q3419">
        <v>149</v>
      </c>
      <c r="R3419">
        <v>400</v>
      </c>
      <c r="S3419" t="str">
        <f>IF(Table1[[#This Row],[Average_Cost_for_two]]&lt;500,"Low",IF(Table1[[#This Row],[Average_Cost_for_two]]&lt;=1500,"Medium","High"))</f>
        <v>Low</v>
      </c>
      <c r="T3419">
        <v>4</v>
      </c>
      <c r="U3419">
        <v>2011</v>
      </c>
      <c r="V3419">
        <v>7</v>
      </c>
      <c r="W3419">
        <v>1</v>
      </c>
      <c r="X3419">
        <f>IF(OR(Main!$U3419=0,
       Main!$V3419=0,
       Main!$W3419=0),
   "",
   DATE(Main!$U3419,
        Main!$V3419,
        Main!$W3419)
)</f>
        <v>40725</v>
      </c>
      <c r="Y3419">
        <f>Table1[[#This Row],[Average_Cost_for_two]]*VLOOKUP(Table1[[#This Row],[Currency]],currency!$A$2:$B$10,2,FALSE)</f>
        <v>4.8</v>
      </c>
      <c r="Z3419" t="str">
        <f>VLOOKUP(C3419,country!A:B,2,FALSE)</f>
        <v>India</v>
      </c>
      <c r="AA3419">
        <f t="shared" si="53"/>
        <v>3</v>
      </c>
    </row>
    <row r="3420" spans="1:27" ht="15.75" customHeight="1" x14ac:dyDescent="0.25">
      <c r="A3420">
        <v>18252361</v>
      </c>
      <c r="B3420" t="s">
        <v>7590</v>
      </c>
      <c r="C3420">
        <v>1</v>
      </c>
      <c r="D3420" t="s">
        <v>23</v>
      </c>
      <c r="E3420" t="s">
        <v>7591</v>
      </c>
      <c r="F3420" t="s">
        <v>2698</v>
      </c>
      <c r="G3420" t="s">
        <v>2699</v>
      </c>
      <c r="H3420">
        <v>77.170040099999994</v>
      </c>
      <c r="I3420">
        <v>28.5879735</v>
      </c>
      <c r="J3420" t="s">
        <v>559</v>
      </c>
      <c r="K3420" t="s">
        <v>28</v>
      </c>
      <c r="L3420" t="s">
        <v>29</v>
      </c>
      <c r="M3420" t="s">
        <v>29</v>
      </c>
      <c r="N3420" t="s">
        <v>29</v>
      </c>
      <c r="O3420" t="s">
        <v>29</v>
      </c>
      <c r="P3420">
        <v>1</v>
      </c>
      <c r="Q3420">
        <v>11</v>
      </c>
      <c r="R3420">
        <v>400</v>
      </c>
      <c r="S3420" t="str">
        <f>IF(Table1[[#This Row],[Average_Cost_for_two]]&lt;500,"Low",IF(Table1[[#This Row],[Average_Cost_for_two]]&lt;=1500,"Medium","High"))</f>
        <v>Low</v>
      </c>
      <c r="T3420">
        <v>3.2</v>
      </c>
      <c r="U3420">
        <v>2011</v>
      </c>
      <c r="V3420">
        <v>7</v>
      </c>
      <c r="W3420">
        <v>17</v>
      </c>
      <c r="X3420">
        <f>IF(OR(Main!$U3420=0,
       Main!$V3420=0,
       Main!$W3420=0),
   "",
   DATE(Main!$U3420,
        Main!$V3420,
        Main!$W3420)
)</f>
        <v>40741</v>
      </c>
      <c r="Y3420">
        <f>Table1[[#This Row],[Average_Cost_for_two]]*VLOOKUP(Table1[[#This Row],[Currency]],currency!$A$2:$B$10,2,FALSE)</f>
        <v>4.8</v>
      </c>
      <c r="Z3420" t="str">
        <f>VLOOKUP(C3420,country!A:B,2,FALSE)</f>
        <v>India</v>
      </c>
      <c r="AA3420">
        <f t="shared" si="53"/>
        <v>3</v>
      </c>
    </row>
    <row r="3421" spans="1:27" ht="15.75" customHeight="1" x14ac:dyDescent="0.25">
      <c r="A3421">
        <v>310878</v>
      </c>
      <c r="B3421" t="s">
        <v>7592</v>
      </c>
      <c r="C3421">
        <v>1</v>
      </c>
      <c r="D3421" t="s">
        <v>23</v>
      </c>
      <c r="E3421" t="s">
        <v>7593</v>
      </c>
      <c r="F3421" t="s">
        <v>7594</v>
      </c>
      <c r="G3421" t="s">
        <v>7593</v>
      </c>
      <c r="H3421">
        <v>77.238056</v>
      </c>
      <c r="I3421">
        <v>28.592134999999999</v>
      </c>
      <c r="J3421" t="s">
        <v>562</v>
      </c>
      <c r="K3421" t="s">
        <v>28</v>
      </c>
      <c r="L3421" t="s">
        <v>29</v>
      </c>
      <c r="M3421" t="s">
        <v>29</v>
      </c>
      <c r="N3421" t="s">
        <v>29</v>
      </c>
      <c r="O3421" t="s">
        <v>29</v>
      </c>
      <c r="P3421">
        <v>1</v>
      </c>
      <c r="Q3421">
        <v>4</v>
      </c>
      <c r="R3421">
        <v>400</v>
      </c>
      <c r="S3421" t="str">
        <f>IF(Table1[[#This Row],[Average_Cost_for_two]]&lt;500,"Low",IF(Table1[[#This Row],[Average_Cost_for_two]]&lt;=1500,"Medium","High"))</f>
        <v>Low</v>
      </c>
      <c r="T3421">
        <v>2.9</v>
      </c>
      <c r="U3421">
        <v>2012</v>
      </c>
      <c r="V3421">
        <v>7</v>
      </c>
      <c r="W3421">
        <v>19</v>
      </c>
      <c r="X3421">
        <f>IF(OR(Main!$U3421=0,
       Main!$V3421=0,
       Main!$W3421=0),
   "",
   DATE(Main!$U3421,
        Main!$V3421,
        Main!$W3421)
)</f>
        <v>41109</v>
      </c>
      <c r="Y3421">
        <f>Table1[[#This Row],[Average_Cost_for_two]]*VLOOKUP(Table1[[#This Row],[Currency]],currency!$A$2:$B$10,2,FALSE)</f>
        <v>4.8</v>
      </c>
      <c r="Z3421" t="str">
        <f>VLOOKUP(C3421,country!A:B,2,FALSE)</f>
        <v>India</v>
      </c>
      <c r="AA3421">
        <f t="shared" si="53"/>
        <v>3</v>
      </c>
    </row>
    <row r="3422" spans="1:27" ht="15.75" customHeight="1" x14ac:dyDescent="0.25">
      <c r="A3422">
        <v>18342098</v>
      </c>
      <c r="B3422" t="s">
        <v>7595</v>
      </c>
      <c r="C3422">
        <v>1</v>
      </c>
      <c r="D3422" t="s">
        <v>23</v>
      </c>
      <c r="E3422" t="s">
        <v>7596</v>
      </c>
      <c r="F3422" t="s">
        <v>67</v>
      </c>
      <c r="G3422" t="s">
        <v>68</v>
      </c>
      <c r="H3422">
        <v>77.306500490000005</v>
      </c>
      <c r="I3422">
        <v>28.591544639999999</v>
      </c>
      <c r="J3422" t="s">
        <v>503</v>
      </c>
      <c r="K3422" t="s">
        <v>28</v>
      </c>
      <c r="L3422" t="s">
        <v>29</v>
      </c>
      <c r="M3422" t="s">
        <v>36</v>
      </c>
      <c r="N3422" t="s">
        <v>29</v>
      </c>
      <c r="O3422" t="s">
        <v>29</v>
      </c>
      <c r="P3422">
        <v>1</v>
      </c>
      <c r="Q3422">
        <v>36</v>
      </c>
      <c r="R3422">
        <v>400</v>
      </c>
      <c r="S3422" t="str">
        <f>IF(Table1[[#This Row],[Average_Cost_for_two]]&lt;500,"Low",IF(Table1[[#This Row],[Average_Cost_for_two]]&lt;=1500,"Medium","High"))</f>
        <v>Low</v>
      </c>
      <c r="T3422">
        <v>3.1</v>
      </c>
      <c r="U3422">
        <v>2018</v>
      </c>
      <c r="V3422">
        <v>7</v>
      </c>
      <c r="W3422">
        <v>2</v>
      </c>
      <c r="X3422">
        <f>IF(OR(Main!$U3422=0,
       Main!$V3422=0,
       Main!$W3422=0),
   "",
   DATE(Main!$U3422,
        Main!$V3422,
        Main!$W3422)
)</f>
        <v>43283</v>
      </c>
      <c r="Y3422">
        <f>Table1[[#This Row],[Average_Cost_for_two]]*VLOOKUP(Table1[[#This Row],[Currency]],currency!$A$2:$B$10,2,FALSE)</f>
        <v>4.8</v>
      </c>
      <c r="Z3422" t="str">
        <f>VLOOKUP(C3422,country!A:B,2,FALSE)</f>
        <v>India</v>
      </c>
      <c r="AA3422">
        <f t="shared" si="53"/>
        <v>3</v>
      </c>
    </row>
    <row r="3423" spans="1:27" ht="15.75" customHeight="1" x14ac:dyDescent="0.25">
      <c r="A3423">
        <v>18313972</v>
      </c>
      <c r="B3423" t="s">
        <v>7597</v>
      </c>
      <c r="C3423">
        <v>1</v>
      </c>
      <c r="D3423" t="s">
        <v>23</v>
      </c>
      <c r="E3423" t="s">
        <v>7598</v>
      </c>
      <c r="F3423" t="s">
        <v>472</v>
      </c>
      <c r="G3423" t="s">
        <v>473</v>
      </c>
      <c r="H3423">
        <v>77.306897300000003</v>
      </c>
      <c r="I3423">
        <v>28.659404200000001</v>
      </c>
      <c r="J3423" t="s">
        <v>562</v>
      </c>
      <c r="K3423" t="s">
        <v>28</v>
      </c>
      <c r="L3423" t="s">
        <v>29</v>
      </c>
      <c r="M3423" t="s">
        <v>29</v>
      </c>
      <c r="N3423" t="s">
        <v>29</v>
      </c>
      <c r="O3423" t="s">
        <v>29</v>
      </c>
      <c r="P3423">
        <v>1</v>
      </c>
      <c r="Q3423">
        <v>4</v>
      </c>
      <c r="R3423">
        <v>400</v>
      </c>
      <c r="S3423" t="str">
        <f>IF(Table1[[#This Row],[Average_Cost_for_two]]&lt;500,"Low",IF(Table1[[#This Row],[Average_Cost_for_two]]&lt;=1500,"Medium","High"))</f>
        <v>Low</v>
      </c>
      <c r="T3423">
        <v>3</v>
      </c>
      <c r="U3423">
        <v>2011</v>
      </c>
      <c r="V3423">
        <v>6</v>
      </c>
      <c r="W3423">
        <v>11</v>
      </c>
      <c r="X3423">
        <f>IF(OR(Main!$U3423=0,
       Main!$V3423=0,
       Main!$W3423=0),
   "",
   DATE(Main!$U3423,
        Main!$V3423,
        Main!$W3423)
)</f>
        <v>40705</v>
      </c>
      <c r="Y3423">
        <f>Table1[[#This Row],[Average_Cost_for_two]]*VLOOKUP(Table1[[#This Row],[Currency]],currency!$A$2:$B$10,2,FALSE)</f>
        <v>4.8</v>
      </c>
      <c r="Z3423" t="str">
        <f>VLOOKUP(C3423,country!A:B,2,FALSE)</f>
        <v>India</v>
      </c>
      <c r="AA3423">
        <f t="shared" si="53"/>
        <v>2</v>
      </c>
    </row>
    <row r="3424" spans="1:27" ht="15.75" customHeight="1" x14ac:dyDescent="0.25">
      <c r="A3424">
        <v>309161</v>
      </c>
      <c r="B3424" t="s">
        <v>7599</v>
      </c>
      <c r="C3424">
        <v>1</v>
      </c>
      <c r="D3424" t="s">
        <v>23</v>
      </c>
      <c r="E3424" t="s">
        <v>7600</v>
      </c>
      <c r="F3424" t="s">
        <v>243</v>
      </c>
      <c r="G3424" t="s">
        <v>244</v>
      </c>
      <c r="H3424">
        <v>77.253312199999996</v>
      </c>
      <c r="I3424">
        <v>28.536394099999999</v>
      </c>
      <c r="J3424" t="s">
        <v>7601</v>
      </c>
      <c r="K3424" t="s">
        <v>28</v>
      </c>
      <c r="L3424" t="s">
        <v>29</v>
      </c>
      <c r="M3424" t="s">
        <v>29</v>
      </c>
      <c r="N3424" t="s">
        <v>29</v>
      </c>
      <c r="O3424" t="s">
        <v>29</v>
      </c>
      <c r="P3424">
        <v>1</v>
      </c>
      <c r="Q3424">
        <v>135</v>
      </c>
      <c r="R3424">
        <v>400</v>
      </c>
      <c r="S3424" t="str">
        <f>IF(Table1[[#This Row],[Average_Cost_for_two]]&lt;500,"Low",IF(Table1[[#This Row],[Average_Cost_for_two]]&lt;=1500,"Medium","High"))</f>
        <v>Low</v>
      </c>
      <c r="T3424">
        <v>2.7</v>
      </c>
      <c r="U3424">
        <v>2015</v>
      </c>
      <c r="V3424">
        <v>6</v>
      </c>
      <c r="W3424">
        <v>16</v>
      </c>
      <c r="X3424">
        <f>IF(OR(Main!$U3424=0,
       Main!$V3424=0,
       Main!$W3424=0),
   "",
   DATE(Main!$U3424,
        Main!$V3424,
        Main!$W3424)
)</f>
        <v>42171</v>
      </c>
      <c r="Y3424">
        <f>Table1[[#This Row],[Average_Cost_for_two]]*VLOOKUP(Table1[[#This Row],[Currency]],currency!$A$2:$B$10,2,FALSE)</f>
        <v>4.8</v>
      </c>
      <c r="Z3424" t="str">
        <f>VLOOKUP(C3424,country!A:B,2,FALSE)</f>
        <v>India</v>
      </c>
      <c r="AA3424">
        <f t="shared" si="53"/>
        <v>2</v>
      </c>
    </row>
    <row r="3425" spans="1:27" ht="15.75" customHeight="1" x14ac:dyDescent="0.25">
      <c r="A3425">
        <v>18256780</v>
      </c>
      <c r="B3425" t="s">
        <v>7602</v>
      </c>
      <c r="C3425">
        <v>1</v>
      </c>
      <c r="D3425" t="s">
        <v>23</v>
      </c>
      <c r="E3425" t="s">
        <v>7603</v>
      </c>
      <c r="F3425" t="s">
        <v>2291</v>
      </c>
      <c r="G3425" t="s">
        <v>2292</v>
      </c>
      <c r="H3425">
        <v>77.268172059999998</v>
      </c>
      <c r="I3425">
        <v>28.56203051</v>
      </c>
      <c r="J3425" t="s">
        <v>7604</v>
      </c>
      <c r="K3425" t="s">
        <v>28</v>
      </c>
      <c r="L3425" t="s">
        <v>29</v>
      </c>
      <c r="M3425" t="s">
        <v>29</v>
      </c>
      <c r="N3425" t="s">
        <v>29</v>
      </c>
      <c r="O3425" t="s">
        <v>29</v>
      </c>
      <c r="P3425">
        <v>1</v>
      </c>
      <c r="Q3425">
        <v>3</v>
      </c>
      <c r="R3425">
        <v>400</v>
      </c>
      <c r="S3425" t="str">
        <f>IF(Table1[[#This Row],[Average_Cost_for_two]]&lt;500,"Low",IF(Table1[[#This Row],[Average_Cost_for_two]]&lt;=1500,"Medium","High"))</f>
        <v>Low</v>
      </c>
      <c r="T3425">
        <v>1</v>
      </c>
      <c r="U3425">
        <v>2017</v>
      </c>
      <c r="V3425">
        <v>6</v>
      </c>
      <c r="W3425">
        <v>10</v>
      </c>
      <c r="X3425">
        <f>IF(OR(Main!$U3425=0,
       Main!$V3425=0,
       Main!$W3425=0),
   "",
   DATE(Main!$U3425,
        Main!$V3425,
        Main!$W3425)
)</f>
        <v>42896</v>
      </c>
      <c r="Y3425">
        <f>Table1[[#This Row],[Average_Cost_for_two]]*VLOOKUP(Table1[[#This Row],[Currency]],currency!$A$2:$B$10,2,FALSE)</f>
        <v>4.8</v>
      </c>
      <c r="Z3425" t="str">
        <f>VLOOKUP(C3425,country!A:B,2,FALSE)</f>
        <v>India</v>
      </c>
      <c r="AA3425">
        <f t="shared" si="53"/>
        <v>2</v>
      </c>
    </row>
    <row r="3426" spans="1:27" ht="15.75" customHeight="1" x14ac:dyDescent="0.25">
      <c r="A3426">
        <v>308279</v>
      </c>
      <c r="B3426" t="s">
        <v>854</v>
      </c>
      <c r="C3426">
        <v>1</v>
      </c>
      <c r="D3426" t="s">
        <v>23</v>
      </c>
      <c r="E3426" t="s">
        <v>7605</v>
      </c>
      <c r="F3426" t="s">
        <v>71</v>
      </c>
      <c r="G3426" t="s">
        <v>72</v>
      </c>
      <c r="H3426">
        <v>77.229872599999993</v>
      </c>
      <c r="I3426">
        <v>28.574415900000002</v>
      </c>
      <c r="J3426" t="s">
        <v>855</v>
      </c>
      <c r="K3426" t="s">
        <v>28</v>
      </c>
      <c r="L3426" t="s">
        <v>29</v>
      </c>
      <c r="M3426" t="s">
        <v>36</v>
      </c>
      <c r="N3426" t="s">
        <v>29</v>
      </c>
      <c r="O3426" t="s">
        <v>29</v>
      </c>
      <c r="P3426">
        <v>1</v>
      </c>
      <c r="Q3426">
        <v>29</v>
      </c>
      <c r="R3426">
        <v>400</v>
      </c>
      <c r="S3426" t="str">
        <f>IF(Table1[[#This Row],[Average_Cost_for_two]]&lt;500,"Low",IF(Table1[[#This Row],[Average_Cost_for_two]]&lt;=1500,"Medium","High"))</f>
        <v>Low</v>
      </c>
      <c r="T3426">
        <v>3.3</v>
      </c>
      <c r="U3426">
        <v>2013</v>
      </c>
      <c r="V3426">
        <v>6</v>
      </c>
      <c r="W3426">
        <v>2</v>
      </c>
      <c r="X3426">
        <f>IF(OR(Main!$U3426=0,
       Main!$V3426=0,
       Main!$W3426=0),
   "",
   DATE(Main!$U3426,
        Main!$V3426,
        Main!$W3426)
)</f>
        <v>41427</v>
      </c>
      <c r="Y3426">
        <f>Table1[[#This Row],[Average_Cost_for_two]]*VLOOKUP(Table1[[#This Row],[Currency]],currency!$A$2:$B$10,2,FALSE)</f>
        <v>4.8</v>
      </c>
      <c r="Z3426" t="str">
        <f>VLOOKUP(C3426,country!A:B,2,FALSE)</f>
        <v>India</v>
      </c>
      <c r="AA3426">
        <f t="shared" si="53"/>
        <v>2</v>
      </c>
    </row>
    <row r="3427" spans="1:27" ht="15.75" customHeight="1" x14ac:dyDescent="0.25">
      <c r="A3427">
        <v>4268</v>
      </c>
      <c r="B3427" t="s">
        <v>7606</v>
      </c>
      <c r="C3427">
        <v>1</v>
      </c>
      <c r="D3427" t="s">
        <v>23</v>
      </c>
      <c r="E3427" t="s">
        <v>7607</v>
      </c>
      <c r="F3427" t="s">
        <v>71</v>
      </c>
      <c r="G3427" t="s">
        <v>72</v>
      </c>
      <c r="H3427">
        <v>77.230102099999996</v>
      </c>
      <c r="I3427">
        <v>28.573797899999999</v>
      </c>
      <c r="J3427" t="s">
        <v>706</v>
      </c>
      <c r="K3427" t="s">
        <v>28</v>
      </c>
      <c r="L3427" t="s">
        <v>29</v>
      </c>
      <c r="M3427" t="s">
        <v>36</v>
      </c>
      <c r="N3427" t="s">
        <v>29</v>
      </c>
      <c r="O3427" t="s">
        <v>29</v>
      </c>
      <c r="P3427">
        <v>1</v>
      </c>
      <c r="Q3427">
        <v>561</v>
      </c>
      <c r="R3427">
        <v>400</v>
      </c>
      <c r="S3427" t="str">
        <f>IF(Table1[[#This Row],[Average_Cost_for_two]]&lt;500,"Low",IF(Table1[[#This Row],[Average_Cost_for_two]]&lt;=1500,"Medium","High"))</f>
        <v>Low</v>
      </c>
      <c r="T3427">
        <v>4.0999999999999996</v>
      </c>
      <c r="U3427">
        <v>2010</v>
      </c>
      <c r="V3427">
        <v>6</v>
      </c>
      <c r="W3427">
        <v>10</v>
      </c>
      <c r="X3427">
        <f>IF(OR(Main!$U3427=0,
       Main!$V3427=0,
       Main!$W3427=0),
   "",
   DATE(Main!$U3427,
        Main!$V3427,
        Main!$W3427)
)</f>
        <v>40339</v>
      </c>
      <c r="Y3427">
        <f>Table1[[#This Row],[Average_Cost_for_two]]*VLOOKUP(Table1[[#This Row],[Currency]],currency!$A$2:$B$10,2,FALSE)</f>
        <v>4.8</v>
      </c>
      <c r="Z3427" t="str">
        <f>VLOOKUP(C3427,country!A:B,2,FALSE)</f>
        <v>India</v>
      </c>
      <c r="AA3427">
        <f t="shared" si="53"/>
        <v>2</v>
      </c>
    </row>
    <row r="3428" spans="1:27" ht="15.75" customHeight="1" x14ac:dyDescent="0.25">
      <c r="A3428">
        <v>18471239</v>
      </c>
      <c r="B3428" t="s">
        <v>7608</v>
      </c>
      <c r="C3428">
        <v>1</v>
      </c>
      <c r="D3428" t="s">
        <v>23</v>
      </c>
      <c r="E3428" t="s">
        <v>7609</v>
      </c>
      <c r="F3428" t="s">
        <v>75</v>
      </c>
      <c r="G3428" t="s">
        <v>76</v>
      </c>
      <c r="H3428">
        <v>0</v>
      </c>
      <c r="I3428">
        <v>0</v>
      </c>
      <c r="J3428" t="s">
        <v>591</v>
      </c>
      <c r="K3428" t="s">
        <v>28</v>
      </c>
      <c r="L3428" t="s">
        <v>29</v>
      </c>
      <c r="M3428" t="s">
        <v>29</v>
      </c>
      <c r="N3428" t="s">
        <v>29</v>
      </c>
      <c r="O3428" t="s">
        <v>29</v>
      </c>
      <c r="P3428">
        <v>1</v>
      </c>
      <c r="Q3428">
        <v>1</v>
      </c>
      <c r="R3428">
        <v>400</v>
      </c>
      <c r="S3428" t="str">
        <f>IF(Table1[[#This Row],[Average_Cost_for_two]]&lt;500,"Low",IF(Table1[[#This Row],[Average_Cost_for_two]]&lt;=1500,"Medium","High"))</f>
        <v>Low</v>
      </c>
      <c r="T3428">
        <v>1</v>
      </c>
      <c r="U3428">
        <v>2012</v>
      </c>
      <c r="V3428">
        <v>6</v>
      </c>
      <c r="W3428">
        <v>28</v>
      </c>
      <c r="X3428">
        <f>IF(OR(Main!$U3428=0,
       Main!$V3428=0,
       Main!$W3428=0),
   "",
   DATE(Main!$U3428,
        Main!$V3428,
        Main!$W3428)
)</f>
        <v>41088</v>
      </c>
      <c r="Y3428">
        <f>Table1[[#This Row],[Average_Cost_for_two]]*VLOOKUP(Table1[[#This Row],[Currency]],currency!$A$2:$B$10,2,FALSE)</f>
        <v>4.8</v>
      </c>
      <c r="Z3428" t="str">
        <f>VLOOKUP(C3428,country!A:B,2,FALSE)</f>
        <v>India</v>
      </c>
      <c r="AA3428">
        <f t="shared" si="53"/>
        <v>2</v>
      </c>
    </row>
    <row r="3429" spans="1:27" ht="15.75" customHeight="1" x14ac:dyDescent="0.25">
      <c r="A3429">
        <v>18381237</v>
      </c>
      <c r="B3429" t="s">
        <v>7610</v>
      </c>
      <c r="C3429">
        <v>1</v>
      </c>
      <c r="D3429" t="s">
        <v>23</v>
      </c>
      <c r="E3429" t="s">
        <v>7611</v>
      </c>
      <c r="F3429" t="s">
        <v>334</v>
      </c>
      <c r="G3429" t="s">
        <v>335</v>
      </c>
      <c r="H3429">
        <v>77.247594149999998</v>
      </c>
      <c r="I3429">
        <v>28.553425359999999</v>
      </c>
      <c r="J3429" t="s">
        <v>503</v>
      </c>
      <c r="K3429" t="s">
        <v>28</v>
      </c>
      <c r="L3429" t="s">
        <v>29</v>
      </c>
      <c r="M3429" t="s">
        <v>36</v>
      </c>
      <c r="N3429" t="s">
        <v>29</v>
      </c>
      <c r="O3429" t="s">
        <v>29</v>
      </c>
      <c r="P3429">
        <v>1</v>
      </c>
      <c r="Q3429">
        <v>12</v>
      </c>
      <c r="R3429">
        <v>400</v>
      </c>
      <c r="S3429" t="str">
        <f>IF(Table1[[#This Row],[Average_Cost_for_two]]&lt;500,"Low",IF(Table1[[#This Row],[Average_Cost_for_two]]&lt;=1500,"Medium","High"))</f>
        <v>Low</v>
      </c>
      <c r="T3429">
        <v>2.7</v>
      </c>
      <c r="U3429">
        <v>2017</v>
      </c>
      <c r="V3429">
        <v>6</v>
      </c>
      <c r="W3429">
        <v>8</v>
      </c>
      <c r="X3429">
        <f>IF(OR(Main!$U3429=0,
       Main!$V3429=0,
       Main!$W3429=0),
   "",
   DATE(Main!$U3429,
        Main!$V3429,
        Main!$W3429)
)</f>
        <v>42894</v>
      </c>
      <c r="Y3429">
        <f>Table1[[#This Row],[Average_Cost_for_two]]*VLOOKUP(Table1[[#This Row],[Currency]],currency!$A$2:$B$10,2,FALSE)</f>
        <v>4.8</v>
      </c>
      <c r="Z3429" t="str">
        <f>VLOOKUP(C3429,country!A:B,2,FALSE)</f>
        <v>India</v>
      </c>
      <c r="AA3429">
        <f t="shared" si="53"/>
        <v>2</v>
      </c>
    </row>
    <row r="3430" spans="1:27" ht="15.75" customHeight="1" x14ac:dyDescent="0.25">
      <c r="A3430">
        <v>3611</v>
      </c>
      <c r="B3430" t="s">
        <v>7433</v>
      </c>
      <c r="C3430">
        <v>1</v>
      </c>
      <c r="D3430" t="s">
        <v>23</v>
      </c>
      <c r="E3430" t="s">
        <v>7612</v>
      </c>
      <c r="F3430" t="s">
        <v>1982</v>
      </c>
      <c r="G3430" t="s">
        <v>1983</v>
      </c>
      <c r="H3430">
        <v>77.240053900000007</v>
      </c>
      <c r="I3430">
        <v>28.539910599999999</v>
      </c>
      <c r="J3430" t="s">
        <v>855</v>
      </c>
      <c r="K3430" t="s">
        <v>28</v>
      </c>
      <c r="L3430" t="s">
        <v>29</v>
      </c>
      <c r="M3430" t="s">
        <v>36</v>
      </c>
      <c r="N3430" t="s">
        <v>29</v>
      </c>
      <c r="O3430" t="s">
        <v>29</v>
      </c>
      <c r="P3430">
        <v>1</v>
      </c>
      <c r="Q3430">
        <v>173</v>
      </c>
      <c r="R3430">
        <v>400</v>
      </c>
      <c r="S3430" t="str">
        <f>IF(Table1[[#This Row],[Average_Cost_for_two]]&lt;500,"Low",IF(Table1[[#This Row],[Average_Cost_for_two]]&lt;=1500,"Medium","High"))</f>
        <v>Low</v>
      </c>
      <c r="T3430">
        <v>3.6</v>
      </c>
      <c r="U3430">
        <v>2010</v>
      </c>
      <c r="V3430">
        <v>6</v>
      </c>
      <c r="W3430">
        <v>12</v>
      </c>
      <c r="X3430">
        <f>IF(OR(Main!$U3430=0,
       Main!$V3430=0,
       Main!$W3430=0),
   "",
   DATE(Main!$U3430,
        Main!$V3430,
        Main!$W3430)
)</f>
        <v>40341</v>
      </c>
      <c r="Y3430">
        <f>Table1[[#This Row],[Average_Cost_for_two]]*VLOOKUP(Table1[[#This Row],[Currency]],currency!$A$2:$B$10,2,FALSE)</f>
        <v>4.8</v>
      </c>
      <c r="Z3430" t="str">
        <f>VLOOKUP(C3430,country!A:B,2,FALSE)</f>
        <v>India</v>
      </c>
      <c r="AA3430">
        <f t="shared" si="53"/>
        <v>2</v>
      </c>
    </row>
    <row r="3431" spans="1:27" ht="15.75" customHeight="1" x14ac:dyDescent="0.25">
      <c r="A3431">
        <v>301803</v>
      </c>
      <c r="B3431" t="s">
        <v>7613</v>
      </c>
      <c r="C3431">
        <v>1</v>
      </c>
      <c r="D3431" t="s">
        <v>23</v>
      </c>
      <c r="E3431" t="s">
        <v>7614</v>
      </c>
      <c r="F3431" t="s">
        <v>2930</v>
      </c>
      <c r="G3431" t="s">
        <v>2931</v>
      </c>
      <c r="H3431">
        <v>77.097162900000001</v>
      </c>
      <c r="I3431">
        <v>28.634729700000001</v>
      </c>
      <c r="J3431" t="s">
        <v>682</v>
      </c>
      <c r="K3431" t="s">
        <v>28</v>
      </c>
      <c r="L3431" t="s">
        <v>29</v>
      </c>
      <c r="M3431" t="s">
        <v>36</v>
      </c>
      <c r="N3431" t="s">
        <v>29</v>
      </c>
      <c r="O3431" t="s">
        <v>29</v>
      </c>
      <c r="P3431">
        <v>1</v>
      </c>
      <c r="Q3431">
        <v>33</v>
      </c>
      <c r="R3431">
        <v>400</v>
      </c>
      <c r="S3431" t="str">
        <f>IF(Table1[[#This Row],[Average_Cost_for_two]]&lt;500,"Low",IF(Table1[[#This Row],[Average_Cost_for_two]]&lt;=1500,"Medium","High"))</f>
        <v>Low</v>
      </c>
      <c r="T3431">
        <v>2.9</v>
      </c>
      <c r="U3431">
        <v>2012</v>
      </c>
      <c r="V3431">
        <v>6</v>
      </c>
      <c r="W3431">
        <v>7</v>
      </c>
      <c r="X3431">
        <f>IF(OR(Main!$U3431=0,
       Main!$V3431=0,
       Main!$W3431=0),
   "",
   DATE(Main!$U3431,
        Main!$V3431,
        Main!$W3431)
)</f>
        <v>41067</v>
      </c>
      <c r="Y3431">
        <f>Table1[[#This Row],[Average_Cost_for_two]]*VLOOKUP(Table1[[#This Row],[Currency]],currency!$A$2:$B$10,2,FALSE)</f>
        <v>4.8</v>
      </c>
      <c r="Z3431" t="str">
        <f>VLOOKUP(C3431,country!A:B,2,FALSE)</f>
        <v>India</v>
      </c>
      <c r="AA3431">
        <f t="shared" si="53"/>
        <v>2</v>
      </c>
    </row>
    <row r="3432" spans="1:27" ht="15.75" customHeight="1" x14ac:dyDescent="0.25">
      <c r="A3432">
        <v>7667</v>
      </c>
      <c r="B3432" t="s">
        <v>7615</v>
      </c>
      <c r="C3432">
        <v>1</v>
      </c>
      <c r="D3432" t="s">
        <v>23</v>
      </c>
      <c r="E3432" t="s">
        <v>7616</v>
      </c>
      <c r="F3432" t="s">
        <v>654</v>
      </c>
      <c r="G3432" t="s">
        <v>655</v>
      </c>
      <c r="H3432">
        <v>77.207416499999994</v>
      </c>
      <c r="I3432">
        <v>28.681495200000001</v>
      </c>
      <c r="J3432" t="s">
        <v>1128</v>
      </c>
      <c r="K3432" t="s">
        <v>28</v>
      </c>
      <c r="L3432" t="s">
        <v>29</v>
      </c>
      <c r="M3432" t="s">
        <v>29</v>
      </c>
      <c r="N3432" t="s">
        <v>29</v>
      </c>
      <c r="O3432" t="s">
        <v>29</v>
      </c>
      <c r="P3432">
        <v>1</v>
      </c>
      <c r="Q3432">
        <v>261</v>
      </c>
      <c r="R3432">
        <v>400</v>
      </c>
      <c r="S3432" t="str">
        <f>IF(Table1[[#This Row],[Average_Cost_for_two]]&lt;500,"Low",IF(Table1[[#This Row],[Average_Cost_for_two]]&lt;=1500,"Medium","High"))</f>
        <v>Low</v>
      </c>
      <c r="T3432">
        <v>3.6</v>
      </c>
      <c r="U3432">
        <v>2011</v>
      </c>
      <c r="V3432">
        <v>6</v>
      </c>
      <c r="W3432">
        <v>28</v>
      </c>
      <c r="X3432">
        <f>IF(OR(Main!$U3432=0,
       Main!$V3432=0,
       Main!$W3432=0),
   "",
   DATE(Main!$U3432,
        Main!$V3432,
        Main!$W3432)
)</f>
        <v>40722</v>
      </c>
      <c r="Y3432">
        <f>Table1[[#This Row],[Average_Cost_for_two]]*VLOOKUP(Table1[[#This Row],[Currency]],currency!$A$2:$B$10,2,FALSE)</f>
        <v>4.8</v>
      </c>
      <c r="Z3432" t="str">
        <f>VLOOKUP(C3432,country!A:B,2,FALSE)</f>
        <v>India</v>
      </c>
      <c r="AA3432">
        <f t="shared" si="53"/>
        <v>2</v>
      </c>
    </row>
    <row r="3433" spans="1:27" ht="15.75" customHeight="1" x14ac:dyDescent="0.25">
      <c r="A3433">
        <v>1925</v>
      </c>
      <c r="B3433" t="s">
        <v>7617</v>
      </c>
      <c r="C3433">
        <v>1</v>
      </c>
      <c r="D3433" t="s">
        <v>23</v>
      </c>
      <c r="E3433" t="s">
        <v>7618</v>
      </c>
      <c r="F3433" t="s">
        <v>253</v>
      </c>
      <c r="G3433" t="s">
        <v>254</v>
      </c>
      <c r="H3433">
        <v>77.187741399999993</v>
      </c>
      <c r="I3433">
        <v>28.646470799999999</v>
      </c>
      <c r="J3433" t="s">
        <v>877</v>
      </c>
      <c r="K3433" t="s">
        <v>28</v>
      </c>
      <c r="L3433" t="s">
        <v>29</v>
      </c>
      <c r="M3433" t="s">
        <v>29</v>
      </c>
      <c r="N3433" t="s">
        <v>29</v>
      </c>
      <c r="O3433" t="s">
        <v>29</v>
      </c>
      <c r="P3433">
        <v>1</v>
      </c>
      <c r="Q3433">
        <v>47</v>
      </c>
      <c r="R3433">
        <v>400</v>
      </c>
      <c r="S3433" t="str">
        <f>IF(Table1[[#This Row],[Average_Cost_for_two]]&lt;500,"Low",IF(Table1[[#This Row],[Average_Cost_for_two]]&lt;=1500,"Medium","High"))</f>
        <v>Low</v>
      </c>
      <c r="T3433">
        <v>2.7</v>
      </c>
      <c r="U3433">
        <v>2013</v>
      </c>
      <c r="V3433">
        <v>6</v>
      </c>
      <c r="W3433">
        <v>19</v>
      </c>
      <c r="X3433">
        <f>IF(OR(Main!$U3433=0,
       Main!$V3433=0,
       Main!$W3433=0),
   "",
   DATE(Main!$U3433,
        Main!$V3433,
        Main!$W3433)
)</f>
        <v>41444</v>
      </c>
      <c r="Y3433">
        <f>Table1[[#This Row],[Average_Cost_for_two]]*VLOOKUP(Table1[[#This Row],[Currency]],currency!$A$2:$B$10,2,FALSE)</f>
        <v>4.8</v>
      </c>
      <c r="Z3433" t="str">
        <f>VLOOKUP(C3433,country!A:B,2,FALSE)</f>
        <v>India</v>
      </c>
      <c r="AA3433">
        <f t="shared" si="53"/>
        <v>2</v>
      </c>
    </row>
    <row r="3434" spans="1:27" ht="15.75" customHeight="1" x14ac:dyDescent="0.25">
      <c r="A3434">
        <v>1933</v>
      </c>
      <c r="B3434" t="s">
        <v>7619</v>
      </c>
      <c r="C3434">
        <v>1</v>
      </c>
      <c r="D3434" t="s">
        <v>23</v>
      </c>
      <c r="E3434" t="s">
        <v>7620</v>
      </c>
      <c r="F3434" t="s">
        <v>253</v>
      </c>
      <c r="G3434" t="s">
        <v>254</v>
      </c>
      <c r="H3434">
        <v>77.188280500000005</v>
      </c>
      <c r="I3434">
        <v>28.6471494</v>
      </c>
      <c r="J3434" t="s">
        <v>877</v>
      </c>
      <c r="K3434" t="s">
        <v>28</v>
      </c>
      <c r="L3434" t="s">
        <v>29</v>
      </c>
      <c r="M3434" t="s">
        <v>29</v>
      </c>
      <c r="N3434" t="s">
        <v>29</v>
      </c>
      <c r="O3434" t="s">
        <v>29</v>
      </c>
      <c r="P3434">
        <v>1</v>
      </c>
      <c r="Q3434">
        <v>27</v>
      </c>
      <c r="R3434">
        <v>400</v>
      </c>
      <c r="S3434" t="str">
        <f>IF(Table1[[#This Row],[Average_Cost_for_two]]&lt;500,"Low",IF(Table1[[#This Row],[Average_Cost_for_two]]&lt;=1500,"Medium","High"))</f>
        <v>Low</v>
      </c>
      <c r="T3434">
        <v>3</v>
      </c>
      <c r="U3434">
        <v>2015</v>
      </c>
      <c r="V3434">
        <v>6</v>
      </c>
      <c r="W3434">
        <v>16</v>
      </c>
      <c r="X3434">
        <f>IF(OR(Main!$U3434=0,
       Main!$V3434=0,
       Main!$W3434=0),
   "",
   DATE(Main!$U3434,
        Main!$V3434,
        Main!$W3434)
)</f>
        <v>42171</v>
      </c>
      <c r="Y3434">
        <f>Table1[[#This Row],[Average_Cost_for_two]]*VLOOKUP(Table1[[#This Row],[Currency]],currency!$A$2:$B$10,2,FALSE)</f>
        <v>4.8</v>
      </c>
      <c r="Z3434" t="str">
        <f>VLOOKUP(C3434,country!A:B,2,FALSE)</f>
        <v>India</v>
      </c>
      <c r="AA3434">
        <f t="shared" si="53"/>
        <v>2</v>
      </c>
    </row>
    <row r="3435" spans="1:27" ht="15.75" customHeight="1" x14ac:dyDescent="0.25">
      <c r="A3435">
        <v>18126085</v>
      </c>
      <c r="B3435" t="s">
        <v>22</v>
      </c>
      <c r="C3435">
        <v>1</v>
      </c>
      <c r="D3435" t="s">
        <v>23</v>
      </c>
      <c r="E3435" t="s">
        <v>7621</v>
      </c>
      <c r="F3435" t="s">
        <v>163</v>
      </c>
      <c r="G3435" t="s">
        <v>164</v>
      </c>
      <c r="H3435">
        <v>77.282986699999995</v>
      </c>
      <c r="I3435">
        <v>28.6598057</v>
      </c>
      <c r="J3435" t="s">
        <v>731</v>
      </c>
      <c r="K3435" t="s">
        <v>28</v>
      </c>
      <c r="L3435" t="s">
        <v>29</v>
      </c>
      <c r="M3435" t="s">
        <v>29</v>
      </c>
      <c r="N3435" t="s">
        <v>29</v>
      </c>
      <c r="O3435" t="s">
        <v>29</v>
      </c>
      <c r="P3435">
        <v>1</v>
      </c>
      <c r="Q3435">
        <v>10</v>
      </c>
      <c r="R3435">
        <v>400</v>
      </c>
      <c r="S3435" t="str">
        <f>IF(Table1[[#This Row],[Average_Cost_for_two]]&lt;500,"Low",IF(Table1[[#This Row],[Average_Cost_for_two]]&lt;=1500,"Medium","High"))</f>
        <v>Low</v>
      </c>
      <c r="T3435">
        <v>3.1</v>
      </c>
      <c r="U3435">
        <v>2011</v>
      </c>
      <c r="V3435">
        <v>6</v>
      </c>
      <c r="W3435">
        <v>10</v>
      </c>
      <c r="X3435">
        <f>IF(OR(Main!$U3435=0,
       Main!$V3435=0,
       Main!$W3435=0),
   "",
   DATE(Main!$U3435,
        Main!$V3435,
        Main!$W3435)
)</f>
        <v>40704</v>
      </c>
      <c r="Y3435">
        <f>Table1[[#This Row],[Average_Cost_for_two]]*VLOOKUP(Table1[[#This Row],[Currency]],currency!$A$2:$B$10,2,FALSE)</f>
        <v>4.8</v>
      </c>
      <c r="Z3435" t="str">
        <f>VLOOKUP(C3435,country!A:B,2,FALSE)</f>
        <v>India</v>
      </c>
      <c r="AA3435">
        <f t="shared" si="53"/>
        <v>2</v>
      </c>
    </row>
    <row r="3436" spans="1:27" ht="15.75" customHeight="1" x14ac:dyDescent="0.25">
      <c r="A3436">
        <v>18382338</v>
      </c>
      <c r="B3436" t="s">
        <v>5935</v>
      </c>
      <c r="C3436">
        <v>1</v>
      </c>
      <c r="D3436" t="s">
        <v>23</v>
      </c>
      <c r="E3436" t="s">
        <v>7622</v>
      </c>
      <c r="F3436" t="s">
        <v>364</v>
      </c>
      <c r="G3436" t="s">
        <v>365</v>
      </c>
      <c r="H3436">
        <v>77.195496000000006</v>
      </c>
      <c r="I3436">
        <v>28.523803000000001</v>
      </c>
      <c r="J3436" t="s">
        <v>706</v>
      </c>
      <c r="K3436" t="s">
        <v>28</v>
      </c>
      <c r="L3436" t="s">
        <v>29</v>
      </c>
      <c r="M3436" t="s">
        <v>36</v>
      </c>
      <c r="N3436" t="s">
        <v>29</v>
      </c>
      <c r="O3436" t="s">
        <v>29</v>
      </c>
      <c r="P3436">
        <v>1</v>
      </c>
      <c r="Q3436">
        <v>10</v>
      </c>
      <c r="R3436">
        <v>400</v>
      </c>
      <c r="S3436" t="str">
        <f>IF(Table1[[#This Row],[Average_Cost_for_two]]&lt;500,"Low",IF(Table1[[#This Row],[Average_Cost_for_two]]&lt;=1500,"Medium","High"))</f>
        <v>Low</v>
      </c>
      <c r="T3436">
        <v>3.1</v>
      </c>
      <c r="U3436">
        <v>2014</v>
      </c>
      <c r="V3436">
        <v>6</v>
      </c>
      <c r="W3436">
        <v>19</v>
      </c>
      <c r="X3436">
        <f>IF(OR(Main!$U3436=0,
       Main!$V3436=0,
       Main!$W3436=0),
   "",
   DATE(Main!$U3436,
        Main!$V3436,
        Main!$W3436)
)</f>
        <v>41809</v>
      </c>
      <c r="Y3436">
        <f>Table1[[#This Row],[Average_Cost_for_two]]*VLOOKUP(Table1[[#This Row],[Currency]],currency!$A$2:$B$10,2,FALSE)</f>
        <v>4.8</v>
      </c>
      <c r="Z3436" t="str">
        <f>VLOOKUP(C3436,country!A:B,2,FALSE)</f>
        <v>India</v>
      </c>
      <c r="AA3436">
        <f t="shared" si="53"/>
        <v>2</v>
      </c>
    </row>
    <row r="3437" spans="1:27" ht="15.75" customHeight="1" x14ac:dyDescent="0.25">
      <c r="A3437">
        <v>1205</v>
      </c>
      <c r="B3437" t="s">
        <v>7623</v>
      </c>
      <c r="C3437">
        <v>1</v>
      </c>
      <c r="D3437" t="s">
        <v>23</v>
      </c>
      <c r="E3437" t="s">
        <v>7624</v>
      </c>
      <c r="F3437" t="s">
        <v>685</v>
      </c>
      <c r="G3437" t="s">
        <v>686</v>
      </c>
      <c r="H3437">
        <v>77.288922900000003</v>
      </c>
      <c r="I3437">
        <v>28.637897200000001</v>
      </c>
      <c r="J3437" t="s">
        <v>7131</v>
      </c>
      <c r="K3437" t="s">
        <v>28</v>
      </c>
      <c r="L3437" t="s">
        <v>29</v>
      </c>
      <c r="M3437" t="s">
        <v>29</v>
      </c>
      <c r="N3437" t="s">
        <v>29</v>
      </c>
      <c r="O3437" t="s">
        <v>29</v>
      </c>
      <c r="P3437">
        <v>1</v>
      </c>
      <c r="Q3437">
        <v>61</v>
      </c>
      <c r="R3437">
        <v>400</v>
      </c>
      <c r="S3437" t="str">
        <f>IF(Table1[[#This Row],[Average_Cost_for_two]]&lt;500,"Low",IF(Table1[[#This Row],[Average_Cost_for_two]]&lt;=1500,"Medium","High"))</f>
        <v>Low</v>
      </c>
      <c r="T3437">
        <v>3.3</v>
      </c>
      <c r="U3437">
        <v>2018</v>
      </c>
      <c r="V3437">
        <v>6</v>
      </c>
      <c r="W3437">
        <v>9</v>
      </c>
      <c r="X3437">
        <f>IF(OR(Main!$U3437=0,
       Main!$V3437=0,
       Main!$W3437=0),
   "",
   DATE(Main!$U3437,
        Main!$V3437,
        Main!$W3437)
)</f>
        <v>43260</v>
      </c>
      <c r="Y3437">
        <f>Table1[[#This Row],[Average_Cost_for_two]]*VLOOKUP(Table1[[#This Row],[Currency]],currency!$A$2:$B$10,2,FALSE)</f>
        <v>4.8</v>
      </c>
      <c r="Z3437" t="str">
        <f>VLOOKUP(C3437,country!A:B,2,FALSE)</f>
        <v>India</v>
      </c>
      <c r="AA3437">
        <f t="shared" si="53"/>
        <v>2</v>
      </c>
    </row>
    <row r="3438" spans="1:27" ht="15.75" customHeight="1" x14ac:dyDescent="0.25">
      <c r="A3438">
        <v>9315</v>
      </c>
      <c r="B3438" t="s">
        <v>7625</v>
      </c>
      <c r="C3438">
        <v>1</v>
      </c>
      <c r="D3438" t="s">
        <v>23</v>
      </c>
      <c r="E3438" t="s">
        <v>7626</v>
      </c>
      <c r="F3438" t="s">
        <v>2451</v>
      </c>
      <c r="G3438" t="s">
        <v>2452</v>
      </c>
      <c r="H3438">
        <v>77.220845699999998</v>
      </c>
      <c r="I3438">
        <v>28.580771299999999</v>
      </c>
      <c r="J3438" t="s">
        <v>6661</v>
      </c>
      <c r="K3438" t="s">
        <v>28</v>
      </c>
      <c r="L3438" t="s">
        <v>29</v>
      </c>
      <c r="M3438" t="s">
        <v>36</v>
      </c>
      <c r="N3438" t="s">
        <v>29</v>
      </c>
      <c r="O3438" t="s">
        <v>29</v>
      </c>
      <c r="P3438">
        <v>1</v>
      </c>
      <c r="Q3438">
        <v>330</v>
      </c>
      <c r="R3438">
        <v>400</v>
      </c>
      <c r="S3438" t="str">
        <f>IF(Table1[[#This Row],[Average_Cost_for_two]]&lt;500,"Low",IF(Table1[[#This Row],[Average_Cost_for_two]]&lt;=1500,"Medium","High"))</f>
        <v>Low</v>
      </c>
      <c r="T3438">
        <v>3.8</v>
      </c>
      <c r="U3438">
        <v>2013</v>
      </c>
      <c r="V3438">
        <v>6</v>
      </c>
      <c r="W3438">
        <v>7</v>
      </c>
      <c r="X3438">
        <f>IF(OR(Main!$U3438=0,
       Main!$V3438=0,
       Main!$W3438=0),
   "",
   DATE(Main!$U3438,
        Main!$V3438,
        Main!$W3438)
)</f>
        <v>41432</v>
      </c>
      <c r="Y3438">
        <f>Table1[[#This Row],[Average_Cost_for_two]]*VLOOKUP(Table1[[#This Row],[Currency]],currency!$A$2:$B$10,2,FALSE)</f>
        <v>4.8</v>
      </c>
      <c r="Z3438" t="str">
        <f>VLOOKUP(C3438,country!A:B,2,FALSE)</f>
        <v>India</v>
      </c>
      <c r="AA3438">
        <f t="shared" si="53"/>
        <v>2</v>
      </c>
    </row>
    <row r="3439" spans="1:27" ht="15.75" customHeight="1" x14ac:dyDescent="0.25">
      <c r="A3439">
        <v>307695</v>
      </c>
      <c r="B3439" t="s">
        <v>7627</v>
      </c>
      <c r="C3439">
        <v>1</v>
      </c>
      <c r="D3439" t="s">
        <v>23</v>
      </c>
      <c r="E3439" t="s">
        <v>6232</v>
      </c>
      <c r="F3439" t="s">
        <v>418</v>
      </c>
      <c r="G3439" t="s">
        <v>419</v>
      </c>
      <c r="H3439">
        <v>77.225606999999997</v>
      </c>
      <c r="I3439">
        <v>28.589970000000001</v>
      </c>
      <c r="J3439" t="s">
        <v>708</v>
      </c>
      <c r="K3439" t="s">
        <v>28</v>
      </c>
      <c r="L3439" t="s">
        <v>29</v>
      </c>
      <c r="M3439" t="s">
        <v>29</v>
      </c>
      <c r="N3439" t="s">
        <v>29</v>
      </c>
      <c r="O3439" t="s">
        <v>29</v>
      </c>
      <c r="P3439">
        <v>1</v>
      </c>
      <c r="Q3439">
        <v>13</v>
      </c>
      <c r="R3439">
        <v>400</v>
      </c>
      <c r="S3439" t="str">
        <f>IF(Table1[[#This Row],[Average_Cost_for_two]]&lt;500,"Low",IF(Table1[[#This Row],[Average_Cost_for_two]]&lt;=1500,"Medium","High"))</f>
        <v>Low</v>
      </c>
      <c r="T3439">
        <v>3.3</v>
      </c>
      <c r="U3439">
        <v>2018</v>
      </c>
      <c r="V3439">
        <v>6</v>
      </c>
      <c r="W3439">
        <v>8</v>
      </c>
      <c r="X3439">
        <f>IF(OR(Main!$U3439=0,
       Main!$V3439=0,
       Main!$W3439=0),
   "",
   DATE(Main!$U3439,
        Main!$V3439,
        Main!$W3439)
)</f>
        <v>43259</v>
      </c>
      <c r="Y3439">
        <f>Table1[[#This Row],[Average_Cost_for_two]]*VLOOKUP(Table1[[#This Row],[Currency]],currency!$A$2:$B$10,2,FALSE)</f>
        <v>4.8</v>
      </c>
      <c r="Z3439" t="str">
        <f>VLOOKUP(C3439,country!A:B,2,FALSE)</f>
        <v>India</v>
      </c>
      <c r="AA3439">
        <f t="shared" si="53"/>
        <v>2</v>
      </c>
    </row>
    <row r="3440" spans="1:27" ht="15.75" customHeight="1" x14ac:dyDescent="0.25">
      <c r="A3440">
        <v>18471330</v>
      </c>
      <c r="B3440" t="s">
        <v>7628</v>
      </c>
      <c r="C3440">
        <v>1</v>
      </c>
      <c r="D3440" t="s">
        <v>23</v>
      </c>
      <c r="E3440" t="s">
        <v>7629</v>
      </c>
      <c r="F3440" t="s">
        <v>418</v>
      </c>
      <c r="G3440" t="s">
        <v>419</v>
      </c>
      <c r="H3440">
        <v>77.220351699999995</v>
      </c>
      <c r="I3440">
        <v>28.585160599999998</v>
      </c>
      <c r="J3440" t="s">
        <v>567</v>
      </c>
      <c r="K3440" t="s">
        <v>28</v>
      </c>
      <c r="L3440" t="s">
        <v>29</v>
      </c>
      <c r="M3440" t="s">
        <v>29</v>
      </c>
      <c r="N3440" t="s">
        <v>29</v>
      </c>
      <c r="O3440" t="s">
        <v>29</v>
      </c>
      <c r="P3440">
        <v>1</v>
      </c>
      <c r="Q3440">
        <v>1</v>
      </c>
      <c r="R3440">
        <v>400</v>
      </c>
      <c r="S3440" t="str">
        <f>IF(Table1[[#This Row],[Average_Cost_for_two]]&lt;500,"Low",IF(Table1[[#This Row],[Average_Cost_for_two]]&lt;=1500,"Medium","High"))</f>
        <v>Low</v>
      </c>
      <c r="T3440">
        <v>1</v>
      </c>
      <c r="U3440">
        <v>2012</v>
      </c>
      <c r="V3440">
        <v>6</v>
      </c>
      <c r="W3440">
        <v>1</v>
      </c>
      <c r="X3440">
        <f>IF(OR(Main!$U3440=0,
       Main!$V3440=0,
       Main!$W3440=0),
   "",
   DATE(Main!$U3440,
        Main!$V3440,
        Main!$W3440)
)</f>
        <v>41061</v>
      </c>
      <c r="Y3440">
        <f>Table1[[#This Row],[Average_Cost_for_two]]*VLOOKUP(Table1[[#This Row],[Currency]],currency!$A$2:$B$10,2,FALSE)</f>
        <v>4.8</v>
      </c>
      <c r="Z3440" t="str">
        <f>VLOOKUP(C3440,country!A:B,2,FALSE)</f>
        <v>India</v>
      </c>
      <c r="AA3440">
        <f t="shared" si="53"/>
        <v>2</v>
      </c>
    </row>
    <row r="3441" spans="1:27" ht="15.75" customHeight="1" x14ac:dyDescent="0.25">
      <c r="A3441">
        <v>305526</v>
      </c>
      <c r="B3441" t="s">
        <v>7630</v>
      </c>
      <c r="C3441">
        <v>1</v>
      </c>
      <c r="D3441" t="s">
        <v>23</v>
      </c>
      <c r="E3441" t="s">
        <v>7631</v>
      </c>
      <c r="F3441" t="s">
        <v>1743</v>
      </c>
      <c r="G3441" t="s">
        <v>1742</v>
      </c>
      <c r="H3441">
        <v>77.213668699999999</v>
      </c>
      <c r="I3441">
        <v>28.538921999999999</v>
      </c>
      <c r="J3441" t="s">
        <v>877</v>
      </c>
      <c r="K3441" t="s">
        <v>28</v>
      </c>
      <c r="L3441" t="s">
        <v>29</v>
      </c>
      <c r="M3441" t="s">
        <v>36</v>
      </c>
      <c r="N3441" t="s">
        <v>29</v>
      </c>
      <c r="O3441" t="s">
        <v>29</v>
      </c>
      <c r="P3441">
        <v>1</v>
      </c>
      <c r="Q3441">
        <v>370</v>
      </c>
      <c r="R3441">
        <v>400</v>
      </c>
      <c r="S3441" t="str">
        <f>IF(Table1[[#This Row],[Average_Cost_for_two]]&lt;500,"Low",IF(Table1[[#This Row],[Average_Cost_for_two]]&lt;=1500,"Medium","High"))</f>
        <v>Low</v>
      </c>
      <c r="T3441">
        <v>3.7</v>
      </c>
      <c r="U3441">
        <v>2011</v>
      </c>
      <c r="V3441">
        <v>6</v>
      </c>
      <c r="W3441">
        <v>16</v>
      </c>
      <c r="X3441">
        <f>IF(OR(Main!$U3441=0,
       Main!$V3441=0,
       Main!$W3441=0),
   "",
   DATE(Main!$U3441,
        Main!$V3441,
        Main!$W3441)
)</f>
        <v>40710</v>
      </c>
      <c r="Y3441">
        <f>Table1[[#This Row],[Average_Cost_for_two]]*VLOOKUP(Table1[[#This Row],[Currency]],currency!$A$2:$B$10,2,FALSE)</f>
        <v>4.8</v>
      </c>
      <c r="Z3441" t="str">
        <f>VLOOKUP(C3441,country!A:B,2,FALSE)</f>
        <v>India</v>
      </c>
      <c r="AA3441">
        <f t="shared" si="53"/>
        <v>2</v>
      </c>
    </row>
    <row r="3442" spans="1:27" ht="15.75" customHeight="1" x14ac:dyDescent="0.25">
      <c r="A3442">
        <v>18432170</v>
      </c>
      <c r="B3442" t="s">
        <v>7632</v>
      </c>
      <c r="C3442">
        <v>1</v>
      </c>
      <c r="D3442" t="s">
        <v>23</v>
      </c>
      <c r="E3442" t="s">
        <v>7633</v>
      </c>
      <c r="F3442" t="s">
        <v>119</v>
      </c>
      <c r="G3442" t="s">
        <v>120</v>
      </c>
      <c r="H3442">
        <v>0</v>
      </c>
      <c r="I3442">
        <v>0</v>
      </c>
      <c r="J3442" t="s">
        <v>851</v>
      </c>
      <c r="K3442" t="s">
        <v>28</v>
      </c>
      <c r="L3442" t="s">
        <v>29</v>
      </c>
      <c r="M3442" t="s">
        <v>29</v>
      </c>
      <c r="N3442" t="s">
        <v>29</v>
      </c>
      <c r="O3442" t="s">
        <v>29</v>
      </c>
      <c r="P3442">
        <v>1</v>
      </c>
      <c r="Q3442">
        <v>1</v>
      </c>
      <c r="R3442">
        <v>400</v>
      </c>
      <c r="S3442" t="str">
        <f>IF(Table1[[#This Row],[Average_Cost_for_two]]&lt;500,"Low",IF(Table1[[#This Row],[Average_Cost_for_two]]&lt;=1500,"Medium","High"))</f>
        <v>Low</v>
      </c>
      <c r="T3442">
        <v>1</v>
      </c>
      <c r="U3442">
        <v>2014</v>
      </c>
      <c r="V3442">
        <v>6</v>
      </c>
      <c r="W3442">
        <v>18</v>
      </c>
      <c r="X3442">
        <f>IF(OR(Main!$U3442=0,
       Main!$V3442=0,
       Main!$W3442=0),
   "",
   DATE(Main!$U3442,
        Main!$V3442,
        Main!$W3442)
)</f>
        <v>41808</v>
      </c>
      <c r="Y3442">
        <f>Table1[[#This Row],[Average_Cost_for_two]]*VLOOKUP(Table1[[#This Row],[Currency]],currency!$A$2:$B$10,2,FALSE)</f>
        <v>4.8</v>
      </c>
      <c r="Z3442" t="str">
        <f>VLOOKUP(C3442,country!A:B,2,FALSE)</f>
        <v>India</v>
      </c>
      <c r="AA3442">
        <f t="shared" si="53"/>
        <v>2</v>
      </c>
    </row>
    <row r="3443" spans="1:27" ht="15.75" customHeight="1" x14ac:dyDescent="0.25">
      <c r="A3443">
        <v>309517</v>
      </c>
      <c r="B3443" t="s">
        <v>7634</v>
      </c>
      <c r="C3443">
        <v>1</v>
      </c>
      <c r="D3443" t="s">
        <v>23</v>
      </c>
      <c r="E3443" t="s">
        <v>7635</v>
      </c>
      <c r="F3443" t="s">
        <v>621</v>
      </c>
      <c r="G3443" t="s">
        <v>622</v>
      </c>
      <c r="H3443">
        <v>77.193888900000005</v>
      </c>
      <c r="I3443">
        <v>28.523747499999999</v>
      </c>
      <c r="J3443" t="s">
        <v>480</v>
      </c>
      <c r="K3443" t="s">
        <v>28</v>
      </c>
      <c r="L3443" t="s">
        <v>29</v>
      </c>
      <c r="M3443" t="s">
        <v>29</v>
      </c>
      <c r="N3443" t="s">
        <v>29</v>
      </c>
      <c r="O3443" t="s">
        <v>29</v>
      </c>
      <c r="P3443">
        <v>1</v>
      </c>
      <c r="Q3443">
        <v>6</v>
      </c>
      <c r="R3443">
        <v>400</v>
      </c>
      <c r="S3443" t="str">
        <f>IF(Table1[[#This Row],[Average_Cost_for_two]]&lt;500,"Low",IF(Table1[[#This Row],[Average_Cost_for_two]]&lt;=1500,"Medium","High"))</f>
        <v>Low</v>
      </c>
      <c r="T3443">
        <v>2.9</v>
      </c>
      <c r="U3443">
        <v>2011</v>
      </c>
      <c r="V3443">
        <v>6</v>
      </c>
      <c r="W3443">
        <v>15</v>
      </c>
      <c r="X3443">
        <f>IF(OR(Main!$U3443=0,
       Main!$V3443=0,
       Main!$W3443=0),
   "",
   DATE(Main!$U3443,
        Main!$V3443,
        Main!$W3443)
)</f>
        <v>40709</v>
      </c>
      <c r="Y3443">
        <f>Table1[[#This Row],[Average_Cost_for_two]]*VLOOKUP(Table1[[#This Row],[Currency]],currency!$A$2:$B$10,2,FALSE)</f>
        <v>4.8</v>
      </c>
      <c r="Z3443" t="str">
        <f>VLOOKUP(C3443,country!A:B,2,FALSE)</f>
        <v>India</v>
      </c>
      <c r="AA3443">
        <f t="shared" si="53"/>
        <v>2</v>
      </c>
    </row>
    <row r="3444" spans="1:27" ht="15.75" customHeight="1" x14ac:dyDescent="0.25">
      <c r="A3444">
        <v>313073</v>
      </c>
      <c r="B3444" t="s">
        <v>7433</v>
      </c>
      <c r="C3444">
        <v>1</v>
      </c>
      <c r="D3444" t="s">
        <v>23</v>
      </c>
      <c r="E3444" t="s">
        <v>7636</v>
      </c>
      <c r="F3444" t="s">
        <v>621</v>
      </c>
      <c r="G3444" t="s">
        <v>622</v>
      </c>
      <c r="H3444">
        <v>77.1873875</v>
      </c>
      <c r="I3444">
        <v>28.5266257</v>
      </c>
      <c r="J3444" t="s">
        <v>855</v>
      </c>
      <c r="K3444" t="s">
        <v>28</v>
      </c>
      <c r="L3444" t="s">
        <v>29</v>
      </c>
      <c r="M3444" t="s">
        <v>29</v>
      </c>
      <c r="N3444" t="s">
        <v>29</v>
      </c>
      <c r="O3444" t="s">
        <v>29</v>
      </c>
      <c r="P3444">
        <v>1</v>
      </c>
      <c r="Q3444">
        <v>3</v>
      </c>
      <c r="R3444">
        <v>400</v>
      </c>
      <c r="S3444" t="str">
        <f>IF(Table1[[#This Row],[Average_Cost_for_two]]&lt;500,"Low",IF(Table1[[#This Row],[Average_Cost_for_two]]&lt;=1500,"Medium","High"))</f>
        <v>Low</v>
      </c>
      <c r="T3444">
        <v>1</v>
      </c>
      <c r="U3444">
        <v>2014</v>
      </c>
      <c r="V3444">
        <v>6</v>
      </c>
      <c r="W3444">
        <v>12</v>
      </c>
      <c r="X3444">
        <f>IF(OR(Main!$U3444=0,
       Main!$V3444=0,
       Main!$W3444=0),
   "",
   DATE(Main!$U3444,
        Main!$V3444,
        Main!$W3444)
)</f>
        <v>41802</v>
      </c>
      <c r="Y3444">
        <f>Table1[[#This Row],[Average_Cost_for_two]]*VLOOKUP(Table1[[#This Row],[Currency]],currency!$A$2:$B$10,2,FALSE)</f>
        <v>4.8</v>
      </c>
      <c r="Z3444" t="str">
        <f>VLOOKUP(C3444,country!A:B,2,FALSE)</f>
        <v>India</v>
      </c>
      <c r="AA3444">
        <f t="shared" si="53"/>
        <v>2</v>
      </c>
    </row>
    <row r="3445" spans="1:27" ht="15.75" customHeight="1" x14ac:dyDescent="0.25">
      <c r="A3445">
        <v>8845</v>
      </c>
      <c r="B3445" t="s">
        <v>7433</v>
      </c>
      <c r="C3445">
        <v>1</v>
      </c>
      <c r="D3445" t="s">
        <v>23</v>
      </c>
      <c r="E3445" t="s">
        <v>7637</v>
      </c>
      <c r="F3445" t="s">
        <v>3162</v>
      </c>
      <c r="G3445" t="s">
        <v>3161</v>
      </c>
      <c r="H3445">
        <v>77.146642</v>
      </c>
      <c r="I3445">
        <v>28.6568212</v>
      </c>
      <c r="J3445" t="s">
        <v>855</v>
      </c>
      <c r="K3445" t="s">
        <v>28</v>
      </c>
      <c r="L3445" t="s">
        <v>29</v>
      </c>
      <c r="M3445" t="s">
        <v>29</v>
      </c>
      <c r="N3445" t="s">
        <v>29</v>
      </c>
      <c r="O3445" t="s">
        <v>29</v>
      </c>
      <c r="P3445">
        <v>1</v>
      </c>
      <c r="Q3445">
        <v>33</v>
      </c>
      <c r="R3445">
        <v>400</v>
      </c>
      <c r="S3445" t="str">
        <f>IF(Table1[[#This Row],[Average_Cost_for_two]]&lt;500,"Low",IF(Table1[[#This Row],[Average_Cost_for_two]]&lt;=1500,"Medium","High"))</f>
        <v>Low</v>
      </c>
      <c r="T3445">
        <v>3.5</v>
      </c>
      <c r="U3445">
        <v>2012</v>
      </c>
      <c r="V3445">
        <v>6</v>
      </c>
      <c r="W3445">
        <v>26</v>
      </c>
      <c r="X3445">
        <f>IF(OR(Main!$U3445=0,
       Main!$V3445=0,
       Main!$W3445=0),
   "",
   DATE(Main!$U3445,
        Main!$V3445,
        Main!$W3445)
)</f>
        <v>41086</v>
      </c>
      <c r="Y3445">
        <f>Table1[[#This Row],[Average_Cost_for_two]]*VLOOKUP(Table1[[#This Row],[Currency]],currency!$A$2:$B$10,2,FALSE)</f>
        <v>4.8</v>
      </c>
      <c r="Z3445" t="str">
        <f>VLOOKUP(C3445,country!A:B,2,FALSE)</f>
        <v>India</v>
      </c>
      <c r="AA3445">
        <f t="shared" si="53"/>
        <v>2</v>
      </c>
    </row>
    <row r="3446" spans="1:27" ht="15.75" customHeight="1" x14ac:dyDescent="0.25">
      <c r="A3446">
        <v>302945</v>
      </c>
      <c r="B3446" t="s">
        <v>6876</v>
      </c>
      <c r="C3446">
        <v>1</v>
      </c>
      <c r="D3446" t="s">
        <v>23</v>
      </c>
      <c r="E3446" t="s">
        <v>7638</v>
      </c>
      <c r="F3446" t="s">
        <v>55</v>
      </c>
      <c r="G3446" t="s">
        <v>56</v>
      </c>
      <c r="H3446">
        <v>77.272053209999996</v>
      </c>
      <c r="I3446">
        <v>28.559826650000002</v>
      </c>
      <c r="J3446" t="s">
        <v>7639</v>
      </c>
      <c r="K3446" t="s">
        <v>28</v>
      </c>
      <c r="L3446" t="s">
        <v>29</v>
      </c>
      <c r="M3446" t="s">
        <v>29</v>
      </c>
      <c r="N3446" t="s">
        <v>29</v>
      </c>
      <c r="O3446" t="s">
        <v>29</v>
      </c>
      <c r="P3446">
        <v>1</v>
      </c>
      <c r="Q3446">
        <v>129</v>
      </c>
      <c r="R3446">
        <v>400</v>
      </c>
      <c r="S3446" t="str">
        <f>IF(Table1[[#This Row],[Average_Cost_for_two]]&lt;500,"Low",IF(Table1[[#This Row],[Average_Cost_for_two]]&lt;=1500,"Medium","High"))</f>
        <v>Low</v>
      </c>
      <c r="T3446">
        <v>3.6</v>
      </c>
      <c r="U3446">
        <v>2012</v>
      </c>
      <c r="V3446">
        <v>6</v>
      </c>
      <c r="W3446">
        <v>3</v>
      </c>
      <c r="X3446">
        <f>IF(OR(Main!$U3446=0,
       Main!$V3446=0,
       Main!$W3446=0),
   "",
   DATE(Main!$U3446,
        Main!$V3446,
        Main!$W3446)
)</f>
        <v>41063</v>
      </c>
      <c r="Y3446">
        <f>Table1[[#This Row],[Average_Cost_for_two]]*VLOOKUP(Table1[[#This Row],[Currency]],currency!$A$2:$B$10,2,FALSE)</f>
        <v>4.8</v>
      </c>
      <c r="Z3446" t="str">
        <f>VLOOKUP(C3446,country!A:B,2,FALSE)</f>
        <v>India</v>
      </c>
      <c r="AA3446">
        <f t="shared" si="53"/>
        <v>2</v>
      </c>
    </row>
    <row r="3447" spans="1:27" ht="15.75" customHeight="1" x14ac:dyDescent="0.25">
      <c r="A3447">
        <v>7618</v>
      </c>
      <c r="B3447" t="s">
        <v>7640</v>
      </c>
      <c r="C3447">
        <v>1</v>
      </c>
      <c r="D3447" t="s">
        <v>23</v>
      </c>
      <c r="E3447" t="s">
        <v>7641</v>
      </c>
      <c r="F3447" t="s">
        <v>2338</v>
      </c>
      <c r="G3447" t="s">
        <v>2339</v>
      </c>
      <c r="H3447">
        <v>77.230088800000004</v>
      </c>
      <c r="I3447">
        <v>28.543824300000001</v>
      </c>
      <c r="J3447" t="s">
        <v>1262</v>
      </c>
      <c r="K3447" t="s">
        <v>28</v>
      </c>
      <c r="L3447" t="s">
        <v>29</v>
      </c>
      <c r="M3447" t="s">
        <v>29</v>
      </c>
      <c r="N3447" t="s">
        <v>29</v>
      </c>
      <c r="O3447" t="s">
        <v>29</v>
      </c>
      <c r="P3447">
        <v>1</v>
      </c>
      <c r="Q3447">
        <v>46</v>
      </c>
      <c r="R3447">
        <v>400</v>
      </c>
      <c r="S3447" t="str">
        <f>IF(Table1[[#This Row],[Average_Cost_for_two]]&lt;500,"Low",IF(Table1[[#This Row],[Average_Cost_for_two]]&lt;=1500,"Medium","High"))</f>
        <v>Low</v>
      </c>
      <c r="T3447">
        <v>3.3</v>
      </c>
      <c r="U3447">
        <v>2018</v>
      </c>
      <c r="V3447">
        <v>6</v>
      </c>
      <c r="W3447">
        <v>19</v>
      </c>
      <c r="X3447">
        <f>IF(OR(Main!$U3447=0,
       Main!$V3447=0,
       Main!$W3447=0),
   "",
   DATE(Main!$U3447,
        Main!$V3447,
        Main!$W3447)
)</f>
        <v>43270</v>
      </c>
      <c r="Y3447">
        <f>Table1[[#This Row],[Average_Cost_for_two]]*VLOOKUP(Table1[[#This Row],[Currency]],currency!$A$2:$B$10,2,FALSE)</f>
        <v>4.8</v>
      </c>
      <c r="Z3447" t="str">
        <f>VLOOKUP(C3447,country!A:B,2,FALSE)</f>
        <v>India</v>
      </c>
      <c r="AA3447">
        <f t="shared" si="53"/>
        <v>2</v>
      </c>
    </row>
    <row r="3448" spans="1:27" ht="15.75" customHeight="1" x14ac:dyDescent="0.25">
      <c r="A3448">
        <v>312425</v>
      </c>
      <c r="B3448" t="s">
        <v>7642</v>
      </c>
      <c r="C3448">
        <v>1</v>
      </c>
      <c r="D3448" t="s">
        <v>23</v>
      </c>
      <c r="E3448" t="s">
        <v>7643</v>
      </c>
      <c r="F3448" t="s">
        <v>2939</v>
      </c>
      <c r="G3448" t="s">
        <v>2940</v>
      </c>
      <c r="H3448">
        <v>77.104846199999997</v>
      </c>
      <c r="I3448">
        <v>28.669180399999998</v>
      </c>
      <c r="J3448" t="s">
        <v>523</v>
      </c>
      <c r="K3448" t="s">
        <v>28</v>
      </c>
      <c r="L3448" t="s">
        <v>29</v>
      </c>
      <c r="M3448" t="s">
        <v>36</v>
      </c>
      <c r="N3448" t="s">
        <v>29</v>
      </c>
      <c r="O3448" t="s">
        <v>29</v>
      </c>
      <c r="P3448">
        <v>1</v>
      </c>
      <c r="Q3448">
        <v>76</v>
      </c>
      <c r="R3448">
        <v>400</v>
      </c>
      <c r="S3448" t="str">
        <f>IF(Table1[[#This Row],[Average_Cost_for_two]]&lt;500,"Low",IF(Table1[[#This Row],[Average_Cost_for_two]]&lt;=1500,"Medium","High"))</f>
        <v>Low</v>
      </c>
      <c r="T3448">
        <v>3.5</v>
      </c>
      <c r="U3448">
        <v>2010</v>
      </c>
      <c r="V3448">
        <v>6</v>
      </c>
      <c r="W3448">
        <v>27</v>
      </c>
      <c r="X3448">
        <f>IF(OR(Main!$U3448=0,
       Main!$V3448=0,
       Main!$W3448=0),
   "",
   DATE(Main!$U3448,
        Main!$V3448,
        Main!$W3448)
)</f>
        <v>40356</v>
      </c>
      <c r="Y3448">
        <f>Table1[[#This Row],[Average_Cost_for_two]]*VLOOKUP(Table1[[#This Row],[Currency]],currency!$A$2:$B$10,2,FALSE)</f>
        <v>4.8</v>
      </c>
      <c r="Z3448" t="str">
        <f>VLOOKUP(C3448,country!A:B,2,FALSE)</f>
        <v>India</v>
      </c>
      <c r="AA3448">
        <f t="shared" si="53"/>
        <v>2</v>
      </c>
    </row>
    <row r="3449" spans="1:27" ht="15.75" customHeight="1" x14ac:dyDescent="0.25">
      <c r="A3449">
        <v>1308</v>
      </c>
      <c r="B3449" t="s">
        <v>7431</v>
      </c>
      <c r="C3449">
        <v>1</v>
      </c>
      <c r="D3449" t="s">
        <v>23</v>
      </c>
      <c r="E3449" t="s">
        <v>7644</v>
      </c>
      <c r="F3449" t="s">
        <v>1745</v>
      </c>
      <c r="G3449" t="s">
        <v>1746</v>
      </c>
      <c r="H3449">
        <v>77.133109419999997</v>
      </c>
      <c r="I3449">
        <v>28.6701719</v>
      </c>
      <c r="J3449" t="s">
        <v>830</v>
      </c>
      <c r="K3449" t="s">
        <v>28</v>
      </c>
      <c r="L3449" t="s">
        <v>29</v>
      </c>
      <c r="M3449" t="s">
        <v>29</v>
      </c>
      <c r="N3449" t="s">
        <v>29</v>
      </c>
      <c r="O3449" t="s">
        <v>29</v>
      </c>
      <c r="P3449">
        <v>1</v>
      </c>
      <c r="Q3449">
        <v>15</v>
      </c>
      <c r="R3449">
        <v>400</v>
      </c>
      <c r="S3449" t="str">
        <f>IF(Table1[[#This Row],[Average_Cost_for_two]]&lt;500,"Low",IF(Table1[[#This Row],[Average_Cost_for_two]]&lt;=1500,"Medium","High"))</f>
        <v>Low</v>
      </c>
      <c r="T3449">
        <v>3.1</v>
      </c>
      <c r="U3449">
        <v>2018</v>
      </c>
      <c r="V3449">
        <v>6</v>
      </c>
      <c r="W3449">
        <v>4</v>
      </c>
      <c r="X3449">
        <f>IF(OR(Main!$U3449=0,
       Main!$V3449=0,
       Main!$W3449=0),
   "",
   DATE(Main!$U3449,
        Main!$V3449,
        Main!$W3449)
)</f>
        <v>43255</v>
      </c>
      <c r="Y3449">
        <f>Table1[[#This Row],[Average_Cost_for_two]]*VLOOKUP(Table1[[#This Row],[Currency]],currency!$A$2:$B$10,2,FALSE)</f>
        <v>4.8</v>
      </c>
      <c r="Z3449" t="str">
        <f>VLOOKUP(C3449,country!A:B,2,FALSE)</f>
        <v>India</v>
      </c>
      <c r="AA3449">
        <f t="shared" si="53"/>
        <v>2</v>
      </c>
    </row>
    <row r="3450" spans="1:27" ht="15.75" customHeight="1" x14ac:dyDescent="0.25">
      <c r="A3450">
        <v>311711</v>
      </c>
      <c r="B3450" t="s">
        <v>7645</v>
      </c>
      <c r="C3450">
        <v>1</v>
      </c>
      <c r="D3450" t="s">
        <v>23</v>
      </c>
      <c r="E3450" t="s">
        <v>7646</v>
      </c>
      <c r="F3450" t="s">
        <v>3011</v>
      </c>
      <c r="G3450" t="s">
        <v>3012</v>
      </c>
      <c r="H3450">
        <v>77.125730200000007</v>
      </c>
      <c r="I3450">
        <v>28.717803700000001</v>
      </c>
      <c r="J3450" t="s">
        <v>523</v>
      </c>
      <c r="K3450" t="s">
        <v>28</v>
      </c>
      <c r="L3450" t="s">
        <v>29</v>
      </c>
      <c r="M3450" t="s">
        <v>29</v>
      </c>
      <c r="N3450" t="s">
        <v>29</v>
      </c>
      <c r="O3450" t="s">
        <v>29</v>
      </c>
      <c r="P3450">
        <v>1</v>
      </c>
      <c r="Q3450">
        <v>34</v>
      </c>
      <c r="R3450">
        <v>400</v>
      </c>
      <c r="S3450" t="str">
        <f>IF(Table1[[#This Row],[Average_Cost_for_two]]&lt;500,"Low",IF(Table1[[#This Row],[Average_Cost_for_two]]&lt;=1500,"Medium","High"))</f>
        <v>Low</v>
      </c>
      <c r="T3450">
        <v>3.3</v>
      </c>
      <c r="U3450">
        <v>2014</v>
      </c>
      <c r="V3450">
        <v>6</v>
      </c>
      <c r="W3450">
        <v>8</v>
      </c>
      <c r="X3450">
        <f>IF(OR(Main!$U3450=0,
       Main!$V3450=0,
       Main!$W3450=0),
   "",
   DATE(Main!$U3450,
        Main!$V3450,
        Main!$W3450)
)</f>
        <v>41798</v>
      </c>
      <c r="Y3450">
        <f>Table1[[#This Row],[Average_Cost_for_two]]*VLOOKUP(Table1[[#This Row],[Currency]],currency!$A$2:$B$10,2,FALSE)</f>
        <v>4.8</v>
      </c>
      <c r="Z3450" t="str">
        <f>VLOOKUP(C3450,country!A:B,2,FALSE)</f>
        <v>India</v>
      </c>
      <c r="AA3450">
        <f t="shared" si="53"/>
        <v>2</v>
      </c>
    </row>
    <row r="3451" spans="1:27" ht="15.75" customHeight="1" x14ac:dyDescent="0.25">
      <c r="A3451">
        <v>18291230</v>
      </c>
      <c r="B3451" t="s">
        <v>7647</v>
      </c>
      <c r="C3451">
        <v>1</v>
      </c>
      <c r="D3451" t="s">
        <v>23</v>
      </c>
      <c r="E3451" t="s">
        <v>7648</v>
      </c>
      <c r="F3451" t="s">
        <v>2698</v>
      </c>
      <c r="G3451" t="s">
        <v>2699</v>
      </c>
      <c r="H3451">
        <v>77.169186400000001</v>
      </c>
      <c r="I3451">
        <v>28.588832700000001</v>
      </c>
      <c r="J3451" t="s">
        <v>7649</v>
      </c>
      <c r="K3451" t="s">
        <v>28</v>
      </c>
      <c r="L3451" t="s">
        <v>29</v>
      </c>
      <c r="M3451" t="s">
        <v>36</v>
      </c>
      <c r="N3451" t="s">
        <v>29</v>
      </c>
      <c r="O3451" t="s">
        <v>29</v>
      </c>
      <c r="P3451">
        <v>1</v>
      </c>
      <c r="Q3451">
        <v>295</v>
      </c>
      <c r="R3451">
        <v>400</v>
      </c>
      <c r="S3451" t="str">
        <f>IF(Table1[[#This Row],[Average_Cost_for_two]]&lt;500,"Low",IF(Table1[[#This Row],[Average_Cost_for_two]]&lt;=1500,"Medium","High"))</f>
        <v>Low</v>
      </c>
      <c r="T3451">
        <v>4.0999999999999996</v>
      </c>
      <c r="U3451">
        <v>2012</v>
      </c>
      <c r="V3451">
        <v>6</v>
      </c>
      <c r="W3451">
        <v>8</v>
      </c>
      <c r="X3451">
        <f>IF(OR(Main!$U3451=0,
       Main!$V3451=0,
       Main!$W3451=0),
   "",
   DATE(Main!$U3451,
        Main!$V3451,
        Main!$W3451)
)</f>
        <v>41068</v>
      </c>
      <c r="Y3451">
        <f>Table1[[#This Row],[Average_Cost_for_two]]*VLOOKUP(Table1[[#This Row],[Currency]],currency!$A$2:$B$10,2,FALSE)</f>
        <v>4.8</v>
      </c>
      <c r="Z3451" t="str">
        <f>VLOOKUP(C3451,country!A:B,2,FALSE)</f>
        <v>India</v>
      </c>
      <c r="AA3451">
        <f t="shared" si="53"/>
        <v>2</v>
      </c>
    </row>
    <row r="3452" spans="1:27" ht="15.75" customHeight="1" x14ac:dyDescent="0.25">
      <c r="A3452">
        <v>18472638</v>
      </c>
      <c r="B3452" t="s">
        <v>7650</v>
      </c>
      <c r="C3452">
        <v>1</v>
      </c>
      <c r="D3452" t="s">
        <v>23</v>
      </c>
      <c r="E3452" t="s">
        <v>7651</v>
      </c>
      <c r="F3452" t="s">
        <v>209</v>
      </c>
      <c r="G3452" t="s">
        <v>208</v>
      </c>
      <c r="H3452">
        <v>77.118411199999997</v>
      </c>
      <c r="I3452">
        <v>28.636212400000002</v>
      </c>
      <c r="J3452" t="s">
        <v>1363</v>
      </c>
      <c r="K3452" t="s">
        <v>28</v>
      </c>
      <c r="L3452" t="s">
        <v>29</v>
      </c>
      <c r="M3452" t="s">
        <v>29</v>
      </c>
      <c r="N3452" t="s">
        <v>29</v>
      </c>
      <c r="O3452" t="s">
        <v>29</v>
      </c>
      <c r="P3452">
        <v>1</v>
      </c>
      <c r="Q3452">
        <v>10</v>
      </c>
      <c r="R3452">
        <v>400</v>
      </c>
      <c r="S3452" t="str">
        <f>IF(Table1[[#This Row],[Average_Cost_for_two]]&lt;500,"Low",IF(Table1[[#This Row],[Average_Cost_for_two]]&lt;=1500,"Medium","High"))</f>
        <v>Low</v>
      </c>
      <c r="T3452">
        <v>3.2</v>
      </c>
      <c r="U3452">
        <v>2018</v>
      </c>
      <c r="V3452">
        <v>6</v>
      </c>
      <c r="W3452">
        <v>13</v>
      </c>
      <c r="X3452">
        <f>IF(OR(Main!$U3452=0,
       Main!$V3452=0,
       Main!$W3452=0),
   "",
   DATE(Main!$U3452,
        Main!$V3452,
        Main!$W3452)
)</f>
        <v>43264</v>
      </c>
      <c r="Y3452">
        <f>Table1[[#This Row],[Average_Cost_for_two]]*VLOOKUP(Table1[[#This Row],[Currency]],currency!$A$2:$B$10,2,FALSE)</f>
        <v>4.8</v>
      </c>
      <c r="Z3452" t="str">
        <f>VLOOKUP(C3452,country!A:B,2,FALSE)</f>
        <v>India</v>
      </c>
      <c r="AA3452">
        <f t="shared" si="53"/>
        <v>2</v>
      </c>
    </row>
    <row r="3453" spans="1:27" ht="15.75" customHeight="1" x14ac:dyDescent="0.25">
      <c r="A3453">
        <v>18244564</v>
      </c>
      <c r="B3453" t="s">
        <v>7652</v>
      </c>
      <c r="C3453">
        <v>1</v>
      </c>
      <c r="D3453" t="s">
        <v>23</v>
      </c>
      <c r="E3453" t="s">
        <v>7653</v>
      </c>
      <c r="F3453" t="s">
        <v>713</v>
      </c>
      <c r="G3453" t="s">
        <v>714</v>
      </c>
      <c r="H3453">
        <v>77.115140199999999</v>
      </c>
      <c r="I3453">
        <v>28.648810699999999</v>
      </c>
      <c r="J3453" t="s">
        <v>580</v>
      </c>
      <c r="K3453" t="s">
        <v>28</v>
      </c>
      <c r="L3453" t="s">
        <v>29</v>
      </c>
      <c r="M3453" t="s">
        <v>29</v>
      </c>
      <c r="N3453" t="s">
        <v>29</v>
      </c>
      <c r="O3453" t="s">
        <v>29</v>
      </c>
      <c r="P3453">
        <v>1</v>
      </c>
      <c r="Q3453">
        <v>1</v>
      </c>
      <c r="R3453">
        <v>400</v>
      </c>
      <c r="S3453" t="str">
        <f>IF(Table1[[#This Row],[Average_Cost_for_two]]&lt;500,"Low",IF(Table1[[#This Row],[Average_Cost_for_two]]&lt;=1500,"Medium","High"))</f>
        <v>Low</v>
      </c>
      <c r="T3453">
        <v>1</v>
      </c>
      <c r="U3453">
        <v>2013</v>
      </c>
      <c r="V3453">
        <v>6</v>
      </c>
      <c r="W3453">
        <v>21</v>
      </c>
      <c r="X3453">
        <f>IF(OR(Main!$U3453=0,
       Main!$V3453=0,
       Main!$W3453=0),
   "",
   DATE(Main!$U3453,
        Main!$V3453,
        Main!$W3453)
)</f>
        <v>41446</v>
      </c>
      <c r="Y3453">
        <f>Table1[[#This Row],[Average_Cost_for_two]]*VLOOKUP(Table1[[#This Row],[Currency]],currency!$A$2:$B$10,2,FALSE)</f>
        <v>4.8</v>
      </c>
      <c r="Z3453" t="str">
        <f>VLOOKUP(C3453,country!A:B,2,FALSE)</f>
        <v>India</v>
      </c>
      <c r="AA3453">
        <f t="shared" si="53"/>
        <v>2</v>
      </c>
    </row>
    <row r="3454" spans="1:27" ht="15.75" customHeight="1" x14ac:dyDescent="0.25">
      <c r="A3454">
        <v>9209</v>
      </c>
      <c r="B3454" t="s">
        <v>7654</v>
      </c>
      <c r="C3454">
        <v>1</v>
      </c>
      <c r="D3454" t="s">
        <v>23</v>
      </c>
      <c r="E3454" t="s">
        <v>7655</v>
      </c>
      <c r="F3454" t="s">
        <v>1162</v>
      </c>
      <c r="G3454" t="s">
        <v>1163</v>
      </c>
      <c r="H3454">
        <v>77.030640500000004</v>
      </c>
      <c r="I3454">
        <v>28.6191566</v>
      </c>
      <c r="J3454" t="s">
        <v>5920</v>
      </c>
      <c r="K3454" t="s">
        <v>28</v>
      </c>
      <c r="L3454" t="s">
        <v>29</v>
      </c>
      <c r="M3454" t="s">
        <v>29</v>
      </c>
      <c r="N3454" t="s">
        <v>29</v>
      </c>
      <c r="O3454" t="s">
        <v>29</v>
      </c>
      <c r="P3454">
        <v>1</v>
      </c>
      <c r="Q3454">
        <v>7</v>
      </c>
      <c r="R3454">
        <v>400</v>
      </c>
      <c r="S3454" t="str">
        <f>IF(Table1[[#This Row],[Average_Cost_for_two]]&lt;500,"Low",IF(Table1[[#This Row],[Average_Cost_for_two]]&lt;=1500,"Medium","High"))</f>
        <v>Low</v>
      </c>
      <c r="T3454">
        <v>2.8</v>
      </c>
      <c r="U3454">
        <v>2014</v>
      </c>
      <c r="V3454">
        <v>6</v>
      </c>
      <c r="W3454">
        <v>26</v>
      </c>
      <c r="X3454">
        <f>IF(OR(Main!$U3454=0,
       Main!$V3454=0,
       Main!$W3454=0),
   "",
   DATE(Main!$U3454,
        Main!$V3454,
        Main!$W3454)
)</f>
        <v>41816</v>
      </c>
      <c r="Y3454">
        <f>Table1[[#This Row],[Average_Cost_for_two]]*VLOOKUP(Table1[[#This Row],[Currency]],currency!$A$2:$B$10,2,FALSE)</f>
        <v>4.8</v>
      </c>
      <c r="Z3454" t="str">
        <f>VLOOKUP(C3454,country!A:B,2,FALSE)</f>
        <v>India</v>
      </c>
      <c r="AA3454">
        <f t="shared" si="53"/>
        <v>2</v>
      </c>
    </row>
    <row r="3455" spans="1:27" ht="15.75" customHeight="1" x14ac:dyDescent="0.25">
      <c r="A3455">
        <v>2204</v>
      </c>
      <c r="B3455" t="s">
        <v>5935</v>
      </c>
      <c r="C3455">
        <v>1</v>
      </c>
      <c r="D3455" t="s">
        <v>23</v>
      </c>
      <c r="E3455" t="s">
        <v>7656</v>
      </c>
      <c r="F3455" t="s">
        <v>718</v>
      </c>
      <c r="G3455" t="s">
        <v>719</v>
      </c>
      <c r="H3455">
        <v>77.155057940000006</v>
      </c>
      <c r="I3455">
        <v>28.561574660000002</v>
      </c>
      <c r="J3455" t="s">
        <v>706</v>
      </c>
      <c r="K3455" t="s">
        <v>28</v>
      </c>
      <c r="L3455" t="s">
        <v>29</v>
      </c>
      <c r="M3455" t="s">
        <v>36</v>
      </c>
      <c r="N3455" t="s">
        <v>29</v>
      </c>
      <c r="O3455" t="s">
        <v>29</v>
      </c>
      <c r="P3455">
        <v>1</v>
      </c>
      <c r="Q3455">
        <v>28</v>
      </c>
      <c r="R3455">
        <v>400</v>
      </c>
      <c r="S3455" t="str">
        <f>IF(Table1[[#This Row],[Average_Cost_for_two]]&lt;500,"Low",IF(Table1[[#This Row],[Average_Cost_for_two]]&lt;=1500,"Medium","High"))</f>
        <v>Low</v>
      </c>
      <c r="T3455">
        <v>3.2</v>
      </c>
      <c r="U3455">
        <v>2017</v>
      </c>
      <c r="V3455">
        <v>6</v>
      </c>
      <c r="W3455">
        <v>8</v>
      </c>
      <c r="X3455">
        <f>IF(OR(Main!$U3455=0,
       Main!$V3455=0,
       Main!$W3455=0),
   "",
   DATE(Main!$U3455,
        Main!$V3455,
        Main!$W3455)
)</f>
        <v>42894</v>
      </c>
      <c r="Y3455">
        <f>Table1[[#This Row],[Average_Cost_for_two]]*VLOOKUP(Table1[[#This Row],[Currency]],currency!$A$2:$B$10,2,FALSE)</f>
        <v>4.8</v>
      </c>
      <c r="Z3455" t="str">
        <f>VLOOKUP(C3455,country!A:B,2,FALSE)</f>
        <v>India</v>
      </c>
      <c r="AA3455">
        <f t="shared" si="53"/>
        <v>2</v>
      </c>
    </row>
    <row r="3456" spans="1:27" ht="15.75" customHeight="1" x14ac:dyDescent="0.25">
      <c r="A3456">
        <v>18279461</v>
      </c>
      <c r="B3456" t="s">
        <v>854</v>
      </c>
      <c r="C3456">
        <v>1</v>
      </c>
      <c r="D3456" t="s">
        <v>23</v>
      </c>
      <c r="E3456" t="s">
        <v>7657</v>
      </c>
      <c r="F3456" t="s">
        <v>718</v>
      </c>
      <c r="G3456" t="s">
        <v>719</v>
      </c>
      <c r="H3456">
        <v>77.163411339999996</v>
      </c>
      <c r="I3456">
        <v>28.557483449999999</v>
      </c>
      <c r="J3456" t="s">
        <v>855</v>
      </c>
      <c r="K3456" t="s">
        <v>28</v>
      </c>
      <c r="L3456" t="s">
        <v>29</v>
      </c>
      <c r="M3456" t="s">
        <v>29</v>
      </c>
      <c r="N3456" t="s">
        <v>29</v>
      </c>
      <c r="O3456" t="s">
        <v>29</v>
      </c>
      <c r="P3456">
        <v>1</v>
      </c>
      <c r="Q3456">
        <v>3</v>
      </c>
      <c r="R3456">
        <v>400</v>
      </c>
      <c r="S3456" t="str">
        <f>IF(Table1[[#This Row],[Average_Cost_for_two]]&lt;500,"Low",IF(Table1[[#This Row],[Average_Cost_for_two]]&lt;=1500,"Medium","High"))</f>
        <v>Low</v>
      </c>
      <c r="T3456">
        <v>1</v>
      </c>
      <c r="U3456">
        <v>2011</v>
      </c>
      <c r="V3456">
        <v>6</v>
      </c>
      <c r="W3456">
        <v>19</v>
      </c>
      <c r="X3456">
        <f>IF(OR(Main!$U3456=0,
       Main!$V3456=0,
       Main!$W3456=0),
   "",
   DATE(Main!$U3456,
        Main!$V3456,
        Main!$W3456)
)</f>
        <v>40713</v>
      </c>
      <c r="Y3456">
        <f>Table1[[#This Row],[Average_Cost_for_two]]*VLOOKUP(Table1[[#This Row],[Currency]],currency!$A$2:$B$10,2,FALSE)</f>
        <v>4.8</v>
      </c>
      <c r="Z3456" t="str">
        <f>VLOOKUP(C3456,country!A:B,2,FALSE)</f>
        <v>India</v>
      </c>
      <c r="AA3456">
        <f t="shared" si="53"/>
        <v>2</v>
      </c>
    </row>
    <row r="3457" spans="1:27" ht="15.75" customHeight="1" x14ac:dyDescent="0.25">
      <c r="A3457">
        <v>6251</v>
      </c>
      <c r="B3457" t="s">
        <v>7658</v>
      </c>
      <c r="C3457">
        <v>1</v>
      </c>
      <c r="D3457" t="s">
        <v>23</v>
      </c>
      <c r="E3457" t="s">
        <v>7659</v>
      </c>
      <c r="F3457" t="s">
        <v>214</v>
      </c>
      <c r="G3457" t="s">
        <v>215</v>
      </c>
      <c r="H3457">
        <v>77.318254260000003</v>
      </c>
      <c r="I3457">
        <v>28.671167359999998</v>
      </c>
      <c r="J3457" t="s">
        <v>706</v>
      </c>
      <c r="K3457" t="s">
        <v>28</v>
      </c>
      <c r="L3457" t="s">
        <v>29</v>
      </c>
      <c r="M3457" t="s">
        <v>29</v>
      </c>
      <c r="N3457" t="s">
        <v>29</v>
      </c>
      <c r="O3457" t="s">
        <v>29</v>
      </c>
      <c r="P3457">
        <v>1</v>
      </c>
      <c r="Q3457">
        <v>51</v>
      </c>
      <c r="R3457">
        <v>400</v>
      </c>
      <c r="S3457" t="str">
        <f>IF(Table1[[#This Row],[Average_Cost_for_two]]&lt;500,"Low",IF(Table1[[#This Row],[Average_Cost_for_two]]&lt;=1500,"Medium","High"))</f>
        <v>Low</v>
      </c>
      <c r="T3457">
        <v>2.5</v>
      </c>
      <c r="U3457">
        <v>2018</v>
      </c>
      <c r="V3457">
        <v>6</v>
      </c>
      <c r="W3457">
        <v>18</v>
      </c>
      <c r="X3457">
        <f>IF(OR(Main!$U3457=0,
       Main!$V3457=0,
       Main!$W3457=0),
   "",
   DATE(Main!$U3457,
        Main!$V3457,
        Main!$W3457)
)</f>
        <v>43269</v>
      </c>
      <c r="Y3457">
        <f>Table1[[#This Row],[Average_Cost_for_two]]*VLOOKUP(Table1[[#This Row],[Currency]],currency!$A$2:$B$10,2,FALSE)</f>
        <v>4.8</v>
      </c>
      <c r="Z3457" t="str">
        <f>VLOOKUP(C3457,country!A:B,2,FALSE)</f>
        <v>India</v>
      </c>
      <c r="AA3457">
        <f t="shared" si="53"/>
        <v>2</v>
      </c>
    </row>
    <row r="3458" spans="1:27" ht="15.75" customHeight="1" x14ac:dyDescent="0.25">
      <c r="A3458">
        <v>312756</v>
      </c>
      <c r="B3458" t="s">
        <v>7660</v>
      </c>
      <c r="C3458">
        <v>1</v>
      </c>
      <c r="D3458" t="s">
        <v>23</v>
      </c>
      <c r="E3458" t="s">
        <v>7661</v>
      </c>
      <c r="F3458" t="s">
        <v>1168</v>
      </c>
      <c r="G3458" t="s">
        <v>1169</v>
      </c>
      <c r="H3458">
        <v>77.2133453</v>
      </c>
      <c r="I3458">
        <v>28.562265100000001</v>
      </c>
      <c r="J3458" t="s">
        <v>2126</v>
      </c>
      <c r="K3458" t="s">
        <v>28</v>
      </c>
      <c r="L3458" t="s">
        <v>29</v>
      </c>
      <c r="M3458" t="s">
        <v>29</v>
      </c>
      <c r="N3458" t="s">
        <v>29</v>
      </c>
      <c r="O3458" t="s">
        <v>29</v>
      </c>
      <c r="P3458">
        <v>1</v>
      </c>
      <c r="Q3458">
        <v>8</v>
      </c>
      <c r="R3458">
        <v>400</v>
      </c>
      <c r="S3458" t="str">
        <f>IF(Table1[[#This Row],[Average_Cost_for_two]]&lt;500,"Low",IF(Table1[[#This Row],[Average_Cost_for_two]]&lt;=1500,"Medium","High"))</f>
        <v>Low</v>
      </c>
      <c r="T3458">
        <v>2.7</v>
      </c>
      <c r="U3458">
        <v>2011</v>
      </c>
      <c r="V3458">
        <v>6</v>
      </c>
      <c r="W3458">
        <v>27</v>
      </c>
      <c r="X3458">
        <f>IF(OR(Main!$U3458=0,
       Main!$V3458=0,
       Main!$W3458=0),
   "",
   DATE(Main!$U3458,
        Main!$V3458,
        Main!$W3458)
)</f>
        <v>40721</v>
      </c>
      <c r="Y3458">
        <f>Table1[[#This Row],[Average_Cost_for_two]]*VLOOKUP(Table1[[#This Row],[Currency]],currency!$A$2:$B$10,2,FALSE)</f>
        <v>4.8</v>
      </c>
      <c r="Z3458" t="str">
        <f>VLOOKUP(C3458,country!A:B,2,FALSE)</f>
        <v>India</v>
      </c>
      <c r="AA3458">
        <f t="shared" ref="AA3458:AA3521" si="54">ROUNDUP(V3458/3,0)</f>
        <v>2</v>
      </c>
    </row>
    <row r="3459" spans="1:27" ht="15.75" customHeight="1" x14ac:dyDescent="0.25">
      <c r="A3459">
        <v>3465</v>
      </c>
      <c r="B3459" t="s">
        <v>7662</v>
      </c>
      <c r="C3459">
        <v>1</v>
      </c>
      <c r="D3459" t="s">
        <v>23</v>
      </c>
      <c r="E3459" t="s">
        <v>7663</v>
      </c>
      <c r="F3459" t="s">
        <v>3417</v>
      </c>
      <c r="G3459" t="s">
        <v>3418</v>
      </c>
      <c r="H3459">
        <v>77.188441049999994</v>
      </c>
      <c r="I3459">
        <v>28.568236639999999</v>
      </c>
      <c r="J3459" t="s">
        <v>877</v>
      </c>
      <c r="K3459" t="s">
        <v>28</v>
      </c>
      <c r="L3459" t="s">
        <v>29</v>
      </c>
      <c r="M3459" t="s">
        <v>36</v>
      </c>
      <c r="N3459" t="s">
        <v>29</v>
      </c>
      <c r="O3459" t="s">
        <v>29</v>
      </c>
      <c r="P3459">
        <v>1</v>
      </c>
      <c r="Q3459">
        <v>33</v>
      </c>
      <c r="R3459">
        <v>400</v>
      </c>
      <c r="S3459" t="str">
        <f>IF(Table1[[#This Row],[Average_Cost_for_two]]&lt;500,"Low",IF(Table1[[#This Row],[Average_Cost_for_two]]&lt;=1500,"Medium","High"))</f>
        <v>Low</v>
      </c>
      <c r="T3459">
        <v>2.4</v>
      </c>
      <c r="U3459">
        <v>2015</v>
      </c>
      <c r="V3459">
        <v>5</v>
      </c>
      <c r="W3459">
        <v>14</v>
      </c>
      <c r="X3459">
        <f>IF(OR(Main!$U3459=0,
       Main!$V3459=0,
       Main!$W3459=0),
   "",
   DATE(Main!$U3459,
        Main!$V3459,
        Main!$W3459)
)</f>
        <v>42138</v>
      </c>
      <c r="Y3459">
        <f>Table1[[#This Row],[Average_Cost_for_two]]*VLOOKUP(Table1[[#This Row],[Currency]],currency!$A$2:$B$10,2,FALSE)</f>
        <v>4.8</v>
      </c>
      <c r="Z3459" t="str">
        <f>VLOOKUP(C3459,country!A:B,2,FALSE)</f>
        <v>India</v>
      </c>
      <c r="AA3459">
        <f t="shared" si="54"/>
        <v>2</v>
      </c>
    </row>
    <row r="3460" spans="1:27" ht="15.75" customHeight="1" x14ac:dyDescent="0.25">
      <c r="A3460">
        <v>1712</v>
      </c>
      <c r="B3460" t="s">
        <v>7431</v>
      </c>
      <c r="C3460">
        <v>1</v>
      </c>
      <c r="D3460" t="s">
        <v>23</v>
      </c>
      <c r="E3460" t="s">
        <v>7664</v>
      </c>
      <c r="F3460" t="s">
        <v>243</v>
      </c>
      <c r="G3460" t="s">
        <v>244</v>
      </c>
      <c r="H3460">
        <v>77.253461400000006</v>
      </c>
      <c r="I3460">
        <v>28.536492500000001</v>
      </c>
      <c r="J3460" t="s">
        <v>830</v>
      </c>
      <c r="K3460" t="s">
        <v>28</v>
      </c>
      <c r="L3460" t="s">
        <v>29</v>
      </c>
      <c r="M3460" t="s">
        <v>29</v>
      </c>
      <c r="N3460" t="s">
        <v>29</v>
      </c>
      <c r="O3460" t="s">
        <v>29</v>
      </c>
      <c r="P3460">
        <v>1</v>
      </c>
      <c r="Q3460">
        <v>29</v>
      </c>
      <c r="R3460">
        <v>400</v>
      </c>
      <c r="S3460" t="str">
        <f>IF(Table1[[#This Row],[Average_Cost_for_two]]&lt;500,"Low",IF(Table1[[#This Row],[Average_Cost_for_two]]&lt;=1500,"Medium","High"))</f>
        <v>Low</v>
      </c>
      <c r="T3460">
        <v>2.7</v>
      </c>
      <c r="U3460">
        <v>2017</v>
      </c>
      <c r="V3460">
        <v>5</v>
      </c>
      <c r="W3460">
        <v>6</v>
      </c>
      <c r="X3460">
        <f>IF(OR(Main!$U3460=0,
       Main!$V3460=0,
       Main!$W3460=0),
   "",
   DATE(Main!$U3460,
        Main!$V3460,
        Main!$W3460)
)</f>
        <v>42861</v>
      </c>
      <c r="Y3460">
        <f>Table1[[#This Row],[Average_Cost_for_two]]*VLOOKUP(Table1[[#This Row],[Currency]],currency!$A$2:$B$10,2,FALSE)</f>
        <v>4.8</v>
      </c>
      <c r="Z3460" t="str">
        <f>VLOOKUP(C3460,country!A:B,2,FALSE)</f>
        <v>India</v>
      </c>
      <c r="AA3460">
        <f t="shared" si="54"/>
        <v>2</v>
      </c>
    </row>
    <row r="3461" spans="1:27" ht="15.75" customHeight="1" x14ac:dyDescent="0.25">
      <c r="A3461">
        <v>18342940</v>
      </c>
      <c r="B3461" t="s">
        <v>7665</v>
      </c>
      <c r="C3461">
        <v>1</v>
      </c>
      <c r="D3461" t="s">
        <v>23</v>
      </c>
      <c r="E3461" t="s">
        <v>7666</v>
      </c>
      <c r="F3461" t="s">
        <v>435</v>
      </c>
      <c r="G3461" t="s">
        <v>436</v>
      </c>
      <c r="H3461">
        <v>77.2031499</v>
      </c>
      <c r="I3461">
        <v>28.695130599999999</v>
      </c>
      <c r="J3461" t="s">
        <v>500</v>
      </c>
      <c r="K3461" t="s">
        <v>28</v>
      </c>
      <c r="L3461" t="s">
        <v>29</v>
      </c>
      <c r="M3461" t="s">
        <v>29</v>
      </c>
      <c r="N3461" t="s">
        <v>29</v>
      </c>
      <c r="O3461" t="s">
        <v>29</v>
      </c>
      <c r="P3461">
        <v>1</v>
      </c>
      <c r="Q3461">
        <v>111</v>
      </c>
      <c r="R3461">
        <v>400</v>
      </c>
      <c r="S3461" t="str">
        <f>IF(Table1[[#This Row],[Average_Cost_for_two]]&lt;500,"Low",IF(Table1[[#This Row],[Average_Cost_for_two]]&lt;=1500,"Medium","High"))</f>
        <v>Low</v>
      </c>
      <c r="T3461">
        <v>4.0999999999999996</v>
      </c>
      <c r="U3461">
        <v>2010</v>
      </c>
      <c r="V3461">
        <v>5</v>
      </c>
      <c r="W3461">
        <v>14</v>
      </c>
      <c r="X3461">
        <f>IF(OR(Main!$U3461=0,
       Main!$V3461=0,
       Main!$W3461=0),
   "",
   DATE(Main!$U3461,
        Main!$V3461,
        Main!$W3461)
)</f>
        <v>40312</v>
      </c>
      <c r="Y3461">
        <f>Table1[[#This Row],[Average_Cost_for_two]]*VLOOKUP(Table1[[#This Row],[Currency]],currency!$A$2:$B$10,2,FALSE)</f>
        <v>4.8</v>
      </c>
      <c r="Z3461" t="str">
        <f>VLOOKUP(C3461,country!A:B,2,FALSE)</f>
        <v>India</v>
      </c>
      <c r="AA3461">
        <f t="shared" si="54"/>
        <v>2</v>
      </c>
    </row>
    <row r="3462" spans="1:27" ht="15.75" customHeight="1" x14ac:dyDescent="0.25">
      <c r="A3462">
        <v>310319</v>
      </c>
      <c r="B3462" t="s">
        <v>7667</v>
      </c>
      <c r="C3462">
        <v>1</v>
      </c>
      <c r="D3462" t="s">
        <v>23</v>
      </c>
      <c r="E3462" t="s">
        <v>7668</v>
      </c>
      <c r="F3462" t="s">
        <v>75</v>
      </c>
      <c r="G3462" t="s">
        <v>76</v>
      </c>
      <c r="H3462">
        <v>77.326523899999998</v>
      </c>
      <c r="I3462">
        <v>28.684012299999999</v>
      </c>
      <c r="J3462" t="s">
        <v>2945</v>
      </c>
      <c r="K3462" t="s">
        <v>28</v>
      </c>
      <c r="L3462" t="s">
        <v>29</v>
      </c>
      <c r="M3462" t="s">
        <v>29</v>
      </c>
      <c r="N3462" t="s">
        <v>29</v>
      </c>
      <c r="O3462" t="s">
        <v>29</v>
      </c>
      <c r="P3462">
        <v>1</v>
      </c>
      <c r="Q3462">
        <v>11</v>
      </c>
      <c r="R3462">
        <v>400</v>
      </c>
      <c r="S3462" t="str">
        <f>IF(Table1[[#This Row],[Average_Cost_for_two]]&lt;500,"Low",IF(Table1[[#This Row],[Average_Cost_for_two]]&lt;=1500,"Medium","High"))</f>
        <v>Low</v>
      </c>
      <c r="T3462">
        <v>3.2</v>
      </c>
      <c r="U3462">
        <v>2012</v>
      </c>
      <c r="V3462">
        <v>5</v>
      </c>
      <c r="W3462">
        <v>18</v>
      </c>
      <c r="X3462">
        <f>IF(OR(Main!$U3462=0,
       Main!$V3462=0,
       Main!$W3462=0),
   "",
   DATE(Main!$U3462,
        Main!$V3462,
        Main!$W3462)
)</f>
        <v>41047</v>
      </c>
      <c r="Y3462">
        <f>Table1[[#This Row],[Average_Cost_for_two]]*VLOOKUP(Table1[[#This Row],[Currency]],currency!$A$2:$B$10,2,FALSE)</f>
        <v>4.8</v>
      </c>
      <c r="Z3462" t="str">
        <f>VLOOKUP(C3462,country!A:B,2,FALSE)</f>
        <v>India</v>
      </c>
      <c r="AA3462">
        <f t="shared" si="54"/>
        <v>2</v>
      </c>
    </row>
    <row r="3463" spans="1:27" ht="15.75" customHeight="1" x14ac:dyDescent="0.25">
      <c r="A3463">
        <v>302212</v>
      </c>
      <c r="B3463" t="s">
        <v>7669</v>
      </c>
      <c r="C3463">
        <v>1</v>
      </c>
      <c r="D3463" t="s">
        <v>23</v>
      </c>
      <c r="E3463" t="s">
        <v>7670</v>
      </c>
      <c r="F3463" t="s">
        <v>2186</v>
      </c>
      <c r="G3463" t="s">
        <v>2187</v>
      </c>
      <c r="H3463">
        <v>77.216640600000005</v>
      </c>
      <c r="I3463">
        <v>28.528170100000001</v>
      </c>
      <c r="J3463" t="s">
        <v>523</v>
      </c>
      <c r="K3463" t="s">
        <v>28</v>
      </c>
      <c r="L3463" t="s">
        <v>29</v>
      </c>
      <c r="M3463" t="s">
        <v>36</v>
      </c>
      <c r="N3463" t="s">
        <v>29</v>
      </c>
      <c r="O3463" t="s">
        <v>29</v>
      </c>
      <c r="P3463">
        <v>1</v>
      </c>
      <c r="Q3463">
        <v>152</v>
      </c>
      <c r="R3463">
        <v>400</v>
      </c>
      <c r="S3463" t="str">
        <f>IF(Table1[[#This Row],[Average_Cost_for_two]]&lt;500,"Low",IF(Table1[[#This Row],[Average_Cost_for_two]]&lt;=1500,"Medium","High"))</f>
        <v>Low</v>
      </c>
      <c r="T3463">
        <v>3.8</v>
      </c>
      <c r="U3463">
        <v>2017</v>
      </c>
      <c r="V3463">
        <v>5</v>
      </c>
      <c r="W3463">
        <v>7</v>
      </c>
      <c r="X3463">
        <f>IF(OR(Main!$U3463=0,
       Main!$V3463=0,
       Main!$W3463=0),
   "",
   DATE(Main!$U3463,
        Main!$V3463,
        Main!$W3463)
)</f>
        <v>42862</v>
      </c>
      <c r="Y3463">
        <f>Table1[[#This Row],[Average_Cost_for_two]]*VLOOKUP(Table1[[#This Row],[Currency]],currency!$A$2:$B$10,2,FALSE)</f>
        <v>4.8</v>
      </c>
      <c r="Z3463" t="str">
        <f>VLOOKUP(C3463,country!A:B,2,FALSE)</f>
        <v>India</v>
      </c>
      <c r="AA3463">
        <f t="shared" si="54"/>
        <v>2</v>
      </c>
    </row>
    <row r="3464" spans="1:27" ht="15.75" customHeight="1" x14ac:dyDescent="0.25">
      <c r="A3464">
        <v>18277187</v>
      </c>
      <c r="B3464" t="s">
        <v>7461</v>
      </c>
      <c r="C3464">
        <v>1</v>
      </c>
      <c r="D3464" t="s">
        <v>23</v>
      </c>
      <c r="E3464" t="s">
        <v>7671</v>
      </c>
      <c r="F3464" t="s">
        <v>3063</v>
      </c>
      <c r="G3464" t="s">
        <v>3064</v>
      </c>
      <c r="H3464">
        <v>77.2514264</v>
      </c>
      <c r="I3464">
        <v>28.551456000000002</v>
      </c>
      <c r="J3464" t="s">
        <v>1054</v>
      </c>
      <c r="K3464" t="s">
        <v>28</v>
      </c>
      <c r="L3464" t="s">
        <v>29</v>
      </c>
      <c r="M3464" t="s">
        <v>29</v>
      </c>
      <c r="N3464" t="s">
        <v>29</v>
      </c>
      <c r="O3464" t="s">
        <v>29</v>
      </c>
      <c r="P3464">
        <v>1</v>
      </c>
      <c r="Q3464">
        <v>57</v>
      </c>
      <c r="R3464">
        <v>400</v>
      </c>
      <c r="S3464" t="str">
        <f>IF(Table1[[#This Row],[Average_Cost_for_two]]&lt;500,"Low",IF(Table1[[#This Row],[Average_Cost_for_two]]&lt;=1500,"Medium","High"))</f>
        <v>Low</v>
      </c>
      <c r="T3464">
        <v>3.9</v>
      </c>
      <c r="U3464">
        <v>2010</v>
      </c>
      <c r="V3464">
        <v>5</v>
      </c>
      <c r="W3464">
        <v>23</v>
      </c>
      <c r="X3464">
        <f>IF(OR(Main!$U3464=0,
       Main!$V3464=0,
       Main!$W3464=0),
   "",
   DATE(Main!$U3464,
        Main!$V3464,
        Main!$W3464)
)</f>
        <v>40321</v>
      </c>
      <c r="Y3464">
        <f>Table1[[#This Row],[Average_Cost_for_two]]*VLOOKUP(Table1[[#This Row],[Currency]],currency!$A$2:$B$10,2,FALSE)</f>
        <v>4.8</v>
      </c>
      <c r="Z3464" t="str">
        <f>VLOOKUP(C3464,country!A:B,2,FALSE)</f>
        <v>India</v>
      </c>
      <c r="AA3464">
        <f t="shared" si="54"/>
        <v>2</v>
      </c>
    </row>
    <row r="3465" spans="1:27" ht="15.75" customHeight="1" x14ac:dyDescent="0.25">
      <c r="A3465">
        <v>311737</v>
      </c>
      <c r="B3465" t="s">
        <v>3030</v>
      </c>
      <c r="C3465">
        <v>1</v>
      </c>
      <c r="D3465" t="s">
        <v>23</v>
      </c>
      <c r="E3465" t="s">
        <v>6053</v>
      </c>
      <c r="F3465" t="s">
        <v>1973</v>
      </c>
      <c r="G3465" t="s">
        <v>1972</v>
      </c>
      <c r="H3465">
        <v>77.234902199999993</v>
      </c>
      <c r="I3465">
        <v>28.550512999999999</v>
      </c>
      <c r="J3465" t="s">
        <v>500</v>
      </c>
      <c r="K3465" t="s">
        <v>28</v>
      </c>
      <c r="L3465" t="s">
        <v>29</v>
      </c>
      <c r="M3465" t="s">
        <v>29</v>
      </c>
      <c r="N3465" t="s">
        <v>29</v>
      </c>
      <c r="O3465" t="s">
        <v>29</v>
      </c>
      <c r="P3465">
        <v>1</v>
      </c>
      <c r="Q3465">
        <v>48</v>
      </c>
      <c r="R3465">
        <v>400</v>
      </c>
      <c r="S3465" t="str">
        <f>IF(Table1[[#This Row],[Average_Cost_for_two]]&lt;500,"Low",IF(Table1[[#This Row],[Average_Cost_for_two]]&lt;=1500,"Medium","High"))</f>
        <v>Low</v>
      </c>
      <c r="T3465">
        <v>3.7</v>
      </c>
      <c r="U3465">
        <v>2012</v>
      </c>
      <c r="V3465">
        <v>5</v>
      </c>
      <c r="W3465">
        <v>7</v>
      </c>
      <c r="X3465">
        <f>IF(OR(Main!$U3465=0,
       Main!$V3465=0,
       Main!$W3465=0),
   "",
   DATE(Main!$U3465,
        Main!$V3465,
        Main!$W3465)
)</f>
        <v>41036</v>
      </c>
      <c r="Y3465">
        <f>Table1[[#This Row],[Average_Cost_for_two]]*VLOOKUP(Table1[[#This Row],[Currency]],currency!$A$2:$B$10,2,FALSE)</f>
        <v>4.8</v>
      </c>
      <c r="Z3465" t="str">
        <f>VLOOKUP(C3465,country!A:B,2,FALSE)</f>
        <v>India</v>
      </c>
      <c r="AA3465">
        <f t="shared" si="54"/>
        <v>2</v>
      </c>
    </row>
    <row r="3466" spans="1:27" ht="15.75" customHeight="1" x14ac:dyDescent="0.25">
      <c r="A3466">
        <v>3156</v>
      </c>
      <c r="B3466" t="s">
        <v>854</v>
      </c>
      <c r="C3466">
        <v>1</v>
      </c>
      <c r="D3466" t="s">
        <v>23</v>
      </c>
      <c r="E3466" t="s">
        <v>7672</v>
      </c>
      <c r="F3466" t="s">
        <v>159</v>
      </c>
      <c r="G3466" t="s">
        <v>160</v>
      </c>
      <c r="H3466">
        <v>77.204566200000002</v>
      </c>
      <c r="I3466">
        <v>28.551366999999999</v>
      </c>
      <c r="J3466" t="s">
        <v>855</v>
      </c>
      <c r="K3466" t="s">
        <v>28</v>
      </c>
      <c r="L3466" t="s">
        <v>29</v>
      </c>
      <c r="M3466" t="s">
        <v>36</v>
      </c>
      <c r="N3466" t="s">
        <v>29</v>
      </c>
      <c r="O3466" t="s">
        <v>29</v>
      </c>
      <c r="P3466">
        <v>1</v>
      </c>
      <c r="Q3466">
        <v>65</v>
      </c>
      <c r="R3466">
        <v>400</v>
      </c>
      <c r="S3466" t="str">
        <f>IF(Table1[[#This Row],[Average_Cost_for_two]]&lt;500,"Low",IF(Table1[[#This Row],[Average_Cost_for_two]]&lt;=1500,"Medium","High"))</f>
        <v>Low</v>
      </c>
      <c r="T3466">
        <v>3.3</v>
      </c>
      <c r="U3466">
        <v>2013</v>
      </c>
      <c r="V3466">
        <v>5</v>
      </c>
      <c r="W3466">
        <v>3</v>
      </c>
      <c r="X3466">
        <f>IF(OR(Main!$U3466=0,
       Main!$V3466=0,
       Main!$W3466=0),
   "",
   DATE(Main!$U3466,
        Main!$V3466,
        Main!$W3466)
)</f>
        <v>41397</v>
      </c>
      <c r="Y3466">
        <f>Table1[[#This Row],[Average_Cost_for_two]]*VLOOKUP(Table1[[#This Row],[Currency]],currency!$A$2:$B$10,2,FALSE)</f>
        <v>4.8</v>
      </c>
      <c r="Z3466" t="str">
        <f>VLOOKUP(C3466,country!A:B,2,FALSE)</f>
        <v>India</v>
      </c>
      <c r="AA3466">
        <f t="shared" si="54"/>
        <v>2</v>
      </c>
    </row>
    <row r="3467" spans="1:27" ht="15.75" customHeight="1" x14ac:dyDescent="0.25">
      <c r="A3467">
        <v>18258483</v>
      </c>
      <c r="B3467" t="s">
        <v>7673</v>
      </c>
      <c r="C3467">
        <v>1</v>
      </c>
      <c r="D3467" t="s">
        <v>23</v>
      </c>
      <c r="E3467" t="s">
        <v>7674</v>
      </c>
      <c r="F3467" t="s">
        <v>249</v>
      </c>
      <c r="G3467" t="s">
        <v>250</v>
      </c>
      <c r="H3467">
        <v>77.3079824</v>
      </c>
      <c r="I3467">
        <v>28.627967000000002</v>
      </c>
      <c r="J3467" t="s">
        <v>480</v>
      </c>
      <c r="K3467" t="s">
        <v>28</v>
      </c>
      <c r="L3467" t="s">
        <v>29</v>
      </c>
      <c r="M3467" t="s">
        <v>36</v>
      </c>
      <c r="N3467" t="s">
        <v>29</v>
      </c>
      <c r="O3467" t="s">
        <v>29</v>
      </c>
      <c r="P3467">
        <v>1</v>
      </c>
      <c r="Q3467">
        <v>60</v>
      </c>
      <c r="R3467">
        <v>400</v>
      </c>
      <c r="S3467" t="str">
        <f>IF(Table1[[#This Row],[Average_Cost_for_two]]&lt;500,"Low",IF(Table1[[#This Row],[Average_Cost_for_two]]&lt;=1500,"Medium","High"))</f>
        <v>Low</v>
      </c>
      <c r="T3467">
        <v>3.4</v>
      </c>
      <c r="U3467">
        <v>2014</v>
      </c>
      <c r="V3467">
        <v>5</v>
      </c>
      <c r="W3467">
        <v>25</v>
      </c>
      <c r="X3467">
        <f>IF(OR(Main!$U3467=0,
       Main!$V3467=0,
       Main!$W3467=0),
   "",
   DATE(Main!$U3467,
        Main!$V3467,
        Main!$W3467)
)</f>
        <v>41784</v>
      </c>
      <c r="Y3467">
        <f>Table1[[#This Row],[Average_Cost_for_two]]*VLOOKUP(Table1[[#This Row],[Currency]],currency!$A$2:$B$10,2,FALSE)</f>
        <v>4.8</v>
      </c>
      <c r="Z3467" t="str">
        <f>VLOOKUP(C3467,country!A:B,2,FALSE)</f>
        <v>India</v>
      </c>
      <c r="AA3467">
        <f t="shared" si="54"/>
        <v>2</v>
      </c>
    </row>
    <row r="3468" spans="1:27" ht="15.75" customHeight="1" x14ac:dyDescent="0.25">
      <c r="A3468">
        <v>309087</v>
      </c>
      <c r="B3468" t="s">
        <v>7675</v>
      </c>
      <c r="C3468">
        <v>1</v>
      </c>
      <c r="D3468" t="s">
        <v>23</v>
      </c>
      <c r="E3468" t="s">
        <v>7676</v>
      </c>
      <c r="F3468" t="s">
        <v>2930</v>
      </c>
      <c r="G3468" t="s">
        <v>2931</v>
      </c>
      <c r="H3468">
        <v>77.107504000000006</v>
      </c>
      <c r="I3468">
        <v>28.620964000000001</v>
      </c>
      <c r="J3468" t="s">
        <v>556</v>
      </c>
      <c r="K3468" t="s">
        <v>28</v>
      </c>
      <c r="L3468" t="s">
        <v>29</v>
      </c>
      <c r="M3468" t="s">
        <v>29</v>
      </c>
      <c r="N3468" t="s">
        <v>29</v>
      </c>
      <c r="O3468" t="s">
        <v>29</v>
      </c>
      <c r="P3468">
        <v>1</v>
      </c>
      <c r="Q3468">
        <v>13</v>
      </c>
      <c r="R3468">
        <v>400</v>
      </c>
      <c r="S3468" t="str">
        <f>IF(Table1[[#This Row],[Average_Cost_for_two]]&lt;500,"Low",IF(Table1[[#This Row],[Average_Cost_for_two]]&lt;=1500,"Medium","High"))</f>
        <v>Low</v>
      </c>
      <c r="T3468">
        <v>3.1</v>
      </c>
      <c r="U3468">
        <v>2014</v>
      </c>
      <c r="V3468">
        <v>5</v>
      </c>
      <c r="W3468">
        <v>20</v>
      </c>
      <c r="X3468">
        <f>IF(OR(Main!$U3468=0,
       Main!$V3468=0,
       Main!$W3468=0),
   "",
   DATE(Main!$U3468,
        Main!$V3468,
        Main!$W3468)
)</f>
        <v>41779</v>
      </c>
      <c r="Y3468">
        <f>Table1[[#This Row],[Average_Cost_for_two]]*VLOOKUP(Table1[[#This Row],[Currency]],currency!$A$2:$B$10,2,FALSE)</f>
        <v>4.8</v>
      </c>
      <c r="Z3468" t="str">
        <f>VLOOKUP(C3468,country!A:B,2,FALSE)</f>
        <v>India</v>
      </c>
      <c r="AA3468">
        <f t="shared" si="54"/>
        <v>2</v>
      </c>
    </row>
    <row r="3469" spans="1:27" ht="15.75" customHeight="1" x14ac:dyDescent="0.25">
      <c r="A3469">
        <v>17977755</v>
      </c>
      <c r="B3469" t="s">
        <v>7677</v>
      </c>
      <c r="C3469">
        <v>1</v>
      </c>
      <c r="D3469" t="s">
        <v>23</v>
      </c>
      <c r="E3469" t="s">
        <v>7678</v>
      </c>
      <c r="F3469" t="s">
        <v>1732</v>
      </c>
      <c r="G3469" t="s">
        <v>1731</v>
      </c>
      <c r="H3469">
        <v>77.087127300000006</v>
      </c>
      <c r="I3469">
        <v>28.633156799999998</v>
      </c>
      <c r="J3469" t="s">
        <v>567</v>
      </c>
      <c r="K3469" t="s">
        <v>28</v>
      </c>
      <c r="L3469" t="s">
        <v>29</v>
      </c>
      <c r="M3469" t="s">
        <v>36</v>
      </c>
      <c r="N3469" t="s">
        <v>29</v>
      </c>
      <c r="O3469" t="s">
        <v>29</v>
      </c>
      <c r="P3469">
        <v>1</v>
      </c>
      <c r="Q3469">
        <v>70</v>
      </c>
      <c r="R3469">
        <v>400</v>
      </c>
      <c r="S3469" t="str">
        <f>IF(Table1[[#This Row],[Average_Cost_for_two]]&lt;500,"Low",IF(Table1[[#This Row],[Average_Cost_for_two]]&lt;=1500,"Medium","High"))</f>
        <v>Low</v>
      </c>
      <c r="T3469">
        <v>3.6</v>
      </c>
      <c r="U3469">
        <v>2015</v>
      </c>
      <c r="V3469">
        <v>5</v>
      </c>
      <c r="W3469">
        <v>18</v>
      </c>
      <c r="X3469">
        <f>IF(OR(Main!$U3469=0,
       Main!$V3469=0,
       Main!$W3469=0),
   "",
   DATE(Main!$U3469,
        Main!$V3469,
        Main!$W3469)
)</f>
        <v>42142</v>
      </c>
      <c r="Y3469">
        <f>Table1[[#This Row],[Average_Cost_for_two]]*VLOOKUP(Table1[[#This Row],[Currency]],currency!$A$2:$B$10,2,FALSE)</f>
        <v>4.8</v>
      </c>
      <c r="Z3469" t="str">
        <f>VLOOKUP(C3469,country!A:B,2,FALSE)</f>
        <v>India</v>
      </c>
      <c r="AA3469">
        <f t="shared" si="54"/>
        <v>2</v>
      </c>
    </row>
    <row r="3470" spans="1:27" ht="15.75" customHeight="1" x14ac:dyDescent="0.25">
      <c r="A3470">
        <v>18492050</v>
      </c>
      <c r="B3470" t="s">
        <v>7679</v>
      </c>
      <c r="C3470">
        <v>1</v>
      </c>
      <c r="D3470" t="s">
        <v>23</v>
      </c>
      <c r="E3470" t="s">
        <v>7680</v>
      </c>
      <c r="F3470" t="s">
        <v>445</v>
      </c>
      <c r="G3470" t="s">
        <v>446</v>
      </c>
      <c r="H3470">
        <v>77.236007099999995</v>
      </c>
      <c r="I3470">
        <v>28.556343600000002</v>
      </c>
      <c r="J3470" t="s">
        <v>477</v>
      </c>
      <c r="K3470" t="s">
        <v>28</v>
      </c>
      <c r="L3470" t="s">
        <v>29</v>
      </c>
      <c r="M3470" t="s">
        <v>29</v>
      </c>
      <c r="N3470" t="s">
        <v>29</v>
      </c>
      <c r="O3470" t="s">
        <v>29</v>
      </c>
      <c r="P3470">
        <v>1</v>
      </c>
      <c r="Q3470">
        <v>1</v>
      </c>
      <c r="R3470">
        <v>400</v>
      </c>
      <c r="S3470" t="str">
        <f>IF(Table1[[#This Row],[Average_Cost_for_two]]&lt;500,"Low",IF(Table1[[#This Row],[Average_Cost_for_two]]&lt;=1500,"Medium","High"))</f>
        <v>Low</v>
      </c>
      <c r="T3470">
        <v>1</v>
      </c>
      <c r="U3470">
        <v>2011</v>
      </c>
      <c r="V3470">
        <v>5</v>
      </c>
      <c r="W3470">
        <v>10</v>
      </c>
      <c r="X3470">
        <f>IF(OR(Main!$U3470=0,
       Main!$V3470=0,
       Main!$W3470=0),
   "",
   DATE(Main!$U3470,
        Main!$V3470,
        Main!$W3470)
)</f>
        <v>40673</v>
      </c>
      <c r="Y3470">
        <f>Table1[[#This Row],[Average_Cost_for_two]]*VLOOKUP(Table1[[#This Row],[Currency]],currency!$A$2:$B$10,2,FALSE)</f>
        <v>4.8</v>
      </c>
      <c r="Z3470" t="str">
        <f>VLOOKUP(C3470,country!A:B,2,FALSE)</f>
        <v>India</v>
      </c>
      <c r="AA3470">
        <f t="shared" si="54"/>
        <v>2</v>
      </c>
    </row>
    <row r="3471" spans="1:27" ht="15.75" customHeight="1" x14ac:dyDescent="0.25">
      <c r="A3471">
        <v>18277180</v>
      </c>
      <c r="B3471" t="s">
        <v>7681</v>
      </c>
      <c r="C3471">
        <v>1</v>
      </c>
      <c r="D3471" t="s">
        <v>23</v>
      </c>
      <c r="E3471" t="s">
        <v>7682</v>
      </c>
      <c r="F3471" t="s">
        <v>1738</v>
      </c>
      <c r="G3471" t="s">
        <v>1739</v>
      </c>
      <c r="H3471">
        <v>77.131222100000002</v>
      </c>
      <c r="I3471">
        <v>28.647477500000001</v>
      </c>
      <c r="J3471" t="s">
        <v>1311</v>
      </c>
      <c r="K3471" t="s">
        <v>28</v>
      </c>
      <c r="L3471" t="s">
        <v>29</v>
      </c>
      <c r="M3471" t="s">
        <v>36</v>
      </c>
      <c r="N3471" t="s">
        <v>29</v>
      </c>
      <c r="O3471" t="s">
        <v>29</v>
      </c>
      <c r="P3471">
        <v>1</v>
      </c>
      <c r="Q3471">
        <v>35</v>
      </c>
      <c r="R3471">
        <v>400</v>
      </c>
      <c r="S3471" t="str">
        <f>IF(Table1[[#This Row],[Average_Cost_for_two]]&lt;500,"Low",IF(Table1[[#This Row],[Average_Cost_for_two]]&lt;=1500,"Medium","High"))</f>
        <v>Low</v>
      </c>
      <c r="T3471">
        <v>3.3</v>
      </c>
      <c r="U3471">
        <v>2018</v>
      </c>
      <c r="V3471">
        <v>5</v>
      </c>
      <c r="W3471">
        <v>19</v>
      </c>
      <c r="X3471">
        <f>IF(OR(Main!$U3471=0,
       Main!$V3471=0,
       Main!$W3471=0),
   "",
   DATE(Main!$U3471,
        Main!$V3471,
        Main!$W3471)
)</f>
        <v>43239</v>
      </c>
      <c r="Y3471">
        <f>Table1[[#This Row],[Average_Cost_for_two]]*VLOOKUP(Table1[[#This Row],[Currency]],currency!$A$2:$B$10,2,FALSE)</f>
        <v>4.8</v>
      </c>
      <c r="Z3471" t="str">
        <f>VLOOKUP(C3471,country!A:B,2,FALSE)</f>
        <v>India</v>
      </c>
      <c r="AA3471">
        <f t="shared" si="54"/>
        <v>2</v>
      </c>
    </row>
    <row r="3472" spans="1:27" ht="15.75" customHeight="1" x14ac:dyDescent="0.25">
      <c r="A3472">
        <v>301677</v>
      </c>
      <c r="B3472" t="s">
        <v>7683</v>
      </c>
      <c r="C3472">
        <v>1</v>
      </c>
      <c r="D3472" t="s">
        <v>23</v>
      </c>
      <c r="E3472" t="s">
        <v>7684</v>
      </c>
      <c r="F3472" t="s">
        <v>486</v>
      </c>
      <c r="G3472" t="s">
        <v>487</v>
      </c>
      <c r="H3472">
        <v>77.162716099999997</v>
      </c>
      <c r="I3472">
        <v>28.687110000000001</v>
      </c>
      <c r="J3472" t="s">
        <v>7685</v>
      </c>
      <c r="K3472" t="s">
        <v>28</v>
      </c>
      <c r="L3472" t="s">
        <v>29</v>
      </c>
      <c r="M3472" t="s">
        <v>29</v>
      </c>
      <c r="N3472" t="s">
        <v>29</v>
      </c>
      <c r="O3472" t="s">
        <v>29</v>
      </c>
      <c r="P3472">
        <v>1</v>
      </c>
      <c r="Q3472">
        <v>762</v>
      </c>
      <c r="R3472">
        <v>400</v>
      </c>
      <c r="S3472" t="str">
        <f>IF(Table1[[#This Row],[Average_Cost_for_two]]&lt;500,"Low",IF(Table1[[#This Row],[Average_Cost_for_two]]&lt;=1500,"Medium","High"))</f>
        <v>Low</v>
      </c>
      <c r="T3472">
        <v>4.2</v>
      </c>
      <c r="U3472">
        <v>2015</v>
      </c>
      <c r="V3472">
        <v>5</v>
      </c>
      <c r="W3472">
        <v>14</v>
      </c>
      <c r="X3472">
        <f>IF(OR(Main!$U3472=0,
       Main!$V3472=0,
       Main!$W3472=0),
   "",
   DATE(Main!$U3472,
        Main!$V3472,
        Main!$W3472)
)</f>
        <v>42138</v>
      </c>
      <c r="Y3472">
        <f>Table1[[#This Row],[Average_Cost_for_two]]*VLOOKUP(Table1[[#This Row],[Currency]],currency!$A$2:$B$10,2,FALSE)</f>
        <v>4.8</v>
      </c>
      <c r="Z3472" t="str">
        <f>VLOOKUP(C3472,country!A:B,2,FALSE)</f>
        <v>India</v>
      </c>
      <c r="AA3472">
        <f t="shared" si="54"/>
        <v>2</v>
      </c>
    </row>
    <row r="3473" spans="1:27" ht="15.75" customHeight="1" x14ac:dyDescent="0.25">
      <c r="A3473">
        <v>5726</v>
      </c>
      <c r="B3473" t="s">
        <v>7433</v>
      </c>
      <c r="C3473">
        <v>1</v>
      </c>
      <c r="D3473" t="s">
        <v>23</v>
      </c>
      <c r="E3473" t="s">
        <v>7686</v>
      </c>
      <c r="F3473" t="s">
        <v>1743</v>
      </c>
      <c r="G3473" t="s">
        <v>1742</v>
      </c>
      <c r="H3473">
        <v>77.211555500000003</v>
      </c>
      <c r="I3473">
        <v>28.536334799999999</v>
      </c>
      <c r="J3473" t="s">
        <v>855</v>
      </c>
      <c r="K3473" t="s">
        <v>28</v>
      </c>
      <c r="L3473" t="s">
        <v>29</v>
      </c>
      <c r="M3473" t="s">
        <v>36</v>
      </c>
      <c r="N3473" t="s">
        <v>29</v>
      </c>
      <c r="O3473" t="s">
        <v>29</v>
      </c>
      <c r="P3473">
        <v>1</v>
      </c>
      <c r="Q3473">
        <v>145</v>
      </c>
      <c r="R3473">
        <v>400</v>
      </c>
      <c r="S3473" t="str">
        <f>IF(Table1[[#This Row],[Average_Cost_for_two]]&lt;500,"Low",IF(Table1[[#This Row],[Average_Cost_for_two]]&lt;=1500,"Medium","High"))</f>
        <v>Low</v>
      </c>
      <c r="T3473">
        <v>3.7</v>
      </c>
      <c r="U3473">
        <v>2016</v>
      </c>
      <c r="V3473">
        <v>5</v>
      </c>
      <c r="W3473">
        <v>6</v>
      </c>
      <c r="X3473">
        <f>IF(OR(Main!$U3473=0,
       Main!$V3473=0,
       Main!$W3473=0),
   "",
   DATE(Main!$U3473,
        Main!$V3473,
        Main!$W3473)
)</f>
        <v>42496</v>
      </c>
      <c r="Y3473">
        <f>Table1[[#This Row],[Average_Cost_for_two]]*VLOOKUP(Table1[[#This Row],[Currency]],currency!$A$2:$B$10,2,FALSE)</f>
        <v>4.8</v>
      </c>
      <c r="Z3473" t="str">
        <f>VLOOKUP(C3473,country!A:B,2,FALSE)</f>
        <v>India</v>
      </c>
      <c r="AA3473">
        <f t="shared" si="54"/>
        <v>2</v>
      </c>
    </row>
    <row r="3474" spans="1:27" ht="15.75" customHeight="1" x14ac:dyDescent="0.25">
      <c r="A3474">
        <v>6182</v>
      </c>
      <c r="B3474" t="s">
        <v>7431</v>
      </c>
      <c r="C3474">
        <v>1</v>
      </c>
      <c r="D3474" t="s">
        <v>23</v>
      </c>
      <c r="E3474" t="s">
        <v>7687</v>
      </c>
      <c r="F3474" t="s">
        <v>119</v>
      </c>
      <c r="G3474" t="s">
        <v>120</v>
      </c>
      <c r="H3474">
        <v>77.294916599999993</v>
      </c>
      <c r="I3474">
        <v>28.597730800000001</v>
      </c>
      <c r="J3474" t="s">
        <v>830</v>
      </c>
      <c r="K3474" t="s">
        <v>28</v>
      </c>
      <c r="L3474" t="s">
        <v>29</v>
      </c>
      <c r="M3474" t="s">
        <v>29</v>
      </c>
      <c r="N3474" t="s">
        <v>29</v>
      </c>
      <c r="O3474" t="s">
        <v>29</v>
      </c>
      <c r="P3474">
        <v>1</v>
      </c>
      <c r="Q3474">
        <v>11</v>
      </c>
      <c r="R3474">
        <v>400</v>
      </c>
      <c r="S3474" t="str">
        <f>IF(Table1[[#This Row],[Average_Cost_for_two]]&lt;500,"Low",IF(Table1[[#This Row],[Average_Cost_for_two]]&lt;=1500,"Medium","High"))</f>
        <v>Low</v>
      </c>
      <c r="T3474">
        <v>2.8</v>
      </c>
      <c r="U3474">
        <v>2012</v>
      </c>
      <c r="V3474">
        <v>5</v>
      </c>
      <c r="W3474">
        <v>8</v>
      </c>
      <c r="X3474">
        <f>IF(OR(Main!$U3474=0,
       Main!$V3474=0,
       Main!$W3474=0),
   "",
   DATE(Main!$U3474,
        Main!$V3474,
        Main!$W3474)
)</f>
        <v>41037</v>
      </c>
      <c r="Y3474">
        <f>Table1[[#This Row],[Average_Cost_for_two]]*VLOOKUP(Table1[[#This Row],[Currency]],currency!$A$2:$B$10,2,FALSE)</f>
        <v>4.8</v>
      </c>
      <c r="Z3474" t="str">
        <f>VLOOKUP(C3474,country!A:B,2,FALSE)</f>
        <v>India</v>
      </c>
      <c r="AA3474">
        <f t="shared" si="54"/>
        <v>2</v>
      </c>
    </row>
    <row r="3475" spans="1:27" ht="15.75" customHeight="1" x14ac:dyDescent="0.25">
      <c r="A3475">
        <v>18203185</v>
      </c>
      <c r="B3475" t="s">
        <v>7688</v>
      </c>
      <c r="C3475">
        <v>1</v>
      </c>
      <c r="D3475" t="s">
        <v>23</v>
      </c>
      <c r="E3475" t="s">
        <v>7689</v>
      </c>
      <c r="F3475" t="s">
        <v>173</v>
      </c>
      <c r="G3475" t="s">
        <v>174</v>
      </c>
      <c r="H3475">
        <v>77.301684249999994</v>
      </c>
      <c r="I3475">
        <v>28.619569519999999</v>
      </c>
      <c r="J3475" t="s">
        <v>500</v>
      </c>
      <c r="K3475" t="s">
        <v>28</v>
      </c>
      <c r="L3475" t="s">
        <v>29</v>
      </c>
      <c r="M3475" t="s">
        <v>36</v>
      </c>
      <c r="N3475" t="s">
        <v>29</v>
      </c>
      <c r="O3475" t="s">
        <v>29</v>
      </c>
      <c r="P3475">
        <v>1</v>
      </c>
      <c r="Q3475">
        <v>79</v>
      </c>
      <c r="R3475">
        <v>400</v>
      </c>
      <c r="S3475" t="str">
        <f>IF(Table1[[#This Row],[Average_Cost_for_two]]&lt;500,"Low",IF(Table1[[#This Row],[Average_Cost_for_two]]&lt;=1500,"Medium","High"))</f>
        <v>Low</v>
      </c>
      <c r="T3475">
        <v>3.7</v>
      </c>
      <c r="U3475">
        <v>2014</v>
      </c>
      <c r="V3475">
        <v>5</v>
      </c>
      <c r="W3475">
        <v>6</v>
      </c>
      <c r="X3475">
        <f>IF(OR(Main!$U3475=0,
       Main!$V3475=0,
       Main!$W3475=0),
   "",
   DATE(Main!$U3475,
        Main!$V3475,
        Main!$W3475)
)</f>
        <v>41765</v>
      </c>
      <c r="Y3475">
        <f>Table1[[#This Row],[Average_Cost_for_two]]*VLOOKUP(Table1[[#This Row],[Currency]],currency!$A$2:$B$10,2,FALSE)</f>
        <v>4.8</v>
      </c>
      <c r="Z3475" t="str">
        <f>VLOOKUP(C3475,country!A:B,2,FALSE)</f>
        <v>India</v>
      </c>
      <c r="AA3475">
        <f t="shared" si="54"/>
        <v>2</v>
      </c>
    </row>
    <row r="3476" spans="1:27" ht="15.75" customHeight="1" x14ac:dyDescent="0.25">
      <c r="A3476">
        <v>311683</v>
      </c>
      <c r="B3476" t="s">
        <v>7690</v>
      </c>
      <c r="C3476">
        <v>1</v>
      </c>
      <c r="D3476" t="s">
        <v>23</v>
      </c>
      <c r="E3476" t="s">
        <v>7691</v>
      </c>
      <c r="F3476" t="s">
        <v>621</v>
      </c>
      <c r="G3476" t="s">
        <v>622</v>
      </c>
      <c r="H3476">
        <v>77.195655900000006</v>
      </c>
      <c r="I3476">
        <v>28.523062400000001</v>
      </c>
      <c r="J3476" t="s">
        <v>556</v>
      </c>
      <c r="K3476" t="s">
        <v>28</v>
      </c>
      <c r="L3476" t="s">
        <v>29</v>
      </c>
      <c r="M3476" t="s">
        <v>29</v>
      </c>
      <c r="N3476" t="s">
        <v>29</v>
      </c>
      <c r="O3476" t="s">
        <v>29</v>
      </c>
      <c r="P3476">
        <v>1</v>
      </c>
      <c r="Q3476">
        <v>1</v>
      </c>
      <c r="R3476">
        <v>400</v>
      </c>
      <c r="S3476" t="str">
        <f>IF(Table1[[#This Row],[Average_Cost_for_two]]&lt;500,"Low",IF(Table1[[#This Row],[Average_Cost_for_two]]&lt;=1500,"Medium","High"))</f>
        <v>Low</v>
      </c>
      <c r="T3476">
        <v>1</v>
      </c>
      <c r="U3476">
        <v>2017</v>
      </c>
      <c r="V3476">
        <v>5</v>
      </c>
      <c r="W3476">
        <v>18</v>
      </c>
      <c r="X3476">
        <f>IF(OR(Main!$U3476=0,
       Main!$V3476=0,
       Main!$W3476=0),
   "",
   DATE(Main!$U3476,
        Main!$V3476,
        Main!$W3476)
)</f>
        <v>42873</v>
      </c>
      <c r="Y3476">
        <f>Table1[[#This Row],[Average_Cost_for_two]]*VLOOKUP(Table1[[#This Row],[Currency]],currency!$A$2:$B$10,2,FALSE)</f>
        <v>4.8</v>
      </c>
      <c r="Z3476" t="str">
        <f>VLOOKUP(C3476,country!A:B,2,FALSE)</f>
        <v>India</v>
      </c>
      <c r="AA3476">
        <f t="shared" si="54"/>
        <v>2</v>
      </c>
    </row>
    <row r="3477" spans="1:27" ht="15.75" customHeight="1" x14ac:dyDescent="0.25">
      <c r="A3477">
        <v>18324914</v>
      </c>
      <c r="B3477" t="s">
        <v>7692</v>
      </c>
      <c r="C3477">
        <v>1</v>
      </c>
      <c r="D3477" t="s">
        <v>23</v>
      </c>
      <c r="E3477" t="s">
        <v>3569</v>
      </c>
      <c r="F3477" t="s">
        <v>3162</v>
      </c>
      <c r="G3477" t="s">
        <v>3161</v>
      </c>
      <c r="H3477">
        <v>77.146741800000001</v>
      </c>
      <c r="I3477">
        <v>28.656881599999998</v>
      </c>
      <c r="J3477" t="s">
        <v>877</v>
      </c>
      <c r="K3477" t="s">
        <v>28</v>
      </c>
      <c r="L3477" t="s">
        <v>29</v>
      </c>
      <c r="M3477" t="s">
        <v>29</v>
      </c>
      <c r="N3477" t="s">
        <v>29</v>
      </c>
      <c r="O3477" t="s">
        <v>29</v>
      </c>
      <c r="P3477">
        <v>1</v>
      </c>
      <c r="Q3477">
        <v>13</v>
      </c>
      <c r="R3477">
        <v>400</v>
      </c>
      <c r="S3477" t="str">
        <f>IF(Table1[[#This Row],[Average_Cost_for_two]]&lt;500,"Low",IF(Table1[[#This Row],[Average_Cost_for_two]]&lt;=1500,"Medium","High"))</f>
        <v>Low</v>
      </c>
      <c r="T3477">
        <v>3.2</v>
      </c>
      <c r="U3477">
        <v>2012</v>
      </c>
      <c r="V3477">
        <v>5</v>
      </c>
      <c r="W3477">
        <v>22</v>
      </c>
      <c r="X3477">
        <f>IF(OR(Main!$U3477=0,
       Main!$V3477=0,
       Main!$W3477=0),
   "",
   DATE(Main!$U3477,
        Main!$V3477,
        Main!$W3477)
)</f>
        <v>41051</v>
      </c>
      <c r="Y3477">
        <f>Table1[[#This Row],[Average_Cost_for_two]]*VLOOKUP(Table1[[#This Row],[Currency]],currency!$A$2:$B$10,2,FALSE)</f>
        <v>4.8</v>
      </c>
      <c r="Z3477" t="str">
        <f>VLOOKUP(C3477,country!A:B,2,FALSE)</f>
        <v>India</v>
      </c>
      <c r="AA3477">
        <f t="shared" si="54"/>
        <v>2</v>
      </c>
    </row>
    <row r="3478" spans="1:27" ht="15.75" customHeight="1" x14ac:dyDescent="0.25">
      <c r="A3478">
        <v>18146362</v>
      </c>
      <c r="B3478" t="s">
        <v>7693</v>
      </c>
      <c r="C3478">
        <v>1</v>
      </c>
      <c r="D3478" t="s">
        <v>23</v>
      </c>
      <c r="E3478" t="s">
        <v>1039</v>
      </c>
      <c r="F3478" t="s">
        <v>270</v>
      </c>
      <c r="G3478" t="s">
        <v>271</v>
      </c>
      <c r="H3478">
        <v>77.171482699999999</v>
      </c>
      <c r="I3478">
        <v>28.558275699999999</v>
      </c>
      <c r="J3478" t="s">
        <v>3672</v>
      </c>
      <c r="K3478" t="s">
        <v>28</v>
      </c>
      <c r="L3478" t="s">
        <v>29</v>
      </c>
      <c r="M3478" t="s">
        <v>29</v>
      </c>
      <c r="N3478" t="s">
        <v>29</v>
      </c>
      <c r="O3478" t="s">
        <v>29</v>
      </c>
      <c r="P3478">
        <v>1</v>
      </c>
      <c r="Q3478">
        <v>3</v>
      </c>
      <c r="R3478">
        <v>400</v>
      </c>
      <c r="S3478" t="str">
        <f>IF(Table1[[#This Row],[Average_Cost_for_two]]&lt;500,"Low",IF(Table1[[#This Row],[Average_Cost_for_two]]&lt;=1500,"Medium","High"))</f>
        <v>Low</v>
      </c>
      <c r="T3478">
        <v>1</v>
      </c>
      <c r="U3478">
        <v>2012</v>
      </c>
      <c r="V3478">
        <v>5</v>
      </c>
      <c r="W3478">
        <v>10</v>
      </c>
      <c r="X3478">
        <f>IF(OR(Main!$U3478=0,
       Main!$V3478=0,
       Main!$W3478=0),
   "",
   DATE(Main!$U3478,
        Main!$V3478,
        Main!$W3478)
)</f>
        <v>41039</v>
      </c>
      <c r="Y3478">
        <f>Table1[[#This Row],[Average_Cost_for_two]]*VLOOKUP(Table1[[#This Row],[Currency]],currency!$A$2:$B$10,2,FALSE)</f>
        <v>4.8</v>
      </c>
      <c r="Z3478" t="str">
        <f>VLOOKUP(C3478,country!A:B,2,FALSE)</f>
        <v>India</v>
      </c>
      <c r="AA3478">
        <f t="shared" si="54"/>
        <v>2</v>
      </c>
    </row>
    <row r="3479" spans="1:27" ht="15.75" customHeight="1" x14ac:dyDescent="0.25">
      <c r="A3479">
        <v>18208880</v>
      </c>
      <c r="B3479" t="s">
        <v>1723</v>
      </c>
      <c r="C3479">
        <v>1</v>
      </c>
      <c r="D3479" t="s">
        <v>23</v>
      </c>
      <c r="E3479" t="s">
        <v>7694</v>
      </c>
      <c r="F3479" t="s">
        <v>2914</v>
      </c>
      <c r="G3479" t="s">
        <v>2915</v>
      </c>
      <c r="H3479">
        <v>77.151374300000001</v>
      </c>
      <c r="I3479">
        <v>28.693361800000002</v>
      </c>
      <c r="J3479" t="s">
        <v>1727</v>
      </c>
      <c r="K3479" t="s">
        <v>28</v>
      </c>
      <c r="L3479" t="s">
        <v>29</v>
      </c>
      <c r="M3479" t="s">
        <v>36</v>
      </c>
      <c r="N3479" t="s">
        <v>29</v>
      </c>
      <c r="O3479" t="s">
        <v>29</v>
      </c>
      <c r="P3479">
        <v>1</v>
      </c>
      <c r="Q3479">
        <v>156</v>
      </c>
      <c r="R3479">
        <v>400</v>
      </c>
      <c r="S3479" t="str">
        <f>IF(Table1[[#This Row],[Average_Cost_for_two]]&lt;500,"Low",IF(Table1[[#This Row],[Average_Cost_for_two]]&lt;=1500,"Medium","High"))</f>
        <v>Low</v>
      </c>
      <c r="T3479">
        <v>4.0999999999999996</v>
      </c>
      <c r="U3479">
        <v>2011</v>
      </c>
      <c r="V3479">
        <v>5</v>
      </c>
      <c r="W3479">
        <v>5</v>
      </c>
      <c r="X3479">
        <f>IF(OR(Main!$U3479=0,
       Main!$V3479=0,
       Main!$W3479=0),
   "",
   DATE(Main!$U3479,
        Main!$V3479,
        Main!$W3479)
)</f>
        <v>40668</v>
      </c>
      <c r="Y3479">
        <f>Table1[[#This Row],[Average_Cost_for_two]]*VLOOKUP(Table1[[#This Row],[Currency]],currency!$A$2:$B$10,2,FALSE)</f>
        <v>4.8</v>
      </c>
      <c r="Z3479" t="str">
        <f>VLOOKUP(C3479,country!A:B,2,FALSE)</f>
        <v>India</v>
      </c>
      <c r="AA3479">
        <f t="shared" si="54"/>
        <v>2</v>
      </c>
    </row>
    <row r="3480" spans="1:27" ht="15.75" customHeight="1" x14ac:dyDescent="0.25">
      <c r="A3480">
        <v>4563</v>
      </c>
      <c r="B3480" t="s">
        <v>7433</v>
      </c>
      <c r="C3480">
        <v>1</v>
      </c>
      <c r="D3480" t="s">
        <v>23</v>
      </c>
      <c r="E3480" t="s">
        <v>7695</v>
      </c>
      <c r="F3480" t="s">
        <v>1318</v>
      </c>
      <c r="G3480" t="s">
        <v>1319</v>
      </c>
      <c r="H3480">
        <v>77.106360899999999</v>
      </c>
      <c r="I3480">
        <v>28.642780599999998</v>
      </c>
      <c r="J3480" t="s">
        <v>855</v>
      </c>
      <c r="K3480" t="s">
        <v>28</v>
      </c>
      <c r="L3480" t="s">
        <v>29</v>
      </c>
      <c r="M3480" t="s">
        <v>29</v>
      </c>
      <c r="N3480" t="s">
        <v>29</v>
      </c>
      <c r="O3480" t="s">
        <v>29</v>
      </c>
      <c r="P3480">
        <v>1</v>
      </c>
      <c r="Q3480">
        <v>51</v>
      </c>
      <c r="R3480">
        <v>400</v>
      </c>
      <c r="S3480" t="str">
        <f>IF(Table1[[#This Row],[Average_Cost_for_two]]&lt;500,"Low",IF(Table1[[#This Row],[Average_Cost_for_two]]&lt;=1500,"Medium","High"))</f>
        <v>Low</v>
      </c>
      <c r="T3480">
        <v>3.9</v>
      </c>
      <c r="U3480">
        <v>2014</v>
      </c>
      <c r="V3480">
        <v>5</v>
      </c>
      <c r="W3480">
        <v>10</v>
      </c>
      <c r="X3480">
        <f>IF(OR(Main!$U3480=0,
       Main!$V3480=0,
       Main!$W3480=0),
   "",
   DATE(Main!$U3480,
        Main!$V3480,
        Main!$W3480)
)</f>
        <v>41769</v>
      </c>
      <c r="Y3480">
        <f>Table1[[#This Row],[Average_Cost_for_two]]*VLOOKUP(Table1[[#This Row],[Currency]],currency!$A$2:$B$10,2,FALSE)</f>
        <v>4.8</v>
      </c>
      <c r="Z3480" t="str">
        <f>VLOOKUP(C3480,country!A:B,2,FALSE)</f>
        <v>India</v>
      </c>
      <c r="AA3480">
        <f t="shared" si="54"/>
        <v>2</v>
      </c>
    </row>
    <row r="3481" spans="1:27" ht="15.75" customHeight="1" x14ac:dyDescent="0.25">
      <c r="A3481">
        <v>18492109</v>
      </c>
      <c r="B3481" t="s">
        <v>7696</v>
      </c>
      <c r="C3481">
        <v>1</v>
      </c>
      <c r="D3481" t="s">
        <v>23</v>
      </c>
      <c r="E3481" t="s">
        <v>3716</v>
      </c>
      <c r="F3481" t="s">
        <v>1318</v>
      </c>
      <c r="G3481" t="s">
        <v>1319</v>
      </c>
      <c r="H3481">
        <v>0</v>
      </c>
      <c r="I3481">
        <v>0</v>
      </c>
      <c r="J3481" t="s">
        <v>7697</v>
      </c>
      <c r="K3481" t="s">
        <v>28</v>
      </c>
      <c r="L3481" t="s">
        <v>29</v>
      </c>
      <c r="M3481" t="s">
        <v>29</v>
      </c>
      <c r="N3481" t="s">
        <v>29</v>
      </c>
      <c r="O3481" t="s">
        <v>29</v>
      </c>
      <c r="P3481">
        <v>1</v>
      </c>
      <c r="Q3481">
        <v>1</v>
      </c>
      <c r="R3481">
        <v>400</v>
      </c>
      <c r="S3481" t="str">
        <f>IF(Table1[[#This Row],[Average_Cost_for_two]]&lt;500,"Low",IF(Table1[[#This Row],[Average_Cost_for_two]]&lt;=1500,"Medium","High"))</f>
        <v>Low</v>
      </c>
      <c r="T3481">
        <v>1</v>
      </c>
      <c r="U3481">
        <v>2013</v>
      </c>
      <c r="V3481">
        <v>5</v>
      </c>
      <c r="W3481">
        <v>10</v>
      </c>
      <c r="X3481">
        <f>IF(OR(Main!$U3481=0,
       Main!$V3481=0,
       Main!$W3481=0),
   "",
   DATE(Main!$U3481,
        Main!$V3481,
        Main!$W3481)
)</f>
        <v>41404</v>
      </c>
      <c r="Y3481">
        <f>Table1[[#This Row],[Average_Cost_for_two]]*VLOOKUP(Table1[[#This Row],[Currency]],currency!$A$2:$B$10,2,FALSE)</f>
        <v>4.8</v>
      </c>
      <c r="Z3481" t="str">
        <f>VLOOKUP(C3481,country!A:B,2,FALSE)</f>
        <v>India</v>
      </c>
      <c r="AA3481">
        <f t="shared" si="54"/>
        <v>2</v>
      </c>
    </row>
    <row r="3482" spans="1:27" ht="15.75" customHeight="1" x14ac:dyDescent="0.25">
      <c r="A3482">
        <v>302159</v>
      </c>
      <c r="B3482" t="s">
        <v>7698</v>
      </c>
      <c r="C3482">
        <v>1</v>
      </c>
      <c r="D3482" t="s">
        <v>23</v>
      </c>
      <c r="E3482" t="s">
        <v>7699</v>
      </c>
      <c r="F3482" t="s">
        <v>1897</v>
      </c>
      <c r="G3482" t="s">
        <v>1898</v>
      </c>
      <c r="H3482">
        <v>77.211279200000007</v>
      </c>
      <c r="I3482">
        <v>28.640747399999999</v>
      </c>
      <c r="J3482" t="s">
        <v>559</v>
      </c>
      <c r="K3482" t="s">
        <v>28</v>
      </c>
      <c r="L3482" t="s">
        <v>29</v>
      </c>
      <c r="M3482" t="s">
        <v>29</v>
      </c>
      <c r="N3482" t="s">
        <v>29</v>
      </c>
      <c r="O3482" t="s">
        <v>29</v>
      </c>
      <c r="P3482">
        <v>1</v>
      </c>
      <c r="Q3482">
        <v>18</v>
      </c>
      <c r="R3482">
        <v>400</v>
      </c>
      <c r="S3482" t="str">
        <f>IF(Table1[[#This Row],[Average_Cost_for_two]]&lt;500,"Low",IF(Table1[[#This Row],[Average_Cost_for_two]]&lt;=1500,"Medium","High"))</f>
        <v>Low</v>
      </c>
      <c r="T3482">
        <v>3.2</v>
      </c>
      <c r="U3482">
        <v>2011</v>
      </c>
      <c r="V3482">
        <v>5</v>
      </c>
      <c r="W3482">
        <v>3</v>
      </c>
      <c r="X3482">
        <f>IF(OR(Main!$U3482=0,
       Main!$V3482=0,
       Main!$W3482=0),
   "",
   DATE(Main!$U3482,
        Main!$V3482,
        Main!$W3482)
)</f>
        <v>40666</v>
      </c>
      <c r="Y3482">
        <f>Table1[[#This Row],[Average_Cost_for_two]]*VLOOKUP(Table1[[#This Row],[Currency]],currency!$A$2:$B$10,2,FALSE)</f>
        <v>4.8</v>
      </c>
      <c r="Z3482" t="str">
        <f>VLOOKUP(C3482,country!A:B,2,FALSE)</f>
        <v>India</v>
      </c>
      <c r="AA3482">
        <f t="shared" si="54"/>
        <v>2</v>
      </c>
    </row>
    <row r="3483" spans="1:27" ht="15.75" customHeight="1" x14ac:dyDescent="0.25">
      <c r="A3483">
        <v>18435287</v>
      </c>
      <c r="B3483" t="s">
        <v>1723</v>
      </c>
      <c r="C3483">
        <v>1</v>
      </c>
      <c r="D3483" t="s">
        <v>23</v>
      </c>
      <c r="E3483" t="s">
        <v>7700</v>
      </c>
      <c r="F3483" t="s">
        <v>490</v>
      </c>
      <c r="G3483" t="s">
        <v>491</v>
      </c>
      <c r="H3483">
        <v>77.162221900000006</v>
      </c>
      <c r="I3483">
        <v>28.592153499999998</v>
      </c>
      <c r="J3483" t="s">
        <v>1727</v>
      </c>
      <c r="K3483" t="s">
        <v>28</v>
      </c>
      <c r="L3483" t="s">
        <v>29</v>
      </c>
      <c r="M3483" t="s">
        <v>36</v>
      </c>
      <c r="N3483" t="s">
        <v>29</v>
      </c>
      <c r="O3483" t="s">
        <v>29</v>
      </c>
      <c r="P3483">
        <v>1</v>
      </c>
      <c r="Q3483">
        <v>4</v>
      </c>
      <c r="R3483">
        <v>400</v>
      </c>
      <c r="S3483" t="str">
        <f>IF(Table1[[#This Row],[Average_Cost_for_two]]&lt;500,"Low",IF(Table1[[#This Row],[Average_Cost_for_two]]&lt;=1500,"Medium","High"))</f>
        <v>Low</v>
      </c>
      <c r="T3483">
        <v>3.2</v>
      </c>
      <c r="U3483">
        <v>2013</v>
      </c>
      <c r="V3483">
        <v>5</v>
      </c>
      <c r="W3483">
        <v>11</v>
      </c>
      <c r="X3483">
        <f>IF(OR(Main!$U3483=0,
       Main!$V3483=0,
       Main!$W3483=0),
   "",
   DATE(Main!$U3483,
        Main!$V3483,
        Main!$W3483)
)</f>
        <v>41405</v>
      </c>
      <c r="Y3483">
        <f>Table1[[#This Row],[Average_Cost_for_two]]*VLOOKUP(Table1[[#This Row],[Currency]],currency!$A$2:$B$10,2,FALSE)</f>
        <v>4.8</v>
      </c>
      <c r="Z3483" t="str">
        <f>VLOOKUP(C3483,country!A:B,2,FALSE)</f>
        <v>India</v>
      </c>
      <c r="AA3483">
        <f t="shared" si="54"/>
        <v>2</v>
      </c>
    </row>
    <row r="3484" spans="1:27" ht="15.75" customHeight="1" x14ac:dyDescent="0.25">
      <c r="A3484">
        <v>300873</v>
      </c>
      <c r="B3484" t="s">
        <v>7701</v>
      </c>
      <c r="C3484">
        <v>1</v>
      </c>
      <c r="D3484" t="s">
        <v>23</v>
      </c>
      <c r="E3484" t="s">
        <v>7702</v>
      </c>
      <c r="F3484" t="s">
        <v>114</v>
      </c>
      <c r="G3484" t="s">
        <v>115</v>
      </c>
      <c r="H3484">
        <v>77.140651800000001</v>
      </c>
      <c r="I3484">
        <v>28.70384</v>
      </c>
      <c r="J3484" t="s">
        <v>682</v>
      </c>
      <c r="K3484" t="s">
        <v>28</v>
      </c>
      <c r="L3484" t="s">
        <v>29</v>
      </c>
      <c r="M3484" t="s">
        <v>36</v>
      </c>
      <c r="N3484" t="s">
        <v>29</v>
      </c>
      <c r="O3484" t="s">
        <v>29</v>
      </c>
      <c r="P3484">
        <v>1</v>
      </c>
      <c r="Q3484">
        <v>72</v>
      </c>
      <c r="R3484">
        <v>400</v>
      </c>
      <c r="S3484" t="str">
        <f>IF(Table1[[#This Row],[Average_Cost_for_two]]&lt;500,"Low",IF(Table1[[#This Row],[Average_Cost_for_two]]&lt;=1500,"Medium","High"))</f>
        <v>Low</v>
      </c>
      <c r="T3484">
        <v>3.3</v>
      </c>
      <c r="U3484">
        <v>2013</v>
      </c>
      <c r="V3484">
        <v>5</v>
      </c>
      <c r="W3484">
        <v>22</v>
      </c>
      <c r="X3484">
        <f>IF(OR(Main!$U3484=0,
       Main!$V3484=0,
       Main!$W3484=0),
   "",
   DATE(Main!$U3484,
        Main!$V3484,
        Main!$W3484)
)</f>
        <v>41416</v>
      </c>
      <c r="Y3484">
        <f>Table1[[#This Row],[Average_Cost_for_two]]*VLOOKUP(Table1[[#This Row],[Currency]],currency!$A$2:$B$10,2,FALSE)</f>
        <v>4.8</v>
      </c>
      <c r="Z3484" t="str">
        <f>VLOOKUP(C3484,country!A:B,2,FALSE)</f>
        <v>India</v>
      </c>
      <c r="AA3484">
        <f t="shared" si="54"/>
        <v>2</v>
      </c>
    </row>
    <row r="3485" spans="1:27" ht="15.75" customHeight="1" x14ac:dyDescent="0.25">
      <c r="A3485">
        <v>18396358</v>
      </c>
      <c r="B3485" t="s">
        <v>854</v>
      </c>
      <c r="C3485">
        <v>1</v>
      </c>
      <c r="D3485" t="s">
        <v>23</v>
      </c>
      <c r="E3485" t="s">
        <v>7703</v>
      </c>
      <c r="F3485" t="s">
        <v>229</v>
      </c>
      <c r="G3485" t="s">
        <v>230</v>
      </c>
      <c r="H3485">
        <v>77.296387600000003</v>
      </c>
      <c r="I3485">
        <v>28.6427625</v>
      </c>
      <c r="J3485" t="s">
        <v>855</v>
      </c>
      <c r="K3485" t="s">
        <v>28</v>
      </c>
      <c r="L3485" t="s">
        <v>29</v>
      </c>
      <c r="M3485" t="s">
        <v>29</v>
      </c>
      <c r="N3485" t="s">
        <v>29</v>
      </c>
      <c r="O3485" t="s">
        <v>29</v>
      </c>
      <c r="P3485">
        <v>1</v>
      </c>
      <c r="Q3485">
        <v>1</v>
      </c>
      <c r="R3485">
        <v>400</v>
      </c>
      <c r="S3485" t="str">
        <f>IF(Table1[[#This Row],[Average_Cost_for_two]]&lt;500,"Low",IF(Table1[[#This Row],[Average_Cost_for_two]]&lt;=1500,"Medium","High"))</f>
        <v>Low</v>
      </c>
      <c r="T3485">
        <v>1</v>
      </c>
      <c r="U3485">
        <v>2011</v>
      </c>
      <c r="V3485">
        <v>5</v>
      </c>
      <c r="W3485">
        <v>20</v>
      </c>
      <c r="X3485">
        <f>IF(OR(Main!$U3485=0,
       Main!$V3485=0,
       Main!$W3485=0),
   "",
   DATE(Main!$U3485,
        Main!$V3485,
        Main!$W3485)
)</f>
        <v>40683</v>
      </c>
      <c r="Y3485">
        <f>Table1[[#This Row],[Average_Cost_for_two]]*VLOOKUP(Table1[[#This Row],[Currency]],currency!$A$2:$B$10,2,FALSE)</f>
        <v>4.8</v>
      </c>
      <c r="Z3485" t="str">
        <f>VLOOKUP(C3485,country!A:B,2,FALSE)</f>
        <v>India</v>
      </c>
      <c r="AA3485">
        <f t="shared" si="54"/>
        <v>2</v>
      </c>
    </row>
    <row r="3486" spans="1:27" ht="15.75" customHeight="1" x14ac:dyDescent="0.25">
      <c r="A3486">
        <v>311421</v>
      </c>
      <c r="B3486" t="s">
        <v>7704</v>
      </c>
      <c r="C3486">
        <v>1</v>
      </c>
      <c r="D3486" t="s">
        <v>23</v>
      </c>
      <c r="E3486" t="s">
        <v>5585</v>
      </c>
      <c r="F3486" t="s">
        <v>1745</v>
      </c>
      <c r="G3486" t="s">
        <v>1746</v>
      </c>
      <c r="H3486">
        <v>77.12720487</v>
      </c>
      <c r="I3486">
        <v>28.665948409999999</v>
      </c>
      <c r="J3486" t="s">
        <v>562</v>
      </c>
      <c r="K3486" t="s">
        <v>28</v>
      </c>
      <c r="L3486" t="s">
        <v>29</v>
      </c>
      <c r="M3486" t="s">
        <v>36</v>
      </c>
      <c r="N3486" t="s">
        <v>29</v>
      </c>
      <c r="O3486" t="s">
        <v>29</v>
      </c>
      <c r="P3486">
        <v>1</v>
      </c>
      <c r="Q3486">
        <v>89</v>
      </c>
      <c r="R3486">
        <v>400</v>
      </c>
      <c r="S3486" t="str">
        <f>IF(Table1[[#This Row],[Average_Cost_for_two]]&lt;500,"Low",IF(Table1[[#This Row],[Average_Cost_for_two]]&lt;=1500,"Medium","High"))</f>
        <v>Low</v>
      </c>
      <c r="T3486">
        <v>3.9</v>
      </c>
      <c r="U3486">
        <v>2016</v>
      </c>
      <c r="V3486">
        <v>5</v>
      </c>
      <c r="W3486">
        <v>16</v>
      </c>
      <c r="X3486">
        <f>IF(OR(Main!$U3486=0,
       Main!$V3486=0,
       Main!$W3486=0),
   "",
   DATE(Main!$U3486,
        Main!$V3486,
        Main!$W3486)
)</f>
        <v>42506</v>
      </c>
      <c r="Y3486">
        <f>Table1[[#This Row],[Average_Cost_for_two]]*VLOOKUP(Table1[[#This Row],[Currency]],currency!$A$2:$B$10,2,FALSE)</f>
        <v>4.8</v>
      </c>
      <c r="Z3486" t="str">
        <f>VLOOKUP(C3486,country!A:B,2,FALSE)</f>
        <v>India</v>
      </c>
      <c r="AA3486">
        <f t="shared" si="54"/>
        <v>2</v>
      </c>
    </row>
    <row r="3487" spans="1:27" ht="15.75" customHeight="1" x14ac:dyDescent="0.25">
      <c r="A3487">
        <v>307075</v>
      </c>
      <c r="B3487" t="s">
        <v>7431</v>
      </c>
      <c r="C3487">
        <v>1</v>
      </c>
      <c r="D3487" t="s">
        <v>23</v>
      </c>
      <c r="E3487" t="s">
        <v>7705</v>
      </c>
      <c r="F3487" t="s">
        <v>1753</v>
      </c>
      <c r="G3487" t="s">
        <v>1752</v>
      </c>
      <c r="H3487">
        <v>77.184919199999996</v>
      </c>
      <c r="I3487">
        <v>28.640688900000001</v>
      </c>
      <c r="J3487" t="s">
        <v>830</v>
      </c>
      <c r="K3487" t="s">
        <v>28</v>
      </c>
      <c r="L3487" t="s">
        <v>29</v>
      </c>
      <c r="M3487" t="s">
        <v>29</v>
      </c>
      <c r="N3487" t="s">
        <v>29</v>
      </c>
      <c r="O3487" t="s">
        <v>29</v>
      </c>
      <c r="P3487">
        <v>1</v>
      </c>
      <c r="Q3487">
        <v>33</v>
      </c>
      <c r="R3487">
        <v>400</v>
      </c>
      <c r="S3487" t="str">
        <f>IF(Table1[[#This Row],[Average_Cost_for_two]]&lt;500,"Low",IF(Table1[[#This Row],[Average_Cost_for_two]]&lt;=1500,"Medium","High"))</f>
        <v>Low</v>
      </c>
      <c r="T3487">
        <v>2.8</v>
      </c>
      <c r="U3487">
        <v>2018</v>
      </c>
      <c r="V3487">
        <v>5</v>
      </c>
      <c r="W3487">
        <v>27</v>
      </c>
      <c r="X3487">
        <f>IF(OR(Main!$U3487=0,
       Main!$V3487=0,
       Main!$W3487=0),
   "",
   DATE(Main!$U3487,
        Main!$V3487,
        Main!$W3487)
)</f>
        <v>43247</v>
      </c>
      <c r="Y3487">
        <f>Table1[[#This Row],[Average_Cost_for_two]]*VLOOKUP(Table1[[#This Row],[Currency]],currency!$A$2:$B$10,2,FALSE)</f>
        <v>4.8</v>
      </c>
      <c r="Z3487" t="str">
        <f>VLOOKUP(C3487,country!A:B,2,FALSE)</f>
        <v>India</v>
      </c>
      <c r="AA3487">
        <f t="shared" si="54"/>
        <v>2</v>
      </c>
    </row>
    <row r="3488" spans="1:27" ht="15.75" customHeight="1" x14ac:dyDescent="0.25">
      <c r="A3488">
        <v>18454700</v>
      </c>
      <c r="B3488" t="s">
        <v>7706</v>
      </c>
      <c r="C3488">
        <v>1</v>
      </c>
      <c r="D3488" t="s">
        <v>23</v>
      </c>
      <c r="E3488" t="s">
        <v>7707</v>
      </c>
      <c r="F3488" t="s">
        <v>1907</v>
      </c>
      <c r="G3488" t="s">
        <v>1908</v>
      </c>
      <c r="H3488">
        <v>77.120516109999997</v>
      </c>
      <c r="I3488">
        <v>28.641006770000001</v>
      </c>
      <c r="J3488" t="s">
        <v>567</v>
      </c>
      <c r="K3488" t="s">
        <v>28</v>
      </c>
      <c r="L3488" t="s">
        <v>29</v>
      </c>
      <c r="M3488" t="s">
        <v>29</v>
      </c>
      <c r="N3488" t="s">
        <v>29</v>
      </c>
      <c r="O3488" t="s">
        <v>29</v>
      </c>
      <c r="P3488">
        <v>1</v>
      </c>
      <c r="Q3488">
        <v>11</v>
      </c>
      <c r="R3488">
        <v>400</v>
      </c>
      <c r="S3488" t="str">
        <f>IF(Table1[[#This Row],[Average_Cost_for_two]]&lt;500,"Low",IF(Table1[[#This Row],[Average_Cost_for_two]]&lt;=1500,"Medium","High"))</f>
        <v>Low</v>
      </c>
      <c r="T3488">
        <v>3.3</v>
      </c>
      <c r="U3488">
        <v>2015</v>
      </c>
      <c r="V3488">
        <v>5</v>
      </c>
      <c r="W3488">
        <v>11</v>
      </c>
      <c r="X3488">
        <f>IF(OR(Main!$U3488=0,
       Main!$V3488=0,
       Main!$W3488=0),
   "",
   DATE(Main!$U3488,
        Main!$V3488,
        Main!$W3488)
)</f>
        <v>42135</v>
      </c>
      <c r="Y3488">
        <f>Table1[[#This Row],[Average_Cost_for_two]]*VLOOKUP(Table1[[#This Row],[Currency]],currency!$A$2:$B$10,2,FALSE)</f>
        <v>4.8</v>
      </c>
      <c r="Z3488" t="str">
        <f>VLOOKUP(C3488,country!A:B,2,FALSE)</f>
        <v>India</v>
      </c>
      <c r="AA3488">
        <f t="shared" si="54"/>
        <v>2</v>
      </c>
    </row>
    <row r="3489" spans="1:27" ht="15.75" customHeight="1" x14ac:dyDescent="0.25">
      <c r="A3489">
        <v>18441687</v>
      </c>
      <c r="B3489" t="s">
        <v>7708</v>
      </c>
      <c r="C3489">
        <v>1</v>
      </c>
      <c r="D3489" t="s">
        <v>23</v>
      </c>
      <c r="E3489" t="s">
        <v>7709</v>
      </c>
      <c r="F3489" t="s">
        <v>2698</v>
      </c>
      <c r="G3489" t="s">
        <v>2699</v>
      </c>
      <c r="H3489">
        <v>77.167254299999996</v>
      </c>
      <c r="I3489">
        <v>28.5877965</v>
      </c>
      <c r="J3489" t="s">
        <v>1262</v>
      </c>
      <c r="K3489" t="s">
        <v>28</v>
      </c>
      <c r="L3489" t="s">
        <v>29</v>
      </c>
      <c r="M3489" t="s">
        <v>29</v>
      </c>
      <c r="N3489" t="s">
        <v>29</v>
      </c>
      <c r="O3489" t="s">
        <v>29</v>
      </c>
      <c r="P3489">
        <v>1</v>
      </c>
      <c r="Q3489">
        <v>6</v>
      </c>
      <c r="R3489">
        <v>400</v>
      </c>
      <c r="S3489" t="str">
        <f>IF(Table1[[#This Row],[Average_Cost_for_two]]&lt;500,"Low",IF(Table1[[#This Row],[Average_Cost_for_two]]&lt;=1500,"Medium","High"))</f>
        <v>Low</v>
      </c>
      <c r="T3489">
        <v>3.1</v>
      </c>
      <c r="U3489">
        <v>2018</v>
      </c>
      <c r="V3489">
        <v>5</v>
      </c>
      <c r="W3489">
        <v>12</v>
      </c>
      <c r="X3489">
        <f>IF(OR(Main!$U3489=0,
       Main!$V3489=0,
       Main!$W3489=0),
   "",
   DATE(Main!$U3489,
        Main!$V3489,
        Main!$W3489)
)</f>
        <v>43232</v>
      </c>
      <c r="Y3489">
        <f>Table1[[#This Row],[Average_Cost_for_two]]*VLOOKUP(Table1[[#This Row],[Currency]],currency!$A$2:$B$10,2,FALSE)</f>
        <v>4.8</v>
      </c>
      <c r="Z3489" t="str">
        <f>VLOOKUP(C3489,country!A:B,2,FALSE)</f>
        <v>India</v>
      </c>
      <c r="AA3489">
        <f t="shared" si="54"/>
        <v>2</v>
      </c>
    </row>
    <row r="3490" spans="1:27" ht="15.75" customHeight="1" x14ac:dyDescent="0.25">
      <c r="A3490">
        <v>305640</v>
      </c>
      <c r="B3490" t="s">
        <v>7710</v>
      </c>
      <c r="C3490">
        <v>1</v>
      </c>
      <c r="D3490" t="s">
        <v>23</v>
      </c>
      <c r="E3490" t="s">
        <v>7711</v>
      </c>
      <c r="F3490" t="s">
        <v>1921</v>
      </c>
      <c r="G3490" t="s">
        <v>1920</v>
      </c>
      <c r="H3490">
        <v>77.216668900000002</v>
      </c>
      <c r="I3490">
        <v>28.547791499999999</v>
      </c>
      <c r="J3490" t="s">
        <v>7712</v>
      </c>
      <c r="K3490" t="s">
        <v>28</v>
      </c>
      <c r="L3490" t="s">
        <v>29</v>
      </c>
      <c r="M3490" t="s">
        <v>29</v>
      </c>
      <c r="N3490" t="s">
        <v>29</v>
      </c>
      <c r="O3490" t="s">
        <v>29</v>
      </c>
      <c r="P3490">
        <v>1</v>
      </c>
      <c r="Q3490">
        <v>43</v>
      </c>
      <c r="R3490">
        <v>400</v>
      </c>
      <c r="S3490" t="str">
        <f>IF(Table1[[#This Row],[Average_Cost_for_two]]&lt;500,"Low",IF(Table1[[#This Row],[Average_Cost_for_two]]&lt;=1500,"Medium","High"))</f>
        <v>Low</v>
      </c>
      <c r="T3490">
        <v>3.6</v>
      </c>
      <c r="U3490">
        <v>2016</v>
      </c>
      <c r="V3490">
        <v>5</v>
      </c>
      <c r="W3490">
        <v>14</v>
      </c>
      <c r="X3490">
        <f>IF(OR(Main!$U3490=0,
       Main!$V3490=0,
       Main!$W3490=0),
   "",
   DATE(Main!$U3490,
        Main!$V3490,
        Main!$W3490)
)</f>
        <v>42504</v>
      </c>
      <c r="Y3490">
        <f>Table1[[#This Row],[Average_Cost_for_two]]*VLOOKUP(Table1[[#This Row],[Currency]],currency!$A$2:$B$10,2,FALSE)</f>
        <v>4.8</v>
      </c>
      <c r="Z3490" t="str">
        <f>VLOOKUP(C3490,country!A:B,2,FALSE)</f>
        <v>India</v>
      </c>
      <c r="AA3490">
        <f t="shared" si="54"/>
        <v>2</v>
      </c>
    </row>
    <row r="3491" spans="1:27" ht="15.75" customHeight="1" x14ac:dyDescent="0.25">
      <c r="A3491">
        <v>301517</v>
      </c>
      <c r="B3491" t="s">
        <v>7575</v>
      </c>
      <c r="C3491">
        <v>1</v>
      </c>
      <c r="D3491" t="s">
        <v>23</v>
      </c>
      <c r="E3491" t="s">
        <v>7713</v>
      </c>
      <c r="F3491" t="s">
        <v>236</v>
      </c>
      <c r="G3491" t="s">
        <v>235</v>
      </c>
      <c r="H3491">
        <v>77.156964500000001</v>
      </c>
      <c r="I3491">
        <v>28.715212300000001</v>
      </c>
      <c r="J3491" t="s">
        <v>682</v>
      </c>
      <c r="K3491" t="s">
        <v>28</v>
      </c>
      <c r="L3491" t="s">
        <v>29</v>
      </c>
      <c r="M3491" t="s">
        <v>29</v>
      </c>
      <c r="N3491" t="s">
        <v>29</v>
      </c>
      <c r="O3491" t="s">
        <v>29</v>
      </c>
      <c r="P3491">
        <v>1</v>
      </c>
      <c r="Q3491">
        <v>23</v>
      </c>
      <c r="R3491">
        <v>400</v>
      </c>
      <c r="S3491" t="str">
        <f>IF(Table1[[#This Row],[Average_Cost_for_two]]&lt;500,"Low",IF(Table1[[#This Row],[Average_Cost_for_two]]&lt;=1500,"Medium","High"))</f>
        <v>Low</v>
      </c>
      <c r="T3491">
        <v>3.1</v>
      </c>
      <c r="U3491">
        <v>2018</v>
      </c>
      <c r="V3491">
        <v>5</v>
      </c>
      <c r="W3491">
        <v>11</v>
      </c>
      <c r="X3491">
        <f>IF(OR(Main!$U3491=0,
       Main!$V3491=0,
       Main!$W3491=0),
   "",
   DATE(Main!$U3491,
        Main!$V3491,
        Main!$W3491)
)</f>
        <v>43231</v>
      </c>
      <c r="Y3491">
        <f>Table1[[#This Row],[Average_Cost_for_two]]*VLOOKUP(Table1[[#This Row],[Currency]],currency!$A$2:$B$10,2,FALSE)</f>
        <v>4.8</v>
      </c>
      <c r="Z3491" t="str">
        <f>VLOOKUP(C3491,country!A:B,2,FALSE)</f>
        <v>India</v>
      </c>
      <c r="AA3491">
        <f t="shared" si="54"/>
        <v>2</v>
      </c>
    </row>
    <row r="3492" spans="1:27" ht="15.75" customHeight="1" x14ac:dyDescent="0.25">
      <c r="A3492">
        <v>18168154</v>
      </c>
      <c r="B3492" t="s">
        <v>7714</v>
      </c>
      <c r="C3492">
        <v>1</v>
      </c>
      <c r="D3492" t="s">
        <v>23</v>
      </c>
      <c r="E3492" t="s">
        <v>7715</v>
      </c>
      <c r="F3492" t="s">
        <v>209</v>
      </c>
      <c r="G3492" t="s">
        <v>208</v>
      </c>
      <c r="H3492">
        <v>77.105725399999997</v>
      </c>
      <c r="I3492">
        <v>28.640095899999999</v>
      </c>
      <c r="J3492" t="s">
        <v>480</v>
      </c>
      <c r="K3492" t="s">
        <v>28</v>
      </c>
      <c r="L3492" t="s">
        <v>29</v>
      </c>
      <c r="M3492" t="s">
        <v>29</v>
      </c>
      <c r="N3492" t="s">
        <v>29</v>
      </c>
      <c r="O3492" t="s">
        <v>29</v>
      </c>
      <c r="P3492">
        <v>1</v>
      </c>
      <c r="Q3492">
        <v>11</v>
      </c>
      <c r="R3492">
        <v>400</v>
      </c>
      <c r="S3492" t="str">
        <f>IF(Table1[[#This Row],[Average_Cost_for_two]]&lt;500,"Low",IF(Table1[[#This Row],[Average_Cost_for_two]]&lt;=1500,"Medium","High"))</f>
        <v>Low</v>
      </c>
      <c r="T3492">
        <v>3.2</v>
      </c>
      <c r="U3492">
        <v>2016</v>
      </c>
      <c r="V3492">
        <v>5</v>
      </c>
      <c r="W3492">
        <v>11</v>
      </c>
      <c r="X3492">
        <f>IF(OR(Main!$U3492=0,
       Main!$V3492=0,
       Main!$W3492=0),
   "",
   DATE(Main!$U3492,
        Main!$V3492,
        Main!$W3492)
)</f>
        <v>42501</v>
      </c>
      <c r="Y3492">
        <f>Table1[[#This Row],[Average_Cost_for_two]]*VLOOKUP(Table1[[#This Row],[Currency]],currency!$A$2:$B$10,2,FALSE)</f>
        <v>4.8</v>
      </c>
      <c r="Z3492" t="str">
        <f>VLOOKUP(C3492,country!A:B,2,FALSE)</f>
        <v>India</v>
      </c>
      <c r="AA3492">
        <f t="shared" si="54"/>
        <v>2</v>
      </c>
    </row>
    <row r="3493" spans="1:27" ht="15.75" customHeight="1" x14ac:dyDescent="0.25">
      <c r="A3493">
        <v>18394443</v>
      </c>
      <c r="B3493" t="s">
        <v>7716</v>
      </c>
      <c r="C3493">
        <v>1</v>
      </c>
      <c r="D3493" t="s">
        <v>23</v>
      </c>
      <c r="E3493" t="s">
        <v>7717</v>
      </c>
      <c r="F3493" t="s">
        <v>718</v>
      </c>
      <c r="G3493" t="s">
        <v>719</v>
      </c>
      <c r="H3493">
        <v>0</v>
      </c>
      <c r="I3493">
        <v>0</v>
      </c>
      <c r="J3493" t="s">
        <v>706</v>
      </c>
      <c r="K3493" t="s">
        <v>28</v>
      </c>
      <c r="L3493" t="s">
        <v>29</v>
      </c>
      <c r="M3493" t="s">
        <v>29</v>
      </c>
      <c r="N3493" t="s">
        <v>29</v>
      </c>
      <c r="O3493" t="s">
        <v>29</v>
      </c>
      <c r="P3493">
        <v>1</v>
      </c>
      <c r="Q3493">
        <v>1</v>
      </c>
      <c r="R3493">
        <v>400</v>
      </c>
      <c r="S3493" t="str">
        <f>IF(Table1[[#This Row],[Average_Cost_for_two]]&lt;500,"Low",IF(Table1[[#This Row],[Average_Cost_for_two]]&lt;=1500,"Medium","High"))</f>
        <v>Low</v>
      </c>
      <c r="T3493">
        <v>1</v>
      </c>
      <c r="U3493">
        <v>2012</v>
      </c>
      <c r="V3493">
        <v>5</v>
      </c>
      <c r="W3493">
        <v>12</v>
      </c>
      <c r="X3493">
        <f>IF(OR(Main!$U3493=0,
       Main!$V3493=0,
       Main!$W3493=0),
   "",
   DATE(Main!$U3493,
        Main!$V3493,
        Main!$W3493)
)</f>
        <v>41041</v>
      </c>
      <c r="Y3493">
        <f>Table1[[#This Row],[Average_Cost_for_two]]*VLOOKUP(Table1[[#This Row],[Currency]],currency!$A$2:$B$10,2,FALSE)</f>
        <v>4.8</v>
      </c>
      <c r="Z3493" t="str">
        <f>VLOOKUP(C3493,country!A:B,2,FALSE)</f>
        <v>India</v>
      </c>
      <c r="AA3493">
        <f t="shared" si="54"/>
        <v>2</v>
      </c>
    </row>
    <row r="3494" spans="1:27" ht="15.75" customHeight="1" x14ac:dyDescent="0.25">
      <c r="A3494">
        <v>18333392</v>
      </c>
      <c r="B3494" t="s">
        <v>7718</v>
      </c>
      <c r="C3494">
        <v>1</v>
      </c>
      <c r="D3494" t="s">
        <v>23</v>
      </c>
      <c r="E3494" t="s">
        <v>2176</v>
      </c>
      <c r="F3494" t="s">
        <v>2175</v>
      </c>
      <c r="G3494" t="s">
        <v>2176</v>
      </c>
      <c r="H3494">
        <v>77.070162400000001</v>
      </c>
      <c r="I3494">
        <v>28.644572199999999</v>
      </c>
      <c r="J3494" t="s">
        <v>567</v>
      </c>
      <c r="K3494" t="s">
        <v>28</v>
      </c>
      <c r="L3494" t="s">
        <v>29</v>
      </c>
      <c r="M3494" t="s">
        <v>29</v>
      </c>
      <c r="N3494" t="s">
        <v>29</v>
      </c>
      <c r="O3494" t="s">
        <v>29</v>
      </c>
      <c r="P3494">
        <v>1</v>
      </c>
      <c r="Q3494">
        <v>6</v>
      </c>
      <c r="R3494">
        <v>400</v>
      </c>
      <c r="S3494" t="str">
        <f>IF(Table1[[#This Row],[Average_Cost_for_two]]&lt;500,"Low",IF(Table1[[#This Row],[Average_Cost_for_two]]&lt;=1500,"Medium","High"))</f>
        <v>Low</v>
      </c>
      <c r="T3494">
        <v>3</v>
      </c>
      <c r="U3494">
        <v>2015</v>
      </c>
      <c r="V3494">
        <v>5</v>
      </c>
      <c r="W3494">
        <v>25</v>
      </c>
      <c r="X3494">
        <f>IF(OR(Main!$U3494=0,
       Main!$V3494=0,
       Main!$W3494=0),
   "",
   DATE(Main!$U3494,
        Main!$V3494,
        Main!$W3494)
)</f>
        <v>42149</v>
      </c>
      <c r="Y3494">
        <f>Table1[[#This Row],[Average_Cost_for_two]]*VLOOKUP(Table1[[#This Row],[Currency]],currency!$A$2:$B$10,2,FALSE)</f>
        <v>4.8</v>
      </c>
      <c r="Z3494" t="str">
        <f>VLOOKUP(C3494,country!A:B,2,FALSE)</f>
        <v>India</v>
      </c>
      <c r="AA3494">
        <f t="shared" si="54"/>
        <v>2</v>
      </c>
    </row>
    <row r="3495" spans="1:27" ht="15.75" customHeight="1" x14ac:dyDescent="0.25">
      <c r="A3495">
        <v>6253</v>
      </c>
      <c r="B3495" t="s">
        <v>7719</v>
      </c>
      <c r="C3495">
        <v>1</v>
      </c>
      <c r="D3495" t="s">
        <v>23</v>
      </c>
      <c r="E3495" t="s">
        <v>7720</v>
      </c>
      <c r="F3495" t="s">
        <v>214</v>
      </c>
      <c r="G3495" t="s">
        <v>215</v>
      </c>
      <c r="H3495">
        <v>77.318190560000005</v>
      </c>
      <c r="I3495">
        <v>28.671216780000002</v>
      </c>
      <c r="J3495" t="s">
        <v>682</v>
      </c>
      <c r="K3495" t="s">
        <v>28</v>
      </c>
      <c r="L3495" t="s">
        <v>29</v>
      </c>
      <c r="M3495" t="s">
        <v>29</v>
      </c>
      <c r="N3495" t="s">
        <v>29</v>
      </c>
      <c r="O3495" t="s">
        <v>29</v>
      </c>
      <c r="P3495">
        <v>1</v>
      </c>
      <c r="Q3495">
        <v>21</v>
      </c>
      <c r="R3495">
        <v>400</v>
      </c>
      <c r="S3495" t="str">
        <f>IF(Table1[[#This Row],[Average_Cost_for_two]]&lt;500,"Low",IF(Table1[[#This Row],[Average_Cost_for_two]]&lt;=1500,"Medium","High"))</f>
        <v>Low</v>
      </c>
      <c r="T3495">
        <v>3.3</v>
      </c>
      <c r="U3495">
        <v>2014</v>
      </c>
      <c r="V3495">
        <v>5</v>
      </c>
      <c r="W3495">
        <v>10</v>
      </c>
      <c r="X3495">
        <f>IF(OR(Main!$U3495=0,
       Main!$V3495=0,
       Main!$W3495=0),
   "",
   DATE(Main!$U3495,
        Main!$V3495,
        Main!$W3495)
)</f>
        <v>41769</v>
      </c>
      <c r="Y3495">
        <f>Table1[[#This Row],[Average_Cost_for_two]]*VLOOKUP(Table1[[#This Row],[Currency]],currency!$A$2:$B$10,2,FALSE)</f>
        <v>4.8</v>
      </c>
      <c r="Z3495" t="str">
        <f>VLOOKUP(C3495,country!A:B,2,FALSE)</f>
        <v>India</v>
      </c>
      <c r="AA3495">
        <f t="shared" si="54"/>
        <v>2</v>
      </c>
    </row>
    <row r="3496" spans="1:27" ht="15.75" customHeight="1" x14ac:dyDescent="0.25">
      <c r="A3496">
        <v>7594</v>
      </c>
      <c r="B3496" t="s">
        <v>7721</v>
      </c>
      <c r="C3496">
        <v>1</v>
      </c>
      <c r="D3496" t="s">
        <v>23</v>
      </c>
      <c r="E3496" t="s">
        <v>7722</v>
      </c>
      <c r="F3496" t="s">
        <v>294</v>
      </c>
      <c r="G3496" t="s">
        <v>295</v>
      </c>
      <c r="H3496">
        <v>77.254055699999995</v>
      </c>
      <c r="I3496">
        <v>28.525571899999999</v>
      </c>
      <c r="J3496" t="s">
        <v>7185</v>
      </c>
      <c r="K3496" t="s">
        <v>28</v>
      </c>
      <c r="L3496" t="s">
        <v>29</v>
      </c>
      <c r="M3496" t="s">
        <v>29</v>
      </c>
      <c r="N3496" t="s">
        <v>29</v>
      </c>
      <c r="O3496" t="s">
        <v>29</v>
      </c>
      <c r="P3496">
        <v>1</v>
      </c>
      <c r="Q3496">
        <v>7</v>
      </c>
      <c r="R3496">
        <v>400</v>
      </c>
      <c r="S3496" t="str">
        <f>IF(Table1[[#This Row],[Average_Cost_for_two]]&lt;500,"Low",IF(Table1[[#This Row],[Average_Cost_for_two]]&lt;=1500,"Medium","High"))</f>
        <v>Low</v>
      </c>
      <c r="T3496">
        <v>3</v>
      </c>
      <c r="U3496">
        <v>2012</v>
      </c>
      <c r="V3496">
        <v>4</v>
      </c>
      <c r="W3496">
        <v>13</v>
      </c>
      <c r="X3496">
        <f>IF(OR(Main!$U3496=0,
       Main!$V3496=0,
       Main!$W3496=0),
   "",
   DATE(Main!$U3496,
        Main!$V3496,
        Main!$W3496)
)</f>
        <v>41012</v>
      </c>
      <c r="Y3496">
        <f>Table1[[#This Row],[Average_Cost_for_two]]*VLOOKUP(Table1[[#This Row],[Currency]],currency!$A$2:$B$10,2,FALSE)</f>
        <v>4.8</v>
      </c>
      <c r="Z3496" t="str">
        <f>VLOOKUP(C3496,country!A:B,2,FALSE)</f>
        <v>India</v>
      </c>
      <c r="AA3496">
        <f t="shared" si="54"/>
        <v>2</v>
      </c>
    </row>
    <row r="3497" spans="1:27" ht="15.75" customHeight="1" x14ac:dyDescent="0.25">
      <c r="A3497">
        <v>310858</v>
      </c>
      <c r="B3497" t="s">
        <v>7723</v>
      </c>
      <c r="C3497">
        <v>1</v>
      </c>
      <c r="D3497" t="s">
        <v>23</v>
      </c>
      <c r="E3497" t="s">
        <v>7724</v>
      </c>
      <c r="F3497" t="s">
        <v>472</v>
      </c>
      <c r="G3497" t="s">
        <v>473</v>
      </c>
      <c r="H3497">
        <v>77.306470500000003</v>
      </c>
      <c r="I3497">
        <v>28.6596774</v>
      </c>
      <c r="J3497" t="s">
        <v>523</v>
      </c>
      <c r="K3497" t="s">
        <v>28</v>
      </c>
      <c r="L3497" t="s">
        <v>29</v>
      </c>
      <c r="M3497" t="s">
        <v>29</v>
      </c>
      <c r="N3497" t="s">
        <v>29</v>
      </c>
      <c r="O3497" t="s">
        <v>29</v>
      </c>
      <c r="P3497">
        <v>1</v>
      </c>
      <c r="Q3497">
        <v>9</v>
      </c>
      <c r="R3497">
        <v>400</v>
      </c>
      <c r="S3497" t="str">
        <f>IF(Table1[[#This Row],[Average_Cost_for_two]]&lt;500,"Low",IF(Table1[[#This Row],[Average_Cost_for_two]]&lt;=1500,"Medium","High"))</f>
        <v>Low</v>
      </c>
      <c r="T3497">
        <v>2.8</v>
      </c>
      <c r="U3497">
        <v>2016</v>
      </c>
      <c r="V3497">
        <v>4</v>
      </c>
      <c r="W3497">
        <v>8</v>
      </c>
      <c r="X3497">
        <f>IF(OR(Main!$U3497=0,
       Main!$V3497=0,
       Main!$W3497=0),
   "",
   DATE(Main!$U3497,
        Main!$V3497,
        Main!$W3497)
)</f>
        <v>42468</v>
      </c>
      <c r="Y3497">
        <f>Table1[[#This Row],[Average_Cost_for_two]]*VLOOKUP(Table1[[#This Row],[Currency]],currency!$A$2:$B$10,2,FALSE)</f>
        <v>4.8</v>
      </c>
      <c r="Z3497" t="str">
        <f>VLOOKUP(C3497,country!A:B,2,FALSE)</f>
        <v>India</v>
      </c>
      <c r="AA3497">
        <f t="shared" si="54"/>
        <v>2</v>
      </c>
    </row>
    <row r="3498" spans="1:27" ht="15.75" customHeight="1" x14ac:dyDescent="0.25">
      <c r="A3498">
        <v>18377920</v>
      </c>
      <c r="B3498" t="s">
        <v>7725</v>
      </c>
      <c r="C3498">
        <v>1</v>
      </c>
      <c r="D3498" t="s">
        <v>23</v>
      </c>
      <c r="E3498" t="s">
        <v>7726</v>
      </c>
      <c r="F3498" t="s">
        <v>472</v>
      </c>
      <c r="G3498" t="s">
        <v>473</v>
      </c>
      <c r="H3498">
        <v>77.306519899999998</v>
      </c>
      <c r="I3498">
        <v>28.659426</v>
      </c>
      <c r="J3498" t="s">
        <v>495</v>
      </c>
      <c r="K3498" t="s">
        <v>28</v>
      </c>
      <c r="L3498" t="s">
        <v>29</v>
      </c>
      <c r="M3498" t="s">
        <v>29</v>
      </c>
      <c r="N3498" t="s">
        <v>29</v>
      </c>
      <c r="O3498" t="s">
        <v>29</v>
      </c>
      <c r="P3498">
        <v>1</v>
      </c>
      <c r="Q3498">
        <v>2</v>
      </c>
      <c r="R3498">
        <v>400</v>
      </c>
      <c r="S3498" t="str">
        <f>IF(Table1[[#This Row],[Average_Cost_for_two]]&lt;500,"Low",IF(Table1[[#This Row],[Average_Cost_for_two]]&lt;=1500,"Medium","High"))</f>
        <v>Low</v>
      </c>
      <c r="T3498">
        <v>1</v>
      </c>
      <c r="U3498">
        <v>2018</v>
      </c>
      <c r="V3498">
        <v>4</v>
      </c>
      <c r="W3498">
        <v>28</v>
      </c>
      <c r="X3498">
        <f>IF(OR(Main!$U3498=0,
       Main!$V3498=0,
       Main!$W3498=0),
   "",
   DATE(Main!$U3498,
        Main!$V3498,
        Main!$W3498)
)</f>
        <v>43218</v>
      </c>
      <c r="Y3498">
        <f>Table1[[#This Row],[Average_Cost_for_two]]*VLOOKUP(Table1[[#This Row],[Currency]],currency!$A$2:$B$10,2,FALSE)</f>
        <v>4.8</v>
      </c>
      <c r="Z3498" t="str">
        <f>VLOOKUP(C3498,country!A:B,2,FALSE)</f>
        <v>India</v>
      </c>
      <c r="AA3498">
        <f t="shared" si="54"/>
        <v>2</v>
      </c>
    </row>
    <row r="3499" spans="1:27" ht="15.75" customHeight="1" x14ac:dyDescent="0.25">
      <c r="A3499">
        <v>309375</v>
      </c>
      <c r="B3499" t="s">
        <v>7727</v>
      </c>
      <c r="C3499">
        <v>1</v>
      </c>
      <c r="D3499" t="s">
        <v>23</v>
      </c>
      <c r="E3499" t="s">
        <v>7728</v>
      </c>
      <c r="F3499" t="s">
        <v>323</v>
      </c>
      <c r="G3499" t="s">
        <v>324</v>
      </c>
      <c r="H3499">
        <v>77.173409800000002</v>
      </c>
      <c r="I3499">
        <v>28.6930613</v>
      </c>
      <c r="J3499" t="s">
        <v>7164</v>
      </c>
      <c r="K3499" t="s">
        <v>28</v>
      </c>
      <c r="L3499" t="s">
        <v>29</v>
      </c>
      <c r="M3499" t="s">
        <v>29</v>
      </c>
      <c r="N3499" t="s">
        <v>29</v>
      </c>
      <c r="O3499" t="s">
        <v>29</v>
      </c>
      <c r="P3499">
        <v>1</v>
      </c>
      <c r="Q3499">
        <v>60</v>
      </c>
      <c r="R3499">
        <v>400</v>
      </c>
      <c r="S3499" t="str">
        <f>IF(Table1[[#This Row],[Average_Cost_for_two]]&lt;500,"Low",IF(Table1[[#This Row],[Average_Cost_for_two]]&lt;=1500,"Medium","High"))</f>
        <v>Low</v>
      </c>
      <c r="T3499">
        <v>3.5</v>
      </c>
      <c r="U3499">
        <v>2016</v>
      </c>
      <c r="V3499">
        <v>4</v>
      </c>
      <c r="W3499">
        <v>20</v>
      </c>
      <c r="X3499">
        <f>IF(OR(Main!$U3499=0,
       Main!$V3499=0,
       Main!$W3499=0),
   "",
   DATE(Main!$U3499,
        Main!$V3499,
        Main!$W3499)
)</f>
        <v>42480</v>
      </c>
      <c r="Y3499">
        <f>Table1[[#This Row],[Average_Cost_for_two]]*VLOOKUP(Table1[[#This Row],[Currency]],currency!$A$2:$B$10,2,FALSE)</f>
        <v>4.8</v>
      </c>
      <c r="Z3499" t="str">
        <f>VLOOKUP(C3499,country!A:B,2,FALSE)</f>
        <v>India</v>
      </c>
      <c r="AA3499">
        <f t="shared" si="54"/>
        <v>2</v>
      </c>
    </row>
    <row r="3500" spans="1:27" ht="15.75" customHeight="1" x14ac:dyDescent="0.25">
      <c r="A3500">
        <v>18383541</v>
      </c>
      <c r="B3500" t="s">
        <v>7461</v>
      </c>
      <c r="C3500">
        <v>1</v>
      </c>
      <c r="D3500" t="s">
        <v>23</v>
      </c>
      <c r="E3500" t="s">
        <v>7729</v>
      </c>
      <c r="F3500" t="s">
        <v>323</v>
      </c>
      <c r="G3500" t="s">
        <v>324</v>
      </c>
      <c r="H3500">
        <v>77.172286600000007</v>
      </c>
      <c r="I3500">
        <v>28.6942521</v>
      </c>
      <c r="J3500" t="s">
        <v>1054</v>
      </c>
      <c r="K3500" t="s">
        <v>28</v>
      </c>
      <c r="L3500" t="s">
        <v>29</v>
      </c>
      <c r="M3500" t="s">
        <v>29</v>
      </c>
      <c r="N3500" t="s">
        <v>29</v>
      </c>
      <c r="O3500" t="s">
        <v>29</v>
      </c>
      <c r="P3500">
        <v>1</v>
      </c>
      <c r="Q3500">
        <v>3</v>
      </c>
      <c r="R3500">
        <v>400</v>
      </c>
      <c r="S3500" t="str">
        <f>IF(Table1[[#This Row],[Average_Cost_for_two]]&lt;500,"Low",IF(Table1[[#This Row],[Average_Cost_for_two]]&lt;=1500,"Medium","High"))</f>
        <v>Low</v>
      </c>
      <c r="T3500">
        <v>1</v>
      </c>
      <c r="U3500">
        <v>2012</v>
      </c>
      <c r="V3500">
        <v>4</v>
      </c>
      <c r="W3500">
        <v>27</v>
      </c>
      <c r="X3500">
        <f>IF(OR(Main!$U3500=0,
       Main!$V3500=0,
       Main!$W3500=0),
   "",
   DATE(Main!$U3500,
        Main!$V3500,
        Main!$W3500)
)</f>
        <v>41026</v>
      </c>
      <c r="Y3500">
        <f>Table1[[#This Row],[Average_Cost_for_two]]*VLOOKUP(Table1[[#This Row],[Currency]],currency!$A$2:$B$10,2,FALSE)</f>
        <v>4.8</v>
      </c>
      <c r="Z3500" t="str">
        <f>VLOOKUP(C3500,country!A:B,2,FALSE)</f>
        <v>India</v>
      </c>
      <c r="AA3500">
        <f t="shared" si="54"/>
        <v>2</v>
      </c>
    </row>
    <row r="3501" spans="1:27" ht="15.75" customHeight="1" x14ac:dyDescent="0.25">
      <c r="A3501">
        <v>4249</v>
      </c>
      <c r="B3501" t="s">
        <v>7730</v>
      </c>
      <c r="C3501">
        <v>1</v>
      </c>
      <c r="D3501" t="s">
        <v>23</v>
      </c>
      <c r="E3501" t="s">
        <v>7731</v>
      </c>
      <c r="F3501" t="s">
        <v>663</v>
      </c>
      <c r="G3501" t="s">
        <v>664</v>
      </c>
      <c r="H3501">
        <v>77.218332599999997</v>
      </c>
      <c r="I3501">
        <v>28.6333676</v>
      </c>
      <c r="J3501" t="s">
        <v>7732</v>
      </c>
      <c r="K3501" t="s">
        <v>28</v>
      </c>
      <c r="L3501" t="s">
        <v>29</v>
      </c>
      <c r="M3501" t="s">
        <v>29</v>
      </c>
      <c r="N3501" t="s">
        <v>29</v>
      </c>
      <c r="O3501" t="s">
        <v>29</v>
      </c>
      <c r="P3501">
        <v>1</v>
      </c>
      <c r="Q3501">
        <v>3591</v>
      </c>
      <c r="R3501">
        <v>400</v>
      </c>
      <c r="S3501" t="str">
        <f>IF(Table1[[#This Row],[Average_Cost_for_two]]&lt;500,"Low",IF(Table1[[#This Row],[Average_Cost_for_two]]&lt;=1500,"Medium","High"))</f>
        <v>Low</v>
      </c>
      <c r="T3501">
        <v>4.3</v>
      </c>
      <c r="U3501">
        <v>2014</v>
      </c>
      <c r="V3501">
        <v>4</v>
      </c>
      <c r="W3501">
        <v>14</v>
      </c>
      <c r="X3501">
        <f>IF(OR(Main!$U3501=0,
       Main!$V3501=0,
       Main!$W3501=0),
   "",
   DATE(Main!$U3501,
        Main!$V3501,
        Main!$W3501)
)</f>
        <v>41743</v>
      </c>
      <c r="Y3501">
        <f>Table1[[#This Row],[Average_Cost_for_two]]*VLOOKUP(Table1[[#This Row],[Currency]],currency!$A$2:$B$10,2,FALSE)</f>
        <v>4.8</v>
      </c>
      <c r="Z3501" t="str">
        <f>VLOOKUP(C3501,country!A:B,2,FALSE)</f>
        <v>India</v>
      </c>
      <c r="AA3501">
        <f t="shared" si="54"/>
        <v>2</v>
      </c>
    </row>
    <row r="3502" spans="1:27" ht="15.75" customHeight="1" x14ac:dyDescent="0.25">
      <c r="A3502">
        <v>7769</v>
      </c>
      <c r="B3502" t="s">
        <v>7733</v>
      </c>
      <c r="C3502">
        <v>1</v>
      </c>
      <c r="D3502" t="s">
        <v>23</v>
      </c>
      <c r="E3502" t="s">
        <v>2183</v>
      </c>
      <c r="F3502" t="s">
        <v>2182</v>
      </c>
      <c r="G3502" t="s">
        <v>2183</v>
      </c>
      <c r="H3502">
        <v>77.206652899999995</v>
      </c>
      <c r="I3502">
        <v>28.5733237</v>
      </c>
      <c r="J3502" t="s">
        <v>5533</v>
      </c>
      <c r="K3502" t="s">
        <v>28</v>
      </c>
      <c r="L3502" t="s">
        <v>29</v>
      </c>
      <c r="M3502" t="s">
        <v>29</v>
      </c>
      <c r="N3502" t="s">
        <v>29</v>
      </c>
      <c r="O3502" t="s">
        <v>29</v>
      </c>
      <c r="P3502">
        <v>1</v>
      </c>
      <c r="Q3502">
        <v>30</v>
      </c>
      <c r="R3502">
        <v>400</v>
      </c>
      <c r="S3502" t="str">
        <f>IF(Table1[[#This Row],[Average_Cost_for_two]]&lt;500,"Low",IF(Table1[[#This Row],[Average_Cost_for_two]]&lt;=1500,"Medium","High"))</f>
        <v>Low</v>
      </c>
      <c r="T3502">
        <v>3.5</v>
      </c>
      <c r="U3502">
        <v>2018</v>
      </c>
      <c r="V3502">
        <v>4</v>
      </c>
      <c r="W3502">
        <v>22</v>
      </c>
      <c r="X3502">
        <f>IF(OR(Main!$U3502=0,
       Main!$V3502=0,
       Main!$W3502=0),
   "",
   DATE(Main!$U3502,
        Main!$V3502,
        Main!$W3502)
)</f>
        <v>43212</v>
      </c>
      <c r="Y3502">
        <f>Table1[[#This Row],[Average_Cost_for_two]]*VLOOKUP(Table1[[#This Row],[Currency]],currency!$A$2:$B$10,2,FALSE)</f>
        <v>4.8</v>
      </c>
      <c r="Z3502" t="str">
        <f>VLOOKUP(C3502,country!A:B,2,FALSE)</f>
        <v>India</v>
      </c>
      <c r="AA3502">
        <f t="shared" si="54"/>
        <v>2</v>
      </c>
    </row>
    <row r="3503" spans="1:27" ht="15.75" customHeight="1" x14ac:dyDescent="0.25">
      <c r="A3503">
        <v>312542</v>
      </c>
      <c r="B3503" t="s">
        <v>7461</v>
      </c>
      <c r="C3503">
        <v>1</v>
      </c>
      <c r="D3503" t="s">
        <v>23</v>
      </c>
      <c r="E3503" t="s">
        <v>2585</v>
      </c>
      <c r="F3503" t="s">
        <v>2586</v>
      </c>
      <c r="G3503" t="s">
        <v>2587</v>
      </c>
      <c r="H3503">
        <v>77.155708369999999</v>
      </c>
      <c r="I3503">
        <v>28.542738700000001</v>
      </c>
      <c r="J3503" t="s">
        <v>1054</v>
      </c>
      <c r="K3503" t="s">
        <v>28</v>
      </c>
      <c r="L3503" t="s">
        <v>29</v>
      </c>
      <c r="M3503" t="s">
        <v>29</v>
      </c>
      <c r="N3503" t="s">
        <v>29</v>
      </c>
      <c r="O3503" t="s">
        <v>29</v>
      </c>
      <c r="P3503">
        <v>1</v>
      </c>
      <c r="Q3503">
        <v>154</v>
      </c>
      <c r="R3503">
        <v>400</v>
      </c>
      <c r="S3503" t="str">
        <f>IF(Table1[[#This Row],[Average_Cost_for_two]]&lt;500,"Low",IF(Table1[[#This Row],[Average_Cost_for_two]]&lt;=1500,"Medium","High"))</f>
        <v>Low</v>
      </c>
      <c r="T3503">
        <v>3.8</v>
      </c>
      <c r="U3503">
        <v>2015</v>
      </c>
      <c r="V3503">
        <v>4</v>
      </c>
      <c r="W3503">
        <v>1</v>
      </c>
      <c r="X3503">
        <f>IF(OR(Main!$U3503=0,
       Main!$V3503=0,
       Main!$W3503=0),
   "",
   DATE(Main!$U3503,
        Main!$V3503,
        Main!$W3503)
)</f>
        <v>42095</v>
      </c>
      <c r="Y3503">
        <f>Table1[[#This Row],[Average_Cost_for_two]]*VLOOKUP(Table1[[#This Row],[Currency]],currency!$A$2:$B$10,2,FALSE)</f>
        <v>4.8</v>
      </c>
      <c r="Z3503" t="str">
        <f>VLOOKUP(C3503,country!A:B,2,FALSE)</f>
        <v>India</v>
      </c>
      <c r="AA3503">
        <f t="shared" si="54"/>
        <v>2</v>
      </c>
    </row>
    <row r="3504" spans="1:27" ht="15.75" customHeight="1" x14ac:dyDescent="0.25">
      <c r="A3504">
        <v>18391167</v>
      </c>
      <c r="B3504" t="s">
        <v>7461</v>
      </c>
      <c r="C3504">
        <v>1</v>
      </c>
      <c r="D3504" t="s">
        <v>23</v>
      </c>
      <c r="E3504" t="s">
        <v>7734</v>
      </c>
      <c r="F3504" t="s">
        <v>904</v>
      </c>
      <c r="G3504" t="s">
        <v>905</v>
      </c>
      <c r="H3504">
        <v>77.1741502</v>
      </c>
      <c r="I3504">
        <v>28.645837499999999</v>
      </c>
      <c r="J3504" t="s">
        <v>1054</v>
      </c>
      <c r="K3504" t="s">
        <v>28</v>
      </c>
      <c r="L3504" t="s">
        <v>29</v>
      </c>
      <c r="M3504" t="s">
        <v>29</v>
      </c>
      <c r="N3504" t="s">
        <v>29</v>
      </c>
      <c r="O3504" t="s">
        <v>29</v>
      </c>
      <c r="P3504">
        <v>1</v>
      </c>
      <c r="Q3504">
        <v>6</v>
      </c>
      <c r="R3504">
        <v>400</v>
      </c>
      <c r="S3504" t="str">
        <f>IF(Table1[[#This Row],[Average_Cost_for_two]]&lt;500,"Low",IF(Table1[[#This Row],[Average_Cost_for_two]]&lt;=1500,"Medium","High"))</f>
        <v>Low</v>
      </c>
      <c r="T3504">
        <v>3</v>
      </c>
      <c r="U3504">
        <v>2010</v>
      </c>
      <c r="V3504">
        <v>4</v>
      </c>
      <c r="W3504">
        <v>27</v>
      </c>
      <c r="X3504">
        <f>IF(OR(Main!$U3504=0,
       Main!$V3504=0,
       Main!$W3504=0),
   "",
   DATE(Main!$U3504,
        Main!$V3504,
        Main!$W3504)
)</f>
        <v>40295</v>
      </c>
      <c r="Y3504">
        <f>Table1[[#This Row],[Average_Cost_for_two]]*VLOOKUP(Table1[[#This Row],[Currency]],currency!$A$2:$B$10,2,FALSE)</f>
        <v>4.8</v>
      </c>
      <c r="Z3504" t="str">
        <f>VLOOKUP(C3504,country!A:B,2,FALSE)</f>
        <v>India</v>
      </c>
      <c r="AA3504">
        <f t="shared" si="54"/>
        <v>2</v>
      </c>
    </row>
    <row r="3505" spans="1:27" ht="15.75" customHeight="1" x14ac:dyDescent="0.25">
      <c r="A3505">
        <v>18434596</v>
      </c>
      <c r="B3505" t="s">
        <v>7735</v>
      </c>
      <c r="C3505">
        <v>1</v>
      </c>
      <c r="D3505" t="s">
        <v>23</v>
      </c>
      <c r="E3505" t="s">
        <v>7736</v>
      </c>
      <c r="F3505" t="s">
        <v>1973</v>
      </c>
      <c r="G3505" t="s">
        <v>1972</v>
      </c>
      <c r="H3505">
        <v>77.234977040000004</v>
      </c>
      <c r="I3505">
        <v>28.56002689</v>
      </c>
      <c r="J3505" t="s">
        <v>7737</v>
      </c>
      <c r="K3505" t="s">
        <v>28</v>
      </c>
      <c r="L3505" t="s">
        <v>29</v>
      </c>
      <c r="M3505" t="s">
        <v>36</v>
      </c>
      <c r="N3505" t="s">
        <v>29</v>
      </c>
      <c r="O3505" t="s">
        <v>29</v>
      </c>
      <c r="P3505">
        <v>1</v>
      </c>
      <c r="Q3505">
        <v>24</v>
      </c>
      <c r="R3505">
        <v>400</v>
      </c>
      <c r="S3505" t="str">
        <f>IF(Table1[[#This Row],[Average_Cost_for_two]]&lt;500,"Low",IF(Table1[[#This Row],[Average_Cost_for_two]]&lt;=1500,"Medium","High"))</f>
        <v>Low</v>
      </c>
      <c r="T3505">
        <v>3.5</v>
      </c>
      <c r="U3505">
        <v>2016</v>
      </c>
      <c r="V3505">
        <v>4</v>
      </c>
      <c r="W3505">
        <v>6</v>
      </c>
      <c r="X3505">
        <f>IF(OR(Main!$U3505=0,
       Main!$V3505=0,
       Main!$W3505=0),
   "",
   DATE(Main!$U3505,
        Main!$V3505,
        Main!$W3505)
)</f>
        <v>42466</v>
      </c>
      <c r="Y3505">
        <f>Table1[[#This Row],[Average_Cost_for_two]]*VLOOKUP(Table1[[#This Row],[Currency]],currency!$A$2:$B$10,2,FALSE)</f>
        <v>4.8</v>
      </c>
      <c r="Z3505" t="str">
        <f>VLOOKUP(C3505,country!A:B,2,FALSE)</f>
        <v>India</v>
      </c>
      <c r="AA3505">
        <f t="shared" si="54"/>
        <v>2</v>
      </c>
    </row>
    <row r="3506" spans="1:27" ht="15.75" customHeight="1" x14ac:dyDescent="0.25">
      <c r="A3506">
        <v>18354645</v>
      </c>
      <c r="B3506" t="s">
        <v>1723</v>
      </c>
      <c r="C3506">
        <v>1</v>
      </c>
      <c r="D3506" t="s">
        <v>23</v>
      </c>
      <c r="E3506" t="s">
        <v>7738</v>
      </c>
      <c r="F3506" t="s">
        <v>1982</v>
      </c>
      <c r="G3506" t="s">
        <v>1983</v>
      </c>
      <c r="H3506">
        <v>77.243278099999998</v>
      </c>
      <c r="I3506">
        <v>28.5341539</v>
      </c>
      <c r="J3506" t="s">
        <v>1727</v>
      </c>
      <c r="K3506" t="s">
        <v>28</v>
      </c>
      <c r="L3506" t="s">
        <v>29</v>
      </c>
      <c r="M3506" t="s">
        <v>36</v>
      </c>
      <c r="N3506" t="s">
        <v>29</v>
      </c>
      <c r="O3506" t="s">
        <v>29</v>
      </c>
      <c r="P3506">
        <v>1</v>
      </c>
      <c r="Q3506">
        <v>68</v>
      </c>
      <c r="R3506">
        <v>400</v>
      </c>
      <c r="S3506" t="str">
        <f>IF(Table1[[#This Row],[Average_Cost_for_two]]&lt;500,"Low",IF(Table1[[#This Row],[Average_Cost_for_two]]&lt;=1500,"Medium","High"))</f>
        <v>Low</v>
      </c>
      <c r="T3506">
        <v>3.8</v>
      </c>
      <c r="U3506">
        <v>2010</v>
      </c>
      <c r="V3506">
        <v>4</v>
      </c>
      <c r="W3506">
        <v>25</v>
      </c>
      <c r="X3506">
        <f>IF(OR(Main!$U3506=0,
       Main!$V3506=0,
       Main!$W3506=0),
   "",
   DATE(Main!$U3506,
        Main!$V3506,
        Main!$W3506)
)</f>
        <v>40293</v>
      </c>
      <c r="Y3506">
        <f>Table1[[#This Row],[Average_Cost_for_two]]*VLOOKUP(Table1[[#This Row],[Currency]],currency!$A$2:$B$10,2,FALSE)</f>
        <v>4.8</v>
      </c>
      <c r="Z3506" t="str">
        <f>VLOOKUP(C3506,country!A:B,2,FALSE)</f>
        <v>India</v>
      </c>
      <c r="AA3506">
        <f t="shared" si="54"/>
        <v>2</v>
      </c>
    </row>
    <row r="3507" spans="1:27" ht="15.75" customHeight="1" x14ac:dyDescent="0.25">
      <c r="A3507">
        <v>4000</v>
      </c>
      <c r="B3507" t="s">
        <v>7739</v>
      </c>
      <c r="C3507">
        <v>1</v>
      </c>
      <c r="D3507" t="s">
        <v>23</v>
      </c>
      <c r="E3507" t="s">
        <v>7740</v>
      </c>
      <c r="F3507" t="s">
        <v>2930</v>
      </c>
      <c r="G3507" t="s">
        <v>2931</v>
      </c>
      <c r="H3507">
        <v>77.096915499999994</v>
      </c>
      <c r="I3507">
        <v>28.6356447</v>
      </c>
      <c r="J3507" t="s">
        <v>533</v>
      </c>
      <c r="K3507" t="s">
        <v>28</v>
      </c>
      <c r="L3507" t="s">
        <v>29</v>
      </c>
      <c r="M3507" t="s">
        <v>36</v>
      </c>
      <c r="N3507" t="s">
        <v>29</v>
      </c>
      <c r="O3507" t="s">
        <v>29</v>
      </c>
      <c r="P3507">
        <v>1</v>
      </c>
      <c r="Q3507">
        <v>9</v>
      </c>
      <c r="R3507">
        <v>400</v>
      </c>
      <c r="S3507" t="str">
        <f>IF(Table1[[#This Row],[Average_Cost_for_two]]&lt;500,"Low",IF(Table1[[#This Row],[Average_Cost_for_two]]&lt;=1500,"Medium","High"))</f>
        <v>Low</v>
      </c>
      <c r="T3507">
        <v>3</v>
      </c>
      <c r="U3507">
        <v>2013</v>
      </c>
      <c r="V3507">
        <v>4</v>
      </c>
      <c r="W3507">
        <v>13</v>
      </c>
      <c r="X3507">
        <f>IF(OR(Main!$U3507=0,
       Main!$V3507=0,
       Main!$W3507=0),
   "",
   DATE(Main!$U3507,
        Main!$V3507,
        Main!$W3507)
)</f>
        <v>41377</v>
      </c>
      <c r="Y3507">
        <f>Table1[[#This Row],[Average_Cost_for_two]]*VLOOKUP(Table1[[#This Row],[Currency]],currency!$A$2:$B$10,2,FALSE)</f>
        <v>4.8</v>
      </c>
      <c r="Z3507" t="str">
        <f>VLOOKUP(C3507,country!A:B,2,FALSE)</f>
        <v>India</v>
      </c>
      <c r="AA3507">
        <f t="shared" si="54"/>
        <v>2</v>
      </c>
    </row>
    <row r="3508" spans="1:27" ht="15.75" customHeight="1" x14ac:dyDescent="0.25">
      <c r="A3508">
        <v>307699</v>
      </c>
      <c r="B3508" t="s">
        <v>7741</v>
      </c>
      <c r="C3508">
        <v>1</v>
      </c>
      <c r="D3508" t="s">
        <v>23</v>
      </c>
      <c r="E3508" t="s">
        <v>7742</v>
      </c>
      <c r="F3508" t="s">
        <v>1732</v>
      </c>
      <c r="G3508" t="s">
        <v>1731</v>
      </c>
      <c r="H3508">
        <v>77.089547600000003</v>
      </c>
      <c r="I3508">
        <v>28.615677300000002</v>
      </c>
      <c r="J3508" t="s">
        <v>480</v>
      </c>
      <c r="K3508" t="s">
        <v>28</v>
      </c>
      <c r="L3508" t="s">
        <v>29</v>
      </c>
      <c r="M3508" t="s">
        <v>36</v>
      </c>
      <c r="N3508" t="s">
        <v>29</v>
      </c>
      <c r="O3508" t="s">
        <v>29</v>
      </c>
      <c r="P3508">
        <v>1</v>
      </c>
      <c r="Q3508">
        <v>70</v>
      </c>
      <c r="R3508">
        <v>400</v>
      </c>
      <c r="S3508" t="str">
        <f>IF(Table1[[#This Row],[Average_Cost_for_two]]&lt;500,"Low",IF(Table1[[#This Row],[Average_Cost_for_two]]&lt;=1500,"Medium","High"))</f>
        <v>Low</v>
      </c>
      <c r="T3508">
        <v>3</v>
      </c>
      <c r="U3508">
        <v>2012</v>
      </c>
      <c r="V3508">
        <v>4</v>
      </c>
      <c r="W3508">
        <v>24</v>
      </c>
      <c r="X3508">
        <f>IF(OR(Main!$U3508=0,
       Main!$V3508=0,
       Main!$W3508=0),
   "",
   DATE(Main!$U3508,
        Main!$V3508,
        Main!$W3508)
)</f>
        <v>41023</v>
      </c>
      <c r="Y3508">
        <f>Table1[[#This Row],[Average_Cost_for_two]]*VLOOKUP(Table1[[#This Row],[Currency]],currency!$A$2:$B$10,2,FALSE)</f>
        <v>4.8</v>
      </c>
      <c r="Z3508" t="str">
        <f>VLOOKUP(C3508,country!A:B,2,FALSE)</f>
        <v>India</v>
      </c>
      <c r="AA3508">
        <f t="shared" si="54"/>
        <v>2</v>
      </c>
    </row>
    <row r="3509" spans="1:27" ht="15.75" customHeight="1" x14ac:dyDescent="0.25">
      <c r="A3509">
        <v>9557</v>
      </c>
      <c r="B3509" t="s">
        <v>7743</v>
      </c>
      <c r="C3509">
        <v>1</v>
      </c>
      <c r="D3509" t="s">
        <v>23</v>
      </c>
      <c r="E3509" t="s">
        <v>7744</v>
      </c>
      <c r="F3509" t="s">
        <v>1624</v>
      </c>
      <c r="G3509" t="s">
        <v>1625</v>
      </c>
      <c r="H3509">
        <v>77.255785610000004</v>
      </c>
      <c r="I3509">
        <v>28.542010919999999</v>
      </c>
      <c r="J3509" t="s">
        <v>706</v>
      </c>
      <c r="K3509" t="s">
        <v>28</v>
      </c>
      <c r="L3509" t="s">
        <v>29</v>
      </c>
      <c r="M3509" t="s">
        <v>36</v>
      </c>
      <c r="N3509" t="s">
        <v>29</v>
      </c>
      <c r="O3509" t="s">
        <v>29</v>
      </c>
      <c r="P3509">
        <v>1</v>
      </c>
      <c r="Q3509">
        <v>19</v>
      </c>
      <c r="R3509">
        <v>400</v>
      </c>
      <c r="S3509" t="str">
        <f>IF(Table1[[#This Row],[Average_Cost_for_two]]&lt;500,"Low",IF(Table1[[#This Row],[Average_Cost_for_two]]&lt;=1500,"Medium","High"))</f>
        <v>Low</v>
      </c>
      <c r="T3509">
        <v>2.2999999999999998</v>
      </c>
      <c r="U3509">
        <v>2017</v>
      </c>
      <c r="V3509">
        <v>4</v>
      </c>
      <c r="W3509">
        <v>12</v>
      </c>
      <c r="X3509">
        <f>IF(OR(Main!$U3509=0,
       Main!$V3509=0,
       Main!$W3509=0),
   "",
   DATE(Main!$U3509,
        Main!$V3509,
        Main!$W3509)
)</f>
        <v>42837</v>
      </c>
      <c r="Y3509">
        <f>Table1[[#This Row],[Average_Cost_for_two]]*VLOOKUP(Table1[[#This Row],[Currency]],currency!$A$2:$B$10,2,FALSE)</f>
        <v>4.8</v>
      </c>
      <c r="Z3509" t="str">
        <f>VLOOKUP(C3509,country!A:B,2,FALSE)</f>
        <v>India</v>
      </c>
      <c r="AA3509">
        <f t="shared" si="54"/>
        <v>2</v>
      </c>
    </row>
    <row r="3510" spans="1:27" ht="15.75" customHeight="1" x14ac:dyDescent="0.25">
      <c r="A3510">
        <v>309289</v>
      </c>
      <c r="B3510" t="s">
        <v>7745</v>
      </c>
      <c r="C3510">
        <v>1</v>
      </c>
      <c r="D3510" t="s">
        <v>23</v>
      </c>
      <c r="E3510" t="s">
        <v>7746</v>
      </c>
      <c r="F3510" t="s">
        <v>1738</v>
      </c>
      <c r="G3510" t="s">
        <v>1739</v>
      </c>
      <c r="H3510">
        <v>77.136665100000002</v>
      </c>
      <c r="I3510">
        <v>28.650206000000001</v>
      </c>
      <c r="J3510" t="s">
        <v>7164</v>
      </c>
      <c r="K3510" t="s">
        <v>28</v>
      </c>
      <c r="L3510" t="s">
        <v>29</v>
      </c>
      <c r="M3510" t="s">
        <v>29</v>
      </c>
      <c r="N3510" t="s">
        <v>29</v>
      </c>
      <c r="O3510" t="s">
        <v>29</v>
      </c>
      <c r="P3510">
        <v>1</v>
      </c>
      <c r="Q3510">
        <v>17</v>
      </c>
      <c r="R3510">
        <v>400</v>
      </c>
      <c r="S3510" t="str">
        <f>IF(Table1[[#This Row],[Average_Cost_for_two]]&lt;500,"Low",IF(Table1[[#This Row],[Average_Cost_for_two]]&lt;=1500,"Medium","High"))</f>
        <v>Low</v>
      </c>
      <c r="T3510">
        <v>3.3</v>
      </c>
      <c r="U3510">
        <v>2016</v>
      </c>
      <c r="V3510">
        <v>4</v>
      </c>
      <c r="W3510">
        <v>10</v>
      </c>
      <c r="X3510">
        <f>IF(OR(Main!$U3510=0,
       Main!$V3510=0,
       Main!$W3510=0),
   "",
   DATE(Main!$U3510,
        Main!$V3510,
        Main!$W3510)
)</f>
        <v>42470</v>
      </c>
      <c r="Y3510">
        <f>Table1[[#This Row],[Average_Cost_for_two]]*VLOOKUP(Table1[[#This Row],[Currency]],currency!$A$2:$B$10,2,FALSE)</f>
        <v>4.8</v>
      </c>
      <c r="Z3510" t="str">
        <f>VLOOKUP(C3510,country!A:B,2,FALSE)</f>
        <v>India</v>
      </c>
      <c r="AA3510">
        <f t="shared" si="54"/>
        <v>2</v>
      </c>
    </row>
    <row r="3511" spans="1:27" ht="15.75" customHeight="1" x14ac:dyDescent="0.25">
      <c r="A3511">
        <v>7661</v>
      </c>
      <c r="B3511" t="s">
        <v>7747</v>
      </c>
      <c r="C3511">
        <v>1</v>
      </c>
      <c r="D3511" t="s">
        <v>23</v>
      </c>
      <c r="E3511" t="s">
        <v>7748</v>
      </c>
      <c r="F3511" t="s">
        <v>1743</v>
      </c>
      <c r="G3511" t="s">
        <v>1742</v>
      </c>
      <c r="H3511">
        <v>77.2170275</v>
      </c>
      <c r="I3511">
        <v>28.5331218</v>
      </c>
      <c r="J3511" t="s">
        <v>503</v>
      </c>
      <c r="K3511" t="s">
        <v>28</v>
      </c>
      <c r="L3511" t="s">
        <v>29</v>
      </c>
      <c r="M3511" t="s">
        <v>36</v>
      </c>
      <c r="N3511" t="s">
        <v>29</v>
      </c>
      <c r="O3511" t="s">
        <v>29</v>
      </c>
      <c r="P3511">
        <v>1</v>
      </c>
      <c r="Q3511">
        <v>84</v>
      </c>
      <c r="R3511">
        <v>400</v>
      </c>
      <c r="S3511" t="str">
        <f>IF(Table1[[#This Row],[Average_Cost_for_two]]&lt;500,"Low",IF(Table1[[#This Row],[Average_Cost_for_two]]&lt;=1500,"Medium","High"))</f>
        <v>Low</v>
      </c>
      <c r="T3511">
        <v>2</v>
      </c>
      <c r="U3511">
        <v>2012</v>
      </c>
      <c r="V3511">
        <v>4</v>
      </c>
      <c r="W3511">
        <v>12</v>
      </c>
      <c r="X3511">
        <f>IF(OR(Main!$U3511=0,
       Main!$V3511=0,
       Main!$W3511=0),
   "",
   DATE(Main!$U3511,
        Main!$V3511,
        Main!$W3511)
)</f>
        <v>41011</v>
      </c>
      <c r="Y3511">
        <f>Table1[[#This Row],[Average_Cost_for_two]]*VLOOKUP(Table1[[#This Row],[Currency]],currency!$A$2:$B$10,2,FALSE)</f>
        <v>4.8</v>
      </c>
      <c r="Z3511" t="str">
        <f>VLOOKUP(C3511,country!A:B,2,FALSE)</f>
        <v>India</v>
      </c>
      <c r="AA3511">
        <f t="shared" si="54"/>
        <v>2</v>
      </c>
    </row>
    <row r="3512" spans="1:27" ht="15.75" customHeight="1" x14ac:dyDescent="0.25">
      <c r="A3512">
        <v>18258510</v>
      </c>
      <c r="B3512" t="s">
        <v>7749</v>
      </c>
      <c r="C3512">
        <v>1</v>
      </c>
      <c r="D3512" t="s">
        <v>23</v>
      </c>
      <c r="E3512" t="s">
        <v>7750</v>
      </c>
      <c r="F3512" t="s">
        <v>119</v>
      </c>
      <c r="G3512" t="s">
        <v>120</v>
      </c>
      <c r="H3512">
        <v>77.295649400000002</v>
      </c>
      <c r="I3512">
        <v>28.606541700000001</v>
      </c>
      <c r="J3512" t="s">
        <v>477</v>
      </c>
      <c r="K3512" t="s">
        <v>28</v>
      </c>
      <c r="L3512" t="s">
        <v>29</v>
      </c>
      <c r="M3512" t="s">
        <v>29</v>
      </c>
      <c r="N3512" t="s">
        <v>29</v>
      </c>
      <c r="O3512" t="s">
        <v>29</v>
      </c>
      <c r="P3512">
        <v>1</v>
      </c>
      <c r="Q3512">
        <v>7</v>
      </c>
      <c r="R3512">
        <v>400</v>
      </c>
      <c r="S3512" t="str">
        <f>IF(Table1[[#This Row],[Average_Cost_for_two]]&lt;500,"Low",IF(Table1[[#This Row],[Average_Cost_for_two]]&lt;=1500,"Medium","High"))</f>
        <v>Low</v>
      </c>
      <c r="T3512">
        <v>3.1</v>
      </c>
      <c r="U3512">
        <v>2011</v>
      </c>
      <c r="V3512">
        <v>4</v>
      </c>
      <c r="W3512">
        <v>21</v>
      </c>
      <c r="X3512">
        <f>IF(OR(Main!$U3512=0,
       Main!$V3512=0,
       Main!$W3512=0),
   "",
   DATE(Main!$U3512,
        Main!$V3512,
        Main!$W3512)
)</f>
        <v>40654</v>
      </c>
      <c r="Y3512">
        <f>Table1[[#This Row],[Average_Cost_for_two]]*VLOOKUP(Table1[[#This Row],[Currency]],currency!$A$2:$B$10,2,FALSE)</f>
        <v>4.8</v>
      </c>
      <c r="Z3512" t="str">
        <f>VLOOKUP(C3512,country!A:B,2,FALSE)</f>
        <v>India</v>
      </c>
      <c r="AA3512">
        <f t="shared" si="54"/>
        <v>2</v>
      </c>
    </row>
    <row r="3513" spans="1:27" ht="15.75" customHeight="1" x14ac:dyDescent="0.25">
      <c r="A3513">
        <v>307554</v>
      </c>
      <c r="B3513" t="s">
        <v>854</v>
      </c>
      <c r="C3513">
        <v>1</v>
      </c>
      <c r="D3513" t="s">
        <v>23</v>
      </c>
      <c r="E3513" t="s">
        <v>6687</v>
      </c>
      <c r="F3513" t="s">
        <v>3468</v>
      </c>
      <c r="G3513" t="s">
        <v>3469</v>
      </c>
      <c r="H3513">
        <v>77.190526700000007</v>
      </c>
      <c r="I3513">
        <v>28.7057614</v>
      </c>
      <c r="J3513" t="s">
        <v>855</v>
      </c>
      <c r="K3513" t="s">
        <v>28</v>
      </c>
      <c r="L3513" t="s">
        <v>29</v>
      </c>
      <c r="M3513" t="s">
        <v>36</v>
      </c>
      <c r="N3513" t="s">
        <v>29</v>
      </c>
      <c r="O3513" t="s">
        <v>29</v>
      </c>
      <c r="P3513">
        <v>1</v>
      </c>
      <c r="Q3513">
        <v>39</v>
      </c>
      <c r="R3513">
        <v>400</v>
      </c>
      <c r="S3513" t="str">
        <f>IF(Table1[[#This Row],[Average_Cost_for_two]]&lt;500,"Low",IF(Table1[[#This Row],[Average_Cost_for_two]]&lt;=1500,"Medium","High"))</f>
        <v>Low</v>
      </c>
      <c r="T3513">
        <v>2.9</v>
      </c>
      <c r="U3513">
        <v>2014</v>
      </c>
      <c r="V3513">
        <v>4</v>
      </c>
      <c r="W3513">
        <v>3</v>
      </c>
      <c r="X3513">
        <f>IF(OR(Main!$U3513=0,
       Main!$V3513=0,
       Main!$W3513=0),
   "",
   DATE(Main!$U3513,
        Main!$V3513,
        Main!$W3513)
)</f>
        <v>41732</v>
      </c>
      <c r="Y3513">
        <f>Table1[[#This Row],[Average_Cost_for_two]]*VLOOKUP(Table1[[#This Row],[Currency]],currency!$A$2:$B$10,2,FALSE)</f>
        <v>4.8</v>
      </c>
      <c r="Z3513" t="str">
        <f>VLOOKUP(C3513,country!A:B,2,FALSE)</f>
        <v>India</v>
      </c>
      <c r="AA3513">
        <f t="shared" si="54"/>
        <v>2</v>
      </c>
    </row>
    <row r="3514" spans="1:27" ht="15.75" customHeight="1" x14ac:dyDescent="0.25">
      <c r="A3514">
        <v>18381220</v>
      </c>
      <c r="B3514" t="s">
        <v>7751</v>
      </c>
      <c r="C3514">
        <v>1</v>
      </c>
      <c r="D3514" t="s">
        <v>23</v>
      </c>
      <c r="E3514" t="s">
        <v>3469</v>
      </c>
      <c r="F3514" t="s">
        <v>3468</v>
      </c>
      <c r="G3514" t="s">
        <v>3469</v>
      </c>
      <c r="H3514">
        <v>77.191604799999993</v>
      </c>
      <c r="I3514">
        <v>28.708282499999999</v>
      </c>
      <c r="J3514" t="s">
        <v>7752</v>
      </c>
      <c r="K3514" t="s">
        <v>28</v>
      </c>
      <c r="L3514" t="s">
        <v>29</v>
      </c>
      <c r="M3514" t="s">
        <v>36</v>
      </c>
      <c r="N3514" t="s">
        <v>29</v>
      </c>
      <c r="O3514" t="s">
        <v>29</v>
      </c>
      <c r="P3514">
        <v>1</v>
      </c>
      <c r="Q3514">
        <v>25</v>
      </c>
      <c r="R3514">
        <v>400</v>
      </c>
      <c r="S3514" t="str">
        <f>IF(Table1[[#This Row],[Average_Cost_for_two]]&lt;500,"Low",IF(Table1[[#This Row],[Average_Cost_for_two]]&lt;=1500,"Medium","High"))</f>
        <v>Low</v>
      </c>
      <c r="T3514">
        <v>3.1</v>
      </c>
      <c r="U3514">
        <v>2011</v>
      </c>
      <c r="V3514">
        <v>4</v>
      </c>
      <c r="W3514">
        <v>9</v>
      </c>
      <c r="X3514">
        <f>IF(OR(Main!$U3514=0,
       Main!$V3514=0,
       Main!$W3514=0),
   "",
   DATE(Main!$U3514,
        Main!$V3514,
        Main!$W3514)
)</f>
        <v>40642</v>
      </c>
      <c r="Y3514">
        <f>Table1[[#This Row],[Average_Cost_for_two]]*VLOOKUP(Table1[[#This Row],[Currency]],currency!$A$2:$B$10,2,FALSE)</f>
        <v>4.8</v>
      </c>
      <c r="Z3514" t="str">
        <f>VLOOKUP(C3514,country!A:B,2,FALSE)</f>
        <v>India</v>
      </c>
      <c r="AA3514">
        <f t="shared" si="54"/>
        <v>2</v>
      </c>
    </row>
    <row r="3515" spans="1:27" ht="15.75" customHeight="1" x14ac:dyDescent="0.25">
      <c r="A3515">
        <v>313349</v>
      </c>
      <c r="B3515" t="s">
        <v>7753</v>
      </c>
      <c r="C3515">
        <v>1</v>
      </c>
      <c r="D3515" t="s">
        <v>23</v>
      </c>
      <c r="E3515" t="s">
        <v>7754</v>
      </c>
      <c r="F3515" t="s">
        <v>51</v>
      </c>
      <c r="G3515" t="s">
        <v>52</v>
      </c>
      <c r="H3515">
        <v>76.980773400000004</v>
      </c>
      <c r="I3515">
        <v>28.6107987</v>
      </c>
      <c r="J3515" t="s">
        <v>480</v>
      </c>
      <c r="K3515" t="s">
        <v>28</v>
      </c>
      <c r="L3515" t="s">
        <v>29</v>
      </c>
      <c r="M3515" t="s">
        <v>29</v>
      </c>
      <c r="N3515" t="s">
        <v>29</v>
      </c>
      <c r="O3515" t="s">
        <v>29</v>
      </c>
      <c r="P3515">
        <v>1</v>
      </c>
      <c r="Q3515">
        <v>3</v>
      </c>
      <c r="R3515">
        <v>400</v>
      </c>
      <c r="S3515" t="str">
        <f>IF(Table1[[#This Row],[Average_Cost_for_two]]&lt;500,"Low",IF(Table1[[#This Row],[Average_Cost_for_two]]&lt;=1500,"Medium","High"))</f>
        <v>Low</v>
      </c>
      <c r="T3515">
        <v>1</v>
      </c>
      <c r="U3515">
        <v>2012</v>
      </c>
      <c r="V3515">
        <v>4</v>
      </c>
      <c r="W3515">
        <v>14</v>
      </c>
      <c r="X3515">
        <f>IF(OR(Main!$U3515=0,
       Main!$V3515=0,
       Main!$W3515=0),
   "",
   DATE(Main!$U3515,
        Main!$V3515,
        Main!$W3515)
)</f>
        <v>41013</v>
      </c>
      <c r="Y3515">
        <f>Table1[[#This Row],[Average_Cost_for_two]]*VLOOKUP(Table1[[#This Row],[Currency]],currency!$A$2:$B$10,2,FALSE)</f>
        <v>4.8</v>
      </c>
      <c r="Z3515" t="str">
        <f>VLOOKUP(C3515,country!A:B,2,FALSE)</f>
        <v>India</v>
      </c>
      <c r="AA3515">
        <f t="shared" si="54"/>
        <v>2</v>
      </c>
    </row>
    <row r="3516" spans="1:27" ht="15.75" customHeight="1" x14ac:dyDescent="0.25">
      <c r="A3516">
        <v>8941</v>
      </c>
      <c r="B3516" t="s">
        <v>7755</v>
      </c>
      <c r="C3516">
        <v>1</v>
      </c>
      <c r="D3516" t="s">
        <v>23</v>
      </c>
      <c r="E3516" t="s">
        <v>7756</v>
      </c>
      <c r="F3516" t="s">
        <v>114</v>
      </c>
      <c r="G3516" t="s">
        <v>115</v>
      </c>
      <c r="H3516">
        <v>77.130045100000004</v>
      </c>
      <c r="I3516">
        <v>28.688045299999999</v>
      </c>
      <c r="J3516" t="s">
        <v>480</v>
      </c>
      <c r="K3516" t="s">
        <v>28</v>
      </c>
      <c r="L3516" t="s">
        <v>29</v>
      </c>
      <c r="M3516" t="s">
        <v>29</v>
      </c>
      <c r="N3516" t="s">
        <v>29</v>
      </c>
      <c r="O3516" t="s">
        <v>29</v>
      </c>
      <c r="P3516">
        <v>1</v>
      </c>
      <c r="Q3516">
        <v>39</v>
      </c>
      <c r="R3516">
        <v>400</v>
      </c>
      <c r="S3516" t="str">
        <f>IF(Table1[[#This Row],[Average_Cost_for_two]]&lt;500,"Low",IF(Table1[[#This Row],[Average_Cost_for_two]]&lt;=1500,"Medium","High"))</f>
        <v>Low</v>
      </c>
      <c r="T3516">
        <v>3.2</v>
      </c>
      <c r="U3516">
        <v>2012</v>
      </c>
      <c r="V3516">
        <v>4</v>
      </c>
      <c r="W3516">
        <v>5</v>
      </c>
      <c r="X3516">
        <f>IF(OR(Main!$U3516=0,
       Main!$V3516=0,
       Main!$W3516=0),
   "",
   DATE(Main!$U3516,
        Main!$V3516,
        Main!$W3516)
)</f>
        <v>41004</v>
      </c>
      <c r="Y3516">
        <f>Table1[[#This Row],[Average_Cost_for_two]]*VLOOKUP(Table1[[#This Row],[Currency]],currency!$A$2:$B$10,2,FALSE)</f>
        <v>4.8</v>
      </c>
      <c r="Z3516" t="str">
        <f>VLOOKUP(C3516,country!A:B,2,FALSE)</f>
        <v>India</v>
      </c>
      <c r="AA3516">
        <f t="shared" si="54"/>
        <v>2</v>
      </c>
    </row>
    <row r="3517" spans="1:27" ht="15.75" customHeight="1" x14ac:dyDescent="0.25">
      <c r="A3517">
        <v>9458</v>
      </c>
      <c r="B3517" t="s">
        <v>7435</v>
      </c>
      <c r="C3517">
        <v>1</v>
      </c>
      <c r="D3517" t="s">
        <v>23</v>
      </c>
      <c r="E3517" t="s">
        <v>7757</v>
      </c>
      <c r="F3517" t="s">
        <v>1907</v>
      </c>
      <c r="G3517" t="s">
        <v>1908</v>
      </c>
      <c r="H3517">
        <v>77.122762899999998</v>
      </c>
      <c r="I3517">
        <v>28.6417517</v>
      </c>
      <c r="J3517" t="s">
        <v>4496</v>
      </c>
      <c r="K3517" t="s">
        <v>28</v>
      </c>
      <c r="L3517" t="s">
        <v>29</v>
      </c>
      <c r="M3517" t="s">
        <v>29</v>
      </c>
      <c r="N3517" t="s">
        <v>29</v>
      </c>
      <c r="O3517" t="s">
        <v>29</v>
      </c>
      <c r="P3517">
        <v>1</v>
      </c>
      <c r="Q3517">
        <v>170</v>
      </c>
      <c r="R3517">
        <v>400</v>
      </c>
      <c r="S3517" t="str">
        <f>IF(Table1[[#This Row],[Average_Cost_for_two]]&lt;500,"Low",IF(Table1[[#This Row],[Average_Cost_for_two]]&lt;=1500,"Medium","High"))</f>
        <v>Low</v>
      </c>
      <c r="T3517">
        <v>3.9</v>
      </c>
      <c r="U3517">
        <v>2015</v>
      </c>
      <c r="V3517">
        <v>4</v>
      </c>
      <c r="W3517">
        <v>7</v>
      </c>
      <c r="X3517">
        <f>IF(OR(Main!$U3517=0,
       Main!$V3517=0,
       Main!$W3517=0),
   "",
   DATE(Main!$U3517,
        Main!$V3517,
        Main!$W3517)
)</f>
        <v>42101</v>
      </c>
      <c r="Y3517">
        <f>Table1[[#This Row],[Average_Cost_for_two]]*VLOOKUP(Table1[[#This Row],[Currency]],currency!$A$2:$B$10,2,FALSE)</f>
        <v>4.8</v>
      </c>
      <c r="Z3517" t="str">
        <f>VLOOKUP(C3517,country!A:B,2,FALSE)</f>
        <v>India</v>
      </c>
      <c r="AA3517">
        <f t="shared" si="54"/>
        <v>2</v>
      </c>
    </row>
    <row r="3518" spans="1:27" ht="15.75" customHeight="1" x14ac:dyDescent="0.25">
      <c r="A3518">
        <v>18273634</v>
      </c>
      <c r="B3518" t="s">
        <v>7758</v>
      </c>
      <c r="C3518">
        <v>1</v>
      </c>
      <c r="D3518" t="s">
        <v>23</v>
      </c>
      <c r="E3518" t="s">
        <v>7759</v>
      </c>
      <c r="F3518" t="s">
        <v>3011</v>
      </c>
      <c r="G3518" t="s">
        <v>3012</v>
      </c>
      <c r="H3518">
        <v>77.116290899999996</v>
      </c>
      <c r="I3518">
        <v>28.714835099999998</v>
      </c>
      <c r="J3518" t="s">
        <v>523</v>
      </c>
      <c r="K3518" t="s">
        <v>28</v>
      </c>
      <c r="L3518" t="s">
        <v>29</v>
      </c>
      <c r="M3518" t="s">
        <v>36</v>
      </c>
      <c r="N3518" t="s">
        <v>29</v>
      </c>
      <c r="O3518" t="s">
        <v>29</v>
      </c>
      <c r="P3518">
        <v>1</v>
      </c>
      <c r="Q3518">
        <v>42</v>
      </c>
      <c r="R3518">
        <v>400</v>
      </c>
      <c r="S3518" t="str">
        <f>IF(Table1[[#This Row],[Average_Cost_for_two]]&lt;500,"Low",IF(Table1[[#This Row],[Average_Cost_for_two]]&lt;=1500,"Medium","High"))</f>
        <v>Low</v>
      </c>
      <c r="T3518">
        <v>3.5</v>
      </c>
      <c r="U3518">
        <v>2018</v>
      </c>
      <c r="V3518">
        <v>4</v>
      </c>
      <c r="W3518">
        <v>14</v>
      </c>
      <c r="X3518">
        <f>IF(OR(Main!$U3518=0,
       Main!$V3518=0,
       Main!$W3518=0),
   "",
   DATE(Main!$U3518,
        Main!$V3518,
        Main!$W3518)
)</f>
        <v>43204</v>
      </c>
      <c r="Y3518">
        <f>Table1[[#This Row],[Average_Cost_for_two]]*VLOOKUP(Table1[[#This Row],[Currency]],currency!$A$2:$B$10,2,FALSE)</f>
        <v>4.8</v>
      </c>
      <c r="Z3518" t="str">
        <f>VLOOKUP(C3518,country!A:B,2,FALSE)</f>
        <v>India</v>
      </c>
      <c r="AA3518">
        <f t="shared" si="54"/>
        <v>2</v>
      </c>
    </row>
    <row r="3519" spans="1:27" ht="15.75" customHeight="1" x14ac:dyDescent="0.25">
      <c r="A3519">
        <v>311634</v>
      </c>
      <c r="B3519" t="s">
        <v>7461</v>
      </c>
      <c r="C3519">
        <v>1</v>
      </c>
      <c r="D3519" t="s">
        <v>23</v>
      </c>
      <c r="E3519" t="s">
        <v>7760</v>
      </c>
      <c r="F3519" t="s">
        <v>2525</v>
      </c>
      <c r="G3519" t="s">
        <v>2526</v>
      </c>
      <c r="H3519">
        <v>77.218665520000002</v>
      </c>
      <c r="I3519">
        <v>28.528459649999999</v>
      </c>
      <c r="J3519" t="s">
        <v>1054</v>
      </c>
      <c r="K3519" t="s">
        <v>28</v>
      </c>
      <c r="L3519" t="s">
        <v>29</v>
      </c>
      <c r="M3519" t="s">
        <v>29</v>
      </c>
      <c r="N3519" t="s">
        <v>29</v>
      </c>
      <c r="O3519" t="s">
        <v>29</v>
      </c>
      <c r="P3519">
        <v>1</v>
      </c>
      <c r="Q3519">
        <v>383</v>
      </c>
      <c r="R3519">
        <v>400</v>
      </c>
      <c r="S3519" t="str">
        <f>IF(Table1[[#This Row],[Average_Cost_for_two]]&lt;500,"Low",IF(Table1[[#This Row],[Average_Cost_for_two]]&lt;=1500,"Medium","High"))</f>
        <v>Low</v>
      </c>
      <c r="T3519">
        <v>3.9</v>
      </c>
      <c r="U3519">
        <v>2014</v>
      </c>
      <c r="V3519">
        <v>4</v>
      </c>
      <c r="W3519">
        <v>9</v>
      </c>
      <c r="X3519">
        <f>IF(OR(Main!$U3519=0,
       Main!$V3519=0,
       Main!$W3519=0),
   "",
   DATE(Main!$U3519,
        Main!$V3519,
        Main!$W3519)
)</f>
        <v>41738</v>
      </c>
      <c r="Y3519">
        <f>Table1[[#This Row],[Average_Cost_for_two]]*VLOOKUP(Table1[[#This Row],[Currency]],currency!$A$2:$B$10,2,FALSE)</f>
        <v>4.8</v>
      </c>
      <c r="Z3519" t="str">
        <f>VLOOKUP(C3519,country!A:B,2,FALSE)</f>
        <v>India</v>
      </c>
      <c r="AA3519">
        <f t="shared" si="54"/>
        <v>2</v>
      </c>
    </row>
    <row r="3520" spans="1:27" ht="15.75" customHeight="1" x14ac:dyDescent="0.25">
      <c r="A3520">
        <v>2054</v>
      </c>
      <c r="B3520" t="s">
        <v>7761</v>
      </c>
      <c r="C3520">
        <v>1</v>
      </c>
      <c r="D3520" t="s">
        <v>23</v>
      </c>
      <c r="E3520" t="s">
        <v>7762</v>
      </c>
      <c r="F3520" t="s">
        <v>236</v>
      </c>
      <c r="G3520" t="s">
        <v>235</v>
      </c>
      <c r="H3520">
        <v>77.162446500000001</v>
      </c>
      <c r="I3520">
        <v>28.706337099999999</v>
      </c>
      <c r="J3520" t="s">
        <v>480</v>
      </c>
      <c r="K3520" t="s">
        <v>28</v>
      </c>
      <c r="L3520" t="s">
        <v>29</v>
      </c>
      <c r="M3520" t="s">
        <v>29</v>
      </c>
      <c r="N3520" t="s">
        <v>29</v>
      </c>
      <c r="O3520" t="s">
        <v>29</v>
      </c>
      <c r="P3520">
        <v>1</v>
      </c>
      <c r="Q3520">
        <v>79</v>
      </c>
      <c r="R3520">
        <v>400</v>
      </c>
      <c r="S3520" t="str">
        <f>IF(Table1[[#This Row],[Average_Cost_for_two]]&lt;500,"Low",IF(Table1[[#This Row],[Average_Cost_for_two]]&lt;=1500,"Medium","High"))</f>
        <v>Low</v>
      </c>
      <c r="T3520">
        <v>3.5</v>
      </c>
      <c r="U3520">
        <v>2013</v>
      </c>
      <c r="V3520">
        <v>4</v>
      </c>
      <c r="W3520">
        <v>16</v>
      </c>
      <c r="X3520">
        <f>IF(OR(Main!$U3520=0,
       Main!$V3520=0,
       Main!$W3520=0),
   "",
   DATE(Main!$U3520,
        Main!$V3520,
        Main!$W3520)
)</f>
        <v>41380</v>
      </c>
      <c r="Y3520">
        <f>Table1[[#This Row],[Average_Cost_for_two]]*VLOOKUP(Table1[[#This Row],[Currency]],currency!$A$2:$B$10,2,FALSE)</f>
        <v>4.8</v>
      </c>
      <c r="Z3520" t="str">
        <f>VLOOKUP(C3520,country!A:B,2,FALSE)</f>
        <v>India</v>
      </c>
      <c r="AA3520">
        <f t="shared" si="54"/>
        <v>2</v>
      </c>
    </row>
    <row r="3521" spans="1:27" ht="15.75" customHeight="1" x14ac:dyDescent="0.25">
      <c r="A3521">
        <v>306012</v>
      </c>
      <c r="B3521" t="s">
        <v>7763</v>
      </c>
      <c r="C3521">
        <v>1</v>
      </c>
      <c r="D3521" t="s">
        <v>23</v>
      </c>
      <c r="E3521" t="s">
        <v>7764</v>
      </c>
      <c r="F3521" t="s">
        <v>209</v>
      </c>
      <c r="G3521" t="s">
        <v>208</v>
      </c>
      <c r="H3521">
        <v>77.105322400000006</v>
      </c>
      <c r="I3521">
        <v>28.640171500000001</v>
      </c>
      <c r="J3521" t="s">
        <v>1128</v>
      </c>
      <c r="K3521" t="s">
        <v>28</v>
      </c>
      <c r="L3521" t="s">
        <v>29</v>
      </c>
      <c r="M3521" t="s">
        <v>29</v>
      </c>
      <c r="N3521" t="s">
        <v>29</v>
      </c>
      <c r="O3521" t="s">
        <v>29</v>
      </c>
      <c r="P3521">
        <v>1</v>
      </c>
      <c r="Q3521">
        <v>8</v>
      </c>
      <c r="R3521">
        <v>400</v>
      </c>
      <c r="S3521" t="str">
        <f>IF(Table1[[#This Row],[Average_Cost_for_two]]&lt;500,"Low",IF(Table1[[#This Row],[Average_Cost_for_two]]&lt;=1500,"Medium","High"))</f>
        <v>Low</v>
      </c>
      <c r="T3521">
        <v>2.9</v>
      </c>
      <c r="U3521">
        <v>2017</v>
      </c>
      <c r="V3521">
        <v>4</v>
      </c>
      <c r="W3521">
        <v>27</v>
      </c>
      <c r="X3521">
        <f>IF(OR(Main!$U3521=0,
       Main!$V3521=0,
       Main!$W3521=0),
   "",
   DATE(Main!$U3521,
        Main!$V3521,
        Main!$W3521)
)</f>
        <v>42852</v>
      </c>
      <c r="Y3521">
        <f>Table1[[#This Row],[Average_Cost_for_two]]*VLOOKUP(Table1[[#This Row],[Currency]],currency!$A$2:$B$10,2,FALSE)</f>
        <v>4.8</v>
      </c>
      <c r="Z3521" t="str">
        <f>VLOOKUP(C3521,country!A:B,2,FALSE)</f>
        <v>India</v>
      </c>
      <c r="AA3521">
        <f t="shared" si="54"/>
        <v>2</v>
      </c>
    </row>
    <row r="3522" spans="1:27" ht="15.75" customHeight="1" x14ac:dyDescent="0.25">
      <c r="A3522">
        <v>18380171</v>
      </c>
      <c r="B3522" t="s">
        <v>7765</v>
      </c>
      <c r="C3522">
        <v>1</v>
      </c>
      <c r="D3522" t="s">
        <v>23</v>
      </c>
      <c r="E3522" t="s">
        <v>7766</v>
      </c>
      <c r="F3522" t="s">
        <v>5226</v>
      </c>
      <c r="G3522" t="s">
        <v>5227</v>
      </c>
      <c r="H3522">
        <v>77.075439000000003</v>
      </c>
      <c r="I3522">
        <v>28.629097000000002</v>
      </c>
      <c r="J3522" t="s">
        <v>1104</v>
      </c>
      <c r="K3522" t="s">
        <v>28</v>
      </c>
      <c r="L3522" t="s">
        <v>29</v>
      </c>
      <c r="M3522" t="s">
        <v>36</v>
      </c>
      <c r="N3522" t="s">
        <v>29</v>
      </c>
      <c r="O3522" t="s">
        <v>29</v>
      </c>
      <c r="P3522">
        <v>1</v>
      </c>
      <c r="Q3522">
        <v>42</v>
      </c>
      <c r="R3522">
        <v>400</v>
      </c>
      <c r="S3522" t="str">
        <f>IF(Table1[[#This Row],[Average_Cost_for_two]]&lt;500,"Low",IF(Table1[[#This Row],[Average_Cost_for_two]]&lt;=1500,"Medium","High"))</f>
        <v>Low</v>
      </c>
      <c r="T3522">
        <v>2.2999999999999998</v>
      </c>
      <c r="U3522">
        <v>2014</v>
      </c>
      <c r="V3522">
        <v>4</v>
      </c>
      <c r="W3522">
        <v>9</v>
      </c>
      <c r="X3522">
        <f>IF(OR(Main!$U3522=0,
       Main!$V3522=0,
       Main!$W3522=0),
   "",
   DATE(Main!$U3522,
        Main!$V3522,
        Main!$W3522)
)</f>
        <v>41738</v>
      </c>
      <c r="Y3522">
        <f>Table1[[#This Row],[Average_Cost_for_two]]*VLOOKUP(Table1[[#This Row],[Currency]],currency!$A$2:$B$10,2,FALSE)</f>
        <v>4.8</v>
      </c>
      <c r="Z3522" t="str">
        <f>VLOOKUP(C3522,country!A:B,2,FALSE)</f>
        <v>India</v>
      </c>
      <c r="AA3522">
        <f t="shared" ref="AA3522:AA3585" si="55">ROUNDUP(V3522/3,0)</f>
        <v>2</v>
      </c>
    </row>
    <row r="3523" spans="1:27" ht="15.75" customHeight="1" x14ac:dyDescent="0.25">
      <c r="A3523">
        <v>18303857</v>
      </c>
      <c r="B3523" t="s">
        <v>7527</v>
      </c>
      <c r="C3523">
        <v>1</v>
      </c>
      <c r="D3523" t="s">
        <v>23</v>
      </c>
      <c r="E3523" t="s">
        <v>7767</v>
      </c>
      <c r="F3523" t="s">
        <v>214</v>
      </c>
      <c r="G3523" t="s">
        <v>215</v>
      </c>
      <c r="H3523">
        <v>77.317224999999993</v>
      </c>
      <c r="I3523">
        <v>28.667210000000001</v>
      </c>
      <c r="J3523" t="s">
        <v>7768</v>
      </c>
      <c r="K3523" t="s">
        <v>28</v>
      </c>
      <c r="L3523" t="s">
        <v>29</v>
      </c>
      <c r="M3523" t="s">
        <v>36</v>
      </c>
      <c r="N3523" t="s">
        <v>29</v>
      </c>
      <c r="O3523" t="s">
        <v>29</v>
      </c>
      <c r="P3523">
        <v>1</v>
      </c>
      <c r="Q3523">
        <v>33</v>
      </c>
      <c r="R3523">
        <v>400</v>
      </c>
      <c r="S3523" t="str">
        <f>IF(Table1[[#This Row],[Average_Cost_for_two]]&lt;500,"Low",IF(Table1[[#This Row],[Average_Cost_for_two]]&lt;=1500,"Medium","High"))</f>
        <v>Low</v>
      </c>
      <c r="T3523">
        <v>3.4</v>
      </c>
      <c r="U3523">
        <v>2016</v>
      </c>
      <c r="V3523">
        <v>4</v>
      </c>
      <c r="W3523">
        <v>22</v>
      </c>
      <c r="X3523">
        <f>IF(OR(Main!$U3523=0,
       Main!$V3523=0,
       Main!$W3523=0),
   "",
   DATE(Main!$U3523,
        Main!$V3523,
        Main!$W3523)
)</f>
        <v>42482</v>
      </c>
      <c r="Y3523">
        <f>Table1[[#This Row],[Average_Cost_for_two]]*VLOOKUP(Table1[[#This Row],[Currency]],currency!$A$2:$B$10,2,FALSE)</f>
        <v>4.8</v>
      </c>
      <c r="Z3523" t="str">
        <f>VLOOKUP(C3523,country!A:B,2,FALSE)</f>
        <v>India</v>
      </c>
      <c r="AA3523">
        <f t="shared" si="55"/>
        <v>2</v>
      </c>
    </row>
    <row r="3524" spans="1:27" ht="15.75" customHeight="1" x14ac:dyDescent="0.25">
      <c r="A3524">
        <v>5738</v>
      </c>
      <c r="B3524" t="s">
        <v>7615</v>
      </c>
      <c r="C3524">
        <v>1</v>
      </c>
      <c r="D3524" t="s">
        <v>23</v>
      </c>
      <c r="E3524" t="s">
        <v>7769</v>
      </c>
      <c r="F3524" t="s">
        <v>663</v>
      </c>
      <c r="G3524" t="s">
        <v>664</v>
      </c>
      <c r="H3524">
        <v>77.218195899999998</v>
      </c>
      <c r="I3524">
        <v>28.633523400000001</v>
      </c>
      <c r="J3524" t="s">
        <v>1128</v>
      </c>
      <c r="K3524" t="s">
        <v>28</v>
      </c>
      <c r="L3524" t="s">
        <v>29</v>
      </c>
      <c r="M3524" t="s">
        <v>29</v>
      </c>
      <c r="N3524" t="s">
        <v>29</v>
      </c>
      <c r="O3524" t="s">
        <v>29</v>
      </c>
      <c r="P3524">
        <v>1</v>
      </c>
      <c r="Q3524">
        <v>1333</v>
      </c>
      <c r="R3524">
        <v>400</v>
      </c>
      <c r="S3524" t="str">
        <f>IF(Table1[[#This Row],[Average_Cost_for_two]]&lt;500,"Low",IF(Table1[[#This Row],[Average_Cost_for_two]]&lt;=1500,"Medium","High"))</f>
        <v>Low</v>
      </c>
      <c r="T3524">
        <v>3.7</v>
      </c>
      <c r="U3524">
        <v>2014</v>
      </c>
      <c r="V3524">
        <v>3</v>
      </c>
      <c r="W3524">
        <v>27</v>
      </c>
      <c r="X3524">
        <f>IF(OR(Main!$U3524=0,
       Main!$V3524=0,
       Main!$W3524=0),
   "",
   DATE(Main!$U3524,
        Main!$V3524,
        Main!$W3524)
)</f>
        <v>41725</v>
      </c>
      <c r="Y3524">
        <f>Table1[[#This Row],[Average_Cost_for_two]]*VLOOKUP(Table1[[#This Row],[Currency]],currency!$A$2:$B$10,2,FALSE)</f>
        <v>4.8</v>
      </c>
      <c r="Z3524" t="str">
        <f>VLOOKUP(C3524,country!A:B,2,FALSE)</f>
        <v>India</v>
      </c>
      <c r="AA3524">
        <f t="shared" si="55"/>
        <v>1</v>
      </c>
    </row>
    <row r="3525" spans="1:27" ht="15.75" customHeight="1" x14ac:dyDescent="0.25">
      <c r="A3525">
        <v>18261700</v>
      </c>
      <c r="B3525" t="s">
        <v>7770</v>
      </c>
      <c r="C3525">
        <v>1</v>
      </c>
      <c r="D3525" t="s">
        <v>23</v>
      </c>
      <c r="E3525" t="s">
        <v>7771</v>
      </c>
      <c r="F3525" t="s">
        <v>149</v>
      </c>
      <c r="G3525" t="s">
        <v>150</v>
      </c>
      <c r="H3525">
        <v>77.234138799999997</v>
      </c>
      <c r="I3525">
        <v>28.6415395</v>
      </c>
      <c r="J3525" t="s">
        <v>7772</v>
      </c>
      <c r="K3525" t="s">
        <v>28</v>
      </c>
      <c r="L3525" t="s">
        <v>29</v>
      </c>
      <c r="M3525" t="s">
        <v>29</v>
      </c>
      <c r="N3525" t="s">
        <v>29</v>
      </c>
      <c r="O3525" t="s">
        <v>29</v>
      </c>
      <c r="P3525">
        <v>1</v>
      </c>
      <c r="Q3525">
        <v>6</v>
      </c>
      <c r="R3525">
        <v>400</v>
      </c>
      <c r="S3525" t="str">
        <f>IF(Table1[[#This Row],[Average_Cost_for_two]]&lt;500,"Low",IF(Table1[[#This Row],[Average_Cost_for_two]]&lt;=1500,"Medium","High"))</f>
        <v>Low</v>
      </c>
      <c r="T3525">
        <v>2.9</v>
      </c>
      <c r="U3525">
        <v>2014</v>
      </c>
      <c r="V3525">
        <v>3</v>
      </c>
      <c r="W3525">
        <v>9</v>
      </c>
      <c r="X3525">
        <f>IF(OR(Main!$U3525=0,
       Main!$V3525=0,
       Main!$W3525=0),
   "",
   DATE(Main!$U3525,
        Main!$V3525,
        Main!$W3525)
)</f>
        <v>41707</v>
      </c>
      <c r="Y3525">
        <f>Table1[[#This Row],[Average_Cost_for_two]]*VLOOKUP(Table1[[#This Row],[Currency]],currency!$A$2:$B$10,2,FALSE)</f>
        <v>4.8</v>
      </c>
      <c r="Z3525" t="str">
        <f>VLOOKUP(C3525,country!A:B,2,FALSE)</f>
        <v>India</v>
      </c>
      <c r="AA3525">
        <f t="shared" si="55"/>
        <v>1</v>
      </c>
    </row>
    <row r="3526" spans="1:27" ht="15.75" customHeight="1" x14ac:dyDescent="0.25">
      <c r="A3526">
        <v>306856</v>
      </c>
      <c r="B3526" t="s">
        <v>7773</v>
      </c>
      <c r="C3526">
        <v>1</v>
      </c>
      <c r="D3526" t="s">
        <v>23</v>
      </c>
      <c r="E3526" t="s">
        <v>7774</v>
      </c>
      <c r="F3526" t="s">
        <v>3499</v>
      </c>
      <c r="G3526" t="s">
        <v>3500</v>
      </c>
      <c r="H3526">
        <v>77.080774500000004</v>
      </c>
      <c r="I3526">
        <v>28.630192399999999</v>
      </c>
      <c r="J3526" t="s">
        <v>559</v>
      </c>
      <c r="K3526" t="s">
        <v>28</v>
      </c>
      <c r="L3526" t="s">
        <v>29</v>
      </c>
      <c r="M3526" t="s">
        <v>29</v>
      </c>
      <c r="N3526" t="s">
        <v>29</v>
      </c>
      <c r="O3526" t="s">
        <v>29</v>
      </c>
      <c r="P3526">
        <v>1</v>
      </c>
      <c r="Q3526">
        <v>55</v>
      </c>
      <c r="R3526">
        <v>400</v>
      </c>
      <c r="S3526" t="str">
        <f>IF(Table1[[#This Row],[Average_Cost_for_two]]&lt;500,"Low",IF(Table1[[#This Row],[Average_Cost_for_two]]&lt;=1500,"Medium","High"))</f>
        <v>Low</v>
      </c>
      <c r="T3526">
        <v>2.6</v>
      </c>
      <c r="U3526">
        <v>2012</v>
      </c>
      <c r="V3526">
        <v>3</v>
      </c>
      <c r="W3526">
        <v>15</v>
      </c>
      <c r="X3526">
        <f>IF(OR(Main!$U3526=0,
       Main!$V3526=0,
       Main!$W3526=0),
   "",
   DATE(Main!$U3526,
        Main!$V3526,
        Main!$W3526)
)</f>
        <v>40983</v>
      </c>
      <c r="Y3526">
        <f>Table1[[#This Row],[Average_Cost_for_two]]*VLOOKUP(Table1[[#This Row],[Currency]],currency!$A$2:$B$10,2,FALSE)</f>
        <v>4.8</v>
      </c>
      <c r="Z3526" t="str">
        <f>VLOOKUP(C3526,country!A:B,2,FALSE)</f>
        <v>India</v>
      </c>
      <c r="AA3526">
        <f t="shared" si="55"/>
        <v>1</v>
      </c>
    </row>
    <row r="3527" spans="1:27" ht="15.75" customHeight="1" x14ac:dyDescent="0.25">
      <c r="A3527">
        <v>18237314</v>
      </c>
      <c r="B3527" t="s">
        <v>1723</v>
      </c>
      <c r="C3527">
        <v>1</v>
      </c>
      <c r="D3527" t="s">
        <v>23</v>
      </c>
      <c r="E3527" t="s">
        <v>7775</v>
      </c>
      <c r="F3527" t="s">
        <v>2586</v>
      </c>
      <c r="G3527" t="s">
        <v>2587</v>
      </c>
      <c r="H3527">
        <v>77.155741230000004</v>
      </c>
      <c r="I3527">
        <v>28.54284148</v>
      </c>
      <c r="J3527" t="s">
        <v>1727</v>
      </c>
      <c r="K3527" t="s">
        <v>28</v>
      </c>
      <c r="L3527" t="s">
        <v>29</v>
      </c>
      <c r="M3527" t="s">
        <v>29</v>
      </c>
      <c r="N3527" t="s">
        <v>29</v>
      </c>
      <c r="O3527" t="s">
        <v>29</v>
      </c>
      <c r="P3527">
        <v>1</v>
      </c>
      <c r="Q3527">
        <v>91</v>
      </c>
      <c r="R3527">
        <v>400</v>
      </c>
      <c r="S3527" t="str">
        <f>IF(Table1[[#This Row],[Average_Cost_for_two]]&lt;500,"Low",IF(Table1[[#This Row],[Average_Cost_for_two]]&lt;=1500,"Medium","High"))</f>
        <v>Low</v>
      </c>
      <c r="T3527">
        <v>3.9</v>
      </c>
      <c r="U3527">
        <v>2016</v>
      </c>
      <c r="V3527">
        <v>3</v>
      </c>
      <c r="W3527">
        <v>6</v>
      </c>
      <c r="X3527">
        <f>IF(OR(Main!$U3527=0,
       Main!$V3527=0,
       Main!$W3527=0),
   "",
   DATE(Main!$U3527,
        Main!$V3527,
        Main!$W3527)
)</f>
        <v>42435</v>
      </c>
      <c r="Y3527">
        <f>Table1[[#This Row],[Average_Cost_for_two]]*VLOOKUP(Table1[[#This Row],[Currency]],currency!$A$2:$B$10,2,FALSE)</f>
        <v>4.8</v>
      </c>
      <c r="Z3527" t="str">
        <f>VLOOKUP(C3527,country!A:B,2,FALSE)</f>
        <v>India</v>
      </c>
      <c r="AA3527">
        <f t="shared" si="55"/>
        <v>1</v>
      </c>
    </row>
    <row r="3528" spans="1:27" ht="15.75" customHeight="1" x14ac:dyDescent="0.25">
      <c r="A3528">
        <v>312270</v>
      </c>
      <c r="B3528" t="s">
        <v>7776</v>
      </c>
      <c r="C3528">
        <v>1</v>
      </c>
      <c r="D3528" t="s">
        <v>23</v>
      </c>
      <c r="E3528" t="s">
        <v>7777</v>
      </c>
      <c r="F3528" t="s">
        <v>1982</v>
      </c>
      <c r="G3528" t="s">
        <v>1983</v>
      </c>
      <c r="H3528">
        <v>77.239976400000003</v>
      </c>
      <c r="I3528">
        <v>28.540013399999999</v>
      </c>
      <c r="J3528" t="s">
        <v>562</v>
      </c>
      <c r="K3528" t="s">
        <v>28</v>
      </c>
      <c r="L3528" t="s">
        <v>29</v>
      </c>
      <c r="M3528" t="s">
        <v>29</v>
      </c>
      <c r="N3528" t="s">
        <v>29</v>
      </c>
      <c r="O3528" t="s">
        <v>29</v>
      </c>
      <c r="P3528">
        <v>1</v>
      </c>
      <c r="Q3528">
        <v>67</v>
      </c>
      <c r="R3528">
        <v>400</v>
      </c>
      <c r="S3528" t="str">
        <f>IF(Table1[[#This Row],[Average_Cost_for_two]]&lt;500,"Low",IF(Table1[[#This Row],[Average_Cost_for_two]]&lt;=1500,"Medium","High"))</f>
        <v>Low</v>
      </c>
      <c r="T3528">
        <v>3.6</v>
      </c>
      <c r="U3528">
        <v>2010</v>
      </c>
      <c r="V3528">
        <v>3</v>
      </c>
      <c r="W3528">
        <v>3</v>
      </c>
      <c r="X3528">
        <f>IF(OR(Main!$U3528=0,
       Main!$V3528=0,
       Main!$W3528=0),
   "",
   DATE(Main!$U3528,
        Main!$V3528,
        Main!$W3528)
)</f>
        <v>40240</v>
      </c>
      <c r="Y3528">
        <f>Table1[[#This Row],[Average_Cost_for_two]]*VLOOKUP(Table1[[#This Row],[Currency]],currency!$A$2:$B$10,2,FALSE)</f>
        <v>4.8</v>
      </c>
      <c r="Z3528" t="str">
        <f>VLOOKUP(C3528,country!A:B,2,FALSE)</f>
        <v>India</v>
      </c>
      <c r="AA3528">
        <f t="shared" si="55"/>
        <v>1</v>
      </c>
    </row>
    <row r="3529" spans="1:27" ht="15.75" customHeight="1" x14ac:dyDescent="0.25">
      <c r="A3529">
        <v>7642</v>
      </c>
      <c r="B3529" t="s">
        <v>7606</v>
      </c>
      <c r="C3529">
        <v>1</v>
      </c>
      <c r="D3529" t="s">
        <v>23</v>
      </c>
      <c r="E3529" t="s">
        <v>7778</v>
      </c>
      <c r="F3529" t="s">
        <v>1982</v>
      </c>
      <c r="G3529" t="s">
        <v>1983</v>
      </c>
      <c r="H3529">
        <v>77.243469200000007</v>
      </c>
      <c r="I3529">
        <v>28.532966299999998</v>
      </c>
      <c r="J3529" t="s">
        <v>706</v>
      </c>
      <c r="K3529" t="s">
        <v>28</v>
      </c>
      <c r="L3529" t="s">
        <v>29</v>
      </c>
      <c r="M3529" t="s">
        <v>36</v>
      </c>
      <c r="N3529" t="s">
        <v>29</v>
      </c>
      <c r="O3529" t="s">
        <v>29</v>
      </c>
      <c r="P3529">
        <v>1</v>
      </c>
      <c r="Q3529">
        <v>113</v>
      </c>
      <c r="R3529">
        <v>400</v>
      </c>
      <c r="S3529" t="str">
        <f>IF(Table1[[#This Row],[Average_Cost_for_two]]&lt;500,"Low",IF(Table1[[#This Row],[Average_Cost_for_two]]&lt;=1500,"Medium","High"))</f>
        <v>Low</v>
      </c>
      <c r="T3529">
        <v>3.6</v>
      </c>
      <c r="U3529">
        <v>2011</v>
      </c>
      <c r="V3529">
        <v>3</v>
      </c>
      <c r="W3529">
        <v>18</v>
      </c>
      <c r="X3529">
        <f>IF(OR(Main!$U3529=0,
       Main!$V3529=0,
       Main!$W3529=0),
   "",
   DATE(Main!$U3529,
        Main!$V3529,
        Main!$W3529)
)</f>
        <v>40620</v>
      </c>
      <c r="Y3529">
        <f>Table1[[#This Row],[Average_Cost_for_two]]*VLOOKUP(Table1[[#This Row],[Currency]],currency!$A$2:$B$10,2,FALSE)</f>
        <v>4.8</v>
      </c>
      <c r="Z3529" t="str">
        <f>VLOOKUP(C3529,country!A:B,2,FALSE)</f>
        <v>India</v>
      </c>
      <c r="AA3529">
        <f t="shared" si="55"/>
        <v>1</v>
      </c>
    </row>
    <row r="3530" spans="1:27" ht="15.75" customHeight="1" x14ac:dyDescent="0.25">
      <c r="A3530">
        <v>18175340</v>
      </c>
      <c r="B3530" t="s">
        <v>7779</v>
      </c>
      <c r="C3530">
        <v>1</v>
      </c>
      <c r="D3530" t="s">
        <v>23</v>
      </c>
      <c r="E3530" t="s">
        <v>7780</v>
      </c>
      <c r="F3530" t="s">
        <v>1732</v>
      </c>
      <c r="G3530" t="s">
        <v>1731</v>
      </c>
      <c r="H3530">
        <v>77.096093699999997</v>
      </c>
      <c r="I3530">
        <v>28.636179200000001</v>
      </c>
      <c r="J3530" t="s">
        <v>5141</v>
      </c>
      <c r="K3530" t="s">
        <v>28</v>
      </c>
      <c r="L3530" t="s">
        <v>29</v>
      </c>
      <c r="M3530" t="s">
        <v>36</v>
      </c>
      <c r="N3530" t="s">
        <v>29</v>
      </c>
      <c r="O3530" t="s">
        <v>29</v>
      </c>
      <c r="P3530">
        <v>1</v>
      </c>
      <c r="Q3530">
        <v>69</v>
      </c>
      <c r="R3530">
        <v>400</v>
      </c>
      <c r="S3530" t="str">
        <f>IF(Table1[[#This Row],[Average_Cost_for_two]]&lt;500,"Low",IF(Table1[[#This Row],[Average_Cost_for_two]]&lt;=1500,"Medium","High"))</f>
        <v>Low</v>
      </c>
      <c r="T3530">
        <v>3.4</v>
      </c>
      <c r="U3530">
        <v>2014</v>
      </c>
      <c r="V3530">
        <v>3</v>
      </c>
      <c r="W3530">
        <v>15</v>
      </c>
      <c r="X3530">
        <f>IF(OR(Main!$U3530=0,
       Main!$V3530=0,
       Main!$W3530=0),
   "",
   DATE(Main!$U3530,
        Main!$V3530,
        Main!$W3530)
)</f>
        <v>41713</v>
      </c>
      <c r="Y3530">
        <f>Table1[[#This Row],[Average_Cost_for_two]]*VLOOKUP(Table1[[#This Row],[Currency]],currency!$A$2:$B$10,2,FALSE)</f>
        <v>4.8</v>
      </c>
      <c r="Z3530" t="str">
        <f>VLOOKUP(C3530,country!A:B,2,FALSE)</f>
        <v>India</v>
      </c>
      <c r="AA3530">
        <f t="shared" si="55"/>
        <v>1</v>
      </c>
    </row>
    <row r="3531" spans="1:27" ht="15.75" customHeight="1" x14ac:dyDescent="0.25">
      <c r="A3531">
        <v>9602</v>
      </c>
      <c r="B3531" t="s">
        <v>7781</v>
      </c>
      <c r="C3531">
        <v>1</v>
      </c>
      <c r="D3531" t="s">
        <v>23</v>
      </c>
      <c r="E3531" t="s">
        <v>7782</v>
      </c>
      <c r="F3531" t="s">
        <v>79</v>
      </c>
      <c r="G3531" t="s">
        <v>80</v>
      </c>
      <c r="H3531">
        <v>77.247543399999998</v>
      </c>
      <c r="I3531">
        <v>28.5795335</v>
      </c>
      <c r="J3531" t="s">
        <v>480</v>
      </c>
      <c r="K3531" t="s">
        <v>28</v>
      </c>
      <c r="L3531" t="s">
        <v>29</v>
      </c>
      <c r="M3531" t="s">
        <v>36</v>
      </c>
      <c r="N3531" t="s">
        <v>29</v>
      </c>
      <c r="O3531" t="s">
        <v>29</v>
      </c>
      <c r="P3531">
        <v>1</v>
      </c>
      <c r="Q3531">
        <v>45</v>
      </c>
      <c r="R3531">
        <v>400</v>
      </c>
      <c r="S3531" t="str">
        <f>IF(Table1[[#This Row],[Average_Cost_for_two]]&lt;500,"Low",IF(Table1[[#This Row],[Average_Cost_for_two]]&lt;=1500,"Medium","High"))</f>
        <v>Low</v>
      </c>
      <c r="T3531">
        <v>3.2</v>
      </c>
      <c r="U3531">
        <v>2011</v>
      </c>
      <c r="V3531">
        <v>3</v>
      </c>
      <c r="W3531">
        <v>24</v>
      </c>
      <c r="X3531">
        <f>IF(OR(Main!$U3531=0,
       Main!$V3531=0,
       Main!$W3531=0),
   "",
   DATE(Main!$U3531,
        Main!$V3531,
        Main!$W3531)
)</f>
        <v>40626</v>
      </c>
      <c r="Y3531">
        <f>Table1[[#This Row],[Average_Cost_for_two]]*VLOOKUP(Table1[[#This Row],[Currency]],currency!$A$2:$B$10,2,FALSE)</f>
        <v>4.8</v>
      </c>
      <c r="Z3531" t="str">
        <f>VLOOKUP(C3531,country!A:B,2,FALSE)</f>
        <v>India</v>
      </c>
      <c r="AA3531">
        <f t="shared" si="55"/>
        <v>1</v>
      </c>
    </row>
    <row r="3532" spans="1:27" ht="15.75" customHeight="1" x14ac:dyDescent="0.25">
      <c r="A3532">
        <v>18245255</v>
      </c>
      <c r="B3532" t="s">
        <v>7758</v>
      </c>
      <c r="C3532">
        <v>1</v>
      </c>
      <c r="D3532" t="s">
        <v>23</v>
      </c>
      <c r="E3532" t="s">
        <v>7783</v>
      </c>
      <c r="F3532" t="s">
        <v>1624</v>
      </c>
      <c r="G3532" t="s">
        <v>1625</v>
      </c>
      <c r="H3532">
        <v>77.257050950000007</v>
      </c>
      <c r="I3532">
        <v>28.540727650000001</v>
      </c>
      <c r="J3532" t="s">
        <v>523</v>
      </c>
      <c r="K3532" t="s">
        <v>28</v>
      </c>
      <c r="L3532" t="s">
        <v>29</v>
      </c>
      <c r="M3532" t="s">
        <v>36</v>
      </c>
      <c r="N3532" t="s">
        <v>29</v>
      </c>
      <c r="O3532" t="s">
        <v>29</v>
      </c>
      <c r="P3532">
        <v>1</v>
      </c>
      <c r="Q3532">
        <v>57</v>
      </c>
      <c r="R3532">
        <v>400</v>
      </c>
      <c r="S3532" t="str">
        <f>IF(Table1[[#This Row],[Average_Cost_for_two]]&lt;500,"Low",IF(Table1[[#This Row],[Average_Cost_for_two]]&lt;=1500,"Medium","High"))</f>
        <v>Low</v>
      </c>
      <c r="T3532">
        <v>3.2</v>
      </c>
      <c r="U3532">
        <v>2010</v>
      </c>
      <c r="V3532">
        <v>3</v>
      </c>
      <c r="W3532">
        <v>5</v>
      </c>
      <c r="X3532">
        <f>IF(OR(Main!$U3532=0,
       Main!$V3532=0,
       Main!$W3532=0),
   "",
   DATE(Main!$U3532,
        Main!$V3532,
        Main!$W3532)
)</f>
        <v>40242</v>
      </c>
      <c r="Y3532">
        <f>Table1[[#This Row],[Average_Cost_for_two]]*VLOOKUP(Table1[[#This Row],[Currency]],currency!$A$2:$B$10,2,FALSE)</f>
        <v>4.8</v>
      </c>
      <c r="Z3532" t="str">
        <f>VLOOKUP(C3532,country!A:B,2,FALSE)</f>
        <v>India</v>
      </c>
      <c r="AA3532">
        <f t="shared" si="55"/>
        <v>1</v>
      </c>
    </row>
    <row r="3533" spans="1:27" ht="15.75" customHeight="1" x14ac:dyDescent="0.25">
      <c r="A3533">
        <v>18349733</v>
      </c>
      <c r="B3533" t="s">
        <v>7784</v>
      </c>
      <c r="C3533">
        <v>1</v>
      </c>
      <c r="D3533" t="s">
        <v>23</v>
      </c>
      <c r="E3533" t="s">
        <v>6061</v>
      </c>
      <c r="F3533" t="s">
        <v>654</v>
      </c>
      <c r="G3533" t="s">
        <v>655</v>
      </c>
      <c r="H3533">
        <v>77.20695868</v>
      </c>
      <c r="I3533">
        <v>28.681598300000001</v>
      </c>
      <c r="J3533" t="s">
        <v>7785</v>
      </c>
      <c r="K3533" t="s">
        <v>28</v>
      </c>
      <c r="L3533" t="s">
        <v>29</v>
      </c>
      <c r="M3533" t="s">
        <v>29</v>
      </c>
      <c r="N3533" t="s">
        <v>29</v>
      </c>
      <c r="O3533" t="s">
        <v>29</v>
      </c>
      <c r="P3533">
        <v>1</v>
      </c>
      <c r="Q3533">
        <v>28</v>
      </c>
      <c r="R3533">
        <v>400</v>
      </c>
      <c r="S3533" t="str">
        <f>IF(Table1[[#This Row],[Average_Cost_for_two]]&lt;500,"Low",IF(Table1[[#This Row],[Average_Cost_for_two]]&lt;=1500,"Medium","High"))</f>
        <v>Low</v>
      </c>
      <c r="T3533">
        <v>3.2</v>
      </c>
      <c r="U3533">
        <v>2015</v>
      </c>
      <c r="V3533">
        <v>3</v>
      </c>
      <c r="W3533">
        <v>20</v>
      </c>
      <c r="X3533">
        <f>IF(OR(Main!$U3533=0,
       Main!$V3533=0,
       Main!$W3533=0),
   "",
   DATE(Main!$U3533,
        Main!$V3533,
        Main!$W3533)
)</f>
        <v>42083</v>
      </c>
      <c r="Y3533">
        <f>Table1[[#This Row],[Average_Cost_for_two]]*VLOOKUP(Table1[[#This Row],[Currency]],currency!$A$2:$B$10,2,FALSE)</f>
        <v>4.8</v>
      </c>
      <c r="Z3533" t="str">
        <f>VLOOKUP(C3533,country!A:B,2,FALSE)</f>
        <v>India</v>
      </c>
      <c r="AA3533">
        <f t="shared" si="55"/>
        <v>1</v>
      </c>
    </row>
    <row r="3534" spans="1:27" ht="15.75" customHeight="1" x14ac:dyDescent="0.25">
      <c r="A3534">
        <v>5529</v>
      </c>
      <c r="B3534" t="s">
        <v>854</v>
      </c>
      <c r="C3534">
        <v>1</v>
      </c>
      <c r="D3534" t="s">
        <v>23</v>
      </c>
      <c r="E3534" t="s">
        <v>7786</v>
      </c>
      <c r="F3534" t="s">
        <v>253</v>
      </c>
      <c r="G3534" t="s">
        <v>254</v>
      </c>
      <c r="H3534">
        <v>77.190367539999997</v>
      </c>
      <c r="I3534">
        <v>28.654328469999999</v>
      </c>
      <c r="J3534" t="s">
        <v>855</v>
      </c>
      <c r="K3534" t="s">
        <v>28</v>
      </c>
      <c r="L3534" t="s">
        <v>29</v>
      </c>
      <c r="M3534" t="s">
        <v>36</v>
      </c>
      <c r="N3534" t="s">
        <v>29</v>
      </c>
      <c r="O3534" t="s">
        <v>29</v>
      </c>
      <c r="P3534">
        <v>1</v>
      </c>
      <c r="Q3534">
        <v>39</v>
      </c>
      <c r="R3534">
        <v>400</v>
      </c>
      <c r="S3534" t="str">
        <f>IF(Table1[[#This Row],[Average_Cost_for_two]]&lt;500,"Low",IF(Table1[[#This Row],[Average_Cost_for_two]]&lt;=1500,"Medium","High"))</f>
        <v>Low</v>
      </c>
      <c r="T3534">
        <v>2.7</v>
      </c>
      <c r="U3534">
        <v>2011</v>
      </c>
      <c r="V3534">
        <v>3</v>
      </c>
      <c r="W3534">
        <v>8</v>
      </c>
      <c r="X3534">
        <f>IF(OR(Main!$U3534=0,
       Main!$V3534=0,
       Main!$W3534=0),
   "",
   DATE(Main!$U3534,
        Main!$V3534,
        Main!$W3534)
)</f>
        <v>40610</v>
      </c>
      <c r="Y3534">
        <f>Table1[[#This Row],[Average_Cost_for_two]]*VLOOKUP(Table1[[#This Row],[Currency]],currency!$A$2:$B$10,2,FALSE)</f>
        <v>4.8</v>
      </c>
      <c r="Z3534" t="str">
        <f>VLOOKUP(C3534,country!A:B,2,FALSE)</f>
        <v>India</v>
      </c>
      <c r="AA3534">
        <f t="shared" si="55"/>
        <v>1</v>
      </c>
    </row>
    <row r="3535" spans="1:27" ht="15.75" customHeight="1" x14ac:dyDescent="0.25">
      <c r="A3535">
        <v>4296</v>
      </c>
      <c r="B3535" t="s">
        <v>7787</v>
      </c>
      <c r="C3535">
        <v>1</v>
      </c>
      <c r="D3535" t="s">
        <v>23</v>
      </c>
      <c r="E3535" t="s">
        <v>7788</v>
      </c>
      <c r="F3535" t="s">
        <v>3119</v>
      </c>
      <c r="G3535" t="s">
        <v>3120</v>
      </c>
      <c r="H3535">
        <v>77.226190099999997</v>
      </c>
      <c r="I3535">
        <v>28.599787200000002</v>
      </c>
      <c r="J3535" t="s">
        <v>4496</v>
      </c>
      <c r="K3535" t="s">
        <v>28</v>
      </c>
      <c r="L3535" t="s">
        <v>29</v>
      </c>
      <c r="M3535" t="s">
        <v>36</v>
      </c>
      <c r="N3535" t="s">
        <v>29</v>
      </c>
      <c r="O3535" t="s">
        <v>29</v>
      </c>
      <c r="P3535">
        <v>1</v>
      </c>
      <c r="Q3535">
        <v>518</v>
      </c>
      <c r="R3535">
        <v>400</v>
      </c>
      <c r="S3535" t="str">
        <f>IF(Table1[[#This Row],[Average_Cost_for_two]]&lt;500,"Low",IF(Table1[[#This Row],[Average_Cost_for_two]]&lt;=1500,"Medium","High"))</f>
        <v>Low</v>
      </c>
      <c r="T3535">
        <v>4</v>
      </c>
      <c r="U3535">
        <v>2012</v>
      </c>
      <c r="V3535">
        <v>3</v>
      </c>
      <c r="W3535">
        <v>9</v>
      </c>
      <c r="X3535">
        <f>IF(OR(Main!$U3535=0,
       Main!$V3535=0,
       Main!$W3535=0),
   "",
   DATE(Main!$U3535,
        Main!$V3535,
        Main!$W3535)
)</f>
        <v>40977</v>
      </c>
      <c r="Y3535">
        <f>Table1[[#This Row],[Average_Cost_for_two]]*VLOOKUP(Table1[[#This Row],[Currency]],currency!$A$2:$B$10,2,FALSE)</f>
        <v>4.8</v>
      </c>
      <c r="Z3535" t="str">
        <f>VLOOKUP(C3535,country!A:B,2,FALSE)</f>
        <v>India</v>
      </c>
      <c r="AA3535">
        <f t="shared" si="55"/>
        <v>1</v>
      </c>
    </row>
    <row r="3536" spans="1:27" ht="15.75" customHeight="1" x14ac:dyDescent="0.25">
      <c r="A3536">
        <v>18323446</v>
      </c>
      <c r="B3536" t="s">
        <v>7789</v>
      </c>
      <c r="C3536">
        <v>1</v>
      </c>
      <c r="D3536" t="s">
        <v>23</v>
      </c>
      <c r="E3536" t="s">
        <v>7790</v>
      </c>
      <c r="F3536" t="s">
        <v>163</v>
      </c>
      <c r="G3536" t="s">
        <v>164</v>
      </c>
      <c r="H3536">
        <v>77.28099915</v>
      </c>
      <c r="I3536">
        <v>28.656555919999999</v>
      </c>
      <c r="J3536" t="s">
        <v>706</v>
      </c>
      <c r="K3536" t="s">
        <v>28</v>
      </c>
      <c r="L3536" t="s">
        <v>29</v>
      </c>
      <c r="M3536" t="s">
        <v>36</v>
      </c>
      <c r="N3536" t="s">
        <v>29</v>
      </c>
      <c r="O3536" t="s">
        <v>29</v>
      </c>
      <c r="P3536">
        <v>1</v>
      </c>
      <c r="Q3536">
        <v>2</v>
      </c>
      <c r="R3536">
        <v>400</v>
      </c>
      <c r="S3536" t="str">
        <f>IF(Table1[[#This Row],[Average_Cost_for_two]]&lt;500,"Low",IF(Table1[[#This Row],[Average_Cost_for_two]]&lt;=1500,"Medium","High"))</f>
        <v>Low</v>
      </c>
      <c r="T3536">
        <v>1</v>
      </c>
      <c r="U3536">
        <v>2013</v>
      </c>
      <c r="V3536">
        <v>3</v>
      </c>
      <c r="W3536">
        <v>3</v>
      </c>
      <c r="X3536">
        <f>IF(OR(Main!$U3536=0,
       Main!$V3536=0,
       Main!$W3536=0),
   "",
   DATE(Main!$U3536,
        Main!$V3536,
        Main!$W3536)
)</f>
        <v>41336</v>
      </c>
      <c r="Y3536">
        <f>Table1[[#This Row],[Average_Cost_for_two]]*VLOOKUP(Table1[[#This Row],[Currency]],currency!$A$2:$B$10,2,FALSE)</f>
        <v>4.8</v>
      </c>
      <c r="Z3536" t="str">
        <f>VLOOKUP(C3536,country!A:B,2,FALSE)</f>
        <v>India</v>
      </c>
      <c r="AA3536">
        <f t="shared" si="55"/>
        <v>1</v>
      </c>
    </row>
    <row r="3537" spans="1:27" ht="15.75" customHeight="1" x14ac:dyDescent="0.25">
      <c r="A3537">
        <v>18027962</v>
      </c>
      <c r="B3537" t="s">
        <v>7791</v>
      </c>
      <c r="C3537">
        <v>1</v>
      </c>
      <c r="D3537" t="s">
        <v>23</v>
      </c>
      <c r="E3537" t="s">
        <v>7792</v>
      </c>
      <c r="F3537" t="s">
        <v>2451</v>
      </c>
      <c r="G3537" t="s">
        <v>2452</v>
      </c>
      <c r="H3537">
        <v>0</v>
      </c>
      <c r="I3537">
        <v>0</v>
      </c>
      <c r="J3537" t="s">
        <v>567</v>
      </c>
      <c r="K3537" t="s">
        <v>28</v>
      </c>
      <c r="L3537" t="s">
        <v>29</v>
      </c>
      <c r="M3537" t="s">
        <v>29</v>
      </c>
      <c r="N3537" t="s">
        <v>29</v>
      </c>
      <c r="O3537" t="s">
        <v>29</v>
      </c>
      <c r="P3537">
        <v>1</v>
      </c>
      <c r="Q3537">
        <v>12</v>
      </c>
      <c r="R3537">
        <v>400</v>
      </c>
      <c r="S3537" t="str">
        <f>IF(Table1[[#This Row],[Average_Cost_for_two]]&lt;500,"Low",IF(Table1[[#This Row],[Average_Cost_for_two]]&lt;=1500,"Medium","High"))</f>
        <v>Low</v>
      </c>
      <c r="T3537">
        <v>3.1</v>
      </c>
      <c r="U3537">
        <v>2014</v>
      </c>
      <c r="V3537">
        <v>3</v>
      </c>
      <c r="W3537">
        <v>23</v>
      </c>
      <c r="X3537">
        <f>IF(OR(Main!$U3537=0,
       Main!$V3537=0,
       Main!$W3537=0),
   "",
   DATE(Main!$U3537,
        Main!$V3537,
        Main!$W3537)
)</f>
        <v>41721</v>
      </c>
      <c r="Y3537">
        <f>Table1[[#This Row],[Average_Cost_for_two]]*VLOOKUP(Table1[[#This Row],[Currency]],currency!$A$2:$B$10,2,FALSE)</f>
        <v>4.8</v>
      </c>
      <c r="Z3537" t="str">
        <f>VLOOKUP(C3537,country!A:B,2,FALSE)</f>
        <v>India</v>
      </c>
      <c r="AA3537">
        <f t="shared" si="55"/>
        <v>1</v>
      </c>
    </row>
    <row r="3538" spans="1:27" ht="15.75" customHeight="1" x14ac:dyDescent="0.25">
      <c r="A3538">
        <v>305180</v>
      </c>
      <c r="B3538" t="s">
        <v>7793</v>
      </c>
      <c r="C3538">
        <v>1</v>
      </c>
      <c r="D3538" t="s">
        <v>23</v>
      </c>
      <c r="E3538" t="s">
        <v>7794</v>
      </c>
      <c r="F3538" t="s">
        <v>39</v>
      </c>
      <c r="G3538" t="s">
        <v>40</v>
      </c>
      <c r="H3538">
        <v>77.124302099999994</v>
      </c>
      <c r="I3538">
        <v>28.543499099999998</v>
      </c>
      <c r="J3538" t="s">
        <v>556</v>
      </c>
      <c r="K3538" t="s">
        <v>28</v>
      </c>
      <c r="L3538" t="s">
        <v>29</v>
      </c>
      <c r="M3538" t="s">
        <v>29</v>
      </c>
      <c r="N3538" t="s">
        <v>29</v>
      </c>
      <c r="O3538" t="s">
        <v>29</v>
      </c>
      <c r="P3538">
        <v>1</v>
      </c>
      <c r="Q3538">
        <v>12</v>
      </c>
      <c r="R3538">
        <v>400</v>
      </c>
      <c r="S3538" t="str">
        <f>IF(Table1[[#This Row],[Average_Cost_for_two]]&lt;500,"Low",IF(Table1[[#This Row],[Average_Cost_for_two]]&lt;=1500,"Medium","High"))</f>
        <v>Low</v>
      </c>
      <c r="T3538">
        <v>3.1</v>
      </c>
      <c r="U3538">
        <v>2013</v>
      </c>
      <c r="V3538">
        <v>3</v>
      </c>
      <c r="W3538">
        <v>28</v>
      </c>
      <c r="X3538">
        <f>IF(OR(Main!$U3538=0,
       Main!$V3538=0,
       Main!$W3538=0),
   "",
   DATE(Main!$U3538,
        Main!$V3538,
        Main!$W3538)
)</f>
        <v>41361</v>
      </c>
      <c r="Y3538">
        <f>Table1[[#This Row],[Average_Cost_for_two]]*VLOOKUP(Table1[[#This Row],[Currency]],currency!$A$2:$B$10,2,FALSE)</f>
        <v>4.8</v>
      </c>
      <c r="Z3538" t="str">
        <f>VLOOKUP(C3538,country!A:B,2,FALSE)</f>
        <v>India</v>
      </c>
      <c r="AA3538">
        <f t="shared" si="55"/>
        <v>1</v>
      </c>
    </row>
    <row r="3539" spans="1:27" ht="15.75" customHeight="1" x14ac:dyDescent="0.25">
      <c r="A3539">
        <v>18261723</v>
      </c>
      <c r="B3539" t="s">
        <v>6790</v>
      </c>
      <c r="C3539">
        <v>1</v>
      </c>
      <c r="D3539" t="s">
        <v>23</v>
      </c>
      <c r="E3539" t="s">
        <v>7795</v>
      </c>
      <c r="F3539" t="s">
        <v>1743</v>
      </c>
      <c r="G3539" t="s">
        <v>1742</v>
      </c>
      <c r="H3539">
        <v>77.207787800000006</v>
      </c>
      <c r="I3539">
        <v>28.5328102</v>
      </c>
      <c r="J3539" t="s">
        <v>5910</v>
      </c>
      <c r="K3539" t="s">
        <v>28</v>
      </c>
      <c r="L3539" t="s">
        <v>29</v>
      </c>
      <c r="M3539" t="s">
        <v>29</v>
      </c>
      <c r="N3539" t="s">
        <v>29</v>
      </c>
      <c r="O3539" t="s">
        <v>29</v>
      </c>
      <c r="P3539">
        <v>1</v>
      </c>
      <c r="Q3539">
        <v>78</v>
      </c>
      <c r="R3539">
        <v>400</v>
      </c>
      <c r="S3539" t="str">
        <f>IF(Table1[[#This Row],[Average_Cost_for_two]]&lt;500,"Low",IF(Table1[[#This Row],[Average_Cost_for_two]]&lt;=1500,"Medium","High"))</f>
        <v>Low</v>
      </c>
      <c r="T3539">
        <v>3.3</v>
      </c>
      <c r="U3539">
        <v>2013</v>
      </c>
      <c r="V3539">
        <v>3</v>
      </c>
      <c r="W3539">
        <v>7</v>
      </c>
      <c r="X3539">
        <f>IF(OR(Main!$U3539=0,
       Main!$V3539=0,
       Main!$W3539=0),
   "",
   DATE(Main!$U3539,
        Main!$V3539,
        Main!$W3539)
)</f>
        <v>41340</v>
      </c>
      <c r="Y3539">
        <f>Table1[[#This Row],[Average_Cost_for_two]]*VLOOKUP(Table1[[#This Row],[Currency]],currency!$A$2:$B$10,2,FALSE)</f>
        <v>4.8</v>
      </c>
      <c r="Z3539" t="str">
        <f>VLOOKUP(C3539,country!A:B,2,FALSE)</f>
        <v>India</v>
      </c>
      <c r="AA3539">
        <f t="shared" si="55"/>
        <v>1</v>
      </c>
    </row>
    <row r="3540" spans="1:27" ht="15.75" customHeight="1" x14ac:dyDescent="0.25">
      <c r="A3540">
        <v>301053</v>
      </c>
      <c r="B3540" t="s">
        <v>6027</v>
      </c>
      <c r="C3540">
        <v>1</v>
      </c>
      <c r="D3540" t="s">
        <v>23</v>
      </c>
      <c r="E3540" t="s">
        <v>7796</v>
      </c>
      <c r="F3540" t="s">
        <v>173</v>
      </c>
      <c r="G3540" t="s">
        <v>174</v>
      </c>
      <c r="H3540">
        <v>77.300371499999997</v>
      </c>
      <c r="I3540">
        <v>28.619648000000002</v>
      </c>
      <c r="J3540" t="s">
        <v>731</v>
      </c>
      <c r="K3540" t="s">
        <v>28</v>
      </c>
      <c r="L3540" t="s">
        <v>29</v>
      </c>
      <c r="M3540" t="s">
        <v>36</v>
      </c>
      <c r="N3540" t="s">
        <v>29</v>
      </c>
      <c r="O3540" t="s">
        <v>29</v>
      </c>
      <c r="P3540">
        <v>1</v>
      </c>
      <c r="Q3540">
        <v>81</v>
      </c>
      <c r="R3540">
        <v>400</v>
      </c>
      <c r="S3540" t="str">
        <f>IF(Table1[[#This Row],[Average_Cost_for_two]]&lt;500,"Low",IF(Table1[[#This Row],[Average_Cost_for_two]]&lt;=1500,"Medium","High"))</f>
        <v>Low</v>
      </c>
      <c r="T3540">
        <v>3.1</v>
      </c>
      <c r="U3540">
        <v>2018</v>
      </c>
      <c r="V3540">
        <v>3</v>
      </c>
      <c r="W3540">
        <v>25</v>
      </c>
      <c r="X3540">
        <f>IF(OR(Main!$U3540=0,
       Main!$V3540=0,
       Main!$W3540=0),
   "",
   DATE(Main!$U3540,
        Main!$V3540,
        Main!$W3540)
)</f>
        <v>43184</v>
      </c>
      <c r="Y3540">
        <f>Table1[[#This Row],[Average_Cost_for_two]]*VLOOKUP(Table1[[#This Row],[Currency]],currency!$A$2:$B$10,2,FALSE)</f>
        <v>4.8</v>
      </c>
      <c r="Z3540" t="str">
        <f>VLOOKUP(C3540,country!A:B,2,FALSE)</f>
        <v>India</v>
      </c>
      <c r="AA3540">
        <f t="shared" si="55"/>
        <v>1</v>
      </c>
    </row>
    <row r="3541" spans="1:27" ht="15.75" customHeight="1" x14ac:dyDescent="0.25">
      <c r="A3541">
        <v>18025093</v>
      </c>
      <c r="B3541" t="s">
        <v>7797</v>
      </c>
      <c r="C3541">
        <v>1</v>
      </c>
      <c r="D3541" t="s">
        <v>23</v>
      </c>
      <c r="E3541" t="s">
        <v>7798</v>
      </c>
      <c r="F3541" t="s">
        <v>621</v>
      </c>
      <c r="G3541" t="s">
        <v>622</v>
      </c>
      <c r="H3541">
        <v>77.181433699999999</v>
      </c>
      <c r="I3541">
        <v>28.522888699999999</v>
      </c>
      <c r="J3541" t="s">
        <v>720</v>
      </c>
      <c r="K3541" t="s">
        <v>28</v>
      </c>
      <c r="L3541" t="s">
        <v>29</v>
      </c>
      <c r="M3541" t="s">
        <v>29</v>
      </c>
      <c r="N3541" t="s">
        <v>29</v>
      </c>
      <c r="O3541" t="s">
        <v>29</v>
      </c>
      <c r="P3541">
        <v>1</v>
      </c>
      <c r="Q3541">
        <v>4</v>
      </c>
      <c r="R3541">
        <v>400</v>
      </c>
      <c r="S3541" t="str">
        <f>IF(Table1[[#This Row],[Average_Cost_for_two]]&lt;500,"Low",IF(Table1[[#This Row],[Average_Cost_for_two]]&lt;=1500,"Medium","High"))</f>
        <v>Low</v>
      </c>
      <c r="T3541">
        <v>2.9</v>
      </c>
      <c r="U3541">
        <v>2012</v>
      </c>
      <c r="V3541">
        <v>3</v>
      </c>
      <c r="W3541">
        <v>11</v>
      </c>
      <c r="X3541">
        <f>IF(OR(Main!$U3541=0,
       Main!$V3541=0,
       Main!$W3541=0),
   "",
   DATE(Main!$U3541,
        Main!$V3541,
        Main!$W3541)
)</f>
        <v>40979</v>
      </c>
      <c r="Y3541">
        <f>Table1[[#This Row],[Average_Cost_for_two]]*VLOOKUP(Table1[[#This Row],[Currency]],currency!$A$2:$B$10,2,FALSE)</f>
        <v>4.8</v>
      </c>
      <c r="Z3541" t="str">
        <f>VLOOKUP(C3541,country!A:B,2,FALSE)</f>
        <v>India</v>
      </c>
      <c r="AA3541">
        <f t="shared" si="55"/>
        <v>1</v>
      </c>
    </row>
    <row r="3542" spans="1:27" ht="15.75" customHeight="1" x14ac:dyDescent="0.25">
      <c r="A3542">
        <v>18247005</v>
      </c>
      <c r="B3542" t="s">
        <v>7799</v>
      </c>
      <c r="C3542">
        <v>1</v>
      </c>
      <c r="D3542" t="s">
        <v>23</v>
      </c>
      <c r="E3542" t="s">
        <v>7800</v>
      </c>
      <c r="F3542" t="s">
        <v>127</v>
      </c>
      <c r="G3542" t="s">
        <v>128</v>
      </c>
      <c r="H3542">
        <v>77.141460800000004</v>
      </c>
      <c r="I3542">
        <v>28.658783799999998</v>
      </c>
      <c r="J3542" t="s">
        <v>877</v>
      </c>
      <c r="K3542" t="s">
        <v>28</v>
      </c>
      <c r="L3542" t="s">
        <v>29</v>
      </c>
      <c r="M3542" t="s">
        <v>29</v>
      </c>
      <c r="N3542" t="s">
        <v>29</v>
      </c>
      <c r="O3542" t="s">
        <v>29</v>
      </c>
      <c r="P3542">
        <v>1</v>
      </c>
      <c r="Q3542">
        <v>20</v>
      </c>
      <c r="R3542">
        <v>400</v>
      </c>
      <c r="S3542" t="str">
        <f>IF(Table1[[#This Row],[Average_Cost_for_two]]&lt;500,"Low",IF(Table1[[#This Row],[Average_Cost_for_two]]&lt;=1500,"Medium","High"))</f>
        <v>Low</v>
      </c>
      <c r="T3542">
        <v>3.6</v>
      </c>
      <c r="U3542">
        <v>2013</v>
      </c>
      <c r="V3542">
        <v>3</v>
      </c>
      <c r="W3542">
        <v>9</v>
      </c>
      <c r="X3542">
        <f>IF(OR(Main!$U3542=0,
       Main!$V3542=0,
       Main!$W3542=0),
   "",
   DATE(Main!$U3542,
        Main!$V3542,
        Main!$W3542)
)</f>
        <v>41342</v>
      </c>
      <c r="Y3542">
        <f>Table1[[#This Row],[Average_Cost_for_two]]*VLOOKUP(Table1[[#This Row],[Currency]],currency!$A$2:$B$10,2,FALSE)</f>
        <v>4.8</v>
      </c>
      <c r="Z3542" t="str">
        <f>VLOOKUP(C3542,country!A:B,2,FALSE)</f>
        <v>India</v>
      </c>
      <c r="AA3542">
        <f t="shared" si="55"/>
        <v>1</v>
      </c>
    </row>
    <row r="3543" spans="1:27" ht="15.75" customHeight="1" x14ac:dyDescent="0.25">
      <c r="A3543">
        <v>18363051</v>
      </c>
      <c r="B3543" t="s">
        <v>7801</v>
      </c>
      <c r="C3543">
        <v>1</v>
      </c>
      <c r="D3543" t="s">
        <v>23</v>
      </c>
      <c r="E3543" t="s">
        <v>7802</v>
      </c>
      <c r="F3543" t="s">
        <v>45</v>
      </c>
      <c r="G3543" t="s">
        <v>46</v>
      </c>
      <c r="H3543">
        <v>77.209065100000004</v>
      </c>
      <c r="I3543">
        <v>28.710350500000001</v>
      </c>
      <c r="J3543" t="s">
        <v>477</v>
      </c>
      <c r="K3543" t="s">
        <v>28</v>
      </c>
      <c r="L3543" t="s">
        <v>29</v>
      </c>
      <c r="M3543" t="s">
        <v>29</v>
      </c>
      <c r="N3543" t="s">
        <v>29</v>
      </c>
      <c r="O3543" t="s">
        <v>29</v>
      </c>
      <c r="P3543">
        <v>1</v>
      </c>
      <c r="Q3543">
        <v>1</v>
      </c>
      <c r="R3543">
        <v>400</v>
      </c>
      <c r="S3543" t="str">
        <f>IF(Table1[[#This Row],[Average_Cost_for_two]]&lt;500,"Low",IF(Table1[[#This Row],[Average_Cost_for_two]]&lt;=1500,"Medium","High"))</f>
        <v>Low</v>
      </c>
      <c r="T3543">
        <v>1</v>
      </c>
      <c r="U3543">
        <v>2012</v>
      </c>
      <c r="V3543">
        <v>3</v>
      </c>
      <c r="W3543">
        <v>19</v>
      </c>
      <c r="X3543">
        <f>IF(OR(Main!$U3543=0,
       Main!$V3543=0,
       Main!$W3543=0),
   "",
   DATE(Main!$U3543,
        Main!$V3543,
        Main!$W3543)
)</f>
        <v>40987</v>
      </c>
      <c r="Y3543">
        <f>Table1[[#This Row],[Average_Cost_for_two]]*VLOOKUP(Table1[[#This Row],[Currency]],currency!$A$2:$B$10,2,FALSE)</f>
        <v>4.8</v>
      </c>
      <c r="Z3543" t="str">
        <f>VLOOKUP(C3543,country!A:B,2,FALSE)</f>
        <v>India</v>
      </c>
      <c r="AA3543">
        <f t="shared" si="55"/>
        <v>1</v>
      </c>
    </row>
    <row r="3544" spans="1:27" ht="15.75" customHeight="1" x14ac:dyDescent="0.25">
      <c r="A3544">
        <v>2870</v>
      </c>
      <c r="B3544" t="s">
        <v>6730</v>
      </c>
      <c r="C3544">
        <v>1</v>
      </c>
      <c r="D3544" t="s">
        <v>23</v>
      </c>
      <c r="E3544" t="s">
        <v>7803</v>
      </c>
      <c r="F3544" t="s">
        <v>270</v>
      </c>
      <c r="G3544" t="s">
        <v>271</v>
      </c>
      <c r="H3544">
        <v>77.175937500000003</v>
      </c>
      <c r="I3544">
        <v>28.555010800000002</v>
      </c>
      <c r="J3544" t="s">
        <v>682</v>
      </c>
      <c r="K3544" t="s">
        <v>28</v>
      </c>
      <c r="L3544" t="s">
        <v>29</v>
      </c>
      <c r="M3544" t="s">
        <v>29</v>
      </c>
      <c r="N3544" t="s">
        <v>29</v>
      </c>
      <c r="O3544" t="s">
        <v>29</v>
      </c>
      <c r="P3544">
        <v>1</v>
      </c>
      <c r="Q3544">
        <v>86</v>
      </c>
      <c r="R3544">
        <v>400</v>
      </c>
      <c r="S3544" t="str">
        <f>IF(Table1[[#This Row],[Average_Cost_for_two]]&lt;500,"Low",IF(Table1[[#This Row],[Average_Cost_for_two]]&lt;=1500,"Medium","High"))</f>
        <v>Low</v>
      </c>
      <c r="T3544">
        <v>3.3</v>
      </c>
      <c r="U3544">
        <v>2016</v>
      </c>
      <c r="V3544">
        <v>3</v>
      </c>
      <c r="W3544">
        <v>24</v>
      </c>
      <c r="X3544">
        <f>IF(OR(Main!$U3544=0,
       Main!$V3544=0,
       Main!$W3544=0),
   "",
   DATE(Main!$U3544,
        Main!$V3544,
        Main!$W3544)
)</f>
        <v>42453</v>
      </c>
      <c r="Y3544">
        <f>Table1[[#This Row],[Average_Cost_for_two]]*VLOOKUP(Table1[[#This Row],[Currency]],currency!$A$2:$B$10,2,FALSE)</f>
        <v>4.8</v>
      </c>
      <c r="Z3544" t="str">
        <f>VLOOKUP(C3544,country!A:B,2,FALSE)</f>
        <v>India</v>
      </c>
      <c r="AA3544">
        <f t="shared" si="55"/>
        <v>1</v>
      </c>
    </row>
    <row r="3545" spans="1:27" ht="15.75" customHeight="1" x14ac:dyDescent="0.25">
      <c r="A3545">
        <v>308332</v>
      </c>
      <c r="B3545" t="s">
        <v>7804</v>
      </c>
      <c r="C3545">
        <v>1</v>
      </c>
      <c r="D3545" t="s">
        <v>23</v>
      </c>
      <c r="E3545" t="s">
        <v>7805</v>
      </c>
      <c r="F3545" t="s">
        <v>55</v>
      </c>
      <c r="G3545" t="s">
        <v>56</v>
      </c>
      <c r="H3545">
        <v>77.270042559999993</v>
      </c>
      <c r="I3545">
        <v>28.565637450000001</v>
      </c>
      <c r="J3545" t="s">
        <v>7806</v>
      </c>
      <c r="K3545" t="s">
        <v>28</v>
      </c>
      <c r="L3545" t="s">
        <v>29</v>
      </c>
      <c r="M3545" t="s">
        <v>29</v>
      </c>
      <c r="N3545" t="s">
        <v>29</v>
      </c>
      <c r="O3545" t="s">
        <v>29</v>
      </c>
      <c r="P3545">
        <v>1</v>
      </c>
      <c r="Q3545">
        <v>16</v>
      </c>
      <c r="R3545">
        <v>400</v>
      </c>
      <c r="S3545" t="str">
        <f>IF(Table1[[#This Row],[Average_Cost_for_two]]&lt;500,"Low",IF(Table1[[#This Row],[Average_Cost_for_two]]&lt;=1500,"Medium","High"))</f>
        <v>Low</v>
      </c>
      <c r="T3545">
        <v>2.7</v>
      </c>
      <c r="U3545">
        <v>2010</v>
      </c>
      <c r="V3545">
        <v>3</v>
      </c>
      <c r="W3545">
        <v>19</v>
      </c>
      <c r="X3545">
        <f>IF(OR(Main!$U3545=0,
       Main!$V3545=0,
       Main!$W3545=0),
   "",
   DATE(Main!$U3545,
        Main!$V3545,
        Main!$W3545)
)</f>
        <v>40256</v>
      </c>
      <c r="Y3545">
        <f>Table1[[#This Row],[Average_Cost_for_two]]*VLOOKUP(Table1[[#This Row],[Currency]],currency!$A$2:$B$10,2,FALSE)</f>
        <v>4.8</v>
      </c>
      <c r="Z3545" t="str">
        <f>VLOOKUP(C3545,country!A:B,2,FALSE)</f>
        <v>India</v>
      </c>
      <c r="AA3545">
        <f t="shared" si="55"/>
        <v>1</v>
      </c>
    </row>
    <row r="3546" spans="1:27" ht="15.75" customHeight="1" x14ac:dyDescent="0.25">
      <c r="A3546">
        <v>18282040</v>
      </c>
      <c r="B3546" t="s">
        <v>7461</v>
      </c>
      <c r="C3546">
        <v>1</v>
      </c>
      <c r="D3546" t="s">
        <v>23</v>
      </c>
      <c r="E3546" t="s">
        <v>7807</v>
      </c>
      <c r="F3546" t="s">
        <v>1318</v>
      </c>
      <c r="G3546" t="s">
        <v>1319</v>
      </c>
      <c r="H3546">
        <v>77.106591699999996</v>
      </c>
      <c r="I3546">
        <v>28.642703999999998</v>
      </c>
      <c r="J3546" t="s">
        <v>1054</v>
      </c>
      <c r="K3546" t="s">
        <v>28</v>
      </c>
      <c r="L3546" t="s">
        <v>29</v>
      </c>
      <c r="M3546" t="s">
        <v>29</v>
      </c>
      <c r="N3546" t="s">
        <v>29</v>
      </c>
      <c r="O3546" t="s">
        <v>29</v>
      </c>
      <c r="P3546">
        <v>1</v>
      </c>
      <c r="Q3546">
        <v>19</v>
      </c>
      <c r="R3546">
        <v>400</v>
      </c>
      <c r="S3546" t="str">
        <f>IF(Table1[[#This Row],[Average_Cost_for_two]]&lt;500,"Low",IF(Table1[[#This Row],[Average_Cost_for_two]]&lt;=1500,"Medium","High"))</f>
        <v>Low</v>
      </c>
      <c r="T3546">
        <v>3.2</v>
      </c>
      <c r="U3546">
        <v>2013</v>
      </c>
      <c r="V3546">
        <v>3</v>
      </c>
      <c r="W3546">
        <v>28</v>
      </c>
      <c r="X3546">
        <f>IF(OR(Main!$U3546=0,
       Main!$V3546=0,
       Main!$W3546=0),
   "",
   DATE(Main!$U3546,
        Main!$V3546,
        Main!$W3546)
)</f>
        <v>41361</v>
      </c>
      <c r="Y3546">
        <f>Table1[[#This Row],[Average_Cost_for_two]]*VLOOKUP(Table1[[#This Row],[Currency]],currency!$A$2:$B$10,2,FALSE)</f>
        <v>4.8</v>
      </c>
      <c r="Z3546" t="str">
        <f>VLOOKUP(C3546,country!A:B,2,FALSE)</f>
        <v>India</v>
      </c>
      <c r="AA3546">
        <f t="shared" si="55"/>
        <v>1</v>
      </c>
    </row>
    <row r="3547" spans="1:27" ht="15.75" customHeight="1" x14ac:dyDescent="0.25">
      <c r="A3547">
        <v>5645</v>
      </c>
      <c r="B3547" t="s">
        <v>7808</v>
      </c>
      <c r="C3547">
        <v>1</v>
      </c>
      <c r="D3547" t="s">
        <v>23</v>
      </c>
      <c r="E3547" t="s">
        <v>7809</v>
      </c>
      <c r="F3547" t="s">
        <v>2939</v>
      </c>
      <c r="G3547" t="s">
        <v>2940</v>
      </c>
      <c r="H3547">
        <v>77.108688599999994</v>
      </c>
      <c r="I3547">
        <v>28.662826500000001</v>
      </c>
      <c r="J3547" t="s">
        <v>580</v>
      </c>
      <c r="K3547" t="s">
        <v>28</v>
      </c>
      <c r="L3547" t="s">
        <v>29</v>
      </c>
      <c r="M3547" t="s">
        <v>29</v>
      </c>
      <c r="N3547" t="s">
        <v>29</v>
      </c>
      <c r="O3547" t="s">
        <v>29</v>
      </c>
      <c r="P3547">
        <v>1</v>
      </c>
      <c r="Q3547">
        <v>53</v>
      </c>
      <c r="R3547">
        <v>400</v>
      </c>
      <c r="S3547" t="str">
        <f>IF(Table1[[#This Row],[Average_Cost_for_two]]&lt;500,"Low",IF(Table1[[#This Row],[Average_Cost_for_two]]&lt;=1500,"Medium","High"))</f>
        <v>Low</v>
      </c>
      <c r="T3547">
        <v>2.8</v>
      </c>
      <c r="U3547">
        <v>2012</v>
      </c>
      <c r="V3547">
        <v>3</v>
      </c>
      <c r="W3547">
        <v>8</v>
      </c>
      <c r="X3547">
        <f>IF(OR(Main!$U3547=0,
       Main!$V3547=0,
       Main!$W3547=0),
   "",
   DATE(Main!$U3547,
        Main!$V3547,
        Main!$W3547)
)</f>
        <v>40976</v>
      </c>
      <c r="Y3547">
        <f>Table1[[#This Row],[Average_Cost_for_two]]*VLOOKUP(Table1[[#This Row],[Currency]],currency!$A$2:$B$10,2,FALSE)</f>
        <v>4.8</v>
      </c>
      <c r="Z3547" t="str">
        <f>VLOOKUP(C3547,country!A:B,2,FALSE)</f>
        <v>India</v>
      </c>
      <c r="AA3547">
        <f t="shared" si="55"/>
        <v>1</v>
      </c>
    </row>
    <row r="3548" spans="1:27" ht="15.75" customHeight="1" x14ac:dyDescent="0.25">
      <c r="A3548">
        <v>309685</v>
      </c>
      <c r="B3548" t="s">
        <v>7487</v>
      </c>
      <c r="C3548">
        <v>1</v>
      </c>
      <c r="D3548" t="s">
        <v>23</v>
      </c>
      <c r="E3548" t="s">
        <v>7810</v>
      </c>
      <c r="F3548" t="s">
        <v>114</v>
      </c>
      <c r="G3548" t="s">
        <v>115</v>
      </c>
      <c r="H3548">
        <v>77.129685499999994</v>
      </c>
      <c r="I3548">
        <v>28.688816599999999</v>
      </c>
      <c r="J3548" t="s">
        <v>7649</v>
      </c>
      <c r="K3548" t="s">
        <v>28</v>
      </c>
      <c r="L3548" t="s">
        <v>29</v>
      </c>
      <c r="M3548" t="s">
        <v>29</v>
      </c>
      <c r="N3548" t="s">
        <v>29</v>
      </c>
      <c r="O3548" t="s">
        <v>29</v>
      </c>
      <c r="P3548">
        <v>1</v>
      </c>
      <c r="Q3548">
        <v>63</v>
      </c>
      <c r="R3548">
        <v>400</v>
      </c>
      <c r="S3548" t="str">
        <f>IF(Table1[[#This Row],[Average_Cost_for_two]]&lt;500,"Low",IF(Table1[[#This Row],[Average_Cost_for_two]]&lt;=1500,"Medium","High"))</f>
        <v>Low</v>
      </c>
      <c r="T3548">
        <v>2.8</v>
      </c>
      <c r="U3548">
        <v>2018</v>
      </c>
      <c r="V3548">
        <v>3</v>
      </c>
      <c r="W3548">
        <v>4</v>
      </c>
      <c r="X3548">
        <f>IF(OR(Main!$U3548=0,
       Main!$V3548=0,
       Main!$W3548=0),
   "",
   DATE(Main!$U3548,
        Main!$V3548,
        Main!$W3548)
)</f>
        <v>43163</v>
      </c>
      <c r="Y3548">
        <f>Table1[[#This Row],[Average_Cost_for_two]]*VLOOKUP(Table1[[#This Row],[Currency]],currency!$A$2:$B$10,2,FALSE)</f>
        <v>4.8</v>
      </c>
      <c r="Z3548" t="str">
        <f>VLOOKUP(C3548,country!A:B,2,FALSE)</f>
        <v>India</v>
      </c>
      <c r="AA3548">
        <f t="shared" si="55"/>
        <v>1</v>
      </c>
    </row>
    <row r="3549" spans="1:27" ht="15.75" customHeight="1" x14ac:dyDescent="0.25">
      <c r="A3549">
        <v>18477957</v>
      </c>
      <c r="B3549" t="s">
        <v>854</v>
      </c>
      <c r="C3549">
        <v>1</v>
      </c>
      <c r="D3549" t="s">
        <v>23</v>
      </c>
      <c r="E3549" t="s">
        <v>7811</v>
      </c>
      <c r="F3549" t="s">
        <v>114</v>
      </c>
      <c r="G3549" t="s">
        <v>115</v>
      </c>
      <c r="H3549">
        <v>77.145290340000003</v>
      </c>
      <c r="I3549">
        <v>28.714751799999998</v>
      </c>
      <c r="J3549" t="s">
        <v>855</v>
      </c>
      <c r="K3549" t="s">
        <v>28</v>
      </c>
      <c r="L3549" t="s">
        <v>29</v>
      </c>
      <c r="M3549" t="s">
        <v>29</v>
      </c>
      <c r="N3549" t="s">
        <v>29</v>
      </c>
      <c r="O3549" t="s">
        <v>29</v>
      </c>
      <c r="P3549">
        <v>1</v>
      </c>
      <c r="Q3549">
        <v>6</v>
      </c>
      <c r="R3549">
        <v>400</v>
      </c>
      <c r="S3549" t="str">
        <f>IF(Table1[[#This Row],[Average_Cost_for_two]]&lt;500,"Low",IF(Table1[[#This Row],[Average_Cost_for_two]]&lt;=1500,"Medium","High"))</f>
        <v>Low</v>
      </c>
      <c r="T3549">
        <v>2.9</v>
      </c>
      <c r="U3549">
        <v>2010</v>
      </c>
      <c r="V3549">
        <v>3</v>
      </c>
      <c r="W3549">
        <v>8</v>
      </c>
      <c r="X3549">
        <f>IF(OR(Main!$U3549=0,
       Main!$V3549=0,
       Main!$W3549=0),
   "",
   DATE(Main!$U3549,
        Main!$V3549,
        Main!$W3549)
)</f>
        <v>40245</v>
      </c>
      <c r="Y3549">
        <f>Table1[[#This Row],[Average_Cost_for_two]]*VLOOKUP(Table1[[#This Row],[Currency]],currency!$A$2:$B$10,2,FALSE)</f>
        <v>4.8</v>
      </c>
      <c r="Z3549" t="str">
        <f>VLOOKUP(C3549,country!A:B,2,FALSE)</f>
        <v>India</v>
      </c>
      <c r="AA3549">
        <f t="shared" si="55"/>
        <v>1</v>
      </c>
    </row>
    <row r="3550" spans="1:27" ht="15.75" customHeight="1" x14ac:dyDescent="0.25">
      <c r="A3550">
        <v>312327</v>
      </c>
      <c r="B3550" t="s">
        <v>7812</v>
      </c>
      <c r="C3550">
        <v>1</v>
      </c>
      <c r="D3550" t="s">
        <v>23</v>
      </c>
      <c r="E3550" t="s">
        <v>7813</v>
      </c>
      <c r="F3550" t="s">
        <v>114</v>
      </c>
      <c r="G3550" t="s">
        <v>115</v>
      </c>
      <c r="H3550">
        <v>77.138280800000004</v>
      </c>
      <c r="I3550">
        <v>28.7063335</v>
      </c>
      <c r="J3550" t="s">
        <v>556</v>
      </c>
      <c r="K3550" t="s">
        <v>28</v>
      </c>
      <c r="L3550" t="s">
        <v>29</v>
      </c>
      <c r="M3550" t="s">
        <v>29</v>
      </c>
      <c r="N3550" t="s">
        <v>29</v>
      </c>
      <c r="O3550" t="s">
        <v>29</v>
      </c>
      <c r="P3550">
        <v>1</v>
      </c>
      <c r="Q3550">
        <v>13</v>
      </c>
      <c r="R3550">
        <v>400</v>
      </c>
      <c r="S3550" t="str">
        <f>IF(Table1[[#This Row],[Average_Cost_for_two]]&lt;500,"Low",IF(Table1[[#This Row],[Average_Cost_for_two]]&lt;=1500,"Medium","High"))</f>
        <v>Low</v>
      </c>
      <c r="T3550">
        <v>3.1</v>
      </c>
      <c r="U3550">
        <v>2016</v>
      </c>
      <c r="V3550">
        <v>3</v>
      </c>
      <c r="W3550">
        <v>24</v>
      </c>
      <c r="X3550">
        <f>IF(OR(Main!$U3550=0,
       Main!$V3550=0,
       Main!$W3550=0),
   "",
   DATE(Main!$U3550,
        Main!$V3550,
        Main!$W3550)
)</f>
        <v>42453</v>
      </c>
      <c r="Y3550">
        <f>Table1[[#This Row],[Average_Cost_for_two]]*VLOOKUP(Table1[[#This Row],[Currency]],currency!$A$2:$B$10,2,FALSE)</f>
        <v>4.8</v>
      </c>
      <c r="Z3550" t="str">
        <f>VLOOKUP(C3550,country!A:B,2,FALSE)</f>
        <v>India</v>
      </c>
      <c r="AA3550">
        <f t="shared" si="55"/>
        <v>1</v>
      </c>
    </row>
    <row r="3551" spans="1:27" ht="15.75" customHeight="1" x14ac:dyDescent="0.25">
      <c r="A3551">
        <v>8666</v>
      </c>
      <c r="B3551" t="s">
        <v>7814</v>
      </c>
      <c r="C3551">
        <v>1</v>
      </c>
      <c r="D3551" t="s">
        <v>23</v>
      </c>
      <c r="E3551" t="s">
        <v>7815</v>
      </c>
      <c r="F3551" t="s">
        <v>1753</v>
      </c>
      <c r="G3551" t="s">
        <v>1752</v>
      </c>
      <c r="H3551">
        <v>77.182287099999996</v>
      </c>
      <c r="I3551">
        <v>28.6392731</v>
      </c>
      <c r="J3551" t="s">
        <v>682</v>
      </c>
      <c r="K3551" t="s">
        <v>28</v>
      </c>
      <c r="L3551" t="s">
        <v>29</v>
      </c>
      <c r="M3551" t="s">
        <v>36</v>
      </c>
      <c r="N3551" t="s">
        <v>29</v>
      </c>
      <c r="O3551" t="s">
        <v>29</v>
      </c>
      <c r="P3551">
        <v>1</v>
      </c>
      <c r="Q3551">
        <v>84</v>
      </c>
      <c r="R3551">
        <v>400</v>
      </c>
      <c r="S3551" t="str">
        <f>IF(Table1[[#This Row],[Average_Cost_for_two]]&lt;500,"Low",IF(Table1[[#This Row],[Average_Cost_for_two]]&lt;=1500,"Medium","High"))</f>
        <v>Low</v>
      </c>
      <c r="T3551">
        <v>2.7</v>
      </c>
      <c r="U3551">
        <v>2014</v>
      </c>
      <c r="V3551">
        <v>3</v>
      </c>
      <c r="W3551">
        <v>9</v>
      </c>
      <c r="X3551">
        <f>IF(OR(Main!$U3551=0,
       Main!$V3551=0,
       Main!$W3551=0),
   "",
   DATE(Main!$U3551,
        Main!$V3551,
        Main!$W3551)
)</f>
        <v>41707</v>
      </c>
      <c r="Y3551">
        <f>Table1[[#This Row],[Average_Cost_for_two]]*VLOOKUP(Table1[[#This Row],[Currency]],currency!$A$2:$B$10,2,FALSE)</f>
        <v>4.8</v>
      </c>
      <c r="Z3551" t="str">
        <f>VLOOKUP(C3551,country!A:B,2,FALSE)</f>
        <v>India</v>
      </c>
      <c r="AA3551">
        <f t="shared" si="55"/>
        <v>1</v>
      </c>
    </row>
    <row r="3552" spans="1:27" ht="15.75" customHeight="1" x14ac:dyDescent="0.25">
      <c r="A3552">
        <v>18381646</v>
      </c>
      <c r="B3552" t="s">
        <v>7816</v>
      </c>
      <c r="C3552">
        <v>1</v>
      </c>
      <c r="D3552" t="s">
        <v>23</v>
      </c>
      <c r="E3552" t="s">
        <v>7817</v>
      </c>
      <c r="F3552" t="s">
        <v>1753</v>
      </c>
      <c r="G3552" t="s">
        <v>1752</v>
      </c>
      <c r="H3552">
        <v>77.1858395</v>
      </c>
      <c r="I3552">
        <v>28.642540199999999</v>
      </c>
      <c r="J3552" t="s">
        <v>5910</v>
      </c>
      <c r="K3552" t="s">
        <v>28</v>
      </c>
      <c r="L3552" t="s">
        <v>29</v>
      </c>
      <c r="M3552" t="s">
        <v>36</v>
      </c>
      <c r="N3552" t="s">
        <v>29</v>
      </c>
      <c r="O3552" t="s">
        <v>29</v>
      </c>
      <c r="P3552">
        <v>1</v>
      </c>
      <c r="Q3552">
        <v>27</v>
      </c>
      <c r="R3552">
        <v>400</v>
      </c>
      <c r="S3552" t="str">
        <f>IF(Table1[[#This Row],[Average_Cost_for_two]]&lt;500,"Low",IF(Table1[[#This Row],[Average_Cost_for_two]]&lt;=1500,"Medium","High"))</f>
        <v>Low</v>
      </c>
      <c r="T3552">
        <v>3.5</v>
      </c>
      <c r="U3552">
        <v>2011</v>
      </c>
      <c r="V3552">
        <v>3</v>
      </c>
      <c r="W3552">
        <v>26</v>
      </c>
      <c r="X3552">
        <f>IF(OR(Main!$U3552=0,
       Main!$V3552=0,
       Main!$W3552=0),
   "",
   DATE(Main!$U3552,
        Main!$V3552,
        Main!$W3552)
)</f>
        <v>40628</v>
      </c>
      <c r="Y3552">
        <f>Table1[[#This Row],[Average_Cost_for_two]]*VLOOKUP(Table1[[#This Row],[Currency]],currency!$A$2:$B$10,2,FALSE)</f>
        <v>4.8</v>
      </c>
      <c r="Z3552" t="str">
        <f>VLOOKUP(C3552,country!A:B,2,FALSE)</f>
        <v>India</v>
      </c>
      <c r="AA3552">
        <f t="shared" si="55"/>
        <v>1</v>
      </c>
    </row>
    <row r="3553" spans="1:27" ht="15.75" customHeight="1" x14ac:dyDescent="0.25">
      <c r="A3553">
        <v>312671</v>
      </c>
      <c r="B3553" t="s">
        <v>854</v>
      </c>
      <c r="C3553">
        <v>1</v>
      </c>
      <c r="D3553" t="s">
        <v>23</v>
      </c>
      <c r="E3553" t="s">
        <v>7818</v>
      </c>
      <c r="F3553" t="s">
        <v>897</v>
      </c>
      <c r="G3553" t="s">
        <v>898</v>
      </c>
      <c r="H3553">
        <v>77.276836900000006</v>
      </c>
      <c r="I3553">
        <v>28.7004755</v>
      </c>
      <c r="J3553" t="s">
        <v>855</v>
      </c>
      <c r="K3553" t="s">
        <v>28</v>
      </c>
      <c r="L3553" t="s">
        <v>29</v>
      </c>
      <c r="M3553" t="s">
        <v>29</v>
      </c>
      <c r="N3553" t="s">
        <v>29</v>
      </c>
      <c r="O3553" t="s">
        <v>29</v>
      </c>
      <c r="P3553">
        <v>1</v>
      </c>
      <c r="Q3553">
        <v>8</v>
      </c>
      <c r="R3553">
        <v>400</v>
      </c>
      <c r="S3553" t="str">
        <f>IF(Table1[[#This Row],[Average_Cost_for_two]]&lt;500,"Low",IF(Table1[[#This Row],[Average_Cost_for_two]]&lt;=1500,"Medium","High"))</f>
        <v>Low</v>
      </c>
      <c r="T3553">
        <v>3.1</v>
      </c>
      <c r="U3553">
        <v>2017</v>
      </c>
      <c r="V3553">
        <v>3</v>
      </c>
      <c r="W3553">
        <v>4</v>
      </c>
      <c r="X3553">
        <f>IF(OR(Main!$U3553=0,
       Main!$V3553=0,
       Main!$W3553=0),
   "",
   DATE(Main!$U3553,
        Main!$V3553,
        Main!$W3553)
)</f>
        <v>42798</v>
      </c>
      <c r="Y3553">
        <f>Table1[[#This Row],[Average_Cost_for_two]]*VLOOKUP(Table1[[#This Row],[Currency]],currency!$A$2:$B$10,2,FALSE)</f>
        <v>4.8</v>
      </c>
      <c r="Z3553" t="str">
        <f>VLOOKUP(C3553,country!A:B,2,FALSE)</f>
        <v>India</v>
      </c>
      <c r="AA3553">
        <f t="shared" si="55"/>
        <v>1</v>
      </c>
    </row>
    <row r="3554" spans="1:27" ht="15.75" customHeight="1" x14ac:dyDescent="0.25">
      <c r="A3554">
        <v>18332478</v>
      </c>
      <c r="B3554" t="s">
        <v>422</v>
      </c>
      <c r="C3554">
        <v>1</v>
      </c>
      <c r="D3554" t="s">
        <v>23</v>
      </c>
      <c r="E3554" t="s">
        <v>7819</v>
      </c>
      <c r="F3554" t="s">
        <v>897</v>
      </c>
      <c r="G3554" t="s">
        <v>898</v>
      </c>
      <c r="H3554">
        <v>77.274412799999993</v>
      </c>
      <c r="I3554">
        <v>28.689943700000001</v>
      </c>
      <c r="J3554" t="s">
        <v>580</v>
      </c>
      <c r="K3554" t="s">
        <v>28</v>
      </c>
      <c r="L3554" t="s">
        <v>29</v>
      </c>
      <c r="M3554" t="s">
        <v>29</v>
      </c>
      <c r="N3554" t="s">
        <v>29</v>
      </c>
      <c r="O3554" t="s">
        <v>29</v>
      </c>
      <c r="P3554">
        <v>1</v>
      </c>
      <c r="Q3554">
        <v>3</v>
      </c>
      <c r="R3554">
        <v>400</v>
      </c>
      <c r="S3554" t="str">
        <f>IF(Table1[[#This Row],[Average_Cost_for_two]]&lt;500,"Low",IF(Table1[[#This Row],[Average_Cost_for_two]]&lt;=1500,"Medium","High"))</f>
        <v>Low</v>
      </c>
      <c r="T3554">
        <v>1</v>
      </c>
      <c r="U3554">
        <v>2013</v>
      </c>
      <c r="V3554">
        <v>3</v>
      </c>
      <c r="W3554">
        <v>26</v>
      </c>
      <c r="X3554">
        <f>IF(OR(Main!$U3554=0,
       Main!$V3554=0,
       Main!$W3554=0),
   "",
   DATE(Main!$U3554,
        Main!$V3554,
        Main!$W3554)
)</f>
        <v>41359</v>
      </c>
      <c r="Y3554">
        <f>Table1[[#This Row],[Average_Cost_for_two]]*VLOOKUP(Table1[[#This Row],[Currency]],currency!$A$2:$B$10,2,FALSE)</f>
        <v>4.8</v>
      </c>
      <c r="Z3554" t="str">
        <f>VLOOKUP(C3554,country!A:B,2,FALSE)</f>
        <v>India</v>
      </c>
      <c r="AA3554">
        <f t="shared" si="55"/>
        <v>1</v>
      </c>
    </row>
    <row r="3555" spans="1:27" ht="15.75" customHeight="1" x14ac:dyDescent="0.25">
      <c r="A3555">
        <v>18423861</v>
      </c>
      <c r="B3555" t="s">
        <v>6027</v>
      </c>
      <c r="C3555">
        <v>1</v>
      </c>
      <c r="D3555" t="s">
        <v>23</v>
      </c>
      <c r="E3555" t="s">
        <v>7820</v>
      </c>
      <c r="F3555" t="s">
        <v>897</v>
      </c>
      <c r="G3555" t="s">
        <v>898</v>
      </c>
      <c r="H3555">
        <v>77.2948813</v>
      </c>
      <c r="I3555">
        <v>28.68947</v>
      </c>
      <c r="J3555" t="s">
        <v>480</v>
      </c>
      <c r="K3555" t="s">
        <v>28</v>
      </c>
      <c r="L3555" t="s">
        <v>29</v>
      </c>
      <c r="M3555" t="s">
        <v>29</v>
      </c>
      <c r="N3555" t="s">
        <v>29</v>
      </c>
      <c r="O3555" t="s">
        <v>29</v>
      </c>
      <c r="P3555">
        <v>1</v>
      </c>
      <c r="Q3555">
        <v>1</v>
      </c>
      <c r="R3555">
        <v>400</v>
      </c>
      <c r="S3555" t="str">
        <f>IF(Table1[[#This Row],[Average_Cost_for_two]]&lt;500,"Low",IF(Table1[[#This Row],[Average_Cost_for_two]]&lt;=1500,"Medium","High"))</f>
        <v>Low</v>
      </c>
      <c r="T3555">
        <v>1</v>
      </c>
      <c r="U3555">
        <v>2013</v>
      </c>
      <c r="V3555">
        <v>3</v>
      </c>
      <c r="W3555">
        <v>25</v>
      </c>
      <c r="X3555">
        <f>IF(OR(Main!$U3555=0,
       Main!$V3555=0,
       Main!$W3555=0),
   "",
   DATE(Main!$U3555,
        Main!$V3555,
        Main!$W3555)
)</f>
        <v>41358</v>
      </c>
      <c r="Y3555">
        <f>Table1[[#This Row],[Average_Cost_for_two]]*VLOOKUP(Table1[[#This Row],[Currency]],currency!$A$2:$B$10,2,FALSE)</f>
        <v>4.8</v>
      </c>
      <c r="Z3555" t="str">
        <f>VLOOKUP(C3555,country!A:B,2,FALSE)</f>
        <v>India</v>
      </c>
      <c r="AA3555">
        <f t="shared" si="55"/>
        <v>1</v>
      </c>
    </row>
    <row r="3556" spans="1:27" ht="15.75" customHeight="1" x14ac:dyDescent="0.25">
      <c r="A3556">
        <v>18376510</v>
      </c>
      <c r="B3556" t="s">
        <v>7461</v>
      </c>
      <c r="C3556">
        <v>1</v>
      </c>
      <c r="D3556" t="s">
        <v>23</v>
      </c>
      <c r="E3556" t="s">
        <v>7821</v>
      </c>
      <c r="F3556" t="s">
        <v>236</v>
      </c>
      <c r="G3556" t="s">
        <v>235</v>
      </c>
      <c r="H3556">
        <v>77.162585300000003</v>
      </c>
      <c r="I3556">
        <v>28.706459899999999</v>
      </c>
      <c r="J3556" t="s">
        <v>1054</v>
      </c>
      <c r="K3556" t="s">
        <v>28</v>
      </c>
      <c r="L3556" t="s">
        <v>29</v>
      </c>
      <c r="M3556" t="s">
        <v>29</v>
      </c>
      <c r="N3556" t="s">
        <v>29</v>
      </c>
      <c r="O3556" t="s">
        <v>29</v>
      </c>
      <c r="P3556">
        <v>1</v>
      </c>
      <c r="Q3556">
        <v>4</v>
      </c>
      <c r="R3556">
        <v>400</v>
      </c>
      <c r="S3556" t="str">
        <f>IF(Table1[[#This Row],[Average_Cost_for_two]]&lt;500,"Low",IF(Table1[[#This Row],[Average_Cost_for_two]]&lt;=1500,"Medium","High"))</f>
        <v>Low</v>
      </c>
      <c r="T3556">
        <v>3.1</v>
      </c>
      <c r="U3556">
        <v>2014</v>
      </c>
      <c r="V3556">
        <v>3</v>
      </c>
      <c r="W3556">
        <v>26</v>
      </c>
      <c r="X3556">
        <f>IF(OR(Main!$U3556=0,
       Main!$V3556=0,
       Main!$W3556=0),
   "",
   DATE(Main!$U3556,
        Main!$V3556,
        Main!$W3556)
)</f>
        <v>41724</v>
      </c>
      <c r="Y3556">
        <f>Table1[[#This Row],[Average_Cost_for_two]]*VLOOKUP(Table1[[#This Row],[Currency]],currency!$A$2:$B$10,2,FALSE)</f>
        <v>4.8</v>
      </c>
      <c r="Z3556" t="str">
        <f>VLOOKUP(C3556,country!A:B,2,FALSE)</f>
        <v>India</v>
      </c>
      <c r="AA3556">
        <f t="shared" si="55"/>
        <v>1</v>
      </c>
    </row>
    <row r="3557" spans="1:27" ht="15.75" customHeight="1" x14ac:dyDescent="0.25">
      <c r="A3557">
        <v>18350231</v>
      </c>
      <c r="B3557" t="s">
        <v>7461</v>
      </c>
      <c r="C3557">
        <v>1</v>
      </c>
      <c r="D3557" t="s">
        <v>23</v>
      </c>
      <c r="E3557" t="s">
        <v>7822</v>
      </c>
      <c r="F3557" t="s">
        <v>5226</v>
      </c>
      <c r="G3557" t="s">
        <v>5227</v>
      </c>
      <c r="H3557">
        <v>77.077054700000005</v>
      </c>
      <c r="I3557">
        <v>28.629091500000001</v>
      </c>
      <c r="J3557" t="s">
        <v>1054</v>
      </c>
      <c r="K3557" t="s">
        <v>28</v>
      </c>
      <c r="L3557" t="s">
        <v>29</v>
      </c>
      <c r="M3557" t="s">
        <v>29</v>
      </c>
      <c r="N3557" t="s">
        <v>29</v>
      </c>
      <c r="O3557" t="s">
        <v>29</v>
      </c>
      <c r="P3557">
        <v>1</v>
      </c>
      <c r="Q3557">
        <v>37</v>
      </c>
      <c r="R3557">
        <v>400</v>
      </c>
      <c r="S3557" t="str">
        <f>IF(Table1[[#This Row],[Average_Cost_for_two]]&lt;500,"Low",IF(Table1[[#This Row],[Average_Cost_for_two]]&lt;=1500,"Medium","High"))</f>
        <v>Low</v>
      </c>
      <c r="T3557">
        <v>3.8</v>
      </c>
      <c r="U3557">
        <v>2011</v>
      </c>
      <c r="V3557">
        <v>3</v>
      </c>
      <c r="W3557">
        <v>8</v>
      </c>
      <c r="X3557">
        <f>IF(OR(Main!$U3557=0,
       Main!$V3557=0,
       Main!$W3557=0),
   "",
   DATE(Main!$U3557,
        Main!$V3557,
        Main!$W3557)
)</f>
        <v>40610</v>
      </c>
      <c r="Y3557">
        <f>Table1[[#This Row],[Average_Cost_for_two]]*VLOOKUP(Table1[[#This Row],[Currency]],currency!$A$2:$B$10,2,FALSE)</f>
        <v>4.8</v>
      </c>
      <c r="Z3557" t="str">
        <f>VLOOKUP(C3557,country!A:B,2,FALSE)</f>
        <v>India</v>
      </c>
      <c r="AA3557">
        <f t="shared" si="55"/>
        <v>1</v>
      </c>
    </row>
    <row r="3558" spans="1:27" ht="15.75" customHeight="1" x14ac:dyDescent="0.25">
      <c r="A3558">
        <v>18311958</v>
      </c>
      <c r="B3558" t="s">
        <v>7461</v>
      </c>
      <c r="C3558">
        <v>1</v>
      </c>
      <c r="D3558" t="s">
        <v>23</v>
      </c>
      <c r="E3558" t="s">
        <v>7823</v>
      </c>
      <c r="F3558" t="s">
        <v>2170</v>
      </c>
      <c r="G3558" t="s">
        <v>2171</v>
      </c>
      <c r="H3558">
        <v>77.286358899999996</v>
      </c>
      <c r="I3558">
        <v>28.6368388</v>
      </c>
      <c r="J3558" t="s">
        <v>1054</v>
      </c>
      <c r="K3558" t="s">
        <v>28</v>
      </c>
      <c r="L3558" t="s">
        <v>29</v>
      </c>
      <c r="M3558" t="s">
        <v>29</v>
      </c>
      <c r="N3558" t="s">
        <v>29</v>
      </c>
      <c r="O3558" t="s">
        <v>29</v>
      </c>
      <c r="P3558">
        <v>1</v>
      </c>
      <c r="Q3558">
        <v>25</v>
      </c>
      <c r="R3558">
        <v>400</v>
      </c>
      <c r="S3558" t="str">
        <f>IF(Table1[[#This Row],[Average_Cost_for_two]]&lt;500,"Low",IF(Table1[[#This Row],[Average_Cost_for_two]]&lt;=1500,"Medium","High"))</f>
        <v>Low</v>
      </c>
      <c r="T3558">
        <v>3.3</v>
      </c>
      <c r="U3558">
        <v>2014</v>
      </c>
      <c r="V3558">
        <v>3</v>
      </c>
      <c r="W3558">
        <v>8</v>
      </c>
      <c r="X3558">
        <f>IF(OR(Main!$U3558=0,
       Main!$V3558=0,
       Main!$W3558=0),
   "",
   DATE(Main!$U3558,
        Main!$V3558,
        Main!$W3558)
)</f>
        <v>41706</v>
      </c>
      <c r="Y3558">
        <f>Table1[[#This Row],[Average_Cost_for_two]]*VLOOKUP(Table1[[#This Row],[Currency]],currency!$A$2:$B$10,2,FALSE)</f>
        <v>4.8</v>
      </c>
      <c r="Z3558" t="str">
        <f>VLOOKUP(C3558,country!A:B,2,FALSE)</f>
        <v>India</v>
      </c>
      <c r="AA3558">
        <f t="shared" si="55"/>
        <v>1</v>
      </c>
    </row>
    <row r="3559" spans="1:27" ht="15.75" customHeight="1" x14ac:dyDescent="0.25">
      <c r="A3559">
        <v>303849</v>
      </c>
      <c r="B3559" t="s">
        <v>7824</v>
      </c>
      <c r="C3559">
        <v>1</v>
      </c>
      <c r="D3559" t="s">
        <v>23</v>
      </c>
      <c r="E3559" t="s">
        <v>7825</v>
      </c>
      <c r="F3559" t="s">
        <v>2070</v>
      </c>
      <c r="G3559" t="s">
        <v>2071</v>
      </c>
      <c r="H3559">
        <v>77.201487299999997</v>
      </c>
      <c r="I3559">
        <v>28.690601099999999</v>
      </c>
      <c r="J3559" t="s">
        <v>4496</v>
      </c>
      <c r="K3559" t="s">
        <v>28</v>
      </c>
      <c r="L3559" t="s">
        <v>29</v>
      </c>
      <c r="M3559" t="s">
        <v>29</v>
      </c>
      <c r="N3559" t="s">
        <v>29</v>
      </c>
      <c r="O3559" t="s">
        <v>29</v>
      </c>
      <c r="P3559">
        <v>1</v>
      </c>
      <c r="Q3559">
        <v>741</v>
      </c>
      <c r="R3559">
        <v>400</v>
      </c>
      <c r="S3559" t="str">
        <f>IF(Table1[[#This Row],[Average_Cost_for_two]]&lt;500,"Low",IF(Table1[[#This Row],[Average_Cost_for_two]]&lt;=1500,"Medium","High"))</f>
        <v>Low</v>
      </c>
      <c r="T3559">
        <v>4.2</v>
      </c>
      <c r="U3559">
        <v>2018</v>
      </c>
      <c r="V3559">
        <v>3</v>
      </c>
      <c r="W3559">
        <v>16</v>
      </c>
      <c r="X3559">
        <f>IF(OR(Main!$U3559=0,
       Main!$V3559=0,
       Main!$W3559=0),
   "",
   DATE(Main!$U3559,
        Main!$V3559,
        Main!$W3559)
)</f>
        <v>43175</v>
      </c>
      <c r="Y3559">
        <f>Table1[[#This Row],[Average_Cost_for_two]]*VLOOKUP(Table1[[#This Row],[Currency]],currency!$A$2:$B$10,2,FALSE)</f>
        <v>4.8</v>
      </c>
      <c r="Z3559" t="str">
        <f>VLOOKUP(C3559,country!A:B,2,FALSE)</f>
        <v>India</v>
      </c>
      <c r="AA3559">
        <f t="shared" si="55"/>
        <v>1</v>
      </c>
    </row>
    <row r="3560" spans="1:27" ht="15.75" customHeight="1" x14ac:dyDescent="0.25">
      <c r="A3560">
        <v>2044</v>
      </c>
      <c r="B3560" t="s">
        <v>7826</v>
      </c>
      <c r="C3560">
        <v>1</v>
      </c>
      <c r="D3560" t="s">
        <v>23</v>
      </c>
      <c r="E3560" t="s">
        <v>7827</v>
      </c>
      <c r="F3560" t="s">
        <v>1237</v>
      </c>
      <c r="G3560" t="s">
        <v>1238</v>
      </c>
      <c r="H3560">
        <v>77.158610100000004</v>
      </c>
      <c r="I3560">
        <v>28.700319799999999</v>
      </c>
      <c r="J3560" t="s">
        <v>7828</v>
      </c>
      <c r="K3560" t="s">
        <v>28</v>
      </c>
      <c r="L3560" t="s">
        <v>29</v>
      </c>
      <c r="M3560" t="s">
        <v>29</v>
      </c>
      <c r="N3560" t="s">
        <v>29</v>
      </c>
      <c r="O3560" t="s">
        <v>29</v>
      </c>
      <c r="P3560">
        <v>1</v>
      </c>
      <c r="Q3560">
        <v>35</v>
      </c>
      <c r="R3560">
        <v>400</v>
      </c>
      <c r="S3560" t="str">
        <f>IF(Table1[[#This Row],[Average_Cost_for_two]]&lt;500,"Low",IF(Table1[[#This Row],[Average_Cost_for_two]]&lt;=1500,"Medium","High"))</f>
        <v>Low</v>
      </c>
      <c r="T3560">
        <v>3.4</v>
      </c>
      <c r="U3560">
        <v>2015</v>
      </c>
      <c r="V3560">
        <v>3</v>
      </c>
      <c r="W3560">
        <v>4</v>
      </c>
      <c r="X3560">
        <f>IF(OR(Main!$U3560=0,
       Main!$V3560=0,
       Main!$W3560=0),
   "",
   DATE(Main!$U3560,
        Main!$V3560,
        Main!$W3560)
)</f>
        <v>42067</v>
      </c>
      <c r="Y3560">
        <f>Table1[[#This Row],[Average_Cost_for_two]]*VLOOKUP(Table1[[#This Row],[Currency]],currency!$A$2:$B$10,2,FALSE)</f>
        <v>4.8</v>
      </c>
      <c r="Z3560" t="str">
        <f>VLOOKUP(C3560,country!A:B,2,FALSE)</f>
        <v>India</v>
      </c>
      <c r="AA3560">
        <f t="shared" si="55"/>
        <v>1</v>
      </c>
    </row>
    <row r="3561" spans="1:27" ht="15.75" customHeight="1" x14ac:dyDescent="0.25">
      <c r="A3561">
        <v>6094</v>
      </c>
      <c r="B3561" t="s">
        <v>7829</v>
      </c>
      <c r="C3561">
        <v>1</v>
      </c>
      <c r="D3561" t="s">
        <v>23</v>
      </c>
      <c r="E3561" t="s">
        <v>7830</v>
      </c>
      <c r="F3561" t="s">
        <v>472</v>
      </c>
      <c r="G3561" t="s">
        <v>473</v>
      </c>
      <c r="H3561">
        <v>77.306320200000002</v>
      </c>
      <c r="I3561">
        <v>28.659496399999998</v>
      </c>
      <c r="J3561" t="s">
        <v>682</v>
      </c>
      <c r="K3561" t="s">
        <v>28</v>
      </c>
      <c r="L3561" t="s">
        <v>29</v>
      </c>
      <c r="M3561" t="s">
        <v>29</v>
      </c>
      <c r="N3561" t="s">
        <v>29</v>
      </c>
      <c r="O3561" t="s">
        <v>29</v>
      </c>
      <c r="P3561">
        <v>1</v>
      </c>
      <c r="Q3561">
        <v>38</v>
      </c>
      <c r="R3561">
        <v>400</v>
      </c>
      <c r="S3561" t="str">
        <f>IF(Table1[[#This Row],[Average_Cost_for_two]]&lt;500,"Low",IF(Table1[[#This Row],[Average_Cost_for_two]]&lt;=1500,"Medium","High"))</f>
        <v>Low</v>
      </c>
      <c r="T3561">
        <v>3.1</v>
      </c>
      <c r="U3561">
        <v>2018</v>
      </c>
      <c r="V3561">
        <v>2</v>
      </c>
      <c r="W3561">
        <v>25</v>
      </c>
      <c r="X3561">
        <f>IF(OR(Main!$U3561=0,
       Main!$V3561=0,
       Main!$W3561=0),
   "",
   DATE(Main!$U3561,
        Main!$V3561,
        Main!$W3561)
)</f>
        <v>43156</v>
      </c>
      <c r="Y3561">
        <f>Table1[[#This Row],[Average_Cost_for_two]]*VLOOKUP(Table1[[#This Row],[Currency]],currency!$A$2:$B$10,2,FALSE)</f>
        <v>4.8</v>
      </c>
      <c r="Z3561" t="str">
        <f>VLOOKUP(C3561,country!A:B,2,FALSE)</f>
        <v>India</v>
      </c>
      <c r="AA3561">
        <f t="shared" si="55"/>
        <v>1</v>
      </c>
    </row>
    <row r="3562" spans="1:27" ht="15.75" customHeight="1" x14ac:dyDescent="0.25">
      <c r="A3562">
        <v>2288</v>
      </c>
      <c r="B3562" t="s">
        <v>7831</v>
      </c>
      <c r="C3562">
        <v>1</v>
      </c>
      <c r="D3562" t="s">
        <v>23</v>
      </c>
      <c r="E3562" t="s">
        <v>7832</v>
      </c>
      <c r="F3562" t="s">
        <v>435</v>
      </c>
      <c r="G3562" t="s">
        <v>436</v>
      </c>
      <c r="H3562">
        <v>77.204957300000004</v>
      </c>
      <c r="I3562">
        <v>28.698952500000001</v>
      </c>
      <c r="J3562" t="s">
        <v>7833</v>
      </c>
      <c r="K3562" t="s">
        <v>28</v>
      </c>
      <c r="L3562" t="s">
        <v>29</v>
      </c>
      <c r="M3562" t="s">
        <v>29</v>
      </c>
      <c r="N3562" t="s">
        <v>29</v>
      </c>
      <c r="O3562" t="s">
        <v>29</v>
      </c>
      <c r="P3562">
        <v>1</v>
      </c>
      <c r="Q3562">
        <v>45</v>
      </c>
      <c r="R3562">
        <v>400</v>
      </c>
      <c r="S3562" t="str">
        <f>IF(Table1[[#This Row],[Average_Cost_for_two]]&lt;500,"Low",IF(Table1[[#This Row],[Average_Cost_for_two]]&lt;=1500,"Medium","High"))</f>
        <v>Low</v>
      </c>
      <c r="T3562">
        <v>3.2</v>
      </c>
      <c r="U3562">
        <v>2017</v>
      </c>
      <c r="V3562">
        <v>2</v>
      </c>
      <c r="W3562">
        <v>13</v>
      </c>
      <c r="X3562">
        <f>IF(OR(Main!$U3562=0,
       Main!$V3562=0,
       Main!$W3562=0),
   "",
   DATE(Main!$U3562,
        Main!$V3562,
        Main!$W3562)
)</f>
        <v>42779</v>
      </c>
      <c r="Y3562">
        <f>Table1[[#This Row],[Average_Cost_for_two]]*VLOOKUP(Table1[[#This Row],[Currency]],currency!$A$2:$B$10,2,FALSE)</f>
        <v>4.8</v>
      </c>
      <c r="Z3562" t="str">
        <f>VLOOKUP(C3562,country!A:B,2,FALSE)</f>
        <v>India</v>
      </c>
      <c r="AA3562">
        <f t="shared" si="55"/>
        <v>1</v>
      </c>
    </row>
    <row r="3563" spans="1:27" ht="15.75" customHeight="1" x14ac:dyDescent="0.25">
      <c r="A3563">
        <v>7256</v>
      </c>
      <c r="B3563" t="s">
        <v>7787</v>
      </c>
      <c r="C3563">
        <v>1</v>
      </c>
      <c r="D3563" t="s">
        <v>23</v>
      </c>
      <c r="E3563" t="s">
        <v>3809</v>
      </c>
      <c r="F3563" t="s">
        <v>2586</v>
      </c>
      <c r="G3563" t="s">
        <v>2587</v>
      </c>
      <c r="H3563">
        <v>77.156175410000003</v>
      </c>
      <c r="I3563">
        <v>28.542352569999998</v>
      </c>
      <c r="J3563" t="s">
        <v>4496</v>
      </c>
      <c r="K3563" t="s">
        <v>28</v>
      </c>
      <c r="L3563" t="s">
        <v>29</v>
      </c>
      <c r="M3563" t="s">
        <v>36</v>
      </c>
      <c r="N3563" t="s">
        <v>29</v>
      </c>
      <c r="O3563" t="s">
        <v>29</v>
      </c>
      <c r="P3563">
        <v>1</v>
      </c>
      <c r="Q3563">
        <v>159</v>
      </c>
      <c r="R3563">
        <v>400</v>
      </c>
      <c r="S3563" t="str">
        <f>IF(Table1[[#This Row],[Average_Cost_for_two]]&lt;500,"Low",IF(Table1[[#This Row],[Average_Cost_for_two]]&lt;=1500,"Medium","High"))</f>
        <v>Low</v>
      </c>
      <c r="T3563">
        <v>3.8</v>
      </c>
      <c r="U3563">
        <v>2017</v>
      </c>
      <c r="V3563">
        <v>2</v>
      </c>
      <c r="W3563">
        <v>11</v>
      </c>
      <c r="X3563">
        <f>IF(OR(Main!$U3563=0,
       Main!$V3563=0,
       Main!$W3563=0),
   "",
   DATE(Main!$U3563,
        Main!$V3563,
        Main!$W3563)
)</f>
        <v>42777</v>
      </c>
      <c r="Y3563">
        <f>Table1[[#This Row],[Average_Cost_for_two]]*VLOOKUP(Table1[[#This Row],[Currency]],currency!$A$2:$B$10,2,FALSE)</f>
        <v>4.8</v>
      </c>
      <c r="Z3563" t="str">
        <f>VLOOKUP(C3563,country!A:B,2,FALSE)</f>
        <v>India</v>
      </c>
      <c r="AA3563">
        <f t="shared" si="55"/>
        <v>1</v>
      </c>
    </row>
    <row r="3564" spans="1:27" ht="15.75" customHeight="1" x14ac:dyDescent="0.25">
      <c r="A3564">
        <v>18358157</v>
      </c>
      <c r="B3564" t="s">
        <v>7834</v>
      </c>
      <c r="C3564">
        <v>1</v>
      </c>
      <c r="D3564" t="s">
        <v>23</v>
      </c>
      <c r="E3564" t="s">
        <v>7835</v>
      </c>
      <c r="F3564" t="s">
        <v>334</v>
      </c>
      <c r="G3564" t="s">
        <v>335</v>
      </c>
      <c r="H3564">
        <v>77.247493700000007</v>
      </c>
      <c r="I3564">
        <v>28.553210799999999</v>
      </c>
      <c r="J3564" t="s">
        <v>5340</v>
      </c>
      <c r="K3564" t="s">
        <v>28</v>
      </c>
      <c r="L3564" t="s">
        <v>29</v>
      </c>
      <c r="M3564" t="s">
        <v>36</v>
      </c>
      <c r="N3564" t="s">
        <v>29</v>
      </c>
      <c r="O3564" t="s">
        <v>29</v>
      </c>
      <c r="P3564">
        <v>1</v>
      </c>
      <c r="Q3564">
        <v>17</v>
      </c>
      <c r="R3564">
        <v>400</v>
      </c>
      <c r="S3564" t="str">
        <f>IF(Table1[[#This Row],[Average_Cost_for_two]]&lt;500,"Low",IF(Table1[[#This Row],[Average_Cost_for_two]]&lt;=1500,"Medium","High"))</f>
        <v>Low</v>
      </c>
      <c r="T3564">
        <v>3.4</v>
      </c>
      <c r="U3564">
        <v>2017</v>
      </c>
      <c r="V3564">
        <v>2</v>
      </c>
      <c r="W3564">
        <v>12</v>
      </c>
      <c r="X3564">
        <f>IF(OR(Main!$U3564=0,
       Main!$V3564=0,
       Main!$W3564=0),
   "",
   DATE(Main!$U3564,
        Main!$V3564,
        Main!$W3564)
)</f>
        <v>42778</v>
      </c>
      <c r="Y3564">
        <f>Table1[[#This Row],[Average_Cost_for_two]]*VLOOKUP(Table1[[#This Row],[Currency]],currency!$A$2:$B$10,2,FALSE)</f>
        <v>4.8</v>
      </c>
      <c r="Z3564" t="str">
        <f>VLOOKUP(C3564,country!A:B,2,FALSE)</f>
        <v>India</v>
      </c>
      <c r="AA3564">
        <f t="shared" si="55"/>
        <v>1</v>
      </c>
    </row>
    <row r="3565" spans="1:27" ht="15.75" customHeight="1" x14ac:dyDescent="0.25">
      <c r="A3565">
        <v>310794</v>
      </c>
      <c r="B3565" t="s">
        <v>7431</v>
      </c>
      <c r="C3565">
        <v>1</v>
      </c>
      <c r="D3565" t="s">
        <v>23</v>
      </c>
      <c r="E3565" t="s">
        <v>7836</v>
      </c>
      <c r="F3565" t="s">
        <v>334</v>
      </c>
      <c r="G3565" t="s">
        <v>335</v>
      </c>
      <c r="H3565">
        <v>77.247541600000005</v>
      </c>
      <c r="I3565">
        <v>28.553039800000001</v>
      </c>
      <c r="J3565" t="s">
        <v>830</v>
      </c>
      <c r="K3565" t="s">
        <v>28</v>
      </c>
      <c r="L3565" t="s">
        <v>29</v>
      </c>
      <c r="M3565" t="s">
        <v>29</v>
      </c>
      <c r="N3565" t="s">
        <v>29</v>
      </c>
      <c r="O3565" t="s">
        <v>29</v>
      </c>
      <c r="P3565">
        <v>1</v>
      </c>
      <c r="Q3565">
        <v>4</v>
      </c>
      <c r="R3565">
        <v>400</v>
      </c>
      <c r="S3565" t="str">
        <f>IF(Table1[[#This Row],[Average_Cost_for_two]]&lt;500,"Low",IF(Table1[[#This Row],[Average_Cost_for_two]]&lt;=1500,"Medium","High"))</f>
        <v>Low</v>
      </c>
      <c r="T3565">
        <v>2.9</v>
      </c>
      <c r="U3565">
        <v>2010</v>
      </c>
      <c r="V3565">
        <v>2</v>
      </c>
      <c r="W3565">
        <v>5</v>
      </c>
      <c r="X3565">
        <f>IF(OR(Main!$U3565=0,
       Main!$V3565=0,
       Main!$W3565=0),
   "",
   DATE(Main!$U3565,
        Main!$V3565,
        Main!$W3565)
)</f>
        <v>40214</v>
      </c>
      <c r="Y3565">
        <f>Table1[[#This Row],[Average_Cost_for_two]]*VLOOKUP(Table1[[#This Row],[Currency]],currency!$A$2:$B$10,2,FALSE)</f>
        <v>4.8</v>
      </c>
      <c r="Z3565" t="str">
        <f>VLOOKUP(C3565,country!A:B,2,FALSE)</f>
        <v>India</v>
      </c>
      <c r="AA3565">
        <f t="shared" si="55"/>
        <v>1</v>
      </c>
    </row>
    <row r="3566" spans="1:27" ht="15.75" customHeight="1" x14ac:dyDescent="0.25">
      <c r="A3566">
        <v>3979</v>
      </c>
      <c r="B3566" t="s">
        <v>7837</v>
      </c>
      <c r="C3566">
        <v>1</v>
      </c>
      <c r="D3566" t="s">
        <v>23</v>
      </c>
      <c r="E3566" t="s">
        <v>7838</v>
      </c>
      <c r="F3566" t="s">
        <v>904</v>
      </c>
      <c r="G3566" t="s">
        <v>905</v>
      </c>
      <c r="H3566">
        <v>77.173697599999997</v>
      </c>
      <c r="I3566">
        <v>28.646130800000002</v>
      </c>
      <c r="J3566" t="s">
        <v>830</v>
      </c>
      <c r="K3566" t="s">
        <v>28</v>
      </c>
      <c r="L3566" t="s">
        <v>29</v>
      </c>
      <c r="M3566" t="s">
        <v>29</v>
      </c>
      <c r="N3566" t="s">
        <v>29</v>
      </c>
      <c r="O3566" t="s">
        <v>29</v>
      </c>
      <c r="P3566">
        <v>1</v>
      </c>
      <c r="Q3566">
        <v>31</v>
      </c>
      <c r="R3566">
        <v>400</v>
      </c>
      <c r="S3566" t="str">
        <f>IF(Table1[[#This Row],[Average_Cost_for_two]]&lt;500,"Low",IF(Table1[[#This Row],[Average_Cost_for_two]]&lt;=1500,"Medium","High"))</f>
        <v>Low</v>
      </c>
      <c r="T3566">
        <v>3.3</v>
      </c>
      <c r="U3566">
        <v>2013</v>
      </c>
      <c r="V3566">
        <v>2</v>
      </c>
      <c r="W3566">
        <v>5</v>
      </c>
      <c r="X3566">
        <f>IF(OR(Main!$U3566=0,
       Main!$V3566=0,
       Main!$W3566=0),
   "",
   DATE(Main!$U3566,
        Main!$V3566,
        Main!$W3566)
)</f>
        <v>41310</v>
      </c>
      <c r="Y3566">
        <f>Table1[[#This Row],[Average_Cost_for_two]]*VLOOKUP(Table1[[#This Row],[Currency]],currency!$A$2:$B$10,2,FALSE)</f>
        <v>4.8</v>
      </c>
      <c r="Z3566" t="str">
        <f>VLOOKUP(C3566,country!A:B,2,FALSE)</f>
        <v>India</v>
      </c>
      <c r="AA3566">
        <f t="shared" si="55"/>
        <v>1</v>
      </c>
    </row>
    <row r="3567" spans="1:27" ht="15.75" customHeight="1" x14ac:dyDescent="0.25">
      <c r="A3567">
        <v>18361745</v>
      </c>
      <c r="B3567" t="s">
        <v>7431</v>
      </c>
      <c r="C3567">
        <v>1</v>
      </c>
      <c r="D3567" t="s">
        <v>23</v>
      </c>
      <c r="E3567" t="s">
        <v>7839</v>
      </c>
      <c r="F3567" t="s">
        <v>155</v>
      </c>
      <c r="G3567" t="s">
        <v>156</v>
      </c>
      <c r="H3567">
        <v>77.194075499999997</v>
      </c>
      <c r="I3567">
        <v>28.6971907</v>
      </c>
      <c r="J3567" t="s">
        <v>830</v>
      </c>
      <c r="K3567" t="s">
        <v>28</v>
      </c>
      <c r="L3567" t="s">
        <v>29</v>
      </c>
      <c r="M3567" t="s">
        <v>29</v>
      </c>
      <c r="N3567" t="s">
        <v>29</v>
      </c>
      <c r="O3567" t="s">
        <v>29</v>
      </c>
      <c r="P3567">
        <v>1</v>
      </c>
      <c r="Q3567">
        <v>1</v>
      </c>
      <c r="R3567">
        <v>400</v>
      </c>
      <c r="S3567" t="str">
        <f>IF(Table1[[#This Row],[Average_Cost_for_two]]&lt;500,"Low",IF(Table1[[#This Row],[Average_Cost_for_two]]&lt;=1500,"Medium","High"))</f>
        <v>Low</v>
      </c>
      <c r="T3567">
        <v>1</v>
      </c>
      <c r="U3567">
        <v>2011</v>
      </c>
      <c r="V3567">
        <v>2</v>
      </c>
      <c r="W3567">
        <v>10</v>
      </c>
      <c r="X3567">
        <f>IF(OR(Main!$U3567=0,
       Main!$V3567=0,
       Main!$W3567=0),
   "",
   DATE(Main!$U3567,
        Main!$V3567,
        Main!$W3567)
)</f>
        <v>40584</v>
      </c>
      <c r="Y3567">
        <f>Table1[[#This Row],[Average_Cost_for_two]]*VLOOKUP(Table1[[#This Row],[Currency]],currency!$A$2:$B$10,2,FALSE)</f>
        <v>4.8</v>
      </c>
      <c r="Z3567" t="str">
        <f>VLOOKUP(C3567,country!A:B,2,FALSE)</f>
        <v>India</v>
      </c>
      <c r="AA3567">
        <f t="shared" si="55"/>
        <v>1</v>
      </c>
    </row>
    <row r="3568" spans="1:27" ht="15.75" customHeight="1" x14ac:dyDescent="0.25">
      <c r="A3568">
        <v>18439029</v>
      </c>
      <c r="B3568" t="s">
        <v>7840</v>
      </c>
      <c r="C3568">
        <v>1</v>
      </c>
      <c r="D3568" t="s">
        <v>23</v>
      </c>
      <c r="E3568" t="s">
        <v>7841</v>
      </c>
      <c r="F3568" t="s">
        <v>249</v>
      </c>
      <c r="G3568" t="s">
        <v>250</v>
      </c>
      <c r="H3568">
        <v>77.304504679999994</v>
      </c>
      <c r="I3568">
        <v>28.635704489999998</v>
      </c>
      <c r="J3568" t="s">
        <v>7842</v>
      </c>
      <c r="K3568" t="s">
        <v>28</v>
      </c>
      <c r="L3568" t="s">
        <v>29</v>
      </c>
      <c r="M3568" t="s">
        <v>29</v>
      </c>
      <c r="N3568" t="s">
        <v>29</v>
      </c>
      <c r="O3568" t="s">
        <v>29</v>
      </c>
      <c r="P3568">
        <v>1</v>
      </c>
      <c r="Q3568">
        <v>1</v>
      </c>
      <c r="R3568">
        <v>400</v>
      </c>
      <c r="S3568" t="str">
        <f>IF(Table1[[#This Row],[Average_Cost_for_two]]&lt;500,"Low",IF(Table1[[#This Row],[Average_Cost_for_two]]&lt;=1500,"Medium","High"))</f>
        <v>Low</v>
      </c>
      <c r="T3568">
        <v>1</v>
      </c>
      <c r="U3568">
        <v>2010</v>
      </c>
      <c r="V3568">
        <v>2</v>
      </c>
      <c r="W3568">
        <v>8</v>
      </c>
      <c r="X3568">
        <f>IF(OR(Main!$U3568=0,
       Main!$V3568=0,
       Main!$W3568=0),
   "",
   DATE(Main!$U3568,
        Main!$V3568,
        Main!$W3568)
)</f>
        <v>40217</v>
      </c>
      <c r="Y3568">
        <f>Table1[[#This Row],[Average_Cost_for_two]]*VLOOKUP(Table1[[#This Row],[Currency]],currency!$A$2:$B$10,2,FALSE)</f>
        <v>4.8</v>
      </c>
      <c r="Z3568" t="str">
        <f>VLOOKUP(C3568,country!A:B,2,FALSE)</f>
        <v>India</v>
      </c>
      <c r="AA3568">
        <f t="shared" si="55"/>
        <v>1</v>
      </c>
    </row>
    <row r="3569" spans="1:27" ht="15.75" customHeight="1" x14ac:dyDescent="0.25">
      <c r="A3569">
        <v>8619</v>
      </c>
      <c r="B3569" t="s">
        <v>7843</v>
      </c>
      <c r="C3569">
        <v>1</v>
      </c>
      <c r="D3569" t="s">
        <v>23</v>
      </c>
      <c r="E3569" t="s">
        <v>7844</v>
      </c>
      <c r="F3569" t="s">
        <v>249</v>
      </c>
      <c r="G3569" t="s">
        <v>250</v>
      </c>
      <c r="H3569">
        <v>77.301543499999994</v>
      </c>
      <c r="I3569">
        <v>28.630452300000002</v>
      </c>
      <c r="J3569" t="s">
        <v>7845</v>
      </c>
      <c r="K3569" t="s">
        <v>28</v>
      </c>
      <c r="L3569" t="s">
        <v>29</v>
      </c>
      <c r="M3569" t="s">
        <v>36</v>
      </c>
      <c r="N3569" t="s">
        <v>29</v>
      </c>
      <c r="O3569" t="s">
        <v>29</v>
      </c>
      <c r="P3569">
        <v>1</v>
      </c>
      <c r="Q3569">
        <v>166</v>
      </c>
      <c r="R3569">
        <v>400</v>
      </c>
      <c r="S3569" t="str">
        <f>IF(Table1[[#This Row],[Average_Cost_for_two]]&lt;500,"Low",IF(Table1[[#This Row],[Average_Cost_for_two]]&lt;=1500,"Medium","High"))</f>
        <v>Low</v>
      </c>
      <c r="T3569">
        <v>2.4</v>
      </c>
      <c r="U3569">
        <v>2018</v>
      </c>
      <c r="V3569">
        <v>2</v>
      </c>
      <c r="W3569">
        <v>7</v>
      </c>
      <c r="X3569">
        <f>IF(OR(Main!$U3569=0,
       Main!$V3569=0,
       Main!$W3569=0),
   "",
   DATE(Main!$U3569,
        Main!$V3569,
        Main!$W3569)
)</f>
        <v>43138</v>
      </c>
      <c r="Y3569">
        <f>Table1[[#This Row],[Average_Cost_for_two]]*VLOOKUP(Table1[[#This Row],[Currency]],currency!$A$2:$B$10,2,FALSE)</f>
        <v>4.8</v>
      </c>
      <c r="Z3569" t="str">
        <f>VLOOKUP(C3569,country!A:B,2,FALSE)</f>
        <v>India</v>
      </c>
      <c r="AA3569">
        <f t="shared" si="55"/>
        <v>1</v>
      </c>
    </row>
    <row r="3570" spans="1:27" ht="15.75" customHeight="1" x14ac:dyDescent="0.25">
      <c r="A3570">
        <v>18336488</v>
      </c>
      <c r="B3570" t="s">
        <v>7846</v>
      </c>
      <c r="C3570">
        <v>1</v>
      </c>
      <c r="D3570" t="s">
        <v>23</v>
      </c>
      <c r="E3570" t="s">
        <v>7847</v>
      </c>
      <c r="F3570" t="s">
        <v>219</v>
      </c>
      <c r="G3570" t="s">
        <v>220</v>
      </c>
      <c r="H3570">
        <v>77.232836500000005</v>
      </c>
      <c r="I3570">
        <v>28.649254800000001</v>
      </c>
      <c r="J3570" t="s">
        <v>477</v>
      </c>
      <c r="K3570" t="s">
        <v>28</v>
      </c>
      <c r="L3570" t="s">
        <v>29</v>
      </c>
      <c r="M3570" t="s">
        <v>29</v>
      </c>
      <c r="N3570" t="s">
        <v>29</v>
      </c>
      <c r="O3570" t="s">
        <v>29</v>
      </c>
      <c r="P3570">
        <v>1</v>
      </c>
      <c r="Q3570">
        <v>2</v>
      </c>
      <c r="R3570">
        <v>400</v>
      </c>
      <c r="S3570" t="str">
        <f>IF(Table1[[#This Row],[Average_Cost_for_two]]&lt;500,"Low",IF(Table1[[#This Row],[Average_Cost_for_two]]&lt;=1500,"Medium","High"))</f>
        <v>Low</v>
      </c>
      <c r="T3570">
        <v>1</v>
      </c>
      <c r="U3570">
        <v>2014</v>
      </c>
      <c r="V3570">
        <v>2</v>
      </c>
      <c r="W3570">
        <v>4</v>
      </c>
      <c r="X3570">
        <f>IF(OR(Main!$U3570=0,
       Main!$V3570=0,
       Main!$W3570=0),
   "",
   DATE(Main!$U3570,
        Main!$V3570,
        Main!$W3570)
)</f>
        <v>41674</v>
      </c>
      <c r="Y3570">
        <f>Table1[[#This Row],[Average_Cost_for_two]]*VLOOKUP(Table1[[#This Row],[Currency]],currency!$A$2:$B$10,2,FALSE)</f>
        <v>4.8</v>
      </c>
      <c r="Z3570" t="str">
        <f>VLOOKUP(C3570,country!A:B,2,FALSE)</f>
        <v>India</v>
      </c>
      <c r="AA3570">
        <f t="shared" si="55"/>
        <v>1</v>
      </c>
    </row>
    <row r="3571" spans="1:27" ht="15.75" customHeight="1" x14ac:dyDescent="0.25">
      <c r="A3571">
        <v>18463963</v>
      </c>
      <c r="B3571" t="s">
        <v>7848</v>
      </c>
      <c r="C3571">
        <v>1</v>
      </c>
      <c r="D3571" t="s">
        <v>23</v>
      </c>
      <c r="E3571" t="s">
        <v>7849</v>
      </c>
      <c r="F3571" t="s">
        <v>79</v>
      </c>
      <c r="G3571" t="s">
        <v>80</v>
      </c>
      <c r="H3571">
        <v>77.2415673</v>
      </c>
      <c r="I3571">
        <v>28.580746900000001</v>
      </c>
      <c r="J3571" t="s">
        <v>7737</v>
      </c>
      <c r="K3571" t="s">
        <v>28</v>
      </c>
      <c r="L3571" t="s">
        <v>29</v>
      </c>
      <c r="M3571" t="s">
        <v>29</v>
      </c>
      <c r="N3571" t="s">
        <v>29</v>
      </c>
      <c r="O3571" t="s">
        <v>29</v>
      </c>
      <c r="P3571">
        <v>1</v>
      </c>
      <c r="Q3571">
        <v>19</v>
      </c>
      <c r="R3571">
        <v>400</v>
      </c>
      <c r="S3571" t="str">
        <f>IF(Table1[[#This Row],[Average_Cost_for_two]]&lt;500,"Low",IF(Table1[[#This Row],[Average_Cost_for_two]]&lt;=1500,"Medium","High"))</f>
        <v>Low</v>
      </c>
      <c r="T3571">
        <v>3.5</v>
      </c>
      <c r="U3571">
        <v>2014</v>
      </c>
      <c r="V3571">
        <v>2</v>
      </c>
      <c r="W3571">
        <v>2</v>
      </c>
      <c r="X3571">
        <f>IF(OR(Main!$U3571=0,
       Main!$V3571=0,
       Main!$W3571=0),
   "",
   DATE(Main!$U3571,
        Main!$V3571,
        Main!$W3571)
)</f>
        <v>41672</v>
      </c>
      <c r="Y3571">
        <f>Table1[[#This Row],[Average_Cost_for_two]]*VLOOKUP(Table1[[#This Row],[Currency]],currency!$A$2:$B$10,2,FALSE)</f>
        <v>4.8</v>
      </c>
      <c r="Z3571" t="str">
        <f>VLOOKUP(C3571,country!A:B,2,FALSE)</f>
        <v>India</v>
      </c>
      <c r="AA3571">
        <f t="shared" si="55"/>
        <v>1</v>
      </c>
    </row>
    <row r="3572" spans="1:27" ht="15.75" customHeight="1" x14ac:dyDescent="0.25">
      <c r="A3572">
        <v>18376487</v>
      </c>
      <c r="B3572" t="s">
        <v>7461</v>
      </c>
      <c r="C3572">
        <v>1</v>
      </c>
      <c r="D3572" t="s">
        <v>23</v>
      </c>
      <c r="E3572" t="s">
        <v>7850</v>
      </c>
      <c r="F3572" t="s">
        <v>1624</v>
      </c>
      <c r="G3572" t="s">
        <v>1625</v>
      </c>
      <c r="H3572">
        <v>77.253491800000006</v>
      </c>
      <c r="I3572">
        <v>28.542328399999999</v>
      </c>
      <c r="J3572" t="s">
        <v>1054</v>
      </c>
      <c r="K3572" t="s">
        <v>28</v>
      </c>
      <c r="L3572" t="s">
        <v>29</v>
      </c>
      <c r="M3572" t="s">
        <v>29</v>
      </c>
      <c r="N3572" t="s">
        <v>29</v>
      </c>
      <c r="O3572" t="s">
        <v>29</v>
      </c>
      <c r="P3572">
        <v>1</v>
      </c>
      <c r="Q3572">
        <v>10</v>
      </c>
      <c r="R3572">
        <v>400</v>
      </c>
      <c r="S3572" t="str">
        <f>IF(Table1[[#This Row],[Average_Cost_for_two]]&lt;500,"Low",IF(Table1[[#This Row],[Average_Cost_for_two]]&lt;=1500,"Medium","High"))</f>
        <v>Low</v>
      </c>
      <c r="T3572">
        <v>3.2</v>
      </c>
      <c r="U3572">
        <v>2012</v>
      </c>
      <c r="V3572">
        <v>2</v>
      </c>
      <c r="W3572">
        <v>21</v>
      </c>
      <c r="X3572">
        <f>IF(OR(Main!$U3572=0,
       Main!$V3572=0,
       Main!$W3572=0),
   "",
   DATE(Main!$U3572,
        Main!$V3572,
        Main!$W3572)
)</f>
        <v>40960</v>
      </c>
      <c r="Y3572">
        <f>Table1[[#This Row],[Average_Cost_for_two]]*VLOOKUP(Table1[[#This Row],[Currency]],currency!$A$2:$B$10,2,FALSE)</f>
        <v>4.8</v>
      </c>
      <c r="Z3572" t="str">
        <f>VLOOKUP(C3572,country!A:B,2,FALSE)</f>
        <v>India</v>
      </c>
      <c r="AA3572">
        <f t="shared" si="55"/>
        <v>1</v>
      </c>
    </row>
    <row r="3573" spans="1:27" ht="15.75" customHeight="1" x14ac:dyDescent="0.25">
      <c r="A3573">
        <v>6271</v>
      </c>
      <c r="B3573" t="s">
        <v>7851</v>
      </c>
      <c r="C3573">
        <v>1</v>
      </c>
      <c r="D3573" t="s">
        <v>23</v>
      </c>
      <c r="E3573" t="s">
        <v>7852</v>
      </c>
      <c r="F3573" t="s">
        <v>3119</v>
      </c>
      <c r="G3573" t="s">
        <v>3120</v>
      </c>
      <c r="H3573">
        <v>77.225920599999995</v>
      </c>
      <c r="I3573">
        <v>28.600657699999999</v>
      </c>
      <c r="J3573" t="s">
        <v>533</v>
      </c>
      <c r="K3573" t="s">
        <v>28</v>
      </c>
      <c r="L3573" t="s">
        <v>29</v>
      </c>
      <c r="M3573" t="s">
        <v>29</v>
      </c>
      <c r="N3573" t="s">
        <v>29</v>
      </c>
      <c r="O3573" t="s">
        <v>29</v>
      </c>
      <c r="P3573">
        <v>1</v>
      </c>
      <c r="Q3573">
        <v>79</v>
      </c>
      <c r="R3573">
        <v>400</v>
      </c>
      <c r="S3573" t="str">
        <f>IF(Table1[[#This Row],[Average_Cost_for_two]]&lt;500,"Low",IF(Table1[[#This Row],[Average_Cost_for_two]]&lt;=1500,"Medium","High"))</f>
        <v>Low</v>
      </c>
      <c r="T3573">
        <v>3.7</v>
      </c>
      <c r="U3573">
        <v>2016</v>
      </c>
      <c r="V3573">
        <v>2</v>
      </c>
      <c r="W3573">
        <v>13</v>
      </c>
      <c r="X3573">
        <f>IF(OR(Main!$U3573=0,
       Main!$V3573=0,
       Main!$W3573=0),
   "",
   DATE(Main!$U3573,
        Main!$V3573,
        Main!$W3573)
)</f>
        <v>42413</v>
      </c>
      <c r="Y3573">
        <f>Table1[[#This Row],[Average_Cost_for_two]]*VLOOKUP(Table1[[#This Row],[Currency]],currency!$A$2:$B$10,2,FALSE)</f>
        <v>4.8</v>
      </c>
      <c r="Z3573" t="str">
        <f>VLOOKUP(C3573,country!A:B,2,FALSE)</f>
        <v>India</v>
      </c>
      <c r="AA3573">
        <f t="shared" si="55"/>
        <v>1</v>
      </c>
    </row>
    <row r="3574" spans="1:27" ht="15.75" customHeight="1" x14ac:dyDescent="0.25">
      <c r="A3574">
        <v>18291212</v>
      </c>
      <c r="B3574" t="s">
        <v>7853</v>
      </c>
      <c r="C3574">
        <v>1</v>
      </c>
      <c r="D3574" t="s">
        <v>23</v>
      </c>
      <c r="E3574" t="s">
        <v>7854</v>
      </c>
      <c r="F3574" t="s">
        <v>685</v>
      </c>
      <c r="G3574" t="s">
        <v>686</v>
      </c>
      <c r="H3574">
        <v>77.280704799999995</v>
      </c>
      <c r="I3574">
        <v>28.6328809</v>
      </c>
      <c r="J3574" t="s">
        <v>6661</v>
      </c>
      <c r="K3574" t="s">
        <v>28</v>
      </c>
      <c r="L3574" t="s">
        <v>29</v>
      </c>
      <c r="M3574" t="s">
        <v>29</v>
      </c>
      <c r="N3574" t="s">
        <v>29</v>
      </c>
      <c r="O3574" t="s">
        <v>29</v>
      </c>
      <c r="P3574">
        <v>1</v>
      </c>
      <c r="Q3574">
        <v>34</v>
      </c>
      <c r="R3574">
        <v>400</v>
      </c>
      <c r="S3574" t="str">
        <f>IF(Table1[[#This Row],[Average_Cost_for_two]]&lt;500,"Low",IF(Table1[[#This Row],[Average_Cost_for_two]]&lt;=1500,"Medium","High"))</f>
        <v>Low</v>
      </c>
      <c r="T3574">
        <v>2.8</v>
      </c>
      <c r="U3574">
        <v>2017</v>
      </c>
      <c r="V3574">
        <v>2</v>
      </c>
      <c r="W3574">
        <v>3</v>
      </c>
      <c r="X3574">
        <f>IF(OR(Main!$U3574=0,
       Main!$V3574=0,
       Main!$W3574=0),
   "",
   DATE(Main!$U3574,
        Main!$V3574,
        Main!$W3574)
)</f>
        <v>42769</v>
      </c>
      <c r="Y3574">
        <f>Table1[[#This Row],[Average_Cost_for_two]]*VLOOKUP(Table1[[#This Row],[Currency]],currency!$A$2:$B$10,2,FALSE)</f>
        <v>4.8</v>
      </c>
      <c r="Z3574" t="str">
        <f>VLOOKUP(C3574,country!A:B,2,FALSE)</f>
        <v>India</v>
      </c>
      <c r="AA3574">
        <f t="shared" si="55"/>
        <v>1</v>
      </c>
    </row>
    <row r="3575" spans="1:27" ht="15.75" customHeight="1" x14ac:dyDescent="0.25">
      <c r="A3575">
        <v>584</v>
      </c>
      <c r="B3575" t="s">
        <v>5441</v>
      </c>
      <c r="C3575">
        <v>1</v>
      </c>
      <c r="D3575" t="s">
        <v>23</v>
      </c>
      <c r="E3575" t="s">
        <v>7855</v>
      </c>
      <c r="F3575" t="s">
        <v>685</v>
      </c>
      <c r="G3575" t="s">
        <v>686</v>
      </c>
      <c r="H3575">
        <v>77.283501599999994</v>
      </c>
      <c r="I3575">
        <v>28.634547000000001</v>
      </c>
      <c r="J3575" t="s">
        <v>7856</v>
      </c>
      <c r="K3575" t="s">
        <v>28</v>
      </c>
      <c r="L3575" t="s">
        <v>29</v>
      </c>
      <c r="M3575" t="s">
        <v>36</v>
      </c>
      <c r="N3575" t="s">
        <v>29</v>
      </c>
      <c r="O3575" t="s">
        <v>29</v>
      </c>
      <c r="P3575">
        <v>1</v>
      </c>
      <c r="Q3575">
        <v>121</v>
      </c>
      <c r="R3575">
        <v>400</v>
      </c>
      <c r="S3575" t="str">
        <f>IF(Table1[[#This Row],[Average_Cost_for_two]]&lt;500,"Low",IF(Table1[[#This Row],[Average_Cost_for_two]]&lt;=1500,"Medium","High"))</f>
        <v>Low</v>
      </c>
      <c r="T3575">
        <v>2.1</v>
      </c>
      <c r="U3575">
        <v>2016</v>
      </c>
      <c r="V3575">
        <v>2</v>
      </c>
      <c r="W3575">
        <v>27</v>
      </c>
      <c r="X3575">
        <f>IF(OR(Main!$U3575=0,
       Main!$V3575=0,
       Main!$W3575=0),
   "",
   DATE(Main!$U3575,
        Main!$V3575,
        Main!$W3575)
)</f>
        <v>42427</v>
      </c>
      <c r="Y3575">
        <f>Table1[[#This Row],[Average_Cost_for_two]]*VLOOKUP(Table1[[#This Row],[Currency]],currency!$A$2:$B$10,2,FALSE)</f>
        <v>4.8</v>
      </c>
      <c r="Z3575" t="str">
        <f>VLOOKUP(C3575,country!A:B,2,FALSE)</f>
        <v>India</v>
      </c>
      <c r="AA3575">
        <f t="shared" si="55"/>
        <v>1</v>
      </c>
    </row>
    <row r="3576" spans="1:27" ht="15.75" customHeight="1" x14ac:dyDescent="0.25">
      <c r="A3576">
        <v>18323144</v>
      </c>
      <c r="B3576" t="s">
        <v>7857</v>
      </c>
      <c r="C3576">
        <v>1</v>
      </c>
      <c r="D3576" t="s">
        <v>23</v>
      </c>
      <c r="E3576" t="s">
        <v>7858</v>
      </c>
      <c r="F3576" t="s">
        <v>5278</v>
      </c>
      <c r="G3576" t="s">
        <v>5279</v>
      </c>
      <c r="H3576">
        <v>77.119369199999994</v>
      </c>
      <c r="I3576">
        <v>28.621627100000001</v>
      </c>
      <c r="J3576" t="s">
        <v>7859</v>
      </c>
      <c r="K3576" t="s">
        <v>28</v>
      </c>
      <c r="L3576" t="s">
        <v>29</v>
      </c>
      <c r="M3576" t="s">
        <v>29</v>
      </c>
      <c r="N3576" t="s">
        <v>29</v>
      </c>
      <c r="O3576" t="s">
        <v>29</v>
      </c>
      <c r="P3576">
        <v>1</v>
      </c>
      <c r="Q3576">
        <v>13</v>
      </c>
      <c r="R3576">
        <v>400</v>
      </c>
      <c r="S3576" t="str">
        <f>IF(Table1[[#This Row],[Average_Cost_for_two]]&lt;500,"Low",IF(Table1[[#This Row],[Average_Cost_for_two]]&lt;=1500,"Medium","High"))</f>
        <v>Low</v>
      </c>
      <c r="T3576">
        <v>3.2</v>
      </c>
      <c r="U3576">
        <v>2018</v>
      </c>
      <c r="V3576">
        <v>2</v>
      </c>
      <c r="W3576">
        <v>3</v>
      </c>
      <c r="X3576">
        <f>IF(OR(Main!$U3576=0,
       Main!$V3576=0,
       Main!$W3576=0),
   "",
   DATE(Main!$U3576,
        Main!$V3576,
        Main!$W3576)
)</f>
        <v>43134</v>
      </c>
      <c r="Y3576">
        <f>Table1[[#This Row],[Average_Cost_for_two]]*VLOOKUP(Table1[[#This Row],[Currency]],currency!$A$2:$B$10,2,FALSE)</f>
        <v>4.8</v>
      </c>
      <c r="Z3576" t="str">
        <f>VLOOKUP(C3576,country!A:B,2,FALSE)</f>
        <v>India</v>
      </c>
      <c r="AA3576">
        <f t="shared" si="55"/>
        <v>1</v>
      </c>
    </row>
    <row r="3577" spans="1:27" ht="15.75" customHeight="1" x14ac:dyDescent="0.25">
      <c r="A3577">
        <v>18367984</v>
      </c>
      <c r="B3577" t="s">
        <v>7758</v>
      </c>
      <c r="C3577">
        <v>1</v>
      </c>
      <c r="D3577" t="s">
        <v>23</v>
      </c>
      <c r="E3577" t="s">
        <v>7860</v>
      </c>
      <c r="F3577" t="s">
        <v>1318</v>
      </c>
      <c r="G3577" t="s">
        <v>1319</v>
      </c>
      <c r="H3577">
        <v>77.106217900000004</v>
      </c>
      <c r="I3577">
        <v>28.642557400000001</v>
      </c>
      <c r="J3577" t="s">
        <v>523</v>
      </c>
      <c r="K3577" t="s">
        <v>28</v>
      </c>
      <c r="L3577" t="s">
        <v>29</v>
      </c>
      <c r="M3577" t="s">
        <v>29</v>
      </c>
      <c r="N3577" t="s">
        <v>29</v>
      </c>
      <c r="O3577" t="s">
        <v>29</v>
      </c>
      <c r="P3577">
        <v>1</v>
      </c>
      <c r="Q3577">
        <v>6</v>
      </c>
      <c r="R3577">
        <v>400</v>
      </c>
      <c r="S3577" t="str">
        <f>IF(Table1[[#This Row],[Average_Cost_for_two]]&lt;500,"Low",IF(Table1[[#This Row],[Average_Cost_for_two]]&lt;=1500,"Medium","High"))</f>
        <v>Low</v>
      </c>
      <c r="T3577">
        <v>2.8</v>
      </c>
      <c r="U3577">
        <v>2014</v>
      </c>
      <c r="V3577">
        <v>2</v>
      </c>
      <c r="W3577">
        <v>20</v>
      </c>
      <c r="X3577">
        <f>IF(OR(Main!$U3577=0,
       Main!$V3577=0,
       Main!$W3577=0),
   "",
   DATE(Main!$U3577,
        Main!$V3577,
        Main!$W3577)
)</f>
        <v>41690</v>
      </c>
      <c r="Y3577">
        <f>Table1[[#This Row],[Average_Cost_for_two]]*VLOOKUP(Table1[[#This Row],[Currency]],currency!$A$2:$B$10,2,FALSE)</f>
        <v>4.8</v>
      </c>
      <c r="Z3577" t="str">
        <f>VLOOKUP(C3577,country!A:B,2,FALSE)</f>
        <v>India</v>
      </c>
      <c r="AA3577">
        <f t="shared" si="55"/>
        <v>1</v>
      </c>
    </row>
    <row r="3578" spans="1:27" ht="15.75" customHeight="1" x14ac:dyDescent="0.25">
      <c r="A3578">
        <v>18358841</v>
      </c>
      <c r="B3578" t="s">
        <v>7861</v>
      </c>
      <c r="C3578">
        <v>1</v>
      </c>
      <c r="D3578" t="s">
        <v>23</v>
      </c>
      <c r="E3578" t="s">
        <v>7862</v>
      </c>
      <c r="F3578" t="s">
        <v>3839</v>
      </c>
      <c r="G3578" t="s">
        <v>3840</v>
      </c>
      <c r="H3578">
        <v>77.310252700000007</v>
      </c>
      <c r="I3578">
        <v>28.635147700000001</v>
      </c>
      <c r="J3578" t="s">
        <v>7511</v>
      </c>
      <c r="K3578" t="s">
        <v>28</v>
      </c>
      <c r="L3578" t="s">
        <v>29</v>
      </c>
      <c r="M3578" t="s">
        <v>36</v>
      </c>
      <c r="N3578" t="s">
        <v>29</v>
      </c>
      <c r="O3578" t="s">
        <v>29</v>
      </c>
      <c r="P3578">
        <v>1</v>
      </c>
      <c r="Q3578">
        <v>15</v>
      </c>
      <c r="R3578">
        <v>400</v>
      </c>
      <c r="S3578" t="str">
        <f>IF(Table1[[#This Row],[Average_Cost_for_two]]&lt;500,"Low",IF(Table1[[#This Row],[Average_Cost_for_two]]&lt;=1500,"Medium","High"))</f>
        <v>Low</v>
      </c>
      <c r="T3578">
        <v>2.8</v>
      </c>
      <c r="U3578">
        <v>2018</v>
      </c>
      <c r="V3578">
        <v>2</v>
      </c>
      <c r="W3578">
        <v>1</v>
      </c>
      <c r="X3578">
        <f>IF(OR(Main!$U3578=0,
       Main!$V3578=0,
       Main!$W3578=0),
   "",
   DATE(Main!$U3578,
        Main!$V3578,
        Main!$W3578)
)</f>
        <v>43132</v>
      </c>
      <c r="Y3578">
        <f>Table1[[#This Row],[Average_Cost_for_two]]*VLOOKUP(Table1[[#This Row],[Currency]],currency!$A$2:$B$10,2,FALSE)</f>
        <v>4.8</v>
      </c>
      <c r="Z3578" t="str">
        <f>VLOOKUP(C3578,country!A:B,2,FALSE)</f>
        <v>India</v>
      </c>
      <c r="AA3578">
        <f t="shared" si="55"/>
        <v>1</v>
      </c>
    </row>
    <row r="3579" spans="1:27" ht="15.75" customHeight="1" x14ac:dyDescent="0.25">
      <c r="A3579">
        <v>18037850</v>
      </c>
      <c r="B3579" t="s">
        <v>854</v>
      </c>
      <c r="C3579">
        <v>1</v>
      </c>
      <c r="D3579" t="s">
        <v>23</v>
      </c>
      <c r="E3579" t="s">
        <v>7863</v>
      </c>
      <c r="F3579" t="s">
        <v>3839</v>
      </c>
      <c r="G3579" t="s">
        <v>3840</v>
      </c>
      <c r="H3579">
        <v>77.308019900000005</v>
      </c>
      <c r="I3579">
        <v>28.628011799999999</v>
      </c>
      <c r="J3579" t="s">
        <v>855</v>
      </c>
      <c r="K3579" t="s">
        <v>28</v>
      </c>
      <c r="L3579" t="s">
        <v>29</v>
      </c>
      <c r="M3579" t="s">
        <v>29</v>
      </c>
      <c r="N3579" t="s">
        <v>29</v>
      </c>
      <c r="O3579" t="s">
        <v>29</v>
      </c>
      <c r="P3579">
        <v>1</v>
      </c>
      <c r="Q3579">
        <v>65</v>
      </c>
      <c r="R3579">
        <v>400</v>
      </c>
      <c r="S3579" t="str">
        <f>IF(Table1[[#This Row],[Average_Cost_for_two]]&lt;500,"Low",IF(Table1[[#This Row],[Average_Cost_for_two]]&lt;=1500,"Medium","High"))</f>
        <v>Low</v>
      </c>
      <c r="T3579">
        <v>3.5</v>
      </c>
      <c r="U3579">
        <v>2013</v>
      </c>
      <c r="V3579">
        <v>2</v>
      </c>
      <c r="W3579">
        <v>14</v>
      </c>
      <c r="X3579">
        <f>IF(OR(Main!$U3579=0,
       Main!$V3579=0,
       Main!$W3579=0),
   "",
   DATE(Main!$U3579,
        Main!$V3579,
        Main!$W3579)
)</f>
        <v>41319</v>
      </c>
      <c r="Y3579">
        <f>Table1[[#This Row],[Average_Cost_for_two]]*VLOOKUP(Table1[[#This Row],[Currency]],currency!$A$2:$B$10,2,FALSE)</f>
        <v>4.8</v>
      </c>
      <c r="Z3579" t="str">
        <f>VLOOKUP(C3579,country!A:B,2,FALSE)</f>
        <v>India</v>
      </c>
      <c r="AA3579">
        <f t="shared" si="55"/>
        <v>1</v>
      </c>
    </row>
    <row r="3580" spans="1:27" ht="15.75" customHeight="1" x14ac:dyDescent="0.25">
      <c r="A3580">
        <v>18464054</v>
      </c>
      <c r="B3580" t="s">
        <v>7864</v>
      </c>
      <c r="C3580">
        <v>1</v>
      </c>
      <c r="D3580" t="s">
        <v>23</v>
      </c>
      <c r="E3580" t="s">
        <v>7865</v>
      </c>
      <c r="F3580" t="s">
        <v>114</v>
      </c>
      <c r="G3580" t="s">
        <v>115</v>
      </c>
      <c r="H3580">
        <v>0</v>
      </c>
      <c r="I3580">
        <v>0</v>
      </c>
      <c r="J3580" t="s">
        <v>523</v>
      </c>
      <c r="K3580" t="s">
        <v>28</v>
      </c>
      <c r="L3580" t="s">
        <v>29</v>
      </c>
      <c r="M3580" t="s">
        <v>29</v>
      </c>
      <c r="N3580" t="s">
        <v>29</v>
      </c>
      <c r="O3580" t="s">
        <v>29</v>
      </c>
      <c r="P3580">
        <v>1</v>
      </c>
      <c r="Q3580">
        <v>27</v>
      </c>
      <c r="R3580">
        <v>400</v>
      </c>
      <c r="S3580" t="str">
        <f>IF(Table1[[#This Row],[Average_Cost_for_two]]&lt;500,"Low",IF(Table1[[#This Row],[Average_Cost_for_two]]&lt;=1500,"Medium","High"))</f>
        <v>Low</v>
      </c>
      <c r="T3580">
        <v>3.6</v>
      </c>
      <c r="U3580">
        <v>2013</v>
      </c>
      <c r="V3580">
        <v>2</v>
      </c>
      <c r="W3580">
        <v>27</v>
      </c>
      <c r="X3580">
        <f>IF(OR(Main!$U3580=0,
       Main!$V3580=0,
       Main!$W3580=0),
   "",
   DATE(Main!$U3580,
        Main!$V3580,
        Main!$W3580)
)</f>
        <v>41332</v>
      </c>
      <c r="Y3580">
        <f>Table1[[#This Row],[Average_Cost_for_two]]*VLOOKUP(Table1[[#This Row],[Currency]],currency!$A$2:$B$10,2,FALSE)</f>
        <v>4.8</v>
      </c>
      <c r="Z3580" t="str">
        <f>VLOOKUP(C3580,country!A:B,2,FALSE)</f>
        <v>India</v>
      </c>
      <c r="AA3580">
        <f t="shared" si="55"/>
        <v>1</v>
      </c>
    </row>
    <row r="3581" spans="1:27" ht="15.75" customHeight="1" x14ac:dyDescent="0.25">
      <c r="A3581">
        <v>18252395</v>
      </c>
      <c r="B3581" t="s">
        <v>7866</v>
      </c>
      <c r="C3581">
        <v>1</v>
      </c>
      <c r="D3581" t="s">
        <v>23</v>
      </c>
      <c r="E3581" t="s">
        <v>7867</v>
      </c>
      <c r="F3581" t="s">
        <v>229</v>
      </c>
      <c r="G3581" t="s">
        <v>230</v>
      </c>
      <c r="H3581">
        <v>77.298298200000005</v>
      </c>
      <c r="I3581">
        <v>28.6424254</v>
      </c>
      <c r="J3581" t="s">
        <v>739</v>
      </c>
      <c r="K3581" t="s">
        <v>28</v>
      </c>
      <c r="L3581" t="s">
        <v>29</v>
      </c>
      <c r="M3581" t="s">
        <v>29</v>
      </c>
      <c r="N3581" t="s">
        <v>29</v>
      </c>
      <c r="O3581" t="s">
        <v>29</v>
      </c>
      <c r="P3581">
        <v>1</v>
      </c>
      <c r="Q3581">
        <v>9</v>
      </c>
      <c r="R3581">
        <v>400</v>
      </c>
      <c r="S3581" t="str">
        <f>IF(Table1[[#This Row],[Average_Cost_for_two]]&lt;500,"Low",IF(Table1[[#This Row],[Average_Cost_for_two]]&lt;=1500,"Medium","High"))</f>
        <v>Low</v>
      </c>
      <c r="T3581">
        <v>3.1</v>
      </c>
      <c r="U3581">
        <v>2016</v>
      </c>
      <c r="V3581">
        <v>2</v>
      </c>
      <c r="W3581">
        <v>3</v>
      </c>
      <c r="X3581">
        <f>IF(OR(Main!$U3581=0,
       Main!$V3581=0,
       Main!$W3581=0),
   "",
   DATE(Main!$U3581,
        Main!$V3581,
        Main!$W3581)
)</f>
        <v>42403</v>
      </c>
      <c r="Y3581">
        <f>Table1[[#This Row],[Average_Cost_for_two]]*VLOOKUP(Table1[[#This Row],[Currency]],currency!$A$2:$B$10,2,FALSE)</f>
        <v>4.8</v>
      </c>
      <c r="Z3581" t="str">
        <f>VLOOKUP(C3581,country!A:B,2,FALSE)</f>
        <v>India</v>
      </c>
      <c r="AA3581">
        <f t="shared" si="55"/>
        <v>1</v>
      </c>
    </row>
    <row r="3582" spans="1:27" ht="15.75" customHeight="1" x14ac:dyDescent="0.25">
      <c r="A3582">
        <v>2383</v>
      </c>
      <c r="B3582" t="s">
        <v>7868</v>
      </c>
      <c r="C3582">
        <v>1</v>
      </c>
      <c r="D3582" t="s">
        <v>23</v>
      </c>
      <c r="E3582" t="s">
        <v>7869</v>
      </c>
      <c r="F3582" t="s">
        <v>236</v>
      </c>
      <c r="G3582" t="s">
        <v>235</v>
      </c>
      <c r="H3582">
        <v>77.1616827</v>
      </c>
      <c r="I3582">
        <v>28.703443100000001</v>
      </c>
      <c r="J3582" t="s">
        <v>682</v>
      </c>
      <c r="K3582" t="s">
        <v>28</v>
      </c>
      <c r="L3582" t="s">
        <v>29</v>
      </c>
      <c r="M3582" t="s">
        <v>29</v>
      </c>
      <c r="N3582" t="s">
        <v>29</v>
      </c>
      <c r="O3582" t="s">
        <v>29</v>
      </c>
      <c r="P3582">
        <v>1</v>
      </c>
      <c r="Q3582">
        <v>11</v>
      </c>
      <c r="R3582">
        <v>400</v>
      </c>
      <c r="S3582" t="str">
        <f>IF(Table1[[#This Row],[Average_Cost_for_two]]&lt;500,"Low",IF(Table1[[#This Row],[Average_Cost_for_two]]&lt;=1500,"Medium","High"))</f>
        <v>Low</v>
      </c>
      <c r="T3582">
        <v>2.7</v>
      </c>
      <c r="U3582">
        <v>2018</v>
      </c>
      <c r="V3582">
        <v>2</v>
      </c>
      <c r="W3582">
        <v>10</v>
      </c>
      <c r="X3582">
        <f>IF(OR(Main!$U3582=0,
       Main!$V3582=0,
       Main!$W3582=0),
   "",
   DATE(Main!$U3582,
        Main!$V3582,
        Main!$W3582)
)</f>
        <v>43141</v>
      </c>
      <c r="Y3582">
        <f>Table1[[#This Row],[Average_Cost_for_two]]*VLOOKUP(Table1[[#This Row],[Currency]],currency!$A$2:$B$10,2,FALSE)</f>
        <v>4.8</v>
      </c>
      <c r="Z3582" t="str">
        <f>VLOOKUP(C3582,country!A:B,2,FALSE)</f>
        <v>India</v>
      </c>
      <c r="AA3582">
        <f t="shared" si="55"/>
        <v>1</v>
      </c>
    </row>
    <row r="3583" spans="1:27" ht="15.75" customHeight="1" x14ac:dyDescent="0.25">
      <c r="A3583">
        <v>311364</v>
      </c>
      <c r="B3583" t="s">
        <v>7870</v>
      </c>
      <c r="C3583">
        <v>1</v>
      </c>
      <c r="D3583" t="s">
        <v>23</v>
      </c>
      <c r="E3583" t="s">
        <v>7871</v>
      </c>
      <c r="F3583" t="s">
        <v>236</v>
      </c>
      <c r="G3583" t="s">
        <v>235</v>
      </c>
      <c r="H3583">
        <v>77.156470200000001</v>
      </c>
      <c r="I3583">
        <v>28.715299099999999</v>
      </c>
      <c r="J3583" t="s">
        <v>559</v>
      </c>
      <c r="K3583" t="s">
        <v>28</v>
      </c>
      <c r="L3583" t="s">
        <v>29</v>
      </c>
      <c r="M3583" t="s">
        <v>29</v>
      </c>
      <c r="N3583" t="s">
        <v>29</v>
      </c>
      <c r="O3583" t="s">
        <v>29</v>
      </c>
      <c r="P3583">
        <v>1</v>
      </c>
      <c r="Q3583">
        <v>7</v>
      </c>
      <c r="R3583">
        <v>400</v>
      </c>
      <c r="S3583" t="str">
        <f>IF(Table1[[#This Row],[Average_Cost_for_two]]&lt;500,"Low",IF(Table1[[#This Row],[Average_Cost_for_two]]&lt;=1500,"Medium","High"))</f>
        <v>Low</v>
      </c>
      <c r="T3583">
        <v>3</v>
      </c>
      <c r="U3583">
        <v>2012</v>
      </c>
      <c r="V3583">
        <v>2</v>
      </c>
      <c r="W3583">
        <v>19</v>
      </c>
      <c r="X3583">
        <f>IF(OR(Main!$U3583=0,
       Main!$V3583=0,
       Main!$W3583=0),
   "",
   DATE(Main!$U3583,
        Main!$V3583,
        Main!$W3583)
)</f>
        <v>40958</v>
      </c>
      <c r="Y3583">
        <f>Table1[[#This Row],[Average_Cost_for_two]]*VLOOKUP(Table1[[#This Row],[Currency]],currency!$A$2:$B$10,2,FALSE)</f>
        <v>4.8</v>
      </c>
      <c r="Z3583" t="str">
        <f>VLOOKUP(C3583,country!A:B,2,FALSE)</f>
        <v>India</v>
      </c>
      <c r="AA3583">
        <f t="shared" si="55"/>
        <v>1</v>
      </c>
    </row>
    <row r="3584" spans="1:27" ht="15.75" customHeight="1" x14ac:dyDescent="0.25">
      <c r="A3584">
        <v>309167</v>
      </c>
      <c r="B3584" t="s">
        <v>7872</v>
      </c>
      <c r="C3584">
        <v>1</v>
      </c>
      <c r="D3584" t="s">
        <v>23</v>
      </c>
      <c r="E3584" t="s">
        <v>7873</v>
      </c>
      <c r="F3584" t="s">
        <v>1162</v>
      </c>
      <c r="G3584" t="s">
        <v>1163</v>
      </c>
      <c r="H3584">
        <v>77.0612584</v>
      </c>
      <c r="I3584">
        <v>28.6185458</v>
      </c>
      <c r="J3584" t="s">
        <v>1232</v>
      </c>
      <c r="K3584" t="s">
        <v>28</v>
      </c>
      <c r="L3584" t="s">
        <v>29</v>
      </c>
      <c r="M3584" t="s">
        <v>29</v>
      </c>
      <c r="N3584" t="s">
        <v>29</v>
      </c>
      <c r="O3584" t="s">
        <v>29</v>
      </c>
      <c r="P3584">
        <v>1</v>
      </c>
      <c r="Q3584">
        <v>10</v>
      </c>
      <c r="R3584">
        <v>400</v>
      </c>
      <c r="S3584" t="str">
        <f>IF(Table1[[#This Row],[Average_Cost_for_two]]&lt;500,"Low",IF(Table1[[#This Row],[Average_Cost_for_two]]&lt;=1500,"Medium","High"))</f>
        <v>Low</v>
      </c>
      <c r="T3584">
        <v>3</v>
      </c>
      <c r="U3584">
        <v>2010</v>
      </c>
      <c r="V3584">
        <v>2</v>
      </c>
      <c r="W3584">
        <v>4</v>
      </c>
      <c r="X3584">
        <f>IF(OR(Main!$U3584=0,
       Main!$V3584=0,
       Main!$W3584=0),
   "",
   DATE(Main!$U3584,
        Main!$V3584,
        Main!$W3584)
)</f>
        <v>40213</v>
      </c>
      <c r="Y3584">
        <f>Table1[[#This Row],[Average_Cost_for_two]]*VLOOKUP(Table1[[#This Row],[Currency]],currency!$A$2:$B$10,2,FALSE)</f>
        <v>4.8</v>
      </c>
      <c r="Z3584" t="str">
        <f>VLOOKUP(C3584,country!A:B,2,FALSE)</f>
        <v>India</v>
      </c>
      <c r="AA3584">
        <f t="shared" si="55"/>
        <v>1</v>
      </c>
    </row>
    <row r="3585" spans="1:27" ht="15.75" customHeight="1" x14ac:dyDescent="0.25">
      <c r="A3585">
        <v>307290</v>
      </c>
      <c r="B3585" t="s">
        <v>7431</v>
      </c>
      <c r="C3585">
        <v>1</v>
      </c>
      <c r="D3585" t="s">
        <v>23</v>
      </c>
      <c r="E3585" t="s">
        <v>7874</v>
      </c>
      <c r="F3585" t="s">
        <v>67</v>
      </c>
      <c r="G3585" t="s">
        <v>68</v>
      </c>
      <c r="H3585">
        <v>77.320395099999999</v>
      </c>
      <c r="I3585">
        <v>28.6000397</v>
      </c>
      <c r="J3585" t="s">
        <v>830</v>
      </c>
      <c r="K3585" t="s">
        <v>28</v>
      </c>
      <c r="L3585" t="s">
        <v>29</v>
      </c>
      <c r="M3585" t="s">
        <v>29</v>
      </c>
      <c r="N3585" t="s">
        <v>29</v>
      </c>
      <c r="O3585" t="s">
        <v>29</v>
      </c>
      <c r="P3585">
        <v>1</v>
      </c>
      <c r="Q3585">
        <v>10</v>
      </c>
      <c r="R3585">
        <v>400</v>
      </c>
      <c r="S3585" t="str">
        <f>IF(Table1[[#This Row],[Average_Cost_for_two]]&lt;500,"Low",IF(Table1[[#This Row],[Average_Cost_for_two]]&lt;=1500,"Medium","High"))</f>
        <v>Low</v>
      </c>
      <c r="T3585">
        <v>2.9</v>
      </c>
      <c r="U3585">
        <v>2017</v>
      </c>
      <c r="V3585">
        <v>2</v>
      </c>
      <c r="W3585">
        <v>4</v>
      </c>
      <c r="X3585">
        <f>IF(OR(Main!$U3585=0,
       Main!$V3585=0,
       Main!$W3585=0),
   "",
   DATE(Main!$U3585,
        Main!$V3585,
        Main!$W3585)
)</f>
        <v>42770</v>
      </c>
      <c r="Y3585">
        <f>Table1[[#This Row],[Average_Cost_for_two]]*VLOOKUP(Table1[[#This Row],[Currency]],currency!$A$2:$B$10,2,FALSE)</f>
        <v>4.8</v>
      </c>
      <c r="Z3585" t="str">
        <f>VLOOKUP(C3585,country!A:B,2,FALSE)</f>
        <v>India</v>
      </c>
      <c r="AA3585">
        <f t="shared" si="55"/>
        <v>1</v>
      </c>
    </row>
    <row r="3586" spans="1:27" ht="15.75" customHeight="1" x14ac:dyDescent="0.25">
      <c r="A3586">
        <v>18163893</v>
      </c>
      <c r="B3586" t="s">
        <v>7758</v>
      </c>
      <c r="C3586">
        <v>1</v>
      </c>
      <c r="D3586" t="s">
        <v>23</v>
      </c>
      <c r="E3586" t="s">
        <v>7875</v>
      </c>
      <c r="F3586" t="s">
        <v>6185</v>
      </c>
      <c r="G3586" t="s">
        <v>6186</v>
      </c>
      <c r="H3586">
        <v>77.168967100000003</v>
      </c>
      <c r="I3586">
        <v>28.6454168</v>
      </c>
      <c r="J3586" t="s">
        <v>523</v>
      </c>
      <c r="K3586" t="s">
        <v>28</v>
      </c>
      <c r="L3586" t="s">
        <v>29</v>
      </c>
      <c r="M3586" t="s">
        <v>36</v>
      </c>
      <c r="N3586" t="s">
        <v>29</v>
      </c>
      <c r="O3586" t="s">
        <v>29</v>
      </c>
      <c r="P3586">
        <v>1</v>
      </c>
      <c r="Q3586">
        <v>83</v>
      </c>
      <c r="R3586">
        <v>400</v>
      </c>
      <c r="S3586" t="str">
        <f>IF(Table1[[#This Row],[Average_Cost_for_two]]&lt;500,"Low",IF(Table1[[#This Row],[Average_Cost_for_two]]&lt;=1500,"Medium","High"))</f>
        <v>Low</v>
      </c>
      <c r="T3586">
        <v>3.7</v>
      </c>
      <c r="U3586">
        <v>2014</v>
      </c>
      <c r="V3586">
        <v>2</v>
      </c>
      <c r="W3586">
        <v>18</v>
      </c>
      <c r="X3586">
        <f>IF(OR(Main!$U3586=0,
       Main!$V3586=0,
       Main!$W3586=0),
   "",
   DATE(Main!$U3586,
        Main!$V3586,
        Main!$W3586)
)</f>
        <v>41688</v>
      </c>
      <c r="Y3586">
        <f>Table1[[#This Row],[Average_Cost_for_two]]*VLOOKUP(Table1[[#This Row],[Currency]],currency!$A$2:$B$10,2,FALSE)</f>
        <v>4.8</v>
      </c>
      <c r="Z3586" t="str">
        <f>VLOOKUP(C3586,country!A:B,2,FALSE)</f>
        <v>India</v>
      </c>
      <c r="AA3586">
        <f t="shared" ref="AA3586:AA3649" si="56">ROUNDUP(V3586/3,0)</f>
        <v>1</v>
      </c>
    </row>
    <row r="3587" spans="1:27" ht="15.75" customHeight="1" x14ac:dyDescent="0.25">
      <c r="A3587">
        <v>18384135</v>
      </c>
      <c r="B3587" t="s">
        <v>7461</v>
      </c>
      <c r="C3587">
        <v>1</v>
      </c>
      <c r="D3587" t="s">
        <v>23</v>
      </c>
      <c r="E3587" t="s">
        <v>7876</v>
      </c>
      <c r="F3587" t="s">
        <v>631</v>
      </c>
      <c r="G3587" t="s">
        <v>632</v>
      </c>
      <c r="H3587">
        <v>77.121795289999994</v>
      </c>
      <c r="I3587">
        <v>28.550347200000001</v>
      </c>
      <c r="J3587" t="s">
        <v>1054</v>
      </c>
      <c r="K3587" t="s">
        <v>28</v>
      </c>
      <c r="L3587" t="s">
        <v>29</v>
      </c>
      <c r="M3587" t="s">
        <v>29</v>
      </c>
      <c r="N3587" t="s">
        <v>29</v>
      </c>
      <c r="O3587" t="s">
        <v>29</v>
      </c>
      <c r="P3587">
        <v>1</v>
      </c>
      <c r="Q3587">
        <v>5</v>
      </c>
      <c r="R3587">
        <v>400</v>
      </c>
      <c r="S3587" t="str">
        <f>IF(Table1[[#This Row],[Average_Cost_for_two]]&lt;500,"Low",IF(Table1[[#This Row],[Average_Cost_for_two]]&lt;=1500,"Medium","High"))</f>
        <v>Low</v>
      </c>
      <c r="T3587">
        <v>3.1</v>
      </c>
      <c r="U3587">
        <v>2016</v>
      </c>
      <c r="V3587">
        <v>2</v>
      </c>
      <c r="W3587">
        <v>8</v>
      </c>
      <c r="X3587">
        <f>IF(OR(Main!$U3587=0,
       Main!$V3587=0,
       Main!$W3587=0),
   "",
   DATE(Main!$U3587,
        Main!$V3587,
        Main!$W3587)
)</f>
        <v>42408</v>
      </c>
      <c r="Y3587">
        <f>Table1[[#This Row],[Average_Cost_for_two]]*VLOOKUP(Table1[[#This Row],[Currency]],currency!$A$2:$B$10,2,FALSE)</f>
        <v>4.8</v>
      </c>
      <c r="Z3587" t="str">
        <f>VLOOKUP(C3587,country!A:B,2,FALSE)</f>
        <v>India</v>
      </c>
      <c r="AA3587">
        <f t="shared" si="56"/>
        <v>1</v>
      </c>
    </row>
    <row r="3588" spans="1:27" ht="15.75" customHeight="1" x14ac:dyDescent="0.25">
      <c r="A3588">
        <v>17953940</v>
      </c>
      <c r="B3588" t="s">
        <v>7877</v>
      </c>
      <c r="C3588">
        <v>1</v>
      </c>
      <c r="D3588" t="s">
        <v>23</v>
      </c>
      <c r="E3588" t="s">
        <v>7878</v>
      </c>
      <c r="F3588" t="s">
        <v>663</v>
      </c>
      <c r="G3588" t="s">
        <v>664</v>
      </c>
      <c r="H3588">
        <v>77.220827600000007</v>
      </c>
      <c r="I3588">
        <v>28.630304200000001</v>
      </c>
      <c r="J3588" t="s">
        <v>7879</v>
      </c>
      <c r="K3588" t="s">
        <v>28</v>
      </c>
      <c r="L3588" t="s">
        <v>29</v>
      </c>
      <c r="M3588" t="s">
        <v>29</v>
      </c>
      <c r="N3588" t="s">
        <v>29</v>
      </c>
      <c r="O3588" t="s">
        <v>29</v>
      </c>
      <c r="P3588">
        <v>1</v>
      </c>
      <c r="Q3588">
        <v>95</v>
      </c>
      <c r="R3588">
        <v>400</v>
      </c>
      <c r="S3588" t="str">
        <f>IF(Table1[[#This Row],[Average_Cost_for_two]]&lt;500,"Low",IF(Table1[[#This Row],[Average_Cost_for_two]]&lt;=1500,"Medium","High"))</f>
        <v>Low</v>
      </c>
      <c r="T3588">
        <v>3.5</v>
      </c>
      <c r="U3588">
        <v>2018</v>
      </c>
      <c r="V3588">
        <v>1</v>
      </c>
      <c r="W3588">
        <v>8</v>
      </c>
      <c r="X3588">
        <f>IF(OR(Main!$U3588=0,
       Main!$V3588=0,
       Main!$W3588=0),
   "",
   DATE(Main!$U3588,
        Main!$V3588,
        Main!$W3588)
)</f>
        <v>43108</v>
      </c>
      <c r="Y3588">
        <f>Table1[[#This Row],[Average_Cost_for_two]]*VLOOKUP(Table1[[#This Row],[Currency]],currency!$A$2:$B$10,2,FALSE)</f>
        <v>4.8</v>
      </c>
      <c r="Z3588" t="str">
        <f>VLOOKUP(C3588,country!A:B,2,FALSE)</f>
        <v>India</v>
      </c>
      <c r="AA3588">
        <f t="shared" si="56"/>
        <v>1</v>
      </c>
    </row>
    <row r="3589" spans="1:27" ht="15.75" customHeight="1" x14ac:dyDescent="0.25">
      <c r="A3589">
        <v>18418273</v>
      </c>
      <c r="B3589" t="s">
        <v>7880</v>
      </c>
      <c r="C3589">
        <v>1</v>
      </c>
      <c r="D3589" t="s">
        <v>23</v>
      </c>
      <c r="E3589" t="s">
        <v>7881</v>
      </c>
      <c r="F3589" t="s">
        <v>71</v>
      </c>
      <c r="G3589" t="s">
        <v>72</v>
      </c>
      <c r="H3589">
        <v>77.238541600000005</v>
      </c>
      <c r="I3589">
        <v>28.578328899999999</v>
      </c>
      <c r="J3589" t="s">
        <v>594</v>
      </c>
      <c r="K3589" t="s">
        <v>28</v>
      </c>
      <c r="L3589" t="s">
        <v>29</v>
      </c>
      <c r="M3589" t="s">
        <v>36</v>
      </c>
      <c r="N3589" t="s">
        <v>29</v>
      </c>
      <c r="O3589" t="s">
        <v>29</v>
      </c>
      <c r="P3589">
        <v>1</v>
      </c>
      <c r="Q3589">
        <v>15</v>
      </c>
      <c r="R3589">
        <v>400</v>
      </c>
      <c r="S3589" t="str">
        <f>IF(Table1[[#This Row],[Average_Cost_for_two]]&lt;500,"Low",IF(Table1[[#This Row],[Average_Cost_for_two]]&lt;=1500,"Medium","High"))</f>
        <v>Low</v>
      </c>
      <c r="T3589">
        <v>3.5</v>
      </c>
      <c r="U3589">
        <v>2010</v>
      </c>
      <c r="V3589">
        <v>1</v>
      </c>
      <c r="W3589">
        <v>8</v>
      </c>
      <c r="X3589">
        <f>IF(OR(Main!$U3589=0,
       Main!$V3589=0,
       Main!$W3589=0),
   "",
   DATE(Main!$U3589,
        Main!$V3589,
        Main!$W3589)
)</f>
        <v>40186</v>
      </c>
      <c r="Y3589">
        <f>Table1[[#This Row],[Average_Cost_for_two]]*VLOOKUP(Table1[[#This Row],[Currency]],currency!$A$2:$B$10,2,FALSE)</f>
        <v>4.8</v>
      </c>
      <c r="Z3589" t="str">
        <f>VLOOKUP(C3589,country!A:B,2,FALSE)</f>
        <v>India</v>
      </c>
      <c r="AA3589">
        <f t="shared" si="56"/>
        <v>1</v>
      </c>
    </row>
    <row r="3590" spans="1:27" ht="15.75" customHeight="1" x14ac:dyDescent="0.25">
      <c r="A3590">
        <v>7770</v>
      </c>
      <c r="B3590" t="s">
        <v>7882</v>
      </c>
      <c r="C3590">
        <v>1</v>
      </c>
      <c r="D3590" t="s">
        <v>23</v>
      </c>
      <c r="E3590" t="s">
        <v>7883</v>
      </c>
      <c r="F3590" t="s">
        <v>2182</v>
      </c>
      <c r="G3590" t="s">
        <v>2183</v>
      </c>
      <c r="H3590">
        <v>77.206518099999997</v>
      </c>
      <c r="I3590">
        <v>28.5733557</v>
      </c>
      <c r="J3590" t="s">
        <v>7884</v>
      </c>
      <c r="K3590" t="s">
        <v>28</v>
      </c>
      <c r="L3590" t="s">
        <v>29</v>
      </c>
      <c r="M3590" t="s">
        <v>29</v>
      </c>
      <c r="N3590" t="s">
        <v>29</v>
      </c>
      <c r="O3590" t="s">
        <v>29</v>
      </c>
      <c r="P3590">
        <v>1</v>
      </c>
      <c r="Q3590">
        <v>69</v>
      </c>
      <c r="R3590">
        <v>400</v>
      </c>
      <c r="S3590" t="str">
        <f>IF(Table1[[#This Row],[Average_Cost_for_two]]&lt;500,"Low",IF(Table1[[#This Row],[Average_Cost_for_two]]&lt;=1500,"Medium","High"))</f>
        <v>Low</v>
      </c>
      <c r="T3590">
        <v>3.4</v>
      </c>
      <c r="U3590">
        <v>2013</v>
      </c>
      <c r="V3590">
        <v>1</v>
      </c>
      <c r="W3590">
        <v>11</v>
      </c>
      <c r="X3590">
        <f>IF(OR(Main!$U3590=0,
       Main!$V3590=0,
       Main!$W3590=0),
   "",
   DATE(Main!$U3590,
        Main!$V3590,
        Main!$W3590)
)</f>
        <v>41285</v>
      </c>
      <c r="Y3590">
        <f>Table1[[#This Row],[Average_Cost_for_two]]*VLOOKUP(Table1[[#This Row],[Currency]],currency!$A$2:$B$10,2,FALSE)</f>
        <v>4.8</v>
      </c>
      <c r="Z3590" t="str">
        <f>VLOOKUP(C3590,country!A:B,2,FALSE)</f>
        <v>India</v>
      </c>
      <c r="AA3590">
        <f t="shared" si="56"/>
        <v>1</v>
      </c>
    </row>
    <row r="3591" spans="1:27" ht="15.75" customHeight="1" x14ac:dyDescent="0.25">
      <c r="A3591">
        <v>18261188</v>
      </c>
      <c r="B3591" t="s">
        <v>1723</v>
      </c>
      <c r="C3591">
        <v>1</v>
      </c>
      <c r="D3591" t="s">
        <v>23</v>
      </c>
      <c r="E3591" t="s">
        <v>3743</v>
      </c>
      <c r="F3591" t="s">
        <v>3063</v>
      </c>
      <c r="G3591" t="s">
        <v>3064</v>
      </c>
      <c r="H3591">
        <v>77.251875400000003</v>
      </c>
      <c r="I3591">
        <v>28.551140100000001</v>
      </c>
      <c r="J3591" t="s">
        <v>1727</v>
      </c>
      <c r="K3591" t="s">
        <v>28</v>
      </c>
      <c r="L3591" t="s">
        <v>29</v>
      </c>
      <c r="M3591" t="s">
        <v>36</v>
      </c>
      <c r="N3591" t="s">
        <v>29</v>
      </c>
      <c r="O3591" t="s">
        <v>29</v>
      </c>
      <c r="P3591">
        <v>1</v>
      </c>
      <c r="Q3591">
        <v>106</v>
      </c>
      <c r="R3591">
        <v>400</v>
      </c>
      <c r="S3591" t="str">
        <f>IF(Table1[[#This Row],[Average_Cost_for_two]]&lt;500,"Low",IF(Table1[[#This Row],[Average_Cost_for_two]]&lt;=1500,"Medium","High"))</f>
        <v>Low</v>
      </c>
      <c r="T3591">
        <v>3.6</v>
      </c>
      <c r="U3591">
        <v>2016</v>
      </c>
      <c r="V3591">
        <v>1</v>
      </c>
      <c r="W3591">
        <v>28</v>
      </c>
      <c r="X3591">
        <f>IF(OR(Main!$U3591=0,
       Main!$V3591=0,
       Main!$W3591=0),
   "",
   DATE(Main!$U3591,
        Main!$V3591,
        Main!$W3591)
)</f>
        <v>42397</v>
      </c>
      <c r="Y3591">
        <f>Table1[[#This Row],[Average_Cost_for_two]]*VLOOKUP(Table1[[#This Row],[Currency]],currency!$A$2:$B$10,2,FALSE)</f>
        <v>4.8</v>
      </c>
      <c r="Z3591" t="str">
        <f>VLOOKUP(C3591,country!A:B,2,FALSE)</f>
        <v>India</v>
      </c>
      <c r="AA3591">
        <f t="shared" si="56"/>
        <v>1</v>
      </c>
    </row>
    <row r="3592" spans="1:27" ht="15.75" customHeight="1" x14ac:dyDescent="0.25">
      <c r="A3592">
        <v>18441790</v>
      </c>
      <c r="B3592" t="s">
        <v>7433</v>
      </c>
      <c r="C3592">
        <v>1</v>
      </c>
      <c r="D3592" t="s">
        <v>23</v>
      </c>
      <c r="E3592" t="s">
        <v>5446</v>
      </c>
      <c r="F3592" t="s">
        <v>1550</v>
      </c>
      <c r="G3592" t="s">
        <v>1549</v>
      </c>
      <c r="H3592">
        <v>77.135994400000001</v>
      </c>
      <c r="I3592">
        <v>28.712439400000001</v>
      </c>
      <c r="J3592" t="s">
        <v>855</v>
      </c>
      <c r="K3592" t="s">
        <v>28</v>
      </c>
      <c r="L3592" t="s">
        <v>29</v>
      </c>
      <c r="M3592" t="s">
        <v>29</v>
      </c>
      <c r="N3592" t="s">
        <v>29</v>
      </c>
      <c r="O3592" t="s">
        <v>29</v>
      </c>
      <c r="P3592">
        <v>1</v>
      </c>
      <c r="Q3592">
        <v>1</v>
      </c>
      <c r="R3592">
        <v>400</v>
      </c>
      <c r="S3592" t="str">
        <f>IF(Table1[[#This Row],[Average_Cost_for_two]]&lt;500,"Low",IF(Table1[[#This Row],[Average_Cost_for_two]]&lt;=1500,"Medium","High"))</f>
        <v>Low</v>
      </c>
      <c r="T3592">
        <v>1</v>
      </c>
      <c r="U3592">
        <v>2014</v>
      </c>
      <c r="V3592">
        <v>1</v>
      </c>
      <c r="W3592">
        <v>4</v>
      </c>
      <c r="X3592">
        <f>IF(OR(Main!$U3592=0,
       Main!$V3592=0,
       Main!$W3592=0),
   "",
   DATE(Main!$U3592,
        Main!$V3592,
        Main!$W3592)
)</f>
        <v>41643</v>
      </c>
      <c r="Y3592">
        <f>Table1[[#This Row],[Average_Cost_for_two]]*VLOOKUP(Table1[[#This Row],[Currency]],currency!$A$2:$B$10,2,FALSE)</f>
        <v>4.8</v>
      </c>
      <c r="Z3592" t="str">
        <f>VLOOKUP(C3592,country!A:B,2,FALSE)</f>
        <v>India</v>
      </c>
      <c r="AA3592">
        <f t="shared" si="56"/>
        <v>1</v>
      </c>
    </row>
    <row r="3593" spans="1:27" ht="15.75" customHeight="1" x14ac:dyDescent="0.25">
      <c r="A3593">
        <v>18361754</v>
      </c>
      <c r="B3593" t="s">
        <v>7885</v>
      </c>
      <c r="C3593">
        <v>1</v>
      </c>
      <c r="D3593" t="s">
        <v>23</v>
      </c>
      <c r="E3593" t="s">
        <v>7886</v>
      </c>
      <c r="F3593" t="s">
        <v>155</v>
      </c>
      <c r="G3593" t="s">
        <v>156</v>
      </c>
      <c r="H3593">
        <v>77.190501900000001</v>
      </c>
      <c r="I3593">
        <v>28.692439499999999</v>
      </c>
      <c r="J3593" t="s">
        <v>477</v>
      </c>
      <c r="K3593" t="s">
        <v>28</v>
      </c>
      <c r="L3593" t="s">
        <v>29</v>
      </c>
      <c r="M3593" t="s">
        <v>29</v>
      </c>
      <c r="N3593" t="s">
        <v>29</v>
      </c>
      <c r="O3593" t="s">
        <v>29</v>
      </c>
      <c r="P3593">
        <v>1</v>
      </c>
      <c r="Q3593">
        <v>4</v>
      </c>
      <c r="R3593">
        <v>400</v>
      </c>
      <c r="S3593" t="str">
        <f>IF(Table1[[#This Row],[Average_Cost_for_two]]&lt;500,"Low",IF(Table1[[#This Row],[Average_Cost_for_two]]&lt;=1500,"Medium","High"))</f>
        <v>Low</v>
      </c>
      <c r="T3593">
        <v>3</v>
      </c>
      <c r="U3593">
        <v>2011</v>
      </c>
      <c r="V3593">
        <v>1</v>
      </c>
      <c r="W3593">
        <v>17</v>
      </c>
      <c r="X3593">
        <f>IF(OR(Main!$U3593=0,
       Main!$V3593=0,
       Main!$W3593=0),
   "",
   DATE(Main!$U3593,
        Main!$V3593,
        Main!$W3593)
)</f>
        <v>40560</v>
      </c>
      <c r="Y3593">
        <f>Table1[[#This Row],[Average_Cost_for_two]]*VLOOKUP(Table1[[#This Row],[Currency]],currency!$A$2:$B$10,2,FALSE)</f>
        <v>4.8</v>
      </c>
      <c r="Z3593" t="str">
        <f>VLOOKUP(C3593,country!A:B,2,FALSE)</f>
        <v>India</v>
      </c>
      <c r="AA3593">
        <f t="shared" si="56"/>
        <v>1</v>
      </c>
    </row>
    <row r="3594" spans="1:27" ht="15.75" customHeight="1" x14ac:dyDescent="0.25">
      <c r="A3594">
        <v>301448</v>
      </c>
      <c r="B3594" t="s">
        <v>7887</v>
      </c>
      <c r="C3594">
        <v>1</v>
      </c>
      <c r="D3594" t="s">
        <v>23</v>
      </c>
      <c r="E3594" t="s">
        <v>7888</v>
      </c>
      <c r="F3594" t="s">
        <v>1458</v>
      </c>
      <c r="G3594" t="s">
        <v>1459</v>
      </c>
      <c r="H3594">
        <v>77.210021600000005</v>
      </c>
      <c r="I3594">
        <v>28.573958600000001</v>
      </c>
      <c r="J3594" t="s">
        <v>7639</v>
      </c>
      <c r="K3594" t="s">
        <v>28</v>
      </c>
      <c r="L3594" t="s">
        <v>29</v>
      </c>
      <c r="M3594" t="s">
        <v>29</v>
      </c>
      <c r="N3594" t="s">
        <v>29</v>
      </c>
      <c r="O3594" t="s">
        <v>29</v>
      </c>
      <c r="P3594">
        <v>1</v>
      </c>
      <c r="Q3594">
        <v>108</v>
      </c>
      <c r="R3594">
        <v>400</v>
      </c>
      <c r="S3594" t="str">
        <f>IF(Table1[[#This Row],[Average_Cost_for_two]]&lt;500,"Low",IF(Table1[[#This Row],[Average_Cost_for_two]]&lt;=1500,"Medium","High"))</f>
        <v>Low</v>
      </c>
      <c r="T3594">
        <v>3.9</v>
      </c>
      <c r="U3594">
        <v>2016</v>
      </c>
      <c r="V3594">
        <v>1</v>
      </c>
      <c r="W3594">
        <v>1</v>
      </c>
      <c r="X3594">
        <f>IF(OR(Main!$U3594=0,
       Main!$V3594=0,
       Main!$W3594=0),
   "",
   DATE(Main!$U3594,
        Main!$V3594,
        Main!$W3594)
)</f>
        <v>42370</v>
      </c>
      <c r="Y3594">
        <f>Table1[[#This Row],[Average_Cost_for_two]]*VLOOKUP(Table1[[#This Row],[Currency]],currency!$A$2:$B$10,2,FALSE)</f>
        <v>4.8</v>
      </c>
      <c r="Z3594" t="str">
        <f>VLOOKUP(C3594,country!A:B,2,FALSE)</f>
        <v>India</v>
      </c>
      <c r="AA3594">
        <f t="shared" si="56"/>
        <v>1</v>
      </c>
    </row>
    <row r="3595" spans="1:27" ht="15.75" customHeight="1" x14ac:dyDescent="0.25">
      <c r="A3595">
        <v>18440187</v>
      </c>
      <c r="B3595" t="s">
        <v>7889</v>
      </c>
      <c r="C3595">
        <v>1</v>
      </c>
      <c r="D3595" t="s">
        <v>23</v>
      </c>
      <c r="E3595" t="s">
        <v>7890</v>
      </c>
      <c r="F3595" t="s">
        <v>249</v>
      </c>
      <c r="G3595" t="s">
        <v>250</v>
      </c>
      <c r="H3595">
        <v>77.302728400000007</v>
      </c>
      <c r="I3595">
        <v>28.633241399999999</v>
      </c>
      <c r="J3595" t="s">
        <v>480</v>
      </c>
      <c r="K3595" t="s">
        <v>28</v>
      </c>
      <c r="L3595" t="s">
        <v>29</v>
      </c>
      <c r="M3595" t="s">
        <v>29</v>
      </c>
      <c r="N3595" t="s">
        <v>29</v>
      </c>
      <c r="O3595" t="s">
        <v>29</v>
      </c>
      <c r="P3595">
        <v>1</v>
      </c>
      <c r="Q3595">
        <v>4</v>
      </c>
      <c r="R3595">
        <v>400</v>
      </c>
      <c r="S3595" t="str">
        <f>IF(Table1[[#This Row],[Average_Cost_for_two]]&lt;500,"Low",IF(Table1[[#This Row],[Average_Cost_for_two]]&lt;=1500,"Medium","High"))</f>
        <v>Low</v>
      </c>
      <c r="T3595">
        <v>3</v>
      </c>
      <c r="U3595">
        <v>2017</v>
      </c>
      <c r="V3595">
        <v>1</v>
      </c>
      <c r="W3595">
        <v>20</v>
      </c>
      <c r="X3595">
        <f>IF(OR(Main!$U3595=0,
       Main!$V3595=0,
       Main!$W3595=0),
   "",
   DATE(Main!$U3595,
        Main!$V3595,
        Main!$W3595)
)</f>
        <v>42755</v>
      </c>
      <c r="Y3595">
        <f>Table1[[#This Row],[Average_Cost_for_two]]*VLOOKUP(Table1[[#This Row],[Currency]],currency!$A$2:$B$10,2,FALSE)</f>
        <v>4.8</v>
      </c>
      <c r="Z3595" t="str">
        <f>VLOOKUP(C3595,country!A:B,2,FALSE)</f>
        <v>India</v>
      </c>
      <c r="AA3595">
        <f t="shared" si="56"/>
        <v>1</v>
      </c>
    </row>
    <row r="3596" spans="1:27" ht="15.75" customHeight="1" x14ac:dyDescent="0.25">
      <c r="A3596">
        <v>18412874</v>
      </c>
      <c r="B3596" t="s">
        <v>7891</v>
      </c>
      <c r="C3596">
        <v>1</v>
      </c>
      <c r="D3596" t="s">
        <v>23</v>
      </c>
      <c r="E3596" t="s">
        <v>7892</v>
      </c>
      <c r="F3596" t="s">
        <v>1732</v>
      </c>
      <c r="G3596" t="s">
        <v>1731</v>
      </c>
      <c r="H3596">
        <v>77.093659799999998</v>
      </c>
      <c r="I3596">
        <v>28.634167900000001</v>
      </c>
      <c r="J3596" t="s">
        <v>7893</v>
      </c>
      <c r="K3596" t="s">
        <v>28</v>
      </c>
      <c r="L3596" t="s">
        <v>29</v>
      </c>
      <c r="M3596" t="s">
        <v>36</v>
      </c>
      <c r="N3596" t="s">
        <v>29</v>
      </c>
      <c r="O3596" t="s">
        <v>29</v>
      </c>
      <c r="P3596">
        <v>1</v>
      </c>
      <c r="Q3596">
        <v>32</v>
      </c>
      <c r="R3596">
        <v>400</v>
      </c>
      <c r="S3596" t="str">
        <f>IF(Table1[[#This Row],[Average_Cost_for_two]]&lt;500,"Low",IF(Table1[[#This Row],[Average_Cost_for_two]]&lt;=1500,"Medium","High"))</f>
        <v>Low</v>
      </c>
      <c r="T3596">
        <v>3.7</v>
      </c>
      <c r="U3596">
        <v>2010</v>
      </c>
      <c r="V3596">
        <v>1</v>
      </c>
      <c r="W3596">
        <v>12</v>
      </c>
      <c r="X3596">
        <f>IF(OR(Main!$U3596=0,
       Main!$V3596=0,
       Main!$W3596=0),
   "",
   DATE(Main!$U3596,
        Main!$V3596,
        Main!$W3596)
)</f>
        <v>40190</v>
      </c>
      <c r="Y3596">
        <f>Table1[[#This Row],[Average_Cost_for_two]]*VLOOKUP(Table1[[#This Row],[Currency]],currency!$A$2:$B$10,2,FALSE)</f>
        <v>4.8</v>
      </c>
      <c r="Z3596" t="str">
        <f>VLOOKUP(C3596,country!A:B,2,FALSE)</f>
        <v>India</v>
      </c>
      <c r="AA3596">
        <f t="shared" si="56"/>
        <v>1</v>
      </c>
    </row>
    <row r="3597" spans="1:27" ht="15.75" customHeight="1" x14ac:dyDescent="0.25">
      <c r="A3597">
        <v>18413811</v>
      </c>
      <c r="B3597" t="s">
        <v>7894</v>
      </c>
      <c r="C3597">
        <v>1</v>
      </c>
      <c r="D3597" t="s">
        <v>23</v>
      </c>
      <c r="E3597" t="s">
        <v>7895</v>
      </c>
      <c r="F3597" t="s">
        <v>2748</v>
      </c>
      <c r="G3597" t="s">
        <v>2749</v>
      </c>
      <c r="H3597">
        <v>77.287716799999998</v>
      </c>
      <c r="I3597">
        <v>28.539380000000001</v>
      </c>
      <c r="J3597" t="s">
        <v>556</v>
      </c>
      <c r="K3597" t="s">
        <v>28</v>
      </c>
      <c r="L3597" t="s">
        <v>29</v>
      </c>
      <c r="M3597" t="s">
        <v>29</v>
      </c>
      <c r="N3597" t="s">
        <v>29</v>
      </c>
      <c r="O3597" t="s">
        <v>29</v>
      </c>
      <c r="P3597">
        <v>1</v>
      </c>
      <c r="Q3597">
        <v>4</v>
      </c>
      <c r="R3597">
        <v>400</v>
      </c>
      <c r="S3597" t="str">
        <f>IF(Table1[[#This Row],[Average_Cost_for_two]]&lt;500,"Low",IF(Table1[[#This Row],[Average_Cost_for_two]]&lt;=1500,"Medium","High"))</f>
        <v>Low</v>
      </c>
      <c r="T3597">
        <v>3.1</v>
      </c>
      <c r="U3597">
        <v>2017</v>
      </c>
      <c r="V3597">
        <v>1</v>
      </c>
      <c r="W3597">
        <v>17</v>
      </c>
      <c r="X3597">
        <f>IF(OR(Main!$U3597=0,
       Main!$V3597=0,
       Main!$W3597=0),
   "",
   DATE(Main!$U3597,
        Main!$V3597,
        Main!$W3597)
)</f>
        <v>42752</v>
      </c>
      <c r="Y3597">
        <f>Table1[[#This Row],[Average_Cost_for_two]]*VLOOKUP(Table1[[#This Row],[Currency]],currency!$A$2:$B$10,2,FALSE)</f>
        <v>4.8</v>
      </c>
      <c r="Z3597" t="str">
        <f>VLOOKUP(C3597,country!A:B,2,FALSE)</f>
        <v>India</v>
      </c>
      <c r="AA3597">
        <f t="shared" si="56"/>
        <v>1</v>
      </c>
    </row>
    <row r="3598" spans="1:27" ht="15.75" customHeight="1" x14ac:dyDescent="0.25">
      <c r="A3598">
        <v>308243</v>
      </c>
      <c r="B3598" t="s">
        <v>7896</v>
      </c>
      <c r="C3598">
        <v>1</v>
      </c>
      <c r="D3598" t="s">
        <v>23</v>
      </c>
      <c r="E3598" t="s">
        <v>7897</v>
      </c>
      <c r="F3598" t="s">
        <v>1999</v>
      </c>
      <c r="G3598" t="s">
        <v>2000</v>
      </c>
      <c r="H3598">
        <v>77.238302099999999</v>
      </c>
      <c r="I3598">
        <v>28.536417799999999</v>
      </c>
      <c r="J3598" t="s">
        <v>523</v>
      </c>
      <c r="K3598" t="s">
        <v>28</v>
      </c>
      <c r="L3598" t="s">
        <v>29</v>
      </c>
      <c r="M3598" t="s">
        <v>36</v>
      </c>
      <c r="N3598" t="s">
        <v>29</v>
      </c>
      <c r="O3598" t="s">
        <v>29</v>
      </c>
      <c r="P3598">
        <v>1</v>
      </c>
      <c r="Q3598">
        <v>43</v>
      </c>
      <c r="R3598">
        <v>400</v>
      </c>
      <c r="S3598" t="str">
        <f>IF(Table1[[#This Row],[Average_Cost_for_two]]&lt;500,"Low",IF(Table1[[#This Row],[Average_Cost_for_two]]&lt;=1500,"Medium","High"))</f>
        <v>Low</v>
      </c>
      <c r="T3598">
        <v>3.1</v>
      </c>
      <c r="U3598">
        <v>2014</v>
      </c>
      <c r="V3598">
        <v>1</v>
      </c>
      <c r="W3598">
        <v>12</v>
      </c>
      <c r="X3598">
        <f>IF(OR(Main!$U3598=0,
       Main!$V3598=0,
       Main!$W3598=0),
   "",
   DATE(Main!$U3598,
        Main!$V3598,
        Main!$W3598)
)</f>
        <v>41651</v>
      </c>
      <c r="Y3598">
        <f>Table1[[#This Row],[Average_Cost_for_two]]*VLOOKUP(Table1[[#This Row],[Currency]],currency!$A$2:$B$10,2,FALSE)</f>
        <v>4.8</v>
      </c>
      <c r="Z3598" t="str">
        <f>VLOOKUP(C3598,country!A:B,2,FALSE)</f>
        <v>India</v>
      </c>
      <c r="AA3598">
        <f t="shared" si="56"/>
        <v>1</v>
      </c>
    </row>
    <row r="3599" spans="1:27" ht="15.75" customHeight="1" x14ac:dyDescent="0.25">
      <c r="A3599">
        <v>18261675</v>
      </c>
      <c r="B3599" t="s">
        <v>7898</v>
      </c>
      <c r="C3599">
        <v>1</v>
      </c>
      <c r="D3599" t="s">
        <v>23</v>
      </c>
      <c r="E3599" t="s">
        <v>7899</v>
      </c>
      <c r="F3599" t="s">
        <v>654</v>
      </c>
      <c r="G3599" t="s">
        <v>655</v>
      </c>
      <c r="H3599">
        <v>77.193401699999995</v>
      </c>
      <c r="I3599">
        <v>28.670929099999999</v>
      </c>
      <c r="J3599" t="s">
        <v>562</v>
      </c>
      <c r="K3599" t="s">
        <v>28</v>
      </c>
      <c r="L3599" t="s">
        <v>29</v>
      </c>
      <c r="M3599" t="s">
        <v>29</v>
      </c>
      <c r="N3599" t="s">
        <v>29</v>
      </c>
      <c r="O3599" t="s">
        <v>29</v>
      </c>
      <c r="P3599">
        <v>1</v>
      </c>
      <c r="Q3599">
        <v>47</v>
      </c>
      <c r="R3599">
        <v>400</v>
      </c>
      <c r="S3599" t="str">
        <f>IF(Table1[[#This Row],[Average_Cost_for_two]]&lt;500,"Low",IF(Table1[[#This Row],[Average_Cost_for_two]]&lt;=1500,"Medium","High"))</f>
        <v>Low</v>
      </c>
      <c r="T3599">
        <v>3.5</v>
      </c>
      <c r="U3599">
        <v>2012</v>
      </c>
      <c r="V3599">
        <v>1</v>
      </c>
      <c r="W3599">
        <v>3</v>
      </c>
      <c r="X3599">
        <f>IF(OR(Main!$U3599=0,
       Main!$V3599=0,
       Main!$W3599=0),
   "",
   DATE(Main!$U3599,
        Main!$V3599,
        Main!$W3599)
)</f>
        <v>40911</v>
      </c>
      <c r="Y3599">
        <f>Table1[[#This Row],[Average_Cost_for_two]]*VLOOKUP(Table1[[#This Row],[Currency]],currency!$A$2:$B$10,2,FALSE)</f>
        <v>4.8</v>
      </c>
      <c r="Z3599" t="str">
        <f>VLOOKUP(C3599,country!A:B,2,FALSE)</f>
        <v>India</v>
      </c>
      <c r="AA3599">
        <f t="shared" si="56"/>
        <v>1</v>
      </c>
    </row>
    <row r="3600" spans="1:27" ht="15.75" customHeight="1" x14ac:dyDescent="0.25">
      <c r="A3600">
        <v>309489</v>
      </c>
      <c r="B3600" t="s">
        <v>6464</v>
      </c>
      <c r="C3600">
        <v>1</v>
      </c>
      <c r="D3600" t="s">
        <v>23</v>
      </c>
      <c r="E3600" t="s">
        <v>7900</v>
      </c>
      <c r="F3600" t="s">
        <v>163</v>
      </c>
      <c r="G3600" t="s">
        <v>164</v>
      </c>
      <c r="H3600">
        <v>77.281919599999995</v>
      </c>
      <c r="I3600">
        <v>28.659387299999999</v>
      </c>
      <c r="J3600" t="s">
        <v>720</v>
      </c>
      <c r="K3600" t="s">
        <v>28</v>
      </c>
      <c r="L3600" t="s">
        <v>29</v>
      </c>
      <c r="M3600" t="s">
        <v>29</v>
      </c>
      <c r="N3600" t="s">
        <v>29</v>
      </c>
      <c r="O3600" t="s">
        <v>29</v>
      </c>
      <c r="P3600">
        <v>1</v>
      </c>
      <c r="Q3600">
        <v>11</v>
      </c>
      <c r="R3600">
        <v>400</v>
      </c>
      <c r="S3600" t="str">
        <f>IF(Table1[[#This Row],[Average_Cost_for_two]]&lt;500,"Low",IF(Table1[[#This Row],[Average_Cost_for_two]]&lt;=1500,"Medium","High"))</f>
        <v>Low</v>
      </c>
      <c r="T3600">
        <v>3</v>
      </c>
      <c r="U3600">
        <v>2016</v>
      </c>
      <c r="V3600">
        <v>1</v>
      </c>
      <c r="W3600">
        <v>4</v>
      </c>
      <c r="X3600">
        <f>IF(OR(Main!$U3600=0,
       Main!$V3600=0,
       Main!$W3600=0),
   "",
   DATE(Main!$U3600,
        Main!$V3600,
        Main!$W3600)
)</f>
        <v>42373</v>
      </c>
      <c r="Y3600">
        <f>Table1[[#This Row],[Average_Cost_for_two]]*VLOOKUP(Table1[[#This Row],[Currency]],currency!$A$2:$B$10,2,FALSE)</f>
        <v>4.8</v>
      </c>
      <c r="Z3600" t="str">
        <f>VLOOKUP(C3600,country!A:B,2,FALSE)</f>
        <v>India</v>
      </c>
      <c r="AA3600">
        <f t="shared" si="56"/>
        <v>1</v>
      </c>
    </row>
    <row r="3601" spans="1:27" ht="15.75" customHeight="1" x14ac:dyDescent="0.25">
      <c r="A3601">
        <v>18458342</v>
      </c>
      <c r="B3601" t="s">
        <v>7901</v>
      </c>
      <c r="C3601">
        <v>1</v>
      </c>
      <c r="D3601" t="s">
        <v>23</v>
      </c>
      <c r="E3601" t="s">
        <v>7902</v>
      </c>
      <c r="F3601" t="s">
        <v>163</v>
      </c>
      <c r="G3601" t="s">
        <v>164</v>
      </c>
      <c r="H3601">
        <v>77.281069790000004</v>
      </c>
      <c r="I3601">
        <v>28.6578175</v>
      </c>
      <c r="J3601" t="s">
        <v>567</v>
      </c>
      <c r="K3601" t="s">
        <v>28</v>
      </c>
      <c r="L3601" t="s">
        <v>29</v>
      </c>
      <c r="M3601" t="s">
        <v>29</v>
      </c>
      <c r="N3601" t="s">
        <v>29</v>
      </c>
      <c r="O3601" t="s">
        <v>29</v>
      </c>
      <c r="P3601">
        <v>1</v>
      </c>
      <c r="Q3601">
        <v>3</v>
      </c>
      <c r="R3601">
        <v>400</v>
      </c>
      <c r="S3601" t="str">
        <f>IF(Table1[[#This Row],[Average_Cost_for_two]]&lt;500,"Low",IF(Table1[[#This Row],[Average_Cost_for_two]]&lt;=1500,"Medium","High"))</f>
        <v>Low</v>
      </c>
      <c r="T3601">
        <v>1</v>
      </c>
      <c r="U3601">
        <v>2016</v>
      </c>
      <c r="V3601">
        <v>1</v>
      </c>
      <c r="W3601">
        <v>1</v>
      </c>
      <c r="X3601">
        <f>IF(OR(Main!$U3601=0,
       Main!$V3601=0,
       Main!$W3601=0),
   "",
   DATE(Main!$U3601,
        Main!$V3601,
        Main!$W3601)
)</f>
        <v>42370</v>
      </c>
      <c r="Y3601">
        <f>Table1[[#This Row],[Average_Cost_for_two]]*VLOOKUP(Table1[[#This Row],[Currency]],currency!$A$2:$B$10,2,FALSE)</f>
        <v>4.8</v>
      </c>
      <c r="Z3601" t="str">
        <f>VLOOKUP(C3601,country!A:B,2,FALSE)</f>
        <v>India</v>
      </c>
      <c r="AA3601">
        <f t="shared" si="56"/>
        <v>1</v>
      </c>
    </row>
    <row r="3602" spans="1:27" ht="15.75" customHeight="1" x14ac:dyDescent="0.25">
      <c r="A3602">
        <v>18268367</v>
      </c>
      <c r="B3602" t="s">
        <v>7903</v>
      </c>
      <c r="C3602">
        <v>1</v>
      </c>
      <c r="D3602" t="s">
        <v>23</v>
      </c>
      <c r="E3602" t="s">
        <v>7904</v>
      </c>
      <c r="F3602" t="s">
        <v>685</v>
      </c>
      <c r="G3602" t="s">
        <v>686</v>
      </c>
      <c r="H3602">
        <v>77.284642199999993</v>
      </c>
      <c r="I3602">
        <v>28.6367385</v>
      </c>
      <c r="J3602" t="s">
        <v>480</v>
      </c>
      <c r="K3602" t="s">
        <v>28</v>
      </c>
      <c r="L3602" t="s">
        <v>29</v>
      </c>
      <c r="M3602" t="s">
        <v>36</v>
      </c>
      <c r="N3602" t="s">
        <v>29</v>
      </c>
      <c r="O3602" t="s">
        <v>29</v>
      </c>
      <c r="P3602">
        <v>1</v>
      </c>
      <c r="Q3602">
        <v>5</v>
      </c>
      <c r="R3602">
        <v>400</v>
      </c>
      <c r="S3602" t="str">
        <f>IF(Table1[[#This Row],[Average_Cost_for_two]]&lt;500,"Low",IF(Table1[[#This Row],[Average_Cost_for_two]]&lt;=1500,"Medium","High"))</f>
        <v>Low</v>
      </c>
      <c r="T3602">
        <v>2.6</v>
      </c>
      <c r="U3602">
        <v>2015</v>
      </c>
      <c r="V3602">
        <v>1</v>
      </c>
      <c r="W3602">
        <v>27</v>
      </c>
      <c r="X3602">
        <f>IF(OR(Main!$U3602=0,
       Main!$V3602=0,
       Main!$W3602=0),
   "",
   DATE(Main!$U3602,
        Main!$V3602,
        Main!$W3602)
)</f>
        <v>42031</v>
      </c>
      <c r="Y3602">
        <f>Table1[[#This Row],[Average_Cost_for_two]]*VLOOKUP(Table1[[#This Row],[Currency]],currency!$A$2:$B$10,2,FALSE)</f>
        <v>4.8</v>
      </c>
      <c r="Z3602" t="str">
        <f>VLOOKUP(C3602,country!A:B,2,FALSE)</f>
        <v>India</v>
      </c>
      <c r="AA3602">
        <f t="shared" si="56"/>
        <v>1</v>
      </c>
    </row>
    <row r="3603" spans="1:27" ht="15.75" customHeight="1" x14ac:dyDescent="0.25">
      <c r="A3603">
        <v>9316</v>
      </c>
      <c r="B3603" t="s">
        <v>7905</v>
      </c>
      <c r="C3603">
        <v>1</v>
      </c>
      <c r="D3603" t="s">
        <v>23</v>
      </c>
      <c r="E3603" t="s">
        <v>7906</v>
      </c>
      <c r="F3603" t="s">
        <v>2451</v>
      </c>
      <c r="G3603" t="s">
        <v>2452</v>
      </c>
      <c r="H3603">
        <v>77.220710999999994</v>
      </c>
      <c r="I3603">
        <v>28.582058</v>
      </c>
      <c r="J3603" t="s">
        <v>7907</v>
      </c>
      <c r="K3603" t="s">
        <v>28</v>
      </c>
      <c r="L3603" t="s">
        <v>29</v>
      </c>
      <c r="M3603" t="s">
        <v>29</v>
      </c>
      <c r="N3603" t="s">
        <v>29</v>
      </c>
      <c r="O3603" t="s">
        <v>29</v>
      </c>
      <c r="P3603">
        <v>1</v>
      </c>
      <c r="Q3603">
        <v>32</v>
      </c>
      <c r="R3603">
        <v>400</v>
      </c>
      <c r="S3603" t="str">
        <f>IF(Table1[[#This Row],[Average_Cost_for_two]]&lt;500,"Low",IF(Table1[[#This Row],[Average_Cost_for_two]]&lt;=1500,"Medium","High"))</f>
        <v>Low</v>
      </c>
      <c r="T3603">
        <v>2.6</v>
      </c>
      <c r="U3603">
        <v>2013</v>
      </c>
      <c r="V3603">
        <v>1</v>
      </c>
      <c r="W3603">
        <v>4</v>
      </c>
      <c r="X3603">
        <f>IF(OR(Main!$U3603=0,
       Main!$V3603=0,
       Main!$W3603=0),
   "",
   DATE(Main!$U3603,
        Main!$V3603,
        Main!$W3603)
)</f>
        <v>41278</v>
      </c>
      <c r="Y3603">
        <f>Table1[[#This Row],[Average_Cost_for_two]]*VLOOKUP(Table1[[#This Row],[Currency]],currency!$A$2:$B$10,2,FALSE)</f>
        <v>4.8</v>
      </c>
      <c r="Z3603" t="str">
        <f>VLOOKUP(C3603,country!A:B,2,FALSE)</f>
        <v>India</v>
      </c>
      <c r="AA3603">
        <f t="shared" si="56"/>
        <v>1</v>
      </c>
    </row>
    <row r="3604" spans="1:27" ht="15.75" customHeight="1" x14ac:dyDescent="0.25">
      <c r="A3604">
        <v>303423</v>
      </c>
      <c r="B3604" t="s">
        <v>7908</v>
      </c>
      <c r="C3604">
        <v>1</v>
      </c>
      <c r="D3604" t="s">
        <v>23</v>
      </c>
      <c r="E3604" t="s">
        <v>7909</v>
      </c>
      <c r="F3604" t="s">
        <v>1743</v>
      </c>
      <c r="G3604" t="s">
        <v>1742</v>
      </c>
      <c r="H3604">
        <v>77.2189683</v>
      </c>
      <c r="I3604">
        <v>28.530979899999998</v>
      </c>
      <c r="J3604" t="s">
        <v>5081</v>
      </c>
      <c r="K3604" t="s">
        <v>28</v>
      </c>
      <c r="L3604" t="s">
        <v>29</v>
      </c>
      <c r="M3604" t="s">
        <v>36</v>
      </c>
      <c r="N3604" t="s">
        <v>29</v>
      </c>
      <c r="O3604" t="s">
        <v>29</v>
      </c>
      <c r="P3604">
        <v>1</v>
      </c>
      <c r="Q3604">
        <v>75</v>
      </c>
      <c r="R3604">
        <v>400</v>
      </c>
      <c r="S3604" t="str">
        <f>IF(Table1[[#This Row],[Average_Cost_for_two]]&lt;500,"Low",IF(Table1[[#This Row],[Average_Cost_for_two]]&lt;=1500,"Medium","High"))</f>
        <v>Low</v>
      </c>
      <c r="T3604">
        <v>2.8</v>
      </c>
      <c r="U3604">
        <v>2014</v>
      </c>
      <c r="V3604">
        <v>1</v>
      </c>
      <c r="W3604">
        <v>27</v>
      </c>
      <c r="X3604">
        <f>IF(OR(Main!$U3604=0,
       Main!$V3604=0,
       Main!$W3604=0),
   "",
   DATE(Main!$U3604,
        Main!$V3604,
        Main!$W3604)
)</f>
        <v>41666</v>
      </c>
      <c r="Y3604">
        <f>Table1[[#This Row],[Average_Cost_for_two]]*VLOOKUP(Table1[[#This Row],[Currency]],currency!$A$2:$B$10,2,FALSE)</f>
        <v>4.8</v>
      </c>
      <c r="Z3604" t="str">
        <f>VLOOKUP(C3604,country!A:B,2,FALSE)</f>
        <v>India</v>
      </c>
      <c r="AA3604">
        <f t="shared" si="56"/>
        <v>1</v>
      </c>
    </row>
    <row r="3605" spans="1:27" ht="15.75" customHeight="1" x14ac:dyDescent="0.25">
      <c r="A3605">
        <v>2019</v>
      </c>
      <c r="B3605" t="s">
        <v>7910</v>
      </c>
      <c r="C3605">
        <v>1</v>
      </c>
      <c r="D3605" t="s">
        <v>23</v>
      </c>
      <c r="E3605" t="s">
        <v>7911</v>
      </c>
      <c r="F3605" t="s">
        <v>173</v>
      </c>
      <c r="G3605" t="s">
        <v>174</v>
      </c>
      <c r="H3605">
        <v>77.300811699999997</v>
      </c>
      <c r="I3605">
        <v>28.619642200000001</v>
      </c>
      <c r="J3605" t="s">
        <v>4688</v>
      </c>
      <c r="K3605" t="s">
        <v>28</v>
      </c>
      <c r="L3605" t="s">
        <v>29</v>
      </c>
      <c r="M3605" t="s">
        <v>29</v>
      </c>
      <c r="N3605" t="s">
        <v>29</v>
      </c>
      <c r="O3605" t="s">
        <v>29</v>
      </c>
      <c r="P3605">
        <v>1</v>
      </c>
      <c r="Q3605">
        <v>69</v>
      </c>
      <c r="R3605">
        <v>400</v>
      </c>
      <c r="S3605" t="str">
        <f>IF(Table1[[#This Row],[Average_Cost_for_two]]&lt;500,"Low",IF(Table1[[#This Row],[Average_Cost_for_two]]&lt;=1500,"Medium","High"))</f>
        <v>Low</v>
      </c>
      <c r="T3605">
        <v>2.8</v>
      </c>
      <c r="U3605">
        <v>2012</v>
      </c>
      <c r="V3605">
        <v>1</v>
      </c>
      <c r="W3605">
        <v>18</v>
      </c>
      <c r="X3605">
        <f>IF(OR(Main!$U3605=0,
       Main!$V3605=0,
       Main!$W3605=0),
   "",
   DATE(Main!$U3605,
        Main!$V3605,
        Main!$W3605)
)</f>
        <v>40926</v>
      </c>
      <c r="Y3605">
        <f>Table1[[#This Row],[Average_Cost_for_two]]*VLOOKUP(Table1[[#This Row],[Currency]],currency!$A$2:$B$10,2,FALSE)</f>
        <v>4.8</v>
      </c>
      <c r="Z3605" t="str">
        <f>VLOOKUP(C3605,country!A:B,2,FALSE)</f>
        <v>India</v>
      </c>
      <c r="AA3605">
        <f t="shared" si="56"/>
        <v>1</v>
      </c>
    </row>
    <row r="3606" spans="1:27" ht="15.75" customHeight="1" x14ac:dyDescent="0.25">
      <c r="A3606">
        <v>18292449</v>
      </c>
      <c r="B3606" t="s">
        <v>7912</v>
      </c>
      <c r="C3606">
        <v>1</v>
      </c>
      <c r="D3606" t="s">
        <v>23</v>
      </c>
      <c r="E3606" t="s">
        <v>7913</v>
      </c>
      <c r="F3606" t="s">
        <v>123</v>
      </c>
      <c r="G3606" t="s">
        <v>124</v>
      </c>
      <c r="H3606">
        <v>77.33534496</v>
      </c>
      <c r="I3606">
        <v>28.611235449999999</v>
      </c>
      <c r="J3606" t="s">
        <v>4377</v>
      </c>
      <c r="K3606" t="s">
        <v>28</v>
      </c>
      <c r="L3606" t="s">
        <v>29</v>
      </c>
      <c r="M3606" t="s">
        <v>29</v>
      </c>
      <c r="N3606" t="s">
        <v>29</v>
      </c>
      <c r="O3606" t="s">
        <v>29</v>
      </c>
      <c r="P3606">
        <v>1</v>
      </c>
      <c r="Q3606">
        <v>35</v>
      </c>
      <c r="R3606">
        <v>400</v>
      </c>
      <c r="S3606" t="str">
        <f>IF(Table1[[#This Row],[Average_Cost_for_two]]&lt;500,"Low",IF(Table1[[#This Row],[Average_Cost_for_two]]&lt;=1500,"Medium","High"))</f>
        <v>Low</v>
      </c>
      <c r="T3606">
        <v>2.6</v>
      </c>
      <c r="U3606">
        <v>2014</v>
      </c>
      <c r="V3606">
        <v>1</v>
      </c>
      <c r="W3606">
        <v>10</v>
      </c>
      <c r="X3606">
        <f>IF(OR(Main!$U3606=0,
       Main!$V3606=0,
       Main!$W3606=0),
   "",
   DATE(Main!$U3606,
        Main!$V3606,
        Main!$W3606)
)</f>
        <v>41649</v>
      </c>
      <c r="Y3606">
        <f>Table1[[#This Row],[Average_Cost_for_two]]*VLOOKUP(Table1[[#This Row],[Currency]],currency!$A$2:$B$10,2,FALSE)</f>
        <v>4.8</v>
      </c>
      <c r="Z3606" t="str">
        <f>VLOOKUP(C3606,country!A:B,2,FALSE)</f>
        <v>India</v>
      </c>
      <c r="AA3606">
        <f t="shared" si="56"/>
        <v>1</v>
      </c>
    </row>
    <row r="3607" spans="1:27" ht="15.75" customHeight="1" x14ac:dyDescent="0.25">
      <c r="A3607">
        <v>18463608</v>
      </c>
      <c r="B3607" t="s">
        <v>7758</v>
      </c>
      <c r="C3607">
        <v>1</v>
      </c>
      <c r="D3607" t="s">
        <v>23</v>
      </c>
      <c r="E3607" t="s">
        <v>7914</v>
      </c>
      <c r="F3607" t="s">
        <v>177</v>
      </c>
      <c r="G3607" t="s">
        <v>178</v>
      </c>
      <c r="H3607">
        <v>77.166325700000002</v>
      </c>
      <c r="I3607">
        <v>28.500868000000001</v>
      </c>
      <c r="J3607" t="s">
        <v>523</v>
      </c>
      <c r="K3607" t="s">
        <v>28</v>
      </c>
      <c r="L3607" t="s">
        <v>29</v>
      </c>
      <c r="M3607" t="s">
        <v>29</v>
      </c>
      <c r="N3607" t="s">
        <v>29</v>
      </c>
      <c r="O3607" t="s">
        <v>29</v>
      </c>
      <c r="P3607">
        <v>1</v>
      </c>
      <c r="Q3607">
        <v>2</v>
      </c>
      <c r="R3607">
        <v>400</v>
      </c>
      <c r="S3607" t="str">
        <f>IF(Table1[[#This Row],[Average_Cost_for_two]]&lt;500,"Low",IF(Table1[[#This Row],[Average_Cost_for_two]]&lt;=1500,"Medium","High"))</f>
        <v>Low</v>
      </c>
      <c r="T3607">
        <v>1</v>
      </c>
      <c r="U3607">
        <v>2013</v>
      </c>
      <c r="V3607">
        <v>1</v>
      </c>
      <c r="W3607">
        <v>11</v>
      </c>
      <c r="X3607">
        <f>IF(OR(Main!$U3607=0,
       Main!$V3607=0,
       Main!$W3607=0),
   "",
   DATE(Main!$U3607,
        Main!$V3607,
        Main!$W3607)
)</f>
        <v>41285</v>
      </c>
      <c r="Y3607">
        <f>Table1[[#This Row],[Average_Cost_for_two]]*VLOOKUP(Table1[[#This Row],[Currency]],currency!$A$2:$B$10,2,FALSE)</f>
        <v>4.8</v>
      </c>
      <c r="Z3607" t="str">
        <f>VLOOKUP(C3607,country!A:B,2,FALSE)</f>
        <v>India</v>
      </c>
      <c r="AA3607">
        <f t="shared" si="56"/>
        <v>1</v>
      </c>
    </row>
    <row r="3608" spans="1:27" ht="15.75" customHeight="1" x14ac:dyDescent="0.25">
      <c r="A3608">
        <v>18241509</v>
      </c>
      <c r="B3608" t="s">
        <v>1723</v>
      </c>
      <c r="C3608">
        <v>1</v>
      </c>
      <c r="D3608" t="s">
        <v>23</v>
      </c>
      <c r="E3608" t="s">
        <v>7915</v>
      </c>
      <c r="F3608" t="s">
        <v>3162</v>
      </c>
      <c r="G3608" t="s">
        <v>3161</v>
      </c>
      <c r="H3608">
        <v>77.146758000000005</v>
      </c>
      <c r="I3608">
        <v>28.656980799999999</v>
      </c>
      <c r="J3608" t="s">
        <v>1727</v>
      </c>
      <c r="K3608" t="s">
        <v>28</v>
      </c>
      <c r="L3608" t="s">
        <v>29</v>
      </c>
      <c r="M3608" t="s">
        <v>29</v>
      </c>
      <c r="N3608" t="s">
        <v>29</v>
      </c>
      <c r="O3608" t="s">
        <v>29</v>
      </c>
      <c r="P3608">
        <v>1</v>
      </c>
      <c r="Q3608">
        <v>60</v>
      </c>
      <c r="R3608">
        <v>400</v>
      </c>
      <c r="S3608" t="str">
        <f>IF(Table1[[#This Row],[Average_Cost_for_two]]&lt;500,"Low",IF(Table1[[#This Row],[Average_Cost_for_two]]&lt;=1500,"Medium","High"))</f>
        <v>Low</v>
      </c>
      <c r="T3608">
        <v>4.0999999999999996</v>
      </c>
      <c r="U3608">
        <v>2016</v>
      </c>
      <c r="V3608">
        <v>1</v>
      </c>
      <c r="W3608">
        <v>6</v>
      </c>
      <c r="X3608">
        <f>IF(OR(Main!$U3608=0,
       Main!$V3608=0,
       Main!$W3608=0),
   "",
   DATE(Main!$U3608,
        Main!$V3608,
        Main!$W3608)
)</f>
        <v>42375</v>
      </c>
      <c r="Y3608">
        <f>Table1[[#This Row],[Average_Cost_for_two]]*VLOOKUP(Table1[[#This Row],[Currency]],currency!$A$2:$B$10,2,FALSE)</f>
        <v>4.8</v>
      </c>
      <c r="Z3608" t="str">
        <f>VLOOKUP(C3608,country!A:B,2,FALSE)</f>
        <v>India</v>
      </c>
      <c r="AA3608">
        <f t="shared" si="56"/>
        <v>1</v>
      </c>
    </row>
    <row r="3609" spans="1:27" ht="15.75" customHeight="1" x14ac:dyDescent="0.25">
      <c r="A3609">
        <v>310126</v>
      </c>
      <c r="B3609" t="s">
        <v>7645</v>
      </c>
      <c r="C3609">
        <v>1</v>
      </c>
      <c r="D3609" t="s">
        <v>23</v>
      </c>
      <c r="E3609" t="s">
        <v>7916</v>
      </c>
      <c r="F3609" t="s">
        <v>2914</v>
      </c>
      <c r="G3609" t="s">
        <v>2915</v>
      </c>
      <c r="H3609">
        <v>77.149999300000005</v>
      </c>
      <c r="I3609">
        <v>28.693724700000001</v>
      </c>
      <c r="J3609" t="s">
        <v>523</v>
      </c>
      <c r="K3609" t="s">
        <v>28</v>
      </c>
      <c r="L3609" t="s">
        <v>29</v>
      </c>
      <c r="M3609" t="s">
        <v>29</v>
      </c>
      <c r="N3609" t="s">
        <v>29</v>
      </c>
      <c r="O3609" t="s">
        <v>29</v>
      </c>
      <c r="P3609">
        <v>1</v>
      </c>
      <c r="Q3609">
        <v>82</v>
      </c>
      <c r="R3609">
        <v>400</v>
      </c>
      <c r="S3609" t="str">
        <f>IF(Table1[[#This Row],[Average_Cost_for_two]]&lt;500,"Low",IF(Table1[[#This Row],[Average_Cost_for_two]]&lt;=1500,"Medium","High"))</f>
        <v>Low</v>
      </c>
      <c r="T3609">
        <v>3.5</v>
      </c>
      <c r="U3609">
        <v>2011</v>
      </c>
      <c r="V3609">
        <v>1</v>
      </c>
      <c r="W3609">
        <v>8</v>
      </c>
      <c r="X3609">
        <f>IF(OR(Main!$U3609=0,
       Main!$V3609=0,
       Main!$W3609=0),
   "",
   DATE(Main!$U3609,
        Main!$V3609,
        Main!$W3609)
)</f>
        <v>40551</v>
      </c>
      <c r="Y3609">
        <f>Table1[[#This Row],[Average_Cost_for_two]]*VLOOKUP(Table1[[#This Row],[Currency]],currency!$A$2:$B$10,2,FALSE)</f>
        <v>4.8</v>
      </c>
      <c r="Z3609" t="str">
        <f>VLOOKUP(C3609,country!A:B,2,FALSE)</f>
        <v>India</v>
      </c>
      <c r="AA3609">
        <f t="shared" si="56"/>
        <v>1</v>
      </c>
    </row>
    <row r="3610" spans="1:27" ht="15.75" customHeight="1" x14ac:dyDescent="0.25">
      <c r="A3610">
        <v>18430914</v>
      </c>
      <c r="B3610" t="s">
        <v>7461</v>
      </c>
      <c r="C3610">
        <v>1</v>
      </c>
      <c r="D3610" t="s">
        <v>23</v>
      </c>
      <c r="E3610" t="s">
        <v>7917</v>
      </c>
      <c r="F3610" t="s">
        <v>761</v>
      </c>
      <c r="G3610" t="s">
        <v>762</v>
      </c>
      <c r="H3610">
        <v>77.136247400000002</v>
      </c>
      <c r="I3610">
        <v>28.712459500000001</v>
      </c>
      <c r="J3610" t="s">
        <v>1054</v>
      </c>
      <c r="K3610" t="s">
        <v>28</v>
      </c>
      <c r="L3610" t="s">
        <v>29</v>
      </c>
      <c r="M3610" t="s">
        <v>29</v>
      </c>
      <c r="N3610" t="s">
        <v>29</v>
      </c>
      <c r="O3610" t="s">
        <v>29</v>
      </c>
      <c r="P3610">
        <v>1</v>
      </c>
      <c r="Q3610">
        <v>3</v>
      </c>
      <c r="R3610">
        <v>400</v>
      </c>
      <c r="S3610" t="str">
        <f>IF(Table1[[#This Row],[Average_Cost_for_two]]&lt;500,"Low",IF(Table1[[#This Row],[Average_Cost_for_two]]&lt;=1500,"Medium","High"))</f>
        <v>Low</v>
      </c>
      <c r="T3610">
        <v>1</v>
      </c>
      <c r="U3610">
        <v>2018</v>
      </c>
      <c r="V3610">
        <v>1</v>
      </c>
      <c r="W3610">
        <v>26</v>
      </c>
      <c r="X3610">
        <f>IF(OR(Main!$U3610=0,
       Main!$V3610=0,
       Main!$W3610=0),
   "",
   DATE(Main!$U3610,
        Main!$V3610,
        Main!$W3610)
)</f>
        <v>43126</v>
      </c>
      <c r="Y3610">
        <f>Table1[[#This Row],[Average_Cost_for_two]]*VLOOKUP(Table1[[#This Row],[Currency]],currency!$A$2:$B$10,2,FALSE)</f>
        <v>4.8</v>
      </c>
      <c r="Z3610" t="str">
        <f>VLOOKUP(C3610,country!A:B,2,FALSE)</f>
        <v>India</v>
      </c>
      <c r="AA3610">
        <f t="shared" si="56"/>
        <v>1</v>
      </c>
    </row>
    <row r="3611" spans="1:27" ht="15.75" customHeight="1" x14ac:dyDescent="0.25">
      <c r="A3611">
        <v>18384134</v>
      </c>
      <c r="B3611" t="s">
        <v>7918</v>
      </c>
      <c r="C3611">
        <v>1</v>
      </c>
      <c r="D3611" t="s">
        <v>23</v>
      </c>
      <c r="E3611" t="s">
        <v>7919</v>
      </c>
      <c r="F3611" t="s">
        <v>1907</v>
      </c>
      <c r="G3611" t="s">
        <v>1908</v>
      </c>
      <c r="H3611">
        <v>77.118918100000002</v>
      </c>
      <c r="I3611">
        <v>28.640172199999999</v>
      </c>
      <c r="J3611" t="s">
        <v>706</v>
      </c>
      <c r="K3611" t="s">
        <v>28</v>
      </c>
      <c r="L3611" t="s">
        <v>29</v>
      </c>
      <c r="M3611" t="s">
        <v>36</v>
      </c>
      <c r="N3611" t="s">
        <v>29</v>
      </c>
      <c r="O3611" t="s">
        <v>29</v>
      </c>
      <c r="P3611">
        <v>1</v>
      </c>
      <c r="Q3611">
        <v>43</v>
      </c>
      <c r="R3611">
        <v>400</v>
      </c>
      <c r="S3611" t="str">
        <f>IF(Table1[[#This Row],[Average_Cost_for_two]]&lt;500,"Low",IF(Table1[[#This Row],[Average_Cost_for_two]]&lt;=1500,"Medium","High"))</f>
        <v>Low</v>
      </c>
      <c r="T3611">
        <v>3.7</v>
      </c>
      <c r="U3611">
        <v>2011</v>
      </c>
      <c r="V3611">
        <v>1</v>
      </c>
      <c r="W3611">
        <v>18</v>
      </c>
      <c r="X3611">
        <f>IF(OR(Main!$U3611=0,
       Main!$V3611=0,
       Main!$W3611=0),
   "",
   DATE(Main!$U3611,
        Main!$V3611,
        Main!$W3611)
)</f>
        <v>40561</v>
      </c>
      <c r="Y3611">
        <f>Table1[[#This Row],[Average_Cost_for_two]]*VLOOKUP(Table1[[#This Row],[Currency]],currency!$A$2:$B$10,2,FALSE)</f>
        <v>4.8</v>
      </c>
      <c r="Z3611" t="str">
        <f>VLOOKUP(C3611,country!A:B,2,FALSE)</f>
        <v>India</v>
      </c>
      <c r="AA3611">
        <f t="shared" si="56"/>
        <v>1</v>
      </c>
    </row>
    <row r="3612" spans="1:27" ht="15.75" customHeight="1" x14ac:dyDescent="0.25">
      <c r="A3612">
        <v>18254676</v>
      </c>
      <c r="B3612" t="s">
        <v>7920</v>
      </c>
      <c r="C3612">
        <v>1</v>
      </c>
      <c r="D3612" t="s">
        <v>23</v>
      </c>
      <c r="E3612" t="s">
        <v>7921</v>
      </c>
      <c r="F3612" t="s">
        <v>3011</v>
      </c>
      <c r="G3612" t="s">
        <v>3012</v>
      </c>
      <c r="H3612">
        <v>77.114852499999998</v>
      </c>
      <c r="I3612">
        <v>28.698133200000001</v>
      </c>
      <c r="J3612" t="s">
        <v>1363</v>
      </c>
      <c r="K3612" t="s">
        <v>28</v>
      </c>
      <c r="L3612" t="s">
        <v>29</v>
      </c>
      <c r="M3612" t="s">
        <v>29</v>
      </c>
      <c r="N3612" t="s">
        <v>29</v>
      </c>
      <c r="O3612" t="s">
        <v>29</v>
      </c>
      <c r="P3612">
        <v>1</v>
      </c>
      <c r="Q3612">
        <v>20</v>
      </c>
      <c r="R3612">
        <v>400</v>
      </c>
      <c r="S3612" t="str">
        <f>IF(Table1[[#This Row],[Average_Cost_for_two]]&lt;500,"Low",IF(Table1[[#This Row],[Average_Cost_for_two]]&lt;=1500,"Medium","High"))</f>
        <v>Low</v>
      </c>
      <c r="T3612">
        <v>3.1</v>
      </c>
      <c r="U3612">
        <v>2014</v>
      </c>
      <c r="V3612">
        <v>1</v>
      </c>
      <c r="W3612">
        <v>16</v>
      </c>
      <c r="X3612">
        <f>IF(OR(Main!$U3612=0,
       Main!$V3612=0,
       Main!$W3612=0),
   "",
   DATE(Main!$U3612,
        Main!$V3612,
        Main!$W3612)
)</f>
        <v>41655</v>
      </c>
      <c r="Y3612">
        <f>Table1[[#This Row],[Average_Cost_for_two]]*VLOOKUP(Table1[[#This Row],[Currency]],currency!$A$2:$B$10,2,FALSE)</f>
        <v>4.8</v>
      </c>
      <c r="Z3612" t="str">
        <f>VLOOKUP(C3612,country!A:B,2,FALSE)</f>
        <v>India</v>
      </c>
      <c r="AA3612">
        <f t="shared" si="56"/>
        <v>1</v>
      </c>
    </row>
    <row r="3613" spans="1:27" ht="15.75" customHeight="1" x14ac:dyDescent="0.25">
      <c r="A3613">
        <v>18303720</v>
      </c>
      <c r="B3613" t="s">
        <v>7922</v>
      </c>
      <c r="C3613">
        <v>1</v>
      </c>
      <c r="D3613" t="s">
        <v>23</v>
      </c>
      <c r="E3613" t="s">
        <v>7923</v>
      </c>
      <c r="F3613" t="s">
        <v>767</v>
      </c>
      <c r="G3613" t="s">
        <v>768</v>
      </c>
      <c r="H3613">
        <v>77.198939300000006</v>
      </c>
      <c r="I3613">
        <v>28.518200700000001</v>
      </c>
      <c r="J3613" t="s">
        <v>1740</v>
      </c>
      <c r="K3613" t="s">
        <v>28</v>
      </c>
      <c r="L3613" t="s">
        <v>29</v>
      </c>
      <c r="M3613" t="s">
        <v>36</v>
      </c>
      <c r="N3613" t="s">
        <v>29</v>
      </c>
      <c r="O3613" t="s">
        <v>29</v>
      </c>
      <c r="P3613">
        <v>1</v>
      </c>
      <c r="Q3613">
        <v>24</v>
      </c>
      <c r="R3613">
        <v>400</v>
      </c>
      <c r="S3613" t="str">
        <f>IF(Table1[[#This Row],[Average_Cost_for_two]]&lt;500,"Low",IF(Table1[[#This Row],[Average_Cost_for_two]]&lt;=1500,"Medium","High"))</f>
        <v>Low</v>
      </c>
      <c r="T3613">
        <v>2.8</v>
      </c>
      <c r="U3613">
        <v>2014</v>
      </c>
      <c r="V3613">
        <v>1</v>
      </c>
      <c r="W3613">
        <v>2</v>
      </c>
      <c r="X3613">
        <f>IF(OR(Main!$U3613=0,
       Main!$V3613=0,
       Main!$W3613=0),
   "",
   DATE(Main!$U3613,
        Main!$V3613,
        Main!$W3613)
)</f>
        <v>41641</v>
      </c>
      <c r="Y3613">
        <f>Table1[[#This Row],[Average_Cost_for_two]]*VLOOKUP(Table1[[#This Row],[Currency]],currency!$A$2:$B$10,2,FALSE)</f>
        <v>4.8</v>
      </c>
      <c r="Z3613" t="str">
        <f>VLOOKUP(C3613,country!A:B,2,FALSE)</f>
        <v>India</v>
      </c>
      <c r="AA3613">
        <f t="shared" si="56"/>
        <v>1</v>
      </c>
    </row>
    <row r="3614" spans="1:27" ht="15.75" customHeight="1" x14ac:dyDescent="0.25">
      <c r="A3614">
        <v>1637</v>
      </c>
      <c r="B3614" t="s">
        <v>7924</v>
      </c>
      <c r="C3614">
        <v>1</v>
      </c>
      <c r="D3614" t="s">
        <v>23</v>
      </c>
      <c r="E3614" t="s">
        <v>7925</v>
      </c>
      <c r="F3614" t="s">
        <v>2698</v>
      </c>
      <c r="G3614" t="s">
        <v>2699</v>
      </c>
      <c r="H3614">
        <v>77.169051600000003</v>
      </c>
      <c r="I3614">
        <v>28.587699700000002</v>
      </c>
      <c r="J3614" t="s">
        <v>706</v>
      </c>
      <c r="K3614" t="s">
        <v>28</v>
      </c>
      <c r="L3614" t="s">
        <v>29</v>
      </c>
      <c r="M3614" t="s">
        <v>36</v>
      </c>
      <c r="N3614" t="s">
        <v>29</v>
      </c>
      <c r="O3614" t="s">
        <v>29</v>
      </c>
      <c r="P3614">
        <v>1</v>
      </c>
      <c r="Q3614">
        <v>82</v>
      </c>
      <c r="R3614">
        <v>400</v>
      </c>
      <c r="S3614" t="str">
        <f>IF(Table1[[#This Row],[Average_Cost_for_two]]&lt;500,"Low",IF(Table1[[#This Row],[Average_Cost_for_two]]&lt;=1500,"Medium","High"))</f>
        <v>Low</v>
      </c>
      <c r="T3614">
        <v>3.2</v>
      </c>
      <c r="U3614">
        <v>2010</v>
      </c>
      <c r="V3614">
        <v>1</v>
      </c>
      <c r="W3614">
        <v>16</v>
      </c>
      <c r="X3614">
        <f>IF(OR(Main!$U3614=0,
       Main!$V3614=0,
       Main!$W3614=0),
   "",
   DATE(Main!$U3614,
        Main!$V3614,
        Main!$W3614)
)</f>
        <v>40194</v>
      </c>
      <c r="Y3614">
        <f>Table1[[#This Row],[Average_Cost_for_two]]*VLOOKUP(Table1[[#This Row],[Currency]],currency!$A$2:$B$10,2,FALSE)</f>
        <v>4.8</v>
      </c>
      <c r="Z3614" t="str">
        <f>VLOOKUP(C3614,country!A:B,2,FALSE)</f>
        <v>India</v>
      </c>
      <c r="AA3614">
        <f t="shared" si="56"/>
        <v>1</v>
      </c>
    </row>
    <row r="3615" spans="1:27" ht="15.75" customHeight="1" x14ac:dyDescent="0.25">
      <c r="A3615">
        <v>18249109</v>
      </c>
      <c r="B3615" t="s">
        <v>854</v>
      </c>
      <c r="C3615">
        <v>1</v>
      </c>
      <c r="D3615" t="s">
        <v>23</v>
      </c>
      <c r="E3615" t="s">
        <v>7926</v>
      </c>
      <c r="F3615" t="s">
        <v>2698</v>
      </c>
      <c r="G3615" t="s">
        <v>2699</v>
      </c>
      <c r="H3615">
        <v>77.168347800000006</v>
      </c>
      <c r="I3615">
        <v>28.588254200000002</v>
      </c>
      <c r="J3615" t="s">
        <v>855</v>
      </c>
      <c r="K3615" t="s">
        <v>28</v>
      </c>
      <c r="L3615" t="s">
        <v>29</v>
      </c>
      <c r="M3615" t="s">
        <v>36</v>
      </c>
      <c r="N3615" t="s">
        <v>29</v>
      </c>
      <c r="O3615" t="s">
        <v>29</v>
      </c>
      <c r="P3615">
        <v>1</v>
      </c>
      <c r="Q3615">
        <v>27</v>
      </c>
      <c r="R3615">
        <v>400</v>
      </c>
      <c r="S3615" t="str">
        <f>IF(Table1[[#This Row],[Average_Cost_for_two]]&lt;500,"Low",IF(Table1[[#This Row],[Average_Cost_for_two]]&lt;=1500,"Medium","High"))</f>
        <v>Low</v>
      </c>
      <c r="T3615">
        <v>3.5</v>
      </c>
      <c r="U3615">
        <v>2018</v>
      </c>
      <c r="V3615">
        <v>1</v>
      </c>
      <c r="W3615">
        <v>6</v>
      </c>
      <c r="X3615">
        <f>IF(OR(Main!$U3615=0,
       Main!$V3615=0,
       Main!$W3615=0),
   "",
   DATE(Main!$U3615,
        Main!$V3615,
        Main!$W3615)
)</f>
        <v>43106</v>
      </c>
      <c r="Y3615">
        <f>Table1[[#This Row],[Average_Cost_for_two]]*VLOOKUP(Table1[[#This Row],[Currency]],currency!$A$2:$B$10,2,FALSE)</f>
        <v>4.8</v>
      </c>
      <c r="Z3615" t="str">
        <f>VLOOKUP(C3615,country!A:B,2,FALSE)</f>
        <v>India</v>
      </c>
      <c r="AA3615">
        <f t="shared" si="56"/>
        <v>1</v>
      </c>
    </row>
    <row r="3616" spans="1:27" ht="15.75" customHeight="1" x14ac:dyDescent="0.25">
      <c r="A3616">
        <v>8877</v>
      </c>
      <c r="B3616" t="s">
        <v>7787</v>
      </c>
      <c r="C3616">
        <v>1</v>
      </c>
      <c r="D3616" t="s">
        <v>23</v>
      </c>
      <c r="E3616" t="s">
        <v>7927</v>
      </c>
      <c r="F3616" t="s">
        <v>2525</v>
      </c>
      <c r="G3616" t="s">
        <v>2526</v>
      </c>
      <c r="H3616">
        <v>77.218947819999997</v>
      </c>
      <c r="I3616">
        <v>28.528725049999998</v>
      </c>
      <c r="J3616" t="s">
        <v>4496</v>
      </c>
      <c r="K3616" t="s">
        <v>28</v>
      </c>
      <c r="L3616" t="s">
        <v>29</v>
      </c>
      <c r="M3616" t="s">
        <v>36</v>
      </c>
      <c r="N3616" t="s">
        <v>29</v>
      </c>
      <c r="O3616" t="s">
        <v>29</v>
      </c>
      <c r="P3616">
        <v>1</v>
      </c>
      <c r="Q3616">
        <v>157</v>
      </c>
      <c r="R3616">
        <v>400</v>
      </c>
      <c r="S3616" t="str">
        <f>IF(Table1[[#This Row],[Average_Cost_for_two]]&lt;500,"Low",IF(Table1[[#This Row],[Average_Cost_for_two]]&lt;=1500,"Medium","High"))</f>
        <v>Low</v>
      </c>
      <c r="T3616">
        <v>3.8</v>
      </c>
      <c r="U3616">
        <v>2011</v>
      </c>
      <c r="V3616">
        <v>1</v>
      </c>
      <c r="W3616">
        <v>27</v>
      </c>
      <c r="X3616">
        <f>IF(OR(Main!$U3616=0,
       Main!$V3616=0,
       Main!$W3616=0),
   "",
   DATE(Main!$U3616,
        Main!$V3616,
        Main!$W3616)
)</f>
        <v>40570</v>
      </c>
      <c r="Y3616">
        <f>Table1[[#This Row],[Average_Cost_for_two]]*VLOOKUP(Table1[[#This Row],[Currency]],currency!$A$2:$B$10,2,FALSE)</f>
        <v>4.8</v>
      </c>
      <c r="Z3616" t="str">
        <f>VLOOKUP(C3616,country!A:B,2,FALSE)</f>
        <v>India</v>
      </c>
      <c r="AA3616">
        <f t="shared" si="56"/>
        <v>1</v>
      </c>
    </row>
    <row r="3617" spans="1:27" ht="15.75" customHeight="1" x14ac:dyDescent="0.25">
      <c r="A3617">
        <v>18128876</v>
      </c>
      <c r="B3617" t="s">
        <v>1690</v>
      </c>
      <c r="C3617">
        <v>1</v>
      </c>
      <c r="D3617" t="s">
        <v>23</v>
      </c>
      <c r="E3617" t="s">
        <v>7928</v>
      </c>
      <c r="F3617" t="s">
        <v>897</v>
      </c>
      <c r="G3617" t="s">
        <v>898</v>
      </c>
      <c r="H3617">
        <v>77.279261000000005</v>
      </c>
      <c r="I3617">
        <v>28.700347799999999</v>
      </c>
      <c r="J3617" t="s">
        <v>747</v>
      </c>
      <c r="K3617" t="s">
        <v>28</v>
      </c>
      <c r="L3617" t="s">
        <v>29</v>
      </c>
      <c r="M3617" t="s">
        <v>29</v>
      </c>
      <c r="N3617" t="s">
        <v>29</v>
      </c>
      <c r="O3617" t="s">
        <v>29</v>
      </c>
      <c r="P3617">
        <v>1</v>
      </c>
      <c r="Q3617">
        <v>3</v>
      </c>
      <c r="R3617">
        <v>400</v>
      </c>
      <c r="S3617" t="str">
        <f>IF(Table1[[#This Row],[Average_Cost_for_two]]&lt;500,"Low",IF(Table1[[#This Row],[Average_Cost_for_two]]&lt;=1500,"Medium","High"))</f>
        <v>Low</v>
      </c>
      <c r="T3617">
        <v>1</v>
      </c>
      <c r="U3617">
        <v>2016</v>
      </c>
      <c r="V3617">
        <v>1</v>
      </c>
      <c r="W3617">
        <v>20</v>
      </c>
      <c r="X3617">
        <f>IF(OR(Main!$U3617=0,
       Main!$V3617=0,
       Main!$W3617=0),
   "",
   DATE(Main!$U3617,
        Main!$V3617,
        Main!$W3617)
)</f>
        <v>42389</v>
      </c>
      <c r="Y3617">
        <f>Table1[[#This Row],[Average_Cost_for_two]]*VLOOKUP(Table1[[#This Row],[Currency]],currency!$A$2:$B$10,2,FALSE)</f>
        <v>4.8</v>
      </c>
      <c r="Z3617" t="str">
        <f>VLOOKUP(C3617,country!A:B,2,FALSE)</f>
        <v>India</v>
      </c>
      <c r="AA3617">
        <f t="shared" si="56"/>
        <v>1</v>
      </c>
    </row>
    <row r="3618" spans="1:27" ht="15.75" customHeight="1" x14ac:dyDescent="0.25">
      <c r="A3618">
        <v>18288186</v>
      </c>
      <c r="B3618" t="s">
        <v>854</v>
      </c>
      <c r="C3618">
        <v>1</v>
      </c>
      <c r="D3618" t="s">
        <v>23</v>
      </c>
      <c r="E3618" t="s">
        <v>7929</v>
      </c>
      <c r="F3618" t="s">
        <v>236</v>
      </c>
      <c r="G3618" t="s">
        <v>235</v>
      </c>
      <c r="H3618">
        <v>77.162491500000002</v>
      </c>
      <c r="I3618">
        <v>28.706565300000001</v>
      </c>
      <c r="J3618" t="s">
        <v>855</v>
      </c>
      <c r="K3618" t="s">
        <v>28</v>
      </c>
      <c r="L3618" t="s">
        <v>29</v>
      </c>
      <c r="M3618" t="s">
        <v>29</v>
      </c>
      <c r="N3618" t="s">
        <v>29</v>
      </c>
      <c r="O3618" t="s">
        <v>29</v>
      </c>
      <c r="P3618">
        <v>1</v>
      </c>
      <c r="Q3618">
        <v>13</v>
      </c>
      <c r="R3618">
        <v>400</v>
      </c>
      <c r="S3618" t="str">
        <f>IF(Table1[[#This Row],[Average_Cost_for_two]]&lt;500,"Low",IF(Table1[[#This Row],[Average_Cost_for_two]]&lt;=1500,"Medium","High"))</f>
        <v>Low</v>
      </c>
      <c r="T3618">
        <v>3.3</v>
      </c>
      <c r="U3618">
        <v>2014</v>
      </c>
      <c r="V3618">
        <v>1</v>
      </c>
      <c r="W3618">
        <v>15</v>
      </c>
      <c r="X3618">
        <f>IF(OR(Main!$U3618=0,
       Main!$V3618=0,
       Main!$W3618=0),
   "",
   DATE(Main!$U3618,
        Main!$V3618,
        Main!$W3618)
)</f>
        <v>41654</v>
      </c>
      <c r="Y3618">
        <f>Table1[[#This Row],[Average_Cost_for_two]]*VLOOKUP(Table1[[#This Row],[Currency]],currency!$A$2:$B$10,2,FALSE)</f>
        <v>4.8</v>
      </c>
      <c r="Z3618" t="str">
        <f>VLOOKUP(C3618,country!A:B,2,FALSE)</f>
        <v>India</v>
      </c>
      <c r="AA3618">
        <f t="shared" si="56"/>
        <v>1</v>
      </c>
    </row>
    <row r="3619" spans="1:27" ht="15.75" customHeight="1" x14ac:dyDescent="0.25">
      <c r="A3619">
        <v>300472</v>
      </c>
      <c r="B3619" t="s">
        <v>1474</v>
      </c>
      <c r="C3619">
        <v>1</v>
      </c>
      <c r="D3619" t="s">
        <v>23</v>
      </c>
      <c r="E3619" t="s">
        <v>7930</v>
      </c>
      <c r="F3619" t="s">
        <v>2175</v>
      </c>
      <c r="G3619" t="s">
        <v>2176</v>
      </c>
      <c r="H3619">
        <v>77.069754970000005</v>
      </c>
      <c r="I3619">
        <v>28.62759745</v>
      </c>
      <c r="J3619" t="s">
        <v>477</v>
      </c>
      <c r="K3619" t="s">
        <v>28</v>
      </c>
      <c r="L3619" t="s">
        <v>29</v>
      </c>
      <c r="M3619" t="s">
        <v>29</v>
      </c>
      <c r="N3619" t="s">
        <v>29</v>
      </c>
      <c r="O3619" t="s">
        <v>29</v>
      </c>
      <c r="P3619">
        <v>1</v>
      </c>
      <c r="Q3619">
        <v>23</v>
      </c>
      <c r="R3619">
        <v>400</v>
      </c>
      <c r="S3619" t="str">
        <f>IF(Table1[[#This Row],[Average_Cost_for_two]]&lt;500,"Low",IF(Table1[[#This Row],[Average_Cost_for_two]]&lt;=1500,"Medium","High"))</f>
        <v>Low</v>
      </c>
      <c r="T3619">
        <v>3.1</v>
      </c>
      <c r="U3619">
        <v>2010</v>
      </c>
      <c r="V3619">
        <v>1</v>
      </c>
      <c r="W3619">
        <v>6</v>
      </c>
      <c r="X3619">
        <f>IF(OR(Main!$U3619=0,
       Main!$V3619=0,
       Main!$W3619=0),
   "",
   DATE(Main!$U3619,
        Main!$V3619,
        Main!$W3619)
)</f>
        <v>40184</v>
      </c>
      <c r="Y3619">
        <f>Table1[[#This Row],[Average_Cost_for_two]]*VLOOKUP(Table1[[#This Row],[Currency]],currency!$A$2:$B$10,2,FALSE)</f>
        <v>4.8</v>
      </c>
      <c r="Z3619" t="str">
        <f>VLOOKUP(C3619,country!A:B,2,FALSE)</f>
        <v>India</v>
      </c>
      <c r="AA3619">
        <f t="shared" si="56"/>
        <v>1</v>
      </c>
    </row>
    <row r="3620" spans="1:27" ht="15.75" customHeight="1" x14ac:dyDescent="0.25">
      <c r="A3620">
        <v>18216911</v>
      </c>
      <c r="B3620" t="s">
        <v>7931</v>
      </c>
      <c r="C3620">
        <v>1</v>
      </c>
      <c r="D3620" t="s">
        <v>23</v>
      </c>
      <c r="E3620" t="s">
        <v>7932</v>
      </c>
      <c r="F3620" t="s">
        <v>214</v>
      </c>
      <c r="G3620" t="s">
        <v>215</v>
      </c>
      <c r="H3620">
        <v>77.318989860000002</v>
      </c>
      <c r="I3620">
        <v>28.679939059999999</v>
      </c>
      <c r="J3620" t="s">
        <v>7933</v>
      </c>
      <c r="K3620" t="s">
        <v>28</v>
      </c>
      <c r="L3620" t="s">
        <v>29</v>
      </c>
      <c r="M3620" t="s">
        <v>36</v>
      </c>
      <c r="N3620" t="s">
        <v>29</v>
      </c>
      <c r="O3620" t="s">
        <v>29</v>
      </c>
      <c r="P3620">
        <v>1</v>
      </c>
      <c r="Q3620">
        <v>64</v>
      </c>
      <c r="R3620">
        <v>400</v>
      </c>
      <c r="S3620" t="str">
        <f>IF(Table1[[#This Row],[Average_Cost_for_two]]&lt;500,"Low",IF(Table1[[#This Row],[Average_Cost_for_two]]&lt;=1500,"Medium","High"))</f>
        <v>Low</v>
      </c>
      <c r="T3620">
        <v>2.2000000000000002</v>
      </c>
      <c r="U3620">
        <v>2014</v>
      </c>
      <c r="V3620">
        <v>1</v>
      </c>
      <c r="W3620">
        <v>1</v>
      </c>
      <c r="X3620">
        <f>IF(OR(Main!$U3620=0,
       Main!$V3620=0,
       Main!$W3620=0),
   "",
   DATE(Main!$U3620,
        Main!$V3620,
        Main!$W3620)
)</f>
        <v>41640</v>
      </c>
      <c r="Y3620">
        <f>Table1[[#This Row],[Average_Cost_for_two]]*VLOOKUP(Table1[[#This Row],[Currency]],currency!$A$2:$B$10,2,FALSE)</f>
        <v>4.8</v>
      </c>
      <c r="Z3620" t="str">
        <f>VLOOKUP(C3620,country!A:B,2,FALSE)</f>
        <v>India</v>
      </c>
      <c r="AA3620">
        <f t="shared" si="56"/>
        <v>1</v>
      </c>
    </row>
    <row r="3621" spans="1:27" ht="15.75" customHeight="1" x14ac:dyDescent="0.25">
      <c r="A3621">
        <v>4640</v>
      </c>
      <c r="B3621" t="s">
        <v>7934</v>
      </c>
      <c r="C3621">
        <v>1</v>
      </c>
      <c r="D3621" t="s">
        <v>23</v>
      </c>
      <c r="E3621" t="s">
        <v>7935</v>
      </c>
      <c r="F3621" t="s">
        <v>1168</v>
      </c>
      <c r="G3621" t="s">
        <v>1169</v>
      </c>
      <c r="H3621">
        <v>77.207147000000006</v>
      </c>
      <c r="I3621">
        <v>28.557909599999999</v>
      </c>
      <c r="J3621" t="s">
        <v>523</v>
      </c>
      <c r="K3621" t="s">
        <v>28</v>
      </c>
      <c r="L3621" t="s">
        <v>29</v>
      </c>
      <c r="M3621" t="s">
        <v>36</v>
      </c>
      <c r="N3621" t="s">
        <v>29</v>
      </c>
      <c r="O3621" t="s">
        <v>29</v>
      </c>
      <c r="P3621">
        <v>1</v>
      </c>
      <c r="Q3621">
        <v>128</v>
      </c>
      <c r="R3621">
        <v>400</v>
      </c>
      <c r="S3621" t="str">
        <f>IF(Table1[[#This Row],[Average_Cost_for_two]]&lt;500,"Low",IF(Table1[[#This Row],[Average_Cost_for_two]]&lt;=1500,"Medium","High"))</f>
        <v>Low</v>
      </c>
      <c r="T3621">
        <v>2.7</v>
      </c>
      <c r="U3621">
        <v>2014</v>
      </c>
      <c r="V3621">
        <v>1</v>
      </c>
      <c r="W3621">
        <v>1</v>
      </c>
      <c r="X3621">
        <f>IF(OR(Main!$U3621=0,
       Main!$V3621=0,
       Main!$W3621=0),
   "",
   DATE(Main!$U3621,
        Main!$V3621,
        Main!$W3621)
)</f>
        <v>41640</v>
      </c>
      <c r="Y3621">
        <f>Table1[[#This Row],[Average_Cost_for_two]]*VLOOKUP(Table1[[#This Row],[Currency]],currency!$A$2:$B$10,2,FALSE)</f>
        <v>4.8</v>
      </c>
      <c r="Z3621" t="str">
        <f>VLOOKUP(C3621,country!A:B,2,FALSE)</f>
        <v>India</v>
      </c>
      <c r="AA3621">
        <f t="shared" si="56"/>
        <v>1</v>
      </c>
    </row>
    <row r="3622" spans="1:27" ht="15.75" customHeight="1" x14ac:dyDescent="0.25">
      <c r="A3622">
        <v>7580</v>
      </c>
      <c r="B3622" t="s">
        <v>7183</v>
      </c>
      <c r="C3622">
        <v>1</v>
      </c>
      <c r="D3622" t="s">
        <v>23</v>
      </c>
      <c r="E3622" t="s">
        <v>7936</v>
      </c>
      <c r="F3622" t="s">
        <v>294</v>
      </c>
      <c r="G3622" t="s">
        <v>295</v>
      </c>
      <c r="H3622">
        <v>77.254207800000003</v>
      </c>
      <c r="I3622">
        <v>28.524974279999999</v>
      </c>
      <c r="J3622" t="s">
        <v>7185</v>
      </c>
      <c r="K3622" t="s">
        <v>28</v>
      </c>
      <c r="L3622" t="s">
        <v>29</v>
      </c>
      <c r="M3622" t="s">
        <v>29</v>
      </c>
      <c r="N3622" t="s">
        <v>29</v>
      </c>
      <c r="O3622" t="s">
        <v>29</v>
      </c>
      <c r="P3622">
        <v>1</v>
      </c>
      <c r="Q3622">
        <v>8</v>
      </c>
      <c r="R3622">
        <v>400</v>
      </c>
      <c r="S3622" t="str">
        <f>IF(Table1[[#This Row],[Average_Cost_for_two]]&lt;500,"Low",IF(Table1[[#This Row],[Average_Cost_for_two]]&lt;=1500,"Medium","High"))</f>
        <v>Low</v>
      </c>
      <c r="T3622">
        <v>2.9</v>
      </c>
      <c r="U3622">
        <v>2016</v>
      </c>
      <c r="V3622">
        <v>12</v>
      </c>
      <c r="W3622">
        <v>6</v>
      </c>
      <c r="X3622">
        <f>IF(OR(Main!$U3622=0,
       Main!$V3622=0,
       Main!$W3622=0),
   "",
   DATE(Main!$U3622,
        Main!$V3622,
        Main!$W3622)
)</f>
        <v>42710</v>
      </c>
      <c r="Y3622">
        <f>Table1[[#This Row],[Average_Cost_for_two]]*VLOOKUP(Table1[[#This Row],[Currency]],currency!$A$2:$B$10,2,FALSE)</f>
        <v>4.8</v>
      </c>
      <c r="Z3622" t="str">
        <f>VLOOKUP(C3622,country!A:B,2,FALSE)</f>
        <v>India</v>
      </c>
      <c r="AA3622">
        <f t="shared" si="56"/>
        <v>4</v>
      </c>
    </row>
    <row r="3623" spans="1:27" ht="15.75" customHeight="1" x14ac:dyDescent="0.25">
      <c r="A3623">
        <v>18432553</v>
      </c>
      <c r="B3623" t="s">
        <v>7937</v>
      </c>
      <c r="C3623">
        <v>1</v>
      </c>
      <c r="D3623" t="s">
        <v>23</v>
      </c>
      <c r="E3623" t="s">
        <v>436</v>
      </c>
      <c r="F3623" t="s">
        <v>435</v>
      </c>
      <c r="G3623" t="s">
        <v>436</v>
      </c>
      <c r="H3623">
        <v>77.203466109999994</v>
      </c>
      <c r="I3623">
        <v>28.680747360000002</v>
      </c>
      <c r="J3623" t="s">
        <v>556</v>
      </c>
      <c r="K3623" t="s">
        <v>28</v>
      </c>
      <c r="L3623" t="s">
        <v>29</v>
      </c>
      <c r="M3623" t="s">
        <v>36</v>
      </c>
      <c r="N3623" t="s">
        <v>29</v>
      </c>
      <c r="O3623" t="s">
        <v>29</v>
      </c>
      <c r="P3623">
        <v>1</v>
      </c>
      <c r="Q3623">
        <v>3</v>
      </c>
      <c r="R3623">
        <v>400</v>
      </c>
      <c r="S3623" t="str">
        <f>IF(Table1[[#This Row],[Average_Cost_for_two]]&lt;500,"Low",IF(Table1[[#This Row],[Average_Cost_for_two]]&lt;=1500,"Medium","High"))</f>
        <v>Low</v>
      </c>
      <c r="T3623">
        <v>1</v>
      </c>
      <c r="U3623">
        <v>2014</v>
      </c>
      <c r="V3623">
        <v>12</v>
      </c>
      <c r="W3623">
        <v>5</v>
      </c>
      <c r="X3623">
        <f>IF(OR(Main!$U3623=0,
       Main!$V3623=0,
       Main!$W3623=0),
   "",
   DATE(Main!$U3623,
        Main!$V3623,
        Main!$W3623)
)</f>
        <v>41978</v>
      </c>
      <c r="Y3623">
        <f>Table1[[#This Row],[Average_Cost_for_two]]*VLOOKUP(Table1[[#This Row],[Currency]],currency!$A$2:$B$10,2,FALSE)</f>
        <v>4.8</v>
      </c>
      <c r="Z3623" t="str">
        <f>VLOOKUP(C3623,country!A:B,2,FALSE)</f>
        <v>India</v>
      </c>
      <c r="AA3623">
        <f t="shared" si="56"/>
        <v>4</v>
      </c>
    </row>
    <row r="3624" spans="1:27" ht="15.75" customHeight="1" x14ac:dyDescent="0.25">
      <c r="A3624">
        <v>18337880</v>
      </c>
      <c r="B3624" t="s">
        <v>7938</v>
      </c>
      <c r="C3624">
        <v>1</v>
      </c>
      <c r="D3624" t="s">
        <v>23</v>
      </c>
      <c r="E3624" t="s">
        <v>7939</v>
      </c>
      <c r="F3624" t="s">
        <v>904</v>
      </c>
      <c r="G3624" t="s">
        <v>905</v>
      </c>
      <c r="H3624">
        <v>77.174135149999998</v>
      </c>
      <c r="I3624">
        <v>28.644287330000001</v>
      </c>
      <c r="J3624" t="s">
        <v>503</v>
      </c>
      <c r="K3624" t="s">
        <v>28</v>
      </c>
      <c r="L3624" t="s">
        <v>29</v>
      </c>
      <c r="M3624" t="s">
        <v>36</v>
      </c>
      <c r="N3624" t="s">
        <v>29</v>
      </c>
      <c r="O3624" t="s">
        <v>29</v>
      </c>
      <c r="P3624">
        <v>1</v>
      </c>
      <c r="Q3624">
        <v>6</v>
      </c>
      <c r="R3624">
        <v>400</v>
      </c>
      <c r="S3624" t="str">
        <f>IF(Table1[[#This Row],[Average_Cost_for_two]]&lt;500,"Low",IF(Table1[[#This Row],[Average_Cost_for_two]]&lt;=1500,"Medium","High"))</f>
        <v>Low</v>
      </c>
      <c r="T3624">
        <v>2.5</v>
      </c>
      <c r="U3624">
        <v>2012</v>
      </c>
      <c r="V3624">
        <v>12</v>
      </c>
      <c r="W3624">
        <v>13</v>
      </c>
      <c r="X3624">
        <f>IF(OR(Main!$U3624=0,
       Main!$V3624=0,
       Main!$W3624=0),
   "",
   DATE(Main!$U3624,
        Main!$V3624,
        Main!$W3624)
)</f>
        <v>41256</v>
      </c>
      <c r="Y3624">
        <f>Table1[[#This Row],[Average_Cost_for_two]]*VLOOKUP(Table1[[#This Row],[Currency]],currency!$A$2:$B$10,2,FALSE)</f>
        <v>4.8</v>
      </c>
      <c r="Z3624" t="str">
        <f>VLOOKUP(C3624,country!A:B,2,FALSE)</f>
        <v>India</v>
      </c>
      <c r="AA3624">
        <f t="shared" si="56"/>
        <v>4</v>
      </c>
    </row>
    <row r="3625" spans="1:27" ht="15.75" customHeight="1" x14ac:dyDescent="0.25">
      <c r="A3625">
        <v>8727</v>
      </c>
      <c r="B3625" t="s">
        <v>7940</v>
      </c>
      <c r="C3625">
        <v>1</v>
      </c>
      <c r="D3625" t="s">
        <v>23</v>
      </c>
      <c r="E3625" t="s">
        <v>7941</v>
      </c>
      <c r="F3625" t="s">
        <v>904</v>
      </c>
      <c r="G3625" t="s">
        <v>905</v>
      </c>
      <c r="H3625">
        <v>77.174120400000007</v>
      </c>
      <c r="I3625">
        <v>28.645748000000001</v>
      </c>
      <c r="J3625" t="s">
        <v>830</v>
      </c>
      <c r="K3625" t="s">
        <v>28</v>
      </c>
      <c r="L3625" t="s">
        <v>29</v>
      </c>
      <c r="M3625" t="s">
        <v>29</v>
      </c>
      <c r="N3625" t="s">
        <v>29</v>
      </c>
      <c r="O3625" t="s">
        <v>29</v>
      </c>
      <c r="P3625">
        <v>1</v>
      </c>
      <c r="Q3625">
        <v>17</v>
      </c>
      <c r="R3625">
        <v>400</v>
      </c>
      <c r="S3625" t="str">
        <f>IF(Table1[[#This Row],[Average_Cost_for_two]]&lt;500,"Low",IF(Table1[[#This Row],[Average_Cost_for_two]]&lt;=1500,"Medium","High"))</f>
        <v>Low</v>
      </c>
      <c r="T3625">
        <v>3.2</v>
      </c>
      <c r="U3625">
        <v>2015</v>
      </c>
      <c r="V3625">
        <v>12</v>
      </c>
      <c r="W3625">
        <v>7</v>
      </c>
      <c r="X3625">
        <f>IF(OR(Main!$U3625=0,
       Main!$V3625=0,
       Main!$W3625=0),
   "",
   DATE(Main!$U3625,
        Main!$V3625,
        Main!$W3625)
)</f>
        <v>42345</v>
      </c>
      <c r="Y3625">
        <f>Table1[[#This Row],[Average_Cost_for_two]]*VLOOKUP(Table1[[#This Row],[Currency]],currency!$A$2:$B$10,2,FALSE)</f>
        <v>4.8</v>
      </c>
      <c r="Z3625" t="str">
        <f>VLOOKUP(C3625,country!A:B,2,FALSE)</f>
        <v>India</v>
      </c>
      <c r="AA3625">
        <f t="shared" si="56"/>
        <v>4</v>
      </c>
    </row>
    <row r="3626" spans="1:27" ht="15.75" customHeight="1" x14ac:dyDescent="0.25">
      <c r="A3626">
        <v>309902</v>
      </c>
      <c r="B3626" t="s">
        <v>7942</v>
      </c>
      <c r="C3626">
        <v>1</v>
      </c>
      <c r="D3626" t="s">
        <v>23</v>
      </c>
      <c r="E3626" t="s">
        <v>1983</v>
      </c>
      <c r="F3626" t="s">
        <v>1982</v>
      </c>
      <c r="G3626" t="s">
        <v>1983</v>
      </c>
      <c r="H3626">
        <v>77.242180000000005</v>
      </c>
      <c r="I3626">
        <v>28.534120000000001</v>
      </c>
      <c r="J3626" t="s">
        <v>1822</v>
      </c>
      <c r="K3626" t="s">
        <v>28</v>
      </c>
      <c r="L3626" t="s">
        <v>29</v>
      </c>
      <c r="M3626" t="s">
        <v>29</v>
      </c>
      <c r="N3626" t="s">
        <v>29</v>
      </c>
      <c r="O3626" t="s">
        <v>29</v>
      </c>
      <c r="P3626">
        <v>1</v>
      </c>
      <c r="Q3626">
        <v>17</v>
      </c>
      <c r="R3626">
        <v>400</v>
      </c>
      <c r="S3626" t="str">
        <f>IF(Table1[[#This Row],[Average_Cost_for_two]]&lt;500,"Low",IF(Table1[[#This Row],[Average_Cost_for_two]]&lt;=1500,"Medium","High"))</f>
        <v>Low</v>
      </c>
      <c r="T3626">
        <v>3</v>
      </c>
      <c r="U3626">
        <v>2017</v>
      </c>
      <c r="V3626">
        <v>12</v>
      </c>
      <c r="W3626">
        <v>1</v>
      </c>
      <c r="X3626">
        <f>IF(OR(Main!$U3626=0,
       Main!$V3626=0,
       Main!$W3626=0),
   "",
   DATE(Main!$U3626,
        Main!$V3626,
        Main!$W3626)
)</f>
        <v>43070</v>
      </c>
      <c r="Y3626">
        <f>Table1[[#This Row],[Average_Cost_for_two]]*VLOOKUP(Table1[[#This Row],[Currency]],currency!$A$2:$B$10,2,FALSE)</f>
        <v>4.8</v>
      </c>
      <c r="Z3626" t="str">
        <f>VLOOKUP(C3626,country!A:B,2,FALSE)</f>
        <v>India</v>
      </c>
      <c r="AA3626">
        <f t="shared" si="56"/>
        <v>4</v>
      </c>
    </row>
    <row r="3627" spans="1:27" ht="15.75" customHeight="1" x14ac:dyDescent="0.25">
      <c r="A3627">
        <v>18444811</v>
      </c>
      <c r="B3627" t="s">
        <v>7943</v>
      </c>
      <c r="C3627">
        <v>1</v>
      </c>
      <c r="D3627" t="s">
        <v>23</v>
      </c>
      <c r="E3627" t="s">
        <v>7944</v>
      </c>
      <c r="F3627" t="s">
        <v>155</v>
      </c>
      <c r="G3627" t="s">
        <v>156</v>
      </c>
      <c r="H3627">
        <v>77.191784499999997</v>
      </c>
      <c r="I3627">
        <v>28.699165499999999</v>
      </c>
      <c r="J3627" t="s">
        <v>682</v>
      </c>
      <c r="K3627" t="s">
        <v>28</v>
      </c>
      <c r="L3627" t="s">
        <v>29</v>
      </c>
      <c r="M3627" t="s">
        <v>29</v>
      </c>
      <c r="N3627" t="s">
        <v>29</v>
      </c>
      <c r="O3627" t="s">
        <v>29</v>
      </c>
      <c r="P3627">
        <v>1</v>
      </c>
      <c r="Q3627">
        <v>4</v>
      </c>
      <c r="R3627">
        <v>400</v>
      </c>
      <c r="S3627" t="str">
        <f>IF(Table1[[#This Row],[Average_Cost_for_two]]&lt;500,"Low",IF(Table1[[#This Row],[Average_Cost_for_two]]&lt;=1500,"Medium","High"))</f>
        <v>Low</v>
      </c>
      <c r="T3627">
        <v>3</v>
      </c>
      <c r="U3627">
        <v>2018</v>
      </c>
      <c r="V3627">
        <v>12</v>
      </c>
      <c r="W3627">
        <v>4</v>
      </c>
      <c r="X3627">
        <f>IF(OR(Main!$U3627=0,
       Main!$V3627=0,
       Main!$W3627=0),
   "",
   DATE(Main!$U3627,
        Main!$V3627,
        Main!$W3627)
)</f>
        <v>43438</v>
      </c>
      <c r="Y3627">
        <f>Table1[[#This Row],[Average_Cost_for_two]]*VLOOKUP(Table1[[#This Row],[Currency]],currency!$A$2:$B$10,2,FALSE)</f>
        <v>4.8</v>
      </c>
      <c r="Z3627" t="str">
        <f>VLOOKUP(C3627,country!A:B,2,FALSE)</f>
        <v>India</v>
      </c>
      <c r="AA3627">
        <f t="shared" si="56"/>
        <v>4</v>
      </c>
    </row>
    <row r="3628" spans="1:27" ht="15.75" customHeight="1" x14ac:dyDescent="0.25">
      <c r="A3628">
        <v>18203169</v>
      </c>
      <c r="B3628" t="s">
        <v>854</v>
      </c>
      <c r="C3628">
        <v>1</v>
      </c>
      <c r="D3628" t="s">
        <v>23</v>
      </c>
      <c r="E3628" t="s">
        <v>7945</v>
      </c>
      <c r="F3628" t="s">
        <v>2930</v>
      </c>
      <c r="G3628" t="s">
        <v>2931</v>
      </c>
      <c r="H3628">
        <v>77.110971300000003</v>
      </c>
      <c r="I3628">
        <v>28.625530300000001</v>
      </c>
      <c r="J3628" t="s">
        <v>855</v>
      </c>
      <c r="K3628" t="s">
        <v>28</v>
      </c>
      <c r="L3628" t="s">
        <v>29</v>
      </c>
      <c r="M3628" t="s">
        <v>29</v>
      </c>
      <c r="N3628" t="s">
        <v>29</v>
      </c>
      <c r="O3628" t="s">
        <v>29</v>
      </c>
      <c r="P3628">
        <v>1</v>
      </c>
      <c r="Q3628">
        <v>6</v>
      </c>
      <c r="R3628">
        <v>400</v>
      </c>
      <c r="S3628" t="str">
        <f>IF(Table1[[#This Row],[Average_Cost_for_two]]&lt;500,"Low",IF(Table1[[#This Row],[Average_Cost_for_two]]&lt;=1500,"Medium","High"))</f>
        <v>Low</v>
      </c>
      <c r="T3628">
        <v>3</v>
      </c>
      <c r="U3628">
        <v>2011</v>
      </c>
      <c r="V3628">
        <v>12</v>
      </c>
      <c r="W3628">
        <v>6</v>
      </c>
      <c r="X3628">
        <f>IF(OR(Main!$U3628=0,
       Main!$V3628=0,
       Main!$W3628=0),
   "",
   DATE(Main!$U3628,
        Main!$V3628,
        Main!$W3628)
)</f>
        <v>40883</v>
      </c>
      <c r="Y3628">
        <f>Table1[[#This Row],[Average_Cost_for_two]]*VLOOKUP(Table1[[#This Row],[Currency]],currency!$A$2:$B$10,2,FALSE)</f>
        <v>4.8</v>
      </c>
      <c r="Z3628" t="str">
        <f>VLOOKUP(C3628,country!A:B,2,FALSE)</f>
        <v>India</v>
      </c>
      <c r="AA3628">
        <f t="shared" si="56"/>
        <v>4</v>
      </c>
    </row>
    <row r="3629" spans="1:27" ht="15.75" customHeight="1" x14ac:dyDescent="0.25">
      <c r="A3629">
        <v>18322676</v>
      </c>
      <c r="B3629" t="s">
        <v>7433</v>
      </c>
      <c r="C3629">
        <v>1</v>
      </c>
      <c r="D3629" t="s">
        <v>23</v>
      </c>
      <c r="E3629" t="s">
        <v>7946</v>
      </c>
      <c r="F3629" t="s">
        <v>79</v>
      </c>
      <c r="G3629" t="s">
        <v>80</v>
      </c>
      <c r="H3629">
        <v>77.241278600000001</v>
      </c>
      <c r="I3629">
        <v>28.579355499999998</v>
      </c>
      <c r="J3629" t="s">
        <v>855</v>
      </c>
      <c r="K3629" t="s">
        <v>28</v>
      </c>
      <c r="L3629" t="s">
        <v>29</v>
      </c>
      <c r="M3629" t="s">
        <v>29</v>
      </c>
      <c r="N3629" t="s">
        <v>29</v>
      </c>
      <c r="O3629" t="s">
        <v>29</v>
      </c>
      <c r="P3629">
        <v>1</v>
      </c>
      <c r="Q3629">
        <v>9</v>
      </c>
      <c r="R3629">
        <v>400</v>
      </c>
      <c r="S3629" t="str">
        <f>IF(Table1[[#This Row],[Average_Cost_for_two]]&lt;500,"Low",IF(Table1[[#This Row],[Average_Cost_for_two]]&lt;=1500,"Medium","High"))</f>
        <v>Low</v>
      </c>
      <c r="T3629">
        <v>3.1</v>
      </c>
      <c r="U3629">
        <v>2012</v>
      </c>
      <c r="V3629">
        <v>12</v>
      </c>
      <c r="W3629">
        <v>23</v>
      </c>
      <c r="X3629">
        <f>IF(OR(Main!$U3629=0,
       Main!$V3629=0,
       Main!$W3629=0),
   "",
   DATE(Main!$U3629,
        Main!$V3629,
        Main!$W3629)
)</f>
        <v>41266</v>
      </c>
      <c r="Y3629">
        <f>Table1[[#This Row],[Average_Cost_for_two]]*VLOOKUP(Table1[[#This Row],[Currency]],currency!$A$2:$B$10,2,FALSE)</f>
        <v>4.8</v>
      </c>
      <c r="Z3629" t="str">
        <f>VLOOKUP(C3629,country!A:B,2,FALSE)</f>
        <v>India</v>
      </c>
      <c r="AA3629">
        <f t="shared" si="56"/>
        <v>4</v>
      </c>
    </row>
    <row r="3630" spans="1:27" ht="15.75" customHeight="1" x14ac:dyDescent="0.25">
      <c r="A3630">
        <v>3610</v>
      </c>
      <c r="B3630" t="s">
        <v>7433</v>
      </c>
      <c r="C3630">
        <v>1</v>
      </c>
      <c r="D3630" t="s">
        <v>23</v>
      </c>
      <c r="E3630" t="s">
        <v>7947</v>
      </c>
      <c r="F3630" t="s">
        <v>1624</v>
      </c>
      <c r="G3630" t="s">
        <v>1625</v>
      </c>
      <c r="H3630">
        <v>77.253107</v>
      </c>
      <c r="I3630">
        <v>28.542480999999999</v>
      </c>
      <c r="J3630" t="s">
        <v>855</v>
      </c>
      <c r="K3630" t="s">
        <v>28</v>
      </c>
      <c r="L3630" t="s">
        <v>29</v>
      </c>
      <c r="M3630" t="s">
        <v>36</v>
      </c>
      <c r="N3630" t="s">
        <v>29</v>
      </c>
      <c r="O3630" t="s">
        <v>29</v>
      </c>
      <c r="P3630">
        <v>1</v>
      </c>
      <c r="Q3630">
        <v>80</v>
      </c>
      <c r="R3630">
        <v>400</v>
      </c>
      <c r="S3630" t="str">
        <f>IF(Table1[[#This Row],[Average_Cost_for_two]]&lt;500,"Low",IF(Table1[[#This Row],[Average_Cost_for_two]]&lt;=1500,"Medium","High"))</f>
        <v>Low</v>
      </c>
      <c r="T3630">
        <v>3.5</v>
      </c>
      <c r="U3630">
        <v>2018</v>
      </c>
      <c r="V3630">
        <v>12</v>
      </c>
      <c r="W3630">
        <v>25</v>
      </c>
      <c r="X3630">
        <f>IF(OR(Main!$U3630=0,
       Main!$V3630=0,
       Main!$W3630=0),
   "",
   DATE(Main!$U3630,
        Main!$V3630,
        Main!$W3630)
)</f>
        <v>43459</v>
      </c>
      <c r="Y3630">
        <f>Table1[[#This Row],[Average_Cost_for_two]]*VLOOKUP(Table1[[#This Row],[Currency]],currency!$A$2:$B$10,2,FALSE)</f>
        <v>4.8</v>
      </c>
      <c r="Z3630" t="str">
        <f>VLOOKUP(C3630,country!A:B,2,FALSE)</f>
        <v>India</v>
      </c>
      <c r="AA3630">
        <f t="shared" si="56"/>
        <v>4</v>
      </c>
    </row>
    <row r="3631" spans="1:27" ht="15.75" customHeight="1" x14ac:dyDescent="0.25">
      <c r="A3631">
        <v>306405</v>
      </c>
      <c r="B3631" t="s">
        <v>7433</v>
      </c>
      <c r="C3631">
        <v>1</v>
      </c>
      <c r="D3631" t="s">
        <v>23</v>
      </c>
      <c r="E3631" t="s">
        <v>7948</v>
      </c>
      <c r="F3631" t="s">
        <v>253</v>
      </c>
      <c r="G3631" t="s">
        <v>254</v>
      </c>
      <c r="H3631">
        <v>77.189268799999994</v>
      </c>
      <c r="I3631">
        <v>28.6467961</v>
      </c>
      <c r="J3631" t="s">
        <v>855</v>
      </c>
      <c r="K3631" t="s">
        <v>28</v>
      </c>
      <c r="L3631" t="s">
        <v>29</v>
      </c>
      <c r="M3631" t="s">
        <v>36</v>
      </c>
      <c r="N3631" t="s">
        <v>29</v>
      </c>
      <c r="O3631" t="s">
        <v>29</v>
      </c>
      <c r="P3631">
        <v>1</v>
      </c>
      <c r="Q3631">
        <v>38</v>
      </c>
      <c r="R3631">
        <v>400</v>
      </c>
      <c r="S3631" t="str">
        <f>IF(Table1[[#This Row],[Average_Cost_for_two]]&lt;500,"Low",IF(Table1[[#This Row],[Average_Cost_for_two]]&lt;=1500,"Medium","High"))</f>
        <v>Low</v>
      </c>
      <c r="T3631">
        <v>3.4</v>
      </c>
      <c r="U3631">
        <v>2012</v>
      </c>
      <c r="V3631">
        <v>12</v>
      </c>
      <c r="W3631">
        <v>12</v>
      </c>
      <c r="X3631">
        <f>IF(OR(Main!$U3631=0,
       Main!$V3631=0,
       Main!$W3631=0),
   "",
   DATE(Main!$U3631,
        Main!$V3631,
        Main!$W3631)
)</f>
        <v>41255</v>
      </c>
      <c r="Y3631">
        <f>Table1[[#This Row],[Average_Cost_for_two]]*VLOOKUP(Table1[[#This Row],[Currency]],currency!$A$2:$B$10,2,FALSE)</f>
        <v>4.8</v>
      </c>
      <c r="Z3631" t="str">
        <f>VLOOKUP(C3631,country!A:B,2,FALSE)</f>
        <v>India</v>
      </c>
      <c r="AA3631">
        <f t="shared" si="56"/>
        <v>4</v>
      </c>
    </row>
    <row r="3632" spans="1:27" ht="15.75" customHeight="1" x14ac:dyDescent="0.25">
      <c r="A3632">
        <v>18377922</v>
      </c>
      <c r="B3632" t="s">
        <v>7949</v>
      </c>
      <c r="C3632">
        <v>1</v>
      </c>
      <c r="D3632" t="s">
        <v>23</v>
      </c>
      <c r="E3632" t="s">
        <v>7950</v>
      </c>
      <c r="F3632" t="s">
        <v>253</v>
      </c>
      <c r="G3632" t="s">
        <v>254</v>
      </c>
      <c r="H3632">
        <v>77.188885959999993</v>
      </c>
      <c r="I3632">
        <v>28.643356350000001</v>
      </c>
      <c r="J3632" t="s">
        <v>523</v>
      </c>
      <c r="K3632" t="s">
        <v>28</v>
      </c>
      <c r="L3632" t="s">
        <v>29</v>
      </c>
      <c r="M3632" t="s">
        <v>36</v>
      </c>
      <c r="N3632" t="s">
        <v>29</v>
      </c>
      <c r="O3632" t="s">
        <v>29</v>
      </c>
      <c r="P3632">
        <v>1</v>
      </c>
      <c r="Q3632">
        <v>23</v>
      </c>
      <c r="R3632">
        <v>400</v>
      </c>
      <c r="S3632" t="str">
        <f>IF(Table1[[#This Row],[Average_Cost_for_two]]&lt;500,"Low",IF(Table1[[#This Row],[Average_Cost_for_two]]&lt;=1500,"Medium","High"))</f>
        <v>Low</v>
      </c>
      <c r="T3632">
        <v>3.3</v>
      </c>
      <c r="U3632">
        <v>2016</v>
      </c>
      <c r="V3632">
        <v>12</v>
      </c>
      <c r="W3632">
        <v>27</v>
      </c>
      <c r="X3632">
        <f>IF(OR(Main!$U3632=0,
       Main!$V3632=0,
       Main!$W3632=0),
   "",
   DATE(Main!$U3632,
        Main!$V3632,
        Main!$W3632)
)</f>
        <v>42731</v>
      </c>
      <c r="Y3632">
        <f>Table1[[#This Row],[Average_Cost_for_two]]*VLOOKUP(Table1[[#This Row],[Currency]],currency!$A$2:$B$10,2,FALSE)</f>
        <v>4.8</v>
      </c>
      <c r="Z3632" t="str">
        <f>VLOOKUP(C3632,country!A:B,2,FALSE)</f>
        <v>India</v>
      </c>
      <c r="AA3632">
        <f t="shared" si="56"/>
        <v>4</v>
      </c>
    </row>
    <row r="3633" spans="1:27" ht="15.75" customHeight="1" x14ac:dyDescent="0.25">
      <c r="A3633">
        <v>312798</v>
      </c>
      <c r="B3633" t="s">
        <v>7951</v>
      </c>
      <c r="C3633">
        <v>1</v>
      </c>
      <c r="D3633" t="s">
        <v>23</v>
      </c>
      <c r="E3633" t="s">
        <v>7952</v>
      </c>
      <c r="F3633" t="s">
        <v>34</v>
      </c>
      <c r="G3633" t="s">
        <v>35</v>
      </c>
      <c r="H3633">
        <v>77.241512909999997</v>
      </c>
      <c r="I3633">
        <v>28.575739980000002</v>
      </c>
      <c r="J3633" t="s">
        <v>2945</v>
      </c>
      <c r="K3633" t="s">
        <v>28</v>
      </c>
      <c r="L3633" t="s">
        <v>29</v>
      </c>
      <c r="M3633" t="s">
        <v>29</v>
      </c>
      <c r="N3633" t="s">
        <v>29</v>
      </c>
      <c r="O3633" t="s">
        <v>29</v>
      </c>
      <c r="P3633">
        <v>1</v>
      </c>
      <c r="Q3633">
        <v>9</v>
      </c>
      <c r="R3633">
        <v>400</v>
      </c>
      <c r="S3633" t="str">
        <f>IF(Table1[[#This Row],[Average_Cost_for_two]]&lt;500,"Low",IF(Table1[[#This Row],[Average_Cost_for_two]]&lt;=1500,"Medium","High"))</f>
        <v>Low</v>
      </c>
      <c r="T3633">
        <v>2.7</v>
      </c>
      <c r="U3633">
        <v>2011</v>
      </c>
      <c r="V3633">
        <v>12</v>
      </c>
      <c r="W3633">
        <v>24</v>
      </c>
      <c r="X3633">
        <f>IF(OR(Main!$U3633=0,
       Main!$V3633=0,
       Main!$W3633=0),
   "",
   DATE(Main!$U3633,
        Main!$V3633,
        Main!$W3633)
)</f>
        <v>40901</v>
      </c>
      <c r="Y3633">
        <f>Table1[[#This Row],[Average_Cost_for_two]]*VLOOKUP(Table1[[#This Row],[Currency]],currency!$A$2:$B$10,2,FALSE)</f>
        <v>4.8</v>
      </c>
      <c r="Z3633" t="str">
        <f>VLOOKUP(C3633,country!A:B,2,FALSE)</f>
        <v>India</v>
      </c>
      <c r="AA3633">
        <f t="shared" si="56"/>
        <v>4</v>
      </c>
    </row>
    <row r="3634" spans="1:27" ht="15.75" customHeight="1" x14ac:dyDescent="0.25">
      <c r="A3634">
        <v>18416369</v>
      </c>
      <c r="B3634" t="s">
        <v>7953</v>
      </c>
      <c r="C3634">
        <v>1</v>
      </c>
      <c r="D3634" t="s">
        <v>23</v>
      </c>
      <c r="E3634" t="s">
        <v>7954</v>
      </c>
      <c r="F3634" t="s">
        <v>685</v>
      </c>
      <c r="G3634" t="s">
        <v>686</v>
      </c>
      <c r="H3634">
        <v>77.282759200000001</v>
      </c>
      <c r="I3634">
        <v>28.6391685</v>
      </c>
      <c r="J3634" t="s">
        <v>2963</v>
      </c>
      <c r="K3634" t="s">
        <v>28</v>
      </c>
      <c r="L3634" t="s">
        <v>29</v>
      </c>
      <c r="M3634" t="s">
        <v>29</v>
      </c>
      <c r="N3634" t="s">
        <v>29</v>
      </c>
      <c r="O3634" t="s">
        <v>29</v>
      </c>
      <c r="P3634">
        <v>1</v>
      </c>
      <c r="Q3634">
        <v>7</v>
      </c>
      <c r="R3634">
        <v>400</v>
      </c>
      <c r="S3634" t="str">
        <f>IF(Table1[[#This Row],[Average_Cost_for_two]]&lt;500,"Low",IF(Table1[[#This Row],[Average_Cost_for_two]]&lt;=1500,"Medium","High"))</f>
        <v>Low</v>
      </c>
      <c r="T3634">
        <v>3.1</v>
      </c>
      <c r="U3634">
        <v>2010</v>
      </c>
      <c r="V3634">
        <v>12</v>
      </c>
      <c r="W3634">
        <v>6</v>
      </c>
      <c r="X3634">
        <f>IF(OR(Main!$U3634=0,
       Main!$V3634=0,
       Main!$W3634=0),
   "",
   DATE(Main!$U3634,
        Main!$V3634,
        Main!$W3634)
)</f>
        <v>40518</v>
      </c>
      <c r="Y3634">
        <f>Table1[[#This Row],[Average_Cost_for_two]]*VLOOKUP(Table1[[#This Row],[Currency]],currency!$A$2:$B$10,2,FALSE)</f>
        <v>4.8</v>
      </c>
      <c r="Z3634" t="str">
        <f>VLOOKUP(C3634,country!A:B,2,FALSE)</f>
        <v>India</v>
      </c>
      <c r="AA3634">
        <f t="shared" si="56"/>
        <v>4</v>
      </c>
    </row>
    <row r="3635" spans="1:27" ht="15.75" customHeight="1" x14ac:dyDescent="0.25">
      <c r="A3635">
        <v>304280</v>
      </c>
      <c r="B3635" t="s">
        <v>7955</v>
      </c>
      <c r="C3635">
        <v>1</v>
      </c>
      <c r="D3635" t="s">
        <v>23</v>
      </c>
      <c r="E3635" t="s">
        <v>7956</v>
      </c>
      <c r="F3635" t="s">
        <v>506</v>
      </c>
      <c r="G3635" t="s">
        <v>507</v>
      </c>
      <c r="H3635">
        <v>77.228345700000006</v>
      </c>
      <c r="I3635">
        <v>28.703378099999998</v>
      </c>
      <c r="J3635" t="s">
        <v>958</v>
      </c>
      <c r="K3635" t="s">
        <v>28</v>
      </c>
      <c r="L3635" t="s">
        <v>29</v>
      </c>
      <c r="M3635" t="s">
        <v>29</v>
      </c>
      <c r="N3635" t="s">
        <v>29</v>
      </c>
      <c r="O3635" t="s">
        <v>29</v>
      </c>
      <c r="P3635">
        <v>1</v>
      </c>
      <c r="Q3635">
        <v>3</v>
      </c>
      <c r="R3635">
        <v>400</v>
      </c>
      <c r="S3635" t="str">
        <f>IF(Table1[[#This Row],[Average_Cost_for_two]]&lt;500,"Low",IF(Table1[[#This Row],[Average_Cost_for_two]]&lt;=1500,"Medium","High"))</f>
        <v>Low</v>
      </c>
      <c r="T3635">
        <v>1</v>
      </c>
      <c r="U3635">
        <v>2018</v>
      </c>
      <c r="V3635">
        <v>12</v>
      </c>
      <c r="W3635">
        <v>1</v>
      </c>
      <c r="X3635">
        <f>IF(OR(Main!$U3635=0,
       Main!$V3635=0,
       Main!$W3635=0),
   "",
   DATE(Main!$U3635,
        Main!$V3635,
        Main!$W3635)
)</f>
        <v>43435</v>
      </c>
      <c r="Y3635">
        <f>Table1[[#This Row],[Average_Cost_for_two]]*VLOOKUP(Table1[[#This Row],[Currency]],currency!$A$2:$B$10,2,FALSE)</f>
        <v>4.8</v>
      </c>
      <c r="Z3635" t="str">
        <f>VLOOKUP(C3635,country!A:B,2,FALSE)</f>
        <v>India</v>
      </c>
      <c r="AA3635">
        <f t="shared" si="56"/>
        <v>4</v>
      </c>
    </row>
    <row r="3636" spans="1:27" ht="15.75" customHeight="1" x14ac:dyDescent="0.25">
      <c r="A3636">
        <v>307850</v>
      </c>
      <c r="B3636" t="s">
        <v>7957</v>
      </c>
      <c r="C3636">
        <v>1</v>
      </c>
      <c r="D3636" t="s">
        <v>23</v>
      </c>
      <c r="E3636" t="s">
        <v>7958</v>
      </c>
      <c r="F3636" t="s">
        <v>123</v>
      </c>
      <c r="G3636" t="s">
        <v>124</v>
      </c>
      <c r="H3636">
        <v>77.336972200000005</v>
      </c>
      <c r="I3636">
        <v>28.613482999999999</v>
      </c>
      <c r="J3636" t="s">
        <v>927</v>
      </c>
      <c r="K3636" t="s">
        <v>28</v>
      </c>
      <c r="L3636" t="s">
        <v>29</v>
      </c>
      <c r="M3636" t="s">
        <v>29</v>
      </c>
      <c r="N3636" t="s">
        <v>29</v>
      </c>
      <c r="O3636" t="s">
        <v>29</v>
      </c>
      <c r="P3636">
        <v>1</v>
      </c>
      <c r="Q3636">
        <v>19</v>
      </c>
      <c r="R3636">
        <v>400</v>
      </c>
      <c r="S3636" t="str">
        <f>IF(Table1[[#This Row],[Average_Cost_for_two]]&lt;500,"Low",IF(Table1[[#This Row],[Average_Cost_for_two]]&lt;=1500,"Medium","High"))</f>
        <v>Low</v>
      </c>
      <c r="T3636">
        <v>2.8</v>
      </c>
      <c r="U3636">
        <v>2012</v>
      </c>
      <c r="V3636">
        <v>12</v>
      </c>
      <c r="W3636">
        <v>10</v>
      </c>
      <c r="X3636">
        <f>IF(OR(Main!$U3636=0,
       Main!$V3636=0,
       Main!$W3636=0),
   "",
   DATE(Main!$U3636,
        Main!$V3636,
        Main!$W3636)
)</f>
        <v>41253</v>
      </c>
      <c r="Y3636">
        <f>Table1[[#This Row],[Average_Cost_for_two]]*VLOOKUP(Table1[[#This Row],[Currency]],currency!$A$2:$B$10,2,FALSE)</f>
        <v>4.8</v>
      </c>
      <c r="Z3636" t="str">
        <f>VLOOKUP(C3636,country!A:B,2,FALSE)</f>
        <v>India</v>
      </c>
      <c r="AA3636">
        <f t="shared" si="56"/>
        <v>4</v>
      </c>
    </row>
    <row r="3637" spans="1:27" ht="15.75" customHeight="1" x14ac:dyDescent="0.25">
      <c r="A3637">
        <v>311459</v>
      </c>
      <c r="B3637" t="s">
        <v>7959</v>
      </c>
      <c r="C3637">
        <v>1</v>
      </c>
      <c r="D3637" t="s">
        <v>23</v>
      </c>
      <c r="E3637" t="s">
        <v>7960</v>
      </c>
      <c r="F3637" t="s">
        <v>127</v>
      </c>
      <c r="G3637" t="s">
        <v>128</v>
      </c>
      <c r="H3637">
        <v>77.139851100000001</v>
      </c>
      <c r="I3637">
        <v>28.6590028</v>
      </c>
      <c r="J3637" t="s">
        <v>731</v>
      </c>
      <c r="K3637" t="s">
        <v>28</v>
      </c>
      <c r="L3637" t="s">
        <v>29</v>
      </c>
      <c r="M3637" t="s">
        <v>36</v>
      </c>
      <c r="N3637" t="s">
        <v>29</v>
      </c>
      <c r="O3637" t="s">
        <v>29</v>
      </c>
      <c r="P3637">
        <v>1</v>
      </c>
      <c r="Q3637">
        <v>25</v>
      </c>
      <c r="R3637">
        <v>400</v>
      </c>
      <c r="S3637" t="str">
        <f>IF(Table1[[#This Row],[Average_Cost_for_two]]&lt;500,"Low",IF(Table1[[#This Row],[Average_Cost_for_two]]&lt;=1500,"Medium","High"))</f>
        <v>Low</v>
      </c>
      <c r="T3637">
        <v>3.4</v>
      </c>
      <c r="U3637">
        <v>2016</v>
      </c>
      <c r="V3637">
        <v>12</v>
      </c>
      <c r="W3637">
        <v>12</v>
      </c>
      <c r="X3637">
        <f>IF(OR(Main!$U3637=0,
       Main!$V3637=0,
       Main!$W3637=0),
   "",
   DATE(Main!$U3637,
        Main!$V3637,
        Main!$W3637)
)</f>
        <v>42716</v>
      </c>
      <c r="Y3637">
        <f>Table1[[#This Row],[Average_Cost_for_two]]*VLOOKUP(Table1[[#This Row],[Currency]],currency!$A$2:$B$10,2,FALSE)</f>
        <v>4.8</v>
      </c>
      <c r="Z3637" t="str">
        <f>VLOOKUP(C3637,country!A:B,2,FALSE)</f>
        <v>India</v>
      </c>
      <c r="AA3637">
        <f t="shared" si="56"/>
        <v>4</v>
      </c>
    </row>
    <row r="3638" spans="1:27" ht="15.75" customHeight="1" x14ac:dyDescent="0.25">
      <c r="A3638">
        <v>18363053</v>
      </c>
      <c r="B3638" t="s">
        <v>7961</v>
      </c>
      <c r="C3638">
        <v>1</v>
      </c>
      <c r="D3638" t="s">
        <v>23</v>
      </c>
      <c r="E3638" t="s">
        <v>7962</v>
      </c>
      <c r="F3638" t="s">
        <v>45</v>
      </c>
      <c r="G3638" t="s">
        <v>46</v>
      </c>
      <c r="H3638">
        <v>77.211824100000001</v>
      </c>
      <c r="I3638">
        <v>28.710254299999999</v>
      </c>
      <c r="J3638" t="s">
        <v>927</v>
      </c>
      <c r="K3638" t="s">
        <v>28</v>
      </c>
      <c r="L3638" t="s">
        <v>29</v>
      </c>
      <c r="M3638" t="s">
        <v>29</v>
      </c>
      <c r="N3638" t="s">
        <v>29</v>
      </c>
      <c r="O3638" t="s">
        <v>29</v>
      </c>
      <c r="P3638">
        <v>1</v>
      </c>
      <c r="Q3638">
        <v>4</v>
      </c>
      <c r="R3638">
        <v>400</v>
      </c>
      <c r="S3638" t="str">
        <f>IF(Table1[[#This Row],[Average_Cost_for_two]]&lt;500,"Low",IF(Table1[[#This Row],[Average_Cost_for_two]]&lt;=1500,"Medium","High"))</f>
        <v>Low</v>
      </c>
      <c r="T3638">
        <v>3</v>
      </c>
      <c r="U3638">
        <v>2010</v>
      </c>
      <c r="V3638">
        <v>12</v>
      </c>
      <c r="W3638">
        <v>27</v>
      </c>
      <c r="X3638">
        <f>IF(OR(Main!$U3638=0,
       Main!$V3638=0,
       Main!$W3638=0),
   "",
   DATE(Main!$U3638,
        Main!$V3638,
        Main!$W3638)
)</f>
        <v>40539</v>
      </c>
      <c r="Y3638">
        <f>Table1[[#This Row],[Average_Cost_for_two]]*VLOOKUP(Table1[[#This Row],[Currency]],currency!$A$2:$B$10,2,FALSE)</f>
        <v>4.8</v>
      </c>
      <c r="Z3638" t="str">
        <f>VLOOKUP(C3638,country!A:B,2,FALSE)</f>
        <v>India</v>
      </c>
      <c r="AA3638">
        <f t="shared" si="56"/>
        <v>4</v>
      </c>
    </row>
    <row r="3639" spans="1:27" ht="15.75" customHeight="1" x14ac:dyDescent="0.25">
      <c r="A3639">
        <v>18376488</v>
      </c>
      <c r="B3639" t="s">
        <v>7461</v>
      </c>
      <c r="C3639">
        <v>1</v>
      </c>
      <c r="D3639" t="s">
        <v>23</v>
      </c>
      <c r="E3639" t="s">
        <v>7963</v>
      </c>
      <c r="F3639" t="s">
        <v>55</v>
      </c>
      <c r="G3639" t="s">
        <v>56</v>
      </c>
      <c r="H3639">
        <v>77.268397300000004</v>
      </c>
      <c r="I3639">
        <v>28.5613147</v>
      </c>
      <c r="J3639" t="s">
        <v>1054</v>
      </c>
      <c r="K3639" t="s">
        <v>28</v>
      </c>
      <c r="L3639" t="s">
        <v>29</v>
      </c>
      <c r="M3639" t="s">
        <v>36</v>
      </c>
      <c r="N3639" t="s">
        <v>29</v>
      </c>
      <c r="O3639" t="s">
        <v>29</v>
      </c>
      <c r="P3639">
        <v>1</v>
      </c>
      <c r="Q3639">
        <v>13</v>
      </c>
      <c r="R3639">
        <v>400</v>
      </c>
      <c r="S3639" t="str">
        <f>IF(Table1[[#This Row],[Average_Cost_for_two]]&lt;500,"Low",IF(Table1[[#This Row],[Average_Cost_for_two]]&lt;=1500,"Medium","High"))</f>
        <v>Low</v>
      </c>
      <c r="T3639">
        <v>3.3</v>
      </c>
      <c r="U3639">
        <v>2013</v>
      </c>
      <c r="V3639">
        <v>12</v>
      </c>
      <c r="W3639">
        <v>12</v>
      </c>
      <c r="X3639">
        <f>IF(OR(Main!$U3639=0,
       Main!$V3639=0,
       Main!$W3639=0),
   "",
   DATE(Main!$U3639,
        Main!$V3639,
        Main!$W3639)
)</f>
        <v>41620</v>
      </c>
      <c r="Y3639">
        <f>Table1[[#This Row],[Average_Cost_for_two]]*VLOOKUP(Table1[[#This Row],[Currency]],currency!$A$2:$B$10,2,FALSE)</f>
        <v>4.8</v>
      </c>
      <c r="Z3639" t="str">
        <f>VLOOKUP(C3639,country!A:B,2,FALSE)</f>
        <v>India</v>
      </c>
      <c r="AA3639">
        <f t="shared" si="56"/>
        <v>4</v>
      </c>
    </row>
    <row r="3640" spans="1:27" ht="15.75" customHeight="1" x14ac:dyDescent="0.25">
      <c r="A3640">
        <v>7483</v>
      </c>
      <c r="B3640" t="s">
        <v>7964</v>
      </c>
      <c r="C3640">
        <v>1</v>
      </c>
      <c r="D3640" t="s">
        <v>23</v>
      </c>
      <c r="E3640" t="s">
        <v>7965</v>
      </c>
      <c r="F3640" t="s">
        <v>1152</v>
      </c>
      <c r="G3640" t="s">
        <v>1153</v>
      </c>
      <c r="H3640">
        <v>77.275915800000007</v>
      </c>
      <c r="I3640">
        <v>28.532750700000001</v>
      </c>
      <c r="J3640" t="s">
        <v>562</v>
      </c>
      <c r="K3640" t="s">
        <v>28</v>
      </c>
      <c r="L3640" t="s">
        <v>29</v>
      </c>
      <c r="M3640" t="s">
        <v>29</v>
      </c>
      <c r="N3640" t="s">
        <v>29</v>
      </c>
      <c r="O3640" t="s">
        <v>29</v>
      </c>
      <c r="P3640">
        <v>1</v>
      </c>
      <c r="Q3640">
        <v>26</v>
      </c>
      <c r="R3640">
        <v>400</v>
      </c>
      <c r="S3640" t="str">
        <f>IF(Table1[[#This Row],[Average_Cost_for_two]]&lt;500,"Low",IF(Table1[[#This Row],[Average_Cost_for_two]]&lt;=1500,"Medium","High"))</f>
        <v>Low</v>
      </c>
      <c r="T3640">
        <v>3.5</v>
      </c>
      <c r="U3640">
        <v>2015</v>
      </c>
      <c r="V3640">
        <v>12</v>
      </c>
      <c r="W3640">
        <v>17</v>
      </c>
      <c r="X3640">
        <f>IF(OR(Main!$U3640=0,
       Main!$V3640=0,
       Main!$W3640=0),
   "",
   DATE(Main!$U3640,
        Main!$V3640,
        Main!$W3640)
)</f>
        <v>42355</v>
      </c>
      <c r="Y3640">
        <f>Table1[[#This Row],[Average_Cost_for_two]]*VLOOKUP(Table1[[#This Row],[Currency]],currency!$A$2:$B$10,2,FALSE)</f>
        <v>4.8</v>
      </c>
      <c r="Z3640" t="str">
        <f>VLOOKUP(C3640,country!A:B,2,FALSE)</f>
        <v>India</v>
      </c>
      <c r="AA3640">
        <f t="shared" si="56"/>
        <v>4</v>
      </c>
    </row>
    <row r="3641" spans="1:27" ht="15.75" customHeight="1" x14ac:dyDescent="0.25">
      <c r="A3641">
        <v>18198449</v>
      </c>
      <c r="B3641" t="s">
        <v>7966</v>
      </c>
      <c r="C3641">
        <v>1</v>
      </c>
      <c r="D3641" t="s">
        <v>23</v>
      </c>
      <c r="E3641" t="s">
        <v>7967</v>
      </c>
      <c r="F3641" t="s">
        <v>2939</v>
      </c>
      <c r="G3641" t="s">
        <v>2940</v>
      </c>
      <c r="H3641">
        <v>77.109057899999996</v>
      </c>
      <c r="I3641">
        <v>28.6726943</v>
      </c>
      <c r="J3641" t="s">
        <v>927</v>
      </c>
      <c r="K3641" t="s">
        <v>28</v>
      </c>
      <c r="L3641" t="s">
        <v>29</v>
      </c>
      <c r="M3641" t="s">
        <v>29</v>
      </c>
      <c r="N3641" t="s">
        <v>29</v>
      </c>
      <c r="O3641" t="s">
        <v>29</v>
      </c>
      <c r="P3641">
        <v>1</v>
      </c>
      <c r="Q3641">
        <v>31</v>
      </c>
      <c r="R3641">
        <v>400</v>
      </c>
      <c r="S3641" t="str">
        <f>IF(Table1[[#This Row],[Average_Cost_for_two]]&lt;500,"Low",IF(Table1[[#This Row],[Average_Cost_for_two]]&lt;=1500,"Medium","High"))</f>
        <v>Low</v>
      </c>
      <c r="T3641">
        <v>3.3</v>
      </c>
      <c r="U3641">
        <v>2010</v>
      </c>
      <c r="V3641">
        <v>12</v>
      </c>
      <c r="W3641">
        <v>6</v>
      </c>
      <c r="X3641">
        <f>IF(OR(Main!$U3641=0,
       Main!$V3641=0,
       Main!$W3641=0),
   "",
   DATE(Main!$U3641,
        Main!$V3641,
        Main!$W3641)
)</f>
        <v>40518</v>
      </c>
      <c r="Y3641">
        <f>Table1[[#This Row],[Average_Cost_for_two]]*VLOOKUP(Table1[[#This Row],[Currency]],currency!$A$2:$B$10,2,FALSE)</f>
        <v>4.8</v>
      </c>
      <c r="Z3641" t="str">
        <f>VLOOKUP(C3641,country!A:B,2,FALSE)</f>
        <v>India</v>
      </c>
      <c r="AA3641">
        <f t="shared" si="56"/>
        <v>4</v>
      </c>
    </row>
    <row r="3642" spans="1:27" ht="15.75" customHeight="1" x14ac:dyDescent="0.25">
      <c r="A3642">
        <v>312471</v>
      </c>
      <c r="B3642" t="s">
        <v>7968</v>
      </c>
      <c r="C3642">
        <v>1</v>
      </c>
      <c r="D3642" t="s">
        <v>23</v>
      </c>
      <c r="E3642" t="s">
        <v>7969</v>
      </c>
      <c r="F3642" t="s">
        <v>114</v>
      </c>
      <c r="G3642" t="s">
        <v>115</v>
      </c>
      <c r="H3642">
        <v>77.136022699999998</v>
      </c>
      <c r="I3642">
        <v>28.68571</v>
      </c>
      <c r="J3642" t="s">
        <v>7048</v>
      </c>
      <c r="K3642" t="s">
        <v>28</v>
      </c>
      <c r="L3642" t="s">
        <v>29</v>
      </c>
      <c r="M3642" t="s">
        <v>36</v>
      </c>
      <c r="N3642" t="s">
        <v>29</v>
      </c>
      <c r="O3642" t="s">
        <v>29</v>
      </c>
      <c r="P3642">
        <v>1</v>
      </c>
      <c r="Q3642">
        <v>25</v>
      </c>
      <c r="R3642">
        <v>400</v>
      </c>
      <c r="S3642" t="str">
        <f>IF(Table1[[#This Row],[Average_Cost_for_two]]&lt;500,"Low",IF(Table1[[#This Row],[Average_Cost_for_two]]&lt;=1500,"Medium","High"))</f>
        <v>Low</v>
      </c>
      <c r="T3642">
        <v>3.1</v>
      </c>
      <c r="U3642">
        <v>2012</v>
      </c>
      <c r="V3642">
        <v>12</v>
      </c>
      <c r="W3642">
        <v>21</v>
      </c>
      <c r="X3642">
        <f>IF(OR(Main!$U3642=0,
       Main!$V3642=0,
       Main!$W3642=0),
   "",
   DATE(Main!$U3642,
        Main!$V3642,
        Main!$W3642)
)</f>
        <v>41264</v>
      </c>
      <c r="Y3642">
        <f>Table1[[#This Row],[Average_Cost_for_two]]*VLOOKUP(Table1[[#This Row],[Currency]],currency!$A$2:$B$10,2,FALSE)</f>
        <v>4.8</v>
      </c>
      <c r="Z3642" t="str">
        <f>VLOOKUP(C3642,country!A:B,2,FALSE)</f>
        <v>India</v>
      </c>
      <c r="AA3642">
        <f t="shared" si="56"/>
        <v>4</v>
      </c>
    </row>
    <row r="3643" spans="1:27" ht="15.75" customHeight="1" x14ac:dyDescent="0.25">
      <c r="A3643">
        <v>312860</v>
      </c>
      <c r="B3643" t="s">
        <v>7970</v>
      </c>
      <c r="C3643">
        <v>1</v>
      </c>
      <c r="D3643" t="s">
        <v>23</v>
      </c>
      <c r="E3643" t="s">
        <v>7971</v>
      </c>
      <c r="F3643" t="s">
        <v>229</v>
      </c>
      <c r="G3643" t="s">
        <v>230</v>
      </c>
      <c r="H3643">
        <v>77.295737399999993</v>
      </c>
      <c r="I3643">
        <v>28.6393314</v>
      </c>
      <c r="J3643" t="s">
        <v>556</v>
      </c>
      <c r="K3643" t="s">
        <v>28</v>
      </c>
      <c r="L3643" t="s">
        <v>29</v>
      </c>
      <c r="M3643" t="s">
        <v>29</v>
      </c>
      <c r="N3643" t="s">
        <v>29</v>
      </c>
      <c r="O3643" t="s">
        <v>29</v>
      </c>
      <c r="P3643">
        <v>1</v>
      </c>
      <c r="Q3643">
        <v>1</v>
      </c>
      <c r="R3643">
        <v>400</v>
      </c>
      <c r="S3643" t="str">
        <f>IF(Table1[[#This Row],[Average_Cost_for_two]]&lt;500,"Low",IF(Table1[[#This Row],[Average_Cost_for_two]]&lt;=1500,"Medium","High"))</f>
        <v>Low</v>
      </c>
      <c r="T3643">
        <v>1</v>
      </c>
      <c r="U3643">
        <v>2011</v>
      </c>
      <c r="V3643">
        <v>12</v>
      </c>
      <c r="W3643">
        <v>14</v>
      </c>
      <c r="X3643">
        <f>IF(OR(Main!$U3643=0,
       Main!$V3643=0,
       Main!$W3643=0),
   "",
   DATE(Main!$U3643,
        Main!$V3643,
        Main!$W3643)
)</f>
        <v>40891</v>
      </c>
      <c r="Y3643">
        <f>Table1[[#This Row],[Average_Cost_for_two]]*VLOOKUP(Table1[[#This Row],[Currency]],currency!$A$2:$B$10,2,FALSE)</f>
        <v>4.8</v>
      </c>
      <c r="Z3643" t="str">
        <f>VLOOKUP(C3643,country!A:B,2,FALSE)</f>
        <v>India</v>
      </c>
      <c r="AA3643">
        <f t="shared" si="56"/>
        <v>4</v>
      </c>
    </row>
    <row r="3644" spans="1:27" ht="15.75" customHeight="1" x14ac:dyDescent="0.25">
      <c r="A3644">
        <v>18428880</v>
      </c>
      <c r="B3644" t="s">
        <v>7972</v>
      </c>
      <c r="C3644">
        <v>1</v>
      </c>
      <c r="D3644" t="s">
        <v>23</v>
      </c>
      <c r="E3644" t="s">
        <v>7973</v>
      </c>
      <c r="F3644" t="s">
        <v>63</v>
      </c>
      <c r="G3644" t="s">
        <v>64</v>
      </c>
      <c r="H3644">
        <v>77.176059100000003</v>
      </c>
      <c r="I3644">
        <v>28.566145299999999</v>
      </c>
      <c r="J3644" t="s">
        <v>580</v>
      </c>
      <c r="K3644" t="s">
        <v>28</v>
      </c>
      <c r="L3644" t="s">
        <v>29</v>
      </c>
      <c r="M3644" t="s">
        <v>29</v>
      </c>
      <c r="N3644" t="s">
        <v>29</v>
      </c>
      <c r="O3644" t="s">
        <v>29</v>
      </c>
      <c r="P3644">
        <v>1</v>
      </c>
      <c r="Q3644">
        <v>5</v>
      </c>
      <c r="R3644">
        <v>400</v>
      </c>
      <c r="S3644" t="str">
        <f>IF(Table1[[#This Row],[Average_Cost_for_two]]&lt;500,"Low",IF(Table1[[#This Row],[Average_Cost_for_two]]&lt;=1500,"Medium","High"))</f>
        <v>Low</v>
      </c>
      <c r="T3644">
        <v>3.1</v>
      </c>
      <c r="U3644">
        <v>2012</v>
      </c>
      <c r="V3644">
        <v>12</v>
      </c>
      <c r="W3644">
        <v>9</v>
      </c>
      <c r="X3644">
        <f>IF(OR(Main!$U3644=0,
       Main!$V3644=0,
       Main!$W3644=0),
   "",
   DATE(Main!$U3644,
        Main!$V3644,
        Main!$W3644)
)</f>
        <v>41252</v>
      </c>
      <c r="Y3644">
        <f>Table1[[#This Row],[Average_Cost_for_two]]*VLOOKUP(Table1[[#This Row],[Currency]],currency!$A$2:$B$10,2,FALSE)</f>
        <v>4.8</v>
      </c>
      <c r="Z3644" t="str">
        <f>VLOOKUP(C3644,country!A:B,2,FALSE)</f>
        <v>India</v>
      </c>
      <c r="AA3644">
        <f t="shared" si="56"/>
        <v>4</v>
      </c>
    </row>
    <row r="3645" spans="1:27" ht="15.75" customHeight="1" x14ac:dyDescent="0.25">
      <c r="A3645">
        <v>18334429</v>
      </c>
      <c r="B3645" t="s">
        <v>7974</v>
      </c>
      <c r="C3645">
        <v>1</v>
      </c>
      <c r="D3645" t="s">
        <v>23</v>
      </c>
      <c r="E3645" t="s">
        <v>7975</v>
      </c>
      <c r="F3645" t="s">
        <v>1917</v>
      </c>
      <c r="G3645" t="s">
        <v>1918</v>
      </c>
      <c r="H3645">
        <v>77.19174787</v>
      </c>
      <c r="I3645">
        <v>28.562494600000001</v>
      </c>
      <c r="J3645" t="s">
        <v>556</v>
      </c>
      <c r="K3645" t="s">
        <v>28</v>
      </c>
      <c r="L3645" t="s">
        <v>29</v>
      </c>
      <c r="M3645" t="s">
        <v>29</v>
      </c>
      <c r="N3645" t="s">
        <v>29</v>
      </c>
      <c r="O3645" t="s">
        <v>29</v>
      </c>
      <c r="P3645">
        <v>1</v>
      </c>
      <c r="Q3645">
        <v>7</v>
      </c>
      <c r="R3645">
        <v>400</v>
      </c>
      <c r="S3645" t="str">
        <f>IF(Table1[[#This Row],[Average_Cost_for_two]]&lt;500,"Low",IF(Table1[[#This Row],[Average_Cost_for_two]]&lt;=1500,"Medium","High"))</f>
        <v>Low</v>
      </c>
      <c r="T3645">
        <v>3</v>
      </c>
      <c r="U3645">
        <v>2018</v>
      </c>
      <c r="V3645">
        <v>12</v>
      </c>
      <c r="W3645">
        <v>12</v>
      </c>
      <c r="X3645">
        <f>IF(OR(Main!$U3645=0,
       Main!$V3645=0,
       Main!$W3645=0),
   "",
   DATE(Main!$U3645,
        Main!$V3645,
        Main!$W3645)
)</f>
        <v>43446</v>
      </c>
      <c r="Y3645">
        <f>Table1[[#This Row],[Average_Cost_for_two]]*VLOOKUP(Table1[[#This Row],[Currency]],currency!$A$2:$B$10,2,FALSE)</f>
        <v>4.8</v>
      </c>
      <c r="Z3645" t="str">
        <f>VLOOKUP(C3645,country!A:B,2,FALSE)</f>
        <v>India</v>
      </c>
      <c r="AA3645">
        <f t="shared" si="56"/>
        <v>4</v>
      </c>
    </row>
    <row r="3646" spans="1:27" ht="15.75" customHeight="1" x14ac:dyDescent="0.25">
      <c r="A3646">
        <v>300280</v>
      </c>
      <c r="B3646" t="s">
        <v>4456</v>
      </c>
      <c r="C3646">
        <v>1</v>
      </c>
      <c r="D3646" t="s">
        <v>23</v>
      </c>
      <c r="E3646" t="s">
        <v>7976</v>
      </c>
      <c r="F3646" t="s">
        <v>1917</v>
      </c>
      <c r="G3646" t="s">
        <v>1918</v>
      </c>
      <c r="H3646">
        <v>77.194174270000005</v>
      </c>
      <c r="I3646">
        <v>28.5618126</v>
      </c>
      <c r="J3646" t="s">
        <v>958</v>
      </c>
      <c r="K3646" t="s">
        <v>28</v>
      </c>
      <c r="L3646" t="s">
        <v>29</v>
      </c>
      <c r="M3646" t="s">
        <v>29</v>
      </c>
      <c r="N3646" t="s">
        <v>29</v>
      </c>
      <c r="O3646" t="s">
        <v>29</v>
      </c>
      <c r="P3646">
        <v>1</v>
      </c>
      <c r="Q3646">
        <v>53</v>
      </c>
      <c r="R3646">
        <v>400</v>
      </c>
      <c r="S3646" t="str">
        <f>IF(Table1[[#This Row],[Average_Cost_for_two]]&lt;500,"Low",IF(Table1[[#This Row],[Average_Cost_for_two]]&lt;=1500,"Medium","High"))</f>
        <v>Low</v>
      </c>
      <c r="T3646">
        <v>2.8</v>
      </c>
      <c r="U3646">
        <v>2017</v>
      </c>
      <c r="V3646">
        <v>12</v>
      </c>
      <c r="W3646">
        <v>17</v>
      </c>
      <c r="X3646">
        <f>IF(OR(Main!$U3646=0,
       Main!$V3646=0,
       Main!$W3646=0),
   "",
   DATE(Main!$U3646,
        Main!$V3646,
        Main!$W3646)
)</f>
        <v>43086</v>
      </c>
      <c r="Y3646">
        <f>Table1[[#This Row],[Average_Cost_for_two]]*VLOOKUP(Table1[[#This Row],[Currency]],currency!$A$2:$B$10,2,FALSE)</f>
        <v>4.8</v>
      </c>
      <c r="Z3646" t="str">
        <f>VLOOKUP(C3646,country!A:B,2,FALSE)</f>
        <v>India</v>
      </c>
      <c r="AA3646">
        <f t="shared" si="56"/>
        <v>4</v>
      </c>
    </row>
    <row r="3647" spans="1:27" ht="15.75" customHeight="1" x14ac:dyDescent="0.25">
      <c r="A3647">
        <v>18393436</v>
      </c>
      <c r="B3647" t="s">
        <v>7977</v>
      </c>
      <c r="C3647">
        <v>1</v>
      </c>
      <c r="D3647" t="s">
        <v>23</v>
      </c>
      <c r="E3647" t="s">
        <v>7978</v>
      </c>
      <c r="F3647" t="s">
        <v>1917</v>
      </c>
      <c r="G3647" t="s">
        <v>1918</v>
      </c>
      <c r="H3647">
        <v>77.192723619999995</v>
      </c>
      <c r="I3647">
        <v>28.56177812</v>
      </c>
      <c r="J3647" t="s">
        <v>7979</v>
      </c>
      <c r="K3647" t="s">
        <v>28</v>
      </c>
      <c r="L3647" t="s">
        <v>29</v>
      </c>
      <c r="M3647" t="s">
        <v>29</v>
      </c>
      <c r="N3647" t="s">
        <v>29</v>
      </c>
      <c r="O3647" t="s">
        <v>29</v>
      </c>
      <c r="P3647">
        <v>1</v>
      </c>
      <c r="Q3647">
        <v>2</v>
      </c>
      <c r="R3647">
        <v>400</v>
      </c>
      <c r="S3647" t="str">
        <f>IF(Table1[[#This Row],[Average_Cost_for_two]]&lt;500,"Low",IF(Table1[[#This Row],[Average_Cost_for_two]]&lt;=1500,"Medium","High"))</f>
        <v>Low</v>
      </c>
      <c r="T3647">
        <v>1</v>
      </c>
      <c r="U3647">
        <v>2010</v>
      </c>
      <c r="V3647">
        <v>12</v>
      </c>
      <c r="W3647">
        <v>12</v>
      </c>
      <c r="X3647">
        <f>IF(OR(Main!$U3647=0,
       Main!$V3647=0,
       Main!$W3647=0),
   "",
   DATE(Main!$U3647,
        Main!$V3647,
        Main!$W3647)
)</f>
        <v>40524</v>
      </c>
      <c r="Y3647">
        <f>Table1[[#This Row],[Average_Cost_for_two]]*VLOOKUP(Table1[[#This Row],[Currency]],currency!$A$2:$B$10,2,FALSE)</f>
        <v>4.8</v>
      </c>
      <c r="Z3647" t="str">
        <f>VLOOKUP(C3647,country!A:B,2,FALSE)</f>
        <v>India</v>
      </c>
      <c r="AA3647">
        <f t="shared" si="56"/>
        <v>4</v>
      </c>
    </row>
    <row r="3648" spans="1:27" ht="15.75" customHeight="1" x14ac:dyDescent="0.25">
      <c r="A3648">
        <v>311168</v>
      </c>
      <c r="B3648" t="s">
        <v>818</v>
      </c>
      <c r="C3648">
        <v>1</v>
      </c>
      <c r="D3648" t="s">
        <v>23</v>
      </c>
      <c r="E3648" t="s">
        <v>7980</v>
      </c>
      <c r="F3648" t="s">
        <v>236</v>
      </c>
      <c r="G3648" t="s">
        <v>235</v>
      </c>
      <c r="H3648">
        <v>77.161502999999996</v>
      </c>
      <c r="I3648">
        <v>28.705450599999999</v>
      </c>
      <c r="J3648" t="s">
        <v>480</v>
      </c>
      <c r="K3648" t="s">
        <v>28</v>
      </c>
      <c r="L3648" t="s">
        <v>29</v>
      </c>
      <c r="M3648" t="s">
        <v>29</v>
      </c>
      <c r="N3648" t="s">
        <v>29</v>
      </c>
      <c r="O3648" t="s">
        <v>29</v>
      </c>
      <c r="P3648">
        <v>1</v>
      </c>
      <c r="Q3648">
        <v>9</v>
      </c>
      <c r="R3648">
        <v>400</v>
      </c>
      <c r="S3648" t="str">
        <f>IF(Table1[[#This Row],[Average_Cost_for_two]]&lt;500,"Low",IF(Table1[[#This Row],[Average_Cost_for_two]]&lt;=1500,"Medium","High"))</f>
        <v>Low</v>
      </c>
      <c r="T3648">
        <v>3</v>
      </c>
      <c r="U3648">
        <v>2010</v>
      </c>
      <c r="V3648">
        <v>12</v>
      </c>
      <c r="W3648">
        <v>21</v>
      </c>
      <c r="X3648">
        <f>IF(OR(Main!$U3648=0,
       Main!$V3648=0,
       Main!$W3648=0),
   "",
   DATE(Main!$U3648,
        Main!$V3648,
        Main!$W3648)
)</f>
        <v>40533</v>
      </c>
      <c r="Y3648">
        <f>Table1[[#This Row],[Average_Cost_for_two]]*VLOOKUP(Table1[[#This Row],[Currency]],currency!$A$2:$B$10,2,FALSE)</f>
        <v>4.8</v>
      </c>
      <c r="Z3648" t="str">
        <f>VLOOKUP(C3648,country!A:B,2,FALSE)</f>
        <v>India</v>
      </c>
      <c r="AA3648">
        <f t="shared" si="56"/>
        <v>4</v>
      </c>
    </row>
    <row r="3649" spans="1:27" ht="15.75" customHeight="1" x14ac:dyDescent="0.25">
      <c r="A3649">
        <v>18352209</v>
      </c>
      <c r="B3649" t="s">
        <v>7981</v>
      </c>
      <c r="C3649">
        <v>1</v>
      </c>
      <c r="D3649" t="s">
        <v>23</v>
      </c>
      <c r="E3649" t="s">
        <v>7982</v>
      </c>
      <c r="F3649" t="s">
        <v>236</v>
      </c>
      <c r="G3649" t="s">
        <v>235</v>
      </c>
      <c r="H3649">
        <v>0</v>
      </c>
      <c r="I3649">
        <v>0</v>
      </c>
      <c r="J3649" t="s">
        <v>7983</v>
      </c>
      <c r="K3649" t="s">
        <v>28</v>
      </c>
      <c r="L3649" t="s">
        <v>29</v>
      </c>
      <c r="M3649" t="s">
        <v>29</v>
      </c>
      <c r="N3649" t="s">
        <v>29</v>
      </c>
      <c r="O3649" t="s">
        <v>29</v>
      </c>
      <c r="P3649">
        <v>1</v>
      </c>
      <c r="Q3649">
        <v>1</v>
      </c>
      <c r="R3649">
        <v>400</v>
      </c>
      <c r="S3649" t="str">
        <f>IF(Table1[[#This Row],[Average_Cost_for_two]]&lt;500,"Low",IF(Table1[[#This Row],[Average_Cost_for_two]]&lt;=1500,"Medium","High"))</f>
        <v>Low</v>
      </c>
      <c r="T3649">
        <v>1</v>
      </c>
      <c r="U3649">
        <v>2017</v>
      </c>
      <c r="V3649">
        <v>12</v>
      </c>
      <c r="W3649">
        <v>19</v>
      </c>
      <c r="X3649">
        <f>IF(OR(Main!$U3649=0,
       Main!$V3649=0,
       Main!$W3649=0),
   "",
   DATE(Main!$U3649,
        Main!$V3649,
        Main!$W3649)
)</f>
        <v>43088</v>
      </c>
      <c r="Y3649">
        <f>Table1[[#This Row],[Average_Cost_for_two]]*VLOOKUP(Table1[[#This Row],[Currency]],currency!$A$2:$B$10,2,FALSE)</f>
        <v>4.8</v>
      </c>
      <c r="Z3649" t="str">
        <f>VLOOKUP(C3649,country!A:B,2,FALSE)</f>
        <v>India</v>
      </c>
      <c r="AA3649">
        <f t="shared" si="56"/>
        <v>4</v>
      </c>
    </row>
    <row r="3650" spans="1:27" ht="15.75" customHeight="1" x14ac:dyDescent="0.25">
      <c r="A3650">
        <v>305651</v>
      </c>
      <c r="B3650" t="s">
        <v>7984</v>
      </c>
      <c r="C3650">
        <v>1</v>
      </c>
      <c r="D3650" t="s">
        <v>23</v>
      </c>
      <c r="E3650" t="s">
        <v>7985</v>
      </c>
      <c r="F3650" t="s">
        <v>1926</v>
      </c>
      <c r="G3650" t="s">
        <v>1927</v>
      </c>
      <c r="H3650">
        <v>77.219512429999995</v>
      </c>
      <c r="I3650">
        <v>28.56420752</v>
      </c>
      <c r="J3650" t="s">
        <v>480</v>
      </c>
      <c r="K3650" t="s">
        <v>28</v>
      </c>
      <c r="L3650" t="s">
        <v>29</v>
      </c>
      <c r="M3650" t="s">
        <v>29</v>
      </c>
      <c r="N3650" t="s">
        <v>29</v>
      </c>
      <c r="O3650" t="s">
        <v>29</v>
      </c>
      <c r="P3650">
        <v>1</v>
      </c>
      <c r="Q3650">
        <v>13</v>
      </c>
      <c r="R3650">
        <v>400</v>
      </c>
      <c r="S3650" t="str">
        <f>IF(Table1[[#This Row],[Average_Cost_for_two]]&lt;500,"Low",IF(Table1[[#This Row],[Average_Cost_for_two]]&lt;=1500,"Medium","High"))</f>
        <v>Low</v>
      </c>
      <c r="T3650">
        <v>2.8</v>
      </c>
      <c r="U3650">
        <v>2010</v>
      </c>
      <c r="V3650">
        <v>12</v>
      </c>
      <c r="W3650">
        <v>18</v>
      </c>
      <c r="X3650">
        <f>IF(OR(Main!$U3650=0,
       Main!$V3650=0,
       Main!$W3650=0),
   "",
   DATE(Main!$U3650,
        Main!$V3650,
        Main!$W3650)
)</f>
        <v>40530</v>
      </c>
      <c r="Y3650">
        <f>Table1[[#This Row],[Average_Cost_for_two]]*VLOOKUP(Table1[[#This Row],[Currency]],currency!$A$2:$B$10,2,FALSE)</f>
        <v>4.8</v>
      </c>
      <c r="Z3650" t="str">
        <f>VLOOKUP(C3650,country!A:B,2,FALSE)</f>
        <v>India</v>
      </c>
      <c r="AA3650">
        <f t="shared" ref="AA3650:AA3713" si="57">ROUNDUP(V3650/3,0)</f>
        <v>4</v>
      </c>
    </row>
    <row r="3651" spans="1:27" ht="15.75" customHeight="1" x14ac:dyDescent="0.25">
      <c r="A3651">
        <v>9099</v>
      </c>
      <c r="B3651" t="s">
        <v>7431</v>
      </c>
      <c r="C3651">
        <v>1</v>
      </c>
      <c r="D3651" t="s">
        <v>23</v>
      </c>
      <c r="E3651" t="s">
        <v>7986</v>
      </c>
      <c r="F3651" t="s">
        <v>1926</v>
      </c>
      <c r="G3651" t="s">
        <v>1927</v>
      </c>
      <c r="H3651">
        <v>77.219402790000004</v>
      </c>
      <c r="I3651">
        <v>28.564190150000002</v>
      </c>
      <c r="J3651" t="s">
        <v>830</v>
      </c>
      <c r="K3651" t="s">
        <v>28</v>
      </c>
      <c r="L3651" t="s">
        <v>29</v>
      </c>
      <c r="M3651" t="s">
        <v>29</v>
      </c>
      <c r="N3651" t="s">
        <v>29</v>
      </c>
      <c r="O3651" t="s">
        <v>29</v>
      </c>
      <c r="P3651">
        <v>1</v>
      </c>
      <c r="Q3651">
        <v>13</v>
      </c>
      <c r="R3651">
        <v>400</v>
      </c>
      <c r="S3651" t="str">
        <f>IF(Table1[[#This Row],[Average_Cost_for_two]]&lt;500,"Low",IF(Table1[[#This Row],[Average_Cost_for_two]]&lt;=1500,"Medium","High"))</f>
        <v>Low</v>
      </c>
      <c r="T3651">
        <v>2.8</v>
      </c>
      <c r="U3651">
        <v>2014</v>
      </c>
      <c r="V3651">
        <v>12</v>
      </c>
      <c r="W3651">
        <v>5</v>
      </c>
      <c r="X3651">
        <f>IF(OR(Main!$U3651=0,
       Main!$V3651=0,
       Main!$W3651=0),
   "",
   DATE(Main!$U3651,
        Main!$V3651,
        Main!$W3651)
)</f>
        <v>41978</v>
      </c>
      <c r="Y3651">
        <f>Table1[[#This Row],[Average_Cost_for_two]]*VLOOKUP(Table1[[#This Row],[Currency]],currency!$A$2:$B$10,2,FALSE)</f>
        <v>4.8</v>
      </c>
      <c r="Z3651" t="str">
        <f>VLOOKUP(C3651,country!A:B,2,FALSE)</f>
        <v>India</v>
      </c>
      <c r="AA3651">
        <f t="shared" si="57"/>
        <v>4</v>
      </c>
    </row>
    <row r="3652" spans="1:27" ht="15.75" customHeight="1" x14ac:dyDescent="0.25">
      <c r="A3652">
        <v>1129</v>
      </c>
      <c r="B3652" t="s">
        <v>7431</v>
      </c>
      <c r="C3652">
        <v>1</v>
      </c>
      <c r="D3652" t="s">
        <v>23</v>
      </c>
      <c r="E3652" t="s">
        <v>7987</v>
      </c>
      <c r="F3652" t="s">
        <v>1926</v>
      </c>
      <c r="G3652" t="s">
        <v>1927</v>
      </c>
      <c r="H3652">
        <v>77.238449700000004</v>
      </c>
      <c r="I3652">
        <v>28.537447799999999</v>
      </c>
      <c r="J3652" t="s">
        <v>830</v>
      </c>
      <c r="K3652" t="s">
        <v>28</v>
      </c>
      <c r="L3652" t="s">
        <v>29</v>
      </c>
      <c r="M3652" t="s">
        <v>29</v>
      </c>
      <c r="N3652" t="s">
        <v>29</v>
      </c>
      <c r="O3652" t="s">
        <v>29</v>
      </c>
      <c r="P3652">
        <v>1</v>
      </c>
      <c r="Q3652">
        <v>1</v>
      </c>
      <c r="R3652">
        <v>400</v>
      </c>
      <c r="S3652" t="str">
        <f>IF(Table1[[#This Row],[Average_Cost_for_two]]&lt;500,"Low",IF(Table1[[#This Row],[Average_Cost_for_two]]&lt;=1500,"Medium","High"))</f>
        <v>Low</v>
      </c>
      <c r="T3652">
        <v>1</v>
      </c>
      <c r="U3652">
        <v>2013</v>
      </c>
      <c r="V3652">
        <v>12</v>
      </c>
      <c r="W3652">
        <v>5</v>
      </c>
      <c r="X3652">
        <f>IF(OR(Main!$U3652=0,
       Main!$V3652=0,
       Main!$W3652=0),
   "",
   DATE(Main!$U3652,
        Main!$V3652,
        Main!$W3652)
)</f>
        <v>41613</v>
      </c>
      <c r="Y3652">
        <f>Table1[[#This Row],[Average_Cost_for_two]]*VLOOKUP(Table1[[#This Row],[Currency]],currency!$A$2:$B$10,2,FALSE)</f>
        <v>4.8</v>
      </c>
      <c r="Z3652" t="str">
        <f>VLOOKUP(C3652,country!A:B,2,FALSE)</f>
        <v>India</v>
      </c>
      <c r="AA3652">
        <f t="shared" si="57"/>
        <v>4</v>
      </c>
    </row>
    <row r="3653" spans="1:27" ht="15.75" customHeight="1" x14ac:dyDescent="0.25">
      <c r="A3653">
        <v>18384123</v>
      </c>
      <c r="B3653" t="s">
        <v>7461</v>
      </c>
      <c r="C3653">
        <v>1</v>
      </c>
      <c r="D3653" t="s">
        <v>23</v>
      </c>
      <c r="E3653" t="s">
        <v>7988</v>
      </c>
      <c r="F3653" t="s">
        <v>7989</v>
      </c>
      <c r="G3653" t="s">
        <v>7990</v>
      </c>
      <c r="H3653">
        <v>77.120790999999997</v>
      </c>
      <c r="I3653">
        <v>28.564288000000001</v>
      </c>
      <c r="J3653" t="s">
        <v>1054</v>
      </c>
      <c r="K3653" t="s">
        <v>28</v>
      </c>
      <c r="L3653" t="s">
        <v>29</v>
      </c>
      <c r="M3653" t="s">
        <v>29</v>
      </c>
      <c r="N3653" t="s">
        <v>29</v>
      </c>
      <c r="O3653" t="s">
        <v>29</v>
      </c>
      <c r="P3653">
        <v>1</v>
      </c>
      <c r="Q3653">
        <v>6</v>
      </c>
      <c r="R3653">
        <v>400</v>
      </c>
      <c r="S3653" t="str">
        <f>IF(Table1[[#This Row],[Average_Cost_for_two]]&lt;500,"Low",IF(Table1[[#This Row],[Average_Cost_for_two]]&lt;=1500,"Medium","High"))</f>
        <v>Low</v>
      </c>
      <c r="T3653">
        <v>3.2</v>
      </c>
      <c r="U3653">
        <v>2010</v>
      </c>
      <c r="V3653">
        <v>12</v>
      </c>
      <c r="W3653">
        <v>28</v>
      </c>
      <c r="X3653">
        <f>IF(OR(Main!$U3653=0,
       Main!$V3653=0,
       Main!$W3653=0),
   "",
   DATE(Main!$U3653,
        Main!$V3653,
        Main!$W3653)
)</f>
        <v>40540</v>
      </c>
      <c r="Y3653">
        <f>Table1[[#This Row],[Average_Cost_for_two]]*VLOOKUP(Table1[[#This Row],[Currency]],currency!$A$2:$B$10,2,FALSE)</f>
        <v>4.8</v>
      </c>
      <c r="Z3653" t="str">
        <f>VLOOKUP(C3653,country!A:B,2,FALSE)</f>
        <v>India</v>
      </c>
      <c r="AA3653">
        <f t="shared" si="57"/>
        <v>4</v>
      </c>
    </row>
    <row r="3654" spans="1:27" ht="15.75" customHeight="1" x14ac:dyDescent="0.25">
      <c r="A3654">
        <v>308595</v>
      </c>
      <c r="B3654" t="s">
        <v>7669</v>
      </c>
      <c r="C3654">
        <v>1</v>
      </c>
      <c r="D3654" t="s">
        <v>23</v>
      </c>
      <c r="E3654" t="s">
        <v>1811</v>
      </c>
      <c r="F3654" t="s">
        <v>713</v>
      </c>
      <c r="G3654" t="s">
        <v>714</v>
      </c>
      <c r="H3654">
        <v>77.106343800000005</v>
      </c>
      <c r="I3654">
        <v>28.6421648</v>
      </c>
      <c r="J3654" t="s">
        <v>523</v>
      </c>
      <c r="K3654" t="s">
        <v>28</v>
      </c>
      <c r="L3654" t="s">
        <v>29</v>
      </c>
      <c r="M3654" t="s">
        <v>36</v>
      </c>
      <c r="N3654" t="s">
        <v>29</v>
      </c>
      <c r="O3654" t="s">
        <v>29</v>
      </c>
      <c r="P3654">
        <v>1</v>
      </c>
      <c r="Q3654">
        <v>24</v>
      </c>
      <c r="R3654">
        <v>400</v>
      </c>
      <c r="S3654" t="str">
        <f>IF(Table1[[#This Row],[Average_Cost_for_two]]&lt;500,"Low",IF(Table1[[#This Row],[Average_Cost_for_two]]&lt;=1500,"Medium","High"))</f>
        <v>Low</v>
      </c>
      <c r="T3654">
        <v>3.2</v>
      </c>
      <c r="U3654">
        <v>2013</v>
      </c>
      <c r="V3654">
        <v>12</v>
      </c>
      <c r="W3654">
        <v>24</v>
      </c>
      <c r="X3654">
        <f>IF(OR(Main!$U3654=0,
       Main!$V3654=0,
       Main!$W3654=0),
   "",
   DATE(Main!$U3654,
        Main!$V3654,
        Main!$W3654)
)</f>
        <v>41632</v>
      </c>
      <c r="Y3654">
        <f>Table1[[#This Row],[Average_Cost_for_two]]*VLOOKUP(Table1[[#This Row],[Currency]],currency!$A$2:$B$10,2,FALSE)</f>
        <v>4.8</v>
      </c>
      <c r="Z3654" t="str">
        <f>VLOOKUP(C3654,country!A:B,2,FALSE)</f>
        <v>India</v>
      </c>
      <c r="AA3654">
        <f t="shared" si="57"/>
        <v>4</v>
      </c>
    </row>
    <row r="3655" spans="1:27" ht="15.75" customHeight="1" x14ac:dyDescent="0.25">
      <c r="A3655">
        <v>2122</v>
      </c>
      <c r="B3655" t="s">
        <v>1512</v>
      </c>
      <c r="C3655">
        <v>1</v>
      </c>
      <c r="D3655" t="s">
        <v>23</v>
      </c>
      <c r="E3655" t="s">
        <v>7991</v>
      </c>
      <c r="F3655" t="s">
        <v>718</v>
      </c>
      <c r="G3655" t="s">
        <v>719</v>
      </c>
      <c r="H3655">
        <v>77.164232429999998</v>
      </c>
      <c r="I3655">
        <v>28.55793018</v>
      </c>
      <c r="J3655" t="s">
        <v>556</v>
      </c>
      <c r="K3655" t="s">
        <v>28</v>
      </c>
      <c r="L3655" t="s">
        <v>29</v>
      </c>
      <c r="M3655" t="s">
        <v>29</v>
      </c>
      <c r="N3655" t="s">
        <v>29</v>
      </c>
      <c r="O3655" t="s">
        <v>29</v>
      </c>
      <c r="P3655">
        <v>1</v>
      </c>
      <c r="Q3655">
        <v>20</v>
      </c>
      <c r="R3655">
        <v>400</v>
      </c>
      <c r="S3655" t="str">
        <f>IF(Table1[[#This Row],[Average_Cost_for_two]]&lt;500,"Low",IF(Table1[[#This Row],[Average_Cost_for_two]]&lt;=1500,"Medium","High"))</f>
        <v>Low</v>
      </c>
      <c r="T3655">
        <v>3.4</v>
      </c>
      <c r="U3655">
        <v>2011</v>
      </c>
      <c r="V3655">
        <v>12</v>
      </c>
      <c r="W3655">
        <v>5</v>
      </c>
      <c r="X3655">
        <f>IF(OR(Main!$U3655=0,
       Main!$V3655=0,
       Main!$W3655=0),
   "",
   DATE(Main!$U3655,
        Main!$V3655,
        Main!$W3655)
)</f>
        <v>40882</v>
      </c>
      <c r="Y3655">
        <f>Table1[[#This Row],[Average_Cost_for_two]]*VLOOKUP(Table1[[#This Row],[Currency]],currency!$A$2:$B$10,2,FALSE)</f>
        <v>4.8</v>
      </c>
      <c r="Z3655" t="str">
        <f>VLOOKUP(C3655,country!A:B,2,FALSE)</f>
        <v>India</v>
      </c>
      <c r="AA3655">
        <f t="shared" si="57"/>
        <v>4</v>
      </c>
    </row>
    <row r="3656" spans="1:27" ht="15.75" customHeight="1" x14ac:dyDescent="0.25">
      <c r="A3656">
        <v>8695</v>
      </c>
      <c r="B3656" t="s">
        <v>7992</v>
      </c>
      <c r="C3656">
        <v>1</v>
      </c>
      <c r="D3656" t="s">
        <v>23</v>
      </c>
      <c r="E3656" t="s">
        <v>7993</v>
      </c>
      <c r="F3656" t="s">
        <v>2175</v>
      </c>
      <c r="G3656" t="s">
        <v>2176</v>
      </c>
      <c r="H3656">
        <v>77.079877800000006</v>
      </c>
      <c r="I3656">
        <v>28.642043300000001</v>
      </c>
      <c r="J3656" t="s">
        <v>533</v>
      </c>
      <c r="K3656" t="s">
        <v>28</v>
      </c>
      <c r="L3656" t="s">
        <v>29</v>
      </c>
      <c r="M3656" t="s">
        <v>29</v>
      </c>
      <c r="N3656" t="s">
        <v>29</v>
      </c>
      <c r="O3656" t="s">
        <v>29</v>
      </c>
      <c r="P3656">
        <v>1</v>
      </c>
      <c r="Q3656">
        <v>55</v>
      </c>
      <c r="R3656">
        <v>400</v>
      </c>
      <c r="S3656" t="str">
        <f>IF(Table1[[#This Row],[Average_Cost_for_two]]&lt;500,"Low",IF(Table1[[#This Row],[Average_Cost_for_two]]&lt;=1500,"Medium","High"))</f>
        <v>Low</v>
      </c>
      <c r="T3656">
        <v>3.3</v>
      </c>
      <c r="U3656">
        <v>2011</v>
      </c>
      <c r="V3656">
        <v>12</v>
      </c>
      <c r="W3656">
        <v>28</v>
      </c>
      <c r="X3656">
        <f>IF(OR(Main!$U3656=0,
       Main!$V3656=0,
       Main!$W3656=0),
   "",
   DATE(Main!$U3656,
        Main!$V3656,
        Main!$W3656)
)</f>
        <v>40905</v>
      </c>
      <c r="Y3656">
        <f>Table1[[#This Row],[Average_Cost_for_two]]*VLOOKUP(Table1[[#This Row],[Currency]],currency!$A$2:$B$10,2,FALSE)</f>
        <v>4.8</v>
      </c>
      <c r="Z3656" t="str">
        <f>VLOOKUP(C3656,country!A:B,2,FALSE)</f>
        <v>India</v>
      </c>
      <c r="AA3656">
        <f t="shared" si="57"/>
        <v>4</v>
      </c>
    </row>
    <row r="3657" spans="1:27" ht="15.75" customHeight="1" x14ac:dyDescent="0.25">
      <c r="A3657">
        <v>18414465</v>
      </c>
      <c r="B3657" t="s">
        <v>7994</v>
      </c>
      <c r="C3657">
        <v>1</v>
      </c>
      <c r="D3657" t="s">
        <v>23</v>
      </c>
      <c r="E3657" t="s">
        <v>7995</v>
      </c>
      <c r="F3657" t="s">
        <v>3793</v>
      </c>
      <c r="G3657" t="s">
        <v>3794</v>
      </c>
      <c r="H3657">
        <v>77.198122499999997</v>
      </c>
      <c r="I3657">
        <v>28.538133500000001</v>
      </c>
      <c r="J3657" t="s">
        <v>533</v>
      </c>
      <c r="K3657" t="s">
        <v>28</v>
      </c>
      <c r="L3657" t="s">
        <v>29</v>
      </c>
      <c r="M3657" t="s">
        <v>29</v>
      </c>
      <c r="N3657" t="s">
        <v>29</v>
      </c>
      <c r="O3657" t="s">
        <v>29</v>
      </c>
      <c r="P3657">
        <v>1</v>
      </c>
      <c r="Q3657">
        <v>8</v>
      </c>
      <c r="R3657">
        <v>400</v>
      </c>
      <c r="S3657" t="str">
        <f>IF(Table1[[#This Row],[Average_Cost_for_two]]&lt;500,"Low",IF(Table1[[#This Row],[Average_Cost_for_two]]&lt;=1500,"Medium","High"))</f>
        <v>Low</v>
      </c>
      <c r="T3657">
        <v>3.1</v>
      </c>
      <c r="U3657">
        <v>2017</v>
      </c>
      <c r="V3657">
        <v>11</v>
      </c>
      <c r="W3657">
        <v>16</v>
      </c>
      <c r="X3657">
        <f>IF(OR(Main!$U3657=0,
       Main!$V3657=0,
       Main!$W3657=0),
   "",
   DATE(Main!$U3657,
        Main!$V3657,
        Main!$W3657)
)</f>
        <v>43055</v>
      </c>
      <c r="Y3657">
        <f>Table1[[#This Row],[Average_Cost_for_two]]*VLOOKUP(Table1[[#This Row],[Currency]],currency!$A$2:$B$10,2,FALSE)</f>
        <v>4.8</v>
      </c>
      <c r="Z3657" t="str">
        <f>VLOOKUP(C3657,country!A:B,2,FALSE)</f>
        <v>India</v>
      </c>
      <c r="AA3657">
        <f t="shared" si="57"/>
        <v>4</v>
      </c>
    </row>
    <row r="3658" spans="1:27" ht="15.75" customHeight="1" x14ac:dyDescent="0.25">
      <c r="A3658">
        <v>5294</v>
      </c>
      <c r="B3658" t="s">
        <v>7996</v>
      </c>
      <c r="C3658">
        <v>1</v>
      </c>
      <c r="D3658" t="s">
        <v>23</v>
      </c>
      <c r="E3658" t="s">
        <v>7997</v>
      </c>
      <c r="F3658" t="s">
        <v>323</v>
      </c>
      <c r="G3658" t="s">
        <v>324</v>
      </c>
      <c r="H3658">
        <v>77.172734399999996</v>
      </c>
      <c r="I3658">
        <v>28.693833300000001</v>
      </c>
      <c r="J3658" t="s">
        <v>682</v>
      </c>
      <c r="K3658" t="s">
        <v>28</v>
      </c>
      <c r="L3658" t="s">
        <v>29</v>
      </c>
      <c r="M3658" t="s">
        <v>29</v>
      </c>
      <c r="N3658" t="s">
        <v>29</v>
      </c>
      <c r="O3658" t="s">
        <v>29</v>
      </c>
      <c r="P3658">
        <v>1</v>
      </c>
      <c r="Q3658">
        <v>17</v>
      </c>
      <c r="R3658">
        <v>400</v>
      </c>
      <c r="S3658" t="str">
        <f>IF(Table1[[#This Row],[Average_Cost_for_two]]&lt;500,"Low",IF(Table1[[#This Row],[Average_Cost_for_two]]&lt;=1500,"Medium","High"))</f>
        <v>Low</v>
      </c>
      <c r="T3658">
        <v>2.7</v>
      </c>
      <c r="U3658">
        <v>2018</v>
      </c>
      <c r="V3658">
        <v>11</v>
      </c>
      <c r="W3658">
        <v>9</v>
      </c>
      <c r="X3658">
        <f>IF(OR(Main!$U3658=0,
       Main!$V3658=0,
       Main!$W3658=0),
   "",
   DATE(Main!$U3658,
        Main!$V3658,
        Main!$W3658)
)</f>
        <v>43413</v>
      </c>
      <c r="Y3658">
        <f>Table1[[#This Row],[Average_Cost_for_two]]*VLOOKUP(Table1[[#This Row],[Currency]],currency!$A$2:$B$10,2,FALSE)</f>
        <v>4.8</v>
      </c>
      <c r="Z3658" t="str">
        <f>VLOOKUP(C3658,country!A:B,2,FALSE)</f>
        <v>India</v>
      </c>
      <c r="AA3658">
        <f t="shared" si="57"/>
        <v>4</v>
      </c>
    </row>
    <row r="3659" spans="1:27" ht="15.75" customHeight="1" x14ac:dyDescent="0.25">
      <c r="A3659">
        <v>1914</v>
      </c>
      <c r="B3659" t="s">
        <v>7998</v>
      </c>
      <c r="C3659">
        <v>1</v>
      </c>
      <c r="D3659" t="s">
        <v>23</v>
      </c>
      <c r="E3659" t="s">
        <v>7999</v>
      </c>
      <c r="F3659" t="s">
        <v>974</v>
      </c>
      <c r="G3659" t="s">
        <v>975</v>
      </c>
      <c r="H3659">
        <v>77.231938</v>
      </c>
      <c r="I3659">
        <v>28.6297833</v>
      </c>
      <c r="J3659" t="s">
        <v>3022</v>
      </c>
      <c r="K3659" t="s">
        <v>28</v>
      </c>
      <c r="L3659" t="s">
        <v>29</v>
      </c>
      <c r="M3659" t="s">
        <v>36</v>
      </c>
      <c r="N3659" t="s">
        <v>29</v>
      </c>
      <c r="O3659" t="s">
        <v>29</v>
      </c>
      <c r="P3659">
        <v>1</v>
      </c>
      <c r="Q3659">
        <v>560</v>
      </c>
      <c r="R3659">
        <v>400</v>
      </c>
      <c r="S3659" t="str">
        <f>IF(Table1[[#This Row],[Average_Cost_for_two]]&lt;500,"Low",IF(Table1[[#This Row],[Average_Cost_for_two]]&lt;=1500,"Medium","High"))</f>
        <v>Low</v>
      </c>
      <c r="T3659">
        <v>3.4</v>
      </c>
      <c r="U3659">
        <v>2013</v>
      </c>
      <c r="V3659">
        <v>11</v>
      </c>
      <c r="W3659">
        <v>18</v>
      </c>
      <c r="X3659">
        <f>IF(OR(Main!$U3659=0,
       Main!$V3659=0,
       Main!$W3659=0),
   "",
   DATE(Main!$U3659,
        Main!$V3659,
        Main!$W3659)
)</f>
        <v>41596</v>
      </c>
      <c r="Y3659">
        <f>Table1[[#This Row],[Average_Cost_for_two]]*VLOOKUP(Table1[[#This Row],[Currency]],currency!$A$2:$B$10,2,FALSE)</f>
        <v>4.8</v>
      </c>
      <c r="Z3659" t="str">
        <f>VLOOKUP(C3659,country!A:B,2,FALSE)</f>
        <v>India</v>
      </c>
      <c r="AA3659">
        <f t="shared" si="57"/>
        <v>4</v>
      </c>
    </row>
    <row r="3660" spans="1:27" ht="15.75" customHeight="1" x14ac:dyDescent="0.25">
      <c r="A3660">
        <v>18264634</v>
      </c>
      <c r="B3660" t="s">
        <v>8000</v>
      </c>
      <c r="C3660">
        <v>1</v>
      </c>
      <c r="D3660" t="s">
        <v>23</v>
      </c>
      <c r="E3660" t="s">
        <v>8001</v>
      </c>
      <c r="F3660" t="s">
        <v>974</v>
      </c>
      <c r="G3660" t="s">
        <v>975</v>
      </c>
      <c r="H3660">
        <v>77.231946399999998</v>
      </c>
      <c r="I3660">
        <v>28.629640699999999</v>
      </c>
      <c r="J3660" t="s">
        <v>8002</v>
      </c>
      <c r="K3660" t="s">
        <v>28</v>
      </c>
      <c r="L3660" t="s">
        <v>29</v>
      </c>
      <c r="M3660" t="s">
        <v>29</v>
      </c>
      <c r="N3660" t="s">
        <v>29</v>
      </c>
      <c r="O3660" t="s">
        <v>29</v>
      </c>
      <c r="P3660">
        <v>1</v>
      </c>
      <c r="Q3660">
        <v>85</v>
      </c>
      <c r="R3660">
        <v>400</v>
      </c>
      <c r="S3660" t="str">
        <f>IF(Table1[[#This Row],[Average_Cost_for_two]]&lt;500,"Low",IF(Table1[[#This Row],[Average_Cost_for_two]]&lt;=1500,"Medium","High"))</f>
        <v>Low</v>
      </c>
      <c r="T3660">
        <v>3.6</v>
      </c>
      <c r="U3660">
        <v>2013</v>
      </c>
      <c r="V3660">
        <v>11</v>
      </c>
      <c r="W3660">
        <v>12</v>
      </c>
      <c r="X3660">
        <f>IF(OR(Main!$U3660=0,
       Main!$V3660=0,
       Main!$W3660=0),
   "",
   DATE(Main!$U3660,
        Main!$V3660,
        Main!$W3660)
)</f>
        <v>41590</v>
      </c>
      <c r="Y3660">
        <f>Table1[[#This Row],[Average_Cost_for_two]]*VLOOKUP(Table1[[#This Row],[Currency]],currency!$A$2:$B$10,2,FALSE)</f>
        <v>4.8</v>
      </c>
      <c r="Z3660" t="str">
        <f>VLOOKUP(C3660,country!A:B,2,FALSE)</f>
        <v>India</v>
      </c>
      <c r="AA3660">
        <f t="shared" si="57"/>
        <v>4</v>
      </c>
    </row>
    <row r="3661" spans="1:27" ht="15.75" customHeight="1" x14ac:dyDescent="0.25">
      <c r="A3661">
        <v>301102</v>
      </c>
      <c r="B3661" t="s">
        <v>8003</v>
      </c>
      <c r="C3661">
        <v>1</v>
      </c>
      <c r="D3661" t="s">
        <v>23</v>
      </c>
      <c r="E3661" t="s">
        <v>8004</v>
      </c>
      <c r="F3661" t="s">
        <v>1024</v>
      </c>
      <c r="G3661" t="s">
        <v>1025</v>
      </c>
      <c r="H3661">
        <v>77.197175099999995</v>
      </c>
      <c r="I3661">
        <v>28.598542800000001</v>
      </c>
      <c r="J3661" t="s">
        <v>8005</v>
      </c>
      <c r="K3661" t="s">
        <v>28</v>
      </c>
      <c r="L3661" t="s">
        <v>29</v>
      </c>
      <c r="M3661" t="s">
        <v>29</v>
      </c>
      <c r="N3661" t="s">
        <v>29</v>
      </c>
      <c r="O3661" t="s">
        <v>29</v>
      </c>
      <c r="P3661">
        <v>1</v>
      </c>
      <c r="Q3661">
        <v>203</v>
      </c>
      <c r="R3661">
        <v>400</v>
      </c>
      <c r="S3661" t="str">
        <f>IF(Table1[[#This Row],[Average_Cost_for_two]]&lt;500,"Low",IF(Table1[[#This Row],[Average_Cost_for_two]]&lt;=1500,"Medium","High"))</f>
        <v>Low</v>
      </c>
      <c r="T3661">
        <v>3.7</v>
      </c>
      <c r="U3661">
        <v>2010</v>
      </c>
      <c r="V3661">
        <v>11</v>
      </c>
      <c r="W3661">
        <v>25</v>
      </c>
      <c r="X3661">
        <f>IF(OR(Main!$U3661=0,
       Main!$V3661=0,
       Main!$W3661=0),
   "",
   DATE(Main!$U3661,
        Main!$V3661,
        Main!$W3661)
)</f>
        <v>40507</v>
      </c>
      <c r="Y3661">
        <f>Table1[[#This Row],[Average_Cost_for_two]]*VLOOKUP(Table1[[#This Row],[Currency]],currency!$A$2:$B$10,2,FALSE)</f>
        <v>4.8</v>
      </c>
      <c r="Z3661" t="str">
        <f>VLOOKUP(C3661,country!A:B,2,FALSE)</f>
        <v>India</v>
      </c>
      <c r="AA3661">
        <f t="shared" si="57"/>
        <v>4</v>
      </c>
    </row>
    <row r="3662" spans="1:27" ht="15.75" customHeight="1" x14ac:dyDescent="0.25">
      <c r="A3662">
        <v>5453</v>
      </c>
      <c r="B3662" t="s">
        <v>8006</v>
      </c>
      <c r="C3662">
        <v>1</v>
      </c>
      <c r="D3662" t="s">
        <v>23</v>
      </c>
      <c r="E3662" t="s">
        <v>8007</v>
      </c>
      <c r="F3662" t="s">
        <v>327</v>
      </c>
      <c r="G3662" t="s">
        <v>328</v>
      </c>
      <c r="H3662">
        <v>77.224382300000002</v>
      </c>
      <c r="I3662">
        <v>28.656851</v>
      </c>
      <c r="J3662" t="s">
        <v>8008</v>
      </c>
      <c r="K3662" t="s">
        <v>28</v>
      </c>
      <c r="L3662" t="s">
        <v>29</v>
      </c>
      <c r="M3662" t="s">
        <v>29</v>
      </c>
      <c r="N3662" t="s">
        <v>29</v>
      </c>
      <c r="O3662" t="s">
        <v>29</v>
      </c>
      <c r="P3662">
        <v>1</v>
      </c>
      <c r="Q3662">
        <v>39</v>
      </c>
      <c r="R3662">
        <v>400</v>
      </c>
      <c r="S3662" t="str">
        <f>IF(Table1[[#This Row],[Average_Cost_for_two]]&lt;500,"Low",IF(Table1[[#This Row],[Average_Cost_for_two]]&lt;=1500,"Medium","High"))</f>
        <v>Low</v>
      </c>
      <c r="T3662">
        <v>3.2</v>
      </c>
      <c r="U3662">
        <v>2016</v>
      </c>
      <c r="V3662">
        <v>11</v>
      </c>
      <c r="W3662">
        <v>10</v>
      </c>
      <c r="X3662">
        <f>IF(OR(Main!$U3662=0,
       Main!$V3662=0,
       Main!$W3662=0),
   "",
   DATE(Main!$U3662,
        Main!$V3662,
        Main!$W3662)
)</f>
        <v>42684</v>
      </c>
      <c r="Y3662">
        <f>Table1[[#This Row],[Average_Cost_for_two]]*VLOOKUP(Table1[[#This Row],[Currency]],currency!$A$2:$B$10,2,FALSE)</f>
        <v>4.8</v>
      </c>
      <c r="Z3662" t="str">
        <f>VLOOKUP(C3662,country!A:B,2,FALSE)</f>
        <v>India</v>
      </c>
      <c r="AA3662">
        <f t="shared" si="57"/>
        <v>4</v>
      </c>
    </row>
    <row r="3663" spans="1:27" ht="15.75" customHeight="1" x14ac:dyDescent="0.25">
      <c r="A3663">
        <v>2578</v>
      </c>
      <c r="B3663" t="s">
        <v>8009</v>
      </c>
      <c r="C3663">
        <v>1</v>
      </c>
      <c r="D3663" t="s">
        <v>23</v>
      </c>
      <c r="E3663" t="s">
        <v>8010</v>
      </c>
      <c r="F3663" t="s">
        <v>2291</v>
      </c>
      <c r="G3663" t="s">
        <v>2292</v>
      </c>
      <c r="H3663">
        <v>77.268119420000005</v>
      </c>
      <c r="I3663">
        <v>28.56171513</v>
      </c>
      <c r="J3663" t="s">
        <v>6183</v>
      </c>
      <c r="K3663" t="s">
        <v>28</v>
      </c>
      <c r="L3663" t="s">
        <v>29</v>
      </c>
      <c r="M3663" t="s">
        <v>29</v>
      </c>
      <c r="N3663" t="s">
        <v>29</v>
      </c>
      <c r="O3663" t="s">
        <v>29</v>
      </c>
      <c r="P3663">
        <v>1</v>
      </c>
      <c r="Q3663">
        <v>28</v>
      </c>
      <c r="R3663">
        <v>400</v>
      </c>
      <c r="S3663" t="str">
        <f>IF(Table1[[#This Row],[Average_Cost_for_two]]&lt;500,"Low",IF(Table1[[#This Row],[Average_Cost_for_two]]&lt;=1500,"Medium","High"))</f>
        <v>Low</v>
      </c>
      <c r="T3663">
        <v>3.1</v>
      </c>
      <c r="U3663">
        <v>2018</v>
      </c>
      <c r="V3663">
        <v>11</v>
      </c>
      <c r="W3663">
        <v>12</v>
      </c>
      <c r="X3663">
        <f>IF(OR(Main!$U3663=0,
       Main!$V3663=0,
       Main!$W3663=0),
   "",
   DATE(Main!$U3663,
        Main!$V3663,
        Main!$W3663)
)</f>
        <v>43416</v>
      </c>
      <c r="Y3663">
        <f>Table1[[#This Row],[Average_Cost_for_two]]*VLOOKUP(Table1[[#This Row],[Currency]],currency!$A$2:$B$10,2,FALSE)</f>
        <v>4.8</v>
      </c>
      <c r="Z3663" t="str">
        <f>VLOOKUP(C3663,country!A:B,2,FALSE)</f>
        <v>India</v>
      </c>
      <c r="AA3663">
        <f t="shared" si="57"/>
        <v>4</v>
      </c>
    </row>
    <row r="3664" spans="1:27" ht="15.75" customHeight="1" x14ac:dyDescent="0.25">
      <c r="A3664">
        <v>1401</v>
      </c>
      <c r="B3664" t="s">
        <v>8006</v>
      </c>
      <c r="C3664">
        <v>1</v>
      </c>
      <c r="D3664" t="s">
        <v>23</v>
      </c>
      <c r="E3664" t="s">
        <v>8011</v>
      </c>
      <c r="F3664" t="s">
        <v>2291</v>
      </c>
      <c r="G3664" t="s">
        <v>2292</v>
      </c>
      <c r="H3664">
        <v>77.268392000000006</v>
      </c>
      <c r="I3664">
        <v>28.561593210000002</v>
      </c>
      <c r="J3664" t="s">
        <v>480</v>
      </c>
      <c r="K3664" t="s">
        <v>28</v>
      </c>
      <c r="L3664" t="s">
        <v>29</v>
      </c>
      <c r="M3664" t="s">
        <v>29</v>
      </c>
      <c r="N3664" t="s">
        <v>29</v>
      </c>
      <c r="O3664" t="s">
        <v>29</v>
      </c>
      <c r="P3664">
        <v>1</v>
      </c>
      <c r="Q3664">
        <v>32</v>
      </c>
      <c r="R3664">
        <v>400</v>
      </c>
      <c r="S3664" t="str">
        <f>IF(Table1[[#This Row],[Average_Cost_for_two]]&lt;500,"Low",IF(Table1[[#This Row],[Average_Cost_for_two]]&lt;=1500,"Medium","High"))</f>
        <v>Low</v>
      </c>
      <c r="T3664">
        <v>2.8</v>
      </c>
      <c r="U3664">
        <v>2017</v>
      </c>
      <c r="V3664">
        <v>11</v>
      </c>
      <c r="W3664">
        <v>1</v>
      </c>
      <c r="X3664">
        <f>IF(OR(Main!$U3664=0,
       Main!$V3664=0,
       Main!$W3664=0),
   "",
   DATE(Main!$U3664,
        Main!$V3664,
        Main!$W3664)
)</f>
        <v>43040</v>
      </c>
      <c r="Y3664">
        <f>Table1[[#This Row],[Average_Cost_for_two]]*VLOOKUP(Table1[[#This Row],[Currency]],currency!$A$2:$B$10,2,FALSE)</f>
        <v>4.8</v>
      </c>
      <c r="Z3664" t="str">
        <f>VLOOKUP(C3664,country!A:B,2,FALSE)</f>
        <v>India</v>
      </c>
      <c r="AA3664">
        <f t="shared" si="57"/>
        <v>4</v>
      </c>
    </row>
    <row r="3665" spans="1:27" ht="15.75" customHeight="1" x14ac:dyDescent="0.25">
      <c r="A3665">
        <v>5451</v>
      </c>
      <c r="B3665" t="s">
        <v>8012</v>
      </c>
      <c r="C3665">
        <v>1</v>
      </c>
      <c r="D3665" t="s">
        <v>23</v>
      </c>
      <c r="E3665" t="s">
        <v>8013</v>
      </c>
      <c r="F3665" t="s">
        <v>149</v>
      </c>
      <c r="G3665" t="s">
        <v>150</v>
      </c>
      <c r="H3665">
        <v>77.232162900000006</v>
      </c>
      <c r="I3665">
        <v>28.6433222</v>
      </c>
      <c r="J3665" t="s">
        <v>731</v>
      </c>
      <c r="K3665" t="s">
        <v>28</v>
      </c>
      <c r="L3665" t="s">
        <v>29</v>
      </c>
      <c r="M3665" t="s">
        <v>29</v>
      </c>
      <c r="N3665" t="s">
        <v>29</v>
      </c>
      <c r="O3665" t="s">
        <v>29</v>
      </c>
      <c r="P3665">
        <v>1</v>
      </c>
      <c r="Q3665">
        <v>12</v>
      </c>
      <c r="R3665">
        <v>400</v>
      </c>
      <c r="S3665" t="str">
        <f>IF(Table1[[#This Row],[Average_Cost_for_two]]&lt;500,"Low",IF(Table1[[#This Row],[Average_Cost_for_two]]&lt;=1500,"Medium","High"))</f>
        <v>Low</v>
      </c>
      <c r="T3665">
        <v>3.2</v>
      </c>
      <c r="U3665">
        <v>2013</v>
      </c>
      <c r="V3665">
        <v>11</v>
      </c>
      <c r="W3665">
        <v>12</v>
      </c>
      <c r="X3665">
        <f>IF(OR(Main!$U3665=0,
       Main!$V3665=0,
       Main!$W3665=0),
   "",
   DATE(Main!$U3665,
        Main!$V3665,
        Main!$W3665)
)</f>
        <v>41590</v>
      </c>
      <c r="Y3665">
        <f>Table1[[#This Row],[Average_Cost_for_two]]*VLOOKUP(Table1[[#This Row],[Currency]],currency!$A$2:$B$10,2,FALSE)</f>
        <v>4.8</v>
      </c>
      <c r="Z3665" t="str">
        <f>VLOOKUP(C3665,country!A:B,2,FALSE)</f>
        <v>India</v>
      </c>
      <c r="AA3665">
        <f t="shared" si="57"/>
        <v>4</v>
      </c>
    </row>
    <row r="3666" spans="1:27" ht="15.75" customHeight="1" x14ac:dyDescent="0.25">
      <c r="A3666">
        <v>311216</v>
      </c>
      <c r="B3666" t="s">
        <v>8014</v>
      </c>
      <c r="C3666">
        <v>1</v>
      </c>
      <c r="D3666" t="s">
        <v>23</v>
      </c>
      <c r="E3666" t="s">
        <v>8015</v>
      </c>
      <c r="F3666" t="s">
        <v>904</v>
      </c>
      <c r="G3666" t="s">
        <v>905</v>
      </c>
      <c r="H3666">
        <v>77.176511000000005</v>
      </c>
      <c r="I3666">
        <v>28.644893400000001</v>
      </c>
      <c r="J3666" t="s">
        <v>567</v>
      </c>
      <c r="K3666" t="s">
        <v>28</v>
      </c>
      <c r="L3666" t="s">
        <v>29</v>
      </c>
      <c r="M3666" t="s">
        <v>29</v>
      </c>
      <c r="N3666" t="s">
        <v>29</v>
      </c>
      <c r="O3666" t="s">
        <v>29</v>
      </c>
      <c r="P3666">
        <v>1</v>
      </c>
      <c r="Q3666">
        <v>2</v>
      </c>
      <c r="R3666">
        <v>400</v>
      </c>
      <c r="S3666" t="str">
        <f>IF(Table1[[#This Row],[Average_Cost_for_two]]&lt;500,"Low",IF(Table1[[#This Row],[Average_Cost_for_two]]&lt;=1500,"Medium","High"))</f>
        <v>Low</v>
      </c>
      <c r="T3666">
        <v>1</v>
      </c>
      <c r="U3666">
        <v>2013</v>
      </c>
      <c r="V3666">
        <v>11</v>
      </c>
      <c r="W3666">
        <v>22</v>
      </c>
      <c r="X3666">
        <f>IF(OR(Main!$U3666=0,
       Main!$V3666=0,
       Main!$W3666=0),
   "",
   DATE(Main!$U3666,
        Main!$V3666,
        Main!$W3666)
)</f>
        <v>41600</v>
      </c>
      <c r="Y3666">
        <f>Table1[[#This Row],[Average_Cost_for_two]]*VLOOKUP(Table1[[#This Row],[Currency]],currency!$A$2:$B$10,2,FALSE)</f>
        <v>4.8</v>
      </c>
      <c r="Z3666" t="str">
        <f>VLOOKUP(C3666,country!A:B,2,FALSE)</f>
        <v>India</v>
      </c>
      <c r="AA3666">
        <f t="shared" si="57"/>
        <v>4</v>
      </c>
    </row>
    <row r="3667" spans="1:27" ht="15.75" customHeight="1" x14ac:dyDescent="0.25">
      <c r="A3667">
        <v>18163900</v>
      </c>
      <c r="B3667" t="s">
        <v>8016</v>
      </c>
      <c r="C3667">
        <v>1</v>
      </c>
      <c r="D3667" t="s">
        <v>23</v>
      </c>
      <c r="E3667" t="s">
        <v>8017</v>
      </c>
      <c r="F3667" t="s">
        <v>159</v>
      </c>
      <c r="G3667" t="s">
        <v>160</v>
      </c>
      <c r="H3667">
        <v>77.209616499999996</v>
      </c>
      <c r="I3667">
        <v>28.560266500000001</v>
      </c>
      <c r="J3667" t="s">
        <v>682</v>
      </c>
      <c r="K3667" t="s">
        <v>28</v>
      </c>
      <c r="L3667" t="s">
        <v>29</v>
      </c>
      <c r="M3667" t="s">
        <v>29</v>
      </c>
      <c r="N3667" t="s">
        <v>29</v>
      </c>
      <c r="O3667" t="s">
        <v>29</v>
      </c>
      <c r="P3667">
        <v>1</v>
      </c>
      <c r="Q3667">
        <v>3</v>
      </c>
      <c r="R3667">
        <v>400</v>
      </c>
      <c r="S3667" t="str">
        <f>IF(Table1[[#This Row],[Average_Cost_for_two]]&lt;500,"Low",IF(Table1[[#This Row],[Average_Cost_for_two]]&lt;=1500,"Medium","High"))</f>
        <v>Low</v>
      </c>
      <c r="T3667">
        <v>1</v>
      </c>
      <c r="U3667">
        <v>2017</v>
      </c>
      <c r="V3667">
        <v>11</v>
      </c>
      <c r="W3667">
        <v>9</v>
      </c>
      <c r="X3667">
        <f>IF(OR(Main!$U3667=0,
       Main!$V3667=0,
       Main!$W3667=0),
   "",
   DATE(Main!$U3667,
        Main!$V3667,
        Main!$W3667)
)</f>
        <v>43048</v>
      </c>
      <c r="Y3667">
        <f>Table1[[#This Row],[Average_Cost_for_two]]*VLOOKUP(Table1[[#This Row],[Currency]],currency!$A$2:$B$10,2,FALSE)</f>
        <v>4.8</v>
      </c>
      <c r="Z3667" t="str">
        <f>VLOOKUP(C3667,country!A:B,2,FALSE)</f>
        <v>India</v>
      </c>
      <c r="AA3667">
        <f t="shared" si="57"/>
        <v>4</v>
      </c>
    </row>
    <row r="3668" spans="1:27" ht="15.75" customHeight="1" x14ac:dyDescent="0.25">
      <c r="A3668">
        <v>305598</v>
      </c>
      <c r="B3668" t="s">
        <v>8018</v>
      </c>
      <c r="C3668">
        <v>1</v>
      </c>
      <c r="D3668" t="s">
        <v>23</v>
      </c>
      <c r="E3668" t="s">
        <v>220</v>
      </c>
      <c r="F3668" t="s">
        <v>219</v>
      </c>
      <c r="G3668" t="s">
        <v>220</v>
      </c>
      <c r="H3668">
        <v>77.233538499999995</v>
      </c>
      <c r="I3668">
        <v>28.648624699999999</v>
      </c>
      <c r="J3668" t="s">
        <v>533</v>
      </c>
      <c r="K3668" t="s">
        <v>28</v>
      </c>
      <c r="L3668" t="s">
        <v>29</v>
      </c>
      <c r="M3668" t="s">
        <v>29</v>
      </c>
      <c r="N3668" t="s">
        <v>29</v>
      </c>
      <c r="O3668" t="s">
        <v>29</v>
      </c>
      <c r="P3668">
        <v>1</v>
      </c>
      <c r="Q3668">
        <v>635</v>
      </c>
      <c r="R3668">
        <v>400</v>
      </c>
      <c r="S3668" t="str">
        <f>IF(Table1[[#This Row],[Average_Cost_for_two]]&lt;500,"Low",IF(Table1[[#This Row],[Average_Cost_for_two]]&lt;=1500,"Medium","High"))</f>
        <v>Low</v>
      </c>
      <c r="T3668">
        <v>3.9</v>
      </c>
      <c r="U3668">
        <v>2018</v>
      </c>
      <c r="V3668">
        <v>11</v>
      </c>
      <c r="W3668">
        <v>27</v>
      </c>
      <c r="X3668">
        <f>IF(OR(Main!$U3668=0,
       Main!$V3668=0,
       Main!$W3668=0),
   "",
   DATE(Main!$U3668,
        Main!$V3668,
        Main!$W3668)
)</f>
        <v>43431</v>
      </c>
      <c r="Y3668">
        <f>Table1[[#This Row],[Average_Cost_for_two]]*VLOOKUP(Table1[[#This Row],[Currency]],currency!$A$2:$B$10,2,FALSE)</f>
        <v>4.8</v>
      </c>
      <c r="Z3668" t="str">
        <f>VLOOKUP(C3668,country!A:B,2,FALSE)</f>
        <v>India</v>
      </c>
      <c r="AA3668">
        <f t="shared" si="57"/>
        <v>4</v>
      </c>
    </row>
    <row r="3669" spans="1:27" ht="15.75" customHeight="1" x14ac:dyDescent="0.25">
      <c r="A3669">
        <v>310305</v>
      </c>
      <c r="B3669" t="s">
        <v>8019</v>
      </c>
      <c r="C3669">
        <v>1</v>
      </c>
      <c r="D3669" t="s">
        <v>23</v>
      </c>
      <c r="E3669" t="s">
        <v>8020</v>
      </c>
      <c r="F3669" t="s">
        <v>79</v>
      </c>
      <c r="G3669" t="s">
        <v>80</v>
      </c>
      <c r="H3669">
        <v>77.247295600000001</v>
      </c>
      <c r="I3669">
        <v>28.581720300000001</v>
      </c>
      <c r="J3669" t="s">
        <v>556</v>
      </c>
      <c r="K3669" t="s">
        <v>28</v>
      </c>
      <c r="L3669" t="s">
        <v>29</v>
      </c>
      <c r="M3669" t="s">
        <v>36</v>
      </c>
      <c r="N3669" t="s">
        <v>29</v>
      </c>
      <c r="O3669" t="s">
        <v>29</v>
      </c>
      <c r="P3669">
        <v>1</v>
      </c>
      <c r="Q3669">
        <v>16</v>
      </c>
      <c r="R3669">
        <v>400</v>
      </c>
      <c r="S3669" t="str">
        <f>IF(Table1[[#This Row],[Average_Cost_for_two]]&lt;500,"Low",IF(Table1[[#This Row],[Average_Cost_for_two]]&lt;=1500,"Medium","High"))</f>
        <v>Low</v>
      </c>
      <c r="T3669">
        <v>3</v>
      </c>
      <c r="U3669">
        <v>2015</v>
      </c>
      <c r="V3669">
        <v>11</v>
      </c>
      <c r="W3669">
        <v>23</v>
      </c>
      <c r="X3669">
        <f>IF(OR(Main!$U3669=0,
       Main!$V3669=0,
       Main!$W3669=0),
   "",
   DATE(Main!$U3669,
        Main!$V3669,
        Main!$W3669)
)</f>
        <v>42331</v>
      </c>
      <c r="Y3669">
        <f>Table1[[#This Row],[Average_Cost_for_two]]*VLOOKUP(Table1[[#This Row],[Currency]],currency!$A$2:$B$10,2,FALSE)</f>
        <v>4.8</v>
      </c>
      <c r="Z3669" t="str">
        <f>VLOOKUP(C3669,country!A:B,2,FALSE)</f>
        <v>India</v>
      </c>
      <c r="AA3669">
        <f t="shared" si="57"/>
        <v>4</v>
      </c>
    </row>
    <row r="3670" spans="1:27" ht="15.75" customHeight="1" x14ac:dyDescent="0.25">
      <c r="A3670">
        <v>18322653</v>
      </c>
      <c r="B3670" t="s">
        <v>8021</v>
      </c>
      <c r="C3670">
        <v>1</v>
      </c>
      <c r="D3670" t="s">
        <v>23</v>
      </c>
      <c r="E3670" t="s">
        <v>8022</v>
      </c>
      <c r="F3670" t="s">
        <v>1624</v>
      </c>
      <c r="G3670" t="s">
        <v>1625</v>
      </c>
      <c r="H3670">
        <v>77.249081770000004</v>
      </c>
      <c r="I3670">
        <v>28.543476779999999</v>
      </c>
      <c r="J3670" t="s">
        <v>480</v>
      </c>
      <c r="K3670" t="s">
        <v>28</v>
      </c>
      <c r="L3670" t="s">
        <v>29</v>
      </c>
      <c r="M3670" t="s">
        <v>36</v>
      </c>
      <c r="N3670" t="s">
        <v>29</v>
      </c>
      <c r="O3670" t="s">
        <v>29</v>
      </c>
      <c r="P3670">
        <v>1</v>
      </c>
      <c r="Q3670">
        <v>9</v>
      </c>
      <c r="R3670">
        <v>400</v>
      </c>
      <c r="S3670" t="str">
        <f>IF(Table1[[#This Row],[Average_Cost_for_two]]&lt;500,"Low",IF(Table1[[#This Row],[Average_Cost_for_two]]&lt;=1500,"Medium","High"))</f>
        <v>Low</v>
      </c>
      <c r="T3670">
        <v>2.2999999999999998</v>
      </c>
      <c r="U3670">
        <v>2016</v>
      </c>
      <c r="V3670">
        <v>11</v>
      </c>
      <c r="W3670">
        <v>22</v>
      </c>
      <c r="X3670">
        <f>IF(OR(Main!$U3670=0,
       Main!$V3670=0,
       Main!$W3670=0),
   "",
   DATE(Main!$U3670,
        Main!$V3670,
        Main!$W3670)
)</f>
        <v>42696</v>
      </c>
      <c r="Y3670">
        <f>Table1[[#This Row],[Average_Cost_for_two]]*VLOOKUP(Table1[[#This Row],[Currency]],currency!$A$2:$B$10,2,FALSE)</f>
        <v>4.8</v>
      </c>
      <c r="Z3670" t="str">
        <f>VLOOKUP(C3670,country!A:B,2,FALSE)</f>
        <v>India</v>
      </c>
      <c r="AA3670">
        <f t="shared" si="57"/>
        <v>4</v>
      </c>
    </row>
    <row r="3671" spans="1:27" ht="15.75" customHeight="1" x14ac:dyDescent="0.25">
      <c r="A3671">
        <v>18258507</v>
      </c>
      <c r="B3671" t="s">
        <v>8023</v>
      </c>
      <c r="C3671">
        <v>1</v>
      </c>
      <c r="D3671" t="s">
        <v>23</v>
      </c>
      <c r="E3671" t="s">
        <v>8024</v>
      </c>
      <c r="F3671" t="s">
        <v>163</v>
      </c>
      <c r="G3671" t="s">
        <v>164</v>
      </c>
      <c r="H3671">
        <v>77.275810989999997</v>
      </c>
      <c r="I3671">
        <v>28.65854624</v>
      </c>
      <c r="J3671" t="s">
        <v>533</v>
      </c>
      <c r="K3671" t="s">
        <v>28</v>
      </c>
      <c r="L3671" t="s">
        <v>29</v>
      </c>
      <c r="M3671" t="s">
        <v>29</v>
      </c>
      <c r="N3671" t="s">
        <v>29</v>
      </c>
      <c r="O3671" t="s">
        <v>29</v>
      </c>
      <c r="P3671">
        <v>1</v>
      </c>
      <c r="Q3671">
        <v>9</v>
      </c>
      <c r="R3671">
        <v>400</v>
      </c>
      <c r="S3671" t="str">
        <f>IF(Table1[[#This Row],[Average_Cost_for_two]]&lt;500,"Low",IF(Table1[[#This Row],[Average_Cost_for_two]]&lt;=1500,"Medium","High"))</f>
        <v>Low</v>
      </c>
      <c r="T3671">
        <v>2.9</v>
      </c>
      <c r="U3671">
        <v>2018</v>
      </c>
      <c r="V3671">
        <v>11</v>
      </c>
      <c r="W3671">
        <v>19</v>
      </c>
      <c r="X3671">
        <f>IF(OR(Main!$U3671=0,
       Main!$V3671=0,
       Main!$W3671=0),
   "",
   DATE(Main!$U3671,
        Main!$V3671,
        Main!$W3671)
)</f>
        <v>43423</v>
      </c>
      <c r="Y3671">
        <f>Table1[[#This Row],[Average_Cost_for_two]]*VLOOKUP(Table1[[#This Row],[Currency]],currency!$A$2:$B$10,2,FALSE)</f>
        <v>4.8</v>
      </c>
      <c r="Z3671" t="str">
        <f>VLOOKUP(C3671,country!A:B,2,FALSE)</f>
        <v>India</v>
      </c>
      <c r="AA3671">
        <f t="shared" si="57"/>
        <v>4</v>
      </c>
    </row>
    <row r="3672" spans="1:27" ht="15.75" customHeight="1" x14ac:dyDescent="0.25">
      <c r="A3672">
        <v>18396161</v>
      </c>
      <c r="B3672" t="s">
        <v>8025</v>
      </c>
      <c r="C3672">
        <v>1</v>
      </c>
      <c r="D3672" t="s">
        <v>23</v>
      </c>
      <c r="E3672" t="s">
        <v>8026</v>
      </c>
      <c r="F3672" t="s">
        <v>34</v>
      </c>
      <c r="G3672" t="s">
        <v>35</v>
      </c>
      <c r="H3672">
        <v>77.242157309999996</v>
      </c>
      <c r="I3672">
        <v>28.575187620000001</v>
      </c>
      <c r="J3672" t="s">
        <v>480</v>
      </c>
      <c r="K3672" t="s">
        <v>28</v>
      </c>
      <c r="L3672" t="s">
        <v>29</v>
      </c>
      <c r="M3672" t="s">
        <v>36</v>
      </c>
      <c r="N3672" t="s">
        <v>29</v>
      </c>
      <c r="O3672" t="s">
        <v>29</v>
      </c>
      <c r="P3672">
        <v>1</v>
      </c>
      <c r="Q3672">
        <v>7</v>
      </c>
      <c r="R3672">
        <v>400</v>
      </c>
      <c r="S3672" t="str">
        <f>IF(Table1[[#This Row],[Average_Cost_for_two]]&lt;500,"Low",IF(Table1[[#This Row],[Average_Cost_for_two]]&lt;=1500,"Medium","High"))</f>
        <v>Low</v>
      </c>
      <c r="T3672">
        <v>2.7</v>
      </c>
      <c r="U3672">
        <v>2010</v>
      </c>
      <c r="V3672">
        <v>11</v>
      </c>
      <c r="W3672">
        <v>23</v>
      </c>
      <c r="X3672">
        <f>IF(OR(Main!$U3672=0,
       Main!$V3672=0,
       Main!$W3672=0),
   "",
   DATE(Main!$U3672,
        Main!$V3672,
        Main!$W3672)
)</f>
        <v>40505</v>
      </c>
      <c r="Y3672">
        <f>Table1[[#This Row],[Average_Cost_for_two]]*VLOOKUP(Table1[[#This Row],[Currency]],currency!$A$2:$B$10,2,FALSE)</f>
        <v>4.8</v>
      </c>
      <c r="Z3672" t="str">
        <f>VLOOKUP(C3672,country!A:B,2,FALSE)</f>
        <v>India</v>
      </c>
      <c r="AA3672">
        <f t="shared" si="57"/>
        <v>4</v>
      </c>
    </row>
    <row r="3673" spans="1:27" ht="15.75" customHeight="1" x14ac:dyDescent="0.25">
      <c r="A3673">
        <v>18425151</v>
      </c>
      <c r="B3673" t="s">
        <v>8027</v>
      </c>
      <c r="C3673">
        <v>1</v>
      </c>
      <c r="D3673" t="s">
        <v>23</v>
      </c>
      <c r="E3673" t="s">
        <v>8028</v>
      </c>
      <c r="F3673" t="s">
        <v>1743</v>
      </c>
      <c r="G3673" t="s">
        <v>1742</v>
      </c>
      <c r="H3673">
        <v>77.207931500000001</v>
      </c>
      <c r="I3673">
        <v>28.531704600000001</v>
      </c>
      <c r="J3673" t="s">
        <v>2207</v>
      </c>
      <c r="K3673" t="s">
        <v>28</v>
      </c>
      <c r="L3673" t="s">
        <v>29</v>
      </c>
      <c r="M3673" t="s">
        <v>36</v>
      </c>
      <c r="N3673" t="s">
        <v>29</v>
      </c>
      <c r="O3673" t="s">
        <v>29</v>
      </c>
      <c r="P3673">
        <v>1</v>
      </c>
      <c r="Q3673">
        <v>91</v>
      </c>
      <c r="R3673">
        <v>400</v>
      </c>
      <c r="S3673" t="str">
        <f>IF(Table1[[#This Row],[Average_Cost_for_two]]&lt;500,"Low",IF(Table1[[#This Row],[Average_Cost_for_two]]&lt;=1500,"Medium","High"))</f>
        <v>Low</v>
      </c>
      <c r="T3673">
        <v>3.9</v>
      </c>
      <c r="U3673">
        <v>2013</v>
      </c>
      <c r="V3673">
        <v>11</v>
      </c>
      <c r="W3673">
        <v>22</v>
      </c>
      <c r="X3673">
        <f>IF(OR(Main!$U3673=0,
       Main!$V3673=0,
       Main!$W3673=0),
   "",
   DATE(Main!$U3673,
        Main!$V3673,
        Main!$W3673)
)</f>
        <v>41600</v>
      </c>
      <c r="Y3673">
        <f>Table1[[#This Row],[Average_Cost_for_two]]*VLOOKUP(Table1[[#This Row],[Currency]],currency!$A$2:$B$10,2,FALSE)</f>
        <v>4.8</v>
      </c>
      <c r="Z3673" t="str">
        <f>VLOOKUP(C3673,country!A:B,2,FALSE)</f>
        <v>India</v>
      </c>
      <c r="AA3673">
        <f t="shared" si="57"/>
        <v>4</v>
      </c>
    </row>
    <row r="3674" spans="1:27" ht="15.75" customHeight="1" x14ac:dyDescent="0.25">
      <c r="A3674">
        <v>309551</v>
      </c>
      <c r="B3674" t="s">
        <v>8029</v>
      </c>
      <c r="C3674">
        <v>1</v>
      </c>
      <c r="D3674" t="s">
        <v>23</v>
      </c>
      <c r="E3674" t="s">
        <v>8030</v>
      </c>
      <c r="F3674" t="s">
        <v>119</v>
      </c>
      <c r="G3674" t="s">
        <v>120</v>
      </c>
      <c r="H3674">
        <v>77.289176769999997</v>
      </c>
      <c r="I3674">
        <v>28.610923750000001</v>
      </c>
      <c r="J3674" t="s">
        <v>851</v>
      </c>
      <c r="K3674" t="s">
        <v>28</v>
      </c>
      <c r="L3674" t="s">
        <v>29</v>
      </c>
      <c r="M3674" t="s">
        <v>36</v>
      </c>
      <c r="N3674" t="s">
        <v>29</v>
      </c>
      <c r="O3674" t="s">
        <v>29</v>
      </c>
      <c r="P3674">
        <v>1</v>
      </c>
      <c r="Q3674">
        <v>53</v>
      </c>
      <c r="R3674">
        <v>400</v>
      </c>
      <c r="S3674" t="str">
        <f>IF(Table1[[#This Row],[Average_Cost_for_two]]&lt;500,"Low",IF(Table1[[#This Row],[Average_Cost_for_two]]&lt;=1500,"Medium","High"))</f>
        <v>Low</v>
      </c>
      <c r="T3674">
        <v>3.1</v>
      </c>
      <c r="U3674">
        <v>2017</v>
      </c>
      <c r="V3674">
        <v>11</v>
      </c>
      <c r="W3674">
        <v>4</v>
      </c>
      <c r="X3674">
        <f>IF(OR(Main!$U3674=0,
       Main!$V3674=0,
       Main!$W3674=0),
   "",
   DATE(Main!$U3674,
        Main!$V3674,
        Main!$W3674)
)</f>
        <v>43043</v>
      </c>
      <c r="Y3674">
        <f>Table1[[#This Row],[Average_Cost_for_two]]*VLOOKUP(Table1[[#This Row],[Currency]],currency!$A$2:$B$10,2,FALSE)</f>
        <v>4.8</v>
      </c>
      <c r="Z3674" t="str">
        <f>VLOOKUP(C3674,country!A:B,2,FALSE)</f>
        <v>India</v>
      </c>
      <c r="AA3674">
        <f t="shared" si="57"/>
        <v>4</v>
      </c>
    </row>
    <row r="3675" spans="1:27" ht="15.75" customHeight="1" x14ac:dyDescent="0.25">
      <c r="A3675">
        <v>303602</v>
      </c>
      <c r="B3675" t="s">
        <v>8031</v>
      </c>
      <c r="C3675">
        <v>1</v>
      </c>
      <c r="D3675" t="s">
        <v>23</v>
      </c>
      <c r="E3675" t="s">
        <v>8032</v>
      </c>
      <c r="F3675" t="s">
        <v>45</v>
      </c>
      <c r="G3675" t="s">
        <v>46</v>
      </c>
      <c r="H3675">
        <v>77.212087699999998</v>
      </c>
      <c r="I3675">
        <v>28.7054069</v>
      </c>
      <c r="J3675" t="s">
        <v>5533</v>
      </c>
      <c r="K3675" t="s">
        <v>28</v>
      </c>
      <c r="L3675" t="s">
        <v>29</v>
      </c>
      <c r="M3675" t="s">
        <v>29</v>
      </c>
      <c r="N3675" t="s">
        <v>29</v>
      </c>
      <c r="O3675" t="s">
        <v>29</v>
      </c>
      <c r="P3675">
        <v>1</v>
      </c>
      <c r="Q3675">
        <v>11</v>
      </c>
      <c r="R3675">
        <v>400</v>
      </c>
      <c r="S3675" t="str">
        <f>IF(Table1[[#This Row],[Average_Cost_for_two]]&lt;500,"Low",IF(Table1[[#This Row],[Average_Cost_for_two]]&lt;=1500,"Medium","High"))</f>
        <v>Low</v>
      </c>
      <c r="T3675">
        <v>2.9</v>
      </c>
      <c r="U3675">
        <v>2012</v>
      </c>
      <c r="V3675">
        <v>11</v>
      </c>
      <c r="W3675">
        <v>3</v>
      </c>
      <c r="X3675">
        <f>IF(OR(Main!$U3675=0,
       Main!$V3675=0,
       Main!$W3675=0),
   "",
   DATE(Main!$U3675,
        Main!$V3675,
        Main!$W3675)
)</f>
        <v>41216</v>
      </c>
      <c r="Y3675">
        <f>Table1[[#This Row],[Average_Cost_for_two]]*VLOOKUP(Table1[[#This Row],[Currency]],currency!$A$2:$B$10,2,FALSE)</f>
        <v>4.8</v>
      </c>
      <c r="Z3675" t="str">
        <f>VLOOKUP(C3675,country!A:B,2,FALSE)</f>
        <v>India</v>
      </c>
      <c r="AA3675">
        <f t="shared" si="57"/>
        <v>4</v>
      </c>
    </row>
    <row r="3676" spans="1:27" ht="15.75" customHeight="1" x14ac:dyDescent="0.25">
      <c r="A3676">
        <v>310408</v>
      </c>
      <c r="B3676" t="s">
        <v>5787</v>
      </c>
      <c r="C3676">
        <v>1</v>
      </c>
      <c r="D3676" t="s">
        <v>23</v>
      </c>
      <c r="E3676" t="s">
        <v>8033</v>
      </c>
      <c r="F3676" t="s">
        <v>104</v>
      </c>
      <c r="G3676" t="s">
        <v>105</v>
      </c>
      <c r="H3676">
        <v>77.252054999999999</v>
      </c>
      <c r="I3676">
        <v>28.548915900000001</v>
      </c>
      <c r="J3676" t="s">
        <v>477</v>
      </c>
      <c r="K3676" t="s">
        <v>28</v>
      </c>
      <c r="L3676" t="s">
        <v>29</v>
      </c>
      <c r="M3676" t="s">
        <v>29</v>
      </c>
      <c r="N3676" t="s">
        <v>29</v>
      </c>
      <c r="O3676" t="s">
        <v>29</v>
      </c>
      <c r="P3676">
        <v>1</v>
      </c>
      <c r="Q3676">
        <v>38</v>
      </c>
      <c r="R3676">
        <v>400</v>
      </c>
      <c r="S3676" t="str">
        <f>IF(Table1[[#This Row],[Average_Cost_for_two]]&lt;500,"Low",IF(Table1[[#This Row],[Average_Cost_for_two]]&lt;=1500,"Medium","High"))</f>
        <v>Low</v>
      </c>
      <c r="T3676">
        <v>2.7</v>
      </c>
      <c r="U3676">
        <v>2018</v>
      </c>
      <c r="V3676">
        <v>11</v>
      </c>
      <c r="W3676">
        <v>18</v>
      </c>
      <c r="X3676">
        <f>IF(OR(Main!$U3676=0,
       Main!$V3676=0,
       Main!$W3676=0),
   "",
   DATE(Main!$U3676,
        Main!$V3676,
        Main!$W3676)
)</f>
        <v>43422</v>
      </c>
      <c r="Y3676">
        <f>Table1[[#This Row],[Average_Cost_for_two]]*VLOOKUP(Table1[[#This Row],[Currency]],currency!$A$2:$B$10,2,FALSE)</f>
        <v>4.8</v>
      </c>
      <c r="Z3676" t="str">
        <f>VLOOKUP(C3676,country!A:B,2,FALSE)</f>
        <v>India</v>
      </c>
      <c r="AA3676">
        <f t="shared" si="57"/>
        <v>4</v>
      </c>
    </row>
    <row r="3677" spans="1:27" ht="15.75" customHeight="1" x14ac:dyDescent="0.25">
      <c r="A3677">
        <v>18332018</v>
      </c>
      <c r="B3677" t="s">
        <v>8034</v>
      </c>
      <c r="C3677">
        <v>1</v>
      </c>
      <c r="D3677" t="s">
        <v>23</v>
      </c>
      <c r="E3677" t="s">
        <v>8035</v>
      </c>
      <c r="F3677" t="s">
        <v>2914</v>
      </c>
      <c r="G3677" t="s">
        <v>2915</v>
      </c>
      <c r="H3677">
        <v>77.150230699999994</v>
      </c>
      <c r="I3677">
        <v>28.693959799999998</v>
      </c>
      <c r="J3677" t="s">
        <v>556</v>
      </c>
      <c r="K3677" t="s">
        <v>28</v>
      </c>
      <c r="L3677" t="s">
        <v>29</v>
      </c>
      <c r="M3677" t="s">
        <v>36</v>
      </c>
      <c r="N3677" t="s">
        <v>29</v>
      </c>
      <c r="O3677" t="s">
        <v>29</v>
      </c>
      <c r="P3677">
        <v>1</v>
      </c>
      <c r="Q3677">
        <v>121</v>
      </c>
      <c r="R3677">
        <v>400</v>
      </c>
      <c r="S3677" t="str">
        <f>IF(Table1[[#This Row],[Average_Cost_for_two]]&lt;500,"Low",IF(Table1[[#This Row],[Average_Cost_for_two]]&lt;=1500,"Medium","High"))</f>
        <v>Low</v>
      </c>
      <c r="T3677">
        <v>3.8</v>
      </c>
      <c r="U3677">
        <v>2018</v>
      </c>
      <c r="V3677">
        <v>11</v>
      </c>
      <c r="W3677">
        <v>9</v>
      </c>
      <c r="X3677">
        <f>IF(OR(Main!$U3677=0,
       Main!$V3677=0,
       Main!$W3677=0),
   "",
   DATE(Main!$U3677,
        Main!$V3677,
        Main!$W3677)
)</f>
        <v>43413</v>
      </c>
      <c r="Y3677">
        <f>Table1[[#This Row],[Average_Cost_for_two]]*VLOOKUP(Table1[[#This Row],[Currency]],currency!$A$2:$B$10,2,FALSE)</f>
        <v>4.8</v>
      </c>
      <c r="Z3677" t="str">
        <f>VLOOKUP(C3677,country!A:B,2,FALSE)</f>
        <v>India</v>
      </c>
      <c r="AA3677">
        <f t="shared" si="57"/>
        <v>4</v>
      </c>
    </row>
    <row r="3678" spans="1:27" ht="15.75" customHeight="1" x14ac:dyDescent="0.25">
      <c r="A3678">
        <v>306741</v>
      </c>
      <c r="B3678" t="s">
        <v>8036</v>
      </c>
      <c r="C3678">
        <v>1</v>
      </c>
      <c r="D3678" t="s">
        <v>23</v>
      </c>
      <c r="E3678" t="s">
        <v>8037</v>
      </c>
      <c r="F3678" t="s">
        <v>59</v>
      </c>
      <c r="G3678" t="s">
        <v>60</v>
      </c>
      <c r="H3678">
        <v>77.081601300000003</v>
      </c>
      <c r="I3678">
        <v>28.598847800000001</v>
      </c>
      <c r="J3678" t="s">
        <v>503</v>
      </c>
      <c r="K3678" t="s">
        <v>28</v>
      </c>
      <c r="L3678" t="s">
        <v>29</v>
      </c>
      <c r="M3678" t="s">
        <v>29</v>
      </c>
      <c r="N3678" t="s">
        <v>29</v>
      </c>
      <c r="O3678" t="s">
        <v>29</v>
      </c>
      <c r="P3678">
        <v>1</v>
      </c>
      <c r="Q3678">
        <v>4</v>
      </c>
      <c r="R3678">
        <v>400</v>
      </c>
      <c r="S3678" t="str">
        <f>IF(Table1[[#This Row],[Average_Cost_for_two]]&lt;500,"Low",IF(Table1[[#This Row],[Average_Cost_for_two]]&lt;=1500,"Medium","High"))</f>
        <v>Low</v>
      </c>
      <c r="T3678">
        <v>2.9</v>
      </c>
      <c r="U3678">
        <v>2016</v>
      </c>
      <c r="V3678">
        <v>11</v>
      </c>
      <c r="W3678">
        <v>1</v>
      </c>
      <c r="X3678">
        <f>IF(OR(Main!$U3678=0,
       Main!$V3678=0,
       Main!$W3678=0),
   "",
   DATE(Main!$U3678,
        Main!$V3678,
        Main!$W3678)
)</f>
        <v>42675</v>
      </c>
      <c r="Y3678">
        <f>Table1[[#This Row],[Average_Cost_for_two]]*VLOOKUP(Table1[[#This Row],[Currency]],currency!$A$2:$B$10,2,FALSE)</f>
        <v>4.8</v>
      </c>
      <c r="Z3678" t="str">
        <f>VLOOKUP(C3678,country!A:B,2,FALSE)</f>
        <v>India</v>
      </c>
      <c r="AA3678">
        <f t="shared" si="57"/>
        <v>4</v>
      </c>
    </row>
    <row r="3679" spans="1:27" ht="15.75" customHeight="1" x14ac:dyDescent="0.25">
      <c r="A3679">
        <v>18435290</v>
      </c>
      <c r="B3679" t="s">
        <v>7461</v>
      </c>
      <c r="C3679">
        <v>1</v>
      </c>
      <c r="D3679" t="s">
        <v>23</v>
      </c>
      <c r="E3679" t="s">
        <v>489</v>
      </c>
      <c r="F3679" t="s">
        <v>490</v>
      </c>
      <c r="G3679" t="s">
        <v>491</v>
      </c>
      <c r="H3679">
        <v>77.162132</v>
      </c>
      <c r="I3679">
        <v>28.5921448</v>
      </c>
      <c r="J3679" t="s">
        <v>1054</v>
      </c>
      <c r="K3679" t="s">
        <v>28</v>
      </c>
      <c r="L3679" t="s">
        <v>29</v>
      </c>
      <c r="M3679" t="s">
        <v>29</v>
      </c>
      <c r="N3679" t="s">
        <v>29</v>
      </c>
      <c r="O3679" t="s">
        <v>29</v>
      </c>
      <c r="P3679">
        <v>1</v>
      </c>
      <c r="Q3679">
        <v>2</v>
      </c>
      <c r="R3679">
        <v>400</v>
      </c>
      <c r="S3679" t="str">
        <f>IF(Table1[[#This Row],[Average_Cost_for_two]]&lt;500,"Low",IF(Table1[[#This Row],[Average_Cost_for_two]]&lt;=1500,"Medium","High"))</f>
        <v>Low</v>
      </c>
      <c r="T3679">
        <v>1</v>
      </c>
      <c r="U3679">
        <v>2013</v>
      </c>
      <c r="V3679">
        <v>11</v>
      </c>
      <c r="W3679">
        <v>28</v>
      </c>
      <c r="X3679">
        <f>IF(OR(Main!$U3679=0,
       Main!$V3679=0,
       Main!$W3679=0),
   "",
   DATE(Main!$U3679,
        Main!$V3679,
        Main!$W3679)
)</f>
        <v>41606</v>
      </c>
      <c r="Y3679">
        <f>Table1[[#This Row],[Average_Cost_for_two]]*VLOOKUP(Table1[[#This Row],[Currency]],currency!$A$2:$B$10,2,FALSE)</f>
        <v>4.8</v>
      </c>
      <c r="Z3679" t="str">
        <f>VLOOKUP(C3679,country!A:B,2,FALSE)</f>
        <v>India</v>
      </c>
      <c r="AA3679">
        <f t="shared" si="57"/>
        <v>4</v>
      </c>
    </row>
    <row r="3680" spans="1:27" ht="15.75" customHeight="1" x14ac:dyDescent="0.25">
      <c r="A3680">
        <v>18336183</v>
      </c>
      <c r="B3680" t="s">
        <v>8038</v>
      </c>
      <c r="C3680">
        <v>1</v>
      </c>
      <c r="D3680" t="s">
        <v>23</v>
      </c>
      <c r="E3680" t="s">
        <v>2940</v>
      </c>
      <c r="F3680" t="s">
        <v>2939</v>
      </c>
      <c r="G3680" t="s">
        <v>2940</v>
      </c>
      <c r="H3680">
        <v>77.101437230000002</v>
      </c>
      <c r="I3680">
        <v>28.668439809999999</v>
      </c>
      <c r="J3680" t="s">
        <v>1017</v>
      </c>
      <c r="K3680" t="s">
        <v>28</v>
      </c>
      <c r="L3680" t="s">
        <v>29</v>
      </c>
      <c r="M3680" t="s">
        <v>36</v>
      </c>
      <c r="N3680" t="s">
        <v>29</v>
      </c>
      <c r="O3680" t="s">
        <v>29</v>
      </c>
      <c r="P3680">
        <v>1</v>
      </c>
      <c r="Q3680">
        <v>63</v>
      </c>
      <c r="R3680">
        <v>400</v>
      </c>
      <c r="S3680" t="str">
        <f>IF(Table1[[#This Row],[Average_Cost_for_two]]&lt;500,"Low",IF(Table1[[#This Row],[Average_Cost_for_two]]&lt;=1500,"Medium","High"))</f>
        <v>Low</v>
      </c>
      <c r="T3680">
        <v>3.8</v>
      </c>
      <c r="U3680">
        <v>2012</v>
      </c>
      <c r="V3680">
        <v>11</v>
      </c>
      <c r="W3680">
        <v>3</v>
      </c>
      <c r="X3680">
        <f>IF(OR(Main!$U3680=0,
       Main!$V3680=0,
       Main!$W3680=0),
   "",
   DATE(Main!$U3680,
        Main!$V3680,
        Main!$W3680)
)</f>
        <v>41216</v>
      </c>
      <c r="Y3680">
        <f>Table1[[#This Row],[Average_Cost_for_two]]*VLOOKUP(Table1[[#This Row],[Currency]],currency!$A$2:$B$10,2,FALSE)</f>
        <v>4.8</v>
      </c>
      <c r="Z3680" t="str">
        <f>VLOOKUP(C3680,country!A:B,2,FALSE)</f>
        <v>India</v>
      </c>
      <c r="AA3680">
        <f t="shared" si="57"/>
        <v>4</v>
      </c>
    </row>
    <row r="3681" spans="1:27" ht="15.75" customHeight="1" x14ac:dyDescent="0.25">
      <c r="A3681">
        <v>310630</v>
      </c>
      <c r="B3681" t="s">
        <v>8039</v>
      </c>
      <c r="C3681">
        <v>1</v>
      </c>
      <c r="D3681" t="s">
        <v>23</v>
      </c>
      <c r="E3681" t="s">
        <v>8040</v>
      </c>
      <c r="F3681" t="s">
        <v>2939</v>
      </c>
      <c r="G3681" t="s">
        <v>2940</v>
      </c>
      <c r="H3681">
        <v>77.108808100000005</v>
      </c>
      <c r="I3681">
        <v>28.6701078</v>
      </c>
      <c r="J3681" t="s">
        <v>682</v>
      </c>
      <c r="K3681" t="s">
        <v>28</v>
      </c>
      <c r="L3681" t="s">
        <v>29</v>
      </c>
      <c r="M3681" t="s">
        <v>36</v>
      </c>
      <c r="N3681" t="s">
        <v>29</v>
      </c>
      <c r="O3681" t="s">
        <v>29</v>
      </c>
      <c r="P3681">
        <v>1</v>
      </c>
      <c r="Q3681">
        <v>43</v>
      </c>
      <c r="R3681">
        <v>400</v>
      </c>
      <c r="S3681" t="str">
        <f>IF(Table1[[#This Row],[Average_Cost_for_two]]&lt;500,"Low",IF(Table1[[#This Row],[Average_Cost_for_two]]&lt;=1500,"Medium","High"))</f>
        <v>Low</v>
      </c>
      <c r="T3681">
        <v>2.2000000000000002</v>
      </c>
      <c r="U3681">
        <v>2014</v>
      </c>
      <c r="V3681">
        <v>11</v>
      </c>
      <c r="W3681">
        <v>20</v>
      </c>
      <c r="X3681">
        <f>IF(OR(Main!$U3681=0,
       Main!$V3681=0,
       Main!$W3681=0),
   "",
   DATE(Main!$U3681,
        Main!$V3681,
        Main!$W3681)
)</f>
        <v>41963</v>
      </c>
      <c r="Y3681">
        <f>Table1[[#This Row],[Average_Cost_for_two]]*VLOOKUP(Table1[[#This Row],[Currency]],currency!$A$2:$B$10,2,FALSE)</f>
        <v>4.8</v>
      </c>
      <c r="Z3681" t="str">
        <f>VLOOKUP(C3681,country!A:B,2,FALSE)</f>
        <v>India</v>
      </c>
      <c r="AA3681">
        <f t="shared" si="57"/>
        <v>4</v>
      </c>
    </row>
    <row r="3682" spans="1:27" ht="15.75" customHeight="1" x14ac:dyDescent="0.25">
      <c r="A3682">
        <v>18057827</v>
      </c>
      <c r="B3682" t="s">
        <v>8041</v>
      </c>
      <c r="C3682">
        <v>1</v>
      </c>
      <c r="D3682" t="s">
        <v>23</v>
      </c>
      <c r="E3682" t="s">
        <v>8042</v>
      </c>
      <c r="F3682" t="s">
        <v>114</v>
      </c>
      <c r="G3682" t="s">
        <v>115</v>
      </c>
      <c r="H3682">
        <v>77.1417304</v>
      </c>
      <c r="I3682">
        <v>28.7052868</v>
      </c>
      <c r="J3682" t="s">
        <v>477</v>
      </c>
      <c r="K3682" t="s">
        <v>28</v>
      </c>
      <c r="L3682" t="s">
        <v>29</v>
      </c>
      <c r="M3682" t="s">
        <v>36</v>
      </c>
      <c r="N3682" t="s">
        <v>29</v>
      </c>
      <c r="O3682" t="s">
        <v>29</v>
      </c>
      <c r="P3682">
        <v>1</v>
      </c>
      <c r="Q3682">
        <v>8</v>
      </c>
      <c r="R3682">
        <v>400</v>
      </c>
      <c r="S3682" t="str">
        <f>IF(Table1[[#This Row],[Average_Cost_for_two]]&lt;500,"Low",IF(Table1[[#This Row],[Average_Cost_for_two]]&lt;=1500,"Medium","High"))</f>
        <v>Low</v>
      </c>
      <c r="T3682">
        <v>2.7</v>
      </c>
      <c r="U3682">
        <v>2013</v>
      </c>
      <c r="V3682">
        <v>11</v>
      </c>
      <c r="W3682">
        <v>19</v>
      </c>
      <c r="X3682">
        <f>IF(OR(Main!$U3682=0,
       Main!$V3682=0,
       Main!$W3682=0),
   "",
   DATE(Main!$U3682,
        Main!$V3682,
        Main!$W3682)
)</f>
        <v>41597</v>
      </c>
      <c r="Y3682">
        <f>Table1[[#This Row],[Average_Cost_for_two]]*VLOOKUP(Table1[[#This Row],[Currency]],currency!$A$2:$B$10,2,FALSE)</f>
        <v>4.8</v>
      </c>
      <c r="Z3682" t="str">
        <f>VLOOKUP(C3682,country!A:B,2,FALSE)</f>
        <v>India</v>
      </c>
      <c r="AA3682">
        <f t="shared" si="57"/>
        <v>4</v>
      </c>
    </row>
    <row r="3683" spans="1:27" ht="15.75" customHeight="1" x14ac:dyDescent="0.25">
      <c r="A3683">
        <v>3555</v>
      </c>
      <c r="B3683" t="s">
        <v>8043</v>
      </c>
      <c r="C3683">
        <v>1</v>
      </c>
      <c r="D3683" t="s">
        <v>23</v>
      </c>
      <c r="E3683" t="s">
        <v>8044</v>
      </c>
      <c r="F3683" t="s">
        <v>197</v>
      </c>
      <c r="G3683" t="s">
        <v>198</v>
      </c>
      <c r="H3683">
        <v>77.186338599999999</v>
      </c>
      <c r="I3683">
        <v>28.541890800000001</v>
      </c>
      <c r="J3683" t="s">
        <v>477</v>
      </c>
      <c r="K3683" t="s">
        <v>28</v>
      </c>
      <c r="L3683" t="s">
        <v>29</v>
      </c>
      <c r="M3683" t="s">
        <v>29</v>
      </c>
      <c r="N3683" t="s">
        <v>29</v>
      </c>
      <c r="O3683" t="s">
        <v>29</v>
      </c>
      <c r="P3683">
        <v>1</v>
      </c>
      <c r="Q3683">
        <v>3</v>
      </c>
      <c r="R3683">
        <v>400</v>
      </c>
      <c r="S3683" t="str">
        <f>IF(Table1[[#This Row],[Average_Cost_for_two]]&lt;500,"Low",IF(Table1[[#This Row],[Average_Cost_for_two]]&lt;=1500,"Medium","High"))</f>
        <v>Low</v>
      </c>
      <c r="T3683">
        <v>1</v>
      </c>
      <c r="U3683">
        <v>2017</v>
      </c>
      <c r="V3683">
        <v>11</v>
      </c>
      <c r="W3683">
        <v>1</v>
      </c>
      <c r="X3683">
        <f>IF(OR(Main!$U3683=0,
       Main!$V3683=0,
       Main!$W3683=0),
   "",
   DATE(Main!$U3683,
        Main!$V3683,
        Main!$W3683)
)</f>
        <v>43040</v>
      </c>
      <c r="Y3683">
        <f>Table1[[#This Row],[Average_Cost_for_two]]*VLOOKUP(Table1[[#This Row],[Currency]],currency!$A$2:$B$10,2,FALSE)</f>
        <v>4.8</v>
      </c>
      <c r="Z3683" t="str">
        <f>VLOOKUP(C3683,country!A:B,2,FALSE)</f>
        <v>India</v>
      </c>
      <c r="AA3683">
        <f t="shared" si="57"/>
        <v>4</v>
      </c>
    </row>
    <row r="3684" spans="1:27" ht="15.75" customHeight="1" x14ac:dyDescent="0.25">
      <c r="A3684">
        <v>2364</v>
      </c>
      <c r="B3684" t="s">
        <v>8045</v>
      </c>
      <c r="C3684">
        <v>1</v>
      </c>
      <c r="D3684" t="s">
        <v>23</v>
      </c>
      <c r="E3684" t="s">
        <v>8046</v>
      </c>
      <c r="F3684" t="s">
        <v>1907</v>
      </c>
      <c r="G3684" t="s">
        <v>1908</v>
      </c>
      <c r="H3684">
        <v>77.120236899999995</v>
      </c>
      <c r="I3684">
        <v>28.639204500000002</v>
      </c>
      <c r="J3684" t="s">
        <v>556</v>
      </c>
      <c r="K3684" t="s">
        <v>28</v>
      </c>
      <c r="L3684" t="s">
        <v>29</v>
      </c>
      <c r="M3684" t="s">
        <v>29</v>
      </c>
      <c r="N3684" t="s">
        <v>29</v>
      </c>
      <c r="O3684" t="s">
        <v>29</v>
      </c>
      <c r="P3684">
        <v>1</v>
      </c>
      <c r="Q3684">
        <v>49</v>
      </c>
      <c r="R3684">
        <v>400</v>
      </c>
      <c r="S3684" t="str">
        <f>IF(Table1[[#This Row],[Average_Cost_for_two]]&lt;500,"Low",IF(Table1[[#This Row],[Average_Cost_for_two]]&lt;=1500,"Medium","High"))</f>
        <v>Low</v>
      </c>
      <c r="T3684">
        <v>3.2</v>
      </c>
      <c r="U3684">
        <v>2012</v>
      </c>
      <c r="V3684">
        <v>11</v>
      </c>
      <c r="W3684">
        <v>25</v>
      </c>
      <c r="X3684">
        <f>IF(OR(Main!$U3684=0,
       Main!$V3684=0,
       Main!$W3684=0),
   "",
   DATE(Main!$U3684,
        Main!$V3684,
        Main!$W3684)
)</f>
        <v>41238</v>
      </c>
      <c r="Y3684">
        <f>Table1[[#This Row],[Average_Cost_for_two]]*VLOOKUP(Table1[[#This Row],[Currency]],currency!$A$2:$B$10,2,FALSE)</f>
        <v>4.8</v>
      </c>
      <c r="Z3684" t="str">
        <f>VLOOKUP(C3684,country!A:B,2,FALSE)</f>
        <v>India</v>
      </c>
      <c r="AA3684">
        <f t="shared" si="57"/>
        <v>4</v>
      </c>
    </row>
    <row r="3685" spans="1:27" ht="15.75" customHeight="1" x14ac:dyDescent="0.25">
      <c r="A3685">
        <v>1158</v>
      </c>
      <c r="B3685" t="s">
        <v>7433</v>
      </c>
      <c r="C3685">
        <v>1</v>
      </c>
      <c r="D3685" t="s">
        <v>23</v>
      </c>
      <c r="E3685" t="s">
        <v>8047</v>
      </c>
      <c r="F3685" t="s">
        <v>1907</v>
      </c>
      <c r="G3685" t="s">
        <v>1908</v>
      </c>
      <c r="H3685">
        <v>77.120075</v>
      </c>
      <c r="I3685">
        <v>28.6480502</v>
      </c>
      <c r="J3685" t="s">
        <v>855</v>
      </c>
      <c r="K3685" t="s">
        <v>28</v>
      </c>
      <c r="L3685" t="s">
        <v>29</v>
      </c>
      <c r="M3685" t="s">
        <v>36</v>
      </c>
      <c r="N3685" t="s">
        <v>29</v>
      </c>
      <c r="O3685" t="s">
        <v>29</v>
      </c>
      <c r="P3685">
        <v>1</v>
      </c>
      <c r="Q3685">
        <v>122</v>
      </c>
      <c r="R3685">
        <v>400</v>
      </c>
      <c r="S3685" t="str">
        <f>IF(Table1[[#This Row],[Average_Cost_for_two]]&lt;500,"Low",IF(Table1[[#This Row],[Average_Cost_for_two]]&lt;=1500,"Medium","High"))</f>
        <v>Low</v>
      </c>
      <c r="T3685">
        <v>3.9</v>
      </c>
      <c r="U3685">
        <v>2012</v>
      </c>
      <c r="V3685">
        <v>11</v>
      </c>
      <c r="W3685">
        <v>14</v>
      </c>
      <c r="X3685">
        <f>IF(OR(Main!$U3685=0,
       Main!$V3685=0,
       Main!$W3685=0),
   "",
   DATE(Main!$U3685,
        Main!$V3685,
        Main!$W3685)
)</f>
        <v>41227</v>
      </c>
      <c r="Y3685">
        <f>Table1[[#This Row],[Average_Cost_for_two]]*VLOOKUP(Table1[[#This Row],[Currency]],currency!$A$2:$B$10,2,FALSE)</f>
        <v>4.8</v>
      </c>
      <c r="Z3685" t="str">
        <f>VLOOKUP(C3685,country!A:B,2,FALSE)</f>
        <v>India</v>
      </c>
      <c r="AA3685">
        <f t="shared" si="57"/>
        <v>4</v>
      </c>
    </row>
    <row r="3686" spans="1:27" ht="15.75" customHeight="1" x14ac:dyDescent="0.25">
      <c r="A3686">
        <v>9253</v>
      </c>
      <c r="B3686" t="s">
        <v>7487</v>
      </c>
      <c r="C3686">
        <v>1</v>
      </c>
      <c r="D3686" t="s">
        <v>23</v>
      </c>
      <c r="E3686" t="s">
        <v>8048</v>
      </c>
      <c r="F3686" t="s">
        <v>3011</v>
      </c>
      <c r="G3686" t="s">
        <v>3012</v>
      </c>
      <c r="H3686">
        <v>77.114153200000004</v>
      </c>
      <c r="I3686">
        <v>28.734507799999999</v>
      </c>
      <c r="J3686" t="s">
        <v>1442</v>
      </c>
      <c r="K3686" t="s">
        <v>28</v>
      </c>
      <c r="L3686" t="s">
        <v>29</v>
      </c>
      <c r="M3686" t="s">
        <v>29</v>
      </c>
      <c r="N3686" t="s">
        <v>29</v>
      </c>
      <c r="O3686" t="s">
        <v>29</v>
      </c>
      <c r="P3686">
        <v>1</v>
      </c>
      <c r="Q3686">
        <v>75</v>
      </c>
      <c r="R3686">
        <v>400</v>
      </c>
      <c r="S3686" t="str">
        <f>IF(Table1[[#This Row],[Average_Cost_for_two]]&lt;500,"Low",IF(Table1[[#This Row],[Average_Cost_for_two]]&lt;=1500,"Medium","High"))</f>
        <v>Low</v>
      </c>
      <c r="T3686">
        <v>3.5</v>
      </c>
      <c r="U3686">
        <v>2015</v>
      </c>
      <c r="V3686">
        <v>11</v>
      </c>
      <c r="W3686">
        <v>19</v>
      </c>
      <c r="X3686">
        <f>IF(OR(Main!$U3686=0,
       Main!$V3686=0,
       Main!$W3686=0),
   "",
   DATE(Main!$U3686,
        Main!$V3686,
        Main!$W3686)
)</f>
        <v>42327</v>
      </c>
      <c r="Y3686">
        <f>Table1[[#This Row],[Average_Cost_for_two]]*VLOOKUP(Table1[[#This Row],[Currency]],currency!$A$2:$B$10,2,FALSE)</f>
        <v>4.8</v>
      </c>
      <c r="Z3686" t="str">
        <f>VLOOKUP(C3686,country!A:B,2,FALSE)</f>
        <v>India</v>
      </c>
      <c r="AA3686">
        <f t="shared" si="57"/>
        <v>4</v>
      </c>
    </row>
    <row r="3687" spans="1:27" ht="15.75" customHeight="1" x14ac:dyDescent="0.25">
      <c r="A3687">
        <v>18361271</v>
      </c>
      <c r="B3687" t="s">
        <v>8049</v>
      </c>
      <c r="C3687">
        <v>1</v>
      </c>
      <c r="D3687" t="s">
        <v>23</v>
      </c>
      <c r="E3687" t="s">
        <v>8050</v>
      </c>
      <c r="F3687" t="s">
        <v>1917</v>
      </c>
      <c r="G3687" t="s">
        <v>1918</v>
      </c>
      <c r="H3687">
        <v>0</v>
      </c>
      <c r="I3687">
        <v>0</v>
      </c>
      <c r="J3687" t="s">
        <v>3302</v>
      </c>
      <c r="K3687" t="s">
        <v>28</v>
      </c>
      <c r="L3687" t="s">
        <v>29</v>
      </c>
      <c r="M3687" t="s">
        <v>29</v>
      </c>
      <c r="N3687" t="s">
        <v>29</v>
      </c>
      <c r="O3687" t="s">
        <v>29</v>
      </c>
      <c r="P3687">
        <v>1</v>
      </c>
      <c r="Q3687">
        <v>7</v>
      </c>
      <c r="R3687">
        <v>400</v>
      </c>
      <c r="S3687" t="str">
        <f>IF(Table1[[#This Row],[Average_Cost_for_two]]&lt;500,"Low",IF(Table1[[#This Row],[Average_Cost_for_two]]&lt;=1500,"Medium","High"))</f>
        <v>Low</v>
      </c>
      <c r="T3687">
        <v>3</v>
      </c>
      <c r="U3687">
        <v>2013</v>
      </c>
      <c r="V3687">
        <v>11</v>
      </c>
      <c r="W3687">
        <v>19</v>
      </c>
      <c r="X3687">
        <f>IF(OR(Main!$U3687=0,
       Main!$V3687=0,
       Main!$W3687=0),
   "",
   DATE(Main!$U3687,
        Main!$V3687,
        Main!$W3687)
)</f>
        <v>41597</v>
      </c>
      <c r="Y3687">
        <f>Table1[[#This Row],[Average_Cost_for_two]]*VLOOKUP(Table1[[#This Row],[Currency]],currency!$A$2:$B$10,2,FALSE)</f>
        <v>4.8</v>
      </c>
      <c r="Z3687" t="str">
        <f>VLOOKUP(C3687,country!A:B,2,FALSE)</f>
        <v>India</v>
      </c>
      <c r="AA3687">
        <f t="shared" si="57"/>
        <v>4</v>
      </c>
    </row>
    <row r="3688" spans="1:27" ht="15.75" customHeight="1" x14ac:dyDescent="0.25">
      <c r="A3688">
        <v>18424971</v>
      </c>
      <c r="B3688" t="s">
        <v>8051</v>
      </c>
      <c r="C3688">
        <v>1</v>
      </c>
      <c r="D3688" t="s">
        <v>23</v>
      </c>
      <c r="E3688" t="s">
        <v>8052</v>
      </c>
      <c r="F3688" t="s">
        <v>1917</v>
      </c>
      <c r="G3688" t="s">
        <v>1918</v>
      </c>
      <c r="H3688">
        <v>77.198570840000002</v>
      </c>
      <c r="I3688">
        <v>28.560692679999999</v>
      </c>
      <c r="J3688" t="s">
        <v>562</v>
      </c>
      <c r="K3688" t="s">
        <v>28</v>
      </c>
      <c r="L3688" t="s">
        <v>29</v>
      </c>
      <c r="M3688" t="s">
        <v>29</v>
      </c>
      <c r="N3688" t="s">
        <v>29</v>
      </c>
      <c r="O3688" t="s">
        <v>29</v>
      </c>
      <c r="P3688">
        <v>1</v>
      </c>
      <c r="Q3688">
        <v>8</v>
      </c>
      <c r="R3688">
        <v>400</v>
      </c>
      <c r="S3688" t="str">
        <f>IF(Table1[[#This Row],[Average_Cost_for_two]]&lt;500,"Low",IF(Table1[[#This Row],[Average_Cost_for_two]]&lt;=1500,"Medium","High"))</f>
        <v>Low</v>
      </c>
      <c r="T3688">
        <v>3.1</v>
      </c>
      <c r="U3688">
        <v>2018</v>
      </c>
      <c r="V3688">
        <v>11</v>
      </c>
      <c r="W3688">
        <v>3</v>
      </c>
      <c r="X3688">
        <f>IF(OR(Main!$U3688=0,
       Main!$V3688=0,
       Main!$W3688=0),
   "",
   DATE(Main!$U3688,
        Main!$V3688,
        Main!$W3688)
)</f>
        <v>43407</v>
      </c>
      <c r="Y3688">
        <f>Table1[[#This Row],[Average_Cost_for_two]]*VLOOKUP(Table1[[#This Row],[Currency]],currency!$A$2:$B$10,2,FALSE)</f>
        <v>4.8</v>
      </c>
      <c r="Z3688" t="str">
        <f>VLOOKUP(C3688,country!A:B,2,FALSE)</f>
        <v>India</v>
      </c>
      <c r="AA3688">
        <f t="shared" si="57"/>
        <v>4</v>
      </c>
    </row>
    <row r="3689" spans="1:27" ht="15.75" customHeight="1" x14ac:dyDescent="0.25">
      <c r="A3689">
        <v>18291208</v>
      </c>
      <c r="B3689" t="s">
        <v>8053</v>
      </c>
      <c r="C3689">
        <v>1</v>
      </c>
      <c r="D3689" t="s">
        <v>23</v>
      </c>
      <c r="E3689" t="s">
        <v>8054</v>
      </c>
      <c r="F3689" t="s">
        <v>1917</v>
      </c>
      <c r="G3689" t="s">
        <v>1918</v>
      </c>
      <c r="H3689">
        <v>0</v>
      </c>
      <c r="I3689">
        <v>0</v>
      </c>
      <c r="J3689" t="s">
        <v>575</v>
      </c>
      <c r="K3689" t="s">
        <v>28</v>
      </c>
      <c r="L3689" t="s">
        <v>29</v>
      </c>
      <c r="M3689" t="s">
        <v>29</v>
      </c>
      <c r="N3689" t="s">
        <v>29</v>
      </c>
      <c r="O3689" t="s">
        <v>29</v>
      </c>
      <c r="P3689">
        <v>1</v>
      </c>
      <c r="Q3689">
        <v>2</v>
      </c>
      <c r="R3689">
        <v>400</v>
      </c>
      <c r="S3689" t="str">
        <f>IF(Table1[[#This Row],[Average_Cost_for_two]]&lt;500,"Low",IF(Table1[[#This Row],[Average_Cost_for_two]]&lt;=1500,"Medium","High"))</f>
        <v>Low</v>
      </c>
      <c r="T3689">
        <v>1</v>
      </c>
      <c r="U3689">
        <v>2010</v>
      </c>
      <c r="V3689">
        <v>11</v>
      </c>
      <c r="W3689">
        <v>13</v>
      </c>
      <c r="X3689">
        <f>IF(OR(Main!$U3689=0,
       Main!$V3689=0,
       Main!$W3689=0),
   "",
   DATE(Main!$U3689,
        Main!$V3689,
        Main!$W3689)
)</f>
        <v>40495</v>
      </c>
      <c r="Y3689">
        <f>Table1[[#This Row],[Average_Cost_for_two]]*VLOOKUP(Table1[[#This Row],[Currency]],currency!$A$2:$B$10,2,FALSE)</f>
        <v>4.8</v>
      </c>
      <c r="Z3689" t="str">
        <f>VLOOKUP(C3689,country!A:B,2,FALSE)</f>
        <v>India</v>
      </c>
      <c r="AA3689">
        <f t="shared" si="57"/>
        <v>4</v>
      </c>
    </row>
    <row r="3690" spans="1:27" ht="15.75" customHeight="1" x14ac:dyDescent="0.25">
      <c r="A3690">
        <v>307409</v>
      </c>
      <c r="B3690" t="s">
        <v>8055</v>
      </c>
      <c r="C3690">
        <v>1</v>
      </c>
      <c r="D3690" t="s">
        <v>23</v>
      </c>
      <c r="E3690" t="s">
        <v>8056</v>
      </c>
      <c r="F3690" t="s">
        <v>205</v>
      </c>
      <c r="G3690" t="s">
        <v>206</v>
      </c>
      <c r="H3690">
        <v>77.286835300000007</v>
      </c>
      <c r="I3690">
        <v>28.533632699999998</v>
      </c>
      <c r="J3690" t="s">
        <v>562</v>
      </c>
      <c r="K3690" t="s">
        <v>28</v>
      </c>
      <c r="L3690" t="s">
        <v>29</v>
      </c>
      <c r="M3690" t="s">
        <v>29</v>
      </c>
      <c r="N3690" t="s">
        <v>29</v>
      </c>
      <c r="O3690" t="s">
        <v>29</v>
      </c>
      <c r="P3690">
        <v>1</v>
      </c>
      <c r="Q3690">
        <v>40</v>
      </c>
      <c r="R3690">
        <v>400</v>
      </c>
      <c r="S3690" t="str">
        <f>IF(Table1[[#This Row],[Average_Cost_for_two]]&lt;500,"Low",IF(Table1[[#This Row],[Average_Cost_for_two]]&lt;=1500,"Medium","High"))</f>
        <v>Low</v>
      </c>
      <c r="T3690">
        <v>3.5</v>
      </c>
      <c r="U3690">
        <v>2012</v>
      </c>
      <c r="V3690">
        <v>11</v>
      </c>
      <c r="W3690">
        <v>10</v>
      </c>
      <c r="X3690">
        <f>IF(OR(Main!$U3690=0,
       Main!$V3690=0,
       Main!$W3690=0),
   "",
   DATE(Main!$U3690,
        Main!$V3690,
        Main!$W3690)
)</f>
        <v>41223</v>
      </c>
      <c r="Y3690">
        <f>Table1[[#This Row],[Average_Cost_for_two]]*VLOOKUP(Table1[[#This Row],[Currency]],currency!$A$2:$B$10,2,FALSE)</f>
        <v>4.8</v>
      </c>
      <c r="Z3690" t="str">
        <f>VLOOKUP(C3690,country!A:B,2,FALSE)</f>
        <v>India</v>
      </c>
      <c r="AA3690">
        <f t="shared" si="57"/>
        <v>4</v>
      </c>
    </row>
    <row r="3691" spans="1:27" ht="15.75" customHeight="1" x14ac:dyDescent="0.25">
      <c r="A3691">
        <v>18372279</v>
      </c>
      <c r="B3691" t="s">
        <v>8057</v>
      </c>
      <c r="C3691">
        <v>1</v>
      </c>
      <c r="D3691" t="s">
        <v>23</v>
      </c>
      <c r="E3691" t="s">
        <v>8058</v>
      </c>
      <c r="F3691" t="s">
        <v>205</v>
      </c>
      <c r="G3691" t="s">
        <v>206</v>
      </c>
      <c r="H3691">
        <v>77.288432099999994</v>
      </c>
      <c r="I3691">
        <v>28.529367100000002</v>
      </c>
      <c r="J3691" t="s">
        <v>480</v>
      </c>
      <c r="K3691" t="s">
        <v>28</v>
      </c>
      <c r="L3691" t="s">
        <v>29</v>
      </c>
      <c r="M3691" t="s">
        <v>36</v>
      </c>
      <c r="N3691" t="s">
        <v>29</v>
      </c>
      <c r="O3691" t="s">
        <v>29</v>
      </c>
      <c r="P3691">
        <v>1</v>
      </c>
      <c r="Q3691">
        <v>8</v>
      </c>
      <c r="R3691">
        <v>400</v>
      </c>
      <c r="S3691" t="str">
        <f>IF(Table1[[#This Row],[Average_Cost_for_two]]&lt;500,"Low",IF(Table1[[#This Row],[Average_Cost_for_two]]&lt;=1500,"Medium","High"))</f>
        <v>Low</v>
      </c>
      <c r="T3691">
        <v>2.4</v>
      </c>
      <c r="U3691">
        <v>2017</v>
      </c>
      <c r="V3691">
        <v>11</v>
      </c>
      <c r="W3691">
        <v>21</v>
      </c>
      <c r="X3691">
        <f>IF(OR(Main!$U3691=0,
       Main!$V3691=0,
       Main!$W3691=0),
   "",
   DATE(Main!$U3691,
        Main!$V3691,
        Main!$W3691)
)</f>
        <v>43060</v>
      </c>
      <c r="Y3691">
        <f>Table1[[#This Row],[Average_Cost_for_two]]*VLOOKUP(Table1[[#This Row],[Currency]],currency!$A$2:$B$10,2,FALSE)</f>
        <v>4.8</v>
      </c>
      <c r="Z3691" t="str">
        <f>VLOOKUP(C3691,country!A:B,2,FALSE)</f>
        <v>India</v>
      </c>
      <c r="AA3691">
        <f t="shared" si="57"/>
        <v>4</v>
      </c>
    </row>
    <row r="3692" spans="1:27" ht="15.75" customHeight="1" x14ac:dyDescent="0.25">
      <c r="A3692">
        <v>18349937</v>
      </c>
      <c r="B3692" t="s">
        <v>7461</v>
      </c>
      <c r="C3692">
        <v>1</v>
      </c>
      <c r="D3692" t="s">
        <v>23</v>
      </c>
      <c r="E3692" t="s">
        <v>8059</v>
      </c>
      <c r="F3692" t="s">
        <v>2356</v>
      </c>
      <c r="G3692" t="s">
        <v>2357</v>
      </c>
      <c r="H3692">
        <v>77.196815700000002</v>
      </c>
      <c r="I3692">
        <v>28.546526499999999</v>
      </c>
      <c r="J3692" t="s">
        <v>1054</v>
      </c>
      <c r="K3692" t="s">
        <v>28</v>
      </c>
      <c r="L3692" t="s">
        <v>29</v>
      </c>
      <c r="M3692" t="s">
        <v>29</v>
      </c>
      <c r="N3692" t="s">
        <v>29</v>
      </c>
      <c r="O3692" t="s">
        <v>29</v>
      </c>
      <c r="P3692">
        <v>1</v>
      </c>
      <c r="Q3692">
        <v>18</v>
      </c>
      <c r="R3692">
        <v>400</v>
      </c>
      <c r="S3692" t="str">
        <f>IF(Table1[[#This Row],[Average_Cost_for_two]]&lt;500,"Low",IF(Table1[[#This Row],[Average_Cost_for_two]]&lt;=1500,"Medium","High"))</f>
        <v>Low</v>
      </c>
      <c r="T3692">
        <v>3.6</v>
      </c>
      <c r="U3692">
        <v>2015</v>
      </c>
      <c r="V3692">
        <v>11</v>
      </c>
      <c r="W3692">
        <v>21</v>
      </c>
      <c r="X3692">
        <f>IF(OR(Main!$U3692=0,
       Main!$V3692=0,
       Main!$W3692=0),
   "",
   DATE(Main!$U3692,
        Main!$V3692,
        Main!$W3692)
)</f>
        <v>42329</v>
      </c>
      <c r="Y3692">
        <f>Table1[[#This Row],[Average_Cost_for_two]]*VLOOKUP(Table1[[#This Row],[Currency]],currency!$A$2:$B$10,2,FALSE)</f>
        <v>4.8</v>
      </c>
      <c r="Z3692" t="str">
        <f>VLOOKUP(C3692,country!A:B,2,FALSE)</f>
        <v>India</v>
      </c>
      <c r="AA3692">
        <f t="shared" si="57"/>
        <v>4</v>
      </c>
    </row>
    <row r="3693" spans="1:27" ht="15.75" customHeight="1" x14ac:dyDescent="0.25">
      <c r="A3693">
        <v>310689</v>
      </c>
      <c r="B3693" t="s">
        <v>8060</v>
      </c>
      <c r="C3693">
        <v>1</v>
      </c>
      <c r="D3693" t="s">
        <v>23</v>
      </c>
      <c r="E3693" t="s">
        <v>8061</v>
      </c>
      <c r="F3693" t="s">
        <v>897</v>
      </c>
      <c r="G3693" t="s">
        <v>898</v>
      </c>
      <c r="H3693">
        <v>77.296479750000003</v>
      </c>
      <c r="I3693">
        <v>28.669639740000001</v>
      </c>
      <c r="J3693" t="s">
        <v>611</v>
      </c>
      <c r="K3693" t="s">
        <v>28</v>
      </c>
      <c r="L3693" t="s">
        <v>29</v>
      </c>
      <c r="M3693" t="s">
        <v>29</v>
      </c>
      <c r="N3693" t="s">
        <v>29</v>
      </c>
      <c r="O3693" t="s">
        <v>29</v>
      </c>
      <c r="P3693">
        <v>1</v>
      </c>
      <c r="Q3693">
        <v>9</v>
      </c>
      <c r="R3693">
        <v>400</v>
      </c>
      <c r="S3693" t="str">
        <f>IF(Table1[[#This Row],[Average_Cost_for_two]]&lt;500,"Low",IF(Table1[[#This Row],[Average_Cost_for_two]]&lt;=1500,"Medium","High"))</f>
        <v>Low</v>
      </c>
      <c r="T3693">
        <v>3</v>
      </c>
      <c r="U3693">
        <v>2014</v>
      </c>
      <c r="V3693">
        <v>11</v>
      </c>
      <c r="W3693">
        <v>23</v>
      </c>
      <c r="X3693">
        <f>IF(OR(Main!$U3693=0,
       Main!$V3693=0,
       Main!$W3693=0),
   "",
   DATE(Main!$U3693,
        Main!$V3693,
        Main!$W3693)
)</f>
        <v>41966</v>
      </c>
      <c r="Y3693">
        <f>Table1[[#This Row],[Average_Cost_for_two]]*VLOOKUP(Table1[[#This Row],[Currency]],currency!$A$2:$B$10,2,FALSE)</f>
        <v>4.8</v>
      </c>
      <c r="Z3693" t="str">
        <f>VLOOKUP(C3693,country!A:B,2,FALSE)</f>
        <v>India</v>
      </c>
      <c r="AA3693">
        <f t="shared" si="57"/>
        <v>4</v>
      </c>
    </row>
    <row r="3694" spans="1:27" ht="15.75" customHeight="1" x14ac:dyDescent="0.25">
      <c r="A3694">
        <v>18203182</v>
      </c>
      <c r="B3694" t="s">
        <v>8062</v>
      </c>
      <c r="C3694">
        <v>1</v>
      </c>
      <c r="D3694" t="s">
        <v>23</v>
      </c>
      <c r="E3694" t="s">
        <v>8063</v>
      </c>
      <c r="F3694" t="s">
        <v>1162</v>
      </c>
      <c r="G3694" t="s">
        <v>1163</v>
      </c>
      <c r="H3694">
        <v>77.033231599999993</v>
      </c>
      <c r="I3694">
        <v>28.6188173</v>
      </c>
      <c r="J3694" t="s">
        <v>6466</v>
      </c>
      <c r="K3694" t="s">
        <v>28</v>
      </c>
      <c r="L3694" t="s">
        <v>29</v>
      </c>
      <c r="M3694" t="s">
        <v>36</v>
      </c>
      <c r="N3694" t="s">
        <v>29</v>
      </c>
      <c r="O3694" t="s">
        <v>29</v>
      </c>
      <c r="P3694">
        <v>1</v>
      </c>
      <c r="Q3694">
        <v>6</v>
      </c>
      <c r="R3694">
        <v>400</v>
      </c>
      <c r="S3694" t="str">
        <f>IF(Table1[[#This Row],[Average_Cost_for_two]]&lt;500,"Low",IF(Table1[[#This Row],[Average_Cost_for_two]]&lt;=1500,"Medium","High"))</f>
        <v>Low</v>
      </c>
      <c r="T3694">
        <v>2.7</v>
      </c>
      <c r="U3694">
        <v>2015</v>
      </c>
      <c r="V3694">
        <v>11</v>
      </c>
      <c r="W3694">
        <v>21</v>
      </c>
      <c r="X3694">
        <f>IF(OR(Main!$U3694=0,
       Main!$V3694=0,
       Main!$W3694=0),
   "",
   DATE(Main!$U3694,
        Main!$V3694,
        Main!$W3694)
)</f>
        <v>42329</v>
      </c>
      <c r="Y3694">
        <f>Table1[[#This Row],[Average_Cost_for_two]]*VLOOKUP(Table1[[#This Row],[Currency]],currency!$A$2:$B$10,2,FALSE)</f>
        <v>4.8</v>
      </c>
      <c r="Z3694" t="str">
        <f>VLOOKUP(C3694,country!A:B,2,FALSE)</f>
        <v>India</v>
      </c>
      <c r="AA3694">
        <f t="shared" si="57"/>
        <v>4</v>
      </c>
    </row>
    <row r="3695" spans="1:27" ht="15.75" customHeight="1" x14ac:dyDescent="0.25">
      <c r="A3695">
        <v>304243</v>
      </c>
      <c r="B3695" t="s">
        <v>7934</v>
      </c>
      <c r="C3695">
        <v>1</v>
      </c>
      <c r="D3695" t="s">
        <v>23</v>
      </c>
      <c r="E3695" t="s">
        <v>8064</v>
      </c>
      <c r="F3695" t="s">
        <v>3793</v>
      </c>
      <c r="G3695" t="s">
        <v>3794</v>
      </c>
      <c r="H3695">
        <v>77.198159360000005</v>
      </c>
      <c r="I3695">
        <v>28.53744768</v>
      </c>
      <c r="J3695" t="s">
        <v>523</v>
      </c>
      <c r="K3695" t="s">
        <v>28</v>
      </c>
      <c r="L3695" t="s">
        <v>29</v>
      </c>
      <c r="M3695" t="s">
        <v>36</v>
      </c>
      <c r="N3695" t="s">
        <v>29</v>
      </c>
      <c r="O3695" t="s">
        <v>29</v>
      </c>
      <c r="P3695">
        <v>1</v>
      </c>
      <c r="Q3695">
        <v>64</v>
      </c>
      <c r="R3695">
        <v>400</v>
      </c>
      <c r="S3695" t="str">
        <f>IF(Table1[[#This Row],[Average_Cost_for_two]]&lt;500,"Low",IF(Table1[[#This Row],[Average_Cost_for_two]]&lt;=1500,"Medium","High"))</f>
        <v>Low</v>
      </c>
      <c r="T3695">
        <v>2.7</v>
      </c>
      <c r="U3695">
        <v>2018</v>
      </c>
      <c r="V3695">
        <v>10</v>
      </c>
      <c r="W3695">
        <v>28</v>
      </c>
      <c r="X3695">
        <f>IF(OR(Main!$U3695=0,
       Main!$V3695=0,
       Main!$W3695=0),
   "",
   DATE(Main!$U3695,
        Main!$V3695,
        Main!$W3695)
)</f>
        <v>43401</v>
      </c>
      <c r="Y3695">
        <f>Table1[[#This Row],[Average_Cost_for_two]]*VLOOKUP(Table1[[#This Row],[Currency]],currency!$A$2:$B$10,2,FALSE)</f>
        <v>4.8</v>
      </c>
      <c r="Z3695" t="str">
        <f>VLOOKUP(C3695,country!A:B,2,FALSE)</f>
        <v>India</v>
      </c>
      <c r="AA3695">
        <f t="shared" si="57"/>
        <v>4</v>
      </c>
    </row>
    <row r="3696" spans="1:27" ht="15.75" customHeight="1" x14ac:dyDescent="0.25">
      <c r="A3696">
        <v>3370</v>
      </c>
      <c r="B3696" t="s">
        <v>7487</v>
      </c>
      <c r="C3696">
        <v>1</v>
      </c>
      <c r="D3696" t="s">
        <v>23</v>
      </c>
      <c r="E3696" t="s">
        <v>8065</v>
      </c>
      <c r="F3696" t="s">
        <v>4084</v>
      </c>
      <c r="G3696" t="s">
        <v>4085</v>
      </c>
      <c r="H3696">
        <v>77.117726899999994</v>
      </c>
      <c r="I3696">
        <v>28.700332199999998</v>
      </c>
      <c r="J3696" t="s">
        <v>7559</v>
      </c>
      <c r="K3696" t="s">
        <v>28</v>
      </c>
      <c r="L3696" t="s">
        <v>29</v>
      </c>
      <c r="M3696" t="s">
        <v>29</v>
      </c>
      <c r="N3696" t="s">
        <v>29</v>
      </c>
      <c r="O3696" t="s">
        <v>29</v>
      </c>
      <c r="P3696">
        <v>1</v>
      </c>
      <c r="Q3696">
        <v>167</v>
      </c>
      <c r="R3696">
        <v>400</v>
      </c>
      <c r="S3696" t="str">
        <f>IF(Table1[[#This Row],[Average_Cost_for_two]]&lt;500,"Low",IF(Table1[[#This Row],[Average_Cost_for_two]]&lt;=1500,"Medium","High"))</f>
        <v>Low</v>
      </c>
      <c r="T3696">
        <v>3.4</v>
      </c>
      <c r="U3696">
        <v>2010</v>
      </c>
      <c r="V3696">
        <v>10</v>
      </c>
      <c r="W3696">
        <v>21</v>
      </c>
      <c r="X3696">
        <f>IF(OR(Main!$U3696=0,
       Main!$V3696=0,
       Main!$W3696=0),
   "",
   DATE(Main!$U3696,
        Main!$V3696,
        Main!$W3696)
)</f>
        <v>40472</v>
      </c>
      <c r="Y3696">
        <f>Table1[[#This Row],[Average_Cost_for_two]]*VLOOKUP(Table1[[#This Row],[Currency]],currency!$A$2:$B$10,2,FALSE)</f>
        <v>4.8</v>
      </c>
      <c r="Z3696" t="str">
        <f>VLOOKUP(C3696,country!A:B,2,FALSE)</f>
        <v>India</v>
      </c>
      <c r="AA3696">
        <f t="shared" si="57"/>
        <v>4</v>
      </c>
    </row>
    <row r="3697" spans="1:27" ht="15.75" customHeight="1" x14ac:dyDescent="0.25">
      <c r="A3697">
        <v>312444</v>
      </c>
      <c r="B3697" t="s">
        <v>854</v>
      </c>
      <c r="C3697">
        <v>1</v>
      </c>
      <c r="D3697" t="s">
        <v>23</v>
      </c>
      <c r="E3697" t="s">
        <v>8066</v>
      </c>
      <c r="F3697" t="s">
        <v>472</v>
      </c>
      <c r="G3697" t="s">
        <v>473</v>
      </c>
      <c r="H3697">
        <v>77.306496600000003</v>
      </c>
      <c r="I3697">
        <v>28.659656099999999</v>
      </c>
      <c r="J3697" t="s">
        <v>855</v>
      </c>
      <c r="K3697" t="s">
        <v>28</v>
      </c>
      <c r="L3697" t="s">
        <v>29</v>
      </c>
      <c r="M3697" t="s">
        <v>36</v>
      </c>
      <c r="N3697" t="s">
        <v>29</v>
      </c>
      <c r="O3697" t="s">
        <v>29</v>
      </c>
      <c r="P3697">
        <v>1</v>
      </c>
      <c r="Q3697">
        <v>12</v>
      </c>
      <c r="R3697">
        <v>400</v>
      </c>
      <c r="S3697" t="str">
        <f>IF(Table1[[#This Row],[Average_Cost_for_two]]&lt;500,"Low",IF(Table1[[#This Row],[Average_Cost_for_two]]&lt;=1500,"Medium","High"))</f>
        <v>Low</v>
      </c>
      <c r="T3697">
        <v>3.3</v>
      </c>
      <c r="U3697">
        <v>2015</v>
      </c>
      <c r="V3697">
        <v>10</v>
      </c>
      <c r="W3697">
        <v>11</v>
      </c>
      <c r="X3697">
        <f>IF(OR(Main!$U3697=0,
       Main!$V3697=0,
       Main!$W3697=0),
   "",
   DATE(Main!$U3697,
        Main!$V3697,
        Main!$W3697)
)</f>
        <v>42288</v>
      </c>
      <c r="Y3697">
        <f>Table1[[#This Row],[Average_Cost_for_two]]*VLOOKUP(Table1[[#This Row],[Currency]],currency!$A$2:$B$10,2,FALSE)</f>
        <v>4.8</v>
      </c>
      <c r="Z3697" t="str">
        <f>VLOOKUP(C3697,country!A:B,2,FALSE)</f>
        <v>India</v>
      </c>
      <c r="AA3697">
        <f t="shared" si="57"/>
        <v>4</v>
      </c>
    </row>
    <row r="3698" spans="1:27" ht="15.75" customHeight="1" x14ac:dyDescent="0.25">
      <c r="A3698">
        <v>9267</v>
      </c>
      <c r="B3698" t="s">
        <v>6678</v>
      </c>
      <c r="C3698">
        <v>1</v>
      </c>
      <c r="D3698" t="s">
        <v>23</v>
      </c>
      <c r="E3698" t="s">
        <v>8067</v>
      </c>
      <c r="F3698" t="s">
        <v>3280</v>
      </c>
      <c r="G3698" t="s">
        <v>3281</v>
      </c>
      <c r="H3698">
        <v>77.163994439999996</v>
      </c>
      <c r="I3698">
        <v>28.55882222</v>
      </c>
      <c r="J3698" t="s">
        <v>682</v>
      </c>
      <c r="K3698" t="s">
        <v>28</v>
      </c>
      <c r="L3698" t="s">
        <v>29</v>
      </c>
      <c r="M3698" t="s">
        <v>29</v>
      </c>
      <c r="N3698" t="s">
        <v>29</v>
      </c>
      <c r="O3698" t="s">
        <v>29</v>
      </c>
      <c r="P3698">
        <v>1</v>
      </c>
      <c r="Q3698">
        <v>7</v>
      </c>
      <c r="R3698">
        <v>400</v>
      </c>
      <c r="S3698" t="str">
        <f>IF(Table1[[#This Row],[Average_Cost_for_two]]&lt;500,"Low",IF(Table1[[#This Row],[Average_Cost_for_two]]&lt;=1500,"Medium","High"))</f>
        <v>Low</v>
      </c>
      <c r="T3698">
        <v>2.9</v>
      </c>
      <c r="U3698">
        <v>2010</v>
      </c>
      <c r="V3698">
        <v>10</v>
      </c>
      <c r="W3698">
        <v>10</v>
      </c>
      <c r="X3698">
        <f>IF(OR(Main!$U3698=0,
       Main!$V3698=0,
       Main!$W3698=0),
   "",
   DATE(Main!$U3698,
        Main!$V3698,
        Main!$W3698)
)</f>
        <v>40461</v>
      </c>
      <c r="Y3698">
        <f>Table1[[#This Row],[Average_Cost_for_two]]*VLOOKUP(Table1[[#This Row],[Currency]],currency!$A$2:$B$10,2,FALSE)</f>
        <v>4.8</v>
      </c>
      <c r="Z3698" t="str">
        <f>VLOOKUP(C3698,country!A:B,2,FALSE)</f>
        <v>India</v>
      </c>
      <c r="AA3698">
        <f t="shared" si="57"/>
        <v>4</v>
      </c>
    </row>
    <row r="3699" spans="1:27" ht="15.75" customHeight="1" x14ac:dyDescent="0.25">
      <c r="A3699">
        <v>18144470</v>
      </c>
      <c r="B3699" t="s">
        <v>8068</v>
      </c>
      <c r="C3699">
        <v>1</v>
      </c>
      <c r="D3699" t="s">
        <v>23</v>
      </c>
      <c r="E3699" t="s">
        <v>8069</v>
      </c>
      <c r="F3699" t="s">
        <v>145</v>
      </c>
      <c r="G3699" t="s">
        <v>146</v>
      </c>
      <c r="H3699">
        <v>77.222238000000004</v>
      </c>
      <c r="I3699">
        <v>28.702794699999998</v>
      </c>
      <c r="J3699" t="s">
        <v>4496</v>
      </c>
      <c r="K3699" t="s">
        <v>28</v>
      </c>
      <c r="L3699" t="s">
        <v>29</v>
      </c>
      <c r="M3699" t="s">
        <v>29</v>
      </c>
      <c r="N3699" t="s">
        <v>29</v>
      </c>
      <c r="O3699" t="s">
        <v>29</v>
      </c>
      <c r="P3699">
        <v>1</v>
      </c>
      <c r="Q3699">
        <v>4</v>
      </c>
      <c r="R3699">
        <v>400</v>
      </c>
      <c r="S3699" t="str">
        <f>IF(Table1[[#This Row],[Average_Cost_for_two]]&lt;500,"Low",IF(Table1[[#This Row],[Average_Cost_for_two]]&lt;=1500,"Medium","High"))</f>
        <v>Low</v>
      </c>
      <c r="T3699">
        <v>3</v>
      </c>
      <c r="U3699">
        <v>2015</v>
      </c>
      <c r="V3699">
        <v>10</v>
      </c>
      <c r="W3699">
        <v>28</v>
      </c>
      <c r="X3699">
        <f>IF(OR(Main!$U3699=0,
       Main!$V3699=0,
       Main!$W3699=0),
   "",
   DATE(Main!$U3699,
        Main!$V3699,
        Main!$W3699)
)</f>
        <v>42305</v>
      </c>
      <c r="Y3699">
        <f>Table1[[#This Row],[Average_Cost_for_two]]*VLOOKUP(Table1[[#This Row],[Currency]],currency!$A$2:$B$10,2,FALSE)</f>
        <v>4.8</v>
      </c>
      <c r="Z3699" t="str">
        <f>VLOOKUP(C3699,country!A:B,2,FALSE)</f>
        <v>India</v>
      </c>
      <c r="AA3699">
        <f t="shared" si="57"/>
        <v>4</v>
      </c>
    </row>
    <row r="3700" spans="1:27" ht="15.75" customHeight="1" x14ac:dyDescent="0.25">
      <c r="A3700">
        <v>6357</v>
      </c>
      <c r="B3700" t="s">
        <v>8070</v>
      </c>
      <c r="C3700">
        <v>1</v>
      </c>
      <c r="D3700" t="s">
        <v>23</v>
      </c>
      <c r="E3700" t="s">
        <v>8071</v>
      </c>
      <c r="F3700" t="s">
        <v>663</v>
      </c>
      <c r="G3700" t="s">
        <v>664</v>
      </c>
      <c r="H3700">
        <v>77.229831200000007</v>
      </c>
      <c r="I3700">
        <v>28.630596799999999</v>
      </c>
      <c r="J3700" t="s">
        <v>480</v>
      </c>
      <c r="K3700" t="s">
        <v>28</v>
      </c>
      <c r="L3700" t="s">
        <v>29</v>
      </c>
      <c r="M3700" t="s">
        <v>36</v>
      </c>
      <c r="N3700" t="s">
        <v>29</v>
      </c>
      <c r="O3700" t="s">
        <v>29</v>
      </c>
      <c r="P3700">
        <v>1</v>
      </c>
      <c r="Q3700">
        <v>89</v>
      </c>
      <c r="R3700">
        <v>400</v>
      </c>
      <c r="S3700" t="str">
        <f>IF(Table1[[#This Row],[Average_Cost_for_two]]&lt;500,"Low",IF(Table1[[#This Row],[Average_Cost_for_two]]&lt;=1500,"Medium","High"))</f>
        <v>Low</v>
      </c>
      <c r="T3700">
        <v>3.2</v>
      </c>
      <c r="U3700">
        <v>2018</v>
      </c>
      <c r="V3700">
        <v>10</v>
      </c>
      <c r="W3700">
        <v>17</v>
      </c>
      <c r="X3700">
        <f>IF(OR(Main!$U3700=0,
       Main!$V3700=0,
       Main!$W3700=0),
   "",
   DATE(Main!$U3700,
        Main!$V3700,
        Main!$W3700)
)</f>
        <v>43390</v>
      </c>
      <c r="Y3700">
        <f>Table1[[#This Row],[Average_Cost_for_two]]*VLOOKUP(Table1[[#This Row],[Currency]],currency!$A$2:$B$10,2,FALSE)</f>
        <v>4.8</v>
      </c>
      <c r="Z3700" t="str">
        <f>VLOOKUP(C3700,country!A:B,2,FALSE)</f>
        <v>India</v>
      </c>
      <c r="AA3700">
        <f t="shared" si="57"/>
        <v>4</v>
      </c>
    </row>
    <row r="3701" spans="1:27" ht="15.75" customHeight="1" x14ac:dyDescent="0.25">
      <c r="A3701">
        <v>18237315</v>
      </c>
      <c r="B3701" t="s">
        <v>1723</v>
      </c>
      <c r="C3701">
        <v>1</v>
      </c>
      <c r="D3701" t="s">
        <v>23</v>
      </c>
      <c r="E3701" t="s">
        <v>8072</v>
      </c>
      <c r="F3701" t="s">
        <v>663</v>
      </c>
      <c r="G3701" t="s">
        <v>664</v>
      </c>
      <c r="H3701">
        <v>77.220352629999994</v>
      </c>
      <c r="I3701">
        <v>28.631465219999999</v>
      </c>
      <c r="J3701" t="s">
        <v>1727</v>
      </c>
      <c r="K3701" t="s">
        <v>28</v>
      </c>
      <c r="L3701" t="s">
        <v>29</v>
      </c>
      <c r="M3701" t="s">
        <v>36</v>
      </c>
      <c r="N3701" t="s">
        <v>29</v>
      </c>
      <c r="O3701" t="s">
        <v>29</v>
      </c>
      <c r="P3701">
        <v>1</v>
      </c>
      <c r="Q3701">
        <v>487</v>
      </c>
      <c r="R3701">
        <v>400</v>
      </c>
      <c r="S3701" t="str">
        <f>IF(Table1[[#This Row],[Average_Cost_for_two]]&lt;500,"Low",IF(Table1[[#This Row],[Average_Cost_for_two]]&lt;=1500,"Medium","High"))</f>
        <v>Low</v>
      </c>
      <c r="T3701">
        <v>3.9</v>
      </c>
      <c r="U3701">
        <v>2010</v>
      </c>
      <c r="V3701">
        <v>10</v>
      </c>
      <c r="W3701">
        <v>10</v>
      </c>
      <c r="X3701">
        <f>IF(OR(Main!$U3701=0,
       Main!$V3701=0,
       Main!$W3701=0),
   "",
   DATE(Main!$U3701,
        Main!$V3701,
        Main!$W3701)
)</f>
        <v>40461</v>
      </c>
      <c r="Y3701">
        <f>Table1[[#This Row],[Average_Cost_for_two]]*VLOOKUP(Table1[[#This Row],[Currency]],currency!$A$2:$B$10,2,FALSE)</f>
        <v>4.8</v>
      </c>
      <c r="Z3701" t="str">
        <f>VLOOKUP(C3701,country!A:B,2,FALSE)</f>
        <v>India</v>
      </c>
      <c r="AA3701">
        <f t="shared" si="57"/>
        <v>4</v>
      </c>
    </row>
    <row r="3702" spans="1:27" ht="15.75" customHeight="1" x14ac:dyDescent="0.25">
      <c r="A3702">
        <v>18255138</v>
      </c>
      <c r="B3702" t="s">
        <v>7431</v>
      </c>
      <c r="C3702">
        <v>1</v>
      </c>
      <c r="D3702" t="s">
        <v>23</v>
      </c>
      <c r="E3702" t="s">
        <v>8073</v>
      </c>
      <c r="F3702" t="s">
        <v>75</v>
      </c>
      <c r="G3702" t="s">
        <v>76</v>
      </c>
      <c r="H3702">
        <v>77.323752099999993</v>
      </c>
      <c r="I3702">
        <v>28.687787100000001</v>
      </c>
      <c r="J3702" t="s">
        <v>830</v>
      </c>
      <c r="K3702" t="s">
        <v>28</v>
      </c>
      <c r="L3702" t="s">
        <v>29</v>
      </c>
      <c r="M3702" t="s">
        <v>29</v>
      </c>
      <c r="N3702" t="s">
        <v>29</v>
      </c>
      <c r="O3702" t="s">
        <v>29</v>
      </c>
      <c r="P3702">
        <v>1</v>
      </c>
      <c r="Q3702">
        <v>4</v>
      </c>
      <c r="R3702">
        <v>400</v>
      </c>
      <c r="S3702" t="str">
        <f>IF(Table1[[#This Row],[Average_Cost_for_two]]&lt;500,"Low",IF(Table1[[#This Row],[Average_Cost_for_two]]&lt;=1500,"Medium","High"))</f>
        <v>Low</v>
      </c>
      <c r="T3702">
        <v>3</v>
      </c>
      <c r="U3702">
        <v>2018</v>
      </c>
      <c r="V3702">
        <v>10</v>
      </c>
      <c r="W3702">
        <v>14</v>
      </c>
      <c r="X3702">
        <f>IF(OR(Main!$U3702=0,
       Main!$V3702=0,
       Main!$W3702=0),
   "",
   DATE(Main!$U3702,
        Main!$V3702,
        Main!$W3702)
)</f>
        <v>43387</v>
      </c>
      <c r="Y3702">
        <f>Table1[[#This Row],[Average_Cost_for_two]]*VLOOKUP(Table1[[#This Row],[Currency]],currency!$A$2:$B$10,2,FALSE)</f>
        <v>4.8</v>
      </c>
      <c r="Z3702" t="str">
        <f>VLOOKUP(C3702,country!A:B,2,FALSE)</f>
        <v>India</v>
      </c>
      <c r="AA3702">
        <f t="shared" si="57"/>
        <v>4</v>
      </c>
    </row>
    <row r="3703" spans="1:27" ht="15.75" customHeight="1" x14ac:dyDescent="0.25">
      <c r="A3703">
        <v>18337927</v>
      </c>
      <c r="B3703" t="s">
        <v>6973</v>
      </c>
      <c r="C3703">
        <v>1</v>
      </c>
      <c r="D3703" t="s">
        <v>23</v>
      </c>
      <c r="E3703" t="s">
        <v>8074</v>
      </c>
      <c r="F3703" t="s">
        <v>2186</v>
      </c>
      <c r="G3703" t="s">
        <v>2187</v>
      </c>
      <c r="H3703">
        <v>77.21593738</v>
      </c>
      <c r="I3703">
        <v>28.528880879999999</v>
      </c>
      <c r="J3703" t="s">
        <v>523</v>
      </c>
      <c r="K3703" t="s">
        <v>28</v>
      </c>
      <c r="L3703" t="s">
        <v>29</v>
      </c>
      <c r="M3703" t="s">
        <v>29</v>
      </c>
      <c r="N3703" t="s">
        <v>29</v>
      </c>
      <c r="O3703" t="s">
        <v>29</v>
      </c>
      <c r="P3703">
        <v>1</v>
      </c>
      <c r="Q3703">
        <v>71</v>
      </c>
      <c r="R3703">
        <v>400</v>
      </c>
      <c r="S3703" t="str">
        <f>IF(Table1[[#This Row],[Average_Cost_for_two]]&lt;500,"Low",IF(Table1[[#This Row],[Average_Cost_for_two]]&lt;=1500,"Medium","High"))</f>
        <v>Low</v>
      </c>
      <c r="T3703">
        <v>4.0999999999999996</v>
      </c>
      <c r="U3703">
        <v>2010</v>
      </c>
      <c r="V3703">
        <v>10</v>
      </c>
      <c r="W3703">
        <v>19</v>
      </c>
      <c r="X3703">
        <f>IF(OR(Main!$U3703=0,
       Main!$V3703=0,
       Main!$W3703=0),
   "",
   DATE(Main!$U3703,
        Main!$V3703,
        Main!$W3703)
)</f>
        <v>40470</v>
      </c>
      <c r="Y3703">
        <f>Table1[[#This Row],[Average_Cost_for_two]]*VLOOKUP(Table1[[#This Row],[Currency]],currency!$A$2:$B$10,2,FALSE)</f>
        <v>4.8</v>
      </c>
      <c r="Z3703" t="str">
        <f>VLOOKUP(C3703,country!A:B,2,FALSE)</f>
        <v>India</v>
      </c>
      <c r="AA3703">
        <f t="shared" si="57"/>
        <v>4</v>
      </c>
    </row>
    <row r="3704" spans="1:27" ht="15.75" customHeight="1" x14ac:dyDescent="0.25">
      <c r="A3704">
        <v>2436</v>
      </c>
      <c r="B3704" t="s">
        <v>7469</v>
      </c>
      <c r="C3704">
        <v>1</v>
      </c>
      <c r="D3704" t="s">
        <v>23</v>
      </c>
      <c r="E3704" t="s">
        <v>8075</v>
      </c>
      <c r="F3704" t="s">
        <v>2586</v>
      </c>
      <c r="G3704" t="s">
        <v>2587</v>
      </c>
      <c r="H3704">
        <v>77.15598</v>
      </c>
      <c r="I3704">
        <v>28.542494000000001</v>
      </c>
      <c r="J3704" t="s">
        <v>2131</v>
      </c>
      <c r="K3704" t="s">
        <v>28</v>
      </c>
      <c r="L3704" t="s">
        <v>29</v>
      </c>
      <c r="M3704" t="s">
        <v>36</v>
      </c>
      <c r="N3704" t="s">
        <v>29</v>
      </c>
      <c r="O3704" t="s">
        <v>29</v>
      </c>
      <c r="P3704">
        <v>1</v>
      </c>
      <c r="Q3704">
        <v>360</v>
      </c>
      <c r="R3704">
        <v>400</v>
      </c>
      <c r="S3704" t="str">
        <f>IF(Table1[[#This Row],[Average_Cost_for_two]]&lt;500,"Low",IF(Table1[[#This Row],[Average_Cost_for_two]]&lt;=1500,"Medium","High"))</f>
        <v>Low</v>
      </c>
      <c r="T3704">
        <v>3.9</v>
      </c>
      <c r="U3704">
        <v>2016</v>
      </c>
      <c r="V3704">
        <v>10</v>
      </c>
      <c r="W3704">
        <v>24</v>
      </c>
      <c r="X3704">
        <f>IF(OR(Main!$U3704=0,
       Main!$V3704=0,
       Main!$W3704=0),
   "",
   DATE(Main!$U3704,
        Main!$V3704,
        Main!$W3704)
)</f>
        <v>42667</v>
      </c>
      <c r="Y3704">
        <f>Table1[[#This Row],[Average_Cost_for_two]]*VLOOKUP(Table1[[#This Row],[Currency]],currency!$A$2:$B$10,2,FALSE)</f>
        <v>4.8</v>
      </c>
      <c r="Z3704" t="str">
        <f>VLOOKUP(C3704,country!A:B,2,FALSE)</f>
        <v>India</v>
      </c>
      <c r="AA3704">
        <f t="shared" si="57"/>
        <v>4</v>
      </c>
    </row>
    <row r="3705" spans="1:27" ht="15.75" customHeight="1" x14ac:dyDescent="0.25">
      <c r="A3705">
        <v>302478</v>
      </c>
      <c r="B3705" t="s">
        <v>8076</v>
      </c>
      <c r="C3705">
        <v>1</v>
      </c>
      <c r="D3705" t="s">
        <v>23</v>
      </c>
      <c r="E3705" t="s">
        <v>8077</v>
      </c>
      <c r="F3705" t="s">
        <v>1973</v>
      </c>
      <c r="G3705" t="s">
        <v>1972</v>
      </c>
      <c r="H3705">
        <v>77.234183700000003</v>
      </c>
      <c r="I3705">
        <v>28.551072099999999</v>
      </c>
      <c r="J3705" t="s">
        <v>562</v>
      </c>
      <c r="K3705" t="s">
        <v>28</v>
      </c>
      <c r="L3705" t="s">
        <v>29</v>
      </c>
      <c r="M3705" t="s">
        <v>29</v>
      </c>
      <c r="N3705" t="s">
        <v>29</v>
      </c>
      <c r="O3705" t="s">
        <v>29</v>
      </c>
      <c r="P3705">
        <v>1</v>
      </c>
      <c r="Q3705">
        <v>116</v>
      </c>
      <c r="R3705">
        <v>400</v>
      </c>
      <c r="S3705" t="str">
        <f>IF(Table1[[#This Row],[Average_Cost_for_two]]&lt;500,"Low",IF(Table1[[#This Row],[Average_Cost_for_two]]&lt;=1500,"Medium","High"))</f>
        <v>Low</v>
      </c>
      <c r="T3705">
        <v>3.8</v>
      </c>
      <c r="U3705">
        <v>2015</v>
      </c>
      <c r="V3705">
        <v>10</v>
      </c>
      <c r="W3705">
        <v>2</v>
      </c>
      <c r="X3705">
        <f>IF(OR(Main!$U3705=0,
       Main!$V3705=0,
       Main!$W3705=0),
   "",
   DATE(Main!$U3705,
        Main!$V3705,
        Main!$W3705)
)</f>
        <v>42279</v>
      </c>
      <c r="Y3705">
        <f>Table1[[#This Row],[Average_Cost_for_two]]*VLOOKUP(Table1[[#This Row],[Currency]],currency!$A$2:$B$10,2,FALSE)</f>
        <v>4.8</v>
      </c>
      <c r="Z3705" t="str">
        <f>VLOOKUP(C3705,country!A:B,2,FALSE)</f>
        <v>India</v>
      </c>
      <c r="AA3705">
        <f t="shared" si="57"/>
        <v>4</v>
      </c>
    </row>
    <row r="3706" spans="1:27" ht="15.75" customHeight="1" x14ac:dyDescent="0.25">
      <c r="A3706">
        <v>18361758</v>
      </c>
      <c r="B3706" t="s">
        <v>7461</v>
      </c>
      <c r="C3706">
        <v>1</v>
      </c>
      <c r="D3706" t="s">
        <v>23</v>
      </c>
      <c r="E3706" t="s">
        <v>8078</v>
      </c>
      <c r="F3706" t="s">
        <v>300</v>
      </c>
      <c r="G3706" t="s">
        <v>301</v>
      </c>
      <c r="H3706">
        <v>77.204137500000002</v>
      </c>
      <c r="I3706">
        <v>28.695646</v>
      </c>
      <c r="J3706" t="s">
        <v>1054</v>
      </c>
      <c r="K3706" t="s">
        <v>28</v>
      </c>
      <c r="L3706" t="s">
        <v>29</v>
      </c>
      <c r="M3706" t="s">
        <v>29</v>
      </c>
      <c r="N3706" t="s">
        <v>29</v>
      </c>
      <c r="O3706" t="s">
        <v>29</v>
      </c>
      <c r="P3706">
        <v>1</v>
      </c>
      <c r="Q3706">
        <v>5</v>
      </c>
      <c r="R3706">
        <v>400</v>
      </c>
      <c r="S3706" t="str">
        <f>IF(Table1[[#This Row],[Average_Cost_for_two]]&lt;500,"Low",IF(Table1[[#This Row],[Average_Cost_for_two]]&lt;=1500,"Medium","High"))</f>
        <v>Low</v>
      </c>
      <c r="T3706">
        <v>3</v>
      </c>
      <c r="U3706">
        <v>2018</v>
      </c>
      <c r="V3706">
        <v>10</v>
      </c>
      <c r="W3706">
        <v>2</v>
      </c>
      <c r="X3706">
        <f>IF(OR(Main!$U3706=0,
       Main!$V3706=0,
       Main!$W3706=0),
   "",
   DATE(Main!$U3706,
        Main!$V3706,
        Main!$W3706)
)</f>
        <v>43375</v>
      </c>
      <c r="Y3706">
        <f>Table1[[#This Row],[Average_Cost_for_two]]*VLOOKUP(Table1[[#This Row],[Currency]],currency!$A$2:$B$10,2,FALSE)</f>
        <v>4.8</v>
      </c>
      <c r="Z3706" t="str">
        <f>VLOOKUP(C3706,country!A:B,2,FALSE)</f>
        <v>India</v>
      </c>
      <c r="AA3706">
        <f t="shared" si="57"/>
        <v>4</v>
      </c>
    </row>
    <row r="3707" spans="1:27" ht="15.75" customHeight="1" x14ac:dyDescent="0.25">
      <c r="A3707">
        <v>18377928</v>
      </c>
      <c r="B3707" t="s">
        <v>8079</v>
      </c>
      <c r="C3707">
        <v>1</v>
      </c>
      <c r="D3707" t="s">
        <v>23</v>
      </c>
      <c r="E3707" t="s">
        <v>8080</v>
      </c>
      <c r="F3707" t="s">
        <v>249</v>
      </c>
      <c r="G3707" t="s">
        <v>250</v>
      </c>
      <c r="H3707">
        <v>77.303060200000004</v>
      </c>
      <c r="I3707">
        <v>28.635190999999999</v>
      </c>
      <c r="J3707" t="s">
        <v>480</v>
      </c>
      <c r="K3707" t="s">
        <v>28</v>
      </c>
      <c r="L3707" t="s">
        <v>29</v>
      </c>
      <c r="M3707" t="s">
        <v>29</v>
      </c>
      <c r="N3707" t="s">
        <v>29</v>
      </c>
      <c r="O3707" t="s">
        <v>29</v>
      </c>
      <c r="P3707">
        <v>1</v>
      </c>
      <c r="Q3707">
        <v>1</v>
      </c>
      <c r="R3707">
        <v>400</v>
      </c>
      <c r="S3707" t="str">
        <f>IF(Table1[[#This Row],[Average_Cost_for_two]]&lt;500,"Low",IF(Table1[[#This Row],[Average_Cost_for_two]]&lt;=1500,"Medium","High"))</f>
        <v>Low</v>
      </c>
      <c r="T3707">
        <v>1</v>
      </c>
      <c r="U3707">
        <v>2010</v>
      </c>
      <c r="V3707">
        <v>10</v>
      </c>
      <c r="W3707">
        <v>2</v>
      </c>
      <c r="X3707">
        <f>IF(OR(Main!$U3707=0,
       Main!$V3707=0,
       Main!$W3707=0),
   "",
   DATE(Main!$U3707,
        Main!$V3707,
        Main!$W3707)
)</f>
        <v>40453</v>
      </c>
      <c r="Y3707">
        <f>Table1[[#This Row],[Average_Cost_for_two]]*VLOOKUP(Table1[[#This Row],[Currency]],currency!$A$2:$B$10,2,FALSE)</f>
        <v>4.8</v>
      </c>
      <c r="Z3707" t="str">
        <f>VLOOKUP(C3707,country!A:B,2,FALSE)</f>
        <v>India</v>
      </c>
      <c r="AA3707">
        <f t="shared" si="57"/>
        <v>4</v>
      </c>
    </row>
    <row r="3708" spans="1:27" ht="15.75" customHeight="1" x14ac:dyDescent="0.25">
      <c r="A3708">
        <v>18455615</v>
      </c>
      <c r="B3708" t="s">
        <v>8081</v>
      </c>
      <c r="C3708">
        <v>1</v>
      </c>
      <c r="D3708" t="s">
        <v>23</v>
      </c>
      <c r="E3708" t="s">
        <v>8082</v>
      </c>
      <c r="F3708" t="s">
        <v>2930</v>
      </c>
      <c r="G3708" t="s">
        <v>2931</v>
      </c>
      <c r="H3708">
        <v>77.108767900000004</v>
      </c>
      <c r="I3708">
        <v>28.613407299999999</v>
      </c>
      <c r="J3708" t="s">
        <v>697</v>
      </c>
      <c r="K3708" t="s">
        <v>28</v>
      </c>
      <c r="L3708" t="s">
        <v>29</v>
      </c>
      <c r="M3708" t="s">
        <v>29</v>
      </c>
      <c r="N3708" t="s">
        <v>29</v>
      </c>
      <c r="O3708" t="s">
        <v>29</v>
      </c>
      <c r="P3708">
        <v>1</v>
      </c>
      <c r="Q3708">
        <v>5</v>
      </c>
      <c r="R3708">
        <v>400</v>
      </c>
      <c r="S3708" t="str">
        <f>IF(Table1[[#This Row],[Average_Cost_for_two]]&lt;500,"Low",IF(Table1[[#This Row],[Average_Cost_for_two]]&lt;=1500,"Medium","High"))</f>
        <v>Low</v>
      </c>
      <c r="T3708">
        <v>3.2</v>
      </c>
      <c r="U3708">
        <v>2014</v>
      </c>
      <c r="V3708">
        <v>10</v>
      </c>
      <c r="W3708">
        <v>8</v>
      </c>
      <c r="X3708">
        <f>IF(OR(Main!$U3708=0,
       Main!$V3708=0,
       Main!$W3708=0),
   "",
   DATE(Main!$U3708,
        Main!$V3708,
        Main!$W3708)
)</f>
        <v>41920</v>
      </c>
      <c r="Y3708">
        <f>Table1[[#This Row],[Average_Cost_for_two]]*VLOOKUP(Table1[[#This Row],[Currency]],currency!$A$2:$B$10,2,FALSE)</f>
        <v>4.8</v>
      </c>
      <c r="Z3708" t="str">
        <f>VLOOKUP(C3708,country!A:B,2,FALSE)</f>
        <v>India</v>
      </c>
      <c r="AA3708">
        <f t="shared" si="57"/>
        <v>4</v>
      </c>
    </row>
    <row r="3709" spans="1:27" ht="15.75" customHeight="1" x14ac:dyDescent="0.25">
      <c r="A3709">
        <v>18452403</v>
      </c>
      <c r="B3709" t="s">
        <v>8083</v>
      </c>
      <c r="C3709">
        <v>1</v>
      </c>
      <c r="D3709" t="s">
        <v>23</v>
      </c>
      <c r="E3709" t="s">
        <v>8084</v>
      </c>
      <c r="F3709" t="s">
        <v>445</v>
      </c>
      <c r="G3709" t="s">
        <v>446</v>
      </c>
      <c r="H3709">
        <v>77.241548100000003</v>
      </c>
      <c r="I3709">
        <v>28.555178900000001</v>
      </c>
      <c r="J3709" t="s">
        <v>477</v>
      </c>
      <c r="K3709" t="s">
        <v>28</v>
      </c>
      <c r="L3709" t="s">
        <v>29</v>
      </c>
      <c r="M3709" t="s">
        <v>29</v>
      </c>
      <c r="N3709" t="s">
        <v>29</v>
      </c>
      <c r="O3709" t="s">
        <v>29</v>
      </c>
      <c r="P3709">
        <v>1</v>
      </c>
      <c r="Q3709">
        <v>1</v>
      </c>
      <c r="R3709">
        <v>400</v>
      </c>
      <c r="S3709" t="str">
        <f>IF(Table1[[#This Row],[Average_Cost_for_two]]&lt;500,"Low",IF(Table1[[#This Row],[Average_Cost_for_two]]&lt;=1500,"Medium","High"))</f>
        <v>Low</v>
      </c>
      <c r="T3709">
        <v>1</v>
      </c>
      <c r="U3709">
        <v>2014</v>
      </c>
      <c r="V3709">
        <v>10</v>
      </c>
      <c r="W3709">
        <v>7</v>
      </c>
      <c r="X3709">
        <f>IF(OR(Main!$U3709=0,
       Main!$V3709=0,
       Main!$W3709=0),
   "",
   DATE(Main!$U3709,
        Main!$V3709,
        Main!$W3709)
)</f>
        <v>41919</v>
      </c>
      <c r="Y3709">
        <f>Table1[[#This Row],[Average_Cost_for_two]]*VLOOKUP(Table1[[#This Row],[Currency]],currency!$A$2:$B$10,2,FALSE)</f>
        <v>4.8</v>
      </c>
      <c r="Z3709" t="str">
        <f>VLOOKUP(C3709,country!A:B,2,FALSE)</f>
        <v>India</v>
      </c>
      <c r="AA3709">
        <f t="shared" si="57"/>
        <v>4</v>
      </c>
    </row>
    <row r="3710" spans="1:27" ht="15.75" customHeight="1" x14ac:dyDescent="0.25">
      <c r="A3710">
        <v>312728</v>
      </c>
      <c r="B3710" t="s">
        <v>854</v>
      </c>
      <c r="C3710">
        <v>1</v>
      </c>
      <c r="D3710" t="s">
        <v>23</v>
      </c>
      <c r="E3710" t="s">
        <v>8085</v>
      </c>
      <c r="F3710" t="s">
        <v>1624</v>
      </c>
      <c r="G3710" t="s">
        <v>1625</v>
      </c>
      <c r="H3710">
        <v>77.258148000000006</v>
      </c>
      <c r="I3710">
        <v>28.540130000000001</v>
      </c>
      <c r="J3710" t="s">
        <v>855</v>
      </c>
      <c r="K3710" t="s">
        <v>28</v>
      </c>
      <c r="L3710" t="s">
        <v>29</v>
      </c>
      <c r="M3710" t="s">
        <v>36</v>
      </c>
      <c r="N3710" t="s">
        <v>29</v>
      </c>
      <c r="O3710" t="s">
        <v>29</v>
      </c>
      <c r="P3710">
        <v>1</v>
      </c>
      <c r="Q3710">
        <v>17</v>
      </c>
      <c r="R3710">
        <v>400</v>
      </c>
      <c r="S3710" t="str">
        <f>IF(Table1[[#This Row],[Average_Cost_for_two]]&lt;500,"Low",IF(Table1[[#This Row],[Average_Cost_for_two]]&lt;=1500,"Medium","High"))</f>
        <v>Low</v>
      </c>
      <c r="T3710">
        <v>3.2</v>
      </c>
      <c r="U3710">
        <v>2010</v>
      </c>
      <c r="V3710">
        <v>10</v>
      </c>
      <c r="W3710">
        <v>18</v>
      </c>
      <c r="X3710">
        <f>IF(OR(Main!$U3710=0,
       Main!$V3710=0,
       Main!$W3710=0),
   "",
   DATE(Main!$U3710,
        Main!$V3710,
        Main!$W3710)
)</f>
        <v>40469</v>
      </c>
      <c r="Y3710">
        <f>Table1[[#This Row],[Average_Cost_for_two]]*VLOOKUP(Table1[[#This Row],[Currency]],currency!$A$2:$B$10,2,FALSE)</f>
        <v>4.8</v>
      </c>
      <c r="Z3710" t="str">
        <f>VLOOKUP(C3710,country!A:B,2,FALSE)</f>
        <v>India</v>
      </c>
      <c r="AA3710">
        <f t="shared" si="57"/>
        <v>4</v>
      </c>
    </row>
    <row r="3711" spans="1:27" ht="15.75" customHeight="1" x14ac:dyDescent="0.25">
      <c r="A3711">
        <v>305293</v>
      </c>
      <c r="B3711" t="s">
        <v>8086</v>
      </c>
      <c r="C3711">
        <v>1</v>
      </c>
      <c r="D3711" t="s">
        <v>23</v>
      </c>
      <c r="E3711" t="s">
        <v>8087</v>
      </c>
      <c r="F3711" t="s">
        <v>1624</v>
      </c>
      <c r="G3711" t="s">
        <v>1625</v>
      </c>
      <c r="H3711">
        <v>77.255394350000003</v>
      </c>
      <c r="I3711">
        <v>28.54166043</v>
      </c>
      <c r="J3711" t="s">
        <v>556</v>
      </c>
      <c r="K3711" t="s">
        <v>28</v>
      </c>
      <c r="L3711" t="s">
        <v>29</v>
      </c>
      <c r="M3711" t="s">
        <v>36</v>
      </c>
      <c r="N3711" t="s">
        <v>29</v>
      </c>
      <c r="O3711" t="s">
        <v>29</v>
      </c>
      <c r="P3711">
        <v>1</v>
      </c>
      <c r="Q3711">
        <v>80</v>
      </c>
      <c r="R3711">
        <v>400</v>
      </c>
      <c r="S3711" t="str">
        <f>IF(Table1[[#This Row],[Average_Cost_for_two]]&lt;500,"Low",IF(Table1[[#This Row],[Average_Cost_for_two]]&lt;=1500,"Medium","High"))</f>
        <v>Low</v>
      </c>
      <c r="T3711">
        <v>3.4</v>
      </c>
      <c r="U3711">
        <v>2012</v>
      </c>
      <c r="V3711">
        <v>10</v>
      </c>
      <c r="W3711">
        <v>9</v>
      </c>
      <c r="X3711">
        <f>IF(OR(Main!$U3711=0,
       Main!$V3711=0,
       Main!$W3711=0),
   "",
   DATE(Main!$U3711,
        Main!$V3711,
        Main!$W3711)
)</f>
        <v>41191</v>
      </c>
      <c r="Y3711">
        <f>Table1[[#This Row],[Average_Cost_for_two]]*VLOOKUP(Table1[[#This Row],[Currency]],currency!$A$2:$B$10,2,FALSE)</f>
        <v>4.8</v>
      </c>
      <c r="Z3711" t="str">
        <f>VLOOKUP(C3711,country!A:B,2,FALSE)</f>
        <v>India</v>
      </c>
      <c r="AA3711">
        <f t="shared" si="57"/>
        <v>4</v>
      </c>
    </row>
    <row r="3712" spans="1:27" ht="15.75" customHeight="1" x14ac:dyDescent="0.25">
      <c r="A3712">
        <v>18416860</v>
      </c>
      <c r="B3712" t="s">
        <v>7487</v>
      </c>
      <c r="C3712">
        <v>1</v>
      </c>
      <c r="D3712" t="s">
        <v>23</v>
      </c>
      <c r="E3712" t="s">
        <v>8088</v>
      </c>
      <c r="F3712" t="s">
        <v>654</v>
      </c>
      <c r="G3712" t="s">
        <v>655</v>
      </c>
      <c r="H3712">
        <v>0</v>
      </c>
      <c r="I3712">
        <v>0</v>
      </c>
      <c r="J3712" t="s">
        <v>8089</v>
      </c>
      <c r="K3712" t="s">
        <v>28</v>
      </c>
      <c r="L3712" t="s">
        <v>29</v>
      </c>
      <c r="M3712" t="s">
        <v>29</v>
      </c>
      <c r="N3712" t="s">
        <v>29</v>
      </c>
      <c r="O3712" t="s">
        <v>29</v>
      </c>
      <c r="P3712">
        <v>1</v>
      </c>
      <c r="Q3712">
        <v>10</v>
      </c>
      <c r="R3712">
        <v>400</v>
      </c>
      <c r="S3712" t="str">
        <f>IF(Table1[[#This Row],[Average_Cost_for_two]]&lt;500,"Low",IF(Table1[[#This Row],[Average_Cost_for_two]]&lt;=1500,"Medium","High"))</f>
        <v>Low</v>
      </c>
      <c r="T3712">
        <v>3.1</v>
      </c>
      <c r="U3712">
        <v>2015</v>
      </c>
      <c r="V3712">
        <v>10</v>
      </c>
      <c r="W3712">
        <v>24</v>
      </c>
      <c r="X3712">
        <f>IF(OR(Main!$U3712=0,
       Main!$V3712=0,
       Main!$W3712=0),
   "",
   DATE(Main!$U3712,
        Main!$V3712,
        Main!$W3712)
)</f>
        <v>42301</v>
      </c>
      <c r="Y3712">
        <f>Table1[[#This Row],[Average_Cost_for_two]]*VLOOKUP(Table1[[#This Row],[Currency]],currency!$A$2:$B$10,2,FALSE)</f>
        <v>4.8</v>
      </c>
      <c r="Z3712" t="str">
        <f>VLOOKUP(C3712,country!A:B,2,FALSE)</f>
        <v>India</v>
      </c>
      <c r="AA3712">
        <f t="shared" si="57"/>
        <v>4</v>
      </c>
    </row>
    <row r="3713" spans="1:27" ht="15.75" customHeight="1" x14ac:dyDescent="0.25">
      <c r="A3713">
        <v>18198463</v>
      </c>
      <c r="B3713" t="s">
        <v>8090</v>
      </c>
      <c r="C3713">
        <v>1</v>
      </c>
      <c r="D3713" t="s">
        <v>23</v>
      </c>
      <c r="E3713" t="s">
        <v>8091</v>
      </c>
      <c r="F3713" t="s">
        <v>253</v>
      </c>
      <c r="G3713" t="s">
        <v>254</v>
      </c>
      <c r="H3713">
        <v>77.188734409999995</v>
      </c>
      <c r="I3713">
        <v>28.643629700000002</v>
      </c>
      <c r="J3713" t="s">
        <v>851</v>
      </c>
      <c r="K3713" t="s">
        <v>28</v>
      </c>
      <c r="L3713" t="s">
        <v>29</v>
      </c>
      <c r="M3713" t="s">
        <v>36</v>
      </c>
      <c r="N3713" t="s">
        <v>29</v>
      </c>
      <c r="O3713" t="s">
        <v>29</v>
      </c>
      <c r="P3713">
        <v>1</v>
      </c>
      <c r="Q3713">
        <v>36</v>
      </c>
      <c r="R3713">
        <v>400</v>
      </c>
      <c r="S3713" t="str">
        <f>IF(Table1[[#This Row],[Average_Cost_for_two]]&lt;500,"Low",IF(Table1[[#This Row],[Average_Cost_for_two]]&lt;=1500,"Medium","High"))</f>
        <v>Low</v>
      </c>
      <c r="T3713">
        <v>3.4</v>
      </c>
      <c r="U3713">
        <v>2014</v>
      </c>
      <c r="V3713">
        <v>10</v>
      </c>
      <c r="W3713">
        <v>3</v>
      </c>
      <c r="X3713">
        <f>IF(OR(Main!$U3713=0,
       Main!$V3713=0,
       Main!$W3713=0),
   "",
   DATE(Main!$U3713,
        Main!$V3713,
        Main!$W3713)
)</f>
        <v>41915</v>
      </c>
      <c r="Y3713">
        <f>Table1[[#This Row],[Average_Cost_for_two]]*VLOOKUP(Table1[[#This Row],[Currency]],currency!$A$2:$B$10,2,FALSE)</f>
        <v>4.8</v>
      </c>
      <c r="Z3713" t="str">
        <f>VLOOKUP(C3713,country!A:B,2,FALSE)</f>
        <v>India</v>
      </c>
      <c r="AA3713">
        <f t="shared" si="57"/>
        <v>4</v>
      </c>
    </row>
    <row r="3714" spans="1:27" ht="15.75" customHeight="1" x14ac:dyDescent="0.25">
      <c r="A3714">
        <v>3772</v>
      </c>
      <c r="B3714" t="s">
        <v>8092</v>
      </c>
      <c r="C3714">
        <v>1</v>
      </c>
      <c r="D3714" t="s">
        <v>23</v>
      </c>
      <c r="E3714" t="s">
        <v>8093</v>
      </c>
      <c r="F3714" t="s">
        <v>163</v>
      </c>
      <c r="G3714" t="s">
        <v>164</v>
      </c>
      <c r="H3714">
        <v>77.281536900000006</v>
      </c>
      <c r="I3714">
        <v>28.6592597</v>
      </c>
      <c r="J3714" t="s">
        <v>1073</v>
      </c>
      <c r="K3714" t="s">
        <v>28</v>
      </c>
      <c r="L3714" t="s">
        <v>29</v>
      </c>
      <c r="M3714" t="s">
        <v>29</v>
      </c>
      <c r="N3714" t="s">
        <v>29</v>
      </c>
      <c r="O3714" t="s">
        <v>29</v>
      </c>
      <c r="P3714">
        <v>1</v>
      </c>
      <c r="Q3714">
        <v>16</v>
      </c>
      <c r="R3714">
        <v>400</v>
      </c>
      <c r="S3714" t="str">
        <f>IF(Table1[[#This Row],[Average_Cost_for_two]]&lt;500,"Low",IF(Table1[[#This Row],[Average_Cost_for_two]]&lt;=1500,"Medium","High"))</f>
        <v>Low</v>
      </c>
      <c r="T3714">
        <v>3</v>
      </c>
      <c r="U3714">
        <v>2016</v>
      </c>
      <c r="V3714">
        <v>10</v>
      </c>
      <c r="W3714">
        <v>20</v>
      </c>
      <c r="X3714">
        <f>IF(OR(Main!$U3714=0,
       Main!$V3714=0,
       Main!$W3714=0),
   "",
   DATE(Main!$U3714,
        Main!$V3714,
        Main!$W3714)
)</f>
        <v>42663</v>
      </c>
      <c r="Y3714">
        <f>Table1[[#This Row],[Average_Cost_for_two]]*VLOOKUP(Table1[[#This Row],[Currency]],currency!$A$2:$B$10,2,FALSE)</f>
        <v>4.8</v>
      </c>
      <c r="Z3714" t="str">
        <f>VLOOKUP(C3714,country!A:B,2,FALSE)</f>
        <v>India</v>
      </c>
      <c r="AA3714">
        <f t="shared" ref="AA3714:AA3777" si="58">ROUNDUP(V3714/3,0)</f>
        <v>4</v>
      </c>
    </row>
    <row r="3715" spans="1:27" ht="15.75" customHeight="1" x14ac:dyDescent="0.25">
      <c r="A3715">
        <v>5727</v>
      </c>
      <c r="B3715" t="s">
        <v>7431</v>
      </c>
      <c r="C3715">
        <v>1</v>
      </c>
      <c r="D3715" t="s">
        <v>23</v>
      </c>
      <c r="E3715" t="s">
        <v>8094</v>
      </c>
      <c r="F3715" t="s">
        <v>2451</v>
      </c>
      <c r="G3715" t="s">
        <v>2452</v>
      </c>
      <c r="H3715">
        <v>77.226818800000004</v>
      </c>
      <c r="I3715">
        <v>28.583625699999999</v>
      </c>
      <c r="J3715" t="s">
        <v>830</v>
      </c>
      <c r="K3715" t="s">
        <v>28</v>
      </c>
      <c r="L3715" t="s">
        <v>29</v>
      </c>
      <c r="M3715" t="s">
        <v>29</v>
      </c>
      <c r="N3715" t="s">
        <v>29</v>
      </c>
      <c r="O3715" t="s">
        <v>29</v>
      </c>
      <c r="P3715">
        <v>1</v>
      </c>
      <c r="Q3715">
        <v>10</v>
      </c>
      <c r="R3715">
        <v>400</v>
      </c>
      <c r="S3715" t="str">
        <f>IF(Table1[[#This Row],[Average_Cost_for_two]]&lt;500,"Low",IF(Table1[[#This Row],[Average_Cost_for_two]]&lt;=1500,"Medium","High"))</f>
        <v>Low</v>
      </c>
      <c r="T3715">
        <v>2.7</v>
      </c>
      <c r="U3715">
        <v>2018</v>
      </c>
      <c r="V3715">
        <v>10</v>
      </c>
      <c r="W3715">
        <v>27</v>
      </c>
      <c r="X3715">
        <f>IF(OR(Main!$U3715=0,
       Main!$V3715=0,
       Main!$W3715=0),
   "",
   DATE(Main!$U3715,
        Main!$V3715,
        Main!$W3715)
)</f>
        <v>43400</v>
      </c>
      <c r="Y3715">
        <f>Table1[[#This Row],[Average_Cost_for_two]]*VLOOKUP(Table1[[#This Row],[Currency]],currency!$A$2:$B$10,2,FALSE)</f>
        <v>4.8</v>
      </c>
      <c r="Z3715" t="str">
        <f>VLOOKUP(C3715,country!A:B,2,FALSE)</f>
        <v>India</v>
      </c>
      <c r="AA3715">
        <f t="shared" si="58"/>
        <v>4</v>
      </c>
    </row>
    <row r="3716" spans="1:27" ht="15.75" customHeight="1" x14ac:dyDescent="0.25">
      <c r="A3716">
        <v>18471299</v>
      </c>
      <c r="B3716" t="s">
        <v>8095</v>
      </c>
      <c r="C3716">
        <v>1</v>
      </c>
      <c r="D3716" t="s">
        <v>23</v>
      </c>
      <c r="E3716" t="s">
        <v>8096</v>
      </c>
      <c r="F3716" t="s">
        <v>1743</v>
      </c>
      <c r="G3716" t="s">
        <v>1742</v>
      </c>
      <c r="H3716">
        <v>77.218629000000007</v>
      </c>
      <c r="I3716">
        <v>28.534403000000001</v>
      </c>
      <c r="J3716" t="s">
        <v>556</v>
      </c>
      <c r="K3716" t="s">
        <v>28</v>
      </c>
      <c r="L3716" t="s">
        <v>29</v>
      </c>
      <c r="M3716" t="s">
        <v>29</v>
      </c>
      <c r="N3716" t="s">
        <v>29</v>
      </c>
      <c r="O3716" t="s">
        <v>29</v>
      </c>
      <c r="P3716">
        <v>1</v>
      </c>
      <c r="Q3716">
        <v>14</v>
      </c>
      <c r="R3716">
        <v>400</v>
      </c>
      <c r="S3716" t="str">
        <f>IF(Table1[[#This Row],[Average_Cost_for_two]]&lt;500,"Low",IF(Table1[[#This Row],[Average_Cost_for_two]]&lt;=1500,"Medium","High"))</f>
        <v>Low</v>
      </c>
      <c r="T3716">
        <v>3.2</v>
      </c>
      <c r="U3716">
        <v>2016</v>
      </c>
      <c r="V3716">
        <v>10</v>
      </c>
      <c r="W3716">
        <v>24</v>
      </c>
      <c r="X3716">
        <f>IF(OR(Main!$U3716=0,
       Main!$V3716=0,
       Main!$W3716=0),
   "",
   DATE(Main!$U3716,
        Main!$V3716,
        Main!$W3716)
)</f>
        <v>42667</v>
      </c>
      <c r="Y3716">
        <f>Table1[[#This Row],[Average_Cost_for_two]]*VLOOKUP(Table1[[#This Row],[Currency]],currency!$A$2:$B$10,2,FALSE)</f>
        <v>4.8</v>
      </c>
      <c r="Z3716" t="str">
        <f>VLOOKUP(C3716,country!A:B,2,FALSE)</f>
        <v>India</v>
      </c>
      <c r="AA3716">
        <f t="shared" si="58"/>
        <v>4</v>
      </c>
    </row>
    <row r="3717" spans="1:27" ht="15.75" customHeight="1" x14ac:dyDescent="0.25">
      <c r="A3717">
        <v>18396163</v>
      </c>
      <c r="B3717" t="s">
        <v>8097</v>
      </c>
      <c r="C3717">
        <v>1</v>
      </c>
      <c r="D3717" t="s">
        <v>23</v>
      </c>
      <c r="E3717" t="s">
        <v>8098</v>
      </c>
      <c r="F3717" t="s">
        <v>45</v>
      </c>
      <c r="G3717" t="s">
        <v>46</v>
      </c>
      <c r="H3717">
        <v>77.216130000000007</v>
      </c>
      <c r="I3717">
        <v>28.712062199999998</v>
      </c>
      <c r="J3717" t="s">
        <v>477</v>
      </c>
      <c r="K3717" t="s">
        <v>28</v>
      </c>
      <c r="L3717" t="s">
        <v>29</v>
      </c>
      <c r="M3717" t="s">
        <v>29</v>
      </c>
      <c r="N3717" t="s">
        <v>29</v>
      </c>
      <c r="O3717" t="s">
        <v>29</v>
      </c>
      <c r="P3717">
        <v>1</v>
      </c>
      <c r="Q3717">
        <v>14</v>
      </c>
      <c r="R3717">
        <v>400</v>
      </c>
      <c r="S3717" t="str">
        <f>IF(Table1[[#This Row],[Average_Cost_for_two]]&lt;500,"Low",IF(Table1[[#This Row],[Average_Cost_for_two]]&lt;=1500,"Medium","High"))</f>
        <v>Low</v>
      </c>
      <c r="T3717">
        <v>3.5</v>
      </c>
      <c r="U3717">
        <v>2017</v>
      </c>
      <c r="V3717">
        <v>10</v>
      </c>
      <c r="W3717">
        <v>18</v>
      </c>
      <c r="X3717">
        <f>IF(OR(Main!$U3717=0,
       Main!$V3717=0,
       Main!$W3717=0),
   "",
   DATE(Main!$U3717,
        Main!$V3717,
        Main!$W3717)
)</f>
        <v>43026</v>
      </c>
      <c r="Y3717">
        <f>Table1[[#This Row],[Average_Cost_for_two]]*VLOOKUP(Table1[[#This Row],[Currency]],currency!$A$2:$B$10,2,FALSE)</f>
        <v>4.8</v>
      </c>
      <c r="Z3717" t="str">
        <f>VLOOKUP(C3717,country!A:B,2,FALSE)</f>
        <v>India</v>
      </c>
      <c r="AA3717">
        <f t="shared" si="58"/>
        <v>4</v>
      </c>
    </row>
    <row r="3718" spans="1:27" ht="15.75" customHeight="1" x14ac:dyDescent="0.25">
      <c r="A3718">
        <v>310328</v>
      </c>
      <c r="B3718" t="s">
        <v>8099</v>
      </c>
      <c r="C3718">
        <v>1</v>
      </c>
      <c r="D3718" t="s">
        <v>23</v>
      </c>
      <c r="E3718" t="s">
        <v>8100</v>
      </c>
      <c r="F3718" t="s">
        <v>270</v>
      </c>
      <c r="G3718" t="s">
        <v>271</v>
      </c>
      <c r="H3718">
        <v>77.168613100000002</v>
      </c>
      <c r="I3718">
        <v>28.553128000000001</v>
      </c>
      <c r="J3718" t="s">
        <v>1804</v>
      </c>
      <c r="K3718" t="s">
        <v>28</v>
      </c>
      <c r="L3718" t="s">
        <v>29</v>
      </c>
      <c r="M3718" t="s">
        <v>29</v>
      </c>
      <c r="N3718" t="s">
        <v>29</v>
      </c>
      <c r="O3718" t="s">
        <v>29</v>
      </c>
      <c r="P3718">
        <v>1</v>
      </c>
      <c r="Q3718">
        <v>27</v>
      </c>
      <c r="R3718">
        <v>400</v>
      </c>
      <c r="S3718" t="str">
        <f>IF(Table1[[#This Row],[Average_Cost_for_two]]&lt;500,"Low",IF(Table1[[#This Row],[Average_Cost_for_two]]&lt;=1500,"Medium","High"))</f>
        <v>Low</v>
      </c>
      <c r="T3718">
        <v>3.5</v>
      </c>
      <c r="U3718">
        <v>2010</v>
      </c>
      <c r="V3718">
        <v>10</v>
      </c>
      <c r="W3718">
        <v>18</v>
      </c>
      <c r="X3718">
        <f>IF(OR(Main!$U3718=0,
       Main!$V3718=0,
       Main!$W3718=0),
   "",
   DATE(Main!$U3718,
        Main!$V3718,
        Main!$W3718)
)</f>
        <v>40469</v>
      </c>
      <c r="Y3718">
        <f>Table1[[#This Row],[Average_Cost_for_two]]*VLOOKUP(Table1[[#This Row],[Currency]],currency!$A$2:$B$10,2,FALSE)</f>
        <v>4.8</v>
      </c>
      <c r="Z3718" t="str">
        <f>VLOOKUP(C3718,country!A:B,2,FALSE)</f>
        <v>India</v>
      </c>
      <c r="AA3718">
        <f t="shared" si="58"/>
        <v>4</v>
      </c>
    </row>
    <row r="3719" spans="1:27" ht="15.75" customHeight="1" x14ac:dyDescent="0.25">
      <c r="A3719">
        <v>5368</v>
      </c>
      <c r="B3719" t="s">
        <v>8101</v>
      </c>
      <c r="C3719">
        <v>1</v>
      </c>
      <c r="D3719" t="s">
        <v>23</v>
      </c>
      <c r="E3719" t="s">
        <v>8102</v>
      </c>
      <c r="F3719" t="s">
        <v>2914</v>
      </c>
      <c r="G3719" t="s">
        <v>2915</v>
      </c>
      <c r="H3719">
        <v>77.149639800000003</v>
      </c>
      <c r="I3719">
        <v>28.6937797</v>
      </c>
      <c r="J3719" t="s">
        <v>8103</v>
      </c>
      <c r="K3719" t="s">
        <v>28</v>
      </c>
      <c r="L3719" t="s">
        <v>29</v>
      </c>
      <c r="M3719" t="s">
        <v>29</v>
      </c>
      <c r="N3719" t="s">
        <v>29</v>
      </c>
      <c r="O3719" t="s">
        <v>29</v>
      </c>
      <c r="P3719">
        <v>1</v>
      </c>
      <c r="Q3719">
        <v>201</v>
      </c>
      <c r="R3719">
        <v>400</v>
      </c>
      <c r="S3719" t="str">
        <f>IF(Table1[[#This Row],[Average_Cost_for_two]]&lt;500,"Low",IF(Table1[[#This Row],[Average_Cost_for_two]]&lt;=1500,"Medium","High"))</f>
        <v>Low</v>
      </c>
      <c r="T3719">
        <v>3.8</v>
      </c>
      <c r="U3719">
        <v>2012</v>
      </c>
      <c r="V3719">
        <v>10</v>
      </c>
      <c r="W3719">
        <v>28</v>
      </c>
      <c r="X3719">
        <f>IF(OR(Main!$U3719=0,
       Main!$V3719=0,
       Main!$W3719=0),
   "",
   DATE(Main!$U3719,
        Main!$V3719,
        Main!$W3719)
)</f>
        <v>41210</v>
      </c>
      <c r="Y3719">
        <f>Table1[[#This Row],[Average_Cost_for_two]]*VLOOKUP(Table1[[#This Row],[Currency]],currency!$A$2:$B$10,2,FALSE)</f>
        <v>4.8</v>
      </c>
      <c r="Z3719" t="str">
        <f>VLOOKUP(C3719,country!A:B,2,FALSE)</f>
        <v>India</v>
      </c>
      <c r="AA3719">
        <f t="shared" si="58"/>
        <v>4</v>
      </c>
    </row>
    <row r="3720" spans="1:27" ht="15.75" customHeight="1" x14ac:dyDescent="0.25">
      <c r="A3720">
        <v>18409188</v>
      </c>
      <c r="B3720" t="s">
        <v>7826</v>
      </c>
      <c r="C3720">
        <v>1</v>
      </c>
      <c r="D3720" t="s">
        <v>23</v>
      </c>
      <c r="E3720" t="s">
        <v>8104</v>
      </c>
      <c r="F3720" t="s">
        <v>1897</v>
      </c>
      <c r="G3720" t="s">
        <v>1898</v>
      </c>
      <c r="H3720">
        <v>77.213760089999994</v>
      </c>
      <c r="I3720">
        <v>28.644816680000002</v>
      </c>
      <c r="J3720" t="s">
        <v>7828</v>
      </c>
      <c r="K3720" t="s">
        <v>28</v>
      </c>
      <c r="L3720" t="s">
        <v>29</v>
      </c>
      <c r="M3720" t="s">
        <v>29</v>
      </c>
      <c r="N3720" t="s">
        <v>29</v>
      </c>
      <c r="O3720" t="s">
        <v>29</v>
      </c>
      <c r="P3720">
        <v>1</v>
      </c>
      <c r="Q3720">
        <v>27</v>
      </c>
      <c r="R3720">
        <v>400</v>
      </c>
      <c r="S3720" t="str">
        <f>IF(Table1[[#This Row],[Average_Cost_for_two]]&lt;500,"Low",IF(Table1[[#This Row],[Average_Cost_for_two]]&lt;=1500,"Medium","High"))</f>
        <v>Low</v>
      </c>
      <c r="T3720">
        <v>3.5</v>
      </c>
      <c r="U3720">
        <v>2015</v>
      </c>
      <c r="V3720">
        <v>10</v>
      </c>
      <c r="W3720">
        <v>10</v>
      </c>
      <c r="X3720">
        <f>IF(OR(Main!$U3720=0,
       Main!$V3720=0,
       Main!$W3720=0),
   "",
   DATE(Main!$U3720,
        Main!$V3720,
        Main!$W3720)
)</f>
        <v>42287</v>
      </c>
      <c r="Y3720">
        <f>Table1[[#This Row],[Average_Cost_for_two]]*VLOOKUP(Table1[[#This Row],[Currency]],currency!$A$2:$B$10,2,FALSE)</f>
        <v>4.8</v>
      </c>
      <c r="Z3720" t="str">
        <f>VLOOKUP(C3720,country!A:B,2,FALSE)</f>
        <v>India</v>
      </c>
      <c r="AA3720">
        <f t="shared" si="58"/>
        <v>4</v>
      </c>
    </row>
    <row r="3721" spans="1:27" ht="15.75" customHeight="1" x14ac:dyDescent="0.25">
      <c r="A3721">
        <v>5784</v>
      </c>
      <c r="B3721" t="s">
        <v>7433</v>
      </c>
      <c r="C3721">
        <v>1</v>
      </c>
      <c r="D3721" t="s">
        <v>23</v>
      </c>
      <c r="E3721" t="s">
        <v>3319</v>
      </c>
      <c r="F3721" t="s">
        <v>3318</v>
      </c>
      <c r="G3721" t="s">
        <v>3319</v>
      </c>
      <c r="H3721">
        <v>77.230028000000004</v>
      </c>
      <c r="I3721">
        <v>28.607993700000002</v>
      </c>
      <c r="J3721" t="s">
        <v>855</v>
      </c>
      <c r="K3721" t="s">
        <v>28</v>
      </c>
      <c r="L3721" t="s">
        <v>29</v>
      </c>
      <c r="M3721" t="s">
        <v>29</v>
      </c>
      <c r="N3721" t="s">
        <v>29</v>
      </c>
      <c r="O3721" t="s">
        <v>29</v>
      </c>
      <c r="P3721">
        <v>1</v>
      </c>
      <c r="Q3721">
        <v>39</v>
      </c>
      <c r="R3721">
        <v>400</v>
      </c>
      <c r="S3721" t="str">
        <f>IF(Table1[[#This Row],[Average_Cost_for_two]]&lt;500,"Low",IF(Table1[[#This Row],[Average_Cost_for_two]]&lt;=1500,"Medium","High"))</f>
        <v>Low</v>
      </c>
      <c r="T3721">
        <v>3.3</v>
      </c>
      <c r="U3721">
        <v>2015</v>
      </c>
      <c r="V3721">
        <v>10</v>
      </c>
      <c r="W3721">
        <v>19</v>
      </c>
      <c r="X3721">
        <f>IF(OR(Main!$U3721=0,
       Main!$V3721=0,
       Main!$W3721=0),
   "",
   DATE(Main!$U3721,
        Main!$V3721,
        Main!$W3721)
)</f>
        <v>42296</v>
      </c>
      <c r="Y3721">
        <f>Table1[[#This Row],[Average_Cost_for_two]]*VLOOKUP(Table1[[#This Row],[Currency]],currency!$A$2:$B$10,2,FALSE)</f>
        <v>4.8</v>
      </c>
      <c r="Z3721" t="str">
        <f>VLOOKUP(C3721,country!A:B,2,FALSE)</f>
        <v>India</v>
      </c>
      <c r="AA3721">
        <f t="shared" si="58"/>
        <v>4</v>
      </c>
    </row>
    <row r="3722" spans="1:27" ht="15.75" customHeight="1" x14ac:dyDescent="0.25">
      <c r="A3722">
        <v>5392</v>
      </c>
      <c r="B3722" t="s">
        <v>5964</v>
      </c>
      <c r="C3722">
        <v>1</v>
      </c>
      <c r="D3722" t="s">
        <v>23</v>
      </c>
      <c r="E3722" t="s">
        <v>8105</v>
      </c>
      <c r="F3722" t="s">
        <v>114</v>
      </c>
      <c r="G3722" t="s">
        <v>115</v>
      </c>
      <c r="H3722">
        <v>77.135708100000002</v>
      </c>
      <c r="I3722">
        <v>28.6834858</v>
      </c>
      <c r="J3722" t="s">
        <v>480</v>
      </c>
      <c r="K3722" t="s">
        <v>28</v>
      </c>
      <c r="L3722" t="s">
        <v>29</v>
      </c>
      <c r="M3722" t="s">
        <v>29</v>
      </c>
      <c r="N3722" t="s">
        <v>29</v>
      </c>
      <c r="O3722" t="s">
        <v>29</v>
      </c>
      <c r="P3722">
        <v>1</v>
      </c>
      <c r="Q3722">
        <v>110</v>
      </c>
      <c r="R3722">
        <v>400</v>
      </c>
      <c r="S3722" t="str">
        <f>IF(Table1[[#This Row],[Average_Cost_for_two]]&lt;500,"Low",IF(Table1[[#This Row],[Average_Cost_for_two]]&lt;=1500,"Medium","High"))</f>
        <v>Low</v>
      </c>
      <c r="T3722">
        <v>3.3</v>
      </c>
      <c r="U3722">
        <v>2012</v>
      </c>
      <c r="V3722">
        <v>10</v>
      </c>
      <c r="W3722">
        <v>8</v>
      </c>
      <c r="X3722">
        <f>IF(OR(Main!$U3722=0,
       Main!$V3722=0,
       Main!$W3722=0),
   "",
   DATE(Main!$U3722,
        Main!$V3722,
        Main!$W3722)
)</f>
        <v>41190</v>
      </c>
      <c r="Y3722">
        <f>Table1[[#This Row],[Average_Cost_for_two]]*VLOOKUP(Table1[[#This Row],[Currency]],currency!$A$2:$B$10,2,FALSE)</f>
        <v>4.8</v>
      </c>
      <c r="Z3722" t="str">
        <f>VLOOKUP(C3722,country!A:B,2,FALSE)</f>
        <v>India</v>
      </c>
      <c r="AA3722">
        <f t="shared" si="58"/>
        <v>4</v>
      </c>
    </row>
    <row r="3723" spans="1:27" ht="15.75" customHeight="1" x14ac:dyDescent="0.25">
      <c r="A3723">
        <v>18414494</v>
      </c>
      <c r="B3723" t="s">
        <v>8106</v>
      </c>
      <c r="C3723">
        <v>1</v>
      </c>
      <c r="D3723" t="s">
        <v>23</v>
      </c>
      <c r="E3723" t="s">
        <v>8107</v>
      </c>
      <c r="F3723" t="s">
        <v>197</v>
      </c>
      <c r="G3723" t="s">
        <v>198</v>
      </c>
      <c r="H3723">
        <v>77.182236000000003</v>
      </c>
      <c r="I3723">
        <v>28.536975999999999</v>
      </c>
      <c r="J3723" t="s">
        <v>480</v>
      </c>
      <c r="K3723" t="s">
        <v>28</v>
      </c>
      <c r="L3723" t="s">
        <v>29</v>
      </c>
      <c r="M3723" t="s">
        <v>29</v>
      </c>
      <c r="N3723" t="s">
        <v>29</v>
      </c>
      <c r="O3723" t="s">
        <v>29</v>
      </c>
      <c r="P3723">
        <v>1</v>
      </c>
      <c r="Q3723">
        <v>1</v>
      </c>
      <c r="R3723">
        <v>400</v>
      </c>
      <c r="S3723" t="str">
        <f>IF(Table1[[#This Row],[Average_Cost_for_two]]&lt;500,"Low",IF(Table1[[#This Row],[Average_Cost_for_two]]&lt;=1500,"Medium","High"))</f>
        <v>Low</v>
      </c>
      <c r="T3723">
        <v>1</v>
      </c>
      <c r="U3723">
        <v>2012</v>
      </c>
      <c r="V3723">
        <v>10</v>
      </c>
      <c r="W3723">
        <v>13</v>
      </c>
      <c r="X3723">
        <f>IF(OR(Main!$U3723=0,
       Main!$V3723=0,
       Main!$W3723=0),
   "",
   DATE(Main!$U3723,
        Main!$V3723,
        Main!$W3723)
)</f>
        <v>41195</v>
      </c>
      <c r="Y3723">
        <f>Table1[[#This Row],[Average_Cost_for_two]]*VLOOKUP(Table1[[#This Row],[Currency]],currency!$A$2:$B$10,2,FALSE)</f>
        <v>4.8</v>
      </c>
      <c r="Z3723" t="str">
        <f>VLOOKUP(C3723,country!A:B,2,FALSE)</f>
        <v>India</v>
      </c>
      <c r="AA3723">
        <f t="shared" si="58"/>
        <v>4</v>
      </c>
    </row>
    <row r="3724" spans="1:27" ht="15.75" customHeight="1" x14ac:dyDescent="0.25">
      <c r="A3724">
        <v>308054</v>
      </c>
      <c r="B3724" t="s">
        <v>1589</v>
      </c>
      <c r="C3724">
        <v>1</v>
      </c>
      <c r="D3724" t="s">
        <v>23</v>
      </c>
      <c r="E3724" t="s">
        <v>8108</v>
      </c>
      <c r="F3724" t="s">
        <v>1753</v>
      </c>
      <c r="G3724" t="s">
        <v>1752</v>
      </c>
      <c r="H3724">
        <v>77.185669899999994</v>
      </c>
      <c r="I3724">
        <v>28.641590600000001</v>
      </c>
      <c r="J3724" t="s">
        <v>1262</v>
      </c>
      <c r="K3724" t="s">
        <v>28</v>
      </c>
      <c r="L3724" t="s">
        <v>29</v>
      </c>
      <c r="M3724" t="s">
        <v>36</v>
      </c>
      <c r="N3724" t="s">
        <v>29</v>
      </c>
      <c r="O3724" t="s">
        <v>29</v>
      </c>
      <c r="P3724">
        <v>1</v>
      </c>
      <c r="Q3724">
        <v>107</v>
      </c>
      <c r="R3724">
        <v>400</v>
      </c>
      <c r="S3724" t="str">
        <f>IF(Table1[[#This Row],[Average_Cost_for_two]]&lt;500,"Low",IF(Table1[[#This Row],[Average_Cost_for_two]]&lt;=1500,"Medium","High"))</f>
        <v>Low</v>
      </c>
      <c r="T3724">
        <v>3.6</v>
      </c>
      <c r="U3724">
        <v>2015</v>
      </c>
      <c r="V3724">
        <v>10</v>
      </c>
      <c r="W3724">
        <v>6</v>
      </c>
      <c r="X3724">
        <f>IF(OR(Main!$U3724=0,
       Main!$V3724=0,
       Main!$W3724=0),
   "",
   DATE(Main!$U3724,
        Main!$V3724,
        Main!$W3724)
)</f>
        <v>42283</v>
      </c>
      <c r="Y3724">
        <f>Table1[[#This Row],[Average_Cost_for_two]]*VLOOKUP(Table1[[#This Row],[Currency]],currency!$A$2:$B$10,2,FALSE)</f>
        <v>4.8</v>
      </c>
      <c r="Z3724" t="str">
        <f>VLOOKUP(C3724,country!A:B,2,FALSE)</f>
        <v>India</v>
      </c>
      <c r="AA3724">
        <f t="shared" si="58"/>
        <v>4</v>
      </c>
    </row>
    <row r="3725" spans="1:27" ht="15.75" customHeight="1" x14ac:dyDescent="0.25">
      <c r="A3725">
        <v>18485984</v>
      </c>
      <c r="B3725" t="s">
        <v>8109</v>
      </c>
      <c r="C3725">
        <v>1</v>
      </c>
      <c r="D3725" t="s">
        <v>23</v>
      </c>
      <c r="E3725" t="s">
        <v>8110</v>
      </c>
      <c r="F3725" t="s">
        <v>1917</v>
      </c>
      <c r="G3725" t="s">
        <v>1918</v>
      </c>
      <c r="H3725">
        <v>0</v>
      </c>
      <c r="I3725">
        <v>0</v>
      </c>
      <c r="J3725" t="s">
        <v>8111</v>
      </c>
      <c r="K3725" t="s">
        <v>28</v>
      </c>
      <c r="L3725" t="s">
        <v>29</v>
      </c>
      <c r="M3725" t="s">
        <v>29</v>
      </c>
      <c r="N3725" t="s">
        <v>29</v>
      </c>
      <c r="O3725" t="s">
        <v>29</v>
      </c>
      <c r="P3725">
        <v>1</v>
      </c>
      <c r="Q3725">
        <v>1</v>
      </c>
      <c r="R3725">
        <v>400</v>
      </c>
      <c r="S3725" t="str">
        <f>IF(Table1[[#This Row],[Average_Cost_for_two]]&lt;500,"Low",IF(Table1[[#This Row],[Average_Cost_for_two]]&lt;=1500,"Medium","High"))</f>
        <v>Low</v>
      </c>
      <c r="T3725">
        <v>1</v>
      </c>
      <c r="U3725">
        <v>2012</v>
      </c>
      <c r="V3725">
        <v>10</v>
      </c>
      <c r="W3725">
        <v>10</v>
      </c>
      <c r="X3725">
        <f>IF(OR(Main!$U3725=0,
       Main!$V3725=0,
       Main!$W3725=0),
   "",
   DATE(Main!$U3725,
        Main!$V3725,
        Main!$W3725)
)</f>
        <v>41192</v>
      </c>
      <c r="Y3725">
        <f>Table1[[#This Row],[Average_Cost_for_two]]*VLOOKUP(Table1[[#This Row],[Currency]],currency!$A$2:$B$10,2,FALSE)</f>
        <v>4.8</v>
      </c>
      <c r="Z3725" t="str">
        <f>VLOOKUP(C3725,country!A:B,2,FALSE)</f>
        <v>India</v>
      </c>
      <c r="AA3725">
        <f t="shared" si="58"/>
        <v>4</v>
      </c>
    </row>
    <row r="3726" spans="1:27" ht="15.75" customHeight="1" x14ac:dyDescent="0.25">
      <c r="A3726">
        <v>18442666</v>
      </c>
      <c r="B3726" t="s">
        <v>8112</v>
      </c>
      <c r="C3726">
        <v>1</v>
      </c>
      <c r="D3726" t="s">
        <v>23</v>
      </c>
      <c r="E3726" t="s">
        <v>8113</v>
      </c>
      <c r="F3726" t="s">
        <v>236</v>
      </c>
      <c r="G3726" t="s">
        <v>235</v>
      </c>
      <c r="H3726">
        <v>77.162491500000002</v>
      </c>
      <c r="I3726">
        <v>28.706386200000001</v>
      </c>
      <c r="J3726" t="s">
        <v>859</v>
      </c>
      <c r="K3726" t="s">
        <v>28</v>
      </c>
      <c r="L3726" t="s">
        <v>29</v>
      </c>
      <c r="M3726" t="s">
        <v>29</v>
      </c>
      <c r="N3726" t="s">
        <v>29</v>
      </c>
      <c r="O3726" t="s">
        <v>29</v>
      </c>
      <c r="P3726">
        <v>1</v>
      </c>
      <c r="Q3726">
        <v>4</v>
      </c>
      <c r="R3726">
        <v>400</v>
      </c>
      <c r="S3726" t="str">
        <f>IF(Table1[[#This Row],[Average_Cost_for_two]]&lt;500,"Low",IF(Table1[[#This Row],[Average_Cost_for_two]]&lt;=1500,"Medium","High"))</f>
        <v>Low</v>
      </c>
      <c r="T3726">
        <v>3.1</v>
      </c>
      <c r="U3726">
        <v>2018</v>
      </c>
      <c r="V3726">
        <v>10</v>
      </c>
      <c r="W3726">
        <v>1</v>
      </c>
      <c r="X3726">
        <f>IF(OR(Main!$U3726=0,
       Main!$V3726=0,
       Main!$W3726=0),
   "",
   DATE(Main!$U3726,
        Main!$V3726,
        Main!$W3726)
)</f>
        <v>43374</v>
      </c>
      <c r="Y3726">
        <f>Table1[[#This Row],[Average_Cost_for_two]]*VLOOKUP(Table1[[#This Row],[Currency]],currency!$A$2:$B$10,2,FALSE)</f>
        <v>4.8</v>
      </c>
      <c r="Z3726" t="str">
        <f>VLOOKUP(C3726,country!A:B,2,FALSE)</f>
        <v>India</v>
      </c>
      <c r="AA3726">
        <f t="shared" si="58"/>
        <v>4</v>
      </c>
    </row>
    <row r="3727" spans="1:27" ht="15.75" customHeight="1" x14ac:dyDescent="0.25">
      <c r="A3727">
        <v>18325165</v>
      </c>
      <c r="B3727" t="s">
        <v>8114</v>
      </c>
      <c r="C3727">
        <v>1</v>
      </c>
      <c r="D3727" t="s">
        <v>23</v>
      </c>
      <c r="E3727" t="s">
        <v>291</v>
      </c>
      <c r="F3727" t="s">
        <v>67</v>
      </c>
      <c r="G3727" t="s">
        <v>68</v>
      </c>
      <c r="H3727">
        <v>77.307256870000003</v>
      </c>
      <c r="I3727">
        <v>28.590878719999999</v>
      </c>
      <c r="J3727" t="s">
        <v>851</v>
      </c>
      <c r="K3727" t="s">
        <v>28</v>
      </c>
      <c r="L3727" t="s">
        <v>29</v>
      </c>
      <c r="M3727" t="s">
        <v>36</v>
      </c>
      <c r="N3727" t="s">
        <v>29</v>
      </c>
      <c r="O3727" t="s">
        <v>29</v>
      </c>
      <c r="P3727">
        <v>1</v>
      </c>
      <c r="Q3727">
        <v>32</v>
      </c>
      <c r="R3727">
        <v>400</v>
      </c>
      <c r="S3727" t="str">
        <f>IF(Table1[[#This Row],[Average_Cost_for_two]]&lt;500,"Low",IF(Table1[[#This Row],[Average_Cost_for_two]]&lt;=1500,"Medium","High"))</f>
        <v>Low</v>
      </c>
      <c r="T3727">
        <v>3.7</v>
      </c>
      <c r="U3727">
        <v>2018</v>
      </c>
      <c r="V3727">
        <v>10</v>
      </c>
      <c r="W3727">
        <v>18</v>
      </c>
      <c r="X3727">
        <f>IF(OR(Main!$U3727=0,
       Main!$V3727=0,
       Main!$W3727=0),
   "",
   DATE(Main!$U3727,
        Main!$V3727,
        Main!$W3727)
)</f>
        <v>43391</v>
      </c>
      <c r="Y3727">
        <f>Table1[[#This Row],[Average_Cost_for_two]]*VLOOKUP(Table1[[#This Row],[Currency]],currency!$A$2:$B$10,2,FALSE)</f>
        <v>4.8</v>
      </c>
      <c r="Z3727" t="str">
        <f>VLOOKUP(C3727,country!A:B,2,FALSE)</f>
        <v>India</v>
      </c>
      <c r="AA3727">
        <f t="shared" si="58"/>
        <v>4</v>
      </c>
    </row>
    <row r="3728" spans="1:27" ht="15.75" customHeight="1" x14ac:dyDescent="0.25">
      <c r="A3728">
        <v>8508</v>
      </c>
      <c r="B3728" t="s">
        <v>7431</v>
      </c>
      <c r="C3728">
        <v>1</v>
      </c>
      <c r="D3728" t="s">
        <v>23</v>
      </c>
      <c r="E3728" t="s">
        <v>8115</v>
      </c>
      <c r="F3728" t="s">
        <v>2175</v>
      </c>
      <c r="G3728" t="s">
        <v>2176</v>
      </c>
      <c r="H3728">
        <v>77.079511100000005</v>
      </c>
      <c r="I3728">
        <v>28.6385334</v>
      </c>
      <c r="J3728" t="s">
        <v>830</v>
      </c>
      <c r="K3728" t="s">
        <v>28</v>
      </c>
      <c r="L3728" t="s">
        <v>29</v>
      </c>
      <c r="M3728" t="s">
        <v>29</v>
      </c>
      <c r="N3728" t="s">
        <v>29</v>
      </c>
      <c r="O3728" t="s">
        <v>29</v>
      </c>
      <c r="P3728">
        <v>1</v>
      </c>
      <c r="Q3728">
        <v>17</v>
      </c>
      <c r="R3728">
        <v>400</v>
      </c>
      <c r="S3728" t="str">
        <f>IF(Table1[[#This Row],[Average_Cost_for_two]]&lt;500,"Low",IF(Table1[[#This Row],[Average_Cost_for_two]]&lt;=1500,"Medium","High"))</f>
        <v>Low</v>
      </c>
      <c r="T3728">
        <v>3.1</v>
      </c>
      <c r="U3728">
        <v>2016</v>
      </c>
      <c r="V3728">
        <v>10</v>
      </c>
      <c r="W3728">
        <v>15</v>
      </c>
      <c r="X3728">
        <f>IF(OR(Main!$U3728=0,
       Main!$V3728=0,
       Main!$W3728=0),
   "",
   DATE(Main!$U3728,
        Main!$V3728,
        Main!$W3728)
)</f>
        <v>42658</v>
      </c>
      <c r="Y3728">
        <f>Table1[[#This Row],[Average_Cost_for_two]]*VLOOKUP(Table1[[#This Row],[Currency]],currency!$A$2:$B$10,2,FALSE)</f>
        <v>4.8</v>
      </c>
      <c r="Z3728" t="str">
        <f>VLOOKUP(C3728,country!A:B,2,FALSE)</f>
        <v>India</v>
      </c>
      <c r="AA3728">
        <f t="shared" si="58"/>
        <v>4</v>
      </c>
    </row>
    <row r="3729" spans="1:27" ht="15.75" customHeight="1" x14ac:dyDescent="0.25">
      <c r="A3729">
        <v>1305</v>
      </c>
      <c r="B3729" t="s">
        <v>8116</v>
      </c>
      <c r="C3729">
        <v>1</v>
      </c>
      <c r="D3729" t="s">
        <v>23</v>
      </c>
      <c r="E3729" t="s">
        <v>8117</v>
      </c>
      <c r="F3729" t="s">
        <v>2175</v>
      </c>
      <c r="G3729" t="s">
        <v>2176</v>
      </c>
      <c r="H3729">
        <v>77.070743699999994</v>
      </c>
      <c r="I3729">
        <v>28.64041091</v>
      </c>
      <c r="J3729" t="s">
        <v>580</v>
      </c>
      <c r="K3729" t="s">
        <v>28</v>
      </c>
      <c r="L3729" t="s">
        <v>29</v>
      </c>
      <c r="M3729" t="s">
        <v>29</v>
      </c>
      <c r="N3729" t="s">
        <v>29</v>
      </c>
      <c r="O3729" t="s">
        <v>29</v>
      </c>
      <c r="P3729">
        <v>1</v>
      </c>
      <c r="Q3729">
        <v>37</v>
      </c>
      <c r="R3729">
        <v>400</v>
      </c>
      <c r="S3729" t="str">
        <f>IF(Table1[[#This Row],[Average_Cost_for_two]]&lt;500,"Low",IF(Table1[[#This Row],[Average_Cost_for_two]]&lt;=1500,"Medium","High"))</f>
        <v>Low</v>
      </c>
      <c r="T3729">
        <v>2.8</v>
      </c>
      <c r="U3729">
        <v>2015</v>
      </c>
      <c r="V3729">
        <v>10</v>
      </c>
      <c r="W3729">
        <v>4</v>
      </c>
      <c r="X3729">
        <f>IF(OR(Main!$U3729=0,
       Main!$V3729=0,
       Main!$W3729=0),
   "",
   DATE(Main!$U3729,
        Main!$V3729,
        Main!$W3729)
)</f>
        <v>42281</v>
      </c>
      <c r="Y3729">
        <f>Table1[[#This Row],[Average_Cost_for_two]]*VLOOKUP(Table1[[#This Row],[Currency]],currency!$A$2:$B$10,2,FALSE)</f>
        <v>4.8</v>
      </c>
      <c r="Z3729" t="str">
        <f>VLOOKUP(C3729,country!A:B,2,FALSE)</f>
        <v>India</v>
      </c>
      <c r="AA3729">
        <f t="shared" si="58"/>
        <v>4</v>
      </c>
    </row>
    <row r="3730" spans="1:27" ht="15.75" customHeight="1" x14ac:dyDescent="0.25">
      <c r="A3730">
        <v>313093</v>
      </c>
      <c r="B3730" t="s">
        <v>8118</v>
      </c>
      <c r="C3730">
        <v>1</v>
      </c>
      <c r="D3730" t="s">
        <v>23</v>
      </c>
      <c r="E3730" t="s">
        <v>8119</v>
      </c>
      <c r="F3730" t="s">
        <v>6185</v>
      </c>
      <c r="G3730" t="s">
        <v>6186</v>
      </c>
      <c r="H3730">
        <v>77.1647873</v>
      </c>
      <c r="I3730">
        <v>28.6522346</v>
      </c>
      <c r="J3730" t="s">
        <v>682</v>
      </c>
      <c r="K3730" t="s">
        <v>28</v>
      </c>
      <c r="L3730" t="s">
        <v>29</v>
      </c>
      <c r="M3730" t="s">
        <v>36</v>
      </c>
      <c r="N3730" t="s">
        <v>29</v>
      </c>
      <c r="O3730" t="s">
        <v>29</v>
      </c>
      <c r="P3730">
        <v>1</v>
      </c>
      <c r="Q3730">
        <v>491</v>
      </c>
      <c r="R3730">
        <v>400</v>
      </c>
      <c r="S3730" t="str">
        <f>IF(Table1[[#This Row],[Average_Cost_for_two]]&lt;500,"Low",IF(Table1[[#This Row],[Average_Cost_for_two]]&lt;=1500,"Medium","High"))</f>
        <v>Low</v>
      </c>
      <c r="T3730">
        <v>4.0999999999999996</v>
      </c>
      <c r="U3730">
        <v>2017</v>
      </c>
      <c r="V3730">
        <v>10</v>
      </c>
      <c r="W3730">
        <v>17</v>
      </c>
      <c r="X3730">
        <f>IF(OR(Main!$U3730=0,
       Main!$V3730=0,
       Main!$W3730=0),
   "",
   DATE(Main!$U3730,
        Main!$V3730,
        Main!$W3730)
)</f>
        <v>43025</v>
      </c>
      <c r="Y3730">
        <f>Table1[[#This Row],[Average_Cost_for_two]]*VLOOKUP(Table1[[#This Row],[Currency]],currency!$A$2:$B$10,2,FALSE)</f>
        <v>4.8</v>
      </c>
      <c r="Z3730" t="str">
        <f>VLOOKUP(C3730,country!A:B,2,FALSE)</f>
        <v>India</v>
      </c>
      <c r="AA3730">
        <f t="shared" si="58"/>
        <v>4</v>
      </c>
    </row>
    <row r="3731" spans="1:27" ht="15.75" customHeight="1" x14ac:dyDescent="0.25">
      <c r="A3731">
        <v>311971</v>
      </c>
      <c r="B3731" t="s">
        <v>8120</v>
      </c>
      <c r="C3731">
        <v>1</v>
      </c>
      <c r="D3731" t="s">
        <v>23</v>
      </c>
      <c r="E3731" t="s">
        <v>8121</v>
      </c>
      <c r="F3731" t="s">
        <v>1168</v>
      </c>
      <c r="G3731" t="s">
        <v>1169</v>
      </c>
      <c r="H3731">
        <v>77.206877500000004</v>
      </c>
      <c r="I3731">
        <v>28.559945500000001</v>
      </c>
      <c r="J3731" t="s">
        <v>556</v>
      </c>
      <c r="K3731" t="s">
        <v>28</v>
      </c>
      <c r="L3731" t="s">
        <v>29</v>
      </c>
      <c r="M3731" t="s">
        <v>29</v>
      </c>
      <c r="N3731" t="s">
        <v>29</v>
      </c>
      <c r="O3731" t="s">
        <v>29</v>
      </c>
      <c r="P3731">
        <v>1</v>
      </c>
      <c r="Q3731">
        <v>9</v>
      </c>
      <c r="R3731">
        <v>400</v>
      </c>
      <c r="S3731" t="str">
        <f>IF(Table1[[#This Row],[Average_Cost_for_two]]&lt;500,"Low",IF(Table1[[#This Row],[Average_Cost_for_two]]&lt;=1500,"Medium","High"))</f>
        <v>Low</v>
      </c>
      <c r="T3731">
        <v>3.1</v>
      </c>
      <c r="U3731">
        <v>2012</v>
      </c>
      <c r="V3731">
        <v>10</v>
      </c>
      <c r="W3731">
        <v>24</v>
      </c>
      <c r="X3731">
        <f>IF(OR(Main!$U3731=0,
       Main!$V3731=0,
       Main!$W3731=0),
   "",
   DATE(Main!$U3731,
        Main!$V3731,
        Main!$W3731)
)</f>
        <v>41206</v>
      </c>
      <c r="Y3731">
        <f>Table1[[#This Row],[Average_Cost_for_two]]*VLOOKUP(Table1[[#This Row],[Currency]],currency!$A$2:$B$10,2,FALSE)</f>
        <v>4.8</v>
      </c>
      <c r="Z3731" t="str">
        <f>VLOOKUP(C3731,country!A:B,2,FALSE)</f>
        <v>India</v>
      </c>
      <c r="AA3731">
        <f t="shared" si="58"/>
        <v>4</v>
      </c>
    </row>
    <row r="3732" spans="1:27" ht="15.75" customHeight="1" x14ac:dyDescent="0.25">
      <c r="A3732">
        <v>18241609</v>
      </c>
      <c r="B3732" t="s">
        <v>8122</v>
      </c>
      <c r="C3732">
        <v>1</v>
      </c>
      <c r="D3732" t="s">
        <v>23</v>
      </c>
      <c r="E3732" t="s">
        <v>324</v>
      </c>
      <c r="F3732" t="s">
        <v>323</v>
      </c>
      <c r="G3732" t="s">
        <v>324</v>
      </c>
      <c r="H3732">
        <v>77.176330199999995</v>
      </c>
      <c r="I3732">
        <v>28.697684599999999</v>
      </c>
      <c r="J3732" t="s">
        <v>567</v>
      </c>
      <c r="K3732" t="s">
        <v>28</v>
      </c>
      <c r="L3732" t="s">
        <v>29</v>
      </c>
      <c r="M3732" t="s">
        <v>29</v>
      </c>
      <c r="N3732" t="s">
        <v>29</v>
      </c>
      <c r="O3732" t="s">
        <v>29</v>
      </c>
      <c r="P3732">
        <v>1</v>
      </c>
      <c r="Q3732">
        <v>15</v>
      </c>
      <c r="R3732">
        <v>200</v>
      </c>
      <c r="S3732" t="str">
        <f>IF(Table1[[#This Row],[Average_Cost_for_two]]&lt;500,"Low",IF(Table1[[#This Row],[Average_Cost_for_two]]&lt;=1500,"Medium","High"))</f>
        <v>Low</v>
      </c>
      <c r="T3732">
        <v>3.2</v>
      </c>
      <c r="U3732">
        <v>2017</v>
      </c>
      <c r="V3732">
        <v>9</v>
      </c>
      <c r="W3732">
        <v>3</v>
      </c>
      <c r="X3732">
        <f>IF(OR(Main!$U3732=0,
       Main!$V3732=0,
       Main!$W3732=0),
   "",
   DATE(Main!$U3732,
        Main!$V3732,
        Main!$W3732)
)</f>
        <v>42981</v>
      </c>
      <c r="Y3732">
        <f>Table1[[#This Row],[Average_Cost_for_two]]*VLOOKUP(Table1[[#This Row],[Currency]],currency!$A$2:$B$10,2,FALSE)</f>
        <v>2.4</v>
      </c>
      <c r="Z3732" t="str">
        <f>VLOOKUP(C3732,country!A:B,2,FALSE)</f>
        <v>India</v>
      </c>
      <c r="AA3732">
        <f t="shared" si="58"/>
        <v>3</v>
      </c>
    </row>
    <row r="3733" spans="1:27" ht="15.75" customHeight="1" x14ac:dyDescent="0.25">
      <c r="A3733">
        <v>8743</v>
      </c>
      <c r="B3733" t="s">
        <v>1275</v>
      </c>
      <c r="C3733">
        <v>1</v>
      </c>
      <c r="D3733" t="s">
        <v>23</v>
      </c>
      <c r="E3733" t="s">
        <v>8123</v>
      </c>
      <c r="F3733" t="s">
        <v>323</v>
      </c>
      <c r="G3733" t="s">
        <v>324</v>
      </c>
      <c r="H3733">
        <v>77.171477800000005</v>
      </c>
      <c r="I3733">
        <v>28.693189499999999</v>
      </c>
      <c r="J3733" t="s">
        <v>567</v>
      </c>
      <c r="K3733" t="s">
        <v>28</v>
      </c>
      <c r="L3733" t="s">
        <v>29</v>
      </c>
      <c r="M3733" t="s">
        <v>29</v>
      </c>
      <c r="N3733" t="s">
        <v>29</v>
      </c>
      <c r="O3733" t="s">
        <v>29</v>
      </c>
      <c r="P3733">
        <v>1</v>
      </c>
      <c r="Q3733">
        <v>10</v>
      </c>
      <c r="R3733">
        <v>200</v>
      </c>
      <c r="S3733" t="str">
        <f>IF(Table1[[#This Row],[Average_Cost_for_two]]&lt;500,"Low",IF(Table1[[#This Row],[Average_Cost_for_two]]&lt;=1500,"Medium","High"))</f>
        <v>Low</v>
      </c>
      <c r="T3733">
        <v>3</v>
      </c>
      <c r="U3733">
        <v>2010</v>
      </c>
      <c r="V3733">
        <v>9</v>
      </c>
      <c r="W3733">
        <v>10</v>
      </c>
      <c r="X3733">
        <f>IF(OR(Main!$U3733=0,
       Main!$V3733=0,
       Main!$W3733=0),
   "",
   DATE(Main!$U3733,
        Main!$V3733,
        Main!$W3733)
)</f>
        <v>40431</v>
      </c>
      <c r="Y3733">
        <f>Table1[[#This Row],[Average_Cost_for_two]]*VLOOKUP(Table1[[#This Row],[Currency]],currency!$A$2:$B$10,2,FALSE)</f>
        <v>2.4</v>
      </c>
      <c r="Z3733" t="str">
        <f>VLOOKUP(C3733,country!A:B,2,FALSE)</f>
        <v>India</v>
      </c>
      <c r="AA3733">
        <f t="shared" si="58"/>
        <v>3</v>
      </c>
    </row>
    <row r="3734" spans="1:27" ht="15.75" customHeight="1" x14ac:dyDescent="0.25">
      <c r="A3734">
        <v>18294263</v>
      </c>
      <c r="B3734" t="s">
        <v>8124</v>
      </c>
      <c r="C3734">
        <v>1</v>
      </c>
      <c r="D3734" t="s">
        <v>23</v>
      </c>
      <c r="E3734" t="s">
        <v>8125</v>
      </c>
      <c r="F3734" t="s">
        <v>974</v>
      </c>
      <c r="G3734" t="s">
        <v>975</v>
      </c>
      <c r="H3734">
        <v>77.232139500000002</v>
      </c>
      <c r="I3734">
        <v>28.629655199999998</v>
      </c>
      <c r="J3734" t="s">
        <v>8126</v>
      </c>
      <c r="K3734" t="s">
        <v>28</v>
      </c>
      <c r="L3734" t="s">
        <v>29</v>
      </c>
      <c r="M3734" t="s">
        <v>29</v>
      </c>
      <c r="N3734" t="s">
        <v>29</v>
      </c>
      <c r="O3734" t="s">
        <v>29</v>
      </c>
      <c r="P3734">
        <v>1</v>
      </c>
      <c r="Q3734">
        <v>4</v>
      </c>
      <c r="R3734">
        <v>200</v>
      </c>
      <c r="S3734" t="str">
        <f>IF(Table1[[#This Row],[Average_Cost_for_two]]&lt;500,"Low",IF(Table1[[#This Row],[Average_Cost_for_two]]&lt;=1500,"Medium","High"))</f>
        <v>Low</v>
      </c>
      <c r="T3734">
        <v>3</v>
      </c>
      <c r="U3734">
        <v>2015</v>
      </c>
      <c r="V3734">
        <v>9</v>
      </c>
      <c r="W3734">
        <v>16</v>
      </c>
      <c r="X3734">
        <f>IF(OR(Main!$U3734=0,
       Main!$V3734=0,
       Main!$W3734=0),
   "",
   DATE(Main!$U3734,
        Main!$V3734,
        Main!$W3734)
)</f>
        <v>42263</v>
      </c>
      <c r="Y3734">
        <f>Table1[[#This Row],[Average_Cost_for_two]]*VLOOKUP(Table1[[#This Row],[Currency]],currency!$A$2:$B$10,2,FALSE)</f>
        <v>2.4</v>
      </c>
      <c r="Z3734" t="str">
        <f>VLOOKUP(C3734,country!A:B,2,FALSE)</f>
        <v>India</v>
      </c>
      <c r="AA3734">
        <f t="shared" si="58"/>
        <v>3</v>
      </c>
    </row>
    <row r="3735" spans="1:27" ht="15.75" customHeight="1" x14ac:dyDescent="0.25">
      <c r="A3735">
        <v>7643</v>
      </c>
      <c r="B3735" t="s">
        <v>8127</v>
      </c>
      <c r="C3735">
        <v>1</v>
      </c>
      <c r="D3735" t="s">
        <v>23</v>
      </c>
      <c r="E3735" t="s">
        <v>8128</v>
      </c>
      <c r="F3735" t="s">
        <v>1024</v>
      </c>
      <c r="G3735" t="s">
        <v>1025</v>
      </c>
      <c r="H3735">
        <v>77.186708199999998</v>
      </c>
      <c r="I3735">
        <v>28.602426300000001</v>
      </c>
      <c r="J3735" t="s">
        <v>523</v>
      </c>
      <c r="K3735" t="s">
        <v>28</v>
      </c>
      <c r="L3735" t="s">
        <v>29</v>
      </c>
      <c r="M3735" t="s">
        <v>29</v>
      </c>
      <c r="N3735" t="s">
        <v>29</v>
      </c>
      <c r="O3735" t="s">
        <v>29</v>
      </c>
      <c r="P3735">
        <v>1</v>
      </c>
      <c r="Q3735">
        <v>5</v>
      </c>
      <c r="R3735">
        <v>200</v>
      </c>
      <c r="S3735" t="str">
        <f>IF(Table1[[#This Row],[Average_Cost_for_two]]&lt;500,"Low",IF(Table1[[#This Row],[Average_Cost_for_two]]&lt;=1500,"Medium","High"))</f>
        <v>Low</v>
      </c>
      <c r="T3735">
        <v>2.8</v>
      </c>
      <c r="U3735">
        <v>2013</v>
      </c>
      <c r="V3735">
        <v>9</v>
      </c>
      <c r="W3735">
        <v>1</v>
      </c>
      <c r="X3735">
        <f>IF(OR(Main!$U3735=0,
       Main!$V3735=0,
       Main!$W3735=0),
   "",
   DATE(Main!$U3735,
        Main!$V3735,
        Main!$W3735)
)</f>
        <v>41518</v>
      </c>
      <c r="Y3735">
        <f>Table1[[#This Row],[Average_Cost_for_two]]*VLOOKUP(Table1[[#This Row],[Currency]],currency!$A$2:$B$10,2,FALSE)</f>
        <v>2.4</v>
      </c>
      <c r="Z3735" t="str">
        <f>VLOOKUP(C3735,country!A:B,2,FALSE)</f>
        <v>India</v>
      </c>
      <c r="AA3735">
        <f t="shared" si="58"/>
        <v>3</v>
      </c>
    </row>
    <row r="3736" spans="1:27" ht="15.75" customHeight="1" x14ac:dyDescent="0.25">
      <c r="A3736">
        <v>18312478</v>
      </c>
      <c r="B3736" t="s">
        <v>8129</v>
      </c>
      <c r="C3736">
        <v>1</v>
      </c>
      <c r="D3736" t="s">
        <v>23</v>
      </c>
      <c r="E3736" t="s">
        <v>8130</v>
      </c>
      <c r="F3736" t="s">
        <v>904</v>
      </c>
      <c r="G3736" t="s">
        <v>905</v>
      </c>
      <c r="H3736">
        <v>77.173710200000002</v>
      </c>
      <c r="I3736">
        <v>28.644700199999999</v>
      </c>
      <c r="J3736" t="s">
        <v>562</v>
      </c>
      <c r="K3736" t="s">
        <v>28</v>
      </c>
      <c r="L3736" t="s">
        <v>29</v>
      </c>
      <c r="M3736" t="s">
        <v>29</v>
      </c>
      <c r="N3736" t="s">
        <v>29</v>
      </c>
      <c r="O3736" t="s">
        <v>29</v>
      </c>
      <c r="P3736">
        <v>1</v>
      </c>
      <c r="Q3736">
        <v>5</v>
      </c>
      <c r="R3736">
        <v>200</v>
      </c>
      <c r="S3736" t="str">
        <f>IF(Table1[[#This Row],[Average_Cost_for_two]]&lt;500,"Low",IF(Table1[[#This Row],[Average_Cost_for_two]]&lt;=1500,"Medium","High"))</f>
        <v>Low</v>
      </c>
      <c r="T3736">
        <v>3.1</v>
      </c>
      <c r="U3736">
        <v>2013</v>
      </c>
      <c r="V3736">
        <v>9</v>
      </c>
      <c r="W3736">
        <v>19</v>
      </c>
      <c r="X3736">
        <f>IF(OR(Main!$U3736=0,
       Main!$V3736=0,
       Main!$W3736=0),
   "",
   DATE(Main!$U3736,
        Main!$V3736,
        Main!$W3736)
)</f>
        <v>41536</v>
      </c>
      <c r="Y3736">
        <f>Table1[[#This Row],[Average_Cost_for_two]]*VLOOKUP(Table1[[#This Row],[Currency]],currency!$A$2:$B$10,2,FALSE)</f>
        <v>2.4</v>
      </c>
      <c r="Z3736" t="str">
        <f>VLOOKUP(C3736,country!A:B,2,FALSE)</f>
        <v>India</v>
      </c>
      <c r="AA3736">
        <f t="shared" si="58"/>
        <v>3</v>
      </c>
    </row>
    <row r="3737" spans="1:27" ht="15.75" customHeight="1" x14ac:dyDescent="0.25">
      <c r="A3737">
        <v>305166</v>
      </c>
      <c r="B3737" t="s">
        <v>7171</v>
      </c>
      <c r="C3737">
        <v>1</v>
      </c>
      <c r="D3737" t="s">
        <v>23</v>
      </c>
      <c r="E3737" t="s">
        <v>8131</v>
      </c>
      <c r="F3737" t="s">
        <v>1973</v>
      </c>
      <c r="G3737" t="s">
        <v>1972</v>
      </c>
      <c r="H3737">
        <v>77.233743399999994</v>
      </c>
      <c r="I3737">
        <v>28.550003</v>
      </c>
      <c r="J3737" t="s">
        <v>523</v>
      </c>
      <c r="K3737" t="s">
        <v>28</v>
      </c>
      <c r="L3737" t="s">
        <v>29</v>
      </c>
      <c r="M3737" t="s">
        <v>29</v>
      </c>
      <c r="N3737" t="s">
        <v>29</v>
      </c>
      <c r="O3737" t="s">
        <v>29</v>
      </c>
      <c r="P3737">
        <v>1</v>
      </c>
      <c r="Q3737">
        <v>66</v>
      </c>
      <c r="R3737">
        <v>200</v>
      </c>
      <c r="S3737" t="str">
        <f>IF(Table1[[#This Row],[Average_Cost_for_two]]&lt;500,"Low",IF(Table1[[#This Row],[Average_Cost_for_two]]&lt;=1500,"Medium","High"))</f>
        <v>Low</v>
      </c>
      <c r="T3737">
        <v>3.6</v>
      </c>
      <c r="U3737">
        <v>2014</v>
      </c>
      <c r="V3737">
        <v>9</v>
      </c>
      <c r="W3737">
        <v>17</v>
      </c>
      <c r="X3737">
        <f>IF(OR(Main!$U3737=0,
       Main!$V3737=0,
       Main!$W3737=0),
   "",
   DATE(Main!$U3737,
        Main!$V3737,
        Main!$W3737)
)</f>
        <v>41899</v>
      </c>
      <c r="Y3737">
        <f>Table1[[#This Row],[Average_Cost_for_two]]*VLOOKUP(Table1[[#This Row],[Currency]],currency!$A$2:$B$10,2,FALSE)</f>
        <v>2.4</v>
      </c>
      <c r="Z3737" t="str">
        <f>VLOOKUP(C3737,country!A:B,2,FALSE)</f>
        <v>India</v>
      </c>
      <c r="AA3737">
        <f t="shared" si="58"/>
        <v>3</v>
      </c>
    </row>
    <row r="3738" spans="1:27" ht="15.75" customHeight="1" x14ac:dyDescent="0.25">
      <c r="A3738">
        <v>18427209</v>
      </c>
      <c r="B3738" t="s">
        <v>8132</v>
      </c>
      <c r="C3738">
        <v>1</v>
      </c>
      <c r="D3738" t="s">
        <v>23</v>
      </c>
      <c r="E3738" t="s">
        <v>246</v>
      </c>
      <c r="F3738" t="s">
        <v>159</v>
      </c>
      <c r="G3738" t="s">
        <v>160</v>
      </c>
      <c r="H3738">
        <v>77.203929000000002</v>
      </c>
      <c r="I3738">
        <v>28.541450399999999</v>
      </c>
      <c r="J3738" t="s">
        <v>708</v>
      </c>
      <c r="K3738" t="s">
        <v>28</v>
      </c>
      <c r="L3738" t="s">
        <v>29</v>
      </c>
      <c r="M3738" t="s">
        <v>29</v>
      </c>
      <c r="N3738" t="s">
        <v>29</v>
      </c>
      <c r="O3738" t="s">
        <v>29</v>
      </c>
      <c r="P3738">
        <v>1</v>
      </c>
      <c r="Q3738">
        <v>1</v>
      </c>
      <c r="R3738">
        <v>200</v>
      </c>
      <c r="S3738" t="str">
        <f>IF(Table1[[#This Row],[Average_Cost_for_two]]&lt;500,"Low",IF(Table1[[#This Row],[Average_Cost_for_two]]&lt;=1500,"Medium","High"))</f>
        <v>Low</v>
      </c>
      <c r="T3738">
        <v>1</v>
      </c>
      <c r="U3738">
        <v>2011</v>
      </c>
      <c r="V3738">
        <v>9</v>
      </c>
      <c r="W3738">
        <v>6</v>
      </c>
      <c r="X3738">
        <f>IF(OR(Main!$U3738=0,
       Main!$V3738=0,
       Main!$W3738=0),
   "",
   DATE(Main!$U3738,
        Main!$V3738,
        Main!$W3738)
)</f>
        <v>40792</v>
      </c>
      <c r="Y3738">
        <f>Table1[[#This Row],[Average_Cost_for_two]]*VLOOKUP(Table1[[#This Row],[Currency]],currency!$A$2:$B$10,2,FALSE)</f>
        <v>2.4</v>
      </c>
      <c r="Z3738" t="str">
        <f>VLOOKUP(C3738,country!A:B,2,FALSE)</f>
        <v>India</v>
      </c>
      <c r="AA3738">
        <f t="shared" si="58"/>
        <v>3</v>
      </c>
    </row>
    <row r="3739" spans="1:27" ht="15.75" customHeight="1" x14ac:dyDescent="0.25">
      <c r="A3739">
        <v>3392</v>
      </c>
      <c r="B3739" t="s">
        <v>8133</v>
      </c>
      <c r="C3739">
        <v>1</v>
      </c>
      <c r="D3739" t="s">
        <v>23</v>
      </c>
      <c r="E3739" t="s">
        <v>8134</v>
      </c>
      <c r="F3739" t="s">
        <v>1725</v>
      </c>
      <c r="G3739" t="s">
        <v>1726</v>
      </c>
      <c r="H3739">
        <v>77.194321700000003</v>
      </c>
      <c r="I3739">
        <v>28.553329999999999</v>
      </c>
      <c r="J3739" t="s">
        <v>500</v>
      </c>
      <c r="K3739" t="s">
        <v>28</v>
      </c>
      <c r="L3739" t="s">
        <v>29</v>
      </c>
      <c r="M3739" t="s">
        <v>29</v>
      </c>
      <c r="N3739" t="s">
        <v>29</v>
      </c>
      <c r="O3739" t="s">
        <v>29</v>
      </c>
      <c r="P3739">
        <v>1</v>
      </c>
      <c r="Q3739">
        <v>542</v>
      </c>
      <c r="R3739">
        <v>200</v>
      </c>
      <c r="S3739" t="str">
        <f>IF(Table1[[#This Row],[Average_Cost_for_two]]&lt;500,"Low",IF(Table1[[#This Row],[Average_Cost_for_two]]&lt;=1500,"Medium","High"))</f>
        <v>Low</v>
      </c>
      <c r="T3739">
        <v>4.2</v>
      </c>
      <c r="U3739">
        <v>2016</v>
      </c>
      <c r="V3739">
        <v>9</v>
      </c>
      <c r="W3739">
        <v>17</v>
      </c>
      <c r="X3739">
        <f>IF(OR(Main!$U3739=0,
       Main!$V3739=0,
       Main!$W3739=0),
   "",
   DATE(Main!$U3739,
        Main!$V3739,
        Main!$W3739)
)</f>
        <v>42630</v>
      </c>
      <c r="Y3739">
        <f>Table1[[#This Row],[Average_Cost_for_two]]*VLOOKUP(Table1[[#This Row],[Currency]],currency!$A$2:$B$10,2,FALSE)</f>
        <v>2.4</v>
      </c>
      <c r="Z3739" t="str">
        <f>VLOOKUP(C3739,country!A:B,2,FALSE)</f>
        <v>India</v>
      </c>
      <c r="AA3739">
        <f t="shared" si="58"/>
        <v>3</v>
      </c>
    </row>
    <row r="3740" spans="1:27" ht="15.75" customHeight="1" x14ac:dyDescent="0.25">
      <c r="A3740">
        <v>5420</v>
      </c>
      <c r="B3740" t="s">
        <v>8135</v>
      </c>
      <c r="C3740">
        <v>1</v>
      </c>
      <c r="D3740" t="s">
        <v>23</v>
      </c>
      <c r="E3740" t="s">
        <v>8136</v>
      </c>
      <c r="F3740" t="s">
        <v>2930</v>
      </c>
      <c r="G3740" t="s">
        <v>2931</v>
      </c>
      <c r="H3740">
        <v>77.096880299999995</v>
      </c>
      <c r="I3740">
        <v>28.635389100000001</v>
      </c>
      <c r="J3740" t="s">
        <v>855</v>
      </c>
      <c r="K3740" t="s">
        <v>28</v>
      </c>
      <c r="L3740" t="s">
        <v>29</v>
      </c>
      <c r="M3740" t="s">
        <v>29</v>
      </c>
      <c r="N3740" t="s">
        <v>29</v>
      </c>
      <c r="O3740" t="s">
        <v>29</v>
      </c>
      <c r="P3740">
        <v>1</v>
      </c>
      <c r="Q3740">
        <v>25</v>
      </c>
      <c r="R3740">
        <v>200</v>
      </c>
      <c r="S3740" t="str">
        <f>IF(Table1[[#This Row],[Average_Cost_for_two]]&lt;500,"Low",IF(Table1[[#This Row],[Average_Cost_for_two]]&lt;=1500,"Medium","High"))</f>
        <v>Low</v>
      </c>
      <c r="T3740">
        <v>3.4</v>
      </c>
      <c r="U3740">
        <v>2012</v>
      </c>
      <c r="V3740">
        <v>9</v>
      </c>
      <c r="W3740">
        <v>13</v>
      </c>
      <c r="X3740">
        <f>IF(OR(Main!$U3740=0,
       Main!$V3740=0,
       Main!$W3740=0),
   "",
   DATE(Main!$U3740,
        Main!$V3740,
        Main!$W3740)
)</f>
        <v>41165</v>
      </c>
      <c r="Y3740">
        <f>Table1[[#This Row],[Average_Cost_for_two]]*VLOOKUP(Table1[[#This Row],[Currency]],currency!$A$2:$B$10,2,FALSE)</f>
        <v>2.4</v>
      </c>
      <c r="Z3740" t="str">
        <f>VLOOKUP(C3740,country!A:B,2,FALSE)</f>
        <v>India</v>
      </c>
      <c r="AA3740">
        <f t="shared" si="58"/>
        <v>3</v>
      </c>
    </row>
    <row r="3741" spans="1:27" ht="15.75" customHeight="1" x14ac:dyDescent="0.25">
      <c r="A3741">
        <v>18349910</v>
      </c>
      <c r="B3741" t="s">
        <v>8137</v>
      </c>
      <c r="C3741">
        <v>1</v>
      </c>
      <c r="D3741" t="s">
        <v>23</v>
      </c>
      <c r="E3741" t="s">
        <v>8138</v>
      </c>
      <c r="F3741" t="s">
        <v>219</v>
      </c>
      <c r="G3741" t="s">
        <v>220</v>
      </c>
      <c r="H3741">
        <v>77.233914200000001</v>
      </c>
      <c r="I3741">
        <v>28.647296900000001</v>
      </c>
      <c r="J3741" t="s">
        <v>533</v>
      </c>
      <c r="K3741" t="s">
        <v>28</v>
      </c>
      <c r="L3741" t="s">
        <v>29</v>
      </c>
      <c r="M3741" t="s">
        <v>29</v>
      </c>
      <c r="N3741" t="s">
        <v>29</v>
      </c>
      <c r="O3741" t="s">
        <v>29</v>
      </c>
      <c r="P3741">
        <v>1</v>
      </c>
      <c r="Q3741">
        <v>12</v>
      </c>
      <c r="R3741">
        <v>200</v>
      </c>
      <c r="S3741" t="str">
        <f>IF(Table1[[#This Row],[Average_Cost_for_two]]&lt;500,"Low",IF(Table1[[#This Row],[Average_Cost_for_two]]&lt;=1500,"Medium","High"))</f>
        <v>Low</v>
      </c>
      <c r="T3741">
        <v>3.4</v>
      </c>
      <c r="U3741">
        <v>2012</v>
      </c>
      <c r="V3741">
        <v>9</v>
      </c>
      <c r="W3741">
        <v>5</v>
      </c>
      <c r="X3741">
        <f>IF(OR(Main!$U3741=0,
       Main!$V3741=0,
       Main!$W3741=0),
   "",
   DATE(Main!$U3741,
        Main!$V3741,
        Main!$W3741)
)</f>
        <v>41157</v>
      </c>
      <c r="Y3741">
        <f>Table1[[#This Row],[Average_Cost_for_two]]*VLOOKUP(Table1[[#This Row],[Currency]],currency!$A$2:$B$10,2,FALSE)</f>
        <v>2.4</v>
      </c>
      <c r="Z3741" t="str">
        <f>VLOOKUP(C3741,country!A:B,2,FALSE)</f>
        <v>India</v>
      </c>
      <c r="AA3741">
        <f t="shared" si="58"/>
        <v>3</v>
      </c>
    </row>
    <row r="3742" spans="1:27" ht="15.75" customHeight="1" x14ac:dyDescent="0.25">
      <c r="A3742">
        <v>302884</v>
      </c>
      <c r="B3742" t="s">
        <v>8139</v>
      </c>
      <c r="C3742">
        <v>1</v>
      </c>
      <c r="D3742" t="s">
        <v>23</v>
      </c>
      <c r="E3742" t="s">
        <v>8140</v>
      </c>
      <c r="F3742" t="s">
        <v>1624</v>
      </c>
      <c r="G3742" t="s">
        <v>1625</v>
      </c>
      <c r="H3742">
        <v>77.259268129999995</v>
      </c>
      <c r="I3742">
        <v>28.539305039999999</v>
      </c>
      <c r="J3742" t="s">
        <v>4496</v>
      </c>
      <c r="K3742" t="s">
        <v>28</v>
      </c>
      <c r="L3742" t="s">
        <v>29</v>
      </c>
      <c r="M3742" t="s">
        <v>36</v>
      </c>
      <c r="N3742" t="s">
        <v>29</v>
      </c>
      <c r="O3742" t="s">
        <v>29</v>
      </c>
      <c r="P3742">
        <v>1</v>
      </c>
      <c r="Q3742">
        <v>28</v>
      </c>
      <c r="R3742">
        <v>200</v>
      </c>
      <c r="S3742" t="str">
        <f>IF(Table1[[#This Row],[Average_Cost_for_two]]&lt;500,"Low",IF(Table1[[#This Row],[Average_Cost_for_two]]&lt;=1500,"Medium","High"))</f>
        <v>Low</v>
      </c>
      <c r="T3742">
        <v>3.1</v>
      </c>
      <c r="U3742">
        <v>2015</v>
      </c>
      <c r="V3742">
        <v>9</v>
      </c>
      <c r="W3742">
        <v>13</v>
      </c>
      <c r="X3742">
        <f>IF(OR(Main!$U3742=0,
       Main!$V3742=0,
       Main!$W3742=0),
   "",
   DATE(Main!$U3742,
        Main!$V3742,
        Main!$W3742)
)</f>
        <v>42260</v>
      </c>
      <c r="Y3742">
        <f>Table1[[#This Row],[Average_Cost_for_two]]*VLOOKUP(Table1[[#This Row],[Currency]],currency!$A$2:$B$10,2,FALSE)</f>
        <v>2.4</v>
      </c>
      <c r="Z3742" t="str">
        <f>VLOOKUP(C3742,country!A:B,2,FALSE)</f>
        <v>India</v>
      </c>
      <c r="AA3742">
        <f t="shared" si="58"/>
        <v>3</v>
      </c>
    </row>
    <row r="3743" spans="1:27" ht="15.75" customHeight="1" x14ac:dyDescent="0.25">
      <c r="A3743">
        <v>312003</v>
      </c>
      <c r="B3743" t="s">
        <v>8141</v>
      </c>
      <c r="C3743">
        <v>1</v>
      </c>
      <c r="D3743" t="s">
        <v>23</v>
      </c>
      <c r="E3743" t="s">
        <v>8142</v>
      </c>
      <c r="F3743" t="s">
        <v>253</v>
      </c>
      <c r="G3743" t="s">
        <v>254</v>
      </c>
      <c r="H3743">
        <v>77.190558980000006</v>
      </c>
      <c r="I3743">
        <v>28.65467653</v>
      </c>
      <c r="J3743" t="s">
        <v>708</v>
      </c>
      <c r="K3743" t="s">
        <v>28</v>
      </c>
      <c r="L3743" t="s">
        <v>29</v>
      </c>
      <c r="M3743" t="s">
        <v>29</v>
      </c>
      <c r="N3743" t="s">
        <v>29</v>
      </c>
      <c r="O3743" t="s">
        <v>29</v>
      </c>
      <c r="P3743">
        <v>1</v>
      </c>
      <c r="Q3743">
        <v>74</v>
      </c>
      <c r="R3743">
        <v>200</v>
      </c>
      <c r="S3743" t="str">
        <f>IF(Table1[[#This Row],[Average_Cost_for_two]]&lt;500,"Low",IF(Table1[[#This Row],[Average_Cost_for_two]]&lt;=1500,"Medium","High"))</f>
        <v>Low</v>
      </c>
      <c r="T3743">
        <v>4</v>
      </c>
      <c r="U3743">
        <v>2016</v>
      </c>
      <c r="V3743">
        <v>9</v>
      </c>
      <c r="W3743">
        <v>25</v>
      </c>
      <c r="X3743">
        <f>IF(OR(Main!$U3743=0,
       Main!$V3743=0,
       Main!$W3743=0),
   "",
   DATE(Main!$U3743,
        Main!$V3743,
        Main!$W3743)
)</f>
        <v>42638</v>
      </c>
      <c r="Y3743">
        <f>Table1[[#This Row],[Average_Cost_for_two]]*VLOOKUP(Table1[[#This Row],[Currency]],currency!$A$2:$B$10,2,FALSE)</f>
        <v>2.4</v>
      </c>
      <c r="Z3743" t="str">
        <f>VLOOKUP(C3743,country!A:B,2,FALSE)</f>
        <v>India</v>
      </c>
      <c r="AA3743">
        <f t="shared" si="58"/>
        <v>3</v>
      </c>
    </row>
    <row r="3744" spans="1:27" ht="15.75" customHeight="1" x14ac:dyDescent="0.25">
      <c r="A3744">
        <v>309481</v>
      </c>
      <c r="B3744" t="s">
        <v>8143</v>
      </c>
      <c r="C3744">
        <v>1</v>
      </c>
      <c r="D3744" t="s">
        <v>23</v>
      </c>
      <c r="E3744" t="s">
        <v>8144</v>
      </c>
      <c r="F3744" t="s">
        <v>163</v>
      </c>
      <c r="G3744" t="s">
        <v>164</v>
      </c>
      <c r="H3744">
        <v>77.273885899999996</v>
      </c>
      <c r="I3744">
        <v>28.658071799999998</v>
      </c>
      <c r="J3744" t="s">
        <v>682</v>
      </c>
      <c r="K3744" t="s">
        <v>28</v>
      </c>
      <c r="L3744" t="s">
        <v>29</v>
      </c>
      <c r="M3744" t="s">
        <v>29</v>
      </c>
      <c r="N3744" t="s">
        <v>29</v>
      </c>
      <c r="O3744" t="s">
        <v>29</v>
      </c>
      <c r="P3744">
        <v>1</v>
      </c>
      <c r="Q3744">
        <v>13</v>
      </c>
      <c r="R3744">
        <v>200</v>
      </c>
      <c r="S3744" t="str">
        <f>IF(Table1[[#This Row],[Average_Cost_for_two]]&lt;500,"Low",IF(Table1[[#This Row],[Average_Cost_for_two]]&lt;=1500,"Medium","High"))</f>
        <v>Low</v>
      </c>
      <c r="T3744">
        <v>3.1</v>
      </c>
      <c r="U3744">
        <v>2011</v>
      </c>
      <c r="V3744">
        <v>9</v>
      </c>
      <c r="W3744">
        <v>7</v>
      </c>
      <c r="X3744">
        <f>IF(OR(Main!$U3744=0,
       Main!$V3744=0,
       Main!$W3744=0),
   "",
   DATE(Main!$U3744,
        Main!$V3744,
        Main!$W3744)
)</f>
        <v>40793</v>
      </c>
      <c r="Y3744">
        <f>Table1[[#This Row],[Average_Cost_for_two]]*VLOOKUP(Table1[[#This Row],[Currency]],currency!$A$2:$B$10,2,FALSE)</f>
        <v>2.4</v>
      </c>
      <c r="Z3744" t="str">
        <f>VLOOKUP(C3744,country!A:B,2,FALSE)</f>
        <v>India</v>
      </c>
      <c r="AA3744">
        <f t="shared" si="58"/>
        <v>3</v>
      </c>
    </row>
    <row r="3745" spans="1:27" ht="15.75" customHeight="1" x14ac:dyDescent="0.25">
      <c r="A3745">
        <v>311949</v>
      </c>
      <c r="B3745" t="s">
        <v>8145</v>
      </c>
      <c r="C3745">
        <v>1</v>
      </c>
      <c r="D3745" t="s">
        <v>23</v>
      </c>
      <c r="E3745" t="s">
        <v>8146</v>
      </c>
      <c r="F3745" t="s">
        <v>685</v>
      </c>
      <c r="G3745" t="s">
        <v>686</v>
      </c>
      <c r="H3745">
        <v>77.278284999999997</v>
      </c>
      <c r="I3745">
        <v>28.631552800000001</v>
      </c>
      <c r="J3745" t="s">
        <v>480</v>
      </c>
      <c r="K3745" t="s">
        <v>28</v>
      </c>
      <c r="L3745" t="s">
        <v>29</v>
      </c>
      <c r="M3745" t="s">
        <v>29</v>
      </c>
      <c r="N3745" t="s">
        <v>29</v>
      </c>
      <c r="O3745" t="s">
        <v>29</v>
      </c>
      <c r="P3745">
        <v>1</v>
      </c>
      <c r="Q3745">
        <v>7</v>
      </c>
      <c r="R3745">
        <v>200</v>
      </c>
      <c r="S3745" t="str">
        <f>IF(Table1[[#This Row],[Average_Cost_for_two]]&lt;500,"Low",IF(Table1[[#This Row],[Average_Cost_for_two]]&lt;=1500,"Medium","High"))</f>
        <v>Low</v>
      </c>
      <c r="T3745">
        <v>3</v>
      </c>
      <c r="U3745">
        <v>2016</v>
      </c>
      <c r="V3745">
        <v>9</v>
      </c>
      <c r="W3745">
        <v>1</v>
      </c>
      <c r="X3745">
        <f>IF(OR(Main!$U3745=0,
       Main!$V3745=0,
       Main!$W3745=0),
   "",
   DATE(Main!$U3745,
        Main!$V3745,
        Main!$W3745)
)</f>
        <v>42614</v>
      </c>
      <c r="Y3745">
        <f>Table1[[#This Row],[Average_Cost_for_two]]*VLOOKUP(Table1[[#This Row],[Currency]],currency!$A$2:$B$10,2,FALSE)</f>
        <v>2.4</v>
      </c>
      <c r="Z3745" t="str">
        <f>VLOOKUP(C3745,country!A:B,2,FALSE)</f>
        <v>India</v>
      </c>
      <c r="AA3745">
        <f t="shared" si="58"/>
        <v>3</v>
      </c>
    </row>
    <row r="3746" spans="1:27" ht="15.75" customHeight="1" x14ac:dyDescent="0.25">
      <c r="A3746">
        <v>2995</v>
      </c>
      <c r="B3746" t="s">
        <v>8147</v>
      </c>
      <c r="C3746">
        <v>1</v>
      </c>
      <c r="D3746" t="s">
        <v>23</v>
      </c>
      <c r="E3746" t="s">
        <v>8148</v>
      </c>
      <c r="F3746" t="s">
        <v>3076</v>
      </c>
      <c r="G3746" t="s">
        <v>3077</v>
      </c>
      <c r="H3746">
        <v>77.296850000000006</v>
      </c>
      <c r="I3746">
        <v>28.541272800000002</v>
      </c>
      <c r="J3746" t="s">
        <v>855</v>
      </c>
      <c r="K3746" t="s">
        <v>28</v>
      </c>
      <c r="L3746" t="s">
        <v>29</v>
      </c>
      <c r="M3746" t="s">
        <v>29</v>
      </c>
      <c r="N3746" t="s">
        <v>29</v>
      </c>
      <c r="O3746" t="s">
        <v>29</v>
      </c>
      <c r="P3746">
        <v>1</v>
      </c>
      <c r="Q3746">
        <v>15</v>
      </c>
      <c r="R3746">
        <v>200</v>
      </c>
      <c r="S3746" t="str">
        <f>IF(Table1[[#This Row],[Average_Cost_for_two]]&lt;500,"Low",IF(Table1[[#This Row],[Average_Cost_for_two]]&lt;=1500,"Medium","High"))</f>
        <v>Low</v>
      </c>
      <c r="T3746">
        <v>3.2</v>
      </c>
      <c r="U3746">
        <v>2011</v>
      </c>
      <c r="V3746">
        <v>9</v>
      </c>
      <c r="W3746">
        <v>6</v>
      </c>
      <c r="X3746">
        <f>IF(OR(Main!$U3746=0,
       Main!$V3746=0,
       Main!$W3746=0),
   "",
   DATE(Main!$U3746,
        Main!$V3746,
        Main!$W3746)
)</f>
        <v>40792</v>
      </c>
      <c r="Y3746">
        <f>Table1[[#This Row],[Average_Cost_for_two]]*VLOOKUP(Table1[[#This Row],[Currency]],currency!$A$2:$B$10,2,FALSE)</f>
        <v>2.4</v>
      </c>
      <c r="Z3746" t="str">
        <f>VLOOKUP(C3746,country!A:B,2,FALSE)</f>
        <v>India</v>
      </c>
      <c r="AA3746">
        <f t="shared" si="58"/>
        <v>3</v>
      </c>
    </row>
    <row r="3747" spans="1:27" ht="15.75" customHeight="1" x14ac:dyDescent="0.25">
      <c r="A3747">
        <v>312703</v>
      </c>
      <c r="B3747" t="s">
        <v>8149</v>
      </c>
      <c r="C3747">
        <v>1</v>
      </c>
      <c r="D3747" t="s">
        <v>23</v>
      </c>
      <c r="E3747" t="s">
        <v>8150</v>
      </c>
      <c r="F3747" t="s">
        <v>119</v>
      </c>
      <c r="G3747" t="s">
        <v>120</v>
      </c>
      <c r="H3747">
        <v>77.307818699999999</v>
      </c>
      <c r="I3747">
        <v>28.5898772</v>
      </c>
      <c r="J3747" t="s">
        <v>851</v>
      </c>
      <c r="K3747" t="s">
        <v>28</v>
      </c>
      <c r="L3747" t="s">
        <v>29</v>
      </c>
      <c r="M3747" t="s">
        <v>29</v>
      </c>
      <c r="N3747" t="s">
        <v>29</v>
      </c>
      <c r="O3747" t="s">
        <v>29</v>
      </c>
      <c r="P3747">
        <v>1</v>
      </c>
      <c r="Q3747">
        <v>6</v>
      </c>
      <c r="R3747">
        <v>200</v>
      </c>
      <c r="S3747" t="str">
        <f>IF(Table1[[#This Row],[Average_Cost_for_two]]&lt;500,"Low",IF(Table1[[#This Row],[Average_Cost_for_two]]&lt;=1500,"Medium","High"))</f>
        <v>Low</v>
      </c>
      <c r="T3747">
        <v>2.9</v>
      </c>
      <c r="U3747">
        <v>2018</v>
      </c>
      <c r="V3747">
        <v>9</v>
      </c>
      <c r="W3747">
        <v>5</v>
      </c>
      <c r="X3747">
        <f>IF(OR(Main!$U3747=0,
       Main!$V3747=0,
       Main!$W3747=0),
   "",
   DATE(Main!$U3747,
        Main!$V3747,
        Main!$W3747)
)</f>
        <v>43348</v>
      </c>
      <c r="Y3747">
        <f>Table1[[#This Row],[Average_Cost_for_two]]*VLOOKUP(Table1[[#This Row],[Currency]],currency!$A$2:$B$10,2,FALSE)</f>
        <v>2.4</v>
      </c>
      <c r="Z3747" t="str">
        <f>VLOOKUP(C3747,country!A:B,2,FALSE)</f>
        <v>India</v>
      </c>
      <c r="AA3747">
        <f t="shared" si="58"/>
        <v>3</v>
      </c>
    </row>
    <row r="3748" spans="1:27" ht="15.75" customHeight="1" x14ac:dyDescent="0.25">
      <c r="A3748">
        <v>9380</v>
      </c>
      <c r="B3748" t="s">
        <v>8151</v>
      </c>
      <c r="C3748">
        <v>1</v>
      </c>
      <c r="D3748" t="s">
        <v>23</v>
      </c>
      <c r="E3748" t="s">
        <v>8152</v>
      </c>
      <c r="F3748" t="s">
        <v>3468</v>
      </c>
      <c r="G3748" t="s">
        <v>3469</v>
      </c>
      <c r="H3748">
        <v>77.190437900000006</v>
      </c>
      <c r="I3748">
        <v>28.705803100000001</v>
      </c>
      <c r="J3748" t="s">
        <v>8153</v>
      </c>
      <c r="K3748" t="s">
        <v>28</v>
      </c>
      <c r="L3748" t="s">
        <v>29</v>
      </c>
      <c r="M3748" t="s">
        <v>29</v>
      </c>
      <c r="N3748" t="s">
        <v>29</v>
      </c>
      <c r="O3748" t="s">
        <v>29</v>
      </c>
      <c r="P3748">
        <v>1</v>
      </c>
      <c r="Q3748">
        <v>32</v>
      </c>
      <c r="R3748">
        <v>200</v>
      </c>
      <c r="S3748" t="str">
        <f>IF(Table1[[#This Row],[Average_Cost_for_two]]&lt;500,"Low",IF(Table1[[#This Row],[Average_Cost_for_two]]&lt;=1500,"Medium","High"))</f>
        <v>Low</v>
      </c>
      <c r="T3748">
        <v>3.3</v>
      </c>
      <c r="U3748">
        <v>2010</v>
      </c>
      <c r="V3748">
        <v>9</v>
      </c>
      <c r="W3748">
        <v>11</v>
      </c>
      <c r="X3748">
        <f>IF(OR(Main!$U3748=0,
       Main!$V3748=0,
       Main!$W3748=0),
   "",
   DATE(Main!$U3748,
        Main!$V3748,
        Main!$W3748)
)</f>
        <v>40432</v>
      </c>
      <c r="Y3748">
        <f>Table1[[#This Row],[Average_Cost_for_two]]*VLOOKUP(Table1[[#This Row],[Currency]],currency!$A$2:$B$10,2,FALSE)</f>
        <v>2.4</v>
      </c>
      <c r="Z3748" t="str">
        <f>VLOOKUP(C3748,country!A:B,2,FALSE)</f>
        <v>India</v>
      </c>
      <c r="AA3748">
        <f t="shared" si="58"/>
        <v>3</v>
      </c>
    </row>
    <row r="3749" spans="1:27" ht="15.75" customHeight="1" x14ac:dyDescent="0.25">
      <c r="A3749">
        <v>4084</v>
      </c>
      <c r="B3749" t="s">
        <v>8154</v>
      </c>
      <c r="C3749">
        <v>1</v>
      </c>
      <c r="D3749" t="s">
        <v>23</v>
      </c>
      <c r="E3749" t="s">
        <v>8155</v>
      </c>
      <c r="F3749" t="s">
        <v>45</v>
      </c>
      <c r="G3749" t="s">
        <v>46</v>
      </c>
      <c r="H3749">
        <v>77.215288400000006</v>
      </c>
      <c r="I3749">
        <v>28.711291800000001</v>
      </c>
      <c r="J3749" t="s">
        <v>523</v>
      </c>
      <c r="K3749" t="s">
        <v>28</v>
      </c>
      <c r="L3749" t="s">
        <v>29</v>
      </c>
      <c r="M3749" t="s">
        <v>29</v>
      </c>
      <c r="N3749" t="s">
        <v>29</v>
      </c>
      <c r="O3749" t="s">
        <v>29</v>
      </c>
      <c r="P3749">
        <v>1</v>
      </c>
      <c r="Q3749">
        <v>4</v>
      </c>
      <c r="R3749">
        <v>200</v>
      </c>
      <c r="S3749" t="str">
        <f>IF(Table1[[#This Row],[Average_Cost_for_two]]&lt;500,"Low",IF(Table1[[#This Row],[Average_Cost_for_two]]&lt;=1500,"Medium","High"))</f>
        <v>Low</v>
      </c>
      <c r="T3749">
        <v>2.9</v>
      </c>
      <c r="U3749">
        <v>2015</v>
      </c>
      <c r="V3749">
        <v>9</v>
      </c>
      <c r="W3749">
        <v>8</v>
      </c>
      <c r="X3749">
        <f>IF(OR(Main!$U3749=0,
       Main!$V3749=0,
       Main!$W3749=0),
   "",
   DATE(Main!$U3749,
        Main!$V3749,
        Main!$W3749)
)</f>
        <v>42255</v>
      </c>
      <c r="Y3749">
        <f>Table1[[#This Row],[Average_Cost_for_two]]*VLOOKUP(Table1[[#This Row],[Currency]],currency!$A$2:$B$10,2,FALSE)</f>
        <v>2.4</v>
      </c>
      <c r="Z3749" t="str">
        <f>VLOOKUP(C3749,country!A:B,2,FALSE)</f>
        <v>India</v>
      </c>
      <c r="AA3749">
        <f t="shared" si="58"/>
        <v>3</v>
      </c>
    </row>
    <row r="3750" spans="1:27" ht="15.75" customHeight="1" x14ac:dyDescent="0.25">
      <c r="A3750">
        <v>310989</v>
      </c>
      <c r="B3750" t="s">
        <v>8156</v>
      </c>
      <c r="C3750">
        <v>1</v>
      </c>
      <c r="D3750" t="s">
        <v>23</v>
      </c>
      <c r="E3750" t="s">
        <v>952</v>
      </c>
      <c r="F3750" t="s">
        <v>45</v>
      </c>
      <c r="G3750" t="s">
        <v>46</v>
      </c>
      <c r="H3750">
        <v>77.219049299999995</v>
      </c>
      <c r="I3750">
        <v>28.709430699999999</v>
      </c>
      <c r="J3750" t="s">
        <v>567</v>
      </c>
      <c r="K3750" t="s">
        <v>28</v>
      </c>
      <c r="L3750" t="s">
        <v>29</v>
      </c>
      <c r="M3750" t="s">
        <v>29</v>
      </c>
      <c r="N3750" t="s">
        <v>29</v>
      </c>
      <c r="O3750" t="s">
        <v>29</v>
      </c>
      <c r="P3750">
        <v>1</v>
      </c>
      <c r="Q3750">
        <v>5</v>
      </c>
      <c r="R3750">
        <v>200</v>
      </c>
      <c r="S3750" t="str">
        <f>IF(Table1[[#This Row],[Average_Cost_for_two]]&lt;500,"Low",IF(Table1[[#This Row],[Average_Cost_for_two]]&lt;=1500,"Medium","High"))</f>
        <v>Low</v>
      </c>
      <c r="T3750">
        <v>2.9</v>
      </c>
      <c r="U3750">
        <v>2014</v>
      </c>
      <c r="V3750">
        <v>9</v>
      </c>
      <c r="W3750">
        <v>27</v>
      </c>
      <c r="X3750">
        <f>IF(OR(Main!$U3750=0,
       Main!$V3750=0,
       Main!$W3750=0),
   "",
   DATE(Main!$U3750,
        Main!$V3750,
        Main!$W3750)
)</f>
        <v>41909</v>
      </c>
      <c r="Y3750">
        <f>Table1[[#This Row],[Average_Cost_for_two]]*VLOOKUP(Table1[[#This Row],[Currency]],currency!$A$2:$B$10,2,FALSE)</f>
        <v>2.4</v>
      </c>
      <c r="Z3750" t="str">
        <f>VLOOKUP(C3750,country!A:B,2,FALSE)</f>
        <v>India</v>
      </c>
      <c r="AA3750">
        <f t="shared" si="58"/>
        <v>3</v>
      </c>
    </row>
    <row r="3751" spans="1:27" ht="15.75" customHeight="1" x14ac:dyDescent="0.25">
      <c r="A3751">
        <v>304621</v>
      </c>
      <c r="B3751" t="s">
        <v>8157</v>
      </c>
      <c r="C3751">
        <v>1</v>
      </c>
      <c r="D3751" t="s">
        <v>23</v>
      </c>
      <c r="E3751" t="s">
        <v>8158</v>
      </c>
      <c r="F3751" t="s">
        <v>270</v>
      </c>
      <c r="G3751" t="s">
        <v>271</v>
      </c>
      <c r="H3751">
        <v>77.173877000000005</v>
      </c>
      <c r="I3751">
        <v>28.551483999999999</v>
      </c>
      <c r="J3751" t="s">
        <v>797</v>
      </c>
      <c r="K3751" t="s">
        <v>28</v>
      </c>
      <c r="L3751" t="s">
        <v>29</v>
      </c>
      <c r="M3751" t="s">
        <v>29</v>
      </c>
      <c r="N3751" t="s">
        <v>29</v>
      </c>
      <c r="O3751" t="s">
        <v>29</v>
      </c>
      <c r="P3751">
        <v>1</v>
      </c>
      <c r="Q3751">
        <v>16</v>
      </c>
      <c r="R3751">
        <v>200</v>
      </c>
      <c r="S3751" t="str">
        <f>IF(Table1[[#This Row],[Average_Cost_for_two]]&lt;500,"Low",IF(Table1[[#This Row],[Average_Cost_for_two]]&lt;=1500,"Medium","High"))</f>
        <v>Low</v>
      </c>
      <c r="T3751">
        <v>3.3</v>
      </c>
      <c r="U3751">
        <v>2011</v>
      </c>
      <c r="V3751">
        <v>9</v>
      </c>
      <c r="W3751">
        <v>4</v>
      </c>
      <c r="X3751">
        <f>IF(OR(Main!$U3751=0,
       Main!$V3751=0,
       Main!$W3751=0),
   "",
   DATE(Main!$U3751,
        Main!$V3751,
        Main!$W3751)
)</f>
        <v>40790</v>
      </c>
      <c r="Y3751">
        <f>Table1[[#This Row],[Average_Cost_for_two]]*VLOOKUP(Table1[[#This Row],[Currency]],currency!$A$2:$B$10,2,FALSE)</f>
        <v>2.4</v>
      </c>
      <c r="Z3751" t="str">
        <f>VLOOKUP(C3751,country!A:B,2,FALSE)</f>
        <v>India</v>
      </c>
      <c r="AA3751">
        <f t="shared" si="58"/>
        <v>3</v>
      </c>
    </row>
    <row r="3752" spans="1:27" ht="15.75" customHeight="1" x14ac:dyDescent="0.25">
      <c r="A3752">
        <v>300259</v>
      </c>
      <c r="B3752" t="s">
        <v>8159</v>
      </c>
      <c r="C3752">
        <v>1</v>
      </c>
      <c r="D3752" t="s">
        <v>23</v>
      </c>
      <c r="E3752" t="s">
        <v>8160</v>
      </c>
      <c r="F3752" t="s">
        <v>270</v>
      </c>
      <c r="G3752" t="s">
        <v>271</v>
      </c>
      <c r="H3752">
        <v>77.171644400000005</v>
      </c>
      <c r="I3752">
        <v>28.556858200000001</v>
      </c>
      <c r="J3752" t="s">
        <v>523</v>
      </c>
      <c r="K3752" t="s">
        <v>28</v>
      </c>
      <c r="L3752" t="s">
        <v>29</v>
      </c>
      <c r="M3752" t="s">
        <v>29</v>
      </c>
      <c r="N3752" t="s">
        <v>29</v>
      </c>
      <c r="O3752" t="s">
        <v>29</v>
      </c>
      <c r="P3752">
        <v>1</v>
      </c>
      <c r="Q3752">
        <v>7</v>
      </c>
      <c r="R3752">
        <v>200</v>
      </c>
      <c r="S3752" t="str">
        <f>IF(Table1[[#This Row],[Average_Cost_for_two]]&lt;500,"Low",IF(Table1[[#This Row],[Average_Cost_for_two]]&lt;=1500,"Medium","High"))</f>
        <v>Low</v>
      </c>
      <c r="T3752">
        <v>2.8</v>
      </c>
      <c r="U3752">
        <v>2015</v>
      </c>
      <c r="V3752">
        <v>9</v>
      </c>
      <c r="W3752">
        <v>13</v>
      </c>
      <c r="X3752">
        <f>IF(OR(Main!$U3752=0,
       Main!$V3752=0,
       Main!$W3752=0),
   "",
   DATE(Main!$U3752,
        Main!$V3752,
        Main!$W3752)
)</f>
        <v>42260</v>
      </c>
      <c r="Y3752">
        <f>Table1[[#This Row],[Average_Cost_for_two]]*VLOOKUP(Table1[[#This Row],[Currency]],currency!$A$2:$B$10,2,FALSE)</f>
        <v>2.4</v>
      </c>
      <c r="Z3752" t="str">
        <f>VLOOKUP(C3752,country!A:B,2,FALSE)</f>
        <v>India</v>
      </c>
      <c r="AA3752">
        <f t="shared" si="58"/>
        <v>3</v>
      </c>
    </row>
    <row r="3753" spans="1:27" ht="15.75" customHeight="1" x14ac:dyDescent="0.25">
      <c r="A3753">
        <v>9635</v>
      </c>
      <c r="B3753" t="s">
        <v>8161</v>
      </c>
      <c r="C3753">
        <v>1</v>
      </c>
      <c r="D3753" t="s">
        <v>23</v>
      </c>
      <c r="E3753" t="s">
        <v>8162</v>
      </c>
      <c r="F3753" t="s">
        <v>51</v>
      </c>
      <c r="G3753" t="s">
        <v>52</v>
      </c>
      <c r="H3753">
        <v>76.985277699999997</v>
      </c>
      <c r="I3753">
        <v>28.609169699999999</v>
      </c>
      <c r="J3753" t="s">
        <v>7559</v>
      </c>
      <c r="K3753" t="s">
        <v>28</v>
      </c>
      <c r="L3753" t="s">
        <v>29</v>
      </c>
      <c r="M3753" t="s">
        <v>29</v>
      </c>
      <c r="N3753" t="s">
        <v>29</v>
      </c>
      <c r="O3753" t="s">
        <v>29</v>
      </c>
      <c r="P3753">
        <v>1</v>
      </c>
      <c r="Q3753">
        <v>2</v>
      </c>
      <c r="R3753">
        <v>200</v>
      </c>
      <c r="S3753" t="str">
        <f>IF(Table1[[#This Row],[Average_Cost_for_two]]&lt;500,"Low",IF(Table1[[#This Row],[Average_Cost_for_two]]&lt;=1500,"Medium","High"))</f>
        <v>Low</v>
      </c>
      <c r="T3753">
        <v>1</v>
      </c>
      <c r="U3753">
        <v>2017</v>
      </c>
      <c r="V3753">
        <v>9</v>
      </c>
      <c r="W3753">
        <v>23</v>
      </c>
      <c r="X3753">
        <f>IF(OR(Main!$U3753=0,
       Main!$V3753=0,
       Main!$W3753=0),
   "",
   DATE(Main!$U3753,
        Main!$V3753,
        Main!$W3753)
)</f>
        <v>43001</v>
      </c>
      <c r="Y3753">
        <f>Table1[[#This Row],[Average_Cost_for_two]]*VLOOKUP(Table1[[#This Row],[Currency]],currency!$A$2:$B$10,2,FALSE)</f>
        <v>2.4</v>
      </c>
      <c r="Z3753" t="str">
        <f>VLOOKUP(C3753,country!A:B,2,FALSE)</f>
        <v>India</v>
      </c>
      <c r="AA3753">
        <f t="shared" si="58"/>
        <v>3</v>
      </c>
    </row>
    <row r="3754" spans="1:27" ht="15.75" customHeight="1" x14ac:dyDescent="0.25">
      <c r="A3754">
        <v>7434</v>
      </c>
      <c r="B3754" t="s">
        <v>8163</v>
      </c>
      <c r="C3754">
        <v>1</v>
      </c>
      <c r="D3754" t="s">
        <v>23</v>
      </c>
      <c r="E3754" t="s">
        <v>8164</v>
      </c>
      <c r="F3754" t="s">
        <v>98</v>
      </c>
      <c r="G3754" t="s">
        <v>99</v>
      </c>
      <c r="H3754">
        <v>77.138089699999995</v>
      </c>
      <c r="I3754">
        <v>28.619984899999999</v>
      </c>
      <c r="J3754" t="s">
        <v>8165</v>
      </c>
      <c r="K3754" t="s">
        <v>28</v>
      </c>
      <c r="L3754" t="s">
        <v>29</v>
      </c>
      <c r="M3754" t="s">
        <v>29</v>
      </c>
      <c r="N3754" t="s">
        <v>29</v>
      </c>
      <c r="O3754" t="s">
        <v>29</v>
      </c>
      <c r="P3754">
        <v>1</v>
      </c>
      <c r="Q3754">
        <v>7</v>
      </c>
      <c r="R3754">
        <v>200</v>
      </c>
      <c r="S3754" t="str">
        <f>IF(Table1[[#This Row],[Average_Cost_for_two]]&lt;500,"Low",IF(Table1[[#This Row],[Average_Cost_for_two]]&lt;=1500,"Medium","High"))</f>
        <v>Low</v>
      </c>
      <c r="T3754">
        <v>3</v>
      </c>
      <c r="U3754">
        <v>2011</v>
      </c>
      <c r="V3754">
        <v>9</v>
      </c>
      <c r="W3754">
        <v>25</v>
      </c>
      <c r="X3754">
        <f>IF(OR(Main!$U3754=0,
       Main!$V3754=0,
       Main!$W3754=0),
   "",
   DATE(Main!$U3754,
        Main!$V3754,
        Main!$W3754)
)</f>
        <v>40811</v>
      </c>
      <c r="Y3754">
        <f>Table1[[#This Row],[Average_Cost_for_two]]*VLOOKUP(Table1[[#This Row],[Currency]],currency!$A$2:$B$10,2,FALSE)</f>
        <v>2.4</v>
      </c>
      <c r="Z3754" t="str">
        <f>VLOOKUP(C3754,country!A:B,2,FALSE)</f>
        <v>India</v>
      </c>
      <c r="AA3754">
        <f t="shared" si="58"/>
        <v>3</v>
      </c>
    </row>
    <row r="3755" spans="1:27" ht="15.75" customHeight="1" x14ac:dyDescent="0.25">
      <c r="A3755">
        <v>3372</v>
      </c>
      <c r="B3755" t="s">
        <v>7487</v>
      </c>
      <c r="C3755">
        <v>1</v>
      </c>
      <c r="D3755" t="s">
        <v>23</v>
      </c>
      <c r="E3755" t="s">
        <v>8166</v>
      </c>
      <c r="F3755" t="s">
        <v>2914</v>
      </c>
      <c r="G3755" t="s">
        <v>2915</v>
      </c>
      <c r="H3755">
        <v>77.149909399999999</v>
      </c>
      <c r="I3755">
        <v>28.6937161</v>
      </c>
      <c r="J3755" t="s">
        <v>708</v>
      </c>
      <c r="K3755" t="s">
        <v>28</v>
      </c>
      <c r="L3755" t="s">
        <v>29</v>
      </c>
      <c r="M3755" t="s">
        <v>29</v>
      </c>
      <c r="N3755" t="s">
        <v>29</v>
      </c>
      <c r="O3755" t="s">
        <v>29</v>
      </c>
      <c r="P3755">
        <v>1</v>
      </c>
      <c r="Q3755">
        <v>459</v>
      </c>
      <c r="R3755">
        <v>200</v>
      </c>
      <c r="S3755" t="str">
        <f>IF(Table1[[#This Row],[Average_Cost_for_two]]&lt;500,"Low",IF(Table1[[#This Row],[Average_Cost_for_two]]&lt;=1500,"Medium","High"))</f>
        <v>Low</v>
      </c>
      <c r="T3755">
        <v>3.7</v>
      </c>
      <c r="U3755">
        <v>2015</v>
      </c>
      <c r="V3755">
        <v>9</v>
      </c>
      <c r="W3755">
        <v>27</v>
      </c>
      <c r="X3755">
        <f>IF(OR(Main!$U3755=0,
       Main!$V3755=0,
       Main!$W3755=0),
   "",
   DATE(Main!$U3755,
        Main!$V3755,
        Main!$W3755)
)</f>
        <v>42274</v>
      </c>
      <c r="Y3755">
        <f>Table1[[#This Row],[Average_Cost_for_two]]*VLOOKUP(Table1[[#This Row],[Currency]],currency!$A$2:$B$10,2,FALSE)</f>
        <v>2.4</v>
      </c>
      <c r="Z3755" t="str">
        <f>VLOOKUP(C3755,country!A:B,2,FALSE)</f>
        <v>India</v>
      </c>
      <c r="AA3755">
        <f t="shared" si="58"/>
        <v>3</v>
      </c>
    </row>
    <row r="3756" spans="1:27" ht="15.75" customHeight="1" x14ac:dyDescent="0.25">
      <c r="A3756">
        <v>18384879</v>
      </c>
      <c r="B3756" t="s">
        <v>8167</v>
      </c>
      <c r="C3756">
        <v>1</v>
      </c>
      <c r="D3756" t="s">
        <v>23</v>
      </c>
      <c r="E3756" t="s">
        <v>8168</v>
      </c>
      <c r="F3756" t="s">
        <v>1897</v>
      </c>
      <c r="G3756" t="s">
        <v>1898</v>
      </c>
      <c r="H3756">
        <v>77.209439149999994</v>
      </c>
      <c r="I3756">
        <v>28.624866090000001</v>
      </c>
      <c r="J3756" t="s">
        <v>570</v>
      </c>
      <c r="K3756" t="s">
        <v>28</v>
      </c>
      <c r="L3756" t="s">
        <v>29</v>
      </c>
      <c r="M3756" t="s">
        <v>29</v>
      </c>
      <c r="N3756" t="s">
        <v>29</v>
      </c>
      <c r="O3756" t="s">
        <v>29</v>
      </c>
      <c r="P3756">
        <v>1</v>
      </c>
      <c r="Q3756">
        <v>6</v>
      </c>
      <c r="R3756">
        <v>200</v>
      </c>
      <c r="S3756" t="str">
        <f>IF(Table1[[#This Row],[Average_Cost_for_two]]&lt;500,"Low",IF(Table1[[#This Row],[Average_Cost_for_two]]&lt;=1500,"Medium","High"))</f>
        <v>Low</v>
      </c>
      <c r="T3756">
        <v>3</v>
      </c>
      <c r="U3756">
        <v>2012</v>
      </c>
      <c r="V3756">
        <v>9</v>
      </c>
      <c r="W3756">
        <v>17</v>
      </c>
      <c r="X3756">
        <f>IF(OR(Main!$U3756=0,
       Main!$V3756=0,
       Main!$W3756=0),
   "",
   DATE(Main!$U3756,
        Main!$V3756,
        Main!$W3756)
)</f>
        <v>41169</v>
      </c>
      <c r="Y3756">
        <f>Table1[[#This Row],[Average_Cost_for_two]]*VLOOKUP(Table1[[#This Row],[Currency]],currency!$A$2:$B$10,2,FALSE)</f>
        <v>2.4</v>
      </c>
      <c r="Z3756" t="str">
        <f>VLOOKUP(C3756,country!A:B,2,FALSE)</f>
        <v>India</v>
      </c>
      <c r="AA3756">
        <f t="shared" si="58"/>
        <v>3</v>
      </c>
    </row>
    <row r="3757" spans="1:27" ht="15.75" customHeight="1" x14ac:dyDescent="0.25">
      <c r="A3757">
        <v>18222029</v>
      </c>
      <c r="B3757" t="s">
        <v>8169</v>
      </c>
      <c r="C3757">
        <v>1</v>
      </c>
      <c r="D3757" t="s">
        <v>23</v>
      </c>
      <c r="E3757" t="s">
        <v>8170</v>
      </c>
      <c r="F3757" t="s">
        <v>59</v>
      </c>
      <c r="G3757" t="s">
        <v>60</v>
      </c>
      <c r="H3757">
        <v>0</v>
      </c>
      <c r="I3757">
        <v>0</v>
      </c>
      <c r="J3757" t="s">
        <v>8171</v>
      </c>
      <c r="K3757" t="s">
        <v>28</v>
      </c>
      <c r="L3757" t="s">
        <v>29</v>
      </c>
      <c r="M3757" t="s">
        <v>29</v>
      </c>
      <c r="N3757" t="s">
        <v>29</v>
      </c>
      <c r="O3757" t="s">
        <v>29</v>
      </c>
      <c r="P3757">
        <v>1</v>
      </c>
      <c r="Q3757">
        <v>1</v>
      </c>
      <c r="R3757">
        <v>200</v>
      </c>
      <c r="S3757" t="str">
        <f>IF(Table1[[#This Row],[Average_Cost_for_two]]&lt;500,"Low",IF(Table1[[#This Row],[Average_Cost_for_two]]&lt;=1500,"Medium","High"))</f>
        <v>Low</v>
      </c>
      <c r="T3757">
        <v>1</v>
      </c>
      <c r="U3757">
        <v>2017</v>
      </c>
      <c r="V3757">
        <v>9</v>
      </c>
      <c r="W3757">
        <v>23</v>
      </c>
      <c r="X3757">
        <f>IF(OR(Main!$U3757=0,
       Main!$V3757=0,
       Main!$W3757=0),
   "",
   DATE(Main!$U3757,
        Main!$V3757,
        Main!$W3757)
)</f>
        <v>43001</v>
      </c>
      <c r="Y3757">
        <f>Table1[[#This Row],[Average_Cost_for_two]]*VLOOKUP(Table1[[#This Row],[Currency]],currency!$A$2:$B$10,2,FALSE)</f>
        <v>2.4</v>
      </c>
      <c r="Z3757" t="str">
        <f>VLOOKUP(C3757,country!A:B,2,FALSE)</f>
        <v>India</v>
      </c>
      <c r="AA3757">
        <f t="shared" si="58"/>
        <v>3</v>
      </c>
    </row>
    <row r="3758" spans="1:27" ht="15.75" customHeight="1" x14ac:dyDescent="0.25">
      <c r="A3758">
        <v>306535</v>
      </c>
      <c r="B3758" t="s">
        <v>8172</v>
      </c>
      <c r="C3758">
        <v>1</v>
      </c>
      <c r="D3758" t="s">
        <v>23</v>
      </c>
      <c r="E3758" t="s">
        <v>8173</v>
      </c>
      <c r="F3758" t="s">
        <v>573</v>
      </c>
      <c r="G3758" t="s">
        <v>574</v>
      </c>
      <c r="H3758">
        <v>77.194026300000004</v>
      </c>
      <c r="I3758">
        <v>28.569778700000001</v>
      </c>
      <c r="J3758" t="s">
        <v>708</v>
      </c>
      <c r="K3758" t="s">
        <v>28</v>
      </c>
      <c r="L3758" t="s">
        <v>29</v>
      </c>
      <c r="M3758" t="s">
        <v>36</v>
      </c>
      <c r="N3758" t="s">
        <v>29</v>
      </c>
      <c r="O3758" t="s">
        <v>29</v>
      </c>
      <c r="P3758">
        <v>1</v>
      </c>
      <c r="Q3758">
        <v>168</v>
      </c>
      <c r="R3758">
        <v>200</v>
      </c>
      <c r="S3758" t="str">
        <f>IF(Table1[[#This Row],[Average_Cost_for_two]]&lt;500,"Low",IF(Table1[[#This Row],[Average_Cost_for_two]]&lt;=1500,"Medium","High"))</f>
        <v>Low</v>
      </c>
      <c r="T3758">
        <v>3.8</v>
      </c>
      <c r="U3758">
        <v>2016</v>
      </c>
      <c r="V3758">
        <v>9</v>
      </c>
      <c r="W3758">
        <v>9</v>
      </c>
      <c r="X3758">
        <f>IF(OR(Main!$U3758=0,
       Main!$V3758=0,
       Main!$W3758=0),
   "",
   DATE(Main!$U3758,
        Main!$V3758,
        Main!$W3758)
)</f>
        <v>42622</v>
      </c>
      <c r="Y3758">
        <f>Table1[[#This Row],[Average_Cost_for_two]]*VLOOKUP(Table1[[#This Row],[Currency]],currency!$A$2:$B$10,2,FALSE)</f>
        <v>2.4</v>
      </c>
      <c r="Z3758" t="str">
        <f>VLOOKUP(C3758,country!A:B,2,FALSE)</f>
        <v>India</v>
      </c>
      <c r="AA3758">
        <f t="shared" si="58"/>
        <v>3</v>
      </c>
    </row>
    <row r="3759" spans="1:27" ht="15.75" customHeight="1" x14ac:dyDescent="0.25">
      <c r="A3759">
        <v>18292480</v>
      </c>
      <c r="B3759" t="s">
        <v>8174</v>
      </c>
      <c r="C3759">
        <v>1</v>
      </c>
      <c r="D3759" t="s">
        <v>23</v>
      </c>
      <c r="E3759" t="s">
        <v>8175</v>
      </c>
      <c r="F3759" t="s">
        <v>713</v>
      </c>
      <c r="G3759" t="s">
        <v>714</v>
      </c>
      <c r="H3759">
        <v>77.106875799999997</v>
      </c>
      <c r="I3759">
        <v>28.641769</v>
      </c>
      <c r="J3759" t="s">
        <v>523</v>
      </c>
      <c r="K3759" t="s">
        <v>28</v>
      </c>
      <c r="L3759" t="s">
        <v>29</v>
      </c>
      <c r="M3759" t="s">
        <v>29</v>
      </c>
      <c r="N3759" t="s">
        <v>29</v>
      </c>
      <c r="O3759" t="s">
        <v>29</v>
      </c>
      <c r="P3759">
        <v>1</v>
      </c>
      <c r="Q3759">
        <v>2</v>
      </c>
      <c r="R3759">
        <v>200</v>
      </c>
      <c r="S3759" t="str">
        <f>IF(Table1[[#This Row],[Average_Cost_for_two]]&lt;500,"Low",IF(Table1[[#This Row],[Average_Cost_for_two]]&lt;=1500,"Medium","High"))</f>
        <v>Low</v>
      </c>
      <c r="T3759">
        <v>1</v>
      </c>
      <c r="U3759">
        <v>2013</v>
      </c>
      <c r="V3759">
        <v>9</v>
      </c>
      <c r="W3759">
        <v>1</v>
      </c>
      <c r="X3759">
        <f>IF(OR(Main!$U3759=0,
       Main!$V3759=0,
       Main!$W3759=0),
   "",
   DATE(Main!$U3759,
        Main!$V3759,
        Main!$W3759)
)</f>
        <v>41518</v>
      </c>
      <c r="Y3759">
        <f>Table1[[#This Row],[Average_Cost_for_two]]*VLOOKUP(Table1[[#This Row],[Currency]],currency!$A$2:$B$10,2,FALSE)</f>
        <v>2.4</v>
      </c>
      <c r="Z3759" t="str">
        <f>VLOOKUP(C3759,country!A:B,2,FALSE)</f>
        <v>India</v>
      </c>
      <c r="AA3759">
        <f t="shared" si="58"/>
        <v>3</v>
      </c>
    </row>
    <row r="3760" spans="1:27" ht="15.75" customHeight="1" x14ac:dyDescent="0.25">
      <c r="A3760">
        <v>312853</v>
      </c>
      <c r="B3760" t="s">
        <v>8176</v>
      </c>
      <c r="C3760">
        <v>1</v>
      </c>
      <c r="D3760" t="s">
        <v>23</v>
      </c>
      <c r="E3760" t="s">
        <v>8177</v>
      </c>
      <c r="F3760" t="s">
        <v>1206</v>
      </c>
      <c r="G3760" t="s">
        <v>1207</v>
      </c>
      <c r="H3760">
        <v>77.096681599999997</v>
      </c>
      <c r="I3760">
        <v>28.638033799999999</v>
      </c>
      <c r="J3760" t="s">
        <v>708</v>
      </c>
      <c r="K3760" t="s">
        <v>28</v>
      </c>
      <c r="L3760" t="s">
        <v>29</v>
      </c>
      <c r="M3760" t="s">
        <v>29</v>
      </c>
      <c r="N3760" t="s">
        <v>29</v>
      </c>
      <c r="O3760" t="s">
        <v>29</v>
      </c>
      <c r="P3760">
        <v>1</v>
      </c>
      <c r="Q3760">
        <v>2</v>
      </c>
      <c r="R3760">
        <v>200</v>
      </c>
      <c r="S3760" t="str">
        <f>IF(Table1[[#This Row],[Average_Cost_for_two]]&lt;500,"Low",IF(Table1[[#This Row],[Average_Cost_for_two]]&lt;=1500,"Medium","High"))</f>
        <v>Low</v>
      </c>
      <c r="T3760">
        <v>1</v>
      </c>
      <c r="U3760">
        <v>2017</v>
      </c>
      <c r="V3760">
        <v>9</v>
      </c>
      <c r="W3760">
        <v>11</v>
      </c>
      <c r="X3760">
        <f>IF(OR(Main!$U3760=0,
       Main!$V3760=0,
       Main!$W3760=0),
   "",
   DATE(Main!$U3760,
        Main!$V3760,
        Main!$W3760)
)</f>
        <v>42989</v>
      </c>
      <c r="Y3760">
        <f>Table1[[#This Row],[Average_Cost_for_two]]*VLOOKUP(Table1[[#This Row],[Currency]],currency!$A$2:$B$10,2,FALSE)</f>
        <v>2.4</v>
      </c>
      <c r="Z3760" t="str">
        <f>VLOOKUP(C3760,country!A:B,2,FALSE)</f>
        <v>India</v>
      </c>
      <c r="AA3760">
        <f t="shared" si="58"/>
        <v>3</v>
      </c>
    </row>
    <row r="3761" spans="1:27" ht="15.75" customHeight="1" x14ac:dyDescent="0.25">
      <c r="A3761">
        <v>18358667</v>
      </c>
      <c r="B3761" t="s">
        <v>8178</v>
      </c>
      <c r="C3761">
        <v>1</v>
      </c>
      <c r="D3761" t="s">
        <v>23</v>
      </c>
      <c r="E3761" t="s">
        <v>8179</v>
      </c>
      <c r="F3761" t="s">
        <v>718</v>
      </c>
      <c r="G3761" t="s">
        <v>719</v>
      </c>
      <c r="H3761">
        <v>77.164584140000002</v>
      </c>
      <c r="I3761">
        <v>28.55775173</v>
      </c>
      <c r="J3761" t="s">
        <v>769</v>
      </c>
      <c r="K3761" t="s">
        <v>28</v>
      </c>
      <c r="L3761" t="s">
        <v>29</v>
      </c>
      <c r="M3761" t="s">
        <v>29</v>
      </c>
      <c r="N3761" t="s">
        <v>29</v>
      </c>
      <c r="O3761" t="s">
        <v>29</v>
      </c>
      <c r="P3761">
        <v>1</v>
      </c>
      <c r="Q3761">
        <v>1</v>
      </c>
      <c r="R3761">
        <v>200</v>
      </c>
      <c r="S3761" t="str">
        <f>IF(Table1[[#This Row],[Average_Cost_for_two]]&lt;500,"Low",IF(Table1[[#This Row],[Average_Cost_for_two]]&lt;=1500,"Medium","High"))</f>
        <v>Low</v>
      </c>
      <c r="T3761">
        <v>1</v>
      </c>
      <c r="U3761">
        <v>2018</v>
      </c>
      <c r="V3761">
        <v>9</v>
      </c>
      <c r="W3761">
        <v>11</v>
      </c>
      <c r="X3761">
        <f>IF(OR(Main!$U3761=0,
       Main!$V3761=0,
       Main!$W3761=0),
   "",
   DATE(Main!$U3761,
        Main!$V3761,
        Main!$W3761)
)</f>
        <v>43354</v>
      </c>
      <c r="Y3761">
        <f>Table1[[#This Row],[Average_Cost_for_two]]*VLOOKUP(Table1[[#This Row],[Currency]],currency!$A$2:$B$10,2,FALSE)</f>
        <v>2.4</v>
      </c>
      <c r="Z3761" t="str">
        <f>VLOOKUP(C3761,country!A:B,2,FALSE)</f>
        <v>India</v>
      </c>
      <c r="AA3761">
        <f t="shared" si="58"/>
        <v>3</v>
      </c>
    </row>
    <row r="3762" spans="1:27" ht="15.75" customHeight="1" x14ac:dyDescent="0.25">
      <c r="A3762">
        <v>18323036</v>
      </c>
      <c r="B3762" t="s">
        <v>8180</v>
      </c>
      <c r="C3762">
        <v>1</v>
      </c>
      <c r="D3762" t="s">
        <v>23</v>
      </c>
      <c r="E3762" t="s">
        <v>8181</v>
      </c>
      <c r="F3762" t="s">
        <v>67</v>
      </c>
      <c r="G3762" t="s">
        <v>68</v>
      </c>
      <c r="H3762">
        <v>77.311361660000003</v>
      </c>
      <c r="I3762">
        <v>28.598195879999999</v>
      </c>
      <c r="J3762" t="s">
        <v>567</v>
      </c>
      <c r="K3762" t="s">
        <v>28</v>
      </c>
      <c r="L3762" t="s">
        <v>29</v>
      </c>
      <c r="M3762" t="s">
        <v>29</v>
      </c>
      <c r="N3762" t="s">
        <v>29</v>
      </c>
      <c r="O3762" t="s">
        <v>29</v>
      </c>
      <c r="P3762">
        <v>1</v>
      </c>
      <c r="Q3762">
        <v>4</v>
      </c>
      <c r="R3762">
        <v>200</v>
      </c>
      <c r="S3762" t="str">
        <f>IF(Table1[[#This Row],[Average_Cost_for_two]]&lt;500,"Low",IF(Table1[[#This Row],[Average_Cost_for_two]]&lt;=1500,"Medium","High"))</f>
        <v>Low</v>
      </c>
      <c r="T3762">
        <v>3</v>
      </c>
      <c r="U3762">
        <v>2013</v>
      </c>
      <c r="V3762">
        <v>9</v>
      </c>
      <c r="W3762">
        <v>12</v>
      </c>
      <c r="X3762">
        <f>IF(OR(Main!$U3762=0,
       Main!$V3762=0,
       Main!$W3762=0),
   "",
   DATE(Main!$U3762,
        Main!$V3762,
        Main!$W3762)
)</f>
        <v>41529</v>
      </c>
      <c r="Y3762">
        <f>Table1[[#This Row],[Average_Cost_for_two]]*VLOOKUP(Table1[[#This Row],[Currency]],currency!$A$2:$B$10,2,FALSE)</f>
        <v>2.4</v>
      </c>
      <c r="Z3762" t="str">
        <f>VLOOKUP(C3762,country!A:B,2,FALSE)</f>
        <v>India</v>
      </c>
      <c r="AA3762">
        <f t="shared" si="58"/>
        <v>3</v>
      </c>
    </row>
    <row r="3763" spans="1:27" ht="15.75" customHeight="1" x14ac:dyDescent="0.25">
      <c r="A3763">
        <v>18264996</v>
      </c>
      <c r="B3763" t="s">
        <v>8182</v>
      </c>
      <c r="C3763">
        <v>1</v>
      </c>
      <c r="D3763" t="s">
        <v>23</v>
      </c>
      <c r="E3763" t="s">
        <v>8183</v>
      </c>
      <c r="F3763" t="s">
        <v>2175</v>
      </c>
      <c r="G3763" t="s">
        <v>2176</v>
      </c>
      <c r="H3763">
        <v>77.068712300000001</v>
      </c>
      <c r="I3763">
        <v>28.634234299999999</v>
      </c>
      <c r="J3763" t="s">
        <v>8184</v>
      </c>
      <c r="K3763" t="s">
        <v>28</v>
      </c>
      <c r="L3763" t="s">
        <v>29</v>
      </c>
      <c r="M3763" t="s">
        <v>29</v>
      </c>
      <c r="N3763" t="s">
        <v>29</v>
      </c>
      <c r="O3763" t="s">
        <v>29</v>
      </c>
      <c r="P3763">
        <v>1</v>
      </c>
      <c r="Q3763">
        <v>8</v>
      </c>
      <c r="R3763">
        <v>200</v>
      </c>
      <c r="S3763" t="str">
        <f>IF(Table1[[#This Row],[Average_Cost_for_two]]&lt;500,"Low",IF(Table1[[#This Row],[Average_Cost_for_two]]&lt;=1500,"Medium","High"))</f>
        <v>Low</v>
      </c>
      <c r="T3763">
        <v>3.1</v>
      </c>
      <c r="U3763">
        <v>2015</v>
      </c>
      <c r="V3763">
        <v>9</v>
      </c>
      <c r="W3763">
        <v>14</v>
      </c>
      <c r="X3763">
        <f>IF(OR(Main!$U3763=0,
       Main!$V3763=0,
       Main!$W3763=0),
   "",
   DATE(Main!$U3763,
        Main!$V3763,
        Main!$W3763)
)</f>
        <v>42261</v>
      </c>
      <c r="Y3763">
        <f>Table1[[#This Row],[Average_Cost_for_two]]*VLOOKUP(Table1[[#This Row],[Currency]],currency!$A$2:$B$10,2,FALSE)</f>
        <v>2.4</v>
      </c>
      <c r="Z3763" t="str">
        <f>VLOOKUP(C3763,country!A:B,2,FALSE)</f>
        <v>India</v>
      </c>
      <c r="AA3763">
        <f t="shared" si="58"/>
        <v>3</v>
      </c>
    </row>
    <row r="3764" spans="1:27" ht="15.75" customHeight="1" x14ac:dyDescent="0.25">
      <c r="A3764">
        <v>308574</v>
      </c>
      <c r="B3764" t="s">
        <v>1275</v>
      </c>
      <c r="C3764">
        <v>1</v>
      </c>
      <c r="D3764" t="s">
        <v>23</v>
      </c>
      <c r="E3764" t="s">
        <v>8185</v>
      </c>
      <c r="F3764" t="s">
        <v>5288</v>
      </c>
      <c r="G3764" t="s">
        <v>5289</v>
      </c>
      <c r="H3764">
        <v>77.281663699999996</v>
      </c>
      <c r="I3764">
        <v>28.656023999999999</v>
      </c>
      <c r="J3764" t="s">
        <v>567</v>
      </c>
      <c r="K3764" t="s">
        <v>28</v>
      </c>
      <c r="L3764" t="s">
        <v>29</v>
      </c>
      <c r="M3764" t="s">
        <v>29</v>
      </c>
      <c r="N3764" t="s">
        <v>29</v>
      </c>
      <c r="O3764" t="s">
        <v>29</v>
      </c>
      <c r="P3764">
        <v>1</v>
      </c>
      <c r="Q3764">
        <v>10</v>
      </c>
      <c r="R3764">
        <v>200</v>
      </c>
      <c r="S3764" t="str">
        <f>IF(Table1[[#This Row],[Average_Cost_for_two]]&lt;500,"Low",IF(Table1[[#This Row],[Average_Cost_for_two]]&lt;=1500,"Medium","High"))</f>
        <v>Low</v>
      </c>
      <c r="T3764">
        <v>3.2</v>
      </c>
      <c r="U3764">
        <v>2011</v>
      </c>
      <c r="V3764">
        <v>8</v>
      </c>
      <c r="W3764">
        <v>18</v>
      </c>
      <c r="X3764">
        <f>IF(OR(Main!$U3764=0,
       Main!$V3764=0,
       Main!$W3764=0),
   "",
   DATE(Main!$U3764,
        Main!$V3764,
        Main!$W3764)
)</f>
        <v>40773</v>
      </c>
      <c r="Y3764">
        <f>Table1[[#This Row],[Average_Cost_for_two]]*VLOOKUP(Table1[[#This Row],[Currency]],currency!$A$2:$B$10,2,FALSE)</f>
        <v>2.4</v>
      </c>
      <c r="Z3764" t="str">
        <f>VLOOKUP(C3764,country!A:B,2,FALSE)</f>
        <v>India</v>
      </c>
      <c r="AA3764">
        <f t="shared" si="58"/>
        <v>3</v>
      </c>
    </row>
    <row r="3765" spans="1:27" ht="15.75" customHeight="1" x14ac:dyDescent="0.25">
      <c r="A3765">
        <v>1889</v>
      </c>
      <c r="B3765" t="s">
        <v>8186</v>
      </c>
      <c r="C3765">
        <v>1</v>
      </c>
      <c r="D3765" t="s">
        <v>23</v>
      </c>
      <c r="E3765" t="s">
        <v>8187</v>
      </c>
      <c r="F3765" t="s">
        <v>327</v>
      </c>
      <c r="G3765" t="s">
        <v>328</v>
      </c>
      <c r="H3765">
        <v>77.226639199999994</v>
      </c>
      <c r="I3765">
        <v>28.656637100000001</v>
      </c>
      <c r="J3765" t="s">
        <v>7828</v>
      </c>
      <c r="K3765" t="s">
        <v>28</v>
      </c>
      <c r="L3765" t="s">
        <v>29</v>
      </c>
      <c r="M3765" t="s">
        <v>29</v>
      </c>
      <c r="N3765" t="s">
        <v>29</v>
      </c>
      <c r="O3765" t="s">
        <v>29</v>
      </c>
      <c r="P3765">
        <v>1</v>
      </c>
      <c r="Q3765">
        <v>51</v>
      </c>
      <c r="R3765">
        <v>200</v>
      </c>
      <c r="S3765" t="str">
        <f>IF(Table1[[#This Row],[Average_Cost_for_two]]&lt;500,"Low",IF(Table1[[#This Row],[Average_Cost_for_two]]&lt;=1500,"Medium","High"))</f>
        <v>Low</v>
      </c>
      <c r="T3765">
        <v>3.5</v>
      </c>
      <c r="U3765">
        <v>2016</v>
      </c>
      <c r="V3765">
        <v>8</v>
      </c>
      <c r="W3765">
        <v>24</v>
      </c>
      <c r="X3765">
        <f>IF(OR(Main!$U3765=0,
       Main!$V3765=0,
       Main!$W3765=0),
   "",
   DATE(Main!$U3765,
        Main!$V3765,
        Main!$W3765)
)</f>
        <v>42606</v>
      </c>
      <c r="Y3765">
        <f>Table1[[#This Row],[Average_Cost_for_two]]*VLOOKUP(Table1[[#This Row],[Currency]],currency!$A$2:$B$10,2,FALSE)</f>
        <v>2.4</v>
      </c>
      <c r="Z3765" t="str">
        <f>VLOOKUP(C3765,country!A:B,2,FALSE)</f>
        <v>India</v>
      </c>
      <c r="AA3765">
        <f t="shared" si="58"/>
        <v>3</v>
      </c>
    </row>
    <row r="3766" spans="1:27" ht="15.75" customHeight="1" x14ac:dyDescent="0.25">
      <c r="A3766">
        <v>18333489</v>
      </c>
      <c r="B3766" t="s">
        <v>8188</v>
      </c>
      <c r="C3766">
        <v>1</v>
      </c>
      <c r="D3766" t="s">
        <v>23</v>
      </c>
      <c r="E3766" t="s">
        <v>8189</v>
      </c>
      <c r="F3766" t="s">
        <v>327</v>
      </c>
      <c r="G3766" t="s">
        <v>328</v>
      </c>
      <c r="H3766">
        <v>77.223315799999995</v>
      </c>
      <c r="I3766">
        <v>28.656588800000002</v>
      </c>
      <c r="J3766" t="s">
        <v>7486</v>
      </c>
      <c r="K3766" t="s">
        <v>28</v>
      </c>
      <c r="L3766" t="s">
        <v>29</v>
      </c>
      <c r="M3766" t="s">
        <v>29</v>
      </c>
      <c r="N3766" t="s">
        <v>29</v>
      </c>
      <c r="O3766" t="s">
        <v>29</v>
      </c>
      <c r="P3766">
        <v>1</v>
      </c>
      <c r="Q3766">
        <v>3</v>
      </c>
      <c r="R3766">
        <v>200</v>
      </c>
      <c r="S3766" t="str">
        <f>IF(Table1[[#This Row],[Average_Cost_for_two]]&lt;500,"Low",IF(Table1[[#This Row],[Average_Cost_for_two]]&lt;=1500,"Medium","High"))</f>
        <v>Low</v>
      </c>
      <c r="T3766">
        <v>1</v>
      </c>
      <c r="U3766">
        <v>2017</v>
      </c>
      <c r="V3766">
        <v>8</v>
      </c>
      <c r="W3766">
        <v>5</v>
      </c>
      <c r="X3766">
        <f>IF(OR(Main!$U3766=0,
       Main!$V3766=0,
       Main!$W3766=0),
   "",
   DATE(Main!$U3766,
        Main!$V3766,
        Main!$W3766)
)</f>
        <v>42952</v>
      </c>
      <c r="Y3766">
        <f>Table1[[#This Row],[Average_Cost_for_two]]*VLOOKUP(Table1[[#This Row],[Currency]],currency!$A$2:$B$10,2,FALSE)</f>
        <v>2.4</v>
      </c>
      <c r="Z3766" t="str">
        <f>VLOOKUP(C3766,country!A:B,2,FALSE)</f>
        <v>India</v>
      </c>
      <c r="AA3766">
        <f t="shared" si="58"/>
        <v>3</v>
      </c>
    </row>
    <row r="3767" spans="1:27" ht="15.75" customHeight="1" x14ac:dyDescent="0.25">
      <c r="A3767">
        <v>3158</v>
      </c>
      <c r="B3767" t="s">
        <v>8190</v>
      </c>
      <c r="C3767">
        <v>1</v>
      </c>
      <c r="D3767" t="s">
        <v>23</v>
      </c>
      <c r="E3767" t="s">
        <v>2183</v>
      </c>
      <c r="F3767" t="s">
        <v>2182</v>
      </c>
      <c r="G3767" t="s">
        <v>2183</v>
      </c>
      <c r="H3767">
        <v>77.207191899999998</v>
      </c>
      <c r="I3767">
        <v>28.5733751</v>
      </c>
      <c r="J3767" t="s">
        <v>609</v>
      </c>
      <c r="K3767" t="s">
        <v>28</v>
      </c>
      <c r="L3767" t="s">
        <v>29</v>
      </c>
      <c r="M3767" t="s">
        <v>29</v>
      </c>
      <c r="N3767" t="s">
        <v>29</v>
      </c>
      <c r="O3767" t="s">
        <v>29</v>
      </c>
      <c r="P3767">
        <v>1</v>
      </c>
      <c r="Q3767">
        <v>11</v>
      </c>
      <c r="R3767">
        <v>200</v>
      </c>
      <c r="S3767" t="str">
        <f>IF(Table1[[#This Row],[Average_Cost_for_two]]&lt;500,"Low",IF(Table1[[#This Row],[Average_Cost_for_two]]&lt;=1500,"Medium","High"))</f>
        <v>Low</v>
      </c>
      <c r="T3767">
        <v>2.8</v>
      </c>
      <c r="U3767">
        <v>2010</v>
      </c>
      <c r="V3767">
        <v>8</v>
      </c>
      <c r="W3767">
        <v>6</v>
      </c>
      <c r="X3767">
        <f>IF(OR(Main!$U3767=0,
       Main!$V3767=0,
       Main!$W3767=0),
   "",
   DATE(Main!$U3767,
        Main!$V3767,
        Main!$W3767)
)</f>
        <v>40396</v>
      </c>
      <c r="Y3767">
        <f>Table1[[#This Row],[Average_Cost_for_two]]*VLOOKUP(Table1[[#This Row],[Currency]],currency!$A$2:$B$10,2,FALSE)</f>
        <v>2.4</v>
      </c>
      <c r="Z3767" t="str">
        <f>VLOOKUP(C3767,country!A:B,2,FALSE)</f>
        <v>India</v>
      </c>
      <c r="AA3767">
        <f t="shared" si="58"/>
        <v>3</v>
      </c>
    </row>
    <row r="3768" spans="1:27" ht="15.75" customHeight="1" x14ac:dyDescent="0.25">
      <c r="A3768">
        <v>9887</v>
      </c>
      <c r="B3768" t="s">
        <v>1074</v>
      </c>
      <c r="C3768">
        <v>1</v>
      </c>
      <c r="D3768" t="s">
        <v>23</v>
      </c>
      <c r="E3768" t="s">
        <v>8191</v>
      </c>
      <c r="F3768" t="s">
        <v>334</v>
      </c>
      <c r="G3768" t="s">
        <v>335</v>
      </c>
      <c r="H3768">
        <v>77.250977779999999</v>
      </c>
      <c r="I3768">
        <v>28.556008330000001</v>
      </c>
      <c r="J3768" t="s">
        <v>7559</v>
      </c>
      <c r="K3768" t="s">
        <v>28</v>
      </c>
      <c r="L3768" t="s">
        <v>29</v>
      </c>
      <c r="M3768" t="s">
        <v>29</v>
      </c>
      <c r="N3768" t="s">
        <v>29</v>
      </c>
      <c r="O3768" t="s">
        <v>29</v>
      </c>
      <c r="P3768">
        <v>1</v>
      </c>
      <c r="Q3768">
        <v>13</v>
      </c>
      <c r="R3768">
        <v>200</v>
      </c>
      <c r="S3768" t="str">
        <f>IF(Table1[[#This Row],[Average_Cost_for_two]]&lt;500,"Low",IF(Table1[[#This Row],[Average_Cost_for_two]]&lt;=1500,"Medium","High"))</f>
        <v>Low</v>
      </c>
      <c r="T3768">
        <v>2.8</v>
      </c>
      <c r="U3768">
        <v>2013</v>
      </c>
      <c r="V3768">
        <v>8</v>
      </c>
      <c r="W3768">
        <v>27</v>
      </c>
      <c r="X3768">
        <f>IF(OR(Main!$U3768=0,
       Main!$V3768=0,
       Main!$W3768=0),
   "",
   DATE(Main!$U3768,
        Main!$V3768,
        Main!$W3768)
)</f>
        <v>41513</v>
      </c>
      <c r="Y3768">
        <f>Table1[[#This Row],[Average_Cost_for_two]]*VLOOKUP(Table1[[#This Row],[Currency]],currency!$A$2:$B$10,2,FALSE)</f>
        <v>2.4</v>
      </c>
      <c r="Z3768" t="str">
        <f>VLOOKUP(C3768,country!A:B,2,FALSE)</f>
        <v>India</v>
      </c>
      <c r="AA3768">
        <f t="shared" si="58"/>
        <v>3</v>
      </c>
    </row>
    <row r="3769" spans="1:27" ht="15.75" customHeight="1" x14ac:dyDescent="0.25">
      <c r="A3769">
        <v>7589</v>
      </c>
      <c r="B3769" t="s">
        <v>8192</v>
      </c>
      <c r="C3769">
        <v>1</v>
      </c>
      <c r="D3769" t="s">
        <v>23</v>
      </c>
      <c r="E3769" t="s">
        <v>8193</v>
      </c>
      <c r="F3769" t="s">
        <v>1973</v>
      </c>
      <c r="G3769" t="s">
        <v>1972</v>
      </c>
      <c r="H3769">
        <v>77.235216500000007</v>
      </c>
      <c r="I3769">
        <v>28.550229099999999</v>
      </c>
      <c r="J3769" t="s">
        <v>859</v>
      </c>
      <c r="K3769" t="s">
        <v>28</v>
      </c>
      <c r="L3769" t="s">
        <v>29</v>
      </c>
      <c r="M3769" t="s">
        <v>29</v>
      </c>
      <c r="N3769" t="s">
        <v>29</v>
      </c>
      <c r="O3769" t="s">
        <v>29</v>
      </c>
      <c r="P3769">
        <v>1</v>
      </c>
      <c r="Q3769">
        <v>36</v>
      </c>
      <c r="R3769">
        <v>200</v>
      </c>
      <c r="S3769" t="str">
        <f>IF(Table1[[#This Row],[Average_Cost_for_two]]&lt;500,"Low",IF(Table1[[#This Row],[Average_Cost_for_two]]&lt;=1500,"Medium","High"))</f>
        <v>Low</v>
      </c>
      <c r="T3769">
        <v>3.4</v>
      </c>
      <c r="U3769">
        <v>2017</v>
      </c>
      <c r="V3769">
        <v>8</v>
      </c>
      <c r="W3769">
        <v>22</v>
      </c>
      <c r="X3769">
        <f>IF(OR(Main!$U3769=0,
       Main!$V3769=0,
       Main!$W3769=0),
   "",
   DATE(Main!$U3769,
        Main!$V3769,
        Main!$W3769)
)</f>
        <v>42969</v>
      </c>
      <c r="Y3769">
        <f>Table1[[#This Row],[Average_Cost_for_two]]*VLOOKUP(Table1[[#This Row],[Currency]],currency!$A$2:$B$10,2,FALSE)</f>
        <v>2.4</v>
      </c>
      <c r="Z3769" t="str">
        <f>VLOOKUP(C3769,country!A:B,2,FALSE)</f>
        <v>India</v>
      </c>
      <c r="AA3769">
        <f t="shared" si="58"/>
        <v>3</v>
      </c>
    </row>
    <row r="3770" spans="1:27" ht="15.75" customHeight="1" x14ac:dyDescent="0.25">
      <c r="A3770">
        <v>18359259</v>
      </c>
      <c r="B3770" t="s">
        <v>8194</v>
      </c>
      <c r="C3770">
        <v>1</v>
      </c>
      <c r="D3770" t="s">
        <v>23</v>
      </c>
      <c r="E3770" t="s">
        <v>8195</v>
      </c>
      <c r="F3770" t="s">
        <v>159</v>
      </c>
      <c r="G3770" t="s">
        <v>160</v>
      </c>
      <c r="H3770">
        <v>77.204551600000002</v>
      </c>
      <c r="I3770">
        <v>28.5513546</v>
      </c>
      <c r="J3770" t="s">
        <v>715</v>
      </c>
      <c r="K3770" t="s">
        <v>28</v>
      </c>
      <c r="L3770" t="s">
        <v>29</v>
      </c>
      <c r="M3770" t="s">
        <v>36</v>
      </c>
      <c r="N3770" t="s">
        <v>29</v>
      </c>
      <c r="O3770" t="s">
        <v>29</v>
      </c>
      <c r="P3770">
        <v>1</v>
      </c>
      <c r="Q3770">
        <v>30</v>
      </c>
      <c r="R3770">
        <v>200</v>
      </c>
      <c r="S3770" t="str">
        <f>IF(Table1[[#This Row],[Average_Cost_for_two]]&lt;500,"Low",IF(Table1[[#This Row],[Average_Cost_for_two]]&lt;=1500,"Medium","High"))</f>
        <v>Low</v>
      </c>
      <c r="T3770">
        <v>3.6</v>
      </c>
      <c r="U3770">
        <v>2016</v>
      </c>
      <c r="V3770">
        <v>8</v>
      </c>
      <c r="W3770">
        <v>17</v>
      </c>
      <c r="X3770">
        <f>IF(OR(Main!$U3770=0,
       Main!$V3770=0,
       Main!$W3770=0),
   "",
   DATE(Main!$U3770,
        Main!$V3770,
        Main!$W3770)
)</f>
        <v>42599</v>
      </c>
      <c r="Y3770">
        <f>Table1[[#This Row],[Average_Cost_for_two]]*VLOOKUP(Table1[[#This Row],[Currency]],currency!$A$2:$B$10,2,FALSE)</f>
        <v>2.4</v>
      </c>
      <c r="Z3770" t="str">
        <f>VLOOKUP(C3770,country!A:B,2,FALSE)</f>
        <v>India</v>
      </c>
      <c r="AA3770">
        <f t="shared" si="58"/>
        <v>3</v>
      </c>
    </row>
    <row r="3771" spans="1:27" ht="15.75" customHeight="1" x14ac:dyDescent="0.25">
      <c r="A3771">
        <v>300502</v>
      </c>
      <c r="B3771" t="s">
        <v>1275</v>
      </c>
      <c r="C3771">
        <v>1</v>
      </c>
      <c r="D3771" t="s">
        <v>23</v>
      </c>
      <c r="E3771" t="s">
        <v>8196</v>
      </c>
      <c r="F3771" t="s">
        <v>2930</v>
      </c>
      <c r="G3771" t="s">
        <v>2931</v>
      </c>
      <c r="H3771">
        <v>77.097599399999993</v>
      </c>
      <c r="I3771">
        <v>28.631288099999999</v>
      </c>
      <c r="J3771" t="s">
        <v>567</v>
      </c>
      <c r="K3771" t="s">
        <v>28</v>
      </c>
      <c r="L3771" t="s">
        <v>29</v>
      </c>
      <c r="M3771" t="s">
        <v>29</v>
      </c>
      <c r="N3771" t="s">
        <v>29</v>
      </c>
      <c r="O3771" t="s">
        <v>29</v>
      </c>
      <c r="P3771">
        <v>1</v>
      </c>
      <c r="Q3771">
        <v>14</v>
      </c>
      <c r="R3771">
        <v>200</v>
      </c>
      <c r="S3771" t="str">
        <f>IF(Table1[[#This Row],[Average_Cost_for_two]]&lt;500,"Low",IF(Table1[[#This Row],[Average_Cost_for_two]]&lt;=1500,"Medium","High"))</f>
        <v>Low</v>
      </c>
      <c r="T3771">
        <v>3.2</v>
      </c>
      <c r="U3771">
        <v>2014</v>
      </c>
      <c r="V3771">
        <v>8</v>
      </c>
      <c r="W3771">
        <v>1</v>
      </c>
      <c r="X3771">
        <f>IF(OR(Main!$U3771=0,
       Main!$V3771=0,
       Main!$W3771=0),
   "",
   DATE(Main!$U3771,
        Main!$V3771,
        Main!$W3771)
)</f>
        <v>41852</v>
      </c>
      <c r="Y3771">
        <f>Table1[[#This Row],[Average_Cost_for_two]]*VLOOKUP(Table1[[#This Row],[Currency]],currency!$A$2:$B$10,2,FALSE)</f>
        <v>2.4</v>
      </c>
      <c r="Z3771" t="str">
        <f>VLOOKUP(C3771,country!A:B,2,FALSE)</f>
        <v>India</v>
      </c>
      <c r="AA3771">
        <f t="shared" si="58"/>
        <v>3</v>
      </c>
    </row>
    <row r="3772" spans="1:27" ht="15.75" customHeight="1" x14ac:dyDescent="0.25">
      <c r="A3772">
        <v>18313115</v>
      </c>
      <c r="B3772" t="s">
        <v>8197</v>
      </c>
      <c r="C3772">
        <v>1</v>
      </c>
      <c r="D3772" t="s">
        <v>23</v>
      </c>
      <c r="E3772" t="s">
        <v>8198</v>
      </c>
      <c r="F3772" t="s">
        <v>79</v>
      </c>
      <c r="G3772" t="s">
        <v>80</v>
      </c>
      <c r="H3772">
        <v>77.248187099999996</v>
      </c>
      <c r="I3772">
        <v>28.5825578</v>
      </c>
      <c r="J3772" t="s">
        <v>7486</v>
      </c>
      <c r="K3772" t="s">
        <v>28</v>
      </c>
      <c r="L3772" t="s">
        <v>29</v>
      </c>
      <c r="M3772" t="s">
        <v>29</v>
      </c>
      <c r="N3772" t="s">
        <v>29</v>
      </c>
      <c r="O3772" t="s">
        <v>29</v>
      </c>
      <c r="P3772">
        <v>1</v>
      </c>
      <c r="Q3772">
        <v>10</v>
      </c>
      <c r="R3772">
        <v>200</v>
      </c>
      <c r="S3772" t="str">
        <f>IF(Table1[[#This Row],[Average_Cost_for_two]]&lt;500,"Low",IF(Table1[[#This Row],[Average_Cost_for_two]]&lt;=1500,"Medium","High"))</f>
        <v>Low</v>
      </c>
      <c r="T3772">
        <v>3.2</v>
      </c>
      <c r="U3772">
        <v>2016</v>
      </c>
      <c r="V3772">
        <v>8</v>
      </c>
      <c r="W3772">
        <v>16</v>
      </c>
      <c r="X3772">
        <f>IF(OR(Main!$U3772=0,
       Main!$V3772=0,
       Main!$W3772=0),
   "",
   DATE(Main!$U3772,
        Main!$V3772,
        Main!$W3772)
)</f>
        <v>42598</v>
      </c>
      <c r="Y3772">
        <f>Table1[[#This Row],[Average_Cost_for_two]]*VLOOKUP(Table1[[#This Row],[Currency]],currency!$A$2:$B$10,2,FALSE)</f>
        <v>2.4</v>
      </c>
      <c r="Z3772" t="str">
        <f>VLOOKUP(C3772,country!A:B,2,FALSE)</f>
        <v>India</v>
      </c>
      <c r="AA3772">
        <f t="shared" si="58"/>
        <v>3</v>
      </c>
    </row>
    <row r="3773" spans="1:27" ht="15.75" customHeight="1" x14ac:dyDescent="0.25">
      <c r="A3773">
        <v>7889</v>
      </c>
      <c r="B3773" t="s">
        <v>8199</v>
      </c>
      <c r="C3773">
        <v>1</v>
      </c>
      <c r="D3773" t="s">
        <v>23</v>
      </c>
      <c r="E3773" t="s">
        <v>8200</v>
      </c>
      <c r="F3773" t="s">
        <v>79</v>
      </c>
      <c r="G3773" t="s">
        <v>80</v>
      </c>
      <c r="H3773">
        <v>77.245050500000005</v>
      </c>
      <c r="I3773">
        <v>28.582851300000002</v>
      </c>
      <c r="J3773" t="s">
        <v>4496</v>
      </c>
      <c r="K3773" t="s">
        <v>28</v>
      </c>
      <c r="L3773" t="s">
        <v>29</v>
      </c>
      <c r="M3773" t="s">
        <v>29</v>
      </c>
      <c r="N3773" t="s">
        <v>29</v>
      </c>
      <c r="O3773" t="s">
        <v>29</v>
      </c>
      <c r="P3773">
        <v>1</v>
      </c>
      <c r="Q3773">
        <v>16</v>
      </c>
      <c r="R3773">
        <v>200</v>
      </c>
      <c r="S3773" t="str">
        <f>IF(Table1[[#This Row],[Average_Cost_for_two]]&lt;500,"Low",IF(Table1[[#This Row],[Average_Cost_for_two]]&lt;=1500,"Medium","High"))</f>
        <v>Low</v>
      </c>
      <c r="T3773">
        <v>3.1</v>
      </c>
      <c r="U3773">
        <v>2014</v>
      </c>
      <c r="V3773">
        <v>8</v>
      </c>
      <c r="W3773">
        <v>2</v>
      </c>
      <c r="X3773">
        <f>IF(OR(Main!$U3773=0,
       Main!$V3773=0,
       Main!$W3773=0),
   "",
   DATE(Main!$U3773,
        Main!$V3773,
        Main!$W3773)
)</f>
        <v>41853</v>
      </c>
      <c r="Y3773">
        <f>Table1[[#This Row],[Average_Cost_for_two]]*VLOOKUP(Table1[[#This Row],[Currency]],currency!$A$2:$B$10,2,FALSE)</f>
        <v>2.4</v>
      </c>
      <c r="Z3773" t="str">
        <f>VLOOKUP(C3773,country!A:B,2,FALSE)</f>
        <v>India</v>
      </c>
      <c r="AA3773">
        <f t="shared" si="58"/>
        <v>3</v>
      </c>
    </row>
    <row r="3774" spans="1:27" ht="15.75" customHeight="1" x14ac:dyDescent="0.25">
      <c r="A3774">
        <v>3338</v>
      </c>
      <c r="B3774" t="s">
        <v>8201</v>
      </c>
      <c r="C3774">
        <v>1</v>
      </c>
      <c r="D3774" t="s">
        <v>23</v>
      </c>
      <c r="E3774" t="s">
        <v>8202</v>
      </c>
      <c r="F3774" t="s">
        <v>79</v>
      </c>
      <c r="G3774" t="s">
        <v>80</v>
      </c>
      <c r="H3774">
        <v>77.243927900000003</v>
      </c>
      <c r="I3774">
        <v>28.583775299999999</v>
      </c>
      <c r="J3774" t="s">
        <v>523</v>
      </c>
      <c r="K3774" t="s">
        <v>28</v>
      </c>
      <c r="L3774" t="s">
        <v>29</v>
      </c>
      <c r="M3774" t="s">
        <v>29</v>
      </c>
      <c r="N3774" t="s">
        <v>29</v>
      </c>
      <c r="O3774" t="s">
        <v>29</v>
      </c>
      <c r="P3774">
        <v>1</v>
      </c>
      <c r="Q3774">
        <v>352</v>
      </c>
      <c r="R3774">
        <v>200</v>
      </c>
      <c r="S3774" t="str">
        <f>IF(Table1[[#This Row],[Average_Cost_for_two]]&lt;500,"Low",IF(Table1[[#This Row],[Average_Cost_for_two]]&lt;=1500,"Medium","High"))</f>
        <v>Low</v>
      </c>
      <c r="T3774">
        <v>4.0999999999999996</v>
      </c>
      <c r="U3774">
        <v>2018</v>
      </c>
      <c r="V3774">
        <v>8</v>
      </c>
      <c r="W3774">
        <v>16</v>
      </c>
      <c r="X3774">
        <f>IF(OR(Main!$U3774=0,
       Main!$V3774=0,
       Main!$W3774=0),
   "",
   DATE(Main!$U3774,
        Main!$V3774,
        Main!$W3774)
)</f>
        <v>43328</v>
      </c>
      <c r="Y3774">
        <f>Table1[[#This Row],[Average_Cost_for_two]]*VLOOKUP(Table1[[#This Row],[Currency]],currency!$A$2:$B$10,2,FALSE)</f>
        <v>2.4</v>
      </c>
      <c r="Z3774" t="str">
        <f>VLOOKUP(C3774,country!A:B,2,FALSE)</f>
        <v>India</v>
      </c>
      <c r="AA3774">
        <f t="shared" si="58"/>
        <v>3</v>
      </c>
    </row>
    <row r="3775" spans="1:27" ht="15.75" customHeight="1" x14ac:dyDescent="0.25">
      <c r="A3775">
        <v>7526</v>
      </c>
      <c r="B3775" t="s">
        <v>8203</v>
      </c>
      <c r="C3775">
        <v>1</v>
      </c>
      <c r="D3775" t="s">
        <v>23</v>
      </c>
      <c r="E3775" t="s">
        <v>8204</v>
      </c>
      <c r="F3775" t="s">
        <v>253</v>
      </c>
      <c r="G3775" t="s">
        <v>254</v>
      </c>
      <c r="H3775">
        <v>77.192873599999999</v>
      </c>
      <c r="I3775">
        <v>28.650730200000002</v>
      </c>
      <c r="J3775" t="s">
        <v>797</v>
      </c>
      <c r="K3775" t="s">
        <v>28</v>
      </c>
      <c r="L3775" t="s">
        <v>29</v>
      </c>
      <c r="M3775" t="s">
        <v>29</v>
      </c>
      <c r="N3775" t="s">
        <v>29</v>
      </c>
      <c r="O3775" t="s">
        <v>29</v>
      </c>
      <c r="P3775">
        <v>1</v>
      </c>
      <c r="Q3775">
        <v>100</v>
      </c>
      <c r="R3775">
        <v>200</v>
      </c>
      <c r="S3775" t="str">
        <f>IF(Table1[[#This Row],[Average_Cost_for_two]]&lt;500,"Low",IF(Table1[[#This Row],[Average_Cost_for_two]]&lt;=1500,"Medium","High"))</f>
        <v>Low</v>
      </c>
      <c r="T3775">
        <v>3.8</v>
      </c>
      <c r="U3775">
        <v>2016</v>
      </c>
      <c r="V3775">
        <v>8</v>
      </c>
      <c r="W3775">
        <v>9</v>
      </c>
      <c r="X3775">
        <f>IF(OR(Main!$U3775=0,
       Main!$V3775=0,
       Main!$W3775=0),
   "",
   DATE(Main!$U3775,
        Main!$V3775,
        Main!$W3775)
)</f>
        <v>42591</v>
      </c>
      <c r="Y3775">
        <f>Table1[[#This Row],[Average_Cost_for_two]]*VLOOKUP(Table1[[#This Row],[Currency]],currency!$A$2:$B$10,2,FALSE)</f>
        <v>2.4</v>
      </c>
      <c r="Z3775" t="str">
        <f>VLOOKUP(C3775,country!A:B,2,FALSE)</f>
        <v>India</v>
      </c>
      <c r="AA3775">
        <f t="shared" si="58"/>
        <v>3</v>
      </c>
    </row>
    <row r="3776" spans="1:27" ht="15.75" customHeight="1" x14ac:dyDescent="0.25">
      <c r="A3776">
        <v>7861</v>
      </c>
      <c r="B3776" t="s">
        <v>8205</v>
      </c>
      <c r="C3776">
        <v>1</v>
      </c>
      <c r="D3776" t="s">
        <v>23</v>
      </c>
      <c r="E3776" t="s">
        <v>8206</v>
      </c>
      <c r="F3776" t="s">
        <v>3016</v>
      </c>
      <c r="G3776" t="s">
        <v>3017</v>
      </c>
      <c r="H3776">
        <v>77.240358499999999</v>
      </c>
      <c r="I3776">
        <v>28.571439099999999</v>
      </c>
      <c r="J3776" t="s">
        <v>567</v>
      </c>
      <c r="K3776" t="s">
        <v>28</v>
      </c>
      <c r="L3776" t="s">
        <v>29</v>
      </c>
      <c r="M3776" t="s">
        <v>29</v>
      </c>
      <c r="N3776" t="s">
        <v>29</v>
      </c>
      <c r="O3776" t="s">
        <v>29</v>
      </c>
      <c r="P3776">
        <v>1</v>
      </c>
      <c r="Q3776">
        <v>70</v>
      </c>
      <c r="R3776">
        <v>200</v>
      </c>
      <c r="S3776" t="str">
        <f>IF(Table1[[#This Row],[Average_Cost_for_two]]&lt;500,"Low",IF(Table1[[#This Row],[Average_Cost_for_two]]&lt;=1500,"Medium","High"))</f>
        <v>Low</v>
      </c>
      <c r="T3776">
        <v>3.5</v>
      </c>
      <c r="U3776">
        <v>2016</v>
      </c>
      <c r="V3776">
        <v>8</v>
      </c>
      <c r="W3776">
        <v>19</v>
      </c>
      <c r="X3776">
        <f>IF(OR(Main!$U3776=0,
       Main!$V3776=0,
       Main!$W3776=0),
   "",
   DATE(Main!$U3776,
        Main!$V3776,
        Main!$W3776)
)</f>
        <v>42601</v>
      </c>
      <c r="Y3776">
        <f>Table1[[#This Row],[Average_Cost_for_two]]*VLOOKUP(Table1[[#This Row],[Currency]],currency!$A$2:$B$10,2,FALSE)</f>
        <v>2.4</v>
      </c>
      <c r="Z3776" t="str">
        <f>VLOOKUP(C3776,country!A:B,2,FALSE)</f>
        <v>India</v>
      </c>
      <c r="AA3776">
        <f t="shared" si="58"/>
        <v>3</v>
      </c>
    </row>
    <row r="3777" spans="1:27" ht="15.75" customHeight="1" x14ac:dyDescent="0.25">
      <c r="A3777">
        <v>305298</v>
      </c>
      <c r="B3777" t="s">
        <v>8207</v>
      </c>
      <c r="C3777">
        <v>1</v>
      </c>
      <c r="D3777" t="s">
        <v>23</v>
      </c>
      <c r="E3777" t="s">
        <v>8208</v>
      </c>
      <c r="F3777" t="s">
        <v>685</v>
      </c>
      <c r="G3777" t="s">
        <v>686</v>
      </c>
      <c r="H3777">
        <v>77.284177499999998</v>
      </c>
      <c r="I3777">
        <v>28.635299100000001</v>
      </c>
      <c r="J3777" t="s">
        <v>797</v>
      </c>
      <c r="K3777" t="s">
        <v>28</v>
      </c>
      <c r="L3777" t="s">
        <v>29</v>
      </c>
      <c r="M3777" t="s">
        <v>29</v>
      </c>
      <c r="N3777" t="s">
        <v>29</v>
      </c>
      <c r="O3777" t="s">
        <v>29</v>
      </c>
      <c r="P3777">
        <v>1</v>
      </c>
      <c r="Q3777">
        <v>8</v>
      </c>
      <c r="R3777">
        <v>200</v>
      </c>
      <c r="S3777" t="str">
        <f>IF(Table1[[#This Row],[Average_Cost_for_two]]&lt;500,"Low",IF(Table1[[#This Row],[Average_Cost_for_two]]&lt;=1500,"Medium","High"))</f>
        <v>Low</v>
      </c>
      <c r="T3777">
        <v>2.8</v>
      </c>
      <c r="U3777">
        <v>2010</v>
      </c>
      <c r="V3777">
        <v>8</v>
      </c>
      <c r="W3777">
        <v>3</v>
      </c>
      <c r="X3777">
        <f>IF(OR(Main!$U3777=0,
       Main!$V3777=0,
       Main!$W3777=0),
   "",
   DATE(Main!$U3777,
        Main!$V3777,
        Main!$W3777)
)</f>
        <v>40393</v>
      </c>
      <c r="Y3777">
        <f>Table1[[#This Row],[Average_Cost_for_two]]*VLOOKUP(Table1[[#This Row],[Currency]],currency!$A$2:$B$10,2,FALSE)</f>
        <v>2.4</v>
      </c>
      <c r="Z3777" t="str">
        <f>VLOOKUP(C3777,country!A:B,2,FALSE)</f>
        <v>India</v>
      </c>
      <c r="AA3777">
        <f t="shared" si="58"/>
        <v>3</v>
      </c>
    </row>
    <row r="3778" spans="1:27" ht="15.75" customHeight="1" x14ac:dyDescent="0.25">
      <c r="A3778">
        <v>18346857</v>
      </c>
      <c r="B3778" t="s">
        <v>8209</v>
      </c>
      <c r="C3778">
        <v>1</v>
      </c>
      <c r="D3778" t="s">
        <v>23</v>
      </c>
      <c r="E3778" t="s">
        <v>8210</v>
      </c>
      <c r="F3778" t="s">
        <v>2451</v>
      </c>
      <c r="G3778" t="s">
        <v>2452</v>
      </c>
      <c r="H3778">
        <v>77.2202427</v>
      </c>
      <c r="I3778">
        <v>28.5853283</v>
      </c>
      <c r="J3778" t="s">
        <v>523</v>
      </c>
      <c r="K3778" t="s">
        <v>28</v>
      </c>
      <c r="L3778" t="s">
        <v>29</v>
      </c>
      <c r="M3778" t="s">
        <v>29</v>
      </c>
      <c r="N3778" t="s">
        <v>29</v>
      </c>
      <c r="O3778" t="s">
        <v>29</v>
      </c>
      <c r="P3778">
        <v>1</v>
      </c>
      <c r="Q3778">
        <v>8</v>
      </c>
      <c r="R3778">
        <v>200</v>
      </c>
      <c r="S3778" t="str">
        <f>IF(Table1[[#This Row],[Average_Cost_for_two]]&lt;500,"Low",IF(Table1[[#This Row],[Average_Cost_for_two]]&lt;=1500,"Medium","High"))</f>
        <v>Low</v>
      </c>
      <c r="T3778">
        <v>3.1</v>
      </c>
      <c r="U3778">
        <v>2010</v>
      </c>
      <c r="V3778">
        <v>8</v>
      </c>
      <c r="W3778">
        <v>2</v>
      </c>
      <c r="X3778">
        <f>IF(OR(Main!$U3778=0,
       Main!$V3778=0,
       Main!$W3778=0),
   "",
   DATE(Main!$U3778,
        Main!$V3778,
        Main!$W3778)
)</f>
        <v>40392</v>
      </c>
      <c r="Y3778">
        <f>Table1[[#This Row],[Average_Cost_for_two]]*VLOOKUP(Table1[[#This Row],[Currency]],currency!$A$2:$B$10,2,FALSE)</f>
        <v>2.4</v>
      </c>
      <c r="Z3778" t="str">
        <f>VLOOKUP(C3778,country!A:B,2,FALSE)</f>
        <v>India</v>
      </c>
      <c r="AA3778">
        <f t="shared" ref="AA3778:AA3841" si="59">ROUNDUP(V3778/3,0)</f>
        <v>3</v>
      </c>
    </row>
    <row r="3779" spans="1:27" ht="15.75" customHeight="1" x14ac:dyDescent="0.25">
      <c r="A3779">
        <v>18376492</v>
      </c>
      <c r="B3779" t="s">
        <v>8211</v>
      </c>
      <c r="C3779">
        <v>1</v>
      </c>
      <c r="D3779" t="s">
        <v>23</v>
      </c>
      <c r="E3779" t="s">
        <v>8212</v>
      </c>
      <c r="F3779" t="s">
        <v>123</v>
      </c>
      <c r="G3779" t="s">
        <v>124</v>
      </c>
      <c r="H3779">
        <v>77.335575629999994</v>
      </c>
      <c r="I3779">
        <v>28.61051668</v>
      </c>
      <c r="J3779" t="s">
        <v>567</v>
      </c>
      <c r="K3779" t="s">
        <v>28</v>
      </c>
      <c r="L3779" t="s">
        <v>29</v>
      </c>
      <c r="M3779" t="s">
        <v>29</v>
      </c>
      <c r="N3779" t="s">
        <v>29</v>
      </c>
      <c r="O3779" t="s">
        <v>29</v>
      </c>
      <c r="P3779">
        <v>1</v>
      </c>
      <c r="Q3779">
        <v>2</v>
      </c>
      <c r="R3779">
        <v>200</v>
      </c>
      <c r="S3779" t="str">
        <f>IF(Table1[[#This Row],[Average_Cost_for_two]]&lt;500,"Low",IF(Table1[[#This Row],[Average_Cost_for_two]]&lt;=1500,"Medium","High"))</f>
        <v>Low</v>
      </c>
      <c r="T3779">
        <v>1</v>
      </c>
      <c r="U3779">
        <v>2010</v>
      </c>
      <c r="V3779">
        <v>8</v>
      </c>
      <c r="W3779">
        <v>14</v>
      </c>
      <c r="X3779">
        <f>IF(OR(Main!$U3779=0,
       Main!$V3779=0,
       Main!$W3779=0),
   "",
   DATE(Main!$U3779,
        Main!$V3779,
        Main!$W3779)
)</f>
        <v>40404</v>
      </c>
      <c r="Y3779">
        <f>Table1[[#This Row],[Average_Cost_for_two]]*VLOOKUP(Table1[[#This Row],[Currency]],currency!$A$2:$B$10,2,FALSE)</f>
        <v>2.4</v>
      </c>
      <c r="Z3779" t="str">
        <f>VLOOKUP(C3779,country!A:B,2,FALSE)</f>
        <v>India</v>
      </c>
      <c r="AA3779">
        <f t="shared" si="59"/>
        <v>3</v>
      </c>
    </row>
    <row r="3780" spans="1:27" ht="15.75" customHeight="1" x14ac:dyDescent="0.25">
      <c r="A3780">
        <v>300911</v>
      </c>
      <c r="B3780" t="s">
        <v>1275</v>
      </c>
      <c r="C3780">
        <v>1</v>
      </c>
      <c r="D3780" t="s">
        <v>23</v>
      </c>
      <c r="E3780" t="s">
        <v>8213</v>
      </c>
      <c r="F3780" t="s">
        <v>3711</v>
      </c>
      <c r="G3780" t="s">
        <v>3712</v>
      </c>
      <c r="H3780">
        <v>77.185405399999993</v>
      </c>
      <c r="I3780">
        <v>28.7094795</v>
      </c>
      <c r="J3780" t="s">
        <v>567</v>
      </c>
      <c r="K3780" t="s">
        <v>28</v>
      </c>
      <c r="L3780" t="s">
        <v>29</v>
      </c>
      <c r="M3780" t="s">
        <v>29</v>
      </c>
      <c r="N3780" t="s">
        <v>29</v>
      </c>
      <c r="O3780" t="s">
        <v>29</v>
      </c>
      <c r="P3780">
        <v>1</v>
      </c>
      <c r="Q3780">
        <v>15</v>
      </c>
      <c r="R3780">
        <v>200</v>
      </c>
      <c r="S3780" t="str">
        <f>IF(Table1[[#This Row],[Average_Cost_for_two]]&lt;500,"Low",IF(Table1[[#This Row],[Average_Cost_for_two]]&lt;=1500,"Medium","High"))</f>
        <v>Low</v>
      </c>
      <c r="T3780">
        <v>3.2</v>
      </c>
      <c r="U3780">
        <v>2013</v>
      </c>
      <c r="V3780">
        <v>8</v>
      </c>
      <c r="W3780">
        <v>8</v>
      </c>
      <c r="X3780">
        <f>IF(OR(Main!$U3780=0,
       Main!$V3780=0,
       Main!$W3780=0),
   "",
   DATE(Main!$U3780,
        Main!$V3780,
        Main!$W3780)
)</f>
        <v>41494</v>
      </c>
      <c r="Y3780">
        <f>Table1[[#This Row],[Average_Cost_for_two]]*VLOOKUP(Table1[[#This Row],[Currency]],currency!$A$2:$B$10,2,FALSE)</f>
        <v>2.4</v>
      </c>
      <c r="Z3780" t="str">
        <f>VLOOKUP(C3780,country!A:B,2,FALSE)</f>
        <v>India</v>
      </c>
      <c r="AA3780">
        <f t="shared" si="59"/>
        <v>3</v>
      </c>
    </row>
    <row r="3781" spans="1:27" ht="15.75" customHeight="1" x14ac:dyDescent="0.25">
      <c r="A3781">
        <v>302685</v>
      </c>
      <c r="B3781" t="s">
        <v>8214</v>
      </c>
      <c r="C3781">
        <v>1</v>
      </c>
      <c r="D3781" t="s">
        <v>23</v>
      </c>
      <c r="E3781" t="s">
        <v>8215</v>
      </c>
      <c r="F3781" t="s">
        <v>45</v>
      </c>
      <c r="G3781" t="s">
        <v>46</v>
      </c>
      <c r="H3781">
        <v>77.214697900000004</v>
      </c>
      <c r="I3781">
        <v>28.7110956</v>
      </c>
      <c r="J3781" t="s">
        <v>8216</v>
      </c>
      <c r="K3781" t="s">
        <v>28</v>
      </c>
      <c r="L3781" t="s">
        <v>29</v>
      </c>
      <c r="M3781" t="s">
        <v>29</v>
      </c>
      <c r="N3781" t="s">
        <v>29</v>
      </c>
      <c r="O3781" t="s">
        <v>29</v>
      </c>
      <c r="P3781">
        <v>1</v>
      </c>
      <c r="Q3781">
        <v>11</v>
      </c>
      <c r="R3781">
        <v>200</v>
      </c>
      <c r="S3781" t="str">
        <f>IF(Table1[[#This Row],[Average_Cost_for_two]]&lt;500,"Low",IF(Table1[[#This Row],[Average_Cost_for_two]]&lt;=1500,"Medium","High"))</f>
        <v>Low</v>
      </c>
      <c r="T3781">
        <v>2.8</v>
      </c>
      <c r="U3781">
        <v>2013</v>
      </c>
      <c r="V3781">
        <v>8</v>
      </c>
      <c r="W3781">
        <v>4</v>
      </c>
      <c r="X3781">
        <f>IF(OR(Main!$U3781=0,
       Main!$V3781=0,
       Main!$W3781=0),
   "",
   DATE(Main!$U3781,
        Main!$V3781,
        Main!$W3781)
)</f>
        <v>41490</v>
      </c>
      <c r="Y3781">
        <f>Table1[[#This Row],[Average_Cost_for_two]]*VLOOKUP(Table1[[#This Row],[Currency]],currency!$A$2:$B$10,2,FALSE)</f>
        <v>2.4</v>
      </c>
      <c r="Z3781" t="str">
        <f>VLOOKUP(C3781,country!A:B,2,FALSE)</f>
        <v>India</v>
      </c>
      <c r="AA3781">
        <f t="shared" si="59"/>
        <v>3</v>
      </c>
    </row>
    <row r="3782" spans="1:27" ht="15.75" customHeight="1" x14ac:dyDescent="0.25">
      <c r="A3782">
        <v>18391581</v>
      </c>
      <c r="B3782" t="s">
        <v>1580</v>
      </c>
      <c r="C3782">
        <v>1</v>
      </c>
      <c r="D3782" t="s">
        <v>23</v>
      </c>
      <c r="E3782" t="s">
        <v>8217</v>
      </c>
      <c r="F3782" t="s">
        <v>1318</v>
      </c>
      <c r="G3782" t="s">
        <v>1319</v>
      </c>
      <c r="H3782">
        <v>77.106501600000001</v>
      </c>
      <c r="I3782">
        <v>28.642660200000002</v>
      </c>
      <c r="J3782" t="s">
        <v>1582</v>
      </c>
      <c r="K3782" t="s">
        <v>28</v>
      </c>
      <c r="L3782" t="s">
        <v>29</v>
      </c>
      <c r="M3782" t="s">
        <v>29</v>
      </c>
      <c r="N3782" t="s">
        <v>29</v>
      </c>
      <c r="O3782" t="s">
        <v>29</v>
      </c>
      <c r="P3782">
        <v>1</v>
      </c>
      <c r="Q3782">
        <v>8</v>
      </c>
      <c r="R3782">
        <v>200</v>
      </c>
      <c r="S3782" t="str">
        <f>IF(Table1[[#This Row],[Average_Cost_for_two]]&lt;500,"Low",IF(Table1[[#This Row],[Average_Cost_for_two]]&lt;=1500,"Medium","High"))</f>
        <v>Low</v>
      </c>
      <c r="T3782">
        <v>3.1</v>
      </c>
      <c r="U3782">
        <v>2011</v>
      </c>
      <c r="V3782">
        <v>8</v>
      </c>
      <c r="W3782">
        <v>28</v>
      </c>
      <c r="X3782">
        <f>IF(OR(Main!$U3782=0,
       Main!$V3782=0,
       Main!$W3782=0),
   "",
   DATE(Main!$U3782,
        Main!$V3782,
        Main!$W3782)
)</f>
        <v>40783</v>
      </c>
      <c r="Y3782">
        <f>Table1[[#This Row],[Average_Cost_for_two]]*VLOOKUP(Table1[[#This Row],[Currency]],currency!$A$2:$B$10,2,FALSE)</f>
        <v>2.4</v>
      </c>
      <c r="Z3782" t="str">
        <f>VLOOKUP(C3782,country!A:B,2,FALSE)</f>
        <v>India</v>
      </c>
      <c r="AA3782">
        <f t="shared" si="59"/>
        <v>3</v>
      </c>
    </row>
    <row r="3783" spans="1:27" ht="15.75" customHeight="1" x14ac:dyDescent="0.25">
      <c r="A3783">
        <v>308991</v>
      </c>
      <c r="B3783" t="s">
        <v>8218</v>
      </c>
      <c r="C3783">
        <v>1</v>
      </c>
      <c r="D3783" t="s">
        <v>23</v>
      </c>
      <c r="E3783" t="s">
        <v>8217</v>
      </c>
      <c r="F3783" t="s">
        <v>1318</v>
      </c>
      <c r="G3783" t="s">
        <v>1319</v>
      </c>
      <c r="H3783">
        <v>77.106401399999996</v>
      </c>
      <c r="I3783">
        <v>28.642365000000002</v>
      </c>
      <c r="J3783" t="s">
        <v>855</v>
      </c>
      <c r="K3783" t="s">
        <v>28</v>
      </c>
      <c r="L3783" t="s">
        <v>29</v>
      </c>
      <c r="M3783" t="s">
        <v>29</v>
      </c>
      <c r="N3783" t="s">
        <v>29</v>
      </c>
      <c r="O3783" t="s">
        <v>29</v>
      </c>
      <c r="P3783">
        <v>1</v>
      </c>
      <c r="Q3783">
        <v>18</v>
      </c>
      <c r="R3783">
        <v>200</v>
      </c>
      <c r="S3783" t="str">
        <f>IF(Table1[[#This Row],[Average_Cost_for_two]]&lt;500,"Low",IF(Table1[[#This Row],[Average_Cost_for_two]]&lt;=1500,"Medium","High"))</f>
        <v>Low</v>
      </c>
      <c r="T3783">
        <v>3.3</v>
      </c>
      <c r="U3783">
        <v>2015</v>
      </c>
      <c r="V3783">
        <v>8</v>
      </c>
      <c r="W3783">
        <v>14</v>
      </c>
      <c r="X3783">
        <f>IF(OR(Main!$U3783=0,
       Main!$V3783=0,
       Main!$W3783=0),
   "",
   DATE(Main!$U3783,
        Main!$V3783,
        Main!$W3783)
)</f>
        <v>42230</v>
      </c>
      <c r="Y3783">
        <f>Table1[[#This Row],[Average_Cost_for_two]]*VLOOKUP(Table1[[#This Row],[Currency]],currency!$A$2:$B$10,2,FALSE)</f>
        <v>2.4</v>
      </c>
      <c r="Z3783" t="str">
        <f>VLOOKUP(C3783,country!A:B,2,FALSE)</f>
        <v>India</v>
      </c>
      <c r="AA3783">
        <f t="shared" si="59"/>
        <v>3</v>
      </c>
    </row>
    <row r="3784" spans="1:27" ht="15.75" customHeight="1" x14ac:dyDescent="0.25">
      <c r="A3784">
        <v>302046</v>
      </c>
      <c r="B3784" t="s">
        <v>8219</v>
      </c>
      <c r="C3784">
        <v>1</v>
      </c>
      <c r="D3784" t="s">
        <v>23</v>
      </c>
      <c r="E3784" t="s">
        <v>8220</v>
      </c>
      <c r="F3784" t="s">
        <v>59</v>
      </c>
      <c r="G3784" t="s">
        <v>60</v>
      </c>
      <c r="H3784">
        <v>77.068711399999998</v>
      </c>
      <c r="I3784">
        <v>28.603079900000001</v>
      </c>
      <c r="J3784" t="s">
        <v>570</v>
      </c>
      <c r="K3784" t="s">
        <v>28</v>
      </c>
      <c r="L3784" t="s">
        <v>29</v>
      </c>
      <c r="M3784" t="s">
        <v>29</v>
      </c>
      <c r="N3784" t="s">
        <v>29</v>
      </c>
      <c r="O3784" t="s">
        <v>29</v>
      </c>
      <c r="P3784">
        <v>1</v>
      </c>
      <c r="Q3784">
        <v>1</v>
      </c>
      <c r="R3784">
        <v>200</v>
      </c>
      <c r="S3784" t="str">
        <f>IF(Table1[[#This Row],[Average_Cost_for_two]]&lt;500,"Low",IF(Table1[[#This Row],[Average_Cost_for_two]]&lt;=1500,"Medium","High"))</f>
        <v>Low</v>
      </c>
      <c r="T3784">
        <v>1</v>
      </c>
      <c r="U3784">
        <v>2014</v>
      </c>
      <c r="V3784">
        <v>8</v>
      </c>
      <c r="W3784">
        <v>23</v>
      </c>
      <c r="X3784">
        <f>IF(OR(Main!$U3784=0,
       Main!$V3784=0,
       Main!$W3784=0),
   "",
   DATE(Main!$U3784,
        Main!$V3784,
        Main!$W3784)
)</f>
        <v>41874</v>
      </c>
      <c r="Y3784">
        <f>Table1[[#This Row],[Average_Cost_for_two]]*VLOOKUP(Table1[[#This Row],[Currency]],currency!$A$2:$B$10,2,FALSE)</f>
        <v>2.4</v>
      </c>
      <c r="Z3784" t="str">
        <f>VLOOKUP(C3784,country!A:B,2,FALSE)</f>
        <v>India</v>
      </c>
      <c r="AA3784">
        <f t="shared" si="59"/>
        <v>3</v>
      </c>
    </row>
    <row r="3785" spans="1:27" ht="15.75" customHeight="1" x14ac:dyDescent="0.25">
      <c r="A3785">
        <v>18468651</v>
      </c>
      <c r="B3785" t="s">
        <v>8194</v>
      </c>
      <c r="C3785">
        <v>1</v>
      </c>
      <c r="D3785" t="s">
        <v>23</v>
      </c>
      <c r="E3785" t="s">
        <v>8221</v>
      </c>
      <c r="F3785" t="s">
        <v>1753</v>
      </c>
      <c r="G3785" t="s">
        <v>1752</v>
      </c>
      <c r="H3785">
        <v>77.181651000000002</v>
      </c>
      <c r="I3785">
        <v>28.637767</v>
      </c>
      <c r="J3785" t="s">
        <v>855</v>
      </c>
      <c r="K3785" t="s">
        <v>28</v>
      </c>
      <c r="L3785" t="s">
        <v>29</v>
      </c>
      <c r="M3785" t="s">
        <v>36</v>
      </c>
      <c r="N3785" t="s">
        <v>29</v>
      </c>
      <c r="O3785" t="s">
        <v>29</v>
      </c>
      <c r="P3785">
        <v>1</v>
      </c>
      <c r="Q3785">
        <v>7</v>
      </c>
      <c r="R3785">
        <v>200</v>
      </c>
      <c r="S3785" t="str">
        <f>IF(Table1[[#This Row],[Average_Cost_for_two]]&lt;500,"Low",IF(Table1[[#This Row],[Average_Cost_for_two]]&lt;=1500,"Medium","High"))</f>
        <v>Low</v>
      </c>
      <c r="T3785">
        <v>2.8</v>
      </c>
      <c r="U3785">
        <v>2015</v>
      </c>
      <c r="V3785">
        <v>8</v>
      </c>
      <c r="W3785">
        <v>25</v>
      </c>
      <c r="X3785">
        <f>IF(OR(Main!$U3785=0,
       Main!$V3785=0,
       Main!$W3785=0),
   "",
   DATE(Main!$U3785,
        Main!$V3785,
        Main!$W3785)
)</f>
        <v>42241</v>
      </c>
      <c r="Y3785">
        <f>Table1[[#This Row],[Average_Cost_for_two]]*VLOOKUP(Table1[[#This Row],[Currency]],currency!$A$2:$B$10,2,FALSE)</f>
        <v>2.4</v>
      </c>
      <c r="Z3785" t="str">
        <f>VLOOKUP(C3785,country!A:B,2,FALSE)</f>
        <v>India</v>
      </c>
      <c r="AA3785">
        <f t="shared" si="59"/>
        <v>3</v>
      </c>
    </row>
    <row r="3786" spans="1:27" ht="15.75" customHeight="1" x14ac:dyDescent="0.25">
      <c r="A3786">
        <v>18287389</v>
      </c>
      <c r="B3786" t="s">
        <v>8222</v>
      </c>
      <c r="C3786">
        <v>1</v>
      </c>
      <c r="D3786" t="s">
        <v>23</v>
      </c>
      <c r="E3786" t="s">
        <v>8223</v>
      </c>
      <c r="F3786" t="s">
        <v>2698</v>
      </c>
      <c r="G3786" t="s">
        <v>2699</v>
      </c>
      <c r="H3786">
        <v>77.165284400000004</v>
      </c>
      <c r="I3786">
        <v>28.573806399999999</v>
      </c>
      <c r="J3786" t="s">
        <v>722</v>
      </c>
      <c r="K3786" t="s">
        <v>28</v>
      </c>
      <c r="L3786" t="s">
        <v>29</v>
      </c>
      <c r="M3786" t="s">
        <v>29</v>
      </c>
      <c r="N3786" t="s">
        <v>29</v>
      </c>
      <c r="O3786" t="s">
        <v>29</v>
      </c>
      <c r="P3786">
        <v>1</v>
      </c>
      <c r="Q3786">
        <v>15</v>
      </c>
      <c r="R3786">
        <v>200</v>
      </c>
      <c r="S3786" t="str">
        <f>IF(Table1[[#This Row],[Average_Cost_for_two]]&lt;500,"Low",IF(Table1[[#This Row],[Average_Cost_for_two]]&lt;=1500,"Medium","High"))</f>
        <v>Low</v>
      </c>
      <c r="T3786">
        <v>3.4</v>
      </c>
      <c r="U3786">
        <v>2011</v>
      </c>
      <c r="V3786">
        <v>8</v>
      </c>
      <c r="W3786">
        <v>2</v>
      </c>
      <c r="X3786">
        <f>IF(OR(Main!$U3786=0,
       Main!$V3786=0,
       Main!$W3786=0),
   "",
   DATE(Main!$U3786,
        Main!$V3786,
        Main!$W3786)
)</f>
        <v>40757</v>
      </c>
      <c r="Y3786">
        <f>Table1[[#This Row],[Average_Cost_for_two]]*VLOOKUP(Table1[[#This Row],[Currency]],currency!$A$2:$B$10,2,FALSE)</f>
        <v>2.4</v>
      </c>
      <c r="Z3786" t="str">
        <f>VLOOKUP(C3786,country!A:B,2,FALSE)</f>
        <v>India</v>
      </c>
      <c r="AA3786">
        <f t="shared" si="59"/>
        <v>3</v>
      </c>
    </row>
    <row r="3787" spans="1:27" ht="15.75" customHeight="1" x14ac:dyDescent="0.25">
      <c r="A3787">
        <v>18037814</v>
      </c>
      <c r="B3787" t="s">
        <v>8224</v>
      </c>
      <c r="C3787">
        <v>1</v>
      </c>
      <c r="D3787" t="s">
        <v>23</v>
      </c>
      <c r="E3787" t="s">
        <v>8225</v>
      </c>
      <c r="F3787" t="s">
        <v>209</v>
      </c>
      <c r="G3787" t="s">
        <v>208</v>
      </c>
      <c r="H3787">
        <v>77.101782400000005</v>
      </c>
      <c r="I3787">
        <v>28.637585600000001</v>
      </c>
      <c r="J3787" t="s">
        <v>877</v>
      </c>
      <c r="K3787" t="s">
        <v>28</v>
      </c>
      <c r="L3787" t="s">
        <v>29</v>
      </c>
      <c r="M3787" t="s">
        <v>29</v>
      </c>
      <c r="N3787" t="s">
        <v>29</v>
      </c>
      <c r="O3787" t="s">
        <v>29</v>
      </c>
      <c r="P3787">
        <v>1</v>
      </c>
      <c r="Q3787">
        <v>4</v>
      </c>
      <c r="R3787">
        <v>200</v>
      </c>
      <c r="S3787" t="str">
        <f>IF(Table1[[#This Row],[Average_Cost_for_two]]&lt;500,"Low",IF(Table1[[#This Row],[Average_Cost_for_two]]&lt;=1500,"Medium","High"))</f>
        <v>Low</v>
      </c>
      <c r="T3787">
        <v>3</v>
      </c>
      <c r="U3787">
        <v>2014</v>
      </c>
      <c r="V3787">
        <v>8</v>
      </c>
      <c r="W3787">
        <v>1</v>
      </c>
      <c r="X3787">
        <f>IF(OR(Main!$U3787=0,
       Main!$V3787=0,
       Main!$W3787=0),
   "",
   DATE(Main!$U3787,
        Main!$V3787,
        Main!$W3787)
)</f>
        <v>41852</v>
      </c>
      <c r="Y3787">
        <f>Table1[[#This Row],[Average_Cost_for_two]]*VLOOKUP(Table1[[#This Row],[Currency]],currency!$A$2:$B$10,2,FALSE)</f>
        <v>2.4</v>
      </c>
      <c r="Z3787" t="str">
        <f>VLOOKUP(C3787,country!A:B,2,FALSE)</f>
        <v>India</v>
      </c>
      <c r="AA3787">
        <f t="shared" si="59"/>
        <v>3</v>
      </c>
    </row>
    <row r="3788" spans="1:27" ht="15.75" customHeight="1" x14ac:dyDescent="0.25">
      <c r="A3788">
        <v>7180</v>
      </c>
      <c r="B3788" t="s">
        <v>8226</v>
      </c>
      <c r="C3788">
        <v>1</v>
      </c>
      <c r="D3788" t="s">
        <v>23</v>
      </c>
      <c r="E3788" t="s">
        <v>8227</v>
      </c>
      <c r="F3788" t="s">
        <v>713</v>
      </c>
      <c r="G3788" t="s">
        <v>714</v>
      </c>
      <c r="H3788">
        <v>77.112313200000003</v>
      </c>
      <c r="I3788">
        <v>28.651800099999999</v>
      </c>
      <c r="J3788" t="s">
        <v>562</v>
      </c>
      <c r="K3788" t="s">
        <v>28</v>
      </c>
      <c r="L3788" t="s">
        <v>29</v>
      </c>
      <c r="M3788" t="s">
        <v>29</v>
      </c>
      <c r="N3788" t="s">
        <v>29</v>
      </c>
      <c r="O3788" t="s">
        <v>29</v>
      </c>
      <c r="P3788">
        <v>1</v>
      </c>
      <c r="Q3788">
        <v>3</v>
      </c>
      <c r="R3788">
        <v>200</v>
      </c>
      <c r="S3788" t="str">
        <f>IF(Table1[[#This Row],[Average_Cost_for_two]]&lt;500,"Low",IF(Table1[[#This Row],[Average_Cost_for_two]]&lt;=1500,"Medium","High"))</f>
        <v>Low</v>
      </c>
      <c r="T3788">
        <v>1</v>
      </c>
      <c r="U3788">
        <v>2012</v>
      </c>
      <c r="V3788">
        <v>8</v>
      </c>
      <c r="W3788">
        <v>15</v>
      </c>
      <c r="X3788">
        <f>IF(OR(Main!$U3788=0,
       Main!$V3788=0,
       Main!$W3788=0),
   "",
   DATE(Main!$U3788,
        Main!$V3788,
        Main!$W3788)
)</f>
        <v>41136</v>
      </c>
      <c r="Y3788">
        <f>Table1[[#This Row],[Average_Cost_for_two]]*VLOOKUP(Table1[[#This Row],[Currency]],currency!$A$2:$B$10,2,FALSE)</f>
        <v>2.4</v>
      </c>
      <c r="Z3788" t="str">
        <f>VLOOKUP(C3788,country!A:B,2,FALSE)</f>
        <v>India</v>
      </c>
      <c r="AA3788">
        <f t="shared" si="59"/>
        <v>3</v>
      </c>
    </row>
    <row r="3789" spans="1:27" ht="15.75" customHeight="1" x14ac:dyDescent="0.25">
      <c r="A3789">
        <v>313282</v>
      </c>
      <c r="B3789" t="s">
        <v>8163</v>
      </c>
      <c r="C3789">
        <v>1</v>
      </c>
      <c r="D3789" t="s">
        <v>23</v>
      </c>
      <c r="E3789" t="s">
        <v>8228</v>
      </c>
      <c r="F3789" t="s">
        <v>1206</v>
      </c>
      <c r="G3789" t="s">
        <v>1207</v>
      </c>
      <c r="H3789">
        <v>77.085434500000005</v>
      </c>
      <c r="I3789">
        <v>28.639605599999999</v>
      </c>
      <c r="J3789" t="s">
        <v>8165</v>
      </c>
      <c r="K3789" t="s">
        <v>28</v>
      </c>
      <c r="L3789" t="s">
        <v>29</v>
      </c>
      <c r="M3789" t="s">
        <v>29</v>
      </c>
      <c r="N3789" t="s">
        <v>29</v>
      </c>
      <c r="O3789" t="s">
        <v>29</v>
      </c>
      <c r="P3789">
        <v>1</v>
      </c>
      <c r="Q3789">
        <v>2</v>
      </c>
      <c r="R3789">
        <v>200</v>
      </c>
      <c r="S3789" t="str">
        <f>IF(Table1[[#This Row],[Average_Cost_for_two]]&lt;500,"Low",IF(Table1[[#This Row],[Average_Cost_for_two]]&lt;=1500,"Medium","High"))</f>
        <v>Low</v>
      </c>
      <c r="T3789">
        <v>1</v>
      </c>
      <c r="U3789">
        <v>2016</v>
      </c>
      <c r="V3789">
        <v>8</v>
      </c>
      <c r="W3789">
        <v>22</v>
      </c>
      <c r="X3789">
        <f>IF(OR(Main!$U3789=0,
       Main!$V3789=0,
       Main!$W3789=0),
   "",
   DATE(Main!$U3789,
        Main!$V3789,
        Main!$W3789)
)</f>
        <v>42604</v>
      </c>
      <c r="Y3789">
        <f>Table1[[#This Row],[Average_Cost_for_two]]*VLOOKUP(Table1[[#This Row],[Currency]],currency!$A$2:$B$10,2,FALSE)</f>
        <v>2.4</v>
      </c>
      <c r="Z3789" t="str">
        <f>VLOOKUP(C3789,country!A:B,2,FALSE)</f>
        <v>India</v>
      </c>
      <c r="AA3789">
        <f t="shared" si="59"/>
        <v>3</v>
      </c>
    </row>
    <row r="3790" spans="1:27" ht="15.75" customHeight="1" x14ac:dyDescent="0.25">
      <c r="A3790">
        <v>9108</v>
      </c>
      <c r="B3790" t="s">
        <v>354</v>
      </c>
      <c r="C3790">
        <v>1</v>
      </c>
      <c r="D3790" t="s">
        <v>23</v>
      </c>
      <c r="E3790" t="s">
        <v>8229</v>
      </c>
      <c r="F3790" t="s">
        <v>1162</v>
      </c>
      <c r="G3790" t="s">
        <v>1163</v>
      </c>
      <c r="H3790">
        <v>77.030204499999996</v>
      </c>
      <c r="I3790">
        <v>28.618780600000001</v>
      </c>
      <c r="J3790" t="s">
        <v>993</v>
      </c>
      <c r="K3790" t="s">
        <v>28</v>
      </c>
      <c r="L3790" t="s">
        <v>29</v>
      </c>
      <c r="M3790" t="s">
        <v>29</v>
      </c>
      <c r="N3790" t="s">
        <v>29</v>
      </c>
      <c r="O3790" t="s">
        <v>29</v>
      </c>
      <c r="P3790">
        <v>1</v>
      </c>
      <c r="Q3790">
        <v>3</v>
      </c>
      <c r="R3790">
        <v>200</v>
      </c>
      <c r="S3790" t="str">
        <f>IF(Table1[[#This Row],[Average_Cost_for_two]]&lt;500,"Low",IF(Table1[[#This Row],[Average_Cost_for_two]]&lt;=1500,"Medium","High"))</f>
        <v>Low</v>
      </c>
      <c r="T3790">
        <v>1</v>
      </c>
      <c r="U3790">
        <v>2016</v>
      </c>
      <c r="V3790">
        <v>8</v>
      </c>
      <c r="W3790">
        <v>9</v>
      </c>
      <c r="X3790">
        <f>IF(OR(Main!$U3790=0,
       Main!$V3790=0,
       Main!$W3790=0),
   "",
   DATE(Main!$U3790,
        Main!$V3790,
        Main!$W3790)
)</f>
        <v>42591</v>
      </c>
      <c r="Y3790">
        <f>Table1[[#This Row],[Average_Cost_for_two]]*VLOOKUP(Table1[[#This Row],[Currency]],currency!$A$2:$B$10,2,FALSE)</f>
        <v>2.4</v>
      </c>
      <c r="Z3790" t="str">
        <f>VLOOKUP(C3790,country!A:B,2,FALSE)</f>
        <v>India</v>
      </c>
      <c r="AA3790">
        <f t="shared" si="59"/>
        <v>3</v>
      </c>
    </row>
    <row r="3791" spans="1:27" ht="15.75" customHeight="1" x14ac:dyDescent="0.25">
      <c r="A3791">
        <v>18463329</v>
      </c>
      <c r="B3791" t="s">
        <v>8230</v>
      </c>
      <c r="C3791">
        <v>1</v>
      </c>
      <c r="D3791" t="s">
        <v>23</v>
      </c>
      <c r="E3791" t="s">
        <v>8231</v>
      </c>
      <c r="F3791" t="s">
        <v>718</v>
      </c>
      <c r="G3791" t="s">
        <v>719</v>
      </c>
      <c r="H3791">
        <v>77.164293549999996</v>
      </c>
      <c r="I3791">
        <v>28.55870848</v>
      </c>
      <c r="J3791" t="s">
        <v>567</v>
      </c>
      <c r="K3791" t="s">
        <v>28</v>
      </c>
      <c r="L3791" t="s">
        <v>29</v>
      </c>
      <c r="M3791" t="s">
        <v>29</v>
      </c>
      <c r="N3791" t="s">
        <v>29</v>
      </c>
      <c r="O3791" t="s">
        <v>29</v>
      </c>
      <c r="P3791">
        <v>1</v>
      </c>
      <c r="Q3791">
        <v>1</v>
      </c>
      <c r="R3791">
        <v>200</v>
      </c>
      <c r="S3791" t="str">
        <f>IF(Table1[[#This Row],[Average_Cost_for_two]]&lt;500,"Low",IF(Table1[[#This Row],[Average_Cost_for_two]]&lt;=1500,"Medium","High"))</f>
        <v>Low</v>
      </c>
      <c r="T3791">
        <v>1</v>
      </c>
      <c r="U3791">
        <v>2013</v>
      </c>
      <c r="V3791">
        <v>8</v>
      </c>
      <c r="W3791">
        <v>20</v>
      </c>
      <c r="X3791">
        <f>IF(OR(Main!$U3791=0,
       Main!$V3791=0,
       Main!$W3791=0),
   "",
   DATE(Main!$U3791,
        Main!$V3791,
        Main!$W3791)
)</f>
        <v>41506</v>
      </c>
      <c r="Y3791">
        <f>Table1[[#This Row],[Average_Cost_for_two]]*VLOOKUP(Table1[[#This Row],[Currency]],currency!$A$2:$B$10,2,FALSE)</f>
        <v>2.4</v>
      </c>
      <c r="Z3791" t="str">
        <f>VLOOKUP(C3791,country!A:B,2,FALSE)</f>
        <v>India</v>
      </c>
      <c r="AA3791">
        <f t="shared" si="59"/>
        <v>3</v>
      </c>
    </row>
    <row r="3792" spans="1:27" ht="15.75" customHeight="1" x14ac:dyDescent="0.25">
      <c r="A3792">
        <v>301440</v>
      </c>
      <c r="B3792" t="s">
        <v>8232</v>
      </c>
      <c r="C3792">
        <v>1</v>
      </c>
      <c r="D3792" t="s">
        <v>23</v>
      </c>
      <c r="E3792" t="s">
        <v>8233</v>
      </c>
      <c r="F3792" t="s">
        <v>294</v>
      </c>
      <c r="G3792" t="s">
        <v>295</v>
      </c>
      <c r="H3792">
        <v>77.25402072</v>
      </c>
      <c r="I3792">
        <v>28.52553898</v>
      </c>
      <c r="J3792" t="s">
        <v>706</v>
      </c>
      <c r="K3792" t="s">
        <v>28</v>
      </c>
      <c r="L3792" t="s">
        <v>29</v>
      </c>
      <c r="M3792" t="s">
        <v>29</v>
      </c>
      <c r="N3792" t="s">
        <v>29</v>
      </c>
      <c r="O3792" t="s">
        <v>29</v>
      </c>
      <c r="P3792">
        <v>1</v>
      </c>
      <c r="Q3792">
        <v>21</v>
      </c>
      <c r="R3792">
        <v>200</v>
      </c>
      <c r="S3792" t="str">
        <f>IF(Table1[[#This Row],[Average_Cost_for_two]]&lt;500,"Low",IF(Table1[[#This Row],[Average_Cost_for_two]]&lt;=1500,"Medium","High"))</f>
        <v>Low</v>
      </c>
      <c r="T3792">
        <v>3.2</v>
      </c>
      <c r="U3792">
        <v>2015</v>
      </c>
      <c r="V3792">
        <v>7</v>
      </c>
      <c r="W3792">
        <v>2</v>
      </c>
      <c r="X3792">
        <f>IF(OR(Main!$U3792=0,
       Main!$V3792=0,
       Main!$W3792=0),
   "",
   DATE(Main!$U3792,
        Main!$V3792,
        Main!$W3792)
)</f>
        <v>42187</v>
      </c>
      <c r="Y3792">
        <f>Table1[[#This Row],[Average_Cost_for_two]]*VLOOKUP(Table1[[#This Row],[Currency]],currency!$A$2:$B$10,2,FALSE)</f>
        <v>2.4</v>
      </c>
      <c r="Z3792" t="str">
        <f>VLOOKUP(C3792,country!A:B,2,FALSE)</f>
        <v>India</v>
      </c>
      <c r="AA3792">
        <f t="shared" si="59"/>
        <v>3</v>
      </c>
    </row>
    <row r="3793" spans="1:27" ht="15.75" customHeight="1" x14ac:dyDescent="0.25">
      <c r="A3793">
        <v>310874</v>
      </c>
      <c r="B3793" t="s">
        <v>8234</v>
      </c>
      <c r="C3793">
        <v>1</v>
      </c>
      <c r="D3793" t="s">
        <v>23</v>
      </c>
      <c r="E3793" t="s">
        <v>8235</v>
      </c>
      <c r="F3793" t="s">
        <v>472</v>
      </c>
      <c r="G3793" t="s">
        <v>473</v>
      </c>
      <c r="H3793">
        <v>77.306530100000003</v>
      </c>
      <c r="I3793">
        <v>28.6595397</v>
      </c>
      <c r="J3793" t="s">
        <v>523</v>
      </c>
      <c r="K3793" t="s">
        <v>28</v>
      </c>
      <c r="L3793" t="s">
        <v>29</v>
      </c>
      <c r="M3793" t="s">
        <v>29</v>
      </c>
      <c r="N3793" t="s">
        <v>29</v>
      </c>
      <c r="O3793" t="s">
        <v>29</v>
      </c>
      <c r="P3793">
        <v>1</v>
      </c>
      <c r="Q3793">
        <v>6</v>
      </c>
      <c r="R3793">
        <v>200</v>
      </c>
      <c r="S3793" t="str">
        <f>IF(Table1[[#This Row],[Average_Cost_for_two]]&lt;500,"Low",IF(Table1[[#This Row],[Average_Cost_for_two]]&lt;=1500,"Medium","High"))</f>
        <v>Low</v>
      </c>
      <c r="T3793">
        <v>3.1</v>
      </c>
      <c r="U3793">
        <v>2018</v>
      </c>
      <c r="V3793">
        <v>7</v>
      </c>
      <c r="W3793">
        <v>11</v>
      </c>
      <c r="X3793">
        <f>IF(OR(Main!$U3793=0,
       Main!$V3793=0,
       Main!$W3793=0),
   "",
   DATE(Main!$U3793,
        Main!$V3793,
        Main!$W3793)
)</f>
        <v>43292</v>
      </c>
      <c r="Y3793">
        <f>Table1[[#This Row],[Average_Cost_for_two]]*VLOOKUP(Table1[[#This Row],[Currency]],currency!$A$2:$B$10,2,FALSE)</f>
        <v>2.4</v>
      </c>
      <c r="Z3793" t="str">
        <f>VLOOKUP(C3793,country!A:B,2,FALSE)</f>
        <v>India</v>
      </c>
      <c r="AA3793">
        <f t="shared" si="59"/>
        <v>3</v>
      </c>
    </row>
    <row r="3794" spans="1:27" ht="15.75" customHeight="1" x14ac:dyDescent="0.25">
      <c r="A3794">
        <v>9876</v>
      </c>
      <c r="B3794" t="s">
        <v>8236</v>
      </c>
      <c r="C3794">
        <v>1</v>
      </c>
      <c r="D3794" t="s">
        <v>23</v>
      </c>
      <c r="E3794" t="s">
        <v>8237</v>
      </c>
      <c r="F3794" t="s">
        <v>334</v>
      </c>
      <c r="G3794" t="s">
        <v>335</v>
      </c>
      <c r="H3794">
        <v>77.245949999999993</v>
      </c>
      <c r="I3794">
        <v>28.558633329999999</v>
      </c>
      <c r="J3794" t="s">
        <v>1642</v>
      </c>
      <c r="K3794" t="s">
        <v>28</v>
      </c>
      <c r="L3794" t="s">
        <v>29</v>
      </c>
      <c r="M3794" t="s">
        <v>29</v>
      </c>
      <c r="N3794" t="s">
        <v>29</v>
      </c>
      <c r="O3794" t="s">
        <v>29</v>
      </c>
      <c r="P3794">
        <v>1</v>
      </c>
      <c r="Q3794">
        <v>1</v>
      </c>
      <c r="R3794">
        <v>200</v>
      </c>
      <c r="S3794" t="str">
        <f>IF(Table1[[#This Row],[Average_Cost_for_two]]&lt;500,"Low",IF(Table1[[#This Row],[Average_Cost_for_two]]&lt;=1500,"Medium","High"))</f>
        <v>Low</v>
      </c>
      <c r="T3794">
        <v>1</v>
      </c>
      <c r="U3794">
        <v>2015</v>
      </c>
      <c r="V3794">
        <v>7</v>
      </c>
      <c r="W3794">
        <v>17</v>
      </c>
      <c r="X3794">
        <f>IF(OR(Main!$U3794=0,
       Main!$V3794=0,
       Main!$W3794=0),
   "",
   DATE(Main!$U3794,
        Main!$V3794,
        Main!$W3794)
)</f>
        <v>42202</v>
      </c>
      <c r="Y3794">
        <f>Table1[[#This Row],[Average_Cost_for_two]]*VLOOKUP(Table1[[#This Row],[Currency]],currency!$A$2:$B$10,2,FALSE)</f>
        <v>2.4</v>
      </c>
      <c r="Z3794" t="str">
        <f>VLOOKUP(C3794,country!A:B,2,FALSE)</f>
        <v>India</v>
      </c>
      <c r="AA3794">
        <f t="shared" si="59"/>
        <v>3</v>
      </c>
    </row>
    <row r="3795" spans="1:27" ht="15.75" customHeight="1" x14ac:dyDescent="0.25">
      <c r="A3795">
        <v>9806</v>
      </c>
      <c r="B3795" t="s">
        <v>8238</v>
      </c>
      <c r="C3795">
        <v>1</v>
      </c>
      <c r="D3795" t="s">
        <v>23</v>
      </c>
      <c r="E3795" t="s">
        <v>8239</v>
      </c>
      <c r="F3795" t="s">
        <v>249</v>
      </c>
      <c r="G3795" t="s">
        <v>250</v>
      </c>
      <c r="H3795">
        <v>77.303512400000002</v>
      </c>
      <c r="I3795">
        <v>28.634919400000001</v>
      </c>
      <c r="J3795" t="s">
        <v>567</v>
      </c>
      <c r="K3795" t="s">
        <v>28</v>
      </c>
      <c r="L3795" t="s">
        <v>29</v>
      </c>
      <c r="M3795" t="s">
        <v>36</v>
      </c>
      <c r="N3795" t="s">
        <v>29</v>
      </c>
      <c r="O3795" t="s">
        <v>29</v>
      </c>
      <c r="P3795">
        <v>1</v>
      </c>
      <c r="Q3795">
        <v>86</v>
      </c>
      <c r="R3795">
        <v>200</v>
      </c>
      <c r="S3795" t="str">
        <f>IF(Table1[[#This Row],[Average_Cost_for_two]]&lt;500,"Low",IF(Table1[[#This Row],[Average_Cost_for_two]]&lt;=1500,"Medium","High"))</f>
        <v>Low</v>
      </c>
      <c r="T3795">
        <v>3.4</v>
      </c>
      <c r="U3795">
        <v>2017</v>
      </c>
      <c r="V3795">
        <v>7</v>
      </c>
      <c r="W3795">
        <v>18</v>
      </c>
      <c r="X3795">
        <f>IF(OR(Main!$U3795=0,
       Main!$V3795=0,
       Main!$W3795=0),
   "",
   DATE(Main!$U3795,
        Main!$V3795,
        Main!$W3795)
)</f>
        <v>42934</v>
      </c>
      <c r="Y3795">
        <f>Table1[[#This Row],[Average_Cost_for_two]]*VLOOKUP(Table1[[#This Row],[Currency]],currency!$A$2:$B$10,2,FALSE)</f>
        <v>2.4</v>
      </c>
      <c r="Z3795" t="str">
        <f>VLOOKUP(C3795,country!A:B,2,FALSE)</f>
        <v>India</v>
      </c>
      <c r="AA3795">
        <f t="shared" si="59"/>
        <v>3</v>
      </c>
    </row>
    <row r="3796" spans="1:27" ht="15.75" customHeight="1" x14ac:dyDescent="0.25">
      <c r="A3796">
        <v>5965</v>
      </c>
      <c r="B3796" t="s">
        <v>8240</v>
      </c>
      <c r="C3796">
        <v>1</v>
      </c>
      <c r="D3796" t="s">
        <v>23</v>
      </c>
      <c r="E3796" t="s">
        <v>8241</v>
      </c>
      <c r="F3796" t="s">
        <v>2930</v>
      </c>
      <c r="G3796" t="s">
        <v>2931</v>
      </c>
      <c r="H3796">
        <v>77.096780600000002</v>
      </c>
      <c r="I3796">
        <v>28.635676499999999</v>
      </c>
      <c r="J3796" t="s">
        <v>567</v>
      </c>
      <c r="K3796" t="s">
        <v>28</v>
      </c>
      <c r="L3796" t="s">
        <v>29</v>
      </c>
      <c r="M3796" t="s">
        <v>29</v>
      </c>
      <c r="N3796" t="s">
        <v>29</v>
      </c>
      <c r="O3796" t="s">
        <v>29</v>
      </c>
      <c r="P3796">
        <v>1</v>
      </c>
      <c r="Q3796">
        <v>17</v>
      </c>
      <c r="R3796">
        <v>200</v>
      </c>
      <c r="S3796" t="str">
        <f>IF(Table1[[#This Row],[Average_Cost_for_two]]&lt;500,"Low",IF(Table1[[#This Row],[Average_Cost_for_two]]&lt;=1500,"Medium","High"))</f>
        <v>Low</v>
      </c>
      <c r="T3796">
        <v>3.4</v>
      </c>
      <c r="U3796">
        <v>2013</v>
      </c>
      <c r="V3796">
        <v>7</v>
      </c>
      <c r="W3796">
        <v>25</v>
      </c>
      <c r="X3796">
        <f>IF(OR(Main!$U3796=0,
       Main!$V3796=0,
       Main!$W3796=0),
   "",
   DATE(Main!$U3796,
        Main!$V3796,
        Main!$W3796)
)</f>
        <v>41480</v>
      </c>
      <c r="Y3796">
        <f>Table1[[#This Row],[Average_Cost_for_two]]*VLOOKUP(Table1[[#This Row],[Currency]],currency!$A$2:$B$10,2,FALSE)</f>
        <v>2.4</v>
      </c>
      <c r="Z3796" t="str">
        <f>VLOOKUP(C3796,country!A:B,2,FALSE)</f>
        <v>India</v>
      </c>
      <c r="AA3796">
        <f t="shared" si="59"/>
        <v>3</v>
      </c>
    </row>
    <row r="3797" spans="1:27" ht="15.75" customHeight="1" x14ac:dyDescent="0.25">
      <c r="A3797">
        <v>18138461</v>
      </c>
      <c r="B3797" t="s">
        <v>8242</v>
      </c>
      <c r="C3797">
        <v>1</v>
      </c>
      <c r="D3797" t="s">
        <v>23</v>
      </c>
      <c r="E3797" t="s">
        <v>8243</v>
      </c>
      <c r="F3797" t="s">
        <v>1624</v>
      </c>
      <c r="G3797" t="s">
        <v>1625</v>
      </c>
      <c r="H3797">
        <v>77.259507850000006</v>
      </c>
      <c r="I3797">
        <v>28.539206669999999</v>
      </c>
      <c r="J3797" t="s">
        <v>877</v>
      </c>
      <c r="K3797" t="s">
        <v>28</v>
      </c>
      <c r="L3797" t="s">
        <v>29</v>
      </c>
      <c r="M3797" t="s">
        <v>36</v>
      </c>
      <c r="N3797" t="s">
        <v>29</v>
      </c>
      <c r="O3797" t="s">
        <v>29</v>
      </c>
      <c r="P3797">
        <v>1</v>
      </c>
      <c r="Q3797">
        <v>41</v>
      </c>
      <c r="R3797">
        <v>200</v>
      </c>
      <c r="S3797" t="str">
        <f>IF(Table1[[#This Row],[Average_Cost_for_two]]&lt;500,"Low",IF(Table1[[#This Row],[Average_Cost_for_two]]&lt;=1500,"Medium","High"))</f>
        <v>Low</v>
      </c>
      <c r="T3797">
        <v>3.4</v>
      </c>
      <c r="U3797">
        <v>2014</v>
      </c>
      <c r="V3797">
        <v>7</v>
      </c>
      <c r="W3797">
        <v>5</v>
      </c>
      <c r="X3797">
        <f>IF(OR(Main!$U3797=0,
       Main!$V3797=0,
       Main!$W3797=0),
   "",
   DATE(Main!$U3797,
        Main!$V3797,
        Main!$W3797)
)</f>
        <v>41825</v>
      </c>
      <c r="Y3797">
        <f>Table1[[#This Row],[Average_Cost_for_two]]*VLOOKUP(Table1[[#This Row],[Currency]],currency!$A$2:$B$10,2,FALSE)</f>
        <v>2.4</v>
      </c>
      <c r="Z3797" t="str">
        <f>VLOOKUP(C3797,country!A:B,2,FALSE)</f>
        <v>India</v>
      </c>
      <c r="AA3797">
        <f t="shared" si="59"/>
        <v>3</v>
      </c>
    </row>
    <row r="3798" spans="1:27" ht="15.75" customHeight="1" x14ac:dyDescent="0.25">
      <c r="A3798">
        <v>313307</v>
      </c>
      <c r="B3798" t="s">
        <v>8244</v>
      </c>
      <c r="C3798">
        <v>1</v>
      </c>
      <c r="D3798" t="s">
        <v>23</v>
      </c>
      <c r="E3798" t="s">
        <v>8245</v>
      </c>
      <c r="F3798" t="s">
        <v>163</v>
      </c>
      <c r="G3798" t="s">
        <v>164</v>
      </c>
      <c r="H3798">
        <v>0</v>
      </c>
      <c r="I3798">
        <v>0</v>
      </c>
      <c r="J3798" t="s">
        <v>8246</v>
      </c>
      <c r="K3798" t="s">
        <v>28</v>
      </c>
      <c r="L3798" t="s">
        <v>29</v>
      </c>
      <c r="M3798" t="s">
        <v>29</v>
      </c>
      <c r="N3798" t="s">
        <v>29</v>
      </c>
      <c r="O3798" t="s">
        <v>29</v>
      </c>
      <c r="P3798">
        <v>1</v>
      </c>
      <c r="Q3798">
        <v>7</v>
      </c>
      <c r="R3798">
        <v>200</v>
      </c>
      <c r="S3798" t="str">
        <f>IF(Table1[[#This Row],[Average_Cost_for_two]]&lt;500,"Low",IF(Table1[[#This Row],[Average_Cost_for_two]]&lt;=1500,"Medium","High"))</f>
        <v>Low</v>
      </c>
      <c r="T3798">
        <v>2.9</v>
      </c>
      <c r="U3798">
        <v>2018</v>
      </c>
      <c r="V3798">
        <v>7</v>
      </c>
      <c r="W3798">
        <v>6</v>
      </c>
      <c r="X3798">
        <f>IF(OR(Main!$U3798=0,
       Main!$V3798=0,
       Main!$W3798=0),
   "",
   DATE(Main!$U3798,
        Main!$V3798,
        Main!$W3798)
)</f>
        <v>43287</v>
      </c>
      <c r="Y3798">
        <f>Table1[[#This Row],[Average_Cost_for_two]]*VLOOKUP(Table1[[#This Row],[Currency]],currency!$A$2:$B$10,2,FALSE)</f>
        <v>2.4</v>
      </c>
      <c r="Z3798" t="str">
        <f>VLOOKUP(C3798,country!A:B,2,FALSE)</f>
        <v>India</v>
      </c>
      <c r="AA3798">
        <f t="shared" si="59"/>
        <v>3</v>
      </c>
    </row>
    <row r="3799" spans="1:27" ht="15.75" customHeight="1" x14ac:dyDescent="0.25">
      <c r="A3799">
        <v>18385727</v>
      </c>
      <c r="B3799" t="s">
        <v>8247</v>
      </c>
      <c r="C3799">
        <v>1</v>
      </c>
      <c r="D3799" t="s">
        <v>23</v>
      </c>
      <c r="E3799" t="s">
        <v>8248</v>
      </c>
      <c r="F3799" t="s">
        <v>364</v>
      </c>
      <c r="G3799" t="s">
        <v>365</v>
      </c>
      <c r="H3799">
        <v>77.195408900000004</v>
      </c>
      <c r="I3799">
        <v>28.523118799999999</v>
      </c>
      <c r="J3799" t="s">
        <v>562</v>
      </c>
      <c r="K3799" t="s">
        <v>28</v>
      </c>
      <c r="L3799" t="s">
        <v>29</v>
      </c>
      <c r="M3799" t="s">
        <v>29</v>
      </c>
      <c r="N3799" t="s">
        <v>29</v>
      </c>
      <c r="O3799" t="s">
        <v>29</v>
      </c>
      <c r="P3799">
        <v>1</v>
      </c>
      <c r="Q3799">
        <v>1</v>
      </c>
      <c r="R3799">
        <v>200</v>
      </c>
      <c r="S3799" t="str">
        <f>IF(Table1[[#This Row],[Average_Cost_for_two]]&lt;500,"Low",IF(Table1[[#This Row],[Average_Cost_for_two]]&lt;=1500,"Medium","High"))</f>
        <v>Low</v>
      </c>
      <c r="T3799">
        <v>1</v>
      </c>
      <c r="U3799">
        <v>2011</v>
      </c>
      <c r="V3799">
        <v>7</v>
      </c>
      <c r="W3799">
        <v>9</v>
      </c>
      <c r="X3799">
        <f>IF(OR(Main!$U3799=0,
       Main!$V3799=0,
       Main!$W3799=0),
   "",
   DATE(Main!$U3799,
        Main!$V3799,
        Main!$W3799)
)</f>
        <v>40733</v>
      </c>
      <c r="Y3799">
        <f>Table1[[#This Row],[Average_Cost_for_two]]*VLOOKUP(Table1[[#This Row],[Currency]],currency!$A$2:$B$10,2,FALSE)</f>
        <v>2.4</v>
      </c>
      <c r="Z3799" t="str">
        <f>VLOOKUP(C3799,country!A:B,2,FALSE)</f>
        <v>India</v>
      </c>
      <c r="AA3799">
        <f t="shared" si="59"/>
        <v>3</v>
      </c>
    </row>
    <row r="3800" spans="1:27" ht="15.75" customHeight="1" x14ac:dyDescent="0.25">
      <c r="A3800">
        <v>300729</v>
      </c>
      <c r="B3800" t="s">
        <v>8249</v>
      </c>
      <c r="C3800">
        <v>1</v>
      </c>
      <c r="D3800" t="s">
        <v>23</v>
      </c>
      <c r="E3800" t="s">
        <v>8250</v>
      </c>
      <c r="F3800" t="s">
        <v>685</v>
      </c>
      <c r="G3800" t="s">
        <v>686</v>
      </c>
      <c r="H3800">
        <v>77.285064899999995</v>
      </c>
      <c r="I3800">
        <v>28.635605300000002</v>
      </c>
      <c r="J3800" t="s">
        <v>706</v>
      </c>
      <c r="K3800" t="s">
        <v>28</v>
      </c>
      <c r="L3800" t="s">
        <v>29</v>
      </c>
      <c r="M3800" t="s">
        <v>36</v>
      </c>
      <c r="N3800" t="s">
        <v>29</v>
      </c>
      <c r="O3800" t="s">
        <v>29</v>
      </c>
      <c r="P3800">
        <v>1</v>
      </c>
      <c r="Q3800">
        <v>188</v>
      </c>
      <c r="R3800">
        <v>200</v>
      </c>
      <c r="S3800" t="str">
        <f>IF(Table1[[#This Row],[Average_Cost_for_two]]&lt;500,"Low",IF(Table1[[#This Row],[Average_Cost_for_two]]&lt;=1500,"Medium","High"))</f>
        <v>Low</v>
      </c>
      <c r="T3800">
        <v>3.4</v>
      </c>
      <c r="U3800">
        <v>2017</v>
      </c>
      <c r="V3800">
        <v>7</v>
      </c>
      <c r="W3800">
        <v>4</v>
      </c>
      <c r="X3800">
        <f>IF(OR(Main!$U3800=0,
       Main!$V3800=0,
       Main!$W3800=0),
   "",
   DATE(Main!$U3800,
        Main!$V3800,
        Main!$W3800)
)</f>
        <v>42920</v>
      </c>
      <c r="Y3800">
        <f>Table1[[#This Row],[Average_Cost_for_two]]*VLOOKUP(Table1[[#This Row],[Currency]],currency!$A$2:$B$10,2,FALSE)</f>
        <v>2.4</v>
      </c>
      <c r="Z3800" t="str">
        <f>VLOOKUP(C3800,country!A:B,2,FALSE)</f>
        <v>India</v>
      </c>
      <c r="AA3800">
        <f t="shared" si="59"/>
        <v>3</v>
      </c>
    </row>
    <row r="3801" spans="1:27" ht="15.75" customHeight="1" x14ac:dyDescent="0.25">
      <c r="A3801">
        <v>18489805</v>
      </c>
      <c r="B3801" t="s">
        <v>8251</v>
      </c>
      <c r="C3801">
        <v>1</v>
      </c>
      <c r="D3801" t="s">
        <v>23</v>
      </c>
      <c r="E3801" t="s">
        <v>8252</v>
      </c>
      <c r="F3801" t="s">
        <v>39</v>
      </c>
      <c r="G3801" t="s">
        <v>40</v>
      </c>
      <c r="H3801">
        <v>77.128427000000002</v>
      </c>
      <c r="I3801">
        <v>28.544107700000001</v>
      </c>
      <c r="J3801" t="s">
        <v>5910</v>
      </c>
      <c r="K3801" t="s">
        <v>28</v>
      </c>
      <c r="L3801" t="s">
        <v>29</v>
      </c>
      <c r="M3801" t="s">
        <v>29</v>
      </c>
      <c r="N3801" t="s">
        <v>29</v>
      </c>
      <c r="O3801" t="s">
        <v>29</v>
      </c>
      <c r="P3801">
        <v>1</v>
      </c>
      <c r="Q3801">
        <v>1</v>
      </c>
      <c r="R3801">
        <v>200</v>
      </c>
      <c r="S3801" t="str">
        <f>IF(Table1[[#This Row],[Average_Cost_for_two]]&lt;500,"Low",IF(Table1[[#This Row],[Average_Cost_for_two]]&lt;=1500,"Medium","High"))</f>
        <v>Low</v>
      </c>
      <c r="T3801">
        <v>1</v>
      </c>
      <c r="U3801">
        <v>2011</v>
      </c>
      <c r="V3801">
        <v>7</v>
      </c>
      <c r="W3801">
        <v>4</v>
      </c>
      <c r="X3801">
        <f>IF(OR(Main!$U3801=0,
       Main!$V3801=0,
       Main!$W3801=0),
   "",
   DATE(Main!$U3801,
        Main!$V3801,
        Main!$W3801)
)</f>
        <v>40728</v>
      </c>
      <c r="Y3801">
        <f>Table1[[#This Row],[Average_Cost_for_two]]*VLOOKUP(Table1[[#This Row],[Currency]],currency!$A$2:$B$10,2,FALSE)</f>
        <v>2.4</v>
      </c>
      <c r="Z3801" t="str">
        <f>VLOOKUP(C3801,country!A:B,2,FALSE)</f>
        <v>India</v>
      </c>
      <c r="AA3801">
        <f t="shared" si="59"/>
        <v>3</v>
      </c>
    </row>
    <row r="3802" spans="1:27" ht="15.75" customHeight="1" x14ac:dyDescent="0.25">
      <c r="A3802">
        <v>18489808</v>
      </c>
      <c r="B3802" t="s">
        <v>8253</v>
      </c>
      <c r="C3802">
        <v>1</v>
      </c>
      <c r="D3802" t="s">
        <v>23</v>
      </c>
      <c r="E3802" t="s">
        <v>8254</v>
      </c>
      <c r="F3802" t="s">
        <v>177</v>
      </c>
      <c r="G3802" t="s">
        <v>178</v>
      </c>
      <c r="H3802">
        <v>77.145774000000003</v>
      </c>
      <c r="I3802">
        <v>28.494662000000002</v>
      </c>
      <c r="J3802" t="s">
        <v>580</v>
      </c>
      <c r="K3802" t="s">
        <v>28</v>
      </c>
      <c r="L3802" t="s">
        <v>29</v>
      </c>
      <c r="M3802" t="s">
        <v>29</v>
      </c>
      <c r="N3802" t="s">
        <v>29</v>
      </c>
      <c r="O3802" t="s">
        <v>29</v>
      </c>
      <c r="P3802">
        <v>1</v>
      </c>
      <c r="Q3802">
        <v>2</v>
      </c>
      <c r="R3802">
        <v>200</v>
      </c>
      <c r="S3802" t="str">
        <f>IF(Table1[[#This Row],[Average_Cost_for_two]]&lt;500,"Low",IF(Table1[[#This Row],[Average_Cost_for_two]]&lt;=1500,"Medium","High"))</f>
        <v>Low</v>
      </c>
      <c r="T3802">
        <v>1</v>
      </c>
      <c r="U3802">
        <v>2017</v>
      </c>
      <c r="V3802">
        <v>7</v>
      </c>
      <c r="W3802">
        <v>17</v>
      </c>
      <c r="X3802">
        <f>IF(OR(Main!$U3802=0,
       Main!$V3802=0,
       Main!$W3802=0),
   "",
   DATE(Main!$U3802,
        Main!$V3802,
        Main!$W3802)
)</f>
        <v>42933</v>
      </c>
      <c r="Y3802">
        <f>Table1[[#This Row],[Average_Cost_for_two]]*VLOOKUP(Table1[[#This Row],[Currency]],currency!$A$2:$B$10,2,FALSE)</f>
        <v>2.4</v>
      </c>
      <c r="Z3802" t="str">
        <f>VLOOKUP(C3802,country!A:B,2,FALSE)</f>
        <v>India</v>
      </c>
      <c r="AA3802">
        <f t="shared" si="59"/>
        <v>3</v>
      </c>
    </row>
    <row r="3803" spans="1:27" ht="15.75" customHeight="1" x14ac:dyDescent="0.25">
      <c r="A3803">
        <v>303589</v>
      </c>
      <c r="B3803" t="s">
        <v>8255</v>
      </c>
      <c r="C3803">
        <v>1</v>
      </c>
      <c r="D3803" t="s">
        <v>23</v>
      </c>
      <c r="E3803" t="s">
        <v>8256</v>
      </c>
      <c r="F3803" t="s">
        <v>127</v>
      </c>
      <c r="G3803" t="s">
        <v>128</v>
      </c>
      <c r="H3803">
        <v>77.139934400000001</v>
      </c>
      <c r="I3803">
        <v>28.657701200000002</v>
      </c>
      <c r="J3803" t="s">
        <v>562</v>
      </c>
      <c r="K3803" t="s">
        <v>28</v>
      </c>
      <c r="L3803" t="s">
        <v>29</v>
      </c>
      <c r="M3803" t="s">
        <v>29</v>
      </c>
      <c r="N3803" t="s">
        <v>29</v>
      </c>
      <c r="O3803" t="s">
        <v>29</v>
      </c>
      <c r="P3803">
        <v>1</v>
      </c>
      <c r="Q3803">
        <v>5</v>
      </c>
      <c r="R3803">
        <v>200</v>
      </c>
      <c r="S3803" t="str">
        <f>IF(Table1[[#This Row],[Average_Cost_for_two]]&lt;500,"Low",IF(Table1[[#This Row],[Average_Cost_for_two]]&lt;=1500,"Medium","High"))</f>
        <v>Low</v>
      </c>
      <c r="T3803">
        <v>2.9</v>
      </c>
      <c r="U3803">
        <v>2012</v>
      </c>
      <c r="V3803">
        <v>7</v>
      </c>
      <c r="W3803">
        <v>27</v>
      </c>
      <c r="X3803">
        <f>IF(OR(Main!$U3803=0,
       Main!$V3803=0,
       Main!$W3803=0),
   "",
   DATE(Main!$U3803,
        Main!$V3803,
        Main!$W3803)
)</f>
        <v>41117</v>
      </c>
      <c r="Y3803">
        <f>Table1[[#This Row],[Average_Cost_for_two]]*VLOOKUP(Table1[[#This Row],[Currency]],currency!$A$2:$B$10,2,FALSE)</f>
        <v>2.4</v>
      </c>
      <c r="Z3803" t="str">
        <f>VLOOKUP(C3803,country!A:B,2,FALSE)</f>
        <v>India</v>
      </c>
      <c r="AA3803">
        <f t="shared" si="59"/>
        <v>3</v>
      </c>
    </row>
    <row r="3804" spans="1:27" ht="15.75" customHeight="1" x14ac:dyDescent="0.25">
      <c r="A3804">
        <v>300608</v>
      </c>
      <c r="B3804" t="s">
        <v>8257</v>
      </c>
      <c r="C3804">
        <v>1</v>
      </c>
      <c r="D3804" t="s">
        <v>23</v>
      </c>
      <c r="E3804" t="s">
        <v>8258</v>
      </c>
      <c r="F3804" t="s">
        <v>1897</v>
      </c>
      <c r="G3804" t="s">
        <v>1898</v>
      </c>
      <c r="H3804">
        <v>77.212263890000003</v>
      </c>
      <c r="I3804">
        <v>28.643791669999999</v>
      </c>
      <c r="J3804" t="s">
        <v>556</v>
      </c>
      <c r="K3804" t="s">
        <v>28</v>
      </c>
      <c r="L3804" t="s">
        <v>29</v>
      </c>
      <c r="M3804" t="s">
        <v>29</v>
      </c>
      <c r="N3804" t="s">
        <v>29</v>
      </c>
      <c r="O3804" t="s">
        <v>29</v>
      </c>
      <c r="P3804">
        <v>1</v>
      </c>
      <c r="Q3804">
        <v>4</v>
      </c>
      <c r="R3804">
        <v>200</v>
      </c>
      <c r="S3804" t="str">
        <f>IF(Table1[[#This Row],[Average_Cost_for_two]]&lt;500,"Low",IF(Table1[[#This Row],[Average_Cost_for_two]]&lt;=1500,"Medium","High"))</f>
        <v>Low</v>
      </c>
      <c r="T3804">
        <v>2.9</v>
      </c>
      <c r="U3804">
        <v>2014</v>
      </c>
      <c r="V3804">
        <v>7</v>
      </c>
      <c r="W3804">
        <v>28</v>
      </c>
      <c r="X3804">
        <f>IF(OR(Main!$U3804=0,
       Main!$V3804=0,
       Main!$W3804=0),
   "",
   DATE(Main!$U3804,
        Main!$V3804,
        Main!$W3804)
)</f>
        <v>41848</v>
      </c>
      <c r="Y3804">
        <f>Table1[[#This Row],[Average_Cost_for_two]]*VLOOKUP(Table1[[#This Row],[Currency]],currency!$A$2:$B$10,2,FALSE)</f>
        <v>2.4</v>
      </c>
      <c r="Z3804" t="str">
        <f>VLOOKUP(C3804,country!A:B,2,FALSE)</f>
        <v>India</v>
      </c>
      <c r="AA3804">
        <f t="shared" si="59"/>
        <v>3</v>
      </c>
    </row>
    <row r="3805" spans="1:27" ht="15.75" customHeight="1" x14ac:dyDescent="0.25">
      <c r="A3805">
        <v>311162</v>
      </c>
      <c r="B3805" t="s">
        <v>8259</v>
      </c>
      <c r="C3805">
        <v>1</v>
      </c>
      <c r="D3805" t="s">
        <v>23</v>
      </c>
      <c r="E3805" t="s">
        <v>8260</v>
      </c>
      <c r="F3805" t="s">
        <v>761</v>
      </c>
      <c r="G3805" t="s">
        <v>762</v>
      </c>
      <c r="H3805">
        <v>77.134449700000005</v>
      </c>
      <c r="I3805">
        <v>28.7155992</v>
      </c>
      <c r="J3805" t="s">
        <v>523</v>
      </c>
      <c r="K3805" t="s">
        <v>28</v>
      </c>
      <c r="L3805" t="s">
        <v>29</v>
      </c>
      <c r="M3805" t="s">
        <v>29</v>
      </c>
      <c r="N3805" t="s">
        <v>29</v>
      </c>
      <c r="O3805" t="s">
        <v>29</v>
      </c>
      <c r="P3805">
        <v>1</v>
      </c>
      <c r="Q3805">
        <v>13</v>
      </c>
      <c r="R3805">
        <v>200</v>
      </c>
      <c r="S3805" t="str">
        <f>IF(Table1[[#This Row],[Average_Cost_for_two]]&lt;500,"Low",IF(Table1[[#This Row],[Average_Cost_for_two]]&lt;=1500,"Medium","High"))</f>
        <v>Low</v>
      </c>
      <c r="T3805">
        <v>3.3</v>
      </c>
      <c r="U3805">
        <v>2015</v>
      </c>
      <c r="V3805">
        <v>7</v>
      </c>
      <c r="W3805">
        <v>25</v>
      </c>
      <c r="X3805">
        <f>IF(OR(Main!$U3805=0,
       Main!$V3805=0,
       Main!$W3805=0),
   "",
   DATE(Main!$U3805,
        Main!$V3805,
        Main!$W3805)
)</f>
        <v>42210</v>
      </c>
      <c r="Y3805">
        <f>Table1[[#This Row],[Average_Cost_for_two]]*VLOOKUP(Table1[[#This Row],[Currency]],currency!$A$2:$B$10,2,FALSE)</f>
        <v>2.4</v>
      </c>
      <c r="Z3805" t="str">
        <f>VLOOKUP(C3805,country!A:B,2,FALSE)</f>
        <v>India</v>
      </c>
      <c r="AA3805">
        <f t="shared" si="59"/>
        <v>3</v>
      </c>
    </row>
    <row r="3806" spans="1:27" ht="15.75" customHeight="1" x14ac:dyDescent="0.25">
      <c r="A3806">
        <v>307168</v>
      </c>
      <c r="B3806" t="s">
        <v>8261</v>
      </c>
      <c r="C3806">
        <v>1</v>
      </c>
      <c r="D3806" t="s">
        <v>23</v>
      </c>
      <c r="E3806" t="s">
        <v>8262</v>
      </c>
      <c r="F3806" t="s">
        <v>63</v>
      </c>
      <c r="G3806" t="s">
        <v>64</v>
      </c>
      <c r="H3806">
        <v>77.177947599999996</v>
      </c>
      <c r="I3806">
        <v>28.564264399999999</v>
      </c>
      <c r="J3806" t="s">
        <v>927</v>
      </c>
      <c r="K3806" t="s">
        <v>28</v>
      </c>
      <c r="L3806" t="s">
        <v>29</v>
      </c>
      <c r="M3806" t="s">
        <v>29</v>
      </c>
      <c r="N3806" t="s">
        <v>29</v>
      </c>
      <c r="O3806" t="s">
        <v>29</v>
      </c>
      <c r="P3806">
        <v>1</v>
      </c>
      <c r="Q3806">
        <v>11</v>
      </c>
      <c r="R3806">
        <v>200</v>
      </c>
      <c r="S3806" t="str">
        <f>IF(Table1[[#This Row],[Average_Cost_for_two]]&lt;500,"Low",IF(Table1[[#This Row],[Average_Cost_for_two]]&lt;=1500,"Medium","High"))</f>
        <v>Low</v>
      </c>
      <c r="T3806">
        <v>2.9</v>
      </c>
      <c r="U3806">
        <v>2012</v>
      </c>
      <c r="V3806">
        <v>7</v>
      </c>
      <c r="W3806">
        <v>17</v>
      </c>
      <c r="X3806">
        <f>IF(OR(Main!$U3806=0,
       Main!$V3806=0,
       Main!$W3806=0),
   "",
   DATE(Main!$U3806,
        Main!$V3806,
        Main!$W3806)
)</f>
        <v>41107</v>
      </c>
      <c r="Y3806">
        <f>Table1[[#This Row],[Average_Cost_for_two]]*VLOOKUP(Table1[[#This Row],[Currency]],currency!$A$2:$B$10,2,FALSE)</f>
        <v>2.4</v>
      </c>
      <c r="Z3806" t="str">
        <f>VLOOKUP(C3806,country!A:B,2,FALSE)</f>
        <v>India</v>
      </c>
      <c r="AA3806">
        <f t="shared" si="59"/>
        <v>3</v>
      </c>
    </row>
    <row r="3807" spans="1:27" ht="15.75" customHeight="1" x14ac:dyDescent="0.25">
      <c r="A3807">
        <v>8853</v>
      </c>
      <c r="B3807" t="s">
        <v>8263</v>
      </c>
      <c r="C3807">
        <v>1</v>
      </c>
      <c r="D3807" t="s">
        <v>23</v>
      </c>
      <c r="E3807" t="s">
        <v>8264</v>
      </c>
      <c r="F3807" t="s">
        <v>63</v>
      </c>
      <c r="G3807" t="s">
        <v>64</v>
      </c>
      <c r="H3807">
        <v>77.177835900000005</v>
      </c>
      <c r="I3807">
        <v>28.564754199999999</v>
      </c>
      <c r="J3807" t="s">
        <v>877</v>
      </c>
      <c r="K3807" t="s">
        <v>28</v>
      </c>
      <c r="L3807" t="s">
        <v>29</v>
      </c>
      <c r="M3807" t="s">
        <v>29</v>
      </c>
      <c r="N3807" t="s">
        <v>29</v>
      </c>
      <c r="O3807" t="s">
        <v>29</v>
      </c>
      <c r="P3807">
        <v>1</v>
      </c>
      <c r="Q3807">
        <v>148</v>
      </c>
      <c r="R3807">
        <v>200</v>
      </c>
      <c r="S3807" t="str">
        <f>IF(Table1[[#This Row],[Average_Cost_for_two]]&lt;500,"Low",IF(Table1[[#This Row],[Average_Cost_for_two]]&lt;=1500,"Medium","High"))</f>
        <v>Low</v>
      </c>
      <c r="T3807">
        <v>3.7</v>
      </c>
      <c r="U3807">
        <v>2013</v>
      </c>
      <c r="V3807">
        <v>7</v>
      </c>
      <c r="W3807">
        <v>28</v>
      </c>
      <c r="X3807">
        <f>IF(OR(Main!$U3807=0,
       Main!$V3807=0,
       Main!$W3807=0),
   "",
   DATE(Main!$U3807,
        Main!$V3807,
        Main!$W3807)
)</f>
        <v>41483</v>
      </c>
      <c r="Y3807">
        <f>Table1[[#This Row],[Average_Cost_for_two]]*VLOOKUP(Table1[[#This Row],[Currency]],currency!$A$2:$B$10,2,FALSE)</f>
        <v>2.4</v>
      </c>
      <c r="Z3807" t="str">
        <f>VLOOKUP(C3807,country!A:B,2,FALSE)</f>
        <v>India</v>
      </c>
      <c r="AA3807">
        <f t="shared" si="59"/>
        <v>3</v>
      </c>
    </row>
    <row r="3808" spans="1:27" ht="15.75" customHeight="1" x14ac:dyDescent="0.25">
      <c r="A3808">
        <v>302318</v>
      </c>
      <c r="B3808" t="s">
        <v>8265</v>
      </c>
      <c r="C3808">
        <v>1</v>
      </c>
      <c r="D3808" t="s">
        <v>23</v>
      </c>
      <c r="E3808" t="s">
        <v>7275</v>
      </c>
      <c r="F3808" t="s">
        <v>139</v>
      </c>
      <c r="G3808" t="s">
        <v>140</v>
      </c>
      <c r="H3808">
        <v>77.198856399999997</v>
      </c>
      <c r="I3808">
        <v>28.50556607</v>
      </c>
      <c r="J3808" t="s">
        <v>8266</v>
      </c>
      <c r="K3808" t="s">
        <v>28</v>
      </c>
      <c r="L3808" t="s">
        <v>29</v>
      </c>
      <c r="M3808" t="s">
        <v>29</v>
      </c>
      <c r="N3808" t="s">
        <v>29</v>
      </c>
      <c r="O3808" t="s">
        <v>29</v>
      </c>
      <c r="P3808">
        <v>1</v>
      </c>
      <c r="Q3808">
        <v>2</v>
      </c>
      <c r="R3808">
        <v>200</v>
      </c>
      <c r="S3808" t="str">
        <f>IF(Table1[[#This Row],[Average_Cost_for_two]]&lt;500,"Low",IF(Table1[[#This Row],[Average_Cost_for_two]]&lt;=1500,"Medium","High"))</f>
        <v>Low</v>
      </c>
      <c r="T3808">
        <v>1</v>
      </c>
      <c r="U3808">
        <v>2016</v>
      </c>
      <c r="V3808">
        <v>7</v>
      </c>
      <c r="W3808">
        <v>27</v>
      </c>
      <c r="X3808">
        <f>IF(OR(Main!$U3808=0,
       Main!$V3808=0,
       Main!$W3808=0),
   "",
   DATE(Main!$U3808,
        Main!$V3808,
        Main!$W3808)
)</f>
        <v>42578</v>
      </c>
      <c r="Y3808">
        <f>Table1[[#This Row],[Average_Cost_for_two]]*VLOOKUP(Table1[[#This Row],[Currency]],currency!$A$2:$B$10,2,FALSE)</f>
        <v>2.4</v>
      </c>
      <c r="Z3808" t="str">
        <f>VLOOKUP(C3808,country!A:B,2,FALSE)</f>
        <v>India</v>
      </c>
      <c r="AA3808">
        <f t="shared" si="59"/>
        <v>3</v>
      </c>
    </row>
    <row r="3809" spans="1:27" ht="15.75" customHeight="1" x14ac:dyDescent="0.25">
      <c r="A3809">
        <v>7849</v>
      </c>
      <c r="B3809" t="s">
        <v>8267</v>
      </c>
      <c r="C3809">
        <v>1</v>
      </c>
      <c r="D3809" t="s">
        <v>23</v>
      </c>
      <c r="E3809" t="s">
        <v>8268</v>
      </c>
      <c r="F3809" t="s">
        <v>2356</v>
      </c>
      <c r="G3809" t="s">
        <v>2357</v>
      </c>
      <c r="H3809">
        <v>77.199682800000005</v>
      </c>
      <c r="I3809">
        <v>28.5512397</v>
      </c>
      <c r="J3809" t="s">
        <v>797</v>
      </c>
      <c r="K3809" t="s">
        <v>28</v>
      </c>
      <c r="L3809" t="s">
        <v>29</v>
      </c>
      <c r="M3809" t="s">
        <v>29</v>
      </c>
      <c r="N3809" t="s">
        <v>29</v>
      </c>
      <c r="O3809" t="s">
        <v>29</v>
      </c>
      <c r="P3809">
        <v>1</v>
      </c>
      <c r="Q3809">
        <v>4</v>
      </c>
      <c r="R3809">
        <v>200</v>
      </c>
      <c r="S3809" t="str">
        <f>IF(Table1[[#This Row],[Average_Cost_for_two]]&lt;500,"Low",IF(Table1[[#This Row],[Average_Cost_for_two]]&lt;=1500,"Medium","High"))</f>
        <v>Low</v>
      </c>
      <c r="T3809">
        <v>2.9</v>
      </c>
      <c r="U3809">
        <v>2017</v>
      </c>
      <c r="V3809">
        <v>7</v>
      </c>
      <c r="W3809">
        <v>12</v>
      </c>
      <c r="X3809">
        <f>IF(OR(Main!$U3809=0,
       Main!$V3809=0,
       Main!$W3809=0),
   "",
   DATE(Main!$U3809,
        Main!$V3809,
        Main!$W3809)
)</f>
        <v>42928</v>
      </c>
      <c r="Y3809">
        <f>Table1[[#This Row],[Average_Cost_for_two]]*VLOOKUP(Table1[[#This Row],[Currency]],currency!$A$2:$B$10,2,FALSE)</f>
        <v>2.4</v>
      </c>
      <c r="Z3809" t="str">
        <f>VLOOKUP(C3809,country!A:B,2,FALSE)</f>
        <v>India</v>
      </c>
      <c r="AA3809">
        <f t="shared" si="59"/>
        <v>3</v>
      </c>
    </row>
    <row r="3810" spans="1:27" ht="15.75" customHeight="1" x14ac:dyDescent="0.25">
      <c r="A3810">
        <v>18157406</v>
      </c>
      <c r="B3810" t="s">
        <v>8269</v>
      </c>
      <c r="C3810">
        <v>1</v>
      </c>
      <c r="D3810" t="s">
        <v>23</v>
      </c>
      <c r="E3810" t="s">
        <v>8270</v>
      </c>
      <c r="F3810" t="s">
        <v>408</v>
      </c>
      <c r="G3810" t="s">
        <v>409</v>
      </c>
      <c r="H3810">
        <v>77.278968599999999</v>
      </c>
      <c r="I3810">
        <v>28.627586600000001</v>
      </c>
      <c r="J3810" t="s">
        <v>480</v>
      </c>
      <c r="K3810" t="s">
        <v>28</v>
      </c>
      <c r="L3810" t="s">
        <v>29</v>
      </c>
      <c r="M3810" t="s">
        <v>29</v>
      </c>
      <c r="N3810" t="s">
        <v>29</v>
      </c>
      <c r="O3810" t="s">
        <v>29</v>
      </c>
      <c r="P3810">
        <v>1</v>
      </c>
      <c r="Q3810">
        <v>7</v>
      </c>
      <c r="R3810">
        <v>200</v>
      </c>
      <c r="S3810" t="str">
        <f>IF(Table1[[#This Row],[Average_Cost_for_two]]&lt;500,"Low",IF(Table1[[#This Row],[Average_Cost_for_two]]&lt;=1500,"Medium","High"))</f>
        <v>Low</v>
      </c>
      <c r="T3810">
        <v>3</v>
      </c>
      <c r="U3810">
        <v>2010</v>
      </c>
      <c r="V3810">
        <v>7</v>
      </c>
      <c r="W3810">
        <v>12</v>
      </c>
      <c r="X3810">
        <f>IF(OR(Main!$U3810=0,
       Main!$V3810=0,
       Main!$W3810=0),
   "",
   DATE(Main!$U3810,
        Main!$V3810,
        Main!$W3810)
)</f>
        <v>40371</v>
      </c>
      <c r="Y3810">
        <f>Table1[[#This Row],[Average_Cost_for_two]]*VLOOKUP(Table1[[#This Row],[Currency]],currency!$A$2:$B$10,2,FALSE)</f>
        <v>2.4</v>
      </c>
      <c r="Z3810" t="str">
        <f>VLOOKUP(C3810,country!A:B,2,FALSE)</f>
        <v>India</v>
      </c>
      <c r="AA3810">
        <f t="shared" si="59"/>
        <v>3</v>
      </c>
    </row>
    <row r="3811" spans="1:27" ht="15.75" customHeight="1" x14ac:dyDescent="0.25">
      <c r="A3811">
        <v>313171</v>
      </c>
      <c r="B3811" t="s">
        <v>8271</v>
      </c>
      <c r="C3811">
        <v>1</v>
      </c>
      <c r="D3811" t="s">
        <v>23</v>
      </c>
      <c r="E3811" t="s">
        <v>8272</v>
      </c>
      <c r="F3811" t="s">
        <v>236</v>
      </c>
      <c r="G3811" t="s">
        <v>235</v>
      </c>
      <c r="H3811">
        <v>77.156722000000002</v>
      </c>
      <c r="I3811">
        <v>28.715236999999998</v>
      </c>
      <c r="J3811" t="s">
        <v>953</v>
      </c>
      <c r="K3811" t="s">
        <v>28</v>
      </c>
      <c r="L3811" t="s">
        <v>29</v>
      </c>
      <c r="M3811" t="s">
        <v>36</v>
      </c>
      <c r="N3811" t="s">
        <v>29</v>
      </c>
      <c r="O3811" t="s">
        <v>29</v>
      </c>
      <c r="P3811">
        <v>1</v>
      </c>
      <c r="Q3811">
        <v>31</v>
      </c>
      <c r="R3811">
        <v>200</v>
      </c>
      <c r="S3811" t="str">
        <f>IF(Table1[[#This Row],[Average_Cost_for_two]]&lt;500,"Low",IF(Table1[[#This Row],[Average_Cost_for_two]]&lt;=1500,"Medium","High"))</f>
        <v>Low</v>
      </c>
      <c r="T3811">
        <v>3.5</v>
      </c>
      <c r="U3811">
        <v>2010</v>
      </c>
      <c r="V3811">
        <v>7</v>
      </c>
      <c r="W3811">
        <v>14</v>
      </c>
      <c r="X3811">
        <f>IF(OR(Main!$U3811=0,
       Main!$V3811=0,
       Main!$W3811=0),
   "",
   DATE(Main!$U3811,
        Main!$V3811,
        Main!$W3811)
)</f>
        <v>40373</v>
      </c>
      <c r="Y3811">
        <f>Table1[[#This Row],[Average_Cost_for_two]]*VLOOKUP(Table1[[#This Row],[Currency]],currency!$A$2:$B$10,2,FALSE)</f>
        <v>2.4</v>
      </c>
      <c r="Z3811" t="str">
        <f>VLOOKUP(C3811,country!A:B,2,FALSE)</f>
        <v>India</v>
      </c>
      <c r="AA3811">
        <f t="shared" si="59"/>
        <v>3</v>
      </c>
    </row>
    <row r="3812" spans="1:27" ht="15.75" customHeight="1" x14ac:dyDescent="0.25">
      <c r="A3812">
        <v>18358654</v>
      </c>
      <c r="B3812" t="s">
        <v>8273</v>
      </c>
      <c r="C3812">
        <v>1</v>
      </c>
      <c r="D3812" t="s">
        <v>23</v>
      </c>
      <c r="E3812" t="s">
        <v>8274</v>
      </c>
      <c r="F3812" t="s">
        <v>1162</v>
      </c>
      <c r="G3812" t="s">
        <v>1163</v>
      </c>
      <c r="H3812">
        <v>77.058020400000004</v>
      </c>
      <c r="I3812">
        <v>28.620382599999999</v>
      </c>
      <c r="J3812" t="s">
        <v>1128</v>
      </c>
      <c r="K3812" t="s">
        <v>28</v>
      </c>
      <c r="L3812" t="s">
        <v>29</v>
      </c>
      <c r="M3812" t="s">
        <v>29</v>
      </c>
      <c r="N3812" t="s">
        <v>29</v>
      </c>
      <c r="O3812" t="s">
        <v>29</v>
      </c>
      <c r="P3812">
        <v>1</v>
      </c>
      <c r="Q3812">
        <v>9</v>
      </c>
      <c r="R3812">
        <v>200</v>
      </c>
      <c r="S3812" t="str">
        <f>IF(Table1[[#This Row],[Average_Cost_for_two]]&lt;500,"Low",IF(Table1[[#This Row],[Average_Cost_for_two]]&lt;=1500,"Medium","High"))</f>
        <v>Low</v>
      </c>
      <c r="T3812">
        <v>2.8</v>
      </c>
      <c r="U3812">
        <v>2014</v>
      </c>
      <c r="V3812">
        <v>7</v>
      </c>
      <c r="W3812">
        <v>9</v>
      </c>
      <c r="X3812">
        <f>IF(OR(Main!$U3812=0,
       Main!$V3812=0,
       Main!$W3812=0),
   "",
   DATE(Main!$U3812,
        Main!$V3812,
        Main!$W3812)
)</f>
        <v>41829</v>
      </c>
      <c r="Y3812">
        <f>Table1[[#This Row],[Average_Cost_for_two]]*VLOOKUP(Table1[[#This Row],[Currency]],currency!$A$2:$B$10,2,FALSE)</f>
        <v>2.4</v>
      </c>
      <c r="Z3812" t="str">
        <f>VLOOKUP(C3812,country!A:B,2,FALSE)</f>
        <v>India</v>
      </c>
      <c r="AA3812">
        <f t="shared" si="59"/>
        <v>3</v>
      </c>
    </row>
    <row r="3813" spans="1:27" ht="15.75" customHeight="1" x14ac:dyDescent="0.25">
      <c r="A3813">
        <v>307946</v>
      </c>
      <c r="B3813" t="s">
        <v>8275</v>
      </c>
      <c r="C3813">
        <v>1</v>
      </c>
      <c r="D3813" t="s">
        <v>23</v>
      </c>
      <c r="E3813" t="s">
        <v>8276</v>
      </c>
      <c r="F3813" t="s">
        <v>1162</v>
      </c>
      <c r="G3813" t="s">
        <v>1163</v>
      </c>
      <c r="H3813">
        <v>77.039176299999994</v>
      </c>
      <c r="I3813">
        <v>28.621128200000001</v>
      </c>
      <c r="J3813" t="s">
        <v>8277</v>
      </c>
      <c r="K3813" t="s">
        <v>28</v>
      </c>
      <c r="L3813" t="s">
        <v>29</v>
      </c>
      <c r="M3813" t="s">
        <v>29</v>
      </c>
      <c r="N3813" t="s">
        <v>29</v>
      </c>
      <c r="O3813" t="s">
        <v>29</v>
      </c>
      <c r="P3813">
        <v>1</v>
      </c>
      <c r="Q3813">
        <v>8</v>
      </c>
      <c r="R3813">
        <v>200</v>
      </c>
      <c r="S3813" t="str">
        <f>IF(Table1[[#This Row],[Average_Cost_for_two]]&lt;500,"Low",IF(Table1[[#This Row],[Average_Cost_for_two]]&lt;=1500,"Medium","High"))</f>
        <v>Low</v>
      </c>
      <c r="T3813">
        <v>3</v>
      </c>
      <c r="U3813">
        <v>2016</v>
      </c>
      <c r="V3813">
        <v>7</v>
      </c>
      <c r="W3813">
        <v>20</v>
      </c>
      <c r="X3813">
        <f>IF(OR(Main!$U3813=0,
       Main!$V3813=0,
       Main!$W3813=0),
   "",
   DATE(Main!$U3813,
        Main!$V3813,
        Main!$W3813)
)</f>
        <v>42571</v>
      </c>
      <c r="Y3813">
        <f>Table1[[#This Row],[Average_Cost_for_two]]*VLOOKUP(Table1[[#This Row],[Currency]],currency!$A$2:$B$10,2,FALSE)</f>
        <v>2.4</v>
      </c>
      <c r="Z3813" t="str">
        <f>VLOOKUP(C3813,country!A:B,2,FALSE)</f>
        <v>India</v>
      </c>
      <c r="AA3813">
        <f t="shared" si="59"/>
        <v>3</v>
      </c>
    </row>
    <row r="3814" spans="1:27" ht="15.75" customHeight="1" x14ac:dyDescent="0.25">
      <c r="A3814">
        <v>18258762</v>
      </c>
      <c r="B3814" t="s">
        <v>8278</v>
      </c>
      <c r="C3814">
        <v>1</v>
      </c>
      <c r="D3814" t="s">
        <v>23</v>
      </c>
      <c r="E3814" t="s">
        <v>8279</v>
      </c>
      <c r="F3814" t="s">
        <v>2175</v>
      </c>
      <c r="G3814" t="s">
        <v>2176</v>
      </c>
      <c r="H3814">
        <v>77.070971900000004</v>
      </c>
      <c r="I3814">
        <v>28.640351800000001</v>
      </c>
      <c r="J3814" t="s">
        <v>706</v>
      </c>
      <c r="K3814" t="s">
        <v>28</v>
      </c>
      <c r="L3814" t="s">
        <v>29</v>
      </c>
      <c r="M3814" t="s">
        <v>29</v>
      </c>
      <c r="N3814" t="s">
        <v>29</v>
      </c>
      <c r="O3814" t="s">
        <v>29</v>
      </c>
      <c r="P3814">
        <v>1</v>
      </c>
      <c r="Q3814">
        <v>3</v>
      </c>
      <c r="R3814">
        <v>200</v>
      </c>
      <c r="S3814" t="str">
        <f>IF(Table1[[#This Row],[Average_Cost_for_two]]&lt;500,"Low",IF(Table1[[#This Row],[Average_Cost_for_two]]&lt;=1500,"Medium","High"))</f>
        <v>Low</v>
      </c>
      <c r="T3814">
        <v>1</v>
      </c>
      <c r="U3814">
        <v>2016</v>
      </c>
      <c r="V3814">
        <v>7</v>
      </c>
      <c r="W3814">
        <v>10</v>
      </c>
      <c r="X3814">
        <f>IF(OR(Main!$U3814=0,
       Main!$V3814=0,
       Main!$W3814=0),
   "",
   DATE(Main!$U3814,
        Main!$V3814,
        Main!$W3814)
)</f>
        <v>42561</v>
      </c>
      <c r="Y3814">
        <f>Table1[[#This Row],[Average_Cost_for_two]]*VLOOKUP(Table1[[#This Row],[Currency]],currency!$A$2:$B$10,2,FALSE)</f>
        <v>2.4</v>
      </c>
      <c r="Z3814" t="str">
        <f>VLOOKUP(C3814,country!A:B,2,FALSE)</f>
        <v>India</v>
      </c>
      <c r="AA3814">
        <f t="shared" si="59"/>
        <v>3</v>
      </c>
    </row>
    <row r="3815" spans="1:27" ht="15.75" customHeight="1" x14ac:dyDescent="0.25">
      <c r="A3815">
        <v>18124373</v>
      </c>
      <c r="B3815" t="s">
        <v>8280</v>
      </c>
      <c r="C3815">
        <v>1</v>
      </c>
      <c r="D3815" t="s">
        <v>23</v>
      </c>
      <c r="E3815" t="s">
        <v>8281</v>
      </c>
      <c r="F3815" t="s">
        <v>472</v>
      </c>
      <c r="G3815" t="s">
        <v>473</v>
      </c>
      <c r="H3815">
        <v>77.306812699999995</v>
      </c>
      <c r="I3815">
        <v>28.659459200000001</v>
      </c>
      <c r="J3815" t="s">
        <v>1107</v>
      </c>
      <c r="K3815" t="s">
        <v>28</v>
      </c>
      <c r="L3815" t="s">
        <v>29</v>
      </c>
      <c r="M3815" t="s">
        <v>29</v>
      </c>
      <c r="N3815" t="s">
        <v>29</v>
      </c>
      <c r="O3815" t="s">
        <v>29</v>
      </c>
      <c r="P3815">
        <v>1</v>
      </c>
      <c r="Q3815">
        <v>9</v>
      </c>
      <c r="R3815">
        <v>200</v>
      </c>
      <c r="S3815" t="str">
        <f>IF(Table1[[#This Row],[Average_Cost_for_two]]&lt;500,"Low",IF(Table1[[#This Row],[Average_Cost_for_two]]&lt;=1500,"Medium","High"))</f>
        <v>Low</v>
      </c>
      <c r="T3815">
        <v>2.8</v>
      </c>
      <c r="U3815">
        <v>2018</v>
      </c>
      <c r="V3815">
        <v>6</v>
      </c>
      <c r="W3815">
        <v>22</v>
      </c>
      <c r="X3815">
        <f>IF(OR(Main!$U3815=0,
       Main!$V3815=0,
       Main!$W3815=0),
   "",
   DATE(Main!$U3815,
        Main!$V3815,
        Main!$W3815)
)</f>
        <v>43273</v>
      </c>
      <c r="Y3815">
        <f>Table1[[#This Row],[Average_Cost_for_two]]*VLOOKUP(Table1[[#This Row],[Currency]],currency!$A$2:$B$10,2,FALSE)</f>
        <v>2.4</v>
      </c>
      <c r="Z3815" t="str">
        <f>VLOOKUP(C3815,country!A:B,2,FALSE)</f>
        <v>India</v>
      </c>
      <c r="AA3815">
        <f t="shared" si="59"/>
        <v>2</v>
      </c>
    </row>
    <row r="3816" spans="1:27" ht="15.75" customHeight="1" x14ac:dyDescent="0.25">
      <c r="A3816">
        <v>312693</v>
      </c>
      <c r="B3816" t="s">
        <v>8282</v>
      </c>
      <c r="C3816">
        <v>1</v>
      </c>
      <c r="D3816" t="s">
        <v>23</v>
      </c>
      <c r="E3816" t="s">
        <v>8283</v>
      </c>
      <c r="F3816" t="s">
        <v>327</v>
      </c>
      <c r="G3816" t="s">
        <v>328</v>
      </c>
      <c r="H3816">
        <v>77.225471499999998</v>
      </c>
      <c r="I3816">
        <v>28.655181899999999</v>
      </c>
      <c r="J3816" t="s">
        <v>533</v>
      </c>
      <c r="K3816" t="s">
        <v>28</v>
      </c>
      <c r="L3816" t="s">
        <v>29</v>
      </c>
      <c r="M3816" t="s">
        <v>29</v>
      </c>
      <c r="N3816" t="s">
        <v>29</v>
      </c>
      <c r="O3816" t="s">
        <v>29</v>
      </c>
      <c r="P3816">
        <v>1</v>
      </c>
      <c r="Q3816">
        <v>30</v>
      </c>
      <c r="R3816">
        <v>200</v>
      </c>
      <c r="S3816" t="str">
        <f>IF(Table1[[#This Row],[Average_Cost_for_two]]&lt;500,"Low",IF(Table1[[#This Row],[Average_Cost_for_two]]&lt;=1500,"Medium","High"))</f>
        <v>Low</v>
      </c>
      <c r="T3816">
        <v>3.7</v>
      </c>
      <c r="U3816">
        <v>2013</v>
      </c>
      <c r="V3816">
        <v>6</v>
      </c>
      <c r="W3816">
        <v>3</v>
      </c>
      <c r="X3816">
        <f>IF(OR(Main!$U3816=0,
       Main!$V3816=0,
       Main!$W3816=0),
   "",
   DATE(Main!$U3816,
        Main!$V3816,
        Main!$W3816)
)</f>
        <v>41428</v>
      </c>
      <c r="Y3816">
        <f>Table1[[#This Row],[Average_Cost_for_two]]*VLOOKUP(Table1[[#This Row],[Currency]],currency!$A$2:$B$10,2,FALSE)</f>
        <v>2.4</v>
      </c>
      <c r="Z3816" t="str">
        <f>VLOOKUP(C3816,country!A:B,2,FALSE)</f>
        <v>India</v>
      </c>
      <c r="AA3816">
        <f t="shared" si="59"/>
        <v>2</v>
      </c>
    </row>
    <row r="3817" spans="1:27" ht="15.75" customHeight="1" x14ac:dyDescent="0.25">
      <c r="A3817">
        <v>5462</v>
      </c>
      <c r="B3817" t="s">
        <v>8284</v>
      </c>
      <c r="C3817">
        <v>1</v>
      </c>
      <c r="D3817" t="s">
        <v>23</v>
      </c>
      <c r="E3817" t="s">
        <v>8285</v>
      </c>
      <c r="F3817" t="s">
        <v>149</v>
      </c>
      <c r="G3817" t="s">
        <v>150</v>
      </c>
      <c r="H3817">
        <v>77.240470400000007</v>
      </c>
      <c r="I3817">
        <v>28.6428148</v>
      </c>
      <c r="J3817" t="s">
        <v>877</v>
      </c>
      <c r="K3817" t="s">
        <v>28</v>
      </c>
      <c r="L3817" t="s">
        <v>29</v>
      </c>
      <c r="M3817" t="s">
        <v>29</v>
      </c>
      <c r="N3817" t="s">
        <v>29</v>
      </c>
      <c r="O3817" t="s">
        <v>29</v>
      </c>
      <c r="P3817">
        <v>1</v>
      </c>
      <c r="Q3817">
        <v>5</v>
      </c>
      <c r="R3817">
        <v>200</v>
      </c>
      <c r="S3817" t="str">
        <f>IF(Table1[[#This Row],[Average_Cost_for_two]]&lt;500,"Low",IF(Table1[[#This Row],[Average_Cost_for_two]]&lt;=1500,"Medium","High"))</f>
        <v>Low</v>
      </c>
      <c r="T3817">
        <v>3</v>
      </c>
      <c r="U3817">
        <v>2015</v>
      </c>
      <c r="V3817">
        <v>6</v>
      </c>
      <c r="W3817">
        <v>24</v>
      </c>
      <c r="X3817">
        <f>IF(OR(Main!$U3817=0,
       Main!$V3817=0,
       Main!$W3817=0),
   "",
   DATE(Main!$U3817,
        Main!$V3817,
        Main!$W3817)
)</f>
        <v>42179</v>
      </c>
      <c r="Y3817">
        <f>Table1[[#This Row],[Average_Cost_for_two]]*VLOOKUP(Table1[[#This Row],[Currency]],currency!$A$2:$B$10,2,FALSE)</f>
        <v>2.4</v>
      </c>
      <c r="Z3817" t="str">
        <f>VLOOKUP(C3817,country!A:B,2,FALSE)</f>
        <v>India</v>
      </c>
      <c r="AA3817">
        <f t="shared" si="59"/>
        <v>2</v>
      </c>
    </row>
    <row r="3818" spans="1:27" ht="15.75" customHeight="1" x14ac:dyDescent="0.25">
      <c r="A3818">
        <v>18291241</v>
      </c>
      <c r="B3818" t="s">
        <v>8286</v>
      </c>
      <c r="C3818">
        <v>1</v>
      </c>
      <c r="D3818" t="s">
        <v>23</v>
      </c>
      <c r="E3818" t="s">
        <v>8287</v>
      </c>
      <c r="F3818" t="s">
        <v>219</v>
      </c>
      <c r="G3818" t="s">
        <v>220</v>
      </c>
      <c r="H3818">
        <v>77.233927600000001</v>
      </c>
      <c r="I3818">
        <v>28.6497621</v>
      </c>
      <c r="J3818" t="s">
        <v>533</v>
      </c>
      <c r="K3818" t="s">
        <v>28</v>
      </c>
      <c r="L3818" t="s">
        <v>29</v>
      </c>
      <c r="M3818" t="s">
        <v>29</v>
      </c>
      <c r="N3818" t="s">
        <v>29</v>
      </c>
      <c r="O3818" t="s">
        <v>29</v>
      </c>
      <c r="P3818">
        <v>1</v>
      </c>
      <c r="Q3818">
        <v>13</v>
      </c>
      <c r="R3818">
        <v>200</v>
      </c>
      <c r="S3818" t="str">
        <f>IF(Table1[[#This Row],[Average_Cost_for_two]]&lt;500,"Low",IF(Table1[[#This Row],[Average_Cost_for_two]]&lt;=1500,"Medium","High"))</f>
        <v>Low</v>
      </c>
      <c r="T3818">
        <v>3.2</v>
      </c>
      <c r="U3818">
        <v>2018</v>
      </c>
      <c r="V3818">
        <v>6</v>
      </c>
      <c r="W3818">
        <v>18</v>
      </c>
      <c r="X3818">
        <f>IF(OR(Main!$U3818=0,
       Main!$V3818=0,
       Main!$W3818=0),
   "",
   DATE(Main!$U3818,
        Main!$V3818,
        Main!$W3818)
)</f>
        <v>43269</v>
      </c>
      <c r="Y3818">
        <f>Table1[[#This Row],[Average_Cost_for_two]]*VLOOKUP(Table1[[#This Row],[Currency]],currency!$A$2:$B$10,2,FALSE)</f>
        <v>2.4</v>
      </c>
      <c r="Z3818" t="str">
        <f>VLOOKUP(C3818,country!A:B,2,FALSE)</f>
        <v>India</v>
      </c>
      <c r="AA3818">
        <f t="shared" si="59"/>
        <v>2</v>
      </c>
    </row>
    <row r="3819" spans="1:27" ht="15.75" customHeight="1" x14ac:dyDescent="0.25">
      <c r="A3819">
        <v>7590</v>
      </c>
      <c r="B3819" t="s">
        <v>8288</v>
      </c>
      <c r="C3819">
        <v>1</v>
      </c>
      <c r="D3819" t="s">
        <v>23</v>
      </c>
      <c r="E3819" t="s">
        <v>8289</v>
      </c>
      <c r="F3819" t="s">
        <v>1624</v>
      </c>
      <c r="G3819" t="s">
        <v>1625</v>
      </c>
      <c r="H3819">
        <v>77.254763019999999</v>
      </c>
      <c r="I3819">
        <v>28.525629120000001</v>
      </c>
      <c r="J3819" t="s">
        <v>797</v>
      </c>
      <c r="K3819" t="s">
        <v>28</v>
      </c>
      <c r="L3819" t="s">
        <v>29</v>
      </c>
      <c r="M3819" t="s">
        <v>29</v>
      </c>
      <c r="N3819" t="s">
        <v>29</v>
      </c>
      <c r="O3819" t="s">
        <v>29</v>
      </c>
      <c r="P3819">
        <v>1</v>
      </c>
      <c r="Q3819">
        <v>4</v>
      </c>
      <c r="R3819">
        <v>200</v>
      </c>
      <c r="S3819" t="str">
        <f>IF(Table1[[#This Row],[Average_Cost_for_two]]&lt;500,"Low",IF(Table1[[#This Row],[Average_Cost_for_two]]&lt;=1500,"Medium","High"))</f>
        <v>Low</v>
      </c>
      <c r="T3819">
        <v>2.9</v>
      </c>
      <c r="U3819">
        <v>2016</v>
      </c>
      <c r="V3819">
        <v>6</v>
      </c>
      <c r="W3819">
        <v>16</v>
      </c>
      <c r="X3819">
        <f>IF(OR(Main!$U3819=0,
       Main!$V3819=0,
       Main!$W3819=0),
   "",
   DATE(Main!$U3819,
        Main!$V3819,
        Main!$W3819)
)</f>
        <v>42537</v>
      </c>
      <c r="Y3819">
        <f>Table1[[#This Row],[Average_Cost_for_two]]*VLOOKUP(Table1[[#This Row],[Currency]],currency!$A$2:$B$10,2,FALSE)</f>
        <v>2.4</v>
      </c>
      <c r="Z3819" t="str">
        <f>VLOOKUP(C3819,country!A:B,2,FALSE)</f>
        <v>India</v>
      </c>
      <c r="AA3819">
        <f t="shared" si="59"/>
        <v>2</v>
      </c>
    </row>
    <row r="3820" spans="1:27" ht="15.75" customHeight="1" x14ac:dyDescent="0.25">
      <c r="A3820">
        <v>2920</v>
      </c>
      <c r="B3820" t="s">
        <v>8290</v>
      </c>
      <c r="C3820">
        <v>1</v>
      </c>
      <c r="D3820" t="s">
        <v>23</v>
      </c>
      <c r="E3820" t="s">
        <v>8291</v>
      </c>
      <c r="F3820" t="s">
        <v>45</v>
      </c>
      <c r="G3820" t="s">
        <v>46</v>
      </c>
      <c r="H3820">
        <v>77.215141900000006</v>
      </c>
      <c r="I3820">
        <v>28.711161700000002</v>
      </c>
      <c r="J3820" t="s">
        <v>523</v>
      </c>
      <c r="K3820" t="s">
        <v>28</v>
      </c>
      <c r="L3820" t="s">
        <v>29</v>
      </c>
      <c r="M3820" t="s">
        <v>29</v>
      </c>
      <c r="N3820" t="s">
        <v>29</v>
      </c>
      <c r="O3820" t="s">
        <v>29</v>
      </c>
      <c r="P3820">
        <v>1</v>
      </c>
      <c r="Q3820">
        <v>10</v>
      </c>
      <c r="R3820">
        <v>200</v>
      </c>
      <c r="S3820" t="str">
        <f>IF(Table1[[#This Row],[Average_Cost_for_two]]&lt;500,"Low",IF(Table1[[#This Row],[Average_Cost_for_two]]&lt;=1500,"Medium","High"))</f>
        <v>Low</v>
      </c>
      <c r="T3820">
        <v>3.1</v>
      </c>
      <c r="U3820">
        <v>2016</v>
      </c>
      <c r="V3820">
        <v>6</v>
      </c>
      <c r="W3820">
        <v>2</v>
      </c>
      <c r="X3820">
        <f>IF(OR(Main!$U3820=0,
       Main!$V3820=0,
       Main!$W3820=0),
   "",
   DATE(Main!$U3820,
        Main!$V3820,
        Main!$W3820)
)</f>
        <v>42523</v>
      </c>
      <c r="Y3820">
        <f>Table1[[#This Row],[Average_Cost_for_two]]*VLOOKUP(Table1[[#This Row],[Currency]],currency!$A$2:$B$10,2,FALSE)</f>
        <v>2.4</v>
      </c>
      <c r="Z3820" t="str">
        <f>VLOOKUP(C3820,country!A:B,2,FALSE)</f>
        <v>India</v>
      </c>
      <c r="AA3820">
        <f t="shared" si="59"/>
        <v>2</v>
      </c>
    </row>
    <row r="3821" spans="1:27" ht="15.75" customHeight="1" x14ac:dyDescent="0.25">
      <c r="A3821">
        <v>18445631</v>
      </c>
      <c r="B3821" t="s">
        <v>8292</v>
      </c>
      <c r="C3821">
        <v>1</v>
      </c>
      <c r="D3821" t="s">
        <v>23</v>
      </c>
      <c r="E3821" t="s">
        <v>8293</v>
      </c>
      <c r="F3821" t="s">
        <v>59</v>
      </c>
      <c r="G3821" t="s">
        <v>60</v>
      </c>
      <c r="H3821">
        <v>77.101994120000001</v>
      </c>
      <c r="I3821">
        <v>28.607614770000001</v>
      </c>
      <c r="J3821" t="s">
        <v>682</v>
      </c>
      <c r="K3821" t="s">
        <v>28</v>
      </c>
      <c r="L3821" t="s">
        <v>29</v>
      </c>
      <c r="M3821" t="s">
        <v>29</v>
      </c>
      <c r="N3821" t="s">
        <v>29</v>
      </c>
      <c r="O3821" t="s">
        <v>29</v>
      </c>
      <c r="P3821">
        <v>1</v>
      </c>
      <c r="Q3821">
        <v>1</v>
      </c>
      <c r="R3821">
        <v>200</v>
      </c>
      <c r="S3821" t="str">
        <f>IF(Table1[[#This Row],[Average_Cost_for_two]]&lt;500,"Low",IF(Table1[[#This Row],[Average_Cost_for_two]]&lt;=1500,"Medium","High"))</f>
        <v>Low</v>
      </c>
      <c r="T3821">
        <v>1</v>
      </c>
      <c r="U3821">
        <v>2014</v>
      </c>
      <c r="V3821">
        <v>6</v>
      </c>
      <c r="W3821">
        <v>19</v>
      </c>
      <c r="X3821">
        <f>IF(OR(Main!$U3821=0,
       Main!$V3821=0,
       Main!$W3821=0),
   "",
   DATE(Main!$U3821,
        Main!$V3821,
        Main!$W3821)
)</f>
        <v>41809</v>
      </c>
      <c r="Y3821">
        <f>Table1[[#This Row],[Average_Cost_for_two]]*VLOOKUP(Table1[[#This Row],[Currency]],currency!$A$2:$B$10,2,FALSE)</f>
        <v>2.4</v>
      </c>
      <c r="Z3821" t="str">
        <f>VLOOKUP(C3821,country!A:B,2,FALSE)</f>
        <v>India</v>
      </c>
      <c r="AA3821">
        <f t="shared" si="59"/>
        <v>2</v>
      </c>
    </row>
    <row r="3822" spans="1:27" ht="15.75" customHeight="1" x14ac:dyDescent="0.25">
      <c r="A3822">
        <v>18233577</v>
      </c>
      <c r="B3822" t="s">
        <v>8294</v>
      </c>
      <c r="C3822">
        <v>1</v>
      </c>
      <c r="D3822" t="s">
        <v>23</v>
      </c>
      <c r="E3822" t="s">
        <v>8295</v>
      </c>
      <c r="F3822" t="s">
        <v>2939</v>
      </c>
      <c r="G3822" t="s">
        <v>2940</v>
      </c>
      <c r="H3822">
        <v>77.108813900000001</v>
      </c>
      <c r="I3822">
        <v>28.6704942</v>
      </c>
      <c r="J3822" t="s">
        <v>855</v>
      </c>
      <c r="K3822" t="s">
        <v>28</v>
      </c>
      <c r="L3822" t="s">
        <v>29</v>
      </c>
      <c r="M3822" t="s">
        <v>36</v>
      </c>
      <c r="N3822" t="s">
        <v>29</v>
      </c>
      <c r="O3822" t="s">
        <v>29</v>
      </c>
      <c r="P3822">
        <v>1</v>
      </c>
      <c r="Q3822">
        <v>21</v>
      </c>
      <c r="R3822">
        <v>200</v>
      </c>
      <c r="S3822" t="str">
        <f>IF(Table1[[#This Row],[Average_Cost_for_two]]&lt;500,"Low",IF(Table1[[#This Row],[Average_Cost_for_two]]&lt;=1500,"Medium","High"))</f>
        <v>Low</v>
      </c>
      <c r="T3822">
        <v>3.3</v>
      </c>
      <c r="U3822">
        <v>2010</v>
      </c>
      <c r="V3822">
        <v>6</v>
      </c>
      <c r="W3822">
        <v>2</v>
      </c>
      <c r="X3822">
        <f>IF(OR(Main!$U3822=0,
       Main!$V3822=0,
       Main!$W3822=0),
   "",
   DATE(Main!$U3822,
        Main!$V3822,
        Main!$W3822)
)</f>
        <v>40331</v>
      </c>
      <c r="Y3822">
        <f>Table1[[#This Row],[Average_Cost_for_two]]*VLOOKUP(Table1[[#This Row],[Currency]],currency!$A$2:$B$10,2,FALSE)</f>
        <v>2.4</v>
      </c>
      <c r="Z3822" t="str">
        <f>VLOOKUP(C3822,country!A:B,2,FALSE)</f>
        <v>India</v>
      </c>
      <c r="AA3822">
        <f t="shared" si="59"/>
        <v>2</v>
      </c>
    </row>
    <row r="3823" spans="1:27" ht="15.75" customHeight="1" x14ac:dyDescent="0.25">
      <c r="A3823">
        <v>18398575</v>
      </c>
      <c r="B3823" t="s">
        <v>8296</v>
      </c>
      <c r="C3823">
        <v>1</v>
      </c>
      <c r="D3823" t="s">
        <v>23</v>
      </c>
      <c r="E3823" t="s">
        <v>8297</v>
      </c>
      <c r="F3823" t="s">
        <v>114</v>
      </c>
      <c r="G3823" t="s">
        <v>115</v>
      </c>
      <c r="H3823">
        <v>77.138135000000005</v>
      </c>
      <c r="I3823">
        <v>28.706284100000001</v>
      </c>
      <c r="J3823" t="s">
        <v>797</v>
      </c>
      <c r="K3823" t="s">
        <v>28</v>
      </c>
      <c r="L3823" t="s">
        <v>29</v>
      </c>
      <c r="M3823" t="s">
        <v>36</v>
      </c>
      <c r="N3823" t="s">
        <v>29</v>
      </c>
      <c r="O3823" t="s">
        <v>29</v>
      </c>
      <c r="P3823">
        <v>1</v>
      </c>
      <c r="Q3823">
        <v>5</v>
      </c>
      <c r="R3823">
        <v>200</v>
      </c>
      <c r="S3823" t="str">
        <f>IF(Table1[[#This Row],[Average_Cost_for_two]]&lt;500,"Low",IF(Table1[[#This Row],[Average_Cost_for_two]]&lt;=1500,"Medium","High"))</f>
        <v>Low</v>
      </c>
      <c r="T3823">
        <v>3</v>
      </c>
      <c r="U3823">
        <v>2012</v>
      </c>
      <c r="V3823">
        <v>6</v>
      </c>
      <c r="W3823">
        <v>16</v>
      </c>
      <c r="X3823">
        <f>IF(OR(Main!$U3823=0,
       Main!$V3823=0,
       Main!$W3823=0),
   "",
   DATE(Main!$U3823,
        Main!$V3823,
        Main!$W3823)
)</f>
        <v>41076</v>
      </c>
      <c r="Y3823">
        <f>Table1[[#This Row],[Average_Cost_for_two]]*VLOOKUP(Table1[[#This Row],[Currency]],currency!$A$2:$B$10,2,FALSE)</f>
        <v>2.4</v>
      </c>
      <c r="Z3823" t="str">
        <f>VLOOKUP(C3823,country!A:B,2,FALSE)</f>
        <v>India</v>
      </c>
      <c r="AA3823">
        <f t="shared" si="59"/>
        <v>2</v>
      </c>
    </row>
    <row r="3824" spans="1:27" ht="15.75" customHeight="1" x14ac:dyDescent="0.25">
      <c r="A3824">
        <v>18358182</v>
      </c>
      <c r="B3824" t="s">
        <v>8298</v>
      </c>
      <c r="C3824">
        <v>1</v>
      </c>
      <c r="D3824" t="s">
        <v>23</v>
      </c>
      <c r="E3824" t="s">
        <v>8299</v>
      </c>
      <c r="F3824" t="s">
        <v>114</v>
      </c>
      <c r="G3824" t="s">
        <v>115</v>
      </c>
      <c r="H3824">
        <v>77.141625500000004</v>
      </c>
      <c r="I3824">
        <v>28.712230600000002</v>
      </c>
      <c r="J3824" t="s">
        <v>611</v>
      </c>
      <c r="K3824" t="s">
        <v>28</v>
      </c>
      <c r="L3824" t="s">
        <v>29</v>
      </c>
      <c r="M3824" t="s">
        <v>36</v>
      </c>
      <c r="N3824" t="s">
        <v>29</v>
      </c>
      <c r="O3824" t="s">
        <v>29</v>
      </c>
      <c r="P3824">
        <v>1</v>
      </c>
      <c r="Q3824">
        <v>3</v>
      </c>
      <c r="R3824">
        <v>200</v>
      </c>
      <c r="S3824" t="str">
        <f>IF(Table1[[#This Row],[Average_Cost_for_two]]&lt;500,"Low",IF(Table1[[#This Row],[Average_Cost_for_two]]&lt;=1500,"Medium","High"))</f>
        <v>Low</v>
      </c>
      <c r="T3824">
        <v>1</v>
      </c>
      <c r="U3824">
        <v>2015</v>
      </c>
      <c r="V3824">
        <v>6</v>
      </c>
      <c r="W3824">
        <v>7</v>
      </c>
      <c r="X3824">
        <f>IF(OR(Main!$U3824=0,
       Main!$V3824=0,
       Main!$W3824=0),
   "",
   DATE(Main!$U3824,
        Main!$V3824,
        Main!$W3824)
)</f>
        <v>42162</v>
      </c>
      <c r="Y3824">
        <f>Table1[[#This Row],[Average_Cost_for_two]]*VLOOKUP(Table1[[#This Row],[Currency]],currency!$A$2:$B$10,2,FALSE)</f>
        <v>2.4</v>
      </c>
      <c r="Z3824" t="str">
        <f>VLOOKUP(C3824,country!A:B,2,FALSE)</f>
        <v>India</v>
      </c>
      <c r="AA3824">
        <f t="shared" si="59"/>
        <v>2</v>
      </c>
    </row>
    <row r="3825" spans="1:27" ht="15.75" customHeight="1" x14ac:dyDescent="0.25">
      <c r="A3825">
        <v>18400762</v>
      </c>
      <c r="B3825" t="s">
        <v>8300</v>
      </c>
      <c r="C3825">
        <v>1</v>
      </c>
      <c r="D3825" t="s">
        <v>23</v>
      </c>
      <c r="E3825" t="s">
        <v>8301</v>
      </c>
      <c r="F3825" t="s">
        <v>229</v>
      </c>
      <c r="G3825" t="s">
        <v>230</v>
      </c>
      <c r="H3825">
        <v>77.286024299999994</v>
      </c>
      <c r="I3825">
        <v>28.632654800000001</v>
      </c>
      <c r="J3825" t="s">
        <v>567</v>
      </c>
      <c r="K3825" t="s">
        <v>28</v>
      </c>
      <c r="L3825" t="s">
        <v>29</v>
      </c>
      <c r="M3825" t="s">
        <v>29</v>
      </c>
      <c r="N3825" t="s">
        <v>29</v>
      </c>
      <c r="O3825" t="s">
        <v>29</v>
      </c>
      <c r="P3825">
        <v>1</v>
      </c>
      <c r="Q3825">
        <v>6</v>
      </c>
      <c r="R3825">
        <v>200</v>
      </c>
      <c r="S3825" t="str">
        <f>IF(Table1[[#This Row],[Average_Cost_for_two]]&lt;500,"Low",IF(Table1[[#This Row],[Average_Cost_for_two]]&lt;=1500,"Medium","High"))</f>
        <v>Low</v>
      </c>
      <c r="T3825">
        <v>3.1</v>
      </c>
      <c r="U3825">
        <v>2012</v>
      </c>
      <c r="V3825">
        <v>6</v>
      </c>
      <c r="W3825">
        <v>22</v>
      </c>
      <c r="X3825">
        <f>IF(OR(Main!$U3825=0,
       Main!$V3825=0,
       Main!$W3825=0),
   "",
   DATE(Main!$U3825,
        Main!$V3825,
        Main!$W3825)
)</f>
        <v>41082</v>
      </c>
      <c r="Y3825">
        <f>Table1[[#This Row],[Average_Cost_for_two]]*VLOOKUP(Table1[[#This Row],[Currency]],currency!$A$2:$B$10,2,FALSE)</f>
        <v>2.4</v>
      </c>
      <c r="Z3825" t="str">
        <f>VLOOKUP(C3825,country!A:B,2,FALSE)</f>
        <v>India</v>
      </c>
      <c r="AA3825">
        <f t="shared" si="59"/>
        <v>2</v>
      </c>
    </row>
    <row r="3826" spans="1:27" ht="15.75" customHeight="1" x14ac:dyDescent="0.25">
      <c r="A3826">
        <v>8488</v>
      </c>
      <c r="B3826" t="s">
        <v>8302</v>
      </c>
      <c r="C3826">
        <v>1</v>
      </c>
      <c r="D3826" t="s">
        <v>23</v>
      </c>
      <c r="E3826" t="s">
        <v>8303</v>
      </c>
      <c r="F3826" t="s">
        <v>229</v>
      </c>
      <c r="G3826" t="s">
        <v>230</v>
      </c>
      <c r="H3826">
        <v>77.294788999999994</v>
      </c>
      <c r="I3826">
        <v>28.639722200000001</v>
      </c>
      <c r="J3826" t="s">
        <v>797</v>
      </c>
      <c r="K3826" t="s">
        <v>28</v>
      </c>
      <c r="L3826" t="s">
        <v>29</v>
      </c>
      <c r="M3826" t="s">
        <v>29</v>
      </c>
      <c r="N3826" t="s">
        <v>29</v>
      </c>
      <c r="O3826" t="s">
        <v>29</v>
      </c>
      <c r="P3826">
        <v>1</v>
      </c>
      <c r="Q3826">
        <v>6</v>
      </c>
      <c r="R3826">
        <v>200</v>
      </c>
      <c r="S3826" t="str">
        <f>IF(Table1[[#This Row],[Average_Cost_for_two]]&lt;500,"Low",IF(Table1[[#This Row],[Average_Cost_for_two]]&lt;=1500,"Medium","High"))</f>
        <v>Low</v>
      </c>
      <c r="T3826">
        <v>2.9</v>
      </c>
      <c r="U3826">
        <v>2017</v>
      </c>
      <c r="V3826">
        <v>6</v>
      </c>
      <c r="W3826">
        <v>19</v>
      </c>
      <c r="X3826">
        <f>IF(OR(Main!$U3826=0,
       Main!$V3826=0,
       Main!$W3826=0),
   "",
   DATE(Main!$U3826,
        Main!$V3826,
        Main!$W3826)
)</f>
        <v>42905</v>
      </c>
      <c r="Y3826">
        <f>Table1[[#This Row],[Average_Cost_for_two]]*VLOOKUP(Table1[[#This Row],[Currency]],currency!$A$2:$B$10,2,FALSE)</f>
        <v>2.4</v>
      </c>
      <c r="Z3826" t="str">
        <f>VLOOKUP(C3826,country!A:B,2,FALSE)</f>
        <v>India</v>
      </c>
      <c r="AA3826">
        <f t="shared" si="59"/>
        <v>2</v>
      </c>
    </row>
    <row r="3827" spans="1:27" ht="15.75" customHeight="1" x14ac:dyDescent="0.25">
      <c r="A3827">
        <v>308969</v>
      </c>
      <c r="B3827" t="s">
        <v>8304</v>
      </c>
      <c r="C3827">
        <v>1</v>
      </c>
      <c r="D3827" t="s">
        <v>23</v>
      </c>
      <c r="E3827" t="s">
        <v>8305</v>
      </c>
      <c r="F3827" t="s">
        <v>3011</v>
      </c>
      <c r="G3827" t="s">
        <v>3012</v>
      </c>
      <c r="H3827">
        <v>77.102085599999995</v>
      </c>
      <c r="I3827">
        <v>28.700394200000002</v>
      </c>
      <c r="J3827" t="s">
        <v>708</v>
      </c>
      <c r="K3827" t="s">
        <v>28</v>
      </c>
      <c r="L3827" t="s">
        <v>29</v>
      </c>
      <c r="M3827" t="s">
        <v>29</v>
      </c>
      <c r="N3827" t="s">
        <v>29</v>
      </c>
      <c r="O3827" t="s">
        <v>29</v>
      </c>
      <c r="P3827">
        <v>1</v>
      </c>
      <c r="Q3827">
        <v>129</v>
      </c>
      <c r="R3827">
        <v>200</v>
      </c>
      <c r="S3827" t="str">
        <f>IF(Table1[[#This Row],[Average_Cost_for_two]]&lt;500,"Low",IF(Table1[[#This Row],[Average_Cost_for_two]]&lt;=1500,"Medium","High"))</f>
        <v>Low</v>
      </c>
      <c r="T3827">
        <v>3.9</v>
      </c>
      <c r="U3827">
        <v>2014</v>
      </c>
      <c r="V3827">
        <v>6</v>
      </c>
      <c r="W3827">
        <v>11</v>
      </c>
      <c r="X3827">
        <f>IF(OR(Main!$U3827=0,
       Main!$V3827=0,
       Main!$W3827=0),
   "",
   DATE(Main!$U3827,
        Main!$V3827,
        Main!$W3827)
)</f>
        <v>41801</v>
      </c>
      <c r="Y3827">
        <f>Table1[[#This Row],[Average_Cost_for_two]]*VLOOKUP(Table1[[#This Row],[Currency]],currency!$A$2:$B$10,2,FALSE)</f>
        <v>2.4</v>
      </c>
      <c r="Z3827" t="str">
        <f>VLOOKUP(C3827,country!A:B,2,FALSE)</f>
        <v>India</v>
      </c>
      <c r="AA3827">
        <f t="shared" si="59"/>
        <v>2</v>
      </c>
    </row>
    <row r="3828" spans="1:27" ht="15.75" customHeight="1" x14ac:dyDescent="0.25">
      <c r="A3828">
        <v>5271</v>
      </c>
      <c r="B3828" t="s">
        <v>8306</v>
      </c>
      <c r="C3828">
        <v>1</v>
      </c>
      <c r="D3828" t="s">
        <v>23</v>
      </c>
      <c r="E3828" t="s">
        <v>8307</v>
      </c>
      <c r="F3828" t="s">
        <v>236</v>
      </c>
      <c r="G3828" t="s">
        <v>235</v>
      </c>
      <c r="H3828">
        <v>77.161862400000004</v>
      </c>
      <c r="I3828">
        <v>28.703549899999999</v>
      </c>
      <c r="J3828" t="s">
        <v>562</v>
      </c>
      <c r="K3828" t="s">
        <v>28</v>
      </c>
      <c r="L3828" t="s">
        <v>29</v>
      </c>
      <c r="M3828" t="s">
        <v>29</v>
      </c>
      <c r="N3828" t="s">
        <v>29</v>
      </c>
      <c r="O3828" t="s">
        <v>29</v>
      </c>
      <c r="P3828">
        <v>1</v>
      </c>
      <c r="Q3828">
        <v>51</v>
      </c>
      <c r="R3828">
        <v>200</v>
      </c>
      <c r="S3828" t="str">
        <f>IF(Table1[[#This Row],[Average_Cost_for_two]]&lt;500,"Low",IF(Table1[[#This Row],[Average_Cost_for_two]]&lt;=1500,"Medium","High"))</f>
        <v>Low</v>
      </c>
      <c r="T3828">
        <v>3.5</v>
      </c>
      <c r="U3828">
        <v>2018</v>
      </c>
      <c r="V3828">
        <v>6</v>
      </c>
      <c r="W3828">
        <v>27</v>
      </c>
      <c r="X3828">
        <f>IF(OR(Main!$U3828=0,
       Main!$V3828=0,
       Main!$W3828=0),
   "",
   DATE(Main!$U3828,
        Main!$V3828,
        Main!$W3828)
)</f>
        <v>43278</v>
      </c>
      <c r="Y3828">
        <f>Table1[[#This Row],[Average_Cost_for_two]]*VLOOKUP(Table1[[#This Row],[Currency]],currency!$A$2:$B$10,2,FALSE)</f>
        <v>2.4</v>
      </c>
      <c r="Z3828" t="str">
        <f>VLOOKUP(C3828,country!A:B,2,FALSE)</f>
        <v>India</v>
      </c>
      <c r="AA3828">
        <f t="shared" si="59"/>
        <v>2</v>
      </c>
    </row>
    <row r="3829" spans="1:27" ht="15.75" customHeight="1" x14ac:dyDescent="0.25">
      <c r="A3829">
        <v>18358206</v>
      </c>
      <c r="B3829" t="s">
        <v>1027</v>
      </c>
      <c r="C3829">
        <v>1</v>
      </c>
      <c r="D3829" t="s">
        <v>23</v>
      </c>
      <c r="E3829" t="s">
        <v>8308</v>
      </c>
      <c r="F3829" t="s">
        <v>1162</v>
      </c>
      <c r="G3829" t="s">
        <v>1163</v>
      </c>
      <c r="H3829">
        <v>77.058258100000003</v>
      </c>
      <c r="I3829">
        <v>28.618987400000002</v>
      </c>
      <c r="J3829" t="s">
        <v>877</v>
      </c>
      <c r="K3829" t="s">
        <v>28</v>
      </c>
      <c r="L3829" t="s">
        <v>29</v>
      </c>
      <c r="M3829" t="s">
        <v>29</v>
      </c>
      <c r="N3829" t="s">
        <v>29</v>
      </c>
      <c r="O3829" t="s">
        <v>29</v>
      </c>
      <c r="P3829">
        <v>1</v>
      </c>
      <c r="Q3829">
        <v>3</v>
      </c>
      <c r="R3829">
        <v>200</v>
      </c>
      <c r="S3829" t="str">
        <f>IF(Table1[[#This Row],[Average_Cost_for_two]]&lt;500,"Low",IF(Table1[[#This Row],[Average_Cost_for_two]]&lt;=1500,"Medium","High"))</f>
        <v>Low</v>
      </c>
      <c r="T3829">
        <v>1</v>
      </c>
      <c r="U3829">
        <v>2017</v>
      </c>
      <c r="V3829">
        <v>6</v>
      </c>
      <c r="W3829">
        <v>23</v>
      </c>
      <c r="X3829">
        <f>IF(OR(Main!$U3829=0,
       Main!$V3829=0,
       Main!$W3829=0),
   "",
   DATE(Main!$U3829,
        Main!$V3829,
        Main!$W3829)
)</f>
        <v>42909</v>
      </c>
      <c r="Y3829">
        <f>Table1[[#This Row],[Average_Cost_for_two]]*VLOOKUP(Table1[[#This Row],[Currency]],currency!$A$2:$B$10,2,FALSE)</f>
        <v>2.4</v>
      </c>
      <c r="Z3829" t="str">
        <f>VLOOKUP(C3829,country!A:B,2,FALSE)</f>
        <v>India</v>
      </c>
      <c r="AA3829">
        <f t="shared" si="59"/>
        <v>2</v>
      </c>
    </row>
    <row r="3830" spans="1:27" ht="15.75" customHeight="1" x14ac:dyDescent="0.25">
      <c r="A3830">
        <v>18424584</v>
      </c>
      <c r="B3830" t="s">
        <v>8309</v>
      </c>
      <c r="C3830">
        <v>1</v>
      </c>
      <c r="D3830" t="s">
        <v>23</v>
      </c>
      <c r="E3830" t="s">
        <v>8310</v>
      </c>
      <c r="F3830" t="s">
        <v>67</v>
      </c>
      <c r="G3830" t="s">
        <v>68</v>
      </c>
      <c r="H3830">
        <v>77.322436300000007</v>
      </c>
      <c r="I3830">
        <v>28.601483300000002</v>
      </c>
      <c r="J3830" t="s">
        <v>877</v>
      </c>
      <c r="K3830" t="s">
        <v>28</v>
      </c>
      <c r="L3830" t="s">
        <v>29</v>
      </c>
      <c r="M3830" t="s">
        <v>29</v>
      </c>
      <c r="N3830" t="s">
        <v>29</v>
      </c>
      <c r="O3830" t="s">
        <v>29</v>
      </c>
      <c r="P3830">
        <v>1</v>
      </c>
      <c r="Q3830">
        <v>2</v>
      </c>
      <c r="R3830">
        <v>200</v>
      </c>
      <c r="S3830" t="str">
        <f>IF(Table1[[#This Row],[Average_Cost_for_two]]&lt;500,"Low",IF(Table1[[#This Row],[Average_Cost_for_two]]&lt;=1500,"Medium","High"))</f>
        <v>Low</v>
      </c>
      <c r="T3830">
        <v>1</v>
      </c>
      <c r="U3830">
        <v>2011</v>
      </c>
      <c r="V3830">
        <v>6</v>
      </c>
      <c r="W3830">
        <v>2</v>
      </c>
      <c r="X3830">
        <f>IF(OR(Main!$U3830=0,
       Main!$V3830=0,
       Main!$W3830=0),
   "",
   DATE(Main!$U3830,
        Main!$V3830,
        Main!$W3830)
)</f>
        <v>40696</v>
      </c>
      <c r="Y3830">
        <f>Table1[[#This Row],[Average_Cost_for_two]]*VLOOKUP(Table1[[#This Row],[Currency]],currency!$A$2:$B$10,2,FALSE)</f>
        <v>2.4</v>
      </c>
      <c r="Z3830" t="str">
        <f>VLOOKUP(C3830,country!A:B,2,FALSE)</f>
        <v>India</v>
      </c>
      <c r="AA3830">
        <f t="shared" si="59"/>
        <v>2</v>
      </c>
    </row>
    <row r="3831" spans="1:27" ht="15.75" customHeight="1" x14ac:dyDescent="0.25">
      <c r="A3831">
        <v>18245248</v>
      </c>
      <c r="B3831" t="s">
        <v>8311</v>
      </c>
      <c r="C3831">
        <v>1</v>
      </c>
      <c r="D3831" t="s">
        <v>23</v>
      </c>
      <c r="E3831" t="s">
        <v>8312</v>
      </c>
      <c r="F3831" t="s">
        <v>2070</v>
      </c>
      <c r="G3831" t="s">
        <v>2071</v>
      </c>
      <c r="H3831">
        <v>77.201127999999997</v>
      </c>
      <c r="I3831">
        <v>28.691641400000002</v>
      </c>
      <c r="J3831" t="s">
        <v>591</v>
      </c>
      <c r="K3831" t="s">
        <v>28</v>
      </c>
      <c r="L3831" t="s">
        <v>29</v>
      </c>
      <c r="M3831" t="s">
        <v>29</v>
      </c>
      <c r="N3831" t="s">
        <v>29</v>
      </c>
      <c r="O3831" t="s">
        <v>29</v>
      </c>
      <c r="P3831">
        <v>1</v>
      </c>
      <c r="Q3831">
        <v>16</v>
      </c>
      <c r="R3831">
        <v>200</v>
      </c>
      <c r="S3831" t="str">
        <f>IF(Table1[[#This Row],[Average_Cost_for_two]]&lt;500,"Low",IF(Table1[[#This Row],[Average_Cost_for_two]]&lt;=1500,"Medium","High"))</f>
        <v>Low</v>
      </c>
      <c r="T3831">
        <v>3</v>
      </c>
      <c r="U3831">
        <v>2014</v>
      </c>
      <c r="V3831">
        <v>6</v>
      </c>
      <c r="W3831">
        <v>21</v>
      </c>
      <c r="X3831">
        <f>IF(OR(Main!$U3831=0,
       Main!$V3831=0,
       Main!$W3831=0),
   "",
   DATE(Main!$U3831,
        Main!$V3831,
        Main!$W3831)
)</f>
        <v>41811</v>
      </c>
      <c r="Y3831">
        <f>Table1[[#This Row],[Average_Cost_for_two]]*VLOOKUP(Table1[[#This Row],[Currency]],currency!$A$2:$B$10,2,FALSE)</f>
        <v>2.4</v>
      </c>
      <c r="Z3831" t="str">
        <f>VLOOKUP(C3831,country!A:B,2,FALSE)</f>
        <v>India</v>
      </c>
      <c r="AA3831">
        <f t="shared" si="59"/>
        <v>2</v>
      </c>
    </row>
    <row r="3832" spans="1:27" ht="15.75" customHeight="1" x14ac:dyDescent="0.25">
      <c r="A3832">
        <v>18455876</v>
      </c>
      <c r="B3832" t="s">
        <v>8247</v>
      </c>
      <c r="C3832">
        <v>1</v>
      </c>
      <c r="D3832" t="s">
        <v>23</v>
      </c>
      <c r="E3832" t="s">
        <v>8313</v>
      </c>
      <c r="F3832" t="s">
        <v>1168</v>
      </c>
      <c r="G3832" t="s">
        <v>1169</v>
      </c>
      <c r="H3832">
        <v>77.206351600000005</v>
      </c>
      <c r="I3832">
        <v>28.556622999999998</v>
      </c>
      <c r="J3832" t="s">
        <v>562</v>
      </c>
      <c r="K3832" t="s">
        <v>28</v>
      </c>
      <c r="L3832" t="s">
        <v>29</v>
      </c>
      <c r="M3832" t="s">
        <v>29</v>
      </c>
      <c r="N3832" t="s">
        <v>29</v>
      </c>
      <c r="O3832" t="s">
        <v>29</v>
      </c>
      <c r="P3832">
        <v>1</v>
      </c>
      <c r="Q3832">
        <v>1</v>
      </c>
      <c r="R3832">
        <v>200</v>
      </c>
      <c r="S3832" t="str">
        <f>IF(Table1[[#This Row],[Average_Cost_for_two]]&lt;500,"Low",IF(Table1[[#This Row],[Average_Cost_for_two]]&lt;=1500,"Medium","High"))</f>
        <v>Low</v>
      </c>
      <c r="T3832">
        <v>1</v>
      </c>
      <c r="U3832">
        <v>2010</v>
      </c>
      <c r="V3832">
        <v>6</v>
      </c>
      <c r="W3832">
        <v>16</v>
      </c>
      <c r="X3832">
        <f>IF(OR(Main!$U3832=0,
       Main!$V3832=0,
       Main!$W3832=0),
   "",
   DATE(Main!$U3832,
        Main!$V3832,
        Main!$W3832)
)</f>
        <v>40345</v>
      </c>
      <c r="Y3832">
        <f>Table1[[#This Row],[Average_Cost_for_two]]*VLOOKUP(Table1[[#This Row],[Currency]],currency!$A$2:$B$10,2,FALSE)</f>
        <v>2.4</v>
      </c>
      <c r="Z3832" t="str">
        <f>VLOOKUP(C3832,country!A:B,2,FALSE)</f>
        <v>India</v>
      </c>
      <c r="AA3832">
        <f t="shared" si="59"/>
        <v>2</v>
      </c>
    </row>
    <row r="3833" spans="1:27" ht="15.75" customHeight="1" x14ac:dyDescent="0.25">
      <c r="A3833">
        <v>6560</v>
      </c>
      <c r="B3833" t="s">
        <v>8314</v>
      </c>
      <c r="C3833">
        <v>1</v>
      </c>
      <c r="D3833" t="s">
        <v>23</v>
      </c>
      <c r="E3833" t="s">
        <v>8315</v>
      </c>
      <c r="F3833" t="s">
        <v>323</v>
      </c>
      <c r="G3833" t="s">
        <v>324</v>
      </c>
      <c r="H3833">
        <v>77.173145199999993</v>
      </c>
      <c r="I3833">
        <v>28.692711800000001</v>
      </c>
      <c r="J3833" t="s">
        <v>769</v>
      </c>
      <c r="K3833" t="s">
        <v>28</v>
      </c>
      <c r="L3833" t="s">
        <v>29</v>
      </c>
      <c r="M3833" t="s">
        <v>29</v>
      </c>
      <c r="N3833" t="s">
        <v>29</v>
      </c>
      <c r="O3833" t="s">
        <v>29</v>
      </c>
      <c r="P3833">
        <v>1</v>
      </c>
      <c r="Q3833">
        <v>23</v>
      </c>
      <c r="R3833">
        <v>200</v>
      </c>
      <c r="S3833" t="str">
        <f>IF(Table1[[#This Row],[Average_Cost_for_two]]&lt;500,"Low",IF(Table1[[#This Row],[Average_Cost_for_two]]&lt;=1500,"Medium","High"))</f>
        <v>Low</v>
      </c>
      <c r="T3833">
        <v>2.8</v>
      </c>
      <c r="U3833">
        <v>2012</v>
      </c>
      <c r="V3833">
        <v>5</v>
      </c>
      <c r="W3833">
        <v>20</v>
      </c>
      <c r="X3833">
        <f>IF(OR(Main!$U3833=0,
       Main!$V3833=0,
       Main!$W3833=0),
   "",
   DATE(Main!$U3833,
        Main!$V3833,
        Main!$W3833)
)</f>
        <v>41049</v>
      </c>
      <c r="Y3833">
        <f>Table1[[#This Row],[Average_Cost_for_two]]*VLOOKUP(Table1[[#This Row],[Currency]],currency!$A$2:$B$10,2,FALSE)</f>
        <v>2.4</v>
      </c>
      <c r="Z3833" t="str">
        <f>VLOOKUP(C3833,country!A:B,2,FALSE)</f>
        <v>India</v>
      </c>
      <c r="AA3833">
        <f t="shared" si="59"/>
        <v>2</v>
      </c>
    </row>
    <row r="3834" spans="1:27" ht="15.75" customHeight="1" x14ac:dyDescent="0.25">
      <c r="A3834">
        <v>18335816</v>
      </c>
      <c r="B3834" t="s">
        <v>1248</v>
      </c>
      <c r="C3834">
        <v>1</v>
      </c>
      <c r="D3834" t="s">
        <v>23</v>
      </c>
      <c r="E3834" t="s">
        <v>8316</v>
      </c>
      <c r="F3834" t="s">
        <v>25</v>
      </c>
      <c r="G3834" t="s">
        <v>26</v>
      </c>
      <c r="H3834">
        <v>77.275275890000003</v>
      </c>
      <c r="I3834">
        <v>28.65770835</v>
      </c>
      <c r="J3834" t="s">
        <v>715</v>
      </c>
      <c r="K3834" t="s">
        <v>28</v>
      </c>
      <c r="L3834" t="s">
        <v>29</v>
      </c>
      <c r="M3834" t="s">
        <v>29</v>
      </c>
      <c r="N3834" t="s">
        <v>29</v>
      </c>
      <c r="O3834" t="s">
        <v>29</v>
      </c>
      <c r="P3834">
        <v>1</v>
      </c>
      <c r="Q3834">
        <v>4</v>
      </c>
      <c r="R3834">
        <v>200</v>
      </c>
      <c r="S3834" t="str">
        <f>IF(Table1[[#This Row],[Average_Cost_for_two]]&lt;500,"Low",IF(Table1[[#This Row],[Average_Cost_for_two]]&lt;=1500,"Medium","High"))</f>
        <v>Low</v>
      </c>
      <c r="T3834">
        <v>3</v>
      </c>
      <c r="U3834">
        <v>2015</v>
      </c>
      <c r="V3834">
        <v>5</v>
      </c>
      <c r="W3834">
        <v>3</v>
      </c>
      <c r="X3834">
        <f>IF(OR(Main!$U3834=0,
       Main!$V3834=0,
       Main!$W3834=0),
   "",
   DATE(Main!$U3834,
        Main!$V3834,
        Main!$W3834)
)</f>
        <v>42127</v>
      </c>
      <c r="Y3834">
        <f>Table1[[#This Row],[Average_Cost_for_two]]*VLOOKUP(Table1[[#This Row],[Currency]],currency!$A$2:$B$10,2,FALSE)</f>
        <v>2.4</v>
      </c>
      <c r="Z3834" t="str">
        <f>VLOOKUP(C3834,country!A:B,2,FALSE)</f>
        <v>India</v>
      </c>
      <c r="AA3834">
        <f t="shared" si="59"/>
        <v>2</v>
      </c>
    </row>
    <row r="3835" spans="1:27" ht="15.75" customHeight="1" x14ac:dyDescent="0.25">
      <c r="A3835">
        <v>18455515</v>
      </c>
      <c r="B3835" t="s">
        <v>8317</v>
      </c>
      <c r="C3835">
        <v>1</v>
      </c>
      <c r="D3835" t="s">
        <v>23</v>
      </c>
      <c r="E3835" t="s">
        <v>8318</v>
      </c>
      <c r="F3835" t="s">
        <v>300</v>
      </c>
      <c r="G3835" t="s">
        <v>301</v>
      </c>
      <c r="H3835">
        <v>77.208484900000002</v>
      </c>
      <c r="I3835">
        <v>28.700706</v>
      </c>
      <c r="J3835" t="s">
        <v>523</v>
      </c>
      <c r="K3835" t="s">
        <v>28</v>
      </c>
      <c r="L3835" t="s">
        <v>29</v>
      </c>
      <c r="M3835" t="s">
        <v>29</v>
      </c>
      <c r="N3835" t="s">
        <v>29</v>
      </c>
      <c r="O3835" t="s">
        <v>29</v>
      </c>
      <c r="P3835">
        <v>1</v>
      </c>
      <c r="Q3835">
        <v>1</v>
      </c>
      <c r="R3835">
        <v>200</v>
      </c>
      <c r="S3835" t="str">
        <f>IF(Table1[[#This Row],[Average_Cost_for_two]]&lt;500,"Low",IF(Table1[[#This Row],[Average_Cost_for_two]]&lt;=1500,"Medium","High"))</f>
        <v>Low</v>
      </c>
      <c r="T3835">
        <v>1</v>
      </c>
      <c r="U3835">
        <v>2018</v>
      </c>
      <c r="V3835">
        <v>5</v>
      </c>
      <c r="W3835">
        <v>4</v>
      </c>
      <c r="X3835">
        <f>IF(OR(Main!$U3835=0,
       Main!$V3835=0,
       Main!$W3835=0),
   "",
   DATE(Main!$U3835,
        Main!$V3835,
        Main!$W3835)
)</f>
        <v>43224</v>
      </c>
      <c r="Y3835">
        <f>Table1[[#This Row],[Average_Cost_for_two]]*VLOOKUP(Table1[[#This Row],[Currency]],currency!$A$2:$B$10,2,FALSE)</f>
        <v>2.4</v>
      </c>
      <c r="Z3835" t="str">
        <f>VLOOKUP(C3835,country!A:B,2,FALSE)</f>
        <v>India</v>
      </c>
      <c r="AA3835">
        <f t="shared" si="59"/>
        <v>2</v>
      </c>
    </row>
    <row r="3836" spans="1:27" ht="15.75" customHeight="1" x14ac:dyDescent="0.25">
      <c r="A3836">
        <v>303582</v>
      </c>
      <c r="B3836" t="s">
        <v>8319</v>
      </c>
      <c r="C3836">
        <v>1</v>
      </c>
      <c r="D3836" t="s">
        <v>23</v>
      </c>
      <c r="E3836" t="s">
        <v>8320</v>
      </c>
      <c r="F3836" t="s">
        <v>249</v>
      </c>
      <c r="G3836" t="s">
        <v>250</v>
      </c>
      <c r="H3836">
        <v>77.2995552</v>
      </c>
      <c r="I3836">
        <v>28.6360907</v>
      </c>
      <c r="J3836" t="s">
        <v>7511</v>
      </c>
      <c r="K3836" t="s">
        <v>28</v>
      </c>
      <c r="L3836" t="s">
        <v>29</v>
      </c>
      <c r="M3836" t="s">
        <v>29</v>
      </c>
      <c r="N3836" t="s">
        <v>29</v>
      </c>
      <c r="O3836" t="s">
        <v>29</v>
      </c>
      <c r="P3836">
        <v>1</v>
      </c>
      <c r="Q3836">
        <v>26</v>
      </c>
      <c r="R3836">
        <v>200</v>
      </c>
      <c r="S3836" t="str">
        <f>IF(Table1[[#This Row],[Average_Cost_for_two]]&lt;500,"Low",IF(Table1[[#This Row],[Average_Cost_for_two]]&lt;=1500,"Medium","High"))</f>
        <v>Low</v>
      </c>
      <c r="T3836">
        <v>3.1</v>
      </c>
      <c r="U3836">
        <v>2014</v>
      </c>
      <c r="V3836">
        <v>5</v>
      </c>
      <c r="W3836">
        <v>7</v>
      </c>
      <c r="X3836">
        <f>IF(OR(Main!$U3836=0,
       Main!$V3836=0,
       Main!$W3836=0),
   "",
   DATE(Main!$U3836,
        Main!$V3836,
        Main!$W3836)
)</f>
        <v>41766</v>
      </c>
      <c r="Y3836">
        <f>Table1[[#This Row],[Average_Cost_for_two]]*VLOOKUP(Table1[[#This Row],[Currency]],currency!$A$2:$B$10,2,FALSE)</f>
        <v>2.4</v>
      </c>
      <c r="Z3836" t="str">
        <f>VLOOKUP(C3836,country!A:B,2,FALSE)</f>
        <v>India</v>
      </c>
      <c r="AA3836">
        <f t="shared" si="59"/>
        <v>2</v>
      </c>
    </row>
    <row r="3837" spans="1:27" ht="15.75" customHeight="1" x14ac:dyDescent="0.25">
      <c r="A3837">
        <v>301822</v>
      </c>
      <c r="B3837" t="s">
        <v>8321</v>
      </c>
      <c r="C3837">
        <v>1</v>
      </c>
      <c r="D3837" t="s">
        <v>23</v>
      </c>
      <c r="E3837" t="s">
        <v>8322</v>
      </c>
      <c r="F3837" t="s">
        <v>2930</v>
      </c>
      <c r="G3837" t="s">
        <v>2931</v>
      </c>
      <c r="H3837">
        <v>77.110983899999994</v>
      </c>
      <c r="I3837">
        <v>28.6244686</v>
      </c>
      <c r="J3837" t="s">
        <v>8323</v>
      </c>
      <c r="K3837" t="s">
        <v>28</v>
      </c>
      <c r="L3837" t="s">
        <v>29</v>
      </c>
      <c r="M3837" t="s">
        <v>29</v>
      </c>
      <c r="N3837" t="s">
        <v>29</v>
      </c>
      <c r="O3837" t="s">
        <v>29</v>
      </c>
      <c r="P3837">
        <v>1</v>
      </c>
      <c r="Q3837">
        <v>3</v>
      </c>
      <c r="R3837">
        <v>200</v>
      </c>
      <c r="S3837" t="str">
        <f>IF(Table1[[#This Row],[Average_Cost_for_two]]&lt;500,"Low",IF(Table1[[#This Row],[Average_Cost_for_two]]&lt;=1500,"Medium","High"))</f>
        <v>Low</v>
      </c>
      <c r="T3837">
        <v>1</v>
      </c>
      <c r="U3837">
        <v>2016</v>
      </c>
      <c r="V3837">
        <v>5</v>
      </c>
      <c r="W3837">
        <v>28</v>
      </c>
      <c r="X3837">
        <f>IF(OR(Main!$U3837=0,
       Main!$V3837=0,
       Main!$W3837=0),
   "",
   DATE(Main!$U3837,
        Main!$V3837,
        Main!$W3837)
)</f>
        <v>42518</v>
      </c>
      <c r="Y3837">
        <f>Table1[[#This Row],[Average_Cost_for_two]]*VLOOKUP(Table1[[#This Row],[Currency]],currency!$A$2:$B$10,2,FALSE)</f>
        <v>2.4</v>
      </c>
      <c r="Z3837" t="str">
        <f>VLOOKUP(C3837,country!A:B,2,FALSE)</f>
        <v>India</v>
      </c>
      <c r="AA3837">
        <f t="shared" si="59"/>
        <v>2</v>
      </c>
    </row>
    <row r="3838" spans="1:27" ht="15.75" customHeight="1" x14ac:dyDescent="0.25">
      <c r="A3838">
        <v>302514</v>
      </c>
      <c r="B3838" t="s">
        <v>8324</v>
      </c>
      <c r="C3838">
        <v>1</v>
      </c>
      <c r="D3838" t="s">
        <v>23</v>
      </c>
      <c r="E3838" t="s">
        <v>8325</v>
      </c>
      <c r="F3838" t="s">
        <v>79</v>
      </c>
      <c r="G3838" t="s">
        <v>80</v>
      </c>
      <c r="H3838">
        <v>77.247519999999994</v>
      </c>
      <c r="I3838">
        <v>28.581965700000001</v>
      </c>
      <c r="J3838" t="s">
        <v>797</v>
      </c>
      <c r="K3838" t="s">
        <v>28</v>
      </c>
      <c r="L3838" t="s">
        <v>29</v>
      </c>
      <c r="M3838" t="s">
        <v>29</v>
      </c>
      <c r="N3838" t="s">
        <v>29</v>
      </c>
      <c r="O3838" t="s">
        <v>29</v>
      </c>
      <c r="P3838">
        <v>1</v>
      </c>
      <c r="Q3838">
        <v>42</v>
      </c>
      <c r="R3838">
        <v>200</v>
      </c>
      <c r="S3838" t="str">
        <f>IF(Table1[[#This Row],[Average_Cost_for_two]]&lt;500,"Low",IF(Table1[[#This Row],[Average_Cost_for_two]]&lt;=1500,"Medium","High"))</f>
        <v>Low</v>
      </c>
      <c r="T3838">
        <v>3.1</v>
      </c>
      <c r="U3838">
        <v>2018</v>
      </c>
      <c r="V3838">
        <v>5</v>
      </c>
      <c r="W3838">
        <v>8</v>
      </c>
      <c r="X3838">
        <f>IF(OR(Main!$U3838=0,
       Main!$V3838=0,
       Main!$W3838=0),
   "",
   DATE(Main!$U3838,
        Main!$V3838,
        Main!$W3838)
)</f>
        <v>43228</v>
      </c>
      <c r="Y3838">
        <f>Table1[[#This Row],[Average_Cost_for_two]]*VLOOKUP(Table1[[#This Row],[Currency]],currency!$A$2:$B$10,2,FALSE)</f>
        <v>2.4</v>
      </c>
      <c r="Z3838" t="str">
        <f>VLOOKUP(C3838,country!A:B,2,FALSE)</f>
        <v>India</v>
      </c>
      <c r="AA3838">
        <f t="shared" si="59"/>
        <v>2</v>
      </c>
    </row>
    <row r="3839" spans="1:27" ht="15.75" customHeight="1" x14ac:dyDescent="0.25">
      <c r="A3839">
        <v>313225</v>
      </c>
      <c r="B3839" t="s">
        <v>8326</v>
      </c>
      <c r="C3839">
        <v>1</v>
      </c>
      <c r="D3839" t="s">
        <v>23</v>
      </c>
      <c r="E3839" t="s">
        <v>8327</v>
      </c>
      <c r="F3839" t="s">
        <v>163</v>
      </c>
      <c r="G3839" t="s">
        <v>164</v>
      </c>
      <c r="H3839">
        <v>77.283345800000006</v>
      </c>
      <c r="I3839">
        <v>28.660018999999998</v>
      </c>
      <c r="J3839" t="s">
        <v>697</v>
      </c>
      <c r="K3839" t="s">
        <v>28</v>
      </c>
      <c r="L3839" t="s">
        <v>29</v>
      </c>
      <c r="M3839" t="s">
        <v>29</v>
      </c>
      <c r="N3839" t="s">
        <v>29</v>
      </c>
      <c r="O3839" t="s">
        <v>29</v>
      </c>
      <c r="P3839">
        <v>1</v>
      </c>
      <c r="Q3839">
        <v>1</v>
      </c>
      <c r="R3839">
        <v>200</v>
      </c>
      <c r="S3839" t="str">
        <f>IF(Table1[[#This Row],[Average_Cost_for_two]]&lt;500,"Low",IF(Table1[[#This Row],[Average_Cost_for_two]]&lt;=1500,"Medium","High"))</f>
        <v>Low</v>
      </c>
      <c r="T3839">
        <v>1</v>
      </c>
      <c r="U3839">
        <v>2013</v>
      </c>
      <c r="V3839">
        <v>5</v>
      </c>
      <c r="W3839">
        <v>24</v>
      </c>
      <c r="X3839">
        <f>IF(OR(Main!$U3839=0,
       Main!$V3839=0,
       Main!$W3839=0),
   "",
   DATE(Main!$U3839,
        Main!$V3839,
        Main!$W3839)
)</f>
        <v>41418</v>
      </c>
      <c r="Y3839">
        <f>Table1[[#This Row],[Average_Cost_for_two]]*VLOOKUP(Table1[[#This Row],[Currency]],currency!$A$2:$B$10,2,FALSE)</f>
        <v>2.4</v>
      </c>
      <c r="Z3839" t="str">
        <f>VLOOKUP(C3839,country!A:B,2,FALSE)</f>
        <v>India</v>
      </c>
      <c r="AA3839">
        <f t="shared" si="59"/>
        <v>2</v>
      </c>
    </row>
    <row r="3840" spans="1:27" ht="15.75" customHeight="1" x14ac:dyDescent="0.25">
      <c r="A3840">
        <v>18285199</v>
      </c>
      <c r="B3840" t="s">
        <v>8328</v>
      </c>
      <c r="C3840">
        <v>1</v>
      </c>
      <c r="D3840" t="s">
        <v>23</v>
      </c>
      <c r="E3840" t="s">
        <v>8329</v>
      </c>
      <c r="F3840" t="s">
        <v>1743</v>
      </c>
      <c r="G3840" t="s">
        <v>1742</v>
      </c>
      <c r="H3840">
        <v>77.216999700000002</v>
      </c>
      <c r="I3840">
        <v>28.534099900000001</v>
      </c>
      <c r="J3840" t="s">
        <v>877</v>
      </c>
      <c r="K3840" t="s">
        <v>28</v>
      </c>
      <c r="L3840" t="s">
        <v>29</v>
      </c>
      <c r="M3840" t="s">
        <v>29</v>
      </c>
      <c r="N3840" t="s">
        <v>29</v>
      </c>
      <c r="O3840" t="s">
        <v>29</v>
      </c>
      <c r="P3840">
        <v>1</v>
      </c>
      <c r="Q3840">
        <v>15</v>
      </c>
      <c r="R3840">
        <v>200</v>
      </c>
      <c r="S3840" t="str">
        <f>IF(Table1[[#This Row],[Average_Cost_for_two]]&lt;500,"Low",IF(Table1[[#This Row],[Average_Cost_for_two]]&lt;=1500,"Medium","High"))</f>
        <v>Low</v>
      </c>
      <c r="T3840">
        <v>3</v>
      </c>
      <c r="U3840">
        <v>2013</v>
      </c>
      <c r="V3840">
        <v>5</v>
      </c>
      <c r="W3840">
        <v>5</v>
      </c>
      <c r="X3840">
        <f>IF(OR(Main!$U3840=0,
       Main!$V3840=0,
       Main!$W3840=0),
   "",
   DATE(Main!$U3840,
        Main!$V3840,
        Main!$W3840)
)</f>
        <v>41399</v>
      </c>
      <c r="Y3840">
        <f>Table1[[#This Row],[Average_Cost_for_two]]*VLOOKUP(Table1[[#This Row],[Currency]],currency!$A$2:$B$10,2,FALSE)</f>
        <v>2.4</v>
      </c>
      <c r="Z3840" t="str">
        <f>VLOOKUP(C3840,country!A:B,2,FALSE)</f>
        <v>India</v>
      </c>
      <c r="AA3840">
        <f t="shared" si="59"/>
        <v>2</v>
      </c>
    </row>
    <row r="3841" spans="1:27" ht="15.75" customHeight="1" x14ac:dyDescent="0.25">
      <c r="A3841">
        <v>300960</v>
      </c>
      <c r="B3841" t="s">
        <v>8330</v>
      </c>
      <c r="C3841">
        <v>1</v>
      </c>
      <c r="D3841" t="s">
        <v>23</v>
      </c>
      <c r="E3841" t="s">
        <v>8331</v>
      </c>
      <c r="F3841" t="s">
        <v>119</v>
      </c>
      <c r="G3841" t="s">
        <v>120</v>
      </c>
      <c r="H3841">
        <v>77.293357099999994</v>
      </c>
      <c r="I3841">
        <v>28.6035787</v>
      </c>
      <c r="J3841" t="s">
        <v>495</v>
      </c>
      <c r="K3841" t="s">
        <v>28</v>
      </c>
      <c r="L3841" t="s">
        <v>29</v>
      </c>
      <c r="M3841" t="s">
        <v>29</v>
      </c>
      <c r="N3841" t="s">
        <v>29</v>
      </c>
      <c r="O3841" t="s">
        <v>29</v>
      </c>
      <c r="P3841">
        <v>1</v>
      </c>
      <c r="Q3841">
        <v>18</v>
      </c>
      <c r="R3841">
        <v>200</v>
      </c>
      <c r="S3841" t="str">
        <f>IF(Table1[[#This Row],[Average_Cost_for_two]]&lt;500,"Low",IF(Table1[[#This Row],[Average_Cost_for_two]]&lt;=1500,"Medium","High"))</f>
        <v>Low</v>
      </c>
      <c r="T3841">
        <v>3</v>
      </c>
      <c r="U3841">
        <v>2010</v>
      </c>
      <c r="V3841">
        <v>5</v>
      </c>
      <c r="W3841">
        <v>3</v>
      </c>
      <c r="X3841">
        <f>IF(OR(Main!$U3841=0,
       Main!$V3841=0,
       Main!$W3841=0),
   "",
   DATE(Main!$U3841,
        Main!$V3841,
        Main!$W3841)
)</f>
        <v>40301</v>
      </c>
      <c r="Y3841">
        <f>Table1[[#This Row],[Average_Cost_for_two]]*VLOOKUP(Table1[[#This Row],[Currency]],currency!$A$2:$B$10,2,FALSE)</f>
        <v>2.4</v>
      </c>
      <c r="Z3841" t="str">
        <f>VLOOKUP(C3841,country!A:B,2,FALSE)</f>
        <v>India</v>
      </c>
      <c r="AA3841">
        <f t="shared" si="59"/>
        <v>2</v>
      </c>
    </row>
    <row r="3842" spans="1:27" ht="15.75" customHeight="1" x14ac:dyDescent="0.25">
      <c r="A3842">
        <v>311993</v>
      </c>
      <c r="B3842" t="s">
        <v>8332</v>
      </c>
      <c r="C3842">
        <v>1</v>
      </c>
      <c r="D3842" t="s">
        <v>23</v>
      </c>
      <c r="E3842" t="s">
        <v>8333</v>
      </c>
      <c r="F3842" t="s">
        <v>119</v>
      </c>
      <c r="G3842" t="s">
        <v>120</v>
      </c>
      <c r="H3842">
        <v>77.309161799999998</v>
      </c>
      <c r="I3842">
        <v>28.590319099999999</v>
      </c>
      <c r="J3842" t="s">
        <v>731</v>
      </c>
      <c r="K3842" t="s">
        <v>28</v>
      </c>
      <c r="L3842" t="s">
        <v>29</v>
      </c>
      <c r="M3842" t="s">
        <v>29</v>
      </c>
      <c r="N3842" t="s">
        <v>29</v>
      </c>
      <c r="O3842" t="s">
        <v>29</v>
      </c>
      <c r="P3842">
        <v>1</v>
      </c>
      <c r="Q3842">
        <v>2</v>
      </c>
      <c r="R3842">
        <v>200</v>
      </c>
      <c r="S3842" t="str">
        <f>IF(Table1[[#This Row],[Average_Cost_for_two]]&lt;500,"Low",IF(Table1[[#This Row],[Average_Cost_for_two]]&lt;=1500,"Medium","High"))</f>
        <v>Low</v>
      </c>
      <c r="T3842">
        <v>1</v>
      </c>
      <c r="U3842">
        <v>2015</v>
      </c>
      <c r="V3842">
        <v>5</v>
      </c>
      <c r="W3842">
        <v>17</v>
      </c>
      <c r="X3842">
        <f>IF(OR(Main!$U3842=0,
       Main!$V3842=0,
       Main!$W3842=0),
   "",
   DATE(Main!$U3842,
        Main!$V3842,
        Main!$W3842)
)</f>
        <v>42141</v>
      </c>
      <c r="Y3842">
        <f>Table1[[#This Row],[Average_Cost_for_two]]*VLOOKUP(Table1[[#This Row],[Currency]],currency!$A$2:$B$10,2,FALSE)</f>
        <v>2.4</v>
      </c>
      <c r="Z3842" t="str">
        <f>VLOOKUP(C3842,country!A:B,2,FALSE)</f>
        <v>India</v>
      </c>
      <c r="AA3842">
        <f t="shared" ref="AA3842:AA3905" si="60">ROUNDUP(V3842/3,0)</f>
        <v>2</v>
      </c>
    </row>
    <row r="3843" spans="1:27" ht="15.75" customHeight="1" x14ac:dyDescent="0.25">
      <c r="A3843">
        <v>18281993</v>
      </c>
      <c r="B3843" t="s">
        <v>8334</v>
      </c>
      <c r="C3843">
        <v>1</v>
      </c>
      <c r="D3843" t="s">
        <v>23</v>
      </c>
      <c r="E3843" t="s">
        <v>8335</v>
      </c>
      <c r="F3843" t="s">
        <v>119</v>
      </c>
      <c r="G3843" t="s">
        <v>120</v>
      </c>
      <c r="H3843">
        <v>77.295587249999997</v>
      </c>
      <c r="I3843">
        <v>28.60682357</v>
      </c>
      <c r="J3843" t="s">
        <v>877</v>
      </c>
      <c r="K3843" t="s">
        <v>28</v>
      </c>
      <c r="L3843" t="s">
        <v>29</v>
      </c>
      <c r="M3843" t="s">
        <v>29</v>
      </c>
      <c r="N3843" t="s">
        <v>29</v>
      </c>
      <c r="O3843" t="s">
        <v>29</v>
      </c>
      <c r="P3843">
        <v>1</v>
      </c>
      <c r="Q3843">
        <v>1</v>
      </c>
      <c r="R3843">
        <v>200</v>
      </c>
      <c r="S3843" t="str">
        <f>IF(Table1[[#This Row],[Average_Cost_for_two]]&lt;500,"Low",IF(Table1[[#This Row],[Average_Cost_for_two]]&lt;=1500,"Medium","High"))</f>
        <v>Low</v>
      </c>
      <c r="T3843">
        <v>1</v>
      </c>
      <c r="U3843">
        <v>2017</v>
      </c>
      <c r="V3843">
        <v>5</v>
      </c>
      <c r="W3843">
        <v>28</v>
      </c>
      <c r="X3843">
        <f>IF(OR(Main!$U3843=0,
       Main!$V3843=0,
       Main!$W3843=0),
   "",
   DATE(Main!$U3843,
        Main!$V3843,
        Main!$W3843)
)</f>
        <v>42883</v>
      </c>
      <c r="Y3843">
        <f>Table1[[#This Row],[Average_Cost_for_two]]*VLOOKUP(Table1[[#This Row],[Currency]],currency!$A$2:$B$10,2,FALSE)</f>
        <v>2.4</v>
      </c>
      <c r="Z3843" t="str">
        <f>VLOOKUP(C3843,country!A:B,2,FALSE)</f>
        <v>India</v>
      </c>
      <c r="AA3843">
        <f t="shared" si="60"/>
        <v>2</v>
      </c>
    </row>
    <row r="3844" spans="1:27" ht="15.75" customHeight="1" x14ac:dyDescent="0.25">
      <c r="A3844">
        <v>313360</v>
      </c>
      <c r="B3844" t="s">
        <v>8336</v>
      </c>
      <c r="C3844">
        <v>1</v>
      </c>
      <c r="D3844" t="s">
        <v>23</v>
      </c>
      <c r="E3844" t="s">
        <v>8337</v>
      </c>
      <c r="F3844" t="s">
        <v>123</v>
      </c>
      <c r="G3844" t="s">
        <v>124</v>
      </c>
      <c r="H3844">
        <v>77.3369754</v>
      </c>
      <c r="I3844">
        <v>28.6134959</v>
      </c>
      <c r="J3844" t="s">
        <v>480</v>
      </c>
      <c r="K3844" t="s">
        <v>28</v>
      </c>
      <c r="L3844" t="s">
        <v>29</v>
      </c>
      <c r="M3844" t="s">
        <v>29</v>
      </c>
      <c r="N3844" t="s">
        <v>29</v>
      </c>
      <c r="O3844" t="s">
        <v>29</v>
      </c>
      <c r="P3844">
        <v>1</v>
      </c>
      <c r="Q3844">
        <v>2</v>
      </c>
      <c r="R3844">
        <v>200</v>
      </c>
      <c r="S3844" t="str">
        <f>IF(Table1[[#This Row],[Average_Cost_for_two]]&lt;500,"Low",IF(Table1[[#This Row],[Average_Cost_for_two]]&lt;=1500,"Medium","High"))</f>
        <v>Low</v>
      </c>
      <c r="T3844">
        <v>1</v>
      </c>
      <c r="U3844">
        <v>2014</v>
      </c>
      <c r="V3844">
        <v>5</v>
      </c>
      <c r="W3844">
        <v>11</v>
      </c>
      <c r="X3844">
        <f>IF(OR(Main!$U3844=0,
       Main!$V3844=0,
       Main!$W3844=0),
   "",
   DATE(Main!$U3844,
        Main!$V3844,
        Main!$W3844)
)</f>
        <v>41770</v>
      </c>
      <c r="Y3844">
        <f>Table1[[#This Row],[Average_Cost_for_two]]*VLOOKUP(Table1[[#This Row],[Currency]],currency!$A$2:$B$10,2,FALSE)</f>
        <v>2.4</v>
      </c>
      <c r="Z3844" t="str">
        <f>VLOOKUP(C3844,country!A:B,2,FALSE)</f>
        <v>India</v>
      </c>
      <c r="AA3844">
        <f t="shared" si="60"/>
        <v>2</v>
      </c>
    </row>
    <row r="3845" spans="1:27" ht="15.75" customHeight="1" x14ac:dyDescent="0.25">
      <c r="A3845">
        <v>18349914</v>
      </c>
      <c r="B3845" t="s">
        <v>8338</v>
      </c>
      <c r="C3845">
        <v>1</v>
      </c>
      <c r="D3845" t="s">
        <v>23</v>
      </c>
      <c r="E3845" t="s">
        <v>8339</v>
      </c>
      <c r="F3845" t="s">
        <v>51</v>
      </c>
      <c r="G3845" t="s">
        <v>52</v>
      </c>
      <c r="H3845">
        <v>76.975318900000005</v>
      </c>
      <c r="I3845">
        <v>28.611234700000001</v>
      </c>
      <c r="J3845" t="s">
        <v>8340</v>
      </c>
      <c r="K3845" t="s">
        <v>28</v>
      </c>
      <c r="L3845" t="s">
        <v>29</v>
      </c>
      <c r="M3845" t="s">
        <v>29</v>
      </c>
      <c r="N3845" t="s">
        <v>29</v>
      </c>
      <c r="O3845" t="s">
        <v>29</v>
      </c>
      <c r="P3845">
        <v>1</v>
      </c>
      <c r="Q3845">
        <v>1</v>
      </c>
      <c r="R3845">
        <v>200</v>
      </c>
      <c r="S3845" t="str">
        <f>IF(Table1[[#This Row],[Average_Cost_for_two]]&lt;500,"Low",IF(Table1[[#This Row],[Average_Cost_for_two]]&lt;=1500,"Medium","High"))</f>
        <v>Low</v>
      </c>
      <c r="T3845">
        <v>1</v>
      </c>
      <c r="U3845">
        <v>2017</v>
      </c>
      <c r="V3845">
        <v>5</v>
      </c>
      <c r="W3845">
        <v>4</v>
      </c>
      <c r="X3845">
        <f>IF(OR(Main!$U3845=0,
       Main!$V3845=0,
       Main!$W3845=0),
   "",
   DATE(Main!$U3845,
        Main!$V3845,
        Main!$W3845)
)</f>
        <v>42859</v>
      </c>
      <c r="Y3845">
        <f>Table1[[#This Row],[Average_Cost_for_two]]*VLOOKUP(Table1[[#This Row],[Currency]],currency!$A$2:$B$10,2,FALSE)</f>
        <v>2.4</v>
      </c>
      <c r="Z3845" t="str">
        <f>VLOOKUP(C3845,country!A:B,2,FALSE)</f>
        <v>India</v>
      </c>
      <c r="AA3845">
        <f t="shared" si="60"/>
        <v>2</v>
      </c>
    </row>
    <row r="3846" spans="1:27" ht="15.75" customHeight="1" x14ac:dyDescent="0.25">
      <c r="A3846">
        <v>301932</v>
      </c>
      <c r="B3846" t="s">
        <v>8341</v>
      </c>
      <c r="C3846">
        <v>1</v>
      </c>
      <c r="D3846" t="s">
        <v>23</v>
      </c>
      <c r="E3846" t="s">
        <v>8342</v>
      </c>
      <c r="F3846" t="s">
        <v>98</v>
      </c>
      <c r="G3846" t="s">
        <v>99</v>
      </c>
      <c r="H3846">
        <v>77.135764199999997</v>
      </c>
      <c r="I3846">
        <v>28.6223499</v>
      </c>
      <c r="J3846" t="s">
        <v>8343</v>
      </c>
      <c r="K3846" t="s">
        <v>28</v>
      </c>
      <c r="L3846" t="s">
        <v>29</v>
      </c>
      <c r="M3846" t="s">
        <v>29</v>
      </c>
      <c r="N3846" t="s">
        <v>29</v>
      </c>
      <c r="O3846" t="s">
        <v>29</v>
      </c>
      <c r="P3846">
        <v>1</v>
      </c>
      <c r="Q3846">
        <v>1</v>
      </c>
      <c r="R3846">
        <v>200</v>
      </c>
      <c r="S3846" t="str">
        <f>IF(Table1[[#This Row],[Average_Cost_for_two]]&lt;500,"Low",IF(Table1[[#This Row],[Average_Cost_for_two]]&lt;=1500,"Medium","High"))</f>
        <v>Low</v>
      </c>
      <c r="T3846">
        <v>1</v>
      </c>
      <c r="U3846">
        <v>2013</v>
      </c>
      <c r="V3846">
        <v>5</v>
      </c>
      <c r="W3846">
        <v>7</v>
      </c>
      <c r="X3846">
        <f>IF(OR(Main!$U3846=0,
       Main!$V3846=0,
       Main!$W3846=0),
   "",
   DATE(Main!$U3846,
        Main!$V3846,
        Main!$W3846)
)</f>
        <v>41401</v>
      </c>
      <c r="Y3846">
        <f>Table1[[#This Row],[Average_Cost_for_two]]*VLOOKUP(Table1[[#This Row],[Currency]],currency!$A$2:$B$10,2,FALSE)</f>
        <v>2.4</v>
      </c>
      <c r="Z3846" t="str">
        <f>VLOOKUP(C3846,country!A:B,2,FALSE)</f>
        <v>India</v>
      </c>
      <c r="AA3846">
        <f t="shared" si="60"/>
        <v>2</v>
      </c>
    </row>
    <row r="3847" spans="1:27" ht="15.75" customHeight="1" x14ac:dyDescent="0.25">
      <c r="A3847">
        <v>300616</v>
      </c>
      <c r="B3847" t="s">
        <v>8344</v>
      </c>
      <c r="C3847">
        <v>1</v>
      </c>
      <c r="D3847" t="s">
        <v>23</v>
      </c>
      <c r="E3847" t="s">
        <v>8345</v>
      </c>
      <c r="F3847" t="s">
        <v>1897</v>
      </c>
      <c r="G3847" t="s">
        <v>1898</v>
      </c>
      <c r="H3847">
        <v>77.209786109999996</v>
      </c>
      <c r="I3847">
        <v>28.64710556</v>
      </c>
      <c r="J3847" t="s">
        <v>8346</v>
      </c>
      <c r="K3847" t="s">
        <v>28</v>
      </c>
      <c r="L3847" t="s">
        <v>29</v>
      </c>
      <c r="M3847" t="s">
        <v>29</v>
      </c>
      <c r="N3847" t="s">
        <v>29</v>
      </c>
      <c r="O3847" t="s">
        <v>29</v>
      </c>
      <c r="P3847">
        <v>1</v>
      </c>
      <c r="Q3847">
        <v>4</v>
      </c>
      <c r="R3847">
        <v>200</v>
      </c>
      <c r="S3847" t="str">
        <f>IF(Table1[[#This Row],[Average_Cost_for_two]]&lt;500,"Low",IF(Table1[[#This Row],[Average_Cost_for_two]]&lt;=1500,"Medium","High"))</f>
        <v>Low</v>
      </c>
      <c r="T3847">
        <v>2.9</v>
      </c>
      <c r="U3847">
        <v>2011</v>
      </c>
      <c r="V3847">
        <v>5</v>
      </c>
      <c r="W3847">
        <v>15</v>
      </c>
      <c r="X3847">
        <f>IF(OR(Main!$U3847=0,
       Main!$V3847=0,
       Main!$W3847=0),
   "",
   DATE(Main!$U3847,
        Main!$V3847,
        Main!$W3847)
)</f>
        <v>40678</v>
      </c>
      <c r="Y3847">
        <f>Table1[[#This Row],[Average_Cost_for_two]]*VLOOKUP(Table1[[#This Row],[Currency]],currency!$A$2:$B$10,2,FALSE)</f>
        <v>2.4</v>
      </c>
      <c r="Z3847" t="str">
        <f>VLOOKUP(C3847,country!A:B,2,FALSE)</f>
        <v>India</v>
      </c>
      <c r="AA3847">
        <f t="shared" si="60"/>
        <v>2</v>
      </c>
    </row>
    <row r="3848" spans="1:27" ht="15.75" customHeight="1" x14ac:dyDescent="0.25">
      <c r="A3848">
        <v>306739</v>
      </c>
      <c r="B3848" t="s">
        <v>8347</v>
      </c>
      <c r="C3848">
        <v>1</v>
      </c>
      <c r="D3848" t="s">
        <v>23</v>
      </c>
      <c r="E3848" t="s">
        <v>8348</v>
      </c>
      <c r="F3848" t="s">
        <v>59</v>
      </c>
      <c r="G3848" t="s">
        <v>60</v>
      </c>
      <c r="H3848">
        <v>77.081823999999997</v>
      </c>
      <c r="I3848">
        <v>28.599947100000001</v>
      </c>
      <c r="J3848" t="s">
        <v>556</v>
      </c>
      <c r="K3848" t="s">
        <v>28</v>
      </c>
      <c r="L3848" t="s">
        <v>29</v>
      </c>
      <c r="M3848" t="s">
        <v>29</v>
      </c>
      <c r="N3848" t="s">
        <v>29</v>
      </c>
      <c r="O3848" t="s">
        <v>29</v>
      </c>
      <c r="P3848">
        <v>1</v>
      </c>
      <c r="Q3848">
        <v>5</v>
      </c>
      <c r="R3848">
        <v>200</v>
      </c>
      <c r="S3848" t="str">
        <f>IF(Table1[[#This Row],[Average_Cost_for_two]]&lt;500,"Low",IF(Table1[[#This Row],[Average_Cost_for_two]]&lt;=1500,"Medium","High"))</f>
        <v>Low</v>
      </c>
      <c r="T3848">
        <v>2.9</v>
      </c>
      <c r="U3848">
        <v>2013</v>
      </c>
      <c r="V3848">
        <v>5</v>
      </c>
      <c r="W3848">
        <v>2</v>
      </c>
      <c r="X3848">
        <f>IF(OR(Main!$U3848=0,
       Main!$V3848=0,
       Main!$W3848=0),
   "",
   DATE(Main!$U3848,
        Main!$V3848,
        Main!$W3848)
)</f>
        <v>41396</v>
      </c>
      <c r="Y3848">
        <f>Table1[[#This Row],[Average_Cost_for_two]]*VLOOKUP(Table1[[#This Row],[Currency]],currency!$A$2:$B$10,2,FALSE)</f>
        <v>2.4</v>
      </c>
      <c r="Z3848" t="str">
        <f>VLOOKUP(C3848,country!A:B,2,FALSE)</f>
        <v>India</v>
      </c>
      <c r="AA3848">
        <f t="shared" si="60"/>
        <v>2</v>
      </c>
    </row>
    <row r="3849" spans="1:27" ht="15.75" customHeight="1" x14ac:dyDescent="0.25">
      <c r="A3849">
        <v>8660</v>
      </c>
      <c r="B3849" t="s">
        <v>8349</v>
      </c>
      <c r="C3849">
        <v>1</v>
      </c>
      <c r="D3849" t="s">
        <v>23</v>
      </c>
      <c r="E3849" t="s">
        <v>8350</v>
      </c>
      <c r="F3849" t="s">
        <v>1753</v>
      </c>
      <c r="G3849" t="s">
        <v>1752</v>
      </c>
      <c r="H3849">
        <v>77.180053000000001</v>
      </c>
      <c r="I3849">
        <v>28.6383473</v>
      </c>
      <c r="J3849" t="s">
        <v>797</v>
      </c>
      <c r="K3849" t="s">
        <v>28</v>
      </c>
      <c r="L3849" t="s">
        <v>29</v>
      </c>
      <c r="M3849" t="s">
        <v>29</v>
      </c>
      <c r="N3849" t="s">
        <v>29</v>
      </c>
      <c r="O3849" t="s">
        <v>29</v>
      </c>
      <c r="P3849">
        <v>1</v>
      </c>
      <c r="Q3849">
        <v>22</v>
      </c>
      <c r="R3849">
        <v>200</v>
      </c>
      <c r="S3849" t="str">
        <f>IF(Table1[[#This Row],[Average_Cost_for_two]]&lt;500,"Low",IF(Table1[[#This Row],[Average_Cost_for_two]]&lt;=1500,"Medium","High"))</f>
        <v>Low</v>
      </c>
      <c r="T3849">
        <v>2.7</v>
      </c>
      <c r="U3849">
        <v>2017</v>
      </c>
      <c r="V3849">
        <v>5</v>
      </c>
      <c r="W3849">
        <v>9</v>
      </c>
      <c r="X3849">
        <f>IF(OR(Main!$U3849=0,
       Main!$V3849=0,
       Main!$W3849=0),
   "",
   DATE(Main!$U3849,
        Main!$V3849,
        Main!$W3849)
)</f>
        <v>42864</v>
      </c>
      <c r="Y3849">
        <f>Table1[[#This Row],[Average_Cost_for_two]]*VLOOKUP(Table1[[#This Row],[Currency]],currency!$A$2:$B$10,2,FALSE)</f>
        <v>2.4</v>
      </c>
      <c r="Z3849" t="str">
        <f>VLOOKUP(C3849,country!A:B,2,FALSE)</f>
        <v>India</v>
      </c>
      <c r="AA3849">
        <f t="shared" si="60"/>
        <v>2</v>
      </c>
    </row>
    <row r="3850" spans="1:27" ht="15.75" customHeight="1" x14ac:dyDescent="0.25">
      <c r="A3850">
        <v>18428536</v>
      </c>
      <c r="B3850" t="s">
        <v>8351</v>
      </c>
      <c r="C3850">
        <v>1</v>
      </c>
      <c r="D3850" t="s">
        <v>23</v>
      </c>
      <c r="E3850" t="s">
        <v>8352</v>
      </c>
      <c r="F3850" t="s">
        <v>139</v>
      </c>
      <c r="G3850" t="s">
        <v>140</v>
      </c>
      <c r="H3850">
        <v>77.201127999999997</v>
      </c>
      <c r="I3850">
        <v>28.509105999999999</v>
      </c>
      <c r="J3850" t="s">
        <v>523</v>
      </c>
      <c r="K3850" t="s">
        <v>28</v>
      </c>
      <c r="L3850" t="s">
        <v>29</v>
      </c>
      <c r="M3850" t="s">
        <v>36</v>
      </c>
      <c r="N3850" t="s">
        <v>29</v>
      </c>
      <c r="O3850" t="s">
        <v>29</v>
      </c>
      <c r="P3850">
        <v>1</v>
      </c>
      <c r="Q3850">
        <v>6</v>
      </c>
      <c r="R3850">
        <v>200</v>
      </c>
      <c r="S3850" t="str">
        <f>IF(Table1[[#This Row],[Average_Cost_for_two]]&lt;500,"Low",IF(Table1[[#This Row],[Average_Cost_for_two]]&lt;=1500,"Medium","High"))</f>
        <v>Low</v>
      </c>
      <c r="T3850">
        <v>2.7</v>
      </c>
      <c r="U3850">
        <v>2017</v>
      </c>
      <c r="V3850">
        <v>5</v>
      </c>
      <c r="W3850">
        <v>21</v>
      </c>
      <c r="X3850">
        <f>IF(OR(Main!$U3850=0,
       Main!$V3850=0,
       Main!$W3850=0),
   "",
   DATE(Main!$U3850,
        Main!$V3850,
        Main!$W3850)
)</f>
        <v>42876</v>
      </c>
      <c r="Y3850">
        <f>Table1[[#This Row],[Average_Cost_for_two]]*VLOOKUP(Table1[[#This Row],[Currency]],currency!$A$2:$B$10,2,FALSE)</f>
        <v>2.4</v>
      </c>
      <c r="Z3850" t="str">
        <f>VLOOKUP(C3850,country!A:B,2,FALSE)</f>
        <v>India</v>
      </c>
      <c r="AA3850">
        <f t="shared" si="60"/>
        <v>2</v>
      </c>
    </row>
    <row r="3851" spans="1:27" ht="15.75" customHeight="1" x14ac:dyDescent="0.25">
      <c r="A3851">
        <v>18373071</v>
      </c>
      <c r="B3851" t="s">
        <v>8353</v>
      </c>
      <c r="C3851">
        <v>1</v>
      </c>
      <c r="D3851" t="s">
        <v>23</v>
      </c>
      <c r="E3851" t="s">
        <v>8354</v>
      </c>
      <c r="F3851" t="s">
        <v>767</v>
      </c>
      <c r="G3851" t="s">
        <v>768</v>
      </c>
      <c r="H3851">
        <v>77.199804999999998</v>
      </c>
      <c r="I3851">
        <v>28.517316000000001</v>
      </c>
      <c r="J3851" t="s">
        <v>1054</v>
      </c>
      <c r="K3851" t="s">
        <v>28</v>
      </c>
      <c r="L3851" t="s">
        <v>29</v>
      </c>
      <c r="M3851" t="s">
        <v>29</v>
      </c>
      <c r="N3851" t="s">
        <v>29</v>
      </c>
      <c r="O3851" t="s">
        <v>29</v>
      </c>
      <c r="P3851">
        <v>1</v>
      </c>
      <c r="Q3851">
        <v>25</v>
      </c>
      <c r="R3851">
        <v>200</v>
      </c>
      <c r="S3851" t="str">
        <f>IF(Table1[[#This Row],[Average_Cost_for_two]]&lt;500,"Low",IF(Table1[[#This Row],[Average_Cost_for_two]]&lt;=1500,"Medium","High"))</f>
        <v>Low</v>
      </c>
      <c r="T3851">
        <v>3.8</v>
      </c>
      <c r="U3851">
        <v>2013</v>
      </c>
      <c r="V3851">
        <v>5</v>
      </c>
      <c r="W3851">
        <v>3</v>
      </c>
      <c r="X3851">
        <f>IF(OR(Main!$U3851=0,
       Main!$V3851=0,
       Main!$W3851=0),
   "",
   DATE(Main!$U3851,
        Main!$V3851,
        Main!$W3851)
)</f>
        <v>41397</v>
      </c>
      <c r="Y3851">
        <f>Table1[[#This Row],[Average_Cost_for_two]]*VLOOKUP(Table1[[#This Row],[Currency]],currency!$A$2:$B$10,2,FALSE)</f>
        <v>2.4</v>
      </c>
      <c r="Z3851" t="str">
        <f>VLOOKUP(C3851,country!A:B,2,FALSE)</f>
        <v>India</v>
      </c>
      <c r="AA3851">
        <f t="shared" si="60"/>
        <v>2</v>
      </c>
    </row>
    <row r="3852" spans="1:27" ht="15.75" customHeight="1" x14ac:dyDescent="0.25">
      <c r="A3852">
        <v>308906</v>
      </c>
      <c r="B3852" t="s">
        <v>5758</v>
      </c>
      <c r="C3852">
        <v>1</v>
      </c>
      <c r="D3852" t="s">
        <v>23</v>
      </c>
      <c r="E3852" t="s">
        <v>8355</v>
      </c>
      <c r="F3852" t="s">
        <v>897</v>
      </c>
      <c r="G3852" t="s">
        <v>898</v>
      </c>
      <c r="H3852">
        <v>77.288930399999998</v>
      </c>
      <c r="I3852">
        <v>28.6775448</v>
      </c>
      <c r="J3852" t="s">
        <v>697</v>
      </c>
      <c r="K3852" t="s">
        <v>28</v>
      </c>
      <c r="L3852" t="s">
        <v>29</v>
      </c>
      <c r="M3852" t="s">
        <v>29</v>
      </c>
      <c r="N3852" t="s">
        <v>29</v>
      </c>
      <c r="O3852" t="s">
        <v>29</v>
      </c>
      <c r="P3852">
        <v>1</v>
      </c>
      <c r="Q3852">
        <v>19</v>
      </c>
      <c r="R3852">
        <v>200</v>
      </c>
      <c r="S3852" t="str">
        <f>IF(Table1[[#This Row],[Average_Cost_for_two]]&lt;500,"Low",IF(Table1[[#This Row],[Average_Cost_for_two]]&lt;=1500,"Medium","High"))</f>
        <v>Low</v>
      </c>
      <c r="T3852">
        <v>3.3</v>
      </c>
      <c r="U3852">
        <v>2013</v>
      </c>
      <c r="V3852">
        <v>5</v>
      </c>
      <c r="W3852">
        <v>1</v>
      </c>
      <c r="X3852">
        <f>IF(OR(Main!$U3852=0,
       Main!$V3852=0,
       Main!$W3852=0),
   "",
   DATE(Main!$U3852,
        Main!$V3852,
        Main!$W3852)
)</f>
        <v>41395</v>
      </c>
      <c r="Y3852">
        <f>Table1[[#This Row],[Average_Cost_for_two]]*VLOOKUP(Table1[[#This Row],[Currency]],currency!$A$2:$B$10,2,FALSE)</f>
        <v>2.4</v>
      </c>
      <c r="Z3852" t="str">
        <f>VLOOKUP(C3852,country!A:B,2,FALSE)</f>
        <v>India</v>
      </c>
      <c r="AA3852">
        <f t="shared" si="60"/>
        <v>2</v>
      </c>
    </row>
    <row r="3853" spans="1:27" ht="15.75" customHeight="1" x14ac:dyDescent="0.25">
      <c r="A3853">
        <v>18423878</v>
      </c>
      <c r="B3853" t="s">
        <v>8356</v>
      </c>
      <c r="C3853">
        <v>1</v>
      </c>
      <c r="D3853" t="s">
        <v>23</v>
      </c>
      <c r="E3853" t="s">
        <v>8357</v>
      </c>
      <c r="F3853" t="s">
        <v>897</v>
      </c>
      <c r="G3853" t="s">
        <v>898</v>
      </c>
      <c r="H3853">
        <v>77.275403800000007</v>
      </c>
      <c r="I3853">
        <v>28.7006707</v>
      </c>
      <c r="J3853" t="s">
        <v>866</v>
      </c>
      <c r="K3853" t="s">
        <v>28</v>
      </c>
      <c r="L3853" t="s">
        <v>29</v>
      </c>
      <c r="M3853" t="s">
        <v>29</v>
      </c>
      <c r="N3853" t="s">
        <v>29</v>
      </c>
      <c r="O3853" t="s">
        <v>29</v>
      </c>
      <c r="P3853">
        <v>1</v>
      </c>
      <c r="Q3853">
        <v>2</v>
      </c>
      <c r="R3853">
        <v>200</v>
      </c>
      <c r="S3853" t="str">
        <f>IF(Table1[[#This Row],[Average_Cost_for_two]]&lt;500,"Low",IF(Table1[[#This Row],[Average_Cost_for_two]]&lt;=1500,"Medium","High"))</f>
        <v>Low</v>
      </c>
      <c r="T3853">
        <v>1</v>
      </c>
      <c r="U3853">
        <v>2013</v>
      </c>
      <c r="V3853">
        <v>5</v>
      </c>
      <c r="W3853">
        <v>28</v>
      </c>
      <c r="X3853">
        <f>IF(OR(Main!$U3853=0,
       Main!$V3853=0,
       Main!$W3853=0),
   "",
   DATE(Main!$U3853,
        Main!$V3853,
        Main!$W3853)
)</f>
        <v>41422</v>
      </c>
      <c r="Y3853">
        <f>Table1[[#This Row],[Average_Cost_for_two]]*VLOOKUP(Table1[[#This Row],[Currency]],currency!$A$2:$B$10,2,FALSE)</f>
        <v>2.4</v>
      </c>
      <c r="Z3853" t="str">
        <f>VLOOKUP(C3853,country!A:B,2,FALSE)</f>
        <v>India</v>
      </c>
      <c r="AA3853">
        <f t="shared" si="60"/>
        <v>2</v>
      </c>
    </row>
    <row r="3854" spans="1:27" ht="15.75" customHeight="1" x14ac:dyDescent="0.25">
      <c r="A3854">
        <v>18337762</v>
      </c>
      <c r="B3854" t="s">
        <v>8358</v>
      </c>
      <c r="C3854">
        <v>1</v>
      </c>
      <c r="D3854" t="s">
        <v>23</v>
      </c>
      <c r="E3854" t="s">
        <v>8359</v>
      </c>
      <c r="F3854" t="s">
        <v>774</v>
      </c>
      <c r="G3854" t="s">
        <v>775</v>
      </c>
      <c r="H3854">
        <v>77.224753000000007</v>
      </c>
      <c r="I3854">
        <v>28.5759899</v>
      </c>
      <c r="J3854" t="s">
        <v>567</v>
      </c>
      <c r="K3854" t="s">
        <v>28</v>
      </c>
      <c r="L3854" t="s">
        <v>29</v>
      </c>
      <c r="M3854" t="s">
        <v>29</v>
      </c>
      <c r="N3854" t="s">
        <v>29</v>
      </c>
      <c r="O3854" t="s">
        <v>29</v>
      </c>
      <c r="P3854">
        <v>1</v>
      </c>
      <c r="Q3854">
        <v>1</v>
      </c>
      <c r="R3854">
        <v>200</v>
      </c>
      <c r="S3854" t="str">
        <f>IF(Table1[[#This Row],[Average_Cost_for_two]]&lt;500,"Low",IF(Table1[[#This Row],[Average_Cost_for_two]]&lt;=1500,"Medium","High"))</f>
        <v>Low</v>
      </c>
      <c r="T3854">
        <v>1</v>
      </c>
      <c r="U3854">
        <v>2016</v>
      </c>
      <c r="V3854">
        <v>5</v>
      </c>
      <c r="W3854">
        <v>9</v>
      </c>
      <c r="X3854">
        <f>IF(OR(Main!$U3854=0,
       Main!$V3854=0,
       Main!$W3854=0),
   "",
   DATE(Main!$U3854,
        Main!$V3854,
        Main!$W3854)
)</f>
        <v>42499</v>
      </c>
      <c r="Y3854">
        <f>Table1[[#This Row],[Average_Cost_for_two]]*VLOOKUP(Table1[[#This Row],[Currency]],currency!$A$2:$B$10,2,FALSE)</f>
        <v>2.4</v>
      </c>
      <c r="Z3854" t="str">
        <f>VLOOKUP(C3854,country!A:B,2,FALSE)</f>
        <v>India</v>
      </c>
      <c r="AA3854">
        <f t="shared" si="60"/>
        <v>2</v>
      </c>
    </row>
    <row r="3855" spans="1:27" ht="15.75" customHeight="1" x14ac:dyDescent="0.25">
      <c r="A3855">
        <v>308814</v>
      </c>
      <c r="B3855" t="s">
        <v>1275</v>
      </c>
      <c r="C3855">
        <v>1</v>
      </c>
      <c r="D3855" t="s">
        <v>23</v>
      </c>
      <c r="E3855" t="s">
        <v>8360</v>
      </c>
      <c r="F3855" t="s">
        <v>713</v>
      </c>
      <c r="G3855" t="s">
        <v>714</v>
      </c>
      <c r="H3855">
        <v>77.112402799999998</v>
      </c>
      <c r="I3855">
        <v>28.646390799999999</v>
      </c>
      <c r="J3855" t="s">
        <v>567</v>
      </c>
      <c r="K3855" t="s">
        <v>28</v>
      </c>
      <c r="L3855" t="s">
        <v>29</v>
      </c>
      <c r="M3855" t="s">
        <v>29</v>
      </c>
      <c r="N3855" t="s">
        <v>29</v>
      </c>
      <c r="O3855" t="s">
        <v>29</v>
      </c>
      <c r="P3855">
        <v>1</v>
      </c>
      <c r="Q3855">
        <v>5</v>
      </c>
      <c r="R3855">
        <v>200</v>
      </c>
      <c r="S3855" t="str">
        <f>IF(Table1[[#This Row],[Average_Cost_for_two]]&lt;500,"Low",IF(Table1[[#This Row],[Average_Cost_for_two]]&lt;=1500,"Medium","High"))</f>
        <v>Low</v>
      </c>
      <c r="T3855">
        <v>2.9</v>
      </c>
      <c r="U3855">
        <v>2018</v>
      </c>
      <c r="V3855">
        <v>5</v>
      </c>
      <c r="W3855">
        <v>26</v>
      </c>
      <c r="X3855">
        <f>IF(OR(Main!$U3855=0,
       Main!$V3855=0,
       Main!$W3855=0),
   "",
   DATE(Main!$U3855,
        Main!$V3855,
        Main!$W3855)
)</f>
        <v>43246</v>
      </c>
      <c r="Y3855">
        <f>Table1[[#This Row],[Average_Cost_for_two]]*VLOOKUP(Table1[[#This Row],[Currency]],currency!$A$2:$B$10,2,FALSE)</f>
        <v>2.4</v>
      </c>
      <c r="Z3855" t="str">
        <f>VLOOKUP(C3855,country!A:B,2,FALSE)</f>
        <v>India</v>
      </c>
      <c r="AA3855">
        <f t="shared" si="60"/>
        <v>2</v>
      </c>
    </row>
    <row r="3856" spans="1:27" ht="15.75" customHeight="1" x14ac:dyDescent="0.25">
      <c r="A3856">
        <v>304160</v>
      </c>
      <c r="B3856" t="s">
        <v>8361</v>
      </c>
      <c r="C3856">
        <v>1</v>
      </c>
      <c r="D3856" t="s">
        <v>23</v>
      </c>
      <c r="E3856" t="s">
        <v>8362</v>
      </c>
      <c r="F3856" t="s">
        <v>1206</v>
      </c>
      <c r="G3856" t="s">
        <v>1207</v>
      </c>
      <c r="H3856">
        <v>77.103413099999997</v>
      </c>
      <c r="I3856">
        <v>28.6481247</v>
      </c>
      <c r="J3856" t="s">
        <v>797</v>
      </c>
      <c r="K3856" t="s">
        <v>28</v>
      </c>
      <c r="L3856" t="s">
        <v>29</v>
      </c>
      <c r="M3856" t="s">
        <v>29</v>
      </c>
      <c r="N3856" t="s">
        <v>29</v>
      </c>
      <c r="O3856" t="s">
        <v>29</v>
      </c>
      <c r="P3856">
        <v>1</v>
      </c>
      <c r="Q3856">
        <v>2</v>
      </c>
      <c r="R3856">
        <v>200</v>
      </c>
      <c r="S3856" t="str">
        <f>IF(Table1[[#This Row],[Average_Cost_for_two]]&lt;500,"Low",IF(Table1[[#This Row],[Average_Cost_for_two]]&lt;=1500,"Medium","High"))</f>
        <v>Low</v>
      </c>
      <c r="T3856">
        <v>1</v>
      </c>
      <c r="U3856">
        <v>2012</v>
      </c>
      <c r="V3856">
        <v>5</v>
      </c>
      <c r="W3856">
        <v>7</v>
      </c>
      <c r="X3856">
        <f>IF(OR(Main!$U3856=0,
       Main!$V3856=0,
       Main!$W3856=0),
   "",
   DATE(Main!$U3856,
        Main!$V3856,
        Main!$W3856)
)</f>
        <v>41036</v>
      </c>
      <c r="Y3856">
        <f>Table1[[#This Row],[Average_Cost_for_two]]*VLOOKUP(Table1[[#This Row],[Currency]],currency!$A$2:$B$10,2,FALSE)</f>
        <v>2.4</v>
      </c>
      <c r="Z3856" t="str">
        <f>VLOOKUP(C3856,country!A:B,2,FALSE)</f>
        <v>India</v>
      </c>
      <c r="AA3856">
        <f t="shared" si="60"/>
        <v>2</v>
      </c>
    </row>
    <row r="3857" spans="1:27" ht="15.75" customHeight="1" x14ac:dyDescent="0.25">
      <c r="A3857">
        <v>18291215</v>
      </c>
      <c r="B3857" t="s">
        <v>8363</v>
      </c>
      <c r="C3857">
        <v>1</v>
      </c>
      <c r="D3857" t="s">
        <v>23</v>
      </c>
      <c r="E3857" t="s">
        <v>8364</v>
      </c>
      <c r="F3857" t="s">
        <v>214</v>
      </c>
      <c r="G3857" t="s">
        <v>215</v>
      </c>
      <c r="H3857">
        <v>77.311733140000001</v>
      </c>
      <c r="I3857">
        <v>28.669812709999999</v>
      </c>
      <c r="J3857" t="s">
        <v>523</v>
      </c>
      <c r="K3857" t="s">
        <v>28</v>
      </c>
      <c r="L3857" t="s">
        <v>29</v>
      </c>
      <c r="M3857" t="s">
        <v>29</v>
      </c>
      <c r="N3857" t="s">
        <v>29</v>
      </c>
      <c r="O3857" t="s">
        <v>29</v>
      </c>
      <c r="P3857">
        <v>1</v>
      </c>
      <c r="Q3857">
        <v>12</v>
      </c>
      <c r="R3857">
        <v>200</v>
      </c>
      <c r="S3857" t="str">
        <f>IF(Table1[[#This Row],[Average_Cost_for_two]]&lt;500,"Low",IF(Table1[[#This Row],[Average_Cost_for_two]]&lt;=1500,"Medium","High"))</f>
        <v>Low</v>
      </c>
      <c r="T3857">
        <v>3.2</v>
      </c>
      <c r="U3857">
        <v>2012</v>
      </c>
      <c r="V3857">
        <v>5</v>
      </c>
      <c r="W3857">
        <v>8</v>
      </c>
      <c r="X3857">
        <f>IF(OR(Main!$U3857=0,
       Main!$V3857=0,
       Main!$W3857=0),
   "",
   DATE(Main!$U3857,
        Main!$V3857,
        Main!$W3857)
)</f>
        <v>41037</v>
      </c>
      <c r="Y3857">
        <f>Table1[[#This Row],[Average_Cost_for_two]]*VLOOKUP(Table1[[#This Row],[Currency]],currency!$A$2:$B$10,2,FALSE)</f>
        <v>2.4</v>
      </c>
      <c r="Z3857" t="str">
        <f>VLOOKUP(C3857,country!A:B,2,FALSE)</f>
        <v>India</v>
      </c>
      <c r="AA3857">
        <f t="shared" si="60"/>
        <v>2</v>
      </c>
    </row>
    <row r="3858" spans="1:27" ht="15.75" customHeight="1" x14ac:dyDescent="0.25">
      <c r="A3858">
        <v>18332083</v>
      </c>
      <c r="B3858" t="s">
        <v>8365</v>
      </c>
      <c r="C3858">
        <v>1</v>
      </c>
      <c r="D3858" t="s">
        <v>23</v>
      </c>
      <c r="E3858" t="s">
        <v>8366</v>
      </c>
      <c r="F3858" t="s">
        <v>472</v>
      </c>
      <c r="G3858" t="s">
        <v>473</v>
      </c>
      <c r="H3858">
        <v>77.3064258</v>
      </c>
      <c r="I3858">
        <v>28.659525800000001</v>
      </c>
      <c r="J3858" t="s">
        <v>4713</v>
      </c>
      <c r="K3858" t="s">
        <v>28</v>
      </c>
      <c r="L3858" t="s">
        <v>29</v>
      </c>
      <c r="M3858" t="s">
        <v>29</v>
      </c>
      <c r="N3858" t="s">
        <v>29</v>
      </c>
      <c r="O3858" t="s">
        <v>29</v>
      </c>
      <c r="P3858">
        <v>1</v>
      </c>
      <c r="Q3858">
        <v>16</v>
      </c>
      <c r="R3858">
        <v>200</v>
      </c>
      <c r="S3858" t="str">
        <f>IF(Table1[[#This Row],[Average_Cost_for_two]]&lt;500,"Low",IF(Table1[[#This Row],[Average_Cost_for_two]]&lt;=1500,"Medium","High"))</f>
        <v>Low</v>
      </c>
      <c r="T3858">
        <v>3.2</v>
      </c>
      <c r="U3858">
        <v>2012</v>
      </c>
      <c r="V3858">
        <v>4</v>
      </c>
      <c r="W3858">
        <v>26</v>
      </c>
      <c r="X3858">
        <f>IF(OR(Main!$U3858=0,
       Main!$V3858=0,
       Main!$W3858=0),
   "",
   DATE(Main!$U3858,
        Main!$V3858,
        Main!$W3858)
)</f>
        <v>41025</v>
      </c>
      <c r="Y3858">
        <f>Table1[[#This Row],[Average_Cost_for_two]]*VLOOKUP(Table1[[#This Row],[Currency]],currency!$A$2:$B$10,2,FALSE)</f>
        <v>2.4</v>
      </c>
      <c r="Z3858" t="str">
        <f>VLOOKUP(C3858,country!A:B,2,FALSE)</f>
        <v>India</v>
      </c>
      <c r="AA3858">
        <f t="shared" si="60"/>
        <v>2</v>
      </c>
    </row>
    <row r="3859" spans="1:27" ht="15.75" customHeight="1" x14ac:dyDescent="0.25">
      <c r="A3859">
        <v>2379</v>
      </c>
      <c r="B3859" t="s">
        <v>8367</v>
      </c>
      <c r="C3859">
        <v>1</v>
      </c>
      <c r="D3859" t="s">
        <v>23</v>
      </c>
      <c r="E3859" t="s">
        <v>8368</v>
      </c>
      <c r="F3859" t="s">
        <v>3039</v>
      </c>
      <c r="G3859" t="s">
        <v>3040</v>
      </c>
      <c r="H3859">
        <v>77.185503499999996</v>
      </c>
      <c r="I3859">
        <v>28.680204</v>
      </c>
      <c r="J3859" t="s">
        <v>708</v>
      </c>
      <c r="K3859" t="s">
        <v>28</v>
      </c>
      <c r="L3859" t="s">
        <v>29</v>
      </c>
      <c r="M3859" t="s">
        <v>29</v>
      </c>
      <c r="N3859" t="s">
        <v>29</v>
      </c>
      <c r="O3859" t="s">
        <v>29</v>
      </c>
      <c r="P3859">
        <v>1</v>
      </c>
      <c r="Q3859">
        <v>123</v>
      </c>
      <c r="R3859">
        <v>200</v>
      </c>
      <c r="S3859" t="str">
        <f>IF(Table1[[#This Row],[Average_Cost_for_two]]&lt;500,"Low",IF(Table1[[#This Row],[Average_Cost_for_two]]&lt;=1500,"Medium","High"))</f>
        <v>Low</v>
      </c>
      <c r="T3859">
        <v>3.9</v>
      </c>
      <c r="U3859">
        <v>2012</v>
      </c>
      <c r="V3859">
        <v>4</v>
      </c>
      <c r="W3859">
        <v>26</v>
      </c>
      <c r="X3859">
        <f>IF(OR(Main!$U3859=0,
       Main!$V3859=0,
       Main!$W3859=0),
   "",
   DATE(Main!$U3859,
        Main!$V3859,
        Main!$W3859)
)</f>
        <v>41025</v>
      </c>
      <c r="Y3859">
        <f>Table1[[#This Row],[Average_Cost_for_two]]*VLOOKUP(Table1[[#This Row],[Currency]],currency!$A$2:$B$10,2,FALSE)</f>
        <v>2.4</v>
      </c>
      <c r="Z3859" t="str">
        <f>VLOOKUP(C3859,country!A:B,2,FALSE)</f>
        <v>India</v>
      </c>
      <c r="AA3859">
        <f t="shared" si="60"/>
        <v>2</v>
      </c>
    </row>
    <row r="3860" spans="1:27" ht="15.75" customHeight="1" x14ac:dyDescent="0.25">
      <c r="A3860">
        <v>2236</v>
      </c>
      <c r="B3860" t="s">
        <v>8369</v>
      </c>
      <c r="C3860">
        <v>1</v>
      </c>
      <c r="D3860" t="s">
        <v>23</v>
      </c>
      <c r="E3860" t="s">
        <v>8370</v>
      </c>
      <c r="F3860" t="s">
        <v>3417</v>
      </c>
      <c r="G3860" t="s">
        <v>3418</v>
      </c>
      <c r="H3860">
        <v>77.188280500000005</v>
      </c>
      <c r="I3860">
        <v>28.568209199999998</v>
      </c>
      <c r="J3860" t="s">
        <v>6493</v>
      </c>
      <c r="K3860" t="s">
        <v>28</v>
      </c>
      <c r="L3860" t="s">
        <v>29</v>
      </c>
      <c r="M3860" t="s">
        <v>29</v>
      </c>
      <c r="N3860" t="s">
        <v>29</v>
      </c>
      <c r="O3860" t="s">
        <v>29</v>
      </c>
      <c r="P3860">
        <v>1</v>
      </c>
      <c r="Q3860">
        <v>4</v>
      </c>
      <c r="R3860">
        <v>200</v>
      </c>
      <c r="S3860" t="str">
        <f>IF(Table1[[#This Row],[Average_Cost_for_two]]&lt;500,"Low",IF(Table1[[#This Row],[Average_Cost_for_two]]&lt;=1500,"Medium","High"))</f>
        <v>Low</v>
      </c>
      <c r="T3860">
        <v>2.8</v>
      </c>
      <c r="U3860">
        <v>2012</v>
      </c>
      <c r="V3860">
        <v>4</v>
      </c>
      <c r="W3860">
        <v>14</v>
      </c>
      <c r="X3860">
        <f>IF(OR(Main!$U3860=0,
       Main!$V3860=0,
       Main!$W3860=0),
   "",
   DATE(Main!$U3860,
        Main!$V3860,
        Main!$W3860)
)</f>
        <v>41013</v>
      </c>
      <c r="Y3860">
        <f>Table1[[#This Row],[Average_Cost_for_two]]*VLOOKUP(Table1[[#This Row],[Currency]],currency!$A$2:$B$10,2,FALSE)</f>
        <v>2.4</v>
      </c>
      <c r="Z3860" t="str">
        <f>VLOOKUP(C3860,country!A:B,2,FALSE)</f>
        <v>India</v>
      </c>
      <c r="AA3860">
        <f t="shared" si="60"/>
        <v>2</v>
      </c>
    </row>
    <row r="3861" spans="1:27" ht="15.75" customHeight="1" x14ac:dyDescent="0.25">
      <c r="A3861">
        <v>303642</v>
      </c>
      <c r="B3861" t="s">
        <v>8371</v>
      </c>
      <c r="C3861">
        <v>1</v>
      </c>
      <c r="D3861" t="s">
        <v>23</v>
      </c>
      <c r="E3861" t="s">
        <v>8372</v>
      </c>
      <c r="F3861" t="s">
        <v>7025</v>
      </c>
      <c r="G3861" t="s">
        <v>7026</v>
      </c>
      <c r="H3861">
        <v>77.227043300000005</v>
      </c>
      <c r="I3861">
        <v>28.6477617</v>
      </c>
      <c r="J3861" t="s">
        <v>715</v>
      </c>
      <c r="K3861" t="s">
        <v>28</v>
      </c>
      <c r="L3861" t="s">
        <v>29</v>
      </c>
      <c r="M3861" t="s">
        <v>29</v>
      </c>
      <c r="N3861" t="s">
        <v>29</v>
      </c>
      <c r="O3861" t="s">
        <v>29</v>
      </c>
      <c r="P3861">
        <v>1</v>
      </c>
      <c r="Q3861">
        <v>545</v>
      </c>
      <c r="R3861">
        <v>200</v>
      </c>
      <c r="S3861" t="str">
        <f>IF(Table1[[#This Row],[Average_Cost_for_two]]&lt;500,"Low",IF(Table1[[#This Row],[Average_Cost_for_two]]&lt;=1500,"Medium","High"))</f>
        <v>Low</v>
      </c>
      <c r="T3861">
        <v>4.5</v>
      </c>
      <c r="U3861">
        <v>2012</v>
      </c>
      <c r="V3861">
        <v>4</v>
      </c>
      <c r="W3861">
        <v>11</v>
      </c>
      <c r="X3861">
        <f>IF(OR(Main!$U3861=0,
       Main!$V3861=0,
       Main!$W3861=0),
   "",
   DATE(Main!$U3861,
        Main!$V3861,
        Main!$W3861)
)</f>
        <v>41010</v>
      </c>
      <c r="Y3861">
        <f>Table1[[#This Row],[Average_Cost_for_two]]*VLOOKUP(Table1[[#This Row],[Currency]],currency!$A$2:$B$10,2,FALSE)</f>
        <v>2.4</v>
      </c>
      <c r="Z3861" t="str">
        <f>VLOOKUP(C3861,country!A:B,2,FALSE)</f>
        <v>India</v>
      </c>
      <c r="AA3861">
        <f t="shared" si="60"/>
        <v>2</v>
      </c>
    </row>
    <row r="3862" spans="1:27" ht="15.75" customHeight="1" x14ac:dyDescent="0.25">
      <c r="A3862">
        <v>18419649</v>
      </c>
      <c r="B3862" t="s">
        <v>8373</v>
      </c>
      <c r="C3862">
        <v>1</v>
      </c>
      <c r="D3862" t="s">
        <v>23</v>
      </c>
      <c r="E3862" t="s">
        <v>8374</v>
      </c>
      <c r="F3862" t="s">
        <v>1221</v>
      </c>
      <c r="G3862" t="s">
        <v>1222</v>
      </c>
      <c r="H3862">
        <v>77.134036890000004</v>
      </c>
      <c r="I3862">
        <v>28.596457869999998</v>
      </c>
      <c r="J3862" t="s">
        <v>7486</v>
      </c>
      <c r="K3862" t="s">
        <v>28</v>
      </c>
      <c r="L3862" t="s">
        <v>29</v>
      </c>
      <c r="M3862" t="s">
        <v>29</v>
      </c>
      <c r="N3862" t="s">
        <v>29</v>
      </c>
      <c r="O3862" t="s">
        <v>29</v>
      </c>
      <c r="P3862">
        <v>1</v>
      </c>
      <c r="Q3862">
        <v>2</v>
      </c>
      <c r="R3862">
        <v>200</v>
      </c>
      <c r="S3862" t="str">
        <f>IF(Table1[[#This Row],[Average_Cost_for_two]]&lt;500,"Low",IF(Table1[[#This Row],[Average_Cost_for_two]]&lt;=1500,"Medium","High"))</f>
        <v>Low</v>
      </c>
      <c r="T3862">
        <v>1</v>
      </c>
      <c r="U3862">
        <v>2011</v>
      </c>
      <c r="V3862">
        <v>4</v>
      </c>
      <c r="W3862">
        <v>25</v>
      </c>
      <c r="X3862">
        <f>IF(OR(Main!$U3862=0,
       Main!$V3862=0,
       Main!$W3862=0),
   "",
   DATE(Main!$U3862,
        Main!$V3862,
        Main!$W3862)
)</f>
        <v>40658</v>
      </c>
      <c r="Y3862">
        <f>Table1[[#This Row],[Average_Cost_for_two]]*VLOOKUP(Table1[[#This Row],[Currency]],currency!$A$2:$B$10,2,FALSE)</f>
        <v>2.4</v>
      </c>
      <c r="Z3862" t="str">
        <f>VLOOKUP(C3862,country!A:B,2,FALSE)</f>
        <v>India</v>
      </c>
      <c r="AA3862">
        <f t="shared" si="60"/>
        <v>2</v>
      </c>
    </row>
    <row r="3863" spans="1:27" ht="15.75" customHeight="1" x14ac:dyDescent="0.25">
      <c r="A3863">
        <v>5909</v>
      </c>
      <c r="B3863" t="s">
        <v>8375</v>
      </c>
      <c r="C3863">
        <v>1</v>
      </c>
      <c r="D3863" t="s">
        <v>23</v>
      </c>
      <c r="E3863" t="s">
        <v>8376</v>
      </c>
      <c r="F3863" t="s">
        <v>435</v>
      </c>
      <c r="G3863" t="s">
        <v>436</v>
      </c>
      <c r="H3863">
        <v>77.207589600000006</v>
      </c>
      <c r="I3863">
        <v>28.698468299999998</v>
      </c>
      <c r="J3863" t="s">
        <v>706</v>
      </c>
      <c r="K3863" t="s">
        <v>28</v>
      </c>
      <c r="L3863" t="s">
        <v>29</v>
      </c>
      <c r="M3863" t="s">
        <v>29</v>
      </c>
      <c r="N3863" t="s">
        <v>29</v>
      </c>
      <c r="O3863" t="s">
        <v>29</v>
      </c>
      <c r="P3863">
        <v>1</v>
      </c>
      <c r="Q3863">
        <v>16</v>
      </c>
      <c r="R3863">
        <v>200</v>
      </c>
      <c r="S3863" t="str">
        <f>IF(Table1[[#This Row],[Average_Cost_for_two]]&lt;500,"Low",IF(Table1[[#This Row],[Average_Cost_for_two]]&lt;=1500,"Medium","High"))</f>
        <v>Low</v>
      </c>
      <c r="T3863">
        <v>2.6</v>
      </c>
      <c r="U3863">
        <v>2011</v>
      </c>
      <c r="V3863">
        <v>4</v>
      </c>
      <c r="W3863">
        <v>12</v>
      </c>
      <c r="X3863">
        <f>IF(OR(Main!$U3863=0,
       Main!$V3863=0,
       Main!$W3863=0),
   "",
   DATE(Main!$U3863,
        Main!$V3863,
        Main!$W3863)
)</f>
        <v>40645</v>
      </c>
      <c r="Y3863">
        <f>Table1[[#This Row],[Average_Cost_for_two]]*VLOOKUP(Table1[[#This Row],[Currency]],currency!$A$2:$B$10,2,FALSE)</f>
        <v>2.4</v>
      </c>
      <c r="Z3863" t="str">
        <f>VLOOKUP(C3863,country!A:B,2,FALSE)</f>
        <v>India</v>
      </c>
      <c r="AA3863">
        <f t="shared" si="60"/>
        <v>2</v>
      </c>
    </row>
    <row r="3864" spans="1:27" ht="15.75" customHeight="1" x14ac:dyDescent="0.25">
      <c r="A3864">
        <v>18435335</v>
      </c>
      <c r="B3864" t="s">
        <v>8377</v>
      </c>
      <c r="C3864">
        <v>1</v>
      </c>
      <c r="D3864" t="s">
        <v>23</v>
      </c>
      <c r="E3864" t="s">
        <v>8378</v>
      </c>
      <c r="F3864" t="s">
        <v>25</v>
      </c>
      <c r="G3864" t="s">
        <v>26</v>
      </c>
      <c r="H3864">
        <v>77.276516000000001</v>
      </c>
      <c r="I3864">
        <v>28.6509219</v>
      </c>
      <c r="J3864" t="s">
        <v>556</v>
      </c>
      <c r="K3864" t="s">
        <v>28</v>
      </c>
      <c r="L3864" t="s">
        <v>29</v>
      </c>
      <c r="M3864" t="s">
        <v>29</v>
      </c>
      <c r="N3864" t="s">
        <v>29</v>
      </c>
      <c r="O3864" t="s">
        <v>29</v>
      </c>
      <c r="P3864">
        <v>1</v>
      </c>
      <c r="Q3864">
        <v>1</v>
      </c>
      <c r="R3864">
        <v>200</v>
      </c>
      <c r="S3864" t="str">
        <f>IF(Table1[[#This Row],[Average_Cost_for_two]]&lt;500,"Low",IF(Table1[[#This Row],[Average_Cost_for_two]]&lt;=1500,"Medium","High"))</f>
        <v>Low</v>
      </c>
      <c r="T3864">
        <v>1</v>
      </c>
      <c r="U3864">
        <v>2016</v>
      </c>
      <c r="V3864">
        <v>4</v>
      </c>
      <c r="W3864">
        <v>19</v>
      </c>
      <c r="X3864">
        <f>IF(OR(Main!$U3864=0,
       Main!$V3864=0,
       Main!$W3864=0),
   "",
   DATE(Main!$U3864,
        Main!$V3864,
        Main!$W3864)
)</f>
        <v>42479</v>
      </c>
      <c r="Y3864">
        <f>Table1[[#This Row],[Average_Cost_for_two]]*VLOOKUP(Table1[[#This Row],[Currency]],currency!$A$2:$B$10,2,FALSE)</f>
        <v>2.4</v>
      </c>
      <c r="Z3864" t="str">
        <f>VLOOKUP(C3864,country!A:B,2,FALSE)</f>
        <v>India</v>
      </c>
      <c r="AA3864">
        <f t="shared" si="60"/>
        <v>2</v>
      </c>
    </row>
    <row r="3865" spans="1:27" ht="15.75" customHeight="1" x14ac:dyDescent="0.25">
      <c r="A3865">
        <v>18415357</v>
      </c>
      <c r="B3865" t="s">
        <v>8379</v>
      </c>
      <c r="C3865">
        <v>1</v>
      </c>
      <c r="D3865" t="s">
        <v>23</v>
      </c>
      <c r="E3865" t="s">
        <v>8380</v>
      </c>
      <c r="F3865" t="s">
        <v>2930</v>
      </c>
      <c r="G3865" t="s">
        <v>2931</v>
      </c>
      <c r="H3865">
        <v>77.099434400000007</v>
      </c>
      <c r="I3865">
        <v>28.634468399999999</v>
      </c>
      <c r="J3865" t="s">
        <v>523</v>
      </c>
      <c r="K3865" t="s">
        <v>28</v>
      </c>
      <c r="L3865" t="s">
        <v>29</v>
      </c>
      <c r="M3865" t="s">
        <v>36</v>
      </c>
      <c r="N3865" t="s">
        <v>29</v>
      </c>
      <c r="O3865" t="s">
        <v>29</v>
      </c>
      <c r="P3865">
        <v>1</v>
      </c>
      <c r="Q3865">
        <v>14</v>
      </c>
      <c r="R3865">
        <v>200</v>
      </c>
      <c r="S3865" t="str">
        <f>IF(Table1[[#This Row],[Average_Cost_for_two]]&lt;500,"Low",IF(Table1[[#This Row],[Average_Cost_for_two]]&lt;=1500,"Medium","High"))</f>
        <v>Low</v>
      </c>
      <c r="T3865">
        <v>3.5</v>
      </c>
      <c r="U3865">
        <v>2017</v>
      </c>
      <c r="V3865">
        <v>4</v>
      </c>
      <c r="W3865">
        <v>7</v>
      </c>
      <c r="X3865">
        <f>IF(OR(Main!$U3865=0,
       Main!$V3865=0,
       Main!$W3865=0),
   "",
   DATE(Main!$U3865,
        Main!$V3865,
        Main!$W3865)
)</f>
        <v>42832</v>
      </c>
      <c r="Y3865">
        <f>Table1[[#This Row],[Average_Cost_for_two]]*VLOOKUP(Table1[[#This Row],[Currency]],currency!$A$2:$B$10,2,FALSE)</f>
        <v>2.4</v>
      </c>
      <c r="Z3865" t="str">
        <f>VLOOKUP(C3865,country!A:B,2,FALSE)</f>
        <v>India</v>
      </c>
      <c r="AA3865">
        <f t="shared" si="60"/>
        <v>2</v>
      </c>
    </row>
    <row r="3866" spans="1:27" ht="15.75" customHeight="1" x14ac:dyDescent="0.25">
      <c r="A3866">
        <v>8451</v>
      </c>
      <c r="B3866" t="s">
        <v>8381</v>
      </c>
      <c r="C3866">
        <v>1</v>
      </c>
      <c r="D3866" t="s">
        <v>23</v>
      </c>
      <c r="E3866" t="s">
        <v>8382</v>
      </c>
      <c r="F3866" t="s">
        <v>845</v>
      </c>
      <c r="G3866" t="s">
        <v>846</v>
      </c>
      <c r="H3866">
        <v>77.218645100000003</v>
      </c>
      <c r="I3866">
        <v>28.6289072</v>
      </c>
      <c r="J3866" t="s">
        <v>523</v>
      </c>
      <c r="K3866" t="s">
        <v>28</v>
      </c>
      <c r="L3866" t="s">
        <v>29</v>
      </c>
      <c r="M3866" t="s">
        <v>29</v>
      </c>
      <c r="N3866" t="s">
        <v>29</v>
      </c>
      <c r="O3866" t="s">
        <v>29</v>
      </c>
      <c r="P3866">
        <v>1</v>
      </c>
      <c r="Q3866">
        <v>475</v>
      </c>
      <c r="R3866">
        <v>200</v>
      </c>
      <c r="S3866" t="str">
        <f>IF(Table1[[#This Row],[Average_Cost_for_two]]&lt;500,"Low",IF(Table1[[#This Row],[Average_Cost_for_two]]&lt;=1500,"Medium","High"))</f>
        <v>Low</v>
      </c>
      <c r="T3866">
        <v>3.7</v>
      </c>
      <c r="U3866">
        <v>2013</v>
      </c>
      <c r="V3866">
        <v>4</v>
      </c>
      <c r="W3866">
        <v>17</v>
      </c>
      <c r="X3866">
        <f>IF(OR(Main!$U3866=0,
       Main!$V3866=0,
       Main!$W3866=0),
   "",
   DATE(Main!$U3866,
        Main!$V3866,
        Main!$W3866)
)</f>
        <v>41381</v>
      </c>
      <c r="Y3866">
        <f>Table1[[#This Row],[Average_Cost_for_two]]*VLOOKUP(Table1[[#This Row],[Currency]],currency!$A$2:$B$10,2,FALSE)</f>
        <v>2.4</v>
      </c>
      <c r="Z3866" t="str">
        <f>VLOOKUP(C3866,country!A:B,2,FALSE)</f>
        <v>India</v>
      </c>
      <c r="AA3866">
        <f t="shared" si="60"/>
        <v>2</v>
      </c>
    </row>
    <row r="3867" spans="1:27" ht="15.75" customHeight="1" x14ac:dyDescent="0.25">
      <c r="A3867">
        <v>3054</v>
      </c>
      <c r="B3867" t="s">
        <v>8383</v>
      </c>
      <c r="C3867">
        <v>1</v>
      </c>
      <c r="D3867" t="s">
        <v>23</v>
      </c>
      <c r="E3867" t="s">
        <v>8384</v>
      </c>
      <c r="F3867" t="s">
        <v>1624</v>
      </c>
      <c r="G3867" t="s">
        <v>1625</v>
      </c>
      <c r="H3867">
        <v>77.258140589999996</v>
      </c>
      <c r="I3867">
        <v>28.534445080000001</v>
      </c>
      <c r="J3867" t="s">
        <v>8385</v>
      </c>
      <c r="K3867" t="s">
        <v>28</v>
      </c>
      <c r="L3867" t="s">
        <v>29</v>
      </c>
      <c r="M3867" t="s">
        <v>29</v>
      </c>
      <c r="N3867" t="s">
        <v>29</v>
      </c>
      <c r="O3867" t="s">
        <v>29</v>
      </c>
      <c r="P3867">
        <v>1</v>
      </c>
      <c r="Q3867">
        <v>71</v>
      </c>
      <c r="R3867">
        <v>200</v>
      </c>
      <c r="S3867" t="str">
        <f>IF(Table1[[#This Row],[Average_Cost_for_two]]&lt;500,"Low",IF(Table1[[#This Row],[Average_Cost_for_two]]&lt;=1500,"Medium","High"))</f>
        <v>Low</v>
      </c>
      <c r="T3867">
        <v>3.8</v>
      </c>
      <c r="U3867">
        <v>2014</v>
      </c>
      <c r="V3867">
        <v>4</v>
      </c>
      <c r="W3867">
        <v>12</v>
      </c>
      <c r="X3867">
        <f>IF(OR(Main!$U3867=0,
       Main!$V3867=0,
       Main!$W3867=0),
   "",
   DATE(Main!$U3867,
        Main!$V3867,
        Main!$W3867)
)</f>
        <v>41741</v>
      </c>
      <c r="Y3867">
        <f>Table1[[#This Row],[Average_Cost_for_two]]*VLOOKUP(Table1[[#This Row],[Currency]],currency!$A$2:$B$10,2,FALSE)</f>
        <v>2.4</v>
      </c>
      <c r="Z3867" t="str">
        <f>VLOOKUP(C3867,country!A:B,2,FALSE)</f>
        <v>India</v>
      </c>
      <c r="AA3867">
        <f t="shared" si="60"/>
        <v>2</v>
      </c>
    </row>
    <row r="3868" spans="1:27" ht="15.75" customHeight="1" x14ac:dyDescent="0.25">
      <c r="A3868">
        <v>6675</v>
      </c>
      <c r="B3868" t="s">
        <v>8386</v>
      </c>
      <c r="C3868">
        <v>1</v>
      </c>
      <c r="D3868" t="s">
        <v>23</v>
      </c>
      <c r="E3868" t="s">
        <v>8387</v>
      </c>
      <c r="F3868" t="s">
        <v>654</v>
      </c>
      <c r="G3868" t="s">
        <v>655</v>
      </c>
      <c r="H3868">
        <v>77.206653900000006</v>
      </c>
      <c r="I3868">
        <v>28.677958700000001</v>
      </c>
      <c r="J3868" t="s">
        <v>1142</v>
      </c>
      <c r="K3868" t="s">
        <v>28</v>
      </c>
      <c r="L3868" t="s">
        <v>29</v>
      </c>
      <c r="M3868" t="s">
        <v>29</v>
      </c>
      <c r="N3868" t="s">
        <v>29</v>
      </c>
      <c r="O3868" t="s">
        <v>29</v>
      </c>
      <c r="P3868">
        <v>1</v>
      </c>
      <c r="Q3868">
        <v>62</v>
      </c>
      <c r="R3868">
        <v>200</v>
      </c>
      <c r="S3868" t="str">
        <f>IF(Table1[[#This Row],[Average_Cost_for_two]]&lt;500,"Low",IF(Table1[[#This Row],[Average_Cost_for_two]]&lt;=1500,"Medium","High"))</f>
        <v>Low</v>
      </c>
      <c r="T3868">
        <v>3.6</v>
      </c>
      <c r="U3868">
        <v>2011</v>
      </c>
      <c r="V3868">
        <v>4</v>
      </c>
      <c r="W3868">
        <v>6</v>
      </c>
      <c r="X3868">
        <f>IF(OR(Main!$U3868=0,
       Main!$V3868=0,
       Main!$W3868=0),
   "",
   DATE(Main!$U3868,
        Main!$V3868,
        Main!$W3868)
)</f>
        <v>40639</v>
      </c>
      <c r="Y3868">
        <f>Table1[[#This Row],[Average_Cost_for_two]]*VLOOKUP(Table1[[#This Row],[Currency]],currency!$A$2:$B$10,2,FALSE)</f>
        <v>2.4</v>
      </c>
      <c r="Z3868" t="str">
        <f>VLOOKUP(C3868,country!A:B,2,FALSE)</f>
        <v>India</v>
      </c>
      <c r="AA3868">
        <f t="shared" si="60"/>
        <v>2</v>
      </c>
    </row>
    <row r="3869" spans="1:27" ht="15.75" customHeight="1" x14ac:dyDescent="0.25">
      <c r="A3869">
        <v>9549</v>
      </c>
      <c r="B3869" t="s">
        <v>8388</v>
      </c>
      <c r="C3869">
        <v>1</v>
      </c>
      <c r="D3869" t="s">
        <v>23</v>
      </c>
      <c r="E3869" t="s">
        <v>8389</v>
      </c>
      <c r="F3869" t="s">
        <v>1738</v>
      </c>
      <c r="G3869" t="s">
        <v>1739</v>
      </c>
      <c r="H3869">
        <v>77.133040699999995</v>
      </c>
      <c r="I3869">
        <v>28.649375899999999</v>
      </c>
      <c r="J3869" t="s">
        <v>797</v>
      </c>
      <c r="K3869" t="s">
        <v>28</v>
      </c>
      <c r="L3869" t="s">
        <v>29</v>
      </c>
      <c r="M3869" t="s">
        <v>29</v>
      </c>
      <c r="N3869" t="s">
        <v>29</v>
      </c>
      <c r="O3869" t="s">
        <v>29</v>
      </c>
      <c r="P3869">
        <v>1</v>
      </c>
      <c r="Q3869">
        <v>100</v>
      </c>
      <c r="R3869">
        <v>200</v>
      </c>
      <c r="S3869" t="str">
        <f>IF(Table1[[#This Row],[Average_Cost_for_two]]&lt;500,"Low",IF(Table1[[#This Row],[Average_Cost_for_two]]&lt;=1500,"Medium","High"))</f>
        <v>Low</v>
      </c>
      <c r="T3869">
        <v>3.2</v>
      </c>
      <c r="U3869">
        <v>2011</v>
      </c>
      <c r="V3869">
        <v>4</v>
      </c>
      <c r="W3869">
        <v>18</v>
      </c>
      <c r="X3869">
        <f>IF(OR(Main!$U3869=0,
       Main!$V3869=0,
       Main!$W3869=0),
   "",
   DATE(Main!$U3869,
        Main!$V3869,
        Main!$W3869)
)</f>
        <v>40651</v>
      </c>
      <c r="Y3869">
        <f>Table1[[#This Row],[Average_Cost_for_two]]*VLOOKUP(Table1[[#This Row],[Currency]],currency!$A$2:$B$10,2,FALSE)</f>
        <v>2.4</v>
      </c>
      <c r="Z3869" t="str">
        <f>VLOOKUP(C3869,country!A:B,2,FALSE)</f>
        <v>India</v>
      </c>
      <c r="AA3869">
        <f t="shared" si="60"/>
        <v>2</v>
      </c>
    </row>
    <row r="3870" spans="1:27" ht="15.75" customHeight="1" x14ac:dyDescent="0.25">
      <c r="A3870">
        <v>9850</v>
      </c>
      <c r="B3870" t="s">
        <v>8390</v>
      </c>
      <c r="C3870">
        <v>1</v>
      </c>
      <c r="D3870" t="s">
        <v>23</v>
      </c>
      <c r="E3870" t="s">
        <v>8391</v>
      </c>
      <c r="F3870" t="s">
        <v>685</v>
      </c>
      <c r="G3870" t="s">
        <v>686</v>
      </c>
      <c r="H3870">
        <v>77.285355499999994</v>
      </c>
      <c r="I3870">
        <v>28.635838499999998</v>
      </c>
      <c r="J3870" t="s">
        <v>567</v>
      </c>
      <c r="K3870" t="s">
        <v>28</v>
      </c>
      <c r="L3870" t="s">
        <v>29</v>
      </c>
      <c r="M3870" t="s">
        <v>29</v>
      </c>
      <c r="N3870" t="s">
        <v>29</v>
      </c>
      <c r="O3870" t="s">
        <v>29</v>
      </c>
      <c r="P3870">
        <v>1</v>
      </c>
      <c r="Q3870">
        <v>9</v>
      </c>
      <c r="R3870">
        <v>200</v>
      </c>
      <c r="S3870" t="str">
        <f>IF(Table1[[#This Row],[Average_Cost_for_two]]&lt;500,"Low",IF(Table1[[#This Row],[Average_Cost_for_two]]&lt;=1500,"Medium","High"))</f>
        <v>Low</v>
      </c>
      <c r="T3870">
        <v>3</v>
      </c>
      <c r="U3870">
        <v>2011</v>
      </c>
      <c r="V3870">
        <v>4</v>
      </c>
      <c r="W3870">
        <v>7</v>
      </c>
      <c r="X3870">
        <f>IF(OR(Main!$U3870=0,
       Main!$V3870=0,
       Main!$W3870=0),
   "",
   DATE(Main!$U3870,
        Main!$V3870,
        Main!$W3870)
)</f>
        <v>40640</v>
      </c>
      <c r="Y3870">
        <f>Table1[[#This Row],[Average_Cost_for_two]]*VLOOKUP(Table1[[#This Row],[Currency]],currency!$A$2:$B$10,2,FALSE)</f>
        <v>2.4</v>
      </c>
      <c r="Z3870" t="str">
        <f>VLOOKUP(C3870,country!A:B,2,FALSE)</f>
        <v>India</v>
      </c>
      <c r="AA3870">
        <f t="shared" si="60"/>
        <v>2</v>
      </c>
    </row>
    <row r="3871" spans="1:27" ht="15.75" customHeight="1" x14ac:dyDescent="0.25">
      <c r="A3871">
        <v>307692</v>
      </c>
      <c r="B3871" t="s">
        <v>8392</v>
      </c>
      <c r="C3871">
        <v>1</v>
      </c>
      <c r="D3871" t="s">
        <v>23</v>
      </c>
      <c r="E3871" t="s">
        <v>6232</v>
      </c>
      <c r="F3871" t="s">
        <v>418</v>
      </c>
      <c r="G3871" t="s">
        <v>419</v>
      </c>
      <c r="H3871">
        <v>77.225606999999997</v>
      </c>
      <c r="I3871">
        <v>28.589970000000001</v>
      </c>
      <c r="J3871" t="s">
        <v>4496</v>
      </c>
      <c r="K3871" t="s">
        <v>28</v>
      </c>
      <c r="L3871" t="s">
        <v>29</v>
      </c>
      <c r="M3871" t="s">
        <v>29</v>
      </c>
      <c r="N3871" t="s">
        <v>29</v>
      </c>
      <c r="O3871" t="s">
        <v>29</v>
      </c>
      <c r="P3871">
        <v>1</v>
      </c>
      <c r="Q3871">
        <v>25</v>
      </c>
      <c r="R3871">
        <v>200</v>
      </c>
      <c r="S3871" t="str">
        <f>IF(Table1[[#This Row],[Average_Cost_for_two]]&lt;500,"Low",IF(Table1[[#This Row],[Average_Cost_for_two]]&lt;=1500,"Medium","High"))</f>
        <v>Low</v>
      </c>
      <c r="T3871">
        <v>3.6</v>
      </c>
      <c r="U3871">
        <v>2013</v>
      </c>
      <c r="V3871">
        <v>4</v>
      </c>
      <c r="W3871">
        <v>28</v>
      </c>
      <c r="X3871">
        <f>IF(OR(Main!$U3871=0,
       Main!$V3871=0,
       Main!$W3871=0),
   "",
   DATE(Main!$U3871,
        Main!$V3871,
        Main!$W3871)
)</f>
        <v>41392</v>
      </c>
      <c r="Y3871">
        <f>Table1[[#This Row],[Average_Cost_for_two]]*VLOOKUP(Table1[[#This Row],[Currency]],currency!$A$2:$B$10,2,FALSE)</f>
        <v>2.4</v>
      </c>
      <c r="Z3871" t="str">
        <f>VLOOKUP(C3871,country!A:B,2,FALSE)</f>
        <v>India</v>
      </c>
      <c r="AA3871">
        <f t="shared" si="60"/>
        <v>2</v>
      </c>
    </row>
    <row r="3872" spans="1:27" ht="15.75" customHeight="1" x14ac:dyDescent="0.25">
      <c r="A3872">
        <v>18175299</v>
      </c>
      <c r="B3872" t="s">
        <v>8393</v>
      </c>
      <c r="C3872">
        <v>1</v>
      </c>
      <c r="D3872" t="s">
        <v>23</v>
      </c>
      <c r="E3872" t="s">
        <v>878</v>
      </c>
      <c r="F3872" t="s">
        <v>177</v>
      </c>
      <c r="G3872" t="s">
        <v>178</v>
      </c>
      <c r="H3872">
        <v>77.145630560000001</v>
      </c>
      <c r="I3872">
        <v>28.49609444</v>
      </c>
      <c r="J3872" t="s">
        <v>8394</v>
      </c>
      <c r="K3872" t="s">
        <v>28</v>
      </c>
      <c r="L3872" t="s">
        <v>29</v>
      </c>
      <c r="M3872" t="s">
        <v>29</v>
      </c>
      <c r="N3872" t="s">
        <v>29</v>
      </c>
      <c r="O3872" t="s">
        <v>29</v>
      </c>
      <c r="P3872">
        <v>1</v>
      </c>
      <c r="Q3872">
        <v>1</v>
      </c>
      <c r="R3872">
        <v>200</v>
      </c>
      <c r="S3872" t="str">
        <f>IF(Table1[[#This Row],[Average_Cost_for_two]]&lt;500,"Low",IF(Table1[[#This Row],[Average_Cost_for_two]]&lt;=1500,"Medium","High"))</f>
        <v>Low</v>
      </c>
      <c r="T3872">
        <v>1</v>
      </c>
      <c r="U3872">
        <v>2017</v>
      </c>
      <c r="V3872">
        <v>4</v>
      </c>
      <c r="W3872">
        <v>8</v>
      </c>
      <c r="X3872">
        <f>IF(OR(Main!$U3872=0,
       Main!$V3872=0,
       Main!$W3872=0),
   "",
   DATE(Main!$U3872,
        Main!$V3872,
        Main!$W3872)
)</f>
        <v>42833</v>
      </c>
      <c r="Y3872">
        <f>Table1[[#This Row],[Average_Cost_for_two]]*VLOOKUP(Table1[[#This Row],[Currency]],currency!$A$2:$B$10,2,FALSE)</f>
        <v>2.4</v>
      </c>
      <c r="Z3872" t="str">
        <f>VLOOKUP(C3872,country!A:B,2,FALSE)</f>
        <v>India</v>
      </c>
      <c r="AA3872">
        <f t="shared" si="60"/>
        <v>2</v>
      </c>
    </row>
    <row r="3873" spans="1:27" ht="15.75" customHeight="1" x14ac:dyDescent="0.25">
      <c r="A3873">
        <v>18273640</v>
      </c>
      <c r="B3873" t="s">
        <v>8379</v>
      </c>
      <c r="C3873">
        <v>1</v>
      </c>
      <c r="D3873" t="s">
        <v>23</v>
      </c>
      <c r="E3873" t="s">
        <v>8395</v>
      </c>
      <c r="F3873" t="s">
        <v>127</v>
      </c>
      <c r="G3873" t="s">
        <v>128</v>
      </c>
      <c r="H3873">
        <v>77.140921500000005</v>
      </c>
      <c r="I3873">
        <v>28.6594485</v>
      </c>
      <c r="J3873" t="s">
        <v>523</v>
      </c>
      <c r="K3873" t="s">
        <v>28</v>
      </c>
      <c r="L3873" t="s">
        <v>29</v>
      </c>
      <c r="M3873" t="s">
        <v>36</v>
      </c>
      <c r="N3873" t="s">
        <v>29</v>
      </c>
      <c r="O3873" t="s">
        <v>29</v>
      </c>
      <c r="P3873">
        <v>1</v>
      </c>
      <c r="Q3873">
        <v>39</v>
      </c>
      <c r="R3873">
        <v>200</v>
      </c>
      <c r="S3873" t="str">
        <f>IF(Table1[[#This Row],[Average_Cost_for_two]]&lt;500,"Low",IF(Table1[[#This Row],[Average_Cost_for_two]]&lt;=1500,"Medium","High"))</f>
        <v>Low</v>
      </c>
      <c r="T3873">
        <v>3.7</v>
      </c>
      <c r="U3873">
        <v>2014</v>
      </c>
      <c r="V3873">
        <v>4</v>
      </c>
      <c r="W3873">
        <v>5</v>
      </c>
      <c r="X3873">
        <f>IF(OR(Main!$U3873=0,
       Main!$V3873=0,
       Main!$W3873=0),
   "",
   DATE(Main!$U3873,
        Main!$V3873,
        Main!$W3873)
)</f>
        <v>41734</v>
      </c>
      <c r="Y3873">
        <f>Table1[[#This Row],[Average_Cost_for_two]]*VLOOKUP(Table1[[#This Row],[Currency]],currency!$A$2:$B$10,2,FALSE)</f>
        <v>2.4</v>
      </c>
      <c r="Z3873" t="str">
        <f>VLOOKUP(C3873,country!A:B,2,FALSE)</f>
        <v>India</v>
      </c>
      <c r="AA3873">
        <f t="shared" si="60"/>
        <v>2</v>
      </c>
    </row>
    <row r="3874" spans="1:27" ht="15.75" customHeight="1" x14ac:dyDescent="0.25">
      <c r="A3874">
        <v>18460320</v>
      </c>
      <c r="B3874" t="s">
        <v>8396</v>
      </c>
      <c r="C3874">
        <v>1</v>
      </c>
      <c r="D3874" t="s">
        <v>23</v>
      </c>
      <c r="E3874" t="s">
        <v>8397</v>
      </c>
      <c r="F3874" t="s">
        <v>45</v>
      </c>
      <c r="G3874" t="s">
        <v>46</v>
      </c>
      <c r="H3874">
        <v>0</v>
      </c>
      <c r="I3874">
        <v>0</v>
      </c>
      <c r="J3874" t="s">
        <v>2165</v>
      </c>
      <c r="K3874" t="s">
        <v>28</v>
      </c>
      <c r="L3874" t="s">
        <v>29</v>
      </c>
      <c r="M3874" t="s">
        <v>29</v>
      </c>
      <c r="N3874" t="s">
        <v>29</v>
      </c>
      <c r="O3874" t="s">
        <v>29</v>
      </c>
      <c r="P3874">
        <v>1</v>
      </c>
      <c r="Q3874">
        <v>6</v>
      </c>
      <c r="R3874">
        <v>200</v>
      </c>
      <c r="S3874" t="str">
        <f>IF(Table1[[#This Row],[Average_Cost_for_two]]&lt;500,"Low",IF(Table1[[#This Row],[Average_Cost_for_two]]&lt;=1500,"Medium","High"))</f>
        <v>Low</v>
      </c>
      <c r="T3874">
        <v>3</v>
      </c>
      <c r="U3874">
        <v>2011</v>
      </c>
      <c r="V3874">
        <v>4</v>
      </c>
      <c r="W3874">
        <v>18</v>
      </c>
      <c r="X3874">
        <f>IF(OR(Main!$U3874=0,
       Main!$V3874=0,
       Main!$W3874=0),
   "",
   DATE(Main!$U3874,
        Main!$V3874,
        Main!$W3874)
)</f>
        <v>40651</v>
      </c>
      <c r="Y3874">
        <f>Table1[[#This Row],[Average_Cost_for_two]]*VLOOKUP(Table1[[#This Row],[Currency]],currency!$A$2:$B$10,2,FALSE)</f>
        <v>2.4</v>
      </c>
      <c r="Z3874" t="str">
        <f>VLOOKUP(C3874,country!A:B,2,FALSE)</f>
        <v>India</v>
      </c>
      <c r="AA3874">
        <f t="shared" si="60"/>
        <v>2</v>
      </c>
    </row>
    <row r="3875" spans="1:27" ht="15.75" customHeight="1" x14ac:dyDescent="0.25">
      <c r="A3875">
        <v>18363048</v>
      </c>
      <c r="B3875" t="s">
        <v>6730</v>
      </c>
      <c r="C3875">
        <v>1</v>
      </c>
      <c r="D3875" t="s">
        <v>23</v>
      </c>
      <c r="E3875" t="s">
        <v>8398</v>
      </c>
      <c r="F3875" t="s">
        <v>45</v>
      </c>
      <c r="G3875" t="s">
        <v>46</v>
      </c>
      <c r="H3875">
        <v>77.214602900000003</v>
      </c>
      <c r="I3875">
        <v>28.711020600000001</v>
      </c>
      <c r="J3875" t="s">
        <v>556</v>
      </c>
      <c r="K3875" t="s">
        <v>28</v>
      </c>
      <c r="L3875" t="s">
        <v>29</v>
      </c>
      <c r="M3875" t="s">
        <v>29</v>
      </c>
      <c r="N3875" t="s">
        <v>29</v>
      </c>
      <c r="O3875" t="s">
        <v>29</v>
      </c>
      <c r="P3875">
        <v>1</v>
      </c>
      <c r="Q3875">
        <v>1</v>
      </c>
      <c r="R3875">
        <v>200</v>
      </c>
      <c r="S3875" t="str">
        <f>IF(Table1[[#This Row],[Average_Cost_for_two]]&lt;500,"Low",IF(Table1[[#This Row],[Average_Cost_for_two]]&lt;=1500,"Medium","High"))</f>
        <v>Low</v>
      </c>
      <c r="T3875">
        <v>1</v>
      </c>
      <c r="U3875">
        <v>2015</v>
      </c>
      <c r="V3875">
        <v>4</v>
      </c>
      <c r="W3875">
        <v>24</v>
      </c>
      <c r="X3875">
        <f>IF(OR(Main!$U3875=0,
       Main!$V3875=0,
       Main!$W3875=0),
   "",
   DATE(Main!$U3875,
        Main!$V3875,
        Main!$W3875)
)</f>
        <v>42118</v>
      </c>
      <c r="Y3875">
        <f>Table1[[#This Row],[Average_Cost_for_two]]*VLOOKUP(Table1[[#This Row],[Currency]],currency!$A$2:$B$10,2,FALSE)</f>
        <v>2.4</v>
      </c>
      <c r="Z3875" t="str">
        <f>VLOOKUP(C3875,country!A:B,2,FALSE)</f>
        <v>India</v>
      </c>
      <c r="AA3875">
        <f t="shared" si="60"/>
        <v>2</v>
      </c>
    </row>
    <row r="3876" spans="1:27" ht="15.75" customHeight="1" x14ac:dyDescent="0.25">
      <c r="A3876">
        <v>18363067</v>
      </c>
      <c r="B3876" t="s">
        <v>8399</v>
      </c>
      <c r="C3876">
        <v>1</v>
      </c>
      <c r="D3876" t="s">
        <v>23</v>
      </c>
      <c r="E3876" t="s">
        <v>8400</v>
      </c>
      <c r="F3876" t="s">
        <v>51</v>
      </c>
      <c r="G3876" t="s">
        <v>52</v>
      </c>
      <c r="H3876">
        <v>76.979711800000004</v>
      </c>
      <c r="I3876">
        <v>28.613206000000002</v>
      </c>
      <c r="J3876" t="s">
        <v>697</v>
      </c>
      <c r="K3876" t="s">
        <v>28</v>
      </c>
      <c r="L3876" t="s">
        <v>29</v>
      </c>
      <c r="M3876" t="s">
        <v>29</v>
      </c>
      <c r="N3876" t="s">
        <v>29</v>
      </c>
      <c r="O3876" t="s">
        <v>29</v>
      </c>
      <c r="P3876">
        <v>1</v>
      </c>
      <c r="Q3876">
        <v>1</v>
      </c>
      <c r="R3876">
        <v>200</v>
      </c>
      <c r="S3876" t="str">
        <f>IF(Table1[[#This Row],[Average_Cost_for_two]]&lt;500,"Low",IF(Table1[[#This Row],[Average_Cost_for_two]]&lt;=1500,"Medium","High"))</f>
        <v>Low</v>
      </c>
      <c r="T3876">
        <v>1</v>
      </c>
      <c r="U3876">
        <v>2011</v>
      </c>
      <c r="V3876">
        <v>4</v>
      </c>
      <c r="W3876">
        <v>27</v>
      </c>
      <c r="X3876">
        <f>IF(OR(Main!$U3876=0,
       Main!$V3876=0,
       Main!$W3876=0),
   "",
   DATE(Main!$U3876,
        Main!$V3876,
        Main!$W3876)
)</f>
        <v>40660</v>
      </c>
      <c r="Y3876">
        <f>Table1[[#This Row],[Average_Cost_for_two]]*VLOOKUP(Table1[[#This Row],[Currency]],currency!$A$2:$B$10,2,FALSE)</f>
        <v>2.4</v>
      </c>
      <c r="Z3876" t="str">
        <f>VLOOKUP(C3876,country!A:B,2,FALSE)</f>
        <v>India</v>
      </c>
      <c r="AA3876">
        <f t="shared" si="60"/>
        <v>2</v>
      </c>
    </row>
    <row r="3877" spans="1:27" ht="15.75" customHeight="1" x14ac:dyDescent="0.25">
      <c r="A3877">
        <v>305859</v>
      </c>
      <c r="B3877" t="s">
        <v>1275</v>
      </c>
      <c r="C3877">
        <v>1</v>
      </c>
      <c r="D3877" t="s">
        <v>23</v>
      </c>
      <c r="E3877" t="s">
        <v>8401</v>
      </c>
      <c r="F3877" t="s">
        <v>98</v>
      </c>
      <c r="G3877" t="s">
        <v>99</v>
      </c>
      <c r="H3877">
        <v>77.137511000000003</v>
      </c>
      <c r="I3877">
        <v>28.629895900000001</v>
      </c>
      <c r="J3877" t="s">
        <v>567</v>
      </c>
      <c r="K3877" t="s">
        <v>28</v>
      </c>
      <c r="L3877" t="s">
        <v>29</v>
      </c>
      <c r="M3877" t="s">
        <v>29</v>
      </c>
      <c r="N3877" t="s">
        <v>29</v>
      </c>
      <c r="O3877" t="s">
        <v>29</v>
      </c>
      <c r="P3877">
        <v>1</v>
      </c>
      <c r="Q3877">
        <v>4</v>
      </c>
      <c r="R3877">
        <v>200</v>
      </c>
      <c r="S3877" t="str">
        <f>IF(Table1[[#This Row],[Average_Cost_for_two]]&lt;500,"Low",IF(Table1[[#This Row],[Average_Cost_for_two]]&lt;=1500,"Medium","High"))</f>
        <v>Low</v>
      </c>
      <c r="T3877">
        <v>3</v>
      </c>
      <c r="U3877">
        <v>2017</v>
      </c>
      <c r="V3877">
        <v>4</v>
      </c>
      <c r="W3877">
        <v>13</v>
      </c>
      <c r="X3877">
        <f>IF(OR(Main!$U3877=0,
       Main!$V3877=0,
       Main!$W3877=0),
   "",
   DATE(Main!$U3877,
        Main!$V3877,
        Main!$W3877)
)</f>
        <v>42838</v>
      </c>
      <c r="Y3877">
        <f>Table1[[#This Row],[Average_Cost_for_two]]*VLOOKUP(Table1[[#This Row],[Currency]],currency!$A$2:$B$10,2,FALSE)</f>
        <v>2.4</v>
      </c>
      <c r="Z3877" t="str">
        <f>VLOOKUP(C3877,country!A:B,2,FALSE)</f>
        <v>India</v>
      </c>
      <c r="AA3877">
        <f t="shared" si="60"/>
        <v>2</v>
      </c>
    </row>
    <row r="3878" spans="1:27" ht="15.75" customHeight="1" x14ac:dyDescent="0.25">
      <c r="A3878">
        <v>18231755</v>
      </c>
      <c r="B3878" t="s">
        <v>8402</v>
      </c>
      <c r="C3878">
        <v>1</v>
      </c>
      <c r="D3878" t="s">
        <v>23</v>
      </c>
      <c r="E3878" t="s">
        <v>8403</v>
      </c>
      <c r="F3878" t="s">
        <v>59</v>
      </c>
      <c r="G3878" t="s">
        <v>60</v>
      </c>
      <c r="H3878">
        <v>77.081808600000002</v>
      </c>
      <c r="I3878">
        <v>28.599075899999999</v>
      </c>
      <c r="J3878" t="s">
        <v>8404</v>
      </c>
      <c r="K3878" t="s">
        <v>28</v>
      </c>
      <c r="L3878" t="s">
        <v>29</v>
      </c>
      <c r="M3878" t="s">
        <v>29</v>
      </c>
      <c r="N3878" t="s">
        <v>29</v>
      </c>
      <c r="O3878" t="s">
        <v>29</v>
      </c>
      <c r="P3878">
        <v>1</v>
      </c>
      <c r="Q3878">
        <v>1</v>
      </c>
      <c r="R3878">
        <v>200</v>
      </c>
      <c r="S3878" t="str">
        <f>IF(Table1[[#This Row],[Average_Cost_for_two]]&lt;500,"Low",IF(Table1[[#This Row],[Average_Cost_for_two]]&lt;=1500,"Medium","High"))</f>
        <v>Low</v>
      </c>
      <c r="T3878">
        <v>1</v>
      </c>
      <c r="U3878">
        <v>2011</v>
      </c>
      <c r="V3878">
        <v>4</v>
      </c>
      <c r="W3878">
        <v>19</v>
      </c>
      <c r="X3878">
        <f>IF(OR(Main!$U3878=0,
       Main!$V3878=0,
       Main!$W3878=0),
   "",
   DATE(Main!$U3878,
        Main!$V3878,
        Main!$W3878)
)</f>
        <v>40652</v>
      </c>
      <c r="Y3878">
        <f>Table1[[#This Row],[Average_Cost_for_two]]*VLOOKUP(Table1[[#This Row],[Currency]],currency!$A$2:$B$10,2,FALSE)</f>
        <v>2.4</v>
      </c>
      <c r="Z3878" t="str">
        <f>VLOOKUP(C3878,country!A:B,2,FALSE)</f>
        <v>India</v>
      </c>
      <c r="AA3878">
        <f t="shared" si="60"/>
        <v>2</v>
      </c>
    </row>
    <row r="3879" spans="1:27" ht="15.75" customHeight="1" x14ac:dyDescent="0.25">
      <c r="A3879">
        <v>306749</v>
      </c>
      <c r="B3879" t="s">
        <v>8405</v>
      </c>
      <c r="C3879">
        <v>1</v>
      </c>
      <c r="D3879" t="s">
        <v>23</v>
      </c>
      <c r="E3879" t="s">
        <v>8406</v>
      </c>
      <c r="F3879" t="s">
        <v>59</v>
      </c>
      <c r="G3879" t="s">
        <v>60</v>
      </c>
      <c r="H3879">
        <v>77.090942699999999</v>
      </c>
      <c r="I3879">
        <v>28.583969</v>
      </c>
      <c r="J3879" t="s">
        <v>523</v>
      </c>
      <c r="K3879" t="s">
        <v>28</v>
      </c>
      <c r="L3879" t="s">
        <v>29</v>
      </c>
      <c r="M3879" t="s">
        <v>29</v>
      </c>
      <c r="N3879" t="s">
        <v>29</v>
      </c>
      <c r="O3879" t="s">
        <v>29</v>
      </c>
      <c r="P3879">
        <v>1</v>
      </c>
      <c r="Q3879">
        <v>3</v>
      </c>
      <c r="R3879">
        <v>200</v>
      </c>
      <c r="S3879" t="str">
        <f>IF(Table1[[#This Row],[Average_Cost_for_two]]&lt;500,"Low",IF(Table1[[#This Row],[Average_Cost_for_two]]&lt;=1500,"Medium","High"))</f>
        <v>Low</v>
      </c>
      <c r="T3879">
        <v>1</v>
      </c>
      <c r="U3879">
        <v>2016</v>
      </c>
      <c r="V3879">
        <v>4</v>
      </c>
      <c r="W3879">
        <v>3</v>
      </c>
      <c r="X3879">
        <f>IF(OR(Main!$U3879=0,
       Main!$V3879=0,
       Main!$W3879=0),
   "",
   DATE(Main!$U3879,
        Main!$V3879,
        Main!$W3879)
)</f>
        <v>42463</v>
      </c>
      <c r="Y3879">
        <f>Table1[[#This Row],[Average_Cost_for_two]]*VLOOKUP(Table1[[#This Row],[Currency]],currency!$A$2:$B$10,2,FALSE)</f>
        <v>2.4</v>
      </c>
      <c r="Z3879" t="str">
        <f>VLOOKUP(C3879,country!A:B,2,FALSE)</f>
        <v>India</v>
      </c>
      <c r="AA3879">
        <f t="shared" si="60"/>
        <v>2</v>
      </c>
    </row>
    <row r="3880" spans="1:27" ht="15.75" customHeight="1" x14ac:dyDescent="0.25">
      <c r="A3880">
        <v>300344</v>
      </c>
      <c r="B3880" t="s">
        <v>8407</v>
      </c>
      <c r="C3880">
        <v>1</v>
      </c>
      <c r="D3880" t="s">
        <v>23</v>
      </c>
      <c r="E3880" t="s">
        <v>8408</v>
      </c>
      <c r="F3880" t="s">
        <v>2939</v>
      </c>
      <c r="G3880" t="s">
        <v>2940</v>
      </c>
      <c r="H3880">
        <v>77.101669439999995</v>
      </c>
      <c r="I3880">
        <v>28.668436109999998</v>
      </c>
      <c r="J3880" t="s">
        <v>523</v>
      </c>
      <c r="K3880" t="s">
        <v>28</v>
      </c>
      <c r="L3880" t="s">
        <v>29</v>
      </c>
      <c r="M3880" t="s">
        <v>29</v>
      </c>
      <c r="N3880" t="s">
        <v>29</v>
      </c>
      <c r="O3880" t="s">
        <v>29</v>
      </c>
      <c r="P3880">
        <v>1</v>
      </c>
      <c r="Q3880">
        <v>36</v>
      </c>
      <c r="R3880">
        <v>200</v>
      </c>
      <c r="S3880" t="str">
        <f>IF(Table1[[#This Row],[Average_Cost_for_two]]&lt;500,"Low",IF(Table1[[#This Row],[Average_Cost_for_two]]&lt;=1500,"Medium","High"))</f>
        <v>Low</v>
      </c>
      <c r="T3880">
        <v>2.7</v>
      </c>
      <c r="U3880">
        <v>2012</v>
      </c>
      <c r="V3880">
        <v>4</v>
      </c>
      <c r="W3880">
        <v>16</v>
      </c>
      <c r="X3880">
        <f>IF(OR(Main!$U3880=0,
       Main!$V3880=0,
       Main!$W3880=0),
   "",
   DATE(Main!$U3880,
        Main!$V3880,
        Main!$W3880)
)</f>
        <v>41015</v>
      </c>
      <c r="Y3880">
        <f>Table1[[#This Row],[Average_Cost_for_two]]*VLOOKUP(Table1[[#This Row],[Currency]],currency!$A$2:$B$10,2,FALSE)</f>
        <v>2.4</v>
      </c>
      <c r="Z3880" t="str">
        <f>VLOOKUP(C3880,country!A:B,2,FALSE)</f>
        <v>India</v>
      </c>
      <c r="AA3880">
        <f t="shared" si="60"/>
        <v>2</v>
      </c>
    </row>
    <row r="3881" spans="1:27" ht="15.75" customHeight="1" x14ac:dyDescent="0.25">
      <c r="A3881">
        <v>311957</v>
      </c>
      <c r="B3881" t="s">
        <v>8409</v>
      </c>
      <c r="C3881">
        <v>1</v>
      </c>
      <c r="D3881" t="s">
        <v>23</v>
      </c>
      <c r="E3881" t="s">
        <v>8410</v>
      </c>
      <c r="F3881" t="s">
        <v>2939</v>
      </c>
      <c r="G3881" t="s">
        <v>2940</v>
      </c>
      <c r="H3881">
        <v>77.083801030000004</v>
      </c>
      <c r="I3881">
        <v>28.669883309999999</v>
      </c>
      <c r="J3881" t="s">
        <v>556</v>
      </c>
      <c r="K3881" t="s">
        <v>28</v>
      </c>
      <c r="L3881" t="s">
        <v>29</v>
      </c>
      <c r="M3881" t="s">
        <v>36</v>
      </c>
      <c r="N3881" t="s">
        <v>29</v>
      </c>
      <c r="O3881" t="s">
        <v>29</v>
      </c>
      <c r="P3881">
        <v>1</v>
      </c>
      <c r="Q3881">
        <v>65</v>
      </c>
      <c r="R3881">
        <v>200</v>
      </c>
      <c r="S3881" t="str">
        <f>IF(Table1[[#This Row],[Average_Cost_for_two]]&lt;500,"Low",IF(Table1[[#This Row],[Average_Cost_for_two]]&lt;=1500,"Medium","High"))</f>
        <v>Low</v>
      </c>
      <c r="T3881">
        <v>3.4</v>
      </c>
      <c r="U3881">
        <v>2016</v>
      </c>
      <c r="V3881">
        <v>4</v>
      </c>
      <c r="W3881">
        <v>9</v>
      </c>
      <c r="X3881">
        <f>IF(OR(Main!$U3881=0,
       Main!$V3881=0,
       Main!$W3881=0),
   "",
   DATE(Main!$U3881,
        Main!$V3881,
        Main!$W3881)
)</f>
        <v>42469</v>
      </c>
      <c r="Y3881">
        <f>Table1[[#This Row],[Average_Cost_for_two]]*VLOOKUP(Table1[[#This Row],[Currency]],currency!$A$2:$B$10,2,FALSE)</f>
        <v>2.4</v>
      </c>
      <c r="Z3881" t="str">
        <f>VLOOKUP(C3881,country!A:B,2,FALSE)</f>
        <v>India</v>
      </c>
      <c r="AA3881">
        <f t="shared" si="60"/>
        <v>2</v>
      </c>
    </row>
    <row r="3882" spans="1:27" ht="15.75" customHeight="1" x14ac:dyDescent="0.25">
      <c r="A3882">
        <v>18451573</v>
      </c>
      <c r="B3882" t="s">
        <v>1157</v>
      </c>
      <c r="C3882">
        <v>1</v>
      </c>
      <c r="D3882" t="s">
        <v>23</v>
      </c>
      <c r="E3882" t="s">
        <v>8411</v>
      </c>
      <c r="F3882" t="s">
        <v>114</v>
      </c>
      <c r="G3882" t="s">
        <v>115</v>
      </c>
      <c r="H3882">
        <v>77.140198699999999</v>
      </c>
      <c r="I3882">
        <v>28.7132994</v>
      </c>
      <c r="J3882" t="s">
        <v>1159</v>
      </c>
      <c r="K3882" t="s">
        <v>28</v>
      </c>
      <c r="L3882" t="s">
        <v>29</v>
      </c>
      <c r="M3882" t="s">
        <v>29</v>
      </c>
      <c r="N3882" t="s">
        <v>29</v>
      </c>
      <c r="O3882" t="s">
        <v>29</v>
      </c>
      <c r="P3882">
        <v>1</v>
      </c>
      <c r="Q3882">
        <v>2</v>
      </c>
      <c r="R3882">
        <v>200</v>
      </c>
      <c r="S3882" t="str">
        <f>IF(Table1[[#This Row],[Average_Cost_for_two]]&lt;500,"Low",IF(Table1[[#This Row],[Average_Cost_for_two]]&lt;=1500,"Medium","High"))</f>
        <v>Low</v>
      </c>
      <c r="T3882">
        <v>1</v>
      </c>
      <c r="U3882">
        <v>2014</v>
      </c>
      <c r="V3882">
        <v>4</v>
      </c>
      <c r="W3882">
        <v>2</v>
      </c>
      <c r="X3882">
        <f>IF(OR(Main!$U3882=0,
       Main!$V3882=0,
       Main!$W3882=0),
   "",
   DATE(Main!$U3882,
        Main!$V3882,
        Main!$W3882)
)</f>
        <v>41731</v>
      </c>
      <c r="Y3882">
        <f>Table1[[#This Row],[Average_Cost_for_two]]*VLOOKUP(Table1[[#This Row],[Currency]],currency!$A$2:$B$10,2,FALSE)</f>
        <v>2.4</v>
      </c>
      <c r="Z3882" t="str">
        <f>VLOOKUP(C3882,country!A:B,2,FALSE)</f>
        <v>India</v>
      </c>
      <c r="AA3882">
        <f t="shared" si="60"/>
        <v>2</v>
      </c>
    </row>
    <row r="3883" spans="1:27" ht="15.75" customHeight="1" x14ac:dyDescent="0.25">
      <c r="A3883">
        <v>8216</v>
      </c>
      <c r="B3883" t="s">
        <v>8412</v>
      </c>
      <c r="C3883">
        <v>1</v>
      </c>
      <c r="D3883" t="s">
        <v>23</v>
      </c>
      <c r="E3883" t="s">
        <v>8413</v>
      </c>
      <c r="F3883" t="s">
        <v>1917</v>
      </c>
      <c r="G3883" t="s">
        <v>1918</v>
      </c>
      <c r="H3883">
        <v>77.194961109999994</v>
      </c>
      <c r="I3883">
        <v>28.56383056</v>
      </c>
      <c r="J3883" t="s">
        <v>523</v>
      </c>
      <c r="K3883" t="s">
        <v>28</v>
      </c>
      <c r="L3883" t="s">
        <v>29</v>
      </c>
      <c r="M3883" t="s">
        <v>29</v>
      </c>
      <c r="N3883" t="s">
        <v>29</v>
      </c>
      <c r="O3883" t="s">
        <v>29</v>
      </c>
      <c r="P3883">
        <v>1</v>
      </c>
      <c r="Q3883">
        <v>34</v>
      </c>
      <c r="R3883">
        <v>200</v>
      </c>
      <c r="S3883" t="str">
        <f>IF(Table1[[#This Row],[Average_Cost_for_two]]&lt;500,"Low",IF(Table1[[#This Row],[Average_Cost_for_two]]&lt;=1500,"Medium","High"))</f>
        <v>Low</v>
      </c>
      <c r="T3883">
        <v>3.3</v>
      </c>
      <c r="U3883">
        <v>2017</v>
      </c>
      <c r="V3883">
        <v>4</v>
      </c>
      <c r="W3883">
        <v>15</v>
      </c>
      <c r="X3883">
        <f>IF(OR(Main!$U3883=0,
       Main!$V3883=0,
       Main!$W3883=0),
   "",
   DATE(Main!$U3883,
        Main!$V3883,
        Main!$W3883)
)</f>
        <v>42840</v>
      </c>
      <c r="Y3883">
        <f>Table1[[#This Row],[Average_Cost_for_two]]*VLOOKUP(Table1[[#This Row],[Currency]],currency!$A$2:$B$10,2,FALSE)</f>
        <v>2.4</v>
      </c>
      <c r="Z3883" t="str">
        <f>VLOOKUP(C3883,country!A:B,2,FALSE)</f>
        <v>India</v>
      </c>
      <c r="AA3883">
        <f t="shared" si="60"/>
        <v>2</v>
      </c>
    </row>
    <row r="3884" spans="1:27" ht="15.75" customHeight="1" x14ac:dyDescent="0.25">
      <c r="A3884">
        <v>18472439</v>
      </c>
      <c r="B3884" t="s">
        <v>8414</v>
      </c>
      <c r="C3884">
        <v>1</v>
      </c>
      <c r="D3884" t="s">
        <v>23</v>
      </c>
      <c r="E3884" t="s">
        <v>8415</v>
      </c>
      <c r="F3884" t="s">
        <v>205</v>
      </c>
      <c r="G3884" t="s">
        <v>206</v>
      </c>
      <c r="H3884">
        <v>0</v>
      </c>
      <c r="I3884">
        <v>0</v>
      </c>
      <c r="J3884" t="s">
        <v>570</v>
      </c>
      <c r="K3884" t="s">
        <v>28</v>
      </c>
      <c r="L3884" t="s">
        <v>29</v>
      </c>
      <c r="M3884" t="s">
        <v>29</v>
      </c>
      <c r="N3884" t="s">
        <v>29</v>
      </c>
      <c r="O3884" t="s">
        <v>29</v>
      </c>
      <c r="P3884">
        <v>1</v>
      </c>
      <c r="Q3884">
        <v>3</v>
      </c>
      <c r="R3884">
        <v>200</v>
      </c>
      <c r="S3884" t="str">
        <f>IF(Table1[[#This Row],[Average_Cost_for_two]]&lt;500,"Low",IF(Table1[[#This Row],[Average_Cost_for_two]]&lt;=1500,"Medium","High"))</f>
        <v>Low</v>
      </c>
      <c r="T3884">
        <v>1</v>
      </c>
      <c r="U3884">
        <v>2010</v>
      </c>
      <c r="V3884">
        <v>4</v>
      </c>
      <c r="W3884">
        <v>16</v>
      </c>
      <c r="X3884">
        <f>IF(OR(Main!$U3884=0,
       Main!$V3884=0,
       Main!$W3884=0),
   "",
   DATE(Main!$U3884,
        Main!$V3884,
        Main!$W3884)
)</f>
        <v>40284</v>
      </c>
      <c r="Y3884">
        <f>Table1[[#This Row],[Average_Cost_for_two]]*VLOOKUP(Table1[[#This Row],[Currency]],currency!$A$2:$B$10,2,FALSE)</f>
        <v>2.4</v>
      </c>
      <c r="Z3884" t="str">
        <f>VLOOKUP(C3884,country!A:B,2,FALSE)</f>
        <v>India</v>
      </c>
      <c r="AA3884">
        <f t="shared" si="60"/>
        <v>2</v>
      </c>
    </row>
    <row r="3885" spans="1:27" ht="15.75" customHeight="1" x14ac:dyDescent="0.25">
      <c r="A3885">
        <v>18438426</v>
      </c>
      <c r="B3885" t="s">
        <v>8416</v>
      </c>
      <c r="C3885">
        <v>1</v>
      </c>
      <c r="D3885" t="s">
        <v>23</v>
      </c>
      <c r="E3885" t="s">
        <v>8417</v>
      </c>
      <c r="F3885" t="s">
        <v>897</v>
      </c>
      <c r="G3885" t="s">
        <v>898</v>
      </c>
      <c r="H3885">
        <v>77.286031899999998</v>
      </c>
      <c r="I3885">
        <v>28.6820472</v>
      </c>
      <c r="J3885" t="s">
        <v>556</v>
      </c>
      <c r="K3885" t="s">
        <v>28</v>
      </c>
      <c r="L3885" t="s">
        <v>29</v>
      </c>
      <c r="M3885" t="s">
        <v>29</v>
      </c>
      <c r="N3885" t="s">
        <v>29</v>
      </c>
      <c r="O3885" t="s">
        <v>29</v>
      </c>
      <c r="P3885">
        <v>1</v>
      </c>
      <c r="Q3885">
        <v>1</v>
      </c>
      <c r="R3885">
        <v>200</v>
      </c>
      <c r="S3885" t="str">
        <f>IF(Table1[[#This Row],[Average_Cost_for_two]]&lt;500,"Low",IF(Table1[[#This Row],[Average_Cost_for_two]]&lt;=1500,"Medium","High"))</f>
        <v>Low</v>
      </c>
      <c r="T3885">
        <v>1</v>
      </c>
      <c r="U3885">
        <v>2013</v>
      </c>
      <c r="V3885">
        <v>4</v>
      </c>
      <c r="W3885">
        <v>7</v>
      </c>
      <c r="X3885">
        <f>IF(OR(Main!$U3885=0,
       Main!$V3885=0,
       Main!$W3885=0),
   "",
   DATE(Main!$U3885,
        Main!$V3885,
        Main!$W3885)
)</f>
        <v>41371</v>
      </c>
      <c r="Y3885">
        <f>Table1[[#This Row],[Average_Cost_for_two]]*VLOOKUP(Table1[[#This Row],[Currency]],currency!$A$2:$B$10,2,FALSE)</f>
        <v>2.4</v>
      </c>
      <c r="Z3885" t="str">
        <f>VLOOKUP(C3885,country!A:B,2,FALSE)</f>
        <v>India</v>
      </c>
      <c r="AA3885">
        <f t="shared" si="60"/>
        <v>2</v>
      </c>
    </row>
    <row r="3886" spans="1:27" ht="15.75" customHeight="1" x14ac:dyDescent="0.25">
      <c r="A3886">
        <v>302427</v>
      </c>
      <c r="B3886" t="s">
        <v>8418</v>
      </c>
      <c r="C3886">
        <v>1</v>
      </c>
      <c r="D3886" t="s">
        <v>23</v>
      </c>
      <c r="E3886" t="s">
        <v>8419</v>
      </c>
      <c r="F3886" t="s">
        <v>897</v>
      </c>
      <c r="G3886" t="s">
        <v>898</v>
      </c>
      <c r="H3886">
        <v>77.272706999999997</v>
      </c>
      <c r="I3886">
        <v>28.689512700000002</v>
      </c>
      <c r="J3886" t="s">
        <v>720</v>
      </c>
      <c r="K3886" t="s">
        <v>28</v>
      </c>
      <c r="L3886" t="s">
        <v>29</v>
      </c>
      <c r="M3886" t="s">
        <v>29</v>
      </c>
      <c r="N3886" t="s">
        <v>29</v>
      </c>
      <c r="O3886" t="s">
        <v>29</v>
      </c>
      <c r="P3886">
        <v>1</v>
      </c>
      <c r="Q3886">
        <v>2</v>
      </c>
      <c r="R3886">
        <v>200</v>
      </c>
      <c r="S3886" t="str">
        <f>IF(Table1[[#This Row],[Average_Cost_for_two]]&lt;500,"Low",IF(Table1[[#This Row],[Average_Cost_for_two]]&lt;=1500,"Medium","High"))</f>
        <v>Low</v>
      </c>
      <c r="T3886">
        <v>1</v>
      </c>
      <c r="U3886">
        <v>2012</v>
      </c>
      <c r="V3886">
        <v>4</v>
      </c>
      <c r="W3886">
        <v>1</v>
      </c>
      <c r="X3886">
        <f>IF(OR(Main!$U3886=0,
       Main!$V3886=0,
       Main!$W3886=0),
   "",
   DATE(Main!$U3886,
        Main!$V3886,
        Main!$W3886)
)</f>
        <v>41000</v>
      </c>
      <c r="Y3886">
        <f>Table1[[#This Row],[Average_Cost_for_two]]*VLOOKUP(Table1[[#This Row],[Currency]],currency!$A$2:$B$10,2,FALSE)</f>
        <v>2.4</v>
      </c>
      <c r="Z3886" t="str">
        <f>VLOOKUP(C3886,country!A:B,2,FALSE)</f>
        <v>India</v>
      </c>
      <c r="AA3886">
        <f t="shared" si="60"/>
        <v>2</v>
      </c>
    </row>
    <row r="3887" spans="1:27" ht="15.75" customHeight="1" x14ac:dyDescent="0.25">
      <c r="A3887">
        <v>18014115</v>
      </c>
      <c r="B3887" t="s">
        <v>8420</v>
      </c>
      <c r="C3887">
        <v>1</v>
      </c>
      <c r="D3887" t="s">
        <v>23</v>
      </c>
      <c r="E3887" t="s">
        <v>8421</v>
      </c>
      <c r="F3887" t="s">
        <v>236</v>
      </c>
      <c r="G3887" t="s">
        <v>235</v>
      </c>
      <c r="H3887">
        <v>77.159076499999998</v>
      </c>
      <c r="I3887">
        <v>28.7163553</v>
      </c>
      <c r="J3887" t="s">
        <v>567</v>
      </c>
      <c r="K3887" t="s">
        <v>28</v>
      </c>
      <c r="L3887" t="s">
        <v>29</v>
      </c>
      <c r="M3887" t="s">
        <v>29</v>
      </c>
      <c r="N3887" t="s">
        <v>29</v>
      </c>
      <c r="O3887" t="s">
        <v>29</v>
      </c>
      <c r="P3887">
        <v>1</v>
      </c>
      <c r="Q3887">
        <v>2</v>
      </c>
      <c r="R3887">
        <v>200</v>
      </c>
      <c r="S3887" t="str">
        <f>IF(Table1[[#This Row],[Average_Cost_for_two]]&lt;500,"Low",IF(Table1[[#This Row],[Average_Cost_for_two]]&lt;=1500,"Medium","High"))</f>
        <v>Low</v>
      </c>
      <c r="T3887">
        <v>1</v>
      </c>
      <c r="U3887">
        <v>2012</v>
      </c>
      <c r="V3887">
        <v>4</v>
      </c>
      <c r="W3887">
        <v>26</v>
      </c>
      <c r="X3887">
        <f>IF(OR(Main!$U3887=0,
       Main!$V3887=0,
       Main!$W3887=0),
   "",
   DATE(Main!$U3887,
        Main!$V3887,
        Main!$W3887)
)</f>
        <v>41025</v>
      </c>
      <c r="Y3887">
        <f>Table1[[#This Row],[Average_Cost_for_two]]*VLOOKUP(Table1[[#This Row],[Currency]],currency!$A$2:$B$10,2,FALSE)</f>
        <v>2.4</v>
      </c>
      <c r="Z3887" t="str">
        <f>VLOOKUP(C3887,country!A:B,2,FALSE)</f>
        <v>India</v>
      </c>
      <c r="AA3887">
        <f t="shared" si="60"/>
        <v>2</v>
      </c>
    </row>
    <row r="3888" spans="1:27" ht="15.75" customHeight="1" x14ac:dyDescent="0.25">
      <c r="A3888">
        <v>18306543</v>
      </c>
      <c r="B3888" t="s">
        <v>1097</v>
      </c>
      <c r="C3888">
        <v>1</v>
      </c>
      <c r="D3888" t="s">
        <v>23</v>
      </c>
      <c r="E3888" t="s">
        <v>8422</v>
      </c>
      <c r="F3888" t="s">
        <v>1162</v>
      </c>
      <c r="G3888" t="s">
        <v>1163</v>
      </c>
      <c r="H3888">
        <v>77.033466300000001</v>
      </c>
      <c r="I3888">
        <v>28.619107499999998</v>
      </c>
      <c r="J3888" t="s">
        <v>523</v>
      </c>
      <c r="K3888" t="s">
        <v>28</v>
      </c>
      <c r="L3888" t="s">
        <v>29</v>
      </c>
      <c r="M3888" t="s">
        <v>36</v>
      </c>
      <c r="N3888" t="s">
        <v>29</v>
      </c>
      <c r="O3888" t="s">
        <v>29</v>
      </c>
      <c r="P3888">
        <v>1</v>
      </c>
      <c r="Q3888">
        <v>5</v>
      </c>
      <c r="R3888">
        <v>200</v>
      </c>
      <c r="S3888" t="str">
        <f>IF(Table1[[#This Row],[Average_Cost_for_two]]&lt;500,"Low",IF(Table1[[#This Row],[Average_Cost_for_two]]&lt;=1500,"Medium","High"))</f>
        <v>Low</v>
      </c>
      <c r="T3888">
        <v>3.1</v>
      </c>
      <c r="U3888">
        <v>2015</v>
      </c>
      <c r="V3888">
        <v>4</v>
      </c>
      <c r="W3888">
        <v>27</v>
      </c>
      <c r="X3888">
        <f>IF(OR(Main!$U3888=0,
       Main!$V3888=0,
       Main!$W3888=0),
   "",
   DATE(Main!$U3888,
        Main!$V3888,
        Main!$W3888)
)</f>
        <v>42121</v>
      </c>
      <c r="Y3888">
        <f>Table1[[#This Row],[Average_Cost_for_two]]*VLOOKUP(Table1[[#This Row],[Currency]],currency!$A$2:$B$10,2,FALSE)</f>
        <v>2.4</v>
      </c>
      <c r="Z3888" t="str">
        <f>VLOOKUP(C3888,country!A:B,2,FALSE)</f>
        <v>India</v>
      </c>
      <c r="AA3888">
        <f t="shared" si="60"/>
        <v>2</v>
      </c>
    </row>
    <row r="3889" spans="1:27" ht="15.75" customHeight="1" x14ac:dyDescent="0.25">
      <c r="A3889">
        <v>300262</v>
      </c>
      <c r="B3889" t="s">
        <v>8423</v>
      </c>
      <c r="C3889">
        <v>1</v>
      </c>
      <c r="D3889" t="s">
        <v>23</v>
      </c>
      <c r="E3889" t="s">
        <v>8424</v>
      </c>
      <c r="F3889" t="s">
        <v>718</v>
      </c>
      <c r="G3889" t="s">
        <v>719</v>
      </c>
      <c r="H3889">
        <v>77.164191669999994</v>
      </c>
      <c r="I3889">
        <v>28.557616670000002</v>
      </c>
      <c r="J3889" t="s">
        <v>523</v>
      </c>
      <c r="K3889" t="s">
        <v>28</v>
      </c>
      <c r="L3889" t="s">
        <v>29</v>
      </c>
      <c r="M3889" t="s">
        <v>29</v>
      </c>
      <c r="N3889" t="s">
        <v>29</v>
      </c>
      <c r="O3889" t="s">
        <v>29</v>
      </c>
      <c r="P3889">
        <v>1</v>
      </c>
      <c r="Q3889">
        <v>40</v>
      </c>
      <c r="R3889">
        <v>200</v>
      </c>
      <c r="S3889" t="str">
        <f>IF(Table1[[#This Row],[Average_Cost_for_two]]&lt;500,"Low",IF(Table1[[#This Row],[Average_Cost_for_two]]&lt;=1500,"Medium","High"))</f>
        <v>Low</v>
      </c>
      <c r="T3889">
        <v>3.3</v>
      </c>
      <c r="U3889">
        <v>2011</v>
      </c>
      <c r="V3889">
        <v>4</v>
      </c>
      <c r="W3889">
        <v>13</v>
      </c>
      <c r="X3889">
        <f>IF(OR(Main!$U3889=0,
       Main!$V3889=0,
       Main!$W3889=0),
   "",
   DATE(Main!$U3889,
        Main!$V3889,
        Main!$W3889)
)</f>
        <v>40646</v>
      </c>
      <c r="Y3889">
        <f>Table1[[#This Row],[Average_Cost_for_two]]*VLOOKUP(Table1[[#This Row],[Currency]],currency!$A$2:$B$10,2,FALSE)</f>
        <v>2.4</v>
      </c>
      <c r="Z3889" t="str">
        <f>VLOOKUP(C3889,country!A:B,2,FALSE)</f>
        <v>India</v>
      </c>
      <c r="AA3889">
        <f t="shared" si="60"/>
        <v>2</v>
      </c>
    </row>
    <row r="3890" spans="1:27" ht="15.75" customHeight="1" x14ac:dyDescent="0.25">
      <c r="A3890">
        <v>300178</v>
      </c>
      <c r="B3890" t="s">
        <v>8425</v>
      </c>
      <c r="C3890">
        <v>1</v>
      </c>
      <c r="D3890" t="s">
        <v>23</v>
      </c>
      <c r="E3890" t="s">
        <v>8426</v>
      </c>
      <c r="F3890" t="s">
        <v>327</v>
      </c>
      <c r="G3890" t="s">
        <v>328</v>
      </c>
      <c r="H3890">
        <v>77.223580299999995</v>
      </c>
      <c r="I3890">
        <v>28.6566622</v>
      </c>
      <c r="J3890" t="s">
        <v>797</v>
      </c>
      <c r="K3890" t="s">
        <v>28</v>
      </c>
      <c r="L3890" t="s">
        <v>29</v>
      </c>
      <c r="M3890" t="s">
        <v>29</v>
      </c>
      <c r="N3890" t="s">
        <v>29</v>
      </c>
      <c r="O3890" t="s">
        <v>29</v>
      </c>
      <c r="P3890">
        <v>1</v>
      </c>
      <c r="Q3890">
        <v>382</v>
      </c>
      <c r="R3890">
        <v>200</v>
      </c>
      <c r="S3890" t="str">
        <f>IF(Table1[[#This Row],[Average_Cost_for_two]]&lt;500,"Low",IF(Table1[[#This Row],[Average_Cost_for_two]]&lt;=1500,"Medium","High"))</f>
        <v>Low</v>
      </c>
      <c r="T3890">
        <v>4.2</v>
      </c>
      <c r="U3890">
        <v>2014</v>
      </c>
      <c r="V3890">
        <v>3</v>
      </c>
      <c r="W3890">
        <v>23</v>
      </c>
      <c r="X3890">
        <f>IF(OR(Main!$U3890=0,
       Main!$V3890=0,
       Main!$W3890=0),
   "",
   DATE(Main!$U3890,
        Main!$V3890,
        Main!$W3890)
)</f>
        <v>41721</v>
      </c>
      <c r="Y3890">
        <f>Table1[[#This Row],[Average_Cost_for_two]]*VLOOKUP(Table1[[#This Row],[Currency]],currency!$A$2:$B$10,2,FALSE)</f>
        <v>2.4</v>
      </c>
      <c r="Z3890" t="str">
        <f>VLOOKUP(C3890,country!A:B,2,FALSE)</f>
        <v>India</v>
      </c>
      <c r="AA3890">
        <f t="shared" si="60"/>
        <v>1</v>
      </c>
    </row>
    <row r="3891" spans="1:27" ht="15.75" customHeight="1" x14ac:dyDescent="0.25">
      <c r="A3891">
        <v>9476</v>
      </c>
      <c r="B3891" t="s">
        <v>8427</v>
      </c>
      <c r="C3891">
        <v>1</v>
      </c>
      <c r="D3891" t="s">
        <v>23</v>
      </c>
      <c r="E3891" t="s">
        <v>2292</v>
      </c>
      <c r="F3891" t="s">
        <v>2291</v>
      </c>
      <c r="G3891" t="s">
        <v>2292</v>
      </c>
      <c r="H3891">
        <v>77.268536499999996</v>
      </c>
      <c r="I3891">
        <v>28.56132406</v>
      </c>
      <c r="J3891" t="s">
        <v>523</v>
      </c>
      <c r="K3891" t="s">
        <v>28</v>
      </c>
      <c r="L3891" t="s">
        <v>29</v>
      </c>
      <c r="M3891" t="s">
        <v>29</v>
      </c>
      <c r="N3891" t="s">
        <v>29</v>
      </c>
      <c r="O3891" t="s">
        <v>29</v>
      </c>
      <c r="P3891">
        <v>1</v>
      </c>
      <c r="Q3891">
        <v>16</v>
      </c>
      <c r="R3891">
        <v>200</v>
      </c>
      <c r="S3891" t="str">
        <f>IF(Table1[[#This Row],[Average_Cost_for_two]]&lt;500,"Low",IF(Table1[[#This Row],[Average_Cost_for_two]]&lt;=1500,"Medium","High"))</f>
        <v>Low</v>
      </c>
      <c r="T3891">
        <v>2.8</v>
      </c>
      <c r="U3891">
        <v>2011</v>
      </c>
      <c r="V3891">
        <v>3</v>
      </c>
      <c r="W3891">
        <v>5</v>
      </c>
      <c r="X3891">
        <f>IF(OR(Main!$U3891=0,
       Main!$V3891=0,
       Main!$W3891=0),
   "",
   DATE(Main!$U3891,
        Main!$V3891,
        Main!$W3891)
)</f>
        <v>40607</v>
      </c>
      <c r="Y3891">
        <f>Table1[[#This Row],[Average_Cost_for_two]]*VLOOKUP(Table1[[#This Row],[Currency]],currency!$A$2:$B$10,2,FALSE)</f>
        <v>2.4</v>
      </c>
      <c r="Z3891" t="str">
        <f>VLOOKUP(C3891,country!A:B,2,FALSE)</f>
        <v>India</v>
      </c>
      <c r="AA3891">
        <f t="shared" si="60"/>
        <v>1</v>
      </c>
    </row>
    <row r="3892" spans="1:27" ht="15.75" customHeight="1" x14ac:dyDescent="0.25">
      <c r="A3892">
        <v>18419886</v>
      </c>
      <c r="B3892" t="s">
        <v>8428</v>
      </c>
      <c r="C3892">
        <v>1</v>
      </c>
      <c r="D3892" t="s">
        <v>23</v>
      </c>
      <c r="E3892" t="s">
        <v>8429</v>
      </c>
      <c r="F3892" t="s">
        <v>71</v>
      </c>
      <c r="G3892" t="s">
        <v>72</v>
      </c>
      <c r="H3892">
        <v>77.225830799999997</v>
      </c>
      <c r="I3892">
        <v>28.573224400000001</v>
      </c>
      <c r="J3892" t="s">
        <v>570</v>
      </c>
      <c r="K3892" t="s">
        <v>28</v>
      </c>
      <c r="L3892" t="s">
        <v>29</v>
      </c>
      <c r="M3892" t="s">
        <v>29</v>
      </c>
      <c r="N3892" t="s">
        <v>29</v>
      </c>
      <c r="O3892" t="s">
        <v>29</v>
      </c>
      <c r="P3892">
        <v>1</v>
      </c>
      <c r="Q3892">
        <v>2</v>
      </c>
      <c r="R3892">
        <v>200</v>
      </c>
      <c r="S3892" t="str">
        <f>IF(Table1[[#This Row],[Average_Cost_for_two]]&lt;500,"Low",IF(Table1[[#This Row],[Average_Cost_for_two]]&lt;=1500,"Medium","High"))</f>
        <v>Low</v>
      </c>
      <c r="T3892">
        <v>1</v>
      </c>
      <c r="U3892">
        <v>2015</v>
      </c>
      <c r="V3892">
        <v>3</v>
      </c>
      <c r="W3892">
        <v>28</v>
      </c>
      <c r="X3892">
        <f>IF(OR(Main!$U3892=0,
       Main!$V3892=0,
       Main!$W3892=0),
   "",
   DATE(Main!$U3892,
        Main!$V3892,
        Main!$W3892)
)</f>
        <v>42091</v>
      </c>
      <c r="Y3892">
        <f>Table1[[#This Row],[Average_Cost_for_two]]*VLOOKUP(Table1[[#This Row],[Currency]],currency!$A$2:$B$10,2,FALSE)</f>
        <v>2.4</v>
      </c>
      <c r="Z3892" t="str">
        <f>VLOOKUP(C3892,country!A:B,2,FALSE)</f>
        <v>India</v>
      </c>
      <c r="AA3892">
        <f t="shared" si="60"/>
        <v>1</v>
      </c>
    </row>
    <row r="3893" spans="1:27" ht="15.75" customHeight="1" x14ac:dyDescent="0.25">
      <c r="A3893">
        <v>301498</v>
      </c>
      <c r="B3893" t="s">
        <v>8430</v>
      </c>
      <c r="C3893">
        <v>1</v>
      </c>
      <c r="D3893" t="s">
        <v>23</v>
      </c>
      <c r="E3893" t="s">
        <v>8431</v>
      </c>
      <c r="F3893" t="s">
        <v>75</v>
      </c>
      <c r="G3893" t="s">
        <v>76</v>
      </c>
      <c r="H3893">
        <v>77.320372199999994</v>
      </c>
      <c r="I3893">
        <v>28.6817639</v>
      </c>
      <c r="J3893" t="s">
        <v>877</v>
      </c>
      <c r="K3893" t="s">
        <v>28</v>
      </c>
      <c r="L3893" t="s">
        <v>29</v>
      </c>
      <c r="M3893" t="s">
        <v>29</v>
      </c>
      <c r="N3893" t="s">
        <v>29</v>
      </c>
      <c r="O3893" t="s">
        <v>29</v>
      </c>
      <c r="P3893">
        <v>1</v>
      </c>
      <c r="Q3893">
        <v>27</v>
      </c>
      <c r="R3893">
        <v>200</v>
      </c>
      <c r="S3893" t="str">
        <f>IF(Table1[[#This Row],[Average_Cost_for_two]]&lt;500,"Low",IF(Table1[[#This Row],[Average_Cost_for_two]]&lt;=1500,"Medium","High"))</f>
        <v>Low</v>
      </c>
      <c r="T3893">
        <v>3.3</v>
      </c>
      <c r="U3893">
        <v>2018</v>
      </c>
      <c r="V3893">
        <v>3</v>
      </c>
      <c r="W3893">
        <v>16</v>
      </c>
      <c r="X3893">
        <f>IF(OR(Main!$U3893=0,
       Main!$V3893=0,
       Main!$W3893=0),
   "",
   DATE(Main!$U3893,
        Main!$V3893,
        Main!$W3893)
)</f>
        <v>43175</v>
      </c>
      <c r="Y3893">
        <f>Table1[[#This Row],[Average_Cost_for_two]]*VLOOKUP(Table1[[#This Row],[Currency]],currency!$A$2:$B$10,2,FALSE)</f>
        <v>2.4</v>
      </c>
      <c r="Z3893" t="str">
        <f>VLOOKUP(C3893,country!A:B,2,FALSE)</f>
        <v>India</v>
      </c>
      <c r="AA3893">
        <f t="shared" si="60"/>
        <v>1</v>
      </c>
    </row>
    <row r="3894" spans="1:27" ht="15.75" customHeight="1" x14ac:dyDescent="0.25">
      <c r="A3894">
        <v>7372</v>
      </c>
      <c r="B3894" t="s">
        <v>8432</v>
      </c>
      <c r="C3894">
        <v>1</v>
      </c>
      <c r="D3894" t="s">
        <v>23</v>
      </c>
      <c r="E3894" t="s">
        <v>8130</v>
      </c>
      <c r="F3894" t="s">
        <v>904</v>
      </c>
      <c r="G3894" t="s">
        <v>905</v>
      </c>
      <c r="H3894">
        <v>77.173748099999997</v>
      </c>
      <c r="I3894">
        <v>28.644715099999999</v>
      </c>
      <c r="J3894" t="s">
        <v>706</v>
      </c>
      <c r="K3894" t="s">
        <v>28</v>
      </c>
      <c r="L3894" t="s">
        <v>29</v>
      </c>
      <c r="M3894" t="s">
        <v>29</v>
      </c>
      <c r="N3894" t="s">
        <v>29</v>
      </c>
      <c r="O3894" t="s">
        <v>29</v>
      </c>
      <c r="P3894">
        <v>1</v>
      </c>
      <c r="Q3894">
        <v>150</v>
      </c>
      <c r="R3894">
        <v>200</v>
      </c>
      <c r="S3894" t="str">
        <f>IF(Table1[[#This Row],[Average_Cost_for_two]]&lt;500,"Low",IF(Table1[[#This Row],[Average_Cost_for_two]]&lt;=1500,"Medium","High"))</f>
        <v>Low</v>
      </c>
      <c r="T3894">
        <v>4.0999999999999996</v>
      </c>
      <c r="U3894">
        <v>2011</v>
      </c>
      <c r="V3894">
        <v>3</v>
      </c>
      <c r="W3894">
        <v>10</v>
      </c>
      <c r="X3894">
        <f>IF(OR(Main!$U3894=0,
       Main!$V3894=0,
       Main!$W3894=0),
   "",
   DATE(Main!$U3894,
        Main!$V3894,
        Main!$W3894)
)</f>
        <v>40612</v>
      </c>
      <c r="Y3894">
        <f>Table1[[#This Row],[Average_Cost_for_two]]*VLOOKUP(Table1[[#This Row],[Currency]],currency!$A$2:$B$10,2,FALSE)</f>
        <v>2.4</v>
      </c>
      <c r="Z3894" t="str">
        <f>VLOOKUP(C3894,country!A:B,2,FALSE)</f>
        <v>India</v>
      </c>
      <c r="AA3894">
        <f t="shared" si="60"/>
        <v>1</v>
      </c>
    </row>
    <row r="3895" spans="1:27" ht="15.75" customHeight="1" x14ac:dyDescent="0.25">
      <c r="A3895">
        <v>18489838</v>
      </c>
      <c r="B3895" t="s">
        <v>8433</v>
      </c>
      <c r="C3895">
        <v>1</v>
      </c>
      <c r="D3895" t="s">
        <v>23</v>
      </c>
      <c r="E3895" t="s">
        <v>8434</v>
      </c>
      <c r="F3895" t="s">
        <v>300</v>
      </c>
      <c r="G3895" t="s">
        <v>301</v>
      </c>
      <c r="H3895">
        <v>0</v>
      </c>
      <c r="I3895">
        <v>0</v>
      </c>
      <c r="J3895" t="s">
        <v>3262</v>
      </c>
      <c r="K3895" t="s">
        <v>28</v>
      </c>
      <c r="L3895" t="s">
        <v>29</v>
      </c>
      <c r="M3895" t="s">
        <v>29</v>
      </c>
      <c r="N3895" t="s">
        <v>29</v>
      </c>
      <c r="O3895" t="s">
        <v>29</v>
      </c>
      <c r="P3895">
        <v>1</v>
      </c>
      <c r="Q3895">
        <v>1</v>
      </c>
      <c r="R3895">
        <v>200</v>
      </c>
      <c r="S3895" t="str">
        <f>IF(Table1[[#This Row],[Average_Cost_for_two]]&lt;500,"Low",IF(Table1[[#This Row],[Average_Cost_for_two]]&lt;=1500,"Medium","High"))</f>
        <v>Low</v>
      </c>
      <c r="T3895">
        <v>1</v>
      </c>
      <c r="U3895">
        <v>2014</v>
      </c>
      <c r="V3895">
        <v>3</v>
      </c>
      <c r="W3895">
        <v>8</v>
      </c>
      <c r="X3895">
        <f>IF(OR(Main!$U3895=0,
       Main!$V3895=0,
       Main!$W3895=0),
   "",
   DATE(Main!$U3895,
        Main!$V3895,
        Main!$W3895)
)</f>
        <v>41706</v>
      </c>
      <c r="Y3895">
        <f>Table1[[#This Row],[Average_Cost_for_two]]*VLOOKUP(Table1[[#This Row],[Currency]],currency!$A$2:$B$10,2,FALSE)</f>
        <v>2.4</v>
      </c>
      <c r="Z3895" t="str">
        <f>VLOOKUP(C3895,country!A:B,2,FALSE)</f>
        <v>India</v>
      </c>
      <c r="AA3895">
        <f t="shared" si="60"/>
        <v>1</v>
      </c>
    </row>
    <row r="3896" spans="1:27" ht="15.75" customHeight="1" x14ac:dyDescent="0.25">
      <c r="A3896">
        <v>18282015</v>
      </c>
      <c r="B3896" t="s">
        <v>1074</v>
      </c>
      <c r="C3896">
        <v>1</v>
      </c>
      <c r="D3896" t="s">
        <v>23</v>
      </c>
      <c r="E3896" t="s">
        <v>8435</v>
      </c>
      <c r="F3896" t="s">
        <v>2930</v>
      </c>
      <c r="G3896" t="s">
        <v>2931</v>
      </c>
      <c r="H3896">
        <v>77.099754399999995</v>
      </c>
      <c r="I3896">
        <v>28.634452499999998</v>
      </c>
      <c r="J3896" t="s">
        <v>8323</v>
      </c>
      <c r="K3896" t="s">
        <v>28</v>
      </c>
      <c r="L3896" t="s">
        <v>29</v>
      </c>
      <c r="M3896" t="s">
        <v>29</v>
      </c>
      <c r="N3896" t="s">
        <v>29</v>
      </c>
      <c r="O3896" t="s">
        <v>29</v>
      </c>
      <c r="P3896">
        <v>1</v>
      </c>
      <c r="Q3896">
        <v>1</v>
      </c>
      <c r="R3896">
        <v>200</v>
      </c>
      <c r="S3896" t="str">
        <f>IF(Table1[[#This Row],[Average_Cost_for_two]]&lt;500,"Low",IF(Table1[[#This Row],[Average_Cost_for_two]]&lt;=1500,"Medium","High"))</f>
        <v>Low</v>
      </c>
      <c r="T3896">
        <v>1</v>
      </c>
      <c r="U3896">
        <v>2015</v>
      </c>
      <c r="V3896">
        <v>3</v>
      </c>
      <c r="W3896">
        <v>9</v>
      </c>
      <c r="X3896">
        <f>IF(OR(Main!$U3896=0,
       Main!$V3896=0,
       Main!$W3896=0),
   "",
   DATE(Main!$U3896,
        Main!$V3896,
        Main!$W3896)
)</f>
        <v>42072</v>
      </c>
      <c r="Y3896">
        <f>Table1[[#This Row],[Average_Cost_for_two]]*VLOOKUP(Table1[[#This Row],[Currency]],currency!$A$2:$B$10,2,FALSE)</f>
        <v>2.4</v>
      </c>
      <c r="Z3896" t="str">
        <f>VLOOKUP(C3896,country!A:B,2,FALSE)</f>
        <v>India</v>
      </c>
      <c r="AA3896">
        <f t="shared" si="60"/>
        <v>1</v>
      </c>
    </row>
    <row r="3897" spans="1:27" ht="15.75" customHeight="1" x14ac:dyDescent="0.25">
      <c r="A3897">
        <v>18025133</v>
      </c>
      <c r="B3897" t="s">
        <v>8436</v>
      </c>
      <c r="C3897">
        <v>1</v>
      </c>
      <c r="D3897" t="s">
        <v>23</v>
      </c>
      <c r="E3897" t="s">
        <v>8437</v>
      </c>
      <c r="F3897" t="s">
        <v>1624</v>
      </c>
      <c r="G3897" t="s">
        <v>1625</v>
      </c>
      <c r="H3897">
        <v>77.255438889999994</v>
      </c>
      <c r="I3897">
        <v>28.541430559999998</v>
      </c>
      <c r="J3897" t="s">
        <v>855</v>
      </c>
      <c r="K3897" t="s">
        <v>28</v>
      </c>
      <c r="L3897" t="s">
        <v>29</v>
      </c>
      <c r="M3897" t="s">
        <v>29</v>
      </c>
      <c r="N3897" t="s">
        <v>29</v>
      </c>
      <c r="O3897" t="s">
        <v>29</v>
      </c>
      <c r="P3897">
        <v>1</v>
      </c>
      <c r="Q3897">
        <v>8</v>
      </c>
      <c r="R3897">
        <v>200</v>
      </c>
      <c r="S3897" t="str">
        <f>IF(Table1[[#This Row],[Average_Cost_for_two]]&lt;500,"Low",IF(Table1[[#This Row],[Average_Cost_for_two]]&lt;=1500,"Medium","High"))</f>
        <v>Low</v>
      </c>
      <c r="T3897">
        <v>3.2</v>
      </c>
      <c r="U3897">
        <v>2010</v>
      </c>
      <c r="V3897">
        <v>3</v>
      </c>
      <c r="W3897">
        <v>13</v>
      </c>
      <c r="X3897">
        <f>IF(OR(Main!$U3897=0,
       Main!$V3897=0,
       Main!$W3897=0),
   "",
   DATE(Main!$U3897,
        Main!$V3897,
        Main!$W3897)
)</f>
        <v>40250</v>
      </c>
      <c r="Y3897">
        <f>Table1[[#This Row],[Average_Cost_for_two]]*VLOOKUP(Table1[[#This Row],[Currency]],currency!$A$2:$B$10,2,FALSE)</f>
        <v>2.4</v>
      </c>
      <c r="Z3897" t="str">
        <f>VLOOKUP(C3897,country!A:B,2,FALSE)</f>
        <v>India</v>
      </c>
      <c r="AA3897">
        <f t="shared" si="60"/>
        <v>1</v>
      </c>
    </row>
    <row r="3898" spans="1:27" ht="15.75" customHeight="1" x14ac:dyDescent="0.25">
      <c r="A3898">
        <v>18382755</v>
      </c>
      <c r="B3898" t="s">
        <v>8438</v>
      </c>
      <c r="C3898">
        <v>1</v>
      </c>
      <c r="D3898" t="s">
        <v>23</v>
      </c>
      <c r="E3898" t="s">
        <v>8439</v>
      </c>
      <c r="F3898" t="s">
        <v>685</v>
      </c>
      <c r="G3898" t="s">
        <v>686</v>
      </c>
      <c r="H3898">
        <v>77.278767099999996</v>
      </c>
      <c r="I3898">
        <v>28.6390651</v>
      </c>
      <c r="J3898" t="s">
        <v>708</v>
      </c>
      <c r="K3898" t="s">
        <v>28</v>
      </c>
      <c r="L3898" t="s">
        <v>29</v>
      </c>
      <c r="M3898" t="s">
        <v>29</v>
      </c>
      <c r="N3898" t="s">
        <v>29</v>
      </c>
      <c r="O3898" t="s">
        <v>29</v>
      </c>
      <c r="P3898">
        <v>1</v>
      </c>
      <c r="Q3898">
        <v>70</v>
      </c>
      <c r="R3898">
        <v>200</v>
      </c>
      <c r="S3898" t="str">
        <f>IF(Table1[[#This Row],[Average_Cost_for_two]]&lt;500,"Low",IF(Table1[[#This Row],[Average_Cost_for_two]]&lt;=1500,"Medium","High"))</f>
        <v>Low</v>
      </c>
      <c r="T3898">
        <v>3.8</v>
      </c>
      <c r="U3898">
        <v>2014</v>
      </c>
      <c r="V3898">
        <v>3</v>
      </c>
      <c r="W3898">
        <v>8</v>
      </c>
      <c r="X3898">
        <f>IF(OR(Main!$U3898=0,
       Main!$V3898=0,
       Main!$W3898=0),
   "",
   DATE(Main!$U3898,
        Main!$V3898,
        Main!$W3898)
)</f>
        <v>41706</v>
      </c>
      <c r="Y3898">
        <f>Table1[[#This Row],[Average_Cost_for_two]]*VLOOKUP(Table1[[#This Row],[Currency]],currency!$A$2:$B$10,2,FALSE)</f>
        <v>2.4</v>
      </c>
      <c r="Z3898" t="str">
        <f>VLOOKUP(C3898,country!A:B,2,FALSE)</f>
        <v>India</v>
      </c>
      <c r="AA3898">
        <f t="shared" si="60"/>
        <v>1</v>
      </c>
    </row>
    <row r="3899" spans="1:27" ht="15.75" customHeight="1" x14ac:dyDescent="0.25">
      <c r="A3899">
        <v>301037</v>
      </c>
      <c r="B3899" t="s">
        <v>8440</v>
      </c>
      <c r="C3899">
        <v>1</v>
      </c>
      <c r="D3899" t="s">
        <v>23</v>
      </c>
      <c r="E3899" t="s">
        <v>8441</v>
      </c>
      <c r="F3899" t="s">
        <v>119</v>
      </c>
      <c r="G3899" t="s">
        <v>120</v>
      </c>
      <c r="H3899">
        <v>77.291701000000003</v>
      </c>
      <c r="I3899">
        <v>28.609561299999999</v>
      </c>
      <c r="J3899" t="s">
        <v>567</v>
      </c>
      <c r="K3899" t="s">
        <v>28</v>
      </c>
      <c r="L3899" t="s">
        <v>29</v>
      </c>
      <c r="M3899" t="s">
        <v>29</v>
      </c>
      <c r="N3899" t="s">
        <v>29</v>
      </c>
      <c r="O3899" t="s">
        <v>29</v>
      </c>
      <c r="P3899">
        <v>1</v>
      </c>
      <c r="Q3899">
        <v>34</v>
      </c>
      <c r="R3899">
        <v>200</v>
      </c>
      <c r="S3899" t="str">
        <f>IF(Table1[[#This Row],[Average_Cost_for_two]]&lt;500,"Low",IF(Table1[[#This Row],[Average_Cost_for_two]]&lt;=1500,"Medium","High"))</f>
        <v>Low</v>
      </c>
      <c r="T3899">
        <v>3.1</v>
      </c>
      <c r="U3899">
        <v>2011</v>
      </c>
      <c r="V3899">
        <v>3</v>
      </c>
      <c r="W3899">
        <v>19</v>
      </c>
      <c r="X3899">
        <f>IF(OR(Main!$U3899=0,
       Main!$V3899=0,
       Main!$W3899=0),
   "",
   DATE(Main!$U3899,
        Main!$V3899,
        Main!$W3899)
)</f>
        <v>40621</v>
      </c>
      <c r="Y3899">
        <f>Table1[[#This Row],[Average_Cost_for_two]]*VLOOKUP(Table1[[#This Row],[Currency]],currency!$A$2:$B$10,2,FALSE)</f>
        <v>2.4</v>
      </c>
      <c r="Z3899" t="str">
        <f>VLOOKUP(C3899,country!A:B,2,FALSE)</f>
        <v>India</v>
      </c>
      <c r="AA3899">
        <f t="shared" si="60"/>
        <v>1</v>
      </c>
    </row>
    <row r="3900" spans="1:27" ht="15.75" customHeight="1" x14ac:dyDescent="0.25">
      <c r="A3900">
        <v>18357566</v>
      </c>
      <c r="B3900" t="s">
        <v>8442</v>
      </c>
      <c r="C3900">
        <v>1</v>
      </c>
      <c r="D3900" t="s">
        <v>23</v>
      </c>
      <c r="E3900" t="s">
        <v>8443</v>
      </c>
      <c r="F3900" t="s">
        <v>270</v>
      </c>
      <c r="G3900" t="s">
        <v>271</v>
      </c>
      <c r="H3900">
        <v>77.172720699999999</v>
      </c>
      <c r="I3900">
        <v>28.557725600000001</v>
      </c>
      <c r="J3900" t="s">
        <v>562</v>
      </c>
      <c r="K3900" t="s">
        <v>28</v>
      </c>
      <c r="L3900" t="s">
        <v>29</v>
      </c>
      <c r="M3900" t="s">
        <v>29</v>
      </c>
      <c r="N3900" t="s">
        <v>29</v>
      </c>
      <c r="O3900" t="s">
        <v>29</v>
      </c>
      <c r="P3900">
        <v>1</v>
      </c>
      <c r="Q3900">
        <v>2</v>
      </c>
      <c r="R3900">
        <v>200</v>
      </c>
      <c r="S3900" t="str">
        <f>IF(Table1[[#This Row],[Average_Cost_for_two]]&lt;500,"Low",IF(Table1[[#This Row],[Average_Cost_for_two]]&lt;=1500,"Medium","High"))</f>
        <v>Low</v>
      </c>
      <c r="T3900">
        <v>1</v>
      </c>
      <c r="U3900">
        <v>2011</v>
      </c>
      <c r="V3900">
        <v>3</v>
      </c>
      <c r="W3900">
        <v>20</v>
      </c>
      <c r="X3900">
        <f>IF(OR(Main!$U3900=0,
       Main!$V3900=0,
       Main!$W3900=0),
   "",
   DATE(Main!$U3900,
        Main!$V3900,
        Main!$W3900)
)</f>
        <v>40622</v>
      </c>
      <c r="Y3900">
        <f>Table1[[#This Row],[Average_Cost_for_two]]*VLOOKUP(Table1[[#This Row],[Currency]],currency!$A$2:$B$10,2,FALSE)</f>
        <v>2.4</v>
      </c>
      <c r="Z3900" t="str">
        <f>VLOOKUP(C3900,country!A:B,2,FALSE)</f>
        <v>India</v>
      </c>
      <c r="AA3900">
        <f t="shared" si="60"/>
        <v>1</v>
      </c>
    </row>
    <row r="3901" spans="1:27" ht="15.75" customHeight="1" x14ac:dyDescent="0.25">
      <c r="A3901">
        <v>9281</v>
      </c>
      <c r="B3901" t="s">
        <v>8444</v>
      </c>
      <c r="C3901">
        <v>1</v>
      </c>
      <c r="D3901" t="s">
        <v>23</v>
      </c>
      <c r="E3901" t="s">
        <v>8445</v>
      </c>
      <c r="F3901" t="s">
        <v>51</v>
      </c>
      <c r="G3901" t="s">
        <v>52</v>
      </c>
      <c r="H3901">
        <v>76.985441699999996</v>
      </c>
      <c r="I3901">
        <v>28.609638400000001</v>
      </c>
      <c r="J3901" t="s">
        <v>697</v>
      </c>
      <c r="K3901" t="s">
        <v>28</v>
      </c>
      <c r="L3901" t="s">
        <v>29</v>
      </c>
      <c r="M3901" t="s">
        <v>29</v>
      </c>
      <c r="N3901" t="s">
        <v>29</v>
      </c>
      <c r="O3901" t="s">
        <v>29</v>
      </c>
      <c r="P3901">
        <v>1</v>
      </c>
      <c r="Q3901">
        <v>1</v>
      </c>
      <c r="R3901">
        <v>200</v>
      </c>
      <c r="S3901" t="str">
        <f>IF(Table1[[#This Row],[Average_Cost_for_two]]&lt;500,"Low",IF(Table1[[#This Row],[Average_Cost_for_two]]&lt;=1500,"Medium","High"))</f>
        <v>Low</v>
      </c>
      <c r="T3901">
        <v>1</v>
      </c>
      <c r="U3901">
        <v>2018</v>
      </c>
      <c r="V3901">
        <v>3</v>
      </c>
      <c r="W3901">
        <v>21</v>
      </c>
      <c r="X3901">
        <f>IF(OR(Main!$U3901=0,
       Main!$V3901=0,
       Main!$W3901=0),
   "",
   DATE(Main!$U3901,
        Main!$V3901,
        Main!$W3901)
)</f>
        <v>43180</v>
      </c>
      <c r="Y3901">
        <f>Table1[[#This Row],[Average_Cost_for_two]]*VLOOKUP(Table1[[#This Row],[Currency]],currency!$A$2:$B$10,2,FALSE)</f>
        <v>2.4</v>
      </c>
      <c r="Z3901" t="str">
        <f>VLOOKUP(C3901,country!A:B,2,FALSE)</f>
        <v>India</v>
      </c>
      <c r="AA3901">
        <f t="shared" si="60"/>
        <v>1</v>
      </c>
    </row>
    <row r="3902" spans="1:27" ht="15.75" customHeight="1" x14ac:dyDescent="0.25">
      <c r="A3902">
        <v>300635</v>
      </c>
      <c r="B3902" t="s">
        <v>8446</v>
      </c>
      <c r="C3902">
        <v>1</v>
      </c>
      <c r="D3902" t="s">
        <v>23</v>
      </c>
      <c r="E3902" t="s">
        <v>8447</v>
      </c>
      <c r="F3902" t="s">
        <v>1897</v>
      </c>
      <c r="G3902" t="s">
        <v>1898</v>
      </c>
      <c r="H3902">
        <v>77.211594539999993</v>
      </c>
      <c r="I3902">
        <v>28.647541610000001</v>
      </c>
      <c r="J3902" t="s">
        <v>7486</v>
      </c>
      <c r="K3902" t="s">
        <v>28</v>
      </c>
      <c r="L3902" t="s">
        <v>29</v>
      </c>
      <c r="M3902" t="s">
        <v>29</v>
      </c>
      <c r="N3902" t="s">
        <v>29</v>
      </c>
      <c r="O3902" t="s">
        <v>29</v>
      </c>
      <c r="P3902">
        <v>1</v>
      </c>
      <c r="Q3902">
        <v>9</v>
      </c>
      <c r="R3902">
        <v>200</v>
      </c>
      <c r="S3902" t="str">
        <f>IF(Table1[[#This Row],[Average_Cost_for_two]]&lt;500,"Low",IF(Table1[[#This Row],[Average_Cost_for_two]]&lt;=1500,"Medium","High"))</f>
        <v>Low</v>
      </c>
      <c r="T3902">
        <v>3</v>
      </c>
      <c r="U3902">
        <v>2010</v>
      </c>
      <c r="V3902">
        <v>3</v>
      </c>
      <c r="W3902">
        <v>16</v>
      </c>
      <c r="X3902">
        <f>IF(OR(Main!$U3902=0,
       Main!$V3902=0,
       Main!$W3902=0),
   "",
   DATE(Main!$U3902,
        Main!$V3902,
        Main!$W3902)
)</f>
        <v>40253</v>
      </c>
      <c r="Y3902">
        <f>Table1[[#This Row],[Average_Cost_for_two]]*VLOOKUP(Table1[[#This Row],[Currency]],currency!$A$2:$B$10,2,FALSE)</f>
        <v>2.4</v>
      </c>
      <c r="Z3902" t="str">
        <f>VLOOKUP(C3902,country!A:B,2,FALSE)</f>
        <v>India</v>
      </c>
      <c r="AA3902">
        <f t="shared" si="60"/>
        <v>1</v>
      </c>
    </row>
    <row r="3903" spans="1:27" ht="15.75" customHeight="1" x14ac:dyDescent="0.25">
      <c r="A3903">
        <v>308537</v>
      </c>
      <c r="B3903" t="s">
        <v>8448</v>
      </c>
      <c r="C3903">
        <v>1</v>
      </c>
      <c r="D3903" t="s">
        <v>23</v>
      </c>
      <c r="E3903" t="s">
        <v>8449</v>
      </c>
      <c r="F3903" t="s">
        <v>3318</v>
      </c>
      <c r="G3903" t="s">
        <v>3319</v>
      </c>
      <c r="H3903">
        <v>77.229832900000005</v>
      </c>
      <c r="I3903">
        <v>28.6080468</v>
      </c>
      <c r="J3903" t="s">
        <v>855</v>
      </c>
      <c r="K3903" t="s">
        <v>28</v>
      </c>
      <c r="L3903" t="s">
        <v>29</v>
      </c>
      <c r="M3903" t="s">
        <v>29</v>
      </c>
      <c r="N3903" t="s">
        <v>29</v>
      </c>
      <c r="O3903" t="s">
        <v>29</v>
      </c>
      <c r="P3903">
        <v>1</v>
      </c>
      <c r="Q3903">
        <v>154</v>
      </c>
      <c r="R3903">
        <v>200</v>
      </c>
      <c r="S3903" t="str">
        <f>IF(Table1[[#This Row],[Average_Cost_for_two]]&lt;500,"Low",IF(Table1[[#This Row],[Average_Cost_for_two]]&lt;=1500,"Medium","High"))</f>
        <v>Low</v>
      </c>
      <c r="T3903">
        <v>3.8</v>
      </c>
      <c r="U3903">
        <v>2014</v>
      </c>
      <c r="V3903">
        <v>3</v>
      </c>
      <c r="W3903">
        <v>13</v>
      </c>
      <c r="X3903">
        <f>IF(OR(Main!$U3903=0,
       Main!$V3903=0,
       Main!$W3903=0),
   "",
   DATE(Main!$U3903,
        Main!$V3903,
        Main!$W3903)
)</f>
        <v>41711</v>
      </c>
      <c r="Y3903">
        <f>Table1[[#This Row],[Average_Cost_for_two]]*VLOOKUP(Table1[[#This Row],[Currency]],currency!$A$2:$B$10,2,FALSE)</f>
        <v>2.4</v>
      </c>
      <c r="Z3903" t="str">
        <f>VLOOKUP(C3903,country!A:B,2,FALSE)</f>
        <v>India</v>
      </c>
      <c r="AA3903">
        <f t="shared" si="60"/>
        <v>1</v>
      </c>
    </row>
    <row r="3904" spans="1:27" ht="15.75" customHeight="1" x14ac:dyDescent="0.25">
      <c r="A3904">
        <v>309307</v>
      </c>
      <c r="B3904" t="s">
        <v>8450</v>
      </c>
      <c r="C3904">
        <v>1</v>
      </c>
      <c r="D3904" t="s">
        <v>23</v>
      </c>
      <c r="E3904" t="s">
        <v>8451</v>
      </c>
      <c r="F3904" t="s">
        <v>2939</v>
      </c>
      <c r="G3904" t="s">
        <v>2940</v>
      </c>
      <c r="H3904">
        <v>77.108908099999994</v>
      </c>
      <c r="I3904">
        <v>28.6698165</v>
      </c>
      <c r="J3904" t="s">
        <v>708</v>
      </c>
      <c r="K3904" t="s">
        <v>28</v>
      </c>
      <c r="L3904" t="s">
        <v>29</v>
      </c>
      <c r="M3904" t="s">
        <v>36</v>
      </c>
      <c r="N3904" t="s">
        <v>29</v>
      </c>
      <c r="O3904" t="s">
        <v>29</v>
      </c>
      <c r="P3904">
        <v>1</v>
      </c>
      <c r="Q3904">
        <v>75</v>
      </c>
      <c r="R3904">
        <v>200</v>
      </c>
      <c r="S3904" t="str">
        <f>IF(Table1[[#This Row],[Average_Cost_for_two]]&lt;500,"Low",IF(Table1[[#This Row],[Average_Cost_for_two]]&lt;=1500,"Medium","High"))</f>
        <v>Low</v>
      </c>
      <c r="T3904">
        <v>3.5</v>
      </c>
      <c r="U3904">
        <v>2015</v>
      </c>
      <c r="V3904">
        <v>3</v>
      </c>
      <c r="W3904">
        <v>4</v>
      </c>
      <c r="X3904">
        <f>IF(OR(Main!$U3904=0,
       Main!$V3904=0,
       Main!$W3904=0),
   "",
   DATE(Main!$U3904,
        Main!$V3904,
        Main!$W3904)
)</f>
        <v>42067</v>
      </c>
      <c r="Y3904">
        <f>Table1[[#This Row],[Average_Cost_for_two]]*VLOOKUP(Table1[[#This Row],[Currency]],currency!$A$2:$B$10,2,FALSE)</f>
        <v>2.4</v>
      </c>
      <c r="Z3904" t="str">
        <f>VLOOKUP(C3904,country!A:B,2,FALSE)</f>
        <v>India</v>
      </c>
      <c r="AA3904">
        <f t="shared" si="60"/>
        <v>1</v>
      </c>
    </row>
    <row r="3905" spans="1:27" ht="15.75" customHeight="1" x14ac:dyDescent="0.25">
      <c r="A3905">
        <v>8964</v>
      </c>
      <c r="B3905" t="s">
        <v>8452</v>
      </c>
      <c r="C3905">
        <v>1</v>
      </c>
      <c r="D3905" t="s">
        <v>23</v>
      </c>
      <c r="E3905" t="s">
        <v>8453</v>
      </c>
      <c r="F3905" t="s">
        <v>114</v>
      </c>
      <c r="G3905" t="s">
        <v>115</v>
      </c>
      <c r="H3905">
        <v>77.1291911</v>
      </c>
      <c r="I3905">
        <v>28.6861274</v>
      </c>
      <c r="J3905" t="s">
        <v>567</v>
      </c>
      <c r="K3905" t="s">
        <v>28</v>
      </c>
      <c r="L3905" t="s">
        <v>29</v>
      </c>
      <c r="M3905" t="s">
        <v>36</v>
      </c>
      <c r="N3905" t="s">
        <v>29</v>
      </c>
      <c r="O3905" t="s">
        <v>29</v>
      </c>
      <c r="P3905">
        <v>1</v>
      </c>
      <c r="Q3905">
        <v>33</v>
      </c>
      <c r="R3905">
        <v>200</v>
      </c>
      <c r="S3905" t="str">
        <f>IF(Table1[[#This Row],[Average_Cost_for_two]]&lt;500,"Low",IF(Table1[[#This Row],[Average_Cost_for_two]]&lt;=1500,"Medium","High"))</f>
        <v>Low</v>
      </c>
      <c r="T3905">
        <v>3.5</v>
      </c>
      <c r="U3905">
        <v>2018</v>
      </c>
      <c r="V3905">
        <v>3</v>
      </c>
      <c r="W3905">
        <v>8</v>
      </c>
      <c r="X3905">
        <f>IF(OR(Main!$U3905=0,
       Main!$V3905=0,
       Main!$W3905=0),
   "",
   DATE(Main!$U3905,
        Main!$V3905,
        Main!$W3905)
)</f>
        <v>43167</v>
      </c>
      <c r="Y3905">
        <f>Table1[[#This Row],[Average_Cost_for_two]]*VLOOKUP(Table1[[#This Row],[Currency]],currency!$A$2:$B$10,2,FALSE)</f>
        <v>2.4</v>
      </c>
      <c r="Z3905" t="str">
        <f>VLOOKUP(C3905,country!A:B,2,FALSE)</f>
        <v>India</v>
      </c>
      <c r="AA3905">
        <f t="shared" si="60"/>
        <v>1</v>
      </c>
    </row>
    <row r="3906" spans="1:27" ht="15.75" customHeight="1" x14ac:dyDescent="0.25">
      <c r="A3906">
        <v>312773</v>
      </c>
      <c r="B3906" t="s">
        <v>8454</v>
      </c>
      <c r="C3906">
        <v>1</v>
      </c>
      <c r="D3906" t="s">
        <v>23</v>
      </c>
      <c r="E3906" t="s">
        <v>8455</v>
      </c>
      <c r="F3906" t="s">
        <v>897</v>
      </c>
      <c r="G3906" t="s">
        <v>898</v>
      </c>
      <c r="H3906">
        <v>77.291739500000006</v>
      </c>
      <c r="I3906">
        <v>28.689977899999999</v>
      </c>
      <c r="J3906" t="s">
        <v>1085</v>
      </c>
      <c r="K3906" t="s">
        <v>28</v>
      </c>
      <c r="L3906" t="s">
        <v>29</v>
      </c>
      <c r="M3906" t="s">
        <v>29</v>
      </c>
      <c r="N3906" t="s">
        <v>29</v>
      </c>
      <c r="O3906" t="s">
        <v>29</v>
      </c>
      <c r="P3906">
        <v>1</v>
      </c>
      <c r="Q3906">
        <v>6</v>
      </c>
      <c r="R3906">
        <v>200</v>
      </c>
      <c r="S3906" t="str">
        <f>IF(Table1[[#This Row],[Average_Cost_for_two]]&lt;500,"Low",IF(Table1[[#This Row],[Average_Cost_for_two]]&lt;=1500,"Medium","High"))</f>
        <v>Low</v>
      </c>
      <c r="T3906">
        <v>2.9</v>
      </c>
      <c r="U3906">
        <v>2011</v>
      </c>
      <c r="V3906">
        <v>3</v>
      </c>
      <c r="W3906">
        <v>11</v>
      </c>
      <c r="X3906">
        <f>IF(OR(Main!$U3906=0,
       Main!$V3906=0,
       Main!$W3906=0),
   "",
   DATE(Main!$U3906,
        Main!$V3906,
        Main!$W3906)
)</f>
        <v>40613</v>
      </c>
      <c r="Y3906">
        <f>Table1[[#This Row],[Average_Cost_for_two]]*VLOOKUP(Table1[[#This Row],[Currency]],currency!$A$2:$B$10,2,FALSE)</f>
        <v>2.4</v>
      </c>
      <c r="Z3906" t="str">
        <f>VLOOKUP(C3906,country!A:B,2,FALSE)</f>
        <v>India</v>
      </c>
      <c r="AA3906">
        <f t="shared" ref="AA3906:AA3969" si="61">ROUNDUP(V3906/3,0)</f>
        <v>1</v>
      </c>
    </row>
    <row r="3907" spans="1:27" ht="15.75" customHeight="1" x14ac:dyDescent="0.25">
      <c r="A3907">
        <v>18423869</v>
      </c>
      <c r="B3907" t="s">
        <v>8456</v>
      </c>
      <c r="C3907">
        <v>1</v>
      </c>
      <c r="D3907" t="s">
        <v>23</v>
      </c>
      <c r="E3907" t="s">
        <v>8457</v>
      </c>
      <c r="F3907" t="s">
        <v>897</v>
      </c>
      <c r="G3907" t="s">
        <v>898</v>
      </c>
      <c r="H3907">
        <v>77.291775599999994</v>
      </c>
      <c r="I3907">
        <v>28.689657</v>
      </c>
      <c r="J3907" t="s">
        <v>708</v>
      </c>
      <c r="K3907" t="s">
        <v>28</v>
      </c>
      <c r="L3907" t="s">
        <v>29</v>
      </c>
      <c r="M3907" t="s">
        <v>29</v>
      </c>
      <c r="N3907" t="s">
        <v>29</v>
      </c>
      <c r="O3907" t="s">
        <v>29</v>
      </c>
      <c r="P3907">
        <v>1</v>
      </c>
      <c r="Q3907">
        <v>2</v>
      </c>
      <c r="R3907">
        <v>200</v>
      </c>
      <c r="S3907" t="str">
        <f>IF(Table1[[#This Row],[Average_Cost_for_two]]&lt;500,"Low",IF(Table1[[#This Row],[Average_Cost_for_two]]&lt;=1500,"Medium","High"))</f>
        <v>Low</v>
      </c>
      <c r="T3907">
        <v>1</v>
      </c>
      <c r="U3907">
        <v>2017</v>
      </c>
      <c r="V3907">
        <v>3</v>
      </c>
      <c r="W3907">
        <v>28</v>
      </c>
      <c r="X3907">
        <f>IF(OR(Main!$U3907=0,
       Main!$V3907=0,
       Main!$W3907=0),
   "",
   DATE(Main!$U3907,
        Main!$V3907,
        Main!$W3907)
)</f>
        <v>42822</v>
      </c>
      <c r="Y3907">
        <f>Table1[[#This Row],[Average_Cost_for_two]]*VLOOKUP(Table1[[#This Row],[Currency]],currency!$A$2:$B$10,2,FALSE)</f>
        <v>2.4</v>
      </c>
      <c r="Z3907" t="str">
        <f>VLOOKUP(C3907,country!A:B,2,FALSE)</f>
        <v>India</v>
      </c>
      <c r="AA3907">
        <f t="shared" si="61"/>
        <v>1</v>
      </c>
    </row>
    <row r="3908" spans="1:27" ht="15.75" customHeight="1" x14ac:dyDescent="0.25">
      <c r="A3908">
        <v>18419501</v>
      </c>
      <c r="B3908" t="s">
        <v>8458</v>
      </c>
      <c r="C3908">
        <v>1</v>
      </c>
      <c r="D3908" t="s">
        <v>23</v>
      </c>
      <c r="E3908" t="s">
        <v>8459</v>
      </c>
      <c r="F3908" t="s">
        <v>1162</v>
      </c>
      <c r="G3908" t="s">
        <v>1163</v>
      </c>
      <c r="H3908">
        <v>77.039850099999995</v>
      </c>
      <c r="I3908">
        <v>28.629641199999998</v>
      </c>
      <c r="J3908" t="s">
        <v>523</v>
      </c>
      <c r="K3908" t="s">
        <v>28</v>
      </c>
      <c r="L3908" t="s">
        <v>29</v>
      </c>
      <c r="M3908" t="s">
        <v>29</v>
      </c>
      <c r="N3908" t="s">
        <v>29</v>
      </c>
      <c r="O3908" t="s">
        <v>29</v>
      </c>
      <c r="P3908">
        <v>1</v>
      </c>
      <c r="Q3908">
        <v>2</v>
      </c>
      <c r="R3908">
        <v>200</v>
      </c>
      <c r="S3908" t="str">
        <f>IF(Table1[[#This Row],[Average_Cost_for_two]]&lt;500,"Low",IF(Table1[[#This Row],[Average_Cost_for_two]]&lt;=1500,"Medium","High"))</f>
        <v>Low</v>
      </c>
      <c r="T3908">
        <v>1</v>
      </c>
      <c r="U3908">
        <v>2013</v>
      </c>
      <c r="V3908">
        <v>3</v>
      </c>
      <c r="W3908">
        <v>9</v>
      </c>
      <c r="X3908">
        <f>IF(OR(Main!$U3908=0,
       Main!$V3908=0,
       Main!$W3908=0),
   "",
   DATE(Main!$U3908,
        Main!$V3908,
        Main!$W3908)
)</f>
        <v>41342</v>
      </c>
      <c r="Y3908">
        <f>Table1[[#This Row],[Average_Cost_for_two]]*VLOOKUP(Table1[[#This Row],[Currency]],currency!$A$2:$B$10,2,FALSE)</f>
        <v>2.4</v>
      </c>
      <c r="Z3908" t="str">
        <f>VLOOKUP(C3908,country!A:B,2,FALSE)</f>
        <v>India</v>
      </c>
      <c r="AA3908">
        <f t="shared" si="61"/>
        <v>1</v>
      </c>
    </row>
    <row r="3909" spans="1:27" ht="15.75" customHeight="1" x14ac:dyDescent="0.25">
      <c r="A3909">
        <v>7584</v>
      </c>
      <c r="B3909" t="s">
        <v>1074</v>
      </c>
      <c r="C3909">
        <v>1</v>
      </c>
      <c r="D3909" t="s">
        <v>23</v>
      </c>
      <c r="E3909" t="s">
        <v>8460</v>
      </c>
      <c r="F3909" t="s">
        <v>294</v>
      </c>
      <c r="G3909" t="s">
        <v>295</v>
      </c>
      <c r="H3909">
        <v>77.254255099999995</v>
      </c>
      <c r="I3909">
        <v>28.525320900000001</v>
      </c>
      <c r="J3909" t="s">
        <v>797</v>
      </c>
      <c r="K3909" t="s">
        <v>28</v>
      </c>
      <c r="L3909" t="s">
        <v>29</v>
      </c>
      <c r="M3909" t="s">
        <v>29</v>
      </c>
      <c r="N3909" t="s">
        <v>29</v>
      </c>
      <c r="O3909" t="s">
        <v>29</v>
      </c>
      <c r="P3909">
        <v>1</v>
      </c>
      <c r="Q3909">
        <v>20</v>
      </c>
      <c r="R3909">
        <v>200</v>
      </c>
      <c r="S3909" t="str">
        <f>IF(Table1[[#This Row],[Average_Cost_for_two]]&lt;500,"Low",IF(Table1[[#This Row],[Average_Cost_for_two]]&lt;=1500,"Medium","High"))</f>
        <v>Low</v>
      </c>
      <c r="T3909">
        <v>3.3</v>
      </c>
      <c r="U3909">
        <v>2011</v>
      </c>
      <c r="V3909">
        <v>2</v>
      </c>
      <c r="W3909">
        <v>1</v>
      </c>
      <c r="X3909">
        <f>IF(OR(Main!$U3909=0,
       Main!$V3909=0,
       Main!$W3909=0),
   "",
   DATE(Main!$U3909,
        Main!$V3909,
        Main!$W3909)
)</f>
        <v>40575</v>
      </c>
      <c r="Y3909">
        <f>Table1[[#This Row],[Average_Cost_for_two]]*VLOOKUP(Table1[[#This Row],[Currency]],currency!$A$2:$B$10,2,FALSE)</f>
        <v>2.4</v>
      </c>
      <c r="Z3909" t="str">
        <f>VLOOKUP(C3909,country!A:B,2,FALSE)</f>
        <v>India</v>
      </c>
      <c r="AA3909">
        <f t="shared" si="61"/>
        <v>1</v>
      </c>
    </row>
    <row r="3910" spans="1:27" ht="15.75" customHeight="1" x14ac:dyDescent="0.25">
      <c r="A3910">
        <v>18291442</v>
      </c>
      <c r="B3910" t="s">
        <v>6788</v>
      </c>
      <c r="C3910">
        <v>1</v>
      </c>
      <c r="D3910" t="s">
        <v>23</v>
      </c>
      <c r="E3910" t="s">
        <v>8287</v>
      </c>
      <c r="F3910" t="s">
        <v>219</v>
      </c>
      <c r="G3910" t="s">
        <v>220</v>
      </c>
      <c r="H3910">
        <v>77.234850899999998</v>
      </c>
      <c r="I3910">
        <v>28.649739</v>
      </c>
      <c r="J3910" t="s">
        <v>533</v>
      </c>
      <c r="K3910" t="s">
        <v>28</v>
      </c>
      <c r="L3910" t="s">
        <v>29</v>
      </c>
      <c r="M3910" t="s">
        <v>29</v>
      </c>
      <c r="N3910" t="s">
        <v>29</v>
      </c>
      <c r="O3910" t="s">
        <v>29</v>
      </c>
      <c r="P3910">
        <v>1</v>
      </c>
      <c r="Q3910">
        <v>76</v>
      </c>
      <c r="R3910">
        <v>200</v>
      </c>
      <c r="S3910" t="str">
        <f>IF(Table1[[#This Row],[Average_Cost_for_two]]&lt;500,"Low",IF(Table1[[#This Row],[Average_Cost_for_two]]&lt;=1500,"Medium","High"))</f>
        <v>Low</v>
      </c>
      <c r="T3910">
        <v>4.3</v>
      </c>
      <c r="U3910">
        <v>2011</v>
      </c>
      <c r="V3910">
        <v>2</v>
      </c>
      <c r="W3910">
        <v>16</v>
      </c>
      <c r="X3910">
        <f>IF(OR(Main!$U3910=0,
       Main!$V3910=0,
       Main!$W3910=0),
   "",
   DATE(Main!$U3910,
        Main!$V3910,
        Main!$W3910)
)</f>
        <v>40590</v>
      </c>
      <c r="Y3910">
        <f>Table1[[#This Row],[Average_Cost_for_two]]*VLOOKUP(Table1[[#This Row],[Currency]],currency!$A$2:$B$10,2,FALSE)</f>
        <v>2.4</v>
      </c>
      <c r="Z3910" t="str">
        <f>VLOOKUP(C3910,country!A:B,2,FALSE)</f>
        <v>India</v>
      </c>
      <c r="AA3910">
        <f t="shared" si="61"/>
        <v>1</v>
      </c>
    </row>
    <row r="3911" spans="1:27" ht="15.75" customHeight="1" x14ac:dyDescent="0.25">
      <c r="A3911">
        <v>18464001</v>
      </c>
      <c r="B3911" t="s">
        <v>8461</v>
      </c>
      <c r="C3911">
        <v>1</v>
      </c>
      <c r="D3911" t="s">
        <v>23</v>
      </c>
      <c r="E3911" t="s">
        <v>8462</v>
      </c>
      <c r="F3911" t="s">
        <v>2748</v>
      </c>
      <c r="G3911" t="s">
        <v>2749</v>
      </c>
      <c r="H3911">
        <v>77.289964400000002</v>
      </c>
      <c r="I3911">
        <v>28.538238499999999</v>
      </c>
      <c r="J3911" t="s">
        <v>859</v>
      </c>
      <c r="K3911" t="s">
        <v>28</v>
      </c>
      <c r="L3911" t="s">
        <v>29</v>
      </c>
      <c r="M3911" t="s">
        <v>29</v>
      </c>
      <c r="N3911" t="s">
        <v>29</v>
      </c>
      <c r="O3911" t="s">
        <v>29</v>
      </c>
      <c r="P3911">
        <v>1</v>
      </c>
      <c r="Q3911">
        <v>3</v>
      </c>
      <c r="R3911">
        <v>200</v>
      </c>
      <c r="S3911" t="str">
        <f>IF(Table1[[#This Row],[Average_Cost_for_two]]&lt;500,"Low",IF(Table1[[#This Row],[Average_Cost_for_two]]&lt;=1500,"Medium","High"))</f>
        <v>Low</v>
      </c>
      <c r="T3911">
        <v>1</v>
      </c>
      <c r="U3911">
        <v>2018</v>
      </c>
      <c r="V3911">
        <v>2</v>
      </c>
      <c r="W3911">
        <v>3</v>
      </c>
      <c r="X3911">
        <f>IF(OR(Main!$U3911=0,
       Main!$V3911=0,
       Main!$W3911=0),
   "",
   DATE(Main!$U3911,
        Main!$V3911,
        Main!$W3911)
)</f>
        <v>43134</v>
      </c>
      <c r="Y3911">
        <f>Table1[[#This Row],[Average_Cost_for_two]]*VLOOKUP(Table1[[#This Row],[Currency]],currency!$A$2:$B$10,2,FALSE)</f>
        <v>2.4</v>
      </c>
      <c r="Z3911" t="str">
        <f>VLOOKUP(C3911,country!A:B,2,FALSE)</f>
        <v>India</v>
      </c>
      <c r="AA3911">
        <f t="shared" si="61"/>
        <v>1</v>
      </c>
    </row>
    <row r="3912" spans="1:27" ht="15.75" customHeight="1" x14ac:dyDescent="0.25">
      <c r="A3912">
        <v>302710</v>
      </c>
      <c r="B3912" t="s">
        <v>8463</v>
      </c>
      <c r="C3912">
        <v>1</v>
      </c>
      <c r="D3912" t="s">
        <v>23</v>
      </c>
      <c r="E3912" t="s">
        <v>8464</v>
      </c>
      <c r="F3912" t="s">
        <v>1624</v>
      </c>
      <c r="G3912" t="s">
        <v>1625</v>
      </c>
      <c r="H3912">
        <v>77.258145290000002</v>
      </c>
      <c r="I3912">
        <v>28.535191170000001</v>
      </c>
      <c r="J3912" t="s">
        <v>8465</v>
      </c>
      <c r="K3912" t="s">
        <v>28</v>
      </c>
      <c r="L3912" t="s">
        <v>29</v>
      </c>
      <c r="M3912" t="s">
        <v>29</v>
      </c>
      <c r="N3912" t="s">
        <v>29</v>
      </c>
      <c r="O3912" t="s">
        <v>29</v>
      </c>
      <c r="P3912">
        <v>1</v>
      </c>
      <c r="Q3912">
        <v>4</v>
      </c>
      <c r="R3912">
        <v>200</v>
      </c>
      <c r="S3912" t="str">
        <f>IF(Table1[[#This Row],[Average_Cost_for_two]]&lt;500,"Low",IF(Table1[[#This Row],[Average_Cost_for_two]]&lt;=1500,"Medium","High"))</f>
        <v>Low</v>
      </c>
      <c r="T3912">
        <v>2.9</v>
      </c>
      <c r="U3912">
        <v>2010</v>
      </c>
      <c r="V3912">
        <v>2</v>
      </c>
      <c r="W3912">
        <v>6</v>
      </c>
      <c r="X3912">
        <f>IF(OR(Main!$U3912=0,
       Main!$V3912=0,
       Main!$W3912=0),
   "",
   DATE(Main!$U3912,
        Main!$V3912,
        Main!$W3912)
)</f>
        <v>40215</v>
      </c>
      <c r="Y3912">
        <f>Table1[[#This Row],[Average_Cost_for_two]]*VLOOKUP(Table1[[#This Row],[Currency]],currency!$A$2:$B$10,2,FALSE)</f>
        <v>2.4</v>
      </c>
      <c r="Z3912" t="str">
        <f>VLOOKUP(C3912,country!A:B,2,FALSE)</f>
        <v>India</v>
      </c>
      <c r="AA3912">
        <f t="shared" si="61"/>
        <v>1</v>
      </c>
    </row>
    <row r="3913" spans="1:27" ht="15.75" customHeight="1" x14ac:dyDescent="0.25">
      <c r="A3913">
        <v>300849</v>
      </c>
      <c r="B3913" t="s">
        <v>8386</v>
      </c>
      <c r="C3913">
        <v>1</v>
      </c>
      <c r="D3913" t="s">
        <v>23</v>
      </c>
      <c r="E3913" t="s">
        <v>8466</v>
      </c>
      <c r="F3913" t="s">
        <v>654</v>
      </c>
      <c r="G3913" t="s">
        <v>655</v>
      </c>
      <c r="H3913">
        <v>77.202745100000001</v>
      </c>
      <c r="I3913">
        <v>28.6763014</v>
      </c>
      <c r="J3913" t="s">
        <v>8467</v>
      </c>
      <c r="K3913" t="s">
        <v>28</v>
      </c>
      <c r="L3913" t="s">
        <v>29</v>
      </c>
      <c r="M3913" t="s">
        <v>29</v>
      </c>
      <c r="N3913" t="s">
        <v>29</v>
      </c>
      <c r="O3913" t="s">
        <v>29</v>
      </c>
      <c r="P3913">
        <v>1</v>
      </c>
      <c r="Q3913">
        <v>83</v>
      </c>
      <c r="R3913">
        <v>200</v>
      </c>
      <c r="S3913" t="str">
        <f>IF(Table1[[#This Row],[Average_Cost_for_two]]&lt;500,"Low",IF(Table1[[#This Row],[Average_Cost_for_two]]&lt;=1500,"Medium","High"))</f>
        <v>Low</v>
      </c>
      <c r="T3913">
        <v>3.8</v>
      </c>
      <c r="U3913">
        <v>2015</v>
      </c>
      <c r="V3913">
        <v>2</v>
      </c>
      <c r="W3913">
        <v>14</v>
      </c>
      <c r="X3913">
        <f>IF(OR(Main!$U3913=0,
       Main!$V3913=0,
       Main!$W3913=0),
   "",
   DATE(Main!$U3913,
        Main!$V3913,
        Main!$W3913)
)</f>
        <v>42049</v>
      </c>
      <c r="Y3913">
        <f>Table1[[#This Row],[Average_Cost_for_two]]*VLOOKUP(Table1[[#This Row],[Currency]],currency!$A$2:$B$10,2,FALSE)</f>
        <v>2.4</v>
      </c>
      <c r="Z3913" t="str">
        <f>VLOOKUP(C3913,country!A:B,2,FALSE)</f>
        <v>India</v>
      </c>
      <c r="AA3913">
        <f t="shared" si="61"/>
        <v>1</v>
      </c>
    </row>
    <row r="3914" spans="1:27" ht="15.75" customHeight="1" x14ac:dyDescent="0.25">
      <c r="A3914">
        <v>306643</v>
      </c>
      <c r="B3914" t="s">
        <v>1091</v>
      </c>
      <c r="C3914">
        <v>1</v>
      </c>
      <c r="D3914" t="s">
        <v>23</v>
      </c>
      <c r="E3914" t="s">
        <v>8468</v>
      </c>
      <c r="F3914" t="s">
        <v>253</v>
      </c>
      <c r="G3914" t="s">
        <v>254</v>
      </c>
      <c r="H3914">
        <v>77.190417159999996</v>
      </c>
      <c r="I3914">
        <v>28.643504060000001</v>
      </c>
      <c r="J3914" t="s">
        <v>523</v>
      </c>
      <c r="K3914" t="s">
        <v>28</v>
      </c>
      <c r="L3914" t="s">
        <v>29</v>
      </c>
      <c r="M3914" t="s">
        <v>36</v>
      </c>
      <c r="N3914" t="s">
        <v>29</v>
      </c>
      <c r="O3914" t="s">
        <v>29</v>
      </c>
      <c r="P3914">
        <v>1</v>
      </c>
      <c r="Q3914">
        <v>120</v>
      </c>
      <c r="R3914">
        <v>200</v>
      </c>
      <c r="S3914" t="str">
        <f>IF(Table1[[#This Row],[Average_Cost_for_two]]&lt;500,"Low",IF(Table1[[#This Row],[Average_Cost_for_two]]&lt;=1500,"Medium","High"))</f>
        <v>Low</v>
      </c>
      <c r="T3914">
        <v>3.7</v>
      </c>
      <c r="U3914">
        <v>2017</v>
      </c>
      <c r="V3914">
        <v>2</v>
      </c>
      <c r="W3914">
        <v>3</v>
      </c>
      <c r="X3914">
        <f>IF(OR(Main!$U3914=0,
       Main!$V3914=0,
       Main!$W3914=0),
   "",
   DATE(Main!$U3914,
        Main!$V3914,
        Main!$W3914)
)</f>
        <v>42769</v>
      </c>
      <c r="Y3914">
        <f>Table1[[#This Row],[Average_Cost_for_two]]*VLOOKUP(Table1[[#This Row],[Currency]],currency!$A$2:$B$10,2,FALSE)</f>
        <v>2.4</v>
      </c>
      <c r="Z3914" t="str">
        <f>VLOOKUP(C3914,country!A:B,2,FALSE)</f>
        <v>India</v>
      </c>
      <c r="AA3914">
        <f t="shared" si="61"/>
        <v>1</v>
      </c>
    </row>
    <row r="3915" spans="1:27" ht="15.75" customHeight="1" x14ac:dyDescent="0.25">
      <c r="A3915">
        <v>18421027</v>
      </c>
      <c r="B3915" t="s">
        <v>8461</v>
      </c>
      <c r="C3915">
        <v>1</v>
      </c>
      <c r="D3915" t="s">
        <v>23</v>
      </c>
      <c r="E3915" t="s">
        <v>8469</v>
      </c>
      <c r="F3915" t="s">
        <v>685</v>
      </c>
      <c r="G3915" t="s">
        <v>686</v>
      </c>
      <c r="H3915">
        <v>77.281300900000005</v>
      </c>
      <c r="I3915">
        <v>28.634200199999999</v>
      </c>
      <c r="J3915" t="s">
        <v>859</v>
      </c>
      <c r="K3915" t="s">
        <v>28</v>
      </c>
      <c r="L3915" t="s">
        <v>29</v>
      </c>
      <c r="M3915" t="s">
        <v>29</v>
      </c>
      <c r="N3915" t="s">
        <v>29</v>
      </c>
      <c r="O3915" t="s">
        <v>29</v>
      </c>
      <c r="P3915">
        <v>1</v>
      </c>
      <c r="Q3915">
        <v>15</v>
      </c>
      <c r="R3915">
        <v>200</v>
      </c>
      <c r="S3915" t="str">
        <f>IF(Table1[[#This Row],[Average_Cost_for_two]]&lt;500,"Low",IF(Table1[[#This Row],[Average_Cost_for_two]]&lt;=1500,"Medium","High"))</f>
        <v>Low</v>
      </c>
      <c r="T3915">
        <v>3.2</v>
      </c>
      <c r="U3915">
        <v>2017</v>
      </c>
      <c r="V3915">
        <v>2</v>
      </c>
      <c r="W3915">
        <v>7</v>
      </c>
      <c r="X3915">
        <f>IF(OR(Main!$U3915=0,
       Main!$V3915=0,
       Main!$W3915=0),
   "",
   DATE(Main!$U3915,
        Main!$V3915,
        Main!$W3915)
)</f>
        <v>42773</v>
      </c>
      <c r="Y3915">
        <f>Table1[[#This Row],[Average_Cost_for_two]]*VLOOKUP(Table1[[#This Row],[Currency]],currency!$A$2:$B$10,2,FALSE)</f>
        <v>2.4</v>
      </c>
      <c r="Z3915" t="str">
        <f>VLOOKUP(C3915,country!A:B,2,FALSE)</f>
        <v>India</v>
      </c>
      <c r="AA3915">
        <f t="shared" si="61"/>
        <v>1</v>
      </c>
    </row>
    <row r="3916" spans="1:27" ht="15.75" customHeight="1" x14ac:dyDescent="0.25">
      <c r="A3916">
        <v>9097</v>
      </c>
      <c r="B3916" t="s">
        <v>1074</v>
      </c>
      <c r="C3916">
        <v>1</v>
      </c>
      <c r="D3916" t="s">
        <v>23</v>
      </c>
      <c r="E3916" t="s">
        <v>8470</v>
      </c>
      <c r="F3916" t="s">
        <v>39</v>
      </c>
      <c r="G3916" t="s">
        <v>40</v>
      </c>
      <c r="H3916">
        <v>77.118486300000001</v>
      </c>
      <c r="I3916">
        <v>28.542164</v>
      </c>
      <c r="J3916" t="s">
        <v>697</v>
      </c>
      <c r="K3916" t="s">
        <v>28</v>
      </c>
      <c r="L3916" t="s">
        <v>29</v>
      </c>
      <c r="M3916" t="s">
        <v>29</v>
      </c>
      <c r="N3916" t="s">
        <v>29</v>
      </c>
      <c r="O3916" t="s">
        <v>29</v>
      </c>
      <c r="P3916">
        <v>1</v>
      </c>
      <c r="Q3916">
        <v>14</v>
      </c>
      <c r="R3916">
        <v>200</v>
      </c>
      <c r="S3916" t="str">
        <f>IF(Table1[[#This Row],[Average_Cost_for_two]]&lt;500,"Low",IF(Table1[[#This Row],[Average_Cost_for_two]]&lt;=1500,"Medium","High"))</f>
        <v>Low</v>
      </c>
      <c r="T3916">
        <v>2.7</v>
      </c>
      <c r="U3916">
        <v>2018</v>
      </c>
      <c r="V3916">
        <v>2</v>
      </c>
      <c r="W3916">
        <v>18</v>
      </c>
      <c r="X3916">
        <f>IF(OR(Main!$U3916=0,
       Main!$V3916=0,
       Main!$W3916=0),
   "",
   DATE(Main!$U3916,
        Main!$V3916,
        Main!$W3916)
)</f>
        <v>43149</v>
      </c>
      <c r="Y3916">
        <f>Table1[[#This Row],[Average_Cost_for_two]]*VLOOKUP(Table1[[#This Row],[Currency]],currency!$A$2:$B$10,2,FALSE)</f>
        <v>2.4</v>
      </c>
      <c r="Z3916" t="str">
        <f>VLOOKUP(C3916,country!A:B,2,FALSE)</f>
        <v>India</v>
      </c>
      <c r="AA3916">
        <f t="shared" si="61"/>
        <v>1</v>
      </c>
    </row>
    <row r="3917" spans="1:27" ht="15.75" customHeight="1" x14ac:dyDescent="0.25">
      <c r="A3917">
        <v>306816</v>
      </c>
      <c r="B3917" t="s">
        <v>8471</v>
      </c>
      <c r="C3917">
        <v>1</v>
      </c>
      <c r="D3917" t="s">
        <v>23</v>
      </c>
      <c r="E3917" t="s">
        <v>8472</v>
      </c>
      <c r="F3917" t="s">
        <v>114</v>
      </c>
      <c r="G3917" t="s">
        <v>115</v>
      </c>
      <c r="H3917">
        <v>77.141640499999994</v>
      </c>
      <c r="I3917">
        <v>28.711993400000001</v>
      </c>
      <c r="J3917" t="s">
        <v>855</v>
      </c>
      <c r="K3917" t="s">
        <v>28</v>
      </c>
      <c r="L3917" t="s">
        <v>29</v>
      </c>
      <c r="M3917" t="s">
        <v>29</v>
      </c>
      <c r="N3917" t="s">
        <v>29</v>
      </c>
      <c r="O3917" t="s">
        <v>29</v>
      </c>
      <c r="P3917">
        <v>1</v>
      </c>
      <c r="Q3917">
        <v>12</v>
      </c>
      <c r="R3917">
        <v>200</v>
      </c>
      <c r="S3917" t="str">
        <f>IF(Table1[[#This Row],[Average_Cost_for_two]]&lt;500,"Low",IF(Table1[[#This Row],[Average_Cost_for_two]]&lt;=1500,"Medium","High"))</f>
        <v>Low</v>
      </c>
      <c r="T3917">
        <v>3.1</v>
      </c>
      <c r="U3917">
        <v>2018</v>
      </c>
      <c r="V3917">
        <v>2</v>
      </c>
      <c r="W3917">
        <v>23</v>
      </c>
      <c r="X3917">
        <f>IF(OR(Main!$U3917=0,
       Main!$V3917=0,
       Main!$W3917=0),
   "",
   DATE(Main!$U3917,
        Main!$V3917,
        Main!$W3917)
)</f>
        <v>43154</v>
      </c>
      <c r="Y3917">
        <f>Table1[[#This Row],[Average_Cost_for_two]]*VLOOKUP(Table1[[#This Row],[Currency]],currency!$A$2:$B$10,2,FALSE)</f>
        <v>2.4</v>
      </c>
      <c r="Z3917" t="str">
        <f>VLOOKUP(C3917,country!A:B,2,FALSE)</f>
        <v>India</v>
      </c>
      <c r="AA3917">
        <f t="shared" si="61"/>
        <v>1</v>
      </c>
    </row>
    <row r="3918" spans="1:27" ht="15.75" customHeight="1" x14ac:dyDescent="0.25">
      <c r="A3918">
        <v>6230</v>
      </c>
      <c r="B3918" t="s">
        <v>6678</v>
      </c>
      <c r="C3918">
        <v>1</v>
      </c>
      <c r="D3918" t="s">
        <v>23</v>
      </c>
      <c r="E3918" t="s">
        <v>8473</v>
      </c>
      <c r="F3918" t="s">
        <v>897</v>
      </c>
      <c r="G3918" t="s">
        <v>898</v>
      </c>
      <c r="H3918">
        <v>77.283918</v>
      </c>
      <c r="I3918">
        <v>28.683429700000001</v>
      </c>
      <c r="J3918" t="s">
        <v>495</v>
      </c>
      <c r="K3918" t="s">
        <v>28</v>
      </c>
      <c r="L3918" t="s">
        <v>29</v>
      </c>
      <c r="M3918" t="s">
        <v>29</v>
      </c>
      <c r="N3918" t="s">
        <v>29</v>
      </c>
      <c r="O3918" t="s">
        <v>29</v>
      </c>
      <c r="P3918">
        <v>1</v>
      </c>
      <c r="Q3918">
        <v>3</v>
      </c>
      <c r="R3918">
        <v>200</v>
      </c>
      <c r="S3918" t="str">
        <f>IF(Table1[[#This Row],[Average_Cost_for_two]]&lt;500,"Low",IF(Table1[[#This Row],[Average_Cost_for_two]]&lt;=1500,"Medium","High"))</f>
        <v>Low</v>
      </c>
      <c r="T3918">
        <v>1</v>
      </c>
      <c r="U3918">
        <v>2015</v>
      </c>
      <c r="V3918">
        <v>2</v>
      </c>
      <c r="W3918">
        <v>28</v>
      </c>
      <c r="X3918">
        <f>IF(OR(Main!$U3918=0,
       Main!$V3918=0,
       Main!$W3918=0),
   "",
   DATE(Main!$U3918,
        Main!$V3918,
        Main!$W3918)
)</f>
        <v>42063</v>
      </c>
      <c r="Y3918">
        <f>Table1[[#This Row],[Average_Cost_for_two]]*VLOOKUP(Table1[[#This Row],[Currency]],currency!$A$2:$B$10,2,FALSE)</f>
        <v>2.4</v>
      </c>
      <c r="Z3918" t="str">
        <f>VLOOKUP(C3918,country!A:B,2,FALSE)</f>
        <v>India</v>
      </c>
      <c r="AA3918">
        <f t="shared" si="61"/>
        <v>1</v>
      </c>
    </row>
    <row r="3919" spans="1:27" ht="15.75" customHeight="1" x14ac:dyDescent="0.25">
      <c r="A3919">
        <v>18337490</v>
      </c>
      <c r="B3919" t="s">
        <v>8474</v>
      </c>
      <c r="C3919">
        <v>1</v>
      </c>
      <c r="D3919" t="s">
        <v>23</v>
      </c>
      <c r="E3919" t="s">
        <v>8475</v>
      </c>
      <c r="F3919" t="s">
        <v>2070</v>
      </c>
      <c r="G3919" t="s">
        <v>2071</v>
      </c>
      <c r="H3919">
        <v>77.201193599999996</v>
      </c>
      <c r="I3919">
        <v>28.691896400000001</v>
      </c>
      <c r="J3919" t="s">
        <v>523</v>
      </c>
      <c r="K3919" t="s">
        <v>28</v>
      </c>
      <c r="L3919" t="s">
        <v>29</v>
      </c>
      <c r="M3919" t="s">
        <v>36</v>
      </c>
      <c r="N3919" t="s">
        <v>29</v>
      </c>
      <c r="O3919" t="s">
        <v>29</v>
      </c>
      <c r="P3919">
        <v>1</v>
      </c>
      <c r="Q3919">
        <v>12</v>
      </c>
      <c r="R3919">
        <v>200</v>
      </c>
      <c r="S3919" t="str">
        <f>IF(Table1[[#This Row],[Average_Cost_for_two]]&lt;500,"Low",IF(Table1[[#This Row],[Average_Cost_for_two]]&lt;=1500,"Medium","High"))</f>
        <v>Low</v>
      </c>
      <c r="T3919">
        <v>3.3</v>
      </c>
      <c r="U3919">
        <v>2017</v>
      </c>
      <c r="V3919">
        <v>2</v>
      </c>
      <c r="W3919">
        <v>3</v>
      </c>
      <c r="X3919">
        <f>IF(OR(Main!$U3919=0,
       Main!$V3919=0,
       Main!$W3919=0),
   "",
   DATE(Main!$U3919,
        Main!$V3919,
        Main!$W3919)
)</f>
        <v>42769</v>
      </c>
      <c r="Y3919">
        <f>Table1[[#This Row],[Average_Cost_for_two]]*VLOOKUP(Table1[[#This Row],[Currency]],currency!$A$2:$B$10,2,FALSE)</f>
        <v>2.4</v>
      </c>
      <c r="Z3919" t="str">
        <f>VLOOKUP(C3919,country!A:B,2,FALSE)</f>
        <v>India</v>
      </c>
      <c r="AA3919">
        <f t="shared" si="61"/>
        <v>1</v>
      </c>
    </row>
    <row r="3920" spans="1:27" ht="15.75" customHeight="1" x14ac:dyDescent="0.25">
      <c r="A3920">
        <v>4631</v>
      </c>
      <c r="B3920" t="s">
        <v>8476</v>
      </c>
      <c r="C3920">
        <v>1</v>
      </c>
      <c r="D3920" t="s">
        <v>23</v>
      </c>
      <c r="E3920" t="s">
        <v>8477</v>
      </c>
      <c r="F3920" t="s">
        <v>8478</v>
      </c>
      <c r="G3920" t="s">
        <v>8479</v>
      </c>
      <c r="H3920">
        <v>77.225521999999998</v>
      </c>
      <c r="I3920">
        <v>28.617101900000002</v>
      </c>
      <c r="J3920" t="s">
        <v>8480</v>
      </c>
      <c r="K3920" t="s">
        <v>28</v>
      </c>
      <c r="L3920" t="s">
        <v>29</v>
      </c>
      <c r="M3920" t="s">
        <v>29</v>
      </c>
      <c r="N3920" t="s">
        <v>29</v>
      </c>
      <c r="O3920" t="s">
        <v>29</v>
      </c>
      <c r="P3920">
        <v>1</v>
      </c>
      <c r="Q3920">
        <v>3010</v>
      </c>
      <c r="R3920">
        <v>200</v>
      </c>
      <c r="S3920" t="str">
        <f>IF(Table1[[#This Row],[Average_Cost_for_two]]&lt;500,"Low",IF(Table1[[#This Row],[Average_Cost_for_two]]&lt;=1500,"Medium","High"))</f>
        <v>Low</v>
      </c>
      <c r="T3920">
        <v>4.2</v>
      </c>
      <c r="U3920">
        <v>2018</v>
      </c>
      <c r="V3920">
        <v>1</v>
      </c>
      <c r="W3920">
        <v>19</v>
      </c>
      <c r="X3920">
        <f>IF(OR(Main!$U3920=0,
       Main!$V3920=0,
       Main!$W3920=0),
   "",
   DATE(Main!$U3920,
        Main!$V3920,
        Main!$W3920)
)</f>
        <v>43119</v>
      </c>
      <c r="Y3920">
        <f>Table1[[#This Row],[Average_Cost_for_two]]*VLOOKUP(Table1[[#This Row],[Currency]],currency!$A$2:$B$10,2,FALSE)</f>
        <v>2.4</v>
      </c>
      <c r="Z3920" t="str">
        <f>VLOOKUP(C3920,country!A:B,2,FALSE)</f>
        <v>India</v>
      </c>
      <c r="AA3920">
        <f t="shared" si="61"/>
        <v>1</v>
      </c>
    </row>
    <row r="3921" spans="1:27" ht="15.75" customHeight="1" x14ac:dyDescent="0.25">
      <c r="A3921">
        <v>18427205</v>
      </c>
      <c r="B3921" t="s">
        <v>8481</v>
      </c>
      <c r="C3921">
        <v>1</v>
      </c>
      <c r="D3921" t="s">
        <v>23</v>
      </c>
      <c r="E3921" t="s">
        <v>8482</v>
      </c>
      <c r="F3921" t="s">
        <v>159</v>
      </c>
      <c r="G3921" t="s">
        <v>160</v>
      </c>
      <c r="H3921">
        <v>77.2036655</v>
      </c>
      <c r="I3921">
        <v>28.541794299999999</v>
      </c>
      <c r="J3921" t="s">
        <v>523</v>
      </c>
      <c r="K3921" t="s">
        <v>28</v>
      </c>
      <c r="L3921" t="s">
        <v>29</v>
      </c>
      <c r="M3921" t="s">
        <v>29</v>
      </c>
      <c r="N3921" t="s">
        <v>29</v>
      </c>
      <c r="O3921" t="s">
        <v>29</v>
      </c>
      <c r="P3921">
        <v>1</v>
      </c>
      <c r="Q3921">
        <v>1</v>
      </c>
      <c r="R3921">
        <v>200</v>
      </c>
      <c r="S3921" t="str">
        <f>IF(Table1[[#This Row],[Average_Cost_for_two]]&lt;500,"Low",IF(Table1[[#This Row],[Average_Cost_for_two]]&lt;=1500,"Medium","High"))</f>
        <v>Low</v>
      </c>
      <c r="T3921">
        <v>1</v>
      </c>
      <c r="U3921">
        <v>2011</v>
      </c>
      <c r="V3921">
        <v>1</v>
      </c>
      <c r="W3921">
        <v>8</v>
      </c>
      <c r="X3921">
        <f>IF(OR(Main!$U3921=0,
       Main!$V3921=0,
       Main!$W3921=0),
   "",
   DATE(Main!$U3921,
        Main!$V3921,
        Main!$W3921)
)</f>
        <v>40551</v>
      </c>
      <c r="Y3921">
        <f>Table1[[#This Row],[Average_Cost_for_two]]*VLOOKUP(Table1[[#This Row],[Currency]],currency!$A$2:$B$10,2,FALSE)</f>
        <v>2.4</v>
      </c>
      <c r="Z3921" t="str">
        <f>VLOOKUP(C3921,country!A:B,2,FALSE)</f>
        <v>India</v>
      </c>
      <c r="AA3921">
        <f t="shared" si="61"/>
        <v>1</v>
      </c>
    </row>
    <row r="3922" spans="1:27" ht="15.75" customHeight="1" x14ac:dyDescent="0.25">
      <c r="A3922">
        <v>303586</v>
      </c>
      <c r="B3922" t="s">
        <v>8249</v>
      </c>
      <c r="C3922">
        <v>1</v>
      </c>
      <c r="D3922" t="s">
        <v>23</v>
      </c>
      <c r="E3922" t="s">
        <v>8483</v>
      </c>
      <c r="F3922" t="s">
        <v>249</v>
      </c>
      <c r="G3922" t="s">
        <v>250</v>
      </c>
      <c r="H3922">
        <v>77.305687599999999</v>
      </c>
      <c r="I3922">
        <v>28.6362503</v>
      </c>
      <c r="J3922" t="s">
        <v>706</v>
      </c>
      <c r="K3922" t="s">
        <v>28</v>
      </c>
      <c r="L3922" t="s">
        <v>29</v>
      </c>
      <c r="M3922" t="s">
        <v>36</v>
      </c>
      <c r="N3922" t="s">
        <v>29</v>
      </c>
      <c r="O3922" t="s">
        <v>29</v>
      </c>
      <c r="P3922">
        <v>1</v>
      </c>
      <c r="Q3922">
        <v>137</v>
      </c>
      <c r="R3922">
        <v>200</v>
      </c>
      <c r="S3922" t="str">
        <f>IF(Table1[[#This Row],[Average_Cost_for_two]]&lt;500,"Low",IF(Table1[[#This Row],[Average_Cost_for_two]]&lt;=1500,"Medium","High"))</f>
        <v>Low</v>
      </c>
      <c r="T3922">
        <v>3.2</v>
      </c>
      <c r="U3922">
        <v>2016</v>
      </c>
      <c r="V3922">
        <v>1</v>
      </c>
      <c r="W3922">
        <v>20</v>
      </c>
      <c r="X3922">
        <f>IF(OR(Main!$U3922=0,
       Main!$V3922=0,
       Main!$W3922=0),
   "",
   DATE(Main!$U3922,
        Main!$V3922,
        Main!$W3922)
)</f>
        <v>42389</v>
      </c>
      <c r="Y3922">
        <f>Table1[[#This Row],[Average_Cost_for_two]]*VLOOKUP(Table1[[#This Row],[Currency]],currency!$A$2:$B$10,2,FALSE)</f>
        <v>2.4</v>
      </c>
      <c r="Z3922" t="str">
        <f>VLOOKUP(C3922,country!A:B,2,FALSE)</f>
        <v>India</v>
      </c>
      <c r="AA3922">
        <f t="shared" si="61"/>
        <v>1</v>
      </c>
    </row>
    <row r="3923" spans="1:27" ht="15.75" customHeight="1" x14ac:dyDescent="0.25">
      <c r="A3923">
        <v>18358682</v>
      </c>
      <c r="B3923" t="s">
        <v>8484</v>
      </c>
      <c r="C3923">
        <v>1</v>
      </c>
      <c r="D3923" t="s">
        <v>23</v>
      </c>
      <c r="E3923" t="s">
        <v>8485</v>
      </c>
      <c r="F3923" t="s">
        <v>2748</v>
      </c>
      <c r="G3923" t="s">
        <v>2749</v>
      </c>
      <c r="H3923">
        <v>77.286285800000002</v>
      </c>
      <c r="I3923">
        <v>28.5398301</v>
      </c>
      <c r="J3923" t="s">
        <v>1128</v>
      </c>
      <c r="K3923" t="s">
        <v>28</v>
      </c>
      <c r="L3923" t="s">
        <v>29</v>
      </c>
      <c r="M3923" t="s">
        <v>29</v>
      </c>
      <c r="N3923" t="s">
        <v>29</v>
      </c>
      <c r="O3923" t="s">
        <v>29</v>
      </c>
      <c r="P3923">
        <v>1</v>
      </c>
      <c r="Q3923">
        <v>15</v>
      </c>
      <c r="R3923">
        <v>200</v>
      </c>
      <c r="S3923" t="str">
        <f>IF(Table1[[#This Row],[Average_Cost_for_two]]&lt;500,"Low",IF(Table1[[#This Row],[Average_Cost_for_two]]&lt;=1500,"Medium","High"))</f>
        <v>Low</v>
      </c>
      <c r="T3923">
        <v>3</v>
      </c>
      <c r="U3923">
        <v>2018</v>
      </c>
      <c r="V3923">
        <v>1</v>
      </c>
      <c r="W3923">
        <v>11</v>
      </c>
      <c r="X3923">
        <f>IF(OR(Main!$U3923=0,
       Main!$V3923=0,
       Main!$W3923=0),
   "",
   DATE(Main!$U3923,
        Main!$V3923,
        Main!$W3923)
)</f>
        <v>43111</v>
      </c>
      <c r="Y3923">
        <f>Table1[[#This Row],[Average_Cost_for_two]]*VLOOKUP(Table1[[#This Row],[Currency]],currency!$A$2:$B$10,2,FALSE)</f>
        <v>2.4</v>
      </c>
      <c r="Z3923" t="str">
        <f>VLOOKUP(C3923,country!A:B,2,FALSE)</f>
        <v>India</v>
      </c>
      <c r="AA3923">
        <f t="shared" si="61"/>
        <v>1</v>
      </c>
    </row>
    <row r="3924" spans="1:27" ht="15.75" customHeight="1" x14ac:dyDescent="0.25">
      <c r="A3924">
        <v>18354985</v>
      </c>
      <c r="B3924" t="s">
        <v>1248</v>
      </c>
      <c r="C3924">
        <v>1</v>
      </c>
      <c r="D3924" t="s">
        <v>23</v>
      </c>
      <c r="E3924" t="s">
        <v>6302</v>
      </c>
      <c r="F3924" t="s">
        <v>346</v>
      </c>
      <c r="G3924" t="s">
        <v>347</v>
      </c>
      <c r="H3924">
        <v>77.181182300000003</v>
      </c>
      <c r="I3924">
        <v>28.548978200000001</v>
      </c>
      <c r="J3924" t="s">
        <v>715</v>
      </c>
      <c r="K3924" t="s">
        <v>28</v>
      </c>
      <c r="L3924" t="s">
        <v>29</v>
      </c>
      <c r="M3924" t="s">
        <v>29</v>
      </c>
      <c r="N3924" t="s">
        <v>29</v>
      </c>
      <c r="O3924" t="s">
        <v>29</v>
      </c>
      <c r="P3924">
        <v>1</v>
      </c>
      <c r="Q3924">
        <v>1</v>
      </c>
      <c r="R3924">
        <v>200</v>
      </c>
      <c r="S3924" t="str">
        <f>IF(Table1[[#This Row],[Average_Cost_for_two]]&lt;500,"Low",IF(Table1[[#This Row],[Average_Cost_for_two]]&lt;=1500,"Medium","High"))</f>
        <v>Low</v>
      </c>
      <c r="T3924">
        <v>1</v>
      </c>
      <c r="U3924">
        <v>2014</v>
      </c>
      <c r="V3924">
        <v>1</v>
      </c>
      <c r="W3924">
        <v>21</v>
      </c>
      <c r="X3924">
        <f>IF(OR(Main!$U3924=0,
       Main!$V3924=0,
       Main!$W3924=0),
   "",
   DATE(Main!$U3924,
        Main!$V3924,
        Main!$W3924)
)</f>
        <v>41660</v>
      </c>
      <c r="Y3924">
        <f>Table1[[#This Row],[Average_Cost_for_two]]*VLOOKUP(Table1[[#This Row],[Currency]],currency!$A$2:$B$10,2,FALSE)</f>
        <v>2.4</v>
      </c>
      <c r="Z3924" t="str">
        <f>VLOOKUP(C3924,country!A:B,2,FALSE)</f>
        <v>India</v>
      </c>
      <c r="AA3924">
        <f t="shared" si="61"/>
        <v>1</v>
      </c>
    </row>
    <row r="3925" spans="1:27" ht="15.75" customHeight="1" x14ac:dyDescent="0.25">
      <c r="A3925">
        <v>309238</v>
      </c>
      <c r="B3925" t="s">
        <v>8486</v>
      </c>
      <c r="C3925">
        <v>1</v>
      </c>
      <c r="D3925" t="s">
        <v>23</v>
      </c>
      <c r="E3925" t="s">
        <v>8487</v>
      </c>
      <c r="F3925" t="s">
        <v>1624</v>
      </c>
      <c r="G3925" t="s">
        <v>1625</v>
      </c>
      <c r="H3925">
        <v>77.258105729999997</v>
      </c>
      <c r="I3925">
        <v>28.54024549</v>
      </c>
      <c r="J3925" t="s">
        <v>708</v>
      </c>
      <c r="K3925" t="s">
        <v>28</v>
      </c>
      <c r="L3925" t="s">
        <v>29</v>
      </c>
      <c r="M3925" t="s">
        <v>29</v>
      </c>
      <c r="N3925" t="s">
        <v>29</v>
      </c>
      <c r="O3925" t="s">
        <v>29</v>
      </c>
      <c r="P3925">
        <v>1</v>
      </c>
      <c r="Q3925">
        <v>100</v>
      </c>
      <c r="R3925">
        <v>200</v>
      </c>
      <c r="S3925" t="str">
        <f>IF(Table1[[#This Row],[Average_Cost_for_two]]&lt;500,"Low",IF(Table1[[#This Row],[Average_Cost_for_two]]&lt;=1500,"Medium","High"))</f>
        <v>Low</v>
      </c>
      <c r="T3925">
        <v>3.1</v>
      </c>
      <c r="U3925">
        <v>2015</v>
      </c>
      <c r="V3925">
        <v>1</v>
      </c>
      <c r="W3925">
        <v>21</v>
      </c>
      <c r="X3925">
        <f>IF(OR(Main!$U3925=0,
       Main!$V3925=0,
       Main!$W3925=0),
   "",
   DATE(Main!$U3925,
        Main!$V3925,
        Main!$W3925)
)</f>
        <v>42025</v>
      </c>
      <c r="Y3925">
        <f>Table1[[#This Row],[Average_Cost_for_two]]*VLOOKUP(Table1[[#This Row],[Currency]],currency!$A$2:$B$10,2,FALSE)</f>
        <v>2.4</v>
      </c>
      <c r="Z3925" t="str">
        <f>VLOOKUP(C3925,country!A:B,2,FALSE)</f>
        <v>India</v>
      </c>
      <c r="AA3925">
        <f t="shared" si="61"/>
        <v>1</v>
      </c>
    </row>
    <row r="3926" spans="1:27" ht="15.75" customHeight="1" x14ac:dyDescent="0.25">
      <c r="A3926">
        <v>18377630</v>
      </c>
      <c r="B3926" t="s">
        <v>8194</v>
      </c>
      <c r="C3926">
        <v>1</v>
      </c>
      <c r="D3926" t="s">
        <v>23</v>
      </c>
      <c r="E3926" t="s">
        <v>8488</v>
      </c>
      <c r="F3926" t="s">
        <v>654</v>
      </c>
      <c r="G3926" t="s">
        <v>655</v>
      </c>
      <c r="H3926">
        <v>77.208314799999997</v>
      </c>
      <c r="I3926">
        <v>28.679521000000001</v>
      </c>
      <c r="J3926" t="s">
        <v>715</v>
      </c>
      <c r="K3926" t="s">
        <v>28</v>
      </c>
      <c r="L3926" t="s">
        <v>29</v>
      </c>
      <c r="M3926" t="s">
        <v>36</v>
      </c>
      <c r="N3926" t="s">
        <v>29</v>
      </c>
      <c r="O3926" t="s">
        <v>29</v>
      </c>
      <c r="P3926">
        <v>1</v>
      </c>
      <c r="Q3926">
        <v>20</v>
      </c>
      <c r="R3926">
        <v>200</v>
      </c>
      <c r="S3926" t="str">
        <f>IF(Table1[[#This Row],[Average_Cost_for_two]]&lt;500,"Low",IF(Table1[[#This Row],[Average_Cost_for_two]]&lt;=1500,"Medium","High"))</f>
        <v>Low</v>
      </c>
      <c r="T3926">
        <v>3.7</v>
      </c>
      <c r="U3926">
        <v>2014</v>
      </c>
      <c r="V3926">
        <v>1</v>
      </c>
      <c r="W3926">
        <v>18</v>
      </c>
      <c r="X3926">
        <f>IF(OR(Main!$U3926=0,
       Main!$V3926=0,
       Main!$W3926=0),
   "",
   DATE(Main!$U3926,
        Main!$V3926,
        Main!$W3926)
)</f>
        <v>41657</v>
      </c>
      <c r="Y3926">
        <f>Table1[[#This Row],[Average_Cost_for_two]]*VLOOKUP(Table1[[#This Row],[Currency]],currency!$A$2:$B$10,2,FALSE)</f>
        <v>2.4</v>
      </c>
      <c r="Z3926" t="str">
        <f>VLOOKUP(C3926,country!A:B,2,FALSE)</f>
        <v>India</v>
      </c>
      <c r="AA3926">
        <f t="shared" si="61"/>
        <v>1</v>
      </c>
    </row>
    <row r="3927" spans="1:27" ht="15.75" customHeight="1" x14ac:dyDescent="0.25">
      <c r="A3927">
        <v>302972</v>
      </c>
      <c r="B3927" t="s">
        <v>8489</v>
      </c>
      <c r="C3927">
        <v>1</v>
      </c>
      <c r="D3927" t="s">
        <v>23</v>
      </c>
      <c r="E3927" t="s">
        <v>8490</v>
      </c>
      <c r="F3927" t="s">
        <v>654</v>
      </c>
      <c r="G3927" t="s">
        <v>655</v>
      </c>
      <c r="H3927">
        <v>77.206068999999999</v>
      </c>
      <c r="I3927">
        <v>28.677873200000001</v>
      </c>
      <c r="J3927" t="s">
        <v>706</v>
      </c>
      <c r="K3927" t="s">
        <v>28</v>
      </c>
      <c r="L3927" t="s">
        <v>29</v>
      </c>
      <c r="M3927" t="s">
        <v>29</v>
      </c>
      <c r="N3927" t="s">
        <v>29</v>
      </c>
      <c r="O3927" t="s">
        <v>29</v>
      </c>
      <c r="P3927">
        <v>1</v>
      </c>
      <c r="Q3927">
        <v>150</v>
      </c>
      <c r="R3927">
        <v>200</v>
      </c>
      <c r="S3927" t="str">
        <f>IF(Table1[[#This Row],[Average_Cost_for_two]]&lt;500,"Low",IF(Table1[[#This Row],[Average_Cost_for_two]]&lt;=1500,"Medium","High"))</f>
        <v>Low</v>
      </c>
      <c r="T3927">
        <v>3.9</v>
      </c>
      <c r="U3927">
        <v>2016</v>
      </c>
      <c r="V3927">
        <v>1</v>
      </c>
      <c r="W3927">
        <v>15</v>
      </c>
      <c r="X3927">
        <f>IF(OR(Main!$U3927=0,
       Main!$V3927=0,
       Main!$W3927=0),
   "",
   DATE(Main!$U3927,
        Main!$V3927,
        Main!$W3927)
)</f>
        <v>42384</v>
      </c>
      <c r="Y3927">
        <f>Table1[[#This Row],[Average_Cost_for_two]]*VLOOKUP(Table1[[#This Row],[Currency]],currency!$A$2:$B$10,2,FALSE)</f>
        <v>2.4</v>
      </c>
      <c r="Z3927" t="str">
        <f>VLOOKUP(C3927,country!A:B,2,FALSE)</f>
        <v>India</v>
      </c>
      <c r="AA3927">
        <f t="shared" si="61"/>
        <v>1</v>
      </c>
    </row>
    <row r="3928" spans="1:27" ht="15.75" customHeight="1" x14ac:dyDescent="0.25">
      <c r="A3928">
        <v>18486915</v>
      </c>
      <c r="B3928" t="s">
        <v>8491</v>
      </c>
      <c r="C3928">
        <v>1</v>
      </c>
      <c r="D3928" t="s">
        <v>23</v>
      </c>
      <c r="E3928" t="s">
        <v>8492</v>
      </c>
      <c r="F3928" t="s">
        <v>2598</v>
      </c>
      <c r="G3928" t="s">
        <v>2599</v>
      </c>
      <c r="H3928">
        <v>0</v>
      </c>
      <c r="I3928">
        <v>0</v>
      </c>
      <c r="J3928" t="s">
        <v>8493</v>
      </c>
      <c r="K3928" t="s">
        <v>28</v>
      </c>
      <c r="L3928" t="s">
        <v>29</v>
      </c>
      <c r="M3928" t="s">
        <v>29</v>
      </c>
      <c r="N3928" t="s">
        <v>29</v>
      </c>
      <c r="O3928" t="s">
        <v>29</v>
      </c>
      <c r="P3928">
        <v>1</v>
      </c>
      <c r="Q3928">
        <v>11</v>
      </c>
      <c r="R3928">
        <v>200</v>
      </c>
      <c r="S3928" t="str">
        <f>IF(Table1[[#This Row],[Average_Cost_for_two]]&lt;500,"Low",IF(Table1[[#This Row],[Average_Cost_for_two]]&lt;=1500,"Medium","High"))</f>
        <v>Low</v>
      </c>
      <c r="T3928">
        <v>3.3</v>
      </c>
      <c r="U3928">
        <v>2014</v>
      </c>
      <c r="V3928">
        <v>1</v>
      </c>
      <c r="W3928">
        <v>28</v>
      </c>
      <c r="X3928">
        <f>IF(OR(Main!$U3928=0,
       Main!$V3928=0,
       Main!$W3928=0),
   "",
   DATE(Main!$U3928,
        Main!$V3928,
        Main!$W3928)
)</f>
        <v>41667</v>
      </c>
      <c r="Y3928">
        <f>Table1[[#This Row],[Average_Cost_for_two]]*VLOOKUP(Table1[[#This Row],[Currency]],currency!$A$2:$B$10,2,FALSE)</f>
        <v>2.4</v>
      </c>
      <c r="Z3928" t="str">
        <f>VLOOKUP(C3928,country!A:B,2,FALSE)</f>
        <v>India</v>
      </c>
      <c r="AA3928">
        <f t="shared" si="61"/>
        <v>1</v>
      </c>
    </row>
    <row r="3929" spans="1:27" ht="15.75" customHeight="1" x14ac:dyDescent="0.25">
      <c r="A3929">
        <v>300934</v>
      </c>
      <c r="B3929" t="s">
        <v>8494</v>
      </c>
      <c r="C3929">
        <v>1</v>
      </c>
      <c r="D3929" t="s">
        <v>23</v>
      </c>
      <c r="E3929" t="s">
        <v>6687</v>
      </c>
      <c r="F3929" t="s">
        <v>3468</v>
      </c>
      <c r="G3929" t="s">
        <v>3469</v>
      </c>
      <c r="H3929">
        <v>77.190706399999996</v>
      </c>
      <c r="I3929">
        <v>28.705957699999999</v>
      </c>
      <c r="J3929" t="s">
        <v>697</v>
      </c>
      <c r="K3929" t="s">
        <v>28</v>
      </c>
      <c r="L3929" t="s">
        <v>29</v>
      </c>
      <c r="M3929" t="s">
        <v>29</v>
      </c>
      <c r="N3929" t="s">
        <v>29</v>
      </c>
      <c r="O3929" t="s">
        <v>29</v>
      </c>
      <c r="P3929">
        <v>1</v>
      </c>
      <c r="Q3929">
        <v>16</v>
      </c>
      <c r="R3929">
        <v>200</v>
      </c>
      <c r="S3929" t="str">
        <f>IF(Table1[[#This Row],[Average_Cost_for_two]]&lt;500,"Low",IF(Table1[[#This Row],[Average_Cost_for_two]]&lt;=1500,"Medium","High"))</f>
        <v>Low</v>
      </c>
      <c r="T3929">
        <v>3.2</v>
      </c>
      <c r="U3929">
        <v>2011</v>
      </c>
      <c r="V3929">
        <v>1</v>
      </c>
      <c r="W3929">
        <v>23</v>
      </c>
      <c r="X3929">
        <f>IF(OR(Main!$U3929=0,
       Main!$V3929=0,
       Main!$W3929=0),
   "",
   DATE(Main!$U3929,
        Main!$V3929,
        Main!$W3929)
)</f>
        <v>40566</v>
      </c>
      <c r="Y3929">
        <f>Table1[[#This Row],[Average_Cost_for_two]]*VLOOKUP(Table1[[#This Row],[Currency]],currency!$A$2:$B$10,2,FALSE)</f>
        <v>2.4</v>
      </c>
      <c r="Z3929" t="str">
        <f>VLOOKUP(C3929,country!A:B,2,FALSE)</f>
        <v>India</v>
      </c>
      <c r="AA3929">
        <f t="shared" si="61"/>
        <v>1</v>
      </c>
    </row>
    <row r="3930" spans="1:27" ht="15.75" customHeight="1" x14ac:dyDescent="0.25">
      <c r="A3930">
        <v>300791</v>
      </c>
      <c r="B3930" t="s">
        <v>8495</v>
      </c>
      <c r="C3930">
        <v>1</v>
      </c>
      <c r="D3930" t="s">
        <v>23</v>
      </c>
      <c r="E3930" t="s">
        <v>8496</v>
      </c>
      <c r="F3930" t="s">
        <v>45</v>
      </c>
      <c r="G3930" t="s">
        <v>46</v>
      </c>
      <c r="H3930">
        <v>77.215546099999997</v>
      </c>
      <c r="I3930">
        <v>28.711155600000001</v>
      </c>
      <c r="J3930" t="s">
        <v>523</v>
      </c>
      <c r="K3930" t="s">
        <v>28</v>
      </c>
      <c r="L3930" t="s">
        <v>29</v>
      </c>
      <c r="M3930" t="s">
        <v>29</v>
      </c>
      <c r="N3930" t="s">
        <v>29</v>
      </c>
      <c r="O3930" t="s">
        <v>29</v>
      </c>
      <c r="P3930">
        <v>1</v>
      </c>
      <c r="Q3930">
        <v>1</v>
      </c>
      <c r="R3930">
        <v>200</v>
      </c>
      <c r="S3930" t="str">
        <f>IF(Table1[[#This Row],[Average_Cost_for_two]]&lt;500,"Low",IF(Table1[[#This Row],[Average_Cost_for_two]]&lt;=1500,"Medium","High"))</f>
        <v>Low</v>
      </c>
      <c r="T3930">
        <v>1</v>
      </c>
      <c r="U3930">
        <v>2013</v>
      </c>
      <c r="V3930">
        <v>1</v>
      </c>
      <c r="W3930">
        <v>1</v>
      </c>
      <c r="X3930">
        <f>IF(OR(Main!$U3930=0,
       Main!$V3930=0,
       Main!$W3930=0),
   "",
   DATE(Main!$U3930,
        Main!$V3930,
        Main!$W3930)
)</f>
        <v>41275</v>
      </c>
      <c r="Y3930">
        <f>Table1[[#This Row],[Average_Cost_for_two]]*VLOOKUP(Table1[[#This Row],[Currency]],currency!$A$2:$B$10,2,FALSE)</f>
        <v>2.4</v>
      </c>
      <c r="Z3930" t="str">
        <f>VLOOKUP(C3930,country!A:B,2,FALSE)</f>
        <v>India</v>
      </c>
      <c r="AA3930">
        <f t="shared" si="61"/>
        <v>1</v>
      </c>
    </row>
    <row r="3931" spans="1:27" ht="15.75" customHeight="1" x14ac:dyDescent="0.25">
      <c r="A3931">
        <v>312153</v>
      </c>
      <c r="B3931" t="s">
        <v>4650</v>
      </c>
      <c r="C3931">
        <v>1</v>
      </c>
      <c r="D3931" t="s">
        <v>23</v>
      </c>
      <c r="E3931" t="s">
        <v>8497</v>
      </c>
      <c r="F3931" t="s">
        <v>59</v>
      </c>
      <c r="G3931" t="s">
        <v>60</v>
      </c>
      <c r="H3931">
        <v>77.081910500000006</v>
      </c>
      <c r="I3931">
        <v>28.6003471</v>
      </c>
      <c r="J3931" t="s">
        <v>556</v>
      </c>
      <c r="K3931" t="s">
        <v>28</v>
      </c>
      <c r="L3931" t="s">
        <v>29</v>
      </c>
      <c r="M3931" t="s">
        <v>29</v>
      </c>
      <c r="N3931" t="s">
        <v>29</v>
      </c>
      <c r="O3931" t="s">
        <v>29</v>
      </c>
      <c r="P3931">
        <v>1</v>
      </c>
      <c r="Q3931">
        <v>2</v>
      </c>
      <c r="R3931">
        <v>200</v>
      </c>
      <c r="S3931" t="str">
        <f>IF(Table1[[#This Row],[Average_Cost_for_two]]&lt;500,"Low",IF(Table1[[#This Row],[Average_Cost_for_two]]&lt;=1500,"Medium","High"))</f>
        <v>Low</v>
      </c>
      <c r="T3931">
        <v>1</v>
      </c>
      <c r="U3931">
        <v>2016</v>
      </c>
      <c r="V3931">
        <v>1</v>
      </c>
      <c r="W3931">
        <v>20</v>
      </c>
      <c r="X3931">
        <f>IF(OR(Main!$U3931=0,
       Main!$V3931=0,
       Main!$W3931=0),
   "",
   DATE(Main!$U3931,
        Main!$V3931,
        Main!$W3931)
)</f>
        <v>42389</v>
      </c>
      <c r="Y3931">
        <f>Table1[[#This Row],[Average_Cost_for_two]]*VLOOKUP(Table1[[#This Row],[Currency]],currency!$A$2:$B$10,2,FALSE)</f>
        <v>2.4</v>
      </c>
      <c r="Z3931" t="str">
        <f>VLOOKUP(C3931,country!A:B,2,FALSE)</f>
        <v>India</v>
      </c>
      <c r="AA3931">
        <f t="shared" si="61"/>
        <v>1</v>
      </c>
    </row>
    <row r="3932" spans="1:27" ht="15.75" customHeight="1" x14ac:dyDescent="0.25">
      <c r="A3932">
        <v>18238757</v>
      </c>
      <c r="B3932" t="s">
        <v>8498</v>
      </c>
      <c r="C3932">
        <v>1</v>
      </c>
      <c r="D3932" t="s">
        <v>23</v>
      </c>
      <c r="E3932" t="s">
        <v>8499</v>
      </c>
      <c r="F3932" t="s">
        <v>767</v>
      </c>
      <c r="G3932" t="s">
        <v>768</v>
      </c>
      <c r="H3932">
        <v>77.202817100000004</v>
      </c>
      <c r="I3932">
        <v>28.520377799999999</v>
      </c>
      <c r="J3932" t="s">
        <v>859</v>
      </c>
      <c r="K3932" t="s">
        <v>28</v>
      </c>
      <c r="L3932" t="s">
        <v>29</v>
      </c>
      <c r="M3932" t="s">
        <v>29</v>
      </c>
      <c r="N3932" t="s">
        <v>29</v>
      </c>
      <c r="O3932" t="s">
        <v>29</v>
      </c>
      <c r="P3932">
        <v>1</v>
      </c>
      <c r="Q3932">
        <v>36</v>
      </c>
      <c r="R3932">
        <v>200</v>
      </c>
      <c r="S3932" t="str">
        <f>IF(Table1[[#This Row],[Average_Cost_for_two]]&lt;500,"Low",IF(Table1[[#This Row],[Average_Cost_for_two]]&lt;=1500,"Medium","High"))</f>
        <v>Low</v>
      </c>
      <c r="T3932">
        <v>3.7</v>
      </c>
      <c r="U3932">
        <v>2014</v>
      </c>
      <c r="V3932">
        <v>1</v>
      </c>
      <c r="W3932">
        <v>5</v>
      </c>
      <c r="X3932">
        <f>IF(OR(Main!$U3932=0,
       Main!$V3932=0,
       Main!$W3932=0),
   "",
   DATE(Main!$U3932,
        Main!$V3932,
        Main!$W3932)
)</f>
        <v>41644</v>
      </c>
      <c r="Y3932">
        <f>Table1[[#This Row],[Average_Cost_for_two]]*VLOOKUP(Table1[[#This Row],[Currency]],currency!$A$2:$B$10,2,FALSE)</f>
        <v>2.4</v>
      </c>
      <c r="Z3932" t="str">
        <f>VLOOKUP(C3932,country!A:B,2,FALSE)</f>
        <v>India</v>
      </c>
      <c r="AA3932">
        <f t="shared" si="61"/>
        <v>1</v>
      </c>
    </row>
    <row r="3933" spans="1:27" ht="15.75" customHeight="1" x14ac:dyDescent="0.25">
      <c r="A3933">
        <v>18435320</v>
      </c>
      <c r="B3933" t="s">
        <v>8500</v>
      </c>
      <c r="C3933">
        <v>1</v>
      </c>
      <c r="D3933" t="s">
        <v>23</v>
      </c>
      <c r="E3933" t="s">
        <v>8501</v>
      </c>
      <c r="F3933" t="s">
        <v>897</v>
      </c>
      <c r="G3933" t="s">
        <v>898</v>
      </c>
      <c r="H3933">
        <v>77.283991900000004</v>
      </c>
      <c r="I3933">
        <v>28.683210500000001</v>
      </c>
      <c r="J3933" t="s">
        <v>556</v>
      </c>
      <c r="K3933" t="s">
        <v>28</v>
      </c>
      <c r="L3933" t="s">
        <v>29</v>
      </c>
      <c r="M3933" t="s">
        <v>29</v>
      </c>
      <c r="N3933" t="s">
        <v>29</v>
      </c>
      <c r="O3933" t="s">
        <v>29</v>
      </c>
      <c r="P3933">
        <v>1</v>
      </c>
      <c r="Q3933">
        <v>1</v>
      </c>
      <c r="R3933">
        <v>200</v>
      </c>
      <c r="S3933" t="str">
        <f>IF(Table1[[#This Row],[Average_Cost_for_two]]&lt;500,"Low",IF(Table1[[#This Row],[Average_Cost_for_two]]&lt;=1500,"Medium","High"))</f>
        <v>Low</v>
      </c>
      <c r="T3933">
        <v>1</v>
      </c>
      <c r="U3933">
        <v>2011</v>
      </c>
      <c r="V3933">
        <v>1</v>
      </c>
      <c r="W3933">
        <v>9</v>
      </c>
      <c r="X3933">
        <f>IF(OR(Main!$U3933=0,
       Main!$V3933=0,
       Main!$W3933=0),
   "",
   DATE(Main!$U3933,
        Main!$V3933,
        Main!$W3933)
)</f>
        <v>40552</v>
      </c>
      <c r="Y3933">
        <f>Table1[[#This Row],[Average_Cost_for_two]]*VLOOKUP(Table1[[#This Row],[Currency]],currency!$A$2:$B$10,2,FALSE)</f>
        <v>2.4</v>
      </c>
      <c r="Z3933" t="str">
        <f>VLOOKUP(C3933,country!A:B,2,FALSE)</f>
        <v>India</v>
      </c>
      <c r="AA3933">
        <f t="shared" si="61"/>
        <v>1</v>
      </c>
    </row>
    <row r="3934" spans="1:27" ht="15.75" customHeight="1" x14ac:dyDescent="0.25">
      <c r="A3934">
        <v>18383610</v>
      </c>
      <c r="B3934" t="s">
        <v>8502</v>
      </c>
      <c r="C3934">
        <v>1</v>
      </c>
      <c r="D3934" t="s">
        <v>23</v>
      </c>
      <c r="E3934" t="s">
        <v>8503</v>
      </c>
      <c r="F3934" t="s">
        <v>236</v>
      </c>
      <c r="G3934" t="s">
        <v>235</v>
      </c>
      <c r="H3934">
        <v>77.168359600000002</v>
      </c>
      <c r="I3934">
        <v>28.706668199999999</v>
      </c>
      <c r="J3934" t="s">
        <v>797</v>
      </c>
      <c r="K3934" t="s">
        <v>28</v>
      </c>
      <c r="L3934" t="s">
        <v>29</v>
      </c>
      <c r="M3934" t="s">
        <v>29</v>
      </c>
      <c r="N3934" t="s">
        <v>29</v>
      </c>
      <c r="O3934" t="s">
        <v>29</v>
      </c>
      <c r="P3934">
        <v>1</v>
      </c>
      <c r="Q3934">
        <v>9</v>
      </c>
      <c r="R3934">
        <v>200</v>
      </c>
      <c r="S3934" t="str">
        <f>IF(Table1[[#This Row],[Average_Cost_for_two]]&lt;500,"Low",IF(Table1[[#This Row],[Average_Cost_for_two]]&lt;=1500,"Medium","High"))</f>
        <v>Low</v>
      </c>
      <c r="T3934">
        <v>3.2</v>
      </c>
      <c r="U3934">
        <v>2011</v>
      </c>
      <c r="V3934">
        <v>1</v>
      </c>
      <c r="W3934">
        <v>27</v>
      </c>
      <c r="X3934">
        <f>IF(OR(Main!$U3934=0,
       Main!$V3934=0,
       Main!$W3934=0),
   "",
   DATE(Main!$U3934,
        Main!$V3934,
        Main!$W3934)
)</f>
        <v>40570</v>
      </c>
      <c r="Y3934">
        <f>Table1[[#This Row],[Average_Cost_for_two]]*VLOOKUP(Table1[[#This Row],[Currency]],currency!$A$2:$B$10,2,FALSE)</f>
        <v>2.4</v>
      </c>
      <c r="Z3934" t="str">
        <f>VLOOKUP(C3934,country!A:B,2,FALSE)</f>
        <v>India</v>
      </c>
      <c r="AA3934">
        <f t="shared" si="61"/>
        <v>1</v>
      </c>
    </row>
    <row r="3935" spans="1:27" ht="15.75" customHeight="1" x14ac:dyDescent="0.25">
      <c r="A3935">
        <v>301487</v>
      </c>
      <c r="B3935" t="s">
        <v>1275</v>
      </c>
      <c r="C3935">
        <v>1</v>
      </c>
      <c r="D3935" t="s">
        <v>23</v>
      </c>
      <c r="E3935" t="s">
        <v>8504</v>
      </c>
      <c r="F3935" t="s">
        <v>236</v>
      </c>
      <c r="G3935" t="s">
        <v>235</v>
      </c>
      <c r="H3935">
        <v>77.161968299999998</v>
      </c>
      <c r="I3935">
        <v>28.703620000000001</v>
      </c>
      <c r="J3935" t="s">
        <v>567</v>
      </c>
      <c r="K3935" t="s">
        <v>28</v>
      </c>
      <c r="L3935" t="s">
        <v>29</v>
      </c>
      <c r="M3935" t="s">
        <v>29</v>
      </c>
      <c r="N3935" t="s">
        <v>29</v>
      </c>
      <c r="O3935" t="s">
        <v>29</v>
      </c>
      <c r="P3935">
        <v>1</v>
      </c>
      <c r="Q3935">
        <v>10</v>
      </c>
      <c r="R3935">
        <v>200</v>
      </c>
      <c r="S3935" t="str">
        <f>IF(Table1[[#This Row],[Average_Cost_for_two]]&lt;500,"Low",IF(Table1[[#This Row],[Average_Cost_for_two]]&lt;=1500,"Medium","High"))</f>
        <v>Low</v>
      </c>
      <c r="T3935">
        <v>3.1</v>
      </c>
      <c r="U3935">
        <v>2013</v>
      </c>
      <c r="V3935">
        <v>1</v>
      </c>
      <c r="W3935">
        <v>20</v>
      </c>
      <c r="X3935">
        <f>IF(OR(Main!$U3935=0,
       Main!$V3935=0,
       Main!$W3935=0),
   "",
   DATE(Main!$U3935,
        Main!$V3935,
        Main!$W3935)
)</f>
        <v>41294</v>
      </c>
      <c r="Y3935">
        <f>Table1[[#This Row],[Average_Cost_for_two]]*VLOOKUP(Table1[[#This Row],[Currency]],currency!$A$2:$B$10,2,FALSE)</f>
        <v>2.4</v>
      </c>
      <c r="Z3935" t="str">
        <f>VLOOKUP(C3935,country!A:B,2,FALSE)</f>
        <v>India</v>
      </c>
      <c r="AA3935">
        <f t="shared" si="61"/>
        <v>1</v>
      </c>
    </row>
    <row r="3936" spans="1:27" ht="15.75" customHeight="1" x14ac:dyDescent="0.25">
      <c r="A3936">
        <v>18203187</v>
      </c>
      <c r="B3936" t="s">
        <v>7341</v>
      </c>
      <c r="C3936">
        <v>1</v>
      </c>
      <c r="D3936" t="s">
        <v>23</v>
      </c>
      <c r="E3936" t="s">
        <v>8505</v>
      </c>
      <c r="F3936" t="s">
        <v>1206</v>
      </c>
      <c r="G3936" t="s">
        <v>1207</v>
      </c>
      <c r="H3936">
        <v>77.084917000000004</v>
      </c>
      <c r="I3936">
        <v>28.634366700000001</v>
      </c>
      <c r="J3936" t="s">
        <v>877</v>
      </c>
      <c r="K3936" t="s">
        <v>28</v>
      </c>
      <c r="L3936" t="s">
        <v>29</v>
      </c>
      <c r="M3936" t="s">
        <v>29</v>
      </c>
      <c r="N3936" t="s">
        <v>29</v>
      </c>
      <c r="O3936" t="s">
        <v>29</v>
      </c>
      <c r="P3936">
        <v>1</v>
      </c>
      <c r="Q3936">
        <v>1</v>
      </c>
      <c r="R3936">
        <v>200</v>
      </c>
      <c r="S3936" t="str">
        <f>IF(Table1[[#This Row],[Average_Cost_for_two]]&lt;500,"Low",IF(Table1[[#This Row],[Average_Cost_for_two]]&lt;=1500,"Medium","High"))</f>
        <v>Low</v>
      </c>
      <c r="T3936">
        <v>1</v>
      </c>
      <c r="U3936">
        <v>2015</v>
      </c>
      <c r="V3936">
        <v>1</v>
      </c>
      <c r="W3936">
        <v>8</v>
      </c>
      <c r="X3936">
        <f>IF(OR(Main!$U3936=0,
       Main!$V3936=0,
       Main!$W3936=0),
   "",
   DATE(Main!$U3936,
        Main!$V3936,
        Main!$W3936)
)</f>
        <v>42012</v>
      </c>
      <c r="Y3936">
        <f>Table1[[#This Row],[Average_Cost_for_two]]*VLOOKUP(Table1[[#This Row],[Currency]],currency!$A$2:$B$10,2,FALSE)</f>
        <v>2.4</v>
      </c>
      <c r="Z3936" t="str">
        <f>VLOOKUP(C3936,country!A:B,2,FALSE)</f>
        <v>India</v>
      </c>
      <c r="AA3936">
        <f t="shared" si="61"/>
        <v>1</v>
      </c>
    </row>
    <row r="3937" spans="1:27" ht="15.75" customHeight="1" x14ac:dyDescent="0.25">
      <c r="A3937">
        <v>18378036</v>
      </c>
      <c r="B3937" t="s">
        <v>8506</v>
      </c>
      <c r="C3937">
        <v>1</v>
      </c>
      <c r="D3937" t="s">
        <v>23</v>
      </c>
      <c r="E3937" t="s">
        <v>8507</v>
      </c>
      <c r="F3937" t="s">
        <v>2170</v>
      </c>
      <c r="G3937" t="s">
        <v>2171</v>
      </c>
      <c r="H3937">
        <v>77.286240699999993</v>
      </c>
      <c r="I3937">
        <v>28.6368753</v>
      </c>
      <c r="J3937" t="s">
        <v>2165</v>
      </c>
      <c r="K3937" t="s">
        <v>28</v>
      </c>
      <c r="L3937" t="s">
        <v>29</v>
      </c>
      <c r="M3937" t="s">
        <v>29</v>
      </c>
      <c r="N3937" t="s">
        <v>29</v>
      </c>
      <c r="O3937" t="s">
        <v>29</v>
      </c>
      <c r="P3937">
        <v>1</v>
      </c>
      <c r="Q3937">
        <v>5</v>
      </c>
      <c r="R3937">
        <v>200</v>
      </c>
      <c r="S3937" t="str">
        <f>IF(Table1[[#This Row],[Average_Cost_for_two]]&lt;500,"Low",IF(Table1[[#This Row],[Average_Cost_for_two]]&lt;=1500,"Medium","High"))</f>
        <v>Low</v>
      </c>
      <c r="T3937">
        <v>2.9</v>
      </c>
      <c r="U3937">
        <v>2017</v>
      </c>
      <c r="V3937">
        <v>1</v>
      </c>
      <c r="W3937">
        <v>8</v>
      </c>
      <c r="X3937">
        <f>IF(OR(Main!$U3937=0,
       Main!$V3937=0,
       Main!$W3937=0),
   "",
   DATE(Main!$U3937,
        Main!$V3937,
        Main!$W3937)
)</f>
        <v>42743</v>
      </c>
      <c r="Y3937">
        <f>Table1[[#This Row],[Average_Cost_for_two]]*VLOOKUP(Table1[[#This Row],[Currency]],currency!$A$2:$B$10,2,FALSE)</f>
        <v>2.4</v>
      </c>
      <c r="Z3937" t="str">
        <f>VLOOKUP(C3937,country!A:B,2,FALSE)</f>
        <v>India</v>
      </c>
      <c r="AA3937">
        <f t="shared" si="61"/>
        <v>1</v>
      </c>
    </row>
    <row r="3938" spans="1:27" ht="15.75" customHeight="1" x14ac:dyDescent="0.25">
      <c r="A3938">
        <v>18377895</v>
      </c>
      <c r="B3938" t="s">
        <v>8508</v>
      </c>
      <c r="C3938">
        <v>1</v>
      </c>
      <c r="D3938" t="s">
        <v>23</v>
      </c>
      <c r="E3938" t="s">
        <v>8509</v>
      </c>
      <c r="F3938" t="s">
        <v>67</v>
      </c>
      <c r="G3938" t="s">
        <v>68</v>
      </c>
      <c r="H3938">
        <v>77.303324700000005</v>
      </c>
      <c r="I3938">
        <v>28.589156200000001</v>
      </c>
      <c r="J3938" t="s">
        <v>480</v>
      </c>
      <c r="K3938" t="s">
        <v>28</v>
      </c>
      <c r="L3938" t="s">
        <v>29</v>
      </c>
      <c r="M3938" t="s">
        <v>29</v>
      </c>
      <c r="N3938" t="s">
        <v>29</v>
      </c>
      <c r="O3938" t="s">
        <v>29</v>
      </c>
      <c r="P3938">
        <v>1</v>
      </c>
      <c r="Q3938">
        <v>1</v>
      </c>
      <c r="R3938">
        <v>200</v>
      </c>
      <c r="S3938" t="str">
        <f>IF(Table1[[#This Row],[Average_Cost_for_two]]&lt;500,"Low",IF(Table1[[#This Row],[Average_Cost_for_two]]&lt;=1500,"Medium","High"))</f>
        <v>Low</v>
      </c>
      <c r="T3938">
        <v>1</v>
      </c>
      <c r="U3938">
        <v>2014</v>
      </c>
      <c r="V3938">
        <v>1</v>
      </c>
      <c r="W3938">
        <v>7</v>
      </c>
      <c r="X3938">
        <f>IF(OR(Main!$U3938=0,
       Main!$V3938=0,
       Main!$W3938=0),
   "",
   DATE(Main!$U3938,
        Main!$V3938,
        Main!$W3938)
)</f>
        <v>41646</v>
      </c>
      <c r="Y3938">
        <f>Table1[[#This Row],[Average_Cost_for_two]]*VLOOKUP(Table1[[#This Row],[Currency]],currency!$A$2:$B$10,2,FALSE)</f>
        <v>2.4</v>
      </c>
      <c r="Z3938" t="str">
        <f>VLOOKUP(C3938,country!A:B,2,FALSE)</f>
        <v>India</v>
      </c>
      <c r="AA3938">
        <f t="shared" si="61"/>
        <v>1</v>
      </c>
    </row>
    <row r="3939" spans="1:27" ht="15.75" customHeight="1" x14ac:dyDescent="0.25">
      <c r="A3939">
        <v>18337789</v>
      </c>
      <c r="B3939" t="s">
        <v>8510</v>
      </c>
      <c r="C3939">
        <v>1</v>
      </c>
      <c r="D3939" t="s">
        <v>23</v>
      </c>
      <c r="E3939" t="s">
        <v>8511</v>
      </c>
      <c r="F3939" t="s">
        <v>4002</v>
      </c>
      <c r="G3939" t="s">
        <v>4003</v>
      </c>
      <c r="H3939">
        <v>77.134555399999996</v>
      </c>
      <c r="I3939">
        <v>28.690014300000001</v>
      </c>
      <c r="J3939" t="s">
        <v>7486</v>
      </c>
      <c r="K3939" t="s">
        <v>28</v>
      </c>
      <c r="L3939" t="s">
        <v>29</v>
      </c>
      <c r="M3939" t="s">
        <v>29</v>
      </c>
      <c r="N3939" t="s">
        <v>29</v>
      </c>
      <c r="O3939" t="s">
        <v>29</v>
      </c>
      <c r="P3939">
        <v>1</v>
      </c>
      <c r="Q3939">
        <v>13</v>
      </c>
      <c r="R3939">
        <v>200</v>
      </c>
      <c r="S3939" t="str">
        <f>IF(Table1[[#This Row],[Average_Cost_for_two]]&lt;500,"Low",IF(Table1[[#This Row],[Average_Cost_for_two]]&lt;=1500,"Medium","High"))</f>
        <v>Low</v>
      </c>
      <c r="T3939">
        <v>3.3</v>
      </c>
      <c r="U3939">
        <v>2017</v>
      </c>
      <c r="V3939">
        <v>12</v>
      </c>
      <c r="W3939">
        <v>12</v>
      </c>
      <c r="X3939">
        <f>IF(OR(Main!$U3939=0,
       Main!$V3939=0,
       Main!$W3939=0),
   "",
   DATE(Main!$U3939,
        Main!$V3939,
        Main!$W3939)
)</f>
        <v>43081</v>
      </c>
      <c r="Y3939">
        <f>Table1[[#This Row],[Average_Cost_for_two]]*VLOOKUP(Table1[[#This Row],[Currency]],currency!$A$2:$B$10,2,FALSE)</f>
        <v>2.4</v>
      </c>
      <c r="Z3939" t="str">
        <f>VLOOKUP(C3939,country!A:B,2,FALSE)</f>
        <v>India</v>
      </c>
      <c r="AA3939">
        <f t="shared" si="61"/>
        <v>4</v>
      </c>
    </row>
    <row r="3940" spans="1:27" ht="15.75" customHeight="1" x14ac:dyDescent="0.25">
      <c r="A3940">
        <v>6258</v>
      </c>
      <c r="B3940" t="s">
        <v>7211</v>
      </c>
      <c r="C3940">
        <v>1</v>
      </c>
      <c r="D3940" t="s">
        <v>23</v>
      </c>
      <c r="E3940" t="s">
        <v>8512</v>
      </c>
      <c r="F3940" t="s">
        <v>472</v>
      </c>
      <c r="G3940" t="s">
        <v>473</v>
      </c>
      <c r="H3940">
        <v>77.3169197</v>
      </c>
      <c r="I3940">
        <v>28.660347600000001</v>
      </c>
      <c r="J3940" t="s">
        <v>8513</v>
      </c>
      <c r="K3940" t="s">
        <v>28</v>
      </c>
      <c r="L3940" t="s">
        <v>29</v>
      </c>
      <c r="M3940" t="s">
        <v>29</v>
      </c>
      <c r="N3940" t="s">
        <v>29</v>
      </c>
      <c r="O3940" t="s">
        <v>29</v>
      </c>
      <c r="P3940">
        <v>1</v>
      </c>
      <c r="Q3940">
        <v>13</v>
      </c>
      <c r="R3940">
        <v>200</v>
      </c>
      <c r="S3940" t="str">
        <f>IF(Table1[[#This Row],[Average_Cost_for_two]]&lt;500,"Low",IF(Table1[[#This Row],[Average_Cost_for_two]]&lt;=1500,"Medium","High"))</f>
        <v>Low</v>
      </c>
      <c r="T3940">
        <v>2.8</v>
      </c>
      <c r="U3940">
        <v>2011</v>
      </c>
      <c r="V3940">
        <v>12</v>
      </c>
      <c r="W3940">
        <v>25</v>
      </c>
      <c r="X3940">
        <f>IF(OR(Main!$U3940=0,
       Main!$V3940=0,
       Main!$W3940=0),
   "",
   DATE(Main!$U3940,
        Main!$V3940,
        Main!$W3940)
)</f>
        <v>40902</v>
      </c>
      <c r="Y3940">
        <f>Table1[[#This Row],[Average_Cost_for_two]]*VLOOKUP(Table1[[#This Row],[Currency]],currency!$A$2:$B$10,2,FALSE)</f>
        <v>2.4</v>
      </c>
      <c r="Z3940" t="str">
        <f>VLOOKUP(C3940,country!A:B,2,FALSE)</f>
        <v>India</v>
      </c>
      <c r="AA3940">
        <f t="shared" si="61"/>
        <v>4</v>
      </c>
    </row>
    <row r="3941" spans="1:27" ht="15.75" customHeight="1" x14ac:dyDescent="0.25">
      <c r="A3941">
        <v>4651</v>
      </c>
      <c r="B3941" t="s">
        <v>8271</v>
      </c>
      <c r="C3941">
        <v>1</v>
      </c>
      <c r="D3941" t="s">
        <v>23</v>
      </c>
      <c r="E3941" t="s">
        <v>8514</v>
      </c>
      <c r="F3941" t="s">
        <v>323</v>
      </c>
      <c r="G3941" t="s">
        <v>324</v>
      </c>
      <c r="H3941">
        <v>77.166445600000003</v>
      </c>
      <c r="I3941">
        <v>28.684826099999999</v>
      </c>
      <c r="J3941" t="s">
        <v>708</v>
      </c>
      <c r="K3941" t="s">
        <v>28</v>
      </c>
      <c r="L3941" t="s">
        <v>29</v>
      </c>
      <c r="M3941" t="s">
        <v>36</v>
      </c>
      <c r="N3941" t="s">
        <v>29</v>
      </c>
      <c r="O3941" t="s">
        <v>29</v>
      </c>
      <c r="P3941">
        <v>1</v>
      </c>
      <c r="Q3941">
        <v>135</v>
      </c>
      <c r="R3941">
        <v>200</v>
      </c>
      <c r="S3941" t="str">
        <f>IF(Table1[[#This Row],[Average_Cost_for_two]]&lt;500,"Low",IF(Table1[[#This Row],[Average_Cost_for_two]]&lt;=1500,"Medium","High"))</f>
        <v>Low</v>
      </c>
      <c r="T3941">
        <v>3.4</v>
      </c>
      <c r="U3941">
        <v>2010</v>
      </c>
      <c r="V3941">
        <v>12</v>
      </c>
      <c r="W3941">
        <v>21</v>
      </c>
      <c r="X3941">
        <f>IF(OR(Main!$U3941=0,
       Main!$V3941=0,
       Main!$W3941=0),
   "",
   DATE(Main!$U3941,
        Main!$V3941,
        Main!$W3941)
)</f>
        <v>40533</v>
      </c>
      <c r="Y3941">
        <f>Table1[[#This Row],[Average_Cost_for_two]]*VLOOKUP(Table1[[#This Row],[Currency]],currency!$A$2:$B$10,2,FALSE)</f>
        <v>2.4</v>
      </c>
      <c r="Z3941" t="str">
        <f>VLOOKUP(C3941,country!A:B,2,FALSE)</f>
        <v>India</v>
      </c>
      <c r="AA3941">
        <f t="shared" si="61"/>
        <v>4</v>
      </c>
    </row>
    <row r="3942" spans="1:27" ht="15.75" customHeight="1" x14ac:dyDescent="0.25">
      <c r="A3942">
        <v>306015</v>
      </c>
      <c r="B3942" t="s">
        <v>8515</v>
      </c>
      <c r="C3942">
        <v>1</v>
      </c>
      <c r="D3942" t="s">
        <v>23</v>
      </c>
      <c r="E3942" t="s">
        <v>8516</v>
      </c>
      <c r="F3942" t="s">
        <v>7025</v>
      </c>
      <c r="G3942" t="s">
        <v>7026</v>
      </c>
      <c r="H3942">
        <v>77.227357699999999</v>
      </c>
      <c r="I3942">
        <v>28.649449099999998</v>
      </c>
      <c r="J3942" t="s">
        <v>6493</v>
      </c>
      <c r="K3942" t="s">
        <v>28</v>
      </c>
      <c r="L3942" t="s">
        <v>29</v>
      </c>
      <c r="M3942" t="s">
        <v>29</v>
      </c>
      <c r="N3942" t="s">
        <v>29</v>
      </c>
      <c r="O3942" t="s">
        <v>29</v>
      </c>
      <c r="P3942">
        <v>1</v>
      </c>
      <c r="Q3942">
        <v>31</v>
      </c>
      <c r="R3942">
        <v>200</v>
      </c>
      <c r="S3942" t="str">
        <f>IF(Table1[[#This Row],[Average_Cost_for_two]]&lt;500,"Low",IF(Table1[[#This Row],[Average_Cost_for_two]]&lt;=1500,"Medium","High"))</f>
        <v>Low</v>
      </c>
      <c r="T3942">
        <v>3.6</v>
      </c>
      <c r="U3942">
        <v>2017</v>
      </c>
      <c r="V3942">
        <v>12</v>
      </c>
      <c r="W3942">
        <v>7</v>
      </c>
      <c r="X3942">
        <f>IF(OR(Main!$U3942=0,
       Main!$V3942=0,
       Main!$W3942=0),
   "",
   DATE(Main!$U3942,
        Main!$V3942,
        Main!$W3942)
)</f>
        <v>43076</v>
      </c>
      <c r="Y3942">
        <f>Table1[[#This Row],[Average_Cost_for_two]]*VLOOKUP(Table1[[#This Row],[Currency]],currency!$A$2:$B$10,2,FALSE)</f>
        <v>2.4</v>
      </c>
      <c r="Z3942" t="str">
        <f>VLOOKUP(C3942,country!A:B,2,FALSE)</f>
        <v>India</v>
      </c>
      <c r="AA3942">
        <f t="shared" si="61"/>
        <v>4</v>
      </c>
    </row>
    <row r="3943" spans="1:27" ht="15.75" customHeight="1" x14ac:dyDescent="0.25">
      <c r="A3943">
        <v>303215</v>
      </c>
      <c r="B3943" t="s">
        <v>8517</v>
      </c>
      <c r="C3943">
        <v>1</v>
      </c>
      <c r="D3943" t="s">
        <v>23</v>
      </c>
      <c r="E3943" t="s">
        <v>3604</v>
      </c>
      <c r="F3943" t="s">
        <v>71</v>
      </c>
      <c r="G3943" t="s">
        <v>72</v>
      </c>
      <c r="H3943">
        <v>77.230680899999996</v>
      </c>
      <c r="I3943">
        <v>28.573417299999999</v>
      </c>
      <c r="J3943" t="s">
        <v>715</v>
      </c>
      <c r="K3943" t="s">
        <v>28</v>
      </c>
      <c r="L3943" t="s">
        <v>29</v>
      </c>
      <c r="M3943" t="s">
        <v>36</v>
      </c>
      <c r="N3943" t="s">
        <v>29</v>
      </c>
      <c r="O3943" t="s">
        <v>29</v>
      </c>
      <c r="P3943">
        <v>1</v>
      </c>
      <c r="Q3943">
        <v>169</v>
      </c>
      <c r="R3943">
        <v>200</v>
      </c>
      <c r="S3943" t="str">
        <f>IF(Table1[[#This Row],[Average_Cost_for_two]]&lt;500,"Low",IF(Table1[[#This Row],[Average_Cost_for_two]]&lt;=1500,"Medium","High"))</f>
        <v>Low</v>
      </c>
      <c r="T3943">
        <v>4</v>
      </c>
      <c r="U3943">
        <v>2012</v>
      </c>
      <c r="V3943">
        <v>12</v>
      </c>
      <c r="W3943">
        <v>13</v>
      </c>
      <c r="X3943">
        <f>IF(OR(Main!$U3943=0,
       Main!$V3943=0,
       Main!$W3943=0),
   "",
   DATE(Main!$U3943,
        Main!$V3943,
        Main!$W3943)
)</f>
        <v>41256</v>
      </c>
      <c r="Y3943">
        <f>Table1[[#This Row],[Average_Cost_for_two]]*VLOOKUP(Table1[[#This Row],[Currency]],currency!$A$2:$B$10,2,FALSE)</f>
        <v>2.4</v>
      </c>
      <c r="Z3943" t="str">
        <f>VLOOKUP(C3943,country!A:B,2,FALSE)</f>
        <v>India</v>
      </c>
      <c r="AA3943">
        <f t="shared" si="61"/>
        <v>4</v>
      </c>
    </row>
    <row r="3944" spans="1:27" ht="15.75" customHeight="1" x14ac:dyDescent="0.25">
      <c r="A3944">
        <v>300869</v>
      </c>
      <c r="B3944" t="s">
        <v>1275</v>
      </c>
      <c r="C3944">
        <v>1</v>
      </c>
      <c r="D3944" t="s">
        <v>23</v>
      </c>
      <c r="E3944" t="s">
        <v>8518</v>
      </c>
      <c r="F3944" t="s">
        <v>435</v>
      </c>
      <c r="G3944" t="s">
        <v>436</v>
      </c>
      <c r="H3944">
        <v>77.206697800000001</v>
      </c>
      <c r="I3944">
        <v>28.701488300000001</v>
      </c>
      <c r="J3944" t="s">
        <v>562</v>
      </c>
      <c r="K3944" t="s">
        <v>28</v>
      </c>
      <c r="L3944" t="s">
        <v>29</v>
      </c>
      <c r="M3944" t="s">
        <v>29</v>
      </c>
      <c r="N3944" t="s">
        <v>29</v>
      </c>
      <c r="O3944" t="s">
        <v>29</v>
      </c>
      <c r="P3944">
        <v>1</v>
      </c>
      <c r="Q3944">
        <v>8</v>
      </c>
      <c r="R3944">
        <v>200</v>
      </c>
      <c r="S3944" t="str">
        <f>IF(Table1[[#This Row],[Average_Cost_for_two]]&lt;500,"Low",IF(Table1[[#This Row],[Average_Cost_for_two]]&lt;=1500,"Medium","High"))</f>
        <v>Low</v>
      </c>
      <c r="T3944">
        <v>3</v>
      </c>
      <c r="U3944">
        <v>2014</v>
      </c>
      <c r="V3944">
        <v>12</v>
      </c>
      <c r="W3944">
        <v>6</v>
      </c>
      <c r="X3944">
        <f>IF(OR(Main!$U3944=0,
       Main!$V3944=0,
       Main!$W3944=0),
   "",
   DATE(Main!$U3944,
        Main!$V3944,
        Main!$W3944)
)</f>
        <v>41979</v>
      </c>
      <c r="Y3944">
        <f>Table1[[#This Row],[Average_Cost_for_two]]*VLOOKUP(Table1[[#This Row],[Currency]],currency!$A$2:$B$10,2,FALSE)</f>
        <v>2.4</v>
      </c>
      <c r="Z3944" t="str">
        <f>VLOOKUP(C3944,country!A:B,2,FALSE)</f>
        <v>India</v>
      </c>
      <c r="AA3944">
        <f t="shared" si="61"/>
        <v>4</v>
      </c>
    </row>
    <row r="3945" spans="1:27" ht="15.75" customHeight="1" x14ac:dyDescent="0.25">
      <c r="A3945">
        <v>18357958</v>
      </c>
      <c r="B3945" t="s">
        <v>8474</v>
      </c>
      <c r="C3945">
        <v>1</v>
      </c>
      <c r="D3945" t="s">
        <v>23</v>
      </c>
      <c r="E3945" t="s">
        <v>8519</v>
      </c>
      <c r="F3945" t="s">
        <v>334</v>
      </c>
      <c r="G3945" t="s">
        <v>335</v>
      </c>
      <c r="H3945">
        <v>77.253927599999997</v>
      </c>
      <c r="I3945">
        <v>28.561708200000002</v>
      </c>
      <c r="J3945" t="s">
        <v>523</v>
      </c>
      <c r="K3945" t="s">
        <v>28</v>
      </c>
      <c r="L3945" t="s">
        <v>29</v>
      </c>
      <c r="M3945" t="s">
        <v>29</v>
      </c>
      <c r="N3945" t="s">
        <v>29</v>
      </c>
      <c r="O3945" t="s">
        <v>29</v>
      </c>
      <c r="P3945">
        <v>1</v>
      </c>
      <c r="Q3945">
        <v>2</v>
      </c>
      <c r="R3945">
        <v>200</v>
      </c>
      <c r="S3945" t="str">
        <f>IF(Table1[[#This Row],[Average_Cost_for_two]]&lt;500,"Low",IF(Table1[[#This Row],[Average_Cost_for_two]]&lt;=1500,"Medium","High"))</f>
        <v>Low</v>
      </c>
      <c r="T3945">
        <v>1</v>
      </c>
      <c r="U3945">
        <v>2015</v>
      </c>
      <c r="V3945">
        <v>12</v>
      </c>
      <c r="W3945">
        <v>15</v>
      </c>
      <c r="X3945">
        <f>IF(OR(Main!$U3945=0,
       Main!$V3945=0,
       Main!$W3945=0),
   "",
   DATE(Main!$U3945,
        Main!$V3945,
        Main!$W3945)
)</f>
        <v>42353</v>
      </c>
      <c r="Y3945">
        <f>Table1[[#This Row],[Average_Cost_for_two]]*VLOOKUP(Table1[[#This Row],[Currency]],currency!$A$2:$B$10,2,FALSE)</f>
        <v>2.4</v>
      </c>
      <c r="Z3945" t="str">
        <f>VLOOKUP(C3945,country!A:B,2,FALSE)</f>
        <v>India</v>
      </c>
      <c r="AA3945">
        <f t="shared" si="61"/>
        <v>4</v>
      </c>
    </row>
    <row r="3946" spans="1:27" ht="15.75" customHeight="1" x14ac:dyDescent="0.25">
      <c r="A3946">
        <v>18358668</v>
      </c>
      <c r="B3946" t="s">
        <v>354</v>
      </c>
      <c r="C3946">
        <v>1</v>
      </c>
      <c r="D3946" t="s">
        <v>23</v>
      </c>
      <c r="E3946" t="s">
        <v>8520</v>
      </c>
      <c r="F3946" t="s">
        <v>155</v>
      </c>
      <c r="G3946" t="s">
        <v>156</v>
      </c>
      <c r="H3946">
        <v>77.183681300000003</v>
      </c>
      <c r="I3946">
        <v>28.700631399999999</v>
      </c>
      <c r="J3946" t="s">
        <v>1370</v>
      </c>
      <c r="K3946" t="s">
        <v>28</v>
      </c>
      <c r="L3946" t="s">
        <v>29</v>
      </c>
      <c r="M3946" t="s">
        <v>29</v>
      </c>
      <c r="N3946" t="s">
        <v>29</v>
      </c>
      <c r="O3946" t="s">
        <v>29</v>
      </c>
      <c r="P3946">
        <v>1</v>
      </c>
      <c r="Q3946">
        <v>1</v>
      </c>
      <c r="R3946">
        <v>200</v>
      </c>
      <c r="S3946" t="str">
        <f>IF(Table1[[#This Row],[Average_Cost_for_two]]&lt;500,"Low",IF(Table1[[#This Row],[Average_Cost_for_two]]&lt;=1500,"Medium","High"))</f>
        <v>Low</v>
      </c>
      <c r="T3946">
        <v>1</v>
      </c>
      <c r="U3946">
        <v>2012</v>
      </c>
      <c r="V3946">
        <v>12</v>
      </c>
      <c r="W3946">
        <v>14</v>
      </c>
      <c r="X3946">
        <f>IF(OR(Main!$U3946=0,
       Main!$V3946=0,
       Main!$W3946=0),
   "",
   DATE(Main!$U3946,
        Main!$V3946,
        Main!$W3946)
)</f>
        <v>41257</v>
      </c>
      <c r="Y3946">
        <f>Table1[[#This Row],[Average_Cost_for_two]]*VLOOKUP(Table1[[#This Row],[Currency]],currency!$A$2:$B$10,2,FALSE)</f>
        <v>2.4</v>
      </c>
      <c r="Z3946" t="str">
        <f>VLOOKUP(C3946,country!A:B,2,FALSE)</f>
        <v>India</v>
      </c>
      <c r="AA3946">
        <f t="shared" si="61"/>
        <v>4</v>
      </c>
    </row>
    <row r="3947" spans="1:27" ht="15.75" customHeight="1" x14ac:dyDescent="0.25">
      <c r="A3947">
        <v>18057802</v>
      </c>
      <c r="B3947" t="s">
        <v>8521</v>
      </c>
      <c r="C3947">
        <v>1</v>
      </c>
      <c r="D3947" t="s">
        <v>23</v>
      </c>
      <c r="E3947" t="s">
        <v>8522</v>
      </c>
      <c r="F3947" t="s">
        <v>441</v>
      </c>
      <c r="G3947" t="s">
        <v>442</v>
      </c>
      <c r="H3947">
        <v>77.201463399999994</v>
      </c>
      <c r="I3947">
        <v>28.6083918</v>
      </c>
      <c r="J3947" t="s">
        <v>877</v>
      </c>
      <c r="K3947" t="s">
        <v>28</v>
      </c>
      <c r="L3947" t="s">
        <v>29</v>
      </c>
      <c r="M3947" t="s">
        <v>29</v>
      </c>
      <c r="N3947" t="s">
        <v>29</v>
      </c>
      <c r="O3947" t="s">
        <v>29</v>
      </c>
      <c r="P3947">
        <v>1</v>
      </c>
      <c r="Q3947">
        <v>12</v>
      </c>
      <c r="R3947">
        <v>200</v>
      </c>
      <c r="S3947" t="str">
        <f>IF(Table1[[#This Row],[Average_Cost_for_two]]&lt;500,"Low",IF(Table1[[#This Row],[Average_Cost_for_two]]&lt;=1500,"Medium","High"))</f>
        <v>Low</v>
      </c>
      <c r="T3947">
        <v>3.2</v>
      </c>
      <c r="U3947">
        <v>2013</v>
      </c>
      <c r="V3947">
        <v>12</v>
      </c>
      <c r="W3947">
        <v>3</v>
      </c>
      <c r="X3947">
        <f>IF(OR(Main!$U3947=0,
       Main!$V3947=0,
       Main!$W3947=0),
   "",
   DATE(Main!$U3947,
        Main!$V3947,
        Main!$W3947)
)</f>
        <v>41611</v>
      </c>
      <c r="Y3947">
        <f>Table1[[#This Row],[Average_Cost_for_two]]*VLOOKUP(Table1[[#This Row],[Currency]],currency!$A$2:$B$10,2,FALSE)</f>
        <v>2.4</v>
      </c>
      <c r="Z3947" t="str">
        <f>VLOOKUP(C3947,country!A:B,2,FALSE)</f>
        <v>India</v>
      </c>
      <c r="AA3947">
        <f t="shared" si="61"/>
        <v>4</v>
      </c>
    </row>
    <row r="3948" spans="1:27" ht="15.75" customHeight="1" x14ac:dyDescent="0.25">
      <c r="A3948">
        <v>18336494</v>
      </c>
      <c r="B3948" t="s">
        <v>8523</v>
      </c>
      <c r="C3948">
        <v>1</v>
      </c>
      <c r="D3948" t="s">
        <v>23</v>
      </c>
      <c r="E3948" t="s">
        <v>8524</v>
      </c>
      <c r="F3948" t="s">
        <v>219</v>
      </c>
      <c r="G3948" t="s">
        <v>220</v>
      </c>
      <c r="H3948">
        <v>77.235081800000003</v>
      </c>
      <c r="I3948">
        <v>28.647049800000001</v>
      </c>
      <c r="J3948" t="s">
        <v>570</v>
      </c>
      <c r="K3948" t="s">
        <v>28</v>
      </c>
      <c r="L3948" t="s">
        <v>29</v>
      </c>
      <c r="M3948" t="s">
        <v>29</v>
      </c>
      <c r="N3948" t="s">
        <v>29</v>
      </c>
      <c r="O3948" t="s">
        <v>29</v>
      </c>
      <c r="P3948">
        <v>1</v>
      </c>
      <c r="Q3948">
        <v>12</v>
      </c>
      <c r="R3948">
        <v>200</v>
      </c>
      <c r="S3948" t="str">
        <f>IF(Table1[[#This Row],[Average_Cost_for_two]]&lt;500,"Low",IF(Table1[[#This Row],[Average_Cost_for_two]]&lt;=1500,"Medium","High"))</f>
        <v>Low</v>
      </c>
      <c r="T3948">
        <v>3.5</v>
      </c>
      <c r="U3948">
        <v>2011</v>
      </c>
      <c r="V3948">
        <v>12</v>
      </c>
      <c r="W3948">
        <v>3</v>
      </c>
      <c r="X3948">
        <f>IF(OR(Main!$U3948=0,
       Main!$V3948=0,
       Main!$W3948=0),
   "",
   DATE(Main!$U3948,
        Main!$V3948,
        Main!$W3948)
)</f>
        <v>40880</v>
      </c>
      <c r="Y3948">
        <f>Table1[[#This Row],[Average_Cost_for_two]]*VLOOKUP(Table1[[#This Row],[Currency]],currency!$A$2:$B$10,2,FALSE)</f>
        <v>2.4</v>
      </c>
      <c r="Z3948" t="str">
        <f>VLOOKUP(C3948,country!A:B,2,FALSE)</f>
        <v>India</v>
      </c>
      <c r="AA3948">
        <f t="shared" si="61"/>
        <v>4</v>
      </c>
    </row>
    <row r="3949" spans="1:27" ht="15.75" customHeight="1" x14ac:dyDescent="0.25">
      <c r="A3949">
        <v>304617</v>
      </c>
      <c r="B3949" t="s">
        <v>8525</v>
      </c>
      <c r="C3949">
        <v>1</v>
      </c>
      <c r="D3949" t="s">
        <v>23</v>
      </c>
      <c r="E3949" t="s">
        <v>8526</v>
      </c>
      <c r="F3949" t="s">
        <v>219</v>
      </c>
      <c r="G3949" t="s">
        <v>220</v>
      </c>
      <c r="H3949">
        <v>77.234498000000002</v>
      </c>
      <c r="I3949">
        <v>28.646770199999999</v>
      </c>
      <c r="J3949" t="s">
        <v>533</v>
      </c>
      <c r="K3949" t="s">
        <v>28</v>
      </c>
      <c r="L3949" t="s">
        <v>29</v>
      </c>
      <c r="M3949" t="s">
        <v>29</v>
      </c>
      <c r="N3949" t="s">
        <v>29</v>
      </c>
      <c r="O3949" t="s">
        <v>29</v>
      </c>
      <c r="P3949">
        <v>1</v>
      </c>
      <c r="Q3949">
        <v>115</v>
      </c>
      <c r="R3949">
        <v>200</v>
      </c>
      <c r="S3949" t="str">
        <f>IF(Table1[[#This Row],[Average_Cost_for_two]]&lt;500,"Low",IF(Table1[[#This Row],[Average_Cost_for_two]]&lt;=1500,"Medium","High"))</f>
        <v>Low</v>
      </c>
      <c r="T3949">
        <v>4</v>
      </c>
      <c r="U3949">
        <v>2018</v>
      </c>
      <c r="V3949">
        <v>12</v>
      </c>
      <c r="W3949">
        <v>2</v>
      </c>
      <c r="X3949">
        <f>IF(OR(Main!$U3949=0,
       Main!$V3949=0,
       Main!$W3949=0),
   "",
   DATE(Main!$U3949,
        Main!$V3949,
        Main!$W3949)
)</f>
        <v>43436</v>
      </c>
      <c r="Y3949">
        <f>Table1[[#This Row],[Average_Cost_for_two]]*VLOOKUP(Table1[[#This Row],[Currency]],currency!$A$2:$B$10,2,FALSE)</f>
        <v>2.4</v>
      </c>
      <c r="Z3949" t="str">
        <f>VLOOKUP(C3949,country!A:B,2,FALSE)</f>
        <v>India</v>
      </c>
      <c r="AA3949">
        <f t="shared" si="61"/>
        <v>4</v>
      </c>
    </row>
    <row r="3950" spans="1:27" ht="15.75" customHeight="1" x14ac:dyDescent="0.25">
      <c r="A3950">
        <v>2874</v>
      </c>
      <c r="B3950" t="s">
        <v>8527</v>
      </c>
      <c r="C3950">
        <v>1</v>
      </c>
      <c r="D3950" t="s">
        <v>23</v>
      </c>
      <c r="E3950" t="s">
        <v>8528</v>
      </c>
      <c r="F3950" t="s">
        <v>445</v>
      </c>
      <c r="G3950" t="s">
        <v>446</v>
      </c>
      <c r="H3950">
        <v>77.240919399999996</v>
      </c>
      <c r="I3950">
        <v>28.5536849</v>
      </c>
      <c r="J3950" t="s">
        <v>830</v>
      </c>
      <c r="K3950" t="s">
        <v>28</v>
      </c>
      <c r="L3950" t="s">
        <v>29</v>
      </c>
      <c r="M3950" t="s">
        <v>29</v>
      </c>
      <c r="N3950" t="s">
        <v>29</v>
      </c>
      <c r="O3950" t="s">
        <v>29</v>
      </c>
      <c r="P3950">
        <v>1</v>
      </c>
      <c r="Q3950">
        <v>9</v>
      </c>
      <c r="R3950">
        <v>200</v>
      </c>
      <c r="S3950" t="str">
        <f>IF(Table1[[#This Row],[Average_Cost_for_two]]&lt;500,"Low",IF(Table1[[#This Row],[Average_Cost_for_two]]&lt;=1500,"Medium","High"))</f>
        <v>Low</v>
      </c>
      <c r="T3950">
        <v>3.1</v>
      </c>
      <c r="U3950">
        <v>2012</v>
      </c>
      <c r="V3950">
        <v>12</v>
      </c>
      <c r="W3950">
        <v>10</v>
      </c>
      <c r="X3950">
        <f>IF(OR(Main!$U3950=0,
       Main!$V3950=0,
       Main!$W3950=0),
   "",
   DATE(Main!$U3950,
        Main!$V3950,
        Main!$W3950)
)</f>
        <v>41253</v>
      </c>
      <c r="Y3950">
        <f>Table1[[#This Row],[Average_Cost_for_two]]*VLOOKUP(Table1[[#This Row],[Currency]],currency!$A$2:$B$10,2,FALSE)</f>
        <v>2.4</v>
      </c>
      <c r="Z3950" t="str">
        <f>VLOOKUP(C3950,country!A:B,2,FALSE)</f>
        <v>India</v>
      </c>
      <c r="AA3950">
        <f t="shared" si="61"/>
        <v>4</v>
      </c>
    </row>
    <row r="3951" spans="1:27" ht="15.75" customHeight="1" x14ac:dyDescent="0.25">
      <c r="A3951">
        <v>18317975</v>
      </c>
      <c r="B3951" t="s">
        <v>8529</v>
      </c>
      <c r="C3951">
        <v>1</v>
      </c>
      <c r="D3951" t="s">
        <v>23</v>
      </c>
      <c r="E3951" t="s">
        <v>8530</v>
      </c>
      <c r="F3951" t="s">
        <v>486</v>
      </c>
      <c r="G3951" t="s">
        <v>487</v>
      </c>
      <c r="H3951">
        <v>77.157638599999999</v>
      </c>
      <c r="I3951">
        <v>28.691682400000001</v>
      </c>
      <c r="J3951" t="s">
        <v>1642</v>
      </c>
      <c r="K3951" t="s">
        <v>28</v>
      </c>
      <c r="L3951" t="s">
        <v>29</v>
      </c>
      <c r="M3951" t="s">
        <v>29</v>
      </c>
      <c r="N3951" t="s">
        <v>29</v>
      </c>
      <c r="O3951" t="s">
        <v>29</v>
      </c>
      <c r="P3951">
        <v>1</v>
      </c>
      <c r="Q3951">
        <v>7</v>
      </c>
      <c r="R3951">
        <v>200</v>
      </c>
      <c r="S3951" t="str">
        <f>IF(Table1[[#This Row],[Average_Cost_for_two]]&lt;500,"Low",IF(Table1[[#This Row],[Average_Cost_for_two]]&lt;=1500,"Medium","High"))</f>
        <v>Low</v>
      </c>
      <c r="T3951">
        <v>3.3</v>
      </c>
      <c r="U3951">
        <v>2012</v>
      </c>
      <c r="V3951">
        <v>12</v>
      </c>
      <c r="W3951">
        <v>8</v>
      </c>
      <c r="X3951">
        <f>IF(OR(Main!$U3951=0,
       Main!$V3951=0,
       Main!$W3951=0),
   "",
   DATE(Main!$U3951,
        Main!$V3951,
        Main!$W3951)
)</f>
        <v>41251</v>
      </c>
      <c r="Y3951">
        <f>Table1[[#This Row],[Average_Cost_for_two]]*VLOOKUP(Table1[[#This Row],[Currency]],currency!$A$2:$B$10,2,FALSE)</f>
        <v>2.4</v>
      </c>
      <c r="Z3951" t="str">
        <f>VLOOKUP(C3951,country!A:B,2,FALSE)</f>
        <v>India</v>
      </c>
      <c r="AA3951">
        <f t="shared" si="61"/>
        <v>4</v>
      </c>
    </row>
    <row r="3952" spans="1:27" ht="15.75" customHeight="1" x14ac:dyDescent="0.25">
      <c r="A3952">
        <v>18238307</v>
      </c>
      <c r="B3952" t="s">
        <v>8531</v>
      </c>
      <c r="C3952">
        <v>1</v>
      </c>
      <c r="D3952" t="s">
        <v>23</v>
      </c>
      <c r="E3952" t="s">
        <v>8532</v>
      </c>
      <c r="F3952" t="s">
        <v>1743</v>
      </c>
      <c r="G3952" t="s">
        <v>1742</v>
      </c>
      <c r="H3952">
        <v>77.220214100000007</v>
      </c>
      <c r="I3952">
        <v>28.540299999999998</v>
      </c>
      <c r="J3952" t="s">
        <v>1033</v>
      </c>
      <c r="K3952" t="s">
        <v>28</v>
      </c>
      <c r="L3952" t="s">
        <v>29</v>
      </c>
      <c r="M3952" t="s">
        <v>36</v>
      </c>
      <c r="N3952" t="s">
        <v>29</v>
      </c>
      <c r="O3952" t="s">
        <v>29</v>
      </c>
      <c r="P3952">
        <v>1</v>
      </c>
      <c r="Q3952">
        <v>45</v>
      </c>
      <c r="R3952">
        <v>200</v>
      </c>
      <c r="S3952" t="str">
        <f>IF(Table1[[#This Row],[Average_Cost_for_two]]&lt;500,"Low",IF(Table1[[#This Row],[Average_Cost_for_two]]&lt;=1500,"Medium","High"))</f>
        <v>Low</v>
      </c>
      <c r="T3952">
        <v>3.4</v>
      </c>
      <c r="U3952">
        <v>2013</v>
      </c>
      <c r="V3952">
        <v>12</v>
      </c>
      <c r="W3952">
        <v>5</v>
      </c>
      <c r="X3952">
        <f>IF(OR(Main!$U3952=0,
       Main!$V3952=0,
       Main!$W3952=0),
   "",
   DATE(Main!$U3952,
        Main!$V3952,
        Main!$W3952)
)</f>
        <v>41613</v>
      </c>
      <c r="Y3952">
        <f>Table1[[#This Row],[Average_Cost_for_two]]*VLOOKUP(Table1[[#This Row],[Currency]],currency!$A$2:$B$10,2,FALSE)</f>
        <v>2.4</v>
      </c>
      <c r="Z3952" t="str">
        <f>VLOOKUP(C3952,country!A:B,2,FALSE)</f>
        <v>India</v>
      </c>
      <c r="AA3952">
        <f t="shared" si="61"/>
        <v>4</v>
      </c>
    </row>
    <row r="3953" spans="1:27" ht="15.75" customHeight="1" x14ac:dyDescent="0.25">
      <c r="A3953">
        <v>7717</v>
      </c>
      <c r="B3953" t="s">
        <v>8533</v>
      </c>
      <c r="C3953">
        <v>1</v>
      </c>
      <c r="D3953" t="s">
        <v>23</v>
      </c>
      <c r="E3953" t="s">
        <v>8534</v>
      </c>
      <c r="F3953" t="s">
        <v>55</v>
      </c>
      <c r="G3953" t="s">
        <v>56</v>
      </c>
      <c r="H3953">
        <v>77.272092439999994</v>
      </c>
      <c r="I3953">
        <v>28.560874099999999</v>
      </c>
      <c r="J3953" t="s">
        <v>495</v>
      </c>
      <c r="K3953" t="s">
        <v>28</v>
      </c>
      <c r="L3953" t="s">
        <v>29</v>
      </c>
      <c r="M3953" t="s">
        <v>29</v>
      </c>
      <c r="N3953" t="s">
        <v>29</v>
      </c>
      <c r="O3953" t="s">
        <v>29</v>
      </c>
      <c r="P3953">
        <v>1</v>
      </c>
      <c r="Q3953">
        <v>14</v>
      </c>
      <c r="R3953">
        <v>200</v>
      </c>
      <c r="S3953" t="str">
        <f>IF(Table1[[#This Row],[Average_Cost_for_two]]&lt;500,"Low",IF(Table1[[#This Row],[Average_Cost_for_two]]&lt;=1500,"Medium","High"))</f>
        <v>Low</v>
      </c>
      <c r="T3953">
        <v>2.7</v>
      </c>
      <c r="U3953">
        <v>2010</v>
      </c>
      <c r="V3953">
        <v>12</v>
      </c>
      <c r="W3953">
        <v>27</v>
      </c>
      <c r="X3953">
        <f>IF(OR(Main!$U3953=0,
       Main!$V3953=0,
       Main!$W3953=0),
   "",
   DATE(Main!$U3953,
        Main!$V3953,
        Main!$W3953)
)</f>
        <v>40539</v>
      </c>
      <c r="Y3953">
        <f>Table1[[#This Row],[Average_Cost_for_two]]*VLOOKUP(Table1[[#This Row],[Currency]],currency!$A$2:$B$10,2,FALSE)</f>
        <v>2.4</v>
      </c>
      <c r="Z3953" t="str">
        <f>VLOOKUP(C3953,country!A:B,2,FALSE)</f>
        <v>India</v>
      </c>
      <c r="AA3953">
        <f t="shared" si="61"/>
        <v>4</v>
      </c>
    </row>
    <row r="3954" spans="1:27" ht="15.75" customHeight="1" x14ac:dyDescent="0.25">
      <c r="A3954">
        <v>311879</v>
      </c>
      <c r="B3954" t="s">
        <v>8535</v>
      </c>
      <c r="C3954">
        <v>1</v>
      </c>
      <c r="D3954" t="s">
        <v>23</v>
      </c>
      <c r="E3954" t="s">
        <v>8536</v>
      </c>
      <c r="F3954" t="s">
        <v>1897</v>
      </c>
      <c r="G3954" t="s">
        <v>1898</v>
      </c>
      <c r="H3954">
        <v>77.210425799999996</v>
      </c>
      <c r="I3954">
        <v>28.642144200000001</v>
      </c>
      <c r="J3954" t="s">
        <v>480</v>
      </c>
      <c r="K3954" t="s">
        <v>28</v>
      </c>
      <c r="L3954" t="s">
        <v>29</v>
      </c>
      <c r="M3954" t="s">
        <v>29</v>
      </c>
      <c r="N3954" t="s">
        <v>29</v>
      </c>
      <c r="O3954" t="s">
        <v>29</v>
      </c>
      <c r="P3954">
        <v>1</v>
      </c>
      <c r="Q3954">
        <v>12</v>
      </c>
      <c r="R3954">
        <v>200</v>
      </c>
      <c r="S3954" t="str">
        <f>IF(Table1[[#This Row],[Average_Cost_for_two]]&lt;500,"Low",IF(Table1[[#This Row],[Average_Cost_for_two]]&lt;=1500,"Medium","High"))</f>
        <v>Low</v>
      </c>
      <c r="T3954">
        <v>3.2</v>
      </c>
      <c r="U3954">
        <v>2015</v>
      </c>
      <c r="V3954">
        <v>12</v>
      </c>
      <c r="W3954">
        <v>25</v>
      </c>
      <c r="X3954">
        <f>IF(OR(Main!$U3954=0,
       Main!$V3954=0,
       Main!$W3954=0),
   "",
   DATE(Main!$U3954,
        Main!$V3954,
        Main!$W3954)
)</f>
        <v>42363</v>
      </c>
      <c r="Y3954">
        <f>Table1[[#This Row],[Average_Cost_for_two]]*VLOOKUP(Table1[[#This Row],[Currency]],currency!$A$2:$B$10,2,FALSE)</f>
        <v>2.4</v>
      </c>
      <c r="Z3954" t="str">
        <f>VLOOKUP(C3954,country!A:B,2,FALSE)</f>
        <v>India</v>
      </c>
      <c r="AA3954">
        <f t="shared" si="61"/>
        <v>4</v>
      </c>
    </row>
    <row r="3955" spans="1:27" ht="15.75" customHeight="1" x14ac:dyDescent="0.25">
      <c r="A3955">
        <v>18361223</v>
      </c>
      <c r="B3955" t="s">
        <v>8537</v>
      </c>
      <c r="C3955">
        <v>1</v>
      </c>
      <c r="D3955" t="s">
        <v>23</v>
      </c>
      <c r="E3955" t="s">
        <v>8538</v>
      </c>
      <c r="F3955" t="s">
        <v>114</v>
      </c>
      <c r="G3955" t="s">
        <v>115</v>
      </c>
      <c r="H3955">
        <v>77.1406183</v>
      </c>
      <c r="I3955">
        <v>28.7129394</v>
      </c>
      <c r="J3955" t="s">
        <v>495</v>
      </c>
      <c r="K3955" t="s">
        <v>28</v>
      </c>
      <c r="L3955" t="s">
        <v>29</v>
      </c>
      <c r="M3955" t="s">
        <v>29</v>
      </c>
      <c r="N3955" t="s">
        <v>29</v>
      </c>
      <c r="O3955" t="s">
        <v>29</v>
      </c>
      <c r="P3955">
        <v>1</v>
      </c>
      <c r="Q3955">
        <v>2</v>
      </c>
      <c r="R3955">
        <v>200</v>
      </c>
      <c r="S3955" t="str">
        <f>IF(Table1[[#This Row],[Average_Cost_for_two]]&lt;500,"Low",IF(Table1[[#This Row],[Average_Cost_for_two]]&lt;=1500,"Medium","High"))</f>
        <v>Low</v>
      </c>
      <c r="T3955">
        <v>1</v>
      </c>
      <c r="U3955">
        <v>2016</v>
      </c>
      <c r="V3955">
        <v>12</v>
      </c>
      <c r="W3955">
        <v>22</v>
      </c>
      <c r="X3955">
        <f>IF(OR(Main!$U3955=0,
       Main!$V3955=0,
       Main!$W3955=0),
   "",
   DATE(Main!$U3955,
        Main!$V3955,
        Main!$W3955)
)</f>
        <v>42726</v>
      </c>
      <c r="Y3955">
        <f>Table1[[#This Row],[Average_Cost_for_two]]*VLOOKUP(Table1[[#This Row],[Currency]],currency!$A$2:$B$10,2,FALSE)</f>
        <v>2.4</v>
      </c>
      <c r="Z3955" t="str">
        <f>VLOOKUP(C3955,country!A:B,2,FALSE)</f>
        <v>India</v>
      </c>
      <c r="AA3955">
        <f t="shared" si="61"/>
        <v>4</v>
      </c>
    </row>
    <row r="3956" spans="1:27" ht="15.75" customHeight="1" x14ac:dyDescent="0.25">
      <c r="A3956">
        <v>18255603</v>
      </c>
      <c r="B3956" t="s">
        <v>8539</v>
      </c>
      <c r="C3956">
        <v>1</v>
      </c>
      <c r="D3956" t="s">
        <v>23</v>
      </c>
      <c r="E3956" t="s">
        <v>8540</v>
      </c>
      <c r="F3956" t="s">
        <v>1907</v>
      </c>
      <c r="G3956" t="s">
        <v>1908</v>
      </c>
      <c r="H3956">
        <v>77.1202507</v>
      </c>
      <c r="I3956">
        <v>28.639195300000001</v>
      </c>
      <c r="J3956" t="s">
        <v>855</v>
      </c>
      <c r="K3956" t="s">
        <v>28</v>
      </c>
      <c r="L3956" t="s">
        <v>29</v>
      </c>
      <c r="M3956" t="s">
        <v>29</v>
      </c>
      <c r="N3956" t="s">
        <v>29</v>
      </c>
      <c r="O3956" t="s">
        <v>29</v>
      </c>
      <c r="P3956">
        <v>1</v>
      </c>
      <c r="Q3956">
        <v>14</v>
      </c>
      <c r="R3956">
        <v>200</v>
      </c>
      <c r="S3956" t="str">
        <f>IF(Table1[[#This Row],[Average_Cost_for_two]]&lt;500,"Low",IF(Table1[[#This Row],[Average_Cost_for_two]]&lt;=1500,"Medium","High"))</f>
        <v>Low</v>
      </c>
      <c r="T3956">
        <v>3.3</v>
      </c>
      <c r="U3956">
        <v>2012</v>
      </c>
      <c r="V3956">
        <v>12</v>
      </c>
      <c r="W3956">
        <v>20</v>
      </c>
      <c r="X3956">
        <f>IF(OR(Main!$U3956=0,
       Main!$V3956=0,
       Main!$W3956=0),
   "",
   DATE(Main!$U3956,
        Main!$V3956,
        Main!$W3956)
)</f>
        <v>41263</v>
      </c>
      <c r="Y3956">
        <f>Table1[[#This Row],[Average_Cost_for_two]]*VLOOKUP(Table1[[#This Row],[Currency]],currency!$A$2:$B$10,2,FALSE)</f>
        <v>2.4</v>
      </c>
      <c r="Z3956" t="str">
        <f>VLOOKUP(C3956,country!A:B,2,FALSE)</f>
        <v>India</v>
      </c>
      <c r="AA3956">
        <f t="shared" si="61"/>
        <v>4</v>
      </c>
    </row>
    <row r="3957" spans="1:27" ht="15.75" customHeight="1" x14ac:dyDescent="0.25">
      <c r="A3957">
        <v>300416</v>
      </c>
      <c r="B3957" t="s">
        <v>8541</v>
      </c>
      <c r="C3957">
        <v>1</v>
      </c>
      <c r="D3957" t="s">
        <v>23</v>
      </c>
      <c r="E3957" t="s">
        <v>8542</v>
      </c>
      <c r="F3957" t="s">
        <v>1907</v>
      </c>
      <c r="G3957" t="s">
        <v>1908</v>
      </c>
      <c r="H3957">
        <v>77.121808099999996</v>
      </c>
      <c r="I3957">
        <v>28.648299099999999</v>
      </c>
      <c r="J3957" t="s">
        <v>769</v>
      </c>
      <c r="K3957" t="s">
        <v>28</v>
      </c>
      <c r="L3957" t="s">
        <v>29</v>
      </c>
      <c r="M3957" t="s">
        <v>29</v>
      </c>
      <c r="N3957" t="s">
        <v>29</v>
      </c>
      <c r="O3957" t="s">
        <v>29</v>
      </c>
      <c r="P3957">
        <v>1</v>
      </c>
      <c r="Q3957">
        <v>220</v>
      </c>
      <c r="R3957">
        <v>200</v>
      </c>
      <c r="S3957" t="str">
        <f>IF(Table1[[#This Row],[Average_Cost_for_two]]&lt;500,"Low",IF(Table1[[#This Row],[Average_Cost_for_two]]&lt;=1500,"Medium","High"))</f>
        <v>Low</v>
      </c>
      <c r="T3957">
        <v>4</v>
      </c>
      <c r="U3957">
        <v>2010</v>
      </c>
      <c r="V3957">
        <v>12</v>
      </c>
      <c r="W3957">
        <v>13</v>
      </c>
      <c r="X3957">
        <f>IF(OR(Main!$U3957=0,
       Main!$V3957=0,
       Main!$W3957=0),
   "",
   DATE(Main!$U3957,
        Main!$V3957,
        Main!$W3957)
)</f>
        <v>40525</v>
      </c>
      <c r="Y3957">
        <f>Table1[[#This Row],[Average_Cost_for_two]]*VLOOKUP(Table1[[#This Row],[Currency]],currency!$A$2:$B$10,2,FALSE)</f>
        <v>2.4</v>
      </c>
      <c r="Z3957" t="str">
        <f>VLOOKUP(C3957,country!A:B,2,FALSE)</f>
        <v>India</v>
      </c>
      <c r="AA3957">
        <f t="shared" si="61"/>
        <v>4</v>
      </c>
    </row>
    <row r="3958" spans="1:27" ht="15.75" customHeight="1" x14ac:dyDescent="0.25">
      <c r="A3958">
        <v>300221</v>
      </c>
      <c r="B3958" t="s">
        <v>8543</v>
      </c>
      <c r="C3958">
        <v>1</v>
      </c>
      <c r="D3958" t="s">
        <v>23</v>
      </c>
      <c r="E3958" t="s">
        <v>8544</v>
      </c>
      <c r="F3958" t="s">
        <v>767</v>
      </c>
      <c r="G3958" t="s">
        <v>768</v>
      </c>
      <c r="H3958">
        <v>77.198240499999997</v>
      </c>
      <c r="I3958">
        <v>28.51755481</v>
      </c>
      <c r="J3958" t="s">
        <v>523</v>
      </c>
      <c r="K3958" t="s">
        <v>28</v>
      </c>
      <c r="L3958" t="s">
        <v>29</v>
      </c>
      <c r="M3958" t="s">
        <v>29</v>
      </c>
      <c r="N3958" t="s">
        <v>29</v>
      </c>
      <c r="O3958" t="s">
        <v>29</v>
      </c>
      <c r="P3958">
        <v>1</v>
      </c>
      <c r="Q3958">
        <v>20</v>
      </c>
      <c r="R3958">
        <v>200</v>
      </c>
      <c r="S3958" t="str">
        <f>IF(Table1[[#This Row],[Average_Cost_for_two]]&lt;500,"Low",IF(Table1[[#This Row],[Average_Cost_for_two]]&lt;=1500,"Medium","High"))</f>
        <v>Low</v>
      </c>
      <c r="T3958">
        <v>3.3</v>
      </c>
      <c r="U3958">
        <v>2016</v>
      </c>
      <c r="V3958">
        <v>12</v>
      </c>
      <c r="W3958">
        <v>7</v>
      </c>
      <c r="X3958">
        <f>IF(OR(Main!$U3958=0,
       Main!$V3958=0,
       Main!$W3958=0),
   "",
   DATE(Main!$U3958,
        Main!$V3958,
        Main!$W3958)
)</f>
        <v>42711</v>
      </c>
      <c r="Y3958">
        <f>Table1[[#This Row],[Average_Cost_for_two]]*VLOOKUP(Table1[[#This Row],[Currency]],currency!$A$2:$B$10,2,FALSE)</f>
        <v>2.4</v>
      </c>
      <c r="Z3958" t="str">
        <f>VLOOKUP(C3958,country!A:B,2,FALSE)</f>
        <v>India</v>
      </c>
      <c r="AA3958">
        <f t="shared" si="61"/>
        <v>4</v>
      </c>
    </row>
    <row r="3959" spans="1:27" ht="15.75" customHeight="1" x14ac:dyDescent="0.25">
      <c r="A3959">
        <v>305626</v>
      </c>
      <c r="B3959" t="s">
        <v>8545</v>
      </c>
      <c r="C3959">
        <v>1</v>
      </c>
      <c r="D3959" t="s">
        <v>23</v>
      </c>
      <c r="E3959" t="s">
        <v>8546</v>
      </c>
      <c r="F3959" t="s">
        <v>897</v>
      </c>
      <c r="G3959" t="s">
        <v>898</v>
      </c>
      <c r="H3959">
        <v>0</v>
      </c>
      <c r="I3959">
        <v>0</v>
      </c>
      <c r="J3959" t="s">
        <v>697</v>
      </c>
      <c r="K3959" t="s">
        <v>28</v>
      </c>
      <c r="L3959" t="s">
        <v>29</v>
      </c>
      <c r="M3959" t="s">
        <v>29</v>
      </c>
      <c r="N3959" t="s">
        <v>29</v>
      </c>
      <c r="O3959" t="s">
        <v>29</v>
      </c>
      <c r="P3959">
        <v>1</v>
      </c>
      <c r="Q3959">
        <v>2</v>
      </c>
      <c r="R3959">
        <v>200</v>
      </c>
      <c r="S3959" t="str">
        <f>IF(Table1[[#This Row],[Average_Cost_for_two]]&lt;500,"Low",IF(Table1[[#This Row],[Average_Cost_for_two]]&lt;=1500,"Medium","High"))</f>
        <v>Low</v>
      </c>
      <c r="T3959">
        <v>1</v>
      </c>
      <c r="U3959">
        <v>2013</v>
      </c>
      <c r="V3959">
        <v>12</v>
      </c>
      <c r="W3959">
        <v>27</v>
      </c>
      <c r="X3959">
        <f>IF(OR(Main!$U3959=0,
       Main!$V3959=0,
       Main!$W3959=0),
   "",
   DATE(Main!$U3959,
        Main!$V3959,
        Main!$W3959)
)</f>
        <v>41635</v>
      </c>
      <c r="Y3959">
        <f>Table1[[#This Row],[Average_Cost_for_two]]*VLOOKUP(Table1[[#This Row],[Currency]],currency!$A$2:$B$10,2,FALSE)</f>
        <v>2.4</v>
      </c>
      <c r="Z3959" t="str">
        <f>VLOOKUP(C3959,country!A:B,2,FALSE)</f>
        <v>India</v>
      </c>
      <c r="AA3959">
        <f t="shared" si="61"/>
        <v>4</v>
      </c>
    </row>
    <row r="3960" spans="1:27" ht="15.75" customHeight="1" x14ac:dyDescent="0.25">
      <c r="A3960">
        <v>18423870</v>
      </c>
      <c r="B3960" t="s">
        <v>8547</v>
      </c>
      <c r="C3960">
        <v>1</v>
      </c>
      <c r="D3960" t="s">
        <v>23</v>
      </c>
      <c r="E3960" t="s">
        <v>8548</v>
      </c>
      <c r="F3960" t="s">
        <v>897</v>
      </c>
      <c r="G3960" t="s">
        <v>898</v>
      </c>
      <c r="H3960">
        <v>77.291946199999998</v>
      </c>
      <c r="I3960">
        <v>28.69022</v>
      </c>
      <c r="J3960" t="s">
        <v>7685</v>
      </c>
      <c r="K3960" t="s">
        <v>28</v>
      </c>
      <c r="L3960" t="s">
        <v>29</v>
      </c>
      <c r="M3960" t="s">
        <v>29</v>
      </c>
      <c r="N3960" t="s">
        <v>29</v>
      </c>
      <c r="O3960" t="s">
        <v>29</v>
      </c>
      <c r="P3960">
        <v>1</v>
      </c>
      <c r="Q3960">
        <v>1</v>
      </c>
      <c r="R3960">
        <v>200</v>
      </c>
      <c r="S3960" t="str">
        <f>IF(Table1[[#This Row],[Average_Cost_for_two]]&lt;500,"Low",IF(Table1[[#This Row],[Average_Cost_for_two]]&lt;=1500,"Medium","High"))</f>
        <v>Low</v>
      </c>
      <c r="T3960">
        <v>1</v>
      </c>
      <c r="U3960">
        <v>2013</v>
      </c>
      <c r="V3960">
        <v>12</v>
      </c>
      <c r="W3960">
        <v>27</v>
      </c>
      <c r="X3960">
        <f>IF(OR(Main!$U3960=0,
       Main!$V3960=0,
       Main!$W3960=0),
   "",
   DATE(Main!$U3960,
        Main!$V3960,
        Main!$W3960)
)</f>
        <v>41635</v>
      </c>
      <c r="Y3960">
        <f>Table1[[#This Row],[Average_Cost_for_two]]*VLOOKUP(Table1[[#This Row],[Currency]],currency!$A$2:$B$10,2,FALSE)</f>
        <v>2.4</v>
      </c>
      <c r="Z3960" t="str">
        <f>VLOOKUP(C3960,country!A:B,2,FALSE)</f>
        <v>India</v>
      </c>
      <c r="AA3960">
        <f t="shared" si="61"/>
        <v>4</v>
      </c>
    </row>
    <row r="3961" spans="1:27" ht="15.75" customHeight="1" x14ac:dyDescent="0.25">
      <c r="A3961">
        <v>18350234</v>
      </c>
      <c r="B3961" t="s">
        <v>8549</v>
      </c>
      <c r="C3961">
        <v>1</v>
      </c>
      <c r="D3961" t="s">
        <v>23</v>
      </c>
      <c r="E3961" t="s">
        <v>4999</v>
      </c>
      <c r="F3961" t="s">
        <v>1921</v>
      </c>
      <c r="G3961" t="s">
        <v>1920</v>
      </c>
      <c r="H3961">
        <v>77.2154113</v>
      </c>
      <c r="I3961">
        <v>28.549643799999998</v>
      </c>
      <c r="J3961" t="s">
        <v>715</v>
      </c>
      <c r="K3961" t="s">
        <v>28</v>
      </c>
      <c r="L3961" t="s">
        <v>29</v>
      </c>
      <c r="M3961" t="s">
        <v>29</v>
      </c>
      <c r="N3961" t="s">
        <v>29</v>
      </c>
      <c r="O3961" t="s">
        <v>29</v>
      </c>
      <c r="P3961">
        <v>1</v>
      </c>
      <c r="Q3961">
        <v>23</v>
      </c>
      <c r="R3961">
        <v>200</v>
      </c>
      <c r="S3961" t="str">
        <f>IF(Table1[[#This Row],[Average_Cost_for_two]]&lt;500,"Low",IF(Table1[[#This Row],[Average_Cost_for_two]]&lt;=1500,"Medium","High"))</f>
        <v>Low</v>
      </c>
      <c r="T3961">
        <v>3.5</v>
      </c>
      <c r="U3961">
        <v>2015</v>
      </c>
      <c r="V3961">
        <v>12</v>
      </c>
      <c r="W3961">
        <v>18</v>
      </c>
      <c r="X3961">
        <f>IF(OR(Main!$U3961=0,
       Main!$V3961=0,
       Main!$W3961=0),
   "",
   DATE(Main!$U3961,
        Main!$V3961,
        Main!$W3961)
)</f>
        <v>42356</v>
      </c>
      <c r="Y3961">
        <f>Table1[[#This Row],[Average_Cost_for_two]]*VLOOKUP(Table1[[#This Row],[Currency]],currency!$A$2:$B$10,2,FALSE)</f>
        <v>2.4</v>
      </c>
      <c r="Z3961" t="str">
        <f>VLOOKUP(C3961,country!A:B,2,FALSE)</f>
        <v>India</v>
      </c>
      <c r="AA3961">
        <f t="shared" si="61"/>
        <v>4</v>
      </c>
    </row>
    <row r="3962" spans="1:27" ht="15.75" customHeight="1" x14ac:dyDescent="0.25">
      <c r="A3962">
        <v>306751</v>
      </c>
      <c r="B3962" t="s">
        <v>8550</v>
      </c>
      <c r="C3962">
        <v>1</v>
      </c>
      <c r="D3962" t="s">
        <v>23</v>
      </c>
      <c r="E3962" t="s">
        <v>8551</v>
      </c>
      <c r="F3962" t="s">
        <v>236</v>
      </c>
      <c r="G3962" t="s">
        <v>235</v>
      </c>
      <c r="H3962">
        <v>77.153497999999999</v>
      </c>
      <c r="I3962">
        <v>28.717991000000001</v>
      </c>
      <c r="J3962" t="s">
        <v>8552</v>
      </c>
      <c r="K3962" t="s">
        <v>28</v>
      </c>
      <c r="L3962" t="s">
        <v>29</v>
      </c>
      <c r="M3962" t="s">
        <v>29</v>
      </c>
      <c r="N3962" t="s">
        <v>29</v>
      </c>
      <c r="O3962" t="s">
        <v>29</v>
      </c>
      <c r="P3962">
        <v>1</v>
      </c>
      <c r="Q3962">
        <v>12</v>
      </c>
      <c r="R3962">
        <v>200</v>
      </c>
      <c r="S3962" t="str">
        <f>IF(Table1[[#This Row],[Average_Cost_for_two]]&lt;500,"Low",IF(Table1[[#This Row],[Average_Cost_for_two]]&lt;=1500,"Medium","High"))</f>
        <v>Low</v>
      </c>
      <c r="T3962">
        <v>3.1</v>
      </c>
      <c r="U3962">
        <v>2010</v>
      </c>
      <c r="V3962">
        <v>12</v>
      </c>
      <c r="W3962">
        <v>26</v>
      </c>
      <c r="X3962">
        <f>IF(OR(Main!$U3962=0,
       Main!$V3962=0,
       Main!$W3962=0),
   "",
   DATE(Main!$U3962,
        Main!$V3962,
        Main!$W3962)
)</f>
        <v>40538</v>
      </c>
      <c r="Y3962">
        <f>Table1[[#This Row],[Average_Cost_for_two]]*VLOOKUP(Table1[[#This Row],[Currency]],currency!$A$2:$B$10,2,FALSE)</f>
        <v>2.4</v>
      </c>
      <c r="Z3962" t="str">
        <f>VLOOKUP(C3962,country!A:B,2,FALSE)</f>
        <v>India</v>
      </c>
      <c r="AA3962">
        <f t="shared" si="61"/>
        <v>4</v>
      </c>
    </row>
    <row r="3963" spans="1:27" ht="15.75" customHeight="1" x14ac:dyDescent="0.25">
      <c r="A3963">
        <v>18366006</v>
      </c>
      <c r="B3963" t="s">
        <v>8553</v>
      </c>
      <c r="C3963">
        <v>1</v>
      </c>
      <c r="D3963" t="s">
        <v>23</v>
      </c>
      <c r="E3963" t="s">
        <v>8554</v>
      </c>
      <c r="F3963" t="s">
        <v>209</v>
      </c>
      <c r="G3963" t="s">
        <v>208</v>
      </c>
      <c r="H3963">
        <v>77.112245299999998</v>
      </c>
      <c r="I3963">
        <v>28.636897099999999</v>
      </c>
      <c r="J3963" t="s">
        <v>706</v>
      </c>
      <c r="K3963" t="s">
        <v>28</v>
      </c>
      <c r="L3963" t="s">
        <v>29</v>
      </c>
      <c r="M3963" t="s">
        <v>36</v>
      </c>
      <c r="N3963" t="s">
        <v>29</v>
      </c>
      <c r="O3963" t="s">
        <v>29</v>
      </c>
      <c r="P3963">
        <v>1</v>
      </c>
      <c r="Q3963">
        <v>2</v>
      </c>
      <c r="R3963">
        <v>200</v>
      </c>
      <c r="S3963" t="str">
        <f>IF(Table1[[#This Row],[Average_Cost_for_two]]&lt;500,"Low",IF(Table1[[#This Row],[Average_Cost_for_two]]&lt;=1500,"Medium","High"))</f>
        <v>Low</v>
      </c>
      <c r="T3963">
        <v>1</v>
      </c>
      <c r="U3963">
        <v>2011</v>
      </c>
      <c r="V3963">
        <v>12</v>
      </c>
      <c r="W3963">
        <v>20</v>
      </c>
      <c r="X3963">
        <f>IF(OR(Main!$U3963=0,
       Main!$V3963=0,
       Main!$W3963=0),
   "",
   DATE(Main!$U3963,
        Main!$V3963,
        Main!$W3963)
)</f>
        <v>40897</v>
      </c>
      <c r="Y3963">
        <f>Table1[[#This Row],[Average_Cost_for_two]]*VLOOKUP(Table1[[#This Row],[Currency]],currency!$A$2:$B$10,2,FALSE)</f>
        <v>2.4</v>
      </c>
      <c r="Z3963" t="str">
        <f>VLOOKUP(C3963,country!A:B,2,FALSE)</f>
        <v>India</v>
      </c>
      <c r="AA3963">
        <f t="shared" si="61"/>
        <v>4</v>
      </c>
    </row>
    <row r="3964" spans="1:27" ht="15.75" customHeight="1" x14ac:dyDescent="0.25">
      <c r="A3964">
        <v>18449824</v>
      </c>
      <c r="B3964" t="s">
        <v>8555</v>
      </c>
      <c r="C3964">
        <v>1</v>
      </c>
      <c r="D3964" t="s">
        <v>23</v>
      </c>
      <c r="E3964" t="s">
        <v>8556</v>
      </c>
      <c r="F3964" t="s">
        <v>1162</v>
      </c>
      <c r="G3964" t="s">
        <v>1163</v>
      </c>
      <c r="H3964">
        <v>77.033642799999996</v>
      </c>
      <c r="I3964">
        <v>28.619099500000001</v>
      </c>
      <c r="J3964" t="s">
        <v>5910</v>
      </c>
      <c r="K3964" t="s">
        <v>28</v>
      </c>
      <c r="L3964" t="s">
        <v>29</v>
      </c>
      <c r="M3964" t="s">
        <v>36</v>
      </c>
      <c r="N3964" t="s">
        <v>29</v>
      </c>
      <c r="O3964" t="s">
        <v>29</v>
      </c>
      <c r="P3964">
        <v>1</v>
      </c>
      <c r="Q3964">
        <v>4</v>
      </c>
      <c r="R3964">
        <v>200</v>
      </c>
      <c r="S3964" t="str">
        <f>IF(Table1[[#This Row],[Average_Cost_for_two]]&lt;500,"Low",IF(Table1[[#This Row],[Average_Cost_for_two]]&lt;=1500,"Medium","High"))</f>
        <v>Low</v>
      </c>
      <c r="T3964">
        <v>2.8</v>
      </c>
      <c r="U3964">
        <v>2011</v>
      </c>
      <c r="V3964">
        <v>12</v>
      </c>
      <c r="W3964">
        <v>2</v>
      </c>
      <c r="X3964">
        <f>IF(OR(Main!$U3964=0,
       Main!$V3964=0,
       Main!$W3964=0),
   "",
   DATE(Main!$U3964,
        Main!$V3964,
        Main!$W3964)
)</f>
        <v>40879</v>
      </c>
      <c r="Y3964">
        <f>Table1[[#This Row],[Average_Cost_for_two]]*VLOOKUP(Table1[[#This Row],[Currency]],currency!$A$2:$B$10,2,FALSE)</f>
        <v>2.4</v>
      </c>
      <c r="Z3964" t="str">
        <f>VLOOKUP(C3964,country!A:B,2,FALSE)</f>
        <v>India</v>
      </c>
      <c r="AA3964">
        <f t="shared" si="61"/>
        <v>4</v>
      </c>
    </row>
    <row r="3965" spans="1:27" ht="15.75" customHeight="1" x14ac:dyDescent="0.25">
      <c r="A3965">
        <v>306180</v>
      </c>
      <c r="B3965" t="s">
        <v>8557</v>
      </c>
      <c r="C3965">
        <v>1</v>
      </c>
      <c r="D3965" t="s">
        <v>23</v>
      </c>
      <c r="E3965" t="s">
        <v>8558</v>
      </c>
      <c r="F3965" t="s">
        <v>1162</v>
      </c>
      <c r="G3965" t="s">
        <v>1163</v>
      </c>
      <c r="H3965">
        <v>77.059904500000002</v>
      </c>
      <c r="I3965">
        <v>28.6226053</v>
      </c>
      <c r="J3965" t="s">
        <v>480</v>
      </c>
      <c r="K3965" t="s">
        <v>28</v>
      </c>
      <c r="L3965" t="s">
        <v>29</v>
      </c>
      <c r="M3965" t="s">
        <v>36</v>
      </c>
      <c r="N3965" t="s">
        <v>29</v>
      </c>
      <c r="O3965" t="s">
        <v>29</v>
      </c>
      <c r="P3965">
        <v>1</v>
      </c>
      <c r="Q3965">
        <v>3</v>
      </c>
      <c r="R3965">
        <v>200</v>
      </c>
      <c r="S3965" t="str">
        <f>IF(Table1[[#This Row],[Average_Cost_for_two]]&lt;500,"Low",IF(Table1[[#This Row],[Average_Cost_for_two]]&lt;=1500,"Medium","High"))</f>
        <v>Low</v>
      </c>
      <c r="T3965">
        <v>1</v>
      </c>
      <c r="U3965">
        <v>2010</v>
      </c>
      <c r="V3965">
        <v>12</v>
      </c>
      <c r="W3965">
        <v>17</v>
      </c>
      <c r="X3965">
        <f>IF(OR(Main!$U3965=0,
       Main!$V3965=0,
       Main!$W3965=0),
   "",
   DATE(Main!$U3965,
        Main!$V3965,
        Main!$W3965)
)</f>
        <v>40529</v>
      </c>
      <c r="Y3965">
        <f>Table1[[#This Row],[Average_Cost_for_two]]*VLOOKUP(Table1[[#This Row],[Currency]],currency!$A$2:$B$10,2,FALSE)</f>
        <v>2.4</v>
      </c>
      <c r="Z3965" t="str">
        <f>VLOOKUP(C3965,country!A:B,2,FALSE)</f>
        <v>India</v>
      </c>
      <c r="AA3965">
        <f t="shared" si="61"/>
        <v>4</v>
      </c>
    </row>
    <row r="3966" spans="1:27" ht="15.75" customHeight="1" x14ac:dyDescent="0.25">
      <c r="A3966">
        <v>18157386</v>
      </c>
      <c r="B3966" t="s">
        <v>8559</v>
      </c>
      <c r="C3966">
        <v>1</v>
      </c>
      <c r="D3966" t="s">
        <v>23</v>
      </c>
      <c r="E3966" t="s">
        <v>8560</v>
      </c>
      <c r="F3966" t="s">
        <v>2070</v>
      </c>
      <c r="G3966" t="s">
        <v>2071</v>
      </c>
      <c r="H3966">
        <v>77.201127999999997</v>
      </c>
      <c r="I3966">
        <v>28.6919997</v>
      </c>
      <c r="J3966" t="s">
        <v>523</v>
      </c>
      <c r="K3966" t="s">
        <v>28</v>
      </c>
      <c r="L3966" t="s">
        <v>29</v>
      </c>
      <c r="M3966" t="s">
        <v>36</v>
      </c>
      <c r="N3966" t="s">
        <v>29</v>
      </c>
      <c r="O3966" t="s">
        <v>29</v>
      </c>
      <c r="P3966">
        <v>1</v>
      </c>
      <c r="Q3966">
        <v>163</v>
      </c>
      <c r="R3966">
        <v>200</v>
      </c>
      <c r="S3966" t="str">
        <f>IF(Table1[[#This Row],[Average_Cost_for_two]]&lt;500,"Low",IF(Table1[[#This Row],[Average_Cost_for_two]]&lt;=1500,"Medium","High"))</f>
        <v>Low</v>
      </c>
      <c r="T3966">
        <v>4.4000000000000004</v>
      </c>
      <c r="U3966">
        <v>2014</v>
      </c>
      <c r="V3966">
        <v>12</v>
      </c>
      <c r="W3966">
        <v>28</v>
      </c>
      <c r="X3966">
        <f>IF(OR(Main!$U3966=0,
       Main!$V3966=0,
       Main!$W3966=0),
   "",
   DATE(Main!$U3966,
        Main!$V3966,
        Main!$W3966)
)</f>
        <v>42001</v>
      </c>
      <c r="Y3966">
        <f>Table1[[#This Row],[Average_Cost_for_two]]*VLOOKUP(Table1[[#This Row],[Currency]],currency!$A$2:$B$10,2,FALSE)</f>
        <v>2.4</v>
      </c>
      <c r="Z3966" t="str">
        <f>VLOOKUP(C3966,country!A:B,2,FALSE)</f>
        <v>India</v>
      </c>
      <c r="AA3966">
        <f t="shared" si="61"/>
        <v>4</v>
      </c>
    </row>
    <row r="3967" spans="1:27" ht="15.75" customHeight="1" x14ac:dyDescent="0.25">
      <c r="A3967">
        <v>300459</v>
      </c>
      <c r="B3967" t="s">
        <v>8561</v>
      </c>
      <c r="C3967">
        <v>1</v>
      </c>
      <c r="D3967" t="s">
        <v>23</v>
      </c>
      <c r="E3967" t="s">
        <v>8562</v>
      </c>
      <c r="F3967" t="s">
        <v>2175</v>
      </c>
      <c r="G3967" t="s">
        <v>2176</v>
      </c>
      <c r="H3967">
        <v>77.068839670000003</v>
      </c>
      <c r="I3967">
        <v>28.635075369999999</v>
      </c>
      <c r="J3967" t="s">
        <v>567</v>
      </c>
      <c r="K3967" t="s">
        <v>28</v>
      </c>
      <c r="L3967" t="s">
        <v>29</v>
      </c>
      <c r="M3967" t="s">
        <v>29</v>
      </c>
      <c r="N3967" t="s">
        <v>29</v>
      </c>
      <c r="O3967" t="s">
        <v>29</v>
      </c>
      <c r="P3967">
        <v>1</v>
      </c>
      <c r="Q3967">
        <v>11</v>
      </c>
      <c r="R3967">
        <v>200</v>
      </c>
      <c r="S3967" t="str">
        <f>IF(Table1[[#This Row],[Average_Cost_for_two]]&lt;500,"Low",IF(Table1[[#This Row],[Average_Cost_for_two]]&lt;=1500,"Medium","High"))</f>
        <v>Low</v>
      </c>
      <c r="T3967">
        <v>2.7</v>
      </c>
      <c r="U3967">
        <v>2012</v>
      </c>
      <c r="V3967">
        <v>12</v>
      </c>
      <c r="W3967">
        <v>17</v>
      </c>
      <c r="X3967">
        <f>IF(OR(Main!$U3967=0,
       Main!$V3967=0,
       Main!$W3967=0),
   "",
   DATE(Main!$U3967,
        Main!$V3967,
        Main!$W3967)
)</f>
        <v>41260</v>
      </c>
      <c r="Y3967">
        <f>Table1[[#This Row],[Average_Cost_for_two]]*VLOOKUP(Table1[[#This Row],[Currency]],currency!$A$2:$B$10,2,FALSE)</f>
        <v>2.4</v>
      </c>
      <c r="Z3967" t="str">
        <f>VLOOKUP(C3967,country!A:B,2,FALSE)</f>
        <v>India</v>
      </c>
      <c r="AA3967">
        <f t="shared" si="61"/>
        <v>4</v>
      </c>
    </row>
    <row r="3968" spans="1:27" ht="15.75" customHeight="1" x14ac:dyDescent="0.25">
      <c r="A3968">
        <v>18354968</v>
      </c>
      <c r="B3968" t="s">
        <v>8563</v>
      </c>
      <c r="C3968">
        <v>1</v>
      </c>
      <c r="D3968" t="s">
        <v>23</v>
      </c>
      <c r="E3968" t="s">
        <v>8564</v>
      </c>
      <c r="F3968" t="s">
        <v>597</v>
      </c>
      <c r="G3968" t="s">
        <v>598</v>
      </c>
      <c r="H3968">
        <v>77.281676309999995</v>
      </c>
      <c r="I3968">
        <v>28.566793789999998</v>
      </c>
      <c r="J3968" t="s">
        <v>859</v>
      </c>
      <c r="K3968" t="s">
        <v>28</v>
      </c>
      <c r="L3968" t="s">
        <v>29</v>
      </c>
      <c r="M3968" t="s">
        <v>29</v>
      </c>
      <c r="N3968" t="s">
        <v>29</v>
      </c>
      <c r="O3968" t="s">
        <v>29</v>
      </c>
      <c r="P3968">
        <v>1</v>
      </c>
      <c r="Q3968">
        <v>1</v>
      </c>
      <c r="R3968">
        <v>200</v>
      </c>
      <c r="S3968" t="str">
        <f>IF(Table1[[#This Row],[Average_Cost_for_two]]&lt;500,"Low",IF(Table1[[#This Row],[Average_Cost_for_two]]&lt;=1500,"Medium","High"))</f>
        <v>Low</v>
      </c>
      <c r="T3968">
        <v>1</v>
      </c>
      <c r="U3968">
        <v>2010</v>
      </c>
      <c r="V3968">
        <v>12</v>
      </c>
      <c r="W3968">
        <v>5</v>
      </c>
      <c r="X3968">
        <f>IF(OR(Main!$U3968=0,
       Main!$V3968=0,
       Main!$W3968=0),
   "",
   DATE(Main!$U3968,
        Main!$V3968,
        Main!$W3968)
)</f>
        <v>40517</v>
      </c>
      <c r="Y3968">
        <f>Table1[[#This Row],[Average_Cost_for_two]]*VLOOKUP(Table1[[#This Row],[Currency]],currency!$A$2:$B$10,2,FALSE)</f>
        <v>2.4</v>
      </c>
      <c r="Z3968" t="str">
        <f>VLOOKUP(C3968,country!A:B,2,FALSE)</f>
        <v>India</v>
      </c>
      <c r="AA3968">
        <f t="shared" si="61"/>
        <v>4</v>
      </c>
    </row>
    <row r="3969" spans="1:27" ht="15.75" customHeight="1" x14ac:dyDescent="0.25">
      <c r="A3969">
        <v>18400737</v>
      </c>
      <c r="B3969" t="s">
        <v>8565</v>
      </c>
      <c r="C3969">
        <v>1</v>
      </c>
      <c r="D3969" t="s">
        <v>23</v>
      </c>
      <c r="E3969" t="s">
        <v>8566</v>
      </c>
      <c r="F3969" t="s">
        <v>974</v>
      </c>
      <c r="G3969" t="s">
        <v>975</v>
      </c>
      <c r="H3969">
        <v>77.229816999999997</v>
      </c>
      <c r="I3969">
        <v>28.630585199999999</v>
      </c>
      <c r="J3969" t="s">
        <v>523</v>
      </c>
      <c r="K3969" t="s">
        <v>28</v>
      </c>
      <c r="L3969" t="s">
        <v>29</v>
      </c>
      <c r="M3969" t="s">
        <v>29</v>
      </c>
      <c r="N3969" t="s">
        <v>29</v>
      </c>
      <c r="O3969" t="s">
        <v>29</v>
      </c>
      <c r="P3969">
        <v>1</v>
      </c>
      <c r="Q3969">
        <v>2</v>
      </c>
      <c r="R3969">
        <v>200</v>
      </c>
      <c r="S3969" t="str">
        <f>IF(Table1[[#This Row],[Average_Cost_for_two]]&lt;500,"Low",IF(Table1[[#This Row],[Average_Cost_for_two]]&lt;=1500,"Medium","High"))</f>
        <v>Low</v>
      </c>
      <c r="T3969">
        <v>1</v>
      </c>
      <c r="U3969">
        <v>2012</v>
      </c>
      <c r="V3969">
        <v>11</v>
      </c>
      <c r="W3969">
        <v>21</v>
      </c>
      <c r="X3969">
        <f>IF(OR(Main!$U3969=0,
       Main!$V3969=0,
       Main!$W3969=0),
   "",
   DATE(Main!$U3969,
        Main!$V3969,
        Main!$W3969)
)</f>
        <v>41234</v>
      </c>
      <c r="Y3969">
        <f>Table1[[#This Row],[Average_Cost_for_two]]*VLOOKUP(Table1[[#This Row],[Currency]],currency!$A$2:$B$10,2,FALSE)</f>
        <v>2.4</v>
      </c>
      <c r="Z3969" t="str">
        <f>VLOOKUP(C3969,country!A:B,2,FALSE)</f>
        <v>India</v>
      </c>
      <c r="AA3969">
        <f t="shared" si="61"/>
        <v>4</v>
      </c>
    </row>
    <row r="3970" spans="1:27" ht="15.75" customHeight="1" x14ac:dyDescent="0.25">
      <c r="A3970">
        <v>18228864</v>
      </c>
      <c r="B3970" t="s">
        <v>8567</v>
      </c>
      <c r="C3970">
        <v>1</v>
      </c>
      <c r="D3970" t="s">
        <v>23</v>
      </c>
      <c r="E3970" t="s">
        <v>8568</v>
      </c>
      <c r="F3970" t="s">
        <v>149</v>
      </c>
      <c r="G3970" t="s">
        <v>150</v>
      </c>
      <c r="H3970">
        <v>77.244287099999994</v>
      </c>
      <c r="I3970">
        <v>28.646179799999999</v>
      </c>
      <c r="J3970" t="s">
        <v>706</v>
      </c>
      <c r="K3970" t="s">
        <v>28</v>
      </c>
      <c r="L3970" t="s">
        <v>29</v>
      </c>
      <c r="M3970" t="s">
        <v>29</v>
      </c>
      <c r="N3970" t="s">
        <v>29</v>
      </c>
      <c r="O3970" t="s">
        <v>29</v>
      </c>
      <c r="P3970">
        <v>1</v>
      </c>
      <c r="Q3970">
        <v>8</v>
      </c>
      <c r="R3970">
        <v>200</v>
      </c>
      <c r="S3970" t="str">
        <f>IF(Table1[[#This Row],[Average_Cost_for_two]]&lt;500,"Low",IF(Table1[[#This Row],[Average_Cost_for_two]]&lt;=1500,"Medium","High"))</f>
        <v>Low</v>
      </c>
      <c r="T3970">
        <v>3.1</v>
      </c>
      <c r="U3970">
        <v>2013</v>
      </c>
      <c r="V3970">
        <v>11</v>
      </c>
      <c r="W3970">
        <v>15</v>
      </c>
      <c r="X3970">
        <f>IF(OR(Main!$U3970=0,
       Main!$V3970=0,
       Main!$W3970=0),
   "",
   DATE(Main!$U3970,
        Main!$V3970,
        Main!$W3970)
)</f>
        <v>41593</v>
      </c>
      <c r="Y3970">
        <f>Table1[[#This Row],[Average_Cost_for_two]]*VLOOKUP(Table1[[#This Row],[Currency]],currency!$A$2:$B$10,2,FALSE)</f>
        <v>2.4</v>
      </c>
      <c r="Z3970" t="str">
        <f>VLOOKUP(C3970,country!A:B,2,FALSE)</f>
        <v>India</v>
      </c>
      <c r="AA3970">
        <f t="shared" ref="AA3970:AA4033" si="62">ROUNDUP(V3970/3,0)</f>
        <v>4</v>
      </c>
    </row>
    <row r="3971" spans="1:27" ht="15.75" customHeight="1" x14ac:dyDescent="0.25">
      <c r="A3971">
        <v>7561</v>
      </c>
      <c r="B3971" t="s">
        <v>8569</v>
      </c>
      <c r="C3971">
        <v>1</v>
      </c>
      <c r="D3971" t="s">
        <v>23</v>
      </c>
      <c r="E3971" t="s">
        <v>8570</v>
      </c>
      <c r="F3971" t="s">
        <v>71</v>
      </c>
      <c r="G3971" t="s">
        <v>72</v>
      </c>
      <c r="H3971">
        <v>77.229603100000006</v>
      </c>
      <c r="I3971">
        <v>28.573494</v>
      </c>
      <c r="J3971" t="s">
        <v>1642</v>
      </c>
      <c r="K3971" t="s">
        <v>28</v>
      </c>
      <c r="L3971" t="s">
        <v>29</v>
      </c>
      <c r="M3971" t="s">
        <v>29</v>
      </c>
      <c r="N3971" t="s">
        <v>29</v>
      </c>
      <c r="O3971" t="s">
        <v>29</v>
      </c>
      <c r="P3971">
        <v>1</v>
      </c>
      <c r="Q3971">
        <v>12</v>
      </c>
      <c r="R3971">
        <v>200</v>
      </c>
      <c r="S3971" t="str">
        <f>IF(Table1[[#This Row],[Average_Cost_for_two]]&lt;500,"Low",IF(Table1[[#This Row],[Average_Cost_for_two]]&lt;=1500,"Medium","High"))</f>
        <v>Low</v>
      </c>
      <c r="T3971">
        <v>3</v>
      </c>
      <c r="U3971">
        <v>2013</v>
      </c>
      <c r="V3971">
        <v>11</v>
      </c>
      <c r="W3971">
        <v>9</v>
      </c>
      <c r="X3971">
        <f>IF(OR(Main!$U3971=0,
       Main!$V3971=0,
       Main!$W3971=0),
   "",
   DATE(Main!$U3971,
        Main!$V3971,
        Main!$W3971)
)</f>
        <v>41587</v>
      </c>
      <c r="Y3971">
        <f>Table1[[#This Row],[Average_Cost_for_two]]*VLOOKUP(Table1[[#This Row],[Currency]],currency!$A$2:$B$10,2,FALSE)</f>
        <v>2.4</v>
      </c>
      <c r="Z3971" t="str">
        <f>VLOOKUP(C3971,country!A:B,2,FALSE)</f>
        <v>India</v>
      </c>
      <c r="AA3971">
        <f t="shared" si="62"/>
        <v>4</v>
      </c>
    </row>
    <row r="3972" spans="1:27" ht="15.75" customHeight="1" x14ac:dyDescent="0.25">
      <c r="A3972">
        <v>308994</v>
      </c>
      <c r="B3972" t="s">
        <v>8571</v>
      </c>
      <c r="C3972">
        <v>1</v>
      </c>
      <c r="D3972" t="s">
        <v>23</v>
      </c>
      <c r="E3972" t="s">
        <v>8572</v>
      </c>
      <c r="F3972" t="s">
        <v>25</v>
      </c>
      <c r="G3972" t="s">
        <v>26</v>
      </c>
      <c r="H3972">
        <v>0</v>
      </c>
      <c r="I3972">
        <v>0</v>
      </c>
      <c r="J3972" t="s">
        <v>769</v>
      </c>
      <c r="K3972" t="s">
        <v>28</v>
      </c>
      <c r="L3972" t="s">
        <v>29</v>
      </c>
      <c r="M3972" t="s">
        <v>29</v>
      </c>
      <c r="N3972" t="s">
        <v>29</v>
      </c>
      <c r="O3972" t="s">
        <v>29</v>
      </c>
      <c r="P3972">
        <v>1</v>
      </c>
      <c r="Q3972">
        <v>29</v>
      </c>
      <c r="R3972">
        <v>200</v>
      </c>
      <c r="S3972" t="str">
        <f>IF(Table1[[#This Row],[Average_Cost_for_two]]&lt;500,"Low",IF(Table1[[#This Row],[Average_Cost_for_two]]&lt;=1500,"Medium","High"))</f>
        <v>Low</v>
      </c>
      <c r="T3972">
        <v>3.5</v>
      </c>
      <c r="U3972">
        <v>2015</v>
      </c>
      <c r="V3972">
        <v>11</v>
      </c>
      <c r="W3972">
        <v>13</v>
      </c>
      <c r="X3972">
        <f>IF(OR(Main!$U3972=0,
       Main!$V3972=0,
       Main!$W3972=0),
   "",
   DATE(Main!$U3972,
        Main!$V3972,
        Main!$W3972)
)</f>
        <v>42321</v>
      </c>
      <c r="Y3972">
        <f>Table1[[#This Row],[Average_Cost_for_two]]*VLOOKUP(Table1[[#This Row],[Currency]],currency!$A$2:$B$10,2,FALSE)</f>
        <v>2.4</v>
      </c>
      <c r="Z3972" t="str">
        <f>VLOOKUP(C3972,country!A:B,2,FALSE)</f>
        <v>India</v>
      </c>
      <c r="AA3972">
        <f t="shared" si="62"/>
        <v>4</v>
      </c>
    </row>
    <row r="3973" spans="1:27" ht="15.75" customHeight="1" x14ac:dyDescent="0.25">
      <c r="A3973">
        <v>18352256</v>
      </c>
      <c r="B3973" t="s">
        <v>8549</v>
      </c>
      <c r="C3973">
        <v>1</v>
      </c>
      <c r="D3973" t="s">
        <v>23</v>
      </c>
      <c r="E3973" t="s">
        <v>8573</v>
      </c>
      <c r="F3973" t="s">
        <v>1982</v>
      </c>
      <c r="G3973" t="s">
        <v>1983</v>
      </c>
      <c r="H3973">
        <v>77.239868900000005</v>
      </c>
      <c r="I3973">
        <v>28.541027199999998</v>
      </c>
      <c r="J3973" t="s">
        <v>715</v>
      </c>
      <c r="K3973" t="s">
        <v>28</v>
      </c>
      <c r="L3973" t="s">
        <v>29</v>
      </c>
      <c r="M3973" t="s">
        <v>29</v>
      </c>
      <c r="N3973" t="s">
        <v>29</v>
      </c>
      <c r="O3973" t="s">
        <v>29</v>
      </c>
      <c r="P3973">
        <v>1</v>
      </c>
      <c r="Q3973">
        <v>10</v>
      </c>
      <c r="R3973">
        <v>200</v>
      </c>
      <c r="S3973" t="str">
        <f>IF(Table1[[#This Row],[Average_Cost_for_two]]&lt;500,"Low",IF(Table1[[#This Row],[Average_Cost_for_two]]&lt;=1500,"Medium","High"))</f>
        <v>Low</v>
      </c>
      <c r="T3973">
        <v>3.1</v>
      </c>
      <c r="U3973">
        <v>2013</v>
      </c>
      <c r="V3973">
        <v>11</v>
      </c>
      <c r="W3973">
        <v>25</v>
      </c>
      <c r="X3973">
        <f>IF(OR(Main!$U3973=0,
       Main!$V3973=0,
       Main!$W3973=0),
   "",
   DATE(Main!$U3973,
        Main!$V3973,
        Main!$W3973)
)</f>
        <v>41603</v>
      </c>
      <c r="Y3973">
        <f>Table1[[#This Row],[Average_Cost_for_two]]*VLOOKUP(Table1[[#This Row],[Currency]],currency!$A$2:$B$10,2,FALSE)</f>
        <v>2.4</v>
      </c>
      <c r="Z3973" t="str">
        <f>VLOOKUP(C3973,country!A:B,2,FALSE)</f>
        <v>India</v>
      </c>
      <c r="AA3973">
        <f t="shared" si="62"/>
        <v>4</v>
      </c>
    </row>
    <row r="3974" spans="1:27" ht="15.75" customHeight="1" x14ac:dyDescent="0.25">
      <c r="A3974">
        <v>311014</v>
      </c>
      <c r="B3974" t="s">
        <v>8574</v>
      </c>
      <c r="C3974">
        <v>1</v>
      </c>
      <c r="D3974" t="s">
        <v>23</v>
      </c>
      <c r="E3974" t="s">
        <v>8575</v>
      </c>
      <c r="F3974" t="s">
        <v>1624</v>
      </c>
      <c r="G3974" t="s">
        <v>1625</v>
      </c>
      <c r="H3974">
        <v>77.261663100000007</v>
      </c>
      <c r="I3974">
        <v>28.538262599999999</v>
      </c>
      <c r="J3974" t="s">
        <v>567</v>
      </c>
      <c r="K3974" t="s">
        <v>28</v>
      </c>
      <c r="L3974" t="s">
        <v>29</v>
      </c>
      <c r="M3974" t="s">
        <v>29</v>
      </c>
      <c r="N3974" t="s">
        <v>29</v>
      </c>
      <c r="O3974" t="s">
        <v>29</v>
      </c>
      <c r="P3974">
        <v>1</v>
      </c>
      <c r="Q3974">
        <v>3</v>
      </c>
      <c r="R3974">
        <v>200</v>
      </c>
      <c r="S3974" t="str">
        <f>IF(Table1[[#This Row],[Average_Cost_for_two]]&lt;500,"Low",IF(Table1[[#This Row],[Average_Cost_for_two]]&lt;=1500,"Medium","High"))</f>
        <v>Low</v>
      </c>
      <c r="T3974">
        <v>1</v>
      </c>
      <c r="U3974">
        <v>2013</v>
      </c>
      <c r="V3974">
        <v>11</v>
      </c>
      <c r="W3974">
        <v>8</v>
      </c>
      <c r="X3974">
        <f>IF(OR(Main!$U3974=0,
       Main!$V3974=0,
       Main!$W3974=0),
   "",
   DATE(Main!$U3974,
        Main!$V3974,
        Main!$W3974)
)</f>
        <v>41586</v>
      </c>
      <c r="Y3974">
        <f>Table1[[#This Row],[Average_Cost_for_two]]*VLOOKUP(Table1[[#This Row],[Currency]],currency!$A$2:$B$10,2,FALSE)</f>
        <v>2.4</v>
      </c>
      <c r="Z3974" t="str">
        <f>VLOOKUP(C3974,country!A:B,2,FALSE)</f>
        <v>India</v>
      </c>
      <c r="AA3974">
        <f t="shared" si="62"/>
        <v>4</v>
      </c>
    </row>
    <row r="3975" spans="1:27" ht="15.75" customHeight="1" x14ac:dyDescent="0.25">
      <c r="A3975">
        <v>300359</v>
      </c>
      <c r="B3975" t="s">
        <v>8576</v>
      </c>
      <c r="C3975">
        <v>1</v>
      </c>
      <c r="D3975" t="s">
        <v>23</v>
      </c>
      <c r="E3975" t="s">
        <v>8577</v>
      </c>
      <c r="F3975" t="s">
        <v>253</v>
      </c>
      <c r="G3975" t="s">
        <v>254</v>
      </c>
      <c r="H3975">
        <v>77.203305850000007</v>
      </c>
      <c r="I3975">
        <v>28.659471509999999</v>
      </c>
      <c r="J3975" t="s">
        <v>8578</v>
      </c>
      <c r="K3975" t="s">
        <v>28</v>
      </c>
      <c r="L3975" t="s">
        <v>29</v>
      </c>
      <c r="M3975" t="s">
        <v>29</v>
      </c>
      <c r="N3975" t="s">
        <v>29</v>
      </c>
      <c r="O3975" t="s">
        <v>29</v>
      </c>
      <c r="P3975">
        <v>1</v>
      </c>
      <c r="Q3975">
        <v>10</v>
      </c>
      <c r="R3975">
        <v>200</v>
      </c>
      <c r="S3975" t="str">
        <f>IF(Table1[[#This Row],[Average_Cost_for_two]]&lt;500,"Low",IF(Table1[[#This Row],[Average_Cost_for_two]]&lt;=1500,"Medium","High"))</f>
        <v>Low</v>
      </c>
      <c r="T3975">
        <v>2.9</v>
      </c>
      <c r="U3975">
        <v>2012</v>
      </c>
      <c r="V3975">
        <v>11</v>
      </c>
      <c r="W3975">
        <v>19</v>
      </c>
      <c r="X3975">
        <f>IF(OR(Main!$U3975=0,
       Main!$V3975=0,
       Main!$W3975=0),
   "",
   DATE(Main!$U3975,
        Main!$V3975,
        Main!$W3975)
)</f>
        <v>41232</v>
      </c>
      <c r="Y3975">
        <f>Table1[[#This Row],[Average_Cost_for_two]]*VLOOKUP(Table1[[#This Row],[Currency]],currency!$A$2:$B$10,2,FALSE)</f>
        <v>2.4</v>
      </c>
      <c r="Z3975" t="str">
        <f>VLOOKUP(C3975,country!A:B,2,FALSE)</f>
        <v>India</v>
      </c>
      <c r="AA3975">
        <f t="shared" si="62"/>
        <v>4</v>
      </c>
    </row>
    <row r="3976" spans="1:27" ht="15.75" customHeight="1" x14ac:dyDescent="0.25">
      <c r="A3976">
        <v>18434966</v>
      </c>
      <c r="B3976" t="s">
        <v>8579</v>
      </c>
      <c r="C3976">
        <v>1</v>
      </c>
      <c r="D3976" t="s">
        <v>23</v>
      </c>
      <c r="E3976" t="s">
        <v>8580</v>
      </c>
      <c r="F3976" t="s">
        <v>163</v>
      </c>
      <c r="G3976" t="s">
        <v>164</v>
      </c>
      <c r="H3976">
        <v>0</v>
      </c>
      <c r="I3976">
        <v>0</v>
      </c>
      <c r="J3976" t="s">
        <v>708</v>
      </c>
      <c r="K3976" t="s">
        <v>28</v>
      </c>
      <c r="L3976" t="s">
        <v>29</v>
      </c>
      <c r="M3976" t="s">
        <v>29</v>
      </c>
      <c r="N3976" t="s">
        <v>29</v>
      </c>
      <c r="O3976" t="s">
        <v>29</v>
      </c>
      <c r="P3976">
        <v>1</v>
      </c>
      <c r="Q3976">
        <v>1</v>
      </c>
      <c r="R3976">
        <v>200</v>
      </c>
      <c r="S3976" t="str">
        <f>IF(Table1[[#This Row],[Average_Cost_for_two]]&lt;500,"Low",IF(Table1[[#This Row],[Average_Cost_for_two]]&lt;=1500,"Medium","High"))</f>
        <v>Low</v>
      </c>
      <c r="T3976">
        <v>1</v>
      </c>
      <c r="U3976">
        <v>2014</v>
      </c>
      <c r="V3976">
        <v>11</v>
      </c>
      <c r="W3976">
        <v>12</v>
      </c>
      <c r="X3976">
        <f>IF(OR(Main!$U3976=0,
       Main!$V3976=0,
       Main!$W3976=0),
   "",
   DATE(Main!$U3976,
        Main!$V3976,
        Main!$W3976)
)</f>
        <v>41955</v>
      </c>
      <c r="Y3976">
        <f>Table1[[#This Row],[Average_Cost_for_two]]*VLOOKUP(Table1[[#This Row],[Currency]],currency!$A$2:$B$10,2,FALSE)</f>
        <v>2.4</v>
      </c>
      <c r="Z3976" t="str">
        <f>VLOOKUP(C3976,country!A:B,2,FALSE)</f>
        <v>India</v>
      </c>
      <c r="AA3976">
        <f t="shared" si="62"/>
        <v>4</v>
      </c>
    </row>
    <row r="3977" spans="1:27" ht="15.75" customHeight="1" x14ac:dyDescent="0.25">
      <c r="A3977">
        <v>18354257</v>
      </c>
      <c r="B3977" t="s">
        <v>8581</v>
      </c>
      <c r="C3977">
        <v>1</v>
      </c>
      <c r="D3977" t="s">
        <v>23</v>
      </c>
      <c r="E3977" t="s">
        <v>8582</v>
      </c>
      <c r="F3977" t="s">
        <v>685</v>
      </c>
      <c r="G3977" t="s">
        <v>686</v>
      </c>
      <c r="H3977">
        <v>77.282764610000001</v>
      </c>
      <c r="I3977">
        <v>28.634155190000001</v>
      </c>
      <c r="J3977" t="s">
        <v>8583</v>
      </c>
      <c r="K3977" t="s">
        <v>28</v>
      </c>
      <c r="L3977" t="s">
        <v>29</v>
      </c>
      <c r="M3977" t="s">
        <v>36</v>
      </c>
      <c r="N3977" t="s">
        <v>29</v>
      </c>
      <c r="O3977" t="s">
        <v>29</v>
      </c>
      <c r="P3977">
        <v>1</v>
      </c>
      <c r="Q3977">
        <v>7</v>
      </c>
      <c r="R3977">
        <v>200</v>
      </c>
      <c r="S3977" t="str">
        <f>IF(Table1[[#This Row],[Average_Cost_for_two]]&lt;500,"Low",IF(Table1[[#This Row],[Average_Cost_for_two]]&lt;=1500,"Medium","High"))</f>
        <v>Low</v>
      </c>
      <c r="T3977">
        <v>2.8</v>
      </c>
      <c r="U3977">
        <v>2013</v>
      </c>
      <c r="V3977">
        <v>11</v>
      </c>
      <c r="W3977">
        <v>11</v>
      </c>
      <c r="X3977">
        <f>IF(OR(Main!$U3977=0,
       Main!$V3977=0,
       Main!$W3977=0),
   "",
   DATE(Main!$U3977,
        Main!$V3977,
        Main!$W3977)
)</f>
        <v>41589</v>
      </c>
      <c r="Y3977">
        <f>Table1[[#This Row],[Average_Cost_for_two]]*VLOOKUP(Table1[[#This Row],[Currency]],currency!$A$2:$B$10,2,FALSE)</f>
        <v>2.4</v>
      </c>
      <c r="Z3977" t="str">
        <f>VLOOKUP(C3977,country!A:B,2,FALSE)</f>
        <v>India</v>
      </c>
      <c r="AA3977">
        <f t="shared" si="62"/>
        <v>4</v>
      </c>
    </row>
    <row r="3978" spans="1:27" ht="15.75" customHeight="1" x14ac:dyDescent="0.25">
      <c r="A3978">
        <v>301047</v>
      </c>
      <c r="B3978" t="s">
        <v>8584</v>
      </c>
      <c r="C3978">
        <v>1</v>
      </c>
      <c r="D3978" t="s">
        <v>23</v>
      </c>
      <c r="E3978" t="s">
        <v>8585</v>
      </c>
      <c r="F3978" t="s">
        <v>173</v>
      </c>
      <c r="G3978" t="s">
        <v>174</v>
      </c>
      <c r="H3978">
        <v>77.302030200000004</v>
      </c>
      <c r="I3978">
        <v>28.619488700000002</v>
      </c>
      <c r="J3978" t="s">
        <v>708</v>
      </c>
      <c r="K3978" t="s">
        <v>28</v>
      </c>
      <c r="L3978" t="s">
        <v>29</v>
      </c>
      <c r="M3978" t="s">
        <v>29</v>
      </c>
      <c r="N3978" t="s">
        <v>29</v>
      </c>
      <c r="O3978" t="s">
        <v>29</v>
      </c>
      <c r="P3978">
        <v>1</v>
      </c>
      <c r="Q3978">
        <v>94</v>
      </c>
      <c r="R3978">
        <v>200</v>
      </c>
      <c r="S3978" t="str">
        <f>IF(Table1[[#This Row],[Average_Cost_for_two]]&lt;500,"Low",IF(Table1[[#This Row],[Average_Cost_for_two]]&lt;=1500,"Medium","High"))</f>
        <v>Low</v>
      </c>
      <c r="T3978">
        <v>3.8</v>
      </c>
      <c r="U3978">
        <v>2013</v>
      </c>
      <c r="V3978">
        <v>11</v>
      </c>
      <c r="W3978">
        <v>26</v>
      </c>
      <c r="X3978">
        <f>IF(OR(Main!$U3978=0,
       Main!$V3978=0,
       Main!$W3978=0),
   "",
   DATE(Main!$U3978,
        Main!$V3978,
        Main!$W3978)
)</f>
        <v>41604</v>
      </c>
      <c r="Y3978">
        <f>Table1[[#This Row],[Average_Cost_for_two]]*VLOOKUP(Table1[[#This Row],[Currency]],currency!$A$2:$B$10,2,FALSE)</f>
        <v>2.4</v>
      </c>
      <c r="Z3978" t="str">
        <f>VLOOKUP(C3978,country!A:B,2,FALSE)</f>
        <v>India</v>
      </c>
      <c r="AA3978">
        <f t="shared" si="62"/>
        <v>4</v>
      </c>
    </row>
    <row r="3979" spans="1:27" ht="15.75" customHeight="1" x14ac:dyDescent="0.25">
      <c r="A3979">
        <v>18354992</v>
      </c>
      <c r="B3979" t="s">
        <v>8586</v>
      </c>
      <c r="C3979">
        <v>1</v>
      </c>
      <c r="D3979" t="s">
        <v>23</v>
      </c>
      <c r="E3979" t="s">
        <v>8587</v>
      </c>
      <c r="F3979" t="s">
        <v>270</v>
      </c>
      <c r="G3979" t="s">
        <v>271</v>
      </c>
      <c r="H3979">
        <v>77.173008600000003</v>
      </c>
      <c r="I3979">
        <v>28.556768099999999</v>
      </c>
      <c r="J3979" t="s">
        <v>708</v>
      </c>
      <c r="K3979" t="s">
        <v>28</v>
      </c>
      <c r="L3979" t="s">
        <v>29</v>
      </c>
      <c r="M3979" t="s">
        <v>29</v>
      </c>
      <c r="N3979" t="s">
        <v>29</v>
      </c>
      <c r="O3979" t="s">
        <v>29</v>
      </c>
      <c r="P3979">
        <v>1</v>
      </c>
      <c r="Q3979">
        <v>1</v>
      </c>
      <c r="R3979">
        <v>200</v>
      </c>
      <c r="S3979" t="str">
        <f>IF(Table1[[#This Row],[Average_Cost_for_two]]&lt;500,"Low",IF(Table1[[#This Row],[Average_Cost_for_two]]&lt;=1500,"Medium","High"))</f>
        <v>Low</v>
      </c>
      <c r="T3979">
        <v>1</v>
      </c>
      <c r="U3979">
        <v>2015</v>
      </c>
      <c r="V3979">
        <v>11</v>
      </c>
      <c r="W3979">
        <v>27</v>
      </c>
      <c r="X3979">
        <f>IF(OR(Main!$U3979=0,
       Main!$V3979=0,
       Main!$W3979=0),
   "",
   DATE(Main!$U3979,
        Main!$V3979,
        Main!$W3979)
)</f>
        <v>42335</v>
      </c>
      <c r="Y3979">
        <f>Table1[[#This Row],[Average_Cost_for_two]]*VLOOKUP(Table1[[#This Row],[Currency]],currency!$A$2:$B$10,2,FALSE)</f>
        <v>2.4</v>
      </c>
      <c r="Z3979" t="str">
        <f>VLOOKUP(C3979,country!A:B,2,FALSE)</f>
        <v>India</v>
      </c>
      <c r="AA3979">
        <f t="shared" si="62"/>
        <v>4</v>
      </c>
    </row>
    <row r="3980" spans="1:27" ht="15.75" customHeight="1" x14ac:dyDescent="0.25">
      <c r="A3980">
        <v>18423901</v>
      </c>
      <c r="B3980" t="s">
        <v>1157</v>
      </c>
      <c r="C3980">
        <v>1</v>
      </c>
      <c r="D3980" t="s">
        <v>23</v>
      </c>
      <c r="E3980" t="s">
        <v>8588</v>
      </c>
      <c r="F3980" t="s">
        <v>2914</v>
      </c>
      <c r="G3980" t="s">
        <v>2915</v>
      </c>
      <c r="H3980">
        <v>77.149909399999999</v>
      </c>
      <c r="I3980">
        <v>28.693626500000001</v>
      </c>
      <c r="J3980" t="s">
        <v>1159</v>
      </c>
      <c r="K3980" t="s">
        <v>28</v>
      </c>
      <c r="L3980" t="s">
        <v>29</v>
      </c>
      <c r="M3980" t="s">
        <v>29</v>
      </c>
      <c r="N3980" t="s">
        <v>29</v>
      </c>
      <c r="O3980" t="s">
        <v>29</v>
      </c>
      <c r="P3980">
        <v>1</v>
      </c>
      <c r="Q3980">
        <v>23</v>
      </c>
      <c r="R3980">
        <v>200</v>
      </c>
      <c r="S3980" t="str">
        <f>IF(Table1[[#This Row],[Average_Cost_for_two]]&lt;500,"Low",IF(Table1[[#This Row],[Average_Cost_for_two]]&lt;=1500,"Medium","High"))</f>
        <v>Low</v>
      </c>
      <c r="T3980">
        <v>3.8</v>
      </c>
      <c r="U3980">
        <v>2015</v>
      </c>
      <c r="V3980">
        <v>11</v>
      </c>
      <c r="W3980">
        <v>13</v>
      </c>
      <c r="X3980">
        <f>IF(OR(Main!$U3980=0,
       Main!$V3980=0,
       Main!$W3980=0),
   "",
   DATE(Main!$U3980,
        Main!$V3980,
        Main!$W3980)
)</f>
        <v>42321</v>
      </c>
      <c r="Y3980">
        <f>Table1[[#This Row],[Average_Cost_for_two]]*VLOOKUP(Table1[[#This Row],[Currency]],currency!$A$2:$B$10,2,FALSE)</f>
        <v>2.4</v>
      </c>
      <c r="Z3980" t="str">
        <f>VLOOKUP(C3980,country!A:B,2,FALSE)</f>
        <v>India</v>
      </c>
      <c r="AA3980">
        <f t="shared" si="62"/>
        <v>4</v>
      </c>
    </row>
    <row r="3981" spans="1:27" ht="15.75" customHeight="1" x14ac:dyDescent="0.25">
      <c r="A3981">
        <v>18396396</v>
      </c>
      <c r="B3981" t="s">
        <v>8589</v>
      </c>
      <c r="C3981">
        <v>1</v>
      </c>
      <c r="D3981" t="s">
        <v>23</v>
      </c>
      <c r="E3981" t="s">
        <v>8590</v>
      </c>
      <c r="F3981" t="s">
        <v>114</v>
      </c>
      <c r="G3981" t="s">
        <v>115</v>
      </c>
      <c r="H3981">
        <v>77.140202400000007</v>
      </c>
      <c r="I3981">
        <v>28.713287600000001</v>
      </c>
      <c r="J3981" t="s">
        <v>523</v>
      </c>
      <c r="K3981" t="s">
        <v>28</v>
      </c>
      <c r="L3981" t="s">
        <v>29</v>
      </c>
      <c r="M3981" t="s">
        <v>29</v>
      </c>
      <c r="N3981" t="s">
        <v>29</v>
      </c>
      <c r="O3981" t="s">
        <v>29</v>
      </c>
      <c r="P3981">
        <v>1</v>
      </c>
      <c r="Q3981">
        <v>1</v>
      </c>
      <c r="R3981">
        <v>200</v>
      </c>
      <c r="S3981" t="str">
        <f>IF(Table1[[#This Row],[Average_Cost_for_two]]&lt;500,"Low",IF(Table1[[#This Row],[Average_Cost_for_two]]&lt;=1500,"Medium","High"))</f>
        <v>Low</v>
      </c>
      <c r="T3981">
        <v>1</v>
      </c>
      <c r="U3981">
        <v>2010</v>
      </c>
      <c r="V3981">
        <v>11</v>
      </c>
      <c r="W3981">
        <v>2</v>
      </c>
      <c r="X3981">
        <f>IF(OR(Main!$U3981=0,
       Main!$V3981=0,
       Main!$W3981=0),
   "",
   DATE(Main!$U3981,
        Main!$V3981,
        Main!$W3981)
)</f>
        <v>40484</v>
      </c>
      <c r="Y3981">
        <f>Table1[[#This Row],[Average_Cost_for_two]]*VLOOKUP(Table1[[#This Row],[Currency]],currency!$A$2:$B$10,2,FALSE)</f>
        <v>2.4</v>
      </c>
      <c r="Z3981" t="str">
        <f>VLOOKUP(C3981,country!A:B,2,FALSE)</f>
        <v>India</v>
      </c>
      <c r="AA3981">
        <f t="shared" si="62"/>
        <v>4</v>
      </c>
    </row>
    <row r="3982" spans="1:27" ht="15.75" customHeight="1" x14ac:dyDescent="0.25">
      <c r="A3982">
        <v>302422</v>
      </c>
      <c r="B3982" t="s">
        <v>8591</v>
      </c>
      <c r="C3982">
        <v>1</v>
      </c>
      <c r="D3982" t="s">
        <v>23</v>
      </c>
      <c r="E3982" t="s">
        <v>8592</v>
      </c>
      <c r="F3982" t="s">
        <v>897</v>
      </c>
      <c r="G3982" t="s">
        <v>898</v>
      </c>
      <c r="H3982">
        <v>77.273042700000005</v>
      </c>
      <c r="I3982">
        <v>28.689433399999999</v>
      </c>
      <c r="J3982" t="s">
        <v>6620</v>
      </c>
      <c r="K3982" t="s">
        <v>28</v>
      </c>
      <c r="L3982" t="s">
        <v>29</v>
      </c>
      <c r="M3982" t="s">
        <v>29</v>
      </c>
      <c r="N3982" t="s">
        <v>29</v>
      </c>
      <c r="O3982" t="s">
        <v>29</v>
      </c>
      <c r="P3982">
        <v>1</v>
      </c>
      <c r="Q3982">
        <v>5</v>
      </c>
      <c r="R3982">
        <v>200</v>
      </c>
      <c r="S3982" t="str">
        <f>IF(Table1[[#This Row],[Average_Cost_for_two]]&lt;500,"Low",IF(Table1[[#This Row],[Average_Cost_for_two]]&lt;=1500,"Medium","High"))</f>
        <v>Low</v>
      </c>
      <c r="T3982">
        <v>2.8</v>
      </c>
      <c r="U3982">
        <v>2016</v>
      </c>
      <c r="V3982">
        <v>11</v>
      </c>
      <c r="W3982">
        <v>3</v>
      </c>
      <c r="X3982">
        <f>IF(OR(Main!$U3982=0,
       Main!$V3982=0,
       Main!$W3982=0),
   "",
   DATE(Main!$U3982,
        Main!$V3982,
        Main!$W3982)
)</f>
        <v>42677</v>
      </c>
      <c r="Y3982">
        <f>Table1[[#This Row],[Average_Cost_for_two]]*VLOOKUP(Table1[[#This Row],[Currency]],currency!$A$2:$B$10,2,FALSE)</f>
        <v>2.4</v>
      </c>
      <c r="Z3982" t="str">
        <f>VLOOKUP(C3982,country!A:B,2,FALSE)</f>
        <v>India</v>
      </c>
      <c r="AA3982">
        <f t="shared" si="62"/>
        <v>4</v>
      </c>
    </row>
    <row r="3983" spans="1:27" ht="15.75" customHeight="1" x14ac:dyDescent="0.25">
      <c r="A3983">
        <v>311189</v>
      </c>
      <c r="B3983" t="s">
        <v>8593</v>
      </c>
      <c r="C3983">
        <v>1</v>
      </c>
      <c r="D3983" t="s">
        <v>23</v>
      </c>
      <c r="E3983" t="s">
        <v>8594</v>
      </c>
      <c r="F3983" t="s">
        <v>408</v>
      </c>
      <c r="G3983" t="s">
        <v>409</v>
      </c>
      <c r="H3983">
        <v>77.277364899999995</v>
      </c>
      <c r="I3983">
        <v>28.6268353</v>
      </c>
      <c r="J3983" t="s">
        <v>731</v>
      </c>
      <c r="K3983" t="s">
        <v>28</v>
      </c>
      <c r="L3983" t="s">
        <v>29</v>
      </c>
      <c r="M3983" t="s">
        <v>29</v>
      </c>
      <c r="N3983" t="s">
        <v>29</v>
      </c>
      <c r="O3983" t="s">
        <v>29</v>
      </c>
      <c r="P3983">
        <v>1</v>
      </c>
      <c r="Q3983">
        <v>1</v>
      </c>
      <c r="R3983">
        <v>200</v>
      </c>
      <c r="S3983" t="str">
        <f>IF(Table1[[#This Row],[Average_Cost_for_two]]&lt;500,"Low",IF(Table1[[#This Row],[Average_Cost_for_two]]&lt;=1500,"Medium","High"))</f>
        <v>Low</v>
      </c>
      <c r="T3983">
        <v>1</v>
      </c>
      <c r="U3983">
        <v>2018</v>
      </c>
      <c r="V3983">
        <v>11</v>
      </c>
      <c r="W3983">
        <v>12</v>
      </c>
      <c r="X3983">
        <f>IF(OR(Main!$U3983=0,
       Main!$V3983=0,
       Main!$W3983=0),
   "",
   DATE(Main!$U3983,
        Main!$V3983,
        Main!$W3983)
)</f>
        <v>43416</v>
      </c>
      <c r="Y3983">
        <f>Table1[[#This Row],[Average_Cost_for_two]]*VLOOKUP(Table1[[#This Row],[Currency]],currency!$A$2:$B$10,2,FALSE)</f>
        <v>2.4</v>
      </c>
      <c r="Z3983" t="str">
        <f>VLOOKUP(C3983,country!A:B,2,FALSE)</f>
        <v>India</v>
      </c>
      <c r="AA3983">
        <f t="shared" si="62"/>
        <v>4</v>
      </c>
    </row>
    <row r="3984" spans="1:27" ht="15.75" customHeight="1" x14ac:dyDescent="0.25">
      <c r="A3984">
        <v>18251318</v>
      </c>
      <c r="B3984" t="s">
        <v>8595</v>
      </c>
      <c r="C3984">
        <v>1</v>
      </c>
      <c r="D3984" t="s">
        <v>23</v>
      </c>
      <c r="E3984" t="s">
        <v>8596</v>
      </c>
      <c r="F3984" t="s">
        <v>713</v>
      </c>
      <c r="G3984" t="s">
        <v>714</v>
      </c>
      <c r="H3984">
        <v>77.112741400000004</v>
      </c>
      <c r="I3984">
        <v>28.646166900000001</v>
      </c>
      <c r="J3984" t="s">
        <v>523</v>
      </c>
      <c r="K3984" t="s">
        <v>28</v>
      </c>
      <c r="L3984" t="s">
        <v>29</v>
      </c>
      <c r="M3984" t="s">
        <v>29</v>
      </c>
      <c r="N3984" t="s">
        <v>29</v>
      </c>
      <c r="O3984" t="s">
        <v>29</v>
      </c>
      <c r="P3984">
        <v>1</v>
      </c>
      <c r="Q3984">
        <v>6</v>
      </c>
      <c r="R3984">
        <v>200</v>
      </c>
      <c r="S3984" t="str">
        <f>IF(Table1[[#This Row],[Average_Cost_for_two]]&lt;500,"Low",IF(Table1[[#This Row],[Average_Cost_for_two]]&lt;=1500,"Medium","High"))</f>
        <v>Low</v>
      </c>
      <c r="T3984">
        <v>2.9</v>
      </c>
      <c r="U3984">
        <v>2012</v>
      </c>
      <c r="V3984">
        <v>11</v>
      </c>
      <c r="W3984">
        <v>13</v>
      </c>
      <c r="X3984">
        <f>IF(OR(Main!$U3984=0,
       Main!$V3984=0,
       Main!$W3984=0),
   "",
   DATE(Main!$U3984,
        Main!$V3984,
        Main!$W3984)
)</f>
        <v>41226</v>
      </c>
      <c r="Y3984">
        <f>Table1[[#This Row],[Average_Cost_for_two]]*VLOOKUP(Table1[[#This Row],[Currency]],currency!$A$2:$B$10,2,FALSE)</f>
        <v>2.4</v>
      </c>
      <c r="Z3984" t="str">
        <f>VLOOKUP(C3984,country!A:B,2,FALSE)</f>
        <v>India</v>
      </c>
      <c r="AA3984">
        <f t="shared" si="62"/>
        <v>4</v>
      </c>
    </row>
    <row r="3985" spans="1:27" ht="15.75" customHeight="1" x14ac:dyDescent="0.25">
      <c r="A3985">
        <v>300457</v>
      </c>
      <c r="B3985" t="s">
        <v>8597</v>
      </c>
      <c r="C3985">
        <v>1</v>
      </c>
      <c r="D3985" t="s">
        <v>23</v>
      </c>
      <c r="E3985" t="s">
        <v>8598</v>
      </c>
      <c r="F3985" t="s">
        <v>2175</v>
      </c>
      <c r="G3985" t="s">
        <v>2176</v>
      </c>
      <c r="H3985">
        <v>77.058887900000002</v>
      </c>
      <c r="I3985">
        <v>28.635440299999999</v>
      </c>
      <c r="J3985" t="s">
        <v>567</v>
      </c>
      <c r="K3985" t="s">
        <v>28</v>
      </c>
      <c r="L3985" t="s">
        <v>29</v>
      </c>
      <c r="M3985" t="s">
        <v>29</v>
      </c>
      <c r="N3985" t="s">
        <v>29</v>
      </c>
      <c r="O3985" t="s">
        <v>29</v>
      </c>
      <c r="P3985">
        <v>1</v>
      </c>
      <c r="Q3985">
        <v>17</v>
      </c>
      <c r="R3985">
        <v>200</v>
      </c>
      <c r="S3985" t="str">
        <f>IF(Table1[[#This Row],[Average_Cost_for_two]]&lt;500,"Low",IF(Table1[[#This Row],[Average_Cost_for_two]]&lt;=1500,"Medium","High"))</f>
        <v>Low</v>
      </c>
      <c r="T3985">
        <v>3.2</v>
      </c>
      <c r="U3985">
        <v>2013</v>
      </c>
      <c r="V3985">
        <v>11</v>
      </c>
      <c r="W3985">
        <v>22</v>
      </c>
      <c r="X3985">
        <f>IF(OR(Main!$U3985=0,
       Main!$V3985=0,
       Main!$W3985=0),
   "",
   DATE(Main!$U3985,
        Main!$V3985,
        Main!$W3985)
)</f>
        <v>41600</v>
      </c>
      <c r="Y3985">
        <f>Table1[[#This Row],[Average_Cost_for_two]]*VLOOKUP(Table1[[#This Row],[Currency]],currency!$A$2:$B$10,2,FALSE)</f>
        <v>2.4</v>
      </c>
      <c r="Z3985" t="str">
        <f>VLOOKUP(C3985,country!A:B,2,FALSE)</f>
        <v>India</v>
      </c>
      <c r="AA3985">
        <f t="shared" si="62"/>
        <v>4</v>
      </c>
    </row>
    <row r="3986" spans="1:27" ht="15.75" customHeight="1" x14ac:dyDescent="0.25">
      <c r="A3986">
        <v>3506</v>
      </c>
      <c r="B3986" t="s">
        <v>8599</v>
      </c>
      <c r="C3986">
        <v>1</v>
      </c>
      <c r="D3986" t="s">
        <v>23</v>
      </c>
      <c r="E3986" t="s">
        <v>8600</v>
      </c>
      <c r="F3986" t="s">
        <v>663</v>
      </c>
      <c r="G3986" t="s">
        <v>664</v>
      </c>
      <c r="H3986">
        <v>77.216040100000001</v>
      </c>
      <c r="I3986">
        <v>28.630540199999999</v>
      </c>
      <c r="J3986" t="s">
        <v>523</v>
      </c>
      <c r="K3986" t="s">
        <v>28</v>
      </c>
      <c r="L3986" t="s">
        <v>29</v>
      </c>
      <c r="M3986" t="s">
        <v>29</v>
      </c>
      <c r="N3986" t="s">
        <v>29</v>
      </c>
      <c r="O3986" t="s">
        <v>29</v>
      </c>
      <c r="P3986">
        <v>1</v>
      </c>
      <c r="Q3986">
        <v>1300</v>
      </c>
      <c r="R3986">
        <v>200</v>
      </c>
      <c r="S3986" t="str">
        <f>IF(Table1[[#This Row],[Average_Cost_for_two]]&lt;500,"Low",IF(Table1[[#This Row],[Average_Cost_for_two]]&lt;=1500,"Medium","High"))</f>
        <v>Low</v>
      </c>
      <c r="T3986">
        <v>3.3</v>
      </c>
      <c r="U3986">
        <v>2013</v>
      </c>
      <c r="V3986">
        <v>10</v>
      </c>
      <c r="W3986">
        <v>21</v>
      </c>
      <c r="X3986">
        <f>IF(OR(Main!$U3986=0,
       Main!$V3986=0,
       Main!$W3986=0),
   "",
   DATE(Main!$U3986,
        Main!$V3986,
        Main!$W3986)
)</f>
        <v>41568</v>
      </c>
      <c r="Y3986">
        <f>Table1[[#This Row],[Average_Cost_for_two]]*VLOOKUP(Table1[[#This Row],[Currency]],currency!$A$2:$B$10,2,FALSE)</f>
        <v>2.4</v>
      </c>
      <c r="Z3986" t="str">
        <f>VLOOKUP(C3986,country!A:B,2,FALSE)</f>
        <v>India</v>
      </c>
      <c r="AA3986">
        <f t="shared" si="62"/>
        <v>4</v>
      </c>
    </row>
    <row r="3987" spans="1:27" ht="15.75" customHeight="1" x14ac:dyDescent="0.25">
      <c r="A3987">
        <v>301237</v>
      </c>
      <c r="B3987" t="s">
        <v>1275</v>
      </c>
      <c r="C3987">
        <v>1</v>
      </c>
      <c r="D3987" t="s">
        <v>23</v>
      </c>
      <c r="E3987" t="s">
        <v>8601</v>
      </c>
      <c r="F3987" t="s">
        <v>1444</v>
      </c>
      <c r="G3987" t="s">
        <v>1445</v>
      </c>
      <c r="H3987">
        <v>77.194929000000002</v>
      </c>
      <c r="I3987">
        <v>28.5761036</v>
      </c>
      <c r="J3987" t="s">
        <v>567</v>
      </c>
      <c r="K3987" t="s">
        <v>28</v>
      </c>
      <c r="L3987" t="s">
        <v>29</v>
      </c>
      <c r="M3987" t="s">
        <v>29</v>
      </c>
      <c r="N3987" t="s">
        <v>29</v>
      </c>
      <c r="O3987" t="s">
        <v>29</v>
      </c>
      <c r="P3987">
        <v>1</v>
      </c>
      <c r="Q3987">
        <v>11</v>
      </c>
      <c r="R3987">
        <v>200</v>
      </c>
      <c r="S3987" t="str">
        <f>IF(Table1[[#This Row],[Average_Cost_for_two]]&lt;500,"Low",IF(Table1[[#This Row],[Average_Cost_for_two]]&lt;=1500,"Medium","High"))</f>
        <v>Low</v>
      </c>
      <c r="T3987">
        <v>3</v>
      </c>
      <c r="U3987">
        <v>2018</v>
      </c>
      <c r="V3987">
        <v>10</v>
      </c>
      <c r="W3987">
        <v>20</v>
      </c>
      <c r="X3987">
        <f>IF(OR(Main!$U3987=0,
       Main!$V3987=0,
       Main!$W3987=0),
   "",
   DATE(Main!$U3987,
        Main!$V3987,
        Main!$W3987)
)</f>
        <v>43393</v>
      </c>
      <c r="Y3987">
        <f>Table1[[#This Row],[Average_Cost_for_two]]*VLOOKUP(Table1[[#This Row],[Currency]],currency!$A$2:$B$10,2,FALSE)</f>
        <v>2.4</v>
      </c>
      <c r="Z3987" t="str">
        <f>VLOOKUP(C3987,country!A:B,2,FALSE)</f>
        <v>India</v>
      </c>
      <c r="AA3987">
        <f t="shared" si="62"/>
        <v>4</v>
      </c>
    </row>
    <row r="3988" spans="1:27" ht="15.75" customHeight="1" x14ac:dyDescent="0.25">
      <c r="A3988">
        <v>18464627</v>
      </c>
      <c r="B3988" t="s">
        <v>8602</v>
      </c>
      <c r="C3988">
        <v>1</v>
      </c>
      <c r="D3988" t="s">
        <v>23</v>
      </c>
      <c r="E3988" t="s">
        <v>8603</v>
      </c>
      <c r="F3988" t="s">
        <v>155</v>
      </c>
      <c r="G3988" t="s">
        <v>156</v>
      </c>
      <c r="H3988">
        <v>77.189437900000001</v>
      </c>
      <c r="I3988">
        <v>28.701519099999999</v>
      </c>
      <c r="J3988" t="s">
        <v>523</v>
      </c>
      <c r="K3988" t="s">
        <v>28</v>
      </c>
      <c r="L3988" t="s">
        <v>29</v>
      </c>
      <c r="M3988" t="s">
        <v>29</v>
      </c>
      <c r="N3988" t="s">
        <v>29</v>
      </c>
      <c r="O3988" t="s">
        <v>29</v>
      </c>
      <c r="P3988">
        <v>1</v>
      </c>
      <c r="Q3988">
        <v>1</v>
      </c>
      <c r="R3988">
        <v>200</v>
      </c>
      <c r="S3988" t="str">
        <f>IF(Table1[[#This Row],[Average_Cost_for_two]]&lt;500,"Low",IF(Table1[[#This Row],[Average_Cost_for_two]]&lt;=1500,"Medium","High"))</f>
        <v>Low</v>
      </c>
      <c r="T3988">
        <v>1</v>
      </c>
      <c r="U3988">
        <v>2012</v>
      </c>
      <c r="V3988">
        <v>10</v>
      </c>
      <c r="W3988">
        <v>1</v>
      </c>
      <c r="X3988">
        <f>IF(OR(Main!$U3988=0,
       Main!$V3988=0,
       Main!$W3988=0),
   "",
   DATE(Main!$U3988,
        Main!$V3988,
        Main!$W3988)
)</f>
        <v>41183</v>
      </c>
      <c r="Y3988">
        <f>Table1[[#This Row],[Average_Cost_for_two]]*VLOOKUP(Table1[[#This Row],[Currency]],currency!$A$2:$B$10,2,FALSE)</f>
        <v>2.4</v>
      </c>
      <c r="Z3988" t="str">
        <f>VLOOKUP(C3988,country!A:B,2,FALSE)</f>
        <v>India</v>
      </c>
      <c r="AA3988">
        <f t="shared" si="62"/>
        <v>4</v>
      </c>
    </row>
    <row r="3989" spans="1:27" ht="15.75" customHeight="1" x14ac:dyDescent="0.25">
      <c r="A3989">
        <v>18367979</v>
      </c>
      <c r="B3989" t="s">
        <v>8604</v>
      </c>
      <c r="C3989">
        <v>1</v>
      </c>
      <c r="D3989" t="s">
        <v>23</v>
      </c>
      <c r="E3989" t="s">
        <v>8605</v>
      </c>
      <c r="F3989" t="s">
        <v>2930</v>
      </c>
      <c r="G3989" t="s">
        <v>2931</v>
      </c>
      <c r="H3989">
        <v>77.107326900000004</v>
      </c>
      <c r="I3989">
        <v>28.6212971</v>
      </c>
      <c r="J3989" t="s">
        <v>480</v>
      </c>
      <c r="K3989" t="s">
        <v>28</v>
      </c>
      <c r="L3989" t="s">
        <v>29</v>
      </c>
      <c r="M3989" t="s">
        <v>29</v>
      </c>
      <c r="N3989" t="s">
        <v>29</v>
      </c>
      <c r="O3989" t="s">
        <v>29</v>
      </c>
      <c r="P3989">
        <v>1</v>
      </c>
      <c r="Q3989">
        <v>1</v>
      </c>
      <c r="R3989">
        <v>200</v>
      </c>
      <c r="S3989" t="str">
        <f>IF(Table1[[#This Row],[Average_Cost_for_two]]&lt;500,"Low",IF(Table1[[#This Row],[Average_Cost_for_two]]&lt;=1500,"Medium","High"))</f>
        <v>Low</v>
      </c>
      <c r="T3989">
        <v>1</v>
      </c>
      <c r="U3989">
        <v>2016</v>
      </c>
      <c r="V3989">
        <v>10</v>
      </c>
      <c r="W3989">
        <v>13</v>
      </c>
      <c r="X3989">
        <f>IF(OR(Main!$U3989=0,
       Main!$V3989=0,
       Main!$W3989=0),
   "",
   DATE(Main!$U3989,
        Main!$V3989,
        Main!$W3989)
)</f>
        <v>42656</v>
      </c>
      <c r="Y3989">
        <f>Table1[[#This Row],[Average_Cost_for_two]]*VLOOKUP(Table1[[#This Row],[Currency]],currency!$A$2:$B$10,2,FALSE)</f>
        <v>2.4</v>
      </c>
      <c r="Z3989" t="str">
        <f>VLOOKUP(C3989,country!A:B,2,FALSE)</f>
        <v>India</v>
      </c>
      <c r="AA3989">
        <f t="shared" si="62"/>
        <v>4</v>
      </c>
    </row>
    <row r="3990" spans="1:27" ht="15.75" customHeight="1" x14ac:dyDescent="0.25">
      <c r="A3990">
        <v>9579</v>
      </c>
      <c r="B3990" t="s">
        <v>8606</v>
      </c>
      <c r="C3990">
        <v>1</v>
      </c>
      <c r="D3990" t="s">
        <v>23</v>
      </c>
      <c r="E3990" t="s">
        <v>8607</v>
      </c>
      <c r="F3990" t="s">
        <v>34</v>
      </c>
      <c r="G3990" t="s">
        <v>35</v>
      </c>
      <c r="H3990">
        <v>77.241481390000004</v>
      </c>
      <c r="I3990">
        <v>28.575353679999999</v>
      </c>
      <c r="J3990" t="s">
        <v>769</v>
      </c>
      <c r="K3990" t="s">
        <v>28</v>
      </c>
      <c r="L3990" t="s">
        <v>29</v>
      </c>
      <c r="M3990" t="s">
        <v>29</v>
      </c>
      <c r="N3990" t="s">
        <v>29</v>
      </c>
      <c r="O3990" t="s">
        <v>29</v>
      </c>
      <c r="P3990">
        <v>1</v>
      </c>
      <c r="Q3990">
        <v>183</v>
      </c>
      <c r="R3990">
        <v>200</v>
      </c>
      <c r="S3990" t="str">
        <f>IF(Table1[[#This Row],[Average_Cost_for_two]]&lt;500,"Low",IF(Table1[[#This Row],[Average_Cost_for_two]]&lt;=1500,"Medium","High"))</f>
        <v>Low</v>
      </c>
      <c r="T3990">
        <v>3.8</v>
      </c>
      <c r="U3990">
        <v>2018</v>
      </c>
      <c r="V3990">
        <v>10</v>
      </c>
      <c r="W3990">
        <v>24</v>
      </c>
      <c r="X3990">
        <f>IF(OR(Main!$U3990=0,
       Main!$V3990=0,
       Main!$W3990=0),
   "",
   DATE(Main!$U3990,
        Main!$V3990,
        Main!$W3990)
)</f>
        <v>43397</v>
      </c>
      <c r="Y3990">
        <f>Table1[[#This Row],[Average_Cost_for_two]]*VLOOKUP(Table1[[#This Row],[Currency]],currency!$A$2:$B$10,2,FALSE)</f>
        <v>2.4</v>
      </c>
      <c r="Z3990" t="str">
        <f>VLOOKUP(C3990,country!A:B,2,FALSE)</f>
        <v>India</v>
      </c>
      <c r="AA3990">
        <f t="shared" si="62"/>
        <v>4</v>
      </c>
    </row>
    <row r="3991" spans="1:27" ht="15.75" customHeight="1" x14ac:dyDescent="0.25">
      <c r="A3991">
        <v>18446391</v>
      </c>
      <c r="B3991" t="s">
        <v>8608</v>
      </c>
      <c r="C3991">
        <v>1</v>
      </c>
      <c r="D3991" t="s">
        <v>23</v>
      </c>
      <c r="E3991" t="s">
        <v>8609</v>
      </c>
      <c r="F3991" t="s">
        <v>34</v>
      </c>
      <c r="G3991" t="s">
        <v>35</v>
      </c>
      <c r="H3991">
        <v>77.238703970000003</v>
      </c>
      <c r="I3991">
        <v>28.57748273</v>
      </c>
      <c r="J3991" t="s">
        <v>706</v>
      </c>
      <c r="K3991" t="s">
        <v>28</v>
      </c>
      <c r="L3991" t="s">
        <v>29</v>
      </c>
      <c r="M3991" t="s">
        <v>36</v>
      </c>
      <c r="N3991" t="s">
        <v>29</v>
      </c>
      <c r="O3991" t="s">
        <v>29</v>
      </c>
      <c r="P3991">
        <v>1</v>
      </c>
      <c r="Q3991">
        <v>3</v>
      </c>
      <c r="R3991">
        <v>200</v>
      </c>
      <c r="S3991" t="str">
        <f>IF(Table1[[#This Row],[Average_Cost_for_two]]&lt;500,"Low",IF(Table1[[#This Row],[Average_Cost_for_two]]&lt;=1500,"Medium","High"))</f>
        <v>Low</v>
      </c>
      <c r="T3991">
        <v>1</v>
      </c>
      <c r="U3991">
        <v>2015</v>
      </c>
      <c r="V3991">
        <v>10</v>
      </c>
      <c r="W3991">
        <v>1</v>
      </c>
      <c r="X3991">
        <f>IF(OR(Main!$U3991=0,
       Main!$V3991=0,
       Main!$W3991=0),
   "",
   DATE(Main!$U3991,
        Main!$V3991,
        Main!$W3991)
)</f>
        <v>42278</v>
      </c>
      <c r="Y3991">
        <f>Table1[[#This Row],[Average_Cost_for_two]]*VLOOKUP(Table1[[#This Row],[Currency]],currency!$A$2:$B$10,2,FALSE)</f>
        <v>2.4</v>
      </c>
      <c r="Z3991" t="str">
        <f>VLOOKUP(C3991,country!A:B,2,FALSE)</f>
        <v>India</v>
      </c>
      <c r="AA3991">
        <f t="shared" si="62"/>
        <v>4</v>
      </c>
    </row>
    <row r="3992" spans="1:27" ht="15.75" customHeight="1" x14ac:dyDescent="0.25">
      <c r="A3992">
        <v>8715</v>
      </c>
      <c r="B3992" t="s">
        <v>8610</v>
      </c>
      <c r="C3992">
        <v>1</v>
      </c>
      <c r="D3992" t="s">
        <v>23</v>
      </c>
      <c r="E3992" t="s">
        <v>8611</v>
      </c>
      <c r="F3992" t="s">
        <v>98</v>
      </c>
      <c r="G3992" t="s">
        <v>99</v>
      </c>
      <c r="H3992">
        <v>77.138432300000005</v>
      </c>
      <c r="I3992">
        <v>28.6324507</v>
      </c>
      <c r="J3992" t="s">
        <v>8612</v>
      </c>
      <c r="K3992" t="s">
        <v>28</v>
      </c>
      <c r="L3992" t="s">
        <v>29</v>
      </c>
      <c r="M3992" t="s">
        <v>29</v>
      </c>
      <c r="N3992" t="s">
        <v>29</v>
      </c>
      <c r="O3992" t="s">
        <v>29</v>
      </c>
      <c r="P3992">
        <v>1</v>
      </c>
      <c r="Q3992">
        <v>7</v>
      </c>
      <c r="R3992">
        <v>200</v>
      </c>
      <c r="S3992" t="str">
        <f>IF(Table1[[#This Row],[Average_Cost_for_two]]&lt;500,"Low",IF(Table1[[#This Row],[Average_Cost_for_two]]&lt;=1500,"Medium","High"))</f>
        <v>Low</v>
      </c>
      <c r="T3992">
        <v>3</v>
      </c>
      <c r="U3992">
        <v>2014</v>
      </c>
      <c r="V3992">
        <v>10</v>
      </c>
      <c r="W3992">
        <v>28</v>
      </c>
      <c r="X3992">
        <f>IF(OR(Main!$U3992=0,
       Main!$V3992=0,
       Main!$W3992=0),
   "",
   DATE(Main!$U3992,
        Main!$V3992,
        Main!$W3992)
)</f>
        <v>41940</v>
      </c>
      <c r="Y3992">
        <f>Table1[[#This Row],[Average_Cost_for_two]]*VLOOKUP(Table1[[#This Row],[Currency]],currency!$A$2:$B$10,2,FALSE)</f>
        <v>2.4</v>
      </c>
      <c r="Z3992" t="str">
        <f>VLOOKUP(C3992,country!A:B,2,FALSE)</f>
        <v>India</v>
      </c>
      <c r="AA3992">
        <f t="shared" si="62"/>
        <v>4</v>
      </c>
    </row>
    <row r="3993" spans="1:27" ht="15.75" customHeight="1" x14ac:dyDescent="0.25">
      <c r="A3993">
        <v>300529</v>
      </c>
      <c r="B3993" t="s">
        <v>8613</v>
      </c>
      <c r="C3993">
        <v>1</v>
      </c>
      <c r="D3993" t="s">
        <v>23</v>
      </c>
      <c r="E3993" t="s">
        <v>8614</v>
      </c>
      <c r="F3993" t="s">
        <v>59</v>
      </c>
      <c r="G3993" t="s">
        <v>60</v>
      </c>
      <c r="H3993">
        <v>77.081808600000002</v>
      </c>
      <c r="I3993">
        <v>28.599075899999999</v>
      </c>
      <c r="J3993" t="s">
        <v>8615</v>
      </c>
      <c r="K3993" t="s">
        <v>28</v>
      </c>
      <c r="L3993" t="s">
        <v>29</v>
      </c>
      <c r="M3993" t="s">
        <v>29</v>
      </c>
      <c r="N3993" t="s">
        <v>29</v>
      </c>
      <c r="O3993" t="s">
        <v>29</v>
      </c>
      <c r="P3993">
        <v>1</v>
      </c>
      <c r="Q3993">
        <v>10</v>
      </c>
      <c r="R3993">
        <v>200</v>
      </c>
      <c r="S3993" t="str">
        <f>IF(Table1[[#This Row],[Average_Cost_for_two]]&lt;500,"Low",IF(Table1[[#This Row],[Average_Cost_for_two]]&lt;=1500,"Medium","High"))</f>
        <v>Low</v>
      </c>
      <c r="T3993">
        <v>3</v>
      </c>
      <c r="U3993">
        <v>2017</v>
      </c>
      <c r="V3993">
        <v>10</v>
      </c>
      <c r="W3993">
        <v>17</v>
      </c>
      <c r="X3993">
        <f>IF(OR(Main!$U3993=0,
       Main!$V3993=0,
       Main!$W3993=0),
   "",
   DATE(Main!$U3993,
        Main!$V3993,
        Main!$W3993)
)</f>
        <v>43025</v>
      </c>
      <c r="Y3993">
        <f>Table1[[#This Row],[Average_Cost_for_two]]*VLOOKUP(Table1[[#This Row],[Currency]],currency!$A$2:$B$10,2,FALSE)</f>
        <v>2.4</v>
      </c>
      <c r="Z3993" t="str">
        <f>VLOOKUP(C3993,country!A:B,2,FALSE)</f>
        <v>India</v>
      </c>
      <c r="AA3993">
        <f t="shared" si="62"/>
        <v>4</v>
      </c>
    </row>
    <row r="3994" spans="1:27" ht="15.75" customHeight="1" x14ac:dyDescent="0.25">
      <c r="A3994">
        <v>313287</v>
      </c>
      <c r="B3994" t="s">
        <v>8163</v>
      </c>
      <c r="C3994">
        <v>1</v>
      </c>
      <c r="D3994" t="s">
        <v>23</v>
      </c>
      <c r="E3994" t="s">
        <v>8616</v>
      </c>
      <c r="F3994" t="s">
        <v>59</v>
      </c>
      <c r="G3994" t="s">
        <v>60</v>
      </c>
      <c r="H3994">
        <v>77.0907871</v>
      </c>
      <c r="I3994">
        <v>28.5912498</v>
      </c>
      <c r="J3994" t="s">
        <v>8165</v>
      </c>
      <c r="K3994" t="s">
        <v>28</v>
      </c>
      <c r="L3994" t="s">
        <v>29</v>
      </c>
      <c r="M3994" t="s">
        <v>29</v>
      </c>
      <c r="N3994" t="s">
        <v>29</v>
      </c>
      <c r="O3994" t="s">
        <v>29</v>
      </c>
      <c r="P3994">
        <v>1</v>
      </c>
      <c r="Q3994">
        <v>1</v>
      </c>
      <c r="R3994">
        <v>200</v>
      </c>
      <c r="S3994" t="str">
        <f>IF(Table1[[#This Row],[Average_Cost_for_two]]&lt;500,"Low",IF(Table1[[#This Row],[Average_Cost_for_two]]&lt;=1500,"Medium","High"))</f>
        <v>Low</v>
      </c>
      <c r="T3994">
        <v>1</v>
      </c>
      <c r="U3994">
        <v>2014</v>
      </c>
      <c r="V3994">
        <v>10</v>
      </c>
      <c r="W3994">
        <v>13</v>
      </c>
      <c r="X3994">
        <f>IF(OR(Main!$U3994=0,
       Main!$V3994=0,
       Main!$W3994=0),
   "",
   DATE(Main!$U3994,
        Main!$V3994,
        Main!$W3994)
)</f>
        <v>41925</v>
      </c>
      <c r="Y3994">
        <f>Table1[[#This Row],[Average_Cost_for_two]]*VLOOKUP(Table1[[#This Row],[Currency]],currency!$A$2:$B$10,2,FALSE)</f>
        <v>2.4</v>
      </c>
      <c r="Z3994" t="str">
        <f>VLOOKUP(C3994,country!A:B,2,FALSE)</f>
        <v>India</v>
      </c>
      <c r="AA3994">
        <f t="shared" si="62"/>
        <v>4</v>
      </c>
    </row>
    <row r="3995" spans="1:27" ht="15.75" customHeight="1" x14ac:dyDescent="0.25">
      <c r="A3995">
        <v>308837</v>
      </c>
      <c r="B3995" t="s">
        <v>8617</v>
      </c>
      <c r="C3995">
        <v>1</v>
      </c>
      <c r="D3995" t="s">
        <v>23</v>
      </c>
      <c r="E3995" t="s">
        <v>8618</v>
      </c>
      <c r="F3995" t="s">
        <v>229</v>
      </c>
      <c r="G3995" t="s">
        <v>230</v>
      </c>
      <c r="H3995">
        <v>77.291072600000007</v>
      </c>
      <c r="I3995">
        <v>28.634274000000001</v>
      </c>
      <c r="J3995" t="s">
        <v>851</v>
      </c>
      <c r="K3995" t="s">
        <v>28</v>
      </c>
      <c r="L3995" t="s">
        <v>29</v>
      </c>
      <c r="M3995" t="s">
        <v>29</v>
      </c>
      <c r="N3995" t="s">
        <v>29</v>
      </c>
      <c r="O3995" t="s">
        <v>29</v>
      </c>
      <c r="P3995">
        <v>1</v>
      </c>
      <c r="Q3995">
        <v>1</v>
      </c>
      <c r="R3995">
        <v>200</v>
      </c>
      <c r="S3995" t="str">
        <f>IF(Table1[[#This Row],[Average_Cost_for_two]]&lt;500,"Low",IF(Table1[[#This Row],[Average_Cost_for_two]]&lt;=1500,"Medium","High"))</f>
        <v>Low</v>
      </c>
      <c r="T3995">
        <v>1</v>
      </c>
      <c r="U3995">
        <v>2011</v>
      </c>
      <c r="V3995">
        <v>10</v>
      </c>
      <c r="W3995">
        <v>17</v>
      </c>
      <c r="X3995">
        <f>IF(OR(Main!$U3995=0,
       Main!$V3995=0,
       Main!$W3995=0),
   "",
   DATE(Main!$U3995,
        Main!$V3995,
        Main!$W3995)
)</f>
        <v>40833</v>
      </c>
      <c r="Y3995">
        <f>Table1[[#This Row],[Average_Cost_for_two]]*VLOOKUP(Table1[[#This Row],[Currency]],currency!$A$2:$B$10,2,FALSE)</f>
        <v>2.4</v>
      </c>
      <c r="Z3995" t="str">
        <f>VLOOKUP(C3995,country!A:B,2,FALSE)</f>
        <v>India</v>
      </c>
      <c r="AA3995">
        <f t="shared" si="62"/>
        <v>4</v>
      </c>
    </row>
    <row r="3996" spans="1:27" ht="15.75" customHeight="1" x14ac:dyDescent="0.25">
      <c r="A3996">
        <v>7401</v>
      </c>
      <c r="B3996" t="s">
        <v>8619</v>
      </c>
      <c r="C3996">
        <v>1</v>
      </c>
      <c r="D3996" t="s">
        <v>23</v>
      </c>
      <c r="E3996" t="s">
        <v>8620</v>
      </c>
      <c r="F3996" t="s">
        <v>1753</v>
      </c>
      <c r="G3996" t="s">
        <v>1752</v>
      </c>
      <c r="H3996">
        <v>77.183666799999997</v>
      </c>
      <c r="I3996">
        <v>28.639212100000002</v>
      </c>
      <c r="J3996" t="s">
        <v>797</v>
      </c>
      <c r="K3996" t="s">
        <v>28</v>
      </c>
      <c r="L3996" t="s">
        <v>29</v>
      </c>
      <c r="M3996" t="s">
        <v>29</v>
      </c>
      <c r="N3996" t="s">
        <v>29</v>
      </c>
      <c r="O3996" t="s">
        <v>29</v>
      </c>
      <c r="P3996">
        <v>1</v>
      </c>
      <c r="Q3996">
        <v>52</v>
      </c>
      <c r="R3996">
        <v>200</v>
      </c>
      <c r="S3996" t="str">
        <f>IF(Table1[[#This Row],[Average_Cost_for_two]]&lt;500,"Low",IF(Table1[[#This Row],[Average_Cost_for_two]]&lt;=1500,"Medium","High"))</f>
        <v>Low</v>
      </c>
      <c r="T3996">
        <v>2.4</v>
      </c>
      <c r="U3996">
        <v>2017</v>
      </c>
      <c r="V3996">
        <v>10</v>
      </c>
      <c r="W3996">
        <v>27</v>
      </c>
      <c r="X3996">
        <f>IF(OR(Main!$U3996=0,
       Main!$V3996=0,
       Main!$W3996=0),
   "",
   DATE(Main!$U3996,
        Main!$V3996,
        Main!$W3996)
)</f>
        <v>43035</v>
      </c>
      <c r="Y3996">
        <f>Table1[[#This Row],[Average_Cost_for_two]]*VLOOKUP(Table1[[#This Row],[Currency]],currency!$A$2:$B$10,2,FALSE)</f>
        <v>2.4</v>
      </c>
      <c r="Z3996" t="str">
        <f>VLOOKUP(C3996,country!A:B,2,FALSE)</f>
        <v>India</v>
      </c>
      <c r="AA3996">
        <f t="shared" si="62"/>
        <v>4</v>
      </c>
    </row>
    <row r="3997" spans="1:27" ht="15.75" customHeight="1" x14ac:dyDescent="0.25">
      <c r="A3997">
        <v>18461723</v>
      </c>
      <c r="B3997" t="s">
        <v>8621</v>
      </c>
      <c r="C3997">
        <v>1</v>
      </c>
      <c r="D3997" t="s">
        <v>23</v>
      </c>
      <c r="E3997" t="s">
        <v>8622</v>
      </c>
      <c r="F3997" t="s">
        <v>1907</v>
      </c>
      <c r="G3997" t="s">
        <v>1908</v>
      </c>
      <c r="H3997">
        <v>77.114877440000001</v>
      </c>
      <c r="I3997">
        <v>28.6393819</v>
      </c>
      <c r="J3997" t="s">
        <v>3223</v>
      </c>
      <c r="K3997" t="s">
        <v>28</v>
      </c>
      <c r="L3997" t="s">
        <v>29</v>
      </c>
      <c r="M3997" t="s">
        <v>29</v>
      </c>
      <c r="N3997" t="s">
        <v>29</v>
      </c>
      <c r="O3997" t="s">
        <v>29</v>
      </c>
      <c r="P3997">
        <v>1</v>
      </c>
      <c r="Q3997">
        <v>21</v>
      </c>
      <c r="R3997">
        <v>200</v>
      </c>
      <c r="S3997" t="str">
        <f>IF(Table1[[#This Row],[Average_Cost_for_two]]&lt;500,"Low",IF(Table1[[#This Row],[Average_Cost_for_two]]&lt;=1500,"Medium","High"))</f>
        <v>Low</v>
      </c>
      <c r="T3997">
        <v>3.5</v>
      </c>
      <c r="U3997">
        <v>2018</v>
      </c>
      <c r="V3997">
        <v>10</v>
      </c>
      <c r="W3997">
        <v>27</v>
      </c>
      <c r="X3997">
        <f>IF(OR(Main!$U3997=0,
       Main!$V3997=0,
       Main!$W3997=0),
   "",
   DATE(Main!$U3997,
        Main!$V3997,
        Main!$W3997)
)</f>
        <v>43400</v>
      </c>
      <c r="Y3997">
        <f>Table1[[#This Row],[Average_Cost_for_two]]*VLOOKUP(Table1[[#This Row],[Currency]],currency!$A$2:$B$10,2,FALSE)</f>
        <v>2.4</v>
      </c>
      <c r="Z3997" t="str">
        <f>VLOOKUP(C3997,country!A:B,2,FALSE)</f>
        <v>India</v>
      </c>
      <c r="AA3997">
        <f t="shared" si="62"/>
        <v>4</v>
      </c>
    </row>
    <row r="3998" spans="1:27" ht="15.75" customHeight="1" x14ac:dyDescent="0.25">
      <c r="A3998">
        <v>8771</v>
      </c>
      <c r="B3998" t="s">
        <v>8623</v>
      </c>
      <c r="C3998">
        <v>1</v>
      </c>
      <c r="D3998" t="s">
        <v>23</v>
      </c>
      <c r="E3998" t="s">
        <v>8624</v>
      </c>
      <c r="F3998" t="s">
        <v>3011</v>
      </c>
      <c r="G3998" t="s">
        <v>3012</v>
      </c>
      <c r="H3998">
        <v>77.125280700000005</v>
      </c>
      <c r="I3998">
        <v>28.7039726</v>
      </c>
      <c r="J3998" t="s">
        <v>708</v>
      </c>
      <c r="K3998" t="s">
        <v>28</v>
      </c>
      <c r="L3998" t="s">
        <v>29</v>
      </c>
      <c r="M3998" t="s">
        <v>29</v>
      </c>
      <c r="N3998" t="s">
        <v>29</v>
      </c>
      <c r="O3998" t="s">
        <v>29</v>
      </c>
      <c r="P3998">
        <v>1</v>
      </c>
      <c r="Q3998">
        <v>79</v>
      </c>
      <c r="R3998">
        <v>200</v>
      </c>
      <c r="S3998" t="str">
        <f>IF(Table1[[#This Row],[Average_Cost_for_two]]&lt;500,"Low",IF(Table1[[#This Row],[Average_Cost_for_two]]&lt;=1500,"Medium","High"))</f>
        <v>Low</v>
      </c>
      <c r="T3998">
        <v>3.3</v>
      </c>
      <c r="U3998">
        <v>2014</v>
      </c>
      <c r="V3998">
        <v>10</v>
      </c>
      <c r="W3998">
        <v>19</v>
      </c>
      <c r="X3998">
        <f>IF(OR(Main!$U3998=0,
       Main!$V3998=0,
       Main!$W3998=0),
   "",
   DATE(Main!$U3998,
        Main!$V3998,
        Main!$W3998)
)</f>
        <v>41931</v>
      </c>
      <c r="Y3998">
        <f>Table1[[#This Row],[Average_Cost_for_two]]*VLOOKUP(Table1[[#This Row],[Currency]],currency!$A$2:$B$10,2,FALSE)</f>
        <v>2.4</v>
      </c>
      <c r="Z3998" t="str">
        <f>VLOOKUP(C3998,country!A:B,2,FALSE)</f>
        <v>India</v>
      </c>
      <c r="AA3998">
        <f t="shared" si="62"/>
        <v>4</v>
      </c>
    </row>
    <row r="3999" spans="1:27" ht="15.75" customHeight="1" x14ac:dyDescent="0.25">
      <c r="A3999">
        <v>18424619</v>
      </c>
      <c r="B3999" t="s">
        <v>8625</v>
      </c>
      <c r="C3999">
        <v>1</v>
      </c>
      <c r="D3999" t="s">
        <v>23</v>
      </c>
      <c r="E3999" t="s">
        <v>8626</v>
      </c>
      <c r="F3999" t="s">
        <v>205</v>
      </c>
      <c r="G3999" t="s">
        <v>206</v>
      </c>
      <c r="H3999">
        <v>77.291044099999993</v>
      </c>
      <c r="I3999">
        <v>28.534949600000001</v>
      </c>
      <c r="J3999" t="s">
        <v>523</v>
      </c>
      <c r="K3999" t="s">
        <v>28</v>
      </c>
      <c r="L3999" t="s">
        <v>29</v>
      </c>
      <c r="M3999" t="s">
        <v>29</v>
      </c>
      <c r="N3999" t="s">
        <v>29</v>
      </c>
      <c r="O3999" t="s">
        <v>29</v>
      </c>
      <c r="P3999">
        <v>1</v>
      </c>
      <c r="Q3999">
        <v>7</v>
      </c>
      <c r="R3999">
        <v>200</v>
      </c>
      <c r="S3999" t="str">
        <f>IF(Table1[[#This Row],[Average_Cost_for_two]]&lt;500,"Low",IF(Table1[[#This Row],[Average_Cost_for_two]]&lt;=1500,"Medium","High"))</f>
        <v>Low</v>
      </c>
      <c r="T3999">
        <v>3.2</v>
      </c>
      <c r="U3999">
        <v>2012</v>
      </c>
      <c r="V3999">
        <v>10</v>
      </c>
      <c r="W3999">
        <v>26</v>
      </c>
      <c r="X3999">
        <f>IF(OR(Main!$U3999=0,
       Main!$V3999=0,
       Main!$W3999=0),
   "",
   DATE(Main!$U3999,
        Main!$V3999,
        Main!$W3999)
)</f>
        <v>41208</v>
      </c>
      <c r="Y3999">
        <f>Table1[[#This Row],[Average_Cost_for_two]]*VLOOKUP(Table1[[#This Row],[Currency]],currency!$A$2:$B$10,2,FALSE)</f>
        <v>2.4</v>
      </c>
      <c r="Z3999" t="str">
        <f>VLOOKUP(C3999,country!A:B,2,FALSE)</f>
        <v>India</v>
      </c>
      <c r="AA3999">
        <f t="shared" si="62"/>
        <v>4</v>
      </c>
    </row>
    <row r="4000" spans="1:27" ht="15.75" customHeight="1" x14ac:dyDescent="0.25">
      <c r="A4000">
        <v>18279458</v>
      </c>
      <c r="B4000" t="s">
        <v>8627</v>
      </c>
      <c r="C4000">
        <v>1</v>
      </c>
      <c r="D4000" t="s">
        <v>23</v>
      </c>
      <c r="E4000" t="s">
        <v>8628</v>
      </c>
      <c r="F4000" t="s">
        <v>2356</v>
      </c>
      <c r="G4000" t="s">
        <v>2357</v>
      </c>
      <c r="H4000">
        <v>77.199690599999997</v>
      </c>
      <c r="I4000">
        <v>28.551193000000001</v>
      </c>
      <c r="J4000" t="s">
        <v>8126</v>
      </c>
      <c r="K4000" t="s">
        <v>28</v>
      </c>
      <c r="L4000" t="s">
        <v>29</v>
      </c>
      <c r="M4000" t="s">
        <v>29</v>
      </c>
      <c r="N4000" t="s">
        <v>29</v>
      </c>
      <c r="O4000" t="s">
        <v>29</v>
      </c>
      <c r="P4000">
        <v>1</v>
      </c>
      <c r="Q4000">
        <v>2</v>
      </c>
      <c r="R4000">
        <v>200</v>
      </c>
      <c r="S4000" t="str">
        <f>IF(Table1[[#This Row],[Average_Cost_for_two]]&lt;500,"Low",IF(Table1[[#This Row],[Average_Cost_for_two]]&lt;=1500,"Medium","High"))</f>
        <v>Low</v>
      </c>
      <c r="T4000">
        <v>1</v>
      </c>
      <c r="U4000">
        <v>2018</v>
      </c>
      <c r="V4000">
        <v>10</v>
      </c>
      <c r="W4000">
        <v>12</v>
      </c>
      <c r="X4000">
        <f>IF(OR(Main!$U4000=0,
       Main!$V4000=0,
       Main!$W4000=0),
   "",
   DATE(Main!$U4000,
        Main!$V4000,
        Main!$W4000)
)</f>
        <v>43385</v>
      </c>
      <c r="Y4000">
        <f>Table1[[#This Row],[Average_Cost_for_two]]*VLOOKUP(Table1[[#This Row],[Currency]],currency!$A$2:$B$10,2,FALSE)</f>
        <v>2.4</v>
      </c>
      <c r="Z4000" t="str">
        <f>VLOOKUP(C4000,country!A:B,2,FALSE)</f>
        <v>India</v>
      </c>
      <c r="AA4000">
        <f t="shared" si="62"/>
        <v>4</v>
      </c>
    </row>
    <row r="4001" spans="1:27" ht="15.75" customHeight="1" x14ac:dyDescent="0.25">
      <c r="A4001">
        <v>18481404</v>
      </c>
      <c r="B4001" t="s">
        <v>7692</v>
      </c>
      <c r="C4001">
        <v>1</v>
      </c>
      <c r="D4001" t="s">
        <v>23</v>
      </c>
      <c r="E4001" t="s">
        <v>8629</v>
      </c>
      <c r="F4001" t="s">
        <v>897</v>
      </c>
      <c r="G4001" t="s">
        <v>898</v>
      </c>
      <c r="H4001">
        <v>0</v>
      </c>
      <c r="I4001">
        <v>0</v>
      </c>
      <c r="J4001" t="s">
        <v>495</v>
      </c>
      <c r="K4001" t="s">
        <v>28</v>
      </c>
      <c r="L4001" t="s">
        <v>29</v>
      </c>
      <c r="M4001" t="s">
        <v>29</v>
      </c>
      <c r="N4001" t="s">
        <v>29</v>
      </c>
      <c r="O4001" t="s">
        <v>29</v>
      </c>
      <c r="P4001">
        <v>1</v>
      </c>
      <c r="Q4001">
        <v>2</v>
      </c>
      <c r="R4001">
        <v>200</v>
      </c>
      <c r="S4001" t="str">
        <f>IF(Table1[[#This Row],[Average_Cost_for_two]]&lt;500,"Low",IF(Table1[[#This Row],[Average_Cost_for_two]]&lt;=1500,"Medium","High"))</f>
        <v>Low</v>
      </c>
      <c r="T4001">
        <v>1</v>
      </c>
      <c r="U4001">
        <v>2012</v>
      </c>
      <c r="V4001">
        <v>10</v>
      </c>
      <c r="W4001">
        <v>11</v>
      </c>
      <c r="X4001">
        <f>IF(OR(Main!$U4001=0,
       Main!$V4001=0,
       Main!$W4001=0),
   "",
   DATE(Main!$U4001,
        Main!$V4001,
        Main!$W4001)
)</f>
        <v>41193</v>
      </c>
      <c r="Y4001">
        <f>Table1[[#This Row],[Average_Cost_for_two]]*VLOOKUP(Table1[[#This Row],[Currency]],currency!$A$2:$B$10,2,FALSE)</f>
        <v>2.4</v>
      </c>
      <c r="Z4001" t="str">
        <f>VLOOKUP(C4001,country!A:B,2,FALSE)</f>
        <v>India</v>
      </c>
      <c r="AA4001">
        <f t="shared" si="62"/>
        <v>4</v>
      </c>
    </row>
    <row r="4002" spans="1:27" ht="15.75" customHeight="1" x14ac:dyDescent="0.25">
      <c r="A4002">
        <v>313494</v>
      </c>
      <c r="B4002" t="s">
        <v>8630</v>
      </c>
      <c r="C4002">
        <v>1</v>
      </c>
      <c r="D4002" t="s">
        <v>23</v>
      </c>
      <c r="E4002" t="s">
        <v>8631</v>
      </c>
      <c r="F4002" t="s">
        <v>236</v>
      </c>
      <c r="G4002" t="s">
        <v>235</v>
      </c>
      <c r="H4002">
        <v>77.168570599999995</v>
      </c>
      <c r="I4002">
        <v>28.706773099999999</v>
      </c>
      <c r="J4002" t="s">
        <v>697</v>
      </c>
      <c r="K4002" t="s">
        <v>28</v>
      </c>
      <c r="L4002" t="s">
        <v>29</v>
      </c>
      <c r="M4002" t="s">
        <v>29</v>
      </c>
      <c r="N4002" t="s">
        <v>29</v>
      </c>
      <c r="O4002" t="s">
        <v>29</v>
      </c>
      <c r="P4002">
        <v>1</v>
      </c>
      <c r="Q4002">
        <v>8</v>
      </c>
      <c r="R4002">
        <v>200</v>
      </c>
      <c r="S4002" t="str">
        <f>IF(Table1[[#This Row],[Average_Cost_for_two]]&lt;500,"Low",IF(Table1[[#This Row],[Average_Cost_for_two]]&lt;=1500,"Medium","High"))</f>
        <v>Low</v>
      </c>
      <c r="T4002">
        <v>3.2</v>
      </c>
      <c r="U4002">
        <v>2013</v>
      </c>
      <c r="V4002">
        <v>10</v>
      </c>
      <c r="W4002">
        <v>4</v>
      </c>
      <c r="X4002">
        <f>IF(OR(Main!$U4002=0,
       Main!$V4002=0,
       Main!$W4002=0),
   "",
   DATE(Main!$U4002,
        Main!$V4002,
        Main!$W4002)
)</f>
        <v>41551</v>
      </c>
      <c r="Y4002">
        <f>Table1[[#This Row],[Average_Cost_for_two]]*VLOOKUP(Table1[[#This Row],[Currency]],currency!$A$2:$B$10,2,FALSE)</f>
        <v>2.4</v>
      </c>
      <c r="Z4002" t="str">
        <f>VLOOKUP(C4002,country!A:B,2,FALSE)</f>
        <v>India</v>
      </c>
      <c r="AA4002">
        <f t="shared" si="62"/>
        <v>4</v>
      </c>
    </row>
    <row r="4003" spans="1:27" ht="15.75" customHeight="1" x14ac:dyDescent="0.25">
      <c r="A4003">
        <v>8670</v>
      </c>
      <c r="B4003" t="s">
        <v>8632</v>
      </c>
      <c r="C4003">
        <v>1</v>
      </c>
      <c r="D4003" t="s">
        <v>23</v>
      </c>
      <c r="E4003" t="s">
        <v>8633</v>
      </c>
      <c r="F4003" t="s">
        <v>236</v>
      </c>
      <c r="G4003" t="s">
        <v>235</v>
      </c>
      <c r="H4003">
        <v>77.161952299999996</v>
      </c>
      <c r="I4003">
        <v>28.703558600000001</v>
      </c>
      <c r="J4003" t="s">
        <v>523</v>
      </c>
      <c r="K4003" t="s">
        <v>28</v>
      </c>
      <c r="L4003" t="s">
        <v>29</v>
      </c>
      <c r="M4003" t="s">
        <v>29</v>
      </c>
      <c r="N4003" t="s">
        <v>29</v>
      </c>
      <c r="O4003" t="s">
        <v>29</v>
      </c>
      <c r="P4003">
        <v>1</v>
      </c>
      <c r="Q4003">
        <v>53</v>
      </c>
      <c r="R4003">
        <v>200</v>
      </c>
      <c r="S4003" t="str">
        <f>IF(Table1[[#This Row],[Average_Cost_for_two]]&lt;500,"Low",IF(Table1[[#This Row],[Average_Cost_for_two]]&lt;=1500,"Medium","High"))</f>
        <v>Low</v>
      </c>
      <c r="T4003">
        <v>3.4</v>
      </c>
      <c r="U4003">
        <v>2010</v>
      </c>
      <c r="V4003">
        <v>10</v>
      </c>
      <c r="W4003">
        <v>28</v>
      </c>
      <c r="X4003">
        <f>IF(OR(Main!$U4003=0,
       Main!$V4003=0,
       Main!$W4003=0),
   "",
   DATE(Main!$U4003,
        Main!$V4003,
        Main!$W4003)
)</f>
        <v>40479</v>
      </c>
      <c r="Y4003">
        <f>Table1[[#This Row],[Average_Cost_for_two]]*VLOOKUP(Table1[[#This Row],[Currency]],currency!$A$2:$B$10,2,FALSE)</f>
        <v>2.4</v>
      </c>
      <c r="Z4003" t="str">
        <f>VLOOKUP(C4003,country!A:B,2,FALSE)</f>
        <v>India</v>
      </c>
      <c r="AA4003">
        <f t="shared" si="62"/>
        <v>4</v>
      </c>
    </row>
    <row r="4004" spans="1:27" ht="15.75" customHeight="1" x14ac:dyDescent="0.25">
      <c r="A4004">
        <v>18386266</v>
      </c>
      <c r="B4004" t="s">
        <v>8634</v>
      </c>
      <c r="C4004">
        <v>1</v>
      </c>
      <c r="D4004" t="s">
        <v>23</v>
      </c>
      <c r="E4004" t="s">
        <v>8635</v>
      </c>
      <c r="F4004" t="s">
        <v>209</v>
      </c>
      <c r="G4004" t="s">
        <v>208</v>
      </c>
      <c r="H4004">
        <v>0</v>
      </c>
      <c r="I4004">
        <v>0</v>
      </c>
      <c r="J4004" t="s">
        <v>580</v>
      </c>
      <c r="K4004" t="s">
        <v>28</v>
      </c>
      <c r="L4004" t="s">
        <v>29</v>
      </c>
      <c r="M4004" t="s">
        <v>29</v>
      </c>
      <c r="N4004" t="s">
        <v>29</v>
      </c>
      <c r="O4004" t="s">
        <v>29</v>
      </c>
      <c r="P4004">
        <v>1</v>
      </c>
      <c r="Q4004">
        <v>10</v>
      </c>
      <c r="R4004">
        <v>200</v>
      </c>
      <c r="S4004" t="str">
        <f>IF(Table1[[#This Row],[Average_Cost_for_two]]&lt;500,"Low",IF(Table1[[#This Row],[Average_Cost_for_two]]&lt;=1500,"Medium","High"))</f>
        <v>Low</v>
      </c>
      <c r="T4004">
        <v>3.1</v>
      </c>
      <c r="U4004">
        <v>2012</v>
      </c>
      <c r="V4004">
        <v>10</v>
      </c>
      <c r="W4004">
        <v>4</v>
      </c>
      <c r="X4004">
        <f>IF(OR(Main!$U4004=0,
       Main!$V4004=0,
       Main!$W4004=0),
   "",
   DATE(Main!$U4004,
        Main!$V4004,
        Main!$W4004)
)</f>
        <v>41186</v>
      </c>
      <c r="Y4004">
        <f>Table1[[#This Row],[Average_Cost_for_two]]*VLOOKUP(Table1[[#This Row],[Currency]],currency!$A$2:$B$10,2,FALSE)</f>
        <v>2.4</v>
      </c>
      <c r="Z4004" t="str">
        <f>VLOOKUP(C4004,country!A:B,2,FALSE)</f>
        <v>India</v>
      </c>
      <c r="AA4004">
        <f t="shared" si="62"/>
        <v>4</v>
      </c>
    </row>
    <row r="4005" spans="1:27" ht="15.75" customHeight="1" x14ac:dyDescent="0.25">
      <c r="A4005">
        <v>18198440</v>
      </c>
      <c r="B4005" t="s">
        <v>8636</v>
      </c>
      <c r="C4005">
        <v>1</v>
      </c>
      <c r="D4005" t="s">
        <v>23</v>
      </c>
      <c r="E4005" t="s">
        <v>8637</v>
      </c>
      <c r="F4005" t="s">
        <v>1206</v>
      </c>
      <c r="G4005" t="s">
        <v>1207</v>
      </c>
      <c r="H4005">
        <v>77.095012999999994</v>
      </c>
      <c r="I4005">
        <v>28.640400100000001</v>
      </c>
      <c r="J4005" t="s">
        <v>8638</v>
      </c>
      <c r="K4005" t="s">
        <v>28</v>
      </c>
      <c r="L4005" t="s">
        <v>29</v>
      </c>
      <c r="M4005" t="s">
        <v>29</v>
      </c>
      <c r="N4005" t="s">
        <v>29</v>
      </c>
      <c r="O4005" t="s">
        <v>29</v>
      </c>
      <c r="P4005">
        <v>1</v>
      </c>
      <c r="Q4005">
        <v>7</v>
      </c>
      <c r="R4005">
        <v>200</v>
      </c>
      <c r="S4005" t="str">
        <f>IF(Table1[[#This Row],[Average_Cost_for_two]]&lt;500,"Low",IF(Table1[[#This Row],[Average_Cost_for_two]]&lt;=1500,"Medium","High"))</f>
        <v>Low</v>
      </c>
      <c r="T4005">
        <v>3.1</v>
      </c>
      <c r="U4005">
        <v>2011</v>
      </c>
      <c r="V4005">
        <v>10</v>
      </c>
      <c r="W4005">
        <v>3</v>
      </c>
      <c r="X4005">
        <f>IF(OR(Main!$U4005=0,
       Main!$V4005=0,
       Main!$W4005=0),
   "",
   DATE(Main!$U4005,
        Main!$V4005,
        Main!$W4005)
)</f>
        <v>40819</v>
      </c>
      <c r="Y4005">
        <f>Table1[[#This Row],[Average_Cost_for_two]]*VLOOKUP(Table1[[#This Row],[Currency]],currency!$A$2:$B$10,2,FALSE)</f>
        <v>2.4</v>
      </c>
      <c r="Z4005" t="str">
        <f>VLOOKUP(C4005,country!A:B,2,FALSE)</f>
        <v>India</v>
      </c>
      <c r="AA4005">
        <f t="shared" si="62"/>
        <v>4</v>
      </c>
    </row>
    <row r="4006" spans="1:27" ht="15.75" customHeight="1" x14ac:dyDescent="0.25">
      <c r="A4006">
        <v>3329</v>
      </c>
      <c r="B4006" t="s">
        <v>6027</v>
      </c>
      <c r="C4006">
        <v>1</v>
      </c>
      <c r="D4006" t="s">
        <v>23</v>
      </c>
      <c r="E4006" t="s">
        <v>8639</v>
      </c>
      <c r="F4006" t="s">
        <v>3039</v>
      </c>
      <c r="G4006" t="s">
        <v>3040</v>
      </c>
      <c r="H4006">
        <v>77.179536100000007</v>
      </c>
      <c r="I4006">
        <v>28.6960643</v>
      </c>
      <c r="J4006" t="s">
        <v>480</v>
      </c>
      <c r="K4006" t="s">
        <v>28</v>
      </c>
      <c r="L4006" t="s">
        <v>29</v>
      </c>
      <c r="M4006" t="s">
        <v>36</v>
      </c>
      <c r="N4006" t="s">
        <v>29</v>
      </c>
      <c r="O4006" t="s">
        <v>29</v>
      </c>
      <c r="P4006">
        <v>1</v>
      </c>
      <c r="Q4006">
        <v>142</v>
      </c>
      <c r="R4006">
        <v>350</v>
      </c>
      <c r="S4006" t="str">
        <f>IF(Table1[[#This Row],[Average_Cost_for_two]]&lt;500,"Low",IF(Table1[[#This Row],[Average_Cost_for_two]]&lt;=1500,"Medium","High"))</f>
        <v>Low</v>
      </c>
      <c r="T4006">
        <v>2.6</v>
      </c>
      <c r="U4006">
        <v>2018</v>
      </c>
      <c r="V4006">
        <v>9</v>
      </c>
      <c r="W4006">
        <v>6</v>
      </c>
      <c r="X4006">
        <f>IF(OR(Main!$U4006=0,
       Main!$V4006=0,
       Main!$W4006=0),
   "",
   DATE(Main!$U4006,
        Main!$V4006,
        Main!$W4006)
)</f>
        <v>43349</v>
      </c>
      <c r="Y4006">
        <f>Table1[[#This Row],[Average_Cost_for_two]]*VLOOKUP(Table1[[#This Row],[Currency]],currency!$A$2:$B$10,2,FALSE)</f>
        <v>4.2</v>
      </c>
      <c r="Z4006" t="str">
        <f>VLOOKUP(C4006,country!A:B,2,FALSE)</f>
        <v>India</v>
      </c>
      <c r="AA4006">
        <f t="shared" si="62"/>
        <v>3</v>
      </c>
    </row>
    <row r="4007" spans="1:27" ht="15.75" customHeight="1" x14ac:dyDescent="0.25">
      <c r="A4007">
        <v>18375420</v>
      </c>
      <c r="B4007" t="s">
        <v>1758</v>
      </c>
      <c r="C4007">
        <v>1</v>
      </c>
      <c r="D4007" t="s">
        <v>23</v>
      </c>
      <c r="E4007" t="s">
        <v>8640</v>
      </c>
      <c r="F4007" t="s">
        <v>2648</v>
      </c>
      <c r="G4007" t="s">
        <v>2649</v>
      </c>
      <c r="H4007">
        <v>77.177857720000006</v>
      </c>
      <c r="I4007">
        <v>28.692189089999999</v>
      </c>
      <c r="J4007" t="s">
        <v>8641</v>
      </c>
      <c r="K4007" t="s">
        <v>28</v>
      </c>
      <c r="L4007" t="s">
        <v>29</v>
      </c>
      <c r="M4007" t="s">
        <v>36</v>
      </c>
      <c r="N4007" t="s">
        <v>29</v>
      </c>
      <c r="O4007" t="s">
        <v>29</v>
      </c>
      <c r="P4007">
        <v>1</v>
      </c>
      <c r="Q4007">
        <v>96</v>
      </c>
      <c r="R4007">
        <v>350</v>
      </c>
      <c r="S4007" t="str">
        <f>IF(Table1[[#This Row],[Average_Cost_for_two]]&lt;500,"Low",IF(Table1[[#This Row],[Average_Cost_for_two]]&lt;=1500,"Medium","High"))</f>
        <v>Low</v>
      </c>
      <c r="T4007">
        <v>4</v>
      </c>
      <c r="U4007">
        <v>2017</v>
      </c>
      <c r="V4007">
        <v>9</v>
      </c>
      <c r="W4007">
        <v>19</v>
      </c>
      <c r="X4007">
        <f>IF(OR(Main!$U4007=0,
       Main!$V4007=0,
       Main!$W4007=0),
   "",
   DATE(Main!$U4007,
        Main!$V4007,
        Main!$W4007)
)</f>
        <v>42997</v>
      </c>
      <c r="Y4007">
        <f>Table1[[#This Row],[Average_Cost_for_two]]*VLOOKUP(Table1[[#This Row],[Currency]],currency!$A$2:$B$10,2,FALSE)</f>
        <v>4.2</v>
      </c>
      <c r="Z4007" t="str">
        <f>VLOOKUP(C4007,country!A:B,2,FALSE)</f>
        <v>India</v>
      </c>
      <c r="AA4007">
        <f t="shared" si="62"/>
        <v>3</v>
      </c>
    </row>
    <row r="4008" spans="1:27" ht="15.75" customHeight="1" x14ac:dyDescent="0.25">
      <c r="A4008">
        <v>309037</v>
      </c>
      <c r="B4008" t="s">
        <v>770</v>
      </c>
      <c r="C4008">
        <v>1</v>
      </c>
      <c r="D4008" t="s">
        <v>23</v>
      </c>
      <c r="E4008" t="s">
        <v>8642</v>
      </c>
      <c r="F4008" t="s">
        <v>75</v>
      </c>
      <c r="G4008" t="s">
        <v>76</v>
      </c>
      <c r="H4008">
        <v>77.326334099999997</v>
      </c>
      <c r="I4008">
        <v>28.684094099999999</v>
      </c>
      <c r="J4008" t="s">
        <v>797</v>
      </c>
      <c r="K4008" t="s">
        <v>28</v>
      </c>
      <c r="L4008" t="s">
        <v>29</v>
      </c>
      <c r="M4008" t="s">
        <v>29</v>
      </c>
      <c r="N4008" t="s">
        <v>29</v>
      </c>
      <c r="O4008" t="s">
        <v>29</v>
      </c>
      <c r="P4008">
        <v>1</v>
      </c>
      <c r="Q4008">
        <v>9</v>
      </c>
      <c r="R4008">
        <v>350</v>
      </c>
      <c r="S4008" t="str">
        <f>IF(Table1[[#This Row],[Average_Cost_for_two]]&lt;500,"Low",IF(Table1[[#This Row],[Average_Cost_for_two]]&lt;=1500,"Medium","High"))</f>
        <v>Low</v>
      </c>
      <c r="T4008">
        <v>3</v>
      </c>
      <c r="U4008">
        <v>2013</v>
      </c>
      <c r="V4008">
        <v>9</v>
      </c>
      <c r="W4008">
        <v>3</v>
      </c>
      <c r="X4008">
        <f>IF(OR(Main!$U4008=0,
       Main!$V4008=0,
       Main!$W4008=0),
   "",
   DATE(Main!$U4008,
        Main!$V4008,
        Main!$W4008)
)</f>
        <v>41520</v>
      </c>
      <c r="Y4008">
        <f>Table1[[#This Row],[Average_Cost_for_two]]*VLOOKUP(Table1[[#This Row],[Currency]],currency!$A$2:$B$10,2,FALSE)</f>
        <v>4.2</v>
      </c>
      <c r="Z4008" t="str">
        <f>VLOOKUP(C4008,country!A:B,2,FALSE)</f>
        <v>India</v>
      </c>
      <c r="AA4008">
        <f t="shared" si="62"/>
        <v>3</v>
      </c>
    </row>
    <row r="4009" spans="1:27" ht="15.75" customHeight="1" x14ac:dyDescent="0.25">
      <c r="A4009">
        <v>18261486</v>
      </c>
      <c r="B4009" t="s">
        <v>8643</v>
      </c>
      <c r="C4009">
        <v>1</v>
      </c>
      <c r="D4009" t="s">
        <v>23</v>
      </c>
      <c r="E4009" t="s">
        <v>8644</v>
      </c>
      <c r="F4009" t="s">
        <v>904</v>
      </c>
      <c r="G4009" t="s">
        <v>905</v>
      </c>
      <c r="H4009">
        <v>77.176525400000003</v>
      </c>
      <c r="I4009">
        <v>28.644903500000002</v>
      </c>
      <c r="J4009" t="s">
        <v>8645</v>
      </c>
      <c r="K4009" t="s">
        <v>28</v>
      </c>
      <c r="L4009" t="s">
        <v>29</v>
      </c>
      <c r="M4009" t="s">
        <v>36</v>
      </c>
      <c r="N4009" t="s">
        <v>29</v>
      </c>
      <c r="O4009" t="s">
        <v>29</v>
      </c>
      <c r="P4009">
        <v>1</v>
      </c>
      <c r="Q4009">
        <v>54</v>
      </c>
      <c r="R4009">
        <v>350</v>
      </c>
      <c r="S4009" t="str">
        <f>IF(Table1[[#This Row],[Average_Cost_for_two]]&lt;500,"Low",IF(Table1[[#This Row],[Average_Cost_for_two]]&lt;=1500,"Medium","High"))</f>
        <v>Low</v>
      </c>
      <c r="T4009">
        <v>3.9</v>
      </c>
      <c r="U4009">
        <v>2011</v>
      </c>
      <c r="V4009">
        <v>9</v>
      </c>
      <c r="W4009">
        <v>17</v>
      </c>
      <c r="X4009">
        <f>IF(OR(Main!$U4009=0,
       Main!$V4009=0,
       Main!$W4009=0),
   "",
   DATE(Main!$U4009,
        Main!$V4009,
        Main!$W4009)
)</f>
        <v>40803</v>
      </c>
      <c r="Y4009">
        <f>Table1[[#This Row],[Average_Cost_for_two]]*VLOOKUP(Table1[[#This Row],[Currency]],currency!$A$2:$B$10,2,FALSE)</f>
        <v>4.2</v>
      </c>
      <c r="Z4009" t="str">
        <f>VLOOKUP(C4009,country!A:B,2,FALSE)</f>
        <v>India</v>
      </c>
      <c r="AA4009">
        <f t="shared" si="62"/>
        <v>3</v>
      </c>
    </row>
    <row r="4010" spans="1:27" ht="15.75" customHeight="1" x14ac:dyDescent="0.25">
      <c r="A4010">
        <v>18471243</v>
      </c>
      <c r="B4010" t="s">
        <v>8646</v>
      </c>
      <c r="C4010">
        <v>1</v>
      </c>
      <c r="D4010" t="s">
        <v>23</v>
      </c>
      <c r="E4010" t="s">
        <v>4750</v>
      </c>
      <c r="F4010" t="s">
        <v>159</v>
      </c>
      <c r="G4010" t="s">
        <v>160</v>
      </c>
      <c r="H4010">
        <v>77.207813000000002</v>
      </c>
      <c r="I4010">
        <v>28.552966000000001</v>
      </c>
      <c r="J4010" t="s">
        <v>500</v>
      </c>
      <c r="K4010" t="s">
        <v>28</v>
      </c>
      <c r="L4010" t="s">
        <v>29</v>
      </c>
      <c r="M4010" t="s">
        <v>29</v>
      </c>
      <c r="N4010" t="s">
        <v>29</v>
      </c>
      <c r="O4010" t="s">
        <v>29</v>
      </c>
      <c r="P4010">
        <v>1</v>
      </c>
      <c r="Q4010">
        <v>10</v>
      </c>
      <c r="R4010">
        <v>350</v>
      </c>
      <c r="S4010" t="str">
        <f>IF(Table1[[#This Row],[Average_Cost_for_two]]&lt;500,"Low",IF(Table1[[#This Row],[Average_Cost_for_two]]&lt;=1500,"Medium","High"))</f>
        <v>Low</v>
      </c>
      <c r="T4010">
        <v>3.3</v>
      </c>
      <c r="U4010">
        <v>2010</v>
      </c>
      <c r="V4010">
        <v>9</v>
      </c>
      <c r="W4010">
        <v>27</v>
      </c>
      <c r="X4010">
        <f>IF(OR(Main!$U4010=0,
       Main!$V4010=0,
       Main!$W4010=0),
   "",
   DATE(Main!$U4010,
        Main!$V4010,
        Main!$W4010)
)</f>
        <v>40448</v>
      </c>
      <c r="Y4010">
        <f>Table1[[#This Row],[Average_Cost_for_two]]*VLOOKUP(Table1[[#This Row],[Currency]],currency!$A$2:$B$10,2,FALSE)</f>
        <v>4.2</v>
      </c>
      <c r="Z4010" t="str">
        <f>VLOOKUP(C4010,country!A:B,2,FALSE)</f>
        <v>India</v>
      </c>
      <c r="AA4010">
        <f t="shared" si="62"/>
        <v>3</v>
      </c>
    </row>
    <row r="4011" spans="1:27" ht="15.75" customHeight="1" x14ac:dyDescent="0.25">
      <c r="A4011">
        <v>312231</v>
      </c>
      <c r="B4011" t="s">
        <v>8647</v>
      </c>
      <c r="C4011">
        <v>1</v>
      </c>
      <c r="D4011" t="s">
        <v>23</v>
      </c>
      <c r="E4011" t="s">
        <v>8648</v>
      </c>
      <c r="F4011" t="s">
        <v>441</v>
      </c>
      <c r="G4011" t="s">
        <v>442</v>
      </c>
      <c r="H4011">
        <v>77.198617999999996</v>
      </c>
      <c r="I4011">
        <v>28.607966999999999</v>
      </c>
      <c r="J4011" t="s">
        <v>8649</v>
      </c>
      <c r="K4011" t="s">
        <v>28</v>
      </c>
      <c r="L4011" t="s">
        <v>29</v>
      </c>
      <c r="M4011" t="s">
        <v>29</v>
      </c>
      <c r="N4011" t="s">
        <v>29</v>
      </c>
      <c r="O4011" t="s">
        <v>29</v>
      </c>
      <c r="P4011">
        <v>1</v>
      </c>
      <c r="Q4011">
        <v>13</v>
      </c>
      <c r="R4011">
        <v>350</v>
      </c>
      <c r="S4011" t="str">
        <f>IF(Table1[[#This Row],[Average_Cost_for_two]]&lt;500,"Low",IF(Table1[[#This Row],[Average_Cost_for_two]]&lt;=1500,"Medium","High"))</f>
        <v>Low</v>
      </c>
      <c r="T4011">
        <v>3.1</v>
      </c>
      <c r="U4011">
        <v>2015</v>
      </c>
      <c r="V4011">
        <v>9</v>
      </c>
      <c r="W4011">
        <v>15</v>
      </c>
      <c r="X4011">
        <f>IF(OR(Main!$U4011=0,
       Main!$V4011=0,
       Main!$W4011=0),
   "",
   DATE(Main!$U4011,
        Main!$V4011,
        Main!$W4011)
)</f>
        <v>42262</v>
      </c>
      <c r="Y4011">
        <f>Table1[[#This Row],[Average_Cost_for_two]]*VLOOKUP(Table1[[#This Row],[Currency]],currency!$A$2:$B$10,2,FALSE)</f>
        <v>4.2</v>
      </c>
      <c r="Z4011" t="str">
        <f>VLOOKUP(C4011,country!A:B,2,FALSE)</f>
        <v>India</v>
      </c>
      <c r="AA4011">
        <f t="shared" si="62"/>
        <v>3</v>
      </c>
    </row>
    <row r="4012" spans="1:27" ht="15.75" customHeight="1" x14ac:dyDescent="0.25">
      <c r="A4012">
        <v>18456774</v>
      </c>
      <c r="B4012" t="s">
        <v>8650</v>
      </c>
      <c r="C4012">
        <v>1</v>
      </c>
      <c r="D4012" t="s">
        <v>23</v>
      </c>
      <c r="E4012" t="s">
        <v>2931</v>
      </c>
      <c r="F4012" t="s">
        <v>2930</v>
      </c>
      <c r="G4012" t="s">
        <v>2931</v>
      </c>
      <c r="H4012">
        <v>77.101802500000005</v>
      </c>
      <c r="I4012">
        <v>28.623585200000001</v>
      </c>
      <c r="J4012" t="s">
        <v>594</v>
      </c>
      <c r="K4012" t="s">
        <v>28</v>
      </c>
      <c r="L4012" t="s">
        <v>29</v>
      </c>
      <c r="M4012" t="s">
        <v>29</v>
      </c>
      <c r="N4012" t="s">
        <v>29</v>
      </c>
      <c r="O4012" t="s">
        <v>29</v>
      </c>
      <c r="P4012">
        <v>1</v>
      </c>
      <c r="Q4012">
        <v>1</v>
      </c>
      <c r="R4012">
        <v>350</v>
      </c>
      <c r="S4012" t="str">
        <f>IF(Table1[[#This Row],[Average_Cost_for_two]]&lt;500,"Low",IF(Table1[[#This Row],[Average_Cost_for_two]]&lt;=1500,"Medium","High"))</f>
        <v>Low</v>
      </c>
      <c r="T4012">
        <v>1</v>
      </c>
      <c r="U4012">
        <v>2015</v>
      </c>
      <c r="V4012">
        <v>9</v>
      </c>
      <c r="W4012">
        <v>5</v>
      </c>
      <c r="X4012">
        <f>IF(OR(Main!$U4012=0,
       Main!$V4012=0,
       Main!$W4012=0),
   "",
   DATE(Main!$U4012,
        Main!$V4012,
        Main!$W4012)
)</f>
        <v>42252</v>
      </c>
      <c r="Y4012">
        <f>Table1[[#This Row],[Average_Cost_for_two]]*VLOOKUP(Table1[[#This Row],[Currency]],currency!$A$2:$B$10,2,FALSE)</f>
        <v>4.2</v>
      </c>
      <c r="Z4012" t="str">
        <f>VLOOKUP(C4012,country!A:B,2,FALSE)</f>
        <v>India</v>
      </c>
      <c r="AA4012">
        <f t="shared" si="62"/>
        <v>3</v>
      </c>
    </row>
    <row r="4013" spans="1:27" ht="15.75" customHeight="1" x14ac:dyDescent="0.25">
      <c r="A4013">
        <v>18376493</v>
      </c>
      <c r="B4013" t="s">
        <v>8651</v>
      </c>
      <c r="C4013">
        <v>1</v>
      </c>
      <c r="D4013" t="s">
        <v>23</v>
      </c>
      <c r="E4013" t="s">
        <v>8652</v>
      </c>
      <c r="F4013" t="s">
        <v>2598</v>
      </c>
      <c r="G4013" t="s">
        <v>2599</v>
      </c>
      <c r="H4013">
        <v>77.294069789999995</v>
      </c>
      <c r="I4013">
        <v>28.65678454</v>
      </c>
      <c r="J4013" t="s">
        <v>594</v>
      </c>
      <c r="K4013" t="s">
        <v>28</v>
      </c>
      <c r="L4013" t="s">
        <v>29</v>
      </c>
      <c r="M4013" t="s">
        <v>29</v>
      </c>
      <c r="N4013" t="s">
        <v>29</v>
      </c>
      <c r="O4013" t="s">
        <v>29</v>
      </c>
      <c r="P4013">
        <v>1</v>
      </c>
      <c r="Q4013">
        <v>11</v>
      </c>
      <c r="R4013">
        <v>350</v>
      </c>
      <c r="S4013" t="str">
        <f>IF(Table1[[#This Row],[Average_Cost_for_two]]&lt;500,"Low",IF(Table1[[#This Row],[Average_Cost_for_two]]&lt;=1500,"Medium","High"))</f>
        <v>Low</v>
      </c>
      <c r="T4013">
        <v>3.2</v>
      </c>
      <c r="U4013">
        <v>2015</v>
      </c>
      <c r="V4013">
        <v>9</v>
      </c>
      <c r="W4013">
        <v>16</v>
      </c>
      <c r="X4013">
        <f>IF(OR(Main!$U4013=0,
       Main!$V4013=0,
       Main!$W4013=0),
   "",
   DATE(Main!$U4013,
        Main!$V4013,
        Main!$W4013)
)</f>
        <v>42263</v>
      </c>
      <c r="Y4013">
        <f>Table1[[#This Row],[Average_Cost_for_two]]*VLOOKUP(Table1[[#This Row],[Currency]],currency!$A$2:$B$10,2,FALSE)</f>
        <v>4.2</v>
      </c>
      <c r="Z4013" t="str">
        <f>VLOOKUP(C4013,country!A:B,2,FALSE)</f>
        <v>India</v>
      </c>
      <c r="AA4013">
        <f t="shared" si="62"/>
        <v>3</v>
      </c>
    </row>
    <row r="4014" spans="1:27" ht="15.75" customHeight="1" x14ac:dyDescent="0.25">
      <c r="A4014">
        <v>5560</v>
      </c>
      <c r="B4014" t="s">
        <v>8653</v>
      </c>
      <c r="C4014">
        <v>1</v>
      </c>
      <c r="D4014" t="s">
        <v>23</v>
      </c>
      <c r="E4014" t="s">
        <v>8654</v>
      </c>
      <c r="F4014" t="s">
        <v>253</v>
      </c>
      <c r="G4014" t="s">
        <v>254</v>
      </c>
      <c r="H4014">
        <v>77.191827000000004</v>
      </c>
      <c r="I4014">
        <v>28.65317426</v>
      </c>
      <c r="J4014" t="s">
        <v>556</v>
      </c>
      <c r="K4014" t="s">
        <v>28</v>
      </c>
      <c r="L4014" t="s">
        <v>29</v>
      </c>
      <c r="M4014" t="s">
        <v>29</v>
      </c>
      <c r="N4014" t="s">
        <v>29</v>
      </c>
      <c r="O4014" t="s">
        <v>29</v>
      </c>
      <c r="P4014">
        <v>1</v>
      </c>
      <c r="Q4014">
        <v>109</v>
      </c>
      <c r="R4014">
        <v>350</v>
      </c>
      <c r="S4014" t="str">
        <f>IF(Table1[[#This Row],[Average_Cost_for_two]]&lt;500,"Low",IF(Table1[[#This Row],[Average_Cost_for_two]]&lt;=1500,"Medium","High"))</f>
        <v>Low</v>
      </c>
      <c r="T4014">
        <v>3.5</v>
      </c>
      <c r="U4014">
        <v>2015</v>
      </c>
      <c r="V4014">
        <v>9</v>
      </c>
      <c r="W4014">
        <v>22</v>
      </c>
      <c r="X4014">
        <f>IF(OR(Main!$U4014=0,
       Main!$V4014=0,
       Main!$W4014=0),
   "",
   DATE(Main!$U4014,
        Main!$V4014,
        Main!$W4014)
)</f>
        <v>42269</v>
      </c>
      <c r="Y4014">
        <f>Table1[[#This Row],[Average_Cost_for_two]]*VLOOKUP(Table1[[#This Row],[Currency]],currency!$A$2:$B$10,2,FALSE)</f>
        <v>4.2</v>
      </c>
      <c r="Z4014" t="str">
        <f>VLOOKUP(C4014,country!A:B,2,FALSE)</f>
        <v>India</v>
      </c>
      <c r="AA4014">
        <f t="shared" si="62"/>
        <v>3</v>
      </c>
    </row>
    <row r="4015" spans="1:27" ht="15.75" customHeight="1" x14ac:dyDescent="0.25">
      <c r="A4015">
        <v>311378</v>
      </c>
      <c r="B4015" t="s">
        <v>1078</v>
      </c>
      <c r="C4015">
        <v>1</v>
      </c>
      <c r="D4015" t="s">
        <v>23</v>
      </c>
      <c r="E4015" t="s">
        <v>8655</v>
      </c>
      <c r="F4015" t="s">
        <v>5278</v>
      </c>
      <c r="G4015" t="s">
        <v>5279</v>
      </c>
      <c r="H4015">
        <v>77.118621700000006</v>
      </c>
      <c r="I4015">
        <v>28.6308872</v>
      </c>
      <c r="J4015" t="s">
        <v>1080</v>
      </c>
      <c r="K4015" t="s">
        <v>28</v>
      </c>
      <c r="L4015" t="s">
        <v>29</v>
      </c>
      <c r="M4015" t="s">
        <v>36</v>
      </c>
      <c r="N4015" t="s">
        <v>29</v>
      </c>
      <c r="O4015" t="s">
        <v>29</v>
      </c>
      <c r="P4015">
        <v>1</v>
      </c>
      <c r="Q4015">
        <v>7</v>
      </c>
      <c r="R4015">
        <v>350</v>
      </c>
      <c r="S4015" t="str">
        <f>IF(Table1[[#This Row],[Average_Cost_for_two]]&lt;500,"Low",IF(Table1[[#This Row],[Average_Cost_for_two]]&lt;=1500,"Medium","High"))</f>
        <v>Low</v>
      </c>
      <c r="T4015">
        <v>2.7</v>
      </c>
      <c r="U4015">
        <v>2012</v>
      </c>
      <c r="V4015">
        <v>9</v>
      </c>
      <c r="W4015">
        <v>24</v>
      </c>
      <c r="X4015">
        <f>IF(OR(Main!$U4015=0,
       Main!$V4015=0,
       Main!$W4015=0),
   "",
   DATE(Main!$U4015,
        Main!$V4015,
        Main!$W4015)
)</f>
        <v>41176</v>
      </c>
      <c r="Y4015">
        <f>Table1[[#This Row],[Average_Cost_for_two]]*VLOOKUP(Table1[[#This Row],[Currency]],currency!$A$2:$B$10,2,FALSE)</f>
        <v>4.2</v>
      </c>
      <c r="Z4015" t="str">
        <f>VLOOKUP(C4015,country!A:B,2,FALSE)</f>
        <v>India</v>
      </c>
      <c r="AA4015">
        <f t="shared" si="62"/>
        <v>3</v>
      </c>
    </row>
    <row r="4016" spans="1:27" ht="15.75" customHeight="1" x14ac:dyDescent="0.25">
      <c r="A4016">
        <v>308237</v>
      </c>
      <c r="B4016" t="s">
        <v>8656</v>
      </c>
      <c r="C4016">
        <v>1</v>
      </c>
      <c r="D4016" t="s">
        <v>23</v>
      </c>
      <c r="E4016" t="s">
        <v>8657</v>
      </c>
      <c r="F4016" t="s">
        <v>119</v>
      </c>
      <c r="G4016" t="s">
        <v>120</v>
      </c>
      <c r="H4016">
        <v>77.293833500000005</v>
      </c>
      <c r="I4016">
        <v>28.607822299999999</v>
      </c>
      <c r="J4016" t="s">
        <v>4496</v>
      </c>
      <c r="K4016" t="s">
        <v>28</v>
      </c>
      <c r="L4016" t="s">
        <v>29</v>
      </c>
      <c r="M4016" t="s">
        <v>36</v>
      </c>
      <c r="N4016" t="s">
        <v>29</v>
      </c>
      <c r="O4016" t="s">
        <v>29</v>
      </c>
      <c r="P4016">
        <v>1</v>
      </c>
      <c r="Q4016">
        <v>15</v>
      </c>
      <c r="R4016">
        <v>350</v>
      </c>
      <c r="S4016" t="str">
        <f>IF(Table1[[#This Row],[Average_Cost_for_two]]&lt;500,"Low",IF(Table1[[#This Row],[Average_Cost_for_two]]&lt;=1500,"Medium","High"))</f>
        <v>Low</v>
      </c>
      <c r="T4016">
        <v>2.8</v>
      </c>
      <c r="U4016">
        <v>2012</v>
      </c>
      <c r="V4016">
        <v>9</v>
      </c>
      <c r="W4016">
        <v>28</v>
      </c>
      <c r="X4016">
        <f>IF(OR(Main!$U4016=0,
       Main!$V4016=0,
       Main!$W4016=0),
   "",
   DATE(Main!$U4016,
        Main!$V4016,
        Main!$W4016)
)</f>
        <v>41180</v>
      </c>
      <c r="Y4016">
        <f>Table1[[#This Row],[Average_Cost_for_two]]*VLOOKUP(Table1[[#This Row],[Currency]],currency!$A$2:$B$10,2,FALSE)</f>
        <v>4.2</v>
      </c>
      <c r="Z4016" t="str">
        <f>VLOOKUP(C4016,country!A:B,2,FALSE)</f>
        <v>India</v>
      </c>
      <c r="AA4016">
        <f t="shared" si="62"/>
        <v>3</v>
      </c>
    </row>
    <row r="4017" spans="1:27" ht="15.75" customHeight="1" x14ac:dyDescent="0.25">
      <c r="A4017">
        <v>311485</v>
      </c>
      <c r="B4017" t="s">
        <v>1078</v>
      </c>
      <c r="C4017">
        <v>1</v>
      </c>
      <c r="D4017" t="s">
        <v>23</v>
      </c>
      <c r="E4017" t="s">
        <v>8658</v>
      </c>
      <c r="F4017" t="s">
        <v>270</v>
      </c>
      <c r="G4017" t="s">
        <v>271</v>
      </c>
      <c r="H4017">
        <v>77.1750799</v>
      </c>
      <c r="I4017">
        <v>28.555435200000002</v>
      </c>
      <c r="J4017" t="s">
        <v>1080</v>
      </c>
      <c r="K4017" t="s">
        <v>28</v>
      </c>
      <c r="L4017" t="s">
        <v>29</v>
      </c>
      <c r="M4017" t="s">
        <v>29</v>
      </c>
      <c r="N4017" t="s">
        <v>29</v>
      </c>
      <c r="O4017" t="s">
        <v>29</v>
      </c>
      <c r="P4017">
        <v>1</v>
      </c>
      <c r="Q4017">
        <v>10</v>
      </c>
      <c r="R4017">
        <v>350</v>
      </c>
      <c r="S4017" t="str">
        <f>IF(Table1[[#This Row],[Average_Cost_for_two]]&lt;500,"Low",IF(Table1[[#This Row],[Average_Cost_for_two]]&lt;=1500,"Medium","High"))</f>
        <v>Low</v>
      </c>
      <c r="T4017">
        <v>2.9</v>
      </c>
      <c r="U4017">
        <v>2014</v>
      </c>
      <c r="V4017">
        <v>9</v>
      </c>
      <c r="W4017">
        <v>8</v>
      </c>
      <c r="X4017">
        <f>IF(OR(Main!$U4017=0,
       Main!$V4017=0,
       Main!$W4017=0),
   "",
   DATE(Main!$U4017,
        Main!$V4017,
        Main!$W4017)
)</f>
        <v>41890</v>
      </c>
      <c r="Y4017">
        <f>Table1[[#This Row],[Average_Cost_for_two]]*VLOOKUP(Table1[[#This Row],[Currency]],currency!$A$2:$B$10,2,FALSE)</f>
        <v>4.2</v>
      </c>
      <c r="Z4017" t="str">
        <f>VLOOKUP(C4017,country!A:B,2,FALSE)</f>
        <v>India</v>
      </c>
      <c r="AA4017">
        <f t="shared" si="62"/>
        <v>3</v>
      </c>
    </row>
    <row r="4018" spans="1:27" ht="15.75" customHeight="1" x14ac:dyDescent="0.25">
      <c r="A4018">
        <v>309510</v>
      </c>
      <c r="B4018" t="s">
        <v>8659</v>
      </c>
      <c r="C4018">
        <v>1</v>
      </c>
      <c r="D4018" t="s">
        <v>23</v>
      </c>
      <c r="E4018" t="s">
        <v>8660</v>
      </c>
      <c r="F4018" t="s">
        <v>270</v>
      </c>
      <c r="G4018" t="s">
        <v>271</v>
      </c>
      <c r="H4018">
        <v>77.172014300000001</v>
      </c>
      <c r="I4018">
        <v>28.556519000000002</v>
      </c>
      <c r="J4018" t="s">
        <v>5355</v>
      </c>
      <c r="K4018" t="s">
        <v>28</v>
      </c>
      <c r="L4018" t="s">
        <v>29</v>
      </c>
      <c r="M4018" t="s">
        <v>29</v>
      </c>
      <c r="N4018" t="s">
        <v>29</v>
      </c>
      <c r="O4018" t="s">
        <v>29</v>
      </c>
      <c r="P4018">
        <v>1</v>
      </c>
      <c r="Q4018">
        <v>10</v>
      </c>
      <c r="R4018">
        <v>350</v>
      </c>
      <c r="S4018" t="str">
        <f>IF(Table1[[#This Row],[Average_Cost_for_two]]&lt;500,"Low",IF(Table1[[#This Row],[Average_Cost_for_two]]&lt;=1500,"Medium","High"))</f>
        <v>Low</v>
      </c>
      <c r="T4018">
        <v>2.9</v>
      </c>
      <c r="U4018">
        <v>2014</v>
      </c>
      <c r="V4018">
        <v>9</v>
      </c>
      <c r="W4018">
        <v>8</v>
      </c>
      <c r="X4018">
        <f>IF(OR(Main!$U4018=0,
       Main!$V4018=0,
       Main!$W4018=0),
   "",
   DATE(Main!$U4018,
        Main!$V4018,
        Main!$W4018)
)</f>
        <v>41890</v>
      </c>
      <c r="Y4018">
        <f>Table1[[#This Row],[Average_Cost_for_two]]*VLOOKUP(Table1[[#This Row],[Currency]],currency!$A$2:$B$10,2,FALSE)</f>
        <v>4.2</v>
      </c>
      <c r="Z4018" t="str">
        <f>VLOOKUP(C4018,country!A:B,2,FALSE)</f>
        <v>India</v>
      </c>
      <c r="AA4018">
        <f t="shared" si="62"/>
        <v>3</v>
      </c>
    </row>
    <row r="4019" spans="1:27" ht="15.75" customHeight="1" x14ac:dyDescent="0.25">
      <c r="A4019">
        <v>18425182</v>
      </c>
      <c r="B4019" t="s">
        <v>8661</v>
      </c>
      <c r="C4019">
        <v>1</v>
      </c>
      <c r="D4019" t="s">
        <v>23</v>
      </c>
      <c r="E4019" t="s">
        <v>8662</v>
      </c>
      <c r="F4019" t="s">
        <v>98</v>
      </c>
      <c r="G4019" t="s">
        <v>99</v>
      </c>
      <c r="H4019">
        <v>0</v>
      </c>
      <c r="I4019">
        <v>0</v>
      </c>
      <c r="J4019" t="s">
        <v>682</v>
      </c>
      <c r="K4019" t="s">
        <v>28</v>
      </c>
      <c r="L4019" t="s">
        <v>29</v>
      </c>
      <c r="M4019" t="s">
        <v>29</v>
      </c>
      <c r="N4019" t="s">
        <v>29</v>
      </c>
      <c r="O4019" t="s">
        <v>29</v>
      </c>
      <c r="P4019">
        <v>1</v>
      </c>
      <c r="Q4019">
        <v>1</v>
      </c>
      <c r="R4019">
        <v>350</v>
      </c>
      <c r="S4019" t="str">
        <f>IF(Table1[[#This Row],[Average_Cost_for_two]]&lt;500,"Low",IF(Table1[[#This Row],[Average_Cost_for_two]]&lt;=1500,"Medium","High"))</f>
        <v>Low</v>
      </c>
      <c r="T4019">
        <v>1</v>
      </c>
      <c r="U4019">
        <v>2016</v>
      </c>
      <c r="V4019">
        <v>9</v>
      </c>
      <c r="W4019">
        <v>24</v>
      </c>
      <c r="X4019">
        <f>IF(OR(Main!$U4019=0,
       Main!$V4019=0,
       Main!$W4019=0),
   "",
   DATE(Main!$U4019,
        Main!$V4019,
        Main!$W4019)
)</f>
        <v>42637</v>
      </c>
      <c r="Y4019">
        <f>Table1[[#This Row],[Average_Cost_for_two]]*VLOOKUP(Table1[[#This Row],[Currency]],currency!$A$2:$B$10,2,FALSE)</f>
        <v>4.2</v>
      </c>
      <c r="Z4019" t="str">
        <f>VLOOKUP(C4019,country!A:B,2,FALSE)</f>
        <v>India</v>
      </c>
      <c r="AA4019">
        <f t="shared" si="62"/>
        <v>3</v>
      </c>
    </row>
    <row r="4020" spans="1:27" ht="15.75" customHeight="1" x14ac:dyDescent="0.25">
      <c r="A4020">
        <v>18175309</v>
      </c>
      <c r="B4020" t="s">
        <v>8663</v>
      </c>
      <c r="C4020">
        <v>1</v>
      </c>
      <c r="D4020" t="s">
        <v>23</v>
      </c>
      <c r="E4020" t="s">
        <v>2940</v>
      </c>
      <c r="F4020" t="s">
        <v>2939</v>
      </c>
      <c r="G4020" t="s">
        <v>2940</v>
      </c>
      <c r="H4020">
        <v>77.090487999999993</v>
      </c>
      <c r="I4020">
        <v>28.667271</v>
      </c>
      <c r="J4020" t="s">
        <v>567</v>
      </c>
      <c r="K4020" t="s">
        <v>28</v>
      </c>
      <c r="L4020" t="s">
        <v>29</v>
      </c>
      <c r="M4020" t="s">
        <v>29</v>
      </c>
      <c r="N4020" t="s">
        <v>29</v>
      </c>
      <c r="O4020" t="s">
        <v>29</v>
      </c>
      <c r="P4020">
        <v>1</v>
      </c>
      <c r="Q4020">
        <v>14</v>
      </c>
      <c r="R4020">
        <v>350</v>
      </c>
      <c r="S4020" t="str">
        <f>IF(Table1[[#This Row],[Average_Cost_for_two]]&lt;500,"Low",IF(Table1[[#This Row],[Average_Cost_for_two]]&lt;=1500,"Medium","High"))</f>
        <v>Low</v>
      </c>
      <c r="T4020">
        <v>3.3</v>
      </c>
      <c r="U4020">
        <v>2018</v>
      </c>
      <c r="V4020">
        <v>9</v>
      </c>
      <c r="W4020">
        <v>14</v>
      </c>
      <c r="X4020">
        <f>IF(OR(Main!$U4020=0,
       Main!$V4020=0,
       Main!$W4020=0),
   "",
   DATE(Main!$U4020,
        Main!$V4020,
        Main!$W4020)
)</f>
        <v>43357</v>
      </c>
      <c r="Y4020">
        <f>Table1[[#This Row],[Average_Cost_for_two]]*VLOOKUP(Table1[[#This Row],[Currency]],currency!$A$2:$B$10,2,FALSE)</f>
        <v>4.2</v>
      </c>
      <c r="Z4020" t="str">
        <f>VLOOKUP(C4020,country!A:B,2,FALSE)</f>
        <v>India</v>
      </c>
      <c r="AA4020">
        <f t="shared" si="62"/>
        <v>3</v>
      </c>
    </row>
    <row r="4021" spans="1:27" ht="15.75" customHeight="1" x14ac:dyDescent="0.25">
      <c r="A4021">
        <v>313146</v>
      </c>
      <c r="B4021" t="s">
        <v>8664</v>
      </c>
      <c r="C4021">
        <v>1</v>
      </c>
      <c r="D4021" t="s">
        <v>23</v>
      </c>
      <c r="E4021" t="s">
        <v>8665</v>
      </c>
      <c r="F4021" t="s">
        <v>114</v>
      </c>
      <c r="G4021" t="s">
        <v>115</v>
      </c>
      <c r="H4021">
        <v>77.138943999999995</v>
      </c>
      <c r="I4021">
        <v>28.712002600000002</v>
      </c>
      <c r="J4021" t="s">
        <v>480</v>
      </c>
      <c r="K4021" t="s">
        <v>28</v>
      </c>
      <c r="L4021" t="s">
        <v>29</v>
      </c>
      <c r="M4021" t="s">
        <v>36</v>
      </c>
      <c r="N4021" t="s">
        <v>29</v>
      </c>
      <c r="O4021" t="s">
        <v>29</v>
      </c>
      <c r="P4021">
        <v>1</v>
      </c>
      <c r="Q4021">
        <v>9</v>
      </c>
      <c r="R4021">
        <v>350</v>
      </c>
      <c r="S4021" t="str">
        <f>IF(Table1[[#This Row],[Average_Cost_for_two]]&lt;500,"Low",IF(Table1[[#This Row],[Average_Cost_for_two]]&lt;=1500,"Medium","High"))</f>
        <v>Low</v>
      </c>
      <c r="T4021">
        <v>3.2</v>
      </c>
      <c r="U4021">
        <v>2014</v>
      </c>
      <c r="V4021">
        <v>9</v>
      </c>
      <c r="W4021">
        <v>2</v>
      </c>
      <c r="X4021">
        <f>IF(OR(Main!$U4021=0,
       Main!$V4021=0,
       Main!$W4021=0),
   "",
   DATE(Main!$U4021,
        Main!$V4021,
        Main!$W4021)
)</f>
        <v>41884</v>
      </c>
      <c r="Y4021">
        <f>Table1[[#This Row],[Average_Cost_for_two]]*VLOOKUP(Table1[[#This Row],[Currency]],currency!$A$2:$B$10,2,FALSE)</f>
        <v>4.2</v>
      </c>
      <c r="Z4021" t="str">
        <f>VLOOKUP(C4021,country!A:B,2,FALSE)</f>
        <v>India</v>
      </c>
      <c r="AA4021">
        <f t="shared" si="62"/>
        <v>3</v>
      </c>
    </row>
    <row r="4022" spans="1:27" ht="15.75" customHeight="1" x14ac:dyDescent="0.25">
      <c r="A4022">
        <v>311760</v>
      </c>
      <c r="B4022" t="s">
        <v>8661</v>
      </c>
      <c r="C4022">
        <v>1</v>
      </c>
      <c r="D4022" t="s">
        <v>23</v>
      </c>
      <c r="E4022" t="s">
        <v>8666</v>
      </c>
      <c r="F4022" t="s">
        <v>1753</v>
      </c>
      <c r="G4022" t="s">
        <v>1752</v>
      </c>
      <c r="H4022">
        <v>77.185920400000001</v>
      </c>
      <c r="I4022">
        <v>28.642175099999999</v>
      </c>
      <c r="J4022" t="s">
        <v>682</v>
      </c>
      <c r="K4022" t="s">
        <v>28</v>
      </c>
      <c r="L4022" t="s">
        <v>29</v>
      </c>
      <c r="M4022" t="s">
        <v>36</v>
      </c>
      <c r="N4022" t="s">
        <v>29</v>
      </c>
      <c r="O4022" t="s">
        <v>29</v>
      </c>
      <c r="P4022">
        <v>1</v>
      </c>
      <c r="Q4022">
        <v>140</v>
      </c>
      <c r="R4022">
        <v>350</v>
      </c>
      <c r="S4022" t="str">
        <f>IF(Table1[[#This Row],[Average_Cost_for_two]]&lt;500,"Low",IF(Table1[[#This Row],[Average_Cost_for_two]]&lt;=1500,"Medium","High"))</f>
        <v>Low</v>
      </c>
      <c r="T4022">
        <v>3.1</v>
      </c>
      <c r="U4022">
        <v>2013</v>
      </c>
      <c r="V4022">
        <v>9</v>
      </c>
      <c r="W4022">
        <v>9</v>
      </c>
      <c r="X4022">
        <f>IF(OR(Main!$U4022=0,
       Main!$V4022=0,
       Main!$W4022=0),
   "",
   DATE(Main!$U4022,
        Main!$V4022,
        Main!$W4022)
)</f>
        <v>41526</v>
      </c>
      <c r="Y4022">
        <f>Table1[[#This Row],[Average_Cost_for_two]]*VLOOKUP(Table1[[#This Row],[Currency]],currency!$A$2:$B$10,2,FALSE)</f>
        <v>4.2</v>
      </c>
      <c r="Z4022" t="str">
        <f>VLOOKUP(C4022,country!A:B,2,FALSE)</f>
        <v>India</v>
      </c>
      <c r="AA4022">
        <f t="shared" si="62"/>
        <v>3</v>
      </c>
    </row>
    <row r="4023" spans="1:27" ht="15.75" customHeight="1" x14ac:dyDescent="0.25">
      <c r="A4023">
        <v>18365385</v>
      </c>
      <c r="B4023" t="s">
        <v>8667</v>
      </c>
      <c r="C4023">
        <v>1</v>
      </c>
      <c r="D4023" t="s">
        <v>23</v>
      </c>
      <c r="E4023" t="s">
        <v>8668</v>
      </c>
      <c r="F4023" t="s">
        <v>209</v>
      </c>
      <c r="G4023" t="s">
        <v>208</v>
      </c>
      <c r="H4023">
        <v>77.118085899999997</v>
      </c>
      <c r="I4023">
        <v>28.6357398</v>
      </c>
      <c r="J4023" t="s">
        <v>556</v>
      </c>
      <c r="K4023" t="s">
        <v>28</v>
      </c>
      <c r="L4023" t="s">
        <v>29</v>
      </c>
      <c r="M4023" t="s">
        <v>29</v>
      </c>
      <c r="N4023" t="s">
        <v>29</v>
      </c>
      <c r="O4023" t="s">
        <v>29</v>
      </c>
      <c r="P4023">
        <v>1</v>
      </c>
      <c r="Q4023">
        <v>26</v>
      </c>
      <c r="R4023">
        <v>350</v>
      </c>
      <c r="S4023" t="str">
        <f>IF(Table1[[#This Row],[Average_Cost_for_two]]&lt;500,"Low",IF(Table1[[#This Row],[Average_Cost_for_two]]&lt;=1500,"Medium","High"))</f>
        <v>Low</v>
      </c>
      <c r="T4023">
        <v>2.4</v>
      </c>
      <c r="U4023">
        <v>2011</v>
      </c>
      <c r="V4023">
        <v>9</v>
      </c>
      <c r="W4023">
        <v>6</v>
      </c>
      <c r="X4023">
        <f>IF(OR(Main!$U4023=0,
       Main!$V4023=0,
       Main!$W4023=0),
   "",
   DATE(Main!$U4023,
        Main!$V4023,
        Main!$W4023)
)</f>
        <v>40792</v>
      </c>
      <c r="Y4023">
        <f>Table1[[#This Row],[Average_Cost_for_two]]*VLOOKUP(Table1[[#This Row],[Currency]],currency!$A$2:$B$10,2,FALSE)</f>
        <v>4.2</v>
      </c>
      <c r="Z4023" t="str">
        <f>VLOOKUP(C4023,country!A:B,2,FALSE)</f>
        <v>India</v>
      </c>
      <c r="AA4023">
        <f t="shared" si="62"/>
        <v>3</v>
      </c>
    </row>
    <row r="4024" spans="1:27" ht="15.75" customHeight="1" x14ac:dyDescent="0.25">
      <c r="A4024">
        <v>305785</v>
      </c>
      <c r="B4024" t="s">
        <v>8669</v>
      </c>
      <c r="C4024">
        <v>1</v>
      </c>
      <c r="D4024" t="s">
        <v>23</v>
      </c>
      <c r="E4024" t="s">
        <v>8670</v>
      </c>
      <c r="F4024" t="s">
        <v>1206</v>
      </c>
      <c r="G4024" t="s">
        <v>1207</v>
      </c>
      <c r="H4024">
        <v>77.096220099999996</v>
      </c>
      <c r="I4024">
        <v>28.637141499999998</v>
      </c>
      <c r="J4024" t="s">
        <v>523</v>
      </c>
      <c r="K4024" t="s">
        <v>28</v>
      </c>
      <c r="L4024" t="s">
        <v>29</v>
      </c>
      <c r="M4024" t="s">
        <v>29</v>
      </c>
      <c r="N4024" t="s">
        <v>29</v>
      </c>
      <c r="O4024" t="s">
        <v>29</v>
      </c>
      <c r="P4024">
        <v>1</v>
      </c>
      <c r="Q4024">
        <v>10</v>
      </c>
      <c r="R4024">
        <v>350</v>
      </c>
      <c r="S4024" t="str">
        <f>IF(Table1[[#This Row],[Average_Cost_for_two]]&lt;500,"Low",IF(Table1[[#This Row],[Average_Cost_for_two]]&lt;=1500,"Medium","High"))</f>
        <v>Low</v>
      </c>
      <c r="T4024">
        <v>2.6</v>
      </c>
      <c r="U4024">
        <v>2017</v>
      </c>
      <c r="V4024">
        <v>9</v>
      </c>
      <c r="W4024">
        <v>1</v>
      </c>
      <c r="X4024">
        <f>IF(OR(Main!$U4024=0,
       Main!$V4024=0,
       Main!$W4024=0),
   "",
   DATE(Main!$U4024,
        Main!$V4024,
        Main!$W4024)
)</f>
        <v>42979</v>
      </c>
      <c r="Y4024">
        <f>Table1[[#This Row],[Average_Cost_for_two]]*VLOOKUP(Table1[[#This Row],[Currency]],currency!$A$2:$B$10,2,FALSE)</f>
        <v>4.2</v>
      </c>
      <c r="Z4024" t="str">
        <f>VLOOKUP(C4024,country!A:B,2,FALSE)</f>
        <v>India</v>
      </c>
      <c r="AA4024">
        <f t="shared" si="62"/>
        <v>3</v>
      </c>
    </row>
    <row r="4025" spans="1:27" ht="15.75" customHeight="1" x14ac:dyDescent="0.25">
      <c r="A4025">
        <v>5413</v>
      </c>
      <c r="B4025" t="s">
        <v>8671</v>
      </c>
      <c r="C4025">
        <v>1</v>
      </c>
      <c r="D4025" t="s">
        <v>23</v>
      </c>
      <c r="E4025" t="s">
        <v>8672</v>
      </c>
      <c r="F4025" t="s">
        <v>1162</v>
      </c>
      <c r="G4025" t="s">
        <v>1163</v>
      </c>
      <c r="H4025">
        <v>77.067537299999998</v>
      </c>
      <c r="I4025">
        <v>28.621603199999999</v>
      </c>
      <c r="J4025" t="s">
        <v>851</v>
      </c>
      <c r="K4025" t="s">
        <v>28</v>
      </c>
      <c r="L4025" t="s">
        <v>29</v>
      </c>
      <c r="M4025" t="s">
        <v>29</v>
      </c>
      <c r="N4025" t="s">
        <v>29</v>
      </c>
      <c r="O4025" t="s">
        <v>29</v>
      </c>
      <c r="P4025">
        <v>1</v>
      </c>
      <c r="Q4025">
        <v>12</v>
      </c>
      <c r="R4025">
        <v>350</v>
      </c>
      <c r="S4025" t="str">
        <f>IF(Table1[[#This Row],[Average_Cost_for_two]]&lt;500,"Low",IF(Table1[[#This Row],[Average_Cost_for_two]]&lt;=1500,"Medium","High"))</f>
        <v>Low</v>
      </c>
      <c r="T4025">
        <v>2.7</v>
      </c>
      <c r="U4025">
        <v>2014</v>
      </c>
      <c r="V4025">
        <v>9</v>
      </c>
      <c r="W4025">
        <v>22</v>
      </c>
      <c r="X4025">
        <f>IF(OR(Main!$U4025=0,
       Main!$V4025=0,
       Main!$W4025=0),
   "",
   DATE(Main!$U4025,
        Main!$V4025,
        Main!$W4025)
)</f>
        <v>41904</v>
      </c>
      <c r="Y4025">
        <f>Table1[[#This Row],[Average_Cost_for_two]]*VLOOKUP(Table1[[#This Row],[Currency]],currency!$A$2:$B$10,2,FALSE)</f>
        <v>4.2</v>
      </c>
      <c r="Z4025" t="str">
        <f>VLOOKUP(C4025,country!A:B,2,FALSE)</f>
        <v>India</v>
      </c>
      <c r="AA4025">
        <f t="shared" si="62"/>
        <v>3</v>
      </c>
    </row>
    <row r="4026" spans="1:27" ht="15.75" customHeight="1" x14ac:dyDescent="0.25">
      <c r="A4026">
        <v>312535</v>
      </c>
      <c r="B4026" t="s">
        <v>8673</v>
      </c>
      <c r="C4026">
        <v>1</v>
      </c>
      <c r="D4026" t="s">
        <v>23</v>
      </c>
      <c r="E4026" t="s">
        <v>8674</v>
      </c>
      <c r="F4026" t="s">
        <v>718</v>
      </c>
      <c r="G4026" t="s">
        <v>719</v>
      </c>
      <c r="H4026">
        <v>77.159886580000006</v>
      </c>
      <c r="I4026">
        <v>28.56104814</v>
      </c>
      <c r="J4026" t="s">
        <v>4496</v>
      </c>
      <c r="K4026" t="s">
        <v>28</v>
      </c>
      <c r="L4026" t="s">
        <v>29</v>
      </c>
      <c r="M4026" t="s">
        <v>36</v>
      </c>
      <c r="N4026" t="s">
        <v>29</v>
      </c>
      <c r="O4026" t="s">
        <v>29</v>
      </c>
      <c r="P4026">
        <v>1</v>
      </c>
      <c r="Q4026">
        <v>22</v>
      </c>
      <c r="R4026">
        <v>350</v>
      </c>
      <c r="S4026" t="str">
        <f>IF(Table1[[#This Row],[Average_Cost_for_two]]&lt;500,"Low",IF(Table1[[#This Row],[Average_Cost_for_two]]&lt;=1500,"Medium","High"))</f>
        <v>Low</v>
      </c>
      <c r="T4026">
        <v>3.2</v>
      </c>
      <c r="U4026">
        <v>2010</v>
      </c>
      <c r="V4026">
        <v>9</v>
      </c>
      <c r="W4026">
        <v>24</v>
      </c>
      <c r="X4026">
        <f>IF(OR(Main!$U4026=0,
       Main!$V4026=0,
       Main!$W4026=0),
   "",
   DATE(Main!$U4026,
        Main!$V4026,
        Main!$W4026)
)</f>
        <v>40445</v>
      </c>
      <c r="Y4026">
        <f>Table1[[#This Row],[Average_Cost_for_two]]*VLOOKUP(Table1[[#This Row],[Currency]],currency!$A$2:$B$10,2,FALSE)</f>
        <v>4.2</v>
      </c>
      <c r="Z4026" t="str">
        <f>VLOOKUP(C4026,country!A:B,2,FALSE)</f>
        <v>India</v>
      </c>
      <c r="AA4026">
        <f t="shared" si="62"/>
        <v>3</v>
      </c>
    </row>
    <row r="4027" spans="1:27" ht="15.75" customHeight="1" x14ac:dyDescent="0.25">
      <c r="A4027">
        <v>18430246</v>
      </c>
      <c r="B4027" t="s">
        <v>8675</v>
      </c>
      <c r="C4027">
        <v>1</v>
      </c>
      <c r="D4027" t="s">
        <v>23</v>
      </c>
      <c r="E4027" t="s">
        <v>8676</v>
      </c>
      <c r="F4027" t="s">
        <v>67</v>
      </c>
      <c r="G4027" t="s">
        <v>68</v>
      </c>
      <c r="H4027">
        <v>77.309734199999994</v>
      </c>
      <c r="I4027">
        <v>28.597948850000002</v>
      </c>
      <c r="J4027" t="s">
        <v>567</v>
      </c>
      <c r="K4027" t="s">
        <v>28</v>
      </c>
      <c r="L4027" t="s">
        <v>29</v>
      </c>
      <c r="M4027" t="s">
        <v>29</v>
      </c>
      <c r="N4027" t="s">
        <v>29</v>
      </c>
      <c r="O4027" t="s">
        <v>29</v>
      </c>
      <c r="P4027">
        <v>1</v>
      </c>
      <c r="Q4027">
        <v>1</v>
      </c>
      <c r="R4027">
        <v>350</v>
      </c>
      <c r="S4027" t="str">
        <f>IF(Table1[[#This Row],[Average_Cost_for_two]]&lt;500,"Low",IF(Table1[[#This Row],[Average_Cost_for_two]]&lt;=1500,"Medium","High"))</f>
        <v>Low</v>
      </c>
      <c r="T4027">
        <v>1</v>
      </c>
      <c r="U4027">
        <v>2018</v>
      </c>
      <c r="V4027">
        <v>9</v>
      </c>
      <c r="W4027">
        <v>3</v>
      </c>
      <c r="X4027">
        <f>IF(OR(Main!$U4027=0,
       Main!$V4027=0,
       Main!$W4027=0),
   "",
   DATE(Main!$U4027,
        Main!$V4027,
        Main!$W4027)
)</f>
        <v>43346</v>
      </c>
      <c r="Y4027">
        <f>Table1[[#This Row],[Average_Cost_for_two]]*VLOOKUP(Table1[[#This Row],[Currency]],currency!$A$2:$B$10,2,FALSE)</f>
        <v>4.2</v>
      </c>
      <c r="Z4027" t="str">
        <f>VLOOKUP(C4027,country!A:B,2,FALSE)</f>
        <v>India</v>
      </c>
      <c r="AA4027">
        <f t="shared" si="62"/>
        <v>3</v>
      </c>
    </row>
    <row r="4028" spans="1:27" ht="15.75" customHeight="1" x14ac:dyDescent="0.25">
      <c r="A4028">
        <v>4164</v>
      </c>
      <c r="B4028" t="s">
        <v>8677</v>
      </c>
      <c r="C4028">
        <v>1</v>
      </c>
      <c r="D4028" t="s">
        <v>23</v>
      </c>
      <c r="E4028" t="s">
        <v>8678</v>
      </c>
      <c r="F4028" t="s">
        <v>2175</v>
      </c>
      <c r="G4028" t="s">
        <v>2176</v>
      </c>
      <c r="H4028">
        <v>77.079278900000006</v>
      </c>
      <c r="I4028">
        <v>28.6425242</v>
      </c>
      <c r="J4028" t="s">
        <v>706</v>
      </c>
      <c r="K4028" t="s">
        <v>28</v>
      </c>
      <c r="L4028" t="s">
        <v>29</v>
      </c>
      <c r="M4028" t="s">
        <v>36</v>
      </c>
      <c r="N4028" t="s">
        <v>29</v>
      </c>
      <c r="O4028" t="s">
        <v>29</v>
      </c>
      <c r="P4028">
        <v>1</v>
      </c>
      <c r="Q4028">
        <v>44</v>
      </c>
      <c r="R4028">
        <v>350</v>
      </c>
      <c r="S4028" t="str">
        <f>IF(Table1[[#This Row],[Average_Cost_for_two]]&lt;500,"Low",IF(Table1[[#This Row],[Average_Cost_for_two]]&lt;=1500,"Medium","High"))</f>
        <v>Low</v>
      </c>
      <c r="T4028">
        <v>2.7</v>
      </c>
      <c r="U4028">
        <v>2017</v>
      </c>
      <c r="V4028">
        <v>9</v>
      </c>
      <c r="W4028">
        <v>20</v>
      </c>
      <c r="X4028">
        <f>IF(OR(Main!$U4028=0,
       Main!$V4028=0,
       Main!$W4028=0),
   "",
   DATE(Main!$U4028,
        Main!$V4028,
        Main!$W4028)
)</f>
        <v>42998</v>
      </c>
      <c r="Y4028">
        <f>Table1[[#This Row],[Average_Cost_for_two]]*VLOOKUP(Table1[[#This Row],[Currency]],currency!$A$2:$B$10,2,FALSE)</f>
        <v>4.2</v>
      </c>
      <c r="Z4028" t="str">
        <f>VLOOKUP(C4028,country!A:B,2,FALSE)</f>
        <v>India</v>
      </c>
      <c r="AA4028">
        <f t="shared" si="62"/>
        <v>3</v>
      </c>
    </row>
    <row r="4029" spans="1:27" ht="15.75" customHeight="1" x14ac:dyDescent="0.25">
      <c r="A4029">
        <v>1613</v>
      </c>
      <c r="B4029" t="s">
        <v>8679</v>
      </c>
      <c r="C4029">
        <v>1</v>
      </c>
      <c r="D4029" t="s">
        <v>23</v>
      </c>
      <c r="E4029" t="s">
        <v>8680</v>
      </c>
      <c r="F4029" t="s">
        <v>214</v>
      </c>
      <c r="G4029" t="s">
        <v>215</v>
      </c>
      <c r="H4029">
        <v>77.316533289999995</v>
      </c>
      <c r="I4029">
        <v>28.675564189999999</v>
      </c>
      <c r="J4029" t="s">
        <v>8681</v>
      </c>
      <c r="K4029" t="s">
        <v>28</v>
      </c>
      <c r="L4029" t="s">
        <v>29</v>
      </c>
      <c r="M4029" t="s">
        <v>29</v>
      </c>
      <c r="N4029" t="s">
        <v>29</v>
      </c>
      <c r="O4029" t="s">
        <v>29</v>
      </c>
      <c r="P4029">
        <v>1</v>
      </c>
      <c r="Q4029">
        <v>29</v>
      </c>
      <c r="R4029">
        <v>350</v>
      </c>
      <c r="S4029" t="str">
        <f>IF(Table1[[#This Row],[Average_Cost_for_two]]&lt;500,"Low",IF(Table1[[#This Row],[Average_Cost_for_two]]&lt;=1500,"Medium","High"))</f>
        <v>Low</v>
      </c>
      <c r="T4029">
        <v>2.4</v>
      </c>
      <c r="U4029">
        <v>2018</v>
      </c>
      <c r="V4029">
        <v>9</v>
      </c>
      <c r="W4029">
        <v>3</v>
      </c>
      <c r="X4029">
        <f>IF(OR(Main!$U4029=0,
       Main!$V4029=0,
       Main!$W4029=0),
   "",
   DATE(Main!$U4029,
        Main!$V4029,
        Main!$W4029)
)</f>
        <v>43346</v>
      </c>
      <c r="Y4029">
        <f>Table1[[#This Row],[Average_Cost_for_two]]*VLOOKUP(Table1[[#This Row],[Currency]],currency!$A$2:$B$10,2,FALSE)</f>
        <v>4.2</v>
      </c>
      <c r="Z4029" t="str">
        <f>VLOOKUP(C4029,country!A:B,2,FALSE)</f>
        <v>India</v>
      </c>
      <c r="AA4029">
        <f t="shared" si="62"/>
        <v>3</v>
      </c>
    </row>
    <row r="4030" spans="1:27" ht="15.75" customHeight="1" x14ac:dyDescent="0.25">
      <c r="A4030">
        <v>18350112</v>
      </c>
      <c r="B4030" t="s">
        <v>8682</v>
      </c>
      <c r="C4030">
        <v>1</v>
      </c>
      <c r="D4030" t="s">
        <v>23</v>
      </c>
      <c r="E4030" t="s">
        <v>8683</v>
      </c>
      <c r="F4030" t="s">
        <v>472</v>
      </c>
      <c r="G4030" t="s">
        <v>473</v>
      </c>
      <c r="H4030">
        <v>77.312853799999999</v>
      </c>
      <c r="I4030">
        <v>28.660001000000001</v>
      </c>
      <c r="J4030" t="s">
        <v>8684</v>
      </c>
      <c r="K4030" t="s">
        <v>28</v>
      </c>
      <c r="L4030" t="s">
        <v>29</v>
      </c>
      <c r="M4030" t="s">
        <v>36</v>
      </c>
      <c r="N4030" t="s">
        <v>29</v>
      </c>
      <c r="O4030" t="s">
        <v>29</v>
      </c>
      <c r="P4030">
        <v>1</v>
      </c>
      <c r="Q4030">
        <v>58</v>
      </c>
      <c r="R4030">
        <v>350</v>
      </c>
      <c r="S4030" t="str">
        <f>IF(Table1[[#This Row],[Average_Cost_for_two]]&lt;500,"Low",IF(Table1[[#This Row],[Average_Cost_for_two]]&lt;=1500,"Medium","High"))</f>
        <v>Low</v>
      </c>
      <c r="T4030">
        <v>3.6</v>
      </c>
      <c r="U4030">
        <v>2016</v>
      </c>
      <c r="V4030">
        <v>8</v>
      </c>
      <c r="W4030">
        <v>28</v>
      </c>
      <c r="X4030">
        <f>IF(OR(Main!$U4030=0,
       Main!$V4030=0,
       Main!$W4030=0),
   "",
   DATE(Main!$U4030,
        Main!$V4030,
        Main!$W4030)
)</f>
        <v>42610</v>
      </c>
      <c r="Y4030">
        <f>Table1[[#This Row],[Average_Cost_for_two]]*VLOOKUP(Table1[[#This Row],[Currency]],currency!$A$2:$B$10,2,FALSE)</f>
        <v>4.2</v>
      </c>
      <c r="Z4030" t="str">
        <f>VLOOKUP(C4030,country!A:B,2,FALSE)</f>
        <v>India</v>
      </c>
      <c r="AA4030">
        <f t="shared" si="62"/>
        <v>3</v>
      </c>
    </row>
    <row r="4031" spans="1:27" ht="15.75" customHeight="1" x14ac:dyDescent="0.25">
      <c r="A4031">
        <v>301305</v>
      </c>
      <c r="B4031" t="s">
        <v>7894</v>
      </c>
      <c r="C4031">
        <v>1</v>
      </c>
      <c r="D4031" t="s">
        <v>23</v>
      </c>
      <c r="E4031" t="s">
        <v>8685</v>
      </c>
      <c r="F4031" t="s">
        <v>75</v>
      </c>
      <c r="G4031" t="s">
        <v>76</v>
      </c>
      <c r="H4031">
        <v>77.313323800000006</v>
      </c>
      <c r="I4031">
        <v>28.681270900000001</v>
      </c>
      <c r="J4031" t="s">
        <v>682</v>
      </c>
      <c r="K4031" t="s">
        <v>28</v>
      </c>
      <c r="L4031" t="s">
        <v>29</v>
      </c>
      <c r="M4031" t="s">
        <v>29</v>
      </c>
      <c r="N4031" t="s">
        <v>29</v>
      </c>
      <c r="O4031" t="s">
        <v>29</v>
      </c>
      <c r="P4031">
        <v>1</v>
      </c>
      <c r="Q4031">
        <v>32</v>
      </c>
      <c r="R4031">
        <v>350</v>
      </c>
      <c r="S4031" t="str">
        <f>IF(Table1[[#This Row],[Average_Cost_for_two]]&lt;500,"Low",IF(Table1[[#This Row],[Average_Cost_for_two]]&lt;=1500,"Medium","High"))</f>
        <v>Low</v>
      </c>
      <c r="T4031">
        <v>3.3</v>
      </c>
      <c r="U4031">
        <v>2012</v>
      </c>
      <c r="V4031">
        <v>8</v>
      </c>
      <c r="W4031">
        <v>28</v>
      </c>
      <c r="X4031">
        <f>IF(OR(Main!$U4031=0,
       Main!$V4031=0,
       Main!$W4031=0),
   "",
   DATE(Main!$U4031,
        Main!$V4031,
        Main!$W4031)
)</f>
        <v>41149</v>
      </c>
      <c r="Y4031">
        <f>Table1[[#This Row],[Average_Cost_for_two]]*VLOOKUP(Table1[[#This Row],[Currency]],currency!$A$2:$B$10,2,FALSE)</f>
        <v>4.2</v>
      </c>
      <c r="Z4031" t="str">
        <f>VLOOKUP(C4031,country!A:B,2,FALSE)</f>
        <v>India</v>
      </c>
      <c r="AA4031">
        <f t="shared" si="62"/>
        <v>3</v>
      </c>
    </row>
    <row r="4032" spans="1:27" ht="15.75" customHeight="1" x14ac:dyDescent="0.25">
      <c r="A4032">
        <v>18371426</v>
      </c>
      <c r="B4032" t="s">
        <v>8686</v>
      </c>
      <c r="C4032">
        <v>1</v>
      </c>
      <c r="D4032" t="s">
        <v>23</v>
      </c>
      <c r="E4032" t="s">
        <v>8687</v>
      </c>
      <c r="F4032" t="s">
        <v>334</v>
      </c>
      <c r="G4032" t="s">
        <v>335</v>
      </c>
      <c r="H4032">
        <v>77.254524000000004</v>
      </c>
      <c r="I4032">
        <v>28.560027999999999</v>
      </c>
      <c r="J4032" t="s">
        <v>7057</v>
      </c>
      <c r="K4032" t="s">
        <v>28</v>
      </c>
      <c r="L4032" t="s">
        <v>29</v>
      </c>
      <c r="M4032" t="s">
        <v>36</v>
      </c>
      <c r="N4032" t="s">
        <v>29</v>
      </c>
      <c r="O4032" t="s">
        <v>29</v>
      </c>
      <c r="P4032">
        <v>1</v>
      </c>
      <c r="Q4032">
        <v>14</v>
      </c>
      <c r="R4032">
        <v>350</v>
      </c>
      <c r="S4032" t="str">
        <f>IF(Table1[[#This Row],[Average_Cost_for_two]]&lt;500,"Low",IF(Table1[[#This Row],[Average_Cost_for_two]]&lt;=1500,"Medium","High"))</f>
        <v>Low</v>
      </c>
      <c r="T4032">
        <v>3.2</v>
      </c>
      <c r="U4032">
        <v>2010</v>
      </c>
      <c r="V4032">
        <v>8</v>
      </c>
      <c r="W4032">
        <v>23</v>
      </c>
      <c r="X4032">
        <f>IF(OR(Main!$U4032=0,
       Main!$V4032=0,
       Main!$W4032=0),
   "",
   DATE(Main!$U4032,
        Main!$V4032,
        Main!$W4032)
)</f>
        <v>40413</v>
      </c>
      <c r="Y4032">
        <f>Table1[[#This Row],[Average_Cost_for_two]]*VLOOKUP(Table1[[#This Row],[Currency]],currency!$A$2:$B$10,2,FALSE)</f>
        <v>4.2</v>
      </c>
      <c r="Z4032" t="str">
        <f>VLOOKUP(C4032,country!A:B,2,FALSE)</f>
        <v>India</v>
      </c>
      <c r="AA4032">
        <f t="shared" si="62"/>
        <v>3</v>
      </c>
    </row>
    <row r="4033" spans="1:27" ht="15.75" customHeight="1" x14ac:dyDescent="0.25">
      <c r="A4033">
        <v>307506</v>
      </c>
      <c r="B4033" t="s">
        <v>1078</v>
      </c>
      <c r="C4033">
        <v>1</v>
      </c>
      <c r="D4033" t="s">
        <v>23</v>
      </c>
      <c r="E4033" t="s">
        <v>8688</v>
      </c>
      <c r="F4033" t="s">
        <v>904</v>
      </c>
      <c r="G4033" t="s">
        <v>905</v>
      </c>
      <c r="H4033">
        <v>77.174062500000005</v>
      </c>
      <c r="I4033">
        <v>28.6458084</v>
      </c>
      <c r="J4033" t="s">
        <v>1080</v>
      </c>
      <c r="K4033" t="s">
        <v>28</v>
      </c>
      <c r="L4033" t="s">
        <v>29</v>
      </c>
      <c r="M4033" t="s">
        <v>29</v>
      </c>
      <c r="N4033" t="s">
        <v>29</v>
      </c>
      <c r="O4033" t="s">
        <v>29</v>
      </c>
      <c r="P4033">
        <v>1</v>
      </c>
      <c r="Q4033">
        <v>31</v>
      </c>
      <c r="R4033">
        <v>350</v>
      </c>
      <c r="S4033" t="str">
        <f>IF(Table1[[#This Row],[Average_Cost_for_two]]&lt;500,"Low",IF(Table1[[#This Row],[Average_Cost_for_two]]&lt;=1500,"Medium","High"))</f>
        <v>Low</v>
      </c>
      <c r="T4033">
        <v>3.3</v>
      </c>
      <c r="U4033">
        <v>2014</v>
      </c>
      <c r="V4033">
        <v>8</v>
      </c>
      <c r="W4033">
        <v>8</v>
      </c>
      <c r="X4033">
        <f>IF(OR(Main!$U4033=0,
       Main!$V4033=0,
       Main!$W4033=0),
   "",
   DATE(Main!$U4033,
        Main!$V4033,
        Main!$W4033)
)</f>
        <v>41859</v>
      </c>
      <c r="Y4033">
        <f>Table1[[#This Row],[Average_Cost_for_two]]*VLOOKUP(Table1[[#This Row],[Currency]],currency!$A$2:$B$10,2,FALSE)</f>
        <v>4.2</v>
      </c>
      <c r="Z4033" t="str">
        <f>VLOOKUP(C4033,country!A:B,2,FALSE)</f>
        <v>India</v>
      </c>
      <c r="AA4033">
        <f t="shared" si="62"/>
        <v>3</v>
      </c>
    </row>
    <row r="4034" spans="1:27" ht="15.75" customHeight="1" x14ac:dyDescent="0.25">
      <c r="A4034">
        <v>18383432</v>
      </c>
      <c r="B4034" t="s">
        <v>8689</v>
      </c>
      <c r="C4034">
        <v>1</v>
      </c>
      <c r="D4034" t="s">
        <v>23</v>
      </c>
      <c r="E4034" t="s">
        <v>8690</v>
      </c>
      <c r="F4034" t="s">
        <v>734</v>
      </c>
      <c r="G4034" t="s">
        <v>735</v>
      </c>
      <c r="H4034">
        <v>77.216938400000004</v>
      </c>
      <c r="I4034">
        <v>28.561083700000001</v>
      </c>
      <c r="J4034" t="s">
        <v>562</v>
      </c>
      <c r="K4034" t="s">
        <v>28</v>
      </c>
      <c r="L4034" t="s">
        <v>29</v>
      </c>
      <c r="M4034" t="s">
        <v>29</v>
      </c>
      <c r="N4034" t="s">
        <v>29</v>
      </c>
      <c r="O4034" t="s">
        <v>29</v>
      </c>
      <c r="P4034">
        <v>1</v>
      </c>
      <c r="Q4034">
        <v>3</v>
      </c>
      <c r="R4034">
        <v>350</v>
      </c>
      <c r="S4034" t="str">
        <f>IF(Table1[[#This Row],[Average_Cost_for_two]]&lt;500,"Low",IF(Table1[[#This Row],[Average_Cost_for_two]]&lt;=1500,"Medium","High"))</f>
        <v>Low</v>
      </c>
      <c r="T4034">
        <v>1</v>
      </c>
      <c r="U4034">
        <v>2011</v>
      </c>
      <c r="V4034">
        <v>8</v>
      </c>
      <c r="W4034">
        <v>21</v>
      </c>
      <c r="X4034">
        <f>IF(OR(Main!$U4034=0,
       Main!$V4034=0,
       Main!$W4034=0),
   "",
   DATE(Main!$U4034,
        Main!$V4034,
        Main!$W4034)
)</f>
        <v>40776</v>
      </c>
      <c r="Y4034">
        <f>Table1[[#This Row],[Average_Cost_for_two]]*VLOOKUP(Table1[[#This Row],[Currency]],currency!$A$2:$B$10,2,FALSE)</f>
        <v>4.2</v>
      </c>
      <c r="Z4034" t="str">
        <f>VLOOKUP(C4034,country!A:B,2,FALSE)</f>
        <v>India</v>
      </c>
      <c r="AA4034">
        <f t="shared" ref="AA4034:AA4097" si="63">ROUNDUP(V4034/3,0)</f>
        <v>3</v>
      </c>
    </row>
    <row r="4035" spans="1:27" ht="15.75" customHeight="1" x14ac:dyDescent="0.25">
      <c r="A4035">
        <v>18261052</v>
      </c>
      <c r="B4035" t="s">
        <v>8691</v>
      </c>
      <c r="C4035">
        <v>1</v>
      </c>
      <c r="D4035" t="s">
        <v>23</v>
      </c>
      <c r="E4035" t="s">
        <v>8692</v>
      </c>
      <c r="F4035" t="s">
        <v>734</v>
      </c>
      <c r="G4035" t="s">
        <v>735</v>
      </c>
      <c r="H4035">
        <v>77.211167070000002</v>
      </c>
      <c r="I4035">
        <v>28.562508439999998</v>
      </c>
      <c r="J4035" t="s">
        <v>556</v>
      </c>
      <c r="K4035" t="s">
        <v>28</v>
      </c>
      <c r="L4035" t="s">
        <v>29</v>
      </c>
      <c r="M4035" t="s">
        <v>29</v>
      </c>
      <c r="N4035" t="s">
        <v>29</v>
      </c>
      <c r="O4035" t="s">
        <v>29</v>
      </c>
      <c r="P4035">
        <v>1</v>
      </c>
      <c r="Q4035">
        <v>3</v>
      </c>
      <c r="R4035">
        <v>350</v>
      </c>
      <c r="S4035" t="str">
        <f>IF(Table1[[#This Row],[Average_Cost_for_two]]&lt;500,"Low",IF(Table1[[#This Row],[Average_Cost_for_two]]&lt;=1500,"Medium","High"))</f>
        <v>Low</v>
      </c>
      <c r="T4035">
        <v>1</v>
      </c>
      <c r="U4035">
        <v>2017</v>
      </c>
      <c r="V4035">
        <v>8</v>
      </c>
      <c r="W4035">
        <v>19</v>
      </c>
      <c r="X4035">
        <f>IF(OR(Main!$U4035=0,
       Main!$V4035=0,
       Main!$W4035=0),
   "",
   DATE(Main!$U4035,
        Main!$V4035,
        Main!$W4035)
)</f>
        <v>42966</v>
      </c>
      <c r="Y4035">
        <f>Table1[[#This Row],[Average_Cost_for_two]]*VLOOKUP(Table1[[#This Row],[Currency]],currency!$A$2:$B$10,2,FALSE)</f>
        <v>4.2</v>
      </c>
      <c r="Z4035" t="str">
        <f>VLOOKUP(C4035,country!A:B,2,FALSE)</f>
        <v>India</v>
      </c>
      <c r="AA4035">
        <f t="shared" si="63"/>
        <v>3</v>
      </c>
    </row>
    <row r="4036" spans="1:27" ht="15.75" customHeight="1" x14ac:dyDescent="0.25">
      <c r="A4036">
        <v>18458301</v>
      </c>
      <c r="B4036" t="s">
        <v>8693</v>
      </c>
      <c r="C4036">
        <v>1</v>
      </c>
      <c r="D4036" t="s">
        <v>23</v>
      </c>
      <c r="E4036" t="s">
        <v>8694</v>
      </c>
      <c r="F4036" t="s">
        <v>2930</v>
      </c>
      <c r="G4036" t="s">
        <v>2931</v>
      </c>
      <c r="H4036">
        <v>77.097405300000005</v>
      </c>
      <c r="I4036">
        <v>28.634200799999999</v>
      </c>
      <c r="J4036" t="s">
        <v>575</v>
      </c>
      <c r="K4036" t="s">
        <v>28</v>
      </c>
      <c r="L4036" t="s">
        <v>29</v>
      </c>
      <c r="M4036" t="s">
        <v>29</v>
      </c>
      <c r="N4036" t="s">
        <v>29</v>
      </c>
      <c r="O4036" t="s">
        <v>29</v>
      </c>
      <c r="P4036">
        <v>1</v>
      </c>
      <c r="Q4036">
        <v>1</v>
      </c>
      <c r="R4036">
        <v>350</v>
      </c>
      <c r="S4036" t="str">
        <f>IF(Table1[[#This Row],[Average_Cost_for_two]]&lt;500,"Low",IF(Table1[[#This Row],[Average_Cost_for_two]]&lt;=1500,"Medium","High"))</f>
        <v>Low</v>
      </c>
      <c r="T4036">
        <v>1</v>
      </c>
      <c r="U4036">
        <v>2012</v>
      </c>
      <c r="V4036">
        <v>8</v>
      </c>
      <c r="W4036">
        <v>19</v>
      </c>
      <c r="X4036">
        <f>IF(OR(Main!$U4036=0,
       Main!$V4036=0,
       Main!$W4036=0),
   "",
   DATE(Main!$U4036,
        Main!$V4036,
        Main!$W4036)
)</f>
        <v>41140</v>
      </c>
      <c r="Y4036">
        <f>Table1[[#This Row],[Average_Cost_for_two]]*VLOOKUP(Table1[[#This Row],[Currency]],currency!$A$2:$B$10,2,FALSE)</f>
        <v>4.2</v>
      </c>
      <c r="Z4036" t="str">
        <f>VLOOKUP(C4036,country!A:B,2,FALSE)</f>
        <v>India</v>
      </c>
      <c r="AA4036">
        <f t="shared" si="63"/>
        <v>3</v>
      </c>
    </row>
    <row r="4037" spans="1:27" ht="15.75" customHeight="1" x14ac:dyDescent="0.25">
      <c r="A4037">
        <v>4010</v>
      </c>
      <c r="B4037" t="s">
        <v>8695</v>
      </c>
      <c r="C4037">
        <v>1</v>
      </c>
      <c r="D4037" t="s">
        <v>23</v>
      </c>
      <c r="E4037" t="s">
        <v>8696</v>
      </c>
      <c r="F4037" t="s">
        <v>1732</v>
      </c>
      <c r="G4037" t="s">
        <v>1731</v>
      </c>
      <c r="H4037">
        <v>77.0820832</v>
      </c>
      <c r="I4037">
        <v>28.629662499999998</v>
      </c>
      <c r="J4037" t="s">
        <v>523</v>
      </c>
      <c r="K4037" t="s">
        <v>28</v>
      </c>
      <c r="L4037" t="s">
        <v>29</v>
      </c>
      <c r="M4037" t="s">
        <v>36</v>
      </c>
      <c r="N4037" t="s">
        <v>29</v>
      </c>
      <c r="O4037" t="s">
        <v>29</v>
      </c>
      <c r="P4037">
        <v>1</v>
      </c>
      <c r="Q4037">
        <v>212</v>
      </c>
      <c r="R4037">
        <v>350</v>
      </c>
      <c r="S4037" t="str">
        <f>IF(Table1[[#This Row],[Average_Cost_for_two]]&lt;500,"Low",IF(Table1[[#This Row],[Average_Cost_for_two]]&lt;=1500,"Medium","High"))</f>
        <v>Low</v>
      </c>
      <c r="T4037">
        <v>3.8</v>
      </c>
      <c r="U4037">
        <v>2012</v>
      </c>
      <c r="V4037">
        <v>8</v>
      </c>
      <c r="W4037">
        <v>4</v>
      </c>
      <c r="X4037">
        <f>IF(OR(Main!$U4037=0,
       Main!$V4037=0,
       Main!$W4037=0),
   "",
   DATE(Main!$U4037,
        Main!$V4037,
        Main!$W4037)
)</f>
        <v>41125</v>
      </c>
      <c r="Y4037">
        <f>Table1[[#This Row],[Average_Cost_for_two]]*VLOOKUP(Table1[[#This Row],[Currency]],currency!$A$2:$B$10,2,FALSE)</f>
        <v>4.2</v>
      </c>
      <c r="Z4037" t="str">
        <f>VLOOKUP(C4037,country!A:B,2,FALSE)</f>
        <v>India</v>
      </c>
      <c r="AA4037">
        <f t="shared" si="63"/>
        <v>3</v>
      </c>
    </row>
    <row r="4038" spans="1:27" ht="15.75" customHeight="1" x14ac:dyDescent="0.25">
      <c r="A4038">
        <v>306662</v>
      </c>
      <c r="B4038" t="s">
        <v>1078</v>
      </c>
      <c r="C4038">
        <v>1</v>
      </c>
      <c r="D4038" t="s">
        <v>23</v>
      </c>
      <c r="E4038" t="s">
        <v>8697</v>
      </c>
      <c r="F4038" t="s">
        <v>1738</v>
      </c>
      <c r="G4038" t="s">
        <v>1739</v>
      </c>
      <c r="H4038">
        <v>77.132106399999998</v>
      </c>
      <c r="I4038">
        <v>28.649795600000001</v>
      </c>
      <c r="J4038" t="s">
        <v>1080</v>
      </c>
      <c r="K4038" t="s">
        <v>28</v>
      </c>
      <c r="L4038" t="s">
        <v>29</v>
      </c>
      <c r="M4038" t="s">
        <v>29</v>
      </c>
      <c r="N4038" t="s">
        <v>29</v>
      </c>
      <c r="O4038" t="s">
        <v>29</v>
      </c>
      <c r="P4038">
        <v>1</v>
      </c>
      <c r="Q4038">
        <v>23</v>
      </c>
      <c r="R4038">
        <v>350</v>
      </c>
      <c r="S4038" t="str">
        <f>IF(Table1[[#This Row],[Average_Cost_for_two]]&lt;500,"Low",IF(Table1[[#This Row],[Average_Cost_for_two]]&lt;=1500,"Medium","High"))</f>
        <v>Low</v>
      </c>
      <c r="T4038">
        <v>2.7</v>
      </c>
      <c r="U4038">
        <v>2012</v>
      </c>
      <c r="V4038">
        <v>8</v>
      </c>
      <c r="W4038">
        <v>7</v>
      </c>
      <c r="X4038">
        <f>IF(OR(Main!$U4038=0,
       Main!$V4038=0,
       Main!$W4038=0),
   "",
   DATE(Main!$U4038,
        Main!$V4038,
        Main!$W4038)
)</f>
        <v>41128</v>
      </c>
      <c r="Y4038">
        <f>Table1[[#This Row],[Average_Cost_for_two]]*VLOOKUP(Table1[[#This Row],[Currency]],currency!$A$2:$B$10,2,FALSE)</f>
        <v>4.2</v>
      </c>
      <c r="Z4038" t="str">
        <f>VLOOKUP(C4038,country!A:B,2,FALSE)</f>
        <v>India</v>
      </c>
      <c r="AA4038">
        <f t="shared" si="63"/>
        <v>3</v>
      </c>
    </row>
    <row r="4039" spans="1:27" ht="15.75" customHeight="1" x14ac:dyDescent="0.25">
      <c r="A4039">
        <v>6222</v>
      </c>
      <c r="B4039" t="s">
        <v>8698</v>
      </c>
      <c r="C4039">
        <v>1</v>
      </c>
      <c r="D4039" t="s">
        <v>23</v>
      </c>
      <c r="E4039" t="s">
        <v>8699</v>
      </c>
      <c r="F4039" t="s">
        <v>2451</v>
      </c>
      <c r="G4039" t="s">
        <v>2452</v>
      </c>
      <c r="H4039">
        <v>77.220531399999999</v>
      </c>
      <c r="I4039">
        <v>28.583474899999999</v>
      </c>
      <c r="J4039" t="s">
        <v>797</v>
      </c>
      <c r="K4039" t="s">
        <v>28</v>
      </c>
      <c r="L4039" t="s">
        <v>29</v>
      </c>
      <c r="M4039" t="s">
        <v>29</v>
      </c>
      <c r="N4039" t="s">
        <v>29</v>
      </c>
      <c r="O4039" t="s">
        <v>29</v>
      </c>
      <c r="P4039">
        <v>1</v>
      </c>
      <c r="Q4039">
        <v>6</v>
      </c>
      <c r="R4039">
        <v>350</v>
      </c>
      <c r="S4039" t="str">
        <f>IF(Table1[[#This Row],[Average_Cost_for_two]]&lt;500,"Low",IF(Table1[[#This Row],[Average_Cost_for_two]]&lt;=1500,"Medium","High"))</f>
        <v>Low</v>
      </c>
      <c r="T4039">
        <v>2.9</v>
      </c>
      <c r="U4039">
        <v>2017</v>
      </c>
      <c r="V4039">
        <v>8</v>
      </c>
      <c r="W4039">
        <v>2</v>
      </c>
      <c r="X4039">
        <f>IF(OR(Main!$U4039=0,
       Main!$V4039=0,
       Main!$W4039=0),
   "",
   DATE(Main!$U4039,
        Main!$V4039,
        Main!$W4039)
)</f>
        <v>42949</v>
      </c>
      <c r="Y4039">
        <f>Table1[[#This Row],[Average_Cost_for_two]]*VLOOKUP(Table1[[#This Row],[Currency]],currency!$A$2:$B$10,2,FALSE)</f>
        <v>4.2</v>
      </c>
      <c r="Z4039" t="str">
        <f>VLOOKUP(C4039,country!A:B,2,FALSE)</f>
        <v>India</v>
      </c>
      <c r="AA4039">
        <f t="shared" si="63"/>
        <v>3</v>
      </c>
    </row>
    <row r="4040" spans="1:27" ht="15.75" customHeight="1" x14ac:dyDescent="0.25">
      <c r="A4040">
        <v>2380</v>
      </c>
      <c r="B4040" t="s">
        <v>8700</v>
      </c>
      <c r="C4040">
        <v>1</v>
      </c>
      <c r="D4040" t="s">
        <v>23</v>
      </c>
      <c r="E4040" t="s">
        <v>8701</v>
      </c>
      <c r="F4040" t="s">
        <v>2914</v>
      </c>
      <c r="G4040" t="s">
        <v>2915</v>
      </c>
      <c r="H4040">
        <v>77.149729699999995</v>
      </c>
      <c r="I4040">
        <v>28.693788300000001</v>
      </c>
      <c r="J4040" t="s">
        <v>5081</v>
      </c>
      <c r="K4040" t="s">
        <v>28</v>
      </c>
      <c r="L4040" t="s">
        <v>29</v>
      </c>
      <c r="M4040" t="s">
        <v>36</v>
      </c>
      <c r="N4040" t="s">
        <v>29</v>
      </c>
      <c r="O4040" t="s">
        <v>29</v>
      </c>
      <c r="P4040">
        <v>1</v>
      </c>
      <c r="Q4040">
        <v>84</v>
      </c>
      <c r="R4040">
        <v>350</v>
      </c>
      <c r="S4040" t="str">
        <f>IF(Table1[[#This Row],[Average_Cost_for_two]]&lt;500,"Low",IF(Table1[[#This Row],[Average_Cost_for_two]]&lt;=1500,"Medium","High"))</f>
        <v>Low</v>
      </c>
      <c r="T4040">
        <v>3.4</v>
      </c>
      <c r="U4040">
        <v>2018</v>
      </c>
      <c r="V4040">
        <v>8</v>
      </c>
      <c r="W4040">
        <v>6</v>
      </c>
      <c r="X4040">
        <f>IF(OR(Main!$U4040=0,
       Main!$V4040=0,
       Main!$W4040=0),
   "",
   DATE(Main!$U4040,
        Main!$V4040,
        Main!$W4040)
)</f>
        <v>43318</v>
      </c>
      <c r="Y4040">
        <f>Table1[[#This Row],[Average_Cost_for_two]]*VLOOKUP(Table1[[#This Row],[Currency]],currency!$A$2:$B$10,2,FALSE)</f>
        <v>4.2</v>
      </c>
      <c r="Z4040" t="str">
        <f>VLOOKUP(C4040,country!A:B,2,FALSE)</f>
        <v>India</v>
      </c>
      <c r="AA4040">
        <f t="shared" si="63"/>
        <v>3</v>
      </c>
    </row>
    <row r="4041" spans="1:27" ht="15.75" customHeight="1" x14ac:dyDescent="0.25">
      <c r="A4041">
        <v>308065</v>
      </c>
      <c r="B4041" t="s">
        <v>8702</v>
      </c>
      <c r="C4041">
        <v>1</v>
      </c>
      <c r="D4041" t="s">
        <v>23</v>
      </c>
      <c r="E4041" t="s">
        <v>8703</v>
      </c>
      <c r="F4041" t="s">
        <v>702</v>
      </c>
      <c r="G4041" t="s">
        <v>703</v>
      </c>
      <c r="H4041">
        <v>77.241368499999993</v>
      </c>
      <c r="I4041">
        <v>28.5912845</v>
      </c>
      <c r="J4041" t="s">
        <v>731</v>
      </c>
      <c r="K4041" t="s">
        <v>28</v>
      </c>
      <c r="L4041" t="s">
        <v>29</v>
      </c>
      <c r="M4041" t="s">
        <v>29</v>
      </c>
      <c r="N4041" t="s">
        <v>29</v>
      </c>
      <c r="O4041" t="s">
        <v>29</v>
      </c>
      <c r="P4041">
        <v>1</v>
      </c>
      <c r="Q4041">
        <v>10</v>
      </c>
      <c r="R4041">
        <v>350</v>
      </c>
      <c r="S4041" t="str">
        <f>IF(Table1[[#This Row],[Average_Cost_for_two]]&lt;500,"Low",IF(Table1[[#This Row],[Average_Cost_for_two]]&lt;=1500,"Medium","High"))</f>
        <v>Low</v>
      </c>
      <c r="T4041">
        <v>2.9</v>
      </c>
      <c r="U4041">
        <v>2013</v>
      </c>
      <c r="V4041">
        <v>8</v>
      </c>
      <c r="W4041">
        <v>7</v>
      </c>
      <c r="X4041">
        <f>IF(OR(Main!$U4041=0,
       Main!$V4041=0,
       Main!$W4041=0),
   "",
   DATE(Main!$U4041,
        Main!$V4041,
        Main!$W4041)
)</f>
        <v>41493</v>
      </c>
      <c r="Y4041">
        <f>Table1[[#This Row],[Average_Cost_for_two]]*VLOOKUP(Table1[[#This Row],[Currency]],currency!$A$2:$B$10,2,FALSE)</f>
        <v>4.2</v>
      </c>
      <c r="Z4041" t="str">
        <f>VLOOKUP(C4041,country!A:B,2,FALSE)</f>
        <v>India</v>
      </c>
      <c r="AA4041">
        <f t="shared" si="63"/>
        <v>3</v>
      </c>
    </row>
    <row r="4042" spans="1:27" ht="15.75" customHeight="1" x14ac:dyDescent="0.25">
      <c r="A4042">
        <v>18303817</v>
      </c>
      <c r="B4042" t="s">
        <v>1097</v>
      </c>
      <c r="C4042">
        <v>1</v>
      </c>
      <c r="D4042" t="s">
        <v>23</v>
      </c>
      <c r="E4042" t="s">
        <v>8704</v>
      </c>
      <c r="F4042" t="s">
        <v>2939</v>
      </c>
      <c r="G4042" t="s">
        <v>2940</v>
      </c>
      <c r="H4042">
        <v>77.102885700000002</v>
      </c>
      <c r="I4042">
        <v>28.672587700000001</v>
      </c>
      <c r="J4042" t="s">
        <v>523</v>
      </c>
      <c r="K4042" t="s">
        <v>28</v>
      </c>
      <c r="L4042" t="s">
        <v>29</v>
      </c>
      <c r="M4042" t="s">
        <v>36</v>
      </c>
      <c r="N4042" t="s">
        <v>29</v>
      </c>
      <c r="O4042" t="s">
        <v>29</v>
      </c>
      <c r="P4042">
        <v>1</v>
      </c>
      <c r="Q4042">
        <v>30</v>
      </c>
      <c r="R4042">
        <v>350</v>
      </c>
      <c r="S4042" t="str">
        <f>IF(Table1[[#This Row],[Average_Cost_for_two]]&lt;500,"Low",IF(Table1[[#This Row],[Average_Cost_for_two]]&lt;=1500,"Medium","High"))</f>
        <v>Low</v>
      </c>
      <c r="T4042">
        <v>2.7</v>
      </c>
      <c r="U4042">
        <v>2018</v>
      </c>
      <c r="V4042">
        <v>8</v>
      </c>
      <c r="W4042">
        <v>14</v>
      </c>
      <c r="X4042">
        <f>IF(OR(Main!$U4042=0,
       Main!$V4042=0,
       Main!$W4042=0),
   "",
   DATE(Main!$U4042,
        Main!$V4042,
        Main!$W4042)
)</f>
        <v>43326</v>
      </c>
      <c r="Y4042">
        <f>Table1[[#This Row],[Average_Cost_for_two]]*VLOOKUP(Table1[[#This Row],[Currency]],currency!$A$2:$B$10,2,FALSE)</f>
        <v>4.2</v>
      </c>
      <c r="Z4042" t="str">
        <f>VLOOKUP(C4042,country!A:B,2,FALSE)</f>
        <v>India</v>
      </c>
      <c r="AA4042">
        <f t="shared" si="63"/>
        <v>3</v>
      </c>
    </row>
    <row r="4043" spans="1:27" ht="15.75" customHeight="1" x14ac:dyDescent="0.25">
      <c r="A4043">
        <v>18017253</v>
      </c>
      <c r="B4043" t="s">
        <v>8705</v>
      </c>
      <c r="C4043">
        <v>1</v>
      </c>
      <c r="D4043" t="s">
        <v>23</v>
      </c>
      <c r="E4043" t="s">
        <v>8706</v>
      </c>
      <c r="F4043" t="s">
        <v>114</v>
      </c>
      <c r="G4043" t="s">
        <v>115</v>
      </c>
      <c r="H4043">
        <v>77.133685600000007</v>
      </c>
      <c r="I4043">
        <v>28.695335199999999</v>
      </c>
      <c r="J4043" t="s">
        <v>4496</v>
      </c>
      <c r="K4043" t="s">
        <v>28</v>
      </c>
      <c r="L4043" t="s">
        <v>29</v>
      </c>
      <c r="M4043" t="s">
        <v>29</v>
      </c>
      <c r="N4043" t="s">
        <v>29</v>
      </c>
      <c r="O4043" t="s">
        <v>29</v>
      </c>
      <c r="P4043">
        <v>1</v>
      </c>
      <c r="Q4043">
        <v>71</v>
      </c>
      <c r="R4043">
        <v>350</v>
      </c>
      <c r="S4043" t="str">
        <f>IF(Table1[[#This Row],[Average_Cost_for_two]]&lt;500,"Low",IF(Table1[[#This Row],[Average_Cost_for_two]]&lt;=1500,"Medium","High"))</f>
        <v>Low</v>
      </c>
      <c r="T4043">
        <v>3.7</v>
      </c>
      <c r="U4043">
        <v>2018</v>
      </c>
      <c r="V4043">
        <v>8</v>
      </c>
      <c r="W4043">
        <v>4</v>
      </c>
      <c r="X4043">
        <f>IF(OR(Main!$U4043=0,
       Main!$V4043=0,
       Main!$W4043=0),
   "",
   DATE(Main!$U4043,
        Main!$V4043,
        Main!$W4043)
)</f>
        <v>43316</v>
      </c>
      <c r="Y4043">
        <f>Table1[[#This Row],[Average_Cost_for_two]]*VLOOKUP(Table1[[#This Row],[Currency]],currency!$A$2:$B$10,2,FALSE)</f>
        <v>4.2</v>
      </c>
      <c r="Z4043" t="str">
        <f>VLOOKUP(C4043,country!A:B,2,FALSE)</f>
        <v>India</v>
      </c>
      <c r="AA4043">
        <f t="shared" si="63"/>
        <v>3</v>
      </c>
    </row>
    <row r="4044" spans="1:27" ht="15.75" customHeight="1" x14ac:dyDescent="0.25">
      <c r="A4044">
        <v>18322667</v>
      </c>
      <c r="B4044" t="s">
        <v>8707</v>
      </c>
      <c r="C4044">
        <v>1</v>
      </c>
      <c r="D4044" t="s">
        <v>23</v>
      </c>
      <c r="E4044" t="s">
        <v>8708</v>
      </c>
      <c r="F4044" t="s">
        <v>114</v>
      </c>
      <c r="G4044" t="s">
        <v>115</v>
      </c>
      <c r="H4044">
        <v>77.121758700000001</v>
      </c>
      <c r="I4044">
        <v>28.688222799999998</v>
      </c>
      <c r="J4044" t="s">
        <v>7833</v>
      </c>
      <c r="K4044" t="s">
        <v>28</v>
      </c>
      <c r="L4044" t="s">
        <v>29</v>
      </c>
      <c r="M4044" t="s">
        <v>36</v>
      </c>
      <c r="N4044" t="s">
        <v>29</v>
      </c>
      <c r="O4044" t="s">
        <v>29</v>
      </c>
      <c r="P4044">
        <v>1</v>
      </c>
      <c r="Q4044">
        <v>32</v>
      </c>
      <c r="R4044">
        <v>350</v>
      </c>
      <c r="S4044" t="str">
        <f>IF(Table1[[#This Row],[Average_Cost_for_two]]&lt;500,"Low",IF(Table1[[#This Row],[Average_Cost_for_two]]&lt;=1500,"Medium","High"))</f>
        <v>Low</v>
      </c>
      <c r="T4044">
        <v>3.5</v>
      </c>
      <c r="U4044">
        <v>2015</v>
      </c>
      <c r="V4044">
        <v>8</v>
      </c>
      <c r="W4044">
        <v>24</v>
      </c>
      <c r="X4044">
        <f>IF(OR(Main!$U4044=0,
       Main!$V4044=0,
       Main!$W4044=0),
   "",
   DATE(Main!$U4044,
        Main!$V4044,
        Main!$W4044)
)</f>
        <v>42240</v>
      </c>
      <c r="Y4044">
        <f>Table1[[#This Row],[Average_Cost_for_two]]*VLOOKUP(Table1[[#This Row],[Currency]],currency!$A$2:$B$10,2,FALSE)</f>
        <v>4.2</v>
      </c>
      <c r="Z4044" t="str">
        <f>VLOOKUP(C4044,country!A:B,2,FALSE)</f>
        <v>India</v>
      </c>
      <c r="AA4044">
        <f t="shared" si="63"/>
        <v>3</v>
      </c>
    </row>
    <row r="4045" spans="1:27" ht="15.75" customHeight="1" x14ac:dyDescent="0.25">
      <c r="A4045">
        <v>307865</v>
      </c>
      <c r="B4045" t="s">
        <v>1078</v>
      </c>
      <c r="C4045">
        <v>1</v>
      </c>
      <c r="D4045" t="s">
        <v>23</v>
      </c>
      <c r="E4045" t="s">
        <v>8709</v>
      </c>
      <c r="F4045" t="s">
        <v>63</v>
      </c>
      <c r="G4045" t="s">
        <v>64</v>
      </c>
      <c r="H4045">
        <v>77.167517900000007</v>
      </c>
      <c r="I4045">
        <v>28.572679900000001</v>
      </c>
      <c r="J4045" t="s">
        <v>1080</v>
      </c>
      <c r="K4045" t="s">
        <v>28</v>
      </c>
      <c r="L4045" t="s">
        <v>29</v>
      </c>
      <c r="M4045" t="s">
        <v>29</v>
      </c>
      <c r="N4045" t="s">
        <v>29</v>
      </c>
      <c r="O4045" t="s">
        <v>29</v>
      </c>
      <c r="P4045">
        <v>1</v>
      </c>
      <c r="Q4045">
        <v>10</v>
      </c>
      <c r="R4045">
        <v>350</v>
      </c>
      <c r="S4045" t="str">
        <f>IF(Table1[[#This Row],[Average_Cost_for_two]]&lt;500,"Low",IF(Table1[[#This Row],[Average_Cost_for_two]]&lt;=1500,"Medium","High"))</f>
        <v>Low</v>
      </c>
      <c r="T4045">
        <v>3</v>
      </c>
      <c r="U4045">
        <v>2012</v>
      </c>
      <c r="V4045">
        <v>8</v>
      </c>
      <c r="W4045">
        <v>14</v>
      </c>
      <c r="X4045">
        <f>IF(OR(Main!$U4045=0,
       Main!$V4045=0,
       Main!$W4045=0),
   "",
   DATE(Main!$U4045,
        Main!$V4045,
        Main!$W4045)
)</f>
        <v>41135</v>
      </c>
      <c r="Y4045">
        <f>Table1[[#This Row],[Average_Cost_for_two]]*VLOOKUP(Table1[[#This Row],[Currency]],currency!$A$2:$B$10,2,FALSE)</f>
        <v>4.2</v>
      </c>
      <c r="Z4045" t="str">
        <f>VLOOKUP(C4045,country!A:B,2,FALSE)</f>
        <v>India</v>
      </c>
      <c r="AA4045">
        <f t="shared" si="63"/>
        <v>3</v>
      </c>
    </row>
    <row r="4046" spans="1:27" ht="15.75" customHeight="1" x14ac:dyDescent="0.25">
      <c r="A4046">
        <v>307702</v>
      </c>
      <c r="B4046" t="s">
        <v>1027</v>
      </c>
      <c r="C4046">
        <v>1</v>
      </c>
      <c r="D4046" t="s">
        <v>23</v>
      </c>
      <c r="E4046" t="s">
        <v>8710</v>
      </c>
      <c r="F4046" t="s">
        <v>1753</v>
      </c>
      <c r="G4046" t="s">
        <v>1752</v>
      </c>
      <c r="H4046">
        <v>77.178711199999995</v>
      </c>
      <c r="I4046">
        <v>28.644195400000001</v>
      </c>
      <c r="J4046" t="s">
        <v>495</v>
      </c>
      <c r="K4046" t="s">
        <v>28</v>
      </c>
      <c r="L4046" t="s">
        <v>29</v>
      </c>
      <c r="M4046" t="s">
        <v>29</v>
      </c>
      <c r="N4046" t="s">
        <v>29</v>
      </c>
      <c r="O4046" t="s">
        <v>29</v>
      </c>
      <c r="P4046">
        <v>1</v>
      </c>
      <c r="Q4046">
        <v>29</v>
      </c>
      <c r="R4046">
        <v>350</v>
      </c>
      <c r="S4046" t="str">
        <f>IF(Table1[[#This Row],[Average_Cost_for_two]]&lt;500,"Low",IF(Table1[[#This Row],[Average_Cost_for_two]]&lt;=1500,"Medium","High"))</f>
        <v>Low</v>
      </c>
      <c r="T4046">
        <v>2.7</v>
      </c>
      <c r="U4046">
        <v>2017</v>
      </c>
      <c r="V4046">
        <v>8</v>
      </c>
      <c r="W4046">
        <v>2</v>
      </c>
      <c r="X4046">
        <f>IF(OR(Main!$U4046=0,
       Main!$V4046=0,
       Main!$W4046=0),
   "",
   DATE(Main!$U4046,
        Main!$V4046,
        Main!$W4046)
)</f>
        <v>42949</v>
      </c>
      <c r="Y4046">
        <f>Table1[[#This Row],[Average_Cost_for_two]]*VLOOKUP(Table1[[#This Row],[Currency]],currency!$A$2:$B$10,2,FALSE)</f>
        <v>4.2</v>
      </c>
      <c r="Z4046" t="str">
        <f>VLOOKUP(C4046,country!A:B,2,FALSE)</f>
        <v>India</v>
      </c>
      <c r="AA4046">
        <f t="shared" si="63"/>
        <v>3</v>
      </c>
    </row>
    <row r="4047" spans="1:27" ht="15.75" customHeight="1" x14ac:dyDescent="0.25">
      <c r="A4047">
        <v>301507</v>
      </c>
      <c r="B4047" t="s">
        <v>8711</v>
      </c>
      <c r="C4047">
        <v>1</v>
      </c>
      <c r="D4047" t="s">
        <v>23</v>
      </c>
      <c r="E4047" t="s">
        <v>8712</v>
      </c>
      <c r="F4047" t="s">
        <v>236</v>
      </c>
      <c r="G4047" t="s">
        <v>235</v>
      </c>
      <c r="H4047">
        <v>77.162409999999994</v>
      </c>
      <c r="I4047">
        <v>28.706428500000001</v>
      </c>
      <c r="J4047" t="s">
        <v>8713</v>
      </c>
      <c r="K4047" t="s">
        <v>28</v>
      </c>
      <c r="L4047" t="s">
        <v>29</v>
      </c>
      <c r="M4047" t="s">
        <v>36</v>
      </c>
      <c r="N4047" t="s">
        <v>29</v>
      </c>
      <c r="O4047" t="s">
        <v>29</v>
      </c>
      <c r="P4047">
        <v>1</v>
      </c>
      <c r="Q4047">
        <v>371</v>
      </c>
      <c r="R4047">
        <v>350</v>
      </c>
      <c r="S4047" t="str">
        <f>IF(Table1[[#This Row],[Average_Cost_for_two]]&lt;500,"Low",IF(Table1[[#This Row],[Average_Cost_for_two]]&lt;=1500,"Medium","High"))</f>
        <v>Low</v>
      </c>
      <c r="T4047">
        <v>4</v>
      </c>
      <c r="U4047">
        <v>2011</v>
      </c>
      <c r="V4047">
        <v>8</v>
      </c>
      <c r="W4047">
        <v>15</v>
      </c>
      <c r="X4047">
        <f>IF(OR(Main!$U4047=0,
       Main!$V4047=0,
       Main!$W4047=0),
   "",
   DATE(Main!$U4047,
        Main!$V4047,
        Main!$W4047)
)</f>
        <v>40770</v>
      </c>
      <c r="Y4047">
        <f>Table1[[#This Row],[Average_Cost_for_two]]*VLOOKUP(Table1[[#This Row],[Currency]],currency!$A$2:$B$10,2,FALSE)</f>
        <v>4.2</v>
      </c>
      <c r="Z4047" t="str">
        <f>VLOOKUP(C4047,country!A:B,2,FALSE)</f>
        <v>India</v>
      </c>
      <c r="AA4047">
        <f t="shared" si="63"/>
        <v>3</v>
      </c>
    </row>
    <row r="4048" spans="1:27" ht="15.75" customHeight="1" x14ac:dyDescent="0.25">
      <c r="A4048">
        <v>311396</v>
      </c>
      <c r="B4048" t="s">
        <v>8714</v>
      </c>
      <c r="C4048">
        <v>1</v>
      </c>
      <c r="D4048" t="s">
        <v>23</v>
      </c>
      <c r="E4048" t="s">
        <v>8715</v>
      </c>
      <c r="F4048" t="s">
        <v>2175</v>
      </c>
      <c r="G4048" t="s">
        <v>2176</v>
      </c>
      <c r="H4048">
        <v>77.079193399999994</v>
      </c>
      <c r="I4048">
        <v>28.645929599999999</v>
      </c>
      <c r="J4048" t="s">
        <v>523</v>
      </c>
      <c r="K4048" t="s">
        <v>28</v>
      </c>
      <c r="L4048" t="s">
        <v>29</v>
      </c>
      <c r="M4048" t="s">
        <v>29</v>
      </c>
      <c r="N4048" t="s">
        <v>29</v>
      </c>
      <c r="O4048" t="s">
        <v>29</v>
      </c>
      <c r="P4048">
        <v>1</v>
      </c>
      <c r="Q4048">
        <v>6</v>
      </c>
      <c r="R4048">
        <v>350</v>
      </c>
      <c r="S4048" t="str">
        <f>IF(Table1[[#This Row],[Average_Cost_for_two]]&lt;500,"Low",IF(Table1[[#This Row],[Average_Cost_for_two]]&lt;=1500,"Medium","High"))</f>
        <v>Low</v>
      </c>
      <c r="T4048">
        <v>2.9</v>
      </c>
      <c r="U4048">
        <v>2018</v>
      </c>
      <c r="V4048">
        <v>8</v>
      </c>
      <c r="W4048">
        <v>13</v>
      </c>
      <c r="X4048">
        <f>IF(OR(Main!$U4048=0,
       Main!$V4048=0,
       Main!$W4048=0),
   "",
   DATE(Main!$U4048,
        Main!$V4048,
        Main!$W4048)
)</f>
        <v>43325</v>
      </c>
      <c r="Y4048">
        <f>Table1[[#This Row],[Average_Cost_for_two]]*VLOOKUP(Table1[[#This Row],[Currency]],currency!$A$2:$B$10,2,FALSE)</f>
        <v>4.2</v>
      </c>
      <c r="Z4048" t="str">
        <f>VLOOKUP(C4048,country!A:B,2,FALSE)</f>
        <v>India</v>
      </c>
      <c r="AA4048">
        <f t="shared" si="63"/>
        <v>3</v>
      </c>
    </row>
    <row r="4049" spans="1:27" ht="15.75" customHeight="1" x14ac:dyDescent="0.25">
      <c r="A4049">
        <v>4792</v>
      </c>
      <c r="B4049" t="s">
        <v>8716</v>
      </c>
      <c r="C4049">
        <v>1</v>
      </c>
      <c r="D4049" t="s">
        <v>23</v>
      </c>
      <c r="E4049" t="s">
        <v>8717</v>
      </c>
      <c r="F4049" t="s">
        <v>2175</v>
      </c>
      <c r="G4049" t="s">
        <v>2176</v>
      </c>
      <c r="H4049">
        <v>77.069847699999997</v>
      </c>
      <c r="I4049">
        <v>28.627570500000001</v>
      </c>
      <c r="J4049" t="s">
        <v>495</v>
      </c>
      <c r="K4049" t="s">
        <v>28</v>
      </c>
      <c r="L4049" t="s">
        <v>29</v>
      </c>
      <c r="M4049" t="s">
        <v>29</v>
      </c>
      <c r="N4049" t="s">
        <v>29</v>
      </c>
      <c r="O4049" t="s">
        <v>29</v>
      </c>
      <c r="P4049">
        <v>1</v>
      </c>
      <c r="Q4049">
        <v>42</v>
      </c>
      <c r="R4049">
        <v>350</v>
      </c>
      <c r="S4049" t="str">
        <f>IF(Table1[[#This Row],[Average_Cost_for_two]]&lt;500,"Low",IF(Table1[[#This Row],[Average_Cost_for_two]]&lt;=1500,"Medium","High"))</f>
        <v>Low</v>
      </c>
      <c r="T4049">
        <v>3.3</v>
      </c>
      <c r="U4049">
        <v>2011</v>
      </c>
      <c r="V4049">
        <v>8</v>
      </c>
      <c r="W4049">
        <v>17</v>
      </c>
      <c r="X4049">
        <f>IF(OR(Main!$U4049=0,
       Main!$V4049=0,
       Main!$W4049=0),
   "",
   DATE(Main!$U4049,
        Main!$V4049,
        Main!$W4049)
)</f>
        <v>40772</v>
      </c>
      <c r="Y4049">
        <f>Table1[[#This Row],[Average_Cost_for_two]]*VLOOKUP(Table1[[#This Row],[Currency]],currency!$A$2:$B$10,2,FALSE)</f>
        <v>4.2</v>
      </c>
      <c r="Z4049" t="str">
        <f>VLOOKUP(C4049,country!A:B,2,FALSE)</f>
        <v>India</v>
      </c>
      <c r="AA4049">
        <f t="shared" si="63"/>
        <v>3</v>
      </c>
    </row>
    <row r="4050" spans="1:27" ht="15.75" customHeight="1" x14ac:dyDescent="0.25">
      <c r="A4050">
        <v>18216944</v>
      </c>
      <c r="B4050" t="s">
        <v>8718</v>
      </c>
      <c r="C4050">
        <v>1</v>
      </c>
      <c r="D4050" t="s">
        <v>23</v>
      </c>
      <c r="E4050" t="s">
        <v>8719</v>
      </c>
      <c r="F4050" t="s">
        <v>3793</v>
      </c>
      <c r="G4050" t="s">
        <v>3794</v>
      </c>
      <c r="H4050">
        <v>77.196922860000001</v>
      </c>
      <c r="I4050">
        <v>28.535381739999998</v>
      </c>
      <c r="J4050" t="s">
        <v>523</v>
      </c>
      <c r="K4050" t="s">
        <v>28</v>
      </c>
      <c r="L4050" t="s">
        <v>29</v>
      </c>
      <c r="M4050" t="s">
        <v>36</v>
      </c>
      <c r="N4050" t="s">
        <v>29</v>
      </c>
      <c r="O4050" t="s">
        <v>29</v>
      </c>
      <c r="P4050">
        <v>1</v>
      </c>
      <c r="Q4050">
        <v>46</v>
      </c>
      <c r="R4050">
        <v>350</v>
      </c>
      <c r="S4050" t="str">
        <f>IF(Table1[[#This Row],[Average_Cost_for_two]]&lt;500,"Low",IF(Table1[[#This Row],[Average_Cost_for_two]]&lt;=1500,"Medium","High"))</f>
        <v>Low</v>
      </c>
      <c r="T4050">
        <v>3.2</v>
      </c>
      <c r="U4050">
        <v>2010</v>
      </c>
      <c r="V4050">
        <v>7</v>
      </c>
      <c r="W4050">
        <v>10</v>
      </c>
      <c r="X4050">
        <f>IF(OR(Main!$U4050=0,
       Main!$V4050=0,
       Main!$W4050=0),
   "",
   DATE(Main!$U4050,
        Main!$V4050,
        Main!$W4050)
)</f>
        <v>40369</v>
      </c>
      <c r="Y4050">
        <f>Table1[[#This Row],[Average_Cost_for_two]]*VLOOKUP(Table1[[#This Row],[Currency]],currency!$A$2:$B$10,2,FALSE)</f>
        <v>4.2</v>
      </c>
      <c r="Z4050" t="str">
        <f>VLOOKUP(C4050,country!A:B,2,FALSE)</f>
        <v>India</v>
      </c>
      <c r="AA4050">
        <f t="shared" si="63"/>
        <v>3</v>
      </c>
    </row>
    <row r="4051" spans="1:27" ht="15.75" customHeight="1" x14ac:dyDescent="0.25">
      <c r="A4051">
        <v>302264</v>
      </c>
      <c r="B4051" t="s">
        <v>8720</v>
      </c>
      <c r="C4051">
        <v>1</v>
      </c>
      <c r="D4051" t="s">
        <v>23</v>
      </c>
      <c r="E4051" t="s">
        <v>8721</v>
      </c>
      <c r="F4051" t="s">
        <v>2182</v>
      </c>
      <c r="G4051" t="s">
        <v>2183</v>
      </c>
      <c r="H4051">
        <v>77.206293599999995</v>
      </c>
      <c r="I4051">
        <v>28.573110199999999</v>
      </c>
      <c r="J4051" t="s">
        <v>7057</v>
      </c>
      <c r="K4051" t="s">
        <v>28</v>
      </c>
      <c r="L4051" t="s">
        <v>29</v>
      </c>
      <c r="M4051" t="s">
        <v>29</v>
      </c>
      <c r="N4051" t="s">
        <v>29</v>
      </c>
      <c r="O4051" t="s">
        <v>29</v>
      </c>
      <c r="P4051">
        <v>1</v>
      </c>
      <c r="Q4051">
        <v>93</v>
      </c>
      <c r="R4051">
        <v>350</v>
      </c>
      <c r="S4051" t="str">
        <f>IF(Table1[[#This Row],[Average_Cost_for_two]]&lt;500,"Low",IF(Table1[[#This Row],[Average_Cost_for_two]]&lt;=1500,"Medium","High"))</f>
        <v>Low</v>
      </c>
      <c r="T4051">
        <v>3.6</v>
      </c>
      <c r="U4051">
        <v>2010</v>
      </c>
      <c r="V4051">
        <v>7</v>
      </c>
      <c r="W4051">
        <v>2</v>
      </c>
      <c r="X4051">
        <f>IF(OR(Main!$U4051=0,
       Main!$V4051=0,
       Main!$W4051=0),
   "",
   DATE(Main!$U4051,
        Main!$V4051,
        Main!$W4051)
)</f>
        <v>40361</v>
      </c>
      <c r="Y4051">
        <f>Table1[[#This Row],[Average_Cost_for_two]]*VLOOKUP(Table1[[#This Row],[Currency]],currency!$A$2:$B$10,2,FALSE)</f>
        <v>4.2</v>
      </c>
      <c r="Z4051" t="str">
        <f>VLOOKUP(C4051,country!A:B,2,FALSE)</f>
        <v>India</v>
      </c>
      <c r="AA4051">
        <f t="shared" si="63"/>
        <v>3</v>
      </c>
    </row>
    <row r="4052" spans="1:27" ht="15.75" customHeight="1" x14ac:dyDescent="0.25">
      <c r="A4052">
        <v>2300</v>
      </c>
      <c r="B4052" t="s">
        <v>2973</v>
      </c>
      <c r="C4052">
        <v>1</v>
      </c>
      <c r="D4052" t="s">
        <v>23</v>
      </c>
      <c r="E4052" t="s">
        <v>8722</v>
      </c>
      <c r="F4052" t="s">
        <v>2186</v>
      </c>
      <c r="G4052" t="s">
        <v>2187</v>
      </c>
      <c r="H4052">
        <v>77.216555290000002</v>
      </c>
      <c r="I4052">
        <v>28.528447570000001</v>
      </c>
      <c r="J4052" t="s">
        <v>4147</v>
      </c>
      <c r="K4052" t="s">
        <v>28</v>
      </c>
      <c r="L4052" t="s">
        <v>29</v>
      </c>
      <c r="M4052" t="s">
        <v>29</v>
      </c>
      <c r="N4052" t="s">
        <v>29</v>
      </c>
      <c r="O4052" t="s">
        <v>29</v>
      </c>
      <c r="P4052">
        <v>1</v>
      </c>
      <c r="Q4052">
        <v>229</v>
      </c>
      <c r="R4052">
        <v>350</v>
      </c>
      <c r="S4052" t="str">
        <f>IF(Table1[[#This Row],[Average_Cost_for_two]]&lt;500,"Low",IF(Table1[[#This Row],[Average_Cost_for_two]]&lt;=1500,"Medium","High"))</f>
        <v>Low</v>
      </c>
      <c r="T4052">
        <v>3.7</v>
      </c>
      <c r="U4052">
        <v>2010</v>
      </c>
      <c r="V4052">
        <v>7</v>
      </c>
      <c r="W4052">
        <v>11</v>
      </c>
      <c r="X4052">
        <f>IF(OR(Main!$U4052=0,
       Main!$V4052=0,
       Main!$W4052=0),
   "",
   DATE(Main!$U4052,
        Main!$V4052,
        Main!$W4052)
)</f>
        <v>40370</v>
      </c>
      <c r="Y4052">
        <f>Table1[[#This Row],[Average_Cost_for_two]]*VLOOKUP(Table1[[#This Row],[Currency]],currency!$A$2:$B$10,2,FALSE)</f>
        <v>4.2</v>
      </c>
      <c r="Z4052" t="str">
        <f>VLOOKUP(C4052,country!A:B,2,FALSE)</f>
        <v>India</v>
      </c>
      <c r="AA4052">
        <f t="shared" si="63"/>
        <v>3</v>
      </c>
    </row>
    <row r="4053" spans="1:27" ht="15.75" customHeight="1" x14ac:dyDescent="0.25">
      <c r="A4053">
        <v>18268708</v>
      </c>
      <c r="B4053" t="s">
        <v>8723</v>
      </c>
      <c r="C4053">
        <v>1</v>
      </c>
      <c r="D4053" t="s">
        <v>23</v>
      </c>
      <c r="E4053" t="s">
        <v>8724</v>
      </c>
      <c r="F4053" t="s">
        <v>904</v>
      </c>
      <c r="G4053" t="s">
        <v>905</v>
      </c>
      <c r="H4053">
        <v>77.174342600000003</v>
      </c>
      <c r="I4053">
        <v>28.642851799999999</v>
      </c>
      <c r="J4053" t="s">
        <v>1262</v>
      </c>
      <c r="K4053" t="s">
        <v>28</v>
      </c>
      <c r="L4053" t="s">
        <v>29</v>
      </c>
      <c r="M4053" t="s">
        <v>36</v>
      </c>
      <c r="N4053" t="s">
        <v>29</v>
      </c>
      <c r="O4053" t="s">
        <v>29</v>
      </c>
      <c r="P4053">
        <v>1</v>
      </c>
      <c r="Q4053">
        <v>24</v>
      </c>
      <c r="R4053">
        <v>350</v>
      </c>
      <c r="S4053" t="str">
        <f>IF(Table1[[#This Row],[Average_Cost_for_two]]&lt;500,"Low",IF(Table1[[#This Row],[Average_Cost_for_two]]&lt;=1500,"Medium","High"))</f>
        <v>Low</v>
      </c>
      <c r="T4053">
        <v>3.3</v>
      </c>
      <c r="U4053">
        <v>2015</v>
      </c>
      <c r="V4053">
        <v>7</v>
      </c>
      <c r="W4053">
        <v>16</v>
      </c>
      <c r="X4053">
        <f>IF(OR(Main!$U4053=0,
       Main!$V4053=0,
       Main!$W4053=0),
   "",
   DATE(Main!$U4053,
        Main!$V4053,
        Main!$W4053)
)</f>
        <v>42201</v>
      </c>
      <c r="Y4053">
        <f>Table1[[#This Row],[Average_Cost_for_two]]*VLOOKUP(Table1[[#This Row],[Currency]],currency!$A$2:$B$10,2,FALSE)</f>
        <v>4.2</v>
      </c>
      <c r="Z4053" t="str">
        <f>VLOOKUP(C4053,country!A:B,2,FALSE)</f>
        <v>India</v>
      </c>
      <c r="AA4053">
        <f t="shared" si="63"/>
        <v>3</v>
      </c>
    </row>
    <row r="4054" spans="1:27" ht="15.75" customHeight="1" x14ac:dyDescent="0.25">
      <c r="A4054">
        <v>9980</v>
      </c>
      <c r="B4054" t="s">
        <v>8725</v>
      </c>
      <c r="C4054">
        <v>1</v>
      </c>
      <c r="D4054" t="s">
        <v>23</v>
      </c>
      <c r="E4054" t="s">
        <v>8726</v>
      </c>
      <c r="F4054" t="s">
        <v>1973</v>
      </c>
      <c r="G4054" t="s">
        <v>1972</v>
      </c>
      <c r="H4054">
        <v>77.243433999999993</v>
      </c>
      <c r="I4054">
        <v>28.546931399999998</v>
      </c>
      <c r="J4054" t="s">
        <v>8727</v>
      </c>
      <c r="K4054" t="s">
        <v>28</v>
      </c>
      <c r="L4054" t="s">
        <v>29</v>
      </c>
      <c r="M4054" t="s">
        <v>36</v>
      </c>
      <c r="N4054" t="s">
        <v>29</v>
      </c>
      <c r="O4054" t="s">
        <v>29</v>
      </c>
      <c r="P4054">
        <v>1</v>
      </c>
      <c r="Q4054">
        <v>78</v>
      </c>
      <c r="R4054">
        <v>350</v>
      </c>
      <c r="S4054" t="str">
        <f>IF(Table1[[#This Row],[Average_Cost_for_two]]&lt;500,"Low",IF(Table1[[#This Row],[Average_Cost_for_two]]&lt;=1500,"Medium","High"))</f>
        <v>Low</v>
      </c>
      <c r="T4054">
        <v>2.8</v>
      </c>
      <c r="U4054">
        <v>2011</v>
      </c>
      <c r="V4054">
        <v>7</v>
      </c>
      <c r="W4054">
        <v>11</v>
      </c>
      <c r="X4054">
        <f>IF(OR(Main!$U4054=0,
       Main!$V4054=0,
       Main!$W4054=0),
   "",
   DATE(Main!$U4054,
        Main!$V4054,
        Main!$W4054)
)</f>
        <v>40735</v>
      </c>
      <c r="Y4054">
        <f>Table1[[#This Row],[Average_Cost_for_two]]*VLOOKUP(Table1[[#This Row],[Currency]],currency!$A$2:$B$10,2,FALSE)</f>
        <v>4.2</v>
      </c>
      <c r="Z4054" t="str">
        <f>VLOOKUP(C4054,country!A:B,2,FALSE)</f>
        <v>India</v>
      </c>
      <c r="AA4054">
        <f t="shared" si="63"/>
        <v>3</v>
      </c>
    </row>
    <row r="4055" spans="1:27" ht="15.75" customHeight="1" x14ac:dyDescent="0.25">
      <c r="A4055">
        <v>673</v>
      </c>
      <c r="B4055" t="s">
        <v>8728</v>
      </c>
      <c r="C4055">
        <v>1</v>
      </c>
      <c r="D4055" t="s">
        <v>23</v>
      </c>
      <c r="E4055" t="s">
        <v>8729</v>
      </c>
      <c r="F4055" t="s">
        <v>159</v>
      </c>
      <c r="G4055" t="s">
        <v>160</v>
      </c>
      <c r="H4055">
        <v>77.203922700000007</v>
      </c>
      <c r="I4055">
        <v>28.5522405</v>
      </c>
      <c r="J4055" t="s">
        <v>5913</v>
      </c>
      <c r="K4055" t="s">
        <v>28</v>
      </c>
      <c r="L4055" t="s">
        <v>29</v>
      </c>
      <c r="M4055" t="s">
        <v>29</v>
      </c>
      <c r="N4055" t="s">
        <v>29</v>
      </c>
      <c r="O4055" t="s">
        <v>29</v>
      </c>
      <c r="P4055">
        <v>1</v>
      </c>
      <c r="Q4055">
        <v>220</v>
      </c>
      <c r="R4055">
        <v>350</v>
      </c>
      <c r="S4055" t="str">
        <f>IF(Table1[[#This Row],[Average_Cost_for_two]]&lt;500,"Low",IF(Table1[[#This Row],[Average_Cost_for_two]]&lt;=1500,"Medium","High"))</f>
        <v>Low</v>
      </c>
      <c r="T4055">
        <v>2.6</v>
      </c>
      <c r="U4055">
        <v>2018</v>
      </c>
      <c r="V4055">
        <v>7</v>
      </c>
      <c r="W4055">
        <v>14</v>
      </c>
      <c r="X4055">
        <f>IF(OR(Main!$U4055=0,
       Main!$V4055=0,
       Main!$W4055=0),
   "",
   DATE(Main!$U4055,
        Main!$V4055,
        Main!$W4055)
)</f>
        <v>43295</v>
      </c>
      <c r="Y4055">
        <f>Table1[[#This Row],[Average_Cost_for_two]]*VLOOKUP(Table1[[#This Row],[Currency]],currency!$A$2:$B$10,2,FALSE)</f>
        <v>4.2</v>
      </c>
      <c r="Z4055" t="str">
        <f>VLOOKUP(C4055,country!A:B,2,FALSE)</f>
        <v>India</v>
      </c>
      <c r="AA4055">
        <f t="shared" si="63"/>
        <v>3</v>
      </c>
    </row>
    <row r="4056" spans="1:27" ht="15.75" customHeight="1" x14ac:dyDescent="0.25">
      <c r="A4056">
        <v>307332</v>
      </c>
      <c r="B4056" t="s">
        <v>8661</v>
      </c>
      <c r="C4056">
        <v>1</v>
      </c>
      <c r="D4056" t="s">
        <v>23</v>
      </c>
      <c r="E4056" t="s">
        <v>8730</v>
      </c>
      <c r="F4056" t="s">
        <v>253</v>
      </c>
      <c r="G4056" t="s">
        <v>254</v>
      </c>
      <c r="H4056">
        <v>77.190526700000007</v>
      </c>
      <c r="I4056">
        <v>28.6435122</v>
      </c>
      <c r="J4056" t="s">
        <v>682</v>
      </c>
      <c r="K4056" t="s">
        <v>28</v>
      </c>
      <c r="L4056" t="s">
        <v>29</v>
      </c>
      <c r="M4056" t="s">
        <v>36</v>
      </c>
      <c r="N4056" t="s">
        <v>29</v>
      </c>
      <c r="O4056" t="s">
        <v>29</v>
      </c>
      <c r="P4056">
        <v>1</v>
      </c>
      <c r="Q4056">
        <v>214</v>
      </c>
      <c r="R4056">
        <v>350</v>
      </c>
      <c r="S4056" t="str">
        <f>IF(Table1[[#This Row],[Average_Cost_for_two]]&lt;500,"Low",IF(Table1[[#This Row],[Average_Cost_for_two]]&lt;=1500,"Medium","High"))</f>
        <v>Low</v>
      </c>
      <c r="T4056">
        <v>3.5</v>
      </c>
      <c r="U4056">
        <v>2013</v>
      </c>
      <c r="V4056">
        <v>7</v>
      </c>
      <c r="W4056">
        <v>10</v>
      </c>
      <c r="X4056">
        <f>IF(OR(Main!$U4056=0,
       Main!$V4056=0,
       Main!$W4056=0),
   "",
   DATE(Main!$U4056,
        Main!$V4056,
        Main!$W4056)
)</f>
        <v>41465</v>
      </c>
      <c r="Y4056">
        <f>Table1[[#This Row],[Average_Cost_for_two]]*VLOOKUP(Table1[[#This Row],[Currency]],currency!$A$2:$B$10,2,FALSE)</f>
        <v>4.2</v>
      </c>
      <c r="Z4056" t="str">
        <f>VLOOKUP(C4056,country!A:B,2,FALSE)</f>
        <v>India</v>
      </c>
      <c r="AA4056">
        <f t="shared" si="63"/>
        <v>3</v>
      </c>
    </row>
    <row r="4057" spans="1:27" ht="15.75" customHeight="1" x14ac:dyDescent="0.25">
      <c r="A4057">
        <v>18353692</v>
      </c>
      <c r="B4057" t="s">
        <v>8731</v>
      </c>
      <c r="C4057">
        <v>1</v>
      </c>
      <c r="D4057" t="s">
        <v>23</v>
      </c>
      <c r="E4057" t="s">
        <v>8732</v>
      </c>
      <c r="F4057" t="s">
        <v>1743</v>
      </c>
      <c r="G4057" t="s">
        <v>1742</v>
      </c>
      <c r="H4057">
        <v>77.212286599999999</v>
      </c>
      <c r="I4057">
        <v>28.536996299999998</v>
      </c>
      <c r="J4057" t="s">
        <v>1085</v>
      </c>
      <c r="K4057" t="s">
        <v>28</v>
      </c>
      <c r="L4057" t="s">
        <v>29</v>
      </c>
      <c r="M4057" t="s">
        <v>36</v>
      </c>
      <c r="N4057" t="s">
        <v>29</v>
      </c>
      <c r="O4057" t="s">
        <v>29</v>
      </c>
      <c r="P4057">
        <v>1</v>
      </c>
      <c r="Q4057">
        <v>37</v>
      </c>
      <c r="R4057">
        <v>350</v>
      </c>
      <c r="S4057" t="str">
        <f>IF(Table1[[#This Row],[Average_Cost_for_two]]&lt;500,"Low",IF(Table1[[#This Row],[Average_Cost_for_two]]&lt;=1500,"Medium","High"))</f>
        <v>Low</v>
      </c>
      <c r="T4057">
        <v>3.3</v>
      </c>
      <c r="U4057">
        <v>2010</v>
      </c>
      <c r="V4057">
        <v>7</v>
      </c>
      <c r="W4057">
        <v>12</v>
      </c>
      <c r="X4057">
        <f>IF(OR(Main!$U4057=0,
       Main!$V4057=0,
       Main!$W4057=0),
   "",
   DATE(Main!$U4057,
        Main!$V4057,
        Main!$W4057)
)</f>
        <v>40371</v>
      </c>
      <c r="Y4057">
        <f>Table1[[#This Row],[Average_Cost_for_two]]*VLOOKUP(Table1[[#This Row],[Currency]],currency!$A$2:$B$10,2,FALSE)</f>
        <v>4.2</v>
      </c>
      <c r="Z4057" t="str">
        <f>VLOOKUP(C4057,country!A:B,2,FALSE)</f>
        <v>India</v>
      </c>
      <c r="AA4057">
        <f t="shared" si="63"/>
        <v>3</v>
      </c>
    </row>
    <row r="4058" spans="1:27" ht="15.75" customHeight="1" x14ac:dyDescent="0.25">
      <c r="A4058">
        <v>306492</v>
      </c>
      <c r="B4058" t="s">
        <v>8733</v>
      </c>
      <c r="C4058">
        <v>1</v>
      </c>
      <c r="D4058" t="s">
        <v>23</v>
      </c>
      <c r="E4058" t="s">
        <v>8734</v>
      </c>
      <c r="F4058" t="s">
        <v>229</v>
      </c>
      <c r="G4058" t="s">
        <v>230</v>
      </c>
      <c r="H4058">
        <v>77.2918406</v>
      </c>
      <c r="I4058">
        <v>28.6397613</v>
      </c>
      <c r="J4058" t="s">
        <v>567</v>
      </c>
      <c r="K4058" t="s">
        <v>28</v>
      </c>
      <c r="L4058" t="s">
        <v>29</v>
      </c>
      <c r="M4058" t="s">
        <v>29</v>
      </c>
      <c r="N4058" t="s">
        <v>29</v>
      </c>
      <c r="O4058" t="s">
        <v>29</v>
      </c>
      <c r="P4058">
        <v>1</v>
      </c>
      <c r="Q4058">
        <v>7</v>
      </c>
      <c r="R4058">
        <v>350</v>
      </c>
      <c r="S4058" t="str">
        <f>IF(Table1[[#This Row],[Average_Cost_for_two]]&lt;500,"Low",IF(Table1[[#This Row],[Average_Cost_for_two]]&lt;=1500,"Medium","High"))</f>
        <v>Low</v>
      </c>
      <c r="T4058">
        <v>3.1</v>
      </c>
      <c r="U4058">
        <v>2013</v>
      </c>
      <c r="V4058">
        <v>7</v>
      </c>
      <c r="W4058">
        <v>11</v>
      </c>
      <c r="X4058">
        <f>IF(OR(Main!$U4058=0,
       Main!$V4058=0,
       Main!$W4058=0),
   "",
   DATE(Main!$U4058,
        Main!$V4058,
        Main!$W4058)
)</f>
        <v>41466</v>
      </c>
      <c r="Y4058">
        <f>Table1[[#This Row],[Average_Cost_for_two]]*VLOOKUP(Table1[[#This Row],[Currency]],currency!$A$2:$B$10,2,FALSE)</f>
        <v>4.2</v>
      </c>
      <c r="Z4058" t="str">
        <f>VLOOKUP(C4058,country!A:B,2,FALSE)</f>
        <v>India</v>
      </c>
      <c r="AA4058">
        <f t="shared" si="63"/>
        <v>3</v>
      </c>
    </row>
    <row r="4059" spans="1:27" ht="15.75" customHeight="1" x14ac:dyDescent="0.25">
      <c r="A4059">
        <v>18289261</v>
      </c>
      <c r="B4059" t="s">
        <v>8735</v>
      </c>
      <c r="C4059">
        <v>1</v>
      </c>
      <c r="D4059" t="s">
        <v>23</v>
      </c>
      <c r="E4059" t="s">
        <v>64</v>
      </c>
      <c r="F4059" t="s">
        <v>63</v>
      </c>
      <c r="G4059" t="s">
        <v>64</v>
      </c>
      <c r="H4059">
        <v>77.179115699999997</v>
      </c>
      <c r="I4059">
        <v>28.562942100000001</v>
      </c>
      <c r="J4059" t="s">
        <v>8736</v>
      </c>
      <c r="K4059" t="s">
        <v>28</v>
      </c>
      <c r="L4059" t="s">
        <v>29</v>
      </c>
      <c r="M4059" t="s">
        <v>29</v>
      </c>
      <c r="N4059" t="s">
        <v>29</v>
      </c>
      <c r="O4059" t="s">
        <v>29</v>
      </c>
      <c r="P4059">
        <v>1</v>
      </c>
      <c r="Q4059">
        <v>1</v>
      </c>
      <c r="R4059">
        <v>350</v>
      </c>
      <c r="S4059" t="str">
        <f>IF(Table1[[#This Row],[Average_Cost_for_two]]&lt;500,"Low",IF(Table1[[#This Row],[Average_Cost_for_two]]&lt;=1500,"Medium","High"))</f>
        <v>Low</v>
      </c>
      <c r="T4059">
        <v>1</v>
      </c>
      <c r="U4059">
        <v>2010</v>
      </c>
      <c r="V4059">
        <v>7</v>
      </c>
      <c r="W4059">
        <v>9</v>
      </c>
      <c r="X4059">
        <f>IF(OR(Main!$U4059=0,
       Main!$V4059=0,
       Main!$W4059=0),
   "",
   DATE(Main!$U4059,
        Main!$V4059,
        Main!$W4059)
)</f>
        <v>40368</v>
      </c>
      <c r="Y4059">
        <f>Table1[[#This Row],[Average_Cost_for_two]]*VLOOKUP(Table1[[#This Row],[Currency]],currency!$A$2:$B$10,2,FALSE)</f>
        <v>4.2</v>
      </c>
      <c r="Z4059" t="str">
        <f>VLOOKUP(C4059,country!A:B,2,FALSE)</f>
        <v>India</v>
      </c>
      <c r="AA4059">
        <f t="shared" si="63"/>
        <v>3</v>
      </c>
    </row>
    <row r="4060" spans="1:27" ht="15.75" customHeight="1" x14ac:dyDescent="0.25">
      <c r="A4060">
        <v>312027</v>
      </c>
      <c r="B4060" t="s">
        <v>8737</v>
      </c>
      <c r="C4060">
        <v>1</v>
      </c>
      <c r="D4060" t="s">
        <v>23</v>
      </c>
      <c r="E4060" t="s">
        <v>8738</v>
      </c>
      <c r="F4060" t="s">
        <v>713</v>
      </c>
      <c r="G4060" t="s">
        <v>714</v>
      </c>
      <c r="H4060">
        <v>77.112405499999994</v>
      </c>
      <c r="I4060">
        <v>28.649961300000001</v>
      </c>
      <c r="J4060" t="s">
        <v>523</v>
      </c>
      <c r="K4060" t="s">
        <v>28</v>
      </c>
      <c r="L4060" t="s">
        <v>29</v>
      </c>
      <c r="M4060" t="s">
        <v>29</v>
      </c>
      <c r="N4060" t="s">
        <v>29</v>
      </c>
      <c r="O4060" t="s">
        <v>29</v>
      </c>
      <c r="P4060">
        <v>1</v>
      </c>
      <c r="Q4060">
        <v>1</v>
      </c>
      <c r="R4060">
        <v>350</v>
      </c>
      <c r="S4060" t="str">
        <f>IF(Table1[[#This Row],[Average_Cost_for_two]]&lt;500,"Low",IF(Table1[[#This Row],[Average_Cost_for_two]]&lt;=1500,"Medium","High"))</f>
        <v>Low</v>
      </c>
      <c r="T4060">
        <v>1</v>
      </c>
      <c r="U4060">
        <v>2018</v>
      </c>
      <c r="V4060">
        <v>7</v>
      </c>
      <c r="W4060">
        <v>9</v>
      </c>
      <c r="X4060">
        <f>IF(OR(Main!$U4060=0,
       Main!$V4060=0,
       Main!$W4060=0),
   "",
   DATE(Main!$U4060,
        Main!$V4060,
        Main!$W4060)
)</f>
        <v>43290</v>
      </c>
      <c r="Y4060">
        <f>Table1[[#This Row],[Average_Cost_for_two]]*VLOOKUP(Table1[[#This Row],[Currency]],currency!$A$2:$B$10,2,FALSE)</f>
        <v>4.2</v>
      </c>
      <c r="Z4060" t="str">
        <f>VLOOKUP(C4060,country!A:B,2,FALSE)</f>
        <v>India</v>
      </c>
      <c r="AA4060">
        <f t="shared" si="63"/>
        <v>3</v>
      </c>
    </row>
    <row r="4061" spans="1:27" ht="15.75" customHeight="1" x14ac:dyDescent="0.25">
      <c r="A4061">
        <v>310254</v>
      </c>
      <c r="B4061" t="s">
        <v>1078</v>
      </c>
      <c r="C4061">
        <v>1</v>
      </c>
      <c r="D4061" t="s">
        <v>23</v>
      </c>
      <c r="E4061" t="s">
        <v>8739</v>
      </c>
      <c r="F4061" t="s">
        <v>1206</v>
      </c>
      <c r="G4061" t="s">
        <v>1207</v>
      </c>
      <c r="H4061">
        <v>77.104020599999998</v>
      </c>
      <c r="I4061">
        <v>28.6437138</v>
      </c>
      <c r="J4061" t="s">
        <v>1080</v>
      </c>
      <c r="K4061" t="s">
        <v>28</v>
      </c>
      <c r="L4061" t="s">
        <v>29</v>
      </c>
      <c r="M4061" t="s">
        <v>29</v>
      </c>
      <c r="N4061" t="s">
        <v>29</v>
      </c>
      <c r="O4061" t="s">
        <v>29</v>
      </c>
      <c r="P4061">
        <v>1</v>
      </c>
      <c r="Q4061">
        <v>6</v>
      </c>
      <c r="R4061">
        <v>350</v>
      </c>
      <c r="S4061" t="str">
        <f>IF(Table1[[#This Row],[Average_Cost_for_two]]&lt;500,"Low",IF(Table1[[#This Row],[Average_Cost_for_two]]&lt;=1500,"Medium","High"))</f>
        <v>Low</v>
      </c>
      <c r="T4061">
        <v>3</v>
      </c>
      <c r="U4061">
        <v>2013</v>
      </c>
      <c r="V4061">
        <v>7</v>
      </c>
      <c r="W4061">
        <v>10</v>
      </c>
      <c r="X4061">
        <f>IF(OR(Main!$U4061=0,
       Main!$V4061=0,
       Main!$W4061=0),
   "",
   DATE(Main!$U4061,
        Main!$V4061,
        Main!$W4061)
)</f>
        <v>41465</v>
      </c>
      <c r="Y4061">
        <f>Table1[[#This Row],[Average_Cost_for_two]]*VLOOKUP(Table1[[#This Row],[Currency]],currency!$A$2:$B$10,2,FALSE)</f>
        <v>4.2</v>
      </c>
      <c r="Z4061" t="str">
        <f>VLOOKUP(C4061,country!A:B,2,FALSE)</f>
        <v>India</v>
      </c>
      <c r="AA4061">
        <f t="shared" si="63"/>
        <v>3</v>
      </c>
    </row>
    <row r="4062" spans="1:27" ht="15.75" customHeight="1" x14ac:dyDescent="0.25">
      <c r="A4062">
        <v>18285699</v>
      </c>
      <c r="B4062" t="s">
        <v>1049</v>
      </c>
      <c r="C4062">
        <v>1</v>
      </c>
      <c r="D4062" t="s">
        <v>23</v>
      </c>
      <c r="E4062" t="s">
        <v>2171</v>
      </c>
      <c r="F4062" t="s">
        <v>2170</v>
      </c>
      <c r="G4062" t="s">
        <v>2171</v>
      </c>
      <c r="H4062">
        <v>77.286783900000003</v>
      </c>
      <c r="I4062">
        <v>28.636911000000001</v>
      </c>
      <c r="J4062" t="s">
        <v>958</v>
      </c>
      <c r="K4062" t="s">
        <v>28</v>
      </c>
      <c r="L4062" t="s">
        <v>29</v>
      </c>
      <c r="M4062" t="s">
        <v>29</v>
      </c>
      <c r="N4062" t="s">
        <v>29</v>
      </c>
      <c r="O4062" t="s">
        <v>29</v>
      </c>
      <c r="P4062">
        <v>1</v>
      </c>
      <c r="Q4062">
        <v>54</v>
      </c>
      <c r="R4062">
        <v>350</v>
      </c>
      <c r="S4062" t="str">
        <f>IF(Table1[[#This Row],[Average_Cost_for_two]]&lt;500,"Low",IF(Table1[[#This Row],[Average_Cost_for_two]]&lt;=1500,"Medium","High"))</f>
        <v>Low</v>
      </c>
      <c r="T4062">
        <v>3.5</v>
      </c>
      <c r="U4062">
        <v>2010</v>
      </c>
      <c r="V4062">
        <v>7</v>
      </c>
      <c r="W4062">
        <v>1</v>
      </c>
      <c r="X4062">
        <f>IF(OR(Main!$U4062=0,
       Main!$V4062=0,
       Main!$W4062=0),
   "",
   DATE(Main!$U4062,
        Main!$V4062,
        Main!$W4062)
)</f>
        <v>40360</v>
      </c>
      <c r="Y4062">
        <f>Table1[[#This Row],[Average_Cost_for_two]]*VLOOKUP(Table1[[#This Row],[Currency]],currency!$A$2:$B$10,2,FALSE)</f>
        <v>4.2</v>
      </c>
      <c r="Z4062" t="str">
        <f>VLOOKUP(C4062,country!A:B,2,FALSE)</f>
        <v>India</v>
      </c>
      <c r="AA4062">
        <f t="shared" si="63"/>
        <v>3</v>
      </c>
    </row>
    <row r="4063" spans="1:27" ht="15.75" customHeight="1" x14ac:dyDescent="0.25">
      <c r="A4063">
        <v>1509</v>
      </c>
      <c r="B4063" t="s">
        <v>8673</v>
      </c>
      <c r="C4063">
        <v>1</v>
      </c>
      <c r="D4063" t="s">
        <v>23</v>
      </c>
      <c r="E4063" t="s">
        <v>8740</v>
      </c>
      <c r="F4063" t="s">
        <v>1833</v>
      </c>
      <c r="G4063" t="s">
        <v>1832</v>
      </c>
      <c r="H4063">
        <v>77.153818900000005</v>
      </c>
      <c r="I4063">
        <v>28.5312664</v>
      </c>
      <c r="J4063" t="s">
        <v>4496</v>
      </c>
      <c r="K4063" t="s">
        <v>28</v>
      </c>
      <c r="L4063" t="s">
        <v>29</v>
      </c>
      <c r="M4063" t="s">
        <v>36</v>
      </c>
      <c r="N4063" t="s">
        <v>29</v>
      </c>
      <c r="O4063" t="s">
        <v>29</v>
      </c>
      <c r="P4063">
        <v>1</v>
      </c>
      <c r="Q4063">
        <v>248</v>
      </c>
      <c r="R4063">
        <v>350</v>
      </c>
      <c r="S4063" t="str">
        <f>IF(Table1[[#This Row],[Average_Cost_for_two]]&lt;500,"Low",IF(Table1[[#This Row],[Average_Cost_for_two]]&lt;=1500,"Medium","High"))</f>
        <v>Low</v>
      </c>
      <c r="T4063">
        <v>3.7</v>
      </c>
      <c r="U4063">
        <v>2011</v>
      </c>
      <c r="V4063">
        <v>7</v>
      </c>
      <c r="W4063">
        <v>14</v>
      </c>
      <c r="X4063">
        <f>IF(OR(Main!$U4063=0,
       Main!$V4063=0,
       Main!$W4063=0),
   "",
   DATE(Main!$U4063,
        Main!$V4063,
        Main!$W4063)
)</f>
        <v>40738</v>
      </c>
      <c r="Y4063">
        <f>Table1[[#This Row],[Average_Cost_for_two]]*VLOOKUP(Table1[[#This Row],[Currency]],currency!$A$2:$B$10,2,FALSE)</f>
        <v>4.2</v>
      </c>
      <c r="Z4063" t="str">
        <f>VLOOKUP(C4063,country!A:B,2,FALSE)</f>
        <v>India</v>
      </c>
      <c r="AA4063">
        <f t="shared" si="63"/>
        <v>3</v>
      </c>
    </row>
    <row r="4064" spans="1:27" ht="15.75" customHeight="1" x14ac:dyDescent="0.25">
      <c r="A4064">
        <v>18419896</v>
      </c>
      <c r="B4064" t="s">
        <v>8741</v>
      </c>
      <c r="C4064">
        <v>1</v>
      </c>
      <c r="D4064" t="s">
        <v>23</v>
      </c>
      <c r="E4064" t="s">
        <v>8742</v>
      </c>
      <c r="F4064" t="s">
        <v>214</v>
      </c>
      <c r="G4064" t="s">
        <v>215</v>
      </c>
      <c r="H4064">
        <v>77.314705000000004</v>
      </c>
      <c r="I4064">
        <v>28.668496000000001</v>
      </c>
      <c r="J4064" t="s">
        <v>1033</v>
      </c>
      <c r="K4064" t="s">
        <v>28</v>
      </c>
      <c r="L4064" t="s">
        <v>29</v>
      </c>
      <c r="M4064" t="s">
        <v>36</v>
      </c>
      <c r="N4064" t="s">
        <v>29</v>
      </c>
      <c r="O4064" t="s">
        <v>29</v>
      </c>
      <c r="P4064">
        <v>1</v>
      </c>
      <c r="Q4064">
        <v>7</v>
      </c>
      <c r="R4064">
        <v>350</v>
      </c>
      <c r="S4064" t="str">
        <f>IF(Table1[[#This Row],[Average_Cost_for_two]]&lt;500,"Low",IF(Table1[[#This Row],[Average_Cost_for_two]]&lt;=1500,"Medium","High"))</f>
        <v>Low</v>
      </c>
      <c r="T4064">
        <v>3.1</v>
      </c>
      <c r="U4064">
        <v>2018</v>
      </c>
      <c r="V4064">
        <v>7</v>
      </c>
      <c r="W4064">
        <v>21</v>
      </c>
      <c r="X4064">
        <f>IF(OR(Main!$U4064=0,
       Main!$V4064=0,
       Main!$W4064=0),
   "",
   DATE(Main!$U4064,
        Main!$V4064,
        Main!$W4064)
)</f>
        <v>43302</v>
      </c>
      <c r="Y4064">
        <f>Table1[[#This Row],[Average_Cost_for_two]]*VLOOKUP(Table1[[#This Row],[Currency]],currency!$A$2:$B$10,2,FALSE)</f>
        <v>4.2</v>
      </c>
      <c r="Z4064" t="str">
        <f>VLOOKUP(C4064,country!A:B,2,FALSE)</f>
        <v>India</v>
      </c>
      <c r="AA4064">
        <f t="shared" si="63"/>
        <v>3</v>
      </c>
    </row>
    <row r="4065" spans="1:27" ht="15.75" customHeight="1" x14ac:dyDescent="0.25">
      <c r="A4065">
        <v>303093</v>
      </c>
      <c r="B4065" t="s">
        <v>8743</v>
      </c>
      <c r="C4065">
        <v>1</v>
      </c>
      <c r="D4065" t="s">
        <v>23</v>
      </c>
      <c r="E4065" t="s">
        <v>8744</v>
      </c>
      <c r="F4065" t="s">
        <v>323</v>
      </c>
      <c r="G4065" t="s">
        <v>324</v>
      </c>
      <c r="H4065">
        <v>77.172825700000004</v>
      </c>
      <c r="I4065">
        <v>28.692512799999999</v>
      </c>
      <c r="J4065" t="s">
        <v>8552</v>
      </c>
      <c r="K4065" t="s">
        <v>28</v>
      </c>
      <c r="L4065" t="s">
        <v>29</v>
      </c>
      <c r="M4065" t="s">
        <v>36</v>
      </c>
      <c r="N4065" t="s">
        <v>29</v>
      </c>
      <c r="O4065" t="s">
        <v>29</v>
      </c>
      <c r="P4065">
        <v>1</v>
      </c>
      <c r="Q4065">
        <v>199</v>
      </c>
      <c r="R4065">
        <v>350</v>
      </c>
      <c r="S4065" t="str">
        <f>IF(Table1[[#This Row],[Average_Cost_for_two]]&lt;500,"Low",IF(Table1[[#This Row],[Average_Cost_for_two]]&lt;=1500,"Medium","High"))</f>
        <v>Low</v>
      </c>
      <c r="T4065">
        <v>3.7</v>
      </c>
      <c r="U4065">
        <v>2013</v>
      </c>
      <c r="V4065">
        <v>6</v>
      </c>
      <c r="W4065">
        <v>5</v>
      </c>
      <c r="X4065">
        <f>IF(OR(Main!$U4065=0,
       Main!$V4065=0,
       Main!$W4065=0),
   "",
   DATE(Main!$U4065,
        Main!$V4065,
        Main!$W4065)
)</f>
        <v>41430</v>
      </c>
      <c r="Y4065">
        <f>Table1[[#This Row],[Average_Cost_for_two]]*VLOOKUP(Table1[[#This Row],[Currency]],currency!$A$2:$B$10,2,FALSE)</f>
        <v>4.2</v>
      </c>
      <c r="Z4065" t="str">
        <f>VLOOKUP(C4065,country!A:B,2,FALSE)</f>
        <v>India</v>
      </c>
      <c r="AA4065">
        <f t="shared" si="63"/>
        <v>2</v>
      </c>
    </row>
    <row r="4066" spans="1:27" ht="15.75" customHeight="1" x14ac:dyDescent="0.25">
      <c r="A4066">
        <v>5436</v>
      </c>
      <c r="B4066" t="s">
        <v>7996</v>
      </c>
      <c r="C4066">
        <v>1</v>
      </c>
      <c r="D4066" t="s">
        <v>23</v>
      </c>
      <c r="E4066" t="s">
        <v>8745</v>
      </c>
      <c r="F4066" t="s">
        <v>435</v>
      </c>
      <c r="G4066" t="s">
        <v>436</v>
      </c>
      <c r="H4066">
        <v>77.212761900000004</v>
      </c>
      <c r="I4066">
        <v>28.695063699999999</v>
      </c>
      <c r="J4066" t="s">
        <v>682</v>
      </c>
      <c r="K4066" t="s">
        <v>28</v>
      </c>
      <c r="L4066" t="s">
        <v>29</v>
      </c>
      <c r="M4066" t="s">
        <v>36</v>
      </c>
      <c r="N4066" t="s">
        <v>29</v>
      </c>
      <c r="O4066" t="s">
        <v>29</v>
      </c>
      <c r="P4066">
        <v>1</v>
      </c>
      <c r="Q4066">
        <v>26</v>
      </c>
      <c r="R4066">
        <v>350</v>
      </c>
      <c r="S4066" t="str">
        <f>IF(Table1[[#This Row],[Average_Cost_for_two]]&lt;500,"Low",IF(Table1[[#This Row],[Average_Cost_for_two]]&lt;=1500,"Medium","High"))</f>
        <v>Low</v>
      </c>
      <c r="T4066">
        <v>2.6</v>
      </c>
      <c r="U4066">
        <v>2017</v>
      </c>
      <c r="V4066">
        <v>6</v>
      </c>
      <c r="W4066">
        <v>9</v>
      </c>
      <c r="X4066">
        <f>IF(OR(Main!$U4066=0,
       Main!$V4066=0,
       Main!$W4066=0),
   "",
   DATE(Main!$U4066,
        Main!$V4066,
        Main!$W4066)
)</f>
        <v>42895</v>
      </c>
      <c r="Y4066">
        <f>Table1[[#This Row],[Average_Cost_for_two]]*VLOOKUP(Table1[[#This Row],[Currency]],currency!$A$2:$B$10,2,FALSE)</f>
        <v>4.2</v>
      </c>
      <c r="Z4066" t="str">
        <f>VLOOKUP(C4066,country!A:B,2,FALSE)</f>
        <v>India</v>
      </c>
      <c r="AA4066">
        <f t="shared" si="63"/>
        <v>2</v>
      </c>
    </row>
    <row r="4067" spans="1:27" ht="15.75" customHeight="1" x14ac:dyDescent="0.25">
      <c r="A4067">
        <v>7789</v>
      </c>
      <c r="B4067" t="s">
        <v>8746</v>
      </c>
      <c r="C4067">
        <v>1</v>
      </c>
      <c r="D4067" t="s">
        <v>23</v>
      </c>
      <c r="E4067" t="s">
        <v>2183</v>
      </c>
      <c r="F4067" t="s">
        <v>2182</v>
      </c>
      <c r="G4067" t="s">
        <v>2183</v>
      </c>
      <c r="H4067">
        <v>77.207031999999998</v>
      </c>
      <c r="I4067">
        <v>28.573381000000001</v>
      </c>
      <c r="J4067" t="s">
        <v>556</v>
      </c>
      <c r="K4067" t="s">
        <v>28</v>
      </c>
      <c r="L4067" t="s">
        <v>29</v>
      </c>
      <c r="M4067" t="s">
        <v>29</v>
      </c>
      <c r="N4067" t="s">
        <v>29</v>
      </c>
      <c r="O4067" t="s">
        <v>29</v>
      </c>
      <c r="P4067">
        <v>1</v>
      </c>
      <c r="Q4067">
        <v>36</v>
      </c>
      <c r="R4067">
        <v>350</v>
      </c>
      <c r="S4067" t="str">
        <f>IF(Table1[[#This Row],[Average_Cost_for_two]]&lt;500,"Low",IF(Table1[[#This Row],[Average_Cost_for_two]]&lt;=1500,"Medium","High"))</f>
        <v>Low</v>
      </c>
      <c r="T4067">
        <v>3</v>
      </c>
      <c r="U4067">
        <v>2018</v>
      </c>
      <c r="V4067">
        <v>6</v>
      </c>
      <c r="W4067">
        <v>23</v>
      </c>
      <c r="X4067">
        <f>IF(OR(Main!$U4067=0,
       Main!$V4067=0,
       Main!$W4067=0),
   "",
   DATE(Main!$U4067,
        Main!$V4067,
        Main!$W4067)
)</f>
        <v>43274</v>
      </c>
      <c r="Y4067">
        <f>Table1[[#This Row],[Average_Cost_for_two]]*VLOOKUP(Table1[[#This Row],[Currency]],currency!$A$2:$B$10,2,FALSE)</f>
        <v>4.2</v>
      </c>
      <c r="Z4067" t="str">
        <f>VLOOKUP(C4067,country!A:B,2,FALSE)</f>
        <v>India</v>
      </c>
      <c r="AA4067">
        <f t="shared" si="63"/>
        <v>2</v>
      </c>
    </row>
    <row r="4068" spans="1:27" ht="15.75" customHeight="1" x14ac:dyDescent="0.25">
      <c r="A4068">
        <v>310887</v>
      </c>
      <c r="B4068" t="s">
        <v>8747</v>
      </c>
      <c r="C4068">
        <v>1</v>
      </c>
      <c r="D4068" t="s">
        <v>23</v>
      </c>
      <c r="E4068" t="s">
        <v>8075</v>
      </c>
      <c r="F4068" t="s">
        <v>2586</v>
      </c>
      <c r="G4068" t="s">
        <v>2587</v>
      </c>
      <c r="H4068">
        <v>77.155904509999999</v>
      </c>
      <c r="I4068">
        <v>28.54268656</v>
      </c>
      <c r="J4068" t="s">
        <v>1159</v>
      </c>
      <c r="K4068" t="s">
        <v>28</v>
      </c>
      <c r="L4068" t="s">
        <v>29</v>
      </c>
      <c r="M4068" t="s">
        <v>36</v>
      </c>
      <c r="N4068" t="s">
        <v>29</v>
      </c>
      <c r="O4068" t="s">
        <v>29</v>
      </c>
      <c r="P4068">
        <v>1</v>
      </c>
      <c r="Q4068">
        <v>98</v>
      </c>
      <c r="R4068">
        <v>350</v>
      </c>
      <c r="S4068" t="str">
        <f>IF(Table1[[#This Row],[Average_Cost_for_two]]&lt;500,"Low",IF(Table1[[#This Row],[Average_Cost_for_two]]&lt;=1500,"Medium","High"))</f>
        <v>Low</v>
      </c>
      <c r="T4068">
        <v>3.9</v>
      </c>
      <c r="U4068">
        <v>2014</v>
      </c>
      <c r="V4068">
        <v>6</v>
      </c>
      <c r="W4068">
        <v>3</v>
      </c>
      <c r="X4068">
        <f>IF(OR(Main!$U4068=0,
       Main!$V4068=0,
       Main!$W4068=0),
   "",
   DATE(Main!$U4068,
        Main!$V4068,
        Main!$W4068)
)</f>
        <v>41793</v>
      </c>
      <c r="Y4068">
        <f>Table1[[#This Row],[Average_Cost_for_two]]*VLOOKUP(Table1[[#This Row],[Currency]],currency!$A$2:$B$10,2,FALSE)</f>
        <v>4.2</v>
      </c>
      <c r="Z4068" t="str">
        <f>VLOOKUP(C4068,country!A:B,2,FALSE)</f>
        <v>India</v>
      </c>
      <c r="AA4068">
        <f t="shared" si="63"/>
        <v>2</v>
      </c>
    </row>
    <row r="4069" spans="1:27" ht="15.75" customHeight="1" x14ac:dyDescent="0.25">
      <c r="A4069">
        <v>18034042</v>
      </c>
      <c r="B4069" t="s">
        <v>8661</v>
      </c>
      <c r="C4069">
        <v>1</v>
      </c>
      <c r="D4069" t="s">
        <v>23</v>
      </c>
      <c r="E4069" t="s">
        <v>8748</v>
      </c>
      <c r="F4069" t="s">
        <v>904</v>
      </c>
      <c r="G4069" t="s">
        <v>905</v>
      </c>
      <c r="H4069">
        <v>77.173199800000006</v>
      </c>
      <c r="I4069">
        <v>28.646304600000001</v>
      </c>
      <c r="J4069" t="s">
        <v>682</v>
      </c>
      <c r="K4069" t="s">
        <v>28</v>
      </c>
      <c r="L4069" t="s">
        <v>29</v>
      </c>
      <c r="M4069" t="s">
        <v>36</v>
      </c>
      <c r="N4069" t="s">
        <v>29</v>
      </c>
      <c r="O4069" t="s">
        <v>29</v>
      </c>
      <c r="P4069">
        <v>1</v>
      </c>
      <c r="Q4069">
        <v>50</v>
      </c>
      <c r="R4069">
        <v>350</v>
      </c>
      <c r="S4069" t="str">
        <f>IF(Table1[[#This Row],[Average_Cost_for_two]]&lt;500,"Low",IF(Table1[[#This Row],[Average_Cost_for_two]]&lt;=1500,"Medium","High"))</f>
        <v>Low</v>
      </c>
      <c r="T4069">
        <v>3.1</v>
      </c>
      <c r="U4069">
        <v>2014</v>
      </c>
      <c r="V4069">
        <v>6</v>
      </c>
      <c r="W4069">
        <v>23</v>
      </c>
      <c r="X4069">
        <f>IF(OR(Main!$U4069=0,
       Main!$V4069=0,
       Main!$W4069=0),
   "",
   DATE(Main!$U4069,
        Main!$V4069,
        Main!$W4069)
)</f>
        <v>41813</v>
      </c>
      <c r="Y4069">
        <f>Table1[[#This Row],[Average_Cost_for_two]]*VLOOKUP(Table1[[#This Row],[Currency]],currency!$A$2:$B$10,2,FALSE)</f>
        <v>4.2</v>
      </c>
      <c r="Z4069" t="str">
        <f>VLOOKUP(C4069,country!A:B,2,FALSE)</f>
        <v>India</v>
      </c>
      <c r="AA4069">
        <f t="shared" si="63"/>
        <v>2</v>
      </c>
    </row>
    <row r="4070" spans="1:27" ht="15.75" customHeight="1" x14ac:dyDescent="0.25">
      <c r="A4070">
        <v>300022</v>
      </c>
      <c r="B4070" t="s">
        <v>8705</v>
      </c>
      <c r="C4070">
        <v>1</v>
      </c>
      <c r="D4070" t="s">
        <v>23</v>
      </c>
      <c r="E4070" t="s">
        <v>8749</v>
      </c>
      <c r="F4070" t="s">
        <v>155</v>
      </c>
      <c r="G4070" t="s">
        <v>156</v>
      </c>
      <c r="H4070">
        <v>77.188729699999996</v>
      </c>
      <c r="I4070">
        <v>28.7003953</v>
      </c>
      <c r="J4070" t="s">
        <v>4496</v>
      </c>
      <c r="K4070" t="s">
        <v>28</v>
      </c>
      <c r="L4070" t="s">
        <v>29</v>
      </c>
      <c r="M4070" t="s">
        <v>29</v>
      </c>
      <c r="N4070" t="s">
        <v>29</v>
      </c>
      <c r="O4070" t="s">
        <v>29</v>
      </c>
      <c r="P4070">
        <v>1</v>
      </c>
      <c r="Q4070">
        <v>170</v>
      </c>
      <c r="R4070">
        <v>350</v>
      </c>
      <c r="S4070" t="str">
        <f>IF(Table1[[#This Row],[Average_Cost_for_two]]&lt;500,"Low",IF(Table1[[#This Row],[Average_Cost_for_two]]&lt;=1500,"Medium","High"))</f>
        <v>Low</v>
      </c>
      <c r="T4070">
        <v>3.8</v>
      </c>
      <c r="U4070">
        <v>2018</v>
      </c>
      <c r="V4070">
        <v>6</v>
      </c>
      <c r="W4070">
        <v>15</v>
      </c>
      <c r="X4070">
        <f>IF(OR(Main!$U4070=0,
       Main!$V4070=0,
       Main!$W4070=0),
   "",
   DATE(Main!$U4070,
        Main!$V4070,
        Main!$W4070)
)</f>
        <v>43266</v>
      </c>
      <c r="Y4070">
        <f>Table1[[#This Row],[Average_Cost_for_two]]*VLOOKUP(Table1[[#This Row],[Currency]],currency!$A$2:$B$10,2,FALSE)</f>
        <v>4.2</v>
      </c>
      <c r="Z4070" t="str">
        <f>VLOOKUP(C4070,country!A:B,2,FALSE)</f>
        <v>India</v>
      </c>
      <c r="AA4070">
        <f t="shared" si="63"/>
        <v>2</v>
      </c>
    </row>
    <row r="4071" spans="1:27" ht="15.75" customHeight="1" x14ac:dyDescent="0.25">
      <c r="A4071">
        <v>309593</v>
      </c>
      <c r="B4071" t="s">
        <v>8750</v>
      </c>
      <c r="C4071">
        <v>1</v>
      </c>
      <c r="D4071" t="s">
        <v>23</v>
      </c>
      <c r="E4071" t="s">
        <v>8751</v>
      </c>
      <c r="F4071" t="s">
        <v>159</v>
      </c>
      <c r="G4071" t="s">
        <v>160</v>
      </c>
      <c r="H4071">
        <v>77.210036099999996</v>
      </c>
      <c r="I4071">
        <v>28.560983100000001</v>
      </c>
      <c r="J4071" t="s">
        <v>556</v>
      </c>
      <c r="K4071" t="s">
        <v>28</v>
      </c>
      <c r="L4071" t="s">
        <v>29</v>
      </c>
      <c r="M4071" t="s">
        <v>36</v>
      </c>
      <c r="N4071" t="s">
        <v>29</v>
      </c>
      <c r="O4071" t="s">
        <v>29</v>
      </c>
      <c r="P4071">
        <v>1</v>
      </c>
      <c r="Q4071">
        <v>32</v>
      </c>
      <c r="R4071">
        <v>350</v>
      </c>
      <c r="S4071" t="str">
        <f>IF(Table1[[#This Row],[Average_Cost_for_two]]&lt;500,"Low",IF(Table1[[#This Row],[Average_Cost_for_two]]&lt;=1500,"Medium","High"))</f>
        <v>Low</v>
      </c>
      <c r="T4071">
        <v>3.3</v>
      </c>
      <c r="U4071">
        <v>2018</v>
      </c>
      <c r="V4071">
        <v>6</v>
      </c>
      <c r="W4071">
        <v>28</v>
      </c>
      <c r="X4071">
        <f>IF(OR(Main!$U4071=0,
       Main!$V4071=0,
       Main!$W4071=0),
   "",
   DATE(Main!$U4071,
        Main!$V4071,
        Main!$W4071)
)</f>
        <v>43279</v>
      </c>
      <c r="Y4071">
        <f>Table1[[#This Row],[Average_Cost_for_two]]*VLOOKUP(Table1[[#This Row],[Currency]],currency!$A$2:$B$10,2,FALSE)</f>
        <v>4.2</v>
      </c>
      <c r="Z4071" t="str">
        <f>VLOOKUP(C4071,country!A:B,2,FALSE)</f>
        <v>India</v>
      </c>
      <c r="AA4071">
        <f t="shared" si="63"/>
        <v>2</v>
      </c>
    </row>
    <row r="4072" spans="1:27" ht="15.75" customHeight="1" x14ac:dyDescent="0.25">
      <c r="A4072">
        <v>7658</v>
      </c>
      <c r="B4072" t="s">
        <v>1078</v>
      </c>
      <c r="C4072">
        <v>1</v>
      </c>
      <c r="D4072" t="s">
        <v>23</v>
      </c>
      <c r="E4072" t="s">
        <v>8752</v>
      </c>
      <c r="F4072" t="s">
        <v>1743</v>
      </c>
      <c r="G4072" t="s">
        <v>1742</v>
      </c>
      <c r="H4072">
        <v>77.209341800000004</v>
      </c>
      <c r="I4072">
        <v>28.534123600000001</v>
      </c>
      <c r="J4072" t="s">
        <v>1080</v>
      </c>
      <c r="K4072" t="s">
        <v>28</v>
      </c>
      <c r="L4072" t="s">
        <v>29</v>
      </c>
      <c r="M4072" t="s">
        <v>29</v>
      </c>
      <c r="N4072" t="s">
        <v>29</v>
      </c>
      <c r="O4072" t="s">
        <v>29</v>
      </c>
      <c r="P4072">
        <v>1</v>
      </c>
      <c r="Q4072">
        <v>52</v>
      </c>
      <c r="R4072">
        <v>350</v>
      </c>
      <c r="S4072" t="str">
        <f>IF(Table1[[#This Row],[Average_Cost_for_two]]&lt;500,"Low",IF(Table1[[#This Row],[Average_Cost_for_two]]&lt;=1500,"Medium","High"))</f>
        <v>Low</v>
      </c>
      <c r="T4072">
        <v>3.5</v>
      </c>
      <c r="U4072">
        <v>2011</v>
      </c>
      <c r="V4072">
        <v>6</v>
      </c>
      <c r="W4072">
        <v>25</v>
      </c>
      <c r="X4072">
        <f>IF(OR(Main!$U4072=0,
       Main!$V4072=0,
       Main!$W4072=0),
   "",
   DATE(Main!$U4072,
        Main!$V4072,
        Main!$W4072)
)</f>
        <v>40719</v>
      </c>
      <c r="Y4072">
        <f>Table1[[#This Row],[Average_Cost_for_two]]*VLOOKUP(Table1[[#This Row],[Currency]],currency!$A$2:$B$10,2,FALSE)</f>
        <v>4.2</v>
      </c>
      <c r="Z4072" t="str">
        <f>VLOOKUP(C4072,country!A:B,2,FALSE)</f>
        <v>India</v>
      </c>
      <c r="AA4072">
        <f t="shared" si="63"/>
        <v>2</v>
      </c>
    </row>
    <row r="4073" spans="1:27" ht="15.75" customHeight="1" x14ac:dyDescent="0.25">
      <c r="A4073">
        <v>308359</v>
      </c>
      <c r="B4073" t="s">
        <v>1078</v>
      </c>
      <c r="C4073">
        <v>1</v>
      </c>
      <c r="D4073" t="s">
        <v>23</v>
      </c>
      <c r="E4073" t="s">
        <v>8753</v>
      </c>
      <c r="F4073" t="s">
        <v>119</v>
      </c>
      <c r="G4073" t="s">
        <v>120</v>
      </c>
      <c r="H4073">
        <v>77.294651599999995</v>
      </c>
      <c r="I4073">
        <v>28.597845499999998</v>
      </c>
      <c r="J4073" t="s">
        <v>1080</v>
      </c>
      <c r="K4073" t="s">
        <v>28</v>
      </c>
      <c r="L4073" t="s">
        <v>29</v>
      </c>
      <c r="M4073" t="s">
        <v>29</v>
      </c>
      <c r="N4073" t="s">
        <v>29</v>
      </c>
      <c r="O4073" t="s">
        <v>29</v>
      </c>
      <c r="P4073">
        <v>1</v>
      </c>
      <c r="Q4073">
        <v>24</v>
      </c>
      <c r="R4073">
        <v>350</v>
      </c>
      <c r="S4073" t="str">
        <f>IF(Table1[[#This Row],[Average_Cost_for_two]]&lt;500,"Low",IF(Table1[[#This Row],[Average_Cost_for_two]]&lt;=1500,"Medium","High"))</f>
        <v>Low</v>
      </c>
      <c r="T4073">
        <v>3.2</v>
      </c>
      <c r="U4073">
        <v>2016</v>
      </c>
      <c r="V4073">
        <v>6</v>
      </c>
      <c r="W4073">
        <v>28</v>
      </c>
      <c r="X4073">
        <f>IF(OR(Main!$U4073=0,
       Main!$V4073=0,
       Main!$W4073=0),
   "",
   DATE(Main!$U4073,
        Main!$V4073,
        Main!$W4073)
)</f>
        <v>42549</v>
      </c>
      <c r="Y4073">
        <f>Table1[[#This Row],[Average_Cost_for_two]]*VLOOKUP(Table1[[#This Row],[Currency]],currency!$A$2:$B$10,2,FALSE)</f>
        <v>4.2</v>
      </c>
      <c r="Z4073" t="str">
        <f>VLOOKUP(C4073,country!A:B,2,FALSE)</f>
        <v>India</v>
      </c>
      <c r="AA4073">
        <f t="shared" si="63"/>
        <v>2</v>
      </c>
    </row>
    <row r="4074" spans="1:27" ht="15.75" customHeight="1" x14ac:dyDescent="0.25">
      <c r="A4074">
        <v>1508</v>
      </c>
      <c r="B4074" t="s">
        <v>8673</v>
      </c>
      <c r="C4074">
        <v>1</v>
      </c>
      <c r="D4074" t="s">
        <v>23</v>
      </c>
      <c r="E4074" t="s">
        <v>8754</v>
      </c>
      <c r="F4074" t="s">
        <v>55</v>
      </c>
      <c r="G4074" t="s">
        <v>56</v>
      </c>
      <c r="H4074">
        <v>77.266841339999999</v>
      </c>
      <c r="I4074">
        <v>28.570947360000002</v>
      </c>
      <c r="J4074" t="s">
        <v>4496</v>
      </c>
      <c r="K4074" t="s">
        <v>28</v>
      </c>
      <c r="L4074" t="s">
        <v>29</v>
      </c>
      <c r="M4074" t="s">
        <v>36</v>
      </c>
      <c r="N4074" t="s">
        <v>29</v>
      </c>
      <c r="O4074" t="s">
        <v>29</v>
      </c>
      <c r="P4074">
        <v>1</v>
      </c>
      <c r="Q4074">
        <v>88</v>
      </c>
      <c r="R4074">
        <v>350</v>
      </c>
      <c r="S4074" t="str">
        <f>IF(Table1[[#This Row],[Average_Cost_for_two]]&lt;500,"Low",IF(Table1[[#This Row],[Average_Cost_for_two]]&lt;=1500,"Medium","High"))</f>
        <v>Low</v>
      </c>
      <c r="T4074">
        <v>3.2</v>
      </c>
      <c r="U4074">
        <v>2016</v>
      </c>
      <c r="V4074">
        <v>6</v>
      </c>
      <c r="W4074">
        <v>20</v>
      </c>
      <c r="X4074">
        <f>IF(OR(Main!$U4074=0,
       Main!$V4074=0,
       Main!$W4074=0),
   "",
   DATE(Main!$U4074,
        Main!$V4074,
        Main!$W4074)
)</f>
        <v>42541</v>
      </c>
      <c r="Y4074">
        <f>Table1[[#This Row],[Average_Cost_for_two]]*VLOOKUP(Table1[[#This Row],[Currency]],currency!$A$2:$B$10,2,FALSE)</f>
        <v>4.2</v>
      </c>
      <c r="Z4074" t="str">
        <f>VLOOKUP(C4074,country!A:B,2,FALSE)</f>
        <v>India</v>
      </c>
      <c r="AA4074">
        <f t="shared" si="63"/>
        <v>2</v>
      </c>
    </row>
    <row r="4075" spans="1:27" ht="15.75" customHeight="1" x14ac:dyDescent="0.25">
      <c r="A4075">
        <v>309675</v>
      </c>
      <c r="B4075" t="s">
        <v>8755</v>
      </c>
      <c r="C4075">
        <v>1</v>
      </c>
      <c r="D4075" t="s">
        <v>23</v>
      </c>
      <c r="E4075" t="s">
        <v>8756</v>
      </c>
      <c r="F4075" t="s">
        <v>55</v>
      </c>
      <c r="G4075" t="s">
        <v>56</v>
      </c>
      <c r="H4075">
        <v>77.272895090000006</v>
      </c>
      <c r="I4075">
        <v>28.560341399999999</v>
      </c>
      <c r="J4075" t="s">
        <v>1017</v>
      </c>
      <c r="K4075" t="s">
        <v>28</v>
      </c>
      <c r="L4075" t="s">
        <v>29</v>
      </c>
      <c r="M4075" t="s">
        <v>29</v>
      </c>
      <c r="N4075" t="s">
        <v>29</v>
      </c>
      <c r="O4075" t="s">
        <v>29</v>
      </c>
      <c r="P4075">
        <v>1</v>
      </c>
      <c r="Q4075">
        <v>5</v>
      </c>
      <c r="R4075">
        <v>350</v>
      </c>
      <c r="S4075" t="str">
        <f>IF(Table1[[#This Row],[Average_Cost_for_two]]&lt;500,"Low",IF(Table1[[#This Row],[Average_Cost_for_two]]&lt;=1500,"Medium","High"))</f>
        <v>Low</v>
      </c>
      <c r="T4075">
        <v>2.9</v>
      </c>
      <c r="U4075">
        <v>2015</v>
      </c>
      <c r="V4075">
        <v>6</v>
      </c>
      <c r="W4075">
        <v>21</v>
      </c>
      <c r="X4075">
        <f>IF(OR(Main!$U4075=0,
       Main!$V4075=0,
       Main!$W4075=0),
   "",
   DATE(Main!$U4075,
        Main!$V4075,
        Main!$W4075)
)</f>
        <v>42176</v>
      </c>
      <c r="Y4075">
        <f>Table1[[#This Row],[Average_Cost_for_two]]*VLOOKUP(Table1[[#This Row],[Currency]],currency!$A$2:$B$10,2,FALSE)</f>
        <v>4.2</v>
      </c>
      <c r="Z4075" t="str">
        <f>VLOOKUP(C4075,country!A:B,2,FALSE)</f>
        <v>India</v>
      </c>
      <c r="AA4075">
        <f t="shared" si="63"/>
        <v>2</v>
      </c>
    </row>
    <row r="4076" spans="1:27" ht="15.75" customHeight="1" x14ac:dyDescent="0.25">
      <c r="A4076">
        <v>311371</v>
      </c>
      <c r="B4076" t="s">
        <v>8757</v>
      </c>
      <c r="C4076">
        <v>1</v>
      </c>
      <c r="D4076" t="s">
        <v>23</v>
      </c>
      <c r="E4076" t="s">
        <v>8758</v>
      </c>
      <c r="F4076" t="s">
        <v>897</v>
      </c>
      <c r="G4076" t="s">
        <v>898</v>
      </c>
      <c r="H4076">
        <v>77.284549600000005</v>
      </c>
      <c r="I4076">
        <v>28.6773618</v>
      </c>
      <c r="J4076" t="s">
        <v>851</v>
      </c>
      <c r="K4076" t="s">
        <v>28</v>
      </c>
      <c r="L4076" t="s">
        <v>29</v>
      </c>
      <c r="M4076" t="s">
        <v>29</v>
      </c>
      <c r="N4076" t="s">
        <v>29</v>
      </c>
      <c r="O4076" t="s">
        <v>29</v>
      </c>
      <c r="P4076">
        <v>1</v>
      </c>
      <c r="Q4076">
        <v>18</v>
      </c>
      <c r="R4076">
        <v>350</v>
      </c>
      <c r="S4076" t="str">
        <f>IF(Table1[[#This Row],[Average_Cost_for_two]]&lt;500,"Low",IF(Table1[[#This Row],[Average_Cost_for_two]]&lt;=1500,"Medium","High"))</f>
        <v>Low</v>
      </c>
      <c r="T4076">
        <v>2.7</v>
      </c>
      <c r="U4076">
        <v>2013</v>
      </c>
      <c r="V4076">
        <v>6</v>
      </c>
      <c r="W4076">
        <v>11</v>
      </c>
      <c r="X4076">
        <f>IF(OR(Main!$U4076=0,
       Main!$V4076=0,
       Main!$W4076=0),
   "",
   DATE(Main!$U4076,
        Main!$V4076,
        Main!$W4076)
)</f>
        <v>41436</v>
      </c>
      <c r="Y4076">
        <f>Table1[[#This Row],[Average_Cost_for_two]]*VLOOKUP(Table1[[#This Row],[Currency]],currency!$A$2:$B$10,2,FALSE)</f>
        <v>4.2</v>
      </c>
      <c r="Z4076" t="str">
        <f>VLOOKUP(C4076,country!A:B,2,FALSE)</f>
        <v>India</v>
      </c>
      <c r="AA4076">
        <f t="shared" si="63"/>
        <v>2</v>
      </c>
    </row>
    <row r="4077" spans="1:27" ht="15.75" customHeight="1" x14ac:dyDescent="0.25">
      <c r="A4077">
        <v>8676</v>
      </c>
      <c r="B4077" t="s">
        <v>8759</v>
      </c>
      <c r="C4077">
        <v>1</v>
      </c>
      <c r="D4077" t="s">
        <v>23</v>
      </c>
      <c r="E4077" t="s">
        <v>8760</v>
      </c>
      <c r="F4077" t="s">
        <v>236</v>
      </c>
      <c r="G4077" t="s">
        <v>235</v>
      </c>
      <c r="H4077">
        <v>77.155110300000004</v>
      </c>
      <c r="I4077">
        <v>28.7072568</v>
      </c>
      <c r="J4077" t="s">
        <v>556</v>
      </c>
      <c r="K4077" t="s">
        <v>28</v>
      </c>
      <c r="L4077" t="s">
        <v>29</v>
      </c>
      <c r="M4077" t="s">
        <v>29</v>
      </c>
      <c r="N4077" t="s">
        <v>29</v>
      </c>
      <c r="O4077" t="s">
        <v>29</v>
      </c>
      <c r="P4077">
        <v>1</v>
      </c>
      <c r="Q4077">
        <v>10</v>
      </c>
      <c r="R4077">
        <v>350</v>
      </c>
      <c r="S4077" t="str">
        <f>IF(Table1[[#This Row],[Average_Cost_for_two]]&lt;500,"Low",IF(Table1[[#This Row],[Average_Cost_for_two]]&lt;=1500,"Medium","High"))</f>
        <v>Low</v>
      </c>
      <c r="T4077">
        <v>2.8</v>
      </c>
      <c r="U4077">
        <v>2010</v>
      </c>
      <c r="V4077">
        <v>6</v>
      </c>
      <c r="W4077">
        <v>23</v>
      </c>
      <c r="X4077">
        <f>IF(OR(Main!$U4077=0,
       Main!$V4077=0,
       Main!$W4077=0),
   "",
   DATE(Main!$U4077,
        Main!$V4077,
        Main!$W4077)
)</f>
        <v>40352</v>
      </c>
      <c r="Y4077">
        <f>Table1[[#This Row],[Average_Cost_for_two]]*VLOOKUP(Table1[[#This Row],[Currency]],currency!$A$2:$B$10,2,FALSE)</f>
        <v>4.2</v>
      </c>
      <c r="Z4077" t="str">
        <f>VLOOKUP(C4077,country!A:B,2,FALSE)</f>
        <v>India</v>
      </c>
      <c r="AA4077">
        <f t="shared" si="63"/>
        <v>2</v>
      </c>
    </row>
    <row r="4078" spans="1:27" ht="15.75" customHeight="1" x14ac:dyDescent="0.25">
      <c r="A4078">
        <v>18429417</v>
      </c>
      <c r="B4078" t="s">
        <v>8761</v>
      </c>
      <c r="C4078">
        <v>1</v>
      </c>
      <c r="D4078" t="s">
        <v>23</v>
      </c>
      <c r="E4078" t="s">
        <v>8762</v>
      </c>
      <c r="F4078" t="s">
        <v>713</v>
      </c>
      <c r="G4078" t="s">
        <v>714</v>
      </c>
      <c r="H4078">
        <v>77.111420499999994</v>
      </c>
      <c r="I4078">
        <v>28.6491173</v>
      </c>
      <c r="J4078" t="s">
        <v>682</v>
      </c>
      <c r="K4078" t="s">
        <v>28</v>
      </c>
      <c r="L4078" t="s">
        <v>29</v>
      </c>
      <c r="M4078" t="s">
        <v>29</v>
      </c>
      <c r="N4078" t="s">
        <v>29</v>
      </c>
      <c r="O4078" t="s">
        <v>29</v>
      </c>
      <c r="P4078">
        <v>1</v>
      </c>
      <c r="Q4078">
        <v>1</v>
      </c>
      <c r="R4078">
        <v>350</v>
      </c>
      <c r="S4078" t="str">
        <f>IF(Table1[[#This Row],[Average_Cost_for_two]]&lt;500,"Low",IF(Table1[[#This Row],[Average_Cost_for_two]]&lt;=1500,"Medium","High"))</f>
        <v>Low</v>
      </c>
      <c r="T4078">
        <v>1</v>
      </c>
      <c r="U4078">
        <v>2012</v>
      </c>
      <c r="V4078">
        <v>6</v>
      </c>
      <c r="W4078">
        <v>28</v>
      </c>
      <c r="X4078">
        <f>IF(OR(Main!$U4078=0,
       Main!$V4078=0,
       Main!$W4078=0),
   "",
   DATE(Main!$U4078,
        Main!$V4078,
        Main!$W4078)
)</f>
        <v>41088</v>
      </c>
      <c r="Y4078">
        <f>Table1[[#This Row],[Average_Cost_for_two]]*VLOOKUP(Table1[[#This Row],[Currency]],currency!$A$2:$B$10,2,FALSE)</f>
        <v>4.2</v>
      </c>
      <c r="Z4078" t="str">
        <f>VLOOKUP(C4078,country!A:B,2,FALSE)</f>
        <v>India</v>
      </c>
      <c r="AA4078">
        <f t="shared" si="63"/>
        <v>2</v>
      </c>
    </row>
    <row r="4079" spans="1:27" ht="15.75" customHeight="1" x14ac:dyDescent="0.25">
      <c r="A4079">
        <v>8564</v>
      </c>
      <c r="B4079" t="s">
        <v>8763</v>
      </c>
      <c r="C4079">
        <v>1</v>
      </c>
      <c r="D4079" t="s">
        <v>23</v>
      </c>
      <c r="E4079" t="s">
        <v>8764</v>
      </c>
      <c r="F4079" t="s">
        <v>1206</v>
      </c>
      <c r="G4079" t="s">
        <v>1207</v>
      </c>
      <c r="H4079">
        <v>77.101600399999995</v>
      </c>
      <c r="I4079">
        <v>28.637408199999999</v>
      </c>
      <c r="J4079" t="s">
        <v>682</v>
      </c>
      <c r="K4079" t="s">
        <v>28</v>
      </c>
      <c r="L4079" t="s">
        <v>29</v>
      </c>
      <c r="M4079" t="s">
        <v>29</v>
      </c>
      <c r="N4079" t="s">
        <v>29</v>
      </c>
      <c r="O4079" t="s">
        <v>29</v>
      </c>
      <c r="P4079">
        <v>1</v>
      </c>
      <c r="Q4079">
        <v>16</v>
      </c>
      <c r="R4079">
        <v>350</v>
      </c>
      <c r="S4079" t="str">
        <f>IF(Table1[[#This Row],[Average_Cost_for_two]]&lt;500,"Low",IF(Table1[[#This Row],[Average_Cost_for_two]]&lt;=1500,"Medium","High"))</f>
        <v>Low</v>
      </c>
      <c r="T4079">
        <v>3.1</v>
      </c>
      <c r="U4079">
        <v>2011</v>
      </c>
      <c r="V4079">
        <v>6</v>
      </c>
      <c r="W4079">
        <v>22</v>
      </c>
      <c r="X4079">
        <f>IF(OR(Main!$U4079=0,
       Main!$V4079=0,
       Main!$W4079=0),
   "",
   DATE(Main!$U4079,
        Main!$V4079,
        Main!$W4079)
)</f>
        <v>40716</v>
      </c>
      <c r="Y4079">
        <f>Table1[[#This Row],[Average_Cost_for_two]]*VLOOKUP(Table1[[#This Row],[Currency]],currency!$A$2:$B$10,2,FALSE)</f>
        <v>4.2</v>
      </c>
      <c r="Z4079" t="str">
        <f>VLOOKUP(C4079,country!A:B,2,FALSE)</f>
        <v>India</v>
      </c>
      <c r="AA4079">
        <f t="shared" si="63"/>
        <v>2</v>
      </c>
    </row>
    <row r="4080" spans="1:27" ht="15.75" customHeight="1" x14ac:dyDescent="0.25">
      <c r="A4080">
        <v>313137</v>
      </c>
      <c r="B4080" t="s">
        <v>8765</v>
      </c>
      <c r="C4080">
        <v>1</v>
      </c>
      <c r="D4080" t="s">
        <v>23</v>
      </c>
      <c r="E4080" t="s">
        <v>8766</v>
      </c>
      <c r="F4080" t="s">
        <v>1206</v>
      </c>
      <c r="G4080" t="s">
        <v>1207</v>
      </c>
      <c r="H4080">
        <v>77.095930100000004</v>
      </c>
      <c r="I4080">
        <v>28.636794500000001</v>
      </c>
      <c r="J4080" t="s">
        <v>3060</v>
      </c>
      <c r="K4080" t="s">
        <v>28</v>
      </c>
      <c r="L4080" t="s">
        <v>29</v>
      </c>
      <c r="M4080" t="s">
        <v>29</v>
      </c>
      <c r="N4080" t="s">
        <v>29</v>
      </c>
      <c r="O4080" t="s">
        <v>29</v>
      </c>
      <c r="P4080">
        <v>1</v>
      </c>
      <c r="Q4080">
        <v>2</v>
      </c>
      <c r="R4080">
        <v>350</v>
      </c>
      <c r="S4080" t="str">
        <f>IF(Table1[[#This Row],[Average_Cost_for_two]]&lt;500,"Low",IF(Table1[[#This Row],[Average_Cost_for_two]]&lt;=1500,"Medium","High"))</f>
        <v>Low</v>
      </c>
      <c r="T4080">
        <v>1</v>
      </c>
      <c r="U4080">
        <v>2013</v>
      </c>
      <c r="V4080">
        <v>6</v>
      </c>
      <c r="W4080">
        <v>11</v>
      </c>
      <c r="X4080">
        <f>IF(OR(Main!$U4080=0,
       Main!$V4080=0,
       Main!$W4080=0),
   "",
   DATE(Main!$U4080,
        Main!$V4080,
        Main!$W4080)
)</f>
        <v>41436</v>
      </c>
      <c r="Y4080">
        <f>Table1[[#This Row],[Average_Cost_for_two]]*VLOOKUP(Table1[[#This Row],[Currency]],currency!$A$2:$B$10,2,FALSE)</f>
        <v>4.2</v>
      </c>
      <c r="Z4080" t="str">
        <f>VLOOKUP(C4080,country!A:B,2,FALSE)</f>
        <v>India</v>
      </c>
      <c r="AA4080">
        <f t="shared" si="63"/>
        <v>2</v>
      </c>
    </row>
    <row r="4081" spans="1:27" ht="15.75" customHeight="1" x14ac:dyDescent="0.25">
      <c r="A4081">
        <v>18352678</v>
      </c>
      <c r="B4081" t="s">
        <v>1049</v>
      </c>
      <c r="C4081">
        <v>1</v>
      </c>
      <c r="D4081" t="s">
        <v>23</v>
      </c>
      <c r="E4081" t="s">
        <v>8767</v>
      </c>
      <c r="F4081" t="s">
        <v>5226</v>
      </c>
      <c r="G4081" t="s">
        <v>5227</v>
      </c>
      <c r="H4081">
        <v>77.076886000000002</v>
      </c>
      <c r="I4081">
        <v>28.629110499999999</v>
      </c>
      <c r="J4081" t="s">
        <v>958</v>
      </c>
      <c r="K4081" t="s">
        <v>28</v>
      </c>
      <c r="L4081" t="s">
        <v>29</v>
      </c>
      <c r="M4081" t="s">
        <v>36</v>
      </c>
      <c r="N4081" t="s">
        <v>29</v>
      </c>
      <c r="O4081" t="s">
        <v>29</v>
      </c>
      <c r="P4081">
        <v>1</v>
      </c>
      <c r="Q4081">
        <v>77</v>
      </c>
      <c r="R4081">
        <v>350</v>
      </c>
      <c r="S4081" t="str">
        <f>IF(Table1[[#This Row],[Average_Cost_for_two]]&lt;500,"Low",IF(Table1[[#This Row],[Average_Cost_for_two]]&lt;=1500,"Medium","High"))</f>
        <v>Low</v>
      </c>
      <c r="T4081">
        <v>2.9</v>
      </c>
      <c r="U4081">
        <v>2012</v>
      </c>
      <c r="V4081">
        <v>6</v>
      </c>
      <c r="W4081">
        <v>20</v>
      </c>
      <c r="X4081">
        <f>IF(OR(Main!$U4081=0,
       Main!$V4081=0,
       Main!$W4081=0),
   "",
   DATE(Main!$U4081,
        Main!$V4081,
        Main!$W4081)
)</f>
        <v>41080</v>
      </c>
      <c r="Y4081">
        <f>Table1[[#This Row],[Average_Cost_for_two]]*VLOOKUP(Table1[[#This Row],[Currency]],currency!$A$2:$B$10,2,FALSE)</f>
        <v>4.2</v>
      </c>
      <c r="Z4081" t="str">
        <f>VLOOKUP(C4081,country!A:B,2,FALSE)</f>
        <v>India</v>
      </c>
      <c r="AA4081">
        <f t="shared" si="63"/>
        <v>2</v>
      </c>
    </row>
    <row r="4082" spans="1:27" ht="15.75" customHeight="1" x14ac:dyDescent="0.25">
      <c r="A4082">
        <v>312352</v>
      </c>
      <c r="B4082" t="s">
        <v>8768</v>
      </c>
      <c r="C4082">
        <v>1</v>
      </c>
      <c r="D4082" t="s">
        <v>23</v>
      </c>
      <c r="E4082" t="s">
        <v>8769</v>
      </c>
      <c r="F4082" t="s">
        <v>2170</v>
      </c>
      <c r="G4082" t="s">
        <v>2171</v>
      </c>
      <c r="H4082">
        <v>77.286174200000005</v>
      </c>
      <c r="I4082">
        <v>28.637075800000002</v>
      </c>
      <c r="J4082" t="s">
        <v>500</v>
      </c>
      <c r="K4082" t="s">
        <v>28</v>
      </c>
      <c r="L4082" t="s">
        <v>29</v>
      </c>
      <c r="M4082" t="s">
        <v>36</v>
      </c>
      <c r="N4082" t="s">
        <v>29</v>
      </c>
      <c r="O4082" t="s">
        <v>29</v>
      </c>
      <c r="P4082">
        <v>1</v>
      </c>
      <c r="Q4082">
        <v>96</v>
      </c>
      <c r="R4082">
        <v>350</v>
      </c>
      <c r="S4082" t="str">
        <f>IF(Table1[[#This Row],[Average_Cost_for_two]]&lt;500,"Low",IF(Table1[[#This Row],[Average_Cost_for_two]]&lt;=1500,"Medium","High"))</f>
        <v>Low</v>
      </c>
      <c r="T4082">
        <v>3.9</v>
      </c>
      <c r="U4082">
        <v>2010</v>
      </c>
      <c r="V4082">
        <v>6</v>
      </c>
      <c r="W4082">
        <v>17</v>
      </c>
      <c r="X4082">
        <f>IF(OR(Main!$U4082=0,
       Main!$V4082=0,
       Main!$W4082=0),
   "",
   DATE(Main!$U4082,
        Main!$V4082,
        Main!$W4082)
)</f>
        <v>40346</v>
      </c>
      <c r="Y4082">
        <f>Table1[[#This Row],[Average_Cost_for_two]]*VLOOKUP(Table1[[#This Row],[Currency]],currency!$A$2:$B$10,2,FALSE)</f>
        <v>4.2</v>
      </c>
      <c r="Z4082" t="str">
        <f>VLOOKUP(C4082,country!A:B,2,FALSE)</f>
        <v>India</v>
      </c>
      <c r="AA4082">
        <f t="shared" si="63"/>
        <v>2</v>
      </c>
    </row>
    <row r="4083" spans="1:27" ht="15.75" customHeight="1" x14ac:dyDescent="0.25">
      <c r="A4083">
        <v>8520</v>
      </c>
      <c r="B4083" t="s">
        <v>8770</v>
      </c>
      <c r="C4083">
        <v>1</v>
      </c>
      <c r="D4083" t="s">
        <v>23</v>
      </c>
      <c r="E4083" t="s">
        <v>8771</v>
      </c>
      <c r="F4083" t="s">
        <v>67</v>
      </c>
      <c r="G4083" t="s">
        <v>68</v>
      </c>
      <c r="H4083">
        <v>77.317678400000005</v>
      </c>
      <c r="I4083">
        <v>28.600100000000001</v>
      </c>
      <c r="J4083" t="s">
        <v>495</v>
      </c>
      <c r="K4083" t="s">
        <v>28</v>
      </c>
      <c r="L4083" t="s">
        <v>29</v>
      </c>
      <c r="M4083" t="s">
        <v>29</v>
      </c>
      <c r="N4083" t="s">
        <v>29</v>
      </c>
      <c r="O4083" t="s">
        <v>29</v>
      </c>
      <c r="P4083">
        <v>1</v>
      </c>
      <c r="Q4083">
        <v>31</v>
      </c>
      <c r="R4083">
        <v>350</v>
      </c>
      <c r="S4083" t="str">
        <f>IF(Table1[[#This Row],[Average_Cost_for_two]]&lt;500,"Low",IF(Table1[[#This Row],[Average_Cost_for_two]]&lt;=1500,"Medium","High"))</f>
        <v>Low</v>
      </c>
      <c r="T4083">
        <v>3</v>
      </c>
      <c r="U4083">
        <v>2012</v>
      </c>
      <c r="V4083">
        <v>6</v>
      </c>
      <c r="W4083">
        <v>20</v>
      </c>
      <c r="X4083">
        <f>IF(OR(Main!$U4083=0,
       Main!$V4083=0,
       Main!$W4083=0),
   "",
   DATE(Main!$U4083,
        Main!$V4083,
        Main!$W4083)
)</f>
        <v>41080</v>
      </c>
      <c r="Y4083">
        <f>Table1[[#This Row],[Average_Cost_for_two]]*VLOOKUP(Table1[[#This Row],[Currency]],currency!$A$2:$B$10,2,FALSE)</f>
        <v>4.2</v>
      </c>
      <c r="Z4083" t="str">
        <f>VLOOKUP(C4083,country!A:B,2,FALSE)</f>
        <v>India</v>
      </c>
      <c r="AA4083">
        <f t="shared" si="63"/>
        <v>2</v>
      </c>
    </row>
    <row r="4084" spans="1:27" ht="15.75" customHeight="1" x14ac:dyDescent="0.25">
      <c r="A4084">
        <v>7610</v>
      </c>
      <c r="B4084" t="s">
        <v>1078</v>
      </c>
      <c r="C4084">
        <v>1</v>
      </c>
      <c r="D4084" t="s">
        <v>23</v>
      </c>
      <c r="E4084" t="s">
        <v>8772</v>
      </c>
      <c r="F4084" t="s">
        <v>294</v>
      </c>
      <c r="G4084" t="s">
        <v>295</v>
      </c>
      <c r="H4084">
        <v>77.246898790000003</v>
      </c>
      <c r="I4084">
        <v>28.528109409999999</v>
      </c>
      <c r="J4084" t="s">
        <v>1080</v>
      </c>
      <c r="K4084" t="s">
        <v>28</v>
      </c>
      <c r="L4084" t="s">
        <v>29</v>
      </c>
      <c r="M4084" t="s">
        <v>29</v>
      </c>
      <c r="N4084" t="s">
        <v>29</v>
      </c>
      <c r="O4084" t="s">
        <v>29</v>
      </c>
      <c r="P4084">
        <v>1</v>
      </c>
      <c r="Q4084">
        <v>35</v>
      </c>
      <c r="R4084">
        <v>350</v>
      </c>
      <c r="S4084" t="str">
        <f>IF(Table1[[#This Row],[Average_Cost_for_two]]&lt;500,"Low",IF(Table1[[#This Row],[Average_Cost_for_two]]&lt;=1500,"Medium","High"))</f>
        <v>Low</v>
      </c>
      <c r="T4084">
        <v>3.2</v>
      </c>
      <c r="U4084">
        <v>2015</v>
      </c>
      <c r="V4084">
        <v>5</v>
      </c>
      <c r="W4084">
        <v>12</v>
      </c>
      <c r="X4084">
        <f>IF(OR(Main!$U4084=0,
       Main!$V4084=0,
       Main!$W4084=0),
   "",
   DATE(Main!$U4084,
        Main!$V4084,
        Main!$W4084)
)</f>
        <v>42136</v>
      </c>
      <c r="Y4084">
        <f>Table1[[#This Row],[Average_Cost_for_two]]*VLOOKUP(Table1[[#This Row],[Currency]],currency!$A$2:$B$10,2,FALSE)</f>
        <v>4.2</v>
      </c>
      <c r="Z4084" t="str">
        <f>VLOOKUP(C4084,country!A:B,2,FALSE)</f>
        <v>India</v>
      </c>
      <c r="AA4084">
        <f t="shared" si="63"/>
        <v>2</v>
      </c>
    </row>
    <row r="4085" spans="1:27" ht="15.75" customHeight="1" x14ac:dyDescent="0.25">
      <c r="A4085">
        <v>307894</v>
      </c>
      <c r="B4085" t="s">
        <v>1078</v>
      </c>
      <c r="C4085">
        <v>1</v>
      </c>
      <c r="D4085" t="s">
        <v>23</v>
      </c>
      <c r="E4085" t="s">
        <v>8773</v>
      </c>
      <c r="F4085" t="s">
        <v>435</v>
      </c>
      <c r="G4085" t="s">
        <v>436</v>
      </c>
      <c r="H4085">
        <v>77.204026099999993</v>
      </c>
      <c r="I4085">
        <v>28.694949399999999</v>
      </c>
      <c r="J4085" t="s">
        <v>1080</v>
      </c>
      <c r="K4085" t="s">
        <v>28</v>
      </c>
      <c r="L4085" t="s">
        <v>29</v>
      </c>
      <c r="M4085" t="s">
        <v>36</v>
      </c>
      <c r="N4085" t="s">
        <v>29</v>
      </c>
      <c r="O4085" t="s">
        <v>29</v>
      </c>
      <c r="P4085">
        <v>1</v>
      </c>
      <c r="Q4085">
        <v>72</v>
      </c>
      <c r="R4085">
        <v>350</v>
      </c>
      <c r="S4085" t="str">
        <f>IF(Table1[[#This Row],[Average_Cost_for_two]]&lt;500,"Low",IF(Table1[[#This Row],[Average_Cost_for_two]]&lt;=1500,"Medium","High"))</f>
        <v>Low</v>
      </c>
      <c r="T4085">
        <v>3.1</v>
      </c>
      <c r="U4085">
        <v>2011</v>
      </c>
      <c r="V4085">
        <v>5</v>
      </c>
      <c r="W4085">
        <v>26</v>
      </c>
      <c r="X4085">
        <f>IF(OR(Main!$U4085=0,
       Main!$V4085=0,
       Main!$W4085=0),
   "",
   DATE(Main!$U4085,
        Main!$V4085,
        Main!$W4085)
)</f>
        <v>40689</v>
      </c>
      <c r="Y4085">
        <f>Table1[[#This Row],[Average_Cost_for_two]]*VLOOKUP(Table1[[#This Row],[Currency]],currency!$A$2:$B$10,2,FALSE)</f>
        <v>4.2</v>
      </c>
      <c r="Z4085" t="str">
        <f>VLOOKUP(C4085,country!A:B,2,FALSE)</f>
        <v>India</v>
      </c>
      <c r="AA4085">
        <f t="shared" si="63"/>
        <v>2</v>
      </c>
    </row>
    <row r="4086" spans="1:27" ht="15.75" customHeight="1" x14ac:dyDescent="0.25">
      <c r="A4086">
        <v>18124356</v>
      </c>
      <c r="B4086" t="s">
        <v>8774</v>
      </c>
      <c r="C4086">
        <v>1</v>
      </c>
      <c r="D4086" t="s">
        <v>23</v>
      </c>
      <c r="E4086" t="s">
        <v>8775</v>
      </c>
      <c r="F4086" t="s">
        <v>435</v>
      </c>
      <c r="G4086" t="s">
        <v>436</v>
      </c>
      <c r="H4086">
        <v>77.213235299999994</v>
      </c>
      <c r="I4086">
        <v>28.696064499999999</v>
      </c>
      <c r="J4086" t="s">
        <v>556</v>
      </c>
      <c r="K4086" t="s">
        <v>28</v>
      </c>
      <c r="L4086" t="s">
        <v>29</v>
      </c>
      <c r="M4086" t="s">
        <v>29</v>
      </c>
      <c r="N4086" t="s">
        <v>29</v>
      </c>
      <c r="O4086" t="s">
        <v>29</v>
      </c>
      <c r="P4086">
        <v>1</v>
      </c>
      <c r="Q4086">
        <v>2</v>
      </c>
      <c r="R4086">
        <v>350</v>
      </c>
      <c r="S4086" t="str">
        <f>IF(Table1[[#This Row],[Average_Cost_for_two]]&lt;500,"Low",IF(Table1[[#This Row],[Average_Cost_for_two]]&lt;=1500,"Medium","High"))</f>
        <v>Low</v>
      </c>
      <c r="T4086">
        <v>1</v>
      </c>
      <c r="U4086">
        <v>2018</v>
      </c>
      <c r="V4086">
        <v>5</v>
      </c>
      <c r="W4086">
        <v>28</v>
      </c>
      <c r="X4086">
        <f>IF(OR(Main!$U4086=0,
       Main!$V4086=0,
       Main!$W4086=0),
   "",
   DATE(Main!$U4086,
        Main!$V4086,
        Main!$W4086)
)</f>
        <v>43248</v>
      </c>
      <c r="Y4086">
        <f>Table1[[#This Row],[Average_Cost_for_two]]*VLOOKUP(Table1[[#This Row],[Currency]],currency!$A$2:$B$10,2,FALSE)</f>
        <v>4.2</v>
      </c>
      <c r="Z4086" t="str">
        <f>VLOOKUP(C4086,country!A:B,2,FALSE)</f>
        <v>India</v>
      </c>
      <c r="AA4086">
        <f t="shared" si="63"/>
        <v>2</v>
      </c>
    </row>
    <row r="4087" spans="1:27" ht="15.75" customHeight="1" x14ac:dyDescent="0.25">
      <c r="A4087">
        <v>18445798</v>
      </c>
      <c r="B4087" t="s">
        <v>7171</v>
      </c>
      <c r="C4087">
        <v>1</v>
      </c>
      <c r="D4087" t="s">
        <v>23</v>
      </c>
      <c r="E4087" t="s">
        <v>6605</v>
      </c>
      <c r="F4087" t="s">
        <v>5010</v>
      </c>
      <c r="G4087" t="s">
        <v>5011</v>
      </c>
      <c r="H4087">
        <v>77.158194300000005</v>
      </c>
      <c r="I4087">
        <v>28.702997100000001</v>
      </c>
      <c r="J4087" t="s">
        <v>523</v>
      </c>
      <c r="K4087" t="s">
        <v>28</v>
      </c>
      <c r="L4087" t="s">
        <v>29</v>
      </c>
      <c r="M4087" t="s">
        <v>29</v>
      </c>
      <c r="N4087" t="s">
        <v>29</v>
      </c>
      <c r="O4087" t="s">
        <v>29</v>
      </c>
      <c r="P4087">
        <v>1</v>
      </c>
      <c r="Q4087">
        <v>2</v>
      </c>
      <c r="R4087">
        <v>350</v>
      </c>
      <c r="S4087" t="str">
        <f>IF(Table1[[#This Row],[Average_Cost_for_two]]&lt;500,"Low",IF(Table1[[#This Row],[Average_Cost_for_two]]&lt;=1500,"Medium","High"))</f>
        <v>Low</v>
      </c>
      <c r="T4087">
        <v>1</v>
      </c>
      <c r="U4087">
        <v>2012</v>
      </c>
      <c r="V4087">
        <v>5</v>
      </c>
      <c r="W4087">
        <v>15</v>
      </c>
      <c r="X4087">
        <f>IF(OR(Main!$U4087=0,
       Main!$V4087=0,
       Main!$W4087=0),
   "",
   DATE(Main!$U4087,
        Main!$V4087,
        Main!$W4087)
)</f>
        <v>41044</v>
      </c>
      <c r="Y4087">
        <f>Table1[[#This Row],[Average_Cost_for_two]]*VLOOKUP(Table1[[#This Row],[Currency]],currency!$A$2:$B$10,2,FALSE)</f>
        <v>4.2</v>
      </c>
      <c r="Z4087" t="str">
        <f>VLOOKUP(C4087,country!A:B,2,FALSE)</f>
        <v>India</v>
      </c>
      <c r="AA4087">
        <f t="shared" si="63"/>
        <v>2</v>
      </c>
    </row>
    <row r="4088" spans="1:27" ht="15.75" customHeight="1" x14ac:dyDescent="0.25">
      <c r="A4088">
        <v>18244236</v>
      </c>
      <c r="B4088" t="s">
        <v>8776</v>
      </c>
      <c r="C4088">
        <v>1</v>
      </c>
      <c r="D4088" t="s">
        <v>23</v>
      </c>
      <c r="E4088" t="s">
        <v>8777</v>
      </c>
      <c r="F4088" t="s">
        <v>25</v>
      </c>
      <c r="G4088" t="s">
        <v>26</v>
      </c>
      <c r="H4088">
        <v>77.275589030000006</v>
      </c>
      <c r="I4088">
        <v>28.654826570000001</v>
      </c>
      <c r="J4088" t="s">
        <v>523</v>
      </c>
      <c r="K4088" t="s">
        <v>28</v>
      </c>
      <c r="L4088" t="s">
        <v>29</v>
      </c>
      <c r="M4088" t="s">
        <v>29</v>
      </c>
      <c r="N4088" t="s">
        <v>29</v>
      </c>
      <c r="O4088" t="s">
        <v>29</v>
      </c>
      <c r="P4088">
        <v>1</v>
      </c>
      <c r="Q4088">
        <v>31</v>
      </c>
      <c r="R4088">
        <v>350</v>
      </c>
      <c r="S4088" t="str">
        <f>IF(Table1[[#This Row],[Average_Cost_for_two]]&lt;500,"Low",IF(Table1[[#This Row],[Average_Cost_for_two]]&lt;=1500,"Medium","High"))</f>
        <v>Low</v>
      </c>
      <c r="T4088">
        <v>3.4</v>
      </c>
      <c r="U4088">
        <v>2010</v>
      </c>
      <c r="V4088">
        <v>5</v>
      </c>
      <c r="W4088">
        <v>11</v>
      </c>
      <c r="X4088">
        <f>IF(OR(Main!$U4088=0,
       Main!$V4088=0,
       Main!$W4088=0),
   "",
   DATE(Main!$U4088,
        Main!$V4088,
        Main!$W4088)
)</f>
        <v>40309</v>
      </c>
      <c r="Y4088">
        <f>Table1[[#This Row],[Average_Cost_for_two]]*VLOOKUP(Table1[[#This Row],[Currency]],currency!$A$2:$B$10,2,FALSE)</f>
        <v>4.2</v>
      </c>
      <c r="Z4088" t="str">
        <f>VLOOKUP(C4088,country!A:B,2,FALSE)</f>
        <v>India</v>
      </c>
      <c r="AA4088">
        <f t="shared" si="63"/>
        <v>2</v>
      </c>
    </row>
    <row r="4089" spans="1:27" ht="15.75" customHeight="1" x14ac:dyDescent="0.25">
      <c r="A4089">
        <v>308277</v>
      </c>
      <c r="B4089" t="s">
        <v>8778</v>
      </c>
      <c r="C4089">
        <v>1</v>
      </c>
      <c r="D4089" t="s">
        <v>23</v>
      </c>
      <c r="E4089" t="s">
        <v>8779</v>
      </c>
      <c r="F4089" t="s">
        <v>159</v>
      </c>
      <c r="G4089" t="s">
        <v>160</v>
      </c>
      <c r="H4089">
        <v>77.203651300000004</v>
      </c>
      <c r="I4089">
        <v>28.552690999999999</v>
      </c>
      <c r="J4089" t="s">
        <v>682</v>
      </c>
      <c r="K4089" t="s">
        <v>28</v>
      </c>
      <c r="L4089" t="s">
        <v>29</v>
      </c>
      <c r="M4089" t="s">
        <v>29</v>
      </c>
      <c r="N4089" t="s">
        <v>29</v>
      </c>
      <c r="O4089" t="s">
        <v>29</v>
      </c>
      <c r="P4089">
        <v>1</v>
      </c>
      <c r="Q4089">
        <v>10</v>
      </c>
      <c r="R4089">
        <v>350</v>
      </c>
      <c r="S4089" t="str">
        <f>IF(Table1[[#This Row],[Average_Cost_for_two]]&lt;500,"Low",IF(Table1[[#This Row],[Average_Cost_for_two]]&lt;=1500,"Medium","High"))</f>
        <v>Low</v>
      </c>
      <c r="T4089">
        <v>2.9</v>
      </c>
      <c r="U4089">
        <v>2017</v>
      </c>
      <c r="V4089">
        <v>5</v>
      </c>
      <c r="W4089">
        <v>6</v>
      </c>
      <c r="X4089">
        <f>IF(OR(Main!$U4089=0,
       Main!$V4089=0,
       Main!$W4089=0),
   "",
   DATE(Main!$U4089,
        Main!$V4089,
        Main!$W4089)
)</f>
        <v>42861</v>
      </c>
      <c r="Y4089">
        <f>Table1[[#This Row],[Average_Cost_for_two]]*VLOOKUP(Table1[[#This Row],[Currency]],currency!$A$2:$B$10,2,FALSE)</f>
        <v>4.2</v>
      </c>
      <c r="Z4089" t="str">
        <f>VLOOKUP(C4089,country!A:B,2,FALSE)</f>
        <v>India</v>
      </c>
      <c r="AA4089">
        <f t="shared" si="63"/>
        <v>2</v>
      </c>
    </row>
    <row r="4090" spans="1:27" ht="15.75" customHeight="1" x14ac:dyDescent="0.25">
      <c r="A4090">
        <v>18436439</v>
      </c>
      <c r="B4090" t="s">
        <v>8780</v>
      </c>
      <c r="C4090">
        <v>1</v>
      </c>
      <c r="D4090" t="s">
        <v>23</v>
      </c>
      <c r="E4090" t="s">
        <v>8781</v>
      </c>
      <c r="F4090" t="s">
        <v>159</v>
      </c>
      <c r="G4090" t="s">
        <v>160</v>
      </c>
      <c r="H4090">
        <v>77.207915400000005</v>
      </c>
      <c r="I4090">
        <v>28.5532206</v>
      </c>
      <c r="J4090" t="s">
        <v>6834</v>
      </c>
      <c r="K4090" t="s">
        <v>28</v>
      </c>
      <c r="L4090" t="s">
        <v>29</v>
      </c>
      <c r="M4090" t="s">
        <v>29</v>
      </c>
      <c r="N4090" t="s">
        <v>29</v>
      </c>
      <c r="O4090" t="s">
        <v>29</v>
      </c>
      <c r="P4090">
        <v>1</v>
      </c>
      <c r="Q4090">
        <v>55</v>
      </c>
      <c r="R4090">
        <v>350</v>
      </c>
      <c r="S4090" t="str">
        <f>IF(Table1[[#This Row],[Average_Cost_for_two]]&lt;500,"Low",IF(Table1[[#This Row],[Average_Cost_for_two]]&lt;=1500,"Medium","High"))</f>
        <v>Low</v>
      </c>
      <c r="T4090">
        <v>4</v>
      </c>
      <c r="U4090">
        <v>2010</v>
      </c>
      <c r="V4090">
        <v>5</v>
      </c>
      <c r="W4090">
        <v>21</v>
      </c>
      <c r="X4090">
        <f>IF(OR(Main!$U4090=0,
       Main!$V4090=0,
       Main!$W4090=0),
   "",
   DATE(Main!$U4090,
        Main!$V4090,
        Main!$W4090)
)</f>
        <v>40319</v>
      </c>
      <c r="Y4090">
        <f>Table1[[#This Row],[Average_Cost_for_two]]*VLOOKUP(Table1[[#This Row],[Currency]],currency!$A$2:$B$10,2,FALSE)</f>
        <v>4.2</v>
      </c>
      <c r="Z4090" t="str">
        <f>VLOOKUP(C4090,country!A:B,2,FALSE)</f>
        <v>India</v>
      </c>
      <c r="AA4090">
        <f t="shared" si="63"/>
        <v>2</v>
      </c>
    </row>
    <row r="4091" spans="1:27" ht="15.75" customHeight="1" x14ac:dyDescent="0.25">
      <c r="A4091">
        <v>18082196</v>
      </c>
      <c r="B4091" t="s">
        <v>1049</v>
      </c>
      <c r="C4091">
        <v>1</v>
      </c>
      <c r="D4091" t="s">
        <v>23</v>
      </c>
      <c r="E4091" t="s">
        <v>8782</v>
      </c>
      <c r="F4091" t="s">
        <v>1725</v>
      </c>
      <c r="G4091" t="s">
        <v>1726</v>
      </c>
      <c r="H4091">
        <v>77.194794999999999</v>
      </c>
      <c r="I4091">
        <v>28.5546133</v>
      </c>
      <c r="J4091" t="s">
        <v>556</v>
      </c>
      <c r="K4091" t="s">
        <v>28</v>
      </c>
      <c r="L4091" t="s">
        <v>29</v>
      </c>
      <c r="M4091" t="s">
        <v>36</v>
      </c>
      <c r="N4091" t="s">
        <v>29</v>
      </c>
      <c r="O4091" t="s">
        <v>29</v>
      </c>
      <c r="P4091">
        <v>1</v>
      </c>
      <c r="Q4091">
        <v>491</v>
      </c>
      <c r="R4091">
        <v>350</v>
      </c>
      <c r="S4091" t="str">
        <f>IF(Table1[[#This Row],[Average_Cost_for_two]]&lt;500,"Low",IF(Table1[[#This Row],[Average_Cost_for_two]]&lt;=1500,"Medium","High"))</f>
        <v>Low</v>
      </c>
      <c r="T4091">
        <v>3.4</v>
      </c>
      <c r="U4091">
        <v>2013</v>
      </c>
      <c r="V4091">
        <v>5</v>
      </c>
      <c r="W4091">
        <v>1</v>
      </c>
      <c r="X4091">
        <f>IF(OR(Main!$U4091=0,
       Main!$V4091=0,
       Main!$W4091=0),
   "",
   DATE(Main!$U4091,
        Main!$V4091,
        Main!$W4091)
)</f>
        <v>41395</v>
      </c>
      <c r="Y4091">
        <f>Table1[[#This Row],[Average_Cost_for_two]]*VLOOKUP(Table1[[#This Row],[Currency]],currency!$A$2:$B$10,2,FALSE)</f>
        <v>4.2</v>
      </c>
      <c r="Z4091" t="str">
        <f>VLOOKUP(C4091,country!A:B,2,FALSE)</f>
        <v>India</v>
      </c>
      <c r="AA4091">
        <f t="shared" si="63"/>
        <v>2</v>
      </c>
    </row>
    <row r="4092" spans="1:27" ht="15.75" customHeight="1" x14ac:dyDescent="0.25">
      <c r="A4092">
        <v>306891</v>
      </c>
      <c r="B4092" t="s">
        <v>1078</v>
      </c>
      <c r="C4092">
        <v>1</v>
      </c>
      <c r="D4092" t="s">
        <v>23</v>
      </c>
      <c r="E4092" t="s">
        <v>8783</v>
      </c>
      <c r="F4092" t="s">
        <v>2930</v>
      </c>
      <c r="G4092" t="s">
        <v>2931</v>
      </c>
      <c r="H4092">
        <v>77.098049700000004</v>
      </c>
      <c r="I4092">
        <v>28.631647600000001</v>
      </c>
      <c r="J4092" t="s">
        <v>1080</v>
      </c>
      <c r="K4092" t="s">
        <v>28</v>
      </c>
      <c r="L4092" t="s">
        <v>29</v>
      </c>
      <c r="M4092" t="s">
        <v>29</v>
      </c>
      <c r="N4092" t="s">
        <v>29</v>
      </c>
      <c r="O4092" t="s">
        <v>29</v>
      </c>
      <c r="P4092">
        <v>1</v>
      </c>
      <c r="Q4092">
        <v>60</v>
      </c>
      <c r="R4092">
        <v>350</v>
      </c>
      <c r="S4092" t="str">
        <f>IF(Table1[[#This Row],[Average_Cost_for_two]]&lt;500,"Low",IF(Table1[[#This Row],[Average_Cost_for_two]]&lt;=1500,"Medium","High"))</f>
        <v>Low</v>
      </c>
      <c r="T4092">
        <v>3.3</v>
      </c>
      <c r="U4092">
        <v>2013</v>
      </c>
      <c r="V4092">
        <v>5</v>
      </c>
      <c r="W4092">
        <v>1</v>
      </c>
      <c r="X4092">
        <f>IF(OR(Main!$U4092=0,
       Main!$V4092=0,
       Main!$W4092=0),
   "",
   DATE(Main!$U4092,
        Main!$V4092,
        Main!$W4092)
)</f>
        <v>41395</v>
      </c>
      <c r="Y4092">
        <f>Table1[[#This Row],[Average_Cost_for_two]]*VLOOKUP(Table1[[#This Row],[Currency]],currency!$A$2:$B$10,2,FALSE)</f>
        <v>4.2</v>
      </c>
      <c r="Z4092" t="str">
        <f>VLOOKUP(C4092,country!A:B,2,FALSE)</f>
        <v>India</v>
      </c>
      <c r="AA4092">
        <f t="shared" si="63"/>
        <v>2</v>
      </c>
    </row>
    <row r="4093" spans="1:27" ht="15.75" customHeight="1" x14ac:dyDescent="0.25">
      <c r="A4093">
        <v>18366025</v>
      </c>
      <c r="B4093" t="s">
        <v>8757</v>
      </c>
      <c r="C4093">
        <v>1</v>
      </c>
      <c r="D4093" t="s">
        <v>23</v>
      </c>
      <c r="E4093" t="s">
        <v>8784</v>
      </c>
      <c r="F4093" t="s">
        <v>2930</v>
      </c>
      <c r="G4093" t="s">
        <v>2931</v>
      </c>
      <c r="H4093">
        <v>77.099682799999997</v>
      </c>
      <c r="I4093">
        <v>28.635750300000002</v>
      </c>
      <c r="J4093" t="s">
        <v>851</v>
      </c>
      <c r="K4093" t="s">
        <v>28</v>
      </c>
      <c r="L4093" t="s">
        <v>29</v>
      </c>
      <c r="M4093" t="s">
        <v>29</v>
      </c>
      <c r="N4093" t="s">
        <v>29</v>
      </c>
      <c r="O4093" t="s">
        <v>29</v>
      </c>
      <c r="P4093">
        <v>1</v>
      </c>
      <c r="Q4093">
        <v>1</v>
      </c>
      <c r="R4093">
        <v>350</v>
      </c>
      <c r="S4093" t="str">
        <f>IF(Table1[[#This Row],[Average_Cost_for_two]]&lt;500,"Low",IF(Table1[[#This Row],[Average_Cost_for_two]]&lt;=1500,"Medium","High"))</f>
        <v>Low</v>
      </c>
      <c r="T4093">
        <v>1</v>
      </c>
      <c r="U4093">
        <v>2010</v>
      </c>
      <c r="V4093">
        <v>5</v>
      </c>
      <c r="W4093">
        <v>7</v>
      </c>
      <c r="X4093">
        <f>IF(OR(Main!$U4093=0,
       Main!$V4093=0,
       Main!$W4093=0),
   "",
   DATE(Main!$U4093,
        Main!$V4093,
        Main!$W4093)
)</f>
        <v>40305</v>
      </c>
      <c r="Y4093">
        <f>Table1[[#This Row],[Average_Cost_for_two]]*VLOOKUP(Table1[[#This Row],[Currency]],currency!$A$2:$B$10,2,FALSE)</f>
        <v>4.2</v>
      </c>
      <c r="Z4093" t="str">
        <f>VLOOKUP(C4093,country!A:B,2,FALSE)</f>
        <v>India</v>
      </c>
      <c r="AA4093">
        <f t="shared" si="63"/>
        <v>2</v>
      </c>
    </row>
    <row r="4094" spans="1:27" ht="15.75" customHeight="1" x14ac:dyDescent="0.25">
      <c r="A4094">
        <v>7424</v>
      </c>
      <c r="B4094" t="s">
        <v>8785</v>
      </c>
      <c r="C4094">
        <v>1</v>
      </c>
      <c r="D4094" t="s">
        <v>23</v>
      </c>
      <c r="E4094" t="s">
        <v>8786</v>
      </c>
      <c r="F4094" t="s">
        <v>253</v>
      </c>
      <c r="G4094" t="s">
        <v>254</v>
      </c>
      <c r="H4094">
        <v>77.191913400000004</v>
      </c>
      <c r="I4094">
        <v>28.647312299999999</v>
      </c>
      <c r="J4094" t="s">
        <v>8787</v>
      </c>
      <c r="K4094" t="s">
        <v>28</v>
      </c>
      <c r="L4094" t="s">
        <v>29</v>
      </c>
      <c r="M4094" t="s">
        <v>29</v>
      </c>
      <c r="N4094" t="s">
        <v>29</v>
      </c>
      <c r="O4094" t="s">
        <v>29</v>
      </c>
      <c r="P4094">
        <v>1</v>
      </c>
      <c r="Q4094">
        <v>70</v>
      </c>
      <c r="R4094">
        <v>350</v>
      </c>
      <c r="S4094" t="str">
        <f>IF(Table1[[#This Row],[Average_Cost_for_two]]&lt;500,"Low",IF(Table1[[#This Row],[Average_Cost_for_two]]&lt;=1500,"Medium","High"))</f>
        <v>Low</v>
      </c>
      <c r="T4094">
        <v>3.3</v>
      </c>
      <c r="U4094">
        <v>2010</v>
      </c>
      <c r="V4094">
        <v>5</v>
      </c>
      <c r="W4094">
        <v>23</v>
      </c>
      <c r="X4094">
        <f>IF(OR(Main!$U4094=0,
       Main!$V4094=0,
       Main!$W4094=0),
   "",
   DATE(Main!$U4094,
        Main!$V4094,
        Main!$W4094)
)</f>
        <v>40321</v>
      </c>
      <c r="Y4094">
        <f>Table1[[#This Row],[Average_Cost_for_two]]*VLOOKUP(Table1[[#This Row],[Currency]],currency!$A$2:$B$10,2,FALSE)</f>
        <v>4.2</v>
      </c>
      <c r="Z4094" t="str">
        <f>VLOOKUP(C4094,country!A:B,2,FALSE)</f>
        <v>India</v>
      </c>
      <c r="AA4094">
        <f t="shared" si="63"/>
        <v>2</v>
      </c>
    </row>
    <row r="4095" spans="1:27" ht="15.75" customHeight="1" x14ac:dyDescent="0.25">
      <c r="A4095">
        <v>18312652</v>
      </c>
      <c r="B4095" t="s">
        <v>8788</v>
      </c>
      <c r="C4095">
        <v>1</v>
      </c>
      <c r="D4095" t="s">
        <v>23</v>
      </c>
      <c r="E4095" t="s">
        <v>8789</v>
      </c>
      <c r="F4095" t="s">
        <v>98</v>
      </c>
      <c r="G4095" t="s">
        <v>99</v>
      </c>
      <c r="H4095">
        <v>77.135444100000001</v>
      </c>
      <c r="I4095">
        <v>28.6233571</v>
      </c>
      <c r="J4095" t="s">
        <v>927</v>
      </c>
      <c r="K4095" t="s">
        <v>28</v>
      </c>
      <c r="L4095" t="s">
        <v>29</v>
      </c>
      <c r="M4095" t="s">
        <v>29</v>
      </c>
      <c r="N4095" t="s">
        <v>29</v>
      </c>
      <c r="O4095" t="s">
        <v>29</v>
      </c>
      <c r="P4095">
        <v>1</v>
      </c>
      <c r="Q4095">
        <v>13</v>
      </c>
      <c r="R4095">
        <v>350</v>
      </c>
      <c r="S4095" t="str">
        <f>IF(Table1[[#This Row],[Average_Cost_for_two]]&lt;500,"Low",IF(Table1[[#This Row],[Average_Cost_for_two]]&lt;=1500,"Medium","High"))</f>
        <v>Low</v>
      </c>
      <c r="T4095">
        <v>3.1</v>
      </c>
      <c r="U4095">
        <v>2011</v>
      </c>
      <c r="V4095">
        <v>5</v>
      </c>
      <c r="W4095">
        <v>1</v>
      </c>
      <c r="X4095">
        <f>IF(OR(Main!$U4095=0,
       Main!$V4095=0,
       Main!$W4095=0),
   "",
   DATE(Main!$U4095,
        Main!$V4095,
        Main!$W4095)
)</f>
        <v>40664</v>
      </c>
      <c r="Y4095">
        <f>Table1[[#This Row],[Average_Cost_for_two]]*VLOOKUP(Table1[[#This Row],[Currency]],currency!$A$2:$B$10,2,FALSE)</f>
        <v>4.2</v>
      </c>
      <c r="Z4095" t="str">
        <f>VLOOKUP(C4095,country!A:B,2,FALSE)</f>
        <v>India</v>
      </c>
      <c r="AA4095">
        <f t="shared" si="63"/>
        <v>2</v>
      </c>
    </row>
    <row r="4096" spans="1:27" ht="15.75" customHeight="1" x14ac:dyDescent="0.25">
      <c r="A4096">
        <v>18241874</v>
      </c>
      <c r="B4096" t="s">
        <v>8790</v>
      </c>
      <c r="C4096">
        <v>1</v>
      </c>
      <c r="D4096" t="s">
        <v>23</v>
      </c>
      <c r="E4096" t="s">
        <v>8791</v>
      </c>
      <c r="F4096" t="s">
        <v>98</v>
      </c>
      <c r="G4096" t="s">
        <v>99</v>
      </c>
      <c r="H4096">
        <v>77.155645199999995</v>
      </c>
      <c r="I4096">
        <v>28.623874699999998</v>
      </c>
      <c r="J4096" t="s">
        <v>8792</v>
      </c>
      <c r="K4096" t="s">
        <v>28</v>
      </c>
      <c r="L4096" t="s">
        <v>29</v>
      </c>
      <c r="M4096" t="s">
        <v>29</v>
      </c>
      <c r="N4096" t="s">
        <v>29</v>
      </c>
      <c r="O4096" t="s">
        <v>29</v>
      </c>
      <c r="P4096">
        <v>1</v>
      </c>
      <c r="Q4096">
        <v>14</v>
      </c>
      <c r="R4096">
        <v>350</v>
      </c>
      <c r="S4096" t="str">
        <f>IF(Table1[[#This Row],[Average_Cost_for_two]]&lt;500,"Low",IF(Table1[[#This Row],[Average_Cost_for_two]]&lt;=1500,"Medium","High"))</f>
        <v>Low</v>
      </c>
      <c r="T4096">
        <v>3.2</v>
      </c>
      <c r="U4096">
        <v>2015</v>
      </c>
      <c r="V4096">
        <v>5</v>
      </c>
      <c r="W4096">
        <v>10</v>
      </c>
      <c r="X4096">
        <f>IF(OR(Main!$U4096=0,
       Main!$V4096=0,
       Main!$W4096=0),
   "",
   DATE(Main!$U4096,
        Main!$V4096,
        Main!$W4096)
)</f>
        <v>42134</v>
      </c>
      <c r="Y4096">
        <f>Table1[[#This Row],[Average_Cost_for_two]]*VLOOKUP(Table1[[#This Row],[Currency]],currency!$A$2:$B$10,2,FALSE)</f>
        <v>4.2</v>
      </c>
      <c r="Z4096" t="str">
        <f>VLOOKUP(C4096,country!A:B,2,FALSE)</f>
        <v>India</v>
      </c>
      <c r="AA4096">
        <f t="shared" si="63"/>
        <v>2</v>
      </c>
    </row>
    <row r="4097" spans="1:27" ht="15.75" customHeight="1" x14ac:dyDescent="0.25">
      <c r="A4097">
        <v>306526</v>
      </c>
      <c r="B4097" t="s">
        <v>8793</v>
      </c>
      <c r="C4097">
        <v>1</v>
      </c>
      <c r="D4097" t="s">
        <v>23</v>
      </c>
      <c r="E4097" t="s">
        <v>8794</v>
      </c>
      <c r="F4097" t="s">
        <v>55</v>
      </c>
      <c r="G4097" t="s">
        <v>56</v>
      </c>
      <c r="H4097">
        <v>77.268778999999995</v>
      </c>
      <c r="I4097">
        <v>28.565383000000001</v>
      </c>
      <c r="J4097" t="s">
        <v>562</v>
      </c>
      <c r="K4097" t="s">
        <v>28</v>
      </c>
      <c r="L4097" t="s">
        <v>29</v>
      </c>
      <c r="M4097" t="s">
        <v>29</v>
      </c>
      <c r="N4097" t="s">
        <v>29</v>
      </c>
      <c r="O4097" t="s">
        <v>29</v>
      </c>
      <c r="P4097">
        <v>1</v>
      </c>
      <c r="Q4097">
        <v>52</v>
      </c>
      <c r="R4097">
        <v>350</v>
      </c>
      <c r="S4097" t="str">
        <f>IF(Table1[[#This Row],[Average_Cost_for_two]]&lt;500,"Low",IF(Table1[[#This Row],[Average_Cost_for_two]]&lt;=1500,"Medium","High"))</f>
        <v>Low</v>
      </c>
      <c r="T4097">
        <v>3.6</v>
      </c>
      <c r="U4097">
        <v>2016</v>
      </c>
      <c r="V4097">
        <v>5</v>
      </c>
      <c r="W4097">
        <v>26</v>
      </c>
      <c r="X4097">
        <f>IF(OR(Main!$U4097=0,
       Main!$V4097=0,
       Main!$W4097=0),
   "",
   DATE(Main!$U4097,
        Main!$V4097,
        Main!$W4097)
)</f>
        <v>42516</v>
      </c>
      <c r="Y4097">
        <f>Table1[[#This Row],[Average_Cost_for_two]]*VLOOKUP(Table1[[#This Row],[Currency]],currency!$A$2:$B$10,2,FALSE)</f>
        <v>4.2</v>
      </c>
      <c r="Z4097" t="str">
        <f>VLOOKUP(C4097,country!A:B,2,FALSE)</f>
        <v>India</v>
      </c>
      <c r="AA4097">
        <f t="shared" si="63"/>
        <v>2</v>
      </c>
    </row>
    <row r="4098" spans="1:27" ht="15.75" customHeight="1" x14ac:dyDescent="0.25">
      <c r="A4098">
        <v>18476960</v>
      </c>
      <c r="B4098" t="s">
        <v>8795</v>
      </c>
      <c r="C4098">
        <v>1</v>
      </c>
      <c r="D4098" t="s">
        <v>23</v>
      </c>
      <c r="E4098" t="s">
        <v>8796</v>
      </c>
      <c r="F4098" t="s">
        <v>114</v>
      </c>
      <c r="G4098" t="s">
        <v>115</v>
      </c>
      <c r="H4098">
        <v>0</v>
      </c>
      <c r="I4098">
        <v>0</v>
      </c>
      <c r="J4098" t="s">
        <v>5436</v>
      </c>
      <c r="K4098" t="s">
        <v>28</v>
      </c>
      <c r="L4098" t="s">
        <v>29</v>
      </c>
      <c r="M4098" t="s">
        <v>29</v>
      </c>
      <c r="N4098" t="s">
        <v>29</v>
      </c>
      <c r="O4098" t="s">
        <v>29</v>
      </c>
      <c r="P4098">
        <v>1</v>
      </c>
      <c r="Q4098">
        <v>40</v>
      </c>
      <c r="R4098">
        <v>350</v>
      </c>
      <c r="S4098" t="str">
        <f>IF(Table1[[#This Row],[Average_Cost_for_two]]&lt;500,"Low",IF(Table1[[#This Row],[Average_Cost_for_two]]&lt;=1500,"Medium","High"))</f>
        <v>Low</v>
      </c>
      <c r="T4098">
        <v>3.6</v>
      </c>
      <c r="U4098">
        <v>2010</v>
      </c>
      <c r="V4098">
        <v>5</v>
      </c>
      <c r="W4098">
        <v>1</v>
      </c>
      <c r="X4098">
        <f>IF(OR(Main!$U4098=0,
       Main!$V4098=0,
       Main!$W4098=0),
   "",
   DATE(Main!$U4098,
        Main!$V4098,
        Main!$W4098)
)</f>
        <v>40299</v>
      </c>
      <c r="Y4098">
        <f>Table1[[#This Row],[Average_Cost_for_two]]*VLOOKUP(Table1[[#This Row],[Currency]],currency!$A$2:$B$10,2,FALSE)</f>
        <v>4.2</v>
      </c>
      <c r="Z4098" t="str">
        <f>VLOOKUP(C4098,country!A:B,2,FALSE)</f>
        <v>India</v>
      </c>
      <c r="AA4098">
        <f t="shared" ref="AA4098:AA4161" si="64">ROUNDUP(V4098/3,0)</f>
        <v>2</v>
      </c>
    </row>
    <row r="4099" spans="1:27" ht="15.75" customHeight="1" x14ac:dyDescent="0.25">
      <c r="A4099">
        <v>300925</v>
      </c>
      <c r="B4099" t="s">
        <v>8797</v>
      </c>
      <c r="C4099">
        <v>1</v>
      </c>
      <c r="D4099" t="s">
        <v>23</v>
      </c>
      <c r="E4099" t="s">
        <v>8798</v>
      </c>
      <c r="F4099" t="s">
        <v>761</v>
      </c>
      <c r="G4099" t="s">
        <v>762</v>
      </c>
      <c r="H4099">
        <v>77.133348499999997</v>
      </c>
      <c r="I4099">
        <v>28.710608400000002</v>
      </c>
      <c r="J4099" t="s">
        <v>556</v>
      </c>
      <c r="K4099" t="s">
        <v>28</v>
      </c>
      <c r="L4099" t="s">
        <v>29</v>
      </c>
      <c r="M4099" t="s">
        <v>29</v>
      </c>
      <c r="N4099" t="s">
        <v>29</v>
      </c>
      <c r="O4099" t="s">
        <v>29</v>
      </c>
      <c r="P4099">
        <v>1</v>
      </c>
      <c r="Q4099">
        <v>12</v>
      </c>
      <c r="R4099">
        <v>350</v>
      </c>
      <c r="S4099" t="str">
        <f>IF(Table1[[#This Row],[Average_Cost_for_two]]&lt;500,"Low",IF(Table1[[#This Row],[Average_Cost_for_two]]&lt;=1500,"Medium","High"))</f>
        <v>Low</v>
      </c>
      <c r="T4099">
        <v>2.8</v>
      </c>
      <c r="U4099">
        <v>2017</v>
      </c>
      <c r="V4099">
        <v>5</v>
      </c>
      <c r="W4099">
        <v>4</v>
      </c>
      <c r="X4099">
        <f>IF(OR(Main!$U4099=0,
       Main!$V4099=0,
       Main!$W4099=0),
   "",
   DATE(Main!$U4099,
        Main!$V4099,
        Main!$W4099)
)</f>
        <v>42859</v>
      </c>
      <c r="Y4099">
        <f>Table1[[#This Row],[Average_Cost_for_two]]*VLOOKUP(Table1[[#This Row],[Currency]],currency!$A$2:$B$10,2,FALSE)</f>
        <v>4.2</v>
      </c>
      <c r="Z4099" t="str">
        <f>VLOOKUP(C4099,country!A:B,2,FALSE)</f>
        <v>India</v>
      </c>
      <c r="AA4099">
        <f t="shared" si="64"/>
        <v>2</v>
      </c>
    </row>
    <row r="4100" spans="1:27" ht="15.75" customHeight="1" x14ac:dyDescent="0.25">
      <c r="A4100">
        <v>303051</v>
      </c>
      <c r="B4100" t="s">
        <v>8799</v>
      </c>
      <c r="C4100">
        <v>1</v>
      </c>
      <c r="D4100" t="s">
        <v>23</v>
      </c>
      <c r="E4100" t="s">
        <v>1744</v>
      </c>
      <c r="F4100" t="s">
        <v>1745</v>
      </c>
      <c r="G4100" t="s">
        <v>1746</v>
      </c>
      <c r="H4100">
        <v>77.134093120000003</v>
      </c>
      <c r="I4100">
        <v>28.670472539999999</v>
      </c>
      <c r="J4100" t="s">
        <v>556</v>
      </c>
      <c r="K4100" t="s">
        <v>28</v>
      </c>
      <c r="L4100" t="s">
        <v>29</v>
      </c>
      <c r="M4100" t="s">
        <v>29</v>
      </c>
      <c r="N4100" t="s">
        <v>29</v>
      </c>
      <c r="O4100" t="s">
        <v>29</v>
      </c>
      <c r="P4100">
        <v>1</v>
      </c>
      <c r="Q4100">
        <v>17</v>
      </c>
      <c r="R4100">
        <v>350</v>
      </c>
      <c r="S4100" t="str">
        <f>IF(Table1[[#This Row],[Average_Cost_for_two]]&lt;500,"Low",IF(Table1[[#This Row],[Average_Cost_for_two]]&lt;=1500,"Medium","High"))</f>
        <v>Low</v>
      </c>
      <c r="T4100">
        <v>3.2</v>
      </c>
      <c r="U4100">
        <v>2012</v>
      </c>
      <c r="V4100">
        <v>5</v>
      </c>
      <c r="W4100">
        <v>8</v>
      </c>
      <c r="X4100">
        <f>IF(OR(Main!$U4100=0,
       Main!$V4100=0,
       Main!$W4100=0),
   "",
   DATE(Main!$U4100,
        Main!$V4100,
        Main!$W4100)
)</f>
        <v>41037</v>
      </c>
      <c r="Y4100">
        <f>Table1[[#This Row],[Average_Cost_for_two]]*VLOOKUP(Table1[[#This Row],[Currency]],currency!$A$2:$B$10,2,FALSE)</f>
        <v>4.2</v>
      </c>
      <c r="Z4100" t="str">
        <f>VLOOKUP(C4100,country!A:B,2,FALSE)</f>
        <v>India</v>
      </c>
      <c r="AA4100">
        <f t="shared" si="64"/>
        <v>2</v>
      </c>
    </row>
    <row r="4101" spans="1:27" ht="15.75" customHeight="1" x14ac:dyDescent="0.25">
      <c r="A4101">
        <v>309445</v>
      </c>
      <c r="B4101" t="s">
        <v>1078</v>
      </c>
      <c r="C4101">
        <v>1</v>
      </c>
      <c r="D4101" t="s">
        <v>23</v>
      </c>
      <c r="E4101" t="s">
        <v>8800</v>
      </c>
      <c r="F4101" t="s">
        <v>1753</v>
      </c>
      <c r="G4101" t="s">
        <v>1752</v>
      </c>
      <c r="H4101">
        <v>77.177620200000007</v>
      </c>
      <c r="I4101">
        <v>28.643648599999999</v>
      </c>
      <c r="J4101" t="s">
        <v>1080</v>
      </c>
      <c r="K4101" t="s">
        <v>28</v>
      </c>
      <c r="L4101" t="s">
        <v>29</v>
      </c>
      <c r="M4101" t="s">
        <v>29</v>
      </c>
      <c r="N4101" t="s">
        <v>29</v>
      </c>
      <c r="O4101" t="s">
        <v>29</v>
      </c>
      <c r="P4101">
        <v>1</v>
      </c>
      <c r="Q4101">
        <v>17</v>
      </c>
      <c r="R4101">
        <v>350</v>
      </c>
      <c r="S4101" t="str">
        <f>IF(Table1[[#This Row],[Average_Cost_for_two]]&lt;500,"Low",IF(Table1[[#This Row],[Average_Cost_for_two]]&lt;=1500,"Medium","High"))</f>
        <v>Low</v>
      </c>
      <c r="T4101">
        <v>3.2</v>
      </c>
      <c r="U4101">
        <v>2011</v>
      </c>
      <c r="V4101">
        <v>5</v>
      </c>
      <c r="W4101">
        <v>5</v>
      </c>
      <c r="X4101">
        <f>IF(OR(Main!$U4101=0,
       Main!$V4101=0,
       Main!$W4101=0),
   "",
   DATE(Main!$U4101,
        Main!$V4101,
        Main!$W4101)
)</f>
        <v>40668</v>
      </c>
      <c r="Y4101">
        <f>Table1[[#This Row],[Average_Cost_for_two]]*VLOOKUP(Table1[[#This Row],[Currency]],currency!$A$2:$B$10,2,FALSE)</f>
        <v>4.2</v>
      </c>
      <c r="Z4101" t="str">
        <f>VLOOKUP(C4101,country!A:B,2,FALSE)</f>
        <v>India</v>
      </c>
      <c r="AA4101">
        <f t="shared" si="64"/>
        <v>2</v>
      </c>
    </row>
    <row r="4102" spans="1:27" ht="15.75" customHeight="1" x14ac:dyDescent="0.25">
      <c r="A4102">
        <v>310459</v>
      </c>
      <c r="B4102" t="s">
        <v>8801</v>
      </c>
      <c r="C4102">
        <v>1</v>
      </c>
      <c r="D4102" t="s">
        <v>23</v>
      </c>
      <c r="E4102" t="s">
        <v>8802</v>
      </c>
      <c r="F4102" t="s">
        <v>3011</v>
      </c>
      <c r="G4102" t="s">
        <v>3012</v>
      </c>
      <c r="H4102">
        <v>77.119167700000006</v>
      </c>
      <c r="I4102">
        <v>28.702219899999999</v>
      </c>
      <c r="J4102" t="s">
        <v>523</v>
      </c>
      <c r="K4102" t="s">
        <v>28</v>
      </c>
      <c r="L4102" t="s">
        <v>29</v>
      </c>
      <c r="M4102" t="s">
        <v>36</v>
      </c>
      <c r="N4102" t="s">
        <v>29</v>
      </c>
      <c r="O4102" t="s">
        <v>29</v>
      </c>
      <c r="P4102">
        <v>1</v>
      </c>
      <c r="Q4102">
        <v>55</v>
      </c>
      <c r="R4102">
        <v>350</v>
      </c>
      <c r="S4102" t="str">
        <f>IF(Table1[[#This Row],[Average_Cost_for_two]]&lt;500,"Low",IF(Table1[[#This Row],[Average_Cost_for_two]]&lt;=1500,"Medium","High"))</f>
        <v>Low</v>
      </c>
      <c r="T4102">
        <v>3.5</v>
      </c>
      <c r="U4102">
        <v>2015</v>
      </c>
      <c r="V4102">
        <v>5</v>
      </c>
      <c r="W4102">
        <v>9</v>
      </c>
      <c r="X4102">
        <f>IF(OR(Main!$U4102=0,
       Main!$V4102=0,
       Main!$W4102=0),
   "",
   DATE(Main!$U4102,
        Main!$V4102,
        Main!$W4102)
)</f>
        <v>42133</v>
      </c>
      <c r="Y4102">
        <f>Table1[[#This Row],[Average_Cost_for_two]]*VLOOKUP(Table1[[#This Row],[Currency]],currency!$A$2:$B$10,2,FALSE)</f>
        <v>4.2</v>
      </c>
      <c r="Z4102" t="str">
        <f>VLOOKUP(C4102,country!A:B,2,FALSE)</f>
        <v>India</v>
      </c>
      <c r="AA4102">
        <f t="shared" si="64"/>
        <v>2</v>
      </c>
    </row>
    <row r="4103" spans="1:27" ht="15.75" customHeight="1" x14ac:dyDescent="0.25">
      <c r="A4103">
        <v>309806</v>
      </c>
      <c r="B4103" t="s">
        <v>8803</v>
      </c>
      <c r="C4103">
        <v>1</v>
      </c>
      <c r="D4103" t="s">
        <v>23</v>
      </c>
      <c r="E4103" t="s">
        <v>8804</v>
      </c>
      <c r="F4103" t="s">
        <v>1917</v>
      </c>
      <c r="G4103" t="s">
        <v>1918</v>
      </c>
      <c r="H4103">
        <v>77.197388889999999</v>
      </c>
      <c r="I4103">
        <v>28.561083329999999</v>
      </c>
      <c r="J4103" t="s">
        <v>611</v>
      </c>
      <c r="K4103" t="s">
        <v>28</v>
      </c>
      <c r="L4103" t="s">
        <v>29</v>
      </c>
      <c r="M4103" t="s">
        <v>29</v>
      </c>
      <c r="N4103" t="s">
        <v>29</v>
      </c>
      <c r="O4103" t="s">
        <v>29</v>
      </c>
      <c r="P4103">
        <v>1</v>
      </c>
      <c r="Q4103">
        <v>25</v>
      </c>
      <c r="R4103">
        <v>350</v>
      </c>
      <c r="S4103" t="str">
        <f>IF(Table1[[#This Row],[Average_Cost_for_two]]&lt;500,"Low",IF(Table1[[#This Row],[Average_Cost_for_two]]&lt;=1500,"Medium","High"))</f>
        <v>Low</v>
      </c>
      <c r="T4103">
        <v>3.4</v>
      </c>
      <c r="U4103">
        <v>2016</v>
      </c>
      <c r="V4103">
        <v>5</v>
      </c>
      <c r="W4103">
        <v>20</v>
      </c>
      <c r="X4103">
        <f>IF(OR(Main!$U4103=0,
       Main!$V4103=0,
       Main!$W4103=0),
   "",
   DATE(Main!$U4103,
        Main!$V4103,
        Main!$W4103)
)</f>
        <v>42510</v>
      </c>
      <c r="Y4103">
        <f>Table1[[#This Row],[Average_Cost_for_two]]*VLOOKUP(Table1[[#This Row],[Currency]],currency!$A$2:$B$10,2,FALSE)</f>
        <v>4.2</v>
      </c>
      <c r="Z4103" t="str">
        <f>VLOOKUP(C4103,country!A:B,2,FALSE)</f>
        <v>India</v>
      </c>
      <c r="AA4103">
        <f t="shared" si="64"/>
        <v>2</v>
      </c>
    </row>
    <row r="4104" spans="1:27" ht="15.75" customHeight="1" x14ac:dyDescent="0.25">
      <c r="A4104">
        <v>308536</v>
      </c>
      <c r="B4104" t="s">
        <v>8805</v>
      </c>
      <c r="C4104">
        <v>1</v>
      </c>
      <c r="D4104" t="s">
        <v>23</v>
      </c>
      <c r="E4104" t="s">
        <v>8806</v>
      </c>
      <c r="F4104" t="s">
        <v>205</v>
      </c>
      <c r="G4104" t="s">
        <v>206</v>
      </c>
      <c r="H4104">
        <v>77.290973899999997</v>
      </c>
      <c r="I4104">
        <v>28.5352265</v>
      </c>
      <c r="J4104" t="s">
        <v>480</v>
      </c>
      <c r="K4104" t="s">
        <v>28</v>
      </c>
      <c r="L4104" t="s">
        <v>29</v>
      </c>
      <c r="M4104" t="s">
        <v>29</v>
      </c>
      <c r="N4104" t="s">
        <v>29</v>
      </c>
      <c r="O4104" t="s">
        <v>29</v>
      </c>
      <c r="P4104">
        <v>1</v>
      </c>
      <c r="Q4104">
        <v>7</v>
      </c>
      <c r="R4104">
        <v>350</v>
      </c>
      <c r="S4104" t="str">
        <f>IF(Table1[[#This Row],[Average_Cost_for_two]]&lt;500,"Low",IF(Table1[[#This Row],[Average_Cost_for_two]]&lt;=1500,"Medium","High"))</f>
        <v>Low</v>
      </c>
      <c r="T4104">
        <v>2.8</v>
      </c>
      <c r="U4104">
        <v>2010</v>
      </c>
      <c r="V4104">
        <v>5</v>
      </c>
      <c r="W4104">
        <v>12</v>
      </c>
      <c r="X4104">
        <f>IF(OR(Main!$U4104=0,
       Main!$V4104=0,
       Main!$W4104=0),
   "",
   DATE(Main!$U4104,
        Main!$V4104,
        Main!$W4104)
)</f>
        <v>40310</v>
      </c>
      <c r="Y4104">
        <f>Table1[[#This Row],[Average_Cost_for_two]]*VLOOKUP(Table1[[#This Row],[Currency]],currency!$A$2:$B$10,2,FALSE)</f>
        <v>4.2</v>
      </c>
      <c r="Z4104" t="str">
        <f>VLOOKUP(C4104,country!A:B,2,FALSE)</f>
        <v>India</v>
      </c>
      <c r="AA4104">
        <f t="shared" si="64"/>
        <v>2</v>
      </c>
    </row>
    <row r="4105" spans="1:27" ht="15.75" customHeight="1" x14ac:dyDescent="0.25">
      <c r="A4105">
        <v>18175323</v>
      </c>
      <c r="B4105" t="s">
        <v>1049</v>
      </c>
      <c r="C4105">
        <v>1</v>
      </c>
      <c r="D4105" t="s">
        <v>23</v>
      </c>
      <c r="E4105" t="s">
        <v>8807</v>
      </c>
      <c r="F4105" t="s">
        <v>2698</v>
      </c>
      <c r="G4105" t="s">
        <v>2699</v>
      </c>
      <c r="H4105">
        <v>77.169114100000002</v>
      </c>
      <c r="I4105">
        <v>28.5887241</v>
      </c>
      <c r="J4105" t="s">
        <v>682</v>
      </c>
      <c r="K4105" t="s">
        <v>28</v>
      </c>
      <c r="L4105" t="s">
        <v>29</v>
      </c>
      <c r="M4105" t="s">
        <v>29</v>
      </c>
      <c r="N4105" t="s">
        <v>29</v>
      </c>
      <c r="O4105" t="s">
        <v>29</v>
      </c>
      <c r="P4105">
        <v>1</v>
      </c>
      <c r="Q4105">
        <v>154</v>
      </c>
      <c r="R4105">
        <v>350</v>
      </c>
      <c r="S4105" t="str">
        <f>IF(Table1[[#This Row],[Average_Cost_for_two]]&lt;500,"Low",IF(Table1[[#This Row],[Average_Cost_for_two]]&lt;=1500,"Medium","High"))</f>
        <v>Low</v>
      </c>
      <c r="T4105">
        <v>3.4</v>
      </c>
      <c r="U4105">
        <v>2015</v>
      </c>
      <c r="V4105">
        <v>5</v>
      </c>
      <c r="W4105">
        <v>15</v>
      </c>
      <c r="X4105">
        <f>IF(OR(Main!$U4105=0,
       Main!$V4105=0,
       Main!$W4105=0),
   "",
   DATE(Main!$U4105,
        Main!$V4105,
        Main!$W4105)
)</f>
        <v>42139</v>
      </c>
      <c r="Y4105">
        <f>Table1[[#This Row],[Average_Cost_for_two]]*VLOOKUP(Table1[[#This Row],[Currency]],currency!$A$2:$B$10,2,FALSE)</f>
        <v>4.2</v>
      </c>
      <c r="Z4105" t="str">
        <f>VLOOKUP(C4105,country!A:B,2,FALSE)</f>
        <v>India</v>
      </c>
      <c r="AA4105">
        <f t="shared" si="64"/>
        <v>2</v>
      </c>
    </row>
    <row r="4106" spans="1:27" ht="15.75" customHeight="1" x14ac:dyDescent="0.25">
      <c r="A4106">
        <v>2055</v>
      </c>
      <c r="B4106" t="s">
        <v>8808</v>
      </c>
      <c r="C4106">
        <v>1</v>
      </c>
      <c r="D4106" t="s">
        <v>23</v>
      </c>
      <c r="E4106" t="s">
        <v>8809</v>
      </c>
      <c r="F4106" t="s">
        <v>236</v>
      </c>
      <c r="G4106" t="s">
        <v>235</v>
      </c>
      <c r="H4106">
        <v>77.160154899999995</v>
      </c>
      <c r="I4106">
        <v>28.710818</v>
      </c>
      <c r="J4106" t="s">
        <v>495</v>
      </c>
      <c r="K4106" t="s">
        <v>28</v>
      </c>
      <c r="L4106" t="s">
        <v>29</v>
      </c>
      <c r="M4106" t="s">
        <v>29</v>
      </c>
      <c r="N4106" t="s">
        <v>29</v>
      </c>
      <c r="O4106" t="s">
        <v>29</v>
      </c>
      <c r="P4106">
        <v>1</v>
      </c>
      <c r="Q4106">
        <v>14</v>
      </c>
      <c r="R4106">
        <v>350</v>
      </c>
      <c r="S4106" t="str">
        <f>IF(Table1[[#This Row],[Average_Cost_for_two]]&lt;500,"Low",IF(Table1[[#This Row],[Average_Cost_for_two]]&lt;=1500,"Medium","High"))</f>
        <v>Low</v>
      </c>
      <c r="T4106">
        <v>3.1</v>
      </c>
      <c r="U4106">
        <v>2010</v>
      </c>
      <c r="V4106">
        <v>5</v>
      </c>
      <c r="W4106">
        <v>7</v>
      </c>
      <c r="X4106">
        <f>IF(OR(Main!$U4106=0,
       Main!$V4106=0,
       Main!$W4106=0),
   "",
   DATE(Main!$U4106,
        Main!$V4106,
        Main!$W4106)
)</f>
        <v>40305</v>
      </c>
      <c r="Y4106">
        <f>Table1[[#This Row],[Average_Cost_for_two]]*VLOOKUP(Table1[[#This Row],[Currency]],currency!$A$2:$B$10,2,FALSE)</f>
        <v>4.2</v>
      </c>
      <c r="Z4106" t="str">
        <f>VLOOKUP(C4106,country!A:B,2,FALSE)</f>
        <v>India</v>
      </c>
      <c r="AA4106">
        <f t="shared" si="64"/>
        <v>2</v>
      </c>
    </row>
    <row r="4107" spans="1:27" ht="15.75" customHeight="1" x14ac:dyDescent="0.25">
      <c r="A4107">
        <v>18447292</v>
      </c>
      <c r="B4107" t="s">
        <v>8810</v>
      </c>
      <c r="C4107">
        <v>1</v>
      </c>
      <c r="D4107" t="s">
        <v>23</v>
      </c>
      <c r="E4107" t="s">
        <v>8811</v>
      </c>
      <c r="F4107" t="s">
        <v>209</v>
      </c>
      <c r="G4107" t="s">
        <v>208</v>
      </c>
      <c r="H4107">
        <v>77.102355299999999</v>
      </c>
      <c r="I4107">
        <v>28.637288399999999</v>
      </c>
      <c r="J4107" t="s">
        <v>5813</v>
      </c>
      <c r="K4107" t="s">
        <v>28</v>
      </c>
      <c r="L4107" t="s">
        <v>29</v>
      </c>
      <c r="M4107" t="s">
        <v>29</v>
      </c>
      <c r="N4107" t="s">
        <v>29</v>
      </c>
      <c r="O4107" t="s">
        <v>29</v>
      </c>
      <c r="P4107">
        <v>1</v>
      </c>
      <c r="Q4107">
        <v>1</v>
      </c>
      <c r="R4107">
        <v>350</v>
      </c>
      <c r="S4107" t="str">
        <f>IF(Table1[[#This Row],[Average_Cost_for_two]]&lt;500,"Low",IF(Table1[[#This Row],[Average_Cost_for_two]]&lt;=1500,"Medium","High"))</f>
        <v>Low</v>
      </c>
      <c r="T4107">
        <v>1</v>
      </c>
      <c r="U4107">
        <v>2011</v>
      </c>
      <c r="V4107">
        <v>5</v>
      </c>
      <c r="W4107">
        <v>2</v>
      </c>
      <c r="X4107">
        <f>IF(OR(Main!$U4107=0,
       Main!$V4107=0,
       Main!$W4107=0),
   "",
   DATE(Main!$U4107,
        Main!$V4107,
        Main!$W4107)
)</f>
        <v>40665</v>
      </c>
      <c r="Y4107">
        <f>Table1[[#This Row],[Average_Cost_for_two]]*VLOOKUP(Table1[[#This Row],[Currency]],currency!$A$2:$B$10,2,FALSE)</f>
        <v>4.2</v>
      </c>
      <c r="Z4107" t="str">
        <f>VLOOKUP(C4107,country!A:B,2,FALSE)</f>
        <v>India</v>
      </c>
      <c r="AA4107">
        <f t="shared" si="64"/>
        <v>2</v>
      </c>
    </row>
    <row r="4108" spans="1:27" ht="15.75" customHeight="1" x14ac:dyDescent="0.25">
      <c r="A4108">
        <v>3467</v>
      </c>
      <c r="B4108" t="s">
        <v>1078</v>
      </c>
      <c r="C4108">
        <v>1</v>
      </c>
      <c r="D4108" t="s">
        <v>23</v>
      </c>
      <c r="E4108" t="s">
        <v>8812</v>
      </c>
      <c r="F4108" t="s">
        <v>1168</v>
      </c>
      <c r="G4108" t="s">
        <v>1169</v>
      </c>
      <c r="H4108">
        <v>77.207191899999998</v>
      </c>
      <c r="I4108">
        <v>28.5579587</v>
      </c>
      <c r="J4108" t="s">
        <v>1080</v>
      </c>
      <c r="K4108" t="s">
        <v>28</v>
      </c>
      <c r="L4108" t="s">
        <v>29</v>
      </c>
      <c r="M4108" t="s">
        <v>29</v>
      </c>
      <c r="N4108" t="s">
        <v>29</v>
      </c>
      <c r="O4108" t="s">
        <v>29</v>
      </c>
      <c r="P4108">
        <v>1</v>
      </c>
      <c r="Q4108">
        <v>30</v>
      </c>
      <c r="R4108">
        <v>350</v>
      </c>
      <c r="S4108" t="str">
        <f>IF(Table1[[#This Row],[Average_Cost_for_two]]&lt;500,"Low",IF(Table1[[#This Row],[Average_Cost_for_two]]&lt;=1500,"Medium","High"))</f>
        <v>Low</v>
      </c>
      <c r="T4108">
        <v>3.1</v>
      </c>
      <c r="U4108">
        <v>2015</v>
      </c>
      <c r="V4108">
        <v>5</v>
      </c>
      <c r="W4108">
        <v>18</v>
      </c>
      <c r="X4108">
        <f>IF(OR(Main!$U4108=0,
       Main!$V4108=0,
       Main!$W4108=0),
   "",
   DATE(Main!$U4108,
        Main!$V4108,
        Main!$W4108)
)</f>
        <v>42142</v>
      </c>
      <c r="Y4108">
        <f>Table1[[#This Row],[Average_Cost_for_two]]*VLOOKUP(Table1[[#This Row],[Currency]],currency!$A$2:$B$10,2,FALSE)</f>
        <v>4.2</v>
      </c>
      <c r="Z4108" t="str">
        <f>VLOOKUP(C4108,country!A:B,2,FALSE)</f>
        <v>India</v>
      </c>
      <c r="AA4108">
        <f t="shared" si="64"/>
        <v>2</v>
      </c>
    </row>
    <row r="4109" spans="1:27" ht="15.75" customHeight="1" x14ac:dyDescent="0.25">
      <c r="A4109">
        <v>7621</v>
      </c>
      <c r="B4109" t="s">
        <v>1078</v>
      </c>
      <c r="C4109">
        <v>1</v>
      </c>
      <c r="D4109" t="s">
        <v>23</v>
      </c>
      <c r="E4109" t="s">
        <v>8813</v>
      </c>
      <c r="F4109" t="s">
        <v>71</v>
      </c>
      <c r="G4109" t="s">
        <v>72</v>
      </c>
      <c r="H4109">
        <v>77.238315</v>
      </c>
      <c r="I4109">
        <v>28.577370500000001</v>
      </c>
      <c r="J4109" t="s">
        <v>1080</v>
      </c>
      <c r="K4109" t="s">
        <v>28</v>
      </c>
      <c r="L4109" t="s">
        <v>29</v>
      </c>
      <c r="M4109" t="s">
        <v>29</v>
      </c>
      <c r="N4109" t="s">
        <v>29</v>
      </c>
      <c r="O4109" t="s">
        <v>29</v>
      </c>
      <c r="P4109">
        <v>1</v>
      </c>
      <c r="Q4109">
        <v>16</v>
      </c>
      <c r="R4109">
        <v>350</v>
      </c>
      <c r="S4109" t="str">
        <f>IF(Table1[[#This Row],[Average_Cost_for_two]]&lt;500,"Low",IF(Table1[[#This Row],[Average_Cost_for_two]]&lt;=1500,"Medium","High"))</f>
        <v>Low</v>
      </c>
      <c r="T4109">
        <v>2.7</v>
      </c>
      <c r="U4109">
        <v>2010</v>
      </c>
      <c r="V4109">
        <v>4</v>
      </c>
      <c r="W4109">
        <v>28</v>
      </c>
      <c r="X4109">
        <f>IF(OR(Main!$U4109=0,
       Main!$V4109=0,
       Main!$W4109=0),
   "",
   DATE(Main!$U4109,
        Main!$V4109,
        Main!$W4109)
)</f>
        <v>40296</v>
      </c>
      <c r="Y4109">
        <f>Table1[[#This Row],[Average_Cost_for_two]]*VLOOKUP(Table1[[#This Row],[Currency]],currency!$A$2:$B$10,2,FALSE)</f>
        <v>4.2</v>
      </c>
      <c r="Z4109" t="str">
        <f>VLOOKUP(C4109,country!A:B,2,FALSE)</f>
        <v>India</v>
      </c>
      <c r="AA4109">
        <f t="shared" si="64"/>
        <v>2</v>
      </c>
    </row>
    <row r="4110" spans="1:27" ht="15.75" customHeight="1" x14ac:dyDescent="0.25">
      <c r="A4110">
        <v>9803</v>
      </c>
      <c r="B4110" t="s">
        <v>8814</v>
      </c>
      <c r="C4110">
        <v>1</v>
      </c>
      <c r="D4110" t="s">
        <v>23</v>
      </c>
      <c r="E4110" t="s">
        <v>8815</v>
      </c>
      <c r="F4110" t="s">
        <v>249</v>
      </c>
      <c r="G4110" t="s">
        <v>250</v>
      </c>
      <c r="H4110">
        <v>77.303100400000005</v>
      </c>
      <c r="I4110">
        <v>28.636007800000002</v>
      </c>
      <c r="J4110" t="s">
        <v>480</v>
      </c>
      <c r="K4110" t="s">
        <v>28</v>
      </c>
      <c r="L4110" t="s">
        <v>29</v>
      </c>
      <c r="M4110" t="s">
        <v>36</v>
      </c>
      <c r="N4110" t="s">
        <v>29</v>
      </c>
      <c r="O4110" t="s">
        <v>29</v>
      </c>
      <c r="P4110">
        <v>1</v>
      </c>
      <c r="Q4110">
        <v>101</v>
      </c>
      <c r="R4110">
        <v>350</v>
      </c>
      <c r="S4110" t="str">
        <f>IF(Table1[[#This Row],[Average_Cost_for_two]]&lt;500,"Low",IF(Table1[[#This Row],[Average_Cost_for_two]]&lt;=1500,"Medium","High"))</f>
        <v>Low</v>
      </c>
      <c r="T4110">
        <v>2.8</v>
      </c>
      <c r="U4110">
        <v>2018</v>
      </c>
      <c r="V4110">
        <v>4</v>
      </c>
      <c r="W4110">
        <v>25</v>
      </c>
      <c r="X4110">
        <f>IF(OR(Main!$U4110=0,
       Main!$V4110=0,
       Main!$W4110=0),
   "",
   DATE(Main!$U4110,
        Main!$V4110,
        Main!$W4110)
)</f>
        <v>43215</v>
      </c>
      <c r="Y4110">
        <f>Table1[[#This Row],[Average_Cost_for_two]]*VLOOKUP(Table1[[#This Row],[Currency]],currency!$A$2:$B$10,2,FALSE)</f>
        <v>4.2</v>
      </c>
      <c r="Z4110" t="str">
        <f>VLOOKUP(C4110,country!A:B,2,FALSE)</f>
        <v>India</v>
      </c>
      <c r="AA4110">
        <f t="shared" si="64"/>
        <v>2</v>
      </c>
    </row>
    <row r="4111" spans="1:27" ht="15.75" customHeight="1" x14ac:dyDescent="0.25">
      <c r="A4111">
        <v>18429401</v>
      </c>
      <c r="B4111" t="s">
        <v>8816</v>
      </c>
      <c r="C4111">
        <v>1</v>
      </c>
      <c r="D4111" t="s">
        <v>23</v>
      </c>
      <c r="E4111" t="s">
        <v>8817</v>
      </c>
      <c r="F4111" t="s">
        <v>2930</v>
      </c>
      <c r="G4111" t="s">
        <v>2931</v>
      </c>
      <c r="H4111">
        <v>77.108829499999999</v>
      </c>
      <c r="I4111">
        <v>28.6628124</v>
      </c>
      <c r="J4111" t="s">
        <v>556</v>
      </c>
      <c r="K4111" t="s">
        <v>28</v>
      </c>
      <c r="L4111" t="s">
        <v>29</v>
      </c>
      <c r="M4111" t="s">
        <v>29</v>
      </c>
      <c r="N4111" t="s">
        <v>29</v>
      </c>
      <c r="O4111" t="s">
        <v>29</v>
      </c>
      <c r="P4111">
        <v>1</v>
      </c>
      <c r="Q4111">
        <v>2</v>
      </c>
      <c r="R4111">
        <v>350</v>
      </c>
      <c r="S4111" t="str">
        <f>IF(Table1[[#This Row],[Average_Cost_for_two]]&lt;500,"Low",IF(Table1[[#This Row],[Average_Cost_for_two]]&lt;=1500,"Medium","High"))</f>
        <v>Low</v>
      </c>
      <c r="T4111">
        <v>1</v>
      </c>
      <c r="U4111">
        <v>2012</v>
      </c>
      <c r="V4111">
        <v>4</v>
      </c>
      <c r="W4111">
        <v>20</v>
      </c>
      <c r="X4111">
        <f>IF(OR(Main!$U4111=0,
       Main!$V4111=0,
       Main!$W4111=0),
   "",
   DATE(Main!$U4111,
        Main!$V4111,
        Main!$W4111)
)</f>
        <v>41019</v>
      </c>
      <c r="Y4111">
        <f>Table1[[#This Row],[Average_Cost_for_two]]*VLOOKUP(Table1[[#This Row],[Currency]],currency!$A$2:$B$10,2,FALSE)</f>
        <v>4.2</v>
      </c>
      <c r="Z4111" t="str">
        <f>VLOOKUP(C4111,country!A:B,2,FALSE)</f>
        <v>India</v>
      </c>
      <c r="AA4111">
        <f t="shared" si="64"/>
        <v>2</v>
      </c>
    </row>
    <row r="4112" spans="1:27" ht="15.75" customHeight="1" x14ac:dyDescent="0.25">
      <c r="A4112">
        <v>303604</v>
      </c>
      <c r="B4112" t="s">
        <v>8818</v>
      </c>
      <c r="C4112">
        <v>1</v>
      </c>
      <c r="D4112" t="s">
        <v>23</v>
      </c>
      <c r="E4112" t="s">
        <v>8819</v>
      </c>
      <c r="F4112" t="s">
        <v>346</v>
      </c>
      <c r="G4112" t="s">
        <v>347</v>
      </c>
      <c r="H4112">
        <v>77.167182530000005</v>
      </c>
      <c r="I4112">
        <v>28.548652929999999</v>
      </c>
      <c r="J4112" t="s">
        <v>731</v>
      </c>
      <c r="K4112" t="s">
        <v>28</v>
      </c>
      <c r="L4112" t="s">
        <v>29</v>
      </c>
      <c r="M4112" t="s">
        <v>29</v>
      </c>
      <c r="N4112" t="s">
        <v>29</v>
      </c>
      <c r="O4112" t="s">
        <v>29</v>
      </c>
      <c r="P4112">
        <v>1</v>
      </c>
      <c r="Q4112">
        <v>27</v>
      </c>
      <c r="R4112">
        <v>350</v>
      </c>
      <c r="S4112" t="str">
        <f>IF(Table1[[#This Row],[Average_Cost_for_two]]&lt;500,"Low",IF(Table1[[#This Row],[Average_Cost_for_two]]&lt;=1500,"Medium","High"))</f>
        <v>Low</v>
      </c>
      <c r="T4112">
        <v>3</v>
      </c>
      <c r="U4112">
        <v>2016</v>
      </c>
      <c r="V4112">
        <v>4</v>
      </c>
      <c r="W4112">
        <v>3</v>
      </c>
      <c r="X4112">
        <f>IF(OR(Main!$U4112=0,
       Main!$V4112=0,
       Main!$W4112=0),
   "",
   DATE(Main!$U4112,
        Main!$V4112,
        Main!$W4112)
)</f>
        <v>42463</v>
      </c>
      <c r="Y4112">
        <f>Table1[[#This Row],[Average_Cost_for_two]]*VLOOKUP(Table1[[#This Row],[Currency]],currency!$A$2:$B$10,2,FALSE)</f>
        <v>4.2</v>
      </c>
      <c r="Z4112" t="str">
        <f>VLOOKUP(C4112,country!A:B,2,FALSE)</f>
        <v>India</v>
      </c>
      <c r="AA4112">
        <f t="shared" si="64"/>
        <v>2</v>
      </c>
    </row>
    <row r="4113" spans="1:27" ht="15.75" customHeight="1" x14ac:dyDescent="0.25">
      <c r="A4113">
        <v>18128895</v>
      </c>
      <c r="B4113" t="s">
        <v>8820</v>
      </c>
      <c r="C4113">
        <v>1</v>
      </c>
      <c r="D4113" t="s">
        <v>23</v>
      </c>
      <c r="E4113" t="s">
        <v>8821</v>
      </c>
      <c r="F4113" t="s">
        <v>163</v>
      </c>
      <c r="G4113" t="s">
        <v>164</v>
      </c>
      <c r="H4113">
        <v>0</v>
      </c>
      <c r="I4113">
        <v>0</v>
      </c>
      <c r="J4113" t="s">
        <v>8822</v>
      </c>
      <c r="K4113" t="s">
        <v>28</v>
      </c>
      <c r="L4113" t="s">
        <v>29</v>
      </c>
      <c r="M4113" t="s">
        <v>29</v>
      </c>
      <c r="N4113" t="s">
        <v>29</v>
      </c>
      <c r="O4113" t="s">
        <v>29</v>
      </c>
      <c r="P4113">
        <v>1</v>
      </c>
      <c r="Q4113">
        <v>11</v>
      </c>
      <c r="R4113">
        <v>350</v>
      </c>
      <c r="S4113" t="str">
        <f>IF(Table1[[#This Row],[Average_Cost_for_two]]&lt;500,"Low",IF(Table1[[#This Row],[Average_Cost_for_two]]&lt;=1500,"Medium","High"))</f>
        <v>Low</v>
      </c>
      <c r="T4113">
        <v>3.2</v>
      </c>
      <c r="U4113">
        <v>2016</v>
      </c>
      <c r="V4113">
        <v>4</v>
      </c>
      <c r="W4113">
        <v>26</v>
      </c>
      <c r="X4113">
        <f>IF(OR(Main!$U4113=0,
       Main!$V4113=0,
       Main!$W4113=0),
   "",
   DATE(Main!$U4113,
        Main!$V4113,
        Main!$W4113)
)</f>
        <v>42486</v>
      </c>
      <c r="Y4113">
        <f>Table1[[#This Row],[Average_Cost_for_two]]*VLOOKUP(Table1[[#This Row],[Currency]],currency!$A$2:$B$10,2,FALSE)</f>
        <v>4.2</v>
      </c>
      <c r="Z4113" t="str">
        <f>VLOOKUP(C4113,country!A:B,2,FALSE)</f>
        <v>India</v>
      </c>
      <c r="AA4113">
        <f t="shared" si="64"/>
        <v>2</v>
      </c>
    </row>
    <row r="4114" spans="1:27" ht="15.75" customHeight="1" x14ac:dyDescent="0.25">
      <c r="A4114">
        <v>313508</v>
      </c>
      <c r="B4114" t="s">
        <v>8741</v>
      </c>
      <c r="C4114">
        <v>1</v>
      </c>
      <c r="D4114" t="s">
        <v>23</v>
      </c>
      <c r="E4114" t="s">
        <v>8823</v>
      </c>
      <c r="F4114" t="s">
        <v>163</v>
      </c>
      <c r="G4114" t="s">
        <v>164</v>
      </c>
      <c r="H4114">
        <v>77.285347000000002</v>
      </c>
      <c r="I4114">
        <v>28.659749999999999</v>
      </c>
      <c r="J4114" t="s">
        <v>1033</v>
      </c>
      <c r="K4114" t="s">
        <v>28</v>
      </c>
      <c r="L4114" t="s">
        <v>29</v>
      </c>
      <c r="M4114" t="s">
        <v>36</v>
      </c>
      <c r="N4114" t="s">
        <v>29</v>
      </c>
      <c r="O4114" t="s">
        <v>29</v>
      </c>
      <c r="P4114">
        <v>1</v>
      </c>
      <c r="Q4114">
        <v>22</v>
      </c>
      <c r="R4114">
        <v>350</v>
      </c>
      <c r="S4114" t="str">
        <f>IF(Table1[[#This Row],[Average_Cost_for_two]]&lt;500,"Low",IF(Table1[[#This Row],[Average_Cost_for_two]]&lt;=1500,"Medium","High"))</f>
        <v>Low</v>
      </c>
      <c r="T4114">
        <v>3.1</v>
      </c>
      <c r="U4114">
        <v>2010</v>
      </c>
      <c r="V4114">
        <v>4</v>
      </c>
      <c r="W4114">
        <v>27</v>
      </c>
      <c r="X4114">
        <f>IF(OR(Main!$U4114=0,
       Main!$V4114=0,
       Main!$W4114=0),
   "",
   DATE(Main!$U4114,
        Main!$V4114,
        Main!$W4114)
)</f>
        <v>40295</v>
      </c>
      <c r="Y4114">
        <f>Table1[[#This Row],[Average_Cost_for_two]]*VLOOKUP(Table1[[#This Row],[Currency]],currency!$A$2:$B$10,2,FALSE)</f>
        <v>4.2</v>
      </c>
      <c r="Z4114" t="str">
        <f>VLOOKUP(C4114,country!A:B,2,FALSE)</f>
        <v>India</v>
      </c>
      <c r="AA4114">
        <f t="shared" si="64"/>
        <v>2</v>
      </c>
    </row>
    <row r="4115" spans="1:27" ht="15.75" customHeight="1" x14ac:dyDescent="0.25">
      <c r="A4115">
        <v>18208895</v>
      </c>
      <c r="B4115" t="s">
        <v>2916</v>
      </c>
      <c r="C4115">
        <v>1</v>
      </c>
      <c r="D4115" t="s">
        <v>23</v>
      </c>
      <c r="E4115" t="s">
        <v>8824</v>
      </c>
      <c r="F4115" t="s">
        <v>685</v>
      </c>
      <c r="G4115" t="s">
        <v>686</v>
      </c>
      <c r="H4115">
        <v>77.275919400000006</v>
      </c>
      <c r="I4115">
        <v>28.6351409</v>
      </c>
      <c r="J4115" t="s">
        <v>682</v>
      </c>
      <c r="K4115" t="s">
        <v>28</v>
      </c>
      <c r="L4115" t="s">
        <v>29</v>
      </c>
      <c r="M4115" t="s">
        <v>29</v>
      </c>
      <c r="N4115" t="s">
        <v>29</v>
      </c>
      <c r="O4115" t="s">
        <v>29</v>
      </c>
      <c r="P4115">
        <v>1</v>
      </c>
      <c r="Q4115">
        <v>10</v>
      </c>
      <c r="R4115">
        <v>350</v>
      </c>
      <c r="S4115" t="str">
        <f>IF(Table1[[#This Row],[Average_Cost_for_two]]&lt;500,"Low",IF(Table1[[#This Row],[Average_Cost_for_two]]&lt;=1500,"Medium","High"))</f>
        <v>Low</v>
      </c>
      <c r="T4115">
        <v>3</v>
      </c>
      <c r="U4115">
        <v>2013</v>
      </c>
      <c r="V4115">
        <v>4</v>
      </c>
      <c r="W4115">
        <v>21</v>
      </c>
      <c r="X4115">
        <f>IF(OR(Main!$U4115=0,
       Main!$V4115=0,
       Main!$W4115=0),
   "",
   DATE(Main!$U4115,
        Main!$V4115,
        Main!$W4115)
)</f>
        <v>41385</v>
      </c>
      <c r="Y4115">
        <f>Table1[[#This Row],[Average_Cost_for_two]]*VLOOKUP(Table1[[#This Row],[Currency]],currency!$A$2:$B$10,2,FALSE)</f>
        <v>4.2</v>
      </c>
      <c r="Z4115" t="str">
        <f>VLOOKUP(C4115,country!A:B,2,FALSE)</f>
        <v>India</v>
      </c>
      <c r="AA4115">
        <f t="shared" si="64"/>
        <v>2</v>
      </c>
    </row>
    <row r="4116" spans="1:27" ht="15.75" customHeight="1" x14ac:dyDescent="0.25">
      <c r="A4116">
        <v>18472702</v>
      </c>
      <c r="B4116" t="s">
        <v>8825</v>
      </c>
      <c r="C4116">
        <v>1</v>
      </c>
      <c r="D4116" t="s">
        <v>23</v>
      </c>
      <c r="E4116" t="s">
        <v>8826</v>
      </c>
      <c r="F4116" t="s">
        <v>685</v>
      </c>
      <c r="G4116" t="s">
        <v>686</v>
      </c>
      <c r="H4116">
        <v>0</v>
      </c>
      <c r="I4116">
        <v>0</v>
      </c>
      <c r="J4116" t="s">
        <v>556</v>
      </c>
      <c r="K4116" t="s">
        <v>28</v>
      </c>
      <c r="L4116" t="s">
        <v>29</v>
      </c>
      <c r="M4116" t="s">
        <v>29</v>
      </c>
      <c r="N4116" t="s">
        <v>29</v>
      </c>
      <c r="O4116" t="s">
        <v>29</v>
      </c>
      <c r="P4116">
        <v>1</v>
      </c>
      <c r="Q4116">
        <v>7</v>
      </c>
      <c r="R4116">
        <v>350</v>
      </c>
      <c r="S4116" t="str">
        <f>IF(Table1[[#This Row],[Average_Cost_for_two]]&lt;500,"Low",IF(Table1[[#This Row],[Average_Cost_for_two]]&lt;=1500,"Medium","High"))</f>
        <v>Low</v>
      </c>
      <c r="T4116">
        <v>3.1</v>
      </c>
      <c r="U4116">
        <v>2018</v>
      </c>
      <c r="V4116">
        <v>4</v>
      </c>
      <c r="W4116">
        <v>19</v>
      </c>
      <c r="X4116">
        <f>IF(OR(Main!$U4116=0,
       Main!$V4116=0,
       Main!$W4116=0),
   "",
   DATE(Main!$U4116,
        Main!$V4116,
        Main!$W4116)
)</f>
        <v>43209</v>
      </c>
      <c r="Y4116">
        <f>Table1[[#This Row],[Average_Cost_for_two]]*VLOOKUP(Table1[[#This Row],[Currency]],currency!$A$2:$B$10,2,FALSE)</f>
        <v>4.2</v>
      </c>
      <c r="Z4116" t="str">
        <f>VLOOKUP(C4116,country!A:B,2,FALSE)</f>
        <v>India</v>
      </c>
      <c r="AA4116">
        <f t="shared" si="64"/>
        <v>2</v>
      </c>
    </row>
    <row r="4117" spans="1:27" ht="15.75" customHeight="1" x14ac:dyDescent="0.25">
      <c r="A4117">
        <v>301830</v>
      </c>
      <c r="B4117" t="s">
        <v>8827</v>
      </c>
      <c r="C4117">
        <v>1</v>
      </c>
      <c r="D4117" t="s">
        <v>23</v>
      </c>
      <c r="E4117" t="s">
        <v>8828</v>
      </c>
      <c r="F4117" t="s">
        <v>5278</v>
      </c>
      <c r="G4117" t="s">
        <v>5279</v>
      </c>
      <c r="H4117">
        <v>77.120188999999996</v>
      </c>
      <c r="I4117">
        <v>28.630813799999999</v>
      </c>
      <c r="J4117" t="s">
        <v>495</v>
      </c>
      <c r="K4117" t="s">
        <v>28</v>
      </c>
      <c r="L4117" t="s">
        <v>29</v>
      </c>
      <c r="M4117" t="s">
        <v>29</v>
      </c>
      <c r="N4117" t="s">
        <v>29</v>
      </c>
      <c r="O4117" t="s">
        <v>29</v>
      </c>
      <c r="P4117">
        <v>1</v>
      </c>
      <c r="Q4117">
        <v>6</v>
      </c>
      <c r="R4117">
        <v>350</v>
      </c>
      <c r="S4117" t="str">
        <f>IF(Table1[[#This Row],[Average_Cost_for_two]]&lt;500,"Low",IF(Table1[[#This Row],[Average_Cost_for_two]]&lt;=1500,"Medium","High"))</f>
        <v>Low</v>
      </c>
      <c r="T4117">
        <v>3</v>
      </c>
      <c r="U4117">
        <v>2016</v>
      </c>
      <c r="V4117">
        <v>4</v>
      </c>
      <c r="W4117">
        <v>10</v>
      </c>
      <c r="X4117">
        <f>IF(OR(Main!$U4117=0,
       Main!$V4117=0,
       Main!$W4117=0),
   "",
   DATE(Main!$U4117,
        Main!$V4117,
        Main!$W4117)
)</f>
        <v>42470</v>
      </c>
      <c r="Y4117">
        <f>Table1[[#This Row],[Average_Cost_for_two]]*VLOOKUP(Table1[[#This Row],[Currency]],currency!$A$2:$B$10,2,FALSE)</f>
        <v>4.2</v>
      </c>
      <c r="Z4117" t="str">
        <f>VLOOKUP(C4117,country!A:B,2,FALSE)</f>
        <v>India</v>
      </c>
      <c r="AA4117">
        <f t="shared" si="64"/>
        <v>2</v>
      </c>
    </row>
    <row r="4118" spans="1:27" ht="15.75" customHeight="1" x14ac:dyDescent="0.25">
      <c r="A4118">
        <v>6173</v>
      </c>
      <c r="B4118" t="s">
        <v>6678</v>
      </c>
      <c r="C4118">
        <v>1</v>
      </c>
      <c r="D4118" t="s">
        <v>23</v>
      </c>
      <c r="E4118" t="s">
        <v>8829</v>
      </c>
      <c r="F4118" t="s">
        <v>119</v>
      </c>
      <c r="G4118" t="s">
        <v>120</v>
      </c>
      <c r="H4118">
        <v>77.293655700000002</v>
      </c>
      <c r="I4118">
        <v>28.608009800000001</v>
      </c>
      <c r="J4118" t="s">
        <v>556</v>
      </c>
      <c r="K4118" t="s">
        <v>28</v>
      </c>
      <c r="L4118" t="s">
        <v>29</v>
      </c>
      <c r="M4118" t="s">
        <v>29</v>
      </c>
      <c r="N4118" t="s">
        <v>29</v>
      </c>
      <c r="O4118" t="s">
        <v>29</v>
      </c>
      <c r="P4118">
        <v>1</v>
      </c>
      <c r="Q4118">
        <v>28</v>
      </c>
      <c r="R4118">
        <v>350</v>
      </c>
      <c r="S4118" t="str">
        <f>IF(Table1[[#This Row],[Average_Cost_for_two]]&lt;500,"Low",IF(Table1[[#This Row],[Average_Cost_for_two]]&lt;=1500,"Medium","High"))</f>
        <v>Low</v>
      </c>
      <c r="T4118">
        <v>2.7</v>
      </c>
      <c r="U4118">
        <v>2011</v>
      </c>
      <c r="V4118">
        <v>4</v>
      </c>
      <c r="W4118">
        <v>6</v>
      </c>
      <c r="X4118">
        <f>IF(OR(Main!$U4118=0,
       Main!$V4118=0,
       Main!$W4118=0),
   "",
   DATE(Main!$U4118,
        Main!$V4118,
        Main!$W4118)
)</f>
        <v>40639</v>
      </c>
      <c r="Y4118">
        <f>Table1[[#This Row],[Average_Cost_for_two]]*VLOOKUP(Table1[[#This Row],[Currency]],currency!$A$2:$B$10,2,FALSE)</f>
        <v>4.2</v>
      </c>
      <c r="Z4118" t="str">
        <f>VLOOKUP(C4118,country!A:B,2,FALSE)</f>
        <v>India</v>
      </c>
      <c r="AA4118">
        <f t="shared" si="64"/>
        <v>2</v>
      </c>
    </row>
    <row r="4119" spans="1:27" ht="15.75" customHeight="1" x14ac:dyDescent="0.25">
      <c r="A4119">
        <v>307333</v>
      </c>
      <c r="B4119" t="s">
        <v>1078</v>
      </c>
      <c r="C4119">
        <v>1</v>
      </c>
      <c r="D4119" t="s">
        <v>23</v>
      </c>
      <c r="E4119" t="s">
        <v>8830</v>
      </c>
      <c r="F4119" t="s">
        <v>3711</v>
      </c>
      <c r="G4119" t="s">
        <v>3712</v>
      </c>
      <c r="H4119">
        <v>77.184372100000004</v>
      </c>
      <c r="I4119">
        <v>28.7070075</v>
      </c>
      <c r="J4119" t="s">
        <v>1080</v>
      </c>
      <c r="K4119" t="s">
        <v>28</v>
      </c>
      <c r="L4119" t="s">
        <v>29</v>
      </c>
      <c r="M4119" t="s">
        <v>29</v>
      </c>
      <c r="N4119" t="s">
        <v>29</v>
      </c>
      <c r="O4119" t="s">
        <v>29</v>
      </c>
      <c r="P4119">
        <v>1</v>
      </c>
      <c r="Q4119">
        <v>38</v>
      </c>
      <c r="R4119">
        <v>350</v>
      </c>
      <c r="S4119" t="str">
        <f>IF(Table1[[#This Row],[Average_Cost_for_two]]&lt;500,"Low",IF(Table1[[#This Row],[Average_Cost_for_two]]&lt;=1500,"Medium","High"))</f>
        <v>Low</v>
      </c>
      <c r="T4119">
        <v>3.5</v>
      </c>
      <c r="U4119">
        <v>2016</v>
      </c>
      <c r="V4119">
        <v>4</v>
      </c>
      <c r="W4119">
        <v>26</v>
      </c>
      <c r="X4119">
        <f>IF(OR(Main!$U4119=0,
       Main!$V4119=0,
       Main!$W4119=0),
   "",
   DATE(Main!$U4119,
        Main!$V4119,
        Main!$W4119)
)</f>
        <v>42486</v>
      </c>
      <c r="Y4119">
        <f>Table1[[#This Row],[Average_Cost_for_two]]*VLOOKUP(Table1[[#This Row],[Currency]],currency!$A$2:$B$10,2,FALSE)</f>
        <v>4.2</v>
      </c>
      <c r="Z4119" t="str">
        <f>VLOOKUP(C4119,country!A:B,2,FALSE)</f>
        <v>India</v>
      </c>
      <c r="AA4119">
        <f t="shared" si="64"/>
        <v>2</v>
      </c>
    </row>
    <row r="4120" spans="1:27" ht="15.75" customHeight="1" x14ac:dyDescent="0.25">
      <c r="A4120">
        <v>2524</v>
      </c>
      <c r="B4120" t="s">
        <v>8831</v>
      </c>
      <c r="C4120">
        <v>1</v>
      </c>
      <c r="D4120" t="s">
        <v>23</v>
      </c>
      <c r="E4120" t="s">
        <v>8832</v>
      </c>
      <c r="F4120" t="s">
        <v>2914</v>
      </c>
      <c r="G4120" t="s">
        <v>2915</v>
      </c>
      <c r="H4120">
        <v>77.149909399999999</v>
      </c>
      <c r="I4120">
        <v>28.6937161</v>
      </c>
      <c r="J4120" t="s">
        <v>851</v>
      </c>
      <c r="K4120" t="s">
        <v>28</v>
      </c>
      <c r="L4120" t="s">
        <v>29</v>
      </c>
      <c r="M4120" t="s">
        <v>36</v>
      </c>
      <c r="N4120" t="s">
        <v>29</v>
      </c>
      <c r="O4120" t="s">
        <v>29</v>
      </c>
      <c r="P4120">
        <v>1</v>
      </c>
      <c r="Q4120">
        <v>69</v>
      </c>
      <c r="R4120">
        <v>350</v>
      </c>
      <c r="S4120" t="str">
        <f>IF(Table1[[#This Row],[Average_Cost_for_two]]&lt;500,"Low",IF(Table1[[#This Row],[Average_Cost_for_two]]&lt;=1500,"Medium","High"))</f>
        <v>Low</v>
      </c>
      <c r="T4120">
        <v>3.6</v>
      </c>
      <c r="U4120">
        <v>2011</v>
      </c>
      <c r="V4120">
        <v>4</v>
      </c>
      <c r="W4120">
        <v>22</v>
      </c>
      <c r="X4120">
        <f>IF(OR(Main!$U4120=0,
       Main!$V4120=0,
       Main!$W4120=0),
   "",
   DATE(Main!$U4120,
        Main!$V4120,
        Main!$W4120)
)</f>
        <v>40655</v>
      </c>
      <c r="Y4120">
        <f>Table1[[#This Row],[Average_Cost_for_two]]*VLOOKUP(Table1[[#This Row],[Currency]],currency!$A$2:$B$10,2,FALSE)</f>
        <v>4.2</v>
      </c>
      <c r="Z4120" t="str">
        <f>VLOOKUP(C4120,country!A:B,2,FALSE)</f>
        <v>India</v>
      </c>
      <c r="AA4120">
        <f t="shared" si="64"/>
        <v>2</v>
      </c>
    </row>
    <row r="4121" spans="1:27" ht="15.75" customHeight="1" x14ac:dyDescent="0.25">
      <c r="A4121">
        <v>3685</v>
      </c>
      <c r="B4121" t="s">
        <v>8833</v>
      </c>
      <c r="C4121">
        <v>1</v>
      </c>
      <c r="D4121" t="s">
        <v>23</v>
      </c>
      <c r="E4121" t="s">
        <v>8834</v>
      </c>
      <c r="F4121" t="s">
        <v>702</v>
      </c>
      <c r="G4121" t="s">
        <v>703</v>
      </c>
      <c r="H4121">
        <v>77.243523800000006</v>
      </c>
      <c r="I4121">
        <v>28.591668899999998</v>
      </c>
      <c r="J4121" t="s">
        <v>477</v>
      </c>
      <c r="K4121" t="s">
        <v>28</v>
      </c>
      <c r="L4121" t="s">
        <v>29</v>
      </c>
      <c r="M4121" t="s">
        <v>29</v>
      </c>
      <c r="N4121" t="s">
        <v>29</v>
      </c>
      <c r="O4121" t="s">
        <v>29</v>
      </c>
      <c r="P4121">
        <v>1</v>
      </c>
      <c r="Q4121">
        <v>40</v>
      </c>
      <c r="R4121">
        <v>350</v>
      </c>
      <c r="S4121" t="str">
        <f>IF(Table1[[#This Row],[Average_Cost_for_two]]&lt;500,"Low",IF(Table1[[#This Row],[Average_Cost_for_two]]&lt;=1500,"Medium","High"))</f>
        <v>Low</v>
      </c>
      <c r="T4121">
        <v>3.2</v>
      </c>
      <c r="U4121">
        <v>2015</v>
      </c>
      <c r="V4121">
        <v>4</v>
      </c>
      <c r="W4121">
        <v>2</v>
      </c>
      <c r="X4121">
        <f>IF(OR(Main!$U4121=0,
       Main!$V4121=0,
       Main!$W4121=0),
   "",
   DATE(Main!$U4121,
        Main!$V4121,
        Main!$W4121)
)</f>
        <v>42096</v>
      </c>
      <c r="Y4121">
        <f>Table1[[#This Row],[Average_Cost_for_two]]*VLOOKUP(Table1[[#This Row],[Currency]],currency!$A$2:$B$10,2,FALSE)</f>
        <v>4.2</v>
      </c>
      <c r="Z4121" t="str">
        <f>VLOOKUP(C4121,country!A:B,2,FALSE)</f>
        <v>India</v>
      </c>
      <c r="AA4121">
        <f t="shared" si="64"/>
        <v>2</v>
      </c>
    </row>
    <row r="4122" spans="1:27" ht="15.75" customHeight="1" x14ac:dyDescent="0.25">
      <c r="A4122">
        <v>18369767</v>
      </c>
      <c r="B4122" t="s">
        <v>8667</v>
      </c>
      <c r="C4122">
        <v>1</v>
      </c>
      <c r="D4122" t="s">
        <v>23</v>
      </c>
      <c r="E4122" t="s">
        <v>8835</v>
      </c>
      <c r="F4122" t="s">
        <v>1753</v>
      </c>
      <c r="G4122" t="s">
        <v>1752</v>
      </c>
      <c r="H4122">
        <v>77.184257200000005</v>
      </c>
      <c r="I4122">
        <v>28.6362165</v>
      </c>
      <c r="J4122" t="s">
        <v>556</v>
      </c>
      <c r="K4122" t="s">
        <v>28</v>
      </c>
      <c r="L4122" t="s">
        <v>29</v>
      </c>
      <c r="M4122" t="s">
        <v>29</v>
      </c>
      <c r="N4122" t="s">
        <v>29</v>
      </c>
      <c r="O4122" t="s">
        <v>29</v>
      </c>
      <c r="P4122">
        <v>1</v>
      </c>
      <c r="Q4122">
        <v>12</v>
      </c>
      <c r="R4122">
        <v>350</v>
      </c>
      <c r="S4122" t="str">
        <f>IF(Table1[[#This Row],[Average_Cost_for_two]]&lt;500,"Low",IF(Table1[[#This Row],[Average_Cost_for_two]]&lt;=1500,"Medium","High"))</f>
        <v>Low</v>
      </c>
      <c r="T4122">
        <v>3.1</v>
      </c>
      <c r="U4122">
        <v>2014</v>
      </c>
      <c r="V4122">
        <v>4</v>
      </c>
      <c r="W4122">
        <v>14</v>
      </c>
      <c r="X4122">
        <f>IF(OR(Main!$U4122=0,
       Main!$V4122=0,
       Main!$W4122=0),
   "",
   DATE(Main!$U4122,
        Main!$V4122,
        Main!$W4122)
)</f>
        <v>41743</v>
      </c>
      <c r="Y4122">
        <f>Table1[[#This Row],[Average_Cost_for_two]]*VLOOKUP(Table1[[#This Row],[Currency]],currency!$A$2:$B$10,2,FALSE)</f>
        <v>4.2</v>
      </c>
      <c r="Z4122" t="str">
        <f>VLOOKUP(C4122,country!A:B,2,FALSE)</f>
        <v>India</v>
      </c>
      <c r="AA4122">
        <f t="shared" si="64"/>
        <v>2</v>
      </c>
    </row>
    <row r="4123" spans="1:27" ht="15.75" customHeight="1" x14ac:dyDescent="0.25">
      <c r="A4123">
        <v>308212</v>
      </c>
      <c r="B4123" t="s">
        <v>8801</v>
      </c>
      <c r="C4123">
        <v>1</v>
      </c>
      <c r="D4123" t="s">
        <v>23</v>
      </c>
      <c r="E4123" t="s">
        <v>8836</v>
      </c>
      <c r="F4123" t="s">
        <v>3011</v>
      </c>
      <c r="G4123" t="s">
        <v>3012</v>
      </c>
      <c r="H4123">
        <v>77.125820099999999</v>
      </c>
      <c r="I4123">
        <v>28.718170400000002</v>
      </c>
      <c r="J4123" t="s">
        <v>682</v>
      </c>
      <c r="K4123" t="s">
        <v>28</v>
      </c>
      <c r="L4123" t="s">
        <v>29</v>
      </c>
      <c r="M4123" t="s">
        <v>36</v>
      </c>
      <c r="N4123" t="s">
        <v>29</v>
      </c>
      <c r="O4123" t="s">
        <v>29</v>
      </c>
      <c r="P4123">
        <v>1</v>
      </c>
      <c r="Q4123">
        <v>212</v>
      </c>
      <c r="R4123">
        <v>350</v>
      </c>
      <c r="S4123" t="str">
        <f>IF(Table1[[#This Row],[Average_Cost_for_two]]&lt;500,"Low",IF(Table1[[#This Row],[Average_Cost_for_two]]&lt;=1500,"Medium","High"))</f>
        <v>Low</v>
      </c>
      <c r="T4123">
        <v>3.2</v>
      </c>
      <c r="U4123">
        <v>2017</v>
      </c>
      <c r="V4123">
        <v>4</v>
      </c>
      <c r="W4123">
        <v>1</v>
      </c>
      <c r="X4123">
        <f>IF(OR(Main!$U4123=0,
       Main!$V4123=0,
       Main!$W4123=0),
   "",
   DATE(Main!$U4123,
        Main!$V4123,
        Main!$W4123)
)</f>
        <v>42826</v>
      </c>
      <c r="Y4123">
        <f>Table1[[#This Row],[Average_Cost_for_two]]*VLOOKUP(Table1[[#This Row],[Currency]],currency!$A$2:$B$10,2,FALSE)</f>
        <v>4.2</v>
      </c>
      <c r="Z4123" t="str">
        <f>VLOOKUP(C4123,country!A:B,2,FALSE)</f>
        <v>India</v>
      </c>
      <c r="AA4123">
        <f t="shared" si="64"/>
        <v>2</v>
      </c>
    </row>
    <row r="4124" spans="1:27" ht="15.75" customHeight="1" x14ac:dyDescent="0.25">
      <c r="A4124">
        <v>307466</v>
      </c>
      <c r="B4124" t="s">
        <v>8837</v>
      </c>
      <c r="C4124">
        <v>1</v>
      </c>
      <c r="D4124" t="s">
        <v>23</v>
      </c>
      <c r="E4124" t="s">
        <v>8838</v>
      </c>
      <c r="F4124" t="s">
        <v>3011</v>
      </c>
      <c r="G4124" t="s">
        <v>3012</v>
      </c>
      <c r="H4124">
        <v>77.125955000000005</v>
      </c>
      <c r="I4124">
        <v>28.717511999999999</v>
      </c>
      <c r="J4124" t="s">
        <v>4496</v>
      </c>
      <c r="K4124" t="s">
        <v>28</v>
      </c>
      <c r="L4124" t="s">
        <v>29</v>
      </c>
      <c r="M4124" t="s">
        <v>36</v>
      </c>
      <c r="N4124" t="s">
        <v>29</v>
      </c>
      <c r="O4124" t="s">
        <v>29</v>
      </c>
      <c r="P4124">
        <v>1</v>
      </c>
      <c r="Q4124">
        <v>257</v>
      </c>
      <c r="R4124">
        <v>350</v>
      </c>
      <c r="S4124" t="str">
        <f>IF(Table1[[#This Row],[Average_Cost_for_two]]&lt;500,"Low",IF(Table1[[#This Row],[Average_Cost_for_two]]&lt;=1500,"Medium","High"))</f>
        <v>Low</v>
      </c>
      <c r="T4124">
        <v>3.9</v>
      </c>
      <c r="U4124">
        <v>2011</v>
      </c>
      <c r="V4124">
        <v>4</v>
      </c>
      <c r="W4124">
        <v>6</v>
      </c>
      <c r="X4124">
        <f>IF(OR(Main!$U4124=0,
       Main!$V4124=0,
       Main!$W4124=0),
   "",
   DATE(Main!$U4124,
        Main!$V4124,
        Main!$W4124)
)</f>
        <v>40639</v>
      </c>
      <c r="Y4124">
        <f>Table1[[#This Row],[Average_Cost_for_two]]*VLOOKUP(Table1[[#This Row],[Currency]],currency!$A$2:$B$10,2,FALSE)</f>
        <v>4.2</v>
      </c>
      <c r="Z4124" t="str">
        <f>VLOOKUP(C4124,country!A:B,2,FALSE)</f>
        <v>India</v>
      </c>
      <c r="AA4124">
        <f t="shared" si="64"/>
        <v>2</v>
      </c>
    </row>
    <row r="4125" spans="1:27" ht="15.75" customHeight="1" x14ac:dyDescent="0.25">
      <c r="A4125">
        <v>2053</v>
      </c>
      <c r="B4125" t="s">
        <v>8839</v>
      </c>
      <c r="C4125">
        <v>1</v>
      </c>
      <c r="D4125" t="s">
        <v>23</v>
      </c>
      <c r="E4125" t="s">
        <v>8840</v>
      </c>
      <c r="F4125" t="s">
        <v>236</v>
      </c>
      <c r="G4125" t="s">
        <v>235</v>
      </c>
      <c r="H4125">
        <v>77.161811799999995</v>
      </c>
      <c r="I4125">
        <v>28.7032861</v>
      </c>
      <c r="J4125" t="s">
        <v>556</v>
      </c>
      <c r="K4125" t="s">
        <v>28</v>
      </c>
      <c r="L4125" t="s">
        <v>29</v>
      </c>
      <c r="M4125" t="s">
        <v>29</v>
      </c>
      <c r="N4125" t="s">
        <v>29</v>
      </c>
      <c r="O4125" t="s">
        <v>29</v>
      </c>
      <c r="P4125">
        <v>1</v>
      </c>
      <c r="Q4125">
        <v>13</v>
      </c>
      <c r="R4125">
        <v>350</v>
      </c>
      <c r="S4125" t="str">
        <f>IF(Table1[[#This Row],[Average_Cost_for_two]]&lt;500,"Low",IF(Table1[[#This Row],[Average_Cost_for_two]]&lt;=1500,"Medium","High"))</f>
        <v>Low</v>
      </c>
      <c r="T4125">
        <v>3</v>
      </c>
      <c r="U4125">
        <v>2016</v>
      </c>
      <c r="V4125">
        <v>4</v>
      </c>
      <c r="W4125">
        <v>10</v>
      </c>
      <c r="X4125">
        <f>IF(OR(Main!$U4125=0,
       Main!$V4125=0,
       Main!$W4125=0),
   "",
   DATE(Main!$U4125,
        Main!$V4125,
        Main!$W4125)
)</f>
        <v>42470</v>
      </c>
      <c r="Y4125">
        <f>Table1[[#This Row],[Average_Cost_for_two]]*VLOOKUP(Table1[[#This Row],[Currency]],currency!$A$2:$B$10,2,FALSE)</f>
        <v>4.2</v>
      </c>
      <c r="Z4125" t="str">
        <f>VLOOKUP(C4125,country!A:B,2,FALSE)</f>
        <v>India</v>
      </c>
      <c r="AA4125">
        <f t="shared" si="64"/>
        <v>2</v>
      </c>
    </row>
    <row r="4126" spans="1:27" ht="15.75" customHeight="1" x14ac:dyDescent="0.25">
      <c r="A4126">
        <v>18372314</v>
      </c>
      <c r="B4126" t="s">
        <v>8841</v>
      </c>
      <c r="C4126">
        <v>1</v>
      </c>
      <c r="D4126" t="s">
        <v>23</v>
      </c>
      <c r="E4126" t="s">
        <v>8842</v>
      </c>
      <c r="F4126" t="s">
        <v>1206</v>
      </c>
      <c r="G4126" t="s">
        <v>1207</v>
      </c>
      <c r="H4126">
        <v>77.084591599999996</v>
      </c>
      <c r="I4126">
        <v>28.6344618</v>
      </c>
      <c r="J4126" t="s">
        <v>492</v>
      </c>
      <c r="K4126" t="s">
        <v>28</v>
      </c>
      <c r="L4126" t="s">
        <v>29</v>
      </c>
      <c r="M4126" t="s">
        <v>29</v>
      </c>
      <c r="N4126" t="s">
        <v>29</v>
      </c>
      <c r="O4126" t="s">
        <v>29</v>
      </c>
      <c r="P4126">
        <v>1</v>
      </c>
      <c r="Q4126">
        <v>1</v>
      </c>
      <c r="R4126">
        <v>350</v>
      </c>
      <c r="S4126" t="str">
        <f>IF(Table1[[#This Row],[Average_Cost_for_two]]&lt;500,"Low",IF(Table1[[#This Row],[Average_Cost_for_two]]&lt;=1500,"Medium","High"))</f>
        <v>Low</v>
      </c>
      <c r="T4126">
        <v>1</v>
      </c>
      <c r="U4126">
        <v>2018</v>
      </c>
      <c r="V4126">
        <v>4</v>
      </c>
      <c r="W4126">
        <v>20</v>
      </c>
      <c r="X4126">
        <f>IF(OR(Main!$U4126=0,
       Main!$V4126=0,
       Main!$W4126=0),
   "",
   DATE(Main!$U4126,
        Main!$V4126,
        Main!$W4126)
)</f>
        <v>43210</v>
      </c>
      <c r="Y4126">
        <f>Table1[[#This Row],[Average_Cost_for_two]]*VLOOKUP(Table1[[#This Row],[Currency]],currency!$A$2:$B$10,2,FALSE)</f>
        <v>4.2</v>
      </c>
      <c r="Z4126" t="str">
        <f>VLOOKUP(C4126,country!A:B,2,FALSE)</f>
        <v>India</v>
      </c>
      <c r="AA4126">
        <f t="shared" si="64"/>
        <v>2</v>
      </c>
    </row>
    <row r="4127" spans="1:27" ht="15.75" customHeight="1" x14ac:dyDescent="0.25">
      <c r="A4127">
        <v>18133491</v>
      </c>
      <c r="B4127" t="s">
        <v>6297</v>
      </c>
      <c r="C4127">
        <v>1</v>
      </c>
      <c r="D4127" t="s">
        <v>23</v>
      </c>
      <c r="E4127" t="s">
        <v>8843</v>
      </c>
      <c r="F4127" t="s">
        <v>1162</v>
      </c>
      <c r="G4127" t="s">
        <v>1163</v>
      </c>
      <c r="H4127">
        <v>77.060583800000003</v>
      </c>
      <c r="I4127">
        <v>28.6228245</v>
      </c>
      <c r="J4127" t="s">
        <v>8844</v>
      </c>
      <c r="K4127" t="s">
        <v>28</v>
      </c>
      <c r="L4127" t="s">
        <v>29</v>
      </c>
      <c r="M4127" t="s">
        <v>36</v>
      </c>
      <c r="N4127" t="s">
        <v>29</v>
      </c>
      <c r="O4127" t="s">
        <v>29</v>
      </c>
      <c r="P4127">
        <v>1</v>
      </c>
      <c r="Q4127">
        <v>11</v>
      </c>
      <c r="R4127">
        <v>350</v>
      </c>
      <c r="S4127" t="str">
        <f>IF(Table1[[#This Row],[Average_Cost_for_two]]&lt;500,"Low",IF(Table1[[#This Row],[Average_Cost_for_two]]&lt;=1500,"Medium","High"))</f>
        <v>Low</v>
      </c>
      <c r="T4127">
        <v>3.2</v>
      </c>
      <c r="U4127">
        <v>2011</v>
      </c>
      <c r="V4127">
        <v>4</v>
      </c>
      <c r="W4127">
        <v>6</v>
      </c>
      <c r="X4127">
        <f>IF(OR(Main!$U4127=0,
       Main!$V4127=0,
       Main!$W4127=0),
   "",
   DATE(Main!$U4127,
        Main!$V4127,
        Main!$W4127)
)</f>
        <v>40639</v>
      </c>
      <c r="Y4127">
        <f>Table1[[#This Row],[Average_Cost_for_two]]*VLOOKUP(Table1[[#This Row],[Currency]],currency!$A$2:$B$10,2,FALSE)</f>
        <v>4.2</v>
      </c>
      <c r="Z4127" t="str">
        <f>VLOOKUP(C4127,country!A:B,2,FALSE)</f>
        <v>India</v>
      </c>
      <c r="AA4127">
        <f t="shared" si="64"/>
        <v>2</v>
      </c>
    </row>
    <row r="4128" spans="1:27" ht="15.75" customHeight="1" x14ac:dyDescent="0.25">
      <c r="A4128">
        <v>309473</v>
      </c>
      <c r="B4128" t="s">
        <v>8845</v>
      </c>
      <c r="C4128">
        <v>1</v>
      </c>
      <c r="D4128" t="s">
        <v>23</v>
      </c>
      <c r="E4128" t="s">
        <v>726</v>
      </c>
      <c r="F4128" t="s">
        <v>214</v>
      </c>
      <c r="G4128" t="s">
        <v>215</v>
      </c>
      <c r="H4128">
        <v>77.318174999999997</v>
      </c>
      <c r="I4128">
        <v>28.671327779999999</v>
      </c>
      <c r="J4128" t="s">
        <v>556</v>
      </c>
      <c r="K4128" t="s">
        <v>28</v>
      </c>
      <c r="L4128" t="s">
        <v>29</v>
      </c>
      <c r="M4128" t="s">
        <v>29</v>
      </c>
      <c r="N4128" t="s">
        <v>29</v>
      </c>
      <c r="O4128" t="s">
        <v>29</v>
      </c>
      <c r="P4128">
        <v>1</v>
      </c>
      <c r="Q4128">
        <v>14</v>
      </c>
      <c r="R4128">
        <v>350</v>
      </c>
      <c r="S4128" t="str">
        <f>IF(Table1[[#This Row],[Average_Cost_for_two]]&lt;500,"Low",IF(Table1[[#This Row],[Average_Cost_for_two]]&lt;=1500,"Medium","High"))</f>
        <v>Low</v>
      </c>
      <c r="T4128">
        <v>2.8</v>
      </c>
      <c r="U4128">
        <v>2016</v>
      </c>
      <c r="V4128">
        <v>4</v>
      </c>
      <c r="W4128">
        <v>12</v>
      </c>
      <c r="X4128">
        <f>IF(OR(Main!$U4128=0,
       Main!$V4128=0,
       Main!$W4128=0),
   "",
   DATE(Main!$U4128,
        Main!$V4128,
        Main!$W4128)
)</f>
        <v>42472</v>
      </c>
      <c r="Y4128">
        <f>Table1[[#This Row],[Average_Cost_for_two]]*VLOOKUP(Table1[[#This Row],[Currency]],currency!$A$2:$B$10,2,FALSE)</f>
        <v>4.2</v>
      </c>
      <c r="Z4128" t="str">
        <f>VLOOKUP(C4128,country!A:B,2,FALSE)</f>
        <v>India</v>
      </c>
      <c r="AA4128">
        <f t="shared" si="64"/>
        <v>2</v>
      </c>
    </row>
    <row r="4129" spans="1:27" ht="15.75" customHeight="1" x14ac:dyDescent="0.25">
      <c r="A4129">
        <v>18258778</v>
      </c>
      <c r="B4129" t="s">
        <v>1097</v>
      </c>
      <c r="C4129">
        <v>1</v>
      </c>
      <c r="D4129" t="s">
        <v>23</v>
      </c>
      <c r="E4129" t="s">
        <v>8846</v>
      </c>
      <c r="F4129" t="s">
        <v>323</v>
      </c>
      <c r="G4129" t="s">
        <v>324</v>
      </c>
      <c r="H4129">
        <v>77.172915599999996</v>
      </c>
      <c r="I4129">
        <v>28.693327400000001</v>
      </c>
      <c r="J4129" t="s">
        <v>523</v>
      </c>
      <c r="K4129" t="s">
        <v>28</v>
      </c>
      <c r="L4129" t="s">
        <v>29</v>
      </c>
      <c r="M4129" t="s">
        <v>36</v>
      </c>
      <c r="N4129" t="s">
        <v>29</v>
      </c>
      <c r="O4129" t="s">
        <v>29</v>
      </c>
      <c r="P4129">
        <v>1</v>
      </c>
      <c r="Q4129">
        <v>7</v>
      </c>
      <c r="R4129">
        <v>350</v>
      </c>
      <c r="S4129" t="str">
        <f>IF(Table1[[#This Row],[Average_Cost_for_two]]&lt;500,"Low",IF(Table1[[#This Row],[Average_Cost_for_two]]&lt;=1500,"Medium","High"))</f>
        <v>Low</v>
      </c>
      <c r="T4129">
        <v>2.8</v>
      </c>
      <c r="U4129">
        <v>2011</v>
      </c>
      <c r="V4129">
        <v>3</v>
      </c>
      <c r="W4129">
        <v>4</v>
      </c>
      <c r="X4129">
        <f>IF(OR(Main!$U4129=0,
       Main!$V4129=0,
       Main!$W4129=0),
   "",
   DATE(Main!$U4129,
        Main!$V4129,
        Main!$W4129)
)</f>
        <v>40606</v>
      </c>
      <c r="Y4129">
        <f>Table1[[#This Row],[Average_Cost_for_two]]*VLOOKUP(Table1[[#This Row],[Currency]],currency!$A$2:$B$10,2,FALSE)</f>
        <v>4.2</v>
      </c>
      <c r="Z4129" t="str">
        <f>VLOOKUP(C4129,country!A:B,2,FALSE)</f>
        <v>India</v>
      </c>
      <c r="AA4129">
        <f t="shared" si="64"/>
        <v>1</v>
      </c>
    </row>
    <row r="4130" spans="1:27" ht="15.75" customHeight="1" x14ac:dyDescent="0.25">
      <c r="A4130">
        <v>18128868</v>
      </c>
      <c r="B4130" t="s">
        <v>8847</v>
      </c>
      <c r="C4130">
        <v>1</v>
      </c>
      <c r="D4130" t="s">
        <v>23</v>
      </c>
      <c r="E4130" t="s">
        <v>8848</v>
      </c>
      <c r="F4130" t="s">
        <v>75</v>
      </c>
      <c r="G4130" t="s">
        <v>76</v>
      </c>
      <c r="H4130">
        <v>77.309484440000006</v>
      </c>
      <c r="I4130">
        <v>28.68853914</v>
      </c>
      <c r="J4130" t="s">
        <v>580</v>
      </c>
      <c r="K4130" t="s">
        <v>28</v>
      </c>
      <c r="L4130" t="s">
        <v>29</v>
      </c>
      <c r="M4130" t="s">
        <v>29</v>
      </c>
      <c r="N4130" t="s">
        <v>29</v>
      </c>
      <c r="O4130" t="s">
        <v>29</v>
      </c>
      <c r="P4130">
        <v>1</v>
      </c>
      <c r="Q4130">
        <v>1</v>
      </c>
      <c r="R4130">
        <v>350</v>
      </c>
      <c r="S4130" t="str">
        <f>IF(Table1[[#This Row],[Average_Cost_for_two]]&lt;500,"Low",IF(Table1[[#This Row],[Average_Cost_for_two]]&lt;=1500,"Medium","High"))</f>
        <v>Low</v>
      </c>
      <c r="T4130">
        <v>1</v>
      </c>
      <c r="U4130">
        <v>2013</v>
      </c>
      <c r="V4130">
        <v>3</v>
      </c>
      <c r="W4130">
        <v>14</v>
      </c>
      <c r="X4130">
        <f>IF(OR(Main!$U4130=0,
       Main!$V4130=0,
       Main!$W4130=0),
   "",
   DATE(Main!$U4130,
        Main!$V4130,
        Main!$W4130)
)</f>
        <v>41347</v>
      </c>
      <c r="Y4130">
        <f>Table1[[#This Row],[Average_Cost_for_two]]*VLOOKUP(Table1[[#This Row],[Currency]],currency!$A$2:$B$10,2,FALSE)</f>
        <v>4.2</v>
      </c>
      <c r="Z4130" t="str">
        <f>VLOOKUP(C4130,country!A:B,2,FALSE)</f>
        <v>India</v>
      </c>
      <c r="AA4130">
        <f t="shared" si="64"/>
        <v>1</v>
      </c>
    </row>
    <row r="4131" spans="1:27" ht="15.75" customHeight="1" x14ac:dyDescent="0.25">
      <c r="A4131">
        <v>311033</v>
      </c>
      <c r="B4131" t="s">
        <v>1078</v>
      </c>
      <c r="C4131">
        <v>1</v>
      </c>
      <c r="D4131" t="s">
        <v>23</v>
      </c>
      <c r="E4131" t="s">
        <v>8849</v>
      </c>
      <c r="F4131" t="s">
        <v>159</v>
      </c>
      <c r="G4131" t="s">
        <v>160</v>
      </c>
      <c r="H4131">
        <v>77.202793099999994</v>
      </c>
      <c r="I4131">
        <v>28.542346999999999</v>
      </c>
      <c r="J4131" t="s">
        <v>1080</v>
      </c>
      <c r="K4131" t="s">
        <v>28</v>
      </c>
      <c r="L4131" t="s">
        <v>29</v>
      </c>
      <c r="M4131" t="s">
        <v>29</v>
      </c>
      <c r="N4131" t="s">
        <v>29</v>
      </c>
      <c r="O4131" t="s">
        <v>29</v>
      </c>
      <c r="P4131">
        <v>1</v>
      </c>
      <c r="Q4131">
        <v>12</v>
      </c>
      <c r="R4131">
        <v>350</v>
      </c>
      <c r="S4131" t="str">
        <f>IF(Table1[[#This Row],[Average_Cost_for_two]]&lt;500,"Low",IF(Table1[[#This Row],[Average_Cost_for_two]]&lt;=1500,"Medium","High"))</f>
        <v>Low</v>
      </c>
      <c r="T4131">
        <v>3.1</v>
      </c>
      <c r="U4131">
        <v>2010</v>
      </c>
      <c r="V4131">
        <v>3</v>
      </c>
      <c r="W4131">
        <v>24</v>
      </c>
      <c r="X4131">
        <f>IF(OR(Main!$U4131=0,
       Main!$V4131=0,
       Main!$W4131=0),
   "",
   DATE(Main!$U4131,
        Main!$V4131,
        Main!$W4131)
)</f>
        <v>40261</v>
      </c>
      <c r="Y4131">
        <f>Table1[[#This Row],[Average_Cost_for_two]]*VLOOKUP(Table1[[#This Row],[Currency]],currency!$A$2:$B$10,2,FALSE)</f>
        <v>4.2</v>
      </c>
      <c r="Z4131" t="str">
        <f>VLOOKUP(C4131,country!A:B,2,FALSE)</f>
        <v>India</v>
      </c>
      <c r="AA4131">
        <f t="shared" si="64"/>
        <v>1</v>
      </c>
    </row>
    <row r="4132" spans="1:27" ht="15.75" customHeight="1" x14ac:dyDescent="0.25">
      <c r="A4132">
        <v>308488</v>
      </c>
      <c r="B4132" t="s">
        <v>1078</v>
      </c>
      <c r="C4132">
        <v>1</v>
      </c>
      <c r="D4132" t="s">
        <v>23</v>
      </c>
      <c r="E4132" t="s">
        <v>8850</v>
      </c>
      <c r="F4132" t="s">
        <v>79</v>
      </c>
      <c r="G4132" t="s">
        <v>80</v>
      </c>
      <c r="H4132">
        <v>77.247969100000006</v>
      </c>
      <c r="I4132">
        <v>28.584786999999999</v>
      </c>
      <c r="J4132" t="s">
        <v>1080</v>
      </c>
      <c r="K4132" t="s">
        <v>28</v>
      </c>
      <c r="L4132" t="s">
        <v>29</v>
      </c>
      <c r="M4132" t="s">
        <v>29</v>
      </c>
      <c r="N4132" t="s">
        <v>29</v>
      </c>
      <c r="O4132" t="s">
        <v>29</v>
      </c>
      <c r="P4132">
        <v>1</v>
      </c>
      <c r="Q4132">
        <v>15</v>
      </c>
      <c r="R4132">
        <v>350</v>
      </c>
      <c r="S4132" t="str">
        <f>IF(Table1[[#This Row],[Average_Cost_for_two]]&lt;500,"Low",IF(Table1[[#This Row],[Average_Cost_for_two]]&lt;=1500,"Medium","High"))</f>
        <v>Low</v>
      </c>
      <c r="T4132">
        <v>3.1</v>
      </c>
      <c r="U4132">
        <v>2014</v>
      </c>
      <c r="V4132">
        <v>3</v>
      </c>
      <c r="W4132">
        <v>23</v>
      </c>
      <c r="X4132">
        <f>IF(OR(Main!$U4132=0,
       Main!$V4132=0,
       Main!$W4132=0),
   "",
   DATE(Main!$U4132,
        Main!$V4132,
        Main!$W4132)
)</f>
        <v>41721</v>
      </c>
      <c r="Y4132">
        <f>Table1[[#This Row],[Average_Cost_for_two]]*VLOOKUP(Table1[[#This Row],[Currency]],currency!$A$2:$B$10,2,FALSE)</f>
        <v>4.2</v>
      </c>
      <c r="Z4132" t="str">
        <f>VLOOKUP(C4132,country!A:B,2,FALSE)</f>
        <v>India</v>
      </c>
      <c r="AA4132">
        <f t="shared" si="64"/>
        <v>1</v>
      </c>
    </row>
    <row r="4133" spans="1:27" ht="15.75" customHeight="1" x14ac:dyDescent="0.25">
      <c r="A4133">
        <v>307371</v>
      </c>
      <c r="B4133" t="s">
        <v>8851</v>
      </c>
      <c r="C4133">
        <v>1</v>
      </c>
      <c r="D4133" t="s">
        <v>23</v>
      </c>
      <c r="E4133" t="s">
        <v>8852</v>
      </c>
      <c r="F4133" t="s">
        <v>845</v>
      </c>
      <c r="G4133" t="s">
        <v>846</v>
      </c>
      <c r="H4133">
        <v>77.2167587</v>
      </c>
      <c r="I4133">
        <v>28.623172</v>
      </c>
      <c r="J4133" t="s">
        <v>7842</v>
      </c>
      <c r="K4133" t="s">
        <v>28</v>
      </c>
      <c r="L4133" t="s">
        <v>29</v>
      </c>
      <c r="M4133" t="s">
        <v>29</v>
      </c>
      <c r="N4133" t="s">
        <v>29</v>
      </c>
      <c r="O4133" t="s">
        <v>29</v>
      </c>
      <c r="P4133">
        <v>1</v>
      </c>
      <c r="Q4133">
        <v>85</v>
      </c>
      <c r="R4133">
        <v>350</v>
      </c>
      <c r="S4133" t="str">
        <f>IF(Table1[[#This Row],[Average_Cost_for_two]]&lt;500,"Low",IF(Table1[[#This Row],[Average_Cost_for_two]]&lt;=1500,"Medium","High"))</f>
        <v>Low</v>
      </c>
      <c r="T4133">
        <v>3.2</v>
      </c>
      <c r="U4133">
        <v>2012</v>
      </c>
      <c r="V4133">
        <v>3</v>
      </c>
      <c r="W4133">
        <v>17</v>
      </c>
      <c r="X4133">
        <f>IF(OR(Main!$U4133=0,
       Main!$V4133=0,
       Main!$W4133=0),
   "",
   DATE(Main!$U4133,
        Main!$V4133,
        Main!$W4133)
)</f>
        <v>40985</v>
      </c>
      <c r="Y4133">
        <f>Table1[[#This Row],[Average_Cost_for_two]]*VLOOKUP(Table1[[#This Row],[Currency]],currency!$A$2:$B$10,2,FALSE)</f>
        <v>4.2</v>
      </c>
      <c r="Z4133" t="str">
        <f>VLOOKUP(C4133,country!A:B,2,FALSE)</f>
        <v>India</v>
      </c>
      <c r="AA4133">
        <f t="shared" si="64"/>
        <v>1</v>
      </c>
    </row>
    <row r="4134" spans="1:27" ht="15.75" customHeight="1" x14ac:dyDescent="0.25">
      <c r="A4134">
        <v>18366018</v>
      </c>
      <c r="B4134" t="s">
        <v>8667</v>
      </c>
      <c r="C4134">
        <v>1</v>
      </c>
      <c r="D4134" t="s">
        <v>23</v>
      </c>
      <c r="E4134" t="s">
        <v>8853</v>
      </c>
      <c r="F4134" t="s">
        <v>1738</v>
      </c>
      <c r="G4134" t="s">
        <v>1739</v>
      </c>
      <c r="H4134">
        <v>77.130685400000004</v>
      </c>
      <c r="I4134">
        <v>28.648994500000001</v>
      </c>
      <c r="J4134" t="s">
        <v>556</v>
      </c>
      <c r="K4134" t="s">
        <v>28</v>
      </c>
      <c r="L4134" t="s">
        <v>29</v>
      </c>
      <c r="M4134" t="s">
        <v>36</v>
      </c>
      <c r="N4134" t="s">
        <v>29</v>
      </c>
      <c r="O4134" t="s">
        <v>29</v>
      </c>
      <c r="P4134">
        <v>1</v>
      </c>
      <c r="Q4134">
        <v>6</v>
      </c>
      <c r="R4134">
        <v>350</v>
      </c>
      <c r="S4134" t="str">
        <f>IF(Table1[[#This Row],[Average_Cost_for_two]]&lt;500,"Low",IF(Table1[[#This Row],[Average_Cost_for_two]]&lt;=1500,"Medium","High"))</f>
        <v>Low</v>
      </c>
      <c r="T4134">
        <v>3</v>
      </c>
      <c r="U4134">
        <v>2011</v>
      </c>
      <c r="V4134">
        <v>3</v>
      </c>
      <c r="W4134">
        <v>7</v>
      </c>
      <c r="X4134">
        <f>IF(OR(Main!$U4134=0,
       Main!$V4134=0,
       Main!$W4134=0),
   "",
   DATE(Main!$U4134,
        Main!$V4134,
        Main!$W4134)
)</f>
        <v>40609</v>
      </c>
      <c r="Y4134">
        <f>Table1[[#This Row],[Average_Cost_for_two]]*VLOOKUP(Table1[[#This Row],[Currency]],currency!$A$2:$B$10,2,FALSE)</f>
        <v>4.2</v>
      </c>
      <c r="Z4134" t="str">
        <f>VLOOKUP(C4134,country!A:B,2,FALSE)</f>
        <v>India</v>
      </c>
      <c r="AA4134">
        <f t="shared" si="64"/>
        <v>1</v>
      </c>
    </row>
    <row r="4135" spans="1:27" ht="15.75" customHeight="1" x14ac:dyDescent="0.25">
      <c r="A4135">
        <v>313185</v>
      </c>
      <c r="B4135" t="s">
        <v>8854</v>
      </c>
      <c r="C4135">
        <v>1</v>
      </c>
      <c r="D4135" t="s">
        <v>23</v>
      </c>
      <c r="E4135" t="s">
        <v>8855</v>
      </c>
      <c r="F4135" t="s">
        <v>119</v>
      </c>
      <c r="G4135" t="s">
        <v>120</v>
      </c>
      <c r="H4135">
        <v>77.302097979999999</v>
      </c>
      <c r="I4135">
        <v>28.58521417</v>
      </c>
      <c r="J4135" t="s">
        <v>503</v>
      </c>
      <c r="K4135" t="s">
        <v>28</v>
      </c>
      <c r="L4135" t="s">
        <v>29</v>
      </c>
      <c r="M4135" t="s">
        <v>36</v>
      </c>
      <c r="N4135" t="s">
        <v>29</v>
      </c>
      <c r="O4135" t="s">
        <v>29</v>
      </c>
      <c r="P4135">
        <v>1</v>
      </c>
      <c r="Q4135">
        <v>7</v>
      </c>
      <c r="R4135">
        <v>350</v>
      </c>
      <c r="S4135" t="str">
        <f>IF(Table1[[#This Row],[Average_Cost_for_two]]&lt;500,"Low",IF(Table1[[#This Row],[Average_Cost_for_two]]&lt;=1500,"Medium","High"))</f>
        <v>Low</v>
      </c>
      <c r="T4135">
        <v>2.8</v>
      </c>
      <c r="U4135">
        <v>2014</v>
      </c>
      <c r="V4135">
        <v>3</v>
      </c>
      <c r="W4135">
        <v>3</v>
      </c>
      <c r="X4135">
        <f>IF(OR(Main!$U4135=0,
       Main!$V4135=0,
       Main!$W4135=0),
   "",
   DATE(Main!$U4135,
        Main!$V4135,
        Main!$W4135)
)</f>
        <v>41701</v>
      </c>
      <c r="Y4135">
        <f>Table1[[#This Row],[Average_Cost_for_two]]*VLOOKUP(Table1[[#This Row],[Currency]],currency!$A$2:$B$10,2,FALSE)</f>
        <v>4.2</v>
      </c>
      <c r="Z4135" t="str">
        <f>VLOOKUP(C4135,country!A:B,2,FALSE)</f>
        <v>India</v>
      </c>
      <c r="AA4135">
        <f t="shared" si="64"/>
        <v>1</v>
      </c>
    </row>
    <row r="4136" spans="1:27" ht="15.75" customHeight="1" x14ac:dyDescent="0.25">
      <c r="A4136">
        <v>304259</v>
      </c>
      <c r="B4136" t="s">
        <v>1436</v>
      </c>
      <c r="C4136">
        <v>1</v>
      </c>
      <c r="D4136" t="s">
        <v>23</v>
      </c>
      <c r="E4136" t="s">
        <v>8856</v>
      </c>
      <c r="F4136" t="s">
        <v>119</v>
      </c>
      <c r="G4136" t="s">
        <v>120</v>
      </c>
      <c r="H4136">
        <v>77.289495200000005</v>
      </c>
      <c r="I4136">
        <v>28.604549299999999</v>
      </c>
      <c r="J4136" t="s">
        <v>682</v>
      </c>
      <c r="K4136" t="s">
        <v>28</v>
      </c>
      <c r="L4136" t="s">
        <v>29</v>
      </c>
      <c r="M4136" t="s">
        <v>29</v>
      </c>
      <c r="N4136" t="s">
        <v>29</v>
      </c>
      <c r="O4136" t="s">
        <v>29</v>
      </c>
      <c r="P4136">
        <v>1</v>
      </c>
      <c r="Q4136">
        <v>61</v>
      </c>
      <c r="R4136">
        <v>350</v>
      </c>
      <c r="S4136" t="str">
        <f>IF(Table1[[#This Row],[Average_Cost_for_two]]&lt;500,"Low",IF(Table1[[#This Row],[Average_Cost_for_two]]&lt;=1500,"Medium","High"))</f>
        <v>Low</v>
      </c>
      <c r="T4136">
        <v>2.6</v>
      </c>
      <c r="U4136">
        <v>2010</v>
      </c>
      <c r="V4136">
        <v>3</v>
      </c>
      <c r="W4136">
        <v>13</v>
      </c>
      <c r="X4136">
        <f>IF(OR(Main!$U4136=0,
       Main!$V4136=0,
       Main!$W4136=0),
   "",
   DATE(Main!$U4136,
        Main!$V4136,
        Main!$W4136)
)</f>
        <v>40250</v>
      </c>
      <c r="Y4136">
        <f>Table1[[#This Row],[Average_Cost_for_two]]*VLOOKUP(Table1[[#This Row],[Currency]],currency!$A$2:$B$10,2,FALSE)</f>
        <v>4.2</v>
      </c>
      <c r="Z4136" t="str">
        <f>VLOOKUP(C4136,country!A:B,2,FALSE)</f>
        <v>India</v>
      </c>
      <c r="AA4136">
        <f t="shared" si="64"/>
        <v>1</v>
      </c>
    </row>
    <row r="4137" spans="1:27" ht="15.75" customHeight="1" x14ac:dyDescent="0.25">
      <c r="A4137">
        <v>309979</v>
      </c>
      <c r="B4137" t="s">
        <v>1078</v>
      </c>
      <c r="C4137">
        <v>1</v>
      </c>
      <c r="D4137" t="s">
        <v>23</v>
      </c>
      <c r="E4137" t="s">
        <v>8857</v>
      </c>
      <c r="F4137" t="s">
        <v>621</v>
      </c>
      <c r="G4137" t="s">
        <v>622</v>
      </c>
      <c r="H4137">
        <v>77.1814052</v>
      </c>
      <c r="I4137">
        <v>28.522812699999999</v>
      </c>
      <c r="J4137" t="s">
        <v>1080</v>
      </c>
      <c r="K4137" t="s">
        <v>28</v>
      </c>
      <c r="L4137" t="s">
        <v>29</v>
      </c>
      <c r="M4137" t="s">
        <v>29</v>
      </c>
      <c r="N4137" t="s">
        <v>29</v>
      </c>
      <c r="O4137" t="s">
        <v>29</v>
      </c>
      <c r="P4137">
        <v>1</v>
      </c>
      <c r="Q4137">
        <v>7</v>
      </c>
      <c r="R4137">
        <v>350</v>
      </c>
      <c r="S4137" t="str">
        <f>IF(Table1[[#This Row],[Average_Cost_for_two]]&lt;500,"Low",IF(Table1[[#This Row],[Average_Cost_for_two]]&lt;=1500,"Medium","High"))</f>
        <v>Low</v>
      </c>
      <c r="T4137">
        <v>3</v>
      </c>
      <c r="U4137">
        <v>2014</v>
      </c>
      <c r="V4137">
        <v>3</v>
      </c>
      <c r="W4137">
        <v>25</v>
      </c>
      <c r="X4137">
        <f>IF(OR(Main!$U4137=0,
       Main!$V4137=0,
       Main!$W4137=0),
   "",
   DATE(Main!$U4137,
        Main!$V4137,
        Main!$W4137)
)</f>
        <v>41723</v>
      </c>
      <c r="Y4137">
        <f>Table1[[#This Row],[Average_Cost_for_two]]*VLOOKUP(Table1[[#This Row],[Currency]],currency!$A$2:$B$10,2,FALSE)</f>
        <v>4.2</v>
      </c>
      <c r="Z4137" t="str">
        <f>VLOOKUP(C4137,country!A:B,2,FALSE)</f>
        <v>India</v>
      </c>
      <c r="AA4137">
        <f t="shared" si="64"/>
        <v>1</v>
      </c>
    </row>
    <row r="4138" spans="1:27" ht="15.75" customHeight="1" x14ac:dyDescent="0.25">
      <c r="A4138">
        <v>308037</v>
      </c>
      <c r="B4138" t="s">
        <v>1078</v>
      </c>
      <c r="C4138">
        <v>1</v>
      </c>
      <c r="D4138" t="s">
        <v>23</v>
      </c>
      <c r="E4138" t="s">
        <v>8858</v>
      </c>
      <c r="F4138" t="s">
        <v>98</v>
      </c>
      <c r="G4138" t="s">
        <v>99</v>
      </c>
      <c r="H4138">
        <v>77.138556699999995</v>
      </c>
      <c r="I4138">
        <v>28.631853</v>
      </c>
      <c r="J4138" t="s">
        <v>1080</v>
      </c>
      <c r="K4138" t="s">
        <v>28</v>
      </c>
      <c r="L4138" t="s">
        <v>29</v>
      </c>
      <c r="M4138" t="s">
        <v>29</v>
      </c>
      <c r="N4138" t="s">
        <v>29</v>
      </c>
      <c r="O4138" t="s">
        <v>29</v>
      </c>
      <c r="P4138">
        <v>1</v>
      </c>
      <c r="Q4138">
        <v>16</v>
      </c>
      <c r="R4138">
        <v>350</v>
      </c>
      <c r="S4138" t="str">
        <f>IF(Table1[[#This Row],[Average_Cost_for_two]]&lt;500,"Low",IF(Table1[[#This Row],[Average_Cost_for_two]]&lt;=1500,"Medium","High"))</f>
        <v>Low</v>
      </c>
      <c r="T4138">
        <v>3.2</v>
      </c>
      <c r="U4138">
        <v>2018</v>
      </c>
      <c r="V4138">
        <v>3</v>
      </c>
      <c r="W4138">
        <v>1</v>
      </c>
      <c r="X4138">
        <f>IF(OR(Main!$U4138=0,
       Main!$V4138=0,
       Main!$W4138=0),
   "",
   DATE(Main!$U4138,
        Main!$V4138,
        Main!$W4138)
)</f>
        <v>43160</v>
      </c>
      <c r="Y4138">
        <f>Table1[[#This Row],[Average_Cost_for_two]]*VLOOKUP(Table1[[#This Row],[Currency]],currency!$A$2:$B$10,2,FALSE)</f>
        <v>4.2</v>
      </c>
      <c r="Z4138" t="str">
        <f>VLOOKUP(C4138,country!A:B,2,FALSE)</f>
        <v>India</v>
      </c>
      <c r="AA4138">
        <f t="shared" si="64"/>
        <v>1</v>
      </c>
    </row>
    <row r="4139" spans="1:27" ht="15.75" customHeight="1" x14ac:dyDescent="0.25">
      <c r="A4139">
        <v>304183</v>
      </c>
      <c r="B4139" t="s">
        <v>8859</v>
      </c>
      <c r="C4139">
        <v>1</v>
      </c>
      <c r="D4139" t="s">
        <v>23</v>
      </c>
      <c r="E4139" t="s">
        <v>8860</v>
      </c>
      <c r="F4139" t="s">
        <v>55</v>
      </c>
      <c r="G4139" t="s">
        <v>56</v>
      </c>
      <c r="H4139">
        <v>77.272582279999995</v>
      </c>
      <c r="I4139">
        <v>28.56088235</v>
      </c>
      <c r="J4139" t="s">
        <v>7371</v>
      </c>
      <c r="K4139" t="s">
        <v>28</v>
      </c>
      <c r="L4139" t="s">
        <v>29</v>
      </c>
      <c r="M4139" t="s">
        <v>29</v>
      </c>
      <c r="N4139" t="s">
        <v>29</v>
      </c>
      <c r="O4139" t="s">
        <v>29</v>
      </c>
      <c r="P4139">
        <v>1</v>
      </c>
      <c r="Q4139">
        <v>14</v>
      </c>
      <c r="R4139">
        <v>350</v>
      </c>
      <c r="S4139" t="str">
        <f>IF(Table1[[#This Row],[Average_Cost_for_two]]&lt;500,"Low",IF(Table1[[#This Row],[Average_Cost_for_two]]&lt;=1500,"Medium","High"))</f>
        <v>Low</v>
      </c>
      <c r="T4139">
        <v>2.8</v>
      </c>
      <c r="U4139">
        <v>2013</v>
      </c>
      <c r="V4139">
        <v>3</v>
      </c>
      <c r="W4139">
        <v>2</v>
      </c>
      <c r="X4139">
        <f>IF(OR(Main!$U4139=0,
       Main!$V4139=0,
       Main!$W4139=0),
   "",
   DATE(Main!$U4139,
        Main!$V4139,
        Main!$W4139)
)</f>
        <v>41335</v>
      </c>
      <c r="Y4139">
        <f>Table1[[#This Row],[Average_Cost_for_two]]*VLOOKUP(Table1[[#This Row],[Currency]],currency!$A$2:$B$10,2,FALSE)</f>
        <v>4.2</v>
      </c>
      <c r="Z4139" t="str">
        <f>VLOOKUP(C4139,country!A:B,2,FALSE)</f>
        <v>India</v>
      </c>
      <c r="AA4139">
        <f t="shared" si="64"/>
        <v>1</v>
      </c>
    </row>
    <row r="4140" spans="1:27" ht="15.75" customHeight="1" x14ac:dyDescent="0.25">
      <c r="A4140">
        <v>18372294</v>
      </c>
      <c r="B4140" t="s">
        <v>1078</v>
      </c>
      <c r="C4140">
        <v>1</v>
      </c>
      <c r="D4140" t="s">
        <v>23</v>
      </c>
      <c r="E4140" t="s">
        <v>8861</v>
      </c>
      <c r="F4140" t="s">
        <v>229</v>
      </c>
      <c r="G4140" t="s">
        <v>230</v>
      </c>
      <c r="H4140">
        <v>77.295652700000005</v>
      </c>
      <c r="I4140">
        <v>28.642753899999999</v>
      </c>
      <c r="J4140" t="s">
        <v>1080</v>
      </c>
      <c r="K4140" t="s">
        <v>28</v>
      </c>
      <c r="L4140" t="s">
        <v>29</v>
      </c>
      <c r="M4140" t="s">
        <v>29</v>
      </c>
      <c r="N4140" t="s">
        <v>29</v>
      </c>
      <c r="O4140" t="s">
        <v>29</v>
      </c>
      <c r="P4140">
        <v>1</v>
      </c>
      <c r="Q4140">
        <v>4</v>
      </c>
      <c r="R4140">
        <v>350</v>
      </c>
      <c r="S4140" t="str">
        <f>IF(Table1[[#This Row],[Average_Cost_for_two]]&lt;500,"Low",IF(Table1[[#This Row],[Average_Cost_for_two]]&lt;=1500,"Medium","High"))</f>
        <v>Low</v>
      </c>
      <c r="T4140">
        <v>3</v>
      </c>
      <c r="U4140">
        <v>2014</v>
      </c>
      <c r="V4140">
        <v>3</v>
      </c>
      <c r="W4140">
        <v>18</v>
      </c>
      <c r="X4140">
        <f>IF(OR(Main!$U4140=0,
       Main!$V4140=0,
       Main!$W4140=0),
   "",
   DATE(Main!$U4140,
        Main!$V4140,
        Main!$W4140)
)</f>
        <v>41716</v>
      </c>
      <c r="Y4140">
        <f>Table1[[#This Row],[Average_Cost_for_two]]*VLOOKUP(Table1[[#This Row],[Currency]],currency!$A$2:$B$10,2,FALSE)</f>
        <v>4.2</v>
      </c>
      <c r="Z4140" t="str">
        <f>VLOOKUP(C4140,country!A:B,2,FALSE)</f>
        <v>India</v>
      </c>
      <c r="AA4140">
        <f t="shared" si="64"/>
        <v>1</v>
      </c>
    </row>
    <row r="4141" spans="1:27" ht="15.75" customHeight="1" x14ac:dyDescent="0.25">
      <c r="A4141">
        <v>7407</v>
      </c>
      <c r="B4141" t="s">
        <v>1077</v>
      </c>
      <c r="C4141">
        <v>1</v>
      </c>
      <c r="D4141" t="s">
        <v>23</v>
      </c>
      <c r="E4141" t="s">
        <v>8862</v>
      </c>
      <c r="F4141" t="s">
        <v>1753</v>
      </c>
      <c r="G4141" t="s">
        <v>1752</v>
      </c>
      <c r="H4141">
        <v>77.184805560000001</v>
      </c>
      <c r="I4141">
        <v>28.640847220000001</v>
      </c>
      <c r="J4141" t="s">
        <v>682</v>
      </c>
      <c r="K4141" t="s">
        <v>28</v>
      </c>
      <c r="L4141" t="s">
        <v>29</v>
      </c>
      <c r="M4141" t="s">
        <v>29</v>
      </c>
      <c r="N4141" t="s">
        <v>29</v>
      </c>
      <c r="O4141" t="s">
        <v>29</v>
      </c>
      <c r="P4141">
        <v>1</v>
      </c>
      <c r="Q4141">
        <v>29</v>
      </c>
      <c r="R4141">
        <v>350</v>
      </c>
      <c r="S4141" t="str">
        <f>IF(Table1[[#This Row],[Average_Cost_for_two]]&lt;500,"Low",IF(Table1[[#This Row],[Average_Cost_for_two]]&lt;=1500,"Medium","High"))</f>
        <v>Low</v>
      </c>
      <c r="T4141">
        <v>2.6</v>
      </c>
      <c r="U4141">
        <v>2014</v>
      </c>
      <c r="V4141">
        <v>3</v>
      </c>
      <c r="W4141">
        <v>1</v>
      </c>
      <c r="X4141">
        <f>IF(OR(Main!$U4141=0,
       Main!$V4141=0,
       Main!$W4141=0),
   "",
   DATE(Main!$U4141,
        Main!$V4141,
        Main!$W4141)
)</f>
        <v>41699</v>
      </c>
      <c r="Y4141">
        <f>Table1[[#This Row],[Average_Cost_for_two]]*VLOOKUP(Table1[[#This Row],[Currency]],currency!$A$2:$B$10,2,FALSE)</f>
        <v>4.2</v>
      </c>
      <c r="Z4141" t="str">
        <f>VLOOKUP(C4141,country!A:B,2,FALSE)</f>
        <v>India</v>
      </c>
      <c r="AA4141">
        <f t="shared" si="64"/>
        <v>1</v>
      </c>
    </row>
    <row r="4142" spans="1:27" ht="15.75" customHeight="1" x14ac:dyDescent="0.25">
      <c r="A4142">
        <v>307278</v>
      </c>
      <c r="B4142" t="s">
        <v>8863</v>
      </c>
      <c r="C4142">
        <v>1</v>
      </c>
      <c r="D4142" t="s">
        <v>23</v>
      </c>
      <c r="E4142" t="s">
        <v>8864</v>
      </c>
      <c r="F4142" t="s">
        <v>1753</v>
      </c>
      <c r="G4142" t="s">
        <v>1752</v>
      </c>
      <c r="H4142">
        <v>77.185219099999998</v>
      </c>
      <c r="I4142">
        <v>28.641665199999998</v>
      </c>
      <c r="J4142" t="s">
        <v>877</v>
      </c>
      <c r="K4142" t="s">
        <v>28</v>
      </c>
      <c r="L4142" t="s">
        <v>29</v>
      </c>
      <c r="M4142" t="s">
        <v>29</v>
      </c>
      <c r="N4142" t="s">
        <v>29</v>
      </c>
      <c r="O4142" t="s">
        <v>29</v>
      </c>
      <c r="P4142">
        <v>1</v>
      </c>
      <c r="Q4142">
        <v>53</v>
      </c>
      <c r="R4142">
        <v>350</v>
      </c>
      <c r="S4142" t="str">
        <f>IF(Table1[[#This Row],[Average_Cost_for_two]]&lt;500,"Low",IF(Table1[[#This Row],[Average_Cost_for_two]]&lt;=1500,"Medium","High"))</f>
        <v>Low</v>
      </c>
      <c r="T4142">
        <v>3.2</v>
      </c>
      <c r="U4142">
        <v>2016</v>
      </c>
      <c r="V4142">
        <v>3</v>
      </c>
      <c r="W4142">
        <v>23</v>
      </c>
      <c r="X4142">
        <f>IF(OR(Main!$U4142=0,
       Main!$V4142=0,
       Main!$W4142=0),
   "",
   DATE(Main!$U4142,
        Main!$V4142,
        Main!$W4142)
)</f>
        <v>42452</v>
      </c>
      <c r="Y4142">
        <f>Table1[[#This Row],[Average_Cost_for_two]]*VLOOKUP(Table1[[#This Row],[Currency]],currency!$A$2:$B$10,2,FALSE)</f>
        <v>4.2</v>
      </c>
      <c r="Z4142" t="str">
        <f>VLOOKUP(C4142,country!A:B,2,FALSE)</f>
        <v>India</v>
      </c>
      <c r="AA4142">
        <f t="shared" si="64"/>
        <v>1</v>
      </c>
    </row>
    <row r="4143" spans="1:27" ht="15.75" customHeight="1" x14ac:dyDescent="0.25">
      <c r="A4143">
        <v>300862</v>
      </c>
      <c r="B4143" t="s">
        <v>8865</v>
      </c>
      <c r="C4143">
        <v>1</v>
      </c>
      <c r="D4143" t="s">
        <v>23</v>
      </c>
      <c r="E4143" t="s">
        <v>8866</v>
      </c>
      <c r="F4143" t="s">
        <v>3011</v>
      </c>
      <c r="G4143" t="s">
        <v>3012</v>
      </c>
      <c r="H4143">
        <v>77.125097499999995</v>
      </c>
      <c r="I4143">
        <v>28.703903</v>
      </c>
      <c r="J4143" t="s">
        <v>8713</v>
      </c>
      <c r="K4143" t="s">
        <v>28</v>
      </c>
      <c r="L4143" t="s">
        <v>29</v>
      </c>
      <c r="M4143" t="s">
        <v>36</v>
      </c>
      <c r="N4143" t="s">
        <v>29</v>
      </c>
      <c r="O4143" t="s">
        <v>29</v>
      </c>
      <c r="P4143">
        <v>1</v>
      </c>
      <c r="Q4143">
        <v>59</v>
      </c>
      <c r="R4143">
        <v>350</v>
      </c>
      <c r="S4143" t="str">
        <f>IF(Table1[[#This Row],[Average_Cost_for_two]]&lt;500,"Low",IF(Table1[[#This Row],[Average_Cost_for_two]]&lt;=1500,"Medium","High"))</f>
        <v>Low</v>
      </c>
      <c r="T4143">
        <v>3.4</v>
      </c>
      <c r="U4143">
        <v>2017</v>
      </c>
      <c r="V4143">
        <v>3</v>
      </c>
      <c r="W4143">
        <v>26</v>
      </c>
      <c r="X4143">
        <f>IF(OR(Main!$U4143=0,
       Main!$V4143=0,
       Main!$W4143=0),
   "",
   DATE(Main!$U4143,
        Main!$V4143,
        Main!$W4143)
)</f>
        <v>42820</v>
      </c>
      <c r="Y4143">
        <f>Table1[[#This Row],[Average_Cost_for_two]]*VLOOKUP(Table1[[#This Row],[Currency]],currency!$A$2:$B$10,2,FALSE)</f>
        <v>4.2</v>
      </c>
      <c r="Z4143" t="str">
        <f>VLOOKUP(C4143,country!A:B,2,FALSE)</f>
        <v>India</v>
      </c>
      <c r="AA4143">
        <f t="shared" si="64"/>
        <v>1</v>
      </c>
    </row>
    <row r="4144" spans="1:27" ht="15.75" customHeight="1" x14ac:dyDescent="0.25">
      <c r="A4144">
        <v>309728</v>
      </c>
      <c r="B4144" t="s">
        <v>1078</v>
      </c>
      <c r="C4144">
        <v>1</v>
      </c>
      <c r="D4144" t="s">
        <v>23</v>
      </c>
      <c r="E4144" t="s">
        <v>8867</v>
      </c>
      <c r="F4144" t="s">
        <v>205</v>
      </c>
      <c r="G4144" t="s">
        <v>206</v>
      </c>
      <c r="H4144">
        <v>77.291803599999994</v>
      </c>
      <c r="I4144">
        <v>28.535135100000002</v>
      </c>
      <c r="J4144" t="s">
        <v>1080</v>
      </c>
      <c r="K4144" t="s">
        <v>28</v>
      </c>
      <c r="L4144" t="s">
        <v>29</v>
      </c>
      <c r="M4144" t="s">
        <v>29</v>
      </c>
      <c r="N4144" t="s">
        <v>29</v>
      </c>
      <c r="O4144" t="s">
        <v>29</v>
      </c>
      <c r="P4144">
        <v>1</v>
      </c>
      <c r="Q4144">
        <v>14</v>
      </c>
      <c r="R4144">
        <v>350</v>
      </c>
      <c r="S4144" t="str">
        <f>IF(Table1[[#This Row],[Average_Cost_for_two]]&lt;500,"Low",IF(Table1[[#This Row],[Average_Cost_for_two]]&lt;=1500,"Medium","High"))</f>
        <v>Low</v>
      </c>
      <c r="T4144">
        <v>3.3</v>
      </c>
      <c r="U4144">
        <v>2016</v>
      </c>
      <c r="V4144">
        <v>3</v>
      </c>
      <c r="W4144">
        <v>10</v>
      </c>
      <c r="X4144">
        <f>IF(OR(Main!$U4144=0,
       Main!$V4144=0,
       Main!$W4144=0),
   "",
   DATE(Main!$U4144,
        Main!$V4144,
        Main!$W4144)
)</f>
        <v>42439</v>
      </c>
      <c r="Y4144">
        <f>Table1[[#This Row],[Average_Cost_for_two]]*VLOOKUP(Table1[[#This Row],[Currency]],currency!$A$2:$B$10,2,FALSE)</f>
        <v>4.2</v>
      </c>
      <c r="Z4144" t="str">
        <f>VLOOKUP(C4144,country!A:B,2,FALSE)</f>
        <v>India</v>
      </c>
      <c r="AA4144">
        <f t="shared" si="64"/>
        <v>1</v>
      </c>
    </row>
    <row r="4145" spans="1:27" ht="15.75" customHeight="1" x14ac:dyDescent="0.25">
      <c r="A4145">
        <v>18144466</v>
      </c>
      <c r="B4145" t="s">
        <v>8868</v>
      </c>
      <c r="C4145">
        <v>1</v>
      </c>
      <c r="D4145" t="s">
        <v>23</v>
      </c>
      <c r="E4145" t="s">
        <v>8869</v>
      </c>
      <c r="F4145" t="s">
        <v>8870</v>
      </c>
      <c r="G4145" t="s">
        <v>8871</v>
      </c>
      <c r="H4145">
        <v>77.181973999999997</v>
      </c>
      <c r="I4145">
        <v>28.522279300000001</v>
      </c>
      <c r="J4145" t="s">
        <v>500</v>
      </c>
      <c r="K4145" t="s">
        <v>28</v>
      </c>
      <c r="L4145" t="s">
        <v>29</v>
      </c>
      <c r="M4145" t="s">
        <v>29</v>
      </c>
      <c r="N4145" t="s">
        <v>29</v>
      </c>
      <c r="O4145" t="s">
        <v>29</v>
      </c>
      <c r="P4145">
        <v>1</v>
      </c>
      <c r="Q4145">
        <v>14</v>
      </c>
      <c r="R4145">
        <v>350</v>
      </c>
      <c r="S4145" t="str">
        <f>IF(Table1[[#This Row],[Average_Cost_for_two]]&lt;500,"Low",IF(Table1[[#This Row],[Average_Cost_for_two]]&lt;=1500,"Medium","High"))</f>
        <v>Low</v>
      </c>
      <c r="T4145">
        <v>3.1</v>
      </c>
      <c r="U4145">
        <v>2011</v>
      </c>
      <c r="V4145">
        <v>3</v>
      </c>
      <c r="W4145">
        <v>7</v>
      </c>
      <c r="X4145">
        <f>IF(OR(Main!$U4145=0,
       Main!$V4145=0,
       Main!$W4145=0),
   "",
   DATE(Main!$U4145,
        Main!$V4145,
        Main!$W4145)
)</f>
        <v>40609</v>
      </c>
      <c r="Y4145">
        <f>Table1[[#This Row],[Average_Cost_for_two]]*VLOOKUP(Table1[[#This Row],[Currency]],currency!$A$2:$B$10,2,FALSE)</f>
        <v>4.2</v>
      </c>
      <c r="Z4145" t="str">
        <f>VLOOKUP(C4145,country!A:B,2,FALSE)</f>
        <v>India</v>
      </c>
      <c r="AA4145">
        <f t="shared" si="64"/>
        <v>1</v>
      </c>
    </row>
    <row r="4146" spans="1:27" ht="15.75" customHeight="1" x14ac:dyDescent="0.25">
      <c r="A4146">
        <v>4682</v>
      </c>
      <c r="B4146" t="s">
        <v>8872</v>
      </c>
      <c r="C4146">
        <v>1</v>
      </c>
      <c r="D4146" t="s">
        <v>23</v>
      </c>
      <c r="E4146" t="s">
        <v>2894</v>
      </c>
      <c r="F4146" t="s">
        <v>2893</v>
      </c>
      <c r="G4146" t="s">
        <v>2894</v>
      </c>
      <c r="H4146">
        <v>77.296194</v>
      </c>
      <c r="I4146">
        <v>28.5929234</v>
      </c>
      <c r="J4146" t="s">
        <v>477</v>
      </c>
      <c r="K4146" t="s">
        <v>28</v>
      </c>
      <c r="L4146" t="s">
        <v>29</v>
      </c>
      <c r="M4146" t="s">
        <v>29</v>
      </c>
      <c r="N4146" t="s">
        <v>29</v>
      </c>
      <c r="O4146" t="s">
        <v>29</v>
      </c>
      <c r="P4146">
        <v>1</v>
      </c>
      <c r="Q4146">
        <v>17</v>
      </c>
      <c r="R4146">
        <v>350</v>
      </c>
      <c r="S4146" t="str">
        <f>IF(Table1[[#This Row],[Average_Cost_for_two]]&lt;500,"Low",IF(Table1[[#This Row],[Average_Cost_for_two]]&lt;=1500,"Medium","High"))</f>
        <v>Low</v>
      </c>
      <c r="T4146">
        <v>3.2</v>
      </c>
      <c r="U4146">
        <v>2012</v>
      </c>
      <c r="V4146">
        <v>3</v>
      </c>
      <c r="W4146">
        <v>23</v>
      </c>
      <c r="X4146">
        <f>IF(OR(Main!$U4146=0,
       Main!$V4146=0,
       Main!$W4146=0),
   "",
   DATE(Main!$U4146,
        Main!$V4146,
        Main!$W4146)
)</f>
        <v>40991</v>
      </c>
      <c r="Y4146">
        <f>Table1[[#This Row],[Average_Cost_for_two]]*VLOOKUP(Table1[[#This Row],[Currency]],currency!$A$2:$B$10,2,FALSE)</f>
        <v>4.2</v>
      </c>
      <c r="Z4146" t="str">
        <f>VLOOKUP(C4146,country!A:B,2,FALSE)</f>
        <v>India</v>
      </c>
      <c r="AA4146">
        <f t="shared" si="64"/>
        <v>1</v>
      </c>
    </row>
    <row r="4147" spans="1:27" ht="15.75" customHeight="1" x14ac:dyDescent="0.25">
      <c r="A4147">
        <v>304987</v>
      </c>
      <c r="B4147" t="s">
        <v>1097</v>
      </c>
      <c r="C4147">
        <v>1</v>
      </c>
      <c r="D4147" t="s">
        <v>23</v>
      </c>
      <c r="E4147" t="s">
        <v>8873</v>
      </c>
      <c r="F4147" t="s">
        <v>2170</v>
      </c>
      <c r="G4147" t="s">
        <v>2171</v>
      </c>
      <c r="H4147">
        <v>77.286164200000002</v>
      </c>
      <c r="I4147">
        <v>28.636721300000001</v>
      </c>
      <c r="J4147" t="s">
        <v>523</v>
      </c>
      <c r="K4147" t="s">
        <v>28</v>
      </c>
      <c r="L4147" t="s">
        <v>29</v>
      </c>
      <c r="M4147" t="s">
        <v>29</v>
      </c>
      <c r="N4147" t="s">
        <v>29</v>
      </c>
      <c r="O4147" t="s">
        <v>29</v>
      </c>
      <c r="P4147">
        <v>1</v>
      </c>
      <c r="Q4147">
        <v>45</v>
      </c>
      <c r="R4147">
        <v>350</v>
      </c>
      <c r="S4147" t="str">
        <f>IF(Table1[[#This Row],[Average_Cost_for_two]]&lt;500,"Low",IF(Table1[[#This Row],[Average_Cost_for_two]]&lt;=1500,"Medium","High"))</f>
        <v>Low</v>
      </c>
      <c r="T4147">
        <v>2.2999999999999998</v>
      </c>
      <c r="U4147">
        <v>2018</v>
      </c>
      <c r="V4147">
        <v>3</v>
      </c>
      <c r="W4147">
        <v>24</v>
      </c>
      <c r="X4147">
        <f>IF(OR(Main!$U4147=0,
       Main!$V4147=0,
       Main!$W4147=0),
   "",
   DATE(Main!$U4147,
        Main!$V4147,
        Main!$W4147)
)</f>
        <v>43183</v>
      </c>
      <c r="Y4147">
        <f>Table1[[#This Row],[Average_Cost_for_two]]*VLOOKUP(Table1[[#This Row],[Currency]],currency!$A$2:$B$10,2,FALSE)</f>
        <v>4.2</v>
      </c>
      <c r="Z4147" t="str">
        <f>VLOOKUP(C4147,country!A:B,2,FALSE)</f>
        <v>India</v>
      </c>
      <c r="AA4147">
        <f t="shared" si="64"/>
        <v>1</v>
      </c>
    </row>
    <row r="4148" spans="1:27" ht="15.75" customHeight="1" x14ac:dyDescent="0.25">
      <c r="A4148">
        <v>7360</v>
      </c>
      <c r="B4148" t="s">
        <v>1078</v>
      </c>
      <c r="C4148">
        <v>1</v>
      </c>
      <c r="D4148" t="s">
        <v>23</v>
      </c>
      <c r="E4148" t="s">
        <v>8874</v>
      </c>
      <c r="F4148" t="s">
        <v>718</v>
      </c>
      <c r="G4148" t="s">
        <v>719</v>
      </c>
      <c r="H4148">
        <v>77.159666000000001</v>
      </c>
      <c r="I4148">
        <v>28.561011000000001</v>
      </c>
      <c r="J4148" t="s">
        <v>1080</v>
      </c>
      <c r="K4148" t="s">
        <v>28</v>
      </c>
      <c r="L4148" t="s">
        <v>29</v>
      </c>
      <c r="M4148" t="s">
        <v>29</v>
      </c>
      <c r="N4148" t="s">
        <v>29</v>
      </c>
      <c r="O4148" t="s">
        <v>29</v>
      </c>
      <c r="P4148">
        <v>1</v>
      </c>
      <c r="Q4148">
        <v>23</v>
      </c>
      <c r="R4148">
        <v>350</v>
      </c>
      <c r="S4148" t="str">
        <f>IF(Table1[[#This Row],[Average_Cost_for_two]]&lt;500,"Low",IF(Table1[[#This Row],[Average_Cost_for_two]]&lt;=1500,"Medium","High"))</f>
        <v>Low</v>
      </c>
      <c r="T4148">
        <v>3.3</v>
      </c>
      <c r="U4148">
        <v>2011</v>
      </c>
      <c r="V4148">
        <v>3</v>
      </c>
      <c r="W4148">
        <v>9</v>
      </c>
      <c r="X4148">
        <f>IF(OR(Main!$U4148=0,
       Main!$V4148=0,
       Main!$W4148=0),
   "",
   DATE(Main!$U4148,
        Main!$V4148,
        Main!$W4148)
)</f>
        <v>40611</v>
      </c>
      <c r="Y4148">
        <f>Table1[[#This Row],[Average_Cost_for_two]]*VLOOKUP(Table1[[#This Row],[Currency]],currency!$A$2:$B$10,2,FALSE)</f>
        <v>4.2</v>
      </c>
      <c r="Z4148" t="str">
        <f>VLOOKUP(C4148,country!A:B,2,FALSE)</f>
        <v>India</v>
      </c>
      <c r="AA4148">
        <f t="shared" si="64"/>
        <v>1</v>
      </c>
    </row>
    <row r="4149" spans="1:27" ht="15.75" customHeight="1" x14ac:dyDescent="0.25">
      <c r="A4149">
        <v>18175274</v>
      </c>
      <c r="B4149" t="s">
        <v>8750</v>
      </c>
      <c r="C4149">
        <v>1</v>
      </c>
      <c r="D4149" t="s">
        <v>23</v>
      </c>
      <c r="E4149" t="s">
        <v>8875</v>
      </c>
      <c r="F4149" t="s">
        <v>1168</v>
      </c>
      <c r="G4149" t="s">
        <v>1169</v>
      </c>
      <c r="H4149">
        <v>77.210156299999994</v>
      </c>
      <c r="I4149">
        <v>28.5619163</v>
      </c>
      <c r="J4149" t="s">
        <v>556</v>
      </c>
      <c r="K4149" t="s">
        <v>28</v>
      </c>
      <c r="L4149" t="s">
        <v>29</v>
      </c>
      <c r="M4149" t="s">
        <v>29</v>
      </c>
      <c r="N4149" t="s">
        <v>29</v>
      </c>
      <c r="O4149" t="s">
        <v>29</v>
      </c>
      <c r="P4149">
        <v>1</v>
      </c>
      <c r="Q4149">
        <v>5</v>
      </c>
      <c r="R4149">
        <v>350</v>
      </c>
      <c r="S4149" t="str">
        <f>IF(Table1[[#This Row],[Average_Cost_for_two]]&lt;500,"Low",IF(Table1[[#This Row],[Average_Cost_for_two]]&lt;=1500,"Medium","High"))</f>
        <v>Low</v>
      </c>
      <c r="T4149">
        <v>2.9</v>
      </c>
      <c r="U4149">
        <v>2013</v>
      </c>
      <c r="V4149">
        <v>3</v>
      </c>
      <c r="W4149">
        <v>2</v>
      </c>
      <c r="X4149">
        <f>IF(OR(Main!$U4149=0,
       Main!$V4149=0,
       Main!$W4149=0),
   "",
   DATE(Main!$U4149,
        Main!$V4149,
        Main!$W4149)
)</f>
        <v>41335</v>
      </c>
      <c r="Y4149">
        <f>Table1[[#This Row],[Average_Cost_for_two]]*VLOOKUP(Table1[[#This Row],[Currency]],currency!$A$2:$B$10,2,FALSE)</f>
        <v>4.2</v>
      </c>
      <c r="Z4149" t="str">
        <f>VLOOKUP(C4149,country!A:B,2,FALSE)</f>
        <v>India</v>
      </c>
      <c r="AA4149">
        <f t="shared" si="64"/>
        <v>1</v>
      </c>
    </row>
    <row r="4150" spans="1:27" ht="15.75" customHeight="1" x14ac:dyDescent="0.25">
      <c r="A4150">
        <v>18207831</v>
      </c>
      <c r="B4150" t="s">
        <v>8876</v>
      </c>
      <c r="C4150">
        <v>1</v>
      </c>
      <c r="D4150" t="s">
        <v>23</v>
      </c>
      <c r="E4150" t="s">
        <v>8877</v>
      </c>
      <c r="F4150" t="s">
        <v>6552</v>
      </c>
      <c r="G4150" t="s">
        <v>6553</v>
      </c>
      <c r="H4150">
        <v>77.238382000000001</v>
      </c>
      <c r="I4150">
        <v>28.640954000000001</v>
      </c>
      <c r="J4150" t="s">
        <v>1128</v>
      </c>
      <c r="K4150" t="s">
        <v>28</v>
      </c>
      <c r="L4150" t="s">
        <v>29</v>
      </c>
      <c r="M4150" t="s">
        <v>29</v>
      </c>
      <c r="N4150" t="s">
        <v>29</v>
      </c>
      <c r="O4150" t="s">
        <v>29</v>
      </c>
      <c r="P4150">
        <v>1</v>
      </c>
      <c r="Q4150">
        <v>7</v>
      </c>
      <c r="R4150">
        <v>350</v>
      </c>
      <c r="S4150" t="str">
        <f>IF(Table1[[#This Row],[Average_Cost_for_two]]&lt;500,"Low",IF(Table1[[#This Row],[Average_Cost_for_two]]&lt;=1500,"Medium","High"))</f>
        <v>Low</v>
      </c>
      <c r="T4150">
        <v>3.1</v>
      </c>
      <c r="U4150">
        <v>2010</v>
      </c>
      <c r="V4150">
        <v>2</v>
      </c>
      <c r="W4150">
        <v>21</v>
      </c>
      <c r="X4150">
        <f>IF(OR(Main!$U4150=0,
       Main!$V4150=0,
       Main!$W4150=0),
   "",
   DATE(Main!$U4150,
        Main!$V4150,
        Main!$W4150)
)</f>
        <v>40230</v>
      </c>
      <c r="Y4150">
        <f>Table1[[#This Row],[Average_Cost_for_two]]*VLOOKUP(Table1[[#This Row],[Currency]],currency!$A$2:$B$10,2,FALSE)</f>
        <v>4.2</v>
      </c>
      <c r="Z4150" t="str">
        <f>VLOOKUP(C4150,country!A:B,2,FALSE)</f>
        <v>India</v>
      </c>
      <c r="AA4150">
        <f t="shared" si="64"/>
        <v>1</v>
      </c>
    </row>
    <row r="4151" spans="1:27" ht="15.75" customHeight="1" x14ac:dyDescent="0.25">
      <c r="A4151">
        <v>1507</v>
      </c>
      <c r="B4151" t="s">
        <v>8673</v>
      </c>
      <c r="C4151">
        <v>1</v>
      </c>
      <c r="D4151" t="s">
        <v>23</v>
      </c>
      <c r="E4151" t="s">
        <v>8878</v>
      </c>
      <c r="F4151" t="s">
        <v>71</v>
      </c>
      <c r="G4151" t="s">
        <v>72</v>
      </c>
      <c r="H4151">
        <v>77.230411500000002</v>
      </c>
      <c r="I4151">
        <v>28.573839799999998</v>
      </c>
      <c r="J4151" t="s">
        <v>4496</v>
      </c>
      <c r="K4151" t="s">
        <v>28</v>
      </c>
      <c r="L4151" t="s">
        <v>29</v>
      </c>
      <c r="M4151" t="s">
        <v>36</v>
      </c>
      <c r="N4151" t="s">
        <v>29</v>
      </c>
      <c r="O4151" t="s">
        <v>29</v>
      </c>
      <c r="P4151">
        <v>1</v>
      </c>
      <c r="Q4151">
        <v>460</v>
      </c>
      <c r="R4151">
        <v>350</v>
      </c>
      <c r="S4151" t="str">
        <f>IF(Table1[[#This Row],[Average_Cost_for_two]]&lt;500,"Low",IF(Table1[[#This Row],[Average_Cost_for_two]]&lt;=1500,"Medium","High"))</f>
        <v>Low</v>
      </c>
      <c r="T4151">
        <v>3.8</v>
      </c>
      <c r="U4151">
        <v>2011</v>
      </c>
      <c r="V4151">
        <v>2</v>
      </c>
      <c r="W4151">
        <v>28</v>
      </c>
      <c r="X4151">
        <f>IF(OR(Main!$U4151=0,
       Main!$V4151=0,
       Main!$W4151=0),
   "",
   DATE(Main!$U4151,
        Main!$V4151,
        Main!$W4151)
)</f>
        <v>40602</v>
      </c>
      <c r="Y4151">
        <f>Table1[[#This Row],[Average_Cost_for_two]]*VLOOKUP(Table1[[#This Row],[Currency]],currency!$A$2:$B$10,2,FALSE)</f>
        <v>4.2</v>
      </c>
      <c r="Z4151" t="str">
        <f>VLOOKUP(C4151,country!A:B,2,FALSE)</f>
        <v>India</v>
      </c>
      <c r="AA4151">
        <f t="shared" si="64"/>
        <v>1</v>
      </c>
    </row>
    <row r="4152" spans="1:27" ht="15.75" customHeight="1" x14ac:dyDescent="0.25">
      <c r="A4152">
        <v>302555</v>
      </c>
      <c r="B4152" t="s">
        <v>8879</v>
      </c>
      <c r="C4152">
        <v>1</v>
      </c>
      <c r="D4152" t="s">
        <v>23</v>
      </c>
      <c r="E4152" t="s">
        <v>2183</v>
      </c>
      <c r="F4152" t="s">
        <v>2182</v>
      </c>
      <c r="G4152" t="s">
        <v>2183</v>
      </c>
      <c r="H4152">
        <v>77.206338500000001</v>
      </c>
      <c r="I4152">
        <v>28.572980000000001</v>
      </c>
      <c r="J4152" t="s">
        <v>877</v>
      </c>
      <c r="K4152" t="s">
        <v>28</v>
      </c>
      <c r="L4152" t="s">
        <v>29</v>
      </c>
      <c r="M4152" t="s">
        <v>29</v>
      </c>
      <c r="N4152" t="s">
        <v>29</v>
      </c>
      <c r="O4152" t="s">
        <v>29</v>
      </c>
      <c r="P4152">
        <v>1</v>
      </c>
      <c r="Q4152">
        <v>13</v>
      </c>
      <c r="R4152">
        <v>350</v>
      </c>
      <c r="S4152" t="str">
        <f>IF(Table1[[#This Row],[Average_Cost_for_two]]&lt;500,"Low",IF(Table1[[#This Row],[Average_Cost_for_two]]&lt;=1500,"Medium","High"))</f>
        <v>Low</v>
      </c>
      <c r="T4152">
        <v>3.1</v>
      </c>
      <c r="U4152">
        <v>2011</v>
      </c>
      <c r="V4152">
        <v>2</v>
      </c>
      <c r="W4152">
        <v>12</v>
      </c>
      <c r="X4152">
        <f>IF(OR(Main!$U4152=0,
       Main!$V4152=0,
       Main!$W4152=0),
   "",
   DATE(Main!$U4152,
        Main!$V4152,
        Main!$W4152)
)</f>
        <v>40586</v>
      </c>
      <c r="Y4152">
        <f>Table1[[#This Row],[Average_Cost_for_two]]*VLOOKUP(Table1[[#This Row],[Currency]],currency!$A$2:$B$10,2,FALSE)</f>
        <v>4.2</v>
      </c>
      <c r="Z4152" t="str">
        <f>VLOOKUP(C4152,country!A:B,2,FALSE)</f>
        <v>India</v>
      </c>
      <c r="AA4152">
        <f t="shared" si="64"/>
        <v>1</v>
      </c>
    </row>
    <row r="4153" spans="1:27" ht="15.75" customHeight="1" x14ac:dyDescent="0.25">
      <c r="A4153">
        <v>4299</v>
      </c>
      <c r="B4153" t="s">
        <v>8673</v>
      </c>
      <c r="C4153">
        <v>1</v>
      </c>
      <c r="D4153" t="s">
        <v>23</v>
      </c>
      <c r="E4153" t="s">
        <v>8880</v>
      </c>
      <c r="F4153" t="s">
        <v>1982</v>
      </c>
      <c r="G4153" t="s">
        <v>1983</v>
      </c>
      <c r="H4153">
        <v>77.245704200000006</v>
      </c>
      <c r="I4153">
        <v>28.530777400000002</v>
      </c>
      <c r="J4153" t="s">
        <v>4496</v>
      </c>
      <c r="K4153" t="s">
        <v>28</v>
      </c>
      <c r="L4153" t="s">
        <v>29</v>
      </c>
      <c r="M4153" t="s">
        <v>36</v>
      </c>
      <c r="N4153" t="s">
        <v>29</v>
      </c>
      <c r="O4153" t="s">
        <v>29</v>
      </c>
      <c r="P4153">
        <v>1</v>
      </c>
      <c r="Q4153">
        <v>77</v>
      </c>
      <c r="R4153">
        <v>350</v>
      </c>
      <c r="S4153" t="str">
        <f>IF(Table1[[#This Row],[Average_Cost_for_two]]&lt;500,"Low",IF(Table1[[#This Row],[Average_Cost_for_two]]&lt;=1500,"Medium","High"))</f>
        <v>Low</v>
      </c>
      <c r="T4153">
        <v>2.9</v>
      </c>
      <c r="U4153">
        <v>2014</v>
      </c>
      <c r="V4153">
        <v>2</v>
      </c>
      <c r="W4153">
        <v>24</v>
      </c>
      <c r="X4153">
        <f>IF(OR(Main!$U4153=0,
       Main!$V4153=0,
       Main!$W4153=0),
   "",
   DATE(Main!$U4153,
        Main!$V4153,
        Main!$W4153)
)</f>
        <v>41694</v>
      </c>
      <c r="Y4153">
        <f>Table1[[#This Row],[Average_Cost_for_two]]*VLOOKUP(Table1[[#This Row],[Currency]],currency!$A$2:$B$10,2,FALSE)</f>
        <v>4.2</v>
      </c>
      <c r="Z4153" t="str">
        <f>VLOOKUP(C4153,country!A:B,2,FALSE)</f>
        <v>India</v>
      </c>
      <c r="AA4153">
        <f t="shared" si="64"/>
        <v>1</v>
      </c>
    </row>
    <row r="4154" spans="1:27" ht="15.75" customHeight="1" x14ac:dyDescent="0.25">
      <c r="A4154">
        <v>18279090</v>
      </c>
      <c r="B4154" t="s">
        <v>8667</v>
      </c>
      <c r="C4154">
        <v>1</v>
      </c>
      <c r="D4154" t="s">
        <v>23</v>
      </c>
      <c r="E4154" t="s">
        <v>8881</v>
      </c>
      <c r="F4154" t="s">
        <v>2930</v>
      </c>
      <c r="G4154" t="s">
        <v>2931</v>
      </c>
      <c r="H4154">
        <v>77.102881800000006</v>
      </c>
      <c r="I4154">
        <v>28.6494365</v>
      </c>
      <c r="J4154" t="s">
        <v>556</v>
      </c>
      <c r="K4154" t="s">
        <v>28</v>
      </c>
      <c r="L4154" t="s">
        <v>29</v>
      </c>
      <c r="M4154" t="s">
        <v>36</v>
      </c>
      <c r="N4154" t="s">
        <v>29</v>
      </c>
      <c r="O4154" t="s">
        <v>29</v>
      </c>
      <c r="P4154">
        <v>1</v>
      </c>
      <c r="Q4154">
        <v>37</v>
      </c>
      <c r="R4154">
        <v>350</v>
      </c>
      <c r="S4154" t="str">
        <f>IF(Table1[[#This Row],[Average_Cost_for_two]]&lt;500,"Low",IF(Table1[[#This Row],[Average_Cost_for_two]]&lt;=1500,"Medium","High"))</f>
        <v>Low</v>
      </c>
      <c r="T4154">
        <v>3.1</v>
      </c>
      <c r="U4154">
        <v>2011</v>
      </c>
      <c r="V4154">
        <v>2</v>
      </c>
      <c r="W4154">
        <v>10</v>
      </c>
      <c r="X4154">
        <f>IF(OR(Main!$U4154=0,
       Main!$V4154=0,
       Main!$W4154=0),
   "",
   DATE(Main!$U4154,
        Main!$V4154,
        Main!$W4154)
)</f>
        <v>40584</v>
      </c>
      <c r="Y4154">
        <f>Table1[[#This Row],[Average_Cost_for_two]]*VLOOKUP(Table1[[#This Row],[Currency]],currency!$A$2:$B$10,2,FALSE)</f>
        <v>4.2</v>
      </c>
      <c r="Z4154" t="str">
        <f>VLOOKUP(C4154,country!A:B,2,FALSE)</f>
        <v>India</v>
      </c>
      <c r="AA4154">
        <f t="shared" si="64"/>
        <v>1</v>
      </c>
    </row>
    <row r="4155" spans="1:27" ht="15.75" customHeight="1" x14ac:dyDescent="0.25">
      <c r="A4155">
        <v>304783</v>
      </c>
      <c r="B4155" t="s">
        <v>8882</v>
      </c>
      <c r="C4155">
        <v>1</v>
      </c>
      <c r="D4155" t="s">
        <v>23</v>
      </c>
      <c r="E4155" t="s">
        <v>8883</v>
      </c>
      <c r="F4155" t="s">
        <v>1624</v>
      </c>
      <c r="G4155" t="s">
        <v>1625</v>
      </c>
      <c r="H4155">
        <v>77.257649999999998</v>
      </c>
      <c r="I4155">
        <v>28.535954</v>
      </c>
      <c r="J4155" t="s">
        <v>769</v>
      </c>
      <c r="K4155" t="s">
        <v>28</v>
      </c>
      <c r="L4155" t="s">
        <v>29</v>
      </c>
      <c r="M4155" t="s">
        <v>36</v>
      </c>
      <c r="N4155" t="s">
        <v>29</v>
      </c>
      <c r="O4155" t="s">
        <v>29</v>
      </c>
      <c r="P4155">
        <v>1</v>
      </c>
      <c r="Q4155">
        <v>6</v>
      </c>
      <c r="R4155">
        <v>350</v>
      </c>
      <c r="S4155" t="str">
        <f>IF(Table1[[#This Row],[Average_Cost_for_two]]&lt;500,"Low",IF(Table1[[#This Row],[Average_Cost_for_two]]&lt;=1500,"Medium","High"))</f>
        <v>Low</v>
      </c>
      <c r="T4155">
        <v>2.7</v>
      </c>
      <c r="U4155">
        <v>2014</v>
      </c>
      <c r="V4155">
        <v>2</v>
      </c>
      <c r="W4155">
        <v>17</v>
      </c>
      <c r="X4155">
        <f>IF(OR(Main!$U4155=0,
       Main!$V4155=0,
       Main!$W4155=0),
   "",
   DATE(Main!$U4155,
        Main!$V4155,
        Main!$W4155)
)</f>
        <v>41687</v>
      </c>
      <c r="Y4155">
        <f>Table1[[#This Row],[Average_Cost_for_two]]*VLOOKUP(Table1[[#This Row],[Currency]],currency!$A$2:$B$10,2,FALSE)</f>
        <v>4.2</v>
      </c>
      <c r="Z4155" t="str">
        <f>VLOOKUP(C4155,country!A:B,2,FALSE)</f>
        <v>India</v>
      </c>
      <c r="AA4155">
        <f t="shared" si="64"/>
        <v>1</v>
      </c>
    </row>
    <row r="4156" spans="1:27" ht="15.75" customHeight="1" x14ac:dyDescent="0.25">
      <c r="A4156">
        <v>310899</v>
      </c>
      <c r="B4156" t="s">
        <v>1078</v>
      </c>
      <c r="C4156">
        <v>1</v>
      </c>
      <c r="D4156" t="s">
        <v>23</v>
      </c>
      <c r="E4156" t="s">
        <v>8884</v>
      </c>
      <c r="F4156" t="s">
        <v>2598</v>
      </c>
      <c r="G4156" t="s">
        <v>2599</v>
      </c>
      <c r="H4156">
        <v>77.305493600000005</v>
      </c>
      <c r="I4156">
        <v>28.651168200000001</v>
      </c>
      <c r="J4156" t="s">
        <v>1080</v>
      </c>
      <c r="K4156" t="s">
        <v>28</v>
      </c>
      <c r="L4156" t="s">
        <v>29</v>
      </c>
      <c r="M4156" t="s">
        <v>29</v>
      </c>
      <c r="N4156" t="s">
        <v>29</v>
      </c>
      <c r="O4156" t="s">
        <v>29</v>
      </c>
      <c r="P4156">
        <v>1</v>
      </c>
      <c r="Q4156">
        <v>33</v>
      </c>
      <c r="R4156">
        <v>350</v>
      </c>
      <c r="S4156" t="str">
        <f>IF(Table1[[#This Row],[Average_Cost_for_two]]&lt;500,"Low",IF(Table1[[#This Row],[Average_Cost_for_two]]&lt;=1500,"Medium","High"))</f>
        <v>Low</v>
      </c>
      <c r="T4156">
        <v>3.4</v>
      </c>
      <c r="U4156">
        <v>2016</v>
      </c>
      <c r="V4156">
        <v>2</v>
      </c>
      <c r="W4156">
        <v>21</v>
      </c>
      <c r="X4156">
        <f>IF(OR(Main!$U4156=0,
       Main!$V4156=0,
       Main!$W4156=0),
   "",
   DATE(Main!$U4156,
        Main!$V4156,
        Main!$W4156)
)</f>
        <v>42421</v>
      </c>
      <c r="Y4156">
        <f>Table1[[#This Row],[Average_Cost_for_two]]*VLOOKUP(Table1[[#This Row],[Currency]],currency!$A$2:$B$10,2,FALSE)</f>
        <v>4.2</v>
      </c>
      <c r="Z4156" t="str">
        <f>VLOOKUP(C4156,country!A:B,2,FALSE)</f>
        <v>India</v>
      </c>
      <c r="AA4156">
        <f t="shared" si="64"/>
        <v>1</v>
      </c>
    </row>
    <row r="4157" spans="1:27" ht="15.75" customHeight="1" x14ac:dyDescent="0.25">
      <c r="A4157">
        <v>312479</v>
      </c>
      <c r="B4157" t="s">
        <v>8885</v>
      </c>
      <c r="C4157">
        <v>1</v>
      </c>
      <c r="D4157" t="s">
        <v>23</v>
      </c>
      <c r="E4157" t="s">
        <v>8886</v>
      </c>
      <c r="F4157" t="s">
        <v>685</v>
      </c>
      <c r="G4157" t="s">
        <v>686</v>
      </c>
      <c r="H4157">
        <v>77.278767099999996</v>
      </c>
      <c r="I4157">
        <v>28.634046999999999</v>
      </c>
      <c r="J4157" t="s">
        <v>556</v>
      </c>
      <c r="K4157" t="s">
        <v>28</v>
      </c>
      <c r="L4157" t="s">
        <v>29</v>
      </c>
      <c r="M4157" t="s">
        <v>29</v>
      </c>
      <c r="N4157" t="s">
        <v>29</v>
      </c>
      <c r="O4157" t="s">
        <v>29</v>
      </c>
      <c r="P4157">
        <v>1</v>
      </c>
      <c r="Q4157">
        <v>13</v>
      </c>
      <c r="R4157">
        <v>350</v>
      </c>
      <c r="S4157" t="str">
        <f>IF(Table1[[#This Row],[Average_Cost_for_two]]&lt;500,"Low",IF(Table1[[#This Row],[Average_Cost_for_two]]&lt;=1500,"Medium","High"))</f>
        <v>Low</v>
      </c>
      <c r="T4157">
        <v>2.9</v>
      </c>
      <c r="U4157">
        <v>2010</v>
      </c>
      <c r="V4157">
        <v>2</v>
      </c>
      <c r="W4157">
        <v>7</v>
      </c>
      <c r="X4157">
        <f>IF(OR(Main!$U4157=0,
       Main!$V4157=0,
       Main!$W4157=0),
   "",
   DATE(Main!$U4157,
        Main!$V4157,
        Main!$W4157)
)</f>
        <v>40216</v>
      </c>
      <c r="Y4157">
        <f>Table1[[#This Row],[Average_Cost_for_two]]*VLOOKUP(Table1[[#This Row],[Currency]],currency!$A$2:$B$10,2,FALSE)</f>
        <v>4.2</v>
      </c>
      <c r="Z4157" t="str">
        <f>VLOOKUP(C4157,country!A:B,2,FALSE)</f>
        <v>India</v>
      </c>
      <c r="AA4157">
        <f t="shared" si="64"/>
        <v>1</v>
      </c>
    </row>
    <row r="4158" spans="1:27" ht="15.75" customHeight="1" x14ac:dyDescent="0.25">
      <c r="A4158">
        <v>2965</v>
      </c>
      <c r="B4158" t="s">
        <v>8887</v>
      </c>
      <c r="C4158">
        <v>1</v>
      </c>
      <c r="D4158" t="s">
        <v>23</v>
      </c>
      <c r="E4158" t="s">
        <v>8888</v>
      </c>
      <c r="F4158" t="s">
        <v>2914</v>
      </c>
      <c r="G4158" t="s">
        <v>2915</v>
      </c>
      <c r="H4158">
        <v>77.149639800000003</v>
      </c>
      <c r="I4158">
        <v>28.6936006</v>
      </c>
      <c r="J4158" t="s">
        <v>851</v>
      </c>
      <c r="K4158" t="s">
        <v>28</v>
      </c>
      <c r="L4158" t="s">
        <v>29</v>
      </c>
      <c r="M4158" t="s">
        <v>29</v>
      </c>
      <c r="N4158" t="s">
        <v>29</v>
      </c>
      <c r="O4158" t="s">
        <v>29</v>
      </c>
      <c r="P4158">
        <v>1</v>
      </c>
      <c r="Q4158">
        <v>813</v>
      </c>
      <c r="R4158">
        <v>350</v>
      </c>
      <c r="S4158" t="str">
        <f>IF(Table1[[#This Row],[Average_Cost_for_two]]&lt;500,"Low",IF(Table1[[#This Row],[Average_Cost_for_two]]&lt;=1500,"Medium","High"))</f>
        <v>Low</v>
      </c>
      <c r="T4158">
        <v>3.9</v>
      </c>
      <c r="U4158">
        <v>2014</v>
      </c>
      <c r="V4158">
        <v>2</v>
      </c>
      <c r="W4158">
        <v>22</v>
      </c>
      <c r="X4158">
        <f>IF(OR(Main!$U4158=0,
       Main!$V4158=0,
       Main!$W4158=0),
   "",
   DATE(Main!$U4158,
        Main!$V4158,
        Main!$W4158)
)</f>
        <v>41692</v>
      </c>
      <c r="Y4158">
        <f>Table1[[#This Row],[Average_Cost_for_two]]*VLOOKUP(Table1[[#This Row],[Currency]],currency!$A$2:$B$10,2,FALSE)</f>
        <v>4.2</v>
      </c>
      <c r="Z4158" t="str">
        <f>VLOOKUP(C4158,country!A:B,2,FALSE)</f>
        <v>India</v>
      </c>
      <c r="AA4158">
        <f t="shared" si="64"/>
        <v>1</v>
      </c>
    </row>
    <row r="4159" spans="1:27" ht="15.75" customHeight="1" x14ac:dyDescent="0.25">
      <c r="A4159">
        <v>5901</v>
      </c>
      <c r="B4159" t="s">
        <v>1078</v>
      </c>
      <c r="C4159">
        <v>1</v>
      </c>
      <c r="D4159" t="s">
        <v>23</v>
      </c>
      <c r="E4159" t="s">
        <v>8889</v>
      </c>
      <c r="F4159" t="s">
        <v>55</v>
      </c>
      <c r="G4159" t="s">
        <v>56</v>
      </c>
      <c r="H4159">
        <v>77.268039290000004</v>
      </c>
      <c r="I4159">
        <v>28.569178300000001</v>
      </c>
      <c r="J4159" t="s">
        <v>1080</v>
      </c>
      <c r="K4159" t="s">
        <v>28</v>
      </c>
      <c r="L4159" t="s">
        <v>29</v>
      </c>
      <c r="M4159" t="s">
        <v>29</v>
      </c>
      <c r="N4159" t="s">
        <v>29</v>
      </c>
      <c r="O4159" t="s">
        <v>29</v>
      </c>
      <c r="P4159">
        <v>1</v>
      </c>
      <c r="Q4159">
        <v>12</v>
      </c>
      <c r="R4159">
        <v>350</v>
      </c>
      <c r="S4159" t="str">
        <f>IF(Table1[[#This Row],[Average_Cost_for_two]]&lt;500,"Low",IF(Table1[[#This Row],[Average_Cost_for_two]]&lt;=1500,"Medium","High"))</f>
        <v>Low</v>
      </c>
      <c r="T4159">
        <v>3</v>
      </c>
      <c r="U4159">
        <v>2017</v>
      </c>
      <c r="V4159">
        <v>2</v>
      </c>
      <c r="W4159">
        <v>23</v>
      </c>
      <c r="X4159">
        <f>IF(OR(Main!$U4159=0,
       Main!$V4159=0,
       Main!$W4159=0),
   "",
   DATE(Main!$U4159,
        Main!$V4159,
        Main!$W4159)
)</f>
        <v>42789</v>
      </c>
      <c r="Y4159">
        <f>Table1[[#This Row],[Average_Cost_for_two]]*VLOOKUP(Table1[[#This Row],[Currency]],currency!$A$2:$B$10,2,FALSE)</f>
        <v>4.2</v>
      </c>
      <c r="Z4159" t="str">
        <f>VLOOKUP(C4159,country!A:B,2,FALSE)</f>
        <v>India</v>
      </c>
      <c r="AA4159">
        <f t="shared" si="64"/>
        <v>1</v>
      </c>
    </row>
    <row r="4160" spans="1:27" ht="15.75" customHeight="1" x14ac:dyDescent="0.25">
      <c r="A4160">
        <v>18441549</v>
      </c>
      <c r="B4160" t="s">
        <v>8890</v>
      </c>
      <c r="C4160">
        <v>1</v>
      </c>
      <c r="D4160" t="s">
        <v>23</v>
      </c>
      <c r="E4160" t="s">
        <v>8891</v>
      </c>
      <c r="F4160" t="s">
        <v>702</v>
      </c>
      <c r="G4160" t="s">
        <v>703</v>
      </c>
      <c r="H4160">
        <v>77.244062600000007</v>
      </c>
      <c r="I4160">
        <v>28.591272</v>
      </c>
      <c r="J4160" t="s">
        <v>567</v>
      </c>
      <c r="K4160" t="s">
        <v>28</v>
      </c>
      <c r="L4160" t="s">
        <v>29</v>
      </c>
      <c r="M4160" t="s">
        <v>29</v>
      </c>
      <c r="N4160" t="s">
        <v>29</v>
      </c>
      <c r="O4160" t="s">
        <v>29</v>
      </c>
      <c r="P4160">
        <v>1</v>
      </c>
      <c r="Q4160">
        <v>7</v>
      </c>
      <c r="R4160">
        <v>350</v>
      </c>
      <c r="S4160" t="str">
        <f>IF(Table1[[#This Row],[Average_Cost_for_two]]&lt;500,"Low",IF(Table1[[#This Row],[Average_Cost_for_two]]&lt;=1500,"Medium","High"))</f>
        <v>Low</v>
      </c>
      <c r="T4160">
        <v>3.1</v>
      </c>
      <c r="U4160">
        <v>2018</v>
      </c>
      <c r="V4160">
        <v>2</v>
      </c>
      <c r="W4160">
        <v>23</v>
      </c>
      <c r="X4160">
        <f>IF(OR(Main!$U4160=0,
       Main!$V4160=0,
       Main!$W4160=0),
   "",
   DATE(Main!$U4160,
        Main!$V4160,
        Main!$W4160)
)</f>
        <v>43154</v>
      </c>
      <c r="Y4160">
        <f>Table1[[#This Row],[Average_Cost_for_two]]*VLOOKUP(Table1[[#This Row],[Currency]],currency!$A$2:$B$10,2,FALSE)</f>
        <v>4.2</v>
      </c>
      <c r="Z4160" t="str">
        <f>VLOOKUP(C4160,country!A:B,2,FALSE)</f>
        <v>India</v>
      </c>
      <c r="AA4160">
        <f t="shared" si="64"/>
        <v>1</v>
      </c>
    </row>
    <row r="4161" spans="1:27" ht="15.75" customHeight="1" x14ac:dyDescent="0.25">
      <c r="A4161">
        <v>300323</v>
      </c>
      <c r="B4161" t="s">
        <v>8892</v>
      </c>
      <c r="C4161">
        <v>1</v>
      </c>
      <c r="D4161" t="s">
        <v>23</v>
      </c>
      <c r="E4161" t="s">
        <v>8893</v>
      </c>
      <c r="F4161" t="s">
        <v>2939</v>
      </c>
      <c r="G4161" t="s">
        <v>2940</v>
      </c>
      <c r="H4161">
        <v>77.092179400000006</v>
      </c>
      <c r="I4161">
        <v>28.663640999999998</v>
      </c>
      <c r="J4161" t="s">
        <v>8894</v>
      </c>
      <c r="K4161" t="s">
        <v>28</v>
      </c>
      <c r="L4161" t="s">
        <v>29</v>
      </c>
      <c r="M4161" t="s">
        <v>36</v>
      </c>
      <c r="N4161" t="s">
        <v>29</v>
      </c>
      <c r="O4161" t="s">
        <v>29</v>
      </c>
      <c r="P4161">
        <v>1</v>
      </c>
      <c r="Q4161">
        <v>92</v>
      </c>
      <c r="R4161">
        <v>350</v>
      </c>
      <c r="S4161" t="str">
        <f>IF(Table1[[#This Row],[Average_Cost_for_two]]&lt;500,"Low",IF(Table1[[#This Row],[Average_Cost_for_two]]&lt;=1500,"Medium","High"))</f>
        <v>Low</v>
      </c>
      <c r="T4161">
        <v>3.2</v>
      </c>
      <c r="U4161">
        <v>2013</v>
      </c>
      <c r="V4161">
        <v>2</v>
      </c>
      <c r="W4161">
        <v>23</v>
      </c>
      <c r="X4161">
        <f>IF(OR(Main!$U4161=0,
       Main!$V4161=0,
       Main!$W4161=0),
   "",
   DATE(Main!$U4161,
        Main!$V4161,
        Main!$W4161)
)</f>
        <v>41328</v>
      </c>
      <c r="Y4161">
        <f>Table1[[#This Row],[Average_Cost_for_two]]*VLOOKUP(Table1[[#This Row],[Currency]],currency!$A$2:$B$10,2,FALSE)</f>
        <v>4.2</v>
      </c>
      <c r="Z4161" t="str">
        <f>VLOOKUP(C4161,country!A:B,2,FALSE)</f>
        <v>India</v>
      </c>
      <c r="AA4161">
        <f t="shared" si="64"/>
        <v>1</v>
      </c>
    </row>
    <row r="4162" spans="1:27" ht="15.75" customHeight="1" x14ac:dyDescent="0.25">
      <c r="A4162">
        <v>307541</v>
      </c>
      <c r="B4162" t="s">
        <v>1078</v>
      </c>
      <c r="C4162">
        <v>1</v>
      </c>
      <c r="D4162" t="s">
        <v>23</v>
      </c>
      <c r="E4162" t="s">
        <v>8895</v>
      </c>
      <c r="F4162" t="s">
        <v>1907</v>
      </c>
      <c r="G4162" t="s">
        <v>1908</v>
      </c>
      <c r="H4162">
        <v>77.114991500000002</v>
      </c>
      <c r="I4162">
        <v>28.639379999999999</v>
      </c>
      <c r="J4162" t="s">
        <v>1080</v>
      </c>
      <c r="K4162" t="s">
        <v>28</v>
      </c>
      <c r="L4162" t="s">
        <v>29</v>
      </c>
      <c r="M4162" t="s">
        <v>29</v>
      </c>
      <c r="N4162" t="s">
        <v>29</v>
      </c>
      <c r="O4162" t="s">
        <v>29</v>
      </c>
      <c r="P4162">
        <v>1</v>
      </c>
      <c r="Q4162">
        <v>14</v>
      </c>
      <c r="R4162">
        <v>350</v>
      </c>
      <c r="S4162" t="str">
        <f>IF(Table1[[#This Row],[Average_Cost_for_two]]&lt;500,"Low",IF(Table1[[#This Row],[Average_Cost_for_two]]&lt;=1500,"Medium","High"))</f>
        <v>Low</v>
      </c>
      <c r="T4162">
        <v>3.1</v>
      </c>
      <c r="U4162">
        <v>2011</v>
      </c>
      <c r="V4162">
        <v>2</v>
      </c>
      <c r="W4162">
        <v>10</v>
      </c>
      <c r="X4162">
        <f>IF(OR(Main!$U4162=0,
       Main!$V4162=0,
       Main!$W4162=0),
   "",
   DATE(Main!$U4162,
        Main!$V4162,
        Main!$W4162)
)</f>
        <v>40584</v>
      </c>
      <c r="Y4162">
        <f>Table1[[#This Row],[Average_Cost_for_two]]*VLOOKUP(Table1[[#This Row],[Currency]],currency!$A$2:$B$10,2,FALSE)</f>
        <v>4.2</v>
      </c>
      <c r="Z4162" t="str">
        <f>VLOOKUP(C4162,country!A:B,2,FALSE)</f>
        <v>India</v>
      </c>
      <c r="AA4162">
        <f t="shared" ref="AA4162:AA4225" si="65">ROUNDUP(V4162/3,0)</f>
        <v>1</v>
      </c>
    </row>
    <row r="4163" spans="1:27" ht="15.75" customHeight="1" x14ac:dyDescent="0.25">
      <c r="A4163">
        <v>18331664</v>
      </c>
      <c r="B4163" t="s">
        <v>8896</v>
      </c>
      <c r="C4163">
        <v>1</v>
      </c>
      <c r="D4163" t="s">
        <v>23</v>
      </c>
      <c r="E4163" t="s">
        <v>8897</v>
      </c>
      <c r="F4163" t="s">
        <v>1917</v>
      </c>
      <c r="G4163" t="s">
        <v>1918</v>
      </c>
      <c r="H4163">
        <v>0</v>
      </c>
      <c r="I4163">
        <v>0</v>
      </c>
      <c r="J4163" t="s">
        <v>720</v>
      </c>
      <c r="K4163" t="s">
        <v>28</v>
      </c>
      <c r="L4163" t="s">
        <v>29</v>
      </c>
      <c r="M4163" t="s">
        <v>29</v>
      </c>
      <c r="N4163" t="s">
        <v>29</v>
      </c>
      <c r="O4163" t="s">
        <v>29</v>
      </c>
      <c r="P4163">
        <v>1</v>
      </c>
      <c r="Q4163">
        <v>1</v>
      </c>
      <c r="R4163">
        <v>350</v>
      </c>
      <c r="S4163" t="str">
        <f>IF(Table1[[#This Row],[Average_Cost_for_two]]&lt;500,"Low",IF(Table1[[#This Row],[Average_Cost_for_two]]&lt;=1500,"Medium","High"))</f>
        <v>Low</v>
      </c>
      <c r="T4163">
        <v>1</v>
      </c>
      <c r="U4163">
        <v>2016</v>
      </c>
      <c r="V4163">
        <v>2</v>
      </c>
      <c r="W4163">
        <v>8</v>
      </c>
      <c r="X4163">
        <f>IF(OR(Main!$U4163=0,
       Main!$V4163=0,
       Main!$W4163=0),
   "",
   DATE(Main!$U4163,
        Main!$V4163,
        Main!$W4163)
)</f>
        <v>42408</v>
      </c>
      <c r="Y4163">
        <f>Table1[[#This Row],[Average_Cost_for_two]]*VLOOKUP(Table1[[#This Row],[Currency]],currency!$A$2:$B$10,2,FALSE)</f>
        <v>4.2</v>
      </c>
      <c r="Z4163" t="str">
        <f>VLOOKUP(C4163,country!A:B,2,FALSE)</f>
        <v>India</v>
      </c>
      <c r="AA4163">
        <f t="shared" si="65"/>
        <v>1</v>
      </c>
    </row>
    <row r="4164" spans="1:27" ht="15.75" customHeight="1" x14ac:dyDescent="0.25">
      <c r="A4164">
        <v>300236</v>
      </c>
      <c r="B4164" t="s">
        <v>8898</v>
      </c>
      <c r="C4164">
        <v>1</v>
      </c>
      <c r="D4164" t="s">
        <v>23</v>
      </c>
      <c r="E4164" t="s">
        <v>8899</v>
      </c>
      <c r="F4164" t="s">
        <v>139</v>
      </c>
      <c r="G4164" t="s">
        <v>140</v>
      </c>
      <c r="H4164">
        <v>77.203012099999995</v>
      </c>
      <c r="I4164">
        <v>28.520376200000001</v>
      </c>
      <c r="J4164" t="s">
        <v>8900</v>
      </c>
      <c r="K4164" t="s">
        <v>28</v>
      </c>
      <c r="L4164" t="s">
        <v>29</v>
      </c>
      <c r="M4164" t="s">
        <v>29</v>
      </c>
      <c r="N4164" t="s">
        <v>29</v>
      </c>
      <c r="O4164" t="s">
        <v>29</v>
      </c>
      <c r="P4164">
        <v>1</v>
      </c>
      <c r="Q4164">
        <v>16</v>
      </c>
      <c r="R4164">
        <v>350</v>
      </c>
      <c r="S4164" t="str">
        <f>IF(Table1[[#This Row],[Average_Cost_for_two]]&lt;500,"Low",IF(Table1[[#This Row],[Average_Cost_for_two]]&lt;=1500,"Medium","High"))</f>
        <v>Low</v>
      </c>
      <c r="T4164">
        <v>2.7</v>
      </c>
      <c r="U4164">
        <v>2010</v>
      </c>
      <c r="V4164">
        <v>2</v>
      </c>
      <c r="W4164">
        <v>1</v>
      </c>
      <c r="X4164">
        <f>IF(OR(Main!$U4164=0,
       Main!$V4164=0,
       Main!$W4164=0),
   "",
   DATE(Main!$U4164,
        Main!$V4164,
        Main!$W4164)
)</f>
        <v>40210</v>
      </c>
      <c r="Y4164">
        <f>Table1[[#This Row],[Average_Cost_for_two]]*VLOOKUP(Table1[[#This Row],[Currency]],currency!$A$2:$B$10,2,FALSE)</f>
        <v>4.2</v>
      </c>
      <c r="Z4164" t="str">
        <f>VLOOKUP(C4164,country!A:B,2,FALSE)</f>
        <v>India</v>
      </c>
      <c r="AA4164">
        <f t="shared" si="65"/>
        <v>1</v>
      </c>
    </row>
    <row r="4165" spans="1:27" ht="15.75" customHeight="1" x14ac:dyDescent="0.25">
      <c r="A4165">
        <v>18423129</v>
      </c>
      <c r="B4165" t="s">
        <v>8667</v>
      </c>
      <c r="C4165">
        <v>1</v>
      </c>
      <c r="D4165" t="s">
        <v>23</v>
      </c>
      <c r="E4165" t="s">
        <v>8901</v>
      </c>
      <c r="F4165" t="s">
        <v>2698</v>
      </c>
      <c r="G4165" t="s">
        <v>2699</v>
      </c>
      <c r="H4165">
        <v>77.168395200000006</v>
      </c>
      <c r="I4165">
        <v>28.588336399999999</v>
      </c>
      <c r="J4165" t="s">
        <v>556</v>
      </c>
      <c r="K4165" t="s">
        <v>28</v>
      </c>
      <c r="L4165" t="s">
        <v>29</v>
      </c>
      <c r="M4165" t="s">
        <v>29</v>
      </c>
      <c r="N4165" t="s">
        <v>29</v>
      </c>
      <c r="O4165" t="s">
        <v>29</v>
      </c>
      <c r="P4165">
        <v>1</v>
      </c>
      <c r="Q4165">
        <v>8</v>
      </c>
      <c r="R4165">
        <v>350</v>
      </c>
      <c r="S4165" t="str">
        <f>IF(Table1[[#This Row],[Average_Cost_for_two]]&lt;500,"Low",IF(Table1[[#This Row],[Average_Cost_for_two]]&lt;=1500,"Medium","High"))</f>
        <v>Low</v>
      </c>
      <c r="T4165">
        <v>3</v>
      </c>
      <c r="U4165">
        <v>2014</v>
      </c>
      <c r="V4165">
        <v>2</v>
      </c>
      <c r="W4165">
        <v>7</v>
      </c>
      <c r="X4165">
        <f>IF(OR(Main!$U4165=0,
       Main!$V4165=0,
       Main!$W4165=0),
   "",
   DATE(Main!$U4165,
        Main!$V4165,
        Main!$W4165)
)</f>
        <v>41677</v>
      </c>
      <c r="Y4165">
        <f>Table1[[#This Row],[Average_Cost_for_two]]*VLOOKUP(Table1[[#This Row],[Currency]],currency!$A$2:$B$10,2,FALSE)</f>
        <v>4.2</v>
      </c>
      <c r="Z4165" t="str">
        <f>VLOOKUP(C4165,country!A:B,2,FALSE)</f>
        <v>India</v>
      </c>
      <c r="AA4165">
        <f t="shared" si="65"/>
        <v>1</v>
      </c>
    </row>
    <row r="4166" spans="1:27" ht="15.75" customHeight="1" x14ac:dyDescent="0.25">
      <c r="A4166">
        <v>351</v>
      </c>
      <c r="B4166" t="s">
        <v>1097</v>
      </c>
      <c r="C4166">
        <v>1</v>
      </c>
      <c r="D4166" t="s">
        <v>23</v>
      </c>
      <c r="E4166" t="s">
        <v>5364</v>
      </c>
      <c r="F4166" t="s">
        <v>2698</v>
      </c>
      <c r="G4166" t="s">
        <v>2699</v>
      </c>
      <c r="H4166">
        <v>77.168467500000006</v>
      </c>
      <c r="I4166">
        <v>28.588405399999999</v>
      </c>
      <c r="J4166" t="s">
        <v>523</v>
      </c>
      <c r="K4166" t="s">
        <v>28</v>
      </c>
      <c r="L4166" t="s">
        <v>29</v>
      </c>
      <c r="M4166" t="s">
        <v>29</v>
      </c>
      <c r="N4166" t="s">
        <v>29</v>
      </c>
      <c r="O4166" t="s">
        <v>29</v>
      </c>
      <c r="P4166">
        <v>1</v>
      </c>
      <c r="Q4166">
        <v>345</v>
      </c>
      <c r="R4166">
        <v>350</v>
      </c>
      <c r="S4166" t="str">
        <f>IF(Table1[[#This Row],[Average_Cost_for_two]]&lt;500,"Low",IF(Table1[[#This Row],[Average_Cost_for_two]]&lt;=1500,"Medium","High"))</f>
        <v>Low</v>
      </c>
      <c r="T4166">
        <v>3.5</v>
      </c>
      <c r="U4166">
        <v>2011</v>
      </c>
      <c r="V4166">
        <v>2</v>
      </c>
      <c r="W4166">
        <v>25</v>
      </c>
      <c r="X4166">
        <f>IF(OR(Main!$U4166=0,
       Main!$V4166=0,
       Main!$W4166=0),
   "",
   DATE(Main!$U4166,
        Main!$V4166,
        Main!$W4166)
)</f>
        <v>40599</v>
      </c>
      <c r="Y4166">
        <f>Table1[[#This Row],[Average_Cost_for_two]]*VLOOKUP(Table1[[#This Row],[Currency]],currency!$A$2:$B$10,2,FALSE)</f>
        <v>4.2</v>
      </c>
      <c r="Z4166" t="str">
        <f>VLOOKUP(C4166,country!A:B,2,FALSE)</f>
        <v>India</v>
      </c>
      <c r="AA4166">
        <f t="shared" si="65"/>
        <v>1</v>
      </c>
    </row>
    <row r="4167" spans="1:27" ht="15.75" customHeight="1" x14ac:dyDescent="0.25">
      <c r="A4167">
        <v>18474418</v>
      </c>
      <c r="B4167" t="s">
        <v>8902</v>
      </c>
      <c r="C4167">
        <v>1</v>
      </c>
      <c r="D4167" t="s">
        <v>23</v>
      </c>
      <c r="E4167" t="s">
        <v>8903</v>
      </c>
      <c r="F4167" t="s">
        <v>897</v>
      </c>
      <c r="G4167" t="s">
        <v>898</v>
      </c>
      <c r="H4167">
        <v>0</v>
      </c>
      <c r="I4167">
        <v>0</v>
      </c>
      <c r="J4167" t="s">
        <v>580</v>
      </c>
      <c r="K4167" t="s">
        <v>28</v>
      </c>
      <c r="L4167" t="s">
        <v>29</v>
      </c>
      <c r="M4167" t="s">
        <v>29</v>
      </c>
      <c r="N4167" t="s">
        <v>29</v>
      </c>
      <c r="O4167" t="s">
        <v>29</v>
      </c>
      <c r="P4167">
        <v>1</v>
      </c>
      <c r="Q4167">
        <v>3</v>
      </c>
      <c r="R4167">
        <v>350</v>
      </c>
      <c r="S4167" t="str">
        <f>IF(Table1[[#This Row],[Average_Cost_for_two]]&lt;500,"Low",IF(Table1[[#This Row],[Average_Cost_for_two]]&lt;=1500,"Medium","High"))</f>
        <v>Low</v>
      </c>
      <c r="T4167">
        <v>1</v>
      </c>
      <c r="U4167">
        <v>2013</v>
      </c>
      <c r="V4167">
        <v>2</v>
      </c>
      <c r="W4167">
        <v>2</v>
      </c>
      <c r="X4167">
        <f>IF(OR(Main!$U4167=0,
       Main!$V4167=0,
       Main!$W4167=0),
   "",
   DATE(Main!$U4167,
        Main!$V4167,
        Main!$W4167)
)</f>
        <v>41307</v>
      </c>
      <c r="Y4167">
        <f>Table1[[#This Row],[Average_Cost_for_two]]*VLOOKUP(Table1[[#This Row],[Currency]],currency!$A$2:$B$10,2,FALSE)</f>
        <v>4.2</v>
      </c>
      <c r="Z4167" t="str">
        <f>VLOOKUP(C4167,country!A:B,2,FALSE)</f>
        <v>India</v>
      </c>
      <c r="AA4167">
        <f t="shared" si="65"/>
        <v>1</v>
      </c>
    </row>
    <row r="4168" spans="1:27" ht="15.75" customHeight="1" x14ac:dyDescent="0.25">
      <c r="A4168">
        <v>18446401</v>
      </c>
      <c r="B4168" t="s">
        <v>8904</v>
      </c>
      <c r="C4168">
        <v>1</v>
      </c>
      <c r="D4168" t="s">
        <v>23</v>
      </c>
      <c r="E4168" t="s">
        <v>8905</v>
      </c>
      <c r="F4168" t="s">
        <v>236</v>
      </c>
      <c r="G4168" t="s">
        <v>235</v>
      </c>
      <c r="H4168">
        <v>77.154972400000005</v>
      </c>
      <c r="I4168">
        <v>28.709677800000001</v>
      </c>
      <c r="J4168" t="s">
        <v>523</v>
      </c>
      <c r="K4168" t="s">
        <v>28</v>
      </c>
      <c r="L4168" t="s">
        <v>29</v>
      </c>
      <c r="M4168" t="s">
        <v>29</v>
      </c>
      <c r="N4168" t="s">
        <v>29</v>
      </c>
      <c r="O4168" t="s">
        <v>29</v>
      </c>
      <c r="P4168">
        <v>1</v>
      </c>
      <c r="Q4168">
        <v>1</v>
      </c>
      <c r="R4168">
        <v>350</v>
      </c>
      <c r="S4168" t="str">
        <f>IF(Table1[[#This Row],[Average_Cost_for_two]]&lt;500,"Low",IF(Table1[[#This Row],[Average_Cost_for_two]]&lt;=1500,"Medium","High"))</f>
        <v>Low</v>
      </c>
      <c r="T4168">
        <v>1</v>
      </c>
      <c r="U4168">
        <v>2012</v>
      </c>
      <c r="V4168">
        <v>2</v>
      </c>
      <c r="W4168">
        <v>13</v>
      </c>
      <c r="X4168">
        <f>IF(OR(Main!$U4168=0,
       Main!$V4168=0,
       Main!$W4168=0),
   "",
   DATE(Main!$U4168,
        Main!$V4168,
        Main!$W4168)
)</f>
        <v>40952</v>
      </c>
      <c r="Y4168">
        <f>Table1[[#This Row],[Average_Cost_for_two]]*VLOOKUP(Table1[[#This Row],[Currency]],currency!$A$2:$B$10,2,FALSE)</f>
        <v>4.2</v>
      </c>
      <c r="Z4168" t="str">
        <f>VLOOKUP(C4168,country!A:B,2,FALSE)</f>
        <v>India</v>
      </c>
      <c r="AA4168">
        <f t="shared" si="65"/>
        <v>1</v>
      </c>
    </row>
    <row r="4169" spans="1:27" ht="15.75" customHeight="1" x14ac:dyDescent="0.25">
      <c r="A4169">
        <v>18472448</v>
      </c>
      <c r="B4169" t="s">
        <v>8906</v>
      </c>
      <c r="C4169">
        <v>1</v>
      </c>
      <c r="D4169" t="s">
        <v>23</v>
      </c>
      <c r="E4169" t="s">
        <v>8907</v>
      </c>
      <c r="F4169" t="s">
        <v>713</v>
      </c>
      <c r="G4169" t="s">
        <v>714</v>
      </c>
      <c r="H4169">
        <v>77.109717200000006</v>
      </c>
      <c r="I4169">
        <v>28.651275500000001</v>
      </c>
      <c r="J4169" t="s">
        <v>533</v>
      </c>
      <c r="K4169" t="s">
        <v>28</v>
      </c>
      <c r="L4169" t="s">
        <v>29</v>
      </c>
      <c r="M4169" t="s">
        <v>29</v>
      </c>
      <c r="N4169" t="s">
        <v>29</v>
      </c>
      <c r="O4169" t="s">
        <v>29</v>
      </c>
      <c r="P4169">
        <v>1</v>
      </c>
      <c r="Q4169">
        <v>3</v>
      </c>
      <c r="R4169">
        <v>350</v>
      </c>
      <c r="S4169" t="str">
        <f>IF(Table1[[#This Row],[Average_Cost_for_two]]&lt;500,"Low",IF(Table1[[#This Row],[Average_Cost_for_two]]&lt;=1500,"Medium","High"))</f>
        <v>Low</v>
      </c>
      <c r="T4169">
        <v>1</v>
      </c>
      <c r="U4169">
        <v>2011</v>
      </c>
      <c r="V4169">
        <v>2</v>
      </c>
      <c r="W4169">
        <v>24</v>
      </c>
      <c r="X4169">
        <f>IF(OR(Main!$U4169=0,
       Main!$V4169=0,
       Main!$W4169=0),
   "",
   DATE(Main!$U4169,
        Main!$V4169,
        Main!$W4169)
)</f>
        <v>40598</v>
      </c>
      <c r="Y4169">
        <f>Table1[[#This Row],[Average_Cost_for_two]]*VLOOKUP(Table1[[#This Row],[Currency]],currency!$A$2:$B$10,2,FALSE)</f>
        <v>4.2</v>
      </c>
      <c r="Z4169" t="str">
        <f>VLOOKUP(C4169,country!A:B,2,FALSE)</f>
        <v>India</v>
      </c>
      <c r="AA4169">
        <f t="shared" si="65"/>
        <v>1</v>
      </c>
    </row>
    <row r="4170" spans="1:27" ht="15.75" customHeight="1" x14ac:dyDescent="0.25">
      <c r="A4170">
        <v>312364</v>
      </c>
      <c r="B4170" t="s">
        <v>8908</v>
      </c>
      <c r="C4170">
        <v>1</v>
      </c>
      <c r="D4170" t="s">
        <v>23</v>
      </c>
      <c r="E4170" t="s">
        <v>8909</v>
      </c>
      <c r="F4170" t="s">
        <v>2070</v>
      </c>
      <c r="G4170" t="s">
        <v>2071</v>
      </c>
      <c r="H4170">
        <v>77.201617100000007</v>
      </c>
      <c r="I4170">
        <v>28.689800699999999</v>
      </c>
      <c r="J4170" t="s">
        <v>495</v>
      </c>
      <c r="K4170" t="s">
        <v>28</v>
      </c>
      <c r="L4170" t="s">
        <v>29</v>
      </c>
      <c r="M4170" t="s">
        <v>29</v>
      </c>
      <c r="N4170" t="s">
        <v>29</v>
      </c>
      <c r="O4170" t="s">
        <v>29</v>
      </c>
      <c r="P4170">
        <v>1</v>
      </c>
      <c r="Q4170">
        <v>27</v>
      </c>
      <c r="R4170">
        <v>350</v>
      </c>
      <c r="S4170" t="str">
        <f>IF(Table1[[#This Row],[Average_Cost_for_two]]&lt;500,"Low",IF(Table1[[#This Row],[Average_Cost_for_two]]&lt;=1500,"Medium","High"))</f>
        <v>Low</v>
      </c>
      <c r="T4170">
        <v>3.3</v>
      </c>
      <c r="U4170">
        <v>2013</v>
      </c>
      <c r="V4170">
        <v>2</v>
      </c>
      <c r="W4170">
        <v>16</v>
      </c>
      <c r="X4170">
        <f>IF(OR(Main!$U4170=0,
       Main!$V4170=0,
       Main!$W4170=0),
   "",
   DATE(Main!$U4170,
        Main!$V4170,
        Main!$W4170)
)</f>
        <v>41321</v>
      </c>
      <c r="Y4170">
        <f>Table1[[#This Row],[Average_Cost_for_two]]*VLOOKUP(Table1[[#This Row],[Currency]],currency!$A$2:$B$10,2,FALSE)</f>
        <v>4.2</v>
      </c>
      <c r="Z4170" t="str">
        <f>VLOOKUP(C4170,country!A:B,2,FALSE)</f>
        <v>India</v>
      </c>
      <c r="AA4170">
        <f t="shared" si="65"/>
        <v>1</v>
      </c>
    </row>
    <row r="4171" spans="1:27" ht="15.75" customHeight="1" x14ac:dyDescent="0.25">
      <c r="A4171">
        <v>311187</v>
      </c>
      <c r="B4171" t="s">
        <v>8910</v>
      </c>
      <c r="C4171">
        <v>1</v>
      </c>
      <c r="D4171" t="s">
        <v>23</v>
      </c>
      <c r="E4171" t="s">
        <v>8911</v>
      </c>
      <c r="F4171" t="s">
        <v>75</v>
      </c>
      <c r="G4171" t="s">
        <v>76</v>
      </c>
      <c r="H4171">
        <v>77.314932099999993</v>
      </c>
      <c r="I4171">
        <v>28.678080300000001</v>
      </c>
      <c r="J4171" t="s">
        <v>8912</v>
      </c>
      <c r="K4171" t="s">
        <v>28</v>
      </c>
      <c r="L4171" t="s">
        <v>29</v>
      </c>
      <c r="M4171" t="s">
        <v>29</v>
      </c>
      <c r="N4171" t="s">
        <v>29</v>
      </c>
      <c r="O4171" t="s">
        <v>29</v>
      </c>
      <c r="P4171">
        <v>1</v>
      </c>
      <c r="Q4171">
        <v>39</v>
      </c>
      <c r="R4171">
        <v>350</v>
      </c>
      <c r="S4171" t="str">
        <f>IF(Table1[[#This Row],[Average_Cost_for_two]]&lt;500,"Low",IF(Table1[[#This Row],[Average_Cost_for_two]]&lt;=1500,"Medium","High"))</f>
        <v>Low</v>
      </c>
      <c r="T4171">
        <v>2.7</v>
      </c>
      <c r="U4171">
        <v>2017</v>
      </c>
      <c r="V4171">
        <v>1</v>
      </c>
      <c r="W4171">
        <v>5</v>
      </c>
      <c r="X4171">
        <f>IF(OR(Main!$U4171=0,
       Main!$V4171=0,
       Main!$W4171=0),
   "",
   DATE(Main!$U4171,
        Main!$V4171,
        Main!$W4171)
)</f>
        <v>42740</v>
      </c>
      <c r="Y4171">
        <f>Table1[[#This Row],[Average_Cost_for_two]]*VLOOKUP(Table1[[#This Row],[Currency]],currency!$A$2:$B$10,2,FALSE)</f>
        <v>4.2</v>
      </c>
      <c r="Z4171" t="str">
        <f>VLOOKUP(C4171,country!A:B,2,FALSE)</f>
        <v>India</v>
      </c>
      <c r="AA4171">
        <f t="shared" si="65"/>
        <v>1</v>
      </c>
    </row>
    <row r="4172" spans="1:27" ht="15.75" customHeight="1" x14ac:dyDescent="0.25">
      <c r="A4172">
        <v>303625</v>
      </c>
      <c r="B4172" t="s">
        <v>8913</v>
      </c>
      <c r="C4172">
        <v>1</v>
      </c>
      <c r="D4172" t="s">
        <v>23</v>
      </c>
      <c r="E4172" t="s">
        <v>8914</v>
      </c>
      <c r="F4172" t="s">
        <v>334</v>
      </c>
      <c r="G4172" t="s">
        <v>335</v>
      </c>
      <c r="H4172">
        <v>77.251555600000003</v>
      </c>
      <c r="I4172">
        <v>28.55691625</v>
      </c>
      <c r="J4172" t="s">
        <v>720</v>
      </c>
      <c r="K4172" t="s">
        <v>28</v>
      </c>
      <c r="L4172" t="s">
        <v>29</v>
      </c>
      <c r="M4172" t="s">
        <v>29</v>
      </c>
      <c r="N4172" t="s">
        <v>29</v>
      </c>
      <c r="O4172" t="s">
        <v>29</v>
      </c>
      <c r="P4172">
        <v>1</v>
      </c>
      <c r="Q4172">
        <v>19</v>
      </c>
      <c r="R4172">
        <v>350</v>
      </c>
      <c r="S4172" t="str">
        <f>IF(Table1[[#This Row],[Average_Cost_for_two]]&lt;500,"Low",IF(Table1[[#This Row],[Average_Cost_for_two]]&lt;=1500,"Medium","High"))</f>
        <v>Low</v>
      </c>
      <c r="T4172">
        <v>3.2</v>
      </c>
      <c r="U4172">
        <v>2012</v>
      </c>
      <c r="V4172">
        <v>1</v>
      </c>
      <c r="W4172">
        <v>12</v>
      </c>
      <c r="X4172">
        <f>IF(OR(Main!$U4172=0,
       Main!$V4172=0,
       Main!$W4172=0),
   "",
   DATE(Main!$U4172,
        Main!$V4172,
        Main!$W4172)
)</f>
        <v>40920</v>
      </c>
      <c r="Y4172">
        <f>Table1[[#This Row],[Average_Cost_for_two]]*VLOOKUP(Table1[[#This Row],[Currency]],currency!$A$2:$B$10,2,FALSE)</f>
        <v>4.2</v>
      </c>
      <c r="Z4172" t="str">
        <f>VLOOKUP(C4172,country!A:B,2,FALSE)</f>
        <v>India</v>
      </c>
      <c r="AA4172">
        <f t="shared" si="65"/>
        <v>1</v>
      </c>
    </row>
    <row r="4173" spans="1:27" ht="15.75" customHeight="1" x14ac:dyDescent="0.25">
      <c r="A4173">
        <v>311539</v>
      </c>
      <c r="B4173" t="s">
        <v>8915</v>
      </c>
      <c r="C4173">
        <v>1</v>
      </c>
      <c r="D4173" t="s">
        <v>23</v>
      </c>
      <c r="E4173" t="s">
        <v>8916</v>
      </c>
      <c r="F4173" t="s">
        <v>904</v>
      </c>
      <c r="G4173" t="s">
        <v>905</v>
      </c>
      <c r="H4173">
        <v>77.173416599999996</v>
      </c>
      <c r="I4173">
        <v>28.646238499999999</v>
      </c>
      <c r="J4173" t="s">
        <v>682</v>
      </c>
      <c r="K4173" t="s">
        <v>28</v>
      </c>
      <c r="L4173" t="s">
        <v>29</v>
      </c>
      <c r="M4173" t="s">
        <v>29</v>
      </c>
      <c r="N4173" t="s">
        <v>29</v>
      </c>
      <c r="O4173" t="s">
        <v>29</v>
      </c>
      <c r="P4173">
        <v>1</v>
      </c>
      <c r="Q4173">
        <v>146</v>
      </c>
      <c r="R4173">
        <v>350</v>
      </c>
      <c r="S4173" t="str">
        <f>IF(Table1[[#This Row],[Average_Cost_for_two]]&lt;500,"Low",IF(Table1[[#This Row],[Average_Cost_for_two]]&lt;=1500,"Medium","High"))</f>
        <v>Low</v>
      </c>
      <c r="T4173">
        <v>3.7</v>
      </c>
      <c r="U4173">
        <v>2010</v>
      </c>
      <c r="V4173">
        <v>1</v>
      </c>
      <c r="W4173">
        <v>19</v>
      </c>
      <c r="X4173">
        <f>IF(OR(Main!$U4173=0,
       Main!$V4173=0,
       Main!$W4173=0),
   "",
   DATE(Main!$U4173,
        Main!$V4173,
        Main!$W4173)
)</f>
        <v>40197</v>
      </c>
      <c r="Y4173">
        <f>Table1[[#This Row],[Average_Cost_for_two]]*VLOOKUP(Table1[[#This Row],[Currency]],currency!$A$2:$B$10,2,FALSE)</f>
        <v>4.2</v>
      </c>
      <c r="Z4173" t="str">
        <f>VLOOKUP(C4173,country!A:B,2,FALSE)</f>
        <v>India</v>
      </c>
      <c r="AA4173">
        <f t="shared" si="65"/>
        <v>1</v>
      </c>
    </row>
    <row r="4174" spans="1:27" ht="15.75" customHeight="1" x14ac:dyDescent="0.25">
      <c r="A4174">
        <v>18278203</v>
      </c>
      <c r="B4174" t="s">
        <v>8917</v>
      </c>
      <c r="C4174">
        <v>1</v>
      </c>
      <c r="D4174" t="s">
        <v>23</v>
      </c>
      <c r="E4174" t="s">
        <v>8918</v>
      </c>
      <c r="F4174" t="s">
        <v>1982</v>
      </c>
      <c r="G4174" t="s">
        <v>1983</v>
      </c>
      <c r="H4174">
        <v>77.238898699999993</v>
      </c>
      <c r="I4174">
        <v>28.541703999999999</v>
      </c>
      <c r="J4174" t="s">
        <v>562</v>
      </c>
      <c r="K4174" t="s">
        <v>28</v>
      </c>
      <c r="L4174" t="s">
        <v>29</v>
      </c>
      <c r="M4174" t="s">
        <v>29</v>
      </c>
      <c r="N4174" t="s">
        <v>29</v>
      </c>
      <c r="O4174" t="s">
        <v>29</v>
      </c>
      <c r="P4174">
        <v>1</v>
      </c>
      <c r="Q4174">
        <v>7</v>
      </c>
      <c r="R4174">
        <v>350</v>
      </c>
      <c r="S4174" t="str">
        <f>IF(Table1[[#This Row],[Average_Cost_for_two]]&lt;500,"Low",IF(Table1[[#This Row],[Average_Cost_for_two]]&lt;=1500,"Medium","High"))</f>
        <v>Low</v>
      </c>
      <c r="T4174">
        <v>3.1</v>
      </c>
      <c r="U4174">
        <v>2016</v>
      </c>
      <c r="V4174">
        <v>1</v>
      </c>
      <c r="W4174">
        <v>15</v>
      </c>
      <c r="X4174">
        <f>IF(OR(Main!$U4174=0,
       Main!$V4174=0,
       Main!$W4174=0),
   "",
   DATE(Main!$U4174,
        Main!$V4174,
        Main!$W4174)
)</f>
        <v>42384</v>
      </c>
      <c r="Y4174">
        <f>Table1[[#This Row],[Average_Cost_for_two]]*VLOOKUP(Table1[[#This Row],[Currency]],currency!$A$2:$B$10,2,FALSE)</f>
        <v>4.2</v>
      </c>
      <c r="Z4174" t="str">
        <f>VLOOKUP(C4174,country!A:B,2,FALSE)</f>
        <v>India</v>
      </c>
      <c r="AA4174">
        <f t="shared" si="65"/>
        <v>1</v>
      </c>
    </row>
    <row r="4175" spans="1:27" ht="15.75" customHeight="1" x14ac:dyDescent="0.25">
      <c r="A4175">
        <v>7329</v>
      </c>
      <c r="B4175" t="s">
        <v>1078</v>
      </c>
      <c r="C4175">
        <v>1</v>
      </c>
      <c r="D4175" t="s">
        <v>23</v>
      </c>
      <c r="E4175" t="s">
        <v>8919</v>
      </c>
      <c r="F4175" t="s">
        <v>1624</v>
      </c>
      <c r="G4175" t="s">
        <v>1625</v>
      </c>
      <c r="H4175">
        <v>77.2537612</v>
      </c>
      <c r="I4175">
        <v>28.5421747</v>
      </c>
      <c r="J4175" t="s">
        <v>1080</v>
      </c>
      <c r="K4175" t="s">
        <v>28</v>
      </c>
      <c r="L4175" t="s">
        <v>29</v>
      </c>
      <c r="M4175" t="s">
        <v>29</v>
      </c>
      <c r="N4175" t="s">
        <v>29</v>
      </c>
      <c r="O4175" t="s">
        <v>29</v>
      </c>
      <c r="P4175">
        <v>1</v>
      </c>
      <c r="Q4175">
        <v>26</v>
      </c>
      <c r="R4175">
        <v>350</v>
      </c>
      <c r="S4175" t="str">
        <f>IF(Table1[[#This Row],[Average_Cost_for_two]]&lt;500,"Low",IF(Table1[[#This Row],[Average_Cost_for_two]]&lt;=1500,"Medium","High"))</f>
        <v>Low</v>
      </c>
      <c r="T4175">
        <v>3.2</v>
      </c>
      <c r="U4175">
        <v>2016</v>
      </c>
      <c r="V4175">
        <v>1</v>
      </c>
      <c r="W4175">
        <v>20</v>
      </c>
      <c r="X4175">
        <f>IF(OR(Main!$U4175=0,
       Main!$V4175=0,
       Main!$W4175=0),
   "",
   DATE(Main!$U4175,
        Main!$V4175,
        Main!$W4175)
)</f>
        <v>42389</v>
      </c>
      <c r="Y4175">
        <f>Table1[[#This Row],[Average_Cost_for_two]]*VLOOKUP(Table1[[#This Row],[Currency]],currency!$A$2:$B$10,2,FALSE)</f>
        <v>4.2</v>
      </c>
      <c r="Z4175" t="str">
        <f>VLOOKUP(C4175,country!A:B,2,FALSE)</f>
        <v>India</v>
      </c>
      <c r="AA4175">
        <f t="shared" si="65"/>
        <v>1</v>
      </c>
    </row>
    <row r="4176" spans="1:27" ht="15.75" customHeight="1" x14ac:dyDescent="0.25">
      <c r="A4176">
        <v>18289258</v>
      </c>
      <c r="B4176" t="s">
        <v>1049</v>
      </c>
      <c r="C4176">
        <v>1</v>
      </c>
      <c r="D4176" t="s">
        <v>23</v>
      </c>
      <c r="E4176" t="s">
        <v>8920</v>
      </c>
      <c r="F4176" t="s">
        <v>253</v>
      </c>
      <c r="G4176" t="s">
        <v>254</v>
      </c>
      <c r="H4176">
        <v>77.192323599999995</v>
      </c>
      <c r="I4176">
        <v>28.650402799999998</v>
      </c>
      <c r="J4176" t="s">
        <v>8921</v>
      </c>
      <c r="K4176" t="s">
        <v>28</v>
      </c>
      <c r="L4176" t="s">
        <v>29</v>
      </c>
      <c r="M4176" t="s">
        <v>29</v>
      </c>
      <c r="N4176" t="s">
        <v>29</v>
      </c>
      <c r="O4176" t="s">
        <v>29</v>
      </c>
      <c r="P4176">
        <v>1</v>
      </c>
      <c r="Q4176">
        <v>41</v>
      </c>
      <c r="R4176">
        <v>350</v>
      </c>
      <c r="S4176" t="str">
        <f>IF(Table1[[#This Row],[Average_Cost_for_two]]&lt;500,"Low",IF(Table1[[#This Row],[Average_Cost_for_two]]&lt;=1500,"Medium","High"))</f>
        <v>Low</v>
      </c>
      <c r="T4176">
        <v>2.6</v>
      </c>
      <c r="U4176">
        <v>2011</v>
      </c>
      <c r="V4176">
        <v>1</v>
      </c>
      <c r="W4176">
        <v>1</v>
      </c>
      <c r="X4176">
        <f>IF(OR(Main!$U4176=0,
       Main!$V4176=0,
       Main!$W4176=0),
   "",
   DATE(Main!$U4176,
        Main!$V4176,
        Main!$W4176)
)</f>
        <v>40544</v>
      </c>
      <c r="Y4176">
        <f>Table1[[#This Row],[Average_Cost_for_two]]*VLOOKUP(Table1[[#This Row],[Currency]],currency!$A$2:$B$10,2,FALSE)</f>
        <v>4.2</v>
      </c>
      <c r="Z4176" t="str">
        <f>VLOOKUP(C4176,country!A:B,2,FALSE)</f>
        <v>India</v>
      </c>
      <c r="AA4176">
        <f t="shared" si="65"/>
        <v>1</v>
      </c>
    </row>
    <row r="4177" spans="1:27" ht="15.75" customHeight="1" x14ac:dyDescent="0.25">
      <c r="A4177">
        <v>313091</v>
      </c>
      <c r="B4177" t="s">
        <v>8922</v>
      </c>
      <c r="C4177">
        <v>1</v>
      </c>
      <c r="D4177" t="s">
        <v>23</v>
      </c>
      <c r="E4177" t="s">
        <v>8923</v>
      </c>
      <c r="F4177" t="s">
        <v>163</v>
      </c>
      <c r="G4177" t="s">
        <v>164</v>
      </c>
      <c r="H4177">
        <v>77.242310000000003</v>
      </c>
      <c r="I4177">
        <v>28.576059999999998</v>
      </c>
      <c r="J4177" t="s">
        <v>556</v>
      </c>
      <c r="K4177" t="s">
        <v>28</v>
      </c>
      <c r="L4177" t="s">
        <v>29</v>
      </c>
      <c r="M4177" t="s">
        <v>29</v>
      </c>
      <c r="N4177" t="s">
        <v>29</v>
      </c>
      <c r="O4177" t="s">
        <v>29</v>
      </c>
      <c r="P4177">
        <v>1</v>
      </c>
      <c r="Q4177">
        <v>5</v>
      </c>
      <c r="R4177">
        <v>350</v>
      </c>
      <c r="S4177" t="str">
        <f>IF(Table1[[#This Row],[Average_Cost_for_two]]&lt;500,"Low",IF(Table1[[#This Row],[Average_Cost_for_two]]&lt;=1500,"Medium","High"))</f>
        <v>Low</v>
      </c>
      <c r="T4177">
        <v>2.9</v>
      </c>
      <c r="U4177">
        <v>2013</v>
      </c>
      <c r="V4177">
        <v>1</v>
      </c>
      <c r="W4177">
        <v>3</v>
      </c>
      <c r="X4177">
        <f>IF(OR(Main!$U4177=0,
       Main!$V4177=0,
       Main!$W4177=0),
   "",
   DATE(Main!$U4177,
        Main!$V4177,
        Main!$W4177)
)</f>
        <v>41277</v>
      </c>
      <c r="Y4177">
        <f>Table1[[#This Row],[Average_Cost_for_two]]*VLOOKUP(Table1[[#This Row],[Currency]],currency!$A$2:$B$10,2,FALSE)</f>
        <v>4.2</v>
      </c>
      <c r="Z4177" t="str">
        <f>VLOOKUP(C4177,country!A:B,2,FALSE)</f>
        <v>India</v>
      </c>
      <c r="AA4177">
        <f t="shared" si="65"/>
        <v>1</v>
      </c>
    </row>
    <row r="4178" spans="1:27" ht="15.75" customHeight="1" x14ac:dyDescent="0.25">
      <c r="A4178">
        <v>18217428</v>
      </c>
      <c r="B4178" t="s">
        <v>8924</v>
      </c>
      <c r="C4178">
        <v>1</v>
      </c>
      <c r="D4178" t="s">
        <v>23</v>
      </c>
      <c r="E4178" t="s">
        <v>8925</v>
      </c>
      <c r="F4178" t="s">
        <v>163</v>
      </c>
      <c r="G4178" t="s">
        <v>164</v>
      </c>
      <c r="H4178">
        <v>0</v>
      </c>
      <c r="I4178">
        <v>0</v>
      </c>
      <c r="J4178" t="s">
        <v>4688</v>
      </c>
      <c r="K4178" t="s">
        <v>28</v>
      </c>
      <c r="L4178" t="s">
        <v>29</v>
      </c>
      <c r="M4178" t="s">
        <v>29</v>
      </c>
      <c r="N4178" t="s">
        <v>29</v>
      </c>
      <c r="O4178" t="s">
        <v>29</v>
      </c>
      <c r="P4178">
        <v>1</v>
      </c>
      <c r="Q4178">
        <v>3</v>
      </c>
      <c r="R4178">
        <v>350</v>
      </c>
      <c r="S4178" t="str">
        <f>IF(Table1[[#This Row],[Average_Cost_for_two]]&lt;500,"Low",IF(Table1[[#This Row],[Average_Cost_for_two]]&lt;=1500,"Medium","High"))</f>
        <v>Low</v>
      </c>
      <c r="T4178">
        <v>1</v>
      </c>
      <c r="U4178">
        <v>2015</v>
      </c>
      <c r="V4178">
        <v>1</v>
      </c>
      <c r="W4178">
        <v>26</v>
      </c>
      <c r="X4178">
        <f>IF(OR(Main!$U4178=0,
       Main!$V4178=0,
       Main!$W4178=0),
   "",
   DATE(Main!$U4178,
        Main!$V4178,
        Main!$W4178)
)</f>
        <v>42030</v>
      </c>
      <c r="Y4178">
        <f>Table1[[#This Row],[Average_Cost_for_two]]*VLOOKUP(Table1[[#This Row],[Currency]],currency!$A$2:$B$10,2,FALSE)</f>
        <v>4.2</v>
      </c>
      <c r="Z4178" t="str">
        <f>VLOOKUP(C4178,country!A:B,2,FALSE)</f>
        <v>India</v>
      </c>
      <c r="AA4178">
        <f t="shared" si="65"/>
        <v>1</v>
      </c>
    </row>
    <row r="4179" spans="1:27" ht="15.75" customHeight="1" x14ac:dyDescent="0.25">
      <c r="A4179">
        <v>18378017</v>
      </c>
      <c r="B4179" t="s">
        <v>1078</v>
      </c>
      <c r="C4179">
        <v>1</v>
      </c>
      <c r="D4179" t="s">
        <v>23</v>
      </c>
      <c r="E4179" t="s">
        <v>8926</v>
      </c>
      <c r="F4179" t="s">
        <v>163</v>
      </c>
      <c r="G4179" t="s">
        <v>164</v>
      </c>
      <c r="H4179">
        <v>77.278227319999999</v>
      </c>
      <c r="I4179">
        <v>28.659480630000001</v>
      </c>
      <c r="J4179" t="s">
        <v>830</v>
      </c>
      <c r="K4179" t="s">
        <v>28</v>
      </c>
      <c r="L4179" t="s">
        <v>29</v>
      </c>
      <c r="M4179" t="s">
        <v>29</v>
      </c>
      <c r="N4179" t="s">
        <v>29</v>
      </c>
      <c r="O4179" t="s">
        <v>29</v>
      </c>
      <c r="P4179">
        <v>1</v>
      </c>
      <c r="Q4179">
        <v>2</v>
      </c>
      <c r="R4179">
        <v>350</v>
      </c>
      <c r="S4179" t="str">
        <f>IF(Table1[[#This Row],[Average_Cost_for_two]]&lt;500,"Low",IF(Table1[[#This Row],[Average_Cost_for_two]]&lt;=1500,"Medium","High"))</f>
        <v>Low</v>
      </c>
      <c r="T4179">
        <v>1</v>
      </c>
      <c r="U4179">
        <v>2012</v>
      </c>
      <c r="V4179">
        <v>1</v>
      </c>
      <c r="W4179">
        <v>27</v>
      </c>
      <c r="X4179">
        <f>IF(OR(Main!$U4179=0,
       Main!$V4179=0,
       Main!$W4179=0),
   "",
   DATE(Main!$U4179,
        Main!$V4179,
        Main!$W4179)
)</f>
        <v>40935</v>
      </c>
      <c r="Y4179">
        <f>Table1[[#This Row],[Average_Cost_for_two]]*VLOOKUP(Table1[[#This Row],[Currency]],currency!$A$2:$B$10,2,FALSE)</f>
        <v>4.2</v>
      </c>
      <c r="Z4179" t="str">
        <f>VLOOKUP(C4179,country!A:B,2,FALSE)</f>
        <v>India</v>
      </c>
      <c r="AA4179">
        <f t="shared" si="65"/>
        <v>1</v>
      </c>
    </row>
    <row r="4180" spans="1:27" ht="15.75" customHeight="1" x14ac:dyDescent="0.25">
      <c r="A4180">
        <v>18481310</v>
      </c>
      <c r="B4180" t="s">
        <v>8927</v>
      </c>
      <c r="C4180">
        <v>1</v>
      </c>
      <c r="D4180" t="s">
        <v>23</v>
      </c>
      <c r="E4180" t="s">
        <v>8928</v>
      </c>
      <c r="F4180" t="s">
        <v>34</v>
      </c>
      <c r="G4180" t="s">
        <v>35</v>
      </c>
      <c r="H4180">
        <v>77.239391800000007</v>
      </c>
      <c r="I4180">
        <v>28.5753454</v>
      </c>
      <c r="J4180" t="s">
        <v>480</v>
      </c>
      <c r="K4180" t="s">
        <v>28</v>
      </c>
      <c r="L4180" t="s">
        <v>29</v>
      </c>
      <c r="M4180" t="s">
        <v>36</v>
      </c>
      <c r="N4180" t="s">
        <v>29</v>
      </c>
      <c r="O4180" t="s">
        <v>29</v>
      </c>
      <c r="P4180">
        <v>1</v>
      </c>
      <c r="Q4180">
        <v>1</v>
      </c>
      <c r="R4180">
        <v>350</v>
      </c>
      <c r="S4180" t="str">
        <f>IF(Table1[[#This Row],[Average_Cost_for_two]]&lt;500,"Low",IF(Table1[[#This Row],[Average_Cost_for_two]]&lt;=1500,"Medium","High"))</f>
        <v>Low</v>
      </c>
      <c r="T4180">
        <v>1</v>
      </c>
      <c r="U4180">
        <v>2012</v>
      </c>
      <c r="V4180">
        <v>1</v>
      </c>
      <c r="W4180">
        <v>21</v>
      </c>
      <c r="X4180">
        <f>IF(OR(Main!$U4180=0,
       Main!$V4180=0,
       Main!$W4180=0),
   "",
   DATE(Main!$U4180,
        Main!$V4180,
        Main!$W4180)
)</f>
        <v>40929</v>
      </c>
      <c r="Y4180">
        <f>Table1[[#This Row],[Average_Cost_for_two]]*VLOOKUP(Table1[[#This Row],[Currency]],currency!$A$2:$B$10,2,FALSE)</f>
        <v>4.2</v>
      </c>
      <c r="Z4180" t="str">
        <f>VLOOKUP(C4180,country!A:B,2,FALSE)</f>
        <v>India</v>
      </c>
      <c r="AA4180">
        <f t="shared" si="65"/>
        <v>1</v>
      </c>
    </row>
    <row r="4181" spans="1:27" ht="15.75" customHeight="1" x14ac:dyDescent="0.25">
      <c r="A4181">
        <v>18265707</v>
      </c>
      <c r="B4181" t="s">
        <v>8929</v>
      </c>
      <c r="C4181">
        <v>1</v>
      </c>
      <c r="D4181" t="s">
        <v>23</v>
      </c>
      <c r="E4181" t="s">
        <v>8930</v>
      </c>
      <c r="F4181" t="s">
        <v>173</v>
      </c>
      <c r="G4181" t="s">
        <v>174</v>
      </c>
      <c r="H4181">
        <v>77.300718649999993</v>
      </c>
      <c r="I4181">
        <v>28.619311400000001</v>
      </c>
      <c r="J4181" t="s">
        <v>480</v>
      </c>
      <c r="K4181" t="s">
        <v>28</v>
      </c>
      <c r="L4181" t="s">
        <v>29</v>
      </c>
      <c r="M4181" t="s">
        <v>29</v>
      </c>
      <c r="N4181" t="s">
        <v>29</v>
      </c>
      <c r="O4181" t="s">
        <v>29</v>
      </c>
      <c r="P4181">
        <v>1</v>
      </c>
      <c r="Q4181">
        <v>12</v>
      </c>
      <c r="R4181">
        <v>350</v>
      </c>
      <c r="S4181" t="str">
        <f>IF(Table1[[#This Row],[Average_Cost_for_two]]&lt;500,"Low",IF(Table1[[#This Row],[Average_Cost_for_two]]&lt;=1500,"Medium","High"))</f>
        <v>Low</v>
      </c>
      <c r="T4181">
        <v>3.2</v>
      </c>
      <c r="U4181">
        <v>2013</v>
      </c>
      <c r="V4181">
        <v>1</v>
      </c>
      <c r="W4181">
        <v>20</v>
      </c>
      <c r="X4181">
        <f>IF(OR(Main!$U4181=0,
       Main!$V4181=0,
       Main!$W4181=0),
   "",
   DATE(Main!$U4181,
        Main!$V4181,
        Main!$W4181)
)</f>
        <v>41294</v>
      </c>
      <c r="Y4181">
        <f>Table1[[#This Row],[Average_Cost_for_two]]*VLOOKUP(Table1[[#This Row],[Currency]],currency!$A$2:$B$10,2,FALSE)</f>
        <v>4.2</v>
      </c>
      <c r="Z4181" t="str">
        <f>VLOOKUP(C4181,country!A:B,2,FALSE)</f>
        <v>India</v>
      </c>
      <c r="AA4181">
        <f t="shared" si="65"/>
        <v>1</v>
      </c>
    </row>
    <row r="4182" spans="1:27" ht="15.75" customHeight="1" x14ac:dyDescent="0.25">
      <c r="A4182">
        <v>308796</v>
      </c>
      <c r="B4182" t="s">
        <v>1078</v>
      </c>
      <c r="C4182">
        <v>1</v>
      </c>
      <c r="D4182" t="s">
        <v>23</v>
      </c>
      <c r="E4182" t="s">
        <v>8931</v>
      </c>
      <c r="F4182" t="s">
        <v>45</v>
      </c>
      <c r="G4182" t="s">
        <v>46</v>
      </c>
      <c r="H4182">
        <v>77.216040100000001</v>
      </c>
      <c r="I4182">
        <v>28.711784900000001</v>
      </c>
      <c r="J4182" t="s">
        <v>1080</v>
      </c>
      <c r="K4182" t="s">
        <v>28</v>
      </c>
      <c r="L4182" t="s">
        <v>29</v>
      </c>
      <c r="M4182" t="s">
        <v>29</v>
      </c>
      <c r="N4182" t="s">
        <v>29</v>
      </c>
      <c r="O4182" t="s">
        <v>29</v>
      </c>
      <c r="P4182">
        <v>1</v>
      </c>
      <c r="Q4182">
        <v>14</v>
      </c>
      <c r="R4182">
        <v>350</v>
      </c>
      <c r="S4182" t="str">
        <f>IF(Table1[[#This Row],[Average_Cost_for_two]]&lt;500,"Low",IF(Table1[[#This Row],[Average_Cost_for_two]]&lt;=1500,"Medium","High"))</f>
        <v>Low</v>
      </c>
      <c r="T4182">
        <v>3.1</v>
      </c>
      <c r="U4182">
        <v>2010</v>
      </c>
      <c r="V4182">
        <v>1</v>
      </c>
      <c r="W4182">
        <v>27</v>
      </c>
      <c r="X4182">
        <f>IF(OR(Main!$U4182=0,
       Main!$V4182=0,
       Main!$W4182=0),
   "",
   DATE(Main!$U4182,
        Main!$V4182,
        Main!$W4182)
)</f>
        <v>40205</v>
      </c>
      <c r="Y4182">
        <f>Table1[[#This Row],[Average_Cost_for_two]]*VLOOKUP(Table1[[#This Row],[Currency]],currency!$A$2:$B$10,2,FALSE)</f>
        <v>4.2</v>
      </c>
      <c r="Z4182" t="str">
        <f>VLOOKUP(C4182,country!A:B,2,FALSE)</f>
        <v>India</v>
      </c>
      <c r="AA4182">
        <f t="shared" si="65"/>
        <v>1</v>
      </c>
    </row>
    <row r="4183" spans="1:27" ht="15.75" customHeight="1" x14ac:dyDescent="0.25">
      <c r="A4183">
        <v>300335</v>
      </c>
      <c r="B4183" t="s">
        <v>8932</v>
      </c>
      <c r="C4183">
        <v>1</v>
      </c>
      <c r="D4183" t="s">
        <v>23</v>
      </c>
      <c r="E4183" t="s">
        <v>8933</v>
      </c>
      <c r="F4183" t="s">
        <v>2939</v>
      </c>
      <c r="G4183" t="s">
        <v>2940</v>
      </c>
      <c r="H4183">
        <v>77.101815900000005</v>
      </c>
      <c r="I4183">
        <v>28.6701038</v>
      </c>
      <c r="J4183" t="s">
        <v>477</v>
      </c>
      <c r="K4183" t="s">
        <v>28</v>
      </c>
      <c r="L4183" t="s">
        <v>29</v>
      </c>
      <c r="M4183" t="s">
        <v>29</v>
      </c>
      <c r="N4183" t="s">
        <v>29</v>
      </c>
      <c r="O4183" t="s">
        <v>29</v>
      </c>
      <c r="P4183">
        <v>1</v>
      </c>
      <c r="Q4183">
        <v>107</v>
      </c>
      <c r="R4183">
        <v>350</v>
      </c>
      <c r="S4183" t="str">
        <f>IF(Table1[[#This Row],[Average_Cost_for_two]]&lt;500,"Low",IF(Table1[[#This Row],[Average_Cost_for_two]]&lt;=1500,"Medium","High"))</f>
        <v>Low</v>
      </c>
      <c r="T4183">
        <v>3.5</v>
      </c>
      <c r="U4183">
        <v>2018</v>
      </c>
      <c r="V4183">
        <v>1</v>
      </c>
      <c r="W4183">
        <v>10</v>
      </c>
      <c r="X4183">
        <f>IF(OR(Main!$U4183=0,
       Main!$V4183=0,
       Main!$W4183=0),
   "",
   DATE(Main!$U4183,
        Main!$V4183,
        Main!$W4183)
)</f>
        <v>43110</v>
      </c>
      <c r="Y4183">
        <f>Table1[[#This Row],[Average_Cost_for_two]]*VLOOKUP(Table1[[#This Row],[Currency]],currency!$A$2:$B$10,2,FALSE)</f>
        <v>4.2</v>
      </c>
      <c r="Z4183" t="str">
        <f>VLOOKUP(C4183,country!A:B,2,FALSE)</f>
        <v>India</v>
      </c>
      <c r="AA4183">
        <f t="shared" si="65"/>
        <v>1</v>
      </c>
    </row>
    <row r="4184" spans="1:27" ht="15.75" customHeight="1" x14ac:dyDescent="0.25">
      <c r="A4184">
        <v>17977763</v>
      </c>
      <c r="B4184" t="s">
        <v>8934</v>
      </c>
      <c r="C4184">
        <v>1</v>
      </c>
      <c r="D4184" t="s">
        <v>23</v>
      </c>
      <c r="E4184" t="s">
        <v>8935</v>
      </c>
      <c r="F4184" t="s">
        <v>114</v>
      </c>
      <c r="G4184" t="s">
        <v>115</v>
      </c>
      <c r="H4184">
        <v>77.121460999999996</v>
      </c>
      <c r="I4184">
        <v>28.688270299999999</v>
      </c>
      <c r="J4184" t="s">
        <v>523</v>
      </c>
      <c r="K4184" t="s">
        <v>28</v>
      </c>
      <c r="L4184" t="s">
        <v>29</v>
      </c>
      <c r="M4184" t="s">
        <v>36</v>
      </c>
      <c r="N4184" t="s">
        <v>29</v>
      </c>
      <c r="O4184" t="s">
        <v>29</v>
      </c>
      <c r="P4184">
        <v>1</v>
      </c>
      <c r="Q4184">
        <v>31</v>
      </c>
      <c r="R4184">
        <v>350</v>
      </c>
      <c r="S4184" t="str">
        <f>IF(Table1[[#This Row],[Average_Cost_for_two]]&lt;500,"Low",IF(Table1[[#This Row],[Average_Cost_for_two]]&lt;=1500,"Medium","High"))</f>
        <v>Low</v>
      </c>
      <c r="T4184">
        <v>3.2</v>
      </c>
      <c r="U4184">
        <v>2014</v>
      </c>
      <c r="V4184">
        <v>1</v>
      </c>
      <c r="W4184">
        <v>21</v>
      </c>
      <c r="X4184">
        <f>IF(OR(Main!$U4184=0,
       Main!$V4184=0,
       Main!$W4184=0),
   "",
   DATE(Main!$U4184,
        Main!$V4184,
        Main!$W4184)
)</f>
        <v>41660</v>
      </c>
      <c r="Y4184">
        <f>Table1[[#This Row],[Average_Cost_for_two]]*VLOOKUP(Table1[[#This Row],[Currency]],currency!$A$2:$B$10,2,FALSE)</f>
        <v>4.2</v>
      </c>
      <c r="Z4184" t="str">
        <f>VLOOKUP(C4184,country!A:B,2,FALSE)</f>
        <v>India</v>
      </c>
      <c r="AA4184">
        <f t="shared" si="65"/>
        <v>1</v>
      </c>
    </row>
    <row r="4185" spans="1:27" ht="15.75" customHeight="1" x14ac:dyDescent="0.25">
      <c r="A4185">
        <v>6454</v>
      </c>
      <c r="B4185" t="s">
        <v>1078</v>
      </c>
      <c r="C4185">
        <v>1</v>
      </c>
      <c r="D4185" t="s">
        <v>23</v>
      </c>
      <c r="E4185" t="s">
        <v>8936</v>
      </c>
      <c r="F4185" t="s">
        <v>114</v>
      </c>
      <c r="G4185" t="s">
        <v>115</v>
      </c>
      <c r="H4185">
        <v>77.135528300000004</v>
      </c>
      <c r="I4185">
        <v>28.701287799999999</v>
      </c>
      <c r="J4185" t="s">
        <v>1080</v>
      </c>
      <c r="K4185" t="s">
        <v>28</v>
      </c>
      <c r="L4185" t="s">
        <v>29</v>
      </c>
      <c r="M4185" t="s">
        <v>29</v>
      </c>
      <c r="N4185" t="s">
        <v>29</v>
      </c>
      <c r="O4185" t="s">
        <v>29</v>
      </c>
      <c r="P4185">
        <v>1</v>
      </c>
      <c r="Q4185">
        <v>68</v>
      </c>
      <c r="R4185">
        <v>350</v>
      </c>
      <c r="S4185" t="str">
        <f>IF(Table1[[#This Row],[Average_Cost_for_two]]&lt;500,"Low",IF(Table1[[#This Row],[Average_Cost_for_two]]&lt;=1500,"Medium","High"))</f>
        <v>Low</v>
      </c>
      <c r="T4185">
        <v>3.6</v>
      </c>
      <c r="U4185">
        <v>2017</v>
      </c>
      <c r="V4185">
        <v>1</v>
      </c>
      <c r="W4185">
        <v>28</v>
      </c>
      <c r="X4185">
        <f>IF(OR(Main!$U4185=0,
       Main!$V4185=0,
       Main!$W4185=0),
   "",
   DATE(Main!$U4185,
        Main!$V4185,
        Main!$W4185)
)</f>
        <v>42763</v>
      </c>
      <c r="Y4185">
        <f>Table1[[#This Row],[Average_Cost_for_two]]*VLOOKUP(Table1[[#This Row],[Currency]],currency!$A$2:$B$10,2,FALSE)</f>
        <v>4.2</v>
      </c>
      <c r="Z4185" t="str">
        <f>VLOOKUP(C4185,country!A:B,2,FALSE)</f>
        <v>India</v>
      </c>
      <c r="AA4185">
        <f t="shared" si="65"/>
        <v>1</v>
      </c>
    </row>
    <row r="4186" spans="1:27" ht="15.75" customHeight="1" x14ac:dyDescent="0.25">
      <c r="A4186">
        <v>18216918</v>
      </c>
      <c r="B4186" t="s">
        <v>8661</v>
      </c>
      <c r="C4186">
        <v>1</v>
      </c>
      <c r="D4186" t="s">
        <v>23</v>
      </c>
      <c r="E4186" t="s">
        <v>8937</v>
      </c>
      <c r="F4186" t="s">
        <v>2698</v>
      </c>
      <c r="G4186" t="s">
        <v>2699</v>
      </c>
      <c r="H4186">
        <v>77.168467500000006</v>
      </c>
      <c r="I4186">
        <v>28.588405399999999</v>
      </c>
      <c r="J4186" t="s">
        <v>682</v>
      </c>
      <c r="K4186" t="s">
        <v>28</v>
      </c>
      <c r="L4186" t="s">
        <v>29</v>
      </c>
      <c r="M4186" t="s">
        <v>36</v>
      </c>
      <c r="N4186" t="s">
        <v>29</v>
      </c>
      <c r="O4186" t="s">
        <v>29</v>
      </c>
      <c r="P4186">
        <v>1</v>
      </c>
      <c r="Q4186">
        <v>41</v>
      </c>
      <c r="R4186">
        <v>350</v>
      </c>
      <c r="S4186" t="str">
        <f>IF(Table1[[#This Row],[Average_Cost_for_two]]&lt;500,"Low",IF(Table1[[#This Row],[Average_Cost_for_two]]&lt;=1500,"Medium","High"))</f>
        <v>Low</v>
      </c>
      <c r="T4186">
        <v>2.2000000000000002</v>
      </c>
      <c r="U4186">
        <v>2010</v>
      </c>
      <c r="V4186">
        <v>1</v>
      </c>
      <c r="W4186">
        <v>5</v>
      </c>
      <c r="X4186">
        <f>IF(OR(Main!$U4186=0,
       Main!$V4186=0,
       Main!$W4186=0),
   "",
   DATE(Main!$U4186,
        Main!$V4186,
        Main!$W4186)
)</f>
        <v>40183</v>
      </c>
      <c r="Y4186">
        <f>Table1[[#This Row],[Average_Cost_for_two]]*VLOOKUP(Table1[[#This Row],[Currency]],currency!$A$2:$B$10,2,FALSE)</f>
        <v>4.2</v>
      </c>
      <c r="Z4186" t="str">
        <f>VLOOKUP(C4186,country!A:B,2,FALSE)</f>
        <v>India</v>
      </c>
      <c r="AA4186">
        <f t="shared" si="65"/>
        <v>1</v>
      </c>
    </row>
    <row r="4187" spans="1:27" ht="15.75" customHeight="1" x14ac:dyDescent="0.25">
      <c r="A4187">
        <v>305684</v>
      </c>
      <c r="B4187" t="s">
        <v>8938</v>
      </c>
      <c r="C4187">
        <v>1</v>
      </c>
      <c r="D4187" t="s">
        <v>23</v>
      </c>
      <c r="E4187" t="s">
        <v>8939</v>
      </c>
      <c r="F4187" t="s">
        <v>1926</v>
      </c>
      <c r="G4187" t="s">
        <v>1927</v>
      </c>
      <c r="H4187">
        <v>77.219739000000004</v>
      </c>
      <c r="I4187">
        <v>28.566755000000001</v>
      </c>
      <c r="J4187" t="s">
        <v>562</v>
      </c>
      <c r="K4187" t="s">
        <v>28</v>
      </c>
      <c r="L4187" t="s">
        <v>29</v>
      </c>
      <c r="M4187" t="s">
        <v>36</v>
      </c>
      <c r="N4187" t="s">
        <v>29</v>
      </c>
      <c r="O4187" t="s">
        <v>29</v>
      </c>
      <c r="P4187">
        <v>1</v>
      </c>
      <c r="Q4187">
        <v>68</v>
      </c>
      <c r="R4187">
        <v>350</v>
      </c>
      <c r="S4187" t="str">
        <f>IF(Table1[[#This Row],[Average_Cost_for_two]]&lt;500,"Low",IF(Table1[[#This Row],[Average_Cost_for_two]]&lt;=1500,"Medium","High"))</f>
        <v>Low</v>
      </c>
      <c r="T4187">
        <v>3.8</v>
      </c>
      <c r="U4187">
        <v>2017</v>
      </c>
      <c r="V4187">
        <v>1</v>
      </c>
      <c r="W4187">
        <v>24</v>
      </c>
      <c r="X4187">
        <f>IF(OR(Main!$U4187=0,
       Main!$V4187=0,
       Main!$W4187=0),
   "",
   DATE(Main!$U4187,
        Main!$V4187,
        Main!$W4187)
)</f>
        <v>42759</v>
      </c>
      <c r="Y4187">
        <f>Table1[[#This Row],[Average_Cost_for_two]]*VLOOKUP(Table1[[#This Row],[Currency]],currency!$A$2:$B$10,2,FALSE)</f>
        <v>4.2</v>
      </c>
      <c r="Z4187" t="str">
        <f>VLOOKUP(C4187,country!A:B,2,FALSE)</f>
        <v>India</v>
      </c>
      <c r="AA4187">
        <f t="shared" si="65"/>
        <v>1</v>
      </c>
    </row>
    <row r="4188" spans="1:27" ht="15.75" customHeight="1" x14ac:dyDescent="0.25">
      <c r="A4188">
        <v>18312449</v>
      </c>
      <c r="B4188" t="s">
        <v>1078</v>
      </c>
      <c r="C4188">
        <v>1</v>
      </c>
      <c r="D4188" t="s">
        <v>23</v>
      </c>
      <c r="E4188" t="s">
        <v>8940</v>
      </c>
      <c r="F4188" t="s">
        <v>1162</v>
      </c>
      <c r="G4188" t="s">
        <v>1163</v>
      </c>
      <c r="H4188">
        <v>77.060898600000002</v>
      </c>
      <c r="I4188">
        <v>28.623078899999999</v>
      </c>
      <c r="J4188" t="s">
        <v>830</v>
      </c>
      <c r="K4188" t="s">
        <v>28</v>
      </c>
      <c r="L4188" t="s">
        <v>29</v>
      </c>
      <c r="M4188" t="s">
        <v>29</v>
      </c>
      <c r="N4188" t="s">
        <v>29</v>
      </c>
      <c r="O4188" t="s">
        <v>29</v>
      </c>
      <c r="P4188">
        <v>1</v>
      </c>
      <c r="Q4188">
        <v>3</v>
      </c>
      <c r="R4188">
        <v>350</v>
      </c>
      <c r="S4188" t="str">
        <f>IF(Table1[[#This Row],[Average_Cost_for_two]]&lt;500,"Low",IF(Table1[[#This Row],[Average_Cost_for_two]]&lt;=1500,"Medium","High"))</f>
        <v>Low</v>
      </c>
      <c r="T4188">
        <v>1</v>
      </c>
      <c r="U4188">
        <v>2016</v>
      </c>
      <c r="V4188">
        <v>1</v>
      </c>
      <c r="W4188">
        <v>23</v>
      </c>
      <c r="X4188">
        <f>IF(OR(Main!$U4188=0,
       Main!$V4188=0,
       Main!$W4188=0),
   "",
   DATE(Main!$U4188,
        Main!$V4188,
        Main!$W4188)
)</f>
        <v>42392</v>
      </c>
      <c r="Y4188">
        <f>Table1[[#This Row],[Average_Cost_for_two]]*VLOOKUP(Table1[[#This Row],[Currency]],currency!$A$2:$B$10,2,FALSE)</f>
        <v>4.2</v>
      </c>
      <c r="Z4188" t="str">
        <f>VLOOKUP(C4188,country!A:B,2,FALSE)</f>
        <v>India</v>
      </c>
      <c r="AA4188">
        <f t="shared" si="65"/>
        <v>1</v>
      </c>
    </row>
    <row r="4189" spans="1:27" ht="15.75" customHeight="1" x14ac:dyDescent="0.25">
      <c r="A4189">
        <v>18455949</v>
      </c>
      <c r="B4189" t="s">
        <v>8941</v>
      </c>
      <c r="C4189">
        <v>1</v>
      </c>
      <c r="D4189" t="s">
        <v>23</v>
      </c>
      <c r="E4189" t="s">
        <v>8942</v>
      </c>
      <c r="F4189" t="s">
        <v>2070</v>
      </c>
      <c r="G4189" t="s">
        <v>2071</v>
      </c>
      <c r="H4189">
        <v>77.201978150000002</v>
      </c>
      <c r="I4189">
        <v>28.693020229999998</v>
      </c>
      <c r="J4189" t="s">
        <v>1232</v>
      </c>
      <c r="K4189" t="s">
        <v>28</v>
      </c>
      <c r="L4189" t="s">
        <v>29</v>
      </c>
      <c r="M4189" t="s">
        <v>29</v>
      </c>
      <c r="N4189" t="s">
        <v>29</v>
      </c>
      <c r="O4189" t="s">
        <v>29</v>
      </c>
      <c r="P4189">
        <v>1</v>
      </c>
      <c r="Q4189">
        <v>90</v>
      </c>
      <c r="R4189">
        <v>350</v>
      </c>
      <c r="S4189" t="str">
        <f>IF(Table1[[#This Row],[Average_Cost_for_two]]&lt;500,"Low",IF(Table1[[#This Row],[Average_Cost_for_two]]&lt;=1500,"Medium","High"))</f>
        <v>Low</v>
      </c>
      <c r="T4189">
        <v>4</v>
      </c>
      <c r="U4189">
        <v>2010</v>
      </c>
      <c r="V4189">
        <v>1</v>
      </c>
      <c r="W4189">
        <v>13</v>
      </c>
      <c r="X4189">
        <f>IF(OR(Main!$U4189=0,
       Main!$V4189=0,
       Main!$W4189=0),
   "",
   DATE(Main!$U4189,
        Main!$V4189,
        Main!$W4189)
)</f>
        <v>40191</v>
      </c>
      <c r="Y4189">
        <f>Table1[[#This Row],[Average_Cost_for_two]]*VLOOKUP(Table1[[#This Row],[Currency]],currency!$A$2:$B$10,2,FALSE)</f>
        <v>4.2</v>
      </c>
      <c r="Z4189" t="str">
        <f>VLOOKUP(C4189,country!A:B,2,FALSE)</f>
        <v>India</v>
      </c>
      <c r="AA4189">
        <f t="shared" si="65"/>
        <v>1</v>
      </c>
    </row>
    <row r="4190" spans="1:27" ht="15.75" customHeight="1" x14ac:dyDescent="0.25">
      <c r="A4190">
        <v>349</v>
      </c>
      <c r="B4190" t="s">
        <v>1097</v>
      </c>
      <c r="C4190">
        <v>1</v>
      </c>
      <c r="D4190" t="s">
        <v>23</v>
      </c>
      <c r="E4190" t="s">
        <v>8943</v>
      </c>
      <c r="F4190" t="s">
        <v>6010</v>
      </c>
      <c r="G4190" t="s">
        <v>6011</v>
      </c>
      <c r="H4190">
        <v>77.080280999999999</v>
      </c>
      <c r="I4190">
        <v>28.6299004</v>
      </c>
      <c r="J4190" t="s">
        <v>523</v>
      </c>
      <c r="K4190" t="s">
        <v>28</v>
      </c>
      <c r="L4190" t="s">
        <v>29</v>
      </c>
      <c r="M4190" t="s">
        <v>29</v>
      </c>
      <c r="N4190" t="s">
        <v>29</v>
      </c>
      <c r="O4190" t="s">
        <v>29</v>
      </c>
      <c r="P4190">
        <v>1</v>
      </c>
      <c r="Q4190">
        <v>86</v>
      </c>
      <c r="R4190">
        <v>350</v>
      </c>
      <c r="S4190" t="str">
        <f>IF(Table1[[#This Row],[Average_Cost_for_two]]&lt;500,"Low",IF(Table1[[#This Row],[Average_Cost_for_two]]&lt;=1500,"Medium","High"))</f>
        <v>Low</v>
      </c>
      <c r="T4190">
        <v>3.4</v>
      </c>
      <c r="U4190">
        <v>2017</v>
      </c>
      <c r="V4190">
        <v>1</v>
      </c>
      <c r="W4190">
        <v>9</v>
      </c>
      <c r="X4190">
        <f>IF(OR(Main!$U4190=0,
       Main!$V4190=0,
       Main!$W4190=0),
   "",
   DATE(Main!$U4190,
        Main!$V4190,
        Main!$W4190)
)</f>
        <v>42744</v>
      </c>
      <c r="Y4190">
        <f>Table1[[#This Row],[Average_Cost_for_two]]*VLOOKUP(Table1[[#This Row],[Currency]],currency!$A$2:$B$10,2,FALSE)</f>
        <v>4.2</v>
      </c>
      <c r="Z4190" t="str">
        <f>VLOOKUP(C4190,country!A:B,2,FALSE)</f>
        <v>India</v>
      </c>
      <c r="AA4190">
        <f t="shared" si="65"/>
        <v>1</v>
      </c>
    </row>
    <row r="4191" spans="1:27" ht="15.75" customHeight="1" x14ac:dyDescent="0.25">
      <c r="A4191">
        <v>18034049</v>
      </c>
      <c r="B4191" t="s">
        <v>8944</v>
      </c>
      <c r="C4191">
        <v>1</v>
      </c>
      <c r="D4191" t="s">
        <v>23</v>
      </c>
      <c r="E4191" t="s">
        <v>8945</v>
      </c>
      <c r="F4191" t="s">
        <v>472</v>
      </c>
      <c r="G4191" t="s">
        <v>473</v>
      </c>
      <c r="H4191">
        <v>77.306742</v>
      </c>
      <c r="I4191">
        <v>28.659537700000001</v>
      </c>
      <c r="J4191" t="s">
        <v>1033</v>
      </c>
      <c r="K4191" t="s">
        <v>28</v>
      </c>
      <c r="L4191" t="s">
        <v>29</v>
      </c>
      <c r="M4191" t="s">
        <v>36</v>
      </c>
      <c r="N4191" t="s">
        <v>29</v>
      </c>
      <c r="O4191" t="s">
        <v>29</v>
      </c>
      <c r="P4191">
        <v>1</v>
      </c>
      <c r="Q4191">
        <v>42</v>
      </c>
      <c r="R4191">
        <v>350</v>
      </c>
      <c r="S4191" t="str">
        <f>IF(Table1[[#This Row],[Average_Cost_for_two]]&lt;500,"Low",IF(Table1[[#This Row],[Average_Cost_for_two]]&lt;=1500,"Medium","High"))</f>
        <v>Low</v>
      </c>
      <c r="T4191">
        <v>3.5</v>
      </c>
      <c r="U4191">
        <v>2017</v>
      </c>
      <c r="V4191">
        <v>12</v>
      </c>
      <c r="W4191">
        <v>24</v>
      </c>
      <c r="X4191">
        <f>IF(OR(Main!$U4191=0,
       Main!$V4191=0,
       Main!$W4191=0),
   "",
   DATE(Main!$U4191,
        Main!$V4191,
        Main!$W4191)
)</f>
        <v>43093</v>
      </c>
      <c r="Y4191">
        <f>Table1[[#This Row],[Average_Cost_for_two]]*VLOOKUP(Table1[[#This Row],[Currency]],currency!$A$2:$B$10,2,FALSE)</f>
        <v>4.2</v>
      </c>
      <c r="Z4191" t="str">
        <f>VLOOKUP(C4191,country!A:B,2,FALSE)</f>
        <v>India</v>
      </c>
      <c r="AA4191">
        <f t="shared" si="65"/>
        <v>4</v>
      </c>
    </row>
    <row r="4192" spans="1:27" ht="15.75" customHeight="1" x14ac:dyDescent="0.25">
      <c r="A4192">
        <v>681</v>
      </c>
      <c r="B4192" t="s">
        <v>8946</v>
      </c>
      <c r="C4192">
        <v>1</v>
      </c>
      <c r="D4192" t="s">
        <v>23</v>
      </c>
      <c r="E4192" t="s">
        <v>8947</v>
      </c>
      <c r="F4192" t="s">
        <v>327</v>
      </c>
      <c r="G4192" t="s">
        <v>328</v>
      </c>
      <c r="H4192">
        <v>77.228020599999994</v>
      </c>
      <c r="I4192">
        <v>28.6606804</v>
      </c>
      <c r="J4192" t="s">
        <v>8948</v>
      </c>
      <c r="K4192" t="s">
        <v>28</v>
      </c>
      <c r="L4192" t="s">
        <v>29</v>
      </c>
      <c r="M4192" t="s">
        <v>29</v>
      </c>
      <c r="N4192" t="s">
        <v>29</v>
      </c>
      <c r="O4192" t="s">
        <v>29</v>
      </c>
      <c r="P4192">
        <v>1</v>
      </c>
      <c r="Q4192">
        <v>49</v>
      </c>
      <c r="R4192">
        <v>350</v>
      </c>
      <c r="S4192" t="str">
        <f>IF(Table1[[#This Row],[Average_Cost_for_two]]&lt;500,"Low",IF(Table1[[#This Row],[Average_Cost_for_two]]&lt;=1500,"Medium","High"))</f>
        <v>Low</v>
      </c>
      <c r="T4192">
        <v>2.5</v>
      </c>
      <c r="U4192">
        <v>2014</v>
      </c>
      <c r="V4192">
        <v>12</v>
      </c>
      <c r="W4192">
        <v>6</v>
      </c>
      <c r="X4192">
        <f>IF(OR(Main!$U4192=0,
       Main!$V4192=0,
       Main!$W4192=0),
   "",
   DATE(Main!$U4192,
        Main!$V4192,
        Main!$W4192)
)</f>
        <v>41979</v>
      </c>
      <c r="Y4192">
        <f>Table1[[#This Row],[Average_Cost_for_two]]*VLOOKUP(Table1[[#This Row],[Currency]],currency!$A$2:$B$10,2,FALSE)</f>
        <v>4.2</v>
      </c>
      <c r="Z4192" t="str">
        <f>VLOOKUP(C4192,country!A:B,2,FALSE)</f>
        <v>India</v>
      </c>
      <c r="AA4192">
        <f t="shared" si="65"/>
        <v>4</v>
      </c>
    </row>
    <row r="4193" spans="1:27" ht="15.75" customHeight="1" x14ac:dyDescent="0.25">
      <c r="A4193">
        <v>18378039</v>
      </c>
      <c r="B4193" t="s">
        <v>8949</v>
      </c>
      <c r="C4193">
        <v>1</v>
      </c>
      <c r="D4193" t="s">
        <v>23</v>
      </c>
      <c r="E4193" t="s">
        <v>8950</v>
      </c>
      <c r="F4193" t="s">
        <v>75</v>
      </c>
      <c r="G4193" t="s">
        <v>76</v>
      </c>
      <c r="H4193">
        <v>77.315092699999994</v>
      </c>
      <c r="I4193">
        <v>28.678510899999999</v>
      </c>
      <c r="J4193" t="s">
        <v>492</v>
      </c>
      <c r="K4193" t="s">
        <v>28</v>
      </c>
      <c r="L4193" t="s">
        <v>29</v>
      </c>
      <c r="M4193" t="s">
        <v>29</v>
      </c>
      <c r="N4193" t="s">
        <v>29</v>
      </c>
      <c r="O4193" t="s">
        <v>29</v>
      </c>
      <c r="P4193">
        <v>1</v>
      </c>
      <c r="Q4193">
        <v>2</v>
      </c>
      <c r="R4193">
        <v>350</v>
      </c>
      <c r="S4193" t="str">
        <f>IF(Table1[[#This Row],[Average_Cost_for_two]]&lt;500,"Low",IF(Table1[[#This Row],[Average_Cost_for_two]]&lt;=1500,"Medium","High"))</f>
        <v>Low</v>
      </c>
      <c r="T4193">
        <v>1</v>
      </c>
      <c r="U4193">
        <v>2010</v>
      </c>
      <c r="V4193">
        <v>12</v>
      </c>
      <c r="W4193">
        <v>10</v>
      </c>
      <c r="X4193">
        <f>IF(OR(Main!$U4193=0,
       Main!$V4193=0,
       Main!$W4193=0),
   "",
   DATE(Main!$U4193,
        Main!$V4193,
        Main!$W4193)
)</f>
        <v>40522</v>
      </c>
      <c r="Y4193">
        <f>Table1[[#This Row],[Average_Cost_for_two]]*VLOOKUP(Table1[[#This Row],[Currency]],currency!$A$2:$B$10,2,FALSE)</f>
        <v>4.2</v>
      </c>
      <c r="Z4193" t="str">
        <f>VLOOKUP(C4193,country!A:B,2,FALSE)</f>
        <v>India</v>
      </c>
      <c r="AA4193">
        <f t="shared" si="65"/>
        <v>4</v>
      </c>
    </row>
    <row r="4194" spans="1:27" ht="15.75" customHeight="1" x14ac:dyDescent="0.25">
      <c r="A4194">
        <v>5267</v>
      </c>
      <c r="B4194" t="s">
        <v>8547</v>
      </c>
      <c r="C4194">
        <v>1</v>
      </c>
      <c r="D4194" t="s">
        <v>23</v>
      </c>
      <c r="E4194" t="s">
        <v>8951</v>
      </c>
      <c r="F4194" t="s">
        <v>159</v>
      </c>
      <c r="G4194" t="s">
        <v>160</v>
      </c>
      <c r="H4194">
        <v>77.210416699999996</v>
      </c>
      <c r="I4194">
        <v>28.5602363</v>
      </c>
      <c r="J4194" t="s">
        <v>877</v>
      </c>
      <c r="K4194" t="s">
        <v>28</v>
      </c>
      <c r="L4194" t="s">
        <v>29</v>
      </c>
      <c r="M4194" t="s">
        <v>29</v>
      </c>
      <c r="N4194" t="s">
        <v>29</v>
      </c>
      <c r="O4194" t="s">
        <v>29</v>
      </c>
      <c r="P4194">
        <v>1</v>
      </c>
      <c r="Q4194">
        <v>95</v>
      </c>
      <c r="R4194">
        <v>350</v>
      </c>
      <c r="S4194" t="str">
        <f>IF(Table1[[#This Row],[Average_Cost_for_two]]&lt;500,"Low",IF(Table1[[#This Row],[Average_Cost_for_two]]&lt;=1500,"Medium","High"))</f>
        <v>Low</v>
      </c>
      <c r="T4194">
        <v>3.5</v>
      </c>
      <c r="U4194">
        <v>2010</v>
      </c>
      <c r="V4194">
        <v>12</v>
      </c>
      <c r="W4194">
        <v>22</v>
      </c>
      <c r="X4194">
        <f>IF(OR(Main!$U4194=0,
       Main!$V4194=0,
       Main!$W4194=0),
   "",
   DATE(Main!$U4194,
        Main!$V4194,
        Main!$W4194)
)</f>
        <v>40534</v>
      </c>
      <c r="Y4194">
        <f>Table1[[#This Row],[Average_Cost_for_two]]*VLOOKUP(Table1[[#This Row],[Currency]],currency!$A$2:$B$10,2,FALSE)</f>
        <v>4.2</v>
      </c>
      <c r="Z4194" t="str">
        <f>VLOOKUP(C4194,country!A:B,2,FALSE)</f>
        <v>India</v>
      </c>
      <c r="AA4194">
        <f t="shared" si="65"/>
        <v>4</v>
      </c>
    </row>
    <row r="4195" spans="1:27" ht="15.75" customHeight="1" x14ac:dyDescent="0.25">
      <c r="A4195">
        <v>304091</v>
      </c>
      <c r="B4195" t="s">
        <v>8952</v>
      </c>
      <c r="C4195">
        <v>1</v>
      </c>
      <c r="D4195" t="s">
        <v>23</v>
      </c>
      <c r="E4195" t="s">
        <v>8953</v>
      </c>
      <c r="F4195" t="s">
        <v>219</v>
      </c>
      <c r="G4195" t="s">
        <v>220</v>
      </c>
      <c r="H4195">
        <v>77.233563700000005</v>
      </c>
      <c r="I4195">
        <v>28.6487528</v>
      </c>
      <c r="J4195" t="s">
        <v>477</v>
      </c>
      <c r="K4195" t="s">
        <v>28</v>
      </c>
      <c r="L4195" t="s">
        <v>29</v>
      </c>
      <c r="M4195" t="s">
        <v>29</v>
      </c>
      <c r="N4195" t="s">
        <v>29</v>
      </c>
      <c r="O4195" t="s">
        <v>29</v>
      </c>
      <c r="P4195">
        <v>1</v>
      </c>
      <c r="Q4195">
        <v>6</v>
      </c>
      <c r="R4195">
        <v>350</v>
      </c>
      <c r="S4195" t="str">
        <f>IF(Table1[[#This Row],[Average_Cost_for_two]]&lt;500,"Low",IF(Table1[[#This Row],[Average_Cost_for_two]]&lt;=1500,"Medium","High"))</f>
        <v>Low</v>
      </c>
      <c r="T4195">
        <v>3</v>
      </c>
      <c r="U4195">
        <v>2013</v>
      </c>
      <c r="V4195">
        <v>12</v>
      </c>
      <c r="W4195">
        <v>23</v>
      </c>
      <c r="X4195">
        <f>IF(OR(Main!$U4195=0,
       Main!$V4195=0,
       Main!$W4195=0),
   "",
   DATE(Main!$U4195,
        Main!$V4195,
        Main!$W4195)
)</f>
        <v>41631</v>
      </c>
      <c r="Y4195">
        <f>Table1[[#This Row],[Average_Cost_for_two]]*VLOOKUP(Table1[[#This Row],[Currency]],currency!$A$2:$B$10,2,FALSE)</f>
        <v>4.2</v>
      </c>
      <c r="Z4195" t="str">
        <f>VLOOKUP(C4195,country!A:B,2,FALSE)</f>
        <v>India</v>
      </c>
      <c r="AA4195">
        <f t="shared" si="65"/>
        <v>4</v>
      </c>
    </row>
    <row r="4196" spans="1:27" ht="15.75" customHeight="1" x14ac:dyDescent="0.25">
      <c r="A4196">
        <v>18360284</v>
      </c>
      <c r="B4196" t="s">
        <v>8954</v>
      </c>
      <c r="C4196">
        <v>1</v>
      </c>
      <c r="D4196" t="s">
        <v>23</v>
      </c>
      <c r="E4196" t="s">
        <v>8955</v>
      </c>
      <c r="F4196" t="s">
        <v>1738</v>
      </c>
      <c r="G4196" t="s">
        <v>1739</v>
      </c>
      <c r="H4196">
        <v>77.143990810000005</v>
      </c>
      <c r="I4196">
        <v>28.646797490000001</v>
      </c>
      <c r="J4196" t="s">
        <v>1232</v>
      </c>
      <c r="K4196" t="s">
        <v>28</v>
      </c>
      <c r="L4196" t="s">
        <v>29</v>
      </c>
      <c r="M4196" t="s">
        <v>29</v>
      </c>
      <c r="N4196" t="s">
        <v>29</v>
      </c>
      <c r="O4196" t="s">
        <v>29</v>
      </c>
      <c r="P4196">
        <v>1</v>
      </c>
      <c r="Q4196">
        <v>16</v>
      </c>
      <c r="R4196">
        <v>350</v>
      </c>
      <c r="S4196" t="str">
        <f>IF(Table1[[#This Row],[Average_Cost_for_two]]&lt;500,"Low",IF(Table1[[#This Row],[Average_Cost_for_two]]&lt;=1500,"Medium","High"))</f>
        <v>Low</v>
      </c>
      <c r="T4196">
        <v>3.2</v>
      </c>
      <c r="U4196">
        <v>2011</v>
      </c>
      <c r="V4196">
        <v>12</v>
      </c>
      <c r="W4196">
        <v>19</v>
      </c>
      <c r="X4196">
        <f>IF(OR(Main!$U4196=0,
       Main!$V4196=0,
       Main!$W4196=0),
   "",
   DATE(Main!$U4196,
        Main!$V4196,
        Main!$W4196)
)</f>
        <v>40896</v>
      </c>
      <c r="Y4196">
        <f>Table1[[#This Row],[Average_Cost_for_two]]*VLOOKUP(Table1[[#This Row],[Currency]],currency!$A$2:$B$10,2,FALSE)</f>
        <v>4.2</v>
      </c>
      <c r="Z4196" t="str">
        <f>VLOOKUP(C4196,country!A:B,2,FALSE)</f>
        <v>India</v>
      </c>
      <c r="AA4196">
        <f t="shared" si="65"/>
        <v>4</v>
      </c>
    </row>
    <row r="4197" spans="1:27" ht="15.75" customHeight="1" x14ac:dyDescent="0.25">
      <c r="A4197">
        <v>18324529</v>
      </c>
      <c r="B4197" t="s">
        <v>8956</v>
      </c>
      <c r="C4197">
        <v>1</v>
      </c>
      <c r="D4197" t="s">
        <v>23</v>
      </c>
      <c r="E4197" t="s">
        <v>8957</v>
      </c>
      <c r="F4197" t="s">
        <v>119</v>
      </c>
      <c r="G4197" t="s">
        <v>120</v>
      </c>
      <c r="H4197">
        <v>77.290469999999999</v>
      </c>
      <c r="I4197">
        <v>28.606973799999999</v>
      </c>
      <c r="J4197" t="s">
        <v>523</v>
      </c>
      <c r="K4197" t="s">
        <v>28</v>
      </c>
      <c r="L4197" t="s">
        <v>29</v>
      </c>
      <c r="M4197" t="s">
        <v>36</v>
      </c>
      <c r="N4197" t="s">
        <v>29</v>
      </c>
      <c r="O4197" t="s">
        <v>29</v>
      </c>
      <c r="P4197">
        <v>1</v>
      </c>
      <c r="Q4197">
        <v>58</v>
      </c>
      <c r="R4197">
        <v>350</v>
      </c>
      <c r="S4197" t="str">
        <f>IF(Table1[[#This Row],[Average_Cost_for_two]]&lt;500,"Low",IF(Table1[[#This Row],[Average_Cost_for_two]]&lt;=1500,"Medium","High"))</f>
        <v>Low</v>
      </c>
      <c r="T4197">
        <v>3.3</v>
      </c>
      <c r="U4197">
        <v>2018</v>
      </c>
      <c r="V4197">
        <v>12</v>
      </c>
      <c r="W4197">
        <v>26</v>
      </c>
      <c r="X4197">
        <f>IF(OR(Main!$U4197=0,
       Main!$V4197=0,
       Main!$W4197=0),
   "",
   DATE(Main!$U4197,
        Main!$V4197,
        Main!$W4197)
)</f>
        <v>43460</v>
      </c>
      <c r="Y4197">
        <f>Table1[[#This Row],[Average_Cost_for_two]]*VLOOKUP(Table1[[#This Row],[Currency]],currency!$A$2:$B$10,2,FALSE)</f>
        <v>4.2</v>
      </c>
      <c r="Z4197" t="str">
        <f>VLOOKUP(C4197,country!A:B,2,FALSE)</f>
        <v>India</v>
      </c>
      <c r="AA4197">
        <f t="shared" si="65"/>
        <v>4</v>
      </c>
    </row>
    <row r="4198" spans="1:27" ht="15.75" customHeight="1" x14ac:dyDescent="0.25">
      <c r="A4198">
        <v>308101</v>
      </c>
      <c r="B4198" t="s">
        <v>8958</v>
      </c>
      <c r="C4198">
        <v>1</v>
      </c>
      <c r="D4198" t="s">
        <v>23</v>
      </c>
      <c r="E4198" t="s">
        <v>8959</v>
      </c>
      <c r="F4198" t="s">
        <v>3162</v>
      </c>
      <c r="G4198" t="s">
        <v>3161</v>
      </c>
      <c r="H4198">
        <v>77.146871399999995</v>
      </c>
      <c r="I4198">
        <v>28.656851899999999</v>
      </c>
      <c r="J4198" t="s">
        <v>769</v>
      </c>
      <c r="K4198" t="s">
        <v>28</v>
      </c>
      <c r="L4198" t="s">
        <v>29</v>
      </c>
      <c r="M4198" t="s">
        <v>29</v>
      </c>
      <c r="N4198" t="s">
        <v>29</v>
      </c>
      <c r="O4198" t="s">
        <v>29</v>
      </c>
      <c r="P4198">
        <v>1</v>
      </c>
      <c r="Q4198">
        <v>28</v>
      </c>
      <c r="R4198">
        <v>350</v>
      </c>
      <c r="S4198" t="str">
        <f>IF(Table1[[#This Row],[Average_Cost_for_two]]&lt;500,"Low",IF(Table1[[#This Row],[Average_Cost_for_two]]&lt;=1500,"Medium","High"))</f>
        <v>Low</v>
      </c>
      <c r="T4198">
        <v>3.3</v>
      </c>
      <c r="U4198">
        <v>2012</v>
      </c>
      <c r="V4198">
        <v>12</v>
      </c>
      <c r="W4198">
        <v>1</v>
      </c>
      <c r="X4198">
        <f>IF(OR(Main!$U4198=0,
       Main!$V4198=0,
       Main!$W4198=0),
   "",
   DATE(Main!$U4198,
        Main!$V4198,
        Main!$W4198)
)</f>
        <v>41244</v>
      </c>
      <c r="Y4198">
        <f>Table1[[#This Row],[Average_Cost_for_two]]*VLOOKUP(Table1[[#This Row],[Currency]],currency!$A$2:$B$10,2,FALSE)</f>
        <v>4.2</v>
      </c>
      <c r="Z4198" t="str">
        <f>VLOOKUP(C4198,country!A:B,2,FALSE)</f>
        <v>India</v>
      </c>
      <c r="AA4198">
        <f t="shared" si="65"/>
        <v>4</v>
      </c>
    </row>
    <row r="4199" spans="1:27" ht="15.75" customHeight="1" x14ac:dyDescent="0.25">
      <c r="A4199">
        <v>18228870</v>
      </c>
      <c r="B4199" t="s">
        <v>1049</v>
      </c>
      <c r="C4199">
        <v>1</v>
      </c>
      <c r="D4199" t="s">
        <v>23</v>
      </c>
      <c r="E4199" t="s">
        <v>8960</v>
      </c>
      <c r="F4199" t="s">
        <v>3162</v>
      </c>
      <c r="G4199" t="s">
        <v>3161</v>
      </c>
      <c r="H4199">
        <v>77.1469278</v>
      </c>
      <c r="I4199">
        <v>28.6571824</v>
      </c>
      <c r="J4199" t="s">
        <v>958</v>
      </c>
      <c r="K4199" t="s">
        <v>28</v>
      </c>
      <c r="L4199" t="s">
        <v>29</v>
      </c>
      <c r="M4199" t="s">
        <v>29</v>
      </c>
      <c r="N4199" t="s">
        <v>29</v>
      </c>
      <c r="O4199" t="s">
        <v>29</v>
      </c>
      <c r="P4199">
        <v>1</v>
      </c>
      <c r="Q4199">
        <v>41</v>
      </c>
      <c r="R4199">
        <v>350</v>
      </c>
      <c r="S4199" t="str">
        <f>IF(Table1[[#This Row],[Average_Cost_for_two]]&lt;500,"Low",IF(Table1[[#This Row],[Average_Cost_for_two]]&lt;=1500,"Medium","High"))</f>
        <v>Low</v>
      </c>
      <c r="T4199">
        <v>3.2</v>
      </c>
      <c r="U4199">
        <v>2012</v>
      </c>
      <c r="V4199">
        <v>12</v>
      </c>
      <c r="W4199">
        <v>17</v>
      </c>
      <c r="X4199">
        <f>IF(OR(Main!$U4199=0,
       Main!$V4199=0,
       Main!$W4199=0),
   "",
   DATE(Main!$U4199,
        Main!$V4199,
        Main!$W4199)
)</f>
        <v>41260</v>
      </c>
      <c r="Y4199">
        <f>Table1[[#This Row],[Average_Cost_for_two]]*VLOOKUP(Table1[[#This Row],[Currency]],currency!$A$2:$B$10,2,FALSE)</f>
        <v>4.2</v>
      </c>
      <c r="Z4199" t="str">
        <f>VLOOKUP(C4199,country!A:B,2,FALSE)</f>
        <v>India</v>
      </c>
      <c r="AA4199">
        <f t="shared" si="65"/>
        <v>4</v>
      </c>
    </row>
    <row r="4200" spans="1:27" ht="15.75" customHeight="1" x14ac:dyDescent="0.25">
      <c r="A4200">
        <v>18241893</v>
      </c>
      <c r="B4200" t="s">
        <v>8961</v>
      </c>
      <c r="C4200">
        <v>1</v>
      </c>
      <c r="D4200" t="s">
        <v>23</v>
      </c>
      <c r="E4200" t="s">
        <v>8962</v>
      </c>
      <c r="F4200" t="s">
        <v>45</v>
      </c>
      <c r="G4200" t="s">
        <v>46</v>
      </c>
      <c r="H4200">
        <v>77.2151578</v>
      </c>
      <c r="I4200">
        <v>28.7105973</v>
      </c>
      <c r="J4200" t="s">
        <v>533</v>
      </c>
      <c r="K4200" t="s">
        <v>28</v>
      </c>
      <c r="L4200" t="s">
        <v>29</v>
      </c>
      <c r="M4200" t="s">
        <v>29</v>
      </c>
      <c r="N4200" t="s">
        <v>29</v>
      </c>
      <c r="O4200" t="s">
        <v>29</v>
      </c>
      <c r="P4200">
        <v>1</v>
      </c>
      <c r="Q4200">
        <v>4</v>
      </c>
      <c r="R4200">
        <v>350</v>
      </c>
      <c r="S4200" t="str">
        <f>IF(Table1[[#This Row],[Average_Cost_for_two]]&lt;500,"Low",IF(Table1[[#This Row],[Average_Cost_for_two]]&lt;=1500,"Medium","High"))</f>
        <v>Low</v>
      </c>
      <c r="T4200">
        <v>3</v>
      </c>
      <c r="U4200">
        <v>2018</v>
      </c>
      <c r="V4200">
        <v>12</v>
      </c>
      <c r="W4200">
        <v>22</v>
      </c>
      <c r="X4200">
        <f>IF(OR(Main!$U4200=0,
       Main!$V4200=0,
       Main!$W4200=0),
   "",
   DATE(Main!$U4200,
        Main!$V4200,
        Main!$W4200)
)</f>
        <v>43456</v>
      </c>
      <c r="Y4200">
        <f>Table1[[#This Row],[Average_Cost_for_two]]*VLOOKUP(Table1[[#This Row],[Currency]],currency!$A$2:$B$10,2,FALSE)</f>
        <v>4.2</v>
      </c>
      <c r="Z4200" t="str">
        <f>VLOOKUP(C4200,country!A:B,2,FALSE)</f>
        <v>India</v>
      </c>
      <c r="AA4200">
        <f t="shared" si="65"/>
        <v>4</v>
      </c>
    </row>
    <row r="4201" spans="1:27" ht="15.75" customHeight="1" x14ac:dyDescent="0.25">
      <c r="A4201">
        <v>18218076</v>
      </c>
      <c r="B4201" t="s">
        <v>8963</v>
      </c>
      <c r="C4201">
        <v>1</v>
      </c>
      <c r="D4201" t="s">
        <v>23</v>
      </c>
      <c r="E4201" t="s">
        <v>8964</v>
      </c>
      <c r="F4201" t="s">
        <v>1897</v>
      </c>
      <c r="G4201" t="s">
        <v>1898</v>
      </c>
      <c r="H4201">
        <v>77.214267129999996</v>
      </c>
      <c r="I4201">
        <v>28.64784229</v>
      </c>
      <c r="J4201" t="s">
        <v>533</v>
      </c>
      <c r="K4201" t="s">
        <v>28</v>
      </c>
      <c r="L4201" t="s">
        <v>29</v>
      </c>
      <c r="M4201" t="s">
        <v>29</v>
      </c>
      <c r="N4201" t="s">
        <v>29</v>
      </c>
      <c r="O4201" t="s">
        <v>29</v>
      </c>
      <c r="P4201">
        <v>1</v>
      </c>
      <c r="Q4201">
        <v>6</v>
      </c>
      <c r="R4201">
        <v>350</v>
      </c>
      <c r="S4201" t="str">
        <f>IF(Table1[[#This Row],[Average_Cost_for_two]]&lt;500,"Low",IF(Table1[[#This Row],[Average_Cost_for_two]]&lt;=1500,"Medium","High"))</f>
        <v>Low</v>
      </c>
      <c r="T4201">
        <v>3.1</v>
      </c>
      <c r="U4201">
        <v>2012</v>
      </c>
      <c r="V4201">
        <v>12</v>
      </c>
      <c r="W4201">
        <v>26</v>
      </c>
      <c r="X4201">
        <f>IF(OR(Main!$U4201=0,
       Main!$V4201=0,
       Main!$W4201=0),
   "",
   DATE(Main!$U4201,
        Main!$V4201,
        Main!$W4201)
)</f>
        <v>41269</v>
      </c>
      <c r="Y4201">
        <f>Table1[[#This Row],[Average_Cost_for_two]]*VLOOKUP(Table1[[#This Row],[Currency]],currency!$A$2:$B$10,2,FALSE)</f>
        <v>4.2</v>
      </c>
      <c r="Z4201" t="str">
        <f>VLOOKUP(C4201,country!A:B,2,FALSE)</f>
        <v>India</v>
      </c>
      <c r="AA4201">
        <f t="shared" si="65"/>
        <v>4</v>
      </c>
    </row>
    <row r="4202" spans="1:27" ht="15.75" customHeight="1" x14ac:dyDescent="0.25">
      <c r="A4202">
        <v>306826</v>
      </c>
      <c r="B4202" t="s">
        <v>8965</v>
      </c>
      <c r="C4202">
        <v>1</v>
      </c>
      <c r="D4202" t="s">
        <v>23</v>
      </c>
      <c r="E4202" t="s">
        <v>8966</v>
      </c>
      <c r="F4202" t="s">
        <v>108</v>
      </c>
      <c r="G4202" t="s">
        <v>109</v>
      </c>
      <c r="H4202">
        <v>77.284314600000002</v>
      </c>
      <c r="I4202">
        <v>28.618764299999999</v>
      </c>
      <c r="J4202" t="s">
        <v>495</v>
      </c>
      <c r="K4202" t="s">
        <v>28</v>
      </c>
      <c r="L4202" t="s">
        <v>29</v>
      </c>
      <c r="M4202" t="s">
        <v>29</v>
      </c>
      <c r="N4202" t="s">
        <v>29</v>
      </c>
      <c r="O4202" t="s">
        <v>29</v>
      </c>
      <c r="P4202">
        <v>1</v>
      </c>
      <c r="Q4202">
        <v>4</v>
      </c>
      <c r="R4202">
        <v>350</v>
      </c>
      <c r="S4202" t="str">
        <f>IF(Table1[[#This Row],[Average_Cost_for_two]]&lt;500,"Low",IF(Table1[[#This Row],[Average_Cost_for_two]]&lt;=1500,"Medium","High"))</f>
        <v>Low</v>
      </c>
      <c r="T4202">
        <v>2.9</v>
      </c>
      <c r="U4202">
        <v>2018</v>
      </c>
      <c r="V4202">
        <v>12</v>
      </c>
      <c r="W4202">
        <v>16</v>
      </c>
      <c r="X4202">
        <f>IF(OR(Main!$U4202=0,
       Main!$V4202=0,
       Main!$W4202=0),
   "",
   DATE(Main!$U4202,
        Main!$V4202,
        Main!$W4202)
)</f>
        <v>43450</v>
      </c>
      <c r="Y4202">
        <f>Table1[[#This Row],[Average_Cost_for_two]]*VLOOKUP(Table1[[#This Row],[Currency]],currency!$A$2:$B$10,2,FALSE)</f>
        <v>4.2</v>
      </c>
      <c r="Z4202" t="str">
        <f>VLOOKUP(C4202,country!A:B,2,FALSE)</f>
        <v>India</v>
      </c>
      <c r="AA4202">
        <f t="shared" si="65"/>
        <v>4</v>
      </c>
    </row>
    <row r="4203" spans="1:27" ht="15.75" customHeight="1" x14ac:dyDescent="0.25">
      <c r="A4203">
        <v>7488</v>
      </c>
      <c r="B4203" t="s">
        <v>1078</v>
      </c>
      <c r="C4203">
        <v>1</v>
      </c>
      <c r="D4203" t="s">
        <v>23</v>
      </c>
      <c r="E4203" t="s">
        <v>8967</v>
      </c>
      <c r="F4203" t="s">
        <v>2939</v>
      </c>
      <c r="G4203" t="s">
        <v>2940</v>
      </c>
      <c r="H4203">
        <v>77.111321399999994</v>
      </c>
      <c r="I4203">
        <v>28.677254300000001</v>
      </c>
      <c r="J4203" t="s">
        <v>1080</v>
      </c>
      <c r="K4203" t="s">
        <v>28</v>
      </c>
      <c r="L4203" t="s">
        <v>29</v>
      </c>
      <c r="M4203" t="s">
        <v>36</v>
      </c>
      <c r="N4203" t="s">
        <v>29</v>
      </c>
      <c r="O4203" t="s">
        <v>29</v>
      </c>
      <c r="P4203">
        <v>1</v>
      </c>
      <c r="Q4203">
        <v>51</v>
      </c>
      <c r="R4203">
        <v>350</v>
      </c>
      <c r="S4203" t="str">
        <f>IF(Table1[[#This Row],[Average_Cost_for_two]]&lt;500,"Low",IF(Table1[[#This Row],[Average_Cost_for_two]]&lt;=1500,"Medium","High"))</f>
        <v>Low</v>
      </c>
      <c r="T4203">
        <v>3.3</v>
      </c>
      <c r="U4203">
        <v>2015</v>
      </c>
      <c r="V4203">
        <v>12</v>
      </c>
      <c r="W4203">
        <v>24</v>
      </c>
      <c r="X4203">
        <f>IF(OR(Main!$U4203=0,
       Main!$V4203=0,
       Main!$W4203=0),
   "",
   DATE(Main!$U4203,
        Main!$V4203,
        Main!$W4203)
)</f>
        <v>42362</v>
      </c>
      <c r="Y4203">
        <f>Table1[[#This Row],[Average_Cost_for_two]]*VLOOKUP(Table1[[#This Row],[Currency]],currency!$A$2:$B$10,2,FALSE)</f>
        <v>4.2</v>
      </c>
      <c r="Z4203" t="str">
        <f>VLOOKUP(C4203,country!A:B,2,FALSE)</f>
        <v>India</v>
      </c>
      <c r="AA4203">
        <f t="shared" si="65"/>
        <v>4</v>
      </c>
    </row>
    <row r="4204" spans="1:27" ht="15.75" customHeight="1" x14ac:dyDescent="0.25">
      <c r="A4204">
        <v>7318</v>
      </c>
      <c r="B4204" t="s">
        <v>1078</v>
      </c>
      <c r="C4204">
        <v>1</v>
      </c>
      <c r="D4204" t="s">
        <v>23</v>
      </c>
      <c r="E4204" t="s">
        <v>8968</v>
      </c>
      <c r="F4204" t="s">
        <v>1917</v>
      </c>
      <c r="G4204" t="s">
        <v>1918</v>
      </c>
      <c r="H4204">
        <v>77.200691359999993</v>
      </c>
      <c r="I4204">
        <v>28.562074970000001</v>
      </c>
      <c r="J4204" t="s">
        <v>1080</v>
      </c>
      <c r="K4204" t="s">
        <v>28</v>
      </c>
      <c r="L4204" t="s">
        <v>29</v>
      </c>
      <c r="M4204" t="s">
        <v>29</v>
      </c>
      <c r="N4204" t="s">
        <v>29</v>
      </c>
      <c r="O4204" t="s">
        <v>29</v>
      </c>
      <c r="P4204">
        <v>1</v>
      </c>
      <c r="Q4204">
        <v>30</v>
      </c>
      <c r="R4204">
        <v>350</v>
      </c>
      <c r="S4204" t="str">
        <f>IF(Table1[[#This Row],[Average_Cost_for_two]]&lt;500,"Low",IF(Table1[[#This Row],[Average_Cost_for_two]]&lt;=1500,"Medium","High"))</f>
        <v>Low</v>
      </c>
      <c r="T4204">
        <v>3.3</v>
      </c>
      <c r="U4204">
        <v>2010</v>
      </c>
      <c r="V4204">
        <v>12</v>
      </c>
      <c r="W4204">
        <v>23</v>
      </c>
      <c r="X4204">
        <f>IF(OR(Main!$U4204=0,
       Main!$V4204=0,
       Main!$W4204=0),
   "",
   DATE(Main!$U4204,
        Main!$V4204,
        Main!$W4204)
)</f>
        <v>40535</v>
      </c>
      <c r="Y4204">
        <f>Table1[[#This Row],[Average_Cost_for_two]]*VLOOKUP(Table1[[#This Row],[Currency]],currency!$A$2:$B$10,2,FALSE)</f>
        <v>4.2</v>
      </c>
      <c r="Z4204" t="str">
        <f>VLOOKUP(C4204,country!A:B,2,FALSE)</f>
        <v>India</v>
      </c>
      <c r="AA4204">
        <f t="shared" si="65"/>
        <v>4</v>
      </c>
    </row>
    <row r="4205" spans="1:27" ht="15.75" customHeight="1" x14ac:dyDescent="0.25">
      <c r="A4205">
        <v>18146398</v>
      </c>
      <c r="B4205" t="s">
        <v>8691</v>
      </c>
      <c r="C4205">
        <v>1</v>
      </c>
      <c r="D4205" t="s">
        <v>23</v>
      </c>
      <c r="E4205" t="s">
        <v>8969</v>
      </c>
      <c r="F4205" t="s">
        <v>1926</v>
      </c>
      <c r="G4205" t="s">
        <v>1927</v>
      </c>
      <c r="H4205">
        <v>77.220413890000003</v>
      </c>
      <c r="I4205">
        <v>28.561699999999998</v>
      </c>
      <c r="J4205" t="s">
        <v>556</v>
      </c>
      <c r="K4205" t="s">
        <v>28</v>
      </c>
      <c r="L4205" t="s">
        <v>29</v>
      </c>
      <c r="M4205" t="s">
        <v>29</v>
      </c>
      <c r="N4205" t="s">
        <v>29</v>
      </c>
      <c r="O4205" t="s">
        <v>29</v>
      </c>
      <c r="P4205">
        <v>1</v>
      </c>
      <c r="Q4205">
        <v>14</v>
      </c>
      <c r="R4205">
        <v>350</v>
      </c>
      <c r="S4205" t="str">
        <f>IF(Table1[[#This Row],[Average_Cost_for_two]]&lt;500,"Low",IF(Table1[[#This Row],[Average_Cost_for_two]]&lt;=1500,"Medium","High"))</f>
        <v>Low</v>
      </c>
      <c r="T4205">
        <v>3.2</v>
      </c>
      <c r="U4205">
        <v>2016</v>
      </c>
      <c r="V4205">
        <v>12</v>
      </c>
      <c r="W4205">
        <v>6</v>
      </c>
      <c r="X4205">
        <f>IF(OR(Main!$U4205=0,
       Main!$V4205=0,
       Main!$W4205=0),
   "",
   DATE(Main!$U4205,
        Main!$V4205,
        Main!$W4205)
)</f>
        <v>42710</v>
      </c>
      <c r="Y4205">
        <f>Table1[[#This Row],[Average_Cost_for_two]]*VLOOKUP(Table1[[#This Row],[Currency]],currency!$A$2:$B$10,2,FALSE)</f>
        <v>4.2</v>
      </c>
      <c r="Z4205" t="str">
        <f>VLOOKUP(C4205,country!A:B,2,FALSE)</f>
        <v>India</v>
      </c>
      <c r="AA4205">
        <f t="shared" si="65"/>
        <v>4</v>
      </c>
    </row>
    <row r="4206" spans="1:27" ht="15.75" customHeight="1" x14ac:dyDescent="0.25">
      <c r="A4206">
        <v>305486</v>
      </c>
      <c r="B4206" t="s">
        <v>8970</v>
      </c>
      <c r="C4206">
        <v>1</v>
      </c>
      <c r="D4206" t="s">
        <v>23</v>
      </c>
      <c r="E4206" t="s">
        <v>8971</v>
      </c>
      <c r="F4206" t="s">
        <v>1206</v>
      </c>
      <c r="G4206" t="s">
        <v>1207</v>
      </c>
      <c r="H4206">
        <v>77.103340500000002</v>
      </c>
      <c r="I4206">
        <v>28.648730199999999</v>
      </c>
      <c r="J4206" t="s">
        <v>1232</v>
      </c>
      <c r="K4206" t="s">
        <v>28</v>
      </c>
      <c r="L4206" t="s">
        <v>29</v>
      </c>
      <c r="M4206" t="s">
        <v>29</v>
      </c>
      <c r="N4206" t="s">
        <v>29</v>
      </c>
      <c r="O4206" t="s">
        <v>29</v>
      </c>
      <c r="P4206">
        <v>1</v>
      </c>
      <c r="Q4206">
        <v>21</v>
      </c>
      <c r="R4206">
        <v>350</v>
      </c>
      <c r="S4206" t="str">
        <f>IF(Table1[[#This Row],[Average_Cost_for_two]]&lt;500,"Low",IF(Table1[[#This Row],[Average_Cost_for_two]]&lt;=1500,"Medium","High"))</f>
        <v>Low</v>
      </c>
      <c r="T4206">
        <v>2.9</v>
      </c>
      <c r="U4206">
        <v>2011</v>
      </c>
      <c r="V4206">
        <v>12</v>
      </c>
      <c r="W4206">
        <v>16</v>
      </c>
      <c r="X4206">
        <f>IF(OR(Main!$U4206=0,
       Main!$V4206=0,
       Main!$W4206=0),
   "",
   DATE(Main!$U4206,
        Main!$V4206,
        Main!$W4206)
)</f>
        <v>40893</v>
      </c>
      <c r="Y4206">
        <f>Table1[[#This Row],[Average_Cost_for_two]]*VLOOKUP(Table1[[#This Row],[Currency]],currency!$A$2:$B$10,2,FALSE)</f>
        <v>4.2</v>
      </c>
      <c r="Z4206" t="str">
        <f>VLOOKUP(C4206,country!A:B,2,FALSE)</f>
        <v>India</v>
      </c>
      <c r="AA4206">
        <f t="shared" si="65"/>
        <v>4</v>
      </c>
    </row>
    <row r="4207" spans="1:27" ht="15.75" customHeight="1" x14ac:dyDescent="0.25">
      <c r="A4207">
        <v>18377902</v>
      </c>
      <c r="B4207" t="s">
        <v>8972</v>
      </c>
      <c r="C4207">
        <v>1</v>
      </c>
      <c r="D4207" t="s">
        <v>23</v>
      </c>
      <c r="E4207" t="s">
        <v>8973</v>
      </c>
      <c r="F4207" t="s">
        <v>67</v>
      </c>
      <c r="G4207" t="s">
        <v>68</v>
      </c>
      <c r="H4207">
        <v>77.312518999999995</v>
      </c>
      <c r="I4207">
        <v>28.602113899999999</v>
      </c>
      <c r="J4207" t="s">
        <v>556</v>
      </c>
      <c r="K4207" t="s">
        <v>28</v>
      </c>
      <c r="L4207" t="s">
        <v>29</v>
      </c>
      <c r="M4207" t="s">
        <v>29</v>
      </c>
      <c r="N4207" t="s">
        <v>29</v>
      </c>
      <c r="O4207" t="s">
        <v>29</v>
      </c>
      <c r="P4207">
        <v>1</v>
      </c>
      <c r="Q4207">
        <v>1</v>
      </c>
      <c r="R4207">
        <v>350</v>
      </c>
      <c r="S4207" t="str">
        <f>IF(Table1[[#This Row],[Average_Cost_for_two]]&lt;500,"Low",IF(Table1[[#This Row],[Average_Cost_for_two]]&lt;=1500,"Medium","High"))</f>
        <v>Low</v>
      </c>
      <c r="T4207">
        <v>1</v>
      </c>
      <c r="U4207">
        <v>2018</v>
      </c>
      <c r="V4207">
        <v>12</v>
      </c>
      <c r="W4207">
        <v>21</v>
      </c>
      <c r="X4207">
        <f>IF(OR(Main!$U4207=0,
       Main!$V4207=0,
       Main!$W4207=0),
   "",
   DATE(Main!$U4207,
        Main!$V4207,
        Main!$W4207)
)</f>
        <v>43455</v>
      </c>
      <c r="Y4207">
        <f>Table1[[#This Row],[Average_Cost_for_two]]*VLOOKUP(Table1[[#This Row],[Currency]],currency!$A$2:$B$10,2,FALSE)</f>
        <v>4.2</v>
      </c>
      <c r="Z4207" t="str">
        <f>VLOOKUP(C4207,country!A:B,2,FALSE)</f>
        <v>India</v>
      </c>
      <c r="AA4207">
        <f t="shared" si="65"/>
        <v>4</v>
      </c>
    </row>
    <row r="4208" spans="1:27" ht="15.75" customHeight="1" x14ac:dyDescent="0.25">
      <c r="A4208">
        <v>18421050</v>
      </c>
      <c r="B4208" t="s">
        <v>8974</v>
      </c>
      <c r="C4208">
        <v>1</v>
      </c>
      <c r="D4208" t="s">
        <v>23</v>
      </c>
      <c r="E4208" t="s">
        <v>8975</v>
      </c>
      <c r="F4208" t="s">
        <v>472</v>
      </c>
      <c r="G4208" t="s">
        <v>473</v>
      </c>
      <c r="H4208">
        <v>77.306442799999999</v>
      </c>
      <c r="I4208">
        <v>28.6595978</v>
      </c>
      <c r="J4208" t="s">
        <v>859</v>
      </c>
      <c r="K4208" t="s">
        <v>28</v>
      </c>
      <c r="L4208" t="s">
        <v>29</v>
      </c>
      <c r="M4208" t="s">
        <v>29</v>
      </c>
      <c r="N4208" t="s">
        <v>29</v>
      </c>
      <c r="O4208" t="s">
        <v>29</v>
      </c>
      <c r="P4208">
        <v>1</v>
      </c>
      <c r="Q4208">
        <v>1</v>
      </c>
      <c r="R4208">
        <v>350</v>
      </c>
      <c r="S4208" t="str">
        <f>IF(Table1[[#This Row],[Average_Cost_for_two]]&lt;500,"Low",IF(Table1[[#This Row],[Average_Cost_for_two]]&lt;=1500,"Medium","High"))</f>
        <v>Low</v>
      </c>
      <c r="T4208">
        <v>1</v>
      </c>
      <c r="U4208">
        <v>2010</v>
      </c>
      <c r="V4208">
        <v>11</v>
      </c>
      <c r="W4208">
        <v>18</v>
      </c>
      <c r="X4208">
        <f>IF(OR(Main!$U4208=0,
       Main!$V4208=0,
       Main!$W4208=0),
   "",
   DATE(Main!$U4208,
        Main!$V4208,
        Main!$W4208)
)</f>
        <v>40500</v>
      </c>
      <c r="Y4208">
        <f>Table1[[#This Row],[Average_Cost_for_two]]*VLOOKUP(Table1[[#This Row],[Currency]],currency!$A$2:$B$10,2,FALSE)</f>
        <v>4.2</v>
      </c>
      <c r="Z4208" t="str">
        <f>VLOOKUP(C4208,country!A:B,2,FALSE)</f>
        <v>India</v>
      </c>
      <c r="AA4208">
        <f t="shared" si="65"/>
        <v>4</v>
      </c>
    </row>
    <row r="4209" spans="1:27" ht="15.75" customHeight="1" x14ac:dyDescent="0.25">
      <c r="A4209">
        <v>18037812</v>
      </c>
      <c r="B4209" t="s">
        <v>1097</v>
      </c>
      <c r="C4209">
        <v>1</v>
      </c>
      <c r="D4209" t="s">
        <v>23</v>
      </c>
      <c r="E4209" t="s">
        <v>8976</v>
      </c>
      <c r="F4209" t="s">
        <v>2930</v>
      </c>
      <c r="G4209" t="s">
        <v>2931</v>
      </c>
      <c r="H4209">
        <v>77.097150999999997</v>
      </c>
      <c r="I4209">
        <v>28.634798199999999</v>
      </c>
      <c r="J4209" t="s">
        <v>523</v>
      </c>
      <c r="K4209" t="s">
        <v>28</v>
      </c>
      <c r="L4209" t="s">
        <v>29</v>
      </c>
      <c r="M4209" t="s">
        <v>29</v>
      </c>
      <c r="N4209" t="s">
        <v>29</v>
      </c>
      <c r="O4209" t="s">
        <v>29</v>
      </c>
      <c r="P4209">
        <v>1</v>
      </c>
      <c r="Q4209">
        <v>11</v>
      </c>
      <c r="R4209">
        <v>350</v>
      </c>
      <c r="S4209" t="str">
        <f>IF(Table1[[#This Row],[Average_Cost_for_two]]&lt;500,"Low",IF(Table1[[#This Row],[Average_Cost_for_two]]&lt;=1500,"Medium","High"))</f>
        <v>Low</v>
      </c>
      <c r="T4209">
        <v>2.7</v>
      </c>
      <c r="U4209">
        <v>2011</v>
      </c>
      <c r="V4209">
        <v>11</v>
      </c>
      <c r="W4209">
        <v>14</v>
      </c>
      <c r="X4209">
        <f>IF(OR(Main!$U4209=0,
       Main!$V4209=0,
       Main!$W4209=0),
   "",
   DATE(Main!$U4209,
        Main!$V4209,
        Main!$W4209)
)</f>
        <v>40861</v>
      </c>
      <c r="Y4209">
        <f>Table1[[#This Row],[Average_Cost_for_two]]*VLOOKUP(Table1[[#This Row],[Currency]],currency!$A$2:$B$10,2,FALSE)</f>
        <v>4.2</v>
      </c>
      <c r="Z4209" t="str">
        <f>VLOOKUP(C4209,country!A:B,2,FALSE)</f>
        <v>India</v>
      </c>
      <c r="AA4209">
        <f t="shared" si="65"/>
        <v>4</v>
      </c>
    </row>
    <row r="4210" spans="1:27" ht="15.75" customHeight="1" x14ac:dyDescent="0.25">
      <c r="A4210">
        <v>1104</v>
      </c>
      <c r="B4210" t="s">
        <v>8677</v>
      </c>
      <c r="C4210">
        <v>1</v>
      </c>
      <c r="D4210" t="s">
        <v>23</v>
      </c>
      <c r="E4210" t="s">
        <v>8977</v>
      </c>
      <c r="F4210" t="s">
        <v>1732</v>
      </c>
      <c r="G4210" t="s">
        <v>1731</v>
      </c>
      <c r="H4210">
        <v>77.0966703</v>
      </c>
      <c r="I4210">
        <v>28.631114799999999</v>
      </c>
      <c r="J4210" t="s">
        <v>706</v>
      </c>
      <c r="K4210" t="s">
        <v>28</v>
      </c>
      <c r="L4210" t="s">
        <v>29</v>
      </c>
      <c r="M4210" t="s">
        <v>29</v>
      </c>
      <c r="N4210" t="s">
        <v>29</v>
      </c>
      <c r="O4210" t="s">
        <v>29</v>
      </c>
      <c r="P4210">
        <v>1</v>
      </c>
      <c r="Q4210">
        <v>62</v>
      </c>
      <c r="R4210">
        <v>350</v>
      </c>
      <c r="S4210" t="str">
        <f>IF(Table1[[#This Row],[Average_Cost_for_two]]&lt;500,"Low",IF(Table1[[#This Row],[Average_Cost_for_two]]&lt;=1500,"Medium","High"))</f>
        <v>Low</v>
      </c>
      <c r="T4210">
        <v>3.2</v>
      </c>
      <c r="U4210">
        <v>2011</v>
      </c>
      <c r="V4210">
        <v>11</v>
      </c>
      <c r="W4210">
        <v>13</v>
      </c>
      <c r="X4210">
        <f>IF(OR(Main!$U4210=0,
       Main!$V4210=0,
       Main!$W4210=0),
   "",
   DATE(Main!$U4210,
        Main!$V4210,
        Main!$W4210)
)</f>
        <v>40860</v>
      </c>
      <c r="Y4210">
        <f>Table1[[#This Row],[Average_Cost_for_two]]*VLOOKUP(Table1[[#This Row],[Currency]],currency!$A$2:$B$10,2,FALSE)</f>
        <v>4.2</v>
      </c>
      <c r="Z4210" t="str">
        <f>VLOOKUP(C4210,country!A:B,2,FALSE)</f>
        <v>India</v>
      </c>
      <c r="AA4210">
        <f t="shared" si="65"/>
        <v>4</v>
      </c>
    </row>
    <row r="4211" spans="1:27" ht="15.75" customHeight="1" x14ac:dyDescent="0.25">
      <c r="A4211">
        <v>1926</v>
      </c>
      <c r="B4211" t="s">
        <v>8978</v>
      </c>
      <c r="C4211">
        <v>1</v>
      </c>
      <c r="D4211" t="s">
        <v>23</v>
      </c>
      <c r="E4211" t="s">
        <v>8979</v>
      </c>
      <c r="F4211" t="s">
        <v>253</v>
      </c>
      <c r="G4211" t="s">
        <v>254</v>
      </c>
      <c r="H4211">
        <v>77.189403600000006</v>
      </c>
      <c r="I4211">
        <v>28.6462267</v>
      </c>
      <c r="J4211" t="s">
        <v>8980</v>
      </c>
      <c r="K4211" t="s">
        <v>28</v>
      </c>
      <c r="L4211" t="s">
        <v>29</v>
      </c>
      <c r="M4211" t="s">
        <v>29</v>
      </c>
      <c r="N4211" t="s">
        <v>29</v>
      </c>
      <c r="O4211" t="s">
        <v>29</v>
      </c>
      <c r="P4211">
        <v>1</v>
      </c>
      <c r="Q4211">
        <v>236</v>
      </c>
      <c r="R4211">
        <v>350</v>
      </c>
      <c r="S4211" t="str">
        <f>IF(Table1[[#This Row],[Average_Cost_for_two]]&lt;500,"Low",IF(Table1[[#This Row],[Average_Cost_for_two]]&lt;=1500,"Medium","High"))</f>
        <v>Low</v>
      </c>
      <c r="T4211">
        <v>3.3</v>
      </c>
      <c r="U4211">
        <v>2017</v>
      </c>
      <c r="V4211">
        <v>11</v>
      </c>
      <c r="W4211">
        <v>21</v>
      </c>
      <c r="X4211">
        <f>IF(OR(Main!$U4211=0,
       Main!$V4211=0,
       Main!$W4211=0),
   "",
   DATE(Main!$U4211,
        Main!$V4211,
        Main!$W4211)
)</f>
        <v>43060</v>
      </c>
      <c r="Y4211">
        <f>Table1[[#This Row],[Average_Cost_for_two]]*VLOOKUP(Table1[[#This Row],[Currency]],currency!$A$2:$B$10,2,FALSE)</f>
        <v>4.2</v>
      </c>
      <c r="Z4211" t="str">
        <f>VLOOKUP(C4211,country!A:B,2,FALSE)</f>
        <v>India</v>
      </c>
      <c r="AA4211">
        <f t="shared" si="65"/>
        <v>4</v>
      </c>
    </row>
    <row r="4212" spans="1:27" ht="15.75" customHeight="1" x14ac:dyDescent="0.25">
      <c r="A4212">
        <v>18432218</v>
      </c>
      <c r="B4212" t="s">
        <v>8981</v>
      </c>
      <c r="C4212">
        <v>1</v>
      </c>
      <c r="D4212" t="s">
        <v>23</v>
      </c>
      <c r="E4212" t="s">
        <v>8982</v>
      </c>
      <c r="F4212" t="s">
        <v>163</v>
      </c>
      <c r="G4212" t="s">
        <v>164</v>
      </c>
      <c r="H4212">
        <v>77.282952300000005</v>
      </c>
      <c r="I4212">
        <v>28.659756399999999</v>
      </c>
      <c r="J4212" t="s">
        <v>492</v>
      </c>
      <c r="K4212" t="s">
        <v>28</v>
      </c>
      <c r="L4212" t="s">
        <v>29</v>
      </c>
      <c r="M4212" t="s">
        <v>29</v>
      </c>
      <c r="N4212" t="s">
        <v>29</v>
      </c>
      <c r="O4212" t="s">
        <v>29</v>
      </c>
      <c r="P4212">
        <v>1</v>
      </c>
      <c r="Q4212">
        <v>1</v>
      </c>
      <c r="R4212">
        <v>350</v>
      </c>
      <c r="S4212" t="str">
        <f>IF(Table1[[#This Row],[Average_Cost_for_two]]&lt;500,"Low",IF(Table1[[#This Row],[Average_Cost_for_two]]&lt;=1500,"Medium","High"))</f>
        <v>Low</v>
      </c>
      <c r="T4212">
        <v>1</v>
      </c>
      <c r="U4212">
        <v>2010</v>
      </c>
      <c r="V4212">
        <v>11</v>
      </c>
      <c r="W4212">
        <v>24</v>
      </c>
      <c r="X4212">
        <f>IF(OR(Main!$U4212=0,
       Main!$V4212=0,
       Main!$W4212=0),
   "",
   DATE(Main!$U4212,
        Main!$V4212,
        Main!$W4212)
)</f>
        <v>40506</v>
      </c>
      <c r="Y4212">
        <f>Table1[[#This Row],[Average_Cost_for_two]]*VLOOKUP(Table1[[#This Row],[Currency]],currency!$A$2:$B$10,2,FALSE)</f>
        <v>4.2</v>
      </c>
      <c r="Z4212" t="str">
        <f>VLOOKUP(C4212,country!A:B,2,FALSE)</f>
        <v>India</v>
      </c>
      <c r="AA4212">
        <f t="shared" si="65"/>
        <v>4</v>
      </c>
    </row>
    <row r="4213" spans="1:27" ht="15.75" customHeight="1" x14ac:dyDescent="0.25">
      <c r="A4213">
        <v>311609</v>
      </c>
      <c r="B4213" t="s">
        <v>8983</v>
      </c>
      <c r="C4213">
        <v>1</v>
      </c>
      <c r="D4213" t="s">
        <v>23</v>
      </c>
      <c r="E4213" t="s">
        <v>8984</v>
      </c>
      <c r="F4213" t="s">
        <v>1743</v>
      </c>
      <c r="G4213" t="s">
        <v>1742</v>
      </c>
      <c r="H4213">
        <v>77.209738599999994</v>
      </c>
      <c r="I4213">
        <v>28.534019900000001</v>
      </c>
      <c r="J4213" t="s">
        <v>953</v>
      </c>
      <c r="K4213" t="s">
        <v>28</v>
      </c>
      <c r="L4213" t="s">
        <v>29</v>
      </c>
      <c r="M4213" t="s">
        <v>29</v>
      </c>
      <c r="N4213" t="s">
        <v>29</v>
      </c>
      <c r="O4213" t="s">
        <v>29</v>
      </c>
      <c r="P4213">
        <v>1</v>
      </c>
      <c r="Q4213">
        <v>51</v>
      </c>
      <c r="R4213">
        <v>350</v>
      </c>
      <c r="S4213" t="str">
        <f>IF(Table1[[#This Row],[Average_Cost_for_two]]&lt;500,"Low",IF(Table1[[#This Row],[Average_Cost_for_two]]&lt;=1500,"Medium","High"))</f>
        <v>Low</v>
      </c>
      <c r="T4213">
        <v>3.3</v>
      </c>
      <c r="U4213">
        <v>2010</v>
      </c>
      <c r="V4213">
        <v>11</v>
      </c>
      <c r="W4213">
        <v>27</v>
      </c>
      <c r="X4213">
        <f>IF(OR(Main!$U4213=0,
       Main!$V4213=0,
       Main!$W4213=0),
   "",
   DATE(Main!$U4213,
        Main!$V4213,
        Main!$W4213)
)</f>
        <v>40509</v>
      </c>
      <c r="Y4213">
        <f>Table1[[#This Row],[Average_Cost_for_two]]*VLOOKUP(Table1[[#This Row],[Currency]],currency!$A$2:$B$10,2,FALSE)</f>
        <v>4.2</v>
      </c>
      <c r="Z4213" t="str">
        <f>VLOOKUP(C4213,country!A:B,2,FALSE)</f>
        <v>India</v>
      </c>
      <c r="AA4213">
        <f t="shared" si="65"/>
        <v>4</v>
      </c>
    </row>
    <row r="4214" spans="1:27" ht="15.75" customHeight="1" x14ac:dyDescent="0.25">
      <c r="A4214">
        <v>301826</v>
      </c>
      <c r="B4214" t="s">
        <v>8985</v>
      </c>
      <c r="C4214">
        <v>1</v>
      </c>
      <c r="D4214" t="s">
        <v>23</v>
      </c>
      <c r="E4214" t="s">
        <v>8986</v>
      </c>
      <c r="F4214" t="s">
        <v>5278</v>
      </c>
      <c r="G4214" t="s">
        <v>5279</v>
      </c>
      <c r="H4214">
        <v>77.116034900000002</v>
      </c>
      <c r="I4214">
        <v>28.625782099999999</v>
      </c>
      <c r="J4214" t="s">
        <v>556</v>
      </c>
      <c r="K4214" t="s">
        <v>28</v>
      </c>
      <c r="L4214" t="s">
        <v>29</v>
      </c>
      <c r="M4214" t="s">
        <v>29</v>
      </c>
      <c r="N4214" t="s">
        <v>29</v>
      </c>
      <c r="O4214" t="s">
        <v>29</v>
      </c>
      <c r="P4214">
        <v>1</v>
      </c>
      <c r="Q4214">
        <v>10</v>
      </c>
      <c r="R4214">
        <v>350</v>
      </c>
      <c r="S4214" t="str">
        <f>IF(Table1[[#This Row],[Average_Cost_for_two]]&lt;500,"Low",IF(Table1[[#This Row],[Average_Cost_for_two]]&lt;=1500,"Medium","High"))</f>
        <v>Low</v>
      </c>
      <c r="T4214">
        <v>3.1</v>
      </c>
      <c r="U4214">
        <v>2011</v>
      </c>
      <c r="V4214">
        <v>11</v>
      </c>
      <c r="W4214">
        <v>22</v>
      </c>
      <c r="X4214">
        <f>IF(OR(Main!$U4214=0,
       Main!$V4214=0,
       Main!$W4214=0),
   "",
   DATE(Main!$U4214,
        Main!$V4214,
        Main!$W4214)
)</f>
        <v>40869</v>
      </c>
      <c r="Y4214">
        <f>Table1[[#This Row],[Average_Cost_for_two]]*VLOOKUP(Table1[[#This Row],[Currency]],currency!$A$2:$B$10,2,FALSE)</f>
        <v>4.2</v>
      </c>
      <c r="Z4214" t="str">
        <f>VLOOKUP(C4214,country!A:B,2,FALSE)</f>
        <v>India</v>
      </c>
      <c r="AA4214">
        <f t="shared" si="65"/>
        <v>4</v>
      </c>
    </row>
    <row r="4215" spans="1:27" ht="15.75" customHeight="1" x14ac:dyDescent="0.25">
      <c r="A4215">
        <v>310419</v>
      </c>
      <c r="B4215" t="s">
        <v>8673</v>
      </c>
      <c r="C4215">
        <v>1</v>
      </c>
      <c r="D4215" t="s">
        <v>23</v>
      </c>
      <c r="E4215" t="s">
        <v>8987</v>
      </c>
      <c r="F4215" t="s">
        <v>5169</v>
      </c>
      <c r="G4215" t="s">
        <v>5170</v>
      </c>
      <c r="H4215">
        <v>77.170129900000006</v>
      </c>
      <c r="I4215">
        <v>28.579558599999999</v>
      </c>
      <c r="J4215" t="s">
        <v>4496</v>
      </c>
      <c r="K4215" t="s">
        <v>28</v>
      </c>
      <c r="L4215" t="s">
        <v>29</v>
      </c>
      <c r="M4215" t="s">
        <v>36</v>
      </c>
      <c r="N4215" t="s">
        <v>29</v>
      </c>
      <c r="O4215" t="s">
        <v>29</v>
      </c>
      <c r="P4215">
        <v>1</v>
      </c>
      <c r="Q4215">
        <v>57</v>
      </c>
      <c r="R4215">
        <v>350</v>
      </c>
      <c r="S4215" t="str">
        <f>IF(Table1[[#This Row],[Average_Cost_for_two]]&lt;500,"Low",IF(Table1[[#This Row],[Average_Cost_for_two]]&lt;=1500,"Medium","High"))</f>
        <v>Low</v>
      </c>
      <c r="T4215">
        <v>3.5</v>
      </c>
      <c r="U4215">
        <v>2014</v>
      </c>
      <c r="V4215">
        <v>11</v>
      </c>
      <c r="W4215">
        <v>23</v>
      </c>
      <c r="X4215">
        <f>IF(OR(Main!$U4215=0,
       Main!$V4215=0,
       Main!$W4215=0),
   "",
   DATE(Main!$U4215,
        Main!$V4215,
        Main!$W4215)
)</f>
        <v>41966</v>
      </c>
      <c r="Y4215">
        <f>Table1[[#This Row],[Average_Cost_for_two]]*VLOOKUP(Table1[[#This Row],[Currency]],currency!$A$2:$B$10,2,FALSE)</f>
        <v>4.2</v>
      </c>
      <c r="Z4215" t="str">
        <f>VLOOKUP(C4215,country!A:B,2,FALSE)</f>
        <v>India</v>
      </c>
      <c r="AA4215">
        <f t="shared" si="65"/>
        <v>4</v>
      </c>
    </row>
    <row r="4216" spans="1:27" ht="15.75" customHeight="1" x14ac:dyDescent="0.25">
      <c r="A4216">
        <v>680</v>
      </c>
      <c r="B4216" t="s">
        <v>8946</v>
      </c>
      <c r="C4216">
        <v>1</v>
      </c>
      <c r="D4216" t="s">
        <v>23</v>
      </c>
      <c r="E4216" t="s">
        <v>8988</v>
      </c>
      <c r="F4216" t="s">
        <v>702</v>
      </c>
      <c r="G4216" t="s">
        <v>703</v>
      </c>
      <c r="H4216">
        <v>77.253042800000003</v>
      </c>
      <c r="I4216">
        <v>28.589616400000001</v>
      </c>
      <c r="J4216" t="s">
        <v>692</v>
      </c>
      <c r="K4216" t="s">
        <v>28</v>
      </c>
      <c r="L4216" t="s">
        <v>29</v>
      </c>
      <c r="M4216" t="s">
        <v>29</v>
      </c>
      <c r="N4216" t="s">
        <v>29</v>
      </c>
      <c r="O4216" t="s">
        <v>29</v>
      </c>
      <c r="P4216">
        <v>1</v>
      </c>
      <c r="Q4216">
        <v>251</v>
      </c>
      <c r="R4216">
        <v>350</v>
      </c>
      <c r="S4216" t="str">
        <f>IF(Table1[[#This Row],[Average_Cost_for_two]]&lt;500,"Low",IF(Table1[[#This Row],[Average_Cost_for_two]]&lt;=1500,"Medium","High"))</f>
        <v>Low</v>
      </c>
      <c r="T4216">
        <v>2.2000000000000002</v>
      </c>
      <c r="U4216">
        <v>2010</v>
      </c>
      <c r="V4216">
        <v>11</v>
      </c>
      <c r="W4216">
        <v>17</v>
      </c>
      <c r="X4216">
        <f>IF(OR(Main!$U4216=0,
       Main!$V4216=0,
       Main!$W4216=0),
   "",
   DATE(Main!$U4216,
        Main!$V4216,
        Main!$W4216)
)</f>
        <v>40499</v>
      </c>
      <c r="Y4216">
        <f>Table1[[#This Row],[Average_Cost_for_two]]*VLOOKUP(Table1[[#This Row],[Currency]],currency!$A$2:$B$10,2,FALSE)</f>
        <v>4.2</v>
      </c>
      <c r="Z4216" t="str">
        <f>VLOOKUP(C4216,country!A:B,2,FALSE)</f>
        <v>India</v>
      </c>
      <c r="AA4216">
        <f t="shared" si="65"/>
        <v>4</v>
      </c>
    </row>
    <row r="4217" spans="1:27" ht="15.75" customHeight="1" x14ac:dyDescent="0.25">
      <c r="A4217">
        <v>18287392</v>
      </c>
      <c r="B4217" t="s">
        <v>8989</v>
      </c>
      <c r="C4217">
        <v>1</v>
      </c>
      <c r="D4217" t="s">
        <v>23</v>
      </c>
      <c r="E4217" t="s">
        <v>8990</v>
      </c>
      <c r="F4217" t="s">
        <v>1897</v>
      </c>
      <c r="G4217" t="s">
        <v>1898</v>
      </c>
      <c r="H4217">
        <v>77.211369099999999</v>
      </c>
      <c r="I4217">
        <v>28.640666400000001</v>
      </c>
      <c r="J4217" t="s">
        <v>500</v>
      </c>
      <c r="K4217" t="s">
        <v>28</v>
      </c>
      <c r="L4217" t="s">
        <v>29</v>
      </c>
      <c r="M4217" t="s">
        <v>29</v>
      </c>
      <c r="N4217" t="s">
        <v>29</v>
      </c>
      <c r="O4217" t="s">
        <v>29</v>
      </c>
      <c r="P4217">
        <v>1</v>
      </c>
      <c r="Q4217">
        <v>21</v>
      </c>
      <c r="R4217">
        <v>350</v>
      </c>
      <c r="S4217" t="str">
        <f>IF(Table1[[#This Row],[Average_Cost_for_two]]&lt;500,"Low",IF(Table1[[#This Row],[Average_Cost_for_two]]&lt;=1500,"Medium","High"))</f>
        <v>Low</v>
      </c>
      <c r="T4217">
        <v>3.4</v>
      </c>
      <c r="U4217">
        <v>2016</v>
      </c>
      <c r="V4217">
        <v>11</v>
      </c>
      <c r="W4217">
        <v>23</v>
      </c>
      <c r="X4217">
        <f>IF(OR(Main!$U4217=0,
       Main!$V4217=0,
       Main!$W4217=0),
   "",
   DATE(Main!$U4217,
        Main!$V4217,
        Main!$W4217)
)</f>
        <v>42697</v>
      </c>
      <c r="Y4217">
        <f>Table1[[#This Row],[Average_Cost_for_two]]*VLOOKUP(Table1[[#This Row],[Currency]],currency!$A$2:$B$10,2,FALSE)</f>
        <v>4.2</v>
      </c>
      <c r="Z4217" t="str">
        <f>VLOOKUP(C4217,country!A:B,2,FALSE)</f>
        <v>India</v>
      </c>
      <c r="AA4217">
        <f t="shared" si="65"/>
        <v>4</v>
      </c>
    </row>
    <row r="4218" spans="1:27" ht="15.75" customHeight="1" x14ac:dyDescent="0.25">
      <c r="A4218">
        <v>305833</v>
      </c>
      <c r="B4218" t="s">
        <v>8747</v>
      </c>
      <c r="C4218">
        <v>1</v>
      </c>
      <c r="D4218" t="s">
        <v>23</v>
      </c>
      <c r="E4218" t="s">
        <v>5044</v>
      </c>
      <c r="F4218" t="s">
        <v>2525</v>
      </c>
      <c r="G4218" t="s">
        <v>2526</v>
      </c>
      <c r="H4218">
        <v>77.219519129999995</v>
      </c>
      <c r="I4218">
        <v>28.529215499999999</v>
      </c>
      <c r="J4218" t="s">
        <v>1159</v>
      </c>
      <c r="K4218" t="s">
        <v>28</v>
      </c>
      <c r="L4218" t="s">
        <v>29</v>
      </c>
      <c r="M4218" t="s">
        <v>36</v>
      </c>
      <c r="N4218" t="s">
        <v>29</v>
      </c>
      <c r="O4218" t="s">
        <v>29</v>
      </c>
      <c r="P4218">
        <v>1</v>
      </c>
      <c r="Q4218">
        <v>734</v>
      </c>
      <c r="R4218">
        <v>350</v>
      </c>
      <c r="S4218" t="str">
        <f>IF(Table1[[#This Row],[Average_Cost_for_two]]&lt;500,"Low",IF(Table1[[#This Row],[Average_Cost_for_two]]&lt;=1500,"Medium","High"))</f>
        <v>Low</v>
      </c>
      <c r="T4218">
        <v>4</v>
      </c>
      <c r="U4218">
        <v>2018</v>
      </c>
      <c r="V4218">
        <v>11</v>
      </c>
      <c r="W4218">
        <v>12</v>
      </c>
      <c r="X4218">
        <f>IF(OR(Main!$U4218=0,
       Main!$V4218=0,
       Main!$W4218=0),
   "",
   DATE(Main!$U4218,
        Main!$V4218,
        Main!$W4218)
)</f>
        <v>43416</v>
      </c>
      <c r="Y4218">
        <f>Table1[[#This Row],[Average_Cost_for_two]]*VLOOKUP(Table1[[#This Row],[Currency]],currency!$A$2:$B$10,2,FALSE)</f>
        <v>4.2</v>
      </c>
      <c r="Z4218" t="str">
        <f>VLOOKUP(C4218,country!A:B,2,FALSE)</f>
        <v>India</v>
      </c>
      <c r="AA4218">
        <f t="shared" si="65"/>
        <v>4</v>
      </c>
    </row>
    <row r="4219" spans="1:27" ht="15.75" customHeight="1" x14ac:dyDescent="0.25">
      <c r="A4219">
        <v>310272</v>
      </c>
      <c r="B4219" t="s">
        <v>1078</v>
      </c>
      <c r="C4219">
        <v>1</v>
      </c>
      <c r="D4219" t="s">
        <v>23</v>
      </c>
      <c r="E4219" t="s">
        <v>8991</v>
      </c>
      <c r="F4219" t="s">
        <v>1206</v>
      </c>
      <c r="G4219" t="s">
        <v>1207</v>
      </c>
      <c r="H4219">
        <v>77.0905901</v>
      </c>
      <c r="I4219">
        <v>28.636455399999999</v>
      </c>
      <c r="J4219" t="s">
        <v>1080</v>
      </c>
      <c r="K4219" t="s">
        <v>28</v>
      </c>
      <c r="L4219" t="s">
        <v>29</v>
      </c>
      <c r="M4219" t="s">
        <v>29</v>
      </c>
      <c r="N4219" t="s">
        <v>29</v>
      </c>
      <c r="O4219" t="s">
        <v>29</v>
      </c>
      <c r="P4219">
        <v>1</v>
      </c>
      <c r="Q4219">
        <v>16</v>
      </c>
      <c r="R4219">
        <v>350</v>
      </c>
      <c r="S4219" t="str">
        <f>IF(Table1[[#This Row],[Average_Cost_for_two]]&lt;500,"Low",IF(Table1[[#This Row],[Average_Cost_for_two]]&lt;=1500,"Medium","High"))</f>
        <v>Low</v>
      </c>
      <c r="T4219">
        <v>3.2</v>
      </c>
      <c r="U4219">
        <v>2015</v>
      </c>
      <c r="V4219">
        <v>11</v>
      </c>
      <c r="W4219">
        <v>10</v>
      </c>
      <c r="X4219">
        <f>IF(OR(Main!$U4219=0,
       Main!$V4219=0,
       Main!$W4219=0),
   "",
   DATE(Main!$U4219,
        Main!$V4219,
        Main!$W4219)
)</f>
        <v>42318</v>
      </c>
      <c r="Y4219">
        <f>Table1[[#This Row],[Average_Cost_for_two]]*VLOOKUP(Table1[[#This Row],[Currency]],currency!$A$2:$B$10,2,FALSE)</f>
        <v>4.2</v>
      </c>
      <c r="Z4219" t="str">
        <f>VLOOKUP(C4219,country!A:B,2,FALSE)</f>
        <v>India</v>
      </c>
      <c r="AA4219">
        <f t="shared" si="65"/>
        <v>4</v>
      </c>
    </row>
    <row r="4220" spans="1:27" ht="15.75" customHeight="1" x14ac:dyDescent="0.25">
      <c r="A4220">
        <v>312783</v>
      </c>
      <c r="B4220" t="s">
        <v>8992</v>
      </c>
      <c r="C4220">
        <v>1</v>
      </c>
      <c r="D4220" t="s">
        <v>23</v>
      </c>
      <c r="E4220" t="s">
        <v>8993</v>
      </c>
      <c r="F4220" t="s">
        <v>67</v>
      </c>
      <c r="G4220" t="s">
        <v>68</v>
      </c>
      <c r="H4220">
        <v>77.304039099999997</v>
      </c>
      <c r="I4220">
        <v>28.589109300000001</v>
      </c>
      <c r="J4220" t="s">
        <v>477</v>
      </c>
      <c r="K4220" t="s">
        <v>28</v>
      </c>
      <c r="L4220" t="s">
        <v>29</v>
      </c>
      <c r="M4220" t="s">
        <v>29</v>
      </c>
      <c r="N4220" t="s">
        <v>29</v>
      </c>
      <c r="O4220" t="s">
        <v>29</v>
      </c>
      <c r="P4220">
        <v>1</v>
      </c>
      <c r="Q4220">
        <v>30</v>
      </c>
      <c r="R4220">
        <v>350</v>
      </c>
      <c r="S4220" t="str">
        <f>IF(Table1[[#This Row],[Average_Cost_for_two]]&lt;500,"Low",IF(Table1[[#This Row],[Average_Cost_for_two]]&lt;=1500,"Medium","High"))</f>
        <v>Low</v>
      </c>
      <c r="T4220">
        <v>3.3</v>
      </c>
      <c r="U4220">
        <v>2013</v>
      </c>
      <c r="V4220">
        <v>11</v>
      </c>
      <c r="W4220">
        <v>4</v>
      </c>
      <c r="X4220">
        <f>IF(OR(Main!$U4220=0,
       Main!$V4220=0,
       Main!$W4220=0),
   "",
   DATE(Main!$U4220,
        Main!$V4220,
        Main!$W4220)
)</f>
        <v>41582</v>
      </c>
      <c r="Y4220">
        <f>Table1[[#This Row],[Average_Cost_for_two]]*VLOOKUP(Table1[[#This Row],[Currency]],currency!$A$2:$B$10,2,FALSE)</f>
        <v>4.2</v>
      </c>
      <c r="Z4220" t="str">
        <f>VLOOKUP(C4220,country!A:B,2,FALSE)</f>
        <v>India</v>
      </c>
      <c r="AA4220">
        <f t="shared" si="65"/>
        <v>4</v>
      </c>
    </row>
    <row r="4221" spans="1:27" ht="15.75" customHeight="1" x14ac:dyDescent="0.25">
      <c r="A4221">
        <v>18336491</v>
      </c>
      <c r="B4221" t="s">
        <v>1049</v>
      </c>
      <c r="C4221">
        <v>1</v>
      </c>
      <c r="D4221" t="s">
        <v>23</v>
      </c>
      <c r="E4221" t="s">
        <v>8994</v>
      </c>
      <c r="F4221" t="s">
        <v>631</v>
      </c>
      <c r="G4221" t="s">
        <v>632</v>
      </c>
      <c r="H4221">
        <v>77.121795289999994</v>
      </c>
      <c r="I4221">
        <v>28.550347200000001</v>
      </c>
      <c r="J4221" t="s">
        <v>556</v>
      </c>
      <c r="K4221" t="s">
        <v>28</v>
      </c>
      <c r="L4221" t="s">
        <v>29</v>
      </c>
      <c r="M4221" t="s">
        <v>29</v>
      </c>
      <c r="N4221" t="s">
        <v>29</v>
      </c>
      <c r="O4221" t="s">
        <v>29</v>
      </c>
      <c r="P4221">
        <v>1</v>
      </c>
      <c r="Q4221">
        <v>8</v>
      </c>
      <c r="R4221">
        <v>350</v>
      </c>
      <c r="S4221" t="str">
        <f>IF(Table1[[#This Row],[Average_Cost_for_two]]&lt;500,"Low",IF(Table1[[#This Row],[Average_Cost_for_two]]&lt;=1500,"Medium","High"))</f>
        <v>Low</v>
      </c>
      <c r="T4221">
        <v>3.1</v>
      </c>
      <c r="U4221">
        <v>2012</v>
      </c>
      <c r="V4221">
        <v>11</v>
      </c>
      <c r="W4221">
        <v>24</v>
      </c>
      <c r="X4221">
        <f>IF(OR(Main!$U4221=0,
       Main!$V4221=0,
       Main!$W4221=0),
   "",
   DATE(Main!$U4221,
        Main!$V4221,
        Main!$W4221)
)</f>
        <v>41237</v>
      </c>
      <c r="Y4221">
        <f>Table1[[#This Row],[Average_Cost_for_two]]*VLOOKUP(Table1[[#This Row],[Currency]],currency!$A$2:$B$10,2,FALSE)</f>
        <v>4.2</v>
      </c>
      <c r="Z4221" t="str">
        <f>VLOOKUP(C4221,country!A:B,2,FALSE)</f>
        <v>India</v>
      </c>
      <c r="AA4221">
        <f t="shared" si="65"/>
        <v>4</v>
      </c>
    </row>
    <row r="4222" spans="1:27" ht="15.75" customHeight="1" x14ac:dyDescent="0.25">
      <c r="A4222">
        <v>305040</v>
      </c>
      <c r="B4222" t="s">
        <v>8995</v>
      </c>
      <c r="C4222">
        <v>1</v>
      </c>
      <c r="D4222" t="s">
        <v>23</v>
      </c>
      <c r="E4222" t="s">
        <v>8996</v>
      </c>
      <c r="F4222" t="s">
        <v>159</v>
      </c>
      <c r="G4222" t="s">
        <v>160</v>
      </c>
      <c r="H4222">
        <v>77.212046299999997</v>
      </c>
      <c r="I4222">
        <v>28.563946300000001</v>
      </c>
      <c r="J4222" t="s">
        <v>1262</v>
      </c>
      <c r="K4222" t="s">
        <v>28</v>
      </c>
      <c r="L4222" t="s">
        <v>29</v>
      </c>
      <c r="M4222" t="s">
        <v>36</v>
      </c>
      <c r="N4222" t="s">
        <v>29</v>
      </c>
      <c r="O4222" t="s">
        <v>29</v>
      </c>
      <c r="P4222">
        <v>1</v>
      </c>
      <c r="Q4222">
        <v>59</v>
      </c>
      <c r="R4222">
        <v>350</v>
      </c>
      <c r="S4222" t="str">
        <f>IF(Table1[[#This Row],[Average_Cost_for_two]]&lt;500,"Low",IF(Table1[[#This Row],[Average_Cost_for_two]]&lt;=1500,"Medium","High"))</f>
        <v>Low</v>
      </c>
      <c r="T4222">
        <v>3.4</v>
      </c>
      <c r="U4222">
        <v>2016</v>
      </c>
      <c r="V4222">
        <v>10</v>
      </c>
      <c r="W4222">
        <v>16</v>
      </c>
      <c r="X4222">
        <f>IF(OR(Main!$U4222=0,
       Main!$V4222=0,
       Main!$W4222=0),
   "",
   DATE(Main!$U4222,
        Main!$V4222,
        Main!$W4222)
)</f>
        <v>42659</v>
      </c>
      <c r="Y4222">
        <f>Table1[[#This Row],[Average_Cost_for_two]]*VLOOKUP(Table1[[#This Row],[Currency]],currency!$A$2:$B$10,2,FALSE)</f>
        <v>4.2</v>
      </c>
      <c r="Z4222" t="str">
        <f>VLOOKUP(C4222,country!A:B,2,FALSE)</f>
        <v>India</v>
      </c>
      <c r="AA4222">
        <f t="shared" si="65"/>
        <v>4</v>
      </c>
    </row>
    <row r="4223" spans="1:27" ht="15.75" customHeight="1" x14ac:dyDescent="0.25">
      <c r="A4223">
        <v>304542</v>
      </c>
      <c r="B4223" t="s">
        <v>5660</v>
      </c>
      <c r="C4223">
        <v>1</v>
      </c>
      <c r="D4223" t="s">
        <v>23</v>
      </c>
      <c r="E4223" t="s">
        <v>8997</v>
      </c>
      <c r="F4223" t="s">
        <v>159</v>
      </c>
      <c r="G4223" t="s">
        <v>160</v>
      </c>
      <c r="H4223">
        <v>77.214514800000003</v>
      </c>
      <c r="I4223">
        <v>28.5617035</v>
      </c>
      <c r="J4223" t="s">
        <v>503</v>
      </c>
      <c r="K4223" t="s">
        <v>28</v>
      </c>
      <c r="L4223" t="s">
        <v>29</v>
      </c>
      <c r="M4223" t="s">
        <v>29</v>
      </c>
      <c r="N4223" t="s">
        <v>29</v>
      </c>
      <c r="O4223" t="s">
        <v>29</v>
      </c>
      <c r="P4223">
        <v>1</v>
      </c>
      <c r="Q4223">
        <v>26</v>
      </c>
      <c r="R4223">
        <v>350</v>
      </c>
      <c r="S4223" t="str">
        <f>IF(Table1[[#This Row],[Average_Cost_for_two]]&lt;500,"Low",IF(Table1[[#This Row],[Average_Cost_for_two]]&lt;=1500,"Medium","High"))</f>
        <v>Low</v>
      </c>
      <c r="T4223">
        <v>2.7</v>
      </c>
      <c r="U4223">
        <v>2010</v>
      </c>
      <c r="V4223">
        <v>10</v>
      </c>
      <c r="W4223">
        <v>24</v>
      </c>
      <c r="X4223">
        <f>IF(OR(Main!$U4223=0,
       Main!$V4223=0,
       Main!$W4223=0),
   "",
   DATE(Main!$U4223,
        Main!$V4223,
        Main!$W4223)
)</f>
        <v>40475</v>
      </c>
      <c r="Y4223">
        <f>Table1[[#This Row],[Average_Cost_for_two]]*VLOOKUP(Table1[[#This Row],[Currency]],currency!$A$2:$B$10,2,FALSE)</f>
        <v>4.2</v>
      </c>
      <c r="Z4223" t="str">
        <f>VLOOKUP(C4223,country!A:B,2,FALSE)</f>
        <v>India</v>
      </c>
      <c r="AA4223">
        <f t="shared" si="65"/>
        <v>4</v>
      </c>
    </row>
    <row r="4224" spans="1:27" ht="15.75" customHeight="1" x14ac:dyDescent="0.25">
      <c r="A4224">
        <v>312372</v>
      </c>
      <c r="B4224" t="s">
        <v>8998</v>
      </c>
      <c r="C4224">
        <v>1</v>
      </c>
      <c r="D4224" t="s">
        <v>23</v>
      </c>
      <c r="E4224" t="s">
        <v>8999</v>
      </c>
      <c r="F4224" t="s">
        <v>1624</v>
      </c>
      <c r="G4224" t="s">
        <v>1625</v>
      </c>
      <c r="H4224">
        <v>77.256885800000006</v>
      </c>
      <c r="I4224">
        <v>28.530944099999999</v>
      </c>
      <c r="J4224" t="s">
        <v>477</v>
      </c>
      <c r="K4224" t="s">
        <v>28</v>
      </c>
      <c r="L4224" t="s">
        <v>29</v>
      </c>
      <c r="M4224" t="s">
        <v>29</v>
      </c>
      <c r="N4224" t="s">
        <v>29</v>
      </c>
      <c r="O4224" t="s">
        <v>29</v>
      </c>
      <c r="P4224">
        <v>1</v>
      </c>
      <c r="Q4224">
        <v>12</v>
      </c>
      <c r="R4224">
        <v>350</v>
      </c>
      <c r="S4224" t="str">
        <f>IF(Table1[[#This Row],[Average_Cost_for_two]]&lt;500,"Low",IF(Table1[[#This Row],[Average_Cost_for_two]]&lt;=1500,"Medium","High"))</f>
        <v>Low</v>
      </c>
      <c r="T4224">
        <v>3.2</v>
      </c>
      <c r="U4224">
        <v>2015</v>
      </c>
      <c r="V4224">
        <v>10</v>
      </c>
      <c r="W4224">
        <v>10</v>
      </c>
      <c r="X4224">
        <f>IF(OR(Main!$U4224=0,
       Main!$V4224=0,
       Main!$W4224=0),
   "",
   DATE(Main!$U4224,
        Main!$V4224,
        Main!$W4224)
)</f>
        <v>42287</v>
      </c>
      <c r="Y4224">
        <f>Table1[[#This Row],[Average_Cost_for_two]]*VLOOKUP(Table1[[#This Row],[Currency]],currency!$A$2:$B$10,2,FALSE)</f>
        <v>4.2</v>
      </c>
      <c r="Z4224" t="str">
        <f>VLOOKUP(C4224,country!A:B,2,FALSE)</f>
        <v>India</v>
      </c>
      <c r="AA4224">
        <f t="shared" si="65"/>
        <v>4</v>
      </c>
    </row>
    <row r="4225" spans="1:27" ht="15.75" customHeight="1" x14ac:dyDescent="0.25">
      <c r="A4225">
        <v>311755</v>
      </c>
      <c r="B4225" t="s">
        <v>8661</v>
      </c>
      <c r="C4225">
        <v>1</v>
      </c>
      <c r="D4225" t="s">
        <v>23</v>
      </c>
      <c r="E4225" t="s">
        <v>9000</v>
      </c>
      <c r="F4225" t="s">
        <v>253</v>
      </c>
      <c r="G4225" t="s">
        <v>254</v>
      </c>
      <c r="H4225">
        <v>77.188903730000007</v>
      </c>
      <c r="I4225">
        <v>28.643381359999999</v>
      </c>
      <c r="J4225" t="s">
        <v>682</v>
      </c>
      <c r="K4225" t="s">
        <v>28</v>
      </c>
      <c r="L4225" t="s">
        <v>29</v>
      </c>
      <c r="M4225" t="s">
        <v>36</v>
      </c>
      <c r="N4225" t="s">
        <v>29</v>
      </c>
      <c r="O4225" t="s">
        <v>29</v>
      </c>
      <c r="P4225">
        <v>1</v>
      </c>
      <c r="Q4225">
        <v>64</v>
      </c>
      <c r="R4225">
        <v>350</v>
      </c>
      <c r="S4225" t="str">
        <f>IF(Table1[[#This Row],[Average_Cost_for_two]]&lt;500,"Low",IF(Table1[[#This Row],[Average_Cost_for_two]]&lt;=1500,"Medium","High"))</f>
        <v>Low</v>
      </c>
      <c r="T4225">
        <v>3.5</v>
      </c>
      <c r="U4225">
        <v>2010</v>
      </c>
      <c r="V4225">
        <v>10</v>
      </c>
      <c r="W4225">
        <v>8</v>
      </c>
      <c r="X4225">
        <f>IF(OR(Main!$U4225=0,
       Main!$V4225=0,
       Main!$W4225=0),
   "",
   DATE(Main!$U4225,
        Main!$V4225,
        Main!$W4225)
)</f>
        <v>40459</v>
      </c>
      <c r="Y4225">
        <f>Table1[[#This Row],[Average_Cost_for_two]]*VLOOKUP(Table1[[#This Row],[Currency]],currency!$A$2:$B$10,2,FALSE)</f>
        <v>4.2</v>
      </c>
      <c r="Z4225" t="str">
        <f>VLOOKUP(C4225,country!A:B,2,FALSE)</f>
        <v>India</v>
      </c>
      <c r="AA4225">
        <f t="shared" si="65"/>
        <v>4</v>
      </c>
    </row>
    <row r="4226" spans="1:27" ht="15.75" customHeight="1" x14ac:dyDescent="0.25">
      <c r="A4226">
        <v>18431416</v>
      </c>
      <c r="B4226" t="s">
        <v>9001</v>
      </c>
      <c r="C4226">
        <v>1</v>
      </c>
      <c r="D4226" t="s">
        <v>23</v>
      </c>
      <c r="E4226" t="s">
        <v>9002</v>
      </c>
      <c r="F4226" t="s">
        <v>163</v>
      </c>
      <c r="G4226" t="s">
        <v>164</v>
      </c>
      <c r="H4226">
        <v>0</v>
      </c>
      <c r="I4226">
        <v>0</v>
      </c>
      <c r="J4226" t="s">
        <v>1602</v>
      </c>
      <c r="K4226" t="s">
        <v>28</v>
      </c>
      <c r="L4226" t="s">
        <v>29</v>
      </c>
      <c r="M4226" t="s">
        <v>29</v>
      </c>
      <c r="N4226" t="s">
        <v>29</v>
      </c>
      <c r="O4226" t="s">
        <v>29</v>
      </c>
      <c r="P4226">
        <v>1</v>
      </c>
      <c r="Q4226">
        <v>4</v>
      </c>
      <c r="R4226">
        <v>350</v>
      </c>
      <c r="S4226" t="str">
        <f>IF(Table1[[#This Row],[Average_Cost_for_two]]&lt;500,"Low",IF(Table1[[#This Row],[Average_Cost_for_two]]&lt;=1500,"Medium","High"))</f>
        <v>Low</v>
      </c>
      <c r="T4226">
        <v>3</v>
      </c>
      <c r="U4226">
        <v>2014</v>
      </c>
      <c r="V4226">
        <v>10</v>
      </c>
      <c r="W4226">
        <v>3</v>
      </c>
      <c r="X4226">
        <f>IF(OR(Main!$U4226=0,
       Main!$V4226=0,
       Main!$W4226=0),
   "",
   DATE(Main!$U4226,
        Main!$V4226,
        Main!$W4226)
)</f>
        <v>41915</v>
      </c>
      <c r="Y4226">
        <f>Table1[[#This Row],[Average_Cost_for_two]]*VLOOKUP(Table1[[#This Row],[Currency]],currency!$A$2:$B$10,2,FALSE)</f>
        <v>4.2</v>
      </c>
      <c r="Z4226" t="str">
        <f>VLOOKUP(C4226,country!A:B,2,FALSE)</f>
        <v>India</v>
      </c>
      <c r="AA4226">
        <f t="shared" ref="AA4226:AA4289" si="66">ROUNDUP(V4226/3,0)</f>
        <v>4</v>
      </c>
    </row>
    <row r="4227" spans="1:27" ht="15.75" customHeight="1" x14ac:dyDescent="0.25">
      <c r="A4227">
        <v>3497</v>
      </c>
      <c r="B4227" t="s">
        <v>1078</v>
      </c>
      <c r="C4227">
        <v>1</v>
      </c>
      <c r="D4227" t="s">
        <v>23</v>
      </c>
      <c r="E4227" t="s">
        <v>9003</v>
      </c>
      <c r="F4227" t="s">
        <v>2451</v>
      </c>
      <c r="G4227" t="s">
        <v>2452</v>
      </c>
      <c r="H4227">
        <v>77.220621199999997</v>
      </c>
      <c r="I4227">
        <v>28.5829457</v>
      </c>
      <c r="J4227" t="s">
        <v>1080</v>
      </c>
      <c r="K4227" t="s">
        <v>28</v>
      </c>
      <c r="L4227" t="s">
        <v>29</v>
      </c>
      <c r="M4227" t="s">
        <v>29</v>
      </c>
      <c r="N4227" t="s">
        <v>29</v>
      </c>
      <c r="O4227" t="s">
        <v>29</v>
      </c>
      <c r="P4227">
        <v>1</v>
      </c>
      <c r="Q4227">
        <v>12</v>
      </c>
      <c r="R4227">
        <v>350</v>
      </c>
      <c r="S4227" t="str">
        <f>IF(Table1[[#This Row],[Average_Cost_for_two]]&lt;500,"Low",IF(Table1[[#This Row],[Average_Cost_for_two]]&lt;=1500,"Medium","High"))</f>
        <v>Low</v>
      </c>
      <c r="T4227">
        <v>2.9</v>
      </c>
      <c r="U4227">
        <v>2015</v>
      </c>
      <c r="V4227">
        <v>10</v>
      </c>
      <c r="W4227">
        <v>9</v>
      </c>
      <c r="X4227">
        <f>IF(OR(Main!$U4227=0,
       Main!$V4227=0,
       Main!$W4227=0),
   "",
   DATE(Main!$U4227,
        Main!$V4227,
        Main!$W4227)
)</f>
        <v>42286</v>
      </c>
      <c r="Y4227">
        <f>Table1[[#This Row],[Average_Cost_for_two]]*VLOOKUP(Table1[[#This Row],[Currency]],currency!$A$2:$B$10,2,FALSE)</f>
        <v>4.2</v>
      </c>
      <c r="Z4227" t="str">
        <f>VLOOKUP(C4227,country!A:B,2,FALSE)</f>
        <v>India</v>
      </c>
      <c r="AA4227">
        <f t="shared" si="66"/>
        <v>4</v>
      </c>
    </row>
    <row r="4228" spans="1:27" ht="15.75" customHeight="1" x14ac:dyDescent="0.25">
      <c r="A4228">
        <v>18440185</v>
      </c>
      <c r="B4228" t="s">
        <v>9004</v>
      </c>
      <c r="C4228">
        <v>1</v>
      </c>
      <c r="D4228" t="s">
        <v>23</v>
      </c>
      <c r="E4228" t="s">
        <v>9005</v>
      </c>
      <c r="F4228" t="s">
        <v>173</v>
      </c>
      <c r="G4228" t="s">
        <v>174</v>
      </c>
      <c r="H4228">
        <v>77.297934799999993</v>
      </c>
      <c r="I4228">
        <v>28.619134800000001</v>
      </c>
      <c r="J4228" t="s">
        <v>9006</v>
      </c>
      <c r="K4228" t="s">
        <v>28</v>
      </c>
      <c r="L4228" t="s">
        <v>29</v>
      </c>
      <c r="M4228" t="s">
        <v>29</v>
      </c>
      <c r="N4228" t="s">
        <v>29</v>
      </c>
      <c r="O4228" t="s">
        <v>29</v>
      </c>
      <c r="P4228">
        <v>1</v>
      </c>
      <c r="Q4228">
        <v>3</v>
      </c>
      <c r="R4228">
        <v>350</v>
      </c>
      <c r="S4228" t="str">
        <f>IF(Table1[[#This Row],[Average_Cost_for_two]]&lt;500,"Low",IF(Table1[[#This Row],[Average_Cost_for_two]]&lt;=1500,"Medium","High"))</f>
        <v>Low</v>
      </c>
      <c r="T4228">
        <v>1</v>
      </c>
      <c r="U4228">
        <v>2010</v>
      </c>
      <c r="V4228">
        <v>10</v>
      </c>
      <c r="W4228">
        <v>1</v>
      </c>
      <c r="X4228">
        <f>IF(OR(Main!$U4228=0,
       Main!$V4228=0,
       Main!$W4228=0),
   "",
   DATE(Main!$U4228,
        Main!$V4228,
        Main!$W4228)
)</f>
        <v>40452</v>
      </c>
      <c r="Y4228">
        <f>Table1[[#This Row],[Average_Cost_for_two]]*VLOOKUP(Table1[[#This Row],[Currency]],currency!$A$2:$B$10,2,FALSE)</f>
        <v>4.2</v>
      </c>
      <c r="Z4228" t="str">
        <f>VLOOKUP(C4228,country!A:B,2,FALSE)</f>
        <v>India</v>
      </c>
      <c r="AA4228">
        <f t="shared" si="66"/>
        <v>4</v>
      </c>
    </row>
    <row r="4229" spans="1:27" ht="15.75" customHeight="1" x14ac:dyDescent="0.25">
      <c r="A4229">
        <v>18175282</v>
      </c>
      <c r="B4229" t="s">
        <v>1078</v>
      </c>
      <c r="C4229">
        <v>1</v>
      </c>
      <c r="D4229" t="s">
        <v>23</v>
      </c>
      <c r="E4229" t="s">
        <v>9007</v>
      </c>
      <c r="F4229" t="s">
        <v>177</v>
      </c>
      <c r="G4229" t="s">
        <v>178</v>
      </c>
      <c r="H4229">
        <v>77.120841400000003</v>
      </c>
      <c r="I4229">
        <v>28.4786827</v>
      </c>
      <c r="J4229" t="s">
        <v>1080</v>
      </c>
      <c r="K4229" t="s">
        <v>28</v>
      </c>
      <c r="L4229" t="s">
        <v>29</v>
      </c>
      <c r="M4229" t="s">
        <v>29</v>
      </c>
      <c r="N4229" t="s">
        <v>29</v>
      </c>
      <c r="O4229" t="s">
        <v>29</v>
      </c>
      <c r="P4229">
        <v>1</v>
      </c>
      <c r="Q4229">
        <v>3</v>
      </c>
      <c r="R4229">
        <v>350</v>
      </c>
      <c r="S4229" t="str">
        <f>IF(Table1[[#This Row],[Average_Cost_for_two]]&lt;500,"Low",IF(Table1[[#This Row],[Average_Cost_for_two]]&lt;=1500,"Medium","High"))</f>
        <v>Low</v>
      </c>
      <c r="T4229">
        <v>1</v>
      </c>
      <c r="U4229">
        <v>2011</v>
      </c>
      <c r="V4229">
        <v>10</v>
      </c>
      <c r="W4229">
        <v>22</v>
      </c>
      <c r="X4229">
        <f>IF(OR(Main!$U4229=0,
       Main!$V4229=0,
       Main!$W4229=0),
   "",
   DATE(Main!$U4229,
        Main!$V4229,
        Main!$W4229)
)</f>
        <v>40838</v>
      </c>
      <c r="Y4229">
        <f>Table1[[#This Row],[Average_Cost_for_two]]*VLOOKUP(Table1[[#This Row],[Currency]],currency!$A$2:$B$10,2,FALSE)</f>
        <v>4.2</v>
      </c>
      <c r="Z4229" t="str">
        <f>VLOOKUP(C4229,country!A:B,2,FALSE)</f>
        <v>India</v>
      </c>
      <c r="AA4229">
        <f t="shared" si="66"/>
        <v>4</v>
      </c>
    </row>
    <row r="4230" spans="1:27" ht="15.75" customHeight="1" x14ac:dyDescent="0.25">
      <c r="A4230">
        <v>18431151</v>
      </c>
      <c r="B4230" t="s">
        <v>9008</v>
      </c>
      <c r="C4230">
        <v>1</v>
      </c>
      <c r="D4230" t="s">
        <v>23</v>
      </c>
      <c r="E4230" t="s">
        <v>9009</v>
      </c>
      <c r="F4230" t="s">
        <v>59</v>
      </c>
      <c r="G4230" t="s">
        <v>60</v>
      </c>
      <c r="H4230">
        <v>77.082443900000001</v>
      </c>
      <c r="I4230">
        <v>28.600536099999999</v>
      </c>
      <c r="J4230" t="s">
        <v>533</v>
      </c>
      <c r="K4230" t="s">
        <v>28</v>
      </c>
      <c r="L4230" t="s">
        <v>29</v>
      </c>
      <c r="M4230" t="s">
        <v>29</v>
      </c>
      <c r="N4230" t="s">
        <v>29</v>
      </c>
      <c r="O4230" t="s">
        <v>29</v>
      </c>
      <c r="P4230">
        <v>1</v>
      </c>
      <c r="Q4230">
        <v>1</v>
      </c>
      <c r="R4230">
        <v>350</v>
      </c>
      <c r="S4230" t="str">
        <f>IF(Table1[[#This Row],[Average_Cost_for_two]]&lt;500,"Low",IF(Table1[[#This Row],[Average_Cost_for_two]]&lt;=1500,"Medium","High"))</f>
        <v>Low</v>
      </c>
      <c r="T4230">
        <v>1</v>
      </c>
      <c r="U4230">
        <v>2010</v>
      </c>
      <c r="V4230">
        <v>10</v>
      </c>
      <c r="W4230">
        <v>11</v>
      </c>
      <c r="X4230">
        <f>IF(OR(Main!$U4230=0,
       Main!$V4230=0,
       Main!$W4230=0),
   "",
   DATE(Main!$U4230,
        Main!$V4230,
        Main!$W4230)
)</f>
        <v>40462</v>
      </c>
      <c r="Y4230">
        <f>Table1[[#This Row],[Average_Cost_for_two]]*VLOOKUP(Table1[[#This Row],[Currency]],currency!$A$2:$B$10,2,FALSE)</f>
        <v>4.2</v>
      </c>
      <c r="Z4230" t="str">
        <f>VLOOKUP(C4230,country!A:B,2,FALSE)</f>
        <v>India</v>
      </c>
      <c r="AA4230">
        <f t="shared" si="66"/>
        <v>4</v>
      </c>
    </row>
    <row r="4231" spans="1:27" ht="15.75" customHeight="1" x14ac:dyDescent="0.25">
      <c r="A4231">
        <v>4163</v>
      </c>
      <c r="B4231" t="s">
        <v>8677</v>
      </c>
      <c r="C4231">
        <v>1</v>
      </c>
      <c r="D4231" t="s">
        <v>23</v>
      </c>
      <c r="E4231" t="s">
        <v>9010</v>
      </c>
      <c r="F4231" t="s">
        <v>1907</v>
      </c>
      <c r="G4231" t="s">
        <v>1908</v>
      </c>
      <c r="H4231">
        <v>77.116696700000006</v>
      </c>
      <c r="I4231">
        <v>28.639581199999999</v>
      </c>
      <c r="J4231" t="s">
        <v>706</v>
      </c>
      <c r="K4231" t="s">
        <v>28</v>
      </c>
      <c r="L4231" t="s">
        <v>29</v>
      </c>
      <c r="M4231" t="s">
        <v>36</v>
      </c>
      <c r="N4231" t="s">
        <v>29</v>
      </c>
      <c r="O4231" t="s">
        <v>29</v>
      </c>
      <c r="P4231">
        <v>1</v>
      </c>
      <c r="Q4231">
        <v>33</v>
      </c>
      <c r="R4231">
        <v>350</v>
      </c>
      <c r="S4231" t="str">
        <f>IF(Table1[[#This Row],[Average_Cost_for_two]]&lt;500,"Low",IF(Table1[[#This Row],[Average_Cost_for_two]]&lt;=1500,"Medium","High"))</f>
        <v>Low</v>
      </c>
      <c r="T4231">
        <v>3.4</v>
      </c>
      <c r="U4231">
        <v>2013</v>
      </c>
      <c r="V4231">
        <v>10</v>
      </c>
      <c r="W4231">
        <v>26</v>
      </c>
      <c r="X4231">
        <f>IF(OR(Main!$U4231=0,
       Main!$V4231=0,
       Main!$W4231=0),
   "",
   DATE(Main!$U4231,
        Main!$V4231,
        Main!$W4231)
)</f>
        <v>41573</v>
      </c>
      <c r="Y4231">
        <f>Table1[[#This Row],[Average_Cost_for_two]]*VLOOKUP(Table1[[#This Row],[Currency]],currency!$A$2:$B$10,2,FALSE)</f>
        <v>4.2</v>
      </c>
      <c r="Z4231" t="str">
        <f>VLOOKUP(C4231,country!A:B,2,FALSE)</f>
        <v>India</v>
      </c>
      <c r="AA4231">
        <f t="shared" si="66"/>
        <v>4</v>
      </c>
    </row>
    <row r="4232" spans="1:27" ht="15.75" customHeight="1" x14ac:dyDescent="0.25">
      <c r="A4232">
        <v>312827</v>
      </c>
      <c r="B4232" t="s">
        <v>9011</v>
      </c>
      <c r="C4232">
        <v>1</v>
      </c>
      <c r="D4232" t="s">
        <v>23</v>
      </c>
      <c r="E4232" t="s">
        <v>9012</v>
      </c>
      <c r="F4232" t="s">
        <v>139</v>
      </c>
      <c r="G4232" t="s">
        <v>140</v>
      </c>
      <c r="H4232">
        <v>77.198633439999995</v>
      </c>
      <c r="I4232">
        <v>28.504016310000001</v>
      </c>
      <c r="J4232" t="s">
        <v>477</v>
      </c>
      <c r="K4232" t="s">
        <v>28</v>
      </c>
      <c r="L4232" t="s">
        <v>29</v>
      </c>
      <c r="M4232" t="s">
        <v>36</v>
      </c>
      <c r="N4232" t="s">
        <v>29</v>
      </c>
      <c r="O4232" t="s">
        <v>29</v>
      </c>
      <c r="P4232">
        <v>1</v>
      </c>
      <c r="Q4232">
        <v>5</v>
      </c>
      <c r="R4232">
        <v>350</v>
      </c>
      <c r="S4232" t="str">
        <f>IF(Table1[[#This Row],[Average_Cost_for_two]]&lt;500,"Low",IF(Table1[[#This Row],[Average_Cost_for_two]]&lt;=1500,"Medium","High"))</f>
        <v>Low</v>
      </c>
      <c r="T4232">
        <v>2.8</v>
      </c>
      <c r="U4232">
        <v>2018</v>
      </c>
      <c r="V4232">
        <v>10</v>
      </c>
      <c r="W4232">
        <v>26</v>
      </c>
      <c r="X4232">
        <f>IF(OR(Main!$U4232=0,
       Main!$V4232=0,
       Main!$W4232=0),
   "",
   DATE(Main!$U4232,
        Main!$V4232,
        Main!$W4232)
)</f>
        <v>43399</v>
      </c>
      <c r="Y4232">
        <f>Table1[[#This Row],[Average_Cost_for_two]]*VLOOKUP(Table1[[#This Row],[Currency]],currency!$A$2:$B$10,2,FALSE)</f>
        <v>4.2</v>
      </c>
      <c r="Z4232" t="str">
        <f>VLOOKUP(C4232,country!A:B,2,FALSE)</f>
        <v>India</v>
      </c>
      <c r="AA4232">
        <f t="shared" si="66"/>
        <v>4</v>
      </c>
    </row>
    <row r="4233" spans="1:27" ht="15.75" customHeight="1" x14ac:dyDescent="0.25">
      <c r="A4233">
        <v>18217023</v>
      </c>
      <c r="B4233" t="s">
        <v>8646</v>
      </c>
      <c r="C4233">
        <v>1</v>
      </c>
      <c r="D4233" t="s">
        <v>23</v>
      </c>
      <c r="E4233" t="s">
        <v>9013</v>
      </c>
      <c r="F4233" t="s">
        <v>767</v>
      </c>
      <c r="G4233" t="s">
        <v>768</v>
      </c>
      <c r="H4233">
        <v>77.200089000000006</v>
      </c>
      <c r="I4233">
        <v>28.517303299999998</v>
      </c>
      <c r="J4233" t="s">
        <v>500</v>
      </c>
      <c r="K4233" t="s">
        <v>28</v>
      </c>
      <c r="L4233" t="s">
        <v>29</v>
      </c>
      <c r="M4233" t="s">
        <v>36</v>
      </c>
      <c r="N4233" t="s">
        <v>29</v>
      </c>
      <c r="O4233" t="s">
        <v>29</v>
      </c>
      <c r="P4233">
        <v>1</v>
      </c>
      <c r="Q4233">
        <v>269</v>
      </c>
      <c r="R4233">
        <v>350</v>
      </c>
      <c r="S4233" t="str">
        <f>IF(Table1[[#This Row],[Average_Cost_for_two]]&lt;500,"Low",IF(Table1[[#This Row],[Average_Cost_for_two]]&lt;=1500,"Medium","High"))</f>
        <v>Low</v>
      </c>
      <c r="T4233">
        <v>4.4000000000000004</v>
      </c>
      <c r="U4233">
        <v>2015</v>
      </c>
      <c r="V4233">
        <v>10</v>
      </c>
      <c r="W4233">
        <v>5</v>
      </c>
      <c r="X4233">
        <f>IF(OR(Main!$U4233=0,
       Main!$V4233=0,
       Main!$W4233=0),
   "",
   DATE(Main!$U4233,
        Main!$V4233,
        Main!$W4233)
)</f>
        <v>42282</v>
      </c>
      <c r="Y4233">
        <f>Table1[[#This Row],[Average_Cost_for_two]]*VLOOKUP(Table1[[#This Row],[Currency]],currency!$A$2:$B$10,2,FALSE)</f>
        <v>4.2</v>
      </c>
      <c r="Z4233" t="str">
        <f>VLOOKUP(C4233,country!A:B,2,FALSE)</f>
        <v>India</v>
      </c>
      <c r="AA4233">
        <f t="shared" si="66"/>
        <v>4</v>
      </c>
    </row>
    <row r="4234" spans="1:27" ht="15.75" customHeight="1" x14ac:dyDescent="0.25">
      <c r="A4234">
        <v>18128853</v>
      </c>
      <c r="B4234" t="s">
        <v>9014</v>
      </c>
      <c r="C4234">
        <v>1</v>
      </c>
      <c r="D4234" t="s">
        <v>23</v>
      </c>
      <c r="E4234" t="s">
        <v>9015</v>
      </c>
      <c r="F4234" t="s">
        <v>897</v>
      </c>
      <c r="G4234" t="s">
        <v>898</v>
      </c>
      <c r="H4234">
        <v>77.27249913</v>
      </c>
      <c r="I4234">
        <v>28.702460309999999</v>
      </c>
      <c r="J4234" t="s">
        <v>1357</v>
      </c>
      <c r="K4234" t="s">
        <v>28</v>
      </c>
      <c r="L4234" t="s">
        <v>29</v>
      </c>
      <c r="M4234" t="s">
        <v>29</v>
      </c>
      <c r="N4234" t="s">
        <v>29</v>
      </c>
      <c r="O4234" t="s">
        <v>29</v>
      </c>
      <c r="P4234">
        <v>1</v>
      </c>
      <c r="Q4234">
        <v>5</v>
      </c>
      <c r="R4234">
        <v>350</v>
      </c>
      <c r="S4234" t="str">
        <f>IF(Table1[[#This Row],[Average_Cost_for_two]]&lt;500,"Low",IF(Table1[[#This Row],[Average_Cost_for_two]]&lt;=1500,"Medium","High"))</f>
        <v>Low</v>
      </c>
      <c r="T4234">
        <v>2.8</v>
      </c>
      <c r="U4234">
        <v>2015</v>
      </c>
      <c r="V4234">
        <v>10</v>
      </c>
      <c r="W4234">
        <v>5</v>
      </c>
      <c r="X4234">
        <f>IF(OR(Main!$U4234=0,
       Main!$V4234=0,
       Main!$W4234=0),
   "",
   DATE(Main!$U4234,
        Main!$V4234,
        Main!$W4234)
)</f>
        <v>42282</v>
      </c>
      <c r="Y4234">
        <f>Table1[[#This Row],[Average_Cost_for_two]]*VLOOKUP(Table1[[#This Row],[Currency]],currency!$A$2:$B$10,2,FALSE)</f>
        <v>4.2</v>
      </c>
      <c r="Z4234" t="str">
        <f>VLOOKUP(C4234,country!A:B,2,FALSE)</f>
        <v>India</v>
      </c>
      <c r="AA4234">
        <f t="shared" si="66"/>
        <v>4</v>
      </c>
    </row>
    <row r="4235" spans="1:27" ht="15.75" customHeight="1" x14ac:dyDescent="0.25">
      <c r="A4235">
        <v>18128872</v>
      </c>
      <c r="B4235" t="s">
        <v>8949</v>
      </c>
      <c r="C4235">
        <v>1</v>
      </c>
      <c r="D4235" t="s">
        <v>23</v>
      </c>
      <c r="E4235" t="s">
        <v>9016</v>
      </c>
      <c r="F4235" t="s">
        <v>897</v>
      </c>
      <c r="G4235" t="s">
        <v>898</v>
      </c>
      <c r="H4235">
        <v>77.281595199999998</v>
      </c>
      <c r="I4235">
        <v>28.700032199999999</v>
      </c>
      <c r="J4235" t="s">
        <v>5355</v>
      </c>
      <c r="K4235" t="s">
        <v>28</v>
      </c>
      <c r="L4235" t="s">
        <v>29</v>
      </c>
      <c r="M4235" t="s">
        <v>29</v>
      </c>
      <c r="N4235" t="s">
        <v>29</v>
      </c>
      <c r="O4235" t="s">
        <v>29</v>
      </c>
      <c r="P4235">
        <v>1</v>
      </c>
      <c r="Q4235">
        <v>3</v>
      </c>
      <c r="R4235">
        <v>350</v>
      </c>
      <c r="S4235" t="str">
        <f>IF(Table1[[#This Row],[Average_Cost_for_two]]&lt;500,"Low",IF(Table1[[#This Row],[Average_Cost_for_two]]&lt;=1500,"Medium","High"))</f>
        <v>Low</v>
      </c>
      <c r="T4235">
        <v>1</v>
      </c>
      <c r="U4235">
        <v>2011</v>
      </c>
      <c r="V4235">
        <v>10</v>
      </c>
      <c r="W4235">
        <v>18</v>
      </c>
      <c r="X4235">
        <f>IF(OR(Main!$U4235=0,
       Main!$V4235=0,
       Main!$W4235=0),
   "",
   DATE(Main!$U4235,
        Main!$V4235,
        Main!$W4235)
)</f>
        <v>40834</v>
      </c>
      <c r="Y4235">
        <f>Table1[[#This Row],[Average_Cost_for_two]]*VLOOKUP(Table1[[#This Row],[Currency]],currency!$A$2:$B$10,2,FALSE)</f>
        <v>4.2</v>
      </c>
      <c r="Z4235" t="str">
        <f>VLOOKUP(C4235,country!A:B,2,FALSE)</f>
        <v>India</v>
      </c>
      <c r="AA4235">
        <f t="shared" si="66"/>
        <v>4</v>
      </c>
    </row>
    <row r="4236" spans="1:27" ht="15.75" customHeight="1" x14ac:dyDescent="0.25">
      <c r="A4236">
        <v>18222580</v>
      </c>
      <c r="B4236" t="s">
        <v>9017</v>
      </c>
      <c r="C4236">
        <v>1</v>
      </c>
      <c r="D4236" t="s">
        <v>23</v>
      </c>
      <c r="E4236" t="s">
        <v>9018</v>
      </c>
      <c r="F4236" t="s">
        <v>71</v>
      </c>
      <c r="G4236" t="s">
        <v>72</v>
      </c>
      <c r="H4236">
        <v>77.237182480000001</v>
      </c>
      <c r="I4236">
        <v>28.573453669999999</v>
      </c>
      <c r="J4236" t="s">
        <v>722</v>
      </c>
      <c r="K4236" t="s">
        <v>28</v>
      </c>
      <c r="L4236" t="s">
        <v>29</v>
      </c>
      <c r="M4236" t="s">
        <v>29</v>
      </c>
      <c r="N4236" t="s">
        <v>29</v>
      </c>
      <c r="O4236" t="s">
        <v>29</v>
      </c>
      <c r="P4236">
        <v>1</v>
      </c>
      <c r="Q4236">
        <v>7</v>
      </c>
      <c r="R4236">
        <v>250</v>
      </c>
      <c r="S4236" t="str">
        <f>IF(Table1[[#This Row],[Average_Cost_for_two]]&lt;500,"Low",IF(Table1[[#This Row],[Average_Cost_for_two]]&lt;=1500,"Medium","High"))</f>
        <v>Low</v>
      </c>
      <c r="T4236">
        <v>2.9</v>
      </c>
      <c r="U4236">
        <v>2010</v>
      </c>
      <c r="V4236">
        <v>9</v>
      </c>
      <c r="W4236">
        <v>18</v>
      </c>
      <c r="X4236">
        <f>IF(OR(Main!$U4236=0,
       Main!$V4236=0,
       Main!$W4236=0),
   "",
   DATE(Main!$U4236,
        Main!$V4236,
        Main!$W4236)
)</f>
        <v>40439</v>
      </c>
      <c r="Y4236">
        <f>Table1[[#This Row],[Average_Cost_for_two]]*VLOOKUP(Table1[[#This Row],[Currency]],currency!$A$2:$B$10,2,FALSE)</f>
        <v>3</v>
      </c>
      <c r="Z4236" t="str">
        <f>VLOOKUP(C4236,country!A:B,2,FALSE)</f>
        <v>India</v>
      </c>
      <c r="AA4236">
        <f t="shared" si="66"/>
        <v>3</v>
      </c>
    </row>
    <row r="4237" spans="1:27" ht="15.75" customHeight="1" x14ac:dyDescent="0.25">
      <c r="A4237">
        <v>7834</v>
      </c>
      <c r="B4237" t="s">
        <v>9019</v>
      </c>
      <c r="C4237">
        <v>1</v>
      </c>
      <c r="D4237" t="s">
        <v>23</v>
      </c>
      <c r="E4237" t="s">
        <v>9020</v>
      </c>
      <c r="F4237" t="s">
        <v>2182</v>
      </c>
      <c r="G4237" t="s">
        <v>2183</v>
      </c>
      <c r="H4237">
        <v>77.206338500000001</v>
      </c>
      <c r="I4237">
        <v>28.5730696</v>
      </c>
      <c r="J4237" t="s">
        <v>9021</v>
      </c>
      <c r="K4237" t="s">
        <v>28</v>
      </c>
      <c r="L4237" t="s">
        <v>29</v>
      </c>
      <c r="M4237" t="s">
        <v>29</v>
      </c>
      <c r="N4237" t="s">
        <v>29</v>
      </c>
      <c r="O4237" t="s">
        <v>29</v>
      </c>
      <c r="P4237">
        <v>1</v>
      </c>
      <c r="Q4237">
        <v>19</v>
      </c>
      <c r="R4237">
        <v>250</v>
      </c>
      <c r="S4237" t="str">
        <f>IF(Table1[[#This Row],[Average_Cost_for_two]]&lt;500,"Low",IF(Table1[[#This Row],[Average_Cost_for_two]]&lt;=1500,"Medium","High"))</f>
        <v>Low</v>
      </c>
      <c r="T4237">
        <v>3.5</v>
      </c>
      <c r="U4237">
        <v>2012</v>
      </c>
      <c r="V4237">
        <v>9</v>
      </c>
      <c r="W4237">
        <v>28</v>
      </c>
      <c r="X4237">
        <f>IF(OR(Main!$U4237=0,
       Main!$V4237=0,
       Main!$W4237=0),
   "",
   DATE(Main!$U4237,
        Main!$V4237,
        Main!$W4237)
)</f>
        <v>41180</v>
      </c>
      <c r="Y4237">
        <f>Table1[[#This Row],[Average_Cost_for_two]]*VLOOKUP(Table1[[#This Row],[Currency]],currency!$A$2:$B$10,2,FALSE)</f>
        <v>3</v>
      </c>
      <c r="Z4237" t="str">
        <f>VLOOKUP(C4237,country!A:B,2,FALSE)</f>
        <v>India</v>
      </c>
      <c r="AA4237">
        <f t="shared" si="66"/>
        <v>3</v>
      </c>
    </row>
    <row r="4238" spans="1:27" ht="15.75" customHeight="1" x14ac:dyDescent="0.25">
      <c r="A4238">
        <v>306658</v>
      </c>
      <c r="B4238" t="s">
        <v>6685</v>
      </c>
      <c r="C4238">
        <v>1</v>
      </c>
      <c r="D4238" t="s">
        <v>23</v>
      </c>
      <c r="E4238" t="s">
        <v>9022</v>
      </c>
      <c r="F4238" t="s">
        <v>159</v>
      </c>
      <c r="G4238" t="s">
        <v>160</v>
      </c>
      <c r="H4238">
        <v>77.209525499999998</v>
      </c>
      <c r="I4238">
        <v>28.560359699999999</v>
      </c>
      <c r="J4238" t="s">
        <v>1017</v>
      </c>
      <c r="K4238" t="s">
        <v>28</v>
      </c>
      <c r="L4238" t="s">
        <v>29</v>
      </c>
      <c r="M4238" t="s">
        <v>29</v>
      </c>
      <c r="N4238" t="s">
        <v>29</v>
      </c>
      <c r="O4238" t="s">
        <v>29</v>
      </c>
      <c r="P4238">
        <v>1</v>
      </c>
      <c r="Q4238">
        <v>74</v>
      </c>
      <c r="R4238">
        <v>250</v>
      </c>
      <c r="S4238" t="str">
        <f>IF(Table1[[#This Row],[Average_Cost_for_two]]&lt;500,"Low",IF(Table1[[#This Row],[Average_Cost_for_two]]&lt;=1500,"Medium","High"))</f>
        <v>Low</v>
      </c>
      <c r="T4238">
        <v>3.4</v>
      </c>
      <c r="U4238">
        <v>2014</v>
      </c>
      <c r="V4238">
        <v>9</v>
      </c>
      <c r="W4238">
        <v>1</v>
      </c>
      <c r="X4238">
        <f>IF(OR(Main!$U4238=0,
       Main!$V4238=0,
       Main!$W4238=0),
   "",
   DATE(Main!$U4238,
        Main!$V4238,
        Main!$W4238)
)</f>
        <v>41883</v>
      </c>
      <c r="Y4238">
        <f>Table1[[#This Row],[Average_Cost_for_two]]*VLOOKUP(Table1[[#This Row],[Currency]],currency!$A$2:$B$10,2,FALSE)</f>
        <v>3</v>
      </c>
      <c r="Z4238" t="str">
        <f>VLOOKUP(C4238,country!A:B,2,FALSE)</f>
        <v>India</v>
      </c>
      <c r="AA4238">
        <f t="shared" si="66"/>
        <v>3</v>
      </c>
    </row>
    <row r="4239" spans="1:27" ht="15.75" customHeight="1" x14ac:dyDescent="0.25">
      <c r="A4239">
        <v>9654</v>
      </c>
      <c r="B4239" t="s">
        <v>9023</v>
      </c>
      <c r="C4239">
        <v>1</v>
      </c>
      <c r="D4239" t="s">
        <v>23</v>
      </c>
      <c r="E4239" t="s">
        <v>9024</v>
      </c>
      <c r="F4239" t="s">
        <v>1624</v>
      </c>
      <c r="G4239" t="s">
        <v>1625</v>
      </c>
      <c r="H4239">
        <v>77.250489930000001</v>
      </c>
      <c r="I4239">
        <v>28.544000440000001</v>
      </c>
      <c r="J4239" t="s">
        <v>9025</v>
      </c>
      <c r="K4239" t="s">
        <v>28</v>
      </c>
      <c r="L4239" t="s">
        <v>29</v>
      </c>
      <c r="M4239" t="s">
        <v>29</v>
      </c>
      <c r="N4239" t="s">
        <v>29</v>
      </c>
      <c r="O4239" t="s">
        <v>29</v>
      </c>
      <c r="P4239">
        <v>1</v>
      </c>
      <c r="Q4239">
        <v>60</v>
      </c>
      <c r="R4239">
        <v>250</v>
      </c>
      <c r="S4239" t="str">
        <f>IF(Table1[[#This Row],[Average_Cost_for_two]]&lt;500,"Low",IF(Table1[[#This Row],[Average_Cost_for_two]]&lt;=1500,"Medium","High"))</f>
        <v>Low</v>
      </c>
      <c r="T4239">
        <v>3.5</v>
      </c>
      <c r="U4239">
        <v>2018</v>
      </c>
      <c r="V4239">
        <v>9</v>
      </c>
      <c r="W4239">
        <v>1</v>
      </c>
      <c r="X4239">
        <f>IF(OR(Main!$U4239=0,
       Main!$V4239=0,
       Main!$W4239=0),
   "",
   DATE(Main!$U4239,
        Main!$V4239,
        Main!$W4239)
)</f>
        <v>43344</v>
      </c>
      <c r="Y4239">
        <f>Table1[[#This Row],[Average_Cost_for_two]]*VLOOKUP(Table1[[#This Row],[Currency]],currency!$A$2:$B$10,2,FALSE)</f>
        <v>3</v>
      </c>
      <c r="Z4239" t="str">
        <f>VLOOKUP(C4239,country!A:B,2,FALSE)</f>
        <v>India</v>
      </c>
      <c r="AA4239">
        <f t="shared" si="66"/>
        <v>3</v>
      </c>
    </row>
    <row r="4240" spans="1:27" ht="15.75" customHeight="1" x14ac:dyDescent="0.25">
      <c r="A4240">
        <v>18268715</v>
      </c>
      <c r="B4240" t="s">
        <v>9026</v>
      </c>
      <c r="C4240">
        <v>1</v>
      </c>
      <c r="D4240" t="s">
        <v>23</v>
      </c>
      <c r="E4240" t="s">
        <v>9027</v>
      </c>
      <c r="F4240" t="s">
        <v>2598</v>
      </c>
      <c r="G4240" t="s">
        <v>2599</v>
      </c>
      <c r="H4240">
        <v>77.302367200000006</v>
      </c>
      <c r="I4240">
        <v>28.648428299999999</v>
      </c>
      <c r="J4240" t="s">
        <v>9028</v>
      </c>
      <c r="K4240" t="s">
        <v>28</v>
      </c>
      <c r="L4240" t="s">
        <v>29</v>
      </c>
      <c r="M4240" t="s">
        <v>29</v>
      </c>
      <c r="N4240" t="s">
        <v>29</v>
      </c>
      <c r="O4240" t="s">
        <v>29</v>
      </c>
      <c r="P4240">
        <v>1</v>
      </c>
      <c r="Q4240">
        <v>95</v>
      </c>
      <c r="R4240">
        <v>250</v>
      </c>
      <c r="S4240" t="str">
        <f>IF(Table1[[#This Row],[Average_Cost_for_two]]&lt;500,"Low",IF(Table1[[#This Row],[Average_Cost_for_two]]&lt;=1500,"Medium","High"))</f>
        <v>Low</v>
      </c>
      <c r="T4240">
        <v>4</v>
      </c>
      <c r="U4240">
        <v>2013</v>
      </c>
      <c r="V4240">
        <v>9</v>
      </c>
      <c r="W4240">
        <v>13</v>
      </c>
      <c r="X4240">
        <f>IF(OR(Main!$U4240=0,
       Main!$V4240=0,
       Main!$W4240=0),
   "",
   DATE(Main!$U4240,
        Main!$V4240,
        Main!$W4240)
)</f>
        <v>41530</v>
      </c>
      <c r="Y4240">
        <f>Table1[[#This Row],[Average_Cost_for_two]]*VLOOKUP(Table1[[#This Row],[Currency]],currency!$A$2:$B$10,2,FALSE)</f>
        <v>3</v>
      </c>
      <c r="Z4240" t="str">
        <f>VLOOKUP(C4240,country!A:B,2,FALSE)</f>
        <v>India</v>
      </c>
      <c r="AA4240">
        <f t="shared" si="66"/>
        <v>3</v>
      </c>
    </row>
    <row r="4241" spans="1:27" ht="15.75" customHeight="1" x14ac:dyDescent="0.25">
      <c r="A4241">
        <v>18432000</v>
      </c>
      <c r="B4241" t="s">
        <v>9029</v>
      </c>
      <c r="C4241">
        <v>1</v>
      </c>
      <c r="D4241" t="s">
        <v>23</v>
      </c>
      <c r="E4241" t="s">
        <v>9030</v>
      </c>
      <c r="F4241" t="s">
        <v>163</v>
      </c>
      <c r="G4241" t="s">
        <v>164</v>
      </c>
      <c r="H4241">
        <v>77.280832599999997</v>
      </c>
      <c r="I4241">
        <v>28.659009399999999</v>
      </c>
      <c r="J4241" t="s">
        <v>682</v>
      </c>
      <c r="K4241" t="s">
        <v>28</v>
      </c>
      <c r="L4241" t="s">
        <v>29</v>
      </c>
      <c r="M4241" t="s">
        <v>29</v>
      </c>
      <c r="N4241" t="s">
        <v>29</v>
      </c>
      <c r="O4241" t="s">
        <v>29</v>
      </c>
      <c r="P4241">
        <v>1</v>
      </c>
      <c r="Q4241">
        <v>1</v>
      </c>
      <c r="R4241">
        <v>250</v>
      </c>
      <c r="S4241" t="str">
        <f>IF(Table1[[#This Row],[Average_Cost_for_two]]&lt;500,"Low",IF(Table1[[#This Row],[Average_Cost_for_two]]&lt;=1500,"Medium","High"))</f>
        <v>Low</v>
      </c>
      <c r="T4241">
        <v>1</v>
      </c>
      <c r="U4241">
        <v>2010</v>
      </c>
      <c r="V4241">
        <v>9</v>
      </c>
      <c r="W4241">
        <v>10</v>
      </c>
      <c r="X4241">
        <f>IF(OR(Main!$U4241=0,
       Main!$V4241=0,
       Main!$W4241=0),
   "",
   DATE(Main!$U4241,
        Main!$V4241,
        Main!$W4241)
)</f>
        <v>40431</v>
      </c>
      <c r="Y4241">
        <f>Table1[[#This Row],[Average_Cost_for_two]]*VLOOKUP(Table1[[#This Row],[Currency]],currency!$A$2:$B$10,2,FALSE)</f>
        <v>3</v>
      </c>
      <c r="Z4241" t="str">
        <f>VLOOKUP(C4241,country!A:B,2,FALSE)</f>
        <v>India</v>
      </c>
      <c r="AA4241">
        <f t="shared" si="66"/>
        <v>3</v>
      </c>
    </row>
    <row r="4242" spans="1:27" ht="15.75" customHeight="1" x14ac:dyDescent="0.25">
      <c r="A4242">
        <v>311331</v>
      </c>
      <c r="B4242" t="s">
        <v>1390</v>
      </c>
      <c r="C4242">
        <v>1</v>
      </c>
      <c r="D4242" t="s">
        <v>23</v>
      </c>
      <c r="E4242" t="s">
        <v>9031</v>
      </c>
      <c r="F4242" t="s">
        <v>685</v>
      </c>
      <c r="G4242" t="s">
        <v>686</v>
      </c>
      <c r="H4242">
        <v>77.288266399999998</v>
      </c>
      <c r="I4242">
        <v>28.637064599999999</v>
      </c>
      <c r="J4242" t="s">
        <v>523</v>
      </c>
      <c r="K4242" t="s">
        <v>28</v>
      </c>
      <c r="L4242" t="s">
        <v>29</v>
      </c>
      <c r="M4242" t="s">
        <v>29</v>
      </c>
      <c r="N4242" t="s">
        <v>29</v>
      </c>
      <c r="O4242" t="s">
        <v>29</v>
      </c>
      <c r="P4242">
        <v>1</v>
      </c>
      <c r="Q4242">
        <v>13</v>
      </c>
      <c r="R4242">
        <v>250</v>
      </c>
      <c r="S4242" t="str">
        <f>IF(Table1[[#This Row],[Average_Cost_for_two]]&lt;500,"Low",IF(Table1[[#This Row],[Average_Cost_for_two]]&lt;=1500,"Medium","High"))</f>
        <v>Low</v>
      </c>
      <c r="T4242">
        <v>3.1</v>
      </c>
      <c r="U4242">
        <v>2018</v>
      </c>
      <c r="V4242">
        <v>9</v>
      </c>
      <c r="W4242">
        <v>13</v>
      </c>
      <c r="X4242">
        <f>IF(OR(Main!$U4242=0,
       Main!$V4242=0,
       Main!$W4242=0),
   "",
   DATE(Main!$U4242,
        Main!$V4242,
        Main!$W4242)
)</f>
        <v>43356</v>
      </c>
      <c r="Y4242">
        <f>Table1[[#This Row],[Average_Cost_for_two]]*VLOOKUP(Table1[[#This Row],[Currency]],currency!$A$2:$B$10,2,FALSE)</f>
        <v>3</v>
      </c>
      <c r="Z4242" t="str">
        <f>VLOOKUP(C4242,country!A:B,2,FALSE)</f>
        <v>India</v>
      </c>
      <c r="AA4242">
        <f t="shared" si="66"/>
        <v>3</v>
      </c>
    </row>
    <row r="4243" spans="1:27" ht="15.75" customHeight="1" x14ac:dyDescent="0.25">
      <c r="A4243">
        <v>309452</v>
      </c>
      <c r="B4243" t="s">
        <v>9032</v>
      </c>
      <c r="C4243">
        <v>1</v>
      </c>
      <c r="D4243" t="s">
        <v>23</v>
      </c>
      <c r="E4243" t="s">
        <v>9033</v>
      </c>
      <c r="F4243" t="s">
        <v>1743</v>
      </c>
      <c r="G4243" t="s">
        <v>1742</v>
      </c>
      <c r="H4243">
        <v>77.209366000000003</v>
      </c>
      <c r="I4243">
        <v>28.534110200000001</v>
      </c>
      <c r="J4243" t="s">
        <v>4496</v>
      </c>
      <c r="K4243" t="s">
        <v>28</v>
      </c>
      <c r="L4243" t="s">
        <v>29</v>
      </c>
      <c r="M4243" t="s">
        <v>36</v>
      </c>
      <c r="N4243" t="s">
        <v>29</v>
      </c>
      <c r="O4243" t="s">
        <v>29</v>
      </c>
      <c r="P4243">
        <v>1</v>
      </c>
      <c r="Q4243">
        <v>103</v>
      </c>
      <c r="R4243">
        <v>250</v>
      </c>
      <c r="S4243" t="str">
        <f>IF(Table1[[#This Row],[Average_Cost_for_two]]&lt;500,"Low",IF(Table1[[#This Row],[Average_Cost_for_two]]&lt;=1500,"Medium","High"))</f>
        <v>Low</v>
      </c>
      <c r="T4243">
        <v>3.4</v>
      </c>
      <c r="U4243">
        <v>2014</v>
      </c>
      <c r="V4243">
        <v>9</v>
      </c>
      <c r="W4243">
        <v>8</v>
      </c>
      <c r="X4243">
        <f>IF(OR(Main!$U4243=0,
       Main!$V4243=0,
       Main!$W4243=0),
   "",
   DATE(Main!$U4243,
        Main!$V4243,
        Main!$W4243)
)</f>
        <v>41890</v>
      </c>
      <c r="Y4243">
        <f>Table1[[#This Row],[Average_Cost_for_two]]*VLOOKUP(Table1[[#This Row],[Currency]],currency!$A$2:$B$10,2,FALSE)</f>
        <v>3</v>
      </c>
      <c r="Z4243" t="str">
        <f>VLOOKUP(C4243,country!A:B,2,FALSE)</f>
        <v>India</v>
      </c>
      <c r="AA4243">
        <f t="shared" si="66"/>
        <v>3</v>
      </c>
    </row>
    <row r="4244" spans="1:27" ht="15.75" customHeight="1" x14ac:dyDescent="0.25">
      <c r="A4244">
        <v>312991</v>
      </c>
      <c r="B4244" t="s">
        <v>9034</v>
      </c>
      <c r="C4244">
        <v>1</v>
      </c>
      <c r="D4244" t="s">
        <v>23</v>
      </c>
      <c r="E4244" t="s">
        <v>9035</v>
      </c>
      <c r="F4244" t="s">
        <v>119</v>
      </c>
      <c r="G4244" t="s">
        <v>120</v>
      </c>
      <c r="H4244">
        <v>77.290567800000005</v>
      </c>
      <c r="I4244">
        <v>28.6068499</v>
      </c>
      <c r="J4244" t="s">
        <v>500</v>
      </c>
      <c r="K4244" t="s">
        <v>28</v>
      </c>
      <c r="L4244" t="s">
        <v>29</v>
      </c>
      <c r="M4244" t="s">
        <v>29</v>
      </c>
      <c r="N4244" t="s">
        <v>29</v>
      </c>
      <c r="O4244" t="s">
        <v>29</v>
      </c>
      <c r="P4244">
        <v>1</v>
      </c>
      <c r="Q4244">
        <v>72</v>
      </c>
      <c r="R4244">
        <v>250</v>
      </c>
      <c r="S4244" t="str">
        <f>IF(Table1[[#This Row],[Average_Cost_for_two]]&lt;500,"Low",IF(Table1[[#This Row],[Average_Cost_for_two]]&lt;=1500,"Medium","High"))</f>
        <v>Low</v>
      </c>
      <c r="T4244">
        <v>3.7</v>
      </c>
      <c r="U4244">
        <v>2018</v>
      </c>
      <c r="V4244">
        <v>9</v>
      </c>
      <c r="W4244">
        <v>6</v>
      </c>
      <c r="X4244">
        <f>IF(OR(Main!$U4244=0,
       Main!$V4244=0,
       Main!$W4244=0),
   "",
   DATE(Main!$U4244,
        Main!$V4244,
        Main!$W4244)
)</f>
        <v>43349</v>
      </c>
      <c r="Y4244">
        <f>Table1[[#This Row],[Average_Cost_for_two]]*VLOOKUP(Table1[[#This Row],[Currency]],currency!$A$2:$B$10,2,FALSE)</f>
        <v>3</v>
      </c>
      <c r="Z4244" t="str">
        <f>VLOOKUP(C4244,country!A:B,2,FALSE)</f>
        <v>India</v>
      </c>
      <c r="AA4244">
        <f t="shared" si="66"/>
        <v>3</v>
      </c>
    </row>
    <row r="4245" spans="1:27" ht="15.75" customHeight="1" x14ac:dyDescent="0.25">
      <c r="A4245">
        <v>18375372</v>
      </c>
      <c r="B4245" t="s">
        <v>9036</v>
      </c>
      <c r="C4245">
        <v>1</v>
      </c>
      <c r="D4245" t="s">
        <v>23</v>
      </c>
      <c r="E4245" t="s">
        <v>9037</v>
      </c>
      <c r="F4245" t="s">
        <v>119</v>
      </c>
      <c r="G4245" t="s">
        <v>120</v>
      </c>
      <c r="H4245">
        <v>77.295692900000006</v>
      </c>
      <c r="I4245">
        <v>28.607355399999999</v>
      </c>
      <c r="J4245" t="s">
        <v>567</v>
      </c>
      <c r="K4245" t="s">
        <v>28</v>
      </c>
      <c r="L4245" t="s">
        <v>29</v>
      </c>
      <c r="M4245" t="s">
        <v>29</v>
      </c>
      <c r="N4245" t="s">
        <v>29</v>
      </c>
      <c r="O4245" t="s">
        <v>29</v>
      </c>
      <c r="P4245">
        <v>1</v>
      </c>
      <c r="Q4245">
        <v>1</v>
      </c>
      <c r="R4245">
        <v>250</v>
      </c>
      <c r="S4245" t="str">
        <f>IF(Table1[[#This Row],[Average_Cost_for_two]]&lt;500,"Low",IF(Table1[[#This Row],[Average_Cost_for_two]]&lt;=1500,"Medium","High"))</f>
        <v>Low</v>
      </c>
      <c r="T4245">
        <v>1</v>
      </c>
      <c r="U4245">
        <v>2014</v>
      </c>
      <c r="V4245">
        <v>9</v>
      </c>
      <c r="W4245">
        <v>3</v>
      </c>
      <c r="X4245">
        <f>IF(OR(Main!$U4245=0,
       Main!$V4245=0,
       Main!$W4245=0),
   "",
   DATE(Main!$U4245,
        Main!$V4245,
        Main!$W4245)
)</f>
        <v>41885</v>
      </c>
      <c r="Y4245">
        <f>Table1[[#This Row],[Average_Cost_for_two]]*VLOOKUP(Table1[[#This Row],[Currency]],currency!$A$2:$B$10,2,FALSE)</f>
        <v>3</v>
      </c>
      <c r="Z4245" t="str">
        <f>VLOOKUP(C4245,country!A:B,2,FALSE)</f>
        <v>India</v>
      </c>
      <c r="AA4245">
        <f t="shared" si="66"/>
        <v>3</v>
      </c>
    </row>
    <row r="4246" spans="1:27" ht="15.75" customHeight="1" x14ac:dyDescent="0.25">
      <c r="A4246">
        <v>18277176</v>
      </c>
      <c r="B4246" t="s">
        <v>9038</v>
      </c>
      <c r="C4246">
        <v>1</v>
      </c>
      <c r="D4246" t="s">
        <v>23</v>
      </c>
      <c r="E4246" t="s">
        <v>9039</v>
      </c>
      <c r="F4246" t="s">
        <v>177</v>
      </c>
      <c r="G4246" t="s">
        <v>178</v>
      </c>
      <c r="H4246">
        <v>77.145732199999998</v>
      </c>
      <c r="I4246">
        <v>28.494762999999999</v>
      </c>
      <c r="J4246" t="s">
        <v>1267</v>
      </c>
      <c r="K4246" t="s">
        <v>28</v>
      </c>
      <c r="L4246" t="s">
        <v>29</v>
      </c>
      <c r="M4246" t="s">
        <v>29</v>
      </c>
      <c r="N4246" t="s">
        <v>29</v>
      </c>
      <c r="O4246" t="s">
        <v>29</v>
      </c>
      <c r="P4246">
        <v>1</v>
      </c>
      <c r="Q4246">
        <v>1</v>
      </c>
      <c r="R4246">
        <v>250</v>
      </c>
      <c r="S4246" t="str">
        <f>IF(Table1[[#This Row],[Average_Cost_for_two]]&lt;500,"Low",IF(Table1[[#This Row],[Average_Cost_for_two]]&lt;=1500,"Medium","High"))</f>
        <v>Low</v>
      </c>
      <c r="T4246">
        <v>1</v>
      </c>
      <c r="U4246">
        <v>2013</v>
      </c>
      <c r="V4246">
        <v>9</v>
      </c>
      <c r="W4246">
        <v>15</v>
      </c>
      <c r="X4246">
        <f>IF(OR(Main!$U4246=0,
       Main!$V4246=0,
       Main!$W4246=0),
   "",
   DATE(Main!$U4246,
        Main!$V4246,
        Main!$W4246)
)</f>
        <v>41532</v>
      </c>
      <c r="Y4246">
        <f>Table1[[#This Row],[Average_Cost_for_two]]*VLOOKUP(Table1[[#This Row],[Currency]],currency!$A$2:$B$10,2,FALSE)</f>
        <v>3</v>
      </c>
      <c r="Z4246" t="str">
        <f>VLOOKUP(C4246,country!A:B,2,FALSE)</f>
        <v>India</v>
      </c>
      <c r="AA4246">
        <f t="shared" si="66"/>
        <v>3</v>
      </c>
    </row>
    <row r="4247" spans="1:27" ht="15.75" customHeight="1" x14ac:dyDescent="0.25">
      <c r="A4247">
        <v>5347</v>
      </c>
      <c r="B4247" t="s">
        <v>1097</v>
      </c>
      <c r="C4247">
        <v>1</v>
      </c>
      <c r="D4247" t="s">
        <v>23</v>
      </c>
      <c r="E4247" t="s">
        <v>9040</v>
      </c>
      <c r="F4247" t="s">
        <v>3468</v>
      </c>
      <c r="G4247" t="s">
        <v>3469</v>
      </c>
      <c r="H4247">
        <v>77.190123099999994</v>
      </c>
      <c r="I4247">
        <v>28.704613500000001</v>
      </c>
      <c r="J4247" t="s">
        <v>523</v>
      </c>
      <c r="K4247" t="s">
        <v>28</v>
      </c>
      <c r="L4247" t="s">
        <v>29</v>
      </c>
      <c r="M4247" t="s">
        <v>29</v>
      </c>
      <c r="N4247" t="s">
        <v>29</v>
      </c>
      <c r="O4247" t="s">
        <v>29</v>
      </c>
      <c r="P4247">
        <v>1</v>
      </c>
      <c r="Q4247">
        <v>62</v>
      </c>
      <c r="R4247">
        <v>250</v>
      </c>
      <c r="S4247" t="str">
        <f>IF(Table1[[#This Row],[Average_Cost_for_two]]&lt;500,"Low",IF(Table1[[#This Row],[Average_Cost_for_two]]&lt;=1500,"Medium","High"))</f>
        <v>Low</v>
      </c>
      <c r="T4247">
        <v>3.2</v>
      </c>
      <c r="U4247">
        <v>2010</v>
      </c>
      <c r="V4247">
        <v>9</v>
      </c>
      <c r="W4247">
        <v>13</v>
      </c>
      <c r="X4247">
        <f>IF(OR(Main!$U4247=0,
       Main!$V4247=0,
       Main!$W4247=0),
   "",
   DATE(Main!$U4247,
        Main!$V4247,
        Main!$W4247)
)</f>
        <v>40434</v>
      </c>
      <c r="Y4247">
        <f>Table1[[#This Row],[Average_Cost_for_two]]*VLOOKUP(Table1[[#This Row],[Currency]],currency!$A$2:$B$10,2,FALSE)</f>
        <v>3</v>
      </c>
      <c r="Z4247" t="str">
        <f>VLOOKUP(C4247,country!A:B,2,FALSE)</f>
        <v>India</v>
      </c>
      <c r="AA4247">
        <f t="shared" si="66"/>
        <v>3</v>
      </c>
    </row>
    <row r="4248" spans="1:27" ht="15.75" customHeight="1" x14ac:dyDescent="0.25">
      <c r="A4248">
        <v>301236</v>
      </c>
      <c r="B4248" t="s">
        <v>9041</v>
      </c>
      <c r="C4248">
        <v>1</v>
      </c>
      <c r="D4248" t="s">
        <v>23</v>
      </c>
      <c r="E4248" t="s">
        <v>9042</v>
      </c>
      <c r="F4248" t="s">
        <v>5169</v>
      </c>
      <c r="G4248" t="s">
        <v>5170</v>
      </c>
      <c r="H4248">
        <v>77.170669099999998</v>
      </c>
      <c r="I4248">
        <v>28.579968600000001</v>
      </c>
      <c r="J4248" t="s">
        <v>682</v>
      </c>
      <c r="K4248" t="s">
        <v>28</v>
      </c>
      <c r="L4248" t="s">
        <v>29</v>
      </c>
      <c r="M4248" t="s">
        <v>29</v>
      </c>
      <c r="N4248" t="s">
        <v>29</v>
      </c>
      <c r="O4248" t="s">
        <v>29</v>
      </c>
      <c r="P4248">
        <v>1</v>
      </c>
      <c r="Q4248">
        <v>22</v>
      </c>
      <c r="R4248">
        <v>250</v>
      </c>
      <c r="S4248" t="str">
        <f>IF(Table1[[#This Row],[Average_Cost_for_two]]&lt;500,"Low",IF(Table1[[#This Row],[Average_Cost_for_two]]&lt;=1500,"Medium","High"))</f>
        <v>Low</v>
      </c>
      <c r="T4248">
        <v>2.9</v>
      </c>
      <c r="U4248">
        <v>2015</v>
      </c>
      <c r="V4248">
        <v>9</v>
      </c>
      <c r="W4248">
        <v>27</v>
      </c>
      <c r="X4248">
        <f>IF(OR(Main!$U4248=0,
       Main!$V4248=0,
       Main!$W4248=0),
   "",
   DATE(Main!$U4248,
        Main!$V4248,
        Main!$W4248)
)</f>
        <v>42274</v>
      </c>
      <c r="Y4248">
        <f>Table1[[#This Row],[Average_Cost_for_two]]*VLOOKUP(Table1[[#This Row],[Currency]],currency!$A$2:$B$10,2,FALSE)</f>
        <v>3</v>
      </c>
      <c r="Z4248" t="str">
        <f>VLOOKUP(C4248,country!A:B,2,FALSE)</f>
        <v>India</v>
      </c>
      <c r="AA4248">
        <f t="shared" si="66"/>
        <v>3</v>
      </c>
    </row>
    <row r="4249" spans="1:27" ht="15.75" customHeight="1" x14ac:dyDescent="0.25">
      <c r="A4249">
        <v>310954</v>
      </c>
      <c r="B4249" t="s">
        <v>9043</v>
      </c>
      <c r="C4249">
        <v>1</v>
      </c>
      <c r="D4249" t="s">
        <v>23</v>
      </c>
      <c r="E4249" t="s">
        <v>9044</v>
      </c>
      <c r="F4249" t="s">
        <v>45</v>
      </c>
      <c r="G4249" t="s">
        <v>46</v>
      </c>
      <c r="H4249">
        <v>77.218778499999999</v>
      </c>
      <c r="I4249">
        <v>28.708982200000001</v>
      </c>
      <c r="J4249" t="s">
        <v>533</v>
      </c>
      <c r="K4249" t="s">
        <v>28</v>
      </c>
      <c r="L4249" t="s">
        <v>29</v>
      </c>
      <c r="M4249" t="s">
        <v>29</v>
      </c>
      <c r="N4249" t="s">
        <v>29</v>
      </c>
      <c r="O4249" t="s">
        <v>29</v>
      </c>
      <c r="P4249">
        <v>1</v>
      </c>
      <c r="Q4249">
        <v>1</v>
      </c>
      <c r="R4249">
        <v>250</v>
      </c>
      <c r="S4249" t="str">
        <f>IF(Table1[[#This Row],[Average_Cost_for_two]]&lt;500,"Low",IF(Table1[[#This Row],[Average_Cost_for_two]]&lt;=1500,"Medium","High"))</f>
        <v>Low</v>
      </c>
      <c r="T4249">
        <v>1</v>
      </c>
      <c r="U4249">
        <v>2014</v>
      </c>
      <c r="V4249">
        <v>9</v>
      </c>
      <c r="W4249">
        <v>20</v>
      </c>
      <c r="X4249">
        <f>IF(OR(Main!$U4249=0,
       Main!$V4249=0,
       Main!$W4249=0),
   "",
   DATE(Main!$U4249,
        Main!$V4249,
        Main!$W4249)
)</f>
        <v>41902</v>
      </c>
      <c r="Y4249">
        <f>Table1[[#This Row],[Average_Cost_for_two]]*VLOOKUP(Table1[[#This Row],[Currency]],currency!$A$2:$B$10,2,FALSE)</f>
        <v>3</v>
      </c>
      <c r="Z4249" t="str">
        <f>VLOOKUP(C4249,country!A:B,2,FALSE)</f>
        <v>India</v>
      </c>
      <c r="AA4249">
        <f t="shared" si="66"/>
        <v>3</v>
      </c>
    </row>
    <row r="4250" spans="1:27" ht="15.75" customHeight="1" x14ac:dyDescent="0.25">
      <c r="A4250">
        <v>300264</v>
      </c>
      <c r="B4250" t="s">
        <v>9045</v>
      </c>
      <c r="C4250">
        <v>1</v>
      </c>
      <c r="D4250" t="s">
        <v>23</v>
      </c>
      <c r="E4250" t="s">
        <v>9046</v>
      </c>
      <c r="F4250" t="s">
        <v>270</v>
      </c>
      <c r="G4250" t="s">
        <v>271</v>
      </c>
      <c r="H4250">
        <v>77.171540300000004</v>
      </c>
      <c r="I4250">
        <v>28.558152100000001</v>
      </c>
      <c r="J4250" t="s">
        <v>570</v>
      </c>
      <c r="K4250" t="s">
        <v>28</v>
      </c>
      <c r="L4250" t="s">
        <v>29</v>
      </c>
      <c r="M4250" t="s">
        <v>29</v>
      </c>
      <c r="N4250" t="s">
        <v>29</v>
      </c>
      <c r="O4250" t="s">
        <v>29</v>
      </c>
      <c r="P4250">
        <v>1</v>
      </c>
      <c r="Q4250">
        <v>22</v>
      </c>
      <c r="R4250">
        <v>250</v>
      </c>
      <c r="S4250" t="str">
        <f>IF(Table1[[#This Row],[Average_Cost_for_two]]&lt;500,"Low",IF(Table1[[#This Row],[Average_Cost_for_two]]&lt;=1500,"Medium","High"))</f>
        <v>Low</v>
      </c>
      <c r="T4250">
        <v>2.8</v>
      </c>
      <c r="U4250">
        <v>2012</v>
      </c>
      <c r="V4250">
        <v>9</v>
      </c>
      <c r="W4250">
        <v>13</v>
      </c>
      <c r="X4250">
        <f>IF(OR(Main!$U4250=0,
       Main!$V4250=0,
       Main!$W4250=0),
   "",
   DATE(Main!$U4250,
        Main!$V4250,
        Main!$W4250)
)</f>
        <v>41165</v>
      </c>
      <c r="Y4250">
        <f>Table1[[#This Row],[Average_Cost_for_two]]*VLOOKUP(Table1[[#This Row],[Currency]],currency!$A$2:$B$10,2,FALSE)</f>
        <v>3</v>
      </c>
      <c r="Z4250" t="str">
        <f>VLOOKUP(C4250,country!A:B,2,FALSE)</f>
        <v>India</v>
      </c>
      <c r="AA4250">
        <f t="shared" si="66"/>
        <v>3</v>
      </c>
    </row>
    <row r="4251" spans="1:27" ht="15.75" customHeight="1" x14ac:dyDescent="0.25">
      <c r="A4251">
        <v>5799</v>
      </c>
      <c r="B4251" t="s">
        <v>9047</v>
      </c>
      <c r="C4251">
        <v>1</v>
      </c>
      <c r="D4251" t="s">
        <v>23</v>
      </c>
      <c r="E4251" t="s">
        <v>9048</v>
      </c>
      <c r="F4251" t="s">
        <v>1897</v>
      </c>
      <c r="G4251" t="s">
        <v>1898</v>
      </c>
      <c r="H4251">
        <v>77.211335379999994</v>
      </c>
      <c r="I4251">
        <v>28.646656839999999</v>
      </c>
      <c r="J4251" t="s">
        <v>877</v>
      </c>
      <c r="K4251" t="s">
        <v>28</v>
      </c>
      <c r="L4251" t="s">
        <v>29</v>
      </c>
      <c r="M4251" t="s">
        <v>29</v>
      </c>
      <c r="N4251" t="s">
        <v>29</v>
      </c>
      <c r="O4251" t="s">
        <v>29</v>
      </c>
      <c r="P4251">
        <v>1</v>
      </c>
      <c r="Q4251">
        <v>4</v>
      </c>
      <c r="R4251">
        <v>250</v>
      </c>
      <c r="S4251" t="str">
        <f>IF(Table1[[#This Row],[Average_Cost_for_two]]&lt;500,"Low",IF(Table1[[#This Row],[Average_Cost_for_two]]&lt;=1500,"Medium","High"))</f>
        <v>Low</v>
      </c>
      <c r="T4251">
        <v>2.9</v>
      </c>
      <c r="U4251">
        <v>2017</v>
      </c>
      <c r="V4251">
        <v>9</v>
      </c>
      <c r="W4251">
        <v>8</v>
      </c>
      <c r="X4251">
        <f>IF(OR(Main!$U4251=0,
       Main!$V4251=0,
       Main!$W4251=0),
   "",
   DATE(Main!$U4251,
        Main!$V4251,
        Main!$W4251)
)</f>
        <v>42986</v>
      </c>
      <c r="Y4251">
        <f>Table1[[#This Row],[Average_Cost_for_two]]*VLOOKUP(Table1[[#This Row],[Currency]],currency!$A$2:$B$10,2,FALSE)</f>
        <v>3</v>
      </c>
      <c r="Z4251" t="str">
        <f>VLOOKUP(C4251,country!A:B,2,FALSE)</f>
        <v>India</v>
      </c>
      <c r="AA4251">
        <f t="shared" si="66"/>
        <v>3</v>
      </c>
    </row>
    <row r="4252" spans="1:27" ht="15.75" customHeight="1" x14ac:dyDescent="0.25">
      <c r="A4252">
        <v>9842</v>
      </c>
      <c r="B4252" t="s">
        <v>6309</v>
      </c>
      <c r="C4252">
        <v>1</v>
      </c>
      <c r="D4252" t="s">
        <v>23</v>
      </c>
      <c r="E4252" t="s">
        <v>9049</v>
      </c>
      <c r="F4252" t="s">
        <v>1926</v>
      </c>
      <c r="G4252" t="s">
        <v>1927</v>
      </c>
      <c r="H4252">
        <v>77.219603620000001</v>
      </c>
      <c r="I4252">
        <v>28.56415599</v>
      </c>
      <c r="J4252" t="s">
        <v>706</v>
      </c>
      <c r="K4252" t="s">
        <v>28</v>
      </c>
      <c r="L4252" t="s">
        <v>29</v>
      </c>
      <c r="M4252" t="s">
        <v>29</v>
      </c>
      <c r="N4252" t="s">
        <v>29</v>
      </c>
      <c r="O4252" t="s">
        <v>29</v>
      </c>
      <c r="P4252">
        <v>1</v>
      </c>
      <c r="Q4252">
        <v>11</v>
      </c>
      <c r="R4252">
        <v>250</v>
      </c>
      <c r="S4252" t="str">
        <f>IF(Table1[[#This Row],[Average_Cost_for_two]]&lt;500,"Low",IF(Table1[[#This Row],[Average_Cost_for_two]]&lt;=1500,"Medium","High"))</f>
        <v>Low</v>
      </c>
      <c r="T4252">
        <v>3.2</v>
      </c>
      <c r="U4252">
        <v>2018</v>
      </c>
      <c r="V4252">
        <v>9</v>
      </c>
      <c r="W4252">
        <v>10</v>
      </c>
      <c r="X4252">
        <f>IF(OR(Main!$U4252=0,
       Main!$V4252=0,
       Main!$W4252=0),
   "",
   DATE(Main!$U4252,
        Main!$V4252,
        Main!$W4252)
)</f>
        <v>43353</v>
      </c>
      <c r="Y4252">
        <f>Table1[[#This Row],[Average_Cost_for_two]]*VLOOKUP(Table1[[#This Row],[Currency]],currency!$A$2:$B$10,2,FALSE)</f>
        <v>3</v>
      </c>
      <c r="Z4252" t="str">
        <f>VLOOKUP(C4252,country!A:B,2,FALSE)</f>
        <v>India</v>
      </c>
      <c r="AA4252">
        <f t="shared" si="66"/>
        <v>3</v>
      </c>
    </row>
    <row r="4253" spans="1:27" ht="15.75" customHeight="1" x14ac:dyDescent="0.25">
      <c r="A4253">
        <v>7187</v>
      </c>
      <c r="B4253" t="s">
        <v>9050</v>
      </c>
      <c r="C4253">
        <v>1</v>
      </c>
      <c r="D4253" t="s">
        <v>23</v>
      </c>
      <c r="E4253" t="s">
        <v>9051</v>
      </c>
      <c r="F4253" t="s">
        <v>713</v>
      </c>
      <c r="G4253" t="s">
        <v>714</v>
      </c>
      <c r="H4253">
        <v>77.111354899999995</v>
      </c>
      <c r="I4253">
        <v>28.652857399999998</v>
      </c>
      <c r="J4253" t="s">
        <v>877</v>
      </c>
      <c r="K4253" t="s">
        <v>28</v>
      </c>
      <c r="L4253" t="s">
        <v>29</v>
      </c>
      <c r="M4253" t="s">
        <v>29</v>
      </c>
      <c r="N4253" t="s">
        <v>29</v>
      </c>
      <c r="O4253" t="s">
        <v>29</v>
      </c>
      <c r="P4253">
        <v>1</v>
      </c>
      <c r="Q4253">
        <v>2</v>
      </c>
      <c r="R4253">
        <v>250</v>
      </c>
      <c r="S4253" t="str">
        <f>IF(Table1[[#This Row],[Average_Cost_for_two]]&lt;500,"Low",IF(Table1[[#This Row],[Average_Cost_for_two]]&lt;=1500,"Medium","High"))</f>
        <v>Low</v>
      </c>
      <c r="T4253">
        <v>1</v>
      </c>
      <c r="U4253">
        <v>2018</v>
      </c>
      <c r="V4253">
        <v>9</v>
      </c>
      <c r="W4253">
        <v>28</v>
      </c>
      <c r="X4253">
        <f>IF(OR(Main!$U4253=0,
       Main!$V4253=0,
       Main!$W4253=0),
   "",
   DATE(Main!$U4253,
        Main!$V4253,
        Main!$W4253)
)</f>
        <v>43371</v>
      </c>
      <c r="Y4253">
        <f>Table1[[#This Row],[Average_Cost_for_two]]*VLOOKUP(Table1[[#This Row],[Currency]],currency!$A$2:$B$10,2,FALSE)</f>
        <v>3</v>
      </c>
      <c r="Z4253" t="str">
        <f>VLOOKUP(C4253,country!A:B,2,FALSE)</f>
        <v>India</v>
      </c>
      <c r="AA4253">
        <f t="shared" si="66"/>
        <v>3</v>
      </c>
    </row>
    <row r="4254" spans="1:27" ht="15.75" customHeight="1" x14ac:dyDescent="0.25">
      <c r="A4254">
        <v>18285208</v>
      </c>
      <c r="B4254" t="s">
        <v>9052</v>
      </c>
      <c r="C4254">
        <v>1</v>
      </c>
      <c r="D4254" t="s">
        <v>23</v>
      </c>
      <c r="E4254" t="s">
        <v>9053</v>
      </c>
      <c r="F4254" t="s">
        <v>1162</v>
      </c>
      <c r="G4254" t="s">
        <v>1163</v>
      </c>
      <c r="H4254">
        <v>77.068093899999994</v>
      </c>
      <c r="I4254">
        <v>28.6104281</v>
      </c>
      <c r="J4254" t="s">
        <v>851</v>
      </c>
      <c r="K4254" t="s">
        <v>28</v>
      </c>
      <c r="L4254" t="s">
        <v>29</v>
      </c>
      <c r="M4254" t="s">
        <v>29</v>
      </c>
      <c r="N4254" t="s">
        <v>29</v>
      </c>
      <c r="O4254" t="s">
        <v>29</v>
      </c>
      <c r="P4254">
        <v>1</v>
      </c>
      <c r="Q4254">
        <v>7</v>
      </c>
      <c r="R4254">
        <v>250</v>
      </c>
      <c r="S4254" t="str">
        <f>IF(Table1[[#This Row],[Average_Cost_for_two]]&lt;500,"Low",IF(Table1[[#This Row],[Average_Cost_for_two]]&lt;=1500,"Medium","High"))</f>
        <v>Low</v>
      </c>
      <c r="T4254">
        <v>2.9</v>
      </c>
      <c r="U4254">
        <v>2014</v>
      </c>
      <c r="V4254">
        <v>9</v>
      </c>
      <c r="W4254">
        <v>28</v>
      </c>
      <c r="X4254">
        <f>IF(OR(Main!$U4254=0,
       Main!$V4254=0,
       Main!$W4254=0),
   "",
   DATE(Main!$U4254,
        Main!$V4254,
        Main!$W4254)
)</f>
        <v>41910</v>
      </c>
      <c r="Y4254">
        <f>Table1[[#This Row],[Average_Cost_for_two]]*VLOOKUP(Table1[[#This Row],[Currency]],currency!$A$2:$B$10,2,FALSE)</f>
        <v>3</v>
      </c>
      <c r="Z4254" t="str">
        <f>VLOOKUP(C4254,country!A:B,2,FALSE)</f>
        <v>India</v>
      </c>
      <c r="AA4254">
        <f t="shared" si="66"/>
        <v>3</v>
      </c>
    </row>
    <row r="4255" spans="1:27" ht="15.75" customHeight="1" x14ac:dyDescent="0.25">
      <c r="A4255">
        <v>18372672</v>
      </c>
      <c r="B4255" t="s">
        <v>9054</v>
      </c>
      <c r="C4255">
        <v>1</v>
      </c>
      <c r="D4255" t="s">
        <v>23</v>
      </c>
      <c r="E4255" t="s">
        <v>9055</v>
      </c>
      <c r="F4255" t="s">
        <v>1162</v>
      </c>
      <c r="G4255" t="s">
        <v>1163</v>
      </c>
      <c r="H4255">
        <v>77.063821799999999</v>
      </c>
      <c r="I4255">
        <v>28.624212100000001</v>
      </c>
      <c r="J4255" t="s">
        <v>1370</v>
      </c>
      <c r="K4255" t="s">
        <v>28</v>
      </c>
      <c r="L4255" t="s">
        <v>29</v>
      </c>
      <c r="M4255" t="s">
        <v>29</v>
      </c>
      <c r="N4255" t="s">
        <v>29</v>
      </c>
      <c r="O4255" t="s">
        <v>29</v>
      </c>
      <c r="P4255">
        <v>1</v>
      </c>
      <c r="Q4255">
        <v>2</v>
      </c>
      <c r="R4255">
        <v>250</v>
      </c>
      <c r="S4255" t="str">
        <f>IF(Table1[[#This Row],[Average_Cost_for_two]]&lt;500,"Low",IF(Table1[[#This Row],[Average_Cost_for_two]]&lt;=1500,"Medium","High"))</f>
        <v>Low</v>
      </c>
      <c r="T4255">
        <v>1</v>
      </c>
      <c r="U4255">
        <v>2010</v>
      </c>
      <c r="V4255">
        <v>9</v>
      </c>
      <c r="W4255">
        <v>18</v>
      </c>
      <c r="X4255">
        <f>IF(OR(Main!$U4255=0,
       Main!$V4255=0,
       Main!$W4255=0),
   "",
   DATE(Main!$U4255,
        Main!$V4255,
        Main!$W4255)
)</f>
        <v>40439</v>
      </c>
      <c r="Y4255">
        <f>Table1[[#This Row],[Average_Cost_for_two]]*VLOOKUP(Table1[[#This Row],[Currency]],currency!$A$2:$B$10,2,FALSE)</f>
        <v>3</v>
      </c>
      <c r="Z4255" t="str">
        <f>VLOOKUP(C4255,country!A:B,2,FALSE)</f>
        <v>India</v>
      </c>
      <c r="AA4255">
        <f t="shared" si="66"/>
        <v>3</v>
      </c>
    </row>
    <row r="4256" spans="1:27" ht="15.75" customHeight="1" x14ac:dyDescent="0.25">
      <c r="A4256">
        <v>8979</v>
      </c>
      <c r="B4256" t="s">
        <v>9056</v>
      </c>
      <c r="C4256">
        <v>1</v>
      </c>
      <c r="D4256" t="s">
        <v>23</v>
      </c>
      <c r="E4256" t="s">
        <v>2171</v>
      </c>
      <c r="F4256" t="s">
        <v>2170</v>
      </c>
      <c r="G4256" t="s">
        <v>2171</v>
      </c>
      <c r="H4256">
        <v>77.285930300000004</v>
      </c>
      <c r="I4256">
        <v>28.636706700000001</v>
      </c>
      <c r="J4256" t="s">
        <v>877</v>
      </c>
      <c r="K4256" t="s">
        <v>28</v>
      </c>
      <c r="L4256" t="s">
        <v>29</v>
      </c>
      <c r="M4256" t="s">
        <v>29</v>
      </c>
      <c r="N4256" t="s">
        <v>29</v>
      </c>
      <c r="O4256" t="s">
        <v>29</v>
      </c>
      <c r="P4256">
        <v>1</v>
      </c>
      <c r="Q4256">
        <v>99</v>
      </c>
      <c r="R4256">
        <v>250</v>
      </c>
      <c r="S4256" t="str">
        <f>IF(Table1[[#This Row],[Average_Cost_for_two]]&lt;500,"Low",IF(Table1[[#This Row],[Average_Cost_for_two]]&lt;=1500,"Medium","High"))</f>
        <v>Low</v>
      </c>
      <c r="T4256">
        <v>3.4</v>
      </c>
      <c r="U4256">
        <v>2015</v>
      </c>
      <c r="V4256">
        <v>9</v>
      </c>
      <c r="W4256">
        <v>1</v>
      </c>
      <c r="X4256">
        <f>IF(OR(Main!$U4256=0,
       Main!$V4256=0,
       Main!$W4256=0),
   "",
   DATE(Main!$U4256,
        Main!$V4256,
        Main!$W4256)
)</f>
        <v>42248</v>
      </c>
      <c r="Y4256">
        <f>Table1[[#This Row],[Average_Cost_for_two]]*VLOOKUP(Table1[[#This Row],[Currency]],currency!$A$2:$B$10,2,FALSE)</f>
        <v>3</v>
      </c>
      <c r="Z4256" t="str">
        <f>VLOOKUP(C4256,country!A:B,2,FALSE)</f>
        <v>India</v>
      </c>
      <c r="AA4256">
        <f t="shared" si="66"/>
        <v>3</v>
      </c>
    </row>
    <row r="4257" spans="1:27" ht="15.75" customHeight="1" x14ac:dyDescent="0.25">
      <c r="A4257">
        <v>307106</v>
      </c>
      <c r="B4257" t="s">
        <v>9057</v>
      </c>
      <c r="C4257">
        <v>1</v>
      </c>
      <c r="D4257" t="s">
        <v>23</v>
      </c>
      <c r="E4257" t="s">
        <v>9058</v>
      </c>
      <c r="F4257" t="s">
        <v>435</v>
      </c>
      <c r="G4257" t="s">
        <v>436</v>
      </c>
      <c r="H4257">
        <v>77.204187700000006</v>
      </c>
      <c r="I4257">
        <v>28.696106499999999</v>
      </c>
      <c r="J4257" t="s">
        <v>523</v>
      </c>
      <c r="K4257" t="s">
        <v>28</v>
      </c>
      <c r="L4257" t="s">
        <v>29</v>
      </c>
      <c r="M4257" t="s">
        <v>29</v>
      </c>
      <c r="N4257" t="s">
        <v>29</v>
      </c>
      <c r="O4257" t="s">
        <v>29</v>
      </c>
      <c r="P4257">
        <v>1</v>
      </c>
      <c r="Q4257">
        <v>69</v>
      </c>
      <c r="R4257">
        <v>250</v>
      </c>
      <c r="S4257" t="str">
        <f>IF(Table1[[#This Row],[Average_Cost_for_two]]&lt;500,"Low",IF(Table1[[#This Row],[Average_Cost_for_two]]&lt;=1500,"Medium","High"))</f>
        <v>Low</v>
      </c>
      <c r="T4257">
        <v>3.3</v>
      </c>
      <c r="U4257">
        <v>2011</v>
      </c>
      <c r="V4257">
        <v>8</v>
      </c>
      <c r="W4257">
        <v>16</v>
      </c>
      <c r="X4257">
        <f>IF(OR(Main!$U4257=0,
       Main!$V4257=0,
       Main!$W4257=0),
   "",
   DATE(Main!$U4257,
        Main!$V4257,
        Main!$W4257)
)</f>
        <v>40771</v>
      </c>
      <c r="Y4257">
        <f>Table1[[#This Row],[Average_Cost_for_two]]*VLOOKUP(Table1[[#This Row],[Currency]],currency!$A$2:$B$10,2,FALSE)</f>
        <v>3</v>
      </c>
      <c r="Z4257" t="str">
        <f>VLOOKUP(C4257,country!A:B,2,FALSE)</f>
        <v>India</v>
      </c>
      <c r="AA4257">
        <f t="shared" si="66"/>
        <v>3</v>
      </c>
    </row>
    <row r="4258" spans="1:27" ht="15.75" customHeight="1" x14ac:dyDescent="0.25">
      <c r="A4258">
        <v>313267</v>
      </c>
      <c r="B4258" t="s">
        <v>9059</v>
      </c>
      <c r="C4258">
        <v>1</v>
      </c>
      <c r="D4258" t="s">
        <v>23</v>
      </c>
      <c r="E4258" t="s">
        <v>9060</v>
      </c>
      <c r="F4258" t="s">
        <v>435</v>
      </c>
      <c r="G4258" t="s">
        <v>436</v>
      </c>
      <c r="H4258">
        <v>77.204256799999996</v>
      </c>
      <c r="I4258">
        <v>28.6951581</v>
      </c>
      <c r="J4258" t="s">
        <v>567</v>
      </c>
      <c r="K4258" t="s">
        <v>28</v>
      </c>
      <c r="L4258" t="s">
        <v>29</v>
      </c>
      <c r="M4258" t="s">
        <v>36</v>
      </c>
      <c r="N4258" t="s">
        <v>29</v>
      </c>
      <c r="O4258" t="s">
        <v>29</v>
      </c>
      <c r="P4258">
        <v>1</v>
      </c>
      <c r="Q4258">
        <v>533</v>
      </c>
      <c r="R4258">
        <v>250</v>
      </c>
      <c r="S4258" t="str">
        <f>IF(Table1[[#This Row],[Average_Cost_for_two]]&lt;500,"Low",IF(Table1[[#This Row],[Average_Cost_for_two]]&lt;=1500,"Medium","High"))</f>
        <v>Low</v>
      </c>
      <c r="T4258">
        <v>3.9</v>
      </c>
      <c r="U4258">
        <v>2010</v>
      </c>
      <c r="V4258">
        <v>8</v>
      </c>
      <c r="W4258">
        <v>15</v>
      </c>
      <c r="X4258">
        <f>IF(OR(Main!$U4258=0,
       Main!$V4258=0,
       Main!$W4258=0),
   "",
   DATE(Main!$U4258,
        Main!$V4258,
        Main!$W4258)
)</f>
        <v>40405</v>
      </c>
      <c r="Y4258">
        <f>Table1[[#This Row],[Average_Cost_for_two]]*VLOOKUP(Table1[[#This Row],[Currency]],currency!$A$2:$B$10,2,FALSE)</f>
        <v>3</v>
      </c>
      <c r="Z4258" t="str">
        <f>VLOOKUP(C4258,country!A:B,2,FALSE)</f>
        <v>India</v>
      </c>
      <c r="AA4258">
        <f t="shared" si="66"/>
        <v>3</v>
      </c>
    </row>
    <row r="4259" spans="1:27" ht="15.75" customHeight="1" x14ac:dyDescent="0.25">
      <c r="A4259">
        <v>6646</v>
      </c>
      <c r="B4259" t="s">
        <v>9061</v>
      </c>
      <c r="C4259">
        <v>1</v>
      </c>
      <c r="D4259" t="s">
        <v>23</v>
      </c>
      <c r="E4259" t="s">
        <v>9062</v>
      </c>
      <c r="F4259" t="s">
        <v>435</v>
      </c>
      <c r="G4259" t="s">
        <v>436</v>
      </c>
      <c r="H4259">
        <v>77.205260499999994</v>
      </c>
      <c r="I4259">
        <v>28.694723499999998</v>
      </c>
      <c r="J4259" t="s">
        <v>480</v>
      </c>
      <c r="K4259" t="s">
        <v>28</v>
      </c>
      <c r="L4259" t="s">
        <v>29</v>
      </c>
      <c r="M4259" t="s">
        <v>29</v>
      </c>
      <c r="N4259" t="s">
        <v>29</v>
      </c>
      <c r="O4259" t="s">
        <v>29</v>
      </c>
      <c r="P4259">
        <v>1</v>
      </c>
      <c r="Q4259">
        <v>91</v>
      </c>
      <c r="R4259">
        <v>250</v>
      </c>
      <c r="S4259" t="str">
        <f>IF(Table1[[#This Row],[Average_Cost_for_two]]&lt;500,"Low",IF(Table1[[#This Row],[Average_Cost_for_two]]&lt;=1500,"Medium","High"))</f>
        <v>Low</v>
      </c>
      <c r="T4259">
        <v>3.7</v>
      </c>
      <c r="U4259">
        <v>2013</v>
      </c>
      <c r="V4259">
        <v>8</v>
      </c>
      <c r="W4259">
        <v>10</v>
      </c>
      <c r="X4259">
        <f>IF(OR(Main!$U4259=0,
       Main!$V4259=0,
       Main!$W4259=0),
   "",
   DATE(Main!$U4259,
        Main!$V4259,
        Main!$W4259)
)</f>
        <v>41496</v>
      </c>
      <c r="Y4259">
        <f>Table1[[#This Row],[Average_Cost_for_two]]*VLOOKUP(Table1[[#This Row],[Currency]],currency!$A$2:$B$10,2,FALSE)</f>
        <v>3</v>
      </c>
      <c r="Z4259" t="str">
        <f>VLOOKUP(C4259,country!A:B,2,FALSE)</f>
        <v>India</v>
      </c>
      <c r="AA4259">
        <f t="shared" si="66"/>
        <v>3</v>
      </c>
    </row>
    <row r="4260" spans="1:27" ht="15.75" customHeight="1" x14ac:dyDescent="0.25">
      <c r="A4260">
        <v>17977786</v>
      </c>
      <c r="B4260" t="s">
        <v>9063</v>
      </c>
      <c r="C4260">
        <v>1</v>
      </c>
      <c r="D4260" t="s">
        <v>23</v>
      </c>
      <c r="E4260" t="s">
        <v>9064</v>
      </c>
      <c r="F4260" t="s">
        <v>904</v>
      </c>
      <c r="G4260" t="s">
        <v>905</v>
      </c>
      <c r="H4260">
        <v>77.170299700000001</v>
      </c>
      <c r="I4260">
        <v>28.646945800000001</v>
      </c>
      <c r="J4260" t="s">
        <v>523</v>
      </c>
      <c r="K4260" t="s">
        <v>28</v>
      </c>
      <c r="L4260" t="s">
        <v>29</v>
      </c>
      <c r="M4260" t="s">
        <v>29</v>
      </c>
      <c r="N4260" t="s">
        <v>29</v>
      </c>
      <c r="O4260" t="s">
        <v>29</v>
      </c>
      <c r="P4260">
        <v>1</v>
      </c>
      <c r="Q4260">
        <v>3</v>
      </c>
      <c r="R4260">
        <v>250</v>
      </c>
      <c r="S4260" t="str">
        <f>IF(Table1[[#This Row],[Average_Cost_for_two]]&lt;500,"Low",IF(Table1[[#This Row],[Average_Cost_for_two]]&lt;=1500,"Medium","High"))</f>
        <v>Low</v>
      </c>
      <c r="T4260">
        <v>1</v>
      </c>
      <c r="U4260">
        <v>2016</v>
      </c>
      <c r="V4260">
        <v>8</v>
      </c>
      <c r="W4260">
        <v>21</v>
      </c>
      <c r="X4260">
        <f>IF(OR(Main!$U4260=0,
       Main!$V4260=0,
       Main!$W4260=0),
   "",
   DATE(Main!$U4260,
        Main!$V4260,
        Main!$W4260)
)</f>
        <v>42603</v>
      </c>
      <c r="Y4260">
        <f>Table1[[#This Row],[Average_Cost_for_two]]*VLOOKUP(Table1[[#This Row],[Currency]],currency!$A$2:$B$10,2,FALSE)</f>
        <v>3</v>
      </c>
      <c r="Z4260" t="str">
        <f>VLOOKUP(C4260,country!A:B,2,FALSE)</f>
        <v>India</v>
      </c>
      <c r="AA4260">
        <f t="shared" si="66"/>
        <v>3</v>
      </c>
    </row>
    <row r="4261" spans="1:27" ht="15.75" customHeight="1" x14ac:dyDescent="0.25">
      <c r="A4261">
        <v>1934</v>
      </c>
      <c r="B4261" t="s">
        <v>9065</v>
      </c>
      <c r="C4261">
        <v>1</v>
      </c>
      <c r="D4261" t="s">
        <v>23</v>
      </c>
      <c r="E4261" t="s">
        <v>9066</v>
      </c>
      <c r="F4261" t="s">
        <v>1973</v>
      </c>
      <c r="G4261" t="s">
        <v>1972</v>
      </c>
      <c r="H4261">
        <v>77.234542899999994</v>
      </c>
      <c r="I4261">
        <v>28.5504788</v>
      </c>
      <c r="J4261" t="s">
        <v>1326</v>
      </c>
      <c r="K4261" t="s">
        <v>28</v>
      </c>
      <c r="L4261" t="s">
        <v>29</v>
      </c>
      <c r="M4261" t="s">
        <v>29</v>
      </c>
      <c r="N4261" t="s">
        <v>29</v>
      </c>
      <c r="O4261" t="s">
        <v>29</v>
      </c>
      <c r="P4261">
        <v>1</v>
      </c>
      <c r="Q4261">
        <v>26</v>
      </c>
      <c r="R4261">
        <v>250</v>
      </c>
      <c r="S4261" t="str">
        <f>IF(Table1[[#This Row],[Average_Cost_for_two]]&lt;500,"Low",IF(Table1[[#This Row],[Average_Cost_for_two]]&lt;=1500,"Medium","High"))</f>
        <v>Low</v>
      </c>
      <c r="T4261">
        <v>3.1</v>
      </c>
      <c r="U4261">
        <v>2010</v>
      </c>
      <c r="V4261">
        <v>8</v>
      </c>
      <c r="W4261">
        <v>14</v>
      </c>
      <c r="X4261">
        <f>IF(OR(Main!$U4261=0,
       Main!$V4261=0,
       Main!$W4261=0),
   "",
   DATE(Main!$U4261,
        Main!$V4261,
        Main!$W4261)
)</f>
        <v>40404</v>
      </c>
      <c r="Y4261">
        <f>Table1[[#This Row],[Average_Cost_for_two]]*VLOOKUP(Table1[[#This Row],[Currency]],currency!$A$2:$B$10,2,FALSE)</f>
        <v>3</v>
      </c>
      <c r="Z4261" t="str">
        <f>VLOOKUP(C4261,country!A:B,2,FALSE)</f>
        <v>India</v>
      </c>
      <c r="AA4261">
        <f t="shared" si="66"/>
        <v>3</v>
      </c>
    </row>
    <row r="4262" spans="1:27" ht="15.75" customHeight="1" x14ac:dyDescent="0.25">
      <c r="A4262">
        <v>9841</v>
      </c>
      <c r="B4262" t="s">
        <v>6309</v>
      </c>
      <c r="C4262">
        <v>1</v>
      </c>
      <c r="D4262" t="s">
        <v>23</v>
      </c>
      <c r="E4262" t="s">
        <v>9067</v>
      </c>
      <c r="F4262" t="s">
        <v>159</v>
      </c>
      <c r="G4262" t="s">
        <v>160</v>
      </c>
      <c r="H4262">
        <v>77.206814100000003</v>
      </c>
      <c r="I4262">
        <v>28.557586000000001</v>
      </c>
      <c r="J4262" t="s">
        <v>706</v>
      </c>
      <c r="K4262" t="s">
        <v>28</v>
      </c>
      <c r="L4262" t="s">
        <v>29</v>
      </c>
      <c r="M4262" t="s">
        <v>29</v>
      </c>
      <c r="N4262" t="s">
        <v>29</v>
      </c>
      <c r="O4262" t="s">
        <v>29</v>
      </c>
      <c r="P4262">
        <v>1</v>
      </c>
      <c r="Q4262">
        <v>6</v>
      </c>
      <c r="R4262">
        <v>250</v>
      </c>
      <c r="S4262" t="str">
        <f>IF(Table1[[#This Row],[Average_Cost_for_two]]&lt;500,"Low",IF(Table1[[#This Row],[Average_Cost_for_two]]&lt;=1500,"Medium","High"))</f>
        <v>Low</v>
      </c>
      <c r="T4262">
        <v>2.9</v>
      </c>
      <c r="U4262">
        <v>2015</v>
      </c>
      <c r="V4262">
        <v>8</v>
      </c>
      <c r="W4262">
        <v>24</v>
      </c>
      <c r="X4262">
        <f>IF(OR(Main!$U4262=0,
       Main!$V4262=0,
       Main!$W4262=0),
   "",
   DATE(Main!$U4262,
        Main!$V4262,
        Main!$W4262)
)</f>
        <v>42240</v>
      </c>
      <c r="Y4262">
        <f>Table1[[#This Row],[Average_Cost_for_two]]*VLOOKUP(Table1[[#This Row],[Currency]],currency!$A$2:$B$10,2,FALSE)</f>
        <v>3</v>
      </c>
      <c r="Z4262" t="str">
        <f>VLOOKUP(C4262,country!A:B,2,FALSE)</f>
        <v>India</v>
      </c>
      <c r="AA4262">
        <f t="shared" si="66"/>
        <v>3</v>
      </c>
    </row>
    <row r="4263" spans="1:27" ht="15.75" customHeight="1" x14ac:dyDescent="0.25">
      <c r="A4263">
        <v>18289278</v>
      </c>
      <c r="B4263" t="s">
        <v>9068</v>
      </c>
      <c r="C4263">
        <v>1</v>
      </c>
      <c r="D4263" t="s">
        <v>23</v>
      </c>
      <c r="E4263" t="s">
        <v>9069</v>
      </c>
      <c r="F4263" t="s">
        <v>2930</v>
      </c>
      <c r="G4263" t="s">
        <v>2931</v>
      </c>
      <c r="H4263">
        <v>77.110906999999997</v>
      </c>
      <c r="I4263">
        <v>28.624634799999999</v>
      </c>
      <c r="J4263" t="s">
        <v>9070</v>
      </c>
      <c r="K4263" t="s">
        <v>28</v>
      </c>
      <c r="L4263" t="s">
        <v>29</v>
      </c>
      <c r="M4263" t="s">
        <v>29</v>
      </c>
      <c r="N4263" t="s">
        <v>29</v>
      </c>
      <c r="O4263" t="s">
        <v>29</v>
      </c>
      <c r="P4263">
        <v>1</v>
      </c>
      <c r="Q4263">
        <v>6</v>
      </c>
      <c r="R4263">
        <v>250</v>
      </c>
      <c r="S4263" t="str">
        <f>IF(Table1[[#This Row],[Average_Cost_for_two]]&lt;500,"Low",IF(Table1[[#This Row],[Average_Cost_for_two]]&lt;=1500,"Medium","High"))</f>
        <v>Low</v>
      </c>
      <c r="T4263">
        <v>3</v>
      </c>
      <c r="U4263">
        <v>2010</v>
      </c>
      <c r="V4263">
        <v>8</v>
      </c>
      <c r="W4263">
        <v>22</v>
      </c>
      <c r="X4263">
        <f>IF(OR(Main!$U4263=0,
       Main!$V4263=0,
       Main!$W4263=0),
   "",
   DATE(Main!$U4263,
        Main!$V4263,
        Main!$W4263)
)</f>
        <v>40412</v>
      </c>
      <c r="Y4263">
        <f>Table1[[#This Row],[Average_Cost_for_two]]*VLOOKUP(Table1[[#This Row],[Currency]],currency!$A$2:$B$10,2,FALSE)</f>
        <v>3</v>
      </c>
      <c r="Z4263" t="str">
        <f>VLOOKUP(C4263,country!A:B,2,FALSE)</f>
        <v>India</v>
      </c>
      <c r="AA4263">
        <f t="shared" si="66"/>
        <v>3</v>
      </c>
    </row>
    <row r="4264" spans="1:27" ht="15.75" customHeight="1" x14ac:dyDescent="0.25">
      <c r="A4264">
        <v>309604</v>
      </c>
      <c r="B4264" t="s">
        <v>1091</v>
      </c>
      <c r="C4264">
        <v>1</v>
      </c>
      <c r="D4264" t="s">
        <v>23</v>
      </c>
      <c r="E4264" t="s">
        <v>9071</v>
      </c>
      <c r="F4264" t="s">
        <v>654</v>
      </c>
      <c r="G4264" t="s">
        <v>655</v>
      </c>
      <c r="H4264">
        <v>77.207444440000003</v>
      </c>
      <c r="I4264">
        <v>28.68100278</v>
      </c>
      <c r="J4264" t="s">
        <v>859</v>
      </c>
      <c r="K4264" t="s">
        <v>28</v>
      </c>
      <c r="L4264" t="s">
        <v>29</v>
      </c>
      <c r="M4264" t="s">
        <v>36</v>
      </c>
      <c r="N4264" t="s">
        <v>29</v>
      </c>
      <c r="O4264" t="s">
        <v>29</v>
      </c>
      <c r="P4264">
        <v>1</v>
      </c>
      <c r="Q4264">
        <v>108</v>
      </c>
      <c r="R4264">
        <v>250</v>
      </c>
      <c r="S4264" t="str">
        <f>IF(Table1[[#This Row],[Average_Cost_for_two]]&lt;500,"Low",IF(Table1[[#This Row],[Average_Cost_for_two]]&lt;=1500,"Medium","High"))</f>
        <v>Low</v>
      </c>
      <c r="T4264">
        <v>3.6</v>
      </c>
      <c r="U4264">
        <v>2012</v>
      </c>
      <c r="V4264">
        <v>8</v>
      </c>
      <c r="W4264">
        <v>23</v>
      </c>
      <c r="X4264">
        <f>IF(OR(Main!$U4264=0,
       Main!$V4264=0,
       Main!$W4264=0),
   "",
   DATE(Main!$U4264,
        Main!$V4264,
        Main!$W4264)
)</f>
        <v>41144</v>
      </c>
      <c r="Y4264">
        <f>Table1[[#This Row],[Average_Cost_for_two]]*VLOOKUP(Table1[[#This Row],[Currency]],currency!$A$2:$B$10,2,FALSE)</f>
        <v>3</v>
      </c>
      <c r="Z4264" t="str">
        <f>VLOOKUP(C4264,country!A:B,2,FALSE)</f>
        <v>India</v>
      </c>
      <c r="AA4264">
        <f t="shared" si="66"/>
        <v>3</v>
      </c>
    </row>
    <row r="4265" spans="1:27" ht="15.75" customHeight="1" x14ac:dyDescent="0.25">
      <c r="A4265">
        <v>18332062</v>
      </c>
      <c r="B4265" t="s">
        <v>9072</v>
      </c>
      <c r="C4265">
        <v>1</v>
      </c>
      <c r="D4265" t="s">
        <v>23</v>
      </c>
      <c r="E4265" t="s">
        <v>9073</v>
      </c>
      <c r="F4265" t="s">
        <v>654</v>
      </c>
      <c r="G4265" t="s">
        <v>655</v>
      </c>
      <c r="H4265">
        <v>77.208375000000004</v>
      </c>
      <c r="I4265">
        <v>28.680111</v>
      </c>
      <c r="J4265" t="s">
        <v>523</v>
      </c>
      <c r="K4265" t="s">
        <v>28</v>
      </c>
      <c r="L4265" t="s">
        <v>29</v>
      </c>
      <c r="M4265" t="s">
        <v>36</v>
      </c>
      <c r="N4265" t="s">
        <v>29</v>
      </c>
      <c r="O4265" t="s">
        <v>29</v>
      </c>
      <c r="P4265">
        <v>1</v>
      </c>
      <c r="Q4265">
        <v>151</v>
      </c>
      <c r="R4265">
        <v>250</v>
      </c>
      <c r="S4265" t="str">
        <f>IF(Table1[[#This Row],[Average_Cost_for_two]]&lt;500,"Low",IF(Table1[[#This Row],[Average_Cost_for_two]]&lt;=1500,"Medium","High"))</f>
        <v>Low</v>
      </c>
      <c r="T4265">
        <v>3.7</v>
      </c>
      <c r="U4265">
        <v>2017</v>
      </c>
      <c r="V4265">
        <v>8</v>
      </c>
      <c r="W4265">
        <v>23</v>
      </c>
      <c r="X4265">
        <f>IF(OR(Main!$U4265=0,
       Main!$V4265=0,
       Main!$W4265=0),
   "",
   DATE(Main!$U4265,
        Main!$V4265,
        Main!$W4265)
)</f>
        <v>42970</v>
      </c>
      <c r="Y4265">
        <f>Table1[[#This Row],[Average_Cost_for_two]]*VLOOKUP(Table1[[#This Row],[Currency]],currency!$A$2:$B$10,2,FALSE)</f>
        <v>3</v>
      </c>
      <c r="Z4265" t="str">
        <f>VLOOKUP(C4265,country!A:B,2,FALSE)</f>
        <v>India</v>
      </c>
      <c r="AA4265">
        <f t="shared" si="66"/>
        <v>3</v>
      </c>
    </row>
    <row r="4266" spans="1:27" ht="15.75" customHeight="1" x14ac:dyDescent="0.25">
      <c r="A4266">
        <v>9571</v>
      </c>
      <c r="B4266" t="s">
        <v>9074</v>
      </c>
      <c r="C4266">
        <v>1</v>
      </c>
      <c r="D4266" t="s">
        <v>23</v>
      </c>
      <c r="E4266" t="s">
        <v>9075</v>
      </c>
      <c r="F4266" t="s">
        <v>34</v>
      </c>
      <c r="G4266" t="s">
        <v>35</v>
      </c>
      <c r="H4266">
        <v>77.239059690000005</v>
      </c>
      <c r="I4266">
        <v>28.578579770000001</v>
      </c>
      <c r="J4266" t="s">
        <v>523</v>
      </c>
      <c r="K4266" t="s">
        <v>28</v>
      </c>
      <c r="L4266" t="s">
        <v>29</v>
      </c>
      <c r="M4266" t="s">
        <v>29</v>
      </c>
      <c r="N4266" t="s">
        <v>29</v>
      </c>
      <c r="O4266" t="s">
        <v>29</v>
      </c>
      <c r="P4266">
        <v>1</v>
      </c>
      <c r="Q4266">
        <v>44</v>
      </c>
      <c r="R4266">
        <v>250</v>
      </c>
      <c r="S4266" t="str">
        <f>IF(Table1[[#This Row],[Average_Cost_for_two]]&lt;500,"Low",IF(Table1[[#This Row],[Average_Cost_for_two]]&lt;=1500,"Medium","High"))</f>
        <v>Low</v>
      </c>
      <c r="T4266">
        <v>3.4</v>
      </c>
      <c r="U4266">
        <v>2017</v>
      </c>
      <c r="V4266">
        <v>8</v>
      </c>
      <c r="W4266">
        <v>27</v>
      </c>
      <c r="X4266">
        <f>IF(OR(Main!$U4266=0,
       Main!$V4266=0,
       Main!$W4266=0),
   "",
   DATE(Main!$U4266,
        Main!$V4266,
        Main!$W4266)
)</f>
        <v>42974</v>
      </c>
      <c r="Y4266">
        <f>Table1[[#This Row],[Average_Cost_for_two]]*VLOOKUP(Table1[[#This Row],[Currency]],currency!$A$2:$B$10,2,FALSE)</f>
        <v>3</v>
      </c>
      <c r="Z4266" t="str">
        <f>VLOOKUP(C4266,country!A:B,2,FALSE)</f>
        <v>India</v>
      </c>
      <c r="AA4266">
        <f t="shared" si="66"/>
        <v>3</v>
      </c>
    </row>
    <row r="4267" spans="1:27" ht="15.75" customHeight="1" x14ac:dyDescent="0.25">
      <c r="A4267">
        <v>310358</v>
      </c>
      <c r="B4267" t="s">
        <v>9076</v>
      </c>
      <c r="C4267">
        <v>1</v>
      </c>
      <c r="D4267" t="s">
        <v>23</v>
      </c>
      <c r="E4267" t="s">
        <v>9077</v>
      </c>
      <c r="F4267" t="s">
        <v>34</v>
      </c>
      <c r="G4267" t="s">
        <v>35</v>
      </c>
      <c r="H4267">
        <v>77.239356409999999</v>
      </c>
      <c r="I4267">
        <v>28.572878330000002</v>
      </c>
      <c r="J4267" t="s">
        <v>830</v>
      </c>
      <c r="K4267" t="s">
        <v>28</v>
      </c>
      <c r="L4267" t="s">
        <v>29</v>
      </c>
      <c r="M4267" t="s">
        <v>29</v>
      </c>
      <c r="N4267" t="s">
        <v>29</v>
      </c>
      <c r="O4267" t="s">
        <v>29</v>
      </c>
      <c r="P4267">
        <v>1</v>
      </c>
      <c r="Q4267">
        <v>2</v>
      </c>
      <c r="R4267">
        <v>250</v>
      </c>
      <c r="S4267" t="str">
        <f>IF(Table1[[#This Row],[Average_Cost_for_two]]&lt;500,"Low",IF(Table1[[#This Row],[Average_Cost_for_two]]&lt;=1500,"Medium","High"))</f>
        <v>Low</v>
      </c>
      <c r="T4267">
        <v>1</v>
      </c>
      <c r="U4267">
        <v>2017</v>
      </c>
      <c r="V4267">
        <v>8</v>
      </c>
      <c r="W4267">
        <v>2</v>
      </c>
      <c r="X4267">
        <f>IF(OR(Main!$U4267=0,
       Main!$V4267=0,
       Main!$W4267=0),
   "",
   DATE(Main!$U4267,
        Main!$V4267,
        Main!$W4267)
)</f>
        <v>42949</v>
      </c>
      <c r="Y4267">
        <f>Table1[[#This Row],[Average_Cost_for_two]]*VLOOKUP(Table1[[#This Row],[Currency]],currency!$A$2:$B$10,2,FALSE)</f>
        <v>3</v>
      </c>
      <c r="Z4267" t="str">
        <f>VLOOKUP(C4267,country!A:B,2,FALSE)</f>
        <v>India</v>
      </c>
      <c r="AA4267">
        <f t="shared" si="66"/>
        <v>3</v>
      </c>
    </row>
    <row r="4268" spans="1:27" ht="15.75" customHeight="1" x14ac:dyDescent="0.25">
      <c r="A4268">
        <v>18272370</v>
      </c>
      <c r="B4268" t="s">
        <v>9078</v>
      </c>
      <c r="C4268">
        <v>1</v>
      </c>
      <c r="D4268" t="s">
        <v>23</v>
      </c>
      <c r="E4268" t="s">
        <v>9079</v>
      </c>
      <c r="F4268" t="s">
        <v>1743</v>
      </c>
      <c r="G4268" t="s">
        <v>1742</v>
      </c>
      <c r="H4268">
        <v>77.211849700000002</v>
      </c>
      <c r="I4268">
        <v>28.5367368</v>
      </c>
      <c r="J4268" t="s">
        <v>9080</v>
      </c>
      <c r="K4268" t="s">
        <v>28</v>
      </c>
      <c r="L4268" t="s">
        <v>29</v>
      </c>
      <c r="M4268" t="s">
        <v>36</v>
      </c>
      <c r="N4268" t="s">
        <v>29</v>
      </c>
      <c r="O4268" t="s">
        <v>29</v>
      </c>
      <c r="P4268">
        <v>1</v>
      </c>
      <c r="Q4268">
        <v>135</v>
      </c>
      <c r="R4268">
        <v>250</v>
      </c>
      <c r="S4268" t="str">
        <f>IF(Table1[[#This Row],[Average_Cost_for_two]]&lt;500,"Low",IF(Table1[[#This Row],[Average_Cost_for_two]]&lt;=1500,"Medium","High"))</f>
        <v>Low</v>
      </c>
      <c r="T4268">
        <v>4.0999999999999996</v>
      </c>
      <c r="U4268">
        <v>2010</v>
      </c>
      <c r="V4268">
        <v>8</v>
      </c>
      <c r="W4268">
        <v>8</v>
      </c>
      <c r="X4268">
        <f>IF(OR(Main!$U4268=0,
       Main!$V4268=0,
       Main!$W4268=0),
   "",
   DATE(Main!$U4268,
        Main!$V4268,
        Main!$W4268)
)</f>
        <v>40398</v>
      </c>
      <c r="Y4268">
        <f>Table1[[#This Row],[Average_Cost_for_two]]*VLOOKUP(Table1[[#This Row],[Currency]],currency!$A$2:$B$10,2,FALSE)</f>
        <v>3</v>
      </c>
      <c r="Z4268" t="str">
        <f>VLOOKUP(C4268,country!A:B,2,FALSE)</f>
        <v>India</v>
      </c>
      <c r="AA4268">
        <f t="shared" si="66"/>
        <v>3</v>
      </c>
    </row>
    <row r="4269" spans="1:27" ht="15.75" customHeight="1" x14ac:dyDescent="0.25">
      <c r="A4269">
        <v>5186</v>
      </c>
      <c r="B4269" t="s">
        <v>9081</v>
      </c>
      <c r="C4269">
        <v>1</v>
      </c>
      <c r="D4269" t="s">
        <v>23</v>
      </c>
      <c r="E4269" t="s">
        <v>9082</v>
      </c>
      <c r="F4269" t="s">
        <v>173</v>
      </c>
      <c r="G4269" t="s">
        <v>174</v>
      </c>
      <c r="H4269">
        <v>77.300925899999996</v>
      </c>
      <c r="I4269">
        <v>28.619914900000001</v>
      </c>
      <c r="J4269" t="s">
        <v>769</v>
      </c>
      <c r="K4269" t="s">
        <v>28</v>
      </c>
      <c r="L4269" t="s">
        <v>29</v>
      </c>
      <c r="M4269" t="s">
        <v>29</v>
      </c>
      <c r="N4269" t="s">
        <v>29</v>
      </c>
      <c r="O4269" t="s">
        <v>29</v>
      </c>
      <c r="P4269">
        <v>1</v>
      </c>
      <c r="Q4269">
        <v>8</v>
      </c>
      <c r="R4269">
        <v>250</v>
      </c>
      <c r="S4269" t="str">
        <f>IF(Table1[[#This Row],[Average_Cost_for_two]]&lt;500,"Low",IF(Table1[[#This Row],[Average_Cost_for_two]]&lt;=1500,"Medium","High"))</f>
        <v>Low</v>
      </c>
      <c r="T4269">
        <v>2.8</v>
      </c>
      <c r="U4269">
        <v>2017</v>
      </c>
      <c r="V4269">
        <v>8</v>
      </c>
      <c r="W4269">
        <v>14</v>
      </c>
      <c r="X4269">
        <f>IF(OR(Main!$U4269=0,
       Main!$V4269=0,
       Main!$W4269=0),
   "",
   DATE(Main!$U4269,
        Main!$V4269,
        Main!$W4269)
)</f>
        <v>42961</v>
      </c>
      <c r="Y4269">
        <f>Table1[[#This Row],[Average_Cost_for_two]]*VLOOKUP(Table1[[#This Row],[Currency]],currency!$A$2:$B$10,2,FALSE)</f>
        <v>3</v>
      </c>
      <c r="Z4269" t="str">
        <f>VLOOKUP(C4269,country!A:B,2,FALSE)</f>
        <v>India</v>
      </c>
      <c r="AA4269">
        <f t="shared" si="66"/>
        <v>3</v>
      </c>
    </row>
    <row r="4270" spans="1:27" ht="15.75" customHeight="1" x14ac:dyDescent="0.25">
      <c r="A4270">
        <v>310995</v>
      </c>
      <c r="B4270" t="s">
        <v>7192</v>
      </c>
      <c r="C4270">
        <v>1</v>
      </c>
      <c r="D4270" t="s">
        <v>23</v>
      </c>
      <c r="E4270" t="s">
        <v>9083</v>
      </c>
      <c r="F4270" t="s">
        <v>45</v>
      </c>
      <c r="G4270" t="s">
        <v>46</v>
      </c>
      <c r="H4270">
        <v>77.221160100000006</v>
      </c>
      <c r="I4270">
        <v>28.711110099999999</v>
      </c>
      <c r="J4270" t="s">
        <v>556</v>
      </c>
      <c r="K4270" t="s">
        <v>28</v>
      </c>
      <c r="L4270" t="s">
        <v>29</v>
      </c>
      <c r="M4270" t="s">
        <v>29</v>
      </c>
      <c r="N4270" t="s">
        <v>29</v>
      </c>
      <c r="O4270" t="s">
        <v>29</v>
      </c>
      <c r="P4270">
        <v>1</v>
      </c>
      <c r="Q4270">
        <v>2</v>
      </c>
      <c r="R4270">
        <v>250</v>
      </c>
      <c r="S4270" t="str">
        <f>IF(Table1[[#This Row],[Average_Cost_for_two]]&lt;500,"Low",IF(Table1[[#This Row],[Average_Cost_for_two]]&lt;=1500,"Medium","High"))</f>
        <v>Low</v>
      </c>
      <c r="T4270">
        <v>1</v>
      </c>
      <c r="U4270">
        <v>2012</v>
      </c>
      <c r="V4270">
        <v>8</v>
      </c>
      <c r="W4270">
        <v>20</v>
      </c>
      <c r="X4270">
        <f>IF(OR(Main!$U4270=0,
       Main!$V4270=0,
       Main!$W4270=0),
   "",
   DATE(Main!$U4270,
        Main!$V4270,
        Main!$W4270)
)</f>
        <v>41141</v>
      </c>
      <c r="Y4270">
        <f>Table1[[#This Row],[Average_Cost_for_two]]*VLOOKUP(Table1[[#This Row],[Currency]],currency!$A$2:$B$10,2,FALSE)</f>
        <v>3</v>
      </c>
      <c r="Z4270" t="str">
        <f>VLOOKUP(C4270,country!A:B,2,FALSE)</f>
        <v>India</v>
      </c>
      <c r="AA4270">
        <f t="shared" si="66"/>
        <v>3</v>
      </c>
    </row>
    <row r="4271" spans="1:27" ht="15.75" customHeight="1" x14ac:dyDescent="0.25">
      <c r="A4271">
        <v>18487016</v>
      </c>
      <c r="B4271" t="s">
        <v>9084</v>
      </c>
      <c r="C4271">
        <v>1</v>
      </c>
      <c r="D4271" t="s">
        <v>23</v>
      </c>
      <c r="E4271" t="s">
        <v>9085</v>
      </c>
      <c r="F4271" t="s">
        <v>1753</v>
      </c>
      <c r="G4271" t="s">
        <v>1752</v>
      </c>
      <c r="H4271">
        <v>0</v>
      </c>
      <c r="I4271">
        <v>0</v>
      </c>
      <c r="J4271" t="s">
        <v>526</v>
      </c>
      <c r="K4271" t="s">
        <v>28</v>
      </c>
      <c r="L4271" t="s">
        <v>29</v>
      </c>
      <c r="M4271" t="s">
        <v>29</v>
      </c>
      <c r="N4271" t="s">
        <v>29</v>
      </c>
      <c r="O4271" t="s">
        <v>29</v>
      </c>
      <c r="P4271">
        <v>1</v>
      </c>
      <c r="Q4271">
        <v>1</v>
      </c>
      <c r="R4271">
        <v>250</v>
      </c>
      <c r="S4271" t="str">
        <f>IF(Table1[[#This Row],[Average_Cost_for_two]]&lt;500,"Low",IF(Table1[[#This Row],[Average_Cost_for_two]]&lt;=1500,"Medium","High"))</f>
        <v>Low</v>
      </c>
      <c r="T4271">
        <v>1</v>
      </c>
      <c r="U4271">
        <v>2011</v>
      </c>
      <c r="V4271">
        <v>8</v>
      </c>
      <c r="W4271">
        <v>7</v>
      </c>
      <c r="X4271">
        <f>IF(OR(Main!$U4271=0,
       Main!$V4271=0,
       Main!$W4271=0),
   "",
   DATE(Main!$U4271,
        Main!$V4271,
        Main!$W4271)
)</f>
        <v>40762</v>
      </c>
      <c r="Y4271">
        <f>Table1[[#This Row],[Average_Cost_for_two]]*VLOOKUP(Table1[[#This Row],[Currency]],currency!$A$2:$B$10,2,FALSE)</f>
        <v>3</v>
      </c>
      <c r="Z4271" t="str">
        <f>VLOOKUP(C4271,country!A:B,2,FALSE)</f>
        <v>India</v>
      </c>
      <c r="AA4271">
        <f t="shared" si="66"/>
        <v>3</v>
      </c>
    </row>
    <row r="4272" spans="1:27" ht="15.75" customHeight="1" x14ac:dyDescent="0.25">
      <c r="A4272">
        <v>302344</v>
      </c>
      <c r="B4272" t="s">
        <v>8430</v>
      </c>
      <c r="C4272">
        <v>1</v>
      </c>
      <c r="D4272" t="s">
        <v>23</v>
      </c>
      <c r="E4272" t="s">
        <v>9086</v>
      </c>
      <c r="F4272" t="s">
        <v>3011</v>
      </c>
      <c r="G4272" t="s">
        <v>3012</v>
      </c>
      <c r="H4272">
        <v>77.127213499999996</v>
      </c>
      <c r="I4272">
        <v>28.7239</v>
      </c>
      <c r="J4272" t="s">
        <v>495</v>
      </c>
      <c r="K4272" t="s">
        <v>28</v>
      </c>
      <c r="L4272" t="s">
        <v>29</v>
      </c>
      <c r="M4272" t="s">
        <v>29</v>
      </c>
      <c r="N4272" t="s">
        <v>29</v>
      </c>
      <c r="O4272" t="s">
        <v>29</v>
      </c>
      <c r="P4272">
        <v>1</v>
      </c>
      <c r="Q4272">
        <v>62</v>
      </c>
      <c r="R4272">
        <v>250</v>
      </c>
      <c r="S4272" t="str">
        <f>IF(Table1[[#This Row],[Average_Cost_for_two]]&lt;500,"Low",IF(Table1[[#This Row],[Average_Cost_for_two]]&lt;=1500,"Medium","High"))</f>
        <v>Low</v>
      </c>
      <c r="T4272">
        <v>3.5</v>
      </c>
      <c r="U4272">
        <v>2014</v>
      </c>
      <c r="V4272">
        <v>8</v>
      </c>
      <c r="W4272">
        <v>25</v>
      </c>
      <c r="X4272">
        <f>IF(OR(Main!$U4272=0,
       Main!$V4272=0,
       Main!$W4272=0),
   "",
   DATE(Main!$U4272,
        Main!$V4272,
        Main!$W4272)
)</f>
        <v>41876</v>
      </c>
      <c r="Y4272">
        <f>Table1[[#This Row],[Average_Cost_for_two]]*VLOOKUP(Table1[[#This Row],[Currency]],currency!$A$2:$B$10,2,FALSE)</f>
        <v>3</v>
      </c>
      <c r="Z4272" t="str">
        <f>VLOOKUP(C4272,country!A:B,2,FALSE)</f>
        <v>India</v>
      </c>
      <c r="AA4272">
        <f t="shared" si="66"/>
        <v>3</v>
      </c>
    </row>
    <row r="4273" spans="1:27" ht="15.75" customHeight="1" x14ac:dyDescent="0.25">
      <c r="A4273">
        <v>18424883</v>
      </c>
      <c r="B4273" t="s">
        <v>9087</v>
      </c>
      <c r="C4273">
        <v>1</v>
      </c>
      <c r="D4273" t="s">
        <v>23</v>
      </c>
      <c r="E4273" t="s">
        <v>9088</v>
      </c>
      <c r="F4273" t="s">
        <v>205</v>
      </c>
      <c r="G4273" t="s">
        <v>206</v>
      </c>
      <c r="H4273">
        <v>77.299831499999996</v>
      </c>
      <c r="I4273">
        <v>28.533590199999999</v>
      </c>
      <c r="J4273" t="s">
        <v>2065</v>
      </c>
      <c r="K4273" t="s">
        <v>28</v>
      </c>
      <c r="L4273" t="s">
        <v>29</v>
      </c>
      <c r="M4273" t="s">
        <v>29</v>
      </c>
      <c r="N4273" t="s">
        <v>29</v>
      </c>
      <c r="O4273" t="s">
        <v>29</v>
      </c>
      <c r="P4273">
        <v>1</v>
      </c>
      <c r="Q4273">
        <v>1</v>
      </c>
      <c r="R4273">
        <v>250</v>
      </c>
      <c r="S4273" t="str">
        <f>IF(Table1[[#This Row],[Average_Cost_for_two]]&lt;500,"Low",IF(Table1[[#This Row],[Average_Cost_for_two]]&lt;=1500,"Medium","High"))</f>
        <v>Low</v>
      </c>
      <c r="T4273">
        <v>1</v>
      </c>
      <c r="U4273">
        <v>2017</v>
      </c>
      <c r="V4273">
        <v>8</v>
      </c>
      <c r="W4273">
        <v>24</v>
      </c>
      <c r="X4273">
        <f>IF(OR(Main!$U4273=0,
       Main!$V4273=0,
       Main!$W4273=0),
   "",
   DATE(Main!$U4273,
        Main!$V4273,
        Main!$W4273)
)</f>
        <v>42971</v>
      </c>
      <c r="Y4273">
        <f>Table1[[#This Row],[Average_Cost_for_two]]*VLOOKUP(Table1[[#This Row],[Currency]],currency!$A$2:$B$10,2,FALSE)</f>
        <v>3</v>
      </c>
      <c r="Z4273" t="str">
        <f>VLOOKUP(C4273,country!A:B,2,FALSE)</f>
        <v>India</v>
      </c>
      <c r="AA4273">
        <f t="shared" si="66"/>
        <v>3</v>
      </c>
    </row>
    <row r="4274" spans="1:27" ht="15.75" customHeight="1" x14ac:dyDescent="0.25">
      <c r="A4274">
        <v>18425158</v>
      </c>
      <c r="B4274" t="s">
        <v>1091</v>
      </c>
      <c r="C4274">
        <v>1</v>
      </c>
      <c r="D4274" t="s">
        <v>23</v>
      </c>
      <c r="E4274" t="s">
        <v>9089</v>
      </c>
      <c r="F4274" t="s">
        <v>573</v>
      </c>
      <c r="G4274" t="s">
        <v>574</v>
      </c>
      <c r="H4274">
        <v>77.193042300000002</v>
      </c>
      <c r="I4274">
        <v>28.569560200000002</v>
      </c>
      <c r="J4274" t="s">
        <v>523</v>
      </c>
      <c r="K4274" t="s">
        <v>28</v>
      </c>
      <c r="L4274" t="s">
        <v>29</v>
      </c>
      <c r="M4274" t="s">
        <v>36</v>
      </c>
      <c r="N4274" t="s">
        <v>29</v>
      </c>
      <c r="O4274" t="s">
        <v>29</v>
      </c>
      <c r="P4274">
        <v>1</v>
      </c>
      <c r="Q4274">
        <v>1</v>
      </c>
      <c r="R4274">
        <v>250</v>
      </c>
      <c r="S4274" t="str">
        <f>IF(Table1[[#This Row],[Average_Cost_for_two]]&lt;500,"Low",IF(Table1[[#This Row],[Average_Cost_for_two]]&lt;=1500,"Medium","High"))</f>
        <v>Low</v>
      </c>
      <c r="T4274">
        <v>1</v>
      </c>
      <c r="U4274">
        <v>2011</v>
      </c>
      <c r="V4274">
        <v>8</v>
      </c>
      <c r="W4274">
        <v>26</v>
      </c>
      <c r="X4274">
        <f>IF(OR(Main!$U4274=0,
       Main!$V4274=0,
       Main!$W4274=0),
   "",
   DATE(Main!$U4274,
        Main!$V4274,
        Main!$W4274)
)</f>
        <v>40781</v>
      </c>
      <c r="Y4274">
        <f>Table1[[#This Row],[Average_Cost_for_two]]*VLOOKUP(Table1[[#This Row],[Currency]],currency!$A$2:$B$10,2,FALSE)</f>
        <v>3</v>
      </c>
      <c r="Z4274" t="str">
        <f>VLOOKUP(C4274,country!A:B,2,FALSE)</f>
        <v>India</v>
      </c>
      <c r="AA4274">
        <f t="shared" si="66"/>
        <v>3</v>
      </c>
    </row>
    <row r="4275" spans="1:27" ht="15.75" customHeight="1" x14ac:dyDescent="0.25">
      <c r="A4275">
        <v>18435811</v>
      </c>
      <c r="B4275" t="s">
        <v>9090</v>
      </c>
      <c r="C4275">
        <v>1</v>
      </c>
      <c r="D4275" t="s">
        <v>23</v>
      </c>
      <c r="E4275" t="s">
        <v>9091</v>
      </c>
      <c r="F4275" t="s">
        <v>897</v>
      </c>
      <c r="G4275" t="s">
        <v>898</v>
      </c>
      <c r="H4275">
        <v>77.291980199999998</v>
      </c>
      <c r="I4275">
        <v>28.687431100000001</v>
      </c>
      <c r="J4275" t="s">
        <v>533</v>
      </c>
      <c r="K4275" t="s">
        <v>28</v>
      </c>
      <c r="L4275" t="s">
        <v>29</v>
      </c>
      <c r="M4275" t="s">
        <v>29</v>
      </c>
      <c r="N4275" t="s">
        <v>29</v>
      </c>
      <c r="O4275" t="s">
        <v>29</v>
      </c>
      <c r="P4275">
        <v>1</v>
      </c>
      <c r="Q4275">
        <v>1</v>
      </c>
      <c r="R4275">
        <v>250</v>
      </c>
      <c r="S4275" t="str">
        <f>IF(Table1[[#This Row],[Average_Cost_for_two]]&lt;500,"Low",IF(Table1[[#This Row],[Average_Cost_for_two]]&lt;=1500,"Medium","High"))</f>
        <v>Low</v>
      </c>
      <c r="T4275">
        <v>1</v>
      </c>
      <c r="U4275">
        <v>2016</v>
      </c>
      <c r="V4275">
        <v>8</v>
      </c>
      <c r="W4275">
        <v>19</v>
      </c>
      <c r="X4275">
        <f>IF(OR(Main!$U4275=0,
       Main!$V4275=0,
       Main!$W4275=0),
   "",
   DATE(Main!$U4275,
        Main!$V4275,
        Main!$W4275)
)</f>
        <v>42601</v>
      </c>
      <c r="Y4275">
        <f>Table1[[#This Row],[Average_Cost_for_two]]*VLOOKUP(Table1[[#This Row],[Currency]],currency!$A$2:$B$10,2,FALSE)</f>
        <v>3</v>
      </c>
      <c r="Z4275" t="str">
        <f>VLOOKUP(C4275,country!A:B,2,FALSE)</f>
        <v>India</v>
      </c>
      <c r="AA4275">
        <f t="shared" si="66"/>
        <v>3</v>
      </c>
    </row>
    <row r="4276" spans="1:27" ht="15.75" customHeight="1" x14ac:dyDescent="0.25">
      <c r="A4276">
        <v>302004</v>
      </c>
      <c r="B4276" t="s">
        <v>9092</v>
      </c>
      <c r="C4276">
        <v>1</v>
      </c>
      <c r="D4276" t="s">
        <v>23</v>
      </c>
      <c r="E4276" t="s">
        <v>9093</v>
      </c>
      <c r="F4276" t="s">
        <v>209</v>
      </c>
      <c r="G4276" t="s">
        <v>208</v>
      </c>
      <c r="H4276">
        <v>77.120965699999999</v>
      </c>
      <c r="I4276">
        <v>28.637019500000001</v>
      </c>
      <c r="J4276" t="s">
        <v>1370</v>
      </c>
      <c r="K4276" t="s">
        <v>28</v>
      </c>
      <c r="L4276" t="s">
        <v>29</v>
      </c>
      <c r="M4276" t="s">
        <v>29</v>
      </c>
      <c r="N4276" t="s">
        <v>29</v>
      </c>
      <c r="O4276" t="s">
        <v>29</v>
      </c>
      <c r="P4276">
        <v>1</v>
      </c>
      <c r="Q4276">
        <v>21</v>
      </c>
      <c r="R4276">
        <v>250</v>
      </c>
      <c r="S4276" t="str">
        <f>IF(Table1[[#This Row],[Average_Cost_for_two]]&lt;500,"Low",IF(Table1[[#This Row],[Average_Cost_for_two]]&lt;=1500,"Medium","High"))</f>
        <v>Low</v>
      </c>
      <c r="T4276">
        <v>3.3</v>
      </c>
      <c r="U4276">
        <v>2016</v>
      </c>
      <c r="V4276">
        <v>8</v>
      </c>
      <c r="W4276">
        <v>28</v>
      </c>
      <c r="X4276">
        <f>IF(OR(Main!$U4276=0,
       Main!$V4276=0,
       Main!$W4276=0),
   "",
   DATE(Main!$U4276,
        Main!$V4276,
        Main!$W4276)
)</f>
        <v>42610</v>
      </c>
      <c r="Y4276">
        <f>Table1[[#This Row],[Average_Cost_for_two]]*VLOOKUP(Table1[[#This Row],[Currency]],currency!$A$2:$B$10,2,FALSE)</f>
        <v>3</v>
      </c>
      <c r="Z4276" t="str">
        <f>VLOOKUP(C4276,country!A:B,2,FALSE)</f>
        <v>India</v>
      </c>
      <c r="AA4276">
        <f t="shared" si="66"/>
        <v>3</v>
      </c>
    </row>
    <row r="4277" spans="1:27" ht="15.75" customHeight="1" x14ac:dyDescent="0.25">
      <c r="A4277">
        <v>18354634</v>
      </c>
      <c r="B4277" t="s">
        <v>9094</v>
      </c>
      <c r="C4277">
        <v>1</v>
      </c>
      <c r="D4277" t="s">
        <v>23</v>
      </c>
      <c r="E4277" t="s">
        <v>9095</v>
      </c>
      <c r="F4277" t="s">
        <v>1162</v>
      </c>
      <c r="G4277" t="s">
        <v>1163</v>
      </c>
      <c r="H4277">
        <v>77.058020400000004</v>
      </c>
      <c r="I4277">
        <v>28.618322599999999</v>
      </c>
      <c r="J4277" t="s">
        <v>851</v>
      </c>
      <c r="K4277" t="s">
        <v>28</v>
      </c>
      <c r="L4277" t="s">
        <v>29</v>
      </c>
      <c r="M4277" t="s">
        <v>29</v>
      </c>
      <c r="N4277" t="s">
        <v>29</v>
      </c>
      <c r="O4277" t="s">
        <v>29</v>
      </c>
      <c r="P4277">
        <v>1</v>
      </c>
      <c r="Q4277">
        <v>2</v>
      </c>
      <c r="R4277">
        <v>250</v>
      </c>
      <c r="S4277" t="str">
        <f>IF(Table1[[#This Row],[Average_Cost_for_two]]&lt;500,"Low",IF(Table1[[#This Row],[Average_Cost_for_two]]&lt;=1500,"Medium","High"))</f>
        <v>Low</v>
      </c>
      <c r="T4277">
        <v>1</v>
      </c>
      <c r="U4277">
        <v>2016</v>
      </c>
      <c r="V4277">
        <v>8</v>
      </c>
      <c r="W4277">
        <v>15</v>
      </c>
      <c r="X4277">
        <f>IF(OR(Main!$U4277=0,
       Main!$V4277=0,
       Main!$W4277=0),
   "",
   DATE(Main!$U4277,
        Main!$V4277,
        Main!$W4277)
)</f>
        <v>42597</v>
      </c>
      <c r="Y4277">
        <f>Table1[[#This Row],[Average_Cost_for_two]]*VLOOKUP(Table1[[#This Row],[Currency]],currency!$A$2:$B$10,2,FALSE)</f>
        <v>3</v>
      </c>
      <c r="Z4277" t="str">
        <f>VLOOKUP(C4277,country!A:B,2,FALSE)</f>
        <v>India</v>
      </c>
      <c r="AA4277">
        <f t="shared" si="66"/>
        <v>3</v>
      </c>
    </row>
    <row r="4278" spans="1:27" ht="15.75" customHeight="1" x14ac:dyDescent="0.25">
      <c r="A4278">
        <v>18354639</v>
      </c>
      <c r="B4278" t="s">
        <v>9096</v>
      </c>
      <c r="C4278">
        <v>1</v>
      </c>
      <c r="D4278" t="s">
        <v>23</v>
      </c>
      <c r="E4278" t="s">
        <v>9097</v>
      </c>
      <c r="F4278" t="s">
        <v>472</v>
      </c>
      <c r="G4278" t="s">
        <v>473</v>
      </c>
      <c r="H4278">
        <v>77.317158000000006</v>
      </c>
      <c r="I4278">
        <v>28.659876300000001</v>
      </c>
      <c r="J4278" t="s">
        <v>480</v>
      </c>
      <c r="K4278" t="s">
        <v>28</v>
      </c>
      <c r="L4278" t="s">
        <v>29</v>
      </c>
      <c r="M4278" t="s">
        <v>29</v>
      </c>
      <c r="N4278" t="s">
        <v>29</v>
      </c>
      <c r="O4278" t="s">
        <v>29</v>
      </c>
      <c r="P4278">
        <v>1</v>
      </c>
      <c r="Q4278">
        <v>62</v>
      </c>
      <c r="R4278">
        <v>250</v>
      </c>
      <c r="S4278" t="str">
        <f>IF(Table1[[#This Row],[Average_Cost_for_two]]&lt;500,"Low",IF(Table1[[#This Row],[Average_Cost_for_two]]&lt;=1500,"Medium","High"))</f>
        <v>Low</v>
      </c>
      <c r="T4278">
        <v>3.8</v>
      </c>
      <c r="U4278">
        <v>2011</v>
      </c>
      <c r="V4278">
        <v>7</v>
      </c>
      <c r="W4278">
        <v>7</v>
      </c>
      <c r="X4278">
        <f>IF(OR(Main!$U4278=0,
       Main!$V4278=0,
       Main!$W4278=0),
   "",
   DATE(Main!$U4278,
        Main!$V4278,
        Main!$W4278)
)</f>
        <v>40731</v>
      </c>
      <c r="Y4278">
        <f>Table1[[#This Row],[Average_Cost_for_two]]*VLOOKUP(Table1[[#This Row],[Currency]],currency!$A$2:$B$10,2,FALSE)</f>
        <v>3</v>
      </c>
      <c r="Z4278" t="str">
        <f>VLOOKUP(C4278,country!A:B,2,FALSE)</f>
        <v>India</v>
      </c>
      <c r="AA4278">
        <f t="shared" si="66"/>
        <v>3</v>
      </c>
    </row>
    <row r="4279" spans="1:27" ht="15.75" customHeight="1" x14ac:dyDescent="0.25">
      <c r="A4279">
        <v>5797</v>
      </c>
      <c r="B4279" t="s">
        <v>9098</v>
      </c>
      <c r="C4279">
        <v>1</v>
      </c>
      <c r="D4279" t="s">
        <v>23</v>
      </c>
      <c r="E4279" t="s">
        <v>9099</v>
      </c>
      <c r="F4279" t="s">
        <v>1973</v>
      </c>
      <c r="G4279" t="s">
        <v>1972</v>
      </c>
      <c r="H4279">
        <v>77.236267699999999</v>
      </c>
      <c r="I4279">
        <v>28.5494743</v>
      </c>
      <c r="J4279" t="s">
        <v>708</v>
      </c>
      <c r="K4279" t="s">
        <v>28</v>
      </c>
      <c r="L4279" t="s">
        <v>29</v>
      </c>
      <c r="M4279" t="s">
        <v>29</v>
      </c>
      <c r="N4279" t="s">
        <v>29</v>
      </c>
      <c r="O4279" t="s">
        <v>29</v>
      </c>
      <c r="P4279">
        <v>1</v>
      </c>
      <c r="Q4279">
        <v>84</v>
      </c>
      <c r="R4279">
        <v>250</v>
      </c>
      <c r="S4279" t="str">
        <f>IF(Table1[[#This Row],[Average_Cost_for_two]]&lt;500,"Low",IF(Table1[[#This Row],[Average_Cost_for_two]]&lt;=1500,"Medium","High"))</f>
        <v>Low</v>
      </c>
      <c r="T4279">
        <v>3.7</v>
      </c>
      <c r="U4279">
        <v>2013</v>
      </c>
      <c r="V4279">
        <v>7</v>
      </c>
      <c r="W4279">
        <v>25</v>
      </c>
      <c r="X4279">
        <f>IF(OR(Main!$U4279=0,
       Main!$V4279=0,
       Main!$W4279=0),
   "",
   DATE(Main!$U4279,
        Main!$V4279,
        Main!$W4279)
)</f>
        <v>41480</v>
      </c>
      <c r="Y4279">
        <f>Table1[[#This Row],[Average_Cost_for_two]]*VLOOKUP(Table1[[#This Row],[Currency]],currency!$A$2:$B$10,2,FALSE)</f>
        <v>3</v>
      </c>
      <c r="Z4279" t="str">
        <f>VLOOKUP(C4279,country!A:B,2,FALSE)</f>
        <v>India</v>
      </c>
      <c r="AA4279">
        <f t="shared" si="66"/>
        <v>3</v>
      </c>
    </row>
    <row r="4280" spans="1:27" ht="15.75" customHeight="1" x14ac:dyDescent="0.25">
      <c r="A4280">
        <v>5944</v>
      </c>
      <c r="B4280" t="s">
        <v>1067</v>
      </c>
      <c r="C4280">
        <v>1</v>
      </c>
      <c r="D4280" t="s">
        <v>23</v>
      </c>
      <c r="E4280" t="s">
        <v>9100</v>
      </c>
      <c r="F4280" t="s">
        <v>1982</v>
      </c>
      <c r="G4280" t="s">
        <v>1983</v>
      </c>
      <c r="H4280">
        <v>77.240053399999994</v>
      </c>
      <c r="I4280">
        <v>28.539436200000001</v>
      </c>
      <c r="J4280" t="s">
        <v>3223</v>
      </c>
      <c r="K4280" t="s">
        <v>28</v>
      </c>
      <c r="L4280" t="s">
        <v>29</v>
      </c>
      <c r="M4280" t="s">
        <v>36</v>
      </c>
      <c r="N4280" t="s">
        <v>29</v>
      </c>
      <c r="O4280" t="s">
        <v>29</v>
      </c>
      <c r="P4280">
        <v>1</v>
      </c>
      <c r="Q4280">
        <v>36</v>
      </c>
      <c r="R4280">
        <v>250</v>
      </c>
      <c r="S4280" t="str">
        <f>IF(Table1[[#This Row],[Average_Cost_for_two]]&lt;500,"Low",IF(Table1[[#This Row],[Average_Cost_for_two]]&lt;=1500,"Medium","High"))</f>
        <v>Low</v>
      </c>
      <c r="T4280">
        <v>3.6</v>
      </c>
      <c r="U4280">
        <v>2014</v>
      </c>
      <c r="V4280">
        <v>7</v>
      </c>
      <c r="W4280">
        <v>7</v>
      </c>
      <c r="X4280">
        <f>IF(OR(Main!$U4280=0,
       Main!$V4280=0,
       Main!$W4280=0),
   "",
   DATE(Main!$U4280,
        Main!$V4280,
        Main!$W4280)
)</f>
        <v>41827</v>
      </c>
      <c r="Y4280">
        <f>Table1[[#This Row],[Average_Cost_for_two]]*VLOOKUP(Table1[[#This Row],[Currency]],currency!$A$2:$B$10,2,FALSE)</f>
        <v>3</v>
      </c>
      <c r="Z4280" t="str">
        <f>VLOOKUP(C4280,country!A:B,2,FALSE)</f>
        <v>India</v>
      </c>
      <c r="AA4280">
        <f t="shared" si="66"/>
        <v>3</v>
      </c>
    </row>
    <row r="4281" spans="1:27" ht="15.75" customHeight="1" x14ac:dyDescent="0.25">
      <c r="A4281">
        <v>18281946</v>
      </c>
      <c r="B4281" t="s">
        <v>9101</v>
      </c>
      <c r="C4281">
        <v>1</v>
      </c>
      <c r="D4281" t="s">
        <v>23</v>
      </c>
      <c r="E4281" t="s">
        <v>9102</v>
      </c>
      <c r="F4281" t="s">
        <v>2930</v>
      </c>
      <c r="G4281" t="s">
        <v>2931</v>
      </c>
      <c r="H4281">
        <v>77.097038699999999</v>
      </c>
      <c r="I4281">
        <v>28.6358663</v>
      </c>
      <c r="J4281" t="s">
        <v>877</v>
      </c>
      <c r="K4281" t="s">
        <v>28</v>
      </c>
      <c r="L4281" t="s">
        <v>29</v>
      </c>
      <c r="M4281" t="s">
        <v>29</v>
      </c>
      <c r="N4281" t="s">
        <v>29</v>
      </c>
      <c r="O4281" t="s">
        <v>29</v>
      </c>
      <c r="P4281">
        <v>1</v>
      </c>
      <c r="Q4281">
        <v>8</v>
      </c>
      <c r="R4281">
        <v>250</v>
      </c>
      <c r="S4281" t="str">
        <f>IF(Table1[[#This Row],[Average_Cost_for_two]]&lt;500,"Low",IF(Table1[[#This Row],[Average_Cost_for_two]]&lt;=1500,"Medium","High"))</f>
        <v>Low</v>
      </c>
      <c r="T4281">
        <v>2.9</v>
      </c>
      <c r="U4281">
        <v>2013</v>
      </c>
      <c r="V4281">
        <v>7</v>
      </c>
      <c r="W4281">
        <v>22</v>
      </c>
      <c r="X4281">
        <f>IF(OR(Main!$U4281=0,
       Main!$V4281=0,
       Main!$W4281=0),
   "",
   DATE(Main!$U4281,
        Main!$V4281,
        Main!$W4281)
)</f>
        <v>41477</v>
      </c>
      <c r="Y4281">
        <f>Table1[[#This Row],[Average_Cost_for_two]]*VLOOKUP(Table1[[#This Row],[Currency]],currency!$A$2:$B$10,2,FALSE)</f>
        <v>3</v>
      </c>
      <c r="Z4281" t="str">
        <f>VLOOKUP(C4281,country!A:B,2,FALSE)</f>
        <v>India</v>
      </c>
      <c r="AA4281">
        <f t="shared" si="66"/>
        <v>3</v>
      </c>
    </row>
    <row r="4282" spans="1:27" ht="15.75" customHeight="1" x14ac:dyDescent="0.25">
      <c r="A4282">
        <v>7018</v>
      </c>
      <c r="B4282" t="s">
        <v>7112</v>
      </c>
      <c r="C4282">
        <v>1</v>
      </c>
      <c r="D4282" t="s">
        <v>23</v>
      </c>
      <c r="E4282" t="s">
        <v>9103</v>
      </c>
      <c r="F4282" t="s">
        <v>1732</v>
      </c>
      <c r="G4282" t="s">
        <v>1731</v>
      </c>
      <c r="H4282">
        <v>77.091797799999995</v>
      </c>
      <c r="I4282">
        <v>28.6278364</v>
      </c>
      <c r="J4282" t="s">
        <v>706</v>
      </c>
      <c r="K4282" t="s">
        <v>28</v>
      </c>
      <c r="L4282" t="s">
        <v>29</v>
      </c>
      <c r="M4282" t="s">
        <v>29</v>
      </c>
      <c r="N4282" t="s">
        <v>29</v>
      </c>
      <c r="O4282" t="s">
        <v>29</v>
      </c>
      <c r="P4282">
        <v>1</v>
      </c>
      <c r="Q4282">
        <v>66</v>
      </c>
      <c r="R4282">
        <v>250</v>
      </c>
      <c r="S4282" t="str">
        <f>IF(Table1[[#This Row],[Average_Cost_for_two]]&lt;500,"Low",IF(Table1[[#This Row],[Average_Cost_for_two]]&lt;=1500,"Medium","High"))</f>
        <v>Low</v>
      </c>
      <c r="T4282">
        <v>1.9</v>
      </c>
      <c r="U4282">
        <v>2017</v>
      </c>
      <c r="V4282">
        <v>7</v>
      </c>
      <c r="W4282">
        <v>13</v>
      </c>
      <c r="X4282">
        <f>IF(OR(Main!$U4282=0,
       Main!$V4282=0,
       Main!$W4282=0),
   "",
   DATE(Main!$U4282,
        Main!$V4282,
        Main!$W4282)
)</f>
        <v>42929</v>
      </c>
      <c r="Y4282">
        <f>Table1[[#This Row],[Average_Cost_for_two]]*VLOOKUP(Table1[[#This Row],[Currency]],currency!$A$2:$B$10,2,FALSE)</f>
        <v>3</v>
      </c>
      <c r="Z4282" t="str">
        <f>VLOOKUP(C4282,country!A:B,2,FALSE)</f>
        <v>India</v>
      </c>
      <c r="AA4282">
        <f t="shared" si="66"/>
        <v>3</v>
      </c>
    </row>
    <row r="4283" spans="1:27" ht="15.75" customHeight="1" x14ac:dyDescent="0.25">
      <c r="A4283">
        <v>302868</v>
      </c>
      <c r="B4283" t="s">
        <v>748</v>
      </c>
      <c r="C4283">
        <v>1</v>
      </c>
      <c r="D4283" t="s">
        <v>23</v>
      </c>
      <c r="E4283" t="s">
        <v>9104</v>
      </c>
      <c r="F4283" t="s">
        <v>1624</v>
      </c>
      <c r="G4283" t="s">
        <v>1625</v>
      </c>
      <c r="H4283">
        <v>77.251157000000006</v>
      </c>
      <c r="I4283">
        <v>28.544168800000001</v>
      </c>
      <c r="J4283" t="s">
        <v>797</v>
      </c>
      <c r="K4283" t="s">
        <v>28</v>
      </c>
      <c r="L4283" t="s">
        <v>29</v>
      </c>
      <c r="M4283" t="s">
        <v>29</v>
      </c>
      <c r="N4283" t="s">
        <v>29</v>
      </c>
      <c r="O4283" t="s">
        <v>29</v>
      </c>
      <c r="P4283">
        <v>1</v>
      </c>
      <c r="Q4283">
        <v>11</v>
      </c>
      <c r="R4283">
        <v>250</v>
      </c>
      <c r="S4283" t="str">
        <f>IF(Table1[[#This Row],[Average_Cost_for_two]]&lt;500,"Low",IF(Table1[[#This Row],[Average_Cost_for_two]]&lt;=1500,"Medium","High"))</f>
        <v>Low</v>
      </c>
      <c r="T4283">
        <v>2.9</v>
      </c>
      <c r="U4283">
        <v>2010</v>
      </c>
      <c r="V4283">
        <v>7</v>
      </c>
      <c r="W4283">
        <v>8</v>
      </c>
      <c r="X4283">
        <f>IF(OR(Main!$U4283=0,
       Main!$V4283=0,
       Main!$W4283=0),
   "",
   DATE(Main!$U4283,
        Main!$V4283,
        Main!$W4283)
)</f>
        <v>40367</v>
      </c>
      <c r="Y4283">
        <f>Table1[[#This Row],[Average_Cost_for_two]]*VLOOKUP(Table1[[#This Row],[Currency]],currency!$A$2:$B$10,2,FALSE)</f>
        <v>3</v>
      </c>
      <c r="Z4283" t="str">
        <f>VLOOKUP(C4283,country!A:B,2,FALSE)</f>
        <v>India</v>
      </c>
      <c r="AA4283">
        <f t="shared" si="66"/>
        <v>3</v>
      </c>
    </row>
    <row r="4284" spans="1:27" ht="15.75" customHeight="1" x14ac:dyDescent="0.25">
      <c r="A4284">
        <v>302896</v>
      </c>
      <c r="B4284" t="s">
        <v>9105</v>
      </c>
      <c r="C4284">
        <v>1</v>
      </c>
      <c r="D4284" t="s">
        <v>23</v>
      </c>
      <c r="E4284" t="s">
        <v>9106</v>
      </c>
      <c r="F4284" t="s">
        <v>1624</v>
      </c>
      <c r="G4284" t="s">
        <v>1625</v>
      </c>
      <c r="H4284">
        <v>77.256247959999996</v>
      </c>
      <c r="I4284">
        <v>28.52800925</v>
      </c>
      <c r="J4284" t="s">
        <v>877</v>
      </c>
      <c r="K4284" t="s">
        <v>28</v>
      </c>
      <c r="L4284" t="s">
        <v>29</v>
      </c>
      <c r="M4284" t="s">
        <v>29</v>
      </c>
      <c r="N4284" t="s">
        <v>29</v>
      </c>
      <c r="O4284" t="s">
        <v>29</v>
      </c>
      <c r="P4284">
        <v>1</v>
      </c>
      <c r="Q4284">
        <v>10</v>
      </c>
      <c r="R4284">
        <v>250</v>
      </c>
      <c r="S4284" t="str">
        <f>IF(Table1[[#This Row],[Average_Cost_for_two]]&lt;500,"Low",IF(Table1[[#This Row],[Average_Cost_for_two]]&lt;=1500,"Medium","High"))</f>
        <v>Low</v>
      </c>
      <c r="T4284">
        <v>2.9</v>
      </c>
      <c r="U4284">
        <v>2010</v>
      </c>
      <c r="V4284">
        <v>7</v>
      </c>
      <c r="W4284">
        <v>18</v>
      </c>
      <c r="X4284">
        <f>IF(OR(Main!$U4284=0,
       Main!$V4284=0,
       Main!$W4284=0),
   "",
   DATE(Main!$U4284,
        Main!$V4284,
        Main!$W4284)
)</f>
        <v>40377</v>
      </c>
      <c r="Y4284">
        <f>Table1[[#This Row],[Average_Cost_for_two]]*VLOOKUP(Table1[[#This Row],[Currency]],currency!$A$2:$B$10,2,FALSE)</f>
        <v>3</v>
      </c>
      <c r="Z4284" t="str">
        <f>VLOOKUP(C4284,country!A:B,2,FALSE)</f>
        <v>India</v>
      </c>
      <c r="AA4284">
        <f t="shared" si="66"/>
        <v>3</v>
      </c>
    </row>
    <row r="4285" spans="1:27" ht="15.75" customHeight="1" x14ac:dyDescent="0.25">
      <c r="A4285">
        <v>300910</v>
      </c>
      <c r="B4285" t="s">
        <v>9107</v>
      </c>
      <c r="C4285">
        <v>1</v>
      </c>
      <c r="D4285" t="s">
        <v>23</v>
      </c>
      <c r="E4285" t="s">
        <v>9108</v>
      </c>
      <c r="F4285" t="s">
        <v>2598</v>
      </c>
      <c r="G4285" t="s">
        <v>2599</v>
      </c>
      <c r="H4285">
        <v>77.302308400000001</v>
      </c>
      <c r="I4285">
        <v>28.649227499999999</v>
      </c>
      <c r="J4285" t="s">
        <v>953</v>
      </c>
      <c r="K4285" t="s">
        <v>28</v>
      </c>
      <c r="L4285" t="s">
        <v>29</v>
      </c>
      <c r="M4285" t="s">
        <v>29</v>
      </c>
      <c r="N4285" t="s">
        <v>29</v>
      </c>
      <c r="O4285" t="s">
        <v>29</v>
      </c>
      <c r="P4285">
        <v>1</v>
      </c>
      <c r="Q4285">
        <v>300</v>
      </c>
      <c r="R4285">
        <v>250</v>
      </c>
      <c r="S4285" t="str">
        <f>IF(Table1[[#This Row],[Average_Cost_for_two]]&lt;500,"Low",IF(Table1[[#This Row],[Average_Cost_for_two]]&lt;=1500,"Medium","High"))</f>
        <v>Low</v>
      </c>
      <c r="T4285">
        <v>3.8</v>
      </c>
      <c r="U4285">
        <v>2014</v>
      </c>
      <c r="V4285">
        <v>7</v>
      </c>
      <c r="W4285">
        <v>22</v>
      </c>
      <c r="X4285">
        <f>IF(OR(Main!$U4285=0,
       Main!$V4285=0,
       Main!$W4285=0),
   "",
   DATE(Main!$U4285,
        Main!$V4285,
        Main!$W4285)
)</f>
        <v>41842</v>
      </c>
      <c r="Y4285">
        <f>Table1[[#This Row],[Average_Cost_for_two]]*VLOOKUP(Table1[[#This Row],[Currency]],currency!$A$2:$B$10,2,FALSE)</f>
        <v>3</v>
      </c>
      <c r="Z4285" t="str">
        <f>VLOOKUP(C4285,country!A:B,2,FALSE)</f>
        <v>India</v>
      </c>
      <c r="AA4285">
        <f t="shared" si="66"/>
        <v>3</v>
      </c>
    </row>
    <row r="4286" spans="1:27" ht="15.75" customHeight="1" x14ac:dyDescent="0.25">
      <c r="A4286">
        <v>18377903</v>
      </c>
      <c r="B4286" t="s">
        <v>9109</v>
      </c>
      <c r="C4286">
        <v>1</v>
      </c>
      <c r="D4286" t="s">
        <v>23</v>
      </c>
      <c r="E4286" t="s">
        <v>9110</v>
      </c>
      <c r="F4286" t="s">
        <v>685</v>
      </c>
      <c r="G4286" t="s">
        <v>686</v>
      </c>
      <c r="H4286">
        <v>77.2842251</v>
      </c>
      <c r="I4286">
        <v>28.638614799999999</v>
      </c>
      <c r="J4286" t="s">
        <v>523</v>
      </c>
      <c r="K4286" t="s">
        <v>28</v>
      </c>
      <c r="L4286" t="s">
        <v>29</v>
      </c>
      <c r="M4286" t="s">
        <v>36</v>
      </c>
      <c r="N4286" t="s">
        <v>29</v>
      </c>
      <c r="O4286" t="s">
        <v>29</v>
      </c>
      <c r="P4286">
        <v>1</v>
      </c>
      <c r="Q4286">
        <v>4</v>
      </c>
      <c r="R4286">
        <v>250</v>
      </c>
      <c r="S4286" t="str">
        <f>IF(Table1[[#This Row],[Average_Cost_for_two]]&lt;500,"Low",IF(Table1[[#This Row],[Average_Cost_for_two]]&lt;=1500,"Medium","High"))</f>
        <v>Low</v>
      </c>
      <c r="T4286">
        <v>3.2</v>
      </c>
      <c r="U4286">
        <v>2014</v>
      </c>
      <c r="V4286">
        <v>7</v>
      </c>
      <c r="W4286">
        <v>12</v>
      </c>
      <c r="X4286">
        <f>IF(OR(Main!$U4286=0,
       Main!$V4286=0,
       Main!$W4286=0),
   "",
   DATE(Main!$U4286,
        Main!$V4286,
        Main!$W4286)
)</f>
        <v>41832</v>
      </c>
      <c r="Y4286">
        <f>Table1[[#This Row],[Average_Cost_for_two]]*VLOOKUP(Table1[[#This Row],[Currency]],currency!$A$2:$B$10,2,FALSE)</f>
        <v>3</v>
      </c>
      <c r="Z4286" t="str">
        <f>VLOOKUP(C4286,country!A:B,2,FALSE)</f>
        <v>India</v>
      </c>
      <c r="AA4286">
        <f t="shared" si="66"/>
        <v>3</v>
      </c>
    </row>
    <row r="4287" spans="1:27" ht="15.75" customHeight="1" x14ac:dyDescent="0.25">
      <c r="A4287">
        <v>18168164</v>
      </c>
      <c r="B4287" t="s">
        <v>9111</v>
      </c>
      <c r="C4287">
        <v>1</v>
      </c>
      <c r="D4287" t="s">
        <v>23</v>
      </c>
      <c r="E4287" t="s">
        <v>9112</v>
      </c>
      <c r="F4287" t="s">
        <v>39</v>
      </c>
      <c r="G4287" t="s">
        <v>40</v>
      </c>
      <c r="H4287">
        <v>77.123932300000007</v>
      </c>
      <c r="I4287">
        <v>28.5432284</v>
      </c>
      <c r="J4287" t="s">
        <v>611</v>
      </c>
      <c r="K4287" t="s">
        <v>28</v>
      </c>
      <c r="L4287" t="s">
        <v>29</v>
      </c>
      <c r="M4287" t="s">
        <v>29</v>
      </c>
      <c r="N4287" t="s">
        <v>29</v>
      </c>
      <c r="O4287" t="s">
        <v>29</v>
      </c>
      <c r="P4287">
        <v>1</v>
      </c>
      <c r="Q4287">
        <v>2</v>
      </c>
      <c r="R4287">
        <v>250</v>
      </c>
      <c r="S4287" t="str">
        <f>IF(Table1[[#This Row],[Average_Cost_for_two]]&lt;500,"Low",IF(Table1[[#This Row],[Average_Cost_for_two]]&lt;=1500,"Medium","High"))</f>
        <v>Low</v>
      </c>
      <c r="T4287">
        <v>1</v>
      </c>
      <c r="U4287">
        <v>2011</v>
      </c>
      <c r="V4287">
        <v>7</v>
      </c>
      <c r="W4287">
        <v>8</v>
      </c>
      <c r="X4287">
        <f>IF(OR(Main!$U4287=0,
       Main!$V4287=0,
       Main!$W4287=0),
   "",
   DATE(Main!$U4287,
        Main!$V4287,
        Main!$W4287)
)</f>
        <v>40732</v>
      </c>
      <c r="Y4287">
        <f>Table1[[#This Row],[Average_Cost_for_two]]*VLOOKUP(Table1[[#This Row],[Currency]],currency!$A$2:$B$10,2,FALSE)</f>
        <v>3</v>
      </c>
      <c r="Z4287" t="str">
        <f>VLOOKUP(C4287,country!A:B,2,FALSE)</f>
        <v>India</v>
      </c>
      <c r="AA4287">
        <f t="shared" si="66"/>
        <v>3</v>
      </c>
    </row>
    <row r="4288" spans="1:27" ht="15.75" customHeight="1" x14ac:dyDescent="0.25">
      <c r="A4288">
        <v>8110</v>
      </c>
      <c r="B4288" t="s">
        <v>9113</v>
      </c>
      <c r="C4288">
        <v>1</v>
      </c>
      <c r="D4288" t="s">
        <v>23</v>
      </c>
      <c r="E4288" t="s">
        <v>9114</v>
      </c>
      <c r="F4288" t="s">
        <v>119</v>
      </c>
      <c r="G4288" t="s">
        <v>120</v>
      </c>
      <c r="H4288">
        <v>77.306590700000001</v>
      </c>
      <c r="I4288">
        <v>28.5890442</v>
      </c>
      <c r="J4288" t="s">
        <v>769</v>
      </c>
      <c r="K4288" t="s">
        <v>28</v>
      </c>
      <c r="L4288" t="s">
        <v>29</v>
      </c>
      <c r="M4288" t="s">
        <v>29</v>
      </c>
      <c r="N4288" t="s">
        <v>29</v>
      </c>
      <c r="O4288" t="s">
        <v>29</v>
      </c>
      <c r="P4288">
        <v>1</v>
      </c>
      <c r="Q4288">
        <v>5</v>
      </c>
      <c r="R4288">
        <v>250</v>
      </c>
      <c r="S4288" t="str">
        <f>IF(Table1[[#This Row],[Average_Cost_for_two]]&lt;500,"Low",IF(Table1[[#This Row],[Average_Cost_for_two]]&lt;=1500,"Medium","High"))</f>
        <v>Low</v>
      </c>
      <c r="T4288">
        <v>2.9</v>
      </c>
      <c r="U4288">
        <v>2018</v>
      </c>
      <c r="V4288">
        <v>7</v>
      </c>
      <c r="W4288">
        <v>12</v>
      </c>
      <c r="X4288">
        <f>IF(OR(Main!$U4288=0,
       Main!$V4288=0,
       Main!$W4288=0),
   "",
   DATE(Main!$U4288,
        Main!$V4288,
        Main!$W4288)
)</f>
        <v>43293</v>
      </c>
      <c r="Y4288">
        <f>Table1[[#This Row],[Average_Cost_for_two]]*VLOOKUP(Table1[[#This Row],[Currency]],currency!$A$2:$B$10,2,FALSE)</f>
        <v>3</v>
      </c>
      <c r="Z4288" t="str">
        <f>VLOOKUP(C4288,country!A:B,2,FALSE)</f>
        <v>India</v>
      </c>
      <c r="AA4288">
        <f t="shared" si="66"/>
        <v>3</v>
      </c>
    </row>
    <row r="4289" spans="1:27" ht="15.75" customHeight="1" x14ac:dyDescent="0.25">
      <c r="A4289">
        <v>308526</v>
      </c>
      <c r="B4289" t="s">
        <v>9115</v>
      </c>
      <c r="C4289">
        <v>1</v>
      </c>
      <c r="D4289" t="s">
        <v>23</v>
      </c>
      <c r="E4289" t="s">
        <v>9116</v>
      </c>
      <c r="F4289" t="s">
        <v>119</v>
      </c>
      <c r="G4289" t="s">
        <v>120</v>
      </c>
      <c r="H4289">
        <v>77.299098259999994</v>
      </c>
      <c r="I4289">
        <v>28.605451009999999</v>
      </c>
      <c r="J4289" t="s">
        <v>562</v>
      </c>
      <c r="K4289" t="s">
        <v>28</v>
      </c>
      <c r="L4289" t="s">
        <v>29</v>
      </c>
      <c r="M4289" t="s">
        <v>29</v>
      </c>
      <c r="N4289" t="s">
        <v>29</v>
      </c>
      <c r="O4289" t="s">
        <v>29</v>
      </c>
      <c r="P4289">
        <v>1</v>
      </c>
      <c r="Q4289">
        <v>7</v>
      </c>
      <c r="R4289">
        <v>250</v>
      </c>
      <c r="S4289" t="str">
        <f>IF(Table1[[#This Row],[Average_Cost_for_two]]&lt;500,"Low",IF(Table1[[#This Row],[Average_Cost_for_two]]&lt;=1500,"Medium","High"))</f>
        <v>Low</v>
      </c>
      <c r="T4289">
        <v>3.1</v>
      </c>
      <c r="U4289">
        <v>2013</v>
      </c>
      <c r="V4289">
        <v>7</v>
      </c>
      <c r="W4289">
        <v>22</v>
      </c>
      <c r="X4289">
        <f>IF(OR(Main!$U4289=0,
       Main!$V4289=0,
       Main!$W4289=0),
   "",
   DATE(Main!$U4289,
        Main!$V4289,
        Main!$W4289)
)</f>
        <v>41477</v>
      </c>
      <c r="Y4289">
        <f>Table1[[#This Row],[Average_Cost_for_two]]*VLOOKUP(Table1[[#This Row],[Currency]],currency!$A$2:$B$10,2,FALSE)</f>
        <v>3</v>
      </c>
      <c r="Z4289" t="str">
        <f>VLOOKUP(C4289,country!A:B,2,FALSE)</f>
        <v>India</v>
      </c>
      <c r="AA4289">
        <f t="shared" si="66"/>
        <v>3</v>
      </c>
    </row>
    <row r="4290" spans="1:27" ht="15.75" customHeight="1" x14ac:dyDescent="0.25">
      <c r="A4290">
        <v>7393</v>
      </c>
      <c r="B4290" t="s">
        <v>9117</v>
      </c>
      <c r="C4290">
        <v>1</v>
      </c>
      <c r="D4290" t="s">
        <v>23</v>
      </c>
      <c r="E4290" t="s">
        <v>9118</v>
      </c>
      <c r="F4290" t="s">
        <v>270</v>
      </c>
      <c r="G4290" t="s">
        <v>271</v>
      </c>
      <c r="H4290">
        <v>77.174150499999996</v>
      </c>
      <c r="I4290">
        <v>28.556849199999998</v>
      </c>
      <c r="J4290" t="s">
        <v>9119</v>
      </c>
      <c r="K4290" t="s">
        <v>28</v>
      </c>
      <c r="L4290" t="s">
        <v>29</v>
      </c>
      <c r="M4290" t="s">
        <v>29</v>
      </c>
      <c r="N4290" t="s">
        <v>29</v>
      </c>
      <c r="O4290" t="s">
        <v>29</v>
      </c>
      <c r="P4290">
        <v>1</v>
      </c>
      <c r="Q4290">
        <v>12</v>
      </c>
      <c r="R4290">
        <v>250</v>
      </c>
      <c r="S4290" t="str">
        <f>IF(Table1[[#This Row],[Average_Cost_for_two]]&lt;500,"Low",IF(Table1[[#This Row],[Average_Cost_for_two]]&lt;=1500,"Medium","High"))</f>
        <v>Low</v>
      </c>
      <c r="T4290">
        <v>2.8</v>
      </c>
      <c r="U4290">
        <v>2017</v>
      </c>
      <c r="V4290">
        <v>7</v>
      </c>
      <c r="W4290">
        <v>11</v>
      </c>
      <c r="X4290">
        <f>IF(OR(Main!$U4290=0,
       Main!$V4290=0,
       Main!$W4290=0),
   "",
   DATE(Main!$U4290,
        Main!$V4290,
        Main!$W4290)
)</f>
        <v>42927</v>
      </c>
      <c r="Y4290">
        <f>Table1[[#This Row],[Average_Cost_for_two]]*VLOOKUP(Table1[[#This Row],[Currency]],currency!$A$2:$B$10,2,FALSE)</f>
        <v>3</v>
      </c>
      <c r="Z4290" t="str">
        <f>VLOOKUP(C4290,country!A:B,2,FALSE)</f>
        <v>India</v>
      </c>
      <c r="AA4290">
        <f t="shared" ref="AA4290:AA4353" si="67">ROUNDUP(V4290/3,0)</f>
        <v>3</v>
      </c>
    </row>
    <row r="4291" spans="1:27" ht="15.75" customHeight="1" x14ac:dyDescent="0.25">
      <c r="A4291">
        <v>311787</v>
      </c>
      <c r="B4291" t="s">
        <v>9120</v>
      </c>
      <c r="C4291">
        <v>1</v>
      </c>
      <c r="D4291" t="s">
        <v>23</v>
      </c>
      <c r="E4291" t="s">
        <v>9121</v>
      </c>
      <c r="F4291" t="s">
        <v>1753</v>
      </c>
      <c r="G4291" t="s">
        <v>1752</v>
      </c>
      <c r="H4291">
        <v>77.176495500000001</v>
      </c>
      <c r="I4291">
        <v>28.6437563</v>
      </c>
      <c r="J4291" t="s">
        <v>523</v>
      </c>
      <c r="K4291" t="s">
        <v>28</v>
      </c>
      <c r="L4291" t="s">
        <v>29</v>
      </c>
      <c r="M4291" t="s">
        <v>29</v>
      </c>
      <c r="N4291" t="s">
        <v>29</v>
      </c>
      <c r="O4291" t="s">
        <v>29</v>
      </c>
      <c r="P4291">
        <v>1</v>
      </c>
      <c r="Q4291">
        <v>7</v>
      </c>
      <c r="R4291">
        <v>250</v>
      </c>
      <c r="S4291" t="str">
        <f>IF(Table1[[#This Row],[Average_Cost_for_two]]&lt;500,"Low",IF(Table1[[#This Row],[Average_Cost_for_two]]&lt;=1500,"Medium","High"))</f>
        <v>Low</v>
      </c>
      <c r="T4291">
        <v>3.1</v>
      </c>
      <c r="U4291">
        <v>2017</v>
      </c>
      <c r="V4291">
        <v>7</v>
      </c>
      <c r="W4291">
        <v>1</v>
      </c>
      <c r="X4291">
        <f>IF(OR(Main!$U4291=0,
       Main!$V4291=0,
       Main!$W4291=0),
   "",
   DATE(Main!$U4291,
        Main!$V4291,
        Main!$W4291)
)</f>
        <v>42917</v>
      </c>
      <c r="Y4291">
        <f>Table1[[#This Row],[Average_Cost_for_two]]*VLOOKUP(Table1[[#This Row],[Currency]],currency!$A$2:$B$10,2,FALSE)</f>
        <v>3</v>
      </c>
      <c r="Z4291" t="str">
        <f>VLOOKUP(C4291,country!A:B,2,FALSE)</f>
        <v>India</v>
      </c>
      <c r="AA4291">
        <f t="shared" si="67"/>
        <v>3</v>
      </c>
    </row>
    <row r="4292" spans="1:27" ht="15.75" customHeight="1" x14ac:dyDescent="0.25">
      <c r="A4292">
        <v>18222576</v>
      </c>
      <c r="B4292" t="s">
        <v>9122</v>
      </c>
      <c r="C4292">
        <v>1</v>
      </c>
      <c r="D4292" t="s">
        <v>23</v>
      </c>
      <c r="E4292" t="s">
        <v>9123</v>
      </c>
      <c r="F4292" t="s">
        <v>236</v>
      </c>
      <c r="G4292" t="s">
        <v>235</v>
      </c>
      <c r="H4292">
        <v>77.161502900000002</v>
      </c>
      <c r="I4292">
        <v>28.708529800000001</v>
      </c>
      <c r="J4292" t="s">
        <v>523</v>
      </c>
      <c r="K4292" t="s">
        <v>28</v>
      </c>
      <c r="L4292" t="s">
        <v>29</v>
      </c>
      <c r="M4292" t="s">
        <v>29</v>
      </c>
      <c r="N4292" t="s">
        <v>29</v>
      </c>
      <c r="O4292" t="s">
        <v>29</v>
      </c>
      <c r="P4292">
        <v>1</v>
      </c>
      <c r="Q4292">
        <v>11</v>
      </c>
      <c r="R4292">
        <v>250</v>
      </c>
      <c r="S4292" t="str">
        <f>IF(Table1[[#This Row],[Average_Cost_for_two]]&lt;500,"Low",IF(Table1[[#This Row],[Average_Cost_for_two]]&lt;=1500,"Medium","High"))</f>
        <v>Low</v>
      </c>
      <c r="T4292">
        <v>2.8</v>
      </c>
      <c r="U4292">
        <v>2013</v>
      </c>
      <c r="V4292">
        <v>7</v>
      </c>
      <c r="W4292">
        <v>22</v>
      </c>
      <c r="X4292">
        <f>IF(OR(Main!$U4292=0,
       Main!$V4292=0,
       Main!$W4292=0),
   "",
   DATE(Main!$U4292,
        Main!$V4292,
        Main!$W4292)
)</f>
        <v>41477</v>
      </c>
      <c r="Y4292">
        <f>Table1[[#This Row],[Average_Cost_for_two]]*VLOOKUP(Table1[[#This Row],[Currency]],currency!$A$2:$B$10,2,FALSE)</f>
        <v>3</v>
      </c>
      <c r="Z4292" t="str">
        <f>VLOOKUP(C4292,country!A:B,2,FALSE)</f>
        <v>India</v>
      </c>
      <c r="AA4292">
        <f t="shared" si="67"/>
        <v>3</v>
      </c>
    </row>
    <row r="4293" spans="1:27" ht="15.75" customHeight="1" x14ac:dyDescent="0.25">
      <c r="A4293">
        <v>7793</v>
      </c>
      <c r="B4293" t="s">
        <v>9124</v>
      </c>
      <c r="C4293">
        <v>1</v>
      </c>
      <c r="D4293" t="s">
        <v>23</v>
      </c>
      <c r="E4293" t="s">
        <v>9125</v>
      </c>
      <c r="F4293" t="s">
        <v>1926</v>
      </c>
      <c r="G4293" t="s">
        <v>1927</v>
      </c>
      <c r="H4293">
        <v>77.221373299999996</v>
      </c>
      <c r="I4293">
        <v>28.568039299999999</v>
      </c>
      <c r="J4293" t="s">
        <v>523</v>
      </c>
      <c r="K4293" t="s">
        <v>28</v>
      </c>
      <c r="L4293" t="s">
        <v>29</v>
      </c>
      <c r="M4293" t="s">
        <v>29</v>
      </c>
      <c r="N4293" t="s">
        <v>29</v>
      </c>
      <c r="O4293" t="s">
        <v>29</v>
      </c>
      <c r="P4293">
        <v>1</v>
      </c>
      <c r="Q4293">
        <v>3</v>
      </c>
      <c r="R4293">
        <v>250</v>
      </c>
      <c r="S4293" t="str">
        <f>IF(Table1[[#This Row],[Average_Cost_for_two]]&lt;500,"Low",IF(Table1[[#This Row],[Average_Cost_for_two]]&lt;=1500,"Medium","High"))</f>
        <v>Low</v>
      </c>
      <c r="T4293">
        <v>1</v>
      </c>
      <c r="U4293">
        <v>2018</v>
      </c>
      <c r="V4293">
        <v>7</v>
      </c>
      <c r="W4293">
        <v>5</v>
      </c>
      <c r="X4293">
        <f>IF(OR(Main!$U4293=0,
       Main!$V4293=0,
       Main!$W4293=0),
   "",
   DATE(Main!$U4293,
        Main!$V4293,
        Main!$W4293)
)</f>
        <v>43286</v>
      </c>
      <c r="Y4293">
        <f>Table1[[#This Row],[Average_Cost_for_two]]*VLOOKUP(Table1[[#This Row],[Currency]],currency!$A$2:$B$10,2,FALSE)</f>
        <v>3</v>
      </c>
      <c r="Z4293" t="str">
        <f>VLOOKUP(C4293,country!A:B,2,FALSE)</f>
        <v>India</v>
      </c>
      <c r="AA4293">
        <f t="shared" si="67"/>
        <v>3</v>
      </c>
    </row>
    <row r="4294" spans="1:27" ht="15.75" customHeight="1" x14ac:dyDescent="0.25">
      <c r="A4294">
        <v>17989093</v>
      </c>
      <c r="B4294" t="s">
        <v>7341</v>
      </c>
      <c r="C4294">
        <v>1</v>
      </c>
      <c r="D4294" t="s">
        <v>23</v>
      </c>
      <c r="E4294" t="s">
        <v>9126</v>
      </c>
      <c r="F4294" t="s">
        <v>209</v>
      </c>
      <c r="G4294" t="s">
        <v>208</v>
      </c>
      <c r="H4294">
        <v>77.120561199999997</v>
      </c>
      <c r="I4294">
        <v>28.637115000000001</v>
      </c>
      <c r="J4294" t="s">
        <v>877</v>
      </c>
      <c r="K4294" t="s">
        <v>28</v>
      </c>
      <c r="L4294" t="s">
        <v>29</v>
      </c>
      <c r="M4294" t="s">
        <v>29</v>
      </c>
      <c r="N4294" t="s">
        <v>29</v>
      </c>
      <c r="O4294" t="s">
        <v>29</v>
      </c>
      <c r="P4294">
        <v>1</v>
      </c>
      <c r="Q4294">
        <v>2</v>
      </c>
      <c r="R4294">
        <v>250</v>
      </c>
      <c r="S4294" t="str">
        <f>IF(Table1[[#This Row],[Average_Cost_for_two]]&lt;500,"Low",IF(Table1[[#This Row],[Average_Cost_for_two]]&lt;=1500,"Medium","High"))</f>
        <v>Low</v>
      </c>
      <c r="T4294">
        <v>1</v>
      </c>
      <c r="U4294">
        <v>2016</v>
      </c>
      <c r="V4294">
        <v>7</v>
      </c>
      <c r="W4294">
        <v>3</v>
      </c>
      <c r="X4294">
        <f>IF(OR(Main!$U4294=0,
       Main!$V4294=0,
       Main!$W4294=0),
   "",
   DATE(Main!$U4294,
        Main!$V4294,
        Main!$W4294)
)</f>
        <v>42554</v>
      </c>
      <c r="Y4294">
        <f>Table1[[#This Row],[Average_Cost_for_two]]*VLOOKUP(Table1[[#This Row],[Currency]],currency!$A$2:$B$10,2,FALSE)</f>
        <v>3</v>
      </c>
      <c r="Z4294" t="str">
        <f>VLOOKUP(C4294,country!A:B,2,FALSE)</f>
        <v>India</v>
      </c>
      <c r="AA4294">
        <f t="shared" si="67"/>
        <v>3</v>
      </c>
    </row>
    <row r="4295" spans="1:27" ht="15.75" customHeight="1" x14ac:dyDescent="0.25">
      <c r="A4295">
        <v>18292469</v>
      </c>
      <c r="B4295" t="s">
        <v>7171</v>
      </c>
      <c r="C4295">
        <v>1</v>
      </c>
      <c r="D4295" t="s">
        <v>23</v>
      </c>
      <c r="E4295" t="s">
        <v>8217</v>
      </c>
      <c r="F4295" t="s">
        <v>713</v>
      </c>
      <c r="G4295" t="s">
        <v>714</v>
      </c>
      <c r="H4295">
        <v>77.106405199999998</v>
      </c>
      <c r="I4295">
        <v>28.642518500000001</v>
      </c>
      <c r="J4295" t="s">
        <v>523</v>
      </c>
      <c r="K4295" t="s">
        <v>28</v>
      </c>
      <c r="L4295" t="s">
        <v>29</v>
      </c>
      <c r="M4295" t="s">
        <v>29</v>
      </c>
      <c r="N4295" t="s">
        <v>29</v>
      </c>
      <c r="O4295" t="s">
        <v>29</v>
      </c>
      <c r="P4295">
        <v>1</v>
      </c>
      <c r="Q4295">
        <v>8</v>
      </c>
      <c r="R4295">
        <v>250</v>
      </c>
      <c r="S4295" t="str">
        <f>IF(Table1[[#This Row],[Average_Cost_for_two]]&lt;500,"Low",IF(Table1[[#This Row],[Average_Cost_for_two]]&lt;=1500,"Medium","High"))</f>
        <v>Low</v>
      </c>
      <c r="T4295">
        <v>3.1</v>
      </c>
      <c r="U4295">
        <v>2017</v>
      </c>
      <c r="V4295">
        <v>7</v>
      </c>
      <c r="W4295">
        <v>7</v>
      </c>
      <c r="X4295">
        <f>IF(OR(Main!$U4295=0,
       Main!$V4295=0,
       Main!$W4295=0),
   "",
   DATE(Main!$U4295,
        Main!$V4295,
        Main!$W4295)
)</f>
        <v>42923</v>
      </c>
      <c r="Y4295">
        <f>Table1[[#This Row],[Average_Cost_for_two]]*VLOOKUP(Table1[[#This Row],[Currency]],currency!$A$2:$B$10,2,FALSE)</f>
        <v>3</v>
      </c>
      <c r="Z4295" t="str">
        <f>VLOOKUP(C4295,country!A:B,2,FALSE)</f>
        <v>India</v>
      </c>
      <c r="AA4295">
        <f t="shared" si="67"/>
        <v>3</v>
      </c>
    </row>
    <row r="4296" spans="1:27" ht="15.75" customHeight="1" x14ac:dyDescent="0.25">
      <c r="A4296">
        <v>1023</v>
      </c>
      <c r="B4296" t="s">
        <v>9032</v>
      </c>
      <c r="C4296">
        <v>1</v>
      </c>
      <c r="D4296" t="s">
        <v>23</v>
      </c>
      <c r="E4296" t="s">
        <v>9127</v>
      </c>
      <c r="F4296" t="s">
        <v>2372</v>
      </c>
      <c r="G4296" t="s">
        <v>2373</v>
      </c>
      <c r="H4296">
        <v>77.269154</v>
      </c>
      <c r="I4296">
        <v>28.567481000000001</v>
      </c>
      <c r="J4296" t="s">
        <v>4496</v>
      </c>
      <c r="K4296" t="s">
        <v>28</v>
      </c>
      <c r="L4296" t="s">
        <v>29</v>
      </c>
      <c r="M4296" t="s">
        <v>29</v>
      </c>
      <c r="N4296" t="s">
        <v>29</v>
      </c>
      <c r="O4296" t="s">
        <v>29</v>
      </c>
      <c r="P4296">
        <v>1</v>
      </c>
      <c r="Q4296">
        <v>109</v>
      </c>
      <c r="R4296">
        <v>250</v>
      </c>
      <c r="S4296" t="str">
        <f>IF(Table1[[#This Row],[Average_Cost_for_two]]&lt;500,"Low",IF(Table1[[#This Row],[Average_Cost_for_two]]&lt;=1500,"Medium","High"))</f>
        <v>Low</v>
      </c>
      <c r="T4296">
        <v>3.4</v>
      </c>
      <c r="U4296">
        <v>2016</v>
      </c>
      <c r="V4296">
        <v>7</v>
      </c>
      <c r="W4296">
        <v>2</v>
      </c>
      <c r="X4296">
        <f>IF(OR(Main!$U4296=0,
       Main!$V4296=0,
       Main!$W4296=0),
   "",
   DATE(Main!$U4296,
        Main!$V4296,
        Main!$W4296)
)</f>
        <v>42553</v>
      </c>
      <c r="Y4296">
        <f>Table1[[#This Row],[Average_Cost_for_two]]*VLOOKUP(Table1[[#This Row],[Currency]],currency!$A$2:$B$10,2,FALSE)</f>
        <v>3</v>
      </c>
      <c r="Z4296" t="str">
        <f>VLOOKUP(C4296,country!A:B,2,FALSE)</f>
        <v>India</v>
      </c>
      <c r="AA4296">
        <f t="shared" si="67"/>
        <v>3</v>
      </c>
    </row>
    <row r="4297" spans="1:27" ht="15.75" customHeight="1" x14ac:dyDescent="0.25">
      <c r="A4297">
        <v>1867</v>
      </c>
      <c r="B4297" t="s">
        <v>9128</v>
      </c>
      <c r="C4297">
        <v>1</v>
      </c>
      <c r="D4297" t="s">
        <v>23</v>
      </c>
      <c r="E4297" t="s">
        <v>9129</v>
      </c>
      <c r="F4297" t="s">
        <v>3417</v>
      </c>
      <c r="G4297" t="s">
        <v>3418</v>
      </c>
      <c r="H4297">
        <v>77.187205599999999</v>
      </c>
      <c r="I4297">
        <v>28.5682072</v>
      </c>
      <c r="J4297" t="s">
        <v>477</v>
      </c>
      <c r="K4297" t="s">
        <v>28</v>
      </c>
      <c r="L4297" t="s">
        <v>29</v>
      </c>
      <c r="M4297" t="s">
        <v>29</v>
      </c>
      <c r="N4297" t="s">
        <v>29</v>
      </c>
      <c r="O4297" t="s">
        <v>29</v>
      </c>
      <c r="P4297">
        <v>1</v>
      </c>
      <c r="Q4297">
        <v>11</v>
      </c>
      <c r="R4297">
        <v>250</v>
      </c>
      <c r="S4297" t="str">
        <f>IF(Table1[[#This Row],[Average_Cost_for_two]]&lt;500,"Low",IF(Table1[[#This Row],[Average_Cost_for_two]]&lt;=1500,"Medium","High"))</f>
        <v>Low</v>
      </c>
      <c r="T4297">
        <v>3</v>
      </c>
      <c r="U4297">
        <v>2014</v>
      </c>
      <c r="V4297">
        <v>6</v>
      </c>
      <c r="W4297">
        <v>13</v>
      </c>
      <c r="X4297">
        <f>IF(OR(Main!$U4297=0,
       Main!$V4297=0,
       Main!$W4297=0),
   "",
   DATE(Main!$U4297,
        Main!$V4297,
        Main!$W4297)
)</f>
        <v>41803</v>
      </c>
      <c r="Y4297">
        <f>Table1[[#This Row],[Average_Cost_for_two]]*VLOOKUP(Table1[[#This Row],[Currency]],currency!$A$2:$B$10,2,FALSE)</f>
        <v>3</v>
      </c>
      <c r="Z4297" t="str">
        <f>VLOOKUP(C4297,country!A:B,2,FALSE)</f>
        <v>India</v>
      </c>
      <c r="AA4297">
        <f t="shared" si="67"/>
        <v>2</v>
      </c>
    </row>
    <row r="4298" spans="1:27" ht="15.75" customHeight="1" x14ac:dyDescent="0.25">
      <c r="A4298">
        <v>300984</v>
      </c>
      <c r="B4298" t="s">
        <v>9130</v>
      </c>
      <c r="C4298">
        <v>1</v>
      </c>
      <c r="D4298" t="s">
        <v>23</v>
      </c>
      <c r="E4298" t="s">
        <v>9131</v>
      </c>
      <c r="F4298" t="s">
        <v>243</v>
      </c>
      <c r="G4298" t="s">
        <v>244</v>
      </c>
      <c r="H4298">
        <v>77.248581869999995</v>
      </c>
      <c r="I4298">
        <v>28.54001105</v>
      </c>
      <c r="J4298" t="s">
        <v>480</v>
      </c>
      <c r="K4298" t="s">
        <v>28</v>
      </c>
      <c r="L4298" t="s">
        <v>29</v>
      </c>
      <c r="M4298" t="s">
        <v>29</v>
      </c>
      <c r="N4298" t="s">
        <v>29</v>
      </c>
      <c r="O4298" t="s">
        <v>29</v>
      </c>
      <c r="P4298">
        <v>1</v>
      </c>
      <c r="Q4298">
        <v>27</v>
      </c>
      <c r="R4298">
        <v>250</v>
      </c>
      <c r="S4298" t="str">
        <f>IF(Table1[[#This Row],[Average_Cost_for_two]]&lt;500,"Low",IF(Table1[[#This Row],[Average_Cost_for_two]]&lt;=1500,"Medium","High"))</f>
        <v>Low</v>
      </c>
      <c r="T4298">
        <v>3.3</v>
      </c>
      <c r="U4298">
        <v>2018</v>
      </c>
      <c r="V4298">
        <v>6</v>
      </c>
      <c r="W4298">
        <v>25</v>
      </c>
      <c r="X4298">
        <f>IF(OR(Main!$U4298=0,
       Main!$V4298=0,
       Main!$W4298=0),
   "",
   DATE(Main!$U4298,
        Main!$V4298,
        Main!$W4298)
)</f>
        <v>43276</v>
      </c>
      <c r="Y4298">
        <f>Table1[[#This Row],[Average_Cost_for_two]]*VLOOKUP(Table1[[#This Row],[Currency]],currency!$A$2:$B$10,2,FALSE)</f>
        <v>3</v>
      </c>
      <c r="Z4298" t="str">
        <f>VLOOKUP(C4298,country!A:B,2,FALSE)</f>
        <v>India</v>
      </c>
      <c r="AA4298">
        <f t="shared" si="67"/>
        <v>2</v>
      </c>
    </row>
    <row r="4299" spans="1:27" ht="15.75" customHeight="1" x14ac:dyDescent="0.25">
      <c r="A4299">
        <v>18368621</v>
      </c>
      <c r="B4299" t="s">
        <v>9132</v>
      </c>
      <c r="C4299">
        <v>1</v>
      </c>
      <c r="D4299" t="s">
        <v>23</v>
      </c>
      <c r="E4299" t="s">
        <v>9133</v>
      </c>
      <c r="F4299" t="s">
        <v>75</v>
      </c>
      <c r="G4299" t="s">
        <v>76</v>
      </c>
      <c r="H4299">
        <v>77.316597700000003</v>
      </c>
      <c r="I4299">
        <v>28.680440999999998</v>
      </c>
      <c r="J4299" t="s">
        <v>859</v>
      </c>
      <c r="K4299" t="s">
        <v>28</v>
      </c>
      <c r="L4299" t="s">
        <v>29</v>
      </c>
      <c r="M4299" t="s">
        <v>29</v>
      </c>
      <c r="N4299" t="s">
        <v>29</v>
      </c>
      <c r="O4299" t="s">
        <v>29</v>
      </c>
      <c r="P4299">
        <v>1</v>
      </c>
      <c r="Q4299">
        <v>23</v>
      </c>
      <c r="R4299">
        <v>250</v>
      </c>
      <c r="S4299" t="str">
        <f>IF(Table1[[#This Row],[Average_Cost_for_two]]&lt;500,"Low",IF(Table1[[#This Row],[Average_Cost_for_two]]&lt;=1500,"Medium","High"))</f>
        <v>Low</v>
      </c>
      <c r="T4299">
        <v>3.4</v>
      </c>
      <c r="U4299">
        <v>2013</v>
      </c>
      <c r="V4299">
        <v>6</v>
      </c>
      <c r="W4299">
        <v>8</v>
      </c>
      <c r="X4299">
        <f>IF(OR(Main!$U4299=0,
       Main!$V4299=0,
       Main!$W4299=0),
   "",
   DATE(Main!$U4299,
        Main!$V4299,
        Main!$W4299)
)</f>
        <v>41433</v>
      </c>
      <c r="Y4299">
        <f>Table1[[#This Row],[Average_Cost_for_two]]*VLOOKUP(Table1[[#This Row],[Currency]],currency!$A$2:$B$10,2,FALSE)</f>
        <v>3</v>
      </c>
      <c r="Z4299" t="str">
        <f>VLOOKUP(C4299,country!A:B,2,FALSE)</f>
        <v>India</v>
      </c>
      <c r="AA4299">
        <f t="shared" si="67"/>
        <v>2</v>
      </c>
    </row>
    <row r="4300" spans="1:27" ht="15.75" customHeight="1" x14ac:dyDescent="0.25">
      <c r="A4300">
        <v>18354624</v>
      </c>
      <c r="B4300" t="s">
        <v>9134</v>
      </c>
      <c r="C4300">
        <v>1</v>
      </c>
      <c r="D4300" t="s">
        <v>23</v>
      </c>
      <c r="E4300" t="s">
        <v>9135</v>
      </c>
      <c r="F4300" t="s">
        <v>159</v>
      </c>
      <c r="G4300" t="s">
        <v>160</v>
      </c>
      <c r="H4300">
        <v>77.209312100000005</v>
      </c>
      <c r="I4300">
        <v>28.555493800000001</v>
      </c>
      <c r="J4300" t="s">
        <v>523</v>
      </c>
      <c r="K4300" t="s">
        <v>28</v>
      </c>
      <c r="L4300" t="s">
        <v>29</v>
      </c>
      <c r="M4300" t="s">
        <v>36</v>
      </c>
      <c r="N4300" t="s">
        <v>29</v>
      </c>
      <c r="O4300" t="s">
        <v>29</v>
      </c>
      <c r="P4300">
        <v>1</v>
      </c>
      <c r="Q4300">
        <v>4</v>
      </c>
      <c r="R4300">
        <v>250</v>
      </c>
      <c r="S4300" t="str">
        <f>IF(Table1[[#This Row],[Average_Cost_for_two]]&lt;500,"Low",IF(Table1[[#This Row],[Average_Cost_for_two]]&lt;=1500,"Medium","High"))</f>
        <v>Low</v>
      </c>
      <c r="T4300">
        <v>3.1</v>
      </c>
      <c r="U4300">
        <v>2011</v>
      </c>
      <c r="V4300">
        <v>6</v>
      </c>
      <c r="W4300">
        <v>7</v>
      </c>
      <c r="X4300">
        <f>IF(OR(Main!$U4300=0,
       Main!$V4300=0,
       Main!$W4300=0),
   "",
   DATE(Main!$U4300,
        Main!$V4300,
        Main!$W4300)
)</f>
        <v>40701</v>
      </c>
      <c r="Y4300">
        <f>Table1[[#This Row],[Average_Cost_for_two]]*VLOOKUP(Table1[[#This Row],[Currency]],currency!$A$2:$B$10,2,FALSE)</f>
        <v>3</v>
      </c>
      <c r="Z4300" t="str">
        <f>VLOOKUP(C4300,country!A:B,2,FALSE)</f>
        <v>India</v>
      </c>
      <c r="AA4300">
        <f t="shared" si="67"/>
        <v>2</v>
      </c>
    </row>
    <row r="4301" spans="1:27" ht="15.75" customHeight="1" x14ac:dyDescent="0.25">
      <c r="A4301">
        <v>18349974</v>
      </c>
      <c r="B4301" t="s">
        <v>9136</v>
      </c>
      <c r="C4301">
        <v>1</v>
      </c>
      <c r="D4301" t="s">
        <v>23</v>
      </c>
      <c r="E4301" t="s">
        <v>9137</v>
      </c>
      <c r="F4301" t="s">
        <v>654</v>
      </c>
      <c r="G4301" t="s">
        <v>655</v>
      </c>
      <c r="H4301">
        <v>77.207386490000005</v>
      </c>
      <c r="I4301">
        <v>28.6809212</v>
      </c>
      <c r="J4301" t="s">
        <v>7301</v>
      </c>
      <c r="K4301" t="s">
        <v>28</v>
      </c>
      <c r="L4301" t="s">
        <v>29</v>
      </c>
      <c r="M4301" t="s">
        <v>29</v>
      </c>
      <c r="N4301" t="s">
        <v>29</v>
      </c>
      <c r="O4301" t="s">
        <v>29</v>
      </c>
      <c r="P4301">
        <v>1</v>
      </c>
      <c r="Q4301">
        <v>72</v>
      </c>
      <c r="R4301">
        <v>250</v>
      </c>
      <c r="S4301" t="str">
        <f>IF(Table1[[#This Row],[Average_Cost_for_two]]&lt;500,"Low",IF(Table1[[#This Row],[Average_Cost_for_two]]&lt;=1500,"Medium","High"))</f>
        <v>Low</v>
      </c>
      <c r="T4301">
        <v>3.9</v>
      </c>
      <c r="U4301">
        <v>2011</v>
      </c>
      <c r="V4301">
        <v>6</v>
      </c>
      <c r="W4301">
        <v>8</v>
      </c>
      <c r="X4301">
        <f>IF(OR(Main!$U4301=0,
       Main!$V4301=0,
       Main!$W4301=0),
   "",
   DATE(Main!$U4301,
        Main!$V4301,
        Main!$W4301)
)</f>
        <v>40702</v>
      </c>
      <c r="Y4301">
        <f>Table1[[#This Row],[Average_Cost_for_two]]*VLOOKUP(Table1[[#This Row],[Currency]],currency!$A$2:$B$10,2,FALSE)</f>
        <v>3</v>
      </c>
      <c r="Z4301" t="str">
        <f>VLOOKUP(C4301,country!A:B,2,FALSE)</f>
        <v>India</v>
      </c>
      <c r="AA4301">
        <f t="shared" si="67"/>
        <v>2</v>
      </c>
    </row>
    <row r="4302" spans="1:27" ht="15.75" customHeight="1" x14ac:dyDescent="0.25">
      <c r="A4302">
        <v>18289256</v>
      </c>
      <c r="B4302" t="s">
        <v>7461</v>
      </c>
      <c r="C4302">
        <v>1</v>
      </c>
      <c r="D4302" t="s">
        <v>23</v>
      </c>
      <c r="E4302" t="s">
        <v>9138</v>
      </c>
      <c r="F4302" t="s">
        <v>654</v>
      </c>
      <c r="G4302" t="s">
        <v>655</v>
      </c>
      <c r="H4302">
        <v>77.206245899999999</v>
      </c>
      <c r="I4302">
        <v>28.6826835</v>
      </c>
      <c r="J4302" t="s">
        <v>1054</v>
      </c>
      <c r="K4302" t="s">
        <v>28</v>
      </c>
      <c r="L4302" t="s">
        <v>29</v>
      </c>
      <c r="M4302" t="s">
        <v>29</v>
      </c>
      <c r="N4302" t="s">
        <v>29</v>
      </c>
      <c r="O4302" t="s">
        <v>29</v>
      </c>
      <c r="P4302">
        <v>1</v>
      </c>
      <c r="Q4302">
        <v>61</v>
      </c>
      <c r="R4302">
        <v>250</v>
      </c>
      <c r="S4302" t="str">
        <f>IF(Table1[[#This Row],[Average_Cost_for_two]]&lt;500,"Low",IF(Table1[[#This Row],[Average_Cost_for_two]]&lt;=1500,"Medium","High"))</f>
        <v>Low</v>
      </c>
      <c r="T4302">
        <v>3.5</v>
      </c>
      <c r="U4302">
        <v>2013</v>
      </c>
      <c r="V4302">
        <v>6</v>
      </c>
      <c r="W4302">
        <v>4</v>
      </c>
      <c r="X4302">
        <f>IF(OR(Main!$U4302=0,
       Main!$V4302=0,
       Main!$W4302=0),
   "",
   DATE(Main!$U4302,
        Main!$V4302,
        Main!$W4302)
)</f>
        <v>41429</v>
      </c>
      <c r="Y4302">
        <f>Table1[[#This Row],[Average_Cost_for_two]]*VLOOKUP(Table1[[#This Row],[Currency]],currency!$A$2:$B$10,2,FALSE)</f>
        <v>3</v>
      </c>
      <c r="Z4302" t="str">
        <f>VLOOKUP(C4302,country!A:B,2,FALSE)</f>
        <v>India</v>
      </c>
      <c r="AA4302">
        <f t="shared" si="67"/>
        <v>2</v>
      </c>
    </row>
    <row r="4303" spans="1:27" ht="15.75" customHeight="1" x14ac:dyDescent="0.25">
      <c r="A4303">
        <v>310344</v>
      </c>
      <c r="B4303" t="s">
        <v>9139</v>
      </c>
      <c r="C4303">
        <v>1</v>
      </c>
      <c r="D4303" t="s">
        <v>23</v>
      </c>
      <c r="E4303" t="s">
        <v>9140</v>
      </c>
      <c r="F4303" t="s">
        <v>34</v>
      </c>
      <c r="G4303" t="s">
        <v>35</v>
      </c>
      <c r="H4303">
        <v>77.242834900000005</v>
      </c>
      <c r="I4303">
        <v>28.575095170000001</v>
      </c>
      <c r="J4303" t="s">
        <v>682</v>
      </c>
      <c r="K4303" t="s">
        <v>28</v>
      </c>
      <c r="L4303" t="s">
        <v>29</v>
      </c>
      <c r="M4303" t="s">
        <v>36</v>
      </c>
      <c r="N4303" t="s">
        <v>29</v>
      </c>
      <c r="O4303" t="s">
        <v>29</v>
      </c>
      <c r="P4303">
        <v>1</v>
      </c>
      <c r="Q4303">
        <v>4</v>
      </c>
      <c r="R4303">
        <v>250</v>
      </c>
      <c r="S4303" t="str">
        <f>IF(Table1[[#This Row],[Average_Cost_for_two]]&lt;500,"Low",IF(Table1[[#This Row],[Average_Cost_for_two]]&lt;=1500,"Medium","High"))</f>
        <v>Low</v>
      </c>
      <c r="T4303">
        <v>2.7</v>
      </c>
      <c r="U4303">
        <v>2018</v>
      </c>
      <c r="V4303">
        <v>6</v>
      </c>
      <c r="W4303">
        <v>24</v>
      </c>
      <c r="X4303">
        <f>IF(OR(Main!$U4303=0,
       Main!$V4303=0,
       Main!$W4303=0),
   "",
   DATE(Main!$U4303,
        Main!$V4303,
        Main!$W4303)
)</f>
        <v>43275</v>
      </c>
      <c r="Y4303">
        <f>Table1[[#This Row],[Average_Cost_for_two]]*VLOOKUP(Table1[[#This Row],[Currency]],currency!$A$2:$B$10,2,FALSE)</f>
        <v>3</v>
      </c>
      <c r="Z4303" t="str">
        <f>VLOOKUP(C4303,country!A:B,2,FALSE)</f>
        <v>India</v>
      </c>
      <c r="AA4303">
        <f t="shared" si="67"/>
        <v>2</v>
      </c>
    </row>
    <row r="4304" spans="1:27" ht="15.75" customHeight="1" x14ac:dyDescent="0.25">
      <c r="A4304">
        <v>18244534</v>
      </c>
      <c r="B4304" t="s">
        <v>548</v>
      </c>
      <c r="C4304">
        <v>1</v>
      </c>
      <c r="D4304" t="s">
        <v>23</v>
      </c>
      <c r="E4304" t="s">
        <v>9141</v>
      </c>
      <c r="F4304" t="s">
        <v>685</v>
      </c>
      <c r="G4304" t="s">
        <v>686</v>
      </c>
      <c r="H4304">
        <v>77.282850699999997</v>
      </c>
      <c r="I4304">
        <v>28.634068800000001</v>
      </c>
      <c r="J4304" t="s">
        <v>9142</v>
      </c>
      <c r="K4304" t="s">
        <v>28</v>
      </c>
      <c r="L4304" t="s">
        <v>29</v>
      </c>
      <c r="M4304" t="s">
        <v>29</v>
      </c>
      <c r="N4304" t="s">
        <v>29</v>
      </c>
      <c r="O4304" t="s">
        <v>29</v>
      </c>
      <c r="P4304">
        <v>1</v>
      </c>
      <c r="Q4304">
        <v>13</v>
      </c>
      <c r="R4304">
        <v>250</v>
      </c>
      <c r="S4304" t="str">
        <f>IF(Table1[[#This Row],[Average_Cost_for_two]]&lt;500,"Low",IF(Table1[[#This Row],[Average_Cost_for_two]]&lt;=1500,"Medium","High"))</f>
        <v>Low</v>
      </c>
      <c r="T4304">
        <v>3.3</v>
      </c>
      <c r="U4304">
        <v>2018</v>
      </c>
      <c r="V4304">
        <v>6</v>
      </c>
      <c r="W4304">
        <v>28</v>
      </c>
      <c r="X4304">
        <f>IF(OR(Main!$U4304=0,
       Main!$V4304=0,
       Main!$W4304=0),
   "",
   DATE(Main!$U4304,
        Main!$V4304,
        Main!$W4304)
)</f>
        <v>43279</v>
      </c>
      <c r="Y4304">
        <f>Table1[[#This Row],[Average_Cost_for_two]]*VLOOKUP(Table1[[#This Row],[Currency]],currency!$A$2:$B$10,2,FALSE)</f>
        <v>3</v>
      </c>
      <c r="Z4304" t="str">
        <f>VLOOKUP(C4304,country!A:B,2,FALSE)</f>
        <v>India</v>
      </c>
      <c r="AA4304">
        <f t="shared" si="67"/>
        <v>2</v>
      </c>
    </row>
    <row r="4305" spans="1:27" ht="15.75" customHeight="1" x14ac:dyDescent="0.25">
      <c r="A4305">
        <v>2012</v>
      </c>
      <c r="B4305" t="s">
        <v>9143</v>
      </c>
      <c r="C4305">
        <v>1</v>
      </c>
      <c r="D4305" t="s">
        <v>23</v>
      </c>
      <c r="E4305" t="s">
        <v>9144</v>
      </c>
      <c r="F4305" t="s">
        <v>685</v>
      </c>
      <c r="G4305" t="s">
        <v>686</v>
      </c>
      <c r="H4305">
        <v>77.278427199999996</v>
      </c>
      <c r="I4305">
        <v>28.631536000000001</v>
      </c>
      <c r="J4305" t="s">
        <v>708</v>
      </c>
      <c r="K4305" t="s">
        <v>28</v>
      </c>
      <c r="L4305" t="s">
        <v>29</v>
      </c>
      <c r="M4305" t="s">
        <v>29</v>
      </c>
      <c r="N4305" t="s">
        <v>29</v>
      </c>
      <c r="O4305" t="s">
        <v>29</v>
      </c>
      <c r="P4305">
        <v>1</v>
      </c>
      <c r="Q4305">
        <v>74</v>
      </c>
      <c r="R4305">
        <v>250</v>
      </c>
      <c r="S4305" t="str">
        <f>IF(Table1[[#This Row],[Average_Cost_for_two]]&lt;500,"Low",IF(Table1[[#This Row],[Average_Cost_for_two]]&lt;=1500,"Medium","High"))</f>
        <v>Low</v>
      </c>
      <c r="T4305">
        <v>3</v>
      </c>
      <c r="U4305">
        <v>2017</v>
      </c>
      <c r="V4305">
        <v>6</v>
      </c>
      <c r="W4305">
        <v>28</v>
      </c>
      <c r="X4305">
        <f>IF(OR(Main!$U4305=0,
       Main!$V4305=0,
       Main!$W4305=0),
   "",
   DATE(Main!$U4305,
        Main!$V4305,
        Main!$W4305)
)</f>
        <v>42914</v>
      </c>
      <c r="Y4305">
        <f>Table1[[#This Row],[Average_Cost_for_two]]*VLOOKUP(Table1[[#This Row],[Currency]],currency!$A$2:$B$10,2,FALSE)</f>
        <v>3</v>
      </c>
      <c r="Z4305" t="str">
        <f>VLOOKUP(C4305,country!A:B,2,FALSE)</f>
        <v>India</v>
      </c>
      <c r="AA4305">
        <f t="shared" si="67"/>
        <v>2</v>
      </c>
    </row>
    <row r="4306" spans="1:27" ht="15.75" customHeight="1" x14ac:dyDescent="0.25">
      <c r="A4306">
        <v>305987</v>
      </c>
      <c r="B4306" t="s">
        <v>9145</v>
      </c>
      <c r="C4306">
        <v>1</v>
      </c>
      <c r="D4306" t="s">
        <v>23</v>
      </c>
      <c r="E4306" t="s">
        <v>9146</v>
      </c>
      <c r="F4306" t="s">
        <v>685</v>
      </c>
      <c r="G4306" t="s">
        <v>686</v>
      </c>
      <c r="H4306">
        <v>77.279485399999999</v>
      </c>
      <c r="I4306">
        <v>28.639850200000001</v>
      </c>
      <c r="J4306" t="s">
        <v>9147</v>
      </c>
      <c r="K4306" t="s">
        <v>28</v>
      </c>
      <c r="L4306" t="s">
        <v>29</v>
      </c>
      <c r="M4306" t="s">
        <v>36</v>
      </c>
      <c r="N4306" t="s">
        <v>29</v>
      </c>
      <c r="O4306" t="s">
        <v>29</v>
      </c>
      <c r="P4306">
        <v>1</v>
      </c>
      <c r="Q4306">
        <v>17</v>
      </c>
      <c r="R4306">
        <v>250</v>
      </c>
      <c r="S4306" t="str">
        <f>IF(Table1[[#This Row],[Average_Cost_for_two]]&lt;500,"Low",IF(Table1[[#This Row],[Average_Cost_for_two]]&lt;=1500,"Medium","High"))</f>
        <v>Low</v>
      </c>
      <c r="T4306">
        <v>3.4</v>
      </c>
      <c r="U4306">
        <v>2012</v>
      </c>
      <c r="V4306">
        <v>6</v>
      </c>
      <c r="W4306">
        <v>6</v>
      </c>
      <c r="X4306">
        <f>IF(OR(Main!$U4306=0,
       Main!$V4306=0,
       Main!$W4306=0),
   "",
   DATE(Main!$U4306,
        Main!$V4306,
        Main!$W4306)
)</f>
        <v>41066</v>
      </c>
      <c r="Y4306">
        <f>Table1[[#This Row],[Average_Cost_for_two]]*VLOOKUP(Table1[[#This Row],[Currency]],currency!$A$2:$B$10,2,FALSE)</f>
        <v>3</v>
      </c>
      <c r="Z4306" t="str">
        <f>VLOOKUP(C4306,country!A:B,2,FALSE)</f>
        <v>India</v>
      </c>
      <c r="AA4306">
        <f t="shared" si="67"/>
        <v>2</v>
      </c>
    </row>
    <row r="4307" spans="1:27" ht="15.75" customHeight="1" x14ac:dyDescent="0.25">
      <c r="A4307">
        <v>18418242</v>
      </c>
      <c r="B4307" t="s">
        <v>9148</v>
      </c>
      <c r="C4307">
        <v>1</v>
      </c>
      <c r="D4307" t="s">
        <v>23</v>
      </c>
      <c r="E4307" t="s">
        <v>9149</v>
      </c>
      <c r="F4307" t="s">
        <v>685</v>
      </c>
      <c r="G4307" t="s">
        <v>686</v>
      </c>
      <c r="H4307">
        <v>77.279844499999996</v>
      </c>
      <c r="I4307">
        <v>28.639167400000002</v>
      </c>
      <c r="J4307" t="s">
        <v>580</v>
      </c>
      <c r="K4307" t="s">
        <v>28</v>
      </c>
      <c r="L4307" t="s">
        <v>29</v>
      </c>
      <c r="M4307" t="s">
        <v>29</v>
      </c>
      <c r="N4307" t="s">
        <v>29</v>
      </c>
      <c r="O4307" t="s">
        <v>29</v>
      </c>
      <c r="P4307">
        <v>1</v>
      </c>
      <c r="Q4307">
        <v>10</v>
      </c>
      <c r="R4307">
        <v>250</v>
      </c>
      <c r="S4307" t="str">
        <f>IF(Table1[[#This Row],[Average_Cost_for_two]]&lt;500,"Low",IF(Table1[[#This Row],[Average_Cost_for_two]]&lt;=1500,"Medium","High"))</f>
        <v>Low</v>
      </c>
      <c r="T4307">
        <v>3.1</v>
      </c>
      <c r="U4307">
        <v>2011</v>
      </c>
      <c r="V4307">
        <v>6</v>
      </c>
      <c r="W4307">
        <v>7</v>
      </c>
      <c r="X4307">
        <f>IF(OR(Main!$U4307=0,
       Main!$V4307=0,
       Main!$W4307=0),
   "",
   DATE(Main!$U4307,
        Main!$V4307,
        Main!$W4307)
)</f>
        <v>40701</v>
      </c>
      <c r="Y4307">
        <f>Table1[[#This Row],[Average_Cost_for_two]]*VLOOKUP(Table1[[#This Row],[Currency]],currency!$A$2:$B$10,2,FALSE)</f>
        <v>3</v>
      </c>
      <c r="Z4307" t="str">
        <f>VLOOKUP(C4307,country!A:B,2,FALSE)</f>
        <v>India</v>
      </c>
      <c r="AA4307">
        <f t="shared" si="67"/>
        <v>2</v>
      </c>
    </row>
    <row r="4308" spans="1:27" ht="15.75" customHeight="1" x14ac:dyDescent="0.25">
      <c r="A4308">
        <v>310357</v>
      </c>
      <c r="B4308" t="s">
        <v>9150</v>
      </c>
      <c r="C4308">
        <v>1</v>
      </c>
      <c r="D4308" t="s">
        <v>23</v>
      </c>
      <c r="E4308" t="s">
        <v>9151</v>
      </c>
      <c r="F4308" t="s">
        <v>51</v>
      </c>
      <c r="G4308" t="s">
        <v>52</v>
      </c>
      <c r="H4308">
        <v>76.991116199999993</v>
      </c>
      <c r="I4308">
        <v>28.611998400000001</v>
      </c>
      <c r="J4308" t="s">
        <v>9152</v>
      </c>
      <c r="K4308" t="s">
        <v>28</v>
      </c>
      <c r="L4308" t="s">
        <v>29</v>
      </c>
      <c r="M4308" t="s">
        <v>29</v>
      </c>
      <c r="N4308" t="s">
        <v>29</v>
      </c>
      <c r="O4308" t="s">
        <v>29</v>
      </c>
      <c r="P4308">
        <v>1</v>
      </c>
      <c r="Q4308">
        <v>2</v>
      </c>
      <c r="R4308">
        <v>250</v>
      </c>
      <c r="S4308" t="str">
        <f>IF(Table1[[#This Row],[Average_Cost_for_two]]&lt;500,"Low",IF(Table1[[#This Row],[Average_Cost_for_two]]&lt;=1500,"Medium","High"))</f>
        <v>Low</v>
      </c>
      <c r="T4308">
        <v>1</v>
      </c>
      <c r="U4308">
        <v>2011</v>
      </c>
      <c r="V4308">
        <v>6</v>
      </c>
      <c r="W4308">
        <v>10</v>
      </c>
      <c r="X4308">
        <f>IF(OR(Main!$U4308=0,
       Main!$V4308=0,
       Main!$W4308=0),
   "",
   DATE(Main!$U4308,
        Main!$V4308,
        Main!$W4308)
)</f>
        <v>40704</v>
      </c>
      <c r="Y4308">
        <f>Table1[[#This Row],[Average_Cost_for_two]]*VLOOKUP(Table1[[#This Row],[Currency]],currency!$A$2:$B$10,2,FALSE)</f>
        <v>3</v>
      </c>
      <c r="Z4308" t="str">
        <f>VLOOKUP(C4308,country!A:B,2,FALSE)</f>
        <v>India</v>
      </c>
      <c r="AA4308">
        <f t="shared" si="67"/>
        <v>2</v>
      </c>
    </row>
    <row r="4309" spans="1:27" ht="15.75" customHeight="1" x14ac:dyDescent="0.25">
      <c r="A4309">
        <v>5537</v>
      </c>
      <c r="B4309" t="s">
        <v>9153</v>
      </c>
      <c r="C4309">
        <v>1</v>
      </c>
      <c r="D4309" t="s">
        <v>23</v>
      </c>
      <c r="E4309" t="s">
        <v>9154</v>
      </c>
      <c r="F4309" t="s">
        <v>104</v>
      </c>
      <c r="G4309" t="s">
        <v>105</v>
      </c>
      <c r="H4309">
        <v>77.252054999999999</v>
      </c>
      <c r="I4309">
        <v>28.548288400000001</v>
      </c>
      <c r="J4309" t="s">
        <v>1354</v>
      </c>
      <c r="K4309" t="s">
        <v>28</v>
      </c>
      <c r="L4309" t="s">
        <v>29</v>
      </c>
      <c r="M4309" t="s">
        <v>29</v>
      </c>
      <c r="N4309" t="s">
        <v>29</v>
      </c>
      <c r="O4309" t="s">
        <v>29</v>
      </c>
      <c r="P4309">
        <v>1</v>
      </c>
      <c r="Q4309">
        <v>14</v>
      </c>
      <c r="R4309">
        <v>250</v>
      </c>
      <c r="S4309" t="str">
        <f>IF(Table1[[#This Row],[Average_Cost_for_two]]&lt;500,"Low",IF(Table1[[#This Row],[Average_Cost_for_two]]&lt;=1500,"Medium","High"))</f>
        <v>Low</v>
      </c>
      <c r="T4309">
        <v>3.1</v>
      </c>
      <c r="U4309">
        <v>2018</v>
      </c>
      <c r="V4309">
        <v>6</v>
      </c>
      <c r="W4309">
        <v>16</v>
      </c>
      <c r="X4309">
        <f>IF(OR(Main!$U4309=0,
       Main!$V4309=0,
       Main!$W4309=0),
   "",
   DATE(Main!$U4309,
        Main!$V4309,
        Main!$W4309)
)</f>
        <v>43267</v>
      </c>
      <c r="Y4309">
        <f>Table1[[#This Row],[Average_Cost_for_two]]*VLOOKUP(Table1[[#This Row],[Currency]],currency!$A$2:$B$10,2,FALSE)</f>
        <v>3</v>
      </c>
      <c r="Z4309" t="str">
        <f>VLOOKUP(C4309,country!A:B,2,FALSE)</f>
        <v>India</v>
      </c>
      <c r="AA4309">
        <f t="shared" si="67"/>
        <v>2</v>
      </c>
    </row>
    <row r="4310" spans="1:27" ht="15.75" customHeight="1" x14ac:dyDescent="0.25">
      <c r="A4310">
        <v>7274</v>
      </c>
      <c r="B4310" t="s">
        <v>9155</v>
      </c>
      <c r="C4310">
        <v>1</v>
      </c>
      <c r="D4310" t="s">
        <v>23</v>
      </c>
      <c r="E4310" t="s">
        <v>9156</v>
      </c>
      <c r="F4310" t="s">
        <v>2939</v>
      </c>
      <c r="G4310" t="s">
        <v>2940</v>
      </c>
      <c r="H4310">
        <v>77.085032299999995</v>
      </c>
      <c r="I4310">
        <v>28.6702637</v>
      </c>
      <c r="J4310" t="s">
        <v>495</v>
      </c>
      <c r="K4310" t="s">
        <v>28</v>
      </c>
      <c r="L4310" t="s">
        <v>29</v>
      </c>
      <c r="M4310" t="s">
        <v>29</v>
      </c>
      <c r="N4310" t="s">
        <v>29</v>
      </c>
      <c r="O4310" t="s">
        <v>29</v>
      </c>
      <c r="P4310">
        <v>1</v>
      </c>
      <c r="Q4310">
        <v>27</v>
      </c>
      <c r="R4310">
        <v>250</v>
      </c>
      <c r="S4310" t="str">
        <f>IF(Table1[[#This Row],[Average_Cost_for_two]]&lt;500,"Low",IF(Table1[[#This Row],[Average_Cost_for_two]]&lt;=1500,"Medium","High"))</f>
        <v>Low</v>
      </c>
      <c r="T4310">
        <v>2.7</v>
      </c>
      <c r="U4310">
        <v>2011</v>
      </c>
      <c r="V4310">
        <v>6</v>
      </c>
      <c r="W4310">
        <v>9</v>
      </c>
      <c r="X4310">
        <f>IF(OR(Main!$U4310=0,
       Main!$V4310=0,
       Main!$W4310=0),
   "",
   DATE(Main!$U4310,
        Main!$V4310,
        Main!$W4310)
)</f>
        <v>40703</v>
      </c>
      <c r="Y4310">
        <f>Table1[[#This Row],[Average_Cost_for_two]]*VLOOKUP(Table1[[#This Row],[Currency]],currency!$A$2:$B$10,2,FALSE)</f>
        <v>3</v>
      </c>
      <c r="Z4310" t="str">
        <f>VLOOKUP(C4310,country!A:B,2,FALSE)</f>
        <v>India</v>
      </c>
      <c r="AA4310">
        <f t="shared" si="67"/>
        <v>2</v>
      </c>
    </row>
    <row r="4311" spans="1:27" ht="15.75" customHeight="1" x14ac:dyDescent="0.25">
      <c r="A4311">
        <v>7797</v>
      </c>
      <c r="B4311" t="s">
        <v>9157</v>
      </c>
      <c r="C4311">
        <v>1</v>
      </c>
      <c r="D4311" t="s">
        <v>23</v>
      </c>
      <c r="E4311" t="s">
        <v>9158</v>
      </c>
      <c r="F4311" t="s">
        <v>197</v>
      </c>
      <c r="G4311" t="s">
        <v>198</v>
      </c>
      <c r="H4311">
        <v>77.1859094</v>
      </c>
      <c r="I4311">
        <v>28.5413709</v>
      </c>
      <c r="J4311" t="s">
        <v>731</v>
      </c>
      <c r="K4311" t="s">
        <v>28</v>
      </c>
      <c r="L4311" t="s">
        <v>29</v>
      </c>
      <c r="M4311" t="s">
        <v>29</v>
      </c>
      <c r="N4311" t="s">
        <v>29</v>
      </c>
      <c r="O4311" t="s">
        <v>29</v>
      </c>
      <c r="P4311">
        <v>1</v>
      </c>
      <c r="Q4311">
        <v>6</v>
      </c>
      <c r="R4311">
        <v>250</v>
      </c>
      <c r="S4311" t="str">
        <f>IF(Table1[[#This Row],[Average_Cost_for_two]]&lt;500,"Low",IF(Table1[[#This Row],[Average_Cost_for_two]]&lt;=1500,"Medium","High"))</f>
        <v>Low</v>
      </c>
      <c r="T4311">
        <v>2.9</v>
      </c>
      <c r="U4311">
        <v>2018</v>
      </c>
      <c r="V4311">
        <v>6</v>
      </c>
      <c r="W4311">
        <v>6</v>
      </c>
      <c r="X4311">
        <f>IF(OR(Main!$U4311=0,
       Main!$V4311=0,
       Main!$W4311=0),
   "",
   DATE(Main!$U4311,
        Main!$V4311,
        Main!$W4311)
)</f>
        <v>43257</v>
      </c>
      <c r="Y4311">
        <f>Table1[[#This Row],[Average_Cost_for_two]]*VLOOKUP(Table1[[#This Row],[Currency]],currency!$A$2:$B$10,2,FALSE)</f>
        <v>3</v>
      </c>
      <c r="Z4311" t="str">
        <f>VLOOKUP(C4311,country!A:B,2,FALSE)</f>
        <v>India</v>
      </c>
      <c r="AA4311">
        <f t="shared" si="67"/>
        <v>2</v>
      </c>
    </row>
    <row r="4312" spans="1:27" ht="15.75" customHeight="1" x14ac:dyDescent="0.25">
      <c r="A4312">
        <v>18395392</v>
      </c>
      <c r="B4312" t="s">
        <v>1067</v>
      </c>
      <c r="C4312">
        <v>1</v>
      </c>
      <c r="D4312" t="s">
        <v>23</v>
      </c>
      <c r="E4312" t="s">
        <v>9159</v>
      </c>
      <c r="F4312" t="s">
        <v>1753</v>
      </c>
      <c r="G4312" t="s">
        <v>1752</v>
      </c>
      <c r="H4312">
        <v>77.179831699999994</v>
      </c>
      <c r="I4312">
        <v>28.638770099999999</v>
      </c>
      <c r="J4312" t="s">
        <v>855</v>
      </c>
      <c r="K4312" t="s">
        <v>28</v>
      </c>
      <c r="L4312" t="s">
        <v>29</v>
      </c>
      <c r="M4312" t="s">
        <v>29</v>
      </c>
      <c r="N4312" t="s">
        <v>29</v>
      </c>
      <c r="O4312" t="s">
        <v>29</v>
      </c>
      <c r="P4312">
        <v>1</v>
      </c>
      <c r="Q4312">
        <v>10</v>
      </c>
      <c r="R4312">
        <v>250</v>
      </c>
      <c r="S4312" t="str">
        <f>IF(Table1[[#This Row],[Average_Cost_for_two]]&lt;500,"Low",IF(Table1[[#This Row],[Average_Cost_for_two]]&lt;=1500,"Medium","High"))</f>
        <v>Low</v>
      </c>
      <c r="T4312">
        <v>2.9</v>
      </c>
      <c r="U4312">
        <v>2010</v>
      </c>
      <c r="V4312">
        <v>6</v>
      </c>
      <c r="W4312">
        <v>24</v>
      </c>
      <c r="X4312">
        <f>IF(OR(Main!$U4312=0,
       Main!$V4312=0,
       Main!$W4312=0),
   "",
   DATE(Main!$U4312,
        Main!$V4312,
        Main!$W4312)
)</f>
        <v>40353</v>
      </c>
      <c r="Y4312">
        <f>Table1[[#This Row],[Average_Cost_for_two]]*VLOOKUP(Table1[[#This Row],[Currency]],currency!$A$2:$B$10,2,FALSE)</f>
        <v>3</v>
      </c>
      <c r="Z4312" t="str">
        <f>VLOOKUP(C4312,country!A:B,2,FALSE)</f>
        <v>India</v>
      </c>
      <c r="AA4312">
        <f t="shared" si="67"/>
        <v>2</v>
      </c>
    </row>
    <row r="4313" spans="1:27" ht="15.75" customHeight="1" x14ac:dyDescent="0.25">
      <c r="A4313">
        <v>300841</v>
      </c>
      <c r="B4313" t="s">
        <v>9160</v>
      </c>
      <c r="C4313">
        <v>1</v>
      </c>
      <c r="D4313" t="s">
        <v>23</v>
      </c>
      <c r="E4313" t="s">
        <v>9161</v>
      </c>
      <c r="F4313" t="s">
        <v>3011</v>
      </c>
      <c r="G4313" t="s">
        <v>3012</v>
      </c>
      <c r="H4313">
        <v>77.113936100000004</v>
      </c>
      <c r="I4313">
        <v>28.711312</v>
      </c>
      <c r="J4313" t="s">
        <v>1142</v>
      </c>
      <c r="K4313" t="s">
        <v>28</v>
      </c>
      <c r="L4313" t="s">
        <v>29</v>
      </c>
      <c r="M4313" t="s">
        <v>29</v>
      </c>
      <c r="N4313" t="s">
        <v>29</v>
      </c>
      <c r="O4313" t="s">
        <v>29</v>
      </c>
      <c r="P4313">
        <v>1</v>
      </c>
      <c r="Q4313">
        <v>95</v>
      </c>
      <c r="R4313">
        <v>250</v>
      </c>
      <c r="S4313" t="str">
        <f>IF(Table1[[#This Row],[Average_Cost_for_two]]&lt;500,"Low",IF(Table1[[#This Row],[Average_Cost_for_two]]&lt;=1500,"Medium","High"))</f>
        <v>Low</v>
      </c>
      <c r="T4313">
        <v>3.6</v>
      </c>
      <c r="U4313">
        <v>2014</v>
      </c>
      <c r="V4313">
        <v>6</v>
      </c>
      <c r="W4313">
        <v>17</v>
      </c>
      <c r="X4313">
        <f>IF(OR(Main!$U4313=0,
       Main!$V4313=0,
       Main!$W4313=0),
   "",
   DATE(Main!$U4313,
        Main!$V4313,
        Main!$W4313)
)</f>
        <v>41807</v>
      </c>
      <c r="Y4313">
        <f>Table1[[#This Row],[Average_Cost_for_two]]*VLOOKUP(Table1[[#This Row],[Currency]],currency!$A$2:$B$10,2,FALSE)</f>
        <v>3</v>
      </c>
      <c r="Z4313" t="str">
        <f>VLOOKUP(C4313,country!A:B,2,FALSE)</f>
        <v>India</v>
      </c>
      <c r="AA4313">
        <f t="shared" si="67"/>
        <v>2</v>
      </c>
    </row>
    <row r="4314" spans="1:27" ht="15.75" customHeight="1" x14ac:dyDescent="0.25">
      <c r="A4314">
        <v>18437128</v>
      </c>
      <c r="B4314" t="s">
        <v>9162</v>
      </c>
      <c r="C4314">
        <v>1</v>
      </c>
      <c r="D4314" t="s">
        <v>23</v>
      </c>
      <c r="E4314" t="s">
        <v>9163</v>
      </c>
      <c r="F4314" t="s">
        <v>1162</v>
      </c>
      <c r="G4314" t="s">
        <v>1163</v>
      </c>
      <c r="H4314">
        <v>0</v>
      </c>
      <c r="I4314">
        <v>0</v>
      </c>
      <c r="J4314" t="s">
        <v>722</v>
      </c>
      <c r="K4314" t="s">
        <v>28</v>
      </c>
      <c r="L4314" t="s">
        <v>29</v>
      </c>
      <c r="M4314" t="s">
        <v>29</v>
      </c>
      <c r="N4314" t="s">
        <v>29</v>
      </c>
      <c r="O4314" t="s">
        <v>29</v>
      </c>
      <c r="P4314">
        <v>1</v>
      </c>
      <c r="Q4314">
        <v>2</v>
      </c>
      <c r="R4314">
        <v>250</v>
      </c>
      <c r="S4314" t="str">
        <f>IF(Table1[[#This Row],[Average_Cost_for_two]]&lt;500,"Low",IF(Table1[[#This Row],[Average_Cost_for_two]]&lt;=1500,"Medium","High"))</f>
        <v>Low</v>
      </c>
      <c r="T4314">
        <v>1</v>
      </c>
      <c r="U4314">
        <v>2017</v>
      </c>
      <c r="V4314">
        <v>6</v>
      </c>
      <c r="W4314">
        <v>4</v>
      </c>
      <c r="X4314">
        <f>IF(OR(Main!$U4314=0,
       Main!$V4314=0,
       Main!$W4314=0),
   "",
   DATE(Main!$U4314,
        Main!$V4314,
        Main!$W4314)
)</f>
        <v>42890</v>
      </c>
      <c r="Y4314">
        <f>Table1[[#This Row],[Average_Cost_for_two]]*VLOOKUP(Table1[[#This Row],[Currency]],currency!$A$2:$B$10,2,FALSE)</f>
        <v>3</v>
      </c>
      <c r="Z4314" t="str">
        <f>VLOOKUP(C4314,country!A:B,2,FALSE)</f>
        <v>India</v>
      </c>
      <c r="AA4314">
        <f t="shared" si="67"/>
        <v>2</v>
      </c>
    </row>
    <row r="4315" spans="1:27" ht="15.75" customHeight="1" x14ac:dyDescent="0.25">
      <c r="A4315">
        <v>312420</v>
      </c>
      <c r="B4315" t="s">
        <v>1091</v>
      </c>
      <c r="C4315">
        <v>1</v>
      </c>
      <c r="D4315" t="s">
        <v>23</v>
      </c>
      <c r="E4315" t="s">
        <v>9164</v>
      </c>
      <c r="F4315" t="s">
        <v>2070</v>
      </c>
      <c r="G4315" t="s">
        <v>2071</v>
      </c>
      <c r="H4315">
        <v>77.201281699999996</v>
      </c>
      <c r="I4315">
        <v>28.6914056</v>
      </c>
      <c r="J4315" t="s">
        <v>523</v>
      </c>
      <c r="K4315" t="s">
        <v>28</v>
      </c>
      <c r="L4315" t="s">
        <v>29</v>
      </c>
      <c r="M4315" t="s">
        <v>36</v>
      </c>
      <c r="N4315" t="s">
        <v>29</v>
      </c>
      <c r="O4315" t="s">
        <v>29</v>
      </c>
      <c r="P4315">
        <v>1</v>
      </c>
      <c r="Q4315">
        <v>65</v>
      </c>
      <c r="R4315">
        <v>250</v>
      </c>
      <c r="S4315" t="str">
        <f>IF(Table1[[#This Row],[Average_Cost_for_two]]&lt;500,"Low",IF(Table1[[#This Row],[Average_Cost_for_two]]&lt;=1500,"Medium","High"))</f>
        <v>Low</v>
      </c>
      <c r="T4315">
        <v>3.5</v>
      </c>
      <c r="U4315">
        <v>2015</v>
      </c>
      <c r="V4315">
        <v>6</v>
      </c>
      <c r="W4315">
        <v>3</v>
      </c>
      <c r="X4315">
        <f>IF(OR(Main!$U4315=0,
       Main!$V4315=0,
       Main!$W4315=0),
   "",
   DATE(Main!$U4315,
        Main!$V4315,
        Main!$W4315)
)</f>
        <v>42158</v>
      </c>
      <c r="Y4315">
        <f>Table1[[#This Row],[Average_Cost_for_two]]*VLOOKUP(Table1[[#This Row],[Currency]],currency!$A$2:$B$10,2,FALSE)</f>
        <v>3</v>
      </c>
      <c r="Z4315" t="str">
        <f>VLOOKUP(C4315,country!A:B,2,FALSE)</f>
        <v>India</v>
      </c>
      <c r="AA4315">
        <f t="shared" si="67"/>
        <v>2</v>
      </c>
    </row>
    <row r="4316" spans="1:27" ht="15.75" customHeight="1" x14ac:dyDescent="0.25">
      <c r="A4316">
        <v>6088</v>
      </c>
      <c r="B4316" t="s">
        <v>9165</v>
      </c>
      <c r="C4316">
        <v>1</v>
      </c>
      <c r="D4316" t="s">
        <v>23</v>
      </c>
      <c r="E4316" t="s">
        <v>9166</v>
      </c>
      <c r="F4316" t="s">
        <v>472</v>
      </c>
      <c r="G4316" t="s">
        <v>473</v>
      </c>
      <c r="H4316">
        <v>77.306548300000003</v>
      </c>
      <c r="I4316">
        <v>28.659478199999999</v>
      </c>
      <c r="J4316" t="s">
        <v>708</v>
      </c>
      <c r="K4316" t="s">
        <v>28</v>
      </c>
      <c r="L4316" t="s">
        <v>29</v>
      </c>
      <c r="M4316" t="s">
        <v>29</v>
      </c>
      <c r="N4316" t="s">
        <v>29</v>
      </c>
      <c r="O4316" t="s">
        <v>29</v>
      </c>
      <c r="P4316">
        <v>1</v>
      </c>
      <c r="Q4316">
        <v>103</v>
      </c>
      <c r="R4316">
        <v>250</v>
      </c>
      <c r="S4316" t="str">
        <f>IF(Table1[[#This Row],[Average_Cost_for_two]]&lt;500,"Low",IF(Table1[[#This Row],[Average_Cost_for_two]]&lt;=1500,"Medium","High"))</f>
        <v>Low</v>
      </c>
      <c r="T4316">
        <v>3.7</v>
      </c>
      <c r="U4316">
        <v>2012</v>
      </c>
      <c r="V4316">
        <v>5</v>
      </c>
      <c r="W4316">
        <v>24</v>
      </c>
      <c r="X4316">
        <f>IF(OR(Main!$U4316=0,
       Main!$V4316=0,
       Main!$W4316=0),
   "",
   DATE(Main!$U4316,
        Main!$V4316,
        Main!$W4316)
)</f>
        <v>41053</v>
      </c>
      <c r="Y4316">
        <f>Table1[[#This Row],[Average_Cost_for_two]]*VLOOKUP(Table1[[#This Row],[Currency]],currency!$A$2:$B$10,2,FALSE)</f>
        <v>3</v>
      </c>
      <c r="Z4316" t="str">
        <f>VLOOKUP(C4316,country!A:B,2,FALSE)</f>
        <v>India</v>
      </c>
      <c r="AA4316">
        <f t="shared" si="67"/>
        <v>2</v>
      </c>
    </row>
    <row r="4317" spans="1:27" ht="15.75" customHeight="1" x14ac:dyDescent="0.25">
      <c r="A4317">
        <v>18365861</v>
      </c>
      <c r="B4317" t="s">
        <v>9167</v>
      </c>
      <c r="C4317">
        <v>1</v>
      </c>
      <c r="D4317" t="s">
        <v>23</v>
      </c>
      <c r="E4317" t="s">
        <v>9168</v>
      </c>
      <c r="F4317" t="s">
        <v>435</v>
      </c>
      <c r="G4317" t="s">
        <v>436</v>
      </c>
      <c r="H4317">
        <v>77.204317200000006</v>
      </c>
      <c r="I4317">
        <v>28.6958424</v>
      </c>
      <c r="J4317" t="s">
        <v>6753</v>
      </c>
      <c r="K4317" t="s">
        <v>28</v>
      </c>
      <c r="L4317" t="s">
        <v>29</v>
      </c>
      <c r="M4317" t="s">
        <v>36</v>
      </c>
      <c r="N4317" t="s">
        <v>29</v>
      </c>
      <c r="O4317" t="s">
        <v>29</v>
      </c>
      <c r="P4317">
        <v>1</v>
      </c>
      <c r="Q4317">
        <v>156</v>
      </c>
      <c r="R4317">
        <v>250</v>
      </c>
      <c r="S4317" t="str">
        <f>IF(Table1[[#This Row],[Average_Cost_for_two]]&lt;500,"Low",IF(Table1[[#This Row],[Average_Cost_for_two]]&lt;=1500,"Medium","High"))</f>
        <v>Low</v>
      </c>
      <c r="T4317">
        <v>4.3</v>
      </c>
      <c r="U4317">
        <v>2018</v>
      </c>
      <c r="V4317">
        <v>5</v>
      </c>
      <c r="W4317">
        <v>15</v>
      </c>
      <c r="X4317">
        <f>IF(OR(Main!$U4317=0,
       Main!$V4317=0,
       Main!$W4317=0),
   "",
   DATE(Main!$U4317,
        Main!$V4317,
        Main!$W4317)
)</f>
        <v>43235</v>
      </c>
      <c r="Y4317">
        <f>Table1[[#This Row],[Average_Cost_for_two]]*VLOOKUP(Table1[[#This Row],[Currency]],currency!$A$2:$B$10,2,FALSE)</f>
        <v>3</v>
      </c>
      <c r="Z4317" t="str">
        <f>VLOOKUP(C4317,country!A:B,2,FALSE)</f>
        <v>India</v>
      </c>
      <c r="AA4317">
        <f t="shared" si="67"/>
        <v>2</v>
      </c>
    </row>
    <row r="4318" spans="1:27" ht="15.75" customHeight="1" x14ac:dyDescent="0.25">
      <c r="A4318">
        <v>18375391</v>
      </c>
      <c r="B4318" t="s">
        <v>9169</v>
      </c>
      <c r="C4318">
        <v>1</v>
      </c>
      <c r="D4318" t="s">
        <v>23</v>
      </c>
      <c r="E4318" t="s">
        <v>3814</v>
      </c>
      <c r="F4318" t="s">
        <v>3063</v>
      </c>
      <c r="G4318" t="s">
        <v>3064</v>
      </c>
      <c r="H4318">
        <v>77.251740699999999</v>
      </c>
      <c r="I4318">
        <v>28.551441100000002</v>
      </c>
      <c r="J4318" t="s">
        <v>715</v>
      </c>
      <c r="K4318" t="s">
        <v>28</v>
      </c>
      <c r="L4318" t="s">
        <v>29</v>
      </c>
      <c r="M4318" t="s">
        <v>36</v>
      </c>
      <c r="N4318" t="s">
        <v>29</v>
      </c>
      <c r="O4318" t="s">
        <v>29</v>
      </c>
      <c r="P4318">
        <v>1</v>
      </c>
      <c r="Q4318">
        <v>9</v>
      </c>
      <c r="R4318">
        <v>250</v>
      </c>
      <c r="S4318" t="str">
        <f>IF(Table1[[#This Row],[Average_Cost_for_two]]&lt;500,"Low",IF(Table1[[#This Row],[Average_Cost_for_two]]&lt;=1500,"Medium","High"))</f>
        <v>Low</v>
      </c>
      <c r="T4318">
        <v>3.3</v>
      </c>
      <c r="U4318">
        <v>2011</v>
      </c>
      <c r="V4318">
        <v>5</v>
      </c>
      <c r="W4318">
        <v>28</v>
      </c>
      <c r="X4318">
        <f>IF(OR(Main!$U4318=0,
       Main!$V4318=0,
       Main!$W4318=0),
   "",
   DATE(Main!$U4318,
        Main!$V4318,
        Main!$W4318)
)</f>
        <v>40691</v>
      </c>
      <c r="Y4318">
        <f>Table1[[#This Row],[Average_Cost_for_two]]*VLOOKUP(Table1[[#This Row],[Currency]],currency!$A$2:$B$10,2,FALSE)</f>
        <v>3</v>
      </c>
      <c r="Z4318" t="str">
        <f>VLOOKUP(C4318,country!A:B,2,FALSE)</f>
        <v>India</v>
      </c>
      <c r="AA4318">
        <f t="shared" si="67"/>
        <v>2</v>
      </c>
    </row>
    <row r="4319" spans="1:27" ht="15.75" customHeight="1" x14ac:dyDescent="0.25">
      <c r="A4319">
        <v>18228856</v>
      </c>
      <c r="B4319" t="s">
        <v>9170</v>
      </c>
      <c r="C4319">
        <v>1</v>
      </c>
      <c r="D4319" t="s">
        <v>23</v>
      </c>
      <c r="E4319" t="s">
        <v>9171</v>
      </c>
      <c r="F4319" t="s">
        <v>249</v>
      </c>
      <c r="G4319" t="s">
        <v>250</v>
      </c>
      <c r="H4319">
        <v>77.303093599999997</v>
      </c>
      <c r="I4319">
        <v>28.636025799999999</v>
      </c>
      <c r="J4319" t="s">
        <v>851</v>
      </c>
      <c r="K4319" t="s">
        <v>28</v>
      </c>
      <c r="L4319" t="s">
        <v>29</v>
      </c>
      <c r="M4319" t="s">
        <v>36</v>
      </c>
      <c r="N4319" t="s">
        <v>29</v>
      </c>
      <c r="O4319" t="s">
        <v>29</v>
      </c>
      <c r="P4319">
        <v>1</v>
      </c>
      <c r="Q4319">
        <v>60</v>
      </c>
      <c r="R4319">
        <v>250</v>
      </c>
      <c r="S4319" t="str">
        <f>IF(Table1[[#This Row],[Average_Cost_for_two]]&lt;500,"Low",IF(Table1[[#This Row],[Average_Cost_for_two]]&lt;=1500,"Medium","High"))</f>
        <v>Low</v>
      </c>
      <c r="T4319">
        <v>3.5</v>
      </c>
      <c r="U4319">
        <v>2016</v>
      </c>
      <c r="V4319">
        <v>5</v>
      </c>
      <c r="W4319">
        <v>18</v>
      </c>
      <c r="X4319">
        <f>IF(OR(Main!$U4319=0,
       Main!$V4319=0,
       Main!$W4319=0),
   "",
   DATE(Main!$U4319,
        Main!$V4319,
        Main!$W4319)
)</f>
        <v>42508</v>
      </c>
      <c r="Y4319">
        <f>Table1[[#This Row],[Average_Cost_for_two]]*VLOOKUP(Table1[[#This Row],[Currency]],currency!$A$2:$B$10,2,FALSE)</f>
        <v>3</v>
      </c>
      <c r="Z4319" t="str">
        <f>VLOOKUP(C4319,country!A:B,2,FALSE)</f>
        <v>India</v>
      </c>
      <c r="AA4319">
        <f t="shared" si="67"/>
        <v>2</v>
      </c>
    </row>
    <row r="4320" spans="1:27" ht="15.75" customHeight="1" x14ac:dyDescent="0.25">
      <c r="A4320">
        <v>300582</v>
      </c>
      <c r="B4320" t="s">
        <v>9172</v>
      </c>
      <c r="C4320">
        <v>1</v>
      </c>
      <c r="D4320" t="s">
        <v>23</v>
      </c>
      <c r="E4320" t="s">
        <v>9173</v>
      </c>
      <c r="F4320" t="s">
        <v>845</v>
      </c>
      <c r="G4320" t="s">
        <v>846</v>
      </c>
      <c r="H4320">
        <v>77.216489300000006</v>
      </c>
      <c r="I4320">
        <v>28.6219815</v>
      </c>
      <c r="J4320" t="s">
        <v>720</v>
      </c>
      <c r="K4320" t="s">
        <v>28</v>
      </c>
      <c r="L4320" t="s">
        <v>29</v>
      </c>
      <c r="M4320" t="s">
        <v>29</v>
      </c>
      <c r="N4320" t="s">
        <v>29</v>
      </c>
      <c r="O4320" t="s">
        <v>29</v>
      </c>
      <c r="P4320">
        <v>1</v>
      </c>
      <c r="Q4320">
        <v>3</v>
      </c>
      <c r="R4320">
        <v>250</v>
      </c>
      <c r="S4320" t="str">
        <f>IF(Table1[[#This Row],[Average_Cost_for_two]]&lt;500,"Low",IF(Table1[[#This Row],[Average_Cost_for_two]]&lt;=1500,"Medium","High"))</f>
        <v>Low</v>
      </c>
      <c r="T4320">
        <v>1</v>
      </c>
      <c r="U4320">
        <v>2013</v>
      </c>
      <c r="V4320">
        <v>5</v>
      </c>
      <c r="W4320">
        <v>16</v>
      </c>
      <c r="X4320">
        <f>IF(OR(Main!$U4320=0,
       Main!$V4320=0,
       Main!$W4320=0),
   "",
   DATE(Main!$U4320,
        Main!$V4320,
        Main!$W4320)
)</f>
        <v>41410</v>
      </c>
      <c r="Y4320">
        <f>Table1[[#This Row],[Average_Cost_for_two]]*VLOOKUP(Table1[[#This Row],[Currency]],currency!$A$2:$B$10,2,FALSE)</f>
        <v>3</v>
      </c>
      <c r="Z4320" t="str">
        <f>VLOOKUP(C4320,country!A:B,2,FALSE)</f>
        <v>India</v>
      </c>
      <c r="AA4320">
        <f t="shared" si="67"/>
        <v>2</v>
      </c>
    </row>
    <row r="4321" spans="1:27" ht="15.75" customHeight="1" x14ac:dyDescent="0.25">
      <c r="A4321">
        <v>18224572</v>
      </c>
      <c r="B4321" t="s">
        <v>9174</v>
      </c>
      <c r="C4321">
        <v>1</v>
      </c>
      <c r="D4321" t="s">
        <v>23</v>
      </c>
      <c r="E4321" t="s">
        <v>9175</v>
      </c>
      <c r="F4321" t="s">
        <v>1624</v>
      </c>
      <c r="G4321" t="s">
        <v>1625</v>
      </c>
      <c r="H4321">
        <v>77.251193000000001</v>
      </c>
      <c r="I4321">
        <v>28.544425440000001</v>
      </c>
      <c r="J4321" t="s">
        <v>523</v>
      </c>
      <c r="K4321" t="s">
        <v>28</v>
      </c>
      <c r="L4321" t="s">
        <v>29</v>
      </c>
      <c r="M4321" t="s">
        <v>36</v>
      </c>
      <c r="N4321" t="s">
        <v>29</v>
      </c>
      <c r="O4321" t="s">
        <v>29</v>
      </c>
      <c r="P4321">
        <v>1</v>
      </c>
      <c r="Q4321">
        <v>13</v>
      </c>
      <c r="R4321">
        <v>250</v>
      </c>
      <c r="S4321" t="str">
        <f>IF(Table1[[#This Row],[Average_Cost_for_two]]&lt;500,"Low",IF(Table1[[#This Row],[Average_Cost_for_two]]&lt;=1500,"Medium","High"))</f>
        <v>Low</v>
      </c>
      <c r="T4321">
        <v>2.5</v>
      </c>
      <c r="U4321">
        <v>2010</v>
      </c>
      <c r="V4321">
        <v>5</v>
      </c>
      <c r="W4321">
        <v>18</v>
      </c>
      <c r="X4321">
        <f>IF(OR(Main!$U4321=0,
       Main!$V4321=0,
       Main!$W4321=0),
   "",
   DATE(Main!$U4321,
        Main!$V4321,
        Main!$W4321)
)</f>
        <v>40316</v>
      </c>
      <c r="Y4321">
        <f>Table1[[#This Row],[Average_Cost_for_two]]*VLOOKUP(Table1[[#This Row],[Currency]],currency!$A$2:$B$10,2,FALSE)</f>
        <v>3</v>
      </c>
      <c r="Z4321" t="str">
        <f>VLOOKUP(C4321,country!A:B,2,FALSE)</f>
        <v>India</v>
      </c>
      <c r="AA4321">
        <f t="shared" si="67"/>
        <v>2</v>
      </c>
    </row>
    <row r="4322" spans="1:27" ht="15.75" customHeight="1" x14ac:dyDescent="0.25">
      <c r="A4322">
        <v>2601</v>
      </c>
      <c r="B4322" t="s">
        <v>9176</v>
      </c>
      <c r="C4322">
        <v>1</v>
      </c>
      <c r="D4322" t="s">
        <v>23</v>
      </c>
      <c r="E4322" t="s">
        <v>9177</v>
      </c>
      <c r="F4322" t="s">
        <v>3016</v>
      </c>
      <c r="G4322" t="s">
        <v>3017</v>
      </c>
      <c r="H4322">
        <v>77.238075800000004</v>
      </c>
      <c r="I4322">
        <v>28.5716356</v>
      </c>
      <c r="J4322" t="s">
        <v>769</v>
      </c>
      <c r="K4322" t="s">
        <v>28</v>
      </c>
      <c r="L4322" t="s">
        <v>29</v>
      </c>
      <c r="M4322" t="s">
        <v>29</v>
      </c>
      <c r="N4322" t="s">
        <v>29</v>
      </c>
      <c r="O4322" t="s">
        <v>29</v>
      </c>
      <c r="P4322">
        <v>1</v>
      </c>
      <c r="Q4322">
        <v>40</v>
      </c>
      <c r="R4322">
        <v>250</v>
      </c>
      <c r="S4322" t="str">
        <f>IF(Table1[[#This Row],[Average_Cost_for_two]]&lt;500,"Low",IF(Table1[[#This Row],[Average_Cost_for_two]]&lt;=1500,"Medium","High"))</f>
        <v>Low</v>
      </c>
      <c r="T4322">
        <v>3.3</v>
      </c>
      <c r="U4322">
        <v>2011</v>
      </c>
      <c r="V4322">
        <v>5</v>
      </c>
      <c r="W4322">
        <v>20</v>
      </c>
      <c r="X4322">
        <f>IF(OR(Main!$U4322=0,
       Main!$V4322=0,
       Main!$W4322=0),
   "",
   DATE(Main!$U4322,
        Main!$V4322,
        Main!$W4322)
)</f>
        <v>40683</v>
      </c>
      <c r="Y4322">
        <f>Table1[[#This Row],[Average_Cost_for_two]]*VLOOKUP(Table1[[#This Row],[Currency]],currency!$A$2:$B$10,2,FALSE)</f>
        <v>3</v>
      </c>
      <c r="Z4322" t="str">
        <f>VLOOKUP(C4322,country!A:B,2,FALSE)</f>
        <v>India</v>
      </c>
      <c r="AA4322">
        <f t="shared" si="67"/>
        <v>2</v>
      </c>
    </row>
    <row r="4323" spans="1:27" ht="15.75" customHeight="1" x14ac:dyDescent="0.25">
      <c r="A4323">
        <v>311394</v>
      </c>
      <c r="B4323" t="s">
        <v>9178</v>
      </c>
      <c r="C4323">
        <v>1</v>
      </c>
      <c r="D4323" t="s">
        <v>23</v>
      </c>
      <c r="E4323" t="s">
        <v>9179</v>
      </c>
      <c r="F4323" t="s">
        <v>51</v>
      </c>
      <c r="G4323" t="s">
        <v>52</v>
      </c>
      <c r="H4323">
        <v>76.971836600000003</v>
      </c>
      <c r="I4323">
        <v>28.610369500000001</v>
      </c>
      <c r="J4323" t="s">
        <v>567</v>
      </c>
      <c r="K4323" t="s">
        <v>28</v>
      </c>
      <c r="L4323" t="s">
        <v>29</v>
      </c>
      <c r="M4323" t="s">
        <v>29</v>
      </c>
      <c r="N4323" t="s">
        <v>29</v>
      </c>
      <c r="O4323" t="s">
        <v>29</v>
      </c>
      <c r="P4323">
        <v>1</v>
      </c>
      <c r="Q4323">
        <v>2</v>
      </c>
      <c r="R4323">
        <v>250</v>
      </c>
      <c r="S4323" t="str">
        <f>IF(Table1[[#This Row],[Average_Cost_for_two]]&lt;500,"Low",IF(Table1[[#This Row],[Average_Cost_for_two]]&lt;=1500,"Medium","High"))</f>
        <v>Low</v>
      </c>
      <c r="T4323">
        <v>1</v>
      </c>
      <c r="U4323">
        <v>2011</v>
      </c>
      <c r="V4323">
        <v>5</v>
      </c>
      <c r="W4323">
        <v>13</v>
      </c>
      <c r="X4323">
        <f>IF(OR(Main!$U4323=0,
       Main!$V4323=0,
       Main!$W4323=0),
   "",
   DATE(Main!$U4323,
        Main!$V4323,
        Main!$W4323)
)</f>
        <v>40676</v>
      </c>
      <c r="Y4323">
        <f>Table1[[#This Row],[Average_Cost_for_two]]*VLOOKUP(Table1[[#This Row],[Currency]],currency!$A$2:$B$10,2,FALSE)</f>
        <v>3</v>
      </c>
      <c r="Z4323" t="str">
        <f>VLOOKUP(C4323,country!A:B,2,FALSE)</f>
        <v>India</v>
      </c>
      <c r="AA4323">
        <f t="shared" si="67"/>
        <v>2</v>
      </c>
    </row>
    <row r="4324" spans="1:27" ht="15.75" customHeight="1" x14ac:dyDescent="0.25">
      <c r="A4324">
        <v>18412898</v>
      </c>
      <c r="B4324" t="s">
        <v>9180</v>
      </c>
      <c r="C4324">
        <v>1</v>
      </c>
      <c r="D4324" t="s">
        <v>23</v>
      </c>
      <c r="E4324" t="s">
        <v>9181</v>
      </c>
      <c r="F4324" t="s">
        <v>104</v>
      </c>
      <c r="G4324" t="s">
        <v>105</v>
      </c>
      <c r="H4324">
        <v>77.252189700000002</v>
      </c>
      <c r="I4324">
        <v>28.548704600000001</v>
      </c>
      <c r="J4324" t="s">
        <v>533</v>
      </c>
      <c r="K4324" t="s">
        <v>28</v>
      </c>
      <c r="L4324" t="s">
        <v>29</v>
      </c>
      <c r="M4324" t="s">
        <v>29</v>
      </c>
      <c r="N4324" t="s">
        <v>29</v>
      </c>
      <c r="O4324" t="s">
        <v>29</v>
      </c>
      <c r="P4324">
        <v>1</v>
      </c>
      <c r="Q4324">
        <v>2</v>
      </c>
      <c r="R4324">
        <v>250</v>
      </c>
      <c r="S4324" t="str">
        <f>IF(Table1[[#This Row],[Average_Cost_for_two]]&lt;500,"Low",IF(Table1[[#This Row],[Average_Cost_for_two]]&lt;=1500,"Medium","High"))</f>
        <v>Low</v>
      </c>
      <c r="T4324">
        <v>1</v>
      </c>
      <c r="U4324">
        <v>2011</v>
      </c>
      <c r="V4324">
        <v>5</v>
      </c>
      <c r="W4324">
        <v>24</v>
      </c>
      <c r="X4324">
        <f>IF(OR(Main!$U4324=0,
       Main!$V4324=0,
       Main!$W4324=0),
   "",
   DATE(Main!$U4324,
        Main!$V4324,
        Main!$W4324)
)</f>
        <v>40687</v>
      </c>
      <c r="Y4324">
        <f>Table1[[#This Row],[Average_Cost_for_two]]*VLOOKUP(Table1[[#This Row],[Currency]],currency!$A$2:$B$10,2,FALSE)</f>
        <v>3</v>
      </c>
      <c r="Z4324" t="str">
        <f>VLOOKUP(C4324,country!A:B,2,FALSE)</f>
        <v>India</v>
      </c>
      <c r="AA4324">
        <f t="shared" si="67"/>
        <v>2</v>
      </c>
    </row>
    <row r="4325" spans="1:27" ht="15.75" customHeight="1" x14ac:dyDescent="0.25">
      <c r="A4325">
        <v>18488864</v>
      </c>
      <c r="B4325" t="s">
        <v>9182</v>
      </c>
      <c r="C4325">
        <v>1</v>
      </c>
      <c r="D4325" t="s">
        <v>23</v>
      </c>
      <c r="E4325" t="s">
        <v>9183</v>
      </c>
      <c r="F4325" t="s">
        <v>139</v>
      </c>
      <c r="G4325" t="s">
        <v>140</v>
      </c>
      <c r="H4325">
        <v>77.203350540000002</v>
      </c>
      <c r="I4325">
        <v>28.51465649</v>
      </c>
      <c r="J4325" t="s">
        <v>9184</v>
      </c>
      <c r="K4325" t="s">
        <v>28</v>
      </c>
      <c r="L4325" t="s">
        <v>29</v>
      </c>
      <c r="M4325" t="s">
        <v>29</v>
      </c>
      <c r="N4325" t="s">
        <v>29</v>
      </c>
      <c r="O4325" t="s">
        <v>29</v>
      </c>
      <c r="P4325">
        <v>1</v>
      </c>
      <c r="Q4325">
        <v>1</v>
      </c>
      <c r="R4325">
        <v>250</v>
      </c>
      <c r="S4325" t="str">
        <f>IF(Table1[[#This Row],[Average_Cost_for_two]]&lt;500,"Low",IF(Table1[[#This Row],[Average_Cost_for_two]]&lt;=1500,"Medium","High"))</f>
        <v>Low</v>
      </c>
      <c r="T4325">
        <v>1</v>
      </c>
      <c r="U4325">
        <v>2011</v>
      </c>
      <c r="V4325">
        <v>5</v>
      </c>
      <c r="W4325">
        <v>17</v>
      </c>
      <c r="X4325">
        <f>IF(OR(Main!$U4325=0,
       Main!$V4325=0,
       Main!$W4325=0),
   "",
   DATE(Main!$U4325,
        Main!$V4325,
        Main!$W4325)
)</f>
        <v>40680</v>
      </c>
      <c r="Y4325">
        <f>Table1[[#This Row],[Average_Cost_for_two]]*VLOOKUP(Table1[[#This Row],[Currency]],currency!$A$2:$B$10,2,FALSE)</f>
        <v>3</v>
      </c>
      <c r="Z4325" t="str">
        <f>VLOOKUP(C4325,country!A:B,2,FALSE)</f>
        <v>India</v>
      </c>
      <c r="AA4325">
        <f t="shared" si="67"/>
        <v>2</v>
      </c>
    </row>
    <row r="4326" spans="1:27" ht="15.75" customHeight="1" x14ac:dyDescent="0.25">
      <c r="A4326">
        <v>309152</v>
      </c>
      <c r="B4326" t="s">
        <v>9185</v>
      </c>
      <c r="C4326">
        <v>1</v>
      </c>
      <c r="D4326" t="s">
        <v>23</v>
      </c>
      <c r="E4326" t="s">
        <v>9186</v>
      </c>
      <c r="F4326" t="s">
        <v>767</v>
      </c>
      <c r="G4326" t="s">
        <v>768</v>
      </c>
      <c r="H4326">
        <v>77.201105100000007</v>
      </c>
      <c r="I4326">
        <v>28.5089203</v>
      </c>
      <c r="J4326" t="s">
        <v>1505</v>
      </c>
      <c r="K4326" t="s">
        <v>28</v>
      </c>
      <c r="L4326" t="s">
        <v>29</v>
      </c>
      <c r="M4326" t="s">
        <v>29</v>
      </c>
      <c r="N4326" t="s">
        <v>29</v>
      </c>
      <c r="O4326" t="s">
        <v>29</v>
      </c>
      <c r="P4326">
        <v>1</v>
      </c>
      <c r="Q4326">
        <v>5</v>
      </c>
      <c r="R4326">
        <v>250</v>
      </c>
      <c r="S4326" t="str">
        <f>IF(Table1[[#This Row],[Average_Cost_for_two]]&lt;500,"Low",IF(Table1[[#This Row],[Average_Cost_for_two]]&lt;=1500,"Medium","High"))</f>
        <v>Low</v>
      </c>
      <c r="T4326">
        <v>3</v>
      </c>
      <c r="U4326">
        <v>2010</v>
      </c>
      <c r="V4326">
        <v>5</v>
      </c>
      <c r="W4326">
        <v>10</v>
      </c>
      <c r="X4326">
        <f>IF(OR(Main!$U4326=0,
       Main!$V4326=0,
       Main!$W4326=0),
   "",
   DATE(Main!$U4326,
        Main!$V4326,
        Main!$W4326)
)</f>
        <v>40308</v>
      </c>
      <c r="Y4326">
        <f>Table1[[#This Row],[Average_Cost_for_two]]*VLOOKUP(Table1[[#This Row],[Currency]],currency!$A$2:$B$10,2,FALSE)</f>
        <v>3</v>
      </c>
      <c r="Z4326" t="str">
        <f>VLOOKUP(C4326,country!A:B,2,FALSE)</f>
        <v>India</v>
      </c>
      <c r="AA4326">
        <f t="shared" si="67"/>
        <v>2</v>
      </c>
    </row>
    <row r="4327" spans="1:27" ht="15.75" customHeight="1" x14ac:dyDescent="0.25">
      <c r="A4327">
        <v>18279172</v>
      </c>
      <c r="B4327" t="s">
        <v>9187</v>
      </c>
      <c r="C4327">
        <v>1</v>
      </c>
      <c r="D4327" t="s">
        <v>23</v>
      </c>
      <c r="E4327" t="s">
        <v>9188</v>
      </c>
      <c r="F4327" t="s">
        <v>767</v>
      </c>
      <c r="G4327" t="s">
        <v>768</v>
      </c>
      <c r="H4327">
        <v>77.216814790000001</v>
      </c>
      <c r="I4327">
        <v>28.527802170000001</v>
      </c>
      <c r="J4327" t="s">
        <v>855</v>
      </c>
      <c r="K4327" t="s">
        <v>28</v>
      </c>
      <c r="L4327" t="s">
        <v>29</v>
      </c>
      <c r="M4327" t="s">
        <v>29</v>
      </c>
      <c r="N4327" t="s">
        <v>29</v>
      </c>
      <c r="O4327" t="s">
        <v>29</v>
      </c>
      <c r="P4327">
        <v>1</v>
      </c>
      <c r="Q4327">
        <v>92</v>
      </c>
      <c r="R4327">
        <v>250</v>
      </c>
      <c r="S4327" t="str">
        <f>IF(Table1[[#This Row],[Average_Cost_for_two]]&lt;500,"Low",IF(Table1[[#This Row],[Average_Cost_for_two]]&lt;=1500,"Medium","High"))</f>
        <v>Low</v>
      </c>
      <c r="T4327">
        <v>4.2</v>
      </c>
      <c r="U4327">
        <v>2016</v>
      </c>
      <c r="V4327">
        <v>5</v>
      </c>
      <c r="W4327">
        <v>6</v>
      </c>
      <c r="X4327">
        <f>IF(OR(Main!$U4327=0,
       Main!$V4327=0,
       Main!$W4327=0),
   "",
   DATE(Main!$U4327,
        Main!$V4327,
        Main!$W4327)
)</f>
        <v>42496</v>
      </c>
      <c r="Y4327">
        <f>Table1[[#This Row],[Average_Cost_for_two]]*VLOOKUP(Table1[[#This Row],[Currency]],currency!$A$2:$B$10,2,FALSE)</f>
        <v>3</v>
      </c>
      <c r="Z4327" t="str">
        <f>VLOOKUP(C4327,country!A:B,2,FALSE)</f>
        <v>India</v>
      </c>
      <c r="AA4327">
        <f t="shared" si="67"/>
        <v>2</v>
      </c>
    </row>
    <row r="4328" spans="1:27" ht="15.75" customHeight="1" x14ac:dyDescent="0.25">
      <c r="A4328">
        <v>18445781</v>
      </c>
      <c r="B4328" t="s">
        <v>9189</v>
      </c>
      <c r="C4328">
        <v>1</v>
      </c>
      <c r="D4328" t="s">
        <v>23</v>
      </c>
      <c r="E4328" t="s">
        <v>9190</v>
      </c>
      <c r="F4328" t="s">
        <v>2698</v>
      </c>
      <c r="G4328" t="s">
        <v>2699</v>
      </c>
      <c r="H4328">
        <v>0</v>
      </c>
      <c r="I4328">
        <v>0</v>
      </c>
      <c r="J4328" t="s">
        <v>500</v>
      </c>
      <c r="K4328" t="s">
        <v>28</v>
      </c>
      <c r="L4328" t="s">
        <v>29</v>
      </c>
      <c r="M4328" t="s">
        <v>29</v>
      </c>
      <c r="N4328" t="s">
        <v>29</v>
      </c>
      <c r="O4328" t="s">
        <v>29</v>
      </c>
      <c r="P4328">
        <v>1</v>
      </c>
      <c r="Q4328">
        <v>25</v>
      </c>
      <c r="R4328">
        <v>250</v>
      </c>
      <c r="S4328" t="str">
        <f>IF(Table1[[#This Row],[Average_Cost_for_two]]&lt;500,"Low",IF(Table1[[#This Row],[Average_Cost_for_two]]&lt;=1500,"Medium","High"))</f>
        <v>Low</v>
      </c>
      <c r="T4328">
        <v>3.6</v>
      </c>
      <c r="U4328">
        <v>2016</v>
      </c>
      <c r="V4328">
        <v>5</v>
      </c>
      <c r="W4328">
        <v>9</v>
      </c>
      <c r="X4328">
        <f>IF(OR(Main!$U4328=0,
       Main!$V4328=0,
       Main!$W4328=0),
   "",
   DATE(Main!$U4328,
        Main!$V4328,
        Main!$W4328)
)</f>
        <v>42499</v>
      </c>
      <c r="Y4328">
        <f>Table1[[#This Row],[Average_Cost_for_two]]*VLOOKUP(Table1[[#This Row],[Currency]],currency!$A$2:$B$10,2,FALSE)</f>
        <v>3</v>
      </c>
      <c r="Z4328" t="str">
        <f>VLOOKUP(C4328,country!A:B,2,FALSE)</f>
        <v>India</v>
      </c>
      <c r="AA4328">
        <f t="shared" si="67"/>
        <v>2</v>
      </c>
    </row>
    <row r="4329" spans="1:27" ht="15.75" customHeight="1" x14ac:dyDescent="0.25">
      <c r="A4329">
        <v>2910</v>
      </c>
      <c r="B4329" t="s">
        <v>9109</v>
      </c>
      <c r="C4329">
        <v>1</v>
      </c>
      <c r="D4329" t="s">
        <v>23</v>
      </c>
      <c r="E4329" t="s">
        <v>4998</v>
      </c>
      <c r="F4329" t="s">
        <v>2525</v>
      </c>
      <c r="G4329" t="s">
        <v>2526</v>
      </c>
      <c r="H4329">
        <v>77.218194789999998</v>
      </c>
      <c r="I4329">
        <v>28.528614000000001</v>
      </c>
      <c r="J4329" t="s">
        <v>523</v>
      </c>
      <c r="K4329" t="s">
        <v>28</v>
      </c>
      <c r="L4329" t="s">
        <v>29</v>
      </c>
      <c r="M4329" t="s">
        <v>29</v>
      </c>
      <c r="N4329" t="s">
        <v>29</v>
      </c>
      <c r="O4329" t="s">
        <v>29</v>
      </c>
      <c r="P4329">
        <v>1</v>
      </c>
      <c r="Q4329">
        <v>203</v>
      </c>
      <c r="R4329">
        <v>250</v>
      </c>
      <c r="S4329" t="str">
        <f>IF(Table1[[#This Row],[Average_Cost_for_two]]&lt;500,"Low",IF(Table1[[#This Row],[Average_Cost_for_two]]&lt;=1500,"Medium","High"))</f>
        <v>Low</v>
      </c>
      <c r="T4329">
        <v>3.4</v>
      </c>
      <c r="U4329">
        <v>2011</v>
      </c>
      <c r="V4329">
        <v>5</v>
      </c>
      <c r="W4329">
        <v>13</v>
      </c>
      <c r="X4329">
        <f>IF(OR(Main!$U4329=0,
       Main!$V4329=0,
       Main!$W4329=0),
   "",
   DATE(Main!$U4329,
        Main!$V4329,
        Main!$W4329)
)</f>
        <v>40676</v>
      </c>
      <c r="Y4329">
        <f>Table1[[#This Row],[Average_Cost_for_two]]*VLOOKUP(Table1[[#This Row],[Currency]],currency!$A$2:$B$10,2,FALSE)</f>
        <v>3</v>
      </c>
      <c r="Z4329" t="str">
        <f>VLOOKUP(C4329,country!A:B,2,FALSE)</f>
        <v>India</v>
      </c>
      <c r="AA4329">
        <f t="shared" si="67"/>
        <v>2</v>
      </c>
    </row>
    <row r="4330" spans="1:27" ht="15.75" customHeight="1" x14ac:dyDescent="0.25">
      <c r="A4330">
        <v>7194</v>
      </c>
      <c r="B4330" t="s">
        <v>9191</v>
      </c>
      <c r="C4330">
        <v>1</v>
      </c>
      <c r="D4330" t="s">
        <v>23</v>
      </c>
      <c r="E4330" t="s">
        <v>9192</v>
      </c>
      <c r="F4330" t="s">
        <v>713</v>
      </c>
      <c r="G4330" t="s">
        <v>714</v>
      </c>
      <c r="H4330">
        <v>77.111954999999995</v>
      </c>
      <c r="I4330">
        <v>28.652585699999999</v>
      </c>
      <c r="J4330" t="s">
        <v>556</v>
      </c>
      <c r="K4330" t="s">
        <v>28</v>
      </c>
      <c r="L4330" t="s">
        <v>29</v>
      </c>
      <c r="M4330" t="s">
        <v>29</v>
      </c>
      <c r="N4330" t="s">
        <v>29</v>
      </c>
      <c r="O4330" t="s">
        <v>29</v>
      </c>
      <c r="P4330">
        <v>1</v>
      </c>
      <c r="Q4330">
        <v>2</v>
      </c>
      <c r="R4330">
        <v>250</v>
      </c>
      <c r="S4330" t="str">
        <f>IF(Table1[[#This Row],[Average_Cost_for_two]]&lt;500,"Low",IF(Table1[[#This Row],[Average_Cost_for_two]]&lt;=1500,"Medium","High"))</f>
        <v>Low</v>
      </c>
      <c r="T4330">
        <v>1</v>
      </c>
      <c r="U4330">
        <v>2012</v>
      </c>
      <c r="V4330">
        <v>5</v>
      </c>
      <c r="W4330">
        <v>18</v>
      </c>
      <c r="X4330">
        <f>IF(OR(Main!$U4330=0,
       Main!$V4330=0,
       Main!$W4330=0),
   "",
   DATE(Main!$U4330,
        Main!$V4330,
        Main!$W4330)
)</f>
        <v>41047</v>
      </c>
      <c r="Y4330">
        <f>Table1[[#This Row],[Average_Cost_for_two]]*VLOOKUP(Table1[[#This Row],[Currency]],currency!$A$2:$B$10,2,FALSE)</f>
        <v>3</v>
      </c>
      <c r="Z4330" t="str">
        <f>VLOOKUP(C4330,country!A:B,2,FALSE)</f>
        <v>India</v>
      </c>
      <c r="AA4330">
        <f t="shared" si="67"/>
        <v>2</v>
      </c>
    </row>
    <row r="4331" spans="1:27" ht="15.75" customHeight="1" x14ac:dyDescent="0.25">
      <c r="A4331">
        <v>312040</v>
      </c>
      <c r="B4331" t="s">
        <v>6989</v>
      </c>
      <c r="C4331">
        <v>1</v>
      </c>
      <c r="D4331" t="s">
        <v>23</v>
      </c>
      <c r="E4331" t="s">
        <v>9193</v>
      </c>
      <c r="F4331" t="s">
        <v>1206</v>
      </c>
      <c r="G4331" t="s">
        <v>1207</v>
      </c>
      <c r="H4331">
        <v>77.099806400000006</v>
      </c>
      <c r="I4331">
        <v>28.6448699</v>
      </c>
      <c r="J4331" t="s">
        <v>523</v>
      </c>
      <c r="K4331" t="s">
        <v>28</v>
      </c>
      <c r="L4331" t="s">
        <v>29</v>
      </c>
      <c r="M4331" t="s">
        <v>29</v>
      </c>
      <c r="N4331" t="s">
        <v>29</v>
      </c>
      <c r="O4331" t="s">
        <v>29</v>
      </c>
      <c r="P4331">
        <v>1</v>
      </c>
      <c r="Q4331">
        <v>1</v>
      </c>
      <c r="R4331">
        <v>250</v>
      </c>
      <c r="S4331" t="str">
        <f>IF(Table1[[#This Row],[Average_Cost_for_two]]&lt;500,"Low",IF(Table1[[#This Row],[Average_Cost_for_two]]&lt;=1500,"Medium","High"))</f>
        <v>Low</v>
      </c>
      <c r="T4331">
        <v>1</v>
      </c>
      <c r="U4331">
        <v>2010</v>
      </c>
      <c r="V4331">
        <v>5</v>
      </c>
      <c r="W4331">
        <v>25</v>
      </c>
      <c r="X4331">
        <f>IF(OR(Main!$U4331=0,
       Main!$V4331=0,
       Main!$W4331=0),
   "",
   DATE(Main!$U4331,
        Main!$V4331,
        Main!$W4331)
)</f>
        <v>40323</v>
      </c>
      <c r="Y4331">
        <f>Table1[[#This Row],[Average_Cost_for_two]]*VLOOKUP(Table1[[#This Row],[Currency]],currency!$A$2:$B$10,2,FALSE)</f>
        <v>3</v>
      </c>
      <c r="Z4331" t="str">
        <f>VLOOKUP(C4331,country!A:B,2,FALSE)</f>
        <v>India</v>
      </c>
      <c r="AA4331">
        <f t="shared" si="67"/>
        <v>2</v>
      </c>
    </row>
    <row r="4332" spans="1:27" ht="15.75" customHeight="1" x14ac:dyDescent="0.25">
      <c r="A4332">
        <v>310625</v>
      </c>
      <c r="B4332" t="s">
        <v>9194</v>
      </c>
      <c r="C4332">
        <v>1</v>
      </c>
      <c r="D4332" t="s">
        <v>23</v>
      </c>
      <c r="E4332" t="s">
        <v>9195</v>
      </c>
      <c r="F4332" t="s">
        <v>1162</v>
      </c>
      <c r="G4332" t="s">
        <v>1163</v>
      </c>
      <c r="H4332">
        <v>77.039130400000005</v>
      </c>
      <c r="I4332">
        <v>28.627511800000001</v>
      </c>
      <c r="J4332" t="s">
        <v>9196</v>
      </c>
      <c r="K4332" t="s">
        <v>28</v>
      </c>
      <c r="L4332" t="s">
        <v>29</v>
      </c>
      <c r="M4332" t="s">
        <v>29</v>
      </c>
      <c r="N4332" t="s">
        <v>29</v>
      </c>
      <c r="O4332" t="s">
        <v>29</v>
      </c>
      <c r="P4332">
        <v>1</v>
      </c>
      <c r="Q4332">
        <v>4</v>
      </c>
      <c r="R4332">
        <v>250</v>
      </c>
      <c r="S4332" t="str">
        <f>IF(Table1[[#This Row],[Average_Cost_for_two]]&lt;500,"Low",IF(Table1[[#This Row],[Average_Cost_for_two]]&lt;=1500,"Medium","High"))</f>
        <v>Low</v>
      </c>
      <c r="T4332">
        <v>2.9</v>
      </c>
      <c r="U4332">
        <v>2013</v>
      </c>
      <c r="V4332">
        <v>5</v>
      </c>
      <c r="W4332">
        <v>15</v>
      </c>
      <c r="X4332">
        <f>IF(OR(Main!$U4332=0,
       Main!$V4332=0,
       Main!$W4332=0),
   "",
   DATE(Main!$U4332,
        Main!$V4332,
        Main!$W4332)
)</f>
        <v>41409</v>
      </c>
      <c r="Y4332">
        <f>Table1[[#This Row],[Average_Cost_for_two]]*VLOOKUP(Table1[[#This Row],[Currency]],currency!$A$2:$B$10,2,FALSE)</f>
        <v>3</v>
      </c>
      <c r="Z4332" t="str">
        <f>VLOOKUP(C4332,country!A:B,2,FALSE)</f>
        <v>India</v>
      </c>
      <c r="AA4332">
        <f t="shared" si="67"/>
        <v>2</v>
      </c>
    </row>
    <row r="4333" spans="1:27" ht="15.75" customHeight="1" x14ac:dyDescent="0.25">
      <c r="A4333">
        <v>309789</v>
      </c>
      <c r="B4333" t="s">
        <v>9197</v>
      </c>
      <c r="C4333">
        <v>1</v>
      </c>
      <c r="D4333" t="s">
        <v>23</v>
      </c>
      <c r="E4333" t="s">
        <v>9198</v>
      </c>
      <c r="F4333" t="s">
        <v>718</v>
      </c>
      <c r="G4333" t="s">
        <v>719</v>
      </c>
      <c r="H4333">
        <v>77.162401599999995</v>
      </c>
      <c r="I4333">
        <v>28.571380999999999</v>
      </c>
      <c r="J4333" t="s">
        <v>567</v>
      </c>
      <c r="K4333" t="s">
        <v>28</v>
      </c>
      <c r="L4333" t="s">
        <v>29</v>
      </c>
      <c r="M4333" t="s">
        <v>29</v>
      </c>
      <c r="N4333" t="s">
        <v>29</v>
      </c>
      <c r="O4333" t="s">
        <v>29</v>
      </c>
      <c r="P4333">
        <v>1</v>
      </c>
      <c r="Q4333">
        <v>9</v>
      </c>
      <c r="R4333">
        <v>250</v>
      </c>
      <c r="S4333" t="str">
        <f>IF(Table1[[#This Row],[Average_Cost_for_two]]&lt;500,"Low",IF(Table1[[#This Row],[Average_Cost_for_two]]&lt;=1500,"Medium","High"))</f>
        <v>Low</v>
      </c>
      <c r="T4333">
        <v>3.1</v>
      </c>
      <c r="U4333">
        <v>2017</v>
      </c>
      <c r="V4333">
        <v>5</v>
      </c>
      <c r="W4333">
        <v>12</v>
      </c>
      <c r="X4333">
        <f>IF(OR(Main!$U4333=0,
       Main!$V4333=0,
       Main!$W4333=0),
   "",
   DATE(Main!$U4333,
        Main!$V4333,
        Main!$W4333)
)</f>
        <v>42867</v>
      </c>
      <c r="Y4333">
        <f>Table1[[#This Row],[Average_Cost_for_two]]*VLOOKUP(Table1[[#This Row],[Currency]],currency!$A$2:$B$10,2,FALSE)</f>
        <v>3</v>
      </c>
      <c r="Z4333" t="str">
        <f>VLOOKUP(C4333,country!A:B,2,FALSE)</f>
        <v>India</v>
      </c>
      <c r="AA4333">
        <f t="shared" si="67"/>
        <v>2</v>
      </c>
    </row>
    <row r="4334" spans="1:27" ht="15.75" customHeight="1" x14ac:dyDescent="0.25">
      <c r="A4334">
        <v>18355107</v>
      </c>
      <c r="B4334" t="s">
        <v>7171</v>
      </c>
      <c r="C4334">
        <v>1</v>
      </c>
      <c r="D4334" t="s">
        <v>23</v>
      </c>
      <c r="E4334" t="s">
        <v>9199</v>
      </c>
      <c r="F4334" t="s">
        <v>243</v>
      </c>
      <c r="G4334" t="s">
        <v>244</v>
      </c>
      <c r="H4334">
        <v>77.253436399999998</v>
      </c>
      <c r="I4334">
        <v>28.536391500000001</v>
      </c>
      <c r="J4334" t="s">
        <v>523</v>
      </c>
      <c r="K4334" t="s">
        <v>28</v>
      </c>
      <c r="L4334" t="s">
        <v>29</v>
      </c>
      <c r="M4334" t="s">
        <v>29</v>
      </c>
      <c r="N4334" t="s">
        <v>29</v>
      </c>
      <c r="O4334" t="s">
        <v>29</v>
      </c>
      <c r="P4334">
        <v>1</v>
      </c>
      <c r="Q4334">
        <v>16</v>
      </c>
      <c r="R4334">
        <v>250</v>
      </c>
      <c r="S4334" t="str">
        <f>IF(Table1[[#This Row],[Average_Cost_for_two]]&lt;500,"Low",IF(Table1[[#This Row],[Average_Cost_for_two]]&lt;=1500,"Medium","High"))</f>
        <v>Low</v>
      </c>
      <c r="T4334">
        <v>3.2</v>
      </c>
      <c r="U4334">
        <v>2016</v>
      </c>
      <c r="V4334">
        <v>4</v>
      </c>
      <c r="W4334">
        <v>7</v>
      </c>
      <c r="X4334">
        <f>IF(OR(Main!$U4334=0,
       Main!$V4334=0,
       Main!$W4334=0),
   "",
   DATE(Main!$U4334,
        Main!$V4334,
        Main!$W4334)
)</f>
        <v>42467</v>
      </c>
      <c r="Y4334">
        <f>Table1[[#This Row],[Average_Cost_for_two]]*VLOOKUP(Table1[[#This Row],[Currency]],currency!$A$2:$B$10,2,FALSE)</f>
        <v>3</v>
      </c>
      <c r="Z4334" t="str">
        <f>VLOOKUP(C4334,country!A:B,2,FALSE)</f>
        <v>India</v>
      </c>
      <c r="AA4334">
        <f t="shared" si="67"/>
        <v>2</v>
      </c>
    </row>
    <row r="4335" spans="1:27" ht="15.75" customHeight="1" x14ac:dyDescent="0.25">
      <c r="A4335">
        <v>18245263</v>
      </c>
      <c r="B4335" t="s">
        <v>9200</v>
      </c>
      <c r="C4335">
        <v>1</v>
      </c>
      <c r="D4335" t="s">
        <v>23</v>
      </c>
      <c r="E4335" t="s">
        <v>9201</v>
      </c>
      <c r="F4335" t="s">
        <v>159</v>
      </c>
      <c r="G4335" t="s">
        <v>160</v>
      </c>
      <c r="H4335">
        <v>77.203933599999999</v>
      </c>
      <c r="I4335">
        <v>28.5521888</v>
      </c>
      <c r="J4335" t="s">
        <v>682</v>
      </c>
      <c r="K4335" t="s">
        <v>28</v>
      </c>
      <c r="L4335" t="s">
        <v>29</v>
      </c>
      <c r="M4335" t="s">
        <v>29</v>
      </c>
      <c r="N4335" t="s">
        <v>29</v>
      </c>
      <c r="O4335" t="s">
        <v>29</v>
      </c>
      <c r="P4335">
        <v>1</v>
      </c>
      <c r="Q4335">
        <v>19</v>
      </c>
      <c r="R4335">
        <v>250</v>
      </c>
      <c r="S4335" t="str">
        <f>IF(Table1[[#This Row],[Average_Cost_for_two]]&lt;500,"Low",IF(Table1[[#This Row],[Average_Cost_for_two]]&lt;=1500,"Medium","High"))</f>
        <v>Low</v>
      </c>
      <c r="T4335">
        <v>3.4</v>
      </c>
      <c r="U4335">
        <v>2017</v>
      </c>
      <c r="V4335">
        <v>4</v>
      </c>
      <c r="W4335">
        <v>5</v>
      </c>
      <c r="X4335">
        <f>IF(OR(Main!$U4335=0,
       Main!$V4335=0,
       Main!$W4335=0),
   "",
   DATE(Main!$U4335,
        Main!$V4335,
        Main!$W4335)
)</f>
        <v>42830</v>
      </c>
      <c r="Y4335">
        <f>Table1[[#This Row],[Average_Cost_for_two]]*VLOOKUP(Table1[[#This Row],[Currency]],currency!$A$2:$B$10,2,FALSE)</f>
        <v>3</v>
      </c>
      <c r="Z4335" t="str">
        <f>VLOOKUP(C4335,country!A:B,2,FALSE)</f>
        <v>India</v>
      </c>
      <c r="AA4335">
        <f t="shared" si="67"/>
        <v>2</v>
      </c>
    </row>
    <row r="4336" spans="1:27" ht="15.75" customHeight="1" x14ac:dyDescent="0.25">
      <c r="A4336">
        <v>18421488</v>
      </c>
      <c r="B4336" t="s">
        <v>9202</v>
      </c>
      <c r="C4336">
        <v>1</v>
      </c>
      <c r="D4336" t="s">
        <v>23</v>
      </c>
      <c r="E4336" t="s">
        <v>9203</v>
      </c>
      <c r="F4336" t="s">
        <v>249</v>
      </c>
      <c r="G4336" t="s">
        <v>250</v>
      </c>
      <c r="H4336">
        <v>77.307939160000004</v>
      </c>
      <c r="I4336">
        <v>28.628041240000002</v>
      </c>
      <c r="J4336" t="s">
        <v>697</v>
      </c>
      <c r="K4336" t="s">
        <v>28</v>
      </c>
      <c r="L4336" t="s">
        <v>29</v>
      </c>
      <c r="M4336" t="s">
        <v>29</v>
      </c>
      <c r="N4336" t="s">
        <v>29</v>
      </c>
      <c r="O4336" t="s">
        <v>29</v>
      </c>
      <c r="P4336">
        <v>1</v>
      </c>
      <c r="Q4336">
        <v>2</v>
      </c>
      <c r="R4336">
        <v>250</v>
      </c>
      <c r="S4336" t="str">
        <f>IF(Table1[[#This Row],[Average_Cost_for_two]]&lt;500,"Low",IF(Table1[[#This Row],[Average_Cost_for_two]]&lt;=1500,"Medium","High"))</f>
        <v>Low</v>
      </c>
      <c r="T4336">
        <v>1</v>
      </c>
      <c r="U4336">
        <v>2016</v>
      </c>
      <c r="V4336">
        <v>4</v>
      </c>
      <c r="W4336">
        <v>28</v>
      </c>
      <c r="X4336">
        <f>IF(OR(Main!$U4336=0,
       Main!$V4336=0,
       Main!$W4336=0),
   "",
   DATE(Main!$U4336,
        Main!$V4336,
        Main!$W4336)
)</f>
        <v>42488</v>
      </c>
      <c r="Y4336">
        <f>Table1[[#This Row],[Average_Cost_for_two]]*VLOOKUP(Table1[[#This Row],[Currency]],currency!$A$2:$B$10,2,FALSE)</f>
        <v>3</v>
      </c>
      <c r="Z4336" t="str">
        <f>VLOOKUP(C4336,country!A:B,2,FALSE)</f>
        <v>India</v>
      </c>
      <c r="AA4336">
        <f t="shared" si="67"/>
        <v>2</v>
      </c>
    </row>
    <row r="4337" spans="1:27" ht="15.75" customHeight="1" x14ac:dyDescent="0.25">
      <c r="A4337">
        <v>9929</v>
      </c>
      <c r="B4337" t="s">
        <v>9032</v>
      </c>
      <c r="C4337">
        <v>1</v>
      </c>
      <c r="D4337" t="s">
        <v>23</v>
      </c>
      <c r="E4337" t="s">
        <v>9204</v>
      </c>
      <c r="F4337" t="s">
        <v>3076</v>
      </c>
      <c r="G4337" t="s">
        <v>3077</v>
      </c>
      <c r="H4337">
        <v>77.296830200000002</v>
      </c>
      <c r="I4337">
        <v>28.541312399999999</v>
      </c>
      <c r="J4337" t="s">
        <v>4496</v>
      </c>
      <c r="K4337" t="s">
        <v>28</v>
      </c>
      <c r="L4337" t="s">
        <v>29</v>
      </c>
      <c r="M4337" t="s">
        <v>29</v>
      </c>
      <c r="N4337" t="s">
        <v>29</v>
      </c>
      <c r="O4337" t="s">
        <v>29</v>
      </c>
      <c r="P4337">
        <v>1</v>
      </c>
      <c r="Q4337">
        <v>51</v>
      </c>
      <c r="R4337">
        <v>250</v>
      </c>
      <c r="S4337" t="str">
        <f>IF(Table1[[#This Row],[Average_Cost_for_two]]&lt;500,"Low",IF(Table1[[#This Row],[Average_Cost_for_two]]&lt;=1500,"Medium","High"))</f>
        <v>Low</v>
      </c>
      <c r="T4337">
        <v>3.4</v>
      </c>
      <c r="U4337">
        <v>2017</v>
      </c>
      <c r="V4337">
        <v>4</v>
      </c>
      <c r="W4337">
        <v>22</v>
      </c>
      <c r="X4337">
        <f>IF(OR(Main!$U4337=0,
       Main!$V4337=0,
       Main!$W4337=0),
   "",
   DATE(Main!$U4337,
        Main!$V4337,
        Main!$W4337)
)</f>
        <v>42847</v>
      </c>
      <c r="Y4337">
        <f>Table1[[#This Row],[Average_Cost_for_two]]*VLOOKUP(Table1[[#This Row],[Currency]],currency!$A$2:$B$10,2,FALSE)</f>
        <v>3</v>
      </c>
      <c r="Z4337" t="str">
        <f>VLOOKUP(C4337,country!A:B,2,FALSE)</f>
        <v>India</v>
      </c>
      <c r="AA4337">
        <f t="shared" si="67"/>
        <v>2</v>
      </c>
    </row>
    <row r="4338" spans="1:27" ht="15.75" customHeight="1" x14ac:dyDescent="0.25">
      <c r="A4338">
        <v>18208900</v>
      </c>
      <c r="B4338" t="s">
        <v>9205</v>
      </c>
      <c r="C4338">
        <v>1</v>
      </c>
      <c r="D4338" t="s">
        <v>23</v>
      </c>
      <c r="E4338" t="s">
        <v>9206</v>
      </c>
      <c r="F4338" t="s">
        <v>119</v>
      </c>
      <c r="G4338" t="s">
        <v>120</v>
      </c>
      <c r="H4338">
        <v>0</v>
      </c>
      <c r="I4338">
        <v>0</v>
      </c>
      <c r="J4338" t="s">
        <v>523</v>
      </c>
      <c r="K4338" t="s">
        <v>28</v>
      </c>
      <c r="L4338" t="s">
        <v>29</v>
      </c>
      <c r="M4338" t="s">
        <v>29</v>
      </c>
      <c r="N4338" t="s">
        <v>29</v>
      </c>
      <c r="O4338" t="s">
        <v>29</v>
      </c>
      <c r="P4338">
        <v>1</v>
      </c>
      <c r="Q4338">
        <v>2</v>
      </c>
      <c r="R4338">
        <v>250</v>
      </c>
      <c r="S4338" t="str">
        <f>IF(Table1[[#This Row],[Average_Cost_for_two]]&lt;500,"Low",IF(Table1[[#This Row],[Average_Cost_for_two]]&lt;=1500,"Medium","High"))</f>
        <v>Low</v>
      </c>
      <c r="T4338">
        <v>1</v>
      </c>
      <c r="U4338">
        <v>2014</v>
      </c>
      <c r="V4338">
        <v>4</v>
      </c>
      <c r="W4338">
        <v>13</v>
      </c>
      <c r="X4338">
        <f>IF(OR(Main!$U4338=0,
       Main!$V4338=0,
       Main!$W4338=0),
   "",
   DATE(Main!$U4338,
        Main!$V4338,
        Main!$W4338)
)</f>
        <v>41742</v>
      </c>
      <c r="Y4338">
        <f>Table1[[#This Row],[Average_Cost_for_two]]*VLOOKUP(Table1[[#This Row],[Currency]],currency!$A$2:$B$10,2,FALSE)</f>
        <v>3</v>
      </c>
      <c r="Z4338" t="str">
        <f>VLOOKUP(C4338,country!A:B,2,FALSE)</f>
        <v>India</v>
      </c>
      <c r="AA4338">
        <f t="shared" si="67"/>
        <v>2</v>
      </c>
    </row>
    <row r="4339" spans="1:27" ht="15.75" customHeight="1" x14ac:dyDescent="0.25">
      <c r="A4339">
        <v>18168124</v>
      </c>
      <c r="B4339" t="s">
        <v>5822</v>
      </c>
      <c r="C4339">
        <v>1</v>
      </c>
      <c r="D4339" t="s">
        <v>23</v>
      </c>
      <c r="E4339" t="s">
        <v>9207</v>
      </c>
      <c r="F4339" t="s">
        <v>621</v>
      </c>
      <c r="G4339" t="s">
        <v>622</v>
      </c>
      <c r="H4339">
        <v>77.192244000000002</v>
      </c>
      <c r="I4339">
        <v>28.525991000000001</v>
      </c>
      <c r="J4339" t="s">
        <v>556</v>
      </c>
      <c r="K4339" t="s">
        <v>28</v>
      </c>
      <c r="L4339" t="s">
        <v>29</v>
      </c>
      <c r="M4339" t="s">
        <v>29</v>
      </c>
      <c r="N4339" t="s">
        <v>29</v>
      </c>
      <c r="O4339" t="s">
        <v>29</v>
      </c>
      <c r="P4339">
        <v>1</v>
      </c>
      <c r="Q4339">
        <v>1</v>
      </c>
      <c r="R4339">
        <v>250</v>
      </c>
      <c r="S4339" t="str">
        <f>IF(Table1[[#This Row],[Average_Cost_for_two]]&lt;500,"Low",IF(Table1[[#This Row],[Average_Cost_for_two]]&lt;=1500,"Medium","High"))</f>
        <v>Low</v>
      </c>
      <c r="T4339">
        <v>1</v>
      </c>
      <c r="U4339">
        <v>2018</v>
      </c>
      <c r="V4339">
        <v>4</v>
      </c>
      <c r="W4339">
        <v>16</v>
      </c>
      <c r="X4339">
        <f>IF(OR(Main!$U4339=0,
       Main!$V4339=0,
       Main!$W4339=0),
   "",
   DATE(Main!$U4339,
        Main!$V4339,
        Main!$W4339)
)</f>
        <v>43206</v>
      </c>
      <c r="Y4339">
        <f>Table1[[#This Row],[Average_Cost_for_two]]*VLOOKUP(Table1[[#This Row],[Currency]],currency!$A$2:$B$10,2,FALSE)</f>
        <v>3</v>
      </c>
      <c r="Z4339" t="str">
        <f>VLOOKUP(C4339,country!A:B,2,FALSE)</f>
        <v>India</v>
      </c>
      <c r="AA4339">
        <f t="shared" si="67"/>
        <v>2</v>
      </c>
    </row>
    <row r="4340" spans="1:27" ht="15.75" customHeight="1" x14ac:dyDescent="0.25">
      <c r="A4340">
        <v>5765</v>
      </c>
      <c r="B4340" t="s">
        <v>9208</v>
      </c>
      <c r="C4340">
        <v>1</v>
      </c>
      <c r="D4340" t="s">
        <v>23</v>
      </c>
      <c r="E4340" t="s">
        <v>9209</v>
      </c>
      <c r="F4340" t="s">
        <v>3711</v>
      </c>
      <c r="G4340" t="s">
        <v>3712</v>
      </c>
      <c r="H4340">
        <v>77.184956099999994</v>
      </c>
      <c r="I4340">
        <v>28.708451400000001</v>
      </c>
      <c r="J4340" t="s">
        <v>708</v>
      </c>
      <c r="K4340" t="s">
        <v>28</v>
      </c>
      <c r="L4340" t="s">
        <v>29</v>
      </c>
      <c r="M4340" t="s">
        <v>29</v>
      </c>
      <c r="N4340" t="s">
        <v>29</v>
      </c>
      <c r="O4340" t="s">
        <v>29</v>
      </c>
      <c r="P4340">
        <v>1</v>
      </c>
      <c r="Q4340">
        <v>234</v>
      </c>
      <c r="R4340">
        <v>250</v>
      </c>
      <c r="S4340" t="str">
        <f>IF(Table1[[#This Row],[Average_Cost_for_two]]&lt;500,"Low",IF(Table1[[#This Row],[Average_Cost_for_two]]&lt;=1500,"Medium","High"))</f>
        <v>Low</v>
      </c>
      <c r="T4340">
        <v>3.8</v>
      </c>
      <c r="U4340">
        <v>2014</v>
      </c>
      <c r="V4340">
        <v>4</v>
      </c>
      <c r="W4340">
        <v>17</v>
      </c>
      <c r="X4340">
        <f>IF(OR(Main!$U4340=0,
       Main!$V4340=0,
       Main!$W4340=0),
   "",
   DATE(Main!$U4340,
        Main!$V4340,
        Main!$W4340)
)</f>
        <v>41746</v>
      </c>
      <c r="Y4340">
        <f>Table1[[#This Row],[Average_Cost_for_two]]*VLOOKUP(Table1[[#This Row],[Currency]],currency!$A$2:$B$10,2,FALSE)</f>
        <v>3</v>
      </c>
      <c r="Z4340" t="str">
        <f>VLOOKUP(C4340,country!A:B,2,FALSE)</f>
        <v>India</v>
      </c>
      <c r="AA4340">
        <f t="shared" si="67"/>
        <v>2</v>
      </c>
    </row>
    <row r="4341" spans="1:27" ht="15.75" customHeight="1" x14ac:dyDescent="0.25">
      <c r="A4341">
        <v>18258473</v>
      </c>
      <c r="B4341" t="s">
        <v>9210</v>
      </c>
      <c r="C4341">
        <v>1</v>
      </c>
      <c r="D4341" t="s">
        <v>23</v>
      </c>
      <c r="E4341" t="s">
        <v>9211</v>
      </c>
      <c r="F4341" t="s">
        <v>45</v>
      </c>
      <c r="G4341" t="s">
        <v>46</v>
      </c>
      <c r="H4341">
        <v>77.213794399999998</v>
      </c>
      <c r="I4341">
        <v>28.7091523</v>
      </c>
      <c r="J4341" t="s">
        <v>556</v>
      </c>
      <c r="K4341" t="s">
        <v>28</v>
      </c>
      <c r="L4341" t="s">
        <v>29</v>
      </c>
      <c r="M4341" t="s">
        <v>36</v>
      </c>
      <c r="N4341" t="s">
        <v>29</v>
      </c>
      <c r="O4341" t="s">
        <v>29</v>
      </c>
      <c r="P4341">
        <v>1</v>
      </c>
      <c r="Q4341">
        <v>6</v>
      </c>
      <c r="R4341">
        <v>250</v>
      </c>
      <c r="S4341" t="str">
        <f>IF(Table1[[#This Row],[Average_Cost_for_two]]&lt;500,"Low",IF(Table1[[#This Row],[Average_Cost_for_two]]&lt;=1500,"Medium","High"))</f>
        <v>Low</v>
      </c>
      <c r="T4341">
        <v>2.6</v>
      </c>
      <c r="U4341">
        <v>2015</v>
      </c>
      <c r="V4341">
        <v>4</v>
      </c>
      <c r="W4341">
        <v>23</v>
      </c>
      <c r="X4341">
        <f>IF(OR(Main!$U4341=0,
       Main!$V4341=0,
       Main!$W4341=0),
   "",
   DATE(Main!$U4341,
        Main!$V4341,
        Main!$W4341)
)</f>
        <v>42117</v>
      </c>
      <c r="Y4341">
        <f>Table1[[#This Row],[Average_Cost_for_two]]*VLOOKUP(Table1[[#This Row],[Currency]],currency!$A$2:$B$10,2,FALSE)</f>
        <v>3</v>
      </c>
      <c r="Z4341" t="str">
        <f>VLOOKUP(C4341,country!A:B,2,FALSE)</f>
        <v>India</v>
      </c>
      <c r="AA4341">
        <f t="shared" si="67"/>
        <v>2</v>
      </c>
    </row>
    <row r="4342" spans="1:27" ht="15.75" customHeight="1" x14ac:dyDescent="0.25">
      <c r="A4342">
        <v>7388</v>
      </c>
      <c r="B4342" t="s">
        <v>6778</v>
      </c>
      <c r="C4342">
        <v>1</v>
      </c>
      <c r="D4342" t="s">
        <v>23</v>
      </c>
      <c r="E4342" t="s">
        <v>9212</v>
      </c>
      <c r="F4342" t="s">
        <v>270</v>
      </c>
      <c r="G4342" t="s">
        <v>271</v>
      </c>
      <c r="H4342">
        <v>77.174210099999996</v>
      </c>
      <c r="I4342">
        <v>28.556828200000002</v>
      </c>
      <c r="J4342" t="s">
        <v>9213</v>
      </c>
      <c r="K4342" t="s">
        <v>28</v>
      </c>
      <c r="L4342" t="s">
        <v>29</v>
      </c>
      <c r="M4342" t="s">
        <v>29</v>
      </c>
      <c r="N4342" t="s">
        <v>29</v>
      </c>
      <c r="O4342" t="s">
        <v>29</v>
      </c>
      <c r="P4342">
        <v>1</v>
      </c>
      <c r="Q4342">
        <v>8</v>
      </c>
      <c r="R4342">
        <v>250</v>
      </c>
      <c r="S4342" t="str">
        <f>IF(Table1[[#This Row],[Average_Cost_for_two]]&lt;500,"Low",IF(Table1[[#This Row],[Average_Cost_for_two]]&lt;=1500,"Medium","High"))</f>
        <v>Low</v>
      </c>
      <c r="T4342">
        <v>2.9</v>
      </c>
      <c r="U4342">
        <v>2010</v>
      </c>
      <c r="V4342">
        <v>4</v>
      </c>
      <c r="W4342">
        <v>21</v>
      </c>
      <c r="X4342">
        <f>IF(OR(Main!$U4342=0,
       Main!$V4342=0,
       Main!$W4342=0),
   "",
   DATE(Main!$U4342,
        Main!$V4342,
        Main!$W4342)
)</f>
        <v>40289</v>
      </c>
      <c r="Y4342">
        <f>Table1[[#This Row],[Average_Cost_for_two]]*VLOOKUP(Table1[[#This Row],[Currency]],currency!$A$2:$B$10,2,FALSE)</f>
        <v>3</v>
      </c>
      <c r="Z4342" t="str">
        <f>VLOOKUP(C4342,country!A:B,2,FALSE)</f>
        <v>India</v>
      </c>
      <c r="AA4342">
        <f t="shared" si="67"/>
        <v>2</v>
      </c>
    </row>
    <row r="4343" spans="1:27" ht="15.75" customHeight="1" x14ac:dyDescent="0.25">
      <c r="A4343">
        <v>308845</v>
      </c>
      <c r="B4343" t="s">
        <v>354</v>
      </c>
      <c r="C4343">
        <v>1</v>
      </c>
      <c r="D4343" t="s">
        <v>23</v>
      </c>
      <c r="E4343" t="s">
        <v>9214</v>
      </c>
      <c r="F4343" t="s">
        <v>108</v>
      </c>
      <c r="G4343" t="s">
        <v>109</v>
      </c>
      <c r="H4343">
        <v>77.285379899999995</v>
      </c>
      <c r="I4343">
        <v>28.619105000000001</v>
      </c>
      <c r="J4343" t="s">
        <v>708</v>
      </c>
      <c r="K4343" t="s">
        <v>28</v>
      </c>
      <c r="L4343" t="s">
        <v>29</v>
      </c>
      <c r="M4343" t="s">
        <v>29</v>
      </c>
      <c r="N4343" t="s">
        <v>29</v>
      </c>
      <c r="O4343" t="s">
        <v>29</v>
      </c>
      <c r="P4343">
        <v>1</v>
      </c>
      <c r="Q4343">
        <v>5</v>
      </c>
      <c r="R4343">
        <v>250</v>
      </c>
      <c r="S4343" t="str">
        <f>IF(Table1[[#This Row],[Average_Cost_for_two]]&lt;500,"Low",IF(Table1[[#This Row],[Average_Cost_for_two]]&lt;=1500,"Medium","High"))</f>
        <v>Low</v>
      </c>
      <c r="T4343">
        <v>2.9</v>
      </c>
      <c r="U4343">
        <v>2010</v>
      </c>
      <c r="V4343">
        <v>4</v>
      </c>
      <c r="W4343">
        <v>13</v>
      </c>
      <c r="X4343">
        <f>IF(OR(Main!$U4343=0,
       Main!$V4343=0,
       Main!$W4343=0),
   "",
   DATE(Main!$U4343,
        Main!$V4343,
        Main!$W4343)
)</f>
        <v>40281</v>
      </c>
      <c r="Y4343">
        <f>Table1[[#This Row],[Average_Cost_for_two]]*VLOOKUP(Table1[[#This Row],[Currency]],currency!$A$2:$B$10,2,FALSE)</f>
        <v>3</v>
      </c>
      <c r="Z4343" t="str">
        <f>VLOOKUP(C4343,country!A:B,2,FALSE)</f>
        <v>India</v>
      </c>
      <c r="AA4343">
        <f t="shared" si="67"/>
        <v>2</v>
      </c>
    </row>
    <row r="4344" spans="1:27" ht="15.75" customHeight="1" x14ac:dyDescent="0.25">
      <c r="A4344">
        <v>303468</v>
      </c>
      <c r="B4344" t="s">
        <v>9215</v>
      </c>
      <c r="C4344">
        <v>1</v>
      </c>
      <c r="D4344" t="s">
        <v>23</v>
      </c>
      <c r="E4344" t="s">
        <v>9216</v>
      </c>
      <c r="F4344" t="s">
        <v>108</v>
      </c>
      <c r="G4344" t="s">
        <v>109</v>
      </c>
      <c r="H4344">
        <v>77.283509199999997</v>
      </c>
      <c r="I4344">
        <v>28.618076200000001</v>
      </c>
      <c r="J4344" t="s">
        <v>697</v>
      </c>
      <c r="K4344" t="s">
        <v>28</v>
      </c>
      <c r="L4344" t="s">
        <v>29</v>
      </c>
      <c r="M4344" t="s">
        <v>29</v>
      </c>
      <c r="N4344" t="s">
        <v>29</v>
      </c>
      <c r="O4344" t="s">
        <v>29</v>
      </c>
      <c r="P4344">
        <v>1</v>
      </c>
      <c r="Q4344">
        <v>1</v>
      </c>
      <c r="R4344">
        <v>250</v>
      </c>
      <c r="S4344" t="str">
        <f>IF(Table1[[#This Row],[Average_Cost_for_two]]&lt;500,"Low",IF(Table1[[#This Row],[Average_Cost_for_two]]&lt;=1500,"Medium","High"))</f>
        <v>Low</v>
      </c>
      <c r="T4344">
        <v>1</v>
      </c>
      <c r="U4344">
        <v>2017</v>
      </c>
      <c r="V4344">
        <v>4</v>
      </c>
      <c r="W4344">
        <v>14</v>
      </c>
      <c r="X4344">
        <f>IF(OR(Main!$U4344=0,
       Main!$V4344=0,
       Main!$W4344=0),
   "",
   DATE(Main!$U4344,
        Main!$V4344,
        Main!$W4344)
)</f>
        <v>42839</v>
      </c>
      <c r="Y4344">
        <f>Table1[[#This Row],[Average_Cost_for_two]]*VLOOKUP(Table1[[#This Row],[Currency]],currency!$A$2:$B$10,2,FALSE)</f>
        <v>3</v>
      </c>
      <c r="Z4344" t="str">
        <f>VLOOKUP(C4344,country!A:B,2,FALSE)</f>
        <v>India</v>
      </c>
      <c r="AA4344">
        <f t="shared" si="67"/>
        <v>2</v>
      </c>
    </row>
    <row r="4345" spans="1:27" ht="15.75" customHeight="1" x14ac:dyDescent="0.25">
      <c r="A4345">
        <v>3333</v>
      </c>
      <c r="B4345" t="s">
        <v>9217</v>
      </c>
      <c r="C4345">
        <v>1</v>
      </c>
      <c r="D4345" t="s">
        <v>23</v>
      </c>
      <c r="E4345" t="s">
        <v>9218</v>
      </c>
      <c r="F4345" t="s">
        <v>114</v>
      </c>
      <c r="G4345" t="s">
        <v>115</v>
      </c>
      <c r="H4345">
        <v>77.140038099999998</v>
      </c>
      <c r="I4345">
        <v>28.698495900000001</v>
      </c>
      <c r="J4345" t="s">
        <v>797</v>
      </c>
      <c r="K4345" t="s">
        <v>28</v>
      </c>
      <c r="L4345" t="s">
        <v>29</v>
      </c>
      <c r="M4345" t="s">
        <v>29</v>
      </c>
      <c r="N4345" t="s">
        <v>29</v>
      </c>
      <c r="O4345" t="s">
        <v>29</v>
      </c>
      <c r="P4345">
        <v>1</v>
      </c>
      <c r="Q4345">
        <v>26</v>
      </c>
      <c r="R4345">
        <v>250</v>
      </c>
      <c r="S4345" t="str">
        <f>IF(Table1[[#This Row],[Average_Cost_for_two]]&lt;500,"Low",IF(Table1[[#This Row],[Average_Cost_for_two]]&lt;=1500,"Medium","High"))</f>
        <v>Low</v>
      </c>
      <c r="T4345">
        <v>3.5</v>
      </c>
      <c r="U4345">
        <v>2010</v>
      </c>
      <c r="V4345">
        <v>4</v>
      </c>
      <c r="W4345">
        <v>23</v>
      </c>
      <c r="X4345">
        <f>IF(OR(Main!$U4345=0,
       Main!$V4345=0,
       Main!$W4345=0),
   "",
   DATE(Main!$U4345,
        Main!$V4345,
        Main!$W4345)
)</f>
        <v>40291</v>
      </c>
      <c r="Y4345">
        <f>Table1[[#This Row],[Average_Cost_for_two]]*VLOOKUP(Table1[[#This Row],[Currency]],currency!$A$2:$B$10,2,FALSE)</f>
        <v>3</v>
      </c>
      <c r="Z4345" t="str">
        <f>VLOOKUP(C4345,country!A:B,2,FALSE)</f>
        <v>India</v>
      </c>
      <c r="AA4345">
        <f t="shared" si="67"/>
        <v>2</v>
      </c>
    </row>
    <row r="4346" spans="1:27" ht="15.75" customHeight="1" x14ac:dyDescent="0.25">
      <c r="A4346">
        <v>18312571</v>
      </c>
      <c r="B4346" t="s">
        <v>9219</v>
      </c>
      <c r="C4346">
        <v>1</v>
      </c>
      <c r="D4346" t="s">
        <v>23</v>
      </c>
      <c r="E4346" t="s">
        <v>9220</v>
      </c>
      <c r="F4346" t="s">
        <v>197</v>
      </c>
      <c r="G4346" t="s">
        <v>198</v>
      </c>
      <c r="H4346">
        <v>77.183279299999995</v>
      </c>
      <c r="I4346">
        <v>28.5365468</v>
      </c>
      <c r="J4346" t="s">
        <v>580</v>
      </c>
      <c r="K4346" t="s">
        <v>28</v>
      </c>
      <c r="L4346" t="s">
        <v>29</v>
      </c>
      <c r="M4346" t="s">
        <v>29</v>
      </c>
      <c r="N4346" t="s">
        <v>29</v>
      </c>
      <c r="O4346" t="s">
        <v>29</v>
      </c>
      <c r="P4346">
        <v>1</v>
      </c>
      <c r="Q4346">
        <v>4</v>
      </c>
      <c r="R4346">
        <v>250</v>
      </c>
      <c r="S4346" t="str">
        <f>IF(Table1[[#This Row],[Average_Cost_for_two]]&lt;500,"Low",IF(Table1[[#This Row],[Average_Cost_for_two]]&lt;=1500,"Medium","High"))</f>
        <v>Low</v>
      </c>
      <c r="T4346">
        <v>2.9</v>
      </c>
      <c r="U4346">
        <v>2015</v>
      </c>
      <c r="V4346">
        <v>4</v>
      </c>
      <c r="W4346">
        <v>10</v>
      </c>
      <c r="X4346">
        <f>IF(OR(Main!$U4346=0,
       Main!$V4346=0,
       Main!$W4346=0),
   "",
   DATE(Main!$U4346,
        Main!$V4346,
        Main!$W4346)
)</f>
        <v>42104</v>
      </c>
      <c r="Y4346">
        <f>Table1[[#This Row],[Average_Cost_for_two]]*VLOOKUP(Table1[[#This Row],[Currency]],currency!$A$2:$B$10,2,FALSE)</f>
        <v>3</v>
      </c>
      <c r="Z4346" t="str">
        <f>VLOOKUP(C4346,country!A:B,2,FALSE)</f>
        <v>India</v>
      </c>
      <c r="AA4346">
        <f t="shared" si="67"/>
        <v>2</v>
      </c>
    </row>
    <row r="4347" spans="1:27" ht="15.75" customHeight="1" x14ac:dyDescent="0.25">
      <c r="A4347">
        <v>8667</v>
      </c>
      <c r="B4347" t="s">
        <v>8716</v>
      </c>
      <c r="C4347">
        <v>1</v>
      </c>
      <c r="D4347" t="s">
        <v>23</v>
      </c>
      <c r="E4347" t="s">
        <v>9221</v>
      </c>
      <c r="F4347" t="s">
        <v>1753</v>
      </c>
      <c r="G4347" t="s">
        <v>1752</v>
      </c>
      <c r="H4347">
        <v>77.179661199999998</v>
      </c>
      <c r="I4347">
        <v>28.638569799999999</v>
      </c>
      <c r="J4347" t="s">
        <v>877</v>
      </c>
      <c r="K4347" t="s">
        <v>28</v>
      </c>
      <c r="L4347" t="s">
        <v>29</v>
      </c>
      <c r="M4347" t="s">
        <v>29</v>
      </c>
      <c r="N4347" t="s">
        <v>29</v>
      </c>
      <c r="O4347" t="s">
        <v>29</v>
      </c>
      <c r="P4347">
        <v>1</v>
      </c>
      <c r="Q4347">
        <v>18</v>
      </c>
      <c r="R4347">
        <v>250</v>
      </c>
      <c r="S4347" t="str">
        <f>IF(Table1[[#This Row],[Average_Cost_for_two]]&lt;500,"Low",IF(Table1[[#This Row],[Average_Cost_for_two]]&lt;=1500,"Medium","High"))</f>
        <v>Low</v>
      </c>
      <c r="T4347">
        <v>2.7</v>
      </c>
      <c r="U4347">
        <v>2014</v>
      </c>
      <c r="V4347">
        <v>4</v>
      </c>
      <c r="W4347">
        <v>17</v>
      </c>
      <c r="X4347">
        <f>IF(OR(Main!$U4347=0,
       Main!$V4347=0,
       Main!$W4347=0),
   "",
   DATE(Main!$U4347,
        Main!$V4347,
        Main!$W4347)
)</f>
        <v>41746</v>
      </c>
      <c r="Y4347">
        <f>Table1[[#This Row],[Average_Cost_for_two]]*VLOOKUP(Table1[[#This Row],[Currency]],currency!$A$2:$B$10,2,FALSE)</f>
        <v>3</v>
      </c>
      <c r="Z4347" t="str">
        <f>VLOOKUP(C4347,country!A:B,2,FALSE)</f>
        <v>India</v>
      </c>
      <c r="AA4347">
        <f t="shared" si="67"/>
        <v>2</v>
      </c>
    </row>
    <row r="4348" spans="1:27" ht="15.75" customHeight="1" x14ac:dyDescent="0.25">
      <c r="A4348">
        <v>302466</v>
      </c>
      <c r="B4348" t="s">
        <v>9222</v>
      </c>
      <c r="C4348">
        <v>1</v>
      </c>
      <c r="D4348" t="s">
        <v>23</v>
      </c>
      <c r="E4348" t="s">
        <v>9223</v>
      </c>
      <c r="F4348" t="s">
        <v>3011</v>
      </c>
      <c r="G4348" t="s">
        <v>3012</v>
      </c>
      <c r="H4348">
        <v>77.122049500000003</v>
      </c>
      <c r="I4348">
        <v>28.705459300000001</v>
      </c>
      <c r="J4348" t="s">
        <v>7649</v>
      </c>
      <c r="K4348" t="s">
        <v>28</v>
      </c>
      <c r="L4348" t="s">
        <v>29</v>
      </c>
      <c r="M4348" t="s">
        <v>29</v>
      </c>
      <c r="N4348" t="s">
        <v>29</v>
      </c>
      <c r="O4348" t="s">
        <v>29</v>
      </c>
      <c r="P4348">
        <v>1</v>
      </c>
      <c r="Q4348">
        <v>175</v>
      </c>
      <c r="R4348">
        <v>250</v>
      </c>
      <c r="S4348" t="str">
        <f>IF(Table1[[#This Row],[Average_Cost_for_two]]&lt;500,"Low",IF(Table1[[#This Row],[Average_Cost_for_two]]&lt;=1500,"Medium","High"))</f>
        <v>Low</v>
      </c>
      <c r="T4348">
        <v>3.5</v>
      </c>
      <c r="U4348">
        <v>2015</v>
      </c>
      <c r="V4348">
        <v>4</v>
      </c>
      <c r="W4348">
        <v>5</v>
      </c>
      <c r="X4348">
        <f>IF(OR(Main!$U4348=0,
       Main!$V4348=0,
       Main!$W4348=0),
   "",
   DATE(Main!$U4348,
        Main!$V4348,
        Main!$W4348)
)</f>
        <v>42099</v>
      </c>
      <c r="Y4348">
        <f>Table1[[#This Row],[Average_Cost_for_two]]*VLOOKUP(Table1[[#This Row],[Currency]],currency!$A$2:$B$10,2,FALSE)</f>
        <v>3</v>
      </c>
      <c r="Z4348" t="str">
        <f>VLOOKUP(C4348,country!A:B,2,FALSE)</f>
        <v>India</v>
      </c>
      <c r="AA4348">
        <f t="shared" si="67"/>
        <v>2</v>
      </c>
    </row>
    <row r="4349" spans="1:27" ht="15.75" customHeight="1" x14ac:dyDescent="0.25">
      <c r="A4349">
        <v>3464</v>
      </c>
      <c r="B4349" t="s">
        <v>9224</v>
      </c>
      <c r="C4349">
        <v>1</v>
      </c>
      <c r="D4349" t="s">
        <v>23</v>
      </c>
      <c r="E4349" t="s">
        <v>9225</v>
      </c>
      <c r="F4349" t="s">
        <v>2698</v>
      </c>
      <c r="G4349" t="s">
        <v>2699</v>
      </c>
      <c r="H4349">
        <v>77.168757900000003</v>
      </c>
      <c r="I4349">
        <v>28.587567199999999</v>
      </c>
      <c r="J4349" t="s">
        <v>523</v>
      </c>
      <c r="K4349" t="s">
        <v>28</v>
      </c>
      <c r="L4349" t="s">
        <v>29</v>
      </c>
      <c r="M4349" t="s">
        <v>29</v>
      </c>
      <c r="N4349" t="s">
        <v>29</v>
      </c>
      <c r="O4349" t="s">
        <v>29</v>
      </c>
      <c r="P4349">
        <v>1</v>
      </c>
      <c r="Q4349">
        <v>23</v>
      </c>
      <c r="R4349">
        <v>250</v>
      </c>
      <c r="S4349" t="str">
        <f>IF(Table1[[#This Row],[Average_Cost_for_two]]&lt;500,"Low",IF(Table1[[#This Row],[Average_Cost_for_two]]&lt;=1500,"Medium","High"))</f>
        <v>Low</v>
      </c>
      <c r="T4349">
        <v>2.6</v>
      </c>
      <c r="U4349">
        <v>2013</v>
      </c>
      <c r="V4349">
        <v>4</v>
      </c>
      <c r="W4349">
        <v>1</v>
      </c>
      <c r="X4349">
        <f>IF(OR(Main!$U4349=0,
       Main!$V4349=0,
       Main!$W4349=0),
   "",
   DATE(Main!$U4349,
        Main!$V4349,
        Main!$W4349)
)</f>
        <v>41365</v>
      </c>
      <c r="Y4349">
        <f>Table1[[#This Row],[Average_Cost_for_two]]*VLOOKUP(Table1[[#This Row],[Currency]],currency!$A$2:$B$10,2,FALSE)</f>
        <v>3</v>
      </c>
      <c r="Z4349" t="str">
        <f>VLOOKUP(C4349,country!A:B,2,FALSE)</f>
        <v>India</v>
      </c>
      <c r="AA4349">
        <f t="shared" si="67"/>
        <v>2</v>
      </c>
    </row>
    <row r="4350" spans="1:27" ht="15.75" customHeight="1" x14ac:dyDescent="0.25">
      <c r="A4350">
        <v>18246984</v>
      </c>
      <c r="B4350" t="s">
        <v>9226</v>
      </c>
      <c r="C4350">
        <v>1</v>
      </c>
      <c r="D4350" t="s">
        <v>23</v>
      </c>
      <c r="E4350" t="s">
        <v>9227</v>
      </c>
      <c r="F4350" t="s">
        <v>1206</v>
      </c>
      <c r="G4350" t="s">
        <v>1207</v>
      </c>
      <c r="H4350">
        <v>77.084623300000004</v>
      </c>
      <c r="I4350">
        <v>28.6356249</v>
      </c>
      <c r="J4350" t="s">
        <v>731</v>
      </c>
      <c r="K4350" t="s">
        <v>28</v>
      </c>
      <c r="L4350" t="s">
        <v>29</v>
      </c>
      <c r="M4350" t="s">
        <v>29</v>
      </c>
      <c r="N4350" t="s">
        <v>29</v>
      </c>
      <c r="O4350" t="s">
        <v>29</v>
      </c>
      <c r="P4350">
        <v>1</v>
      </c>
      <c r="Q4350">
        <v>3</v>
      </c>
      <c r="R4350">
        <v>250</v>
      </c>
      <c r="S4350" t="str">
        <f>IF(Table1[[#This Row],[Average_Cost_for_two]]&lt;500,"Low",IF(Table1[[#This Row],[Average_Cost_for_two]]&lt;=1500,"Medium","High"))</f>
        <v>Low</v>
      </c>
      <c r="T4350">
        <v>1</v>
      </c>
      <c r="U4350">
        <v>2013</v>
      </c>
      <c r="V4350">
        <v>4</v>
      </c>
      <c r="W4350">
        <v>17</v>
      </c>
      <c r="X4350">
        <f>IF(OR(Main!$U4350=0,
       Main!$V4350=0,
       Main!$W4350=0),
   "",
   DATE(Main!$U4350,
        Main!$V4350,
        Main!$W4350)
)</f>
        <v>41381</v>
      </c>
      <c r="Y4350">
        <f>Table1[[#This Row],[Average_Cost_for_two]]*VLOOKUP(Table1[[#This Row],[Currency]],currency!$A$2:$B$10,2,FALSE)</f>
        <v>3</v>
      </c>
      <c r="Z4350" t="str">
        <f>VLOOKUP(C4350,country!A:B,2,FALSE)</f>
        <v>India</v>
      </c>
      <c r="AA4350">
        <f t="shared" si="67"/>
        <v>2</v>
      </c>
    </row>
    <row r="4351" spans="1:27" ht="15.75" customHeight="1" x14ac:dyDescent="0.25">
      <c r="A4351">
        <v>6042</v>
      </c>
      <c r="B4351" t="s">
        <v>1067</v>
      </c>
      <c r="C4351">
        <v>1</v>
      </c>
      <c r="D4351" t="s">
        <v>23</v>
      </c>
      <c r="E4351" t="s">
        <v>9228</v>
      </c>
      <c r="F4351" t="s">
        <v>2170</v>
      </c>
      <c r="G4351" t="s">
        <v>2171</v>
      </c>
      <c r="H4351">
        <v>77.286340800000005</v>
      </c>
      <c r="I4351">
        <v>28.636842399999999</v>
      </c>
      <c r="J4351" t="s">
        <v>3223</v>
      </c>
      <c r="K4351" t="s">
        <v>28</v>
      </c>
      <c r="L4351" t="s">
        <v>29</v>
      </c>
      <c r="M4351" t="s">
        <v>36</v>
      </c>
      <c r="N4351" t="s">
        <v>29</v>
      </c>
      <c r="O4351" t="s">
        <v>29</v>
      </c>
      <c r="P4351">
        <v>1</v>
      </c>
      <c r="Q4351">
        <v>38</v>
      </c>
      <c r="R4351">
        <v>250</v>
      </c>
      <c r="S4351" t="str">
        <f>IF(Table1[[#This Row],[Average_Cost_for_two]]&lt;500,"Low",IF(Table1[[#This Row],[Average_Cost_for_two]]&lt;=1500,"Medium","High"))</f>
        <v>Low</v>
      </c>
      <c r="T4351">
        <v>3</v>
      </c>
      <c r="U4351">
        <v>2017</v>
      </c>
      <c r="V4351">
        <v>4</v>
      </c>
      <c r="W4351">
        <v>28</v>
      </c>
      <c r="X4351">
        <f>IF(OR(Main!$U4351=0,
       Main!$V4351=0,
       Main!$W4351=0),
   "",
   DATE(Main!$U4351,
        Main!$V4351,
        Main!$W4351)
)</f>
        <v>42853</v>
      </c>
      <c r="Y4351">
        <f>Table1[[#This Row],[Average_Cost_for_two]]*VLOOKUP(Table1[[#This Row],[Currency]],currency!$A$2:$B$10,2,FALSE)</f>
        <v>3</v>
      </c>
      <c r="Z4351" t="str">
        <f>VLOOKUP(C4351,country!A:B,2,FALSE)</f>
        <v>India</v>
      </c>
      <c r="AA4351">
        <f t="shared" si="67"/>
        <v>2</v>
      </c>
    </row>
    <row r="4352" spans="1:27" ht="15.75" customHeight="1" x14ac:dyDescent="0.25">
      <c r="A4352">
        <v>300961</v>
      </c>
      <c r="B4352" t="s">
        <v>9229</v>
      </c>
      <c r="C4352">
        <v>1</v>
      </c>
      <c r="D4352" t="s">
        <v>23</v>
      </c>
      <c r="E4352" t="s">
        <v>9230</v>
      </c>
      <c r="F4352" t="s">
        <v>67</v>
      </c>
      <c r="G4352" t="s">
        <v>68</v>
      </c>
      <c r="H4352">
        <v>77.317463399999994</v>
      </c>
      <c r="I4352">
        <v>28.600013799999999</v>
      </c>
      <c r="J4352" t="s">
        <v>1267</v>
      </c>
      <c r="K4352" t="s">
        <v>28</v>
      </c>
      <c r="L4352" t="s">
        <v>29</v>
      </c>
      <c r="M4352" t="s">
        <v>29</v>
      </c>
      <c r="N4352" t="s">
        <v>29</v>
      </c>
      <c r="O4352" t="s">
        <v>29</v>
      </c>
      <c r="P4352">
        <v>1</v>
      </c>
      <c r="Q4352">
        <v>3</v>
      </c>
      <c r="R4352">
        <v>250</v>
      </c>
      <c r="S4352" t="str">
        <f>IF(Table1[[#This Row],[Average_Cost_for_two]]&lt;500,"Low",IF(Table1[[#This Row],[Average_Cost_for_two]]&lt;=1500,"Medium","High"))</f>
        <v>Low</v>
      </c>
      <c r="T4352">
        <v>1</v>
      </c>
      <c r="U4352">
        <v>2013</v>
      </c>
      <c r="V4352">
        <v>4</v>
      </c>
      <c r="W4352">
        <v>23</v>
      </c>
      <c r="X4352">
        <f>IF(OR(Main!$U4352=0,
       Main!$V4352=0,
       Main!$W4352=0),
   "",
   DATE(Main!$U4352,
        Main!$V4352,
        Main!$W4352)
)</f>
        <v>41387</v>
      </c>
      <c r="Y4352">
        <f>Table1[[#This Row],[Average_Cost_for_two]]*VLOOKUP(Table1[[#This Row],[Currency]],currency!$A$2:$B$10,2,FALSE)</f>
        <v>3</v>
      </c>
      <c r="Z4352" t="str">
        <f>VLOOKUP(C4352,country!A:B,2,FALSE)</f>
        <v>India</v>
      </c>
      <c r="AA4352">
        <f t="shared" si="67"/>
        <v>2</v>
      </c>
    </row>
    <row r="4353" spans="1:27" ht="15.75" customHeight="1" x14ac:dyDescent="0.25">
      <c r="A4353">
        <v>18355037</v>
      </c>
      <c r="B4353" t="s">
        <v>9231</v>
      </c>
      <c r="C4353">
        <v>1</v>
      </c>
      <c r="D4353" t="s">
        <v>23</v>
      </c>
      <c r="E4353" t="s">
        <v>9232</v>
      </c>
      <c r="F4353" t="s">
        <v>2175</v>
      </c>
      <c r="G4353" t="s">
        <v>2176</v>
      </c>
      <c r="H4353">
        <v>77.079605400000005</v>
      </c>
      <c r="I4353">
        <v>28.6384984</v>
      </c>
      <c r="J4353" t="s">
        <v>477</v>
      </c>
      <c r="K4353" t="s">
        <v>28</v>
      </c>
      <c r="L4353" t="s">
        <v>29</v>
      </c>
      <c r="M4353" t="s">
        <v>29</v>
      </c>
      <c r="N4353" t="s">
        <v>29</v>
      </c>
      <c r="O4353" t="s">
        <v>29</v>
      </c>
      <c r="P4353">
        <v>1</v>
      </c>
      <c r="Q4353">
        <v>15</v>
      </c>
      <c r="R4353">
        <v>250</v>
      </c>
      <c r="S4353" t="str">
        <f>IF(Table1[[#This Row],[Average_Cost_for_two]]&lt;500,"Low",IF(Table1[[#This Row],[Average_Cost_for_two]]&lt;=1500,"Medium","High"))</f>
        <v>Low</v>
      </c>
      <c r="T4353">
        <v>3.3</v>
      </c>
      <c r="U4353">
        <v>2016</v>
      </c>
      <c r="V4353">
        <v>4</v>
      </c>
      <c r="W4353">
        <v>25</v>
      </c>
      <c r="X4353">
        <f>IF(OR(Main!$U4353=0,
       Main!$V4353=0,
       Main!$W4353=0),
   "",
   DATE(Main!$U4353,
        Main!$V4353,
        Main!$W4353)
)</f>
        <v>42485</v>
      </c>
      <c r="Y4353">
        <f>Table1[[#This Row],[Average_Cost_for_two]]*VLOOKUP(Table1[[#This Row],[Currency]],currency!$A$2:$B$10,2,FALSE)</f>
        <v>3</v>
      </c>
      <c r="Z4353" t="str">
        <f>VLOOKUP(C4353,country!A:B,2,FALSE)</f>
        <v>India</v>
      </c>
      <c r="AA4353">
        <f t="shared" si="67"/>
        <v>2</v>
      </c>
    </row>
    <row r="4354" spans="1:27" ht="15.75" customHeight="1" x14ac:dyDescent="0.25">
      <c r="A4354">
        <v>18245289</v>
      </c>
      <c r="B4354" t="s">
        <v>9233</v>
      </c>
      <c r="C4354">
        <v>1</v>
      </c>
      <c r="D4354" t="s">
        <v>23</v>
      </c>
      <c r="E4354" t="s">
        <v>9234</v>
      </c>
      <c r="F4354" t="s">
        <v>2175</v>
      </c>
      <c r="G4354" t="s">
        <v>2176</v>
      </c>
      <c r="H4354">
        <v>77.0792261</v>
      </c>
      <c r="I4354">
        <v>28.642295300000001</v>
      </c>
      <c r="J4354" t="s">
        <v>877</v>
      </c>
      <c r="K4354" t="s">
        <v>28</v>
      </c>
      <c r="L4354" t="s">
        <v>29</v>
      </c>
      <c r="M4354" t="s">
        <v>29</v>
      </c>
      <c r="N4354" t="s">
        <v>29</v>
      </c>
      <c r="O4354" t="s">
        <v>29</v>
      </c>
      <c r="P4354">
        <v>1</v>
      </c>
      <c r="Q4354">
        <v>10</v>
      </c>
      <c r="R4354">
        <v>250</v>
      </c>
      <c r="S4354" t="str">
        <f>IF(Table1[[#This Row],[Average_Cost_for_two]]&lt;500,"Low",IF(Table1[[#This Row],[Average_Cost_for_two]]&lt;=1500,"Medium","High"))</f>
        <v>Low</v>
      </c>
      <c r="T4354">
        <v>3.2</v>
      </c>
      <c r="U4354">
        <v>2012</v>
      </c>
      <c r="V4354">
        <v>4</v>
      </c>
      <c r="W4354">
        <v>12</v>
      </c>
      <c r="X4354">
        <f>IF(OR(Main!$U4354=0,
       Main!$V4354=0,
       Main!$W4354=0),
   "",
   DATE(Main!$U4354,
        Main!$V4354,
        Main!$W4354)
)</f>
        <v>41011</v>
      </c>
      <c r="Y4354">
        <f>Table1[[#This Row],[Average_Cost_for_two]]*VLOOKUP(Table1[[#This Row],[Currency]],currency!$A$2:$B$10,2,FALSE)</f>
        <v>3</v>
      </c>
      <c r="Z4354" t="str">
        <f>VLOOKUP(C4354,country!A:B,2,FALSE)</f>
        <v>India</v>
      </c>
      <c r="AA4354">
        <f t="shared" ref="AA4354:AA4417" si="68">ROUNDUP(V4354/3,0)</f>
        <v>2</v>
      </c>
    </row>
    <row r="4355" spans="1:27" ht="15.75" customHeight="1" x14ac:dyDescent="0.25">
      <c r="A4355">
        <v>306064</v>
      </c>
      <c r="B4355" t="s">
        <v>9235</v>
      </c>
      <c r="C4355">
        <v>1</v>
      </c>
      <c r="D4355" t="s">
        <v>23</v>
      </c>
      <c r="E4355" t="s">
        <v>9236</v>
      </c>
      <c r="F4355" t="s">
        <v>1237</v>
      </c>
      <c r="G4355" t="s">
        <v>1238</v>
      </c>
      <c r="H4355">
        <v>77.168556300000006</v>
      </c>
      <c r="I4355">
        <v>28.6990634</v>
      </c>
      <c r="J4355" t="s">
        <v>7296</v>
      </c>
      <c r="K4355" t="s">
        <v>28</v>
      </c>
      <c r="L4355" t="s">
        <v>29</v>
      </c>
      <c r="M4355" t="s">
        <v>29</v>
      </c>
      <c r="N4355" t="s">
        <v>29</v>
      </c>
      <c r="O4355" t="s">
        <v>29</v>
      </c>
      <c r="P4355">
        <v>1</v>
      </c>
      <c r="Q4355">
        <v>24</v>
      </c>
      <c r="R4355">
        <v>250</v>
      </c>
      <c r="S4355" t="str">
        <f>IF(Table1[[#This Row],[Average_Cost_for_two]]&lt;500,"Low",IF(Table1[[#This Row],[Average_Cost_for_two]]&lt;=1500,"Medium","High"))</f>
        <v>Low</v>
      </c>
      <c r="T4355">
        <v>3</v>
      </c>
      <c r="U4355">
        <v>2012</v>
      </c>
      <c r="V4355">
        <v>4</v>
      </c>
      <c r="W4355">
        <v>25</v>
      </c>
      <c r="X4355">
        <f>IF(OR(Main!$U4355=0,
       Main!$V4355=0,
       Main!$W4355=0),
   "",
   DATE(Main!$U4355,
        Main!$V4355,
        Main!$W4355)
)</f>
        <v>41024</v>
      </c>
      <c r="Y4355">
        <f>Table1[[#This Row],[Average_Cost_for_two]]*VLOOKUP(Table1[[#This Row],[Currency]],currency!$A$2:$B$10,2,FALSE)</f>
        <v>3</v>
      </c>
      <c r="Z4355" t="str">
        <f>VLOOKUP(C4355,country!A:B,2,FALSE)</f>
        <v>India</v>
      </c>
      <c r="AA4355">
        <f t="shared" si="68"/>
        <v>2</v>
      </c>
    </row>
    <row r="4356" spans="1:27" ht="15.75" customHeight="1" x14ac:dyDescent="0.25">
      <c r="A4356">
        <v>3332</v>
      </c>
      <c r="B4356" t="s">
        <v>9217</v>
      </c>
      <c r="C4356">
        <v>1</v>
      </c>
      <c r="D4356" t="s">
        <v>23</v>
      </c>
      <c r="E4356" t="s">
        <v>4405</v>
      </c>
      <c r="F4356" t="s">
        <v>3039</v>
      </c>
      <c r="G4356" t="s">
        <v>3040</v>
      </c>
      <c r="H4356">
        <v>77.178037500000002</v>
      </c>
      <c r="I4356">
        <v>28.692922899999999</v>
      </c>
      <c r="J4356" t="s">
        <v>797</v>
      </c>
      <c r="K4356" t="s">
        <v>28</v>
      </c>
      <c r="L4356" t="s">
        <v>29</v>
      </c>
      <c r="M4356" t="s">
        <v>29</v>
      </c>
      <c r="N4356" t="s">
        <v>29</v>
      </c>
      <c r="O4356" t="s">
        <v>29</v>
      </c>
      <c r="P4356">
        <v>1</v>
      </c>
      <c r="Q4356">
        <v>28</v>
      </c>
      <c r="R4356">
        <v>250</v>
      </c>
      <c r="S4356" t="str">
        <f>IF(Table1[[#This Row],[Average_Cost_for_two]]&lt;500,"Low",IF(Table1[[#This Row],[Average_Cost_for_two]]&lt;=1500,"Medium","High"))</f>
        <v>Low</v>
      </c>
      <c r="T4356">
        <v>3.5</v>
      </c>
      <c r="U4356">
        <v>2011</v>
      </c>
      <c r="V4356">
        <v>3</v>
      </c>
      <c r="W4356">
        <v>19</v>
      </c>
      <c r="X4356">
        <f>IF(OR(Main!$U4356=0,
       Main!$V4356=0,
       Main!$W4356=0),
   "",
   DATE(Main!$U4356,
        Main!$V4356,
        Main!$W4356)
)</f>
        <v>40621</v>
      </c>
      <c r="Y4356">
        <f>Table1[[#This Row],[Average_Cost_for_two]]*VLOOKUP(Table1[[#This Row],[Currency]],currency!$A$2:$B$10,2,FALSE)</f>
        <v>3</v>
      </c>
      <c r="Z4356" t="str">
        <f>VLOOKUP(C4356,country!A:B,2,FALSE)</f>
        <v>India</v>
      </c>
      <c r="AA4356">
        <f t="shared" si="68"/>
        <v>1</v>
      </c>
    </row>
    <row r="4357" spans="1:27" ht="15.75" customHeight="1" x14ac:dyDescent="0.25">
      <c r="A4357">
        <v>18350160</v>
      </c>
      <c r="B4357" t="s">
        <v>9237</v>
      </c>
      <c r="C4357">
        <v>1</v>
      </c>
      <c r="D4357" t="s">
        <v>23</v>
      </c>
      <c r="E4357" t="s">
        <v>9238</v>
      </c>
      <c r="F4357" t="s">
        <v>75</v>
      </c>
      <c r="G4357" t="s">
        <v>76</v>
      </c>
      <c r="H4357">
        <v>77.310811130000005</v>
      </c>
      <c r="I4357">
        <v>28.687106480000001</v>
      </c>
      <c r="J4357" t="s">
        <v>480</v>
      </c>
      <c r="K4357" t="s">
        <v>28</v>
      </c>
      <c r="L4357" t="s">
        <v>29</v>
      </c>
      <c r="M4357" t="s">
        <v>29</v>
      </c>
      <c r="N4357" t="s">
        <v>29</v>
      </c>
      <c r="O4357" t="s">
        <v>29</v>
      </c>
      <c r="P4357">
        <v>1</v>
      </c>
      <c r="Q4357">
        <v>2</v>
      </c>
      <c r="R4357">
        <v>250</v>
      </c>
      <c r="S4357" t="str">
        <f>IF(Table1[[#This Row],[Average_Cost_for_two]]&lt;500,"Low",IF(Table1[[#This Row],[Average_Cost_for_two]]&lt;=1500,"Medium","High"))</f>
        <v>Low</v>
      </c>
      <c r="T4357">
        <v>1</v>
      </c>
      <c r="U4357">
        <v>2012</v>
      </c>
      <c r="V4357">
        <v>3</v>
      </c>
      <c r="W4357">
        <v>15</v>
      </c>
      <c r="X4357">
        <f>IF(OR(Main!$U4357=0,
       Main!$V4357=0,
       Main!$W4357=0),
   "",
   DATE(Main!$U4357,
        Main!$V4357,
        Main!$W4357)
)</f>
        <v>40983</v>
      </c>
      <c r="Y4357">
        <f>Table1[[#This Row],[Average_Cost_for_two]]*VLOOKUP(Table1[[#This Row],[Currency]],currency!$A$2:$B$10,2,FALSE)</f>
        <v>3</v>
      </c>
      <c r="Z4357" t="str">
        <f>VLOOKUP(C4357,country!A:B,2,FALSE)</f>
        <v>India</v>
      </c>
      <c r="AA4357">
        <f t="shared" si="68"/>
        <v>1</v>
      </c>
    </row>
    <row r="4358" spans="1:27" ht="15.75" customHeight="1" x14ac:dyDescent="0.25">
      <c r="A4358">
        <v>18337744</v>
      </c>
      <c r="B4358" t="s">
        <v>7461</v>
      </c>
      <c r="C4358">
        <v>1</v>
      </c>
      <c r="D4358" t="s">
        <v>23</v>
      </c>
      <c r="E4358" t="s">
        <v>9239</v>
      </c>
      <c r="F4358" t="s">
        <v>734</v>
      </c>
      <c r="G4358" t="s">
        <v>735</v>
      </c>
      <c r="H4358">
        <v>77.2024756</v>
      </c>
      <c r="I4358">
        <v>28.5565678</v>
      </c>
      <c r="J4358" t="s">
        <v>1054</v>
      </c>
      <c r="K4358" t="s">
        <v>28</v>
      </c>
      <c r="L4358" t="s">
        <v>29</v>
      </c>
      <c r="M4358" t="s">
        <v>29</v>
      </c>
      <c r="N4358" t="s">
        <v>29</v>
      </c>
      <c r="O4358" t="s">
        <v>29</v>
      </c>
      <c r="P4358">
        <v>1</v>
      </c>
      <c r="Q4358">
        <v>16</v>
      </c>
      <c r="R4358">
        <v>250</v>
      </c>
      <c r="S4358" t="str">
        <f>IF(Table1[[#This Row],[Average_Cost_for_two]]&lt;500,"Low",IF(Table1[[#This Row],[Average_Cost_for_two]]&lt;=1500,"Medium","High"))</f>
        <v>Low</v>
      </c>
      <c r="T4358">
        <v>3.5</v>
      </c>
      <c r="U4358">
        <v>2016</v>
      </c>
      <c r="V4358">
        <v>3</v>
      </c>
      <c r="W4358">
        <v>2</v>
      </c>
      <c r="X4358">
        <f>IF(OR(Main!$U4358=0,
       Main!$V4358=0,
       Main!$W4358=0),
   "",
   DATE(Main!$U4358,
        Main!$V4358,
        Main!$W4358)
)</f>
        <v>42431</v>
      </c>
      <c r="Y4358">
        <f>Table1[[#This Row],[Average_Cost_for_two]]*VLOOKUP(Table1[[#This Row],[Currency]],currency!$A$2:$B$10,2,FALSE)</f>
        <v>3</v>
      </c>
      <c r="Z4358" t="str">
        <f>VLOOKUP(C4358,country!A:B,2,FALSE)</f>
        <v>India</v>
      </c>
      <c r="AA4358">
        <f t="shared" si="68"/>
        <v>1</v>
      </c>
    </row>
    <row r="4359" spans="1:27" ht="15.75" customHeight="1" x14ac:dyDescent="0.25">
      <c r="A4359">
        <v>310949</v>
      </c>
      <c r="B4359" t="s">
        <v>1074</v>
      </c>
      <c r="C4359">
        <v>1</v>
      </c>
      <c r="D4359" t="s">
        <v>23</v>
      </c>
      <c r="E4359" t="s">
        <v>9240</v>
      </c>
      <c r="F4359" t="s">
        <v>300</v>
      </c>
      <c r="G4359" t="s">
        <v>301</v>
      </c>
      <c r="H4359">
        <v>77.205233500000006</v>
      </c>
      <c r="I4359">
        <v>28.701015399999999</v>
      </c>
      <c r="J4359" t="s">
        <v>9241</v>
      </c>
      <c r="K4359" t="s">
        <v>28</v>
      </c>
      <c r="L4359" t="s">
        <v>29</v>
      </c>
      <c r="M4359" t="s">
        <v>29</v>
      </c>
      <c r="N4359" t="s">
        <v>29</v>
      </c>
      <c r="O4359" t="s">
        <v>29</v>
      </c>
      <c r="P4359">
        <v>1</v>
      </c>
      <c r="Q4359">
        <v>10</v>
      </c>
      <c r="R4359">
        <v>250</v>
      </c>
      <c r="S4359" t="str">
        <f>IF(Table1[[#This Row],[Average_Cost_for_two]]&lt;500,"Low",IF(Table1[[#This Row],[Average_Cost_for_two]]&lt;=1500,"Medium","High"))</f>
        <v>Low</v>
      </c>
      <c r="T4359">
        <v>2.8</v>
      </c>
      <c r="U4359">
        <v>2017</v>
      </c>
      <c r="V4359">
        <v>3</v>
      </c>
      <c r="W4359">
        <v>5</v>
      </c>
      <c r="X4359">
        <f>IF(OR(Main!$U4359=0,
       Main!$V4359=0,
       Main!$W4359=0),
   "",
   DATE(Main!$U4359,
        Main!$V4359,
        Main!$W4359)
)</f>
        <v>42799</v>
      </c>
      <c r="Y4359">
        <f>Table1[[#This Row],[Average_Cost_for_two]]*VLOOKUP(Table1[[#This Row],[Currency]],currency!$A$2:$B$10,2,FALSE)</f>
        <v>3</v>
      </c>
      <c r="Z4359" t="str">
        <f>VLOOKUP(C4359,country!A:B,2,FALSE)</f>
        <v>India</v>
      </c>
      <c r="AA4359">
        <f t="shared" si="68"/>
        <v>1</v>
      </c>
    </row>
    <row r="4360" spans="1:27" ht="15.75" customHeight="1" x14ac:dyDescent="0.25">
      <c r="A4360">
        <v>5897</v>
      </c>
      <c r="B4360" t="s">
        <v>8154</v>
      </c>
      <c r="C4360">
        <v>1</v>
      </c>
      <c r="D4360" t="s">
        <v>23</v>
      </c>
      <c r="E4360" t="s">
        <v>9242</v>
      </c>
      <c r="F4360" t="s">
        <v>159</v>
      </c>
      <c r="G4360" t="s">
        <v>160</v>
      </c>
      <c r="H4360">
        <v>77.209608399999993</v>
      </c>
      <c r="I4360">
        <v>28.560267700000001</v>
      </c>
      <c r="J4360" t="s">
        <v>523</v>
      </c>
      <c r="K4360" t="s">
        <v>28</v>
      </c>
      <c r="L4360" t="s">
        <v>29</v>
      </c>
      <c r="M4360" t="s">
        <v>29</v>
      </c>
      <c r="N4360" t="s">
        <v>29</v>
      </c>
      <c r="O4360" t="s">
        <v>29</v>
      </c>
      <c r="P4360">
        <v>1</v>
      </c>
      <c r="Q4360">
        <v>27</v>
      </c>
      <c r="R4360">
        <v>250</v>
      </c>
      <c r="S4360" t="str">
        <f>IF(Table1[[#This Row],[Average_Cost_for_two]]&lt;500,"Low",IF(Table1[[#This Row],[Average_Cost_for_two]]&lt;=1500,"Medium","High"))</f>
        <v>Low</v>
      </c>
      <c r="T4360">
        <v>3.2</v>
      </c>
      <c r="U4360">
        <v>2014</v>
      </c>
      <c r="V4360">
        <v>3</v>
      </c>
      <c r="W4360">
        <v>7</v>
      </c>
      <c r="X4360">
        <f>IF(OR(Main!$U4360=0,
       Main!$V4360=0,
       Main!$W4360=0),
   "",
   DATE(Main!$U4360,
        Main!$V4360,
        Main!$W4360)
)</f>
        <v>41705</v>
      </c>
      <c r="Y4360">
        <f>Table1[[#This Row],[Average_Cost_for_two]]*VLOOKUP(Table1[[#This Row],[Currency]],currency!$A$2:$B$10,2,FALSE)</f>
        <v>3</v>
      </c>
      <c r="Z4360" t="str">
        <f>VLOOKUP(C4360,country!A:B,2,FALSE)</f>
        <v>India</v>
      </c>
      <c r="AA4360">
        <f t="shared" si="68"/>
        <v>1</v>
      </c>
    </row>
    <row r="4361" spans="1:27" ht="15.75" customHeight="1" x14ac:dyDescent="0.25">
      <c r="A4361">
        <v>18396545</v>
      </c>
      <c r="B4361" t="s">
        <v>1067</v>
      </c>
      <c r="C4361">
        <v>1</v>
      </c>
      <c r="D4361" t="s">
        <v>23</v>
      </c>
      <c r="E4361" t="s">
        <v>9243</v>
      </c>
      <c r="F4361" t="s">
        <v>1624</v>
      </c>
      <c r="G4361" t="s">
        <v>1625</v>
      </c>
      <c r="H4361">
        <v>77.25391286</v>
      </c>
      <c r="I4361">
        <v>28.541940499999999</v>
      </c>
      <c r="J4361" t="s">
        <v>3223</v>
      </c>
      <c r="K4361" t="s">
        <v>28</v>
      </c>
      <c r="L4361" t="s">
        <v>29</v>
      </c>
      <c r="M4361" t="s">
        <v>29</v>
      </c>
      <c r="N4361" t="s">
        <v>29</v>
      </c>
      <c r="O4361" t="s">
        <v>29</v>
      </c>
      <c r="P4361">
        <v>1</v>
      </c>
      <c r="Q4361">
        <v>14</v>
      </c>
      <c r="R4361">
        <v>250</v>
      </c>
      <c r="S4361" t="str">
        <f>IF(Table1[[#This Row],[Average_Cost_for_two]]&lt;500,"Low",IF(Table1[[#This Row],[Average_Cost_for_two]]&lt;=1500,"Medium","High"))</f>
        <v>Low</v>
      </c>
      <c r="T4361">
        <v>3.2</v>
      </c>
      <c r="U4361">
        <v>2011</v>
      </c>
      <c r="V4361">
        <v>3</v>
      </c>
      <c r="W4361">
        <v>17</v>
      </c>
      <c r="X4361">
        <f>IF(OR(Main!$U4361=0,
       Main!$V4361=0,
       Main!$W4361=0),
   "",
   DATE(Main!$U4361,
        Main!$V4361,
        Main!$W4361)
)</f>
        <v>40619</v>
      </c>
      <c r="Y4361">
        <f>Table1[[#This Row],[Average_Cost_for_two]]*VLOOKUP(Table1[[#This Row],[Currency]],currency!$A$2:$B$10,2,FALSE)</f>
        <v>3</v>
      </c>
      <c r="Z4361" t="str">
        <f>VLOOKUP(C4361,country!A:B,2,FALSE)</f>
        <v>India</v>
      </c>
      <c r="AA4361">
        <f t="shared" si="68"/>
        <v>1</v>
      </c>
    </row>
    <row r="4362" spans="1:27" ht="15.75" customHeight="1" x14ac:dyDescent="0.25">
      <c r="A4362">
        <v>308928</v>
      </c>
      <c r="B4362" t="s">
        <v>9244</v>
      </c>
      <c r="C4362">
        <v>1</v>
      </c>
      <c r="D4362" t="s">
        <v>23</v>
      </c>
      <c r="E4362" t="s">
        <v>9245</v>
      </c>
      <c r="F4362" t="s">
        <v>163</v>
      </c>
      <c r="G4362" t="s">
        <v>164</v>
      </c>
      <c r="H4362">
        <v>77.284927780000004</v>
      </c>
      <c r="I4362">
        <v>28.658141669999999</v>
      </c>
      <c r="J4362" t="s">
        <v>877</v>
      </c>
      <c r="K4362" t="s">
        <v>28</v>
      </c>
      <c r="L4362" t="s">
        <v>29</v>
      </c>
      <c r="M4362" t="s">
        <v>29</v>
      </c>
      <c r="N4362" t="s">
        <v>29</v>
      </c>
      <c r="O4362" t="s">
        <v>29</v>
      </c>
      <c r="P4362">
        <v>1</v>
      </c>
      <c r="Q4362">
        <v>3</v>
      </c>
      <c r="R4362">
        <v>250</v>
      </c>
      <c r="S4362" t="str">
        <f>IF(Table1[[#This Row],[Average_Cost_for_two]]&lt;500,"Low",IF(Table1[[#This Row],[Average_Cost_for_two]]&lt;=1500,"Medium","High"))</f>
        <v>Low</v>
      </c>
      <c r="T4362">
        <v>1</v>
      </c>
      <c r="U4362">
        <v>2012</v>
      </c>
      <c r="V4362">
        <v>3</v>
      </c>
      <c r="W4362">
        <v>4</v>
      </c>
      <c r="X4362">
        <f>IF(OR(Main!$U4362=0,
       Main!$V4362=0,
       Main!$W4362=0),
   "",
   DATE(Main!$U4362,
        Main!$V4362,
        Main!$W4362)
)</f>
        <v>40972</v>
      </c>
      <c r="Y4362">
        <f>Table1[[#This Row],[Average_Cost_for_two]]*VLOOKUP(Table1[[#This Row],[Currency]],currency!$A$2:$B$10,2,FALSE)</f>
        <v>3</v>
      </c>
      <c r="Z4362" t="str">
        <f>VLOOKUP(C4362,country!A:B,2,FALSE)</f>
        <v>India</v>
      </c>
      <c r="AA4362">
        <f t="shared" si="68"/>
        <v>1</v>
      </c>
    </row>
    <row r="4363" spans="1:27" ht="15.75" customHeight="1" x14ac:dyDescent="0.25">
      <c r="A4363">
        <v>18455557</v>
      </c>
      <c r="B4363" t="s">
        <v>9246</v>
      </c>
      <c r="C4363">
        <v>1</v>
      </c>
      <c r="D4363" t="s">
        <v>23</v>
      </c>
      <c r="E4363" t="s">
        <v>9247</v>
      </c>
      <c r="F4363" t="s">
        <v>34</v>
      </c>
      <c r="G4363" t="s">
        <v>35</v>
      </c>
      <c r="H4363">
        <v>77.237779599999996</v>
      </c>
      <c r="I4363">
        <v>28.575745999999999</v>
      </c>
      <c r="J4363" t="s">
        <v>609</v>
      </c>
      <c r="K4363" t="s">
        <v>28</v>
      </c>
      <c r="L4363" t="s">
        <v>29</v>
      </c>
      <c r="M4363" t="s">
        <v>36</v>
      </c>
      <c r="N4363" t="s">
        <v>29</v>
      </c>
      <c r="O4363" t="s">
        <v>29</v>
      </c>
      <c r="P4363">
        <v>1</v>
      </c>
      <c r="Q4363">
        <v>3</v>
      </c>
      <c r="R4363">
        <v>250</v>
      </c>
      <c r="S4363" t="str">
        <f>IF(Table1[[#This Row],[Average_Cost_for_two]]&lt;500,"Low",IF(Table1[[#This Row],[Average_Cost_for_two]]&lt;=1500,"Medium","High"))</f>
        <v>Low</v>
      </c>
      <c r="T4363">
        <v>1</v>
      </c>
      <c r="U4363">
        <v>2013</v>
      </c>
      <c r="V4363">
        <v>3</v>
      </c>
      <c r="W4363">
        <v>27</v>
      </c>
      <c r="X4363">
        <f>IF(OR(Main!$U4363=0,
       Main!$V4363=0,
       Main!$W4363=0),
   "",
   DATE(Main!$U4363,
        Main!$V4363,
        Main!$W4363)
)</f>
        <v>41360</v>
      </c>
      <c r="Y4363">
        <f>Table1[[#This Row],[Average_Cost_for_two]]*VLOOKUP(Table1[[#This Row],[Currency]],currency!$A$2:$B$10,2,FALSE)</f>
        <v>3</v>
      </c>
      <c r="Z4363" t="str">
        <f>VLOOKUP(C4363,country!A:B,2,FALSE)</f>
        <v>India</v>
      </c>
      <c r="AA4363">
        <f t="shared" si="68"/>
        <v>1</v>
      </c>
    </row>
    <row r="4364" spans="1:27" ht="15.75" customHeight="1" x14ac:dyDescent="0.25">
      <c r="A4364">
        <v>18233572</v>
      </c>
      <c r="B4364" t="s">
        <v>9248</v>
      </c>
      <c r="C4364">
        <v>1</v>
      </c>
      <c r="D4364" t="s">
        <v>23</v>
      </c>
      <c r="E4364" t="s">
        <v>9249</v>
      </c>
      <c r="F4364" t="s">
        <v>92</v>
      </c>
      <c r="G4364" t="s">
        <v>93</v>
      </c>
      <c r="H4364">
        <v>77.052860199999998</v>
      </c>
      <c r="I4364">
        <v>28.664641100000001</v>
      </c>
      <c r="J4364" t="s">
        <v>480</v>
      </c>
      <c r="K4364" t="s">
        <v>28</v>
      </c>
      <c r="L4364" t="s">
        <v>29</v>
      </c>
      <c r="M4364" t="s">
        <v>29</v>
      </c>
      <c r="N4364" t="s">
        <v>29</v>
      </c>
      <c r="O4364" t="s">
        <v>29</v>
      </c>
      <c r="P4364">
        <v>1</v>
      </c>
      <c r="Q4364">
        <v>1</v>
      </c>
      <c r="R4364">
        <v>250</v>
      </c>
      <c r="S4364" t="str">
        <f>IF(Table1[[#This Row],[Average_Cost_for_two]]&lt;500,"Low",IF(Table1[[#This Row],[Average_Cost_for_two]]&lt;=1500,"Medium","High"))</f>
        <v>Low</v>
      </c>
      <c r="T4364">
        <v>1</v>
      </c>
      <c r="U4364">
        <v>2016</v>
      </c>
      <c r="V4364">
        <v>3</v>
      </c>
      <c r="W4364">
        <v>10</v>
      </c>
      <c r="X4364">
        <f>IF(OR(Main!$U4364=0,
       Main!$V4364=0,
       Main!$W4364=0),
   "",
   DATE(Main!$U4364,
        Main!$V4364,
        Main!$W4364)
)</f>
        <v>42439</v>
      </c>
      <c r="Y4364">
        <f>Table1[[#This Row],[Average_Cost_for_two]]*VLOOKUP(Table1[[#This Row],[Currency]],currency!$A$2:$B$10,2,FALSE)</f>
        <v>3</v>
      </c>
      <c r="Z4364" t="str">
        <f>VLOOKUP(C4364,country!A:B,2,FALSE)</f>
        <v>India</v>
      </c>
      <c r="AA4364">
        <f t="shared" si="68"/>
        <v>1</v>
      </c>
    </row>
    <row r="4365" spans="1:27" ht="15.75" customHeight="1" x14ac:dyDescent="0.25">
      <c r="A4365">
        <v>18359289</v>
      </c>
      <c r="B4365" t="s">
        <v>9250</v>
      </c>
      <c r="C4365">
        <v>1</v>
      </c>
      <c r="D4365" t="s">
        <v>23</v>
      </c>
      <c r="E4365" t="s">
        <v>9251</v>
      </c>
      <c r="F4365" t="s">
        <v>761</v>
      </c>
      <c r="G4365" t="s">
        <v>762</v>
      </c>
      <c r="H4365">
        <v>77.135078899999996</v>
      </c>
      <c r="I4365">
        <v>28.7153016</v>
      </c>
      <c r="J4365" t="s">
        <v>2945</v>
      </c>
      <c r="K4365" t="s">
        <v>28</v>
      </c>
      <c r="L4365" t="s">
        <v>29</v>
      </c>
      <c r="M4365" t="s">
        <v>29</v>
      </c>
      <c r="N4365" t="s">
        <v>29</v>
      </c>
      <c r="O4365" t="s">
        <v>29</v>
      </c>
      <c r="P4365">
        <v>1</v>
      </c>
      <c r="Q4365">
        <v>1</v>
      </c>
      <c r="R4365">
        <v>250</v>
      </c>
      <c r="S4365" t="str">
        <f>IF(Table1[[#This Row],[Average_Cost_for_two]]&lt;500,"Low",IF(Table1[[#This Row],[Average_Cost_for_two]]&lt;=1500,"Medium","High"))</f>
        <v>Low</v>
      </c>
      <c r="T4365">
        <v>1</v>
      </c>
      <c r="U4365">
        <v>2017</v>
      </c>
      <c r="V4365">
        <v>3</v>
      </c>
      <c r="W4365">
        <v>14</v>
      </c>
      <c r="X4365">
        <f>IF(OR(Main!$U4365=0,
       Main!$V4365=0,
       Main!$W4365=0),
   "",
   DATE(Main!$U4365,
        Main!$V4365,
        Main!$W4365)
)</f>
        <v>42808</v>
      </c>
      <c r="Y4365">
        <f>Table1[[#This Row],[Average_Cost_for_two]]*VLOOKUP(Table1[[#This Row],[Currency]],currency!$A$2:$B$10,2,FALSE)</f>
        <v>3</v>
      </c>
      <c r="Z4365" t="str">
        <f>VLOOKUP(C4365,country!A:B,2,FALSE)</f>
        <v>India</v>
      </c>
      <c r="AA4365">
        <f t="shared" si="68"/>
        <v>1</v>
      </c>
    </row>
    <row r="4366" spans="1:27" ht="15.75" customHeight="1" x14ac:dyDescent="0.25">
      <c r="A4366">
        <v>18441678</v>
      </c>
      <c r="B4366" t="s">
        <v>1067</v>
      </c>
      <c r="C4366">
        <v>1</v>
      </c>
      <c r="D4366" t="s">
        <v>23</v>
      </c>
      <c r="E4366" t="s">
        <v>9252</v>
      </c>
      <c r="F4366" t="s">
        <v>229</v>
      </c>
      <c r="G4366" t="s">
        <v>230</v>
      </c>
      <c r="H4366">
        <v>77.290795599999996</v>
      </c>
      <c r="I4366">
        <v>28.6345502</v>
      </c>
      <c r="J4366" t="s">
        <v>3223</v>
      </c>
      <c r="K4366" t="s">
        <v>28</v>
      </c>
      <c r="L4366" t="s">
        <v>29</v>
      </c>
      <c r="M4366" t="s">
        <v>29</v>
      </c>
      <c r="N4366" t="s">
        <v>29</v>
      </c>
      <c r="O4366" t="s">
        <v>29</v>
      </c>
      <c r="P4366">
        <v>1</v>
      </c>
      <c r="Q4366">
        <v>5</v>
      </c>
      <c r="R4366">
        <v>250</v>
      </c>
      <c r="S4366" t="str">
        <f>IF(Table1[[#This Row],[Average_Cost_for_two]]&lt;500,"Low",IF(Table1[[#This Row],[Average_Cost_for_two]]&lt;=1500,"Medium","High"))</f>
        <v>Low</v>
      </c>
      <c r="T4366">
        <v>3</v>
      </c>
      <c r="U4366">
        <v>2016</v>
      </c>
      <c r="V4366">
        <v>3</v>
      </c>
      <c r="W4366">
        <v>3</v>
      </c>
      <c r="X4366">
        <f>IF(OR(Main!$U4366=0,
       Main!$V4366=0,
       Main!$W4366=0),
   "",
   DATE(Main!$U4366,
        Main!$V4366,
        Main!$W4366)
)</f>
        <v>42432</v>
      </c>
      <c r="Y4366">
        <f>Table1[[#This Row],[Average_Cost_for_two]]*VLOOKUP(Table1[[#This Row],[Currency]],currency!$A$2:$B$10,2,FALSE)</f>
        <v>3</v>
      </c>
      <c r="Z4366" t="str">
        <f>VLOOKUP(C4366,country!A:B,2,FALSE)</f>
        <v>India</v>
      </c>
      <c r="AA4366">
        <f t="shared" si="68"/>
        <v>1</v>
      </c>
    </row>
    <row r="4367" spans="1:27" ht="15.75" customHeight="1" x14ac:dyDescent="0.25">
      <c r="A4367">
        <v>18369301</v>
      </c>
      <c r="B4367" t="s">
        <v>9253</v>
      </c>
      <c r="C4367">
        <v>1</v>
      </c>
      <c r="D4367" t="s">
        <v>23</v>
      </c>
      <c r="E4367" t="s">
        <v>9254</v>
      </c>
      <c r="F4367" t="s">
        <v>1745</v>
      </c>
      <c r="G4367" t="s">
        <v>1746</v>
      </c>
      <c r="H4367">
        <v>77.1331919</v>
      </c>
      <c r="I4367">
        <v>28.670010399999999</v>
      </c>
      <c r="J4367" t="s">
        <v>708</v>
      </c>
      <c r="K4367" t="s">
        <v>28</v>
      </c>
      <c r="L4367" t="s">
        <v>29</v>
      </c>
      <c r="M4367" t="s">
        <v>36</v>
      </c>
      <c r="N4367" t="s">
        <v>29</v>
      </c>
      <c r="O4367" t="s">
        <v>29</v>
      </c>
      <c r="P4367">
        <v>1</v>
      </c>
      <c r="Q4367">
        <v>18</v>
      </c>
      <c r="R4367">
        <v>250</v>
      </c>
      <c r="S4367" t="str">
        <f>IF(Table1[[#This Row],[Average_Cost_for_two]]&lt;500,"Low",IF(Table1[[#This Row],[Average_Cost_for_two]]&lt;=1500,"Medium","High"))</f>
        <v>Low</v>
      </c>
      <c r="T4367">
        <v>3.3</v>
      </c>
      <c r="U4367">
        <v>2013</v>
      </c>
      <c r="V4367">
        <v>3</v>
      </c>
      <c r="W4367">
        <v>6</v>
      </c>
      <c r="X4367">
        <f>IF(OR(Main!$U4367=0,
       Main!$V4367=0,
       Main!$W4367=0),
   "",
   DATE(Main!$U4367,
        Main!$V4367,
        Main!$W4367)
)</f>
        <v>41339</v>
      </c>
      <c r="Y4367">
        <f>Table1[[#This Row],[Average_Cost_for_two]]*VLOOKUP(Table1[[#This Row],[Currency]],currency!$A$2:$B$10,2,FALSE)</f>
        <v>3</v>
      </c>
      <c r="Z4367" t="str">
        <f>VLOOKUP(C4367,country!A:B,2,FALSE)</f>
        <v>India</v>
      </c>
      <c r="AA4367">
        <f t="shared" si="68"/>
        <v>1</v>
      </c>
    </row>
    <row r="4368" spans="1:27" ht="15.75" customHeight="1" x14ac:dyDescent="0.25">
      <c r="A4368">
        <v>18287876</v>
      </c>
      <c r="B4368" t="s">
        <v>9255</v>
      </c>
      <c r="C4368">
        <v>1</v>
      </c>
      <c r="D4368" t="s">
        <v>23</v>
      </c>
      <c r="E4368" t="s">
        <v>9256</v>
      </c>
      <c r="F4368" t="s">
        <v>1745</v>
      </c>
      <c r="G4368" t="s">
        <v>1746</v>
      </c>
      <c r="H4368">
        <v>77.121928629999999</v>
      </c>
      <c r="I4368">
        <v>28.666665630000001</v>
      </c>
      <c r="J4368" t="s">
        <v>562</v>
      </c>
      <c r="K4368" t="s">
        <v>28</v>
      </c>
      <c r="L4368" t="s">
        <v>29</v>
      </c>
      <c r="M4368" t="s">
        <v>36</v>
      </c>
      <c r="N4368" t="s">
        <v>29</v>
      </c>
      <c r="O4368" t="s">
        <v>29</v>
      </c>
      <c r="P4368">
        <v>1</v>
      </c>
      <c r="Q4368">
        <v>99</v>
      </c>
      <c r="R4368">
        <v>250</v>
      </c>
      <c r="S4368" t="str">
        <f>IF(Table1[[#This Row],[Average_Cost_for_two]]&lt;500,"Low",IF(Table1[[#This Row],[Average_Cost_for_two]]&lt;=1500,"Medium","High"))</f>
        <v>Low</v>
      </c>
      <c r="T4368">
        <v>4.0999999999999996</v>
      </c>
      <c r="U4368">
        <v>2015</v>
      </c>
      <c r="V4368">
        <v>3</v>
      </c>
      <c r="W4368">
        <v>19</v>
      </c>
      <c r="X4368">
        <f>IF(OR(Main!$U4368=0,
       Main!$V4368=0,
       Main!$W4368=0),
   "",
   DATE(Main!$U4368,
        Main!$V4368,
        Main!$W4368)
)</f>
        <v>42082</v>
      </c>
      <c r="Y4368">
        <f>Table1[[#This Row],[Average_Cost_for_two]]*VLOOKUP(Table1[[#This Row],[Currency]],currency!$A$2:$B$10,2,FALSE)</f>
        <v>3</v>
      </c>
      <c r="Z4368" t="str">
        <f>VLOOKUP(C4368,country!A:B,2,FALSE)</f>
        <v>India</v>
      </c>
      <c r="AA4368">
        <f t="shared" si="68"/>
        <v>1</v>
      </c>
    </row>
    <row r="4369" spans="1:27" ht="15.75" customHeight="1" x14ac:dyDescent="0.25">
      <c r="A4369">
        <v>306410</v>
      </c>
      <c r="B4369" t="s">
        <v>9257</v>
      </c>
      <c r="C4369">
        <v>1</v>
      </c>
      <c r="D4369" t="s">
        <v>23</v>
      </c>
      <c r="E4369" t="s">
        <v>9258</v>
      </c>
      <c r="F4369" t="s">
        <v>1907</v>
      </c>
      <c r="G4369" t="s">
        <v>1908</v>
      </c>
      <c r="H4369">
        <v>77.120310000000003</v>
      </c>
      <c r="I4369">
        <v>28.640488900000001</v>
      </c>
      <c r="J4369" t="s">
        <v>4496</v>
      </c>
      <c r="K4369" t="s">
        <v>28</v>
      </c>
      <c r="L4369" t="s">
        <v>29</v>
      </c>
      <c r="M4369" t="s">
        <v>36</v>
      </c>
      <c r="N4369" t="s">
        <v>29</v>
      </c>
      <c r="O4369" t="s">
        <v>29</v>
      </c>
      <c r="P4369">
        <v>1</v>
      </c>
      <c r="Q4369">
        <v>166</v>
      </c>
      <c r="R4369">
        <v>250</v>
      </c>
      <c r="S4369" t="str">
        <f>IF(Table1[[#This Row],[Average_Cost_for_two]]&lt;500,"Low",IF(Table1[[#This Row],[Average_Cost_for_two]]&lt;=1500,"Medium","High"))</f>
        <v>Low</v>
      </c>
      <c r="T4369">
        <v>3.8</v>
      </c>
      <c r="U4369">
        <v>2015</v>
      </c>
      <c r="V4369">
        <v>3</v>
      </c>
      <c r="W4369">
        <v>6</v>
      </c>
      <c r="X4369">
        <f>IF(OR(Main!$U4369=0,
       Main!$V4369=0,
       Main!$W4369=0),
   "",
   DATE(Main!$U4369,
        Main!$V4369,
        Main!$W4369)
)</f>
        <v>42069</v>
      </c>
      <c r="Y4369">
        <f>Table1[[#This Row],[Average_Cost_for_two]]*VLOOKUP(Table1[[#This Row],[Currency]],currency!$A$2:$B$10,2,FALSE)</f>
        <v>3</v>
      </c>
      <c r="Z4369" t="str">
        <f>VLOOKUP(C4369,country!A:B,2,FALSE)</f>
        <v>India</v>
      </c>
      <c r="AA4369">
        <f t="shared" si="68"/>
        <v>1</v>
      </c>
    </row>
    <row r="4370" spans="1:27" ht="15.75" customHeight="1" x14ac:dyDescent="0.25">
      <c r="A4370">
        <v>18438452</v>
      </c>
      <c r="B4370" t="s">
        <v>9259</v>
      </c>
      <c r="C4370">
        <v>1</v>
      </c>
      <c r="D4370" t="s">
        <v>23</v>
      </c>
      <c r="E4370" t="s">
        <v>9260</v>
      </c>
      <c r="F4370" t="s">
        <v>1907</v>
      </c>
      <c r="G4370" t="s">
        <v>1908</v>
      </c>
      <c r="H4370">
        <v>77.120469229999998</v>
      </c>
      <c r="I4370">
        <v>28.638596669999998</v>
      </c>
      <c r="J4370" t="s">
        <v>784</v>
      </c>
      <c r="K4370" t="s">
        <v>28</v>
      </c>
      <c r="L4370" t="s">
        <v>29</v>
      </c>
      <c r="M4370" t="s">
        <v>29</v>
      </c>
      <c r="N4370" t="s">
        <v>29</v>
      </c>
      <c r="O4370" t="s">
        <v>29</v>
      </c>
      <c r="P4370">
        <v>1</v>
      </c>
      <c r="Q4370">
        <v>23</v>
      </c>
      <c r="R4370">
        <v>250</v>
      </c>
      <c r="S4370" t="str">
        <f>IF(Table1[[#This Row],[Average_Cost_for_two]]&lt;500,"Low",IF(Table1[[#This Row],[Average_Cost_for_two]]&lt;=1500,"Medium","High"))</f>
        <v>Low</v>
      </c>
      <c r="T4370">
        <v>3.6</v>
      </c>
      <c r="U4370">
        <v>2014</v>
      </c>
      <c r="V4370">
        <v>3</v>
      </c>
      <c r="W4370">
        <v>16</v>
      </c>
      <c r="X4370">
        <f>IF(OR(Main!$U4370=0,
       Main!$V4370=0,
       Main!$W4370=0),
   "",
   DATE(Main!$U4370,
        Main!$V4370,
        Main!$W4370)
)</f>
        <v>41714</v>
      </c>
      <c r="Y4370">
        <f>Table1[[#This Row],[Average_Cost_for_two]]*VLOOKUP(Table1[[#This Row],[Currency]],currency!$A$2:$B$10,2,FALSE)</f>
        <v>3</v>
      </c>
      <c r="Z4370" t="str">
        <f>VLOOKUP(C4370,country!A:B,2,FALSE)</f>
        <v>India</v>
      </c>
      <c r="AA4370">
        <f t="shared" si="68"/>
        <v>1</v>
      </c>
    </row>
    <row r="4371" spans="1:27" ht="15.75" customHeight="1" x14ac:dyDescent="0.25">
      <c r="A4371">
        <v>302311</v>
      </c>
      <c r="B4371" t="s">
        <v>9261</v>
      </c>
      <c r="C4371">
        <v>1</v>
      </c>
      <c r="D4371" t="s">
        <v>23</v>
      </c>
      <c r="E4371" t="s">
        <v>9262</v>
      </c>
      <c r="F4371" t="s">
        <v>139</v>
      </c>
      <c r="G4371" t="s">
        <v>140</v>
      </c>
      <c r="H4371">
        <v>77.200568000000004</v>
      </c>
      <c r="I4371">
        <v>28.508277700000001</v>
      </c>
      <c r="J4371" t="s">
        <v>706</v>
      </c>
      <c r="K4371" t="s">
        <v>28</v>
      </c>
      <c r="L4371" t="s">
        <v>29</v>
      </c>
      <c r="M4371" t="s">
        <v>29</v>
      </c>
      <c r="N4371" t="s">
        <v>29</v>
      </c>
      <c r="O4371" t="s">
        <v>29</v>
      </c>
      <c r="P4371">
        <v>1</v>
      </c>
      <c r="Q4371">
        <v>2</v>
      </c>
      <c r="R4371">
        <v>250</v>
      </c>
      <c r="S4371" t="str">
        <f>IF(Table1[[#This Row],[Average_Cost_for_two]]&lt;500,"Low",IF(Table1[[#This Row],[Average_Cost_for_two]]&lt;=1500,"Medium","High"))</f>
        <v>Low</v>
      </c>
      <c r="T4371">
        <v>1</v>
      </c>
      <c r="U4371">
        <v>2014</v>
      </c>
      <c r="V4371">
        <v>3</v>
      </c>
      <c r="W4371">
        <v>16</v>
      </c>
      <c r="X4371">
        <f>IF(OR(Main!$U4371=0,
       Main!$V4371=0,
       Main!$W4371=0),
   "",
   DATE(Main!$U4371,
        Main!$V4371,
        Main!$W4371)
)</f>
        <v>41714</v>
      </c>
      <c r="Y4371">
        <f>Table1[[#This Row],[Average_Cost_for_two]]*VLOOKUP(Table1[[#This Row],[Currency]],currency!$A$2:$B$10,2,FALSE)</f>
        <v>3</v>
      </c>
      <c r="Z4371" t="str">
        <f>VLOOKUP(C4371,country!A:B,2,FALSE)</f>
        <v>India</v>
      </c>
      <c r="AA4371">
        <f t="shared" si="68"/>
        <v>1</v>
      </c>
    </row>
    <row r="4372" spans="1:27" ht="15.75" customHeight="1" x14ac:dyDescent="0.25">
      <c r="A4372">
        <v>301914</v>
      </c>
      <c r="B4372" t="s">
        <v>9263</v>
      </c>
      <c r="C4372">
        <v>1</v>
      </c>
      <c r="D4372" t="s">
        <v>23</v>
      </c>
      <c r="E4372" t="s">
        <v>9264</v>
      </c>
      <c r="F4372" t="s">
        <v>1162</v>
      </c>
      <c r="G4372" t="s">
        <v>1163</v>
      </c>
      <c r="H4372">
        <v>77.037567999999993</v>
      </c>
      <c r="I4372">
        <v>28.619926199999998</v>
      </c>
      <c r="J4372" t="s">
        <v>477</v>
      </c>
      <c r="K4372" t="s">
        <v>28</v>
      </c>
      <c r="L4372" t="s">
        <v>29</v>
      </c>
      <c r="M4372" t="s">
        <v>29</v>
      </c>
      <c r="N4372" t="s">
        <v>29</v>
      </c>
      <c r="O4372" t="s">
        <v>29</v>
      </c>
      <c r="P4372">
        <v>1</v>
      </c>
      <c r="Q4372">
        <v>2</v>
      </c>
      <c r="R4372">
        <v>250</v>
      </c>
      <c r="S4372" t="str">
        <f>IF(Table1[[#This Row],[Average_Cost_for_two]]&lt;500,"Low",IF(Table1[[#This Row],[Average_Cost_for_two]]&lt;=1500,"Medium","High"))</f>
        <v>Low</v>
      </c>
      <c r="T4372">
        <v>1</v>
      </c>
      <c r="U4372">
        <v>2012</v>
      </c>
      <c r="V4372">
        <v>3</v>
      </c>
      <c r="W4372">
        <v>2</v>
      </c>
      <c r="X4372">
        <f>IF(OR(Main!$U4372=0,
       Main!$V4372=0,
       Main!$W4372=0),
   "",
   DATE(Main!$U4372,
        Main!$V4372,
        Main!$W4372)
)</f>
        <v>40970</v>
      </c>
      <c r="Y4372">
        <f>Table1[[#This Row],[Average_Cost_for_two]]*VLOOKUP(Table1[[#This Row],[Currency]],currency!$A$2:$B$10,2,FALSE)</f>
        <v>3</v>
      </c>
      <c r="Z4372" t="str">
        <f>VLOOKUP(C4372,country!A:B,2,FALSE)</f>
        <v>India</v>
      </c>
      <c r="AA4372">
        <f t="shared" si="68"/>
        <v>1</v>
      </c>
    </row>
    <row r="4373" spans="1:27" ht="15.75" customHeight="1" x14ac:dyDescent="0.25">
      <c r="A4373">
        <v>309756</v>
      </c>
      <c r="B4373" t="s">
        <v>9265</v>
      </c>
      <c r="C4373">
        <v>1</v>
      </c>
      <c r="D4373" t="s">
        <v>23</v>
      </c>
      <c r="E4373" t="s">
        <v>1610</v>
      </c>
      <c r="F4373" t="s">
        <v>243</v>
      </c>
      <c r="G4373" t="s">
        <v>244</v>
      </c>
      <c r="H4373">
        <v>77.248851099999996</v>
      </c>
      <c r="I4373">
        <v>28.540139799999999</v>
      </c>
      <c r="J4373" t="s">
        <v>9266</v>
      </c>
      <c r="K4373" t="s">
        <v>28</v>
      </c>
      <c r="L4373" t="s">
        <v>29</v>
      </c>
      <c r="M4373" t="s">
        <v>29</v>
      </c>
      <c r="N4373" t="s">
        <v>29</v>
      </c>
      <c r="O4373" t="s">
        <v>29</v>
      </c>
      <c r="P4373">
        <v>1</v>
      </c>
      <c r="Q4373">
        <v>26</v>
      </c>
      <c r="R4373">
        <v>250</v>
      </c>
      <c r="S4373" t="str">
        <f>IF(Table1[[#This Row],[Average_Cost_for_two]]&lt;500,"Low",IF(Table1[[#This Row],[Average_Cost_for_two]]&lt;=1500,"Medium","High"))</f>
        <v>Low</v>
      </c>
      <c r="T4373">
        <v>3.3</v>
      </c>
      <c r="U4373">
        <v>2018</v>
      </c>
      <c r="V4373">
        <v>2</v>
      </c>
      <c r="W4373">
        <v>7</v>
      </c>
      <c r="X4373">
        <f>IF(OR(Main!$U4373=0,
       Main!$V4373=0,
       Main!$W4373=0),
   "",
   DATE(Main!$U4373,
        Main!$V4373,
        Main!$W4373)
)</f>
        <v>43138</v>
      </c>
      <c r="Y4373">
        <f>Table1[[#This Row],[Average_Cost_for_two]]*VLOOKUP(Table1[[#This Row],[Currency]],currency!$A$2:$B$10,2,FALSE)</f>
        <v>3</v>
      </c>
      <c r="Z4373" t="str">
        <f>VLOOKUP(C4373,country!A:B,2,FALSE)</f>
        <v>India</v>
      </c>
      <c r="AA4373">
        <f t="shared" si="68"/>
        <v>1</v>
      </c>
    </row>
    <row r="4374" spans="1:27" ht="15.75" customHeight="1" x14ac:dyDescent="0.25">
      <c r="A4374">
        <v>18459885</v>
      </c>
      <c r="B4374" t="s">
        <v>9267</v>
      </c>
      <c r="C4374">
        <v>1</v>
      </c>
      <c r="D4374" t="s">
        <v>23</v>
      </c>
      <c r="E4374" t="s">
        <v>9268</v>
      </c>
      <c r="F4374" t="s">
        <v>243</v>
      </c>
      <c r="G4374" t="s">
        <v>244</v>
      </c>
      <c r="H4374">
        <v>0</v>
      </c>
      <c r="I4374">
        <v>0</v>
      </c>
      <c r="J4374" t="s">
        <v>523</v>
      </c>
      <c r="K4374" t="s">
        <v>28</v>
      </c>
      <c r="L4374" t="s">
        <v>29</v>
      </c>
      <c r="M4374" t="s">
        <v>29</v>
      </c>
      <c r="N4374" t="s">
        <v>29</v>
      </c>
      <c r="O4374" t="s">
        <v>29</v>
      </c>
      <c r="P4374">
        <v>1</v>
      </c>
      <c r="Q4374">
        <v>9</v>
      </c>
      <c r="R4374">
        <v>250</v>
      </c>
      <c r="S4374" t="str">
        <f>IF(Table1[[#This Row],[Average_Cost_for_two]]&lt;500,"Low",IF(Table1[[#This Row],[Average_Cost_for_two]]&lt;=1500,"Medium","High"))</f>
        <v>Low</v>
      </c>
      <c r="T4374">
        <v>3.1</v>
      </c>
      <c r="U4374">
        <v>2011</v>
      </c>
      <c r="V4374">
        <v>2</v>
      </c>
      <c r="W4374">
        <v>5</v>
      </c>
      <c r="X4374">
        <f>IF(OR(Main!$U4374=0,
       Main!$V4374=0,
       Main!$W4374=0),
   "",
   DATE(Main!$U4374,
        Main!$V4374,
        Main!$W4374)
)</f>
        <v>40579</v>
      </c>
      <c r="Y4374">
        <f>Table1[[#This Row],[Average_Cost_for_two]]*VLOOKUP(Table1[[#This Row],[Currency]],currency!$A$2:$B$10,2,FALSE)</f>
        <v>3</v>
      </c>
      <c r="Z4374" t="str">
        <f>VLOOKUP(C4374,country!A:B,2,FALSE)</f>
        <v>India</v>
      </c>
      <c r="AA4374">
        <f t="shared" si="68"/>
        <v>1</v>
      </c>
    </row>
    <row r="4375" spans="1:27" ht="15.75" customHeight="1" x14ac:dyDescent="0.25">
      <c r="A4375">
        <v>18382697</v>
      </c>
      <c r="B4375" t="s">
        <v>9269</v>
      </c>
      <c r="C4375">
        <v>1</v>
      </c>
      <c r="D4375" t="s">
        <v>23</v>
      </c>
      <c r="E4375" t="s">
        <v>9270</v>
      </c>
      <c r="F4375" t="s">
        <v>300</v>
      </c>
      <c r="G4375" t="s">
        <v>301</v>
      </c>
      <c r="H4375">
        <v>77.204989100000006</v>
      </c>
      <c r="I4375">
        <v>28.6944315</v>
      </c>
      <c r="J4375" t="s">
        <v>9271</v>
      </c>
      <c r="K4375" t="s">
        <v>28</v>
      </c>
      <c r="L4375" t="s">
        <v>29</v>
      </c>
      <c r="M4375" t="s">
        <v>36</v>
      </c>
      <c r="N4375" t="s">
        <v>29</v>
      </c>
      <c r="O4375" t="s">
        <v>29</v>
      </c>
      <c r="P4375">
        <v>1</v>
      </c>
      <c r="Q4375">
        <v>37</v>
      </c>
      <c r="R4375">
        <v>250</v>
      </c>
      <c r="S4375" t="str">
        <f>IF(Table1[[#This Row],[Average_Cost_for_two]]&lt;500,"Low",IF(Table1[[#This Row],[Average_Cost_for_two]]&lt;=1500,"Medium","High"))</f>
        <v>Low</v>
      </c>
      <c r="T4375">
        <v>3.7</v>
      </c>
      <c r="U4375">
        <v>2016</v>
      </c>
      <c r="V4375">
        <v>2</v>
      </c>
      <c r="W4375">
        <v>5</v>
      </c>
      <c r="X4375">
        <f>IF(OR(Main!$U4375=0,
       Main!$V4375=0,
       Main!$W4375=0),
   "",
   DATE(Main!$U4375,
        Main!$V4375,
        Main!$W4375)
)</f>
        <v>42405</v>
      </c>
      <c r="Y4375">
        <f>Table1[[#This Row],[Average_Cost_for_two]]*VLOOKUP(Table1[[#This Row],[Currency]],currency!$A$2:$B$10,2,FALSE)</f>
        <v>3</v>
      </c>
      <c r="Z4375" t="str">
        <f>VLOOKUP(C4375,country!A:B,2,FALSE)</f>
        <v>India</v>
      </c>
      <c r="AA4375">
        <f t="shared" si="68"/>
        <v>1</v>
      </c>
    </row>
    <row r="4376" spans="1:27" ht="15.75" customHeight="1" x14ac:dyDescent="0.25">
      <c r="A4376">
        <v>308638</v>
      </c>
      <c r="B4376" t="s">
        <v>9272</v>
      </c>
      <c r="C4376">
        <v>1</v>
      </c>
      <c r="D4376" t="s">
        <v>23</v>
      </c>
      <c r="E4376" t="s">
        <v>9273</v>
      </c>
      <c r="F4376" t="s">
        <v>2598</v>
      </c>
      <c r="G4376" t="s">
        <v>2599</v>
      </c>
      <c r="H4376">
        <v>77.306259900000001</v>
      </c>
      <c r="I4376">
        <v>28.659459300000002</v>
      </c>
      <c r="J4376" t="s">
        <v>523</v>
      </c>
      <c r="K4376" t="s">
        <v>28</v>
      </c>
      <c r="L4376" t="s">
        <v>29</v>
      </c>
      <c r="M4376" t="s">
        <v>29</v>
      </c>
      <c r="N4376" t="s">
        <v>29</v>
      </c>
      <c r="O4376" t="s">
        <v>29</v>
      </c>
      <c r="P4376">
        <v>1</v>
      </c>
      <c r="Q4376">
        <v>109</v>
      </c>
      <c r="R4376">
        <v>250</v>
      </c>
      <c r="S4376" t="str">
        <f>IF(Table1[[#This Row],[Average_Cost_for_two]]&lt;500,"Low",IF(Table1[[#This Row],[Average_Cost_for_two]]&lt;=1500,"Medium","High"))</f>
        <v>Low</v>
      </c>
      <c r="T4376">
        <v>3.6</v>
      </c>
      <c r="U4376">
        <v>2015</v>
      </c>
      <c r="V4376">
        <v>2</v>
      </c>
      <c r="W4376">
        <v>20</v>
      </c>
      <c r="X4376">
        <f>IF(OR(Main!$U4376=0,
       Main!$V4376=0,
       Main!$W4376=0),
   "",
   DATE(Main!$U4376,
        Main!$V4376,
        Main!$W4376)
)</f>
        <v>42055</v>
      </c>
      <c r="Y4376">
        <f>Table1[[#This Row],[Average_Cost_for_two]]*VLOOKUP(Table1[[#This Row],[Currency]],currency!$A$2:$B$10,2,FALSE)</f>
        <v>3</v>
      </c>
      <c r="Z4376" t="str">
        <f>VLOOKUP(C4376,country!A:B,2,FALSE)</f>
        <v>India</v>
      </c>
      <c r="AA4376">
        <f t="shared" si="68"/>
        <v>1</v>
      </c>
    </row>
    <row r="4377" spans="1:27" ht="15.75" customHeight="1" x14ac:dyDescent="0.25">
      <c r="A4377">
        <v>18429157</v>
      </c>
      <c r="B4377" t="s">
        <v>9274</v>
      </c>
      <c r="C4377">
        <v>1</v>
      </c>
      <c r="D4377" t="s">
        <v>23</v>
      </c>
      <c r="E4377" t="s">
        <v>9275</v>
      </c>
      <c r="F4377" t="s">
        <v>34</v>
      </c>
      <c r="G4377" t="s">
        <v>35</v>
      </c>
      <c r="H4377">
        <v>77.252997899999997</v>
      </c>
      <c r="I4377">
        <v>28.569489300000001</v>
      </c>
      <c r="J4377" t="s">
        <v>877</v>
      </c>
      <c r="K4377" t="s">
        <v>28</v>
      </c>
      <c r="L4377" t="s">
        <v>29</v>
      </c>
      <c r="M4377" t="s">
        <v>29</v>
      </c>
      <c r="N4377" t="s">
        <v>29</v>
      </c>
      <c r="O4377" t="s">
        <v>29</v>
      </c>
      <c r="P4377">
        <v>1</v>
      </c>
      <c r="Q4377">
        <v>1</v>
      </c>
      <c r="R4377">
        <v>250</v>
      </c>
      <c r="S4377" t="str">
        <f>IF(Table1[[#This Row],[Average_Cost_for_two]]&lt;500,"Low",IF(Table1[[#This Row],[Average_Cost_for_two]]&lt;=1500,"Medium","High"))</f>
        <v>Low</v>
      </c>
      <c r="T4377">
        <v>1</v>
      </c>
      <c r="U4377">
        <v>2014</v>
      </c>
      <c r="V4377">
        <v>2</v>
      </c>
      <c r="W4377">
        <v>18</v>
      </c>
      <c r="X4377">
        <f>IF(OR(Main!$U4377=0,
       Main!$V4377=0,
       Main!$W4377=0),
   "",
   DATE(Main!$U4377,
        Main!$V4377,
        Main!$W4377)
)</f>
        <v>41688</v>
      </c>
      <c r="Y4377">
        <f>Table1[[#This Row],[Average_Cost_for_two]]*VLOOKUP(Table1[[#This Row],[Currency]],currency!$A$2:$B$10,2,FALSE)</f>
        <v>3</v>
      </c>
      <c r="Z4377" t="str">
        <f>VLOOKUP(C4377,country!A:B,2,FALSE)</f>
        <v>India</v>
      </c>
      <c r="AA4377">
        <f t="shared" si="68"/>
        <v>1</v>
      </c>
    </row>
    <row r="4378" spans="1:27" ht="15.75" customHeight="1" x14ac:dyDescent="0.25">
      <c r="A4378">
        <v>18357529</v>
      </c>
      <c r="B4378" t="s">
        <v>9276</v>
      </c>
      <c r="C4378">
        <v>1</v>
      </c>
      <c r="D4378" t="s">
        <v>23</v>
      </c>
      <c r="E4378" t="s">
        <v>9277</v>
      </c>
      <c r="F4378" t="s">
        <v>39</v>
      </c>
      <c r="G4378" t="s">
        <v>40</v>
      </c>
      <c r="H4378">
        <v>77.124298300000007</v>
      </c>
      <c r="I4378">
        <v>28.5434512</v>
      </c>
      <c r="J4378" t="s">
        <v>567</v>
      </c>
      <c r="K4378" t="s">
        <v>28</v>
      </c>
      <c r="L4378" t="s">
        <v>29</v>
      </c>
      <c r="M4378" t="s">
        <v>29</v>
      </c>
      <c r="N4378" t="s">
        <v>29</v>
      </c>
      <c r="O4378" t="s">
        <v>29</v>
      </c>
      <c r="P4378">
        <v>1</v>
      </c>
      <c r="Q4378">
        <v>2</v>
      </c>
      <c r="R4378">
        <v>250</v>
      </c>
      <c r="S4378" t="str">
        <f>IF(Table1[[#This Row],[Average_Cost_for_two]]&lt;500,"Low",IF(Table1[[#This Row],[Average_Cost_for_two]]&lt;=1500,"Medium","High"))</f>
        <v>Low</v>
      </c>
      <c r="T4378">
        <v>1</v>
      </c>
      <c r="U4378">
        <v>2017</v>
      </c>
      <c r="V4378">
        <v>2</v>
      </c>
      <c r="W4378">
        <v>19</v>
      </c>
      <c r="X4378">
        <f>IF(OR(Main!$U4378=0,
       Main!$V4378=0,
       Main!$W4378=0),
   "",
   DATE(Main!$U4378,
        Main!$V4378,
        Main!$W4378)
)</f>
        <v>42785</v>
      </c>
      <c r="Y4378">
        <f>Table1[[#This Row],[Average_Cost_for_two]]*VLOOKUP(Table1[[#This Row],[Currency]],currency!$A$2:$B$10,2,FALSE)</f>
        <v>3</v>
      </c>
      <c r="Z4378" t="str">
        <f>VLOOKUP(C4378,country!A:B,2,FALSE)</f>
        <v>India</v>
      </c>
      <c r="AA4378">
        <f t="shared" si="68"/>
        <v>1</v>
      </c>
    </row>
    <row r="4379" spans="1:27" ht="15.75" customHeight="1" x14ac:dyDescent="0.25">
      <c r="A4379">
        <v>18138441</v>
      </c>
      <c r="B4379" t="s">
        <v>9278</v>
      </c>
      <c r="C4379">
        <v>1</v>
      </c>
      <c r="D4379" t="s">
        <v>23</v>
      </c>
      <c r="E4379" t="s">
        <v>9279</v>
      </c>
      <c r="F4379" t="s">
        <v>119</v>
      </c>
      <c r="G4379" t="s">
        <v>120</v>
      </c>
      <c r="H4379">
        <v>77.293569000000005</v>
      </c>
      <c r="I4379">
        <v>28.604443499999999</v>
      </c>
      <c r="J4379" t="s">
        <v>8615</v>
      </c>
      <c r="K4379" t="s">
        <v>28</v>
      </c>
      <c r="L4379" t="s">
        <v>29</v>
      </c>
      <c r="M4379" t="s">
        <v>29</v>
      </c>
      <c r="N4379" t="s">
        <v>29</v>
      </c>
      <c r="O4379" t="s">
        <v>29</v>
      </c>
      <c r="P4379">
        <v>1</v>
      </c>
      <c r="Q4379">
        <v>5</v>
      </c>
      <c r="R4379">
        <v>250</v>
      </c>
      <c r="S4379" t="str">
        <f>IF(Table1[[#This Row],[Average_Cost_for_two]]&lt;500,"Low",IF(Table1[[#This Row],[Average_Cost_for_two]]&lt;=1500,"Medium","High"))</f>
        <v>Low</v>
      </c>
      <c r="T4379">
        <v>2.9</v>
      </c>
      <c r="U4379">
        <v>2018</v>
      </c>
      <c r="V4379">
        <v>2</v>
      </c>
      <c r="W4379">
        <v>24</v>
      </c>
      <c r="X4379">
        <f>IF(OR(Main!$U4379=0,
       Main!$V4379=0,
       Main!$W4379=0),
   "",
   DATE(Main!$U4379,
        Main!$V4379,
        Main!$W4379)
)</f>
        <v>43155</v>
      </c>
      <c r="Y4379">
        <f>Table1[[#This Row],[Average_Cost_for_two]]*VLOOKUP(Table1[[#This Row],[Currency]],currency!$A$2:$B$10,2,FALSE)</f>
        <v>3</v>
      </c>
      <c r="Z4379" t="str">
        <f>VLOOKUP(C4379,country!A:B,2,FALSE)</f>
        <v>India</v>
      </c>
      <c r="AA4379">
        <f t="shared" si="68"/>
        <v>1</v>
      </c>
    </row>
    <row r="4380" spans="1:27" ht="15.75" customHeight="1" x14ac:dyDescent="0.25">
      <c r="A4380">
        <v>301062</v>
      </c>
      <c r="B4380" t="s">
        <v>9280</v>
      </c>
      <c r="C4380">
        <v>1</v>
      </c>
      <c r="D4380" t="s">
        <v>23</v>
      </c>
      <c r="E4380" t="s">
        <v>9281</v>
      </c>
      <c r="F4380" t="s">
        <v>173</v>
      </c>
      <c r="G4380" t="s">
        <v>174</v>
      </c>
      <c r="H4380">
        <v>77.300371600000005</v>
      </c>
      <c r="I4380">
        <v>28.619631999999999</v>
      </c>
      <c r="J4380" t="s">
        <v>523</v>
      </c>
      <c r="K4380" t="s">
        <v>28</v>
      </c>
      <c r="L4380" t="s">
        <v>29</v>
      </c>
      <c r="M4380" t="s">
        <v>29</v>
      </c>
      <c r="N4380" t="s">
        <v>29</v>
      </c>
      <c r="O4380" t="s">
        <v>29</v>
      </c>
      <c r="P4380">
        <v>1</v>
      </c>
      <c r="Q4380">
        <v>44</v>
      </c>
      <c r="R4380">
        <v>250</v>
      </c>
      <c r="S4380" t="str">
        <f>IF(Table1[[#This Row],[Average_Cost_for_two]]&lt;500,"Low",IF(Table1[[#This Row],[Average_Cost_for_two]]&lt;=1500,"Medium","High"))</f>
        <v>Low</v>
      </c>
      <c r="T4380">
        <v>3.2</v>
      </c>
      <c r="U4380">
        <v>2017</v>
      </c>
      <c r="V4380">
        <v>2</v>
      </c>
      <c r="W4380">
        <v>13</v>
      </c>
      <c r="X4380">
        <f>IF(OR(Main!$U4380=0,
       Main!$V4380=0,
       Main!$W4380=0),
   "",
   DATE(Main!$U4380,
        Main!$V4380,
        Main!$W4380)
)</f>
        <v>42779</v>
      </c>
      <c r="Y4380">
        <f>Table1[[#This Row],[Average_Cost_for_two]]*VLOOKUP(Table1[[#This Row],[Currency]],currency!$A$2:$B$10,2,FALSE)</f>
        <v>3</v>
      </c>
      <c r="Z4380" t="str">
        <f>VLOOKUP(C4380,country!A:B,2,FALSE)</f>
        <v>India</v>
      </c>
      <c r="AA4380">
        <f t="shared" si="68"/>
        <v>1</v>
      </c>
    </row>
    <row r="4381" spans="1:27" ht="15.75" customHeight="1" x14ac:dyDescent="0.25">
      <c r="A4381">
        <v>2602</v>
      </c>
      <c r="B4381" t="s">
        <v>4135</v>
      </c>
      <c r="C4381">
        <v>1</v>
      </c>
      <c r="D4381" t="s">
        <v>23</v>
      </c>
      <c r="E4381" t="s">
        <v>9282</v>
      </c>
      <c r="F4381" t="s">
        <v>104</v>
      </c>
      <c r="G4381" t="s">
        <v>105</v>
      </c>
      <c r="H4381">
        <v>77.250947300000007</v>
      </c>
      <c r="I4381">
        <v>28.5491128</v>
      </c>
      <c r="J4381" t="s">
        <v>495</v>
      </c>
      <c r="K4381" t="s">
        <v>28</v>
      </c>
      <c r="L4381" t="s">
        <v>29</v>
      </c>
      <c r="M4381" t="s">
        <v>29</v>
      </c>
      <c r="N4381" t="s">
        <v>29</v>
      </c>
      <c r="O4381" t="s">
        <v>29</v>
      </c>
      <c r="P4381">
        <v>1</v>
      </c>
      <c r="Q4381">
        <v>11</v>
      </c>
      <c r="R4381">
        <v>250</v>
      </c>
      <c r="S4381" t="str">
        <f>IF(Table1[[#This Row],[Average_Cost_for_two]]&lt;500,"Low",IF(Table1[[#This Row],[Average_Cost_for_two]]&lt;=1500,"Medium","High"))</f>
        <v>Low</v>
      </c>
      <c r="T4381">
        <v>3.1</v>
      </c>
      <c r="U4381">
        <v>2015</v>
      </c>
      <c r="V4381">
        <v>2</v>
      </c>
      <c r="W4381">
        <v>25</v>
      </c>
      <c r="X4381">
        <f>IF(OR(Main!$U4381=0,
       Main!$V4381=0,
       Main!$W4381=0),
   "",
   DATE(Main!$U4381,
        Main!$V4381,
        Main!$W4381)
)</f>
        <v>42060</v>
      </c>
      <c r="Y4381">
        <f>Table1[[#This Row],[Average_Cost_for_two]]*VLOOKUP(Table1[[#This Row],[Currency]],currency!$A$2:$B$10,2,FALSE)</f>
        <v>3</v>
      </c>
      <c r="Z4381" t="str">
        <f>VLOOKUP(C4381,country!A:B,2,FALSE)</f>
        <v>India</v>
      </c>
      <c r="AA4381">
        <f t="shared" si="68"/>
        <v>1</v>
      </c>
    </row>
    <row r="4382" spans="1:27" ht="15.75" customHeight="1" x14ac:dyDescent="0.25">
      <c r="A4382">
        <v>7071</v>
      </c>
      <c r="B4382" t="s">
        <v>9169</v>
      </c>
      <c r="C4382">
        <v>1</v>
      </c>
      <c r="D4382" t="s">
        <v>23</v>
      </c>
      <c r="E4382" t="s">
        <v>9283</v>
      </c>
      <c r="F4382" t="s">
        <v>1318</v>
      </c>
      <c r="G4382" t="s">
        <v>1319</v>
      </c>
      <c r="H4382">
        <v>77.106210799999999</v>
      </c>
      <c r="I4382">
        <v>28.642112000000001</v>
      </c>
      <c r="J4382" t="s">
        <v>3223</v>
      </c>
      <c r="K4382" t="s">
        <v>28</v>
      </c>
      <c r="L4382" t="s">
        <v>29</v>
      </c>
      <c r="M4382" t="s">
        <v>36</v>
      </c>
      <c r="N4382" t="s">
        <v>29</v>
      </c>
      <c r="O4382" t="s">
        <v>29</v>
      </c>
      <c r="P4382">
        <v>1</v>
      </c>
      <c r="Q4382">
        <v>17</v>
      </c>
      <c r="R4382">
        <v>250</v>
      </c>
      <c r="S4382" t="str">
        <f>IF(Table1[[#This Row],[Average_Cost_for_two]]&lt;500,"Low",IF(Table1[[#This Row],[Average_Cost_for_two]]&lt;=1500,"Medium","High"))</f>
        <v>Low</v>
      </c>
      <c r="T4382">
        <v>2.7</v>
      </c>
      <c r="U4382">
        <v>2014</v>
      </c>
      <c r="V4382">
        <v>2</v>
      </c>
      <c r="W4382">
        <v>12</v>
      </c>
      <c r="X4382">
        <f>IF(OR(Main!$U4382=0,
       Main!$V4382=0,
       Main!$W4382=0),
   "",
   DATE(Main!$U4382,
        Main!$V4382,
        Main!$W4382)
)</f>
        <v>41682</v>
      </c>
      <c r="Y4382">
        <f>Table1[[#This Row],[Average_Cost_for_two]]*VLOOKUP(Table1[[#This Row],[Currency]],currency!$A$2:$B$10,2,FALSE)</f>
        <v>3</v>
      </c>
      <c r="Z4382" t="str">
        <f>VLOOKUP(C4382,country!A:B,2,FALSE)</f>
        <v>India</v>
      </c>
      <c r="AA4382">
        <f t="shared" si="68"/>
        <v>1</v>
      </c>
    </row>
    <row r="4383" spans="1:27" ht="15.75" customHeight="1" x14ac:dyDescent="0.25">
      <c r="A4383">
        <v>300571</v>
      </c>
      <c r="B4383" t="s">
        <v>9284</v>
      </c>
      <c r="C4383">
        <v>1</v>
      </c>
      <c r="D4383" t="s">
        <v>23</v>
      </c>
      <c r="E4383" t="s">
        <v>9285</v>
      </c>
      <c r="F4383" t="s">
        <v>1897</v>
      </c>
      <c r="G4383" t="s">
        <v>1898</v>
      </c>
      <c r="H4383">
        <v>77.215546110000005</v>
      </c>
      <c r="I4383">
        <v>28.645818859999999</v>
      </c>
      <c r="J4383" t="s">
        <v>2945</v>
      </c>
      <c r="K4383" t="s">
        <v>28</v>
      </c>
      <c r="L4383" t="s">
        <v>29</v>
      </c>
      <c r="M4383" t="s">
        <v>29</v>
      </c>
      <c r="N4383" t="s">
        <v>29</v>
      </c>
      <c r="O4383" t="s">
        <v>29</v>
      </c>
      <c r="P4383">
        <v>1</v>
      </c>
      <c r="Q4383">
        <v>7</v>
      </c>
      <c r="R4383">
        <v>250</v>
      </c>
      <c r="S4383" t="str">
        <f>IF(Table1[[#This Row],[Average_Cost_for_two]]&lt;500,"Low",IF(Table1[[#This Row],[Average_Cost_for_two]]&lt;=1500,"Medium","High"))</f>
        <v>Low</v>
      </c>
      <c r="T4383">
        <v>2.7</v>
      </c>
      <c r="U4383">
        <v>2011</v>
      </c>
      <c r="V4383">
        <v>2</v>
      </c>
      <c r="W4383">
        <v>11</v>
      </c>
      <c r="X4383">
        <f>IF(OR(Main!$U4383=0,
       Main!$V4383=0,
       Main!$W4383=0),
   "",
   DATE(Main!$U4383,
        Main!$V4383,
        Main!$W4383)
)</f>
        <v>40585</v>
      </c>
      <c r="Y4383">
        <f>Table1[[#This Row],[Average_Cost_for_two]]*VLOOKUP(Table1[[#This Row],[Currency]],currency!$A$2:$B$10,2,FALSE)</f>
        <v>3</v>
      </c>
      <c r="Z4383" t="str">
        <f>VLOOKUP(C4383,country!A:B,2,FALSE)</f>
        <v>India</v>
      </c>
      <c r="AA4383">
        <f t="shared" si="68"/>
        <v>1</v>
      </c>
    </row>
    <row r="4384" spans="1:27" ht="15.75" customHeight="1" x14ac:dyDescent="0.25">
      <c r="A4384">
        <v>5652</v>
      </c>
      <c r="B4384" t="s">
        <v>9286</v>
      </c>
      <c r="C4384">
        <v>1</v>
      </c>
      <c r="D4384" t="s">
        <v>23</v>
      </c>
      <c r="E4384" t="s">
        <v>9287</v>
      </c>
      <c r="F4384" t="s">
        <v>2939</v>
      </c>
      <c r="G4384" t="s">
        <v>2940</v>
      </c>
      <c r="H4384">
        <v>77.1043454</v>
      </c>
      <c r="I4384">
        <v>28.6770198</v>
      </c>
      <c r="J4384" t="s">
        <v>877</v>
      </c>
      <c r="K4384" t="s">
        <v>28</v>
      </c>
      <c r="L4384" t="s">
        <v>29</v>
      </c>
      <c r="M4384" t="s">
        <v>29</v>
      </c>
      <c r="N4384" t="s">
        <v>29</v>
      </c>
      <c r="O4384" t="s">
        <v>29</v>
      </c>
      <c r="P4384">
        <v>1</v>
      </c>
      <c r="Q4384">
        <v>37</v>
      </c>
      <c r="R4384">
        <v>250</v>
      </c>
      <c r="S4384" t="str">
        <f>IF(Table1[[#This Row],[Average_Cost_for_two]]&lt;500,"Low",IF(Table1[[#This Row],[Average_Cost_for_two]]&lt;=1500,"Medium","High"))</f>
        <v>Low</v>
      </c>
      <c r="T4384">
        <v>3.2</v>
      </c>
      <c r="U4384">
        <v>2017</v>
      </c>
      <c r="V4384">
        <v>2</v>
      </c>
      <c r="W4384">
        <v>24</v>
      </c>
      <c r="X4384">
        <f>IF(OR(Main!$U4384=0,
       Main!$V4384=0,
       Main!$W4384=0),
   "",
   DATE(Main!$U4384,
        Main!$V4384,
        Main!$W4384)
)</f>
        <v>42790</v>
      </c>
      <c r="Y4384">
        <f>Table1[[#This Row],[Average_Cost_for_two]]*VLOOKUP(Table1[[#This Row],[Currency]],currency!$A$2:$B$10,2,FALSE)</f>
        <v>3</v>
      </c>
      <c r="Z4384" t="str">
        <f>VLOOKUP(C4384,country!A:B,2,FALSE)</f>
        <v>India</v>
      </c>
      <c r="AA4384">
        <f t="shared" si="68"/>
        <v>1</v>
      </c>
    </row>
    <row r="4385" spans="1:27" ht="15.75" customHeight="1" x14ac:dyDescent="0.25">
      <c r="A4385">
        <v>18306511</v>
      </c>
      <c r="B4385" t="s">
        <v>9288</v>
      </c>
      <c r="C4385">
        <v>1</v>
      </c>
      <c r="D4385" t="s">
        <v>23</v>
      </c>
      <c r="E4385" t="s">
        <v>9289</v>
      </c>
      <c r="F4385" t="s">
        <v>114</v>
      </c>
      <c r="G4385" t="s">
        <v>115</v>
      </c>
      <c r="H4385">
        <v>77.149999300000005</v>
      </c>
      <c r="I4385">
        <v>28.700709199999999</v>
      </c>
      <c r="J4385" t="s">
        <v>6748</v>
      </c>
      <c r="K4385" t="s">
        <v>28</v>
      </c>
      <c r="L4385" t="s">
        <v>29</v>
      </c>
      <c r="M4385" t="s">
        <v>36</v>
      </c>
      <c r="N4385" t="s">
        <v>29</v>
      </c>
      <c r="O4385" t="s">
        <v>29</v>
      </c>
      <c r="P4385">
        <v>1</v>
      </c>
      <c r="Q4385">
        <v>33</v>
      </c>
      <c r="R4385">
        <v>250</v>
      </c>
      <c r="S4385" t="str">
        <f>IF(Table1[[#This Row],[Average_Cost_for_two]]&lt;500,"Low",IF(Table1[[#This Row],[Average_Cost_for_two]]&lt;=1500,"Medium","High"))</f>
        <v>Low</v>
      </c>
      <c r="T4385">
        <v>3.4</v>
      </c>
      <c r="U4385">
        <v>2018</v>
      </c>
      <c r="V4385">
        <v>2</v>
      </c>
      <c r="W4385">
        <v>3</v>
      </c>
      <c r="X4385">
        <f>IF(OR(Main!$U4385=0,
       Main!$V4385=0,
       Main!$W4385=0),
   "",
   DATE(Main!$U4385,
        Main!$V4385,
        Main!$W4385)
)</f>
        <v>43134</v>
      </c>
      <c r="Y4385">
        <f>Table1[[#This Row],[Average_Cost_for_two]]*VLOOKUP(Table1[[#This Row],[Currency]],currency!$A$2:$B$10,2,FALSE)</f>
        <v>3</v>
      </c>
      <c r="Z4385" t="str">
        <f>VLOOKUP(C4385,country!A:B,2,FALSE)</f>
        <v>India</v>
      </c>
      <c r="AA4385">
        <f t="shared" si="68"/>
        <v>1</v>
      </c>
    </row>
    <row r="4386" spans="1:27" ht="15.75" customHeight="1" x14ac:dyDescent="0.25">
      <c r="A4386">
        <v>18244250</v>
      </c>
      <c r="B4386" t="s">
        <v>9290</v>
      </c>
      <c r="C4386">
        <v>1</v>
      </c>
      <c r="D4386" t="s">
        <v>23</v>
      </c>
      <c r="E4386" t="s">
        <v>9291</v>
      </c>
      <c r="F4386" t="s">
        <v>229</v>
      </c>
      <c r="G4386" t="s">
        <v>230</v>
      </c>
      <c r="H4386">
        <v>77.290879399999994</v>
      </c>
      <c r="I4386">
        <v>28.634737099999999</v>
      </c>
      <c r="J4386" t="s">
        <v>797</v>
      </c>
      <c r="K4386" t="s">
        <v>28</v>
      </c>
      <c r="L4386" t="s">
        <v>29</v>
      </c>
      <c r="M4386" t="s">
        <v>29</v>
      </c>
      <c r="N4386" t="s">
        <v>29</v>
      </c>
      <c r="O4386" t="s">
        <v>29</v>
      </c>
      <c r="P4386">
        <v>1</v>
      </c>
      <c r="Q4386">
        <v>6</v>
      </c>
      <c r="R4386">
        <v>250</v>
      </c>
      <c r="S4386" t="str">
        <f>IF(Table1[[#This Row],[Average_Cost_for_two]]&lt;500,"Low",IF(Table1[[#This Row],[Average_Cost_for_two]]&lt;=1500,"Medium","High"))</f>
        <v>Low</v>
      </c>
      <c r="T4386">
        <v>2.9</v>
      </c>
      <c r="U4386">
        <v>2013</v>
      </c>
      <c r="V4386">
        <v>2</v>
      </c>
      <c r="W4386">
        <v>12</v>
      </c>
      <c r="X4386">
        <f>IF(OR(Main!$U4386=0,
       Main!$V4386=0,
       Main!$W4386=0),
   "",
   DATE(Main!$U4386,
        Main!$V4386,
        Main!$W4386)
)</f>
        <v>41317</v>
      </c>
      <c r="Y4386">
        <f>Table1[[#This Row],[Average_Cost_for_two]]*VLOOKUP(Table1[[#This Row],[Currency]],currency!$A$2:$B$10,2,FALSE)</f>
        <v>3</v>
      </c>
      <c r="Z4386" t="str">
        <f>VLOOKUP(C4386,country!A:B,2,FALSE)</f>
        <v>India</v>
      </c>
      <c r="AA4386">
        <f t="shared" si="68"/>
        <v>1</v>
      </c>
    </row>
    <row r="4387" spans="1:27" ht="15.75" customHeight="1" x14ac:dyDescent="0.25">
      <c r="A4387">
        <v>18391320</v>
      </c>
      <c r="B4387" t="s">
        <v>9292</v>
      </c>
      <c r="C4387">
        <v>1</v>
      </c>
      <c r="D4387" t="s">
        <v>23</v>
      </c>
      <c r="E4387" t="s">
        <v>9293</v>
      </c>
      <c r="F4387" t="s">
        <v>2698</v>
      </c>
      <c r="G4387" t="s">
        <v>2699</v>
      </c>
      <c r="H4387">
        <v>77.17</v>
      </c>
      <c r="I4387">
        <v>28.59</v>
      </c>
      <c r="J4387" t="s">
        <v>3223</v>
      </c>
      <c r="K4387" t="s">
        <v>28</v>
      </c>
      <c r="L4387" t="s">
        <v>29</v>
      </c>
      <c r="M4387" t="s">
        <v>29</v>
      </c>
      <c r="N4387" t="s">
        <v>29</v>
      </c>
      <c r="O4387" t="s">
        <v>29</v>
      </c>
      <c r="P4387">
        <v>1</v>
      </c>
      <c r="Q4387">
        <v>44</v>
      </c>
      <c r="R4387">
        <v>250</v>
      </c>
      <c r="S4387" t="str">
        <f>IF(Table1[[#This Row],[Average_Cost_for_two]]&lt;500,"Low",IF(Table1[[#This Row],[Average_Cost_for_two]]&lt;=1500,"Medium","High"))</f>
        <v>Low</v>
      </c>
      <c r="T4387">
        <v>4</v>
      </c>
      <c r="U4387">
        <v>2011</v>
      </c>
      <c r="V4387">
        <v>2</v>
      </c>
      <c r="W4387">
        <v>2</v>
      </c>
      <c r="X4387">
        <f>IF(OR(Main!$U4387=0,
       Main!$V4387=0,
       Main!$W4387=0),
   "",
   DATE(Main!$U4387,
        Main!$V4387,
        Main!$W4387)
)</f>
        <v>40576</v>
      </c>
      <c r="Y4387">
        <f>Table1[[#This Row],[Average_Cost_for_two]]*VLOOKUP(Table1[[#This Row],[Currency]],currency!$A$2:$B$10,2,FALSE)</f>
        <v>3</v>
      </c>
      <c r="Z4387" t="str">
        <f>VLOOKUP(C4387,country!A:B,2,FALSE)</f>
        <v>India</v>
      </c>
      <c r="AA4387">
        <f t="shared" si="68"/>
        <v>1</v>
      </c>
    </row>
    <row r="4388" spans="1:27" ht="15.75" customHeight="1" x14ac:dyDescent="0.25">
      <c r="A4388">
        <v>18377910</v>
      </c>
      <c r="B4388" t="s">
        <v>9294</v>
      </c>
      <c r="C4388">
        <v>1</v>
      </c>
      <c r="D4388" t="s">
        <v>23</v>
      </c>
      <c r="E4388" t="s">
        <v>9295</v>
      </c>
      <c r="F4388" t="s">
        <v>897</v>
      </c>
      <c r="G4388" t="s">
        <v>898</v>
      </c>
      <c r="H4388">
        <v>77.2720913</v>
      </c>
      <c r="I4388">
        <v>28.699920899999999</v>
      </c>
      <c r="J4388" t="s">
        <v>556</v>
      </c>
      <c r="K4388" t="s">
        <v>28</v>
      </c>
      <c r="L4388" t="s">
        <v>29</v>
      </c>
      <c r="M4388" t="s">
        <v>29</v>
      </c>
      <c r="N4388" t="s">
        <v>29</v>
      </c>
      <c r="O4388" t="s">
        <v>29</v>
      </c>
      <c r="P4388">
        <v>1</v>
      </c>
      <c r="Q4388">
        <v>2</v>
      </c>
      <c r="R4388">
        <v>250</v>
      </c>
      <c r="S4388" t="str">
        <f>IF(Table1[[#This Row],[Average_Cost_for_two]]&lt;500,"Low",IF(Table1[[#This Row],[Average_Cost_for_two]]&lt;=1500,"Medium","High"))</f>
        <v>Low</v>
      </c>
      <c r="T4388">
        <v>1</v>
      </c>
      <c r="U4388">
        <v>2018</v>
      </c>
      <c r="V4388">
        <v>2</v>
      </c>
      <c r="W4388">
        <v>24</v>
      </c>
      <c r="X4388">
        <f>IF(OR(Main!$U4388=0,
       Main!$V4388=0,
       Main!$W4388=0),
   "",
   DATE(Main!$U4388,
        Main!$V4388,
        Main!$W4388)
)</f>
        <v>43155</v>
      </c>
      <c r="Y4388">
        <f>Table1[[#This Row],[Average_Cost_for_two]]*VLOOKUP(Table1[[#This Row],[Currency]],currency!$A$2:$B$10,2,FALSE)</f>
        <v>3</v>
      </c>
      <c r="Z4388" t="str">
        <f>VLOOKUP(C4388,country!A:B,2,FALSE)</f>
        <v>India</v>
      </c>
      <c r="AA4388">
        <f t="shared" si="68"/>
        <v>1</v>
      </c>
    </row>
    <row r="4389" spans="1:27" ht="15.75" customHeight="1" x14ac:dyDescent="0.25">
      <c r="A4389">
        <v>312858</v>
      </c>
      <c r="B4389" t="s">
        <v>9296</v>
      </c>
      <c r="C4389">
        <v>1</v>
      </c>
      <c r="D4389" t="s">
        <v>23</v>
      </c>
      <c r="E4389" t="s">
        <v>9297</v>
      </c>
      <c r="F4389" t="s">
        <v>236</v>
      </c>
      <c r="G4389" t="s">
        <v>235</v>
      </c>
      <c r="H4389">
        <v>0</v>
      </c>
      <c r="I4389">
        <v>0</v>
      </c>
      <c r="J4389" t="s">
        <v>477</v>
      </c>
      <c r="K4389" t="s">
        <v>28</v>
      </c>
      <c r="L4389" t="s">
        <v>29</v>
      </c>
      <c r="M4389" t="s">
        <v>29</v>
      </c>
      <c r="N4389" t="s">
        <v>29</v>
      </c>
      <c r="O4389" t="s">
        <v>29</v>
      </c>
      <c r="P4389">
        <v>1</v>
      </c>
      <c r="Q4389">
        <v>4</v>
      </c>
      <c r="R4389">
        <v>250</v>
      </c>
      <c r="S4389" t="str">
        <f>IF(Table1[[#This Row],[Average_Cost_for_two]]&lt;500,"Low",IF(Table1[[#This Row],[Average_Cost_for_two]]&lt;=1500,"Medium","High"))</f>
        <v>Low</v>
      </c>
      <c r="T4389">
        <v>2.9</v>
      </c>
      <c r="U4389">
        <v>2017</v>
      </c>
      <c r="V4389">
        <v>2</v>
      </c>
      <c r="W4389">
        <v>14</v>
      </c>
      <c r="X4389">
        <f>IF(OR(Main!$U4389=0,
       Main!$V4389=0,
       Main!$W4389=0),
   "",
   DATE(Main!$U4389,
        Main!$V4389,
        Main!$W4389)
)</f>
        <v>42780</v>
      </c>
      <c r="Y4389">
        <f>Table1[[#This Row],[Average_Cost_for_two]]*VLOOKUP(Table1[[#This Row],[Currency]],currency!$A$2:$B$10,2,FALSE)</f>
        <v>3</v>
      </c>
      <c r="Z4389" t="str">
        <f>VLOOKUP(C4389,country!A:B,2,FALSE)</f>
        <v>India</v>
      </c>
      <c r="AA4389">
        <f t="shared" si="68"/>
        <v>1</v>
      </c>
    </row>
    <row r="4390" spans="1:27" ht="15.75" customHeight="1" x14ac:dyDescent="0.25">
      <c r="A4390">
        <v>1918</v>
      </c>
      <c r="B4390" t="s">
        <v>9290</v>
      </c>
      <c r="C4390">
        <v>1</v>
      </c>
      <c r="D4390" t="s">
        <v>23</v>
      </c>
      <c r="E4390" t="s">
        <v>9298</v>
      </c>
      <c r="F4390" t="s">
        <v>1168</v>
      </c>
      <c r="G4390" t="s">
        <v>1169</v>
      </c>
      <c r="H4390">
        <v>77.207191899999998</v>
      </c>
      <c r="I4390">
        <v>28.5579587</v>
      </c>
      <c r="J4390" t="s">
        <v>797</v>
      </c>
      <c r="K4390" t="s">
        <v>28</v>
      </c>
      <c r="L4390" t="s">
        <v>29</v>
      </c>
      <c r="M4390" t="s">
        <v>29</v>
      </c>
      <c r="N4390" t="s">
        <v>29</v>
      </c>
      <c r="O4390" t="s">
        <v>29</v>
      </c>
      <c r="P4390">
        <v>1</v>
      </c>
      <c r="Q4390">
        <v>28</v>
      </c>
      <c r="R4390">
        <v>250</v>
      </c>
      <c r="S4390" t="str">
        <f>IF(Table1[[#This Row],[Average_Cost_for_two]]&lt;500,"Low",IF(Table1[[#This Row],[Average_Cost_for_two]]&lt;=1500,"Medium","High"))</f>
        <v>Low</v>
      </c>
      <c r="T4390">
        <v>3.3</v>
      </c>
      <c r="U4390">
        <v>2016</v>
      </c>
      <c r="V4390">
        <v>2</v>
      </c>
      <c r="W4390">
        <v>12</v>
      </c>
      <c r="X4390">
        <f>IF(OR(Main!$U4390=0,
       Main!$V4390=0,
       Main!$W4390=0),
   "",
   DATE(Main!$U4390,
        Main!$V4390,
        Main!$W4390)
)</f>
        <v>42412</v>
      </c>
      <c r="Y4390">
        <f>Table1[[#This Row],[Average_Cost_for_two]]*VLOOKUP(Table1[[#This Row],[Currency]],currency!$A$2:$B$10,2,FALSE)</f>
        <v>3</v>
      </c>
      <c r="Z4390" t="str">
        <f>VLOOKUP(C4390,country!A:B,2,FALSE)</f>
        <v>India</v>
      </c>
      <c r="AA4390">
        <f t="shared" si="68"/>
        <v>1</v>
      </c>
    </row>
    <row r="4391" spans="1:27" ht="15.75" customHeight="1" x14ac:dyDescent="0.25">
      <c r="A4391">
        <v>18374418</v>
      </c>
      <c r="B4391" t="s">
        <v>9299</v>
      </c>
      <c r="C4391">
        <v>1</v>
      </c>
      <c r="D4391" t="s">
        <v>23</v>
      </c>
      <c r="E4391" t="s">
        <v>9300</v>
      </c>
      <c r="F4391" t="s">
        <v>6552</v>
      </c>
      <c r="G4391" t="s">
        <v>6553</v>
      </c>
      <c r="H4391">
        <v>77.231881000000001</v>
      </c>
      <c r="I4391">
        <v>28.642415</v>
      </c>
      <c r="J4391" t="s">
        <v>523</v>
      </c>
      <c r="K4391" t="s">
        <v>28</v>
      </c>
      <c r="L4391" t="s">
        <v>29</v>
      </c>
      <c r="M4391" t="s">
        <v>29</v>
      </c>
      <c r="N4391" t="s">
        <v>29</v>
      </c>
      <c r="O4391" t="s">
        <v>29</v>
      </c>
      <c r="P4391">
        <v>1</v>
      </c>
      <c r="Q4391">
        <v>1</v>
      </c>
      <c r="R4391">
        <v>250</v>
      </c>
      <c r="S4391" t="str">
        <f>IF(Table1[[#This Row],[Average_Cost_for_two]]&lt;500,"Low",IF(Table1[[#This Row],[Average_Cost_for_two]]&lt;=1500,"Medium","High"))</f>
        <v>Low</v>
      </c>
      <c r="T4391">
        <v>1</v>
      </c>
      <c r="U4391">
        <v>2015</v>
      </c>
      <c r="V4391">
        <v>1</v>
      </c>
      <c r="W4391">
        <v>16</v>
      </c>
      <c r="X4391">
        <f>IF(OR(Main!$U4391=0,
       Main!$V4391=0,
       Main!$W4391=0),
   "",
   DATE(Main!$U4391,
        Main!$V4391,
        Main!$W4391)
)</f>
        <v>42020</v>
      </c>
      <c r="Y4391">
        <f>Table1[[#This Row],[Average_Cost_for_two]]*VLOOKUP(Table1[[#This Row],[Currency]],currency!$A$2:$B$10,2,FALSE)</f>
        <v>3</v>
      </c>
      <c r="Z4391" t="str">
        <f>VLOOKUP(C4391,country!A:B,2,FALSE)</f>
        <v>India</v>
      </c>
      <c r="AA4391">
        <f t="shared" si="68"/>
        <v>1</v>
      </c>
    </row>
    <row r="4392" spans="1:27" ht="15.75" customHeight="1" x14ac:dyDescent="0.25">
      <c r="A4392">
        <v>304176</v>
      </c>
      <c r="B4392" t="s">
        <v>9301</v>
      </c>
      <c r="C4392">
        <v>1</v>
      </c>
      <c r="D4392" t="s">
        <v>23</v>
      </c>
      <c r="E4392" t="s">
        <v>9302</v>
      </c>
      <c r="F4392" t="s">
        <v>904</v>
      </c>
      <c r="G4392" t="s">
        <v>905</v>
      </c>
      <c r="H4392">
        <v>77.173589500000006</v>
      </c>
      <c r="I4392">
        <v>28.6448006</v>
      </c>
      <c r="J4392" t="s">
        <v>567</v>
      </c>
      <c r="K4392" t="s">
        <v>28</v>
      </c>
      <c r="L4392" t="s">
        <v>29</v>
      </c>
      <c r="M4392" t="s">
        <v>29</v>
      </c>
      <c r="N4392" t="s">
        <v>29</v>
      </c>
      <c r="O4392" t="s">
        <v>29</v>
      </c>
      <c r="P4392">
        <v>1</v>
      </c>
      <c r="Q4392">
        <v>44</v>
      </c>
      <c r="R4392">
        <v>250</v>
      </c>
      <c r="S4392" t="str">
        <f>IF(Table1[[#This Row],[Average_Cost_for_two]]&lt;500,"Low",IF(Table1[[#This Row],[Average_Cost_for_two]]&lt;=1500,"Medium","High"))</f>
        <v>Low</v>
      </c>
      <c r="T4392">
        <v>3.2</v>
      </c>
      <c r="U4392">
        <v>2014</v>
      </c>
      <c r="V4392">
        <v>1</v>
      </c>
      <c r="W4392">
        <v>15</v>
      </c>
      <c r="X4392">
        <f>IF(OR(Main!$U4392=0,
       Main!$V4392=0,
       Main!$W4392=0),
   "",
   DATE(Main!$U4392,
        Main!$V4392,
        Main!$W4392)
)</f>
        <v>41654</v>
      </c>
      <c r="Y4392">
        <f>Table1[[#This Row],[Average_Cost_for_two]]*VLOOKUP(Table1[[#This Row],[Currency]],currency!$A$2:$B$10,2,FALSE)</f>
        <v>3</v>
      </c>
      <c r="Z4392" t="str">
        <f>VLOOKUP(C4392,country!A:B,2,FALSE)</f>
        <v>India</v>
      </c>
      <c r="AA4392">
        <f t="shared" si="68"/>
        <v>1</v>
      </c>
    </row>
    <row r="4393" spans="1:27" ht="15.75" customHeight="1" x14ac:dyDescent="0.25">
      <c r="A4393">
        <v>1021</v>
      </c>
      <c r="B4393" t="s">
        <v>9032</v>
      </c>
      <c r="C4393">
        <v>1</v>
      </c>
      <c r="D4393" t="s">
        <v>23</v>
      </c>
      <c r="E4393" t="s">
        <v>9100</v>
      </c>
      <c r="F4393" t="s">
        <v>1982</v>
      </c>
      <c r="G4393" t="s">
        <v>1983</v>
      </c>
      <c r="H4393">
        <v>77.240157100000005</v>
      </c>
      <c r="I4393">
        <v>28.5393522</v>
      </c>
      <c r="J4393" t="s">
        <v>4496</v>
      </c>
      <c r="K4393" t="s">
        <v>28</v>
      </c>
      <c r="L4393" t="s">
        <v>29</v>
      </c>
      <c r="M4393" t="s">
        <v>36</v>
      </c>
      <c r="N4393" t="s">
        <v>29</v>
      </c>
      <c r="O4393" t="s">
        <v>29</v>
      </c>
      <c r="P4393">
        <v>1</v>
      </c>
      <c r="Q4393">
        <v>290</v>
      </c>
      <c r="R4393">
        <v>250</v>
      </c>
      <c r="S4393" t="str">
        <f>IF(Table1[[#This Row],[Average_Cost_for_two]]&lt;500,"Low",IF(Table1[[#This Row],[Average_Cost_for_two]]&lt;=1500,"Medium","High"))</f>
        <v>Low</v>
      </c>
      <c r="T4393">
        <v>3.7</v>
      </c>
      <c r="U4393">
        <v>2015</v>
      </c>
      <c r="V4393">
        <v>1</v>
      </c>
      <c r="W4393">
        <v>10</v>
      </c>
      <c r="X4393">
        <f>IF(OR(Main!$U4393=0,
       Main!$V4393=0,
       Main!$W4393=0),
   "",
   DATE(Main!$U4393,
        Main!$V4393,
        Main!$W4393)
)</f>
        <v>42014</v>
      </c>
      <c r="Y4393">
        <f>Table1[[#This Row],[Average_Cost_for_two]]*VLOOKUP(Table1[[#This Row],[Currency]],currency!$A$2:$B$10,2,FALSE)</f>
        <v>3</v>
      </c>
      <c r="Z4393" t="str">
        <f>VLOOKUP(C4393,country!A:B,2,FALSE)</f>
        <v>India</v>
      </c>
      <c r="AA4393">
        <f t="shared" si="68"/>
        <v>1</v>
      </c>
    </row>
    <row r="4394" spans="1:27" ht="15.75" customHeight="1" x14ac:dyDescent="0.25">
      <c r="A4394">
        <v>7422</v>
      </c>
      <c r="B4394" t="s">
        <v>9303</v>
      </c>
      <c r="C4394">
        <v>1</v>
      </c>
      <c r="D4394" t="s">
        <v>23</v>
      </c>
      <c r="E4394" t="s">
        <v>9304</v>
      </c>
      <c r="F4394" t="s">
        <v>253</v>
      </c>
      <c r="G4394" t="s">
        <v>254</v>
      </c>
      <c r="H4394">
        <v>77.191964200000001</v>
      </c>
      <c r="I4394">
        <v>28.6470539</v>
      </c>
      <c r="J4394" t="s">
        <v>2945</v>
      </c>
      <c r="K4394" t="s">
        <v>28</v>
      </c>
      <c r="L4394" t="s">
        <v>29</v>
      </c>
      <c r="M4394" t="s">
        <v>29</v>
      </c>
      <c r="N4394" t="s">
        <v>29</v>
      </c>
      <c r="O4394" t="s">
        <v>29</v>
      </c>
      <c r="P4394">
        <v>1</v>
      </c>
      <c r="Q4394">
        <v>68</v>
      </c>
      <c r="R4394">
        <v>250</v>
      </c>
      <c r="S4394" t="str">
        <f>IF(Table1[[#This Row],[Average_Cost_for_two]]&lt;500,"Low",IF(Table1[[#This Row],[Average_Cost_for_two]]&lt;=1500,"Medium","High"))</f>
        <v>Low</v>
      </c>
      <c r="T4394">
        <v>3.4</v>
      </c>
      <c r="U4394">
        <v>2018</v>
      </c>
      <c r="V4394">
        <v>1</v>
      </c>
      <c r="W4394">
        <v>1</v>
      </c>
      <c r="X4394">
        <f>IF(OR(Main!$U4394=0,
       Main!$V4394=0,
       Main!$W4394=0),
   "",
   DATE(Main!$U4394,
        Main!$V4394,
        Main!$W4394)
)</f>
        <v>43101</v>
      </c>
      <c r="Y4394">
        <f>Table1[[#This Row],[Average_Cost_for_two]]*VLOOKUP(Table1[[#This Row],[Currency]],currency!$A$2:$B$10,2,FALSE)</f>
        <v>3</v>
      </c>
      <c r="Z4394" t="str">
        <f>VLOOKUP(C4394,country!A:B,2,FALSE)</f>
        <v>India</v>
      </c>
      <c r="AA4394">
        <f t="shared" si="68"/>
        <v>1</v>
      </c>
    </row>
    <row r="4395" spans="1:27" ht="15.75" customHeight="1" x14ac:dyDescent="0.25">
      <c r="A4395">
        <v>9875</v>
      </c>
      <c r="B4395" t="s">
        <v>9305</v>
      </c>
      <c r="C4395">
        <v>1</v>
      </c>
      <c r="D4395" t="s">
        <v>23</v>
      </c>
      <c r="E4395" t="s">
        <v>9306</v>
      </c>
      <c r="F4395" t="s">
        <v>34</v>
      </c>
      <c r="G4395" t="s">
        <v>35</v>
      </c>
      <c r="H4395">
        <v>77.242617980000006</v>
      </c>
      <c r="I4395">
        <v>28.575575690000001</v>
      </c>
      <c r="J4395" t="s">
        <v>9307</v>
      </c>
      <c r="K4395" t="s">
        <v>28</v>
      </c>
      <c r="L4395" t="s">
        <v>29</v>
      </c>
      <c r="M4395" t="s">
        <v>29</v>
      </c>
      <c r="N4395" t="s">
        <v>29</v>
      </c>
      <c r="O4395" t="s">
        <v>29</v>
      </c>
      <c r="P4395">
        <v>1</v>
      </c>
      <c r="Q4395">
        <v>8</v>
      </c>
      <c r="R4395">
        <v>250</v>
      </c>
      <c r="S4395" t="str">
        <f>IF(Table1[[#This Row],[Average_Cost_for_two]]&lt;500,"Low",IF(Table1[[#This Row],[Average_Cost_for_two]]&lt;=1500,"Medium","High"))</f>
        <v>Low</v>
      </c>
      <c r="T4395">
        <v>2.8</v>
      </c>
      <c r="U4395">
        <v>2010</v>
      </c>
      <c r="V4395">
        <v>1</v>
      </c>
      <c r="W4395">
        <v>10</v>
      </c>
      <c r="X4395">
        <f>IF(OR(Main!$U4395=0,
       Main!$V4395=0,
       Main!$W4395=0),
   "",
   DATE(Main!$U4395,
        Main!$V4395,
        Main!$W4395)
)</f>
        <v>40188</v>
      </c>
      <c r="Y4395">
        <f>Table1[[#This Row],[Average_Cost_for_two]]*VLOOKUP(Table1[[#This Row],[Currency]],currency!$A$2:$B$10,2,FALSE)</f>
        <v>3</v>
      </c>
      <c r="Z4395" t="str">
        <f>VLOOKUP(C4395,country!A:B,2,FALSE)</f>
        <v>India</v>
      </c>
      <c r="AA4395">
        <f t="shared" si="68"/>
        <v>1</v>
      </c>
    </row>
    <row r="4396" spans="1:27" ht="15.75" customHeight="1" x14ac:dyDescent="0.25">
      <c r="A4396">
        <v>4935</v>
      </c>
      <c r="B4396" t="s">
        <v>6678</v>
      </c>
      <c r="C4396">
        <v>1</v>
      </c>
      <c r="D4396" t="s">
        <v>23</v>
      </c>
      <c r="E4396" t="s">
        <v>9308</v>
      </c>
      <c r="F4396" t="s">
        <v>685</v>
      </c>
      <c r="G4396" t="s">
        <v>686</v>
      </c>
      <c r="H4396">
        <v>77.279112400000002</v>
      </c>
      <c r="I4396">
        <v>28.637648299999999</v>
      </c>
      <c r="J4396" t="s">
        <v>556</v>
      </c>
      <c r="K4396" t="s">
        <v>28</v>
      </c>
      <c r="L4396" t="s">
        <v>29</v>
      </c>
      <c r="M4396" t="s">
        <v>29</v>
      </c>
      <c r="N4396" t="s">
        <v>29</v>
      </c>
      <c r="O4396" t="s">
        <v>29</v>
      </c>
      <c r="P4396">
        <v>1</v>
      </c>
      <c r="Q4396">
        <v>11</v>
      </c>
      <c r="R4396">
        <v>250</v>
      </c>
      <c r="S4396" t="str">
        <f>IF(Table1[[#This Row],[Average_Cost_for_two]]&lt;500,"Low",IF(Table1[[#This Row],[Average_Cost_for_two]]&lt;=1500,"Medium","High"))</f>
        <v>Low</v>
      </c>
      <c r="T4396">
        <v>2.9</v>
      </c>
      <c r="U4396">
        <v>2011</v>
      </c>
      <c r="V4396">
        <v>1</v>
      </c>
      <c r="W4396">
        <v>13</v>
      </c>
      <c r="X4396">
        <f>IF(OR(Main!$U4396=0,
       Main!$V4396=0,
       Main!$W4396=0),
   "",
   DATE(Main!$U4396,
        Main!$V4396,
        Main!$W4396)
)</f>
        <v>40556</v>
      </c>
      <c r="Y4396">
        <f>Table1[[#This Row],[Average_Cost_for_two]]*VLOOKUP(Table1[[#This Row],[Currency]],currency!$A$2:$B$10,2,FALSE)</f>
        <v>3</v>
      </c>
      <c r="Z4396" t="str">
        <f>VLOOKUP(C4396,country!A:B,2,FALSE)</f>
        <v>India</v>
      </c>
      <c r="AA4396">
        <f t="shared" si="68"/>
        <v>1</v>
      </c>
    </row>
    <row r="4397" spans="1:27" ht="15.75" customHeight="1" x14ac:dyDescent="0.25">
      <c r="A4397">
        <v>1917</v>
      </c>
      <c r="B4397" t="s">
        <v>9290</v>
      </c>
      <c r="C4397">
        <v>1</v>
      </c>
      <c r="D4397" t="s">
        <v>23</v>
      </c>
      <c r="E4397" t="s">
        <v>9309</v>
      </c>
      <c r="F4397" t="s">
        <v>2451</v>
      </c>
      <c r="G4397" t="s">
        <v>2452</v>
      </c>
      <c r="H4397">
        <v>77.226369700000006</v>
      </c>
      <c r="I4397">
        <v>28.586719800000001</v>
      </c>
      <c r="J4397" t="s">
        <v>797</v>
      </c>
      <c r="K4397" t="s">
        <v>28</v>
      </c>
      <c r="L4397" t="s">
        <v>29</v>
      </c>
      <c r="M4397" t="s">
        <v>29</v>
      </c>
      <c r="N4397" t="s">
        <v>29</v>
      </c>
      <c r="O4397" t="s">
        <v>29</v>
      </c>
      <c r="P4397">
        <v>1</v>
      </c>
      <c r="Q4397">
        <v>25</v>
      </c>
      <c r="R4397">
        <v>250</v>
      </c>
      <c r="S4397" t="str">
        <f>IF(Table1[[#This Row],[Average_Cost_for_two]]&lt;500,"Low",IF(Table1[[#This Row],[Average_Cost_for_two]]&lt;=1500,"Medium","High"))</f>
        <v>Low</v>
      </c>
      <c r="T4397">
        <v>3.3</v>
      </c>
      <c r="U4397">
        <v>2018</v>
      </c>
      <c r="V4397">
        <v>1</v>
      </c>
      <c r="W4397">
        <v>1</v>
      </c>
      <c r="X4397">
        <f>IF(OR(Main!$U4397=0,
       Main!$V4397=0,
       Main!$W4397=0),
   "",
   DATE(Main!$U4397,
        Main!$V4397,
        Main!$W4397)
)</f>
        <v>43101</v>
      </c>
      <c r="Y4397">
        <f>Table1[[#This Row],[Average_Cost_for_two]]*VLOOKUP(Table1[[#This Row],[Currency]],currency!$A$2:$B$10,2,FALSE)</f>
        <v>3</v>
      </c>
      <c r="Z4397" t="str">
        <f>VLOOKUP(C4397,country!A:B,2,FALSE)</f>
        <v>India</v>
      </c>
      <c r="AA4397">
        <f t="shared" si="68"/>
        <v>1</v>
      </c>
    </row>
    <row r="4398" spans="1:27" ht="15.75" customHeight="1" x14ac:dyDescent="0.25">
      <c r="A4398">
        <v>18025127</v>
      </c>
      <c r="B4398" t="s">
        <v>9310</v>
      </c>
      <c r="C4398">
        <v>1</v>
      </c>
      <c r="D4398" t="s">
        <v>23</v>
      </c>
      <c r="E4398" t="s">
        <v>853</v>
      </c>
      <c r="F4398" t="s">
        <v>621</v>
      </c>
      <c r="G4398" t="s">
        <v>622</v>
      </c>
      <c r="H4398">
        <v>77.181852199999994</v>
      </c>
      <c r="I4398">
        <v>28.5222187</v>
      </c>
      <c r="J4398" t="s">
        <v>4496</v>
      </c>
      <c r="K4398" t="s">
        <v>28</v>
      </c>
      <c r="L4398" t="s">
        <v>29</v>
      </c>
      <c r="M4398" t="s">
        <v>29</v>
      </c>
      <c r="N4398" t="s">
        <v>29</v>
      </c>
      <c r="O4398" t="s">
        <v>29</v>
      </c>
      <c r="P4398">
        <v>1</v>
      </c>
      <c r="Q4398">
        <v>2</v>
      </c>
      <c r="R4398">
        <v>250</v>
      </c>
      <c r="S4398" t="str">
        <f>IF(Table1[[#This Row],[Average_Cost_for_two]]&lt;500,"Low",IF(Table1[[#This Row],[Average_Cost_for_two]]&lt;=1500,"Medium","High"))</f>
        <v>Low</v>
      </c>
      <c r="T4398">
        <v>1</v>
      </c>
      <c r="U4398">
        <v>2015</v>
      </c>
      <c r="V4398">
        <v>1</v>
      </c>
      <c r="W4398">
        <v>19</v>
      </c>
      <c r="X4398">
        <f>IF(OR(Main!$U4398=0,
       Main!$V4398=0,
       Main!$W4398=0),
   "",
   DATE(Main!$U4398,
        Main!$V4398,
        Main!$W4398)
)</f>
        <v>42023</v>
      </c>
      <c r="Y4398">
        <f>Table1[[#This Row],[Average_Cost_for_two]]*VLOOKUP(Table1[[#This Row],[Currency]],currency!$A$2:$B$10,2,FALSE)</f>
        <v>3</v>
      </c>
      <c r="Z4398" t="str">
        <f>VLOOKUP(C4398,country!A:B,2,FALSE)</f>
        <v>India</v>
      </c>
      <c r="AA4398">
        <f t="shared" si="68"/>
        <v>1</v>
      </c>
    </row>
    <row r="4399" spans="1:27" ht="15.75" customHeight="1" x14ac:dyDescent="0.25">
      <c r="A4399">
        <v>1915</v>
      </c>
      <c r="B4399" t="s">
        <v>9290</v>
      </c>
      <c r="C4399">
        <v>1</v>
      </c>
      <c r="D4399" t="s">
        <v>23</v>
      </c>
      <c r="E4399" t="s">
        <v>9311</v>
      </c>
      <c r="F4399" t="s">
        <v>55</v>
      </c>
      <c r="G4399" t="s">
        <v>56</v>
      </c>
      <c r="H4399">
        <v>77.268208599999994</v>
      </c>
      <c r="I4399">
        <v>28.569290779999999</v>
      </c>
      <c r="J4399" t="s">
        <v>797</v>
      </c>
      <c r="K4399" t="s">
        <v>28</v>
      </c>
      <c r="L4399" t="s">
        <v>29</v>
      </c>
      <c r="M4399" t="s">
        <v>29</v>
      </c>
      <c r="N4399" t="s">
        <v>29</v>
      </c>
      <c r="O4399" t="s">
        <v>29</v>
      </c>
      <c r="P4399">
        <v>1</v>
      </c>
      <c r="Q4399">
        <v>7</v>
      </c>
      <c r="R4399">
        <v>250</v>
      </c>
      <c r="S4399" t="str">
        <f>IF(Table1[[#This Row],[Average_Cost_for_two]]&lt;500,"Low",IF(Table1[[#This Row],[Average_Cost_for_two]]&lt;=1500,"Medium","High"))</f>
        <v>Low</v>
      </c>
      <c r="T4399">
        <v>3</v>
      </c>
      <c r="U4399">
        <v>2017</v>
      </c>
      <c r="V4399">
        <v>1</v>
      </c>
      <c r="W4399">
        <v>2</v>
      </c>
      <c r="X4399">
        <f>IF(OR(Main!$U4399=0,
       Main!$V4399=0,
       Main!$W4399=0),
   "",
   DATE(Main!$U4399,
        Main!$V4399,
        Main!$W4399)
)</f>
        <v>42737</v>
      </c>
      <c r="Y4399">
        <f>Table1[[#This Row],[Average_Cost_for_two]]*VLOOKUP(Table1[[#This Row],[Currency]],currency!$A$2:$B$10,2,FALSE)</f>
        <v>3</v>
      </c>
      <c r="Z4399" t="str">
        <f>VLOOKUP(C4399,country!A:B,2,FALSE)</f>
        <v>India</v>
      </c>
      <c r="AA4399">
        <f t="shared" si="68"/>
        <v>1</v>
      </c>
    </row>
    <row r="4400" spans="1:27" ht="15.75" customHeight="1" x14ac:dyDescent="0.25">
      <c r="A4400">
        <v>18383434</v>
      </c>
      <c r="B4400" t="s">
        <v>9312</v>
      </c>
      <c r="C4400">
        <v>1</v>
      </c>
      <c r="D4400" t="s">
        <v>23</v>
      </c>
      <c r="E4400" t="s">
        <v>9313</v>
      </c>
      <c r="F4400" t="s">
        <v>1318</v>
      </c>
      <c r="G4400" t="s">
        <v>1319</v>
      </c>
      <c r="H4400">
        <v>77.106047099999998</v>
      </c>
      <c r="I4400">
        <v>28.642178699999999</v>
      </c>
      <c r="J4400" t="s">
        <v>9314</v>
      </c>
      <c r="K4400" t="s">
        <v>28</v>
      </c>
      <c r="L4400" t="s">
        <v>29</v>
      </c>
      <c r="M4400" t="s">
        <v>29</v>
      </c>
      <c r="N4400" t="s">
        <v>29</v>
      </c>
      <c r="O4400" t="s">
        <v>29</v>
      </c>
      <c r="P4400">
        <v>1</v>
      </c>
      <c r="Q4400">
        <v>31</v>
      </c>
      <c r="R4400">
        <v>250</v>
      </c>
      <c r="S4400" t="str">
        <f>IF(Table1[[#This Row],[Average_Cost_for_two]]&lt;500,"Low",IF(Table1[[#This Row],[Average_Cost_for_two]]&lt;=1500,"Medium","High"))</f>
        <v>Low</v>
      </c>
      <c r="T4400">
        <v>3.9</v>
      </c>
      <c r="U4400">
        <v>2011</v>
      </c>
      <c r="V4400">
        <v>1</v>
      </c>
      <c r="W4400">
        <v>2</v>
      </c>
      <c r="X4400">
        <f>IF(OR(Main!$U4400=0,
       Main!$V4400=0,
       Main!$W4400=0),
   "",
   DATE(Main!$U4400,
        Main!$V4400,
        Main!$W4400)
)</f>
        <v>40545</v>
      </c>
      <c r="Y4400">
        <f>Table1[[#This Row],[Average_Cost_for_two]]*VLOOKUP(Table1[[#This Row],[Currency]],currency!$A$2:$B$10,2,FALSE)</f>
        <v>3</v>
      </c>
      <c r="Z4400" t="str">
        <f>VLOOKUP(C4400,country!A:B,2,FALSE)</f>
        <v>India</v>
      </c>
      <c r="AA4400">
        <f t="shared" si="68"/>
        <v>1</v>
      </c>
    </row>
    <row r="4401" spans="1:27" ht="15.75" customHeight="1" x14ac:dyDescent="0.25">
      <c r="A4401">
        <v>308972</v>
      </c>
      <c r="B4401" t="s">
        <v>9315</v>
      </c>
      <c r="C4401">
        <v>1</v>
      </c>
      <c r="D4401" t="s">
        <v>23</v>
      </c>
      <c r="E4401" t="s">
        <v>8217</v>
      </c>
      <c r="F4401" t="s">
        <v>1318</v>
      </c>
      <c r="G4401" t="s">
        <v>1319</v>
      </c>
      <c r="H4401">
        <v>77.106406800000002</v>
      </c>
      <c r="I4401">
        <v>28.642488199999999</v>
      </c>
      <c r="J4401" t="s">
        <v>1054</v>
      </c>
      <c r="K4401" t="s">
        <v>28</v>
      </c>
      <c r="L4401" t="s">
        <v>29</v>
      </c>
      <c r="M4401" t="s">
        <v>29</v>
      </c>
      <c r="N4401" t="s">
        <v>29</v>
      </c>
      <c r="O4401" t="s">
        <v>29</v>
      </c>
      <c r="P4401">
        <v>1</v>
      </c>
      <c r="Q4401">
        <v>35</v>
      </c>
      <c r="R4401">
        <v>250</v>
      </c>
      <c r="S4401" t="str">
        <f>IF(Table1[[#This Row],[Average_Cost_for_two]]&lt;500,"Low",IF(Table1[[#This Row],[Average_Cost_for_two]]&lt;=1500,"Medium","High"))</f>
        <v>Low</v>
      </c>
      <c r="T4401">
        <v>3.5</v>
      </c>
      <c r="U4401">
        <v>2016</v>
      </c>
      <c r="V4401">
        <v>1</v>
      </c>
      <c r="W4401">
        <v>18</v>
      </c>
      <c r="X4401">
        <f>IF(OR(Main!$U4401=0,
       Main!$V4401=0,
       Main!$W4401=0),
   "",
   DATE(Main!$U4401,
        Main!$V4401,
        Main!$W4401)
)</f>
        <v>42387</v>
      </c>
      <c r="Y4401">
        <f>Table1[[#This Row],[Average_Cost_for_two]]*VLOOKUP(Table1[[#This Row],[Currency]],currency!$A$2:$B$10,2,FALSE)</f>
        <v>3</v>
      </c>
      <c r="Z4401" t="str">
        <f>VLOOKUP(C4401,country!A:B,2,FALSE)</f>
        <v>India</v>
      </c>
      <c r="AA4401">
        <f t="shared" si="68"/>
        <v>1</v>
      </c>
    </row>
    <row r="4402" spans="1:27" ht="15.75" customHeight="1" x14ac:dyDescent="0.25">
      <c r="A4402">
        <v>18435803</v>
      </c>
      <c r="B4402" t="s">
        <v>9316</v>
      </c>
      <c r="C4402">
        <v>1</v>
      </c>
      <c r="D4402" t="s">
        <v>23</v>
      </c>
      <c r="E4402" t="s">
        <v>9317</v>
      </c>
      <c r="F4402" t="s">
        <v>897</v>
      </c>
      <c r="G4402" t="s">
        <v>898</v>
      </c>
      <c r="H4402">
        <v>77.284678400000004</v>
      </c>
      <c r="I4402">
        <v>28.677428500000001</v>
      </c>
      <c r="J4402" t="s">
        <v>9318</v>
      </c>
      <c r="K4402" t="s">
        <v>28</v>
      </c>
      <c r="L4402" t="s">
        <v>29</v>
      </c>
      <c r="M4402" t="s">
        <v>29</v>
      </c>
      <c r="N4402" t="s">
        <v>29</v>
      </c>
      <c r="O4402" t="s">
        <v>29</v>
      </c>
      <c r="P4402">
        <v>1</v>
      </c>
      <c r="Q4402">
        <v>2</v>
      </c>
      <c r="R4402">
        <v>250</v>
      </c>
      <c r="S4402" t="str">
        <f>IF(Table1[[#This Row],[Average_Cost_for_two]]&lt;500,"Low",IF(Table1[[#This Row],[Average_Cost_for_two]]&lt;=1500,"Medium","High"))</f>
        <v>Low</v>
      </c>
      <c r="T4402">
        <v>1</v>
      </c>
      <c r="U4402">
        <v>2010</v>
      </c>
      <c r="V4402">
        <v>1</v>
      </c>
      <c r="W4402">
        <v>23</v>
      </c>
      <c r="X4402">
        <f>IF(OR(Main!$U4402=0,
       Main!$V4402=0,
       Main!$W4402=0),
   "",
   DATE(Main!$U4402,
        Main!$V4402,
        Main!$W4402)
)</f>
        <v>40201</v>
      </c>
      <c r="Y4402">
        <f>Table1[[#This Row],[Average_Cost_for_two]]*VLOOKUP(Table1[[#This Row],[Currency]],currency!$A$2:$B$10,2,FALSE)</f>
        <v>3</v>
      </c>
      <c r="Z4402" t="str">
        <f>VLOOKUP(C4402,country!A:B,2,FALSE)</f>
        <v>India</v>
      </c>
      <c r="AA4402">
        <f t="shared" si="68"/>
        <v>1</v>
      </c>
    </row>
    <row r="4403" spans="1:27" ht="15.75" customHeight="1" x14ac:dyDescent="0.25">
      <c r="A4403">
        <v>18446398</v>
      </c>
      <c r="B4403" t="s">
        <v>1067</v>
      </c>
      <c r="C4403">
        <v>1</v>
      </c>
      <c r="D4403" t="s">
        <v>23</v>
      </c>
      <c r="E4403" t="s">
        <v>9319</v>
      </c>
      <c r="F4403" t="s">
        <v>236</v>
      </c>
      <c r="G4403" t="s">
        <v>235</v>
      </c>
      <c r="H4403">
        <v>0</v>
      </c>
      <c r="I4403">
        <v>0</v>
      </c>
      <c r="J4403" t="s">
        <v>855</v>
      </c>
      <c r="K4403" t="s">
        <v>28</v>
      </c>
      <c r="L4403" t="s">
        <v>29</v>
      </c>
      <c r="M4403" t="s">
        <v>29</v>
      </c>
      <c r="N4403" t="s">
        <v>29</v>
      </c>
      <c r="O4403" t="s">
        <v>29</v>
      </c>
      <c r="P4403">
        <v>1</v>
      </c>
      <c r="Q4403">
        <v>1</v>
      </c>
      <c r="R4403">
        <v>250</v>
      </c>
      <c r="S4403" t="str">
        <f>IF(Table1[[#This Row],[Average_Cost_for_two]]&lt;500,"Low",IF(Table1[[#This Row],[Average_Cost_for_two]]&lt;=1500,"Medium","High"))</f>
        <v>Low</v>
      </c>
      <c r="T4403">
        <v>1</v>
      </c>
      <c r="U4403">
        <v>2017</v>
      </c>
      <c r="V4403">
        <v>1</v>
      </c>
      <c r="W4403">
        <v>28</v>
      </c>
      <c r="X4403">
        <f>IF(OR(Main!$U4403=0,
       Main!$V4403=0,
       Main!$W4403=0),
   "",
   DATE(Main!$U4403,
        Main!$V4403,
        Main!$W4403)
)</f>
        <v>42763</v>
      </c>
      <c r="Y4403">
        <f>Table1[[#This Row],[Average_Cost_for_two]]*VLOOKUP(Table1[[#This Row],[Currency]],currency!$A$2:$B$10,2,FALSE)</f>
        <v>3</v>
      </c>
      <c r="Z4403" t="str">
        <f>VLOOKUP(C4403,country!A:B,2,FALSE)</f>
        <v>India</v>
      </c>
      <c r="AA4403">
        <f t="shared" si="68"/>
        <v>1</v>
      </c>
    </row>
    <row r="4404" spans="1:27" ht="15.75" customHeight="1" x14ac:dyDescent="0.25">
      <c r="A4404">
        <v>18424209</v>
      </c>
      <c r="B4404" t="s">
        <v>9320</v>
      </c>
      <c r="C4404">
        <v>1</v>
      </c>
      <c r="D4404" t="s">
        <v>23</v>
      </c>
      <c r="E4404" t="s">
        <v>9321</v>
      </c>
      <c r="F4404" t="s">
        <v>2372</v>
      </c>
      <c r="G4404" t="s">
        <v>2373</v>
      </c>
      <c r="H4404">
        <v>77.269097799999997</v>
      </c>
      <c r="I4404">
        <v>28.561659500000001</v>
      </c>
      <c r="J4404" t="s">
        <v>523</v>
      </c>
      <c r="K4404" t="s">
        <v>28</v>
      </c>
      <c r="L4404" t="s">
        <v>29</v>
      </c>
      <c r="M4404" t="s">
        <v>29</v>
      </c>
      <c r="N4404" t="s">
        <v>29</v>
      </c>
      <c r="O4404" t="s">
        <v>29</v>
      </c>
      <c r="P4404">
        <v>1</v>
      </c>
      <c r="Q4404">
        <v>1</v>
      </c>
      <c r="R4404">
        <v>250</v>
      </c>
      <c r="S4404" t="str">
        <f>IF(Table1[[#This Row],[Average_Cost_for_two]]&lt;500,"Low",IF(Table1[[#This Row],[Average_Cost_for_two]]&lt;=1500,"Medium","High"))</f>
        <v>Low</v>
      </c>
      <c r="T4404">
        <v>1</v>
      </c>
      <c r="U4404">
        <v>2017</v>
      </c>
      <c r="V4404">
        <v>1</v>
      </c>
      <c r="W4404">
        <v>13</v>
      </c>
      <c r="X4404">
        <f>IF(OR(Main!$U4404=0,
       Main!$V4404=0,
       Main!$W4404=0),
   "",
   DATE(Main!$U4404,
        Main!$V4404,
        Main!$W4404)
)</f>
        <v>42748</v>
      </c>
      <c r="Y4404">
        <f>Table1[[#This Row],[Average_Cost_for_two]]*VLOOKUP(Table1[[#This Row],[Currency]],currency!$A$2:$B$10,2,FALSE)</f>
        <v>3</v>
      </c>
      <c r="Z4404" t="str">
        <f>VLOOKUP(C4404,country!A:B,2,FALSE)</f>
        <v>India</v>
      </c>
      <c r="AA4404">
        <f t="shared" si="68"/>
        <v>1</v>
      </c>
    </row>
    <row r="4405" spans="1:27" ht="15.75" customHeight="1" x14ac:dyDescent="0.25">
      <c r="A4405">
        <v>301917</v>
      </c>
      <c r="B4405" t="s">
        <v>1074</v>
      </c>
      <c r="C4405">
        <v>1</v>
      </c>
      <c r="D4405" t="s">
        <v>23</v>
      </c>
      <c r="E4405" t="s">
        <v>9322</v>
      </c>
      <c r="F4405" t="s">
        <v>1206</v>
      </c>
      <c r="G4405" t="s">
        <v>1207</v>
      </c>
      <c r="H4405">
        <v>77.103172200000003</v>
      </c>
      <c r="I4405">
        <v>28.648906199999999</v>
      </c>
      <c r="J4405" t="s">
        <v>8126</v>
      </c>
      <c r="K4405" t="s">
        <v>28</v>
      </c>
      <c r="L4405" t="s">
        <v>29</v>
      </c>
      <c r="M4405" t="s">
        <v>29</v>
      </c>
      <c r="N4405" t="s">
        <v>29</v>
      </c>
      <c r="O4405" t="s">
        <v>29</v>
      </c>
      <c r="P4405">
        <v>1</v>
      </c>
      <c r="Q4405">
        <v>3</v>
      </c>
      <c r="R4405">
        <v>250</v>
      </c>
      <c r="S4405" t="str">
        <f>IF(Table1[[#This Row],[Average_Cost_for_two]]&lt;500,"Low",IF(Table1[[#This Row],[Average_Cost_for_two]]&lt;=1500,"Medium","High"))</f>
        <v>Low</v>
      </c>
      <c r="T4405">
        <v>1</v>
      </c>
      <c r="U4405">
        <v>2018</v>
      </c>
      <c r="V4405">
        <v>1</v>
      </c>
      <c r="W4405">
        <v>1</v>
      </c>
      <c r="X4405">
        <f>IF(OR(Main!$U4405=0,
       Main!$V4405=0,
       Main!$W4405=0),
   "",
   DATE(Main!$U4405,
        Main!$V4405,
        Main!$W4405)
)</f>
        <v>43101</v>
      </c>
      <c r="Y4405">
        <f>Table1[[#This Row],[Average_Cost_for_two]]*VLOOKUP(Table1[[#This Row],[Currency]],currency!$A$2:$B$10,2,FALSE)</f>
        <v>3</v>
      </c>
      <c r="Z4405" t="str">
        <f>VLOOKUP(C4405,country!A:B,2,FALSE)</f>
        <v>India</v>
      </c>
      <c r="AA4405">
        <f t="shared" si="68"/>
        <v>1</v>
      </c>
    </row>
    <row r="4406" spans="1:27" ht="15.75" customHeight="1" x14ac:dyDescent="0.25">
      <c r="A4406">
        <v>309769</v>
      </c>
      <c r="B4406" t="s">
        <v>7044</v>
      </c>
      <c r="C4406">
        <v>1</v>
      </c>
      <c r="D4406" t="s">
        <v>23</v>
      </c>
      <c r="E4406" t="s">
        <v>9323</v>
      </c>
      <c r="F4406" t="s">
        <v>2170</v>
      </c>
      <c r="G4406" t="s">
        <v>2171</v>
      </c>
      <c r="H4406">
        <v>77.286309000000003</v>
      </c>
      <c r="I4406">
        <v>28.6367759</v>
      </c>
      <c r="J4406" t="s">
        <v>523</v>
      </c>
      <c r="K4406" t="s">
        <v>28</v>
      </c>
      <c r="L4406" t="s">
        <v>29</v>
      </c>
      <c r="M4406" t="s">
        <v>29</v>
      </c>
      <c r="N4406" t="s">
        <v>29</v>
      </c>
      <c r="O4406" t="s">
        <v>29</v>
      </c>
      <c r="P4406">
        <v>1</v>
      </c>
      <c r="Q4406">
        <v>18</v>
      </c>
      <c r="R4406">
        <v>250</v>
      </c>
      <c r="S4406" t="str">
        <f>IF(Table1[[#This Row],[Average_Cost_for_two]]&lt;500,"Low",IF(Table1[[#This Row],[Average_Cost_for_two]]&lt;=1500,"Medium","High"))</f>
        <v>Low</v>
      </c>
      <c r="T4406">
        <v>2.5</v>
      </c>
      <c r="U4406">
        <v>2014</v>
      </c>
      <c r="V4406">
        <v>1</v>
      </c>
      <c r="W4406">
        <v>15</v>
      </c>
      <c r="X4406">
        <f>IF(OR(Main!$U4406=0,
       Main!$V4406=0,
       Main!$W4406=0),
   "",
   DATE(Main!$U4406,
        Main!$V4406,
        Main!$W4406)
)</f>
        <v>41654</v>
      </c>
      <c r="Y4406">
        <f>Table1[[#This Row],[Average_Cost_for_two]]*VLOOKUP(Table1[[#This Row],[Currency]],currency!$A$2:$B$10,2,FALSE)</f>
        <v>3</v>
      </c>
      <c r="Z4406" t="str">
        <f>VLOOKUP(C4406,country!A:B,2,FALSE)</f>
        <v>India</v>
      </c>
      <c r="AA4406">
        <f t="shared" si="68"/>
        <v>1</v>
      </c>
    </row>
    <row r="4407" spans="1:27" ht="15.75" customHeight="1" x14ac:dyDescent="0.25">
      <c r="A4407">
        <v>9623</v>
      </c>
      <c r="B4407" t="s">
        <v>9324</v>
      </c>
      <c r="C4407">
        <v>1</v>
      </c>
      <c r="D4407" t="s">
        <v>23</v>
      </c>
      <c r="E4407" t="s">
        <v>9325</v>
      </c>
      <c r="F4407" t="s">
        <v>1624</v>
      </c>
      <c r="G4407" t="s">
        <v>1625</v>
      </c>
      <c r="H4407">
        <v>77.255194439999997</v>
      </c>
      <c r="I4407">
        <v>28.541650000000001</v>
      </c>
      <c r="J4407" t="s">
        <v>495</v>
      </c>
      <c r="K4407" t="s">
        <v>28</v>
      </c>
      <c r="L4407" t="s">
        <v>29</v>
      </c>
      <c r="M4407" t="s">
        <v>29</v>
      </c>
      <c r="N4407" t="s">
        <v>29</v>
      </c>
      <c r="O4407" t="s">
        <v>29</v>
      </c>
      <c r="P4407">
        <v>1</v>
      </c>
      <c r="Q4407">
        <v>8</v>
      </c>
      <c r="R4407">
        <v>250</v>
      </c>
      <c r="S4407" t="str">
        <f>IF(Table1[[#This Row],[Average_Cost_for_two]]&lt;500,"Low",IF(Table1[[#This Row],[Average_Cost_for_two]]&lt;=1500,"Medium","High"))</f>
        <v>Low</v>
      </c>
      <c r="T4407">
        <v>3</v>
      </c>
      <c r="U4407">
        <v>2010</v>
      </c>
      <c r="V4407">
        <v>12</v>
      </c>
      <c r="W4407">
        <v>15</v>
      </c>
      <c r="X4407">
        <f>IF(OR(Main!$U4407=0,
       Main!$V4407=0,
       Main!$W4407=0),
   "",
   DATE(Main!$U4407,
        Main!$V4407,
        Main!$W4407)
)</f>
        <v>40527</v>
      </c>
      <c r="Y4407">
        <f>Table1[[#This Row],[Average_Cost_for_two]]*VLOOKUP(Table1[[#This Row],[Currency]],currency!$A$2:$B$10,2,FALSE)</f>
        <v>3</v>
      </c>
      <c r="Z4407" t="str">
        <f>VLOOKUP(C4407,country!A:B,2,FALSE)</f>
        <v>India</v>
      </c>
      <c r="AA4407">
        <f t="shared" si="68"/>
        <v>4</v>
      </c>
    </row>
    <row r="4408" spans="1:27" ht="15.75" customHeight="1" x14ac:dyDescent="0.25">
      <c r="A4408">
        <v>300594</v>
      </c>
      <c r="B4408" t="s">
        <v>9120</v>
      </c>
      <c r="C4408">
        <v>1</v>
      </c>
      <c r="D4408" t="s">
        <v>23</v>
      </c>
      <c r="E4408" t="s">
        <v>9326</v>
      </c>
      <c r="F4408" t="s">
        <v>253</v>
      </c>
      <c r="G4408" t="s">
        <v>254</v>
      </c>
      <c r="H4408">
        <v>77.188973129999994</v>
      </c>
      <c r="I4408">
        <v>28.643376360000001</v>
      </c>
      <c r="J4408" t="s">
        <v>523</v>
      </c>
      <c r="K4408" t="s">
        <v>28</v>
      </c>
      <c r="L4408" t="s">
        <v>29</v>
      </c>
      <c r="M4408" t="s">
        <v>36</v>
      </c>
      <c r="N4408" t="s">
        <v>29</v>
      </c>
      <c r="O4408" t="s">
        <v>29</v>
      </c>
      <c r="P4408">
        <v>1</v>
      </c>
      <c r="Q4408">
        <v>136</v>
      </c>
      <c r="R4408">
        <v>250</v>
      </c>
      <c r="S4408" t="str">
        <f>IF(Table1[[#This Row],[Average_Cost_for_two]]&lt;500,"Low",IF(Table1[[#This Row],[Average_Cost_for_two]]&lt;=1500,"Medium","High"))</f>
        <v>Low</v>
      </c>
      <c r="T4408">
        <v>3.7</v>
      </c>
      <c r="U4408">
        <v>2013</v>
      </c>
      <c r="V4408">
        <v>12</v>
      </c>
      <c r="W4408">
        <v>19</v>
      </c>
      <c r="X4408">
        <f>IF(OR(Main!$U4408=0,
       Main!$V4408=0,
       Main!$W4408=0),
   "",
   DATE(Main!$U4408,
        Main!$V4408,
        Main!$W4408)
)</f>
        <v>41627</v>
      </c>
      <c r="Y4408">
        <f>Table1[[#This Row],[Average_Cost_for_two]]*VLOOKUP(Table1[[#This Row],[Currency]],currency!$A$2:$B$10,2,FALSE)</f>
        <v>3</v>
      </c>
      <c r="Z4408" t="str">
        <f>VLOOKUP(C4408,country!A:B,2,FALSE)</f>
        <v>India</v>
      </c>
      <c r="AA4408">
        <f t="shared" si="68"/>
        <v>4</v>
      </c>
    </row>
    <row r="4409" spans="1:27" ht="15.75" customHeight="1" x14ac:dyDescent="0.25">
      <c r="A4409">
        <v>18365996</v>
      </c>
      <c r="B4409" t="s">
        <v>9327</v>
      </c>
      <c r="C4409">
        <v>1</v>
      </c>
      <c r="D4409" t="s">
        <v>23</v>
      </c>
      <c r="E4409" t="s">
        <v>9328</v>
      </c>
      <c r="F4409" t="s">
        <v>1738</v>
      </c>
      <c r="G4409" t="s">
        <v>1739</v>
      </c>
      <c r="H4409">
        <v>77.143881399999998</v>
      </c>
      <c r="I4409">
        <v>28.6521899</v>
      </c>
      <c r="J4409" t="s">
        <v>708</v>
      </c>
      <c r="K4409" t="s">
        <v>28</v>
      </c>
      <c r="L4409" t="s">
        <v>29</v>
      </c>
      <c r="M4409" t="s">
        <v>29</v>
      </c>
      <c r="N4409" t="s">
        <v>29</v>
      </c>
      <c r="O4409" t="s">
        <v>29</v>
      </c>
      <c r="P4409">
        <v>1</v>
      </c>
      <c r="Q4409">
        <v>26</v>
      </c>
      <c r="R4409">
        <v>250</v>
      </c>
      <c r="S4409" t="str">
        <f>IF(Table1[[#This Row],[Average_Cost_for_two]]&lt;500,"Low",IF(Table1[[#This Row],[Average_Cost_for_two]]&lt;=1500,"Medium","High"))</f>
        <v>Low</v>
      </c>
      <c r="T4409">
        <v>3.6</v>
      </c>
      <c r="U4409">
        <v>2011</v>
      </c>
      <c r="V4409">
        <v>12</v>
      </c>
      <c r="W4409">
        <v>4</v>
      </c>
      <c r="X4409">
        <f>IF(OR(Main!$U4409=0,
       Main!$V4409=0,
       Main!$W4409=0),
   "",
   DATE(Main!$U4409,
        Main!$V4409,
        Main!$W4409)
)</f>
        <v>40881</v>
      </c>
      <c r="Y4409">
        <f>Table1[[#This Row],[Average_Cost_for_two]]*VLOOKUP(Table1[[#This Row],[Currency]],currency!$A$2:$B$10,2,FALSE)</f>
        <v>3</v>
      </c>
      <c r="Z4409" t="str">
        <f>VLOOKUP(C4409,country!A:B,2,FALSE)</f>
        <v>India</v>
      </c>
      <c r="AA4409">
        <f t="shared" si="68"/>
        <v>4</v>
      </c>
    </row>
    <row r="4410" spans="1:27" ht="15.75" customHeight="1" x14ac:dyDescent="0.25">
      <c r="A4410">
        <v>8537</v>
      </c>
      <c r="B4410" t="s">
        <v>9329</v>
      </c>
      <c r="C4410">
        <v>1</v>
      </c>
      <c r="D4410" t="s">
        <v>23</v>
      </c>
      <c r="E4410" t="s">
        <v>9330</v>
      </c>
      <c r="F4410" t="s">
        <v>685</v>
      </c>
      <c r="G4410" t="s">
        <v>686</v>
      </c>
      <c r="H4410">
        <v>77.279126300000001</v>
      </c>
      <c r="I4410">
        <v>28.631571999999998</v>
      </c>
      <c r="J4410" t="s">
        <v>611</v>
      </c>
      <c r="K4410" t="s">
        <v>28</v>
      </c>
      <c r="L4410" t="s">
        <v>29</v>
      </c>
      <c r="M4410" t="s">
        <v>29</v>
      </c>
      <c r="N4410" t="s">
        <v>29</v>
      </c>
      <c r="O4410" t="s">
        <v>29</v>
      </c>
      <c r="P4410">
        <v>1</v>
      </c>
      <c r="Q4410">
        <v>8</v>
      </c>
      <c r="R4410">
        <v>250</v>
      </c>
      <c r="S4410" t="str">
        <f>IF(Table1[[#This Row],[Average_Cost_for_two]]&lt;500,"Low",IF(Table1[[#This Row],[Average_Cost_for_two]]&lt;=1500,"Medium","High"))</f>
        <v>Low</v>
      </c>
      <c r="T4410">
        <v>2.8</v>
      </c>
      <c r="U4410">
        <v>2015</v>
      </c>
      <c r="V4410">
        <v>12</v>
      </c>
      <c r="W4410">
        <v>8</v>
      </c>
      <c r="X4410">
        <f>IF(OR(Main!$U4410=0,
       Main!$V4410=0,
       Main!$W4410=0),
   "",
   DATE(Main!$U4410,
        Main!$V4410,
        Main!$W4410)
)</f>
        <v>42346</v>
      </c>
      <c r="Y4410">
        <f>Table1[[#This Row],[Average_Cost_for_two]]*VLOOKUP(Table1[[#This Row],[Currency]],currency!$A$2:$B$10,2,FALSE)</f>
        <v>3</v>
      </c>
      <c r="Z4410" t="str">
        <f>VLOOKUP(C4410,country!A:B,2,FALSE)</f>
        <v>India</v>
      </c>
      <c r="AA4410">
        <f t="shared" si="68"/>
        <v>4</v>
      </c>
    </row>
    <row r="4411" spans="1:27" ht="15.75" customHeight="1" x14ac:dyDescent="0.25">
      <c r="A4411">
        <v>5899</v>
      </c>
      <c r="B4411" t="s">
        <v>9280</v>
      </c>
      <c r="C4411">
        <v>1</v>
      </c>
      <c r="D4411" t="s">
        <v>23</v>
      </c>
      <c r="E4411" t="s">
        <v>9331</v>
      </c>
      <c r="F4411" t="s">
        <v>3076</v>
      </c>
      <c r="G4411" t="s">
        <v>3077</v>
      </c>
      <c r="H4411">
        <v>77.296986799999999</v>
      </c>
      <c r="I4411">
        <v>28.541186</v>
      </c>
      <c r="J4411" t="s">
        <v>523</v>
      </c>
      <c r="K4411" t="s">
        <v>28</v>
      </c>
      <c r="L4411" t="s">
        <v>29</v>
      </c>
      <c r="M4411" t="s">
        <v>29</v>
      </c>
      <c r="N4411" t="s">
        <v>29</v>
      </c>
      <c r="O4411" t="s">
        <v>29</v>
      </c>
      <c r="P4411">
        <v>1</v>
      </c>
      <c r="Q4411">
        <v>27</v>
      </c>
      <c r="R4411">
        <v>250</v>
      </c>
      <c r="S4411" t="str">
        <f>IF(Table1[[#This Row],[Average_Cost_for_two]]&lt;500,"Low",IF(Table1[[#This Row],[Average_Cost_for_two]]&lt;=1500,"Medium","High"))</f>
        <v>Low</v>
      </c>
      <c r="T4411">
        <v>2.7</v>
      </c>
      <c r="U4411">
        <v>2013</v>
      </c>
      <c r="V4411">
        <v>12</v>
      </c>
      <c r="W4411">
        <v>22</v>
      </c>
      <c r="X4411">
        <f>IF(OR(Main!$U4411=0,
       Main!$V4411=0,
       Main!$W4411=0),
   "",
   DATE(Main!$U4411,
        Main!$V4411,
        Main!$W4411)
)</f>
        <v>41630</v>
      </c>
      <c r="Y4411">
        <f>Table1[[#This Row],[Average_Cost_for_two]]*VLOOKUP(Table1[[#This Row],[Currency]],currency!$A$2:$B$10,2,FALSE)</f>
        <v>3</v>
      </c>
      <c r="Z4411" t="str">
        <f>VLOOKUP(C4411,country!A:B,2,FALSE)</f>
        <v>India</v>
      </c>
      <c r="AA4411">
        <f t="shared" si="68"/>
        <v>4</v>
      </c>
    </row>
    <row r="4412" spans="1:27" ht="15.75" customHeight="1" x14ac:dyDescent="0.25">
      <c r="A4412">
        <v>312972</v>
      </c>
      <c r="B4412" t="s">
        <v>9332</v>
      </c>
      <c r="C4412">
        <v>1</v>
      </c>
      <c r="D4412" t="s">
        <v>23</v>
      </c>
      <c r="E4412" t="s">
        <v>9333</v>
      </c>
      <c r="F4412" t="s">
        <v>39</v>
      </c>
      <c r="G4412" t="s">
        <v>40</v>
      </c>
      <c r="H4412">
        <v>77.128337099999996</v>
      </c>
      <c r="I4412">
        <v>28.544009500000001</v>
      </c>
      <c r="J4412" t="s">
        <v>1505</v>
      </c>
      <c r="K4412" t="s">
        <v>28</v>
      </c>
      <c r="L4412" t="s">
        <v>29</v>
      </c>
      <c r="M4412" t="s">
        <v>29</v>
      </c>
      <c r="N4412" t="s">
        <v>29</v>
      </c>
      <c r="O4412" t="s">
        <v>29</v>
      </c>
      <c r="P4412">
        <v>1</v>
      </c>
      <c r="Q4412">
        <v>2</v>
      </c>
      <c r="R4412">
        <v>250</v>
      </c>
      <c r="S4412" t="str">
        <f>IF(Table1[[#This Row],[Average_Cost_for_two]]&lt;500,"Low",IF(Table1[[#This Row],[Average_Cost_for_two]]&lt;=1500,"Medium","High"))</f>
        <v>Low</v>
      </c>
      <c r="T4412">
        <v>1</v>
      </c>
      <c r="U4412">
        <v>2010</v>
      </c>
      <c r="V4412">
        <v>12</v>
      </c>
      <c r="W4412">
        <v>24</v>
      </c>
      <c r="X4412">
        <f>IF(OR(Main!$U4412=0,
       Main!$V4412=0,
       Main!$W4412=0),
   "",
   DATE(Main!$U4412,
        Main!$V4412,
        Main!$W4412)
)</f>
        <v>40536</v>
      </c>
      <c r="Y4412">
        <f>Table1[[#This Row],[Average_Cost_for_two]]*VLOOKUP(Table1[[#This Row],[Currency]],currency!$A$2:$B$10,2,FALSE)</f>
        <v>3</v>
      </c>
      <c r="Z4412" t="str">
        <f>VLOOKUP(C4412,country!A:B,2,FALSE)</f>
        <v>India</v>
      </c>
      <c r="AA4412">
        <f t="shared" si="68"/>
        <v>4</v>
      </c>
    </row>
    <row r="4413" spans="1:27" ht="15.75" customHeight="1" x14ac:dyDescent="0.25">
      <c r="A4413">
        <v>302922</v>
      </c>
      <c r="B4413" t="s">
        <v>9290</v>
      </c>
      <c r="C4413">
        <v>1</v>
      </c>
      <c r="D4413" t="s">
        <v>23</v>
      </c>
      <c r="E4413" t="s">
        <v>9334</v>
      </c>
      <c r="F4413" t="s">
        <v>1743</v>
      </c>
      <c r="G4413" t="s">
        <v>1742</v>
      </c>
      <c r="H4413">
        <v>77.211196299999997</v>
      </c>
      <c r="I4413">
        <v>28.5364161</v>
      </c>
      <c r="J4413" t="s">
        <v>797</v>
      </c>
      <c r="K4413" t="s">
        <v>28</v>
      </c>
      <c r="L4413" t="s">
        <v>29</v>
      </c>
      <c r="M4413" t="s">
        <v>29</v>
      </c>
      <c r="N4413" t="s">
        <v>29</v>
      </c>
      <c r="O4413" t="s">
        <v>29</v>
      </c>
      <c r="P4413">
        <v>1</v>
      </c>
      <c r="Q4413">
        <v>45</v>
      </c>
      <c r="R4413">
        <v>250</v>
      </c>
      <c r="S4413" t="str">
        <f>IF(Table1[[#This Row],[Average_Cost_for_two]]&lt;500,"Low",IF(Table1[[#This Row],[Average_Cost_for_two]]&lt;=1500,"Medium","High"))</f>
        <v>Low</v>
      </c>
      <c r="T4413">
        <v>3.8</v>
      </c>
      <c r="U4413">
        <v>2010</v>
      </c>
      <c r="V4413">
        <v>12</v>
      </c>
      <c r="W4413">
        <v>28</v>
      </c>
      <c r="X4413">
        <f>IF(OR(Main!$U4413=0,
       Main!$V4413=0,
       Main!$W4413=0),
   "",
   DATE(Main!$U4413,
        Main!$V4413,
        Main!$W4413)
)</f>
        <v>40540</v>
      </c>
      <c r="Y4413">
        <f>Table1[[#This Row],[Average_Cost_for_two]]*VLOOKUP(Table1[[#This Row],[Currency]],currency!$A$2:$B$10,2,FALSE)</f>
        <v>3</v>
      </c>
      <c r="Z4413" t="str">
        <f>VLOOKUP(C4413,country!A:B,2,FALSE)</f>
        <v>India</v>
      </c>
      <c r="AA4413">
        <f t="shared" si="68"/>
        <v>4</v>
      </c>
    </row>
    <row r="4414" spans="1:27" ht="15.75" customHeight="1" x14ac:dyDescent="0.25">
      <c r="A4414">
        <v>308831</v>
      </c>
      <c r="B4414" t="s">
        <v>6890</v>
      </c>
      <c r="C4414">
        <v>1</v>
      </c>
      <c r="D4414" t="s">
        <v>23</v>
      </c>
      <c r="E4414" t="s">
        <v>9335</v>
      </c>
      <c r="F4414" t="s">
        <v>173</v>
      </c>
      <c r="G4414" t="s">
        <v>174</v>
      </c>
      <c r="H4414">
        <v>77.305033399999999</v>
      </c>
      <c r="I4414">
        <v>28.6189331</v>
      </c>
      <c r="J4414" t="s">
        <v>877</v>
      </c>
      <c r="K4414" t="s">
        <v>28</v>
      </c>
      <c r="L4414" t="s">
        <v>29</v>
      </c>
      <c r="M4414" t="s">
        <v>29</v>
      </c>
      <c r="N4414" t="s">
        <v>29</v>
      </c>
      <c r="O4414" t="s">
        <v>29</v>
      </c>
      <c r="P4414">
        <v>1</v>
      </c>
      <c r="Q4414">
        <v>11</v>
      </c>
      <c r="R4414">
        <v>250</v>
      </c>
      <c r="S4414" t="str">
        <f>IF(Table1[[#This Row],[Average_Cost_for_two]]&lt;500,"Low",IF(Table1[[#This Row],[Average_Cost_for_two]]&lt;=1500,"Medium","High"))</f>
        <v>Low</v>
      </c>
      <c r="T4414">
        <v>2.8</v>
      </c>
      <c r="U4414">
        <v>2016</v>
      </c>
      <c r="V4414">
        <v>12</v>
      </c>
      <c r="W4414">
        <v>28</v>
      </c>
      <c r="X4414">
        <f>IF(OR(Main!$U4414=0,
       Main!$V4414=0,
       Main!$W4414=0),
   "",
   DATE(Main!$U4414,
        Main!$V4414,
        Main!$W4414)
)</f>
        <v>42732</v>
      </c>
      <c r="Y4414">
        <f>Table1[[#This Row],[Average_Cost_for_two]]*VLOOKUP(Table1[[#This Row],[Currency]],currency!$A$2:$B$10,2,FALSE)</f>
        <v>3</v>
      </c>
      <c r="Z4414" t="str">
        <f>VLOOKUP(C4414,country!A:B,2,FALSE)</f>
        <v>India</v>
      </c>
      <c r="AA4414">
        <f t="shared" si="68"/>
        <v>4</v>
      </c>
    </row>
    <row r="4415" spans="1:27" ht="15.75" customHeight="1" x14ac:dyDescent="0.25">
      <c r="A4415">
        <v>18241860</v>
      </c>
      <c r="B4415" t="s">
        <v>8311</v>
      </c>
      <c r="C4415">
        <v>1</v>
      </c>
      <c r="D4415" t="s">
        <v>23</v>
      </c>
      <c r="E4415" t="s">
        <v>9336</v>
      </c>
      <c r="F4415" t="s">
        <v>45</v>
      </c>
      <c r="G4415" t="s">
        <v>46</v>
      </c>
      <c r="H4415">
        <v>77.215686300000002</v>
      </c>
      <c r="I4415">
        <v>28.7123548</v>
      </c>
      <c r="J4415" t="s">
        <v>523</v>
      </c>
      <c r="K4415" t="s">
        <v>28</v>
      </c>
      <c r="L4415" t="s">
        <v>29</v>
      </c>
      <c r="M4415" t="s">
        <v>29</v>
      </c>
      <c r="N4415" t="s">
        <v>29</v>
      </c>
      <c r="O4415" t="s">
        <v>29</v>
      </c>
      <c r="P4415">
        <v>1</v>
      </c>
      <c r="Q4415">
        <v>7</v>
      </c>
      <c r="R4415">
        <v>250</v>
      </c>
      <c r="S4415" t="str">
        <f>IF(Table1[[#This Row],[Average_Cost_for_two]]&lt;500,"Low",IF(Table1[[#This Row],[Average_Cost_for_two]]&lt;=1500,"Medium","High"))</f>
        <v>Low</v>
      </c>
      <c r="T4415">
        <v>3.1</v>
      </c>
      <c r="U4415">
        <v>2014</v>
      </c>
      <c r="V4415">
        <v>12</v>
      </c>
      <c r="W4415">
        <v>15</v>
      </c>
      <c r="X4415">
        <f>IF(OR(Main!$U4415=0,
       Main!$V4415=0,
       Main!$W4415=0),
   "",
   DATE(Main!$U4415,
        Main!$V4415,
        Main!$W4415)
)</f>
        <v>41988</v>
      </c>
      <c r="Y4415">
        <f>Table1[[#This Row],[Average_Cost_for_two]]*VLOOKUP(Table1[[#This Row],[Currency]],currency!$A$2:$B$10,2,FALSE)</f>
        <v>3</v>
      </c>
      <c r="Z4415" t="str">
        <f>VLOOKUP(C4415,country!A:B,2,FALSE)</f>
        <v>India</v>
      </c>
      <c r="AA4415">
        <f t="shared" si="68"/>
        <v>4</v>
      </c>
    </row>
    <row r="4416" spans="1:27" ht="15.75" customHeight="1" x14ac:dyDescent="0.25">
      <c r="A4416">
        <v>3638</v>
      </c>
      <c r="B4416" t="s">
        <v>7375</v>
      </c>
      <c r="C4416">
        <v>1</v>
      </c>
      <c r="D4416" t="s">
        <v>23</v>
      </c>
      <c r="E4416" t="s">
        <v>9337</v>
      </c>
      <c r="F4416" t="s">
        <v>104</v>
      </c>
      <c r="G4416" t="s">
        <v>105</v>
      </c>
      <c r="H4416">
        <v>77.252234599999994</v>
      </c>
      <c r="I4416">
        <v>28.5485744</v>
      </c>
      <c r="J4416" t="s">
        <v>480</v>
      </c>
      <c r="K4416" t="s">
        <v>28</v>
      </c>
      <c r="L4416" t="s">
        <v>29</v>
      </c>
      <c r="M4416" t="s">
        <v>29</v>
      </c>
      <c r="N4416" t="s">
        <v>29</v>
      </c>
      <c r="O4416" t="s">
        <v>29</v>
      </c>
      <c r="P4416">
        <v>1</v>
      </c>
      <c r="Q4416">
        <v>27</v>
      </c>
      <c r="R4416">
        <v>250</v>
      </c>
      <c r="S4416" t="str">
        <f>IF(Table1[[#This Row],[Average_Cost_for_two]]&lt;500,"Low",IF(Table1[[#This Row],[Average_Cost_for_two]]&lt;=1500,"Medium","High"))</f>
        <v>Low</v>
      </c>
      <c r="T4416">
        <v>3</v>
      </c>
      <c r="U4416">
        <v>2013</v>
      </c>
      <c r="V4416">
        <v>12</v>
      </c>
      <c r="W4416">
        <v>24</v>
      </c>
      <c r="X4416">
        <f>IF(OR(Main!$U4416=0,
       Main!$V4416=0,
       Main!$W4416=0),
   "",
   DATE(Main!$U4416,
        Main!$V4416,
        Main!$W4416)
)</f>
        <v>41632</v>
      </c>
      <c r="Y4416">
        <f>Table1[[#This Row],[Average_Cost_for_two]]*VLOOKUP(Table1[[#This Row],[Currency]],currency!$A$2:$B$10,2,FALSE)</f>
        <v>3</v>
      </c>
      <c r="Z4416" t="str">
        <f>VLOOKUP(C4416,country!A:B,2,FALSE)</f>
        <v>India</v>
      </c>
      <c r="AA4416">
        <f t="shared" si="68"/>
        <v>4</v>
      </c>
    </row>
    <row r="4417" spans="1:27" ht="15.75" customHeight="1" x14ac:dyDescent="0.25">
      <c r="A4417">
        <v>303547</v>
      </c>
      <c r="B4417" t="s">
        <v>9338</v>
      </c>
      <c r="C4417">
        <v>1</v>
      </c>
      <c r="D4417" t="s">
        <v>23</v>
      </c>
      <c r="E4417" t="s">
        <v>9339</v>
      </c>
      <c r="F4417" t="s">
        <v>55</v>
      </c>
      <c r="G4417" t="s">
        <v>56</v>
      </c>
      <c r="H4417">
        <v>77.288557850000004</v>
      </c>
      <c r="I4417">
        <v>28.564895979999999</v>
      </c>
      <c r="J4417" t="s">
        <v>1311</v>
      </c>
      <c r="K4417" t="s">
        <v>28</v>
      </c>
      <c r="L4417" t="s">
        <v>29</v>
      </c>
      <c r="M4417" t="s">
        <v>29</v>
      </c>
      <c r="N4417" t="s">
        <v>29</v>
      </c>
      <c r="O4417" t="s">
        <v>29</v>
      </c>
      <c r="P4417">
        <v>1</v>
      </c>
      <c r="Q4417">
        <v>27</v>
      </c>
      <c r="R4417">
        <v>250</v>
      </c>
      <c r="S4417" t="str">
        <f>IF(Table1[[#This Row],[Average_Cost_for_two]]&lt;500,"Low",IF(Table1[[#This Row],[Average_Cost_for_two]]&lt;=1500,"Medium","High"))</f>
        <v>Low</v>
      </c>
      <c r="T4417">
        <v>3.2</v>
      </c>
      <c r="U4417">
        <v>2011</v>
      </c>
      <c r="V4417">
        <v>12</v>
      </c>
      <c r="W4417">
        <v>22</v>
      </c>
      <c r="X4417">
        <f>IF(OR(Main!$U4417=0,
       Main!$V4417=0,
       Main!$W4417=0),
   "",
   DATE(Main!$U4417,
        Main!$V4417,
        Main!$W4417)
)</f>
        <v>40899</v>
      </c>
      <c r="Y4417">
        <f>Table1[[#This Row],[Average_Cost_for_two]]*VLOOKUP(Table1[[#This Row],[Currency]],currency!$A$2:$B$10,2,FALSE)</f>
        <v>3</v>
      </c>
      <c r="Z4417" t="str">
        <f>VLOOKUP(C4417,country!A:B,2,FALSE)</f>
        <v>India</v>
      </c>
      <c r="AA4417">
        <f t="shared" si="68"/>
        <v>4</v>
      </c>
    </row>
    <row r="4418" spans="1:27" ht="15.75" customHeight="1" x14ac:dyDescent="0.25">
      <c r="A4418">
        <v>18361220</v>
      </c>
      <c r="B4418" t="s">
        <v>9340</v>
      </c>
      <c r="C4418">
        <v>1</v>
      </c>
      <c r="D4418" t="s">
        <v>23</v>
      </c>
      <c r="E4418" t="s">
        <v>9341</v>
      </c>
      <c r="F4418" t="s">
        <v>114</v>
      </c>
      <c r="G4418" t="s">
        <v>115</v>
      </c>
      <c r="H4418">
        <v>77.139320499999997</v>
      </c>
      <c r="I4418">
        <v>28.707107100000002</v>
      </c>
      <c r="J4418" t="s">
        <v>682</v>
      </c>
      <c r="K4418" t="s">
        <v>28</v>
      </c>
      <c r="L4418" t="s">
        <v>29</v>
      </c>
      <c r="M4418" t="s">
        <v>29</v>
      </c>
      <c r="N4418" t="s">
        <v>29</v>
      </c>
      <c r="O4418" t="s">
        <v>29</v>
      </c>
      <c r="P4418">
        <v>1</v>
      </c>
      <c r="Q4418">
        <v>4</v>
      </c>
      <c r="R4418">
        <v>250</v>
      </c>
      <c r="S4418" t="str">
        <f>IF(Table1[[#This Row],[Average_Cost_for_two]]&lt;500,"Low",IF(Table1[[#This Row],[Average_Cost_for_two]]&lt;=1500,"Medium","High"))</f>
        <v>Low</v>
      </c>
      <c r="T4418">
        <v>3</v>
      </c>
      <c r="U4418">
        <v>2018</v>
      </c>
      <c r="V4418">
        <v>12</v>
      </c>
      <c r="W4418">
        <v>2</v>
      </c>
      <c r="X4418">
        <f>IF(OR(Main!$U4418=0,
       Main!$V4418=0,
       Main!$W4418=0),
   "",
   DATE(Main!$U4418,
        Main!$V4418,
        Main!$W4418)
)</f>
        <v>43436</v>
      </c>
      <c r="Y4418">
        <f>Table1[[#This Row],[Average_Cost_for_two]]*VLOOKUP(Table1[[#This Row],[Currency]],currency!$A$2:$B$10,2,FALSE)</f>
        <v>3</v>
      </c>
      <c r="Z4418" t="str">
        <f>VLOOKUP(C4418,country!A:B,2,FALSE)</f>
        <v>India</v>
      </c>
      <c r="AA4418">
        <f t="shared" ref="AA4418:AA4481" si="69">ROUNDUP(V4418/3,0)</f>
        <v>4</v>
      </c>
    </row>
    <row r="4419" spans="1:27" ht="15.75" customHeight="1" x14ac:dyDescent="0.25">
      <c r="A4419">
        <v>301154</v>
      </c>
      <c r="B4419" t="s">
        <v>9342</v>
      </c>
      <c r="C4419">
        <v>1</v>
      </c>
      <c r="D4419" t="s">
        <v>23</v>
      </c>
      <c r="E4419" t="s">
        <v>9343</v>
      </c>
      <c r="F4419" t="s">
        <v>63</v>
      </c>
      <c r="G4419" t="s">
        <v>64</v>
      </c>
      <c r="H4419">
        <v>77.167279300000004</v>
      </c>
      <c r="I4419">
        <v>28.572638600000001</v>
      </c>
      <c r="J4419" t="s">
        <v>706</v>
      </c>
      <c r="K4419" t="s">
        <v>28</v>
      </c>
      <c r="L4419" t="s">
        <v>29</v>
      </c>
      <c r="M4419" t="s">
        <v>29</v>
      </c>
      <c r="N4419" t="s">
        <v>29</v>
      </c>
      <c r="O4419" t="s">
        <v>29</v>
      </c>
      <c r="P4419">
        <v>1</v>
      </c>
      <c r="Q4419">
        <v>193</v>
      </c>
      <c r="R4419">
        <v>250</v>
      </c>
      <c r="S4419" t="str">
        <f>IF(Table1[[#This Row],[Average_Cost_for_two]]&lt;500,"Low",IF(Table1[[#This Row],[Average_Cost_for_two]]&lt;=1500,"Medium","High"))</f>
        <v>Low</v>
      </c>
      <c r="T4419">
        <v>3.9</v>
      </c>
      <c r="U4419">
        <v>2012</v>
      </c>
      <c r="V4419">
        <v>12</v>
      </c>
      <c r="W4419">
        <v>16</v>
      </c>
      <c r="X4419">
        <f>IF(OR(Main!$U4419=0,
       Main!$V4419=0,
       Main!$W4419=0),
   "",
   DATE(Main!$U4419,
        Main!$V4419,
        Main!$W4419)
)</f>
        <v>41259</v>
      </c>
      <c r="Y4419">
        <f>Table1[[#This Row],[Average_Cost_for_two]]*VLOOKUP(Table1[[#This Row],[Currency]],currency!$A$2:$B$10,2,FALSE)</f>
        <v>3</v>
      </c>
      <c r="Z4419" t="str">
        <f>VLOOKUP(C4419,country!A:B,2,FALSE)</f>
        <v>India</v>
      </c>
      <c r="AA4419">
        <f t="shared" si="69"/>
        <v>4</v>
      </c>
    </row>
    <row r="4420" spans="1:27" ht="15.75" customHeight="1" x14ac:dyDescent="0.25">
      <c r="A4420">
        <v>18453448</v>
      </c>
      <c r="B4420" t="s">
        <v>9344</v>
      </c>
      <c r="C4420">
        <v>1</v>
      </c>
      <c r="D4420" t="s">
        <v>23</v>
      </c>
      <c r="E4420" t="s">
        <v>9345</v>
      </c>
      <c r="F4420" t="s">
        <v>1753</v>
      </c>
      <c r="G4420" t="s">
        <v>1752</v>
      </c>
      <c r="H4420">
        <v>77.185098229999994</v>
      </c>
      <c r="I4420">
        <v>28.640609980000001</v>
      </c>
      <c r="J4420" t="s">
        <v>9346</v>
      </c>
      <c r="K4420" t="s">
        <v>28</v>
      </c>
      <c r="L4420" t="s">
        <v>29</v>
      </c>
      <c r="M4420" t="s">
        <v>36</v>
      </c>
      <c r="N4420" t="s">
        <v>29</v>
      </c>
      <c r="O4420" t="s">
        <v>29</v>
      </c>
      <c r="P4420">
        <v>1</v>
      </c>
      <c r="Q4420">
        <v>21</v>
      </c>
      <c r="R4420">
        <v>250</v>
      </c>
      <c r="S4420" t="str">
        <f>IF(Table1[[#This Row],[Average_Cost_for_two]]&lt;500,"Low",IF(Table1[[#This Row],[Average_Cost_for_two]]&lt;=1500,"Medium","High"))</f>
        <v>Low</v>
      </c>
      <c r="T4420">
        <v>3.4</v>
      </c>
      <c r="U4420">
        <v>2015</v>
      </c>
      <c r="V4420">
        <v>12</v>
      </c>
      <c r="W4420">
        <v>10</v>
      </c>
      <c r="X4420">
        <f>IF(OR(Main!$U4420=0,
       Main!$V4420=0,
       Main!$W4420=0),
   "",
   DATE(Main!$U4420,
        Main!$V4420,
        Main!$W4420)
)</f>
        <v>42348</v>
      </c>
      <c r="Y4420">
        <f>Table1[[#This Row],[Average_Cost_for_two]]*VLOOKUP(Table1[[#This Row],[Currency]],currency!$A$2:$B$10,2,FALSE)</f>
        <v>3</v>
      </c>
      <c r="Z4420" t="str">
        <f>VLOOKUP(C4420,country!A:B,2,FALSE)</f>
        <v>India</v>
      </c>
      <c r="AA4420">
        <f t="shared" si="69"/>
        <v>4</v>
      </c>
    </row>
    <row r="4421" spans="1:27" ht="15.75" customHeight="1" x14ac:dyDescent="0.25">
      <c r="A4421">
        <v>308791</v>
      </c>
      <c r="B4421" t="s">
        <v>9347</v>
      </c>
      <c r="C4421">
        <v>1</v>
      </c>
      <c r="D4421" t="s">
        <v>23</v>
      </c>
      <c r="E4421" t="s">
        <v>9348</v>
      </c>
      <c r="F4421" t="s">
        <v>1907</v>
      </c>
      <c r="G4421" t="s">
        <v>1908</v>
      </c>
      <c r="H4421">
        <v>77.124166399999993</v>
      </c>
      <c r="I4421">
        <v>28.636598200000002</v>
      </c>
      <c r="J4421" t="s">
        <v>523</v>
      </c>
      <c r="K4421" t="s">
        <v>28</v>
      </c>
      <c r="L4421" t="s">
        <v>29</v>
      </c>
      <c r="M4421" t="s">
        <v>29</v>
      </c>
      <c r="N4421" t="s">
        <v>29</v>
      </c>
      <c r="O4421" t="s">
        <v>29</v>
      </c>
      <c r="P4421">
        <v>1</v>
      </c>
      <c r="Q4421">
        <v>23</v>
      </c>
      <c r="R4421">
        <v>250</v>
      </c>
      <c r="S4421" t="str">
        <f>IF(Table1[[#This Row],[Average_Cost_for_two]]&lt;500,"Low",IF(Table1[[#This Row],[Average_Cost_for_two]]&lt;=1500,"Medium","High"))</f>
        <v>Low</v>
      </c>
      <c r="T4421">
        <v>3.2</v>
      </c>
      <c r="U4421">
        <v>2016</v>
      </c>
      <c r="V4421">
        <v>12</v>
      </c>
      <c r="W4421">
        <v>13</v>
      </c>
      <c r="X4421">
        <f>IF(OR(Main!$U4421=0,
       Main!$V4421=0,
       Main!$W4421=0),
   "",
   DATE(Main!$U4421,
        Main!$V4421,
        Main!$W4421)
)</f>
        <v>42717</v>
      </c>
      <c r="Y4421">
        <f>Table1[[#This Row],[Average_Cost_for_two]]*VLOOKUP(Table1[[#This Row],[Currency]],currency!$A$2:$B$10,2,FALSE)</f>
        <v>3</v>
      </c>
      <c r="Z4421" t="str">
        <f>VLOOKUP(C4421,country!A:B,2,FALSE)</f>
        <v>India</v>
      </c>
      <c r="AA4421">
        <f t="shared" si="69"/>
        <v>4</v>
      </c>
    </row>
    <row r="4422" spans="1:27" ht="15.75" customHeight="1" x14ac:dyDescent="0.25">
      <c r="A4422">
        <v>7759</v>
      </c>
      <c r="B4422" t="s">
        <v>8561</v>
      </c>
      <c r="C4422">
        <v>1</v>
      </c>
      <c r="D4422" t="s">
        <v>23</v>
      </c>
      <c r="E4422" t="s">
        <v>6429</v>
      </c>
      <c r="F4422" t="s">
        <v>1926</v>
      </c>
      <c r="G4422" t="s">
        <v>1927</v>
      </c>
      <c r="H4422">
        <v>77.221204999999998</v>
      </c>
      <c r="I4422">
        <v>28.567719700000001</v>
      </c>
      <c r="J4422" t="s">
        <v>706</v>
      </c>
      <c r="K4422" t="s">
        <v>28</v>
      </c>
      <c r="L4422" t="s">
        <v>29</v>
      </c>
      <c r="M4422" t="s">
        <v>29</v>
      </c>
      <c r="N4422" t="s">
        <v>29</v>
      </c>
      <c r="O4422" t="s">
        <v>29</v>
      </c>
      <c r="P4422">
        <v>1</v>
      </c>
      <c r="Q4422">
        <v>160</v>
      </c>
      <c r="R4422">
        <v>250</v>
      </c>
      <c r="S4422" t="str">
        <f>IF(Table1[[#This Row],[Average_Cost_for_two]]&lt;500,"Low",IF(Table1[[#This Row],[Average_Cost_for_two]]&lt;=1500,"Medium","High"))</f>
        <v>Low</v>
      </c>
      <c r="T4422">
        <v>3.8</v>
      </c>
      <c r="U4422">
        <v>2014</v>
      </c>
      <c r="V4422">
        <v>12</v>
      </c>
      <c r="W4422">
        <v>3</v>
      </c>
      <c r="X4422">
        <f>IF(OR(Main!$U4422=0,
       Main!$V4422=0,
       Main!$W4422=0),
   "",
   DATE(Main!$U4422,
        Main!$V4422,
        Main!$W4422)
)</f>
        <v>41976</v>
      </c>
      <c r="Y4422">
        <f>Table1[[#This Row],[Average_Cost_for_two]]*VLOOKUP(Table1[[#This Row],[Currency]],currency!$A$2:$B$10,2,FALSE)</f>
        <v>3</v>
      </c>
      <c r="Z4422" t="str">
        <f>VLOOKUP(C4422,country!A:B,2,FALSE)</f>
        <v>India</v>
      </c>
      <c r="AA4422">
        <f t="shared" si="69"/>
        <v>4</v>
      </c>
    </row>
    <row r="4423" spans="1:27" ht="15.75" customHeight="1" x14ac:dyDescent="0.25">
      <c r="A4423">
        <v>301767</v>
      </c>
      <c r="B4423" t="s">
        <v>354</v>
      </c>
      <c r="C4423">
        <v>1</v>
      </c>
      <c r="D4423" t="s">
        <v>23</v>
      </c>
      <c r="E4423" t="s">
        <v>9349</v>
      </c>
      <c r="F4423" t="s">
        <v>1206</v>
      </c>
      <c r="G4423" t="s">
        <v>1207</v>
      </c>
      <c r="H4423">
        <v>77.099414199999998</v>
      </c>
      <c r="I4423">
        <v>28.641976499999998</v>
      </c>
      <c r="J4423" t="s">
        <v>8615</v>
      </c>
      <c r="K4423" t="s">
        <v>28</v>
      </c>
      <c r="L4423" t="s">
        <v>29</v>
      </c>
      <c r="M4423" t="s">
        <v>29</v>
      </c>
      <c r="N4423" t="s">
        <v>29</v>
      </c>
      <c r="O4423" t="s">
        <v>29</v>
      </c>
      <c r="P4423">
        <v>1</v>
      </c>
      <c r="Q4423">
        <v>11</v>
      </c>
      <c r="R4423">
        <v>250</v>
      </c>
      <c r="S4423" t="str">
        <f>IF(Table1[[#This Row],[Average_Cost_for_two]]&lt;500,"Low",IF(Table1[[#This Row],[Average_Cost_for_two]]&lt;=1500,"Medium","High"))</f>
        <v>Low</v>
      </c>
      <c r="T4423">
        <v>2.7</v>
      </c>
      <c r="U4423">
        <v>2010</v>
      </c>
      <c r="V4423">
        <v>12</v>
      </c>
      <c r="W4423">
        <v>8</v>
      </c>
      <c r="X4423">
        <f>IF(OR(Main!$U4423=0,
       Main!$V4423=0,
       Main!$W4423=0),
   "",
   DATE(Main!$U4423,
        Main!$V4423,
        Main!$W4423)
)</f>
        <v>40520</v>
      </c>
      <c r="Y4423">
        <f>Table1[[#This Row],[Average_Cost_for_two]]*VLOOKUP(Table1[[#This Row],[Currency]],currency!$A$2:$B$10,2,FALSE)</f>
        <v>3</v>
      </c>
      <c r="Z4423" t="str">
        <f>VLOOKUP(C4423,country!A:B,2,FALSE)</f>
        <v>India</v>
      </c>
      <c r="AA4423">
        <f t="shared" si="69"/>
        <v>4</v>
      </c>
    </row>
    <row r="4424" spans="1:27" ht="15.75" customHeight="1" x14ac:dyDescent="0.25">
      <c r="A4424">
        <v>18431191</v>
      </c>
      <c r="B4424" t="s">
        <v>9350</v>
      </c>
      <c r="C4424">
        <v>1</v>
      </c>
      <c r="D4424" t="s">
        <v>23</v>
      </c>
      <c r="E4424" t="s">
        <v>9351</v>
      </c>
      <c r="F4424" t="s">
        <v>1206</v>
      </c>
      <c r="G4424" t="s">
        <v>1207</v>
      </c>
      <c r="H4424">
        <v>77.102941700000002</v>
      </c>
      <c r="I4424">
        <v>28.649140500000001</v>
      </c>
      <c r="J4424" t="s">
        <v>556</v>
      </c>
      <c r="K4424" t="s">
        <v>28</v>
      </c>
      <c r="L4424" t="s">
        <v>29</v>
      </c>
      <c r="M4424" t="s">
        <v>29</v>
      </c>
      <c r="N4424" t="s">
        <v>29</v>
      </c>
      <c r="O4424" t="s">
        <v>29</v>
      </c>
      <c r="P4424">
        <v>1</v>
      </c>
      <c r="Q4424">
        <v>2</v>
      </c>
      <c r="R4424">
        <v>250</v>
      </c>
      <c r="S4424" t="str">
        <f>IF(Table1[[#This Row],[Average_Cost_for_two]]&lt;500,"Low",IF(Table1[[#This Row],[Average_Cost_for_two]]&lt;=1500,"Medium","High"))</f>
        <v>Low</v>
      </c>
      <c r="T4424">
        <v>1</v>
      </c>
      <c r="U4424">
        <v>2010</v>
      </c>
      <c r="V4424">
        <v>12</v>
      </c>
      <c r="W4424">
        <v>3</v>
      </c>
      <c r="X4424">
        <f>IF(OR(Main!$U4424=0,
       Main!$V4424=0,
       Main!$W4424=0),
   "",
   DATE(Main!$U4424,
        Main!$V4424,
        Main!$W4424)
)</f>
        <v>40515</v>
      </c>
      <c r="Y4424">
        <f>Table1[[#This Row],[Average_Cost_for_two]]*VLOOKUP(Table1[[#This Row],[Currency]],currency!$A$2:$B$10,2,FALSE)</f>
        <v>3</v>
      </c>
      <c r="Z4424" t="str">
        <f>VLOOKUP(C4424,country!A:B,2,FALSE)</f>
        <v>India</v>
      </c>
      <c r="AA4424">
        <f t="shared" si="69"/>
        <v>4</v>
      </c>
    </row>
    <row r="4425" spans="1:27" ht="15.75" customHeight="1" x14ac:dyDescent="0.25">
      <c r="A4425">
        <v>304687</v>
      </c>
      <c r="B4425" t="s">
        <v>9352</v>
      </c>
      <c r="C4425">
        <v>1</v>
      </c>
      <c r="D4425" t="s">
        <v>23</v>
      </c>
      <c r="E4425" t="s">
        <v>9353</v>
      </c>
      <c r="F4425" t="s">
        <v>472</v>
      </c>
      <c r="G4425" t="s">
        <v>473</v>
      </c>
      <c r="H4425">
        <v>77.305700999999999</v>
      </c>
      <c r="I4425">
        <v>28.660127800000001</v>
      </c>
      <c r="J4425" t="s">
        <v>682</v>
      </c>
      <c r="K4425" t="s">
        <v>28</v>
      </c>
      <c r="L4425" t="s">
        <v>29</v>
      </c>
      <c r="M4425" t="s">
        <v>29</v>
      </c>
      <c r="N4425" t="s">
        <v>29</v>
      </c>
      <c r="O4425" t="s">
        <v>29</v>
      </c>
      <c r="P4425">
        <v>1</v>
      </c>
      <c r="Q4425">
        <v>13</v>
      </c>
      <c r="R4425">
        <v>250</v>
      </c>
      <c r="S4425" t="str">
        <f>IF(Table1[[#This Row],[Average_Cost_for_two]]&lt;500,"Low",IF(Table1[[#This Row],[Average_Cost_for_two]]&lt;=1500,"Medium","High"))</f>
        <v>Low</v>
      </c>
      <c r="T4425">
        <v>3.1</v>
      </c>
      <c r="U4425">
        <v>2011</v>
      </c>
      <c r="V4425">
        <v>11</v>
      </c>
      <c r="W4425">
        <v>5</v>
      </c>
      <c r="X4425">
        <f>IF(OR(Main!$U4425=0,
       Main!$V4425=0,
       Main!$W4425=0),
   "",
   DATE(Main!$U4425,
        Main!$V4425,
        Main!$W4425)
)</f>
        <v>40852</v>
      </c>
      <c r="Y4425">
        <f>Table1[[#This Row],[Average_Cost_for_two]]*VLOOKUP(Table1[[#This Row],[Currency]],currency!$A$2:$B$10,2,FALSE)</f>
        <v>3</v>
      </c>
      <c r="Z4425" t="str">
        <f>VLOOKUP(C4425,country!A:B,2,FALSE)</f>
        <v>India</v>
      </c>
      <c r="AA4425">
        <f t="shared" si="69"/>
        <v>4</v>
      </c>
    </row>
    <row r="4426" spans="1:27" ht="15.75" customHeight="1" x14ac:dyDescent="0.25">
      <c r="A4426">
        <v>313059</v>
      </c>
      <c r="B4426" t="s">
        <v>9354</v>
      </c>
      <c r="C4426">
        <v>1</v>
      </c>
      <c r="D4426" t="s">
        <v>23</v>
      </c>
      <c r="E4426" t="s">
        <v>246</v>
      </c>
      <c r="F4426" t="s">
        <v>9355</v>
      </c>
      <c r="G4426" t="s">
        <v>246</v>
      </c>
      <c r="H4426">
        <v>77.204110999999997</v>
      </c>
      <c r="I4426">
        <v>28.541788199999999</v>
      </c>
      <c r="J4426" t="s">
        <v>556</v>
      </c>
      <c r="K4426" t="s">
        <v>28</v>
      </c>
      <c r="L4426" t="s">
        <v>29</v>
      </c>
      <c r="M4426" t="s">
        <v>29</v>
      </c>
      <c r="N4426" t="s">
        <v>29</v>
      </c>
      <c r="O4426" t="s">
        <v>29</v>
      </c>
      <c r="P4426">
        <v>1</v>
      </c>
      <c r="Q4426">
        <v>1</v>
      </c>
      <c r="R4426">
        <v>250</v>
      </c>
      <c r="S4426" t="str">
        <f>IF(Table1[[#This Row],[Average_Cost_for_two]]&lt;500,"Low",IF(Table1[[#This Row],[Average_Cost_for_two]]&lt;=1500,"Medium","High"))</f>
        <v>Low</v>
      </c>
      <c r="T4426">
        <v>1</v>
      </c>
      <c r="U4426">
        <v>2011</v>
      </c>
      <c r="V4426">
        <v>11</v>
      </c>
      <c r="W4426">
        <v>9</v>
      </c>
      <c r="X4426">
        <f>IF(OR(Main!$U4426=0,
       Main!$V4426=0,
       Main!$W4426=0),
   "",
   DATE(Main!$U4426,
        Main!$V4426,
        Main!$W4426)
)</f>
        <v>40856</v>
      </c>
      <c r="Y4426">
        <f>Table1[[#This Row],[Average_Cost_for_two]]*VLOOKUP(Table1[[#This Row],[Currency]],currency!$A$2:$B$10,2,FALSE)</f>
        <v>3</v>
      </c>
      <c r="Z4426" t="str">
        <f>VLOOKUP(C4426,country!A:B,2,FALSE)</f>
        <v>India</v>
      </c>
      <c r="AA4426">
        <f t="shared" si="69"/>
        <v>4</v>
      </c>
    </row>
    <row r="4427" spans="1:27" ht="15.75" customHeight="1" x14ac:dyDescent="0.25">
      <c r="A4427">
        <v>18361202</v>
      </c>
      <c r="B4427" t="s">
        <v>9356</v>
      </c>
      <c r="C4427">
        <v>1</v>
      </c>
      <c r="D4427" t="s">
        <v>23</v>
      </c>
      <c r="E4427" t="s">
        <v>9357</v>
      </c>
      <c r="F4427" t="s">
        <v>300</v>
      </c>
      <c r="G4427" t="s">
        <v>301</v>
      </c>
      <c r="H4427">
        <v>77.204811300000003</v>
      </c>
      <c r="I4427">
        <v>28.699158499999999</v>
      </c>
      <c r="J4427" t="s">
        <v>682</v>
      </c>
      <c r="K4427" t="s">
        <v>28</v>
      </c>
      <c r="L4427" t="s">
        <v>29</v>
      </c>
      <c r="M4427" t="s">
        <v>29</v>
      </c>
      <c r="N4427" t="s">
        <v>29</v>
      </c>
      <c r="O4427" t="s">
        <v>29</v>
      </c>
      <c r="P4427">
        <v>1</v>
      </c>
      <c r="Q4427">
        <v>1</v>
      </c>
      <c r="R4427">
        <v>250</v>
      </c>
      <c r="S4427" t="str">
        <f>IF(Table1[[#This Row],[Average_Cost_for_two]]&lt;500,"Low",IF(Table1[[#This Row],[Average_Cost_for_two]]&lt;=1500,"Medium","High"))</f>
        <v>Low</v>
      </c>
      <c r="T4427">
        <v>1</v>
      </c>
      <c r="U4427">
        <v>2011</v>
      </c>
      <c r="V4427">
        <v>11</v>
      </c>
      <c r="W4427">
        <v>20</v>
      </c>
      <c r="X4427">
        <f>IF(OR(Main!$U4427=0,
       Main!$V4427=0,
       Main!$W4427=0),
   "",
   DATE(Main!$U4427,
        Main!$V4427,
        Main!$W4427)
)</f>
        <v>40867</v>
      </c>
      <c r="Y4427">
        <f>Table1[[#This Row],[Average_Cost_for_two]]*VLOOKUP(Table1[[#This Row],[Currency]],currency!$A$2:$B$10,2,FALSE)</f>
        <v>3</v>
      </c>
      <c r="Z4427" t="str">
        <f>VLOOKUP(C4427,country!A:B,2,FALSE)</f>
        <v>India</v>
      </c>
      <c r="AA4427">
        <f t="shared" si="69"/>
        <v>4</v>
      </c>
    </row>
    <row r="4428" spans="1:27" ht="15.75" customHeight="1" x14ac:dyDescent="0.25">
      <c r="A4428">
        <v>18486847</v>
      </c>
      <c r="B4428" t="s">
        <v>9358</v>
      </c>
      <c r="C4428">
        <v>1</v>
      </c>
      <c r="D4428" t="s">
        <v>23</v>
      </c>
      <c r="E4428" t="s">
        <v>9359</v>
      </c>
      <c r="F4428" t="s">
        <v>845</v>
      </c>
      <c r="G4428" t="s">
        <v>846</v>
      </c>
      <c r="H4428">
        <v>77.218645100000003</v>
      </c>
      <c r="I4428">
        <v>28.627832000000001</v>
      </c>
      <c r="J4428" t="s">
        <v>500</v>
      </c>
      <c r="K4428" t="s">
        <v>28</v>
      </c>
      <c r="L4428" t="s">
        <v>29</v>
      </c>
      <c r="M4428" t="s">
        <v>29</v>
      </c>
      <c r="N4428" t="s">
        <v>29</v>
      </c>
      <c r="O4428" t="s">
        <v>29</v>
      </c>
      <c r="P4428">
        <v>1</v>
      </c>
      <c r="Q4428">
        <v>1</v>
      </c>
      <c r="R4428">
        <v>250</v>
      </c>
      <c r="S4428" t="str">
        <f>IF(Table1[[#This Row],[Average_Cost_for_two]]&lt;500,"Low",IF(Table1[[#This Row],[Average_Cost_for_two]]&lt;=1500,"Medium","High"))</f>
        <v>Low</v>
      </c>
      <c r="T4428">
        <v>1</v>
      </c>
      <c r="U4428">
        <v>2017</v>
      </c>
      <c r="V4428">
        <v>11</v>
      </c>
      <c r="W4428">
        <v>25</v>
      </c>
      <c r="X4428">
        <f>IF(OR(Main!$U4428=0,
       Main!$V4428=0,
       Main!$W4428=0),
   "",
   DATE(Main!$U4428,
        Main!$V4428,
        Main!$W4428)
)</f>
        <v>43064</v>
      </c>
      <c r="Y4428">
        <f>Table1[[#This Row],[Average_Cost_for_two]]*VLOOKUP(Table1[[#This Row],[Currency]],currency!$A$2:$B$10,2,FALSE)</f>
        <v>3</v>
      </c>
      <c r="Z4428" t="str">
        <f>VLOOKUP(C4428,country!A:B,2,FALSE)</f>
        <v>India</v>
      </c>
      <c r="AA4428">
        <f t="shared" si="69"/>
        <v>4</v>
      </c>
    </row>
    <row r="4429" spans="1:27" ht="15.75" customHeight="1" x14ac:dyDescent="0.25">
      <c r="A4429">
        <v>309533</v>
      </c>
      <c r="B4429" t="s">
        <v>9360</v>
      </c>
      <c r="C4429">
        <v>1</v>
      </c>
      <c r="D4429" t="s">
        <v>23</v>
      </c>
      <c r="E4429" t="s">
        <v>9361</v>
      </c>
      <c r="F4429" t="s">
        <v>1624</v>
      </c>
      <c r="G4429" t="s">
        <v>1625</v>
      </c>
      <c r="H4429">
        <v>77.25312778</v>
      </c>
      <c r="I4429">
        <v>28.532830560000001</v>
      </c>
      <c r="J4429" t="s">
        <v>1262</v>
      </c>
      <c r="K4429" t="s">
        <v>28</v>
      </c>
      <c r="L4429" t="s">
        <v>29</v>
      </c>
      <c r="M4429" t="s">
        <v>29</v>
      </c>
      <c r="N4429" t="s">
        <v>29</v>
      </c>
      <c r="O4429" t="s">
        <v>29</v>
      </c>
      <c r="P4429">
        <v>1</v>
      </c>
      <c r="Q4429">
        <v>25</v>
      </c>
      <c r="R4429">
        <v>250</v>
      </c>
      <c r="S4429" t="str">
        <f>IF(Table1[[#This Row],[Average_Cost_for_two]]&lt;500,"Low",IF(Table1[[#This Row],[Average_Cost_for_two]]&lt;=1500,"Medium","High"))</f>
        <v>Low</v>
      </c>
      <c r="T4429">
        <v>3.4</v>
      </c>
      <c r="U4429">
        <v>2016</v>
      </c>
      <c r="V4429">
        <v>11</v>
      </c>
      <c r="W4429">
        <v>23</v>
      </c>
      <c r="X4429">
        <f>IF(OR(Main!$U4429=0,
       Main!$V4429=0,
       Main!$W4429=0),
   "",
   DATE(Main!$U4429,
        Main!$V4429,
        Main!$W4429)
)</f>
        <v>42697</v>
      </c>
      <c r="Y4429">
        <f>Table1[[#This Row],[Average_Cost_for_two]]*VLOOKUP(Table1[[#This Row],[Currency]],currency!$A$2:$B$10,2,FALSE)</f>
        <v>3</v>
      </c>
      <c r="Z4429" t="str">
        <f>VLOOKUP(C4429,country!A:B,2,FALSE)</f>
        <v>India</v>
      </c>
      <c r="AA4429">
        <f t="shared" si="69"/>
        <v>4</v>
      </c>
    </row>
    <row r="4430" spans="1:27" ht="15.75" customHeight="1" x14ac:dyDescent="0.25">
      <c r="A4430">
        <v>18392883</v>
      </c>
      <c r="B4430" t="s">
        <v>9362</v>
      </c>
      <c r="C4430">
        <v>1</v>
      </c>
      <c r="D4430" t="s">
        <v>23</v>
      </c>
      <c r="E4430" t="s">
        <v>9363</v>
      </c>
      <c r="F4430" t="s">
        <v>1624</v>
      </c>
      <c r="G4430" t="s">
        <v>1625</v>
      </c>
      <c r="H4430">
        <v>0</v>
      </c>
      <c r="I4430">
        <v>0</v>
      </c>
      <c r="J4430" t="s">
        <v>706</v>
      </c>
      <c r="K4430" t="s">
        <v>28</v>
      </c>
      <c r="L4430" t="s">
        <v>29</v>
      </c>
      <c r="M4430" t="s">
        <v>29</v>
      </c>
      <c r="N4430" t="s">
        <v>29</v>
      </c>
      <c r="O4430" t="s">
        <v>29</v>
      </c>
      <c r="P4430">
        <v>1</v>
      </c>
      <c r="Q4430">
        <v>3</v>
      </c>
      <c r="R4430">
        <v>250</v>
      </c>
      <c r="S4430" t="str">
        <f>IF(Table1[[#This Row],[Average_Cost_for_two]]&lt;500,"Low",IF(Table1[[#This Row],[Average_Cost_for_two]]&lt;=1500,"Medium","High"))</f>
        <v>Low</v>
      </c>
      <c r="T4430">
        <v>1</v>
      </c>
      <c r="U4430">
        <v>2017</v>
      </c>
      <c r="V4430">
        <v>11</v>
      </c>
      <c r="W4430">
        <v>2</v>
      </c>
      <c r="X4430">
        <f>IF(OR(Main!$U4430=0,
       Main!$V4430=0,
       Main!$W4430=0),
   "",
   DATE(Main!$U4430,
        Main!$V4430,
        Main!$W4430)
)</f>
        <v>43041</v>
      </c>
      <c r="Y4430">
        <f>Table1[[#This Row],[Average_Cost_for_two]]*VLOOKUP(Table1[[#This Row],[Currency]],currency!$A$2:$B$10,2,FALSE)</f>
        <v>3</v>
      </c>
      <c r="Z4430" t="str">
        <f>VLOOKUP(C4430,country!A:B,2,FALSE)</f>
        <v>India</v>
      </c>
      <c r="AA4430">
        <f t="shared" si="69"/>
        <v>4</v>
      </c>
    </row>
    <row r="4431" spans="1:27" ht="15.75" customHeight="1" x14ac:dyDescent="0.25">
      <c r="A4431">
        <v>306491</v>
      </c>
      <c r="B4431" t="s">
        <v>9364</v>
      </c>
      <c r="C4431">
        <v>1</v>
      </c>
      <c r="D4431" t="s">
        <v>23</v>
      </c>
      <c r="E4431" t="s">
        <v>9365</v>
      </c>
      <c r="F4431" t="s">
        <v>654</v>
      </c>
      <c r="G4431" t="s">
        <v>655</v>
      </c>
      <c r="H4431">
        <v>77.2061353</v>
      </c>
      <c r="I4431">
        <v>28.677870500000001</v>
      </c>
      <c r="J4431" t="s">
        <v>480</v>
      </c>
      <c r="K4431" t="s">
        <v>28</v>
      </c>
      <c r="L4431" t="s">
        <v>29</v>
      </c>
      <c r="M4431" t="s">
        <v>36</v>
      </c>
      <c r="N4431" t="s">
        <v>29</v>
      </c>
      <c r="O4431" t="s">
        <v>29</v>
      </c>
      <c r="P4431">
        <v>1</v>
      </c>
      <c r="Q4431">
        <v>56</v>
      </c>
      <c r="R4431">
        <v>250</v>
      </c>
      <c r="S4431" t="str">
        <f>IF(Table1[[#This Row],[Average_Cost_for_two]]&lt;500,"Low",IF(Table1[[#This Row],[Average_Cost_for_two]]&lt;=1500,"Medium","High"))</f>
        <v>Low</v>
      </c>
      <c r="T4431">
        <v>2.5</v>
      </c>
      <c r="U4431">
        <v>2014</v>
      </c>
      <c r="V4431">
        <v>11</v>
      </c>
      <c r="W4431">
        <v>22</v>
      </c>
      <c r="X4431">
        <f>IF(OR(Main!$U4431=0,
       Main!$V4431=0,
       Main!$W4431=0),
   "",
   DATE(Main!$U4431,
        Main!$V4431,
        Main!$W4431)
)</f>
        <v>41965</v>
      </c>
      <c r="Y4431">
        <f>Table1[[#This Row],[Average_Cost_for_two]]*VLOOKUP(Table1[[#This Row],[Currency]],currency!$A$2:$B$10,2,FALSE)</f>
        <v>3</v>
      </c>
      <c r="Z4431" t="str">
        <f>VLOOKUP(C4431,country!A:B,2,FALSE)</f>
        <v>India</v>
      </c>
      <c r="AA4431">
        <f t="shared" si="69"/>
        <v>4</v>
      </c>
    </row>
    <row r="4432" spans="1:27" ht="15.75" customHeight="1" x14ac:dyDescent="0.25">
      <c r="A4432">
        <v>6269</v>
      </c>
      <c r="B4432" t="s">
        <v>9366</v>
      </c>
      <c r="C4432">
        <v>1</v>
      </c>
      <c r="D4432" t="s">
        <v>23</v>
      </c>
      <c r="E4432" t="s">
        <v>9367</v>
      </c>
      <c r="F4432" t="s">
        <v>418</v>
      </c>
      <c r="G4432" t="s">
        <v>419</v>
      </c>
      <c r="H4432">
        <v>77.220480559999999</v>
      </c>
      <c r="I4432">
        <v>28.583600000000001</v>
      </c>
      <c r="J4432" t="s">
        <v>697</v>
      </c>
      <c r="K4432" t="s">
        <v>28</v>
      </c>
      <c r="L4432" t="s">
        <v>29</v>
      </c>
      <c r="M4432" t="s">
        <v>29</v>
      </c>
      <c r="N4432" t="s">
        <v>29</v>
      </c>
      <c r="O4432" t="s">
        <v>29</v>
      </c>
      <c r="P4432">
        <v>1</v>
      </c>
      <c r="Q4432">
        <v>2</v>
      </c>
      <c r="R4432">
        <v>250</v>
      </c>
      <c r="S4432" t="str">
        <f>IF(Table1[[#This Row],[Average_Cost_for_two]]&lt;500,"Low",IF(Table1[[#This Row],[Average_Cost_for_two]]&lt;=1500,"Medium","High"))</f>
        <v>Low</v>
      </c>
      <c r="T4432">
        <v>1</v>
      </c>
      <c r="U4432">
        <v>2013</v>
      </c>
      <c r="V4432">
        <v>11</v>
      </c>
      <c r="W4432">
        <v>26</v>
      </c>
      <c r="X4432">
        <f>IF(OR(Main!$U4432=0,
       Main!$V4432=0,
       Main!$W4432=0),
   "",
   DATE(Main!$U4432,
        Main!$V4432,
        Main!$W4432)
)</f>
        <v>41604</v>
      </c>
      <c r="Y4432">
        <f>Table1[[#This Row],[Average_Cost_for_two]]*VLOOKUP(Table1[[#This Row],[Currency]],currency!$A$2:$B$10,2,FALSE)</f>
        <v>3</v>
      </c>
      <c r="Z4432" t="str">
        <f>VLOOKUP(C4432,country!A:B,2,FALSE)</f>
        <v>India</v>
      </c>
      <c r="AA4432">
        <f t="shared" si="69"/>
        <v>4</v>
      </c>
    </row>
    <row r="4433" spans="1:27" ht="15.75" customHeight="1" x14ac:dyDescent="0.25">
      <c r="A4433">
        <v>307998</v>
      </c>
      <c r="B4433" t="s">
        <v>9368</v>
      </c>
      <c r="C4433">
        <v>1</v>
      </c>
      <c r="D4433" t="s">
        <v>23</v>
      </c>
      <c r="E4433" t="s">
        <v>9369</v>
      </c>
      <c r="F4433" t="s">
        <v>5278</v>
      </c>
      <c r="G4433" t="s">
        <v>5279</v>
      </c>
      <c r="H4433">
        <v>77.115594599999994</v>
      </c>
      <c r="I4433">
        <v>28.625881499999998</v>
      </c>
      <c r="J4433" t="s">
        <v>611</v>
      </c>
      <c r="K4433" t="s">
        <v>28</v>
      </c>
      <c r="L4433" t="s">
        <v>29</v>
      </c>
      <c r="M4433" t="s">
        <v>29</v>
      </c>
      <c r="N4433" t="s">
        <v>29</v>
      </c>
      <c r="O4433" t="s">
        <v>29</v>
      </c>
      <c r="P4433">
        <v>1</v>
      </c>
      <c r="Q4433">
        <v>6</v>
      </c>
      <c r="R4433">
        <v>250</v>
      </c>
      <c r="S4433" t="str">
        <f>IF(Table1[[#This Row],[Average_Cost_for_two]]&lt;500,"Low",IF(Table1[[#This Row],[Average_Cost_for_two]]&lt;=1500,"Medium","High"))</f>
        <v>Low</v>
      </c>
      <c r="T4433">
        <v>3</v>
      </c>
      <c r="U4433">
        <v>2015</v>
      </c>
      <c r="V4433">
        <v>11</v>
      </c>
      <c r="W4433">
        <v>8</v>
      </c>
      <c r="X4433">
        <f>IF(OR(Main!$U4433=0,
       Main!$V4433=0,
       Main!$W4433=0),
   "",
   DATE(Main!$U4433,
        Main!$V4433,
        Main!$W4433)
)</f>
        <v>42316</v>
      </c>
      <c r="Y4433">
        <f>Table1[[#This Row],[Average_Cost_for_two]]*VLOOKUP(Table1[[#This Row],[Currency]],currency!$A$2:$B$10,2,FALSE)</f>
        <v>3</v>
      </c>
      <c r="Z4433" t="str">
        <f>VLOOKUP(C4433,country!A:B,2,FALSE)</f>
        <v>India</v>
      </c>
      <c r="AA4433">
        <f t="shared" si="69"/>
        <v>4</v>
      </c>
    </row>
    <row r="4434" spans="1:27" ht="15.75" customHeight="1" x14ac:dyDescent="0.25">
      <c r="A4434">
        <v>300273</v>
      </c>
      <c r="B4434" t="s">
        <v>9370</v>
      </c>
      <c r="C4434">
        <v>1</v>
      </c>
      <c r="D4434" t="s">
        <v>23</v>
      </c>
      <c r="E4434" t="s">
        <v>9371</v>
      </c>
      <c r="F4434" t="s">
        <v>270</v>
      </c>
      <c r="G4434" t="s">
        <v>271</v>
      </c>
      <c r="H4434">
        <v>77.171939199999997</v>
      </c>
      <c r="I4434">
        <v>28.556341700000001</v>
      </c>
      <c r="J4434" t="s">
        <v>556</v>
      </c>
      <c r="K4434" t="s">
        <v>28</v>
      </c>
      <c r="L4434" t="s">
        <v>29</v>
      </c>
      <c r="M4434" t="s">
        <v>29</v>
      </c>
      <c r="N4434" t="s">
        <v>29</v>
      </c>
      <c r="O4434" t="s">
        <v>29</v>
      </c>
      <c r="P4434">
        <v>1</v>
      </c>
      <c r="Q4434">
        <v>16</v>
      </c>
      <c r="R4434">
        <v>250</v>
      </c>
      <c r="S4434" t="str">
        <f>IF(Table1[[#This Row],[Average_Cost_for_two]]&lt;500,"Low",IF(Table1[[#This Row],[Average_Cost_for_two]]&lt;=1500,"Medium","High"))</f>
        <v>Low</v>
      </c>
      <c r="T4434">
        <v>2.7</v>
      </c>
      <c r="U4434">
        <v>2018</v>
      </c>
      <c r="V4434">
        <v>11</v>
      </c>
      <c r="W4434">
        <v>4</v>
      </c>
      <c r="X4434">
        <f>IF(OR(Main!$U4434=0,
       Main!$V4434=0,
       Main!$W4434=0),
   "",
   DATE(Main!$U4434,
        Main!$V4434,
        Main!$W4434)
)</f>
        <v>43408</v>
      </c>
      <c r="Y4434">
        <f>Table1[[#This Row],[Average_Cost_for_two]]*VLOOKUP(Table1[[#This Row],[Currency]],currency!$A$2:$B$10,2,FALSE)</f>
        <v>3</v>
      </c>
      <c r="Z4434" t="str">
        <f>VLOOKUP(C4434,country!A:B,2,FALSE)</f>
        <v>India</v>
      </c>
      <c r="AA4434">
        <f t="shared" si="69"/>
        <v>4</v>
      </c>
    </row>
    <row r="4435" spans="1:27" ht="15.75" customHeight="1" x14ac:dyDescent="0.25">
      <c r="A4435">
        <v>18361244</v>
      </c>
      <c r="B4435" t="s">
        <v>9372</v>
      </c>
      <c r="C4435">
        <v>1</v>
      </c>
      <c r="D4435" t="s">
        <v>23</v>
      </c>
      <c r="E4435" t="s">
        <v>9373</v>
      </c>
      <c r="F4435" t="s">
        <v>2914</v>
      </c>
      <c r="G4435" t="s">
        <v>2915</v>
      </c>
      <c r="H4435">
        <v>77.149370200000007</v>
      </c>
      <c r="I4435">
        <v>28.6939329</v>
      </c>
      <c r="J4435" t="s">
        <v>567</v>
      </c>
      <c r="K4435" t="s">
        <v>28</v>
      </c>
      <c r="L4435" t="s">
        <v>29</v>
      </c>
      <c r="M4435" t="s">
        <v>29</v>
      </c>
      <c r="N4435" t="s">
        <v>29</v>
      </c>
      <c r="O4435" t="s">
        <v>29</v>
      </c>
      <c r="P4435">
        <v>1</v>
      </c>
      <c r="Q4435">
        <v>13</v>
      </c>
      <c r="R4435">
        <v>250</v>
      </c>
      <c r="S4435" t="str">
        <f>IF(Table1[[#This Row],[Average_Cost_for_two]]&lt;500,"Low",IF(Table1[[#This Row],[Average_Cost_for_two]]&lt;=1500,"Medium","High"))</f>
        <v>Low</v>
      </c>
      <c r="T4435">
        <v>3.5</v>
      </c>
      <c r="U4435">
        <v>2011</v>
      </c>
      <c r="V4435">
        <v>11</v>
      </c>
      <c r="W4435">
        <v>17</v>
      </c>
      <c r="X4435">
        <f>IF(OR(Main!$U4435=0,
       Main!$V4435=0,
       Main!$W4435=0),
   "",
   DATE(Main!$U4435,
        Main!$V4435,
        Main!$W4435)
)</f>
        <v>40864</v>
      </c>
      <c r="Y4435">
        <f>Table1[[#This Row],[Average_Cost_for_two]]*VLOOKUP(Table1[[#This Row],[Currency]],currency!$A$2:$B$10,2,FALSE)</f>
        <v>3</v>
      </c>
      <c r="Z4435" t="str">
        <f>VLOOKUP(C4435,country!A:B,2,FALSE)</f>
        <v>India</v>
      </c>
      <c r="AA4435">
        <f t="shared" si="69"/>
        <v>4</v>
      </c>
    </row>
    <row r="4436" spans="1:27" ht="15.75" customHeight="1" x14ac:dyDescent="0.25">
      <c r="A4436">
        <v>18481280</v>
      </c>
      <c r="B4436" t="s">
        <v>9374</v>
      </c>
      <c r="C4436">
        <v>1</v>
      </c>
      <c r="D4436" t="s">
        <v>23</v>
      </c>
      <c r="E4436" t="s">
        <v>9375</v>
      </c>
      <c r="F4436" t="s">
        <v>1897</v>
      </c>
      <c r="G4436" t="s">
        <v>1898</v>
      </c>
      <c r="H4436">
        <v>0</v>
      </c>
      <c r="I4436">
        <v>0</v>
      </c>
      <c r="J4436" t="s">
        <v>523</v>
      </c>
      <c r="K4436" t="s">
        <v>28</v>
      </c>
      <c r="L4436" t="s">
        <v>29</v>
      </c>
      <c r="M4436" t="s">
        <v>29</v>
      </c>
      <c r="N4436" t="s">
        <v>29</v>
      </c>
      <c r="O4436" t="s">
        <v>29</v>
      </c>
      <c r="P4436">
        <v>1</v>
      </c>
      <c r="Q4436">
        <v>4</v>
      </c>
      <c r="R4436">
        <v>250</v>
      </c>
      <c r="S4436" t="str">
        <f>IF(Table1[[#This Row],[Average_Cost_for_two]]&lt;500,"Low",IF(Table1[[#This Row],[Average_Cost_for_two]]&lt;=1500,"Medium","High"))</f>
        <v>Low</v>
      </c>
      <c r="T4436">
        <v>3</v>
      </c>
      <c r="U4436">
        <v>2011</v>
      </c>
      <c r="V4436">
        <v>11</v>
      </c>
      <c r="W4436">
        <v>3</v>
      </c>
      <c r="X4436">
        <f>IF(OR(Main!$U4436=0,
       Main!$V4436=0,
       Main!$W4436=0),
   "",
   DATE(Main!$U4436,
        Main!$V4436,
        Main!$W4436)
)</f>
        <v>40850</v>
      </c>
      <c r="Y4436">
        <f>Table1[[#This Row],[Average_Cost_for_two]]*VLOOKUP(Table1[[#This Row],[Currency]],currency!$A$2:$B$10,2,FALSE)</f>
        <v>3</v>
      </c>
      <c r="Z4436" t="str">
        <f>VLOOKUP(C4436,country!A:B,2,FALSE)</f>
        <v>India</v>
      </c>
      <c r="AA4436">
        <f t="shared" si="69"/>
        <v>4</v>
      </c>
    </row>
    <row r="4437" spans="1:27" ht="15.75" customHeight="1" x14ac:dyDescent="0.25">
      <c r="A4437">
        <v>18446480</v>
      </c>
      <c r="B4437" t="s">
        <v>9376</v>
      </c>
      <c r="C4437">
        <v>1</v>
      </c>
      <c r="D4437" t="s">
        <v>23</v>
      </c>
      <c r="E4437" t="s">
        <v>9377</v>
      </c>
      <c r="F4437" t="s">
        <v>1753</v>
      </c>
      <c r="G4437" t="s">
        <v>1752</v>
      </c>
      <c r="H4437">
        <v>77.185022570000001</v>
      </c>
      <c r="I4437">
        <v>28.640916730000001</v>
      </c>
      <c r="J4437" t="s">
        <v>9378</v>
      </c>
      <c r="K4437" t="s">
        <v>28</v>
      </c>
      <c r="L4437" t="s">
        <v>29</v>
      </c>
      <c r="M4437" t="s">
        <v>36</v>
      </c>
      <c r="N4437" t="s">
        <v>29</v>
      </c>
      <c r="O4437" t="s">
        <v>29</v>
      </c>
      <c r="P4437">
        <v>1</v>
      </c>
      <c r="Q4437">
        <v>11</v>
      </c>
      <c r="R4437">
        <v>250</v>
      </c>
      <c r="S4437" t="str">
        <f>IF(Table1[[#This Row],[Average_Cost_for_two]]&lt;500,"Low",IF(Table1[[#This Row],[Average_Cost_for_two]]&lt;=1500,"Medium","High"))</f>
        <v>Low</v>
      </c>
      <c r="T4437">
        <v>2.7</v>
      </c>
      <c r="U4437">
        <v>2018</v>
      </c>
      <c r="V4437">
        <v>11</v>
      </c>
      <c r="W4437">
        <v>8</v>
      </c>
      <c r="X4437">
        <f>IF(OR(Main!$U4437=0,
       Main!$V4437=0,
       Main!$W4437=0),
   "",
   DATE(Main!$U4437,
        Main!$V4437,
        Main!$W4437)
)</f>
        <v>43412</v>
      </c>
      <c r="Y4437">
        <f>Table1[[#This Row],[Average_Cost_for_two]]*VLOOKUP(Table1[[#This Row],[Currency]],currency!$A$2:$B$10,2,FALSE)</f>
        <v>3</v>
      </c>
      <c r="Z4437" t="str">
        <f>VLOOKUP(C4437,country!A:B,2,FALSE)</f>
        <v>India</v>
      </c>
      <c r="AA4437">
        <f t="shared" si="69"/>
        <v>4</v>
      </c>
    </row>
    <row r="4438" spans="1:27" ht="15.75" customHeight="1" x14ac:dyDescent="0.25">
      <c r="A4438">
        <v>303289</v>
      </c>
      <c r="B4438" t="s">
        <v>9379</v>
      </c>
      <c r="C4438">
        <v>1</v>
      </c>
      <c r="D4438" t="s">
        <v>23</v>
      </c>
      <c r="E4438" t="s">
        <v>9380</v>
      </c>
      <c r="F4438" t="s">
        <v>1917</v>
      </c>
      <c r="G4438" t="s">
        <v>1918</v>
      </c>
      <c r="H4438">
        <v>77.192497220000007</v>
      </c>
      <c r="I4438">
        <v>28.561986109999999</v>
      </c>
      <c r="J4438" t="s">
        <v>697</v>
      </c>
      <c r="K4438" t="s">
        <v>28</v>
      </c>
      <c r="L4438" t="s">
        <v>29</v>
      </c>
      <c r="M4438" t="s">
        <v>29</v>
      </c>
      <c r="N4438" t="s">
        <v>29</v>
      </c>
      <c r="O4438" t="s">
        <v>29</v>
      </c>
      <c r="P4438">
        <v>1</v>
      </c>
      <c r="Q4438">
        <v>12</v>
      </c>
      <c r="R4438">
        <v>250</v>
      </c>
      <c r="S4438" t="str">
        <f>IF(Table1[[#This Row],[Average_Cost_for_two]]&lt;500,"Low",IF(Table1[[#This Row],[Average_Cost_for_two]]&lt;=1500,"Medium","High"))</f>
        <v>Low</v>
      </c>
      <c r="T4438">
        <v>2.6</v>
      </c>
      <c r="U4438">
        <v>2011</v>
      </c>
      <c r="V4438">
        <v>11</v>
      </c>
      <c r="W4438">
        <v>22</v>
      </c>
      <c r="X4438">
        <f>IF(OR(Main!$U4438=0,
       Main!$V4438=0,
       Main!$W4438=0),
   "",
   DATE(Main!$U4438,
        Main!$V4438,
        Main!$W4438)
)</f>
        <v>40869</v>
      </c>
      <c r="Y4438">
        <f>Table1[[#This Row],[Average_Cost_for_two]]*VLOOKUP(Table1[[#This Row],[Currency]],currency!$A$2:$B$10,2,FALSE)</f>
        <v>3</v>
      </c>
      <c r="Z4438" t="str">
        <f>VLOOKUP(C4438,country!A:B,2,FALSE)</f>
        <v>India</v>
      </c>
      <c r="AA4438">
        <f t="shared" si="69"/>
        <v>4</v>
      </c>
    </row>
    <row r="4439" spans="1:27" ht="15.75" customHeight="1" x14ac:dyDescent="0.25">
      <c r="A4439">
        <v>18438433</v>
      </c>
      <c r="B4439" t="s">
        <v>6890</v>
      </c>
      <c r="C4439">
        <v>1</v>
      </c>
      <c r="D4439" t="s">
        <v>23</v>
      </c>
      <c r="E4439" t="s">
        <v>9381</v>
      </c>
      <c r="F4439" t="s">
        <v>897</v>
      </c>
      <c r="G4439" t="s">
        <v>898</v>
      </c>
      <c r="H4439">
        <v>77.279527599999994</v>
      </c>
      <c r="I4439">
        <v>28.700322400000001</v>
      </c>
      <c r="J4439" t="s">
        <v>1370</v>
      </c>
      <c r="K4439" t="s">
        <v>28</v>
      </c>
      <c r="L4439" t="s">
        <v>29</v>
      </c>
      <c r="M4439" t="s">
        <v>29</v>
      </c>
      <c r="N4439" t="s">
        <v>29</v>
      </c>
      <c r="O4439" t="s">
        <v>29</v>
      </c>
      <c r="P4439">
        <v>1</v>
      </c>
      <c r="Q4439">
        <v>2</v>
      </c>
      <c r="R4439">
        <v>250</v>
      </c>
      <c r="S4439" t="str">
        <f>IF(Table1[[#This Row],[Average_Cost_for_two]]&lt;500,"Low",IF(Table1[[#This Row],[Average_Cost_for_two]]&lt;=1500,"Medium","High"))</f>
        <v>Low</v>
      </c>
      <c r="T4439">
        <v>1</v>
      </c>
      <c r="U4439">
        <v>2010</v>
      </c>
      <c r="V4439">
        <v>11</v>
      </c>
      <c r="W4439">
        <v>4</v>
      </c>
      <c r="X4439">
        <f>IF(OR(Main!$U4439=0,
       Main!$V4439=0,
       Main!$W4439=0),
   "",
   DATE(Main!$U4439,
        Main!$V4439,
        Main!$W4439)
)</f>
        <v>40486</v>
      </c>
      <c r="Y4439">
        <f>Table1[[#This Row],[Average_Cost_for_two]]*VLOOKUP(Table1[[#This Row],[Currency]],currency!$A$2:$B$10,2,FALSE)</f>
        <v>3</v>
      </c>
      <c r="Z4439" t="str">
        <f>VLOOKUP(C4439,country!A:B,2,FALSE)</f>
        <v>India</v>
      </c>
      <c r="AA4439">
        <f t="shared" si="69"/>
        <v>4</v>
      </c>
    </row>
    <row r="4440" spans="1:27" ht="15.75" customHeight="1" x14ac:dyDescent="0.25">
      <c r="A4440">
        <v>18378042</v>
      </c>
      <c r="B4440" t="s">
        <v>8949</v>
      </c>
      <c r="C4440">
        <v>1</v>
      </c>
      <c r="D4440" t="s">
        <v>23</v>
      </c>
      <c r="E4440" t="s">
        <v>9382</v>
      </c>
      <c r="F4440" t="s">
        <v>897</v>
      </c>
      <c r="G4440" t="s">
        <v>898</v>
      </c>
      <c r="H4440">
        <v>77.270013399999996</v>
      </c>
      <c r="I4440">
        <v>28.691585499999999</v>
      </c>
      <c r="J4440" t="s">
        <v>492</v>
      </c>
      <c r="K4440" t="s">
        <v>28</v>
      </c>
      <c r="L4440" t="s">
        <v>29</v>
      </c>
      <c r="M4440" t="s">
        <v>29</v>
      </c>
      <c r="N4440" t="s">
        <v>29</v>
      </c>
      <c r="O4440" t="s">
        <v>29</v>
      </c>
      <c r="P4440">
        <v>1</v>
      </c>
      <c r="Q4440">
        <v>2</v>
      </c>
      <c r="R4440">
        <v>250</v>
      </c>
      <c r="S4440" t="str">
        <f>IF(Table1[[#This Row],[Average_Cost_for_two]]&lt;500,"Low",IF(Table1[[#This Row],[Average_Cost_for_two]]&lt;=1500,"Medium","High"))</f>
        <v>Low</v>
      </c>
      <c r="T4440">
        <v>1</v>
      </c>
      <c r="U4440">
        <v>2016</v>
      </c>
      <c r="V4440">
        <v>11</v>
      </c>
      <c r="W4440">
        <v>27</v>
      </c>
      <c r="X4440">
        <f>IF(OR(Main!$U4440=0,
       Main!$V4440=0,
       Main!$W4440=0),
   "",
   DATE(Main!$U4440,
        Main!$V4440,
        Main!$W4440)
)</f>
        <v>42701</v>
      </c>
      <c r="Y4440">
        <f>Table1[[#This Row],[Average_Cost_for_two]]*VLOOKUP(Table1[[#This Row],[Currency]],currency!$A$2:$B$10,2,FALSE)</f>
        <v>3</v>
      </c>
      <c r="Z4440" t="str">
        <f>VLOOKUP(C4440,country!A:B,2,FALSE)</f>
        <v>India</v>
      </c>
      <c r="AA4440">
        <f t="shared" si="69"/>
        <v>4</v>
      </c>
    </row>
    <row r="4441" spans="1:27" ht="15.75" customHeight="1" x14ac:dyDescent="0.25">
      <c r="A4441">
        <v>18418252</v>
      </c>
      <c r="B4441" t="s">
        <v>991</v>
      </c>
      <c r="C4441">
        <v>1</v>
      </c>
      <c r="D4441" t="s">
        <v>23</v>
      </c>
      <c r="E4441" t="s">
        <v>9383</v>
      </c>
      <c r="F4441" t="s">
        <v>408</v>
      </c>
      <c r="G4441" t="s">
        <v>409</v>
      </c>
      <c r="H4441">
        <v>77.282281999999995</v>
      </c>
      <c r="I4441">
        <v>28.632807799999998</v>
      </c>
      <c r="J4441" t="s">
        <v>9384</v>
      </c>
      <c r="K4441" t="s">
        <v>28</v>
      </c>
      <c r="L4441" t="s">
        <v>29</v>
      </c>
      <c r="M4441" t="s">
        <v>29</v>
      </c>
      <c r="N4441" t="s">
        <v>29</v>
      </c>
      <c r="O4441" t="s">
        <v>29</v>
      </c>
      <c r="P4441">
        <v>1</v>
      </c>
      <c r="Q4441">
        <v>1</v>
      </c>
      <c r="R4441">
        <v>250</v>
      </c>
      <c r="S4441" t="str">
        <f>IF(Table1[[#This Row],[Average_Cost_for_two]]&lt;500,"Low",IF(Table1[[#This Row],[Average_Cost_for_two]]&lt;=1500,"Medium","High"))</f>
        <v>Low</v>
      </c>
      <c r="T4441">
        <v>1</v>
      </c>
      <c r="U4441">
        <v>2011</v>
      </c>
      <c r="V4441">
        <v>11</v>
      </c>
      <c r="W4441">
        <v>25</v>
      </c>
      <c r="X4441">
        <f>IF(OR(Main!$U4441=0,
       Main!$V4441=0,
       Main!$W4441=0),
   "",
   DATE(Main!$U4441,
        Main!$V4441,
        Main!$W4441)
)</f>
        <v>40872</v>
      </c>
      <c r="Y4441">
        <f>Table1[[#This Row],[Average_Cost_for_two]]*VLOOKUP(Table1[[#This Row],[Currency]],currency!$A$2:$B$10,2,FALSE)</f>
        <v>3</v>
      </c>
      <c r="Z4441" t="str">
        <f>VLOOKUP(C4441,country!A:B,2,FALSE)</f>
        <v>India</v>
      </c>
      <c r="AA4441">
        <f t="shared" si="69"/>
        <v>4</v>
      </c>
    </row>
    <row r="4442" spans="1:27" ht="15.75" customHeight="1" x14ac:dyDescent="0.25">
      <c r="A4442">
        <v>18303675</v>
      </c>
      <c r="B4442" t="s">
        <v>9385</v>
      </c>
      <c r="C4442">
        <v>1</v>
      </c>
      <c r="D4442" t="s">
        <v>23</v>
      </c>
      <c r="E4442" t="s">
        <v>8762</v>
      </c>
      <c r="F4442" t="s">
        <v>713</v>
      </c>
      <c r="G4442" t="s">
        <v>714</v>
      </c>
      <c r="H4442">
        <v>77.111423759999994</v>
      </c>
      <c r="I4442">
        <v>28.6491793</v>
      </c>
      <c r="J4442" t="s">
        <v>556</v>
      </c>
      <c r="K4442" t="s">
        <v>28</v>
      </c>
      <c r="L4442" t="s">
        <v>29</v>
      </c>
      <c r="M4442" t="s">
        <v>29</v>
      </c>
      <c r="N4442" t="s">
        <v>29</v>
      </c>
      <c r="O4442" t="s">
        <v>29</v>
      </c>
      <c r="P4442">
        <v>1</v>
      </c>
      <c r="Q4442">
        <v>5</v>
      </c>
      <c r="R4442">
        <v>250</v>
      </c>
      <c r="S4442" t="str">
        <f>IF(Table1[[#This Row],[Average_Cost_for_two]]&lt;500,"Low",IF(Table1[[#This Row],[Average_Cost_for_two]]&lt;=1500,"Medium","High"))</f>
        <v>Low</v>
      </c>
      <c r="T4442">
        <v>3</v>
      </c>
      <c r="U4442">
        <v>2014</v>
      </c>
      <c r="V4442">
        <v>11</v>
      </c>
      <c r="W4442">
        <v>8</v>
      </c>
      <c r="X4442">
        <f>IF(OR(Main!$U4442=0,
       Main!$V4442=0,
       Main!$W4442=0),
   "",
   DATE(Main!$U4442,
        Main!$V4442,
        Main!$W4442)
)</f>
        <v>41951</v>
      </c>
      <c r="Y4442">
        <f>Table1[[#This Row],[Average_Cost_for_two]]*VLOOKUP(Table1[[#This Row],[Currency]],currency!$A$2:$B$10,2,FALSE)</f>
        <v>3</v>
      </c>
      <c r="Z4442" t="str">
        <f>VLOOKUP(C4442,country!A:B,2,FALSE)</f>
        <v>India</v>
      </c>
      <c r="AA4442">
        <f t="shared" si="69"/>
        <v>4</v>
      </c>
    </row>
    <row r="4443" spans="1:27" ht="15.75" customHeight="1" x14ac:dyDescent="0.25">
      <c r="A4443">
        <v>18292457</v>
      </c>
      <c r="B4443" t="s">
        <v>9386</v>
      </c>
      <c r="C4443">
        <v>1</v>
      </c>
      <c r="D4443" t="s">
        <v>23</v>
      </c>
      <c r="E4443" t="s">
        <v>8175</v>
      </c>
      <c r="F4443" t="s">
        <v>713</v>
      </c>
      <c r="G4443" t="s">
        <v>714</v>
      </c>
      <c r="H4443">
        <v>77.106906199999997</v>
      </c>
      <c r="I4443">
        <v>28.6418012</v>
      </c>
      <c r="J4443" t="s">
        <v>523</v>
      </c>
      <c r="K4443" t="s">
        <v>28</v>
      </c>
      <c r="L4443" t="s">
        <v>29</v>
      </c>
      <c r="M4443" t="s">
        <v>29</v>
      </c>
      <c r="N4443" t="s">
        <v>29</v>
      </c>
      <c r="O4443" t="s">
        <v>29</v>
      </c>
      <c r="P4443">
        <v>1</v>
      </c>
      <c r="Q4443">
        <v>21</v>
      </c>
      <c r="R4443">
        <v>250</v>
      </c>
      <c r="S4443" t="str">
        <f>IF(Table1[[#This Row],[Average_Cost_for_two]]&lt;500,"Low",IF(Table1[[#This Row],[Average_Cost_for_two]]&lt;=1500,"Medium","High"))</f>
        <v>Low</v>
      </c>
      <c r="T4443">
        <v>3.4</v>
      </c>
      <c r="U4443">
        <v>2012</v>
      </c>
      <c r="V4443">
        <v>11</v>
      </c>
      <c r="W4443">
        <v>21</v>
      </c>
      <c r="X4443">
        <f>IF(OR(Main!$U4443=0,
       Main!$V4443=0,
       Main!$W4443=0),
   "",
   DATE(Main!$U4443,
        Main!$V4443,
        Main!$W4443)
)</f>
        <v>41234</v>
      </c>
      <c r="Y4443">
        <f>Table1[[#This Row],[Average_Cost_for_two]]*VLOOKUP(Table1[[#This Row],[Currency]],currency!$A$2:$B$10,2,FALSE)</f>
        <v>3</v>
      </c>
      <c r="Z4443" t="str">
        <f>VLOOKUP(C4443,country!A:B,2,FALSE)</f>
        <v>India</v>
      </c>
      <c r="AA4443">
        <f t="shared" si="69"/>
        <v>4</v>
      </c>
    </row>
    <row r="4444" spans="1:27" ht="15.75" customHeight="1" x14ac:dyDescent="0.25">
      <c r="A4444">
        <v>18430872</v>
      </c>
      <c r="B4444" t="s">
        <v>9387</v>
      </c>
      <c r="C4444">
        <v>1</v>
      </c>
      <c r="D4444" t="s">
        <v>23</v>
      </c>
      <c r="E4444" t="s">
        <v>9388</v>
      </c>
      <c r="F4444" t="s">
        <v>713</v>
      </c>
      <c r="G4444" t="s">
        <v>714</v>
      </c>
      <c r="H4444">
        <v>77.115617099999994</v>
      </c>
      <c r="I4444">
        <v>28.6538763</v>
      </c>
      <c r="J4444" t="s">
        <v>533</v>
      </c>
      <c r="K4444" t="s">
        <v>28</v>
      </c>
      <c r="L4444" t="s">
        <v>29</v>
      </c>
      <c r="M4444" t="s">
        <v>29</v>
      </c>
      <c r="N4444" t="s">
        <v>29</v>
      </c>
      <c r="O4444" t="s">
        <v>29</v>
      </c>
      <c r="P4444">
        <v>1</v>
      </c>
      <c r="Q4444">
        <v>1</v>
      </c>
      <c r="R4444">
        <v>250</v>
      </c>
      <c r="S4444" t="str">
        <f>IF(Table1[[#This Row],[Average_Cost_for_two]]&lt;500,"Low",IF(Table1[[#This Row],[Average_Cost_for_two]]&lt;=1500,"Medium","High"))</f>
        <v>Low</v>
      </c>
      <c r="T4444">
        <v>1</v>
      </c>
      <c r="U4444">
        <v>2015</v>
      </c>
      <c r="V4444">
        <v>11</v>
      </c>
      <c r="W4444">
        <v>24</v>
      </c>
      <c r="X4444">
        <f>IF(OR(Main!$U4444=0,
       Main!$V4444=0,
       Main!$W4444=0),
   "",
   DATE(Main!$U4444,
        Main!$V4444,
        Main!$W4444)
)</f>
        <v>42332</v>
      </c>
      <c r="Y4444">
        <f>Table1[[#This Row],[Average_Cost_for_two]]*VLOOKUP(Table1[[#This Row],[Currency]],currency!$A$2:$B$10,2,FALSE)</f>
        <v>3</v>
      </c>
      <c r="Z4444" t="str">
        <f>VLOOKUP(C4444,country!A:B,2,FALSE)</f>
        <v>India</v>
      </c>
      <c r="AA4444">
        <f t="shared" si="69"/>
        <v>4</v>
      </c>
    </row>
    <row r="4445" spans="1:27" ht="15.75" customHeight="1" x14ac:dyDescent="0.25">
      <c r="A4445">
        <v>18425771</v>
      </c>
      <c r="B4445" t="s">
        <v>9389</v>
      </c>
      <c r="C4445">
        <v>1</v>
      </c>
      <c r="D4445" t="s">
        <v>23</v>
      </c>
      <c r="E4445" t="s">
        <v>9390</v>
      </c>
      <c r="F4445" t="s">
        <v>294</v>
      </c>
      <c r="G4445" t="s">
        <v>295</v>
      </c>
      <c r="H4445">
        <v>77.246846599999998</v>
      </c>
      <c r="I4445">
        <v>28.527890200000002</v>
      </c>
      <c r="J4445" t="s">
        <v>855</v>
      </c>
      <c r="K4445" t="s">
        <v>28</v>
      </c>
      <c r="L4445" t="s">
        <v>29</v>
      </c>
      <c r="M4445" t="s">
        <v>29</v>
      </c>
      <c r="N4445" t="s">
        <v>29</v>
      </c>
      <c r="O4445" t="s">
        <v>29</v>
      </c>
      <c r="P4445">
        <v>1</v>
      </c>
      <c r="Q4445">
        <v>14</v>
      </c>
      <c r="R4445">
        <v>250</v>
      </c>
      <c r="S4445" t="str">
        <f>IF(Table1[[#This Row],[Average_Cost_for_two]]&lt;500,"Low",IF(Table1[[#This Row],[Average_Cost_for_two]]&lt;=1500,"Medium","High"))</f>
        <v>Low</v>
      </c>
      <c r="T4445">
        <v>3.6</v>
      </c>
      <c r="U4445">
        <v>2014</v>
      </c>
      <c r="V4445">
        <v>10</v>
      </c>
      <c r="W4445">
        <v>26</v>
      </c>
      <c r="X4445">
        <f>IF(OR(Main!$U4445=0,
       Main!$V4445=0,
       Main!$W4445=0),
   "",
   DATE(Main!$U4445,
        Main!$V4445,
        Main!$W4445)
)</f>
        <v>41938</v>
      </c>
      <c r="Y4445">
        <f>Table1[[#This Row],[Average_Cost_for_two]]*VLOOKUP(Table1[[#This Row],[Currency]],currency!$A$2:$B$10,2,FALSE)</f>
        <v>3</v>
      </c>
      <c r="Z4445" t="str">
        <f>VLOOKUP(C4445,country!A:B,2,FALSE)</f>
        <v>India</v>
      </c>
      <c r="AA4445">
        <f t="shared" si="69"/>
        <v>4</v>
      </c>
    </row>
    <row r="4446" spans="1:27" ht="15.75" customHeight="1" x14ac:dyDescent="0.25">
      <c r="A4446">
        <v>305913</v>
      </c>
      <c r="B4446" t="s">
        <v>9391</v>
      </c>
      <c r="C4446">
        <v>1</v>
      </c>
      <c r="D4446" t="s">
        <v>23</v>
      </c>
      <c r="E4446" t="s">
        <v>9392</v>
      </c>
      <c r="F4446" t="s">
        <v>472</v>
      </c>
      <c r="G4446" t="s">
        <v>473</v>
      </c>
      <c r="H4446">
        <v>77.306794999999994</v>
      </c>
      <c r="I4446">
        <v>28.659479999999999</v>
      </c>
      <c r="J4446" t="s">
        <v>523</v>
      </c>
      <c r="K4446" t="s">
        <v>28</v>
      </c>
      <c r="L4446" t="s">
        <v>29</v>
      </c>
      <c r="M4446" t="s">
        <v>29</v>
      </c>
      <c r="N4446" t="s">
        <v>29</v>
      </c>
      <c r="O4446" t="s">
        <v>29</v>
      </c>
      <c r="P4446">
        <v>1</v>
      </c>
      <c r="Q4446">
        <v>18</v>
      </c>
      <c r="R4446">
        <v>250</v>
      </c>
      <c r="S4446" t="str">
        <f>IF(Table1[[#This Row],[Average_Cost_for_two]]&lt;500,"Low",IF(Table1[[#This Row],[Average_Cost_for_two]]&lt;=1500,"Medium","High"))</f>
        <v>Low</v>
      </c>
      <c r="T4446">
        <v>3.3</v>
      </c>
      <c r="U4446">
        <v>2017</v>
      </c>
      <c r="V4446">
        <v>10</v>
      </c>
      <c r="W4446">
        <v>13</v>
      </c>
      <c r="X4446">
        <f>IF(OR(Main!$U4446=0,
       Main!$V4446=0,
       Main!$W4446=0),
   "",
   DATE(Main!$U4446,
        Main!$V4446,
        Main!$W4446)
)</f>
        <v>43021</v>
      </c>
      <c r="Y4446">
        <f>Table1[[#This Row],[Average_Cost_for_two]]*VLOOKUP(Table1[[#This Row],[Currency]],currency!$A$2:$B$10,2,FALSE)</f>
        <v>3</v>
      </c>
      <c r="Z4446" t="str">
        <f>VLOOKUP(C4446,country!A:B,2,FALSE)</f>
        <v>India</v>
      </c>
      <c r="AA4446">
        <f t="shared" si="69"/>
        <v>4</v>
      </c>
    </row>
    <row r="4447" spans="1:27" ht="15.75" customHeight="1" x14ac:dyDescent="0.25">
      <c r="A4447">
        <v>6647</v>
      </c>
      <c r="B4447" t="s">
        <v>9393</v>
      </c>
      <c r="C4447">
        <v>1</v>
      </c>
      <c r="D4447" t="s">
        <v>23</v>
      </c>
      <c r="E4447" t="s">
        <v>9394</v>
      </c>
      <c r="F4447" t="s">
        <v>435</v>
      </c>
      <c r="G4447" t="s">
        <v>436</v>
      </c>
      <c r="H4447">
        <v>77.204446799999999</v>
      </c>
      <c r="I4447">
        <v>28.696399499999998</v>
      </c>
      <c r="J4447" t="s">
        <v>706</v>
      </c>
      <c r="K4447" t="s">
        <v>28</v>
      </c>
      <c r="L4447" t="s">
        <v>29</v>
      </c>
      <c r="M4447" t="s">
        <v>36</v>
      </c>
      <c r="N4447" t="s">
        <v>29</v>
      </c>
      <c r="O4447" t="s">
        <v>29</v>
      </c>
      <c r="P4447">
        <v>1</v>
      </c>
      <c r="Q4447">
        <v>258</v>
      </c>
      <c r="R4447">
        <v>250</v>
      </c>
      <c r="S4447" t="str">
        <f>IF(Table1[[#This Row],[Average_Cost_for_two]]&lt;500,"Low",IF(Table1[[#This Row],[Average_Cost_for_two]]&lt;=1500,"Medium","High"))</f>
        <v>Low</v>
      </c>
      <c r="T4447">
        <v>3.6</v>
      </c>
      <c r="U4447">
        <v>2013</v>
      </c>
      <c r="V4447">
        <v>10</v>
      </c>
      <c r="W4447">
        <v>10</v>
      </c>
      <c r="X4447">
        <f>IF(OR(Main!$U4447=0,
       Main!$V4447=0,
       Main!$W4447=0),
   "",
   DATE(Main!$U4447,
        Main!$V4447,
        Main!$W4447)
)</f>
        <v>41557</v>
      </c>
      <c r="Y4447">
        <f>Table1[[#This Row],[Average_Cost_for_two]]*VLOOKUP(Table1[[#This Row],[Currency]],currency!$A$2:$B$10,2,FALSE)</f>
        <v>3</v>
      </c>
      <c r="Z4447" t="str">
        <f>VLOOKUP(C4447,country!A:B,2,FALSE)</f>
        <v>India</v>
      </c>
      <c r="AA4447">
        <f t="shared" si="69"/>
        <v>4</v>
      </c>
    </row>
    <row r="4448" spans="1:27" ht="15.75" customHeight="1" x14ac:dyDescent="0.25">
      <c r="A4448">
        <v>18463995</v>
      </c>
      <c r="B4448" t="s">
        <v>9189</v>
      </c>
      <c r="C4448">
        <v>1</v>
      </c>
      <c r="D4448" t="s">
        <v>23</v>
      </c>
      <c r="E4448" t="s">
        <v>9395</v>
      </c>
      <c r="F4448" t="s">
        <v>435</v>
      </c>
      <c r="G4448" t="s">
        <v>436</v>
      </c>
      <c r="H4448">
        <v>77.203985099999997</v>
      </c>
      <c r="I4448">
        <v>28.694377599999999</v>
      </c>
      <c r="J4448" t="s">
        <v>500</v>
      </c>
      <c r="K4448" t="s">
        <v>28</v>
      </c>
      <c r="L4448" t="s">
        <v>29</v>
      </c>
      <c r="M4448" t="s">
        <v>29</v>
      </c>
      <c r="N4448" t="s">
        <v>29</v>
      </c>
      <c r="O4448" t="s">
        <v>29</v>
      </c>
      <c r="P4448">
        <v>1</v>
      </c>
      <c r="Q4448">
        <v>1</v>
      </c>
      <c r="R4448">
        <v>250</v>
      </c>
      <c r="S4448" t="str">
        <f>IF(Table1[[#This Row],[Average_Cost_for_two]]&lt;500,"Low",IF(Table1[[#This Row],[Average_Cost_for_two]]&lt;=1500,"Medium","High"))</f>
        <v>Low</v>
      </c>
      <c r="T4448">
        <v>1</v>
      </c>
      <c r="U4448">
        <v>2017</v>
      </c>
      <c r="V4448">
        <v>10</v>
      </c>
      <c r="W4448">
        <v>14</v>
      </c>
      <c r="X4448">
        <f>IF(OR(Main!$U4448=0,
       Main!$V4448=0,
       Main!$W4448=0),
   "",
   DATE(Main!$U4448,
        Main!$V4448,
        Main!$W4448)
)</f>
        <v>43022</v>
      </c>
      <c r="Y4448">
        <f>Table1[[#This Row],[Average_Cost_for_two]]*VLOOKUP(Table1[[#This Row],[Currency]],currency!$A$2:$B$10,2,FALSE)</f>
        <v>3</v>
      </c>
      <c r="Z4448" t="str">
        <f>VLOOKUP(C4448,country!A:B,2,FALSE)</f>
        <v>India</v>
      </c>
      <c r="AA4448">
        <f t="shared" si="69"/>
        <v>4</v>
      </c>
    </row>
    <row r="4449" spans="1:27" ht="15.75" customHeight="1" x14ac:dyDescent="0.25">
      <c r="A4449">
        <v>308766</v>
      </c>
      <c r="B4449" t="s">
        <v>9396</v>
      </c>
      <c r="C4449">
        <v>1</v>
      </c>
      <c r="D4449" t="s">
        <v>23</v>
      </c>
      <c r="E4449" t="s">
        <v>9397</v>
      </c>
      <c r="F4449" t="s">
        <v>1973</v>
      </c>
      <c r="G4449" t="s">
        <v>1972</v>
      </c>
      <c r="H4449">
        <v>77.234902199999993</v>
      </c>
      <c r="I4449">
        <v>28.550333699999999</v>
      </c>
      <c r="J4449" t="s">
        <v>562</v>
      </c>
      <c r="K4449" t="s">
        <v>28</v>
      </c>
      <c r="L4449" t="s">
        <v>29</v>
      </c>
      <c r="M4449" t="s">
        <v>29</v>
      </c>
      <c r="N4449" t="s">
        <v>29</v>
      </c>
      <c r="O4449" t="s">
        <v>29</v>
      </c>
      <c r="P4449">
        <v>1</v>
      </c>
      <c r="Q4449">
        <v>76</v>
      </c>
      <c r="R4449">
        <v>250</v>
      </c>
      <c r="S4449" t="str">
        <f>IF(Table1[[#This Row],[Average_Cost_for_two]]&lt;500,"Low",IF(Table1[[#This Row],[Average_Cost_for_two]]&lt;=1500,"Medium","High"))</f>
        <v>Low</v>
      </c>
      <c r="T4449">
        <v>3.6</v>
      </c>
      <c r="U4449">
        <v>2014</v>
      </c>
      <c r="V4449">
        <v>10</v>
      </c>
      <c r="W4449">
        <v>6</v>
      </c>
      <c r="X4449">
        <f>IF(OR(Main!$U4449=0,
       Main!$V4449=0,
       Main!$W4449=0),
   "",
   DATE(Main!$U4449,
        Main!$V4449,
        Main!$W4449)
)</f>
        <v>41918</v>
      </c>
      <c r="Y4449">
        <f>Table1[[#This Row],[Average_Cost_for_two]]*VLOOKUP(Table1[[#This Row],[Currency]],currency!$A$2:$B$10,2,FALSE)</f>
        <v>3</v>
      </c>
      <c r="Z4449" t="str">
        <f>VLOOKUP(C4449,country!A:B,2,FALSE)</f>
        <v>India</v>
      </c>
      <c r="AA4449">
        <f t="shared" si="69"/>
        <v>4</v>
      </c>
    </row>
    <row r="4450" spans="1:27" ht="15.75" customHeight="1" x14ac:dyDescent="0.25">
      <c r="A4450">
        <v>1916</v>
      </c>
      <c r="B4450" t="s">
        <v>9290</v>
      </c>
      <c r="C4450">
        <v>1</v>
      </c>
      <c r="D4450" t="s">
        <v>23</v>
      </c>
      <c r="E4450" t="s">
        <v>9398</v>
      </c>
      <c r="F4450" t="s">
        <v>1982</v>
      </c>
      <c r="G4450" t="s">
        <v>1983</v>
      </c>
      <c r="H4450">
        <v>77.246044900000001</v>
      </c>
      <c r="I4450">
        <v>28.5306584</v>
      </c>
      <c r="J4450" t="s">
        <v>797</v>
      </c>
      <c r="K4450" t="s">
        <v>28</v>
      </c>
      <c r="L4450" t="s">
        <v>29</v>
      </c>
      <c r="M4450" t="s">
        <v>29</v>
      </c>
      <c r="N4450" t="s">
        <v>29</v>
      </c>
      <c r="O4450" t="s">
        <v>29</v>
      </c>
      <c r="P4450">
        <v>1</v>
      </c>
      <c r="Q4450">
        <v>12</v>
      </c>
      <c r="R4450">
        <v>250</v>
      </c>
      <c r="S4450" t="str">
        <f>IF(Table1[[#This Row],[Average_Cost_for_two]]&lt;500,"Low",IF(Table1[[#This Row],[Average_Cost_for_two]]&lt;=1500,"Medium","High"))</f>
        <v>Low</v>
      </c>
      <c r="T4450">
        <v>3.2</v>
      </c>
      <c r="U4450">
        <v>2010</v>
      </c>
      <c r="V4450">
        <v>10</v>
      </c>
      <c r="W4450">
        <v>21</v>
      </c>
      <c r="X4450">
        <f>IF(OR(Main!$U4450=0,
       Main!$V4450=0,
       Main!$W4450=0),
   "",
   DATE(Main!$U4450,
        Main!$V4450,
        Main!$W4450)
)</f>
        <v>40472</v>
      </c>
      <c r="Y4450">
        <f>Table1[[#This Row],[Average_Cost_for_two]]*VLOOKUP(Table1[[#This Row],[Currency]],currency!$A$2:$B$10,2,FALSE)</f>
        <v>3</v>
      </c>
      <c r="Z4450" t="str">
        <f>VLOOKUP(C4450,country!A:B,2,FALSE)</f>
        <v>India</v>
      </c>
      <c r="AA4450">
        <f t="shared" si="69"/>
        <v>4</v>
      </c>
    </row>
    <row r="4451" spans="1:27" ht="15.75" customHeight="1" x14ac:dyDescent="0.25">
      <c r="A4451">
        <v>18408034</v>
      </c>
      <c r="B4451" t="s">
        <v>1067</v>
      </c>
      <c r="C4451">
        <v>1</v>
      </c>
      <c r="D4451" t="s">
        <v>23</v>
      </c>
      <c r="E4451" t="s">
        <v>9399</v>
      </c>
      <c r="F4451" t="s">
        <v>2930</v>
      </c>
      <c r="G4451" t="s">
        <v>2931</v>
      </c>
      <c r="H4451">
        <v>77.098100599999995</v>
      </c>
      <c r="I4451">
        <v>28.6316165</v>
      </c>
      <c r="J4451" t="s">
        <v>3223</v>
      </c>
      <c r="K4451" t="s">
        <v>28</v>
      </c>
      <c r="L4451" t="s">
        <v>29</v>
      </c>
      <c r="M4451" t="s">
        <v>29</v>
      </c>
      <c r="N4451" t="s">
        <v>29</v>
      </c>
      <c r="O4451" t="s">
        <v>29</v>
      </c>
      <c r="P4451">
        <v>1</v>
      </c>
      <c r="Q4451">
        <v>4</v>
      </c>
      <c r="R4451">
        <v>250</v>
      </c>
      <c r="S4451" t="str">
        <f>IF(Table1[[#This Row],[Average_Cost_for_two]]&lt;500,"Low",IF(Table1[[#This Row],[Average_Cost_for_two]]&lt;=1500,"Medium","High"))</f>
        <v>Low</v>
      </c>
      <c r="T4451">
        <v>3</v>
      </c>
      <c r="U4451">
        <v>2018</v>
      </c>
      <c r="V4451">
        <v>10</v>
      </c>
      <c r="W4451">
        <v>12</v>
      </c>
      <c r="X4451">
        <f>IF(OR(Main!$U4451=0,
       Main!$V4451=0,
       Main!$W4451=0),
   "",
   DATE(Main!$U4451,
        Main!$V4451,
        Main!$W4451)
)</f>
        <v>43385</v>
      </c>
      <c r="Y4451">
        <f>Table1[[#This Row],[Average_Cost_for_two]]*VLOOKUP(Table1[[#This Row],[Currency]],currency!$A$2:$B$10,2,FALSE)</f>
        <v>3</v>
      </c>
      <c r="Z4451" t="str">
        <f>VLOOKUP(C4451,country!A:B,2,FALSE)</f>
        <v>India</v>
      </c>
      <c r="AA4451">
        <f t="shared" si="69"/>
        <v>4</v>
      </c>
    </row>
    <row r="4452" spans="1:27" ht="15.75" customHeight="1" x14ac:dyDescent="0.25">
      <c r="A4452">
        <v>18419911</v>
      </c>
      <c r="B4452" t="s">
        <v>9400</v>
      </c>
      <c r="C4452">
        <v>1</v>
      </c>
      <c r="D4452" t="s">
        <v>23</v>
      </c>
      <c r="E4452" t="s">
        <v>9401</v>
      </c>
      <c r="F4452" t="s">
        <v>79</v>
      </c>
      <c r="G4452" t="s">
        <v>80</v>
      </c>
      <c r="H4452">
        <v>77.247005000000001</v>
      </c>
      <c r="I4452">
        <v>28.581524399999999</v>
      </c>
      <c r="J4452" t="s">
        <v>2645</v>
      </c>
      <c r="K4452" t="s">
        <v>28</v>
      </c>
      <c r="L4452" t="s">
        <v>29</v>
      </c>
      <c r="M4452" t="s">
        <v>29</v>
      </c>
      <c r="N4452" t="s">
        <v>29</v>
      </c>
      <c r="O4452" t="s">
        <v>29</v>
      </c>
      <c r="P4452">
        <v>1</v>
      </c>
      <c r="Q4452">
        <v>1</v>
      </c>
      <c r="R4452">
        <v>250</v>
      </c>
      <c r="S4452" t="str">
        <f>IF(Table1[[#This Row],[Average_Cost_for_two]]&lt;500,"Low",IF(Table1[[#This Row],[Average_Cost_for_two]]&lt;=1500,"Medium","High"))</f>
        <v>Low</v>
      </c>
      <c r="T4452">
        <v>1</v>
      </c>
      <c r="U4452">
        <v>2016</v>
      </c>
      <c r="V4452">
        <v>10</v>
      </c>
      <c r="W4452">
        <v>2</v>
      </c>
      <c r="X4452">
        <f>IF(OR(Main!$U4452=0,
       Main!$V4452=0,
       Main!$W4452=0),
   "",
   DATE(Main!$U4452,
        Main!$V4452,
        Main!$W4452)
)</f>
        <v>42645</v>
      </c>
      <c r="Y4452">
        <f>Table1[[#This Row],[Average_Cost_for_two]]*VLOOKUP(Table1[[#This Row],[Currency]],currency!$A$2:$B$10,2,FALSE)</f>
        <v>3</v>
      </c>
      <c r="Z4452" t="str">
        <f>VLOOKUP(C4452,country!A:B,2,FALSE)</f>
        <v>India</v>
      </c>
      <c r="AA4452">
        <f t="shared" si="69"/>
        <v>4</v>
      </c>
    </row>
    <row r="4453" spans="1:27" ht="15.75" customHeight="1" x14ac:dyDescent="0.25">
      <c r="A4453">
        <v>3634</v>
      </c>
      <c r="B4453" t="s">
        <v>9280</v>
      </c>
      <c r="C4453">
        <v>1</v>
      </c>
      <c r="D4453" t="s">
        <v>23</v>
      </c>
      <c r="E4453" t="s">
        <v>9402</v>
      </c>
      <c r="F4453" t="s">
        <v>1624</v>
      </c>
      <c r="G4453" t="s">
        <v>1625</v>
      </c>
      <c r="H4453">
        <v>77.252032200000002</v>
      </c>
      <c r="I4453">
        <v>28.54306356</v>
      </c>
      <c r="J4453" t="s">
        <v>523</v>
      </c>
      <c r="K4453" t="s">
        <v>28</v>
      </c>
      <c r="L4453" t="s">
        <v>29</v>
      </c>
      <c r="M4453" t="s">
        <v>29</v>
      </c>
      <c r="N4453" t="s">
        <v>29</v>
      </c>
      <c r="O4453" t="s">
        <v>29</v>
      </c>
      <c r="P4453">
        <v>1</v>
      </c>
      <c r="Q4453">
        <v>91</v>
      </c>
      <c r="R4453">
        <v>250</v>
      </c>
      <c r="S4453" t="str">
        <f>IF(Table1[[#This Row],[Average_Cost_for_two]]&lt;500,"Low",IF(Table1[[#This Row],[Average_Cost_for_two]]&lt;=1500,"Medium","High"))</f>
        <v>Low</v>
      </c>
      <c r="T4453">
        <v>3.3</v>
      </c>
      <c r="U4453">
        <v>2011</v>
      </c>
      <c r="V4453">
        <v>10</v>
      </c>
      <c r="W4453">
        <v>26</v>
      </c>
      <c r="X4453">
        <f>IF(OR(Main!$U4453=0,
       Main!$V4453=0,
       Main!$W4453=0),
   "",
   DATE(Main!$U4453,
        Main!$V4453,
        Main!$W4453)
)</f>
        <v>40842</v>
      </c>
      <c r="Y4453">
        <f>Table1[[#This Row],[Average_Cost_for_two]]*VLOOKUP(Table1[[#This Row],[Currency]],currency!$A$2:$B$10,2,FALSE)</f>
        <v>3</v>
      </c>
      <c r="Z4453" t="str">
        <f>VLOOKUP(C4453,country!A:B,2,FALSE)</f>
        <v>India</v>
      </c>
      <c r="AA4453">
        <f t="shared" si="69"/>
        <v>4</v>
      </c>
    </row>
    <row r="4454" spans="1:27" ht="15.75" customHeight="1" x14ac:dyDescent="0.25">
      <c r="A4454">
        <v>18312656</v>
      </c>
      <c r="B4454" t="s">
        <v>9403</v>
      </c>
      <c r="C4454">
        <v>1</v>
      </c>
      <c r="D4454" t="s">
        <v>23</v>
      </c>
      <c r="E4454" t="s">
        <v>9404</v>
      </c>
      <c r="F4454" t="s">
        <v>98</v>
      </c>
      <c r="G4454" t="s">
        <v>99</v>
      </c>
      <c r="H4454">
        <v>0</v>
      </c>
      <c r="I4454">
        <v>0</v>
      </c>
      <c r="J4454" t="s">
        <v>556</v>
      </c>
      <c r="K4454" t="s">
        <v>28</v>
      </c>
      <c r="L4454" t="s">
        <v>29</v>
      </c>
      <c r="M4454" t="s">
        <v>29</v>
      </c>
      <c r="N4454" t="s">
        <v>29</v>
      </c>
      <c r="O4454" t="s">
        <v>29</v>
      </c>
      <c r="P4454">
        <v>1</v>
      </c>
      <c r="Q4454">
        <v>2</v>
      </c>
      <c r="R4454">
        <v>250</v>
      </c>
      <c r="S4454" t="str">
        <f>IF(Table1[[#This Row],[Average_Cost_for_two]]&lt;500,"Low",IF(Table1[[#This Row],[Average_Cost_for_two]]&lt;=1500,"Medium","High"))</f>
        <v>Low</v>
      </c>
      <c r="T4454">
        <v>1</v>
      </c>
      <c r="U4454">
        <v>2017</v>
      </c>
      <c r="V4454">
        <v>10</v>
      </c>
      <c r="W4454">
        <v>15</v>
      </c>
      <c r="X4454">
        <f>IF(OR(Main!$U4454=0,
       Main!$V4454=0,
       Main!$W4454=0),
   "",
   DATE(Main!$U4454,
        Main!$V4454,
        Main!$W4454)
)</f>
        <v>43023</v>
      </c>
      <c r="Y4454">
        <f>Table1[[#This Row],[Average_Cost_for_two]]*VLOOKUP(Table1[[#This Row],[Currency]],currency!$A$2:$B$10,2,FALSE)</f>
        <v>3</v>
      </c>
      <c r="Z4454" t="str">
        <f>VLOOKUP(C4454,country!A:B,2,FALSE)</f>
        <v>India</v>
      </c>
      <c r="AA4454">
        <f t="shared" si="69"/>
        <v>4</v>
      </c>
    </row>
    <row r="4455" spans="1:27" ht="15.75" customHeight="1" x14ac:dyDescent="0.25">
      <c r="A4455">
        <v>312387</v>
      </c>
      <c r="B4455" t="s">
        <v>9301</v>
      </c>
      <c r="C4455">
        <v>1</v>
      </c>
      <c r="D4455" t="s">
        <v>23</v>
      </c>
      <c r="E4455" t="s">
        <v>9405</v>
      </c>
      <c r="F4455" t="s">
        <v>2939</v>
      </c>
      <c r="G4455" t="s">
        <v>2940</v>
      </c>
      <c r="H4455">
        <v>77.104742299999998</v>
      </c>
      <c r="I4455">
        <v>28.6689519</v>
      </c>
      <c r="J4455" t="s">
        <v>706</v>
      </c>
      <c r="K4455" t="s">
        <v>28</v>
      </c>
      <c r="L4455" t="s">
        <v>29</v>
      </c>
      <c r="M4455" t="s">
        <v>36</v>
      </c>
      <c r="N4455" t="s">
        <v>29</v>
      </c>
      <c r="O4455" t="s">
        <v>29</v>
      </c>
      <c r="P4455">
        <v>1</v>
      </c>
      <c r="Q4455">
        <v>15</v>
      </c>
      <c r="R4455">
        <v>250</v>
      </c>
      <c r="S4455" t="str">
        <f>IF(Table1[[#This Row],[Average_Cost_for_two]]&lt;500,"Low",IF(Table1[[#This Row],[Average_Cost_for_two]]&lt;=1500,"Medium","High"))</f>
        <v>Low</v>
      </c>
      <c r="T4455">
        <v>3.1</v>
      </c>
      <c r="U4455">
        <v>2017</v>
      </c>
      <c r="V4455">
        <v>10</v>
      </c>
      <c r="W4455">
        <v>8</v>
      </c>
      <c r="X4455">
        <f>IF(OR(Main!$U4455=0,
       Main!$V4455=0,
       Main!$W4455=0),
   "",
   DATE(Main!$U4455,
        Main!$V4455,
        Main!$W4455)
)</f>
        <v>43016</v>
      </c>
      <c r="Y4455">
        <f>Table1[[#This Row],[Average_Cost_for_two]]*VLOOKUP(Table1[[#This Row],[Currency]],currency!$A$2:$B$10,2,FALSE)</f>
        <v>3</v>
      </c>
      <c r="Z4455" t="str">
        <f>VLOOKUP(C4455,country!A:B,2,FALSE)</f>
        <v>India</v>
      </c>
      <c r="AA4455">
        <f t="shared" si="69"/>
        <v>4</v>
      </c>
    </row>
    <row r="4456" spans="1:27" ht="15.75" customHeight="1" x14ac:dyDescent="0.25">
      <c r="A4456">
        <v>5655</v>
      </c>
      <c r="B4456" t="s">
        <v>9155</v>
      </c>
      <c r="C4456">
        <v>1</v>
      </c>
      <c r="D4456" t="s">
        <v>23</v>
      </c>
      <c r="E4456" t="s">
        <v>9406</v>
      </c>
      <c r="F4456" t="s">
        <v>2939</v>
      </c>
      <c r="G4456" t="s">
        <v>2940</v>
      </c>
      <c r="H4456">
        <v>77.107846800000004</v>
      </c>
      <c r="I4456">
        <v>28.6656865</v>
      </c>
      <c r="J4456" t="s">
        <v>495</v>
      </c>
      <c r="K4456" t="s">
        <v>28</v>
      </c>
      <c r="L4456" t="s">
        <v>29</v>
      </c>
      <c r="M4456" t="s">
        <v>29</v>
      </c>
      <c r="N4456" t="s">
        <v>29</v>
      </c>
      <c r="O4456" t="s">
        <v>29</v>
      </c>
      <c r="P4456">
        <v>1</v>
      </c>
      <c r="Q4456">
        <v>35</v>
      </c>
      <c r="R4456">
        <v>250</v>
      </c>
      <c r="S4456" t="str">
        <f>IF(Table1[[#This Row],[Average_Cost_for_two]]&lt;500,"Low",IF(Table1[[#This Row],[Average_Cost_for_two]]&lt;=1500,"Medium","High"))</f>
        <v>Low</v>
      </c>
      <c r="T4456">
        <v>3.4</v>
      </c>
      <c r="U4456">
        <v>2016</v>
      </c>
      <c r="V4456">
        <v>10</v>
      </c>
      <c r="W4456">
        <v>14</v>
      </c>
      <c r="X4456">
        <f>IF(OR(Main!$U4456=0,
       Main!$V4456=0,
       Main!$W4456=0),
   "",
   DATE(Main!$U4456,
        Main!$V4456,
        Main!$W4456)
)</f>
        <v>42657</v>
      </c>
      <c r="Y4456">
        <f>Table1[[#This Row],[Average_Cost_for_two]]*VLOOKUP(Table1[[#This Row],[Currency]],currency!$A$2:$B$10,2,FALSE)</f>
        <v>3</v>
      </c>
      <c r="Z4456" t="str">
        <f>VLOOKUP(C4456,country!A:B,2,FALSE)</f>
        <v>India</v>
      </c>
      <c r="AA4456">
        <f t="shared" si="69"/>
        <v>4</v>
      </c>
    </row>
    <row r="4457" spans="1:27" ht="15.75" customHeight="1" x14ac:dyDescent="0.25">
      <c r="A4457">
        <v>302359</v>
      </c>
      <c r="B4457" t="s">
        <v>1027</v>
      </c>
      <c r="C4457">
        <v>1</v>
      </c>
      <c r="D4457" t="s">
        <v>23</v>
      </c>
      <c r="E4457" t="s">
        <v>9407</v>
      </c>
      <c r="F4457" t="s">
        <v>897</v>
      </c>
      <c r="G4457" t="s">
        <v>898</v>
      </c>
      <c r="H4457">
        <v>77.2853657</v>
      </c>
      <c r="I4457">
        <v>28.676919999999999</v>
      </c>
      <c r="J4457" t="s">
        <v>6661</v>
      </c>
      <c r="K4457" t="s">
        <v>28</v>
      </c>
      <c r="L4457" t="s">
        <v>29</v>
      </c>
      <c r="M4457" t="s">
        <v>29</v>
      </c>
      <c r="N4457" t="s">
        <v>29</v>
      </c>
      <c r="O4457" t="s">
        <v>29</v>
      </c>
      <c r="P4457">
        <v>1</v>
      </c>
      <c r="Q4457">
        <v>28</v>
      </c>
      <c r="R4457">
        <v>250</v>
      </c>
      <c r="S4457" t="str">
        <f>IF(Table1[[#This Row],[Average_Cost_for_two]]&lt;500,"Low",IF(Table1[[#This Row],[Average_Cost_for_two]]&lt;=1500,"Medium","High"))</f>
        <v>Low</v>
      </c>
      <c r="T4457">
        <v>3.4</v>
      </c>
      <c r="U4457">
        <v>2017</v>
      </c>
      <c r="V4457">
        <v>10</v>
      </c>
      <c r="W4457">
        <v>5</v>
      </c>
      <c r="X4457">
        <f>IF(OR(Main!$U4457=0,
       Main!$V4457=0,
       Main!$W4457=0),
   "",
   DATE(Main!$U4457,
        Main!$V4457,
        Main!$W4457)
)</f>
        <v>43013</v>
      </c>
      <c r="Y4457">
        <f>Table1[[#This Row],[Average_Cost_for_two]]*VLOOKUP(Table1[[#This Row],[Currency]],currency!$A$2:$B$10,2,FALSE)</f>
        <v>3</v>
      </c>
      <c r="Z4457" t="str">
        <f>VLOOKUP(C4457,country!A:B,2,FALSE)</f>
        <v>India</v>
      </c>
      <c r="AA4457">
        <f t="shared" si="69"/>
        <v>4</v>
      </c>
    </row>
    <row r="4458" spans="1:27" ht="15.75" customHeight="1" x14ac:dyDescent="0.25">
      <c r="A4458">
        <v>310538</v>
      </c>
      <c r="B4458" t="s">
        <v>9408</v>
      </c>
      <c r="C4458">
        <v>1</v>
      </c>
      <c r="D4458" t="s">
        <v>23</v>
      </c>
      <c r="E4458" t="s">
        <v>9409</v>
      </c>
      <c r="F4458" t="s">
        <v>209</v>
      </c>
      <c r="G4458" t="s">
        <v>208</v>
      </c>
      <c r="H4458">
        <v>77.119028</v>
      </c>
      <c r="I4458">
        <v>28.634454699999999</v>
      </c>
      <c r="J4458" t="s">
        <v>731</v>
      </c>
      <c r="K4458" t="s">
        <v>28</v>
      </c>
      <c r="L4458" t="s">
        <v>29</v>
      </c>
      <c r="M4458" t="s">
        <v>29</v>
      </c>
      <c r="N4458" t="s">
        <v>29</v>
      </c>
      <c r="O4458" t="s">
        <v>29</v>
      </c>
      <c r="P4458">
        <v>1</v>
      </c>
      <c r="Q4458">
        <v>6</v>
      </c>
      <c r="R4458">
        <v>250</v>
      </c>
      <c r="S4458" t="str">
        <f>IF(Table1[[#This Row],[Average_Cost_for_two]]&lt;500,"Low",IF(Table1[[#This Row],[Average_Cost_for_two]]&lt;=1500,"Medium","High"))</f>
        <v>Low</v>
      </c>
      <c r="T4458">
        <v>3</v>
      </c>
      <c r="U4458">
        <v>2017</v>
      </c>
      <c r="V4458">
        <v>10</v>
      </c>
      <c r="W4458">
        <v>6</v>
      </c>
      <c r="X4458">
        <f>IF(OR(Main!$U4458=0,
       Main!$V4458=0,
       Main!$W4458=0),
   "",
   DATE(Main!$U4458,
        Main!$V4458,
        Main!$W4458)
)</f>
        <v>43014</v>
      </c>
      <c r="Y4458">
        <f>Table1[[#This Row],[Average_Cost_for_two]]*VLOOKUP(Table1[[#This Row],[Currency]],currency!$A$2:$B$10,2,FALSE)</f>
        <v>3</v>
      </c>
      <c r="Z4458" t="str">
        <f>VLOOKUP(C4458,country!A:B,2,FALSE)</f>
        <v>India</v>
      </c>
      <c r="AA4458">
        <f t="shared" si="69"/>
        <v>4</v>
      </c>
    </row>
    <row r="4459" spans="1:27" ht="15.75" customHeight="1" x14ac:dyDescent="0.25">
      <c r="A4459">
        <v>18245286</v>
      </c>
      <c r="B4459" t="s">
        <v>9410</v>
      </c>
      <c r="C4459">
        <v>1</v>
      </c>
      <c r="D4459" t="s">
        <v>23</v>
      </c>
      <c r="E4459" t="s">
        <v>9411</v>
      </c>
      <c r="F4459" t="s">
        <v>713</v>
      </c>
      <c r="G4459" t="s">
        <v>714</v>
      </c>
      <c r="H4459">
        <v>77.113702799999999</v>
      </c>
      <c r="I4459">
        <v>28.651037599999999</v>
      </c>
      <c r="J4459" t="s">
        <v>2353</v>
      </c>
      <c r="K4459" t="s">
        <v>28</v>
      </c>
      <c r="L4459" t="s">
        <v>29</v>
      </c>
      <c r="M4459" t="s">
        <v>29</v>
      </c>
      <c r="N4459" t="s">
        <v>29</v>
      </c>
      <c r="O4459" t="s">
        <v>29</v>
      </c>
      <c r="P4459">
        <v>1</v>
      </c>
      <c r="Q4459">
        <v>36</v>
      </c>
      <c r="R4459">
        <v>250</v>
      </c>
      <c r="S4459" t="str">
        <f>IF(Table1[[#This Row],[Average_Cost_for_two]]&lt;500,"Low",IF(Table1[[#This Row],[Average_Cost_for_two]]&lt;=1500,"Medium","High"))</f>
        <v>Low</v>
      </c>
      <c r="T4459">
        <v>3.2</v>
      </c>
      <c r="U4459">
        <v>2017</v>
      </c>
      <c r="V4459">
        <v>10</v>
      </c>
      <c r="W4459">
        <v>19</v>
      </c>
      <c r="X4459">
        <f>IF(OR(Main!$U4459=0,
       Main!$V4459=0,
       Main!$W4459=0),
   "",
   DATE(Main!$U4459,
        Main!$V4459,
        Main!$W4459)
)</f>
        <v>43027</v>
      </c>
      <c r="Y4459">
        <f>Table1[[#This Row],[Average_Cost_for_two]]*VLOOKUP(Table1[[#This Row],[Currency]],currency!$A$2:$B$10,2,FALSE)</f>
        <v>3</v>
      </c>
      <c r="Z4459" t="str">
        <f>VLOOKUP(C4459,country!A:B,2,FALSE)</f>
        <v>India</v>
      </c>
      <c r="AA4459">
        <f t="shared" si="69"/>
        <v>4</v>
      </c>
    </row>
    <row r="4460" spans="1:27" ht="15.75" customHeight="1" x14ac:dyDescent="0.25">
      <c r="A4460">
        <v>310286</v>
      </c>
      <c r="B4460" t="s">
        <v>9412</v>
      </c>
      <c r="C4460">
        <v>1</v>
      </c>
      <c r="D4460" t="s">
        <v>23</v>
      </c>
      <c r="E4460" t="s">
        <v>9413</v>
      </c>
      <c r="F4460" t="s">
        <v>1206</v>
      </c>
      <c r="G4460" t="s">
        <v>1207</v>
      </c>
      <c r="H4460">
        <v>77.103168100000005</v>
      </c>
      <c r="I4460">
        <v>28.649055400000002</v>
      </c>
      <c r="J4460" t="s">
        <v>523</v>
      </c>
      <c r="K4460" t="s">
        <v>28</v>
      </c>
      <c r="L4460" t="s">
        <v>29</v>
      </c>
      <c r="M4460" t="s">
        <v>29</v>
      </c>
      <c r="N4460" t="s">
        <v>29</v>
      </c>
      <c r="O4460" t="s">
        <v>29</v>
      </c>
      <c r="P4460">
        <v>1</v>
      </c>
      <c r="Q4460">
        <v>3</v>
      </c>
      <c r="R4460">
        <v>250</v>
      </c>
      <c r="S4460" t="str">
        <f>IF(Table1[[#This Row],[Average_Cost_for_two]]&lt;500,"Low",IF(Table1[[#This Row],[Average_Cost_for_two]]&lt;=1500,"Medium","High"))</f>
        <v>Low</v>
      </c>
      <c r="T4460">
        <v>1</v>
      </c>
      <c r="U4460">
        <v>2011</v>
      </c>
      <c r="V4460">
        <v>10</v>
      </c>
      <c r="W4460">
        <v>28</v>
      </c>
      <c r="X4460">
        <f>IF(OR(Main!$U4460=0,
       Main!$V4460=0,
       Main!$W4460=0),
   "",
   DATE(Main!$U4460,
        Main!$V4460,
        Main!$W4460)
)</f>
        <v>40844</v>
      </c>
      <c r="Y4460">
        <f>Table1[[#This Row],[Average_Cost_for_two]]*VLOOKUP(Table1[[#This Row],[Currency]],currency!$A$2:$B$10,2,FALSE)</f>
        <v>3</v>
      </c>
      <c r="Z4460" t="str">
        <f>VLOOKUP(C4460,country!A:B,2,FALSE)</f>
        <v>India</v>
      </c>
      <c r="AA4460">
        <f t="shared" si="69"/>
        <v>4</v>
      </c>
    </row>
    <row r="4461" spans="1:27" ht="15.75" customHeight="1" x14ac:dyDescent="0.25">
      <c r="A4461">
        <v>18401212</v>
      </c>
      <c r="B4461" t="s">
        <v>9414</v>
      </c>
      <c r="C4461">
        <v>1</v>
      </c>
      <c r="D4461" t="s">
        <v>23</v>
      </c>
      <c r="E4461" t="s">
        <v>9415</v>
      </c>
      <c r="F4461" t="s">
        <v>1162</v>
      </c>
      <c r="G4461" t="s">
        <v>1163</v>
      </c>
      <c r="H4461">
        <v>77.071525899999997</v>
      </c>
      <c r="I4461">
        <v>28.620512300000001</v>
      </c>
      <c r="J4461" t="s">
        <v>6946</v>
      </c>
      <c r="K4461" t="s">
        <v>28</v>
      </c>
      <c r="L4461" t="s">
        <v>29</v>
      </c>
      <c r="M4461" t="s">
        <v>36</v>
      </c>
      <c r="N4461" t="s">
        <v>29</v>
      </c>
      <c r="O4461" t="s">
        <v>29</v>
      </c>
      <c r="P4461">
        <v>1</v>
      </c>
      <c r="Q4461">
        <v>2</v>
      </c>
      <c r="R4461">
        <v>250</v>
      </c>
      <c r="S4461" t="str">
        <f>IF(Table1[[#This Row],[Average_Cost_for_two]]&lt;500,"Low",IF(Table1[[#This Row],[Average_Cost_for_two]]&lt;=1500,"Medium","High"))</f>
        <v>Low</v>
      </c>
      <c r="T4461">
        <v>1</v>
      </c>
      <c r="U4461">
        <v>2013</v>
      </c>
      <c r="V4461">
        <v>10</v>
      </c>
      <c r="W4461">
        <v>16</v>
      </c>
      <c r="X4461">
        <f>IF(OR(Main!$U4461=0,
       Main!$V4461=0,
       Main!$W4461=0),
   "",
   DATE(Main!$U4461,
        Main!$V4461,
        Main!$W4461)
)</f>
        <v>41563</v>
      </c>
      <c r="Y4461">
        <f>Table1[[#This Row],[Average_Cost_for_two]]*VLOOKUP(Table1[[#This Row],[Currency]],currency!$A$2:$B$10,2,FALSE)</f>
        <v>3</v>
      </c>
      <c r="Z4461" t="str">
        <f>VLOOKUP(C4461,country!A:B,2,FALSE)</f>
        <v>India</v>
      </c>
      <c r="AA4461">
        <f t="shared" si="69"/>
        <v>4</v>
      </c>
    </row>
    <row r="4462" spans="1:27" ht="15.75" customHeight="1" x14ac:dyDescent="0.25">
      <c r="A4462">
        <v>312517</v>
      </c>
      <c r="B4462" t="s">
        <v>9416</v>
      </c>
      <c r="C4462">
        <v>1</v>
      </c>
      <c r="D4462" t="s">
        <v>23</v>
      </c>
      <c r="E4462" t="s">
        <v>9417</v>
      </c>
      <c r="F4462" t="s">
        <v>67</v>
      </c>
      <c r="G4462" t="s">
        <v>68</v>
      </c>
      <c r="H4462">
        <v>77.320289720000005</v>
      </c>
      <c r="I4462">
        <v>28.60043838</v>
      </c>
      <c r="J4462" t="s">
        <v>1128</v>
      </c>
      <c r="K4462" t="s">
        <v>28</v>
      </c>
      <c r="L4462" t="s">
        <v>29</v>
      </c>
      <c r="M4462" t="s">
        <v>29</v>
      </c>
      <c r="N4462" t="s">
        <v>29</v>
      </c>
      <c r="O4462" t="s">
        <v>29</v>
      </c>
      <c r="P4462">
        <v>1</v>
      </c>
      <c r="Q4462">
        <v>31</v>
      </c>
      <c r="R4462">
        <v>250</v>
      </c>
      <c r="S4462" t="str">
        <f>IF(Table1[[#This Row],[Average_Cost_for_two]]&lt;500,"Low",IF(Table1[[#This Row],[Average_Cost_for_two]]&lt;=1500,"Medium","High"))</f>
        <v>Low</v>
      </c>
      <c r="T4462">
        <v>3.4</v>
      </c>
      <c r="U4462">
        <v>2018</v>
      </c>
      <c r="V4462">
        <v>10</v>
      </c>
      <c r="W4462">
        <v>18</v>
      </c>
      <c r="X4462">
        <f>IF(OR(Main!$U4462=0,
       Main!$V4462=0,
       Main!$W4462=0),
   "",
   DATE(Main!$U4462,
        Main!$V4462,
        Main!$W4462)
)</f>
        <v>43391</v>
      </c>
      <c r="Y4462">
        <f>Table1[[#This Row],[Average_Cost_for_two]]*VLOOKUP(Table1[[#This Row],[Currency]],currency!$A$2:$B$10,2,FALSE)</f>
        <v>3</v>
      </c>
      <c r="Z4462" t="str">
        <f>VLOOKUP(C4462,country!A:B,2,FALSE)</f>
        <v>India</v>
      </c>
      <c r="AA4462">
        <f t="shared" si="69"/>
        <v>4</v>
      </c>
    </row>
    <row r="4463" spans="1:27" ht="15.75" customHeight="1" x14ac:dyDescent="0.25">
      <c r="A4463">
        <v>2362</v>
      </c>
      <c r="B4463" t="s">
        <v>7341</v>
      </c>
      <c r="C4463">
        <v>1</v>
      </c>
      <c r="D4463" t="s">
        <v>23</v>
      </c>
      <c r="E4463" t="s">
        <v>9418</v>
      </c>
      <c r="F4463" t="s">
        <v>2175</v>
      </c>
      <c r="G4463" t="s">
        <v>2176</v>
      </c>
      <c r="H4463">
        <v>77.076572499999997</v>
      </c>
      <c r="I4463">
        <v>28.6387222</v>
      </c>
      <c r="J4463" t="s">
        <v>877</v>
      </c>
      <c r="K4463" t="s">
        <v>28</v>
      </c>
      <c r="L4463" t="s">
        <v>29</v>
      </c>
      <c r="M4463" t="s">
        <v>29</v>
      </c>
      <c r="N4463" t="s">
        <v>29</v>
      </c>
      <c r="O4463" t="s">
        <v>29</v>
      </c>
      <c r="P4463">
        <v>1</v>
      </c>
      <c r="Q4463">
        <v>35</v>
      </c>
      <c r="R4463">
        <v>250</v>
      </c>
      <c r="S4463" t="str">
        <f>IF(Table1[[#This Row],[Average_Cost_for_two]]&lt;500,"Low",IF(Table1[[#This Row],[Average_Cost_for_two]]&lt;=1500,"Medium","High"))</f>
        <v>Low</v>
      </c>
      <c r="T4463">
        <v>3.4</v>
      </c>
      <c r="U4463">
        <v>2012</v>
      </c>
      <c r="V4463">
        <v>10</v>
      </c>
      <c r="W4463">
        <v>1</v>
      </c>
      <c r="X4463">
        <f>IF(OR(Main!$U4463=0,
       Main!$V4463=0,
       Main!$W4463=0),
   "",
   DATE(Main!$U4463,
        Main!$V4463,
        Main!$W4463)
)</f>
        <v>41183</v>
      </c>
      <c r="Y4463">
        <f>Table1[[#This Row],[Average_Cost_for_two]]*VLOOKUP(Table1[[#This Row],[Currency]],currency!$A$2:$B$10,2,FALSE)</f>
        <v>3</v>
      </c>
      <c r="Z4463" t="str">
        <f>VLOOKUP(C4463,country!A:B,2,FALSE)</f>
        <v>India</v>
      </c>
      <c r="AA4463">
        <f t="shared" si="69"/>
        <v>4</v>
      </c>
    </row>
    <row r="4464" spans="1:27" ht="15.75" customHeight="1" x14ac:dyDescent="0.25">
      <c r="A4464">
        <v>6577</v>
      </c>
      <c r="B4464" t="s">
        <v>9419</v>
      </c>
      <c r="C4464">
        <v>1</v>
      </c>
      <c r="D4464" t="s">
        <v>23</v>
      </c>
      <c r="E4464" t="s">
        <v>9420</v>
      </c>
      <c r="F4464" t="s">
        <v>323</v>
      </c>
      <c r="G4464" t="s">
        <v>324</v>
      </c>
      <c r="H4464">
        <v>77.173005500000002</v>
      </c>
      <c r="I4464">
        <v>28.687425399999999</v>
      </c>
      <c r="J4464" t="s">
        <v>503</v>
      </c>
      <c r="K4464" t="s">
        <v>28</v>
      </c>
      <c r="L4464" t="s">
        <v>29</v>
      </c>
      <c r="M4464" t="s">
        <v>29</v>
      </c>
      <c r="N4464" t="s">
        <v>29</v>
      </c>
      <c r="O4464" t="s">
        <v>29</v>
      </c>
      <c r="P4464">
        <v>1</v>
      </c>
      <c r="Q4464">
        <v>5</v>
      </c>
      <c r="R4464">
        <v>450</v>
      </c>
      <c r="S4464" t="str">
        <f>IF(Table1[[#This Row],[Average_Cost_for_two]]&lt;500,"Low",IF(Table1[[#This Row],[Average_Cost_for_two]]&lt;=1500,"Medium","High"))</f>
        <v>Low</v>
      </c>
      <c r="T4464">
        <v>3</v>
      </c>
      <c r="U4464">
        <v>2012</v>
      </c>
      <c r="V4464">
        <v>9</v>
      </c>
      <c r="W4464">
        <v>24</v>
      </c>
      <c r="X4464">
        <f>IF(OR(Main!$U4464=0,
       Main!$V4464=0,
       Main!$W4464=0),
   "",
   DATE(Main!$U4464,
        Main!$V4464,
        Main!$W4464)
)</f>
        <v>41176</v>
      </c>
      <c r="Y4464">
        <f>Table1[[#This Row],[Average_Cost_for_two]]*VLOOKUP(Table1[[#This Row],[Currency]],currency!$A$2:$B$10,2,FALSE)</f>
        <v>5.4</v>
      </c>
      <c r="Z4464" t="str">
        <f>VLOOKUP(C4464,country!A:B,2,FALSE)</f>
        <v>India</v>
      </c>
      <c r="AA4464">
        <f t="shared" si="69"/>
        <v>3</v>
      </c>
    </row>
    <row r="4465" spans="1:27" ht="15.75" customHeight="1" x14ac:dyDescent="0.25">
      <c r="A4465">
        <v>18238246</v>
      </c>
      <c r="B4465" t="s">
        <v>9421</v>
      </c>
      <c r="C4465">
        <v>1</v>
      </c>
      <c r="D4465" t="s">
        <v>23</v>
      </c>
      <c r="E4465" t="s">
        <v>1025</v>
      </c>
      <c r="F4465" t="s">
        <v>1024</v>
      </c>
      <c r="G4465" t="s">
        <v>1025</v>
      </c>
      <c r="H4465">
        <v>77.173589500000006</v>
      </c>
      <c r="I4465">
        <v>28.5974082</v>
      </c>
      <c r="J4465" t="s">
        <v>562</v>
      </c>
      <c r="K4465" t="s">
        <v>28</v>
      </c>
      <c r="L4465" t="s">
        <v>29</v>
      </c>
      <c r="M4465" t="s">
        <v>29</v>
      </c>
      <c r="N4465" t="s">
        <v>29</v>
      </c>
      <c r="O4465" t="s">
        <v>29</v>
      </c>
      <c r="P4465">
        <v>1</v>
      </c>
      <c r="Q4465">
        <v>20</v>
      </c>
      <c r="R4465">
        <v>450</v>
      </c>
      <c r="S4465" t="str">
        <f>IF(Table1[[#This Row],[Average_Cost_for_two]]&lt;500,"Low",IF(Table1[[#This Row],[Average_Cost_for_two]]&lt;=1500,"Medium","High"))</f>
        <v>Low</v>
      </c>
      <c r="T4465">
        <v>3.5</v>
      </c>
      <c r="U4465">
        <v>2014</v>
      </c>
      <c r="V4465">
        <v>9</v>
      </c>
      <c r="W4465">
        <v>28</v>
      </c>
      <c r="X4465">
        <f>IF(OR(Main!$U4465=0,
       Main!$V4465=0,
       Main!$W4465=0),
   "",
   DATE(Main!$U4465,
        Main!$V4465,
        Main!$W4465)
)</f>
        <v>41910</v>
      </c>
      <c r="Y4465">
        <f>Table1[[#This Row],[Average_Cost_for_two]]*VLOOKUP(Table1[[#This Row],[Currency]],currency!$A$2:$B$10,2,FALSE)</f>
        <v>5.4</v>
      </c>
      <c r="Z4465" t="str">
        <f>VLOOKUP(C4465,country!A:B,2,FALSE)</f>
        <v>India</v>
      </c>
      <c r="AA4465">
        <f t="shared" si="69"/>
        <v>3</v>
      </c>
    </row>
    <row r="4466" spans="1:27" ht="15.75" customHeight="1" x14ac:dyDescent="0.25">
      <c r="A4466">
        <v>7790</v>
      </c>
      <c r="B4466" t="s">
        <v>9422</v>
      </c>
      <c r="C4466">
        <v>1</v>
      </c>
      <c r="D4466" t="s">
        <v>23</v>
      </c>
      <c r="E4466" t="s">
        <v>2183</v>
      </c>
      <c r="F4466" t="s">
        <v>2182</v>
      </c>
      <c r="G4466" t="s">
        <v>2183</v>
      </c>
      <c r="H4466">
        <v>77.207265699999994</v>
      </c>
      <c r="I4466">
        <v>28.573313899999999</v>
      </c>
      <c r="J4466" t="s">
        <v>6946</v>
      </c>
      <c r="K4466" t="s">
        <v>28</v>
      </c>
      <c r="L4466" t="s">
        <v>29</v>
      </c>
      <c r="M4466" t="s">
        <v>29</v>
      </c>
      <c r="N4466" t="s">
        <v>29</v>
      </c>
      <c r="O4466" t="s">
        <v>29</v>
      </c>
      <c r="P4466">
        <v>1</v>
      </c>
      <c r="Q4466">
        <v>8</v>
      </c>
      <c r="R4466">
        <v>450</v>
      </c>
      <c r="S4466" t="str">
        <f>IF(Table1[[#This Row],[Average_Cost_for_two]]&lt;500,"Low",IF(Table1[[#This Row],[Average_Cost_for_two]]&lt;=1500,"Medium","High"))</f>
        <v>Low</v>
      </c>
      <c r="T4466">
        <v>2.8</v>
      </c>
      <c r="U4466">
        <v>2018</v>
      </c>
      <c r="V4466">
        <v>9</v>
      </c>
      <c r="W4466">
        <v>2</v>
      </c>
      <c r="X4466">
        <f>IF(OR(Main!$U4466=0,
       Main!$V4466=0,
       Main!$W4466=0),
   "",
   DATE(Main!$U4466,
        Main!$V4466,
        Main!$W4466)
)</f>
        <v>43345</v>
      </c>
      <c r="Y4466">
        <f>Table1[[#This Row],[Average_Cost_for_two]]*VLOOKUP(Table1[[#This Row],[Currency]],currency!$A$2:$B$10,2,FALSE)</f>
        <v>5.4</v>
      </c>
      <c r="Z4466" t="str">
        <f>VLOOKUP(C4466,country!A:B,2,FALSE)</f>
        <v>India</v>
      </c>
      <c r="AA4466">
        <f t="shared" si="69"/>
        <v>3</v>
      </c>
    </row>
    <row r="4467" spans="1:27" ht="15.75" customHeight="1" x14ac:dyDescent="0.25">
      <c r="A4467">
        <v>305736</v>
      </c>
      <c r="B4467" t="s">
        <v>891</v>
      </c>
      <c r="C4467">
        <v>1</v>
      </c>
      <c r="D4467" t="s">
        <v>23</v>
      </c>
      <c r="E4467" t="s">
        <v>9423</v>
      </c>
      <c r="F4467" t="s">
        <v>159</v>
      </c>
      <c r="G4467" t="s">
        <v>160</v>
      </c>
      <c r="H4467">
        <v>77.203981900000002</v>
      </c>
      <c r="I4467">
        <v>28.550438</v>
      </c>
      <c r="J4467" t="s">
        <v>500</v>
      </c>
      <c r="K4467" t="s">
        <v>28</v>
      </c>
      <c r="L4467" t="s">
        <v>29</v>
      </c>
      <c r="M4467" t="s">
        <v>29</v>
      </c>
      <c r="N4467" t="s">
        <v>29</v>
      </c>
      <c r="O4467" t="s">
        <v>29</v>
      </c>
      <c r="P4467">
        <v>1</v>
      </c>
      <c r="Q4467">
        <v>35</v>
      </c>
      <c r="R4467">
        <v>450</v>
      </c>
      <c r="S4467" t="str">
        <f>IF(Table1[[#This Row],[Average_Cost_for_two]]&lt;500,"Low",IF(Table1[[#This Row],[Average_Cost_for_two]]&lt;=1500,"Medium","High"))</f>
        <v>Low</v>
      </c>
      <c r="T4467">
        <v>3.5</v>
      </c>
      <c r="U4467">
        <v>2014</v>
      </c>
      <c r="V4467">
        <v>9</v>
      </c>
      <c r="W4467">
        <v>24</v>
      </c>
      <c r="X4467">
        <f>IF(OR(Main!$U4467=0,
       Main!$V4467=0,
       Main!$W4467=0),
   "",
   DATE(Main!$U4467,
        Main!$V4467,
        Main!$W4467)
)</f>
        <v>41906</v>
      </c>
      <c r="Y4467">
        <f>Table1[[#This Row],[Average_Cost_for_two]]*VLOOKUP(Table1[[#This Row],[Currency]],currency!$A$2:$B$10,2,FALSE)</f>
        <v>5.4</v>
      </c>
      <c r="Z4467" t="str">
        <f>VLOOKUP(C4467,country!A:B,2,FALSE)</f>
        <v>India</v>
      </c>
      <c r="AA4467">
        <f t="shared" si="69"/>
        <v>3</v>
      </c>
    </row>
    <row r="4468" spans="1:27" ht="15.75" customHeight="1" x14ac:dyDescent="0.25">
      <c r="A4468">
        <v>300994</v>
      </c>
      <c r="B4468" t="s">
        <v>9424</v>
      </c>
      <c r="C4468">
        <v>1</v>
      </c>
      <c r="D4468" t="s">
        <v>23</v>
      </c>
      <c r="E4468" t="s">
        <v>9425</v>
      </c>
      <c r="F4468" t="s">
        <v>1732</v>
      </c>
      <c r="G4468" t="s">
        <v>1731</v>
      </c>
      <c r="H4468">
        <v>77.088824799999998</v>
      </c>
      <c r="I4468">
        <v>28.6180223</v>
      </c>
      <c r="J4468" t="s">
        <v>706</v>
      </c>
      <c r="K4468" t="s">
        <v>28</v>
      </c>
      <c r="L4468" t="s">
        <v>29</v>
      </c>
      <c r="M4468" t="s">
        <v>29</v>
      </c>
      <c r="N4468" t="s">
        <v>29</v>
      </c>
      <c r="O4468" t="s">
        <v>29</v>
      </c>
      <c r="P4468">
        <v>1</v>
      </c>
      <c r="Q4468">
        <v>66</v>
      </c>
      <c r="R4468">
        <v>450</v>
      </c>
      <c r="S4468" t="str">
        <f>IF(Table1[[#This Row],[Average_Cost_for_two]]&lt;500,"Low",IF(Table1[[#This Row],[Average_Cost_for_two]]&lt;=1500,"Medium","High"))</f>
        <v>Low</v>
      </c>
      <c r="T4468">
        <v>3.4</v>
      </c>
      <c r="U4468">
        <v>2010</v>
      </c>
      <c r="V4468">
        <v>9</v>
      </c>
      <c r="W4468">
        <v>16</v>
      </c>
      <c r="X4468">
        <f>IF(OR(Main!$U4468=0,
       Main!$V4468=0,
       Main!$W4468=0),
   "",
   DATE(Main!$U4468,
        Main!$V4468,
        Main!$W4468)
)</f>
        <v>40437</v>
      </c>
      <c r="Y4468">
        <f>Table1[[#This Row],[Average_Cost_for_two]]*VLOOKUP(Table1[[#This Row],[Currency]],currency!$A$2:$B$10,2,FALSE)</f>
        <v>5.4</v>
      </c>
      <c r="Z4468" t="str">
        <f>VLOOKUP(C4468,country!A:B,2,FALSE)</f>
        <v>India</v>
      </c>
      <c r="AA4468">
        <f t="shared" si="69"/>
        <v>3</v>
      </c>
    </row>
    <row r="4469" spans="1:27" ht="15.75" customHeight="1" x14ac:dyDescent="0.25">
      <c r="A4469">
        <v>300887</v>
      </c>
      <c r="B4469" t="s">
        <v>9426</v>
      </c>
      <c r="C4469">
        <v>1</v>
      </c>
      <c r="D4469" t="s">
        <v>23</v>
      </c>
      <c r="E4469" t="s">
        <v>9427</v>
      </c>
      <c r="F4469" t="s">
        <v>9428</v>
      </c>
      <c r="G4469" t="s">
        <v>9429</v>
      </c>
      <c r="H4469">
        <v>77.217631190000006</v>
      </c>
      <c r="I4469">
        <v>28.58429443</v>
      </c>
      <c r="J4469" t="s">
        <v>477</v>
      </c>
      <c r="K4469" t="s">
        <v>28</v>
      </c>
      <c r="L4469" t="s">
        <v>29</v>
      </c>
      <c r="M4469" t="s">
        <v>29</v>
      </c>
      <c r="N4469" t="s">
        <v>29</v>
      </c>
      <c r="O4469" t="s">
        <v>29</v>
      </c>
      <c r="P4469">
        <v>1</v>
      </c>
      <c r="Q4469">
        <v>35</v>
      </c>
      <c r="R4469">
        <v>450</v>
      </c>
      <c r="S4469" t="str">
        <f>IF(Table1[[#This Row],[Average_Cost_for_two]]&lt;500,"Low",IF(Table1[[#This Row],[Average_Cost_for_two]]&lt;=1500,"Medium","High"))</f>
        <v>Low</v>
      </c>
      <c r="T4469">
        <v>3.1</v>
      </c>
      <c r="U4469">
        <v>2011</v>
      </c>
      <c r="V4469">
        <v>9</v>
      </c>
      <c r="W4469">
        <v>27</v>
      </c>
      <c r="X4469">
        <f>IF(OR(Main!$U4469=0,
       Main!$V4469=0,
       Main!$W4469=0),
   "",
   DATE(Main!$U4469,
        Main!$V4469,
        Main!$W4469)
)</f>
        <v>40813</v>
      </c>
      <c r="Y4469">
        <f>Table1[[#This Row],[Average_Cost_for_two]]*VLOOKUP(Table1[[#This Row],[Currency]],currency!$A$2:$B$10,2,FALSE)</f>
        <v>5.4</v>
      </c>
      <c r="Z4469" t="str">
        <f>VLOOKUP(C4469,country!A:B,2,FALSE)</f>
        <v>India</v>
      </c>
      <c r="AA4469">
        <f t="shared" si="69"/>
        <v>3</v>
      </c>
    </row>
    <row r="4470" spans="1:27" ht="15.75" customHeight="1" x14ac:dyDescent="0.25">
      <c r="A4470">
        <v>309648</v>
      </c>
      <c r="B4470" t="s">
        <v>978</v>
      </c>
      <c r="C4470">
        <v>1</v>
      </c>
      <c r="D4470" t="s">
        <v>23</v>
      </c>
      <c r="E4470" t="s">
        <v>9430</v>
      </c>
      <c r="F4470" t="s">
        <v>1624</v>
      </c>
      <c r="G4470" t="s">
        <v>1625</v>
      </c>
      <c r="H4470">
        <v>77.251205069999997</v>
      </c>
      <c r="I4470">
        <v>28.544217799999998</v>
      </c>
      <c r="J4470" t="s">
        <v>1505</v>
      </c>
      <c r="K4470" t="s">
        <v>28</v>
      </c>
      <c r="L4470" t="s">
        <v>29</v>
      </c>
      <c r="M4470" t="s">
        <v>36</v>
      </c>
      <c r="N4470" t="s">
        <v>29</v>
      </c>
      <c r="O4470" t="s">
        <v>29</v>
      </c>
      <c r="P4470">
        <v>1</v>
      </c>
      <c r="Q4470">
        <v>24</v>
      </c>
      <c r="R4470">
        <v>450</v>
      </c>
      <c r="S4470" t="str">
        <f>IF(Table1[[#This Row],[Average_Cost_for_two]]&lt;500,"Low",IF(Table1[[#This Row],[Average_Cost_for_two]]&lt;=1500,"Medium","High"))</f>
        <v>Low</v>
      </c>
      <c r="T4470">
        <v>2.6</v>
      </c>
      <c r="U4470">
        <v>2010</v>
      </c>
      <c r="V4470">
        <v>9</v>
      </c>
      <c r="W4470">
        <v>18</v>
      </c>
      <c r="X4470">
        <f>IF(OR(Main!$U4470=0,
       Main!$V4470=0,
       Main!$W4470=0),
   "",
   DATE(Main!$U4470,
        Main!$V4470,
        Main!$W4470)
)</f>
        <v>40439</v>
      </c>
      <c r="Y4470">
        <f>Table1[[#This Row],[Average_Cost_for_two]]*VLOOKUP(Table1[[#This Row],[Currency]],currency!$A$2:$B$10,2,FALSE)</f>
        <v>5.4</v>
      </c>
      <c r="Z4470" t="str">
        <f>VLOOKUP(C4470,country!A:B,2,FALSE)</f>
        <v>India</v>
      </c>
      <c r="AA4470">
        <f t="shared" si="69"/>
        <v>3</v>
      </c>
    </row>
    <row r="4471" spans="1:27" ht="15.75" customHeight="1" x14ac:dyDescent="0.25">
      <c r="A4471">
        <v>303963</v>
      </c>
      <c r="B4471" t="s">
        <v>891</v>
      </c>
      <c r="C4471">
        <v>1</v>
      </c>
      <c r="D4471" t="s">
        <v>23</v>
      </c>
      <c r="E4471" t="s">
        <v>9431</v>
      </c>
      <c r="F4471" t="s">
        <v>253</v>
      </c>
      <c r="G4471" t="s">
        <v>254</v>
      </c>
      <c r="H4471">
        <v>77.196894700000001</v>
      </c>
      <c r="I4471">
        <v>28.645908009999999</v>
      </c>
      <c r="J4471" t="s">
        <v>500</v>
      </c>
      <c r="K4471" t="s">
        <v>28</v>
      </c>
      <c r="L4471" t="s">
        <v>29</v>
      </c>
      <c r="M4471" t="s">
        <v>29</v>
      </c>
      <c r="N4471" t="s">
        <v>29</v>
      </c>
      <c r="O4471" t="s">
        <v>29</v>
      </c>
      <c r="P4471">
        <v>1</v>
      </c>
      <c r="Q4471">
        <v>21</v>
      </c>
      <c r="R4471">
        <v>450</v>
      </c>
      <c r="S4471" t="str">
        <f>IF(Table1[[#This Row],[Average_Cost_for_two]]&lt;500,"Low",IF(Table1[[#This Row],[Average_Cost_for_two]]&lt;=1500,"Medium","High"))</f>
        <v>Low</v>
      </c>
      <c r="T4471">
        <v>2.6</v>
      </c>
      <c r="U4471">
        <v>2012</v>
      </c>
      <c r="V4471">
        <v>9</v>
      </c>
      <c r="W4471">
        <v>28</v>
      </c>
      <c r="X4471">
        <f>IF(OR(Main!$U4471=0,
       Main!$V4471=0,
       Main!$W4471=0),
   "",
   DATE(Main!$U4471,
        Main!$V4471,
        Main!$W4471)
)</f>
        <v>41180</v>
      </c>
      <c r="Y4471">
        <f>Table1[[#This Row],[Average_Cost_for_two]]*VLOOKUP(Table1[[#This Row],[Currency]],currency!$A$2:$B$10,2,FALSE)</f>
        <v>5.4</v>
      </c>
      <c r="Z4471" t="str">
        <f>VLOOKUP(C4471,country!A:B,2,FALSE)</f>
        <v>India</v>
      </c>
      <c r="AA4471">
        <f t="shared" si="69"/>
        <v>3</v>
      </c>
    </row>
    <row r="4472" spans="1:27" ht="15.75" customHeight="1" x14ac:dyDescent="0.25">
      <c r="A4472">
        <v>5507</v>
      </c>
      <c r="B4472" t="s">
        <v>9432</v>
      </c>
      <c r="C4472">
        <v>1</v>
      </c>
      <c r="D4472" t="s">
        <v>23</v>
      </c>
      <c r="E4472" t="s">
        <v>9433</v>
      </c>
      <c r="F4472" t="s">
        <v>253</v>
      </c>
      <c r="G4472" t="s">
        <v>254</v>
      </c>
      <c r="H4472">
        <v>77.193972430000002</v>
      </c>
      <c r="I4472">
        <v>28.652036809999998</v>
      </c>
      <c r="J4472" t="s">
        <v>2925</v>
      </c>
      <c r="K4472" t="s">
        <v>28</v>
      </c>
      <c r="L4472" t="s">
        <v>29</v>
      </c>
      <c r="M4472" t="s">
        <v>29</v>
      </c>
      <c r="N4472" t="s">
        <v>29</v>
      </c>
      <c r="O4472" t="s">
        <v>29</v>
      </c>
      <c r="P4472">
        <v>1</v>
      </c>
      <c r="Q4472">
        <v>36</v>
      </c>
      <c r="R4472">
        <v>450</v>
      </c>
      <c r="S4472" t="str">
        <f>IF(Table1[[#This Row],[Average_Cost_for_two]]&lt;500,"Low",IF(Table1[[#This Row],[Average_Cost_for_two]]&lt;=1500,"Medium","High"))</f>
        <v>Low</v>
      </c>
      <c r="T4472">
        <v>3.3</v>
      </c>
      <c r="U4472">
        <v>2016</v>
      </c>
      <c r="V4472">
        <v>9</v>
      </c>
      <c r="W4472">
        <v>14</v>
      </c>
      <c r="X4472">
        <f>IF(OR(Main!$U4472=0,
       Main!$V4472=0,
       Main!$W4472=0),
   "",
   DATE(Main!$U4472,
        Main!$V4472,
        Main!$W4472)
)</f>
        <v>42627</v>
      </c>
      <c r="Y4472">
        <f>Table1[[#This Row],[Average_Cost_for_two]]*VLOOKUP(Table1[[#This Row],[Currency]],currency!$A$2:$B$10,2,FALSE)</f>
        <v>5.4</v>
      </c>
      <c r="Z4472" t="str">
        <f>VLOOKUP(C4472,country!A:B,2,FALSE)</f>
        <v>India</v>
      </c>
      <c r="AA4472">
        <f t="shared" si="69"/>
        <v>3</v>
      </c>
    </row>
    <row r="4473" spans="1:27" ht="15.75" customHeight="1" x14ac:dyDescent="0.25">
      <c r="A4473">
        <v>18410770</v>
      </c>
      <c r="B4473" t="s">
        <v>7588</v>
      </c>
      <c r="C4473">
        <v>1</v>
      </c>
      <c r="D4473" t="s">
        <v>23</v>
      </c>
      <c r="E4473" t="s">
        <v>9434</v>
      </c>
      <c r="F4473" t="s">
        <v>506</v>
      </c>
      <c r="G4473" t="s">
        <v>507</v>
      </c>
      <c r="H4473">
        <v>77.228390599999997</v>
      </c>
      <c r="I4473">
        <v>28.701546400000002</v>
      </c>
      <c r="J4473" t="s">
        <v>9435</v>
      </c>
      <c r="K4473" t="s">
        <v>28</v>
      </c>
      <c r="L4473" t="s">
        <v>29</v>
      </c>
      <c r="M4473" t="s">
        <v>29</v>
      </c>
      <c r="N4473" t="s">
        <v>29</v>
      </c>
      <c r="O4473" t="s">
        <v>29</v>
      </c>
      <c r="P4473">
        <v>1</v>
      </c>
      <c r="Q4473">
        <v>7</v>
      </c>
      <c r="R4473">
        <v>450</v>
      </c>
      <c r="S4473" t="str">
        <f>IF(Table1[[#This Row],[Average_Cost_for_two]]&lt;500,"Low",IF(Table1[[#This Row],[Average_Cost_for_two]]&lt;=1500,"Medium","High"))</f>
        <v>Low</v>
      </c>
      <c r="T4473">
        <v>3.1</v>
      </c>
      <c r="U4473">
        <v>2012</v>
      </c>
      <c r="V4473">
        <v>9</v>
      </c>
      <c r="W4473">
        <v>21</v>
      </c>
      <c r="X4473">
        <f>IF(OR(Main!$U4473=0,
       Main!$V4473=0,
       Main!$W4473=0),
   "",
   DATE(Main!$U4473,
        Main!$V4473,
        Main!$W4473)
)</f>
        <v>41173</v>
      </c>
      <c r="Y4473">
        <f>Table1[[#This Row],[Average_Cost_for_two]]*VLOOKUP(Table1[[#This Row],[Currency]],currency!$A$2:$B$10,2,FALSE)</f>
        <v>5.4</v>
      </c>
      <c r="Z4473" t="str">
        <f>VLOOKUP(C4473,country!A:B,2,FALSE)</f>
        <v>India</v>
      </c>
      <c r="AA4473">
        <f t="shared" si="69"/>
        <v>3</v>
      </c>
    </row>
    <row r="4474" spans="1:27" ht="15.75" customHeight="1" x14ac:dyDescent="0.25">
      <c r="A4474">
        <v>18292451</v>
      </c>
      <c r="B4474" t="s">
        <v>9436</v>
      </c>
      <c r="C4474">
        <v>1</v>
      </c>
      <c r="D4474" t="s">
        <v>23</v>
      </c>
      <c r="E4474" t="s">
        <v>9437</v>
      </c>
      <c r="F4474" t="s">
        <v>123</v>
      </c>
      <c r="G4474" t="s">
        <v>124</v>
      </c>
      <c r="H4474">
        <v>77.334700560000002</v>
      </c>
      <c r="I4474">
        <v>28.604268300000001</v>
      </c>
      <c r="J4474" t="s">
        <v>477</v>
      </c>
      <c r="K4474" t="s">
        <v>28</v>
      </c>
      <c r="L4474" t="s">
        <v>29</v>
      </c>
      <c r="M4474" t="s">
        <v>29</v>
      </c>
      <c r="N4474" t="s">
        <v>29</v>
      </c>
      <c r="O4474" t="s">
        <v>29</v>
      </c>
      <c r="P4474">
        <v>1</v>
      </c>
      <c r="Q4474">
        <v>5</v>
      </c>
      <c r="R4474">
        <v>450</v>
      </c>
      <c r="S4474" t="str">
        <f>IF(Table1[[#This Row],[Average_Cost_for_two]]&lt;500,"Low",IF(Table1[[#This Row],[Average_Cost_for_two]]&lt;=1500,"Medium","High"))</f>
        <v>Low</v>
      </c>
      <c r="T4474">
        <v>3.1</v>
      </c>
      <c r="U4474">
        <v>2013</v>
      </c>
      <c r="V4474">
        <v>9</v>
      </c>
      <c r="W4474">
        <v>25</v>
      </c>
      <c r="X4474">
        <f>IF(OR(Main!$U4474=0,
       Main!$V4474=0,
       Main!$W4474=0),
   "",
   DATE(Main!$U4474,
        Main!$V4474,
        Main!$W4474)
)</f>
        <v>41542</v>
      </c>
      <c r="Y4474">
        <f>Table1[[#This Row],[Average_Cost_for_two]]*VLOOKUP(Table1[[#This Row],[Currency]],currency!$A$2:$B$10,2,FALSE)</f>
        <v>5.4</v>
      </c>
      <c r="Z4474" t="str">
        <f>VLOOKUP(C4474,country!A:B,2,FALSE)</f>
        <v>India</v>
      </c>
      <c r="AA4474">
        <f t="shared" si="69"/>
        <v>3</v>
      </c>
    </row>
    <row r="4475" spans="1:27" ht="15.75" customHeight="1" x14ac:dyDescent="0.25">
      <c r="A4475">
        <v>311824</v>
      </c>
      <c r="B4475" t="s">
        <v>9438</v>
      </c>
      <c r="C4475">
        <v>1</v>
      </c>
      <c r="D4475" t="s">
        <v>23</v>
      </c>
      <c r="E4475" t="s">
        <v>9439</v>
      </c>
      <c r="F4475" t="s">
        <v>55</v>
      </c>
      <c r="G4475" t="s">
        <v>56</v>
      </c>
      <c r="H4475">
        <v>77.289506680000002</v>
      </c>
      <c r="I4475">
        <v>28.562500190000002</v>
      </c>
      <c r="J4475" t="s">
        <v>611</v>
      </c>
      <c r="K4475" t="s">
        <v>28</v>
      </c>
      <c r="L4475" t="s">
        <v>29</v>
      </c>
      <c r="M4475" t="s">
        <v>29</v>
      </c>
      <c r="N4475" t="s">
        <v>29</v>
      </c>
      <c r="O4475" t="s">
        <v>29</v>
      </c>
      <c r="P4475">
        <v>1</v>
      </c>
      <c r="Q4475">
        <v>7</v>
      </c>
      <c r="R4475">
        <v>450</v>
      </c>
      <c r="S4475" t="str">
        <f>IF(Table1[[#This Row],[Average_Cost_for_two]]&lt;500,"Low",IF(Table1[[#This Row],[Average_Cost_for_two]]&lt;=1500,"Medium","High"))</f>
        <v>Low</v>
      </c>
      <c r="T4475">
        <v>3.1</v>
      </c>
      <c r="U4475">
        <v>2014</v>
      </c>
      <c r="V4475">
        <v>9</v>
      </c>
      <c r="W4475">
        <v>20</v>
      </c>
      <c r="X4475">
        <f>IF(OR(Main!$U4475=0,
       Main!$V4475=0,
       Main!$W4475=0),
   "",
   DATE(Main!$U4475,
        Main!$V4475,
        Main!$W4475)
)</f>
        <v>41902</v>
      </c>
      <c r="Y4475">
        <f>Table1[[#This Row],[Average_Cost_for_two]]*VLOOKUP(Table1[[#This Row],[Currency]],currency!$A$2:$B$10,2,FALSE)</f>
        <v>5.4</v>
      </c>
      <c r="Z4475" t="str">
        <f>VLOOKUP(C4475,country!A:B,2,FALSE)</f>
        <v>India</v>
      </c>
      <c r="AA4475">
        <f t="shared" si="69"/>
        <v>3</v>
      </c>
    </row>
    <row r="4476" spans="1:27" ht="15.75" customHeight="1" x14ac:dyDescent="0.25">
      <c r="A4476">
        <v>18313141</v>
      </c>
      <c r="B4476" t="s">
        <v>891</v>
      </c>
      <c r="C4476">
        <v>1</v>
      </c>
      <c r="D4476" t="s">
        <v>23</v>
      </c>
      <c r="E4476" t="s">
        <v>9440</v>
      </c>
      <c r="F4476" t="s">
        <v>55</v>
      </c>
      <c r="G4476" t="s">
        <v>56</v>
      </c>
      <c r="H4476">
        <v>0</v>
      </c>
      <c r="I4476">
        <v>0</v>
      </c>
      <c r="J4476" t="s">
        <v>500</v>
      </c>
      <c r="K4476" t="s">
        <v>28</v>
      </c>
      <c r="L4476" t="s">
        <v>29</v>
      </c>
      <c r="M4476" t="s">
        <v>29</v>
      </c>
      <c r="N4476" t="s">
        <v>29</v>
      </c>
      <c r="O4476" t="s">
        <v>29</v>
      </c>
      <c r="P4476">
        <v>1</v>
      </c>
      <c r="Q4476">
        <v>2</v>
      </c>
      <c r="R4476">
        <v>450</v>
      </c>
      <c r="S4476" t="str">
        <f>IF(Table1[[#This Row],[Average_Cost_for_two]]&lt;500,"Low",IF(Table1[[#This Row],[Average_Cost_for_two]]&lt;=1500,"Medium","High"))</f>
        <v>Low</v>
      </c>
      <c r="T4476">
        <v>1</v>
      </c>
      <c r="U4476">
        <v>2010</v>
      </c>
      <c r="V4476">
        <v>9</v>
      </c>
      <c r="W4476">
        <v>10</v>
      </c>
      <c r="X4476">
        <f>IF(OR(Main!$U4476=0,
       Main!$V4476=0,
       Main!$W4476=0),
   "",
   DATE(Main!$U4476,
        Main!$V4476,
        Main!$W4476)
)</f>
        <v>40431</v>
      </c>
      <c r="Y4476">
        <f>Table1[[#This Row],[Average_Cost_for_two]]*VLOOKUP(Table1[[#This Row],[Currency]],currency!$A$2:$B$10,2,FALSE)</f>
        <v>5.4</v>
      </c>
      <c r="Z4476" t="str">
        <f>VLOOKUP(C4476,country!A:B,2,FALSE)</f>
        <v>India</v>
      </c>
      <c r="AA4476">
        <f t="shared" si="69"/>
        <v>3</v>
      </c>
    </row>
    <row r="4477" spans="1:27" ht="15.75" customHeight="1" x14ac:dyDescent="0.25">
      <c r="A4477">
        <v>304152</v>
      </c>
      <c r="B4477" t="s">
        <v>891</v>
      </c>
      <c r="C4477">
        <v>1</v>
      </c>
      <c r="D4477" t="s">
        <v>23</v>
      </c>
      <c r="E4477" t="s">
        <v>9441</v>
      </c>
      <c r="F4477" t="s">
        <v>1897</v>
      </c>
      <c r="G4477" t="s">
        <v>1898</v>
      </c>
      <c r="H4477">
        <v>77.222270739999999</v>
      </c>
      <c r="I4477">
        <v>28.642934100000002</v>
      </c>
      <c r="J4477" t="s">
        <v>500</v>
      </c>
      <c r="K4477" t="s">
        <v>28</v>
      </c>
      <c r="L4477" t="s">
        <v>29</v>
      </c>
      <c r="M4477" t="s">
        <v>29</v>
      </c>
      <c r="N4477" t="s">
        <v>29</v>
      </c>
      <c r="O4477" t="s">
        <v>29</v>
      </c>
      <c r="P4477">
        <v>1</v>
      </c>
      <c r="Q4477">
        <v>16</v>
      </c>
      <c r="R4477">
        <v>450</v>
      </c>
      <c r="S4477" t="str">
        <f>IF(Table1[[#This Row],[Average_Cost_for_two]]&lt;500,"Low",IF(Table1[[#This Row],[Average_Cost_for_two]]&lt;=1500,"Medium","High"))</f>
        <v>Low</v>
      </c>
      <c r="T4477">
        <v>2.7</v>
      </c>
      <c r="U4477">
        <v>2017</v>
      </c>
      <c r="V4477">
        <v>9</v>
      </c>
      <c r="W4477">
        <v>22</v>
      </c>
      <c r="X4477">
        <f>IF(OR(Main!$U4477=0,
       Main!$V4477=0,
       Main!$W4477=0),
   "",
   DATE(Main!$U4477,
        Main!$V4477,
        Main!$W4477)
)</f>
        <v>43000</v>
      </c>
      <c r="Y4477">
        <f>Table1[[#This Row],[Average_Cost_for_two]]*VLOOKUP(Table1[[#This Row],[Currency]],currency!$A$2:$B$10,2,FALSE)</f>
        <v>5.4</v>
      </c>
      <c r="Z4477" t="str">
        <f>VLOOKUP(C4477,country!A:B,2,FALSE)</f>
        <v>India</v>
      </c>
      <c r="AA4477">
        <f t="shared" si="69"/>
        <v>3</v>
      </c>
    </row>
    <row r="4478" spans="1:27" ht="15.75" customHeight="1" x14ac:dyDescent="0.25">
      <c r="A4478">
        <v>5595</v>
      </c>
      <c r="B4478" t="s">
        <v>891</v>
      </c>
      <c r="C4478">
        <v>1</v>
      </c>
      <c r="D4478" t="s">
        <v>23</v>
      </c>
      <c r="E4478" t="s">
        <v>9442</v>
      </c>
      <c r="F4478" t="s">
        <v>1745</v>
      </c>
      <c r="G4478" t="s">
        <v>1746</v>
      </c>
      <c r="H4478">
        <v>77.126038890000004</v>
      </c>
      <c r="I4478">
        <v>28.666213890000002</v>
      </c>
      <c r="J4478" t="s">
        <v>500</v>
      </c>
      <c r="K4478" t="s">
        <v>28</v>
      </c>
      <c r="L4478" t="s">
        <v>29</v>
      </c>
      <c r="M4478" t="s">
        <v>29</v>
      </c>
      <c r="N4478" t="s">
        <v>29</v>
      </c>
      <c r="O4478" t="s">
        <v>29</v>
      </c>
      <c r="P4478">
        <v>1</v>
      </c>
      <c r="Q4478">
        <v>58</v>
      </c>
      <c r="R4478">
        <v>450</v>
      </c>
      <c r="S4478" t="str">
        <f>IF(Table1[[#This Row],[Average_Cost_for_two]]&lt;500,"Low",IF(Table1[[#This Row],[Average_Cost_for_two]]&lt;=1500,"Medium","High"))</f>
        <v>Low</v>
      </c>
      <c r="T4478">
        <v>3.6</v>
      </c>
      <c r="U4478">
        <v>2012</v>
      </c>
      <c r="V4478">
        <v>9</v>
      </c>
      <c r="W4478">
        <v>27</v>
      </c>
      <c r="X4478">
        <f>IF(OR(Main!$U4478=0,
       Main!$V4478=0,
       Main!$W4478=0),
   "",
   DATE(Main!$U4478,
        Main!$V4478,
        Main!$W4478)
)</f>
        <v>41179</v>
      </c>
      <c r="Y4478">
        <f>Table1[[#This Row],[Average_Cost_for_two]]*VLOOKUP(Table1[[#This Row],[Currency]],currency!$A$2:$B$10,2,FALSE)</f>
        <v>5.4</v>
      </c>
      <c r="Z4478" t="str">
        <f>VLOOKUP(C4478,country!A:B,2,FALSE)</f>
        <v>India</v>
      </c>
      <c r="AA4478">
        <f t="shared" si="69"/>
        <v>3</v>
      </c>
    </row>
    <row r="4479" spans="1:27" ht="15.75" customHeight="1" x14ac:dyDescent="0.25">
      <c r="A4479">
        <v>5527</v>
      </c>
      <c r="B4479" t="s">
        <v>891</v>
      </c>
      <c r="C4479">
        <v>1</v>
      </c>
      <c r="D4479" t="s">
        <v>23</v>
      </c>
      <c r="E4479" t="s">
        <v>9443</v>
      </c>
      <c r="F4479" t="s">
        <v>1753</v>
      </c>
      <c r="G4479" t="s">
        <v>1752</v>
      </c>
      <c r="H4479">
        <v>77.180292899999998</v>
      </c>
      <c r="I4479">
        <v>28.638365700000001</v>
      </c>
      <c r="J4479" t="s">
        <v>500</v>
      </c>
      <c r="K4479" t="s">
        <v>28</v>
      </c>
      <c r="L4479" t="s">
        <v>29</v>
      </c>
      <c r="M4479" t="s">
        <v>36</v>
      </c>
      <c r="N4479" t="s">
        <v>29</v>
      </c>
      <c r="O4479" t="s">
        <v>29</v>
      </c>
      <c r="P4479">
        <v>1</v>
      </c>
      <c r="Q4479">
        <v>37</v>
      </c>
      <c r="R4479">
        <v>450</v>
      </c>
      <c r="S4479" t="str">
        <f>IF(Table1[[#This Row],[Average_Cost_for_two]]&lt;500,"Low",IF(Table1[[#This Row],[Average_Cost_for_two]]&lt;=1500,"Medium","High"))</f>
        <v>Low</v>
      </c>
      <c r="T4479">
        <v>2.9</v>
      </c>
      <c r="U4479">
        <v>2017</v>
      </c>
      <c r="V4479">
        <v>9</v>
      </c>
      <c r="W4479">
        <v>3</v>
      </c>
      <c r="X4479">
        <f>IF(OR(Main!$U4479=0,
       Main!$V4479=0,
       Main!$W4479=0),
   "",
   DATE(Main!$U4479,
        Main!$V4479,
        Main!$W4479)
)</f>
        <v>42981</v>
      </c>
      <c r="Y4479">
        <f>Table1[[#This Row],[Average_Cost_for_two]]*VLOOKUP(Table1[[#This Row],[Currency]],currency!$A$2:$B$10,2,FALSE)</f>
        <v>5.4</v>
      </c>
      <c r="Z4479" t="str">
        <f>VLOOKUP(C4479,country!A:B,2,FALSE)</f>
        <v>India</v>
      </c>
      <c r="AA4479">
        <f t="shared" si="69"/>
        <v>3</v>
      </c>
    </row>
    <row r="4480" spans="1:27" ht="15.75" customHeight="1" x14ac:dyDescent="0.25">
      <c r="A4480">
        <v>6481</v>
      </c>
      <c r="B4480" t="s">
        <v>9444</v>
      </c>
      <c r="C4480">
        <v>1</v>
      </c>
      <c r="D4480" t="s">
        <v>23</v>
      </c>
      <c r="E4480" t="s">
        <v>9445</v>
      </c>
      <c r="F4480" t="s">
        <v>3011</v>
      </c>
      <c r="G4480" t="s">
        <v>3012</v>
      </c>
      <c r="H4480">
        <v>77.118464200000005</v>
      </c>
      <c r="I4480">
        <v>28.740124900000001</v>
      </c>
      <c r="J4480" t="s">
        <v>9446</v>
      </c>
      <c r="K4480" t="s">
        <v>28</v>
      </c>
      <c r="L4480" t="s">
        <v>29</v>
      </c>
      <c r="M4480" t="s">
        <v>36</v>
      </c>
      <c r="N4480" t="s">
        <v>29</v>
      </c>
      <c r="O4480" t="s">
        <v>29</v>
      </c>
      <c r="P4480">
        <v>1</v>
      </c>
      <c r="Q4480">
        <v>114</v>
      </c>
      <c r="R4480">
        <v>450</v>
      </c>
      <c r="S4480" t="str">
        <f>IF(Table1[[#This Row],[Average_Cost_for_two]]&lt;500,"Low",IF(Table1[[#This Row],[Average_Cost_for_two]]&lt;=1500,"Medium","High"))</f>
        <v>Low</v>
      </c>
      <c r="T4480">
        <v>2.7</v>
      </c>
      <c r="U4480">
        <v>2016</v>
      </c>
      <c r="V4480">
        <v>9</v>
      </c>
      <c r="W4480">
        <v>18</v>
      </c>
      <c r="X4480">
        <f>IF(OR(Main!$U4480=0,
       Main!$V4480=0,
       Main!$W4480=0),
   "",
   DATE(Main!$U4480,
        Main!$V4480,
        Main!$W4480)
)</f>
        <v>42631</v>
      </c>
      <c r="Y4480">
        <f>Table1[[#This Row],[Average_Cost_for_two]]*VLOOKUP(Table1[[#This Row],[Currency]],currency!$A$2:$B$10,2,FALSE)</f>
        <v>5.4</v>
      </c>
      <c r="Z4480" t="str">
        <f>VLOOKUP(C4480,country!A:B,2,FALSE)</f>
        <v>India</v>
      </c>
      <c r="AA4480">
        <f t="shared" si="69"/>
        <v>3</v>
      </c>
    </row>
    <row r="4481" spans="1:27" ht="15.75" customHeight="1" x14ac:dyDescent="0.25">
      <c r="A4481">
        <v>5283</v>
      </c>
      <c r="B4481" t="s">
        <v>9447</v>
      </c>
      <c r="C4481">
        <v>1</v>
      </c>
      <c r="D4481" t="s">
        <v>23</v>
      </c>
      <c r="E4481" t="s">
        <v>9448</v>
      </c>
      <c r="F4481" t="s">
        <v>3011</v>
      </c>
      <c r="G4481" t="s">
        <v>3012</v>
      </c>
      <c r="H4481">
        <v>77.137416000000002</v>
      </c>
      <c r="I4481">
        <v>28.736207</v>
      </c>
      <c r="J4481" t="s">
        <v>8713</v>
      </c>
      <c r="K4481" t="s">
        <v>28</v>
      </c>
      <c r="L4481" t="s">
        <v>29</v>
      </c>
      <c r="M4481" t="s">
        <v>36</v>
      </c>
      <c r="N4481" t="s">
        <v>29</v>
      </c>
      <c r="O4481" t="s">
        <v>29</v>
      </c>
      <c r="P4481">
        <v>1</v>
      </c>
      <c r="Q4481">
        <v>73</v>
      </c>
      <c r="R4481">
        <v>450</v>
      </c>
      <c r="S4481" t="str">
        <f>IF(Table1[[#This Row],[Average_Cost_for_two]]&lt;500,"Low",IF(Table1[[#This Row],[Average_Cost_for_two]]&lt;=1500,"Medium","High"))</f>
        <v>Low</v>
      </c>
      <c r="T4481">
        <v>3.2</v>
      </c>
      <c r="U4481">
        <v>2015</v>
      </c>
      <c r="V4481">
        <v>9</v>
      </c>
      <c r="W4481">
        <v>10</v>
      </c>
      <c r="X4481">
        <f>IF(OR(Main!$U4481=0,
       Main!$V4481=0,
       Main!$W4481=0),
   "",
   DATE(Main!$U4481,
        Main!$V4481,
        Main!$W4481)
)</f>
        <v>42257</v>
      </c>
      <c r="Y4481">
        <f>Table1[[#This Row],[Average_Cost_for_two]]*VLOOKUP(Table1[[#This Row],[Currency]],currency!$A$2:$B$10,2,FALSE)</f>
        <v>5.4</v>
      </c>
      <c r="Z4481" t="str">
        <f>VLOOKUP(C4481,country!A:B,2,FALSE)</f>
        <v>India</v>
      </c>
      <c r="AA4481">
        <f t="shared" si="69"/>
        <v>3</v>
      </c>
    </row>
    <row r="4482" spans="1:27" ht="15.75" customHeight="1" x14ac:dyDescent="0.25">
      <c r="A4482">
        <v>309783</v>
      </c>
      <c r="B4482" t="s">
        <v>9449</v>
      </c>
      <c r="C4482">
        <v>1</v>
      </c>
      <c r="D4482" t="s">
        <v>23</v>
      </c>
      <c r="E4482" t="s">
        <v>9450</v>
      </c>
      <c r="F4482" t="s">
        <v>3011</v>
      </c>
      <c r="G4482" t="s">
        <v>3012</v>
      </c>
      <c r="H4482">
        <v>77.065217009999998</v>
      </c>
      <c r="I4482">
        <v>28.71961666</v>
      </c>
      <c r="J4482" t="s">
        <v>559</v>
      </c>
      <c r="K4482" t="s">
        <v>28</v>
      </c>
      <c r="L4482" t="s">
        <v>29</v>
      </c>
      <c r="M4482" t="s">
        <v>36</v>
      </c>
      <c r="N4482" t="s">
        <v>29</v>
      </c>
      <c r="O4482" t="s">
        <v>29</v>
      </c>
      <c r="P4482">
        <v>1</v>
      </c>
      <c r="Q4482">
        <v>83</v>
      </c>
      <c r="R4482">
        <v>450</v>
      </c>
      <c r="S4482" t="str">
        <f>IF(Table1[[#This Row],[Average_Cost_for_two]]&lt;500,"Low",IF(Table1[[#This Row],[Average_Cost_for_two]]&lt;=1500,"Medium","High"))</f>
        <v>Low</v>
      </c>
      <c r="T4482">
        <v>3.5</v>
      </c>
      <c r="U4482">
        <v>2013</v>
      </c>
      <c r="V4482">
        <v>9</v>
      </c>
      <c r="W4482">
        <v>9</v>
      </c>
      <c r="X4482">
        <f>IF(OR(Main!$U4482=0,
       Main!$V4482=0,
       Main!$W4482=0),
   "",
   DATE(Main!$U4482,
        Main!$V4482,
        Main!$W4482)
)</f>
        <v>41526</v>
      </c>
      <c r="Y4482">
        <f>Table1[[#This Row],[Average_Cost_for_two]]*VLOOKUP(Table1[[#This Row],[Currency]],currency!$A$2:$B$10,2,FALSE)</f>
        <v>5.4</v>
      </c>
      <c r="Z4482" t="str">
        <f>VLOOKUP(C4482,country!A:B,2,FALSE)</f>
        <v>India</v>
      </c>
      <c r="AA4482">
        <f t="shared" ref="AA4482:AA4545" si="70">ROUNDUP(V4482/3,0)</f>
        <v>3</v>
      </c>
    </row>
    <row r="4483" spans="1:27" ht="15.75" customHeight="1" x14ac:dyDescent="0.25">
      <c r="A4483">
        <v>4726</v>
      </c>
      <c r="B4483" t="s">
        <v>6027</v>
      </c>
      <c r="C4483">
        <v>1</v>
      </c>
      <c r="D4483" t="s">
        <v>23</v>
      </c>
      <c r="E4483" t="s">
        <v>9451</v>
      </c>
      <c r="F4483" t="s">
        <v>767</v>
      </c>
      <c r="G4483" t="s">
        <v>768</v>
      </c>
      <c r="H4483">
        <v>77.206466500000005</v>
      </c>
      <c r="I4483">
        <v>28.524931859999999</v>
      </c>
      <c r="J4483" t="s">
        <v>480</v>
      </c>
      <c r="K4483" t="s">
        <v>28</v>
      </c>
      <c r="L4483" t="s">
        <v>29</v>
      </c>
      <c r="M4483" t="s">
        <v>36</v>
      </c>
      <c r="N4483" t="s">
        <v>29</v>
      </c>
      <c r="O4483" t="s">
        <v>29</v>
      </c>
      <c r="P4483">
        <v>1</v>
      </c>
      <c r="Q4483">
        <v>112</v>
      </c>
      <c r="R4483">
        <v>450</v>
      </c>
      <c r="S4483" t="str">
        <f>IF(Table1[[#This Row],[Average_Cost_for_two]]&lt;500,"Low",IF(Table1[[#This Row],[Average_Cost_for_two]]&lt;=1500,"Medium","High"))</f>
        <v>Low</v>
      </c>
      <c r="T4483">
        <v>2.1</v>
      </c>
      <c r="U4483">
        <v>2016</v>
      </c>
      <c r="V4483">
        <v>9</v>
      </c>
      <c r="W4483">
        <v>24</v>
      </c>
      <c r="X4483">
        <f>IF(OR(Main!$U4483=0,
       Main!$V4483=0,
       Main!$W4483=0),
   "",
   DATE(Main!$U4483,
        Main!$V4483,
        Main!$W4483)
)</f>
        <v>42637</v>
      </c>
      <c r="Y4483">
        <f>Table1[[#This Row],[Average_Cost_for_two]]*VLOOKUP(Table1[[#This Row],[Currency]],currency!$A$2:$B$10,2,FALSE)</f>
        <v>5.4</v>
      </c>
      <c r="Z4483" t="str">
        <f>VLOOKUP(C4483,country!A:B,2,FALSE)</f>
        <v>India</v>
      </c>
      <c r="AA4483">
        <f t="shared" si="70"/>
        <v>3</v>
      </c>
    </row>
    <row r="4484" spans="1:27" ht="15.75" customHeight="1" x14ac:dyDescent="0.25">
      <c r="A4484">
        <v>609</v>
      </c>
      <c r="B4484" t="s">
        <v>891</v>
      </c>
      <c r="C4484">
        <v>1</v>
      </c>
      <c r="D4484" t="s">
        <v>23</v>
      </c>
      <c r="E4484" t="s">
        <v>9452</v>
      </c>
      <c r="F4484" t="s">
        <v>2698</v>
      </c>
      <c r="G4484" t="s">
        <v>2699</v>
      </c>
      <c r="H4484">
        <v>77.168826899999999</v>
      </c>
      <c r="I4484">
        <v>28.5884398</v>
      </c>
      <c r="J4484" t="s">
        <v>500</v>
      </c>
      <c r="K4484" t="s">
        <v>28</v>
      </c>
      <c r="L4484" t="s">
        <v>29</v>
      </c>
      <c r="M4484" t="s">
        <v>29</v>
      </c>
      <c r="N4484" t="s">
        <v>29</v>
      </c>
      <c r="O4484" t="s">
        <v>29</v>
      </c>
      <c r="P4484">
        <v>1</v>
      </c>
      <c r="Q4484">
        <v>78</v>
      </c>
      <c r="R4484">
        <v>450</v>
      </c>
      <c r="S4484" t="str">
        <f>IF(Table1[[#This Row],[Average_Cost_for_two]]&lt;500,"Low",IF(Table1[[#This Row],[Average_Cost_for_two]]&lt;=1500,"Medium","High"))</f>
        <v>Low</v>
      </c>
      <c r="T4484">
        <v>3.3</v>
      </c>
      <c r="U4484">
        <v>2016</v>
      </c>
      <c r="V4484">
        <v>9</v>
      </c>
      <c r="W4484">
        <v>11</v>
      </c>
      <c r="X4484">
        <f>IF(OR(Main!$U4484=0,
       Main!$V4484=0,
       Main!$W4484=0),
   "",
   DATE(Main!$U4484,
        Main!$V4484,
        Main!$W4484)
)</f>
        <v>42624</v>
      </c>
      <c r="Y4484">
        <f>Table1[[#This Row],[Average_Cost_for_two]]*VLOOKUP(Table1[[#This Row],[Currency]],currency!$A$2:$B$10,2,FALSE)</f>
        <v>5.4</v>
      </c>
      <c r="Z4484" t="str">
        <f>VLOOKUP(C4484,country!A:B,2,FALSE)</f>
        <v>India</v>
      </c>
      <c r="AA4484">
        <f t="shared" si="70"/>
        <v>3</v>
      </c>
    </row>
    <row r="4485" spans="1:27" ht="15.75" customHeight="1" x14ac:dyDescent="0.25">
      <c r="A4485">
        <v>310876</v>
      </c>
      <c r="B4485" t="s">
        <v>9453</v>
      </c>
      <c r="C4485">
        <v>1</v>
      </c>
      <c r="D4485" t="s">
        <v>23</v>
      </c>
      <c r="E4485" t="s">
        <v>9454</v>
      </c>
      <c r="F4485" t="s">
        <v>67</v>
      </c>
      <c r="G4485" t="s">
        <v>68</v>
      </c>
      <c r="H4485">
        <v>77.308535280000001</v>
      </c>
      <c r="I4485">
        <v>28.589505379999999</v>
      </c>
      <c r="J4485" t="s">
        <v>682</v>
      </c>
      <c r="K4485" t="s">
        <v>28</v>
      </c>
      <c r="L4485" t="s">
        <v>29</v>
      </c>
      <c r="M4485" t="s">
        <v>29</v>
      </c>
      <c r="N4485" t="s">
        <v>29</v>
      </c>
      <c r="O4485" t="s">
        <v>29</v>
      </c>
      <c r="P4485">
        <v>1</v>
      </c>
      <c r="Q4485">
        <v>32</v>
      </c>
      <c r="R4485">
        <v>450</v>
      </c>
      <c r="S4485" t="str">
        <f>IF(Table1[[#This Row],[Average_Cost_for_two]]&lt;500,"Low",IF(Table1[[#This Row],[Average_Cost_for_two]]&lt;=1500,"Medium","High"))</f>
        <v>Low</v>
      </c>
      <c r="T4485">
        <v>3.3</v>
      </c>
      <c r="U4485">
        <v>2011</v>
      </c>
      <c r="V4485">
        <v>9</v>
      </c>
      <c r="W4485">
        <v>12</v>
      </c>
      <c r="X4485">
        <f>IF(OR(Main!$U4485=0,
       Main!$V4485=0,
       Main!$W4485=0),
   "",
   DATE(Main!$U4485,
        Main!$V4485,
        Main!$W4485)
)</f>
        <v>40798</v>
      </c>
      <c r="Y4485">
        <f>Table1[[#This Row],[Average_Cost_for_two]]*VLOOKUP(Table1[[#This Row],[Currency]],currency!$A$2:$B$10,2,FALSE)</f>
        <v>5.4</v>
      </c>
      <c r="Z4485" t="str">
        <f>VLOOKUP(C4485,country!A:B,2,FALSE)</f>
        <v>India</v>
      </c>
      <c r="AA4485">
        <f t="shared" si="70"/>
        <v>3</v>
      </c>
    </row>
    <row r="4486" spans="1:27" ht="15.75" customHeight="1" x14ac:dyDescent="0.25">
      <c r="A4486">
        <v>18258759</v>
      </c>
      <c r="B4486" t="s">
        <v>9455</v>
      </c>
      <c r="C4486">
        <v>1</v>
      </c>
      <c r="D4486" t="s">
        <v>23</v>
      </c>
      <c r="E4486" t="s">
        <v>9456</v>
      </c>
      <c r="F4486" t="s">
        <v>294</v>
      </c>
      <c r="G4486" t="s">
        <v>295</v>
      </c>
      <c r="H4486">
        <v>77.252478999999994</v>
      </c>
      <c r="I4486">
        <v>28.523785</v>
      </c>
      <c r="J4486" t="s">
        <v>562</v>
      </c>
      <c r="K4486" t="s">
        <v>28</v>
      </c>
      <c r="L4486" t="s">
        <v>29</v>
      </c>
      <c r="M4486" t="s">
        <v>29</v>
      </c>
      <c r="N4486" t="s">
        <v>29</v>
      </c>
      <c r="O4486" t="s">
        <v>29</v>
      </c>
      <c r="P4486">
        <v>1</v>
      </c>
      <c r="Q4486">
        <v>22</v>
      </c>
      <c r="R4486">
        <v>450</v>
      </c>
      <c r="S4486" t="str">
        <f>IF(Table1[[#This Row],[Average_Cost_for_two]]&lt;500,"Low",IF(Table1[[#This Row],[Average_Cost_for_two]]&lt;=1500,"Medium","High"))</f>
        <v>Low</v>
      </c>
      <c r="T4486">
        <v>3.4</v>
      </c>
      <c r="U4486">
        <v>2014</v>
      </c>
      <c r="V4486">
        <v>8</v>
      </c>
      <c r="W4486">
        <v>12</v>
      </c>
      <c r="X4486">
        <f>IF(OR(Main!$U4486=0,
       Main!$V4486=0,
       Main!$W4486=0),
   "",
   DATE(Main!$U4486,
        Main!$V4486,
        Main!$W4486)
)</f>
        <v>41863</v>
      </c>
      <c r="Y4486">
        <f>Table1[[#This Row],[Average_Cost_for_two]]*VLOOKUP(Table1[[#This Row],[Currency]],currency!$A$2:$B$10,2,FALSE)</f>
        <v>5.4</v>
      </c>
      <c r="Z4486" t="str">
        <f>VLOOKUP(C4486,country!A:B,2,FALSE)</f>
        <v>India</v>
      </c>
      <c r="AA4486">
        <f t="shared" si="70"/>
        <v>3</v>
      </c>
    </row>
    <row r="4487" spans="1:27" ht="15.75" customHeight="1" x14ac:dyDescent="0.25">
      <c r="A4487">
        <v>18312487</v>
      </c>
      <c r="B4487" t="s">
        <v>891</v>
      </c>
      <c r="C4487">
        <v>1</v>
      </c>
      <c r="D4487" t="s">
        <v>23</v>
      </c>
      <c r="E4487" t="s">
        <v>9457</v>
      </c>
      <c r="F4487" t="s">
        <v>1024</v>
      </c>
      <c r="G4487" t="s">
        <v>1025</v>
      </c>
      <c r="H4487">
        <v>77.190975899999998</v>
      </c>
      <c r="I4487">
        <v>28.583433299999999</v>
      </c>
      <c r="J4487" t="s">
        <v>500</v>
      </c>
      <c r="K4487" t="s">
        <v>28</v>
      </c>
      <c r="L4487" t="s">
        <v>29</v>
      </c>
      <c r="M4487" t="s">
        <v>29</v>
      </c>
      <c r="N4487" t="s">
        <v>29</v>
      </c>
      <c r="O4487" t="s">
        <v>29</v>
      </c>
      <c r="P4487">
        <v>1</v>
      </c>
      <c r="Q4487">
        <v>4</v>
      </c>
      <c r="R4487">
        <v>450</v>
      </c>
      <c r="S4487" t="str">
        <f>IF(Table1[[#This Row],[Average_Cost_for_two]]&lt;500,"Low",IF(Table1[[#This Row],[Average_Cost_for_two]]&lt;=1500,"Medium","High"))</f>
        <v>Low</v>
      </c>
      <c r="T4487">
        <v>3</v>
      </c>
      <c r="U4487">
        <v>2012</v>
      </c>
      <c r="V4487">
        <v>8</v>
      </c>
      <c r="W4487">
        <v>13</v>
      </c>
      <c r="X4487">
        <f>IF(OR(Main!$U4487=0,
       Main!$V4487=0,
       Main!$W4487=0),
   "",
   DATE(Main!$U4487,
        Main!$V4487,
        Main!$W4487)
)</f>
        <v>41134</v>
      </c>
      <c r="Y4487">
        <f>Table1[[#This Row],[Average_Cost_for_two]]*VLOOKUP(Table1[[#This Row],[Currency]],currency!$A$2:$B$10,2,FALSE)</f>
        <v>5.4</v>
      </c>
      <c r="Z4487" t="str">
        <f>VLOOKUP(C4487,country!A:B,2,FALSE)</f>
        <v>India</v>
      </c>
      <c r="AA4487">
        <f t="shared" si="70"/>
        <v>3</v>
      </c>
    </row>
    <row r="4488" spans="1:27" ht="15.75" customHeight="1" x14ac:dyDescent="0.25">
      <c r="A4488">
        <v>308261</v>
      </c>
      <c r="B4488" t="s">
        <v>9458</v>
      </c>
      <c r="C4488">
        <v>1</v>
      </c>
      <c r="D4488" t="s">
        <v>23</v>
      </c>
      <c r="E4488" t="s">
        <v>9459</v>
      </c>
      <c r="F4488" t="s">
        <v>1024</v>
      </c>
      <c r="G4488" t="s">
        <v>1025</v>
      </c>
      <c r="H4488">
        <v>77.186393699999996</v>
      </c>
      <c r="I4488">
        <v>28.604322700000001</v>
      </c>
      <c r="J4488" t="s">
        <v>720</v>
      </c>
      <c r="K4488" t="s">
        <v>28</v>
      </c>
      <c r="L4488" t="s">
        <v>29</v>
      </c>
      <c r="M4488" t="s">
        <v>29</v>
      </c>
      <c r="N4488" t="s">
        <v>29</v>
      </c>
      <c r="O4488" t="s">
        <v>29</v>
      </c>
      <c r="P4488">
        <v>1</v>
      </c>
      <c r="Q4488">
        <v>33</v>
      </c>
      <c r="R4488">
        <v>450</v>
      </c>
      <c r="S4488" t="str">
        <f>IF(Table1[[#This Row],[Average_Cost_for_two]]&lt;500,"Low",IF(Table1[[#This Row],[Average_Cost_for_two]]&lt;=1500,"Medium","High"))</f>
        <v>Low</v>
      </c>
      <c r="T4488">
        <v>2.7</v>
      </c>
      <c r="U4488">
        <v>2017</v>
      </c>
      <c r="V4488">
        <v>8</v>
      </c>
      <c r="W4488">
        <v>21</v>
      </c>
      <c r="X4488">
        <f>IF(OR(Main!$U4488=0,
       Main!$V4488=0,
       Main!$W4488=0),
   "",
   DATE(Main!$U4488,
        Main!$V4488,
        Main!$W4488)
)</f>
        <v>42968</v>
      </c>
      <c r="Y4488">
        <f>Table1[[#This Row],[Average_Cost_for_two]]*VLOOKUP(Table1[[#This Row],[Currency]],currency!$A$2:$B$10,2,FALSE)</f>
        <v>5.4</v>
      </c>
      <c r="Z4488" t="str">
        <f>VLOOKUP(C4488,country!A:B,2,FALSE)</f>
        <v>India</v>
      </c>
      <c r="AA4488">
        <f t="shared" si="70"/>
        <v>3</v>
      </c>
    </row>
    <row r="4489" spans="1:27" ht="15.75" customHeight="1" x14ac:dyDescent="0.25">
      <c r="A4489">
        <v>472</v>
      </c>
      <c r="B4489" t="s">
        <v>9460</v>
      </c>
      <c r="C4489">
        <v>1</v>
      </c>
      <c r="D4489" t="s">
        <v>23</v>
      </c>
      <c r="E4489" t="s">
        <v>9461</v>
      </c>
      <c r="F4489" t="s">
        <v>734</v>
      </c>
      <c r="G4489" t="s">
        <v>735</v>
      </c>
      <c r="H4489">
        <v>77.202642800000007</v>
      </c>
      <c r="I4489">
        <v>28.556210100000001</v>
      </c>
      <c r="J4489" t="s">
        <v>9462</v>
      </c>
      <c r="K4489" t="s">
        <v>28</v>
      </c>
      <c r="L4489" t="s">
        <v>29</v>
      </c>
      <c r="M4489" t="s">
        <v>29</v>
      </c>
      <c r="N4489" t="s">
        <v>29</v>
      </c>
      <c r="O4489" t="s">
        <v>29</v>
      </c>
      <c r="P4489">
        <v>1</v>
      </c>
      <c r="Q4489">
        <v>1198</v>
      </c>
      <c r="R4489">
        <v>450</v>
      </c>
      <c r="S4489" t="str">
        <f>IF(Table1[[#This Row],[Average_Cost_for_two]]&lt;500,"Low",IF(Table1[[#This Row],[Average_Cost_for_two]]&lt;=1500,"Medium","High"))</f>
        <v>Low</v>
      </c>
      <c r="T4489">
        <v>3.5</v>
      </c>
      <c r="U4489">
        <v>2014</v>
      </c>
      <c r="V4489">
        <v>8</v>
      </c>
      <c r="W4489">
        <v>6</v>
      </c>
      <c r="X4489">
        <f>IF(OR(Main!$U4489=0,
       Main!$V4489=0,
       Main!$W4489=0),
   "",
   DATE(Main!$U4489,
        Main!$V4489,
        Main!$W4489)
)</f>
        <v>41857</v>
      </c>
      <c r="Y4489">
        <f>Table1[[#This Row],[Average_Cost_for_two]]*VLOOKUP(Table1[[#This Row],[Currency]],currency!$A$2:$B$10,2,FALSE)</f>
        <v>5.4</v>
      </c>
      <c r="Z4489" t="str">
        <f>VLOOKUP(C4489,country!A:B,2,FALSE)</f>
        <v>India</v>
      </c>
      <c r="AA4489">
        <f t="shared" si="70"/>
        <v>3</v>
      </c>
    </row>
    <row r="4490" spans="1:27" ht="15.75" customHeight="1" x14ac:dyDescent="0.25">
      <c r="A4490">
        <v>6628</v>
      </c>
      <c r="B4490" t="s">
        <v>9463</v>
      </c>
      <c r="C4490">
        <v>1</v>
      </c>
      <c r="D4490" t="s">
        <v>23</v>
      </c>
      <c r="E4490" t="s">
        <v>9464</v>
      </c>
      <c r="F4490" t="s">
        <v>155</v>
      </c>
      <c r="G4490" t="s">
        <v>156</v>
      </c>
      <c r="H4490">
        <v>77.188370399999997</v>
      </c>
      <c r="I4490">
        <v>28.700002699999999</v>
      </c>
      <c r="J4490" t="s">
        <v>480</v>
      </c>
      <c r="K4490" t="s">
        <v>28</v>
      </c>
      <c r="L4490" t="s">
        <v>29</v>
      </c>
      <c r="M4490" t="s">
        <v>29</v>
      </c>
      <c r="N4490" t="s">
        <v>29</v>
      </c>
      <c r="O4490" t="s">
        <v>29</v>
      </c>
      <c r="P4490">
        <v>1</v>
      </c>
      <c r="Q4490">
        <v>13</v>
      </c>
      <c r="R4490">
        <v>450</v>
      </c>
      <c r="S4490" t="str">
        <f>IF(Table1[[#This Row],[Average_Cost_for_two]]&lt;500,"Low",IF(Table1[[#This Row],[Average_Cost_for_two]]&lt;=1500,"Medium","High"))</f>
        <v>Low</v>
      </c>
      <c r="T4490">
        <v>3.1</v>
      </c>
      <c r="U4490">
        <v>2018</v>
      </c>
      <c r="V4490">
        <v>8</v>
      </c>
      <c r="W4490">
        <v>9</v>
      </c>
      <c r="X4490">
        <f>IF(OR(Main!$U4490=0,
       Main!$V4490=0,
       Main!$W4490=0),
   "",
   DATE(Main!$U4490,
        Main!$V4490,
        Main!$W4490)
)</f>
        <v>43321</v>
      </c>
      <c r="Y4490">
        <f>Table1[[#This Row],[Average_Cost_for_two]]*VLOOKUP(Table1[[#This Row],[Currency]],currency!$A$2:$B$10,2,FALSE)</f>
        <v>5.4</v>
      </c>
      <c r="Z4490" t="str">
        <f>VLOOKUP(C4490,country!A:B,2,FALSE)</f>
        <v>India</v>
      </c>
      <c r="AA4490">
        <f t="shared" si="70"/>
        <v>3</v>
      </c>
    </row>
    <row r="4491" spans="1:27" ht="15.75" customHeight="1" x14ac:dyDescent="0.25">
      <c r="A4491">
        <v>4079</v>
      </c>
      <c r="B4491" t="s">
        <v>5754</v>
      </c>
      <c r="C4491">
        <v>1</v>
      </c>
      <c r="D4491" t="s">
        <v>23</v>
      </c>
      <c r="E4491" t="s">
        <v>9465</v>
      </c>
      <c r="F4491" t="s">
        <v>155</v>
      </c>
      <c r="G4491" t="s">
        <v>156</v>
      </c>
      <c r="H4491">
        <v>77.193222000000006</v>
      </c>
      <c r="I4491">
        <v>28.697870200000001</v>
      </c>
      <c r="J4491" t="s">
        <v>480</v>
      </c>
      <c r="K4491" t="s">
        <v>28</v>
      </c>
      <c r="L4491" t="s">
        <v>29</v>
      </c>
      <c r="M4491" t="s">
        <v>29</v>
      </c>
      <c r="N4491" t="s">
        <v>29</v>
      </c>
      <c r="O4491" t="s">
        <v>29</v>
      </c>
      <c r="P4491">
        <v>1</v>
      </c>
      <c r="Q4491">
        <v>32</v>
      </c>
      <c r="R4491">
        <v>450</v>
      </c>
      <c r="S4491" t="str">
        <f>IF(Table1[[#This Row],[Average_Cost_for_two]]&lt;500,"Low",IF(Table1[[#This Row],[Average_Cost_for_two]]&lt;=1500,"Medium","High"))</f>
        <v>Low</v>
      </c>
      <c r="T4491">
        <v>3.3</v>
      </c>
      <c r="U4491">
        <v>2010</v>
      </c>
      <c r="V4491">
        <v>8</v>
      </c>
      <c r="W4491">
        <v>20</v>
      </c>
      <c r="X4491">
        <f>IF(OR(Main!$U4491=0,
       Main!$V4491=0,
       Main!$W4491=0),
   "",
   DATE(Main!$U4491,
        Main!$V4491,
        Main!$W4491)
)</f>
        <v>40410</v>
      </c>
      <c r="Y4491">
        <f>Table1[[#This Row],[Average_Cost_for_two]]*VLOOKUP(Table1[[#This Row],[Currency]],currency!$A$2:$B$10,2,FALSE)</f>
        <v>5.4</v>
      </c>
      <c r="Z4491" t="str">
        <f>VLOOKUP(C4491,country!A:B,2,FALSE)</f>
        <v>India</v>
      </c>
      <c r="AA4491">
        <f t="shared" si="70"/>
        <v>3</v>
      </c>
    </row>
    <row r="4492" spans="1:27" ht="15.75" customHeight="1" x14ac:dyDescent="0.25">
      <c r="A4492">
        <v>18454474</v>
      </c>
      <c r="B4492" t="s">
        <v>9466</v>
      </c>
      <c r="C4492">
        <v>1</v>
      </c>
      <c r="D4492" t="s">
        <v>23</v>
      </c>
      <c r="E4492" t="s">
        <v>9467</v>
      </c>
      <c r="F4492" t="s">
        <v>2930</v>
      </c>
      <c r="G4492" t="s">
        <v>2931</v>
      </c>
      <c r="H4492">
        <v>77.098777999999996</v>
      </c>
      <c r="I4492">
        <v>28.631326999999999</v>
      </c>
      <c r="J4492" t="s">
        <v>480</v>
      </c>
      <c r="K4492" t="s">
        <v>28</v>
      </c>
      <c r="L4492" t="s">
        <v>29</v>
      </c>
      <c r="M4492" t="s">
        <v>36</v>
      </c>
      <c r="N4492" t="s">
        <v>29</v>
      </c>
      <c r="O4492" t="s">
        <v>29</v>
      </c>
      <c r="P4492">
        <v>1</v>
      </c>
      <c r="Q4492">
        <v>2</v>
      </c>
      <c r="R4492">
        <v>450</v>
      </c>
      <c r="S4492" t="str">
        <f>IF(Table1[[#This Row],[Average_Cost_for_two]]&lt;500,"Low",IF(Table1[[#This Row],[Average_Cost_for_two]]&lt;=1500,"Medium","High"))</f>
        <v>Low</v>
      </c>
      <c r="T4492">
        <v>1</v>
      </c>
      <c r="U4492">
        <v>2011</v>
      </c>
      <c r="V4492">
        <v>8</v>
      </c>
      <c r="W4492">
        <v>2</v>
      </c>
      <c r="X4492">
        <f>IF(OR(Main!$U4492=0,
       Main!$V4492=0,
       Main!$W4492=0),
   "",
   DATE(Main!$U4492,
        Main!$V4492,
        Main!$W4492)
)</f>
        <v>40757</v>
      </c>
      <c r="Y4492">
        <f>Table1[[#This Row],[Average_Cost_for_two]]*VLOOKUP(Table1[[#This Row],[Currency]],currency!$A$2:$B$10,2,FALSE)</f>
        <v>5.4</v>
      </c>
      <c r="Z4492" t="str">
        <f>VLOOKUP(C4492,country!A:B,2,FALSE)</f>
        <v>India</v>
      </c>
      <c r="AA4492">
        <f t="shared" si="70"/>
        <v>3</v>
      </c>
    </row>
    <row r="4493" spans="1:27" ht="15.75" customHeight="1" x14ac:dyDescent="0.25">
      <c r="A4493">
        <v>5590</v>
      </c>
      <c r="B4493" t="s">
        <v>891</v>
      </c>
      <c r="C4493">
        <v>1</v>
      </c>
      <c r="D4493" t="s">
        <v>23</v>
      </c>
      <c r="E4493" t="s">
        <v>9468</v>
      </c>
      <c r="F4493" t="s">
        <v>1738</v>
      </c>
      <c r="G4493" t="s">
        <v>1739</v>
      </c>
      <c r="H4493">
        <v>77.135837100000003</v>
      </c>
      <c r="I4493">
        <v>28.654321299999999</v>
      </c>
      <c r="J4493" t="s">
        <v>500</v>
      </c>
      <c r="K4493" t="s">
        <v>28</v>
      </c>
      <c r="L4493" t="s">
        <v>29</v>
      </c>
      <c r="M4493" t="s">
        <v>29</v>
      </c>
      <c r="N4493" t="s">
        <v>29</v>
      </c>
      <c r="O4493" t="s">
        <v>29</v>
      </c>
      <c r="P4493">
        <v>1</v>
      </c>
      <c r="Q4493">
        <v>23</v>
      </c>
      <c r="R4493">
        <v>450</v>
      </c>
      <c r="S4493" t="str">
        <f>IF(Table1[[#This Row],[Average_Cost_for_two]]&lt;500,"Low",IF(Table1[[#This Row],[Average_Cost_for_two]]&lt;=1500,"Medium","High"))</f>
        <v>Low</v>
      </c>
      <c r="T4493">
        <v>3.2</v>
      </c>
      <c r="U4493">
        <v>2018</v>
      </c>
      <c r="V4493">
        <v>8</v>
      </c>
      <c r="W4493">
        <v>16</v>
      </c>
      <c r="X4493">
        <f>IF(OR(Main!$U4493=0,
       Main!$V4493=0,
       Main!$W4493=0),
   "",
   DATE(Main!$U4493,
        Main!$V4493,
        Main!$W4493)
)</f>
        <v>43328</v>
      </c>
      <c r="Y4493">
        <f>Table1[[#This Row],[Average_Cost_for_two]]*VLOOKUP(Table1[[#This Row],[Currency]],currency!$A$2:$B$10,2,FALSE)</f>
        <v>5.4</v>
      </c>
      <c r="Z4493" t="str">
        <f>VLOOKUP(C4493,country!A:B,2,FALSE)</f>
        <v>India</v>
      </c>
      <c r="AA4493">
        <f t="shared" si="70"/>
        <v>3</v>
      </c>
    </row>
    <row r="4494" spans="1:27" ht="15.75" customHeight="1" x14ac:dyDescent="0.25">
      <c r="A4494">
        <v>9572</v>
      </c>
      <c r="B4494" t="s">
        <v>1512</v>
      </c>
      <c r="C4494">
        <v>1</v>
      </c>
      <c r="D4494" t="s">
        <v>23</v>
      </c>
      <c r="E4494" t="s">
        <v>33</v>
      </c>
      <c r="F4494" t="s">
        <v>34</v>
      </c>
      <c r="G4494" t="s">
        <v>35</v>
      </c>
      <c r="H4494">
        <v>77.241293970000001</v>
      </c>
      <c r="I4494">
        <v>28.578505280000002</v>
      </c>
      <c r="J4494" t="s">
        <v>682</v>
      </c>
      <c r="K4494" t="s">
        <v>28</v>
      </c>
      <c r="L4494" t="s">
        <v>29</v>
      </c>
      <c r="M4494" t="s">
        <v>36</v>
      </c>
      <c r="N4494" t="s">
        <v>29</v>
      </c>
      <c r="O4494" t="s">
        <v>29</v>
      </c>
      <c r="P4494">
        <v>1</v>
      </c>
      <c r="Q4494">
        <v>56</v>
      </c>
      <c r="R4494">
        <v>450</v>
      </c>
      <c r="S4494" t="str">
        <f>IF(Table1[[#This Row],[Average_Cost_for_two]]&lt;500,"Low",IF(Table1[[#This Row],[Average_Cost_for_two]]&lt;=1500,"Medium","High"))</f>
        <v>Low</v>
      </c>
      <c r="T4494">
        <v>3.2</v>
      </c>
      <c r="U4494">
        <v>2017</v>
      </c>
      <c r="V4494">
        <v>8</v>
      </c>
      <c r="W4494">
        <v>24</v>
      </c>
      <c r="X4494">
        <f>IF(OR(Main!$U4494=0,
       Main!$V4494=0,
       Main!$W4494=0),
   "",
   DATE(Main!$U4494,
        Main!$V4494,
        Main!$W4494)
)</f>
        <v>42971</v>
      </c>
      <c r="Y4494">
        <f>Table1[[#This Row],[Average_Cost_for_two]]*VLOOKUP(Table1[[#This Row],[Currency]],currency!$A$2:$B$10,2,FALSE)</f>
        <v>5.4</v>
      </c>
      <c r="Z4494" t="str">
        <f>VLOOKUP(C4494,country!A:B,2,FALSE)</f>
        <v>India</v>
      </c>
      <c r="AA4494">
        <f t="shared" si="70"/>
        <v>3</v>
      </c>
    </row>
    <row r="4495" spans="1:27" ht="15.75" customHeight="1" x14ac:dyDescent="0.25">
      <c r="A4495">
        <v>9829</v>
      </c>
      <c r="B4495" t="s">
        <v>891</v>
      </c>
      <c r="C4495">
        <v>1</v>
      </c>
      <c r="D4495" t="s">
        <v>23</v>
      </c>
      <c r="E4495" t="s">
        <v>9469</v>
      </c>
      <c r="F4495" t="s">
        <v>685</v>
      </c>
      <c r="G4495" t="s">
        <v>686</v>
      </c>
      <c r="H4495">
        <v>77.286622800000004</v>
      </c>
      <c r="I4495">
        <v>28.6366215</v>
      </c>
      <c r="J4495" t="s">
        <v>500</v>
      </c>
      <c r="K4495" t="s">
        <v>28</v>
      </c>
      <c r="L4495" t="s">
        <v>29</v>
      </c>
      <c r="M4495" t="s">
        <v>29</v>
      </c>
      <c r="N4495" t="s">
        <v>29</v>
      </c>
      <c r="O4495" t="s">
        <v>29</v>
      </c>
      <c r="P4495">
        <v>1</v>
      </c>
      <c r="Q4495">
        <v>14</v>
      </c>
      <c r="R4495">
        <v>450</v>
      </c>
      <c r="S4495" t="str">
        <f>IF(Table1[[#This Row],[Average_Cost_for_two]]&lt;500,"Low",IF(Table1[[#This Row],[Average_Cost_for_two]]&lt;=1500,"Medium","High"))</f>
        <v>Low</v>
      </c>
      <c r="T4495">
        <v>2.8</v>
      </c>
      <c r="U4495">
        <v>2014</v>
      </c>
      <c r="V4495">
        <v>8</v>
      </c>
      <c r="W4495">
        <v>6</v>
      </c>
      <c r="X4495">
        <f>IF(OR(Main!$U4495=0,
       Main!$V4495=0,
       Main!$W4495=0),
   "",
   DATE(Main!$U4495,
        Main!$V4495,
        Main!$W4495)
)</f>
        <v>41857</v>
      </c>
      <c r="Y4495">
        <f>Table1[[#This Row],[Average_Cost_for_two]]*VLOOKUP(Table1[[#This Row],[Currency]],currency!$A$2:$B$10,2,FALSE)</f>
        <v>5.4</v>
      </c>
      <c r="Z4495" t="str">
        <f>VLOOKUP(C4495,country!A:B,2,FALSE)</f>
        <v>India</v>
      </c>
      <c r="AA4495">
        <f t="shared" si="70"/>
        <v>3</v>
      </c>
    </row>
    <row r="4496" spans="1:27" ht="15.75" customHeight="1" x14ac:dyDescent="0.25">
      <c r="A4496">
        <v>18333396</v>
      </c>
      <c r="B4496" t="s">
        <v>6027</v>
      </c>
      <c r="C4496">
        <v>1</v>
      </c>
      <c r="D4496" t="s">
        <v>23</v>
      </c>
      <c r="E4496" t="s">
        <v>9470</v>
      </c>
      <c r="F4496" t="s">
        <v>39</v>
      </c>
      <c r="G4496" t="s">
        <v>40</v>
      </c>
      <c r="H4496">
        <v>77.124741400000005</v>
      </c>
      <c r="I4496">
        <v>28.546711599999998</v>
      </c>
      <c r="J4496" t="s">
        <v>480</v>
      </c>
      <c r="K4496" t="s">
        <v>28</v>
      </c>
      <c r="L4496" t="s">
        <v>29</v>
      </c>
      <c r="M4496" t="s">
        <v>29</v>
      </c>
      <c r="N4496" t="s">
        <v>29</v>
      </c>
      <c r="O4496" t="s">
        <v>29</v>
      </c>
      <c r="P4496">
        <v>1</v>
      </c>
      <c r="Q4496">
        <v>6</v>
      </c>
      <c r="R4496">
        <v>450</v>
      </c>
      <c r="S4496" t="str">
        <f>IF(Table1[[#This Row],[Average_Cost_for_two]]&lt;500,"Low",IF(Table1[[#This Row],[Average_Cost_for_two]]&lt;=1500,"Medium","High"))</f>
        <v>Low</v>
      </c>
      <c r="T4496">
        <v>2.9</v>
      </c>
      <c r="U4496">
        <v>2015</v>
      </c>
      <c r="V4496">
        <v>8</v>
      </c>
      <c r="W4496">
        <v>25</v>
      </c>
      <c r="X4496">
        <f>IF(OR(Main!$U4496=0,
       Main!$V4496=0,
       Main!$W4496=0),
   "",
   DATE(Main!$U4496,
        Main!$V4496,
        Main!$W4496)
)</f>
        <v>42241</v>
      </c>
      <c r="Y4496">
        <f>Table1[[#This Row],[Average_Cost_for_two]]*VLOOKUP(Table1[[#This Row],[Currency]],currency!$A$2:$B$10,2,FALSE)</f>
        <v>5.4</v>
      </c>
      <c r="Z4496" t="str">
        <f>VLOOKUP(C4496,country!A:B,2,FALSE)</f>
        <v>India</v>
      </c>
      <c r="AA4496">
        <f t="shared" si="70"/>
        <v>3</v>
      </c>
    </row>
    <row r="4497" spans="1:27" ht="15.75" customHeight="1" x14ac:dyDescent="0.25">
      <c r="A4497">
        <v>6180</v>
      </c>
      <c r="B4497" t="s">
        <v>9471</v>
      </c>
      <c r="C4497">
        <v>1</v>
      </c>
      <c r="D4497" t="s">
        <v>23</v>
      </c>
      <c r="E4497" t="s">
        <v>9472</v>
      </c>
      <c r="F4497" t="s">
        <v>119</v>
      </c>
      <c r="G4497" t="s">
        <v>120</v>
      </c>
      <c r="H4497">
        <v>77.292481100000003</v>
      </c>
      <c r="I4497">
        <v>28.608958399999999</v>
      </c>
      <c r="J4497" t="s">
        <v>580</v>
      </c>
      <c r="K4497" t="s">
        <v>28</v>
      </c>
      <c r="L4497" t="s">
        <v>29</v>
      </c>
      <c r="M4497" t="s">
        <v>29</v>
      </c>
      <c r="N4497" t="s">
        <v>29</v>
      </c>
      <c r="O4497" t="s">
        <v>29</v>
      </c>
      <c r="P4497">
        <v>1</v>
      </c>
      <c r="Q4497">
        <v>19</v>
      </c>
      <c r="R4497">
        <v>450</v>
      </c>
      <c r="S4497" t="str">
        <f>IF(Table1[[#This Row],[Average_Cost_for_two]]&lt;500,"Low",IF(Table1[[#This Row],[Average_Cost_for_two]]&lt;=1500,"Medium","High"))</f>
        <v>Low</v>
      </c>
      <c r="T4497">
        <v>3.2</v>
      </c>
      <c r="U4497">
        <v>2012</v>
      </c>
      <c r="V4497">
        <v>8</v>
      </c>
      <c r="W4497">
        <v>2</v>
      </c>
      <c r="X4497">
        <f>IF(OR(Main!$U4497=0,
       Main!$V4497=0,
       Main!$W4497=0),
   "",
   DATE(Main!$U4497,
        Main!$V4497,
        Main!$W4497)
)</f>
        <v>41123</v>
      </c>
      <c r="Y4497">
        <f>Table1[[#This Row],[Average_Cost_for_two]]*VLOOKUP(Table1[[#This Row],[Currency]],currency!$A$2:$B$10,2,FALSE)</f>
        <v>5.4</v>
      </c>
      <c r="Z4497" t="str">
        <f>VLOOKUP(C4497,country!A:B,2,FALSE)</f>
        <v>India</v>
      </c>
      <c r="AA4497">
        <f t="shared" si="70"/>
        <v>3</v>
      </c>
    </row>
    <row r="4498" spans="1:27" ht="15.75" customHeight="1" x14ac:dyDescent="0.25">
      <c r="A4498">
        <v>6190</v>
      </c>
      <c r="B4498" t="s">
        <v>891</v>
      </c>
      <c r="C4498">
        <v>1</v>
      </c>
      <c r="D4498" t="s">
        <v>23</v>
      </c>
      <c r="E4498" t="s">
        <v>9473</v>
      </c>
      <c r="F4498" t="s">
        <v>119</v>
      </c>
      <c r="G4498" t="s">
        <v>120</v>
      </c>
      <c r="H4498">
        <v>77.290605999999997</v>
      </c>
      <c r="I4498">
        <v>28.6070669</v>
      </c>
      <c r="J4498" t="s">
        <v>500</v>
      </c>
      <c r="K4498" t="s">
        <v>28</v>
      </c>
      <c r="L4498" t="s">
        <v>29</v>
      </c>
      <c r="M4498" t="s">
        <v>29</v>
      </c>
      <c r="N4498" t="s">
        <v>29</v>
      </c>
      <c r="O4498" t="s">
        <v>29</v>
      </c>
      <c r="P4498">
        <v>1</v>
      </c>
      <c r="Q4498">
        <v>49</v>
      </c>
      <c r="R4498">
        <v>450</v>
      </c>
      <c r="S4498" t="str">
        <f>IF(Table1[[#This Row],[Average_Cost_for_two]]&lt;500,"Low",IF(Table1[[#This Row],[Average_Cost_for_two]]&lt;=1500,"Medium","High"))</f>
        <v>Low</v>
      </c>
      <c r="T4498">
        <v>2.4</v>
      </c>
      <c r="U4498">
        <v>2017</v>
      </c>
      <c r="V4498">
        <v>8</v>
      </c>
      <c r="W4498">
        <v>20</v>
      </c>
      <c r="X4498">
        <f>IF(OR(Main!$U4498=0,
       Main!$V4498=0,
       Main!$W4498=0),
   "",
   DATE(Main!$U4498,
        Main!$V4498,
        Main!$W4498)
)</f>
        <v>42967</v>
      </c>
      <c r="Y4498">
        <f>Table1[[#This Row],[Average_Cost_for_two]]*VLOOKUP(Table1[[#This Row],[Currency]],currency!$A$2:$B$10,2,FALSE)</f>
        <v>5.4</v>
      </c>
      <c r="Z4498" t="str">
        <f>VLOOKUP(C4498,country!A:B,2,FALSE)</f>
        <v>India</v>
      </c>
      <c r="AA4498">
        <f t="shared" si="70"/>
        <v>3</v>
      </c>
    </row>
    <row r="4499" spans="1:27" ht="15.75" customHeight="1" x14ac:dyDescent="0.25">
      <c r="A4499">
        <v>310997</v>
      </c>
      <c r="B4499" t="s">
        <v>1027</v>
      </c>
      <c r="C4499">
        <v>1</v>
      </c>
      <c r="D4499" t="s">
        <v>23</v>
      </c>
      <c r="E4499" t="s">
        <v>9474</v>
      </c>
      <c r="F4499" t="s">
        <v>45</v>
      </c>
      <c r="G4499" t="s">
        <v>46</v>
      </c>
      <c r="H4499">
        <v>77.208340100000001</v>
      </c>
      <c r="I4499">
        <v>28.6995605</v>
      </c>
      <c r="J4499" t="s">
        <v>495</v>
      </c>
      <c r="K4499" t="s">
        <v>28</v>
      </c>
      <c r="L4499" t="s">
        <v>29</v>
      </c>
      <c r="M4499" t="s">
        <v>29</v>
      </c>
      <c r="N4499" t="s">
        <v>29</v>
      </c>
      <c r="O4499" t="s">
        <v>29</v>
      </c>
      <c r="P4499">
        <v>1</v>
      </c>
      <c r="Q4499">
        <v>11</v>
      </c>
      <c r="R4499">
        <v>450</v>
      </c>
      <c r="S4499" t="str">
        <f>IF(Table1[[#This Row],[Average_Cost_for_two]]&lt;500,"Low",IF(Table1[[#This Row],[Average_Cost_for_two]]&lt;=1500,"Medium","High"))</f>
        <v>Low</v>
      </c>
      <c r="T4499">
        <v>2.7</v>
      </c>
      <c r="U4499">
        <v>2012</v>
      </c>
      <c r="V4499">
        <v>8</v>
      </c>
      <c r="W4499">
        <v>2</v>
      </c>
      <c r="X4499">
        <f>IF(OR(Main!$U4499=0,
       Main!$V4499=0,
       Main!$W4499=0),
   "",
   DATE(Main!$U4499,
        Main!$V4499,
        Main!$W4499)
)</f>
        <v>41123</v>
      </c>
      <c r="Y4499">
        <f>Table1[[#This Row],[Average_Cost_for_two]]*VLOOKUP(Table1[[#This Row],[Currency]],currency!$A$2:$B$10,2,FALSE)</f>
        <v>5.4</v>
      </c>
      <c r="Z4499" t="str">
        <f>VLOOKUP(C4499,country!A:B,2,FALSE)</f>
        <v>India</v>
      </c>
      <c r="AA4499">
        <f t="shared" si="70"/>
        <v>3</v>
      </c>
    </row>
    <row r="4500" spans="1:27" ht="15.75" customHeight="1" x14ac:dyDescent="0.25">
      <c r="A4500">
        <v>641</v>
      </c>
      <c r="B4500" t="s">
        <v>891</v>
      </c>
      <c r="C4500">
        <v>1</v>
      </c>
      <c r="D4500" t="s">
        <v>23</v>
      </c>
      <c r="E4500" t="s">
        <v>9475</v>
      </c>
      <c r="F4500" t="s">
        <v>98</v>
      </c>
      <c r="G4500" t="s">
        <v>99</v>
      </c>
      <c r="H4500">
        <v>77.136796599999997</v>
      </c>
      <c r="I4500">
        <v>28.628709700000002</v>
      </c>
      <c r="J4500" t="s">
        <v>500</v>
      </c>
      <c r="K4500" t="s">
        <v>28</v>
      </c>
      <c r="L4500" t="s">
        <v>29</v>
      </c>
      <c r="M4500" t="s">
        <v>29</v>
      </c>
      <c r="N4500" t="s">
        <v>29</v>
      </c>
      <c r="O4500" t="s">
        <v>29</v>
      </c>
      <c r="P4500">
        <v>1</v>
      </c>
      <c r="Q4500">
        <v>23</v>
      </c>
      <c r="R4500">
        <v>450</v>
      </c>
      <c r="S4500" t="str">
        <f>IF(Table1[[#This Row],[Average_Cost_for_two]]&lt;500,"Low",IF(Table1[[#This Row],[Average_Cost_for_two]]&lt;=1500,"Medium","High"))</f>
        <v>Low</v>
      </c>
      <c r="T4500">
        <v>2.6</v>
      </c>
      <c r="U4500">
        <v>2017</v>
      </c>
      <c r="V4500">
        <v>8</v>
      </c>
      <c r="W4500">
        <v>7</v>
      </c>
      <c r="X4500">
        <f>IF(OR(Main!$U4500=0,
       Main!$V4500=0,
       Main!$W4500=0),
   "",
   DATE(Main!$U4500,
        Main!$V4500,
        Main!$W4500)
)</f>
        <v>42954</v>
      </c>
      <c r="Y4500">
        <f>Table1[[#This Row],[Average_Cost_for_two]]*VLOOKUP(Table1[[#This Row],[Currency]],currency!$A$2:$B$10,2,FALSE)</f>
        <v>5.4</v>
      </c>
      <c r="Z4500" t="str">
        <f>VLOOKUP(C4500,country!A:B,2,FALSE)</f>
        <v>India</v>
      </c>
      <c r="AA4500">
        <f t="shared" si="70"/>
        <v>3</v>
      </c>
    </row>
    <row r="4501" spans="1:27" ht="15.75" customHeight="1" x14ac:dyDescent="0.25">
      <c r="A4501">
        <v>304107</v>
      </c>
      <c r="B4501" t="s">
        <v>891</v>
      </c>
      <c r="C4501">
        <v>1</v>
      </c>
      <c r="D4501" t="s">
        <v>23</v>
      </c>
      <c r="E4501" t="s">
        <v>9476</v>
      </c>
      <c r="F4501" t="s">
        <v>1917</v>
      </c>
      <c r="G4501" t="s">
        <v>1918</v>
      </c>
      <c r="H4501">
        <v>77.199074999999993</v>
      </c>
      <c r="I4501">
        <v>28.565405559999999</v>
      </c>
      <c r="J4501" t="s">
        <v>500</v>
      </c>
      <c r="K4501" t="s">
        <v>28</v>
      </c>
      <c r="L4501" t="s">
        <v>29</v>
      </c>
      <c r="M4501" t="s">
        <v>29</v>
      </c>
      <c r="N4501" t="s">
        <v>29</v>
      </c>
      <c r="O4501" t="s">
        <v>29</v>
      </c>
      <c r="P4501">
        <v>1</v>
      </c>
      <c r="Q4501">
        <v>16</v>
      </c>
      <c r="R4501">
        <v>450</v>
      </c>
      <c r="S4501" t="str">
        <f>IF(Table1[[#This Row],[Average_Cost_for_two]]&lt;500,"Low",IF(Table1[[#This Row],[Average_Cost_for_two]]&lt;=1500,"Medium","High"))</f>
        <v>Low</v>
      </c>
      <c r="T4501">
        <v>2.8</v>
      </c>
      <c r="U4501">
        <v>2016</v>
      </c>
      <c r="V4501">
        <v>8</v>
      </c>
      <c r="W4501">
        <v>24</v>
      </c>
      <c r="X4501">
        <f>IF(OR(Main!$U4501=0,
       Main!$V4501=0,
       Main!$W4501=0),
   "",
   DATE(Main!$U4501,
        Main!$V4501,
        Main!$W4501)
)</f>
        <v>42606</v>
      </c>
      <c r="Y4501">
        <f>Table1[[#This Row],[Average_Cost_for_two]]*VLOOKUP(Table1[[#This Row],[Currency]],currency!$A$2:$B$10,2,FALSE)</f>
        <v>5.4</v>
      </c>
      <c r="Z4501" t="str">
        <f>VLOOKUP(C4501,country!A:B,2,FALSE)</f>
        <v>India</v>
      </c>
      <c r="AA4501">
        <f t="shared" si="70"/>
        <v>3</v>
      </c>
    </row>
    <row r="4502" spans="1:27" ht="15.75" customHeight="1" x14ac:dyDescent="0.25">
      <c r="A4502">
        <v>18204486</v>
      </c>
      <c r="B4502" t="s">
        <v>9477</v>
      </c>
      <c r="C4502">
        <v>1</v>
      </c>
      <c r="D4502" t="s">
        <v>23</v>
      </c>
      <c r="E4502" t="s">
        <v>9478</v>
      </c>
      <c r="F4502" t="s">
        <v>2698</v>
      </c>
      <c r="G4502" t="s">
        <v>2699</v>
      </c>
      <c r="H4502">
        <v>77.168377599999999</v>
      </c>
      <c r="I4502">
        <v>28.587948799999999</v>
      </c>
      <c r="J4502" t="s">
        <v>480</v>
      </c>
      <c r="K4502" t="s">
        <v>28</v>
      </c>
      <c r="L4502" t="s">
        <v>29</v>
      </c>
      <c r="M4502" t="s">
        <v>29</v>
      </c>
      <c r="N4502" t="s">
        <v>29</v>
      </c>
      <c r="O4502" t="s">
        <v>29</v>
      </c>
      <c r="P4502">
        <v>1</v>
      </c>
      <c r="Q4502">
        <v>31</v>
      </c>
      <c r="R4502">
        <v>450</v>
      </c>
      <c r="S4502" t="str">
        <f>IF(Table1[[#This Row],[Average_Cost_for_two]]&lt;500,"Low",IF(Table1[[#This Row],[Average_Cost_for_two]]&lt;=1500,"Medium","High"))</f>
        <v>Low</v>
      </c>
      <c r="T4502">
        <v>2.6</v>
      </c>
      <c r="U4502">
        <v>2014</v>
      </c>
      <c r="V4502">
        <v>8</v>
      </c>
      <c r="W4502">
        <v>1</v>
      </c>
      <c r="X4502">
        <f>IF(OR(Main!$U4502=0,
       Main!$V4502=0,
       Main!$W4502=0),
   "",
   DATE(Main!$U4502,
        Main!$V4502,
        Main!$W4502)
)</f>
        <v>41852</v>
      </c>
      <c r="Y4502">
        <f>Table1[[#This Row],[Average_Cost_for_two]]*VLOOKUP(Table1[[#This Row],[Currency]],currency!$A$2:$B$10,2,FALSE)</f>
        <v>5.4</v>
      </c>
      <c r="Z4502" t="str">
        <f>VLOOKUP(C4502,country!A:B,2,FALSE)</f>
        <v>India</v>
      </c>
      <c r="AA4502">
        <f t="shared" si="70"/>
        <v>3</v>
      </c>
    </row>
    <row r="4503" spans="1:27" ht="15.75" customHeight="1" x14ac:dyDescent="0.25">
      <c r="A4503">
        <v>18358165</v>
      </c>
      <c r="B4503" t="s">
        <v>9479</v>
      </c>
      <c r="C4503">
        <v>1</v>
      </c>
      <c r="D4503" t="s">
        <v>23</v>
      </c>
      <c r="E4503" t="s">
        <v>9480</v>
      </c>
      <c r="F4503" t="s">
        <v>1162</v>
      </c>
      <c r="G4503" t="s">
        <v>1163</v>
      </c>
      <c r="H4503">
        <v>77.048575799999995</v>
      </c>
      <c r="I4503">
        <v>28.620633900000001</v>
      </c>
      <c r="J4503" t="s">
        <v>575</v>
      </c>
      <c r="K4503" t="s">
        <v>28</v>
      </c>
      <c r="L4503" t="s">
        <v>29</v>
      </c>
      <c r="M4503" t="s">
        <v>36</v>
      </c>
      <c r="N4503" t="s">
        <v>29</v>
      </c>
      <c r="O4503" t="s">
        <v>29</v>
      </c>
      <c r="P4503">
        <v>1</v>
      </c>
      <c r="Q4503">
        <v>2</v>
      </c>
      <c r="R4503">
        <v>450</v>
      </c>
      <c r="S4503" t="str">
        <f>IF(Table1[[#This Row],[Average_Cost_for_two]]&lt;500,"Low",IF(Table1[[#This Row],[Average_Cost_for_two]]&lt;=1500,"Medium","High"))</f>
        <v>Low</v>
      </c>
      <c r="T4503">
        <v>1</v>
      </c>
      <c r="U4503">
        <v>2016</v>
      </c>
      <c r="V4503">
        <v>8</v>
      </c>
      <c r="W4503">
        <v>8</v>
      </c>
      <c r="X4503">
        <f>IF(OR(Main!$U4503=0,
       Main!$V4503=0,
       Main!$W4503=0),
   "",
   DATE(Main!$U4503,
        Main!$V4503,
        Main!$W4503)
)</f>
        <v>42590</v>
      </c>
      <c r="Y4503">
        <f>Table1[[#This Row],[Average_Cost_for_two]]*VLOOKUP(Table1[[#This Row],[Currency]],currency!$A$2:$B$10,2,FALSE)</f>
        <v>5.4</v>
      </c>
      <c r="Z4503" t="str">
        <f>VLOOKUP(C4503,country!A:B,2,FALSE)</f>
        <v>India</v>
      </c>
      <c r="AA4503">
        <f t="shared" si="70"/>
        <v>3</v>
      </c>
    </row>
    <row r="4504" spans="1:27" ht="15.75" customHeight="1" x14ac:dyDescent="0.25">
      <c r="A4504">
        <v>8257</v>
      </c>
      <c r="B4504" t="s">
        <v>891</v>
      </c>
      <c r="C4504">
        <v>1</v>
      </c>
      <c r="D4504" t="s">
        <v>23</v>
      </c>
      <c r="E4504" t="s">
        <v>9481</v>
      </c>
      <c r="F4504" t="s">
        <v>2170</v>
      </c>
      <c r="G4504" t="s">
        <v>2171</v>
      </c>
      <c r="H4504">
        <v>77.286943600000001</v>
      </c>
      <c r="I4504">
        <v>28.637317800000002</v>
      </c>
      <c r="J4504" t="s">
        <v>500</v>
      </c>
      <c r="K4504" t="s">
        <v>28</v>
      </c>
      <c r="L4504" t="s">
        <v>29</v>
      </c>
      <c r="M4504" t="s">
        <v>29</v>
      </c>
      <c r="N4504" t="s">
        <v>29</v>
      </c>
      <c r="O4504" t="s">
        <v>29</v>
      </c>
      <c r="P4504">
        <v>1</v>
      </c>
      <c r="Q4504">
        <v>33</v>
      </c>
      <c r="R4504">
        <v>450</v>
      </c>
      <c r="S4504" t="str">
        <f>IF(Table1[[#This Row],[Average_Cost_for_two]]&lt;500,"Low",IF(Table1[[#This Row],[Average_Cost_for_two]]&lt;=1500,"Medium","High"))</f>
        <v>Low</v>
      </c>
      <c r="T4504">
        <v>2.6</v>
      </c>
      <c r="U4504">
        <v>2012</v>
      </c>
      <c r="V4504">
        <v>8</v>
      </c>
      <c r="W4504">
        <v>13</v>
      </c>
      <c r="X4504">
        <f>IF(OR(Main!$U4504=0,
       Main!$V4504=0,
       Main!$W4504=0),
   "",
   DATE(Main!$U4504,
        Main!$V4504,
        Main!$W4504)
)</f>
        <v>41134</v>
      </c>
      <c r="Y4504">
        <f>Table1[[#This Row],[Average_Cost_for_two]]*VLOOKUP(Table1[[#This Row],[Currency]],currency!$A$2:$B$10,2,FALSE)</f>
        <v>5.4</v>
      </c>
      <c r="Z4504" t="str">
        <f>VLOOKUP(C4504,country!A:B,2,FALSE)</f>
        <v>India</v>
      </c>
      <c r="AA4504">
        <f t="shared" si="70"/>
        <v>3</v>
      </c>
    </row>
    <row r="4505" spans="1:27" ht="15.75" customHeight="1" x14ac:dyDescent="0.25">
      <c r="A4505">
        <v>18312585</v>
      </c>
      <c r="B4505" t="s">
        <v>891</v>
      </c>
      <c r="C4505">
        <v>1</v>
      </c>
      <c r="D4505" t="s">
        <v>23</v>
      </c>
      <c r="E4505" t="s">
        <v>9482</v>
      </c>
      <c r="F4505" t="s">
        <v>718</v>
      </c>
      <c r="G4505" t="s">
        <v>719</v>
      </c>
      <c r="H4505">
        <v>77.164426219999996</v>
      </c>
      <c r="I4505">
        <v>28.557365069999999</v>
      </c>
      <c r="J4505" t="s">
        <v>500</v>
      </c>
      <c r="K4505" t="s">
        <v>28</v>
      </c>
      <c r="L4505" t="s">
        <v>29</v>
      </c>
      <c r="M4505" t="s">
        <v>29</v>
      </c>
      <c r="N4505" t="s">
        <v>29</v>
      </c>
      <c r="O4505" t="s">
        <v>29</v>
      </c>
      <c r="P4505">
        <v>1</v>
      </c>
      <c r="Q4505">
        <v>2</v>
      </c>
      <c r="R4505">
        <v>450</v>
      </c>
      <c r="S4505" t="str">
        <f>IF(Table1[[#This Row],[Average_Cost_for_two]]&lt;500,"Low",IF(Table1[[#This Row],[Average_Cost_for_two]]&lt;=1500,"Medium","High"))</f>
        <v>Low</v>
      </c>
      <c r="T4505">
        <v>1</v>
      </c>
      <c r="U4505">
        <v>2017</v>
      </c>
      <c r="V4505">
        <v>8</v>
      </c>
      <c r="W4505">
        <v>6</v>
      </c>
      <c r="X4505">
        <f>IF(OR(Main!$U4505=0,
       Main!$V4505=0,
       Main!$W4505=0),
   "",
   DATE(Main!$U4505,
        Main!$V4505,
        Main!$W4505)
)</f>
        <v>42953</v>
      </c>
      <c r="Y4505">
        <f>Table1[[#This Row],[Average_Cost_for_two]]*VLOOKUP(Table1[[#This Row],[Currency]],currency!$A$2:$B$10,2,FALSE)</f>
        <v>5.4</v>
      </c>
      <c r="Z4505" t="str">
        <f>VLOOKUP(C4505,country!A:B,2,FALSE)</f>
        <v>India</v>
      </c>
      <c r="AA4505">
        <f t="shared" si="70"/>
        <v>3</v>
      </c>
    </row>
    <row r="4506" spans="1:27" ht="15.75" customHeight="1" x14ac:dyDescent="0.25">
      <c r="A4506">
        <v>7814</v>
      </c>
      <c r="B4506" t="s">
        <v>9483</v>
      </c>
      <c r="C4506">
        <v>1</v>
      </c>
      <c r="D4506" t="s">
        <v>23</v>
      </c>
      <c r="E4506" t="s">
        <v>2183</v>
      </c>
      <c r="F4506" t="s">
        <v>2182</v>
      </c>
      <c r="G4506" t="s">
        <v>2183</v>
      </c>
      <c r="H4506">
        <v>77.206787599999998</v>
      </c>
      <c r="I4506">
        <v>28.573650199999999</v>
      </c>
      <c r="J4506" t="s">
        <v>9484</v>
      </c>
      <c r="K4506" t="s">
        <v>28</v>
      </c>
      <c r="L4506" t="s">
        <v>29</v>
      </c>
      <c r="M4506" t="s">
        <v>29</v>
      </c>
      <c r="N4506" t="s">
        <v>29</v>
      </c>
      <c r="O4506" t="s">
        <v>29</v>
      </c>
      <c r="P4506">
        <v>1</v>
      </c>
      <c r="Q4506">
        <v>52</v>
      </c>
      <c r="R4506">
        <v>450</v>
      </c>
      <c r="S4506" t="str">
        <f>IF(Table1[[#This Row],[Average_Cost_for_two]]&lt;500,"Low",IF(Table1[[#This Row],[Average_Cost_for_two]]&lt;=1500,"Medium","High"))</f>
        <v>Low</v>
      </c>
      <c r="T4506">
        <v>3.1</v>
      </c>
      <c r="U4506">
        <v>2010</v>
      </c>
      <c r="V4506">
        <v>7</v>
      </c>
      <c r="W4506">
        <v>26</v>
      </c>
      <c r="X4506">
        <f>IF(OR(Main!$U4506=0,
       Main!$V4506=0,
       Main!$W4506=0),
   "",
   DATE(Main!$U4506,
        Main!$V4506,
        Main!$W4506)
)</f>
        <v>40385</v>
      </c>
      <c r="Y4506">
        <f>Table1[[#This Row],[Average_Cost_for_two]]*VLOOKUP(Table1[[#This Row],[Currency]],currency!$A$2:$B$10,2,FALSE)</f>
        <v>5.4</v>
      </c>
      <c r="Z4506" t="str">
        <f>VLOOKUP(C4506,country!A:B,2,FALSE)</f>
        <v>India</v>
      </c>
      <c r="AA4506">
        <f t="shared" si="70"/>
        <v>3</v>
      </c>
    </row>
    <row r="4507" spans="1:27" ht="15.75" customHeight="1" x14ac:dyDescent="0.25">
      <c r="A4507">
        <v>18312607</v>
      </c>
      <c r="B4507" t="s">
        <v>891</v>
      </c>
      <c r="C4507">
        <v>1</v>
      </c>
      <c r="D4507" t="s">
        <v>23</v>
      </c>
      <c r="E4507" t="s">
        <v>9485</v>
      </c>
      <c r="F4507" t="s">
        <v>734</v>
      </c>
      <c r="G4507" t="s">
        <v>735</v>
      </c>
      <c r="H4507">
        <v>77.206909100000004</v>
      </c>
      <c r="I4507">
        <v>28.556971900000001</v>
      </c>
      <c r="J4507" t="s">
        <v>500</v>
      </c>
      <c r="K4507" t="s">
        <v>28</v>
      </c>
      <c r="L4507" t="s">
        <v>29</v>
      </c>
      <c r="M4507" t="s">
        <v>29</v>
      </c>
      <c r="N4507" t="s">
        <v>29</v>
      </c>
      <c r="O4507" t="s">
        <v>29</v>
      </c>
      <c r="P4507">
        <v>1</v>
      </c>
      <c r="Q4507">
        <v>4</v>
      </c>
      <c r="R4507">
        <v>450</v>
      </c>
      <c r="S4507" t="str">
        <f>IF(Table1[[#This Row],[Average_Cost_for_two]]&lt;500,"Low",IF(Table1[[#This Row],[Average_Cost_for_two]]&lt;=1500,"Medium","High"))</f>
        <v>Low</v>
      </c>
      <c r="T4507">
        <v>3</v>
      </c>
      <c r="U4507">
        <v>2011</v>
      </c>
      <c r="V4507">
        <v>7</v>
      </c>
      <c r="W4507">
        <v>1</v>
      </c>
      <c r="X4507">
        <f>IF(OR(Main!$U4507=0,
       Main!$V4507=0,
       Main!$W4507=0),
   "",
   DATE(Main!$U4507,
        Main!$V4507,
        Main!$W4507)
)</f>
        <v>40725</v>
      </c>
      <c r="Y4507">
        <f>Table1[[#This Row],[Average_Cost_for_two]]*VLOOKUP(Table1[[#This Row],[Currency]],currency!$A$2:$B$10,2,FALSE)</f>
        <v>5.4</v>
      </c>
      <c r="Z4507" t="str">
        <f>VLOOKUP(C4507,country!A:B,2,FALSE)</f>
        <v>India</v>
      </c>
      <c r="AA4507">
        <f t="shared" si="70"/>
        <v>3</v>
      </c>
    </row>
    <row r="4508" spans="1:27" ht="15.75" customHeight="1" x14ac:dyDescent="0.25">
      <c r="A4508">
        <v>7012</v>
      </c>
      <c r="B4508" t="s">
        <v>891</v>
      </c>
      <c r="C4508">
        <v>1</v>
      </c>
      <c r="D4508" t="s">
        <v>23</v>
      </c>
      <c r="E4508" t="s">
        <v>9486</v>
      </c>
      <c r="F4508" t="s">
        <v>1732</v>
      </c>
      <c r="G4508" t="s">
        <v>1731</v>
      </c>
      <c r="H4508">
        <v>77.091975099999999</v>
      </c>
      <c r="I4508">
        <v>28.6270907</v>
      </c>
      <c r="J4508" t="s">
        <v>500</v>
      </c>
      <c r="K4508" t="s">
        <v>28</v>
      </c>
      <c r="L4508" t="s">
        <v>29</v>
      </c>
      <c r="M4508" t="s">
        <v>29</v>
      </c>
      <c r="N4508" t="s">
        <v>29</v>
      </c>
      <c r="O4508" t="s">
        <v>29</v>
      </c>
      <c r="P4508">
        <v>1</v>
      </c>
      <c r="Q4508">
        <v>50</v>
      </c>
      <c r="R4508">
        <v>450</v>
      </c>
      <c r="S4508" t="str">
        <f>IF(Table1[[#This Row],[Average_Cost_for_two]]&lt;500,"Low",IF(Table1[[#This Row],[Average_Cost_for_two]]&lt;=1500,"Medium","High"))</f>
        <v>Low</v>
      </c>
      <c r="T4508">
        <v>3.4</v>
      </c>
      <c r="U4508">
        <v>2017</v>
      </c>
      <c r="V4508">
        <v>7</v>
      </c>
      <c r="W4508">
        <v>27</v>
      </c>
      <c r="X4508">
        <f>IF(OR(Main!$U4508=0,
       Main!$V4508=0,
       Main!$W4508=0),
   "",
   DATE(Main!$U4508,
        Main!$V4508,
        Main!$W4508)
)</f>
        <v>42943</v>
      </c>
      <c r="Y4508">
        <f>Table1[[#This Row],[Average_Cost_for_two]]*VLOOKUP(Table1[[#This Row],[Currency]],currency!$A$2:$B$10,2,FALSE)</f>
        <v>5.4</v>
      </c>
      <c r="Z4508" t="str">
        <f>VLOOKUP(C4508,country!A:B,2,FALSE)</f>
        <v>India</v>
      </c>
      <c r="AA4508">
        <f t="shared" si="70"/>
        <v>3</v>
      </c>
    </row>
    <row r="4509" spans="1:27" ht="15.75" customHeight="1" x14ac:dyDescent="0.25">
      <c r="A4509">
        <v>308938</v>
      </c>
      <c r="B4509" t="s">
        <v>9487</v>
      </c>
      <c r="C4509">
        <v>1</v>
      </c>
      <c r="D4509" t="s">
        <v>23</v>
      </c>
      <c r="E4509" t="s">
        <v>9488</v>
      </c>
      <c r="F4509" t="s">
        <v>163</v>
      </c>
      <c r="G4509" t="s">
        <v>164</v>
      </c>
      <c r="H4509">
        <v>77.285545299999995</v>
      </c>
      <c r="I4509">
        <v>28.657584700000001</v>
      </c>
      <c r="J4509" t="s">
        <v>611</v>
      </c>
      <c r="K4509" t="s">
        <v>28</v>
      </c>
      <c r="L4509" t="s">
        <v>29</v>
      </c>
      <c r="M4509" t="s">
        <v>29</v>
      </c>
      <c r="N4509" t="s">
        <v>29</v>
      </c>
      <c r="O4509" t="s">
        <v>29</v>
      </c>
      <c r="P4509">
        <v>1</v>
      </c>
      <c r="Q4509">
        <v>21</v>
      </c>
      <c r="R4509">
        <v>450</v>
      </c>
      <c r="S4509" t="str">
        <f>IF(Table1[[#This Row],[Average_Cost_for_two]]&lt;500,"Low",IF(Table1[[#This Row],[Average_Cost_for_two]]&lt;=1500,"Medium","High"))</f>
        <v>Low</v>
      </c>
      <c r="T4509">
        <v>3.5</v>
      </c>
      <c r="U4509">
        <v>2018</v>
      </c>
      <c r="V4509">
        <v>7</v>
      </c>
      <c r="W4509">
        <v>23</v>
      </c>
      <c r="X4509">
        <f>IF(OR(Main!$U4509=0,
       Main!$V4509=0,
       Main!$W4509=0),
   "",
   DATE(Main!$U4509,
        Main!$V4509,
        Main!$W4509)
)</f>
        <v>43304</v>
      </c>
      <c r="Y4509">
        <f>Table1[[#This Row],[Average_Cost_for_two]]*VLOOKUP(Table1[[#This Row],[Currency]],currency!$A$2:$B$10,2,FALSE)</f>
        <v>5.4</v>
      </c>
      <c r="Z4509" t="str">
        <f>VLOOKUP(C4509,country!A:B,2,FALSE)</f>
        <v>India</v>
      </c>
      <c r="AA4509">
        <f t="shared" si="70"/>
        <v>3</v>
      </c>
    </row>
    <row r="4510" spans="1:27" ht="15.75" customHeight="1" x14ac:dyDescent="0.25">
      <c r="A4510">
        <v>5840</v>
      </c>
      <c r="B4510" t="s">
        <v>9489</v>
      </c>
      <c r="C4510">
        <v>1</v>
      </c>
      <c r="D4510" t="s">
        <v>23</v>
      </c>
      <c r="E4510" t="s">
        <v>9490</v>
      </c>
      <c r="F4510" t="s">
        <v>418</v>
      </c>
      <c r="G4510" t="s">
        <v>419</v>
      </c>
      <c r="H4510">
        <v>77.219408599999994</v>
      </c>
      <c r="I4510">
        <v>28.589775800000002</v>
      </c>
      <c r="J4510" t="s">
        <v>556</v>
      </c>
      <c r="K4510" t="s">
        <v>28</v>
      </c>
      <c r="L4510" t="s">
        <v>29</v>
      </c>
      <c r="M4510" t="s">
        <v>29</v>
      </c>
      <c r="N4510" t="s">
        <v>29</v>
      </c>
      <c r="O4510" t="s">
        <v>29</v>
      </c>
      <c r="P4510">
        <v>1</v>
      </c>
      <c r="Q4510">
        <v>63</v>
      </c>
      <c r="R4510">
        <v>450</v>
      </c>
      <c r="S4510" t="str">
        <f>IF(Table1[[#This Row],[Average_Cost_for_two]]&lt;500,"Low",IF(Table1[[#This Row],[Average_Cost_for_two]]&lt;=1500,"Medium","High"))</f>
        <v>Low</v>
      </c>
      <c r="T4510">
        <v>3</v>
      </c>
      <c r="U4510">
        <v>2013</v>
      </c>
      <c r="V4510">
        <v>7</v>
      </c>
      <c r="W4510">
        <v>12</v>
      </c>
      <c r="X4510">
        <f>IF(OR(Main!$U4510=0,
       Main!$V4510=0,
       Main!$W4510=0),
   "",
   DATE(Main!$U4510,
        Main!$V4510,
        Main!$W4510)
)</f>
        <v>41467</v>
      </c>
      <c r="Y4510">
        <f>Table1[[#This Row],[Average_Cost_for_two]]*VLOOKUP(Table1[[#This Row],[Currency]],currency!$A$2:$B$10,2,FALSE)</f>
        <v>5.4</v>
      </c>
      <c r="Z4510" t="str">
        <f>VLOOKUP(C4510,country!A:B,2,FALSE)</f>
        <v>India</v>
      </c>
      <c r="AA4510">
        <f t="shared" si="70"/>
        <v>3</v>
      </c>
    </row>
    <row r="4511" spans="1:27" ht="15.75" customHeight="1" x14ac:dyDescent="0.25">
      <c r="A4511">
        <v>302742</v>
      </c>
      <c r="B4511" t="s">
        <v>9491</v>
      </c>
      <c r="C4511">
        <v>1</v>
      </c>
      <c r="D4511" t="s">
        <v>23</v>
      </c>
      <c r="E4511" t="s">
        <v>9492</v>
      </c>
      <c r="F4511" t="s">
        <v>418</v>
      </c>
      <c r="G4511" t="s">
        <v>419</v>
      </c>
      <c r="H4511">
        <v>77.235747200000006</v>
      </c>
      <c r="I4511">
        <v>28.592280800000001</v>
      </c>
      <c r="J4511" t="s">
        <v>533</v>
      </c>
      <c r="K4511" t="s">
        <v>28</v>
      </c>
      <c r="L4511" t="s">
        <v>29</v>
      </c>
      <c r="M4511" t="s">
        <v>29</v>
      </c>
      <c r="N4511" t="s">
        <v>29</v>
      </c>
      <c r="O4511" t="s">
        <v>29</v>
      </c>
      <c r="P4511">
        <v>1</v>
      </c>
      <c r="Q4511">
        <v>162</v>
      </c>
      <c r="R4511">
        <v>450</v>
      </c>
      <c r="S4511" t="str">
        <f>IF(Table1[[#This Row],[Average_Cost_for_two]]&lt;500,"Low",IF(Table1[[#This Row],[Average_Cost_for_two]]&lt;=1500,"Medium","High"))</f>
        <v>Low</v>
      </c>
      <c r="T4511">
        <v>3.7</v>
      </c>
      <c r="U4511">
        <v>2017</v>
      </c>
      <c r="V4511">
        <v>7</v>
      </c>
      <c r="W4511">
        <v>7</v>
      </c>
      <c r="X4511">
        <f>IF(OR(Main!$U4511=0,
       Main!$V4511=0,
       Main!$W4511=0),
   "",
   DATE(Main!$U4511,
        Main!$V4511,
        Main!$W4511)
)</f>
        <v>42923</v>
      </c>
      <c r="Y4511">
        <f>Table1[[#This Row],[Average_Cost_for_two]]*VLOOKUP(Table1[[#This Row],[Currency]],currency!$A$2:$B$10,2,FALSE)</f>
        <v>5.4</v>
      </c>
      <c r="Z4511" t="str">
        <f>VLOOKUP(C4511,country!A:B,2,FALSE)</f>
        <v>India</v>
      </c>
      <c r="AA4511">
        <f t="shared" si="70"/>
        <v>3</v>
      </c>
    </row>
    <row r="4512" spans="1:27" ht="15.75" customHeight="1" x14ac:dyDescent="0.25">
      <c r="A4512">
        <v>6453</v>
      </c>
      <c r="B4512" t="s">
        <v>1512</v>
      </c>
      <c r="C4512">
        <v>1</v>
      </c>
      <c r="D4512" t="s">
        <v>23</v>
      </c>
      <c r="E4512" t="s">
        <v>9493</v>
      </c>
      <c r="F4512" t="s">
        <v>114</v>
      </c>
      <c r="G4512" t="s">
        <v>115</v>
      </c>
      <c r="H4512">
        <v>77.135753100000002</v>
      </c>
      <c r="I4512">
        <v>28.701354200000001</v>
      </c>
      <c r="J4512" t="s">
        <v>556</v>
      </c>
      <c r="K4512" t="s">
        <v>28</v>
      </c>
      <c r="L4512" t="s">
        <v>29</v>
      </c>
      <c r="M4512" t="s">
        <v>36</v>
      </c>
      <c r="N4512" t="s">
        <v>29</v>
      </c>
      <c r="O4512" t="s">
        <v>29</v>
      </c>
      <c r="P4512">
        <v>1</v>
      </c>
      <c r="Q4512">
        <v>60</v>
      </c>
      <c r="R4512">
        <v>450</v>
      </c>
      <c r="S4512" t="str">
        <f>IF(Table1[[#This Row],[Average_Cost_for_two]]&lt;500,"Low",IF(Table1[[#This Row],[Average_Cost_for_two]]&lt;=1500,"Medium","High"))</f>
        <v>Low</v>
      </c>
      <c r="T4512">
        <v>2.9</v>
      </c>
      <c r="U4512">
        <v>2017</v>
      </c>
      <c r="V4512">
        <v>7</v>
      </c>
      <c r="W4512">
        <v>18</v>
      </c>
      <c r="X4512">
        <f>IF(OR(Main!$U4512=0,
       Main!$V4512=0,
       Main!$W4512=0),
   "",
   DATE(Main!$U4512,
        Main!$V4512,
        Main!$W4512)
)</f>
        <v>42934</v>
      </c>
      <c r="Y4512">
        <f>Table1[[#This Row],[Average_Cost_for_two]]*VLOOKUP(Table1[[#This Row],[Currency]],currency!$A$2:$B$10,2,FALSE)</f>
        <v>5.4</v>
      </c>
      <c r="Z4512" t="str">
        <f>VLOOKUP(C4512,country!A:B,2,FALSE)</f>
        <v>India</v>
      </c>
      <c r="AA4512">
        <f t="shared" si="70"/>
        <v>3</v>
      </c>
    </row>
    <row r="4513" spans="1:27" ht="15.75" customHeight="1" x14ac:dyDescent="0.25">
      <c r="A4513">
        <v>308067</v>
      </c>
      <c r="B4513" t="s">
        <v>9494</v>
      </c>
      <c r="C4513">
        <v>1</v>
      </c>
      <c r="D4513" t="s">
        <v>23</v>
      </c>
      <c r="E4513" t="s">
        <v>9495</v>
      </c>
      <c r="F4513" t="s">
        <v>1745</v>
      </c>
      <c r="G4513" t="s">
        <v>1746</v>
      </c>
      <c r="H4513">
        <v>77.142902840000005</v>
      </c>
      <c r="I4513">
        <v>28.66922319</v>
      </c>
      <c r="J4513" t="s">
        <v>747</v>
      </c>
      <c r="K4513" t="s">
        <v>28</v>
      </c>
      <c r="L4513" t="s">
        <v>29</v>
      </c>
      <c r="M4513" t="s">
        <v>29</v>
      </c>
      <c r="N4513" t="s">
        <v>29</v>
      </c>
      <c r="O4513" t="s">
        <v>29</v>
      </c>
      <c r="P4513">
        <v>1</v>
      </c>
      <c r="Q4513">
        <v>63</v>
      </c>
      <c r="R4513">
        <v>450</v>
      </c>
      <c r="S4513" t="str">
        <f>IF(Table1[[#This Row],[Average_Cost_for_two]]&lt;500,"Low",IF(Table1[[#This Row],[Average_Cost_for_two]]&lt;=1500,"Medium","High"))</f>
        <v>Low</v>
      </c>
      <c r="T4513">
        <v>3.2</v>
      </c>
      <c r="U4513">
        <v>2010</v>
      </c>
      <c r="V4513">
        <v>7</v>
      </c>
      <c r="W4513">
        <v>25</v>
      </c>
      <c r="X4513">
        <f>IF(OR(Main!$U4513=0,
       Main!$V4513=0,
       Main!$W4513=0),
   "",
   DATE(Main!$U4513,
        Main!$V4513,
        Main!$W4513)
)</f>
        <v>40384</v>
      </c>
      <c r="Y4513">
        <f>Table1[[#This Row],[Average_Cost_for_two]]*VLOOKUP(Table1[[#This Row],[Currency]],currency!$A$2:$B$10,2,FALSE)</f>
        <v>5.4</v>
      </c>
      <c r="Z4513" t="str">
        <f>VLOOKUP(C4513,country!A:B,2,FALSE)</f>
        <v>India</v>
      </c>
      <c r="AA4513">
        <f t="shared" si="70"/>
        <v>3</v>
      </c>
    </row>
    <row r="4514" spans="1:27" ht="15.75" customHeight="1" x14ac:dyDescent="0.25">
      <c r="A4514">
        <v>301229</v>
      </c>
      <c r="B4514" t="s">
        <v>9496</v>
      </c>
      <c r="C4514">
        <v>1</v>
      </c>
      <c r="D4514" t="s">
        <v>23</v>
      </c>
      <c r="E4514" t="s">
        <v>9497</v>
      </c>
      <c r="F4514" t="s">
        <v>63</v>
      </c>
      <c r="G4514" t="s">
        <v>64</v>
      </c>
      <c r="H4514">
        <v>77.172825700000004</v>
      </c>
      <c r="I4514">
        <v>28.573453799999999</v>
      </c>
      <c r="J4514" t="s">
        <v>480</v>
      </c>
      <c r="K4514" t="s">
        <v>28</v>
      </c>
      <c r="L4514" t="s">
        <v>29</v>
      </c>
      <c r="M4514" t="s">
        <v>36</v>
      </c>
      <c r="N4514" t="s">
        <v>29</v>
      </c>
      <c r="O4514" t="s">
        <v>29</v>
      </c>
      <c r="P4514">
        <v>1</v>
      </c>
      <c r="Q4514">
        <v>53</v>
      </c>
      <c r="R4514">
        <v>450</v>
      </c>
      <c r="S4514" t="str">
        <f>IF(Table1[[#This Row],[Average_Cost_for_two]]&lt;500,"Low",IF(Table1[[#This Row],[Average_Cost_for_two]]&lt;=1500,"Medium","High"))</f>
        <v>Low</v>
      </c>
      <c r="T4514">
        <v>2.6</v>
      </c>
      <c r="U4514">
        <v>2012</v>
      </c>
      <c r="V4514">
        <v>7</v>
      </c>
      <c r="W4514">
        <v>8</v>
      </c>
      <c r="X4514">
        <f>IF(OR(Main!$U4514=0,
       Main!$V4514=0,
       Main!$W4514=0),
   "",
   DATE(Main!$U4514,
        Main!$V4514,
        Main!$W4514)
)</f>
        <v>41098</v>
      </c>
      <c r="Y4514">
        <f>Table1[[#This Row],[Average_Cost_for_two]]*VLOOKUP(Table1[[#This Row],[Currency]],currency!$A$2:$B$10,2,FALSE)</f>
        <v>5.4</v>
      </c>
      <c r="Z4514" t="str">
        <f>VLOOKUP(C4514,country!A:B,2,FALSE)</f>
        <v>India</v>
      </c>
      <c r="AA4514">
        <f t="shared" si="70"/>
        <v>3</v>
      </c>
    </row>
    <row r="4515" spans="1:27" ht="15.75" customHeight="1" x14ac:dyDescent="0.25">
      <c r="A4515">
        <v>18312595</v>
      </c>
      <c r="B4515" t="s">
        <v>891</v>
      </c>
      <c r="C4515">
        <v>1</v>
      </c>
      <c r="D4515" t="s">
        <v>23</v>
      </c>
      <c r="E4515" t="s">
        <v>9498</v>
      </c>
      <c r="F4515" t="s">
        <v>236</v>
      </c>
      <c r="G4515" t="s">
        <v>235</v>
      </c>
      <c r="H4515">
        <v>0</v>
      </c>
      <c r="I4515">
        <v>0</v>
      </c>
      <c r="J4515" t="s">
        <v>500</v>
      </c>
      <c r="K4515" t="s">
        <v>28</v>
      </c>
      <c r="L4515" t="s">
        <v>29</v>
      </c>
      <c r="M4515" t="s">
        <v>29</v>
      </c>
      <c r="N4515" t="s">
        <v>29</v>
      </c>
      <c r="O4515" t="s">
        <v>29</v>
      </c>
      <c r="P4515">
        <v>1</v>
      </c>
      <c r="Q4515">
        <v>5</v>
      </c>
      <c r="R4515">
        <v>450</v>
      </c>
      <c r="S4515" t="str">
        <f>IF(Table1[[#This Row],[Average_Cost_for_two]]&lt;500,"Low",IF(Table1[[#This Row],[Average_Cost_for_two]]&lt;=1500,"Medium","High"))</f>
        <v>Low</v>
      </c>
      <c r="T4515">
        <v>3.1</v>
      </c>
      <c r="U4515">
        <v>2011</v>
      </c>
      <c r="V4515">
        <v>7</v>
      </c>
      <c r="W4515">
        <v>23</v>
      </c>
      <c r="X4515">
        <f>IF(OR(Main!$U4515=0,
       Main!$V4515=0,
       Main!$W4515=0),
   "",
   DATE(Main!$U4515,
        Main!$V4515,
        Main!$W4515)
)</f>
        <v>40747</v>
      </c>
      <c r="Y4515">
        <f>Table1[[#This Row],[Average_Cost_for_two]]*VLOOKUP(Table1[[#This Row],[Currency]],currency!$A$2:$B$10,2,FALSE)</f>
        <v>5.4</v>
      </c>
      <c r="Z4515" t="str">
        <f>VLOOKUP(C4515,country!A:B,2,FALSE)</f>
        <v>India</v>
      </c>
      <c r="AA4515">
        <f t="shared" si="70"/>
        <v>3</v>
      </c>
    </row>
    <row r="4516" spans="1:27" ht="15.75" customHeight="1" x14ac:dyDescent="0.25">
      <c r="A4516">
        <v>18225627</v>
      </c>
      <c r="B4516" t="s">
        <v>9424</v>
      </c>
      <c r="C4516">
        <v>1</v>
      </c>
      <c r="D4516" t="s">
        <v>23</v>
      </c>
      <c r="E4516" t="s">
        <v>9499</v>
      </c>
      <c r="F4516" t="s">
        <v>214</v>
      </c>
      <c r="G4516" t="s">
        <v>215</v>
      </c>
      <c r="H4516">
        <v>77.209999999999994</v>
      </c>
      <c r="I4516">
        <v>28.63</v>
      </c>
      <c r="J4516" t="s">
        <v>706</v>
      </c>
      <c r="K4516" t="s">
        <v>28</v>
      </c>
      <c r="L4516" t="s">
        <v>29</v>
      </c>
      <c r="M4516" t="s">
        <v>29</v>
      </c>
      <c r="N4516" t="s">
        <v>29</v>
      </c>
      <c r="O4516" t="s">
        <v>29</v>
      </c>
      <c r="P4516">
        <v>1</v>
      </c>
      <c r="Q4516">
        <v>5</v>
      </c>
      <c r="R4516">
        <v>450</v>
      </c>
      <c r="S4516" t="str">
        <f>IF(Table1[[#This Row],[Average_Cost_for_two]]&lt;500,"Low",IF(Table1[[#This Row],[Average_Cost_for_two]]&lt;=1500,"Medium","High"))</f>
        <v>Low</v>
      </c>
      <c r="T4516">
        <v>3.1</v>
      </c>
      <c r="U4516">
        <v>2017</v>
      </c>
      <c r="V4516">
        <v>7</v>
      </c>
      <c r="W4516">
        <v>26</v>
      </c>
      <c r="X4516">
        <f>IF(OR(Main!$U4516=0,
       Main!$V4516=0,
       Main!$W4516=0),
   "",
   DATE(Main!$U4516,
        Main!$V4516,
        Main!$W4516)
)</f>
        <v>42942</v>
      </c>
      <c r="Y4516">
        <f>Table1[[#This Row],[Average_Cost_for_two]]*VLOOKUP(Table1[[#This Row],[Currency]],currency!$A$2:$B$10,2,FALSE)</f>
        <v>5.4</v>
      </c>
      <c r="Z4516" t="str">
        <f>VLOOKUP(C4516,country!A:B,2,FALSE)</f>
        <v>India</v>
      </c>
      <c r="AA4516">
        <f t="shared" si="70"/>
        <v>3</v>
      </c>
    </row>
    <row r="4517" spans="1:27" ht="15.75" customHeight="1" x14ac:dyDescent="0.25">
      <c r="A4517">
        <v>7593</v>
      </c>
      <c r="B4517" t="s">
        <v>9500</v>
      </c>
      <c r="C4517">
        <v>1</v>
      </c>
      <c r="D4517" t="s">
        <v>23</v>
      </c>
      <c r="E4517" t="s">
        <v>9501</v>
      </c>
      <c r="F4517" t="s">
        <v>294</v>
      </c>
      <c r="G4517" t="s">
        <v>295</v>
      </c>
      <c r="H4517">
        <v>77.254030599999993</v>
      </c>
      <c r="I4517">
        <v>28.525792800000001</v>
      </c>
      <c r="J4517" t="s">
        <v>556</v>
      </c>
      <c r="K4517" t="s">
        <v>28</v>
      </c>
      <c r="L4517" t="s">
        <v>29</v>
      </c>
      <c r="M4517" t="s">
        <v>29</v>
      </c>
      <c r="N4517" t="s">
        <v>29</v>
      </c>
      <c r="O4517" t="s">
        <v>29</v>
      </c>
      <c r="P4517">
        <v>1</v>
      </c>
      <c r="Q4517">
        <v>42</v>
      </c>
      <c r="R4517">
        <v>450</v>
      </c>
      <c r="S4517" t="str">
        <f>IF(Table1[[#This Row],[Average_Cost_for_two]]&lt;500,"Low",IF(Table1[[#This Row],[Average_Cost_for_two]]&lt;=1500,"Medium","High"))</f>
        <v>Low</v>
      </c>
      <c r="T4517">
        <v>2.9</v>
      </c>
      <c r="U4517">
        <v>2018</v>
      </c>
      <c r="V4517">
        <v>6</v>
      </c>
      <c r="W4517">
        <v>9</v>
      </c>
      <c r="X4517">
        <f>IF(OR(Main!$U4517=0,
       Main!$V4517=0,
       Main!$W4517=0),
   "",
   DATE(Main!$U4517,
        Main!$V4517,
        Main!$W4517)
)</f>
        <v>43260</v>
      </c>
      <c r="Y4517">
        <f>Table1[[#This Row],[Average_Cost_for_two]]*VLOOKUP(Table1[[#This Row],[Currency]],currency!$A$2:$B$10,2,FALSE)</f>
        <v>5.4</v>
      </c>
      <c r="Z4517" t="str">
        <f>VLOOKUP(C4517,country!A:B,2,FALSE)</f>
        <v>India</v>
      </c>
      <c r="AA4517">
        <f t="shared" si="70"/>
        <v>2</v>
      </c>
    </row>
    <row r="4518" spans="1:27" ht="15.75" customHeight="1" x14ac:dyDescent="0.25">
      <c r="A4518">
        <v>5630</v>
      </c>
      <c r="B4518" t="s">
        <v>7662</v>
      </c>
      <c r="C4518">
        <v>1</v>
      </c>
      <c r="D4518" t="s">
        <v>23</v>
      </c>
      <c r="E4518" t="s">
        <v>9502</v>
      </c>
      <c r="F4518" t="s">
        <v>159</v>
      </c>
      <c r="G4518" t="s">
        <v>160</v>
      </c>
      <c r="H4518">
        <v>77.205697299999997</v>
      </c>
      <c r="I4518">
        <v>28.550047899999999</v>
      </c>
      <c r="J4518" t="s">
        <v>877</v>
      </c>
      <c r="K4518" t="s">
        <v>28</v>
      </c>
      <c r="L4518" t="s">
        <v>29</v>
      </c>
      <c r="M4518" t="s">
        <v>36</v>
      </c>
      <c r="N4518" t="s">
        <v>29</v>
      </c>
      <c r="O4518" t="s">
        <v>29</v>
      </c>
      <c r="P4518">
        <v>1</v>
      </c>
      <c r="Q4518">
        <v>175</v>
      </c>
      <c r="R4518">
        <v>450</v>
      </c>
      <c r="S4518" t="str">
        <f>IF(Table1[[#This Row],[Average_Cost_for_two]]&lt;500,"Low",IF(Table1[[#This Row],[Average_Cost_for_two]]&lt;=1500,"Medium","High"))</f>
        <v>Low</v>
      </c>
      <c r="T4518">
        <v>3.1</v>
      </c>
      <c r="U4518">
        <v>2012</v>
      </c>
      <c r="V4518">
        <v>6</v>
      </c>
      <c r="W4518">
        <v>7</v>
      </c>
      <c r="X4518">
        <f>IF(OR(Main!$U4518=0,
       Main!$V4518=0,
       Main!$W4518=0),
   "",
   DATE(Main!$U4518,
        Main!$V4518,
        Main!$W4518)
)</f>
        <v>41067</v>
      </c>
      <c r="Y4518">
        <f>Table1[[#This Row],[Average_Cost_for_two]]*VLOOKUP(Table1[[#This Row],[Currency]],currency!$A$2:$B$10,2,FALSE)</f>
        <v>5.4</v>
      </c>
      <c r="Z4518" t="str">
        <f>VLOOKUP(C4518,country!A:B,2,FALSE)</f>
        <v>India</v>
      </c>
      <c r="AA4518">
        <f t="shared" si="70"/>
        <v>2</v>
      </c>
    </row>
    <row r="4519" spans="1:27" ht="15.75" customHeight="1" x14ac:dyDescent="0.25">
      <c r="A4519">
        <v>18025100</v>
      </c>
      <c r="B4519" t="s">
        <v>1512</v>
      </c>
      <c r="C4519">
        <v>1</v>
      </c>
      <c r="D4519" t="s">
        <v>23</v>
      </c>
      <c r="E4519" t="s">
        <v>9503</v>
      </c>
      <c r="F4519" t="s">
        <v>79</v>
      </c>
      <c r="G4519" t="s">
        <v>80</v>
      </c>
      <c r="H4519">
        <v>77.247116000000005</v>
      </c>
      <c r="I4519">
        <v>28.581613600000001</v>
      </c>
      <c r="J4519" t="s">
        <v>682</v>
      </c>
      <c r="K4519" t="s">
        <v>28</v>
      </c>
      <c r="L4519" t="s">
        <v>29</v>
      </c>
      <c r="M4519" t="s">
        <v>36</v>
      </c>
      <c r="N4519" t="s">
        <v>29</v>
      </c>
      <c r="O4519" t="s">
        <v>29</v>
      </c>
      <c r="P4519">
        <v>1</v>
      </c>
      <c r="Q4519">
        <v>5</v>
      </c>
      <c r="R4519">
        <v>450</v>
      </c>
      <c r="S4519" t="str">
        <f>IF(Table1[[#This Row],[Average_Cost_for_two]]&lt;500,"Low",IF(Table1[[#This Row],[Average_Cost_for_two]]&lt;=1500,"Medium","High"))</f>
        <v>Low</v>
      </c>
      <c r="T4519">
        <v>2.8</v>
      </c>
      <c r="U4519">
        <v>2018</v>
      </c>
      <c r="V4519">
        <v>6</v>
      </c>
      <c r="W4519">
        <v>6</v>
      </c>
      <c r="X4519">
        <f>IF(OR(Main!$U4519=0,
       Main!$V4519=0,
       Main!$W4519=0),
   "",
   DATE(Main!$U4519,
        Main!$V4519,
        Main!$W4519)
)</f>
        <v>43257</v>
      </c>
      <c r="Y4519">
        <f>Table1[[#This Row],[Average_Cost_for_two]]*VLOOKUP(Table1[[#This Row],[Currency]],currency!$A$2:$B$10,2,FALSE)</f>
        <v>5.4</v>
      </c>
      <c r="Z4519" t="str">
        <f>VLOOKUP(C4519,country!A:B,2,FALSE)</f>
        <v>India</v>
      </c>
      <c r="AA4519">
        <f t="shared" si="70"/>
        <v>2</v>
      </c>
    </row>
    <row r="4520" spans="1:27" ht="15.75" customHeight="1" x14ac:dyDescent="0.25">
      <c r="A4520">
        <v>9620</v>
      </c>
      <c r="B4520" t="s">
        <v>891</v>
      </c>
      <c r="C4520">
        <v>1</v>
      </c>
      <c r="D4520" t="s">
        <v>23</v>
      </c>
      <c r="E4520" t="s">
        <v>9504</v>
      </c>
      <c r="F4520" t="s">
        <v>1624</v>
      </c>
      <c r="G4520" t="s">
        <v>1625</v>
      </c>
      <c r="H4520">
        <v>77.256365299999999</v>
      </c>
      <c r="I4520">
        <v>28.5409875</v>
      </c>
      <c r="J4520" t="s">
        <v>500</v>
      </c>
      <c r="K4520" t="s">
        <v>28</v>
      </c>
      <c r="L4520" t="s">
        <v>29</v>
      </c>
      <c r="M4520" t="s">
        <v>36</v>
      </c>
      <c r="N4520" t="s">
        <v>29</v>
      </c>
      <c r="O4520" t="s">
        <v>29</v>
      </c>
      <c r="P4520">
        <v>1</v>
      </c>
      <c r="Q4520">
        <v>33</v>
      </c>
      <c r="R4520">
        <v>450</v>
      </c>
      <c r="S4520" t="str">
        <f>IF(Table1[[#This Row],[Average_Cost_for_two]]&lt;500,"Low",IF(Table1[[#This Row],[Average_Cost_for_two]]&lt;=1500,"Medium","High"))</f>
        <v>Low</v>
      </c>
      <c r="T4520">
        <v>2.9</v>
      </c>
      <c r="U4520">
        <v>2011</v>
      </c>
      <c r="V4520">
        <v>6</v>
      </c>
      <c r="W4520">
        <v>9</v>
      </c>
      <c r="X4520">
        <f>IF(OR(Main!$U4520=0,
       Main!$V4520=0,
       Main!$W4520=0),
   "",
   DATE(Main!$U4520,
        Main!$V4520,
        Main!$W4520)
)</f>
        <v>40703</v>
      </c>
      <c r="Y4520">
        <f>Table1[[#This Row],[Average_Cost_for_two]]*VLOOKUP(Table1[[#This Row],[Currency]],currency!$A$2:$B$10,2,FALSE)</f>
        <v>5.4</v>
      </c>
      <c r="Z4520" t="str">
        <f>VLOOKUP(C4520,country!A:B,2,FALSE)</f>
        <v>India</v>
      </c>
      <c r="AA4520">
        <f t="shared" si="70"/>
        <v>2</v>
      </c>
    </row>
    <row r="4521" spans="1:27" ht="15.75" customHeight="1" x14ac:dyDescent="0.25">
      <c r="A4521">
        <v>305360</v>
      </c>
      <c r="B4521" t="s">
        <v>891</v>
      </c>
      <c r="C4521">
        <v>1</v>
      </c>
      <c r="D4521" t="s">
        <v>23</v>
      </c>
      <c r="E4521" t="s">
        <v>9505</v>
      </c>
      <c r="F4521" t="s">
        <v>253</v>
      </c>
      <c r="G4521" t="s">
        <v>254</v>
      </c>
      <c r="H4521">
        <v>77.188233510000003</v>
      </c>
      <c r="I4521">
        <v>28.644388849999999</v>
      </c>
      <c r="J4521" t="s">
        <v>500</v>
      </c>
      <c r="K4521" t="s">
        <v>28</v>
      </c>
      <c r="L4521" t="s">
        <v>29</v>
      </c>
      <c r="M4521" t="s">
        <v>29</v>
      </c>
      <c r="N4521" t="s">
        <v>29</v>
      </c>
      <c r="O4521" t="s">
        <v>29</v>
      </c>
      <c r="P4521">
        <v>1</v>
      </c>
      <c r="Q4521">
        <v>32</v>
      </c>
      <c r="R4521">
        <v>450</v>
      </c>
      <c r="S4521" t="str">
        <f>IF(Table1[[#This Row],[Average_Cost_for_two]]&lt;500,"Low",IF(Table1[[#This Row],[Average_Cost_for_two]]&lt;=1500,"Medium","High"))</f>
        <v>Low</v>
      </c>
      <c r="T4521">
        <v>2.2999999999999998</v>
      </c>
      <c r="U4521">
        <v>2018</v>
      </c>
      <c r="V4521">
        <v>6</v>
      </c>
      <c r="W4521">
        <v>9</v>
      </c>
      <c r="X4521">
        <f>IF(OR(Main!$U4521=0,
       Main!$V4521=0,
       Main!$W4521=0),
   "",
   DATE(Main!$U4521,
        Main!$V4521,
        Main!$W4521)
)</f>
        <v>43260</v>
      </c>
      <c r="Y4521">
        <f>Table1[[#This Row],[Average_Cost_for_two]]*VLOOKUP(Table1[[#This Row],[Currency]],currency!$A$2:$B$10,2,FALSE)</f>
        <v>5.4</v>
      </c>
      <c r="Z4521" t="str">
        <f>VLOOKUP(C4521,country!A:B,2,FALSE)</f>
        <v>India</v>
      </c>
      <c r="AA4521">
        <f t="shared" si="70"/>
        <v>2</v>
      </c>
    </row>
    <row r="4522" spans="1:27" ht="15.75" customHeight="1" x14ac:dyDescent="0.25">
      <c r="A4522">
        <v>312855</v>
      </c>
      <c r="B4522" t="s">
        <v>6732</v>
      </c>
      <c r="C4522">
        <v>1</v>
      </c>
      <c r="D4522" t="s">
        <v>23</v>
      </c>
      <c r="E4522" t="s">
        <v>9506</v>
      </c>
      <c r="F4522" t="s">
        <v>229</v>
      </c>
      <c r="G4522" t="s">
        <v>230</v>
      </c>
      <c r="H4522">
        <v>77.291114899999997</v>
      </c>
      <c r="I4522">
        <v>28.640966500000001</v>
      </c>
      <c r="J4522" t="s">
        <v>480</v>
      </c>
      <c r="K4522" t="s">
        <v>28</v>
      </c>
      <c r="L4522" t="s">
        <v>29</v>
      </c>
      <c r="M4522" t="s">
        <v>36</v>
      </c>
      <c r="N4522" t="s">
        <v>29</v>
      </c>
      <c r="O4522" t="s">
        <v>29</v>
      </c>
      <c r="P4522">
        <v>1</v>
      </c>
      <c r="Q4522">
        <v>17</v>
      </c>
      <c r="R4522">
        <v>450</v>
      </c>
      <c r="S4522" t="str">
        <f>IF(Table1[[#This Row],[Average_Cost_for_two]]&lt;500,"Low",IF(Table1[[#This Row],[Average_Cost_for_two]]&lt;=1500,"Medium","High"))</f>
        <v>Low</v>
      </c>
      <c r="T4522">
        <v>3.3</v>
      </c>
      <c r="U4522">
        <v>2018</v>
      </c>
      <c r="V4522">
        <v>6</v>
      </c>
      <c r="W4522">
        <v>15</v>
      </c>
      <c r="X4522">
        <f>IF(OR(Main!$U4522=0,
       Main!$V4522=0,
       Main!$W4522=0),
   "",
   DATE(Main!$U4522,
        Main!$V4522,
        Main!$W4522)
)</f>
        <v>43266</v>
      </c>
      <c r="Y4522">
        <f>Table1[[#This Row],[Average_Cost_for_two]]*VLOOKUP(Table1[[#This Row],[Currency]],currency!$A$2:$B$10,2,FALSE)</f>
        <v>5.4</v>
      </c>
      <c r="Z4522" t="str">
        <f>VLOOKUP(C4522,country!A:B,2,FALSE)</f>
        <v>India</v>
      </c>
      <c r="AA4522">
        <f t="shared" si="70"/>
        <v>2</v>
      </c>
    </row>
    <row r="4523" spans="1:27" ht="15.75" customHeight="1" x14ac:dyDescent="0.25">
      <c r="A4523">
        <v>7242</v>
      </c>
      <c r="B4523" t="s">
        <v>9507</v>
      </c>
      <c r="C4523">
        <v>1</v>
      </c>
      <c r="D4523" t="s">
        <v>23</v>
      </c>
      <c r="E4523" t="s">
        <v>9508</v>
      </c>
      <c r="F4523" t="s">
        <v>1753</v>
      </c>
      <c r="G4523" t="s">
        <v>1752</v>
      </c>
      <c r="H4523">
        <v>77.185536099999993</v>
      </c>
      <c r="I4523">
        <v>28.6417258</v>
      </c>
      <c r="J4523" t="s">
        <v>682</v>
      </c>
      <c r="K4523" t="s">
        <v>28</v>
      </c>
      <c r="L4523" t="s">
        <v>29</v>
      </c>
      <c r="M4523" t="s">
        <v>29</v>
      </c>
      <c r="N4523" t="s">
        <v>29</v>
      </c>
      <c r="O4523" t="s">
        <v>29</v>
      </c>
      <c r="P4523">
        <v>1</v>
      </c>
      <c r="Q4523">
        <v>76</v>
      </c>
      <c r="R4523">
        <v>450</v>
      </c>
      <c r="S4523" t="str">
        <f>IF(Table1[[#This Row],[Average_Cost_for_two]]&lt;500,"Low",IF(Table1[[#This Row],[Average_Cost_for_two]]&lt;=1500,"Medium","High"))</f>
        <v>Low</v>
      </c>
      <c r="T4523">
        <v>3.4</v>
      </c>
      <c r="U4523">
        <v>2012</v>
      </c>
      <c r="V4523">
        <v>6</v>
      </c>
      <c r="W4523">
        <v>25</v>
      </c>
      <c r="X4523">
        <f>IF(OR(Main!$U4523=0,
       Main!$V4523=0,
       Main!$W4523=0),
   "",
   DATE(Main!$U4523,
        Main!$V4523,
        Main!$W4523)
)</f>
        <v>41085</v>
      </c>
      <c r="Y4523">
        <f>Table1[[#This Row],[Average_Cost_for_two]]*VLOOKUP(Table1[[#This Row],[Currency]],currency!$A$2:$B$10,2,FALSE)</f>
        <v>5.4</v>
      </c>
      <c r="Z4523" t="str">
        <f>VLOOKUP(C4523,country!A:B,2,FALSE)</f>
        <v>India</v>
      </c>
      <c r="AA4523">
        <f t="shared" si="70"/>
        <v>2</v>
      </c>
    </row>
    <row r="4524" spans="1:27" ht="15.75" customHeight="1" x14ac:dyDescent="0.25">
      <c r="A4524">
        <v>2000</v>
      </c>
      <c r="B4524" t="s">
        <v>9509</v>
      </c>
      <c r="C4524">
        <v>1</v>
      </c>
      <c r="D4524" t="s">
        <v>23</v>
      </c>
      <c r="E4524" t="s">
        <v>9510</v>
      </c>
      <c r="F4524" t="s">
        <v>3011</v>
      </c>
      <c r="G4524" t="s">
        <v>3012</v>
      </c>
      <c r="H4524">
        <v>77.126179699999994</v>
      </c>
      <c r="I4524">
        <v>28.718384100000002</v>
      </c>
      <c r="J4524" t="s">
        <v>609</v>
      </c>
      <c r="K4524" t="s">
        <v>28</v>
      </c>
      <c r="L4524" t="s">
        <v>29</v>
      </c>
      <c r="M4524" t="s">
        <v>36</v>
      </c>
      <c r="N4524" t="s">
        <v>29</v>
      </c>
      <c r="O4524" t="s">
        <v>29</v>
      </c>
      <c r="P4524">
        <v>1</v>
      </c>
      <c r="Q4524">
        <v>116</v>
      </c>
      <c r="R4524">
        <v>450</v>
      </c>
      <c r="S4524" t="str">
        <f>IF(Table1[[#This Row],[Average_Cost_for_two]]&lt;500,"Low",IF(Table1[[#This Row],[Average_Cost_for_two]]&lt;=1500,"Medium","High"))</f>
        <v>Low</v>
      </c>
      <c r="T4524">
        <v>3.3</v>
      </c>
      <c r="U4524">
        <v>2012</v>
      </c>
      <c r="V4524">
        <v>6</v>
      </c>
      <c r="W4524">
        <v>11</v>
      </c>
      <c r="X4524">
        <f>IF(OR(Main!$U4524=0,
       Main!$V4524=0,
       Main!$W4524=0),
   "",
   DATE(Main!$U4524,
        Main!$V4524,
        Main!$W4524)
)</f>
        <v>41071</v>
      </c>
      <c r="Y4524">
        <f>Table1[[#This Row],[Average_Cost_for_two]]*VLOOKUP(Table1[[#This Row],[Currency]],currency!$A$2:$B$10,2,FALSE)</f>
        <v>5.4</v>
      </c>
      <c r="Z4524" t="str">
        <f>VLOOKUP(C4524,country!A:B,2,FALSE)</f>
        <v>India</v>
      </c>
      <c r="AA4524">
        <f t="shared" si="70"/>
        <v>2</v>
      </c>
    </row>
    <row r="4525" spans="1:27" ht="15.75" customHeight="1" x14ac:dyDescent="0.25">
      <c r="A4525">
        <v>928</v>
      </c>
      <c r="B4525" t="s">
        <v>9511</v>
      </c>
      <c r="C4525">
        <v>1</v>
      </c>
      <c r="D4525" t="s">
        <v>23</v>
      </c>
      <c r="E4525" t="s">
        <v>9512</v>
      </c>
      <c r="F4525" t="s">
        <v>1168</v>
      </c>
      <c r="G4525" t="s">
        <v>1169</v>
      </c>
      <c r="H4525">
        <v>77.207268600000006</v>
      </c>
      <c r="I4525">
        <v>28.561799799999999</v>
      </c>
      <c r="J4525" t="s">
        <v>477</v>
      </c>
      <c r="K4525" t="s">
        <v>28</v>
      </c>
      <c r="L4525" t="s">
        <v>29</v>
      </c>
      <c r="M4525" t="s">
        <v>29</v>
      </c>
      <c r="N4525" t="s">
        <v>29</v>
      </c>
      <c r="O4525" t="s">
        <v>29</v>
      </c>
      <c r="P4525">
        <v>1</v>
      </c>
      <c r="Q4525">
        <v>30</v>
      </c>
      <c r="R4525">
        <v>450</v>
      </c>
      <c r="S4525" t="str">
        <f>IF(Table1[[#This Row],[Average_Cost_for_two]]&lt;500,"Low",IF(Table1[[#This Row],[Average_Cost_for_two]]&lt;=1500,"Medium","High"))</f>
        <v>Low</v>
      </c>
      <c r="T4525">
        <v>3.2</v>
      </c>
      <c r="U4525">
        <v>2011</v>
      </c>
      <c r="V4525">
        <v>6</v>
      </c>
      <c r="W4525">
        <v>23</v>
      </c>
      <c r="X4525">
        <f>IF(OR(Main!$U4525=0,
       Main!$V4525=0,
       Main!$W4525=0),
   "",
   DATE(Main!$U4525,
        Main!$V4525,
        Main!$W4525)
)</f>
        <v>40717</v>
      </c>
      <c r="Y4525">
        <f>Table1[[#This Row],[Average_Cost_for_two]]*VLOOKUP(Table1[[#This Row],[Currency]],currency!$A$2:$B$10,2,FALSE)</f>
        <v>5.4</v>
      </c>
      <c r="Z4525" t="str">
        <f>VLOOKUP(C4525,country!A:B,2,FALSE)</f>
        <v>India</v>
      </c>
      <c r="AA4525">
        <f t="shared" si="70"/>
        <v>2</v>
      </c>
    </row>
    <row r="4526" spans="1:27" ht="15.75" customHeight="1" x14ac:dyDescent="0.25">
      <c r="A4526">
        <v>5565</v>
      </c>
      <c r="B4526" t="s">
        <v>9513</v>
      </c>
      <c r="C4526">
        <v>1</v>
      </c>
      <c r="D4526" t="s">
        <v>23</v>
      </c>
      <c r="E4526" t="s">
        <v>9514</v>
      </c>
      <c r="F4526" t="s">
        <v>3917</v>
      </c>
      <c r="G4526" t="s">
        <v>3918</v>
      </c>
      <c r="H4526">
        <v>77.218751699999999</v>
      </c>
      <c r="I4526">
        <v>28.5555634</v>
      </c>
      <c r="J4526" t="s">
        <v>9515</v>
      </c>
      <c r="K4526" t="s">
        <v>28</v>
      </c>
      <c r="L4526" t="s">
        <v>29</v>
      </c>
      <c r="M4526" t="s">
        <v>29</v>
      </c>
      <c r="N4526" t="s">
        <v>29</v>
      </c>
      <c r="O4526" t="s">
        <v>29</v>
      </c>
      <c r="P4526">
        <v>1</v>
      </c>
      <c r="Q4526">
        <v>280</v>
      </c>
      <c r="R4526">
        <v>450</v>
      </c>
      <c r="S4526" t="str">
        <f>IF(Table1[[#This Row],[Average_Cost_for_two]]&lt;500,"Low",IF(Table1[[#This Row],[Average_Cost_for_two]]&lt;=1500,"Medium","High"))</f>
        <v>Low</v>
      </c>
      <c r="T4526">
        <v>3.4</v>
      </c>
      <c r="U4526">
        <v>2013</v>
      </c>
      <c r="V4526">
        <v>5</v>
      </c>
      <c r="W4526">
        <v>3</v>
      </c>
      <c r="X4526">
        <f>IF(OR(Main!$U4526=0,
       Main!$V4526=0,
       Main!$W4526=0),
   "",
   DATE(Main!$U4526,
        Main!$V4526,
        Main!$W4526)
)</f>
        <v>41397</v>
      </c>
      <c r="Y4526">
        <f>Table1[[#This Row],[Average_Cost_for_two]]*VLOOKUP(Table1[[#This Row],[Currency]],currency!$A$2:$B$10,2,FALSE)</f>
        <v>5.4</v>
      </c>
      <c r="Z4526" t="str">
        <f>VLOOKUP(C4526,country!A:B,2,FALSE)</f>
        <v>India</v>
      </c>
      <c r="AA4526">
        <f t="shared" si="70"/>
        <v>2</v>
      </c>
    </row>
    <row r="4527" spans="1:27" ht="15.75" customHeight="1" x14ac:dyDescent="0.25">
      <c r="A4527">
        <v>18371396</v>
      </c>
      <c r="B4527" t="s">
        <v>891</v>
      </c>
      <c r="C4527">
        <v>1</v>
      </c>
      <c r="D4527" t="s">
        <v>23</v>
      </c>
      <c r="E4527" t="s">
        <v>9516</v>
      </c>
      <c r="F4527" t="s">
        <v>243</v>
      </c>
      <c r="G4527" t="s">
        <v>244</v>
      </c>
      <c r="H4527">
        <v>77.253030199999998</v>
      </c>
      <c r="I4527">
        <v>28.539372799999999</v>
      </c>
      <c r="J4527" t="s">
        <v>500</v>
      </c>
      <c r="K4527" t="s">
        <v>28</v>
      </c>
      <c r="L4527" t="s">
        <v>29</v>
      </c>
      <c r="M4527" t="s">
        <v>29</v>
      </c>
      <c r="N4527" t="s">
        <v>29</v>
      </c>
      <c r="O4527" t="s">
        <v>29</v>
      </c>
      <c r="P4527">
        <v>1</v>
      </c>
      <c r="Q4527">
        <v>1</v>
      </c>
      <c r="R4527">
        <v>450</v>
      </c>
      <c r="S4527" t="str">
        <f>IF(Table1[[#This Row],[Average_Cost_for_two]]&lt;500,"Low",IF(Table1[[#This Row],[Average_Cost_for_two]]&lt;=1500,"Medium","High"))</f>
        <v>Low</v>
      </c>
      <c r="T4527">
        <v>1</v>
      </c>
      <c r="U4527">
        <v>2015</v>
      </c>
      <c r="V4527">
        <v>5</v>
      </c>
      <c r="W4527">
        <v>23</v>
      </c>
      <c r="X4527">
        <f>IF(OR(Main!$U4527=0,
       Main!$V4527=0,
       Main!$W4527=0),
   "",
   DATE(Main!$U4527,
        Main!$V4527,
        Main!$W4527)
)</f>
        <v>42147</v>
      </c>
      <c r="Y4527">
        <f>Table1[[#This Row],[Average_Cost_for_two]]*VLOOKUP(Table1[[#This Row],[Currency]],currency!$A$2:$B$10,2,FALSE)</f>
        <v>5.4</v>
      </c>
      <c r="Z4527" t="str">
        <f>VLOOKUP(C4527,country!A:B,2,FALSE)</f>
        <v>India</v>
      </c>
      <c r="AA4527">
        <f t="shared" si="70"/>
        <v>2</v>
      </c>
    </row>
    <row r="4528" spans="1:27" ht="15.75" customHeight="1" x14ac:dyDescent="0.25">
      <c r="A4528">
        <v>18175255</v>
      </c>
      <c r="B4528" t="s">
        <v>891</v>
      </c>
      <c r="C4528">
        <v>1</v>
      </c>
      <c r="D4528" t="s">
        <v>23</v>
      </c>
      <c r="E4528" t="s">
        <v>9517</v>
      </c>
      <c r="F4528" t="s">
        <v>2291</v>
      </c>
      <c r="G4528" t="s">
        <v>2292</v>
      </c>
      <c r="H4528">
        <v>77.269265059999995</v>
      </c>
      <c r="I4528">
        <v>28.562451899999999</v>
      </c>
      <c r="J4528" t="s">
        <v>500</v>
      </c>
      <c r="K4528" t="s">
        <v>28</v>
      </c>
      <c r="L4528" t="s">
        <v>29</v>
      </c>
      <c r="M4528" t="s">
        <v>29</v>
      </c>
      <c r="N4528" t="s">
        <v>29</v>
      </c>
      <c r="O4528" t="s">
        <v>29</v>
      </c>
      <c r="P4528">
        <v>1</v>
      </c>
      <c r="Q4528">
        <v>10</v>
      </c>
      <c r="R4528">
        <v>450</v>
      </c>
      <c r="S4528" t="str">
        <f>IF(Table1[[#This Row],[Average_Cost_for_two]]&lt;500,"Low",IF(Table1[[#This Row],[Average_Cost_for_two]]&lt;=1500,"Medium","High"))</f>
        <v>Low</v>
      </c>
      <c r="T4528">
        <v>2.9</v>
      </c>
      <c r="U4528">
        <v>2014</v>
      </c>
      <c r="V4528">
        <v>5</v>
      </c>
      <c r="W4528">
        <v>25</v>
      </c>
      <c r="X4528">
        <f>IF(OR(Main!$U4528=0,
       Main!$V4528=0,
       Main!$W4528=0),
   "",
   DATE(Main!$U4528,
        Main!$V4528,
        Main!$W4528)
)</f>
        <v>41784</v>
      </c>
      <c r="Y4528">
        <f>Table1[[#This Row],[Average_Cost_for_two]]*VLOOKUP(Table1[[#This Row],[Currency]],currency!$A$2:$B$10,2,FALSE)</f>
        <v>5.4</v>
      </c>
      <c r="Z4528" t="str">
        <f>VLOOKUP(C4528,country!A:B,2,FALSE)</f>
        <v>India</v>
      </c>
      <c r="AA4528">
        <f t="shared" si="70"/>
        <v>2</v>
      </c>
    </row>
    <row r="4529" spans="1:27" ht="15.75" customHeight="1" x14ac:dyDescent="0.25">
      <c r="A4529">
        <v>5260</v>
      </c>
      <c r="B4529" t="s">
        <v>891</v>
      </c>
      <c r="C4529">
        <v>1</v>
      </c>
      <c r="D4529" t="s">
        <v>23</v>
      </c>
      <c r="E4529" t="s">
        <v>6605</v>
      </c>
      <c r="F4529" t="s">
        <v>5010</v>
      </c>
      <c r="G4529" t="s">
        <v>5011</v>
      </c>
      <c r="H4529">
        <v>77.158267699999996</v>
      </c>
      <c r="I4529">
        <v>28.702936099999999</v>
      </c>
      <c r="J4529" t="s">
        <v>500</v>
      </c>
      <c r="K4529" t="s">
        <v>28</v>
      </c>
      <c r="L4529" t="s">
        <v>29</v>
      </c>
      <c r="M4529" t="s">
        <v>29</v>
      </c>
      <c r="N4529" t="s">
        <v>29</v>
      </c>
      <c r="O4529" t="s">
        <v>29</v>
      </c>
      <c r="P4529">
        <v>1</v>
      </c>
      <c r="Q4529">
        <v>29</v>
      </c>
      <c r="R4529">
        <v>450</v>
      </c>
      <c r="S4529" t="str">
        <f>IF(Table1[[#This Row],[Average_Cost_for_two]]&lt;500,"Low",IF(Table1[[#This Row],[Average_Cost_for_two]]&lt;=1500,"Medium","High"))</f>
        <v>Low</v>
      </c>
      <c r="T4529">
        <v>3</v>
      </c>
      <c r="U4529">
        <v>2018</v>
      </c>
      <c r="V4529">
        <v>5</v>
      </c>
      <c r="W4529">
        <v>14</v>
      </c>
      <c r="X4529">
        <f>IF(OR(Main!$U4529=0,
       Main!$V4529=0,
       Main!$W4529=0),
   "",
   DATE(Main!$U4529,
        Main!$V4529,
        Main!$W4529)
)</f>
        <v>43234</v>
      </c>
      <c r="Y4529">
        <f>Table1[[#This Row],[Average_Cost_for_two]]*VLOOKUP(Table1[[#This Row],[Currency]],currency!$A$2:$B$10,2,FALSE)</f>
        <v>5.4</v>
      </c>
      <c r="Z4529" t="str">
        <f>VLOOKUP(C4529,country!A:B,2,FALSE)</f>
        <v>India</v>
      </c>
      <c r="AA4529">
        <f t="shared" si="70"/>
        <v>2</v>
      </c>
    </row>
    <row r="4530" spans="1:27" ht="15.75" customHeight="1" x14ac:dyDescent="0.25">
      <c r="A4530">
        <v>18396409</v>
      </c>
      <c r="B4530" t="s">
        <v>6910</v>
      </c>
      <c r="C4530">
        <v>1</v>
      </c>
      <c r="D4530" t="s">
        <v>23</v>
      </c>
      <c r="E4530" t="s">
        <v>9518</v>
      </c>
      <c r="F4530" t="s">
        <v>1973</v>
      </c>
      <c r="G4530" t="s">
        <v>1972</v>
      </c>
      <c r="H4530">
        <v>77.236355360000005</v>
      </c>
      <c r="I4530">
        <v>28.549631869999999</v>
      </c>
      <c r="J4530" t="s">
        <v>6834</v>
      </c>
      <c r="K4530" t="s">
        <v>28</v>
      </c>
      <c r="L4530" t="s">
        <v>29</v>
      </c>
      <c r="M4530" t="s">
        <v>36</v>
      </c>
      <c r="N4530" t="s">
        <v>29</v>
      </c>
      <c r="O4530" t="s">
        <v>29</v>
      </c>
      <c r="P4530">
        <v>1</v>
      </c>
      <c r="Q4530">
        <v>83</v>
      </c>
      <c r="R4530">
        <v>450</v>
      </c>
      <c r="S4530" t="str">
        <f>IF(Table1[[#This Row],[Average_Cost_for_two]]&lt;500,"Low",IF(Table1[[#This Row],[Average_Cost_for_two]]&lt;=1500,"Medium","High"))</f>
        <v>Low</v>
      </c>
      <c r="T4530">
        <v>4.3</v>
      </c>
      <c r="U4530">
        <v>2018</v>
      </c>
      <c r="V4530">
        <v>5</v>
      </c>
      <c r="W4530">
        <v>24</v>
      </c>
      <c r="X4530">
        <f>IF(OR(Main!$U4530=0,
       Main!$V4530=0,
       Main!$W4530=0),
   "",
   DATE(Main!$U4530,
        Main!$V4530,
        Main!$W4530)
)</f>
        <v>43244</v>
      </c>
      <c r="Y4530">
        <f>Table1[[#This Row],[Average_Cost_for_two]]*VLOOKUP(Table1[[#This Row],[Currency]],currency!$A$2:$B$10,2,FALSE)</f>
        <v>5.4</v>
      </c>
      <c r="Z4530" t="str">
        <f>VLOOKUP(C4530,country!A:B,2,FALSE)</f>
        <v>India</v>
      </c>
      <c r="AA4530">
        <f t="shared" si="70"/>
        <v>2</v>
      </c>
    </row>
    <row r="4531" spans="1:27" ht="15.75" customHeight="1" x14ac:dyDescent="0.25">
      <c r="A4531">
        <v>18282017</v>
      </c>
      <c r="B4531" t="s">
        <v>9519</v>
      </c>
      <c r="C4531">
        <v>1</v>
      </c>
      <c r="D4531" t="s">
        <v>23</v>
      </c>
      <c r="E4531" t="s">
        <v>9520</v>
      </c>
      <c r="F4531" t="s">
        <v>2930</v>
      </c>
      <c r="G4531" t="s">
        <v>2931</v>
      </c>
      <c r="H4531">
        <v>77.097106299999993</v>
      </c>
      <c r="I4531">
        <v>28.635049299999999</v>
      </c>
      <c r="J4531" t="s">
        <v>533</v>
      </c>
      <c r="K4531" t="s">
        <v>28</v>
      </c>
      <c r="L4531" t="s">
        <v>29</v>
      </c>
      <c r="M4531" t="s">
        <v>29</v>
      </c>
      <c r="N4531" t="s">
        <v>29</v>
      </c>
      <c r="O4531" t="s">
        <v>29</v>
      </c>
      <c r="P4531">
        <v>1</v>
      </c>
      <c r="Q4531">
        <v>11</v>
      </c>
      <c r="R4531">
        <v>450</v>
      </c>
      <c r="S4531" t="str">
        <f>IF(Table1[[#This Row],[Average_Cost_for_two]]&lt;500,"Low",IF(Table1[[#This Row],[Average_Cost_for_two]]&lt;=1500,"Medium","High"))</f>
        <v>Low</v>
      </c>
      <c r="T4531">
        <v>3.3</v>
      </c>
      <c r="U4531">
        <v>2011</v>
      </c>
      <c r="V4531">
        <v>5</v>
      </c>
      <c r="W4531">
        <v>6</v>
      </c>
      <c r="X4531">
        <f>IF(OR(Main!$U4531=0,
       Main!$V4531=0,
       Main!$W4531=0),
   "",
   DATE(Main!$U4531,
        Main!$V4531,
        Main!$W4531)
)</f>
        <v>40669</v>
      </c>
      <c r="Y4531">
        <f>Table1[[#This Row],[Average_Cost_for_two]]*VLOOKUP(Table1[[#This Row],[Currency]],currency!$A$2:$B$10,2,FALSE)</f>
        <v>5.4</v>
      </c>
      <c r="Z4531" t="str">
        <f>VLOOKUP(C4531,country!A:B,2,FALSE)</f>
        <v>India</v>
      </c>
      <c r="AA4531">
        <f t="shared" si="70"/>
        <v>2</v>
      </c>
    </row>
    <row r="4532" spans="1:27" ht="15.75" customHeight="1" x14ac:dyDescent="0.25">
      <c r="A4532">
        <v>300581</v>
      </c>
      <c r="B4532" t="s">
        <v>891</v>
      </c>
      <c r="C4532">
        <v>1</v>
      </c>
      <c r="D4532" t="s">
        <v>23</v>
      </c>
      <c r="E4532" t="s">
        <v>9521</v>
      </c>
      <c r="F4532" t="s">
        <v>845</v>
      </c>
      <c r="G4532" t="s">
        <v>846</v>
      </c>
      <c r="H4532">
        <v>77.2198128</v>
      </c>
      <c r="I4532">
        <v>28.629018599999998</v>
      </c>
      <c r="J4532" t="s">
        <v>500</v>
      </c>
      <c r="K4532" t="s">
        <v>28</v>
      </c>
      <c r="L4532" t="s">
        <v>29</v>
      </c>
      <c r="M4532" t="s">
        <v>29</v>
      </c>
      <c r="N4532" t="s">
        <v>29</v>
      </c>
      <c r="O4532" t="s">
        <v>29</v>
      </c>
      <c r="P4532">
        <v>1</v>
      </c>
      <c r="Q4532">
        <v>34</v>
      </c>
      <c r="R4532">
        <v>450</v>
      </c>
      <c r="S4532" t="str">
        <f>IF(Table1[[#This Row],[Average_Cost_for_two]]&lt;500,"Low",IF(Table1[[#This Row],[Average_Cost_for_two]]&lt;=1500,"Medium","High"))</f>
        <v>Low</v>
      </c>
      <c r="T4532">
        <v>3.1</v>
      </c>
      <c r="U4532">
        <v>2015</v>
      </c>
      <c r="V4532">
        <v>5</v>
      </c>
      <c r="W4532">
        <v>3</v>
      </c>
      <c r="X4532">
        <f>IF(OR(Main!$U4532=0,
       Main!$V4532=0,
       Main!$W4532=0),
   "",
   DATE(Main!$U4532,
        Main!$V4532,
        Main!$W4532)
)</f>
        <v>42127</v>
      </c>
      <c r="Y4532">
        <f>Table1[[#This Row],[Average_Cost_for_two]]*VLOOKUP(Table1[[#This Row],[Currency]],currency!$A$2:$B$10,2,FALSE)</f>
        <v>5.4</v>
      </c>
      <c r="Z4532" t="str">
        <f>VLOOKUP(C4532,country!A:B,2,FALSE)</f>
        <v>India</v>
      </c>
      <c r="AA4532">
        <f t="shared" si="70"/>
        <v>2</v>
      </c>
    </row>
    <row r="4533" spans="1:27" ht="15.75" customHeight="1" x14ac:dyDescent="0.25">
      <c r="A4533">
        <v>640</v>
      </c>
      <c r="B4533" t="s">
        <v>891</v>
      </c>
      <c r="C4533">
        <v>1</v>
      </c>
      <c r="D4533" t="s">
        <v>23</v>
      </c>
      <c r="E4533" t="s">
        <v>9522</v>
      </c>
      <c r="F4533" t="s">
        <v>654</v>
      </c>
      <c r="G4533" t="s">
        <v>655</v>
      </c>
      <c r="H4533">
        <v>77.207248399999997</v>
      </c>
      <c r="I4533">
        <v>28.681751299999998</v>
      </c>
      <c r="J4533" t="s">
        <v>500</v>
      </c>
      <c r="K4533" t="s">
        <v>28</v>
      </c>
      <c r="L4533" t="s">
        <v>29</v>
      </c>
      <c r="M4533" t="s">
        <v>29</v>
      </c>
      <c r="N4533" t="s">
        <v>29</v>
      </c>
      <c r="O4533" t="s">
        <v>29</v>
      </c>
      <c r="P4533">
        <v>1</v>
      </c>
      <c r="Q4533">
        <v>82</v>
      </c>
      <c r="R4533">
        <v>450</v>
      </c>
      <c r="S4533" t="str">
        <f>IF(Table1[[#This Row],[Average_Cost_for_two]]&lt;500,"Low",IF(Table1[[#This Row],[Average_Cost_for_two]]&lt;=1500,"Medium","High"))</f>
        <v>Low</v>
      </c>
      <c r="T4533">
        <v>3.3</v>
      </c>
      <c r="U4533">
        <v>2017</v>
      </c>
      <c r="V4533">
        <v>5</v>
      </c>
      <c r="W4533">
        <v>7</v>
      </c>
      <c r="X4533">
        <f>IF(OR(Main!$U4533=0,
       Main!$V4533=0,
       Main!$W4533=0),
   "",
   DATE(Main!$U4533,
        Main!$V4533,
        Main!$W4533)
)</f>
        <v>42862</v>
      </c>
      <c r="Y4533">
        <f>Table1[[#This Row],[Average_Cost_for_two]]*VLOOKUP(Table1[[#This Row],[Currency]],currency!$A$2:$B$10,2,FALSE)</f>
        <v>5.4</v>
      </c>
      <c r="Z4533" t="str">
        <f>VLOOKUP(C4533,country!A:B,2,FALSE)</f>
        <v>India</v>
      </c>
      <c r="AA4533">
        <f t="shared" si="70"/>
        <v>2</v>
      </c>
    </row>
    <row r="4534" spans="1:27" ht="15.75" customHeight="1" x14ac:dyDescent="0.25">
      <c r="A4534">
        <v>3493</v>
      </c>
      <c r="B4534" t="s">
        <v>9523</v>
      </c>
      <c r="C4534">
        <v>1</v>
      </c>
      <c r="D4534" t="s">
        <v>23</v>
      </c>
      <c r="E4534" t="s">
        <v>9524</v>
      </c>
      <c r="F4534" t="s">
        <v>2451</v>
      </c>
      <c r="G4534" t="s">
        <v>2452</v>
      </c>
      <c r="H4534">
        <v>77.220531399999999</v>
      </c>
      <c r="I4534">
        <v>28.583833299999998</v>
      </c>
      <c r="J4534" t="s">
        <v>739</v>
      </c>
      <c r="K4534" t="s">
        <v>28</v>
      </c>
      <c r="L4534" t="s">
        <v>29</v>
      </c>
      <c r="M4534" t="s">
        <v>29</v>
      </c>
      <c r="N4534" t="s">
        <v>29</v>
      </c>
      <c r="O4534" t="s">
        <v>29</v>
      </c>
      <c r="P4534">
        <v>1</v>
      </c>
      <c r="Q4534">
        <v>49</v>
      </c>
      <c r="R4534">
        <v>450</v>
      </c>
      <c r="S4534" t="str">
        <f>IF(Table1[[#This Row],[Average_Cost_for_two]]&lt;500,"Low",IF(Table1[[#This Row],[Average_Cost_for_two]]&lt;=1500,"Medium","High"))</f>
        <v>Low</v>
      </c>
      <c r="T4534">
        <v>2.9</v>
      </c>
      <c r="U4534">
        <v>2012</v>
      </c>
      <c r="V4534">
        <v>5</v>
      </c>
      <c r="W4534">
        <v>8</v>
      </c>
      <c r="X4534">
        <f>IF(OR(Main!$U4534=0,
       Main!$V4534=0,
       Main!$W4534=0),
   "",
   DATE(Main!$U4534,
        Main!$V4534,
        Main!$W4534)
)</f>
        <v>41037</v>
      </c>
      <c r="Y4534">
        <f>Table1[[#This Row],[Average_Cost_for_two]]*VLOOKUP(Table1[[#This Row],[Currency]],currency!$A$2:$B$10,2,FALSE)</f>
        <v>5.4</v>
      </c>
      <c r="Z4534" t="str">
        <f>VLOOKUP(C4534,country!A:B,2,FALSE)</f>
        <v>India</v>
      </c>
      <c r="AA4534">
        <f t="shared" si="70"/>
        <v>2</v>
      </c>
    </row>
    <row r="4535" spans="1:27" ht="15.75" customHeight="1" x14ac:dyDescent="0.25">
      <c r="A4535">
        <v>18272385</v>
      </c>
      <c r="B4535" t="s">
        <v>9525</v>
      </c>
      <c r="C4535">
        <v>1</v>
      </c>
      <c r="D4535" t="s">
        <v>23</v>
      </c>
      <c r="E4535" t="s">
        <v>538</v>
      </c>
      <c r="F4535" t="s">
        <v>506</v>
      </c>
      <c r="G4535" t="s">
        <v>507</v>
      </c>
      <c r="H4535">
        <v>77.227722999999997</v>
      </c>
      <c r="I4535">
        <v>28.700355600000002</v>
      </c>
      <c r="J4535" t="s">
        <v>556</v>
      </c>
      <c r="K4535" t="s">
        <v>28</v>
      </c>
      <c r="L4535" t="s">
        <v>29</v>
      </c>
      <c r="M4535" t="s">
        <v>29</v>
      </c>
      <c r="N4535" t="s">
        <v>29</v>
      </c>
      <c r="O4535" t="s">
        <v>29</v>
      </c>
      <c r="P4535">
        <v>1</v>
      </c>
      <c r="Q4535">
        <v>3</v>
      </c>
      <c r="R4535">
        <v>450</v>
      </c>
      <c r="S4535" t="str">
        <f>IF(Table1[[#This Row],[Average_Cost_for_two]]&lt;500,"Low",IF(Table1[[#This Row],[Average_Cost_for_two]]&lt;=1500,"Medium","High"))</f>
        <v>Low</v>
      </c>
      <c r="T4535">
        <v>1</v>
      </c>
      <c r="U4535">
        <v>2011</v>
      </c>
      <c r="V4535">
        <v>5</v>
      </c>
      <c r="W4535">
        <v>11</v>
      </c>
      <c r="X4535">
        <f>IF(OR(Main!$U4535=0,
       Main!$V4535=0,
       Main!$W4535=0),
   "",
   DATE(Main!$U4535,
        Main!$V4535,
        Main!$W4535)
)</f>
        <v>40674</v>
      </c>
      <c r="Y4535">
        <f>Table1[[#This Row],[Average_Cost_for_two]]*VLOOKUP(Table1[[#This Row],[Currency]],currency!$A$2:$B$10,2,FALSE)</f>
        <v>5.4</v>
      </c>
      <c r="Z4535" t="str">
        <f>VLOOKUP(C4535,country!A:B,2,FALSE)</f>
        <v>India</v>
      </c>
      <c r="AA4535">
        <f t="shared" si="70"/>
        <v>2</v>
      </c>
    </row>
    <row r="4536" spans="1:27" ht="15.75" customHeight="1" x14ac:dyDescent="0.25">
      <c r="A4536">
        <v>5940</v>
      </c>
      <c r="B4536" t="s">
        <v>9424</v>
      </c>
      <c r="C4536">
        <v>1</v>
      </c>
      <c r="D4536" t="s">
        <v>23</v>
      </c>
      <c r="E4536" t="s">
        <v>9526</v>
      </c>
      <c r="F4536" t="s">
        <v>5278</v>
      </c>
      <c r="G4536" t="s">
        <v>5279</v>
      </c>
      <c r="H4536">
        <v>77.114193799999995</v>
      </c>
      <c r="I4536">
        <v>28.625834699999999</v>
      </c>
      <c r="J4536" t="s">
        <v>706</v>
      </c>
      <c r="K4536" t="s">
        <v>28</v>
      </c>
      <c r="L4536" t="s">
        <v>29</v>
      </c>
      <c r="M4536" t="s">
        <v>29</v>
      </c>
      <c r="N4536" t="s">
        <v>29</v>
      </c>
      <c r="O4536" t="s">
        <v>29</v>
      </c>
      <c r="P4536">
        <v>1</v>
      </c>
      <c r="Q4536">
        <v>7</v>
      </c>
      <c r="R4536">
        <v>450</v>
      </c>
      <c r="S4536" t="str">
        <f>IF(Table1[[#This Row],[Average_Cost_for_two]]&lt;500,"Low",IF(Table1[[#This Row],[Average_Cost_for_two]]&lt;=1500,"Medium","High"))</f>
        <v>Low</v>
      </c>
      <c r="T4536">
        <v>3.1</v>
      </c>
      <c r="U4536">
        <v>2017</v>
      </c>
      <c r="V4536">
        <v>5</v>
      </c>
      <c r="W4536">
        <v>12</v>
      </c>
      <c r="X4536">
        <f>IF(OR(Main!$U4536=0,
       Main!$V4536=0,
       Main!$W4536=0),
   "",
   DATE(Main!$U4536,
        Main!$V4536,
        Main!$W4536)
)</f>
        <v>42867</v>
      </c>
      <c r="Y4536">
        <f>Table1[[#This Row],[Average_Cost_for_two]]*VLOOKUP(Table1[[#This Row],[Currency]],currency!$A$2:$B$10,2,FALSE)</f>
        <v>5.4</v>
      </c>
      <c r="Z4536" t="str">
        <f>VLOOKUP(C4536,country!A:B,2,FALSE)</f>
        <v>India</v>
      </c>
      <c r="AA4536">
        <f t="shared" si="70"/>
        <v>2</v>
      </c>
    </row>
    <row r="4537" spans="1:27" ht="15.75" customHeight="1" x14ac:dyDescent="0.25">
      <c r="A4537">
        <v>18368012</v>
      </c>
      <c r="B4537" t="s">
        <v>9527</v>
      </c>
      <c r="C4537">
        <v>1</v>
      </c>
      <c r="D4537" t="s">
        <v>23</v>
      </c>
      <c r="E4537" t="s">
        <v>9528</v>
      </c>
      <c r="F4537" t="s">
        <v>5278</v>
      </c>
      <c r="G4537" t="s">
        <v>5279</v>
      </c>
      <c r="H4537">
        <v>77.1139522</v>
      </c>
      <c r="I4537">
        <v>28.6259394</v>
      </c>
      <c r="J4537" t="s">
        <v>480</v>
      </c>
      <c r="K4537" t="s">
        <v>28</v>
      </c>
      <c r="L4537" t="s">
        <v>29</v>
      </c>
      <c r="M4537" t="s">
        <v>29</v>
      </c>
      <c r="N4537" t="s">
        <v>29</v>
      </c>
      <c r="O4537" t="s">
        <v>29</v>
      </c>
      <c r="P4537">
        <v>1</v>
      </c>
      <c r="Q4537">
        <v>2</v>
      </c>
      <c r="R4537">
        <v>450</v>
      </c>
      <c r="S4537" t="str">
        <f>IF(Table1[[#This Row],[Average_Cost_for_two]]&lt;500,"Low",IF(Table1[[#This Row],[Average_Cost_for_two]]&lt;=1500,"Medium","High"))</f>
        <v>Low</v>
      </c>
      <c r="T4537">
        <v>1</v>
      </c>
      <c r="U4537">
        <v>2013</v>
      </c>
      <c r="V4537">
        <v>5</v>
      </c>
      <c r="W4537">
        <v>4</v>
      </c>
      <c r="X4537">
        <f>IF(OR(Main!$U4537=0,
       Main!$V4537=0,
       Main!$W4537=0),
   "",
   DATE(Main!$U4537,
        Main!$V4537,
        Main!$W4537)
)</f>
        <v>41398</v>
      </c>
      <c r="Y4537">
        <f>Table1[[#This Row],[Average_Cost_for_two]]*VLOOKUP(Table1[[#This Row],[Currency]],currency!$A$2:$B$10,2,FALSE)</f>
        <v>5.4</v>
      </c>
      <c r="Z4537" t="str">
        <f>VLOOKUP(C4537,country!A:B,2,FALSE)</f>
        <v>India</v>
      </c>
      <c r="AA4537">
        <f t="shared" si="70"/>
        <v>2</v>
      </c>
    </row>
    <row r="4538" spans="1:27" ht="15.75" customHeight="1" x14ac:dyDescent="0.25">
      <c r="A4538">
        <v>3607</v>
      </c>
      <c r="B4538" t="s">
        <v>7662</v>
      </c>
      <c r="C4538">
        <v>1</v>
      </c>
      <c r="D4538" t="s">
        <v>23</v>
      </c>
      <c r="E4538" t="s">
        <v>9529</v>
      </c>
      <c r="F4538" t="s">
        <v>104</v>
      </c>
      <c r="G4538" t="s">
        <v>105</v>
      </c>
      <c r="H4538">
        <v>77.250473999999997</v>
      </c>
      <c r="I4538">
        <v>28.549900999999998</v>
      </c>
      <c r="J4538" t="s">
        <v>877</v>
      </c>
      <c r="K4538" t="s">
        <v>28</v>
      </c>
      <c r="L4538" t="s">
        <v>29</v>
      </c>
      <c r="M4538" t="s">
        <v>36</v>
      </c>
      <c r="N4538" t="s">
        <v>29</v>
      </c>
      <c r="O4538" t="s">
        <v>29</v>
      </c>
      <c r="P4538">
        <v>1</v>
      </c>
      <c r="Q4538">
        <v>94</v>
      </c>
      <c r="R4538">
        <v>450</v>
      </c>
      <c r="S4538" t="str">
        <f>IF(Table1[[#This Row],[Average_Cost_for_two]]&lt;500,"Low",IF(Table1[[#This Row],[Average_Cost_for_two]]&lt;=1500,"Medium","High"))</f>
        <v>Low</v>
      </c>
      <c r="T4538">
        <v>2.5</v>
      </c>
      <c r="U4538">
        <v>2018</v>
      </c>
      <c r="V4538">
        <v>5</v>
      </c>
      <c r="W4538">
        <v>19</v>
      </c>
      <c r="X4538">
        <f>IF(OR(Main!$U4538=0,
       Main!$V4538=0,
       Main!$W4538=0),
   "",
   DATE(Main!$U4538,
        Main!$V4538,
        Main!$W4538)
)</f>
        <v>43239</v>
      </c>
      <c r="Y4538">
        <f>Table1[[#This Row],[Average_Cost_for_two]]*VLOOKUP(Table1[[#This Row],[Currency]],currency!$A$2:$B$10,2,FALSE)</f>
        <v>5.4</v>
      </c>
      <c r="Z4538" t="str">
        <f>VLOOKUP(C4538,country!A:B,2,FALSE)</f>
        <v>India</v>
      </c>
      <c r="AA4538">
        <f t="shared" si="70"/>
        <v>2</v>
      </c>
    </row>
    <row r="4539" spans="1:27" ht="15.75" customHeight="1" x14ac:dyDescent="0.25">
      <c r="A4539">
        <v>18431159</v>
      </c>
      <c r="B4539" t="s">
        <v>9530</v>
      </c>
      <c r="C4539">
        <v>1</v>
      </c>
      <c r="D4539" t="s">
        <v>23</v>
      </c>
      <c r="E4539" t="s">
        <v>9531</v>
      </c>
      <c r="F4539" t="s">
        <v>59</v>
      </c>
      <c r="G4539" t="s">
        <v>60</v>
      </c>
      <c r="H4539">
        <v>77.082174499999994</v>
      </c>
      <c r="I4539">
        <v>28.6048103</v>
      </c>
      <c r="J4539" t="s">
        <v>533</v>
      </c>
      <c r="K4539" t="s">
        <v>28</v>
      </c>
      <c r="L4539" t="s">
        <v>29</v>
      </c>
      <c r="M4539" t="s">
        <v>29</v>
      </c>
      <c r="N4539" t="s">
        <v>29</v>
      </c>
      <c r="O4539" t="s">
        <v>29</v>
      </c>
      <c r="P4539">
        <v>1</v>
      </c>
      <c r="Q4539">
        <v>1</v>
      </c>
      <c r="R4539">
        <v>450</v>
      </c>
      <c r="S4539" t="str">
        <f>IF(Table1[[#This Row],[Average_Cost_for_two]]&lt;500,"Low",IF(Table1[[#This Row],[Average_Cost_for_two]]&lt;=1500,"Medium","High"))</f>
        <v>Low</v>
      </c>
      <c r="T4539">
        <v>1</v>
      </c>
      <c r="U4539">
        <v>2010</v>
      </c>
      <c r="V4539">
        <v>5</v>
      </c>
      <c r="W4539">
        <v>13</v>
      </c>
      <c r="X4539">
        <f>IF(OR(Main!$U4539=0,
       Main!$V4539=0,
       Main!$W4539=0),
   "",
   DATE(Main!$U4539,
        Main!$V4539,
        Main!$W4539)
)</f>
        <v>40311</v>
      </c>
      <c r="Y4539">
        <f>Table1[[#This Row],[Average_Cost_for_two]]*VLOOKUP(Table1[[#This Row],[Currency]],currency!$A$2:$B$10,2,FALSE)</f>
        <v>5.4</v>
      </c>
      <c r="Z4539" t="str">
        <f>VLOOKUP(C4539,country!A:B,2,FALSE)</f>
        <v>India</v>
      </c>
      <c r="AA4539">
        <f t="shared" si="70"/>
        <v>2</v>
      </c>
    </row>
    <row r="4540" spans="1:27" ht="15.75" customHeight="1" x14ac:dyDescent="0.25">
      <c r="A4540">
        <v>18372287</v>
      </c>
      <c r="B4540" t="s">
        <v>9424</v>
      </c>
      <c r="C4540">
        <v>1</v>
      </c>
      <c r="D4540" t="s">
        <v>23</v>
      </c>
      <c r="E4540" t="s">
        <v>9532</v>
      </c>
      <c r="F4540" t="s">
        <v>2939</v>
      </c>
      <c r="G4540" t="s">
        <v>2940</v>
      </c>
      <c r="H4540">
        <v>77.092344900000001</v>
      </c>
      <c r="I4540">
        <v>28.6651734</v>
      </c>
      <c r="J4540" t="s">
        <v>4496</v>
      </c>
      <c r="K4540" t="s">
        <v>28</v>
      </c>
      <c r="L4540" t="s">
        <v>29</v>
      </c>
      <c r="M4540" t="s">
        <v>29</v>
      </c>
      <c r="N4540" t="s">
        <v>29</v>
      </c>
      <c r="O4540" t="s">
        <v>29</v>
      </c>
      <c r="P4540">
        <v>1</v>
      </c>
      <c r="Q4540">
        <v>16</v>
      </c>
      <c r="R4540">
        <v>450</v>
      </c>
      <c r="S4540" t="str">
        <f>IF(Table1[[#This Row],[Average_Cost_for_two]]&lt;500,"Low",IF(Table1[[#This Row],[Average_Cost_for_two]]&lt;=1500,"Medium","High"))</f>
        <v>Low</v>
      </c>
      <c r="T4540">
        <v>2.7</v>
      </c>
      <c r="U4540">
        <v>2015</v>
      </c>
      <c r="V4540">
        <v>5</v>
      </c>
      <c r="W4540">
        <v>6</v>
      </c>
      <c r="X4540">
        <f>IF(OR(Main!$U4540=0,
       Main!$V4540=0,
       Main!$W4540=0),
   "",
   DATE(Main!$U4540,
        Main!$V4540,
        Main!$W4540)
)</f>
        <v>42130</v>
      </c>
      <c r="Y4540">
        <f>Table1[[#This Row],[Average_Cost_for_two]]*VLOOKUP(Table1[[#This Row],[Currency]],currency!$A$2:$B$10,2,FALSE)</f>
        <v>5.4</v>
      </c>
      <c r="Z4540" t="str">
        <f>VLOOKUP(C4540,country!A:B,2,FALSE)</f>
        <v>India</v>
      </c>
      <c r="AA4540">
        <f t="shared" si="70"/>
        <v>2</v>
      </c>
    </row>
    <row r="4541" spans="1:27" ht="15.75" customHeight="1" x14ac:dyDescent="0.25">
      <c r="A4541">
        <v>302418</v>
      </c>
      <c r="B4541" t="s">
        <v>9533</v>
      </c>
      <c r="C4541">
        <v>1</v>
      </c>
      <c r="D4541" t="s">
        <v>23</v>
      </c>
      <c r="E4541" t="s">
        <v>9534</v>
      </c>
      <c r="F4541" t="s">
        <v>897</v>
      </c>
      <c r="G4541" t="s">
        <v>898</v>
      </c>
      <c r="H4541">
        <v>77.27560167</v>
      </c>
      <c r="I4541">
        <v>28.684835</v>
      </c>
      <c r="J4541" t="s">
        <v>477</v>
      </c>
      <c r="K4541" t="s">
        <v>28</v>
      </c>
      <c r="L4541" t="s">
        <v>29</v>
      </c>
      <c r="M4541" t="s">
        <v>29</v>
      </c>
      <c r="N4541" t="s">
        <v>29</v>
      </c>
      <c r="O4541" t="s">
        <v>29</v>
      </c>
      <c r="P4541">
        <v>1</v>
      </c>
      <c r="Q4541">
        <v>14</v>
      </c>
      <c r="R4541">
        <v>450</v>
      </c>
      <c r="S4541" t="str">
        <f>IF(Table1[[#This Row],[Average_Cost_for_two]]&lt;500,"Low",IF(Table1[[#This Row],[Average_Cost_for_two]]&lt;=1500,"Medium","High"))</f>
        <v>Low</v>
      </c>
      <c r="T4541">
        <v>3.1</v>
      </c>
      <c r="U4541">
        <v>2013</v>
      </c>
      <c r="V4541">
        <v>5</v>
      </c>
      <c r="W4541">
        <v>16</v>
      </c>
      <c r="X4541">
        <f>IF(OR(Main!$U4541=0,
       Main!$V4541=0,
       Main!$W4541=0),
   "",
   DATE(Main!$U4541,
        Main!$V4541,
        Main!$W4541)
)</f>
        <v>41410</v>
      </c>
      <c r="Y4541">
        <f>Table1[[#This Row],[Average_Cost_for_two]]*VLOOKUP(Table1[[#This Row],[Currency]],currency!$A$2:$B$10,2,FALSE)</f>
        <v>5.4</v>
      </c>
      <c r="Z4541" t="str">
        <f>VLOOKUP(C4541,country!A:B,2,FALSE)</f>
        <v>India</v>
      </c>
      <c r="AA4541">
        <f t="shared" si="70"/>
        <v>2</v>
      </c>
    </row>
    <row r="4542" spans="1:27" ht="15.75" customHeight="1" x14ac:dyDescent="0.25">
      <c r="A4542">
        <v>302103</v>
      </c>
      <c r="B4542" t="s">
        <v>9535</v>
      </c>
      <c r="C4542">
        <v>1</v>
      </c>
      <c r="D4542" t="s">
        <v>23</v>
      </c>
      <c r="E4542" t="s">
        <v>9536</v>
      </c>
      <c r="F4542" t="s">
        <v>1206</v>
      </c>
      <c r="G4542" t="s">
        <v>1207</v>
      </c>
      <c r="H4542">
        <v>77.086297799999997</v>
      </c>
      <c r="I4542">
        <v>28.638998099999998</v>
      </c>
      <c r="J4542" t="s">
        <v>477</v>
      </c>
      <c r="K4542" t="s">
        <v>28</v>
      </c>
      <c r="L4542" t="s">
        <v>29</v>
      </c>
      <c r="M4542" t="s">
        <v>29</v>
      </c>
      <c r="N4542" t="s">
        <v>29</v>
      </c>
      <c r="O4542" t="s">
        <v>29</v>
      </c>
      <c r="P4542">
        <v>1</v>
      </c>
      <c r="Q4542">
        <v>5</v>
      </c>
      <c r="R4542">
        <v>450</v>
      </c>
      <c r="S4542" t="str">
        <f>IF(Table1[[#This Row],[Average_Cost_for_two]]&lt;500,"Low",IF(Table1[[#This Row],[Average_Cost_for_two]]&lt;=1500,"Medium","High"))</f>
        <v>Low</v>
      </c>
      <c r="T4542">
        <v>2.9</v>
      </c>
      <c r="U4542">
        <v>2012</v>
      </c>
      <c r="V4542">
        <v>5</v>
      </c>
      <c r="W4542">
        <v>17</v>
      </c>
      <c r="X4542">
        <f>IF(OR(Main!$U4542=0,
       Main!$V4542=0,
       Main!$W4542=0),
   "",
   DATE(Main!$U4542,
        Main!$V4542,
        Main!$W4542)
)</f>
        <v>41046</v>
      </c>
      <c r="Y4542">
        <f>Table1[[#This Row],[Average_Cost_for_two]]*VLOOKUP(Table1[[#This Row],[Currency]],currency!$A$2:$B$10,2,FALSE)</f>
        <v>5.4</v>
      </c>
      <c r="Z4542" t="str">
        <f>VLOOKUP(C4542,country!A:B,2,FALSE)</f>
        <v>India</v>
      </c>
      <c r="AA4542">
        <f t="shared" si="70"/>
        <v>2</v>
      </c>
    </row>
    <row r="4543" spans="1:27" ht="15.75" customHeight="1" x14ac:dyDescent="0.25">
      <c r="A4543">
        <v>18398580</v>
      </c>
      <c r="B4543" t="s">
        <v>9537</v>
      </c>
      <c r="C4543">
        <v>1</v>
      </c>
      <c r="D4543" t="s">
        <v>23</v>
      </c>
      <c r="E4543" t="s">
        <v>146</v>
      </c>
      <c r="F4543" t="s">
        <v>145</v>
      </c>
      <c r="G4543" t="s">
        <v>146</v>
      </c>
      <c r="H4543">
        <v>77.225561299999995</v>
      </c>
      <c r="I4543">
        <v>28.676510700000001</v>
      </c>
      <c r="J4543" t="s">
        <v>556</v>
      </c>
      <c r="K4543" t="s">
        <v>28</v>
      </c>
      <c r="L4543" t="s">
        <v>29</v>
      </c>
      <c r="M4543" t="s">
        <v>29</v>
      </c>
      <c r="N4543" t="s">
        <v>29</v>
      </c>
      <c r="O4543" t="s">
        <v>29</v>
      </c>
      <c r="P4543">
        <v>1</v>
      </c>
      <c r="Q4543">
        <v>1</v>
      </c>
      <c r="R4543">
        <v>450</v>
      </c>
      <c r="S4543" t="str">
        <f>IF(Table1[[#This Row],[Average_Cost_for_two]]&lt;500,"Low",IF(Table1[[#This Row],[Average_Cost_for_two]]&lt;=1500,"Medium","High"))</f>
        <v>Low</v>
      </c>
      <c r="T4543">
        <v>1</v>
      </c>
      <c r="U4543">
        <v>2010</v>
      </c>
      <c r="V4543">
        <v>4</v>
      </c>
      <c r="W4543">
        <v>6</v>
      </c>
      <c r="X4543">
        <f>IF(OR(Main!$U4543=0,
       Main!$V4543=0,
       Main!$W4543=0),
   "",
   DATE(Main!$U4543,
        Main!$V4543,
        Main!$W4543)
)</f>
        <v>40274</v>
      </c>
      <c r="Y4543">
        <f>Table1[[#This Row],[Average_Cost_for_two]]*VLOOKUP(Table1[[#This Row],[Currency]],currency!$A$2:$B$10,2,FALSE)</f>
        <v>5.4</v>
      </c>
      <c r="Z4543" t="str">
        <f>VLOOKUP(C4543,country!A:B,2,FALSE)</f>
        <v>India</v>
      </c>
      <c r="AA4543">
        <f t="shared" si="70"/>
        <v>2</v>
      </c>
    </row>
    <row r="4544" spans="1:27" ht="15.75" customHeight="1" x14ac:dyDescent="0.25">
      <c r="A4544">
        <v>18289231</v>
      </c>
      <c r="B4544" t="s">
        <v>9352</v>
      </c>
      <c r="C4544">
        <v>1</v>
      </c>
      <c r="D4544" t="s">
        <v>23</v>
      </c>
      <c r="E4544" t="s">
        <v>9538</v>
      </c>
      <c r="F4544" t="s">
        <v>249</v>
      </c>
      <c r="G4544" t="s">
        <v>250</v>
      </c>
      <c r="H4544">
        <v>77.305990699999995</v>
      </c>
      <c r="I4544">
        <v>28.630643899999999</v>
      </c>
      <c r="J4544" t="s">
        <v>556</v>
      </c>
      <c r="K4544" t="s">
        <v>28</v>
      </c>
      <c r="L4544" t="s">
        <v>29</v>
      </c>
      <c r="M4544" t="s">
        <v>29</v>
      </c>
      <c r="N4544" t="s">
        <v>29</v>
      </c>
      <c r="O4544" t="s">
        <v>29</v>
      </c>
      <c r="P4544">
        <v>1</v>
      </c>
      <c r="Q4544">
        <v>8</v>
      </c>
      <c r="R4544">
        <v>450</v>
      </c>
      <c r="S4544" t="str">
        <f>IF(Table1[[#This Row],[Average_Cost_for_two]]&lt;500,"Low",IF(Table1[[#This Row],[Average_Cost_for_two]]&lt;=1500,"Medium","High"))</f>
        <v>Low</v>
      </c>
      <c r="T4544">
        <v>2.7</v>
      </c>
      <c r="U4544">
        <v>2012</v>
      </c>
      <c r="V4544">
        <v>4</v>
      </c>
      <c r="W4544">
        <v>6</v>
      </c>
      <c r="X4544">
        <f>IF(OR(Main!$U4544=0,
       Main!$V4544=0,
       Main!$W4544=0),
   "",
   DATE(Main!$U4544,
        Main!$V4544,
        Main!$W4544)
)</f>
        <v>41005</v>
      </c>
      <c r="Y4544">
        <f>Table1[[#This Row],[Average_Cost_for_two]]*VLOOKUP(Table1[[#This Row],[Currency]],currency!$A$2:$B$10,2,FALSE)</f>
        <v>5.4</v>
      </c>
      <c r="Z4544" t="str">
        <f>VLOOKUP(C4544,country!A:B,2,FALSE)</f>
        <v>India</v>
      </c>
      <c r="AA4544">
        <f t="shared" si="70"/>
        <v>2</v>
      </c>
    </row>
    <row r="4545" spans="1:27" ht="15.75" customHeight="1" x14ac:dyDescent="0.25">
      <c r="A4545">
        <v>18322665</v>
      </c>
      <c r="B4545" t="s">
        <v>6027</v>
      </c>
      <c r="C4545">
        <v>1</v>
      </c>
      <c r="D4545" t="s">
        <v>23</v>
      </c>
      <c r="E4545" t="s">
        <v>9539</v>
      </c>
      <c r="F4545" t="s">
        <v>1732</v>
      </c>
      <c r="G4545" t="s">
        <v>1731</v>
      </c>
      <c r="H4545">
        <v>77.088476299999996</v>
      </c>
      <c r="I4545">
        <v>28.621728399999999</v>
      </c>
      <c r="J4545" t="s">
        <v>480</v>
      </c>
      <c r="K4545" t="s">
        <v>28</v>
      </c>
      <c r="L4545" t="s">
        <v>36</v>
      </c>
      <c r="M4545" t="s">
        <v>36</v>
      </c>
      <c r="N4545" t="s">
        <v>29</v>
      </c>
      <c r="O4545" t="s">
        <v>29</v>
      </c>
      <c r="P4545">
        <v>1</v>
      </c>
      <c r="Q4545">
        <v>61</v>
      </c>
      <c r="R4545">
        <v>450</v>
      </c>
      <c r="S4545" t="str">
        <f>IF(Table1[[#This Row],[Average_Cost_for_two]]&lt;500,"Low",IF(Table1[[#This Row],[Average_Cost_for_two]]&lt;=1500,"Medium","High"))</f>
        <v>Low</v>
      </c>
      <c r="T4545">
        <v>3.7</v>
      </c>
      <c r="U4545">
        <v>2018</v>
      </c>
      <c r="V4545">
        <v>4</v>
      </c>
      <c r="W4545">
        <v>26</v>
      </c>
      <c r="X4545">
        <f>IF(OR(Main!$U4545=0,
       Main!$V4545=0,
       Main!$W4545=0),
   "",
   DATE(Main!$U4545,
        Main!$V4545,
        Main!$W4545)
)</f>
        <v>43216</v>
      </c>
      <c r="Y4545">
        <f>Table1[[#This Row],[Average_Cost_for_two]]*VLOOKUP(Table1[[#This Row],[Currency]],currency!$A$2:$B$10,2,FALSE)</f>
        <v>5.4</v>
      </c>
      <c r="Z4545" t="str">
        <f>VLOOKUP(C4545,country!A:B,2,FALSE)</f>
        <v>India</v>
      </c>
      <c r="AA4545">
        <f t="shared" si="70"/>
        <v>2</v>
      </c>
    </row>
    <row r="4546" spans="1:27" ht="15.75" customHeight="1" x14ac:dyDescent="0.25">
      <c r="A4546">
        <v>7874</v>
      </c>
      <c r="B4546" t="s">
        <v>9540</v>
      </c>
      <c r="C4546">
        <v>1</v>
      </c>
      <c r="D4546" t="s">
        <v>23</v>
      </c>
      <c r="E4546" t="s">
        <v>9541</v>
      </c>
      <c r="F4546" t="s">
        <v>79</v>
      </c>
      <c r="G4546" t="s">
        <v>80</v>
      </c>
      <c r="H4546">
        <v>77.2464868</v>
      </c>
      <c r="I4546">
        <v>28.581308400000001</v>
      </c>
      <c r="J4546" t="s">
        <v>9542</v>
      </c>
      <c r="K4546" t="s">
        <v>28</v>
      </c>
      <c r="L4546" t="s">
        <v>29</v>
      </c>
      <c r="M4546" t="s">
        <v>29</v>
      </c>
      <c r="N4546" t="s">
        <v>29</v>
      </c>
      <c r="O4546" t="s">
        <v>29</v>
      </c>
      <c r="P4546">
        <v>1</v>
      </c>
      <c r="Q4546">
        <v>25</v>
      </c>
      <c r="R4546">
        <v>450</v>
      </c>
      <c r="S4546" t="str">
        <f>IF(Table1[[#This Row],[Average_Cost_for_two]]&lt;500,"Low",IF(Table1[[#This Row],[Average_Cost_for_two]]&lt;=1500,"Medium","High"))</f>
        <v>Low</v>
      </c>
      <c r="T4546">
        <v>2.8</v>
      </c>
      <c r="U4546">
        <v>2010</v>
      </c>
      <c r="V4546">
        <v>4</v>
      </c>
      <c r="W4546">
        <v>22</v>
      </c>
      <c r="X4546">
        <f>IF(OR(Main!$U4546=0,
       Main!$V4546=0,
       Main!$W4546=0),
   "",
   DATE(Main!$U4546,
        Main!$V4546,
        Main!$W4546)
)</f>
        <v>40290</v>
      </c>
      <c r="Y4546">
        <f>Table1[[#This Row],[Average_Cost_for_two]]*VLOOKUP(Table1[[#This Row],[Currency]],currency!$A$2:$B$10,2,FALSE)</f>
        <v>5.4</v>
      </c>
      <c r="Z4546" t="str">
        <f>VLOOKUP(C4546,country!A:B,2,FALSE)</f>
        <v>India</v>
      </c>
      <c r="AA4546">
        <f t="shared" ref="AA4546:AA4609" si="71">ROUNDUP(V4546/3,0)</f>
        <v>2</v>
      </c>
    </row>
    <row r="4547" spans="1:27" ht="15.75" customHeight="1" x14ac:dyDescent="0.25">
      <c r="A4547">
        <v>7901</v>
      </c>
      <c r="B4547" t="s">
        <v>891</v>
      </c>
      <c r="C4547">
        <v>1</v>
      </c>
      <c r="D4547" t="s">
        <v>23</v>
      </c>
      <c r="E4547" t="s">
        <v>9543</v>
      </c>
      <c r="F4547" t="s">
        <v>2748</v>
      </c>
      <c r="G4547" t="s">
        <v>2749</v>
      </c>
      <c r="H4547">
        <v>77.286535700000002</v>
      </c>
      <c r="I4547">
        <v>28.537717900000001</v>
      </c>
      <c r="J4547" t="s">
        <v>500</v>
      </c>
      <c r="K4547" t="s">
        <v>28</v>
      </c>
      <c r="L4547" t="s">
        <v>29</v>
      </c>
      <c r="M4547" t="s">
        <v>29</v>
      </c>
      <c r="N4547" t="s">
        <v>29</v>
      </c>
      <c r="O4547" t="s">
        <v>29</v>
      </c>
      <c r="P4547">
        <v>1</v>
      </c>
      <c r="Q4547">
        <v>23</v>
      </c>
      <c r="R4547">
        <v>450</v>
      </c>
      <c r="S4547" t="str">
        <f>IF(Table1[[#This Row],[Average_Cost_for_two]]&lt;500,"Low",IF(Table1[[#This Row],[Average_Cost_for_two]]&lt;=1500,"Medium","High"))</f>
        <v>Low</v>
      </c>
      <c r="T4547">
        <v>3.1</v>
      </c>
      <c r="U4547">
        <v>2016</v>
      </c>
      <c r="V4547">
        <v>4</v>
      </c>
      <c r="W4547">
        <v>7</v>
      </c>
      <c r="X4547">
        <f>IF(OR(Main!$U4547=0,
       Main!$V4547=0,
       Main!$W4547=0),
   "",
   DATE(Main!$U4547,
        Main!$V4547,
        Main!$W4547)
)</f>
        <v>42467</v>
      </c>
      <c r="Y4547">
        <f>Table1[[#This Row],[Average_Cost_for_two]]*VLOOKUP(Table1[[#This Row],[Currency]],currency!$A$2:$B$10,2,FALSE)</f>
        <v>5.4</v>
      </c>
      <c r="Z4547" t="str">
        <f>VLOOKUP(C4547,country!A:B,2,FALSE)</f>
        <v>India</v>
      </c>
      <c r="AA4547">
        <f t="shared" si="71"/>
        <v>2</v>
      </c>
    </row>
    <row r="4548" spans="1:27" ht="15.75" customHeight="1" x14ac:dyDescent="0.25">
      <c r="A4548">
        <v>18124379</v>
      </c>
      <c r="B4548" t="s">
        <v>7938</v>
      </c>
      <c r="C4548">
        <v>1</v>
      </c>
      <c r="D4548" t="s">
        <v>23</v>
      </c>
      <c r="E4548" t="s">
        <v>9544</v>
      </c>
      <c r="F4548" t="s">
        <v>253</v>
      </c>
      <c r="G4548" t="s">
        <v>254</v>
      </c>
      <c r="H4548">
        <v>77.187561700000003</v>
      </c>
      <c r="I4548">
        <v>28.645736899999999</v>
      </c>
      <c r="J4548" t="s">
        <v>3596</v>
      </c>
      <c r="K4548" t="s">
        <v>28</v>
      </c>
      <c r="L4548" t="s">
        <v>29</v>
      </c>
      <c r="M4548" t="s">
        <v>36</v>
      </c>
      <c r="N4548" t="s">
        <v>29</v>
      </c>
      <c r="O4548" t="s">
        <v>29</v>
      </c>
      <c r="P4548">
        <v>1</v>
      </c>
      <c r="Q4548">
        <v>71</v>
      </c>
      <c r="R4548">
        <v>450</v>
      </c>
      <c r="S4548" t="str">
        <f>IF(Table1[[#This Row],[Average_Cost_for_two]]&lt;500,"Low",IF(Table1[[#This Row],[Average_Cost_for_two]]&lt;=1500,"Medium","High"))</f>
        <v>Low</v>
      </c>
      <c r="T4548">
        <v>2.5</v>
      </c>
      <c r="U4548">
        <v>2014</v>
      </c>
      <c r="V4548">
        <v>4</v>
      </c>
      <c r="W4548">
        <v>17</v>
      </c>
      <c r="X4548">
        <f>IF(OR(Main!$U4548=0,
       Main!$V4548=0,
       Main!$W4548=0),
   "",
   DATE(Main!$U4548,
        Main!$V4548,
        Main!$W4548)
)</f>
        <v>41746</v>
      </c>
      <c r="Y4548">
        <f>Table1[[#This Row],[Average_Cost_for_two]]*VLOOKUP(Table1[[#This Row],[Currency]],currency!$A$2:$B$10,2,FALSE)</f>
        <v>5.4</v>
      </c>
      <c r="Z4548" t="str">
        <f>VLOOKUP(C4548,country!A:B,2,FALSE)</f>
        <v>India</v>
      </c>
      <c r="AA4548">
        <f t="shared" si="71"/>
        <v>2</v>
      </c>
    </row>
    <row r="4549" spans="1:27" ht="15.75" customHeight="1" x14ac:dyDescent="0.25">
      <c r="A4549">
        <v>300874</v>
      </c>
      <c r="B4549" t="s">
        <v>9545</v>
      </c>
      <c r="C4549">
        <v>1</v>
      </c>
      <c r="D4549" t="s">
        <v>23</v>
      </c>
      <c r="E4549" t="s">
        <v>9546</v>
      </c>
      <c r="F4549" t="s">
        <v>486</v>
      </c>
      <c r="G4549" t="s">
        <v>487</v>
      </c>
      <c r="H4549">
        <v>77.160215600000001</v>
      </c>
      <c r="I4549">
        <v>28.6906395</v>
      </c>
      <c r="J4549" t="s">
        <v>559</v>
      </c>
      <c r="K4549" t="s">
        <v>28</v>
      </c>
      <c r="L4549" t="s">
        <v>29</v>
      </c>
      <c r="M4549" t="s">
        <v>36</v>
      </c>
      <c r="N4549" t="s">
        <v>29</v>
      </c>
      <c r="O4549" t="s">
        <v>29</v>
      </c>
      <c r="P4549">
        <v>1</v>
      </c>
      <c r="Q4549">
        <v>13</v>
      </c>
      <c r="R4549">
        <v>450</v>
      </c>
      <c r="S4549" t="str">
        <f>IF(Table1[[#This Row],[Average_Cost_for_two]]&lt;500,"Low",IF(Table1[[#This Row],[Average_Cost_for_two]]&lt;=1500,"Medium","High"))</f>
        <v>Low</v>
      </c>
      <c r="T4549">
        <v>2.8</v>
      </c>
      <c r="U4549">
        <v>2014</v>
      </c>
      <c r="V4549">
        <v>4</v>
      </c>
      <c r="W4549">
        <v>8</v>
      </c>
      <c r="X4549">
        <f>IF(OR(Main!$U4549=0,
       Main!$V4549=0,
       Main!$W4549=0),
   "",
   DATE(Main!$U4549,
        Main!$V4549,
        Main!$W4549)
)</f>
        <v>41737</v>
      </c>
      <c r="Y4549">
        <f>Table1[[#This Row],[Average_Cost_for_two]]*VLOOKUP(Table1[[#This Row],[Currency]],currency!$A$2:$B$10,2,FALSE)</f>
        <v>5.4</v>
      </c>
      <c r="Z4549" t="str">
        <f>VLOOKUP(C4549,country!A:B,2,FALSE)</f>
        <v>India</v>
      </c>
      <c r="AA4549">
        <f t="shared" si="71"/>
        <v>2</v>
      </c>
    </row>
    <row r="4550" spans="1:27" ht="15.75" customHeight="1" x14ac:dyDescent="0.25">
      <c r="A4550">
        <v>6265</v>
      </c>
      <c r="B4550" t="s">
        <v>891</v>
      </c>
      <c r="C4550">
        <v>1</v>
      </c>
      <c r="D4550" t="s">
        <v>23</v>
      </c>
      <c r="E4550" t="s">
        <v>9547</v>
      </c>
      <c r="F4550" t="s">
        <v>685</v>
      </c>
      <c r="G4550" t="s">
        <v>686</v>
      </c>
      <c r="H4550">
        <v>77.285555400000007</v>
      </c>
      <c r="I4550">
        <v>28.636372900000001</v>
      </c>
      <c r="J4550" t="s">
        <v>500</v>
      </c>
      <c r="K4550" t="s">
        <v>28</v>
      </c>
      <c r="L4550" t="s">
        <v>29</v>
      </c>
      <c r="M4550" t="s">
        <v>29</v>
      </c>
      <c r="N4550" t="s">
        <v>29</v>
      </c>
      <c r="O4550" t="s">
        <v>29</v>
      </c>
      <c r="P4550">
        <v>1</v>
      </c>
      <c r="Q4550">
        <v>18</v>
      </c>
      <c r="R4550">
        <v>450</v>
      </c>
      <c r="S4550" t="str">
        <f>IF(Table1[[#This Row],[Average_Cost_for_two]]&lt;500,"Low",IF(Table1[[#This Row],[Average_Cost_for_two]]&lt;=1500,"Medium","High"))</f>
        <v>Low</v>
      </c>
      <c r="T4550">
        <v>2.7</v>
      </c>
      <c r="U4550">
        <v>2016</v>
      </c>
      <c r="V4550">
        <v>4</v>
      </c>
      <c r="W4550">
        <v>27</v>
      </c>
      <c r="X4550">
        <f>IF(OR(Main!$U4550=0,
       Main!$V4550=0,
       Main!$W4550=0),
   "",
   DATE(Main!$U4550,
        Main!$V4550,
        Main!$W4550)
)</f>
        <v>42487</v>
      </c>
      <c r="Y4550">
        <f>Table1[[#This Row],[Average_Cost_for_two]]*VLOOKUP(Table1[[#This Row],[Currency]],currency!$A$2:$B$10,2,FALSE)</f>
        <v>5.4</v>
      </c>
      <c r="Z4550" t="str">
        <f>VLOOKUP(C4550,country!A:B,2,FALSE)</f>
        <v>India</v>
      </c>
      <c r="AA4550">
        <f t="shared" si="71"/>
        <v>2</v>
      </c>
    </row>
    <row r="4551" spans="1:27" ht="15.75" customHeight="1" x14ac:dyDescent="0.25">
      <c r="A4551">
        <v>650</v>
      </c>
      <c r="B4551" t="s">
        <v>891</v>
      </c>
      <c r="C4551">
        <v>1</v>
      </c>
      <c r="D4551" t="s">
        <v>23</v>
      </c>
      <c r="E4551" t="s">
        <v>9548</v>
      </c>
      <c r="F4551" t="s">
        <v>1743</v>
      </c>
      <c r="G4551" t="s">
        <v>1742</v>
      </c>
      <c r="H4551">
        <v>77.213329200000004</v>
      </c>
      <c r="I4551">
        <v>28.5379729</v>
      </c>
      <c r="J4551" t="s">
        <v>500</v>
      </c>
      <c r="K4551" t="s">
        <v>28</v>
      </c>
      <c r="L4551" t="s">
        <v>29</v>
      </c>
      <c r="M4551" t="s">
        <v>29</v>
      </c>
      <c r="N4551" t="s">
        <v>29</v>
      </c>
      <c r="O4551" t="s">
        <v>29</v>
      </c>
      <c r="P4551">
        <v>1</v>
      </c>
      <c r="Q4551">
        <v>52</v>
      </c>
      <c r="R4551">
        <v>450</v>
      </c>
      <c r="S4551" t="str">
        <f>IF(Table1[[#This Row],[Average_Cost_for_two]]&lt;500,"Low",IF(Table1[[#This Row],[Average_Cost_for_two]]&lt;=1500,"Medium","High"))</f>
        <v>Low</v>
      </c>
      <c r="T4551">
        <v>2.5</v>
      </c>
      <c r="U4551">
        <v>2016</v>
      </c>
      <c r="V4551">
        <v>4</v>
      </c>
      <c r="W4551">
        <v>5</v>
      </c>
      <c r="X4551">
        <f>IF(OR(Main!$U4551=0,
       Main!$V4551=0,
       Main!$W4551=0),
   "",
   DATE(Main!$U4551,
        Main!$V4551,
        Main!$W4551)
)</f>
        <v>42465</v>
      </c>
      <c r="Y4551">
        <f>Table1[[#This Row],[Average_Cost_for_two]]*VLOOKUP(Table1[[#This Row],[Currency]],currency!$A$2:$B$10,2,FALSE)</f>
        <v>5.4</v>
      </c>
      <c r="Z4551" t="str">
        <f>VLOOKUP(C4551,country!A:B,2,FALSE)</f>
        <v>India</v>
      </c>
      <c r="AA4551">
        <f t="shared" si="71"/>
        <v>2</v>
      </c>
    </row>
    <row r="4552" spans="1:27" ht="15.75" customHeight="1" x14ac:dyDescent="0.25">
      <c r="A4552">
        <v>311336</v>
      </c>
      <c r="B4552" t="s">
        <v>9549</v>
      </c>
      <c r="C4552">
        <v>1</v>
      </c>
      <c r="D4552" t="s">
        <v>23</v>
      </c>
      <c r="E4552" t="s">
        <v>9550</v>
      </c>
      <c r="F4552" t="s">
        <v>173</v>
      </c>
      <c r="G4552" t="s">
        <v>174</v>
      </c>
      <c r="H4552">
        <v>77.301157200000006</v>
      </c>
      <c r="I4552">
        <v>28.619286500000001</v>
      </c>
      <c r="J4552" t="s">
        <v>5141</v>
      </c>
      <c r="K4552" t="s">
        <v>28</v>
      </c>
      <c r="L4552" t="s">
        <v>29</v>
      </c>
      <c r="M4552" t="s">
        <v>36</v>
      </c>
      <c r="N4552" t="s">
        <v>29</v>
      </c>
      <c r="O4552" t="s">
        <v>29</v>
      </c>
      <c r="P4552">
        <v>1</v>
      </c>
      <c r="Q4552">
        <v>100</v>
      </c>
      <c r="R4552">
        <v>450</v>
      </c>
      <c r="S4552" t="str">
        <f>IF(Table1[[#This Row],[Average_Cost_for_two]]&lt;500,"Low",IF(Table1[[#This Row],[Average_Cost_for_two]]&lt;=1500,"Medium","High"))</f>
        <v>Low</v>
      </c>
      <c r="T4552">
        <v>3.6</v>
      </c>
      <c r="U4552">
        <v>2012</v>
      </c>
      <c r="V4552">
        <v>4</v>
      </c>
      <c r="W4552">
        <v>5</v>
      </c>
      <c r="X4552">
        <f>IF(OR(Main!$U4552=0,
       Main!$V4552=0,
       Main!$W4552=0),
   "",
   DATE(Main!$U4552,
        Main!$V4552,
        Main!$W4552)
)</f>
        <v>41004</v>
      </c>
      <c r="Y4552">
        <f>Table1[[#This Row],[Average_Cost_for_two]]*VLOOKUP(Table1[[#This Row],[Currency]],currency!$A$2:$B$10,2,FALSE)</f>
        <v>5.4</v>
      </c>
      <c r="Z4552" t="str">
        <f>VLOOKUP(C4552,country!A:B,2,FALSE)</f>
        <v>India</v>
      </c>
      <c r="AA4552">
        <f t="shared" si="71"/>
        <v>2</v>
      </c>
    </row>
    <row r="4553" spans="1:27" ht="15.75" customHeight="1" x14ac:dyDescent="0.25">
      <c r="A4553">
        <v>18393213</v>
      </c>
      <c r="B4553" t="s">
        <v>7998</v>
      </c>
      <c r="C4553">
        <v>1</v>
      </c>
      <c r="D4553" t="s">
        <v>23</v>
      </c>
      <c r="E4553" t="s">
        <v>9551</v>
      </c>
      <c r="F4553" t="s">
        <v>104</v>
      </c>
      <c r="G4553" t="s">
        <v>105</v>
      </c>
      <c r="H4553">
        <v>77.251516199999998</v>
      </c>
      <c r="I4553">
        <v>28.547878600000001</v>
      </c>
      <c r="J4553" t="s">
        <v>9552</v>
      </c>
      <c r="K4553" t="s">
        <v>28</v>
      </c>
      <c r="L4553" t="s">
        <v>29</v>
      </c>
      <c r="M4553" t="s">
        <v>29</v>
      </c>
      <c r="N4553" t="s">
        <v>29</v>
      </c>
      <c r="O4553" t="s">
        <v>29</v>
      </c>
      <c r="P4553">
        <v>1</v>
      </c>
      <c r="Q4553">
        <v>4</v>
      </c>
      <c r="R4553">
        <v>450</v>
      </c>
      <c r="S4553" t="str">
        <f>IF(Table1[[#This Row],[Average_Cost_for_two]]&lt;500,"Low",IF(Table1[[#This Row],[Average_Cost_for_two]]&lt;=1500,"Medium","High"))</f>
        <v>Low</v>
      </c>
      <c r="T4553">
        <v>2.9</v>
      </c>
      <c r="U4553">
        <v>2013</v>
      </c>
      <c r="V4553">
        <v>4</v>
      </c>
      <c r="W4553">
        <v>7</v>
      </c>
      <c r="X4553">
        <f>IF(OR(Main!$U4553=0,
       Main!$V4553=0,
       Main!$W4553=0),
   "",
   DATE(Main!$U4553,
        Main!$V4553,
        Main!$W4553)
)</f>
        <v>41371</v>
      </c>
      <c r="Y4553">
        <f>Table1[[#This Row],[Average_Cost_for_two]]*VLOOKUP(Table1[[#This Row],[Currency]],currency!$A$2:$B$10,2,FALSE)</f>
        <v>5.4</v>
      </c>
      <c r="Z4553" t="str">
        <f>VLOOKUP(C4553,country!A:B,2,FALSE)</f>
        <v>India</v>
      </c>
      <c r="AA4553">
        <f t="shared" si="71"/>
        <v>2</v>
      </c>
    </row>
    <row r="4554" spans="1:27" ht="15.75" customHeight="1" x14ac:dyDescent="0.25">
      <c r="A4554">
        <v>18375392</v>
      </c>
      <c r="B4554" t="s">
        <v>6808</v>
      </c>
      <c r="C4554">
        <v>1</v>
      </c>
      <c r="D4554" t="s">
        <v>23</v>
      </c>
      <c r="E4554" t="s">
        <v>9553</v>
      </c>
      <c r="F4554" t="s">
        <v>1753</v>
      </c>
      <c r="G4554" t="s">
        <v>1752</v>
      </c>
      <c r="H4554">
        <v>77.184920599999998</v>
      </c>
      <c r="I4554">
        <v>28.640881700000001</v>
      </c>
      <c r="J4554" t="s">
        <v>570</v>
      </c>
      <c r="K4554" t="s">
        <v>28</v>
      </c>
      <c r="L4554" t="s">
        <v>29</v>
      </c>
      <c r="M4554" t="s">
        <v>29</v>
      </c>
      <c r="N4554" t="s">
        <v>29</v>
      </c>
      <c r="O4554" t="s">
        <v>29</v>
      </c>
      <c r="P4554">
        <v>1</v>
      </c>
      <c r="Q4554">
        <v>26</v>
      </c>
      <c r="R4554">
        <v>450</v>
      </c>
      <c r="S4554" t="str">
        <f>IF(Table1[[#This Row],[Average_Cost_for_two]]&lt;500,"Low",IF(Table1[[#This Row],[Average_Cost_for_two]]&lt;=1500,"Medium","High"))</f>
        <v>Low</v>
      </c>
      <c r="T4554">
        <v>2.6</v>
      </c>
      <c r="U4554">
        <v>2016</v>
      </c>
      <c r="V4554">
        <v>4</v>
      </c>
      <c r="W4554">
        <v>1</v>
      </c>
      <c r="X4554">
        <f>IF(OR(Main!$U4554=0,
       Main!$V4554=0,
       Main!$W4554=0),
   "",
   DATE(Main!$U4554,
        Main!$V4554,
        Main!$W4554)
)</f>
        <v>42461</v>
      </c>
      <c r="Y4554">
        <f>Table1[[#This Row],[Average_Cost_for_two]]*VLOOKUP(Table1[[#This Row],[Currency]],currency!$A$2:$B$10,2,FALSE)</f>
        <v>5.4</v>
      </c>
      <c r="Z4554" t="str">
        <f>VLOOKUP(C4554,country!A:B,2,FALSE)</f>
        <v>India</v>
      </c>
      <c r="AA4554">
        <f t="shared" si="71"/>
        <v>2</v>
      </c>
    </row>
    <row r="4555" spans="1:27" ht="15.75" customHeight="1" x14ac:dyDescent="0.25">
      <c r="A4555">
        <v>311570</v>
      </c>
      <c r="B4555" t="s">
        <v>9554</v>
      </c>
      <c r="C4555">
        <v>1</v>
      </c>
      <c r="D4555" t="s">
        <v>23</v>
      </c>
      <c r="E4555" t="s">
        <v>9555</v>
      </c>
      <c r="F4555" t="s">
        <v>1917</v>
      </c>
      <c r="G4555" t="s">
        <v>1918</v>
      </c>
      <c r="H4555">
        <v>77.19475061</v>
      </c>
      <c r="I4555">
        <v>28.562657730000002</v>
      </c>
      <c r="J4555" t="s">
        <v>556</v>
      </c>
      <c r="K4555" t="s">
        <v>28</v>
      </c>
      <c r="L4555" t="s">
        <v>29</v>
      </c>
      <c r="M4555" t="s">
        <v>36</v>
      </c>
      <c r="N4555" t="s">
        <v>29</v>
      </c>
      <c r="O4555" t="s">
        <v>29</v>
      </c>
      <c r="P4555">
        <v>1</v>
      </c>
      <c r="Q4555">
        <v>6</v>
      </c>
      <c r="R4555">
        <v>450</v>
      </c>
      <c r="S4555" t="str">
        <f>IF(Table1[[#This Row],[Average_Cost_for_two]]&lt;500,"Low",IF(Table1[[#This Row],[Average_Cost_for_two]]&lt;=1500,"Medium","High"))</f>
        <v>Low</v>
      </c>
      <c r="T4555">
        <v>2.7</v>
      </c>
      <c r="U4555">
        <v>2010</v>
      </c>
      <c r="V4555">
        <v>4</v>
      </c>
      <c r="W4555">
        <v>5</v>
      </c>
      <c r="X4555">
        <f>IF(OR(Main!$U4555=0,
       Main!$V4555=0,
       Main!$W4555=0),
   "",
   DATE(Main!$U4555,
        Main!$V4555,
        Main!$W4555)
)</f>
        <v>40273</v>
      </c>
      <c r="Y4555">
        <f>Table1[[#This Row],[Average_Cost_for_two]]*VLOOKUP(Table1[[#This Row],[Currency]],currency!$A$2:$B$10,2,FALSE)</f>
        <v>5.4</v>
      </c>
      <c r="Z4555" t="str">
        <f>VLOOKUP(C4555,country!A:B,2,FALSE)</f>
        <v>India</v>
      </c>
      <c r="AA4555">
        <f t="shared" si="71"/>
        <v>2</v>
      </c>
    </row>
    <row r="4556" spans="1:27" ht="15.75" customHeight="1" x14ac:dyDescent="0.25">
      <c r="A4556">
        <v>309192</v>
      </c>
      <c r="B4556" t="s">
        <v>9556</v>
      </c>
      <c r="C4556">
        <v>1</v>
      </c>
      <c r="D4556" t="s">
        <v>23</v>
      </c>
      <c r="E4556" t="s">
        <v>9557</v>
      </c>
      <c r="F4556" t="s">
        <v>139</v>
      </c>
      <c r="G4556" t="s">
        <v>140</v>
      </c>
      <c r="H4556">
        <v>77.201756900000007</v>
      </c>
      <c r="I4556">
        <v>28.509883200000001</v>
      </c>
      <c r="J4556" t="s">
        <v>562</v>
      </c>
      <c r="K4556" t="s">
        <v>28</v>
      </c>
      <c r="L4556" t="s">
        <v>29</v>
      </c>
      <c r="M4556" t="s">
        <v>29</v>
      </c>
      <c r="N4556" t="s">
        <v>29</v>
      </c>
      <c r="O4556" t="s">
        <v>29</v>
      </c>
      <c r="P4556">
        <v>1</v>
      </c>
      <c r="Q4556">
        <v>12</v>
      </c>
      <c r="R4556">
        <v>450</v>
      </c>
      <c r="S4556" t="str">
        <f>IF(Table1[[#This Row],[Average_Cost_for_two]]&lt;500,"Low",IF(Table1[[#This Row],[Average_Cost_for_two]]&lt;=1500,"Medium","High"))</f>
        <v>Low</v>
      </c>
      <c r="T4556">
        <v>3.1</v>
      </c>
      <c r="U4556">
        <v>2013</v>
      </c>
      <c r="V4556">
        <v>4</v>
      </c>
      <c r="W4556">
        <v>20</v>
      </c>
      <c r="X4556">
        <f>IF(OR(Main!$U4556=0,
       Main!$V4556=0,
       Main!$W4556=0),
   "",
   DATE(Main!$U4556,
        Main!$V4556,
        Main!$W4556)
)</f>
        <v>41384</v>
      </c>
      <c r="Y4556">
        <f>Table1[[#This Row],[Average_Cost_for_two]]*VLOOKUP(Table1[[#This Row],[Currency]],currency!$A$2:$B$10,2,FALSE)</f>
        <v>5.4</v>
      </c>
      <c r="Z4556" t="str">
        <f>VLOOKUP(C4556,country!A:B,2,FALSE)</f>
        <v>India</v>
      </c>
      <c r="AA4556">
        <f t="shared" si="71"/>
        <v>2</v>
      </c>
    </row>
    <row r="4557" spans="1:27" ht="15.75" customHeight="1" x14ac:dyDescent="0.25">
      <c r="A4557">
        <v>18128862</v>
      </c>
      <c r="B4557" t="s">
        <v>9558</v>
      </c>
      <c r="C4557">
        <v>1</v>
      </c>
      <c r="D4557" t="s">
        <v>23</v>
      </c>
      <c r="E4557" t="s">
        <v>9559</v>
      </c>
      <c r="F4557" t="s">
        <v>897</v>
      </c>
      <c r="G4557" t="s">
        <v>898</v>
      </c>
      <c r="H4557">
        <v>77.276896100000002</v>
      </c>
      <c r="I4557">
        <v>28.7004582</v>
      </c>
      <c r="J4557" t="s">
        <v>611</v>
      </c>
      <c r="K4557" t="s">
        <v>28</v>
      </c>
      <c r="L4557" t="s">
        <v>29</v>
      </c>
      <c r="M4557" t="s">
        <v>29</v>
      </c>
      <c r="N4557" t="s">
        <v>29</v>
      </c>
      <c r="O4557" t="s">
        <v>29</v>
      </c>
      <c r="P4557">
        <v>1</v>
      </c>
      <c r="Q4557">
        <v>6</v>
      </c>
      <c r="R4557">
        <v>450</v>
      </c>
      <c r="S4557" t="str">
        <f>IF(Table1[[#This Row],[Average_Cost_for_two]]&lt;500,"Low",IF(Table1[[#This Row],[Average_Cost_for_two]]&lt;=1500,"Medium","High"))</f>
        <v>Low</v>
      </c>
      <c r="T4557">
        <v>2.8</v>
      </c>
      <c r="U4557">
        <v>2015</v>
      </c>
      <c r="V4557">
        <v>4</v>
      </c>
      <c r="W4557">
        <v>28</v>
      </c>
      <c r="X4557">
        <f>IF(OR(Main!$U4557=0,
       Main!$V4557=0,
       Main!$W4557=0),
   "",
   DATE(Main!$U4557,
        Main!$V4557,
        Main!$W4557)
)</f>
        <v>42122</v>
      </c>
      <c r="Y4557">
        <f>Table1[[#This Row],[Average_Cost_for_two]]*VLOOKUP(Table1[[#This Row],[Currency]],currency!$A$2:$B$10,2,FALSE)</f>
        <v>5.4</v>
      </c>
      <c r="Z4557" t="str">
        <f>VLOOKUP(C4557,country!A:B,2,FALSE)</f>
        <v>India</v>
      </c>
      <c r="AA4557">
        <f t="shared" si="71"/>
        <v>2</v>
      </c>
    </row>
    <row r="4558" spans="1:27" ht="15.75" customHeight="1" x14ac:dyDescent="0.25">
      <c r="A4558">
        <v>307520</v>
      </c>
      <c r="B4558" t="s">
        <v>9558</v>
      </c>
      <c r="C4558">
        <v>1</v>
      </c>
      <c r="D4558" t="s">
        <v>23</v>
      </c>
      <c r="E4558" t="s">
        <v>9560</v>
      </c>
      <c r="F4558" t="s">
        <v>897</v>
      </c>
      <c r="G4558" t="s">
        <v>898</v>
      </c>
      <c r="H4558">
        <v>77.287729799999994</v>
      </c>
      <c r="I4558">
        <v>28.689456400000001</v>
      </c>
      <c r="J4558" t="s">
        <v>611</v>
      </c>
      <c r="K4558" t="s">
        <v>28</v>
      </c>
      <c r="L4558" t="s">
        <v>29</v>
      </c>
      <c r="M4558" t="s">
        <v>29</v>
      </c>
      <c r="N4558" t="s">
        <v>29</v>
      </c>
      <c r="O4558" t="s">
        <v>29</v>
      </c>
      <c r="P4558">
        <v>1</v>
      </c>
      <c r="Q4558">
        <v>29</v>
      </c>
      <c r="R4558">
        <v>450</v>
      </c>
      <c r="S4558" t="str">
        <f>IF(Table1[[#This Row],[Average_Cost_for_two]]&lt;500,"Low",IF(Table1[[#This Row],[Average_Cost_for_two]]&lt;=1500,"Medium","High"))</f>
        <v>Low</v>
      </c>
      <c r="T4558">
        <v>2.7</v>
      </c>
      <c r="U4558">
        <v>2011</v>
      </c>
      <c r="V4558">
        <v>4</v>
      </c>
      <c r="W4558">
        <v>6</v>
      </c>
      <c r="X4558">
        <f>IF(OR(Main!$U4558=0,
       Main!$V4558=0,
       Main!$W4558=0),
   "",
   DATE(Main!$U4558,
        Main!$V4558,
        Main!$W4558)
)</f>
        <v>40639</v>
      </c>
      <c r="Y4558">
        <f>Table1[[#This Row],[Average_Cost_for_two]]*VLOOKUP(Table1[[#This Row],[Currency]],currency!$A$2:$B$10,2,FALSE)</f>
        <v>5.4</v>
      </c>
      <c r="Z4558" t="str">
        <f>VLOOKUP(C4558,country!A:B,2,FALSE)</f>
        <v>India</v>
      </c>
      <c r="AA4558">
        <f t="shared" si="71"/>
        <v>2</v>
      </c>
    </row>
    <row r="4559" spans="1:27" ht="15.75" customHeight="1" x14ac:dyDescent="0.25">
      <c r="A4559">
        <v>304965</v>
      </c>
      <c r="B4559" t="s">
        <v>9561</v>
      </c>
      <c r="C4559">
        <v>1</v>
      </c>
      <c r="D4559" t="s">
        <v>23</v>
      </c>
      <c r="E4559" t="s">
        <v>9562</v>
      </c>
      <c r="F4559" t="s">
        <v>408</v>
      </c>
      <c r="G4559" t="s">
        <v>409</v>
      </c>
      <c r="H4559">
        <v>77.278320899999997</v>
      </c>
      <c r="I4559">
        <v>28.6279228</v>
      </c>
      <c r="J4559" t="s">
        <v>480</v>
      </c>
      <c r="K4559" t="s">
        <v>28</v>
      </c>
      <c r="L4559" t="s">
        <v>29</v>
      </c>
      <c r="M4559" t="s">
        <v>29</v>
      </c>
      <c r="N4559" t="s">
        <v>29</v>
      </c>
      <c r="O4559" t="s">
        <v>29</v>
      </c>
      <c r="P4559">
        <v>1</v>
      </c>
      <c r="Q4559">
        <v>4</v>
      </c>
      <c r="R4559">
        <v>450</v>
      </c>
      <c r="S4559" t="str">
        <f>IF(Table1[[#This Row],[Average_Cost_for_two]]&lt;500,"Low",IF(Table1[[#This Row],[Average_Cost_for_two]]&lt;=1500,"Medium","High"))</f>
        <v>Low</v>
      </c>
      <c r="T4559">
        <v>2.9</v>
      </c>
      <c r="U4559">
        <v>2015</v>
      </c>
      <c r="V4559">
        <v>4</v>
      </c>
      <c r="W4559">
        <v>17</v>
      </c>
      <c r="X4559">
        <f>IF(OR(Main!$U4559=0,
       Main!$V4559=0,
       Main!$W4559=0),
   "",
   DATE(Main!$U4559,
        Main!$V4559,
        Main!$W4559)
)</f>
        <v>42111</v>
      </c>
      <c r="Y4559">
        <f>Table1[[#This Row],[Average_Cost_for_two]]*VLOOKUP(Table1[[#This Row],[Currency]],currency!$A$2:$B$10,2,FALSE)</f>
        <v>5.4</v>
      </c>
      <c r="Z4559" t="str">
        <f>VLOOKUP(C4559,country!A:B,2,FALSE)</f>
        <v>India</v>
      </c>
      <c r="AA4559">
        <f t="shared" si="71"/>
        <v>2</v>
      </c>
    </row>
    <row r="4560" spans="1:27" ht="15.75" customHeight="1" x14ac:dyDescent="0.25">
      <c r="A4560">
        <v>6191</v>
      </c>
      <c r="B4560" t="s">
        <v>891</v>
      </c>
      <c r="C4560">
        <v>1</v>
      </c>
      <c r="D4560" t="s">
        <v>23</v>
      </c>
      <c r="E4560" t="s">
        <v>3855</v>
      </c>
      <c r="F4560" t="s">
        <v>2893</v>
      </c>
      <c r="G4560" t="s">
        <v>2894</v>
      </c>
      <c r="H4560">
        <v>77.296144799999993</v>
      </c>
      <c r="I4560">
        <v>28.592511500000001</v>
      </c>
      <c r="J4560" t="s">
        <v>500</v>
      </c>
      <c r="K4560" t="s">
        <v>28</v>
      </c>
      <c r="L4560" t="s">
        <v>29</v>
      </c>
      <c r="M4560" t="s">
        <v>29</v>
      </c>
      <c r="N4560" t="s">
        <v>29</v>
      </c>
      <c r="O4560" t="s">
        <v>29</v>
      </c>
      <c r="P4560">
        <v>1</v>
      </c>
      <c r="Q4560">
        <v>29</v>
      </c>
      <c r="R4560">
        <v>450</v>
      </c>
      <c r="S4560" t="str">
        <f>IF(Table1[[#This Row],[Average_Cost_for_two]]&lt;500,"Low",IF(Table1[[#This Row],[Average_Cost_for_two]]&lt;=1500,"Medium","High"))</f>
        <v>Low</v>
      </c>
      <c r="T4560">
        <v>2.7</v>
      </c>
      <c r="U4560">
        <v>2017</v>
      </c>
      <c r="V4560">
        <v>4</v>
      </c>
      <c r="W4560">
        <v>1</v>
      </c>
      <c r="X4560">
        <f>IF(OR(Main!$U4560=0,
       Main!$V4560=0,
       Main!$W4560=0),
   "",
   DATE(Main!$U4560,
        Main!$V4560,
        Main!$W4560)
)</f>
        <v>42826</v>
      </c>
      <c r="Y4560">
        <f>Table1[[#This Row],[Average_Cost_for_two]]*VLOOKUP(Table1[[#This Row],[Currency]],currency!$A$2:$B$10,2,FALSE)</f>
        <v>5.4</v>
      </c>
      <c r="Z4560" t="str">
        <f>VLOOKUP(C4560,country!A:B,2,FALSE)</f>
        <v>India</v>
      </c>
      <c r="AA4560">
        <f t="shared" si="71"/>
        <v>2</v>
      </c>
    </row>
    <row r="4561" spans="1:27" ht="15.75" customHeight="1" x14ac:dyDescent="0.25">
      <c r="A4561">
        <v>304583</v>
      </c>
      <c r="B4561" t="s">
        <v>9563</v>
      </c>
      <c r="C4561">
        <v>1</v>
      </c>
      <c r="D4561" t="s">
        <v>23</v>
      </c>
      <c r="E4561" t="s">
        <v>9564</v>
      </c>
      <c r="F4561" t="s">
        <v>713</v>
      </c>
      <c r="G4561" t="s">
        <v>714</v>
      </c>
      <c r="H4561">
        <v>77.112785500000001</v>
      </c>
      <c r="I4561">
        <v>28.6462371</v>
      </c>
      <c r="J4561" t="s">
        <v>682</v>
      </c>
      <c r="K4561" t="s">
        <v>28</v>
      </c>
      <c r="L4561" t="s">
        <v>29</v>
      </c>
      <c r="M4561" t="s">
        <v>29</v>
      </c>
      <c r="N4561" t="s">
        <v>29</v>
      </c>
      <c r="O4561" t="s">
        <v>29</v>
      </c>
      <c r="P4561">
        <v>1</v>
      </c>
      <c r="Q4561">
        <v>14</v>
      </c>
      <c r="R4561">
        <v>450</v>
      </c>
      <c r="S4561" t="str">
        <f>IF(Table1[[#This Row],[Average_Cost_for_two]]&lt;500,"Low",IF(Table1[[#This Row],[Average_Cost_for_two]]&lt;=1500,"Medium","High"))</f>
        <v>Low</v>
      </c>
      <c r="T4561">
        <v>3.3</v>
      </c>
      <c r="U4561">
        <v>2011</v>
      </c>
      <c r="V4561">
        <v>4</v>
      </c>
      <c r="W4561">
        <v>10</v>
      </c>
      <c r="X4561">
        <f>IF(OR(Main!$U4561=0,
       Main!$V4561=0,
       Main!$W4561=0),
   "",
   DATE(Main!$U4561,
        Main!$V4561,
        Main!$W4561)
)</f>
        <v>40643</v>
      </c>
      <c r="Y4561">
        <f>Table1[[#This Row],[Average_Cost_for_two]]*VLOOKUP(Table1[[#This Row],[Currency]],currency!$A$2:$B$10,2,FALSE)</f>
        <v>5.4</v>
      </c>
      <c r="Z4561" t="str">
        <f>VLOOKUP(C4561,country!A:B,2,FALSE)</f>
        <v>India</v>
      </c>
      <c r="AA4561">
        <f t="shared" si="71"/>
        <v>2</v>
      </c>
    </row>
    <row r="4562" spans="1:27" ht="15.75" customHeight="1" x14ac:dyDescent="0.25">
      <c r="A4562">
        <v>18198434</v>
      </c>
      <c r="B4562" t="s">
        <v>9565</v>
      </c>
      <c r="C4562">
        <v>1</v>
      </c>
      <c r="D4562" t="s">
        <v>23</v>
      </c>
      <c r="E4562" t="s">
        <v>9566</v>
      </c>
      <c r="F4562" t="s">
        <v>718</v>
      </c>
      <c r="G4562" t="s">
        <v>719</v>
      </c>
      <c r="H4562">
        <v>77.154960040000006</v>
      </c>
      <c r="I4562">
        <v>28.561390620000001</v>
      </c>
      <c r="J4562" t="s">
        <v>562</v>
      </c>
      <c r="K4562" t="s">
        <v>28</v>
      </c>
      <c r="L4562" t="s">
        <v>29</v>
      </c>
      <c r="M4562" t="s">
        <v>29</v>
      </c>
      <c r="N4562" t="s">
        <v>29</v>
      </c>
      <c r="O4562" t="s">
        <v>29</v>
      </c>
      <c r="P4562">
        <v>1</v>
      </c>
      <c r="Q4562">
        <v>34</v>
      </c>
      <c r="R4562">
        <v>450</v>
      </c>
      <c r="S4562" t="str">
        <f>IF(Table1[[#This Row],[Average_Cost_for_two]]&lt;500,"Low",IF(Table1[[#This Row],[Average_Cost_for_two]]&lt;=1500,"Medium","High"))</f>
        <v>Low</v>
      </c>
      <c r="T4562">
        <v>3.6</v>
      </c>
      <c r="U4562">
        <v>2017</v>
      </c>
      <c r="V4562">
        <v>4</v>
      </c>
      <c r="W4562">
        <v>25</v>
      </c>
      <c r="X4562">
        <f>IF(OR(Main!$U4562=0,
       Main!$V4562=0,
       Main!$W4562=0),
   "",
   DATE(Main!$U4562,
        Main!$V4562,
        Main!$W4562)
)</f>
        <v>42850</v>
      </c>
      <c r="Y4562">
        <f>Table1[[#This Row],[Average_Cost_for_two]]*VLOOKUP(Table1[[#This Row],[Currency]],currency!$A$2:$B$10,2,FALSE)</f>
        <v>5.4</v>
      </c>
      <c r="Z4562" t="str">
        <f>VLOOKUP(C4562,country!A:B,2,FALSE)</f>
        <v>India</v>
      </c>
      <c r="AA4562">
        <f t="shared" si="71"/>
        <v>2</v>
      </c>
    </row>
    <row r="4563" spans="1:27" ht="15.75" customHeight="1" x14ac:dyDescent="0.25">
      <c r="A4563">
        <v>596</v>
      </c>
      <c r="B4563" t="s">
        <v>891</v>
      </c>
      <c r="C4563">
        <v>1</v>
      </c>
      <c r="D4563" t="s">
        <v>23</v>
      </c>
      <c r="E4563" t="s">
        <v>9567</v>
      </c>
      <c r="F4563" t="s">
        <v>663</v>
      </c>
      <c r="G4563" t="s">
        <v>664</v>
      </c>
      <c r="H4563">
        <v>77.2198128</v>
      </c>
      <c r="I4563">
        <v>28.6329609</v>
      </c>
      <c r="J4563" t="s">
        <v>500</v>
      </c>
      <c r="K4563" t="s">
        <v>28</v>
      </c>
      <c r="L4563" t="s">
        <v>29</v>
      </c>
      <c r="M4563" t="s">
        <v>36</v>
      </c>
      <c r="N4563" t="s">
        <v>29</v>
      </c>
      <c r="O4563" t="s">
        <v>29</v>
      </c>
      <c r="P4563">
        <v>1</v>
      </c>
      <c r="Q4563">
        <v>277</v>
      </c>
      <c r="R4563">
        <v>450</v>
      </c>
      <c r="S4563" t="str">
        <f>IF(Table1[[#This Row],[Average_Cost_for_two]]&lt;500,"Low",IF(Table1[[#This Row],[Average_Cost_for_two]]&lt;=1500,"Medium","High"))</f>
        <v>Low</v>
      </c>
      <c r="T4563">
        <v>3.4</v>
      </c>
      <c r="U4563">
        <v>2011</v>
      </c>
      <c r="V4563">
        <v>3</v>
      </c>
      <c r="W4563">
        <v>18</v>
      </c>
      <c r="X4563">
        <f>IF(OR(Main!$U4563=0,
       Main!$V4563=0,
       Main!$W4563=0),
   "",
   DATE(Main!$U4563,
        Main!$V4563,
        Main!$W4563)
)</f>
        <v>40620</v>
      </c>
      <c r="Y4563">
        <f>Table1[[#This Row],[Average_Cost_for_two]]*VLOOKUP(Table1[[#This Row],[Currency]],currency!$A$2:$B$10,2,FALSE)</f>
        <v>5.4</v>
      </c>
      <c r="Z4563" t="str">
        <f>VLOOKUP(C4563,country!A:B,2,FALSE)</f>
        <v>India</v>
      </c>
      <c r="AA4563">
        <f t="shared" si="71"/>
        <v>1</v>
      </c>
    </row>
    <row r="4564" spans="1:27" ht="15.75" customHeight="1" x14ac:dyDescent="0.25">
      <c r="A4564">
        <v>3589</v>
      </c>
      <c r="B4564" t="s">
        <v>9568</v>
      </c>
      <c r="C4564">
        <v>1</v>
      </c>
      <c r="D4564" t="s">
        <v>23</v>
      </c>
      <c r="E4564" t="s">
        <v>2409</v>
      </c>
      <c r="F4564" t="s">
        <v>1973</v>
      </c>
      <c r="G4564" t="s">
        <v>1972</v>
      </c>
      <c r="H4564">
        <v>77.233465199999998</v>
      </c>
      <c r="I4564">
        <v>28.549928099999999</v>
      </c>
      <c r="J4564" t="s">
        <v>722</v>
      </c>
      <c r="K4564" t="s">
        <v>28</v>
      </c>
      <c r="L4564" t="s">
        <v>29</v>
      </c>
      <c r="M4564" t="s">
        <v>36</v>
      </c>
      <c r="N4564" t="s">
        <v>29</v>
      </c>
      <c r="O4564" t="s">
        <v>29</v>
      </c>
      <c r="P4564">
        <v>1</v>
      </c>
      <c r="Q4564">
        <v>187</v>
      </c>
      <c r="R4564">
        <v>450</v>
      </c>
      <c r="S4564" t="str">
        <f>IF(Table1[[#This Row],[Average_Cost_for_two]]&lt;500,"Low",IF(Table1[[#This Row],[Average_Cost_for_two]]&lt;=1500,"Medium","High"))</f>
        <v>Low</v>
      </c>
      <c r="T4564">
        <v>3.8</v>
      </c>
      <c r="U4564">
        <v>2010</v>
      </c>
      <c r="V4564">
        <v>3</v>
      </c>
      <c r="W4564">
        <v>14</v>
      </c>
      <c r="X4564">
        <f>IF(OR(Main!$U4564=0,
       Main!$V4564=0,
       Main!$W4564=0),
   "",
   DATE(Main!$U4564,
        Main!$V4564,
        Main!$W4564)
)</f>
        <v>40251</v>
      </c>
      <c r="Y4564">
        <f>Table1[[#This Row],[Average_Cost_for_two]]*VLOOKUP(Table1[[#This Row],[Currency]],currency!$A$2:$B$10,2,FALSE)</f>
        <v>5.4</v>
      </c>
      <c r="Z4564" t="str">
        <f>VLOOKUP(C4564,country!A:B,2,FALSE)</f>
        <v>India</v>
      </c>
      <c r="AA4564">
        <f t="shared" si="71"/>
        <v>1</v>
      </c>
    </row>
    <row r="4565" spans="1:27" ht="15.75" customHeight="1" x14ac:dyDescent="0.25">
      <c r="A4565">
        <v>310732</v>
      </c>
      <c r="B4565" t="s">
        <v>978</v>
      </c>
      <c r="C4565">
        <v>1</v>
      </c>
      <c r="D4565" t="s">
        <v>23</v>
      </c>
      <c r="E4565" t="s">
        <v>9569</v>
      </c>
      <c r="F4565" t="s">
        <v>2930</v>
      </c>
      <c r="G4565" t="s">
        <v>2931</v>
      </c>
      <c r="H4565">
        <v>77.097825499999999</v>
      </c>
      <c r="I4565">
        <v>28.631614599999999</v>
      </c>
      <c r="J4565" t="s">
        <v>1505</v>
      </c>
      <c r="K4565" t="s">
        <v>28</v>
      </c>
      <c r="L4565" t="s">
        <v>29</v>
      </c>
      <c r="M4565" t="s">
        <v>29</v>
      </c>
      <c r="N4565" t="s">
        <v>29</v>
      </c>
      <c r="O4565" t="s">
        <v>29</v>
      </c>
      <c r="P4565">
        <v>1</v>
      </c>
      <c r="Q4565">
        <v>68</v>
      </c>
      <c r="R4565">
        <v>450</v>
      </c>
      <c r="S4565" t="str">
        <f>IF(Table1[[#This Row],[Average_Cost_for_two]]&lt;500,"Low",IF(Table1[[#This Row],[Average_Cost_for_two]]&lt;=1500,"Medium","High"))</f>
        <v>Low</v>
      </c>
      <c r="T4565">
        <v>3.3</v>
      </c>
      <c r="U4565">
        <v>2014</v>
      </c>
      <c r="V4565">
        <v>3</v>
      </c>
      <c r="W4565">
        <v>22</v>
      </c>
      <c r="X4565">
        <f>IF(OR(Main!$U4565=0,
       Main!$V4565=0,
       Main!$W4565=0),
   "",
   DATE(Main!$U4565,
        Main!$V4565,
        Main!$W4565)
)</f>
        <v>41720</v>
      </c>
      <c r="Y4565">
        <f>Table1[[#This Row],[Average_Cost_for_two]]*VLOOKUP(Table1[[#This Row],[Currency]],currency!$A$2:$B$10,2,FALSE)</f>
        <v>5.4</v>
      </c>
      <c r="Z4565" t="str">
        <f>VLOOKUP(C4565,country!A:B,2,FALSE)</f>
        <v>India</v>
      </c>
      <c r="AA4565">
        <f t="shared" si="71"/>
        <v>1</v>
      </c>
    </row>
    <row r="4566" spans="1:27" ht="15.75" customHeight="1" x14ac:dyDescent="0.25">
      <c r="A4566">
        <v>18430600</v>
      </c>
      <c r="B4566" t="s">
        <v>9570</v>
      </c>
      <c r="C4566">
        <v>1</v>
      </c>
      <c r="D4566" t="s">
        <v>23</v>
      </c>
      <c r="E4566" t="s">
        <v>9571</v>
      </c>
      <c r="F4566" t="s">
        <v>1738</v>
      </c>
      <c r="G4566" t="s">
        <v>1739</v>
      </c>
      <c r="H4566">
        <v>77.138035400000007</v>
      </c>
      <c r="I4566">
        <v>28.655060500000001</v>
      </c>
      <c r="J4566" t="s">
        <v>9572</v>
      </c>
      <c r="K4566" t="s">
        <v>28</v>
      </c>
      <c r="L4566" t="s">
        <v>29</v>
      </c>
      <c r="M4566" t="s">
        <v>36</v>
      </c>
      <c r="N4566" t="s">
        <v>29</v>
      </c>
      <c r="O4566" t="s">
        <v>29</v>
      </c>
      <c r="P4566">
        <v>1</v>
      </c>
      <c r="Q4566">
        <v>13</v>
      </c>
      <c r="R4566">
        <v>450</v>
      </c>
      <c r="S4566" t="str">
        <f>IF(Table1[[#This Row],[Average_Cost_for_two]]&lt;500,"Low",IF(Table1[[#This Row],[Average_Cost_for_two]]&lt;=1500,"Medium","High"))</f>
        <v>Low</v>
      </c>
      <c r="T4566">
        <v>3.3</v>
      </c>
      <c r="U4566">
        <v>2013</v>
      </c>
      <c r="V4566">
        <v>3</v>
      </c>
      <c r="W4566">
        <v>13</v>
      </c>
      <c r="X4566">
        <f>IF(OR(Main!$U4566=0,
       Main!$V4566=0,
       Main!$W4566=0),
   "",
   DATE(Main!$U4566,
        Main!$V4566,
        Main!$W4566)
)</f>
        <v>41346</v>
      </c>
      <c r="Y4566">
        <f>Table1[[#This Row],[Average_Cost_for_two]]*VLOOKUP(Table1[[#This Row],[Currency]],currency!$A$2:$B$10,2,FALSE)</f>
        <v>5.4</v>
      </c>
      <c r="Z4566" t="str">
        <f>VLOOKUP(C4566,country!A:B,2,FALSE)</f>
        <v>India</v>
      </c>
      <c r="AA4566">
        <f t="shared" si="71"/>
        <v>1</v>
      </c>
    </row>
    <row r="4567" spans="1:27" ht="15.75" customHeight="1" x14ac:dyDescent="0.25">
      <c r="A4567">
        <v>18469935</v>
      </c>
      <c r="B4567" t="s">
        <v>9573</v>
      </c>
      <c r="C4567">
        <v>1</v>
      </c>
      <c r="D4567" t="s">
        <v>23</v>
      </c>
      <c r="E4567" t="s">
        <v>9574</v>
      </c>
      <c r="F4567" t="s">
        <v>486</v>
      </c>
      <c r="G4567" t="s">
        <v>487</v>
      </c>
      <c r="H4567">
        <v>77.160322440000002</v>
      </c>
      <c r="I4567">
        <v>28.690545889999999</v>
      </c>
      <c r="J4567" t="s">
        <v>3415</v>
      </c>
      <c r="K4567" t="s">
        <v>28</v>
      </c>
      <c r="L4567" t="s">
        <v>29</v>
      </c>
      <c r="M4567" t="s">
        <v>29</v>
      </c>
      <c r="N4567" t="s">
        <v>29</v>
      </c>
      <c r="O4567" t="s">
        <v>29</v>
      </c>
      <c r="P4567">
        <v>1</v>
      </c>
      <c r="Q4567">
        <v>11</v>
      </c>
      <c r="R4567">
        <v>450</v>
      </c>
      <c r="S4567" t="str">
        <f>IF(Table1[[#This Row],[Average_Cost_for_two]]&lt;500,"Low",IF(Table1[[#This Row],[Average_Cost_for_two]]&lt;=1500,"Medium","High"))</f>
        <v>Low</v>
      </c>
      <c r="T4567">
        <v>3.2</v>
      </c>
      <c r="U4567">
        <v>2015</v>
      </c>
      <c r="V4567">
        <v>3</v>
      </c>
      <c r="W4567">
        <v>23</v>
      </c>
      <c r="X4567">
        <f>IF(OR(Main!$U4567=0,
       Main!$V4567=0,
       Main!$W4567=0),
   "",
   DATE(Main!$U4567,
        Main!$V4567,
        Main!$W4567)
)</f>
        <v>42086</v>
      </c>
      <c r="Y4567">
        <f>Table1[[#This Row],[Average_Cost_for_two]]*VLOOKUP(Table1[[#This Row],[Currency]],currency!$A$2:$B$10,2,FALSE)</f>
        <v>5.4</v>
      </c>
      <c r="Z4567" t="str">
        <f>VLOOKUP(C4567,country!A:B,2,FALSE)</f>
        <v>India</v>
      </c>
      <c r="AA4567">
        <f t="shared" si="71"/>
        <v>1</v>
      </c>
    </row>
    <row r="4568" spans="1:27" ht="15.75" customHeight="1" x14ac:dyDescent="0.25">
      <c r="A4568">
        <v>2291</v>
      </c>
      <c r="B4568" t="s">
        <v>9575</v>
      </c>
      <c r="C4568">
        <v>1</v>
      </c>
      <c r="D4568" t="s">
        <v>23</v>
      </c>
      <c r="E4568" t="s">
        <v>9576</v>
      </c>
      <c r="F4568" t="s">
        <v>3468</v>
      </c>
      <c r="G4568" t="s">
        <v>3469</v>
      </c>
      <c r="H4568">
        <v>77.191469999999995</v>
      </c>
      <c r="I4568">
        <v>28.7074189</v>
      </c>
      <c r="J4568" t="s">
        <v>556</v>
      </c>
      <c r="K4568" t="s">
        <v>28</v>
      </c>
      <c r="L4568" t="s">
        <v>29</v>
      </c>
      <c r="M4568" t="s">
        <v>29</v>
      </c>
      <c r="N4568" t="s">
        <v>29</v>
      </c>
      <c r="O4568" t="s">
        <v>29</v>
      </c>
      <c r="P4568">
        <v>1</v>
      </c>
      <c r="Q4568">
        <v>20</v>
      </c>
      <c r="R4568">
        <v>450</v>
      </c>
      <c r="S4568" t="str">
        <f>IF(Table1[[#This Row],[Average_Cost_for_two]]&lt;500,"Low",IF(Table1[[#This Row],[Average_Cost_for_two]]&lt;=1500,"Medium","High"))</f>
        <v>Low</v>
      </c>
      <c r="T4568">
        <v>2.7</v>
      </c>
      <c r="U4568">
        <v>2018</v>
      </c>
      <c r="V4568">
        <v>3</v>
      </c>
      <c r="W4568">
        <v>14</v>
      </c>
      <c r="X4568">
        <f>IF(OR(Main!$U4568=0,
       Main!$V4568=0,
       Main!$W4568=0),
   "",
   DATE(Main!$U4568,
        Main!$V4568,
        Main!$W4568)
)</f>
        <v>43173</v>
      </c>
      <c r="Y4568">
        <f>Table1[[#This Row],[Average_Cost_for_two]]*VLOOKUP(Table1[[#This Row],[Currency]],currency!$A$2:$B$10,2,FALSE)</f>
        <v>5.4</v>
      </c>
      <c r="Z4568" t="str">
        <f>VLOOKUP(C4568,country!A:B,2,FALSE)</f>
        <v>India</v>
      </c>
      <c r="AA4568">
        <f t="shared" si="71"/>
        <v>1</v>
      </c>
    </row>
    <row r="4569" spans="1:27" ht="15.75" customHeight="1" x14ac:dyDescent="0.25">
      <c r="A4569">
        <v>18254540</v>
      </c>
      <c r="B4569" t="s">
        <v>9577</v>
      </c>
      <c r="C4569">
        <v>1</v>
      </c>
      <c r="D4569" t="s">
        <v>23</v>
      </c>
      <c r="E4569" t="s">
        <v>9578</v>
      </c>
      <c r="F4569" t="s">
        <v>55</v>
      </c>
      <c r="G4569" t="s">
        <v>56</v>
      </c>
      <c r="H4569">
        <v>77.288506220000002</v>
      </c>
      <c r="I4569">
        <v>28.562520209999999</v>
      </c>
      <c r="J4569" t="s">
        <v>492</v>
      </c>
      <c r="K4569" t="s">
        <v>28</v>
      </c>
      <c r="L4569" t="s">
        <v>29</v>
      </c>
      <c r="M4569" t="s">
        <v>29</v>
      </c>
      <c r="N4569" t="s">
        <v>29</v>
      </c>
      <c r="O4569" t="s">
        <v>29</v>
      </c>
      <c r="P4569">
        <v>1</v>
      </c>
      <c r="Q4569">
        <v>2</v>
      </c>
      <c r="R4569">
        <v>450</v>
      </c>
      <c r="S4569" t="str">
        <f>IF(Table1[[#This Row],[Average_Cost_for_two]]&lt;500,"Low",IF(Table1[[#This Row],[Average_Cost_for_two]]&lt;=1500,"Medium","High"))</f>
        <v>Low</v>
      </c>
      <c r="T4569">
        <v>1</v>
      </c>
      <c r="U4569">
        <v>2014</v>
      </c>
      <c r="V4569">
        <v>3</v>
      </c>
      <c r="W4569">
        <v>15</v>
      </c>
      <c r="X4569">
        <f>IF(OR(Main!$U4569=0,
       Main!$V4569=0,
       Main!$W4569=0),
   "",
   DATE(Main!$U4569,
        Main!$V4569,
        Main!$W4569)
)</f>
        <v>41713</v>
      </c>
      <c r="Y4569">
        <f>Table1[[#This Row],[Average_Cost_for_two]]*VLOOKUP(Table1[[#This Row],[Currency]],currency!$A$2:$B$10,2,FALSE)</f>
        <v>5.4</v>
      </c>
      <c r="Z4569" t="str">
        <f>VLOOKUP(C4569,country!A:B,2,FALSE)</f>
        <v>India</v>
      </c>
      <c r="AA4569">
        <f t="shared" si="71"/>
        <v>1</v>
      </c>
    </row>
    <row r="4570" spans="1:27" ht="15.75" customHeight="1" x14ac:dyDescent="0.25">
      <c r="A4570">
        <v>308513</v>
      </c>
      <c r="B4570" t="s">
        <v>9579</v>
      </c>
      <c r="C4570">
        <v>1</v>
      </c>
      <c r="D4570" t="s">
        <v>23</v>
      </c>
      <c r="E4570" t="s">
        <v>9580</v>
      </c>
      <c r="F4570" t="s">
        <v>897</v>
      </c>
      <c r="G4570" t="s">
        <v>898</v>
      </c>
      <c r="H4570">
        <v>77.2919871</v>
      </c>
      <c r="I4570">
        <v>28.692265899999999</v>
      </c>
      <c r="J4570" t="s">
        <v>480</v>
      </c>
      <c r="K4570" t="s">
        <v>28</v>
      </c>
      <c r="L4570" t="s">
        <v>29</v>
      </c>
      <c r="M4570" t="s">
        <v>29</v>
      </c>
      <c r="N4570" t="s">
        <v>29</v>
      </c>
      <c r="O4570" t="s">
        <v>29</v>
      </c>
      <c r="P4570">
        <v>1</v>
      </c>
      <c r="Q4570">
        <v>24</v>
      </c>
      <c r="R4570">
        <v>450</v>
      </c>
      <c r="S4570" t="str">
        <f>IF(Table1[[#This Row],[Average_Cost_for_two]]&lt;500,"Low",IF(Table1[[#This Row],[Average_Cost_for_two]]&lt;=1500,"Medium","High"))</f>
        <v>Low</v>
      </c>
      <c r="T4570">
        <v>2.7</v>
      </c>
      <c r="U4570">
        <v>2015</v>
      </c>
      <c r="V4570">
        <v>3</v>
      </c>
      <c r="W4570">
        <v>25</v>
      </c>
      <c r="X4570">
        <f>IF(OR(Main!$U4570=0,
       Main!$V4570=0,
       Main!$W4570=0),
   "",
   DATE(Main!$U4570,
        Main!$V4570,
        Main!$W4570)
)</f>
        <v>42088</v>
      </c>
      <c r="Y4570">
        <f>Table1[[#This Row],[Average_Cost_for_two]]*VLOOKUP(Table1[[#This Row],[Currency]],currency!$A$2:$B$10,2,FALSE)</f>
        <v>5.4</v>
      </c>
      <c r="Z4570" t="str">
        <f>VLOOKUP(C4570,country!A:B,2,FALSE)</f>
        <v>India</v>
      </c>
      <c r="AA4570">
        <f t="shared" si="71"/>
        <v>1</v>
      </c>
    </row>
    <row r="4571" spans="1:27" ht="15.75" customHeight="1" x14ac:dyDescent="0.25">
      <c r="A4571">
        <v>6925</v>
      </c>
      <c r="B4571" t="s">
        <v>891</v>
      </c>
      <c r="C4571">
        <v>1</v>
      </c>
      <c r="D4571" t="s">
        <v>23</v>
      </c>
      <c r="E4571" t="s">
        <v>9581</v>
      </c>
      <c r="F4571" t="s">
        <v>2175</v>
      </c>
      <c r="G4571" t="s">
        <v>2176</v>
      </c>
      <c r="H4571">
        <v>77.0764578</v>
      </c>
      <c r="I4571">
        <v>28.629417700000001</v>
      </c>
      <c r="J4571" t="s">
        <v>500</v>
      </c>
      <c r="K4571" t="s">
        <v>28</v>
      </c>
      <c r="L4571" t="s">
        <v>29</v>
      </c>
      <c r="M4571" t="s">
        <v>29</v>
      </c>
      <c r="N4571" t="s">
        <v>29</v>
      </c>
      <c r="O4571" t="s">
        <v>29</v>
      </c>
      <c r="P4571">
        <v>1</v>
      </c>
      <c r="Q4571">
        <v>16</v>
      </c>
      <c r="R4571">
        <v>450</v>
      </c>
      <c r="S4571" t="str">
        <f>IF(Table1[[#This Row],[Average_Cost_for_two]]&lt;500,"Low",IF(Table1[[#This Row],[Average_Cost_for_two]]&lt;=1500,"Medium","High"))</f>
        <v>Low</v>
      </c>
      <c r="T4571">
        <v>3</v>
      </c>
      <c r="U4571">
        <v>2018</v>
      </c>
      <c r="V4571">
        <v>3</v>
      </c>
      <c r="W4571">
        <v>19</v>
      </c>
      <c r="X4571">
        <f>IF(OR(Main!$U4571=0,
       Main!$V4571=0,
       Main!$W4571=0),
   "",
   DATE(Main!$U4571,
        Main!$V4571,
        Main!$W4571)
)</f>
        <v>43178</v>
      </c>
      <c r="Y4571">
        <f>Table1[[#This Row],[Average_Cost_for_two]]*VLOOKUP(Table1[[#This Row],[Currency]],currency!$A$2:$B$10,2,FALSE)</f>
        <v>5.4</v>
      </c>
      <c r="Z4571" t="str">
        <f>VLOOKUP(C4571,country!A:B,2,FALSE)</f>
        <v>India</v>
      </c>
      <c r="AA4571">
        <f t="shared" si="71"/>
        <v>1</v>
      </c>
    </row>
    <row r="4572" spans="1:27" ht="15.75" customHeight="1" x14ac:dyDescent="0.25">
      <c r="A4572">
        <v>6264</v>
      </c>
      <c r="B4572" t="s">
        <v>9582</v>
      </c>
      <c r="C4572">
        <v>1</v>
      </c>
      <c r="D4572" t="s">
        <v>23</v>
      </c>
      <c r="E4572" t="s">
        <v>9583</v>
      </c>
      <c r="F4572" t="s">
        <v>214</v>
      </c>
      <c r="G4572" t="s">
        <v>215</v>
      </c>
      <c r="H4572">
        <v>77.312111669999993</v>
      </c>
      <c r="I4572">
        <v>28.66965416</v>
      </c>
      <c r="J4572" t="s">
        <v>480</v>
      </c>
      <c r="K4572" t="s">
        <v>28</v>
      </c>
      <c r="L4572" t="s">
        <v>29</v>
      </c>
      <c r="M4572" t="s">
        <v>36</v>
      </c>
      <c r="N4572" t="s">
        <v>29</v>
      </c>
      <c r="O4572" t="s">
        <v>29</v>
      </c>
      <c r="P4572">
        <v>1</v>
      </c>
      <c r="Q4572">
        <v>114</v>
      </c>
      <c r="R4572">
        <v>450</v>
      </c>
      <c r="S4572" t="str">
        <f>IF(Table1[[#This Row],[Average_Cost_for_two]]&lt;500,"Low",IF(Table1[[#This Row],[Average_Cost_for_two]]&lt;=1500,"Medium","High"))</f>
        <v>Low</v>
      </c>
      <c r="T4572">
        <v>3.3</v>
      </c>
      <c r="U4572">
        <v>2010</v>
      </c>
      <c r="V4572">
        <v>3</v>
      </c>
      <c r="W4572">
        <v>8</v>
      </c>
      <c r="X4572">
        <f>IF(OR(Main!$U4572=0,
       Main!$V4572=0,
       Main!$W4572=0),
   "",
   DATE(Main!$U4572,
        Main!$V4572,
        Main!$W4572)
)</f>
        <v>40245</v>
      </c>
      <c r="Y4572">
        <f>Table1[[#This Row],[Average_Cost_for_two]]*VLOOKUP(Table1[[#This Row],[Currency]],currency!$A$2:$B$10,2,FALSE)</f>
        <v>5.4</v>
      </c>
      <c r="Z4572" t="str">
        <f>VLOOKUP(C4572,country!A:B,2,FALSE)</f>
        <v>India</v>
      </c>
      <c r="AA4572">
        <f t="shared" si="71"/>
        <v>1</v>
      </c>
    </row>
    <row r="4573" spans="1:27" ht="15.75" customHeight="1" x14ac:dyDescent="0.25">
      <c r="A4573">
        <v>4055</v>
      </c>
      <c r="B4573" t="s">
        <v>2909</v>
      </c>
      <c r="C4573">
        <v>1</v>
      </c>
      <c r="D4573" t="s">
        <v>23</v>
      </c>
      <c r="E4573" t="s">
        <v>9584</v>
      </c>
      <c r="F4573" t="s">
        <v>1024</v>
      </c>
      <c r="G4573" t="s">
        <v>1025</v>
      </c>
      <c r="H4573">
        <v>77.1912454</v>
      </c>
      <c r="I4573">
        <v>28.585161800000002</v>
      </c>
      <c r="J4573" t="s">
        <v>2947</v>
      </c>
      <c r="K4573" t="s">
        <v>28</v>
      </c>
      <c r="L4573" t="s">
        <v>29</v>
      </c>
      <c r="M4573" t="s">
        <v>29</v>
      </c>
      <c r="N4573" t="s">
        <v>29</v>
      </c>
      <c r="O4573" t="s">
        <v>29</v>
      </c>
      <c r="P4573">
        <v>1</v>
      </c>
      <c r="Q4573">
        <v>113</v>
      </c>
      <c r="R4573">
        <v>450</v>
      </c>
      <c r="S4573" t="str">
        <f>IF(Table1[[#This Row],[Average_Cost_for_two]]&lt;500,"Low",IF(Table1[[#This Row],[Average_Cost_for_two]]&lt;=1500,"Medium","High"))</f>
        <v>Low</v>
      </c>
      <c r="T4573">
        <v>3.4</v>
      </c>
      <c r="U4573">
        <v>2017</v>
      </c>
      <c r="V4573">
        <v>2</v>
      </c>
      <c r="W4573">
        <v>15</v>
      </c>
      <c r="X4573">
        <f>IF(OR(Main!$U4573=0,
       Main!$V4573=0,
       Main!$W4573=0),
   "",
   DATE(Main!$U4573,
        Main!$V4573,
        Main!$W4573)
)</f>
        <v>42781</v>
      </c>
      <c r="Y4573">
        <f>Table1[[#This Row],[Average_Cost_for_two]]*VLOOKUP(Table1[[#This Row],[Currency]],currency!$A$2:$B$10,2,FALSE)</f>
        <v>5.4</v>
      </c>
      <c r="Z4573" t="str">
        <f>VLOOKUP(C4573,country!A:B,2,FALSE)</f>
        <v>India</v>
      </c>
      <c r="AA4573">
        <f t="shared" si="71"/>
        <v>1</v>
      </c>
    </row>
    <row r="4574" spans="1:27" ht="15.75" customHeight="1" x14ac:dyDescent="0.25">
      <c r="A4574">
        <v>5464</v>
      </c>
      <c r="B4574" t="s">
        <v>891</v>
      </c>
      <c r="C4574">
        <v>1</v>
      </c>
      <c r="D4574" t="s">
        <v>23</v>
      </c>
      <c r="E4574" t="s">
        <v>9585</v>
      </c>
      <c r="F4574" t="s">
        <v>149</v>
      </c>
      <c r="G4574" t="s">
        <v>150</v>
      </c>
      <c r="H4574">
        <v>77.240290799999997</v>
      </c>
      <c r="I4574">
        <v>28.6445896</v>
      </c>
      <c r="J4574" t="s">
        <v>500</v>
      </c>
      <c r="K4574" t="s">
        <v>28</v>
      </c>
      <c r="L4574" t="s">
        <v>29</v>
      </c>
      <c r="M4574" t="s">
        <v>29</v>
      </c>
      <c r="N4574" t="s">
        <v>29</v>
      </c>
      <c r="O4574" t="s">
        <v>29</v>
      </c>
      <c r="P4574">
        <v>1</v>
      </c>
      <c r="Q4574">
        <v>22</v>
      </c>
      <c r="R4574">
        <v>450</v>
      </c>
      <c r="S4574" t="str">
        <f>IF(Table1[[#This Row],[Average_Cost_for_two]]&lt;500,"Low",IF(Table1[[#This Row],[Average_Cost_for_two]]&lt;=1500,"Medium","High"))</f>
        <v>Low</v>
      </c>
      <c r="T4574">
        <v>2.8</v>
      </c>
      <c r="U4574">
        <v>2014</v>
      </c>
      <c r="V4574">
        <v>2</v>
      </c>
      <c r="W4574">
        <v>3</v>
      </c>
      <c r="X4574">
        <f>IF(OR(Main!$U4574=0,
       Main!$V4574=0,
       Main!$W4574=0),
   "",
   DATE(Main!$U4574,
        Main!$V4574,
        Main!$W4574)
)</f>
        <v>41673</v>
      </c>
      <c r="Y4574">
        <f>Table1[[#This Row],[Average_Cost_for_two]]*VLOOKUP(Table1[[#This Row],[Currency]],currency!$A$2:$B$10,2,FALSE)</f>
        <v>5.4</v>
      </c>
      <c r="Z4574" t="str">
        <f>VLOOKUP(C4574,country!A:B,2,FALSE)</f>
        <v>India</v>
      </c>
      <c r="AA4574">
        <f t="shared" si="71"/>
        <v>1</v>
      </c>
    </row>
    <row r="4575" spans="1:27" ht="15.75" customHeight="1" x14ac:dyDescent="0.25">
      <c r="A4575">
        <v>9014</v>
      </c>
      <c r="B4575" t="s">
        <v>891</v>
      </c>
      <c r="C4575">
        <v>1</v>
      </c>
      <c r="D4575" t="s">
        <v>23</v>
      </c>
      <c r="E4575" t="s">
        <v>9586</v>
      </c>
      <c r="F4575" t="s">
        <v>435</v>
      </c>
      <c r="G4575" t="s">
        <v>436</v>
      </c>
      <c r="H4575">
        <v>77.206385600000004</v>
      </c>
      <c r="I4575">
        <v>28.698452799999998</v>
      </c>
      <c r="J4575" t="s">
        <v>500</v>
      </c>
      <c r="K4575" t="s">
        <v>28</v>
      </c>
      <c r="L4575" t="s">
        <v>29</v>
      </c>
      <c r="M4575" t="s">
        <v>29</v>
      </c>
      <c r="N4575" t="s">
        <v>29</v>
      </c>
      <c r="O4575" t="s">
        <v>29</v>
      </c>
      <c r="P4575">
        <v>1</v>
      </c>
      <c r="Q4575">
        <v>46</v>
      </c>
      <c r="R4575">
        <v>450</v>
      </c>
      <c r="S4575" t="str">
        <f>IF(Table1[[#This Row],[Average_Cost_for_two]]&lt;500,"Low",IF(Table1[[#This Row],[Average_Cost_for_two]]&lt;=1500,"Medium","High"))</f>
        <v>Low</v>
      </c>
      <c r="T4575">
        <v>3.4</v>
      </c>
      <c r="U4575">
        <v>2016</v>
      </c>
      <c r="V4575">
        <v>2</v>
      </c>
      <c r="W4575">
        <v>3</v>
      </c>
      <c r="X4575">
        <f>IF(OR(Main!$U4575=0,
       Main!$V4575=0,
       Main!$W4575=0),
   "",
   DATE(Main!$U4575,
        Main!$V4575,
        Main!$W4575)
)</f>
        <v>42403</v>
      </c>
      <c r="Y4575">
        <f>Table1[[#This Row],[Average_Cost_for_two]]*VLOOKUP(Table1[[#This Row],[Currency]],currency!$A$2:$B$10,2,FALSE)</f>
        <v>5.4</v>
      </c>
      <c r="Z4575" t="str">
        <f>VLOOKUP(C4575,country!A:B,2,FALSE)</f>
        <v>India</v>
      </c>
      <c r="AA4575">
        <f t="shared" si="71"/>
        <v>1</v>
      </c>
    </row>
    <row r="4576" spans="1:27" ht="15.75" customHeight="1" x14ac:dyDescent="0.25">
      <c r="A4576">
        <v>18350499</v>
      </c>
      <c r="B4576" t="s">
        <v>9537</v>
      </c>
      <c r="C4576">
        <v>1</v>
      </c>
      <c r="D4576" t="s">
        <v>23</v>
      </c>
      <c r="E4576" t="s">
        <v>436</v>
      </c>
      <c r="F4576" t="s">
        <v>435</v>
      </c>
      <c r="G4576" t="s">
        <v>436</v>
      </c>
      <c r="H4576">
        <v>77.204846799999999</v>
      </c>
      <c r="I4576">
        <v>28.699188299999999</v>
      </c>
      <c r="J4576" t="s">
        <v>556</v>
      </c>
      <c r="K4576" t="s">
        <v>28</v>
      </c>
      <c r="L4576" t="s">
        <v>29</v>
      </c>
      <c r="M4576" t="s">
        <v>36</v>
      </c>
      <c r="N4576" t="s">
        <v>29</v>
      </c>
      <c r="O4576" t="s">
        <v>29</v>
      </c>
      <c r="P4576">
        <v>1</v>
      </c>
      <c r="Q4576">
        <v>51</v>
      </c>
      <c r="R4576">
        <v>450</v>
      </c>
      <c r="S4576" t="str">
        <f>IF(Table1[[#This Row],[Average_Cost_for_two]]&lt;500,"Low",IF(Table1[[#This Row],[Average_Cost_for_two]]&lt;=1500,"Medium","High"))</f>
        <v>Low</v>
      </c>
      <c r="T4576">
        <v>2.8</v>
      </c>
      <c r="U4576">
        <v>2018</v>
      </c>
      <c r="V4576">
        <v>2</v>
      </c>
      <c r="W4576">
        <v>4</v>
      </c>
      <c r="X4576">
        <f>IF(OR(Main!$U4576=0,
       Main!$V4576=0,
       Main!$W4576=0),
   "",
   DATE(Main!$U4576,
        Main!$V4576,
        Main!$W4576)
)</f>
        <v>43135</v>
      </c>
      <c r="Y4576">
        <f>Table1[[#This Row],[Average_Cost_for_two]]*VLOOKUP(Table1[[#This Row],[Currency]],currency!$A$2:$B$10,2,FALSE)</f>
        <v>5.4</v>
      </c>
      <c r="Z4576" t="str">
        <f>VLOOKUP(C4576,country!A:B,2,FALSE)</f>
        <v>India</v>
      </c>
      <c r="AA4576">
        <f t="shared" si="71"/>
        <v>1</v>
      </c>
    </row>
    <row r="4577" spans="1:27" ht="15.75" customHeight="1" x14ac:dyDescent="0.25">
      <c r="A4577">
        <v>300975</v>
      </c>
      <c r="B4577" t="s">
        <v>9587</v>
      </c>
      <c r="C4577">
        <v>1</v>
      </c>
      <c r="D4577" t="s">
        <v>23</v>
      </c>
      <c r="E4577" t="s">
        <v>9588</v>
      </c>
      <c r="F4577" t="s">
        <v>2182</v>
      </c>
      <c r="G4577" t="s">
        <v>2183</v>
      </c>
      <c r="H4577">
        <v>77.206518099999997</v>
      </c>
      <c r="I4577">
        <v>28.5733557</v>
      </c>
      <c r="J4577" t="s">
        <v>682</v>
      </c>
      <c r="K4577" t="s">
        <v>28</v>
      </c>
      <c r="L4577" t="s">
        <v>29</v>
      </c>
      <c r="M4577" t="s">
        <v>29</v>
      </c>
      <c r="N4577" t="s">
        <v>29</v>
      </c>
      <c r="O4577" t="s">
        <v>29</v>
      </c>
      <c r="P4577">
        <v>1</v>
      </c>
      <c r="Q4577">
        <v>72</v>
      </c>
      <c r="R4577">
        <v>450</v>
      </c>
      <c r="S4577" t="str">
        <f>IF(Table1[[#This Row],[Average_Cost_for_two]]&lt;500,"Low",IF(Table1[[#This Row],[Average_Cost_for_two]]&lt;=1500,"Medium","High"))</f>
        <v>Low</v>
      </c>
      <c r="T4577">
        <v>3.6</v>
      </c>
      <c r="U4577">
        <v>2014</v>
      </c>
      <c r="V4577">
        <v>2</v>
      </c>
      <c r="W4577">
        <v>4</v>
      </c>
      <c r="X4577">
        <f>IF(OR(Main!$U4577=0,
       Main!$V4577=0,
       Main!$W4577=0),
   "",
   DATE(Main!$U4577,
        Main!$V4577,
        Main!$W4577)
)</f>
        <v>41674</v>
      </c>
      <c r="Y4577">
        <f>Table1[[#This Row],[Average_Cost_for_two]]*VLOOKUP(Table1[[#This Row],[Currency]],currency!$A$2:$B$10,2,FALSE)</f>
        <v>5.4</v>
      </c>
      <c r="Z4577" t="str">
        <f>VLOOKUP(C4577,country!A:B,2,FALSE)</f>
        <v>India</v>
      </c>
      <c r="AA4577">
        <f t="shared" si="71"/>
        <v>1</v>
      </c>
    </row>
    <row r="4578" spans="1:27" ht="15.75" customHeight="1" x14ac:dyDescent="0.25">
      <c r="A4578">
        <v>18429381</v>
      </c>
      <c r="B4578" t="s">
        <v>6027</v>
      </c>
      <c r="C4578">
        <v>1</v>
      </c>
      <c r="D4578" t="s">
        <v>23</v>
      </c>
      <c r="E4578" t="s">
        <v>9589</v>
      </c>
      <c r="F4578" t="s">
        <v>2930</v>
      </c>
      <c r="G4578" t="s">
        <v>2931</v>
      </c>
      <c r="H4578">
        <v>77.097169699999995</v>
      </c>
      <c r="I4578">
        <v>28.6350345</v>
      </c>
      <c r="J4578" t="s">
        <v>649</v>
      </c>
      <c r="K4578" t="s">
        <v>28</v>
      </c>
      <c r="L4578" t="s">
        <v>29</v>
      </c>
      <c r="M4578" t="s">
        <v>36</v>
      </c>
      <c r="N4578" t="s">
        <v>29</v>
      </c>
      <c r="O4578" t="s">
        <v>29</v>
      </c>
      <c r="P4578">
        <v>1</v>
      </c>
      <c r="Q4578">
        <v>9</v>
      </c>
      <c r="R4578">
        <v>450</v>
      </c>
      <c r="S4578" t="str">
        <f>IF(Table1[[#This Row],[Average_Cost_for_two]]&lt;500,"Low",IF(Table1[[#This Row],[Average_Cost_for_two]]&lt;=1500,"Medium","High"))</f>
        <v>Low</v>
      </c>
      <c r="T4578">
        <v>2.5</v>
      </c>
      <c r="U4578">
        <v>2016</v>
      </c>
      <c r="V4578">
        <v>2</v>
      </c>
      <c r="W4578">
        <v>4</v>
      </c>
      <c r="X4578">
        <f>IF(OR(Main!$U4578=0,
       Main!$V4578=0,
       Main!$W4578=0),
   "",
   DATE(Main!$U4578,
        Main!$V4578,
        Main!$W4578)
)</f>
        <v>42404</v>
      </c>
      <c r="Y4578">
        <f>Table1[[#This Row],[Average_Cost_for_two]]*VLOOKUP(Table1[[#This Row],[Currency]],currency!$A$2:$B$10,2,FALSE)</f>
        <v>5.4</v>
      </c>
      <c r="Z4578" t="str">
        <f>VLOOKUP(C4578,country!A:B,2,FALSE)</f>
        <v>India</v>
      </c>
      <c r="AA4578">
        <f t="shared" si="71"/>
        <v>1</v>
      </c>
    </row>
    <row r="4579" spans="1:27" ht="15.75" customHeight="1" x14ac:dyDescent="0.25">
      <c r="A4579">
        <v>301898</v>
      </c>
      <c r="B4579" t="s">
        <v>9590</v>
      </c>
      <c r="C4579">
        <v>1</v>
      </c>
      <c r="D4579" t="s">
        <v>23</v>
      </c>
      <c r="E4579" t="s">
        <v>9591</v>
      </c>
      <c r="F4579" t="s">
        <v>2748</v>
      </c>
      <c r="G4579" t="s">
        <v>2749</v>
      </c>
      <c r="H4579">
        <v>77.289419499999994</v>
      </c>
      <c r="I4579">
        <v>28.5386022</v>
      </c>
      <c r="J4579" t="s">
        <v>731</v>
      </c>
      <c r="K4579" t="s">
        <v>28</v>
      </c>
      <c r="L4579" t="s">
        <v>29</v>
      </c>
      <c r="M4579" t="s">
        <v>29</v>
      </c>
      <c r="N4579" t="s">
        <v>29</v>
      </c>
      <c r="O4579" t="s">
        <v>29</v>
      </c>
      <c r="P4579">
        <v>1</v>
      </c>
      <c r="Q4579">
        <v>49</v>
      </c>
      <c r="R4579">
        <v>450</v>
      </c>
      <c r="S4579" t="str">
        <f>IF(Table1[[#This Row],[Average_Cost_for_two]]&lt;500,"Low",IF(Table1[[#This Row],[Average_Cost_for_two]]&lt;=1500,"Medium","High"))</f>
        <v>Low</v>
      </c>
      <c r="T4579">
        <v>3.5</v>
      </c>
      <c r="U4579">
        <v>2016</v>
      </c>
      <c r="V4579">
        <v>2</v>
      </c>
      <c r="W4579">
        <v>27</v>
      </c>
      <c r="X4579">
        <f>IF(OR(Main!$U4579=0,
       Main!$V4579=0,
       Main!$W4579=0),
   "",
   DATE(Main!$U4579,
        Main!$V4579,
        Main!$W4579)
)</f>
        <v>42427</v>
      </c>
      <c r="Y4579">
        <f>Table1[[#This Row],[Average_Cost_for_two]]*VLOOKUP(Table1[[#This Row],[Currency]],currency!$A$2:$B$10,2,FALSE)</f>
        <v>5.4</v>
      </c>
      <c r="Z4579" t="str">
        <f>VLOOKUP(C4579,country!A:B,2,FALSE)</f>
        <v>India</v>
      </c>
      <c r="AA4579">
        <f t="shared" si="71"/>
        <v>1</v>
      </c>
    </row>
    <row r="4580" spans="1:27" ht="15.75" customHeight="1" x14ac:dyDescent="0.25">
      <c r="A4580">
        <v>307989</v>
      </c>
      <c r="B4580" t="s">
        <v>9592</v>
      </c>
      <c r="C4580">
        <v>1</v>
      </c>
      <c r="D4580" t="s">
        <v>23</v>
      </c>
      <c r="E4580" t="s">
        <v>9593</v>
      </c>
      <c r="F4580" t="s">
        <v>2598</v>
      </c>
      <c r="G4580" t="s">
        <v>2599</v>
      </c>
      <c r="H4580">
        <v>77.294057719999998</v>
      </c>
      <c r="I4580">
        <v>28.656764240000001</v>
      </c>
      <c r="J4580" t="s">
        <v>480</v>
      </c>
      <c r="K4580" t="s">
        <v>28</v>
      </c>
      <c r="L4580" t="s">
        <v>29</v>
      </c>
      <c r="M4580" t="s">
        <v>36</v>
      </c>
      <c r="N4580" t="s">
        <v>29</v>
      </c>
      <c r="O4580" t="s">
        <v>29</v>
      </c>
      <c r="P4580">
        <v>1</v>
      </c>
      <c r="Q4580">
        <v>27</v>
      </c>
      <c r="R4580">
        <v>450</v>
      </c>
      <c r="S4580" t="str">
        <f>IF(Table1[[#This Row],[Average_Cost_for_two]]&lt;500,"Low",IF(Table1[[#This Row],[Average_Cost_for_two]]&lt;=1500,"Medium","High"))</f>
        <v>Low</v>
      </c>
      <c r="T4580">
        <v>3.2</v>
      </c>
      <c r="U4580">
        <v>2010</v>
      </c>
      <c r="V4580">
        <v>2</v>
      </c>
      <c r="W4580">
        <v>8</v>
      </c>
      <c r="X4580">
        <f>IF(OR(Main!$U4580=0,
       Main!$V4580=0,
       Main!$W4580=0),
   "",
   DATE(Main!$U4580,
        Main!$V4580,
        Main!$W4580)
)</f>
        <v>40217</v>
      </c>
      <c r="Y4580">
        <f>Table1[[#This Row],[Average_Cost_for_two]]*VLOOKUP(Table1[[#This Row],[Currency]],currency!$A$2:$B$10,2,FALSE)</f>
        <v>5.4</v>
      </c>
      <c r="Z4580" t="str">
        <f>VLOOKUP(C4580,country!A:B,2,FALSE)</f>
        <v>India</v>
      </c>
      <c r="AA4580">
        <f t="shared" si="71"/>
        <v>1</v>
      </c>
    </row>
    <row r="4581" spans="1:27" ht="15.75" customHeight="1" x14ac:dyDescent="0.25">
      <c r="A4581">
        <v>18486842</v>
      </c>
      <c r="B4581" t="s">
        <v>891</v>
      </c>
      <c r="C4581">
        <v>1</v>
      </c>
      <c r="D4581" t="s">
        <v>23</v>
      </c>
      <c r="E4581" t="s">
        <v>9594</v>
      </c>
      <c r="F4581" t="s">
        <v>3119</v>
      </c>
      <c r="G4581" t="s">
        <v>3120</v>
      </c>
      <c r="H4581">
        <v>77.227307499999995</v>
      </c>
      <c r="I4581">
        <v>28.600273600000001</v>
      </c>
      <c r="J4581" t="s">
        <v>500</v>
      </c>
      <c r="K4581" t="s">
        <v>28</v>
      </c>
      <c r="L4581" t="s">
        <v>29</v>
      </c>
      <c r="M4581" t="s">
        <v>29</v>
      </c>
      <c r="N4581" t="s">
        <v>29</v>
      </c>
      <c r="O4581" t="s">
        <v>29</v>
      </c>
      <c r="P4581">
        <v>1</v>
      </c>
      <c r="Q4581">
        <v>2</v>
      </c>
      <c r="R4581">
        <v>450</v>
      </c>
      <c r="S4581" t="str">
        <f>IF(Table1[[#This Row],[Average_Cost_for_two]]&lt;500,"Low",IF(Table1[[#This Row],[Average_Cost_for_two]]&lt;=1500,"Medium","High"))</f>
        <v>Low</v>
      </c>
      <c r="T4581">
        <v>1</v>
      </c>
      <c r="U4581">
        <v>2013</v>
      </c>
      <c r="V4581">
        <v>2</v>
      </c>
      <c r="W4581">
        <v>20</v>
      </c>
      <c r="X4581">
        <f>IF(OR(Main!$U4581=0,
       Main!$V4581=0,
       Main!$W4581=0),
   "",
   DATE(Main!$U4581,
        Main!$V4581,
        Main!$W4581)
)</f>
        <v>41325</v>
      </c>
      <c r="Y4581">
        <f>Table1[[#This Row],[Average_Cost_for_two]]*VLOOKUP(Table1[[#This Row],[Currency]],currency!$A$2:$B$10,2,FALSE)</f>
        <v>5.4</v>
      </c>
      <c r="Z4581" t="str">
        <f>VLOOKUP(C4581,country!A:B,2,FALSE)</f>
        <v>India</v>
      </c>
      <c r="AA4581">
        <f t="shared" si="71"/>
        <v>1</v>
      </c>
    </row>
    <row r="4582" spans="1:27" ht="15.75" customHeight="1" x14ac:dyDescent="0.25">
      <c r="A4582">
        <v>18428394</v>
      </c>
      <c r="B4582" t="s">
        <v>9595</v>
      </c>
      <c r="C4582">
        <v>1</v>
      </c>
      <c r="D4582" t="s">
        <v>23</v>
      </c>
      <c r="E4582" t="s">
        <v>9596</v>
      </c>
      <c r="F4582" t="s">
        <v>1743</v>
      </c>
      <c r="G4582" t="s">
        <v>1742</v>
      </c>
      <c r="H4582">
        <v>77.224327599999995</v>
      </c>
      <c r="I4582">
        <v>28.537399199999999</v>
      </c>
      <c r="J4582" t="s">
        <v>503</v>
      </c>
      <c r="K4582" t="s">
        <v>28</v>
      </c>
      <c r="L4582" t="s">
        <v>29</v>
      </c>
      <c r="M4582" t="s">
        <v>36</v>
      </c>
      <c r="N4582" t="s">
        <v>29</v>
      </c>
      <c r="O4582" t="s">
        <v>29</v>
      </c>
      <c r="P4582">
        <v>1</v>
      </c>
      <c r="Q4582">
        <v>18</v>
      </c>
      <c r="R4582">
        <v>450</v>
      </c>
      <c r="S4582" t="str">
        <f>IF(Table1[[#This Row],[Average_Cost_for_two]]&lt;500,"Low",IF(Table1[[#This Row],[Average_Cost_for_two]]&lt;=1500,"Medium","High"))</f>
        <v>Low</v>
      </c>
      <c r="T4582">
        <v>2.2999999999999998</v>
      </c>
      <c r="U4582">
        <v>2014</v>
      </c>
      <c r="V4582">
        <v>2</v>
      </c>
      <c r="W4582">
        <v>21</v>
      </c>
      <c r="X4582">
        <f>IF(OR(Main!$U4582=0,
       Main!$V4582=0,
       Main!$W4582=0),
   "",
   DATE(Main!$U4582,
        Main!$V4582,
        Main!$W4582)
)</f>
        <v>41691</v>
      </c>
      <c r="Y4582">
        <f>Table1[[#This Row],[Average_Cost_for_two]]*VLOOKUP(Table1[[#This Row],[Currency]],currency!$A$2:$B$10,2,FALSE)</f>
        <v>5.4</v>
      </c>
      <c r="Z4582" t="str">
        <f>VLOOKUP(C4582,country!A:B,2,FALSE)</f>
        <v>India</v>
      </c>
      <c r="AA4582">
        <f t="shared" si="71"/>
        <v>1</v>
      </c>
    </row>
    <row r="4583" spans="1:27" ht="15.75" customHeight="1" x14ac:dyDescent="0.25">
      <c r="A4583">
        <v>308336</v>
      </c>
      <c r="B4583" t="s">
        <v>891</v>
      </c>
      <c r="C4583">
        <v>1</v>
      </c>
      <c r="D4583" t="s">
        <v>23</v>
      </c>
      <c r="E4583" t="s">
        <v>9597</v>
      </c>
      <c r="F4583" t="s">
        <v>104</v>
      </c>
      <c r="G4583" t="s">
        <v>105</v>
      </c>
      <c r="H4583">
        <v>77.253132600000001</v>
      </c>
      <c r="I4583">
        <v>28.5490183</v>
      </c>
      <c r="J4583" t="s">
        <v>500</v>
      </c>
      <c r="K4583" t="s">
        <v>28</v>
      </c>
      <c r="L4583" t="s">
        <v>29</v>
      </c>
      <c r="M4583" t="s">
        <v>29</v>
      </c>
      <c r="N4583" t="s">
        <v>29</v>
      </c>
      <c r="O4583" t="s">
        <v>29</v>
      </c>
      <c r="P4583">
        <v>1</v>
      </c>
      <c r="Q4583">
        <v>13</v>
      </c>
      <c r="R4583">
        <v>450</v>
      </c>
      <c r="S4583" t="str">
        <f>IF(Table1[[#This Row],[Average_Cost_for_two]]&lt;500,"Low",IF(Table1[[#This Row],[Average_Cost_for_two]]&lt;=1500,"Medium","High"))</f>
        <v>Low</v>
      </c>
      <c r="T4583">
        <v>3.1</v>
      </c>
      <c r="U4583">
        <v>2012</v>
      </c>
      <c r="V4583">
        <v>2</v>
      </c>
      <c r="W4583">
        <v>12</v>
      </c>
      <c r="X4583">
        <f>IF(OR(Main!$U4583=0,
       Main!$V4583=0,
       Main!$W4583=0),
   "",
   DATE(Main!$U4583,
        Main!$V4583,
        Main!$W4583)
)</f>
        <v>40951</v>
      </c>
      <c r="Y4583">
        <f>Table1[[#This Row],[Average_Cost_for_two]]*VLOOKUP(Table1[[#This Row],[Currency]],currency!$A$2:$B$10,2,FALSE)</f>
        <v>5.4</v>
      </c>
      <c r="Z4583" t="str">
        <f>VLOOKUP(C4583,country!A:B,2,FALSE)</f>
        <v>India</v>
      </c>
      <c r="AA4583">
        <f t="shared" si="71"/>
        <v>1</v>
      </c>
    </row>
    <row r="4584" spans="1:27" ht="15.75" customHeight="1" x14ac:dyDescent="0.25">
      <c r="A4584">
        <v>8828</v>
      </c>
      <c r="B4584" t="s">
        <v>891</v>
      </c>
      <c r="C4584">
        <v>1</v>
      </c>
      <c r="D4584" t="s">
        <v>23</v>
      </c>
      <c r="E4584" t="s">
        <v>9598</v>
      </c>
      <c r="F4584" t="s">
        <v>2914</v>
      </c>
      <c r="G4584" t="s">
        <v>2915</v>
      </c>
      <c r="H4584">
        <v>77.151167700000002</v>
      </c>
      <c r="I4584">
        <v>28.693478800000001</v>
      </c>
      <c r="J4584" t="s">
        <v>500</v>
      </c>
      <c r="K4584" t="s">
        <v>28</v>
      </c>
      <c r="L4584" t="s">
        <v>29</v>
      </c>
      <c r="M4584" t="s">
        <v>29</v>
      </c>
      <c r="N4584" t="s">
        <v>29</v>
      </c>
      <c r="O4584" t="s">
        <v>29</v>
      </c>
      <c r="P4584">
        <v>1</v>
      </c>
      <c r="Q4584">
        <v>50</v>
      </c>
      <c r="R4584">
        <v>450</v>
      </c>
      <c r="S4584" t="str">
        <f>IF(Table1[[#This Row],[Average_Cost_for_two]]&lt;500,"Low",IF(Table1[[#This Row],[Average_Cost_for_two]]&lt;=1500,"Medium","High"))</f>
        <v>Low</v>
      </c>
      <c r="T4584">
        <v>3.5</v>
      </c>
      <c r="U4584">
        <v>2016</v>
      </c>
      <c r="V4584">
        <v>2</v>
      </c>
      <c r="W4584">
        <v>26</v>
      </c>
      <c r="X4584">
        <f>IF(OR(Main!$U4584=0,
       Main!$V4584=0,
       Main!$W4584=0),
   "",
   DATE(Main!$U4584,
        Main!$V4584,
        Main!$W4584)
)</f>
        <v>42426</v>
      </c>
      <c r="Y4584">
        <f>Table1[[#This Row],[Average_Cost_for_two]]*VLOOKUP(Table1[[#This Row],[Currency]],currency!$A$2:$B$10,2,FALSE)</f>
        <v>5.4</v>
      </c>
      <c r="Z4584" t="str">
        <f>VLOOKUP(C4584,country!A:B,2,FALSE)</f>
        <v>India</v>
      </c>
      <c r="AA4584">
        <f t="shared" si="71"/>
        <v>1</v>
      </c>
    </row>
    <row r="4585" spans="1:27" ht="15.75" customHeight="1" x14ac:dyDescent="0.25">
      <c r="A4585">
        <v>18455548</v>
      </c>
      <c r="B4585" t="s">
        <v>7613</v>
      </c>
      <c r="C4585">
        <v>1</v>
      </c>
      <c r="D4585" t="s">
        <v>23</v>
      </c>
      <c r="E4585" t="s">
        <v>9599</v>
      </c>
      <c r="F4585" t="s">
        <v>2914</v>
      </c>
      <c r="G4585" t="s">
        <v>2915</v>
      </c>
      <c r="H4585">
        <v>77.147338000000005</v>
      </c>
      <c r="I4585">
        <v>28.694444000000001</v>
      </c>
      <c r="J4585" t="s">
        <v>556</v>
      </c>
      <c r="K4585" t="s">
        <v>28</v>
      </c>
      <c r="L4585" t="s">
        <v>29</v>
      </c>
      <c r="M4585" t="s">
        <v>36</v>
      </c>
      <c r="N4585" t="s">
        <v>29</v>
      </c>
      <c r="O4585" t="s">
        <v>29</v>
      </c>
      <c r="P4585">
        <v>1</v>
      </c>
      <c r="Q4585">
        <v>29</v>
      </c>
      <c r="R4585">
        <v>450</v>
      </c>
      <c r="S4585" t="str">
        <f>IF(Table1[[#This Row],[Average_Cost_for_two]]&lt;500,"Low",IF(Table1[[#This Row],[Average_Cost_for_two]]&lt;=1500,"Medium","High"))</f>
        <v>Low</v>
      </c>
      <c r="T4585">
        <v>3.8</v>
      </c>
      <c r="U4585">
        <v>2018</v>
      </c>
      <c r="V4585">
        <v>2</v>
      </c>
      <c r="W4585">
        <v>27</v>
      </c>
      <c r="X4585">
        <f>IF(OR(Main!$U4585=0,
       Main!$V4585=0,
       Main!$W4585=0),
   "",
   DATE(Main!$U4585,
        Main!$V4585,
        Main!$W4585)
)</f>
        <v>43158</v>
      </c>
      <c r="Y4585">
        <f>Table1[[#This Row],[Average_Cost_for_two]]*VLOOKUP(Table1[[#This Row],[Currency]],currency!$A$2:$B$10,2,FALSE)</f>
        <v>5.4</v>
      </c>
      <c r="Z4585" t="str">
        <f>VLOOKUP(C4585,country!A:B,2,FALSE)</f>
        <v>India</v>
      </c>
      <c r="AA4585">
        <f t="shared" si="71"/>
        <v>1</v>
      </c>
    </row>
    <row r="4586" spans="1:27" ht="15.75" customHeight="1" x14ac:dyDescent="0.25">
      <c r="A4586">
        <v>18168171</v>
      </c>
      <c r="B4586" t="s">
        <v>9600</v>
      </c>
      <c r="C4586">
        <v>1</v>
      </c>
      <c r="D4586" t="s">
        <v>23</v>
      </c>
      <c r="E4586" t="s">
        <v>9601</v>
      </c>
      <c r="F4586" t="s">
        <v>3839</v>
      </c>
      <c r="G4586" t="s">
        <v>3840</v>
      </c>
      <c r="H4586">
        <v>77.304040099999995</v>
      </c>
      <c r="I4586">
        <v>28.6347816</v>
      </c>
      <c r="J4586" t="s">
        <v>580</v>
      </c>
      <c r="K4586" t="s">
        <v>28</v>
      </c>
      <c r="L4586" t="s">
        <v>29</v>
      </c>
      <c r="M4586" t="s">
        <v>36</v>
      </c>
      <c r="N4586" t="s">
        <v>29</v>
      </c>
      <c r="O4586" t="s">
        <v>29</v>
      </c>
      <c r="P4586">
        <v>1</v>
      </c>
      <c r="Q4586">
        <v>55</v>
      </c>
      <c r="R4586">
        <v>450</v>
      </c>
      <c r="S4586" t="str">
        <f>IF(Table1[[#This Row],[Average_Cost_for_two]]&lt;500,"Low",IF(Table1[[#This Row],[Average_Cost_for_two]]&lt;=1500,"Medium","High"))</f>
        <v>Low</v>
      </c>
      <c r="T4586">
        <v>2.8</v>
      </c>
      <c r="U4586">
        <v>2014</v>
      </c>
      <c r="V4586">
        <v>2</v>
      </c>
      <c r="W4586">
        <v>15</v>
      </c>
      <c r="X4586">
        <f>IF(OR(Main!$U4586=0,
       Main!$V4586=0,
       Main!$W4586=0),
   "",
   DATE(Main!$U4586,
        Main!$V4586,
        Main!$W4586)
)</f>
        <v>41685</v>
      </c>
      <c r="Y4586">
        <f>Table1[[#This Row],[Average_Cost_for_two]]*VLOOKUP(Table1[[#This Row],[Currency]],currency!$A$2:$B$10,2,FALSE)</f>
        <v>5.4</v>
      </c>
      <c r="Z4586" t="str">
        <f>VLOOKUP(C4586,country!A:B,2,FALSE)</f>
        <v>India</v>
      </c>
      <c r="AA4586">
        <f t="shared" si="71"/>
        <v>1</v>
      </c>
    </row>
    <row r="4587" spans="1:27" ht="15.75" customHeight="1" x14ac:dyDescent="0.25">
      <c r="A4587">
        <v>18416831</v>
      </c>
      <c r="B4587" t="s">
        <v>9602</v>
      </c>
      <c r="C4587">
        <v>1</v>
      </c>
      <c r="D4587" t="s">
        <v>23</v>
      </c>
      <c r="E4587" t="s">
        <v>9603</v>
      </c>
      <c r="F4587" t="s">
        <v>1917</v>
      </c>
      <c r="G4587" t="s">
        <v>1918</v>
      </c>
      <c r="H4587">
        <v>0</v>
      </c>
      <c r="I4587">
        <v>0</v>
      </c>
      <c r="J4587" t="s">
        <v>9604</v>
      </c>
      <c r="K4587" t="s">
        <v>28</v>
      </c>
      <c r="L4587" t="s">
        <v>29</v>
      </c>
      <c r="M4587" t="s">
        <v>29</v>
      </c>
      <c r="N4587" t="s">
        <v>29</v>
      </c>
      <c r="O4587" t="s">
        <v>29</v>
      </c>
      <c r="P4587">
        <v>1</v>
      </c>
      <c r="Q4587">
        <v>1</v>
      </c>
      <c r="R4587">
        <v>450</v>
      </c>
      <c r="S4587" t="str">
        <f>IF(Table1[[#This Row],[Average_Cost_for_two]]&lt;500,"Low",IF(Table1[[#This Row],[Average_Cost_for_two]]&lt;=1500,"Medium","High"))</f>
        <v>Low</v>
      </c>
      <c r="T4587">
        <v>1</v>
      </c>
      <c r="U4587">
        <v>2014</v>
      </c>
      <c r="V4587">
        <v>2</v>
      </c>
      <c r="W4587">
        <v>25</v>
      </c>
      <c r="X4587">
        <f>IF(OR(Main!$U4587=0,
       Main!$V4587=0,
       Main!$W4587=0),
   "",
   DATE(Main!$U4587,
        Main!$V4587,
        Main!$W4587)
)</f>
        <v>41695</v>
      </c>
      <c r="Y4587">
        <f>Table1[[#This Row],[Average_Cost_for_two]]*VLOOKUP(Table1[[#This Row],[Currency]],currency!$A$2:$B$10,2,FALSE)</f>
        <v>5.4</v>
      </c>
      <c r="Z4587" t="str">
        <f>VLOOKUP(C4587,country!A:B,2,FALSE)</f>
        <v>India</v>
      </c>
      <c r="AA4587">
        <f t="shared" si="71"/>
        <v>1</v>
      </c>
    </row>
    <row r="4588" spans="1:27" ht="15.75" customHeight="1" x14ac:dyDescent="0.25">
      <c r="A4588">
        <v>18352278</v>
      </c>
      <c r="B4588" t="s">
        <v>9466</v>
      </c>
      <c r="C4588">
        <v>1</v>
      </c>
      <c r="D4588" t="s">
        <v>23</v>
      </c>
      <c r="E4588" t="s">
        <v>9605</v>
      </c>
      <c r="F4588" t="s">
        <v>236</v>
      </c>
      <c r="G4588" t="s">
        <v>235</v>
      </c>
      <c r="H4588">
        <v>77.163659699999997</v>
      </c>
      <c r="I4588">
        <v>28.706856500000001</v>
      </c>
      <c r="J4588" t="s">
        <v>480</v>
      </c>
      <c r="K4588" t="s">
        <v>28</v>
      </c>
      <c r="L4588" t="s">
        <v>29</v>
      </c>
      <c r="M4588" t="s">
        <v>36</v>
      </c>
      <c r="N4588" t="s">
        <v>29</v>
      </c>
      <c r="O4588" t="s">
        <v>29</v>
      </c>
      <c r="P4588">
        <v>1</v>
      </c>
      <c r="Q4588">
        <v>7</v>
      </c>
      <c r="R4588">
        <v>450</v>
      </c>
      <c r="S4588" t="str">
        <f>IF(Table1[[#This Row],[Average_Cost_for_two]]&lt;500,"Low",IF(Table1[[#This Row],[Average_Cost_for_two]]&lt;=1500,"Medium","High"))</f>
        <v>Low</v>
      </c>
      <c r="T4588">
        <v>2.6</v>
      </c>
      <c r="U4588">
        <v>2012</v>
      </c>
      <c r="V4588">
        <v>2</v>
      </c>
      <c r="W4588">
        <v>5</v>
      </c>
      <c r="X4588">
        <f>IF(OR(Main!$U4588=0,
       Main!$V4588=0,
       Main!$W4588=0),
   "",
   DATE(Main!$U4588,
        Main!$V4588,
        Main!$W4588)
)</f>
        <v>40944</v>
      </c>
      <c r="Y4588">
        <f>Table1[[#This Row],[Average_Cost_for_two]]*VLOOKUP(Table1[[#This Row],[Currency]],currency!$A$2:$B$10,2,FALSE)</f>
        <v>5.4</v>
      </c>
      <c r="Z4588" t="str">
        <f>VLOOKUP(C4588,country!A:B,2,FALSE)</f>
        <v>India</v>
      </c>
      <c r="AA4588">
        <f t="shared" si="71"/>
        <v>1</v>
      </c>
    </row>
    <row r="4589" spans="1:27" ht="15.75" customHeight="1" x14ac:dyDescent="0.25">
      <c r="A4589">
        <v>311068</v>
      </c>
      <c r="B4589" t="s">
        <v>9568</v>
      </c>
      <c r="C4589">
        <v>1</v>
      </c>
      <c r="D4589" t="s">
        <v>23</v>
      </c>
      <c r="E4589" t="s">
        <v>9606</v>
      </c>
      <c r="F4589" t="s">
        <v>4975</v>
      </c>
      <c r="G4589" t="s">
        <v>4976</v>
      </c>
      <c r="H4589">
        <v>77.203944210000003</v>
      </c>
      <c r="I4589">
        <v>28.680888840000001</v>
      </c>
      <c r="J4589" t="s">
        <v>722</v>
      </c>
      <c r="K4589" t="s">
        <v>28</v>
      </c>
      <c r="L4589" t="s">
        <v>29</v>
      </c>
      <c r="M4589" t="s">
        <v>36</v>
      </c>
      <c r="N4589" t="s">
        <v>29</v>
      </c>
      <c r="O4589" t="s">
        <v>29</v>
      </c>
      <c r="P4589">
        <v>1</v>
      </c>
      <c r="Q4589">
        <v>72</v>
      </c>
      <c r="R4589">
        <v>450</v>
      </c>
      <c r="S4589" t="str">
        <f>IF(Table1[[#This Row],[Average_Cost_for_two]]&lt;500,"Low",IF(Table1[[#This Row],[Average_Cost_for_two]]&lt;=1500,"Medium","High"))</f>
        <v>Low</v>
      </c>
      <c r="T4589">
        <v>3.8</v>
      </c>
      <c r="U4589">
        <v>2014</v>
      </c>
      <c r="V4589">
        <v>2</v>
      </c>
      <c r="W4589">
        <v>10</v>
      </c>
      <c r="X4589">
        <f>IF(OR(Main!$U4589=0,
       Main!$V4589=0,
       Main!$W4589=0),
   "",
   DATE(Main!$U4589,
        Main!$V4589,
        Main!$W4589)
)</f>
        <v>41680</v>
      </c>
      <c r="Y4589">
        <f>Table1[[#This Row],[Average_Cost_for_two]]*VLOOKUP(Table1[[#This Row],[Currency]],currency!$A$2:$B$10,2,FALSE)</f>
        <v>5.4</v>
      </c>
      <c r="Z4589" t="str">
        <f>VLOOKUP(C4589,country!A:B,2,FALSE)</f>
        <v>India</v>
      </c>
      <c r="AA4589">
        <f t="shared" si="71"/>
        <v>1</v>
      </c>
    </row>
    <row r="4590" spans="1:27" ht="15.75" customHeight="1" x14ac:dyDescent="0.25">
      <c r="A4590">
        <v>7582</v>
      </c>
      <c r="B4590" t="s">
        <v>891</v>
      </c>
      <c r="C4590">
        <v>1</v>
      </c>
      <c r="D4590" t="s">
        <v>23</v>
      </c>
      <c r="E4590" t="s">
        <v>9607</v>
      </c>
      <c r="F4590" t="s">
        <v>294</v>
      </c>
      <c r="G4590" t="s">
        <v>295</v>
      </c>
      <c r="H4590">
        <v>77.250146270000002</v>
      </c>
      <c r="I4590">
        <v>28.528132970000001</v>
      </c>
      <c r="J4590" t="s">
        <v>500</v>
      </c>
      <c r="K4590" t="s">
        <v>28</v>
      </c>
      <c r="L4590" t="s">
        <v>29</v>
      </c>
      <c r="M4590" t="s">
        <v>29</v>
      </c>
      <c r="N4590" t="s">
        <v>29</v>
      </c>
      <c r="O4590" t="s">
        <v>29</v>
      </c>
      <c r="P4590">
        <v>1</v>
      </c>
      <c r="Q4590">
        <v>23</v>
      </c>
      <c r="R4590">
        <v>450</v>
      </c>
      <c r="S4590" t="str">
        <f>IF(Table1[[#This Row],[Average_Cost_for_two]]&lt;500,"Low",IF(Table1[[#This Row],[Average_Cost_for_two]]&lt;=1500,"Medium","High"))</f>
        <v>Low</v>
      </c>
      <c r="T4590">
        <v>3.2</v>
      </c>
      <c r="U4590">
        <v>2016</v>
      </c>
      <c r="V4590">
        <v>1</v>
      </c>
      <c r="W4590">
        <v>22</v>
      </c>
      <c r="X4590">
        <f>IF(OR(Main!$U4590=0,
       Main!$V4590=0,
       Main!$W4590=0),
   "",
   DATE(Main!$U4590,
        Main!$V4590,
        Main!$W4590)
)</f>
        <v>42391</v>
      </c>
      <c r="Y4590">
        <f>Table1[[#This Row],[Average_Cost_for_two]]*VLOOKUP(Table1[[#This Row],[Currency]],currency!$A$2:$B$10,2,FALSE)</f>
        <v>5.4</v>
      </c>
      <c r="Z4590" t="str">
        <f>VLOOKUP(C4590,country!A:B,2,FALSE)</f>
        <v>India</v>
      </c>
      <c r="AA4590">
        <f t="shared" si="71"/>
        <v>1</v>
      </c>
    </row>
    <row r="4591" spans="1:27" ht="15.75" customHeight="1" x14ac:dyDescent="0.25">
      <c r="A4591">
        <v>7354</v>
      </c>
      <c r="B4591" t="s">
        <v>891</v>
      </c>
      <c r="C4591">
        <v>1</v>
      </c>
      <c r="D4591" t="s">
        <v>23</v>
      </c>
      <c r="E4591" t="s">
        <v>9608</v>
      </c>
      <c r="F4591" t="s">
        <v>3280</v>
      </c>
      <c r="G4591" t="s">
        <v>3281</v>
      </c>
      <c r="H4591">
        <v>77.164108049999996</v>
      </c>
      <c r="I4591">
        <v>28.558603080000001</v>
      </c>
      <c r="J4591" t="s">
        <v>500</v>
      </c>
      <c r="K4591" t="s">
        <v>28</v>
      </c>
      <c r="L4591" t="s">
        <v>29</v>
      </c>
      <c r="M4591" t="s">
        <v>29</v>
      </c>
      <c r="N4591" t="s">
        <v>29</v>
      </c>
      <c r="O4591" t="s">
        <v>29</v>
      </c>
      <c r="P4591">
        <v>1</v>
      </c>
      <c r="Q4591">
        <v>49</v>
      </c>
      <c r="R4591">
        <v>450</v>
      </c>
      <c r="S4591" t="str">
        <f>IF(Table1[[#This Row],[Average_Cost_for_two]]&lt;500,"Low",IF(Table1[[#This Row],[Average_Cost_for_two]]&lt;=1500,"Medium","High"))</f>
        <v>Low</v>
      </c>
      <c r="T4591">
        <v>3.2</v>
      </c>
      <c r="U4591">
        <v>2017</v>
      </c>
      <c r="V4591">
        <v>1</v>
      </c>
      <c r="W4591">
        <v>28</v>
      </c>
      <c r="X4591">
        <f>IF(OR(Main!$U4591=0,
       Main!$V4591=0,
       Main!$W4591=0),
   "",
   DATE(Main!$U4591,
        Main!$V4591,
        Main!$W4591)
)</f>
        <v>42763</v>
      </c>
      <c r="Y4591">
        <f>Table1[[#This Row],[Average_Cost_for_two]]*VLOOKUP(Table1[[#This Row],[Currency]],currency!$A$2:$B$10,2,FALSE)</f>
        <v>5.4</v>
      </c>
      <c r="Z4591" t="str">
        <f>VLOOKUP(C4591,country!A:B,2,FALSE)</f>
        <v>India</v>
      </c>
      <c r="AA4591">
        <f t="shared" si="71"/>
        <v>1</v>
      </c>
    </row>
    <row r="4592" spans="1:27" ht="15.75" customHeight="1" x14ac:dyDescent="0.25">
      <c r="A4592">
        <v>6706</v>
      </c>
      <c r="B4592" t="s">
        <v>6027</v>
      </c>
      <c r="C4592">
        <v>1</v>
      </c>
      <c r="D4592" t="s">
        <v>23</v>
      </c>
      <c r="E4592" t="s">
        <v>9609</v>
      </c>
      <c r="F4592" t="s">
        <v>327</v>
      </c>
      <c r="G4592" t="s">
        <v>328</v>
      </c>
      <c r="H4592">
        <v>77.2328586</v>
      </c>
      <c r="I4592">
        <v>28.656247799999999</v>
      </c>
      <c r="J4592" t="s">
        <v>480</v>
      </c>
      <c r="K4592" t="s">
        <v>28</v>
      </c>
      <c r="L4592" t="s">
        <v>29</v>
      </c>
      <c r="M4592" t="s">
        <v>29</v>
      </c>
      <c r="N4592" t="s">
        <v>29</v>
      </c>
      <c r="O4592" t="s">
        <v>29</v>
      </c>
      <c r="P4592">
        <v>1</v>
      </c>
      <c r="Q4592">
        <v>59</v>
      </c>
      <c r="R4592">
        <v>450</v>
      </c>
      <c r="S4592" t="str">
        <f>IF(Table1[[#This Row],[Average_Cost_for_two]]&lt;500,"Low",IF(Table1[[#This Row],[Average_Cost_for_two]]&lt;=1500,"Medium","High"))</f>
        <v>Low</v>
      </c>
      <c r="T4592">
        <v>2.8</v>
      </c>
      <c r="U4592">
        <v>2016</v>
      </c>
      <c r="V4592">
        <v>1</v>
      </c>
      <c r="W4592">
        <v>4</v>
      </c>
      <c r="X4592">
        <f>IF(OR(Main!$U4592=0,
       Main!$V4592=0,
       Main!$W4592=0),
   "",
   DATE(Main!$U4592,
        Main!$V4592,
        Main!$W4592)
)</f>
        <v>42373</v>
      </c>
      <c r="Y4592">
        <f>Table1[[#This Row],[Average_Cost_for_two]]*VLOOKUP(Table1[[#This Row],[Currency]],currency!$A$2:$B$10,2,FALSE)</f>
        <v>5.4</v>
      </c>
      <c r="Z4592" t="str">
        <f>VLOOKUP(C4592,country!A:B,2,FALSE)</f>
        <v>India</v>
      </c>
      <c r="AA4592">
        <f t="shared" si="71"/>
        <v>1</v>
      </c>
    </row>
    <row r="4593" spans="1:27" ht="15.75" customHeight="1" x14ac:dyDescent="0.25">
      <c r="A4593">
        <v>9453</v>
      </c>
      <c r="B4593" t="s">
        <v>891</v>
      </c>
      <c r="C4593">
        <v>1</v>
      </c>
      <c r="D4593" t="s">
        <v>23</v>
      </c>
      <c r="E4593" t="s">
        <v>9610</v>
      </c>
      <c r="F4593" t="s">
        <v>435</v>
      </c>
      <c r="G4593" t="s">
        <v>436</v>
      </c>
      <c r="H4593">
        <v>77.204182399999993</v>
      </c>
      <c r="I4593">
        <v>28.694710000000001</v>
      </c>
      <c r="J4593" t="s">
        <v>500</v>
      </c>
      <c r="K4593" t="s">
        <v>28</v>
      </c>
      <c r="L4593" t="s">
        <v>29</v>
      </c>
      <c r="M4593" t="s">
        <v>29</v>
      </c>
      <c r="N4593" t="s">
        <v>29</v>
      </c>
      <c r="O4593" t="s">
        <v>29</v>
      </c>
      <c r="P4593">
        <v>1</v>
      </c>
      <c r="Q4593">
        <v>87</v>
      </c>
      <c r="R4593">
        <v>450</v>
      </c>
      <c r="S4593" t="str">
        <f>IF(Table1[[#This Row],[Average_Cost_for_two]]&lt;500,"Low",IF(Table1[[#This Row],[Average_Cost_for_two]]&lt;=1500,"Medium","High"))</f>
        <v>Low</v>
      </c>
      <c r="T4593">
        <v>3.2</v>
      </c>
      <c r="U4593">
        <v>2013</v>
      </c>
      <c r="V4593">
        <v>1</v>
      </c>
      <c r="W4593">
        <v>26</v>
      </c>
      <c r="X4593">
        <f>IF(OR(Main!$U4593=0,
       Main!$V4593=0,
       Main!$W4593=0),
   "",
   DATE(Main!$U4593,
        Main!$V4593,
        Main!$W4593)
)</f>
        <v>41300</v>
      </c>
      <c r="Y4593">
        <f>Table1[[#This Row],[Average_Cost_for_two]]*VLOOKUP(Table1[[#This Row],[Currency]],currency!$A$2:$B$10,2,FALSE)</f>
        <v>5.4</v>
      </c>
      <c r="Z4593" t="str">
        <f>VLOOKUP(C4593,country!A:B,2,FALSE)</f>
        <v>India</v>
      </c>
      <c r="AA4593">
        <f t="shared" si="71"/>
        <v>1</v>
      </c>
    </row>
    <row r="4594" spans="1:27" ht="15.75" customHeight="1" x14ac:dyDescent="0.25">
      <c r="A4594">
        <v>2279</v>
      </c>
      <c r="B4594" t="s">
        <v>9611</v>
      </c>
      <c r="C4594">
        <v>1</v>
      </c>
      <c r="D4594" t="s">
        <v>23</v>
      </c>
      <c r="E4594" t="s">
        <v>9612</v>
      </c>
      <c r="F4594" t="s">
        <v>435</v>
      </c>
      <c r="G4594" t="s">
        <v>436</v>
      </c>
      <c r="H4594">
        <v>77.210560599999994</v>
      </c>
      <c r="I4594">
        <v>28.703917499999999</v>
      </c>
      <c r="J4594" t="s">
        <v>480</v>
      </c>
      <c r="K4594" t="s">
        <v>28</v>
      </c>
      <c r="L4594" t="s">
        <v>29</v>
      </c>
      <c r="M4594" t="s">
        <v>36</v>
      </c>
      <c r="N4594" t="s">
        <v>29</v>
      </c>
      <c r="O4594" t="s">
        <v>29</v>
      </c>
      <c r="P4594">
        <v>1</v>
      </c>
      <c r="Q4594">
        <v>81</v>
      </c>
      <c r="R4594">
        <v>450</v>
      </c>
      <c r="S4594" t="str">
        <f>IF(Table1[[#This Row],[Average_Cost_for_two]]&lt;500,"Low",IF(Table1[[#This Row],[Average_Cost_for_two]]&lt;=1500,"Medium","High"))</f>
        <v>Low</v>
      </c>
      <c r="T4594">
        <v>2.8</v>
      </c>
      <c r="U4594">
        <v>2015</v>
      </c>
      <c r="V4594">
        <v>1</v>
      </c>
      <c r="W4594">
        <v>23</v>
      </c>
      <c r="X4594">
        <f>IF(OR(Main!$U4594=0,
       Main!$V4594=0,
       Main!$W4594=0),
   "",
   DATE(Main!$U4594,
        Main!$V4594,
        Main!$W4594)
)</f>
        <v>42027</v>
      </c>
      <c r="Y4594">
        <f>Table1[[#This Row],[Average_Cost_for_two]]*VLOOKUP(Table1[[#This Row],[Currency]],currency!$A$2:$B$10,2,FALSE)</f>
        <v>5.4</v>
      </c>
      <c r="Z4594" t="str">
        <f>VLOOKUP(C4594,country!A:B,2,FALSE)</f>
        <v>India</v>
      </c>
      <c r="AA4594">
        <f t="shared" si="71"/>
        <v>1</v>
      </c>
    </row>
    <row r="4595" spans="1:27" ht="15.75" customHeight="1" x14ac:dyDescent="0.25">
      <c r="A4595">
        <v>8593</v>
      </c>
      <c r="B4595" t="s">
        <v>9568</v>
      </c>
      <c r="C4595">
        <v>1</v>
      </c>
      <c r="D4595" t="s">
        <v>23</v>
      </c>
      <c r="E4595" t="s">
        <v>3809</v>
      </c>
      <c r="F4595" t="s">
        <v>2586</v>
      </c>
      <c r="G4595" t="s">
        <v>2587</v>
      </c>
      <c r="H4595">
        <v>77.156012129999993</v>
      </c>
      <c r="I4595">
        <v>28.542604690000001</v>
      </c>
      <c r="J4595" t="s">
        <v>722</v>
      </c>
      <c r="K4595" t="s">
        <v>28</v>
      </c>
      <c r="L4595" t="s">
        <v>29</v>
      </c>
      <c r="M4595" t="s">
        <v>36</v>
      </c>
      <c r="N4595" t="s">
        <v>29</v>
      </c>
      <c r="O4595" t="s">
        <v>29</v>
      </c>
      <c r="P4595">
        <v>1</v>
      </c>
      <c r="Q4595">
        <v>169</v>
      </c>
      <c r="R4595">
        <v>450</v>
      </c>
      <c r="S4595" t="str">
        <f>IF(Table1[[#This Row],[Average_Cost_for_two]]&lt;500,"Low",IF(Table1[[#This Row],[Average_Cost_for_two]]&lt;=1500,"Medium","High"))</f>
        <v>Low</v>
      </c>
      <c r="T4595">
        <v>3.7</v>
      </c>
      <c r="U4595">
        <v>2013</v>
      </c>
      <c r="V4595">
        <v>1</v>
      </c>
      <c r="W4595">
        <v>19</v>
      </c>
      <c r="X4595">
        <f>IF(OR(Main!$U4595=0,
       Main!$V4595=0,
       Main!$W4595=0),
   "",
   DATE(Main!$U4595,
        Main!$V4595,
        Main!$W4595)
)</f>
        <v>41293</v>
      </c>
      <c r="Y4595">
        <f>Table1[[#This Row],[Average_Cost_for_two]]*VLOOKUP(Table1[[#This Row],[Currency]],currency!$A$2:$B$10,2,FALSE)</f>
        <v>5.4</v>
      </c>
      <c r="Z4595" t="str">
        <f>VLOOKUP(C4595,country!A:B,2,FALSE)</f>
        <v>India</v>
      </c>
      <c r="AA4595">
        <f t="shared" si="71"/>
        <v>1</v>
      </c>
    </row>
    <row r="4596" spans="1:27" ht="15.75" customHeight="1" x14ac:dyDescent="0.25">
      <c r="A4596">
        <v>601</v>
      </c>
      <c r="B4596" t="s">
        <v>891</v>
      </c>
      <c r="C4596">
        <v>1</v>
      </c>
      <c r="D4596" t="s">
        <v>23</v>
      </c>
      <c r="E4596" t="s">
        <v>9613</v>
      </c>
      <c r="F4596" t="s">
        <v>3297</v>
      </c>
      <c r="G4596" t="s">
        <v>3298</v>
      </c>
      <c r="H4596">
        <v>77.236000000000004</v>
      </c>
      <c r="I4596">
        <v>28.53698056</v>
      </c>
      <c r="J4596" t="s">
        <v>500</v>
      </c>
      <c r="K4596" t="s">
        <v>28</v>
      </c>
      <c r="L4596" t="s">
        <v>29</v>
      </c>
      <c r="M4596" t="s">
        <v>29</v>
      </c>
      <c r="N4596" t="s">
        <v>29</v>
      </c>
      <c r="O4596" t="s">
        <v>29</v>
      </c>
      <c r="P4596">
        <v>1</v>
      </c>
      <c r="Q4596">
        <v>33</v>
      </c>
      <c r="R4596">
        <v>450</v>
      </c>
      <c r="S4596" t="str">
        <f>IF(Table1[[#This Row],[Average_Cost_for_two]]&lt;500,"Low",IF(Table1[[#This Row],[Average_Cost_for_two]]&lt;=1500,"Medium","High"))</f>
        <v>Low</v>
      </c>
      <c r="T4596">
        <v>3.2</v>
      </c>
      <c r="U4596">
        <v>2015</v>
      </c>
      <c r="V4596">
        <v>1</v>
      </c>
      <c r="W4596">
        <v>4</v>
      </c>
      <c r="X4596">
        <f>IF(OR(Main!$U4596=0,
       Main!$V4596=0,
       Main!$W4596=0),
   "",
   DATE(Main!$U4596,
        Main!$V4596,
        Main!$W4596)
)</f>
        <v>42008</v>
      </c>
      <c r="Y4596">
        <f>Table1[[#This Row],[Average_Cost_for_two]]*VLOOKUP(Table1[[#This Row],[Currency]],currency!$A$2:$B$10,2,FALSE)</f>
        <v>5.4</v>
      </c>
      <c r="Z4596" t="str">
        <f>VLOOKUP(C4596,country!A:B,2,FALSE)</f>
        <v>India</v>
      </c>
      <c r="AA4596">
        <f t="shared" si="71"/>
        <v>1</v>
      </c>
    </row>
    <row r="4597" spans="1:27" ht="15.75" customHeight="1" x14ac:dyDescent="0.25">
      <c r="A4597">
        <v>305159</v>
      </c>
      <c r="B4597" t="s">
        <v>9614</v>
      </c>
      <c r="C4597">
        <v>1</v>
      </c>
      <c r="D4597" t="s">
        <v>23</v>
      </c>
      <c r="E4597" t="s">
        <v>9615</v>
      </c>
      <c r="F4597" t="s">
        <v>249</v>
      </c>
      <c r="G4597" t="s">
        <v>250</v>
      </c>
      <c r="H4597">
        <v>77.308260899999993</v>
      </c>
      <c r="I4597">
        <v>28.628227899999999</v>
      </c>
      <c r="J4597" t="s">
        <v>5081</v>
      </c>
      <c r="K4597" t="s">
        <v>28</v>
      </c>
      <c r="L4597" t="s">
        <v>29</v>
      </c>
      <c r="M4597" t="s">
        <v>29</v>
      </c>
      <c r="N4597" t="s">
        <v>29</v>
      </c>
      <c r="O4597" t="s">
        <v>29</v>
      </c>
      <c r="P4597">
        <v>1</v>
      </c>
      <c r="Q4597">
        <v>56</v>
      </c>
      <c r="R4597">
        <v>450</v>
      </c>
      <c r="S4597" t="str">
        <f>IF(Table1[[#This Row],[Average_Cost_for_two]]&lt;500,"Low",IF(Table1[[#This Row],[Average_Cost_for_two]]&lt;=1500,"Medium","High"))</f>
        <v>Low</v>
      </c>
      <c r="T4597">
        <v>2.7</v>
      </c>
      <c r="U4597">
        <v>2016</v>
      </c>
      <c r="V4597">
        <v>1</v>
      </c>
      <c r="W4597">
        <v>16</v>
      </c>
      <c r="X4597">
        <f>IF(OR(Main!$U4597=0,
       Main!$V4597=0,
       Main!$W4597=0),
   "",
   DATE(Main!$U4597,
        Main!$V4597,
        Main!$W4597)
)</f>
        <v>42385</v>
      </c>
      <c r="Y4597">
        <f>Table1[[#This Row],[Average_Cost_for_two]]*VLOOKUP(Table1[[#This Row],[Currency]],currency!$A$2:$B$10,2,FALSE)</f>
        <v>5.4</v>
      </c>
      <c r="Z4597" t="str">
        <f>VLOOKUP(C4597,country!A:B,2,FALSE)</f>
        <v>India</v>
      </c>
      <c r="AA4597">
        <f t="shared" si="71"/>
        <v>1</v>
      </c>
    </row>
    <row r="4598" spans="1:27" ht="15.75" customHeight="1" x14ac:dyDescent="0.25">
      <c r="A4598">
        <v>313498</v>
      </c>
      <c r="B4598" t="s">
        <v>9466</v>
      </c>
      <c r="C4598">
        <v>1</v>
      </c>
      <c r="D4598" t="s">
        <v>23</v>
      </c>
      <c r="E4598" t="s">
        <v>9616</v>
      </c>
      <c r="F4598" t="s">
        <v>1732</v>
      </c>
      <c r="G4598" t="s">
        <v>1731</v>
      </c>
      <c r="H4598">
        <v>77.091090600000001</v>
      </c>
      <c r="I4598">
        <v>28.629851200000001</v>
      </c>
      <c r="J4598" t="s">
        <v>480</v>
      </c>
      <c r="K4598" t="s">
        <v>28</v>
      </c>
      <c r="L4598" t="s">
        <v>29</v>
      </c>
      <c r="M4598" t="s">
        <v>36</v>
      </c>
      <c r="N4598" t="s">
        <v>29</v>
      </c>
      <c r="O4598" t="s">
        <v>29</v>
      </c>
      <c r="P4598">
        <v>1</v>
      </c>
      <c r="Q4598">
        <v>37</v>
      </c>
      <c r="R4598">
        <v>450</v>
      </c>
      <c r="S4598" t="str">
        <f>IF(Table1[[#This Row],[Average_Cost_for_two]]&lt;500,"Low",IF(Table1[[#This Row],[Average_Cost_for_two]]&lt;=1500,"Medium","High"))</f>
        <v>Low</v>
      </c>
      <c r="T4598">
        <v>2.7</v>
      </c>
      <c r="U4598">
        <v>2015</v>
      </c>
      <c r="V4598">
        <v>1</v>
      </c>
      <c r="W4598">
        <v>18</v>
      </c>
      <c r="X4598">
        <f>IF(OR(Main!$U4598=0,
       Main!$V4598=0,
       Main!$W4598=0),
   "",
   DATE(Main!$U4598,
        Main!$V4598,
        Main!$W4598)
)</f>
        <v>42022</v>
      </c>
      <c r="Y4598">
        <f>Table1[[#This Row],[Average_Cost_for_two]]*VLOOKUP(Table1[[#This Row],[Currency]],currency!$A$2:$B$10,2,FALSE)</f>
        <v>5.4</v>
      </c>
      <c r="Z4598" t="str">
        <f>VLOOKUP(C4598,country!A:B,2,FALSE)</f>
        <v>India</v>
      </c>
      <c r="AA4598">
        <f t="shared" si="71"/>
        <v>1</v>
      </c>
    </row>
    <row r="4599" spans="1:27" ht="15.75" customHeight="1" x14ac:dyDescent="0.25">
      <c r="A4599">
        <v>18198467</v>
      </c>
      <c r="B4599" t="s">
        <v>9617</v>
      </c>
      <c r="C4599">
        <v>1</v>
      </c>
      <c r="D4599" t="s">
        <v>23</v>
      </c>
      <c r="E4599" t="s">
        <v>9618</v>
      </c>
      <c r="F4599" t="s">
        <v>654</v>
      </c>
      <c r="G4599" t="s">
        <v>655</v>
      </c>
      <c r="H4599">
        <v>77.206697800000001</v>
      </c>
      <c r="I4599">
        <v>28.681963799999998</v>
      </c>
      <c r="J4599" t="s">
        <v>4960</v>
      </c>
      <c r="K4599" t="s">
        <v>28</v>
      </c>
      <c r="L4599" t="s">
        <v>29</v>
      </c>
      <c r="M4599" t="s">
        <v>29</v>
      </c>
      <c r="N4599" t="s">
        <v>29</v>
      </c>
      <c r="O4599" t="s">
        <v>29</v>
      </c>
      <c r="P4599">
        <v>1</v>
      </c>
      <c r="Q4599">
        <v>38</v>
      </c>
      <c r="R4599">
        <v>450</v>
      </c>
      <c r="S4599" t="str">
        <f>IF(Table1[[#This Row],[Average_Cost_for_two]]&lt;500,"Low",IF(Table1[[#This Row],[Average_Cost_for_two]]&lt;=1500,"Medium","High"))</f>
        <v>Low</v>
      </c>
      <c r="T4599">
        <v>3.4</v>
      </c>
      <c r="U4599">
        <v>2018</v>
      </c>
      <c r="V4599">
        <v>1</v>
      </c>
      <c r="W4599">
        <v>8</v>
      </c>
      <c r="X4599">
        <f>IF(OR(Main!$U4599=0,
       Main!$V4599=0,
       Main!$W4599=0),
   "",
   DATE(Main!$U4599,
        Main!$V4599,
        Main!$W4599)
)</f>
        <v>43108</v>
      </c>
      <c r="Y4599">
        <f>Table1[[#This Row],[Average_Cost_for_two]]*VLOOKUP(Table1[[#This Row],[Currency]],currency!$A$2:$B$10,2,FALSE)</f>
        <v>5.4</v>
      </c>
      <c r="Z4599" t="str">
        <f>VLOOKUP(C4599,country!A:B,2,FALSE)</f>
        <v>India</v>
      </c>
      <c r="AA4599">
        <f t="shared" si="71"/>
        <v>1</v>
      </c>
    </row>
    <row r="4600" spans="1:27" ht="15.75" customHeight="1" x14ac:dyDescent="0.25">
      <c r="A4600">
        <v>18416830</v>
      </c>
      <c r="B4600" t="s">
        <v>9619</v>
      </c>
      <c r="C4600">
        <v>1</v>
      </c>
      <c r="D4600" t="s">
        <v>23</v>
      </c>
      <c r="E4600" t="s">
        <v>9620</v>
      </c>
      <c r="F4600" t="s">
        <v>39</v>
      </c>
      <c r="G4600" t="s">
        <v>40</v>
      </c>
      <c r="H4600">
        <v>77.124112100000005</v>
      </c>
      <c r="I4600">
        <v>28.543156</v>
      </c>
      <c r="J4600" t="s">
        <v>523</v>
      </c>
      <c r="K4600" t="s">
        <v>28</v>
      </c>
      <c r="L4600" t="s">
        <v>29</v>
      </c>
      <c r="M4600" t="s">
        <v>29</v>
      </c>
      <c r="N4600" t="s">
        <v>29</v>
      </c>
      <c r="O4600" t="s">
        <v>29</v>
      </c>
      <c r="P4600">
        <v>1</v>
      </c>
      <c r="Q4600">
        <v>3</v>
      </c>
      <c r="R4600">
        <v>450</v>
      </c>
      <c r="S4600" t="str">
        <f>IF(Table1[[#This Row],[Average_Cost_for_two]]&lt;500,"Low",IF(Table1[[#This Row],[Average_Cost_for_two]]&lt;=1500,"Medium","High"))</f>
        <v>Low</v>
      </c>
      <c r="T4600">
        <v>1</v>
      </c>
      <c r="U4600">
        <v>2017</v>
      </c>
      <c r="V4600">
        <v>1</v>
      </c>
      <c r="W4600">
        <v>15</v>
      </c>
      <c r="X4600">
        <f>IF(OR(Main!$U4600=0,
       Main!$V4600=0,
       Main!$W4600=0),
   "",
   DATE(Main!$U4600,
        Main!$V4600,
        Main!$W4600)
)</f>
        <v>42750</v>
      </c>
      <c r="Y4600">
        <f>Table1[[#This Row],[Average_Cost_for_two]]*VLOOKUP(Table1[[#This Row],[Currency]],currency!$A$2:$B$10,2,FALSE)</f>
        <v>5.4</v>
      </c>
      <c r="Z4600" t="str">
        <f>VLOOKUP(C4600,country!A:B,2,FALSE)</f>
        <v>India</v>
      </c>
      <c r="AA4600">
        <f t="shared" si="71"/>
        <v>1</v>
      </c>
    </row>
    <row r="4601" spans="1:27" ht="15.75" customHeight="1" x14ac:dyDescent="0.25">
      <c r="A4601">
        <v>310359</v>
      </c>
      <c r="B4601" t="s">
        <v>9424</v>
      </c>
      <c r="C4601">
        <v>1</v>
      </c>
      <c r="D4601" t="s">
        <v>23</v>
      </c>
      <c r="E4601" t="s">
        <v>9621</v>
      </c>
      <c r="F4601" t="s">
        <v>1745</v>
      </c>
      <c r="G4601" t="s">
        <v>1746</v>
      </c>
      <c r="H4601">
        <v>77.134468630000001</v>
      </c>
      <c r="I4601">
        <v>28.669923910000001</v>
      </c>
      <c r="J4601" t="s">
        <v>706</v>
      </c>
      <c r="K4601" t="s">
        <v>28</v>
      </c>
      <c r="L4601" t="s">
        <v>29</v>
      </c>
      <c r="M4601" t="s">
        <v>29</v>
      </c>
      <c r="N4601" t="s">
        <v>29</v>
      </c>
      <c r="O4601" t="s">
        <v>29</v>
      </c>
      <c r="P4601">
        <v>1</v>
      </c>
      <c r="Q4601">
        <v>27</v>
      </c>
      <c r="R4601">
        <v>450</v>
      </c>
      <c r="S4601" t="str">
        <f>IF(Table1[[#This Row],[Average_Cost_for_two]]&lt;500,"Low",IF(Table1[[#This Row],[Average_Cost_for_two]]&lt;=1500,"Medium","High"))</f>
        <v>Low</v>
      </c>
      <c r="T4601">
        <v>3</v>
      </c>
      <c r="U4601">
        <v>2011</v>
      </c>
      <c r="V4601">
        <v>1</v>
      </c>
      <c r="W4601">
        <v>1</v>
      </c>
      <c r="X4601">
        <f>IF(OR(Main!$U4601=0,
       Main!$V4601=0,
       Main!$W4601=0),
   "",
   DATE(Main!$U4601,
        Main!$V4601,
        Main!$W4601)
)</f>
        <v>40544</v>
      </c>
      <c r="Y4601">
        <f>Table1[[#This Row],[Average_Cost_for_two]]*VLOOKUP(Table1[[#This Row],[Currency]],currency!$A$2:$B$10,2,FALSE)</f>
        <v>5.4</v>
      </c>
      <c r="Z4601" t="str">
        <f>VLOOKUP(C4601,country!A:B,2,FALSE)</f>
        <v>India</v>
      </c>
      <c r="AA4601">
        <f t="shared" si="71"/>
        <v>1</v>
      </c>
    </row>
    <row r="4602" spans="1:27" ht="15.75" customHeight="1" x14ac:dyDescent="0.25">
      <c r="A4602">
        <v>628</v>
      </c>
      <c r="B4602" t="s">
        <v>891</v>
      </c>
      <c r="C4602">
        <v>1</v>
      </c>
      <c r="D4602" t="s">
        <v>23</v>
      </c>
      <c r="E4602" t="s">
        <v>9622</v>
      </c>
      <c r="F4602" t="s">
        <v>1917</v>
      </c>
      <c r="G4602" t="s">
        <v>1918</v>
      </c>
      <c r="H4602">
        <v>77.196007100000003</v>
      </c>
      <c r="I4602">
        <v>28.558908599999999</v>
      </c>
      <c r="J4602" t="s">
        <v>500</v>
      </c>
      <c r="K4602" t="s">
        <v>28</v>
      </c>
      <c r="L4602" t="s">
        <v>29</v>
      </c>
      <c r="M4602" t="s">
        <v>29</v>
      </c>
      <c r="N4602" t="s">
        <v>29</v>
      </c>
      <c r="O4602" t="s">
        <v>29</v>
      </c>
      <c r="P4602">
        <v>1</v>
      </c>
      <c r="Q4602">
        <v>28</v>
      </c>
      <c r="R4602">
        <v>450</v>
      </c>
      <c r="S4602" t="str">
        <f>IF(Table1[[#This Row],[Average_Cost_for_two]]&lt;500,"Low",IF(Table1[[#This Row],[Average_Cost_for_two]]&lt;=1500,"Medium","High"))</f>
        <v>Low</v>
      </c>
      <c r="T4602">
        <v>2.4</v>
      </c>
      <c r="U4602">
        <v>2011</v>
      </c>
      <c r="V4602">
        <v>1</v>
      </c>
      <c r="W4602">
        <v>9</v>
      </c>
      <c r="X4602">
        <f>IF(OR(Main!$U4602=0,
       Main!$V4602=0,
       Main!$W4602=0),
   "",
   DATE(Main!$U4602,
        Main!$V4602,
        Main!$W4602)
)</f>
        <v>40552</v>
      </c>
      <c r="Y4602">
        <f>Table1[[#This Row],[Average_Cost_for_two]]*VLOOKUP(Table1[[#This Row],[Currency]],currency!$A$2:$B$10,2,FALSE)</f>
        <v>5.4</v>
      </c>
      <c r="Z4602" t="str">
        <f>VLOOKUP(C4602,country!A:B,2,FALSE)</f>
        <v>India</v>
      </c>
      <c r="AA4602">
        <f t="shared" si="71"/>
        <v>1</v>
      </c>
    </row>
    <row r="4603" spans="1:27" ht="15.75" customHeight="1" x14ac:dyDescent="0.25">
      <c r="A4603">
        <v>301015</v>
      </c>
      <c r="B4603" t="s">
        <v>9623</v>
      </c>
      <c r="C4603">
        <v>1</v>
      </c>
      <c r="D4603" t="s">
        <v>23</v>
      </c>
      <c r="E4603" t="s">
        <v>9624</v>
      </c>
      <c r="F4603" t="s">
        <v>236</v>
      </c>
      <c r="G4603" t="s">
        <v>235</v>
      </c>
      <c r="H4603">
        <v>77.157369000000003</v>
      </c>
      <c r="I4603">
        <v>28.705894300000001</v>
      </c>
      <c r="J4603" t="s">
        <v>682</v>
      </c>
      <c r="K4603" t="s">
        <v>28</v>
      </c>
      <c r="L4603" t="s">
        <v>29</v>
      </c>
      <c r="M4603" t="s">
        <v>29</v>
      </c>
      <c r="N4603" t="s">
        <v>29</v>
      </c>
      <c r="O4603" t="s">
        <v>29</v>
      </c>
      <c r="P4603">
        <v>1</v>
      </c>
      <c r="Q4603">
        <v>178</v>
      </c>
      <c r="R4603">
        <v>450</v>
      </c>
      <c r="S4603" t="str">
        <f>IF(Table1[[#This Row],[Average_Cost_for_two]]&lt;500,"Low",IF(Table1[[#This Row],[Average_Cost_for_two]]&lt;=1500,"Medium","High"))</f>
        <v>Low</v>
      </c>
      <c r="T4603">
        <v>3.8</v>
      </c>
      <c r="U4603">
        <v>2013</v>
      </c>
      <c r="V4603">
        <v>1</v>
      </c>
      <c r="W4603">
        <v>13</v>
      </c>
      <c r="X4603">
        <f>IF(OR(Main!$U4603=0,
       Main!$V4603=0,
       Main!$W4603=0),
   "",
   DATE(Main!$U4603,
        Main!$V4603,
        Main!$W4603)
)</f>
        <v>41287</v>
      </c>
      <c r="Y4603">
        <f>Table1[[#This Row],[Average_Cost_for_two]]*VLOOKUP(Table1[[#This Row],[Currency]],currency!$A$2:$B$10,2,FALSE)</f>
        <v>5.4</v>
      </c>
      <c r="Z4603" t="str">
        <f>VLOOKUP(C4603,country!A:B,2,FALSE)</f>
        <v>India</v>
      </c>
      <c r="AA4603">
        <f t="shared" si="71"/>
        <v>1</v>
      </c>
    </row>
    <row r="4604" spans="1:27" ht="15.75" customHeight="1" x14ac:dyDescent="0.25">
      <c r="A4604">
        <v>8215</v>
      </c>
      <c r="B4604" t="s">
        <v>9625</v>
      </c>
      <c r="C4604">
        <v>1</v>
      </c>
      <c r="D4604" t="s">
        <v>23</v>
      </c>
      <c r="E4604" t="s">
        <v>5780</v>
      </c>
      <c r="F4604" t="s">
        <v>2170</v>
      </c>
      <c r="G4604" t="s">
        <v>2171</v>
      </c>
      <c r="H4604">
        <v>77.287026499999996</v>
      </c>
      <c r="I4604">
        <v>28.636981599999999</v>
      </c>
      <c r="J4604" t="s">
        <v>556</v>
      </c>
      <c r="K4604" t="s">
        <v>28</v>
      </c>
      <c r="L4604" t="s">
        <v>29</v>
      </c>
      <c r="M4604" t="s">
        <v>29</v>
      </c>
      <c r="N4604" t="s">
        <v>29</v>
      </c>
      <c r="O4604" t="s">
        <v>29</v>
      </c>
      <c r="P4604">
        <v>1</v>
      </c>
      <c r="Q4604">
        <v>7</v>
      </c>
      <c r="R4604">
        <v>450</v>
      </c>
      <c r="S4604" t="str">
        <f>IF(Table1[[#This Row],[Average_Cost_for_two]]&lt;500,"Low",IF(Table1[[#This Row],[Average_Cost_for_two]]&lt;=1500,"Medium","High"))</f>
        <v>Low</v>
      </c>
      <c r="T4604">
        <v>2.8</v>
      </c>
      <c r="U4604">
        <v>2018</v>
      </c>
      <c r="V4604">
        <v>1</v>
      </c>
      <c r="W4604">
        <v>23</v>
      </c>
      <c r="X4604">
        <f>IF(OR(Main!$U4604=0,
       Main!$V4604=0,
       Main!$W4604=0),
   "",
   DATE(Main!$U4604,
        Main!$V4604,
        Main!$W4604)
)</f>
        <v>43123</v>
      </c>
      <c r="Y4604">
        <f>Table1[[#This Row],[Average_Cost_for_two]]*VLOOKUP(Table1[[#This Row],[Currency]],currency!$A$2:$B$10,2,FALSE)</f>
        <v>5.4</v>
      </c>
      <c r="Z4604" t="str">
        <f>VLOOKUP(C4604,country!A:B,2,FALSE)</f>
        <v>India</v>
      </c>
      <c r="AA4604">
        <f t="shared" si="71"/>
        <v>1</v>
      </c>
    </row>
    <row r="4605" spans="1:27" ht="15.75" customHeight="1" x14ac:dyDescent="0.25">
      <c r="A4605">
        <v>4790</v>
      </c>
      <c r="B4605" t="s">
        <v>9626</v>
      </c>
      <c r="C4605">
        <v>1</v>
      </c>
      <c r="D4605" t="s">
        <v>23</v>
      </c>
      <c r="E4605" t="s">
        <v>6719</v>
      </c>
      <c r="F4605" t="s">
        <v>2175</v>
      </c>
      <c r="G4605" t="s">
        <v>2176</v>
      </c>
      <c r="H4605">
        <v>77.073929500000006</v>
      </c>
      <c r="I4605">
        <v>28.639496959999999</v>
      </c>
      <c r="J4605" t="s">
        <v>556</v>
      </c>
      <c r="K4605" t="s">
        <v>28</v>
      </c>
      <c r="L4605" t="s">
        <v>29</v>
      </c>
      <c r="M4605" t="s">
        <v>29</v>
      </c>
      <c r="N4605" t="s">
        <v>29</v>
      </c>
      <c r="O4605" t="s">
        <v>29</v>
      </c>
      <c r="P4605">
        <v>1</v>
      </c>
      <c r="Q4605">
        <v>11</v>
      </c>
      <c r="R4605">
        <v>450</v>
      </c>
      <c r="S4605" t="str">
        <f>IF(Table1[[#This Row],[Average_Cost_for_two]]&lt;500,"Low",IF(Table1[[#This Row],[Average_Cost_for_two]]&lt;=1500,"Medium","High"))</f>
        <v>Low</v>
      </c>
      <c r="T4605">
        <v>2.8</v>
      </c>
      <c r="U4605">
        <v>2012</v>
      </c>
      <c r="V4605">
        <v>1</v>
      </c>
      <c r="W4605">
        <v>8</v>
      </c>
      <c r="X4605">
        <f>IF(OR(Main!$U4605=0,
       Main!$V4605=0,
       Main!$W4605=0),
   "",
   DATE(Main!$U4605,
        Main!$V4605,
        Main!$W4605)
)</f>
        <v>40916</v>
      </c>
      <c r="Y4605">
        <f>Table1[[#This Row],[Average_Cost_for_two]]*VLOOKUP(Table1[[#This Row],[Currency]],currency!$A$2:$B$10,2,FALSE)</f>
        <v>5.4</v>
      </c>
      <c r="Z4605" t="str">
        <f>VLOOKUP(C4605,country!A:B,2,FALSE)</f>
        <v>India</v>
      </c>
      <c r="AA4605">
        <f t="shared" si="71"/>
        <v>1</v>
      </c>
    </row>
    <row r="4606" spans="1:27" ht="15.75" customHeight="1" x14ac:dyDescent="0.25">
      <c r="A4606">
        <v>758</v>
      </c>
      <c r="B4606" t="s">
        <v>9627</v>
      </c>
      <c r="C4606">
        <v>1</v>
      </c>
      <c r="D4606" t="s">
        <v>23</v>
      </c>
      <c r="E4606" t="s">
        <v>9628</v>
      </c>
      <c r="F4606" t="s">
        <v>3280</v>
      </c>
      <c r="G4606" t="s">
        <v>3281</v>
      </c>
      <c r="H4606">
        <v>77.164211649999999</v>
      </c>
      <c r="I4606">
        <v>28.557314420000001</v>
      </c>
      <c r="J4606" t="s">
        <v>2165</v>
      </c>
      <c r="K4606" t="s">
        <v>28</v>
      </c>
      <c r="L4606" t="s">
        <v>29</v>
      </c>
      <c r="M4606" t="s">
        <v>36</v>
      </c>
      <c r="N4606" t="s">
        <v>29</v>
      </c>
      <c r="O4606" t="s">
        <v>29</v>
      </c>
      <c r="P4606">
        <v>1</v>
      </c>
      <c r="Q4606">
        <v>239</v>
      </c>
      <c r="R4606">
        <v>450</v>
      </c>
      <c r="S4606" t="str">
        <f>IF(Table1[[#This Row],[Average_Cost_for_two]]&lt;500,"Low",IF(Table1[[#This Row],[Average_Cost_for_two]]&lt;=1500,"Medium","High"))</f>
        <v>Low</v>
      </c>
      <c r="T4606">
        <v>3.5</v>
      </c>
      <c r="U4606">
        <v>2012</v>
      </c>
      <c r="V4606">
        <v>12</v>
      </c>
      <c r="W4606">
        <v>26</v>
      </c>
      <c r="X4606">
        <f>IF(OR(Main!$U4606=0,
       Main!$V4606=0,
       Main!$W4606=0),
   "",
   DATE(Main!$U4606,
        Main!$V4606,
        Main!$W4606)
)</f>
        <v>41269</v>
      </c>
      <c r="Y4606">
        <f>Table1[[#This Row],[Average_Cost_for_two]]*VLOOKUP(Table1[[#This Row],[Currency]],currency!$A$2:$B$10,2,FALSE)</f>
        <v>5.4</v>
      </c>
      <c r="Z4606" t="str">
        <f>VLOOKUP(C4606,country!A:B,2,FALSE)</f>
        <v>India</v>
      </c>
      <c r="AA4606">
        <f t="shared" si="71"/>
        <v>4</v>
      </c>
    </row>
    <row r="4607" spans="1:27" ht="15.75" customHeight="1" x14ac:dyDescent="0.25">
      <c r="A4607">
        <v>18398577</v>
      </c>
      <c r="B4607" t="s">
        <v>9629</v>
      </c>
      <c r="C4607">
        <v>1</v>
      </c>
      <c r="D4607" t="s">
        <v>23</v>
      </c>
      <c r="E4607" t="s">
        <v>9630</v>
      </c>
      <c r="F4607" t="s">
        <v>663</v>
      </c>
      <c r="G4607" t="s">
        <v>664</v>
      </c>
      <c r="H4607">
        <v>77.222735999999998</v>
      </c>
      <c r="I4607">
        <v>28.633193599999998</v>
      </c>
      <c r="J4607" t="s">
        <v>5913</v>
      </c>
      <c r="K4607" t="s">
        <v>28</v>
      </c>
      <c r="L4607" t="s">
        <v>29</v>
      </c>
      <c r="M4607" t="s">
        <v>36</v>
      </c>
      <c r="N4607" t="s">
        <v>29</v>
      </c>
      <c r="O4607" t="s">
        <v>29</v>
      </c>
      <c r="P4607">
        <v>1</v>
      </c>
      <c r="Q4607">
        <v>41</v>
      </c>
      <c r="R4607">
        <v>450</v>
      </c>
      <c r="S4607" t="str">
        <f>IF(Table1[[#This Row],[Average_Cost_for_two]]&lt;500,"Low",IF(Table1[[#This Row],[Average_Cost_for_two]]&lt;=1500,"Medium","High"))</f>
        <v>Low</v>
      </c>
      <c r="T4607">
        <v>3.7</v>
      </c>
      <c r="U4607">
        <v>2015</v>
      </c>
      <c r="V4607">
        <v>12</v>
      </c>
      <c r="W4607">
        <v>24</v>
      </c>
      <c r="X4607">
        <f>IF(OR(Main!$U4607=0,
       Main!$V4607=0,
       Main!$W4607=0),
   "",
   DATE(Main!$U4607,
        Main!$V4607,
        Main!$W4607)
)</f>
        <v>42362</v>
      </c>
      <c r="Y4607">
        <f>Table1[[#This Row],[Average_Cost_for_two]]*VLOOKUP(Table1[[#This Row],[Currency]],currency!$A$2:$B$10,2,FALSE)</f>
        <v>5.4</v>
      </c>
      <c r="Z4607" t="str">
        <f>VLOOKUP(C4607,country!A:B,2,FALSE)</f>
        <v>India</v>
      </c>
      <c r="AA4607">
        <f t="shared" si="71"/>
        <v>4</v>
      </c>
    </row>
    <row r="4608" spans="1:27" ht="15.75" customHeight="1" x14ac:dyDescent="0.25">
      <c r="A4608">
        <v>18354969</v>
      </c>
      <c r="B4608" t="s">
        <v>9631</v>
      </c>
      <c r="C4608">
        <v>1</v>
      </c>
      <c r="D4608" t="s">
        <v>23</v>
      </c>
      <c r="E4608" t="s">
        <v>9632</v>
      </c>
      <c r="F4608" t="s">
        <v>71</v>
      </c>
      <c r="G4608" t="s">
        <v>72</v>
      </c>
      <c r="H4608">
        <v>77.238958440000005</v>
      </c>
      <c r="I4608">
        <v>28.577729170000001</v>
      </c>
      <c r="J4608" t="s">
        <v>477</v>
      </c>
      <c r="K4608" t="s">
        <v>28</v>
      </c>
      <c r="L4608" t="s">
        <v>29</v>
      </c>
      <c r="M4608" t="s">
        <v>29</v>
      </c>
      <c r="N4608" t="s">
        <v>29</v>
      </c>
      <c r="O4608" t="s">
        <v>29</v>
      </c>
      <c r="P4608">
        <v>1</v>
      </c>
      <c r="Q4608">
        <v>8</v>
      </c>
      <c r="R4608">
        <v>450</v>
      </c>
      <c r="S4608" t="str">
        <f>IF(Table1[[#This Row],[Average_Cost_for_two]]&lt;500,"Low",IF(Table1[[#This Row],[Average_Cost_for_two]]&lt;=1500,"Medium","High"))</f>
        <v>Low</v>
      </c>
      <c r="T4608">
        <v>3.2</v>
      </c>
      <c r="U4608">
        <v>2017</v>
      </c>
      <c r="V4608">
        <v>12</v>
      </c>
      <c r="W4608">
        <v>1</v>
      </c>
      <c r="X4608">
        <f>IF(OR(Main!$U4608=0,
       Main!$V4608=0,
       Main!$W4608=0),
   "",
   DATE(Main!$U4608,
        Main!$V4608,
        Main!$W4608)
)</f>
        <v>43070</v>
      </c>
      <c r="Y4608">
        <f>Table1[[#This Row],[Average_Cost_for_two]]*VLOOKUP(Table1[[#This Row],[Currency]],currency!$A$2:$B$10,2,FALSE)</f>
        <v>5.4</v>
      </c>
      <c r="Z4608" t="str">
        <f>VLOOKUP(C4608,country!A:B,2,FALSE)</f>
        <v>India</v>
      </c>
      <c r="AA4608">
        <f t="shared" si="71"/>
        <v>4</v>
      </c>
    </row>
    <row r="4609" spans="1:27" ht="15.75" customHeight="1" x14ac:dyDescent="0.25">
      <c r="A4609">
        <v>5262</v>
      </c>
      <c r="B4609" t="s">
        <v>891</v>
      </c>
      <c r="C4609">
        <v>1</v>
      </c>
      <c r="D4609" t="s">
        <v>23</v>
      </c>
      <c r="E4609" t="s">
        <v>9633</v>
      </c>
      <c r="F4609" t="s">
        <v>904</v>
      </c>
      <c r="G4609" t="s">
        <v>905</v>
      </c>
      <c r="H4609">
        <v>77.169652200000002</v>
      </c>
      <c r="I4609">
        <v>28.6449368</v>
      </c>
      <c r="J4609" t="s">
        <v>500</v>
      </c>
      <c r="K4609" t="s">
        <v>28</v>
      </c>
      <c r="L4609" t="s">
        <v>29</v>
      </c>
      <c r="M4609" t="s">
        <v>29</v>
      </c>
      <c r="N4609" t="s">
        <v>29</v>
      </c>
      <c r="O4609" t="s">
        <v>29</v>
      </c>
      <c r="P4609">
        <v>1</v>
      </c>
      <c r="Q4609">
        <v>38</v>
      </c>
      <c r="R4609">
        <v>450</v>
      </c>
      <c r="S4609" t="str">
        <f>IF(Table1[[#This Row],[Average_Cost_for_two]]&lt;500,"Low",IF(Table1[[#This Row],[Average_Cost_for_two]]&lt;=1500,"Medium","High"))</f>
        <v>Low</v>
      </c>
      <c r="T4609">
        <v>2.9</v>
      </c>
      <c r="U4609">
        <v>2018</v>
      </c>
      <c r="V4609">
        <v>12</v>
      </c>
      <c r="W4609">
        <v>5</v>
      </c>
      <c r="X4609">
        <f>IF(OR(Main!$U4609=0,
       Main!$V4609=0,
       Main!$W4609=0),
   "",
   DATE(Main!$U4609,
        Main!$V4609,
        Main!$W4609)
)</f>
        <v>43439</v>
      </c>
      <c r="Y4609">
        <f>Table1[[#This Row],[Average_Cost_for_two]]*VLOOKUP(Table1[[#This Row],[Currency]],currency!$A$2:$B$10,2,FALSE)</f>
        <v>5.4</v>
      </c>
      <c r="Z4609" t="str">
        <f>VLOOKUP(C4609,country!A:B,2,FALSE)</f>
        <v>India</v>
      </c>
      <c r="AA4609">
        <f t="shared" si="71"/>
        <v>4</v>
      </c>
    </row>
    <row r="4610" spans="1:27" ht="15.75" customHeight="1" x14ac:dyDescent="0.25">
      <c r="A4610">
        <v>18037806</v>
      </c>
      <c r="B4610" t="s">
        <v>891</v>
      </c>
      <c r="C4610">
        <v>1</v>
      </c>
      <c r="D4610" t="s">
        <v>23</v>
      </c>
      <c r="E4610" t="s">
        <v>9634</v>
      </c>
      <c r="F4610" t="s">
        <v>2930</v>
      </c>
      <c r="G4610" t="s">
        <v>2931</v>
      </c>
      <c r="H4610">
        <v>77.097187599999998</v>
      </c>
      <c r="I4610">
        <v>28.6362828</v>
      </c>
      <c r="J4610" t="s">
        <v>500</v>
      </c>
      <c r="K4610" t="s">
        <v>28</v>
      </c>
      <c r="L4610" t="s">
        <v>29</v>
      </c>
      <c r="M4610" t="s">
        <v>29</v>
      </c>
      <c r="N4610" t="s">
        <v>29</v>
      </c>
      <c r="O4610" t="s">
        <v>29</v>
      </c>
      <c r="P4610">
        <v>1</v>
      </c>
      <c r="Q4610">
        <v>5</v>
      </c>
      <c r="R4610">
        <v>450</v>
      </c>
      <c r="S4610" t="str">
        <f>IF(Table1[[#This Row],[Average_Cost_for_two]]&lt;500,"Low",IF(Table1[[#This Row],[Average_Cost_for_two]]&lt;=1500,"Medium","High"))</f>
        <v>Low</v>
      </c>
      <c r="T4610">
        <v>3.1</v>
      </c>
      <c r="U4610">
        <v>2018</v>
      </c>
      <c r="V4610">
        <v>12</v>
      </c>
      <c r="W4610">
        <v>7</v>
      </c>
      <c r="X4610">
        <f>IF(OR(Main!$U4610=0,
       Main!$V4610=0,
       Main!$W4610=0),
   "",
   DATE(Main!$U4610,
        Main!$V4610,
        Main!$W4610)
)</f>
        <v>43441</v>
      </c>
      <c r="Y4610">
        <f>Table1[[#This Row],[Average_Cost_for_two]]*VLOOKUP(Table1[[#This Row],[Currency]],currency!$A$2:$B$10,2,FALSE)</f>
        <v>5.4</v>
      </c>
      <c r="Z4610" t="str">
        <f>VLOOKUP(C4610,country!A:B,2,FALSE)</f>
        <v>India</v>
      </c>
      <c r="AA4610">
        <f t="shared" ref="AA4610:AA4673" si="72">ROUNDUP(V4610/3,0)</f>
        <v>4</v>
      </c>
    </row>
    <row r="4611" spans="1:27" ht="15.75" customHeight="1" x14ac:dyDescent="0.25">
      <c r="A4611">
        <v>9568</v>
      </c>
      <c r="B4611" t="s">
        <v>9635</v>
      </c>
      <c r="C4611">
        <v>1</v>
      </c>
      <c r="D4611" t="s">
        <v>23</v>
      </c>
      <c r="E4611" t="s">
        <v>9636</v>
      </c>
      <c r="F4611" t="s">
        <v>79</v>
      </c>
      <c r="G4611" t="s">
        <v>80</v>
      </c>
      <c r="H4611">
        <v>77.247676600000005</v>
      </c>
      <c r="I4611">
        <v>28.584428200000001</v>
      </c>
      <c r="J4611" t="s">
        <v>477</v>
      </c>
      <c r="K4611" t="s">
        <v>28</v>
      </c>
      <c r="L4611" t="s">
        <v>29</v>
      </c>
      <c r="M4611" t="s">
        <v>29</v>
      </c>
      <c r="N4611" t="s">
        <v>29</v>
      </c>
      <c r="O4611" t="s">
        <v>29</v>
      </c>
      <c r="P4611">
        <v>1</v>
      </c>
      <c r="Q4611">
        <v>7</v>
      </c>
      <c r="R4611">
        <v>450</v>
      </c>
      <c r="S4611" t="str">
        <f>IF(Table1[[#This Row],[Average_Cost_for_two]]&lt;500,"Low",IF(Table1[[#This Row],[Average_Cost_for_two]]&lt;=1500,"Medium","High"))</f>
        <v>Low</v>
      </c>
      <c r="T4611">
        <v>2.9</v>
      </c>
      <c r="U4611">
        <v>2012</v>
      </c>
      <c r="V4611">
        <v>12</v>
      </c>
      <c r="W4611">
        <v>11</v>
      </c>
      <c r="X4611">
        <f>IF(OR(Main!$U4611=0,
       Main!$V4611=0,
       Main!$W4611=0),
   "",
   DATE(Main!$U4611,
        Main!$V4611,
        Main!$W4611)
)</f>
        <v>41254</v>
      </c>
      <c r="Y4611">
        <f>Table1[[#This Row],[Average_Cost_for_two]]*VLOOKUP(Table1[[#This Row],[Currency]],currency!$A$2:$B$10,2,FALSE)</f>
        <v>5.4</v>
      </c>
      <c r="Z4611" t="str">
        <f>VLOOKUP(C4611,country!A:B,2,FALSE)</f>
        <v>India</v>
      </c>
      <c r="AA4611">
        <f t="shared" si="72"/>
        <v>4</v>
      </c>
    </row>
    <row r="4612" spans="1:27" ht="15.75" customHeight="1" x14ac:dyDescent="0.25">
      <c r="A4612">
        <v>9998</v>
      </c>
      <c r="B4612" t="s">
        <v>9637</v>
      </c>
      <c r="C4612">
        <v>1</v>
      </c>
      <c r="D4612" t="s">
        <v>23</v>
      </c>
      <c r="E4612" t="s">
        <v>9638</v>
      </c>
      <c r="F4612" t="s">
        <v>1624</v>
      </c>
      <c r="G4612" t="s">
        <v>1625</v>
      </c>
      <c r="H4612">
        <v>77.263474500000001</v>
      </c>
      <c r="I4612">
        <v>28.525885989999999</v>
      </c>
      <c r="J4612" t="s">
        <v>6369</v>
      </c>
      <c r="K4612" t="s">
        <v>28</v>
      </c>
      <c r="L4612" t="s">
        <v>29</v>
      </c>
      <c r="M4612" t="s">
        <v>29</v>
      </c>
      <c r="N4612" t="s">
        <v>29</v>
      </c>
      <c r="O4612" t="s">
        <v>29</v>
      </c>
      <c r="P4612">
        <v>1</v>
      </c>
      <c r="Q4612">
        <v>10</v>
      </c>
      <c r="R4612">
        <v>450</v>
      </c>
      <c r="S4612" t="str">
        <f>IF(Table1[[#This Row],[Average_Cost_for_two]]&lt;500,"Low",IF(Table1[[#This Row],[Average_Cost_for_two]]&lt;=1500,"Medium","High"))</f>
        <v>Low</v>
      </c>
      <c r="T4612">
        <v>3</v>
      </c>
      <c r="U4612">
        <v>2014</v>
      </c>
      <c r="V4612">
        <v>12</v>
      </c>
      <c r="W4612">
        <v>24</v>
      </c>
      <c r="X4612">
        <f>IF(OR(Main!$U4612=0,
       Main!$V4612=0,
       Main!$W4612=0),
   "",
   DATE(Main!$U4612,
        Main!$V4612,
        Main!$W4612)
)</f>
        <v>41997</v>
      </c>
      <c r="Y4612">
        <f>Table1[[#This Row],[Average_Cost_for_two]]*VLOOKUP(Table1[[#This Row],[Currency]],currency!$A$2:$B$10,2,FALSE)</f>
        <v>5.4</v>
      </c>
      <c r="Z4612" t="str">
        <f>VLOOKUP(C4612,country!A:B,2,FALSE)</f>
        <v>India</v>
      </c>
      <c r="AA4612">
        <f t="shared" si="72"/>
        <v>4</v>
      </c>
    </row>
    <row r="4613" spans="1:27" ht="15.75" customHeight="1" x14ac:dyDescent="0.25">
      <c r="A4613">
        <v>18303701</v>
      </c>
      <c r="B4613" t="s">
        <v>9639</v>
      </c>
      <c r="C4613">
        <v>1</v>
      </c>
      <c r="D4613" t="s">
        <v>23</v>
      </c>
      <c r="E4613" t="s">
        <v>1448</v>
      </c>
      <c r="F4613" t="s">
        <v>506</v>
      </c>
      <c r="G4613" t="s">
        <v>507</v>
      </c>
      <c r="H4613">
        <v>77.228435500000003</v>
      </c>
      <c r="I4613">
        <v>28.702490999999998</v>
      </c>
      <c r="J4613" t="s">
        <v>958</v>
      </c>
      <c r="K4613" t="s">
        <v>28</v>
      </c>
      <c r="L4613" t="s">
        <v>29</v>
      </c>
      <c r="M4613" t="s">
        <v>29</v>
      </c>
      <c r="N4613" t="s">
        <v>29</v>
      </c>
      <c r="O4613" t="s">
        <v>29</v>
      </c>
      <c r="P4613">
        <v>1</v>
      </c>
      <c r="Q4613">
        <v>8</v>
      </c>
      <c r="R4613">
        <v>450</v>
      </c>
      <c r="S4613" t="str">
        <f>IF(Table1[[#This Row],[Average_Cost_for_two]]&lt;500,"Low",IF(Table1[[#This Row],[Average_Cost_for_two]]&lt;=1500,"Medium","High"))</f>
        <v>Low</v>
      </c>
      <c r="T4613">
        <v>3.1</v>
      </c>
      <c r="U4613">
        <v>2018</v>
      </c>
      <c r="V4613">
        <v>12</v>
      </c>
      <c r="W4613">
        <v>15</v>
      </c>
      <c r="X4613">
        <f>IF(OR(Main!$U4613=0,
       Main!$V4613=0,
       Main!$W4613=0),
   "",
   DATE(Main!$U4613,
        Main!$V4613,
        Main!$W4613)
)</f>
        <v>43449</v>
      </c>
      <c r="Y4613">
        <f>Table1[[#This Row],[Average_Cost_for_two]]*VLOOKUP(Table1[[#This Row],[Currency]],currency!$A$2:$B$10,2,FALSE)</f>
        <v>5.4</v>
      </c>
      <c r="Z4613" t="str">
        <f>VLOOKUP(C4613,country!A:B,2,FALSE)</f>
        <v>India</v>
      </c>
      <c r="AA4613">
        <f t="shared" si="72"/>
        <v>4</v>
      </c>
    </row>
    <row r="4614" spans="1:27" ht="15.75" customHeight="1" x14ac:dyDescent="0.25">
      <c r="A4614">
        <v>18463424</v>
      </c>
      <c r="B4614" t="s">
        <v>9640</v>
      </c>
      <c r="C4614">
        <v>1</v>
      </c>
      <c r="D4614" t="s">
        <v>23</v>
      </c>
      <c r="E4614" t="s">
        <v>9641</v>
      </c>
      <c r="F4614" t="s">
        <v>1743</v>
      </c>
      <c r="G4614" t="s">
        <v>1742</v>
      </c>
      <c r="H4614">
        <v>77.218559099999993</v>
      </c>
      <c r="I4614">
        <v>28.5349127</v>
      </c>
      <c r="J4614" t="s">
        <v>5651</v>
      </c>
      <c r="K4614" t="s">
        <v>28</v>
      </c>
      <c r="L4614" t="s">
        <v>29</v>
      </c>
      <c r="M4614" t="s">
        <v>29</v>
      </c>
      <c r="N4614" t="s">
        <v>29</v>
      </c>
      <c r="O4614" t="s">
        <v>29</v>
      </c>
      <c r="P4614">
        <v>1</v>
      </c>
      <c r="Q4614">
        <v>7</v>
      </c>
      <c r="R4614">
        <v>450</v>
      </c>
      <c r="S4614" t="str">
        <f>IF(Table1[[#This Row],[Average_Cost_for_two]]&lt;500,"Low",IF(Table1[[#This Row],[Average_Cost_for_two]]&lt;=1500,"Medium","High"))</f>
        <v>Low</v>
      </c>
      <c r="T4614">
        <v>3.1</v>
      </c>
      <c r="U4614">
        <v>2012</v>
      </c>
      <c r="V4614">
        <v>12</v>
      </c>
      <c r="W4614">
        <v>9</v>
      </c>
      <c r="X4614">
        <f>IF(OR(Main!$U4614=0,
       Main!$V4614=0,
       Main!$W4614=0),
   "",
   DATE(Main!$U4614,
        Main!$V4614,
        Main!$W4614)
)</f>
        <v>41252</v>
      </c>
      <c r="Y4614">
        <f>Table1[[#This Row],[Average_Cost_for_two]]*VLOOKUP(Table1[[#This Row],[Currency]],currency!$A$2:$B$10,2,FALSE)</f>
        <v>5.4</v>
      </c>
      <c r="Z4614" t="str">
        <f>VLOOKUP(C4614,country!A:B,2,FALSE)</f>
        <v>India</v>
      </c>
      <c r="AA4614">
        <f t="shared" si="72"/>
        <v>4</v>
      </c>
    </row>
    <row r="4615" spans="1:27" ht="15.75" customHeight="1" x14ac:dyDescent="0.25">
      <c r="A4615">
        <v>9751</v>
      </c>
      <c r="B4615" t="s">
        <v>9424</v>
      </c>
      <c r="C4615">
        <v>1</v>
      </c>
      <c r="D4615" t="s">
        <v>23</v>
      </c>
      <c r="E4615" t="s">
        <v>9642</v>
      </c>
      <c r="F4615" t="s">
        <v>1743</v>
      </c>
      <c r="G4615" t="s">
        <v>1742</v>
      </c>
      <c r="H4615">
        <v>77.209377700000005</v>
      </c>
      <c r="I4615">
        <v>28.536356399999999</v>
      </c>
      <c r="J4615" t="s">
        <v>706</v>
      </c>
      <c r="K4615" t="s">
        <v>28</v>
      </c>
      <c r="L4615" t="s">
        <v>29</v>
      </c>
      <c r="M4615" t="s">
        <v>29</v>
      </c>
      <c r="N4615" t="s">
        <v>29</v>
      </c>
      <c r="O4615" t="s">
        <v>29</v>
      </c>
      <c r="P4615">
        <v>1</v>
      </c>
      <c r="Q4615">
        <v>137</v>
      </c>
      <c r="R4615">
        <v>450</v>
      </c>
      <c r="S4615" t="str">
        <f>IF(Table1[[#This Row],[Average_Cost_for_two]]&lt;500,"Low",IF(Table1[[#This Row],[Average_Cost_for_two]]&lt;=1500,"Medium","High"))</f>
        <v>Low</v>
      </c>
      <c r="T4615">
        <v>3.7</v>
      </c>
      <c r="U4615">
        <v>2010</v>
      </c>
      <c r="V4615">
        <v>12</v>
      </c>
      <c r="W4615">
        <v>16</v>
      </c>
      <c r="X4615">
        <f>IF(OR(Main!$U4615=0,
       Main!$V4615=0,
       Main!$W4615=0),
   "",
   DATE(Main!$U4615,
        Main!$V4615,
        Main!$W4615)
)</f>
        <v>40528</v>
      </c>
      <c r="Y4615">
        <f>Table1[[#This Row],[Average_Cost_for_two]]*VLOOKUP(Table1[[#This Row],[Currency]],currency!$A$2:$B$10,2,FALSE)</f>
        <v>5.4</v>
      </c>
      <c r="Z4615" t="str">
        <f>VLOOKUP(C4615,country!A:B,2,FALSE)</f>
        <v>India</v>
      </c>
      <c r="AA4615">
        <f t="shared" si="72"/>
        <v>4</v>
      </c>
    </row>
    <row r="4616" spans="1:27" ht="15.75" customHeight="1" x14ac:dyDescent="0.25">
      <c r="A4616">
        <v>637</v>
      </c>
      <c r="B4616" t="s">
        <v>891</v>
      </c>
      <c r="C4616">
        <v>1</v>
      </c>
      <c r="D4616" t="s">
        <v>23</v>
      </c>
      <c r="E4616" t="s">
        <v>9643</v>
      </c>
      <c r="F4616" t="s">
        <v>104</v>
      </c>
      <c r="G4616" t="s">
        <v>105</v>
      </c>
      <c r="H4616">
        <v>77.250797800000001</v>
      </c>
      <c r="I4616">
        <v>28.549693000000001</v>
      </c>
      <c r="J4616" t="s">
        <v>500</v>
      </c>
      <c r="K4616" t="s">
        <v>28</v>
      </c>
      <c r="L4616" t="s">
        <v>29</v>
      </c>
      <c r="M4616" t="s">
        <v>36</v>
      </c>
      <c r="N4616" t="s">
        <v>29</v>
      </c>
      <c r="O4616" t="s">
        <v>29</v>
      </c>
      <c r="P4616">
        <v>1</v>
      </c>
      <c r="Q4616">
        <v>38</v>
      </c>
      <c r="R4616">
        <v>450</v>
      </c>
      <c r="S4616" t="str">
        <f>IF(Table1[[#This Row],[Average_Cost_for_two]]&lt;500,"Low",IF(Table1[[#This Row],[Average_Cost_for_two]]&lt;=1500,"Medium","High"))</f>
        <v>Low</v>
      </c>
      <c r="T4616">
        <v>3</v>
      </c>
      <c r="U4616">
        <v>2011</v>
      </c>
      <c r="V4616">
        <v>12</v>
      </c>
      <c r="W4616">
        <v>17</v>
      </c>
      <c r="X4616">
        <f>IF(OR(Main!$U4616=0,
       Main!$V4616=0,
       Main!$W4616=0),
   "",
   DATE(Main!$U4616,
        Main!$V4616,
        Main!$W4616)
)</f>
        <v>40894</v>
      </c>
      <c r="Y4616">
        <f>Table1[[#This Row],[Average_Cost_for_two]]*VLOOKUP(Table1[[#This Row],[Currency]],currency!$A$2:$B$10,2,FALSE)</f>
        <v>5.4</v>
      </c>
      <c r="Z4616" t="str">
        <f>VLOOKUP(C4616,country!A:B,2,FALSE)</f>
        <v>India</v>
      </c>
      <c r="AA4616">
        <f t="shared" si="72"/>
        <v>4</v>
      </c>
    </row>
    <row r="4617" spans="1:27" ht="15.75" customHeight="1" x14ac:dyDescent="0.25">
      <c r="A4617">
        <v>2222</v>
      </c>
      <c r="B4617" t="s">
        <v>9644</v>
      </c>
      <c r="C4617">
        <v>1</v>
      </c>
      <c r="D4617" t="s">
        <v>23</v>
      </c>
      <c r="E4617" t="s">
        <v>9645</v>
      </c>
      <c r="F4617" t="s">
        <v>2456</v>
      </c>
      <c r="G4617" t="s">
        <v>2457</v>
      </c>
      <c r="H4617">
        <v>77.207056600000001</v>
      </c>
      <c r="I4617">
        <v>28.523385300000001</v>
      </c>
      <c r="J4617" t="s">
        <v>2165</v>
      </c>
      <c r="K4617" t="s">
        <v>28</v>
      </c>
      <c r="L4617" t="s">
        <v>29</v>
      </c>
      <c r="M4617" t="s">
        <v>29</v>
      </c>
      <c r="N4617" t="s">
        <v>29</v>
      </c>
      <c r="O4617" t="s">
        <v>29</v>
      </c>
      <c r="P4617">
        <v>1</v>
      </c>
      <c r="Q4617">
        <v>223</v>
      </c>
      <c r="R4617">
        <v>450</v>
      </c>
      <c r="S4617" t="str">
        <f>IF(Table1[[#This Row],[Average_Cost_for_two]]&lt;500,"Low",IF(Table1[[#This Row],[Average_Cost_for_two]]&lt;=1500,"Medium","High"))</f>
        <v>Low</v>
      </c>
      <c r="T4617">
        <v>3.7</v>
      </c>
      <c r="U4617">
        <v>2012</v>
      </c>
      <c r="V4617">
        <v>12</v>
      </c>
      <c r="W4617">
        <v>11</v>
      </c>
      <c r="X4617">
        <f>IF(OR(Main!$U4617=0,
       Main!$V4617=0,
       Main!$W4617=0),
   "",
   DATE(Main!$U4617,
        Main!$V4617,
        Main!$W4617)
)</f>
        <v>41254</v>
      </c>
      <c r="Y4617">
        <f>Table1[[#This Row],[Average_Cost_for_two]]*VLOOKUP(Table1[[#This Row],[Currency]],currency!$A$2:$B$10,2,FALSE)</f>
        <v>5.4</v>
      </c>
      <c r="Z4617" t="str">
        <f>VLOOKUP(C4617,country!A:B,2,FALSE)</f>
        <v>India</v>
      </c>
      <c r="AA4617">
        <f t="shared" si="72"/>
        <v>4</v>
      </c>
    </row>
    <row r="4618" spans="1:27" ht="15.75" customHeight="1" x14ac:dyDescent="0.25">
      <c r="A4618">
        <v>613</v>
      </c>
      <c r="B4618" t="s">
        <v>891</v>
      </c>
      <c r="C4618">
        <v>1</v>
      </c>
      <c r="D4618" t="s">
        <v>23</v>
      </c>
      <c r="E4618" t="s">
        <v>9646</v>
      </c>
      <c r="F4618" t="s">
        <v>9647</v>
      </c>
      <c r="G4618" t="s">
        <v>9648</v>
      </c>
      <c r="H4618">
        <v>77.205891600000001</v>
      </c>
      <c r="I4618">
        <v>28.599081600000002</v>
      </c>
      <c r="J4618" t="s">
        <v>500</v>
      </c>
      <c r="K4618" t="s">
        <v>28</v>
      </c>
      <c r="L4618" t="s">
        <v>29</v>
      </c>
      <c r="M4618" t="s">
        <v>29</v>
      </c>
      <c r="N4618" t="s">
        <v>29</v>
      </c>
      <c r="O4618" t="s">
        <v>29</v>
      </c>
      <c r="P4618">
        <v>1</v>
      </c>
      <c r="Q4618">
        <v>9</v>
      </c>
      <c r="R4618">
        <v>450</v>
      </c>
      <c r="S4618" t="str">
        <f>IF(Table1[[#This Row],[Average_Cost_for_two]]&lt;500,"Low",IF(Table1[[#This Row],[Average_Cost_for_two]]&lt;=1500,"Medium","High"))</f>
        <v>Low</v>
      </c>
      <c r="T4618">
        <v>2.9</v>
      </c>
      <c r="U4618">
        <v>2013</v>
      </c>
      <c r="V4618">
        <v>12</v>
      </c>
      <c r="W4618">
        <v>15</v>
      </c>
      <c r="X4618">
        <f>IF(OR(Main!$U4618=0,
       Main!$V4618=0,
       Main!$W4618=0),
   "",
   DATE(Main!$U4618,
        Main!$V4618,
        Main!$W4618)
)</f>
        <v>41623</v>
      </c>
      <c r="Y4618">
        <f>Table1[[#This Row],[Average_Cost_for_two]]*VLOOKUP(Table1[[#This Row],[Currency]],currency!$A$2:$B$10,2,FALSE)</f>
        <v>5.4</v>
      </c>
      <c r="Z4618" t="str">
        <f>VLOOKUP(C4618,country!A:B,2,FALSE)</f>
        <v>India</v>
      </c>
      <c r="AA4618">
        <f t="shared" si="72"/>
        <v>4</v>
      </c>
    </row>
    <row r="4619" spans="1:27" ht="15.75" customHeight="1" x14ac:dyDescent="0.25">
      <c r="A4619">
        <v>18288761</v>
      </c>
      <c r="B4619" t="s">
        <v>9649</v>
      </c>
      <c r="C4619">
        <v>1</v>
      </c>
      <c r="D4619" t="s">
        <v>23</v>
      </c>
      <c r="E4619" t="s">
        <v>9650</v>
      </c>
      <c r="F4619" t="s">
        <v>2698</v>
      </c>
      <c r="G4619" t="s">
        <v>2699</v>
      </c>
      <c r="H4619">
        <v>77.168737100000001</v>
      </c>
      <c r="I4619">
        <v>28.588520800000001</v>
      </c>
      <c r="J4619" t="s">
        <v>2987</v>
      </c>
      <c r="K4619" t="s">
        <v>28</v>
      </c>
      <c r="L4619" t="s">
        <v>29</v>
      </c>
      <c r="M4619" t="s">
        <v>29</v>
      </c>
      <c r="N4619" t="s">
        <v>29</v>
      </c>
      <c r="O4619" t="s">
        <v>29</v>
      </c>
      <c r="P4619">
        <v>1</v>
      </c>
      <c r="Q4619">
        <v>18</v>
      </c>
      <c r="R4619">
        <v>450</v>
      </c>
      <c r="S4619" t="str">
        <f>IF(Table1[[#This Row],[Average_Cost_for_two]]&lt;500,"Low",IF(Table1[[#This Row],[Average_Cost_for_two]]&lt;=1500,"Medium","High"))</f>
        <v>Low</v>
      </c>
      <c r="T4619">
        <v>3</v>
      </c>
      <c r="U4619">
        <v>2017</v>
      </c>
      <c r="V4619">
        <v>12</v>
      </c>
      <c r="W4619">
        <v>9</v>
      </c>
      <c r="X4619">
        <f>IF(OR(Main!$U4619=0,
       Main!$V4619=0,
       Main!$W4619=0),
   "",
   DATE(Main!$U4619,
        Main!$V4619,
        Main!$W4619)
)</f>
        <v>43078</v>
      </c>
      <c r="Y4619">
        <f>Table1[[#This Row],[Average_Cost_for_two]]*VLOOKUP(Table1[[#This Row],[Currency]],currency!$A$2:$B$10,2,FALSE)</f>
        <v>5.4</v>
      </c>
      <c r="Z4619" t="str">
        <f>VLOOKUP(C4619,country!A:B,2,FALSE)</f>
        <v>India</v>
      </c>
      <c r="AA4619">
        <f t="shared" si="72"/>
        <v>4</v>
      </c>
    </row>
    <row r="4620" spans="1:27" ht="15.75" customHeight="1" x14ac:dyDescent="0.25">
      <c r="A4620">
        <v>18312578</v>
      </c>
      <c r="B4620" t="s">
        <v>891</v>
      </c>
      <c r="C4620">
        <v>1</v>
      </c>
      <c r="D4620" t="s">
        <v>23</v>
      </c>
      <c r="E4620" t="s">
        <v>9651</v>
      </c>
      <c r="F4620" t="s">
        <v>236</v>
      </c>
      <c r="G4620" t="s">
        <v>235</v>
      </c>
      <c r="H4620">
        <v>77.169815400000005</v>
      </c>
      <c r="I4620">
        <v>28.7090143</v>
      </c>
      <c r="J4620" t="s">
        <v>500</v>
      </c>
      <c r="K4620" t="s">
        <v>28</v>
      </c>
      <c r="L4620" t="s">
        <v>29</v>
      </c>
      <c r="M4620" t="s">
        <v>29</v>
      </c>
      <c r="N4620" t="s">
        <v>29</v>
      </c>
      <c r="O4620" t="s">
        <v>29</v>
      </c>
      <c r="P4620">
        <v>1</v>
      </c>
      <c r="Q4620">
        <v>1</v>
      </c>
      <c r="R4620">
        <v>450</v>
      </c>
      <c r="S4620" t="str">
        <f>IF(Table1[[#This Row],[Average_Cost_for_two]]&lt;500,"Low",IF(Table1[[#This Row],[Average_Cost_for_two]]&lt;=1500,"Medium","High"))</f>
        <v>Low</v>
      </c>
      <c r="T4620">
        <v>1</v>
      </c>
      <c r="U4620">
        <v>2017</v>
      </c>
      <c r="V4620">
        <v>12</v>
      </c>
      <c r="W4620">
        <v>17</v>
      </c>
      <c r="X4620">
        <f>IF(OR(Main!$U4620=0,
       Main!$V4620=0,
       Main!$W4620=0),
   "",
   DATE(Main!$U4620,
        Main!$V4620,
        Main!$W4620)
)</f>
        <v>43086</v>
      </c>
      <c r="Y4620">
        <f>Table1[[#This Row],[Average_Cost_for_two]]*VLOOKUP(Table1[[#This Row],[Currency]],currency!$A$2:$B$10,2,FALSE)</f>
        <v>5.4</v>
      </c>
      <c r="Z4620" t="str">
        <f>VLOOKUP(C4620,country!A:B,2,FALSE)</f>
        <v>India</v>
      </c>
      <c r="AA4620">
        <f t="shared" si="72"/>
        <v>4</v>
      </c>
    </row>
    <row r="4621" spans="1:27" ht="15.75" customHeight="1" x14ac:dyDescent="0.25">
      <c r="A4621">
        <v>308769</v>
      </c>
      <c r="B4621" t="s">
        <v>891</v>
      </c>
      <c r="C4621">
        <v>1</v>
      </c>
      <c r="D4621" t="s">
        <v>23</v>
      </c>
      <c r="E4621" t="s">
        <v>9652</v>
      </c>
      <c r="F4621" t="s">
        <v>5259</v>
      </c>
      <c r="G4621" t="s">
        <v>5260</v>
      </c>
      <c r="H4621">
        <v>77.168602300000003</v>
      </c>
      <c r="I4621">
        <v>28.577082499999999</v>
      </c>
      <c r="J4621" t="s">
        <v>500</v>
      </c>
      <c r="K4621" t="s">
        <v>28</v>
      </c>
      <c r="L4621" t="s">
        <v>29</v>
      </c>
      <c r="M4621" t="s">
        <v>29</v>
      </c>
      <c r="N4621" t="s">
        <v>29</v>
      </c>
      <c r="O4621" t="s">
        <v>29</v>
      </c>
      <c r="P4621">
        <v>1</v>
      </c>
      <c r="Q4621">
        <v>29</v>
      </c>
      <c r="R4621">
        <v>450</v>
      </c>
      <c r="S4621" t="str">
        <f>IF(Table1[[#This Row],[Average_Cost_for_two]]&lt;500,"Low",IF(Table1[[#This Row],[Average_Cost_for_two]]&lt;=1500,"Medium","High"))</f>
        <v>Low</v>
      </c>
      <c r="T4621">
        <v>3.4</v>
      </c>
      <c r="U4621">
        <v>2013</v>
      </c>
      <c r="V4621">
        <v>12</v>
      </c>
      <c r="W4621">
        <v>23</v>
      </c>
      <c r="X4621">
        <f>IF(OR(Main!$U4621=0,
       Main!$V4621=0,
       Main!$W4621=0),
   "",
   DATE(Main!$U4621,
        Main!$V4621,
        Main!$W4621)
)</f>
        <v>41631</v>
      </c>
      <c r="Y4621">
        <f>Table1[[#This Row],[Average_Cost_for_two]]*VLOOKUP(Table1[[#This Row],[Currency]],currency!$A$2:$B$10,2,FALSE)</f>
        <v>5.4</v>
      </c>
      <c r="Z4621" t="str">
        <f>VLOOKUP(C4621,country!A:B,2,FALSE)</f>
        <v>India</v>
      </c>
      <c r="AA4621">
        <f t="shared" si="72"/>
        <v>4</v>
      </c>
    </row>
    <row r="4622" spans="1:27" ht="15.75" customHeight="1" x14ac:dyDescent="0.25">
      <c r="A4622">
        <v>3554</v>
      </c>
      <c r="B4622" t="s">
        <v>7662</v>
      </c>
      <c r="C4622">
        <v>1</v>
      </c>
      <c r="D4622" t="s">
        <v>23</v>
      </c>
      <c r="E4622" t="s">
        <v>9653</v>
      </c>
      <c r="F4622" t="s">
        <v>3793</v>
      </c>
      <c r="G4622" t="s">
        <v>3794</v>
      </c>
      <c r="H4622">
        <v>77.197950149999997</v>
      </c>
      <c r="I4622">
        <v>28.537474190000001</v>
      </c>
      <c r="J4622" t="s">
        <v>877</v>
      </c>
      <c r="K4622" t="s">
        <v>28</v>
      </c>
      <c r="L4622" t="s">
        <v>29</v>
      </c>
      <c r="M4622" t="s">
        <v>36</v>
      </c>
      <c r="N4622" t="s">
        <v>29</v>
      </c>
      <c r="O4622" t="s">
        <v>29</v>
      </c>
      <c r="P4622">
        <v>1</v>
      </c>
      <c r="Q4622">
        <v>113</v>
      </c>
      <c r="R4622">
        <v>450</v>
      </c>
      <c r="S4622" t="str">
        <f>IF(Table1[[#This Row],[Average_Cost_for_two]]&lt;500,"Low",IF(Table1[[#This Row],[Average_Cost_for_two]]&lt;=1500,"Medium","High"))</f>
        <v>Low</v>
      </c>
      <c r="T4622">
        <v>2.6</v>
      </c>
      <c r="U4622">
        <v>2010</v>
      </c>
      <c r="V4622">
        <v>11</v>
      </c>
      <c r="W4622">
        <v>17</v>
      </c>
      <c r="X4622">
        <f>IF(OR(Main!$U4622=0,
       Main!$V4622=0,
       Main!$W4622=0),
   "",
   DATE(Main!$U4622,
        Main!$V4622,
        Main!$W4622)
)</f>
        <v>40499</v>
      </c>
      <c r="Y4622">
        <f>Table1[[#This Row],[Average_Cost_for_two]]*VLOOKUP(Table1[[#This Row],[Currency]],currency!$A$2:$B$10,2,FALSE)</f>
        <v>5.4</v>
      </c>
      <c r="Z4622" t="str">
        <f>VLOOKUP(C4622,country!A:B,2,FALSE)</f>
        <v>India</v>
      </c>
      <c r="AA4622">
        <f t="shared" si="72"/>
        <v>4</v>
      </c>
    </row>
    <row r="4623" spans="1:27" ht="15.75" customHeight="1" x14ac:dyDescent="0.25">
      <c r="A4623">
        <v>18163907</v>
      </c>
      <c r="B4623" t="s">
        <v>891</v>
      </c>
      <c r="C4623">
        <v>1</v>
      </c>
      <c r="D4623" t="s">
        <v>23</v>
      </c>
      <c r="E4623" t="s">
        <v>9654</v>
      </c>
      <c r="F4623" t="s">
        <v>974</v>
      </c>
      <c r="G4623" t="s">
        <v>975</v>
      </c>
      <c r="H4623">
        <v>77.225461569999993</v>
      </c>
      <c r="I4623">
        <v>28.629817840000001</v>
      </c>
      <c r="J4623" t="s">
        <v>500</v>
      </c>
      <c r="K4623" t="s">
        <v>28</v>
      </c>
      <c r="L4623" t="s">
        <v>29</v>
      </c>
      <c r="M4623" t="s">
        <v>29</v>
      </c>
      <c r="N4623" t="s">
        <v>29</v>
      </c>
      <c r="O4623" t="s">
        <v>29</v>
      </c>
      <c r="P4623">
        <v>1</v>
      </c>
      <c r="Q4623">
        <v>4</v>
      </c>
      <c r="R4623">
        <v>450</v>
      </c>
      <c r="S4623" t="str">
        <f>IF(Table1[[#This Row],[Average_Cost_for_two]]&lt;500,"Low",IF(Table1[[#This Row],[Average_Cost_for_two]]&lt;=1500,"Medium","High"))</f>
        <v>Low</v>
      </c>
      <c r="T4623">
        <v>2.9</v>
      </c>
      <c r="U4623">
        <v>2011</v>
      </c>
      <c r="V4623">
        <v>11</v>
      </c>
      <c r="W4623">
        <v>26</v>
      </c>
      <c r="X4623">
        <f>IF(OR(Main!$U4623=0,
       Main!$V4623=0,
       Main!$W4623=0),
   "",
   DATE(Main!$U4623,
        Main!$V4623,
        Main!$W4623)
)</f>
        <v>40873</v>
      </c>
      <c r="Y4623">
        <f>Table1[[#This Row],[Average_Cost_for_two]]*VLOOKUP(Table1[[#This Row],[Currency]],currency!$A$2:$B$10,2,FALSE)</f>
        <v>5.4</v>
      </c>
      <c r="Z4623" t="str">
        <f>VLOOKUP(C4623,country!A:B,2,FALSE)</f>
        <v>India</v>
      </c>
      <c r="AA4623">
        <f t="shared" si="72"/>
        <v>4</v>
      </c>
    </row>
    <row r="4624" spans="1:27" ht="15.75" customHeight="1" x14ac:dyDescent="0.25">
      <c r="A4624">
        <v>9779</v>
      </c>
      <c r="B4624" t="s">
        <v>7662</v>
      </c>
      <c r="C4624">
        <v>1</v>
      </c>
      <c r="D4624" t="s">
        <v>23</v>
      </c>
      <c r="E4624" t="s">
        <v>9655</v>
      </c>
      <c r="F4624" t="s">
        <v>435</v>
      </c>
      <c r="G4624" t="s">
        <v>436</v>
      </c>
      <c r="H4624">
        <v>77.206247500000003</v>
      </c>
      <c r="I4624">
        <v>28.698366400000001</v>
      </c>
      <c r="J4624" t="s">
        <v>877</v>
      </c>
      <c r="K4624" t="s">
        <v>28</v>
      </c>
      <c r="L4624" t="s">
        <v>29</v>
      </c>
      <c r="M4624" t="s">
        <v>36</v>
      </c>
      <c r="N4624" t="s">
        <v>29</v>
      </c>
      <c r="O4624" t="s">
        <v>29</v>
      </c>
      <c r="P4624">
        <v>1</v>
      </c>
      <c r="Q4624">
        <v>138</v>
      </c>
      <c r="R4624">
        <v>450</v>
      </c>
      <c r="S4624" t="str">
        <f>IF(Table1[[#This Row],[Average_Cost_for_two]]&lt;500,"Low",IF(Table1[[#This Row],[Average_Cost_for_two]]&lt;=1500,"Medium","High"))</f>
        <v>Low</v>
      </c>
      <c r="T4624">
        <v>2.6</v>
      </c>
      <c r="U4624">
        <v>2015</v>
      </c>
      <c r="V4624">
        <v>11</v>
      </c>
      <c r="W4624">
        <v>20</v>
      </c>
      <c r="X4624">
        <f>IF(OR(Main!$U4624=0,
       Main!$V4624=0,
       Main!$W4624=0),
   "",
   DATE(Main!$U4624,
        Main!$V4624,
        Main!$W4624)
)</f>
        <v>42328</v>
      </c>
      <c r="Y4624">
        <f>Table1[[#This Row],[Average_Cost_for_two]]*VLOOKUP(Table1[[#This Row],[Currency]],currency!$A$2:$B$10,2,FALSE)</f>
        <v>5.4</v>
      </c>
      <c r="Z4624" t="str">
        <f>VLOOKUP(C4624,country!A:B,2,FALSE)</f>
        <v>India</v>
      </c>
      <c r="AA4624">
        <f t="shared" si="72"/>
        <v>4</v>
      </c>
    </row>
    <row r="4625" spans="1:27" ht="15.75" customHeight="1" x14ac:dyDescent="0.25">
      <c r="A4625">
        <v>3468</v>
      </c>
      <c r="B4625" t="s">
        <v>9656</v>
      </c>
      <c r="C4625">
        <v>1</v>
      </c>
      <c r="D4625" t="s">
        <v>23</v>
      </c>
      <c r="E4625" t="s">
        <v>9657</v>
      </c>
      <c r="F4625" t="s">
        <v>734</v>
      </c>
      <c r="G4625" t="s">
        <v>735</v>
      </c>
      <c r="H4625">
        <v>77.203602000000004</v>
      </c>
      <c r="I4625">
        <v>28.552624699999999</v>
      </c>
      <c r="J4625" t="s">
        <v>682</v>
      </c>
      <c r="K4625" t="s">
        <v>28</v>
      </c>
      <c r="L4625" t="s">
        <v>29</v>
      </c>
      <c r="M4625" t="s">
        <v>29</v>
      </c>
      <c r="N4625" t="s">
        <v>29</v>
      </c>
      <c r="O4625" t="s">
        <v>29</v>
      </c>
      <c r="P4625">
        <v>1</v>
      </c>
      <c r="Q4625">
        <v>23</v>
      </c>
      <c r="R4625">
        <v>450</v>
      </c>
      <c r="S4625" t="str">
        <f>IF(Table1[[#This Row],[Average_Cost_for_two]]&lt;500,"Low",IF(Table1[[#This Row],[Average_Cost_for_two]]&lt;=1500,"Medium","High"))</f>
        <v>Low</v>
      </c>
      <c r="T4625">
        <v>2.4</v>
      </c>
      <c r="U4625">
        <v>2013</v>
      </c>
      <c r="V4625">
        <v>11</v>
      </c>
      <c r="W4625">
        <v>8</v>
      </c>
      <c r="X4625">
        <f>IF(OR(Main!$U4625=0,
       Main!$V4625=0,
       Main!$W4625=0),
   "",
   DATE(Main!$U4625,
        Main!$V4625,
        Main!$W4625)
)</f>
        <v>41586</v>
      </c>
      <c r="Y4625">
        <f>Table1[[#This Row],[Average_Cost_for_two]]*VLOOKUP(Table1[[#This Row],[Currency]],currency!$A$2:$B$10,2,FALSE)</f>
        <v>5.4</v>
      </c>
      <c r="Z4625" t="str">
        <f>VLOOKUP(C4625,country!A:B,2,FALSE)</f>
        <v>India</v>
      </c>
      <c r="AA4625">
        <f t="shared" si="72"/>
        <v>4</v>
      </c>
    </row>
    <row r="4626" spans="1:27" ht="15.75" customHeight="1" x14ac:dyDescent="0.25">
      <c r="A4626">
        <v>18285728</v>
      </c>
      <c r="B4626" t="s">
        <v>9658</v>
      </c>
      <c r="C4626">
        <v>1</v>
      </c>
      <c r="D4626" t="s">
        <v>23</v>
      </c>
      <c r="E4626" t="s">
        <v>9659</v>
      </c>
      <c r="F4626" t="s">
        <v>3119</v>
      </c>
      <c r="G4626" t="s">
        <v>3120</v>
      </c>
      <c r="H4626">
        <v>77.228004299999995</v>
      </c>
      <c r="I4626">
        <v>28.602474000000001</v>
      </c>
      <c r="J4626" t="s">
        <v>533</v>
      </c>
      <c r="K4626" t="s">
        <v>28</v>
      </c>
      <c r="L4626" t="s">
        <v>29</v>
      </c>
      <c r="M4626" t="s">
        <v>29</v>
      </c>
      <c r="N4626" t="s">
        <v>29</v>
      </c>
      <c r="O4626" t="s">
        <v>29</v>
      </c>
      <c r="P4626">
        <v>1</v>
      </c>
      <c r="Q4626">
        <v>17</v>
      </c>
      <c r="R4626">
        <v>450</v>
      </c>
      <c r="S4626" t="str">
        <f>IF(Table1[[#This Row],[Average_Cost_for_two]]&lt;500,"Low",IF(Table1[[#This Row],[Average_Cost_for_two]]&lt;=1500,"Medium","High"))</f>
        <v>Low</v>
      </c>
      <c r="T4626">
        <v>3.5</v>
      </c>
      <c r="U4626">
        <v>2014</v>
      </c>
      <c r="V4626">
        <v>11</v>
      </c>
      <c r="W4626">
        <v>27</v>
      </c>
      <c r="X4626">
        <f>IF(OR(Main!$U4626=0,
       Main!$V4626=0,
       Main!$W4626=0),
   "",
   DATE(Main!$U4626,
        Main!$V4626,
        Main!$W4626)
)</f>
        <v>41970</v>
      </c>
      <c r="Y4626">
        <f>Table1[[#This Row],[Average_Cost_for_two]]*VLOOKUP(Table1[[#This Row],[Currency]],currency!$A$2:$B$10,2,FALSE)</f>
        <v>5.4</v>
      </c>
      <c r="Z4626" t="str">
        <f>VLOOKUP(C4626,country!A:B,2,FALSE)</f>
        <v>India</v>
      </c>
      <c r="AA4626">
        <f t="shared" si="72"/>
        <v>4</v>
      </c>
    </row>
    <row r="4627" spans="1:27" ht="15.75" customHeight="1" x14ac:dyDescent="0.25">
      <c r="A4627">
        <v>300452</v>
      </c>
      <c r="B4627" t="s">
        <v>9660</v>
      </c>
      <c r="C4627">
        <v>1</v>
      </c>
      <c r="D4627" t="s">
        <v>23</v>
      </c>
      <c r="E4627" t="s">
        <v>9661</v>
      </c>
      <c r="F4627" t="s">
        <v>1738</v>
      </c>
      <c r="G4627" t="s">
        <v>1739</v>
      </c>
      <c r="H4627">
        <v>77.146672199999998</v>
      </c>
      <c r="I4627">
        <v>28.653603</v>
      </c>
      <c r="J4627" t="s">
        <v>503</v>
      </c>
      <c r="K4627" t="s">
        <v>28</v>
      </c>
      <c r="L4627" t="s">
        <v>29</v>
      </c>
      <c r="M4627" t="s">
        <v>29</v>
      </c>
      <c r="N4627" t="s">
        <v>29</v>
      </c>
      <c r="O4627" t="s">
        <v>29</v>
      </c>
      <c r="P4627">
        <v>1</v>
      </c>
      <c r="Q4627">
        <v>73</v>
      </c>
      <c r="R4627">
        <v>450</v>
      </c>
      <c r="S4627" t="str">
        <f>IF(Table1[[#This Row],[Average_Cost_for_two]]&lt;500,"Low",IF(Table1[[#This Row],[Average_Cost_for_two]]&lt;=1500,"Medium","High"))</f>
        <v>Low</v>
      </c>
      <c r="T4627">
        <v>3.3</v>
      </c>
      <c r="U4627">
        <v>2017</v>
      </c>
      <c r="V4627">
        <v>11</v>
      </c>
      <c r="W4627">
        <v>26</v>
      </c>
      <c r="X4627">
        <f>IF(OR(Main!$U4627=0,
       Main!$V4627=0,
       Main!$W4627=0),
   "",
   DATE(Main!$U4627,
        Main!$V4627,
        Main!$W4627)
)</f>
        <v>43065</v>
      </c>
      <c r="Y4627">
        <f>Table1[[#This Row],[Average_Cost_for_two]]*VLOOKUP(Table1[[#This Row],[Currency]],currency!$A$2:$B$10,2,FALSE)</f>
        <v>5.4</v>
      </c>
      <c r="Z4627" t="str">
        <f>VLOOKUP(C4627,country!A:B,2,FALSE)</f>
        <v>India</v>
      </c>
      <c r="AA4627">
        <f t="shared" si="72"/>
        <v>4</v>
      </c>
    </row>
    <row r="4628" spans="1:27" ht="15.75" customHeight="1" x14ac:dyDescent="0.25">
      <c r="A4628">
        <v>18361738</v>
      </c>
      <c r="B4628" t="s">
        <v>9662</v>
      </c>
      <c r="C4628">
        <v>1</v>
      </c>
      <c r="D4628" t="s">
        <v>23</v>
      </c>
      <c r="E4628" t="s">
        <v>9663</v>
      </c>
      <c r="F4628" t="s">
        <v>34</v>
      </c>
      <c r="G4628" t="s">
        <v>35</v>
      </c>
      <c r="H4628">
        <v>77.245041000000001</v>
      </c>
      <c r="I4628">
        <v>28.574529999999999</v>
      </c>
      <c r="J4628" t="s">
        <v>559</v>
      </c>
      <c r="K4628" t="s">
        <v>28</v>
      </c>
      <c r="L4628" t="s">
        <v>29</v>
      </c>
      <c r="M4628" t="s">
        <v>36</v>
      </c>
      <c r="N4628" t="s">
        <v>29</v>
      </c>
      <c r="O4628" t="s">
        <v>29</v>
      </c>
      <c r="P4628">
        <v>1</v>
      </c>
      <c r="Q4628">
        <v>102</v>
      </c>
      <c r="R4628">
        <v>450</v>
      </c>
      <c r="S4628" t="str">
        <f>IF(Table1[[#This Row],[Average_Cost_for_two]]&lt;500,"Low",IF(Table1[[#This Row],[Average_Cost_for_two]]&lt;=1500,"Medium","High"))</f>
        <v>Low</v>
      </c>
      <c r="T4628">
        <v>2.6</v>
      </c>
      <c r="U4628">
        <v>2010</v>
      </c>
      <c r="V4628">
        <v>11</v>
      </c>
      <c r="W4628">
        <v>14</v>
      </c>
      <c r="X4628">
        <f>IF(OR(Main!$U4628=0,
       Main!$V4628=0,
       Main!$W4628=0),
   "",
   DATE(Main!$U4628,
        Main!$V4628,
        Main!$W4628)
)</f>
        <v>40496</v>
      </c>
      <c r="Y4628">
        <f>Table1[[#This Row],[Average_Cost_for_two]]*VLOOKUP(Table1[[#This Row],[Currency]],currency!$A$2:$B$10,2,FALSE)</f>
        <v>5.4</v>
      </c>
      <c r="Z4628" t="str">
        <f>VLOOKUP(C4628,country!A:B,2,FALSE)</f>
        <v>India</v>
      </c>
      <c r="AA4628">
        <f t="shared" si="72"/>
        <v>4</v>
      </c>
    </row>
    <row r="4629" spans="1:27" ht="15.75" customHeight="1" x14ac:dyDescent="0.25">
      <c r="A4629">
        <v>18489540</v>
      </c>
      <c r="B4629" t="s">
        <v>9664</v>
      </c>
      <c r="C4629">
        <v>1</v>
      </c>
      <c r="D4629" t="s">
        <v>23</v>
      </c>
      <c r="E4629" t="s">
        <v>9665</v>
      </c>
      <c r="F4629" t="s">
        <v>39</v>
      </c>
      <c r="G4629" t="s">
        <v>40</v>
      </c>
      <c r="H4629">
        <v>77.126449399999998</v>
      </c>
      <c r="I4629">
        <v>28.546965100000001</v>
      </c>
      <c r="J4629" t="s">
        <v>9666</v>
      </c>
      <c r="K4629" t="s">
        <v>28</v>
      </c>
      <c r="L4629" t="s">
        <v>29</v>
      </c>
      <c r="M4629" t="s">
        <v>29</v>
      </c>
      <c r="N4629" t="s">
        <v>29</v>
      </c>
      <c r="O4629" t="s">
        <v>29</v>
      </c>
      <c r="P4629">
        <v>1</v>
      </c>
      <c r="Q4629">
        <v>1</v>
      </c>
      <c r="R4629">
        <v>450</v>
      </c>
      <c r="S4629" t="str">
        <f>IF(Table1[[#This Row],[Average_Cost_for_two]]&lt;500,"Low",IF(Table1[[#This Row],[Average_Cost_for_two]]&lt;=1500,"Medium","High"))</f>
        <v>Low</v>
      </c>
      <c r="T4629">
        <v>1</v>
      </c>
      <c r="U4629">
        <v>2012</v>
      </c>
      <c r="V4629">
        <v>11</v>
      </c>
      <c r="W4629">
        <v>16</v>
      </c>
      <c r="X4629">
        <f>IF(OR(Main!$U4629=0,
       Main!$V4629=0,
       Main!$W4629=0),
   "",
   DATE(Main!$U4629,
        Main!$V4629,
        Main!$W4629)
)</f>
        <v>41229</v>
      </c>
      <c r="Y4629">
        <f>Table1[[#This Row],[Average_Cost_for_two]]*VLOOKUP(Table1[[#This Row],[Currency]],currency!$A$2:$B$10,2,FALSE)</f>
        <v>5.4</v>
      </c>
      <c r="Z4629" t="str">
        <f>VLOOKUP(C4629,country!A:B,2,FALSE)</f>
        <v>India</v>
      </c>
      <c r="AA4629">
        <f t="shared" si="72"/>
        <v>4</v>
      </c>
    </row>
    <row r="4630" spans="1:27" ht="15.75" customHeight="1" x14ac:dyDescent="0.25">
      <c r="A4630">
        <v>18285222</v>
      </c>
      <c r="B4630" t="s">
        <v>9667</v>
      </c>
      <c r="C4630">
        <v>1</v>
      </c>
      <c r="D4630" t="s">
        <v>23</v>
      </c>
      <c r="E4630" t="s">
        <v>9668</v>
      </c>
      <c r="F4630" t="s">
        <v>2914</v>
      </c>
      <c r="G4630" t="s">
        <v>2915</v>
      </c>
      <c r="H4630">
        <v>77.151257599999994</v>
      </c>
      <c r="I4630">
        <v>28.6933978</v>
      </c>
      <c r="J4630" t="s">
        <v>523</v>
      </c>
      <c r="K4630" t="s">
        <v>28</v>
      </c>
      <c r="L4630" t="s">
        <v>29</v>
      </c>
      <c r="M4630" t="s">
        <v>36</v>
      </c>
      <c r="N4630" t="s">
        <v>29</v>
      </c>
      <c r="O4630" t="s">
        <v>29</v>
      </c>
      <c r="P4630">
        <v>1</v>
      </c>
      <c r="Q4630">
        <v>49</v>
      </c>
      <c r="R4630">
        <v>450</v>
      </c>
      <c r="S4630" t="str">
        <f>IF(Table1[[#This Row],[Average_Cost_for_two]]&lt;500,"Low",IF(Table1[[#This Row],[Average_Cost_for_two]]&lt;=1500,"Medium","High"))</f>
        <v>Low</v>
      </c>
      <c r="T4630">
        <v>3.4</v>
      </c>
      <c r="U4630">
        <v>2010</v>
      </c>
      <c r="V4630">
        <v>11</v>
      </c>
      <c r="W4630">
        <v>11</v>
      </c>
      <c r="X4630">
        <f>IF(OR(Main!$U4630=0,
       Main!$V4630=0,
       Main!$W4630=0),
   "",
   DATE(Main!$U4630,
        Main!$V4630,
        Main!$W4630)
)</f>
        <v>40493</v>
      </c>
      <c r="Y4630">
        <f>Table1[[#This Row],[Average_Cost_for_two]]*VLOOKUP(Table1[[#This Row],[Currency]],currency!$A$2:$B$10,2,FALSE)</f>
        <v>5.4</v>
      </c>
      <c r="Z4630" t="str">
        <f>VLOOKUP(C4630,country!A:B,2,FALSE)</f>
        <v>India</v>
      </c>
      <c r="AA4630">
        <f t="shared" si="72"/>
        <v>4</v>
      </c>
    </row>
    <row r="4631" spans="1:27" ht="15.75" customHeight="1" x14ac:dyDescent="0.25">
      <c r="A4631">
        <v>18272383</v>
      </c>
      <c r="B4631" t="s">
        <v>9629</v>
      </c>
      <c r="C4631">
        <v>1</v>
      </c>
      <c r="D4631" t="s">
        <v>23</v>
      </c>
      <c r="E4631" t="s">
        <v>9669</v>
      </c>
      <c r="F4631" t="s">
        <v>2914</v>
      </c>
      <c r="G4631" t="s">
        <v>2915</v>
      </c>
      <c r="H4631">
        <v>77.151617099999996</v>
      </c>
      <c r="I4631">
        <v>28.693163699999999</v>
      </c>
      <c r="J4631" t="s">
        <v>5913</v>
      </c>
      <c r="K4631" t="s">
        <v>28</v>
      </c>
      <c r="L4631" t="s">
        <v>29</v>
      </c>
      <c r="M4631" t="s">
        <v>36</v>
      </c>
      <c r="N4631" t="s">
        <v>29</v>
      </c>
      <c r="O4631" t="s">
        <v>29</v>
      </c>
      <c r="P4631">
        <v>1</v>
      </c>
      <c r="Q4631">
        <v>139</v>
      </c>
      <c r="R4631">
        <v>450</v>
      </c>
      <c r="S4631" t="str">
        <f>IF(Table1[[#This Row],[Average_Cost_for_two]]&lt;500,"Low",IF(Table1[[#This Row],[Average_Cost_for_two]]&lt;=1500,"Medium","High"))</f>
        <v>Low</v>
      </c>
      <c r="T4631">
        <v>3.6</v>
      </c>
      <c r="U4631">
        <v>2014</v>
      </c>
      <c r="V4631">
        <v>11</v>
      </c>
      <c r="W4631">
        <v>17</v>
      </c>
      <c r="X4631">
        <f>IF(OR(Main!$U4631=0,
       Main!$V4631=0,
       Main!$W4631=0),
   "",
   DATE(Main!$U4631,
        Main!$V4631,
        Main!$W4631)
)</f>
        <v>41960</v>
      </c>
      <c r="Y4631">
        <f>Table1[[#This Row],[Average_Cost_for_two]]*VLOOKUP(Table1[[#This Row],[Currency]],currency!$A$2:$B$10,2,FALSE)</f>
        <v>5.4</v>
      </c>
      <c r="Z4631" t="str">
        <f>VLOOKUP(C4631,country!A:B,2,FALSE)</f>
        <v>India</v>
      </c>
      <c r="AA4631">
        <f t="shared" si="72"/>
        <v>4</v>
      </c>
    </row>
    <row r="4632" spans="1:27" ht="15.75" customHeight="1" x14ac:dyDescent="0.25">
      <c r="A4632">
        <v>309811</v>
      </c>
      <c r="B4632" t="s">
        <v>9670</v>
      </c>
      <c r="C4632">
        <v>1</v>
      </c>
      <c r="D4632" t="s">
        <v>23</v>
      </c>
      <c r="E4632" t="s">
        <v>9671</v>
      </c>
      <c r="F4632" t="s">
        <v>2698</v>
      </c>
      <c r="G4632" t="s">
        <v>2699</v>
      </c>
      <c r="H4632">
        <v>77.1690325</v>
      </c>
      <c r="I4632">
        <v>28.587505100000001</v>
      </c>
      <c r="J4632" t="s">
        <v>533</v>
      </c>
      <c r="K4632" t="s">
        <v>28</v>
      </c>
      <c r="L4632" t="s">
        <v>29</v>
      </c>
      <c r="M4632" t="s">
        <v>29</v>
      </c>
      <c r="N4632" t="s">
        <v>29</v>
      </c>
      <c r="O4632" t="s">
        <v>29</v>
      </c>
      <c r="P4632">
        <v>1</v>
      </c>
      <c r="Q4632">
        <v>20</v>
      </c>
      <c r="R4632">
        <v>450</v>
      </c>
      <c r="S4632" t="str">
        <f>IF(Table1[[#This Row],[Average_Cost_for_two]]&lt;500,"Low",IF(Table1[[#This Row],[Average_Cost_for_two]]&lt;=1500,"Medium","High"))</f>
        <v>Low</v>
      </c>
      <c r="T4632">
        <v>2.9</v>
      </c>
      <c r="U4632">
        <v>2013</v>
      </c>
      <c r="V4632">
        <v>11</v>
      </c>
      <c r="W4632">
        <v>27</v>
      </c>
      <c r="X4632">
        <f>IF(OR(Main!$U4632=0,
       Main!$V4632=0,
       Main!$W4632=0),
   "",
   DATE(Main!$U4632,
        Main!$V4632,
        Main!$W4632)
)</f>
        <v>41605</v>
      </c>
      <c r="Y4632">
        <f>Table1[[#This Row],[Average_Cost_for_two]]*VLOOKUP(Table1[[#This Row],[Currency]],currency!$A$2:$B$10,2,FALSE)</f>
        <v>5.4</v>
      </c>
      <c r="Z4632" t="str">
        <f>VLOOKUP(C4632,country!A:B,2,FALSE)</f>
        <v>India</v>
      </c>
      <c r="AA4632">
        <f t="shared" si="72"/>
        <v>4</v>
      </c>
    </row>
    <row r="4633" spans="1:27" ht="15.75" customHeight="1" x14ac:dyDescent="0.25">
      <c r="A4633">
        <v>18418239</v>
      </c>
      <c r="B4633" t="s">
        <v>9672</v>
      </c>
      <c r="C4633">
        <v>1</v>
      </c>
      <c r="D4633" t="s">
        <v>23</v>
      </c>
      <c r="E4633" t="s">
        <v>9673</v>
      </c>
      <c r="F4633" t="s">
        <v>2698</v>
      </c>
      <c r="G4633" t="s">
        <v>2699</v>
      </c>
      <c r="H4633">
        <v>77.1684226</v>
      </c>
      <c r="I4633">
        <v>28.5884459</v>
      </c>
      <c r="J4633" t="s">
        <v>5910</v>
      </c>
      <c r="K4633" t="s">
        <v>28</v>
      </c>
      <c r="L4633" t="s">
        <v>29</v>
      </c>
      <c r="M4633" t="s">
        <v>36</v>
      </c>
      <c r="N4633" t="s">
        <v>29</v>
      </c>
      <c r="O4633" t="s">
        <v>29</v>
      </c>
      <c r="P4633">
        <v>1</v>
      </c>
      <c r="Q4633">
        <v>178</v>
      </c>
      <c r="R4633">
        <v>450</v>
      </c>
      <c r="S4633" t="str">
        <f>IF(Table1[[#This Row],[Average_Cost_for_two]]&lt;500,"Low",IF(Table1[[#This Row],[Average_Cost_for_two]]&lt;=1500,"Medium","High"))</f>
        <v>Low</v>
      </c>
      <c r="T4633">
        <v>4.4000000000000004</v>
      </c>
      <c r="U4633">
        <v>2017</v>
      </c>
      <c r="V4633">
        <v>11</v>
      </c>
      <c r="W4633">
        <v>15</v>
      </c>
      <c r="X4633">
        <f>IF(OR(Main!$U4633=0,
       Main!$V4633=0,
       Main!$W4633=0),
   "",
   DATE(Main!$U4633,
        Main!$V4633,
        Main!$W4633)
)</f>
        <v>43054</v>
      </c>
      <c r="Y4633">
        <f>Table1[[#This Row],[Average_Cost_for_two]]*VLOOKUP(Table1[[#This Row],[Currency]],currency!$A$2:$B$10,2,FALSE)</f>
        <v>5.4</v>
      </c>
      <c r="Z4633" t="str">
        <f>VLOOKUP(C4633,country!A:B,2,FALSE)</f>
        <v>India</v>
      </c>
      <c r="AA4633">
        <f t="shared" si="72"/>
        <v>4</v>
      </c>
    </row>
    <row r="4634" spans="1:27" ht="15.75" customHeight="1" x14ac:dyDescent="0.25">
      <c r="A4634">
        <v>307190</v>
      </c>
      <c r="B4634" t="s">
        <v>9674</v>
      </c>
      <c r="C4634">
        <v>1</v>
      </c>
      <c r="D4634" t="s">
        <v>23</v>
      </c>
      <c r="E4634" t="s">
        <v>9675</v>
      </c>
      <c r="F4634" t="s">
        <v>663</v>
      </c>
      <c r="G4634" t="s">
        <v>664</v>
      </c>
      <c r="H4634">
        <v>77.221968500000003</v>
      </c>
      <c r="I4634">
        <v>28.633524900000001</v>
      </c>
      <c r="J4634" t="s">
        <v>523</v>
      </c>
      <c r="K4634" t="s">
        <v>28</v>
      </c>
      <c r="L4634" t="s">
        <v>29</v>
      </c>
      <c r="M4634" t="s">
        <v>36</v>
      </c>
      <c r="N4634" t="s">
        <v>29</v>
      </c>
      <c r="O4634" t="s">
        <v>29</v>
      </c>
      <c r="P4634">
        <v>1</v>
      </c>
      <c r="Q4634">
        <v>783</v>
      </c>
      <c r="R4634">
        <v>450</v>
      </c>
      <c r="S4634" t="str">
        <f>IF(Table1[[#This Row],[Average_Cost_for_two]]&lt;500,"Low",IF(Table1[[#This Row],[Average_Cost_for_two]]&lt;=1500,"Medium","High"))</f>
        <v>Low</v>
      </c>
      <c r="T4634">
        <v>3.9</v>
      </c>
      <c r="U4634">
        <v>2013</v>
      </c>
      <c r="V4634">
        <v>10</v>
      </c>
      <c r="W4634">
        <v>18</v>
      </c>
      <c r="X4634">
        <f>IF(OR(Main!$U4634=0,
       Main!$V4634=0,
       Main!$W4634=0),
   "",
   DATE(Main!$U4634,
        Main!$V4634,
        Main!$W4634)
)</f>
        <v>41565</v>
      </c>
      <c r="Y4634">
        <f>Table1[[#This Row],[Average_Cost_for_two]]*VLOOKUP(Table1[[#This Row],[Currency]],currency!$A$2:$B$10,2,FALSE)</f>
        <v>5.4</v>
      </c>
      <c r="Z4634" t="str">
        <f>VLOOKUP(C4634,country!A:B,2,FALSE)</f>
        <v>India</v>
      </c>
      <c r="AA4634">
        <f t="shared" si="72"/>
        <v>4</v>
      </c>
    </row>
    <row r="4635" spans="1:27" ht="15.75" customHeight="1" x14ac:dyDescent="0.25">
      <c r="A4635">
        <v>7893</v>
      </c>
      <c r="B4635" t="s">
        <v>891</v>
      </c>
      <c r="C4635">
        <v>1</v>
      </c>
      <c r="D4635" t="s">
        <v>23</v>
      </c>
      <c r="E4635" t="s">
        <v>9676</v>
      </c>
      <c r="F4635" t="s">
        <v>334</v>
      </c>
      <c r="G4635" t="s">
        <v>335</v>
      </c>
      <c r="H4635">
        <v>77.245962000000006</v>
      </c>
      <c r="I4635">
        <v>28.558243999999998</v>
      </c>
      <c r="J4635" t="s">
        <v>500</v>
      </c>
      <c r="K4635" t="s">
        <v>28</v>
      </c>
      <c r="L4635" t="s">
        <v>29</v>
      </c>
      <c r="M4635" t="s">
        <v>29</v>
      </c>
      <c r="N4635" t="s">
        <v>29</v>
      </c>
      <c r="O4635" t="s">
        <v>29</v>
      </c>
      <c r="P4635">
        <v>1</v>
      </c>
      <c r="Q4635">
        <v>24</v>
      </c>
      <c r="R4635">
        <v>450</v>
      </c>
      <c r="S4635" t="str">
        <f>IF(Table1[[#This Row],[Average_Cost_for_two]]&lt;500,"Low",IF(Table1[[#This Row],[Average_Cost_for_two]]&lt;=1500,"Medium","High"))</f>
        <v>Low</v>
      </c>
      <c r="T4635">
        <v>2.7</v>
      </c>
      <c r="U4635">
        <v>2011</v>
      </c>
      <c r="V4635">
        <v>10</v>
      </c>
      <c r="W4635">
        <v>23</v>
      </c>
      <c r="X4635">
        <f>IF(OR(Main!$U4635=0,
       Main!$V4635=0,
       Main!$W4635=0),
   "",
   DATE(Main!$U4635,
        Main!$V4635,
        Main!$W4635)
)</f>
        <v>40839</v>
      </c>
      <c r="Y4635">
        <f>Table1[[#This Row],[Average_Cost_for_two]]*VLOOKUP(Table1[[#This Row],[Currency]],currency!$A$2:$B$10,2,FALSE)</f>
        <v>5.4</v>
      </c>
      <c r="Z4635" t="str">
        <f>VLOOKUP(C4635,country!A:B,2,FALSE)</f>
        <v>India</v>
      </c>
      <c r="AA4635">
        <f t="shared" si="72"/>
        <v>4</v>
      </c>
    </row>
    <row r="4636" spans="1:27" ht="15.75" customHeight="1" x14ac:dyDescent="0.25">
      <c r="A4636">
        <v>313419</v>
      </c>
      <c r="B4636" t="s">
        <v>9496</v>
      </c>
      <c r="C4636">
        <v>1</v>
      </c>
      <c r="D4636" t="s">
        <v>23</v>
      </c>
      <c r="E4636" t="s">
        <v>9677</v>
      </c>
      <c r="F4636" t="s">
        <v>334</v>
      </c>
      <c r="G4636" t="s">
        <v>335</v>
      </c>
      <c r="H4636">
        <v>77.253736410000002</v>
      </c>
      <c r="I4636">
        <v>28.556961619999999</v>
      </c>
      <c r="J4636" t="s">
        <v>503</v>
      </c>
      <c r="K4636" t="s">
        <v>28</v>
      </c>
      <c r="L4636" t="s">
        <v>29</v>
      </c>
      <c r="M4636" t="s">
        <v>29</v>
      </c>
      <c r="N4636" t="s">
        <v>29</v>
      </c>
      <c r="O4636" t="s">
        <v>29</v>
      </c>
      <c r="P4636">
        <v>1</v>
      </c>
      <c r="Q4636">
        <v>2</v>
      </c>
      <c r="R4636">
        <v>450</v>
      </c>
      <c r="S4636" t="str">
        <f>IF(Table1[[#This Row],[Average_Cost_for_two]]&lt;500,"Low",IF(Table1[[#This Row],[Average_Cost_for_two]]&lt;=1500,"Medium","High"))</f>
        <v>Low</v>
      </c>
      <c r="T4636">
        <v>1</v>
      </c>
      <c r="U4636">
        <v>2015</v>
      </c>
      <c r="V4636">
        <v>10</v>
      </c>
      <c r="W4636">
        <v>3</v>
      </c>
      <c r="X4636">
        <f>IF(OR(Main!$U4636=0,
       Main!$V4636=0,
       Main!$W4636=0),
   "",
   DATE(Main!$U4636,
        Main!$V4636,
        Main!$W4636)
)</f>
        <v>42280</v>
      </c>
      <c r="Y4636">
        <f>Table1[[#This Row],[Average_Cost_for_two]]*VLOOKUP(Table1[[#This Row],[Currency]],currency!$A$2:$B$10,2,FALSE)</f>
        <v>5.4</v>
      </c>
      <c r="Z4636" t="str">
        <f>VLOOKUP(C4636,country!A:B,2,FALSE)</f>
        <v>India</v>
      </c>
      <c r="AA4636">
        <f t="shared" si="72"/>
        <v>4</v>
      </c>
    </row>
    <row r="4637" spans="1:27" ht="15.75" customHeight="1" x14ac:dyDescent="0.25">
      <c r="A4637">
        <v>306016</v>
      </c>
      <c r="B4637" t="s">
        <v>891</v>
      </c>
      <c r="C4637">
        <v>1</v>
      </c>
      <c r="D4637" t="s">
        <v>23</v>
      </c>
      <c r="E4637" t="s">
        <v>9678</v>
      </c>
      <c r="F4637" t="s">
        <v>3063</v>
      </c>
      <c r="G4637" t="s">
        <v>3064</v>
      </c>
      <c r="H4637">
        <v>77.251740699999999</v>
      </c>
      <c r="I4637">
        <v>28.551441100000002</v>
      </c>
      <c r="J4637" t="s">
        <v>500</v>
      </c>
      <c r="K4637" t="s">
        <v>28</v>
      </c>
      <c r="L4637" t="s">
        <v>29</v>
      </c>
      <c r="M4637" t="s">
        <v>29</v>
      </c>
      <c r="N4637" t="s">
        <v>29</v>
      </c>
      <c r="O4637" t="s">
        <v>29</v>
      </c>
      <c r="P4637">
        <v>1</v>
      </c>
      <c r="Q4637">
        <v>44</v>
      </c>
      <c r="R4637">
        <v>450</v>
      </c>
      <c r="S4637" t="str">
        <f>IF(Table1[[#This Row],[Average_Cost_for_two]]&lt;500,"Low",IF(Table1[[#This Row],[Average_Cost_for_two]]&lt;=1500,"Medium","High"))</f>
        <v>Low</v>
      </c>
      <c r="T4637">
        <v>3.1</v>
      </c>
      <c r="U4637">
        <v>2015</v>
      </c>
      <c r="V4637">
        <v>10</v>
      </c>
      <c r="W4637">
        <v>13</v>
      </c>
      <c r="X4637">
        <f>IF(OR(Main!$U4637=0,
       Main!$V4637=0,
       Main!$W4637=0),
   "",
   DATE(Main!$U4637,
        Main!$V4637,
        Main!$W4637)
)</f>
        <v>42290</v>
      </c>
      <c r="Y4637">
        <f>Table1[[#This Row],[Average_Cost_for_two]]*VLOOKUP(Table1[[#This Row],[Currency]],currency!$A$2:$B$10,2,FALSE)</f>
        <v>5.4</v>
      </c>
      <c r="Z4637" t="str">
        <f>VLOOKUP(C4637,country!A:B,2,FALSE)</f>
        <v>India</v>
      </c>
      <c r="AA4637">
        <f t="shared" si="72"/>
        <v>4</v>
      </c>
    </row>
    <row r="4638" spans="1:27" ht="15.75" customHeight="1" x14ac:dyDescent="0.25">
      <c r="A4638">
        <v>309064</v>
      </c>
      <c r="B4638" t="s">
        <v>7662</v>
      </c>
      <c r="C4638">
        <v>1</v>
      </c>
      <c r="D4638" t="s">
        <v>23</v>
      </c>
      <c r="E4638" t="s">
        <v>9679</v>
      </c>
      <c r="F4638" t="s">
        <v>253</v>
      </c>
      <c r="G4638" t="s">
        <v>254</v>
      </c>
      <c r="H4638">
        <v>77.188819600000002</v>
      </c>
      <c r="I4638">
        <v>28.643438499999998</v>
      </c>
      <c r="J4638" t="s">
        <v>877</v>
      </c>
      <c r="K4638" t="s">
        <v>28</v>
      </c>
      <c r="L4638" t="s">
        <v>29</v>
      </c>
      <c r="M4638" t="s">
        <v>36</v>
      </c>
      <c r="N4638" t="s">
        <v>29</v>
      </c>
      <c r="O4638" t="s">
        <v>29</v>
      </c>
      <c r="P4638">
        <v>1</v>
      </c>
      <c r="Q4638">
        <v>90</v>
      </c>
      <c r="R4638">
        <v>450</v>
      </c>
      <c r="S4638" t="str">
        <f>IF(Table1[[#This Row],[Average_Cost_for_two]]&lt;500,"Low",IF(Table1[[#This Row],[Average_Cost_for_two]]&lt;=1500,"Medium","High"))</f>
        <v>Low</v>
      </c>
      <c r="T4638">
        <v>3.1</v>
      </c>
      <c r="U4638">
        <v>2018</v>
      </c>
      <c r="V4638">
        <v>10</v>
      </c>
      <c r="W4638">
        <v>13</v>
      </c>
      <c r="X4638">
        <f>IF(OR(Main!$U4638=0,
       Main!$V4638=0,
       Main!$W4638=0),
   "",
   DATE(Main!$U4638,
        Main!$V4638,
        Main!$W4638)
)</f>
        <v>43386</v>
      </c>
      <c r="Y4638">
        <f>Table1[[#This Row],[Average_Cost_for_two]]*VLOOKUP(Table1[[#This Row],[Currency]],currency!$A$2:$B$10,2,FALSE)</f>
        <v>5.4</v>
      </c>
      <c r="Z4638" t="str">
        <f>VLOOKUP(C4638,country!A:B,2,FALSE)</f>
        <v>India</v>
      </c>
      <c r="AA4638">
        <f t="shared" si="72"/>
        <v>4</v>
      </c>
    </row>
    <row r="4639" spans="1:27" ht="15.75" customHeight="1" x14ac:dyDescent="0.25">
      <c r="A4639">
        <v>18423807</v>
      </c>
      <c r="B4639" t="s">
        <v>9680</v>
      </c>
      <c r="C4639">
        <v>1</v>
      </c>
      <c r="D4639" t="s">
        <v>23</v>
      </c>
      <c r="E4639" t="s">
        <v>9681</v>
      </c>
      <c r="F4639" t="s">
        <v>253</v>
      </c>
      <c r="G4639" t="s">
        <v>254</v>
      </c>
      <c r="H4639">
        <v>0</v>
      </c>
      <c r="I4639">
        <v>0</v>
      </c>
      <c r="J4639" t="s">
        <v>562</v>
      </c>
      <c r="K4639" t="s">
        <v>28</v>
      </c>
      <c r="L4639" t="s">
        <v>29</v>
      </c>
      <c r="M4639" t="s">
        <v>29</v>
      </c>
      <c r="N4639" t="s">
        <v>29</v>
      </c>
      <c r="O4639" t="s">
        <v>29</v>
      </c>
      <c r="P4639">
        <v>1</v>
      </c>
      <c r="Q4639">
        <v>22</v>
      </c>
      <c r="R4639">
        <v>450</v>
      </c>
      <c r="S4639" t="str">
        <f>IF(Table1[[#This Row],[Average_Cost_for_two]]&lt;500,"Low",IF(Table1[[#This Row],[Average_Cost_for_two]]&lt;=1500,"Medium","High"))</f>
        <v>Low</v>
      </c>
      <c r="T4639">
        <v>3.5</v>
      </c>
      <c r="U4639">
        <v>2015</v>
      </c>
      <c r="V4639">
        <v>10</v>
      </c>
      <c r="W4639">
        <v>12</v>
      </c>
      <c r="X4639">
        <f>IF(OR(Main!$U4639=0,
       Main!$V4639=0,
       Main!$W4639=0),
   "",
   DATE(Main!$U4639,
        Main!$V4639,
        Main!$W4639)
)</f>
        <v>42289</v>
      </c>
      <c r="Y4639">
        <f>Table1[[#This Row],[Average_Cost_for_two]]*VLOOKUP(Table1[[#This Row],[Currency]],currency!$A$2:$B$10,2,FALSE)</f>
        <v>5.4</v>
      </c>
      <c r="Z4639" t="str">
        <f>VLOOKUP(C4639,country!A:B,2,FALSE)</f>
        <v>India</v>
      </c>
      <c r="AA4639">
        <f t="shared" si="72"/>
        <v>4</v>
      </c>
    </row>
    <row r="4640" spans="1:27" ht="15.75" customHeight="1" x14ac:dyDescent="0.25">
      <c r="A4640">
        <v>658</v>
      </c>
      <c r="B4640" t="s">
        <v>891</v>
      </c>
      <c r="C4640">
        <v>1</v>
      </c>
      <c r="D4640" t="s">
        <v>23</v>
      </c>
      <c r="E4640" t="s">
        <v>9682</v>
      </c>
      <c r="F4640" t="s">
        <v>2451</v>
      </c>
      <c r="G4640" t="s">
        <v>2452</v>
      </c>
      <c r="H4640">
        <v>77.226536699999997</v>
      </c>
      <c r="I4640">
        <v>28.5849428</v>
      </c>
      <c r="J4640" t="s">
        <v>500</v>
      </c>
      <c r="K4640" t="s">
        <v>28</v>
      </c>
      <c r="L4640" t="s">
        <v>29</v>
      </c>
      <c r="M4640" t="s">
        <v>29</v>
      </c>
      <c r="N4640" t="s">
        <v>29</v>
      </c>
      <c r="O4640" t="s">
        <v>29</v>
      </c>
      <c r="P4640">
        <v>1</v>
      </c>
      <c r="Q4640">
        <v>52</v>
      </c>
      <c r="R4640">
        <v>450</v>
      </c>
      <c r="S4640" t="str">
        <f>IF(Table1[[#This Row],[Average_Cost_for_two]]&lt;500,"Low",IF(Table1[[#This Row],[Average_Cost_for_two]]&lt;=1500,"Medium","High"))</f>
        <v>Low</v>
      </c>
      <c r="T4640">
        <v>2.2999999999999998</v>
      </c>
      <c r="U4640">
        <v>2013</v>
      </c>
      <c r="V4640">
        <v>10</v>
      </c>
      <c r="W4640">
        <v>1</v>
      </c>
      <c r="X4640">
        <f>IF(OR(Main!$U4640=0,
       Main!$V4640=0,
       Main!$W4640=0),
   "",
   DATE(Main!$U4640,
        Main!$V4640,
        Main!$W4640)
)</f>
        <v>41548</v>
      </c>
      <c r="Y4640">
        <f>Table1[[#This Row],[Average_Cost_for_two]]*VLOOKUP(Table1[[#This Row],[Currency]],currency!$A$2:$B$10,2,FALSE)</f>
        <v>5.4</v>
      </c>
      <c r="Z4640" t="str">
        <f>VLOOKUP(C4640,country!A:B,2,FALSE)</f>
        <v>India</v>
      </c>
      <c r="AA4640">
        <f t="shared" si="72"/>
        <v>4</v>
      </c>
    </row>
    <row r="4641" spans="1:27" ht="15.75" customHeight="1" x14ac:dyDescent="0.25">
      <c r="A4641">
        <v>304030</v>
      </c>
      <c r="B4641" t="s">
        <v>891</v>
      </c>
      <c r="C4641">
        <v>1</v>
      </c>
      <c r="D4641" t="s">
        <v>23</v>
      </c>
      <c r="E4641" t="s">
        <v>9683</v>
      </c>
      <c r="F4641" t="s">
        <v>2914</v>
      </c>
      <c r="G4641" t="s">
        <v>2915</v>
      </c>
      <c r="H4641">
        <v>77.152875300000005</v>
      </c>
      <c r="I4641">
        <v>28.692657799999999</v>
      </c>
      <c r="J4641" t="s">
        <v>500</v>
      </c>
      <c r="K4641" t="s">
        <v>28</v>
      </c>
      <c r="L4641" t="s">
        <v>29</v>
      </c>
      <c r="M4641" t="s">
        <v>29</v>
      </c>
      <c r="N4641" t="s">
        <v>29</v>
      </c>
      <c r="O4641" t="s">
        <v>29</v>
      </c>
      <c r="P4641">
        <v>1</v>
      </c>
      <c r="Q4641">
        <v>32</v>
      </c>
      <c r="R4641">
        <v>450</v>
      </c>
      <c r="S4641" t="str">
        <f>IF(Table1[[#This Row],[Average_Cost_for_two]]&lt;500,"Low",IF(Table1[[#This Row],[Average_Cost_for_two]]&lt;=1500,"Medium","High"))</f>
        <v>Low</v>
      </c>
      <c r="T4641">
        <v>3.3</v>
      </c>
      <c r="U4641">
        <v>2010</v>
      </c>
      <c r="V4641">
        <v>10</v>
      </c>
      <c r="W4641">
        <v>12</v>
      </c>
      <c r="X4641">
        <f>IF(OR(Main!$U4641=0,
       Main!$V4641=0,
       Main!$W4641=0),
   "",
   DATE(Main!$U4641,
        Main!$V4641,
        Main!$W4641)
)</f>
        <v>40463</v>
      </c>
      <c r="Y4641">
        <f>Table1[[#This Row],[Average_Cost_for_two]]*VLOOKUP(Table1[[#This Row],[Currency]],currency!$A$2:$B$10,2,FALSE)</f>
        <v>5.4</v>
      </c>
      <c r="Z4641" t="str">
        <f>VLOOKUP(C4641,country!A:B,2,FALSE)</f>
        <v>India</v>
      </c>
      <c r="AA4641">
        <f t="shared" si="72"/>
        <v>4</v>
      </c>
    </row>
    <row r="4642" spans="1:27" ht="15.75" customHeight="1" x14ac:dyDescent="0.25">
      <c r="A4642">
        <v>18294246</v>
      </c>
      <c r="B4642" t="s">
        <v>9684</v>
      </c>
      <c r="C4642">
        <v>1</v>
      </c>
      <c r="D4642" t="s">
        <v>23</v>
      </c>
      <c r="E4642" t="s">
        <v>9685</v>
      </c>
      <c r="F4642" t="s">
        <v>2914</v>
      </c>
      <c r="G4642" t="s">
        <v>2915</v>
      </c>
      <c r="H4642">
        <v>77.149999300000005</v>
      </c>
      <c r="I4642">
        <v>28.693724700000001</v>
      </c>
      <c r="J4642" t="s">
        <v>731</v>
      </c>
      <c r="K4642" t="s">
        <v>28</v>
      </c>
      <c r="L4642" t="s">
        <v>29</v>
      </c>
      <c r="M4642" t="s">
        <v>29</v>
      </c>
      <c r="N4642" t="s">
        <v>29</v>
      </c>
      <c r="O4642" t="s">
        <v>29</v>
      </c>
      <c r="P4642">
        <v>1</v>
      </c>
      <c r="Q4642">
        <v>24</v>
      </c>
      <c r="R4642">
        <v>450</v>
      </c>
      <c r="S4642" t="str">
        <f>IF(Table1[[#This Row],[Average_Cost_for_two]]&lt;500,"Low",IF(Table1[[#This Row],[Average_Cost_for_two]]&lt;=1500,"Medium","High"))</f>
        <v>Low</v>
      </c>
      <c r="T4642">
        <v>3.4</v>
      </c>
      <c r="U4642">
        <v>2012</v>
      </c>
      <c r="V4642">
        <v>10</v>
      </c>
      <c r="W4642">
        <v>23</v>
      </c>
      <c r="X4642">
        <f>IF(OR(Main!$U4642=0,
       Main!$V4642=0,
       Main!$W4642=0),
   "",
   DATE(Main!$U4642,
        Main!$V4642,
        Main!$W4642)
)</f>
        <v>41205</v>
      </c>
      <c r="Y4642">
        <f>Table1[[#This Row],[Average_Cost_for_two]]*VLOOKUP(Table1[[#This Row],[Currency]],currency!$A$2:$B$10,2,FALSE)</f>
        <v>5.4</v>
      </c>
      <c r="Z4642" t="str">
        <f>VLOOKUP(C4642,country!A:B,2,FALSE)</f>
        <v>India</v>
      </c>
      <c r="AA4642">
        <f t="shared" si="72"/>
        <v>4</v>
      </c>
    </row>
    <row r="4643" spans="1:27" ht="15.75" customHeight="1" x14ac:dyDescent="0.25">
      <c r="A4643">
        <v>5594</v>
      </c>
      <c r="B4643" t="s">
        <v>891</v>
      </c>
      <c r="C4643">
        <v>1</v>
      </c>
      <c r="D4643" t="s">
        <v>23</v>
      </c>
      <c r="E4643" t="s">
        <v>9686</v>
      </c>
      <c r="F4643" t="s">
        <v>2939</v>
      </c>
      <c r="G4643" t="s">
        <v>2940</v>
      </c>
      <c r="H4643">
        <v>77.102455300000003</v>
      </c>
      <c r="I4643">
        <v>28.670041699999999</v>
      </c>
      <c r="J4643" t="s">
        <v>500</v>
      </c>
      <c r="K4643" t="s">
        <v>28</v>
      </c>
      <c r="L4643" t="s">
        <v>29</v>
      </c>
      <c r="M4643" t="s">
        <v>29</v>
      </c>
      <c r="N4643" t="s">
        <v>29</v>
      </c>
      <c r="O4643" t="s">
        <v>29</v>
      </c>
      <c r="P4643">
        <v>1</v>
      </c>
      <c r="Q4643">
        <v>40</v>
      </c>
      <c r="R4643">
        <v>450</v>
      </c>
      <c r="S4643" t="str">
        <f>IF(Table1[[#This Row],[Average_Cost_for_two]]&lt;500,"Low",IF(Table1[[#This Row],[Average_Cost_for_two]]&lt;=1500,"Medium","High"))</f>
        <v>Low</v>
      </c>
      <c r="T4643">
        <v>3.3</v>
      </c>
      <c r="U4643">
        <v>2015</v>
      </c>
      <c r="V4643">
        <v>10</v>
      </c>
      <c r="W4643">
        <v>28</v>
      </c>
      <c r="X4643">
        <f>IF(OR(Main!$U4643=0,
       Main!$V4643=0,
       Main!$W4643=0),
   "",
   DATE(Main!$U4643,
        Main!$V4643,
        Main!$W4643)
)</f>
        <v>42305</v>
      </c>
      <c r="Y4643">
        <f>Table1[[#This Row],[Average_Cost_for_two]]*VLOOKUP(Table1[[#This Row],[Currency]],currency!$A$2:$B$10,2,FALSE)</f>
        <v>5.4</v>
      </c>
      <c r="Z4643" t="str">
        <f>VLOOKUP(C4643,country!A:B,2,FALSE)</f>
        <v>India</v>
      </c>
      <c r="AA4643">
        <f t="shared" si="72"/>
        <v>4</v>
      </c>
    </row>
    <row r="4644" spans="1:27" ht="15.75" customHeight="1" x14ac:dyDescent="0.25">
      <c r="A4644">
        <v>300321</v>
      </c>
      <c r="B4644" t="s">
        <v>9687</v>
      </c>
      <c r="C4644">
        <v>1</v>
      </c>
      <c r="D4644" t="s">
        <v>23</v>
      </c>
      <c r="E4644" t="s">
        <v>9688</v>
      </c>
      <c r="F4644" t="s">
        <v>2939</v>
      </c>
      <c r="G4644" t="s">
        <v>2940</v>
      </c>
      <c r="H4644">
        <v>77.091676899999996</v>
      </c>
      <c r="I4644">
        <v>28.664499200000002</v>
      </c>
      <c r="J4644" t="s">
        <v>477</v>
      </c>
      <c r="K4644" t="s">
        <v>28</v>
      </c>
      <c r="L4644" t="s">
        <v>29</v>
      </c>
      <c r="M4644" t="s">
        <v>29</v>
      </c>
      <c r="N4644" t="s">
        <v>29</v>
      </c>
      <c r="O4644" t="s">
        <v>29</v>
      </c>
      <c r="P4644">
        <v>1</v>
      </c>
      <c r="Q4644">
        <v>49</v>
      </c>
      <c r="R4644">
        <v>450</v>
      </c>
      <c r="S4644" t="str">
        <f>IF(Table1[[#This Row],[Average_Cost_for_two]]&lt;500,"Low",IF(Table1[[#This Row],[Average_Cost_for_two]]&lt;=1500,"Medium","High"))</f>
        <v>Low</v>
      </c>
      <c r="T4644">
        <v>3.2</v>
      </c>
      <c r="U4644">
        <v>2018</v>
      </c>
      <c r="V4644">
        <v>10</v>
      </c>
      <c r="W4644">
        <v>16</v>
      </c>
      <c r="X4644">
        <f>IF(OR(Main!$U4644=0,
       Main!$V4644=0,
       Main!$W4644=0),
   "",
   DATE(Main!$U4644,
        Main!$V4644,
        Main!$W4644)
)</f>
        <v>43389</v>
      </c>
      <c r="Y4644">
        <f>Table1[[#This Row],[Average_Cost_for_two]]*VLOOKUP(Table1[[#This Row],[Currency]],currency!$A$2:$B$10,2,FALSE)</f>
        <v>5.4</v>
      </c>
      <c r="Z4644" t="str">
        <f>VLOOKUP(C4644,country!A:B,2,FALSE)</f>
        <v>India</v>
      </c>
      <c r="AA4644">
        <f t="shared" si="72"/>
        <v>4</v>
      </c>
    </row>
    <row r="4645" spans="1:27" ht="15.75" customHeight="1" x14ac:dyDescent="0.25">
      <c r="A4645">
        <v>7761</v>
      </c>
      <c r="B4645" t="s">
        <v>891</v>
      </c>
      <c r="C4645">
        <v>1</v>
      </c>
      <c r="D4645" t="s">
        <v>23</v>
      </c>
      <c r="E4645" t="s">
        <v>9689</v>
      </c>
      <c r="F4645" t="s">
        <v>1926</v>
      </c>
      <c r="G4645" t="s">
        <v>1927</v>
      </c>
      <c r="H4645">
        <v>77.219543299999998</v>
      </c>
      <c r="I4645">
        <v>28.568144</v>
      </c>
      <c r="J4645" t="s">
        <v>500</v>
      </c>
      <c r="K4645" t="s">
        <v>28</v>
      </c>
      <c r="L4645" t="s">
        <v>29</v>
      </c>
      <c r="M4645" t="s">
        <v>29</v>
      </c>
      <c r="N4645" t="s">
        <v>29</v>
      </c>
      <c r="O4645" t="s">
        <v>29</v>
      </c>
      <c r="P4645">
        <v>1</v>
      </c>
      <c r="Q4645">
        <v>31</v>
      </c>
      <c r="R4645">
        <v>450</v>
      </c>
      <c r="S4645" t="str">
        <f>IF(Table1[[#This Row],[Average_Cost_for_two]]&lt;500,"Low",IF(Table1[[#This Row],[Average_Cost_for_two]]&lt;=1500,"Medium","High"))</f>
        <v>Low</v>
      </c>
      <c r="T4645">
        <v>3.4</v>
      </c>
      <c r="U4645">
        <v>2012</v>
      </c>
      <c r="V4645">
        <v>10</v>
      </c>
      <c r="W4645">
        <v>26</v>
      </c>
      <c r="X4645">
        <f>IF(OR(Main!$U4645=0,
       Main!$V4645=0,
       Main!$W4645=0),
   "",
   DATE(Main!$U4645,
        Main!$V4645,
        Main!$W4645)
)</f>
        <v>41208</v>
      </c>
      <c r="Y4645">
        <f>Table1[[#This Row],[Average_Cost_for_two]]*VLOOKUP(Table1[[#This Row],[Currency]],currency!$A$2:$B$10,2,FALSE)</f>
        <v>5.4</v>
      </c>
      <c r="Z4645" t="str">
        <f>VLOOKUP(C4645,country!A:B,2,FALSE)</f>
        <v>India</v>
      </c>
      <c r="AA4645">
        <f t="shared" si="72"/>
        <v>4</v>
      </c>
    </row>
    <row r="4646" spans="1:27" ht="15.75" customHeight="1" x14ac:dyDescent="0.25">
      <c r="A4646">
        <v>308209</v>
      </c>
      <c r="B4646" t="s">
        <v>9690</v>
      </c>
      <c r="C4646">
        <v>1</v>
      </c>
      <c r="D4646" t="s">
        <v>23</v>
      </c>
      <c r="E4646" t="s">
        <v>9691</v>
      </c>
      <c r="F4646" t="s">
        <v>327</v>
      </c>
      <c r="G4646" t="s">
        <v>328</v>
      </c>
      <c r="H4646">
        <v>77.223400699999999</v>
      </c>
      <c r="I4646">
        <v>28.656708399999999</v>
      </c>
      <c r="J4646" t="s">
        <v>1054</v>
      </c>
      <c r="K4646" t="s">
        <v>28</v>
      </c>
      <c r="L4646" t="s">
        <v>29</v>
      </c>
      <c r="M4646" t="s">
        <v>29</v>
      </c>
      <c r="N4646" t="s">
        <v>29</v>
      </c>
      <c r="O4646" t="s">
        <v>29</v>
      </c>
      <c r="P4646">
        <v>1</v>
      </c>
      <c r="Q4646">
        <v>112</v>
      </c>
      <c r="R4646">
        <v>100</v>
      </c>
      <c r="S4646" t="str">
        <f>IF(Table1[[#This Row],[Average_Cost_for_two]]&lt;500,"Low",IF(Table1[[#This Row],[Average_Cost_for_two]]&lt;=1500,"Medium","High"))</f>
        <v>Low</v>
      </c>
      <c r="T4646">
        <v>3.8</v>
      </c>
      <c r="U4646">
        <v>2018</v>
      </c>
      <c r="V4646">
        <v>9</v>
      </c>
      <c r="W4646">
        <v>22</v>
      </c>
      <c r="X4646">
        <f>IF(OR(Main!$U4646=0,
       Main!$V4646=0,
       Main!$W4646=0),
   "",
   DATE(Main!$U4646,
        Main!$V4646,
        Main!$W4646)
)</f>
        <v>43365</v>
      </c>
      <c r="Y4646">
        <f>Table1[[#This Row],[Average_Cost_for_two]]*VLOOKUP(Table1[[#This Row],[Currency]],currency!$A$2:$B$10,2,FALSE)</f>
        <v>1.2</v>
      </c>
      <c r="Z4646" t="str">
        <f>VLOOKUP(C4646,country!A:B,2,FALSE)</f>
        <v>India</v>
      </c>
      <c r="AA4646">
        <f t="shared" si="72"/>
        <v>3</v>
      </c>
    </row>
    <row r="4647" spans="1:27" ht="15.75" customHeight="1" x14ac:dyDescent="0.25">
      <c r="A4647">
        <v>9165</v>
      </c>
      <c r="B4647" t="s">
        <v>9692</v>
      </c>
      <c r="C4647">
        <v>1</v>
      </c>
      <c r="D4647" t="s">
        <v>23</v>
      </c>
      <c r="E4647" t="s">
        <v>9693</v>
      </c>
      <c r="F4647" t="s">
        <v>327</v>
      </c>
      <c r="G4647" t="s">
        <v>328</v>
      </c>
      <c r="H4647">
        <v>77.233554999999996</v>
      </c>
      <c r="I4647">
        <v>28.656132100000001</v>
      </c>
      <c r="J4647" t="s">
        <v>797</v>
      </c>
      <c r="K4647" t="s">
        <v>28</v>
      </c>
      <c r="L4647" t="s">
        <v>29</v>
      </c>
      <c r="M4647" t="s">
        <v>29</v>
      </c>
      <c r="N4647" t="s">
        <v>29</v>
      </c>
      <c r="O4647" t="s">
        <v>29</v>
      </c>
      <c r="P4647">
        <v>1</v>
      </c>
      <c r="Q4647">
        <v>752</v>
      </c>
      <c r="R4647">
        <v>100</v>
      </c>
      <c r="S4647" t="str">
        <f>IF(Table1[[#This Row],[Average_Cost_for_two]]&lt;500,"Low",IF(Table1[[#This Row],[Average_Cost_for_two]]&lt;=1500,"Medium","High"))</f>
        <v>Low</v>
      </c>
      <c r="T4647">
        <v>3.9</v>
      </c>
      <c r="U4647">
        <v>2010</v>
      </c>
      <c r="V4647">
        <v>9</v>
      </c>
      <c r="W4647">
        <v>27</v>
      </c>
      <c r="X4647">
        <f>IF(OR(Main!$U4647=0,
       Main!$V4647=0,
       Main!$W4647=0),
   "",
   DATE(Main!$U4647,
        Main!$V4647,
        Main!$W4647)
)</f>
        <v>40448</v>
      </c>
      <c r="Y4647">
        <f>Table1[[#This Row],[Average_Cost_for_two]]*VLOOKUP(Table1[[#This Row],[Currency]],currency!$A$2:$B$10,2,FALSE)</f>
        <v>1.2</v>
      </c>
      <c r="Z4647" t="str">
        <f>VLOOKUP(C4647,country!A:B,2,FALSE)</f>
        <v>India</v>
      </c>
      <c r="AA4647">
        <f t="shared" si="72"/>
        <v>3</v>
      </c>
    </row>
    <row r="4648" spans="1:27" ht="15.75" customHeight="1" x14ac:dyDescent="0.25">
      <c r="A4648">
        <v>308192</v>
      </c>
      <c r="B4648" t="s">
        <v>9694</v>
      </c>
      <c r="C4648">
        <v>1</v>
      </c>
      <c r="D4648" t="s">
        <v>23</v>
      </c>
      <c r="E4648" t="s">
        <v>9695</v>
      </c>
      <c r="F4648" t="s">
        <v>7025</v>
      </c>
      <c r="G4648" t="s">
        <v>7026</v>
      </c>
      <c r="H4648">
        <v>77.229334499999993</v>
      </c>
      <c r="I4648">
        <v>28.650177599999999</v>
      </c>
      <c r="J4648" t="s">
        <v>7486</v>
      </c>
      <c r="K4648" t="s">
        <v>28</v>
      </c>
      <c r="L4648" t="s">
        <v>29</v>
      </c>
      <c r="M4648" t="s">
        <v>29</v>
      </c>
      <c r="N4648" t="s">
        <v>29</v>
      </c>
      <c r="O4648" t="s">
        <v>29</v>
      </c>
      <c r="P4648">
        <v>1</v>
      </c>
      <c r="Q4648">
        <v>27</v>
      </c>
      <c r="R4648">
        <v>100</v>
      </c>
      <c r="S4648" t="str">
        <f>IF(Table1[[#This Row],[Average_Cost_for_two]]&lt;500,"Low",IF(Table1[[#This Row],[Average_Cost_for_two]]&lt;=1500,"Medium","High"))</f>
        <v>Low</v>
      </c>
      <c r="T4648">
        <v>3.6</v>
      </c>
      <c r="U4648">
        <v>2011</v>
      </c>
      <c r="V4648">
        <v>9</v>
      </c>
      <c r="W4648">
        <v>15</v>
      </c>
      <c r="X4648">
        <f>IF(OR(Main!$U4648=0,
       Main!$V4648=0,
       Main!$W4648=0),
   "",
   DATE(Main!$U4648,
        Main!$V4648,
        Main!$W4648)
)</f>
        <v>40801</v>
      </c>
      <c r="Y4648">
        <f>Table1[[#This Row],[Average_Cost_for_two]]*VLOOKUP(Table1[[#This Row],[Currency]],currency!$A$2:$B$10,2,FALSE)</f>
        <v>1.2</v>
      </c>
      <c r="Z4648" t="str">
        <f>VLOOKUP(C4648,country!A:B,2,FALSE)</f>
        <v>India</v>
      </c>
      <c r="AA4648">
        <f t="shared" si="72"/>
        <v>3</v>
      </c>
    </row>
    <row r="4649" spans="1:27" ht="15.75" customHeight="1" x14ac:dyDescent="0.25">
      <c r="A4649">
        <v>9886</v>
      </c>
      <c r="B4649" t="s">
        <v>354</v>
      </c>
      <c r="C4649">
        <v>1</v>
      </c>
      <c r="D4649" t="s">
        <v>23</v>
      </c>
      <c r="E4649" t="s">
        <v>9696</v>
      </c>
      <c r="F4649" t="s">
        <v>334</v>
      </c>
      <c r="G4649" t="s">
        <v>335</v>
      </c>
      <c r="H4649">
        <v>77.256644440000002</v>
      </c>
      <c r="I4649">
        <v>28.559488890000001</v>
      </c>
      <c r="J4649" t="s">
        <v>697</v>
      </c>
      <c r="K4649" t="s">
        <v>28</v>
      </c>
      <c r="L4649" t="s">
        <v>29</v>
      </c>
      <c r="M4649" t="s">
        <v>29</v>
      </c>
      <c r="N4649" t="s">
        <v>29</v>
      </c>
      <c r="O4649" t="s">
        <v>29</v>
      </c>
      <c r="P4649">
        <v>1</v>
      </c>
      <c r="Q4649">
        <v>10</v>
      </c>
      <c r="R4649">
        <v>100</v>
      </c>
      <c r="S4649" t="str">
        <f>IF(Table1[[#This Row],[Average_Cost_for_two]]&lt;500,"Low",IF(Table1[[#This Row],[Average_Cost_for_two]]&lt;=1500,"Medium","High"))</f>
        <v>Low</v>
      </c>
      <c r="T4649">
        <v>2.7</v>
      </c>
      <c r="U4649">
        <v>2012</v>
      </c>
      <c r="V4649">
        <v>9</v>
      </c>
      <c r="W4649">
        <v>10</v>
      </c>
      <c r="X4649">
        <f>IF(OR(Main!$U4649=0,
       Main!$V4649=0,
       Main!$W4649=0),
   "",
   DATE(Main!$U4649,
        Main!$V4649,
        Main!$W4649)
)</f>
        <v>41162</v>
      </c>
      <c r="Y4649">
        <f>Table1[[#This Row],[Average_Cost_for_two]]*VLOOKUP(Table1[[#This Row],[Currency]],currency!$A$2:$B$10,2,FALSE)</f>
        <v>1.2</v>
      </c>
      <c r="Z4649" t="str">
        <f>VLOOKUP(C4649,country!A:B,2,FALSE)</f>
        <v>India</v>
      </c>
      <c r="AA4649">
        <f t="shared" si="72"/>
        <v>3</v>
      </c>
    </row>
    <row r="4650" spans="1:27" ht="15.75" customHeight="1" x14ac:dyDescent="0.25">
      <c r="A4650">
        <v>18423121</v>
      </c>
      <c r="B4650" t="s">
        <v>9697</v>
      </c>
      <c r="C4650">
        <v>1</v>
      </c>
      <c r="D4650" t="s">
        <v>23</v>
      </c>
      <c r="E4650" t="s">
        <v>9698</v>
      </c>
      <c r="F4650" t="s">
        <v>334</v>
      </c>
      <c r="G4650" t="s">
        <v>335</v>
      </c>
      <c r="H4650">
        <v>0</v>
      </c>
      <c r="I4650">
        <v>0</v>
      </c>
      <c r="J4650" t="s">
        <v>611</v>
      </c>
      <c r="K4650" t="s">
        <v>28</v>
      </c>
      <c r="L4650" t="s">
        <v>29</v>
      </c>
      <c r="M4650" t="s">
        <v>29</v>
      </c>
      <c r="N4650" t="s">
        <v>29</v>
      </c>
      <c r="O4650" t="s">
        <v>29</v>
      </c>
      <c r="P4650">
        <v>1</v>
      </c>
      <c r="Q4650">
        <v>2</v>
      </c>
      <c r="R4650">
        <v>100</v>
      </c>
      <c r="S4650" t="str">
        <f>IF(Table1[[#This Row],[Average_Cost_for_two]]&lt;500,"Low",IF(Table1[[#This Row],[Average_Cost_for_two]]&lt;=1500,"Medium","High"))</f>
        <v>Low</v>
      </c>
      <c r="T4650">
        <v>1</v>
      </c>
      <c r="U4650">
        <v>2018</v>
      </c>
      <c r="V4650">
        <v>9</v>
      </c>
      <c r="W4650">
        <v>23</v>
      </c>
      <c r="X4650">
        <f>IF(OR(Main!$U4650=0,
       Main!$V4650=0,
       Main!$W4650=0),
   "",
   DATE(Main!$U4650,
        Main!$V4650,
        Main!$W4650)
)</f>
        <v>43366</v>
      </c>
      <c r="Y4650">
        <f>Table1[[#This Row],[Average_Cost_for_two]]*VLOOKUP(Table1[[#This Row],[Currency]],currency!$A$2:$B$10,2,FALSE)</f>
        <v>1.2</v>
      </c>
      <c r="Z4650" t="str">
        <f>VLOOKUP(C4650,country!A:B,2,FALSE)</f>
        <v>India</v>
      </c>
      <c r="AA4650">
        <f t="shared" si="72"/>
        <v>3</v>
      </c>
    </row>
    <row r="4651" spans="1:27" ht="15.75" customHeight="1" x14ac:dyDescent="0.25">
      <c r="A4651">
        <v>301204</v>
      </c>
      <c r="B4651" t="s">
        <v>9699</v>
      </c>
      <c r="C4651">
        <v>1</v>
      </c>
      <c r="D4651" t="s">
        <v>23</v>
      </c>
      <c r="E4651" t="s">
        <v>9700</v>
      </c>
      <c r="F4651" t="s">
        <v>163</v>
      </c>
      <c r="G4651" t="s">
        <v>164</v>
      </c>
      <c r="H4651">
        <v>77.284378200000006</v>
      </c>
      <c r="I4651">
        <v>28.657921900000002</v>
      </c>
      <c r="J4651" t="s">
        <v>697</v>
      </c>
      <c r="K4651" t="s">
        <v>28</v>
      </c>
      <c r="L4651" t="s">
        <v>29</v>
      </c>
      <c r="M4651" t="s">
        <v>29</v>
      </c>
      <c r="N4651" t="s">
        <v>29</v>
      </c>
      <c r="O4651" t="s">
        <v>29</v>
      </c>
      <c r="P4651">
        <v>1</v>
      </c>
      <c r="Q4651">
        <v>15</v>
      </c>
      <c r="R4651">
        <v>100</v>
      </c>
      <c r="S4651" t="str">
        <f>IF(Table1[[#This Row],[Average_Cost_for_two]]&lt;500,"Low",IF(Table1[[#This Row],[Average_Cost_for_two]]&lt;=1500,"Medium","High"))</f>
        <v>Low</v>
      </c>
      <c r="T4651">
        <v>3.4</v>
      </c>
      <c r="U4651">
        <v>2017</v>
      </c>
      <c r="V4651">
        <v>9</v>
      </c>
      <c r="W4651">
        <v>10</v>
      </c>
      <c r="X4651">
        <f>IF(OR(Main!$U4651=0,
       Main!$V4651=0,
       Main!$W4651=0),
   "",
   DATE(Main!$U4651,
        Main!$V4651,
        Main!$W4651)
)</f>
        <v>42988</v>
      </c>
      <c r="Y4651">
        <f>Table1[[#This Row],[Average_Cost_for_two]]*VLOOKUP(Table1[[#This Row],[Currency]],currency!$A$2:$B$10,2,FALSE)</f>
        <v>1.2</v>
      </c>
      <c r="Z4651" t="str">
        <f>VLOOKUP(C4651,country!A:B,2,FALSE)</f>
        <v>India</v>
      </c>
      <c r="AA4651">
        <f t="shared" si="72"/>
        <v>3</v>
      </c>
    </row>
    <row r="4652" spans="1:27" ht="15.75" customHeight="1" x14ac:dyDescent="0.25">
      <c r="A4652">
        <v>304972</v>
      </c>
      <c r="B4652" t="s">
        <v>9701</v>
      </c>
      <c r="C4652">
        <v>1</v>
      </c>
      <c r="D4652" t="s">
        <v>23</v>
      </c>
      <c r="E4652" t="s">
        <v>9702</v>
      </c>
      <c r="F4652" t="s">
        <v>5732</v>
      </c>
      <c r="G4652" t="s">
        <v>5733</v>
      </c>
      <c r="H4652">
        <v>77.233717400000003</v>
      </c>
      <c r="I4652">
        <v>28.62540821</v>
      </c>
      <c r="J4652" t="s">
        <v>523</v>
      </c>
      <c r="K4652" t="s">
        <v>28</v>
      </c>
      <c r="L4652" t="s">
        <v>29</v>
      </c>
      <c r="M4652" t="s">
        <v>29</v>
      </c>
      <c r="N4652" t="s">
        <v>29</v>
      </c>
      <c r="O4652" t="s">
        <v>29</v>
      </c>
      <c r="P4652">
        <v>1</v>
      </c>
      <c r="Q4652">
        <v>1</v>
      </c>
      <c r="R4652">
        <v>100</v>
      </c>
      <c r="S4652" t="str">
        <f>IF(Table1[[#This Row],[Average_Cost_for_two]]&lt;500,"Low",IF(Table1[[#This Row],[Average_Cost_for_two]]&lt;=1500,"Medium","High"))</f>
        <v>Low</v>
      </c>
      <c r="T4652">
        <v>1</v>
      </c>
      <c r="U4652">
        <v>2012</v>
      </c>
      <c r="V4652">
        <v>9</v>
      </c>
      <c r="W4652">
        <v>7</v>
      </c>
      <c r="X4652">
        <f>IF(OR(Main!$U4652=0,
       Main!$V4652=0,
       Main!$W4652=0),
   "",
   DATE(Main!$U4652,
        Main!$V4652,
        Main!$W4652)
)</f>
        <v>41159</v>
      </c>
      <c r="Y4652">
        <f>Table1[[#This Row],[Average_Cost_for_two]]*VLOOKUP(Table1[[#This Row],[Currency]],currency!$A$2:$B$10,2,FALSE)</f>
        <v>1.2</v>
      </c>
      <c r="Z4652" t="str">
        <f>VLOOKUP(C4652,country!A:B,2,FALSE)</f>
        <v>India</v>
      </c>
      <c r="AA4652">
        <f t="shared" si="72"/>
        <v>3</v>
      </c>
    </row>
    <row r="4653" spans="1:27" ht="15.75" customHeight="1" x14ac:dyDescent="0.25">
      <c r="A4653">
        <v>18295497</v>
      </c>
      <c r="B4653" t="s">
        <v>9703</v>
      </c>
      <c r="C4653">
        <v>1</v>
      </c>
      <c r="D4653" t="s">
        <v>23</v>
      </c>
      <c r="E4653" t="s">
        <v>9704</v>
      </c>
      <c r="F4653" t="s">
        <v>98</v>
      </c>
      <c r="G4653" t="s">
        <v>99</v>
      </c>
      <c r="H4653">
        <v>77.135615099999995</v>
      </c>
      <c r="I4653">
        <v>28.622226999999999</v>
      </c>
      <c r="J4653" t="s">
        <v>797</v>
      </c>
      <c r="K4653" t="s">
        <v>28</v>
      </c>
      <c r="L4653" t="s">
        <v>29</v>
      </c>
      <c r="M4653" t="s">
        <v>29</v>
      </c>
      <c r="N4653" t="s">
        <v>29</v>
      </c>
      <c r="O4653" t="s">
        <v>29</v>
      </c>
      <c r="P4653">
        <v>1</v>
      </c>
      <c r="Q4653">
        <v>2</v>
      </c>
      <c r="R4653">
        <v>100</v>
      </c>
      <c r="S4653" t="str">
        <f>IF(Table1[[#This Row],[Average_Cost_for_two]]&lt;500,"Low",IF(Table1[[#This Row],[Average_Cost_for_two]]&lt;=1500,"Medium","High"))</f>
        <v>Low</v>
      </c>
      <c r="T4653">
        <v>1</v>
      </c>
      <c r="U4653">
        <v>2018</v>
      </c>
      <c r="V4653">
        <v>9</v>
      </c>
      <c r="W4653">
        <v>17</v>
      </c>
      <c r="X4653">
        <f>IF(OR(Main!$U4653=0,
       Main!$V4653=0,
       Main!$W4653=0),
   "",
   DATE(Main!$U4653,
        Main!$V4653,
        Main!$W4653)
)</f>
        <v>43360</v>
      </c>
      <c r="Y4653">
        <f>Table1[[#This Row],[Average_Cost_for_two]]*VLOOKUP(Table1[[#This Row],[Currency]],currency!$A$2:$B$10,2,FALSE)</f>
        <v>1.2</v>
      </c>
      <c r="Z4653" t="str">
        <f>VLOOKUP(C4653,country!A:B,2,FALSE)</f>
        <v>India</v>
      </c>
      <c r="AA4653">
        <f t="shared" si="72"/>
        <v>3</v>
      </c>
    </row>
    <row r="4654" spans="1:27" ht="15.75" customHeight="1" x14ac:dyDescent="0.25">
      <c r="A4654">
        <v>309004</v>
      </c>
      <c r="B4654" t="s">
        <v>9705</v>
      </c>
      <c r="C4654">
        <v>1</v>
      </c>
      <c r="D4654" t="s">
        <v>23</v>
      </c>
      <c r="E4654" t="s">
        <v>8217</v>
      </c>
      <c r="F4654" t="s">
        <v>1318</v>
      </c>
      <c r="G4654" t="s">
        <v>1319</v>
      </c>
      <c r="H4654">
        <v>77.1064741</v>
      </c>
      <c r="I4654">
        <v>28.642334600000002</v>
      </c>
      <c r="J4654" t="s">
        <v>523</v>
      </c>
      <c r="K4654" t="s">
        <v>28</v>
      </c>
      <c r="L4654" t="s">
        <v>29</v>
      </c>
      <c r="M4654" t="s">
        <v>29</v>
      </c>
      <c r="N4654" t="s">
        <v>29</v>
      </c>
      <c r="O4654" t="s">
        <v>29</v>
      </c>
      <c r="P4654">
        <v>1</v>
      </c>
      <c r="Q4654">
        <v>1</v>
      </c>
      <c r="R4654">
        <v>100</v>
      </c>
      <c r="S4654" t="str">
        <f>IF(Table1[[#This Row],[Average_Cost_for_two]]&lt;500,"Low",IF(Table1[[#This Row],[Average_Cost_for_two]]&lt;=1500,"Medium","High"))</f>
        <v>Low</v>
      </c>
      <c r="T4654">
        <v>1</v>
      </c>
      <c r="U4654">
        <v>2010</v>
      </c>
      <c r="V4654">
        <v>9</v>
      </c>
      <c r="W4654">
        <v>5</v>
      </c>
      <c r="X4654">
        <f>IF(OR(Main!$U4654=0,
       Main!$V4654=0,
       Main!$W4654=0),
   "",
   DATE(Main!$U4654,
        Main!$V4654,
        Main!$W4654)
)</f>
        <v>40426</v>
      </c>
      <c r="Y4654">
        <f>Table1[[#This Row],[Average_Cost_for_two]]*VLOOKUP(Table1[[#This Row],[Currency]],currency!$A$2:$B$10,2,FALSE)</f>
        <v>1.2</v>
      </c>
      <c r="Z4654" t="str">
        <f>VLOOKUP(C4654,country!A:B,2,FALSE)</f>
        <v>India</v>
      </c>
      <c r="AA4654">
        <f t="shared" si="72"/>
        <v>3</v>
      </c>
    </row>
    <row r="4655" spans="1:27" ht="15.75" customHeight="1" x14ac:dyDescent="0.25">
      <c r="A4655">
        <v>6075</v>
      </c>
      <c r="B4655" t="s">
        <v>9706</v>
      </c>
      <c r="C4655">
        <v>1</v>
      </c>
      <c r="D4655" t="s">
        <v>23</v>
      </c>
      <c r="E4655" t="s">
        <v>9707</v>
      </c>
      <c r="F4655" t="s">
        <v>1897</v>
      </c>
      <c r="G4655" t="s">
        <v>1898</v>
      </c>
      <c r="H4655">
        <v>77.210454400000003</v>
      </c>
      <c r="I4655">
        <v>28.642321200000001</v>
      </c>
      <c r="J4655" t="s">
        <v>708</v>
      </c>
      <c r="K4655" t="s">
        <v>28</v>
      </c>
      <c r="L4655" t="s">
        <v>29</v>
      </c>
      <c r="M4655" t="s">
        <v>36</v>
      </c>
      <c r="N4655" t="s">
        <v>29</v>
      </c>
      <c r="O4655" t="s">
        <v>29</v>
      </c>
      <c r="P4655">
        <v>1</v>
      </c>
      <c r="Q4655">
        <v>1317</v>
      </c>
      <c r="R4655">
        <v>100</v>
      </c>
      <c r="S4655" t="str">
        <f>IF(Table1[[#This Row],[Average_Cost_for_two]]&lt;500,"Low",IF(Table1[[#This Row],[Average_Cost_for_two]]&lt;=1500,"Medium","High"))</f>
        <v>Low</v>
      </c>
      <c r="T4655">
        <v>4.3</v>
      </c>
      <c r="U4655">
        <v>2011</v>
      </c>
      <c r="V4655">
        <v>9</v>
      </c>
      <c r="W4655">
        <v>19</v>
      </c>
      <c r="X4655">
        <f>IF(OR(Main!$U4655=0,
       Main!$V4655=0,
       Main!$W4655=0),
   "",
   DATE(Main!$U4655,
        Main!$V4655,
        Main!$W4655)
)</f>
        <v>40805</v>
      </c>
      <c r="Y4655">
        <f>Table1[[#This Row],[Average_Cost_for_two]]*VLOOKUP(Table1[[#This Row],[Currency]],currency!$A$2:$B$10,2,FALSE)</f>
        <v>1.2</v>
      </c>
      <c r="Z4655" t="str">
        <f>VLOOKUP(C4655,country!A:B,2,FALSE)</f>
        <v>India</v>
      </c>
      <c r="AA4655">
        <f t="shared" si="72"/>
        <v>3</v>
      </c>
    </row>
    <row r="4656" spans="1:27" ht="15.75" customHeight="1" x14ac:dyDescent="0.25">
      <c r="A4656">
        <v>302782</v>
      </c>
      <c r="B4656" t="s">
        <v>9708</v>
      </c>
      <c r="C4656">
        <v>1</v>
      </c>
      <c r="D4656" t="s">
        <v>23</v>
      </c>
      <c r="E4656" t="s">
        <v>9709</v>
      </c>
      <c r="F4656" t="s">
        <v>59</v>
      </c>
      <c r="G4656" t="s">
        <v>60</v>
      </c>
      <c r="H4656">
        <v>77.089937500000005</v>
      </c>
      <c r="I4656">
        <v>28.5848753</v>
      </c>
      <c r="J4656" t="s">
        <v>797</v>
      </c>
      <c r="K4656" t="s">
        <v>28</v>
      </c>
      <c r="L4656" t="s">
        <v>29</v>
      </c>
      <c r="M4656" t="s">
        <v>29</v>
      </c>
      <c r="N4656" t="s">
        <v>29</v>
      </c>
      <c r="O4656" t="s">
        <v>29</v>
      </c>
      <c r="P4656">
        <v>1</v>
      </c>
      <c r="Q4656">
        <v>1</v>
      </c>
      <c r="R4656">
        <v>100</v>
      </c>
      <c r="S4656" t="str">
        <f>IF(Table1[[#This Row],[Average_Cost_for_two]]&lt;500,"Low",IF(Table1[[#This Row],[Average_Cost_for_two]]&lt;=1500,"Medium","High"))</f>
        <v>Low</v>
      </c>
      <c r="T4656">
        <v>1</v>
      </c>
      <c r="U4656">
        <v>2015</v>
      </c>
      <c r="V4656">
        <v>9</v>
      </c>
      <c r="W4656">
        <v>9</v>
      </c>
      <c r="X4656">
        <f>IF(OR(Main!$U4656=0,
       Main!$V4656=0,
       Main!$W4656=0),
   "",
   DATE(Main!$U4656,
        Main!$V4656,
        Main!$W4656)
)</f>
        <v>42256</v>
      </c>
      <c r="Y4656">
        <f>Table1[[#This Row],[Average_Cost_for_two]]*VLOOKUP(Table1[[#This Row],[Currency]],currency!$A$2:$B$10,2,FALSE)</f>
        <v>1.2</v>
      </c>
      <c r="Z4656" t="str">
        <f>VLOOKUP(C4656,country!A:B,2,FALSE)</f>
        <v>India</v>
      </c>
      <c r="AA4656">
        <f t="shared" si="72"/>
        <v>3</v>
      </c>
    </row>
    <row r="4657" spans="1:27" ht="15.75" customHeight="1" x14ac:dyDescent="0.25">
      <c r="A4657">
        <v>7818</v>
      </c>
      <c r="B4657" t="s">
        <v>9710</v>
      </c>
      <c r="C4657">
        <v>1</v>
      </c>
      <c r="D4657" t="s">
        <v>23</v>
      </c>
      <c r="E4657" t="s">
        <v>9711</v>
      </c>
      <c r="F4657" t="s">
        <v>205</v>
      </c>
      <c r="G4657" t="s">
        <v>206</v>
      </c>
      <c r="H4657">
        <v>77.298525100000006</v>
      </c>
      <c r="I4657">
        <v>28.538450699999999</v>
      </c>
      <c r="J4657" t="s">
        <v>697</v>
      </c>
      <c r="K4657" t="s">
        <v>28</v>
      </c>
      <c r="L4657" t="s">
        <v>29</v>
      </c>
      <c r="M4657" t="s">
        <v>29</v>
      </c>
      <c r="N4657" t="s">
        <v>29</v>
      </c>
      <c r="O4657" t="s">
        <v>29</v>
      </c>
      <c r="P4657">
        <v>1</v>
      </c>
      <c r="Q4657">
        <v>1</v>
      </c>
      <c r="R4657">
        <v>100</v>
      </c>
      <c r="S4657" t="str">
        <f>IF(Table1[[#This Row],[Average_Cost_for_two]]&lt;500,"Low",IF(Table1[[#This Row],[Average_Cost_for_two]]&lt;=1500,"Medium","High"))</f>
        <v>Low</v>
      </c>
      <c r="T4657">
        <v>1</v>
      </c>
      <c r="U4657">
        <v>2010</v>
      </c>
      <c r="V4657">
        <v>9</v>
      </c>
      <c r="W4657">
        <v>11</v>
      </c>
      <c r="X4657">
        <f>IF(OR(Main!$U4657=0,
       Main!$V4657=0,
       Main!$W4657=0),
   "",
   DATE(Main!$U4657,
        Main!$V4657,
        Main!$W4657)
)</f>
        <v>40432</v>
      </c>
      <c r="Y4657">
        <f>Table1[[#This Row],[Average_Cost_for_two]]*VLOOKUP(Table1[[#This Row],[Currency]],currency!$A$2:$B$10,2,FALSE)</f>
        <v>1.2</v>
      </c>
      <c r="Z4657" t="str">
        <f>VLOOKUP(C4657,country!A:B,2,FALSE)</f>
        <v>India</v>
      </c>
      <c r="AA4657">
        <f t="shared" si="72"/>
        <v>3</v>
      </c>
    </row>
    <row r="4658" spans="1:27" ht="15.75" customHeight="1" x14ac:dyDescent="0.25">
      <c r="A4658">
        <v>302425</v>
      </c>
      <c r="B4658" t="s">
        <v>9712</v>
      </c>
      <c r="C4658">
        <v>1</v>
      </c>
      <c r="D4658" t="s">
        <v>23</v>
      </c>
      <c r="E4658" t="s">
        <v>9713</v>
      </c>
      <c r="F4658" t="s">
        <v>897</v>
      </c>
      <c r="G4658" t="s">
        <v>898</v>
      </c>
      <c r="H4658">
        <v>77.291925199999994</v>
      </c>
      <c r="I4658">
        <v>28.6890869</v>
      </c>
      <c r="J4658" t="s">
        <v>708</v>
      </c>
      <c r="K4658" t="s">
        <v>28</v>
      </c>
      <c r="L4658" t="s">
        <v>29</v>
      </c>
      <c r="M4658" t="s">
        <v>29</v>
      </c>
      <c r="N4658" t="s">
        <v>29</v>
      </c>
      <c r="O4658" t="s">
        <v>29</v>
      </c>
      <c r="P4658">
        <v>1</v>
      </c>
      <c r="Q4658">
        <v>19</v>
      </c>
      <c r="R4658">
        <v>100</v>
      </c>
      <c r="S4658" t="str">
        <f>IF(Table1[[#This Row],[Average_Cost_for_two]]&lt;500,"Low",IF(Table1[[#This Row],[Average_Cost_for_two]]&lt;=1500,"Medium","High"))</f>
        <v>Low</v>
      </c>
      <c r="T4658">
        <v>3.1</v>
      </c>
      <c r="U4658">
        <v>2010</v>
      </c>
      <c r="V4658">
        <v>9</v>
      </c>
      <c r="W4658">
        <v>21</v>
      </c>
      <c r="X4658">
        <f>IF(OR(Main!$U4658=0,
       Main!$V4658=0,
       Main!$W4658=0),
   "",
   DATE(Main!$U4658,
        Main!$V4658,
        Main!$W4658)
)</f>
        <v>40442</v>
      </c>
      <c r="Y4658">
        <f>Table1[[#This Row],[Average_Cost_for_two]]*VLOOKUP(Table1[[#This Row],[Currency]],currency!$A$2:$B$10,2,FALSE)</f>
        <v>1.2</v>
      </c>
      <c r="Z4658" t="str">
        <f>VLOOKUP(C4658,country!A:B,2,FALSE)</f>
        <v>India</v>
      </c>
      <c r="AA4658">
        <f t="shared" si="72"/>
        <v>3</v>
      </c>
    </row>
    <row r="4659" spans="1:27" ht="15.75" customHeight="1" x14ac:dyDescent="0.25">
      <c r="A4659">
        <v>305579</v>
      </c>
      <c r="B4659" t="s">
        <v>9714</v>
      </c>
      <c r="C4659">
        <v>1</v>
      </c>
      <c r="D4659" t="s">
        <v>23</v>
      </c>
      <c r="E4659" t="s">
        <v>9715</v>
      </c>
      <c r="F4659" t="s">
        <v>209</v>
      </c>
      <c r="G4659" t="s">
        <v>208</v>
      </c>
      <c r="H4659">
        <v>77.111323299999995</v>
      </c>
      <c r="I4659">
        <v>28.6341298</v>
      </c>
      <c r="J4659" t="s">
        <v>8266</v>
      </c>
      <c r="K4659" t="s">
        <v>28</v>
      </c>
      <c r="L4659" t="s">
        <v>29</v>
      </c>
      <c r="M4659" t="s">
        <v>29</v>
      </c>
      <c r="N4659" t="s">
        <v>29</v>
      </c>
      <c r="O4659" t="s">
        <v>29</v>
      </c>
      <c r="P4659">
        <v>1</v>
      </c>
      <c r="Q4659">
        <v>5</v>
      </c>
      <c r="R4659">
        <v>100</v>
      </c>
      <c r="S4659" t="str">
        <f>IF(Table1[[#This Row],[Average_Cost_for_two]]&lt;500,"Low",IF(Table1[[#This Row],[Average_Cost_for_two]]&lt;=1500,"Medium","High"))</f>
        <v>Low</v>
      </c>
      <c r="T4659">
        <v>2.8</v>
      </c>
      <c r="U4659">
        <v>2010</v>
      </c>
      <c r="V4659">
        <v>9</v>
      </c>
      <c r="W4659">
        <v>22</v>
      </c>
      <c r="X4659">
        <f>IF(OR(Main!$U4659=0,
       Main!$V4659=0,
       Main!$W4659=0),
   "",
   DATE(Main!$U4659,
        Main!$V4659,
        Main!$W4659)
)</f>
        <v>40443</v>
      </c>
      <c r="Y4659">
        <f>Table1[[#This Row],[Average_Cost_for_two]]*VLOOKUP(Table1[[#This Row],[Currency]],currency!$A$2:$B$10,2,FALSE)</f>
        <v>1.2</v>
      </c>
      <c r="Z4659" t="str">
        <f>VLOOKUP(C4659,country!A:B,2,FALSE)</f>
        <v>India</v>
      </c>
      <c r="AA4659">
        <f t="shared" si="72"/>
        <v>3</v>
      </c>
    </row>
    <row r="4660" spans="1:27" ht="15.75" customHeight="1" x14ac:dyDescent="0.25">
      <c r="A4660">
        <v>18198821</v>
      </c>
      <c r="B4660" t="s">
        <v>9716</v>
      </c>
      <c r="C4660">
        <v>1</v>
      </c>
      <c r="D4660" t="s">
        <v>23</v>
      </c>
      <c r="E4660" t="s">
        <v>942</v>
      </c>
      <c r="F4660" t="s">
        <v>209</v>
      </c>
      <c r="G4660" t="s">
        <v>208</v>
      </c>
      <c r="H4660">
        <v>77.118377800000005</v>
      </c>
      <c r="I4660">
        <v>28.636237000000001</v>
      </c>
      <c r="J4660" t="s">
        <v>708</v>
      </c>
      <c r="K4660" t="s">
        <v>28</v>
      </c>
      <c r="L4660" t="s">
        <v>29</v>
      </c>
      <c r="M4660" t="s">
        <v>29</v>
      </c>
      <c r="N4660" t="s">
        <v>29</v>
      </c>
      <c r="O4660" t="s">
        <v>29</v>
      </c>
      <c r="P4660">
        <v>1</v>
      </c>
      <c r="Q4660">
        <v>1</v>
      </c>
      <c r="R4660">
        <v>100</v>
      </c>
      <c r="S4660" t="str">
        <f>IF(Table1[[#This Row],[Average_Cost_for_two]]&lt;500,"Low",IF(Table1[[#This Row],[Average_Cost_for_two]]&lt;=1500,"Medium","High"))</f>
        <v>Low</v>
      </c>
      <c r="T4660">
        <v>1</v>
      </c>
      <c r="U4660">
        <v>2012</v>
      </c>
      <c r="V4660">
        <v>9</v>
      </c>
      <c r="W4660">
        <v>20</v>
      </c>
      <c r="X4660">
        <f>IF(OR(Main!$U4660=0,
       Main!$V4660=0,
       Main!$W4660=0),
   "",
   DATE(Main!$U4660,
        Main!$V4660,
        Main!$W4660)
)</f>
        <v>41172</v>
      </c>
      <c r="Y4660">
        <f>Table1[[#This Row],[Average_Cost_for_two]]*VLOOKUP(Table1[[#This Row],[Currency]],currency!$A$2:$B$10,2,FALSE)</f>
        <v>1.2</v>
      </c>
      <c r="Z4660" t="str">
        <f>VLOOKUP(C4660,country!A:B,2,FALSE)</f>
        <v>India</v>
      </c>
      <c r="AA4660">
        <f t="shared" si="72"/>
        <v>3</v>
      </c>
    </row>
    <row r="4661" spans="1:27" ht="15.75" customHeight="1" x14ac:dyDescent="0.25">
      <c r="A4661">
        <v>7297</v>
      </c>
      <c r="B4661" t="s">
        <v>354</v>
      </c>
      <c r="C4661">
        <v>1</v>
      </c>
      <c r="D4661" t="s">
        <v>23</v>
      </c>
      <c r="E4661" t="s">
        <v>9717</v>
      </c>
      <c r="F4661" t="s">
        <v>1162</v>
      </c>
      <c r="G4661" t="s">
        <v>1163</v>
      </c>
      <c r="H4661">
        <v>77.040982799999995</v>
      </c>
      <c r="I4661">
        <v>28.6203298</v>
      </c>
      <c r="J4661" t="s">
        <v>697</v>
      </c>
      <c r="K4661" t="s">
        <v>28</v>
      </c>
      <c r="L4661" t="s">
        <v>29</v>
      </c>
      <c r="M4661" t="s">
        <v>29</v>
      </c>
      <c r="N4661" t="s">
        <v>29</v>
      </c>
      <c r="O4661" t="s">
        <v>29</v>
      </c>
      <c r="P4661">
        <v>1</v>
      </c>
      <c r="Q4661">
        <v>5</v>
      </c>
      <c r="R4661">
        <v>100</v>
      </c>
      <c r="S4661" t="str">
        <f>IF(Table1[[#This Row],[Average_Cost_for_two]]&lt;500,"Low",IF(Table1[[#This Row],[Average_Cost_for_two]]&lt;=1500,"Medium","High"))</f>
        <v>Low</v>
      </c>
      <c r="T4661">
        <v>2.8</v>
      </c>
      <c r="U4661">
        <v>2012</v>
      </c>
      <c r="V4661">
        <v>9</v>
      </c>
      <c r="W4661">
        <v>6</v>
      </c>
      <c r="X4661">
        <f>IF(OR(Main!$U4661=0,
       Main!$V4661=0,
       Main!$W4661=0),
   "",
   DATE(Main!$U4661,
        Main!$V4661,
        Main!$W4661)
)</f>
        <v>41158</v>
      </c>
      <c r="Y4661">
        <f>Table1[[#This Row],[Average_Cost_for_two]]*VLOOKUP(Table1[[#This Row],[Currency]],currency!$A$2:$B$10,2,FALSE)</f>
        <v>1.2</v>
      </c>
      <c r="Z4661" t="str">
        <f>VLOOKUP(C4661,country!A:B,2,FALSE)</f>
        <v>India</v>
      </c>
      <c r="AA4661">
        <f t="shared" si="72"/>
        <v>3</v>
      </c>
    </row>
    <row r="4662" spans="1:27" ht="15.75" customHeight="1" x14ac:dyDescent="0.25">
      <c r="A4662">
        <v>18285737</v>
      </c>
      <c r="B4662" t="s">
        <v>9718</v>
      </c>
      <c r="C4662">
        <v>1</v>
      </c>
      <c r="D4662" t="s">
        <v>23</v>
      </c>
      <c r="E4662" t="s">
        <v>9719</v>
      </c>
      <c r="F4662" t="s">
        <v>2175</v>
      </c>
      <c r="G4662" t="s">
        <v>2176</v>
      </c>
      <c r="H4662">
        <v>77.078930900000003</v>
      </c>
      <c r="I4662">
        <v>28.638567699999999</v>
      </c>
      <c r="J4662" t="s">
        <v>708</v>
      </c>
      <c r="K4662" t="s">
        <v>28</v>
      </c>
      <c r="L4662" t="s">
        <v>29</v>
      </c>
      <c r="M4662" t="s">
        <v>29</v>
      </c>
      <c r="N4662" t="s">
        <v>29</v>
      </c>
      <c r="O4662" t="s">
        <v>29</v>
      </c>
      <c r="P4662">
        <v>1</v>
      </c>
      <c r="Q4662">
        <v>26</v>
      </c>
      <c r="R4662">
        <v>100</v>
      </c>
      <c r="S4662" t="str">
        <f>IF(Table1[[#This Row],[Average_Cost_for_two]]&lt;500,"Low",IF(Table1[[#This Row],[Average_Cost_for_two]]&lt;=1500,"Medium","High"))</f>
        <v>Low</v>
      </c>
      <c r="T4662">
        <v>3.3</v>
      </c>
      <c r="U4662">
        <v>2011</v>
      </c>
      <c r="V4662">
        <v>9</v>
      </c>
      <c r="W4662">
        <v>5</v>
      </c>
      <c r="X4662">
        <f>IF(OR(Main!$U4662=0,
       Main!$V4662=0,
       Main!$W4662=0),
   "",
   DATE(Main!$U4662,
        Main!$V4662,
        Main!$W4662)
)</f>
        <v>40791</v>
      </c>
      <c r="Y4662">
        <f>Table1[[#This Row],[Average_Cost_for_two]]*VLOOKUP(Table1[[#This Row],[Currency]],currency!$A$2:$B$10,2,FALSE)</f>
        <v>1.2</v>
      </c>
      <c r="Z4662" t="str">
        <f>VLOOKUP(C4662,country!A:B,2,FALSE)</f>
        <v>India</v>
      </c>
      <c r="AA4662">
        <f t="shared" si="72"/>
        <v>3</v>
      </c>
    </row>
    <row r="4663" spans="1:27" ht="15.75" customHeight="1" x14ac:dyDescent="0.25">
      <c r="A4663">
        <v>302869</v>
      </c>
      <c r="B4663" t="s">
        <v>9720</v>
      </c>
      <c r="C4663">
        <v>1</v>
      </c>
      <c r="D4663" t="s">
        <v>23</v>
      </c>
      <c r="E4663" t="s">
        <v>9721</v>
      </c>
      <c r="F4663" t="s">
        <v>327</v>
      </c>
      <c r="G4663" t="s">
        <v>328</v>
      </c>
      <c r="H4663">
        <v>77.232056200000002</v>
      </c>
      <c r="I4663">
        <v>28.6566115</v>
      </c>
      <c r="J4663" t="s">
        <v>697</v>
      </c>
      <c r="K4663" t="s">
        <v>28</v>
      </c>
      <c r="L4663" t="s">
        <v>29</v>
      </c>
      <c r="M4663" t="s">
        <v>29</v>
      </c>
      <c r="N4663" t="s">
        <v>29</v>
      </c>
      <c r="O4663" t="s">
        <v>29</v>
      </c>
      <c r="P4663">
        <v>1</v>
      </c>
      <c r="Q4663">
        <v>21</v>
      </c>
      <c r="R4663">
        <v>100</v>
      </c>
      <c r="S4663" t="str">
        <f>IF(Table1[[#This Row],[Average_Cost_for_two]]&lt;500,"Low",IF(Table1[[#This Row],[Average_Cost_for_two]]&lt;=1500,"Medium","High"))</f>
        <v>Low</v>
      </c>
      <c r="T4663">
        <v>3.5</v>
      </c>
      <c r="U4663">
        <v>2010</v>
      </c>
      <c r="V4663">
        <v>8</v>
      </c>
      <c r="W4663">
        <v>28</v>
      </c>
      <c r="X4663">
        <f>IF(OR(Main!$U4663=0,
       Main!$V4663=0,
       Main!$W4663=0),
   "",
   DATE(Main!$U4663,
        Main!$V4663,
        Main!$W4663)
)</f>
        <v>40418</v>
      </c>
      <c r="Y4663">
        <f>Table1[[#This Row],[Average_Cost_for_two]]*VLOOKUP(Table1[[#This Row],[Currency]],currency!$A$2:$B$10,2,FALSE)</f>
        <v>1.2</v>
      </c>
      <c r="Z4663" t="str">
        <f>VLOOKUP(C4663,country!A:B,2,FALSE)</f>
        <v>India</v>
      </c>
      <c r="AA4663">
        <f t="shared" si="72"/>
        <v>3</v>
      </c>
    </row>
    <row r="4664" spans="1:27" ht="15.75" customHeight="1" x14ac:dyDescent="0.25">
      <c r="A4664">
        <v>311022</v>
      </c>
      <c r="B4664" t="s">
        <v>9722</v>
      </c>
      <c r="C4664">
        <v>1</v>
      </c>
      <c r="D4664" t="s">
        <v>23</v>
      </c>
      <c r="E4664" t="s">
        <v>9723</v>
      </c>
      <c r="F4664" t="s">
        <v>7025</v>
      </c>
      <c r="G4664" t="s">
        <v>7026</v>
      </c>
      <c r="H4664">
        <v>77.226874499999994</v>
      </c>
      <c r="I4664">
        <v>28.6493909</v>
      </c>
      <c r="J4664" t="s">
        <v>708</v>
      </c>
      <c r="K4664" t="s">
        <v>28</v>
      </c>
      <c r="L4664" t="s">
        <v>29</v>
      </c>
      <c r="M4664" t="s">
        <v>29</v>
      </c>
      <c r="N4664" t="s">
        <v>29</v>
      </c>
      <c r="O4664" t="s">
        <v>29</v>
      </c>
      <c r="P4664">
        <v>1</v>
      </c>
      <c r="Q4664">
        <v>118</v>
      </c>
      <c r="R4664">
        <v>100</v>
      </c>
      <c r="S4664" t="str">
        <f>IF(Table1[[#This Row],[Average_Cost_for_two]]&lt;500,"Low",IF(Table1[[#This Row],[Average_Cost_for_two]]&lt;=1500,"Medium","High"))</f>
        <v>Low</v>
      </c>
      <c r="T4664">
        <v>4.0999999999999996</v>
      </c>
      <c r="U4664">
        <v>2017</v>
      </c>
      <c r="V4664">
        <v>8</v>
      </c>
      <c r="W4664">
        <v>5</v>
      </c>
      <c r="X4664">
        <f>IF(OR(Main!$U4664=0,
       Main!$V4664=0,
       Main!$W4664=0),
   "",
   DATE(Main!$U4664,
        Main!$V4664,
        Main!$W4664)
)</f>
        <v>42952</v>
      </c>
      <c r="Y4664">
        <f>Table1[[#This Row],[Average_Cost_for_two]]*VLOOKUP(Table1[[#This Row],[Currency]],currency!$A$2:$B$10,2,FALSE)</f>
        <v>1.2</v>
      </c>
      <c r="Z4664" t="str">
        <f>VLOOKUP(C4664,country!A:B,2,FALSE)</f>
        <v>India</v>
      </c>
      <c r="AA4664">
        <f t="shared" si="72"/>
        <v>3</v>
      </c>
    </row>
    <row r="4665" spans="1:27" ht="15.75" customHeight="1" x14ac:dyDescent="0.25">
      <c r="A4665">
        <v>7892</v>
      </c>
      <c r="B4665" t="s">
        <v>9724</v>
      </c>
      <c r="C4665">
        <v>1</v>
      </c>
      <c r="D4665" t="s">
        <v>23</v>
      </c>
      <c r="E4665" t="s">
        <v>9725</v>
      </c>
      <c r="F4665" t="s">
        <v>79</v>
      </c>
      <c r="G4665" t="s">
        <v>80</v>
      </c>
      <c r="H4665">
        <v>77.246756199999993</v>
      </c>
      <c r="I4665">
        <v>28.581390800000001</v>
      </c>
      <c r="J4665" t="s">
        <v>706</v>
      </c>
      <c r="K4665" t="s">
        <v>28</v>
      </c>
      <c r="L4665" t="s">
        <v>29</v>
      </c>
      <c r="M4665" t="s">
        <v>29</v>
      </c>
      <c r="N4665" t="s">
        <v>29</v>
      </c>
      <c r="O4665" t="s">
        <v>29</v>
      </c>
      <c r="P4665">
        <v>1</v>
      </c>
      <c r="Q4665">
        <v>17</v>
      </c>
      <c r="R4665">
        <v>100</v>
      </c>
      <c r="S4665" t="str">
        <f>IF(Table1[[#This Row],[Average_Cost_for_two]]&lt;500,"Low",IF(Table1[[#This Row],[Average_Cost_for_two]]&lt;=1500,"Medium","High"))</f>
        <v>Low</v>
      </c>
      <c r="T4665">
        <v>2.6</v>
      </c>
      <c r="U4665">
        <v>2018</v>
      </c>
      <c r="V4665">
        <v>8</v>
      </c>
      <c r="W4665">
        <v>13</v>
      </c>
      <c r="X4665">
        <f>IF(OR(Main!$U4665=0,
       Main!$V4665=0,
       Main!$W4665=0),
   "",
   DATE(Main!$U4665,
        Main!$V4665,
        Main!$W4665)
)</f>
        <v>43325</v>
      </c>
      <c r="Y4665">
        <f>Table1[[#This Row],[Average_Cost_for_two]]*VLOOKUP(Table1[[#This Row],[Currency]],currency!$A$2:$B$10,2,FALSE)</f>
        <v>1.2</v>
      </c>
      <c r="Z4665" t="str">
        <f>VLOOKUP(C4665,country!A:B,2,FALSE)</f>
        <v>India</v>
      </c>
      <c r="AA4665">
        <f t="shared" si="72"/>
        <v>3</v>
      </c>
    </row>
    <row r="4666" spans="1:27" ht="15.75" customHeight="1" x14ac:dyDescent="0.25">
      <c r="A4666">
        <v>306695</v>
      </c>
      <c r="B4666" t="s">
        <v>770</v>
      </c>
      <c r="C4666">
        <v>1</v>
      </c>
      <c r="D4666" t="s">
        <v>23</v>
      </c>
      <c r="E4666" t="s">
        <v>746</v>
      </c>
      <c r="F4666" t="s">
        <v>51</v>
      </c>
      <c r="G4666" t="s">
        <v>52</v>
      </c>
      <c r="H4666">
        <v>77.003636400000005</v>
      </c>
      <c r="I4666">
        <v>28.5589382</v>
      </c>
      <c r="J4666" t="s">
        <v>697</v>
      </c>
      <c r="K4666" t="s">
        <v>28</v>
      </c>
      <c r="L4666" t="s">
        <v>29</v>
      </c>
      <c r="M4666" t="s">
        <v>29</v>
      </c>
      <c r="N4666" t="s">
        <v>29</v>
      </c>
      <c r="O4666" t="s">
        <v>29</v>
      </c>
      <c r="P4666">
        <v>1</v>
      </c>
      <c r="Q4666">
        <v>1</v>
      </c>
      <c r="R4666">
        <v>100</v>
      </c>
      <c r="S4666" t="str">
        <f>IF(Table1[[#This Row],[Average_Cost_for_two]]&lt;500,"Low",IF(Table1[[#This Row],[Average_Cost_for_two]]&lt;=1500,"Medium","High"))</f>
        <v>Low</v>
      </c>
      <c r="T4666">
        <v>1</v>
      </c>
      <c r="U4666">
        <v>2012</v>
      </c>
      <c r="V4666">
        <v>8</v>
      </c>
      <c r="W4666">
        <v>9</v>
      </c>
      <c r="X4666">
        <f>IF(OR(Main!$U4666=0,
       Main!$V4666=0,
       Main!$W4666=0),
   "",
   DATE(Main!$U4666,
        Main!$V4666,
        Main!$W4666)
)</f>
        <v>41130</v>
      </c>
      <c r="Y4666">
        <f>Table1[[#This Row],[Average_Cost_for_two]]*VLOOKUP(Table1[[#This Row],[Currency]],currency!$A$2:$B$10,2,FALSE)</f>
        <v>1.2</v>
      </c>
      <c r="Z4666" t="str">
        <f>VLOOKUP(C4666,country!A:B,2,FALSE)</f>
        <v>India</v>
      </c>
      <c r="AA4666">
        <f t="shared" si="72"/>
        <v>3</v>
      </c>
    </row>
    <row r="4667" spans="1:27" ht="15.75" customHeight="1" x14ac:dyDescent="0.25">
      <c r="A4667">
        <v>7409</v>
      </c>
      <c r="B4667" t="s">
        <v>9726</v>
      </c>
      <c r="C4667">
        <v>1</v>
      </c>
      <c r="D4667" t="s">
        <v>23</v>
      </c>
      <c r="E4667" t="s">
        <v>9727</v>
      </c>
      <c r="F4667" t="s">
        <v>1753</v>
      </c>
      <c r="G4667" t="s">
        <v>1752</v>
      </c>
      <c r="H4667">
        <v>77.184942899999996</v>
      </c>
      <c r="I4667">
        <v>28.640909700000002</v>
      </c>
      <c r="J4667" t="s">
        <v>9728</v>
      </c>
      <c r="K4667" t="s">
        <v>28</v>
      </c>
      <c r="L4667" t="s">
        <v>29</v>
      </c>
      <c r="M4667" t="s">
        <v>29</v>
      </c>
      <c r="N4667" t="s">
        <v>29</v>
      </c>
      <c r="O4667" t="s">
        <v>29</v>
      </c>
      <c r="P4667">
        <v>1</v>
      </c>
      <c r="Q4667">
        <v>16</v>
      </c>
      <c r="R4667">
        <v>100</v>
      </c>
      <c r="S4667" t="str">
        <f>IF(Table1[[#This Row],[Average_Cost_for_two]]&lt;500,"Low",IF(Table1[[#This Row],[Average_Cost_for_two]]&lt;=1500,"Medium","High"))</f>
        <v>Low</v>
      </c>
      <c r="T4667">
        <v>2.7</v>
      </c>
      <c r="U4667">
        <v>2012</v>
      </c>
      <c r="V4667">
        <v>8</v>
      </c>
      <c r="W4667">
        <v>12</v>
      </c>
      <c r="X4667">
        <f>IF(OR(Main!$U4667=0,
       Main!$V4667=0,
       Main!$W4667=0),
   "",
   DATE(Main!$U4667,
        Main!$V4667,
        Main!$W4667)
)</f>
        <v>41133</v>
      </c>
      <c r="Y4667">
        <f>Table1[[#This Row],[Average_Cost_for_two]]*VLOOKUP(Table1[[#This Row],[Currency]],currency!$A$2:$B$10,2,FALSE)</f>
        <v>1.2</v>
      </c>
      <c r="Z4667" t="str">
        <f>VLOOKUP(C4667,country!A:B,2,FALSE)</f>
        <v>India</v>
      </c>
      <c r="AA4667">
        <f t="shared" si="72"/>
        <v>3</v>
      </c>
    </row>
    <row r="4668" spans="1:27" ht="15.75" customHeight="1" x14ac:dyDescent="0.25">
      <c r="A4668">
        <v>300231</v>
      </c>
      <c r="B4668" t="s">
        <v>9729</v>
      </c>
      <c r="C4668">
        <v>1</v>
      </c>
      <c r="D4668" t="s">
        <v>23</v>
      </c>
      <c r="E4668" t="s">
        <v>9730</v>
      </c>
      <c r="F4668" t="s">
        <v>139</v>
      </c>
      <c r="G4668" t="s">
        <v>140</v>
      </c>
      <c r="H4668">
        <v>77.205132599999999</v>
      </c>
      <c r="I4668">
        <v>28.514426199999999</v>
      </c>
      <c r="J4668" t="s">
        <v>797</v>
      </c>
      <c r="K4668" t="s">
        <v>28</v>
      </c>
      <c r="L4668" t="s">
        <v>29</v>
      </c>
      <c r="M4668" t="s">
        <v>29</v>
      </c>
      <c r="N4668" t="s">
        <v>29</v>
      </c>
      <c r="O4668" t="s">
        <v>29</v>
      </c>
      <c r="P4668">
        <v>1</v>
      </c>
      <c r="Q4668">
        <v>14</v>
      </c>
      <c r="R4668">
        <v>100</v>
      </c>
      <c r="S4668" t="str">
        <f>IF(Table1[[#This Row],[Average_Cost_for_two]]&lt;500,"Low",IF(Table1[[#This Row],[Average_Cost_for_two]]&lt;=1500,"Medium","High"))</f>
        <v>Low</v>
      </c>
      <c r="T4668">
        <v>2.8</v>
      </c>
      <c r="U4668">
        <v>2013</v>
      </c>
      <c r="V4668">
        <v>8</v>
      </c>
      <c r="W4668">
        <v>18</v>
      </c>
      <c r="X4668">
        <f>IF(OR(Main!$U4668=0,
       Main!$V4668=0,
       Main!$W4668=0),
   "",
   DATE(Main!$U4668,
        Main!$V4668,
        Main!$W4668)
)</f>
        <v>41504</v>
      </c>
      <c r="Y4668">
        <f>Table1[[#This Row],[Average_Cost_for_two]]*VLOOKUP(Table1[[#This Row],[Currency]],currency!$A$2:$B$10,2,FALSE)</f>
        <v>1.2</v>
      </c>
      <c r="Z4668" t="str">
        <f>VLOOKUP(C4668,country!A:B,2,FALSE)</f>
        <v>India</v>
      </c>
      <c r="AA4668">
        <f t="shared" si="72"/>
        <v>3</v>
      </c>
    </row>
    <row r="4669" spans="1:27" ht="15.75" customHeight="1" x14ac:dyDescent="0.25">
      <c r="A4669">
        <v>7815</v>
      </c>
      <c r="B4669" t="s">
        <v>1074</v>
      </c>
      <c r="C4669">
        <v>1</v>
      </c>
      <c r="D4669" t="s">
        <v>23</v>
      </c>
      <c r="E4669" t="s">
        <v>9731</v>
      </c>
      <c r="F4669" t="s">
        <v>205</v>
      </c>
      <c r="G4669" t="s">
        <v>206</v>
      </c>
      <c r="H4669">
        <v>77.291918300000006</v>
      </c>
      <c r="I4669">
        <v>28.535310599999999</v>
      </c>
      <c r="J4669" t="s">
        <v>797</v>
      </c>
      <c r="K4669" t="s">
        <v>28</v>
      </c>
      <c r="L4669" t="s">
        <v>29</v>
      </c>
      <c r="M4669" t="s">
        <v>29</v>
      </c>
      <c r="N4669" t="s">
        <v>29</v>
      </c>
      <c r="O4669" t="s">
        <v>29</v>
      </c>
      <c r="P4669">
        <v>1</v>
      </c>
      <c r="Q4669">
        <v>9</v>
      </c>
      <c r="R4669">
        <v>100</v>
      </c>
      <c r="S4669" t="str">
        <f>IF(Table1[[#This Row],[Average_Cost_for_two]]&lt;500,"Low",IF(Table1[[#This Row],[Average_Cost_for_two]]&lt;=1500,"Medium","High"))</f>
        <v>Low</v>
      </c>
      <c r="T4669">
        <v>3</v>
      </c>
      <c r="U4669">
        <v>2012</v>
      </c>
      <c r="V4669">
        <v>8</v>
      </c>
      <c r="W4669">
        <v>8</v>
      </c>
      <c r="X4669">
        <f>IF(OR(Main!$U4669=0,
       Main!$V4669=0,
       Main!$W4669=0),
   "",
   DATE(Main!$U4669,
        Main!$V4669,
        Main!$W4669)
)</f>
        <v>41129</v>
      </c>
      <c r="Y4669">
        <f>Table1[[#This Row],[Average_Cost_for_two]]*VLOOKUP(Table1[[#This Row],[Currency]],currency!$A$2:$B$10,2,FALSE)</f>
        <v>1.2</v>
      </c>
      <c r="Z4669" t="str">
        <f>VLOOKUP(C4669,country!A:B,2,FALSE)</f>
        <v>India</v>
      </c>
      <c r="AA4669">
        <f t="shared" si="72"/>
        <v>3</v>
      </c>
    </row>
    <row r="4670" spans="1:27" ht="15.75" customHeight="1" x14ac:dyDescent="0.25">
      <c r="A4670">
        <v>18211312</v>
      </c>
      <c r="B4670" t="s">
        <v>9732</v>
      </c>
      <c r="C4670">
        <v>1</v>
      </c>
      <c r="D4670" t="s">
        <v>23</v>
      </c>
      <c r="E4670" t="s">
        <v>9733</v>
      </c>
      <c r="F4670" t="s">
        <v>573</v>
      </c>
      <c r="G4670" t="s">
        <v>574</v>
      </c>
      <c r="H4670">
        <v>77.194030600000005</v>
      </c>
      <c r="I4670">
        <v>28.569744199999999</v>
      </c>
      <c r="J4670" t="s">
        <v>797</v>
      </c>
      <c r="K4670" t="s">
        <v>28</v>
      </c>
      <c r="L4670" t="s">
        <v>29</v>
      </c>
      <c r="M4670" t="s">
        <v>29</v>
      </c>
      <c r="N4670" t="s">
        <v>29</v>
      </c>
      <c r="O4670" t="s">
        <v>29</v>
      </c>
      <c r="P4670">
        <v>1</v>
      </c>
      <c r="Q4670">
        <v>16</v>
      </c>
      <c r="R4670">
        <v>100</v>
      </c>
      <c r="S4670" t="str">
        <f>IF(Table1[[#This Row],[Average_Cost_for_two]]&lt;500,"Low",IF(Table1[[#This Row],[Average_Cost_for_two]]&lt;=1500,"Medium","High"))</f>
        <v>Low</v>
      </c>
      <c r="T4670">
        <v>3.2</v>
      </c>
      <c r="U4670">
        <v>2014</v>
      </c>
      <c r="V4670">
        <v>8</v>
      </c>
      <c r="W4670">
        <v>12</v>
      </c>
      <c r="X4670">
        <f>IF(OR(Main!$U4670=0,
       Main!$V4670=0,
       Main!$W4670=0),
   "",
   DATE(Main!$U4670,
        Main!$V4670,
        Main!$W4670)
)</f>
        <v>41863</v>
      </c>
      <c r="Y4670">
        <f>Table1[[#This Row],[Average_Cost_for_two]]*VLOOKUP(Table1[[#This Row],[Currency]],currency!$A$2:$B$10,2,FALSE)</f>
        <v>1.2</v>
      </c>
      <c r="Z4670" t="str">
        <f>VLOOKUP(C4670,country!A:B,2,FALSE)</f>
        <v>India</v>
      </c>
      <c r="AA4670">
        <f t="shared" si="72"/>
        <v>3</v>
      </c>
    </row>
    <row r="4671" spans="1:27" ht="15.75" customHeight="1" x14ac:dyDescent="0.25">
      <c r="A4671">
        <v>18423859</v>
      </c>
      <c r="B4671" t="s">
        <v>9734</v>
      </c>
      <c r="C4671">
        <v>1</v>
      </c>
      <c r="D4671" t="s">
        <v>23</v>
      </c>
      <c r="E4671" t="s">
        <v>9735</v>
      </c>
      <c r="F4671" t="s">
        <v>897</v>
      </c>
      <c r="G4671" t="s">
        <v>898</v>
      </c>
      <c r="H4671">
        <v>77.294522299999997</v>
      </c>
      <c r="I4671">
        <v>28.689435899999999</v>
      </c>
      <c r="J4671" t="s">
        <v>562</v>
      </c>
      <c r="K4671" t="s">
        <v>28</v>
      </c>
      <c r="L4671" t="s">
        <v>29</v>
      </c>
      <c r="M4671" t="s">
        <v>29</v>
      </c>
      <c r="N4671" t="s">
        <v>29</v>
      </c>
      <c r="O4671" t="s">
        <v>29</v>
      </c>
      <c r="P4671">
        <v>1</v>
      </c>
      <c r="Q4671">
        <v>1</v>
      </c>
      <c r="R4671">
        <v>100</v>
      </c>
      <c r="S4671" t="str">
        <f>IF(Table1[[#This Row],[Average_Cost_for_two]]&lt;500,"Low",IF(Table1[[#This Row],[Average_Cost_for_two]]&lt;=1500,"Medium","High"))</f>
        <v>Low</v>
      </c>
      <c r="T4671">
        <v>1</v>
      </c>
      <c r="U4671">
        <v>2017</v>
      </c>
      <c r="V4671">
        <v>8</v>
      </c>
      <c r="W4671">
        <v>5</v>
      </c>
      <c r="X4671">
        <f>IF(OR(Main!$U4671=0,
       Main!$V4671=0,
       Main!$W4671=0),
   "",
   DATE(Main!$U4671,
        Main!$V4671,
        Main!$W4671)
)</f>
        <v>42952</v>
      </c>
      <c r="Y4671">
        <f>Table1[[#This Row],[Average_Cost_for_two]]*VLOOKUP(Table1[[#This Row],[Currency]],currency!$A$2:$B$10,2,FALSE)</f>
        <v>1.2</v>
      </c>
      <c r="Z4671" t="str">
        <f>VLOOKUP(C4671,country!A:B,2,FALSE)</f>
        <v>India</v>
      </c>
      <c r="AA4671">
        <f t="shared" si="72"/>
        <v>3</v>
      </c>
    </row>
    <row r="4672" spans="1:27" ht="15.75" customHeight="1" x14ac:dyDescent="0.25">
      <c r="A4672">
        <v>300780</v>
      </c>
      <c r="B4672" t="s">
        <v>9736</v>
      </c>
      <c r="C4672">
        <v>1</v>
      </c>
      <c r="D4672" t="s">
        <v>23</v>
      </c>
      <c r="E4672" t="s">
        <v>9737</v>
      </c>
      <c r="F4672" t="s">
        <v>236</v>
      </c>
      <c r="G4672" t="s">
        <v>235</v>
      </c>
      <c r="H4672">
        <v>77.160334700000007</v>
      </c>
      <c r="I4672">
        <v>28.710924800000001</v>
      </c>
      <c r="J4672" t="s">
        <v>3223</v>
      </c>
      <c r="K4672" t="s">
        <v>28</v>
      </c>
      <c r="L4672" t="s">
        <v>29</v>
      </c>
      <c r="M4672" t="s">
        <v>29</v>
      </c>
      <c r="N4672" t="s">
        <v>29</v>
      </c>
      <c r="O4672" t="s">
        <v>29</v>
      </c>
      <c r="P4672">
        <v>1</v>
      </c>
      <c r="Q4672">
        <v>31</v>
      </c>
      <c r="R4672">
        <v>100</v>
      </c>
      <c r="S4672" t="str">
        <f>IF(Table1[[#This Row],[Average_Cost_for_two]]&lt;500,"Low",IF(Table1[[#This Row],[Average_Cost_for_two]]&lt;=1500,"Medium","High"))</f>
        <v>Low</v>
      </c>
      <c r="T4672">
        <v>3.5</v>
      </c>
      <c r="U4672">
        <v>2016</v>
      </c>
      <c r="V4672">
        <v>8</v>
      </c>
      <c r="W4672">
        <v>5</v>
      </c>
      <c r="X4672">
        <f>IF(OR(Main!$U4672=0,
       Main!$V4672=0,
       Main!$W4672=0),
   "",
   DATE(Main!$U4672,
        Main!$V4672,
        Main!$W4672)
)</f>
        <v>42587</v>
      </c>
      <c r="Y4672">
        <f>Table1[[#This Row],[Average_Cost_for_two]]*VLOOKUP(Table1[[#This Row],[Currency]],currency!$A$2:$B$10,2,FALSE)</f>
        <v>1.2</v>
      </c>
      <c r="Z4672" t="str">
        <f>VLOOKUP(C4672,country!A:B,2,FALSE)</f>
        <v>India</v>
      </c>
      <c r="AA4672">
        <f t="shared" si="72"/>
        <v>3</v>
      </c>
    </row>
    <row r="4673" spans="1:27" ht="15.75" customHeight="1" x14ac:dyDescent="0.25">
      <c r="A4673">
        <v>18449626</v>
      </c>
      <c r="B4673" t="s">
        <v>9738</v>
      </c>
      <c r="C4673">
        <v>1</v>
      </c>
      <c r="D4673" t="s">
        <v>23</v>
      </c>
      <c r="E4673" t="s">
        <v>9739</v>
      </c>
      <c r="F4673" t="s">
        <v>1926</v>
      </c>
      <c r="G4673" t="s">
        <v>1927</v>
      </c>
      <c r="H4673">
        <v>77.220456999999996</v>
      </c>
      <c r="I4673">
        <v>28.563504640000001</v>
      </c>
      <c r="J4673" t="s">
        <v>523</v>
      </c>
      <c r="K4673" t="s">
        <v>28</v>
      </c>
      <c r="L4673" t="s">
        <v>29</v>
      </c>
      <c r="M4673" t="s">
        <v>36</v>
      </c>
      <c r="N4673" t="s">
        <v>29</v>
      </c>
      <c r="O4673" t="s">
        <v>29</v>
      </c>
      <c r="P4673">
        <v>1</v>
      </c>
      <c r="Q4673">
        <v>13</v>
      </c>
      <c r="R4673">
        <v>100</v>
      </c>
      <c r="S4673" t="str">
        <f>IF(Table1[[#This Row],[Average_Cost_for_two]]&lt;500,"Low",IF(Table1[[#This Row],[Average_Cost_for_two]]&lt;=1500,"Medium","High"))</f>
        <v>Low</v>
      </c>
      <c r="T4673">
        <v>2.9</v>
      </c>
      <c r="U4673">
        <v>2014</v>
      </c>
      <c r="V4673">
        <v>8</v>
      </c>
      <c r="W4673">
        <v>28</v>
      </c>
      <c r="X4673">
        <f>IF(OR(Main!$U4673=0,
       Main!$V4673=0,
       Main!$W4673=0),
   "",
   DATE(Main!$U4673,
        Main!$V4673,
        Main!$W4673)
)</f>
        <v>41879</v>
      </c>
      <c r="Y4673">
        <f>Table1[[#This Row],[Average_Cost_for_two]]*VLOOKUP(Table1[[#This Row],[Currency]],currency!$A$2:$B$10,2,FALSE)</f>
        <v>1.2</v>
      </c>
      <c r="Z4673" t="str">
        <f>VLOOKUP(C4673,country!A:B,2,FALSE)</f>
        <v>India</v>
      </c>
      <c r="AA4673">
        <f t="shared" si="72"/>
        <v>3</v>
      </c>
    </row>
    <row r="4674" spans="1:27" ht="15.75" customHeight="1" x14ac:dyDescent="0.25">
      <c r="A4674">
        <v>309305</v>
      </c>
      <c r="B4674" t="s">
        <v>9740</v>
      </c>
      <c r="C4674">
        <v>1</v>
      </c>
      <c r="D4674" t="s">
        <v>23</v>
      </c>
      <c r="E4674" t="s">
        <v>9741</v>
      </c>
      <c r="F4674" t="s">
        <v>713</v>
      </c>
      <c r="G4674" t="s">
        <v>714</v>
      </c>
      <c r="H4674">
        <v>77.112429599999999</v>
      </c>
      <c r="I4674">
        <v>28.649947600000001</v>
      </c>
      <c r="J4674" t="s">
        <v>1232</v>
      </c>
      <c r="K4674" t="s">
        <v>28</v>
      </c>
      <c r="L4674" t="s">
        <v>29</v>
      </c>
      <c r="M4674" t="s">
        <v>29</v>
      </c>
      <c r="N4674" t="s">
        <v>29</v>
      </c>
      <c r="O4674" t="s">
        <v>29</v>
      </c>
      <c r="P4674">
        <v>1</v>
      </c>
      <c r="Q4674">
        <v>6</v>
      </c>
      <c r="R4674">
        <v>100</v>
      </c>
      <c r="S4674" t="str">
        <f>IF(Table1[[#This Row],[Average_Cost_for_two]]&lt;500,"Low",IF(Table1[[#This Row],[Average_Cost_for_two]]&lt;=1500,"Medium","High"))</f>
        <v>Low</v>
      </c>
      <c r="T4674">
        <v>3</v>
      </c>
      <c r="U4674">
        <v>2017</v>
      </c>
      <c r="V4674">
        <v>8</v>
      </c>
      <c r="W4674">
        <v>15</v>
      </c>
      <c r="X4674">
        <f>IF(OR(Main!$U4674=0,
       Main!$V4674=0,
       Main!$W4674=0),
   "",
   DATE(Main!$U4674,
        Main!$V4674,
        Main!$W4674)
)</f>
        <v>42962</v>
      </c>
      <c r="Y4674">
        <f>Table1[[#This Row],[Average_Cost_for_two]]*VLOOKUP(Table1[[#This Row],[Currency]],currency!$A$2:$B$10,2,FALSE)</f>
        <v>1.2</v>
      </c>
      <c r="Z4674" t="str">
        <f>VLOOKUP(C4674,country!A:B,2,FALSE)</f>
        <v>India</v>
      </c>
      <c r="AA4674">
        <f t="shared" ref="AA4674:AA4737" si="73">ROUNDUP(V4674/3,0)</f>
        <v>3</v>
      </c>
    </row>
    <row r="4675" spans="1:27" ht="15.75" customHeight="1" x14ac:dyDescent="0.25">
      <c r="A4675">
        <v>5925</v>
      </c>
      <c r="B4675" t="s">
        <v>9742</v>
      </c>
      <c r="C4675">
        <v>1</v>
      </c>
      <c r="D4675" t="s">
        <v>23</v>
      </c>
      <c r="E4675" t="s">
        <v>9743</v>
      </c>
      <c r="F4675" t="s">
        <v>2175</v>
      </c>
      <c r="G4675" t="s">
        <v>2176</v>
      </c>
      <c r="H4675">
        <v>77.078481300000007</v>
      </c>
      <c r="I4675">
        <v>28.638613899999999</v>
      </c>
      <c r="J4675" t="s">
        <v>708</v>
      </c>
      <c r="K4675" t="s">
        <v>28</v>
      </c>
      <c r="L4675" t="s">
        <v>29</v>
      </c>
      <c r="M4675" t="s">
        <v>29</v>
      </c>
      <c r="N4675" t="s">
        <v>29</v>
      </c>
      <c r="O4675" t="s">
        <v>29</v>
      </c>
      <c r="P4675">
        <v>1</v>
      </c>
      <c r="Q4675">
        <v>42</v>
      </c>
      <c r="R4675">
        <v>100</v>
      </c>
      <c r="S4675" t="str">
        <f>IF(Table1[[#This Row],[Average_Cost_for_two]]&lt;500,"Low",IF(Table1[[#This Row],[Average_Cost_for_two]]&lt;=1500,"Medium","High"))</f>
        <v>Low</v>
      </c>
      <c r="T4675">
        <v>2.6</v>
      </c>
      <c r="U4675">
        <v>2015</v>
      </c>
      <c r="V4675">
        <v>8</v>
      </c>
      <c r="W4675">
        <v>16</v>
      </c>
      <c r="X4675">
        <f>IF(OR(Main!$U4675=0,
       Main!$V4675=0,
       Main!$W4675=0),
   "",
   DATE(Main!$U4675,
        Main!$V4675,
        Main!$W4675)
)</f>
        <v>42232</v>
      </c>
      <c r="Y4675">
        <f>Table1[[#This Row],[Average_Cost_for_two]]*VLOOKUP(Table1[[#This Row],[Currency]],currency!$A$2:$B$10,2,FALSE)</f>
        <v>1.2</v>
      </c>
      <c r="Z4675" t="str">
        <f>VLOOKUP(C4675,country!A:B,2,FALSE)</f>
        <v>India</v>
      </c>
      <c r="AA4675">
        <f t="shared" si="73"/>
        <v>3</v>
      </c>
    </row>
    <row r="4676" spans="1:27" ht="15.75" customHeight="1" x14ac:dyDescent="0.25">
      <c r="A4676">
        <v>9159</v>
      </c>
      <c r="B4676" t="s">
        <v>9744</v>
      </c>
      <c r="C4676">
        <v>1</v>
      </c>
      <c r="D4676" t="s">
        <v>23</v>
      </c>
      <c r="E4676" t="s">
        <v>9745</v>
      </c>
      <c r="F4676" t="s">
        <v>327</v>
      </c>
      <c r="G4676" t="s">
        <v>328</v>
      </c>
      <c r="H4676">
        <v>77.230680899999996</v>
      </c>
      <c r="I4676">
        <v>28.656126799999999</v>
      </c>
      <c r="J4676" t="s">
        <v>708</v>
      </c>
      <c r="K4676" t="s">
        <v>28</v>
      </c>
      <c r="L4676" t="s">
        <v>29</v>
      </c>
      <c r="M4676" t="s">
        <v>29</v>
      </c>
      <c r="N4676" t="s">
        <v>29</v>
      </c>
      <c r="O4676" t="s">
        <v>29</v>
      </c>
      <c r="P4676">
        <v>1</v>
      </c>
      <c r="Q4676">
        <v>5</v>
      </c>
      <c r="R4676">
        <v>100</v>
      </c>
      <c r="S4676" t="str">
        <f>IF(Table1[[#This Row],[Average_Cost_for_two]]&lt;500,"Low",IF(Table1[[#This Row],[Average_Cost_for_two]]&lt;=1500,"Medium","High"))</f>
        <v>Low</v>
      </c>
      <c r="T4676">
        <v>3.1</v>
      </c>
      <c r="U4676">
        <v>2013</v>
      </c>
      <c r="V4676">
        <v>7</v>
      </c>
      <c r="W4676">
        <v>6</v>
      </c>
      <c r="X4676">
        <f>IF(OR(Main!$U4676=0,
       Main!$V4676=0,
       Main!$W4676=0),
   "",
   DATE(Main!$U4676,
        Main!$V4676,
        Main!$W4676)
)</f>
        <v>41461</v>
      </c>
      <c r="Y4676">
        <f>Table1[[#This Row],[Average_Cost_for_two]]*VLOOKUP(Table1[[#This Row],[Currency]],currency!$A$2:$B$10,2,FALSE)</f>
        <v>1.2</v>
      </c>
      <c r="Z4676" t="str">
        <f>VLOOKUP(C4676,country!A:B,2,FALSE)</f>
        <v>India</v>
      </c>
      <c r="AA4676">
        <f t="shared" si="73"/>
        <v>3</v>
      </c>
    </row>
    <row r="4677" spans="1:27" ht="15.75" customHeight="1" x14ac:dyDescent="0.25">
      <c r="A4677">
        <v>18466395</v>
      </c>
      <c r="B4677" t="s">
        <v>9746</v>
      </c>
      <c r="C4677">
        <v>1</v>
      </c>
      <c r="D4677" t="s">
        <v>23</v>
      </c>
      <c r="E4677" t="s">
        <v>9747</v>
      </c>
      <c r="F4677" t="s">
        <v>327</v>
      </c>
      <c r="G4677" t="s">
        <v>328</v>
      </c>
      <c r="H4677">
        <v>77.231513199999995</v>
      </c>
      <c r="I4677">
        <v>28.656243199999999</v>
      </c>
      <c r="J4677" t="s">
        <v>708</v>
      </c>
      <c r="K4677" t="s">
        <v>28</v>
      </c>
      <c r="L4677" t="s">
        <v>29</v>
      </c>
      <c r="M4677" t="s">
        <v>29</v>
      </c>
      <c r="N4677" t="s">
        <v>29</v>
      </c>
      <c r="O4677" t="s">
        <v>29</v>
      </c>
      <c r="P4677">
        <v>1</v>
      </c>
      <c r="Q4677">
        <v>1</v>
      </c>
      <c r="R4677">
        <v>100</v>
      </c>
      <c r="S4677" t="str">
        <f>IF(Table1[[#This Row],[Average_Cost_for_two]]&lt;500,"Low",IF(Table1[[#This Row],[Average_Cost_for_two]]&lt;=1500,"Medium","High"))</f>
        <v>Low</v>
      </c>
      <c r="T4677">
        <v>1</v>
      </c>
      <c r="U4677">
        <v>2016</v>
      </c>
      <c r="V4677">
        <v>7</v>
      </c>
      <c r="W4677">
        <v>11</v>
      </c>
      <c r="X4677">
        <f>IF(OR(Main!$U4677=0,
       Main!$V4677=0,
       Main!$W4677=0),
   "",
   DATE(Main!$U4677,
        Main!$V4677,
        Main!$W4677)
)</f>
        <v>42562</v>
      </c>
      <c r="Y4677">
        <f>Table1[[#This Row],[Average_Cost_for_two]]*VLOOKUP(Table1[[#This Row],[Currency]],currency!$A$2:$B$10,2,FALSE)</f>
        <v>1.2</v>
      </c>
      <c r="Z4677" t="str">
        <f>VLOOKUP(C4677,country!A:B,2,FALSE)</f>
        <v>India</v>
      </c>
      <c r="AA4677">
        <f t="shared" si="73"/>
        <v>3</v>
      </c>
    </row>
    <row r="4678" spans="1:27" ht="15.75" customHeight="1" x14ac:dyDescent="0.25">
      <c r="A4678">
        <v>4608</v>
      </c>
      <c r="B4678" t="s">
        <v>9748</v>
      </c>
      <c r="C4678">
        <v>1</v>
      </c>
      <c r="D4678" t="s">
        <v>23</v>
      </c>
      <c r="E4678" t="s">
        <v>9749</v>
      </c>
      <c r="F4678" t="s">
        <v>243</v>
      </c>
      <c r="G4678" t="s">
        <v>244</v>
      </c>
      <c r="H4678">
        <v>77.248453999999995</v>
      </c>
      <c r="I4678">
        <v>28.537171799999999</v>
      </c>
      <c r="J4678" t="s">
        <v>722</v>
      </c>
      <c r="K4678" t="s">
        <v>28</v>
      </c>
      <c r="L4678" t="s">
        <v>29</v>
      </c>
      <c r="M4678" t="s">
        <v>36</v>
      </c>
      <c r="N4678" t="s">
        <v>29</v>
      </c>
      <c r="O4678" t="s">
        <v>29</v>
      </c>
      <c r="P4678">
        <v>1</v>
      </c>
      <c r="Q4678">
        <v>112</v>
      </c>
      <c r="R4678">
        <v>100</v>
      </c>
      <c r="S4678" t="str">
        <f>IF(Table1[[#This Row],[Average_Cost_for_two]]&lt;500,"Low",IF(Table1[[#This Row],[Average_Cost_for_two]]&lt;=1500,"Medium","High"))</f>
        <v>Low</v>
      </c>
      <c r="T4678">
        <v>3.8</v>
      </c>
      <c r="U4678">
        <v>2012</v>
      </c>
      <c r="V4678">
        <v>7</v>
      </c>
      <c r="W4678">
        <v>17</v>
      </c>
      <c r="X4678">
        <f>IF(OR(Main!$U4678=0,
       Main!$V4678=0,
       Main!$W4678=0),
   "",
   DATE(Main!$U4678,
        Main!$V4678,
        Main!$W4678)
)</f>
        <v>41107</v>
      </c>
      <c r="Y4678">
        <f>Table1[[#This Row],[Average_Cost_for_two]]*VLOOKUP(Table1[[#This Row],[Currency]],currency!$A$2:$B$10,2,FALSE)</f>
        <v>1.2</v>
      </c>
      <c r="Z4678" t="str">
        <f>VLOOKUP(C4678,country!A:B,2,FALSE)</f>
        <v>India</v>
      </c>
      <c r="AA4678">
        <f t="shared" si="73"/>
        <v>3</v>
      </c>
    </row>
    <row r="4679" spans="1:27" ht="15.75" customHeight="1" x14ac:dyDescent="0.25">
      <c r="A4679">
        <v>9386</v>
      </c>
      <c r="B4679" t="s">
        <v>9750</v>
      </c>
      <c r="C4679">
        <v>1</v>
      </c>
      <c r="D4679" t="s">
        <v>23</v>
      </c>
      <c r="E4679" t="s">
        <v>9751</v>
      </c>
      <c r="F4679" t="s">
        <v>155</v>
      </c>
      <c r="G4679" t="s">
        <v>156</v>
      </c>
      <c r="H4679">
        <v>77.188639899999998</v>
      </c>
      <c r="I4679">
        <v>28.7002971</v>
      </c>
      <c r="J4679" t="s">
        <v>697</v>
      </c>
      <c r="K4679" t="s">
        <v>28</v>
      </c>
      <c r="L4679" t="s">
        <v>29</v>
      </c>
      <c r="M4679" t="s">
        <v>29</v>
      </c>
      <c r="N4679" t="s">
        <v>29</v>
      </c>
      <c r="O4679" t="s">
        <v>29</v>
      </c>
      <c r="P4679">
        <v>1</v>
      </c>
      <c r="Q4679">
        <v>6</v>
      </c>
      <c r="R4679">
        <v>100</v>
      </c>
      <c r="S4679" t="str">
        <f>IF(Table1[[#This Row],[Average_Cost_for_two]]&lt;500,"Low",IF(Table1[[#This Row],[Average_Cost_for_two]]&lt;=1500,"Medium","High"))</f>
        <v>Low</v>
      </c>
      <c r="T4679">
        <v>2.9</v>
      </c>
      <c r="U4679">
        <v>2018</v>
      </c>
      <c r="V4679">
        <v>7</v>
      </c>
      <c r="W4679">
        <v>20</v>
      </c>
      <c r="X4679">
        <f>IF(OR(Main!$U4679=0,
       Main!$V4679=0,
       Main!$W4679=0),
   "",
   DATE(Main!$U4679,
        Main!$V4679,
        Main!$W4679)
)</f>
        <v>43301</v>
      </c>
      <c r="Y4679">
        <f>Table1[[#This Row],[Average_Cost_for_two]]*VLOOKUP(Table1[[#This Row],[Currency]],currency!$A$2:$B$10,2,FALSE)</f>
        <v>1.2</v>
      </c>
      <c r="Z4679" t="str">
        <f>VLOOKUP(C4679,country!A:B,2,FALSE)</f>
        <v>India</v>
      </c>
      <c r="AA4679">
        <f t="shared" si="73"/>
        <v>3</v>
      </c>
    </row>
    <row r="4680" spans="1:27" ht="15.75" customHeight="1" x14ac:dyDescent="0.25">
      <c r="A4680">
        <v>18037793</v>
      </c>
      <c r="B4680" t="s">
        <v>9752</v>
      </c>
      <c r="C4680">
        <v>1</v>
      </c>
      <c r="D4680" t="s">
        <v>23</v>
      </c>
      <c r="E4680" t="s">
        <v>9753</v>
      </c>
      <c r="F4680" t="s">
        <v>2930</v>
      </c>
      <c r="G4680" t="s">
        <v>2931</v>
      </c>
      <c r="H4680">
        <v>77.096915499999994</v>
      </c>
      <c r="I4680">
        <v>28.6356447</v>
      </c>
      <c r="J4680" t="s">
        <v>523</v>
      </c>
      <c r="K4680" t="s">
        <v>28</v>
      </c>
      <c r="L4680" t="s">
        <v>29</v>
      </c>
      <c r="M4680" t="s">
        <v>29</v>
      </c>
      <c r="N4680" t="s">
        <v>29</v>
      </c>
      <c r="O4680" t="s">
        <v>29</v>
      </c>
      <c r="P4680">
        <v>1</v>
      </c>
      <c r="Q4680">
        <v>6</v>
      </c>
      <c r="R4680">
        <v>100</v>
      </c>
      <c r="S4680" t="str">
        <f>IF(Table1[[#This Row],[Average_Cost_for_two]]&lt;500,"Low",IF(Table1[[#This Row],[Average_Cost_for_two]]&lt;=1500,"Medium","High"))</f>
        <v>Low</v>
      </c>
      <c r="T4680">
        <v>3.1</v>
      </c>
      <c r="U4680">
        <v>2017</v>
      </c>
      <c r="V4680">
        <v>7</v>
      </c>
      <c r="W4680">
        <v>4</v>
      </c>
      <c r="X4680">
        <f>IF(OR(Main!$U4680=0,
       Main!$V4680=0,
       Main!$W4680=0),
   "",
   DATE(Main!$U4680,
        Main!$V4680,
        Main!$W4680)
)</f>
        <v>42920</v>
      </c>
      <c r="Y4680">
        <f>Table1[[#This Row],[Average_Cost_for_two]]*VLOOKUP(Table1[[#This Row],[Currency]],currency!$A$2:$B$10,2,FALSE)</f>
        <v>1.2</v>
      </c>
      <c r="Z4680" t="str">
        <f>VLOOKUP(C4680,country!A:B,2,FALSE)</f>
        <v>India</v>
      </c>
      <c r="AA4680">
        <f t="shared" si="73"/>
        <v>3</v>
      </c>
    </row>
    <row r="4681" spans="1:27" ht="15.75" customHeight="1" x14ac:dyDescent="0.25">
      <c r="A4681">
        <v>18420675</v>
      </c>
      <c r="B4681" t="s">
        <v>9754</v>
      </c>
      <c r="C4681">
        <v>1</v>
      </c>
      <c r="D4681" t="s">
        <v>23</v>
      </c>
      <c r="E4681" t="s">
        <v>9755</v>
      </c>
      <c r="F4681" t="s">
        <v>219</v>
      </c>
      <c r="G4681" t="s">
        <v>220</v>
      </c>
      <c r="H4681">
        <v>77.234902199999993</v>
      </c>
      <c r="I4681">
        <v>28.649720500000001</v>
      </c>
      <c r="J4681" t="s">
        <v>1159</v>
      </c>
      <c r="K4681" t="s">
        <v>28</v>
      </c>
      <c r="L4681" t="s">
        <v>29</v>
      </c>
      <c r="M4681" t="s">
        <v>29</v>
      </c>
      <c r="N4681" t="s">
        <v>29</v>
      </c>
      <c r="O4681" t="s">
        <v>29</v>
      </c>
      <c r="P4681">
        <v>1</v>
      </c>
      <c r="Q4681">
        <v>5</v>
      </c>
      <c r="R4681">
        <v>100</v>
      </c>
      <c r="S4681" t="str">
        <f>IF(Table1[[#This Row],[Average_Cost_for_two]]&lt;500,"Low",IF(Table1[[#This Row],[Average_Cost_for_two]]&lt;=1500,"Medium","High"))</f>
        <v>Low</v>
      </c>
      <c r="T4681">
        <v>3.1</v>
      </c>
      <c r="U4681">
        <v>2015</v>
      </c>
      <c r="V4681">
        <v>7</v>
      </c>
      <c r="W4681">
        <v>19</v>
      </c>
      <c r="X4681">
        <f>IF(OR(Main!$U4681=0,
       Main!$V4681=0,
       Main!$W4681=0),
   "",
   DATE(Main!$U4681,
        Main!$V4681,
        Main!$W4681)
)</f>
        <v>42204</v>
      </c>
      <c r="Y4681">
        <f>Table1[[#This Row],[Average_Cost_for_two]]*VLOOKUP(Table1[[#This Row],[Currency]],currency!$A$2:$B$10,2,FALSE)</f>
        <v>1.2</v>
      </c>
      <c r="Z4681" t="str">
        <f>VLOOKUP(C4681,country!A:B,2,FALSE)</f>
        <v>India</v>
      </c>
      <c r="AA4681">
        <f t="shared" si="73"/>
        <v>3</v>
      </c>
    </row>
    <row r="4682" spans="1:27" ht="15.75" customHeight="1" x14ac:dyDescent="0.25">
      <c r="A4682">
        <v>302793</v>
      </c>
      <c r="B4682" t="s">
        <v>8619</v>
      </c>
      <c r="C4682">
        <v>1</v>
      </c>
      <c r="D4682" t="s">
        <v>23</v>
      </c>
      <c r="E4682" t="s">
        <v>9756</v>
      </c>
      <c r="F4682" t="s">
        <v>1624</v>
      </c>
      <c r="G4682" t="s">
        <v>1625</v>
      </c>
      <c r="H4682">
        <v>77.260011669999997</v>
      </c>
      <c r="I4682">
        <v>28.534516669999999</v>
      </c>
      <c r="J4682" t="s">
        <v>797</v>
      </c>
      <c r="K4682" t="s">
        <v>28</v>
      </c>
      <c r="L4682" t="s">
        <v>29</v>
      </c>
      <c r="M4682" t="s">
        <v>29</v>
      </c>
      <c r="N4682" t="s">
        <v>29</v>
      </c>
      <c r="O4682" t="s">
        <v>29</v>
      </c>
      <c r="P4682">
        <v>1</v>
      </c>
      <c r="Q4682">
        <v>9</v>
      </c>
      <c r="R4682">
        <v>100</v>
      </c>
      <c r="S4682" t="str">
        <f>IF(Table1[[#This Row],[Average_Cost_for_two]]&lt;500,"Low",IF(Table1[[#This Row],[Average_Cost_for_two]]&lt;=1500,"Medium","High"))</f>
        <v>Low</v>
      </c>
      <c r="T4682">
        <v>2.8</v>
      </c>
      <c r="U4682">
        <v>2014</v>
      </c>
      <c r="V4682">
        <v>7</v>
      </c>
      <c r="W4682">
        <v>16</v>
      </c>
      <c r="X4682">
        <f>IF(OR(Main!$U4682=0,
       Main!$V4682=0,
       Main!$W4682=0),
   "",
   DATE(Main!$U4682,
        Main!$V4682,
        Main!$W4682)
)</f>
        <v>41836</v>
      </c>
      <c r="Y4682">
        <f>Table1[[#This Row],[Average_Cost_for_two]]*VLOOKUP(Table1[[#This Row],[Currency]],currency!$A$2:$B$10,2,FALSE)</f>
        <v>1.2</v>
      </c>
      <c r="Z4682" t="str">
        <f>VLOOKUP(C4682,country!A:B,2,FALSE)</f>
        <v>India</v>
      </c>
      <c r="AA4682">
        <f t="shared" si="73"/>
        <v>3</v>
      </c>
    </row>
    <row r="4683" spans="1:27" ht="15.75" customHeight="1" x14ac:dyDescent="0.25">
      <c r="A4683">
        <v>8531</v>
      </c>
      <c r="B4683" t="s">
        <v>9036</v>
      </c>
      <c r="C4683">
        <v>1</v>
      </c>
      <c r="D4683" t="s">
        <v>23</v>
      </c>
      <c r="E4683" t="s">
        <v>9757</v>
      </c>
      <c r="F4683" t="s">
        <v>119</v>
      </c>
      <c r="G4683" t="s">
        <v>120</v>
      </c>
      <c r="H4683">
        <v>77.294957299999993</v>
      </c>
      <c r="I4683">
        <v>28.597761599999998</v>
      </c>
      <c r="J4683" t="s">
        <v>706</v>
      </c>
      <c r="K4683" t="s">
        <v>28</v>
      </c>
      <c r="L4683" t="s">
        <v>29</v>
      </c>
      <c r="M4683" t="s">
        <v>29</v>
      </c>
      <c r="N4683" t="s">
        <v>29</v>
      </c>
      <c r="O4683" t="s">
        <v>29</v>
      </c>
      <c r="P4683">
        <v>1</v>
      </c>
      <c r="Q4683">
        <v>22</v>
      </c>
      <c r="R4683">
        <v>100</v>
      </c>
      <c r="S4683" t="str">
        <f>IF(Table1[[#This Row],[Average_Cost_for_two]]&lt;500,"Low",IF(Table1[[#This Row],[Average_Cost_for_two]]&lt;=1500,"Medium","High"))</f>
        <v>Low</v>
      </c>
      <c r="T4683">
        <v>3</v>
      </c>
      <c r="U4683">
        <v>2016</v>
      </c>
      <c r="V4683">
        <v>7</v>
      </c>
      <c r="W4683">
        <v>18</v>
      </c>
      <c r="X4683">
        <f>IF(OR(Main!$U4683=0,
       Main!$V4683=0,
       Main!$W4683=0),
   "",
   DATE(Main!$U4683,
        Main!$V4683,
        Main!$W4683)
)</f>
        <v>42569</v>
      </c>
      <c r="Y4683">
        <f>Table1[[#This Row],[Average_Cost_for_two]]*VLOOKUP(Table1[[#This Row],[Currency]],currency!$A$2:$B$10,2,FALSE)</f>
        <v>1.2</v>
      </c>
      <c r="Z4683" t="str">
        <f>VLOOKUP(C4683,country!A:B,2,FALSE)</f>
        <v>India</v>
      </c>
      <c r="AA4683">
        <f t="shared" si="73"/>
        <v>3</v>
      </c>
    </row>
    <row r="4684" spans="1:27" ht="15.75" customHeight="1" x14ac:dyDescent="0.25">
      <c r="A4684">
        <v>18424615</v>
      </c>
      <c r="B4684" t="s">
        <v>354</v>
      </c>
      <c r="C4684">
        <v>1</v>
      </c>
      <c r="D4684" t="s">
        <v>23</v>
      </c>
      <c r="E4684" t="s">
        <v>9758</v>
      </c>
      <c r="F4684" t="s">
        <v>270</v>
      </c>
      <c r="G4684" t="s">
        <v>271</v>
      </c>
      <c r="H4684">
        <v>77.175196499999998</v>
      </c>
      <c r="I4684">
        <v>28.555597899999999</v>
      </c>
      <c r="J4684" t="s">
        <v>797</v>
      </c>
      <c r="K4684" t="s">
        <v>28</v>
      </c>
      <c r="L4684" t="s">
        <v>29</v>
      </c>
      <c r="M4684" t="s">
        <v>29</v>
      </c>
      <c r="N4684" t="s">
        <v>29</v>
      </c>
      <c r="O4684" t="s">
        <v>29</v>
      </c>
      <c r="P4684">
        <v>1</v>
      </c>
      <c r="Q4684">
        <v>1</v>
      </c>
      <c r="R4684">
        <v>100</v>
      </c>
      <c r="S4684" t="str">
        <f>IF(Table1[[#This Row],[Average_Cost_for_two]]&lt;500,"Low",IF(Table1[[#This Row],[Average_Cost_for_two]]&lt;=1500,"Medium","High"))</f>
        <v>Low</v>
      </c>
      <c r="T4684">
        <v>1</v>
      </c>
      <c r="U4684">
        <v>2018</v>
      </c>
      <c r="V4684">
        <v>7</v>
      </c>
      <c r="W4684">
        <v>6</v>
      </c>
      <c r="X4684">
        <f>IF(OR(Main!$U4684=0,
       Main!$V4684=0,
       Main!$W4684=0),
   "",
   DATE(Main!$U4684,
        Main!$V4684,
        Main!$W4684)
)</f>
        <v>43287</v>
      </c>
      <c r="Y4684">
        <f>Table1[[#This Row],[Average_Cost_for_two]]*VLOOKUP(Table1[[#This Row],[Currency]],currency!$A$2:$B$10,2,FALSE)</f>
        <v>1.2</v>
      </c>
      <c r="Z4684" t="str">
        <f>VLOOKUP(C4684,country!A:B,2,FALSE)</f>
        <v>India</v>
      </c>
      <c r="AA4684">
        <f t="shared" si="73"/>
        <v>3</v>
      </c>
    </row>
    <row r="4685" spans="1:27" ht="15.75" customHeight="1" x14ac:dyDescent="0.25">
      <c r="A4685">
        <v>1987</v>
      </c>
      <c r="B4685" t="s">
        <v>9759</v>
      </c>
      <c r="C4685">
        <v>1</v>
      </c>
      <c r="D4685" t="s">
        <v>23</v>
      </c>
      <c r="E4685" t="s">
        <v>9760</v>
      </c>
      <c r="F4685" t="s">
        <v>2939</v>
      </c>
      <c r="G4685" t="s">
        <v>2940</v>
      </c>
      <c r="H4685">
        <v>77.110167899999993</v>
      </c>
      <c r="I4685">
        <v>28.670747599999999</v>
      </c>
      <c r="J4685" t="s">
        <v>797</v>
      </c>
      <c r="K4685" t="s">
        <v>28</v>
      </c>
      <c r="L4685" t="s">
        <v>29</v>
      </c>
      <c r="M4685" t="s">
        <v>29</v>
      </c>
      <c r="N4685" t="s">
        <v>29</v>
      </c>
      <c r="O4685" t="s">
        <v>29</v>
      </c>
      <c r="P4685">
        <v>1</v>
      </c>
      <c r="Q4685">
        <v>46</v>
      </c>
      <c r="R4685">
        <v>100</v>
      </c>
      <c r="S4685" t="str">
        <f>IF(Table1[[#This Row],[Average_Cost_for_two]]&lt;500,"Low",IF(Table1[[#This Row],[Average_Cost_for_two]]&lt;=1500,"Medium","High"))</f>
        <v>Low</v>
      </c>
      <c r="T4685">
        <v>3.4</v>
      </c>
      <c r="U4685">
        <v>2015</v>
      </c>
      <c r="V4685">
        <v>7</v>
      </c>
      <c r="W4685">
        <v>19</v>
      </c>
      <c r="X4685">
        <f>IF(OR(Main!$U4685=0,
       Main!$V4685=0,
       Main!$W4685=0),
   "",
   DATE(Main!$U4685,
        Main!$V4685,
        Main!$W4685)
)</f>
        <v>42204</v>
      </c>
      <c r="Y4685">
        <f>Table1[[#This Row],[Average_Cost_for_two]]*VLOOKUP(Table1[[#This Row],[Currency]],currency!$A$2:$B$10,2,FALSE)</f>
        <v>1.2</v>
      </c>
      <c r="Z4685" t="str">
        <f>VLOOKUP(C4685,country!A:B,2,FALSE)</f>
        <v>India</v>
      </c>
      <c r="AA4685">
        <f t="shared" si="73"/>
        <v>3</v>
      </c>
    </row>
    <row r="4686" spans="1:27" ht="15.75" customHeight="1" x14ac:dyDescent="0.25">
      <c r="A4686">
        <v>18356773</v>
      </c>
      <c r="B4686" t="s">
        <v>9761</v>
      </c>
      <c r="C4686">
        <v>1</v>
      </c>
      <c r="D4686" t="s">
        <v>23</v>
      </c>
      <c r="E4686" t="s">
        <v>7591</v>
      </c>
      <c r="F4686" t="s">
        <v>2698</v>
      </c>
      <c r="G4686" t="s">
        <v>2699</v>
      </c>
      <c r="H4686">
        <v>77.169010790000002</v>
      </c>
      <c r="I4686">
        <v>28.587703950000002</v>
      </c>
      <c r="J4686" t="s">
        <v>556</v>
      </c>
      <c r="K4686" t="s">
        <v>28</v>
      </c>
      <c r="L4686" t="s">
        <v>29</v>
      </c>
      <c r="M4686" t="s">
        <v>29</v>
      </c>
      <c r="N4686" t="s">
        <v>29</v>
      </c>
      <c r="O4686" t="s">
        <v>29</v>
      </c>
      <c r="P4686">
        <v>1</v>
      </c>
      <c r="Q4686">
        <v>8</v>
      </c>
      <c r="R4686">
        <v>100</v>
      </c>
      <c r="S4686" t="str">
        <f>IF(Table1[[#This Row],[Average_Cost_for_two]]&lt;500,"Low",IF(Table1[[#This Row],[Average_Cost_for_two]]&lt;=1500,"Medium","High"))</f>
        <v>Low</v>
      </c>
      <c r="T4686">
        <v>3.3</v>
      </c>
      <c r="U4686">
        <v>2018</v>
      </c>
      <c r="V4686">
        <v>7</v>
      </c>
      <c r="W4686">
        <v>12</v>
      </c>
      <c r="X4686">
        <f>IF(OR(Main!$U4686=0,
       Main!$V4686=0,
       Main!$W4686=0),
   "",
   DATE(Main!$U4686,
        Main!$V4686,
        Main!$W4686)
)</f>
        <v>43293</v>
      </c>
      <c r="Y4686">
        <f>Table1[[#This Row],[Average_Cost_for_two]]*VLOOKUP(Table1[[#This Row],[Currency]],currency!$A$2:$B$10,2,FALSE)</f>
        <v>1.2</v>
      </c>
      <c r="Z4686" t="str">
        <f>VLOOKUP(C4686,country!A:B,2,FALSE)</f>
        <v>India</v>
      </c>
      <c r="AA4686">
        <f t="shared" si="73"/>
        <v>3</v>
      </c>
    </row>
    <row r="4687" spans="1:27" ht="15.75" customHeight="1" x14ac:dyDescent="0.25">
      <c r="A4687">
        <v>300440</v>
      </c>
      <c r="B4687" t="s">
        <v>9762</v>
      </c>
      <c r="C4687">
        <v>1</v>
      </c>
      <c r="D4687" t="s">
        <v>23</v>
      </c>
      <c r="E4687" t="s">
        <v>9763</v>
      </c>
      <c r="F4687" t="s">
        <v>2175</v>
      </c>
      <c r="G4687" t="s">
        <v>2176</v>
      </c>
      <c r="H4687">
        <v>77.065665499999994</v>
      </c>
      <c r="I4687">
        <v>28.6384063</v>
      </c>
      <c r="J4687" t="s">
        <v>1232</v>
      </c>
      <c r="K4687" t="s">
        <v>28</v>
      </c>
      <c r="L4687" t="s">
        <v>29</v>
      </c>
      <c r="M4687" t="s">
        <v>29</v>
      </c>
      <c r="N4687" t="s">
        <v>29</v>
      </c>
      <c r="O4687" t="s">
        <v>29</v>
      </c>
      <c r="P4687">
        <v>1</v>
      </c>
      <c r="Q4687">
        <v>17</v>
      </c>
      <c r="R4687">
        <v>100</v>
      </c>
      <c r="S4687" t="str">
        <f>IF(Table1[[#This Row],[Average_Cost_for_two]]&lt;500,"Low",IF(Table1[[#This Row],[Average_Cost_for_two]]&lt;=1500,"Medium","High"))</f>
        <v>Low</v>
      </c>
      <c r="T4687">
        <v>3.2</v>
      </c>
      <c r="U4687">
        <v>2018</v>
      </c>
      <c r="V4687">
        <v>7</v>
      </c>
      <c r="W4687">
        <v>9</v>
      </c>
      <c r="X4687">
        <f>IF(OR(Main!$U4687=0,
       Main!$V4687=0,
       Main!$W4687=0),
   "",
   DATE(Main!$U4687,
        Main!$V4687,
        Main!$W4687)
)</f>
        <v>43290</v>
      </c>
      <c r="Y4687">
        <f>Table1[[#This Row],[Average_Cost_for_two]]*VLOOKUP(Table1[[#This Row],[Currency]],currency!$A$2:$B$10,2,FALSE)</f>
        <v>1.2</v>
      </c>
      <c r="Z4687" t="str">
        <f>VLOOKUP(C4687,country!A:B,2,FALSE)</f>
        <v>India</v>
      </c>
      <c r="AA4687">
        <f t="shared" si="73"/>
        <v>3</v>
      </c>
    </row>
    <row r="4688" spans="1:27" ht="15.75" customHeight="1" x14ac:dyDescent="0.25">
      <c r="A4688">
        <v>18211151</v>
      </c>
      <c r="B4688" t="s">
        <v>9764</v>
      </c>
      <c r="C4688">
        <v>1</v>
      </c>
      <c r="D4688" t="s">
        <v>23</v>
      </c>
      <c r="E4688" t="s">
        <v>9765</v>
      </c>
      <c r="F4688" t="s">
        <v>327</v>
      </c>
      <c r="G4688" t="s">
        <v>328</v>
      </c>
      <c r="H4688">
        <v>77.233554999999996</v>
      </c>
      <c r="I4688">
        <v>28.649144100000001</v>
      </c>
      <c r="J4688" t="s">
        <v>533</v>
      </c>
      <c r="K4688" t="s">
        <v>28</v>
      </c>
      <c r="L4688" t="s">
        <v>29</v>
      </c>
      <c r="M4688" t="s">
        <v>29</v>
      </c>
      <c r="N4688" t="s">
        <v>29</v>
      </c>
      <c r="O4688" t="s">
        <v>29</v>
      </c>
      <c r="P4688">
        <v>1</v>
      </c>
      <c r="Q4688">
        <v>5</v>
      </c>
      <c r="R4688">
        <v>100</v>
      </c>
      <c r="S4688" t="str">
        <f>IF(Table1[[#This Row],[Average_Cost_for_two]]&lt;500,"Low",IF(Table1[[#This Row],[Average_Cost_for_two]]&lt;=1500,"Medium","High"))</f>
        <v>Low</v>
      </c>
      <c r="T4688">
        <v>3</v>
      </c>
      <c r="U4688">
        <v>2017</v>
      </c>
      <c r="V4688">
        <v>6</v>
      </c>
      <c r="W4688">
        <v>9</v>
      </c>
      <c r="X4688">
        <f>IF(OR(Main!$U4688=0,
       Main!$V4688=0,
       Main!$W4688=0),
   "",
   DATE(Main!$U4688,
        Main!$V4688,
        Main!$W4688)
)</f>
        <v>42895</v>
      </c>
      <c r="Y4688">
        <f>Table1[[#This Row],[Average_Cost_for_two]]*VLOOKUP(Table1[[#This Row],[Currency]],currency!$A$2:$B$10,2,FALSE)</f>
        <v>1.2</v>
      </c>
      <c r="Z4688" t="str">
        <f>VLOOKUP(C4688,country!A:B,2,FALSE)</f>
        <v>India</v>
      </c>
      <c r="AA4688">
        <f t="shared" si="73"/>
        <v>2</v>
      </c>
    </row>
    <row r="4689" spans="1:27" ht="15.75" customHeight="1" x14ac:dyDescent="0.25">
      <c r="A4689">
        <v>303643</v>
      </c>
      <c r="B4689" t="s">
        <v>9766</v>
      </c>
      <c r="C4689">
        <v>1</v>
      </c>
      <c r="D4689" t="s">
        <v>23</v>
      </c>
      <c r="E4689" t="s">
        <v>9767</v>
      </c>
      <c r="F4689" t="s">
        <v>327</v>
      </c>
      <c r="G4689" t="s">
        <v>328</v>
      </c>
      <c r="H4689">
        <v>77.226953499999993</v>
      </c>
      <c r="I4689">
        <v>28.6476635</v>
      </c>
      <c r="J4689" t="s">
        <v>722</v>
      </c>
      <c r="K4689" t="s">
        <v>28</v>
      </c>
      <c r="L4689" t="s">
        <v>29</v>
      </c>
      <c r="M4689" t="s">
        <v>29</v>
      </c>
      <c r="N4689" t="s">
        <v>29</v>
      </c>
      <c r="O4689" t="s">
        <v>29</v>
      </c>
      <c r="P4689">
        <v>1</v>
      </c>
      <c r="Q4689">
        <v>18</v>
      </c>
      <c r="R4689">
        <v>100</v>
      </c>
      <c r="S4689" t="str">
        <f>IF(Table1[[#This Row],[Average_Cost_for_two]]&lt;500,"Low",IF(Table1[[#This Row],[Average_Cost_for_two]]&lt;=1500,"Medium","High"))</f>
        <v>Low</v>
      </c>
      <c r="T4689">
        <v>3.4</v>
      </c>
      <c r="U4689">
        <v>2012</v>
      </c>
      <c r="V4689">
        <v>6</v>
      </c>
      <c r="W4689">
        <v>20</v>
      </c>
      <c r="X4689">
        <f>IF(OR(Main!$U4689=0,
       Main!$V4689=0,
       Main!$W4689=0),
   "",
   DATE(Main!$U4689,
        Main!$V4689,
        Main!$W4689)
)</f>
        <v>41080</v>
      </c>
      <c r="Y4689">
        <f>Table1[[#This Row],[Average_Cost_for_two]]*VLOOKUP(Table1[[#This Row],[Currency]],currency!$A$2:$B$10,2,FALSE)</f>
        <v>1.2</v>
      </c>
      <c r="Z4689" t="str">
        <f>VLOOKUP(C4689,country!A:B,2,FALSE)</f>
        <v>India</v>
      </c>
      <c r="AA4689">
        <f t="shared" si="73"/>
        <v>2</v>
      </c>
    </row>
    <row r="4690" spans="1:27" ht="15.75" customHeight="1" x14ac:dyDescent="0.25">
      <c r="A4690">
        <v>309722</v>
      </c>
      <c r="B4690" t="s">
        <v>9768</v>
      </c>
      <c r="C4690">
        <v>1</v>
      </c>
      <c r="D4690" t="s">
        <v>23</v>
      </c>
      <c r="E4690" t="s">
        <v>9769</v>
      </c>
      <c r="F4690" t="s">
        <v>327</v>
      </c>
      <c r="G4690" t="s">
        <v>328</v>
      </c>
      <c r="H4690">
        <v>77.229983000000004</v>
      </c>
      <c r="I4690">
        <v>28.655697100000001</v>
      </c>
      <c r="J4690" t="s">
        <v>797</v>
      </c>
      <c r="K4690" t="s">
        <v>28</v>
      </c>
      <c r="L4690" t="s">
        <v>29</v>
      </c>
      <c r="M4690" t="s">
        <v>29</v>
      </c>
      <c r="N4690" t="s">
        <v>29</v>
      </c>
      <c r="O4690" t="s">
        <v>29</v>
      </c>
      <c r="P4690">
        <v>1</v>
      </c>
      <c r="Q4690">
        <v>19</v>
      </c>
      <c r="R4690">
        <v>100</v>
      </c>
      <c r="S4690" t="str">
        <f>IF(Table1[[#This Row],[Average_Cost_for_two]]&lt;500,"Low",IF(Table1[[#This Row],[Average_Cost_for_two]]&lt;=1500,"Medium","High"))</f>
        <v>Low</v>
      </c>
      <c r="T4690">
        <v>3.7</v>
      </c>
      <c r="U4690">
        <v>2016</v>
      </c>
      <c r="V4690">
        <v>6</v>
      </c>
      <c r="W4690">
        <v>22</v>
      </c>
      <c r="X4690">
        <f>IF(OR(Main!$U4690=0,
       Main!$V4690=0,
       Main!$W4690=0),
   "",
   DATE(Main!$U4690,
        Main!$V4690,
        Main!$W4690)
)</f>
        <v>42543</v>
      </c>
      <c r="Y4690">
        <f>Table1[[#This Row],[Average_Cost_for_two]]*VLOOKUP(Table1[[#This Row],[Currency]],currency!$A$2:$B$10,2,FALSE)</f>
        <v>1.2</v>
      </c>
      <c r="Z4690" t="str">
        <f>VLOOKUP(C4690,country!A:B,2,FALSE)</f>
        <v>India</v>
      </c>
      <c r="AA4690">
        <f t="shared" si="73"/>
        <v>2</v>
      </c>
    </row>
    <row r="4691" spans="1:27" ht="15.75" customHeight="1" x14ac:dyDescent="0.25">
      <c r="A4691">
        <v>7545</v>
      </c>
      <c r="B4691" t="s">
        <v>9770</v>
      </c>
      <c r="C4691">
        <v>1</v>
      </c>
      <c r="D4691" t="s">
        <v>23</v>
      </c>
      <c r="E4691" t="s">
        <v>9771</v>
      </c>
      <c r="F4691" t="s">
        <v>327</v>
      </c>
      <c r="G4691" t="s">
        <v>328</v>
      </c>
      <c r="H4691">
        <v>77.2305013</v>
      </c>
      <c r="I4691">
        <v>28.6561992</v>
      </c>
      <c r="J4691" t="s">
        <v>708</v>
      </c>
      <c r="K4691" t="s">
        <v>28</v>
      </c>
      <c r="L4691" t="s">
        <v>29</v>
      </c>
      <c r="M4691" t="s">
        <v>29</v>
      </c>
      <c r="N4691" t="s">
        <v>29</v>
      </c>
      <c r="O4691" t="s">
        <v>29</v>
      </c>
      <c r="P4691">
        <v>1</v>
      </c>
      <c r="Q4691">
        <v>1487</v>
      </c>
      <c r="R4691">
        <v>100</v>
      </c>
      <c r="S4691" t="str">
        <f>IF(Table1[[#This Row],[Average_Cost_for_two]]&lt;500,"Low",IF(Table1[[#This Row],[Average_Cost_for_two]]&lt;=1500,"Medium","High"))</f>
        <v>Low</v>
      </c>
      <c r="T4691">
        <v>3.9</v>
      </c>
      <c r="U4691">
        <v>2010</v>
      </c>
      <c r="V4691">
        <v>6</v>
      </c>
      <c r="W4691">
        <v>26</v>
      </c>
      <c r="X4691">
        <f>IF(OR(Main!$U4691=0,
       Main!$V4691=0,
       Main!$W4691=0),
   "",
   DATE(Main!$U4691,
        Main!$V4691,
        Main!$W4691)
)</f>
        <v>40355</v>
      </c>
      <c r="Y4691">
        <f>Table1[[#This Row],[Average_Cost_for_two]]*VLOOKUP(Table1[[#This Row],[Currency]],currency!$A$2:$B$10,2,FALSE)</f>
        <v>1.2</v>
      </c>
      <c r="Z4691" t="str">
        <f>VLOOKUP(C4691,country!A:B,2,FALSE)</f>
        <v>India</v>
      </c>
      <c r="AA4691">
        <f t="shared" si="73"/>
        <v>2</v>
      </c>
    </row>
    <row r="4692" spans="1:27" ht="15.75" customHeight="1" x14ac:dyDescent="0.25">
      <c r="A4692">
        <v>18281967</v>
      </c>
      <c r="B4692" t="s">
        <v>9772</v>
      </c>
      <c r="C4692">
        <v>1</v>
      </c>
      <c r="D4692" t="s">
        <v>23</v>
      </c>
      <c r="E4692" t="s">
        <v>9773</v>
      </c>
      <c r="F4692" t="s">
        <v>7025</v>
      </c>
      <c r="G4692" t="s">
        <v>7026</v>
      </c>
      <c r="H4692">
        <v>77.229333699999998</v>
      </c>
      <c r="I4692">
        <v>28.650175099999998</v>
      </c>
      <c r="J4692" t="s">
        <v>708</v>
      </c>
      <c r="K4692" t="s">
        <v>28</v>
      </c>
      <c r="L4692" t="s">
        <v>29</v>
      </c>
      <c r="M4692" t="s">
        <v>29</v>
      </c>
      <c r="N4692" t="s">
        <v>29</v>
      </c>
      <c r="O4692" t="s">
        <v>29</v>
      </c>
      <c r="P4692">
        <v>1</v>
      </c>
      <c r="Q4692">
        <v>18</v>
      </c>
      <c r="R4692">
        <v>100</v>
      </c>
      <c r="S4692" t="str">
        <f>IF(Table1[[#This Row],[Average_Cost_for_two]]&lt;500,"Low",IF(Table1[[#This Row],[Average_Cost_for_two]]&lt;=1500,"Medium","High"))</f>
        <v>Low</v>
      </c>
      <c r="T4692">
        <v>3.6</v>
      </c>
      <c r="U4692">
        <v>2014</v>
      </c>
      <c r="V4692">
        <v>6</v>
      </c>
      <c r="W4692">
        <v>8</v>
      </c>
      <c r="X4692">
        <f>IF(OR(Main!$U4692=0,
       Main!$V4692=0,
       Main!$W4692=0),
   "",
   DATE(Main!$U4692,
        Main!$V4692,
        Main!$W4692)
)</f>
        <v>41798</v>
      </c>
      <c r="Y4692">
        <f>Table1[[#This Row],[Average_Cost_for_two]]*VLOOKUP(Table1[[#This Row],[Currency]],currency!$A$2:$B$10,2,FALSE)</f>
        <v>1.2</v>
      </c>
      <c r="Z4692" t="str">
        <f>VLOOKUP(C4692,country!A:B,2,FALSE)</f>
        <v>India</v>
      </c>
      <c r="AA4692">
        <f t="shared" si="73"/>
        <v>2</v>
      </c>
    </row>
    <row r="4693" spans="1:27" ht="15.75" customHeight="1" x14ac:dyDescent="0.25">
      <c r="A4693">
        <v>9433</v>
      </c>
      <c r="B4693" t="s">
        <v>9774</v>
      </c>
      <c r="C4693">
        <v>1</v>
      </c>
      <c r="D4693" t="s">
        <v>23</v>
      </c>
      <c r="E4693" t="s">
        <v>9775</v>
      </c>
      <c r="F4693" t="s">
        <v>435</v>
      </c>
      <c r="G4693" t="s">
        <v>436</v>
      </c>
      <c r="H4693">
        <v>77.204182399999993</v>
      </c>
      <c r="I4693">
        <v>28.695874199999999</v>
      </c>
      <c r="J4693" t="s">
        <v>697</v>
      </c>
      <c r="K4693" t="s">
        <v>28</v>
      </c>
      <c r="L4693" t="s">
        <v>29</v>
      </c>
      <c r="M4693" t="s">
        <v>29</v>
      </c>
      <c r="N4693" t="s">
        <v>29</v>
      </c>
      <c r="O4693" t="s">
        <v>29</v>
      </c>
      <c r="P4693">
        <v>1</v>
      </c>
      <c r="Q4693">
        <v>5</v>
      </c>
      <c r="R4693">
        <v>100</v>
      </c>
      <c r="S4693" t="str">
        <f>IF(Table1[[#This Row],[Average_Cost_for_two]]&lt;500,"Low",IF(Table1[[#This Row],[Average_Cost_for_two]]&lt;=1500,"Medium","High"))</f>
        <v>Low</v>
      </c>
      <c r="T4693">
        <v>2.8</v>
      </c>
      <c r="U4693">
        <v>2016</v>
      </c>
      <c r="V4693">
        <v>6</v>
      </c>
      <c r="W4693">
        <v>25</v>
      </c>
      <c r="X4693">
        <f>IF(OR(Main!$U4693=0,
       Main!$V4693=0,
       Main!$W4693=0),
   "",
   DATE(Main!$U4693,
        Main!$V4693,
        Main!$W4693)
)</f>
        <v>42546</v>
      </c>
      <c r="Y4693">
        <f>Table1[[#This Row],[Average_Cost_for_two]]*VLOOKUP(Table1[[#This Row],[Currency]],currency!$A$2:$B$10,2,FALSE)</f>
        <v>1.2</v>
      </c>
      <c r="Z4693" t="str">
        <f>VLOOKUP(C4693,country!A:B,2,FALSE)</f>
        <v>India</v>
      </c>
      <c r="AA4693">
        <f t="shared" si="73"/>
        <v>2</v>
      </c>
    </row>
    <row r="4694" spans="1:27" ht="15.75" customHeight="1" x14ac:dyDescent="0.25">
      <c r="A4694">
        <v>310409</v>
      </c>
      <c r="B4694" t="s">
        <v>9776</v>
      </c>
      <c r="C4694">
        <v>1</v>
      </c>
      <c r="D4694" t="s">
        <v>23</v>
      </c>
      <c r="E4694" t="s">
        <v>9777</v>
      </c>
      <c r="F4694" t="s">
        <v>155</v>
      </c>
      <c r="G4694" t="s">
        <v>156</v>
      </c>
      <c r="H4694">
        <v>77.189942299999998</v>
      </c>
      <c r="I4694">
        <v>28.7016159</v>
      </c>
      <c r="J4694" t="s">
        <v>523</v>
      </c>
      <c r="K4694" t="s">
        <v>28</v>
      </c>
      <c r="L4694" t="s">
        <v>29</v>
      </c>
      <c r="M4694" t="s">
        <v>29</v>
      </c>
      <c r="N4694" t="s">
        <v>29</v>
      </c>
      <c r="O4694" t="s">
        <v>29</v>
      </c>
      <c r="P4694">
        <v>1</v>
      </c>
      <c r="Q4694">
        <v>18</v>
      </c>
      <c r="R4694">
        <v>100</v>
      </c>
      <c r="S4694" t="str">
        <f>IF(Table1[[#This Row],[Average_Cost_for_two]]&lt;500,"Low",IF(Table1[[#This Row],[Average_Cost_for_two]]&lt;=1500,"Medium","High"))</f>
        <v>Low</v>
      </c>
      <c r="T4694">
        <v>3.5</v>
      </c>
      <c r="U4694">
        <v>2011</v>
      </c>
      <c r="V4694">
        <v>6</v>
      </c>
      <c r="W4694">
        <v>17</v>
      </c>
      <c r="X4694">
        <f>IF(OR(Main!$U4694=0,
       Main!$V4694=0,
       Main!$W4694=0),
   "",
   DATE(Main!$U4694,
        Main!$V4694,
        Main!$W4694)
)</f>
        <v>40711</v>
      </c>
      <c r="Y4694">
        <f>Table1[[#This Row],[Average_Cost_for_two]]*VLOOKUP(Table1[[#This Row],[Currency]],currency!$A$2:$B$10,2,FALSE)</f>
        <v>1.2</v>
      </c>
      <c r="Z4694" t="str">
        <f>VLOOKUP(C4694,country!A:B,2,FALSE)</f>
        <v>India</v>
      </c>
      <c r="AA4694">
        <f t="shared" si="73"/>
        <v>2</v>
      </c>
    </row>
    <row r="4695" spans="1:27" ht="15.75" customHeight="1" x14ac:dyDescent="0.25">
      <c r="A4695">
        <v>309496</v>
      </c>
      <c r="B4695" t="s">
        <v>9778</v>
      </c>
      <c r="C4695">
        <v>1</v>
      </c>
      <c r="D4695" t="s">
        <v>23</v>
      </c>
      <c r="E4695" t="s">
        <v>9779</v>
      </c>
      <c r="F4695" t="s">
        <v>163</v>
      </c>
      <c r="G4695" t="s">
        <v>164</v>
      </c>
      <c r="H4695">
        <v>77.272258100000002</v>
      </c>
      <c r="I4695">
        <v>28.658652</v>
      </c>
      <c r="J4695" t="s">
        <v>708</v>
      </c>
      <c r="K4695" t="s">
        <v>28</v>
      </c>
      <c r="L4695" t="s">
        <v>29</v>
      </c>
      <c r="M4695" t="s">
        <v>29</v>
      </c>
      <c r="N4695" t="s">
        <v>29</v>
      </c>
      <c r="O4695" t="s">
        <v>29</v>
      </c>
      <c r="P4695">
        <v>1</v>
      </c>
      <c r="Q4695">
        <v>12</v>
      </c>
      <c r="R4695">
        <v>100</v>
      </c>
      <c r="S4695" t="str">
        <f>IF(Table1[[#This Row],[Average_Cost_for_two]]&lt;500,"Low",IF(Table1[[#This Row],[Average_Cost_for_two]]&lt;=1500,"Medium","High"))</f>
        <v>Low</v>
      </c>
      <c r="T4695">
        <v>3.1</v>
      </c>
      <c r="U4695">
        <v>2013</v>
      </c>
      <c r="V4695">
        <v>6</v>
      </c>
      <c r="W4695">
        <v>12</v>
      </c>
      <c r="X4695">
        <f>IF(OR(Main!$U4695=0,
       Main!$V4695=0,
       Main!$W4695=0),
   "",
   DATE(Main!$U4695,
        Main!$V4695,
        Main!$W4695)
)</f>
        <v>41437</v>
      </c>
      <c r="Y4695">
        <f>Table1[[#This Row],[Average_Cost_for_two]]*VLOOKUP(Table1[[#This Row],[Currency]],currency!$A$2:$B$10,2,FALSE)</f>
        <v>1.2</v>
      </c>
      <c r="Z4695" t="str">
        <f>VLOOKUP(C4695,country!A:B,2,FALSE)</f>
        <v>India</v>
      </c>
      <c r="AA4695">
        <f t="shared" si="73"/>
        <v>2</v>
      </c>
    </row>
    <row r="4696" spans="1:27" ht="15.75" customHeight="1" x14ac:dyDescent="0.25">
      <c r="A4696">
        <v>8293</v>
      </c>
      <c r="B4696" t="s">
        <v>9780</v>
      </c>
      <c r="C4696">
        <v>1</v>
      </c>
      <c r="D4696" t="s">
        <v>23</v>
      </c>
      <c r="E4696" t="s">
        <v>9781</v>
      </c>
      <c r="F4696" t="s">
        <v>163</v>
      </c>
      <c r="G4696" t="s">
        <v>164</v>
      </c>
      <c r="H4696">
        <v>77.279893999999999</v>
      </c>
      <c r="I4696">
        <v>28.659693300000001</v>
      </c>
      <c r="J4696" t="s">
        <v>722</v>
      </c>
      <c r="K4696" t="s">
        <v>28</v>
      </c>
      <c r="L4696" t="s">
        <v>29</v>
      </c>
      <c r="M4696" t="s">
        <v>29</v>
      </c>
      <c r="N4696" t="s">
        <v>29</v>
      </c>
      <c r="O4696" t="s">
        <v>29</v>
      </c>
      <c r="P4696">
        <v>1</v>
      </c>
      <c r="Q4696">
        <v>12</v>
      </c>
      <c r="R4696">
        <v>100</v>
      </c>
      <c r="S4696" t="str">
        <f>IF(Table1[[#This Row],[Average_Cost_for_two]]&lt;500,"Low",IF(Table1[[#This Row],[Average_Cost_for_two]]&lt;=1500,"Medium","High"))</f>
        <v>Low</v>
      </c>
      <c r="T4696">
        <v>3.3</v>
      </c>
      <c r="U4696">
        <v>2012</v>
      </c>
      <c r="V4696">
        <v>6</v>
      </c>
      <c r="W4696">
        <v>20</v>
      </c>
      <c r="X4696">
        <f>IF(OR(Main!$U4696=0,
       Main!$V4696=0,
       Main!$W4696=0),
   "",
   DATE(Main!$U4696,
        Main!$V4696,
        Main!$W4696)
)</f>
        <v>41080</v>
      </c>
      <c r="Y4696">
        <f>Table1[[#This Row],[Average_Cost_for_two]]*VLOOKUP(Table1[[#This Row],[Currency]],currency!$A$2:$B$10,2,FALSE)</f>
        <v>1.2</v>
      </c>
      <c r="Z4696" t="str">
        <f>VLOOKUP(C4696,country!A:B,2,FALSE)</f>
        <v>India</v>
      </c>
      <c r="AA4696">
        <f t="shared" si="73"/>
        <v>2</v>
      </c>
    </row>
    <row r="4697" spans="1:27" ht="15.75" customHeight="1" x14ac:dyDescent="0.25">
      <c r="A4697">
        <v>18260714</v>
      </c>
      <c r="B4697" t="s">
        <v>9782</v>
      </c>
      <c r="C4697">
        <v>1</v>
      </c>
      <c r="D4697" t="s">
        <v>23</v>
      </c>
      <c r="E4697" t="s">
        <v>9783</v>
      </c>
      <c r="F4697" t="s">
        <v>34</v>
      </c>
      <c r="G4697" t="s">
        <v>35</v>
      </c>
      <c r="H4697">
        <v>77.239999999999995</v>
      </c>
      <c r="I4697">
        <v>28.58</v>
      </c>
      <c r="J4697" t="s">
        <v>708</v>
      </c>
      <c r="K4697" t="s">
        <v>28</v>
      </c>
      <c r="L4697" t="s">
        <v>29</v>
      </c>
      <c r="M4697" t="s">
        <v>29</v>
      </c>
      <c r="N4697" t="s">
        <v>29</v>
      </c>
      <c r="O4697" t="s">
        <v>29</v>
      </c>
      <c r="P4697">
        <v>1</v>
      </c>
      <c r="Q4697">
        <v>4</v>
      </c>
      <c r="R4697">
        <v>100</v>
      </c>
      <c r="S4697" t="str">
        <f>IF(Table1[[#This Row],[Average_Cost_for_two]]&lt;500,"Low",IF(Table1[[#This Row],[Average_Cost_for_two]]&lt;=1500,"Medium","High"))</f>
        <v>Low</v>
      </c>
      <c r="T4697">
        <v>3.1</v>
      </c>
      <c r="U4697">
        <v>2011</v>
      </c>
      <c r="V4697">
        <v>6</v>
      </c>
      <c r="W4697">
        <v>15</v>
      </c>
      <c r="X4697">
        <f>IF(OR(Main!$U4697=0,
       Main!$V4697=0,
       Main!$W4697=0),
   "",
   DATE(Main!$U4697,
        Main!$V4697,
        Main!$W4697)
)</f>
        <v>40709</v>
      </c>
      <c r="Y4697">
        <f>Table1[[#This Row],[Average_Cost_for_two]]*VLOOKUP(Table1[[#This Row],[Currency]],currency!$A$2:$B$10,2,FALSE)</f>
        <v>1.2</v>
      </c>
      <c r="Z4697" t="str">
        <f>VLOOKUP(C4697,country!A:B,2,FALSE)</f>
        <v>India</v>
      </c>
      <c r="AA4697">
        <f t="shared" si="73"/>
        <v>2</v>
      </c>
    </row>
    <row r="4698" spans="1:27" ht="15.75" customHeight="1" x14ac:dyDescent="0.25">
      <c r="A4698">
        <v>301056</v>
      </c>
      <c r="B4698" t="s">
        <v>1074</v>
      </c>
      <c r="C4698">
        <v>1</v>
      </c>
      <c r="D4698" t="s">
        <v>23</v>
      </c>
      <c r="E4698" t="s">
        <v>9784</v>
      </c>
      <c r="F4698" t="s">
        <v>173</v>
      </c>
      <c r="G4698" t="s">
        <v>174</v>
      </c>
      <c r="H4698">
        <v>77.300797599999996</v>
      </c>
      <c r="I4698">
        <v>28.619823499999999</v>
      </c>
      <c r="J4698" t="s">
        <v>697</v>
      </c>
      <c r="K4698" t="s">
        <v>28</v>
      </c>
      <c r="L4698" t="s">
        <v>29</v>
      </c>
      <c r="M4698" t="s">
        <v>29</v>
      </c>
      <c r="N4698" t="s">
        <v>29</v>
      </c>
      <c r="O4698" t="s">
        <v>29</v>
      </c>
      <c r="P4698">
        <v>1</v>
      </c>
      <c r="Q4698">
        <v>14</v>
      </c>
      <c r="R4698">
        <v>100</v>
      </c>
      <c r="S4698" t="str">
        <f>IF(Table1[[#This Row],[Average_Cost_for_two]]&lt;500,"Low",IF(Table1[[#This Row],[Average_Cost_for_two]]&lt;=1500,"Medium","High"))</f>
        <v>Low</v>
      </c>
      <c r="T4698">
        <v>2.8</v>
      </c>
      <c r="U4698">
        <v>2011</v>
      </c>
      <c r="V4698">
        <v>6</v>
      </c>
      <c r="W4698">
        <v>23</v>
      </c>
      <c r="X4698">
        <f>IF(OR(Main!$U4698=0,
       Main!$V4698=0,
       Main!$W4698=0),
   "",
   DATE(Main!$U4698,
        Main!$V4698,
        Main!$W4698)
)</f>
        <v>40717</v>
      </c>
      <c r="Y4698">
        <f>Table1[[#This Row],[Average_Cost_for_two]]*VLOOKUP(Table1[[#This Row],[Currency]],currency!$A$2:$B$10,2,FALSE)</f>
        <v>1.2</v>
      </c>
      <c r="Z4698" t="str">
        <f>VLOOKUP(C4698,country!A:B,2,FALSE)</f>
        <v>India</v>
      </c>
      <c r="AA4698">
        <f t="shared" si="73"/>
        <v>2</v>
      </c>
    </row>
    <row r="4699" spans="1:27" ht="15.75" customHeight="1" x14ac:dyDescent="0.25">
      <c r="A4699">
        <v>9427</v>
      </c>
      <c r="B4699" t="s">
        <v>9785</v>
      </c>
      <c r="C4699">
        <v>1</v>
      </c>
      <c r="D4699" t="s">
        <v>23</v>
      </c>
      <c r="E4699" t="s">
        <v>9786</v>
      </c>
      <c r="F4699" t="s">
        <v>3468</v>
      </c>
      <c r="G4699" t="s">
        <v>3469</v>
      </c>
      <c r="H4699">
        <v>77.1902762</v>
      </c>
      <c r="I4699">
        <v>28.705974699999999</v>
      </c>
      <c r="J4699" t="s">
        <v>708</v>
      </c>
      <c r="K4699" t="s">
        <v>28</v>
      </c>
      <c r="L4699" t="s">
        <v>29</v>
      </c>
      <c r="M4699" t="s">
        <v>29</v>
      </c>
      <c r="N4699" t="s">
        <v>29</v>
      </c>
      <c r="O4699" t="s">
        <v>29</v>
      </c>
      <c r="P4699">
        <v>1</v>
      </c>
      <c r="Q4699">
        <v>78</v>
      </c>
      <c r="R4699">
        <v>100</v>
      </c>
      <c r="S4699" t="str">
        <f>IF(Table1[[#This Row],[Average_Cost_for_two]]&lt;500,"Low",IF(Table1[[#This Row],[Average_Cost_for_two]]&lt;=1500,"Medium","High"))</f>
        <v>Low</v>
      </c>
      <c r="T4699">
        <v>3.7</v>
      </c>
      <c r="U4699">
        <v>2014</v>
      </c>
      <c r="V4699">
        <v>6</v>
      </c>
      <c r="W4699">
        <v>17</v>
      </c>
      <c r="X4699">
        <f>IF(OR(Main!$U4699=0,
       Main!$V4699=0,
       Main!$W4699=0),
   "",
   DATE(Main!$U4699,
        Main!$V4699,
        Main!$W4699)
)</f>
        <v>41807</v>
      </c>
      <c r="Y4699">
        <f>Table1[[#This Row],[Average_Cost_for_two]]*VLOOKUP(Table1[[#This Row],[Currency]],currency!$A$2:$B$10,2,FALSE)</f>
        <v>1.2</v>
      </c>
      <c r="Z4699" t="str">
        <f>VLOOKUP(C4699,country!A:B,2,FALSE)</f>
        <v>India</v>
      </c>
      <c r="AA4699">
        <f t="shared" si="73"/>
        <v>2</v>
      </c>
    </row>
    <row r="4700" spans="1:27" ht="15.75" customHeight="1" x14ac:dyDescent="0.25">
      <c r="A4700">
        <v>18425739</v>
      </c>
      <c r="B4700" t="s">
        <v>9787</v>
      </c>
      <c r="C4700">
        <v>1</v>
      </c>
      <c r="D4700" t="s">
        <v>23</v>
      </c>
      <c r="E4700" t="s">
        <v>9788</v>
      </c>
      <c r="F4700" t="s">
        <v>270</v>
      </c>
      <c r="G4700" t="s">
        <v>271</v>
      </c>
      <c r="H4700">
        <v>77.1713649</v>
      </c>
      <c r="I4700">
        <v>28.558950200000002</v>
      </c>
      <c r="J4700" t="s">
        <v>567</v>
      </c>
      <c r="K4700" t="s">
        <v>28</v>
      </c>
      <c r="L4700" t="s">
        <v>29</v>
      </c>
      <c r="M4700" t="s">
        <v>29</v>
      </c>
      <c r="N4700" t="s">
        <v>29</v>
      </c>
      <c r="O4700" t="s">
        <v>29</v>
      </c>
      <c r="P4700">
        <v>1</v>
      </c>
      <c r="Q4700">
        <v>1</v>
      </c>
      <c r="R4700">
        <v>100</v>
      </c>
      <c r="S4700" t="str">
        <f>IF(Table1[[#This Row],[Average_Cost_for_two]]&lt;500,"Low",IF(Table1[[#This Row],[Average_Cost_for_two]]&lt;=1500,"Medium","High"))</f>
        <v>Low</v>
      </c>
      <c r="T4700">
        <v>1</v>
      </c>
      <c r="U4700">
        <v>2012</v>
      </c>
      <c r="V4700">
        <v>6</v>
      </c>
      <c r="W4700">
        <v>18</v>
      </c>
      <c r="X4700">
        <f>IF(OR(Main!$U4700=0,
       Main!$V4700=0,
       Main!$W4700=0),
   "",
   DATE(Main!$U4700,
        Main!$V4700,
        Main!$W4700)
)</f>
        <v>41078</v>
      </c>
      <c r="Y4700">
        <f>Table1[[#This Row],[Average_Cost_for_two]]*VLOOKUP(Table1[[#This Row],[Currency]],currency!$A$2:$B$10,2,FALSE)</f>
        <v>1.2</v>
      </c>
      <c r="Z4700" t="str">
        <f>VLOOKUP(C4700,country!A:B,2,FALSE)</f>
        <v>India</v>
      </c>
      <c r="AA4700">
        <f t="shared" si="73"/>
        <v>2</v>
      </c>
    </row>
    <row r="4701" spans="1:27" ht="15.75" customHeight="1" x14ac:dyDescent="0.25">
      <c r="A4701">
        <v>302221</v>
      </c>
      <c r="B4701" t="s">
        <v>9789</v>
      </c>
      <c r="C4701">
        <v>1</v>
      </c>
      <c r="D4701" t="s">
        <v>23</v>
      </c>
      <c r="E4701" t="s">
        <v>9790</v>
      </c>
      <c r="F4701" t="s">
        <v>59</v>
      </c>
      <c r="G4701" t="s">
        <v>60</v>
      </c>
      <c r="H4701">
        <v>77.0889332</v>
      </c>
      <c r="I4701">
        <v>28.5901329</v>
      </c>
      <c r="J4701" t="s">
        <v>797</v>
      </c>
      <c r="K4701" t="s">
        <v>28</v>
      </c>
      <c r="L4701" t="s">
        <v>29</v>
      </c>
      <c r="M4701" t="s">
        <v>29</v>
      </c>
      <c r="N4701" t="s">
        <v>29</v>
      </c>
      <c r="O4701" t="s">
        <v>29</v>
      </c>
      <c r="P4701">
        <v>1</v>
      </c>
      <c r="Q4701">
        <v>1</v>
      </c>
      <c r="R4701">
        <v>100</v>
      </c>
      <c r="S4701" t="str">
        <f>IF(Table1[[#This Row],[Average_Cost_for_two]]&lt;500,"Low",IF(Table1[[#This Row],[Average_Cost_for_two]]&lt;=1500,"Medium","High"))</f>
        <v>Low</v>
      </c>
      <c r="T4701">
        <v>1</v>
      </c>
      <c r="U4701">
        <v>2011</v>
      </c>
      <c r="V4701">
        <v>6</v>
      </c>
      <c r="W4701">
        <v>8</v>
      </c>
      <c r="X4701">
        <f>IF(OR(Main!$U4701=0,
       Main!$V4701=0,
       Main!$W4701=0),
   "",
   DATE(Main!$U4701,
        Main!$V4701,
        Main!$W4701)
)</f>
        <v>40702</v>
      </c>
      <c r="Y4701">
        <f>Table1[[#This Row],[Average_Cost_for_two]]*VLOOKUP(Table1[[#This Row],[Currency]],currency!$A$2:$B$10,2,FALSE)</f>
        <v>1.2</v>
      </c>
      <c r="Z4701" t="str">
        <f>VLOOKUP(C4701,country!A:B,2,FALSE)</f>
        <v>India</v>
      </c>
      <c r="AA4701">
        <f t="shared" si="73"/>
        <v>2</v>
      </c>
    </row>
    <row r="4702" spans="1:27" ht="15.75" customHeight="1" x14ac:dyDescent="0.25">
      <c r="A4702">
        <v>311576</v>
      </c>
      <c r="B4702" t="s">
        <v>970</v>
      </c>
      <c r="C4702">
        <v>1</v>
      </c>
      <c r="D4702" t="s">
        <v>23</v>
      </c>
      <c r="E4702" t="s">
        <v>9791</v>
      </c>
      <c r="F4702" t="s">
        <v>114</v>
      </c>
      <c r="G4702" t="s">
        <v>115</v>
      </c>
      <c r="H4702">
        <v>77.137550500000003</v>
      </c>
      <c r="I4702">
        <v>28.706756899999998</v>
      </c>
      <c r="J4702" t="s">
        <v>523</v>
      </c>
      <c r="K4702" t="s">
        <v>28</v>
      </c>
      <c r="L4702" t="s">
        <v>29</v>
      </c>
      <c r="M4702" t="s">
        <v>29</v>
      </c>
      <c r="N4702" t="s">
        <v>29</v>
      </c>
      <c r="O4702" t="s">
        <v>29</v>
      </c>
      <c r="P4702">
        <v>1</v>
      </c>
      <c r="Q4702">
        <v>5</v>
      </c>
      <c r="R4702">
        <v>100</v>
      </c>
      <c r="S4702" t="str">
        <f>IF(Table1[[#This Row],[Average_Cost_for_two]]&lt;500,"Low",IF(Table1[[#This Row],[Average_Cost_for_two]]&lt;=1500,"Medium","High"))</f>
        <v>Low</v>
      </c>
      <c r="T4702">
        <v>3</v>
      </c>
      <c r="U4702">
        <v>2014</v>
      </c>
      <c r="V4702">
        <v>6</v>
      </c>
      <c r="W4702">
        <v>4</v>
      </c>
      <c r="X4702">
        <f>IF(OR(Main!$U4702=0,
       Main!$V4702=0,
       Main!$W4702=0),
   "",
   DATE(Main!$U4702,
        Main!$V4702,
        Main!$W4702)
)</f>
        <v>41794</v>
      </c>
      <c r="Y4702">
        <f>Table1[[#This Row],[Average_Cost_for_two]]*VLOOKUP(Table1[[#This Row],[Currency]],currency!$A$2:$B$10,2,FALSE)</f>
        <v>1.2</v>
      </c>
      <c r="Z4702" t="str">
        <f>VLOOKUP(C4702,country!A:B,2,FALSE)</f>
        <v>India</v>
      </c>
      <c r="AA4702">
        <f t="shared" si="73"/>
        <v>2</v>
      </c>
    </row>
    <row r="4703" spans="1:27" ht="15.75" customHeight="1" x14ac:dyDescent="0.25">
      <c r="A4703">
        <v>18291465</v>
      </c>
      <c r="B4703" t="s">
        <v>9792</v>
      </c>
      <c r="C4703">
        <v>1</v>
      </c>
      <c r="D4703" t="s">
        <v>23</v>
      </c>
      <c r="E4703" t="s">
        <v>9793</v>
      </c>
      <c r="F4703" t="s">
        <v>897</v>
      </c>
      <c r="G4703" t="s">
        <v>898</v>
      </c>
      <c r="H4703">
        <v>77.291918999999993</v>
      </c>
      <c r="I4703">
        <v>28.690801199999999</v>
      </c>
      <c r="J4703" t="s">
        <v>562</v>
      </c>
      <c r="K4703" t="s">
        <v>28</v>
      </c>
      <c r="L4703" t="s">
        <v>29</v>
      </c>
      <c r="M4703" t="s">
        <v>29</v>
      </c>
      <c r="N4703" t="s">
        <v>29</v>
      </c>
      <c r="O4703" t="s">
        <v>29</v>
      </c>
      <c r="P4703">
        <v>1</v>
      </c>
      <c r="Q4703">
        <v>1</v>
      </c>
      <c r="R4703">
        <v>100</v>
      </c>
      <c r="S4703" t="str">
        <f>IF(Table1[[#This Row],[Average_Cost_for_two]]&lt;500,"Low",IF(Table1[[#This Row],[Average_Cost_for_two]]&lt;=1500,"Medium","High"))</f>
        <v>Low</v>
      </c>
      <c r="T4703">
        <v>1</v>
      </c>
      <c r="U4703">
        <v>2012</v>
      </c>
      <c r="V4703">
        <v>6</v>
      </c>
      <c r="W4703">
        <v>12</v>
      </c>
      <c r="X4703">
        <f>IF(OR(Main!$U4703=0,
       Main!$V4703=0,
       Main!$W4703=0),
   "",
   DATE(Main!$U4703,
        Main!$V4703,
        Main!$W4703)
)</f>
        <v>41072</v>
      </c>
      <c r="Y4703">
        <f>Table1[[#This Row],[Average_Cost_for_two]]*VLOOKUP(Table1[[#This Row],[Currency]],currency!$A$2:$B$10,2,FALSE)</f>
        <v>1.2</v>
      </c>
      <c r="Z4703" t="str">
        <f>VLOOKUP(C4703,country!A:B,2,FALSE)</f>
        <v>India</v>
      </c>
      <c r="AA4703">
        <f t="shared" si="73"/>
        <v>2</v>
      </c>
    </row>
    <row r="4704" spans="1:27" ht="15.75" customHeight="1" x14ac:dyDescent="0.25">
      <c r="A4704">
        <v>301519</v>
      </c>
      <c r="B4704" t="s">
        <v>9794</v>
      </c>
      <c r="C4704">
        <v>1</v>
      </c>
      <c r="D4704" t="s">
        <v>23</v>
      </c>
      <c r="E4704" t="s">
        <v>9795</v>
      </c>
      <c r="F4704" t="s">
        <v>236</v>
      </c>
      <c r="G4704" t="s">
        <v>235</v>
      </c>
      <c r="H4704">
        <v>77.158544899999995</v>
      </c>
      <c r="I4704">
        <v>28.719634200000002</v>
      </c>
      <c r="J4704" t="s">
        <v>708</v>
      </c>
      <c r="K4704" t="s">
        <v>28</v>
      </c>
      <c r="L4704" t="s">
        <v>29</v>
      </c>
      <c r="M4704" t="s">
        <v>29</v>
      </c>
      <c r="N4704" t="s">
        <v>29</v>
      </c>
      <c r="O4704" t="s">
        <v>29</v>
      </c>
      <c r="P4704">
        <v>1</v>
      </c>
      <c r="Q4704">
        <v>2</v>
      </c>
      <c r="R4704">
        <v>100</v>
      </c>
      <c r="S4704" t="str">
        <f>IF(Table1[[#This Row],[Average_Cost_for_two]]&lt;500,"Low",IF(Table1[[#This Row],[Average_Cost_for_two]]&lt;=1500,"Medium","High"))</f>
        <v>Low</v>
      </c>
      <c r="T4704">
        <v>1</v>
      </c>
      <c r="U4704">
        <v>2018</v>
      </c>
      <c r="V4704">
        <v>6</v>
      </c>
      <c r="W4704">
        <v>8</v>
      </c>
      <c r="X4704">
        <f>IF(OR(Main!$U4704=0,
       Main!$V4704=0,
       Main!$W4704=0),
   "",
   DATE(Main!$U4704,
        Main!$V4704,
        Main!$W4704)
)</f>
        <v>43259</v>
      </c>
      <c r="Y4704">
        <f>Table1[[#This Row],[Average_Cost_for_two]]*VLOOKUP(Table1[[#This Row],[Currency]],currency!$A$2:$B$10,2,FALSE)</f>
        <v>1.2</v>
      </c>
      <c r="Z4704" t="str">
        <f>VLOOKUP(C4704,country!A:B,2,FALSE)</f>
        <v>India</v>
      </c>
      <c r="AA4704">
        <f t="shared" si="73"/>
        <v>2</v>
      </c>
    </row>
    <row r="4705" spans="1:27" ht="15.75" customHeight="1" x14ac:dyDescent="0.25">
      <c r="A4705">
        <v>18372666</v>
      </c>
      <c r="B4705" t="s">
        <v>9796</v>
      </c>
      <c r="C4705">
        <v>1</v>
      </c>
      <c r="D4705" t="s">
        <v>23</v>
      </c>
      <c r="E4705" t="s">
        <v>9797</v>
      </c>
      <c r="F4705" t="s">
        <v>1162</v>
      </c>
      <c r="G4705" t="s">
        <v>1163</v>
      </c>
      <c r="H4705">
        <v>77.060875199999998</v>
      </c>
      <c r="I4705">
        <v>28.621162600000002</v>
      </c>
      <c r="J4705" t="s">
        <v>556</v>
      </c>
      <c r="K4705" t="s">
        <v>28</v>
      </c>
      <c r="L4705" t="s">
        <v>29</v>
      </c>
      <c r="M4705" t="s">
        <v>29</v>
      </c>
      <c r="N4705" t="s">
        <v>29</v>
      </c>
      <c r="O4705" t="s">
        <v>29</v>
      </c>
      <c r="P4705">
        <v>1</v>
      </c>
      <c r="Q4705">
        <v>3</v>
      </c>
      <c r="R4705">
        <v>100</v>
      </c>
      <c r="S4705" t="str">
        <f>IF(Table1[[#This Row],[Average_Cost_for_two]]&lt;500,"Low",IF(Table1[[#This Row],[Average_Cost_for_two]]&lt;=1500,"Medium","High"))</f>
        <v>Low</v>
      </c>
      <c r="T4705">
        <v>1</v>
      </c>
      <c r="U4705">
        <v>2016</v>
      </c>
      <c r="V4705">
        <v>6</v>
      </c>
      <c r="W4705">
        <v>24</v>
      </c>
      <c r="X4705">
        <f>IF(OR(Main!$U4705=0,
       Main!$V4705=0,
       Main!$W4705=0),
   "",
   DATE(Main!$U4705,
        Main!$V4705,
        Main!$W4705)
)</f>
        <v>42545</v>
      </c>
      <c r="Y4705">
        <f>Table1[[#This Row],[Average_Cost_for_two]]*VLOOKUP(Table1[[#This Row],[Currency]],currency!$A$2:$B$10,2,FALSE)</f>
        <v>1.2</v>
      </c>
      <c r="Z4705" t="str">
        <f>VLOOKUP(C4705,country!A:B,2,FALSE)</f>
        <v>India</v>
      </c>
      <c r="AA4705">
        <f t="shared" si="73"/>
        <v>2</v>
      </c>
    </row>
    <row r="4706" spans="1:27" ht="15.75" customHeight="1" x14ac:dyDescent="0.25">
      <c r="A4706">
        <v>5296</v>
      </c>
      <c r="B4706" t="s">
        <v>9798</v>
      </c>
      <c r="C4706">
        <v>1</v>
      </c>
      <c r="D4706" t="s">
        <v>23</v>
      </c>
      <c r="E4706" t="s">
        <v>9799</v>
      </c>
      <c r="F4706" t="s">
        <v>323</v>
      </c>
      <c r="G4706" t="s">
        <v>324</v>
      </c>
      <c r="H4706">
        <v>77.172376400000005</v>
      </c>
      <c r="I4706">
        <v>28.693992099999999</v>
      </c>
      <c r="J4706" t="s">
        <v>697</v>
      </c>
      <c r="K4706" t="s">
        <v>28</v>
      </c>
      <c r="L4706" t="s">
        <v>29</v>
      </c>
      <c r="M4706" t="s">
        <v>29</v>
      </c>
      <c r="N4706" t="s">
        <v>29</v>
      </c>
      <c r="O4706" t="s">
        <v>29</v>
      </c>
      <c r="P4706">
        <v>1</v>
      </c>
      <c r="Q4706">
        <v>15</v>
      </c>
      <c r="R4706">
        <v>100</v>
      </c>
      <c r="S4706" t="str">
        <f>IF(Table1[[#This Row],[Average_Cost_for_two]]&lt;500,"Low",IF(Table1[[#This Row],[Average_Cost_for_two]]&lt;=1500,"Medium","High"))</f>
        <v>Low</v>
      </c>
      <c r="T4706">
        <v>2.4</v>
      </c>
      <c r="U4706">
        <v>2013</v>
      </c>
      <c r="V4706">
        <v>5</v>
      </c>
      <c r="W4706">
        <v>26</v>
      </c>
      <c r="X4706">
        <f>IF(OR(Main!$U4706=0,
       Main!$V4706=0,
       Main!$W4706=0),
   "",
   DATE(Main!$U4706,
        Main!$V4706,
        Main!$W4706)
)</f>
        <v>41420</v>
      </c>
      <c r="Y4706">
        <f>Table1[[#This Row],[Average_Cost_for_two]]*VLOOKUP(Table1[[#This Row],[Currency]],currency!$A$2:$B$10,2,FALSE)</f>
        <v>1.2</v>
      </c>
      <c r="Z4706" t="str">
        <f>VLOOKUP(C4706,country!A:B,2,FALSE)</f>
        <v>India</v>
      </c>
      <c r="AA4706">
        <f t="shared" si="73"/>
        <v>2</v>
      </c>
    </row>
    <row r="4707" spans="1:27" ht="15.75" customHeight="1" x14ac:dyDescent="0.25">
      <c r="A4707">
        <v>307387</v>
      </c>
      <c r="B4707" t="s">
        <v>9800</v>
      </c>
      <c r="C4707">
        <v>1</v>
      </c>
      <c r="D4707" t="s">
        <v>23</v>
      </c>
      <c r="E4707" t="s">
        <v>9801</v>
      </c>
      <c r="F4707" t="s">
        <v>435</v>
      </c>
      <c r="G4707" t="s">
        <v>436</v>
      </c>
      <c r="H4707">
        <v>77.205175350000005</v>
      </c>
      <c r="I4707">
        <v>28.69445928</v>
      </c>
      <c r="J4707" t="s">
        <v>523</v>
      </c>
      <c r="K4707" t="s">
        <v>28</v>
      </c>
      <c r="L4707" t="s">
        <v>29</v>
      </c>
      <c r="M4707" t="s">
        <v>29</v>
      </c>
      <c r="N4707" t="s">
        <v>29</v>
      </c>
      <c r="O4707" t="s">
        <v>29</v>
      </c>
      <c r="P4707">
        <v>1</v>
      </c>
      <c r="Q4707">
        <v>14</v>
      </c>
      <c r="R4707">
        <v>100</v>
      </c>
      <c r="S4707" t="str">
        <f>IF(Table1[[#This Row],[Average_Cost_for_two]]&lt;500,"Low",IF(Table1[[#This Row],[Average_Cost_for_two]]&lt;=1500,"Medium","High"))</f>
        <v>Low</v>
      </c>
      <c r="T4707">
        <v>3</v>
      </c>
      <c r="U4707">
        <v>2011</v>
      </c>
      <c r="V4707">
        <v>5</v>
      </c>
      <c r="W4707">
        <v>22</v>
      </c>
      <c r="X4707">
        <f>IF(OR(Main!$U4707=0,
       Main!$V4707=0,
       Main!$W4707=0),
   "",
   DATE(Main!$U4707,
        Main!$V4707,
        Main!$W4707)
)</f>
        <v>40685</v>
      </c>
      <c r="Y4707">
        <f>Table1[[#This Row],[Average_Cost_for_two]]*VLOOKUP(Table1[[#This Row],[Currency]],currency!$A$2:$B$10,2,FALSE)</f>
        <v>1.2</v>
      </c>
      <c r="Z4707" t="str">
        <f>VLOOKUP(C4707,country!A:B,2,FALSE)</f>
        <v>India</v>
      </c>
      <c r="AA4707">
        <f t="shared" si="73"/>
        <v>2</v>
      </c>
    </row>
    <row r="4708" spans="1:27" ht="15.75" customHeight="1" x14ac:dyDescent="0.25">
      <c r="A4708">
        <v>5400</v>
      </c>
      <c r="B4708" t="s">
        <v>9776</v>
      </c>
      <c r="C4708">
        <v>1</v>
      </c>
      <c r="D4708" t="s">
        <v>23</v>
      </c>
      <c r="E4708" t="s">
        <v>9802</v>
      </c>
      <c r="F4708" t="s">
        <v>2930</v>
      </c>
      <c r="G4708" t="s">
        <v>2931</v>
      </c>
      <c r="H4708">
        <v>77.097836000000001</v>
      </c>
      <c r="I4708">
        <v>28.631327800000001</v>
      </c>
      <c r="J4708" t="s">
        <v>523</v>
      </c>
      <c r="K4708" t="s">
        <v>28</v>
      </c>
      <c r="L4708" t="s">
        <v>29</v>
      </c>
      <c r="M4708" t="s">
        <v>29</v>
      </c>
      <c r="N4708" t="s">
        <v>29</v>
      </c>
      <c r="O4708" t="s">
        <v>29</v>
      </c>
      <c r="P4708">
        <v>1</v>
      </c>
      <c r="Q4708">
        <v>38</v>
      </c>
      <c r="R4708">
        <v>100</v>
      </c>
      <c r="S4708" t="str">
        <f>IF(Table1[[#This Row],[Average_Cost_for_two]]&lt;500,"Low",IF(Table1[[#This Row],[Average_Cost_for_two]]&lt;=1500,"Medium","High"))</f>
        <v>Low</v>
      </c>
      <c r="T4708">
        <v>3.2</v>
      </c>
      <c r="U4708">
        <v>2010</v>
      </c>
      <c r="V4708">
        <v>5</v>
      </c>
      <c r="W4708">
        <v>17</v>
      </c>
      <c r="X4708">
        <f>IF(OR(Main!$U4708=0,
       Main!$V4708=0,
       Main!$W4708=0),
   "",
   DATE(Main!$U4708,
        Main!$V4708,
        Main!$W4708)
)</f>
        <v>40315</v>
      </c>
      <c r="Y4708">
        <f>Table1[[#This Row],[Average_Cost_for_two]]*VLOOKUP(Table1[[#This Row],[Currency]],currency!$A$2:$B$10,2,FALSE)</f>
        <v>1.2</v>
      </c>
      <c r="Z4708" t="str">
        <f>VLOOKUP(C4708,country!A:B,2,FALSE)</f>
        <v>India</v>
      </c>
      <c r="AA4708">
        <f t="shared" si="73"/>
        <v>2</v>
      </c>
    </row>
    <row r="4709" spans="1:27" ht="15.75" customHeight="1" x14ac:dyDescent="0.25">
      <c r="A4709">
        <v>6629</v>
      </c>
      <c r="B4709" t="s">
        <v>9803</v>
      </c>
      <c r="C4709">
        <v>1</v>
      </c>
      <c r="D4709" t="s">
        <v>23</v>
      </c>
      <c r="E4709" t="s">
        <v>9804</v>
      </c>
      <c r="F4709" t="s">
        <v>45</v>
      </c>
      <c r="G4709" t="s">
        <v>46</v>
      </c>
      <c r="H4709">
        <v>77.215591000000003</v>
      </c>
      <c r="I4709">
        <v>28.7129957</v>
      </c>
      <c r="J4709" t="s">
        <v>708</v>
      </c>
      <c r="K4709" t="s">
        <v>28</v>
      </c>
      <c r="L4709" t="s">
        <v>29</v>
      </c>
      <c r="M4709" t="s">
        <v>29</v>
      </c>
      <c r="N4709" t="s">
        <v>29</v>
      </c>
      <c r="O4709" t="s">
        <v>29</v>
      </c>
      <c r="P4709">
        <v>1</v>
      </c>
      <c r="Q4709">
        <v>12</v>
      </c>
      <c r="R4709">
        <v>100</v>
      </c>
      <c r="S4709" t="str">
        <f>IF(Table1[[#This Row],[Average_Cost_for_two]]&lt;500,"Low",IF(Table1[[#This Row],[Average_Cost_for_two]]&lt;=1500,"Medium","High"))</f>
        <v>Low</v>
      </c>
      <c r="T4709">
        <v>3.1</v>
      </c>
      <c r="U4709">
        <v>2010</v>
      </c>
      <c r="V4709">
        <v>5</v>
      </c>
      <c r="W4709">
        <v>28</v>
      </c>
      <c r="X4709">
        <f>IF(OR(Main!$U4709=0,
       Main!$V4709=0,
       Main!$W4709=0),
   "",
   DATE(Main!$U4709,
        Main!$V4709,
        Main!$W4709)
)</f>
        <v>40326</v>
      </c>
      <c r="Y4709">
        <f>Table1[[#This Row],[Average_Cost_for_two]]*VLOOKUP(Table1[[#This Row],[Currency]],currency!$A$2:$B$10,2,FALSE)</f>
        <v>1.2</v>
      </c>
      <c r="Z4709" t="str">
        <f>VLOOKUP(C4709,country!A:B,2,FALSE)</f>
        <v>India</v>
      </c>
      <c r="AA4709">
        <f t="shared" si="73"/>
        <v>2</v>
      </c>
    </row>
    <row r="4710" spans="1:27" ht="15.75" customHeight="1" x14ac:dyDescent="0.25">
      <c r="A4710">
        <v>18480435</v>
      </c>
      <c r="B4710" t="s">
        <v>9805</v>
      </c>
      <c r="C4710">
        <v>1</v>
      </c>
      <c r="D4710" t="s">
        <v>23</v>
      </c>
      <c r="E4710" t="s">
        <v>9806</v>
      </c>
      <c r="F4710" t="s">
        <v>45</v>
      </c>
      <c r="G4710" t="s">
        <v>46</v>
      </c>
      <c r="H4710">
        <v>0</v>
      </c>
      <c r="I4710">
        <v>0</v>
      </c>
      <c r="J4710" t="s">
        <v>523</v>
      </c>
      <c r="K4710" t="s">
        <v>28</v>
      </c>
      <c r="L4710" t="s">
        <v>29</v>
      </c>
      <c r="M4710" t="s">
        <v>29</v>
      </c>
      <c r="N4710" t="s">
        <v>29</v>
      </c>
      <c r="O4710" t="s">
        <v>29</v>
      </c>
      <c r="P4710">
        <v>1</v>
      </c>
      <c r="Q4710">
        <v>3</v>
      </c>
      <c r="R4710">
        <v>100</v>
      </c>
      <c r="S4710" t="str">
        <f>IF(Table1[[#This Row],[Average_Cost_for_two]]&lt;500,"Low",IF(Table1[[#This Row],[Average_Cost_for_two]]&lt;=1500,"Medium","High"))</f>
        <v>Low</v>
      </c>
      <c r="T4710">
        <v>1</v>
      </c>
      <c r="U4710">
        <v>2013</v>
      </c>
      <c r="V4710">
        <v>5</v>
      </c>
      <c r="W4710">
        <v>11</v>
      </c>
      <c r="X4710">
        <f>IF(OR(Main!$U4710=0,
       Main!$V4710=0,
       Main!$W4710=0),
   "",
   DATE(Main!$U4710,
        Main!$V4710,
        Main!$W4710)
)</f>
        <v>41405</v>
      </c>
      <c r="Y4710">
        <f>Table1[[#This Row],[Average_Cost_for_two]]*VLOOKUP(Table1[[#This Row],[Currency]],currency!$A$2:$B$10,2,FALSE)</f>
        <v>1.2</v>
      </c>
      <c r="Z4710" t="str">
        <f>VLOOKUP(C4710,country!A:B,2,FALSE)</f>
        <v>India</v>
      </c>
      <c r="AA4710">
        <f t="shared" si="73"/>
        <v>2</v>
      </c>
    </row>
    <row r="4711" spans="1:27" ht="15.75" customHeight="1" x14ac:dyDescent="0.25">
      <c r="A4711">
        <v>302002</v>
      </c>
      <c r="B4711" t="s">
        <v>9807</v>
      </c>
      <c r="C4711">
        <v>1</v>
      </c>
      <c r="D4711" t="s">
        <v>23</v>
      </c>
      <c r="E4711" t="s">
        <v>8220</v>
      </c>
      <c r="F4711" t="s">
        <v>59</v>
      </c>
      <c r="G4711" t="s">
        <v>60</v>
      </c>
      <c r="H4711">
        <v>77.068718000000004</v>
      </c>
      <c r="I4711">
        <v>28.6061412</v>
      </c>
      <c r="J4711" t="s">
        <v>708</v>
      </c>
      <c r="K4711" t="s">
        <v>28</v>
      </c>
      <c r="L4711" t="s">
        <v>29</v>
      </c>
      <c r="M4711" t="s">
        <v>29</v>
      </c>
      <c r="N4711" t="s">
        <v>29</v>
      </c>
      <c r="O4711" t="s">
        <v>29</v>
      </c>
      <c r="P4711">
        <v>1</v>
      </c>
      <c r="Q4711">
        <v>1</v>
      </c>
      <c r="R4711">
        <v>100</v>
      </c>
      <c r="S4711" t="str">
        <f>IF(Table1[[#This Row],[Average_Cost_for_two]]&lt;500,"Low",IF(Table1[[#This Row],[Average_Cost_for_two]]&lt;=1500,"Medium","High"))</f>
        <v>Low</v>
      </c>
      <c r="T4711">
        <v>1</v>
      </c>
      <c r="U4711">
        <v>2014</v>
      </c>
      <c r="V4711">
        <v>5</v>
      </c>
      <c r="W4711">
        <v>3</v>
      </c>
      <c r="X4711">
        <f>IF(OR(Main!$U4711=0,
       Main!$V4711=0,
       Main!$W4711=0),
   "",
   DATE(Main!$U4711,
        Main!$V4711,
        Main!$W4711)
)</f>
        <v>41762</v>
      </c>
      <c r="Y4711">
        <f>Table1[[#This Row],[Average_Cost_for_two]]*VLOOKUP(Table1[[#This Row],[Currency]],currency!$A$2:$B$10,2,FALSE)</f>
        <v>1.2</v>
      </c>
      <c r="Z4711" t="str">
        <f>VLOOKUP(C4711,country!A:B,2,FALSE)</f>
        <v>India</v>
      </c>
      <c r="AA4711">
        <f t="shared" si="73"/>
        <v>2</v>
      </c>
    </row>
    <row r="4712" spans="1:27" ht="15.75" customHeight="1" x14ac:dyDescent="0.25">
      <c r="A4712">
        <v>306747</v>
      </c>
      <c r="B4712" t="s">
        <v>9808</v>
      </c>
      <c r="C4712">
        <v>1</v>
      </c>
      <c r="D4712" t="s">
        <v>23</v>
      </c>
      <c r="E4712" t="s">
        <v>9809</v>
      </c>
      <c r="F4712" t="s">
        <v>59</v>
      </c>
      <c r="G4712" t="s">
        <v>60</v>
      </c>
      <c r="H4712">
        <v>77.090207899999996</v>
      </c>
      <c r="I4712">
        <v>28.584528299999999</v>
      </c>
      <c r="J4712" t="s">
        <v>708</v>
      </c>
      <c r="K4712" t="s">
        <v>28</v>
      </c>
      <c r="L4712" t="s">
        <v>29</v>
      </c>
      <c r="M4712" t="s">
        <v>29</v>
      </c>
      <c r="N4712" t="s">
        <v>29</v>
      </c>
      <c r="O4712" t="s">
        <v>29</v>
      </c>
      <c r="P4712">
        <v>1</v>
      </c>
      <c r="Q4712">
        <v>1</v>
      </c>
      <c r="R4712">
        <v>100</v>
      </c>
      <c r="S4712" t="str">
        <f>IF(Table1[[#This Row],[Average_Cost_for_two]]&lt;500,"Low",IF(Table1[[#This Row],[Average_Cost_for_two]]&lt;=1500,"Medium","High"))</f>
        <v>Low</v>
      </c>
      <c r="T4712">
        <v>1</v>
      </c>
      <c r="U4712">
        <v>2018</v>
      </c>
      <c r="V4712">
        <v>5</v>
      </c>
      <c r="W4712">
        <v>2</v>
      </c>
      <c r="X4712">
        <f>IF(OR(Main!$U4712=0,
       Main!$V4712=0,
       Main!$W4712=0),
   "",
   DATE(Main!$U4712,
        Main!$V4712,
        Main!$W4712)
)</f>
        <v>43222</v>
      </c>
      <c r="Y4712">
        <f>Table1[[#This Row],[Average_Cost_for_two]]*VLOOKUP(Table1[[#This Row],[Currency]],currency!$A$2:$B$10,2,FALSE)</f>
        <v>1.2</v>
      </c>
      <c r="Z4712" t="str">
        <f>VLOOKUP(C4712,country!A:B,2,FALSE)</f>
        <v>India</v>
      </c>
      <c r="AA4712">
        <f t="shared" si="73"/>
        <v>2</v>
      </c>
    </row>
    <row r="4713" spans="1:27" ht="15.75" customHeight="1" x14ac:dyDescent="0.25">
      <c r="A4713">
        <v>307549</v>
      </c>
      <c r="B4713" t="s">
        <v>8444</v>
      </c>
      <c r="C4713">
        <v>1</v>
      </c>
      <c r="D4713" t="s">
        <v>23</v>
      </c>
      <c r="E4713" t="s">
        <v>9810</v>
      </c>
      <c r="F4713" t="s">
        <v>1907</v>
      </c>
      <c r="G4713" t="s">
        <v>1908</v>
      </c>
      <c r="H4713">
        <v>77.119893300000001</v>
      </c>
      <c r="I4713">
        <v>28.640469499999998</v>
      </c>
      <c r="J4713" t="s">
        <v>797</v>
      </c>
      <c r="K4713" t="s">
        <v>28</v>
      </c>
      <c r="L4713" t="s">
        <v>29</v>
      </c>
      <c r="M4713" t="s">
        <v>29</v>
      </c>
      <c r="N4713" t="s">
        <v>29</v>
      </c>
      <c r="O4713" t="s">
        <v>29</v>
      </c>
      <c r="P4713">
        <v>1</v>
      </c>
      <c r="Q4713">
        <v>3</v>
      </c>
      <c r="R4713">
        <v>100</v>
      </c>
      <c r="S4713" t="str">
        <f>IF(Table1[[#This Row],[Average_Cost_for_two]]&lt;500,"Low",IF(Table1[[#This Row],[Average_Cost_for_two]]&lt;=1500,"Medium","High"))</f>
        <v>Low</v>
      </c>
      <c r="T4713">
        <v>1</v>
      </c>
      <c r="U4713">
        <v>2016</v>
      </c>
      <c r="V4713">
        <v>5</v>
      </c>
      <c r="W4713">
        <v>11</v>
      </c>
      <c r="X4713">
        <f>IF(OR(Main!$U4713=0,
       Main!$V4713=0,
       Main!$W4713=0),
   "",
   DATE(Main!$U4713,
        Main!$V4713,
        Main!$W4713)
)</f>
        <v>42501</v>
      </c>
      <c r="Y4713">
        <f>Table1[[#This Row],[Average_Cost_for_two]]*VLOOKUP(Table1[[#This Row],[Currency]],currency!$A$2:$B$10,2,FALSE)</f>
        <v>1.2</v>
      </c>
      <c r="Z4713" t="str">
        <f>VLOOKUP(C4713,country!A:B,2,FALSE)</f>
        <v>India</v>
      </c>
      <c r="AA4713">
        <f t="shared" si="73"/>
        <v>2</v>
      </c>
    </row>
    <row r="4714" spans="1:27" ht="15.75" customHeight="1" x14ac:dyDescent="0.25">
      <c r="A4714">
        <v>304954</v>
      </c>
      <c r="B4714" t="s">
        <v>9811</v>
      </c>
      <c r="C4714">
        <v>1</v>
      </c>
      <c r="D4714" t="s">
        <v>23</v>
      </c>
      <c r="E4714" t="s">
        <v>9812</v>
      </c>
      <c r="F4714" t="s">
        <v>974</v>
      </c>
      <c r="G4714" t="s">
        <v>975</v>
      </c>
      <c r="H4714">
        <v>77.225569859999993</v>
      </c>
      <c r="I4714">
        <v>28.62948089</v>
      </c>
      <c r="J4714" t="s">
        <v>523</v>
      </c>
      <c r="K4714" t="s">
        <v>28</v>
      </c>
      <c r="L4714" t="s">
        <v>29</v>
      </c>
      <c r="M4714" t="s">
        <v>29</v>
      </c>
      <c r="N4714" t="s">
        <v>29</v>
      </c>
      <c r="O4714" t="s">
        <v>29</v>
      </c>
      <c r="P4714">
        <v>1</v>
      </c>
      <c r="Q4714">
        <v>2</v>
      </c>
      <c r="R4714">
        <v>100</v>
      </c>
      <c r="S4714" t="str">
        <f>IF(Table1[[#This Row],[Average_Cost_for_two]]&lt;500,"Low",IF(Table1[[#This Row],[Average_Cost_for_two]]&lt;=1500,"Medium","High"))</f>
        <v>Low</v>
      </c>
      <c r="T4714">
        <v>1</v>
      </c>
      <c r="U4714">
        <v>2016</v>
      </c>
      <c r="V4714">
        <v>4</v>
      </c>
      <c r="W4714">
        <v>18</v>
      </c>
      <c r="X4714">
        <f>IF(OR(Main!$U4714=0,
       Main!$V4714=0,
       Main!$W4714=0),
   "",
   DATE(Main!$U4714,
        Main!$V4714,
        Main!$W4714)
)</f>
        <v>42478</v>
      </c>
      <c r="Y4714">
        <f>Table1[[#This Row],[Average_Cost_for_two]]*VLOOKUP(Table1[[#This Row],[Currency]],currency!$A$2:$B$10,2,FALSE)</f>
        <v>1.2</v>
      </c>
      <c r="Z4714" t="str">
        <f>VLOOKUP(C4714,country!A:B,2,FALSE)</f>
        <v>India</v>
      </c>
      <c r="AA4714">
        <f t="shared" si="73"/>
        <v>2</v>
      </c>
    </row>
    <row r="4715" spans="1:27" ht="15.75" customHeight="1" x14ac:dyDescent="0.25">
      <c r="A4715">
        <v>304743</v>
      </c>
      <c r="B4715" t="s">
        <v>9813</v>
      </c>
      <c r="C4715">
        <v>1</v>
      </c>
      <c r="D4715" t="s">
        <v>23</v>
      </c>
      <c r="E4715" t="s">
        <v>9814</v>
      </c>
      <c r="F4715" t="s">
        <v>327</v>
      </c>
      <c r="G4715" t="s">
        <v>328</v>
      </c>
      <c r="H4715">
        <v>77.215501200000006</v>
      </c>
      <c r="I4715">
        <v>28.662561499999999</v>
      </c>
      <c r="J4715" t="s">
        <v>697</v>
      </c>
      <c r="K4715" t="s">
        <v>28</v>
      </c>
      <c r="L4715" t="s">
        <v>29</v>
      </c>
      <c r="M4715" t="s">
        <v>29</v>
      </c>
      <c r="N4715" t="s">
        <v>29</v>
      </c>
      <c r="O4715" t="s">
        <v>29</v>
      </c>
      <c r="P4715">
        <v>1</v>
      </c>
      <c r="Q4715">
        <v>23</v>
      </c>
      <c r="R4715">
        <v>100</v>
      </c>
      <c r="S4715" t="str">
        <f>IF(Table1[[#This Row],[Average_Cost_for_two]]&lt;500,"Low",IF(Table1[[#This Row],[Average_Cost_for_two]]&lt;=1500,"Medium","High"))</f>
        <v>Low</v>
      </c>
      <c r="T4715">
        <v>3.4</v>
      </c>
      <c r="U4715">
        <v>2014</v>
      </c>
      <c r="V4715">
        <v>4</v>
      </c>
      <c r="W4715">
        <v>22</v>
      </c>
      <c r="X4715">
        <f>IF(OR(Main!$U4715=0,
       Main!$V4715=0,
       Main!$W4715=0),
   "",
   DATE(Main!$U4715,
        Main!$V4715,
        Main!$W4715)
)</f>
        <v>41751</v>
      </c>
      <c r="Y4715">
        <f>Table1[[#This Row],[Average_Cost_for_two]]*VLOOKUP(Table1[[#This Row],[Currency]],currency!$A$2:$B$10,2,FALSE)</f>
        <v>1.2</v>
      </c>
      <c r="Z4715" t="str">
        <f>VLOOKUP(C4715,country!A:B,2,FALSE)</f>
        <v>India</v>
      </c>
      <c r="AA4715">
        <f t="shared" si="73"/>
        <v>2</v>
      </c>
    </row>
    <row r="4716" spans="1:27" ht="15.75" customHeight="1" x14ac:dyDescent="0.25">
      <c r="A4716">
        <v>18364846</v>
      </c>
      <c r="B4716" t="s">
        <v>9815</v>
      </c>
      <c r="C4716">
        <v>1</v>
      </c>
      <c r="D4716" t="s">
        <v>23</v>
      </c>
      <c r="E4716" t="s">
        <v>9816</v>
      </c>
      <c r="F4716" t="s">
        <v>25</v>
      </c>
      <c r="G4716" t="s">
        <v>26</v>
      </c>
      <c r="H4716">
        <v>0</v>
      </c>
      <c r="I4716">
        <v>0</v>
      </c>
      <c r="J4716" t="s">
        <v>556</v>
      </c>
      <c r="K4716" t="s">
        <v>28</v>
      </c>
      <c r="L4716" t="s">
        <v>29</v>
      </c>
      <c r="M4716" t="s">
        <v>29</v>
      </c>
      <c r="N4716" t="s">
        <v>29</v>
      </c>
      <c r="O4716" t="s">
        <v>29</v>
      </c>
      <c r="P4716">
        <v>1</v>
      </c>
      <c r="Q4716">
        <v>1</v>
      </c>
      <c r="R4716">
        <v>100</v>
      </c>
      <c r="S4716" t="str">
        <f>IF(Table1[[#This Row],[Average_Cost_for_two]]&lt;500,"Low",IF(Table1[[#This Row],[Average_Cost_for_two]]&lt;=1500,"Medium","High"))</f>
        <v>Low</v>
      </c>
      <c r="T4716">
        <v>1</v>
      </c>
      <c r="U4716">
        <v>2013</v>
      </c>
      <c r="V4716">
        <v>4</v>
      </c>
      <c r="W4716">
        <v>1</v>
      </c>
      <c r="X4716">
        <f>IF(OR(Main!$U4716=0,
       Main!$V4716=0,
       Main!$W4716=0),
   "",
   DATE(Main!$U4716,
        Main!$V4716,
        Main!$W4716)
)</f>
        <v>41365</v>
      </c>
      <c r="Y4716">
        <f>Table1[[#This Row],[Average_Cost_for_two]]*VLOOKUP(Table1[[#This Row],[Currency]],currency!$A$2:$B$10,2,FALSE)</f>
        <v>1.2</v>
      </c>
      <c r="Z4716" t="str">
        <f>VLOOKUP(C4716,country!A:B,2,FALSE)</f>
        <v>India</v>
      </c>
      <c r="AA4716">
        <f t="shared" si="73"/>
        <v>2</v>
      </c>
    </row>
    <row r="4717" spans="1:27" ht="15.75" customHeight="1" x14ac:dyDescent="0.25">
      <c r="A4717">
        <v>302836</v>
      </c>
      <c r="B4717" t="s">
        <v>9817</v>
      </c>
      <c r="C4717">
        <v>1</v>
      </c>
      <c r="D4717" t="s">
        <v>23</v>
      </c>
      <c r="E4717" t="s">
        <v>9818</v>
      </c>
      <c r="F4717" t="s">
        <v>2930</v>
      </c>
      <c r="G4717" t="s">
        <v>2931</v>
      </c>
      <c r="H4717">
        <v>77.110838299999998</v>
      </c>
      <c r="I4717">
        <v>28.619638800000001</v>
      </c>
      <c r="J4717" t="s">
        <v>8343</v>
      </c>
      <c r="K4717" t="s">
        <v>28</v>
      </c>
      <c r="L4717" t="s">
        <v>29</v>
      </c>
      <c r="M4717" t="s">
        <v>36</v>
      </c>
      <c r="N4717" t="s">
        <v>29</v>
      </c>
      <c r="O4717" t="s">
        <v>29</v>
      </c>
      <c r="P4717">
        <v>1</v>
      </c>
      <c r="Q4717">
        <v>18</v>
      </c>
      <c r="R4717">
        <v>100</v>
      </c>
      <c r="S4717" t="str">
        <f>IF(Table1[[#This Row],[Average_Cost_for_two]]&lt;500,"Low",IF(Table1[[#This Row],[Average_Cost_for_two]]&lt;=1500,"Medium","High"))</f>
        <v>Low</v>
      </c>
      <c r="T4717">
        <v>3.3</v>
      </c>
      <c r="U4717">
        <v>2014</v>
      </c>
      <c r="V4717">
        <v>4</v>
      </c>
      <c r="W4717">
        <v>11</v>
      </c>
      <c r="X4717">
        <f>IF(OR(Main!$U4717=0,
       Main!$V4717=0,
       Main!$W4717=0),
   "",
   DATE(Main!$U4717,
        Main!$V4717,
        Main!$W4717)
)</f>
        <v>41740</v>
      </c>
      <c r="Y4717">
        <f>Table1[[#This Row],[Average_Cost_for_two]]*VLOOKUP(Table1[[#This Row],[Currency]],currency!$A$2:$B$10,2,FALSE)</f>
        <v>1.2</v>
      </c>
      <c r="Z4717" t="str">
        <f>VLOOKUP(C4717,country!A:B,2,FALSE)</f>
        <v>India</v>
      </c>
      <c r="AA4717">
        <f t="shared" si="73"/>
        <v>2</v>
      </c>
    </row>
    <row r="4718" spans="1:27" ht="15.75" customHeight="1" x14ac:dyDescent="0.25">
      <c r="A4718">
        <v>18208922</v>
      </c>
      <c r="B4718" t="s">
        <v>9819</v>
      </c>
      <c r="C4718">
        <v>1</v>
      </c>
      <c r="D4718" t="s">
        <v>23</v>
      </c>
      <c r="E4718" t="s">
        <v>9820</v>
      </c>
      <c r="F4718" t="s">
        <v>219</v>
      </c>
      <c r="G4718" t="s">
        <v>220</v>
      </c>
      <c r="H4718">
        <v>77.234542899999994</v>
      </c>
      <c r="I4718">
        <v>28.646819300000001</v>
      </c>
      <c r="J4718" t="s">
        <v>797</v>
      </c>
      <c r="K4718" t="s">
        <v>28</v>
      </c>
      <c r="L4718" t="s">
        <v>29</v>
      </c>
      <c r="M4718" t="s">
        <v>29</v>
      </c>
      <c r="N4718" t="s">
        <v>29</v>
      </c>
      <c r="O4718" t="s">
        <v>29</v>
      </c>
      <c r="P4718">
        <v>1</v>
      </c>
      <c r="Q4718">
        <v>3</v>
      </c>
      <c r="R4718">
        <v>100</v>
      </c>
      <c r="S4718" t="str">
        <f>IF(Table1[[#This Row],[Average_Cost_for_two]]&lt;500,"Low",IF(Table1[[#This Row],[Average_Cost_for_two]]&lt;=1500,"Medium","High"))</f>
        <v>Low</v>
      </c>
      <c r="T4718">
        <v>1</v>
      </c>
      <c r="U4718">
        <v>2014</v>
      </c>
      <c r="V4718">
        <v>4</v>
      </c>
      <c r="W4718">
        <v>28</v>
      </c>
      <c r="X4718">
        <f>IF(OR(Main!$U4718=0,
       Main!$V4718=0,
       Main!$W4718=0),
   "",
   DATE(Main!$U4718,
        Main!$V4718,
        Main!$W4718)
)</f>
        <v>41757</v>
      </c>
      <c r="Y4718">
        <f>Table1[[#This Row],[Average_Cost_for_two]]*VLOOKUP(Table1[[#This Row],[Currency]],currency!$A$2:$B$10,2,FALSE)</f>
        <v>1.2</v>
      </c>
      <c r="Z4718" t="str">
        <f>VLOOKUP(C4718,country!A:B,2,FALSE)</f>
        <v>India</v>
      </c>
      <c r="AA4718">
        <f t="shared" si="73"/>
        <v>2</v>
      </c>
    </row>
    <row r="4719" spans="1:27" ht="15.75" customHeight="1" x14ac:dyDescent="0.25">
      <c r="A4719">
        <v>18218265</v>
      </c>
      <c r="B4719" t="s">
        <v>9821</v>
      </c>
      <c r="C4719">
        <v>1</v>
      </c>
      <c r="D4719" t="s">
        <v>23</v>
      </c>
      <c r="E4719" t="s">
        <v>9822</v>
      </c>
      <c r="F4719" t="s">
        <v>654</v>
      </c>
      <c r="G4719" t="s">
        <v>655</v>
      </c>
      <c r="H4719">
        <v>77.205128200000004</v>
      </c>
      <c r="I4719">
        <v>28.677682099999998</v>
      </c>
      <c r="J4719" t="s">
        <v>567</v>
      </c>
      <c r="K4719" t="s">
        <v>28</v>
      </c>
      <c r="L4719" t="s">
        <v>29</v>
      </c>
      <c r="M4719" t="s">
        <v>36</v>
      </c>
      <c r="N4719" t="s">
        <v>29</v>
      </c>
      <c r="O4719" t="s">
        <v>29</v>
      </c>
      <c r="P4719">
        <v>1</v>
      </c>
      <c r="Q4719">
        <v>15</v>
      </c>
      <c r="R4719">
        <v>100</v>
      </c>
      <c r="S4719" t="str">
        <f>IF(Table1[[#This Row],[Average_Cost_for_two]]&lt;500,"Low",IF(Table1[[#This Row],[Average_Cost_for_two]]&lt;=1500,"Medium","High"))</f>
        <v>Low</v>
      </c>
      <c r="T4719">
        <v>3.5</v>
      </c>
      <c r="U4719">
        <v>2010</v>
      </c>
      <c r="V4719">
        <v>4</v>
      </c>
      <c r="W4719">
        <v>7</v>
      </c>
      <c r="X4719">
        <f>IF(OR(Main!$U4719=0,
       Main!$V4719=0,
       Main!$W4719=0),
   "",
   DATE(Main!$U4719,
        Main!$V4719,
        Main!$W4719)
)</f>
        <v>40275</v>
      </c>
      <c r="Y4719">
        <f>Table1[[#This Row],[Average_Cost_for_two]]*VLOOKUP(Table1[[#This Row],[Currency]],currency!$A$2:$B$10,2,FALSE)</f>
        <v>1.2</v>
      </c>
      <c r="Z4719" t="str">
        <f>VLOOKUP(C4719,country!A:B,2,FALSE)</f>
        <v>India</v>
      </c>
      <c r="AA4719">
        <f t="shared" si="73"/>
        <v>2</v>
      </c>
    </row>
    <row r="4720" spans="1:27" ht="15.75" customHeight="1" x14ac:dyDescent="0.25">
      <c r="A4720">
        <v>9100</v>
      </c>
      <c r="B4720" t="s">
        <v>9823</v>
      </c>
      <c r="C4720">
        <v>1</v>
      </c>
      <c r="D4720" t="s">
        <v>23</v>
      </c>
      <c r="E4720" t="s">
        <v>9824</v>
      </c>
      <c r="F4720" t="s">
        <v>1743</v>
      </c>
      <c r="G4720" t="s">
        <v>1742</v>
      </c>
      <c r="H4720">
        <v>77.211526599999999</v>
      </c>
      <c r="I4720">
        <v>28.536395500000001</v>
      </c>
      <c r="J4720" t="s">
        <v>797</v>
      </c>
      <c r="K4720" t="s">
        <v>28</v>
      </c>
      <c r="L4720" t="s">
        <v>29</v>
      </c>
      <c r="M4720" t="s">
        <v>29</v>
      </c>
      <c r="N4720" t="s">
        <v>29</v>
      </c>
      <c r="O4720" t="s">
        <v>29</v>
      </c>
      <c r="P4720">
        <v>1</v>
      </c>
      <c r="Q4720">
        <v>114</v>
      </c>
      <c r="R4720">
        <v>100</v>
      </c>
      <c r="S4720" t="str">
        <f>IF(Table1[[#This Row],[Average_Cost_for_two]]&lt;500,"Low",IF(Table1[[#This Row],[Average_Cost_for_two]]&lt;=1500,"Medium","High"))</f>
        <v>Low</v>
      </c>
      <c r="T4720">
        <v>3.6</v>
      </c>
      <c r="U4720">
        <v>2013</v>
      </c>
      <c r="V4720">
        <v>4</v>
      </c>
      <c r="W4720">
        <v>25</v>
      </c>
      <c r="X4720">
        <f>IF(OR(Main!$U4720=0,
       Main!$V4720=0,
       Main!$W4720=0),
   "",
   DATE(Main!$U4720,
        Main!$V4720,
        Main!$W4720)
)</f>
        <v>41389</v>
      </c>
      <c r="Y4720">
        <f>Table1[[#This Row],[Average_Cost_for_two]]*VLOOKUP(Table1[[#This Row],[Currency]],currency!$A$2:$B$10,2,FALSE)</f>
        <v>1.2</v>
      </c>
      <c r="Z4720" t="str">
        <f>VLOOKUP(C4720,country!A:B,2,FALSE)</f>
        <v>India</v>
      </c>
      <c r="AA4720">
        <f t="shared" si="73"/>
        <v>2</v>
      </c>
    </row>
    <row r="4721" spans="1:27" ht="15.75" customHeight="1" x14ac:dyDescent="0.25">
      <c r="A4721">
        <v>304803</v>
      </c>
      <c r="B4721" t="s">
        <v>9825</v>
      </c>
      <c r="C4721">
        <v>1</v>
      </c>
      <c r="D4721" t="s">
        <v>23</v>
      </c>
      <c r="E4721" t="s">
        <v>9826</v>
      </c>
      <c r="F4721" t="s">
        <v>92</v>
      </c>
      <c r="G4721" t="s">
        <v>93</v>
      </c>
      <c r="H4721">
        <v>77.0820784</v>
      </c>
      <c r="I4721">
        <v>28.693404399999999</v>
      </c>
      <c r="J4721" t="s">
        <v>797</v>
      </c>
      <c r="K4721" t="s">
        <v>28</v>
      </c>
      <c r="L4721" t="s">
        <v>29</v>
      </c>
      <c r="M4721" t="s">
        <v>29</v>
      </c>
      <c r="N4721" t="s">
        <v>29</v>
      </c>
      <c r="O4721" t="s">
        <v>29</v>
      </c>
      <c r="P4721">
        <v>1</v>
      </c>
      <c r="Q4721">
        <v>1</v>
      </c>
      <c r="R4721">
        <v>100</v>
      </c>
      <c r="S4721" t="str">
        <f>IF(Table1[[#This Row],[Average_Cost_for_two]]&lt;500,"Low",IF(Table1[[#This Row],[Average_Cost_for_two]]&lt;=1500,"Medium","High"))</f>
        <v>Low</v>
      </c>
      <c r="T4721">
        <v>1</v>
      </c>
      <c r="U4721">
        <v>2010</v>
      </c>
      <c r="V4721">
        <v>4</v>
      </c>
      <c r="W4721">
        <v>20</v>
      </c>
      <c r="X4721">
        <f>IF(OR(Main!$U4721=0,
       Main!$V4721=0,
       Main!$W4721=0),
   "",
   DATE(Main!$U4721,
        Main!$V4721,
        Main!$W4721)
)</f>
        <v>40288</v>
      </c>
      <c r="Y4721">
        <f>Table1[[#This Row],[Average_Cost_for_two]]*VLOOKUP(Table1[[#This Row],[Currency]],currency!$A$2:$B$10,2,FALSE)</f>
        <v>1.2</v>
      </c>
      <c r="Z4721" t="str">
        <f>VLOOKUP(C4721,country!A:B,2,FALSE)</f>
        <v>India</v>
      </c>
      <c r="AA4721">
        <f t="shared" si="73"/>
        <v>2</v>
      </c>
    </row>
    <row r="4722" spans="1:27" ht="15.75" customHeight="1" x14ac:dyDescent="0.25">
      <c r="A4722">
        <v>302011</v>
      </c>
      <c r="B4722" t="s">
        <v>9827</v>
      </c>
      <c r="C4722">
        <v>1</v>
      </c>
      <c r="D4722" t="s">
        <v>23</v>
      </c>
      <c r="E4722" t="s">
        <v>9828</v>
      </c>
      <c r="F4722" t="s">
        <v>59</v>
      </c>
      <c r="G4722" t="s">
        <v>60</v>
      </c>
      <c r="H4722">
        <v>77.084281599999997</v>
      </c>
      <c r="I4722">
        <v>28.6106461</v>
      </c>
      <c r="J4722" t="s">
        <v>697</v>
      </c>
      <c r="K4722" t="s">
        <v>28</v>
      </c>
      <c r="L4722" t="s">
        <v>29</v>
      </c>
      <c r="M4722" t="s">
        <v>29</v>
      </c>
      <c r="N4722" t="s">
        <v>29</v>
      </c>
      <c r="O4722" t="s">
        <v>29</v>
      </c>
      <c r="P4722">
        <v>1</v>
      </c>
      <c r="Q4722">
        <v>1</v>
      </c>
      <c r="R4722">
        <v>100</v>
      </c>
      <c r="S4722" t="str">
        <f>IF(Table1[[#This Row],[Average_Cost_for_two]]&lt;500,"Low",IF(Table1[[#This Row],[Average_Cost_for_two]]&lt;=1500,"Medium","High"))</f>
        <v>Low</v>
      </c>
      <c r="T4722">
        <v>1</v>
      </c>
      <c r="U4722">
        <v>2016</v>
      </c>
      <c r="V4722">
        <v>4</v>
      </c>
      <c r="W4722">
        <v>17</v>
      </c>
      <c r="X4722">
        <f>IF(OR(Main!$U4722=0,
       Main!$V4722=0,
       Main!$W4722=0),
   "",
   DATE(Main!$U4722,
        Main!$V4722,
        Main!$W4722)
)</f>
        <v>42477</v>
      </c>
      <c r="Y4722">
        <f>Table1[[#This Row],[Average_Cost_for_two]]*VLOOKUP(Table1[[#This Row],[Currency]],currency!$A$2:$B$10,2,FALSE)</f>
        <v>1.2</v>
      </c>
      <c r="Z4722" t="str">
        <f>VLOOKUP(C4722,country!A:B,2,FALSE)</f>
        <v>India</v>
      </c>
      <c r="AA4722">
        <f t="shared" si="73"/>
        <v>2</v>
      </c>
    </row>
    <row r="4723" spans="1:27" ht="15.75" customHeight="1" x14ac:dyDescent="0.25">
      <c r="A4723">
        <v>302503</v>
      </c>
      <c r="B4723" t="s">
        <v>9829</v>
      </c>
      <c r="C4723">
        <v>1</v>
      </c>
      <c r="D4723" t="s">
        <v>23</v>
      </c>
      <c r="E4723" t="s">
        <v>9830</v>
      </c>
      <c r="F4723" t="s">
        <v>1926</v>
      </c>
      <c r="G4723" t="s">
        <v>1927</v>
      </c>
      <c r="H4723">
        <v>77.219363700000002</v>
      </c>
      <c r="I4723">
        <v>28.568126899999999</v>
      </c>
      <c r="J4723" t="s">
        <v>715</v>
      </c>
      <c r="K4723" t="s">
        <v>28</v>
      </c>
      <c r="L4723" t="s">
        <v>29</v>
      </c>
      <c r="M4723" t="s">
        <v>29</v>
      </c>
      <c r="N4723" t="s">
        <v>29</v>
      </c>
      <c r="O4723" t="s">
        <v>29</v>
      </c>
      <c r="P4723">
        <v>1</v>
      </c>
      <c r="Q4723">
        <v>29</v>
      </c>
      <c r="R4723">
        <v>100</v>
      </c>
      <c r="S4723" t="str">
        <f>IF(Table1[[#This Row],[Average_Cost_for_two]]&lt;500,"Low",IF(Table1[[#This Row],[Average_Cost_for_two]]&lt;=1500,"Medium","High"))</f>
        <v>Low</v>
      </c>
      <c r="T4723">
        <v>3.6</v>
      </c>
      <c r="U4723">
        <v>2015</v>
      </c>
      <c r="V4723">
        <v>4</v>
      </c>
      <c r="W4723">
        <v>12</v>
      </c>
      <c r="X4723">
        <f>IF(OR(Main!$U4723=0,
       Main!$V4723=0,
       Main!$W4723=0),
   "",
   DATE(Main!$U4723,
        Main!$V4723,
        Main!$W4723)
)</f>
        <v>42106</v>
      </c>
      <c r="Y4723">
        <f>Table1[[#This Row],[Average_Cost_for_two]]*VLOOKUP(Table1[[#This Row],[Currency]],currency!$A$2:$B$10,2,FALSE)</f>
        <v>1.2</v>
      </c>
      <c r="Z4723" t="str">
        <f>VLOOKUP(C4723,country!A:B,2,FALSE)</f>
        <v>India</v>
      </c>
      <c r="AA4723">
        <f t="shared" si="73"/>
        <v>2</v>
      </c>
    </row>
    <row r="4724" spans="1:27" ht="15.75" customHeight="1" x14ac:dyDescent="0.25">
      <c r="A4724">
        <v>301912</v>
      </c>
      <c r="B4724" t="s">
        <v>9831</v>
      </c>
      <c r="C4724">
        <v>1</v>
      </c>
      <c r="D4724" t="s">
        <v>23</v>
      </c>
      <c r="E4724" t="s">
        <v>9832</v>
      </c>
      <c r="F4724" t="s">
        <v>1162</v>
      </c>
      <c r="G4724" t="s">
        <v>1163</v>
      </c>
      <c r="H4724">
        <v>77.039088800000002</v>
      </c>
      <c r="I4724">
        <v>28.6213725</v>
      </c>
      <c r="J4724" t="s">
        <v>523</v>
      </c>
      <c r="K4724" t="s">
        <v>28</v>
      </c>
      <c r="L4724" t="s">
        <v>29</v>
      </c>
      <c r="M4724" t="s">
        <v>29</v>
      </c>
      <c r="N4724" t="s">
        <v>29</v>
      </c>
      <c r="O4724" t="s">
        <v>29</v>
      </c>
      <c r="P4724">
        <v>1</v>
      </c>
      <c r="Q4724">
        <v>4</v>
      </c>
      <c r="R4724">
        <v>100</v>
      </c>
      <c r="S4724" t="str">
        <f>IF(Table1[[#This Row],[Average_Cost_for_two]]&lt;500,"Low",IF(Table1[[#This Row],[Average_Cost_for_two]]&lt;=1500,"Medium","High"))</f>
        <v>Low</v>
      </c>
      <c r="T4724">
        <v>3</v>
      </c>
      <c r="U4724">
        <v>2017</v>
      </c>
      <c r="V4724">
        <v>4</v>
      </c>
      <c r="W4724">
        <v>19</v>
      </c>
      <c r="X4724">
        <f>IF(OR(Main!$U4724=0,
       Main!$V4724=0,
       Main!$W4724=0),
   "",
   DATE(Main!$U4724,
        Main!$V4724,
        Main!$W4724)
)</f>
        <v>42844</v>
      </c>
      <c r="Y4724">
        <f>Table1[[#This Row],[Average_Cost_for_two]]*VLOOKUP(Table1[[#This Row],[Currency]],currency!$A$2:$B$10,2,FALSE)</f>
        <v>1.2</v>
      </c>
      <c r="Z4724" t="str">
        <f>VLOOKUP(C4724,country!A:B,2,FALSE)</f>
        <v>India</v>
      </c>
      <c r="AA4724">
        <f t="shared" si="73"/>
        <v>2</v>
      </c>
    </row>
    <row r="4725" spans="1:27" ht="15.75" customHeight="1" x14ac:dyDescent="0.25">
      <c r="A4725">
        <v>9116</v>
      </c>
      <c r="B4725" t="s">
        <v>9833</v>
      </c>
      <c r="C4725">
        <v>1</v>
      </c>
      <c r="D4725" t="s">
        <v>23</v>
      </c>
      <c r="E4725" t="s">
        <v>9834</v>
      </c>
      <c r="F4725" t="s">
        <v>1162</v>
      </c>
      <c r="G4725" t="s">
        <v>1163</v>
      </c>
      <c r="H4725">
        <v>77.032484800000006</v>
      </c>
      <c r="I4725">
        <v>28.619143399999999</v>
      </c>
      <c r="J4725" t="s">
        <v>706</v>
      </c>
      <c r="K4725" t="s">
        <v>28</v>
      </c>
      <c r="L4725" t="s">
        <v>29</v>
      </c>
      <c r="M4725" t="s">
        <v>29</v>
      </c>
      <c r="N4725" t="s">
        <v>29</v>
      </c>
      <c r="O4725" t="s">
        <v>29</v>
      </c>
      <c r="P4725">
        <v>1</v>
      </c>
      <c r="Q4725">
        <v>3</v>
      </c>
      <c r="R4725">
        <v>100</v>
      </c>
      <c r="S4725" t="str">
        <f>IF(Table1[[#This Row],[Average_Cost_for_two]]&lt;500,"Low",IF(Table1[[#This Row],[Average_Cost_for_two]]&lt;=1500,"Medium","High"))</f>
        <v>Low</v>
      </c>
      <c r="T4725">
        <v>1</v>
      </c>
      <c r="U4725">
        <v>2017</v>
      </c>
      <c r="V4725">
        <v>4</v>
      </c>
      <c r="W4725">
        <v>12</v>
      </c>
      <c r="X4725">
        <f>IF(OR(Main!$U4725=0,
       Main!$V4725=0,
       Main!$W4725=0),
   "",
   DATE(Main!$U4725,
        Main!$V4725,
        Main!$W4725)
)</f>
        <v>42837</v>
      </c>
      <c r="Y4725">
        <f>Table1[[#This Row],[Average_Cost_for_two]]*VLOOKUP(Table1[[#This Row],[Currency]],currency!$A$2:$B$10,2,FALSE)</f>
        <v>1.2</v>
      </c>
      <c r="Z4725" t="str">
        <f>VLOOKUP(C4725,country!A:B,2,FALSE)</f>
        <v>India</v>
      </c>
      <c r="AA4725">
        <f t="shared" si="73"/>
        <v>2</v>
      </c>
    </row>
    <row r="4726" spans="1:27" ht="15.75" customHeight="1" x14ac:dyDescent="0.25">
      <c r="A4726">
        <v>310581</v>
      </c>
      <c r="B4726" t="s">
        <v>9835</v>
      </c>
      <c r="C4726">
        <v>1</v>
      </c>
      <c r="D4726" t="s">
        <v>23</v>
      </c>
      <c r="E4726" t="s">
        <v>9836</v>
      </c>
      <c r="F4726" t="s">
        <v>1162</v>
      </c>
      <c r="G4726" t="s">
        <v>1163</v>
      </c>
      <c r="H4726">
        <v>77.060898600000002</v>
      </c>
      <c r="I4726">
        <v>28.6179737</v>
      </c>
      <c r="J4726" t="s">
        <v>708</v>
      </c>
      <c r="K4726" t="s">
        <v>28</v>
      </c>
      <c r="L4726" t="s">
        <v>29</v>
      </c>
      <c r="M4726" t="s">
        <v>29</v>
      </c>
      <c r="N4726" t="s">
        <v>29</v>
      </c>
      <c r="O4726" t="s">
        <v>29</v>
      </c>
      <c r="P4726">
        <v>1</v>
      </c>
      <c r="Q4726">
        <v>3</v>
      </c>
      <c r="R4726">
        <v>100</v>
      </c>
      <c r="S4726" t="str">
        <f>IF(Table1[[#This Row],[Average_Cost_for_two]]&lt;500,"Low",IF(Table1[[#This Row],[Average_Cost_for_two]]&lt;=1500,"Medium","High"))</f>
        <v>Low</v>
      </c>
      <c r="T4726">
        <v>1</v>
      </c>
      <c r="U4726">
        <v>2012</v>
      </c>
      <c r="V4726">
        <v>4</v>
      </c>
      <c r="W4726">
        <v>19</v>
      </c>
      <c r="X4726">
        <f>IF(OR(Main!$U4726=0,
       Main!$V4726=0,
       Main!$W4726=0),
   "",
   DATE(Main!$U4726,
        Main!$V4726,
        Main!$W4726)
)</f>
        <v>41018</v>
      </c>
      <c r="Y4726">
        <f>Table1[[#This Row],[Average_Cost_for_two]]*VLOOKUP(Table1[[#This Row],[Currency]],currency!$A$2:$B$10,2,FALSE)</f>
        <v>1.2</v>
      </c>
      <c r="Z4726" t="str">
        <f>VLOOKUP(C4726,country!A:B,2,FALSE)</f>
        <v>India</v>
      </c>
      <c r="AA4726">
        <f t="shared" si="73"/>
        <v>2</v>
      </c>
    </row>
    <row r="4727" spans="1:27" ht="15.75" customHeight="1" x14ac:dyDescent="0.25">
      <c r="A4727">
        <v>8532</v>
      </c>
      <c r="B4727" t="s">
        <v>9837</v>
      </c>
      <c r="C4727">
        <v>1</v>
      </c>
      <c r="D4727" t="s">
        <v>23</v>
      </c>
      <c r="E4727" t="s">
        <v>9838</v>
      </c>
      <c r="F4727" t="s">
        <v>67</v>
      </c>
      <c r="G4727" t="s">
        <v>68</v>
      </c>
      <c r="H4727">
        <v>77.322615799999994</v>
      </c>
      <c r="I4727">
        <v>28.601141699999999</v>
      </c>
      <c r="J4727" t="s">
        <v>697</v>
      </c>
      <c r="K4727" t="s">
        <v>28</v>
      </c>
      <c r="L4727" t="s">
        <v>29</v>
      </c>
      <c r="M4727" t="s">
        <v>29</v>
      </c>
      <c r="N4727" t="s">
        <v>29</v>
      </c>
      <c r="O4727" t="s">
        <v>29</v>
      </c>
      <c r="P4727">
        <v>1</v>
      </c>
      <c r="Q4727">
        <v>16</v>
      </c>
      <c r="R4727">
        <v>100</v>
      </c>
      <c r="S4727" t="str">
        <f>IF(Table1[[#This Row],[Average_Cost_for_two]]&lt;500,"Low",IF(Table1[[#This Row],[Average_Cost_for_two]]&lt;=1500,"Medium","High"))</f>
        <v>Low</v>
      </c>
      <c r="T4727">
        <v>3.1</v>
      </c>
      <c r="U4727">
        <v>2014</v>
      </c>
      <c r="V4727">
        <v>4</v>
      </c>
      <c r="W4727">
        <v>4</v>
      </c>
      <c r="X4727">
        <f>IF(OR(Main!$U4727=0,
       Main!$V4727=0,
       Main!$W4727=0),
   "",
   DATE(Main!$U4727,
        Main!$V4727,
        Main!$W4727)
)</f>
        <v>41733</v>
      </c>
      <c r="Y4727">
        <f>Table1[[#This Row],[Average_Cost_for_two]]*VLOOKUP(Table1[[#This Row],[Currency]],currency!$A$2:$B$10,2,FALSE)</f>
        <v>1.2</v>
      </c>
      <c r="Z4727" t="str">
        <f>VLOOKUP(C4727,country!A:B,2,FALSE)</f>
        <v>India</v>
      </c>
      <c r="AA4727">
        <f t="shared" si="73"/>
        <v>2</v>
      </c>
    </row>
    <row r="4728" spans="1:27" ht="15.75" customHeight="1" x14ac:dyDescent="0.25">
      <c r="A4728">
        <v>311703</v>
      </c>
      <c r="B4728" t="s">
        <v>9839</v>
      </c>
      <c r="C4728">
        <v>1</v>
      </c>
      <c r="D4728" t="s">
        <v>23</v>
      </c>
      <c r="E4728" t="s">
        <v>9840</v>
      </c>
      <c r="F4728" t="s">
        <v>327</v>
      </c>
      <c r="G4728" t="s">
        <v>328</v>
      </c>
      <c r="H4728">
        <v>77.233510100000004</v>
      </c>
      <c r="I4728">
        <v>28.649453399999999</v>
      </c>
      <c r="J4728" t="s">
        <v>533</v>
      </c>
      <c r="K4728" t="s">
        <v>28</v>
      </c>
      <c r="L4728" t="s">
        <v>29</v>
      </c>
      <c r="M4728" t="s">
        <v>29</v>
      </c>
      <c r="N4728" t="s">
        <v>29</v>
      </c>
      <c r="O4728" t="s">
        <v>29</v>
      </c>
      <c r="P4728">
        <v>1</v>
      </c>
      <c r="Q4728">
        <v>8</v>
      </c>
      <c r="R4728">
        <v>100</v>
      </c>
      <c r="S4728" t="str">
        <f>IF(Table1[[#This Row],[Average_Cost_for_two]]&lt;500,"Low",IF(Table1[[#This Row],[Average_Cost_for_two]]&lt;=1500,"Medium","High"))</f>
        <v>Low</v>
      </c>
      <c r="T4728">
        <v>3.2</v>
      </c>
      <c r="U4728">
        <v>2016</v>
      </c>
      <c r="V4728">
        <v>3</v>
      </c>
      <c r="W4728">
        <v>10</v>
      </c>
      <c r="X4728">
        <f>IF(OR(Main!$U4728=0,
       Main!$V4728=0,
       Main!$W4728=0),
   "",
   DATE(Main!$U4728,
        Main!$V4728,
        Main!$W4728)
)</f>
        <v>42439</v>
      </c>
      <c r="Y4728">
        <f>Table1[[#This Row],[Average_Cost_for_two]]*VLOOKUP(Table1[[#This Row],[Currency]],currency!$A$2:$B$10,2,FALSE)</f>
        <v>1.2</v>
      </c>
      <c r="Z4728" t="str">
        <f>VLOOKUP(C4728,country!A:B,2,FALSE)</f>
        <v>India</v>
      </c>
      <c r="AA4728">
        <f t="shared" si="73"/>
        <v>1</v>
      </c>
    </row>
    <row r="4729" spans="1:27" ht="15.75" customHeight="1" x14ac:dyDescent="0.25">
      <c r="A4729">
        <v>312936</v>
      </c>
      <c r="B4729" t="s">
        <v>9841</v>
      </c>
      <c r="C4729">
        <v>1</v>
      </c>
      <c r="D4729" t="s">
        <v>23</v>
      </c>
      <c r="E4729" t="s">
        <v>9842</v>
      </c>
      <c r="F4729" t="s">
        <v>327</v>
      </c>
      <c r="G4729" t="s">
        <v>328</v>
      </c>
      <c r="H4729">
        <v>77.223405700000001</v>
      </c>
      <c r="I4729">
        <v>28.6581203</v>
      </c>
      <c r="J4729" t="s">
        <v>797</v>
      </c>
      <c r="K4729" t="s">
        <v>28</v>
      </c>
      <c r="L4729" t="s">
        <v>29</v>
      </c>
      <c r="M4729" t="s">
        <v>29</v>
      </c>
      <c r="N4729" t="s">
        <v>29</v>
      </c>
      <c r="O4729" t="s">
        <v>29</v>
      </c>
      <c r="P4729">
        <v>1</v>
      </c>
      <c r="Q4729">
        <v>16</v>
      </c>
      <c r="R4729">
        <v>100</v>
      </c>
      <c r="S4729" t="str">
        <f>IF(Table1[[#This Row],[Average_Cost_for_two]]&lt;500,"Low",IF(Table1[[#This Row],[Average_Cost_for_two]]&lt;=1500,"Medium","High"))</f>
        <v>Low</v>
      </c>
      <c r="T4729">
        <v>3.3</v>
      </c>
      <c r="U4729">
        <v>2015</v>
      </c>
      <c r="V4729">
        <v>3</v>
      </c>
      <c r="W4729">
        <v>8</v>
      </c>
      <c r="X4729">
        <f>IF(OR(Main!$U4729=0,
       Main!$V4729=0,
       Main!$W4729=0),
   "",
   DATE(Main!$U4729,
        Main!$V4729,
        Main!$W4729)
)</f>
        <v>42071</v>
      </c>
      <c r="Y4729">
        <f>Table1[[#This Row],[Average_Cost_for_two]]*VLOOKUP(Table1[[#This Row],[Currency]],currency!$A$2:$B$10,2,FALSE)</f>
        <v>1.2</v>
      </c>
      <c r="Z4729" t="str">
        <f>VLOOKUP(C4729,country!A:B,2,FALSE)</f>
        <v>India</v>
      </c>
      <c r="AA4729">
        <f t="shared" si="73"/>
        <v>1</v>
      </c>
    </row>
    <row r="4730" spans="1:27" ht="15.75" customHeight="1" x14ac:dyDescent="0.25">
      <c r="A4730">
        <v>306017</v>
      </c>
      <c r="B4730" t="s">
        <v>9843</v>
      </c>
      <c r="C4730">
        <v>1</v>
      </c>
      <c r="D4730" t="s">
        <v>23</v>
      </c>
      <c r="E4730" t="s">
        <v>9844</v>
      </c>
      <c r="F4730" t="s">
        <v>327</v>
      </c>
      <c r="G4730" t="s">
        <v>328</v>
      </c>
      <c r="H4730">
        <v>77.232366400000004</v>
      </c>
      <c r="I4730">
        <v>28.656329499999998</v>
      </c>
      <c r="J4730" t="s">
        <v>697</v>
      </c>
      <c r="K4730" t="s">
        <v>28</v>
      </c>
      <c r="L4730" t="s">
        <v>29</v>
      </c>
      <c r="M4730" t="s">
        <v>29</v>
      </c>
      <c r="N4730" t="s">
        <v>29</v>
      </c>
      <c r="O4730" t="s">
        <v>29</v>
      </c>
      <c r="P4730">
        <v>1</v>
      </c>
      <c r="Q4730">
        <v>59</v>
      </c>
      <c r="R4730">
        <v>100</v>
      </c>
      <c r="S4730" t="str">
        <f>IF(Table1[[#This Row],[Average_Cost_for_two]]&lt;500,"Low",IF(Table1[[#This Row],[Average_Cost_for_two]]&lt;=1500,"Medium","High"))</f>
        <v>Low</v>
      </c>
      <c r="T4730">
        <v>3.8</v>
      </c>
      <c r="U4730">
        <v>2018</v>
      </c>
      <c r="V4730">
        <v>3</v>
      </c>
      <c r="W4730">
        <v>27</v>
      </c>
      <c r="X4730">
        <f>IF(OR(Main!$U4730=0,
       Main!$V4730=0,
       Main!$W4730=0),
   "",
   DATE(Main!$U4730,
        Main!$V4730,
        Main!$W4730)
)</f>
        <v>43186</v>
      </c>
      <c r="Y4730">
        <f>Table1[[#This Row],[Average_Cost_for_two]]*VLOOKUP(Table1[[#This Row],[Currency]],currency!$A$2:$B$10,2,FALSE)</f>
        <v>1.2</v>
      </c>
      <c r="Z4730" t="str">
        <f>VLOOKUP(C4730,country!A:B,2,FALSE)</f>
        <v>India</v>
      </c>
      <c r="AA4730">
        <f t="shared" si="73"/>
        <v>1</v>
      </c>
    </row>
    <row r="4731" spans="1:27" ht="15.75" customHeight="1" x14ac:dyDescent="0.25">
      <c r="A4731">
        <v>18282012</v>
      </c>
      <c r="B4731" t="s">
        <v>9845</v>
      </c>
      <c r="C4731">
        <v>1</v>
      </c>
      <c r="D4731" t="s">
        <v>23</v>
      </c>
      <c r="E4731" t="s">
        <v>9846</v>
      </c>
      <c r="F4731" t="s">
        <v>7025</v>
      </c>
      <c r="G4731" t="s">
        <v>7026</v>
      </c>
      <c r="H4731">
        <v>77.231085100000001</v>
      </c>
      <c r="I4731">
        <v>28.650566000000001</v>
      </c>
      <c r="J4731" t="s">
        <v>8343</v>
      </c>
      <c r="K4731" t="s">
        <v>28</v>
      </c>
      <c r="L4731" t="s">
        <v>29</v>
      </c>
      <c r="M4731" t="s">
        <v>29</v>
      </c>
      <c r="N4731" t="s">
        <v>29</v>
      </c>
      <c r="O4731" t="s">
        <v>29</v>
      </c>
      <c r="P4731">
        <v>1</v>
      </c>
      <c r="Q4731">
        <v>6</v>
      </c>
      <c r="R4731">
        <v>100</v>
      </c>
      <c r="S4731" t="str">
        <f>IF(Table1[[#This Row],[Average_Cost_for_two]]&lt;500,"Low",IF(Table1[[#This Row],[Average_Cost_for_two]]&lt;=1500,"Medium","High"))</f>
        <v>Low</v>
      </c>
      <c r="T4731">
        <v>3.1</v>
      </c>
      <c r="U4731">
        <v>2014</v>
      </c>
      <c r="V4731">
        <v>3</v>
      </c>
      <c r="W4731">
        <v>4</v>
      </c>
      <c r="X4731">
        <f>IF(OR(Main!$U4731=0,
       Main!$V4731=0,
       Main!$W4731=0),
   "",
   DATE(Main!$U4731,
        Main!$V4731,
        Main!$W4731)
)</f>
        <v>41702</v>
      </c>
      <c r="Y4731">
        <f>Table1[[#This Row],[Average_Cost_for_two]]*VLOOKUP(Table1[[#This Row],[Currency]],currency!$A$2:$B$10,2,FALSE)</f>
        <v>1.2</v>
      </c>
      <c r="Z4731" t="str">
        <f>VLOOKUP(C4731,country!A:B,2,FALSE)</f>
        <v>India</v>
      </c>
      <c r="AA4731">
        <f t="shared" si="73"/>
        <v>1</v>
      </c>
    </row>
    <row r="4732" spans="1:27" ht="15.75" customHeight="1" x14ac:dyDescent="0.25">
      <c r="A4732">
        <v>309043</v>
      </c>
      <c r="B4732" t="s">
        <v>9847</v>
      </c>
      <c r="C4732">
        <v>1</v>
      </c>
      <c r="D4732" t="s">
        <v>23</v>
      </c>
      <c r="E4732" t="s">
        <v>9848</v>
      </c>
      <c r="F4732" t="s">
        <v>75</v>
      </c>
      <c r="G4732" t="s">
        <v>76</v>
      </c>
      <c r="H4732">
        <v>77.317500199999998</v>
      </c>
      <c r="I4732">
        <v>28.680416600000001</v>
      </c>
      <c r="J4732" t="s">
        <v>706</v>
      </c>
      <c r="K4732" t="s">
        <v>28</v>
      </c>
      <c r="L4732" t="s">
        <v>29</v>
      </c>
      <c r="M4732" t="s">
        <v>29</v>
      </c>
      <c r="N4732" t="s">
        <v>29</v>
      </c>
      <c r="O4732" t="s">
        <v>29</v>
      </c>
      <c r="P4732">
        <v>1</v>
      </c>
      <c r="Q4732">
        <v>15</v>
      </c>
      <c r="R4732">
        <v>100</v>
      </c>
      <c r="S4732" t="str">
        <f>IF(Table1[[#This Row],[Average_Cost_for_two]]&lt;500,"Low",IF(Table1[[#This Row],[Average_Cost_for_two]]&lt;=1500,"Medium","High"))</f>
        <v>Low</v>
      </c>
      <c r="T4732">
        <v>3.1</v>
      </c>
      <c r="U4732">
        <v>2017</v>
      </c>
      <c r="V4732">
        <v>3</v>
      </c>
      <c r="W4732">
        <v>21</v>
      </c>
      <c r="X4732">
        <f>IF(OR(Main!$U4732=0,
       Main!$V4732=0,
       Main!$W4732=0),
   "",
   DATE(Main!$U4732,
        Main!$V4732,
        Main!$W4732)
)</f>
        <v>42815</v>
      </c>
      <c r="Y4732">
        <f>Table1[[#This Row],[Average_Cost_for_two]]*VLOOKUP(Table1[[#This Row],[Currency]],currency!$A$2:$B$10,2,FALSE)</f>
        <v>1.2</v>
      </c>
      <c r="Z4732" t="str">
        <f>VLOOKUP(C4732,country!A:B,2,FALSE)</f>
        <v>India</v>
      </c>
      <c r="AA4732">
        <f t="shared" si="73"/>
        <v>1</v>
      </c>
    </row>
    <row r="4733" spans="1:27" ht="15.75" customHeight="1" x14ac:dyDescent="0.25">
      <c r="A4733">
        <v>305077</v>
      </c>
      <c r="B4733" t="s">
        <v>9849</v>
      </c>
      <c r="C4733">
        <v>1</v>
      </c>
      <c r="D4733" t="s">
        <v>23</v>
      </c>
      <c r="E4733" t="s">
        <v>9850</v>
      </c>
      <c r="F4733" t="s">
        <v>904</v>
      </c>
      <c r="G4733" t="s">
        <v>905</v>
      </c>
      <c r="H4733">
        <v>77.172496699999996</v>
      </c>
      <c r="I4733">
        <v>28.644016100000002</v>
      </c>
      <c r="J4733" t="s">
        <v>523</v>
      </c>
      <c r="K4733" t="s">
        <v>28</v>
      </c>
      <c r="L4733" t="s">
        <v>29</v>
      </c>
      <c r="M4733" t="s">
        <v>29</v>
      </c>
      <c r="N4733" t="s">
        <v>29</v>
      </c>
      <c r="O4733" t="s">
        <v>29</v>
      </c>
      <c r="P4733">
        <v>1</v>
      </c>
      <c r="Q4733">
        <v>5</v>
      </c>
      <c r="R4733">
        <v>100</v>
      </c>
      <c r="S4733" t="str">
        <f>IF(Table1[[#This Row],[Average_Cost_for_two]]&lt;500,"Low",IF(Table1[[#This Row],[Average_Cost_for_two]]&lt;=1500,"Medium","High"))</f>
        <v>Low</v>
      </c>
      <c r="T4733">
        <v>2.9</v>
      </c>
      <c r="U4733">
        <v>2017</v>
      </c>
      <c r="V4733">
        <v>3</v>
      </c>
      <c r="W4733">
        <v>16</v>
      </c>
      <c r="X4733">
        <f>IF(OR(Main!$U4733=0,
       Main!$V4733=0,
       Main!$W4733=0),
   "",
   DATE(Main!$U4733,
        Main!$V4733,
        Main!$W4733)
)</f>
        <v>42810</v>
      </c>
      <c r="Y4733">
        <f>Table1[[#This Row],[Average_Cost_for_two]]*VLOOKUP(Table1[[#This Row],[Currency]],currency!$A$2:$B$10,2,FALSE)</f>
        <v>1.2</v>
      </c>
      <c r="Z4733" t="str">
        <f>VLOOKUP(C4733,country!A:B,2,FALSE)</f>
        <v>India</v>
      </c>
      <c r="AA4733">
        <f t="shared" si="73"/>
        <v>1</v>
      </c>
    </row>
    <row r="4734" spans="1:27" ht="15.75" customHeight="1" x14ac:dyDescent="0.25">
      <c r="A4734">
        <v>305348</v>
      </c>
      <c r="B4734" t="s">
        <v>9851</v>
      </c>
      <c r="C4734">
        <v>1</v>
      </c>
      <c r="D4734" t="s">
        <v>23</v>
      </c>
      <c r="E4734" t="s">
        <v>9852</v>
      </c>
      <c r="F4734" t="s">
        <v>249</v>
      </c>
      <c r="G4734" t="s">
        <v>250</v>
      </c>
      <c r="H4734">
        <v>77.304350200000002</v>
      </c>
      <c r="I4734">
        <v>28.636002399999999</v>
      </c>
      <c r="J4734" t="s">
        <v>708</v>
      </c>
      <c r="K4734" t="s">
        <v>28</v>
      </c>
      <c r="L4734" t="s">
        <v>29</v>
      </c>
      <c r="M4734" t="s">
        <v>29</v>
      </c>
      <c r="N4734" t="s">
        <v>29</v>
      </c>
      <c r="O4734" t="s">
        <v>29</v>
      </c>
      <c r="P4734">
        <v>1</v>
      </c>
      <c r="Q4734">
        <v>18</v>
      </c>
      <c r="R4734">
        <v>100</v>
      </c>
      <c r="S4734" t="str">
        <f>IF(Table1[[#This Row],[Average_Cost_for_two]]&lt;500,"Low",IF(Table1[[#This Row],[Average_Cost_for_two]]&lt;=1500,"Medium","High"))</f>
        <v>Low</v>
      </c>
      <c r="T4734">
        <v>3.1</v>
      </c>
      <c r="U4734">
        <v>2011</v>
      </c>
      <c r="V4734">
        <v>3</v>
      </c>
      <c r="W4734">
        <v>12</v>
      </c>
      <c r="X4734">
        <f>IF(OR(Main!$U4734=0,
       Main!$V4734=0,
       Main!$W4734=0),
   "",
   DATE(Main!$U4734,
        Main!$V4734,
        Main!$W4734)
)</f>
        <v>40614</v>
      </c>
      <c r="Y4734">
        <f>Table1[[#This Row],[Average_Cost_for_two]]*VLOOKUP(Table1[[#This Row],[Currency]],currency!$A$2:$B$10,2,FALSE)</f>
        <v>1.2</v>
      </c>
      <c r="Z4734" t="str">
        <f>VLOOKUP(C4734,country!A:B,2,FALSE)</f>
        <v>India</v>
      </c>
      <c r="AA4734">
        <f t="shared" si="73"/>
        <v>1</v>
      </c>
    </row>
    <row r="4735" spans="1:27" ht="15.75" customHeight="1" x14ac:dyDescent="0.25">
      <c r="A4735">
        <v>303082</v>
      </c>
      <c r="B4735" t="s">
        <v>9853</v>
      </c>
      <c r="C4735">
        <v>1</v>
      </c>
      <c r="D4735" t="s">
        <v>23</v>
      </c>
      <c r="E4735" t="s">
        <v>9854</v>
      </c>
      <c r="F4735" t="s">
        <v>654</v>
      </c>
      <c r="G4735" t="s">
        <v>655</v>
      </c>
      <c r="H4735">
        <v>77.198702400000002</v>
      </c>
      <c r="I4735">
        <v>28.6812887</v>
      </c>
      <c r="J4735" t="s">
        <v>953</v>
      </c>
      <c r="K4735" t="s">
        <v>28</v>
      </c>
      <c r="L4735" t="s">
        <v>29</v>
      </c>
      <c r="M4735" t="s">
        <v>29</v>
      </c>
      <c r="N4735" t="s">
        <v>29</v>
      </c>
      <c r="O4735" t="s">
        <v>29</v>
      </c>
      <c r="P4735">
        <v>1</v>
      </c>
      <c r="Q4735">
        <v>116</v>
      </c>
      <c r="R4735">
        <v>100</v>
      </c>
      <c r="S4735" t="str">
        <f>IF(Table1[[#This Row],[Average_Cost_for_two]]&lt;500,"Low",IF(Table1[[#This Row],[Average_Cost_for_two]]&lt;=1500,"Medium","High"))</f>
        <v>Low</v>
      </c>
      <c r="T4735">
        <v>3.7</v>
      </c>
      <c r="U4735">
        <v>2017</v>
      </c>
      <c r="V4735">
        <v>3</v>
      </c>
      <c r="W4735">
        <v>6</v>
      </c>
      <c r="X4735">
        <f>IF(OR(Main!$U4735=0,
       Main!$V4735=0,
       Main!$W4735=0),
   "",
   DATE(Main!$U4735,
        Main!$V4735,
        Main!$W4735)
)</f>
        <v>42800</v>
      </c>
      <c r="Y4735">
        <f>Table1[[#This Row],[Average_Cost_for_two]]*VLOOKUP(Table1[[#This Row],[Currency]],currency!$A$2:$B$10,2,FALSE)</f>
        <v>1.2</v>
      </c>
      <c r="Z4735" t="str">
        <f>VLOOKUP(C4735,country!A:B,2,FALSE)</f>
        <v>India</v>
      </c>
      <c r="AA4735">
        <f t="shared" si="73"/>
        <v>1</v>
      </c>
    </row>
    <row r="4736" spans="1:27" ht="15.75" customHeight="1" x14ac:dyDescent="0.25">
      <c r="A4736">
        <v>308942</v>
      </c>
      <c r="B4736" t="s">
        <v>9855</v>
      </c>
      <c r="C4736">
        <v>1</v>
      </c>
      <c r="D4736" t="s">
        <v>23</v>
      </c>
      <c r="E4736" t="s">
        <v>9856</v>
      </c>
      <c r="F4736" t="s">
        <v>163</v>
      </c>
      <c r="G4736" t="s">
        <v>164</v>
      </c>
      <c r="H4736">
        <v>77.283609200000001</v>
      </c>
      <c r="I4736">
        <v>28.659224399999999</v>
      </c>
      <c r="J4736" t="s">
        <v>708</v>
      </c>
      <c r="K4736" t="s">
        <v>28</v>
      </c>
      <c r="L4736" t="s">
        <v>29</v>
      </c>
      <c r="M4736" t="s">
        <v>29</v>
      </c>
      <c r="N4736" t="s">
        <v>29</v>
      </c>
      <c r="O4736" t="s">
        <v>29</v>
      </c>
      <c r="P4736">
        <v>1</v>
      </c>
      <c r="Q4736">
        <v>20</v>
      </c>
      <c r="R4736">
        <v>100</v>
      </c>
      <c r="S4736" t="str">
        <f>IF(Table1[[#This Row],[Average_Cost_for_two]]&lt;500,"Low",IF(Table1[[#This Row],[Average_Cost_for_two]]&lt;=1500,"Medium","High"))</f>
        <v>Low</v>
      </c>
      <c r="T4736">
        <v>3.3</v>
      </c>
      <c r="U4736">
        <v>2015</v>
      </c>
      <c r="V4736">
        <v>3</v>
      </c>
      <c r="W4736">
        <v>6</v>
      </c>
      <c r="X4736">
        <f>IF(OR(Main!$U4736=0,
       Main!$V4736=0,
       Main!$W4736=0),
   "",
   DATE(Main!$U4736,
        Main!$V4736,
        Main!$W4736)
)</f>
        <v>42069</v>
      </c>
      <c r="Y4736">
        <f>Table1[[#This Row],[Average_Cost_for_two]]*VLOOKUP(Table1[[#This Row],[Currency]],currency!$A$2:$B$10,2,FALSE)</f>
        <v>1.2</v>
      </c>
      <c r="Z4736" t="str">
        <f>VLOOKUP(C4736,country!A:B,2,FALSE)</f>
        <v>India</v>
      </c>
      <c r="AA4736">
        <f t="shared" si="73"/>
        <v>1</v>
      </c>
    </row>
    <row r="4737" spans="1:27" ht="15.75" customHeight="1" x14ac:dyDescent="0.25">
      <c r="A4737">
        <v>305025</v>
      </c>
      <c r="B4737" t="s">
        <v>9857</v>
      </c>
      <c r="C4737">
        <v>1</v>
      </c>
      <c r="D4737" t="s">
        <v>23</v>
      </c>
      <c r="E4737" t="s">
        <v>9858</v>
      </c>
      <c r="F4737" t="s">
        <v>1897</v>
      </c>
      <c r="G4737" t="s">
        <v>1898</v>
      </c>
      <c r="H4737">
        <v>77.209372220000006</v>
      </c>
      <c r="I4737">
        <v>28.65449722</v>
      </c>
      <c r="J4737" t="s">
        <v>1054</v>
      </c>
      <c r="K4737" t="s">
        <v>28</v>
      </c>
      <c r="L4737" t="s">
        <v>29</v>
      </c>
      <c r="M4737" t="s">
        <v>29</v>
      </c>
      <c r="N4737" t="s">
        <v>29</v>
      </c>
      <c r="O4737" t="s">
        <v>29</v>
      </c>
      <c r="P4737">
        <v>1</v>
      </c>
      <c r="Q4737">
        <v>1</v>
      </c>
      <c r="R4737">
        <v>100</v>
      </c>
      <c r="S4737" t="str">
        <f>IF(Table1[[#This Row],[Average_Cost_for_two]]&lt;500,"Low",IF(Table1[[#This Row],[Average_Cost_for_two]]&lt;=1500,"Medium","High"))</f>
        <v>Low</v>
      </c>
      <c r="T4737">
        <v>1</v>
      </c>
      <c r="U4737">
        <v>2016</v>
      </c>
      <c r="V4737">
        <v>3</v>
      </c>
      <c r="W4737">
        <v>10</v>
      </c>
      <c r="X4737">
        <f>IF(OR(Main!$U4737=0,
       Main!$V4737=0,
       Main!$W4737=0),
   "",
   DATE(Main!$U4737,
        Main!$V4737,
        Main!$W4737)
)</f>
        <v>42439</v>
      </c>
      <c r="Y4737">
        <f>Table1[[#This Row],[Average_Cost_for_two]]*VLOOKUP(Table1[[#This Row],[Currency]],currency!$A$2:$B$10,2,FALSE)</f>
        <v>1.2</v>
      </c>
      <c r="Z4737" t="str">
        <f>VLOOKUP(C4737,country!A:B,2,FALSE)</f>
        <v>India</v>
      </c>
      <c r="AA4737">
        <f t="shared" si="73"/>
        <v>1</v>
      </c>
    </row>
    <row r="4738" spans="1:27" ht="15.75" customHeight="1" x14ac:dyDescent="0.25">
      <c r="A4738">
        <v>302042</v>
      </c>
      <c r="B4738" t="s">
        <v>7211</v>
      </c>
      <c r="C4738">
        <v>1</v>
      </c>
      <c r="D4738" t="s">
        <v>23</v>
      </c>
      <c r="E4738" t="s">
        <v>9859</v>
      </c>
      <c r="F4738" t="s">
        <v>59</v>
      </c>
      <c r="G4738" t="s">
        <v>60</v>
      </c>
      <c r="H4738">
        <v>77.068824500000005</v>
      </c>
      <c r="I4738">
        <v>28.6041636</v>
      </c>
      <c r="J4738" t="s">
        <v>697</v>
      </c>
      <c r="K4738" t="s">
        <v>28</v>
      </c>
      <c r="L4738" t="s">
        <v>29</v>
      </c>
      <c r="M4738" t="s">
        <v>29</v>
      </c>
      <c r="N4738" t="s">
        <v>29</v>
      </c>
      <c r="O4738" t="s">
        <v>29</v>
      </c>
      <c r="P4738">
        <v>1</v>
      </c>
      <c r="Q4738">
        <v>2</v>
      </c>
      <c r="R4738">
        <v>100</v>
      </c>
      <c r="S4738" t="str">
        <f>IF(Table1[[#This Row],[Average_Cost_for_two]]&lt;500,"Low",IF(Table1[[#This Row],[Average_Cost_for_two]]&lt;=1500,"Medium","High"))</f>
        <v>Low</v>
      </c>
      <c r="T4738">
        <v>1</v>
      </c>
      <c r="U4738">
        <v>2010</v>
      </c>
      <c r="V4738">
        <v>3</v>
      </c>
      <c r="W4738">
        <v>3</v>
      </c>
      <c r="X4738">
        <f>IF(OR(Main!$U4738=0,
       Main!$V4738=0,
       Main!$W4738=0),
   "",
   DATE(Main!$U4738,
        Main!$V4738,
        Main!$W4738)
)</f>
        <v>40240</v>
      </c>
      <c r="Y4738">
        <f>Table1[[#This Row],[Average_Cost_for_two]]*VLOOKUP(Table1[[#This Row],[Currency]],currency!$A$2:$B$10,2,FALSE)</f>
        <v>1.2</v>
      </c>
      <c r="Z4738" t="str">
        <f>VLOOKUP(C4738,country!A:B,2,FALSE)</f>
        <v>India</v>
      </c>
      <c r="AA4738">
        <f t="shared" ref="AA4738:AA4801" si="74">ROUNDUP(V4738/3,0)</f>
        <v>1</v>
      </c>
    </row>
    <row r="4739" spans="1:27" ht="15.75" customHeight="1" x14ac:dyDescent="0.25">
      <c r="A4739">
        <v>308128</v>
      </c>
      <c r="B4739" t="s">
        <v>9860</v>
      </c>
      <c r="C4739">
        <v>1</v>
      </c>
      <c r="D4739" t="s">
        <v>23</v>
      </c>
      <c r="E4739" t="s">
        <v>9861</v>
      </c>
      <c r="F4739" t="s">
        <v>59</v>
      </c>
      <c r="G4739" t="s">
        <v>60</v>
      </c>
      <c r="H4739">
        <v>77.089362300000005</v>
      </c>
      <c r="I4739">
        <v>28.5883368</v>
      </c>
      <c r="J4739" t="s">
        <v>708</v>
      </c>
      <c r="K4739" t="s">
        <v>28</v>
      </c>
      <c r="L4739" t="s">
        <v>29</v>
      </c>
      <c r="M4739" t="s">
        <v>29</v>
      </c>
      <c r="N4739" t="s">
        <v>29</v>
      </c>
      <c r="O4739" t="s">
        <v>29</v>
      </c>
      <c r="P4739">
        <v>1</v>
      </c>
      <c r="Q4739">
        <v>1</v>
      </c>
      <c r="R4739">
        <v>100</v>
      </c>
      <c r="S4739" t="str">
        <f>IF(Table1[[#This Row],[Average_Cost_for_two]]&lt;500,"Low",IF(Table1[[#This Row],[Average_Cost_for_two]]&lt;=1500,"Medium","High"))</f>
        <v>Low</v>
      </c>
      <c r="T4739">
        <v>1</v>
      </c>
      <c r="U4739">
        <v>2015</v>
      </c>
      <c r="V4739">
        <v>3</v>
      </c>
      <c r="W4739">
        <v>5</v>
      </c>
      <c r="X4739">
        <f>IF(OR(Main!$U4739=0,
       Main!$V4739=0,
       Main!$W4739=0),
   "",
   DATE(Main!$U4739,
        Main!$V4739,
        Main!$W4739)
)</f>
        <v>42068</v>
      </c>
      <c r="Y4739">
        <f>Table1[[#This Row],[Average_Cost_for_two]]*VLOOKUP(Table1[[#This Row],[Currency]],currency!$A$2:$B$10,2,FALSE)</f>
        <v>1.2</v>
      </c>
      <c r="Z4739" t="str">
        <f>VLOOKUP(C4739,country!A:B,2,FALSE)</f>
        <v>India</v>
      </c>
      <c r="AA4739">
        <f t="shared" si="74"/>
        <v>1</v>
      </c>
    </row>
    <row r="4740" spans="1:27" ht="15.75" customHeight="1" x14ac:dyDescent="0.25">
      <c r="A4740">
        <v>302416</v>
      </c>
      <c r="B4740" t="s">
        <v>7211</v>
      </c>
      <c r="C4740">
        <v>1</v>
      </c>
      <c r="D4740" t="s">
        <v>23</v>
      </c>
      <c r="E4740" t="s">
        <v>9862</v>
      </c>
      <c r="F4740" t="s">
        <v>897</v>
      </c>
      <c r="G4740" t="s">
        <v>898</v>
      </c>
      <c r="H4740">
        <v>77.291918999999993</v>
      </c>
      <c r="I4740">
        <v>28.689547000000001</v>
      </c>
      <c r="J4740" t="s">
        <v>797</v>
      </c>
      <c r="K4740" t="s">
        <v>28</v>
      </c>
      <c r="L4740" t="s">
        <v>29</v>
      </c>
      <c r="M4740" t="s">
        <v>29</v>
      </c>
      <c r="N4740" t="s">
        <v>29</v>
      </c>
      <c r="O4740" t="s">
        <v>29</v>
      </c>
      <c r="P4740">
        <v>1</v>
      </c>
      <c r="Q4740">
        <v>4</v>
      </c>
      <c r="R4740">
        <v>100</v>
      </c>
      <c r="S4740" t="str">
        <f>IF(Table1[[#This Row],[Average_Cost_for_two]]&lt;500,"Low",IF(Table1[[#This Row],[Average_Cost_for_two]]&lt;=1500,"Medium","High"))</f>
        <v>Low</v>
      </c>
      <c r="T4740">
        <v>2.9</v>
      </c>
      <c r="U4740">
        <v>2010</v>
      </c>
      <c r="V4740">
        <v>3</v>
      </c>
      <c r="W4740">
        <v>23</v>
      </c>
      <c r="X4740">
        <f>IF(OR(Main!$U4740=0,
       Main!$V4740=0,
       Main!$W4740=0),
   "",
   DATE(Main!$U4740,
        Main!$V4740,
        Main!$W4740)
)</f>
        <v>40260</v>
      </c>
      <c r="Y4740">
        <f>Table1[[#This Row],[Average_Cost_for_two]]*VLOOKUP(Table1[[#This Row],[Currency]],currency!$A$2:$B$10,2,FALSE)</f>
        <v>1.2</v>
      </c>
      <c r="Z4740" t="str">
        <f>VLOOKUP(C4740,country!A:B,2,FALSE)</f>
        <v>India</v>
      </c>
      <c r="AA4740">
        <f t="shared" si="74"/>
        <v>1</v>
      </c>
    </row>
    <row r="4741" spans="1:27" ht="15.75" customHeight="1" x14ac:dyDescent="0.25">
      <c r="A4741">
        <v>6224</v>
      </c>
      <c r="B4741" t="s">
        <v>9863</v>
      </c>
      <c r="C4741">
        <v>1</v>
      </c>
      <c r="D4741" t="s">
        <v>23</v>
      </c>
      <c r="E4741" t="s">
        <v>9864</v>
      </c>
      <c r="F4741" t="s">
        <v>897</v>
      </c>
      <c r="G4741" t="s">
        <v>898</v>
      </c>
      <c r="H4741">
        <v>77.288212799999997</v>
      </c>
      <c r="I4741">
        <v>28.678650300000001</v>
      </c>
      <c r="J4741" t="s">
        <v>715</v>
      </c>
      <c r="K4741" t="s">
        <v>28</v>
      </c>
      <c r="L4741" t="s">
        <v>29</v>
      </c>
      <c r="M4741" t="s">
        <v>29</v>
      </c>
      <c r="N4741" t="s">
        <v>29</v>
      </c>
      <c r="O4741" t="s">
        <v>29</v>
      </c>
      <c r="P4741">
        <v>1</v>
      </c>
      <c r="Q4741">
        <v>4</v>
      </c>
      <c r="R4741">
        <v>100</v>
      </c>
      <c r="S4741" t="str">
        <f>IF(Table1[[#This Row],[Average_Cost_for_two]]&lt;500,"Low",IF(Table1[[#This Row],[Average_Cost_for_two]]&lt;=1500,"Medium","High"))</f>
        <v>Low</v>
      </c>
      <c r="T4741">
        <v>2.9</v>
      </c>
      <c r="U4741">
        <v>2018</v>
      </c>
      <c r="V4741">
        <v>3</v>
      </c>
      <c r="W4741">
        <v>19</v>
      </c>
      <c r="X4741">
        <f>IF(OR(Main!$U4741=0,
       Main!$V4741=0,
       Main!$W4741=0),
   "",
   DATE(Main!$U4741,
        Main!$V4741,
        Main!$W4741)
)</f>
        <v>43178</v>
      </c>
      <c r="Y4741">
        <f>Table1[[#This Row],[Average_Cost_for_two]]*VLOOKUP(Table1[[#This Row],[Currency]],currency!$A$2:$B$10,2,FALSE)</f>
        <v>1.2</v>
      </c>
      <c r="Z4741" t="str">
        <f>VLOOKUP(C4741,country!A:B,2,FALSE)</f>
        <v>India</v>
      </c>
      <c r="AA4741">
        <f t="shared" si="74"/>
        <v>1</v>
      </c>
    </row>
    <row r="4742" spans="1:27" ht="15.75" customHeight="1" x14ac:dyDescent="0.25">
      <c r="A4742">
        <v>302411</v>
      </c>
      <c r="B4742" t="s">
        <v>1074</v>
      </c>
      <c r="C4742">
        <v>1</v>
      </c>
      <c r="D4742" t="s">
        <v>23</v>
      </c>
      <c r="E4742" t="s">
        <v>9865</v>
      </c>
      <c r="F4742" t="s">
        <v>897</v>
      </c>
      <c r="G4742" t="s">
        <v>898</v>
      </c>
      <c r="H4742">
        <v>77.270201299999997</v>
      </c>
      <c r="I4742">
        <v>28.690157599999999</v>
      </c>
      <c r="J4742" t="s">
        <v>797</v>
      </c>
      <c r="K4742" t="s">
        <v>28</v>
      </c>
      <c r="L4742" t="s">
        <v>29</v>
      </c>
      <c r="M4742" t="s">
        <v>29</v>
      </c>
      <c r="N4742" t="s">
        <v>29</v>
      </c>
      <c r="O4742" t="s">
        <v>29</v>
      </c>
      <c r="P4742">
        <v>1</v>
      </c>
      <c r="Q4742">
        <v>1</v>
      </c>
      <c r="R4742">
        <v>100</v>
      </c>
      <c r="S4742" t="str">
        <f>IF(Table1[[#This Row],[Average_Cost_for_two]]&lt;500,"Low",IF(Table1[[#This Row],[Average_Cost_for_two]]&lt;=1500,"Medium","High"))</f>
        <v>Low</v>
      </c>
      <c r="T4742">
        <v>1</v>
      </c>
      <c r="U4742">
        <v>2011</v>
      </c>
      <c r="V4742">
        <v>3</v>
      </c>
      <c r="W4742">
        <v>24</v>
      </c>
      <c r="X4742">
        <f>IF(OR(Main!$U4742=0,
       Main!$V4742=0,
       Main!$W4742=0),
   "",
   DATE(Main!$U4742,
        Main!$V4742,
        Main!$W4742)
)</f>
        <v>40626</v>
      </c>
      <c r="Y4742">
        <f>Table1[[#This Row],[Average_Cost_for_two]]*VLOOKUP(Table1[[#This Row],[Currency]],currency!$A$2:$B$10,2,FALSE)</f>
        <v>1.2</v>
      </c>
      <c r="Z4742" t="str">
        <f>VLOOKUP(C4742,country!A:B,2,FALSE)</f>
        <v>India</v>
      </c>
      <c r="AA4742">
        <f t="shared" si="74"/>
        <v>1</v>
      </c>
    </row>
    <row r="4743" spans="1:27" ht="15.75" customHeight="1" x14ac:dyDescent="0.25">
      <c r="A4743">
        <v>18204810</v>
      </c>
      <c r="B4743" t="s">
        <v>9054</v>
      </c>
      <c r="C4743">
        <v>1</v>
      </c>
      <c r="D4743" t="s">
        <v>23</v>
      </c>
      <c r="E4743" t="s">
        <v>9866</v>
      </c>
      <c r="F4743" t="s">
        <v>2175</v>
      </c>
      <c r="G4743" t="s">
        <v>2176</v>
      </c>
      <c r="H4743">
        <v>0</v>
      </c>
      <c r="I4743">
        <v>0</v>
      </c>
      <c r="J4743" t="s">
        <v>797</v>
      </c>
      <c r="K4743" t="s">
        <v>28</v>
      </c>
      <c r="L4743" t="s">
        <v>29</v>
      </c>
      <c r="M4743" t="s">
        <v>29</v>
      </c>
      <c r="N4743" t="s">
        <v>29</v>
      </c>
      <c r="O4743" t="s">
        <v>29</v>
      </c>
      <c r="P4743">
        <v>1</v>
      </c>
      <c r="Q4743">
        <v>8</v>
      </c>
      <c r="R4743">
        <v>100</v>
      </c>
      <c r="S4743" t="str">
        <f>IF(Table1[[#This Row],[Average_Cost_for_two]]&lt;500,"Low",IF(Table1[[#This Row],[Average_Cost_for_two]]&lt;=1500,"Medium","High"))</f>
        <v>Low</v>
      </c>
      <c r="T4743">
        <v>3.1</v>
      </c>
      <c r="U4743">
        <v>2018</v>
      </c>
      <c r="V4743">
        <v>3</v>
      </c>
      <c r="W4743">
        <v>11</v>
      </c>
      <c r="X4743">
        <f>IF(OR(Main!$U4743=0,
       Main!$V4743=0,
       Main!$W4743=0),
   "",
   DATE(Main!$U4743,
        Main!$V4743,
        Main!$W4743)
)</f>
        <v>43170</v>
      </c>
      <c r="Y4743">
        <f>Table1[[#This Row],[Average_Cost_for_two]]*VLOOKUP(Table1[[#This Row],[Currency]],currency!$A$2:$B$10,2,FALSE)</f>
        <v>1.2</v>
      </c>
      <c r="Z4743" t="str">
        <f>VLOOKUP(C4743,country!A:B,2,FALSE)</f>
        <v>India</v>
      </c>
      <c r="AA4743">
        <f t="shared" si="74"/>
        <v>1</v>
      </c>
    </row>
    <row r="4744" spans="1:27" ht="15.75" customHeight="1" x14ac:dyDescent="0.25">
      <c r="A4744">
        <v>8707</v>
      </c>
      <c r="B4744" t="s">
        <v>9867</v>
      </c>
      <c r="C4744">
        <v>1</v>
      </c>
      <c r="D4744" t="s">
        <v>23</v>
      </c>
      <c r="E4744" t="s">
        <v>9868</v>
      </c>
      <c r="F4744" t="s">
        <v>2175</v>
      </c>
      <c r="G4744" t="s">
        <v>2176</v>
      </c>
      <c r="H4744">
        <v>77.060053600000003</v>
      </c>
      <c r="I4744">
        <v>28.635896599999999</v>
      </c>
      <c r="J4744" t="s">
        <v>697</v>
      </c>
      <c r="K4744" t="s">
        <v>28</v>
      </c>
      <c r="L4744" t="s">
        <v>29</v>
      </c>
      <c r="M4744" t="s">
        <v>29</v>
      </c>
      <c r="N4744" t="s">
        <v>29</v>
      </c>
      <c r="O4744" t="s">
        <v>29</v>
      </c>
      <c r="P4744">
        <v>1</v>
      </c>
      <c r="Q4744">
        <v>4</v>
      </c>
      <c r="R4744">
        <v>100</v>
      </c>
      <c r="S4744" t="str">
        <f>IF(Table1[[#This Row],[Average_Cost_for_two]]&lt;500,"Low",IF(Table1[[#This Row],[Average_Cost_for_two]]&lt;=1500,"Medium","High"))</f>
        <v>Low</v>
      </c>
      <c r="T4744">
        <v>3</v>
      </c>
      <c r="U4744">
        <v>2012</v>
      </c>
      <c r="V4744">
        <v>3</v>
      </c>
      <c r="W4744">
        <v>21</v>
      </c>
      <c r="X4744">
        <f>IF(OR(Main!$U4744=0,
       Main!$V4744=0,
       Main!$W4744=0),
   "",
   DATE(Main!$U4744,
        Main!$V4744,
        Main!$W4744)
)</f>
        <v>40989</v>
      </c>
      <c r="Y4744">
        <f>Table1[[#This Row],[Average_Cost_for_two]]*VLOOKUP(Table1[[#This Row],[Currency]],currency!$A$2:$B$10,2,FALSE)</f>
        <v>1.2</v>
      </c>
      <c r="Z4744" t="str">
        <f>VLOOKUP(C4744,country!A:B,2,FALSE)</f>
        <v>India</v>
      </c>
      <c r="AA4744">
        <f t="shared" si="74"/>
        <v>1</v>
      </c>
    </row>
    <row r="4745" spans="1:27" ht="15.75" customHeight="1" x14ac:dyDescent="0.25">
      <c r="A4745">
        <v>18361739</v>
      </c>
      <c r="B4745" t="s">
        <v>9869</v>
      </c>
      <c r="C4745">
        <v>1</v>
      </c>
      <c r="D4745" t="s">
        <v>23</v>
      </c>
      <c r="E4745" t="s">
        <v>9870</v>
      </c>
      <c r="F4745" t="s">
        <v>323</v>
      </c>
      <c r="G4745" t="s">
        <v>324</v>
      </c>
      <c r="H4745">
        <v>77.168527699999999</v>
      </c>
      <c r="I4745">
        <v>28.687878999999999</v>
      </c>
      <c r="J4745" t="s">
        <v>697</v>
      </c>
      <c r="K4745" t="s">
        <v>28</v>
      </c>
      <c r="L4745" t="s">
        <v>29</v>
      </c>
      <c r="M4745" t="s">
        <v>29</v>
      </c>
      <c r="N4745" t="s">
        <v>29</v>
      </c>
      <c r="O4745" t="s">
        <v>29</v>
      </c>
      <c r="P4745">
        <v>1</v>
      </c>
      <c r="Q4745">
        <v>2</v>
      </c>
      <c r="R4745">
        <v>100</v>
      </c>
      <c r="S4745" t="str">
        <f>IF(Table1[[#This Row],[Average_Cost_for_two]]&lt;500,"Low",IF(Table1[[#This Row],[Average_Cost_for_two]]&lt;=1500,"Medium","High"))</f>
        <v>Low</v>
      </c>
      <c r="T4745">
        <v>1</v>
      </c>
      <c r="U4745">
        <v>2012</v>
      </c>
      <c r="V4745">
        <v>2</v>
      </c>
      <c r="W4745">
        <v>9</v>
      </c>
      <c r="X4745">
        <f>IF(OR(Main!$U4745=0,
       Main!$V4745=0,
       Main!$W4745=0),
   "",
   DATE(Main!$U4745,
        Main!$V4745,
        Main!$W4745)
)</f>
        <v>40948</v>
      </c>
      <c r="Y4745">
        <f>Table1[[#This Row],[Average_Cost_for_two]]*VLOOKUP(Table1[[#This Row],[Currency]],currency!$A$2:$B$10,2,FALSE)</f>
        <v>1.2</v>
      </c>
      <c r="Z4745" t="str">
        <f>VLOOKUP(C4745,country!A:B,2,FALSE)</f>
        <v>India</v>
      </c>
      <c r="AA4745">
        <f t="shared" si="74"/>
        <v>1</v>
      </c>
    </row>
    <row r="4746" spans="1:27" ht="15.75" customHeight="1" x14ac:dyDescent="0.25">
      <c r="A4746">
        <v>18342132</v>
      </c>
      <c r="B4746" t="s">
        <v>9871</v>
      </c>
      <c r="C4746">
        <v>1</v>
      </c>
      <c r="D4746" t="s">
        <v>23</v>
      </c>
      <c r="E4746" t="s">
        <v>9872</v>
      </c>
      <c r="F4746" t="s">
        <v>327</v>
      </c>
      <c r="G4746" t="s">
        <v>328</v>
      </c>
      <c r="H4746">
        <v>77.23</v>
      </c>
      <c r="I4746">
        <v>28.66</v>
      </c>
      <c r="J4746" t="s">
        <v>708</v>
      </c>
      <c r="K4746" t="s">
        <v>28</v>
      </c>
      <c r="L4746" t="s">
        <v>29</v>
      </c>
      <c r="M4746" t="s">
        <v>29</v>
      </c>
      <c r="N4746" t="s">
        <v>29</v>
      </c>
      <c r="O4746" t="s">
        <v>29</v>
      </c>
      <c r="P4746">
        <v>1</v>
      </c>
      <c r="Q4746">
        <v>4</v>
      </c>
      <c r="R4746">
        <v>100</v>
      </c>
      <c r="S4746" t="str">
        <f>IF(Table1[[#This Row],[Average_Cost_for_two]]&lt;500,"Low",IF(Table1[[#This Row],[Average_Cost_for_two]]&lt;=1500,"Medium","High"))</f>
        <v>Low</v>
      </c>
      <c r="T4746">
        <v>3</v>
      </c>
      <c r="U4746">
        <v>2017</v>
      </c>
      <c r="V4746">
        <v>2</v>
      </c>
      <c r="W4746">
        <v>10</v>
      </c>
      <c r="X4746">
        <f>IF(OR(Main!$U4746=0,
       Main!$V4746=0,
       Main!$W4746=0),
   "",
   DATE(Main!$U4746,
        Main!$V4746,
        Main!$W4746)
)</f>
        <v>42776</v>
      </c>
      <c r="Y4746">
        <f>Table1[[#This Row],[Average_Cost_for_two]]*VLOOKUP(Table1[[#This Row],[Currency]],currency!$A$2:$B$10,2,FALSE)</f>
        <v>1.2</v>
      </c>
      <c r="Z4746" t="str">
        <f>VLOOKUP(C4746,country!A:B,2,FALSE)</f>
        <v>India</v>
      </c>
      <c r="AA4746">
        <f t="shared" si="74"/>
        <v>1</v>
      </c>
    </row>
    <row r="4747" spans="1:27" ht="15.75" customHeight="1" x14ac:dyDescent="0.25">
      <c r="A4747">
        <v>311492</v>
      </c>
      <c r="B4747" t="s">
        <v>9873</v>
      </c>
      <c r="C4747">
        <v>1</v>
      </c>
      <c r="D4747" t="s">
        <v>23</v>
      </c>
      <c r="E4747" t="s">
        <v>9874</v>
      </c>
      <c r="F4747" t="s">
        <v>327</v>
      </c>
      <c r="G4747" t="s">
        <v>328</v>
      </c>
      <c r="H4747">
        <v>77.232028099999994</v>
      </c>
      <c r="I4747">
        <v>28.656524000000001</v>
      </c>
      <c r="J4747" t="s">
        <v>708</v>
      </c>
      <c r="K4747" t="s">
        <v>28</v>
      </c>
      <c r="L4747" t="s">
        <v>29</v>
      </c>
      <c r="M4747" t="s">
        <v>29</v>
      </c>
      <c r="N4747" t="s">
        <v>29</v>
      </c>
      <c r="O4747" t="s">
        <v>29</v>
      </c>
      <c r="P4747">
        <v>1</v>
      </c>
      <c r="Q4747">
        <v>16</v>
      </c>
      <c r="R4747">
        <v>100</v>
      </c>
      <c r="S4747" t="str">
        <f>IF(Table1[[#This Row],[Average_Cost_for_two]]&lt;500,"Low",IF(Table1[[#This Row],[Average_Cost_for_two]]&lt;=1500,"Medium","High"))</f>
        <v>Low</v>
      </c>
      <c r="T4747">
        <v>3.2</v>
      </c>
      <c r="U4747">
        <v>2017</v>
      </c>
      <c r="V4747">
        <v>2</v>
      </c>
      <c r="W4747">
        <v>11</v>
      </c>
      <c r="X4747">
        <f>IF(OR(Main!$U4747=0,
       Main!$V4747=0,
       Main!$W4747=0),
   "",
   DATE(Main!$U4747,
        Main!$V4747,
        Main!$W4747)
)</f>
        <v>42777</v>
      </c>
      <c r="Y4747">
        <f>Table1[[#This Row],[Average_Cost_for_two]]*VLOOKUP(Table1[[#This Row],[Currency]],currency!$A$2:$B$10,2,FALSE)</f>
        <v>1.2</v>
      </c>
      <c r="Z4747" t="str">
        <f>VLOOKUP(C4747,country!A:B,2,FALSE)</f>
        <v>India</v>
      </c>
      <c r="AA4747">
        <f t="shared" si="74"/>
        <v>1</v>
      </c>
    </row>
    <row r="4748" spans="1:27" ht="15.75" customHeight="1" x14ac:dyDescent="0.25">
      <c r="A4748">
        <v>18349897</v>
      </c>
      <c r="B4748" t="s">
        <v>7628</v>
      </c>
      <c r="C4748">
        <v>1</v>
      </c>
      <c r="D4748" t="s">
        <v>23</v>
      </c>
      <c r="E4748" t="s">
        <v>9875</v>
      </c>
      <c r="F4748" t="s">
        <v>219</v>
      </c>
      <c r="G4748" t="s">
        <v>220</v>
      </c>
      <c r="H4748">
        <v>77.233599900000002</v>
      </c>
      <c r="I4748">
        <v>28.648118100000001</v>
      </c>
      <c r="J4748" t="s">
        <v>567</v>
      </c>
      <c r="K4748" t="s">
        <v>28</v>
      </c>
      <c r="L4748" t="s">
        <v>29</v>
      </c>
      <c r="M4748" t="s">
        <v>29</v>
      </c>
      <c r="N4748" t="s">
        <v>29</v>
      </c>
      <c r="O4748" t="s">
        <v>29</v>
      </c>
      <c r="P4748">
        <v>1</v>
      </c>
      <c r="Q4748">
        <v>1</v>
      </c>
      <c r="R4748">
        <v>100</v>
      </c>
      <c r="S4748" t="str">
        <f>IF(Table1[[#This Row],[Average_Cost_for_two]]&lt;500,"Low",IF(Table1[[#This Row],[Average_Cost_for_two]]&lt;=1500,"Medium","High"))</f>
        <v>Low</v>
      </c>
      <c r="T4748">
        <v>1</v>
      </c>
      <c r="U4748">
        <v>2010</v>
      </c>
      <c r="V4748">
        <v>2</v>
      </c>
      <c r="W4748">
        <v>20</v>
      </c>
      <c r="X4748">
        <f>IF(OR(Main!$U4748=0,
       Main!$V4748=0,
       Main!$W4748=0),
   "",
   DATE(Main!$U4748,
        Main!$V4748,
        Main!$W4748)
)</f>
        <v>40229</v>
      </c>
      <c r="Y4748">
        <f>Table1[[#This Row],[Average_Cost_for_two]]*VLOOKUP(Table1[[#This Row],[Currency]],currency!$A$2:$B$10,2,FALSE)</f>
        <v>1.2</v>
      </c>
      <c r="Z4748" t="str">
        <f>VLOOKUP(C4748,country!A:B,2,FALSE)</f>
        <v>India</v>
      </c>
      <c r="AA4748">
        <f t="shared" si="74"/>
        <v>1</v>
      </c>
    </row>
    <row r="4749" spans="1:27" ht="15.75" customHeight="1" x14ac:dyDescent="0.25">
      <c r="A4749">
        <v>308848</v>
      </c>
      <c r="B4749" t="s">
        <v>9876</v>
      </c>
      <c r="C4749">
        <v>1</v>
      </c>
      <c r="D4749" t="s">
        <v>23</v>
      </c>
      <c r="E4749" t="s">
        <v>9877</v>
      </c>
      <c r="F4749" t="s">
        <v>173</v>
      </c>
      <c r="G4749" t="s">
        <v>174</v>
      </c>
      <c r="H4749">
        <v>77.2971024</v>
      </c>
      <c r="I4749">
        <v>28.6185258</v>
      </c>
      <c r="J4749" t="s">
        <v>797</v>
      </c>
      <c r="K4749" t="s">
        <v>28</v>
      </c>
      <c r="L4749" t="s">
        <v>29</v>
      </c>
      <c r="M4749" t="s">
        <v>29</v>
      </c>
      <c r="N4749" t="s">
        <v>29</v>
      </c>
      <c r="O4749" t="s">
        <v>29</v>
      </c>
      <c r="P4749">
        <v>1</v>
      </c>
      <c r="Q4749">
        <v>12</v>
      </c>
      <c r="R4749">
        <v>100</v>
      </c>
      <c r="S4749" t="str">
        <f>IF(Table1[[#This Row],[Average_Cost_for_two]]&lt;500,"Low",IF(Table1[[#This Row],[Average_Cost_for_two]]&lt;=1500,"Medium","High"))</f>
        <v>Low</v>
      </c>
      <c r="T4749">
        <v>3.1</v>
      </c>
      <c r="U4749">
        <v>2015</v>
      </c>
      <c r="V4749">
        <v>2</v>
      </c>
      <c r="W4749">
        <v>24</v>
      </c>
      <c r="X4749">
        <f>IF(OR(Main!$U4749=0,
       Main!$V4749=0,
       Main!$W4749=0),
   "",
   DATE(Main!$U4749,
        Main!$V4749,
        Main!$W4749)
)</f>
        <v>42059</v>
      </c>
      <c r="Y4749">
        <f>Table1[[#This Row],[Average_Cost_for_two]]*VLOOKUP(Table1[[#This Row],[Currency]],currency!$A$2:$B$10,2,FALSE)</f>
        <v>1.2</v>
      </c>
      <c r="Z4749" t="str">
        <f>VLOOKUP(C4749,country!A:B,2,FALSE)</f>
        <v>India</v>
      </c>
      <c r="AA4749">
        <f t="shared" si="74"/>
        <v>1</v>
      </c>
    </row>
    <row r="4750" spans="1:27" ht="15.75" customHeight="1" x14ac:dyDescent="0.25">
      <c r="A4750">
        <v>18025131</v>
      </c>
      <c r="B4750" t="s">
        <v>1694</v>
      </c>
      <c r="C4750">
        <v>1</v>
      </c>
      <c r="D4750" t="s">
        <v>23</v>
      </c>
      <c r="E4750" t="s">
        <v>9878</v>
      </c>
      <c r="F4750" t="s">
        <v>197</v>
      </c>
      <c r="G4750" t="s">
        <v>198</v>
      </c>
      <c r="H4750">
        <v>77.185858330000002</v>
      </c>
      <c r="I4750">
        <v>28.54039444</v>
      </c>
      <c r="J4750" t="s">
        <v>708</v>
      </c>
      <c r="K4750" t="s">
        <v>28</v>
      </c>
      <c r="L4750" t="s">
        <v>29</v>
      </c>
      <c r="M4750" t="s">
        <v>29</v>
      </c>
      <c r="N4750" t="s">
        <v>29</v>
      </c>
      <c r="O4750" t="s">
        <v>29</v>
      </c>
      <c r="P4750">
        <v>1</v>
      </c>
      <c r="Q4750">
        <v>3</v>
      </c>
      <c r="R4750">
        <v>100</v>
      </c>
      <c r="S4750" t="str">
        <f>IF(Table1[[#This Row],[Average_Cost_for_two]]&lt;500,"Low",IF(Table1[[#This Row],[Average_Cost_for_two]]&lt;=1500,"Medium","High"))</f>
        <v>Low</v>
      </c>
      <c r="T4750">
        <v>1</v>
      </c>
      <c r="U4750">
        <v>2013</v>
      </c>
      <c r="V4750">
        <v>2</v>
      </c>
      <c r="W4750">
        <v>10</v>
      </c>
      <c r="X4750">
        <f>IF(OR(Main!$U4750=0,
       Main!$V4750=0,
       Main!$W4750=0),
   "",
   DATE(Main!$U4750,
        Main!$V4750,
        Main!$W4750)
)</f>
        <v>41315</v>
      </c>
      <c r="Y4750">
        <f>Table1[[#This Row],[Average_Cost_for_two]]*VLOOKUP(Table1[[#This Row],[Currency]],currency!$A$2:$B$10,2,FALSE)</f>
        <v>1.2</v>
      </c>
      <c r="Z4750" t="str">
        <f>VLOOKUP(C4750,country!A:B,2,FALSE)</f>
        <v>India</v>
      </c>
      <c r="AA4750">
        <f t="shared" si="74"/>
        <v>1</v>
      </c>
    </row>
    <row r="4751" spans="1:27" ht="15.75" customHeight="1" x14ac:dyDescent="0.25">
      <c r="A4751">
        <v>18281968</v>
      </c>
      <c r="B4751" t="s">
        <v>9879</v>
      </c>
      <c r="C4751">
        <v>1</v>
      </c>
      <c r="D4751" t="s">
        <v>23</v>
      </c>
      <c r="E4751" t="s">
        <v>9880</v>
      </c>
      <c r="F4751" t="s">
        <v>1907</v>
      </c>
      <c r="G4751" t="s">
        <v>1908</v>
      </c>
      <c r="H4751">
        <v>77.120358899999999</v>
      </c>
      <c r="I4751">
        <v>28.639503399999999</v>
      </c>
      <c r="J4751" t="s">
        <v>715</v>
      </c>
      <c r="K4751" t="s">
        <v>28</v>
      </c>
      <c r="L4751" t="s">
        <v>29</v>
      </c>
      <c r="M4751" t="s">
        <v>29</v>
      </c>
      <c r="N4751" t="s">
        <v>29</v>
      </c>
      <c r="O4751" t="s">
        <v>29</v>
      </c>
      <c r="P4751">
        <v>1</v>
      </c>
      <c r="Q4751">
        <v>5</v>
      </c>
      <c r="R4751">
        <v>100</v>
      </c>
      <c r="S4751" t="str">
        <f>IF(Table1[[#This Row],[Average_Cost_for_two]]&lt;500,"Low",IF(Table1[[#This Row],[Average_Cost_for_two]]&lt;=1500,"Medium","High"))</f>
        <v>Low</v>
      </c>
      <c r="T4751">
        <v>3.1</v>
      </c>
      <c r="U4751">
        <v>2018</v>
      </c>
      <c r="V4751">
        <v>2</v>
      </c>
      <c r="W4751">
        <v>23</v>
      </c>
      <c r="X4751">
        <f>IF(OR(Main!$U4751=0,
       Main!$V4751=0,
       Main!$W4751=0),
   "",
   DATE(Main!$U4751,
        Main!$V4751,
        Main!$W4751)
)</f>
        <v>43154</v>
      </c>
      <c r="Y4751">
        <f>Table1[[#This Row],[Average_Cost_for_two]]*VLOOKUP(Table1[[#This Row],[Currency]],currency!$A$2:$B$10,2,FALSE)</f>
        <v>1.2</v>
      </c>
      <c r="Z4751" t="str">
        <f>VLOOKUP(C4751,country!A:B,2,FALSE)</f>
        <v>India</v>
      </c>
      <c r="AA4751">
        <f t="shared" si="74"/>
        <v>1</v>
      </c>
    </row>
    <row r="4752" spans="1:27" ht="15.75" customHeight="1" x14ac:dyDescent="0.25">
      <c r="A4752">
        <v>300269</v>
      </c>
      <c r="B4752" t="s">
        <v>9881</v>
      </c>
      <c r="C4752">
        <v>1</v>
      </c>
      <c r="D4752" t="s">
        <v>23</v>
      </c>
      <c r="E4752" t="s">
        <v>9882</v>
      </c>
      <c r="F4752" t="s">
        <v>2698</v>
      </c>
      <c r="G4752" t="s">
        <v>2699</v>
      </c>
      <c r="H4752">
        <v>77.168800700000006</v>
      </c>
      <c r="I4752">
        <v>28.588570699999998</v>
      </c>
      <c r="J4752" t="s">
        <v>523</v>
      </c>
      <c r="K4752" t="s">
        <v>28</v>
      </c>
      <c r="L4752" t="s">
        <v>29</v>
      </c>
      <c r="M4752" t="s">
        <v>29</v>
      </c>
      <c r="N4752" t="s">
        <v>29</v>
      </c>
      <c r="O4752" t="s">
        <v>29</v>
      </c>
      <c r="P4752">
        <v>1</v>
      </c>
      <c r="Q4752">
        <v>184</v>
      </c>
      <c r="R4752">
        <v>100</v>
      </c>
      <c r="S4752" t="str">
        <f>IF(Table1[[#This Row],[Average_Cost_for_two]]&lt;500,"Low",IF(Table1[[#This Row],[Average_Cost_for_two]]&lt;=1500,"Medium","High"))</f>
        <v>Low</v>
      </c>
      <c r="T4752">
        <v>3.9</v>
      </c>
      <c r="U4752">
        <v>2018</v>
      </c>
      <c r="V4752">
        <v>2</v>
      </c>
      <c r="W4752">
        <v>2</v>
      </c>
      <c r="X4752">
        <f>IF(OR(Main!$U4752=0,
       Main!$V4752=0,
       Main!$W4752=0),
   "",
   DATE(Main!$U4752,
        Main!$V4752,
        Main!$W4752)
)</f>
        <v>43133</v>
      </c>
      <c r="Y4752">
        <f>Table1[[#This Row],[Average_Cost_for_two]]*VLOOKUP(Table1[[#This Row],[Currency]],currency!$A$2:$B$10,2,FALSE)</f>
        <v>1.2</v>
      </c>
      <c r="Z4752" t="str">
        <f>VLOOKUP(C4752,country!A:B,2,FALSE)</f>
        <v>India</v>
      </c>
      <c r="AA4752">
        <f t="shared" si="74"/>
        <v>1</v>
      </c>
    </row>
    <row r="4753" spans="1:27" ht="15.75" customHeight="1" x14ac:dyDescent="0.25">
      <c r="A4753">
        <v>310255</v>
      </c>
      <c r="B4753" t="s">
        <v>9883</v>
      </c>
      <c r="C4753">
        <v>1</v>
      </c>
      <c r="D4753" t="s">
        <v>23</v>
      </c>
      <c r="E4753" t="s">
        <v>9884</v>
      </c>
      <c r="F4753" t="s">
        <v>209</v>
      </c>
      <c r="G4753" t="s">
        <v>208</v>
      </c>
      <c r="H4753">
        <v>77.112604899999994</v>
      </c>
      <c r="I4753">
        <v>28.634155</v>
      </c>
      <c r="J4753" t="s">
        <v>567</v>
      </c>
      <c r="K4753" t="s">
        <v>28</v>
      </c>
      <c r="L4753" t="s">
        <v>29</v>
      </c>
      <c r="M4753" t="s">
        <v>29</v>
      </c>
      <c r="N4753" t="s">
        <v>29</v>
      </c>
      <c r="O4753" t="s">
        <v>29</v>
      </c>
      <c r="P4753">
        <v>1</v>
      </c>
      <c r="Q4753">
        <v>1</v>
      </c>
      <c r="R4753">
        <v>100</v>
      </c>
      <c r="S4753" t="str">
        <f>IF(Table1[[#This Row],[Average_Cost_for_two]]&lt;500,"Low",IF(Table1[[#This Row],[Average_Cost_for_two]]&lt;=1500,"Medium","High"))</f>
        <v>Low</v>
      </c>
      <c r="T4753">
        <v>1</v>
      </c>
      <c r="U4753">
        <v>2015</v>
      </c>
      <c r="V4753">
        <v>2</v>
      </c>
      <c r="W4753">
        <v>26</v>
      </c>
      <c r="X4753">
        <f>IF(OR(Main!$U4753=0,
       Main!$V4753=0,
       Main!$W4753=0),
   "",
   DATE(Main!$U4753,
        Main!$V4753,
        Main!$W4753)
)</f>
        <v>42061</v>
      </c>
      <c r="Y4753">
        <f>Table1[[#This Row],[Average_Cost_for_two]]*VLOOKUP(Table1[[#This Row],[Currency]],currency!$A$2:$B$10,2,FALSE)</f>
        <v>1.2</v>
      </c>
      <c r="Z4753" t="str">
        <f>VLOOKUP(C4753,country!A:B,2,FALSE)</f>
        <v>India</v>
      </c>
      <c r="AA4753">
        <f t="shared" si="74"/>
        <v>1</v>
      </c>
    </row>
    <row r="4754" spans="1:27" ht="15.75" customHeight="1" x14ac:dyDescent="0.25">
      <c r="A4754">
        <v>302136</v>
      </c>
      <c r="B4754" t="s">
        <v>9885</v>
      </c>
      <c r="C4754">
        <v>1</v>
      </c>
      <c r="D4754" t="s">
        <v>23</v>
      </c>
      <c r="E4754" t="s">
        <v>9886</v>
      </c>
      <c r="F4754" t="s">
        <v>1206</v>
      </c>
      <c r="G4754" t="s">
        <v>1207</v>
      </c>
      <c r="H4754">
        <v>77.091983299999995</v>
      </c>
      <c r="I4754">
        <v>28.635096699999998</v>
      </c>
      <c r="J4754" t="s">
        <v>797</v>
      </c>
      <c r="K4754" t="s">
        <v>28</v>
      </c>
      <c r="L4754" t="s">
        <v>29</v>
      </c>
      <c r="M4754" t="s">
        <v>29</v>
      </c>
      <c r="N4754" t="s">
        <v>29</v>
      </c>
      <c r="O4754" t="s">
        <v>29</v>
      </c>
      <c r="P4754">
        <v>1</v>
      </c>
      <c r="Q4754">
        <v>6</v>
      </c>
      <c r="R4754">
        <v>100</v>
      </c>
      <c r="S4754" t="str">
        <f>IF(Table1[[#This Row],[Average_Cost_for_two]]&lt;500,"Low",IF(Table1[[#This Row],[Average_Cost_for_two]]&lt;=1500,"Medium","High"))</f>
        <v>Low</v>
      </c>
      <c r="T4754">
        <v>2.9</v>
      </c>
      <c r="U4754">
        <v>2015</v>
      </c>
      <c r="V4754">
        <v>2</v>
      </c>
      <c r="W4754">
        <v>4</v>
      </c>
      <c r="X4754">
        <f>IF(OR(Main!$U4754=0,
       Main!$V4754=0,
       Main!$W4754=0),
   "",
   DATE(Main!$U4754,
        Main!$V4754,
        Main!$W4754)
)</f>
        <v>42039</v>
      </c>
      <c r="Y4754">
        <f>Table1[[#This Row],[Average_Cost_for_two]]*VLOOKUP(Table1[[#This Row],[Currency]],currency!$A$2:$B$10,2,FALSE)</f>
        <v>1.2</v>
      </c>
      <c r="Z4754" t="str">
        <f>VLOOKUP(C4754,country!A:B,2,FALSE)</f>
        <v>India</v>
      </c>
      <c r="AA4754">
        <f t="shared" si="74"/>
        <v>1</v>
      </c>
    </row>
    <row r="4755" spans="1:27" ht="15.75" customHeight="1" x14ac:dyDescent="0.25">
      <c r="A4755">
        <v>18277324</v>
      </c>
      <c r="B4755" t="s">
        <v>9887</v>
      </c>
      <c r="C4755">
        <v>1</v>
      </c>
      <c r="D4755" t="s">
        <v>23</v>
      </c>
      <c r="E4755" t="s">
        <v>9888</v>
      </c>
      <c r="F4755" t="s">
        <v>435</v>
      </c>
      <c r="G4755" t="s">
        <v>436</v>
      </c>
      <c r="H4755">
        <v>77.204991500000006</v>
      </c>
      <c r="I4755">
        <v>28.700431099999999</v>
      </c>
      <c r="J4755" t="s">
        <v>1054</v>
      </c>
      <c r="K4755" t="s">
        <v>28</v>
      </c>
      <c r="L4755" t="s">
        <v>29</v>
      </c>
      <c r="M4755" t="s">
        <v>29</v>
      </c>
      <c r="N4755" t="s">
        <v>29</v>
      </c>
      <c r="O4755" t="s">
        <v>29</v>
      </c>
      <c r="P4755">
        <v>1</v>
      </c>
      <c r="Q4755">
        <v>1</v>
      </c>
      <c r="R4755">
        <v>100</v>
      </c>
      <c r="S4755" t="str">
        <f>IF(Table1[[#This Row],[Average_Cost_for_two]]&lt;500,"Low",IF(Table1[[#This Row],[Average_Cost_for_two]]&lt;=1500,"Medium","High"))</f>
        <v>Low</v>
      </c>
      <c r="T4755">
        <v>1</v>
      </c>
      <c r="U4755">
        <v>2011</v>
      </c>
      <c r="V4755">
        <v>1</v>
      </c>
      <c r="W4755">
        <v>21</v>
      </c>
      <c r="X4755">
        <f>IF(OR(Main!$U4755=0,
       Main!$V4755=0,
       Main!$W4755=0),
   "",
   DATE(Main!$U4755,
        Main!$V4755,
        Main!$W4755)
)</f>
        <v>40564</v>
      </c>
      <c r="Y4755">
        <f>Table1[[#This Row],[Average_Cost_for_two]]*VLOOKUP(Table1[[#This Row],[Currency]],currency!$A$2:$B$10,2,FALSE)</f>
        <v>1.2</v>
      </c>
      <c r="Z4755" t="str">
        <f>VLOOKUP(C4755,country!A:B,2,FALSE)</f>
        <v>India</v>
      </c>
      <c r="AA4755">
        <f t="shared" si="74"/>
        <v>1</v>
      </c>
    </row>
    <row r="4756" spans="1:27" ht="15.75" customHeight="1" x14ac:dyDescent="0.25">
      <c r="A4756">
        <v>304769</v>
      </c>
      <c r="B4756" t="s">
        <v>9889</v>
      </c>
      <c r="C4756">
        <v>1</v>
      </c>
      <c r="D4756" t="s">
        <v>23</v>
      </c>
      <c r="E4756" t="s">
        <v>929</v>
      </c>
      <c r="F4756" t="s">
        <v>92</v>
      </c>
      <c r="G4756" t="s">
        <v>93</v>
      </c>
      <c r="H4756">
        <v>77.069073500000002</v>
      </c>
      <c r="I4756">
        <v>28.6827398</v>
      </c>
      <c r="J4756" t="s">
        <v>797</v>
      </c>
      <c r="K4756" t="s">
        <v>28</v>
      </c>
      <c r="L4756" t="s">
        <v>29</v>
      </c>
      <c r="M4756" t="s">
        <v>29</v>
      </c>
      <c r="N4756" t="s">
        <v>29</v>
      </c>
      <c r="O4756" t="s">
        <v>29</v>
      </c>
      <c r="P4756">
        <v>1</v>
      </c>
      <c r="Q4756">
        <v>1</v>
      </c>
      <c r="R4756">
        <v>100</v>
      </c>
      <c r="S4756" t="str">
        <f>IF(Table1[[#This Row],[Average_Cost_for_two]]&lt;500,"Low",IF(Table1[[#This Row],[Average_Cost_for_two]]&lt;=1500,"Medium","High"))</f>
        <v>Low</v>
      </c>
      <c r="T4756">
        <v>1</v>
      </c>
      <c r="U4756">
        <v>2018</v>
      </c>
      <c r="V4756">
        <v>1</v>
      </c>
      <c r="W4756">
        <v>23</v>
      </c>
      <c r="X4756">
        <f>IF(OR(Main!$U4756=0,
       Main!$V4756=0,
       Main!$W4756=0),
   "",
   DATE(Main!$U4756,
        Main!$V4756,
        Main!$W4756)
)</f>
        <v>43123</v>
      </c>
      <c r="Y4756">
        <f>Table1[[#This Row],[Average_Cost_for_two]]*VLOOKUP(Table1[[#This Row],[Currency]],currency!$A$2:$B$10,2,FALSE)</f>
        <v>1.2</v>
      </c>
      <c r="Z4756" t="str">
        <f>VLOOKUP(C4756,country!A:B,2,FALSE)</f>
        <v>India</v>
      </c>
      <c r="AA4756">
        <f t="shared" si="74"/>
        <v>1</v>
      </c>
    </row>
    <row r="4757" spans="1:27" ht="15.75" customHeight="1" x14ac:dyDescent="0.25">
      <c r="A4757">
        <v>301783</v>
      </c>
      <c r="B4757" t="s">
        <v>9890</v>
      </c>
      <c r="C4757">
        <v>1</v>
      </c>
      <c r="D4757" t="s">
        <v>23</v>
      </c>
      <c r="E4757" t="s">
        <v>9891</v>
      </c>
      <c r="F4757" t="s">
        <v>59</v>
      </c>
      <c r="G4757" t="s">
        <v>60</v>
      </c>
      <c r="H4757">
        <v>77.090965800000006</v>
      </c>
      <c r="I4757">
        <v>28.5910707</v>
      </c>
      <c r="J4757" t="s">
        <v>8343</v>
      </c>
      <c r="K4757" t="s">
        <v>28</v>
      </c>
      <c r="L4757" t="s">
        <v>29</v>
      </c>
      <c r="M4757" t="s">
        <v>29</v>
      </c>
      <c r="N4757" t="s">
        <v>29</v>
      </c>
      <c r="O4757" t="s">
        <v>29</v>
      </c>
      <c r="P4757">
        <v>1</v>
      </c>
      <c r="Q4757">
        <v>5</v>
      </c>
      <c r="R4757">
        <v>100</v>
      </c>
      <c r="S4757" t="str">
        <f>IF(Table1[[#This Row],[Average_Cost_for_two]]&lt;500,"Low",IF(Table1[[#This Row],[Average_Cost_for_two]]&lt;=1500,"Medium","High"))</f>
        <v>Low</v>
      </c>
      <c r="T4757">
        <v>2.9</v>
      </c>
      <c r="U4757">
        <v>2010</v>
      </c>
      <c r="V4757">
        <v>1</v>
      </c>
      <c r="W4757">
        <v>23</v>
      </c>
      <c r="X4757">
        <f>IF(OR(Main!$U4757=0,
       Main!$V4757=0,
       Main!$W4757=0),
   "",
   DATE(Main!$U4757,
        Main!$V4757,
        Main!$W4757)
)</f>
        <v>40201</v>
      </c>
      <c r="Y4757">
        <f>Table1[[#This Row],[Average_Cost_for_two]]*VLOOKUP(Table1[[#This Row],[Currency]],currency!$A$2:$B$10,2,FALSE)</f>
        <v>1.2</v>
      </c>
      <c r="Z4757" t="str">
        <f>VLOOKUP(C4757,country!A:B,2,FALSE)</f>
        <v>India</v>
      </c>
      <c r="AA4757">
        <f t="shared" si="74"/>
        <v>1</v>
      </c>
    </row>
    <row r="4758" spans="1:27" ht="15.75" customHeight="1" x14ac:dyDescent="0.25">
      <c r="A4758">
        <v>300872</v>
      </c>
      <c r="B4758" t="s">
        <v>9892</v>
      </c>
      <c r="C4758">
        <v>1</v>
      </c>
      <c r="D4758" t="s">
        <v>23</v>
      </c>
      <c r="E4758" t="s">
        <v>9893</v>
      </c>
      <c r="F4758" t="s">
        <v>114</v>
      </c>
      <c r="G4758" t="s">
        <v>115</v>
      </c>
      <c r="H4758">
        <v>77.135546199999993</v>
      </c>
      <c r="I4758">
        <v>28.7012377</v>
      </c>
      <c r="J4758" t="s">
        <v>697</v>
      </c>
      <c r="K4758" t="s">
        <v>28</v>
      </c>
      <c r="L4758" t="s">
        <v>29</v>
      </c>
      <c r="M4758" t="s">
        <v>29</v>
      </c>
      <c r="N4758" t="s">
        <v>29</v>
      </c>
      <c r="O4758" t="s">
        <v>29</v>
      </c>
      <c r="P4758">
        <v>1</v>
      </c>
      <c r="Q4758">
        <v>91</v>
      </c>
      <c r="R4758">
        <v>100</v>
      </c>
      <c r="S4758" t="str">
        <f>IF(Table1[[#This Row],[Average_Cost_for_two]]&lt;500,"Low",IF(Table1[[#This Row],[Average_Cost_for_two]]&lt;=1500,"Medium","High"))</f>
        <v>Low</v>
      </c>
      <c r="T4758">
        <v>3.9</v>
      </c>
      <c r="U4758">
        <v>2015</v>
      </c>
      <c r="V4758">
        <v>1</v>
      </c>
      <c r="W4758">
        <v>10</v>
      </c>
      <c r="X4758">
        <f>IF(OR(Main!$U4758=0,
       Main!$V4758=0,
       Main!$W4758=0),
   "",
   DATE(Main!$U4758,
        Main!$V4758,
        Main!$W4758)
)</f>
        <v>42014</v>
      </c>
      <c r="Y4758">
        <f>Table1[[#This Row],[Average_Cost_for_two]]*VLOOKUP(Table1[[#This Row],[Currency]],currency!$A$2:$B$10,2,FALSE)</f>
        <v>1.2</v>
      </c>
      <c r="Z4758" t="str">
        <f>VLOOKUP(C4758,country!A:B,2,FALSE)</f>
        <v>India</v>
      </c>
      <c r="AA4758">
        <f t="shared" si="74"/>
        <v>1</v>
      </c>
    </row>
    <row r="4759" spans="1:27" ht="15.75" customHeight="1" x14ac:dyDescent="0.25">
      <c r="A4759">
        <v>306011</v>
      </c>
      <c r="B4759" t="s">
        <v>9894</v>
      </c>
      <c r="C4759">
        <v>1</v>
      </c>
      <c r="D4759" t="s">
        <v>23</v>
      </c>
      <c r="E4759" t="s">
        <v>9895</v>
      </c>
      <c r="F4759" t="s">
        <v>114</v>
      </c>
      <c r="G4759" t="s">
        <v>115</v>
      </c>
      <c r="H4759">
        <v>77.129020199999999</v>
      </c>
      <c r="I4759">
        <v>28.688476300000001</v>
      </c>
      <c r="J4759" t="s">
        <v>708</v>
      </c>
      <c r="K4759" t="s">
        <v>28</v>
      </c>
      <c r="L4759" t="s">
        <v>29</v>
      </c>
      <c r="M4759" t="s">
        <v>29</v>
      </c>
      <c r="N4759" t="s">
        <v>29</v>
      </c>
      <c r="O4759" t="s">
        <v>29</v>
      </c>
      <c r="P4759">
        <v>1</v>
      </c>
      <c r="Q4759">
        <v>57</v>
      </c>
      <c r="R4759">
        <v>100</v>
      </c>
      <c r="S4759" t="str">
        <f>IF(Table1[[#This Row],[Average_Cost_for_two]]&lt;500,"Low",IF(Table1[[#This Row],[Average_Cost_for_two]]&lt;=1500,"Medium","High"))</f>
        <v>Low</v>
      </c>
      <c r="T4759">
        <v>3.7</v>
      </c>
      <c r="U4759">
        <v>2010</v>
      </c>
      <c r="V4759">
        <v>1</v>
      </c>
      <c r="W4759">
        <v>3</v>
      </c>
      <c r="X4759">
        <f>IF(OR(Main!$U4759=0,
       Main!$V4759=0,
       Main!$W4759=0),
   "",
   DATE(Main!$U4759,
        Main!$V4759,
        Main!$W4759)
)</f>
        <v>40181</v>
      </c>
      <c r="Y4759">
        <f>Table1[[#This Row],[Average_Cost_for_two]]*VLOOKUP(Table1[[#This Row],[Currency]],currency!$A$2:$B$10,2,FALSE)</f>
        <v>1.2</v>
      </c>
      <c r="Z4759" t="str">
        <f>VLOOKUP(C4759,country!A:B,2,FALSE)</f>
        <v>India</v>
      </c>
      <c r="AA4759">
        <f t="shared" si="74"/>
        <v>1</v>
      </c>
    </row>
    <row r="4760" spans="1:27" ht="15.75" customHeight="1" x14ac:dyDescent="0.25">
      <c r="A4760">
        <v>300235</v>
      </c>
      <c r="B4760" t="s">
        <v>9896</v>
      </c>
      <c r="C4760">
        <v>1</v>
      </c>
      <c r="D4760" t="s">
        <v>23</v>
      </c>
      <c r="E4760" t="s">
        <v>9897</v>
      </c>
      <c r="F4760" t="s">
        <v>139</v>
      </c>
      <c r="G4760" t="s">
        <v>140</v>
      </c>
      <c r="H4760">
        <v>77.200080099999994</v>
      </c>
      <c r="I4760">
        <v>28.507633999999999</v>
      </c>
      <c r="J4760" t="s">
        <v>953</v>
      </c>
      <c r="K4760" t="s">
        <v>28</v>
      </c>
      <c r="L4760" t="s">
        <v>29</v>
      </c>
      <c r="M4760" t="s">
        <v>29</v>
      </c>
      <c r="N4760" t="s">
        <v>29</v>
      </c>
      <c r="O4760" t="s">
        <v>29</v>
      </c>
      <c r="P4760">
        <v>1</v>
      </c>
      <c r="Q4760">
        <v>17</v>
      </c>
      <c r="R4760">
        <v>100</v>
      </c>
      <c r="S4760" t="str">
        <f>IF(Table1[[#This Row],[Average_Cost_for_two]]&lt;500,"Low",IF(Table1[[#This Row],[Average_Cost_for_two]]&lt;=1500,"Medium","High"))</f>
        <v>Low</v>
      </c>
      <c r="T4760">
        <v>2.7</v>
      </c>
      <c r="U4760">
        <v>2018</v>
      </c>
      <c r="V4760">
        <v>1</v>
      </c>
      <c r="W4760">
        <v>1</v>
      </c>
      <c r="X4760">
        <f>IF(OR(Main!$U4760=0,
       Main!$V4760=0,
       Main!$W4760=0),
   "",
   DATE(Main!$U4760,
        Main!$V4760,
        Main!$W4760)
)</f>
        <v>43101</v>
      </c>
      <c r="Y4760">
        <f>Table1[[#This Row],[Average_Cost_for_two]]*VLOOKUP(Table1[[#This Row],[Currency]],currency!$A$2:$B$10,2,FALSE)</f>
        <v>1.2</v>
      </c>
      <c r="Z4760" t="str">
        <f>VLOOKUP(C4760,country!A:B,2,FALSE)</f>
        <v>India</v>
      </c>
      <c r="AA4760">
        <f t="shared" si="74"/>
        <v>1</v>
      </c>
    </row>
    <row r="4761" spans="1:27" ht="15.75" customHeight="1" x14ac:dyDescent="0.25">
      <c r="A4761">
        <v>307618</v>
      </c>
      <c r="B4761" t="s">
        <v>9898</v>
      </c>
      <c r="C4761">
        <v>1</v>
      </c>
      <c r="D4761" t="s">
        <v>23</v>
      </c>
      <c r="E4761" t="s">
        <v>9899</v>
      </c>
      <c r="F4761" t="s">
        <v>573</v>
      </c>
      <c r="G4761" t="s">
        <v>574</v>
      </c>
      <c r="H4761">
        <v>77.193766699999998</v>
      </c>
      <c r="I4761">
        <v>28.569732299999998</v>
      </c>
      <c r="J4761" t="s">
        <v>708</v>
      </c>
      <c r="K4761" t="s">
        <v>28</v>
      </c>
      <c r="L4761" t="s">
        <v>29</v>
      </c>
      <c r="M4761" t="s">
        <v>29</v>
      </c>
      <c r="N4761" t="s">
        <v>29</v>
      </c>
      <c r="O4761" t="s">
        <v>29</v>
      </c>
      <c r="P4761">
        <v>1</v>
      </c>
      <c r="Q4761">
        <v>223</v>
      </c>
      <c r="R4761">
        <v>100</v>
      </c>
      <c r="S4761" t="str">
        <f>IF(Table1[[#This Row],[Average_Cost_for_two]]&lt;500,"Low",IF(Table1[[#This Row],[Average_Cost_for_two]]&lt;=1500,"Medium","High"))</f>
        <v>Low</v>
      </c>
      <c r="T4761">
        <v>3.7</v>
      </c>
      <c r="U4761">
        <v>2014</v>
      </c>
      <c r="V4761">
        <v>1</v>
      </c>
      <c r="W4761">
        <v>14</v>
      </c>
      <c r="X4761">
        <f>IF(OR(Main!$U4761=0,
       Main!$V4761=0,
       Main!$W4761=0),
   "",
   DATE(Main!$U4761,
        Main!$V4761,
        Main!$W4761)
)</f>
        <v>41653</v>
      </c>
      <c r="Y4761">
        <f>Table1[[#This Row],[Average_Cost_for_two]]*VLOOKUP(Table1[[#This Row],[Currency]],currency!$A$2:$B$10,2,FALSE)</f>
        <v>1.2</v>
      </c>
      <c r="Z4761" t="str">
        <f>VLOOKUP(C4761,country!A:B,2,FALSE)</f>
        <v>India</v>
      </c>
      <c r="AA4761">
        <f t="shared" si="74"/>
        <v>1</v>
      </c>
    </row>
    <row r="4762" spans="1:27" ht="15.75" customHeight="1" x14ac:dyDescent="0.25">
      <c r="A4762">
        <v>308908</v>
      </c>
      <c r="B4762" t="s">
        <v>9900</v>
      </c>
      <c r="C4762">
        <v>1</v>
      </c>
      <c r="D4762" t="s">
        <v>23</v>
      </c>
      <c r="E4762" t="s">
        <v>9901</v>
      </c>
      <c r="F4762" t="s">
        <v>897</v>
      </c>
      <c r="G4762" t="s">
        <v>898</v>
      </c>
      <c r="H4762">
        <v>77.288266800000002</v>
      </c>
      <c r="I4762">
        <v>28.6784651</v>
      </c>
      <c r="J4762" t="s">
        <v>8126</v>
      </c>
      <c r="K4762" t="s">
        <v>28</v>
      </c>
      <c r="L4762" t="s">
        <v>29</v>
      </c>
      <c r="M4762" t="s">
        <v>29</v>
      </c>
      <c r="N4762" t="s">
        <v>29</v>
      </c>
      <c r="O4762" t="s">
        <v>29</v>
      </c>
      <c r="P4762">
        <v>1</v>
      </c>
      <c r="Q4762">
        <v>2</v>
      </c>
      <c r="R4762">
        <v>100</v>
      </c>
      <c r="S4762" t="str">
        <f>IF(Table1[[#This Row],[Average_Cost_for_two]]&lt;500,"Low",IF(Table1[[#This Row],[Average_Cost_for_two]]&lt;=1500,"Medium","High"))</f>
        <v>Low</v>
      </c>
      <c r="T4762">
        <v>1</v>
      </c>
      <c r="U4762">
        <v>2014</v>
      </c>
      <c r="V4762">
        <v>1</v>
      </c>
      <c r="W4762">
        <v>21</v>
      </c>
      <c r="X4762">
        <f>IF(OR(Main!$U4762=0,
       Main!$V4762=0,
       Main!$W4762=0),
   "",
   DATE(Main!$U4762,
        Main!$V4762,
        Main!$W4762)
)</f>
        <v>41660</v>
      </c>
      <c r="Y4762">
        <f>Table1[[#This Row],[Average_Cost_for_two]]*VLOOKUP(Table1[[#This Row],[Currency]],currency!$A$2:$B$10,2,FALSE)</f>
        <v>1.2</v>
      </c>
      <c r="Z4762" t="str">
        <f>VLOOKUP(C4762,country!A:B,2,FALSE)</f>
        <v>India</v>
      </c>
      <c r="AA4762">
        <f t="shared" si="74"/>
        <v>1</v>
      </c>
    </row>
    <row r="4763" spans="1:27" ht="15.75" customHeight="1" x14ac:dyDescent="0.25">
      <c r="A4763">
        <v>305570</v>
      </c>
      <c r="B4763" t="s">
        <v>1069</v>
      </c>
      <c r="C4763">
        <v>1</v>
      </c>
      <c r="D4763" t="s">
        <v>23</v>
      </c>
      <c r="E4763" t="s">
        <v>9715</v>
      </c>
      <c r="F4763" t="s">
        <v>209</v>
      </c>
      <c r="G4763" t="s">
        <v>208</v>
      </c>
      <c r="H4763">
        <v>77.111166400000002</v>
      </c>
      <c r="I4763">
        <v>28.634106200000002</v>
      </c>
      <c r="J4763" t="s">
        <v>697</v>
      </c>
      <c r="K4763" t="s">
        <v>28</v>
      </c>
      <c r="L4763" t="s">
        <v>29</v>
      </c>
      <c r="M4763" t="s">
        <v>29</v>
      </c>
      <c r="N4763" t="s">
        <v>29</v>
      </c>
      <c r="O4763" t="s">
        <v>29</v>
      </c>
      <c r="P4763">
        <v>1</v>
      </c>
      <c r="Q4763">
        <v>2</v>
      </c>
      <c r="R4763">
        <v>100</v>
      </c>
      <c r="S4763" t="str">
        <f>IF(Table1[[#This Row],[Average_Cost_for_two]]&lt;500,"Low",IF(Table1[[#This Row],[Average_Cost_for_two]]&lt;=1500,"Medium","High"))</f>
        <v>Low</v>
      </c>
      <c r="T4763">
        <v>1</v>
      </c>
      <c r="U4763">
        <v>2012</v>
      </c>
      <c r="V4763">
        <v>1</v>
      </c>
      <c r="W4763">
        <v>8</v>
      </c>
      <c r="X4763">
        <f>IF(OR(Main!$U4763=0,
       Main!$V4763=0,
       Main!$W4763=0),
   "",
   DATE(Main!$U4763,
        Main!$V4763,
        Main!$W4763)
)</f>
        <v>40916</v>
      </c>
      <c r="Y4763">
        <f>Table1[[#This Row],[Average_Cost_for_two]]*VLOOKUP(Table1[[#This Row],[Currency]],currency!$A$2:$B$10,2,FALSE)</f>
        <v>1.2</v>
      </c>
      <c r="Z4763" t="str">
        <f>VLOOKUP(C4763,country!A:B,2,FALSE)</f>
        <v>India</v>
      </c>
      <c r="AA4763">
        <f t="shared" si="74"/>
        <v>1</v>
      </c>
    </row>
    <row r="4764" spans="1:27" ht="15.75" customHeight="1" x14ac:dyDescent="0.25">
      <c r="A4764">
        <v>305238</v>
      </c>
      <c r="B4764" t="s">
        <v>9902</v>
      </c>
      <c r="C4764">
        <v>1</v>
      </c>
      <c r="D4764" t="s">
        <v>23</v>
      </c>
      <c r="E4764" t="s">
        <v>9903</v>
      </c>
      <c r="F4764" t="s">
        <v>1206</v>
      </c>
      <c r="G4764" t="s">
        <v>1207</v>
      </c>
      <c r="H4764">
        <v>77.086714000000001</v>
      </c>
      <c r="I4764">
        <v>28.6388684</v>
      </c>
      <c r="J4764" t="s">
        <v>797</v>
      </c>
      <c r="K4764" t="s">
        <v>28</v>
      </c>
      <c r="L4764" t="s">
        <v>29</v>
      </c>
      <c r="M4764" t="s">
        <v>29</v>
      </c>
      <c r="N4764" t="s">
        <v>29</v>
      </c>
      <c r="O4764" t="s">
        <v>29</v>
      </c>
      <c r="P4764">
        <v>1</v>
      </c>
      <c r="Q4764">
        <v>3</v>
      </c>
      <c r="R4764">
        <v>100</v>
      </c>
      <c r="S4764" t="str">
        <f>IF(Table1[[#This Row],[Average_Cost_for_two]]&lt;500,"Low",IF(Table1[[#This Row],[Average_Cost_for_two]]&lt;=1500,"Medium","High"))</f>
        <v>Low</v>
      </c>
      <c r="T4764">
        <v>1</v>
      </c>
      <c r="U4764">
        <v>2016</v>
      </c>
      <c r="V4764">
        <v>1</v>
      </c>
      <c r="W4764">
        <v>2</v>
      </c>
      <c r="X4764">
        <f>IF(OR(Main!$U4764=0,
       Main!$V4764=0,
       Main!$W4764=0),
   "",
   DATE(Main!$U4764,
        Main!$V4764,
        Main!$W4764)
)</f>
        <v>42371</v>
      </c>
      <c r="Y4764">
        <f>Table1[[#This Row],[Average_Cost_for_two]]*VLOOKUP(Table1[[#This Row],[Currency]],currency!$A$2:$B$10,2,FALSE)</f>
        <v>1.2</v>
      </c>
      <c r="Z4764" t="str">
        <f>VLOOKUP(C4764,country!A:B,2,FALSE)</f>
        <v>India</v>
      </c>
      <c r="AA4764">
        <f t="shared" si="74"/>
        <v>1</v>
      </c>
    </row>
    <row r="4765" spans="1:27" ht="15.75" customHeight="1" x14ac:dyDescent="0.25">
      <c r="A4765">
        <v>304730</v>
      </c>
      <c r="B4765" t="s">
        <v>9904</v>
      </c>
      <c r="C4765">
        <v>1</v>
      </c>
      <c r="D4765" t="s">
        <v>23</v>
      </c>
      <c r="E4765" t="s">
        <v>9905</v>
      </c>
      <c r="F4765" t="s">
        <v>9906</v>
      </c>
      <c r="G4765" t="s">
        <v>9907</v>
      </c>
      <c r="H4765">
        <v>77.313348329999997</v>
      </c>
      <c r="I4765">
        <v>28.598076670000001</v>
      </c>
      <c r="J4765" t="s">
        <v>7486</v>
      </c>
      <c r="K4765" t="s">
        <v>28</v>
      </c>
      <c r="L4765" t="s">
        <v>29</v>
      </c>
      <c r="M4765" t="s">
        <v>29</v>
      </c>
      <c r="N4765" t="s">
        <v>29</v>
      </c>
      <c r="O4765" t="s">
        <v>29</v>
      </c>
      <c r="P4765">
        <v>1</v>
      </c>
      <c r="Q4765">
        <v>1</v>
      </c>
      <c r="R4765">
        <v>100</v>
      </c>
      <c r="S4765" t="str">
        <f>IF(Table1[[#This Row],[Average_Cost_for_two]]&lt;500,"Low",IF(Table1[[#This Row],[Average_Cost_for_two]]&lt;=1500,"Medium","High"))</f>
        <v>Low</v>
      </c>
      <c r="T4765">
        <v>1</v>
      </c>
      <c r="U4765">
        <v>2018</v>
      </c>
      <c r="V4765">
        <v>1</v>
      </c>
      <c r="W4765">
        <v>28</v>
      </c>
      <c r="X4765">
        <f>IF(OR(Main!$U4765=0,
       Main!$V4765=0,
       Main!$W4765=0),
   "",
   DATE(Main!$U4765,
        Main!$V4765,
        Main!$W4765)
)</f>
        <v>43128</v>
      </c>
      <c r="Y4765">
        <f>Table1[[#This Row],[Average_Cost_for_two]]*VLOOKUP(Table1[[#This Row],[Currency]],currency!$A$2:$B$10,2,FALSE)</f>
        <v>1.2</v>
      </c>
      <c r="Z4765" t="str">
        <f>VLOOKUP(C4765,country!A:B,2,FALSE)</f>
        <v>India</v>
      </c>
      <c r="AA4765">
        <f t="shared" si="74"/>
        <v>1</v>
      </c>
    </row>
    <row r="4766" spans="1:27" ht="15.75" customHeight="1" x14ac:dyDescent="0.25">
      <c r="A4766">
        <v>302183</v>
      </c>
      <c r="B4766" t="s">
        <v>9908</v>
      </c>
      <c r="C4766">
        <v>1</v>
      </c>
      <c r="D4766" t="s">
        <v>23</v>
      </c>
      <c r="E4766" t="s">
        <v>9909</v>
      </c>
      <c r="F4766" t="s">
        <v>2175</v>
      </c>
      <c r="G4766" t="s">
        <v>2176</v>
      </c>
      <c r="H4766">
        <v>77.077177300000002</v>
      </c>
      <c r="I4766">
        <v>28.6385328</v>
      </c>
      <c r="J4766" t="s">
        <v>722</v>
      </c>
      <c r="K4766" t="s">
        <v>28</v>
      </c>
      <c r="L4766" t="s">
        <v>29</v>
      </c>
      <c r="M4766" t="s">
        <v>29</v>
      </c>
      <c r="N4766" t="s">
        <v>29</v>
      </c>
      <c r="O4766" t="s">
        <v>29</v>
      </c>
      <c r="P4766">
        <v>1</v>
      </c>
      <c r="Q4766">
        <v>4</v>
      </c>
      <c r="R4766">
        <v>100</v>
      </c>
      <c r="S4766" t="str">
        <f>IF(Table1[[#This Row],[Average_Cost_for_two]]&lt;500,"Low",IF(Table1[[#This Row],[Average_Cost_for_two]]&lt;=1500,"Medium","High"))</f>
        <v>Low</v>
      </c>
      <c r="T4766">
        <v>3</v>
      </c>
      <c r="U4766">
        <v>2018</v>
      </c>
      <c r="V4766">
        <v>1</v>
      </c>
      <c r="W4766">
        <v>21</v>
      </c>
      <c r="X4766">
        <f>IF(OR(Main!$U4766=0,
       Main!$V4766=0,
       Main!$W4766=0),
   "",
   DATE(Main!$U4766,
        Main!$V4766,
        Main!$W4766)
)</f>
        <v>43121</v>
      </c>
      <c r="Y4766">
        <f>Table1[[#This Row],[Average_Cost_for_two]]*VLOOKUP(Table1[[#This Row],[Currency]],currency!$A$2:$B$10,2,FALSE)</f>
        <v>1.2</v>
      </c>
      <c r="Z4766" t="str">
        <f>VLOOKUP(C4766,country!A:B,2,FALSE)</f>
        <v>India</v>
      </c>
      <c r="AA4766">
        <f t="shared" si="74"/>
        <v>1</v>
      </c>
    </row>
    <row r="4767" spans="1:27" ht="15.75" customHeight="1" x14ac:dyDescent="0.25">
      <c r="A4767">
        <v>18408052</v>
      </c>
      <c r="B4767" t="s">
        <v>9910</v>
      </c>
      <c r="C4767">
        <v>1</v>
      </c>
      <c r="D4767" t="s">
        <v>23</v>
      </c>
      <c r="E4767" t="s">
        <v>9911</v>
      </c>
      <c r="F4767" t="s">
        <v>327</v>
      </c>
      <c r="G4767" t="s">
        <v>328</v>
      </c>
      <c r="H4767">
        <v>77.225538</v>
      </c>
      <c r="I4767">
        <v>28.650449999999999</v>
      </c>
      <c r="J4767" t="s">
        <v>722</v>
      </c>
      <c r="K4767" t="s">
        <v>28</v>
      </c>
      <c r="L4767" t="s">
        <v>29</v>
      </c>
      <c r="M4767" t="s">
        <v>29</v>
      </c>
      <c r="N4767" t="s">
        <v>29</v>
      </c>
      <c r="O4767" t="s">
        <v>29</v>
      </c>
      <c r="P4767">
        <v>1</v>
      </c>
      <c r="Q4767">
        <v>3</v>
      </c>
      <c r="R4767">
        <v>100</v>
      </c>
      <c r="S4767" t="str">
        <f>IF(Table1[[#This Row],[Average_Cost_for_two]]&lt;500,"Low",IF(Table1[[#This Row],[Average_Cost_for_two]]&lt;=1500,"Medium","High"))</f>
        <v>Low</v>
      </c>
      <c r="T4767">
        <v>1</v>
      </c>
      <c r="U4767">
        <v>2010</v>
      </c>
      <c r="V4767">
        <v>12</v>
      </c>
      <c r="W4767">
        <v>15</v>
      </c>
      <c r="X4767">
        <f>IF(OR(Main!$U4767=0,
       Main!$V4767=0,
       Main!$W4767=0),
   "",
   DATE(Main!$U4767,
        Main!$V4767,
        Main!$W4767)
)</f>
        <v>40527</v>
      </c>
      <c r="Y4767">
        <f>Table1[[#This Row],[Average_Cost_for_two]]*VLOOKUP(Table1[[#This Row],[Currency]],currency!$A$2:$B$10,2,FALSE)</f>
        <v>1.2</v>
      </c>
      <c r="Z4767" t="str">
        <f>VLOOKUP(C4767,country!A:B,2,FALSE)</f>
        <v>India</v>
      </c>
      <c r="AA4767">
        <f t="shared" si="74"/>
        <v>4</v>
      </c>
    </row>
    <row r="4768" spans="1:27" ht="15.75" customHeight="1" x14ac:dyDescent="0.25">
      <c r="A4768">
        <v>313511</v>
      </c>
      <c r="B4768" t="s">
        <v>9912</v>
      </c>
      <c r="C4768">
        <v>1</v>
      </c>
      <c r="D4768" t="s">
        <v>23</v>
      </c>
      <c r="E4768" t="s">
        <v>9913</v>
      </c>
      <c r="F4768" t="s">
        <v>7025</v>
      </c>
      <c r="G4768" t="s">
        <v>7026</v>
      </c>
      <c r="H4768">
        <v>77.226100299999999</v>
      </c>
      <c r="I4768">
        <v>28.6498667</v>
      </c>
      <c r="J4768" t="s">
        <v>523</v>
      </c>
      <c r="K4768" t="s">
        <v>28</v>
      </c>
      <c r="L4768" t="s">
        <v>29</v>
      </c>
      <c r="M4768" t="s">
        <v>29</v>
      </c>
      <c r="N4768" t="s">
        <v>29</v>
      </c>
      <c r="O4768" t="s">
        <v>29</v>
      </c>
      <c r="P4768">
        <v>1</v>
      </c>
      <c r="Q4768">
        <v>21</v>
      </c>
      <c r="R4768">
        <v>100</v>
      </c>
      <c r="S4768" t="str">
        <f>IF(Table1[[#This Row],[Average_Cost_for_two]]&lt;500,"Low",IF(Table1[[#This Row],[Average_Cost_for_two]]&lt;=1500,"Medium","High"))</f>
        <v>Low</v>
      </c>
      <c r="T4768">
        <v>3.7</v>
      </c>
      <c r="U4768">
        <v>2013</v>
      </c>
      <c r="V4768">
        <v>12</v>
      </c>
      <c r="W4768">
        <v>10</v>
      </c>
      <c r="X4768">
        <f>IF(OR(Main!$U4768=0,
       Main!$V4768=0,
       Main!$W4768=0),
   "",
   DATE(Main!$U4768,
        Main!$V4768,
        Main!$W4768)
)</f>
        <v>41618</v>
      </c>
      <c r="Y4768">
        <f>Table1[[#This Row],[Average_Cost_for_two]]*VLOOKUP(Table1[[#This Row],[Currency]],currency!$A$2:$B$10,2,FALSE)</f>
        <v>1.2</v>
      </c>
      <c r="Z4768" t="str">
        <f>VLOOKUP(C4768,country!A:B,2,FALSE)</f>
        <v>India</v>
      </c>
      <c r="AA4768">
        <f t="shared" si="74"/>
        <v>4</v>
      </c>
    </row>
    <row r="4769" spans="1:27" ht="15.75" customHeight="1" x14ac:dyDescent="0.25">
      <c r="A4769">
        <v>17989134</v>
      </c>
      <c r="B4769" t="s">
        <v>9914</v>
      </c>
      <c r="C4769">
        <v>1</v>
      </c>
      <c r="D4769" t="s">
        <v>23</v>
      </c>
      <c r="E4769" t="s">
        <v>9915</v>
      </c>
      <c r="F4769" t="s">
        <v>243</v>
      </c>
      <c r="G4769" t="s">
        <v>244</v>
      </c>
      <c r="H4769">
        <v>77.248505499999993</v>
      </c>
      <c r="I4769">
        <v>28.537132799999998</v>
      </c>
      <c r="J4769" t="s">
        <v>706</v>
      </c>
      <c r="K4769" t="s">
        <v>28</v>
      </c>
      <c r="L4769" t="s">
        <v>29</v>
      </c>
      <c r="M4769" t="s">
        <v>29</v>
      </c>
      <c r="N4769" t="s">
        <v>29</v>
      </c>
      <c r="O4769" t="s">
        <v>29</v>
      </c>
      <c r="P4769">
        <v>1</v>
      </c>
      <c r="Q4769">
        <v>2</v>
      </c>
      <c r="R4769">
        <v>100</v>
      </c>
      <c r="S4769" t="str">
        <f>IF(Table1[[#This Row],[Average_Cost_for_two]]&lt;500,"Low",IF(Table1[[#This Row],[Average_Cost_for_two]]&lt;=1500,"Medium","High"))</f>
        <v>Low</v>
      </c>
      <c r="T4769">
        <v>1</v>
      </c>
      <c r="U4769">
        <v>2014</v>
      </c>
      <c r="V4769">
        <v>12</v>
      </c>
      <c r="W4769">
        <v>23</v>
      </c>
      <c r="X4769">
        <f>IF(OR(Main!$U4769=0,
       Main!$V4769=0,
       Main!$W4769=0),
   "",
   DATE(Main!$U4769,
        Main!$V4769,
        Main!$W4769)
)</f>
        <v>41996</v>
      </c>
      <c r="Y4769">
        <f>Table1[[#This Row],[Average_Cost_for_two]]*VLOOKUP(Table1[[#This Row],[Currency]],currency!$A$2:$B$10,2,FALSE)</f>
        <v>1.2</v>
      </c>
      <c r="Z4769" t="str">
        <f>VLOOKUP(C4769,country!A:B,2,FALSE)</f>
        <v>India</v>
      </c>
      <c r="AA4769">
        <f t="shared" si="74"/>
        <v>4</v>
      </c>
    </row>
    <row r="4770" spans="1:27" ht="15.75" customHeight="1" x14ac:dyDescent="0.25">
      <c r="A4770">
        <v>308001</v>
      </c>
      <c r="B4770" t="s">
        <v>9916</v>
      </c>
      <c r="C4770">
        <v>1</v>
      </c>
      <c r="D4770" t="s">
        <v>23</v>
      </c>
      <c r="E4770" t="s">
        <v>9917</v>
      </c>
      <c r="F4770" t="s">
        <v>219</v>
      </c>
      <c r="G4770" t="s">
        <v>220</v>
      </c>
      <c r="H4770">
        <v>77.233497900000003</v>
      </c>
      <c r="I4770">
        <v>28.649671999999999</v>
      </c>
      <c r="J4770" t="s">
        <v>697</v>
      </c>
      <c r="K4770" t="s">
        <v>28</v>
      </c>
      <c r="L4770" t="s">
        <v>29</v>
      </c>
      <c r="M4770" t="s">
        <v>29</v>
      </c>
      <c r="N4770" t="s">
        <v>29</v>
      </c>
      <c r="O4770" t="s">
        <v>29</v>
      </c>
      <c r="P4770">
        <v>1</v>
      </c>
      <c r="Q4770">
        <v>75</v>
      </c>
      <c r="R4770">
        <v>100</v>
      </c>
      <c r="S4770" t="str">
        <f>IF(Table1[[#This Row],[Average_Cost_for_two]]&lt;500,"Low",IF(Table1[[#This Row],[Average_Cost_for_two]]&lt;=1500,"Medium","High"))</f>
        <v>Low</v>
      </c>
      <c r="T4770">
        <v>3.8</v>
      </c>
      <c r="U4770">
        <v>2013</v>
      </c>
      <c r="V4770">
        <v>12</v>
      </c>
      <c r="W4770">
        <v>13</v>
      </c>
      <c r="X4770">
        <f>IF(OR(Main!$U4770=0,
       Main!$V4770=0,
       Main!$W4770=0),
   "",
   DATE(Main!$U4770,
        Main!$V4770,
        Main!$W4770)
)</f>
        <v>41621</v>
      </c>
      <c r="Y4770">
        <f>Table1[[#This Row],[Average_Cost_for_two]]*VLOOKUP(Table1[[#This Row],[Currency]],currency!$A$2:$B$10,2,FALSE)</f>
        <v>1.2</v>
      </c>
      <c r="Z4770" t="str">
        <f>VLOOKUP(C4770,country!A:B,2,FALSE)</f>
        <v>India</v>
      </c>
      <c r="AA4770">
        <f t="shared" si="74"/>
        <v>4</v>
      </c>
    </row>
    <row r="4771" spans="1:27" ht="15.75" customHeight="1" x14ac:dyDescent="0.25">
      <c r="A4771">
        <v>305289</v>
      </c>
      <c r="B4771" t="s">
        <v>9918</v>
      </c>
      <c r="C4771">
        <v>1</v>
      </c>
      <c r="D4771" t="s">
        <v>23</v>
      </c>
      <c r="E4771" t="s">
        <v>9919</v>
      </c>
      <c r="F4771" t="s">
        <v>9920</v>
      </c>
      <c r="G4771" t="s">
        <v>9921</v>
      </c>
      <c r="H4771">
        <v>77.143839259999993</v>
      </c>
      <c r="I4771">
        <v>28.664397770000001</v>
      </c>
      <c r="J4771" t="s">
        <v>708</v>
      </c>
      <c r="K4771" t="s">
        <v>28</v>
      </c>
      <c r="L4771" t="s">
        <v>29</v>
      </c>
      <c r="M4771" t="s">
        <v>29</v>
      </c>
      <c r="N4771" t="s">
        <v>29</v>
      </c>
      <c r="O4771" t="s">
        <v>29</v>
      </c>
      <c r="P4771">
        <v>1</v>
      </c>
      <c r="Q4771">
        <v>187</v>
      </c>
      <c r="R4771">
        <v>100</v>
      </c>
      <c r="S4771" t="str">
        <f>IF(Table1[[#This Row],[Average_Cost_for_two]]&lt;500,"Low",IF(Table1[[#This Row],[Average_Cost_for_two]]&lt;=1500,"Medium","High"))</f>
        <v>Low</v>
      </c>
      <c r="T4771">
        <v>4.0999999999999996</v>
      </c>
      <c r="U4771">
        <v>2018</v>
      </c>
      <c r="V4771">
        <v>12</v>
      </c>
      <c r="W4771">
        <v>19</v>
      </c>
      <c r="X4771">
        <f>IF(OR(Main!$U4771=0,
       Main!$V4771=0,
       Main!$W4771=0),
   "",
   DATE(Main!$U4771,
        Main!$V4771,
        Main!$W4771)
)</f>
        <v>43453</v>
      </c>
      <c r="Y4771">
        <f>Table1[[#This Row],[Average_Cost_for_two]]*VLOOKUP(Table1[[#This Row],[Currency]],currency!$A$2:$B$10,2,FALSE)</f>
        <v>1.2</v>
      </c>
      <c r="Z4771" t="str">
        <f>VLOOKUP(C4771,country!A:B,2,FALSE)</f>
        <v>India</v>
      </c>
      <c r="AA4771">
        <f t="shared" si="74"/>
        <v>4</v>
      </c>
    </row>
    <row r="4772" spans="1:27" ht="15.75" customHeight="1" x14ac:dyDescent="0.25">
      <c r="A4772">
        <v>8069</v>
      </c>
      <c r="B4772" t="s">
        <v>9922</v>
      </c>
      <c r="C4772">
        <v>1</v>
      </c>
      <c r="D4772" t="s">
        <v>23</v>
      </c>
      <c r="E4772" t="s">
        <v>9923</v>
      </c>
      <c r="F4772" t="s">
        <v>119</v>
      </c>
      <c r="G4772" t="s">
        <v>120</v>
      </c>
      <c r="H4772">
        <v>77.312280200000004</v>
      </c>
      <c r="I4772">
        <v>28.594681399999999</v>
      </c>
      <c r="J4772" t="s">
        <v>797</v>
      </c>
      <c r="K4772" t="s">
        <v>28</v>
      </c>
      <c r="L4772" t="s">
        <v>29</v>
      </c>
      <c r="M4772" t="s">
        <v>29</v>
      </c>
      <c r="N4772" t="s">
        <v>29</v>
      </c>
      <c r="O4772" t="s">
        <v>29</v>
      </c>
      <c r="P4772">
        <v>1</v>
      </c>
      <c r="Q4772">
        <v>8</v>
      </c>
      <c r="R4772">
        <v>100</v>
      </c>
      <c r="S4772" t="str">
        <f>IF(Table1[[#This Row],[Average_Cost_for_two]]&lt;500,"Low",IF(Table1[[#This Row],[Average_Cost_for_two]]&lt;=1500,"Medium","High"))</f>
        <v>Low</v>
      </c>
      <c r="T4772">
        <v>3</v>
      </c>
      <c r="U4772">
        <v>2012</v>
      </c>
      <c r="V4772">
        <v>12</v>
      </c>
      <c r="W4772">
        <v>11</v>
      </c>
      <c r="X4772">
        <f>IF(OR(Main!$U4772=0,
       Main!$V4772=0,
       Main!$W4772=0),
   "",
   DATE(Main!$U4772,
        Main!$V4772,
        Main!$W4772)
)</f>
        <v>41254</v>
      </c>
      <c r="Y4772">
        <f>Table1[[#This Row],[Average_Cost_for_two]]*VLOOKUP(Table1[[#This Row],[Currency]],currency!$A$2:$B$10,2,FALSE)</f>
        <v>1.2</v>
      </c>
      <c r="Z4772" t="str">
        <f>VLOOKUP(C4772,country!A:B,2,FALSE)</f>
        <v>India</v>
      </c>
      <c r="AA4772">
        <f t="shared" si="74"/>
        <v>4</v>
      </c>
    </row>
    <row r="4773" spans="1:27" ht="15.75" customHeight="1" x14ac:dyDescent="0.25">
      <c r="A4773">
        <v>311468</v>
      </c>
      <c r="B4773" t="s">
        <v>9924</v>
      </c>
      <c r="C4773">
        <v>1</v>
      </c>
      <c r="D4773" t="s">
        <v>23</v>
      </c>
      <c r="E4773" t="s">
        <v>9925</v>
      </c>
      <c r="F4773" t="s">
        <v>1897</v>
      </c>
      <c r="G4773" t="s">
        <v>1898</v>
      </c>
      <c r="H4773">
        <v>77.21249444</v>
      </c>
      <c r="I4773">
        <v>28.657311109999998</v>
      </c>
      <c r="J4773" t="s">
        <v>708</v>
      </c>
      <c r="K4773" t="s">
        <v>28</v>
      </c>
      <c r="L4773" t="s">
        <v>29</v>
      </c>
      <c r="M4773" t="s">
        <v>29</v>
      </c>
      <c r="N4773" t="s">
        <v>29</v>
      </c>
      <c r="O4773" t="s">
        <v>29</v>
      </c>
      <c r="P4773">
        <v>1</v>
      </c>
      <c r="Q4773">
        <v>1</v>
      </c>
      <c r="R4773">
        <v>100</v>
      </c>
      <c r="S4773" t="str">
        <f>IF(Table1[[#This Row],[Average_Cost_for_two]]&lt;500,"Low",IF(Table1[[#This Row],[Average_Cost_for_two]]&lt;=1500,"Medium","High"))</f>
        <v>Low</v>
      </c>
      <c r="T4773">
        <v>1</v>
      </c>
      <c r="U4773">
        <v>2017</v>
      </c>
      <c r="V4773">
        <v>12</v>
      </c>
      <c r="W4773">
        <v>18</v>
      </c>
      <c r="X4773">
        <f>IF(OR(Main!$U4773=0,
       Main!$V4773=0,
       Main!$W4773=0),
   "",
   DATE(Main!$U4773,
        Main!$V4773,
        Main!$W4773)
)</f>
        <v>43087</v>
      </c>
      <c r="Y4773">
        <f>Table1[[#This Row],[Average_Cost_for_two]]*VLOOKUP(Table1[[#This Row],[Currency]],currency!$A$2:$B$10,2,FALSE)</f>
        <v>1.2</v>
      </c>
      <c r="Z4773" t="str">
        <f>VLOOKUP(C4773,country!A:B,2,FALSE)</f>
        <v>India</v>
      </c>
      <c r="AA4773">
        <f t="shared" si="74"/>
        <v>4</v>
      </c>
    </row>
    <row r="4774" spans="1:27" ht="15.75" customHeight="1" x14ac:dyDescent="0.25">
      <c r="A4774">
        <v>9207</v>
      </c>
      <c r="B4774" t="s">
        <v>9926</v>
      </c>
      <c r="C4774">
        <v>1</v>
      </c>
      <c r="D4774" t="s">
        <v>23</v>
      </c>
      <c r="E4774" t="s">
        <v>9927</v>
      </c>
      <c r="F4774" t="s">
        <v>59</v>
      </c>
      <c r="G4774" t="s">
        <v>60</v>
      </c>
      <c r="H4774">
        <v>77.080307300000001</v>
      </c>
      <c r="I4774">
        <v>28.589186699999999</v>
      </c>
      <c r="J4774" t="s">
        <v>797</v>
      </c>
      <c r="K4774" t="s">
        <v>28</v>
      </c>
      <c r="L4774" t="s">
        <v>29</v>
      </c>
      <c r="M4774" t="s">
        <v>29</v>
      </c>
      <c r="N4774" t="s">
        <v>29</v>
      </c>
      <c r="O4774" t="s">
        <v>29</v>
      </c>
      <c r="P4774">
        <v>1</v>
      </c>
      <c r="Q4774">
        <v>6</v>
      </c>
      <c r="R4774">
        <v>100</v>
      </c>
      <c r="S4774" t="str">
        <f>IF(Table1[[#This Row],[Average_Cost_for_two]]&lt;500,"Low",IF(Table1[[#This Row],[Average_Cost_for_two]]&lt;=1500,"Medium","High"))</f>
        <v>Low</v>
      </c>
      <c r="T4774">
        <v>2.8</v>
      </c>
      <c r="U4774">
        <v>2015</v>
      </c>
      <c r="V4774">
        <v>12</v>
      </c>
      <c r="W4774">
        <v>2</v>
      </c>
      <c r="X4774">
        <f>IF(OR(Main!$U4774=0,
       Main!$V4774=0,
       Main!$W4774=0),
   "",
   DATE(Main!$U4774,
        Main!$V4774,
        Main!$W4774)
)</f>
        <v>42340</v>
      </c>
      <c r="Y4774">
        <f>Table1[[#This Row],[Average_Cost_for_two]]*VLOOKUP(Table1[[#This Row],[Currency]],currency!$A$2:$B$10,2,FALSE)</f>
        <v>1.2</v>
      </c>
      <c r="Z4774" t="str">
        <f>VLOOKUP(C4774,country!A:B,2,FALSE)</f>
        <v>India</v>
      </c>
      <c r="AA4774">
        <f t="shared" si="74"/>
        <v>4</v>
      </c>
    </row>
    <row r="4775" spans="1:27" ht="15.75" customHeight="1" x14ac:dyDescent="0.25">
      <c r="A4775">
        <v>7803</v>
      </c>
      <c r="B4775" t="s">
        <v>1074</v>
      </c>
      <c r="C4775">
        <v>1</v>
      </c>
      <c r="D4775" t="s">
        <v>23</v>
      </c>
      <c r="E4775" t="s">
        <v>9928</v>
      </c>
      <c r="F4775" t="s">
        <v>205</v>
      </c>
      <c r="G4775" t="s">
        <v>206</v>
      </c>
      <c r="H4775">
        <v>77.298561699999993</v>
      </c>
      <c r="I4775">
        <v>28.5380821</v>
      </c>
      <c r="J4775" t="s">
        <v>797</v>
      </c>
      <c r="K4775" t="s">
        <v>28</v>
      </c>
      <c r="L4775" t="s">
        <v>29</v>
      </c>
      <c r="M4775" t="s">
        <v>29</v>
      </c>
      <c r="N4775" t="s">
        <v>29</v>
      </c>
      <c r="O4775" t="s">
        <v>29</v>
      </c>
      <c r="P4775">
        <v>1</v>
      </c>
      <c r="Q4775">
        <v>1</v>
      </c>
      <c r="R4775">
        <v>100</v>
      </c>
      <c r="S4775" t="str">
        <f>IF(Table1[[#This Row],[Average_Cost_for_two]]&lt;500,"Low",IF(Table1[[#This Row],[Average_Cost_for_two]]&lt;=1500,"Medium","High"))</f>
        <v>Low</v>
      </c>
      <c r="T4775">
        <v>1</v>
      </c>
      <c r="U4775">
        <v>2017</v>
      </c>
      <c r="V4775">
        <v>12</v>
      </c>
      <c r="W4775">
        <v>3</v>
      </c>
      <c r="X4775">
        <f>IF(OR(Main!$U4775=0,
       Main!$V4775=0,
       Main!$W4775=0),
   "",
   DATE(Main!$U4775,
        Main!$V4775,
        Main!$W4775)
)</f>
        <v>43072</v>
      </c>
      <c r="Y4775">
        <f>Table1[[#This Row],[Average_Cost_for_two]]*VLOOKUP(Table1[[#This Row],[Currency]],currency!$A$2:$B$10,2,FALSE)</f>
        <v>1.2</v>
      </c>
      <c r="Z4775" t="str">
        <f>VLOOKUP(C4775,country!A:B,2,FALSE)</f>
        <v>India</v>
      </c>
      <c r="AA4775">
        <f t="shared" si="74"/>
        <v>4</v>
      </c>
    </row>
    <row r="4776" spans="1:27" ht="15.75" customHeight="1" x14ac:dyDescent="0.25">
      <c r="A4776">
        <v>6555</v>
      </c>
      <c r="B4776" t="s">
        <v>9929</v>
      </c>
      <c r="C4776">
        <v>1</v>
      </c>
      <c r="D4776" t="s">
        <v>23</v>
      </c>
      <c r="E4776" t="s">
        <v>9930</v>
      </c>
      <c r="F4776" t="s">
        <v>236</v>
      </c>
      <c r="G4776" t="s">
        <v>235</v>
      </c>
      <c r="H4776">
        <v>77.161862400000004</v>
      </c>
      <c r="I4776">
        <v>28.703549899999999</v>
      </c>
      <c r="J4776" t="s">
        <v>697</v>
      </c>
      <c r="K4776" t="s">
        <v>28</v>
      </c>
      <c r="L4776" t="s">
        <v>29</v>
      </c>
      <c r="M4776" t="s">
        <v>29</v>
      </c>
      <c r="N4776" t="s">
        <v>29</v>
      </c>
      <c r="O4776" t="s">
        <v>29</v>
      </c>
      <c r="P4776">
        <v>1</v>
      </c>
      <c r="Q4776">
        <v>8</v>
      </c>
      <c r="R4776">
        <v>100</v>
      </c>
      <c r="S4776" t="str">
        <f>IF(Table1[[#This Row],[Average_Cost_for_two]]&lt;500,"Low",IF(Table1[[#This Row],[Average_Cost_for_two]]&lt;=1500,"Medium","High"))</f>
        <v>Low</v>
      </c>
      <c r="T4776">
        <v>2.9</v>
      </c>
      <c r="U4776">
        <v>2013</v>
      </c>
      <c r="V4776">
        <v>12</v>
      </c>
      <c r="W4776">
        <v>26</v>
      </c>
      <c r="X4776">
        <f>IF(OR(Main!$U4776=0,
       Main!$V4776=0,
       Main!$W4776=0),
   "",
   DATE(Main!$U4776,
        Main!$V4776,
        Main!$W4776)
)</f>
        <v>41634</v>
      </c>
      <c r="Y4776">
        <f>Table1[[#This Row],[Average_Cost_for_two]]*VLOOKUP(Table1[[#This Row],[Currency]],currency!$A$2:$B$10,2,FALSE)</f>
        <v>1.2</v>
      </c>
      <c r="Z4776" t="str">
        <f>VLOOKUP(C4776,country!A:B,2,FALSE)</f>
        <v>India</v>
      </c>
      <c r="AA4776">
        <f t="shared" si="74"/>
        <v>4</v>
      </c>
    </row>
    <row r="4777" spans="1:27" ht="15.75" customHeight="1" x14ac:dyDescent="0.25">
      <c r="A4777">
        <v>308900</v>
      </c>
      <c r="B4777" t="s">
        <v>9931</v>
      </c>
      <c r="C4777">
        <v>1</v>
      </c>
      <c r="D4777" t="s">
        <v>23</v>
      </c>
      <c r="E4777" t="s">
        <v>9932</v>
      </c>
      <c r="F4777" t="s">
        <v>1206</v>
      </c>
      <c r="G4777" t="s">
        <v>1207</v>
      </c>
      <c r="H4777">
        <v>77.093422200000006</v>
      </c>
      <c r="I4777">
        <v>28.6377065</v>
      </c>
      <c r="J4777" t="s">
        <v>708</v>
      </c>
      <c r="K4777" t="s">
        <v>28</v>
      </c>
      <c r="L4777" t="s">
        <v>29</v>
      </c>
      <c r="M4777" t="s">
        <v>29</v>
      </c>
      <c r="N4777" t="s">
        <v>29</v>
      </c>
      <c r="O4777" t="s">
        <v>29</v>
      </c>
      <c r="P4777">
        <v>1</v>
      </c>
      <c r="Q4777">
        <v>2</v>
      </c>
      <c r="R4777">
        <v>100</v>
      </c>
      <c r="S4777" t="str">
        <f>IF(Table1[[#This Row],[Average_Cost_for_two]]&lt;500,"Low",IF(Table1[[#This Row],[Average_Cost_for_two]]&lt;=1500,"Medium","High"))</f>
        <v>Low</v>
      </c>
      <c r="T4777">
        <v>1</v>
      </c>
      <c r="U4777">
        <v>2017</v>
      </c>
      <c r="V4777">
        <v>12</v>
      </c>
      <c r="W4777">
        <v>3</v>
      </c>
      <c r="X4777">
        <f>IF(OR(Main!$U4777=0,
       Main!$V4777=0,
       Main!$W4777=0),
   "",
   DATE(Main!$U4777,
        Main!$V4777,
        Main!$W4777)
)</f>
        <v>43072</v>
      </c>
      <c r="Y4777">
        <f>Table1[[#This Row],[Average_Cost_for_two]]*VLOOKUP(Table1[[#This Row],[Currency]],currency!$A$2:$B$10,2,FALSE)</f>
        <v>1.2</v>
      </c>
      <c r="Z4777" t="str">
        <f>VLOOKUP(C4777,country!A:B,2,FALSE)</f>
        <v>India</v>
      </c>
      <c r="AA4777">
        <f t="shared" si="74"/>
        <v>4</v>
      </c>
    </row>
    <row r="4778" spans="1:27" ht="15.75" customHeight="1" x14ac:dyDescent="0.25">
      <c r="A4778">
        <v>18371398</v>
      </c>
      <c r="B4778" t="s">
        <v>9933</v>
      </c>
      <c r="C4778">
        <v>1</v>
      </c>
      <c r="D4778" t="s">
        <v>23</v>
      </c>
      <c r="E4778" t="s">
        <v>9934</v>
      </c>
      <c r="F4778" t="s">
        <v>67</v>
      </c>
      <c r="G4778" t="s">
        <v>68</v>
      </c>
      <c r="H4778">
        <v>77.3078541</v>
      </c>
      <c r="I4778">
        <v>28.589934599999999</v>
      </c>
      <c r="J4778" t="s">
        <v>720</v>
      </c>
      <c r="K4778" t="s">
        <v>28</v>
      </c>
      <c r="L4778" t="s">
        <v>29</v>
      </c>
      <c r="M4778" t="s">
        <v>29</v>
      </c>
      <c r="N4778" t="s">
        <v>29</v>
      </c>
      <c r="O4778" t="s">
        <v>29</v>
      </c>
      <c r="P4778">
        <v>1</v>
      </c>
      <c r="Q4778">
        <v>1</v>
      </c>
      <c r="R4778">
        <v>100</v>
      </c>
      <c r="S4778" t="str">
        <f>IF(Table1[[#This Row],[Average_Cost_for_two]]&lt;500,"Low",IF(Table1[[#This Row],[Average_Cost_for_two]]&lt;=1500,"Medium","High"))</f>
        <v>Low</v>
      </c>
      <c r="T4778">
        <v>1</v>
      </c>
      <c r="U4778">
        <v>2014</v>
      </c>
      <c r="V4778">
        <v>12</v>
      </c>
      <c r="W4778">
        <v>25</v>
      </c>
      <c r="X4778">
        <f>IF(OR(Main!$U4778=0,
       Main!$V4778=0,
       Main!$W4778=0),
   "",
   DATE(Main!$U4778,
        Main!$V4778,
        Main!$W4778)
)</f>
        <v>41998</v>
      </c>
      <c r="Y4778">
        <f>Table1[[#This Row],[Average_Cost_for_two]]*VLOOKUP(Table1[[#This Row],[Currency]],currency!$A$2:$B$10,2,FALSE)</f>
        <v>1.2</v>
      </c>
      <c r="Z4778" t="str">
        <f>VLOOKUP(C4778,country!A:B,2,FALSE)</f>
        <v>India</v>
      </c>
      <c r="AA4778">
        <f t="shared" si="74"/>
        <v>4</v>
      </c>
    </row>
    <row r="4779" spans="1:27" ht="15.75" customHeight="1" x14ac:dyDescent="0.25">
      <c r="A4779">
        <v>9161</v>
      </c>
      <c r="B4779" t="s">
        <v>9935</v>
      </c>
      <c r="C4779">
        <v>1</v>
      </c>
      <c r="D4779" t="s">
        <v>23</v>
      </c>
      <c r="E4779" t="s">
        <v>9936</v>
      </c>
      <c r="F4779" t="s">
        <v>327</v>
      </c>
      <c r="G4779" t="s">
        <v>328</v>
      </c>
      <c r="H4779">
        <v>77.224303899999995</v>
      </c>
      <c r="I4779">
        <v>28.656862199999999</v>
      </c>
      <c r="J4779" t="s">
        <v>797</v>
      </c>
      <c r="K4779" t="s">
        <v>28</v>
      </c>
      <c r="L4779" t="s">
        <v>29</v>
      </c>
      <c r="M4779" t="s">
        <v>29</v>
      </c>
      <c r="N4779" t="s">
        <v>29</v>
      </c>
      <c r="O4779" t="s">
        <v>29</v>
      </c>
      <c r="P4779">
        <v>1</v>
      </c>
      <c r="Q4779">
        <v>76</v>
      </c>
      <c r="R4779">
        <v>100</v>
      </c>
      <c r="S4779" t="str">
        <f>IF(Table1[[#This Row],[Average_Cost_for_two]]&lt;500,"Low",IF(Table1[[#This Row],[Average_Cost_for_two]]&lt;=1500,"Medium","High"))</f>
        <v>Low</v>
      </c>
      <c r="T4779">
        <v>3.8</v>
      </c>
      <c r="U4779">
        <v>2017</v>
      </c>
      <c r="V4779">
        <v>11</v>
      </c>
      <c r="W4779">
        <v>15</v>
      </c>
      <c r="X4779">
        <f>IF(OR(Main!$U4779=0,
       Main!$V4779=0,
       Main!$W4779=0),
   "",
   DATE(Main!$U4779,
        Main!$V4779,
        Main!$W4779)
)</f>
        <v>43054</v>
      </c>
      <c r="Y4779">
        <f>Table1[[#This Row],[Average_Cost_for_two]]*VLOOKUP(Table1[[#This Row],[Currency]],currency!$A$2:$B$10,2,FALSE)</f>
        <v>1.2</v>
      </c>
      <c r="Z4779" t="str">
        <f>VLOOKUP(C4779,country!A:B,2,FALSE)</f>
        <v>India</v>
      </c>
      <c r="AA4779">
        <f t="shared" si="74"/>
        <v>4</v>
      </c>
    </row>
    <row r="4780" spans="1:27" ht="15.75" customHeight="1" x14ac:dyDescent="0.25">
      <c r="A4780">
        <v>7636</v>
      </c>
      <c r="B4780" t="s">
        <v>9937</v>
      </c>
      <c r="C4780">
        <v>1</v>
      </c>
      <c r="D4780" t="s">
        <v>23</v>
      </c>
      <c r="E4780" t="s">
        <v>9938</v>
      </c>
      <c r="F4780" t="s">
        <v>243</v>
      </c>
      <c r="G4780" t="s">
        <v>244</v>
      </c>
      <c r="H4780">
        <v>77.253293510000006</v>
      </c>
      <c r="I4780">
        <v>28.536228560000001</v>
      </c>
      <c r="J4780" t="s">
        <v>523</v>
      </c>
      <c r="K4780" t="s">
        <v>28</v>
      </c>
      <c r="L4780" t="s">
        <v>29</v>
      </c>
      <c r="M4780" t="s">
        <v>29</v>
      </c>
      <c r="N4780" t="s">
        <v>29</v>
      </c>
      <c r="O4780" t="s">
        <v>29</v>
      </c>
      <c r="P4780">
        <v>1</v>
      </c>
      <c r="Q4780">
        <v>99</v>
      </c>
      <c r="R4780">
        <v>100</v>
      </c>
      <c r="S4780" t="str">
        <f>IF(Table1[[#This Row],[Average_Cost_for_two]]&lt;500,"Low",IF(Table1[[#This Row],[Average_Cost_for_two]]&lt;=1500,"Medium","High"))</f>
        <v>Low</v>
      </c>
      <c r="T4780">
        <v>3.7</v>
      </c>
      <c r="U4780">
        <v>2017</v>
      </c>
      <c r="V4780">
        <v>11</v>
      </c>
      <c r="W4780">
        <v>17</v>
      </c>
      <c r="X4780">
        <f>IF(OR(Main!$U4780=0,
       Main!$V4780=0,
       Main!$W4780=0),
   "",
   DATE(Main!$U4780,
        Main!$V4780,
        Main!$W4780)
)</f>
        <v>43056</v>
      </c>
      <c r="Y4780">
        <f>Table1[[#This Row],[Average_Cost_for_two]]*VLOOKUP(Table1[[#This Row],[Currency]],currency!$A$2:$B$10,2,FALSE)</f>
        <v>1.2</v>
      </c>
      <c r="Z4780" t="str">
        <f>VLOOKUP(C4780,country!A:B,2,FALSE)</f>
        <v>India</v>
      </c>
      <c r="AA4780">
        <f t="shared" si="74"/>
        <v>4</v>
      </c>
    </row>
    <row r="4781" spans="1:27" ht="15.75" customHeight="1" x14ac:dyDescent="0.25">
      <c r="A4781">
        <v>7557</v>
      </c>
      <c r="B4781" t="s">
        <v>9939</v>
      </c>
      <c r="C4781">
        <v>1</v>
      </c>
      <c r="D4781" t="s">
        <v>23</v>
      </c>
      <c r="E4781" t="s">
        <v>9940</v>
      </c>
      <c r="F4781" t="s">
        <v>71</v>
      </c>
      <c r="G4781" t="s">
        <v>72</v>
      </c>
      <c r="H4781">
        <v>77.229872599999993</v>
      </c>
      <c r="I4781">
        <v>28.573250699999999</v>
      </c>
      <c r="J4781" t="s">
        <v>797</v>
      </c>
      <c r="K4781" t="s">
        <v>28</v>
      </c>
      <c r="L4781" t="s">
        <v>29</v>
      </c>
      <c r="M4781" t="s">
        <v>29</v>
      </c>
      <c r="N4781" t="s">
        <v>29</v>
      </c>
      <c r="O4781" t="s">
        <v>29</v>
      </c>
      <c r="P4781">
        <v>1</v>
      </c>
      <c r="Q4781">
        <v>10</v>
      </c>
      <c r="R4781">
        <v>100</v>
      </c>
      <c r="S4781" t="str">
        <f>IF(Table1[[#This Row],[Average_Cost_for_two]]&lt;500,"Low",IF(Table1[[#This Row],[Average_Cost_for_two]]&lt;=1500,"Medium","High"))</f>
        <v>Low</v>
      </c>
      <c r="T4781">
        <v>3.1</v>
      </c>
      <c r="U4781">
        <v>2010</v>
      </c>
      <c r="V4781">
        <v>11</v>
      </c>
      <c r="W4781">
        <v>9</v>
      </c>
      <c r="X4781">
        <f>IF(OR(Main!$U4781=0,
       Main!$V4781=0,
       Main!$W4781=0),
   "",
   DATE(Main!$U4781,
        Main!$V4781,
        Main!$W4781)
)</f>
        <v>40491</v>
      </c>
      <c r="Y4781">
        <f>Table1[[#This Row],[Average_Cost_for_two]]*VLOOKUP(Table1[[#This Row],[Currency]],currency!$A$2:$B$10,2,FALSE)</f>
        <v>1.2</v>
      </c>
      <c r="Z4781" t="str">
        <f>VLOOKUP(C4781,country!A:B,2,FALSE)</f>
        <v>India</v>
      </c>
      <c r="AA4781">
        <f t="shared" si="74"/>
        <v>4</v>
      </c>
    </row>
    <row r="4782" spans="1:27" ht="15.75" customHeight="1" x14ac:dyDescent="0.25">
      <c r="A4782">
        <v>6949</v>
      </c>
      <c r="B4782" t="s">
        <v>9941</v>
      </c>
      <c r="C4782">
        <v>1</v>
      </c>
      <c r="D4782" t="s">
        <v>23</v>
      </c>
      <c r="E4782" t="s">
        <v>9942</v>
      </c>
      <c r="F4782" t="s">
        <v>435</v>
      </c>
      <c r="G4782" t="s">
        <v>436</v>
      </c>
      <c r="H4782">
        <v>77.204262</v>
      </c>
      <c r="I4782">
        <v>28.696919999999999</v>
      </c>
      <c r="J4782" t="s">
        <v>706</v>
      </c>
      <c r="K4782" t="s">
        <v>28</v>
      </c>
      <c r="L4782" t="s">
        <v>29</v>
      </c>
      <c r="M4782" t="s">
        <v>29</v>
      </c>
      <c r="N4782" t="s">
        <v>29</v>
      </c>
      <c r="O4782" t="s">
        <v>29</v>
      </c>
      <c r="P4782">
        <v>1</v>
      </c>
      <c r="Q4782">
        <v>18</v>
      </c>
      <c r="R4782">
        <v>100</v>
      </c>
      <c r="S4782" t="str">
        <f>IF(Table1[[#This Row],[Average_Cost_for_two]]&lt;500,"Low",IF(Table1[[#This Row],[Average_Cost_for_two]]&lt;=1500,"Medium","High"))</f>
        <v>Low</v>
      </c>
      <c r="T4782">
        <v>3</v>
      </c>
      <c r="U4782">
        <v>2011</v>
      </c>
      <c r="V4782">
        <v>11</v>
      </c>
      <c r="W4782">
        <v>6</v>
      </c>
      <c r="X4782">
        <f>IF(OR(Main!$U4782=0,
       Main!$V4782=0,
       Main!$W4782=0),
   "",
   DATE(Main!$U4782,
        Main!$V4782,
        Main!$W4782)
)</f>
        <v>40853</v>
      </c>
      <c r="Y4782">
        <f>Table1[[#This Row],[Average_Cost_for_two]]*VLOOKUP(Table1[[#This Row],[Currency]],currency!$A$2:$B$10,2,FALSE)</f>
        <v>1.2</v>
      </c>
      <c r="Z4782" t="str">
        <f>VLOOKUP(C4782,country!A:B,2,FALSE)</f>
        <v>India</v>
      </c>
      <c r="AA4782">
        <f t="shared" si="74"/>
        <v>4</v>
      </c>
    </row>
    <row r="4783" spans="1:27" ht="15.75" customHeight="1" x14ac:dyDescent="0.25">
      <c r="A4783">
        <v>18377458</v>
      </c>
      <c r="B4783" t="s">
        <v>9943</v>
      </c>
      <c r="C4783">
        <v>1</v>
      </c>
      <c r="D4783" t="s">
        <v>23</v>
      </c>
      <c r="E4783" t="s">
        <v>9944</v>
      </c>
      <c r="F4783" t="s">
        <v>334</v>
      </c>
      <c r="G4783" t="s">
        <v>335</v>
      </c>
      <c r="H4783">
        <v>0</v>
      </c>
      <c r="I4783">
        <v>0</v>
      </c>
      <c r="J4783" t="s">
        <v>1033</v>
      </c>
      <c r="K4783" t="s">
        <v>28</v>
      </c>
      <c r="L4783" t="s">
        <v>29</v>
      </c>
      <c r="M4783" t="s">
        <v>29</v>
      </c>
      <c r="N4783" t="s">
        <v>29</v>
      </c>
      <c r="O4783" t="s">
        <v>29</v>
      </c>
      <c r="P4783">
        <v>1</v>
      </c>
      <c r="Q4783">
        <v>7</v>
      </c>
      <c r="R4783">
        <v>100</v>
      </c>
      <c r="S4783" t="str">
        <f>IF(Table1[[#This Row],[Average_Cost_for_two]]&lt;500,"Low",IF(Table1[[#This Row],[Average_Cost_for_two]]&lt;=1500,"Medium","High"))</f>
        <v>Low</v>
      </c>
      <c r="T4783">
        <v>3</v>
      </c>
      <c r="U4783">
        <v>2016</v>
      </c>
      <c r="V4783">
        <v>11</v>
      </c>
      <c r="W4783">
        <v>24</v>
      </c>
      <c r="X4783">
        <f>IF(OR(Main!$U4783=0,
       Main!$V4783=0,
       Main!$W4783=0),
   "",
   DATE(Main!$U4783,
        Main!$V4783,
        Main!$W4783)
)</f>
        <v>42698</v>
      </c>
      <c r="Y4783">
        <f>Table1[[#This Row],[Average_Cost_for_two]]*VLOOKUP(Table1[[#This Row],[Currency]],currency!$A$2:$B$10,2,FALSE)</f>
        <v>1.2</v>
      </c>
      <c r="Z4783" t="str">
        <f>VLOOKUP(C4783,country!A:B,2,FALSE)</f>
        <v>India</v>
      </c>
      <c r="AA4783">
        <f t="shared" si="74"/>
        <v>4</v>
      </c>
    </row>
    <row r="4784" spans="1:27" ht="15.75" customHeight="1" x14ac:dyDescent="0.25">
      <c r="A4784">
        <v>301149</v>
      </c>
      <c r="B4784" t="s">
        <v>9945</v>
      </c>
      <c r="C4784">
        <v>1</v>
      </c>
      <c r="D4784" t="s">
        <v>23</v>
      </c>
      <c r="E4784" t="s">
        <v>9946</v>
      </c>
      <c r="F4784" t="s">
        <v>249</v>
      </c>
      <c r="G4784" t="s">
        <v>250</v>
      </c>
      <c r="H4784">
        <v>77.303994700000004</v>
      </c>
      <c r="I4784">
        <v>28.6348977</v>
      </c>
      <c r="J4784" t="s">
        <v>797</v>
      </c>
      <c r="K4784" t="s">
        <v>28</v>
      </c>
      <c r="L4784" t="s">
        <v>29</v>
      </c>
      <c r="M4784" t="s">
        <v>29</v>
      </c>
      <c r="N4784" t="s">
        <v>29</v>
      </c>
      <c r="O4784" t="s">
        <v>29</v>
      </c>
      <c r="P4784">
        <v>1</v>
      </c>
      <c r="Q4784">
        <v>16</v>
      </c>
      <c r="R4784">
        <v>100</v>
      </c>
      <c r="S4784" t="str">
        <f>IF(Table1[[#This Row],[Average_Cost_for_two]]&lt;500,"Low",IF(Table1[[#This Row],[Average_Cost_for_two]]&lt;=1500,"Medium","High"))</f>
        <v>Low</v>
      </c>
      <c r="T4784">
        <v>2.6</v>
      </c>
      <c r="U4784">
        <v>2018</v>
      </c>
      <c r="V4784">
        <v>11</v>
      </c>
      <c r="W4784">
        <v>7</v>
      </c>
      <c r="X4784">
        <f>IF(OR(Main!$U4784=0,
       Main!$V4784=0,
       Main!$W4784=0),
   "",
   DATE(Main!$U4784,
        Main!$V4784,
        Main!$W4784)
)</f>
        <v>43411</v>
      </c>
      <c r="Y4784">
        <f>Table1[[#This Row],[Average_Cost_for_two]]*VLOOKUP(Table1[[#This Row],[Currency]],currency!$A$2:$B$10,2,FALSE)</f>
        <v>1.2</v>
      </c>
      <c r="Z4784" t="str">
        <f>VLOOKUP(C4784,country!A:B,2,FALSE)</f>
        <v>India</v>
      </c>
      <c r="AA4784">
        <f t="shared" si="74"/>
        <v>4</v>
      </c>
    </row>
    <row r="4785" spans="1:27" ht="15.75" customHeight="1" x14ac:dyDescent="0.25">
      <c r="A4785">
        <v>18431980</v>
      </c>
      <c r="B4785" t="s">
        <v>9947</v>
      </c>
      <c r="C4785">
        <v>1</v>
      </c>
      <c r="D4785" t="s">
        <v>23</v>
      </c>
      <c r="E4785" t="s">
        <v>9948</v>
      </c>
      <c r="F4785" t="s">
        <v>2930</v>
      </c>
      <c r="G4785" t="s">
        <v>2931</v>
      </c>
      <c r="H4785">
        <v>77.097087500000001</v>
      </c>
      <c r="I4785">
        <v>28.635327499999999</v>
      </c>
      <c r="J4785" t="s">
        <v>722</v>
      </c>
      <c r="K4785" t="s">
        <v>28</v>
      </c>
      <c r="L4785" t="s">
        <v>29</v>
      </c>
      <c r="M4785" t="s">
        <v>29</v>
      </c>
      <c r="N4785" t="s">
        <v>29</v>
      </c>
      <c r="O4785" t="s">
        <v>29</v>
      </c>
      <c r="P4785">
        <v>1</v>
      </c>
      <c r="Q4785">
        <v>2</v>
      </c>
      <c r="R4785">
        <v>100</v>
      </c>
      <c r="S4785" t="str">
        <f>IF(Table1[[#This Row],[Average_Cost_for_two]]&lt;500,"Low",IF(Table1[[#This Row],[Average_Cost_for_two]]&lt;=1500,"Medium","High"))</f>
        <v>Low</v>
      </c>
      <c r="T4785">
        <v>1</v>
      </c>
      <c r="U4785">
        <v>2012</v>
      </c>
      <c r="V4785">
        <v>11</v>
      </c>
      <c r="W4785">
        <v>8</v>
      </c>
      <c r="X4785">
        <f>IF(OR(Main!$U4785=0,
       Main!$V4785=0,
       Main!$W4785=0),
   "",
   DATE(Main!$U4785,
        Main!$V4785,
        Main!$W4785)
)</f>
        <v>41221</v>
      </c>
      <c r="Y4785">
        <f>Table1[[#This Row],[Average_Cost_for_two]]*VLOOKUP(Table1[[#This Row],[Currency]],currency!$A$2:$B$10,2,FALSE)</f>
        <v>1.2</v>
      </c>
      <c r="Z4785" t="str">
        <f>VLOOKUP(C4785,country!A:B,2,FALSE)</f>
        <v>India</v>
      </c>
      <c r="AA4785">
        <f t="shared" si="74"/>
        <v>4</v>
      </c>
    </row>
    <row r="4786" spans="1:27" ht="15.75" customHeight="1" x14ac:dyDescent="0.25">
      <c r="A4786">
        <v>18079620</v>
      </c>
      <c r="B4786" t="s">
        <v>9949</v>
      </c>
      <c r="C4786">
        <v>1</v>
      </c>
      <c r="D4786" t="s">
        <v>23</v>
      </c>
      <c r="E4786" t="s">
        <v>9950</v>
      </c>
      <c r="F4786" t="s">
        <v>219</v>
      </c>
      <c r="G4786" t="s">
        <v>220</v>
      </c>
      <c r="H4786">
        <v>77.233702399999999</v>
      </c>
      <c r="I4786">
        <v>28.649269100000001</v>
      </c>
      <c r="J4786" t="s">
        <v>1159</v>
      </c>
      <c r="K4786" t="s">
        <v>28</v>
      </c>
      <c r="L4786" t="s">
        <v>29</v>
      </c>
      <c r="M4786" t="s">
        <v>29</v>
      </c>
      <c r="N4786" t="s">
        <v>29</v>
      </c>
      <c r="O4786" t="s">
        <v>29</v>
      </c>
      <c r="P4786">
        <v>1</v>
      </c>
      <c r="Q4786">
        <v>69</v>
      </c>
      <c r="R4786">
        <v>100</v>
      </c>
      <c r="S4786" t="str">
        <f>IF(Table1[[#This Row],[Average_Cost_for_two]]&lt;500,"Low",IF(Table1[[#This Row],[Average_Cost_for_two]]&lt;=1500,"Medium","High"))</f>
        <v>Low</v>
      </c>
      <c r="T4786">
        <v>4.2</v>
      </c>
      <c r="U4786">
        <v>2018</v>
      </c>
      <c r="V4786">
        <v>11</v>
      </c>
      <c r="W4786">
        <v>15</v>
      </c>
      <c r="X4786">
        <f>IF(OR(Main!$U4786=0,
       Main!$V4786=0,
       Main!$W4786=0),
   "",
   DATE(Main!$U4786,
        Main!$V4786,
        Main!$W4786)
)</f>
        <v>43419</v>
      </c>
      <c r="Y4786">
        <f>Table1[[#This Row],[Average_Cost_for_two]]*VLOOKUP(Table1[[#This Row],[Currency]],currency!$A$2:$B$10,2,FALSE)</f>
        <v>1.2</v>
      </c>
      <c r="Z4786" t="str">
        <f>VLOOKUP(C4786,country!A:B,2,FALSE)</f>
        <v>India</v>
      </c>
      <c r="AA4786">
        <f t="shared" si="74"/>
        <v>4</v>
      </c>
    </row>
    <row r="4787" spans="1:27" ht="15.75" customHeight="1" x14ac:dyDescent="0.25">
      <c r="A4787">
        <v>303500</v>
      </c>
      <c r="B4787" t="s">
        <v>9951</v>
      </c>
      <c r="C4787">
        <v>1</v>
      </c>
      <c r="D4787" t="s">
        <v>23</v>
      </c>
      <c r="E4787" t="s">
        <v>50</v>
      </c>
      <c r="F4787" t="s">
        <v>51</v>
      </c>
      <c r="G4787" t="s">
        <v>52</v>
      </c>
      <c r="H4787">
        <v>76.975294599999998</v>
      </c>
      <c r="I4787">
        <v>28.611074800000001</v>
      </c>
      <c r="J4787" t="s">
        <v>797</v>
      </c>
      <c r="K4787" t="s">
        <v>28</v>
      </c>
      <c r="L4787" t="s">
        <v>29</v>
      </c>
      <c r="M4787" t="s">
        <v>29</v>
      </c>
      <c r="N4787" t="s">
        <v>29</v>
      </c>
      <c r="O4787" t="s">
        <v>29</v>
      </c>
      <c r="P4787">
        <v>1</v>
      </c>
      <c r="Q4787">
        <v>2</v>
      </c>
      <c r="R4787">
        <v>100</v>
      </c>
      <c r="S4787" t="str">
        <f>IF(Table1[[#This Row],[Average_Cost_for_two]]&lt;500,"Low",IF(Table1[[#This Row],[Average_Cost_for_two]]&lt;=1500,"Medium","High"))</f>
        <v>Low</v>
      </c>
      <c r="T4787">
        <v>1</v>
      </c>
      <c r="U4787">
        <v>2013</v>
      </c>
      <c r="V4787">
        <v>11</v>
      </c>
      <c r="W4787">
        <v>16</v>
      </c>
      <c r="X4787">
        <f>IF(OR(Main!$U4787=0,
       Main!$V4787=0,
       Main!$W4787=0),
   "",
   DATE(Main!$U4787,
        Main!$V4787,
        Main!$W4787)
)</f>
        <v>41594</v>
      </c>
      <c r="Y4787">
        <f>Table1[[#This Row],[Average_Cost_for_two]]*VLOOKUP(Table1[[#This Row],[Currency]],currency!$A$2:$B$10,2,FALSE)</f>
        <v>1.2</v>
      </c>
      <c r="Z4787" t="str">
        <f>VLOOKUP(C4787,country!A:B,2,FALSE)</f>
        <v>India</v>
      </c>
      <c r="AA4787">
        <f t="shared" si="74"/>
        <v>4</v>
      </c>
    </row>
    <row r="4788" spans="1:27" ht="15.75" customHeight="1" x14ac:dyDescent="0.25">
      <c r="A4788">
        <v>306743</v>
      </c>
      <c r="B4788" t="s">
        <v>9952</v>
      </c>
      <c r="C4788">
        <v>1</v>
      </c>
      <c r="D4788" t="s">
        <v>23</v>
      </c>
      <c r="E4788" t="s">
        <v>9953</v>
      </c>
      <c r="F4788" t="s">
        <v>59</v>
      </c>
      <c r="G4788" t="s">
        <v>60</v>
      </c>
      <c r="H4788">
        <v>77.080727300000007</v>
      </c>
      <c r="I4788">
        <v>28.588699399999999</v>
      </c>
      <c r="J4788" t="s">
        <v>797</v>
      </c>
      <c r="K4788" t="s">
        <v>28</v>
      </c>
      <c r="L4788" t="s">
        <v>29</v>
      </c>
      <c r="M4788" t="s">
        <v>29</v>
      </c>
      <c r="N4788" t="s">
        <v>29</v>
      </c>
      <c r="O4788" t="s">
        <v>29</v>
      </c>
      <c r="P4788">
        <v>1</v>
      </c>
      <c r="Q4788">
        <v>2</v>
      </c>
      <c r="R4788">
        <v>100</v>
      </c>
      <c r="S4788" t="str">
        <f>IF(Table1[[#This Row],[Average_Cost_for_two]]&lt;500,"Low",IF(Table1[[#This Row],[Average_Cost_for_two]]&lt;=1500,"Medium","High"))</f>
        <v>Low</v>
      </c>
      <c r="T4788">
        <v>1</v>
      </c>
      <c r="U4788">
        <v>2015</v>
      </c>
      <c r="V4788">
        <v>11</v>
      </c>
      <c r="W4788">
        <v>5</v>
      </c>
      <c r="X4788">
        <f>IF(OR(Main!$U4788=0,
       Main!$V4788=0,
       Main!$W4788=0),
   "",
   DATE(Main!$U4788,
        Main!$V4788,
        Main!$W4788)
)</f>
        <v>42313</v>
      </c>
      <c r="Y4788">
        <f>Table1[[#This Row],[Average_Cost_for_two]]*VLOOKUP(Table1[[#This Row],[Currency]],currency!$A$2:$B$10,2,FALSE)</f>
        <v>1.2</v>
      </c>
      <c r="Z4788" t="str">
        <f>VLOOKUP(C4788,country!A:B,2,FALSE)</f>
        <v>India</v>
      </c>
      <c r="AA4788">
        <f t="shared" si="74"/>
        <v>4</v>
      </c>
    </row>
    <row r="4789" spans="1:27" ht="15.75" customHeight="1" x14ac:dyDescent="0.25">
      <c r="A4789">
        <v>306910</v>
      </c>
      <c r="B4789" t="s">
        <v>9217</v>
      </c>
      <c r="C4789">
        <v>1</v>
      </c>
      <c r="D4789" t="s">
        <v>23</v>
      </c>
      <c r="E4789" t="s">
        <v>9954</v>
      </c>
      <c r="F4789" t="s">
        <v>1907</v>
      </c>
      <c r="G4789" t="s">
        <v>1908</v>
      </c>
      <c r="H4789">
        <v>77.115794199999996</v>
      </c>
      <c r="I4789">
        <v>28.639217500000001</v>
      </c>
      <c r="J4789" t="s">
        <v>697</v>
      </c>
      <c r="K4789" t="s">
        <v>28</v>
      </c>
      <c r="L4789" t="s">
        <v>29</v>
      </c>
      <c r="M4789" t="s">
        <v>29</v>
      </c>
      <c r="N4789" t="s">
        <v>29</v>
      </c>
      <c r="O4789" t="s">
        <v>29</v>
      </c>
      <c r="P4789">
        <v>1</v>
      </c>
      <c r="Q4789">
        <v>11</v>
      </c>
      <c r="R4789">
        <v>100</v>
      </c>
      <c r="S4789" t="str">
        <f>IF(Table1[[#This Row],[Average_Cost_for_two]]&lt;500,"Low",IF(Table1[[#This Row],[Average_Cost_for_two]]&lt;=1500,"Medium","High"))</f>
        <v>Low</v>
      </c>
      <c r="T4789">
        <v>3</v>
      </c>
      <c r="U4789">
        <v>2012</v>
      </c>
      <c r="V4789">
        <v>11</v>
      </c>
      <c r="W4789">
        <v>28</v>
      </c>
      <c r="X4789">
        <f>IF(OR(Main!$U4789=0,
       Main!$V4789=0,
       Main!$W4789=0),
   "",
   DATE(Main!$U4789,
        Main!$V4789,
        Main!$W4789)
)</f>
        <v>41241</v>
      </c>
      <c r="Y4789">
        <f>Table1[[#This Row],[Average_Cost_for_two]]*VLOOKUP(Table1[[#This Row],[Currency]],currency!$A$2:$B$10,2,FALSE)</f>
        <v>1.2</v>
      </c>
      <c r="Z4789" t="str">
        <f>VLOOKUP(C4789,country!A:B,2,FALSE)</f>
        <v>India</v>
      </c>
      <c r="AA4789">
        <f t="shared" si="74"/>
        <v>4</v>
      </c>
    </row>
    <row r="4790" spans="1:27" ht="15.75" customHeight="1" x14ac:dyDescent="0.25">
      <c r="A4790">
        <v>6228</v>
      </c>
      <c r="B4790" t="s">
        <v>9955</v>
      </c>
      <c r="C4790">
        <v>1</v>
      </c>
      <c r="D4790" t="s">
        <v>23</v>
      </c>
      <c r="E4790" t="s">
        <v>9956</v>
      </c>
      <c r="F4790" t="s">
        <v>897</v>
      </c>
      <c r="G4790" t="s">
        <v>898</v>
      </c>
      <c r="H4790">
        <v>77.288647299999994</v>
      </c>
      <c r="I4790">
        <v>28.677648099999999</v>
      </c>
      <c r="J4790" t="s">
        <v>708</v>
      </c>
      <c r="K4790" t="s">
        <v>28</v>
      </c>
      <c r="L4790" t="s">
        <v>29</v>
      </c>
      <c r="M4790" t="s">
        <v>29</v>
      </c>
      <c r="N4790" t="s">
        <v>29</v>
      </c>
      <c r="O4790" t="s">
        <v>29</v>
      </c>
      <c r="P4790">
        <v>1</v>
      </c>
      <c r="Q4790">
        <v>5</v>
      </c>
      <c r="R4790">
        <v>100</v>
      </c>
      <c r="S4790" t="str">
        <f>IF(Table1[[#This Row],[Average_Cost_for_two]]&lt;500,"Low",IF(Table1[[#This Row],[Average_Cost_for_two]]&lt;=1500,"Medium","High"))</f>
        <v>Low</v>
      </c>
      <c r="T4790">
        <v>2.9</v>
      </c>
      <c r="U4790">
        <v>2010</v>
      </c>
      <c r="V4790">
        <v>11</v>
      </c>
      <c r="W4790">
        <v>18</v>
      </c>
      <c r="X4790">
        <f>IF(OR(Main!$U4790=0,
       Main!$V4790=0,
       Main!$W4790=0),
   "",
   DATE(Main!$U4790,
        Main!$V4790,
        Main!$W4790)
)</f>
        <v>40500</v>
      </c>
      <c r="Y4790">
        <f>Table1[[#This Row],[Average_Cost_for_two]]*VLOOKUP(Table1[[#This Row],[Currency]],currency!$A$2:$B$10,2,FALSE)</f>
        <v>1.2</v>
      </c>
      <c r="Z4790" t="str">
        <f>VLOOKUP(C4790,country!A:B,2,FALSE)</f>
        <v>India</v>
      </c>
      <c r="AA4790">
        <f t="shared" si="74"/>
        <v>4</v>
      </c>
    </row>
    <row r="4791" spans="1:27" ht="15.75" customHeight="1" x14ac:dyDescent="0.25">
      <c r="A4791">
        <v>302442</v>
      </c>
      <c r="B4791" t="s">
        <v>9957</v>
      </c>
      <c r="C4791">
        <v>1</v>
      </c>
      <c r="D4791" t="s">
        <v>23</v>
      </c>
      <c r="E4791" t="s">
        <v>9958</v>
      </c>
      <c r="F4791" t="s">
        <v>897</v>
      </c>
      <c r="G4791" t="s">
        <v>898</v>
      </c>
      <c r="H4791">
        <v>77.291892599999997</v>
      </c>
      <c r="I4791">
        <v>28.690307700000002</v>
      </c>
      <c r="J4791" t="s">
        <v>708</v>
      </c>
      <c r="K4791" t="s">
        <v>28</v>
      </c>
      <c r="L4791" t="s">
        <v>29</v>
      </c>
      <c r="M4791" t="s">
        <v>29</v>
      </c>
      <c r="N4791" t="s">
        <v>29</v>
      </c>
      <c r="O4791" t="s">
        <v>29</v>
      </c>
      <c r="P4791">
        <v>1</v>
      </c>
      <c r="Q4791">
        <v>13</v>
      </c>
      <c r="R4791">
        <v>100</v>
      </c>
      <c r="S4791" t="str">
        <f>IF(Table1[[#This Row],[Average_Cost_for_two]]&lt;500,"Low",IF(Table1[[#This Row],[Average_Cost_for_two]]&lt;=1500,"Medium","High"))</f>
        <v>Low</v>
      </c>
      <c r="T4791">
        <v>3.1</v>
      </c>
      <c r="U4791">
        <v>2011</v>
      </c>
      <c r="V4791">
        <v>11</v>
      </c>
      <c r="W4791">
        <v>2</v>
      </c>
      <c r="X4791">
        <f>IF(OR(Main!$U4791=0,
       Main!$V4791=0,
       Main!$W4791=0),
   "",
   DATE(Main!$U4791,
        Main!$V4791,
        Main!$W4791)
)</f>
        <v>40849</v>
      </c>
      <c r="Y4791">
        <f>Table1[[#This Row],[Average_Cost_for_two]]*VLOOKUP(Table1[[#This Row],[Currency]],currency!$A$2:$B$10,2,FALSE)</f>
        <v>1.2</v>
      </c>
      <c r="Z4791" t="str">
        <f>VLOOKUP(C4791,country!A:B,2,FALSE)</f>
        <v>India</v>
      </c>
      <c r="AA4791">
        <f t="shared" si="74"/>
        <v>4</v>
      </c>
    </row>
    <row r="4792" spans="1:27" ht="15.75" customHeight="1" x14ac:dyDescent="0.25">
      <c r="A4792">
        <v>302436</v>
      </c>
      <c r="B4792" t="s">
        <v>9959</v>
      </c>
      <c r="C4792">
        <v>1</v>
      </c>
      <c r="D4792" t="s">
        <v>23</v>
      </c>
      <c r="E4792" t="s">
        <v>9713</v>
      </c>
      <c r="F4792" t="s">
        <v>897</v>
      </c>
      <c r="G4792" t="s">
        <v>898</v>
      </c>
      <c r="H4792">
        <v>77.291963899999999</v>
      </c>
      <c r="I4792">
        <v>28.689327299999999</v>
      </c>
      <c r="J4792" t="s">
        <v>797</v>
      </c>
      <c r="K4792" t="s">
        <v>28</v>
      </c>
      <c r="L4792" t="s">
        <v>29</v>
      </c>
      <c r="M4792" t="s">
        <v>29</v>
      </c>
      <c r="N4792" t="s">
        <v>29</v>
      </c>
      <c r="O4792" t="s">
        <v>29</v>
      </c>
      <c r="P4792">
        <v>1</v>
      </c>
      <c r="Q4792">
        <v>2</v>
      </c>
      <c r="R4792">
        <v>100</v>
      </c>
      <c r="S4792" t="str">
        <f>IF(Table1[[#This Row],[Average_Cost_for_two]]&lt;500,"Low",IF(Table1[[#This Row],[Average_Cost_for_two]]&lt;=1500,"Medium","High"))</f>
        <v>Low</v>
      </c>
      <c r="T4792">
        <v>1</v>
      </c>
      <c r="U4792">
        <v>2010</v>
      </c>
      <c r="V4792">
        <v>11</v>
      </c>
      <c r="W4792">
        <v>10</v>
      </c>
      <c r="X4792">
        <f>IF(OR(Main!$U4792=0,
       Main!$V4792=0,
       Main!$W4792=0),
   "",
   DATE(Main!$U4792,
        Main!$V4792,
        Main!$W4792)
)</f>
        <v>40492</v>
      </c>
      <c r="Y4792">
        <f>Table1[[#This Row],[Average_Cost_for_two]]*VLOOKUP(Table1[[#This Row],[Currency]],currency!$A$2:$B$10,2,FALSE)</f>
        <v>1.2</v>
      </c>
      <c r="Z4792" t="str">
        <f>VLOOKUP(C4792,country!A:B,2,FALSE)</f>
        <v>India</v>
      </c>
      <c r="AA4792">
        <f t="shared" si="74"/>
        <v>4</v>
      </c>
    </row>
    <row r="4793" spans="1:27" ht="15.75" customHeight="1" x14ac:dyDescent="0.25">
      <c r="A4793">
        <v>18423894</v>
      </c>
      <c r="B4793" t="s">
        <v>9718</v>
      </c>
      <c r="C4793">
        <v>1</v>
      </c>
      <c r="D4793" t="s">
        <v>23</v>
      </c>
      <c r="E4793" t="s">
        <v>9960</v>
      </c>
      <c r="F4793" t="s">
        <v>67</v>
      </c>
      <c r="G4793" t="s">
        <v>68</v>
      </c>
      <c r="H4793">
        <v>0</v>
      </c>
      <c r="I4793">
        <v>0</v>
      </c>
      <c r="J4793" t="s">
        <v>708</v>
      </c>
      <c r="K4793" t="s">
        <v>28</v>
      </c>
      <c r="L4793" t="s">
        <v>29</v>
      </c>
      <c r="M4793" t="s">
        <v>29</v>
      </c>
      <c r="N4793" t="s">
        <v>29</v>
      </c>
      <c r="O4793" t="s">
        <v>29</v>
      </c>
      <c r="P4793">
        <v>1</v>
      </c>
      <c r="Q4793">
        <v>3</v>
      </c>
      <c r="R4793">
        <v>100</v>
      </c>
      <c r="S4793" t="str">
        <f>IF(Table1[[#This Row],[Average_Cost_for_two]]&lt;500,"Low",IF(Table1[[#This Row],[Average_Cost_for_two]]&lt;=1500,"Medium","High"))</f>
        <v>Low</v>
      </c>
      <c r="T4793">
        <v>1</v>
      </c>
      <c r="U4793">
        <v>2013</v>
      </c>
      <c r="V4793">
        <v>11</v>
      </c>
      <c r="W4793">
        <v>27</v>
      </c>
      <c r="X4793">
        <f>IF(OR(Main!$U4793=0,
       Main!$V4793=0,
       Main!$W4793=0),
   "",
   DATE(Main!$U4793,
        Main!$V4793,
        Main!$W4793)
)</f>
        <v>41605</v>
      </c>
      <c r="Y4793">
        <f>Table1[[#This Row],[Average_Cost_for_two]]*VLOOKUP(Table1[[#This Row],[Currency]],currency!$A$2:$B$10,2,FALSE)</f>
        <v>1.2</v>
      </c>
      <c r="Z4793" t="str">
        <f>VLOOKUP(C4793,country!A:B,2,FALSE)</f>
        <v>India</v>
      </c>
      <c r="AA4793">
        <f t="shared" si="74"/>
        <v>4</v>
      </c>
    </row>
    <row r="4794" spans="1:27" ht="15.75" customHeight="1" x14ac:dyDescent="0.25">
      <c r="A4794">
        <v>8502</v>
      </c>
      <c r="B4794" t="s">
        <v>9961</v>
      </c>
      <c r="C4794">
        <v>1</v>
      </c>
      <c r="D4794" t="s">
        <v>23</v>
      </c>
      <c r="E4794" t="s">
        <v>9962</v>
      </c>
      <c r="F4794" t="s">
        <v>214</v>
      </c>
      <c r="G4794" t="s">
        <v>215</v>
      </c>
      <c r="H4794">
        <v>77.318924999999993</v>
      </c>
      <c r="I4794">
        <v>28.671308329999999</v>
      </c>
      <c r="J4794" t="s">
        <v>697</v>
      </c>
      <c r="K4794" t="s">
        <v>28</v>
      </c>
      <c r="L4794" t="s">
        <v>29</v>
      </c>
      <c r="M4794" t="s">
        <v>29</v>
      </c>
      <c r="N4794" t="s">
        <v>29</v>
      </c>
      <c r="O4794" t="s">
        <v>29</v>
      </c>
      <c r="P4794">
        <v>1</v>
      </c>
      <c r="Q4794">
        <v>5</v>
      </c>
      <c r="R4794">
        <v>100</v>
      </c>
      <c r="S4794" t="str">
        <f>IF(Table1[[#This Row],[Average_Cost_for_two]]&lt;500,"Low",IF(Table1[[#This Row],[Average_Cost_for_two]]&lt;=1500,"Medium","High"))</f>
        <v>Low</v>
      </c>
      <c r="T4794">
        <v>2.9</v>
      </c>
      <c r="U4794">
        <v>2018</v>
      </c>
      <c r="V4794">
        <v>11</v>
      </c>
      <c r="W4794">
        <v>3</v>
      </c>
      <c r="X4794">
        <f>IF(OR(Main!$U4794=0,
       Main!$V4794=0,
       Main!$W4794=0),
   "",
   DATE(Main!$U4794,
        Main!$V4794,
        Main!$W4794)
)</f>
        <v>43407</v>
      </c>
      <c r="Y4794">
        <f>Table1[[#This Row],[Average_Cost_for_two]]*VLOOKUP(Table1[[#This Row],[Currency]],currency!$A$2:$B$10,2,FALSE)</f>
        <v>1.2</v>
      </c>
      <c r="Z4794" t="str">
        <f>VLOOKUP(C4794,country!A:B,2,FALSE)</f>
        <v>India</v>
      </c>
      <c r="AA4794">
        <f t="shared" si="74"/>
        <v>4</v>
      </c>
    </row>
    <row r="4795" spans="1:27" ht="15.75" customHeight="1" x14ac:dyDescent="0.25">
      <c r="A4795">
        <v>310678</v>
      </c>
      <c r="B4795" t="s">
        <v>9963</v>
      </c>
      <c r="C4795">
        <v>1</v>
      </c>
      <c r="D4795" t="s">
        <v>23</v>
      </c>
      <c r="E4795" t="s">
        <v>9964</v>
      </c>
      <c r="F4795" t="s">
        <v>327</v>
      </c>
      <c r="G4795" t="s">
        <v>328</v>
      </c>
      <c r="H4795">
        <v>0</v>
      </c>
      <c r="I4795">
        <v>0</v>
      </c>
      <c r="J4795" t="s">
        <v>7486</v>
      </c>
      <c r="K4795" t="s">
        <v>28</v>
      </c>
      <c r="L4795" t="s">
        <v>29</v>
      </c>
      <c r="M4795" t="s">
        <v>29</v>
      </c>
      <c r="N4795" t="s">
        <v>29</v>
      </c>
      <c r="O4795" t="s">
        <v>29</v>
      </c>
      <c r="P4795">
        <v>1</v>
      </c>
      <c r="Q4795">
        <v>2</v>
      </c>
      <c r="R4795">
        <v>100</v>
      </c>
      <c r="S4795" t="str">
        <f>IF(Table1[[#This Row],[Average_Cost_for_two]]&lt;500,"Low",IF(Table1[[#This Row],[Average_Cost_for_two]]&lt;=1500,"Medium","High"))</f>
        <v>Low</v>
      </c>
      <c r="T4795">
        <v>1</v>
      </c>
      <c r="U4795">
        <v>2013</v>
      </c>
      <c r="V4795">
        <v>10</v>
      </c>
      <c r="W4795">
        <v>3</v>
      </c>
      <c r="X4795">
        <f>IF(OR(Main!$U4795=0,
       Main!$V4795=0,
       Main!$W4795=0),
   "",
   DATE(Main!$U4795,
        Main!$V4795,
        Main!$W4795)
)</f>
        <v>41550</v>
      </c>
      <c r="Y4795">
        <f>Table1[[#This Row],[Average_Cost_for_two]]*VLOOKUP(Table1[[#This Row],[Currency]],currency!$A$2:$B$10,2,FALSE)</f>
        <v>1.2</v>
      </c>
      <c r="Z4795" t="str">
        <f>VLOOKUP(C4795,country!A:B,2,FALSE)</f>
        <v>India</v>
      </c>
      <c r="AA4795">
        <f t="shared" si="74"/>
        <v>4</v>
      </c>
    </row>
    <row r="4796" spans="1:27" ht="15.75" customHeight="1" x14ac:dyDescent="0.25">
      <c r="A4796">
        <v>302936</v>
      </c>
      <c r="B4796" t="s">
        <v>9965</v>
      </c>
      <c r="C4796">
        <v>1</v>
      </c>
      <c r="D4796" t="s">
        <v>23</v>
      </c>
      <c r="E4796" t="s">
        <v>9966</v>
      </c>
      <c r="F4796" t="s">
        <v>243</v>
      </c>
      <c r="G4796" t="s">
        <v>244</v>
      </c>
      <c r="H4796">
        <v>77.243146699999997</v>
      </c>
      <c r="I4796">
        <v>28.5408504</v>
      </c>
      <c r="J4796" t="s">
        <v>523</v>
      </c>
      <c r="K4796" t="s">
        <v>28</v>
      </c>
      <c r="L4796" t="s">
        <v>29</v>
      </c>
      <c r="M4796" t="s">
        <v>29</v>
      </c>
      <c r="N4796" t="s">
        <v>29</v>
      </c>
      <c r="O4796" t="s">
        <v>29</v>
      </c>
      <c r="P4796">
        <v>1</v>
      </c>
      <c r="Q4796">
        <v>46</v>
      </c>
      <c r="R4796">
        <v>100</v>
      </c>
      <c r="S4796" t="str">
        <f>IF(Table1[[#This Row],[Average_Cost_for_two]]&lt;500,"Low",IF(Table1[[#This Row],[Average_Cost_for_two]]&lt;=1500,"Medium","High"))</f>
        <v>Low</v>
      </c>
      <c r="T4796">
        <v>3.6</v>
      </c>
      <c r="U4796">
        <v>2010</v>
      </c>
      <c r="V4796">
        <v>10</v>
      </c>
      <c r="W4796">
        <v>28</v>
      </c>
      <c r="X4796">
        <f>IF(OR(Main!$U4796=0,
       Main!$V4796=0,
       Main!$W4796=0),
   "",
   DATE(Main!$U4796,
        Main!$V4796,
        Main!$W4796)
)</f>
        <v>40479</v>
      </c>
      <c r="Y4796">
        <f>Table1[[#This Row],[Average_Cost_for_two]]*VLOOKUP(Table1[[#This Row],[Currency]],currency!$A$2:$B$10,2,FALSE)</f>
        <v>1.2</v>
      </c>
      <c r="Z4796" t="str">
        <f>VLOOKUP(C4796,country!A:B,2,FALSE)</f>
        <v>India</v>
      </c>
      <c r="AA4796">
        <f t="shared" si="74"/>
        <v>4</v>
      </c>
    </row>
    <row r="4797" spans="1:27" ht="15.75" customHeight="1" x14ac:dyDescent="0.25">
      <c r="A4797">
        <v>311637</v>
      </c>
      <c r="B4797" t="s">
        <v>9967</v>
      </c>
      <c r="C4797">
        <v>1</v>
      </c>
      <c r="D4797" t="s">
        <v>23</v>
      </c>
      <c r="E4797" t="s">
        <v>9968</v>
      </c>
      <c r="F4797" t="s">
        <v>243</v>
      </c>
      <c r="G4797" t="s">
        <v>244</v>
      </c>
      <c r="H4797">
        <v>77.248822200000006</v>
      </c>
      <c r="I4797">
        <v>28.5403609</v>
      </c>
      <c r="J4797" t="s">
        <v>1054</v>
      </c>
      <c r="K4797" t="s">
        <v>28</v>
      </c>
      <c r="L4797" t="s">
        <v>29</v>
      </c>
      <c r="M4797" t="s">
        <v>29</v>
      </c>
      <c r="N4797" t="s">
        <v>29</v>
      </c>
      <c r="O4797" t="s">
        <v>29</v>
      </c>
      <c r="P4797">
        <v>1</v>
      </c>
      <c r="Q4797">
        <v>33</v>
      </c>
      <c r="R4797">
        <v>100</v>
      </c>
      <c r="S4797" t="str">
        <f>IF(Table1[[#This Row],[Average_Cost_for_two]]&lt;500,"Low",IF(Table1[[#This Row],[Average_Cost_for_two]]&lt;=1500,"Medium","High"))</f>
        <v>Low</v>
      </c>
      <c r="T4797">
        <v>3.7</v>
      </c>
      <c r="U4797">
        <v>2017</v>
      </c>
      <c r="V4797">
        <v>10</v>
      </c>
      <c r="W4797">
        <v>22</v>
      </c>
      <c r="X4797">
        <f>IF(OR(Main!$U4797=0,
       Main!$V4797=0,
       Main!$W4797=0),
   "",
   DATE(Main!$U4797,
        Main!$V4797,
        Main!$W4797)
)</f>
        <v>43030</v>
      </c>
      <c r="Y4797">
        <f>Table1[[#This Row],[Average_Cost_for_two]]*VLOOKUP(Table1[[#This Row],[Currency]],currency!$A$2:$B$10,2,FALSE)</f>
        <v>1.2</v>
      </c>
      <c r="Z4797" t="str">
        <f>VLOOKUP(C4797,country!A:B,2,FALSE)</f>
        <v>India</v>
      </c>
      <c r="AA4797">
        <f t="shared" si="74"/>
        <v>4</v>
      </c>
    </row>
    <row r="4798" spans="1:27" ht="15.75" customHeight="1" x14ac:dyDescent="0.25">
      <c r="A4798">
        <v>308599</v>
      </c>
      <c r="B4798" t="s">
        <v>9969</v>
      </c>
      <c r="C4798">
        <v>1</v>
      </c>
      <c r="D4798" t="s">
        <v>23</v>
      </c>
      <c r="E4798" t="s">
        <v>9970</v>
      </c>
      <c r="F4798" t="s">
        <v>159</v>
      </c>
      <c r="G4798" t="s">
        <v>160</v>
      </c>
      <c r="H4798">
        <v>77.203778600000007</v>
      </c>
      <c r="I4798">
        <v>28.5518155</v>
      </c>
      <c r="J4798" t="s">
        <v>708</v>
      </c>
      <c r="K4798" t="s">
        <v>28</v>
      </c>
      <c r="L4798" t="s">
        <v>29</v>
      </c>
      <c r="M4798" t="s">
        <v>29</v>
      </c>
      <c r="N4798" t="s">
        <v>29</v>
      </c>
      <c r="O4798" t="s">
        <v>29</v>
      </c>
      <c r="P4798">
        <v>1</v>
      </c>
      <c r="Q4798">
        <v>12</v>
      </c>
      <c r="R4798">
        <v>100</v>
      </c>
      <c r="S4798" t="str">
        <f>IF(Table1[[#This Row],[Average_Cost_for_two]]&lt;500,"Low",IF(Table1[[#This Row],[Average_Cost_for_two]]&lt;=1500,"Medium","High"))</f>
        <v>Low</v>
      </c>
      <c r="T4798">
        <v>3.2</v>
      </c>
      <c r="U4798">
        <v>2017</v>
      </c>
      <c r="V4798">
        <v>10</v>
      </c>
      <c r="W4798">
        <v>10</v>
      </c>
      <c r="X4798">
        <f>IF(OR(Main!$U4798=0,
       Main!$V4798=0,
       Main!$W4798=0),
   "",
   DATE(Main!$U4798,
        Main!$V4798,
        Main!$W4798)
)</f>
        <v>43018</v>
      </c>
      <c r="Y4798">
        <f>Table1[[#This Row],[Average_Cost_for_two]]*VLOOKUP(Table1[[#This Row],[Currency]],currency!$A$2:$B$10,2,FALSE)</f>
        <v>1.2</v>
      </c>
      <c r="Z4798" t="str">
        <f>VLOOKUP(C4798,country!A:B,2,FALSE)</f>
        <v>India</v>
      </c>
      <c r="AA4798">
        <f t="shared" si="74"/>
        <v>4</v>
      </c>
    </row>
    <row r="4799" spans="1:27" ht="15.75" customHeight="1" x14ac:dyDescent="0.25">
      <c r="A4799">
        <v>308853</v>
      </c>
      <c r="B4799" t="s">
        <v>9971</v>
      </c>
      <c r="C4799">
        <v>1</v>
      </c>
      <c r="D4799" t="s">
        <v>23</v>
      </c>
      <c r="E4799" t="s">
        <v>9972</v>
      </c>
      <c r="F4799" t="s">
        <v>249</v>
      </c>
      <c r="G4799" t="s">
        <v>250</v>
      </c>
      <c r="H4799">
        <v>77.303871799999996</v>
      </c>
      <c r="I4799">
        <v>28.634869900000002</v>
      </c>
      <c r="J4799" t="s">
        <v>562</v>
      </c>
      <c r="K4799" t="s">
        <v>28</v>
      </c>
      <c r="L4799" t="s">
        <v>29</v>
      </c>
      <c r="M4799" t="s">
        <v>29</v>
      </c>
      <c r="N4799" t="s">
        <v>29</v>
      </c>
      <c r="O4799" t="s">
        <v>29</v>
      </c>
      <c r="P4799">
        <v>1</v>
      </c>
      <c r="Q4799">
        <v>2</v>
      </c>
      <c r="R4799">
        <v>100</v>
      </c>
      <c r="S4799" t="str">
        <f>IF(Table1[[#This Row],[Average_Cost_for_two]]&lt;500,"Low",IF(Table1[[#This Row],[Average_Cost_for_two]]&lt;=1500,"Medium","High"))</f>
        <v>Low</v>
      </c>
      <c r="T4799">
        <v>1</v>
      </c>
      <c r="U4799">
        <v>2016</v>
      </c>
      <c r="V4799">
        <v>10</v>
      </c>
      <c r="W4799">
        <v>5</v>
      </c>
      <c r="X4799">
        <f>IF(OR(Main!$U4799=0,
       Main!$V4799=0,
       Main!$W4799=0),
   "",
   DATE(Main!$U4799,
        Main!$V4799,
        Main!$W4799)
)</f>
        <v>42648</v>
      </c>
      <c r="Y4799">
        <f>Table1[[#This Row],[Average_Cost_for_two]]*VLOOKUP(Table1[[#This Row],[Currency]],currency!$A$2:$B$10,2,FALSE)</f>
        <v>1.2</v>
      </c>
      <c r="Z4799" t="str">
        <f>VLOOKUP(C4799,country!A:B,2,FALSE)</f>
        <v>India</v>
      </c>
      <c r="AA4799">
        <f t="shared" si="74"/>
        <v>4</v>
      </c>
    </row>
    <row r="4800" spans="1:27" ht="15.75" customHeight="1" x14ac:dyDescent="0.25">
      <c r="A4800">
        <v>9588</v>
      </c>
      <c r="B4800" t="s">
        <v>9973</v>
      </c>
      <c r="C4800">
        <v>1</v>
      </c>
      <c r="D4800" t="s">
        <v>23</v>
      </c>
      <c r="E4800" t="s">
        <v>9974</v>
      </c>
      <c r="F4800" t="s">
        <v>34</v>
      </c>
      <c r="G4800" t="s">
        <v>35</v>
      </c>
      <c r="H4800">
        <v>77.246516569999997</v>
      </c>
      <c r="I4800">
        <v>28.565573839999999</v>
      </c>
      <c r="J4800" t="s">
        <v>3223</v>
      </c>
      <c r="K4800" t="s">
        <v>28</v>
      </c>
      <c r="L4800" t="s">
        <v>29</v>
      </c>
      <c r="M4800" t="s">
        <v>29</v>
      </c>
      <c r="N4800" t="s">
        <v>29</v>
      </c>
      <c r="O4800" t="s">
        <v>29</v>
      </c>
      <c r="P4800">
        <v>1</v>
      </c>
      <c r="Q4800">
        <v>4</v>
      </c>
      <c r="R4800">
        <v>100</v>
      </c>
      <c r="S4800" t="str">
        <f>IF(Table1[[#This Row],[Average_Cost_for_two]]&lt;500,"Low",IF(Table1[[#This Row],[Average_Cost_for_two]]&lt;=1500,"Medium","High"))</f>
        <v>Low</v>
      </c>
      <c r="T4800">
        <v>3</v>
      </c>
      <c r="U4800">
        <v>2010</v>
      </c>
      <c r="V4800">
        <v>10</v>
      </c>
      <c r="W4800">
        <v>7</v>
      </c>
      <c r="X4800">
        <f>IF(OR(Main!$U4800=0,
       Main!$V4800=0,
       Main!$W4800=0),
   "",
   DATE(Main!$U4800,
        Main!$V4800,
        Main!$W4800)
)</f>
        <v>40458</v>
      </c>
      <c r="Y4800">
        <f>Table1[[#This Row],[Average_Cost_for_two]]*VLOOKUP(Table1[[#This Row],[Currency]],currency!$A$2:$B$10,2,FALSE)</f>
        <v>1.2</v>
      </c>
      <c r="Z4800" t="str">
        <f>VLOOKUP(C4800,country!A:B,2,FALSE)</f>
        <v>India</v>
      </c>
      <c r="AA4800">
        <f t="shared" si="74"/>
        <v>4</v>
      </c>
    </row>
    <row r="4801" spans="1:27" ht="15.75" customHeight="1" x14ac:dyDescent="0.25">
      <c r="A4801">
        <v>18425781</v>
      </c>
      <c r="B4801" t="s">
        <v>9975</v>
      </c>
      <c r="C4801">
        <v>1</v>
      </c>
      <c r="D4801" t="s">
        <v>23</v>
      </c>
      <c r="E4801" t="s">
        <v>9976</v>
      </c>
      <c r="F4801" t="s">
        <v>34</v>
      </c>
      <c r="G4801" t="s">
        <v>35</v>
      </c>
      <c r="H4801">
        <v>77.243056100000004</v>
      </c>
      <c r="I4801">
        <v>28.575188900000001</v>
      </c>
      <c r="J4801" t="s">
        <v>708</v>
      </c>
      <c r="K4801" t="s">
        <v>28</v>
      </c>
      <c r="L4801" t="s">
        <v>29</v>
      </c>
      <c r="M4801" t="s">
        <v>29</v>
      </c>
      <c r="N4801" t="s">
        <v>29</v>
      </c>
      <c r="O4801" t="s">
        <v>29</v>
      </c>
      <c r="P4801">
        <v>1</v>
      </c>
      <c r="Q4801">
        <v>1</v>
      </c>
      <c r="R4801">
        <v>100</v>
      </c>
      <c r="S4801" t="str">
        <f>IF(Table1[[#This Row],[Average_Cost_for_two]]&lt;500,"Low",IF(Table1[[#This Row],[Average_Cost_for_two]]&lt;=1500,"Medium","High"))</f>
        <v>Low</v>
      </c>
      <c r="T4801">
        <v>1</v>
      </c>
      <c r="U4801">
        <v>2018</v>
      </c>
      <c r="V4801">
        <v>10</v>
      </c>
      <c r="W4801">
        <v>1</v>
      </c>
      <c r="X4801">
        <f>IF(OR(Main!$U4801=0,
       Main!$V4801=0,
       Main!$W4801=0),
   "",
   DATE(Main!$U4801,
        Main!$V4801,
        Main!$W4801)
)</f>
        <v>43374</v>
      </c>
      <c r="Y4801">
        <f>Table1[[#This Row],[Average_Cost_for_two]]*VLOOKUP(Table1[[#This Row],[Currency]],currency!$A$2:$B$10,2,FALSE)</f>
        <v>1.2</v>
      </c>
      <c r="Z4801" t="str">
        <f>VLOOKUP(C4801,country!A:B,2,FALSE)</f>
        <v>India</v>
      </c>
      <c r="AA4801">
        <f t="shared" si="74"/>
        <v>4</v>
      </c>
    </row>
    <row r="4802" spans="1:27" ht="15.75" customHeight="1" x14ac:dyDescent="0.25">
      <c r="A4802">
        <v>8462</v>
      </c>
      <c r="B4802" t="s">
        <v>9977</v>
      </c>
      <c r="C4802">
        <v>1</v>
      </c>
      <c r="D4802" t="s">
        <v>23</v>
      </c>
      <c r="E4802" t="s">
        <v>9978</v>
      </c>
      <c r="F4802" t="s">
        <v>123</v>
      </c>
      <c r="G4802" t="s">
        <v>124</v>
      </c>
      <c r="H4802">
        <v>77.336023600000004</v>
      </c>
      <c r="I4802">
        <v>28.611784100000001</v>
      </c>
      <c r="J4802" t="s">
        <v>697</v>
      </c>
      <c r="K4802" t="s">
        <v>28</v>
      </c>
      <c r="L4802" t="s">
        <v>29</v>
      </c>
      <c r="M4802" t="s">
        <v>29</v>
      </c>
      <c r="N4802" t="s">
        <v>29</v>
      </c>
      <c r="O4802" t="s">
        <v>29</v>
      </c>
      <c r="P4802">
        <v>1</v>
      </c>
      <c r="Q4802">
        <v>11</v>
      </c>
      <c r="R4802">
        <v>100</v>
      </c>
      <c r="S4802" t="str">
        <f>IF(Table1[[#This Row],[Average_Cost_for_two]]&lt;500,"Low",IF(Table1[[#This Row],[Average_Cost_for_two]]&lt;=1500,"Medium","High"))</f>
        <v>Low</v>
      </c>
      <c r="T4802">
        <v>2.7</v>
      </c>
      <c r="U4802">
        <v>2012</v>
      </c>
      <c r="V4802">
        <v>10</v>
      </c>
      <c r="W4802">
        <v>23</v>
      </c>
      <c r="X4802">
        <f>IF(OR(Main!$U4802=0,
       Main!$V4802=0,
       Main!$W4802=0),
   "",
   DATE(Main!$U4802,
        Main!$V4802,
        Main!$W4802)
)</f>
        <v>41205</v>
      </c>
      <c r="Y4802">
        <f>Table1[[#This Row],[Average_Cost_for_two]]*VLOOKUP(Table1[[#This Row],[Currency]],currency!$A$2:$B$10,2,FALSE)</f>
        <v>1.2</v>
      </c>
      <c r="Z4802" t="str">
        <f>VLOOKUP(C4802,country!A:B,2,FALSE)</f>
        <v>India</v>
      </c>
      <c r="AA4802">
        <f t="shared" ref="AA4802:AA4865" si="75">ROUNDUP(V4802/3,0)</f>
        <v>4</v>
      </c>
    </row>
    <row r="4803" spans="1:27" ht="15.75" customHeight="1" x14ac:dyDescent="0.25">
      <c r="A4803">
        <v>9053</v>
      </c>
      <c r="B4803" t="s">
        <v>9979</v>
      </c>
      <c r="C4803">
        <v>1</v>
      </c>
      <c r="D4803" t="s">
        <v>23</v>
      </c>
      <c r="E4803" t="s">
        <v>9980</v>
      </c>
      <c r="F4803" t="s">
        <v>127</v>
      </c>
      <c r="G4803" t="s">
        <v>128</v>
      </c>
      <c r="H4803">
        <v>77.1399823</v>
      </c>
      <c r="I4803">
        <v>28.6566565</v>
      </c>
      <c r="J4803" t="s">
        <v>708</v>
      </c>
      <c r="K4803" t="s">
        <v>28</v>
      </c>
      <c r="L4803" t="s">
        <v>29</v>
      </c>
      <c r="M4803" t="s">
        <v>36</v>
      </c>
      <c r="N4803" t="s">
        <v>29</v>
      </c>
      <c r="O4803" t="s">
        <v>29</v>
      </c>
      <c r="P4803">
        <v>1</v>
      </c>
      <c r="Q4803">
        <v>85</v>
      </c>
      <c r="R4803">
        <v>100</v>
      </c>
      <c r="S4803" t="str">
        <f>IF(Table1[[#This Row],[Average_Cost_for_two]]&lt;500,"Low",IF(Table1[[#This Row],[Average_Cost_for_two]]&lt;=1500,"Medium","High"))</f>
        <v>Low</v>
      </c>
      <c r="T4803">
        <v>3.8</v>
      </c>
      <c r="U4803">
        <v>2010</v>
      </c>
      <c r="V4803">
        <v>10</v>
      </c>
      <c r="W4803">
        <v>18</v>
      </c>
      <c r="X4803">
        <f>IF(OR(Main!$U4803=0,
       Main!$V4803=0,
       Main!$W4803=0),
   "",
   DATE(Main!$U4803,
        Main!$V4803,
        Main!$W4803)
)</f>
        <v>40469</v>
      </c>
      <c r="Y4803">
        <f>Table1[[#This Row],[Average_Cost_for_two]]*VLOOKUP(Table1[[#This Row],[Currency]],currency!$A$2:$B$10,2,FALSE)</f>
        <v>1.2</v>
      </c>
      <c r="Z4803" t="str">
        <f>VLOOKUP(C4803,country!A:B,2,FALSE)</f>
        <v>India</v>
      </c>
      <c r="AA4803">
        <f t="shared" si="75"/>
        <v>4</v>
      </c>
    </row>
    <row r="4804" spans="1:27" ht="15.75" customHeight="1" x14ac:dyDescent="0.25">
      <c r="A4804">
        <v>310947</v>
      </c>
      <c r="B4804" t="s">
        <v>9981</v>
      </c>
      <c r="C4804">
        <v>1</v>
      </c>
      <c r="D4804" t="s">
        <v>23</v>
      </c>
      <c r="E4804" t="s">
        <v>9982</v>
      </c>
      <c r="F4804" t="s">
        <v>45</v>
      </c>
      <c r="G4804" t="s">
        <v>46</v>
      </c>
      <c r="H4804">
        <v>77.208674099999996</v>
      </c>
      <c r="I4804">
        <v>28.7006026</v>
      </c>
      <c r="J4804" t="s">
        <v>697</v>
      </c>
      <c r="K4804" t="s">
        <v>28</v>
      </c>
      <c r="L4804" t="s">
        <v>29</v>
      </c>
      <c r="M4804" t="s">
        <v>29</v>
      </c>
      <c r="N4804" t="s">
        <v>29</v>
      </c>
      <c r="O4804" t="s">
        <v>29</v>
      </c>
      <c r="P4804">
        <v>1</v>
      </c>
      <c r="Q4804">
        <v>5</v>
      </c>
      <c r="R4804">
        <v>100</v>
      </c>
      <c r="S4804" t="str">
        <f>IF(Table1[[#This Row],[Average_Cost_for_two]]&lt;500,"Low",IF(Table1[[#This Row],[Average_Cost_for_two]]&lt;=1500,"Medium","High"))</f>
        <v>Low</v>
      </c>
      <c r="T4804">
        <v>3</v>
      </c>
      <c r="U4804">
        <v>2010</v>
      </c>
      <c r="V4804">
        <v>10</v>
      </c>
      <c r="W4804">
        <v>8</v>
      </c>
      <c r="X4804">
        <f>IF(OR(Main!$U4804=0,
       Main!$V4804=0,
       Main!$W4804=0),
   "",
   DATE(Main!$U4804,
        Main!$V4804,
        Main!$W4804)
)</f>
        <v>40459</v>
      </c>
      <c r="Y4804">
        <f>Table1[[#This Row],[Average_Cost_for_two]]*VLOOKUP(Table1[[#This Row],[Currency]],currency!$A$2:$B$10,2,FALSE)</f>
        <v>1.2</v>
      </c>
      <c r="Z4804" t="str">
        <f>VLOOKUP(C4804,country!A:B,2,FALSE)</f>
        <v>India</v>
      </c>
      <c r="AA4804">
        <f t="shared" si="75"/>
        <v>4</v>
      </c>
    </row>
    <row r="4805" spans="1:27" ht="15.75" customHeight="1" x14ac:dyDescent="0.25">
      <c r="A4805">
        <v>18272388</v>
      </c>
      <c r="B4805" t="s">
        <v>9983</v>
      </c>
      <c r="C4805">
        <v>1</v>
      </c>
      <c r="D4805" t="s">
        <v>23</v>
      </c>
      <c r="E4805" t="s">
        <v>9984</v>
      </c>
      <c r="F4805" t="s">
        <v>1897</v>
      </c>
      <c r="G4805" t="s">
        <v>1898</v>
      </c>
      <c r="H4805">
        <v>0</v>
      </c>
      <c r="I4805">
        <v>0</v>
      </c>
      <c r="J4805" t="s">
        <v>708</v>
      </c>
      <c r="K4805" t="s">
        <v>28</v>
      </c>
      <c r="L4805" t="s">
        <v>29</v>
      </c>
      <c r="M4805" t="s">
        <v>29</v>
      </c>
      <c r="N4805" t="s">
        <v>29</v>
      </c>
      <c r="O4805" t="s">
        <v>29</v>
      </c>
      <c r="P4805">
        <v>1</v>
      </c>
      <c r="Q4805">
        <v>5</v>
      </c>
      <c r="R4805">
        <v>100</v>
      </c>
      <c r="S4805" t="str">
        <f>IF(Table1[[#This Row],[Average_Cost_for_two]]&lt;500,"Low",IF(Table1[[#This Row],[Average_Cost_for_two]]&lt;=1500,"Medium","High"))</f>
        <v>Low</v>
      </c>
      <c r="T4805">
        <v>3.1</v>
      </c>
      <c r="U4805">
        <v>2011</v>
      </c>
      <c r="V4805">
        <v>10</v>
      </c>
      <c r="W4805">
        <v>8</v>
      </c>
      <c r="X4805">
        <f>IF(OR(Main!$U4805=0,
       Main!$V4805=0,
       Main!$W4805=0),
   "",
   DATE(Main!$U4805,
        Main!$V4805,
        Main!$W4805)
)</f>
        <v>40824</v>
      </c>
      <c r="Y4805">
        <f>Table1[[#This Row],[Average_Cost_for_two]]*VLOOKUP(Table1[[#This Row],[Currency]],currency!$A$2:$B$10,2,FALSE)</f>
        <v>1.2</v>
      </c>
      <c r="Z4805" t="str">
        <f>VLOOKUP(C4805,country!A:B,2,FALSE)</f>
        <v>India</v>
      </c>
      <c r="AA4805">
        <f t="shared" si="75"/>
        <v>4</v>
      </c>
    </row>
    <row r="4806" spans="1:27" ht="15.75" customHeight="1" x14ac:dyDescent="0.25">
      <c r="A4806">
        <v>301867</v>
      </c>
      <c r="B4806" t="s">
        <v>9985</v>
      </c>
      <c r="C4806">
        <v>1</v>
      </c>
      <c r="D4806" t="s">
        <v>23</v>
      </c>
      <c r="E4806" t="s">
        <v>9986</v>
      </c>
      <c r="F4806" t="s">
        <v>59</v>
      </c>
      <c r="G4806" t="s">
        <v>60</v>
      </c>
      <c r="H4806">
        <v>77.092719099999997</v>
      </c>
      <c r="I4806">
        <v>28.591203199999999</v>
      </c>
      <c r="J4806" t="s">
        <v>567</v>
      </c>
      <c r="K4806" t="s">
        <v>28</v>
      </c>
      <c r="L4806" t="s">
        <v>29</v>
      </c>
      <c r="M4806" t="s">
        <v>29</v>
      </c>
      <c r="N4806" t="s">
        <v>29</v>
      </c>
      <c r="O4806" t="s">
        <v>29</v>
      </c>
      <c r="P4806">
        <v>1</v>
      </c>
      <c r="Q4806">
        <v>3</v>
      </c>
      <c r="R4806">
        <v>100</v>
      </c>
      <c r="S4806" t="str">
        <f>IF(Table1[[#This Row],[Average_Cost_for_two]]&lt;500,"Low",IF(Table1[[#This Row],[Average_Cost_for_two]]&lt;=1500,"Medium","High"))</f>
        <v>Low</v>
      </c>
      <c r="T4806">
        <v>1</v>
      </c>
      <c r="U4806">
        <v>2014</v>
      </c>
      <c r="V4806">
        <v>10</v>
      </c>
      <c r="W4806">
        <v>9</v>
      </c>
      <c r="X4806">
        <f>IF(OR(Main!$U4806=0,
       Main!$V4806=0,
       Main!$W4806=0),
   "",
   DATE(Main!$U4806,
        Main!$V4806,
        Main!$W4806)
)</f>
        <v>41921</v>
      </c>
      <c r="Y4806">
        <f>Table1[[#This Row],[Average_Cost_for_two]]*VLOOKUP(Table1[[#This Row],[Currency]],currency!$A$2:$B$10,2,FALSE)</f>
        <v>1.2</v>
      </c>
      <c r="Z4806" t="str">
        <f>VLOOKUP(C4806,country!A:B,2,FALSE)</f>
        <v>India</v>
      </c>
      <c r="AA4806">
        <f t="shared" si="75"/>
        <v>4</v>
      </c>
    </row>
    <row r="4807" spans="1:27" ht="15.75" customHeight="1" x14ac:dyDescent="0.25">
      <c r="A4807">
        <v>6449</v>
      </c>
      <c r="B4807" t="s">
        <v>9987</v>
      </c>
      <c r="C4807">
        <v>1</v>
      </c>
      <c r="D4807" t="s">
        <v>23</v>
      </c>
      <c r="E4807" t="s">
        <v>9988</v>
      </c>
      <c r="F4807" t="s">
        <v>114</v>
      </c>
      <c r="G4807" t="s">
        <v>115</v>
      </c>
      <c r="H4807">
        <v>77.1358879</v>
      </c>
      <c r="I4807">
        <v>28.7008747</v>
      </c>
      <c r="J4807" t="s">
        <v>708</v>
      </c>
      <c r="K4807" t="s">
        <v>28</v>
      </c>
      <c r="L4807" t="s">
        <v>29</v>
      </c>
      <c r="M4807" t="s">
        <v>36</v>
      </c>
      <c r="N4807" t="s">
        <v>29</v>
      </c>
      <c r="O4807" t="s">
        <v>29</v>
      </c>
      <c r="P4807">
        <v>1</v>
      </c>
      <c r="Q4807">
        <v>98</v>
      </c>
      <c r="R4807">
        <v>100</v>
      </c>
      <c r="S4807" t="str">
        <f>IF(Table1[[#This Row],[Average_Cost_for_two]]&lt;500,"Low",IF(Table1[[#This Row],[Average_Cost_for_two]]&lt;=1500,"Medium","High"))</f>
        <v>Low</v>
      </c>
      <c r="T4807">
        <v>3.5</v>
      </c>
      <c r="U4807">
        <v>2012</v>
      </c>
      <c r="V4807">
        <v>10</v>
      </c>
      <c r="W4807">
        <v>27</v>
      </c>
      <c r="X4807">
        <f>IF(OR(Main!$U4807=0,
       Main!$V4807=0,
       Main!$W4807=0),
   "",
   DATE(Main!$U4807,
        Main!$V4807,
        Main!$W4807)
)</f>
        <v>41209</v>
      </c>
      <c r="Y4807">
        <f>Table1[[#This Row],[Average_Cost_for_two]]*VLOOKUP(Table1[[#This Row],[Currency]],currency!$A$2:$B$10,2,FALSE)</f>
        <v>1.2</v>
      </c>
      <c r="Z4807" t="str">
        <f>VLOOKUP(C4807,country!A:B,2,FALSE)</f>
        <v>India</v>
      </c>
      <c r="AA4807">
        <f t="shared" si="75"/>
        <v>4</v>
      </c>
    </row>
    <row r="4808" spans="1:27" ht="15.75" customHeight="1" x14ac:dyDescent="0.25">
      <c r="A4808">
        <v>300271</v>
      </c>
      <c r="B4808" t="s">
        <v>9379</v>
      </c>
      <c r="C4808">
        <v>1</v>
      </c>
      <c r="D4808" t="s">
        <v>23</v>
      </c>
      <c r="E4808" t="s">
        <v>9989</v>
      </c>
      <c r="F4808" t="s">
        <v>63</v>
      </c>
      <c r="G4808" t="s">
        <v>64</v>
      </c>
      <c r="H4808">
        <v>77.175970800000002</v>
      </c>
      <c r="I4808">
        <v>28.575098799999999</v>
      </c>
      <c r="J4808" t="s">
        <v>797</v>
      </c>
      <c r="K4808" t="s">
        <v>28</v>
      </c>
      <c r="L4808" t="s">
        <v>29</v>
      </c>
      <c r="M4808" t="s">
        <v>29</v>
      </c>
      <c r="N4808" t="s">
        <v>29</v>
      </c>
      <c r="O4808" t="s">
        <v>29</v>
      </c>
      <c r="P4808">
        <v>1</v>
      </c>
      <c r="Q4808">
        <v>17</v>
      </c>
      <c r="R4808">
        <v>100</v>
      </c>
      <c r="S4808" t="str">
        <f>IF(Table1[[#This Row],[Average_Cost_for_two]]&lt;500,"Low",IF(Table1[[#This Row],[Average_Cost_for_two]]&lt;=1500,"Medium","High"))</f>
        <v>Low</v>
      </c>
      <c r="T4808">
        <v>2.5</v>
      </c>
      <c r="U4808">
        <v>2013</v>
      </c>
      <c r="V4808">
        <v>10</v>
      </c>
      <c r="W4808">
        <v>17</v>
      </c>
      <c r="X4808">
        <f>IF(OR(Main!$U4808=0,
       Main!$V4808=0,
       Main!$W4808=0),
   "",
   DATE(Main!$U4808,
        Main!$V4808,
        Main!$W4808)
)</f>
        <v>41564</v>
      </c>
      <c r="Y4808">
        <f>Table1[[#This Row],[Average_Cost_for_two]]*VLOOKUP(Table1[[#This Row],[Currency]],currency!$A$2:$B$10,2,FALSE)</f>
        <v>1.2</v>
      </c>
      <c r="Z4808" t="str">
        <f>VLOOKUP(C4808,country!A:B,2,FALSE)</f>
        <v>India</v>
      </c>
      <c r="AA4808">
        <f t="shared" si="75"/>
        <v>4</v>
      </c>
    </row>
    <row r="4809" spans="1:27" ht="15.75" customHeight="1" x14ac:dyDescent="0.25">
      <c r="A4809">
        <v>8658</v>
      </c>
      <c r="B4809" t="s">
        <v>9990</v>
      </c>
      <c r="C4809">
        <v>1</v>
      </c>
      <c r="D4809" t="s">
        <v>23</v>
      </c>
      <c r="E4809" t="s">
        <v>9991</v>
      </c>
      <c r="F4809" t="s">
        <v>1753</v>
      </c>
      <c r="G4809" t="s">
        <v>1752</v>
      </c>
      <c r="H4809">
        <v>77.184657599999994</v>
      </c>
      <c r="I4809">
        <v>28.640744999999999</v>
      </c>
      <c r="J4809" t="s">
        <v>523</v>
      </c>
      <c r="K4809" t="s">
        <v>28</v>
      </c>
      <c r="L4809" t="s">
        <v>29</v>
      </c>
      <c r="M4809" t="s">
        <v>29</v>
      </c>
      <c r="N4809" t="s">
        <v>29</v>
      </c>
      <c r="O4809" t="s">
        <v>29</v>
      </c>
      <c r="P4809">
        <v>1</v>
      </c>
      <c r="Q4809">
        <v>24</v>
      </c>
      <c r="R4809">
        <v>100</v>
      </c>
      <c r="S4809" t="str">
        <f>IF(Table1[[#This Row],[Average_Cost_for_two]]&lt;500,"Low",IF(Table1[[#This Row],[Average_Cost_for_two]]&lt;=1500,"Medium","High"))</f>
        <v>Low</v>
      </c>
      <c r="T4809">
        <v>2.6</v>
      </c>
      <c r="U4809">
        <v>2013</v>
      </c>
      <c r="V4809">
        <v>10</v>
      </c>
      <c r="W4809">
        <v>9</v>
      </c>
      <c r="X4809">
        <f>IF(OR(Main!$U4809=0,
       Main!$V4809=0,
       Main!$W4809=0),
   "",
   DATE(Main!$U4809,
        Main!$V4809,
        Main!$W4809)
)</f>
        <v>41556</v>
      </c>
      <c r="Y4809">
        <f>Table1[[#This Row],[Average_Cost_for_two]]*VLOOKUP(Table1[[#This Row],[Currency]],currency!$A$2:$B$10,2,FALSE)</f>
        <v>1.2</v>
      </c>
      <c r="Z4809" t="str">
        <f>VLOOKUP(C4809,country!A:B,2,FALSE)</f>
        <v>India</v>
      </c>
      <c r="AA4809">
        <f t="shared" si="75"/>
        <v>4</v>
      </c>
    </row>
    <row r="4810" spans="1:27" ht="15.75" customHeight="1" x14ac:dyDescent="0.25">
      <c r="A4810">
        <v>5878</v>
      </c>
      <c r="B4810" t="s">
        <v>9992</v>
      </c>
      <c r="C4810">
        <v>1</v>
      </c>
      <c r="D4810" t="s">
        <v>23</v>
      </c>
      <c r="E4810" t="s">
        <v>9993</v>
      </c>
      <c r="F4810" t="s">
        <v>1907</v>
      </c>
      <c r="G4810" t="s">
        <v>1908</v>
      </c>
      <c r="H4810">
        <v>77.120917599999999</v>
      </c>
      <c r="I4810">
        <v>28.645608800000002</v>
      </c>
      <c r="J4810" t="s">
        <v>708</v>
      </c>
      <c r="K4810" t="s">
        <v>28</v>
      </c>
      <c r="L4810" t="s">
        <v>29</v>
      </c>
      <c r="M4810" t="s">
        <v>29</v>
      </c>
      <c r="N4810" t="s">
        <v>29</v>
      </c>
      <c r="O4810" t="s">
        <v>29</v>
      </c>
      <c r="P4810">
        <v>1</v>
      </c>
      <c r="Q4810">
        <v>413</v>
      </c>
      <c r="R4810">
        <v>100</v>
      </c>
      <c r="S4810" t="str">
        <f>IF(Table1[[#This Row],[Average_Cost_for_two]]&lt;500,"Low",IF(Table1[[#This Row],[Average_Cost_for_two]]&lt;=1500,"Medium","High"))</f>
        <v>Low</v>
      </c>
      <c r="T4810">
        <v>3.8</v>
      </c>
      <c r="U4810">
        <v>2012</v>
      </c>
      <c r="V4810">
        <v>10</v>
      </c>
      <c r="W4810">
        <v>8</v>
      </c>
      <c r="X4810">
        <f>IF(OR(Main!$U4810=0,
       Main!$V4810=0,
       Main!$W4810=0),
   "",
   DATE(Main!$U4810,
        Main!$V4810,
        Main!$W4810)
)</f>
        <v>41190</v>
      </c>
      <c r="Y4810">
        <f>Table1[[#This Row],[Average_Cost_for_two]]*VLOOKUP(Table1[[#This Row],[Currency]],currency!$A$2:$B$10,2,FALSE)</f>
        <v>1.2</v>
      </c>
      <c r="Z4810" t="str">
        <f>VLOOKUP(C4810,country!A:B,2,FALSE)</f>
        <v>India</v>
      </c>
      <c r="AA4810">
        <f t="shared" si="75"/>
        <v>4</v>
      </c>
    </row>
    <row r="4811" spans="1:27" ht="15.75" customHeight="1" x14ac:dyDescent="0.25">
      <c r="A4811">
        <v>304385</v>
      </c>
      <c r="B4811" t="s">
        <v>9994</v>
      </c>
      <c r="C4811">
        <v>1</v>
      </c>
      <c r="D4811" t="s">
        <v>23</v>
      </c>
      <c r="E4811" t="s">
        <v>9995</v>
      </c>
      <c r="F4811" t="s">
        <v>713</v>
      </c>
      <c r="G4811" t="s">
        <v>714</v>
      </c>
      <c r="H4811">
        <v>77.1120655</v>
      </c>
      <c r="I4811">
        <v>28.652463900000001</v>
      </c>
      <c r="J4811" t="s">
        <v>556</v>
      </c>
      <c r="K4811" t="s">
        <v>28</v>
      </c>
      <c r="L4811" t="s">
        <v>29</v>
      </c>
      <c r="M4811" t="s">
        <v>29</v>
      </c>
      <c r="N4811" t="s">
        <v>29</v>
      </c>
      <c r="O4811" t="s">
        <v>29</v>
      </c>
      <c r="P4811">
        <v>1</v>
      </c>
      <c r="Q4811">
        <v>1</v>
      </c>
      <c r="R4811">
        <v>100</v>
      </c>
      <c r="S4811" t="str">
        <f>IF(Table1[[#This Row],[Average_Cost_for_two]]&lt;500,"Low",IF(Table1[[#This Row],[Average_Cost_for_two]]&lt;=1500,"Medium","High"))</f>
        <v>Low</v>
      </c>
      <c r="T4811">
        <v>1</v>
      </c>
      <c r="U4811">
        <v>2013</v>
      </c>
      <c r="V4811">
        <v>10</v>
      </c>
      <c r="W4811">
        <v>1</v>
      </c>
      <c r="X4811">
        <f>IF(OR(Main!$U4811=0,
       Main!$V4811=0,
       Main!$W4811=0),
   "",
   DATE(Main!$U4811,
        Main!$V4811,
        Main!$W4811)
)</f>
        <v>41548</v>
      </c>
      <c r="Y4811">
        <f>Table1[[#This Row],[Average_Cost_for_two]]*VLOOKUP(Table1[[#This Row],[Currency]],currency!$A$2:$B$10,2,FALSE)</f>
        <v>1.2</v>
      </c>
      <c r="Z4811" t="str">
        <f>VLOOKUP(C4811,country!A:B,2,FALSE)</f>
        <v>India</v>
      </c>
      <c r="AA4811">
        <f t="shared" si="75"/>
        <v>4</v>
      </c>
    </row>
    <row r="4812" spans="1:27" ht="15.75" customHeight="1" x14ac:dyDescent="0.25">
      <c r="A4812">
        <v>308863</v>
      </c>
      <c r="B4812" t="s">
        <v>9996</v>
      </c>
      <c r="C4812">
        <v>1</v>
      </c>
      <c r="D4812" t="s">
        <v>23</v>
      </c>
      <c r="E4812" t="s">
        <v>9997</v>
      </c>
      <c r="F4812" t="s">
        <v>1206</v>
      </c>
      <c r="G4812" t="s">
        <v>1207</v>
      </c>
      <c r="H4812">
        <v>77.097273900000005</v>
      </c>
      <c r="I4812">
        <v>28.637478099999999</v>
      </c>
      <c r="J4812" t="s">
        <v>708</v>
      </c>
      <c r="K4812" t="s">
        <v>28</v>
      </c>
      <c r="L4812" t="s">
        <v>29</v>
      </c>
      <c r="M4812" t="s">
        <v>29</v>
      </c>
      <c r="N4812" t="s">
        <v>29</v>
      </c>
      <c r="O4812" t="s">
        <v>29</v>
      </c>
      <c r="P4812">
        <v>1</v>
      </c>
      <c r="Q4812">
        <v>18</v>
      </c>
      <c r="R4812">
        <v>100</v>
      </c>
      <c r="S4812" t="str">
        <f>IF(Table1[[#This Row],[Average_Cost_for_two]]&lt;500,"Low",IF(Table1[[#This Row],[Average_Cost_for_two]]&lt;=1500,"Medium","High"))</f>
        <v>Low</v>
      </c>
      <c r="T4812">
        <v>3.4</v>
      </c>
      <c r="U4812">
        <v>2016</v>
      </c>
      <c r="V4812">
        <v>10</v>
      </c>
      <c r="W4812">
        <v>16</v>
      </c>
      <c r="X4812">
        <f>IF(OR(Main!$U4812=0,
       Main!$V4812=0,
       Main!$W4812=0),
   "",
   DATE(Main!$U4812,
        Main!$V4812,
        Main!$W4812)
)</f>
        <v>42659</v>
      </c>
      <c r="Y4812">
        <f>Table1[[#This Row],[Average_Cost_for_two]]*VLOOKUP(Table1[[#This Row],[Currency]],currency!$A$2:$B$10,2,FALSE)</f>
        <v>1.2</v>
      </c>
      <c r="Z4812" t="str">
        <f>VLOOKUP(C4812,country!A:B,2,FALSE)</f>
        <v>India</v>
      </c>
      <c r="AA4812">
        <f t="shared" si="75"/>
        <v>4</v>
      </c>
    </row>
    <row r="4813" spans="1:27" ht="15.75" customHeight="1" x14ac:dyDescent="0.25">
      <c r="A4813">
        <v>302057</v>
      </c>
      <c r="B4813" t="s">
        <v>9998</v>
      </c>
      <c r="C4813">
        <v>1</v>
      </c>
      <c r="D4813" t="s">
        <v>23</v>
      </c>
      <c r="E4813" t="s">
        <v>9999</v>
      </c>
      <c r="F4813" t="s">
        <v>1162</v>
      </c>
      <c r="G4813" t="s">
        <v>1163</v>
      </c>
      <c r="H4813">
        <v>77.063057299999997</v>
      </c>
      <c r="I4813">
        <v>28.620510899999999</v>
      </c>
      <c r="J4813" t="s">
        <v>567</v>
      </c>
      <c r="K4813" t="s">
        <v>28</v>
      </c>
      <c r="L4813" t="s">
        <v>29</v>
      </c>
      <c r="M4813" t="s">
        <v>29</v>
      </c>
      <c r="N4813" t="s">
        <v>29</v>
      </c>
      <c r="O4813" t="s">
        <v>29</v>
      </c>
      <c r="P4813">
        <v>1</v>
      </c>
      <c r="Q4813">
        <v>7</v>
      </c>
      <c r="R4813">
        <v>100</v>
      </c>
      <c r="S4813" t="str">
        <f>IF(Table1[[#This Row],[Average_Cost_for_two]]&lt;500,"Low",IF(Table1[[#This Row],[Average_Cost_for_two]]&lt;=1500,"Medium","High"))</f>
        <v>Low</v>
      </c>
      <c r="T4813">
        <v>3.1</v>
      </c>
      <c r="U4813">
        <v>2013</v>
      </c>
      <c r="V4813">
        <v>10</v>
      </c>
      <c r="W4813">
        <v>20</v>
      </c>
      <c r="X4813">
        <f>IF(OR(Main!$U4813=0,
       Main!$V4813=0,
       Main!$W4813=0),
   "",
   DATE(Main!$U4813,
        Main!$V4813,
        Main!$W4813)
)</f>
        <v>41567</v>
      </c>
      <c r="Y4813">
        <f>Table1[[#This Row],[Average_Cost_for_two]]*VLOOKUP(Table1[[#This Row],[Currency]],currency!$A$2:$B$10,2,FALSE)</f>
        <v>1.2</v>
      </c>
      <c r="Z4813" t="str">
        <f>VLOOKUP(C4813,country!A:B,2,FALSE)</f>
        <v>India</v>
      </c>
      <c r="AA4813">
        <f t="shared" si="75"/>
        <v>4</v>
      </c>
    </row>
    <row r="4814" spans="1:27" ht="15.75" customHeight="1" x14ac:dyDescent="0.25">
      <c r="A4814">
        <v>2608</v>
      </c>
      <c r="B4814" t="s">
        <v>10000</v>
      </c>
      <c r="C4814">
        <v>1</v>
      </c>
      <c r="D4814" t="s">
        <v>23</v>
      </c>
      <c r="E4814" t="s">
        <v>10001</v>
      </c>
      <c r="F4814" t="s">
        <v>3417</v>
      </c>
      <c r="G4814" t="s">
        <v>3418</v>
      </c>
      <c r="H4814">
        <v>77.188469600000005</v>
      </c>
      <c r="I4814">
        <v>28.567557999999998</v>
      </c>
      <c r="J4814" t="s">
        <v>877</v>
      </c>
      <c r="K4814" t="s">
        <v>28</v>
      </c>
      <c r="L4814" t="s">
        <v>29</v>
      </c>
      <c r="M4814" t="s">
        <v>29</v>
      </c>
      <c r="N4814" t="s">
        <v>29</v>
      </c>
      <c r="O4814" t="s">
        <v>29</v>
      </c>
      <c r="P4814">
        <v>1</v>
      </c>
      <c r="Q4814">
        <v>14</v>
      </c>
      <c r="R4814">
        <v>150</v>
      </c>
      <c r="S4814" t="str">
        <f>IF(Table1[[#This Row],[Average_Cost_for_two]]&lt;500,"Low",IF(Table1[[#This Row],[Average_Cost_for_two]]&lt;=1500,"Medium","High"))</f>
        <v>Low</v>
      </c>
      <c r="T4814">
        <v>3.1</v>
      </c>
      <c r="U4814">
        <v>2015</v>
      </c>
      <c r="V4814">
        <v>9</v>
      </c>
      <c r="W4814">
        <v>2</v>
      </c>
      <c r="X4814">
        <f>IF(OR(Main!$U4814=0,
       Main!$V4814=0,
       Main!$W4814=0),
   "",
   DATE(Main!$U4814,
        Main!$V4814,
        Main!$W4814)
)</f>
        <v>42249</v>
      </c>
      <c r="Y4814">
        <f>Table1[[#This Row],[Average_Cost_for_two]]*VLOOKUP(Table1[[#This Row],[Currency]],currency!$A$2:$B$10,2,FALSE)</f>
        <v>1.8</v>
      </c>
      <c r="Z4814" t="str">
        <f>VLOOKUP(C4814,country!A:B,2,FALSE)</f>
        <v>India</v>
      </c>
      <c r="AA4814">
        <f t="shared" si="75"/>
        <v>3</v>
      </c>
    </row>
    <row r="4815" spans="1:27" ht="15.75" customHeight="1" x14ac:dyDescent="0.25">
      <c r="A4815">
        <v>18128897</v>
      </c>
      <c r="B4815" t="s">
        <v>10002</v>
      </c>
      <c r="C4815">
        <v>1</v>
      </c>
      <c r="D4815" t="s">
        <v>23</v>
      </c>
      <c r="E4815" t="s">
        <v>10003</v>
      </c>
      <c r="F4815" t="s">
        <v>327</v>
      </c>
      <c r="G4815" t="s">
        <v>328</v>
      </c>
      <c r="H4815">
        <v>77.232477200000005</v>
      </c>
      <c r="I4815">
        <v>28.656298100000001</v>
      </c>
      <c r="J4815" t="s">
        <v>720</v>
      </c>
      <c r="K4815" t="s">
        <v>28</v>
      </c>
      <c r="L4815" t="s">
        <v>29</v>
      </c>
      <c r="M4815" t="s">
        <v>29</v>
      </c>
      <c r="N4815" t="s">
        <v>29</v>
      </c>
      <c r="O4815" t="s">
        <v>29</v>
      </c>
      <c r="P4815">
        <v>1</v>
      </c>
      <c r="Q4815">
        <v>4</v>
      </c>
      <c r="R4815">
        <v>150</v>
      </c>
      <c r="S4815" t="str">
        <f>IF(Table1[[#This Row],[Average_Cost_for_two]]&lt;500,"Low",IF(Table1[[#This Row],[Average_Cost_for_two]]&lt;=1500,"Medium","High"))</f>
        <v>Low</v>
      </c>
      <c r="T4815">
        <v>2.9</v>
      </c>
      <c r="U4815">
        <v>2014</v>
      </c>
      <c r="V4815">
        <v>9</v>
      </c>
      <c r="W4815">
        <v>28</v>
      </c>
      <c r="X4815">
        <f>IF(OR(Main!$U4815=0,
       Main!$V4815=0,
       Main!$W4815=0),
   "",
   DATE(Main!$U4815,
        Main!$V4815,
        Main!$W4815)
)</f>
        <v>41910</v>
      </c>
      <c r="Y4815">
        <f>Table1[[#This Row],[Average_Cost_for_two]]*VLOOKUP(Table1[[#This Row],[Currency]],currency!$A$2:$B$10,2,FALSE)</f>
        <v>1.8</v>
      </c>
      <c r="Z4815" t="str">
        <f>VLOOKUP(C4815,country!A:B,2,FALSE)</f>
        <v>India</v>
      </c>
      <c r="AA4815">
        <f t="shared" si="75"/>
        <v>3</v>
      </c>
    </row>
    <row r="4816" spans="1:27" ht="15.75" customHeight="1" x14ac:dyDescent="0.25">
      <c r="A4816">
        <v>1155</v>
      </c>
      <c r="B4816" t="s">
        <v>10004</v>
      </c>
      <c r="C4816">
        <v>1</v>
      </c>
      <c r="D4816" t="s">
        <v>23</v>
      </c>
      <c r="E4816" t="s">
        <v>10005</v>
      </c>
      <c r="F4816" t="s">
        <v>327</v>
      </c>
      <c r="G4816" t="s">
        <v>328</v>
      </c>
      <c r="H4816">
        <v>77.223357500000006</v>
      </c>
      <c r="I4816">
        <v>28.657974400000001</v>
      </c>
      <c r="J4816" t="s">
        <v>10006</v>
      </c>
      <c r="K4816" t="s">
        <v>28</v>
      </c>
      <c r="L4816" t="s">
        <v>29</v>
      </c>
      <c r="M4816" t="s">
        <v>29</v>
      </c>
      <c r="N4816" t="s">
        <v>29</v>
      </c>
      <c r="O4816" t="s">
        <v>29</v>
      </c>
      <c r="P4816">
        <v>1</v>
      </c>
      <c r="Q4816">
        <v>521</v>
      </c>
      <c r="R4816">
        <v>150</v>
      </c>
      <c r="S4816" t="str">
        <f>IF(Table1[[#This Row],[Average_Cost_for_two]]&lt;500,"Low",IF(Table1[[#This Row],[Average_Cost_for_two]]&lt;=1500,"Medium","High"))</f>
        <v>Low</v>
      </c>
      <c r="T4816">
        <v>4.3</v>
      </c>
      <c r="U4816">
        <v>2010</v>
      </c>
      <c r="V4816">
        <v>9</v>
      </c>
      <c r="W4816">
        <v>20</v>
      </c>
      <c r="X4816">
        <f>IF(OR(Main!$U4816=0,
       Main!$V4816=0,
       Main!$W4816=0),
   "",
   DATE(Main!$U4816,
        Main!$V4816,
        Main!$W4816)
)</f>
        <v>40441</v>
      </c>
      <c r="Y4816">
        <f>Table1[[#This Row],[Average_Cost_for_two]]*VLOOKUP(Table1[[#This Row],[Currency]],currency!$A$2:$B$10,2,FALSE)</f>
        <v>1.8</v>
      </c>
      <c r="Z4816" t="str">
        <f>VLOOKUP(C4816,country!A:B,2,FALSE)</f>
        <v>India</v>
      </c>
      <c r="AA4816">
        <f t="shared" si="75"/>
        <v>3</v>
      </c>
    </row>
    <row r="4817" spans="1:27" ht="15.75" customHeight="1" x14ac:dyDescent="0.25">
      <c r="A4817">
        <v>300564</v>
      </c>
      <c r="B4817" t="s">
        <v>10007</v>
      </c>
      <c r="C4817">
        <v>1</v>
      </c>
      <c r="D4817" t="s">
        <v>23</v>
      </c>
      <c r="E4817" t="s">
        <v>10008</v>
      </c>
      <c r="F4817" t="s">
        <v>159</v>
      </c>
      <c r="G4817" t="s">
        <v>160</v>
      </c>
      <c r="H4817">
        <v>77.208086800000004</v>
      </c>
      <c r="I4817">
        <v>28.550925199999998</v>
      </c>
      <c r="J4817" t="s">
        <v>4496</v>
      </c>
      <c r="K4817" t="s">
        <v>28</v>
      </c>
      <c r="L4817" t="s">
        <v>29</v>
      </c>
      <c r="M4817" t="s">
        <v>29</v>
      </c>
      <c r="N4817" t="s">
        <v>29</v>
      </c>
      <c r="O4817" t="s">
        <v>29</v>
      </c>
      <c r="P4817">
        <v>1</v>
      </c>
      <c r="Q4817">
        <v>25</v>
      </c>
      <c r="R4817">
        <v>150</v>
      </c>
      <c r="S4817" t="str">
        <f>IF(Table1[[#This Row],[Average_Cost_for_two]]&lt;500,"Low",IF(Table1[[#This Row],[Average_Cost_for_two]]&lt;=1500,"Medium","High"))</f>
        <v>Low</v>
      </c>
      <c r="T4817">
        <v>2.8</v>
      </c>
      <c r="U4817">
        <v>2017</v>
      </c>
      <c r="V4817">
        <v>9</v>
      </c>
      <c r="W4817">
        <v>28</v>
      </c>
      <c r="X4817">
        <f>IF(OR(Main!$U4817=0,
       Main!$V4817=0,
       Main!$W4817=0),
   "",
   DATE(Main!$U4817,
        Main!$V4817,
        Main!$W4817)
)</f>
        <v>43006</v>
      </c>
      <c r="Y4817">
        <f>Table1[[#This Row],[Average_Cost_for_two]]*VLOOKUP(Table1[[#This Row],[Currency]],currency!$A$2:$B$10,2,FALSE)</f>
        <v>1.8</v>
      </c>
      <c r="Z4817" t="str">
        <f>VLOOKUP(C4817,country!A:B,2,FALSE)</f>
        <v>India</v>
      </c>
      <c r="AA4817">
        <f t="shared" si="75"/>
        <v>3</v>
      </c>
    </row>
    <row r="4818" spans="1:27" ht="15.75" customHeight="1" x14ac:dyDescent="0.25">
      <c r="A4818">
        <v>18337775</v>
      </c>
      <c r="B4818" t="s">
        <v>10009</v>
      </c>
      <c r="C4818">
        <v>1</v>
      </c>
      <c r="D4818" t="s">
        <v>23</v>
      </c>
      <c r="E4818" t="s">
        <v>10010</v>
      </c>
      <c r="F4818" t="s">
        <v>2748</v>
      </c>
      <c r="G4818" t="s">
        <v>2749</v>
      </c>
      <c r="H4818">
        <v>77.2875272</v>
      </c>
      <c r="I4818">
        <v>28.5372187</v>
      </c>
      <c r="J4818" t="s">
        <v>523</v>
      </c>
      <c r="K4818" t="s">
        <v>28</v>
      </c>
      <c r="L4818" t="s">
        <v>29</v>
      </c>
      <c r="M4818" t="s">
        <v>29</v>
      </c>
      <c r="N4818" t="s">
        <v>29</v>
      </c>
      <c r="O4818" t="s">
        <v>29</v>
      </c>
      <c r="P4818">
        <v>1</v>
      </c>
      <c r="Q4818">
        <v>15</v>
      </c>
      <c r="R4818">
        <v>150</v>
      </c>
      <c r="S4818" t="str">
        <f>IF(Table1[[#This Row],[Average_Cost_for_two]]&lt;500,"Low",IF(Table1[[#This Row],[Average_Cost_for_two]]&lt;=1500,"Medium","High"))</f>
        <v>Low</v>
      </c>
      <c r="T4818">
        <v>3.3</v>
      </c>
      <c r="U4818">
        <v>2013</v>
      </c>
      <c r="V4818">
        <v>9</v>
      </c>
      <c r="W4818">
        <v>8</v>
      </c>
      <c r="X4818">
        <f>IF(OR(Main!$U4818=0,
       Main!$V4818=0,
       Main!$W4818=0),
   "",
   DATE(Main!$U4818,
        Main!$V4818,
        Main!$W4818)
)</f>
        <v>41525</v>
      </c>
      <c r="Y4818">
        <f>Table1[[#This Row],[Average_Cost_for_two]]*VLOOKUP(Table1[[#This Row],[Currency]],currency!$A$2:$B$10,2,FALSE)</f>
        <v>1.8</v>
      </c>
      <c r="Z4818" t="str">
        <f>VLOOKUP(C4818,country!A:B,2,FALSE)</f>
        <v>India</v>
      </c>
      <c r="AA4818">
        <f t="shared" si="75"/>
        <v>3</v>
      </c>
    </row>
    <row r="4819" spans="1:27" ht="15.75" customHeight="1" x14ac:dyDescent="0.25">
      <c r="A4819">
        <v>1505</v>
      </c>
      <c r="B4819" t="s">
        <v>10011</v>
      </c>
      <c r="C4819">
        <v>1</v>
      </c>
      <c r="D4819" t="s">
        <v>23</v>
      </c>
      <c r="E4819" t="s">
        <v>10012</v>
      </c>
      <c r="F4819" t="s">
        <v>346</v>
      </c>
      <c r="G4819" t="s">
        <v>347</v>
      </c>
      <c r="H4819">
        <v>77.180772200000007</v>
      </c>
      <c r="I4819">
        <v>28.549428599999999</v>
      </c>
      <c r="J4819" t="s">
        <v>797</v>
      </c>
      <c r="K4819" t="s">
        <v>28</v>
      </c>
      <c r="L4819" t="s">
        <v>29</v>
      </c>
      <c r="M4819" t="s">
        <v>29</v>
      </c>
      <c r="N4819" t="s">
        <v>29</v>
      </c>
      <c r="O4819" t="s">
        <v>29</v>
      </c>
      <c r="P4819">
        <v>1</v>
      </c>
      <c r="Q4819">
        <v>13</v>
      </c>
      <c r="R4819">
        <v>150</v>
      </c>
      <c r="S4819" t="str">
        <f>IF(Table1[[#This Row],[Average_Cost_for_two]]&lt;500,"Low",IF(Table1[[#This Row],[Average_Cost_for_two]]&lt;=1500,"Medium","High"))</f>
        <v>Low</v>
      </c>
      <c r="T4819">
        <v>2.7</v>
      </c>
      <c r="U4819">
        <v>2014</v>
      </c>
      <c r="V4819">
        <v>9</v>
      </c>
      <c r="W4819">
        <v>19</v>
      </c>
      <c r="X4819">
        <f>IF(OR(Main!$U4819=0,
       Main!$V4819=0,
       Main!$W4819=0),
   "",
   DATE(Main!$U4819,
        Main!$V4819,
        Main!$W4819)
)</f>
        <v>41901</v>
      </c>
      <c r="Y4819">
        <f>Table1[[#This Row],[Average_Cost_for_two]]*VLOOKUP(Table1[[#This Row],[Currency]],currency!$A$2:$B$10,2,FALSE)</f>
        <v>1.8</v>
      </c>
      <c r="Z4819" t="str">
        <f>VLOOKUP(C4819,country!A:B,2,FALSE)</f>
        <v>India</v>
      </c>
      <c r="AA4819">
        <f t="shared" si="75"/>
        <v>3</v>
      </c>
    </row>
    <row r="4820" spans="1:27" ht="15.75" customHeight="1" x14ac:dyDescent="0.25">
      <c r="A4820">
        <v>1986</v>
      </c>
      <c r="B4820" t="s">
        <v>10013</v>
      </c>
      <c r="C4820">
        <v>1</v>
      </c>
      <c r="D4820" t="s">
        <v>23</v>
      </c>
      <c r="E4820" t="s">
        <v>10014</v>
      </c>
      <c r="F4820" t="s">
        <v>1745</v>
      </c>
      <c r="G4820" t="s">
        <v>1746</v>
      </c>
      <c r="H4820">
        <v>77.126013299999997</v>
      </c>
      <c r="I4820">
        <v>28.665630700000001</v>
      </c>
      <c r="J4820" t="s">
        <v>706</v>
      </c>
      <c r="K4820" t="s">
        <v>28</v>
      </c>
      <c r="L4820" t="s">
        <v>29</v>
      </c>
      <c r="M4820" t="s">
        <v>29</v>
      </c>
      <c r="N4820" t="s">
        <v>29</v>
      </c>
      <c r="O4820" t="s">
        <v>29</v>
      </c>
      <c r="P4820">
        <v>1</v>
      </c>
      <c r="Q4820">
        <v>42</v>
      </c>
      <c r="R4820">
        <v>150</v>
      </c>
      <c r="S4820" t="str">
        <f>IF(Table1[[#This Row],[Average_Cost_for_two]]&lt;500,"Low",IF(Table1[[#This Row],[Average_Cost_for_two]]&lt;=1500,"Medium","High"))</f>
        <v>Low</v>
      </c>
      <c r="T4820">
        <v>3.3</v>
      </c>
      <c r="U4820">
        <v>2013</v>
      </c>
      <c r="V4820">
        <v>9</v>
      </c>
      <c r="W4820">
        <v>21</v>
      </c>
      <c r="X4820">
        <f>IF(OR(Main!$U4820=0,
       Main!$V4820=0,
       Main!$W4820=0),
   "",
   DATE(Main!$U4820,
        Main!$V4820,
        Main!$W4820)
)</f>
        <v>41538</v>
      </c>
      <c r="Y4820">
        <f>Table1[[#This Row],[Average_Cost_for_two]]*VLOOKUP(Table1[[#This Row],[Currency]],currency!$A$2:$B$10,2,FALSE)</f>
        <v>1.8</v>
      </c>
      <c r="Z4820" t="str">
        <f>VLOOKUP(C4820,country!A:B,2,FALSE)</f>
        <v>India</v>
      </c>
      <c r="AA4820">
        <f t="shared" si="75"/>
        <v>3</v>
      </c>
    </row>
    <row r="4821" spans="1:27" ht="15.75" customHeight="1" x14ac:dyDescent="0.25">
      <c r="A4821">
        <v>18486861</v>
      </c>
      <c r="B4821" t="s">
        <v>10015</v>
      </c>
      <c r="C4821">
        <v>1</v>
      </c>
      <c r="D4821" t="s">
        <v>23</v>
      </c>
      <c r="E4821" t="s">
        <v>10016</v>
      </c>
      <c r="F4821" t="s">
        <v>63</v>
      </c>
      <c r="G4821" t="s">
        <v>64</v>
      </c>
      <c r="H4821">
        <v>77.173903999999993</v>
      </c>
      <c r="I4821">
        <v>28.573736100000001</v>
      </c>
      <c r="J4821" t="s">
        <v>10017</v>
      </c>
      <c r="K4821" t="s">
        <v>28</v>
      </c>
      <c r="L4821" t="s">
        <v>29</v>
      </c>
      <c r="M4821" t="s">
        <v>29</v>
      </c>
      <c r="N4821" t="s">
        <v>29</v>
      </c>
      <c r="O4821" t="s">
        <v>29</v>
      </c>
      <c r="P4821">
        <v>1</v>
      </c>
      <c r="Q4821">
        <v>1</v>
      </c>
      <c r="R4821">
        <v>150</v>
      </c>
      <c r="S4821" t="str">
        <f>IF(Table1[[#This Row],[Average_Cost_for_two]]&lt;500,"Low",IF(Table1[[#This Row],[Average_Cost_for_two]]&lt;=1500,"Medium","High"))</f>
        <v>Low</v>
      </c>
      <c r="T4821">
        <v>1</v>
      </c>
      <c r="U4821">
        <v>2012</v>
      </c>
      <c r="V4821">
        <v>9</v>
      </c>
      <c r="W4821">
        <v>20</v>
      </c>
      <c r="X4821">
        <f>IF(OR(Main!$U4821=0,
       Main!$V4821=0,
       Main!$W4821=0),
   "",
   DATE(Main!$U4821,
        Main!$V4821,
        Main!$W4821)
)</f>
        <v>41172</v>
      </c>
      <c r="Y4821">
        <f>Table1[[#This Row],[Average_Cost_for_two]]*VLOOKUP(Table1[[#This Row],[Currency]],currency!$A$2:$B$10,2,FALSE)</f>
        <v>1.8</v>
      </c>
      <c r="Z4821" t="str">
        <f>VLOOKUP(C4821,country!A:B,2,FALSE)</f>
        <v>India</v>
      </c>
      <c r="AA4821">
        <f t="shared" si="75"/>
        <v>3</v>
      </c>
    </row>
    <row r="4822" spans="1:27" ht="15.75" customHeight="1" x14ac:dyDescent="0.25">
      <c r="A4822">
        <v>18232088</v>
      </c>
      <c r="B4822" t="s">
        <v>10018</v>
      </c>
      <c r="C4822">
        <v>1</v>
      </c>
      <c r="D4822" t="s">
        <v>23</v>
      </c>
      <c r="E4822" t="s">
        <v>10019</v>
      </c>
      <c r="F4822" t="s">
        <v>327</v>
      </c>
      <c r="G4822" t="s">
        <v>328</v>
      </c>
      <c r="H4822">
        <v>77.2305013</v>
      </c>
      <c r="I4822">
        <v>28.656109699999998</v>
      </c>
      <c r="J4822" t="s">
        <v>697</v>
      </c>
      <c r="K4822" t="s">
        <v>28</v>
      </c>
      <c r="L4822" t="s">
        <v>29</v>
      </c>
      <c r="M4822" t="s">
        <v>29</v>
      </c>
      <c r="N4822" t="s">
        <v>29</v>
      </c>
      <c r="O4822" t="s">
        <v>29</v>
      </c>
      <c r="P4822">
        <v>1</v>
      </c>
      <c r="Q4822">
        <v>7</v>
      </c>
      <c r="R4822">
        <v>150</v>
      </c>
      <c r="S4822" t="str">
        <f>IF(Table1[[#This Row],[Average_Cost_for_two]]&lt;500,"Low",IF(Table1[[#This Row],[Average_Cost_for_two]]&lt;=1500,"Medium","High"))</f>
        <v>Low</v>
      </c>
      <c r="T4822">
        <v>3.2</v>
      </c>
      <c r="U4822">
        <v>2017</v>
      </c>
      <c r="V4822">
        <v>8</v>
      </c>
      <c r="W4822">
        <v>3</v>
      </c>
      <c r="X4822">
        <f>IF(OR(Main!$U4822=0,
       Main!$V4822=0,
       Main!$W4822=0),
   "",
   DATE(Main!$U4822,
        Main!$V4822,
        Main!$W4822)
)</f>
        <v>42950</v>
      </c>
      <c r="Y4822">
        <f>Table1[[#This Row],[Average_Cost_for_two]]*VLOOKUP(Table1[[#This Row],[Currency]],currency!$A$2:$B$10,2,FALSE)</f>
        <v>1.8</v>
      </c>
      <c r="Z4822" t="str">
        <f>VLOOKUP(C4822,country!A:B,2,FALSE)</f>
        <v>India</v>
      </c>
      <c r="AA4822">
        <f t="shared" si="75"/>
        <v>3</v>
      </c>
    </row>
    <row r="4823" spans="1:27" ht="15.75" customHeight="1" x14ac:dyDescent="0.25">
      <c r="A4823">
        <v>307218</v>
      </c>
      <c r="B4823" t="s">
        <v>10020</v>
      </c>
      <c r="C4823">
        <v>1</v>
      </c>
      <c r="D4823" t="s">
        <v>23</v>
      </c>
      <c r="E4823" t="s">
        <v>10021</v>
      </c>
      <c r="F4823" t="s">
        <v>7025</v>
      </c>
      <c r="G4823" t="s">
        <v>7026</v>
      </c>
      <c r="H4823">
        <v>77.230311299999997</v>
      </c>
      <c r="I4823">
        <v>28.6504756</v>
      </c>
      <c r="J4823" t="s">
        <v>797</v>
      </c>
      <c r="K4823" t="s">
        <v>28</v>
      </c>
      <c r="L4823" t="s">
        <v>29</v>
      </c>
      <c r="M4823" t="s">
        <v>29</v>
      </c>
      <c r="N4823" t="s">
        <v>29</v>
      </c>
      <c r="O4823" t="s">
        <v>29</v>
      </c>
      <c r="P4823">
        <v>1</v>
      </c>
      <c r="Q4823">
        <v>200</v>
      </c>
      <c r="R4823">
        <v>150</v>
      </c>
      <c r="S4823" t="str">
        <f>IF(Table1[[#This Row],[Average_Cost_for_two]]&lt;500,"Low",IF(Table1[[#This Row],[Average_Cost_for_two]]&lt;=1500,"Medium","High"))</f>
        <v>Low</v>
      </c>
      <c r="T4823">
        <v>4.0999999999999996</v>
      </c>
      <c r="U4823">
        <v>2013</v>
      </c>
      <c r="V4823">
        <v>8</v>
      </c>
      <c r="W4823">
        <v>25</v>
      </c>
      <c r="X4823">
        <f>IF(OR(Main!$U4823=0,
       Main!$V4823=0,
       Main!$W4823=0),
   "",
   DATE(Main!$U4823,
        Main!$V4823,
        Main!$W4823)
)</f>
        <v>41511</v>
      </c>
      <c r="Y4823">
        <f>Table1[[#This Row],[Average_Cost_for_two]]*VLOOKUP(Table1[[#This Row],[Currency]],currency!$A$2:$B$10,2,FALSE)</f>
        <v>1.8</v>
      </c>
      <c r="Z4823" t="str">
        <f>VLOOKUP(C4823,country!A:B,2,FALSE)</f>
        <v>India</v>
      </c>
      <c r="AA4823">
        <f t="shared" si="75"/>
        <v>3</v>
      </c>
    </row>
    <row r="4824" spans="1:27" ht="15.75" customHeight="1" x14ac:dyDescent="0.25">
      <c r="A4824">
        <v>307002</v>
      </c>
      <c r="B4824" t="s">
        <v>10022</v>
      </c>
      <c r="C4824">
        <v>1</v>
      </c>
      <c r="D4824" t="s">
        <v>23</v>
      </c>
      <c r="E4824" t="s">
        <v>10023</v>
      </c>
      <c r="F4824" t="s">
        <v>2930</v>
      </c>
      <c r="G4824" t="s">
        <v>2931</v>
      </c>
      <c r="H4824">
        <v>77.096992599999993</v>
      </c>
      <c r="I4824">
        <v>28.636046400000001</v>
      </c>
      <c r="J4824" t="s">
        <v>708</v>
      </c>
      <c r="K4824" t="s">
        <v>28</v>
      </c>
      <c r="L4824" t="s">
        <v>29</v>
      </c>
      <c r="M4824" t="s">
        <v>29</v>
      </c>
      <c r="N4824" t="s">
        <v>29</v>
      </c>
      <c r="O4824" t="s">
        <v>29</v>
      </c>
      <c r="P4824">
        <v>1</v>
      </c>
      <c r="Q4824">
        <v>41</v>
      </c>
      <c r="R4824">
        <v>150</v>
      </c>
      <c r="S4824" t="str">
        <f>IF(Table1[[#This Row],[Average_Cost_for_two]]&lt;500,"Low",IF(Table1[[#This Row],[Average_Cost_for_two]]&lt;=1500,"Medium","High"))</f>
        <v>Low</v>
      </c>
      <c r="T4824">
        <v>2.8</v>
      </c>
      <c r="U4824">
        <v>2012</v>
      </c>
      <c r="V4824">
        <v>8</v>
      </c>
      <c r="W4824">
        <v>17</v>
      </c>
      <c r="X4824">
        <f>IF(OR(Main!$U4824=0,
       Main!$V4824=0,
       Main!$W4824=0),
   "",
   DATE(Main!$U4824,
        Main!$V4824,
        Main!$W4824)
)</f>
        <v>41138</v>
      </c>
      <c r="Y4824">
        <f>Table1[[#This Row],[Average_Cost_for_two]]*VLOOKUP(Table1[[#This Row],[Currency]],currency!$A$2:$B$10,2,FALSE)</f>
        <v>1.8</v>
      </c>
      <c r="Z4824" t="str">
        <f>VLOOKUP(C4824,country!A:B,2,FALSE)</f>
        <v>India</v>
      </c>
      <c r="AA4824">
        <f t="shared" si="75"/>
        <v>3</v>
      </c>
    </row>
    <row r="4825" spans="1:27" ht="15.75" customHeight="1" x14ac:dyDescent="0.25">
      <c r="A4825">
        <v>7807</v>
      </c>
      <c r="B4825" t="s">
        <v>7316</v>
      </c>
      <c r="C4825">
        <v>1</v>
      </c>
      <c r="D4825" t="s">
        <v>23</v>
      </c>
      <c r="E4825" t="s">
        <v>10024</v>
      </c>
      <c r="F4825" t="s">
        <v>346</v>
      </c>
      <c r="G4825" t="s">
        <v>347</v>
      </c>
      <c r="H4825">
        <v>77.180893639999994</v>
      </c>
      <c r="I4825">
        <v>28.54979385</v>
      </c>
      <c r="J4825" t="s">
        <v>720</v>
      </c>
      <c r="K4825" t="s">
        <v>28</v>
      </c>
      <c r="L4825" t="s">
        <v>29</v>
      </c>
      <c r="M4825" t="s">
        <v>29</v>
      </c>
      <c r="N4825" t="s">
        <v>29</v>
      </c>
      <c r="O4825" t="s">
        <v>29</v>
      </c>
      <c r="P4825">
        <v>1</v>
      </c>
      <c r="Q4825">
        <v>44</v>
      </c>
      <c r="R4825">
        <v>150</v>
      </c>
      <c r="S4825" t="str">
        <f>IF(Table1[[#This Row],[Average_Cost_for_two]]&lt;500,"Low",IF(Table1[[#This Row],[Average_Cost_for_two]]&lt;=1500,"Medium","High"))</f>
        <v>Low</v>
      </c>
      <c r="T4825">
        <v>2.2999999999999998</v>
      </c>
      <c r="U4825">
        <v>2014</v>
      </c>
      <c r="V4825">
        <v>8</v>
      </c>
      <c r="W4825">
        <v>9</v>
      </c>
      <c r="X4825">
        <f>IF(OR(Main!$U4825=0,
       Main!$V4825=0,
       Main!$W4825=0),
   "",
   DATE(Main!$U4825,
        Main!$V4825,
        Main!$W4825)
)</f>
        <v>41860</v>
      </c>
      <c r="Y4825">
        <f>Table1[[#This Row],[Average_Cost_for_two]]*VLOOKUP(Table1[[#This Row],[Currency]],currency!$A$2:$B$10,2,FALSE)</f>
        <v>1.8</v>
      </c>
      <c r="Z4825" t="str">
        <f>VLOOKUP(C4825,country!A:B,2,FALSE)</f>
        <v>India</v>
      </c>
      <c r="AA4825">
        <f t="shared" si="75"/>
        <v>3</v>
      </c>
    </row>
    <row r="4826" spans="1:27" ht="15.75" customHeight="1" x14ac:dyDescent="0.25">
      <c r="A4826">
        <v>301848</v>
      </c>
      <c r="B4826" t="s">
        <v>10025</v>
      </c>
      <c r="C4826">
        <v>1</v>
      </c>
      <c r="D4826" t="s">
        <v>23</v>
      </c>
      <c r="E4826" t="s">
        <v>10026</v>
      </c>
      <c r="F4826" t="s">
        <v>5278</v>
      </c>
      <c r="G4826" t="s">
        <v>5279</v>
      </c>
      <c r="H4826">
        <v>77.114445599999996</v>
      </c>
      <c r="I4826">
        <v>28.625846899999999</v>
      </c>
      <c r="J4826" t="s">
        <v>797</v>
      </c>
      <c r="K4826" t="s">
        <v>28</v>
      </c>
      <c r="L4826" t="s">
        <v>29</v>
      </c>
      <c r="M4826" t="s">
        <v>29</v>
      </c>
      <c r="N4826" t="s">
        <v>29</v>
      </c>
      <c r="O4826" t="s">
        <v>29</v>
      </c>
      <c r="P4826">
        <v>1</v>
      </c>
      <c r="Q4826">
        <v>18</v>
      </c>
      <c r="R4826">
        <v>150</v>
      </c>
      <c r="S4826" t="str">
        <f>IF(Table1[[#This Row],[Average_Cost_for_two]]&lt;500,"Low",IF(Table1[[#This Row],[Average_Cost_for_two]]&lt;=1500,"Medium","High"))</f>
        <v>Low</v>
      </c>
      <c r="T4826">
        <v>2.9</v>
      </c>
      <c r="U4826">
        <v>2015</v>
      </c>
      <c r="V4826">
        <v>8</v>
      </c>
      <c r="W4826">
        <v>5</v>
      </c>
      <c r="X4826">
        <f>IF(OR(Main!$U4826=0,
       Main!$V4826=0,
       Main!$W4826=0),
   "",
   DATE(Main!$U4826,
        Main!$V4826,
        Main!$W4826)
)</f>
        <v>42221</v>
      </c>
      <c r="Y4826">
        <f>Table1[[#This Row],[Average_Cost_for_two]]*VLOOKUP(Table1[[#This Row],[Currency]],currency!$A$2:$B$10,2,FALSE)</f>
        <v>1.8</v>
      </c>
      <c r="Z4826" t="str">
        <f>VLOOKUP(C4826,country!A:B,2,FALSE)</f>
        <v>India</v>
      </c>
      <c r="AA4826">
        <f t="shared" si="75"/>
        <v>3</v>
      </c>
    </row>
    <row r="4827" spans="1:27" ht="15.75" customHeight="1" x14ac:dyDescent="0.25">
      <c r="A4827">
        <v>18312455</v>
      </c>
      <c r="B4827" t="s">
        <v>10027</v>
      </c>
      <c r="C4827">
        <v>1</v>
      </c>
      <c r="D4827" t="s">
        <v>23</v>
      </c>
      <c r="E4827" t="s">
        <v>10028</v>
      </c>
      <c r="F4827" t="s">
        <v>197</v>
      </c>
      <c r="G4827" t="s">
        <v>198</v>
      </c>
      <c r="H4827">
        <v>77.186278900000005</v>
      </c>
      <c r="I4827">
        <v>28.5415131</v>
      </c>
      <c r="J4827" t="s">
        <v>570</v>
      </c>
      <c r="K4827" t="s">
        <v>28</v>
      </c>
      <c r="L4827" t="s">
        <v>29</v>
      </c>
      <c r="M4827" t="s">
        <v>29</v>
      </c>
      <c r="N4827" t="s">
        <v>29</v>
      </c>
      <c r="O4827" t="s">
        <v>29</v>
      </c>
      <c r="P4827">
        <v>1</v>
      </c>
      <c r="Q4827">
        <v>1</v>
      </c>
      <c r="R4827">
        <v>150</v>
      </c>
      <c r="S4827" t="str">
        <f>IF(Table1[[#This Row],[Average_Cost_for_two]]&lt;500,"Low",IF(Table1[[#This Row],[Average_Cost_for_two]]&lt;=1500,"Medium","High"))</f>
        <v>Low</v>
      </c>
      <c r="T4827">
        <v>1</v>
      </c>
      <c r="U4827">
        <v>2014</v>
      </c>
      <c r="V4827">
        <v>8</v>
      </c>
      <c r="W4827">
        <v>27</v>
      </c>
      <c r="X4827">
        <f>IF(OR(Main!$U4827=0,
       Main!$V4827=0,
       Main!$W4827=0),
   "",
   DATE(Main!$U4827,
        Main!$V4827,
        Main!$W4827)
)</f>
        <v>41878</v>
      </c>
      <c r="Y4827">
        <f>Table1[[#This Row],[Average_Cost_for_two]]*VLOOKUP(Table1[[#This Row],[Currency]],currency!$A$2:$B$10,2,FALSE)</f>
        <v>1.8</v>
      </c>
      <c r="Z4827" t="str">
        <f>VLOOKUP(C4827,country!A:B,2,FALSE)</f>
        <v>India</v>
      </c>
      <c r="AA4827">
        <f t="shared" si="75"/>
        <v>3</v>
      </c>
    </row>
    <row r="4828" spans="1:27" ht="15.75" customHeight="1" x14ac:dyDescent="0.25">
      <c r="A4828">
        <v>18241496</v>
      </c>
      <c r="B4828" t="s">
        <v>10029</v>
      </c>
      <c r="C4828">
        <v>1</v>
      </c>
      <c r="D4828" t="s">
        <v>23</v>
      </c>
      <c r="E4828" t="s">
        <v>10030</v>
      </c>
      <c r="F4828" t="s">
        <v>1206</v>
      </c>
      <c r="G4828" t="s">
        <v>1207</v>
      </c>
      <c r="H4828">
        <v>77.098006999999996</v>
      </c>
      <c r="I4828">
        <v>28.634267300000001</v>
      </c>
      <c r="J4828" t="s">
        <v>708</v>
      </c>
      <c r="K4828" t="s">
        <v>28</v>
      </c>
      <c r="L4828" t="s">
        <v>29</v>
      </c>
      <c r="M4828" t="s">
        <v>29</v>
      </c>
      <c r="N4828" t="s">
        <v>29</v>
      </c>
      <c r="O4828" t="s">
        <v>29</v>
      </c>
      <c r="P4828">
        <v>1</v>
      </c>
      <c r="Q4828">
        <v>17</v>
      </c>
      <c r="R4828">
        <v>150</v>
      </c>
      <c r="S4828" t="str">
        <f>IF(Table1[[#This Row],[Average_Cost_for_two]]&lt;500,"Low",IF(Table1[[#This Row],[Average_Cost_for_two]]&lt;=1500,"Medium","High"))</f>
        <v>Low</v>
      </c>
      <c r="T4828">
        <v>3.5</v>
      </c>
      <c r="U4828">
        <v>2010</v>
      </c>
      <c r="V4828">
        <v>8</v>
      </c>
      <c r="W4828">
        <v>6</v>
      </c>
      <c r="X4828">
        <f>IF(OR(Main!$U4828=0,
       Main!$V4828=0,
       Main!$W4828=0),
   "",
   DATE(Main!$U4828,
        Main!$V4828,
        Main!$W4828)
)</f>
        <v>40396</v>
      </c>
      <c r="Y4828">
        <f>Table1[[#This Row],[Average_Cost_for_two]]*VLOOKUP(Table1[[#This Row],[Currency]],currency!$A$2:$B$10,2,FALSE)</f>
        <v>1.8</v>
      </c>
      <c r="Z4828" t="str">
        <f>VLOOKUP(C4828,country!A:B,2,FALSE)</f>
        <v>India</v>
      </c>
      <c r="AA4828">
        <f t="shared" si="75"/>
        <v>3</v>
      </c>
    </row>
    <row r="4829" spans="1:27" ht="15.75" customHeight="1" x14ac:dyDescent="0.25">
      <c r="A4829">
        <v>312365</v>
      </c>
      <c r="B4829" t="s">
        <v>10031</v>
      </c>
      <c r="C4829">
        <v>1</v>
      </c>
      <c r="D4829" t="s">
        <v>23</v>
      </c>
      <c r="E4829" t="s">
        <v>10032</v>
      </c>
      <c r="F4829" t="s">
        <v>2070</v>
      </c>
      <c r="G4829" t="s">
        <v>2071</v>
      </c>
      <c r="H4829">
        <v>77.2042723</v>
      </c>
      <c r="I4829">
        <v>28.692479599999999</v>
      </c>
      <c r="J4829" t="s">
        <v>708</v>
      </c>
      <c r="K4829" t="s">
        <v>28</v>
      </c>
      <c r="L4829" t="s">
        <v>29</v>
      </c>
      <c r="M4829" t="s">
        <v>29</v>
      </c>
      <c r="N4829" t="s">
        <v>29</v>
      </c>
      <c r="O4829" t="s">
        <v>29</v>
      </c>
      <c r="P4829">
        <v>1</v>
      </c>
      <c r="Q4829">
        <v>27</v>
      </c>
      <c r="R4829">
        <v>150</v>
      </c>
      <c r="S4829" t="str">
        <f>IF(Table1[[#This Row],[Average_Cost_for_two]]&lt;500,"Low",IF(Table1[[#This Row],[Average_Cost_for_two]]&lt;=1500,"Medium","High"))</f>
        <v>Low</v>
      </c>
      <c r="T4829">
        <v>3.5</v>
      </c>
      <c r="U4829">
        <v>2015</v>
      </c>
      <c r="V4829">
        <v>8</v>
      </c>
      <c r="W4829">
        <v>19</v>
      </c>
      <c r="X4829">
        <f>IF(OR(Main!$U4829=0,
       Main!$V4829=0,
       Main!$W4829=0),
   "",
   DATE(Main!$U4829,
        Main!$V4829,
        Main!$W4829)
)</f>
        <v>42235</v>
      </c>
      <c r="Y4829">
        <f>Table1[[#This Row],[Average_Cost_for_two]]*VLOOKUP(Table1[[#This Row],[Currency]],currency!$A$2:$B$10,2,FALSE)</f>
        <v>1.8</v>
      </c>
      <c r="Z4829" t="str">
        <f>VLOOKUP(C4829,country!A:B,2,FALSE)</f>
        <v>India</v>
      </c>
      <c r="AA4829">
        <f t="shared" si="75"/>
        <v>3</v>
      </c>
    </row>
    <row r="4830" spans="1:27" ht="15.75" customHeight="1" x14ac:dyDescent="0.25">
      <c r="A4830">
        <v>7599</v>
      </c>
      <c r="B4830" t="s">
        <v>10033</v>
      </c>
      <c r="C4830">
        <v>1</v>
      </c>
      <c r="D4830" t="s">
        <v>23</v>
      </c>
      <c r="E4830" t="s">
        <v>10034</v>
      </c>
      <c r="F4830" t="s">
        <v>243</v>
      </c>
      <c r="G4830" t="s">
        <v>244</v>
      </c>
      <c r="H4830">
        <v>77.253386039999995</v>
      </c>
      <c r="I4830">
        <v>28.536227969999999</v>
      </c>
      <c r="J4830" t="s">
        <v>797</v>
      </c>
      <c r="K4830" t="s">
        <v>28</v>
      </c>
      <c r="L4830" t="s">
        <v>29</v>
      </c>
      <c r="M4830" t="s">
        <v>29</v>
      </c>
      <c r="N4830" t="s">
        <v>29</v>
      </c>
      <c r="O4830" t="s">
        <v>29</v>
      </c>
      <c r="P4830">
        <v>1</v>
      </c>
      <c r="Q4830">
        <v>55</v>
      </c>
      <c r="R4830">
        <v>150</v>
      </c>
      <c r="S4830" t="str">
        <f>IF(Table1[[#This Row],[Average_Cost_for_two]]&lt;500,"Low",IF(Table1[[#This Row],[Average_Cost_for_two]]&lt;=1500,"Medium","High"))</f>
        <v>Low</v>
      </c>
      <c r="T4830">
        <v>3.7</v>
      </c>
      <c r="U4830">
        <v>2013</v>
      </c>
      <c r="V4830">
        <v>7</v>
      </c>
      <c r="W4830">
        <v>27</v>
      </c>
      <c r="X4830">
        <f>IF(OR(Main!$U4830=0,
       Main!$V4830=0,
       Main!$W4830=0),
   "",
   DATE(Main!$U4830,
        Main!$V4830,
        Main!$W4830)
)</f>
        <v>41482</v>
      </c>
      <c r="Y4830">
        <f>Table1[[#This Row],[Average_Cost_for_two]]*VLOOKUP(Table1[[#This Row],[Currency]],currency!$A$2:$B$10,2,FALSE)</f>
        <v>1.8</v>
      </c>
      <c r="Z4830" t="str">
        <f>VLOOKUP(C4830,country!A:B,2,FALSE)</f>
        <v>India</v>
      </c>
      <c r="AA4830">
        <f t="shared" si="75"/>
        <v>3</v>
      </c>
    </row>
    <row r="4831" spans="1:27" ht="15.75" customHeight="1" x14ac:dyDescent="0.25">
      <c r="A4831">
        <v>1324</v>
      </c>
      <c r="B4831" t="s">
        <v>10035</v>
      </c>
      <c r="C4831">
        <v>1</v>
      </c>
      <c r="D4831" t="s">
        <v>23</v>
      </c>
      <c r="E4831" t="s">
        <v>10036</v>
      </c>
      <c r="F4831" t="s">
        <v>2291</v>
      </c>
      <c r="G4831" t="s">
        <v>2292</v>
      </c>
      <c r="H4831">
        <v>77.268318570000005</v>
      </c>
      <c r="I4831">
        <v>28.562173619999999</v>
      </c>
      <c r="J4831" t="s">
        <v>4496</v>
      </c>
      <c r="K4831" t="s">
        <v>28</v>
      </c>
      <c r="L4831" t="s">
        <v>29</v>
      </c>
      <c r="M4831" t="s">
        <v>29</v>
      </c>
      <c r="N4831" t="s">
        <v>29</v>
      </c>
      <c r="O4831" t="s">
        <v>29</v>
      </c>
      <c r="P4831">
        <v>1</v>
      </c>
      <c r="Q4831">
        <v>91</v>
      </c>
      <c r="R4831">
        <v>150</v>
      </c>
      <c r="S4831" t="str">
        <f>IF(Table1[[#This Row],[Average_Cost_for_two]]&lt;500,"Low",IF(Table1[[#This Row],[Average_Cost_for_two]]&lt;=1500,"Medium","High"))</f>
        <v>Low</v>
      </c>
      <c r="T4831">
        <v>3.5</v>
      </c>
      <c r="U4831">
        <v>2018</v>
      </c>
      <c r="V4831">
        <v>7</v>
      </c>
      <c r="W4831">
        <v>24</v>
      </c>
      <c r="X4831">
        <f>IF(OR(Main!$U4831=0,
       Main!$V4831=0,
       Main!$W4831=0),
   "",
   DATE(Main!$U4831,
        Main!$V4831,
        Main!$W4831)
)</f>
        <v>43305</v>
      </c>
      <c r="Y4831">
        <f>Table1[[#This Row],[Average_Cost_for_two]]*VLOOKUP(Table1[[#This Row],[Currency]],currency!$A$2:$B$10,2,FALSE)</f>
        <v>1.8</v>
      </c>
      <c r="Z4831" t="str">
        <f>VLOOKUP(C4831,country!A:B,2,FALSE)</f>
        <v>India</v>
      </c>
      <c r="AA4831">
        <f t="shared" si="75"/>
        <v>3</v>
      </c>
    </row>
    <row r="4832" spans="1:27" ht="15.75" customHeight="1" x14ac:dyDescent="0.25">
      <c r="A4832">
        <v>18124350</v>
      </c>
      <c r="B4832" t="s">
        <v>1135</v>
      </c>
      <c r="C4832">
        <v>1</v>
      </c>
      <c r="D4832" t="s">
        <v>23</v>
      </c>
      <c r="E4832" t="s">
        <v>10037</v>
      </c>
      <c r="F4832" t="s">
        <v>300</v>
      </c>
      <c r="G4832" t="s">
        <v>301</v>
      </c>
      <c r="H4832">
        <v>77.204432100000005</v>
      </c>
      <c r="I4832">
        <v>28.709928399999999</v>
      </c>
      <c r="J4832" t="s">
        <v>851</v>
      </c>
      <c r="K4832" t="s">
        <v>28</v>
      </c>
      <c r="L4832" t="s">
        <v>29</v>
      </c>
      <c r="M4832" t="s">
        <v>29</v>
      </c>
      <c r="N4832" t="s">
        <v>29</v>
      </c>
      <c r="O4832" t="s">
        <v>29</v>
      </c>
      <c r="P4832">
        <v>1</v>
      </c>
      <c r="Q4832">
        <v>1</v>
      </c>
      <c r="R4832">
        <v>150</v>
      </c>
      <c r="S4832" t="str">
        <f>IF(Table1[[#This Row],[Average_Cost_for_two]]&lt;500,"Low",IF(Table1[[#This Row],[Average_Cost_for_two]]&lt;=1500,"Medium","High"))</f>
        <v>Low</v>
      </c>
      <c r="T4832">
        <v>1</v>
      </c>
      <c r="U4832">
        <v>2010</v>
      </c>
      <c r="V4832">
        <v>7</v>
      </c>
      <c r="W4832">
        <v>21</v>
      </c>
      <c r="X4832">
        <f>IF(OR(Main!$U4832=0,
       Main!$V4832=0,
       Main!$W4832=0),
   "",
   DATE(Main!$U4832,
        Main!$V4832,
        Main!$W4832)
)</f>
        <v>40380</v>
      </c>
      <c r="Y4832">
        <f>Table1[[#This Row],[Average_Cost_for_two]]*VLOOKUP(Table1[[#This Row],[Currency]],currency!$A$2:$B$10,2,FALSE)</f>
        <v>1.8</v>
      </c>
      <c r="Z4832" t="str">
        <f>VLOOKUP(C4832,country!A:B,2,FALSE)</f>
        <v>India</v>
      </c>
      <c r="AA4832">
        <f t="shared" si="75"/>
        <v>3</v>
      </c>
    </row>
    <row r="4833" spans="1:27" ht="15.75" customHeight="1" x14ac:dyDescent="0.25">
      <c r="A4833">
        <v>18070502</v>
      </c>
      <c r="B4833" t="s">
        <v>9347</v>
      </c>
      <c r="C4833">
        <v>1</v>
      </c>
      <c r="D4833" t="s">
        <v>23</v>
      </c>
      <c r="E4833" t="s">
        <v>10038</v>
      </c>
      <c r="F4833" t="s">
        <v>1738</v>
      </c>
      <c r="G4833" t="s">
        <v>1739</v>
      </c>
      <c r="H4833">
        <v>77.131623099999999</v>
      </c>
      <c r="I4833">
        <v>28.649155100000002</v>
      </c>
      <c r="J4833" t="s">
        <v>523</v>
      </c>
      <c r="K4833" t="s">
        <v>28</v>
      </c>
      <c r="L4833" t="s">
        <v>29</v>
      </c>
      <c r="M4833" t="s">
        <v>29</v>
      </c>
      <c r="N4833" t="s">
        <v>29</v>
      </c>
      <c r="O4833" t="s">
        <v>29</v>
      </c>
      <c r="P4833">
        <v>1</v>
      </c>
      <c r="Q4833">
        <v>11</v>
      </c>
      <c r="R4833">
        <v>150</v>
      </c>
      <c r="S4833" t="str">
        <f>IF(Table1[[#This Row],[Average_Cost_for_two]]&lt;500,"Low",IF(Table1[[#This Row],[Average_Cost_for_two]]&lt;=1500,"Medium","High"))</f>
        <v>Low</v>
      </c>
      <c r="T4833">
        <v>3.2</v>
      </c>
      <c r="U4833">
        <v>2017</v>
      </c>
      <c r="V4833">
        <v>7</v>
      </c>
      <c r="W4833">
        <v>6</v>
      </c>
      <c r="X4833">
        <f>IF(OR(Main!$U4833=0,
       Main!$V4833=0,
       Main!$W4833=0),
   "",
   DATE(Main!$U4833,
        Main!$V4833,
        Main!$W4833)
)</f>
        <v>42922</v>
      </c>
      <c r="Y4833">
        <f>Table1[[#This Row],[Average_Cost_for_two]]*VLOOKUP(Table1[[#This Row],[Currency]],currency!$A$2:$B$10,2,FALSE)</f>
        <v>1.8</v>
      </c>
      <c r="Z4833" t="str">
        <f>VLOOKUP(C4833,country!A:B,2,FALSE)</f>
        <v>India</v>
      </c>
      <c r="AA4833">
        <f t="shared" si="75"/>
        <v>3</v>
      </c>
    </row>
    <row r="4834" spans="1:27" ht="15.75" customHeight="1" x14ac:dyDescent="0.25">
      <c r="A4834">
        <v>313398</v>
      </c>
      <c r="B4834" t="s">
        <v>10039</v>
      </c>
      <c r="C4834">
        <v>1</v>
      </c>
      <c r="D4834" t="s">
        <v>23</v>
      </c>
      <c r="E4834" t="s">
        <v>10040</v>
      </c>
      <c r="F4834" t="s">
        <v>1743</v>
      </c>
      <c r="G4834" t="s">
        <v>1742</v>
      </c>
      <c r="H4834">
        <v>77.209682299999997</v>
      </c>
      <c r="I4834">
        <v>28.534050700000002</v>
      </c>
      <c r="J4834" t="s">
        <v>953</v>
      </c>
      <c r="K4834" t="s">
        <v>28</v>
      </c>
      <c r="L4834" t="s">
        <v>29</v>
      </c>
      <c r="M4834" t="s">
        <v>36</v>
      </c>
      <c r="N4834" t="s">
        <v>29</v>
      </c>
      <c r="O4834" t="s">
        <v>29</v>
      </c>
      <c r="P4834">
        <v>1</v>
      </c>
      <c r="Q4834">
        <v>62</v>
      </c>
      <c r="R4834">
        <v>150</v>
      </c>
      <c r="S4834" t="str">
        <f>IF(Table1[[#This Row],[Average_Cost_for_two]]&lt;500,"Low",IF(Table1[[#This Row],[Average_Cost_for_two]]&lt;=1500,"Medium","High"))</f>
        <v>Low</v>
      </c>
      <c r="T4834">
        <v>3.3</v>
      </c>
      <c r="U4834">
        <v>2017</v>
      </c>
      <c r="V4834">
        <v>7</v>
      </c>
      <c r="W4834">
        <v>11</v>
      </c>
      <c r="X4834">
        <f>IF(OR(Main!$U4834=0,
       Main!$V4834=0,
       Main!$W4834=0),
   "",
   DATE(Main!$U4834,
        Main!$V4834,
        Main!$W4834)
)</f>
        <v>42927</v>
      </c>
      <c r="Y4834">
        <f>Table1[[#This Row],[Average_Cost_for_two]]*VLOOKUP(Table1[[#This Row],[Currency]],currency!$A$2:$B$10,2,FALSE)</f>
        <v>1.8</v>
      </c>
      <c r="Z4834" t="str">
        <f>VLOOKUP(C4834,country!A:B,2,FALSE)</f>
        <v>India</v>
      </c>
      <c r="AA4834">
        <f t="shared" si="75"/>
        <v>3</v>
      </c>
    </row>
    <row r="4835" spans="1:27" ht="15.75" customHeight="1" x14ac:dyDescent="0.25">
      <c r="A4835">
        <v>302465</v>
      </c>
      <c r="B4835" t="s">
        <v>10041</v>
      </c>
      <c r="C4835">
        <v>1</v>
      </c>
      <c r="D4835" t="s">
        <v>23</v>
      </c>
      <c r="E4835" t="s">
        <v>10042</v>
      </c>
      <c r="F4835" t="s">
        <v>761</v>
      </c>
      <c r="G4835" t="s">
        <v>762</v>
      </c>
      <c r="H4835">
        <v>77.134461200000004</v>
      </c>
      <c r="I4835">
        <v>28.709828600000002</v>
      </c>
      <c r="J4835" t="s">
        <v>7486</v>
      </c>
      <c r="K4835" t="s">
        <v>28</v>
      </c>
      <c r="L4835" t="s">
        <v>29</v>
      </c>
      <c r="M4835" t="s">
        <v>29</v>
      </c>
      <c r="N4835" t="s">
        <v>29</v>
      </c>
      <c r="O4835" t="s">
        <v>29</v>
      </c>
      <c r="P4835">
        <v>1</v>
      </c>
      <c r="Q4835">
        <v>24</v>
      </c>
      <c r="R4835">
        <v>150</v>
      </c>
      <c r="S4835" t="str">
        <f>IF(Table1[[#This Row],[Average_Cost_for_two]]&lt;500,"Low",IF(Table1[[#This Row],[Average_Cost_for_two]]&lt;=1500,"Medium","High"))</f>
        <v>Low</v>
      </c>
      <c r="T4835">
        <v>2.8</v>
      </c>
      <c r="U4835">
        <v>2010</v>
      </c>
      <c r="V4835">
        <v>7</v>
      </c>
      <c r="W4835">
        <v>14</v>
      </c>
      <c r="X4835">
        <f>IF(OR(Main!$U4835=0,
       Main!$V4835=0,
       Main!$W4835=0),
   "",
   DATE(Main!$U4835,
        Main!$V4835,
        Main!$W4835)
)</f>
        <v>40373</v>
      </c>
      <c r="Y4835">
        <f>Table1[[#This Row],[Average_Cost_for_two]]*VLOOKUP(Table1[[#This Row],[Currency]],currency!$A$2:$B$10,2,FALSE)</f>
        <v>1.8</v>
      </c>
      <c r="Z4835" t="str">
        <f>VLOOKUP(C4835,country!A:B,2,FALSE)</f>
        <v>India</v>
      </c>
      <c r="AA4835">
        <f t="shared" si="75"/>
        <v>3</v>
      </c>
    </row>
    <row r="4836" spans="1:27" ht="15.75" customHeight="1" x14ac:dyDescent="0.25">
      <c r="A4836">
        <v>7399</v>
      </c>
      <c r="B4836" t="s">
        <v>10043</v>
      </c>
      <c r="C4836">
        <v>1</v>
      </c>
      <c r="D4836" t="s">
        <v>23</v>
      </c>
      <c r="E4836" t="s">
        <v>10044</v>
      </c>
      <c r="F4836" t="s">
        <v>1753</v>
      </c>
      <c r="G4836" t="s">
        <v>1752</v>
      </c>
      <c r="H4836">
        <v>77.183358600000005</v>
      </c>
      <c r="I4836">
        <v>28.6384592</v>
      </c>
      <c r="J4836" t="s">
        <v>797</v>
      </c>
      <c r="K4836" t="s">
        <v>28</v>
      </c>
      <c r="L4836" t="s">
        <v>29</v>
      </c>
      <c r="M4836" t="s">
        <v>29</v>
      </c>
      <c r="N4836" t="s">
        <v>29</v>
      </c>
      <c r="O4836" t="s">
        <v>29</v>
      </c>
      <c r="P4836">
        <v>1</v>
      </c>
      <c r="Q4836">
        <v>11</v>
      </c>
      <c r="R4836">
        <v>150</v>
      </c>
      <c r="S4836" t="str">
        <f>IF(Table1[[#This Row],[Average_Cost_for_two]]&lt;500,"Low",IF(Table1[[#This Row],[Average_Cost_for_two]]&lt;=1500,"Medium","High"))</f>
        <v>Low</v>
      </c>
      <c r="T4836">
        <v>2.8</v>
      </c>
      <c r="U4836">
        <v>2018</v>
      </c>
      <c r="V4836">
        <v>7</v>
      </c>
      <c r="W4836">
        <v>21</v>
      </c>
      <c r="X4836">
        <f>IF(OR(Main!$U4836=0,
       Main!$V4836=0,
       Main!$W4836=0),
   "",
   DATE(Main!$U4836,
        Main!$V4836,
        Main!$W4836)
)</f>
        <v>43302</v>
      </c>
      <c r="Y4836">
        <f>Table1[[#This Row],[Average_Cost_for_two]]*VLOOKUP(Table1[[#This Row],[Currency]],currency!$A$2:$B$10,2,FALSE)</f>
        <v>1.8</v>
      </c>
      <c r="Z4836" t="str">
        <f>VLOOKUP(C4836,country!A:B,2,FALSE)</f>
        <v>India</v>
      </c>
      <c r="AA4836">
        <f t="shared" si="75"/>
        <v>3</v>
      </c>
    </row>
    <row r="4837" spans="1:27" ht="15.75" customHeight="1" x14ac:dyDescent="0.25">
      <c r="A4837">
        <v>6477</v>
      </c>
      <c r="B4837" t="s">
        <v>10045</v>
      </c>
      <c r="C4837">
        <v>1</v>
      </c>
      <c r="D4837" t="s">
        <v>23</v>
      </c>
      <c r="E4837" t="s">
        <v>10046</v>
      </c>
      <c r="F4837" t="s">
        <v>3011</v>
      </c>
      <c r="G4837" t="s">
        <v>3012</v>
      </c>
      <c r="H4837">
        <v>77.126359500000007</v>
      </c>
      <c r="I4837">
        <v>28.718132900000001</v>
      </c>
      <c r="J4837" t="s">
        <v>706</v>
      </c>
      <c r="K4837" t="s">
        <v>28</v>
      </c>
      <c r="L4837" t="s">
        <v>29</v>
      </c>
      <c r="M4837" t="s">
        <v>29</v>
      </c>
      <c r="N4837" t="s">
        <v>29</v>
      </c>
      <c r="O4837" t="s">
        <v>29</v>
      </c>
      <c r="P4837">
        <v>1</v>
      </c>
      <c r="Q4837">
        <v>95</v>
      </c>
      <c r="R4837">
        <v>150</v>
      </c>
      <c r="S4837" t="str">
        <f>IF(Table1[[#This Row],[Average_Cost_for_two]]&lt;500,"Low",IF(Table1[[#This Row],[Average_Cost_for_two]]&lt;=1500,"Medium","High"))</f>
        <v>Low</v>
      </c>
      <c r="T4837">
        <v>3.4</v>
      </c>
      <c r="U4837">
        <v>2013</v>
      </c>
      <c r="V4837">
        <v>7</v>
      </c>
      <c r="W4837">
        <v>6</v>
      </c>
      <c r="X4837">
        <f>IF(OR(Main!$U4837=0,
       Main!$V4837=0,
       Main!$W4837=0),
   "",
   DATE(Main!$U4837,
        Main!$V4837,
        Main!$W4837)
)</f>
        <v>41461</v>
      </c>
      <c r="Y4837">
        <f>Table1[[#This Row],[Average_Cost_for_two]]*VLOOKUP(Table1[[#This Row],[Currency]],currency!$A$2:$B$10,2,FALSE)</f>
        <v>1.8</v>
      </c>
      <c r="Z4837" t="str">
        <f>VLOOKUP(C4837,country!A:B,2,FALSE)</f>
        <v>India</v>
      </c>
      <c r="AA4837">
        <f t="shared" si="75"/>
        <v>3</v>
      </c>
    </row>
    <row r="4838" spans="1:27" ht="15.75" customHeight="1" x14ac:dyDescent="0.25">
      <c r="A4838">
        <v>309429</v>
      </c>
      <c r="B4838" t="s">
        <v>1663</v>
      </c>
      <c r="C4838">
        <v>1</v>
      </c>
      <c r="D4838" t="s">
        <v>23</v>
      </c>
      <c r="E4838" t="s">
        <v>10047</v>
      </c>
      <c r="F4838" t="s">
        <v>3011</v>
      </c>
      <c r="G4838" t="s">
        <v>3012</v>
      </c>
      <c r="H4838">
        <v>77.124651499999999</v>
      </c>
      <c r="I4838">
        <v>28.7116118</v>
      </c>
      <c r="J4838" t="s">
        <v>1665</v>
      </c>
      <c r="K4838" t="s">
        <v>28</v>
      </c>
      <c r="L4838" t="s">
        <v>29</v>
      </c>
      <c r="M4838" t="s">
        <v>36</v>
      </c>
      <c r="N4838" t="s">
        <v>29</v>
      </c>
      <c r="O4838" t="s">
        <v>29</v>
      </c>
      <c r="P4838">
        <v>1</v>
      </c>
      <c r="Q4838">
        <v>59</v>
      </c>
      <c r="R4838">
        <v>150</v>
      </c>
      <c r="S4838" t="str">
        <f>IF(Table1[[#This Row],[Average_Cost_for_two]]&lt;500,"Low",IF(Table1[[#This Row],[Average_Cost_for_two]]&lt;=1500,"Medium","High"))</f>
        <v>Low</v>
      </c>
      <c r="T4838">
        <v>3.4</v>
      </c>
      <c r="U4838">
        <v>2014</v>
      </c>
      <c r="V4838">
        <v>7</v>
      </c>
      <c r="W4838">
        <v>11</v>
      </c>
      <c r="X4838">
        <f>IF(OR(Main!$U4838=0,
       Main!$V4838=0,
       Main!$W4838=0),
   "",
   DATE(Main!$U4838,
        Main!$V4838,
        Main!$W4838)
)</f>
        <v>41831</v>
      </c>
      <c r="Y4838">
        <f>Table1[[#This Row],[Average_Cost_for_two]]*VLOOKUP(Table1[[#This Row],[Currency]],currency!$A$2:$B$10,2,FALSE)</f>
        <v>1.8</v>
      </c>
      <c r="Z4838" t="str">
        <f>VLOOKUP(C4838,country!A:B,2,FALSE)</f>
        <v>India</v>
      </c>
      <c r="AA4838">
        <f t="shared" si="75"/>
        <v>3</v>
      </c>
    </row>
    <row r="4839" spans="1:27" ht="15.75" customHeight="1" x14ac:dyDescent="0.25">
      <c r="A4839">
        <v>9890</v>
      </c>
      <c r="B4839" t="s">
        <v>10048</v>
      </c>
      <c r="C4839">
        <v>1</v>
      </c>
      <c r="D4839" t="s">
        <v>23</v>
      </c>
      <c r="E4839" t="s">
        <v>10049</v>
      </c>
      <c r="F4839" t="s">
        <v>1168</v>
      </c>
      <c r="G4839" t="s">
        <v>1169</v>
      </c>
      <c r="H4839">
        <v>77.207147000000006</v>
      </c>
      <c r="I4839">
        <v>28.557909599999999</v>
      </c>
      <c r="J4839" t="s">
        <v>797</v>
      </c>
      <c r="K4839" t="s">
        <v>28</v>
      </c>
      <c r="L4839" t="s">
        <v>29</v>
      </c>
      <c r="M4839" t="s">
        <v>29</v>
      </c>
      <c r="N4839" t="s">
        <v>29</v>
      </c>
      <c r="O4839" t="s">
        <v>29</v>
      </c>
      <c r="P4839">
        <v>1</v>
      </c>
      <c r="Q4839">
        <v>109</v>
      </c>
      <c r="R4839">
        <v>150</v>
      </c>
      <c r="S4839" t="str">
        <f>IF(Table1[[#This Row],[Average_Cost_for_two]]&lt;500,"Low",IF(Table1[[#This Row],[Average_Cost_for_two]]&lt;=1500,"Medium","High"))</f>
        <v>Low</v>
      </c>
      <c r="T4839">
        <v>3.9</v>
      </c>
      <c r="U4839">
        <v>2013</v>
      </c>
      <c r="V4839">
        <v>7</v>
      </c>
      <c r="W4839">
        <v>9</v>
      </c>
      <c r="X4839">
        <f>IF(OR(Main!$U4839=0,
       Main!$V4839=0,
       Main!$W4839=0),
   "",
   DATE(Main!$U4839,
        Main!$V4839,
        Main!$W4839)
)</f>
        <v>41464</v>
      </c>
      <c r="Y4839">
        <f>Table1[[#This Row],[Average_Cost_for_two]]*VLOOKUP(Table1[[#This Row],[Currency]],currency!$A$2:$B$10,2,FALSE)</f>
        <v>1.8</v>
      </c>
      <c r="Z4839" t="str">
        <f>VLOOKUP(C4839,country!A:B,2,FALSE)</f>
        <v>India</v>
      </c>
      <c r="AA4839">
        <f t="shared" si="75"/>
        <v>3</v>
      </c>
    </row>
    <row r="4840" spans="1:27" ht="15.75" customHeight="1" x14ac:dyDescent="0.25">
      <c r="A4840">
        <v>5293</v>
      </c>
      <c r="B4840" t="s">
        <v>10050</v>
      </c>
      <c r="C4840">
        <v>1</v>
      </c>
      <c r="D4840" t="s">
        <v>23</v>
      </c>
      <c r="E4840" t="s">
        <v>6605</v>
      </c>
      <c r="F4840" t="s">
        <v>5010</v>
      </c>
      <c r="G4840" t="s">
        <v>5011</v>
      </c>
      <c r="H4840">
        <v>77.158267699999996</v>
      </c>
      <c r="I4840">
        <v>28.702936099999999</v>
      </c>
      <c r="J4840" t="s">
        <v>715</v>
      </c>
      <c r="K4840" t="s">
        <v>28</v>
      </c>
      <c r="L4840" t="s">
        <v>29</v>
      </c>
      <c r="M4840" t="s">
        <v>29</v>
      </c>
      <c r="N4840" t="s">
        <v>29</v>
      </c>
      <c r="O4840" t="s">
        <v>29</v>
      </c>
      <c r="P4840">
        <v>1</v>
      </c>
      <c r="Q4840">
        <v>14</v>
      </c>
      <c r="R4840">
        <v>150</v>
      </c>
      <c r="S4840" t="str">
        <f>IF(Table1[[#This Row],[Average_Cost_for_two]]&lt;500,"Low",IF(Table1[[#This Row],[Average_Cost_for_two]]&lt;=1500,"Medium","High"))</f>
        <v>Low</v>
      </c>
      <c r="T4840">
        <v>3.3</v>
      </c>
      <c r="U4840">
        <v>2014</v>
      </c>
      <c r="V4840">
        <v>6</v>
      </c>
      <c r="W4840">
        <v>19</v>
      </c>
      <c r="X4840">
        <f>IF(OR(Main!$U4840=0,
       Main!$V4840=0,
       Main!$W4840=0),
   "",
   DATE(Main!$U4840,
        Main!$V4840,
        Main!$W4840)
)</f>
        <v>41809</v>
      </c>
      <c r="Y4840">
        <f>Table1[[#This Row],[Average_Cost_for_two]]*VLOOKUP(Table1[[#This Row],[Currency]],currency!$A$2:$B$10,2,FALSE)</f>
        <v>1.8</v>
      </c>
      <c r="Z4840" t="str">
        <f>VLOOKUP(C4840,country!A:B,2,FALSE)</f>
        <v>India</v>
      </c>
      <c r="AA4840">
        <f t="shared" si="75"/>
        <v>2</v>
      </c>
    </row>
    <row r="4841" spans="1:27" ht="15.75" customHeight="1" x14ac:dyDescent="0.25">
      <c r="A4841">
        <v>18494204</v>
      </c>
      <c r="B4841" t="s">
        <v>10051</v>
      </c>
      <c r="C4841">
        <v>1</v>
      </c>
      <c r="D4841" t="s">
        <v>23</v>
      </c>
      <c r="E4841" t="s">
        <v>10052</v>
      </c>
      <c r="F4841" t="s">
        <v>159</v>
      </c>
      <c r="G4841" t="s">
        <v>160</v>
      </c>
      <c r="H4841">
        <v>0</v>
      </c>
      <c r="I4841">
        <v>0</v>
      </c>
      <c r="J4841" t="s">
        <v>1642</v>
      </c>
      <c r="K4841" t="s">
        <v>28</v>
      </c>
      <c r="L4841" t="s">
        <v>29</v>
      </c>
      <c r="M4841" t="s">
        <v>29</v>
      </c>
      <c r="N4841" t="s">
        <v>29</v>
      </c>
      <c r="O4841" t="s">
        <v>29</v>
      </c>
      <c r="P4841">
        <v>1</v>
      </c>
      <c r="Q4841">
        <v>1</v>
      </c>
      <c r="R4841">
        <v>150</v>
      </c>
      <c r="S4841" t="str">
        <f>IF(Table1[[#This Row],[Average_Cost_for_two]]&lt;500,"Low",IF(Table1[[#This Row],[Average_Cost_for_two]]&lt;=1500,"Medium","High"))</f>
        <v>Low</v>
      </c>
      <c r="T4841">
        <v>1</v>
      </c>
      <c r="U4841">
        <v>2011</v>
      </c>
      <c r="V4841">
        <v>6</v>
      </c>
      <c r="W4841">
        <v>24</v>
      </c>
      <c r="X4841">
        <f>IF(OR(Main!$U4841=0,
       Main!$V4841=0,
       Main!$W4841=0),
   "",
   DATE(Main!$U4841,
        Main!$V4841,
        Main!$W4841)
)</f>
        <v>40718</v>
      </c>
      <c r="Y4841">
        <f>Table1[[#This Row],[Average_Cost_for_two]]*VLOOKUP(Table1[[#This Row],[Currency]],currency!$A$2:$B$10,2,FALSE)</f>
        <v>1.8</v>
      </c>
      <c r="Z4841" t="str">
        <f>VLOOKUP(C4841,country!A:B,2,FALSE)</f>
        <v>India</v>
      </c>
      <c r="AA4841">
        <f t="shared" si="75"/>
        <v>2</v>
      </c>
    </row>
    <row r="4842" spans="1:27" ht="15.75" customHeight="1" x14ac:dyDescent="0.25">
      <c r="A4842">
        <v>18336178</v>
      </c>
      <c r="B4842" t="s">
        <v>10053</v>
      </c>
      <c r="C4842">
        <v>1</v>
      </c>
      <c r="D4842" t="s">
        <v>23</v>
      </c>
      <c r="E4842" t="s">
        <v>10054</v>
      </c>
      <c r="F4842" t="s">
        <v>219</v>
      </c>
      <c r="G4842" t="s">
        <v>220</v>
      </c>
      <c r="H4842">
        <v>77.235081800000003</v>
      </c>
      <c r="I4842">
        <v>28.647049800000001</v>
      </c>
      <c r="J4842" t="s">
        <v>533</v>
      </c>
      <c r="K4842" t="s">
        <v>28</v>
      </c>
      <c r="L4842" t="s">
        <v>29</v>
      </c>
      <c r="M4842" t="s">
        <v>29</v>
      </c>
      <c r="N4842" t="s">
        <v>29</v>
      </c>
      <c r="O4842" t="s">
        <v>29</v>
      </c>
      <c r="P4842">
        <v>1</v>
      </c>
      <c r="Q4842">
        <v>5</v>
      </c>
      <c r="R4842">
        <v>150</v>
      </c>
      <c r="S4842" t="str">
        <f>IF(Table1[[#This Row],[Average_Cost_for_two]]&lt;500,"Low",IF(Table1[[#This Row],[Average_Cost_for_two]]&lt;=1500,"Medium","High"))</f>
        <v>Low</v>
      </c>
      <c r="T4842">
        <v>3</v>
      </c>
      <c r="U4842">
        <v>2018</v>
      </c>
      <c r="V4842">
        <v>6</v>
      </c>
      <c r="W4842">
        <v>21</v>
      </c>
      <c r="X4842">
        <f>IF(OR(Main!$U4842=0,
       Main!$V4842=0,
       Main!$W4842=0),
   "",
   DATE(Main!$U4842,
        Main!$V4842,
        Main!$W4842)
)</f>
        <v>43272</v>
      </c>
      <c r="Y4842">
        <f>Table1[[#This Row],[Average_Cost_for_two]]*VLOOKUP(Table1[[#This Row],[Currency]],currency!$A$2:$B$10,2,FALSE)</f>
        <v>1.8</v>
      </c>
      <c r="Z4842" t="str">
        <f>VLOOKUP(C4842,country!A:B,2,FALSE)</f>
        <v>India</v>
      </c>
      <c r="AA4842">
        <f t="shared" si="75"/>
        <v>2</v>
      </c>
    </row>
    <row r="4843" spans="1:27" ht="15.75" customHeight="1" x14ac:dyDescent="0.25">
      <c r="A4843">
        <v>18245268</v>
      </c>
      <c r="B4843" t="s">
        <v>10055</v>
      </c>
      <c r="C4843">
        <v>1</v>
      </c>
      <c r="D4843" t="s">
        <v>23</v>
      </c>
      <c r="E4843" t="s">
        <v>10056</v>
      </c>
      <c r="F4843" t="s">
        <v>654</v>
      </c>
      <c r="G4843" t="s">
        <v>655</v>
      </c>
      <c r="H4843">
        <v>77.207506300000006</v>
      </c>
      <c r="I4843">
        <v>28.680697599999998</v>
      </c>
      <c r="J4843" t="s">
        <v>1054</v>
      </c>
      <c r="K4843" t="s">
        <v>28</v>
      </c>
      <c r="L4843" t="s">
        <v>29</v>
      </c>
      <c r="M4843" t="s">
        <v>29</v>
      </c>
      <c r="N4843" t="s">
        <v>29</v>
      </c>
      <c r="O4843" t="s">
        <v>29</v>
      </c>
      <c r="P4843">
        <v>1</v>
      </c>
      <c r="Q4843">
        <v>55</v>
      </c>
      <c r="R4843">
        <v>150</v>
      </c>
      <c r="S4843" t="str">
        <f>IF(Table1[[#This Row],[Average_Cost_for_two]]&lt;500,"Low",IF(Table1[[#This Row],[Average_Cost_for_two]]&lt;=1500,"Medium","High"))</f>
        <v>Low</v>
      </c>
      <c r="T4843">
        <v>3.9</v>
      </c>
      <c r="U4843">
        <v>2016</v>
      </c>
      <c r="V4843">
        <v>6</v>
      </c>
      <c r="W4843">
        <v>20</v>
      </c>
      <c r="X4843">
        <f>IF(OR(Main!$U4843=0,
       Main!$V4843=0,
       Main!$W4843=0),
   "",
   DATE(Main!$U4843,
        Main!$V4843,
        Main!$W4843)
)</f>
        <v>42541</v>
      </c>
      <c r="Y4843">
        <f>Table1[[#This Row],[Average_Cost_for_two]]*VLOOKUP(Table1[[#This Row],[Currency]],currency!$A$2:$B$10,2,FALSE)</f>
        <v>1.8</v>
      </c>
      <c r="Z4843" t="str">
        <f>VLOOKUP(C4843,country!A:B,2,FALSE)</f>
        <v>India</v>
      </c>
      <c r="AA4843">
        <f t="shared" si="75"/>
        <v>2</v>
      </c>
    </row>
    <row r="4844" spans="1:27" ht="15.75" customHeight="1" x14ac:dyDescent="0.25">
      <c r="A4844">
        <v>305003</v>
      </c>
      <c r="B4844" t="s">
        <v>10057</v>
      </c>
      <c r="C4844">
        <v>1</v>
      </c>
      <c r="D4844" t="s">
        <v>23</v>
      </c>
      <c r="E4844" t="s">
        <v>10058</v>
      </c>
      <c r="F4844" t="s">
        <v>163</v>
      </c>
      <c r="G4844" t="s">
        <v>164</v>
      </c>
      <c r="H4844">
        <v>77.281497599999994</v>
      </c>
      <c r="I4844">
        <v>28.6602651</v>
      </c>
      <c r="J4844" t="s">
        <v>8343</v>
      </c>
      <c r="K4844" t="s">
        <v>28</v>
      </c>
      <c r="L4844" t="s">
        <v>29</v>
      </c>
      <c r="M4844" t="s">
        <v>29</v>
      </c>
      <c r="N4844" t="s">
        <v>29</v>
      </c>
      <c r="O4844" t="s">
        <v>29</v>
      </c>
      <c r="P4844">
        <v>1</v>
      </c>
      <c r="Q4844">
        <v>20</v>
      </c>
      <c r="R4844">
        <v>150</v>
      </c>
      <c r="S4844" t="str">
        <f>IF(Table1[[#This Row],[Average_Cost_for_two]]&lt;500,"Low",IF(Table1[[#This Row],[Average_Cost_for_two]]&lt;=1500,"Medium","High"))</f>
        <v>Low</v>
      </c>
      <c r="T4844">
        <v>3.3</v>
      </c>
      <c r="U4844">
        <v>2015</v>
      </c>
      <c r="V4844">
        <v>6</v>
      </c>
      <c r="W4844">
        <v>11</v>
      </c>
      <c r="X4844">
        <f>IF(OR(Main!$U4844=0,
       Main!$V4844=0,
       Main!$W4844=0),
   "",
   DATE(Main!$U4844,
        Main!$V4844,
        Main!$W4844)
)</f>
        <v>42166</v>
      </c>
      <c r="Y4844">
        <f>Table1[[#This Row],[Average_Cost_for_two]]*VLOOKUP(Table1[[#This Row],[Currency]],currency!$A$2:$B$10,2,FALSE)</f>
        <v>1.8</v>
      </c>
      <c r="Z4844" t="str">
        <f>VLOOKUP(C4844,country!A:B,2,FALSE)</f>
        <v>India</v>
      </c>
      <c r="AA4844">
        <f t="shared" si="75"/>
        <v>2</v>
      </c>
    </row>
    <row r="4845" spans="1:27" ht="15.75" customHeight="1" x14ac:dyDescent="0.25">
      <c r="A4845">
        <v>9599</v>
      </c>
      <c r="B4845" t="s">
        <v>10059</v>
      </c>
      <c r="C4845">
        <v>1</v>
      </c>
      <c r="D4845" t="s">
        <v>23</v>
      </c>
      <c r="E4845" t="s">
        <v>10060</v>
      </c>
      <c r="F4845" t="s">
        <v>34</v>
      </c>
      <c r="G4845" t="s">
        <v>35</v>
      </c>
      <c r="H4845">
        <v>77.241157849999993</v>
      </c>
      <c r="I4845">
        <v>28.578578589999999</v>
      </c>
      <c r="J4845" t="s">
        <v>797</v>
      </c>
      <c r="K4845" t="s">
        <v>28</v>
      </c>
      <c r="L4845" t="s">
        <v>29</v>
      </c>
      <c r="M4845" t="s">
        <v>29</v>
      </c>
      <c r="N4845" t="s">
        <v>29</v>
      </c>
      <c r="O4845" t="s">
        <v>29</v>
      </c>
      <c r="P4845">
        <v>1</v>
      </c>
      <c r="Q4845">
        <v>2</v>
      </c>
      <c r="R4845">
        <v>150</v>
      </c>
      <c r="S4845" t="str">
        <f>IF(Table1[[#This Row],[Average_Cost_for_two]]&lt;500,"Low",IF(Table1[[#This Row],[Average_Cost_for_two]]&lt;=1500,"Medium","High"))</f>
        <v>Low</v>
      </c>
      <c r="T4845">
        <v>1</v>
      </c>
      <c r="U4845">
        <v>2016</v>
      </c>
      <c r="V4845">
        <v>6</v>
      </c>
      <c r="W4845">
        <v>25</v>
      </c>
      <c r="X4845">
        <f>IF(OR(Main!$U4845=0,
       Main!$V4845=0,
       Main!$W4845=0),
   "",
   DATE(Main!$U4845,
        Main!$V4845,
        Main!$W4845)
)</f>
        <v>42546</v>
      </c>
      <c r="Y4845">
        <f>Table1[[#This Row],[Average_Cost_for_two]]*VLOOKUP(Table1[[#This Row],[Currency]],currency!$A$2:$B$10,2,FALSE)</f>
        <v>1.8</v>
      </c>
      <c r="Z4845" t="str">
        <f>VLOOKUP(C4845,country!A:B,2,FALSE)</f>
        <v>India</v>
      </c>
      <c r="AA4845">
        <f t="shared" si="75"/>
        <v>2</v>
      </c>
    </row>
    <row r="4846" spans="1:27" ht="15.75" customHeight="1" x14ac:dyDescent="0.25">
      <c r="A4846">
        <v>306113</v>
      </c>
      <c r="B4846" t="s">
        <v>10061</v>
      </c>
      <c r="C4846">
        <v>1</v>
      </c>
      <c r="D4846" t="s">
        <v>23</v>
      </c>
      <c r="E4846" t="s">
        <v>10062</v>
      </c>
      <c r="F4846" t="s">
        <v>685</v>
      </c>
      <c r="G4846" t="s">
        <v>686</v>
      </c>
      <c r="H4846">
        <v>77.275496599999997</v>
      </c>
      <c r="I4846">
        <v>28.630672799999999</v>
      </c>
      <c r="J4846" t="s">
        <v>697</v>
      </c>
      <c r="K4846" t="s">
        <v>28</v>
      </c>
      <c r="L4846" t="s">
        <v>29</v>
      </c>
      <c r="M4846" t="s">
        <v>29</v>
      </c>
      <c r="N4846" t="s">
        <v>29</v>
      </c>
      <c r="O4846" t="s">
        <v>29</v>
      </c>
      <c r="P4846">
        <v>1</v>
      </c>
      <c r="Q4846">
        <v>11</v>
      </c>
      <c r="R4846">
        <v>150</v>
      </c>
      <c r="S4846" t="str">
        <f>IF(Table1[[#This Row],[Average_Cost_for_two]]&lt;500,"Low",IF(Table1[[#This Row],[Average_Cost_for_two]]&lt;=1500,"Medium","High"))</f>
        <v>Low</v>
      </c>
      <c r="T4846">
        <v>3</v>
      </c>
      <c r="U4846">
        <v>2013</v>
      </c>
      <c r="V4846">
        <v>6</v>
      </c>
      <c r="W4846">
        <v>2</v>
      </c>
      <c r="X4846">
        <f>IF(OR(Main!$U4846=0,
       Main!$V4846=0,
       Main!$W4846=0),
   "",
   DATE(Main!$U4846,
        Main!$V4846,
        Main!$W4846)
)</f>
        <v>41427</v>
      </c>
      <c r="Y4846">
        <f>Table1[[#This Row],[Average_Cost_for_two]]*VLOOKUP(Table1[[#This Row],[Currency]],currency!$A$2:$B$10,2,FALSE)</f>
        <v>1.8</v>
      </c>
      <c r="Z4846" t="str">
        <f>VLOOKUP(C4846,country!A:B,2,FALSE)</f>
        <v>India</v>
      </c>
      <c r="AA4846">
        <f t="shared" si="75"/>
        <v>2</v>
      </c>
    </row>
    <row r="4847" spans="1:27" ht="15.75" customHeight="1" x14ac:dyDescent="0.25">
      <c r="A4847">
        <v>305189</v>
      </c>
      <c r="B4847" t="s">
        <v>8399</v>
      </c>
      <c r="C4847">
        <v>1</v>
      </c>
      <c r="D4847" t="s">
        <v>23</v>
      </c>
      <c r="E4847" t="s">
        <v>10063</v>
      </c>
      <c r="F4847" t="s">
        <v>39</v>
      </c>
      <c r="G4847" t="s">
        <v>40</v>
      </c>
      <c r="H4847">
        <v>77.126763999999994</v>
      </c>
      <c r="I4847">
        <v>28.544261899999999</v>
      </c>
      <c r="J4847" t="s">
        <v>797</v>
      </c>
      <c r="K4847" t="s">
        <v>28</v>
      </c>
      <c r="L4847" t="s">
        <v>29</v>
      </c>
      <c r="M4847" t="s">
        <v>29</v>
      </c>
      <c r="N4847" t="s">
        <v>29</v>
      </c>
      <c r="O4847" t="s">
        <v>29</v>
      </c>
      <c r="P4847">
        <v>1</v>
      </c>
      <c r="Q4847">
        <v>1</v>
      </c>
      <c r="R4847">
        <v>150</v>
      </c>
      <c r="S4847" t="str">
        <f>IF(Table1[[#This Row],[Average_Cost_for_two]]&lt;500,"Low",IF(Table1[[#This Row],[Average_Cost_for_two]]&lt;=1500,"Medium","High"))</f>
        <v>Low</v>
      </c>
      <c r="T4847">
        <v>1</v>
      </c>
      <c r="U4847">
        <v>2010</v>
      </c>
      <c r="V4847">
        <v>6</v>
      </c>
      <c r="W4847">
        <v>7</v>
      </c>
      <c r="X4847">
        <f>IF(OR(Main!$U4847=0,
       Main!$V4847=0,
       Main!$W4847=0),
   "",
   DATE(Main!$U4847,
        Main!$V4847,
        Main!$W4847)
)</f>
        <v>40336</v>
      </c>
      <c r="Y4847">
        <f>Table1[[#This Row],[Average_Cost_for_two]]*VLOOKUP(Table1[[#This Row],[Currency]],currency!$A$2:$B$10,2,FALSE)</f>
        <v>1.8</v>
      </c>
      <c r="Z4847" t="str">
        <f>VLOOKUP(C4847,country!A:B,2,FALSE)</f>
        <v>India</v>
      </c>
      <c r="AA4847">
        <f t="shared" si="75"/>
        <v>2</v>
      </c>
    </row>
    <row r="4848" spans="1:27" ht="15.75" customHeight="1" x14ac:dyDescent="0.25">
      <c r="A4848">
        <v>18282003</v>
      </c>
      <c r="B4848" t="s">
        <v>10064</v>
      </c>
      <c r="C4848">
        <v>1</v>
      </c>
      <c r="D4848" t="s">
        <v>23</v>
      </c>
      <c r="E4848" t="s">
        <v>10065</v>
      </c>
      <c r="F4848" t="s">
        <v>119</v>
      </c>
      <c r="G4848" t="s">
        <v>120</v>
      </c>
      <c r="H4848">
        <v>77.294938000000002</v>
      </c>
      <c r="I4848">
        <v>28.598067499999999</v>
      </c>
      <c r="J4848" t="s">
        <v>567</v>
      </c>
      <c r="K4848" t="s">
        <v>28</v>
      </c>
      <c r="L4848" t="s">
        <v>29</v>
      </c>
      <c r="M4848" t="s">
        <v>29</v>
      </c>
      <c r="N4848" t="s">
        <v>29</v>
      </c>
      <c r="O4848" t="s">
        <v>29</v>
      </c>
      <c r="P4848">
        <v>1</v>
      </c>
      <c r="Q4848">
        <v>3</v>
      </c>
      <c r="R4848">
        <v>150</v>
      </c>
      <c r="S4848" t="str">
        <f>IF(Table1[[#This Row],[Average_Cost_for_two]]&lt;500,"Low",IF(Table1[[#This Row],[Average_Cost_for_two]]&lt;=1500,"Medium","High"))</f>
        <v>Low</v>
      </c>
      <c r="T4848">
        <v>1</v>
      </c>
      <c r="U4848">
        <v>2011</v>
      </c>
      <c r="V4848">
        <v>6</v>
      </c>
      <c r="W4848">
        <v>3</v>
      </c>
      <c r="X4848">
        <f>IF(OR(Main!$U4848=0,
       Main!$V4848=0,
       Main!$W4848=0),
   "",
   DATE(Main!$U4848,
        Main!$V4848,
        Main!$W4848)
)</f>
        <v>40697</v>
      </c>
      <c r="Y4848">
        <f>Table1[[#This Row],[Average_Cost_for_two]]*VLOOKUP(Table1[[#This Row],[Currency]],currency!$A$2:$B$10,2,FALSE)</f>
        <v>1.8</v>
      </c>
      <c r="Z4848" t="str">
        <f>VLOOKUP(C4848,country!A:B,2,FALSE)</f>
        <v>India</v>
      </c>
      <c r="AA4848">
        <f t="shared" si="75"/>
        <v>2</v>
      </c>
    </row>
    <row r="4849" spans="1:27" ht="15.75" customHeight="1" x14ac:dyDescent="0.25">
      <c r="A4849">
        <v>312916</v>
      </c>
      <c r="B4849" t="s">
        <v>10066</v>
      </c>
      <c r="C4849">
        <v>1</v>
      </c>
      <c r="D4849" t="s">
        <v>23</v>
      </c>
      <c r="E4849" t="s">
        <v>10067</v>
      </c>
      <c r="F4849" t="s">
        <v>127</v>
      </c>
      <c r="G4849" t="s">
        <v>128</v>
      </c>
      <c r="H4849">
        <v>77.139979699999998</v>
      </c>
      <c r="I4849">
        <v>28.656777900000002</v>
      </c>
      <c r="J4849" t="s">
        <v>708</v>
      </c>
      <c r="K4849" t="s">
        <v>28</v>
      </c>
      <c r="L4849" t="s">
        <v>29</v>
      </c>
      <c r="M4849" t="s">
        <v>29</v>
      </c>
      <c r="N4849" t="s">
        <v>29</v>
      </c>
      <c r="O4849" t="s">
        <v>29</v>
      </c>
      <c r="P4849">
        <v>1</v>
      </c>
      <c r="Q4849">
        <v>7</v>
      </c>
      <c r="R4849">
        <v>150</v>
      </c>
      <c r="S4849" t="str">
        <f>IF(Table1[[#This Row],[Average_Cost_for_two]]&lt;500,"Low",IF(Table1[[#This Row],[Average_Cost_for_two]]&lt;=1500,"Medium","High"))</f>
        <v>Low</v>
      </c>
      <c r="T4849">
        <v>3.1</v>
      </c>
      <c r="U4849">
        <v>2015</v>
      </c>
      <c r="V4849">
        <v>6</v>
      </c>
      <c r="W4849">
        <v>21</v>
      </c>
      <c r="X4849">
        <f>IF(OR(Main!$U4849=0,
       Main!$V4849=0,
       Main!$W4849=0),
   "",
   DATE(Main!$U4849,
        Main!$V4849,
        Main!$W4849)
)</f>
        <v>42176</v>
      </c>
      <c r="Y4849">
        <f>Table1[[#This Row],[Average_Cost_for_two]]*VLOOKUP(Table1[[#This Row],[Currency]],currency!$A$2:$B$10,2,FALSE)</f>
        <v>1.8</v>
      </c>
      <c r="Z4849" t="str">
        <f>VLOOKUP(C4849,country!A:B,2,FALSE)</f>
        <v>India</v>
      </c>
      <c r="AA4849">
        <f t="shared" si="75"/>
        <v>2</v>
      </c>
    </row>
    <row r="4850" spans="1:27" ht="15.75" customHeight="1" x14ac:dyDescent="0.25">
      <c r="A4850">
        <v>305861</v>
      </c>
      <c r="B4850" t="s">
        <v>10068</v>
      </c>
      <c r="C4850">
        <v>1</v>
      </c>
      <c r="D4850" t="s">
        <v>23</v>
      </c>
      <c r="E4850" t="s">
        <v>10069</v>
      </c>
      <c r="F4850" t="s">
        <v>127</v>
      </c>
      <c r="G4850" t="s">
        <v>128</v>
      </c>
      <c r="H4850">
        <v>77.142510000000001</v>
      </c>
      <c r="I4850">
        <v>28.657625899999999</v>
      </c>
      <c r="J4850" t="s">
        <v>715</v>
      </c>
      <c r="K4850" t="s">
        <v>28</v>
      </c>
      <c r="L4850" t="s">
        <v>29</v>
      </c>
      <c r="M4850" t="s">
        <v>29</v>
      </c>
      <c r="N4850" t="s">
        <v>29</v>
      </c>
      <c r="O4850" t="s">
        <v>29</v>
      </c>
      <c r="P4850">
        <v>1</v>
      </c>
      <c r="Q4850">
        <v>7</v>
      </c>
      <c r="R4850">
        <v>150</v>
      </c>
      <c r="S4850" t="str">
        <f>IF(Table1[[#This Row],[Average_Cost_for_two]]&lt;500,"Low",IF(Table1[[#This Row],[Average_Cost_for_two]]&lt;=1500,"Medium","High"))</f>
        <v>Low</v>
      </c>
      <c r="T4850">
        <v>3.2</v>
      </c>
      <c r="U4850">
        <v>2018</v>
      </c>
      <c r="V4850">
        <v>6</v>
      </c>
      <c r="W4850">
        <v>25</v>
      </c>
      <c r="X4850">
        <f>IF(OR(Main!$U4850=0,
       Main!$V4850=0,
       Main!$W4850=0),
   "",
   DATE(Main!$U4850,
        Main!$V4850,
        Main!$W4850)
)</f>
        <v>43276</v>
      </c>
      <c r="Y4850">
        <f>Table1[[#This Row],[Average_Cost_for_two]]*VLOOKUP(Table1[[#This Row],[Currency]],currency!$A$2:$B$10,2,FALSE)</f>
        <v>1.8</v>
      </c>
      <c r="Z4850" t="str">
        <f>VLOOKUP(C4850,country!A:B,2,FALSE)</f>
        <v>India</v>
      </c>
      <c r="AA4850">
        <f t="shared" si="75"/>
        <v>2</v>
      </c>
    </row>
    <row r="4851" spans="1:27" ht="15.75" customHeight="1" x14ac:dyDescent="0.25">
      <c r="A4851">
        <v>18238281</v>
      </c>
      <c r="B4851" t="s">
        <v>10070</v>
      </c>
      <c r="C4851">
        <v>1</v>
      </c>
      <c r="D4851" t="s">
        <v>23</v>
      </c>
      <c r="E4851" t="s">
        <v>10071</v>
      </c>
      <c r="F4851" t="s">
        <v>45</v>
      </c>
      <c r="G4851" t="s">
        <v>46</v>
      </c>
      <c r="H4851">
        <v>77.212345200000001</v>
      </c>
      <c r="I4851">
        <v>28.7064044</v>
      </c>
      <c r="J4851" t="s">
        <v>1054</v>
      </c>
      <c r="K4851" t="s">
        <v>28</v>
      </c>
      <c r="L4851" t="s">
        <v>29</v>
      </c>
      <c r="M4851" t="s">
        <v>29</v>
      </c>
      <c r="N4851" t="s">
        <v>29</v>
      </c>
      <c r="O4851" t="s">
        <v>29</v>
      </c>
      <c r="P4851">
        <v>1</v>
      </c>
      <c r="Q4851">
        <v>6</v>
      </c>
      <c r="R4851">
        <v>150</v>
      </c>
      <c r="S4851" t="str">
        <f>IF(Table1[[#This Row],[Average_Cost_for_two]]&lt;500,"Low",IF(Table1[[#This Row],[Average_Cost_for_two]]&lt;=1500,"Medium","High"))</f>
        <v>Low</v>
      </c>
      <c r="T4851">
        <v>3.1</v>
      </c>
      <c r="U4851">
        <v>2017</v>
      </c>
      <c r="V4851">
        <v>6</v>
      </c>
      <c r="W4851">
        <v>13</v>
      </c>
      <c r="X4851">
        <f>IF(OR(Main!$U4851=0,
       Main!$V4851=0,
       Main!$W4851=0),
   "",
   DATE(Main!$U4851,
        Main!$V4851,
        Main!$W4851)
)</f>
        <v>42899</v>
      </c>
      <c r="Y4851">
        <f>Table1[[#This Row],[Average_Cost_for_two]]*VLOOKUP(Table1[[#This Row],[Currency]],currency!$A$2:$B$10,2,FALSE)</f>
        <v>1.8</v>
      </c>
      <c r="Z4851" t="str">
        <f>VLOOKUP(C4851,country!A:B,2,FALSE)</f>
        <v>India</v>
      </c>
      <c r="AA4851">
        <f t="shared" si="75"/>
        <v>2</v>
      </c>
    </row>
    <row r="4852" spans="1:27" ht="15.75" customHeight="1" x14ac:dyDescent="0.25">
      <c r="A4852">
        <v>18414497</v>
      </c>
      <c r="B4852" t="s">
        <v>10072</v>
      </c>
      <c r="C4852">
        <v>1</v>
      </c>
      <c r="D4852" t="s">
        <v>23</v>
      </c>
      <c r="E4852" t="s">
        <v>10073</v>
      </c>
      <c r="F4852" t="s">
        <v>197</v>
      </c>
      <c r="G4852" t="s">
        <v>198</v>
      </c>
      <c r="H4852">
        <v>77.185238100000007</v>
      </c>
      <c r="I4852">
        <v>28.5419777</v>
      </c>
      <c r="J4852" t="s">
        <v>523</v>
      </c>
      <c r="K4852" t="s">
        <v>28</v>
      </c>
      <c r="L4852" t="s">
        <v>29</v>
      </c>
      <c r="M4852" t="s">
        <v>29</v>
      </c>
      <c r="N4852" t="s">
        <v>29</v>
      </c>
      <c r="O4852" t="s">
        <v>29</v>
      </c>
      <c r="P4852">
        <v>1</v>
      </c>
      <c r="Q4852">
        <v>1</v>
      </c>
      <c r="R4852">
        <v>150</v>
      </c>
      <c r="S4852" t="str">
        <f>IF(Table1[[#This Row],[Average_Cost_for_two]]&lt;500,"Low",IF(Table1[[#This Row],[Average_Cost_for_two]]&lt;=1500,"Medium","High"))</f>
        <v>Low</v>
      </c>
      <c r="T4852">
        <v>1</v>
      </c>
      <c r="U4852">
        <v>2013</v>
      </c>
      <c r="V4852">
        <v>6</v>
      </c>
      <c r="W4852">
        <v>4</v>
      </c>
      <c r="X4852">
        <f>IF(OR(Main!$U4852=0,
       Main!$V4852=0,
       Main!$W4852=0),
   "",
   DATE(Main!$U4852,
        Main!$V4852,
        Main!$W4852)
)</f>
        <v>41429</v>
      </c>
      <c r="Y4852">
        <f>Table1[[#This Row],[Average_Cost_for_two]]*VLOOKUP(Table1[[#This Row],[Currency]],currency!$A$2:$B$10,2,FALSE)</f>
        <v>1.8</v>
      </c>
      <c r="Z4852" t="str">
        <f>VLOOKUP(C4852,country!A:B,2,FALSE)</f>
        <v>India</v>
      </c>
      <c r="AA4852">
        <f t="shared" si="75"/>
        <v>2</v>
      </c>
    </row>
    <row r="4853" spans="1:27" ht="15.75" customHeight="1" x14ac:dyDescent="0.25">
      <c r="A4853">
        <v>18268693</v>
      </c>
      <c r="B4853" t="s">
        <v>8686</v>
      </c>
      <c r="C4853">
        <v>1</v>
      </c>
      <c r="D4853" t="s">
        <v>23</v>
      </c>
      <c r="E4853" t="s">
        <v>10074</v>
      </c>
      <c r="F4853" t="s">
        <v>2698</v>
      </c>
      <c r="G4853" t="s">
        <v>2699</v>
      </c>
      <c r="H4853">
        <v>77.168961699999997</v>
      </c>
      <c r="I4853">
        <v>28.587691100000001</v>
      </c>
      <c r="J4853" t="s">
        <v>708</v>
      </c>
      <c r="K4853" t="s">
        <v>28</v>
      </c>
      <c r="L4853" t="s">
        <v>29</v>
      </c>
      <c r="M4853" t="s">
        <v>36</v>
      </c>
      <c r="N4853" t="s">
        <v>29</v>
      </c>
      <c r="O4853" t="s">
        <v>29</v>
      </c>
      <c r="P4853">
        <v>1</v>
      </c>
      <c r="Q4853">
        <v>48</v>
      </c>
      <c r="R4853">
        <v>150</v>
      </c>
      <c r="S4853" t="str">
        <f>IF(Table1[[#This Row],[Average_Cost_for_two]]&lt;500,"Low",IF(Table1[[#This Row],[Average_Cost_for_two]]&lt;=1500,"Medium","High"))</f>
        <v>Low</v>
      </c>
      <c r="T4853">
        <v>3.7</v>
      </c>
      <c r="U4853">
        <v>2018</v>
      </c>
      <c r="V4853">
        <v>6</v>
      </c>
      <c r="W4853">
        <v>25</v>
      </c>
      <c r="X4853">
        <f>IF(OR(Main!$U4853=0,
       Main!$V4853=0,
       Main!$W4853=0),
   "",
   DATE(Main!$U4853,
        Main!$V4853,
        Main!$W4853)
)</f>
        <v>43276</v>
      </c>
      <c r="Y4853">
        <f>Table1[[#This Row],[Average_Cost_for_two]]*VLOOKUP(Table1[[#This Row],[Currency]],currency!$A$2:$B$10,2,FALSE)</f>
        <v>1.8</v>
      </c>
      <c r="Z4853" t="str">
        <f>VLOOKUP(C4853,country!A:B,2,FALSE)</f>
        <v>India</v>
      </c>
      <c r="AA4853">
        <f t="shared" si="75"/>
        <v>2</v>
      </c>
    </row>
    <row r="4854" spans="1:27" ht="15.75" customHeight="1" x14ac:dyDescent="0.25">
      <c r="A4854">
        <v>18458099</v>
      </c>
      <c r="B4854" t="s">
        <v>10075</v>
      </c>
      <c r="C4854">
        <v>1</v>
      </c>
      <c r="D4854" t="s">
        <v>23</v>
      </c>
      <c r="E4854" t="s">
        <v>10076</v>
      </c>
      <c r="F4854" t="s">
        <v>718</v>
      </c>
      <c r="G4854" t="s">
        <v>719</v>
      </c>
      <c r="H4854">
        <v>0</v>
      </c>
      <c r="I4854">
        <v>0</v>
      </c>
      <c r="J4854" t="s">
        <v>1262</v>
      </c>
      <c r="K4854" t="s">
        <v>28</v>
      </c>
      <c r="L4854" t="s">
        <v>29</v>
      </c>
      <c r="M4854" t="s">
        <v>29</v>
      </c>
      <c r="N4854" t="s">
        <v>29</v>
      </c>
      <c r="O4854" t="s">
        <v>29</v>
      </c>
      <c r="P4854">
        <v>1</v>
      </c>
      <c r="Q4854">
        <v>8</v>
      </c>
      <c r="R4854">
        <v>150</v>
      </c>
      <c r="S4854" t="str">
        <f>IF(Table1[[#This Row],[Average_Cost_for_two]]&lt;500,"Low",IF(Table1[[#This Row],[Average_Cost_for_two]]&lt;=1500,"Medium","High"))</f>
        <v>Low</v>
      </c>
      <c r="T4854">
        <v>3.1</v>
      </c>
      <c r="U4854">
        <v>2011</v>
      </c>
      <c r="V4854">
        <v>6</v>
      </c>
      <c r="W4854">
        <v>12</v>
      </c>
      <c r="X4854">
        <f>IF(OR(Main!$U4854=0,
       Main!$V4854=0,
       Main!$W4854=0),
   "",
   DATE(Main!$U4854,
        Main!$V4854,
        Main!$W4854)
)</f>
        <v>40706</v>
      </c>
      <c r="Y4854">
        <f>Table1[[#This Row],[Average_Cost_for_two]]*VLOOKUP(Table1[[#This Row],[Currency]],currency!$A$2:$B$10,2,FALSE)</f>
        <v>1.8</v>
      </c>
      <c r="Z4854" t="str">
        <f>VLOOKUP(C4854,country!A:B,2,FALSE)</f>
        <v>India</v>
      </c>
      <c r="AA4854">
        <f t="shared" si="75"/>
        <v>2</v>
      </c>
    </row>
    <row r="4855" spans="1:27" ht="15.75" customHeight="1" x14ac:dyDescent="0.25">
      <c r="A4855">
        <v>304592</v>
      </c>
      <c r="B4855" t="s">
        <v>9143</v>
      </c>
      <c r="C4855">
        <v>1</v>
      </c>
      <c r="D4855" t="s">
        <v>23</v>
      </c>
      <c r="E4855" t="s">
        <v>10077</v>
      </c>
      <c r="F4855" t="s">
        <v>472</v>
      </c>
      <c r="G4855" t="s">
        <v>473</v>
      </c>
      <c r="H4855">
        <v>77.316861500000002</v>
      </c>
      <c r="I4855">
        <v>28.660364699999999</v>
      </c>
      <c r="J4855" t="s">
        <v>708</v>
      </c>
      <c r="K4855" t="s">
        <v>28</v>
      </c>
      <c r="L4855" t="s">
        <v>29</v>
      </c>
      <c r="M4855" t="s">
        <v>29</v>
      </c>
      <c r="N4855" t="s">
        <v>29</v>
      </c>
      <c r="O4855" t="s">
        <v>29</v>
      </c>
      <c r="P4855">
        <v>1</v>
      </c>
      <c r="Q4855">
        <v>69</v>
      </c>
      <c r="R4855">
        <v>150</v>
      </c>
      <c r="S4855" t="str">
        <f>IF(Table1[[#This Row],[Average_Cost_for_two]]&lt;500,"Low",IF(Table1[[#This Row],[Average_Cost_for_two]]&lt;=1500,"Medium","High"))</f>
        <v>Low</v>
      </c>
      <c r="T4855">
        <v>2.8</v>
      </c>
      <c r="U4855">
        <v>2015</v>
      </c>
      <c r="V4855">
        <v>5</v>
      </c>
      <c r="W4855">
        <v>19</v>
      </c>
      <c r="X4855">
        <f>IF(OR(Main!$U4855=0,
       Main!$V4855=0,
       Main!$W4855=0),
   "",
   DATE(Main!$U4855,
        Main!$V4855,
        Main!$W4855)
)</f>
        <v>42143</v>
      </c>
      <c r="Y4855">
        <f>Table1[[#This Row],[Average_Cost_for_two]]*VLOOKUP(Table1[[#This Row],[Currency]],currency!$A$2:$B$10,2,FALSE)</f>
        <v>1.8</v>
      </c>
      <c r="Z4855" t="str">
        <f>VLOOKUP(C4855,country!A:B,2,FALSE)</f>
        <v>India</v>
      </c>
      <c r="AA4855">
        <f t="shared" si="75"/>
        <v>2</v>
      </c>
    </row>
    <row r="4856" spans="1:27" ht="15.75" customHeight="1" x14ac:dyDescent="0.25">
      <c r="A4856">
        <v>7601</v>
      </c>
      <c r="B4856" t="s">
        <v>10078</v>
      </c>
      <c r="C4856">
        <v>1</v>
      </c>
      <c r="D4856" t="s">
        <v>23</v>
      </c>
      <c r="E4856" t="s">
        <v>10079</v>
      </c>
      <c r="F4856" t="s">
        <v>243</v>
      </c>
      <c r="G4856" t="s">
        <v>244</v>
      </c>
      <c r="H4856">
        <v>77.248456700000006</v>
      </c>
      <c r="I4856">
        <v>28.537171799999999</v>
      </c>
      <c r="J4856" t="s">
        <v>697</v>
      </c>
      <c r="K4856" t="s">
        <v>28</v>
      </c>
      <c r="L4856" t="s">
        <v>29</v>
      </c>
      <c r="M4856" t="s">
        <v>29</v>
      </c>
      <c r="N4856" t="s">
        <v>29</v>
      </c>
      <c r="O4856" t="s">
        <v>29</v>
      </c>
      <c r="P4856">
        <v>1</v>
      </c>
      <c r="Q4856">
        <v>2</v>
      </c>
      <c r="R4856">
        <v>150</v>
      </c>
      <c r="S4856" t="str">
        <f>IF(Table1[[#This Row],[Average_Cost_for_two]]&lt;500,"Low",IF(Table1[[#This Row],[Average_Cost_for_two]]&lt;=1500,"Medium","High"))</f>
        <v>Low</v>
      </c>
      <c r="T4856">
        <v>1</v>
      </c>
      <c r="U4856">
        <v>2013</v>
      </c>
      <c r="V4856">
        <v>5</v>
      </c>
      <c r="W4856">
        <v>17</v>
      </c>
      <c r="X4856">
        <f>IF(OR(Main!$U4856=0,
       Main!$V4856=0,
       Main!$W4856=0),
   "",
   DATE(Main!$U4856,
        Main!$V4856,
        Main!$W4856)
)</f>
        <v>41411</v>
      </c>
      <c r="Y4856">
        <f>Table1[[#This Row],[Average_Cost_for_two]]*VLOOKUP(Table1[[#This Row],[Currency]],currency!$A$2:$B$10,2,FALSE)</f>
        <v>1.8</v>
      </c>
      <c r="Z4856" t="str">
        <f>VLOOKUP(C4856,country!A:B,2,FALSE)</f>
        <v>India</v>
      </c>
      <c r="AA4856">
        <f t="shared" si="75"/>
        <v>2</v>
      </c>
    </row>
    <row r="4857" spans="1:27" ht="15.75" customHeight="1" x14ac:dyDescent="0.25">
      <c r="A4857">
        <v>18275791</v>
      </c>
      <c r="B4857" t="s">
        <v>10080</v>
      </c>
      <c r="C4857">
        <v>1</v>
      </c>
      <c r="D4857" t="s">
        <v>23</v>
      </c>
      <c r="E4857" t="s">
        <v>10081</v>
      </c>
      <c r="F4857" t="s">
        <v>149</v>
      </c>
      <c r="G4857" t="s">
        <v>150</v>
      </c>
      <c r="H4857">
        <v>77.237320600000004</v>
      </c>
      <c r="I4857">
        <v>28.642125100000001</v>
      </c>
      <c r="J4857" t="s">
        <v>533</v>
      </c>
      <c r="K4857" t="s">
        <v>28</v>
      </c>
      <c r="L4857" t="s">
        <v>29</v>
      </c>
      <c r="M4857" t="s">
        <v>29</v>
      </c>
      <c r="N4857" t="s">
        <v>29</v>
      </c>
      <c r="O4857" t="s">
        <v>29</v>
      </c>
      <c r="P4857">
        <v>1</v>
      </c>
      <c r="Q4857">
        <v>6</v>
      </c>
      <c r="R4857">
        <v>150</v>
      </c>
      <c r="S4857" t="str">
        <f>IF(Table1[[#This Row],[Average_Cost_for_two]]&lt;500,"Low",IF(Table1[[#This Row],[Average_Cost_for_two]]&lt;=1500,"Medium","High"))</f>
        <v>Low</v>
      </c>
      <c r="T4857">
        <v>3</v>
      </c>
      <c r="U4857">
        <v>2010</v>
      </c>
      <c r="V4857">
        <v>5</v>
      </c>
      <c r="W4857">
        <v>10</v>
      </c>
      <c r="X4857">
        <f>IF(OR(Main!$U4857=0,
       Main!$V4857=0,
       Main!$W4857=0),
   "",
   DATE(Main!$U4857,
        Main!$V4857,
        Main!$W4857)
)</f>
        <v>40308</v>
      </c>
      <c r="Y4857">
        <f>Table1[[#This Row],[Average_Cost_for_two]]*VLOOKUP(Table1[[#This Row],[Currency]],currency!$A$2:$B$10,2,FALSE)</f>
        <v>1.8</v>
      </c>
      <c r="Z4857" t="str">
        <f>VLOOKUP(C4857,country!A:B,2,FALSE)</f>
        <v>India</v>
      </c>
      <c r="AA4857">
        <f t="shared" si="75"/>
        <v>2</v>
      </c>
    </row>
    <row r="4858" spans="1:27" ht="15.75" customHeight="1" x14ac:dyDescent="0.25">
      <c r="A4858">
        <v>312227</v>
      </c>
      <c r="B4858" t="s">
        <v>6678</v>
      </c>
      <c r="C4858">
        <v>1</v>
      </c>
      <c r="D4858" t="s">
        <v>23</v>
      </c>
      <c r="E4858" t="s">
        <v>10082</v>
      </c>
      <c r="F4858" t="s">
        <v>25</v>
      </c>
      <c r="G4858" t="s">
        <v>26</v>
      </c>
      <c r="H4858">
        <v>0</v>
      </c>
      <c r="I4858">
        <v>0</v>
      </c>
      <c r="J4858" t="s">
        <v>556</v>
      </c>
      <c r="K4858" t="s">
        <v>28</v>
      </c>
      <c r="L4858" t="s">
        <v>29</v>
      </c>
      <c r="M4858" t="s">
        <v>29</v>
      </c>
      <c r="N4858" t="s">
        <v>29</v>
      </c>
      <c r="O4858" t="s">
        <v>29</v>
      </c>
      <c r="P4858">
        <v>1</v>
      </c>
      <c r="Q4858">
        <v>8</v>
      </c>
      <c r="R4858">
        <v>150</v>
      </c>
      <c r="S4858" t="str">
        <f>IF(Table1[[#This Row],[Average_Cost_for_two]]&lt;500,"Low",IF(Table1[[#This Row],[Average_Cost_for_two]]&lt;=1500,"Medium","High"))</f>
        <v>Low</v>
      </c>
      <c r="T4858">
        <v>3</v>
      </c>
      <c r="U4858">
        <v>2013</v>
      </c>
      <c r="V4858">
        <v>5</v>
      </c>
      <c r="W4858">
        <v>9</v>
      </c>
      <c r="X4858">
        <f>IF(OR(Main!$U4858=0,
       Main!$V4858=0,
       Main!$W4858=0),
   "",
   DATE(Main!$U4858,
        Main!$V4858,
        Main!$W4858)
)</f>
        <v>41403</v>
      </c>
      <c r="Y4858">
        <f>Table1[[#This Row],[Average_Cost_for_two]]*VLOOKUP(Table1[[#This Row],[Currency]],currency!$A$2:$B$10,2,FALSE)</f>
        <v>1.8</v>
      </c>
      <c r="Z4858" t="str">
        <f>VLOOKUP(C4858,country!A:B,2,FALSE)</f>
        <v>India</v>
      </c>
      <c r="AA4858">
        <f t="shared" si="75"/>
        <v>2</v>
      </c>
    </row>
    <row r="4859" spans="1:27" ht="15.75" customHeight="1" x14ac:dyDescent="0.25">
      <c r="A4859">
        <v>303592</v>
      </c>
      <c r="B4859" t="s">
        <v>10083</v>
      </c>
      <c r="C4859">
        <v>1</v>
      </c>
      <c r="D4859" t="s">
        <v>23</v>
      </c>
      <c r="E4859" t="s">
        <v>10084</v>
      </c>
      <c r="F4859" t="s">
        <v>249</v>
      </c>
      <c r="G4859" t="s">
        <v>250</v>
      </c>
      <c r="H4859">
        <v>77.305995999999993</v>
      </c>
      <c r="I4859">
        <v>28.630711000000002</v>
      </c>
      <c r="J4859" t="s">
        <v>879</v>
      </c>
      <c r="K4859" t="s">
        <v>28</v>
      </c>
      <c r="L4859" t="s">
        <v>29</v>
      </c>
      <c r="M4859" t="s">
        <v>29</v>
      </c>
      <c r="N4859" t="s">
        <v>29</v>
      </c>
      <c r="O4859" t="s">
        <v>29</v>
      </c>
      <c r="P4859">
        <v>1</v>
      </c>
      <c r="Q4859">
        <v>97</v>
      </c>
      <c r="R4859">
        <v>150</v>
      </c>
      <c r="S4859" t="str">
        <f>IF(Table1[[#This Row],[Average_Cost_for_two]]&lt;500,"Low",IF(Table1[[#This Row],[Average_Cost_for_two]]&lt;=1500,"Medium","High"))</f>
        <v>Low</v>
      </c>
      <c r="T4859">
        <v>3.5</v>
      </c>
      <c r="U4859">
        <v>2017</v>
      </c>
      <c r="V4859">
        <v>5</v>
      </c>
      <c r="W4859">
        <v>25</v>
      </c>
      <c r="X4859">
        <f>IF(OR(Main!$U4859=0,
       Main!$V4859=0,
       Main!$W4859=0),
   "",
   DATE(Main!$U4859,
        Main!$V4859,
        Main!$W4859)
)</f>
        <v>42880</v>
      </c>
      <c r="Y4859">
        <f>Table1[[#This Row],[Average_Cost_for_two]]*VLOOKUP(Table1[[#This Row],[Currency]],currency!$A$2:$B$10,2,FALSE)</f>
        <v>1.8</v>
      </c>
      <c r="Z4859" t="str">
        <f>VLOOKUP(C4859,country!A:B,2,FALSE)</f>
        <v>India</v>
      </c>
      <c r="AA4859">
        <f t="shared" si="75"/>
        <v>2</v>
      </c>
    </row>
    <row r="4860" spans="1:27" ht="15.75" customHeight="1" x14ac:dyDescent="0.25">
      <c r="A4860">
        <v>305190</v>
      </c>
      <c r="B4860" t="s">
        <v>10085</v>
      </c>
      <c r="C4860">
        <v>1</v>
      </c>
      <c r="D4860" t="s">
        <v>23</v>
      </c>
      <c r="E4860" t="s">
        <v>10086</v>
      </c>
      <c r="F4860" t="s">
        <v>39</v>
      </c>
      <c r="G4860" t="s">
        <v>40</v>
      </c>
      <c r="H4860">
        <v>77.129541500000002</v>
      </c>
      <c r="I4860">
        <v>28.541512099999998</v>
      </c>
      <c r="J4860" t="s">
        <v>1505</v>
      </c>
      <c r="K4860" t="s">
        <v>28</v>
      </c>
      <c r="L4860" t="s">
        <v>29</v>
      </c>
      <c r="M4860" t="s">
        <v>29</v>
      </c>
      <c r="N4860" t="s">
        <v>29</v>
      </c>
      <c r="O4860" t="s">
        <v>29</v>
      </c>
      <c r="P4860">
        <v>1</v>
      </c>
      <c r="Q4860">
        <v>2</v>
      </c>
      <c r="R4860">
        <v>150</v>
      </c>
      <c r="S4860" t="str">
        <f>IF(Table1[[#This Row],[Average_Cost_for_two]]&lt;500,"Low",IF(Table1[[#This Row],[Average_Cost_for_two]]&lt;=1500,"Medium","High"))</f>
        <v>Low</v>
      </c>
      <c r="T4860">
        <v>1</v>
      </c>
      <c r="U4860">
        <v>2010</v>
      </c>
      <c r="V4860">
        <v>5</v>
      </c>
      <c r="W4860">
        <v>17</v>
      </c>
      <c r="X4860">
        <f>IF(OR(Main!$U4860=0,
       Main!$V4860=0,
       Main!$W4860=0),
   "",
   DATE(Main!$U4860,
        Main!$V4860,
        Main!$W4860)
)</f>
        <v>40315</v>
      </c>
      <c r="Y4860">
        <f>Table1[[#This Row],[Average_Cost_for_two]]*VLOOKUP(Table1[[#This Row],[Currency]],currency!$A$2:$B$10,2,FALSE)</f>
        <v>1.8</v>
      </c>
      <c r="Z4860" t="str">
        <f>VLOOKUP(C4860,country!A:B,2,FALSE)</f>
        <v>India</v>
      </c>
      <c r="AA4860">
        <f t="shared" si="75"/>
        <v>2</v>
      </c>
    </row>
    <row r="4861" spans="1:27" ht="15.75" customHeight="1" x14ac:dyDescent="0.25">
      <c r="A4861">
        <v>7654</v>
      </c>
      <c r="B4861" t="s">
        <v>9990</v>
      </c>
      <c r="C4861">
        <v>1</v>
      </c>
      <c r="D4861" t="s">
        <v>23</v>
      </c>
      <c r="E4861" t="s">
        <v>10087</v>
      </c>
      <c r="F4861" t="s">
        <v>1743</v>
      </c>
      <c r="G4861" t="s">
        <v>1742</v>
      </c>
      <c r="H4861">
        <v>77.209711200000001</v>
      </c>
      <c r="I4861">
        <v>28.534056499999998</v>
      </c>
      <c r="J4861" t="s">
        <v>523</v>
      </c>
      <c r="K4861" t="s">
        <v>28</v>
      </c>
      <c r="L4861" t="s">
        <v>29</v>
      </c>
      <c r="M4861" t="s">
        <v>29</v>
      </c>
      <c r="N4861" t="s">
        <v>29</v>
      </c>
      <c r="O4861" t="s">
        <v>29</v>
      </c>
      <c r="P4861">
        <v>1</v>
      </c>
      <c r="Q4861">
        <v>82</v>
      </c>
      <c r="R4861">
        <v>150</v>
      </c>
      <c r="S4861" t="str">
        <f>IF(Table1[[#This Row],[Average_Cost_for_two]]&lt;500,"Low",IF(Table1[[#This Row],[Average_Cost_for_two]]&lt;=1500,"Medium","High"))</f>
        <v>Low</v>
      </c>
      <c r="T4861">
        <v>3.6</v>
      </c>
      <c r="U4861">
        <v>2015</v>
      </c>
      <c r="V4861">
        <v>5</v>
      </c>
      <c r="W4861">
        <v>17</v>
      </c>
      <c r="X4861">
        <f>IF(OR(Main!$U4861=0,
       Main!$V4861=0,
       Main!$W4861=0),
   "",
   DATE(Main!$U4861,
        Main!$V4861,
        Main!$W4861)
)</f>
        <v>42141</v>
      </c>
      <c r="Y4861">
        <f>Table1[[#This Row],[Average_Cost_for_two]]*VLOOKUP(Table1[[#This Row],[Currency]],currency!$A$2:$B$10,2,FALSE)</f>
        <v>1.8</v>
      </c>
      <c r="Z4861" t="str">
        <f>VLOOKUP(C4861,country!A:B,2,FALSE)</f>
        <v>India</v>
      </c>
      <c r="AA4861">
        <f t="shared" si="75"/>
        <v>2</v>
      </c>
    </row>
    <row r="4862" spans="1:27" ht="15.75" customHeight="1" x14ac:dyDescent="0.25">
      <c r="A4862">
        <v>18420679</v>
      </c>
      <c r="B4862" t="s">
        <v>10088</v>
      </c>
      <c r="C4862">
        <v>1</v>
      </c>
      <c r="D4862" t="s">
        <v>23</v>
      </c>
      <c r="E4862" t="s">
        <v>10089</v>
      </c>
      <c r="F4862" t="s">
        <v>119</v>
      </c>
      <c r="G4862" t="s">
        <v>120</v>
      </c>
      <c r="H4862">
        <v>0</v>
      </c>
      <c r="I4862">
        <v>0</v>
      </c>
      <c r="J4862" t="s">
        <v>562</v>
      </c>
      <c r="K4862" t="s">
        <v>28</v>
      </c>
      <c r="L4862" t="s">
        <v>29</v>
      </c>
      <c r="M4862" t="s">
        <v>29</v>
      </c>
      <c r="N4862" t="s">
        <v>29</v>
      </c>
      <c r="O4862" t="s">
        <v>29</v>
      </c>
      <c r="P4862">
        <v>1</v>
      </c>
      <c r="Q4862">
        <v>39</v>
      </c>
      <c r="R4862">
        <v>150</v>
      </c>
      <c r="S4862" t="str">
        <f>IF(Table1[[#This Row],[Average_Cost_for_two]]&lt;500,"Low",IF(Table1[[#This Row],[Average_Cost_for_two]]&lt;=1500,"Medium","High"))</f>
        <v>Low</v>
      </c>
      <c r="T4862">
        <v>3.7</v>
      </c>
      <c r="U4862">
        <v>2017</v>
      </c>
      <c r="V4862">
        <v>5</v>
      </c>
      <c r="W4862">
        <v>4</v>
      </c>
      <c r="X4862">
        <f>IF(OR(Main!$U4862=0,
       Main!$V4862=0,
       Main!$W4862=0),
   "",
   DATE(Main!$U4862,
        Main!$V4862,
        Main!$W4862)
)</f>
        <v>42859</v>
      </c>
      <c r="Y4862">
        <f>Table1[[#This Row],[Average_Cost_for_two]]*VLOOKUP(Table1[[#This Row],[Currency]],currency!$A$2:$B$10,2,FALSE)</f>
        <v>1.8</v>
      </c>
      <c r="Z4862" t="str">
        <f>VLOOKUP(C4862,country!A:B,2,FALSE)</f>
        <v>India</v>
      </c>
      <c r="AA4862">
        <f t="shared" si="75"/>
        <v>2</v>
      </c>
    </row>
    <row r="4863" spans="1:27" ht="15.75" customHeight="1" x14ac:dyDescent="0.25">
      <c r="A4863">
        <v>303537</v>
      </c>
      <c r="B4863" t="s">
        <v>10090</v>
      </c>
      <c r="C4863">
        <v>1</v>
      </c>
      <c r="D4863" t="s">
        <v>23</v>
      </c>
      <c r="E4863" t="s">
        <v>10091</v>
      </c>
      <c r="F4863" t="s">
        <v>51</v>
      </c>
      <c r="G4863" t="s">
        <v>52</v>
      </c>
      <c r="H4863">
        <v>76.975379599999997</v>
      </c>
      <c r="I4863">
        <v>28.611243200000001</v>
      </c>
      <c r="J4863" t="s">
        <v>8266</v>
      </c>
      <c r="K4863" t="s">
        <v>28</v>
      </c>
      <c r="L4863" t="s">
        <v>29</v>
      </c>
      <c r="M4863" t="s">
        <v>29</v>
      </c>
      <c r="N4863" t="s">
        <v>29</v>
      </c>
      <c r="O4863" t="s">
        <v>29</v>
      </c>
      <c r="P4863">
        <v>1</v>
      </c>
      <c r="Q4863">
        <v>1</v>
      </c>
      <c r="R4863">
        <v>150</v>
      </c>
      <c r="S4863" t="str">
        <f>IF(Table1[[#This Row],[Average_Cost_for_two]]&lt;500,"Low",IF(Table1[[#This Row],[Average_Cost_for_two]]&lt;=1500,"Medium","High"))</f>
        <v>Low</v>
      </c>
      <c r="T4863">
        <v>1</v>
      </c>
      <c r="U4863">
        <v>2010</v>
      </c>
      <c r="V4863">
        <v>5</v>
      </c>
      <c r="W4863">
        <v>14</v>
      </c>
      <c r="X4863">
        <f>IF(OR(Main!$U4863=0,
       Main!$V4863=0,
       Main!$W4863=0),
   "",
   DATE(Main!$U4863,
        Main!$V4863,
        Main!$W4863)
)</f>
        <v>40312</v>
      </c>
      <c r="Y4863">
        <f>Table1[[#This Row],[Average_Cost_for_two]]*VLOOKUP(Table1[[#This Row],[Currency]],currency!$A$2:$B$10,2,FALSE)</f>
        <v>1.8</v>
      </c>
      <c r="Z4863" t="str">
        <f>VLOOKUP(C4863,country!A:B,2,FALSE)</f>
        <v>India</v>
      </c>
      <c r="AA4863">
        <f t="shared" si="75"/>
        <v>2</v>
      </c>
    </row>
    <row r="4864" spans="1:27" ht="15.75" customHeight="1" x14ac:dyDescent="0.25">
      <c r="A4864">
        <v>307099</v>
      </c>
      <c r="B4864" t="s">
        <v>10092</v>
      </c>
      <c r="C4864">
        <v>1</v>
      </c>
      <c r="D4864" t="s">
        <v>23</v>
      </c>
      <c r="E4864" t="s">
        <v>10093</v>
      </c>
      <c r="F4864" t="s">
        <v>98</v>
      </c>
      <c r="G4864" t="s">
        <v>99</v>
      </c>
      <c r="H4864">
        <v>77.137174000000002</v>
      </c>
      <c r="I4864">
        <v>28.628999</v>
      </c>
      <c r="J4864" t="s">
        <v>1822</v>
      </c>
      <c r="K4864" t="s">
        <v>28</v>
      </c>
      <c r="L4864" t="s">
        <v>29</v>
      </c>
      <c r="M4864" t="s">
        <v>29</v>
      </c>
      <c r="N4864" t="s">
        <v>29</v>
      </c>
      <c r="O4864" t="s">
        <v>29</v>
      </c>
      <c r="P4864">
        <v>1</v>
      </c>
      <c r="Q4864">
        <v>15</v>
      </c>
      <c r="R4864">
        <v>150</v>
      </c>
      <c r="S4864" t="str">
        <f>IF(Table1[[#This Row],[Average_Cost_for_two]]&lt;500,"Low",IF(Table1[[#This Row],[Average_Cost_for_two]]&lt;=1500,"Medium","High"))</f>
        <v>Low</v>
      </c>
      <c r="T4864">
        <v>3.2</v>
      </c>
      <c r="U4864">
        <v>2016</v>
      </c>
      <c r="V4864">
        <v>5</v>
      </c>
      <c r="W4864">
        <v>28</v>
      </c>
      <c r="X4864">
        <f>IF(OR(Main!$U4864=0,
       Main!$V4864=0,
       Main!$W4864=0),
   "",
   DATE(Main!$U4864,
        Main!$V4864,
        Main!$W4864)
)</f>
        <v>42518</v>
      </c>
      <c r="Y4864">
        <f>Table1[[#This Row],[Average_Cost_for_two]]*VLOOKUP(Table1[[#This Row],[Currency]],currency!$A$2:$B$10,2,FALSE)</f>
        <v>1.8</v>
      </c>
      <c r="Z4864" t="str">
        <f>VLOOKUP(C4864,country!A:B,2,FALSE)</f>
        <v>India</v>
      </c>
      <c r="AA4864">
        <f t="shared" si="75"/>
        <v>2</v>
      </c>
    </row>
    <row r="4865" spans="1:27" ht="15.75" customHeight="1" x14ac:dyDescent="0.25">
      <c r="A4865">
        <v>18359287</v>
      </c>
      <c r="B4865" t="s">
        <v>10094</v>
      </c>
      <c r="C4865">
        <v>1</v>
      </c>
      <c r="D4865" t="s">
        <v>23</v>
      </c>
      <c r="E4865" t="s">
        <v>10095</v>
      </c>
      <c r="F4865" t="s">
        <v>761</v>
      </c>
      <c r="G4865" t="s">
        <v>762</v>
      </c>
      <c r="H4865">
        <v>77.134629500000003</v>
      </c>
      <c r="I4865">
        <v>28.715974599999999</v>
      </c>
      <c r="J4865" t="s">
        <v>556</v>
      </c>
      <c r="K4865" t="s">
        <v>28</v>
      </c>
      <c r="L4865" t="s">
        <v>29</v>
      </c>
      <c r="M4865" t="s">
        <v>29</v>
      </c>
      <c r="N4865" t="s">
        <v>29</v>
      </c>
      <c r="O4865" t="s">
        <v>29</v>
      </c>
      <c r="P4865">
        <v>1</v>
      </c>
      <c r="Q4865">
        <v>9</v>
      </c>
      <c r="R4865">
        <v>150</v>
      </c>
      <c r="S4865" t="str">
        <f>IF(Table1[[#This Row],[Average_Cost_for_two]]&lt;500,"Low",IF(Table1[[#This Row],[Average_Cost_for_two]]&lt;=1500,"Medium","High"))</f>
        <v>Low</v>
      </c>
      <c r="T4865">
        <v>3.1</v>
      </c>
      <c r="U4865">
        <v>2013</v>
      </c>
      <c r="V4865">
        <v>5</v>
      </c>
      <c r="W4865">
        <v>6</v>
      </c>
      <c r="X4865">
        <f>IF(OR(Main!$U4865=0,
       Main!$V4865=0,
       Main!$W4865=0),
   "",
   DATE(Main!$U4865,
        Main!$V4865,
        Main!$W4865)
)</f>
        <v>41400</v>
      </c>
      <c r="Y4865">
        <f>Table1[[#This Row],[Average_Cost_for_two]]*VLOOKUP(Table1[[#This Row],[Currency]],currency!$A$2:$B$10,2,FALSE)</f>
        <v>1.8</v>
      </c>
      <c r="Z4865" t="str">
        <f>VLOOKUP(C4865,country!A:B,2,FALSE)</f>
        <v>India</v>
      </c>
      <c r="AA4865">
        <f t="shared" si="75"/>
        <v>2</v>
      </c>
    </row>
    <row r="4866" spans="1:27" ht="15.75" customHeight="1" x14ac:dyDescent="0.25">
      <c r="A4866">
        <v>7306</v>
      </c>
      <c r="B4866" t="s">
        <v>10096</v>
      </c>
      <c r="C4866">
        <v>1</v>
      </c>
      <c r="D4866" t="s">
        <v>23</v>
      </c>
      <c r="E4866" t="s">
        <v>10097</v>
      </c>
      <c r="F4866" t="s">
        <v>1753</v>
      </c>
      <c r="G4866" t="s">
        <v>1752</v>
      </c>
      <c r="H4866">
        <v>77.180728599999995</v>
      </c>
      <c r="I4866">
        <v>28.638266000000002</v>
      </c>
      <c r="J4866" t="s">
        <v>7486</v>
      </c>
      <c r="K4866" t="s">
        <v>28</v>
      </c>
      <c r="L4866" t="s">
        <v>29</v>
      </c>
      <c r="M4866" t="s">
        <v>29</v>
      </c>
      <c r="N4866" t="s">
        <v>29</v>
      </c>
      <c r="O4866" t="s">
        <v>29</v>
      </c>
      <c r="P4866">
        <v>1</v>
      </c>
      <c r="Q4866">
        <v>79</v>
      </c>
      <c r="R4866">
        <v>150</v>
      </c>
      <c r="S4866" t="str">
        <f>IF(Table1[[#This Row],[Average_Cost_for_two]]&lt;500,"Low",IF(Table1[[#This Row],[Average_Cost_for_two]]&lt;=1500,"Medium","High"))</f>
        <v>Low</v>
      </c>
      <c r="T4866">
        <v>3.4</v>
      </c>
      <c r="U4866">
        <v>2011</v>
      </c>
      <c r="V4866">
        <v>5</v>
      </c>
      <c r="W4866">
        <v>13</v>
      </c>
      <c r="X4866">
        <f>IF(OR(Main!$U4866=0,
       Main!$V4866=0,
       Main!$W4866=0),
   "",
   DATE(Main!$U4866,
        Main!$V4866,
        Main!$W4866)
)</f>
        <v>40676</v>
      </c>
      <c r="Y4866">
        <f>Table1[[#This Row],[Average_Cost_for_two]]*VLOOKUP(Table1[[#This Row],[Currency]],currency!$A$2:$B$10,2,FALSE)</f>
        <v>1.8</v>
      </c>
      <c r="Z4866" t="str">
        <f>VLOOKUP(C4866,country!A:B,2,FALSE)</f>
        <v>India</v>
      </c>
      <c r="AA4866">
        <f t="shared" ref="AA4866:AA4929" si="76">ROUNDUP(V4866/3,0)</f>
        <v>2</v>
      </c>
    </row>
    <row r="4867" spans="1:27" ht="15.75" customHeight="1" x14ac:dyDescent="0.25">
      <c r="A4867">
        <v>8628</v>
      </c>
      <c r="B4867" t="s">
        <v>9869</v>
      </c>
      <c r="C4867">
        <v>1</v>
      </c>
      <c r="D4867" t="s">
        <v>23</v>
      </c>
      <c r="E4867" t="s">
        <v>10098</v>
      </c>
      <c r="F4867" t="s">
        <v>236</v>
      </c>
      <c r="G4867" t="s">
        <v>235</v>
      </c>
      <c r="H4867">
        <v>77.162960999999996</v>
      </c>
      <c r="I4867">
        <v>28.706555099999999</v>
      </c>
      <c r="J4867" t="s">
        <v>797</v>
      </c>
      <c r="K4867" t="s">
        <v>28</v>
      </c>
      <c r="L4867" t="s">
        <v>29</v>
      </c>
      <c r="M4867" t="s">
        <v>29</v>
      </c>
      <c r="N4867" t="s">
        <v>29</v>
      </c>
      <c r="O4867" t="s">
        <v>29</v>
      </c>
      <c r="P4867">
        <v>1</v>
      </c>
      <c r="Q4867">
        <v>24</v>
      </c>
      <c r="R4867">
        <v>150</v>
      </c>
      <c r="S4867" t="str">
        <f>IF(Table1[[#This Row],[Average_Cost_for_two]]&lt;500,"Low",IF(Table1[[#This Row],[Average_Cost_for_two]]&lt;=1500,"Medium","High"))</f>
        <v>Low</v>
      </c>
      <c r="T4867">
        <v>3.2</v>
      </c>
      <c r="U4867">
        <v>2012</v>
      </c>
      <c r="V4867">
        <v>5</v>
      </c>
      <c r="W4867">
        <v>16</v>
      </c>
      <c r="X4867">
        <f>IF(OR(Main!$U4867=0,
       Main!$V4867=0,
       Main!$W4867=0),
   "",
   DATE(Main!$U4867,
        Main!$V4867,
        Main!$W4867)
)</f>
        <v>41045</v>
      </c>
      <c r="Y4867">
        <f>Table1[[#This Row],[Average_Cost_for_two]]*VLOOKUP(Table1[[#This Row],[Currency]],currency!$A$2:$B$10,2,FALSE)</f>
        <v>1.8</v>
      </c>
      <c r="Z4867" t="str">
        <f>VLOOKUP(C4867,country!A:B,2,FALSE)</f>
        <v>India</v>
      </c>
      <c r="AA4867">
        <f t="shared" si="76"/>
        <v>2</v>
      </c>
    </row>
    <row r="4868" spans="1:27" ht="15.75" customHeight="1" x14ac:dyDescent="0.25">
      <c r="A4868">
        <v>8501</v>
      </c>
      <c r="B4868" t="s">
        <v>1069</v>
      </c>
      <c r="C4868">
        <v>1</v>
      </c>
      <c r="D4868" t="s">
        <v>23</v>
      </c>
      <c r="E4868" t="s">
        <v>10099</v>
      </c>
      <c r="F4868" t="s">
        <v>67</v>
      </c>
      <c r="G4868" t="s">
        <v>68</v>
      </c>
      <c r="H4868">
        <v>77.317517600000002</v>
      </c>
      <c r="I4868">
        <v>28.599727600000001</v>
      </c>
      <c r="J4868" t="s">
        <v>797</v>
      </c>
      <c r="K4868" t="s">
        <v>28</v>
      </c>
      <c r="L4868" t="s">
        <v>29</v>
      </c>
      <c r="M4868" t="s">
        <v>29</v>
      </c>
      <c r="N4868" t="s">
        <v>29</v>
      </c>
      <c r="O4868" t="s">
        <v>29</v>
      </c>
      <c r="P4868">
        <v>1</v>
      </c>
      <c r="Q4868">
        <v>16</v>
      </c>
      <c r="R4868">
        <v>150</v>
      </c>
      <c r="S4868" t="str">
        <f>IF(Table1[[#This Row],[Average_Cost_for_two]]&lt;500,"Low",IF(Table1[[#This Row],[Average_Cost_for_two]]&lt;=1500,"Medium","High"))</f>
        <v>Low</v>
      </c>
      <c r="T4868">
        <v>2.9</v>
      </c>
      <c r="U4868">
        <v>2018</v>
      </c>
      <c r="V4868">
        <v>5</v>
      </c>
      <c r="W4868">
        <v>5</v>
      </c>
      <c r="X4868">
        <f>IF(OR(Main!$U4868=0,
       Main!$V4868=0,
       Main!$W4868=0),
   "",
   DATE(Main!$U4868,
        Main!$V4868,
        Main!$W4868)
)</f>
        <v>43225</v>
      </c>
      <c r="Y4868">
        <f>Table1[[#This Row],[Average_Cost_for_two]]*VLOOKUP(Table1[[#This Row],[Currency]],currency!$A$2:$B$10,2,FALSE)</f>
        <v>1.8</v>
      </c>
      <c r="Z4868" t="str">
        <f>VLOOKUP(C4868,country!A:B,2,FALSE)</f>
        <v>India</v>
      </c>
      <c r="AA4868">
        <f t="shared" si="76"/>
        <v>2</v>
      </c>
    </row>
    <row r="4869" spans="1:27" ht="15.75" customHeight="1" x14ac:dyDescent="0.25">
      <c r="A4869">
        <v>307713</v>
      </c>
      <c r="B4869" t="s">
        <v>10100</v>
      </c>
      <c r="C4869">
        <v>1</v>
      </c>
      <c r="D4869" t="s">
        <v>23</v>
      </c>
      <c r="E4869" t="s">
        <v>10101</v>
      </c>
      <c r="F4869" t="s">
        <v>327</v>
      </c>
      <c r="G4869" t="s">
        <v>328</v>
      </c>
      <c r="H4869">
        <v>77.227806799999996</v>
      </c>
      <c r="I4869">
        <v>28.6545089</v>
      </c>
      <c r="J4869" t="s">
        <v>567</v>
      </c>
      <c r="K4869" t="s">
        <v>28</v>
      </c>
      <c r="L4869" t="s">
        <v>29</v>
      </c>
      <c r="M4869" t="s">
        <v>29</v>
      </c>
      <c r="N4869" t="s">
        <v>29</v>
      </c>
      <c r="O4869" t="s">
        <v>29</v>
      </c>
      <c r="P4869">
        <v>1</v>
      </c>
      <c r="Q4869">
        <v>9</v>
      </c>
      <c r="R4869">
        <v>150</v>
      </c>
      <c r="S4869" t="str">
        <f>IF(Table1[[#This Row],[Average_Cost_for_two]]&lt;500,"Low",IF(Table1[[#This Row],[Average_Cost_for_two]]&lt;=1500,"Medium","High"))</f>
        <v>Low</v>
      </c>
      <c r="T4869">
        <v>3</v>
      </c>
      <c r="U4869">
        <v>2014</v>
      </c>
      <c r="V4869">
        <v>4</v>
      </c>
      <c r="W4869">
        <v>20</v>
      </c>
      <c r="X4869">
        <f>IF(OR(Main!$U4869=0,
       Main!$V4869=0,
       Main!$W4869=0),
   "",
   DATE(Main!$U4869,
        Main!$V4869,
        Main!$W4869)
)</f>
        <v>41749</v>
      </c>
      <c r="Y4869">
        <f>Table1[[#This Row],[Average_Cost_for_two]]*VLOOKUP(Table1[[#This Row],[Currency]],currency!$A$2:$B$10,2,FALSE)</f>
        <v>1.8</v>
      </c>
      <c r="Z4869" t="str">
        <f>VLOOKUP(C4869,country!A:B,2,FALSE)</f>
        <v>India</v>
      </c>
      <c r="AA4869">
        <f t="shared" si="76"/>
        <v>2</v>
      </c>
    </row>
    <row r="4870" spans="1:27" ht="15.75" customHeight="1" x14ac:dyDescent="0.25">
      <c r="A4870">
        <v>4089</v>
      </c>
      <c r="B4870" t="s">
        <v>10102</v>
      </c>
      <c r="C4870">
        <v>1</v>
      </c>
      <c r="D4870" t="s">
        <v>23</v>
      </c>
      <c r="E4870" t="s">
        <v>10103</v>
      </c>
      <c r="F4870" t="s">
        <v>145</v>
      </c>
      <c r="G4870" t="s">
        <v>146</v>
      </c>
      <c r="H4870">
        <v>77.220322300000007</v>
      </c>
      <c r="I4870">
        <v>28.6976361</v>
      </c>
      <c r="J4870" t="s">
        <v>1107</v>
      </c>
      <c r="K4870" t="s">
        <v>28</v>
      </c>
      <c r="L4870" t="s">
        <v>29</v>
      </c>
      <c r="M4870" t="s">
        <v>29</v>
      </c>
      <c r="N4870" t="s">
        <v>29</v>
      </c>
      <c r="O4870" t="s">
        <v>29</v>
      </c>
      <c r="P4870">
        <v>1</v>
      </c>
      <c r="Q4870">
        <v>14</v>
      </c>
      <c r="R4870">
        <v>150</v>
      </c>
      <c r="S4870" t="str">
        <f>IF(Table1[[#This Row],[Average_Cost_for_two]]&lt;500,"Low",IF(Table1[[#This Row],[Average_Cost_for_two]]&lt;=1500,"Medium","High"))</f>
        <v>Low</v>
      </c>
      <c r="T4870">
        <v>3</v>
      </c>
      <c r="U4870">
        <v>2017</v>
      </c>
      <c r="V4870">
        <v>4</v>
      </c>
      <c r="W4870">
        <v>6</v>
      </c>
      <c r="X4870">
        <f>IF(OR(Main!$U4870=0,
       Main!$V4870=0,
       Main!$W4870=0),
   "",
   DATE(Main!$U4870,
        Main!$V4870,
        Main!$W4870)
)</f>
        <v>42831</v>
      </c>
      <c r="Y4870">
        <f>Table1[[#This Row],[Average_Cost_for_two]]*VLOOKUP(Table1[[#This Row],[Currency]],currency!$A$2:$B$10,2,FALSE)</f>
        <v>1.8</v>
      </c>
      <c r="Z4870" t="str">
        <f>VLOOKUP(C4870,country!A:B,2,FALSE)</f>
        <v>India</v>
      </c>
      <c r="AA4870">
        <f t="shared" si="76"/>
        <v>2</v>
      </c>
    </row>
    <row r="4871" spans="1:27" ht="15.75" customHeight="1" x14ac:dyDescent="0.25">
      <c r="A4871">
        <v>8902</v>
      </c>
      <c r="B4871" t="s">
        <v>10104</v>
      </c>
      <c r="C4871">
        <v>1</v>
      </c>
      <c r="D4871" t="s">
        <v>23</v>
      </c>
      <c r="E4871" t="s">
        <v>10105</v>
      </c>
      <c r="F4871" t="s">
        <v>71</v>
      </c>
      <c r="G4871" t="s">
        <v>72</v>
      </c>
      <c r="H4871">
        <v>77.226908600000002</v>
      </c>
      <c r="I4871">
        <v>28.5748508</v>
      </c>
      <c r="J4871" t="s">
        <v>797</v>
      </c>
      <c r="K4871" t="s">
        <v>28</v>
      </c>
      <c r="L4871" t="s">
        <v>29</v>
      </c>
      <c r="M4871" t="s">
        <v>29</v>
      </c>
      <c r="N4871" t="s">
        <v>29</v>
      </c>
      <c r="O4871" t="s">
        <v>29</v>
      </c>
      <c r="P4871">
        <v>1</v>
      </c>
      <c r="Q4871">
        <v>22</v>
      </c>
      <c r="R4871">
        <v>150</v>
      </c>
      <c r="S4871" t="str">
        <f>IF(Table1[[#This Row],[Average_Cost_for_two]]&lt;500,"Low",IF(Table1[[#This Row],[Average_Cost_for_two]]&lt;=1500,"Medium","High"))</f>
        <v>Low</v>
      </c>
      <c r="T4871">
        <v>3.2</v>
      </c>
      <c r="U4871">
        <v>2016</v>
      </c>
      <c r="V4871">
        <v>4</v>
      </c>
      <c r="W4871">
        <v>2</v>
      </c>
      <c r="X4871">
        <f>IF(OR(Main!$U4871=0,
       Main!$V4871=0,
       Main!$W4871=0),
   "",
   DATE(Main!$U4871,
        Main!$V4871,
        Main!$W4871)
)</f>
        <v>42462</v>
      </c>
      <c r="Y4871">
        <f>Table1[[#This Row],[Average_Cost_for_two]]*VLOOKUP(Table1[[#This Row],[Currency]],currency!$A$2:$B$10,2,FALSE)</f>
        <v>1.8</v>
      </c>
      <c r="Z4871" t="str">
        <f>VLOOKUP(C4871,country!A:B,2,FALSE)</f>
        <v>India</v>
      </c>
      <c r="AA4871">
        <f t="shared" si="76"/>
        <v>2</v>
      </c>
    </row>
    <row r="4872" spans="1:27" ht="15.75" customHeight="1" x14ac:dyDescent="0.25">
      <c r="A4872">
        <v>301301</v>
      </c>
      <c r="B4872" t="s">
        <v>10106</v>
      </c>
      <c r="C4872">
        <v>1</v>
      </c>
      <c r="D4872" t="s">
        <v>23</v>
      </c>
      <c r="E4872" t="s">
        <v>10107</v>
      </c>
      <c r="F4872" t="s">
        <v>845</v>
      </c>
      <c r="G4872" t="s">
        <v>846</v>
      </c>
      <c r="H4872">
        <v>77.220373409999993</v>
      </c>
      <c r="I4872">
        <v>28.629216029999998</v>
      </c>
      <c r="J4872" t="s">
        <v>708</v>
      </c>
      <c r="K4872" t="s">
        <v>28</v>
      </c>
      <c r="L4872" t="s">
        <v>29</v>
      </c>
      <c r="M4872" t="s">
        <v>29</v>
      </c>
      <c r="N4872" t="s">
        <v>29</v>
      </c>
      <c r="O4872" t="s">
        <v>29</v>
      </c>
      <c r="P4872">
        <v>1</v>
      </c>
      <c r="Q4872">
        <v>47</v>
      </c>
      <c r="R4872">
        <v>150</v>
      </c>
      <c r="S4872" t="str">
        <f>IF(Table1[[#This Row],[Average_Cost_for_two]]&lt;500,"Low",IF(Table1[[#This Row],[Average_Cost_for_two]]&lt;=1500,"Medium","High"))</f>
        <v>Low</v>
      </c>
      <c r="T4872">
        <v>3.8</v>
      </c>
      <c r="U4872">
        <v>2015</v>
      </c>
      <c r="V4872">
        <v>4</v>
      </c>
      <c r="W4872">
        <v>3</v>
      </c>
      <c r="X4872">
        <f>IF(OR(Main!$U4872=0,
       Main!$V4872=0,
       Main!$W4872=0),
   "",
   DATE(Main!$U4872,
        Main!$V4872,
        Main!$W4872)
)</f>
        <v>42097</v>
      </c>
      <c r="Y4872">
        <f>Table1[[#This Row],[Average_Cost_for_two]]*VLOOKUP(Table1[[#This Row],[Currency]],currency!$A$2:$B$10,2,FALSE)</f>
        <v>1.8</v>
      </c>
      <c r="Z4872" t="str">
        <f>VLOOKUP(C4872,country!A:B,2,FALSE)</f>
        <v>India</v>
      </c>
      <c r="AA4872">
        <f t="shared" si="76"/>
        <v>2</v>
      </c>
    </row>
    <row r="4873" spans="1:27" ht="15.75" customHeight="1" x14ac:dyDescent="0.25">
      <c r="A4873">
        <v>9985</v>
      </c>
      <c r="B4873" t="s">
        <v>10108</v>
      </c>
      <c r="C4873">
        <v>1</v>
      </c>
      <c r="D4873" t="s">
        <v>23</v>
      </c>
      <c r="E4873" t="s">
        <v>10109</v>
      </c>
      <c r="F4873" t="s">
        <v>1624</v>
      </c>
      <c r="G4873" t="s">
        <v>1625</v>
      </c>
      <c r="H4873">
        <v>77.263330999999994</v>
      </c>
      <c r="I4873">
        <v>28.525759999999998</v>
      </c>
      <c r="J4873" t="s">
        <v>797</v>
      </c>
      <c r="K4873" t="s">
        <v>28</v>
      </c>
      <c r="L4873" t="s">
        <v>29</v>
      </c>
      <c r="M4873" t="s">
        <v>29</v>
      </c>
      <c r="N4873" t="s">
        <v>29</v>
      </c>
      <c r="O4873" t="s">
        <v>29</v>
      </c>
      <c r="P4873">
        <v>1</v>
      </c>
      <c r="Q4873">
        <v>7</v>
      </c>
      <c r="R4873">
        <v>150</v>
      </c>
      <c r="S4873" t="str">
        <f>IF(Table1[[#This Row],[Average_Cost_for_two]]&lt;500,"Low",IF(Table1[[#This Row],[Average_Cost_for_two]]&lt;=1500,"Medium","High"))</f>
        <v>Low</v>
      </c>
      <c r="T4873">
        <v>2.9</v>
      </c>
      <c r="U4873">
        <v>2017</v>
      </c>
      <c r="V4873">
        <v>4</v>
      </c>
      <c r="W4873">
        <v>27</v>
      </c>
      <c r="X4873">
        <f>IF(OR(Main!$U4873=0,
       Main!$V4873=0,
       Main!$W4873=0),
   "",
   DATE(Main!$U4873,
        Main!$V4873,
        Main!$W4873)
)</f>
        <v>42852</v>
      </c>
      <c r="Y4873">
        <f>Table1[[#This Row],[Average_Cost_for_two]]*VLOOKUP(Table1[[#This Row],[Currency]],currency!$A$2:$B$10,2,FALSE)</f>
        <v>1.8</v>
      </c>
      <c r="Z4873" t="str">
        <f>VLOOKUP(C4873,country!A:B,2,FALSE)</f>
        <v>India</v>
      </c>
      <c r="AA4873">
        <f t="shared" si="76"/>
        <v>2</v>
      </c>
    </row>
    <row r="4874" spans="1:27" ht="15.75" customHeight="1" x14ac:dyDescent="0.25">
      <c r="A4874">
        <v>301108</v>
      </c>
      <c r="B4874" t="s">
        <v>1638</v>
      </c>
      <c r="C4874">
        <v>1</v>
      </c>
      <c r="D4874" t="s">
        <v>23</v>
      </c>
      <c r="E4874" t="s">
        <v>10110</v>
      </c>
      <c r="F4874" t="s">
        <v>119</v>
      </c>
      <c r="G4874" t="s">
        <v>120</v>
      </c>
      <c r="H4874">
        <v>77.308161200000001</v>
      </c>
      <c r="I4874">
        <v>28.589146199999998</v>
      </c>
      <c r="J4874" t="s">
        <v>797</v>
      </c>
      <c r="K4874" t="s">
        <v>28</v>
      </c>
      <c r="L4874" t="s">
        <v>29</v>
      </c>
      <c r="M4874" t="s">
        <v>29</v>
      </c>
      <c r="N4874" t="s">
        <v>29</v>
      </c>
      <c r="O4874" t="s">
        <v>29</v>
      </c>
      <c r="P4874">
        <v>1</v>
      </c>
      <c r="Q4874">
        <v>5</v>
      </c>
      <c r="R4874">
        <v>150</v>
      </c>
      <c r="S4874" t="str">
        <f>IF(Table1[[#This Row],[Average_Cost_for_two]]&lt;500,"Low",IF(Table1[[#This Row],[Average_Cost_for_two]]&lt;=1500,"Medium","High"))</f>
        <v>Low</v>
      </c>
      <c r="T4874">
        <v>2.9</v>
      </c>
      <c r="U4874">
        <v>2013</v>
      </c>
      <c r="V4874">
        <v>4</v>
      </c>
      <c r="W4874">
        <v>17</v>
      </c>
      <c r="X4874">
        <f>IF(OR(Main!$U4874=0,
       Main!$V4874=0,
       Main!$W4874=0),
   "",
   DATE(Main!$U4874,
        Main!$V4874,
        Main!$W4874)
)</f>
        <v>41381</v>
      </c>
      <c r="Y4874">
        <f>Table1[[#This Row],[Average_Cost_for_two]]*VLOOKUP(Table1[[#This Row],[Currency]],currency!$A$2:$B$10,2,FALSE)</f>
        <v>1.8</v>
      </c>
      <c r="Z4874" t="str">
        <f>VLOOKUP(C4874,country!A:B,2,FALSE)</f>
        <v>India</v>
      </c>
      <c r="AA4874">
        <f t="shared" si="76"/>
        <v>2</v>
      </c>
    </row>
    <row r="4875" spans="1:27" ht="15.75" customHeight="1" x14ac:dyDescent="0.25">
      <c r="A4875">
        <v>301353</v>
      </c>
      <c r="B4875" t="s">
        <v>10111</v>
      </c>
      <c r="C4875">
        <v>1</v>
      </c>
      <c r="D4875" t="s">
        <v>23</v>
      </c>
      <c r="E4875" t="s">
        <v>10112</v>
      </c>
      <c r="F4875" t="s">
        <v>119</v>
      </c>
      <c r="G4875" t="s">
        <v>120</v>
      </c>
      <c r="H4875">
        <v>77.292813300000006</v>
      </c>
      <c r="I4875">
        <v>28.6083198</v>
      </c>
      <c r="J4875" t="s">
        <v>706</v>
      </c>
      <c r="K4875" t="s">
        <v>28</v>
      </c>
      <c r="L4875" t="s">
        <v>29</v>
      </c>
      <c r="M4875" t="s">
        <v>29</v>
      </c>
      <c r="N4875" t="s">
        <v>29</v>
      </c>
      <c r="O4875" t="s">
        <v>29</v>
      </c>
      <c r="P4875">
        <v>1</v>
      </c>
      <c r="Q4875">
        <v>25</v>
      </c>
      <c r="R4875">
        <v>150</v>
      </c>
      <c r="S4875" t="str">
        <f>IF(Table1[[#This Row],[Average_Cost_for_two]]&lt;500,"Low",IF(Table1[[#This Row],[Average_Cost_for_two]]&lt;=1500,"Medium","High"))</f>
        <v>Low</v>
      </c>
      <c r="T4875">
        <v>2.6</v>
      </c>
      <c r="U4875">
        <v>2016</v>
      </c>
      <c r="V4875">
        <v>4</v>
      </c>
      <c r="W4875">
        <v>8</v>
      </c>
      <c r="X4875">
        <f>IF(OR(Main!$U4875=0,
       Main!$V4875=0,
       Main!$W4875=0),
   "",
   DATE(Main!$U4875,
        Main!$V4875,
        Main!$W4875)
)</f>
        <v>42468</v>
      </c>
      <c r="Y4875">
        <f>Table1[[#This Row],[Average_Cost_for_two]]*VLOOKUP(Table1[[#This Row],[Currency]],currency!$A$2:$B$10,2,FALSE)</f>
        <v>1.8</v>
      </c>
      <c r="Z4875" t="str">
        <f>VLOOKUP(C4875,country!A:B,2,FALSE)</f>
        <v>India</v>
      </c>
      <c r="AA4875">
        <f t="shared" si="76"/>
        <v>2</v>
      </c>
    </row>
    <row r="4876" spans="1:27" ht="15.75" customHeight="1" x14ac:dyDescent="0.25">
      <c r="A4876">
        <v>18440191</v>
      </c>
      <c r="B4876" t="s">
        <v>10113</v>
      </c>
      <c r="C4876">
        <v>1</v>
      </c>
      <c r="D4876" t="s">
        <v>23</v>
      </c>
      <c r="E4876" t="s">
        <v>10114</v>
      </c>
      <c r="F4876" t="s">
        <v>173</v>
      </c>
      <c r="G4876" t="s">
        <v>174</v>
      </c>
      <c r="H4876">
        <v>77.301416399999994</v>
      </c>
      <c r="I4876">
        <v>28.619529400000001</v>
      </c>
      <c r="J4876" t="s">
        <v>708</v>
      </c>
      <c r="K4876" t="s">
        <v>28</v>
      </c>
      <c r="L4876" t="s">
        <v>29</v>
      </c>
      <c r="M4876" t="s">
        <v>29</v>
      </c>
      <c r="N4876" t="s">
        <v>29</v>
      </c>
      <c r="O4876" t="s">
        <v>29</v>
      </c>
      <c r="P4876">
        <v>1</v>
      </c>
      <c r="Q4876">
        <v>16</v>
      </c>
      <c r="R4876">
        <v>150</v>
      </c>
      <c r="S4876" t="str">
        <f>IF(Table1[[#This Row],[Average_Cost_for_two]]&lt;500,"Low",IF(Table1[[#This Row],[Average_Cost_for_two]]&lt;=1500,"Medium","High"))</f>
        <v>Low</v>
      </c>
      <c r="T4876">
        <v>3.5</v>
      </c>
      <c r="U4876">
        <v>2017</v>
      </c>
      <c r="V4876">
        <v>4</v>
      </c>
      <c r="W4876">
        <v>3</v>
      </c>
      <c r="X4876">
        <f>IF(OR(Main!$U4876=0,
       Main!$V4876=0,
       Main!$W4876=0),
   "",
   DATE(Main!$U4876,
        Main!$V4876,
        Main!$W4876)
)</f>
        <v>42828</v>
      </c>
      <c r="Y4876">
        <f>Table1[[#This Row],[Average_Cost_for_two]]*VLOOKUP(Table1[[#This Row],[Currency]],currency!$A$2:$B$10,2,FALSE)</f>
        <v>1.8</v>
      </c>
      <c r="Z4876" t="str">
        <f>VLOOKUP(C4876,country!A:B,2,FALSE)</f>
        <v>India</v>
      </c>
      <c r="AA4876">
        <f t="shared" si="76"/>
        <v>2</v>
      </c>
    </row>
    <row r="4877" spans="1:27" ht="15.75" customHeight="1" x14ac:dyDescent="0.25">
      <c r="A4877">
        <v>312620</v>
      </c>
      <c r="B4877" t="s">
        <v>10115</v>
      </c>
      <c r="C4877">
        <v>1</v>
      </c>
      <c r="D4877" t="s">
        <v>23</v>
      </c>
      <c r="E4877" t="s">
        <v>10116</v>
      </c>
      <c r="F4877" t="s">
        <v>51</v>
      </c>
      <c r="G4877" t="s">
        <v>52</v>
      </c>
      <c r="H4877">
        <v>76.984726600000002</v>
      </c>
      <c r="I4877">
        <v>28.6076142</v>
      </c>
      <c r="J4877" t="s">
        <v>6834</v>
      </c>
      <c r="K4877" t="s">
        <v>28</v>
      </c>
      <c r="L4877" t="s">
        <v>29</v>
      </c>
      <c r="M4877" t="s">
        <v>29</v>
      </c>
      <c r="N4877" t="s">
        <v>29</v>
      </c>
      <c r="O4877" t="s">
        <v>29</v>
      </c>
      <c r="P4877">
        <v>1</v>
      </c>
      <c r="Q4877">
        <v>1</v>
      </c>
      <c r="R4877">
        <v>150</v>
      </c>
      <c r="S4877" t="str">
        <f>IF(Table1[[#This Row],[Average_Cost_for_two]]&lt;500,"Low",IF(Table1[[#This Row],[Average_Cost_for_two]]&lt;=1500,"Medium","High"))</f>
        <v>Low</v>
      </c>
      <c r="T4877">
        <v>1</v>
      </c>
      <c r="U4877">
        <v>2017</v>
      </c>
      <c r="V4877">
        <v>4</v>
      </c>
      <c r="W4877">
        <v>27</v>
      </c>
      <c r="X4877">
        <f>IF(OR(Main!$U4877=0,
       Main!$V4877=0,
       Main!$W4877=0),
   "",
   DATE(Main!$U4877,
        Main!$V4877,
        Main!$W4877)
)</f>
        <v>42852</v>
      </c>
      <c r="Y4877">
        <f>Table1[[#This Row],[Average_Cost_for_two]]*VLOOKUP(Table1[[#This Row],[Currency]],currency!$A$2:$B$10,2,FALSE)</f>
        <v>1.8</v>
      </c>
      <c r="Z4877" t="str">
        <f>VLOOKUP(C4877,country!A:B,2,FALSE)</f>
        <v>India</v>
      </c>
      <c r="AA4877">
        <f t="shared" si="76"/>
        <v>2</v>
      </c>
    </row>
    <row r="4878" spans="1:27" ht="15.75" customHeight="1" x14ac:dyDescent="0.25">
      <c r="A4878">
        <v>3636</v>
      </c>
      <c r="B4878" t="s">
        <v>9290</v>
      </c>
      <c r="C4878">
        <v>1</v>
      </c>
      <c r="D4878" t="s">
        <v>23</v>
      </c>
      <c r="E4878" t="s">
        <v>10117</v>
      </c>
      <c r="F4878" t="s">
        <v>104</v>
      </c>
      <c r="G4878" t="s">
        <v>105</v>
      </c>
      <c r="H4878">
        <v>77.252343400000001</v>
      </c>
      <c r="I4878">
        <v>28.548486700000002</v>
      </c>
      <c r="J4878" t="s">
        <v>769</v>
      </c>
      <c r="K4878" t="s">
        <v>28</v>
      </c>
      <c r="L4878" t="s">
        <v>29</v>
      </c>
      <c r="M4878" t="s">
        <v>29</v>
      </c>
      <c r="N4878" t="s">
        <v>29</v>
      </c>
      <c r="O4878" t="s">
        <v>29</v>
      </c>
      <c r="P4878">
        <v>1</v>
      </c>
      <c r="Q4878">
        <v>12</v>
      </c>
      <c r="R4878">
        <v>150</v>
      </c>
      <c r="S4878" t="str">
        <f>IF(Table1[[#This Row],[Average_Cost_for_two]]&lt;500,"Low",IF(Table1[[#This Row],[Average_Cost_for_two]]&lt;=1500,"Medium","High"))</f>
        <v>Low</v>
      </c>
      <c r="T4878">
        <v>3</v>
      </c>
      <c r="U4878">
        <v>2013</v>
      </c>
      <c r="V4878">
        <v>4</v>
      </c>
      <c r="W4878">
        <v>8</v>
      </c>
      <c r="X4878">
        <f>IF(OR(Main!$U4878=0,
       Main!$V4878=0,
       Main!$W4878=0),
   "",
   DATE(Main!$U4878,
        Main!$V4878,
        Main!$W4878)
)</f>
        <v>41372</v>
      </c>
      <c r="Y4878">
        <f>Table1[[#This Row],[Average_Cost_for_two]]*VLOOKUP(Table1[[#This Row],[Currency]],currency!$A$2:$B$10,2,FALSE)</f>
        <v>1.8</v>
      </c>
      <c r="Z4878" t="str">
        <f>VLOOKUP(C4878,country!A:B,2,FALSE)</f>
        <v>India</v>
      </c>
      <c r="AA4878">
        <f t="shared" si="76"/>
        <v>2</v>
      </c>
    </row>
    <row r="4879" spans="1:27" ht="15.75" customHeight="1" x14ac:dyDescent="0.25">
      <c r="A4879">
        <v>312146</v>
      </c>
      <c r="B4879" t="s">
        <v>10118</v>
      </c>
      <c r="C4879">
        <v>1</v>
      </c>
      <c r="D4879" t="s">
        <v>23</v>
      </c>
      <c r="E4879" t="s">
        <v>8406</v>
      </c>
      <c r="F4879" t="s">
        <v>59</v>
      </c>
      <c r="G4879" t="s">
        <v>60</v>
      </c>
      <c r="H4879">
        <v>77.091116099999994</v>
      </c>
      <c r="I4879">
        <v>28.583836000000002</v>
      </c>
      <c r="J4879" t="s">
        <v>708</v>
      </c>
      <c r="K4879" t="s">
        <v>28</v>
      </c>
      <c r="L4879" t="s">
        <v>29</v>
      </c>
      <c r="M4879" t="s">
        <v>29</v>
      </c>
      <c r="N4879" t="s">
        <v>29</v>
      </c>
      <c r="O4879" t="s">
        <v>29</v>
      </c>
      <c r="P4879">
        <v>1</v>
      </c>
      <c r="Q4879">
        <v>3</v>
      </c>
      <c r="R4879">
        <v>150</v>
      </c>
      <c r="S4879" t="str">
        <f>IF(Table1[[#This Row],[Average_Cost_for_two]]&lt;500,"Low",IF(Table1[[#This Row],[Average_Cost_for_two]]&lt;=1500,"Medium","High"))</f>
        <v>Low</v>
      </c>
      <c r="T4879">
        <v>1</v>
      </c>
      <c r="U4879">
        <v>2013</v>
      </c>
      <c r="V4879">
        <v>4</v>
      </c>
      <c r="W4879">
        <v>27</v>
      </c>
      <c r="X4879">
        <f>IF(OR(Main!$U4879=0,
       Main!$V4879=0,
       Main!$W4879=0),
   "",
   DATE(Main!$U4879,
        Main!$V4879,
        Main!$W4879)
)</f>
        <v>41391</v>
      </c>
      <c r="Y4879">
        <f>Table1[[#This Row],[Average_Cost_for_two]]*VLOOKUP(Table1[[#This Row],[Currency]],currency!$A$2:$B$10,2,FALSE)</f>
        <v>1.8</v>
      </c>
      <c r="Z4879" t="str">
        <f>VLOOKUP(C4879,country!A:B,2,FALSE)</f>
        <v>India</v>
      </c>
      <c r="AA4879">
        <f t="shared" si="76"/>
        <v>2</v>
      </c>
    </row>
    <row r="4880" spans="1:27" ht="15.75" customHeight="1" x14ac:dyDescent="0.25">
      <c r="A4880">
        <v>307986</v>
      </c>
      <c r="B4880" t="s">
        <v>10119</v>
      </c>
      <c r="C4880">
        <v>1</v>
      </c>
      <c r="D4880" t="s">
        <v>23</v>
      </c>
      <c r="E4880" t="s">
        <v>10120</v>
      </c>
      <c r="F4880" t="s">
        <v>897</v>
      </c>
      <c r="G4880" t="s">
        <v>898</v>
      </c>
      <c r="H4880">
        <v>77.292189559999997</v>
      </c>
      <c r="I4880">
        <v>28.669516479999999</v>
      </c>
      <c r="J4880" t="s">
        <v>697</v>
      </c>
      <c r="K4880" t="s">
        <v>28</v>
      </c>
      <c r="L4880" t="s">
        <v>29</v>
      </c>
      <c r="M4880" t="s">
        <v>29</v>
      </c>
      <c r="N4880" t="s">
        <v>29</v>
      </c>
      <c r="O4880" t="s">
        <v>29</v>
      </c>
      <c r="P4880">
        <v>1</v>
      </c>
      <c r="Q4880">
        <v>11</v>
      </c>
      <c r="R4880">
        <v>150</v>
      </c>
      <c r="S4880" t="str">
        <f>IF(Table1[[#This Row],[Average_Cost_for_two]]&lt;500,"Low",IF(Table1[[#This Row],[Average_Cost_for_two]]&lt;=1500,"Medium","High"))</f>
        <v>Low</v>
      </c>
      <c r="T4880">
        <v>3.2</v>
      </c>
      <c r="U4880">
        <v>2015</v>
      </c>
      <c r="V4880">
        <v>4</v>
      </c>
      <c r="W4880">
        <v>14</v>
      </c>
      <c r="X4880">
        <f>IF(OR(Main!$U4880=0,
       Main!$V4880=0,
       Main!$W4880=0),
   "",
   DATE(Main!$U4880,
        Main!$V4880,
        Main!$W4880)
)</f>
        <v>42108</v>
      </c>
      <c r="Y4880">
        <f>Table1[[#This Row],[Average_Cost_for_two]]*VLOOKUP(Table1[[#This Row],[Currency]],currency!$A$2:$B$10,2,FALSE)</f>
        <v>1.8</v>
      </c>
      <c r="Z4880" t="str">
        <f>VLOOKUP(C4880,country!A:B,2,FALSE)</f>
        <v>India</v>
      </c>
      <c r="AA4880">
        <f t="shared" si="76"/>
        <v>2</v>
      </c>
    </row>
    <row r="4881" spans="1:27" ht="15.75" customHeight="1" x14ac:dyDescent="0.25">
      <c r="A4881">
        <v>18312644</v>
      </c>
      <c r="B4881" t="s">
        <v>10121</v>
      </c>
      <c r="C4881">
        <v>1</v>
      </c>
      <c r="D4881" t="s">
        <v>23</v>
      </c>
      <c r="E4881" t="s">
        <v>10122</v>
      </c>
      <c r="F4881" t="s">
        <v>1206</v>
      </c>
      <c r="G4881" t="s">
        <v>1207</v>
      </c>
      <c r="H4881">
        <v>77.094911199999999</v>
      </c>
      <c r="I4881">
        <v>28.640446300000001</v>
      </c>
      <c r="J4881" t="s">
        <v>9314</v>
      </c>
      <c r="K4881" t="s">
        <v>28</v>
      </c>
      <c r="L4881" t="s">
        <v>29</v>
      </c>
      <c r="M4881" t="s">
        <v>29</v>
      </c>
      <c r="N4881" t="s">
        <v>29</v>
      </c>
      <c r="O4881" t="s">
        <v>29</v>
      </c>
      <c r="P4881">
        <v>1</v>
      </c>
      <c r="Q4881">
        <v>2</v>
      </c>
      <c r="R4881">
        <v>150</v>
      </c>
      <c r="S4881" t="str">
        <f>IF(Table1[[#This Row],[Average_Cost_for_two]]&lt;500,"Low",IF(Table1[[#This Row],[Average_Cost_for_two]]&lt;=1500,"Medium","High"))</f>
        <v>Low</v>
      </c>
      <c r="T4881">
        <v>1</v>
      </c>
      <c r="U4881">
        <v>2014</v>
      </c>
      <c r="V4881">
        <v>4</v>
      </c>
      <c r="W4881">
        <v>24</v>
      </c>
      <c r="X4881">
        <f>IF(OR(Main!$U4881=0,
       Main!$V4881=0,
       Main!$W4881=0),
   "",
   DATE(Main!$U4881,
        Main!$V4881,
        Main!$W4881)
)</f>
        <v>41753</v>
      </c>
      <c r="Y4881">
        <f>Table1[[#This Row],[Average_Cost_for_two]]*VLOOKUP(Table1[[#This Row],[Currency]],currency!$A$2:$B$10,2,FALSE)</f>
        <v>1.8</v>
      </c>
      <c r="Z4881" t="str">
        <f>VLOOKUP(C4881,country!A:B,2,FALSE)</f>
        <v>India</v>
      </c>
      <c r="AA4881">
        <f t="shared" si="76"/>
        <v>2</v>
      </c>
    </row>
    <row r="4882" spans="1:27" ht="15.75" customHeight="1" x14ac:dyDescent="0.25">
      <c r="A4882">
        <v>18037796</v>
      </c>
      <c r="B4882" t="s">
        <v>10123</v>
      </c>
      <c r="C4882">
        <v>1</v>
      </c>
      <c r="D4882" t="s">
        <v>23</v>
      </c>
      <c r="E4882" t="s">
        <v>8362</v>
      </c>
      <c r="F4882" t="s">
        <v>1206</v>
      </c>
      <c r="G4882" t="s">
        <v>1207</v>
      </c>
      <c r="H4882">
        <v>77.099546200000006</v>
      </c>
      <c r="I4882">
        <v>28.645093200000002</v>
      </c>
      <c r="J4882" t="s">
        <v>1159</v>
      </c>
      <c r="K4882" t="s">
        <v>28</v>
      </c>
      <c r="L4882" t="s">
        <v>29</v>
      </c>
      <c r="M4882" t="s">
        <v>29</v>
      </c>
      <c r="N4882" t="s">
        <v>29</v>
      </c>
      <c r="O4882" t="s">
        <v>29</v>
      </c>
      <c r="P4882">
        <v>1</v>
      </c>
      <c r="Q4882">
        <v>3</v>
      </c>
      <c r="R4882">
        <v>150</v>
      </c>
      <c r="S4882" t="str">
        <f>IF(Table1[[#This Row],[Average_Cost_for_two]]&lt;500,"Low",IF(Table1[[#This Row],[Average_Cost_for_two]]&lt;=1500,"Medium","High"))</f>
        <v>Low</v>
      </c>
      <c r="T4882">
        <v>1</v>
      </c>
      <c r="U4882">
        <v>2017</v>
      </c>
      <c r="V4882">
        <v>4</v>
      </c>
      <c r="W4882">
        <v>27</v>
      </c>
      <c r="X4882">
        <f>IF(OR(Main!$U4882=0,
       Main!$V4882=0,
       Main!$W4882=0),
   "",
   DATE(Main!$U4882,
        Main!$V4882,
        Main!$W4882)
)</f>
        <v>42852</v>
      </c>
      <c r="Y4882">
        <f>Table1[[#This Row],[Average_Cost_for_two]]*VLOOKUP(Table1[[#This Row],[Currency]],currency!$A$2:$B$10,2,FALSE)</f>
        <v>1.8</v>
      </c>
      <c r="Z4882" t="str">
        <f>VLOOKUP(C4882,country!A:B,2,FALSE)</f>
        <v>India</v>
      </c>
      <c r="AA4882">
        <f t="shared" si="76"/>
        <v>2</v>
      </c>
    </row>
    <row r="4883" spans="1:27" ht="15.75" customHeight="1" x14ac:dyDescent="0.25">
      <c r="A4883">
        <v>7613</v>
      </c>
      <c r="B4883" t="s">
        <v>10124</v>
      </c>
      <c r="C4883">
        <v>1</v>
      </c>
      <c r="D4883" t="s">
        <v>23</v>
      </c>
      <c r="E4883" t="s">
        <v>10125</v>
      </c>
      <c r="F4883" t="s">
        <v>243</v>
      </c>
      <c r="G4883" t="s">
        <v>244</v>
      </c>
      <c r="H4883">
        <v>77.248846999999998</v>
      </c>
      <c r="I4883">
        <v>28.539921499999998</v>
      </c>
      <c r="J4883" t="s">
        <v>697</v>
      </c>
      <c r="K4883" t="s">
        <v>28</v>
      </c>
      <c r="L4883" t="s">
        <v>29</v>
      </c>
      <c r="M4883" t="s">
        <v>29</v>
      </c>
      <c r="N4883" t="s">
        <v>29</v>
      </c>
      <c r="O4883" t="s">
        <v>29</v>
      </c>
      <c r="P4883">
        <v>1</v>
      </c>
      <c r="Q4883">
        <v>17</v>
      </c>
      <c r="R4883">
        <v>150</v>
      </c>
      <c r="S4883" t="str">
        <f>IF(Table1[[#This Row],[Average_Cost_for_two]]&lt;500,"Low",IF(Table1[[#This Row],[Average_Cost_for_two]]&lt;=1500,"Medium","High"))</f>
        <v>Low</v>
      </c>
      <c r="T4883">
        <v>3.2</v>
      </c>
      <c r="U4883">
        <v>2010</v>
      </c>
      <c r="V4883">
        <v>3</v>
      </c>
      <c r="W4883">
        <v>20</v>
      </c>
      <c r="X4883">
        <f>IF(OR(Main!$U4883=0,
       Main!$V4883=0,
       Main!$W4883=0),
   "",
   DATE(Main!$U4883,
        Main!$V4883,
        Main!$W4883)
)</f>
        <v>40257</v>
      </c>
      <c r="Y4883">
        <f>Table1[[#This Row],[Average_Cost_for_two]]*VLOOKUP(Table1[[#This Row],[Currency]],currency!$A$2:$B$10,2,FALSE)</f>
        <v>1.8</v>
      </c>
      <c r="Z4883" t="str">
        <f>VLOOKUP(C4883,country!A:B,2,FALSE)</f>
        <v>India</v>
      </c>
      <c r="AA4883">
        <f t="shared" si="76"/>
        <v>1</v>
      </c>
    </row>
    <row r="4884" spans="1:27" ht="15.75" customHeight="1" x14ac:dyDescent="0.25">
      <c r="A4884">
        <v>310143</v>
      </c>
      <c r="B4884" t="s">
        <v>10126</v>
      </c>
      <c r="C4884">
        <v>1</v>
      </c>
      <c r="D4884" t="s">
        <v>23</v>
      </c>
      <c r="E4884" t="s">
        <v>10127</v>
      </c>
      <c r="F4884" t="s">
        <v>663</v>
      </c>
      <c r="G4884" t="s">
        <v>664</v>
      </c>
      <c r="H4884">
        <v>77.222148200000007</v>
      </c>
      <c r="I4884">
        <v>28.6343484</v>
      </c>
      <c r="J4884" t="s">
        <v>715</v>
      </c>
      <c r="K4884" t="s">
        <v>28</v>
      </c>
      <c r="L4884" t="s">
        <v>29</v>
      </c>
      <c r="M4884" t="s">
        <v>36</v>
      </c>
      <c r="N4884" t="s">
        <v>29</v>
      </c>
      <c r="O4884" t="s">
        <v>29</v>
      </c>
      <c r="P4884">
        <v>1</v>
      </c>
      <c r="Q4884">
        <v>2620</v>
      </c>
      <c r="R4884">
        <v>150</v>
      </c>
      <c r="S4884" t="str">
        <f>IF(Table1[[#This Row],[Average_Cost_for_two]]&lt;500,"Low",IF(Table1[[#This Row],[Average_Cost_for_two]]&lt;=1500,"Medium","High"))</f>
        <v>Low</v>
      </c>
      <c r="T4884">
        <v>4.9000000000000004</v>
      </c>
      <c r="U4884">
        <v>2013</v>
      </c>
      <c r="V4884">
        <v>3</v>
      </c>
      <c r="W4884">
        <v>17</v>
      </c>
      <c r="X4884">
        <f>IF(OR(Main!$U4884=0,
       Main!$V4884=0,
       Main!$W4884=0),
   "",
   DATE(Main!$U4884,
        Main!$V4884,
        Main!$W4884)
)</f>
        <v>41350</v>
      </c>
      <c r="Y4884">
        <f>Table1[[#This Row],[Average_Cost_for_two]]*VLOOKUP(Table1[[#This Row],[Currency]],currency!$A$2:$B$10,2,FALSE)</f>
        <v>1.8</v>
      </c>
      <c r="Z4884" t="str">
        <f>VLOOKUP(C4884,country!A:B,2,FALSE)</f>
        <v>India</v>
      </c>
      <c r="AA4884">
        <f t="shared" si="76"/>
        <v>1</v>
      </c>
    </row>
    <row r="4885" spans="1:27" ht="15.75" customHeight="1" x14ac:dyDescent="0.25">
      <c r="A4885">
        <v>18427869</v>
      </c>
      <c r="B4885" t="s">
        <v>1663</v>
      </c>
      <c r="C4885">
        <v>1</v>
      </c>
      <c r="D4885" t="s">
        <v>23</v>
      </c>
      <c r="E4885" t="s">
        <v>10128</v>
      </c>
      <c r="F4885" t="s">
        <v>300</v>
      </c>
      <c r="G4885" t="s">
        <v>301</v>
      </c>
      <c r="H4885">
        <v>77.208868499999994</v>
      </c>
      <c r="I4885">
        <v>28.7011015</v>
      </c>
      <c r="J4885" t="s">
        <v>1665</v>
      </c>
      <c r="K4885" t="s">
        <v>28</v>
      </c>
      <c r="L4885" t="s">
        <v>29</v>
      </c>
      <c r="M4885" t="s">
        <v>29</v>
      </c>
      <c r="N4885" t="s">
        <v>29</v>
      </c>
      <c r="O4885" t="s">
        <v>29</v>
      </c>
      <c r="P4885">
        <v>1</v>
      </c>
      <c r="Q4885">
        <v>5</v>
      </c>
      <c r="R4885">
        <v>150</v>
      </c>
      <c r="S4885" t="str">
        <f>IF(Table1[[#This Row],[Average_Cost_for_two]]&lt;500,"Low",IF(Table1[[#This Row],[Average_Cost_for_two]]&lt;=1500,"Medium","High"))</f>
        <v>Low</v>
      </c>
      <c r="T4885">
        <v>2.9</v>
      </c>
      <c r="U4885">
        <v>2015</v>
      </c>
      <c r="V4885">
        <v>3</v>
      </c>
      <c r="W4885">
        <v>5</v>
      </c>
      <c r="X4885">
        <f>IF(OR(Main!$U4885=0,
       Main!$V4885=0,
       Main!$W4885=0),
   "",
   DATE(Main!$U4885,
        Main!$V4885,
        Main!$W4885)
)</f>
        <v>42068</v>
      </c>
      <c r="Y4885">
        <f>Table1[[#This Row],[Average_Cost_for_two]]*VLOOKUP(Table1[[#This Row],[Currency]],currency!$A$2:$B$10,2,FALSE)</f>
        <v>1.8</v>
      </c>
      <c r="Z4885" t="str">
        <f>VLOOKUP(C4885,country!A:B,2,FALSE)</f>
        <v>India</v>
      </c>
      <c r="AA4885">
        <f t="shared" si="76"/>
        <v>1</v>
      </c>
    </row>
    <row r="4886" spans="1:27" ht="15.75" customHeight="1" x14ac:dyDescent="0.25">
      <c r="A4886">
        <v>18349919</v>
      </c>
      <c r="B4886" t="s">
        <v>10129</v>
      </c>
      <c r="C4886">
        <v>1</v>
      </c>
      <c r="D4886" t="s">
        <v>23</v>
      </c>
      <c r="E4886" t="s">
        <v>10130</v>
      </c>
      <c r="F4886" t="s">
        <v>159</v>
      </c>
      <c r="G4886" t="s">
        <v>160</v>
      </c>
      <c r="H4886">
        <v>77.204565799999997</v>
      </c>
      <c r="I4886">
        <v>28.5513376</v>
      </c>
      <c r="J4886" t="s">
        <v>715</v>
      </c>
      <c r="K4886" t="s">
        <v>28</v>
      </c>
      <c r="L4886" t="s">
        <v>29</v>
      </c>
      <c r="M4886" t="s">
        <v>36</v>
      </c>
      <c r="N4886" t="s">
        <v>29</v>
      </c>
      <c r="O4886" t="s">
        <v>29</v>
      </c>
      <c r="P4886">
        <v>1</v>
      </c>
      <c r="Q4886">
        <v>67</v>
      </c>
      <c r="R4886">
        <v>150</v>
      </c>
      <c r="S4886" t="str">
        <f>IF(Table1[[#This Row],[Average_Cost_for_two]]&lt;500,"Low",IF(Table1[[#This Row],[Average_Cost_for_two]]&lt;=1500,"Medium","High"))</f>
        <v>Low</v>
      </c>
      <c r="T4886">
        <v>4.5</v>
      </c>
      <c r="U4886">
        <v>2012</v>
      </c>
      <c r="V4886">
        <v>3</v>
      </c>
      <c r="W4886">
        <v>28</v>
      </c>
      <c r="X4886">
        <f>IF(OR(Main!$U4886=0,
       Main!$V4886=0,
       Main!$W4886=0),
   "",
   DATE(Main!$U4886,
        Main!$V4886,
        Main!$W4886)
)</f>
        <v>40996</v>
      </c>
      <c r="Y4886">
        <f>Table1[[#This Row],[Average_Cost_for_two]]*VLOOKUP(Table1[[#This Row],[Currency]],currency!$A$2:$B$10,2,FALSE)</f>
        <v>1.8</v>
      </c>
      <c r="Z4886" t="str">
        <f>VLOOKUP(C4886,country!A:B,2,FALSE)</f>
        <v>India</v>
      </c>
      <c r="AA4886">
        <f t="shared" si="76"/>
        <v>1</v>
      </c>
    </row>
    <row r="4887" spans="1:27" ht="15.75" customHeight="1" x14ac:dyDescent="0.25">
      <c r="A4887">
        <v>18400724</v>
      </c>
      <c r="B4887" t="s">
        <v>9098</v>
      </c>
      <c r="C4887">
        <v>1</v>
      </c>
      <c r="D4887" t="s">
        <v>23</v>
      </c>
      <c r="E4887" t="s">
        <v>10131</v>
      </c>
      <c r="F4887" t="s">
        <v>845</v>
      </c>
      <c r="G4887" t="s">
        <v>846</v>
      </c>
      <c r="H4887">
        <v>77.218555199999997</v>
      </c>
      <c r="I4887">
        <v>28.628809</v>
      </c>
      <c r="J4887" t="s">
        <v>708</v>
      </c>
      <c r="K4887" t="s">
        <v>28</v>
      </c>
      <c r="L4887" t="s">
        <v>29</v>
      </c>
      <c r="M4887" t="s">
        <v>29</v>
      </c>
      <c r="N4887" t="s">
        <v>29</v>
      </c>
      <c r="O4887" t="s">
        <v>29</v>
      </c>
      <c r="P4887">
        <v>1</v>
      </c>
      <c r="Q4887">
        <v>12</v>
      </c>
      <c r="R4887">
        <v>150</v>
      </c>
      <c r="S4887" t="str">
        <f>IF(Table1[[#This Row],[Average_Cost_for_two]]&lt;500,"Low",IF(Table1[[#This Row],[Average_Cost_for_two]]&lt;=1500,"Medium","High"))</f>
        <v>Low</v>
      </c>
      <c r="T4887">
        <v>3.2</v>
      </c>
      <c r="U4887">
        <v>2014</v>
      </c>
      <c r="V4887">
        <v>3</v>
      </c>
      <c r="W4887">
        <v>25</v>
      </c>
      <c r="X4887">
        <f>IF(OR(Main!$U4887=0,
       Main!$V4887=0,
       Main!$W4887=0),
   "",
   DATE(Main!$U4887,
        Main!$V4887,
        Main!$W4887)
)</f>
        <v>41723</v>
      </c>
      <c r="Y4887">
        <f>Table1[[#This Row],[Average_Cost_for_two]]*VLOOKUP(Table1[[#This Row],[Currency]],currency!$A$2:$B$10,2,FALSE)</f>
        <v>1.8</v>
      </c>
      <c r="Z4887" t="str">
        <f>VLOOKUP(C4887,country!A:B,2,FALSE)</f>
        <v>India</v>
      </c>
      <c r="AA4887">
        <f t="shared" si="76"/>
        <v>1</v>
      </c>
    </row>
    <row r="4888" spans="1:27" ht="15.75" customHeight="1" x14ac:dyDescent="0.25">
      <c r="A4888">
        <v>309844</v>
      </c>
      <c r="B4888" t="s">
        <v>10129</v>
      </c>
      <c r="C4888">
        <v>1</v>
      </c>
      <c r="D4888" t="s">
        <v>23</v>
      </c>
      <c r="E4888" t="s">
        <v>10132</v>
      </c>
      <c r="F4888" t="s">
        <v>1999</v>
      </c>
      <c r="G4888" t="s">
        <v>2000</v>
      </c>
      <c r="H4888">
        <v>77.238610600000001</v>
      </c>
      <c r="I4888">
        <v>28.5367441</v>
      </c>
      <c r="J4888" t="s">
        <v>715</v>
      </c>
      <c r="K4888" t="s">
        <v>28</v>
      </c>
      <c r="L4888" t="s">
        <v>29</v>
      </c>
      <c r="M4888" t="s">
        <v>36</v>
      </c>
      <c r="N4888" t="s">
        <v>29</v>
      </c>
      <c r="O4888" t="s">
        <v>29</v>
      </c>
      <c r="P4888">
        <v>1</v>
      </c>
      <c r="Q4888">
        <v>665</v>
      </c>
      <c r="R4888">
        <v>150</v>
      </c>
      <c r="S4888" t="str">
        <f>IF(Table1[[#This Row],[Average_Cost_for_two]]&lt;500,"Low",IF(Table1[[#This Row],[Average_Cost_for_two]]&lt;=1500,"Medium","High"))</f>
        <v>Low</v>
      </c>
      <c r="T4888">
        <v>4.5</v>
      </c>
      <c r="U4888">
        <v>2015</v>
      </c>
      <c r="V4888">
        <v>3</v>
      </c>
      <c r="W4888">
        <v>23</v>
      </c>
      <c r="X4888">
        <f>IF(OR(Main!$U4888=0,
       Main!$V4888=0,
       Main!$W4888=0),
   "",
   DATE(Main!$U4888,
        Main!$V4888,
        Main!$W4888)
)</f>
        <v>42086</v>
      </c>
      <c r="Y4888">
        <f>Table1[[#This Row],[Average_Cost_for_two]]*VLOOKUP(Table1[[#This Row],[Currency]],currency!$A$2:$B$10,2,FALSE)</f>
        <v>1.8</v>
      </c>
      <c r="Z4888" t="str">
        <f>VLOOKUP(C4888,country!A:B,2,FALSE)</f>
        <v>India</v>
      </c>
      <c r="AA4888">
        <f t="shared" si="76"/>
        <v>1</v>
      </c>
    </row>
    <row r="4889" spans="1:27" ht="15.75" customHeight="1" x14ac:dyDescent="0.25">
      <c r="A4889">
        <v>7689</v>
      </c>
      <c r="B4889" t="s">
        <v>10133</v>
      </c>
      <c r="C4889">
        <v>1</v>
      </c>
      <c r="D4889" t="s">
        <v>23</v>
      </c>
      <c r="E4889" t="s">
        <v>10134</v>
      </c>
      <c r="F4889" t="s">
        <v>654</v>
      </c>
      <c r="G4889" t="s">
        <v>655</v>
      </c>
      <c r="H4889">
        <v>77.206428299999999</v>
      </c>
      <c r="I4889">
        <v>28.682475499999999</v>
      </c>
      <c r="J4889" t="s">
        <v>859</v>
      </c>
      <c r="K4889" t="s">
        <v>28</v>
      </c>
      <c r="L4889" t="s">
        <v>29</v>
      </c>
      <c r="M4889" t="s">
        <v>29</v>
      </c>
      <c r="N4889" t="s">
        <v>29</v>
      </c>
      <c r="O4889" t="s">
        <v>29</v>
      </c>
      <c r="P4889">
        <v>1</v>
      </c>
      <c r="Q4889">
        <v>49</v>
      </c>
      <c r="R4889">
        <v>150</v>
      </c>
      <c r="S4889" t="str">
        <f>IF(Table1[[#This Row],[Average_Cost_for_two]]&lt;500,"Low",IF(Table1[[#This Row],[Average_Cost_for_two]]&lt;=1500,"Medium","High"))</f>
        <v>Low</v>
      </c>
      <c r="T4889">
        <v>3.3</v>
      </c>
      <c r="U4889">
        <v>2018</v>
      </c>
      <c r="V4889">
        <v>3</v>
      </c>
      <c r="W4889">
        <v>26</v>
      </c>
      <c r="X4889">
        <f>IF(OR(Main!$U4889=0,
       Main!$V4889=0,
       Main!$W4889=0),
   "",
   DATE(Main!$U4889,
        Main!$V4889,
        Main!$W4889)
)</f>
        <v>43185</v>
      </c>
      <c r="Y4889">
        <f>Table1[[#This Row],[Average_Cost_for_two]]*VLOOKUP(Table1[[#This Row],[Currency]],currency!$A$2:$B$10,2,FALSE)</f>
        <v>1.8</v>
      </c>
      <c r="Z4889" t="str">
        <f>VLOOKUP(C4889,country!A:B,2,FALSE)</f>
        <v>India</v>
      </c>
      <c r="AA4889">
        <f t="shared" si="76"/>
        <v>1</v>
      </c>
    </row>
    <row r="4890" spans="1:27" ht="15.75" customHeight="1" x14ac:dyDescent="0.25">
      <c r="A4890">
        <v>306402</v>
      </c>
      <c r="B4890" t="s">
        <v>10135</v>
      </c>
      <c r="C4890">
        <v>1</v>
      </c>
      <c r="D4890" t="s">
        <v>23</v>
      </c>
      <c r="E4890" t="s">
        <v>10136</v>
      </c>
      <c r="F4890" t="s">
        <v>654</v>
      </c>
      <c r="G4890" t="s">
        <v>655</v>
      </c>
      <c r="H4890">
        <v>77.200678800000006</v>
      </c>
      <c r="I4890">
        <v>28.681298699999999</v>
      </c>
      <c r="J4890" t="s">
        <v>797</v>
      </c>
      <c r="K4890" t="s">
        <v>28</v>
      </c>
      <c r="L4890" t="s">
        <v>29</v>
      </c>
      <c r="M4890" t="s">
        <v>29</v>
      </c>
      <c r="N4890" t="s">
        <v>29</v>
      </c>
      <c r="O4890" t="s">
        <v>29</v>
      </c>
      <c r="P4890">
        <v>1</v>
      </c>
      <c r="Q4890">
        <v>36</v>
      </c>
      <c r="R4890">
        <v>150</v>
      </c>
      <c r="S4890" t="str">
        <f>IF(Table1[[#This Row],[Average_Cost_for_two]]&lt;500,"Low",IF(Table1[[#This Row],[Average_Cost_for_two]]&lt;=1500,"Medium","High"))</f>
        <v>Low</v>
      </c>
      <c r="T4890">
        <v>3.5</v>
      </c>
      <c r="U4890">
        <v>2015</v>
      </c>
      <c r="V4890">
        <v>3</v>
      </c>
      <c r="W4890">
        <v>15</v>
      </c>
      <c r="X4890">
        <f>IF(OR(Main!$U4890=0,
       Main!$V4890=0,
       Main!$W4890=0),
   "",
   DATE(Main!$U4890,
        Main!$V4890,
        Main!$W4890)
)</f>
        <v>42078</v>
      </c>
      <c r="Y4890">
        <f>Table1[[#This Row],[Average_Cost_for_two]]*VLOOKUP(Table1[[#This Row],[Currency]],currency!$A$2:$B$10,2,FALSE)</f>
        <v>1.8</v>
      </c>
      <c r="Z4890" t="str">
        <f>VLOOKUP(C4890,country!A:B,2,FALSE)</f>
        <v>India</v>
      </c>
      <c r="AA4890">
        <f t="shared" si="76"/>
        <v>1</v>
      </c>
    </row>
    <row r="4891" spans="1:27" ht="15.75" customHeight="1" x14ac:dyDescent="0.25">
      <c r="A4891">
        <v>8985</v>
      </c>
      <c r="B4891" t="s">
        <v>10137</v>
      </c>
      <c r="C4891">
        <v>1</v>
      </c>
      <c r="D4891" t="s">
        <v>23</v>
      </c>
      <c r="E4891" t="s">
        <v>10138</v>
      </c>
      <c r="F4891" t="s">
        <v>654</v>
      </c>
      <c r="G4891" t="s">
        <v>655</v>
      </c>
      <c r="H4891">
        <v>77.203373900000003</v>
      </c>
      <c r="I4891">
        <v>28.682541700000002</v>
      </c>
      <c r="J4891" t="s">
        <v>708</v>
      </c>
      <c r="K4891" t="s">
        <v>28</v>
      </c>
      <c r="L4891" t="s">
        <v>29</v>
      </c>
      <c r="M4891" t="s">
        <v>29</v>
      </c>
      <c r="N4891" t="s">
        <v>29</v>
      </c>
      <c r="O4891" t="s">
        <v>29</v>
      </c>
      <c r="P4891">
        <v>1</v>
      </c>
      <c r="Q4891">
        <v>223</v>
      </c>
      <c r="R4891">
        <v>150</v>
      </c>
      <c r="S4891" t="str">
        <f>IF(Table1[[#This Row],[Average_Cost_for_two]]&lt;500,"Low",IF(Table1[[#This Row],[Average_Cost_for_two]]&lt;=1500,"Medium","High"))</f>
        <v>Low</v>
      </c>
      <c r="T4891">
        <v>3.9</v>
      </c>
      <c r="U4891">
        <v>2011</v>
      </c>
      <c r="V4891">
        <v>3</v>
      </c>
      <c r="W4891">
        <v>23</v>
      </c>
      <c r="X4891">
        <f>IF(OR(Main!$U4891=0,
       Main!$V4891=0,
       Main!$W4891=0),
   "",
   DATE(Main!$U4891,
        Main!$V4891,
        Main!$W4891)
)</f>
        <v>40625</v>
      </c>
      <c r="Y4891">
        <f>Table1[[#This Row],[Average_Cost_for_two]]*VLOOKUP(Table1[[#This Row],[Currency]],currency!$A$2:$B$10,2,FALSE)</f>
        <v>1.8</v>
      </c>
      <c r="Z4891" t="str">
        <f>VLOOKUP(C4891,country!A:B,2,FALSE)</f>
        <v>India</v>
      </c>
      <c r="AA4891">
        <f t="shared" si="76"/>
        <v>1</v>
      </c>
    </row>
    <row r="4892" spans="1:27" ht="15.75" customHeight="1" x14ac:dyDescent="0.25">
      <c r="A4892">
        <v>18371289</v>
      </c>
      <c r="B4892" t="s">
        <v>10139</v>
      </c>
      <c r="C4892">
        <v>1</v>
      </c>
      <c r="D4892" t="s">
        <v>23</v>
      </c>
      <c r="E4892" t="s">
        <v>10140</v>
      </c>
      <c r="F4892" t="s">
        <v>34</v>
      </c>
      <c r="G4892" t="s">
        <v>35</v>
      </c>
      <c r="H4892">
        <v>77.242238</v>
      </c>
      <c r="I4892">
        <v>28.578557</v>
      </c>
      <c r="J4892" t="s">
        <v>523</v>
      </c>
      <c r="K4892" t="s">
        <v>28</v>
      </c>
      <c r="L4892" t="s">
        <v>29</v>
      </c>
      <c r="M4892" t="s">
        <v>36</v>
      </c>
      <c r="N4892" t="s">
        <v>29</v>
      </c>
      <c r="O4892" t="s">
        <v>29</v>
      </c>
      <c r="P4892">
        <v>1</v>
      </c>
      <c r="Q4892">
        <v>6</v>
      </c>
      <c r="R4892">
        <v>150</v>
      </c>
      <c r="S4892" t="str">
        <f>IF(Table1[[#This Row],[Average_Cost_for_two]]&lt;500,"Low",IF(Table1[[#This Row],[Average_Cost_for_two]]&lt;=1500,"Medium","High"))</f>
        <v>Low</v>
      </c>
      <c r="T4892">
        <v>3.3</v>
      </c>
      <c r="U4892">
        <v>2014</v>
      </c>
      <c r="V4892">
        <v>3</v>
      </c>
      <c r="W4892">
        <v>14</v>
      </c>
      <c r="X4892">
        <f>IF(OR(Main!$U4892=0,
       Main!$V4892=0,
       Main!$W4892=0),
   "",
   DATE(Main!$U4892,
        Main!$V4892,
        Main!$W4892)
)</f>
        <v>41712</v>
      </c>
      <c r="Y4892">
        <f>Table1[[#This Row],[Average_Cost_for_two]]*VLOOKUP(Table1[[#This Row],[Currency]],currency!$A$2:$B$10,2,FALSE)</f>
        <v>1.8</v>
      </c>
      <c r="Z4892" t="str">
        <f>VLOOKUP(C4892,country!A:B,2,FALSE)</f>
        <v>India</v>
      </c>
      <c r="AA4892">
        <f t="shared" si="76"/>
        <v>1</v>
      </c>
    </row>
    <row r="4893" spans="1:27" ht="15.75" customHeight="1" x14ac:dyDescent="0.25">
      <c r="A4893">
        <v>18421475</v>
      </c>
      <c r="B4893" t="s">
        <v>10141</v>
      </c>
      <c r="C4893">
        <v>1</v>
      </c>
      <c r="D4893" t="s">
        <v>23</v>
      </c>
      <c r="E4893" t="s">
        <v>10142</v>
      </c>
      <c r="F4893" t="s">
        <v>45</v>
      </c>
      <c r="G4893" t="s">
        <v>46</v>
      </c>
      <c r="H4893">
        <v>77.212233400000002</v>
      </c>
      <c r="I4893">
        <v>28.706283299999999</v>
      </c>
      <c r="J4893" t="s">
        <v>10143</v>
      </c>
      <c r="K4893" t="s">
        <v>28</v>
      </c>
      <c r="L4893" t="s">
        <v>29</v>
      </c>
      <c r="M4893" t="s">
        <v>29</v>
      </c>
      <c r="N4893" t="s">
        <v>29</v>
      </c>
      <c r="O4893" t="s">
        <v>29</v>
      </c>
      <c r="P4893">
        <v>1</v>
      </c>
      <c r="Q4893">
        <v>1</v>
      </c>
      <c r="R4893">
        <v>150</v>
      </c>
      <c r="S4893" t="str">
        <f>IF(Table1[[#This Row],[Average_Cost_for_two]]&lt;500,"Low",IF(Table1[[#This Row],[Average_Cost_for_two]]&lt;=1500,"Medium","High"))</f>
        <v>Low</v>
      </c>
      <c r="T4893">
        <v>1</v>
      </c>
      <c r="U4893">
        <v>2014</v>
      </c>
      <c r="V4893">
        <v>3</v>
      </c>
      <c r="W4893">
        <v>11</v>
      </c>
      <c r="X4893">
        <f>IF(OR(Main!$U4893=0,
       Main!$V4893=0,
       Main!$W4893=0),
   "",
   DATE(Main!$U4893,
        Main!$V4893,
        Main!$W4893)
)</f>
        <v>41709</v>
      </c>
      <c r="Y4893">
        <f>Table1[[#This Row],[Average_Cost_for_two]]*VLOOKUP(Table1[[#This Row],[Currency]],currency!$A$2:$B$10,2,FALSE)</f>
        <v>1.8</v>
      </c>
      <c r="Z4893" t="str">
        <f>VLOOKUP(C4893,country!A:B,2,FALSE)</f>
        <v>India</v>
      </c>
      <c r="AA4893">
        <f t="shared" si="76"/>
        <v>1</v>
      </c>
    </row>
    <row r="4894" spans="1:27" ht="15.75" customHeight="1" x14ac:dyDescent="0.25">
      <c r="A4894">
        <v>18425758</v>
      </c>
      <c r="B4894" t="s">
        <v>354</v>
      </c>
      <c r="C4894">
        <v>1</v>
      </c>
      <c r="D4894" t="s">
        <v>23</v>
      </c>
      <c r="E4894" t="s">
        <v>10144</v>
      </c>
      <c r="F4894" t="s">
        <v>270</v>
      </c>
      <c r="G4894" t="s">
        <v>271</v>
      </c>
      <c r="H4894">
        <v>77.1708462</v>
      </c>
      <c r="I4894">
        <v>28.5588962</v>
      </c>
      <c r="J4894" t="s">
        <v>797</v>
      </c>
      <c r="K4894" t="s">
        <v>28</v>
      </c>
      <c r="L4894" t="s">
        <v>29</v>
      </c>
      <c r="M4894" t="s">
        <v>29</v>
      </c>
      <c r="N4894" t="s">
        <v>29</v>
      </c>
      <c r="O4894" t="s">
        <v>29</v>
      </c>
      <c r="P4894">
        <v>1</v>
      </c>
      <c r="Q4894">
        <v>2</v>
      </c>
      <c r="R4894">
        <v>150</v>
      </c>
      <c r="S4894" t="str">
        <f>IF(Table1[[#This Row],[Average_Cost_for_two]]&lt;500,"Low",IF(Table1[[#This Row],[Average_Cost_for_two]]&lt;=1500,"Medium","High"))</f>
        <v>Low</v>
      </c>
      <c r="T4894">
        <v>1</v>
      </c>
      <c r="U4894">
        <v>2011</v>
      </c>
      <c r="V4894">
        <v>3</v>
      </c>
      <c r="W4894">
        <v>3</v>
      </c>
      <c r="X4894">
        <f>IF(OR(Main!$U4894=0,
       Main!$V4894=0,
       Main!$W4894=0),
   "",
   DATE(Main!$U4894,
        Main!$V4894,
        Main!$W4894)
)</f>
        <v>40605</v>
      </c>
      <c r="Y4894">
        <f>Table1[[#This Row],[Average_Cost_for_two]]*VLOOKUP(Table1[[#This Row],[Currency]],currency!$A$2:$B$10,2,FALSE)</f>
        <v>1.8</v>
      </c>
      <c r="Z4894" t="str">
        <f>VLOOKUP(C4894,country!A:B,2,FALSE)</f>
        <v>India</v>
      </c>
      <c r="AA4894">
        <f t="shared" si="76"/>
        <v>1</v>
      </c>
    </row>
    <row r="4895" spans="1:27" ht="15.75" customHeight="1" x14ac:dyDescent="0.25">
      <c r="A4895">
        <v>18371421</v>
      </c>
      <c r="B4895" t="s">
        <v>10145</v>
      </c>
      <c r="C4895">
        <v>1</v>
      </c>
      <c r="D4895" t="s">
        <v>23</v>
      </c>
      <c r="E4895" t="s">
        <v>10146</v>
      </c>
      <c r="F4895" t="s">
        <v>51</v>
      </c>
      <c r="G4895" t="s">
        <v>52</v>
      </c>
      <c r="H4895">
        <v>77.000757100000001</v>
      </c>
      <c r="I4895">
        <v>28.591471800000001</v>
      </c>
      <c r="J4895" t="s">
        <v>556</v>
      </c>
      <c r="K4895" t="s">
        <v>28</v>
      </c>
      <c r="L4895" t="s">
        <v>29</v>
      </c>
      <c r="M4895" t="s">
        <v>29</v>
      </c>
      <c r="N4895" t="s">
        <v>29</v>
      </c>
      <c r="O4895" t="s">
        <v>29</v>
      </c>
      <c r="P4895">
        <v>1</v>
      </c>
      <c r="Q4895">
        <v>1</v>
      </c>
      <c r="R4895">
        <v>150</v>
      </c>
      <c r="S4895" t="str">
        <f>IF(Table1[[#This Row],[Average_Cost_for_two]]&lt;500,"Low",IF(Table1[[#This Row],[Average_Cost_for_two]]&lt;=1500,"Medium","High"))</f>
        <v>Low</v>
      </c>
      <c r="T4895">
        <v>1</v>
      </c>
      <c r="U4895">
        <v>2010</v>
      </c>
      <c r="V4895">
        <v>3</v>
      </c>
      <c r="W4895">
        <v>16</v>
      </c>
      <c r="X4895">
        <f>IF(OR(Main!$U4895=0,
       Main!$V4895=0,
       Main!$W4895=0),
   "",
   DATE(Main!$U4895,
        Main!$V4895,
        Main!$W4895)
)</f>
        <v>40253</v>
      </c>
      <c r="Y4895">
        <f>Table1[[#This Row],[Average_Cost_for_two]]*VLOOKUP(Table1[[#This Row],[Currency]],currency!$A$2:$B$10,2,FALSE)</f>
        <v>1.8</v>
      </c>
      <c r="Z4895" t="str">
        <f>VLOOKUP(C4895,country!A:B,2,FALSE)</f>
        <v>India</v>
      </c>
      <c r="AA4895">
        <f t="shared" si="76"/>
        <v>1</v>
      </c>
    </row>
    <row r="4896" spans="1:27" ht="15.75" customHeight="1" x14ac:dyDescent="0.25">
      <c r="A4896">
        <v>18352261</v>
      </c>
      <c r="B4896" t="s">
        <v>10147</v>
      </c>
      <c r="C4896">
        <v>1</v>
      </c>
      <c r="D4896" t="s">
        <v>23</v>
      </c>
      <c r="E4896" t="s">
        <v>10148</v>
      </c>
      <c r="F4896" t="s">
        <v>55</v>
      </c>
      <c r="G4896" t="s">
        <v>56</v>
      </c>
      <c r="H4896">
        <v>0</v>
      </c>
      <c r="I4896">
        <v>0</v>
      </c>
      <c r="J4896" t="s">
        <v>523</v>
      </c>
      <c r="K4896" t="s">
        <v>28</v>
      </c>
      <c r="L4896" t="s">
        <v>29</v>
      </c>
      <c r="M4896" t="s">
        <v>29</v>
      </c>
      <c r="N4896" t="s">
        <v>29</v>
      </c>
      <c r="O4896" t="s">
        <v>29</v>
      </c>
      <c r="P4896">
        <v>1</v>
      </c>
      <c r="Q4896">
        <v>2</v>
      </c>
      <c r="R4896">
        <v>150</v>
      </c>
      <c r="S4896" t="str">
        <f>IF(Table1[[#This Row],[Average_Cost_for_two]]&lt;500,"Low",IF(Table1[[#This Row],[Average_Cost_for_two]]&lt;=1500,"Medium","High"))</f>
        <v>Low</v>
      </c>
      <c r="T4896">
        <v>1</v>
      </c>
      <c r="U4896">
        <v>2012</v>
      </c>
      <c r="V4896">
        <v>3</v>
      </c>
      <c r="W4896">
        <v>6</v>
      </c>
      <c r="X4896">
        <f>IF(OR(Main!$U4896=0,
       Main!$V4896=0,
       Main!$W4896=0),
   "",
   DATE(Main!$U4896,
        Main!$V4896,
        Main!$W4896)
)</f>
        <v>40974</v>
      </c>
      <c r="Y4896">
        <f>Table1[[#This Row],[Average_Cost_for_two]]*VLOOKUP(Table1[[#This Row],[Currency]],currency!$A$2:$B$10,2,FALSE)</f>
        <v>1.8</v>
      </c>
      <c r="Z4896" t="str">
        <f>VLOOKUP(C4896,country!A:B,2,FALSE)</f>
        <v>India</v>
      </c>
      <c r="AA4896">
        <f t="shared" si="76"/>
        <v>1</v>
      </c>
    </row>
    <row r="4897" spans="1:27" ht="15.75" customHeight="1" x14ac:dyDescent="0.25">
      <c r="A4897">
        <v>302314</v>
      </c>
      <c r="B4897" t="s">
        <v>10149</v>
      </c>
      <c r="C4897">
        <v>1</v>
      </c>
      <c r="D4897" t="s">
        <v>23</v>
      </c>
      <c r="E4897" t="s">
        <v>7275</v>
      </c>
      <c r="F4897" t="s">
        <v>139</v>
      </c>
      <c r="G4897" t="s">
        <v>140</v>
      </c>
      <c r="H4897">
        <v>77.200219439999998</v>
      </c>
      <c r="I4897">
        <v>28.50756389</v>
      </c>
      <c r="J4897" t="s">
        <v>697</v>
      </c>
      <c r="K4897" t="s">
        <v>28</v>
      </c>
      <c r="L4897" t="s">
        <v>29</v>
      </c>
      <c r="M4897" t="s">
        <v>29</v>
      </c>
      <c r="N4897" t="s">
        <v>29</v>
      </c>
      <c r="O4897" t="s">
        <v>29</v>
      </c>
      <c r="P4897">
        <v>1</v>
      </c>
      <c r="Q4897">
        <v>3</v>
      </c>
      <c r="R4897">
        <v>150</v>
      </c>
      <c r="S4897" t="str">
        <f>IF(Table1[[#This Row],[Average_Cost_for_two]]&lt;500,"Low",IF(Table1[[#This Row],[Average_Cost_for_two]]&lt;=1500,"Medium","High"))</f>
        <v>Low</v>
      </c>
      <c r="T4897">
        <v>1</v>
      </c>
      <c r="U4897">
        <v>2016</v>
      </c>
      <c r="V4897">
        <v>3</v>
      </c>
      <c r="W4897">
        <v>10</v>
      </c>
      <c r="X4897">
        <f>IF(OR(Main!$U4897=0,
       Main!$V4897=0,
       Main!$W4897=0),
   "",
   DATE(Main!$U4897,
        Main!$V4897,
        Main!$W4897)
)</f>
        <v>42439</v>
      </c>
      <c r="Y4897">
        <f>Table1[[#This Row],[Average_Cost_for_two]]*VLOOKUP(Table1[[#This Row],[Currency]],currency!$A$2:$B$10,2,FALSE)</f>
        <v>1.8</v>
      </c>
      <c r="Z4897" t="str">
        <f>VLOOKUP(C4897,country!A:B,2,FALSE)</f>
        <v>India</v>
      </c>
      <c r="AA4897">
        <f t="shared" si="76"/>
        <v>1</v>
      </c>
    </row>
    <row r="4898" spans="1:27" ht="15.75" customHeight="1" x14ac:dyDescent="0.25">
      <c r="A4898">
        <v>18312618</v>
      </c>
      <c r="B4898" t="s">
        <v>10150</v>
      </c>
      <c r="C4898">
        <v>1</v>
      </c>
      <c r="D4898" t="s">
        <v>23</v>
      </c>
      <c r="E4898" t="s">
        <v>5590</v>
      </c>
      <c r="F4898" t="s">
        <v>1926</v>
      </c>
      <c r="G4898" t="s">
        <v>1927</v>
      </c>
      <c r="H4898">
        <v>77.221286800000001</v>
      </c>
      <c r="I4898">
        <v>28.567902799999999</v>
      </c>
      <c r="J4898" t="s">
        <v>1054</v>
      </c>
      <c r="K4898" t="s">
        <v>28</v>
      </c>
      <c r="L4898" t="s">
        <v>29</v>
      </c>
      <c r="M4898" t="s">
        <v>29</v>
      </c>
      <c r="N4898" t="s">
        <v>29</v>
      </c>
      <c r="O4898" t="s">
        <v>29</v>
      </c>
      <c r="P4898">
        <v>1</v>
      </c>
      <c r="Q4898">
        <v>6</v>
      </c>
      <c r="R4898">
        <v>150</v>
      </c>
      <c r="S4898" t="str">
        <f>IF(Table1[[#This Row],[Average_Cost_for_two]]&lt;500,"Low",IF(Table1[[#This Row],[Average_Cost_for_two]]&lt;=1500,"Medium","High"))</f>
        <v>Low</v>
      </c>
      <c r="T4898">
        <v>3.1</v>
      </c>
      <c r="U4898">
        <v>2011</v>
      </c>
      <c r="V4898">
        <v>3</v>
      </c>
      <c r="W4898">
        <v>20</v>
      </c>
      <c r="X4898">
        <f>IF(OR(Main!$U4898=0,
       Main!$V4898=0,
       Main!$W4898=0),
   "",
   DATE(Main!$U4898,
        Main!$V4898,
        Main!$W4898)
)</f>
        <v>40622</v>
      </c>
      <c r="Y4898">
        <f>Table1[[#This Row],[Average_Cost_for_two]]*VLOOKUP(Table1[[#This Row],[Currency]],currency!$A$2:$B$10,2,FALSE)</f>
        <v>1.8</v>
      </c>
      <c r="Z4898" t="str">
        <f>VLOOKUP(C4898,country!A:B,2,FALSE)</f>
        <v>India</v>
      </c>
      <c r="AA4898">
        <f t="shared" si="76"/>
        <v>1</v>
      </c>
    </row>
    <row r="4899" spans="1:27" ht="15.75" customHeight="1" x14ac:dyDescent="0.25">
      <c r="A4899">
        <v>17989089</v>
      </c>
      <c r="B4899" t="s">
        <v>10151</v>
      </c>
      <c r="C4899">
        <v>1</v>
      </c>
      <c r="D4899" t="s">
        <v>23</v>
      </c>
      <c r="E4899" t="s">
        <v>10152</v>
      </c>
      <c r="F4899" t="s">
        <v>209</v>
      </c>
      <c r="G4899" t="s">
        <v>208</v>
      </c>
      <c r="H4899">
        <v>77.113503899999998</v>
      </c>
      <c r="I4899">
        <v>28.6380035</v>
      </c>
      <c r="J4899" t="s">
        <v>523</v>
      </c>
      <c r="K4899" t="s">
        <v>28</v>
      </c>
      <c r="L4899" t="s">
        <v>29</v>
      </c>
      <c r="M4899" t="s">
        <v>29</v>
      </c>
      <c r="N4899" t="s">
        <v>29</v>
      </c>
      <c r="O4899" t="s">
        <v>29</v>
      </c>
      <c r="P4899">
        <v>1</v>
      </c>
      <c r="Q4899">
        <v>1</v>
      </c>
      <c r="R4899">
        <v>150</v>
      </c>
      <c r="S4899" t="str">
        <f>IF(Table1[[#This Row],[Average_Cost_for_two]]&lt;500,"Low",IF(Table1[[#This Row],[Average_Cost_for_two]]&lt;=1500,"Medium","High"))</f>
        <v>Low</v>
      </c>
      <c r="T4899">
        <v>1</v>
      </c>
      <c r="U4899">
        <v>2011</v>
      </c>
      <c r="V4899">
        <v>3</v>
      </c>
      <c r="W4899">
        <v>14</v>
      </c>
      <c r="X4899">
        <f>IF(OR(Main!$U4899=0,
       Main!$V4899=0,
       Main!$W4899=0),
   "",
   DATE(Main!$U4899,
        Main!$V4899,
        Main!$W4899)
)</f>
        <v>40616</v>
      </c>
      <c r="Y4899">
        <f>Table1[[#This Row],[Average_Cost_for_two]]*VLOOKUP(Table1[[#This Row],[Currency]],currency!$A$2:$B$10,2,FALSE)</f>
        <v>1.8</v>
      </c>
      <c r="Z4899" t="str">
        <f>VLOOKUP(C4899,country!A:B,2,FALSE)</f>
        <v>India</v>
      </c>
      <c r="AA4899">
        <f t="shared" si="76"/>
        <v>1</v>
      </c>
    </row>
    <row r="4900" spans="1:27" ht="15.75" customHeight="1" x14ac:dyDescent="0.25">
      <c r="A4900">
        <v>18372667</v>
      </c>
      <c r="B4900" t="s">
        <v>10153</v>
      </c>
      <c r="C4900">
        <v>1</v>
      </c>
      <c r="D4900" t="s">
        <v>23</v>
      </c>
      <c r="E4900" t="s">
        <v>1207</v>
      </c>
      <c r="F4900" t="s">
        <v>1206</v>
      </c>
      <c r="G4900" t="s">
        <v>1207</v>
      </c>
      <c r="H4900">
        <v>77.095417900000001</v>
      </c>
      <c r="I4900">
        <v>28.636751</v>
      </c>
      <c r="J4900" t="s">
        <v>708</v>
      </c>
      <c r="K4900" t="s">
        <v>28</v>
      </c>
      <c r="L4900" t="s">
        <v>29</v>
      </c>
      <c r="M4900" t="s">
        <v>29</v>
      </c>
      <c r="N4900" t="s">
        <v>29</v>
      </c>
      <c r="O4900" t="s">
        <v>29</v>
      </c>
      <c r="P4900">
        <v>1</v>
      </c>
      <c r="Q4900">
        <v>7</v>
      </c>
      <c r="R4900">
        <v>150</v>
      </c>
      <c r="S4900" t="str">
        <f>IF(Table1[[#This Row],[Average_Cost_for_two]]&lt;500,"Low",IF(Table1[[#This Row],[Average_Cost_for_two]]&lt;=1500,"Medium","High"))</f>
        <v>Low</v>
      </c>
      <c r="T4900">
        <v>2.9</v>
      </c>
      <c r="U4900">
        <v>2016</v>
      </c>
      <c r="V4900">
        <v>3</v>
      </c>
      <c r="W4900">
        <v>20</v>
      </c>
      <c r="X4900">
        <f>IF(OR(Main!$U4900=0,
       Main!$V4900=0,
       Main!$W4900=0),
   "",
   DATE(Main!$U4900,
        Main!$V4900,
        Main!$W4900)
)</f>
        <v>42449</v>
      </c>
      <c r="Y4900">
        <f>Table1[[#This Row],[Average_Cost_for_two]]*VLOOKUP(Table1[[#This Row],[Currency]],currency!$A$2:$B$10,2,FALSE)</f>
        <v>1.8</v>
      </c>
      <c r="Z4900" t="str">
        <f>VLOOKUP(C4900,country!A:B,2,FALSE)</f>
        <v>India</v>
      </c>
      <c r="AA4900">
        <f t="shared" si="76"/>
        <v>1</v>
      </c>
    </row>
    <row r="4901" spans="1:27" ht="15.75" customHeight="1" x14ac:dyDescent="0.25">
      <c r="A4901">
        <v>5499</v>
      </c>
      <c r="B4901" t="s">
        <v>10154</v>
      </c>
      <c r="C4901">
        <v>1</v>
      </c>
      <c r="D4901" t="s">
        <v>23</v>
      </c>
      <c r="E4901" t="s">
        <v>7873</v>
      </c>
      <c r="F4901" t="s">
        <v>1162</v>
      </c>
      <c r="G4901" t="s">
        <v>1163</v>
      </c>
      <c r="H4901">
        <v>77.059992100000002</v>
      </c>
      <c r="I4901">
        <v>28.6209487</v>
      </c>
      <c r="J4901" t="s">
        <v>10155</v>
      </c>
      <c r="K4901" t="s">
        <v>28</v>
      </c>
      <c r="L4901" t="s">
        <v>29</v>
      </c>
      <c r="M4901" t="s">
        <v>29</v>
      </c>
      <c r="N4901" t="s">
        <v>29</v>
      </c>
      <c r="O4901" t="s">
        <v>29</v>
      </c>
      <c r="P4901">
        <v>1</v>
      </c>
      <c r="Q4901">
        <v>12</v>
      </c>
      <c r="R4901">
        <v>150</v>
      </c>
      <c r="S4901" t="str">
        <f>IF(Table1[[#This Row],[Average_Cost_for_two]]&lt;500,"Low",IF(Table1[[#This Row],[Average_Cost_for_two]]&lt;=1500,"Medium","High"))</f>
        <v>Low</v>
      </c>
      <c r="T4901">
        <v>3.3</v>
      </c>
      <c r="U4901">
        <v>2018</v>
      </c>
      <c r="V4901">
        <v>3</v>
      </c>
      <c r="W4901">
        <v>27</v>
      </c>
      <c r="X4901">
        <f>IF(OR(Main!$U4901=0,
       Main!$V4901=0,
       Main!$W4901=0),
   "",
   DATE(Main!$U4901,
        Main!$V4901,
        Main!$W4901)
)</f>
        <v>43186</v>
      </c>
      <c r="Y4901">
        <f>Table1[[#This Row],[Average_Cost_for_two]]*VLOOKUP(Table1[[#This Row],[Currency]],currency!$A$2:$B$10,2,FALSE)</f>
        <v>1.8</v>
      </c>
      <c r="Z4901" t="str">
        <f>VLOOKUP(C4901,country!A:B,2,FALSE)</f>
        <v>India</v>
      </c>
      <c r="AA4901">
        <f t="shared" si="76"/>
        <v>1</v>
      </c>
    </row>
    <row r="4902" spans="1:27" ht="15.75" customHeight="1" x14ac:dyDescent="0.25">
      <c r="A4902">
        <v>7392</v>
      </c>
      <c r="B4902" t="s">
        <v>10156</v>
      </c>
      <c r="C4902">
        <v>1</v>
      </c>
      <c r="D4902" t="s">
        <v>23</v>
      </c>
      <c r="E4902" t="s">
        <v>10157</v>
      </c>
      <c r="F4902" t="s">
        <v>718</v>
      </c>
      <c r="G4902" t="s">
        <v>719</v>
      </c>
      <c r="H4902">
        <v>77.159661110000002</v>
      </c>
      <c r="I4902">
        <v>28.561005560000002</v>
      </c>
      <c r="J4902" t="s">
        <v>4496</v>
      </c>
      <c r="K4902" t="s">
        <v>28</v>
      </c>
      <c r="L4902" t="s">
        <v>29</v>
      </c>
      <c r="M4902" t="s">
        <v>29</v>
      </c>
      <c r="N4902" t="s">
        <v>29</v>
      </c>
      <c r="O4902" t="s">
        <v>29</v>
      </c>
      <c r="P4902">
        <v>1</v>
      </c>
      <c r="Q4902">
        <v>14</v>
      </c>
      <c r="R4902">
        <v>150</v>
      </c>
      <c r="S4902" t="str">
        <f>IF(Table1[[#This Row],[Average_Cost_for_two]]&lt;500,"Low",IF(Table1[[#This Row],[Average_Cost_for_two]]&lt;=1500,"Medium","High"))</f>
        <v>Low</v>
      </c>
      <c r="T4902">
        <v>3.1</v>
      </c>
      <c r="U4902">
        <v>2015</v>
      </c>
      <c r="V4902">
        <v>3</v>
      </c>
      <c r="W4902">
        <v>24</v>
      </c>
      <c r="X4902">
        <f>IF(OR(Main!$U4902=0,
       Main!$V4902=0,
       Main!$W4902=0),
   "",
   DATE(Main!$U4902,
        Main!$V4902,
        Main!$W4902)
)</f>
        <v>42087</v>
      </c>
      <c r="Y4902">
        <f>Table1[[#This Row],[Average_Cost_for_two]]*VLOOKUP(Table1[[#This Row],[Currency]],currency!$A$2:$B$10,2,FALSE)</f>
        <v>1.8</v>
      </c>
      <c r="Z4902" t="str">
        <f>VLOOKUP(C4902,country!A:B,2,FALSE)</f>
        <v>India</v>
      </c>
      <c r="AA4902">
        <f t="shared" si="76"/>
        <v>1</v>
      </c>
    </row>
    <row r="4903" spans="1:27" ht="15.75" customHeight="1" x14ac:dyDescent="0.25">
      <c r="A4903">
        <v>18390095</v>
      </c>
      <c r="B4903" t="s">
        <v>10158</v>
      </c>
      <c r="C4903">
        <v>1</v>
      </c>
      <c r="D4903" t="s">
        <v>23</v>
      </c>
      <c r="E4903" t="s">
        <v>10159</v>
      </c>
      <c r="F4903" t="s">
        <v>67</v>
      </c>
      <c r="G4903" t="s">
        <v>68</v>
      </c>
      <c r="H4903">
        <v>77.320622799999995</v>
      </c>
      <c r="I4903">
        <v>28.6002914</v>
      </c>
      <c r="J4903" t="s">
        <v>708</v>
      </c>
      <c r="K4903" t="s">
        <v>28</v>
      </c>
      <c r="L4903" t="s">
        <v>29</v>
      </c>
      <c r="M4903" t="s">
        <v>29</v>
      </c>
      <c r="N4903" t="s">
        <v>29</v>
      </c>
      <c r="O4903" t="s">
        <v>29</v>
      </c>
      <c r="P4903">
        <v>1</v>
      </c>
      <c r="Q4903">
        <v>2</v>
      </c>
      <c r="R4903">
        <v>150</v>
      </c>
      <c r="S4903" t="str">
        <f>IF(Table1[[#This Row],[Average_Cost_for_two]]&lt;500,"Low",IF(Table1[[#This Row],[Average_Cost_for_two]]&lt;=1500,"Medium","High"))</f>
        <v>Low</v>
      </c>
      <c r="T4903">
        <v>1</v>
      </c>
      <c r="U4903">
        <v>2016</v>
      </c>
      <c r="V4903">
        <v>3</v>
      </c>
      <c r="W4903">
        <v>22</v>
      </c>
      <c r="X4903">
        <f>IF(OR(Main!$U4903=0,
       Main!$V4903=0,
       Main!$W4903=0),
   "",
   DATE(Main!$U4903,
        Main!$V4903,
        Main!$W4903)
)</f>
        <v>42451</v>
      </c>
      <c r="Y4903">
        <f>Table1[[#This Row],[Average_Cost_for_two]]*VLOOKUP(Table1[[#This Row],[Currency]],currency!$A$2:$B$10,2,FALSE)</f>
        <v>1.8</v>
      </c>
      <c r="Z4903" t="str">
        <f>VLOOKUP(C4903,country!A:B,2,FALSE)</f>
        <v>India</v>
      </c>
      <c r="AA4903">
        <f t="shared" si="76"/>
        <v>1</v>
      </c>
    </row>
    <row r="4904" spans="1:27" ht="15.75" customHeight="1" x14ac:dyDescent="0.25">
      <c r="A4904">
        <v>6553</v>
      </c>
      <c r="B4904" t="s">
        <v>10160</v>
      </c>
      <c r="C4904">
        <v>1</v>
      </c>
      <c r="D4904" t="s">
        <v>23</v>
      </c>
      <c r="E4904" t="s">
        <v>10161</v>
      </c>
      <c r="F4904" t="s">
        <v>1237</v>
      </c>
      <c r="G4904" t="s">
        <v>1238</v>
      </c>
      <c r="H4904">
        <v>77.168426499999995</v>
      </c>
      <c r="I4904">
        <v>28.699415900000002</v>
      </c>
      <c r="J4904" t="s">
        <v>993</v>
      </c>
      <c r="K4904" t="s">
        <v>28</v>
      </c>
      <c r="L4904" t="s">
        <v>29</v>
      </c>
      <c r="M4904" t="s">
        <v>29</v>
      </c>
      <c r="N4904" t="s">
        <v>29</v>
      </c>
      <c r="O4904" t="s">
        <v>29</v>
      </c>
      <c r="P4904">
        <v>1</v>
      </c>
      <c r="Q4904">
        <v>8</v>
      </c>
      <c r="R4904">
        <v>150</v>
      </c>
      <c r="S4904" t="str">
        <f>IF(Table1[[#This Row],[Average_Cost_for_two]]&lt;500,"Low",IF(Table1[[#This Row],[Average_Cost_for_two]]&lt;=1500,"Medium","High"))</f>
        <v>Low</v>
      </c>
      <c r="T4904">
        <v>3.2</v>
      </c>
      <c r="U4904">
        <v>2015</v>
      </c>
      <c r="V4904">
        <v>3</v>
      </c>
      <c r="W4904">
        <v>28</v>
      </c>
      <c r="X4904">
        <f>IF(OR(Main!$U4904=0,
       Main!$V4904=0,
       Main!$W4904=0),
   "",
   DATE(Main!$U4904,
        Main!$V4904,
        Main!$W4904)
)</f>
        <v>42091</v>
      </c>
      <c r="Y4904">
        <f>Table1[[#This Row],[Average_Cost_for_two]]*VLOOKUP(Table1[[#This Row],[Currency]],currency!$A$2:$B$10,2,FALSE)</f>
        <v>1.8</v>
      </c>
      <c r="Z4904" t="str">
        <f>VLOOKUP(C4904,country!A:B,2,FALSE)</f>
        <v>India</v>
      </c>
      <c r="AA4904">
        <f t="shared" si="76"/>
        <v>1</v>
      </c>
    </row>
    <row r="4905" spans="1:27" ht="15.75" customHeight="1" x14ac:dyDescent="0.25">
      <c r="A4905">
        <v>310480</v>
      </c>
      <c r="B4905" t="s">
        <v>10162</v>
      </c>
      <c r="C4905">
        <v>1</v>
      </c>
      <c r="D4905" t="s">
        <v>23</v>
      </c>
      <c r="E4905" t="s">
        <v>10163</v>
      </c>
      <c r="F4905" t="s">
        <v>597</v>
      </c>
      <c r="G4905" t="s">
        <v>598</v>
      </c>
      <c r="H4905">
        <v>77.284322639999999</v>
      </c>
      <c r="I4905">
        <v>28.565427790000001</v>
      </c>
      <c r="J4905" t="s">
        <v>523</v>
      </c>
      <c r="K4905" t="s">
        <v>28</v>
      </c>
      <c r="L4905" t="s">
        <v>29</v>
      </c>
      <c r="M4905" t="s">
        <v>29</v>
      </c>
      <c r="N4905" t="s">
        <v>29</v>
      </c>
      <c r="O4905" t="s">
        <v>29</v>
      </c>
      <c r="P4905">
        <v>1</v>
      </c>
      <c r="Q4905">
        <v>1</v>
      </c>
      <c r="R4905">
        <v>150</v>
      </c>
      <c r="S4905" t="str">
        <f>IF(Table1[[#This Row],[Average_Cost_for_two]]&lt;500,"Low",IF(Table1[[#This Row],[Average_Cost_for_two]]&lt;=1500,"Medium","High"))</f>
        <v>Low</v>
      </c>
      <c r="T4905">
        <v>1</v>
      </c>
      <c r="U4905">
        <v>2017</v>
      </c>
      <c r="V4905">
        <v>3</v>
      </c>
      <c r="W4905">
        <v>10</v>
      </c>
      <c r="X4905">
        <f>IF(OR(Main!$U4905=0,
       Main!$V4905=0,
       Main!$W4905=0),
   "",
   DATE(Main!$U4905,
        Main!$V4905,
        Main!$W4905)
)</f>
        <v>42804</v>
      </c>
      <c r="Y4905">
        <f>Table1[[#This Row],[Average_Cost_for_two]]*VLOOKUP(Table1[[#This Row],[Currency]],currency!$A$2:$B$10,2,FALSE)</f>
        <v>1.8</v>
      </c>
      <c r="Z4905" t="str">
        <f>VLOOKUP(C4905,country!A:B,2,FALSE)</f>
        <v>India</v>
      </c>
      <c r="AA4905">
        <f t="shared" si="76"/>
        <v>1</v>
      </c>
    </row>
    <row r="4906" spans="1:27" ht="15.75" customHeight="1" x14ac:dyDescent="0.25">
      <c r="A4906">
        <v>7583</v>
      </c>
      <c r="B4906" t="s">
        <v>10164</v>
      </c>
      <c r="C4906">
        <v>1</v>
      </c>
      <c r="D4906" t="s">
        <v>23</v>
      </c>
      <c r="E4906" t="s">
        <v>10165</v>
      </c>
      <c r="F4906" t="s">
        <v>294</v>
      </c>
      <c r="G4906" t="s">
        <v>295</v>
      </c>
      <c r="H4906">
        <v>77.254112250000006</v>
      </c>
      <c r="I4906">
        <v>28.525692450000001</v>
      </c>
      <c r="J4906" t="s">
        <v>523</v>
      </c>
      <c r="K4906" t="s">
        <v>28</v>
      </c>
      <c r="L4906" t="s">
        <v>29</v>
      </c>
      <c r="M4906" t="s">
        <v>29</v>
      </c>
      <c r="N4906" t="s">
        <v>29</v>
      </c>
      <c r="O4906" t="s">
        <v>29</v>
      </c>
      <c r="P4906">
        <v>1</v>
      </c>
      <c r="Q4906">
        <v>11</v>
      </c>
      <c r="R4906">
        <v>150</v>
      </c>
      <c r="S4906" t="str">
        <f>IF(Table1[[#This Row],[Average_Cost_for_two]]&lt;500,"Low",IF(Table1[[#This Row],[Average_Cost_for_two]]&lt;=1500,"Medium","High"))</f>
        <v>Low</v>
      </c>
      <c r="T4906">
        <v>2.7</v>
      </c>
      <c r="U4906">
        <v>2015</v>
      </c>
      <c r="V4906">
        <v>2</v>
      </c>
      <c r="W4906">
        <v>22</v>
      </c>
      <c r="X4906">
        <f>IF(OR(Main!$U4906=0,
       Main!$V4906=0,
       Main!$W4906=0),
   "",
   DATE(Main!$U4906,
        Main!$V4906,
        Main!$W4906)
)</f>
        <v>42057</v>
      </c>
      <c r="Y4906">
        <f>Table1[[#This Row],[Average_Cost_for_two]]*VLOOKUP(Table1[[#This Row],[Currency]],currency!$A$2:$B$10,2,FALSE)</f>
        <v>1.8</v>
      </c>
      <c r="Z4906" t="str">
        <f>VLOOKUP(C4906,country!A:B,2,FALSE)</f>
        <v>India</v>
      </c>
      <c r="AA4906">
        <f t="shared" si="76"/>
        <v>1</v>
      </c>
    </row>
    <row r="4907" spans="1:27" ht="15.75" customHeight="1" x14ac:dyDescent="0.25">
      <c r="A4907">
        <v>7585</v>
      </c>
      <c r="B4907" t="s">
        <v>10166</v>
      </c>
      <c r="C4907">
        <v>1</v>
      </c>
      <c r="D4907" t="s">
        <v>23</v>
      </c>
      <c r="E4907" t="s">
        <v>10167</v>
      </c>
      <c r="F4907" t="s">
        <v>294</v>
      </c>
      <c r="G4907" t="s">
        <v>295</v>
      </c>
      <c r="H4907">
        <v>77.254019709999994</v>
      </c>
      <c r="I4907">
        <v>28.525723970000001</v>
      </c>
      <c r="J4907" t="s">
        <v>3223</v>
      </c>
      <c r="K4907" t="s">
        <v>28</v>
      </c>
      <c r="L4907" t="s">
        <v>29</v>
      </c>
      <c r="M4907" t="s">
        <v>29</v>
      </c>
      <c r="N4907" t="s">
        <v>29</v>
      </c>
      <c r="O4907" t="s">
        <v>29</v>
      </c>
      <c r="P4907">
        <v>1</v>
      </c>
      <c r="Q4907">
        <v>16</v>
      </c>
      <c r="R4907">
        <v>150</v>
      </c>
      <c r="S4907" t="str">
        <f>IF(Table1[[#This Row],[Average_Cost_for_two]]&lt;500,"Low",IF(Table1[[#This Row],[Average_Cost_for_two]]&lt;=1500,"Medium","High"))</f>
        <v>Low</v>
      </c>
      <c r="T4907">
        <v>3.3</v>
      </c>
      <c r="U4907">
        <v>2011</v>
      </c>
      <c r="V4907">
        <v>2</v>
      </c>
      <c r="W4907">
        <v>8</v>
      </c>
      <c r="X4907">
        <f>IF(OR(Main!$U4907=0,
       Main!$V4907=0,
       Main!$W4907=0),
   "",
   DATE(Main!$U4907,
        Main!$V4907,
        Main!$W4907)
)</f>
        <v>40582</v>
      </c>
      <c r="Y4907">
        <f>Table1[[#This Row],[Average_Cost_for_two]]*VLOOKUP(Table1[[#This Row],[Currency]],currency!$A$2:$B$10,2,FALSE)</f>
        <v>1.8</v>
      </c>
      <c r="Z4907" t="str">
        <f>VLOOKUP(C4907,country!A:B,2,FALSE)</f>
        <v>India</v>
      </c>
      <c r="AA4907">
        <f t="shared" si="76"/>
        <v>1</v>
      </c>
    </row>
    <row r="4908" spans="1:27" ht="15.75" customHeight="1" x14ac:dyDescent="0.25">
      <c r="A4908">
        <v>309395</v>
      </c>
      <c r="B4908" t="s">
        <v>1663</v>
      </c>
      <c r="C4908">
        <v>1</v>
      </c>
      <c r="D4908" t="s">
        <v>23</v>
      </c>
      <c r="E4908" t="s">
        <v>10168</v>
      </c>
      <c r="F4908" t="s">
        <v>323</v>
      </c>
      <c r="G4908" t="s">
        <v>324</v>
      </c>
      <c r="H4908">
        <v>77.172915599999996</v>
      </c>
      <c r="I4908">
        <v>28.687327199999999</v>
      </c>
      <c r="J4908" t="s">
        <v>1665</v>
      </c>
      <c r="K4908" t="s">
        <v>28</v>
      </c>
      <c r="L4908" t="s">
        <v>29</v>
      </c>
      <c r="M4908" t="s">
        <v>29</v>
      </c>
      <c r="N4908" t="s">
        <v>29</v>
      </c>
      <c r="O4908" t="s">
        <v>29</v>
      </c>
      <c r="P4908">
        <v>1</v>
      </c>
      <c r="Q4908">
        <v>22</v>
      </c>
      <c r="R4908">
        <v>150</v>
      </c>
      <c r="S4908" t="str">
        <f>IF(Table1[[#This Row],[Average_Cost_for_two]]&lt;500,"Low",IF(Table1[[#This Row],[Average_Cost_for_two]]&lt;=1500,"Medium","High"))</f>
        <v>Low</v>
      </c>
      <c r="T4908">
        <v>3.4</v>
      </c>
      <c r="U4908">
        <v>2017</v>
      </c>
      <c r="V4908">
        <v>2</v>
      </c>
      <c r="W4908">
        <v>3</v>
      </c>
      <c r="X4908">
        <f>IF(OR(Main!$U4908=0,
       Main!$V4908=0,
       Main!$W4908=0),
   "",
   DATE(Main!$U4908,
        Main!$V4908,
        Main!$W4908)
)</f>
        <v>42769</v>
      </c>
      <c r="Y4908">
        <f>Table1[[#This Row],[Average_Cost_for_two]]*VLOOKUP(Table1[[#This Row],[Currency]],currency!$A$2:$B$10,2,FALSE)</f>
        <v>1.8</v>
      </c>
      <c r="Z4908" t="str">
        <f>VLOOKUP(C4908,country!A:B,2,FALSE)</f>
        <v>India</v>
      </c>
      <c r="AA4908">
        <f t="shared" si="76"/>
        <v>1</v>
      </c>
    </row>
    <row r="4909" spans="1:27" ht="15.75" customHeight="1" x14ac:dyDescent="0.25">
      <c r="A4909">
        <v>311002</v>
      </c>
      <c r="B4909" t="s">
        <v>10169</v>
      </c>
      <c r="C4909">
        <v>1</v>
      </c>
      <c r="D4909" t="s">
        <v>23</v>
      </c>
      <c r="E4909" t="s">
        <v>10170</v>
      </c>
      <c r="F4909" t="s">
        <v>7025</v>
      </c>
      <c r="G4909" t="s">
        <v>7026</v>
      </c>
      <c r="H4909">
        <v>77.230293500000002</v>
      </c>
      <c r="I4909">
        <v>28.650406700000001</v>
      </c>
      <c r="J4909" t="s">
        <v>10171</v>
      </c>
      <c r="K4909" t="s">
        <v>28</v>
      </c>
      <c r="L4909" t="s">
        <v>29</v>
      </c>
      <c r="M4909" t="s">
        <v>29</v>
      </c>
      <c r="N4909" t="s">
        <v>29</v>
      </c>
      <c r="O4909" t="s">
        <v>29</v>
      </c>
      <c r="P4909">
        <v>1</v>
      </c>
      <c r="Q4909">
        <v>54</v>
      </c>
      <c r="R4909">
        <v>150</v>
      </c>
      <c r="S4909" t="str">
        <f>IF(Table1[[#This Row],[Average_Cost_for_two]]&lt;500,"Low",IF(Table1[[#This Row],[Average_Cost_for_two]]&lt;=1500,"Medium","High"))</f>
        <v>Low</v>
      </c>
      <c r="T4909">
        <v>3.7</v>
      </c>
      <c r="U4909">
        <v>2017</v>
      </c>
      <c r="V4909">
        <v>2</v>
      </c>
      <c r="W4909">
        <v>7</v>
      </c>
      <c r="X4909">
        <f>IF(OR(Main!$U4909=0,
       Main!$V4909=0,
       Main!$W4909=0),
   "",
   DATE(Main!$U4909,
        Main!$V4909,
        Main!$W4909)
)</f>
        <v>42773</v>
      </c>
      <c r="Y4909">
        <f>Table1[[#This Row],[Average_Cost_for_two]]*VLOOKUP(Table1[[#This Row],[Currency]],currency!$A$2:$B$10,2,FALSE)</f>
        <v>1.8</v>
      </c>
      <c r="Z4909" t="str">
        <f>VLOOKUP(C4909,country!A:B,2,FALSE)</f>
        <v>India</v>
      </c>
      <c r="AA4909">
        <f t="shared" si="76"/>
        <v>1</v>
      </c>
    </row>
    <row r="4910" spans="1:27" ht="15.75" customHeight="1" x14ac:dyDescent="0.25">
      <c r="A4910">
        <v>303644</v>
      </c>
      <c r="B4910" t="s">
        <v>10172</v>
      </c>
      <c r="C4910">
        <v>1</v>
      </c>
      <c r="D4910" t="s">
        <v>23</v>
      </c>
      <c r="E4910" t="s">
        <v>10173</v>
      </c>
      <c r="F4910" t="s">
        <v>7025</v>
      </c>
      <c r="G4910" t="s">
        <v>7026</v>
      </c>
      <c r="H4910">
        <v>77.2295582</v>
      </c>
      <c r="I4910">
        <v>28.650510000000001</v>
      </c>
      <c r="J4910" t="s">
        <v>859</v>
      </c>
      <c r="K4910" t="s">
        <v>28</v>
      </c>
      <c r="L4910" t="s">
        <v>29</v>
      </c>
      <c r="M4910" t="s">
        <v>29</v>
      </c>
      <c r="N4910" t="s">
        <v>29</v>
      </c>
      <c r="O4910" t="s">
        <v>29</v>
      </c>
      <c r="P4910">
        <v>1</v>
      </c>
      <c r="Q4910">
        <v>169</v>
      </c>
      <c r="R4910">
        <v>150</v>
      </c>
      <c r="S4910" t="str">
        <f>IF(Table1[[#This Row],[Average_Cost_for_two]]&lt;500,"Low",IF(Table1[[#This Row],[Average_Cost_for_two]]&lt;=1500,"Medium","High"))</f>
        <v>Low</v>
      </c>
      <c r="T4910">
        <v>4.0999999999999996</v>
      </c>
      <c r="U4910">
        <v>2012</v>
      </c>
      <c r="V4910">
        <v>2</v>
      </c>
      <c r="W4910">
        <v>17</v>
      </c>
      <c r="X4910">
        <f>IF(OR(Main!$U4910=0,
       Main!$V4910=0,
       Main!$W4910=0),
   "",
   DATE(Main!$U4910,
        Main!$V4910,
        Main!$W4910)
)</f>
        <v>40956</v>
      </c>
      <c r="Y4910">
        <f>Table1[[#This Row],[Average_Cost_for_two]]*VLOOKUP(Table1[[#This Row],[Currency]],currency!$A$2:$B$10,2,FALSE)</f>
        <v>1.8</v>
      </c>
      <c r="Z4910" t="str">
        <f>VLOOKUP(C4910,country!A:B,2,FALSE)</f>
        <v>India</v>
      </c>
      <c r="AA4910">
        <f t="shared" si="76"/>
        <v>1</v>
      </c>
    </row>
    <row r="4911" spans="1:27" ht="15.75" customHeight="1" x14ac:dyDescent="0.25">
      <c r="A4911">
        <v>18424871</v>
      </c>
      <c r="B4911" t="s">
        <v>10174</v>
      </c>
      <c r="C4911">
        <v>1</v>
      </c>
      <c r="D4911" t="s">
        <v>23</v>
      </c>
      <c r="E4911" t="s">
        <v>10103</v>
      </c>
      <c r="F4911" t="s">
        <v>145</v>
      </c>
      <c r="G4911" t="s">
        <v>146</v>
      </c>
      <c r="H4911">
        <v>77.220441500000007</v>
      </c>
      <c r="I4911">
        <v>28.6975181</v>
      </c>
      <c r="J4911" t="s">
        <v>8126</v>
      </c>
      <c r="K4911" t="s">
        <v>28</v>
      </c>
      <c r="L4911" t="s">
        <v>29</v>
      </c>
      <c r="M4911" t="s">
        <v>29</v>
      </c>
      <c r="N4911" t="s">
        <v>29</v>
      </c>
      <c r="O4911" t="s">
        <v>29</v>
      </c>
      <c r="P4911">
        <v>1</v>
      </c>
      <c r="Q4911">
        <v>1</v>
      </c>
      <c r="R4911">
        <v>150</v>
      </c>
      <c r="S4911" t="str">
        <f>IF(Table1[[#This Row],[Average_Cost_for_two]]&lt;500,"Low",IF(Table1[[#This Row],[Average_Cost_for_two]]&lt;=1500,"Medium","High"))</f>
        <v>Low</v>
      </c>
      <c r="T4911">
        <v>1</v>
      </c>
      <c r="U4911">
        <v>2016</v>
      </c>
      <c r="V4911">
        <v>2</v>
      </c>
      <c r="W4911">
        <v>1</v>
      </c>
      <c r="X4911">
        <f>IF(OR(Main!$U4911=0,
       Main!$V4911=0,
       Main!$W4911=0),
   "",
   DATE(Main!$U4911,
        Main!$V4911,
        Main!$W4911)
)</f>
        <v>42401</v>
      </c>
      <c r="Y4911">
        <f>Table1[[#This Row],[Average_Cost_for_two]]*VLOOKUP(Table1[[#This Row],[Currency]],currency!$A$2:$B$10,2,FALSE)</f>
        <v>1.8</v>
      </c>
      <c r="Z4911" t="str">
        <f>VLOOKUP(C4911,country!A:B,2,FALSE)</f>
        <v>India</v>
      </c>
      <c r="AA4911">
        <f t="shared" si="76"/>
        <v>1</v>
      </c>
    </row>
    <row r="4912" spans="1:27" ht="15.75" customHeight="1" x14ac:dyDescent="0.25">
      <c r="A4912">
        <v>308183</v>
      </c>
      <c r="B4912" t="s">
        <v>10175</v>
      </c>
      <c r="C4912">
        <v>1</v>
      </c>
      <c r="D4912" t="s">
        <v>23</v>
      </c>
      <c r="E4912" t="s">
        <v>246</v>
      </c>
      <c r="F4912" t="s">
        <v>9355</v>
      </c>
      <c r="G4912" t="s">
        <v>246</v>
      </c>
      <c r="H4912">
        <v>77.203891100000007</v>
      </c>
      <c r="I4912">
        <v>28.5419032</v>
      </c>
      <c r="J4912" t="s">
        <v>706</v>
      </c>
      <c r="K4912" t="s">
        <v>28</v>
      </c>
      <c r="L4912" t="s">
        <v>29</v>
      </c>
      <c r="M4912" t="s">
        <v>29</v>
      </c>
      <c r="N4912" t="s">
        <v>29</v>
      </c>
      <c r="O4912" t="s">
        <v>29</v>
      </c>
      <c r="P4912">
        <v>1</v>
      </c>
      <c r="Q4912">
        <v>4</v>
      </c>
      <c r="R4912">
        <v>150</v>
      </c>
      <c r="S4912" t="str">
        <f>IF(Table1[[#This Row],[Average_Cost_for_two]]&lt;500,"Low",IF(Table1[[#This Row],[Average_Cost_for_two]]&lt;=1500,"Medium","High"))</f>
        <v>Low</v>
      </c>
      <c r="T4912">
        <v>3</v>
      </c>
      <c r="U4912">
        <v>2010</v>
      </c>
      <c r="V4912">
        <v>2</v>
      </c>
      <c r="W4912">
        <v>8</v>
      </c>
      <c r="X4912">
        <f>IF(OR(Main!$U4912=0,
       Main!$V4912=0,
       Main!$W4912=0),
   "",
   DATE(Main!$U4912,
        Main!$V4912,
        Main!$W4912)
)</f>
        <v>40217</v>
      </c>
      <c r="Y4912">
        <f>Table1[[#This Row],[Average_Cost_for_two]]*VLOOKUP(Table1[[#This Row],[Currency]],currency!$A$2:$B$10,2,FALSE)</f>
        <v>1.8</v>
      </c>
      <c r="Z4912" t="str">
        <f>VLOOKUP(C4912,country!A:B,2,FALSE)</f>
        <v>India</v>
      </c>
      <c r="AA4912">
        <f t="shared" si="76"/>
        <v>1</v>
      </c>
    </row>
    <row r="4913" spans="1:27" ht="15.75" customHeight="1" x14ac:dyDescent="0.25">
      <c r="A4913">
        <v>308188</v>
      </c>
      <c r="B4913" t="s">
        <v>10176</v>
      </c>
      <c r="C4913">
        <v>1</v>
      </c>
      <c r="D4913" t="s">
        <v>23</v>
      </c>
      <c r="E4913" t="s">
        <v>10177</v>
      </c>
      <c r="F4913" t="s">
        <v>159</v>
      </c>
      <c r="G4913" t="s">
        <v>160</v>
      </c>
      <c r="H4913">
        <v>77.209400400000007</v>
      </c>
      <c r="I4913">
        <v>28.560534100000002</v>
      </c>
      <c r="J4913" t="s">
        <v>877</v>
      </c>
      <c r="K4913" t="s">
        <v>28</v>
      </c>
      <c r="L4913" t="s">
        <v>29</v>
      </c>
      <c r="M4913" t="s">
        <v>29</v>
      </c>
      <c r="N4913" t="s">
        <v>29</v>
      </c>
      <c r="O4913" t="s">
        <v>29</v>
      </c>
      <c r="P4913">
        <v>1</v>
      </c>
      <c r="Q4913">
        <v>8</v>
      </c>
      <c r="R4913">
        <v>150</v>
      </c>
      <c r="S4913" t="str">
        <f>IF(Table1[[#This Row],[Average_Cost_for_two]]&lt;500,"Low",IF(Table1[[#This Row],[Average_Cost_for_two]]&lt;=1500,"Medium","High"))</f>
        <v>Low</v>
      </c>
      <c r="T4913">
        <v>3</v>
      </c>
      <c r="U4913">
        <v>2012</v>
      </c>
      <c r="V4913">
        <v>2</v>
      </c>
      <c r="W4913">
        <v>7</v>
      </c>
      <c r="X4913">
        <f>IF(OR(Main!$U4913=0,
       Main!$V4913=0,
       Main!$W4913=0),
   "",
   DATE(Main!$U4913,
        Main!$V4913,
        Main!$W4913)
)</f>
        <v>40946</v>
      </c>
      <c r="Y4913">
        <f>Table1[[#This Row],[Average_Cost_for_two]]*VLOOKUP(Table1[[#This Row],[Currency]],currency!$A$2:$B$10,2,FALSE)</f>
        <v>1.8</v>
      </c>
      <c r="Z4913" t="str">
        <f>VLOOKUP(C4913,country!A:B,2,FALSE)</f>
        <v>India</v>
      </c>
      <c r="AA4913">
        <f t="shared" si="76"/>
        <v>1</v>
      </c>
    </row>
    <row r="4914" spans="1:27" ht="15.75" customHeight="1" x14ac:dyDescent="0.25">
      <c r="A4914">
        <v>7862</v>
      </c>
      <c r="B4914" t="s">
        <v>10178</v>
      </c>
      <c r="C4914">
        <v>1</v>
      </c>
      <c r="D4914" t="s">
        <v>23</v>
      </c>
      <c r="E4914" t="s">
        <v>10179</v>
      </c>
      <c r="F4914" t="s">
        <v>445</v>
      </c>
      <c r="G4914" t="s">
        <v>446</v>
      </c>
      <c r="H4914">
        <v>77.241637900000001</v>
      </c>
      <c r="I4914">
        <v>28.5526774</v>
      </c>
      <c r="J4914" t="s">
        <v>797</v>
      </c>
      <c r="K4914" t="s">
        <v>28</v>
      </c>
      <c r="L4914" t="s">
        <v>29</v>
      </c>
      <c r="M4914" t="s">
        <v>29</v>
      </c>
      <c r="N4914" t="s">
        <v>29</v>
      </c>
      <c r="O4914" t="s">
        <v>29</v>
      </c>
      <c r="P4914">
        <v>1</v>
      </c>
      <c r="Q4914">
        <v>9</v>
      </c>
      <c r="R4914">
        <v>150</v>
      </c>
      <c r="S4914" t="str">
        <f>IF(Table1[[#This Row],[Average_Cost_for_two]]&lt;500,"Low",IF(Table1[[#This Row],[Average_Cost_for_two]]&lt;=1500,"Medium","High"))</f>
        <v>Low</v>
      </c>
      <c r="T4914">
        <v>3.1</v>
      </c>
      <c r="U4914">
        <v>2013</v>
      </c>
      <c r="V4914">
        <v>2</v>
      </c>
      <c r="W4914">
        <v>27</v>
      </c>
      <c r="X4914">
        <f>IF(OR(Main!$U4914=0,
       Main!$V4914=0,
       Main!$W4914=0),
   "",
   DATE(Main!$U4914,
        Main!$V4914,
        Main!$W4914)
)</f>
        <v>41332</v>
      </c>
      <c r="Y4914">
        <f>Table1[[#This Row],[Average_Cost_for_two]]*VLOOKUP(Table1[[#This Row],[Currency]],currency!$A$2:$B$10,2,FALSE)</f>
        <v>1.8</v>
      </c>
      <c r="Z4914" t="str">
        <f>VLOOKUP(C4914,country!A:B,2,FALSE)</f>
        <v>India</v>
      </c>
      <c r="AA4914">
        <f t="shared" si="76"/>
        <v>1</v>
      </c>
    </row>
    <row r="4915" spans="1:27" ht="15.75" customHeight="1" x14ac:dyDescent="0.25">
      <c r="A4915">
        <v>9529</v>
      </c>
      <c r="B4915" t="s">
        <v>10180</v>
      </c>
      <c r="C4915">
        <v>1</v>
      </c>
      <c r="D4915" t="s">
        <v>23</v>
      </c>
      <c r="E4915" t="s">
        <v>10181</v>
      </c>
      <c r="F4915" t="s">
        <v>6307</v>
      </c>
      <c r="G4915" t="s">
        <v>6308</v>
      </c>
      <c r="H4915">
        <v>77.240650000000002</v>
      </c>
      <c r="I4915">
        <v>28.563788800000001</v>
      </c>
      <c r="J4915" t="s">
        <v>769</v>
      </c>
      <c r="K4915" t="s">
        <v>28</v>
      </c>
      <c r="L4915" t="s">
        <v>29</v>
      </c>
      <c r="M4915" t="s">
        <v>29</v>
      </c>
      <c r="N4915" t="s">
        <v>29</v>
      </c>
      <c r="O4915" t="s">
        <v>29</v>
      </c>
      <c r="P4915">
        <v>1</v>
      </c>
      <c r="Q4915">
        <v>577</v>
      </c>
      <c r="R4915">
        <v>150</v>
      </c>
      <c r="S4915" t="str">
        <f>IF(Table1[[#This Row],[Average_Cost_for_two]]&lt;500,"Low",IF(Table1[[#This Row],[Average_Cost_for_two]]&lt;=1500,"Medium","High"))</f>
        <v>Low</v>
      </c>
      <c r="T4915">
        <v>4.0999999999999996</v>
      </c>
      <c r="U4915">
        <v>2011</v>
      </c>
      <c r="V4915">
        <v>2</v>
      </c>
      <c r="W4915">
        <v>2</v>
      </c>
      <c r="X4915">
        <f>IF(OR(Main!$U4915=0,
       Main!$V4915=0,
       Main!$W4915=0),
   "",
   DATE(Main!$U4915,
        Main!$V4915,
        Main!$W4915)
)</f>
        <v>40576</v>
      </c>
      <c r="Y4915">
        <f>Table1[[#This Row],[Average_Cost_for_two]]*VLOOKUP(Table1[[#This Row],[Currency]],currency!$A$2:$B$10,2,FALSE)</f>
        <v>1.8</v>
      </c>
      <c r="Z4915" t="str">
        <f>VLOOKUP(C4915,country!A:B,2,FALSE)</f>
        <v>India</v>
      </c>
      <c r="AA4915">
        <f t="shared" si="76"/>
        <v>1</v>
      </c>
    </row>
    <row r="4916" spans="1:27" ht="15.75" customHeight="1" x14ac:dyDescent="0.25">
      <c r="A4916">
        <v>9996</v>
      </c>
      <c r="B4916" t="s">
        <v>10182</v>
      </c>
      <c r="C4916">
        <v>1</v>
      </c>
      <c r="D4916" t="s">
        <v>23</v>
      </c>
      <c r="E4916" t="s">
        <v>10183</v>
      </c>
      <c r="F4916" t="s">
        <v>3076</v>
      </c>
      <c r="G4916" t="s">
        <v>3077</v>
      </c>
      <c r="H4916">
        <v>77.296747800000006</v>
      </c>
      <c r="I4916">
        <v>28.541202899999998</v>
      </c>
      <c r="J4916" t="s">
        <v>10184</v>
      </c>
      <c r="K4916" t="s">
        <v>28</v>
      </c>
      <c r="L4916" t="s">
        <v>29</v>
      </c>
      <c r="M4916" t="s">
        <v>29</v>
      </c>
      <c r="N4916" t="s">
        <v>29</v>
      </c>
      <c r="O4916" t="s">
        <v>29</v>
      </c>
      <c r="P4916">
        <v>1</v>
      </c>
      <c r="Q4916">
        <v>8</v>
      </c>
      <c r="R4916">
        <v>150</v>
      </c>
      <c r="S4916" t="str">
        <f>IF(Table1[[#This Row],[Average_Cost_for_two]]&lt;500,"Low",IF(Table1[[#This Row],[Average_Cost_for_two]]&lt;=1500,"Medium","High"))</f>
        <v>Low</v>
      </c>
      <c r="T4916">
        <v>2.9</v>
      </c>
      <c r="U4916">
        <v>2017</v>
      </c>
      <c r="V4916">
        <v>2</v>
      </c>
      <c r="W4916">
        <v>16</v>
      </c>
      <c r="X4916">
        <f>IF(OR(Main!$U4916=0,
       Main!$V4916=0,
       Main!$W4916=0),
   "",
   DATE(Main!$U4916,
        Main!$V4916,
        Main!$W4916)
)</f>
        <v>42782</v>
      </c>
      <c r="Y4916">
        <f>Table1[[#This Row],[Average_Cost_for_two]]*VLOOKUP(Table1[[#This Row],[Currency]],currency!$A$2:$B$10,2,FALSE)</f>
        <v>1.8</v>
      </c>
      <c r="Z4916" t="str">
        <f>VLOOKUP(C4916,country!A:B,2,FALSE)</f>
        <v>India</v>
      </c>
      <c r="AA4916">
        <f t="shared" si="76"/>
        <v>1</v>
      </c>
    </row>
    <row r="4917" spans="1:27" ht="15.75" customHeight="1" x14ac:dyDescent="0.25">
      <c r="A4917">
        <v>308844</v>
      </c>
      <c r="B4917" t="s">
        <v>10185</v>
      </c>
      <c r="C4917">
        <v>1</v>
      </c>
      <c r="D4917" t="s">
        <v>23</v>
      </c>
      <c r="E4917" t="s">
        <v>10186</v>
      </c>
      <c r="F4917" t="s">
        <v>173</v>
      </c>
      <c r="G4917" t="s">
        <v>174</v>
      </c>
      <c r="H4917">
        <v>77.300243100000003</v>
      </c>
      <c r="I4917">
        <v>28.619912200000002</v>
      </c>
      <c r="J4917" t="s">
        <v>708</v>
      </c>
      <c r="K4917" t="s">
        <v>28</v>
      </c>
      <c r="L4917" t="s">
        <v>29</v>
      </c>
      <c r="M4917" t="s">
        <v>29</v>
      </c>
      <c r="N4917" t="s">
        <v>29</v>
      </c>
      <c r="O4917" t="s">
        <v>29</v>
      </c>
      <c r="P4917">
        <v>1</v>
      </c>
      <c r="Q4917">
        <v>16</v>
      </c>
      <c r="R4917">
        <v>150</v>
      </c>
      <c r="S4917" t="str">
        <f>IF(Table1[[#This Row],[Average_Cost_for_two]]&lt;500,"Low",IF(Table1[[#This Row],[Average_Cost_for_two]]&lt;=1500,"Medium","High"))</f>
        <v>Low</v>
      </c>
      <c r="T4917">
        <v>3.3</v>
      </c>
      <c r="U4917">
        <v>2011</v>
      </c>
      <c r="V4917">
        <v>2</v>
      </c>
      <c r="W4917">
        <v>5</v>
      </c>
      <c r="X4917">
        <f>IF(OR(Main!$U4917=0,
       Main!$V4917=0,
       Main!$W4917=0),
   "",
   DATE(Main!$U4917,
        Main!$V4917,
        Main!$W4917)
)</f>
        <v>40579</v>
      </c>
      <c r="Y4917">
        <f>Table1[[#This Row],[Average_Cost_for_two]]*VLOOKUP(Table1[[#This Row],[Currency]],currency!$A$2:$B$10,2,FALSE)</f>
        <v>1.8</v>
      </c>
      <c r="Z4917" t="str">
        <f>VLOOKUP(C4917,country!A:B,2,FALSE)</f>
        <v>India</v>
      </c>
      <c r="AA4917">
        <f t="shared" si="76"/>
        <v>1</v>
      </c>
    </row>
    <row r="4918" spans="1:27" ht="15.75" customHeight="1" x14ac:dyDescent="0.25">
      <c r="A4918">
        <v>308130</v>
      </c>
      <c r="B4918" t="s">
        <v>10050</v>
      </c>
      <c r="C4918">
        <v>1</v>
      </c>
      <c r="D4918" t="s">
        <v>23</v>
      </c>
      <c r="E4918" t="s">
        <v>10187</v>
      </c>
      <c r="F4918" t="s">
        <v>127</v>
      </c>
      <c r="G4918" t="s">
        <v>128</v>
      </c>
      <c r="H4918">
        <v>77.142468500000007</v>
      </c>
      <c r="I4918">
        <v>28.6576448</v>
      </c>
      <c r="J4918" t="s">
        <v>715</v>
      </c>
      <c r="K4918" t="s">
        <v>28</v>
      </c>
      <c r="L4918" t="s">
        <v>29</v>
      </c>
      <c r="M4918" t="s">
        <v>29</v>
      </c>
      <c r="N4918" t="s">
        <v>29</v>
      </c>
      <c r="O4918" t="s">
        <v>29</v>
      </c>
      <c r="P4918">
        <v>1</v>
      </c>
      <c r="Q4918">
        <v>39</v>
      </c>
      <c r="R4918">
        <v>150</v>
      </c>
      <c r="S4918" t="str">
        <f>IF(Table1[[#This Row],[Average_Cost_for_two]]&lt;500,"Low",IF(Table1[[#This Row],[Average_Cost_for_two]]&lt;=1500,"Medium","High"))</f>
        <v>Low</v>
      </c>
      <c r="T4918">
        <v>3.7</v>
      </c>
      <c r="U4918">
        <v>2017</v>
      </c>
      <c r="V4918">
        <v>2</v>
      </c>
      <c r="W4918">
        <v>1</v>
      </c>
      <c r="X4918">
        <f>IF(OR(Main!$U4918=0,
       Main!$V4918=0,
       Main!$W4918=0),
   "",
   DATE(Main!$U4918,
        Main!$V4918,
        Main!$W4918)
)</f>
        <v>42767</v>
      </c>
      <c r="Y4918">
        <f>Table1[[#This Row],[Average_Cost_for_two]]*VLOOKUP(Table1[[#This Row],[Currency]],currency!$A$2:$B$10,2,FALSE)</f>
        <v>1.8</v>
      </c>
      <c r="Z4918" t="str">
        <f>VLOOKUP(C4918,country!A:B,2,FALSE)</f>
        <v>India</v>
      </c>
      <c r="AA4918">
        <f t="shared" si="76"/>
        <v>1</v>
      </c>
    </row>
    <row r="4919" spans="1:27" ht="15.75" customHeight="1" x14ac:dyDescent="0.25">
      <c r="A4919">
        <v>9095</v>
      </c>
      <c r="B4919" t="s">
        <v>10188</v>
      </c>
      <c r="C4919">
        <v>1</v>
      </c>
      <c r="D4919" t="s">
        <v>23</v>
      </c>
      <c r="E4919" t="s">
        <v>10189</v>
      </c>
      <c r="F4919" t="s">
        <v>774</v>
      </c>
      <c r="G4919" t="s">
        <v>775</v>
      </c>
      <c r="H4919">
        <v>77.219722899999994</v>
      </c>
      <c r="I4919">
        <v>28.569595199999998</v>
      </c>
      <c r="J4919" t="s">
        <v>10171</v>
      </c>
      <c r="K4919" t="s">
        <v>28</v>
      </c>
      <c r="L4919" t="s">
        <v>29</v>
      </c>
      <c r="M4919" t="s">
        <v>29</v>
      </c>
      <c r="N4919" t="s">
        <v>29</v>
      </c>
      <c r="O4919" t="s">
        <v>29</v>
      </c>
      <c r="P4919">
        <v>1</v>
      </c>
      <c r="Q4919">
        <v>357</v>
      </c>
      <c r="R4919">
        <v>150</v>
      </c>
      <c r="S4919" t="str">
        <f>IF(Table1[[#This Row],[Average_Cost_for_two]]&lt;500,"Low",IF(Table1[[#This Row],[Average_Cost_for_two]]&lt;=1500,"Medium","High"))</f>
        <v>Low</v>
      </c>
      <c r="T4919">
        <v>3.9</v>
      </c>
      <c r="U4919">
        <v>2010</v>
      </c>
      <c r="V4919">
        <v>2</v>
      </c>
      <c r="W4919">
        <v>8</v>
      </c>
      <c r="X4919">
        <f>IF(OR(Main!$U4919=0,
       Main!$V4919=0,
       Main!$W4919=0),
   "",
   DATE(Main!$U4919,
        Main!$V4919,
        Main!$W4919)
)</f>
        <v>40217</v>
      </c>
      <c r="Y4919">
        <f>Table1[[#This Row],[Average_Cost_for_two]]*VLOOKUP(Table1[[#This Row],[Currency]],currency!$A$2:$B$10,2,FALSE)</f>
        <v>1.8</v>
      </c>
      <c r="Z4919" t="str">
        <f>VLOOKUP(C4919,country!A:B,2,FALSE)</f>
        <v>India</v>
      </c>
      <c r="AA4919">
        <f t="shared" si="76"/>
        <v>1</v>
      </c>
    </row>
    <row r="4920" spans="1:27" ht="15.75" customHeight="1" x14ac:dyDescent="0.25">
      <c r="A4920">
        <v>18423112</v>
      </c>
      <c r="B4920" t="s">
        <v>10190</v>
      </c>
      <c r="C4920">
        <v>1</v>
      </c>
      <c r="D4920" t="s">
        <v>23</v>
      </c>
      <c r="E4920" t="s">
        <v>10191</v>
      </c>
      <c r="F4920" t="s">
        <v>904</v>
      </c>
      <c r="G4920" t="s">
        <v>905</v>
      </c>
      <c r="H4920">
        <v>77.173484400000007</v>
      </c>
      <c r="I4920">
        <v>28.6448988</v>
      </c>
      <c r="J4920" t="s">
        <v>708</v>
      </c>
      <c r="K4920" t="s">
        <v>28</v>
      </c>
      <c r="L4920" t="s">
        <v>29</v>
      </c>
      <c r="M4920" t="s">
        <v>29</v>
      </c>
      <c r="N4920" t="s">
        <v>29</v>
      </c>
      <c r="O4920" t="s">
        <v>29</v>
      </c>
      <c r="P4920">
        <v>1</v>
      </c>
      <c r="Q4920">
        <v>3</v>
      </c>
      <c r="R4920">
        <v>150</v>
      </c>
      <c r="S4920" t="str">
        <f>IF(Table1[[#This Row],[Average_Cost_for_two]]&lt;500,"Low",IF(Table1[[#This Row],[Average_Cost_for_two]]&lt;=1500,"Medium","High"))</f>
        <v>Low</v>
      </c>
      <c r="T4920">
        <v>1</v>
      </c>
      <c r="U4920">
        <v>2017</v>
      </c>
      <c r="V4920">
        <v>1</v>
      </c>
      <c r="W4920">
        <v>15</v>
      </c>
      <c r="X4920">
        <f>IF(OR(Main!$U4920=0,
       Main!$V4920=0,
       Main!$W4920=0),
   "",
   DATE(Main!$U4920,
        Main!$V4920,
        Main!$W4920)
)</f>
        <v>42750</v>
      </c>
      <c r="Y4920">
        <f>Table1[[#This Row],[Average_Cost_for_two]]*VLOOKUP(Table1[[#This Row],[Currency]],currency!$A$2:$B$10,2,FALSE)</f>
        <v>1.8</v>
      </c>
      <c r="Z4920" t="str">
        <f>VLOOKUP(C4920,country!A:B,2,FALSE)</f>
        <v>India</v>
      </c>
      <c r="AA4920">
        <f t="shared" si="76"/>
        <v>1</v>
      </c>
    </row>
    <row r="4921" spans="1:27" ht="15.75" customHeight="1" x14ac:dyDescent="0.25">
      <c r="A4921">
        <v>308849</v>
      </c>
      <c r="B4921" t="s">
        <v>1027</v>
      </c>
      <c r="C4921">
        <v>1</v>
      </c>
      <c r="D4921" t="s">
        <v>23</v>
      </c>
      <c r="E4921" t="s">
        <v>10192</v>
      </c>
      <c r="F4921" t="s">
        <v>249</v>
      </c>
      <c r="G4921" t="s">
        <v>250</v>
      </c>
      <c r="H4921">
        <v>77.303299300000006</v>
      </c>
      <c r="I4921">
        <v>28.635535399999998</v>
      </c>
      <c r="J4921" t="s">
        <v>877</v>
      </c>
      <c r="K4921" t="s">
        <v>28</v>
      </c>
      <c r="L4921" t="s">
        <v>29</v>
      </c>
      <c r="M4921" t="s">
        <v>29</v>
      </c>
      <c r="N4921" t="s">
        <v>29</v>
      </c>
      <c r="O4921" t="s">
        <v>29</v>
      </c>
      <c r="P4921">
        <v>1</v>
      </c>
      <c r="Q4921">
        <v>22</v>
      </c>
      <c r="R4921">
        <v>150</v>
      </c>
      <c r="S4921" t="str">
        <f>IF(Table1[[#This Row],[Average_Cost_for_two]]&lt;500,"Low",IF(Table1[[#This Row],[Average_Cost_for_two]]&lt;=1500,"Medium","High"))</f>
        <v>Low</v>
      </c>
      <c r="T4921">
        <v>3.2</v>
      </c>
      <c r="U4921">
        <v>2018</v>
      </c>
      <c r="V4921">
        <v>1</v>
      </c>
      <c r="W4921">
        <v>25</v>
      </c>
      <c r="X4921">
        <f>IF(OR(Main!$U4921=0,
       Main!$V4921=0,
       Main!$W4921=0),
   "",
   DATE(Main!$U4921,
        Main!$V4921,
        Main!$W4921)
)</f>
        <v>43125</v>
      </c>
      <c r="Y4921">
        <f>Table1[[#This Row],[Average_Cost_for_two]]*VLOOKUP(Table1[[#This Row],[Currency]],currency!$A$2:$B$10,2,FALSE)</f>
        <v>1.8</v>
      </c>
      <c r="Z4921" t="str">
        <f>VLOOKUP(C4921,country!A:B,2,FALSE)</f>
        <v>India</v>
      </c>
      <c r="AA4921">
        <f t="shared" si="76"/>
        <v>1</v>
      </c>
    </row>
    <row r="4922" spans="1:27" ht="15.75" customHeight="1" x14ac:dyDescent="0.25">
      <c r="A4922">
        <v>18282019</v>
      </c>
      <c r="B4922" t="s">
        <v>10050</v>
      </c>
      <c r="C4922">
        <v>1</v>
      </c>
      <c r="D4922" t="s">
        <v>23</v>
      </c>
      <c r="E4922" t="s">
        <v>10193</v>
      </c>
      <c r="F4922" t="s">
        <v>2930</v>
      </c>
      <c r="G4922" t="s">
        <v>2931</v>
      </c>
      <c r="H4922">
        <v>77.097167299999995</v>
      </c>
      <c r="I4922">
        <v>28.634944600000001</v>
      </c>
      <c r="J4922" t="s">
        <v>715</v>
      </c>
      <c r="K4922" t="s">
        <v>28</v>
      </c>
      <c r="L4922" t="s">
        <v>29</v>
      </c>
      <c r="M4922" t="s">
        <v>29</v>
      </c>
      <c r="N4922" t="s">
        <v>29</v>
      </c>
      <c r="O4922" t="s">
        <v>29</v>
      </c>
      <c r="P4922">
        <v>1</v>
      </c>
      <c r="Q4922">
        <v>10</v>
      </c>
      <c r="R4922">
        <v>150</v>
      </c>
      <c r="S4922" t="str">
        <f>IF(Table1[[#This Row],[Average_Cost_for_two]]&lt;500,"Low",IF(Table1[[#This Row],[Average_Cost_for_two]]&lt;=1500,"Medium","High"))</f>
        <v>Low</v>
      </c>
      <c r="T4922">
        <v>3.3</v>
      </c>
      <c r="U4922">
        <v>2015</v>
      </c>
      <c r="V4922">
        <v>1</v>
      </c>
      <c r="W4922">
        <v>23</v>
      </c>
      <c r="X4922">
        <f>IF(OR(Main!$U4922=0,
       Main!$V4922=0,
       Main!$W4922=0),
   "",
   DATE(Main!$U4922,
        Main!$V4922,
        Main!$W4922)
)</f>
        <v>42027</v>
      </c>
      <c r="Y4922">
        <f>Table1[[#This Row],[Average_Cost_for_two]]*VLOOKUP(Table1[[#This Row],[Currency]],currency!$A$2:$B$10,2,FALSE)</f>
        <v>1.8</v>
      </c>
      <c r="Z4922" t="str">
        <f>VLOOKUP(C4922,country!A:B,2,FALSE)</f>
        <v>India</v>
      </c>
      <c r="AA4922">
        <f t="shared" si="76"/>
        <v>1</v>
      </c>
    </row>
    <row r="4923" spans="1:27" ht="15.75" customHeight="1" x14ac:dyDescent="0.25">
      <c r="A4923">
        <v>312949</v>
      </c>
      <c r="B4923" t="s">
        <v>10194</v>
      </c>
      <c r="C4923">
        <v>1</v>
      </c>
      <c r="D4923" t="s">
        <v>23</v>
      </c>
      <c r="E4923" t="s">
        <v>10195</v>
      </c>
      <c r="F4923" t="s">
        <v>79</v>
      </c>
      <c r="G4923" t="s">
        <v>80</v>
      </c>
      <c r="H4923">
        <v>77.248238499999999</v>
      </c>
      <c r="I4923">
        <v>28.582392599999999</v>
      </c>
      <c r="J4923" t="s">
        <v>706</v>
      </c>
      <c r="K4923" t="s">
        <v>28</v>
      </c>
      <c r="L4923" t="s">
        <v>29</v>
      </c>
      <c r="M4923" t="s">
        <v>29</v>
      </c>
      <c r="N4923" t="s">
        <v>29</v>
      </c>
      <c r="O4923" t="s">
        <v>29</v>
      </c>
      <c r="P4923">
        <v>1</v>
      </c>
      <c r="Q4923">
        <v>32</v>
      </c>
      <c r="R4923">
        <v>150</v>
      </c>
      <c r="S4923" t="str">
        <f>IF(Table1[[#This Row],[Average_Cost_for_two]]&lt;500,"Low",IF(Table1[[#This Row],[Average_Cost_for_two]]&lt;=1500,"Medium","High"))</f>
        <v>Low</v>
      </c>
      <c r="T4923">
        <v>3.6</v>
      </c>
      <c r="U4923">
        <v>2010</v>
      </c>
      <c r="V4923">
        <v>1</v>
      </c>
      <c r="W4923">
        <v>10</v>
      </c>
      <c r="X4923">
        <f>IF(OR(Main!$U4923=0,
       Main!$V4923=0,
       Main!$W4923=0),
   "",
   DATE(Main!$U4923,
        Main!$V4923,
        Main!$W4923)
)</f>
        <v>40188</v>
      </c>
      <c r="Y4923">
        <f>Table1[[#This Row],[Average_Cost_for_two]]*VLOOKUP(Table1[[#This Row],[Currency]],currency!$A$2:$B$10,2,FALSE)</f>
        <v>1.8</v>
      </c>
      <c r="Z4923" t="str">
        <f>VLOOKUP(C4923,country!A:B,2,FALSE)</f>
        <v>India</v>
      </c>
      <c r="AA4923">
        <f t="shared" si="76"/>
        <v>1</v>
      </c>
    </row>
    <row r="4924" spans="1:27" ht="15.75" customHeight="1" x14ac:dyDescent="0.25">
      <c r="A4924">
        <v>304994</v>
      </c>
      <c r="B4924" t="s">
        <v>10196</v>
      </c>
      <c r="C4924">
        <v>1</v>
      </c>
      <c r="D4924" t="s">
        <v>23</v>
      </c>
      <c r="E4924" t="s">
        <v>10197</v>
      </c>
      <c r="F4924" t="s">
        <v>163</v>
      </c>
      <c r="G4924" t="s">
        <v>164</v>
      </c>
      <c r="H4924">
        <v>77.281282599999997</v>
      </c>
      <c r="I4924">
        <v>28.6602119</v>
      </c>
      <c r="J4924" t="s">
        <v>706</v>
      </c>
      <c r="K4924" t="s">
        <v>28</v>
      </c>
      <c r="L4924" t="s">
        <v>29</v>
      </c>
      <c r="M4924" t="s">
        <v>29</v>
      </c>
      <c r="N4924" t="s">
        <v>29</v>
      </c>
      <c r="O4924" t="s">
        <v>29</v>
      </c>
      <c r="P4924">
        <v>1</v>
      </c>
      <c r="Q4924">
        <v>26</v>
      </c>
      <c r="R4924">
        <v>150</v>
      </c>
      <c r="S4924" t="str">
        <f>IF(Table1[[#This Row],[Average_Cost_for_two]]&lt;500,"Low",IF(Table1[[#This Row],[Average_Cost_for_two]]&lt;=1500,"Medium","High"))</f>
        <v>Low</v>
      </c>
      <c r="T4924">
        <v>3.3</v>
      </c>
      <c r="U4924">
        <v>2017</v>
      </c>
      <c r="V4924">
        <v>1</v>
      </c>
      <c r="W4924">
        <v>10</v>
      </c>
      <c r="X4924">
        <f>IF(OR(Main!$U4924=0,
       Main!$V4924=0,
       Main!$W4924=0),
   "",
   DATE(Main!$U4924,
        Main!$V4924,
        Main!$W4924)
)</f>
        <v>42745</v>
      </c>
      <c r="Y4924">
        <f>Table1[[#This Row],[Average_Cost_for_two]]*VLOOKUP(Table1[[#This Row],[Currency]],currency!$A$2:$B$10,2,FALSE)</f>
        <v>1.8</v>
      </c>
      <c r="Z4924" t="str">
        <f>VLOOKUP(C4924,country!A:B,2,FALSE)</f>
        <v>India</v>
      </c>
      <c r="AA4924">
        <f t="shared" si="76"/>
        <v>1</v>
      </c>
    </row>
    <row r="4925" spans="1:27" ht="15.75" customHeight="1" x14ac:dyDescent="0.25">
      <c r="A4925">
        <v>309704</v>
      </c>
      <c r="B4925" t="s">
        <v>1663</v>
      </c>
      <c r="C4925">
        <v>1</v>
      </c>
      <c r="D4925" t="s">
        <v>23</v>
      </c>
      <c r="E4925" t="s">
        <v>10198</v>
      </c>
      <c r="F4925" t="s">
        <v>3711</v>
      </c>
      <c r="G4925" t="s">
        <v>3712</v>
      </c>
      <c r="H4925">
        <v>77.184551799999994</v>
      </c>
      <c r="I4925">
        <v>28.7077411</v>
      </c>
      <c r="J4925" t="s">
        <v>1665</v>
      </c>
      <c r="K4925" t="s">
        <v>28</v>
      </c>
      <c r="L4925" t="s">
        <v>29</v>
      </c>
      <c r="M4925" t="s">
        <v>29</v>
      </c>
      <c r="N4925" t="s">
        <v>29</v>
      </c>
      <c r="O4925" t="s">
        <v>29</v>
      </c>
      <c r="P4925">
        <v>1</v>
      </c>
      <c r="Q4925">
        <v>13</v>
      </c>
      <c r="R4925">
        <v>150</v>
      </c>
      <c r="S4925" t="str">
        <f>IF(Table1[[#This Row],[Average_Cost_for_two]]&lt;500,"Low",IF(Table1[[#This Row],[Average_Cost_for_two]]&lt;=1500,"Medium","High"))</f>
        <v>Low</v>
      </c>
      <c r="T4925">
        <v>2.8</v>
      </c>
      <c r="U4925">
        <v>2015</v>
      </c>
      <c r="V4925">
        <v>1</v>
      </c>
      <c r="W4925">
        <v>19</v>
      </c>
      <c r="X4925">
        <f>IF(OR(Main!$U4925=0,
       Main!$V4925=0,
       Main!$W4925=0),
   "",
   DATE(Main!$U4925,
        Main!$V4925,
        Main!$W4925)
)</f>
        <v>42023</v>
      </c>
      <c r="Y4925">
        <f>Table1[[#This Row],[Average_Cost_for_two]]*VLOOKUP(Table1[[#This Row],[Currency]],currency!$A$2:$B$10,2,FALSE)</f>
        <v>1.8</v>
      </c>
      <c r="Z4925" t="str">
        <f>VLOOKUP(C4925,country!A:B,2,FALSE)</f>
        <v>India</v>
      </c>
      <c r="AA4925">
        <f t="shared" si="76"/>
        <v>1</v>
      </c>
    </row>
    <row r="4926" spans="1:27" ht="15.75" customHeight="1" x14ac:dyDescent="0.25">
      <c r="A4926">
        <v>302694</v>
      </c>
      <c r="B4926" t="s">
        <v>10199</v>
      </c>
      <c r="C4926">
        <v>1</v>
      </c>
      <c r="D4926" t="s">
        <v>23</v>
      </c>
      <c r="E4926" t="s">
        <v>10200</v>
      </c>
      <c r="F4926" t="s">
        <v>98</v>
      </c>
      <c r="G4926" t="s">
        <v>99</v>
      </c>
      <c r="H4926">
        <v>77.138479399999994</v>
      </c>
      <c r="I4926">
        <v>28.632181200000002</v>
      </c>
      <c r="J4926" t="s">
        <v>697</v>
      </c>
      <c r="K4926" t="s">
        <v>28</v>
      </c>
      <c r="L4926" t="s">
        <v>29</v>
      </c>
      <c r="M4926" t="s">
        <v>29</v>
      </c>
      <c r="N4926" t="s">
        <v>29</v>
      </c>
      <c r="O4926" t="s">
        <v>29</v>
      </c>
      <c r="P4926">
        <v>1</v>
      </c>
      <c r="Q4926">
        <v>8</v>
      </c>
      <c r="R4926">
        <v>150</v>
      </c>
      <c r="S4926" t="str">
        <f>IF(Table1[[#This Row],[Average_Cost_for_two]]&lt;500,"Low",IF(Table1[[#This Row],[Average_Cost_for_two]]&lt;=1500,"Medium","High"))</f>
        <v>Low</v>
      </c>
      <c r="T4926">
        <v>3</v>
      </c>
      <c r="U4926">
        <v>2013</v>
      </c>
      <c r="V4926">
        <v>1</v>
      </c>
      <c r="W4926">
        <v>12</v>
      </c>
      <c r="X4926">
        <f>IF(OR(Main!$U4926=0,
       Main!$V4926=0,
       Main!$W4926=0),
   "",
   DATE(Main!$U4926,
        Main!$V4926,
        Main!$W4926)
)</f>
        <v>41286</v>
      </c>
      <c r="Y4926">
        <f>Table1[[#This Row],[Average_Cost_for_two]]*VLOOKUP(Table1[[#This Row],[Currency]],currency!$A$2:$B$10,2,FALSE)</f>
        <v>1.8</v>
      </c>
      <c r="Z4926" t="str">
        <f>VLOOKUP(C4926,country!A:B,2,FALSE)</f>
        <v>India</v>
      </c>
      <c r="AA4926">
        <f t="shared" si="76"/>
        <v>1</v>
      </c>
    </row>
    <row r="4927" spans="1:27" ht="15.75" customHeight="1" x14ac:dyDescent="0.25">
      <c r="A4927">
        <v>301931</v>
      </c>
      <c r="B4927" t="s">
        <v>10201</v>
      </c>
      <c r="C4927">
        <v>1</v>
      </c>
      <c r="D4927" t="s">
        <v>23</v>
      </c>
      <c r="E4927" t="s">
        <v>10202</v>
      </c>
      <c r="F4927" t="s">
        <v>98</v>
      </c>
      <c r="G4927" t="s">
        <v>99</v>
      </c>
      <c r="H4927">
        <v>77.145139499999999</v>
      </c>
      <c r="I4927">
        <v>28.628595799999999</v>
      </c>
      <c r="J4927" t="s">
        <v>877</v>
      </c>
      <c r="K4927" t="s">
        <v>28</v>
      </c>
      <c r="L4927" t="s">
        <v>29</v>
      </c>
      <c r="M4927" t="s">
        <v>29</v>
      </c>
      <c r="N4927" t="s">
        <v>29</v>
      </c>
      <c r="O4927" t="s">
        <v>29</v>
      </c>
      <c r="P4927">
        <v>1</v>
      </c>
      <c r="Q4927">
        <v>12</v>
      </c>
      <c r="R4927">
        <v>150</v>
      </c>
      <c r="S4927" t="str">
        <f>IF(Table1[[#This Row],[Average_Cost_for_two]]&lt;500,"Low",IF(Table1[[#This Row],[Average_Cost_for_two]]&lt;=1500,"Medium","High"))</f>
        <v>Low</v>
      </c>
      <c r="T4927">
        <v>2.8</v>
      </c>
      <c r="U4927">
        <v>2013</v>
      </c>
      <c r="V4927">
        <v>1</v>
      </c>
      <c r="W4927">
        <v>3</v>
      </c>
      <c r="X4927">
        <f>IF(OR(Main!$U4927=0,
       Main!$V4927=0,
       Main!$W4927=0),
   "",
   DATE(Main!$U4927,
        Main!$V4927,
        Main!$W4927)
)</f>
        <v>41277</v>
      </c>
      <c r="Y4927">
        <f>Table1[[#This Row],[Average_Cost_for_two]]*VLOOKUP(Table1[[#This Row],[Currency]],currency!$A$2:$B$10,2,FALSE)</f>
        <v>1.8</v>
      </c>
      <c r="Z4927" t="str">
        <f>VLOOKUP(C4927,country!A:B,2,FALSE)</f>
        <v>India</v>
      </c>
      <c r="AA4927">
        <f t="shared" si="76"/>
        <v>1</v>
      </c>
    </row>
    <row r="4928" spans="1:27" ht="15.75" customHeight="1" x14ac:dyDescent="0.25">
      <c r="A4928">
        <v>5291</v>
      </c>
      <c r="B4928" t="s">
        <v>10203</v>
      </c>
      <c r="C4928">
        <v>1</v>
      </c>
      <c r="D4928" t="s">
        <v>23</v>
      </c>
      <c r="E4928" t="s">
        <v>10204</v>
      </c>
      <c r="F4928" t="s">
        <v>2914</v>
      </c>
      <c r="G4928" t="s">
        <v>2915</v>
      </c>
      <c r="H4928">
        <v>77.152336099999999</v>
      </c>
      <c r="I4928">
        <v>28.6916209</v>
      </c>
      <c r="J4928" t="s">
        <v>1357</v>
      </c>
      <c r="K4928" t="s">
        <v>28</v>
      </c>
      <c r="L4928" t="s">
        <v>29</v>
      </c>
      <c r="M4928" t="s">
        <v>29</v>
      </c>
      <c r="N4928" t="s">
        <v>29</v>
      </c>
      <c r="O4928" t="s">
        <v>29</v>
      </c>
      <c r="P4928">
        <v>1</v>
      </c>
      <c r="Q4928">
        <v>34</v>
      </c>
      <c r="R4928">
        <v>150</v>
      </c>
      <c r="S4928" t="str">
        <f>IF(Table1[[#This Row],[Average_Cost_for_two]]&lt;500,"Low",IF(Table1[[#This Row],[Average_Cost_for_two]]&lt;=1500,"Medium","High"))</f>
        <v>Low</v>
      </c>
      <c r="T4928">
        <v>3.5</v>
      </c>
      <c r="U4928">
        <v>2016</v>
      </c>
      <c r="V4928">
        <v>1</v>
      </c>
      <c r="W4928">
        <v>26</v>
      </c>
      <c r="X4928">
        <f>IF(OR(Main!$U4928=0,
       Main!$V4928=0,
       Main!$W4928=0),
   "",
   DATE(Main!$U4928,
        Main!$V4928,
        Main!$W4928)
)</f>
        <v>42395</v>
      </c>
      <c r="Y4928">
        <f>Table1[[#This Row],[Average_Cost_for_two]]*VLOOKUP(Table1[[#This Row],[Currency]],currency!$A$2:$B$10,2,FALSE)</f>
        <v>1.8</v>
      </c>
      <c r="Z4928" t="str">
        <f>VLOOKUP(C4928,country!A:B,2,FALSE)</f>
        <v>India</v>
      </c>
      <c r="AA4928">
        <f t="shared" si="76"/>
        <v>1</v>
      </c>
    </row>
    <row r="4929" spans="1:27" ht="15.75" customHeight="1" x14ac:dyDescent="0.25">
      <c r="A4929">
        <v>6901</v>
      </c>
      <c r="B4929" t="s">
        <v>10205</v>
      </c>
      <c r="C4929">
        <v>1</v>
      </c>
      <c r="D4929" t="s">
        <v>23</v>
      </c>
      <c r="E4929" t="s">
        <v>10206</v>
      </c>
      <c r="F4929" t="s">
        <v>1745</v>
      </c>
      <c r="G4929" t="s">
        <v>1746</v>
      </c>
      <c r="H4929">
        <v>77.125859000000005</v>
      </c>
      <c r="I4929">
        <v>28.666219999999999</v>
      </c>
      <c r="J4929" t="s">
        <v>7486</v>
      </c>
      <c r="K4929" t="s">
        <v>28</v>
      </c>
      <c r="L4929" t="s">
        <v>29</v>
      </c>
      <c r="M4929" t="s">
        <v>29</v>
      </c>
      <c r="N4929" t="s">
        <v>29</v>
      </c>
      <c r="O4929" t="s">
        <v>29</v>
      </c>
      <c r="P4929">
        <v>1</v>
      </c>
      <c r="Q4929">
        <v>36</v>
      </c>
      <c r="R4929">
        <v>150</v>
      </c>
      <c r="S4929" t="str">
        <f>IF(Table1[[#This Row],[Average_Cost_for_two]]&lt;500,"Low",IF(Table1[[#This Row],[Average_Cost_for_two]]&lt;=1500,"Medium","High"))</f>
        <v>Low</v>
      </c>
      <c r="T4929">
        <v>3.5</v>
      </c>
      <c r="U4929">
        <v>2017</v>
      </c>
      <c r="V4929">
        <v>1</v>
      </c>
      <c r="W4929">
        <v>20</v>
      </c>
      <c r="X4929">
        <f>IF(OR(Main!$U4929=0,
       Main!$V4929=0,
       Main!$W4929=0),
   "",
   DATE(Main!$U4929,
        Main!$V4929,
        Main!$W4929)
)</f>
        <v>42755</v>
      </c>
      <c r="Y4929">
        <f>Table1[[#This Row],[Average_Cost_for_two]]*VLOOKUP(Table1[[#This Row],[Currency]],currency!$A$2:$B$10,2,FALSE)</f>
        <v>1.8</v>
      </c>
      <c r="Z4929" t="str">
        <f>VLOOKUP(C4929,country!A:B,2,FALSE)</f>
        <v>India</v>
      </c>
      <c r="AA4929">
        <f t="shared" si="76"/>
        <v>1</v>
      </c>
    </row>
    <row r="4930" spans="1:27" ht="15.75" customHeight="1" x14ac:dyDescent="0.25">
      <c r="A4930">
        <v>18312586</v>
      </c>
      <c r="B4930" t="s">
        <v>10207</v>
      </c>
      <c r="C4930">
        <v>1</v>
      </c>
      <c r="D4930" t="s">
        <v>23</v>
      </c>
      <c r="E4930" t="s">
        <v>10208</v>
      </c>
      <c r="F4930" t="s">
        <v>139</v>
      </c>
      <c r="G4930" t="s">
        <v>140</v>
      </c>
      <c r="H4930">
        <v>77.206069200000002</v>
      </c>
      <c r="I4930">
        <v>28.516652700000002</v>
      </c>
      <c r="J4930" t="s">
        <v>706</v>
      </c>
      <c r="K4930" t="s">
        <v>28</v>
      </c>
      <c r="L4930" t="s">
        <v>29</v>
      </c>
      <c r="M4930" t="s">
        <v>29</v>
      </c>
      <c r="N4930" t="s">
        <v>29</v>
      </c>
      <c r="O4930" t="s">
        <v>29</v>
      </c>
      <c r="P4930">
        <v>1</v>
      </c>
      <c r="Q4930">
        <v>1</v>
      </c>
      <c r="R4930">
        <v>150</v>
      </c>
      <c r="S4930" t="str">
        <f>IF(Table1[[#This Row],[Average_Cost_for_two]]&lt;500,"Low",IF(Table1[[#This Row],[Average_Cost_for_two]]&lt;=1500,"Medium","High"))</f>
        <v>Low</v>
      </c>
      <c r="T4930">
        <v>1</v>
      </c>
      <c r="U4930">
        <v>2010</v>
      </c>
      <c r="V4930">
        <v>1</v>
      </c>
      <c r="W4930">
        <v>26</v>
      </c>
      <c r="X4930">
        <f>IF(OR(Main!$U4930=0,
       Main!$V4930=0,
       Main!$W4930=0),
   "",
   DATE(Main!$U4930,
        Main!$V4930,
        Main!$W4930)
)</f>
        <v>40204</v>
      </c>
      <c r="Y4930">
        <f>Table1[[#This Row],[Average_Cost_for_two]]*VLOOKUP(Table1[[#This Row],[Currency]],currency!$A$2:$B$10,2,FALSE)</f>
        <v>1.8</v>
      </c>
      <c r="Z4930" t="str">
        <f>VLOOKUP(C4930,country!A:B,2,FALSE)</f>
        <v>India</v>
      </c>
      <c r="AA4930">
        <f t="shared" ref="AA4930:AA4993" si="77">ROUNDUP(V4930/3,0)</f>
        <v>1</v>
      </c>
    </row>
    <row r="4931" spans="1:27" ht="15.75" customHeight="1" x14ac:dyDescent="0.25">
      <c r="A4931">
        <v>18282049</v>
      </c>
      <c r="B4931" t="s">
        <v>10209</v>
      </c>
      <c r="C4931">
        <v>1</v>
      </c>
      <c r="D4931" t="s">
        <v>23</v>
      </c>
      <c r="E4931" t="s">
        <v>10210</v>
      </c>
      <c r="F4931" t="s">
        <v>767</v>
      </c>
      <c r="G4931" t="s">
        <v>768</v>
      </c>
      <c r="H4931">
        <v>77.205567290000005</v>
      </c>
      <c r="I4931">
        <v>28.51544458</v>
      </c>
      <c r="J4931" t="s">
        <v>877</v>
      </c>
      <c r="K4931" t="s">
        <v>28</v>
      </c>
      <c r="L4931" t="s">
        <v>29</v>
      </c>
      <c r="M4931" t="s">
        <v>29</v>
      </c>
      <c r="N4931" t="s">
        <v>29</v>
      </c>
      <c r="O4931" t="s">
        <v>29</v>
      </c>
      <c r="P4931">
        <v>1</v>
      </c>
      <c r="Q4931">
        <v>15</v>
      </c>
      <c r="R4931">
        <v>150</v>
      </c>
      <c r="S4931" t="str">
        <f>IF(Table1[[#This Row],[Average_Cost_for_two]]&lt;500,"Low",IF(Table1[[#This Row],[Average_Cost_for_two]]&lt;=1500,"Medium","High"))</f>
        <v>Low</v>
      </c>
      <c r="T4931">
        <v>3.2</v>
      </c>
      <c r="U4931">
        <v>2014</v>
      </c>
      <c r="V4931">
        <v>1</v>
      </c>
      <c r="W4931">
        <v>1</v>
      </c>
      <c r="X4931">
        <f>IF(OR(Main!$U4931=0,
       Main!$V4931=0,
       Main!$W4931=0),
   "",
   DATE(Main!$U4931,
        Main!$V4931,
        Main!$W4931)
)</f>
        <v>41640</v>
      </c>
      <c r="Y4931">
        <f>Table1[[#This Row],[Average_Cost_for_two]]*VLOOKUP(Table1[[#This Row],[Currency]],currency!$A$2:$B$10,2,FALSE)</f>
        <v>1.8</v>
      </c>
      <c r="Z4931" t="str">
        <f>VLOOKUP(C4931,country!A:B,2,FALSE)</f>
        <v>India</v>
      </c>
      <c r="AA4931">
        <f t="shared" si="77"/>
        <v>1</v>
      </c>
    </row>
    <row r="4932" spans="1:27" ht="15.75" customHeight="1" x14ac:dyDescent="0.25">
      <c r="A4932">
        <v>7591</v>
      </c>
      <c r="B4932" t="s">
        <v>727</v>
      </c>
      <c r="C4932">
        <v>1</v>
      </c>
      <c r="D4932" t="s">
        <v>23</v>
      </c>
      <c r="E4932" t="s">
        <v>10211</v>
      </c>
      <c r="F4932" t="s">
        <v>573</v>
      </c>
      <c r="G4932" t="s">
        <v>574</v>
      </c>
      <c r="H4932">
        <v>77.195423199999993</v>
      </c>
      <c r="I4932">
        <v>28.576285200000001</v>
      </c>
      <c r="J4932" t="s">
        <v>1642</v>
      </c>
      <c r="K4932" t="s">
        <v>28</v>
      </c>
      <c r="L4932" t="s">
        <v>29</v>
      </c>
      <c r="M4932" t="s">
        <v>29</v>
      </c>
      <c r="N4932" t="s">
        <v>29</v>
      </c>
      <c r="O4932" t="s">
        <v>29</v>
      </c>
      <c r="P4932">
        <v>1</v>
      </c>
      <c r="Q4932">
        <v>16</v>
      </c>
      <c r="R4932">
        <v>150</v>
      </c>
      <c r="S4932" t="str">
        <f>IF(Table1[[#This Row],[Average_Cost_for_two]]&lt;500,"Low",IF(Table1[[#This Row],[Average_Cost_for_two]]&lt;=1500,"Medium","High"))</f>
        <v>Low</v>
      </c>
      <c r="T4932">
        <v>2.7</v>
      </c>
      <c r="U4932">
        <v>2017</v>
      </c>
      <c r="V4932">
        <v>1</v>
      </c>
      <c r="W4932">
        <v>14</v>
      </c>
      <c r="X4932">
        <f>IF(OR(Main!$U4932=0,
       Main!$V4932=0,
       Main!$W4932=0),
   "",
   DATE(Main!$U4932,
        Main!$V4932,
        Main!$W4932)
)</f>
        <v>42749</v>
      </c>
      <c r="Y4932">
        <f>Table1[[#This Row],[Average_Cost_for_two]]*VLOOKUP(Table1[[#This Row],[Currency]],currency!$A$2:$B$10,2,FALSE)</f>
        <v>1.8</v>
      </c>
      <c r="Z4932" t="str">
        <f>VLOOKUP(C4932,country!A:B,2,FALSE)</f>
        <v>India</v>
      </c>
      <c r="AA4932">
        <f t="shared" si="77"/>
        <v>1</v>
      </c>
    </row>
    <row r="4933" spans="1:27" ht="15.75" customHeight="1" x14ac:dyDescent="0.25">
      <c r="A4933">
        <v>18423872</v>
      </c>
      <c r="B4933" t="s">
        <v>354</v>
      </c>
      <c r="C4933">
        <v>1</v>
      </c>
      <c r="D4933" t="s">
        <v>23</v>
      </c>
      <c r="E4933" t="s">
        <v>10212</v>
      </c>
      <c r="F4933" t="s">
        <v>897</v>
      </c>
      <c r="G4933" t="s">
        <v>898</v>
      </c>
      <c r="H4933">
        <v>77.289792669999997</v>
      </c>
      <c r="I4933">
        <v>28.68933208</v>
      </c>
      <c r="J4933" t="s">
        <v>697</v>
      </c>
      <c r="K4933" t="s">
        <v>28</v>
      </c>
      <c r="L4933" t="s">
        <v>29</v>
      </c>
      <c r="M4933" t="s">
        <v>29</v>
      </c>
      <c r="N4933" t="s">
        <v>29</v>
      </c>
      <c r="O4933" t="s">
        <v>29</v>
      </c>
      <c r="P4933">
        <v>1</v>
      </c>
      <c r="Q4933">
        <v>1</v>
      </c>
      <c r="R4933">
        <v>150</v>
      </c>
      <c r="S4933" t="str">
        <f>IF(Table1[[#This Row],[Average_Cost_for_two]]&lt;500,"Low",IF(Table1[[#This Row],[Average_Cost_for_two]]&lt;=1500,"Medium","High"))</f>
        <v>Low</v>
      </c>
      <c r="T4933">
        <v>1</v>
      </c>
      <c r="U4933">
        <v>2016</v>
      </c>
      <c r="V4933">
        <v>1</v>
      </c>
      <c r="W4933">
        <v>18</v>
      </c>
      <c r="X4933">
        <f>IF(OR(Main!$U4933=0,
       Main!$V4933=0,
       Main!$W4933=0),
   "",
   DATE(Main!$U4933,
        Main!$V4933,
        Main!$W4933)
)</f>
        <v>42387</v>
      </c>
      <c r="Y4933">
        <f>Table1[[#This Row],[Average_Cost_for_two]]*VLOOKUP(Table1[[#This Row],[Currency]],currency!$A$2:$B$10,2,FALSE)</f>
        <v>1.8</v>
      </c>
      <c r="Z4933" t="str">
        <f>VLOOKUP(C4933,country!A:B,2,FALSE)</f>
        <v>India</v>
      </c>
      <c r="AA4933">
        <f t="shared" si="77"/>
        <v>1</v>
      </c>
    </row>
    <row r="4934" spans="1:27" ht="15.75" customHeight="1" x14ac:dyDescent="0.25">
      <c r="A4934">
        <v>304281</v>
      </c>
      <c r="B4934" t="s">
        <v>10213</v>
      </c>
      <c r="C4934">
        <v>1</v>
      </c>
      <c r="D4934" t="s">
        <v>23</v>
      </c>
      <c r="E4934" t="s">
        <v>10214</v>
      </c>
      <c r="F4934" t="s">
        <v>718</v>
      </c>
      <c r="G4934" t="s">
        <v>719</v>
      </c>
      <c r="H4934">
        <v>77.163692639999994</v>
      </c>
      <c r="I4934">
        <v>28.565174549999998</v>
      </c>
      <c r="J4934" t="s">
        <v>797</v>
      </c>
      <c r="K4934" t="s">
        <v>28</v>
      </c>
      <c r="L4934" t="s">
        <v>29</v>
      </c>
      <c r="M4934" t="s">
        <v>29</v>
      </c>
      <c r="N4934" t="s">
        <v>29</v>
      </c>
      <c r="O4934" t="s">
        <v>29</v>
      </c>
      <c r="P4934">
        <v>1</v>
      </c>
      <c r="Q4934">
        <v>28</v>
      </c>
      <c r="R4934">
        <v>150</v>
      </c>
      <c r="S4934" t="str">
        <f>IF(Table1[[#This Row],[Average_Cost_for_two]]&lt;500,"Low",IF(Table1[[#This Row],[Average_Cost_for_two]]&lt;=1500,"Medium","High"))</f>
        <v>Low</v>
      </c>
      <c r="T4934">
        <v>3.3</v>
      </c>
      <c r="U4934">
        <v>2010</v>
      </c>
      <c r="V4934">
        <v>1</v>
      </c>
      <c r="W4934">
        <v>5</v>
      </c>
      <c r="X4934">
        <f>IF(OR(Main!$U4934=0,
       Main!$V4934=0,
       Main!$W4934=0),
   "",
   DATE(Main!$U4934,
        Main!$V4934,
        Main!$W4934)
)</f>
        <v>40183</v>
      </c>
      <c r="Y4934">
        <f>Table1[[#This Row],[Average_Cost_for_two]]*VLOOKUP(Table1[[#This Row],[Currency]],currency!$A$2:$B$10,2,FALSE)</f>
        <v>1.8</v>
      </c>
      <c r="Z4934" t="str">
        <f>VLOOKUP(C4934,country!A:B,2,FALSE)</f>
        <v>India</v>
      </c>
      <c r="AA4934">
        <f t="shared" si="77"/>
        <v>1</v>
      </c>
    </row>
    <row r="4935" spans="1:27" ht="15.75" customHeight="1" x14ac:dyDescent="0.25">
      <c r="A4935">
        <v>18222587</v>
      </c>
      <c r="B4935" t="s">
        <v>10215</v>
      </c>
      <c r="C4935">
        <v>1</v>
      </c>
      <c r="D4935" t="s">
        <v>23</v>
      </c>
      <c r="E4935" t="s">
        <v>10216</v>
      </c>
      <c r="F4935" t="s">
        <v>149</v>
      </c>
      <c r="G4935" t="s">
        <v>150</v>
      </c>
      <c r="H4935">
        <v>77.2403616</v>
      </c>
      <c r="I4935">
        <v>28.644288700000001</v>
      </c>
      <c r="J4935" t="s">
        <v>7486</v>
      </c>
      <c r="K4935" t="s">
        <v>28</v>
      </c>
      <c r="L4935" t="s">
        <v>29</v>
      </c>
      <c r="M4935" t="s">
        <v>29</v>
      </c>
      <c r="N4935" t="s">
        <v>29</v>
      </c>
      <c r="O4935" t="s">
        <v>29</v>
      </c>
      <c r="P4935">
        <v>1</v>
      </c>
      <c r="Q4935">
        <v>6</v>
      </c>
      <c r="R4935">
        <v>150</v>
      </c>
      <c r="S4935" t="str">
        <f>IF(Table1[[#This Row],[Average_Cost_for_two]]&lt;500,"Low",IF(Table1[[#This Row],[Average_Cost_for_two]]&lt;=1500,"Medium","High"))</f>
        <v>Low</v>
      </c>
      <c r="T4935">
        <v>3.2</v>
      </c>
      <c r="U4935">
        <v>2016</v>
      </c>
      <c r="V4935">
        <v>12</v>
      </c>
      <c r="W4935">
        <v>27</v>
      </c>
      <c r="X4935">
        <f>IF(OR(Main!$U4935=0,
       Main!$V4935=0,
       Main!$W4935=0),
   "",
   DATE(Main!$U4935,
        Main!$V4935,
        Main!$W4935)
)</f>
        <v>42731</v>
      </c>
      <c r="Y4935">
        <f>Table1[[#This Row],[Average_Cost_for_two]]*VLOOKUP(Table1[[#This Row],[Currency]],currency!$A$2:$B$10,2,FALSE)</f>
        <v>1.8</v>
      </c>
      <c r="Z4935" t="str">
        <f>VLOOKUP(C4935,country!A:B,2,FALSE)</f>
        <v>India</v>
      </c>
      <c r="AA4935">
        <f t="shared" si="77"/>
        <v>4</v>
      </c>
    </row>
    <row r="4936" spans="1:27" ht="15.75" customHeight="1" x14ac:dyDescent="0.25">
      <c r="A4936">
        <v>9883</v>
      </c>
      <c r="B4936" t="s">
        <v>10217</v>
      </c>
      <c r="C4936">
        <v>1</v>
      </c>
      <c r="D4936" t="s">
        <v>23</v>
      </c>
      <c r="E4936" t="s">
        <v>10218</v>
      </c>
      <c r="F4936" t="s">
        <v>334</v>
      </c>
      <c r="G4936" t="s">
        <v>335</v>
      </c>
      <c r="H4936">
        <v>77.253707570000003</v>
      </c>
      <c r="I4936">
        <v>28.55692569</v>
      </c>
      <c r="J4936" t="s">
        <v>7486</v>
      </c>
      <c r="K4936" t="s">
        <v>28</v>
      </c>
      <c r="L4936" t="s">
        <v>29</v>
      </c>
      <c r="M4936" t="s">
        <v>29</v>
      </c>
      <c r="N4936" t="s">
        <v>29</v>
      </c>
      <c r="O4936" t="s">
        <v>29</v>
      </c>
      <c r="P4936">
        <v>1</v>
      </c>
      <c r="Q4936">
        <v>2</v>
      </c>
      <c r="R4936">
        <v>150</v>
      </c>
      <c r="S4936" t="str">
        <f>IF(Table1[[#This Row],[Average_Cost_for_two]]&lt;500,"Low",IF(Table1[[#This Row],[Average_Cost_for_two]]&lt;=1500,"Medium","High"))</f>
        <v>Low</v>
      </c>
      <c r="T4936">
        <v>1</v>
      </c>
      <c r="U4936">
        <v>2010</v>
      </c>
      <c r="V4936">
        <v>12</v>
      </c>
      <c r="W4936">
        <v>3</v>
      </c>
      <c r="X4936">
        <f>IF(OR(Main!$U4936=0,
       Main!$V4936=0,
       Main!$W4936=0),
   "",
   DATE(Main!$U4936,
        Main!$V4936,
        Main!$W4936)
)</f>
        <v>40515</v>
      </c>
      <c r="Y4936">
        <f>Table1[[#This Row],[Average_Cost_for_two]]*VLOOKUP(Table1[[#This Row],[Currency]],currency!$A$2:$B$10,2,FALSE)</f>
        <v>1.8</v>
      </c>
      <c r="Z4936" t="str">
        <f>VLOOKUP(C4936,country!A:B,2,FALSE)</f>
        <v>India</v>
      </c>
      <c r="AA4936">
        <f t="shared" si="77"/>
        <v>4</v>
      </c>
    </row>
    <row r="4937" spans="1:27" ht="15.75" customHeight="1" x14ac:dyDescent="0.25">
      <c r="A4937">
        <v>7891</v>
      </c>
      <c r="B4937" t="s">
        <v>7211</v>
      </c>
      <c r="C4937">
        <v>1</v>
      </c>
      <c r="D4937" t="s">
        <v>23</v>
      </c>
      <c r="E4937" t="s">
        <v>10219</v>
      </c>
      <c r="F4937" t="s">
        <v>79</v>
      </c>
      <c r="G4937" t="s">
        <v>80</v>
      </c>
      <c r="H4937">
        <v>77.245072699999994</v>
      </c>
      <c r="I4937">
        <v>28.5830716</v>
      </c>
      <c r="J4937" t="s">
        <v>797</v>
      </c>
      <c r="K4937" t="s">
        <v>28</v>
      </c>
      <c r="L4937" t="s">
        <v>29</v>
      </c>
      <c r="M4937" t="s">
        <v>29</v>
      </c>
      <c r="N4937" t="s">
        <v>29</v>
      </c>
      <c r="O4937" t="s">
        <v>29</v>
      </c>
      <c r="P4937">
        <v>1</v>
      </c>
      <c r="Q4937">
        <v>15</v>
      </c>
      <c r="R4937">
        <v>150</v>
      </c>
      <c r="S4937" t="str">
        <f>IF(Table1[[#This Row],[Average_Cost_for_two]]&lt;500,"Low",IF(Table1[[#This Row],[Average_Cost_for_two]]&lt;=1500,"Medium","High"))</f>
        <v>Low</v>
      </c>
      <c r="T4937">
        <v>2.8</v>
      </c>
      <c r="U4937">
        <v>2010</v>
      </c>
      <c r="V4937">
        <v>12</v>
      </c>
      <c r="W4937">
        <v>20</v>
      </c>
      <c r="X4937">
        <f>IF(OR(Main!$U4937=0,
       Main!$V4937=0,
       Main!$W4937=0),
   "",
   DATE(Main!$U4937,
        Main!$V4937,
        Main!$W4937)
)</f>
        <v>40532</v>
      </c>
      <c r="Y4937">
        <f>Table1[[#This Row],[Average_Cost_for_two]]*VLOOKUP(Table1[[#This Row],[Currency]],currency!$A$2:$B$10,2,FALSE)</f>
        <v>1.8</v>
      </c>
      <c r="Z4937" t="str">
        <f>VLOOKUP(C4937,country!A:B,2,FALSE)</f>
        <v>India</v>
      </c>
      <c r="AA4937">
        <f t="shared" si="77"/>
        <v>4</v>
      </c>
    </row>
    <row r="4938" spans="1:27" ht="15.75" customHeight="1" x14ac:dyDescent="0.25">
      <c r="A4938">
        <v>311871</v>
      </c>
      <c r="B4938" t="s">
        <v>10220</v>
      </c>
      <c r="C4938">
        <v>1</v>
      </c>
      <c r="D4938" t="s">
        <v>23</v>
      </c>
      <c r="E4938" t="s">
        <v>10221</v>
      </c>
      <c r="F4938" t="s">
        <v>845</v>
      </c>
      <c r="G4938" t="s">
        <v>846</v>
      </c>
      <c r="H4938">
        <v>77.222597300000004</v>
      </c>
      <c r="I4938">
        <v>28.627671400000001</v>
      </c>
      <c r="J4938" t="s">
        <v>708</v>
      </c>
      <c r="K4938" t="s">
        <v>28</v>
      </c>
      <c r="L4938" t="s">
        <v>29</v>
      </c>
      <c r="M4938" t="s">
        <v>29</v>
      </c>
      <c r="N4938" t="s">
        <v>29</v>
      </c>
      <c r="O4938" t="s">
        <v>29</v>
      </c>
      <c r="P4938">
        <v>1</v>
      </c>
      <c r="Q4938">
        <v>19</v>
      </c>
      <c r="R4938">
        <v>150</v>
      </c>
      <c r="S4938" t="str">
        <f>IF(Table1[[#This Row],[Average_Cost_for_two]]&lt;500,"Low",IF(Table1[[#This Row],[Average_Cost_for_two]]&lt;=1500,"Medium","High"))</f>
        <v>Low</v>
      </c>
      <c r="T4938">
        <v>3.5</v>
      </c>
      <c r="U4938">
        <v>2016</v>
      </c>
      <c r="V4938">
        <v>12</v>
      </c>
      <c r="W4938">
        <v>17</v>
      </c>
      <c r="X4938">
        <f>IF(OR(Main!$U4938=0,
       Main!$V4938=0,
       Main!$W4938=0),
   "",
   DATE(Main!$U4938,
        Main!$V4938,
        Main!$W4938)
)</f>
        <v>42721</v>
      </c>
      <c r="Y4938">
        <f>Table1[[#This Row],[Average_Cost_for_two]]*VLOOKUP(Table1[[#This Row],[Currency]],currency!$A$2:$B$10,2,FALSE)</f>
        <v>1.8</v>
      </c>
      <c r="Z4938" t="str">
        <f>VLOOKUP(C4938,country!A:B,2,FALSE)</f>
        <v>India</v>
      </c>
      <c r="AA4938">
        <f t="shared" si="77"/>
        <v>4</v>
      </c>
    </row>
    <row r="4939" spans="1:27" ht="15.75" customHeight="1" x14ac:dyDescent="0.25">
      <c r="A4939">
        <v>307951</v>
      </c>
      <c r="B4939" t="s">
        <v>1694</v>
      </c>
      <c r="C4939">
        <v>1</v>
      </c>
      <c r="D4939" t="s">
        <v>23</v>
      </c>
      <c r="E4939" t="s">
        <v>10222</v>
      </c>
      <c r="F4939" t="s">
        <v>1624</v>
      </c>
      <c r="G4939" t="s">
        <v>1625</v>
      </c>
      <c r="H4939">
        <v>77.252930739999996</v>
      </c>
      <c r="I4939">
        <v>28.542861219999999</v>
      </c>
      <c r="J4939" t="s">
        <v>708</v>
      </c>
      <c r="K4939" t="s">
        <v>28</v>
      </c>
      <c r="L4939" t="s">
        <v>29</v>
      </c>
      <c r="M4939" t="s">
        <v>29</v>
      </c>
      <c r="N4939" t="s">
        <v>29</v>
      </c>
      <c r="O4939" t="s">
        <v>29</v>
      </c>
      <c r="P4939">
        <v>1</v>
      </c>
      <c r="Q4939">
        <v>94</v>
      </c>
      <c r="R4939">
        <v>150</v>
      </c>
      <c r="S4939" t="str">
        <f>IF(Table1[[#This Row],[Average_Cost_for_two]]&lt;500,"Low",IF(Table1[[#This Row],[Average_Cost_for_two]]&lt;=1500,"Medium","High"))</f>
        <v>Low</v>
      </c>
      <c r="T4939">
        <v>3.6</v>
      </c>
      <c r="U4939">
        <v>2013</v>
      </c>
      <c r="V4939">
        <v>12</v>
      </c>
      <c r="W4939">
        <v>26</v>
      </c>
      <c r="X4939">
        <f>IF(OR(Main!$U4939=0,
       Main!$V4939=0,
       Main!$W4939=0),
   "",
   DATE(Main!$U4939,
        Main!$V4939,
        Main!$W4939)
)</f>
        <v>41634</v>
      </c>
      <c r="Y4939">
        <f>Table1[[#This Row],[Average_Cost_for_two]]*VLOOKUP(Table1[[#This Row],[Currency]],currency!$A$2:$B$10,2,FALSE)</f>
        <v>1.8</v>
      </c>
      <c r="Z4939" t="str">
        <f>VLOOKUP(C4939,country!A:B,2,FALSE)</f>
        <v>India</v>
      </c>
      <c r="AA4939">
        <f t="shared" si="77"/>
        <v>4</v>
      </c>
    </row>
    <row r="4940" spans="1:27" ht="15.75" customHeight="1" x14ac:dyDescent="0.25">
      <c r="A4940">
        <v>9513</v>
      </c>
      <c r="B4940" t="s">
        <v>10223</v>
      </c>
      <c r="C4940">
        <v>1</v>
      </c>
      <c r="D4940" t="s">
        <v>23</v>
      </c>
      <c r="E4940" t="s">
        <v>10224</v>
      </c>
      <c r="F4940" t="s">
        <v>1738</v>
      </c>
      <c r="G4940" t="s">
        <v>1739</v>
      </c>
      <c r="H4940">
        <v>77.129287000000005</v>
      </c>
      <c r="I4940">
        <v>28.651894899999999</v>
      </c>
      <c r="J4940" t="s">
        <v>708</v>
      </c>
      <c r="K4940" t="s">
        <v>28</v>
      </c>
      <c r="L4940" t="s">
        <v>29</v>
      </c>
      <c r="M4940" t="s">
        <v>29</v>
      </c>
      <c r="N4940" t="s">
        <v>29</v>
      </c>
      <c r="O4940" t="s">
        <v>29</v>
      </c>
      <c r="P4940">
        <v>1</v>
      </c>
      <c r="Q4940">
        <v>23</v>
      </c>
      <c r="R4940">
        <v>150</v>
      </c>
      <c r="S4940" t="str">
        <f>IF(Table1[[#This Row],[Average_Cost_for_two]]&lt;500,"Low",IF(Table1[[#This Row],[Average_Cost_for_two]]&lt;=1500,"Medium","High"))</f>
        <v>Low</v>
      </c>
      <c r="T4940">
        <v>3.5</v>
      </c>
      <c r="U4940">
        <v>2016</v>
      </c>
      <c r="V4940">
        <v>12</v>
      </c>
      <c r="W4940">
        <v>24</v>
      </c>
      <c r="X4940">
        <f>IF(OR(Main!$U4940=0,
       Main!$V4940=0,
       Main!$W4940=0),
   "",
   DATE(Main!$U4940,
        Main!$V4940,
        Main!$W4940)
)</f>
        <v>42728</v>
      </c>
      <c r="Y4940">
        <f>Table1[[#This Row],[Average_Cost_for_two]]*VLOOKUP(Table1[[#This Row],[Currency]],currency!$A$2:$B$10,2,FALSE)</f>
        <v>1.8</v>
      </c>
      <c r="Z4940" t="str">
        <f>VLOOKUP(C4940,country!A:B,2,FALSE)</f>
        <v>India</v>
      </c>
      <c r="AA4940">
        <f t="shared" si="77"/>
        <v>4</v>
      </c>
    </row>
    <row r="4941" spans="1:27" ht="15.75" customHeight="1" x14ac:dyDescent="0.25">
      <c r="A4941">
        <v>9280</v>
      </c>
      <c r="B4941" t="s">
        <v>10225</v>
      </c>
      <c r="C4941">
        <v>1</v>
      </c>
      <c r="D4941" t="s">
        <v>23</v>
      </c>
      <c r="E4941" t="s">
        <v>10226</v>
      </c>
      <c r="F4941" t="s">
        <v>98</v>
      </c>
      <c r="G4941" t="s">
        <v>99</v>
      </c>
      <c r="H4941">
        <v>0</v>
      </c>
      <c r="I4941">
        <v>0</v>
      </c>
      <c r="J4941" t="s">
        <v>722</v>
      </c>
      <c r="K4941" t="s">
        <v>28</v>
      </c>
      <c r="L4941" t="s">
        <v>29</v>
      </c>
      <c r="M4941" t="s">
        <v>29</v>
      </c>
      <c r="N4941" t="s">
        <v>29</v>
      </c>
      <c r="O4941" t="s">
        <v>29</v>
      </c>
      <c r="P4941">
        <v>1</v>
      </c>
      <c r="Q4941">
        <v>21</v>
      </c>
      <c r="R4941">
        <v>150</v>
      </c>
      <c r="S4941" t="str">
        <f>IF(Table1[[#This Row],[Average_Cost_for_two]]&lt;500,"Low",IF(Table1[[#This Row],[Average_Cost_for_two]]&lt;=1500,"Medium","High"))</f>
        <v>Low</v>
      </c>
      <c r="T4941">
        <v>3.1</v>
      </c>
      <c r="U4941">
        <v>2010</v>
      </c>
      <c r="V4941">
        <v>12</v>
      </c>
      <c r="W4941">
        <v>3</v>
      </c>
      <c r="X4941">
        <f>IF(OR(Main!$U4941=0,
       Main!$V4941=0,
       Main!$W4941=0),
   "",
   DATE(Main!$U4941,
        Main!$V4941,
        Main!$W4941)
)</f>
        <v>40515</v>
      </c>
      <c r="Y4941">
        <f>Table1[[#This Row],[Average_Cost_for_two]]*VLOOKUP(Table1[[#This Row],[Currency]],currency!$A$2:$B$10,2,FALSE)</f>
        <v>1.8</v>
      </c>
      <c r="Z4941" t="str">
        <f>VLOOKUP(C4941,country!A:B,2,FALSE)</f>
        <v>India</v>
      </c>
      <c r="AA4941">
        <f t="shared" si="77"/>
        <v>4</v>
      </c>
    </row>
    <row r="4942" spans="1:27" ht="15.75" customHeight="1" x14ac:dyDescent="0.25">
      <c r="A4942">
        <v>300337</v>
      </c>
      <c r="B4942" t="s">
        <v>10227</v>
      </c>
      <c r="C4942">
        <v>1</v>
      </c>
      <c r="D4942" t="s">
        <v>23</v>
      </c>
      <c r="E4942" t="s">
        <v>10228</v>
      </c>
      <c r="F4942" t="s">
        <v>2939</v>
      </c>
      <c r="G4942" t="s">
        <v>2940</v>
      </c>
      <c r="H4942">
        <v>77.101516669999995</v>
      </c>
      <c r="I4942">
        <v>28.669808329999999</v>
      </c>
      <c r="J4942" t="s">
        <v>523</v>
      </c>
      <c r="K4942" t="s">
        <v>28</v>
      </c>
      <c r="L4942" t="s">
        <v>29</v>
      </c>
      <c r="M4942" t="s">
        <v>29</v>
      </c>
      <c r="N4942" t="s">
        <v>29</v>
      </c>
      <c r="O4942" t="s">
        <v>29</v>
      </c>
      <c r="P4942">
        <v>1</v>
      </c>
      <c r="Q4942">
        <v>34</v>
      </c>
      <c r="R4942">
        <v>150</v>
      </c>
      <c r="S4942" t="str">
        <f>IF(Table1[[#This Row],[Average_Cost_for_two]]&lt;500,"Low",IF(Table1[[#This Row],[Average_Cost_for_two]]&lt;=1500,"Medium","High"))</f>
        <v>Low</v>
      </c>
      <c r="T4942">
        <v>3.2</v>
      </c>
      <c r="U4942">
        <v>2012</v>
      </c>
      <c r="V4942">
        <v>12</v>
      </c>
      <c r="W4942">
        <v>4</v>
      </c>
      <c r="X4942">
        <f>IF(OR(Main!$U4942=0,
       Main!$V4942=0,
       Main!$W4942=0),
   "",
   DATE(Main!$U4942,
        Main!$V4942,
        Main!$W4942)
)</f>
        <v>41247</v>
      </c>
      <c r="Y4942">
        <f>Table1[[#This Row],[Average_Cost_for_two]]*VLOOKUP(Table1[[#This Row],[Currency]],currency!$A$2:$B$10,2,FALSE)</f>
        <v>1.8</v>
      </c>
      <c r="Z4942" t="str">
        <f>VLOOKUP(C4942,country!A:B,2,FALSE)</f>
        <v>India</v>
      </c>
      <c r="AA4942">
        <f t="shared" si="77"/>
        <v>4</v>
      </c>
    </row>
    <row r="4943" spans="1:27" ht="15.75" customHeight="1" x14ac:dyDescent="0.25">
      <c r="A4943">
        <v>1123</v>
      </c>
      <c r="B4943" t="s">
        <v>10229</v>
      </c>
      <c r="C4943">
        <v>1</v>
      </c>
      <c r="D4943" t="s">
        <v>23</v>
      </c>
      <c r="E4943" t="s">
        <v>10230</v>
      </c>
      <c r="F4943" t="s">
        <v>114</v>
      </c>
      <c r="G4943" t="s">
        <v>115</v>
      </c>
      <c r="H4943">
        <v>77.135059600000005</v>
      </c>
      <c r="I4943">
        <v>28.688372699999999</v>
      </c>
      <c r="J4943" t="s">
        <v>855</v>
      </c>
      <c r="K4943" t="s">
        <v>28</v>
      </c>
      <c r="L4943" t="s">
        <v>29</v>
      </c>
      <c r="M4943" t="s">
        <v>29</v>
      </c>
      <c r="N4943" t="s">
        <v>29</v>
      </c>
      <c r="O4943" t="s">
        <v>29</v>
      </c>
      <c r="P4943">
        <v>1</v>
      </c>
      <c r="Q4943">
        <v>41</v>
      </c>
      <c r="R4943">
        <v>150</v>
      </c>
      <c r="S4943" t="str">
        <f>IF(Table1[[#This Row],[Average_Cost_for_two]]&lt;500,"Low",IF(Table1[[#This Row],[Average_Cost_for_two]]&lt;=1500,"Medium","High"))</f>
        <v>Low</v>
      </c>
      <c r="T4943">
        <v>3.1</v>
      </c>
      <c r="U4943">
        <v>2016</v>
      </c>
      <c r="V4943">
        <v>12</v>
      </c>
      <c r="W4943">
        <v>18</v>
      </c>
      <c r="X4943">
        <f>IF(OR(Main!$U4943=0,
       Main!$V4943=0,
       Main!$W4943=0),
   "",
   DATE(Main!$U4943,
        Main!$V4943,
        Main!$W4943)
)</f>
        <v>42722</v>
      </c>
      <c r="Y4943">
        <f>Table1[[#This Row],[Average_Cost_for_two]]*VLOOKUP(Table1[[#This Row],[Currency]],currency!$A$2:$B$10,2,FALSE)</f>
        <v>1.8</v>
      </c>
      <c r="Z4943" t="str">
        <f>VLOOKUP(C4943,country!A:B,2,FALSE)</f>
        <v>India</v>
      </c>
      <c r="AA4943">
        <f t="shared" si="77"/>
        <v>4</v>
      </c>
    </row>
    <row r="4944" spans="1:27" ht="15.75" customHeight="1" x14ac:dyDescent="0.25">
      <c r="A4944">
        <v>7905</v>
      </c>
      <c r="B4944" t="s">
        <v>10231</v>
      </c>
      <c r="C4944">
        <v>1</v>
      </c>
      <c r="D4944" t="s">
        <v>23</v>
      </c>
      <c r="E4944" t="s">
        <v>10232</v>
      </c>
      <c r="F4944" t="s">
        <v>205</v>
      </c>
      <c r="G4944" t="s">
        <v>206</v>
      </c>
      <c r="H4944">
        <v>77.297215199999997</v>
      </c>
      <c r="I4944">
        <v>28.5325746</v>
      </c>
      <c r="J4944" t="s">
        <v>567</v>
      </c>
      <c r="K4944" t="s">
        <v>28</v>
      </c>
      <c r="L4944" t="s">
        <v>29</v>
      </c>
      <c r="M4944" t="s">
        <v>29</v>
      </c>
      <c r="N4944" t="s">
        <v>29</v>
      </c>
      <c r="O4944" t="s">
        <v>29</v>
      </c>
      <c r="P4944">
        <v>1</v>
      </c>
      <c r="Q4944">
        <v>2</v>
      </c>
      <c r="R4944">
        <v>150</v>
      </c>
      <c r="S4944" t="str">
        <f>IF(Table1[[#This Row],[Average_Cost_for_two]]&lt;500,"Low",IF(Table1[[#This Row],[Average_Cost_for_two]]&lt;=1500,"Medium","High"))</f>
        <v>Low</v>
      </c>
      <c r="T4944">
        <v>1</v>
      </c>
      <c r="U4944">
        <v>2012</v>
      </c>
      <c r="V4944">
        <v>12</v>
      </c>
      <c r="W4944">
        <v>19</v>
      </c>
      <c r="X4944">
        <f>IF(OR(Main!$U4944=0,
       Main!$V4944=0,
       Main!$W4944=0),
   "",
   DATE(Main!$U4944,
        Main!$V4944,
        Main!$W4944)
)</f>
        <v>41262</v>
      </c>
      <c r="Y4944">
        <f>Table1[[#This Row],[Average_Cost_for_two]]*VLOOKUP(Table1[[#This Row],[Currency]],currency!$A$2:$B$10,2,FALSE)</f>
        <v>1.8</v>
      </c>
      <c r="Z4944" t="str">
        <f>VLOOKUP(C4944,country!A:B,2,FALSE)</f>
        <v>India</v>
      </c>
      <c r="AA4944">
        <f t="shared" si="77"/>
        <v>4</v>
      </c>
    </row>
    <row r="4945" spans="1:27" ht="15.75" customHeight="1" x14ac:dyDescent="0.25">
      <c r="A4945">
        <v>18128874</v>
      </c>
      <c r="B4945" t="s">
        <v>6066</v>
      </c>
      <c r="C4945">
        <v>1</v>
      </c>
      <c r="D4945" t="s">
        <v>23</v>
      </c>
      <c r="E4945" t="s">
        <v>10233</v>
      </c>
      <c r="F4945" t="s">
        <v>897</v>
      </c>
      <c r="G4945" t="s">
        <v>898</v>
      </c>
      <c r="H4945">
        <v>0</v>
      </c>
      <c r="I4945">
        <v>0</v>
      </c>
      <c r="J4945" t="s">
        <v>10234</v>
      </c>
      <c r="K4945" t="s">
        <v>28</v>
      </c>
      <c r="L4945" t="s">
        <v>29</v>
      </c>
      <c r="M4945" t="s">
        <v>29</v>
      </c>
      <c r="N4945" t="s">
        <v>29</v>
      </c>
      <c r="O4945" t="s">
        <v>29</v>
      </c>
      <c r="P4945">
        <v>1</v>
      </c>
      <c r="Q4945">
        <v>2</v>
      </c>
      <c r="R4945">
        <v>150</v>
      </c>
      <c r="S4945" t="str">
        <f>IF(Table1[[#This Row],[Average_Cost_for_two]]&lt;500,"Low",IF(Table1[[#This Row],[Average_Cost_for_two]]&lt;=1500,"Medium","High"))</f>
        <v>Low</v>
      </c>
      <c r="T4945">
        <v>1</v>
      </c>
      <c r="U4945">
        <v>2015</v>
      </c>
      <c r="V4945">
        <v>12</v>
      </c>
      <c r="W4945">
        <v>8</v>
      </c>
      <c r="X4945">
        <f>IF(OR(Main!$U4945=0,
       Main!$V4945=0,
       Main!$W4945=0),
   "",
   DATE(Main!$U4945,
        Main!$V4945,
        Main!$W4945)
)</f>
        <v>42346</v>
      </c>
      <c r="Y4945">
        <f>Table1[[#This Row],[Average_Cost_for_two]]*VLOOKUP(Table1[[#This Row],[Currency]],currency!$A$2:$B$10,2,FALSE)</f>
        <v>1.8</v>
      </c>
      <c r="Z4945" t="str">
        <f>VLOOKUP(C4945,country!A:B,2,FALSE)</f>
        <v>India</v>
      </c>
      <c r="AA4945">
        <f t="shared" si="77"/>
        <v>4</v>
      </c>
    </row>
    <row r="4946" spans="1:27" ht="15.75" customHeight="1" x14ac:dyDescent="0.25">
      <c r="A4946">
        <v>18312616</v>
      </c>
      <c r="B4946" t="s">
        <v>9889</v>
      </c>
      <c r="C4946">
        <v>1</v>
      </c>
      <c r="D4946" t="s">
        <v>23</v>
      </c>
      <c r="E4946" t="s">
        <v>10235</v>
      </c>
      <c r="F4946" t="s">
        <v>1926</v>
      </c>
      <c r="G4946" t="s">
        <v>1927</v>
      </c>
      <c r="H4946">
        <v>77.219405469999998</v>
      </c>
      <c r="I4946">
        <v>28.564028489999998</v>
      </c>
      <c r="J4946" t="s">
        <v>797</v>
      </c>
      <c r="K4946" t="s">
        <v>28</v>
      </c>
      <c r="L4946" t="s">
        <v>29</v>
      </c>
      <c r="M4946" t="s">
        <v>29</v>
      </c>
      <c r="N4946" t="s">
        <v>29</v>
      </c>
      <c r="O4946" t="s">
        <v>29</v>
      </c>
      <c r="P4946">
        <v>1</v>
      </c>
      <c r="Q4946">
        <v>2</v>
      </c>
      <c r="R4946">
        <v>150</v>
      </c>
      <c r="S4946" t="str">
        <f>IF(Table1[[#This Row],[Average_Cost_for_two]]&lt;500,"Low",IF(Table1[[#This Row],[Average_Cost_for_two]]&lt;=1500,"Medium","High"))</f>
        <v>Low</v>
      </c>
      <c r="T4946">
        <v>1</v>
      </c>
      <c r="U4946">
        <v>2010</v>
      </c>
      <c r="V4946">
        <v>12</v>
      </c>
      <c r="W4946">
        <v>14</v>
      </c>
      <c r="X4946">
        <f>IF(OR(Main!$U4946=0,
       Main!$V4946=0,
       Main!$W4946=0),
   "",
   DATE(Main!$U4946,
        Main!$V4946,
        Main!$W4946)
)</f>
        <v>40526</v>
      </c>
      <c r="Y4946">
        <f>Table1[[#This Row],[Average_Cost_for_two]]*VLOOKUP(Table1[[#This Row],[Currency]],currency!$A$2:$B$10,2,FALSE)</f>
        <v>1.8</v>
      </c>
      <c r="Z4946" t="str">
        <f>VLOOKUP(C4946,country!A:B,2,FALSE)</f>
        <v>India</v>
      </c>
      <c r="AA4946">
        <f t="shared" si="77"/>
        <v>4</v>
      </c>
    </row>
    <row r="4947" spans="1:27" ht="15.75" customHeight="1" x14ac:dyDescent="0.25">
      <c r="A4947">
        <v>304161</v>
      </c>
      <c r="B4947" t="s">
        <v>10236</v>
      </c>
      <c r="C4947">
        <v>1</v>
      </c>
      <c r="D4947" t="s">
        <v>23</v>
      </c>
      <c r="E4947" t="s">
        <v>10237</v>
      </c>
      <c r="F4947" t="s">
        <v>1206</v>
      </c>
      <c r="G4947" t="s">
        <v>1207</v>
      </c>
      <c r="H4947">
        <v>77.1006304</v>
      </c>
      <c r="I4947">
        <v>28.644812099999999</v>
      </c>
      <c r="J4947" t="s">
        <v>708</v>
      </c>
      <c r="K4947" t="s">
        <v>28</v>
      </c>
      <c r="L4947" t="s">
        <v>29</v>
      </c>
      <c r="M4947" t="s">
        <v>29</v>
      </c>
      <c r="N4947" t="s">
        <v>29</v>
      </c>
      <c r="O4947" t="s">
        <v>29</v>
      </c>
      <c r="P4947">
        <v>1</v>
      </c>
      <c r="Q4947">
        <v>26</v>
      </c>
      <c r="R4947">
        <v>150</v>
      </c>
      <c r="S4947" t="str">
        <f>IF(Table1[[#This Row],[Average_Cost_for_two]]&lt;500,"Low",IF(Table1[[#This Row],[Average_Cost_for_two]]&lt;=1500,"Medium","High"))</f>
        <v>Low</v>
      </c>
      <c r="T4947">
        <v>3.2</v>
      </c>
      <c r="U4947">
        <v>2017</v>
      </c>
      <c r="V4947">
        <v>12</v>
      </c>
      <c r="W4947">
        <v>12</v>
      </c>
      <c r="X4947">
        <f>IF(OR(Main!$U4947=0,
       Main!$V4947=0,
       Main!$W4947=0),
   "",
   DATE(Main!$U4947,
        Main!$V4947,
        Main!$W4947)
)</f>
        <v>43081</v>
      </c>
      <c r="Y4947">
        <f>Table1[[#This Row],[Average_Cost_for_two]]*VLOOKUP(Table1[[#This Row],[Currency]],currency!$A$2:$B$10,2,FALSE)</f>
        <v>1.8</v>
      </c>
      <c r="Z4947" t="str">
        <f>VLOOKUP(C4947,country!A:B,2,FALSE)</f>
        <v>India</v>
      </c>
      <c r="AA4947">
        <f t="shared" si="77"/>
        <v>4</v>
      </c>
    </row>
    <row r="4948" spans="1:27" ht="15.75" customHeight="1" x14ac:dyDescent="0.25">
      <c r="A4948">
        <v>18357525</v>
      </c>
      <c r="B4948" t="s">
        <v>10238</v>
      </c>
      <c r="C4948">
        <v>1</v>
      </c>
      <c r="D4948" t="s">
        <v>23</v>
      </c>
      <c r="E4948" t="s">
        <v>10239</v>
      </c>
      <c r="F4948" t="s">
        <v>1168</v>
      </c>
      <c r="G4948" t="s">
        <v>1169</v>
      </c>
      <c r="H4948">
        <v>77.213265699999994</v>
      </c>
      <c r="I4948">
        <v>28.561665699999999</v>
      </c>
      <c r="J4948" t="s">
        <v>523</v>
      </c>
      <c r="K4948" t="s">
        <v>28</v>
      </c>
      <c r="L4948" t="s">
        <v>29</v>
      </c>
      <c r="M4948" t="s">
        <v>29</v>
      </c>
      <c r="N4948" t="s">
        <v>29</v>
      </c>
      <c r="O4948" t="s">
        <v>29</v>
      </c>
      <c r="P4948">
        <v>1</v>
      </c>
      <c r="Q4948">
        <v>2</v>
      </c>
      <c r="R4948">
        <v>150</v>
      </c>
      <c r="S4948" t="str">
        <f>IF(Table1[[#This Row],[Average_Cost_for_two]]&lt;500,"Low",IF(Table1[[#This Row],[Average_Cost_for_two]]&lt;=1500,"Medium","High"))</f>
        <v>Low</v>
      </c>
      <c r="T4948">
        <v>1</v>
      </c>
      <c r="U4948">
        <v>2016</v>
      </c>
      <c r="V4948">
        <v>12</v>
      </c>
      <c r="W4948">
        <v>9</v>
      </c>
      <c r="X4948">
        <f>IF(OR(Main!$U4948=0,
       Main!$V4948=0,
       Main!$W4948=0),
   "",
   DATE(Main!$U4948,
        Main!$V4948,
        Main!$W4948)
)</f>
        <v>42713</v>
      </c>
      <c r="Y4948">
        <f>Table1[[#This Row],[Average_Cost_for_two]]*VLOOKUP(Table1[[#This Row],[Currency]],currency!$A$2:$B$10,2,FALSE)</f>
        <v>1.8</v>
      </c>
      <c r="Z4948" t="str">
        <f>VLOOKUP(C4948,country!A:B,2,FALSE)</f>
        <v>India</v>
      </c>
      <c r="AA4948">
        <f t="shared" si="77"/>
        <v>4</v>
      </c>
    </row>
    <row r="4949" spans="1:27" ht="15.75" customHeight="1" x14ac:dyDescent="0.25">
      <c r="A4949">
        <v>18206818</v>
      </c>
      <c r="B4949" t="s">
        <v>10240</v>
      </c>
      <c r="C4949">
        <v>1</v>
      </c>
      <c r="D4949" t="s">
        <v>23</v>
      </c>
      <c r="E4949" t="s">
        <v>10241</v>
      </c>
      <c r="F4949" t="s">
        <v>149</v>
      </c>
      <c r="G4949" t="s">
        <v>150</v>
      </c>
      <c r="H4949">
        <v>77.244421900000006</v>
      </c>
      <c r="I4949">
        <v>28.645251900000002</v>
      </c>
      <c r="J4949" t="s">
        <v>797</v>
      </c>
      <c r="K4949" t="s">
        <v>28</v>
      </c>
      <c r="L4949" t="s">
        <v>29</v>
      </c>
      <c r="M4949" t="s">
        <v>29</v>
      </c>
      <c r="N4949" t="s">
        <v>29</v>
      </c>
      <c r="O4949" t="s">
        <v>29</v>
      </c>
      <c r="P4949">
        <v>1</v>
      </c>
      <c r="Q4949">
        <v>1</v>
      </c>
      <c r="R4949">
        <v>150</v>
      </c>
      <c r="S4949" t="str">
        <f>IF(Table1[[#This Row],[Average_Cost_for_two]]&lt;500,"Low",IF(Table1[[#This Row],[Average_Cost_for_two]]&lt;=1500,"Medium","High"))</f>
        <v>Low</v>
      </c>
      <c r="T4949">
        <v>1</v>
      </c>
      <c r="U4949">
        <v>2012</v>
      </c>
      <c r="V4949">
        <v>11</v>
      </c>
      <c r="W4949">
        <v>6</v>
      </c>
      <c r="X4949">
        <f>IF(OR(Main!$U4949=0,
       Main!$V4949=0,
       Main!$W4949=0),
   "",
   DATE(Main!$U4949,
        Main!$V4949,
        Main!$W4949)
)</f>
        <v>41219</v>
      </c>
      <c r="Y4949">
        <f>Table1[[#This Row],[Average_Cost_for_two]]*VLOOKUP(Table1[[#This Row],[Currency]],currency!$A$2:$B$10,2,FALSE)</f>
        <v>1.8</v>
      </c>
      <c r="Z4949" t="str">
        <f>VLOOKUP(C4949,country!A:B,2,FALSE)</f>
        <v>India</v>
      </c>
      <c r="AA4949">
        <f t="shared" si="77"/>
        <v>4</v>
      </c>
    </row>
    <row r="4950" spans="1:27" ht="15.75" customHeight="1" x14ac:dyDescent="0.25">
      <c r="A4950">
        <v>9879</v>
      </c>
      <c r="B4950" t="s">
        <v>10242</v>
      </c>
      <c r="C4950">
        <v>1</v>
      </c>
      <c r="D4950" t="s">
        <v>23</v>
      </c>
      <c r="E4950" t="s">
        <v>10243</v>
      </c>
      <c r="F4950" t="s">
        <v>71</v>
      </c>
      <c r="G4950" t="s">
        <v>72</v>
      </c>
      <c r="H4950">
        <v>77.226010400000007</v>
      </c>
      <c r="I4950">
        <v>28.573151899999999</v>
      </c>
      <c r="J4950" t="s">
        <v>556</v>
      </c>
      <c r="K4950" t="s">
        <v>28</v>
      </c>
      <c r="L4950" t="s">
        <v>29</v>
      </c>
      <c r="M4950" t="s">
        <v>29</v>
      </c>
      <c r="N4950" t="s">
        <v>29</v>
      </c>
      <c r="O4950" t="s">
        <v>29</v>
      </c>
      <c r="P4950">
        <v>1</v>
      </c>
      <c r="Q4950">
        <v>2</v>
      </c>
      <c r="R4950">
        <v>150</v>
      </c>
      <c r="S4950" t="str">
        <f>IF(Table1[[#This Row],[Average_Cost_for_two]]&lt;500,"Low",IF(Table1[[#This Row],[Average_Cost_for_two]]&lt;=1500,"Medium","High"))</f>
        <v>Low</v>
      </c>
      <c r="T4950">
        <v>1</v>
      </c>
      <c r="U4950">
        <v>2012</v>
      </c>
      <c r="V4950">
        <v>11</v>
      </c>
      <c r="W4950">
        <v>18</v>
      </c>
      <c r="X4950">
        <f>IF(OR(Main!$U4950=0,
       Main!$V4950=0,
       Main!$W4950=0),
   "",
   DATE(Main!$U4950,
        Main!$V4950,
        Main!$W4950)
)</f>
        <v>41231</v>
      </c>
      <c r="Y4950">
        <f>Table1[[#This Row],[Average_Cost_for_two]]*VLOOKUP(Table1[[#This Row],[Currency]],currency!$A$2:$B$10,2,FALSE)</f>
        <v>1.8</v>
      </c>
      <c r="Z4950" t="str">
        <f>VLOOKUP(C4950,country!A:B,2,FALSE)</f>
        <v>India</v>
      </c>
      <c r="AA4950">
        <f t="shared" si="77"/>
        <v>4</v>
      </c>
    </row>
    <row r="4951" spans="1:27" ht="15.75" customHeight="1" x14ac:dyDescent="0.25">
      <c r="A4951">
        <v>5455</v>
      </c>
      <c r="B4951" t="s">
        <v>8135</v>
      </c>
      <c r="C4951">
        <v>1</v>
      </c>
      <c r="D4951" t="s">
        <v>23</v>
      </c>
      <c r="E4951" t="s">
        <v>10244</v>
      </c>
      <c r="F4951" t="s">
        <v>435</v>
      </c>
      <c r="G4951" t="s">
        <v>436</v>
      </c>
      <c r="H4951">
        <v>77.204450699999995</v>
      </c>
      <c r="I4951">
        <v>28.696885900000002</v>
      </c>
      <c r="J4951" t="s">
        <v>855</v>
      </c>
      <c r="K4951" t="s">
        <v>28</v>
      </c>
      <c r="L4951" t="s">
        <v>29</v>
      </c>
      <c r="M4951" t="s">
        <v>29</v>
      </c>
      <c r="N4951" t="s">
        <v>29</v>
      </c>
      <c r="O4951" t="s">
        <v>29</v>
      </c>
      <c r="P4951">
        <v>1</v>
      </c>
      <c r="Q4951">
        <v>93</v>
      </c>
      <c r="R4951">
        <v>150</v>
      </c>
      <c r="S4951" t="str">
        <f>IF(Table1[[#This Row],[Average_Cost_for_two]]&lt;500,"Low",IF(Table1[[#This Row],[Average_Cost_for_two]]&lt;=1500,"Medium","High"))</f>
        <v>Low</v>
      </c>
      <c r="T4951">
        <v>3.7</v>
      </c>
      <c r="U4951">
        <v>2013</v>
      </c>
      <c r="V4951">
        <v>11</v>
      </c>
      <c r="W4951">
        <v>12</v>
      </c>
      <c r="X4951">
        <f>IF(OR(Main!$U4951=0,
       Main!$V4951=0,
       Main!$W4951=0),
   "",
   DATE(Main!$U4951,
        Main!$V4951,
        Main!$W4951)
)</f>
        <v>41590</v>
      </c>
      <c r="Y4951">
        <f>Table1[[#This Row],[Average_Cost_for_two]]*VLOOKUP(Table1[[#This Row],[Currency]],currency!$A$2:$B$10,2,FALSE)</f>
        <v>1.8</v>
      </c>
      <c r="Z4951" t="str">
        <f>VLOOKUP(C4951,country!A:B,2,FALSE)</f>
        <v>India</v>
      </c>
      <c r="AA4951">
        <f t="shared" si="77"/>
        <v>4</v>
      </c>
    </row>
    <row r="4952" spans="1:27" ht="15.75" customHeight="1" x14ac:dyDescent="0.25">
      <c r="A4952">
        <v>18313153</v>
      </c>
      <c r="B4952" t="s">
        <v>10245</v>
      </c>
      <c r="C4952">
        <v>1</v>
      </c>
      <c r="D4952" t="s">
        <v>23</v>
      </c>
      <c r="E4952" t="s">
        <v>10246</v>
      </c>
      <c r="F4952" t="s">
        <v>445</v>
      </c>
      <c r="G4952" t="s">
        <v>446</v>
      </c>
      <c r="H4952">
        <v>0</v>
      </c>
      <c r="I4952">
        <v>0</v>
      </c>
      <c r="J4952" t="s">
        <v>480</v>
      </c>
      <c r="K4952" t="s">
        <v>28</v>
      </c>
      <c r="L4952" t="s">
        <v>29</v>
      </c>
      <c r="M4952" t="s">
        <v>29</v>
      </c>
      <c r="N4952" t="s">
        <v>29</v>
      </c>
      <c r="O4952" t="s">
        <v>29</v>
      </c>
      <c r="P4952">
        <v>1</v>
      </c>
      <c r="Q4952">
        <v>2</v>
      </c>
      <c r="R4952">
        <v>150</v>
      </c>
      <c r="S4952" t="str">
        <f>IF(Table1[[#This Row],[Average_Cost_for_two]]&lt;500,"Low",IF(Table1[[#This Row],[Average_Cost_for_two]]&lt;=1500,"Medium","High"))</f>
        <v>Low</v>
      </c>
      <c r="T4952">
        <v>1</v>
      </c>
      <c r="U4952">
        <v>2011</v>
      </c>
      <c r="V4952">
        <v>11</v>
      </c>
      <c r="W4952">
        <v>26</v>
      </c>
      <c r="X4952">
        <f>IF(OR(Main!$U4952=0,
       Main!$V4952=0,
       Main!$W4952=0),
   "",
   DATE(Main!$U4952,
        Main!$V4952,
        Main!$W4952)
)</f>
        <v>40873</v>
      </c>
      <c r="Y4952">
        <f>Table1[[#This Row],[Average_Cost_for_two]]*VLOOKUP(Table1[[#This Row],[Currency]],currency!$A$2:$B$10,2,FALSE)</f>
        <v>1.8</v>
      </c>
      <c r="Z4952" t="str">
        <f>VLOOKUP(C4952,country!A:B,2,FALSE)</f>
        <v>India</v>
      </c>
      <c r="AA4952">
        <f t="shared" si="77"/>
        <v>4</v>
      </c>
    </row>
    <row r="4953" spans="1:27" ht="15.75" customHeight="1" x14ac:dyDescent="0.25">
      <c r="A4953">
        <v>18317229</v>
      </c>
      <c r="B4953" t="s">
        <v>10247</v>
      </c>
      <c r="C4953">
        <v>1</v>
      </c>
      <c r="D4953" t="s">
        <v>23</v>
      </c>
      <c r="E4953" t="s">
        <v>10248</v>
      </c>
      <c r="F4953" t="s">
        <v>1624</v>
      </c>
      <c r="G4953" t="s">
        <v>1625</v>
      </c>
      <c r="H4953">
        <v>77.2594998</v>
      </c>
      <c r="I4953">
        <v>28.538157519999999</v>
      </c>
      <c r="J4953" t="s">
        <v>708</v>
      </c>
      <c r="K4953" t="s">
        <v>28</v>
      </c>
      <c r="L4953" t="s">
        <v>29</v>
      </c>
      <c r="M4953" t="s">
        <v>29</v>
      </c>
      <c r="N4953" t="s">
        <v>29</v>
      </c>
      <c r="O4953" t="s">
        <v>29</v>
      </c>
      <c r="P4953">
        <v>1</v>
      </c>
      <c r="Q4953">
        <v>10</v>
      </c>
      <c r="R4953">
        <v>150</v>
      </c>
      <c r="S4953" t="str">
        <f>IF(Table1[[#This Row],[Average_Cost_for_two]]&lt;500,"Low",IF(Table1[[#This Row],[Average_Cost_for_two]]&lt;=1500,"Medium","High"))</f>
        <v>Low</v>
      </c>
      <c r="T4953">
        <v>2.8</v>
      </c>
      <c r="U4953">
        <v>2017</v>
      </c>
      <c r="V4953">
        <v>11</v>
      </c>
      <c r="W4953">
        <v>18</v>
      </c>
      <c r="X4953">
        <f>IF(OR(Main!$U4953=0,
       Main!$V4953=0,
       Main!$W4953=0),
   "",
   DATE(Main!$U4953,
        Main!$V4953,
        Main!$W4953)
)</f>
        <v>43057</v>
      </c>
      <c r="Y4953">
        <f>Table1[[#This Row],[Average_Cost_for_two]]*VLOOKUP(Table1[[#This Row],[Currency]],currency!$A$2:$B$10,2,FALSE)</f>
        <v>1.8</v>
      </c>
      <c r="Z4953" t="str">
        <f>VLOOKUP(C4953,country!A:B,2,FALSE)</f>
        <v>India</v>
      </c>
      <c r="AA4953">
        <f t="shared" si="77"/>
        <v>4</v>
      </c>
    </row>
    <row r="4954" spans="1:27" ht="15.75" customHeight="1" x14ac:dyDescent="0.25">
      <c r="A4954">
        <v>304628</v>
      </c>
      <c r="B4954" t="s">
        <v>10249</v>
      </c>
      <c r="C4954">
        <v>1</v>
      </c>
      <c r="D4954" t="s">
        <v>23</v>
      </c>
      <c r="E4954" t="s">
        <v>10250</v>
      </c>
      <c r="F4954" t="s">
        <v>3119</v>
      </c>
      <c r="G4954" t="s">
        <v>3120</v>
      </c>
      <c r="H4954">
        <v>77.227672100000007</v>
      </c>
      <c r="I4954">
        <v>28.609561899999999</v>
      </c>
      <c r="J4954" t="s">
        <v>708</v>
      </c>
      <c r="K4954" t="s">
        <v>28</v>
      </c>
      <c r="L4954" t="s">
        <v>29</v>
      </c>
      <c r="M4954" t="s">
        <v>29</v>
      </c>
      <c r="N4954" t="s">
        <v>29</v>
      </c>
      <c r="O4954" t="s">
        <v>29</v>
      </c>
      <c r="P4954">
        <v>1</v>
      </c>
      <c r="Q4954">
        <v>242</v>
      </c>
      <c r="R4954">
        <v>150</v>
      </c>
      <c r="S4954" t="str">
        <f>IF(Table1[[#This Row],[Average_Cost_for_two]]&lt;500,"Low",IF(Table1[[#This Row],[Average_Cost_for_two]]&lt;=1500,"Medium","High"))</f>
        <v>Low</v>
      </c>
      <c r="T4954">
        <v>3.2</v>
      </c>
      <c r="U4954">
        <v>2014</v>
      </c>
      <c r="V4954">
        <v>11</v>
      </c>
      <c r="W4954">
        <v>17</v>
      </c>
      <c r="X4954">
        <f>IF(OR(Main!$U4954=0,
       Main!$V4954=0,
       Main!$W4954=0),
   "",
   DATE(Main!$U4954,
        Main!$V4954,
        Main!$W4954)
)</f>
        <v>41960</v>
      </c>
      <c r="Y4954">
        <f>Table1[[#This Row],[Average_Cost_for_two]]*VLOOKUP(Table1[[#This Row],[Currency]],currency!$A$2:$B$10,2,FALSE)</f>
        <v>1.8</v>
      </c>
      <c r="Z4954" t="str">
        <f>VLOOKUP(C4954,country!A:B,2,FALSE)</f>
        <v>India</v>
      </c>
      <c r="AA4954">
        <f t="shared" si="77"/>
        <v>4</v>
      </c>
    </row>
    <row r="4955" spans="1:27" ht="15.75" customHeight="1" x14ac:dyDescent="0.25">
      <c r="A4955">
        <v>304267</v>
      </c>
      <c r="B4955" t="s">
        <v>10251</v>
      </c>
      <c r="C4955">
        <v>1</v>
      </c>
      <c r="D4955" t="s">
        <v>23</v>
      </c>
      <c r="E4955" t="s">
        <v>10252</v>
      </c>
      <c r="F4955" t="s">
        <v>119</v>
      </c>
      <c r="G4955" t="s">
        <v>120</v>
      </c>
      <c r="H4955">
        <v>77.293429500000002</v>
      </c>
      <c r="I4955">
        <v>28.6082009</v>
      </c>
      <c r="J4955" t="s">
        <v>8343</v>
      </c>
      <c r="K4955" t="s">
        <v>28</v>
      </c>
      <c r="L4955" t="s">
        <v>29</v>
      </c>
      <c r="M4955" t="s">
        <v>29</v>
      </c>
      <c r="N4955" t="s">
        <v>29</v>
      </c>
      <c r="O4955" t="s">
        <v>29</v>
      </c>
      <c r="P4955">
        <v>1</v>
      </c>
      <c r="Q4955">
        <v>20</v>
      </c>
      <c r="R4955">
        <v>150</v>
      </c>
      <c r="S4955" t="str">
        <f>IF(Table1[[#This Row],[Average_Cost_for_two]]&lt;500,"Low",IF(Table1[[#This Row],[Average_Cost_for_two]]&lt;=1500,"Medium","High"))</f>
        <v>Low</v>
      </c>
      <c r="T4955">
        <v>2.7</v>
      </c>
      <c r="U4955">
        <v>2016</v>
      </c>
      <c r="V4955">
        <v>11</v>
      </c>
      <c r="W4955">
        <v>17</v>
      </c>
      <c r="X4955">
        <f>IF(OR(Main!$U4955=0,
       Main!$V4955=0,
       Main!$W4955=0),
   "",
   DATE(Main!$U4955,
        Main!$V4955,
        Main!$W4955)
)</f>
        <v>42691</v>
      </c>
      <c r="Y4955">
        <f>Table1[[#This Row],[Average_Cost_for_two]]*VLOOKUP(Table1[[#This Row],[Currency]],currency!$A$2:$B$10,2,FALSE)</f>
        <v>1.8</v>
      </c>
      <c r="Z4955" t="str">
        <f>VLOOKUP(C4955,country!A:B,2,FALSE)</f>
        <v>India</v>
      </c>
      <c r="AA4955">
        <f t="shared" si="77"/>
        <v>4</v>
      </c>
    </row>
    <row r="4956" spans="1:27" ht="15.75" customHeight="1" x14ac:dyDescent="0.25">
      <c r="A4956">
        <v>18441658</v>
      </c>
      <c r="B4956" t="s">
        <v>10253</v>
      </c>
      <c r="C4956">
        <v>1</v>
      </c>
      <c r="D4956" t="s">
        <v>23</v>
      </c>
      <c r="E4956" t="s">
        <v>10254</v>
      </c>
      <c r="F4956" t="s">
        <v>98</v>
      </c>
      <c r="G4956" t="s">
        <v>99</v>
      </c>
      <c r="H4956">
        <v>77.1559168</v>
      </c>
      <c r="I4956">
        <v>28.624284400000001</v>
      </c>
      <c r="J4956" t="s">
        <v>708</v>
      </c>
      <c r="K4956" t="s">
        <v>28</v>
      </c>
      <c r="L4956" t="s">
        <v>29</v>
      </c>
      <c r="M4956" t="s">
        <v>29</v>
      </c>
      <c r="N4956" t="s">
        <v>29</v>
      </c>
      <c r="O4956" t="s">
        <v>29</v>
      </c>
      <c r="P4956">
        <v>1</v>
      </c>
      <c r="Q4956">
        <v>13</v>
      </c>
      <c r="R4956">
        <v>150</v>
      </c>
      <c r="S4956" t="str">
        <f>IF(Table1[[#This Row],[Average_Cost_for_two]]&lt;500,"Low",IF(Table1[[#This Row],[Average_Cost_for_two]]&lt;=1500,"Medium","High"))</f>
        <v>Low</v>
      </c>
      <c r="T4956">
        <v>3.4</v>
      </c>
      <c r="U4956">
        <v>2018</v>
      </c>
      <c r="V4956">
        <v>11</v>
      </c>
      <c r="W4956">
        <v>22</v>
      </c>
      <c r="X4956">
        <f>IF(OR(Main!$U4956=0,
       Main!$V4956=0,
       Main!$W4956=0),
   "",
   DATE(Main!$U4956,
        Main!$V4956,
        Main!$W4956)
)</f>
        <v>43426</v>
      </c>
      <c r="Y4956">
        <f>Table1[[#This Row],[Average_Cost_for_two]]*VLOOKUP(Table1[[#This Row],[Currency]],currency!$A$2:$B$10,2,FALSE)</f>
        <v>1.8</v>
      </c>
      <c r="Z4956" t="str">
        <f>VLOOKUP(C4956,country!A:B,2,FALSE)</f>
        <v>India</v>
      </c>
      <c r="AA4956">
        <f t="shared" si="77"/>
        <v>4</v>
      </c>
    </row>
    <row r="4957" spans="1:27" ht="15.75" customHeight="1" x14ac:dyDescent="0.25">
      <c r="A4957">
        <v>8718</v>
      </c>
      <c r="B4957" t="s">
        <v>10255</v>
      </c>
      <c r="C4957">
        <v>1</v>
      </c>
      <c r="D4957" t="s">
        <v>23</v>
      </c>
      <c r="E4957" t="s">
        <v>10256</v>
      </c>
      <c r="F4957" t="s">
        <v>98</v>
      </c>
      <c r="G4957" t="s">
        <v>99</v>
      </c>
      <c r="H4957">
        <v>77.138331699999995</v>
      </c>
      <c r="I4957">
        <v>28.631776899999998</v>
      </c>
      <c r="J4957" t="s">
        <v>7511</v>
      </c>
      <c r="K4957" t="s">
        <v>28</v>
      </c>
      <c r="L4957" t="s">
        <v>29</v>
      </c>
      <c r="M4957" t="s">
        <v>29</v>
      </c>
      <c r="N4957" t="s">
        <v>29</v>
      </c>
      <c r="O4957" t="s">
        <v>29</v>
      </c>
      <c r="P4957">
        <v>1</v>
      </c>
      <c r="Q4957">
        <v>2</v>
      </c>
      <c r="R4957">
        <v>150</v>
      </c>
      <c r="S4957" t="str">
        <f>IF(Table1[[#This Row],[Average_Cost_for_two]]&lt;500,"Low",IF(Table1[[#This Row],[Average_Cost_for_two]]&lt;=1500,"Medium","High"))</f>
        <v>Low</v>
      </c>
      <c r="T4957">
        <v>1</v>
      </c>
      <c r="U4957">
        <v>2018</v>
      </c>
      <c r="V4957">
        <v>11</v>
      </c>
      <c r="W4957">
        <v>14</v>
      </c>
      <c r="X4957">
        <f>IF(OR(Main!$U4957=0,
       Main!$V4957=0,
       Main!$W4957=0),
   "",
   DATE(Main!$U4957,
        Main!$V4957,
        Main!$W4957)
)</f>
        <v>43418</v>
      </c>
      <c r="Y4957">
        <f>Table1[[#This Row],[Average_Cost_for_two]]*VLOOKUP(Table1[[#This Row],[Currency]],currency!$A$2:$B$10,2,FALSE)</f>
        <v>1.8</v>
      </c>
      <c r="Z4957" t="str">
        <f>VLOOKUP(C4957,country!A:B,2,FALSE)</f>
        <v>India</v>
      </c>
      <c r="AA4957">
        <f t="shared" si="77"/>
        <v>4</v>
      </c>
    </row>
    <row r="4958" spans="1:27" ht="15.75" customHeight="1" x14ac:dyDescent="0.25">
      <c r="A4958">
        <v>9040</v>
      </c>
      <c r="B4958" t="s">
        <v>10050</v>
      </c>
      <c r="C4958">
        <v>1</v>
      </c>
      <c r="D4958" t="s">
        <v>23</v>
      </c>
      <c r="E4958" t="s">
        <v>9313</v>
      </c>
      <c r="F4958" t="s">
        <v>1318</v>
      </c>
      <c r="G4958" t="s">
        <v>1319</v>
      </c>
      <c r="H4958">
        <v>77.105974900000007</v>
      </c>
      <c r="I4958">
        <v>28.6425056</v>
      </c>
      <c r="J4958" t="s">
        <v>3223</v>
      </c>
      <c r="K4958" t="s">
        <v>28</v>
      </c>
      <c r="L4958" t="s">
        <v>29</v>
      </c>
      <c r="M4958" t="s">
        <v>29</v>
      </c>
      <c r="N4958" t="s">
        <v>29</v>
      </c>
      <c r="O4958" t="s">
        <v>29</v>
      </c>
      <c r="P4958">
        <v>1</v>
      </c>
      <c r="Q4958">
        <v>18</v>
      </c>
      <c r="R4958">
        <v>150</v>
      </c>
      <c r="S4958" t="str">
        <f>IF(Table1[[#This Row],[Average_Cost_for_two]]&lt;500,"Low",IF(Table1[[#This Row],[Average_Cost_for_two]]&lt;=1500,"Medium","High"))</f>
        <v>Low</v>
      </c>
      <c r="T4958">
        <v>3.3</v>
      </c>
      <c r="U4958">
        <v>2010</v>
      </c>
      <c r="V4958">
        <v>11</v>
      </c>
      <c r="W4958">
        <v>14</v>
      </c>
      <c r="X4958">
        <f>IF(OR(Main!$U4958=0,
       Main!$V4958=0,
       Main!$W4958=0),
   "",
   DATE(Main!$U4958,
        Main!$V4958,
        Main!$W4958)
)</f>
        <v>40496</v>
      </c>
      <c r="Y4958">
        <f>Table1[[#This Row],[Average_Cost_for_two]]*VLOOKUP(Table1[[#This Row],[Currency]],currency!$A$2:$B$10,2,FALSE)</f>
        <v>1.8</v>
      </c>
      <c r="Z4958" t="str">
        <f>VLOOKUP(C4958,country!A:B,2,FALSE)</f>
        <v>India</v>
      </c>
      <c r="AA4958">
        <f t="shared" si="77"/>
        <v>4</v>
      </c>
    </row>
    <row r="4959" spans="1:27" ht="15.75" customHeight="1" x14ac:dyDescent="0.25">
      <c r="A4959">
        <v>300334</v>
      </c>
      <c r="B4959" t="s">
        <v>10257</v>
      </c>
      <c r="C4959">
        <v>1</v>
      </c>
      <c r="D4959" t="s">
        <v>23</v>
      </c>
      <c r="E4959" t="s">
        <v>10258</v>
      </c>
      <c r="F4959" t="s">
        <v>2939</v>
      </c>
      <c r="G4959" t="s">
        <v>2940</v>
      </c>
      <c r="H4959">
        <v>77.091943549999996</v>
      </c>
      <c r="I4959">
        <v>28.66727869</v>
      </c>
      <c r="J4959" t="s">
        <v>708</v>
      </c>
      <c r="K4959" t="s">
        <v>28</v>
      </c>
      <c r="L4959" t="s">
        <v>29</v>
      </c>
      <c r="M4959" t="s">
        <v>29</v>
      </c>
      <c r="N4959" t="s">
        <v>29</v>
      </c>
      <c r="O4959" t="s">
        <v>29</v>
      </c>
      <c r="P4959">
        <v>1</v>
      </c>
      <c r="Q4959">
        <v>49</v>
      </c>
      <c r="R4959">
        <v>150</v>
      </c>
      <c r="S4959" t="str">
        <f>IF(Table1[[#This Row],[Average_Cost_for_two]]&lt;500,"Low",IF(Table1[[#This Row],[Average_Cost_for_two]]&lt;=1500,"Medium","High"))</f>
        <v>Low</v>
      </c>
      <c r="T4959">
        <v>2.6</v>
      </c>
      <c r="U4959">
        <v>2017</v>
      </c>
      <c r="V4959">
        <v>11</v>
      </c>
      <c r="W4959">
        <v>8</v>
      </c>
      <c r="X4959">
        <f>IF(OR(Main!$U4959=0,
       Main!$V4959=0,
       Main!$W4959=0),
   "",
   DATE(Main!$U4959,
        Main!$V4959,
        Main!$W4959)
)</f>
        <v>43047</v>
      </c>
      <c r="Y4959">
        <f>Table1[[#This Row],[Average_Cost_for_two]]*VLOOKUP(Table1[[#This Row],[Currency]],currency!$A$2:$B$10,2,FALSE)</f>
        <v>1.8</v>
      </c>
      <c r="Z4959" t="str">
        <f>VLOOKUP(C4959,country!A:B,2,FALSE)</f>
        <v>India</v>
      </c>
      <c r="AA4959">
        <f t="shared" si="77"/>
        <v>4</v>
      </c>
    </row>
    <row r="4960" spans="1:27" ht="15.75" customHeight="1" x14ac:dyDescent="0.25">
      <c r="A4960">
        <v>18480928</v>
      </c>
      <c r="B4960" t="s">
        <v>10259</v>
      </c>
      <c r="C4960">
        <v>1</v>
      </c>
      <c r="D4960" t="s">
        <v>23</v>
      </c>
      <c r="E4960" t="s">
        <v>10260</v>
      </c>
      <c r="F4960" t="s">
        <v>1753</v>
      </c>
      <c r="G4960" t="s">
        <v>1752</v>
      </c>
      <c r="H4960">
        <v>0</v>
      </c>
      <c r="I4960">
        <v>0</v>
      </c>
      <c r="J4960" t="s">
        <v>708</v>
      </c>
      <c r="K4960" t="s">
        <v>28</v>
      </c>
      <c r="L4960" t="s">
        <v>29</v>
      </c>
      <c r="M4960" t="s">
        <v>29</v>
      </c>
      <c r="N4960" t="s">
        <v>29</v>
      </c>
      <c r="O4960" t="s">
        <v>29</v>
      </c>
      <c r="P4960">
        <v>1</v>
      </c>
      <c r="Q4960">
        <v>1</v>
      </c>
      <c r="R4960">
        <v>150</v>
      </c>
      <c r="S4960" t="str">
        <f>IF(Table1[[#This Row],[Average_Cost_for_two]]&lt;500,"Low",IF(Table1[[#This Row],[Average_Cost_for_two]]&lt;=1500,"Medium","High"))</f>
        <v>Low</v>
      </c>
      <c r="T4960">
        <v>1</v>
      </c>
      <c r="U4960">
        <v>2011</v>
      </c>
      <c r="V4960">
        <v>11</v>
      </c>
      <c r="W4960">
        <v>21</v>
      </c>
      <c r="X4960">
        <f>IF(OR(Main!$U4960=0,
       Main!$V4960=0,
       Main!$W4960=0),
   "",
   DATE(Main!$U4960,
        Main!$V4960,
        Main!$W4960)
)</f>
        <v>40868</v>
      </c>
      <c r="Y4960">
        <f>Table1[[#This Row],[Average_Cost_for_two]]*VLOOKUP(Table1[[#This Row],[Currency]],currency!$A$2:$B$10,2,FALSE)</f>
        <v>1.8</v>
      </c>
      <c r="Z4960" t="str">
        <f>VLOOKUP(C4960,country!A:B,2,FALSE)</f>
        <v>India</v>
      </c>
      <c r="AA4960">
        <f t="shared" si="77"/>
        <v>4</v>
      </c>
    </row>
    <row r="4961" spans="1:27" ht="15.75" customHeight="1" x14ac:dyDescent="0.25">
      <c r="A4961">
        <v>18423863</v>
      </c>
      <c r="B4961" t="s">
        <v>10261</v>
      </c>
      <c r="C4961">
        <v>1</v>
      </c>
      <c r="D4961" t="s">
        <v>23</v>
      </c>
      <c r="E4961" t="s">
        <v>10233</v>
      </c>
      <c r="F4961" t="s">
        <v>897</v>
      </c>
      <c r="G4961" t="s">
        <v>898</v>
      </c>
      <c r="H4961">
        <v>77.292308399999996</v>
      </c>
      <c r="I4961">
        <v>28.689506999999999</v>
      </c>
      <c r="J4961" t="s">
        <v>797</v>
      </c>
      <c r="K4961" t="s">
        <v>28</v>
      </c>
      <c r="L4961" t="s">
        <v>29</v>
      </c>
      <c r="M4961" t="s">
        <v>29</v>
      </c>
      <c r="N4961" t="s">
        <v>29</v>
      </c>
      <c r="O4961" t="s">
        <v>29</v>
      </c>
      <c r="P4961">
        <v>1</v>
      </c>
      <c r="Q4961">
        <v>1</v>
      </c>
      <c r="R4961">
        <v>150</v>
      </c>
      <c r="S4961" t="str">
        <f>IF(Table1[[#This Row],[Average_Cost_for_two]]&lt;500,"Low",IF(Table1[[#This Row],[Average_Cost_for_two]]&lt;=1500,"Medium","High"))</f>
        <v>Low</v>
      </c>
      <c r="T4961">
        <v>1</v>
      </c>
      <c r="U4961">
        <v>2010</v>
      </c>
      <c r="V4961">
        <v>11</v>
      </c>
      <c r="W4961">
        <v>9</v>
      </c>
      <c r="X4961">
        <f>IF(OR(Main!$U4961=0,
       Main!$V4961=0,
       Main!$W4961=0),
   "",
   DATE(Main!$U4961,
        Main!$V4961,
        Main!$W4961)
)</f>
        <v>40491</v>
      </c>
      <c r="Y4961">
        <f>Table1[[#This Row],[Average_Cost_for_two]]*VLOOKUP(Table1[[#This Row],[Currency]],currency!$A$2:$B$10,2,FALSE)</f>
        <v>1.8</v>
      </c>
      <c r="Z4961" t="str">
        <f>VLOOKUP(C4961,country!A:B,2,FALSE)</f>
        <v>India</v>
      </c>
      <c r="AA4961">
        <f t="shared" si="77"/>
        <v>4</v>
      </c>
    </row>
    <row r="4962" spans="1:27" ht="15.75" customHeight="1" x14ac:dyDescent="0.25">
      <c r="A4962">
        <v>18288644</v>
      </c>
      <c r="B4962" t="s">
        <v>1663</v>
      </c>
      <c r="C4962">
        <v>1</v>
      </c>
      <c r="D4962" t="s">
        <v>23</v>
      </c>
      <c r="E4962" t="s">
        <v>10262</v>
      </c>
      <c r="F4962" t="s">
        <v>897</v>
      </c>
      <c r="G4962" t="s">
        <v>898</v>
      </c>
      <c r="H4962">
        <v>77.285849200000001</v>
      </c>
      <c r="I4962">
        <v>28.6766696</v>
      </c>
      <c r="J4962" t="s">
        <v>1665</v>
      </c>
      <c r="K4962" t="s">
        <v>28</v>
      </c>
      <c r="L4962" t="s">
        <v>29</v>
      </c>
      <c r="M4962" t="s">
        <v>29</v>
      </c>
      <c r="N4962" t="s">
        <v>29</v>
      </c>
      <c r="O4962" t="s">
        <v>29</v>
      </c>
      <c r="P4962">
        <v>1</v>
      </c>
      <c r="Q4962">
        <v>3</v>
      </c>
      <c r="R4962">
        <v>150</v>
      </c>
      <c r="S4962" t="str">
        <f>IF(Table1[[#This Row],[Average_Cost_for_two]]&lt;500,"Low",IF(Table1[[#This Row],[Average_Cost_for_two]]&lt;=1500,"Medium","High"))</f>
        <v>Low</v>
      </c>
      <c r="T4962">
        <v>1</v>
      </c>
      <c r="U4962">
        <v>2011</v>
      </c>
      <c r="V4962">
        <v>11</v>
      </c>
      <c r="W4962">
        <v>9</v>
      </c>
      <c r="X4962">
        <f>IF(OR(Main!$U4962=0,
       Main!$V4962=0,
       Main!$W4962=0),
   "",
   DATE(Main!$U4962,
        Main!$V4962,
        Main!$W4962)
)</f>
        <v>40856</v>
      </c>
      <c r="Y4962">
        <f>Table1[[#This Row],[Average_Cost_for_two]]*VLOOKUP(Table1[[#This Row],[Currency]],currency!$A$2:$B$10,2,FALSE)</f>
        <v>1.8</v>
      </c>
      <c r="Z4962" t="str">
        <f>VLOOKUP(C4962,country!A:B,2,FALSE)</f>
        <v>India</v>
      </c>
      <c r="AA4962">
        <f t="shared" si="77"/>
        <v>4</v>
      </c>
    </row>
    <row r="4963" spans="1:27" ht="15.75" customHeight="1" x14ac:dyDescent="0.25">
      <c r="A4963">
        <v>301907</v>
      </c>
      <c r="B4963" t="s">
        <v>10263</v>
      </c>
      <c r="C4963">
        <v>1</v>
      </c>
      <c r="D4963" t="s">
        <v>23</v>
      </c>
      <c r="E4963" t="s">
        <v>10264</v>
      </c>
      <c r="F4963" t="s">
        <v>1162</v>
      </c>
      <c r="G4963" t="s">
        <v>1163</v>
      </c>
      <c r="H4963">
        <v>77.039201800000001</v>
      </c>
      <c r="I4963">
        <v>28.6209825</v>
      </c>
      <c r="J4963" t="s">
        <v>8343</v>
      </c>
      <c r="K4963" t="s">
        <v>28</v>
      </c>
      <c r="L4963" t="s">
        <v>29</v>
      </c>
      <c r="M4963" t="s">
        <v>29</v>
      </c>
      <c r="N4963" t="s">
        <v>29</v>
      </c>
      <c r="O4963" t="s">
        <v>29</v>
      </c>
      <c r="P4963">
        <v>1</v>
      </c>
      <c r="Q4963">
        <v>2</v>
      </c>
      <c r="R4963">
        <v>150</v>
      </c>
      <c r="S4963" t="str">
        <f>IF(Table1[[#This Row],[Average_Cost_for_two]]&lt;500,"Low",IF(Table1[[#This Row],[Average_Cost_for_two]]&lt;=1500,"Medium","High"))</f>
        <v>Low</v>
      </c>
      <c r="T4963">
        <v>1</v>
      </c>
      <c r="U4963">
        <v>2017</v>
      </c>
      <c r="V4963">
        <v>11</v>
      </c>
      <c r="W4963">
        <v>11</v>
      </c>
      <c r="X4963">
        <f>IF(OR(Main!$U4963=0,
       Main!$V4963=0,
       Main!$W4963=0),
   "",
   DATE(Main!$U4963,
        Main!$V4963,
        Main!$W4963)
)</f>
        <v>43050</v>
      </c>
      <c r="Y4963">
        <f>Table1[[#This Row],[Average_Cost_for_two]]*VLOOKUP(Table1[[#This Row],[Currency]],currency!$A$2:$B$10,2,FALSE)</f>
        <v>1.8</v>
      </c>
      <c r="Z4963" t="str">
        <f>VLOOKUP(C4963,country!A:B,2,FALSE)</f>
        <v>India</v>
      </c>
      <c r="AA4963">
        <f t="shared" si="77"/>
        <v>4</v>
      </c>
    </row>
    <row r="4964" spans="1:27" ht="15.75" customHeight="1" x14ac:dyDescent="0.25">
      <c r="A4964">
        <v>304737</v>
      </c>
      <c r="B4964" t="s">
        <v>10265</v>
      </c>
      <c r="C4964">
        <v>1</v>
      </c>
      <c r="D4964" t="s">
        <v>23</v>
      </c>
      <c r="E4964" t="s">
        <v>10266</v>
      </c>
      <c r="F4964" t="s">
        <v>327</v>
      </c>
      <c r="G4964" t="s">
        <v>328</v>
      </c>
      <c r="H4964">
        <v>77.230950399999998</v>
      </c>
      <c r="I4964">
        <v>28.656152500000001</v>
      </c>
      <c r="J4964" t="s">
        <v>708</v>
      </c>
      <c r="K4964" t="s">
        <v>28</v>
      </c>
      <c r="L4964" t="s">
        <v>29</v>
      </c>
      <c r="M4964" t="s">
        <v>29</v>
      </c>
      <c r="N4964" t="s">
        <v>29</v>
      </c>
      <c r="O4964" t="s">
        <v>29</v>
      </c>
      <c r="P4964">
        <v>1</v>
      </c>
      <c r="Q4964">
        <v>40</v>
      </c>
      <c r="R4964">
        <v>150</v>
      </c>
      <c r="S4964" t="str">
        <f>IF(Table1[[#This Row],[Average_Cost_for_two]]&lt;500,"Low",IF(Table1[[#This Row],[Average_Cost_for_two]]&lt;=1500,"Medium","High"))</f>
        <v>Low</v>
      </c>
      <c r="T4964">
        <v>3.7</v>
      </c>
      <c r="U4964">
        <v>2015</v>
      </c>
      <c r="V4964">
        <v>10</v>
      </c>
      <c r="W4964">
        <v>10</v>
      </c>
      <c r="X4964">
        <f>IF(OR(Main!$U4964=0,
       Main!$V4964=0,
       Main!$W4964=0),
   "",
   DATE(Main!$U4964,
        Main!$V4964,
        Main!$W4964)
)</f>
        <v>42287</v>
      </c>
      <c r="Y4964">
        <f>Table1[[#This Row],[Average_Cost_for_two]]*VLOOKUP(Table1[[#This Row],[Currency]],currency!$A$2:$B$10,2,FALSE)</f>
        <v>1.8</v>
      </c>
      <c r="Z4964" t="str">
        <f>VLOOKUP(C4964,country!A:B,2,FALSE)</f>
        <v>India</v>
      </c>
      <c r="AA4964">
        <f t="shared" si="77"/>
        <v>4</v>
      </c>
    </row>
    <row r="4965" spans="1:27" ht="15.75" customHeight="1" x14ac:dyDescent="0.25">
      <c r="A4965">
        <v>308894</v>
      </c>
      <c r="B4965" t="s">
        <v>10267</v>
      </c>
      <c r="C4965">
        <v>1</v>
      </c>
      <c r="D4965" t="s">
        <v>23</v>
      </c>
      <c r="E4965" t="s">
        <v>10268</v>
      </c>
      <c r="F4965" t="s">
        <v>327</v>
      </c>
      <c r="G4965" t="s">
        <v>328</v>
      </c>
      <c r="H4965">
        <v>77.221510899999998</v>
      </c>
      <c r="I4965">
        <v>28.655198200000001</v>
      </c>
      <c r="J4965" t="s">
        <v>523</v>
      </c>
      <c r="K4965" t="s">
        <v>28</v>
      </c>
      <c r="L4965" t="s">
        <v>29</v>
      </c>
      <c r="M4965" t="s">
        <v>29</v>
      </c>
      <c r="N4965" t="s">
        <v>29</v>
      </c>
      <c r="O4965" t="s">
        <v>29</v>
      </c>
      <c r="P4965">
        <v>1</v>
      </c>
      <c r="Q4965">
        <v>43</v>
      </c>
      <c r="R4965">
        <v>150</v>
      </c>
      <c r="S4965" t="str">
        <f>IF(Table1[[#This Row],[Average_Cost_for_two]]&lt;500,"Low",IF(Table1[[#This Row],[Average_Cost_for_two]]&lt;=1500,"Medium","High"))</f>
        <v>Low</v>
      </c>
      <c r="T4965">
        <v>3.6</v>
      </c>
      <c r="U4965">
        <v>2015</v>
      </c>
      <c r="V4965">
        <v>10</v>
      </c>
      <c r="W4965">
        <v>12</v>
      </c>
      <c r="X4965">
        <f>IF(OR(Main!$U4965=0,
       Main!$V4965=0,
       Main!$W4965=0),
   "",
   DATE(Main!$U4965,
        Main!$V4965,
        Main!$W4965)
)</f>
        <v>42289</v>
      </c>
      <c r="Y4965">
        <f>Table1[[#This Row],[Average_Cost_for_two]]*VLOOKUP(Table1[[#This Row],[Currency]],currency!$A$2:$B$10,2,FALSE)</f>
        <v>1.8</v>
      </c>
      <c r="Z4965" t="str">
        <f>VLOOKUP(C4965,country!A:B,2,FALSE)</f>
        <v>India</v>
      </c>
      <c r="AA4965">
        <f t="shared" si="77"/>
        <v>4</v>
      </c>
    </row>
    <row r="4966" spans="1:27" ht="15.75" customHeight="1" x14ac:dyDescent="0.25">
      <c r="A4966">
        <v>7620</v>
      </c>
      <c r="B4966" t="s">
        <v>10269</v>
      </c>
      <c r="C4966">
        <v>1</v>
      </c>
      <c r="D4966" t="s">
        <v>23</v>
      </c>
      <c r="E4966" t="s">
        <v>10270</v>
      </c>
      <c r="F4966" t="s">
        <v>243</v>
      </c>
      <c r="G4966" t="s">
        <v>244</v>
      </c>
      <c r="H4966">
        <v>77.248562800000002</v>
      </c>
      <c r="I4966">
        <v>28.540102699999998</v>
      </c>
      <c r="J4966" t="s">
        <v>523</v>
      </c>
      <c r="K4966" t="s">
        <v>28</v>
      </c>
      <c r="L4966" t="s">
        <v>29</v>
      </c>
      <c r="M4966" t="s">
        <v>29</v>
      </c>
      <c r="N4966" t="s">
        <v>29</v>
      </c>
      <c r="O4966" t="s">
        <v>29</v>
      </c>
      <c r="P4966">
        <v>1</v>
      </c>
      <c r="Q4966">
        <v>35</v>
      </c>
      <c r="R4966">
        <v>150</v>
      </c>
      <c r="S4966" t="str">
        <f>IF(Table1[[#This Row],[Average_Cost_for_two]]&lt;500,"Low",IF(Table1[[#This Row],[Average_Cost_for_two]]&lt;=1500,"Medium","High"))</f>
        <v>Low</v>
      </c>
      <c r="T4966">
        <v>3.2</v>
      </c>
      <c r="U4966">
        <v>2014</v>
      </c>
      <c r="V4966">
        <v>10</v>
      </c>
      <c r="W4966">
        <v>7</v>
      </c>
      <c r="X4966">
        <f>IF(OR(Main!$U4966=0,
       Main!$V4966=0,
       Main!$W4966=0),
   "",
   DATE(Main!$U4966,
        Main!$V4966,
        Main!$W4966)
)</f>
        <v>41919</v>
      </c>
      <c r="Y4966">
        <f>Table1[[#This Row],[Average_Cost_for_two]]*VLOOKUP(Table1[[#This Row],[Currency]],currency!$A$2:$B$10,2,FALSE)</f>
        <v>1.8</v>
      </c>
      <c r="Z4966" t="str">
        <f>VLOOKUP(C4966,country!A:B,2,FALSE)</f>
        <v>India</v>
      </c>
      <c r="AA4966">
        <f t="shared" si="77"/>
        <v>4</v>
      </c>
    </row>
    <row r="4967" spans="1:27" ht="15.75" customHeight="1" x14ac:dyDescent="0.25">
      <c r="A4967">
        <v>7897</v>
      </c>
      <c r="B4967" t="s">
        <v>10271</v>
      </c>
      <c r="C4967">
        <v>1</v>
      </c>
      <c r="D4967" t="s">
        <v>23</v>
      </c>
      <c r="E4967" t="s">
        <v>10272</v>
      </c>
      <c r="F4967" t="s">
        <v>334</v>
      </c>
      <c r="G4967" t="s">
        <v>335</v>
      </c>
      <c r="H4967">
        <v>77.253503719999998</v>
      </c>
      <c r="I4967">
        <v>28.556444500000001</v>
      </c>
      <c r="J4967" t="s">
        <v>567</v>
      </c>
      <c r="K4967" t="s">
        <v>28</v>
      </c>
      <c r="L4967" t="s">
        <v>29</v>
      </c>
      <c r="M4967" t="s">
        <v>29</v>
      </c>
      <c r="N4967" t="s">
        <v>29</v>
      </c>
      <c r="O4967" t="s">
        <v>29</v>
      </c>
      <c r="P4967">
        <v>1</v>
      </c>
      <c r="Q4967">
        <v>12</v>
      </c>
      <c r="R4967">
        <v>150</v>
      </c>
      <c r="S4967" t="str">
        <f>IF(Table1[[#This Row],[Average_Cost_for_two]]&lt;500,"Low",IF(Table1[[#This Row],[Average_Cost_for_two]]&lt;=1500,"Medium","High"))</f>
        <v>Low</v>
      </c>
      <c r="T4967">
        <v>3.1</v>
      </c>
      <c r="U4967">
        <v>2013</v>
      </c>
      <c r="V4967">
        <v>10</v>
      </c>
      <c r="W4967">
        <v>7</v>
      </c>
      <c r="X4967">
        <f>IF(OR(Main!$U4967=0,
       Main!$V4967=0,
       Main!$W4967=0),
   "",
   DATE(Main!$U4967,
        Main!$V4967,
        Main!$W4967)
)</f>
        <v>41554</v>
      </c>
      <c r="Y4967">
        <f>Table1[[#This Row],[Average_Cost_for_two]]*VLOOKUP(Table1[[#This Row],[Currency]],currency!$A$2:$B$10,2,FALSE)</f>
        <v>1.8</v>
      </c>
      <c r="Z4967" t="str">
        <f>VLOOKUP(C4967,country!A:B,2,FALSE)</f>
        <v>India</v>
      </c>
      <c r="AA4967">
        <f t="shared" si="77"/>
        <v>4</v>
      </c>
    </row>
    <row r="4968" spans="1:27" ht="15.75" customHeight="1" x14ac:dyDescent="0.25">
      <c r="A4968">
        <v>9011</v>
      </c>
      <c r="B4968" t="s">
        <v>10273</v>
      </c>
      <c r="C4968">
        <v>1</v>
      </c>
      <c r="D4968" t="s">
        <v>23</v>
      </c>
      <c r="E4968" t="s">
        <v>10274</v>
      </c>
      <c r="F4968" t="s">
        <v>253</v>
      </c>
      <c r="G4968" t="s">
        <v>254</v>
      </c>
      <c r="H4968">
        <v>77.187022600000006</v>
      </c>
      <c r="I4968">
        <v>28.645774899999999</v>
      </c>
      <c r="J4968" t="s">
        <v>877</v>
      </c>
      <c r="K4968" t="s">
        <v>28</v>
      </c>
      <c r="L4968" t="s">
        <v>29</v>
      </c>
      <c r="M4968" t="s">
        <v>29</v>
      </c>
      <c r="N4968" t="s">
        <v>29</v>
      </c>
      <c r="O4968" t="s">
        <v>29</v>
      </c>
      <c r="P4968">
        <v>1</v>
      </c>
      <c r="Q4968">
        <v>36</v>
      </c>
      <c r="R4968">
        <v>150</v>
      </c>
      <c r="S4968" t="str">
        <f>IF(Table1[[#This Row],[Average_Cost_for_two]]&lt;500,"Low",IF(Table1[[#This Row],[Average_Cost_for_two]]&lt;=1500,"Medium","High"))</f>
        <v>Low</v>
      </c>
      <c r="T4968">
        <v>2.9</v>
      </c>
      <c r="U4968">
        <v>2017</v>
      </c>
      <c r="V4968">
        <v>10</v>
      </c>
      <c r="W4968">
        <v>22</v>
      </c>
      <c r="X4968">
        <f>IF(OR(Main!$U4968=0,
       Main!$V4968=0,
       Main!$W4968=0),
   "",
   DATE(Main!$U4968,
        Main!$V4968,
        Main!$W4968)
)</f>
        <v>43030</v>
      </c>
      <c r="Y4968">
        <f>Table1[[#This Row],[Average_Cost_for_two]]*VLOOKUP(Table1[[#This Row],[Currency]],currency!$A$2:$B$10,2,FALSE)</f>
        <v>1.8</v>
      </c>
      <c r="Z4968" t="str">
        <f>VLOOKUP(C4968,country!A:B,2,FALSE)</f>
        <v>India</v>
      </c>
      <c r="AA4968">
        <f t="shared" si="77"/>
        <v>4</v>
      </c>
    </row>
    <row r="4969" spans="1:27" ht="15.75" customHeight="1" x14ac:dyDescent="0.25">
      <c r="A4969">
        <v>300350</v>
      </c>
      <c r="B4969" t="s">
        <v>10275</v>
      </c>
      <c r="C4969">
        <v>1</v>
      </c>
      <c r="D4969" t="s">
        <v>23</v>
      </c>
      <c r="E4969" t="s">
        <v>10276</v>
      </c>
      <c r="F4969" t="s">
        <v>253</v>
      </c>
      <c r="G4969" t="s">
        <v>254</v>
      </c>
      <c r="H4969">
        <v>77.20225945</v>
      </c>
      <c r="I4969">
        <v>28.657957249999999</v>
      </c>
      <c r="J4969" t="s">
        <v>697</v>
      </c>
      <c r="K4969" t="s">
        <v>28</v>
      </c>
      <c r="L4969" t="s">
        <v>29</v>
      </c>
      <c r="M4969" t="s">
        <v>29</v>
      </c>
      <c r="N4969" t="s">
        <v>29</v>
      </c>
      <c r="O4969" t="s">
        <v>29</v>
      </c>
      <c r="P4969">
        <v>1</v>
      </c>
      <c r="Q4969">
        <v>9</v>
      </c>
      <c r="R4969">
        <v>150</v>
      </c>
      <c r="S4969" t="str">
        <f>IF(Table1[[#This Row],[Average_Cost_for_two]]&lt;500,"Low",IF(Table1[[#This Row],[Average_Cost_for_two]]&lt;=1500,"Medium","High"))</f>
        <v>Low</v>
      </c>
      <c r="T4969">
        <v>2.8</v>
      </c>
      <c r="U4969">
        <v>2016</v>
      </c>
      <c r="V4969">
        <v>10</v>
      </c>
      <c r="W4969">
        <v>21</v>
      </c>
      <c r="X4969">
        <f>IF(OR(Main!$U4969=0,
       Main!$V4969=0,
       Main!$W4969=0),
   "",
   DATE(Main!$U4969,
        Main!$V4969,
        Main!$W4969)
)</f>
        <v>42664</v>
      </c>
      <c r="Y4969">
        <f>Table1[[#This Row],[Average_Cost_for_two]]*VLOOKUP(Table1[[#This Row],[Currency]],currency!$A$2:$B$10,2,FALSE)</f>
        <v>1.8</v>
      </c>
      <c r="Z4969" t="str">
        <f>VLOOKUP(C4969,country!A:B,2,FALSE)</f>
        <v>India</v>
      </c>
      <c r="AA4969">
        <f t="shared" si="77"/>
        <v>4</v>
      </c>
    </row>
    <row r="4970" spans="1:27" ht="15.75" customHeight="1" x14ac:dyDescent="0.25">
      <c r="A4970">
        <v>9016</v>
      </c>
      <c r="B4970" t="s">
        <v>10277</v>
      </c>
      <c r="C4970">
        <v>1</v>
      </c>
      <c r="D4970" t="s">
        <v>23</v>
      </c>
      <c r="E4970" t="s">
        <v>10278</v>
      </c>
      <c r="F4970" t="s">
        <v>253</v>
      </c>
      <c r="G4970" t="s">
        <v>254</v>
      </c>
      <c r="H4970">
        <v>77.190167299999999</v>
      </c>
      <c r="I4970">
        <v>28.649659</v>
      </c>
      <c r="J4970" t="s">
        <v>722</v>
      </c>
      <c r="K4970" t="s">
        <v>28</v>
      </c>
      <c r="L4970" t="s">
        <v>29</v>
      </c>
      <c r="M4970" t="s">
        <v>29</v>
      </c>
      <c r="N4970" t="s">
        <v>29</v>
      </c>
      <c r="O4970" t="s">
        <v>29</v>
      </c>
      <c r="P4970">
        <v>1</v>
      </c>
      <c r="Q4970">
        <v>99</v>
      </c>
      <c r="R4970">
        <v>150</v>
      </c>
      <c r="S4970" t="str">
        <f>IF(Table1[[#This Row],[Average_Cost_for_two]]&lt;500,"Low",IF(Table1[[#This Row],[Average_Cost_for_two]]&lt;=1500,"Medium","High"))</f>
        <v>Low</v>
      </c>
      <c r="T4970">
        <v>3.6</v>
      </c>
      <c r="U4970">
        <v>2018</v>
      </c>
      <c r="V4970">
        <v>10</v>
      </c>
      <c r="W4970">
        <v>26</v>
      </c>
      <c r="X4970">
        <f>IF(OR(Main!$U4970=0,
       Main!$V4970=0,
       Main!$W4970=0),
   "",
   DATE(Main!$U4970,
        Main!$V4970,
        Main!$W4970)
)</f>
        <v>43399</v>
      </c>
      <c r="Y4970">
        <f>Table1[[#This Row],[Average_Cost_for_two]]*VLOOKUP(Table1[[#This Row],[Currency]],currency!$A$2:$B$10,2,FALSE)</f>
        <v>1.8</v>
      </c>
      <c r="Z4970" t="str">
        <f>VLOOKUP(C4970,country!A:B,2,FALSE)</f>
        <v>India</v>
      </c>
      <c r="AA4970">
        <f t="shared" si="77"/>
        <v>4</v>
      </c>
    </row>
    <row r="4971" spans="1:27" ht="15.75" customHeight="1" x14ac:dyDescent="0.25">
      <c r="A4971">
        <v>301110</v>
      </c>
      <c r="B4971" t="s">
        <v>10279</v>
      </c>
      <c r="C4971">
        <v>1</v>
      </c>
      <c r="D4971" t="s">
        <v>23</v>
      </c>
      <c r="E4971" t="s">
        <v>10280</v>
      </c>
      <c r="F4971" t="s">
        <v>123</v>
      </c>
      <c r="G4971" t="s">
        <v>124</v>
      </c>
      <c r="H4971">
        <v>77.329291499999997</v>
      </c>
      <c r="I4971">
        <v>28.602922199999998</v>
      </c>
      <c r="J4971" t="s">
        <v>523</v>
      </c>
      <c r="K4971" t="s">
        <v>28</v>
      </c>
      <c r="L4971" t="s">
        <v>29</v>
      </c>
      <c r="M4971" t="s">
        <v>29</v>
      </c>
      <c r="N4971" t="s">
        <v>29</v>
      </c>
      <c r="O4971" t="s">
        <v>29</v>
      </c>
      <c r="P4971">
        <v>1</v>
      </c>
      <c r="Q4971">
        <v>13</v>
      </c>
      <c r="R4971">
        <v>150</v>
      </c>
      <c r="S4971" t="str">
        <f>IF(Table1[[#This Row],[Average_Cost_for_two]]&lt;500,"Low",IF(Table1[[#This Row],[Average_Cost_for_two]]&lt;=1500,"Medium","High"))</f>
        <v>Low</v>
      </c>
      <c r="T4971">
        <v>3</v>
      </c>
      <c r="U4971">
        <v>2012</v>
      </c>
      <c r="V4971">
        <v>10</v>
      </c>
      <c r="W4971">
        <v>23</v>
      </c>
      <c r="X4971">
        <f>IF(OR(Main!$U4971=0,
       Main!$V4971=0,
       Main!$W4971=0),
   "",
   DATE(Main!$U4971,
        Main!$V4971,
        Main!$W4971)
)</f>
        <v>41205</v>
      </c>
      <c r="Y4971">
        <f>Table1[[#This Row],[Average_Cost_for_two]]*VLOOKUP(Table1[[#This Row],[Currency]],currency!$A$2:$B$10,2,FALSE)</f>
        <v>1.8</v>
      </c>
      <c r="Z4971" t="str">
        <f>VLOOKUP(C4971,country!A:B,2,FALSE)</f>
        <v>India</v>
      </c>
      <c r="AA4971">
        <f t="shared" si="77"/>
        <v>4</v>
      </c>
    </row>
    <row r="4972" spans="1:27" ht="15.75" customHeight="1" x14ac:dyDescent="0.25">
      <c r="A4972">
        <v>313368</v>
      </c>
      <c r="B4972" t="s">
        <v>10126</v>
      </c>
      <c r="C4972">
        <v>1</v>
      </c>
      <c r="D4972" t="s">
        <v>23</v>
      </c>
      <c r="E4972" t="s">
        <v>10281</v>
      </c>
      <c r="F4972" t="s">
        <v>1907</v>
      </c>
      <c r="G4972" t="s">
        <v>1908</v>
      </c>
      <c r="H4972">
        <v>77.119594199999995</v>
      </c>
      <c r="I4972">
        <v>28.647233</v>
      </c>
      <c r="J4972" t="s">
        <v>715</v>
      </c>
      <c r="K4972" t="s">
        <v>28</v>
      </c>
      <c r="L4972" t="s">
        <v>29</v>
      </c>
      <c r="M4972" t="s">
        <v>36</v>
      </c>
      <c r="N4972" t="s">
        <v>29</v>
      </c>
      <c r="O4972" t="s">
        <v>29</v>
      </c>
      <c r="P4972">
        <v>1</v>
      </c>
      <c r="Q4972">
        <v>474</v>
      </c>
      <c r="R4972">
        <v>150</v>
      </c>
      <c r="S4972" t="str">
        <f>IF(Table1[[#This Row],[Average_Cost_for_two]]&lt;500,"Low",IF(Table1[[#This Row],[Average_Cost_for_two]]&lt;=1500,"Medium","High"))</f>
        <v>Low</v>
      </c>
      <c r="T4972">
        <v>4.7</v>
      </c>
      <c r="U4972">
        <v>2010</v>
      </c>
      <c r="V4972">
        <v>10</v>
      </c>
      <c r="W4972">
        <v>3</v>
      </c>
      <c r="X4972">
        <f>IF(OR(Main!$U4972=0,
       Main!$V4972=0,
       Main!$W4972=0),
   "",
   DATE(Main!$U4972,
        Main!$V4972,
        Main!$W4972)
)</f>
        <v>40454</v>
      </c>
      <c r="Y4972">
        <f>Table1[[#This Row],[Average_Cost_for_two]]*VLOOKUP(Table1[[#This Row],[Currency]],currency!$A$2:$B$10,2,FALSE)</f>
        <v>1.8</v>
      </c>
      <c r="Z4972" t="str">
        <f>VLOOKUP(C4972,country!A:B,2,FALSE)</f>
        <v>India</v>
      </c>
      <c r="AA4972">
        <f t="shared" si="77"/>
        <v>4</v>
      </c>
    </row>
    <row r="4973" spans="1:27" ht="15.75" customHeight="1" x14ac:dyDescent="0.25">
      <c r="A4973">
        <v>18423140</v>
      </c>
      <c r="B4973" t="s">
        <v>10282</v>
      </c>
      <c r="C4973">
        <v>1</v>
      </c>
      <c r="D4973" t="s">
        <v>23</v>
      </c>
      <c r="E4973" t="s">
        <v>10283</v>
      </c>
      <c r="F4973" t="s">
        <v>897</v>
      </c>
      <c r="G4973" t="s">
        <v>898</v>
      </c>
      <c r="H4973">
        <v>77.292001299999995</v>
      </c>
      <c r="I4973">
        <v>28.687645100000001</v>
      </c>
      <c r="J4973" t="s">
        <v>533</v>
      </c>
      <c r="K4973" t="s">
        <v>28</v>
      </c>
      <c r="L4973" t="s">
        <v>29</v>
      </c>
      <c r="M4973" t="s">
        <v>29</v>
      </c>
      <c r="N4973" t="s">
        <v>29</v>
      </c>
      <c r="O4973" t="s">
        <v>29</v>
      </c>
      <c r="P4973">
        <v>1</v>
      </c>
      <c r="Q4973">
        <v>1</v>
      </c>
      <c r="R4973">
        <v>150</v>
      </c>
      <c r="S4973" t="str">
        <f>IF(Table1[[#This Row],[Average_Cost_for_two]]&lt;500,"Low",IF(Table1[[#This Row],[Average_Cost_for_two]]&lt;=1500,"Medium","High"))</f>
        <v>Low</v>
      </c>
      <c r="T4973">
        <v>1</v>
      </c>
      <c r="U4973">
        <v>2010</v>
      </c>
      <c r="V4973">
        <v>10</v>
      </c>
      <c r="W4973">
        <v>9</v>
      </c>
      <c r="X4973">
        <f>IF(OR(Main!$U4973=0,
       Main!$V4973=0,
       Main!$W4973=0),
   "",
   DATE(Main!$U4973,
        Main!$V4973,
        Main!$W4973)
)</f>
        <v>40460</v>
      </c>
      <c r="Y4973">
        <f>Table1[[#This Row],[Average_Cost_for_two]]*VLOOKUP(Table1[[#This Row],[Currency]],currency!$A$2:$B$10,2,FALSE)</f>
        <v>1.8</v>
      </c>
      <c r="Z4973" t="str">
        <f>VLOOKUP(C4973,country!A:B,2,FALSE)</f>
        <v>India</v>
      </c>
      <c r="AA4973">
        <f t="shared" si="77"/>
        <v>4</v>
      </c>
    </row>
    <row r="4974" spans="1:27" ht="15.75" customHeight="1" x14ac:dyDescent="0.25">
      <c r="A4974">
        <v>300560</v>
      </c>
      <c r="B4974" t="s">
        <v>8489</v>
      </c>
      <c r="C4974">
        <v>1</v>
      </c>
      <c r="D4974" t="s">
        <v>23</v>
      </c>
      <c r="E4974" t="s">
        <v>10284</v>
      </c>
      <c r="F4974" t="s">
        <v>209</v>
      </c>
      <c r="G4974" t="s">
        <v>208</v>
      </c>
      <c r="H4974">
        <v>77.104984799999997</v>
      </c>
      <c r="I4974">
        <v>28.637256699999998</v>
      </c>
      <c r="J4974" t="s">
        <v>706</v>
      </c>
      <c r="K4974" t="s">
        <v>28</v>
      </c>
      <c r="L4974" t="s">
        <v>29</v>
      </c>
      <c r="M4974" t="s">
        <v>29</v>
      </c>
      <c r="N4974" t="s">
        <v>29</v>
      </c>
      <c r="O4974" t="s">
        <v>29</v>
      </c>
      <c r="P4974">
        <v>1</v>
      </c>
      <c r="Q4974">
        <v>16</v>
      </c>
      <c r="R4974">
        <v>150</v>
      </c>
      <c r="S4974" t="str">
        <f>IF(Table1[[#This Row],[Average_Cost_for_two]]&lt;500,"Low",IF(Table1[[#This Row],[Average_Cost_for_two]]&lt;=1500,"Medium","High"))</f>
        <v>Low</v>
      </c>
      <c r="T4974">
        <v>2.8</v>
      </c>
      <c r="U4974">
        <v>2014</v>
      </c>
      <c r="V4974">
        <v>10</v>
      </c>
      <c r="W4974">
        <v>14</v>
      </c>
      <c r="X4974">
        <f>IF(OR(Main!$U4974=0,
       Main!$V4974=0,
       Main!$W4974=0),
   "",
   DATE(Main!$U4974,
        Main!$V4974,
        Main!$W4974)
)</f>
        <v>41926</v>
      </c>
      <c r="Y4974">
        <f>Table1[[#This Row],[Average_Cost_for_two]]*VLOOKUP(Table1[[#This Row],[Currency]],currency!$A$2:$B$10,2,FALSE)</f>
        <v>1.8</v>
      </c>
      <c r="Z4974" t="str">
        <f>VLOOKUP(C4974,country!A:B,2,FALSE)</f>
        <v>India</v>
      </c>
      <c r="AA4974">
        <f t="shared" si="77"/>
        <v>4</v>
      </c>
    </row>
    <row r="4975" spans="1:27" ht="15.75" customHeight="1" x14ac:dyDescent="0.25">
      <c r="A4975">
        <v>18037798</v>
      </c>
      <c r="B4975" t="s">
        <v>10285</v>
      </c>
      <c r="C4975">
        <v>1</v>
      </c>
      <c r="D4975" t="s">
        <v>23</v>
      </c>
      <c r="E4975" t="s">
        <v>10286</v>
      </c>
      <c r="F4975" t="s">
        <v>1206</v>
      </c>
      <c r="G4975" t="s">
        <v>1207</v>
      </c>
      <c r="H4975">
        <v>77.096673600000003</v>
      </c>
      <c r="I4975">
        <v>28.637326000000002</v>
      </c>
      <c r="J4975" t="s">
        <v>495</v>
      </c>
      <c r="K4975" t="s">
        <v>28</v>
      </c>
      <c r="L4975" t="s">
        <v>29</v>
      </c>
      <c r="M4975" t="s">
        <v>29</v>
      </c>
      <c r="N4975" t="s">
        <v>29</v>
      </c>
      <c r="O4975" t="s">
        <v>29</v>
      </c>
      <c r="P4975">
        <v>1</v>
      </c>
      <c r="Q4975">
        <v>10</v>
      </c>
      <c r="R4975">
        <v>150</v>
      </c>
      <c r="S4975" t="str">
        <f>IF(Table1[[#This Row],[Average_Cost_for_two]]&lt;500,"Low",IF(Table1[[#This Row],[Average_Cost_for_two]]&lt;=1500,"Medium","High"))</f>
        <v>Low</v>
      </c>
      <c r="T4975">
        <v>3.2</v>
      </c>
      <c r="U4975">
        <v>2012</v>
      </c>
      <c r="V4975">
        <v>10</v>
      </c>
      <c r="W4975">
        <v>17</v>
      </c>
      <c r="X4975">
        <f>IF(OR(Main!$U4975=0,
       Main!$V4975=0,
       Main!$W4975=0),
   "",
   DATE(Main!$U4975,
        Main!$V4975,
        Main!$W4975)
)</f>
        <v>41199</v>
      </c>
      <c r="Y4975">
        <f>Table1[[#This Row],[Average_Cost_for_two]]*VLOOKUP(Table1[[#This Row],[Currency]],currency!$A$2:$B$10,2,FALSE)</f>
        <v>1.8</v>
      </c>
      <c r="Z4975" t="str">
        <f>VLOOKUP(C4975,country!A:B,2,FALSE)</f>
        <v>India</v>
      </c>
      <c r="AA4975">
        <f t="shared" si="77"/>
        <v>4</v>
      </c>
    </row>
    <row r="4976" spans="1:27" ht="15.75" customHeight="1" x14ac:dyDescent="0.25">
      <c r="A4976">
        <v>18359288</v>
      </c>
      <c r="B4976" t="s">
        <v>10287</v>
      </c>
      <c r="C4976">
        <v>1</v>
      </c>
      <c r="D4976" t="s">
        <v>23</v>
      </c>
      <c r="E4976" t="s">
        <v>10288</v>
      </c>
      <c r="F4976" t="s">
        <v>2070</v>
      </c>
      <c r="G4976" t="s">
        <v>2071</v>
      </c>
      <c r="H4976">
        <v>77.2013137</v>
      </c>
      <c r="I4976">
        <v>28.6914552</v>
      </c>
      <c r="J4976" t="s">
        <v>866</v>
      </c>
      <c r="K4976" t="s">
        <v>28</v>
      </c>
      <c r="L4976" t="s">
        <v>29</v>
      </c>
      <c r="M4976" t="s">
        <v>29</v>
      </c>
      <c r="N4976" t="s">
        <v>29</v>
      </c>
      <c r="O4976" t="s">
        <v>29</v>
      </c>
      <c r="P4976">
        <v>1</v>
      </c>
      <c r="Q4976">
        <v>18</v>
      </c>
      <c r="R4976">
        <v>150</v>
      </c>
      <c r="S4976" t="str">
        <f>IF(Table1[[#This Row],[Average_Cost_for_two]]&lt;500,"Low",IF(Table1[[#This Row],[Average_Cost_for_two]]&lt;=1500,"Medium","High"))</f>
        <v>Low</v>
      </c>
      <c r="T4976">
        <v>3.5</v>
      </c>
      <c r="U4976">
        <v>2011</v>
      </c>
      <c r="V4976">
        <v>10</v>
      </c>
      <c r="W4976">
        <v>11</v>
      </c>
      <c r="X4976">
        <f>IF(OR(Main!$U4976=0,
       Main!$V4976=0,
       Main!$W4976=0),
   "",
   DATE(Main!$U4976,
        Main!$V4976,
        Main!$W4976)
)</f>
        <v>40827</v>
      </c>
      <c r="Y4976">
        <f>Table1[[#This Row],[Average_Cost_for_two]]*VLOOKUP(Table1[[#This Row],[Currency]],currency!$A$2:$B$10,2,FALSE)</f>
        <v>1.8</v>
      </c>
      <c r="Z4976" t="str">
        <f>VLOOKUP(C4976,country!A:B,2,FALSE)</f>
        <v>India</v>
      </c>
      <c r="AA4976">
        <f t="shared" si="77"/>
        <v>4</v>
      </c>
    </row>
    <row r="4977" spans="1:27" ht="15.75" customHeight="1" x14ac:dyDescent="0.25">
      <c r="A4977">
        <v>304475</v>
      </c>
      <c r="B4977" t="s">
        <v>10238</v>
      </c>
      <c r="C4977">
        <v>1</v>
      </c>
      <c r="D4977" t="s">
        <v>23</v>
      </c>
      <c r="E4977" t="s">
        <v>10289</v>
      </c>
      <c r="F4977" t="s">
        <v>1168</v>
      </c>
      <c r="G4977" t="s">
        <v>1169</v>
      </c>
      <c r="H4977">
        <v>77.212536799999995</v>
      </c>
      <c r="I4977">
        <v>28.561291700000002</v>
      </c>
      <c r="J4977" t="s">
        <v>523</v>
      </c>
      <c r="K4977" t="s">
        <v>28</v>
      </c>
      <c r="L4977" t="s">
        <v>29</v>
      </c>
      <c r="M4977" t="s">
        <v>29</v>
      </c>
      <c r="N4977" t="s">
        <v>29</v>
      </c>
      <c r="O4977" t="s">
        <v>29</v>
      </c>
      <c r="P4977">
        <v>1</v>
      </c>
      <c r="Q4977">
        <v>39</v>
      </c>
      <c r="R4977">
        <v>150</v>
      </c>
      <c r="S4977" t="str">
        <f>IF(Table1[[#This Row],[Average_Cost_for_two]]&lt;500,"Low",IF(Table1[[#This Row],[Average_Cost_for_two]]&lt;=1500,"Medium","High"))</f>
        <v>Low</v>
      </c>
      <c r="T4977">
        <v>3.3</v>
      </c>
      <c r="U4977">
        <v>2016</v>
      </c>
      <c r="V4977">
        <v>10</v>
      </c>
      <c r="W4977">
        <v>28</v>
      </c>
      <c r="X4977">
        <f>IF(OR(Main!$U4977=0,
       Main!$V4977=0,
       Main!$W4977=0),
   "",
   DATE(Main!$U4977,
        Main!$V4977,
        Main!$W4977)
)</f>
        <v>42671</v>
      </c>
      <c r="Y4977">
        <f>Table1[[#This Row],[Average_Cost_for_two]]*VLOOKUP(Table1[[#This Row],[Currency]],currency!$A$2:$B$10,2,FALSE)</f>
        <v>1.8</v>
      </c>
      <c r="Z4977" t="str">
        <f>VLOOKUP(C4977,country!A:B,2,FALSE)</f>
        <v>India</v>
      </c>
      <c r="AA4977">
        <f t="shared" si="77"/>
        <v>4</v>
      </c>
    </row>
    <row r="4978" spans="1:27" ht="15.75" customHeight="1" x14ac:dyDescent="0.25">
      <c r="A4978">
        <v>18279476</v>
      </c>
      <c r="B4978" t="s">
        <v>10290</v>
      </c>
      <c r="C4978">
        <v>1</v>
      </c>
      <c r="D4978" t="s">
        <v>23</v>
      </c>
      <c r="E4978" t="s">
        <v>10291</v>
      </c>
      <c r="F4978" t="s">
        <v>1753</v>
      </c>
      <c r="G4978" t="s">
        <v>1752</v>
      </c>
      <c r="H4978">
        <v>77.184198699999996</v>
      </c>
      <c r="I4978">
        <v>28.636219499999999</v>
      </c>
      <c r="J4978" t="s">
        <v>708</v>
      </c>
      <c r="K4978" t="s">
        <v>28</v>
      </c>
      <c r="L4978" t="s">
        <v>29</v>
      </c>
      <c r="M4978" t="s">
        <v>29</v>
      </c>
      <c r="N4978" t="s">
        <v>29</v>
      </c>
      <c r="O4978" t="s">
        <v>29</v>
      </c>
      <c r="P4978">
        <v>1</v>
      </c>
      <c r="Q4978">
        <v>6</v>
      </c>
      <c r="R4978">
        <v>120</v>
      </c>
      <c r="S4978" t="str">
        <f>IF(Table1[[#This Row],[Average_Cost_for_two]]&lt;500,"Low",IF(Table1[[#This Row],[Average_Cost_for_two]]&lt;=1500,"Medium","High"))</f>
        <v>Low</v>
      </c>
      <c r="T4978">
        <v>3</v>
      </c>
      <c r="U4978">
        <v>2014</v>
      </c>
      <c r="V4978">
        <v>9</v>
      </c>
      <c r="W4978">
        <v>2</v>
      </c>
      <c r="X4978">
        <f>IF(OR(Main!$U4978=0,
       Main!$V4978=0,
       Main!$W4978=0),
   "",
   DATE(Main!$U4978,
        Main!$V4978,
        Main!$W4978)
)</f>
        <v>41884</v>
      </c>
      <c r="Y4978">
        <f>Table1[[#This Row],[Average_Cost_for_two]]*VLOOKUP(Table1[[#This Row],[Currency]],currency!$A$2:$B$10,2,FALSE)</f>
        <v>1.44</v>
      </c>
      <c r="Z4978" t="str">
        <f>VLOOKUP(C4978,country!A:B,2,FALSE)</f>
        <v>India</v>
      </c>
      <c r="AA4978">
        <f t="shared" si="77"/>
        <v>3</v>
      </c>
    </row>
    <row r="4979" spans="1:27" ht="15.75" customHeight="1" x14ac:dyDescent="0.25">
      <c r="A4979">
        <v>302757</v>
      </c>
      <c r="B4979" t="s">
        <v>10292</v>
      </c>
      <c r="C4979">
        <v>1</v>
      </c>
      <c r="D4979" t="s">
        <v>23</v>
      </c>
      <c r="E4979" t="s">
        <v>10293</v>
      </c>
      <c r="F4979" t="s">
        <v>1162</v>
      </c>
      <c r="G4979" t="s">
        <v>1163</v>
      </c>
      <c r="H4979">
        <v>77.056941100000003</v>
      </c>
      <c r="I4979">
        <v>28.621890400000002</v>
      </c>
      <c r="J4979" t="s">
        <v>708</v>
      </c>
      <c r="K4979" t="s">
        <v>28</v>
      </c>
      <c r="L4979" t="s">
        <v>29</v>
      </c>
      <c r="M4979" t="s">
        <v>29</v>
      </c>
      <c r="N4979" t="s">
        <v>29</v>
      </c>
      <c r="O4979" t="s">
        <v>29</v>
      </c>
      <c r="P4979">
        <v>1</v>
      </c>
      <c r="Q4979">
        <v>4</v>
      </c>
      <c r="R4979">
        <v>50</v>
      </c>
      <c r="S4979" t="str">
        <f>IF(Table1[[#This Row],[Average_Cost_for_two]]&lt;500,"Low",IF(Table1[[#This Row],[Average_Cost_for_two]]&lt;=1500,"Medium","High"))</f>
        <v>Low</v>
      </c>
      <c r="T4979">
        <v>2.8</v>
      </c>
      <c r="U4979">
        <v>2013</v>
      </c>
      <c r="V4979">
        <v>8</v>
      </c>
      <c r="W4979">
        <v>5</v>
      </c>
      <c r="X4979">
        <f>IF(OR(Main!$U4979=0,
       Main!$V4979=0,
       Main!$W4979=0),
   "",
   DATE(Main!$U4979,
        Main!$V4979,
        Main!$W4979)
)</f>
        <v>41491</v>
      </c>
      <c r="Y4979">
        <f>Table1[[#This Row],[Average_Cost_for_two]]*VLOOKUP(Table1[[#This Row],[Currency]],currency!$A$2:$B$10,2,FALSE)</f>
        <v>0.6</v>
      </c>
      <c r="Z4979" t="str">
        <f>VLOOKUP(C4979,country!A:B,2,FALSE)</f>
        <v>India</v>
      </c>
      <c r="AA4979">
        <f t="shared" si="77"/>
        <v>3</v>
      </c>
    </row>
    <row r="4980" spans="1:27" ht="15.75" customHeight="1" x14ac:dyDescent="0.25">
      <c r="A4980">
        <v>305720</v>
      </c>
      <c r="B4980" t="s">
        <v>10294</v>
      </c>
      <c r="C4980">
        <v>1</v>
      </c>
      <c r="D4980" t="s">
        <v>23</v>
      </c>
      <c r="E4980" t="s">
        <v>10295</v>
      </c>
      <c r="F4980" t="s">
        <v>1738</v>
      </c>
      <c r="G4980" t="s">
        <v>1739</v>
      </c>
      <c r="H4980">
        <v>77.140786599999998</v>
      </c>
      <c r="I4980">
        <v>28.657062100000001</v>
      </c>
      <c r="J4980" t="s">
        <v>708</v>
      </c>
      <c r="K4980" t="s">
        <v>28</v>
      </c>
      <c r="L4980" t="s">
        <v>29</v>
      </c>
      <c r="M4980" t="s">
        <v>29</v>
      </c>
      <c r="N4980" t="s">
        <v>29</v>
      </c>
      <c r="O4980" t="s">
        <v>29</v>
      </c>
      <c r="P4980">
        <v>1</v>
      </c>
      <c r="Q4980">
        <v>8</v>
      </c>
      <c r="R4980">
        <v>50</v>
      </c>
      <c r="S4980" t="str">
        <f>IF(Table1[[#This Row],[Average_Cost_for_two]]&lt;500,"Low",IF(Table1[[#This Row],[Average_Cost_for_two]]&lt;=1500,"Medium","High"))</f>
        <v>Low</v>
      </c>
      <c r="T4980">
        <v>2.8</v>
      </c>
      <c r="U4980">
        <v>2018</v>
      </c>
      <c r="V4980">
        <v>7</v>
      </c>
      <c r="W4980">
        <v>23</v>
      </c>
      <c r="X4980">
        <f>IF(OR(Main!$U4980=0,
       Main!$V4980=0,
       Main!$W4980=0),
   "",
   DATE(Main!$U4980,
        Main!$V4980,
        Main!$W4980)
)</f>
        <v>43304</v>
      </c>
      <c r="Y4980">
        <f>Table1[[#This Row],[Average_Cost_for_two]]*VLOOKUP(Table1[[#This Row],[Currency]],currency!$A$2:$B$10,2,FALSE)</f>
        <v>0.6</v>
      </c>
      <c r="Z4980" t="str">
        <f>VLOOKUP(C4980,country!A:B,2,FALSE)</f>
        <v>India</v>
      </c>
      <c r="AA4980">
        <f t="shared" si="77"/>
        <v>3</v>
      </c>
    </row>
    <row r="4981" spans="1:27" ht="15.75" customHeight="1" x14ac:dyDescent="0.25">
      <c r="A4981">
        <v>308839</v>
      </c>
      <c r="B4981" t="s">
        <v>10296</v>
      </c>
      <c r="C4981">
        <v>1</v>
      </c>
      <c r="D4981" t="s">
        <v>23</v>
      </c>
      <c r="E4981" t="s">
        <v>10297</v>
      </c>
      <c r="F4981" t="s">
        <v>173</v>
      </c>
      <c r="G4981" t="s">
        <v>174</v>
      </c>
      <c r="H4981">
        <v>77.300648899999999</v>
      </c>
      <c r="I4981">
        <v>28.6193502</v>
      </c>
      <c r="J4981" t="s">
        <v>708</v>
      </c>
      <c r="K4981" t="s">
        <v>28</v>
      </c>
      <c r="L4981" t="s">
        <v>29</v>
      </c>
      <c r="M4981" t="s">
        <v>29</v>
      </c>
      <c r="N4981" t="s">
        <v>29</v>
      </c>
      <c r="O4981" t="s">
        <v>29</v>
      </c>
      <c r="P4981">
        <v>1</v>
      </c>
      <c r="Q4981">
        <v>32</v>
      </c>
      <c r="R4981">
        <v>50</v>
      </c>
      <c r="S4981" t="str">
        <f>IF(Table1[[#This Row],[Average_Cost_for_two]]&lt;500,"Low",IF(Table1[[#This Row],[Average_Cost_for_two]]&lt;=1500,"Medium","High"))</f>
        <v>Low</v>
      </c>
      <c r="T4981">
        <v>3.6</v>
      </c>
      <c r="U4981">
        <v>2010</v>
      </c>
      <c r="V4981">
        <v>4</v>
      </c>
      <c r="W4981">
        <v>3</v>
      </c>
      <c r="X4981">
        <f>IF(OR(Main!$U4981=0,
       Main!$V4981=0,
       Main!$W4981=0),
   "",
   DATE(Main!$U4981,
        Main!$V4981,
        Main!$W4981)
)</f>
        <v>40271</v>
      </c>
      <c r="Y4981">
        <f>Table1[[#This Row],[Average_Cost_for_two]]*VLOOKUP(Table1[[#This Row],[Currency]],currency!$A$2:$B$10,2,FALSE)</f>
        <v>0.6</v>
      </c>
      <c r="Z4981" t="str">
        <f>VLOOKUP(C4981,country!A:B,2,FALSE)</f>
        <v>India</v>
      </c>
      <c r="AA4981">
        <f t="shared" si="77"/>
        <v>2</v>
      </c>
    </row>
    <row r="4982" spans="1:27" ht="15.75" customHeight="1" x14ac:dyDescent="0.25">
      <c r="A4982">
        <v>302835</v>
      </c>
      <c r="B4982" t="s">
        <v>10298</v>
      </c>
      <c r="C4982">
        <v>1</v>
      </c>
      <c r="D4982" t="s">
        <v>23</v>
      </c>
      <c r="E4982" t="s">
        <v>10299</v>
      </c>
      <c r="F4982" t="s">
        <v>1162</v>
      </c>
      <c r="G4982" t="s">
        <v>1163</v>
      </c>
      <c r="H4982">
        <v>77.063507000000001</v>
      </c>
      <c r="I4982">
        <v>28.621718699999999</v>
      </c>
      <c r="J4982" t="s">
        <v>708</v>
      </c>
      <c r="K4982" t="s">
        <v>28</v>
      </c>
      <c r="L4982" t="s">
        <v>29</v>
      </c>
      <c r="M4982" t="s">
        <v>29</v>
      </c>
      <c r="N4982" t="s">
        <v>29</v>
      </c>
      <c r="O4982" t="s">
        <v>29</v>
      </c>
      <c r="P4982">
        <v>1</v>
      </c>
      <c r="Q4982">
        <v>3</v>
      </c>
      <c r="R4982">
        <v>50</v>
      </c>
      <c r="S4982" t="str">
        <f>IF(Table1[[#This Row],[Average_Cost_for_two]]&lt;500,"Low",IF(Table1[[#This Row],[Average_Cost_for_two]]&lt;=1500,"Medium","High"))</f>
        <v>Low</v>
      </c>
      <c r="T4982">
        <v>1</v>
      </c>
      <c r="U4982">
        <v>2012</v>
      </c>
      <c r="V4982">
        <v>4</v>
      </c>
      <c r="W4982">
        <v>22</v>
      </c>
      <c r="X4982">
        <f>IF(OR(Main!$U4982=0,
       Main!$V4982=0,
       Main!$W4982=0),
   "",
   DATE(Main!$U4982,
        Main!$V4982,
        Main!$W4982)
)</f>
        <v>41021</v>
      </c>
      <c r="Y4982">
        <f>Table1[[#This Row],[Average_Cost_for_two]]*VLOOKUP(Table1[[#This Row],[Currency]],currency!$A$2:$B$10,2,FALSE)</f>
        <v>0.6</v>
      </c>
      <c r="Z4982" t="str">
        <f>VLOOKUP(C4982,country!A:B,2,FALSE)</f>
        <v>India</v>
      </c>
      <c r="AA4982">
        <f t="shared" si="77"/>
        <v>2</v>
      </c>
    </row>
    <row r="4983" spans="1:27" ht="15.75" customHeight="1" x14ac:dyDescent="0.25">
      <c r="A4983">
        <v>18175322</v>
      </c>
      <c r="B4983" t="s">
        <v>10300</v>
      </c>
      <c r="C4983">
        <v>1</v>
      </c>
      <c r="D4983" t="s">
        <v>23</v>
      </c>
      <c r="E4983" t="s">
        <v>10301</v>
      </c>
      <c r="F4983" t="s">
        <v>98</v>
      </c>
      <c r="G4983" t="s">
        <v>99</v>
      </c>
      <c r="H4983">
        <v>0</v>
      </c>
      <c r="I4983">
        <v>0</v>
      </c>
      <c r="J4983" t="s">
        <v>477</v>
      </c>
      <c r="K4983" t="s">
        <v>28</v>
      </c>
      <c r="L4983" t="s">
        <v>29</v>
      </c>
      <c r="M4983" t="s">
        <v>29</v>
      </c>
      <c r="N4983" t="s">
        <v>29</v>
      </c>
      <c r="O4983" t="s">
        <v>29</v>
      </c>
      <c r="P4983">
        <v>1</v>
      </c>
      <c r="Q4983">
        <v>7</v>
      </c>
      <c r="R4983">
        <v>120</v>
      </c>
      <c r="S4983" t="str">
        <f>IF(Table1[[#This Row],[Average_Cost_for_two]]&lt;500,"Low",IF(Table1[[#This Row],[Average_Cost_for_two]]&lt;=1500,"Medium","High"))</f>
        <v>Low</v>
      </c>
      <c r="T4983">
        <v>3</v>
      </c>
      <c r="U4983">
        <v>2017</v>
      </c>
      <c r="V4983">
        <v>2</v>
      </c>
      <c r="W4983">
        <v>15</v>
      </c>
      <c r="X4983">
        <f>IF(OR(Main!$U4983=0,
       Main!$V4983=0,
       Main!$W4983=0),
   "",
   DATE(Main!$U4983,
        Main!$V4983,
        Main!$W4983)
)</f>
        <v>42781</v>
      </c>
      <c r="Y4983">
        <f>Table1[[#This Row],[Average_Cost_for_two]]*VLOOKUP(Table1[[#This Row],[Currency]],currency!$A$2:$B$10,2,FALSE)</f>
        <v>1.44</v>
      </c>
      <c r="Z4983" t="str">
        <f>VLOOKUP(C4983,country!A:B,2,FALSE)</f>
        <v>India</v>
      </c>
      <c r="AA4983">
        <f t="shared" si="77"/>
        <v>1</v>
      </c>
    </row>
    <row r="4984" spans="1:27" ht="15.75" customHeight="1" x14ac:dyDescent="0.25">
      <c r="A4984">
        <v>9166</v>
      </c>
      <c r="B4984" t="s">
        <v>10302</v>
      </c>
      <c r="C4984">
        <v>1</v>
      </c>
      <c r="D4984" t="s">
        <v>23</v>
      </c>
      <c r="E4984" t="s">
        <v>10303</v>
      </c>
      <c r="F4984" t="s">
        <v>327</v>
      </c>
      <c r="G4984" t="s">
        <v>328</v>
      </c>
      <c r="H4984">
        <v>77.229872599999993</v>
      </c>
      <c r="I4984">
        <v>28.655691399999998</v>
      </c>
      <c r="J4984" t="s">
        <v>708</v>
      </c>
      <c r="K4984" t="s">
        <v>28</v>
      </c>
      <c r="L4984" t="s">
        <v>29</v>
      </c>
      <c r="M4984" t="s">
        <v>36</v>
      </c>
      <c r="N4984" t="s">
        <v>29</v>
      </c>
      <c r="O4984" t="s">
        <v>29</v>
      </c>
      <c r="P4984">
        <v>1</v>
      </c>
      <c r="Q4984">
        <v>405</v>
      </c>
      <c r="R4984">
        <v>50</v>
      </c>
      <c r="S4984" t="str">
        <f>IF(Table1[[#This Row],[Average_Cost_for_two]]&lt;500,"Low",IF(Table1[[#This Row],[Average_Cost_for_two]]&lt;=1500,"Medium","High"))</f>
        <v>Low</v>
      </c>
      <c r="T4984">
        <v>4.0999999999999996</v>
      </c>
      <c r="U4984">
        <v>2014</v>
      </c>
      <c r="V4984">
        <v>1</v>
      </c>
      <c r="W4984">
        <v>20</v>
      </c>
      <c r="X4984">
        <f>IF(OR(Main!$U4984=0,
       Main!$V4984=0,
       Main!$W4984=0),
   "",
   DATE(Main!$U4984,
        Main!$V4984,
        Main!$W4984)
)</f>
        <v>41659</v>
      </c>
      <c r="Y4984">
        <f>Table1[[#This Row],[Average_Cost_for_two]]*VLOOKUP(Table1[[#This Row],[Currency]],currency!$A$2:$B$10,2,FALSE)</f>
        <v>0.6</v>
      </c>
      <c r="Z4984" t="str">
        <f>VLOOKUP(C4984,country!A:B,2,FALSE)</f>
        <v>India</v>
      </c>
      <c r="AA4984">
        <f t="shared" si="77"/>
        <v>1</v>
      </c>
    </row>
    <row r="4985" spans="1:27" ht="15.75" customHeight="1" x14ac:dyDescent="0.25">
      <c r="A4985">
        <v>306071</v>
      </c>
      <c r="B4985" t="s">
        <v>10304</v>
      </c>
      <c r="C4985">
        <v>1</v>
      </c>
      <c r="D4985" t="s">
        <v>23</v>
      </c>
      <c r="E4985" t="s">
        <v>10305</v>
      </c>
      <c r="F4985" t="s">
        <v>253</v>
      </c>
      <c r="G4985" t="s">
        <v>254</v>
      </c>
      <c r="H4985">
        <v>77.194345929999997</v>
      </c>
      <c r="I4985">
        <v>28.653066580000001</v>
      </c>
      <c r="J4985" t="s">
        <v>708</v>
      </c>
      <c r="K4985" t="s">
        <v>28</v>
      </c>
      <c r="L4985" t="s">
        <v>29</v>
      </c>
      <c r="M4985" t="s">
        <v>29</v>
      </c>
      <c r="N4985" t="s">
        <v>29</v>
      </c>
      <c r="O4985" t="s">
        <v>29</v>
      </c>
      <c r="P4985">
        <v>1</v>
      </c>
      <c r="Q4985">
        <v>35</v>
      </c>
      <c r="R4985">
        <v>50</v>
      </c>
      <c r="S4985" t="str">
        <f>IF(Table1[[#This Row],[Average_Cost_for_two]]&lt;500,"Low",IF(Table1[[#This Row],[Average_Cost_for_two]]&lt;=1500,"Medium","High"))</f>
        <v>Low</v>
      </c>
      <c r="T4985">
        <v>3.6</v>
      </c>
      <c r="U4985">
        <v>2010</v>
      </c>
      <c r="V4985">
        <v>1</v>
      </c>
      <c r="W4985">
        <v>23</v>
      </c>
      <c r="X4985">
        <f>IF(OR(Main!$U4985=0,
       Main!$V4985=0,
       Main!$W4985=0),
   "",
   DATE(Main!$U4985,
        Main!$V4985,
        Main!$W4985)
)</f>
        <v>40201</v>
      </c>
      <c r="Y4985">
        <f>Table1[[#This Row],[Average_Cost_for_two]]*VLOOKUP(Table1[[#This Row],[Currency]],currency!$A$2:$B$10,2,FALSE)</f>
        <v>0.6</v>
      </c>
      <c r="Z4985" t="str">
        <f>VLOOKUP(C4985,country!A:B,2,FALSE)</f>
        <v>India</v>
      </c>
      <c r="AA4985">
        <f t="shared" si="77"/>
        <v>1</v>
      </c>
    </row>
    <row r="4986" spans="1:27" ht="15.75" customHeight="1" x14ac:dyDescent="0.25">
      <c r="A4986">
        <v>301903</v>
      </c>
      <c r="B4986" t="s">
        <v>10306</v>
      </c>
      <c r="C4986">
        <v>1</v>
      </c>
      <c r="D4986" t="s">
        <v>23</v>
      </c>
      <c r="E4986" t="s">
        <v>10307</v>
      </c>
      <c r="F4986" t="s">
        <v>1162</v>
      </c>
      <c r="G4986" t="s">
        <v>1163</v>
      </c>
      <c r="H4986">
        <v>77.032293300000006</v>
      </c>
      <c r="I4986">
        <v>28.619237600000002</v>
      </c>
      <c r="J4986" t="s">
        <v>708</v>
      </c>
      <c r="K4986" t="s">
        <v>28</v>
      </c>
      <c r="L4986" t="s">
        <v>29</v>
      </c>
      <c r="M4986" t="s">
        <v>29</v>
      </c>
      <c r="N4986" t="s">
        <v>29</v>
      </c>
      <c r="O4986" t="s">
        <v>29</v>
      </c>
      <c r="P4986">
        <v>1</v>
      </c>
      <c r="Q4986">
        <v>6</v>
      </c>
      <c r="R4986">
        <v>50</v>
      </c>
      <c r="S4986" t="str">
        <f>IF(Table1[[#This Row],[Average_Cost_for_two]]&lt;500,"Low",IF(Table1[[#This Row],[Average_Cost_for_two]]&lt;=1500,"Medium","High"))</f>
        <v>Low</v>
      </c>
      <c r="T4986">
        <v>2.8</v>
      </c>
      <c r="U4986">
        <v>2016</v>
      </c>
      <c r="V4986">
        <v>1</v>
      </c>
      <c r="W4986">
        <v>18</v>
      </c>
      <c r="X4986">
        <f>IF(OR(Main!$U4986=0,
       Main!$V4986=0,
       Main!$W4986=0),
   "",
   DATE(Main!$U4986,
        Main!$V4986,
        Main!$W4986)
)</f>
        <v>42387</v>
      </c>
      <c r="Y4986">
        <f>Table1[[#This Row],[Average_Cost_for_two]]*VLOOKUP(Table1[[#This Row],[Currency]],currency!$A$2:$B$10,2,FALSE)</f>
        <v>0.6</v>
      </c>
      <c r="Z4986" t="str">
        <f>VLOOKUP(C4986,country!A:B,2,FALSE)</f>
        <v>India</v>
      </c>
      <c r="AA4986">
        <f t="shared" si="77"/>
        <v>1</v>
      </c>
    </row>
    <row r="4987" spans="1:27" ht="15.75" customHeight="1" x14ac:dyDescent="0.25">
      <c r="A4987">
        <v>307327</v>
      </c>
      <c r="B4987" t="s">
        <v>10308</v>
      </c>
      <c r="C4987">
        <v>1</v>
      </c>
      <c r="D4987" t="s">
        <v>23</v>
      </c>
      <c r="E4987" t="s">
        <v>10309</v>
      </c>
      <c r="F4987" t="s">
        <v>654</v>
      </c>
      <c r="G4987" t="s">
        <v>655</v>
      </c>
      <c r="H4987">
        <v>77.199241400000005</v>
      </c>
      <c r="I4987">
        <v>28.682235899999998</v>
      </c>
      <c r="J4987" t="s">
        <v>708</v>
      </c>
      <c r="K4987" t="s">
        <v>28</v>
      </c>
      <c r="L4987" t="s">
        <v>29</v>
      </c>
      <c r="M4987" t="s">
        <v>29</v>
      </c>
      <c r="N4987" t="s">
        <v>29</v>
      </c>
      <c r="O4987" t="s">
        <v>29</v>
      </c>
      <c r="P4987">
        <v>1</v>
      </c>
      <c r="Q4987">
        <v>131</v>
      </c>
      <c r="R4987">
        <v>50</v>
      </c>
      <c r="S4987" t="str">
        <f>IF(Table1[[#This Row],[Average_Cost_for_two]]&lt;500,"Low",IF(Table1[[#This Row],[Average_Cost_for_two]]&lt;=1500,"Medium","High"))</f>
        <v>Low</v>
      </c>
      <c r="T4987">
        <v>3.7</v>
      </c>
      <c r="U4987">
        <v>2014</v>
      </c>
      <c r="V4987">
        <v>12</v>
      </c>
      <c r="W4987">
        <v>11</v>
      </c>
      <c r="X4987">
        <f>IF(OR(Main!$U4987=0,
       Main!$V4987=0,
       Main!$W4987=0),
   "",
   DATE(Main!$U4987,
        Main!$V4987,
        Main!$W4987)
)</f>
        <v>41984</v>
      </c>
      <c r="Y4987">
        <f>Table1[[#This Row],[Average_Cost_for_two]]*VLOOKUP(Table1[[#This Row],[Currency]],currency!$A$2:$B$10,2,FALSE)</f>
        <v>0.6</v>
      </c>
      <c r="Z4987" t="str">
        <f>VLOOKUP(C4987,country!A:B,2,FALSE)</f>
        <v>India</v>
      </c>
      <c r="AA4987">
        <f t="shared" si="77"/>
        <v>4</v>
      </c>
    </row>
    <row r="4988" spans="1:27" ht="15.75" customHeight="1" x14ac:dyDescent="0.25">
      <c r="A4988">
        <v>18323461</v>
      </c>
      <c r="B4988" t="s">
        <v>10310</v>
      </c>
      <c r="C4988">
        <v>1</v>
      </c>
      <c r="D4988" t="s">
        <v>23</v>
      </c>
      <c r="E4988" t="s">
        <v>10311</v>
      </c>
      <c r="F4988" t="s">
        <v>327</v>
      </c>
      <c r="G4988" t="s">
        <v>328</v>
      </c>
      <c r="H4988">
        <v>77.226818800000004</v>
      </c>
      <c r="I4988">
        <v>28.656564700000001</v>
      </c>
      <c r="J4988" t="s">
        <v>10312</v>
      </c>
      <c r="K4988" t="s">
        <v>28</v>
      </c>
      <c r="L4988" t="s">
        <v>29</v>
      </c>
      <c r="M4988" t="s">
        <v>29</v>
      </c>
      <c r="N4988" t="s">
        <v>29</v>
      </c>
      <c r="O4988" t="s">
        <v>29</v>
      </c>
      <c r="P4988">
        <v>1</v>
      </c>
      <c r="Q4988">
        <v>11</v>
      </c>
      <c r="R4988">
        <v>50</v>
      </c>
      <c r="S4988" t="str">
        <f>IF(Table1[[#This Row],[Average_Cost_for_two]]&lt;500,"Low",IF(Table1[[#This Row],[Average_Cost_for_two]]&lt;=1500,"Medium","High"))</f>
        <v>Low</v>
      </c>
      <c r="T4988">
        <v>3.2</v>
      </c>
      <c r="U4988">
        <v>2010</v>
      </c>
      <c r="V4988">
        <v>11</v>
      </c>
      <c r="W4988">
        <v>4</v>
      </c>
      <c r="X4988">
        <f>IF(OR(Main!$U4988=0,
       Main!$V4988=0,
       Main!$W4988=0),
   "",
   DATE(Main!$U4988,
        Main!$V4988,
        Main!$W4988)
)</f>
        <v>40486</v>
      </c>
      <c r="Y4988">
        <f>Table1[[#This Row],[Average_Cost_for_two]]*VLOOKUP(Table1[[#This Row],[Currency]],currency!$A$2:$B$10,2,FALSE)</f>
        <v>0.6</v>
      </c>
      <c r="Z4988" t="str">
        <f>VLOOKUP(C4988,country!A:B,2,FALSE)</f>
        <v>India</v>
      </c>
      <c r="AA4988">
        <f t="shared" si="77"/>
        <v>4</v>
      </c>
    </row>
    <row r="4989" spans="1:27" ht="15.75" customHeight="1" x14ac:dyDescent="0.25">
      <c r="A4989">
        <v>306653</v>
      </c>
      <c r="B4989" t="s">
        <v>10313</v>
      </c>
      <c r="C4989">
        <v>1</v>
      </c>
      <c r="D4989" t="s">
        <v>23</v>
      </c>
      <c r="E4989" t="s">
        <v>1346</v>
      </c>
      <c r="F4989" t="s">
        <v>59</v>
      </c>
      <c r="G4989" t="s">
        <v>60</v>
      </c>
      <c r="H4989">
        <v>77.068647499999997</v>
      </c>
      <c r="I4989">
        <v>28.6062929</v>
      </c>
      <c r="J4989" t="s">
        <v>708</v>
      </c>
      <c r="K4989" t="s">
        <v>28</v>
      </c>
      <c r="L4989" t="s">
        <v>29</v>
      </c>
      <c r="M4989" t="s">
        <v>29</v>
      </c>
      <c r="N4989" t="s">
        <v>29</v>
      </c>
      <c r="O4989" t="s">
        <v>29</v>
      </c>
      <c r="P4989">
        <v>1</v>
      </c>
      <c r="Q4989">
        <v>1</v>
      </c>
      <c r="R4989">
        <v>50</v>
      </c>
      <c r="S4989" t="str">
        <f>IF(Table1[[#This Row],[Average_Cost_for_two]]&lt;500,"Low",IF(Table1[[#This Row],[Average_Cost_for_two]]&lt;=1500,"Medium","High"))</f>
        <v>Low</v>
      </c>
      <c r="T4989">
        <v>1</v>
      </c>
      <c r="U4989">
        <v>2012</v>
      </c>
      <c r="V4989">
        <v>11</v>
      </c>
      <c r="W4989">
        <v>25</v>
      </c>
      <c r="X4989">
        <f>IF(OR(Main!$U4989=0,
       Main!$V4989=0,
       Main!$W4989=0),
   "",
   DATE(Main!$U4989,
        Main!$V4989,
        Main!$W4989)
)</f>
        <v>41238</v>
      </c>
      <c r="Y4989">
        <f>Table1[[#This Row],[Average_Cost_for_two]]*VLOOKUP(Table1[[#This Row],[Currency]],currency!$A$2:$B$10,2,FALSE)</f>
        <v>0.6</v>
      </c>
      <c r="Z4989" t="str">
        <f>VLOOKUP(C4989,country!A:B,2,FALSE)</f>
        <v>India</v>
      </c>
      <c r="AA4989">
        <f t="shared" si="77"/>
        <v>4</v>
      </c>
    </row>
    <row r="4990" spans="1:27" ht="15.75" customHeight="1" x14ac:dyDescent="0.25">
      <c r="A4990">
        <v>8530</v>
      </c>
      <c r="B4990" t="s">
        <v>10314</v>
      </c>
      <c r="C4990">
        <v>1</v>
      </c>
      <c r="D4990" t="s">
        <v>23</v>
      </c>
      <c r="E4990" t="s">
        <v>10315</v>
      </c>
      <c r="F4990" t="s">
        <v>67</v>
      </c>
      <c r="G4990" t="s">
        <v>68</v>
      </c>
      <c r="H4990">
        <v>77.317667999999998</v>
      </c>
      <c r="I4990">
        <v>28.599715100000001</v>
      </c>
      <c r="J4990" t="s">
        <v>10316</v>
      </c>
      <c r="K4990" t="s">
        <v>28</v>
      </c>
      <c r="L4990" t="s">
        <v>29</v>
      </c>
      <c r="M4990" t="s">
        <v>29</v>
      </c>
      <c r="N4990" t="s">
        <v>29</v>
      </c>
      <c r="O4990" t="s">
        <v>29</v>
      </c>
      <c r="P4990">
        <v>1</v>
      </c>
      <c r="Q4990">
        <v>7</v>
      </c>
      <c r="R4990">
        <v>50</v>
      </c>
      <c r="S4990" t="str">
        <f>IF(Table1[[#This Row],[Average_Cost_for_two]]&lt;500,"Low",IF(Table1[[#This Row],[Average_Cost_for_two]]&lt;=1500,"Medium","High"))</f>
        <v>Low</v>
      </c>
      <c r="T4990">
        <v>2.8</v>
      </c>
      <c r="U4990">
        <v>2012</v>
      </c>
      <c r="V4990">
        <v>11</v>
      </c>
      <c r="W4990">
        <v>6</v>
      </c>
      <c r="X4990">
        <f>IF(OR(Main!$U4990=0,
       Main!$V4990=0,
       Main!$W4990=0),
   "",
   DATE(Main!$U4990,
        Main!$V4990,
        Main!$W4990)
)</f>
        <v>41219</v>
      </c>
      <c r="Y4990">
        <f>Table1[[#This Row],[Average_Cost_for_two]]*VLOOKUP(Table1[[#This Row],[Currency]],currency!$A$2:$B$10,2,FALSE)</f>
        <v>0.6</v>
      </c>
      <c r="Z4990" t="str">
        <f>VLOOKUP(C4990,country!A:B,2,FALSE)</f>
        <v>India</v>
      </c>
      <c r="AA4990">
        <f t="shared" si="77"/>
        <v>4</v>
      </c>
    </row>
    <row r="4991" spans="1:27" ht="15.75" customHeight="1" x14ac:dyDescent="0.25">
      <c r="A4991">
        <v>18354658</v>
      </c>
      <c r="B4991" t="s">
        <v>1589</v>
      </c>
      <c r="C4991">
        <v>1</v>
      </c>
      <c r="D4991" t="s">
        <v>23</v>
      </c>
      <c r="E4991" t="s">
        <v>10317</v>
      </c>
      <c r="F4991" t="s">
        <v>294</v>
      </c>
      <c r="G4991" t="s">
        <v>295</v>
      </c>
      <c r="H4991">
        <v>77.254202199999995</v>
      </c>
      <c r="I4991">
        <v>28.533376000000001</v>
      </c>
      <c r="J4991" t="s">
        <v>27</v>
      </c>
      <c r="K4991" t="s">
        <v>28</v>
      </c>
      <c r="L4991" t="s">
        <v>29</v>
      </c>
      <c r="M4991" t="s">
        <v>29</v>
      </c>
      <c r="N4991" t="s">
        <v>29</v>
      </c>
      <c r="O4991" t="s">
        <v>29</v>
      </c>
      <c r="P4991">
        <v>1</v>
      </c>
      <c r="Q4991">
        <v>4</v>
      </c>
      <c r="R4991">
        <v>250</v>
      </c>
      <c r="S4991" t="str">
        <f>IF(Table1[[#This Row],[Average_Cost_for_two]]&lt;500,"Low",IF(Table1[[#This Row],[Average_Cost_for_two]]&lt;=1500,"Medium","High"))</f>
        <v>Low</v>
      </c>
      <c r="T4991">
        <v>2.9</v>
      </c>
      <c r="U4991">
        <v>2011</v>
      </c>
      <c r="V4991">
        <v>9</v>
      </c>
      <c r="W4991">
        <v>14</v>
      </c>
      <c r="X4991">
        <f>IF(OR(Main!$U4991=0,
       Main!$V4991=0,
       Main!$W4991=0),
   "",
   DATE(Main!$U4991,
        Main!$V4991,
        Main!$W4991)
)</f>
        <v>40800</v>
      </c>
      <c r="Y4991">
        <f>Table1[[#This Row],[Average_Cost_for_two]]*VLOOKUP(Table1[[#This Row],[Currency]],currency!$A$2:$B$10,2,FALSE)</f>
        <v>3</v>
      </c>
      <c r="Z4991" t="str">
        <f>VLOOKUP(C4991,country!A:B,2,FALSE)</f>
        <v>India</v>
      </c>
      <c r="AA4991">
        <f t="shared" si="77"/>
        <v>3</v>
      </c>
    </row>
    <row r="4992" spans="1:27" ht="15.75" customHeight="1" x14ac:dyDescent="0.25">
      <c r="A4992">
        <v>5466</v>
      </c>
      <c r="B4992" t="s">
        <v>10318</v>
      </c>
      <c r="C4992">
        <v>1</v>
      </c>
      <c r="D4992" t="s">
        <v>23</v>
      </c>
      <c r="E4992" t="s">
        <v>10319</v>
      </c>
      <c r="F4992" t="s">
        <v>327</v>
      </c>
      <c r="G4992" t="s">
        <v>328</v>
      </c>
      <c r="H4992">
        <v>77.230713800000004</v>
      </c>
      <c r="I4992">
        <v>28.656049500000002</v>
      </c>
      <c r="J4992" t="s">
        <v>27</v>
      </c>
      <c r="K4992" t="s">
        <v>28</v>
      </c>
      <c r="L4992" t="s">
        <v>29</v>
      </c>
      <c r="M4992" t="s">
        <v>29</v>
      </c>
      <c r="N4992" t="s">
        <v>29</v>
      </c>
      <c r="O4992" t="s">
        <v>29</v>
      </c>
      <c r="P4992">
        <v>1</v>
      </c>
      <c r="Q4992">
        <v>53</v>
      </c>
      <c r="R4992">
        <v>150</v>
      </c>
      <c r="S4992" t="str">
        <f>IF(Table1[[#This Row],[Average_Cost_for_two]]&lt;500,"Low",IF(Table1[[#This Row],[Average_Cost_for_two]]&lt;=1500,"Medium","High"))</f>
        <v>Low</v>
      </c>
      <c r="T4992">
        <v>3</v>
      </c>
      <c r="U4992">
        <v>2017</v>
      </c>
      <c r="V4992">
        <v>9</v>
      </c>
      <c r="W4992">
        <v>11</v>
      </c>
      <c r="X4992">
        <f>IF(OR(Main!$U4992=0,
       Main!$V4992=0,
       Main!$W4992=0),
   "",
   DATE(Main!$U4992,
        Main!$V4992,
        Main!$W4992)
)</f>
        <v>42989</v>
      </c>
      <c r="Y4992">
        <f>Table1[[#This Row],[Average_Cost_for_two]]*VLOOKUP(Table1[[#This Row],[Currency]],currency!$A$2:$B$10,2,FALSE)</f>
        <v>1.8</v>
      </c>
      <c r="Z4992" t="str">
        <f>VLOOKUP(C4992,country!A:B,2,FALSE)</f>
        <v>India</v>
      </c>
      <c r="AA4992">
        <f t="shared" si="77"/>
        <v>3</v>
      </c>
    </row>
    <row r="4993" spans="1:27" ht="15.75" customHeight="1" x14ac:dyDescent="0.25">
      <c r="A4993">
        <v>306779</v>
      </c>
      <c r="B4993" t="s">
        <v>10320</v>
      </c>
      <c r="C4993">
        <v>1</v>
      </c>
      <c r="D4993" t="s">
        <v>23</v>
      </c>
      <c r="E4993" t="s">
        <v>10321</v>
      </c>
      <c r="F4993" t="s">
        <v>71</v>
      </c>
      <c r="G4993" t="s">
        <v>72</v>
      </c>
      <c r="H4993">
        <v>77.223944599999996</v>
      </c>
      <c r="I4993">
        <v>28.5701766</v>
      </c>
      <c r="J4993" t="s">
        <v>27</v>
      </c>
      <c r="K4993" t="s">
        <v>28</v>
      </c>
      <c r="L4993" t="s">
        <v>29</v>
      </c>
      <c r="M4993" t="s">
        <v>29</v>
      </c>
      <c r="N4993" t="s">
        <v>29</v>
      </c>
      <c r="O4993" t="s">
        <v>29</v>
      </c>
      <c r="P4993">
        <v>1</v>
      </c>
      <c r="Q4993">
        <v>14</v>
      </c>
      <c r="R4993">
        <v>450</v>
      </c>
      <c r="S4993" t="str">
        <f>IF(Table1[[#This Row],[Average_Cost_for_two]]&lt;500,"Low",IF(Table1[[#This Row],[Average_Cost_for_two]]&lt;=1500,"Medium","High"))</f>
        <v>Low</v>
      </c>
      <c r="T4993">
        <v>3.2</v>
      </c>
      <c r="U4993">
        <v>2015</v>
      </c>
      <c r="V4993">
        <v>9</v>
      </c>
      <c r="W4993">
        <v>1</v>
      </c>
      <c r="X4993">
        <f>IF(OR(Main!$U4993=0,
       Main!$V4993=0,
       Main!$W4993=0),
   "",
   DATE(Main!$U4993,
        Main!$V4993,
        Main!$W4993)
)</f>
        <v>42248</v>
      </c>
      <c r="Y4993">
        <f>Table1[[#This Row],[Average_Cost_for_two]]*VLOOKUP(Table1[[#This Row],[Currency]],currency!$A$2:$B$10,2,FALSE)</f>
        <v>5.4</v>
      </c>
      <c r="Z4993" t="str">
        <f>VLOOKUP(C4993,country!A:B,2,FALSE)</f>
        <v>India</v>
      </c>
      <c r="AA4993">
        <f t="shared" si="77"/>
        <v>3</v>
      </c>
    </row>
    <row r="4994" spans="1:27" ht="15.75" customHeight="1" x14ac:dyDescent="0.25">
      <c r="A4994">
        <v>301325</v>
      </c>
      <c r="B4994" t="s">
        <v>10322</v>
      </c>
      <c r="C4994">
        <v>1</v>
      </c>
      <c r="D4994" t="s">
        <v>23</v>
      </c>
      <c r="E4994" t="s">
        <v>10323</v>
      </c>
      <c r="F4994" t="s">
        <v>159</v>
      </c>
      <c r="G4994" t="s">
        <v>160</v>
      </c>
      <c r="H4994">
        <v>77.211595299999999</v>
      </c>
      <c r="I4994">
        <v>28.561463100000001</v>
      </c>
      <c r="J4994" t="s">
        <v>27</v>
      </c>
      <c r="K4994" t="s">
        <v>28</v>
      </c>
      <c r="L4994" t="s">
        <v>29</v>
      </c>
      <c r="M4994" t="s">
        <v>29</v>
      </c>
      <c r="N4994" t="s">
        <v>29</v>
      </c>
      <c r="O4994" t="s">
        <v>29</v>
      </c>
      <c r="P4994">
        <v>1</v>
      </c>
      <c r="Q4994">
        <v>21</v>
      </c>
      <c r="R4994">
        <v>400</v>
      </c>
      <c r="S4994" t="str">
        <f>IF(Table1[[#This Row],[Average_Cost_for_two]]&lt;500,"Low",IF(Table1[[#This Row],[Average_Cost_for_two]]&lt;=1500,"Medium","High"))</f>
        <v>Low</v>
      </c>
      <c r="T4994">
        <v>2.6</v>
      </c>
      <c r="U4994">
        <v>2010</v>
      </c>
      <c r="V4994">
        <v>9</v>
      </c>
      <c r="W4994">
        <v>18</v>
      </c>
      <c r="X4994">
        <f>IF(OR(Main!$U4994=0,
       Main!$V4994=0,
       Main!$W4994=0),
   "",
   DATE(Main!$U4994,
        Main!$V4994,
        Main!$W4994)
)</f>
        <v>40439</v>
      </c>
      <c r="Y4994">
        <f>Table1[[#This Row],[Average_Cost_for_two]]*VLOOKUP(Table1[[#This Row],[Currency]],currency!$A$2:$B$10,2,FALSE)</f>
        <v>4.8</v>
      </c>
      <c r="Z4994" t="str">
        <f>VLOOKUP(C4994,country!A:B,2,FALSE)</f>
        <v>India</v>
      </c>
      <c r="AA4994">
        <f t="shared" ref="AA4994:AA5057" si="78">ROUNDUP(V4994/3,0)</f>
        <v>3</v>
      </c>
    </row>
    <row r="4995" spans="1:27" ht="15.75" customHeight="1" x14ac:dyDescent="0.25">
      <c r="A4995">
        <v>303590</v>
      </c>
      <c r="B4995" t="s">
        <v>10324</v>
      </c>
      <c r="C4995">
        <v>1</v>
      </c>
      <c r="D4995" t="s">
        <v>23</v>
      </c>
      <c r="E4995" t="s">
        <v>10325</v>
      </c>
      <c r="F4995" t="s">
        <v>249</v>
      </c>
      <c r="G4995" t="s">
        <v>250</v>
      </c>
      <c r="H4995">
        <v>77.307845</v>
      </c>
      <c r="I4995">
        <v>28.627842099999999</v>
      </c>
      <c r="J4995" t="s">
        <v>27</v>
      </c>
      <c r="K4995" t="s">
        <v>28</v>
      </c>
      <c r="L4995" t="s">
        <v>29</v>
      </c>
      <c r="M4995" t="s">
        <v>36</v>
      </c>
      <c r="N4995" t="s">
        <v>29</v>
      </c>
      <c r="O4995" t="s">
        <v>29</v>
      </c>
      <c r="P4995">
        <v>1</v>
      </c>
      <c r="Q4995">
        <v>51</v>
      </c>
      <c r="R4995">
        <v>350</v>
      </c>
      <c r="S4995" t="str">
        <f>IF(Table1[[#This Row],[Average_Cost_for_two]]&lt;500,"Low",IF(Table1[[#This Row],[Average_Cost_for_two]]&lt;=1500,"Medium","High"))</f>
        <v>Low</v>
      </c>
      <c r="T4995">
        <v>3.2</v>
      </c>
      <c r="U4995">
        <v>2016</v>
      </c>
      <c r="V4995">
        <v>9</v>
      </c>
      <c r="W4995">
        <v>8</v>
      </c>
      <c r="X4995">
        <f>IF(OR(Main!$U4995=0,
       Main!$V4995=0,
       Main!$W4995=0),
   "",
   DATE(Main!$U4995,
        Main!$V4995,
        Main!$W4995)
)</f>
        <v>42621</v>
      </c>
      <c r="Y4995">
        <f>Table1[[#This Row],[Average_Cost_for_two]]*VLOOKUP(Table1[[#This Row],[Currency]],currency!$A$2:$B$10,2,FALSE)</f>
        <v>4.2</v>
      </c>
      <c r="Z4995" t="str">
        <f>VLOOKUP(C4995,country!A:B,2,FALSE)</f>
        <v>India</v>
      </c>
      <c r="AA4995">
        <f t="shared" si="78"/>
        <v>3</v>
      </c>
    </row>
    <row r="4996" spans="1:27" ht="15.75" customHeight="1" x14ac:dyDescent="0.25">
      <c r="A4996">
        <v>18381639</v>
      </c>
      <c r="B4996" t="s">
        <v>10326</v>
      </c>
      <c r="C4996">
        <v>1</v>
      </c>
      <c r="D4996" t="s">
        <v>23</v>
      </c>
      <c r="E4996" t="s">
        <v>10327</v>
      </c>
      <c r="F4996" t="s">
        <v>2930</v>
      </c>
      <c r="G4996" t="s">
        <v>2931</v>
      </c>
      <c r="H4996">
        <v>77.097632200000007</v>
      </c>
      <c r="I4996">
        <v>28.630997099999998</v>
      </c>
      <c r="J4996" t="s">
        <v>27</v>
      </c>
      <c r="K4996" t="s">
        <v>28</v>
      </c>
      <c r="L4996" t="s">
        <v>29</v>
      </c>
      <c r="M4996" t="s">
        <v>29</v>
      </c>
      <c r="N4996" t="s">
        <v>29</v>
      </c>
      <c r="O4996" t="s">
        <v>29</v>
      </c>
      <c r="P4996">
        <v>1</v>
      </c>
      <c r="Q4996">
        <v>14</v>
      </c>
      <c r="R4996">
        <v>300</v>
      </c>
      <c r="S4996" t="str">
        <f>IF(Table1[[#This Row],[Average_Cost_for_two]]&lt;500,"Low",IF(Table1[[#This Row],[Average_Cost_for_two]]&lt;=1500,"Medium","High"))</f>
        <v>Low</v>
      </c>
      <c r="T4996">
        <v>3.3</v>
      </c>
      <c r="U4996">
        <v>2014</v>
      </c>
      <c r="V4996">
        <v>9</v>
      </c>
      <c r="W4996">
        <v>6</v>
      </c>
      <c r="X4996">
        <f>IF(OR(Main!$U4996=0,
       Main!$V4996=0,
       Main!$W4996=0),
   "",
   DATE(Main!$U4996,
        Main!$V4996,
        Main!$W4996)
)</f>
        <v>41888</v>
      </c>
      <c r="Y4996">
        <f>Table1[[#This Row],[Average_Cost_for_two]]*VLOOKUP(Table1[[#This Row],[Currency]],currency!$A$2:$B$10,2,FALSE)</f>
        <v>3.6</v>
      </c>
      <c r="Z4996" t="str">
        <f>VLOOKUP(C4996,country!A:B,2,FALSE)</f>
        <v>India</v>
      </c>
      <c r="AA4996">
        <f t="shared" si="78"/>
        <v>3</v>
      </c>
    </row>
    <row r="4997" spans="1:27" ht="15.75" customHeight="1" x14ac:dyDescent="0.25">
      <c r="A4997">
        <v>304445</v>
      </c>
      <c r="B4997" t="s">
        <v>10328</v>
      </c>
      <c r="C4997">
        <v>1</v>
      </c>
      <c r="D4997" t="s">
        <v>23</v>
      </c>
      <c r="E4997" t="s">
        <v>10329</v>
      </c>
      <c r="F4997" t="s">
        <v>79</v>
      </c>
      <c r="G4997" t="s">
        <v>80</v>
      </c>
      <c r="H4997">
        <v>77.245991099999998</v>
      </c>
      <c r="I4997">
        <v>28.583511699999999</v>
      </c>
      <c r="J4997" t="s">
        <v>27</v>
      </c>
      <c r="K4997" t="s">
        <v>28</v>
      </c>
      <c r="L4997" t="s">
        <v>29</v>
      </c>
      <c r="M4997" t="s">
        <v>36</v>
      </c>
      <c r="N4997" t="s">
        <v>29</v>
      </c>
      <c r="O4997" t="s">
        <v>29</v>
      </c>
      <c r="P4997">
        <v>1</v>
      </c>
      <c r="Q4997">
        <v>30</v>
      </c>
      <c r="R4997">
        <v>300</v>
      </c>
      <c r="S4997" t="str">
        <f>IF(Table1[[#This Row],[Average_Cost_for_two]]&lt;500,"Low",IF(Table1[[#This Row],[Average_Cost_for_two]]&lt;=1500,"Medium","High"))</f>
        <v>Low</v>
      </c>
      <c r="T4997">
        <v>2.8</v>
      </c>
      <c r="U4997">
        <v>2011</v>
      </c>
      <c r="V4997">
        <v>9</v>
      </c>
      <c r="W4997">
        <v>15</v>
      </c>
      <c r="X4997">
        <f>IF(OR(Main!$U4997=0,
       Main!$V4997=0,
       Main!$W4997=0),
   "",
   DATE(Main!$U4997,
        Main!$V4997,
        Main!$W4997)
)</f>
        <v>40801</v>
      </c>
      <c r="Y4997">
        <f>Table1[[#This Row],[Average_Cost_for_two]]*VLOOKUP(Table1[[#This Row],[Currency]],currency!$A$2:$B$10,2,FALSE)</f>
        <v>3.6</v>
      </c>
      <c r="Z4997" t="str">
        <f>VLOOKUP(C4997,country!A:B,2,FALSE)</f>
        <v>India</v>
      </c>
      <c r="AA4997">
        <f t="shared" si="78"/>
        <v>3</v>
      </c>
    </row>
    <row r="4998" spans="1:27" ht="15.75" customHeight="1" x14ac:dyDescent="0.25">
      <c r="A4998">
        <v>305722</v>
      </c>
      <c r="B4998" t="s">
        <v>10330</v>
      </c>
      <c r="C4998">
        <v>1</v>
      </c>
      <c r="D4998" t="s">
        <v>23</v>
      </c>
      <c r="E4998" t="s">
        <v>10331</v>
      </c>
      <c r="F4998" t="s">
        <v>1738</v>
      </c>
      <c r="G4998" t="s">
        <v>1739</v>
      </c>
      <c r="H4998">
        <v>77.139167099999995</v>
      </c>
      <c r="I4998">
        <v>28.6461556</v>
      </c>
      <c r="J4998" t="s">
        <v>27</v>
      </c>
      <c r="K4998" t="s">
        <v>28</v>
      </c>
      <c r="L4998" t="s">
        <v>29</v>
      </c>
      <c r="M4998" t="s">
        <v>29</v>
      </c>
      <c r="N4998" t="s">
        <v>29</v>
      </c>
      <c r="O4998" t="s">
        <v>29</v>
      </c>
      <c r="P4998">
        <v>1</v>
      </c>
      <c r="Q4998">
        <v>12</v>
      </c>
      <c r="R4998">
        <v>250</v>
      </c>
      <c r="S4998" t="str">
        <f>IF(Table1[[#This Row],[Average_Cost_for_two]]&lt;500,"Low",IF(Table1[[#This Row],[Average_Cost_for_two]]&lt;=1500,"Medium","High"))</f>
        <v>Low</v>
      </c>
      <c r="T4998">
        <v>3.1</v>
      </c>
      <c r="U4998">
        <v>2010</v>
      </c>
      <c r="V4998">
        <v>9</v>
      </c>
      <c r="W4998">
        <v>8</v>
      </c>
      <c r="X4998">
        <f>IF(OR(Main!$U4998=0,
       Main!$V4998=0,
       Main!$W4998=0),
   "",
   DATE(Main!$U4998,
        Main!$V4998,
        Main!$W4998)
)</f>
        <v>40429</v>
      </c>
      <c r="Y4998">
        <f>Table1[[#This Row],[Average_Cost_for_two]]*VLOOKUP(Table1[[#This Row],[Currency]],currency!$A$2:$B$10,2,FALSE)</f>
        <v>3</v>
      </c>
      <c r="Z4998" t="str">
        <f>VLOOKUP(C4998,country!A:B,2,FALSE)</f>
        <v>India</v>
      </c>
      <c r="AA4998">
        <f t="shared" si="78"/>
        <v>3</v>
      </c>
    </row>
    <row r="4999" spans="1:27" ht="15.75" customHeight="1" x14ac:dyDescent="0.25">
      <c r="A4999">
        <v>306656</v>
      </c>
      <c r="B4999" t="s">
        <v>10332</v>
      </c>
      <c r="C4999">
        <v>1</v>
      </c>
      <c r="D4999" t="s">
        <v>23</v>
      </c>
      <c r="E4999" t="s">
        <v>10333</v>
      </c>
      <c r="F4999" t="s">
        <v>163</v>
      </c>
      <c r="G4999" t="s">
        <v>164</v>
      </c>
      <c r="H4999">
        <v>77.277644899999999</v>
      </c>
      <c r="I4999">
        <v>28.652892000000001</v>
      </c>
      <c r="J4999" t="s">
        <v>27</v>
      </c>
      <c r="K4999" t="s">
        <v>28</v>
      </c>
      <c r="L4999" t="s">
        <v>29</v>
      </c>
      <c r="M4999" t="s">
        <v>29</v>
      </c>
      <c r="N4999" t="s">
        <v>29</v>
      </c>
      <c r="O4999" t="s">
        <v>29</v>
      </c>
      <c r="P4999">
        <v>1</v>
      </c>
      <c r="Q4999">
        <v>18</v>
      </c>
      <c r="R4999">
        <v>450</v>
      </c>
      <c r="S4999" t="str">
        <f>IF(Table1[[#This Row],[Average_Cost_for_two]]&lt;500,"Low",IF(Table1[[#This Row],[Average_Cost_for_two]]&lt;=1500,"Medium","High"))</f>
        <v>Low</v>
      </c>
      <c r="T4999">
        <v>2.7</v>
      </c>
      <c r="U4999">
        <v>2017</v>
      </c>
      <c r="V4999">
        <v>9</v>
      </c>
      <c r="W4999">
        <v>11</v>
      </c>
      <c r="X4999">
        <f>IF(OR(Main!$U4999=0,
       Main!$V4999=0,
       Main!$W4999=0),
   "",
   DATE(Main!$U4999,
        Main!$V4999,
        Main!$W4999)
)</f>
        <v>42989</v>
      </c>
      <c r="Y4999">
        <f>Table1[[#This Row],[Average_Cost_for_two]]*VLOOKUP(Table1[[#This Row],[Currency]],currency!$A$2:$B$10,2,FALSE)</f>
        <v>5.4</v>
      </c>
      <c r="Z4999" t="str">
        <f>VLOOKUP(C4999,country!A:B,2,FALSE)</f>
        <v>India</v>
      </c>
      <c r="AA4999">
        <f t="shared" si="78"/>
        <v>3</v>
      </c>
    </row>
    <row r="5000" spans="1:27" ht="15.75" customHeight="1" x14ac:dyDescent="0.25">
      <c r="A5000">
        <v>9251</v>
      </c>
      <c r="B5000" t="s">
        <v>10334</v>
      </c>
      <c r="C5000">
        <v>1</v>
      </c>
      <c r="D5000" t="s">
        <v>23</v>
      </c>
      <c r="E5000" t="s">
        <v>10335</v>
      </c>
      <c r="F5000" t="s">
        <v>51</v>
      </c>
      <c r="G5000" t="s">
        <v>52</v>
      </c>
      <c r="H5000">
        <v>76.985746199999994</v>
      </c>
      <c r="I5000">
        <v>28.613451099999999</v>
      </c>
      <c r="J5000" t="s">
        <v>27</v>
      </c>
      <c r="K5000" t="s">
        <v>28</v>
      </c>
      <c r="L5000" t="s">
        <v>29</v>
      </c>
      <c r="M5000" t="s">
        <v>29</v>
      </c>
      <c r="N5000" t="s">
        <v>29</v>
      </c>
      <c r="O5000" t="s">
        <v>29</v>
      </c>
      <c r="P5000">
        <v>1</v>
      </c>
      <c r="Q5000">
        <v>4</v>
      </c>
      <c r="R5000">
        <v>150</v>
      </c>
      <c r="S5000" t="str">
        <f>IF(Table1[[#This Row],[Average_Cost_for_two]]&lt;500,"Low",IF(Table1[[#This Row],[Average_Cost_for_two]]&lt;=1500,"Medium","High"))</f>
        <v>Low</v>
      </c>
      <c r="T5000">
        <v>2.9</v>
      </c>
      <c r="U5000">
        <v>2018</v>
      </c>
      <c r="V5000">
        <v>9</v>
      </c>
      <c r="W5000">
        <v>1</v>
      </c>
      <c r="X5000">
        <f>IF(OR(Main!$U5000=0,
       Main!$V5000=0,
       Main!$W5000=0),
   "",
   DATE(Main!$U5000,
        Main!$V5000,
        Main!$W5000)
)</f>
        <v>43344</v>
      </c>
      <c r="Y5000">
        <f>Table1[[#This Row],[Average_Cost_for_two]]*VLOOKUP(Table1[[#This Row],[Currency]],currency!$A$2:$B$10,2,FALSE)</f>
        <v>1.8</v>
      </c>
      <c r="Z5000" t="str">
        <f>VLOOKUP(C5000,country!A:B,2,FALSE)</f>
        <v>India</v>
      </c>
      <c r="AA5000">
        <f t="shared" si="78"/>
        <v>3</v>
      </c>
    </row>
    <row r="5001" spans="1:27" ht="15.75" customHeight="1" x14ac:dyDescent="0.25">
      <c r="A5001">
        <v>301927</v>
      </c>
      <c r="B5001" t="s">
        <v>10336</v>
      </c>
      <c r="C5001">
        <v>1</v>
      </c>
      <c r="D5001" t="s">
        <v>23</v>
      </c>
      <c r="E5001" t="s">
        <v>8342</v>
      </c>
      <c r="F5001" t="s">
        <v>98</v>
      </c>
      <c r="G5001" t="s">
        <v>99</v>
      </c>
      <c r="H5001">
        <v>77.1365287</v>
      </c>
      <c r="I5001">
        <v>28.6203669</v>
      </c>
      <c r="J5001" t="s">
        <v>27</v>
      </c>
      <c r="K5001" t="s">
        <v>28</v>
      </c>
      <c r="L5001" t="s">
        <v>29</v>
      </c>
      <c r="M5001" t="s">
        <v>29</v>
      </c>
      <c r="N5001" t="s">
        <v>29</v>
      </c>
      <c r="O5001" t="s">
        <v>29</v>
      </c>
      <c r="P5001">
        <v>1</v>
      </c>
      <c r="Q5001">
        <v>10</v>
      </c>
      <c r="R5001">
        <v>100</v>
      </c>
      <c r="S5001" t="str">
        <f>IF(Table1[[#This Row],[Average_Cost_for_two]]&lt;500,"Low",IF(Table1[[#This Row],[Average_Cost_for_two]]&lt;=1500,"Medium","High"))</f>
        <v>Low</v>
      </c>
      <c r="T5001">
        <v>3.1</v>
      </c>
      <c r="U5001">
        <v>2015</v>
      </c>
      <c r="V5001">
        <v>9</v>
      </c>
      <c r="W5001">
        <v>9</v>
      </c>
      <c r="X5001">
        <f>IF(OR(Main!$U5001=0,
       Main!$V5001=0,
       Main!$W5001=0),
   "",
   DATE(Main!$U5001,
        Main!$V5001,
        Main!$W5001)
)</f>
        <v>42256</v>
      </c>
      <c r="Y5001">
        <f>Table1[[#This Row],[Average_Cost_for_two]]*VLOOKUP(Table1[[#This Row],[Currency]],currency!$A$2:$B$10,2,FALSE)</f>
        <v>1.2</v>
      </c>
      <c r="Z5001" t="str">
        <f>VLOOKUP(C5001,country!A:B,2,FALSE)</f>
        <v>India</v>
      </c>
      <c r="AA5001">
        <f t="shared" si="78"/>
        <v>3</v>
      </c>
    </row>
    <row r="5002" spans="1:27" ht="15.75" customHeight="1" x14ac:dyDescent="0.25">
      <c r="A5002">
        <v>303018</v>
      </c>
      <c r="B5002" t="s">
        <v>5962</v>
      </c>
      <c r="C5002">
        <v>1</v>
      </c>
      <c r="D5002" t="s">
        <v>23</v>
      </c>
      <c r="E5002" t="s">
        <v>10337</v>
      </c>
      <c r="F5002" t="s">
        <v>2939</v>
      </c>
      <c r="G5002" t="s">
        <v>2940</v>
      </c>
      <c r="H5002">
        <v>77.101186499999997</v>
      </c>
      <c r="I5002">
        <v>28.668431200000001</v>
      </c>
      <c r="J5002" t="s">
        <v>27</v>
      </c>
      <c r="K5002" t="s">
        <v>28</v>
      </c>
      <c r="L5002" t="s">
        <v>29</v>
      </c>
      <c r="M5002" t="s">
        <v>29</v>
      </c>
      <c r="N5002" t="s">
        <v>29</v>
      </c>
      <c r="O5002" t="s">
        <v>29</v>
      </c>
      <c r="P5002">
        <v>1</v>
      </c>
      <c r="Q5002">
        <v>27</v>
      </c>
      <c r="R5002">
        <v>300</v>
      </c>
      <c r="S5002" t="str">
        <f>IF(Table1[[#This Row],[Average_Cost_for_two]]&lt;500,"Low",IF(Table1[[#This Row],[Average_Cost_for_two]]&lt;=1500,"Medium","High"))</f>
        <v>Low</v>
      </c>
      <c r="T5002">
        <v>3.1</v>
      </c>
      <c r="U5002">
        <v>2010</v>
      </c>
      <c r="V5002">
        <v>9</v>
      </c>
      <c r="W5002">
        <v>21</v>
      </c>
      <c r="X5002">
        <f>IF(OR(Main!$U5002=0,
       Main!$V5002=0,
       Main!$W5002=0),
   "",
   DATE(Main!$U5002,
        Main!$V5002,
        Main!$W5002)
)</f>
        <v>40442</v>
      </c>
      <c r="Y5002">
        <f>Table1[[#This Row],[Average_Cost_for_two]]*VLOOKUP(Table1[[#This Row],[Currency]],currency!$A$2:$B$10,2,FALSE)</f>
        <v>3.6</v>
      </c>
      <c r="Z5002" t="str">
        <f>VLOOKUP(C5002,country!A:B,2,FALSE)</f>
        <v>India</v>
      </c>
      <c r="AA5002">
        <f t="shared" si="78"/>
        <v>3</v>
      </c>
    </row>
    <row r="5003" spans="1:27" ht="15.75" customHeight="1" x14ac:dyDescent="0.25">
      <c r="A5003">
        <v>3247</v>
      </c>
      <c r="B5003" t="s">
        <v>422</v>
      </c>
      <c r="C5003">
        <v>1</v>
      </c>
      <c r="D5003" t="s">
        <v>23</v>
      </c>
      <c r="E5003" t="s">
        <v>10338</v>
      </c>
      <c r="F5003" t="s">
        <v>3011</v>
      </c>
      <c r="G5003" t="s">
        <v>3012</v>
      </c>
      <c r="H5003">
        <v>77.126179699999994</v>
      </c>
      <c r="I5003">
        <v>28.718384100000002</v>
      </c>
      <c r="J5003" t="s">
        <v>27</v>
      </c>
      <c r="K5003" t="s">
        <v>28</v>
      </c>
      <c r="L5003" t="s">
        <v>29</v>
      </c>
      <c r="M5003" t="s">
        <v>29</v>
      </c>
      <c r="N5003" t="s">
        <v>29</v>
      </c>
      <c r="O5003" t="s">
        <v>29</v>
      </c>
      <c r="P5003">
        <v>1</v>
      </c>
      <c r="Q5003">
        <v>76</v>
      </c>
      <c r="R5003">
        <v>300</v>
      </c>
      <c r="S5003" t="str">
        <f>IF(Table1[[#This Row],[Average_Cost_for_two]]&lt;500,"Low",IF(Table1[[#This Row],[Average_Cost_for_two]]&lt;=1500,"Medium","High"))</f>
        <v>Low</v>
      </c>
      <c r="T5003">
        <v>3</v>
      </c>
      <c r="U5003">
        <v>2016</v>
      </c>
      <c r="V5003">
        <v>9</v>
      </c>
      <c r="W5003">
        <v>23</v>
      </c>
      <c r="X5003">
        <f>IF(OR(Main!$U5003=0,
       Main!$V5003=0,
       Main!$W5003=0),
   "",
   DATE(Main!$U5003,
        Main!$V5003,
        Main!$W5003)
)</f>
        <v>42636</v>
      </c>
      <c r="Y5003">
        <f>Table1[[#This Row],[Average_Cost_for_two]]*VLOOKUP(Table1[[#This Row],[Currency]],currency!$A$2:$B$10,2,FALSE)</f>
        <v>3.6</v>
      </c>
      <c r="Z5003" t="str">
        <f>VLOOKUP(C5003,country!A:B,2,FALSE)</f>
        <v>India</v>
      </c>
      <c r="AA5003">
        <f t="shared" si="78"/>
        <v>3</v>
      </c>
    </row>
    <row r="5004" spans="1:27" ht="15.75" customHeight="1" x14ac:dyDescent="0.25">
      <c r="A5004">
        <v>305514</v>
      </c>
      <c r="B5004" t="s">
        <v>10339</v>
      </c>
      <c r="C5004">
        <v>1</v>
      </c>
      <c r="D5004" t="s">
        <v>23</v>
      </c>
      <c r="E5004" t="s">
        <v>10340</v>
      </c>
      <c r="F5004" t="s">
        <v>1917</v>
      </c>
      <c r="G5004" t="s">
        <v>1918</v>
      </c>
      <c r="H5004">
        <v>77.196936609999995</v>
      </c>
      <c r="I5004">
        <v>28.559038319999999</v>
      </c>
      <c r="J5004" t="s">
        <v>27</v>
      </c>
      <c r="K5004" t="s">
        <v>28</v>
      </c>
      <c r="L5004" t="s">
        <v>29</v>
      </c>
      <c r="M5004" t="s">
        <v>29</v>
      </c>
      <c r="N5004" t="s">
        <v>29</v>
      </c>
      <c r="O5004" t="s">
        <v>29</v>
      </c>
      <c r="P5004">
        <v>1</v>
      </c>
      <c r="Q5004">
        <v>16</v>
      </c>
      <c r="R5004">
        <v>300</v>
      </c>
      <c r="S5004" t="str">
        <f>IF(Table1[[#This Row],[Average_Cost_for_two]]&lt;500,"Low",IF(Table1[[#This Row],[Average_Cost_for_two]]&lt;=1500,"Medium","High"))</f>
        <v>Low</v>
      </c>
      <c r="T5004">
        <v>3.1</v>
      </c>
      <c r="U5004">
        <v>2017</v>
      </c>
      <c r="V5004">
        <v>9</v>
      </c>
      <c r="W5004">
        <v>13</v>
      </c>
      <c r="X5004">
        <f>IF(OR(Main!$U5004=0,
       Main!$V5004=0,
       Main!$W5004=0),
   "",
   DATE(Main!$U5004,
        Main!$V5004,
        Main!$W5004)
)</f>
        <v>42991</v>
      </c>
      <c r="Y5004">
        <f>Table1[[#This Row],[Average_Cost_for_two]]*VLOOKUP(Table1[[#This Row],[Currency]],currency!$A$2:$B$10,2,FALSE)</f>
        <v>3.6</v>
      </c>
      <c r="Z5004" t="str">
        <f>VLOOKUP(C5004,country!A:B,2,FALSE)</f>
        <v>India</v>
      </c>
      <c r="AA5004">
        <f t="shared" si="78"/>
        <v>3</v>
      </c>
    </row>
    <row r="5005" spans="1:27" ht="15.75" customHeight="1" x14ac:dyDescent="0.25">
      <c r="A5005">
        <v>782</v>
      </c>
      <c r="B5005" t="s">
        <v>10341</v>
      </c>
      <c r="C5005">
        <v>1</v>
      </c>
      <c r="D5005" t="s">
        <v>23</v>
      </c>
      <c r="E5005" t="s">
        <v>10342</v>
      </c>
      <c r="F5005" t="s">
        <v>2356</v>
      </c>
      <c r="G5005" t="s">
        <v>2357</v>
      </c>
      <c r="H5005">
        <v>77.196905599999994</v>
      </c>
      <c r="I5005">
        <v>28.546893699999998</v>
      </c>
      <c r="J5005" t="s">
        <v>27</v>
      </c>
      <c r="K5005" t="s">
        <v>28</v>
      </c>
      <c r="L5005" t="s">
        <v>29</v>
      </c>
      <c r="M5005" t="s">
        <v>29</v>
      </c>
      <c r="N5005" t="s">
        <v>29</v>
      </c>
      <c r="O5005" t="s">
        <v>29</v>
      </c>
      <c r="P5005">
        <v>1</v>
      </c>
      <c r="Q5005">
        <v>85</v>
      </c>
      <c r="R5005">
        <v>200</v>
      </c>
      <c r="S5005" t="str">
        <f>IF(Table1[[#This Row],[Average_Cost_for_two]]&lt;500,"Low",IF(Table1[[#This Row],[Average_Cost_for_two]]&lt;=1500,"Medium","High"))</f>
        <v>Low</v>
      </c>
      <c r="T5005">
        <v>3.7</v>
      </c>
      <c r="U5005">
        <v>2012</v>
      </c>
      <c r="V5005">
        <v>9</v>
      </c>
      <c r="W5005">
        <v>23</v>
      </c>
      <c r="X5005">
        <f>IF(OR(Main!$U5005=0,
       Main!$V5005=0,
       Main!$W5005=0),
   "",
   DATE(Main!$U5005,
        Main!$V5005,
        Main!$W5005)
)</f>
        <v>41175</v>
      </c>
      <c r="Y5005">
        <f>Table1[[#This Row],[Average_Cost_for_two]]*VLOOKUP(Table1[[#This Row],[Currency]],currency!$A$2:$B$10,2,FALSE)</f>
        <v>2.4</v>
      </c>
      <c r="Z5005" t="str">
        <f>VLOOKUP(C5005,country!A:B,2,FALSE)</f>
        <v>India</v>
      </c>
      <c r="AA5005">
        <f t="shared" si="78"/>
        <v>3</v>
      </c>
    </row>
    <row r="5006" spans="1:27" ht="15.75" customHeight="1" x14ac:dyDescent="0.25">
      <c r="A5006">
        <v>6219</v>
      </c>
      <c r="B5006" t="s">
        <v>10343</v>
      </c>
      <c r="C5006">
        <v>1</v>
      </c>
      <c r="D5006" t="s">
        <v>23</v>
      </c>
      <c r="E5006" t="s">
        <v>10344</v>
      </c>
      <c r="F5006" t="s">
        <v>897</v>
      </c>
      <c r="G5006" t="s">
        <v>898</v>
      </c>
      <c r="H5006">
        <v>77.290387199999998</v>
      </c>
      <c r="I5006">
        <v>28.6762795</v>
      </c>
      <c r="J5006" t="s">
        <v>27</v>
      </c>
      <c r="K5006" t="s">
        <v>28</v>
      </c>
      <c r="L5006" t="s">
        <v>29</v>
      </c>
      <c r="M5006" t="s">
        <v>29</v>
      </c>
      <c r="N5006" t="s">
        <v>29</v>
      </c>
      <c r="O5006" t="s">
        <v>29</v>
      </c>
      <c r="P5006">
        <v>1</v>
      </c>
      <c r="Q5006">
        <v>9</v>
      </c>
      <c r="R5006">
        <v>150</v>
      </c>
      <c r="S5006" t="str">
        <f>IF(Table1[[#This Row],[Average_Cost_for_two]]&lt;500,"Low",IF(Table1[[#This Row],[Average_Cost_for_two]]&lt;=1500,"Medium","High"))</f>
        <v>Low</v>
      </c>
      <c r="T5006">
        <v>3</v>
      </c>
      <c r="U5006">
        <v>2015</v>
      </c>
      <c r="V5006">
        <v>9</v>
      </c>
      <c r="W5006">
        <v>24</v>
      </c>
      <c r="X5006">
        <f>IF(OR(Main!$U5006=0,
       Main!$V5006=0,
       Main!$W5006=0),
   "",
   DATE(Main!$U5006,
        Main!$V5006,
        Main!$W5006)
)</f>
        <v>42271</v>
      </c>
      <c r="Y5006">
        <f>Table1[[#This Row],[Average_Cost_for_two]]*VLOOKUP(Table1[[#This Row],[Currency]],currency!$A$2:$B$10,2,FALSE)</f>
        <v>1.8</v>
      </c>
      <c r="Z5006" t="str">
        <f>VLOOKUP(C5006,country!A:B,2,FALSE)</f>
        <v>India</v>
      </c>
      <c r="AA5006">
        <f t="shared" si="78"/>
        <v>3</v>
      </c>
    </row>
    <row r="5007" spans="1:27" ht="15.75" customHeight="1" x14ac:dyDescent="0.25">
      <c r="A5007">
        <v>2250</v>
      </c>
      <c r="B5007" t="s">
        <v>10345</v>
      </c>
      <c r="C5007">
        <v>1</v>
      </c>
      <c r="D5007" t="s">
        <v>23</v>
      </c>
      <c r="E5007" t="s">
        <v>10346</v>
      </c>
      <c r="F5007" t="s">
        <v>1926</v>
      </c>
      <c r="G5007" t="s">
        <v>1927</v>
      </c>
      <c r="H5007">
        <v>77.219273799999996</v>
      </c>
      <c r="I5007">
        <v>28.567938999999999</v>
      </c>
      <c r="J5007" t="s">
        <v>27</v>
      </c>
      <c r="K5007" t="s">
        <v>28</v>
      </c>
      <c r="L5007" t="s">
        <v>29</v>
      </c>
      <c r="M5007" t="s">
        <v>36</v>
      </c>
      <c r="N5007" t="s">
        <v>29</v>
      </c>
      <c r="O5007" t="s">
        <v>29</v>
      </c>
      <c r="P5007">
        <v>1</v>
      </c>
      <c r="Q5007">
        <v>104</v>
      </c>
      <c r="R5007">
        <v>450</v>
      </c>
      <c r="S5007" t="str">
        <f>IF(Table1[[#This Row],[Average_Cost_for_two]]&lt;500,"Low",IF(Table1[[#This Row],[Average_Cost_for_two]]&lt;=1500,"Medium","High"))</f>
        <v>Low</v>
      </c>
      <c r="T5007">
        <v>3.5</v>
      </c>
      <c r="U5007">
        <v>2018</v>
      </c>
      <c r="V5007">
        <v>9</v>
      </c>
      <c r="W5007">
        <v>16</v>
      </c>
      <c r="X5007">
        <f>IF(OR(Main!$U5007=0,
       Main!$V5007=0,
       Main!$W5007=0),
   "",
   DATE(Main!$U5007,
        Main!$V5007,
        Main!$W5007)
)</f>
        <v>43359</v>
      </c>
      <c r="Y5007">
        <f>Table1[[#This Row],[Average_Cost_for_two]]*VLOOKUP(Table1[[#This Row],[Currency]],currency!$A$2:$B$10,2,FALSE)</f>
        <v>5.4</v>
      </c>
      <c r="Z5007" t="str">
        <f>VLOOKUP(C5007,country!A:B,2,FALSE)</f>
        <v>India</v>
      </c>
      <c r="AA5007">
        <f t="shared" si="78"/>
        <v>3</v>
      </c>
    </row>
    <row r="5008" spans="1:27" ht="15.75" customHeight="1" x14ac:dyDescent="0.25">
      <c r="A5008">
        <v>308868</v>
      </c>
      <c r="B5008" t="s">
        <v>6090</v>
      </c>
      <c r="C5008">
        <v>1</v>
      </c>
      <c r="D5008" t="s">
        <v>23</v>
      </c>
      <c r="E5008" t="s">
        <v>10286</v>
      </c>
      <c r="F5008" t="s">
        <v>1206</v>
      </c>
      <c r="G5008" t="s">
        <v>1207</v>
      </c>
      <c r="H5008">
        <v>77.096590500000005</v>
      </c>
      <c r="I5008">
        <v>28.638069900000001</v>
      </c>
      <c r="J5008" t="s">
        <v>27</v>
      </c>
      <c r="K5008" t="s">
        <v>28</v>
      </c>
      <c r="L5008" t="s">
        <v>29</v>
      </c>
      <c r="M5008" t="s">
        <v>29</v>
      </c>
      <c r="N5008" t="s">
        <v>29</v>
      </c>
      <c r="O5008" t="s">
        <v>29</v>
      </c>
      <c r="P5008">
        <v>1</v>
      </c>
      <c r="Q5008">
        <v>8</v>
      </c>
      <c r="R5008">
        <v>150</v>
      </c>
      <c r="S5008" t="str">
        <f>IF(Table1[[#This Row],[Average_Cost_for_two]]&lt;500,"Low",IF(Table1[[#This Row],[Average_Cost_for_two]]&lt;=1500,"Medium","High"))</f>
        <v>Low</v>
      </c>
      <c r="T5008">
        <v>3.1</v>
      </c>
      <c r="U5008">
        <v>2014</v>
      </c>
      <c r="V5008">
        <v>9</v>
      </c>
      <c r="W5008">
        <v>27</v>
      </c>
      <c r="X5008">
        <f>IF(OR(Main!$U5008=0,
       Main!$V5008=0,
       Main!$W5008=0),
   "",
   DATE(Main!$U5008,
        Main!$V5008,
        Main!$W5008)
)</f>
        <v>41909</v>
      </c>
      <c r="Y5008">
        <f>Table1[[#This Row],[Average_Cost_for_two]]*VLOOKUP(Table1[[#This Row],[Currency]],currency!$A$2:$B$10,2,FALSE)</f>
        <v>1.8</v>
      </c>
      <c r="Z5008" t="str">
        <f>VLOOKUP(C5008,country!A:B,2,FALSE)</f>
        <v>India</v>
      </c>
      <c r="AA5008">
        <f t="shared" si="78"/>
        <v>3</v>
      </c>
    </row>
    <row r="5009" spans="1:27" ht="15.75" customHeight="1" x14ac:dyDescent="0.25">
      <c r="A5009">
        <v>302497</v>
      </c>
      <c r="B5009" t="s">
        <v>10347</v>
      </c>
      <c r="C5009">
        <v>1</v>
      </c>
      <c r="D5009" t="s">
        <v>23</v>
      </c>
      <c r="E5009" t="s">
        <v>10348</v>
      </c>
      <c r="F5009" t="s">
        <v>75</v>
      </c>
      <c r="G5009" t="s">
        <v>76</v>
      </c>
      <c r="H5009">
        <v>77.314120099999997</v>
      </c>
      <c r="I5009">
        <v>28.6843495</v>
      </c>
      <c r="J5009" t="s">
        <v>27</v>
      </c>
      <c r="K5009" t="s">
        <v>28</v>
      </c>
      <c r="L5009" t="s">
        <v>29</v>
      </c>
      <c r="M5009" t="s">
        <v>36</v>
      </c>
      <c r="N5009" t="s">
        <v>29</v>
      </c>
      <c r="O5009" t="s">
        <v>29</v>
      </c>
      <c r="P5009">
        <v>1</v>
      </c>
      <c r="Q5009">
        <v>15</v>
      </c>
      <c r="R5009">
        <v>450</v>
      </c>
      <c r="S5009" t="str">
        <f>IF(Table1[[#This Row],[Average_Cost_for_two]]&lt;500,"Low",IF(Table1[[#This Row],[Average_Cost_for_two]]&lt;=1500,"Medium","High"))</f>
        <v>Low</v>
      </c>
      <c r="T5009">
        <v>2.6</v>
      </c>
      <c r="U5009">
        <v>2015</v>
      </c>
      <c r="V5009">
        <v>8</v>
      </c>
      <c r="W5009">
        <v>28</v>
      </c>
      <c r="X5009">
        <f>IF(OR(Main!$U5009=0,
       Main!$V5009=0,
       Main!$W5009=0),
   "",
   DATE(Main!$U5009,
        Main!$V5009,
        Main!$W5009)
)</f>
        <v>42244</v>
      </c>
      <c r="Y5009">
        <f>Table1[[#This Row],[Average_Cost_for_two]]*VLOOKUP(Table1[[#This Row],[Currency]],currency!$A$2:$B$10,2,FALSE)</f>
        <v>5.4</v>
      </c>
      <c r="Z5009" t="str">
        <f>VLOOKUP(C5009,country!A:B,2,FALSE)</f>
        <v>India</v>
      </c>
      <c r="AA5009">
        <f t="shared" si="78"/>
        <v>3</v>
      </c>
    </row>
    <row r="5010" spans="1:27" ht="15.75" customHeight="1" x14ac:dyDescent="0.25">
      <c r="A5010">
        <v>3980</v>
      </c>
      <c r="B5010" t="s">
        <v>10349</v>
      </c>
      <c r="C5010">
        <v>1</v>
      </c>
      <c r="D5010" t="s">
        <v>23</v>
      </c>
      <c r="E5010" t="s">
        <v>10350</v>
      </c>
      <c r="F5010" t="s">
        <v>904</v>
      </c>
      <c r="G5010" t="s">
        <v>905</v>
      </c>
      <c r="H5010">
        <v>77.173033899999993</v>
      </c>
      <c r="I5010">
        <v>28.6463295</v>
      </c>
      <c r="J5010" t="s">
        <v>27</v>
      </c>
      <c r="K5010" t="s">
        <v>28</v>
      </c>
      <c r="L5010" t="s">
        <v>29</v>
      </c>
      <c r="M5010" t="s">
        <v>29</v>
      </c>
      <c r="N5010" t="s">
        <v>29</v>
      </c>
      <c r="O5010" t="s">
        <v>29</v>
      </c>
      <c r="P5010">
        <v>1</v>
      </c>
      <c r="Q5010">
        <v>43</v>
      </c>
      <c r="R5010">
        <v>350</v>
      </c>
      <c r="S5010" t="str">
        <f>IF(Table1[[#This Row],[Average_Cost_for_two]]&lt;500,"Low",IF(Table1[[#This Row],[Average_Cost_for_two]]&lt;=1500,"Medium","High"))</f>
        <v>Low</v>
      </c>
      <c r="T5010">
        <v>2.6</v>
      </c>
      <c r="U5010">
        <v>2011</v>
      </c>
      <c r="V5010">
        <v>8</v>
      </c>
      <c r="W5010">
        <v>12</v>
      </c>
      <c r="X5010">
        <f>IF(OR(Main!$U5010=0,
       Main!$V5010=0,
       Main!$W5010=0),
   "",
   DATE(Main!$U5010,
        Main!$V5010,
        Main!$W5010)
)</f>
        <v>40767</v>
      </c>
      <c r="Y5010">
        <f>Table1[[#This Row],[Average_Cost_for_two]]*VLOOKUP(Table1[[#This Row],[Currency]],currency!$A$2:$B$10,2,FALSE)</f>
        <v>4.2</v>
      </c>
      <c r="Z5010" t="str">
        <f>VLOOKUP(C5010,country!A:B,2,FALSE)</f>
        <v>India</v>
      </c>
      <c r="AA5010">
        <f t="shared" si="78"/>
        <v>3</v>
      </c>
    </row>
    <row r="5011" spans="1:27" ht="15.75" customHeight="1" x14ac:dyDescent="0.25">
      <c r="A5011">
        <v>305577</v>
      </c>
      <c r="B5011" t="s">
        <v>10351</v>
      </c>
      <c r="C5011">
        <v>1</v>
      </c>
      <c r="D5011" t="s">
        <v>23</v>
      </c>
      <c r="E5011" t="s">
        <v>10352</v>
      </c>
      <c r="F5011" t="s">
        <v>25</v>
      </c>
      <c r="G5011" t="s">
        <v>26</v>
      </c>
      <c r="H5011">
        <v>77.270911299999995</v>
      </c>
      <c r="I5011">
        <v>28.652968900000001</v>
      </c>
      <c r="J5011" t="s">
        <v>27</v>
      </c>
      <c r="K5011" t="s">
        <v>28</v>
      </c>
      <c r="L5011" t="s">
        <v>29</v>
      </c>
      <c r="M5011" t="s">
        <v>29</v>
      </c>
      <c r="N5011" t="s">
        <v>29</v>
      </c>
      <c r="O5011" t="s">
        <v>29</v>
      </c>
      <c r="P5011">
        <v>1</v>
      </c>
      <c r="Q5011">
        <v>4</v>
      </c>
      <c r="R5011">
        <v>200</v>
      </c>
      <c r="S5011" t="str">
        <f>IF(Table1[[#This Row],[Average_Cost_for_two]]&lt;500,"Low",IF(Table1[[#This Row],[Average_Cost_for_two]]&lt;=1500,"Medium","High"))</f>
        <v>Low</v>
      </c>
      <c r="T5011">
        <v>3</v>
      </c>
      <c r="U5011">
        <v>2011</v>
      </c>
      <c r="V5011">
        <v>8</v>
      </c>
      <c r="W5011">
        <v>20</v>
      </c>
      <c r="X5011">
        <f>IF(OR(Main!$U5011=0,
       Main!$V5011=0,
       Main!$W5011=0),
   "",
   DATE(Main!$U5011,
        Main!$V5011,
        Main!$W5011)
)</f>
        <v>40775</v>
      </c>
      <c r="Y5011">
        <f>Table1[[#This Row],[Average_Cost_for_two]]*VLOOKUP(Table1[[#This Row],[Currency]],currency!$A$2:$B$10,2,FALSE)</f>
        <v>2.4</v>
      </c>
      <c r="Z5011" t="str">
        <f>VLOOKUP(C5011,country!A:B,2,FALSE)</f>
        <v>India</v>
      </c>
      <c r="AA5011">
        <f t="shared" si="78"/>
        <v>3</v>
      </c>
    </row>
    <row r="5012" spans="1:27" ht="15.75" customHeight="1" x14ac:dyDescent="0.25">
      <c r="A5012">
        <v>2591</v>
      </c>
      <c r="B5012" t="s">
        <v>10353</v>
      </c>
      <c r="C5012">
        <v>1</v>
      </c>
      <c r="D5012" t="s">
        <v>23</v>
      </c>
      <c r="E5012" t="s">
        <v>10354</v>
      </c>
      <c r="F5012" t="s">
        <v>1982</v>
      </c>
      <c r="G5012" t="s">
        <v>1983</v>
      </c>
      <c r="H5012">
        <v>77.239123300000003</v>
      </c>
      <c r="I5012">
        <v>28.537825600000001</v>
      </c>
      <c r="J5012" t="s">
        <v>27</v>
      </c>
      <c r="K5012" t="s">
        <v>28</v>
      </c>
      <c r="L5012" t="s">
        <v>29</v>
      </c>
      <c r="M5012" t="s">
        <v>29</v>
      </c>
      <c r="N5012" t="s">
        <v>29</v>
      </c>
      <c r="O5012" t="s">
        <v>29</v>
      </c>
      <c r="P5012">
        <v>1</v>
      </c>
      <c r="Q5012">
        <v>14</v>
      </c>
      <c r="R5012">
        <v>300</v>
      </c>
      <c r="S5012" t="str">
        <f>IF(Table1[[#This Row],[Average_Cost_for_two]]&lt;500,"Low",IF(Table1[[#This Row],[Average_Cost_for_two]]&lt;=1500,"Medium","High"))</f>
        <v>Low</v>
      </c>
      <c r="T5012">
        <v>2.8</v>
      </c>
      <c r="U5012">
        <v>2014</v>
      </c>
      <c r="V5012">
        <v>8</v>
      </c>
      <c r="W5012">
        <v>8</v>
      </c>
      <c r="X5012">
        <f>IF(OR(Main!$U5012=0,
       Main!$V5012=0,
       Main!$W5012=0),
   "",
   DATE(Main!$U5012,
        Main!$V5012,
        Main!$W5012)
)</f>
        <v>41859</v>
      </c>
      <c r="Y5012">
        <f>Table1[[#This Row],[Average_Cost_for_two]]*VLOOKUP(Table1[[#This Row],[Currency]],currency!$A$2:$B$10,2,FALSE)</f>
        <v>3.6</v>
      </c>
      <c r="Z5012" t="str">
        <f>VLOOKUP(C5012,country!A:B,2,FALSE)</f>
        <v>India</v>
      </c>
      <c r="AA5012">
        <f t="shared" si="78"/>
        <v>3</v>
      </c>
    </row>
    <row r="5013" spans="1:27" ht="15.75" customHeight="1" x14ac:dyDescent="0.25">
      <c r="A5013">
        <v>18337898</v>
      </c>
      <c r="B5013" t="s">
        <v>10355</v>
      </c>
      <c r="C5013">
        <v>1</v>
      </c>
      <c r="D5013" t="s">
        <v>23</v>
      </c>
      <c r="E5013" t="s">
        <v>10356</v>
      </c>
      <c r="F5013" t="s">
        <v>300</v>
      </c>
      <c r="G5013" t="s">
        <v>301</v>
      </c>
      <c r="H5013">
        <v>77.204202800000004</v>
      </c>
      <c r="I5013">
        <v>28.698905</v>
      </c>
      <c r="J5013" t="s">
        <v>27</v>
      </c>
      <c r="K5013" t="s">
        <v>28</v>
      </c>
      <c r="L5013" t="s">
        <v>29</v>
      </c>
      <c r="M5013" t="s">
        <v>29</v>
      </c>
      <c r="N5013" t="s">
        <v>29</v>
      </c>
      <c r="O5013" t="s">
        <v>29</v>
      </c>
      <c r="P5013">
        <v>1</v>
      </c>
      <c r="Q5013">
        <v>13</v>
      </c>
      <c r="R5013">
        <v>150</v>
      </c>
      <c r="S5013" t="str">
        <f>IF(Table1[[#This Row],[Average_Cost_for_two]]&lt;500,"Low",IF(Table1[[#This Row],[Average_Cost_for_two]]&lt;=1500,"Medium","High"))</f>
        <v>Low</v>
      </c>
      <c r="T5013">
        <v>3.1</v>
      </c>
      <c r="U5013">
        <v>2014</v>
      </c>
      <c r="V5013">
        <v>8</v>
      </c>
      <c r="W5013">
        <v>19</v>
      </c>
      <c r="X5013">
        <f>IF(OR(Main!$U5013=0,
       Main!$V5013=0,
       Main!$W5013=0),
   "",
   DATE(Main!$U5013,
        Main!$V5013,
        Main!$W5013)
)</f>
        <v>41870</v>
      </c>
      <c r="Y5013">
        <f>Table1[[#This Row],[Average_Cost_for_two]]*VLOOKUP(Table1[[#This Row],[Currency]],currency!$A$2:$B$10,2,FALSE)</f>
        <v>1.8</v>
      </c>
      <c r="Z5013" t="str">
        <f>VLOOKUP(C5013,country!A:B,2,FALSE)</f>
        <v>India</v>
      </c>
      <c r="AA5013">
        <f t="shared" si="78"/>
        <v>3</v>
      </c>
    </row>
    <row r="5014" spans="1:27" ht="15.75" customHeight="1" x14ac:dyDescent="0.25">
      <c r="A5014">
        <v>18427235</v>
      </c>
      <c r="B5014" t="s">
        <v>241</v>
      </c>
      <c r="C5014">
        <v>1</v>
      </c>
      <c r="D5014" t="s">
        <v>23</v>
      </c>
      <c r="E5014" t="s">
        <v>10357</v>
      </c>
      <c r="F5014" t="s">
        <v>2930</v>
      </c>
      <c r="G5014" t="s">
        <v>2931</v>
      </c>
      <c r="H5014">
        <v>77.096870600000003</v>
      </c>
      <c r="I5014">
        <v>28.635595599999998</v>
      </c>
      <c r="J5014" t="s">
        <v>27</v>
      </c>
      <c r="K5014" t="s">
        <v>28</v>
      </c>
      <c r="L5014" t="s">
        <v>29</v>
      </c>
      <c r="M5014" t="s">
        <v>36</v>
      </c>
      <c r="N5014" t="s">
        <v>29</v>
      </c>
      <c r="O5014" t="s">
        <v>29</v>
      </c>
      <c r="P5014">
        <v>1</v>
      </c>
      <c r="Q5014">
        <v>7</v>
      </c>
      <c r="R5014">
        <v>300</v>
      </c>
      <c r="S5014" t="str">
        <f>IF(Table1[[#This Row],[Average_Cost_for_two]]&lt;500,"Low",IF(Table1[[#This Row],[Average_Cost_for_two]]&lt;=1500,"Medium","High"))</f>
        <v>Low</v>
      </c>
      <c r="T5014">
        <v>3.1</v>
      </c>
      <c r="U5014">
        <v>2012</v>
      </c>
      <c r="V5014">
        <v>8</v>
      </c>
      <c r="W5014">
        <v>8</v>
      </c>
      <c r="X5014">
        <f>IF(OR(Main!$U5014=0,
       Main!$V5014=0,
       Main!$W5014=0),
   "",
   DATE(Main!$U5014,
        Main!$V5014,
        Main!$W5014)
)</f>
        <v>41129</v>
      </c>
      <c r="Y5014">
        <f>Table1[[#This Row],[Average_Cost_for_two]]*VLOOKUP(Table1[[#This Row],[Currency]],currency!$A$2:$B$10,2,FALSE)</f>
        <v>3.6</v>
      </c>
      <c r="Z5014" t="str">
        <f>VLOOKUP(C5014,country!A:B,2,FALSE)</f>
        <v>India</v>
      </c>
      <c r="AA5014">
        <f t="shared" si="78"/>
        <v>3</v>
      </c>
    </row>
    <row r="5015" spans="1:27" ht="15.75" customHeight="1" x14ac:dyDescent="0.25">
      <c r="A5015">
        <v>6978</v>
      </c>
      <c r="B5015" t="s">
        <v>10358</v>
      </c>
      <c r="C5015">
        <v>1</v>
      </c>
      <c r="D5015" t="s">
        <v>23</v>
      </c>
      <c r="E5015" t="s">
        <v>10359</v>
      </c>
      <c r="F5015" t="s">
        <v>2930</v>
      </c>
      <c r="G5015" t="s">
        <v>2931</v>
      </c>
      <c r="H5015">
        <v>77.096582400000003</v>
      </c>
      <c r="I5015">
        <v>28.635497000000001</v>
      </c>
      <c r="J5015" t="s">
        <v>27</v>
      </c>
      <c r="K5015" t="s">
        <v>28</v>
      </c>
      <c r="L5015" t="s">
        <v>29</v>
      </c>
      <c r="M5015" t="s">
        <v>29</v>
      </c>
      <c r="N5015" t="s">
        <v>29</v>
      </c>
      <c r="O5015" t="s">
        <v>29</v>
      </c>
      <c r="P5015">
        <v>1</v>
      </c>
      <c r="Q5015">
        <v>9</v>
      </c>
      <c r="R5015">
        <v>400</v>
      </c>
      <c r="S5015" t="str">
        <f>IF(Table1[[#This Row],[Average_Cost_for_two]]&lt;500,"Low",IF(Table1[[#This Row],[Average_Cost_for_two]]&lt;=1500,"Medium","High"))</f>
        <v>Low</v>
      </c>
      <c r="T5015">
        <v>3.1</v>
      </c>
      <c r="U5015">
        <v>2015</v>
      </c>
      <c r="V5015">
        <v>8</v>
      </c>
      <c r="W5015">
        <v>22</v>
      </c>
      <c r="X5015">
        <f>IF(OR(Main!$U5015=0,
       Main!$V5015=0,
       Main!$W5015=0),
   "",
   DATE(Main!$U5015,
        Main!$V5015,
        Main!$W5015)
)</f>
        <v>42238</v>
      </c>
      <c r="Y5015">
        <f>Table1[[#This Row],[Average_Cost_for_two]]*VLOOKUP(Table1[[#This Row],[Currency]],currency!$A$2:$B$10,2,FALSE)</f>
        <v>4.8</v>
      </c>
      <c r="Z5015" t="str">
        <f>VLOOKUP(C5015,country!A:B,2,FALSE)</f>
        <v>India</v>
      </c>
      <c r="AA5015">
        <f t="shared" si="78"/>
        <v>3</v>
      </c>
    </row>
    <row r="5016" spans="1:27" ht="15.75" customHeight="1" x14ac:dyDescent="0.25">
      <c r="A5016">
        <v>18357562</v>
      </c>
      <c r="B5016" t="s">
        <v>10360</v>
      </c>
      <c r="C5016">
        <v>1</v>
      </c>
      <c r="D5016" t="s">
        <v>23</v>
      </c>
      <c r="E5016" t="s">
        <v>10361</v>
      </c>
      <c r="F5016" t="s">
        <v>79</v>
      </c>
      <c r="G5016" t="s">
        <v>80</v>
      </c>
      <c r="H5016">
        <v>77.246775099999994</v>
      </c>
      <c r="I5016">
        <v>28.5826876</v>
      </c>
      <c r="J5016" t="s">
        <v>27</v>
      </c>
      <c r="K5016" t="s">
        <v>28</v>
      </c>
      <c r="L5016" t="s">
        <v>29</v>
      </c>
      <c r="M5016" t="s">
        <v>29</v>
      </c>
      <c r="N5016" t="s">
        <v>29</v>
      </c>
      <c r="O5016" t="s">
        <v>29</v>
      </c>
      <c r="P5016">
        <v>1</v>
      </c>
      <c r="Q5016">
        <v>4</v>
      </c>
      <c r="R5016">
        <v>250</v>
      </c>
      <c r="S5016" t="str">
        <f>IF(Table1[[#This Row],[Average_Cost_for_two]]&lt;500,"Low",IF(Table1[[#This Row],[Average_Cost_for_two]]&lt;=1500,"Medium","High"))</f>
        <v>Low</v>
      </c>
      <c r="T5016">
        <v>2.9</v>
      </c>
      <c r="U5016">
        <v>2013</v>
      </c>
      <c r="V5016">
        <v>8</v>
      </c>
      <c r="W5016">
        <v>9</v>
      </c>
      <c r="X5016">
        <f>IF(OR(Main!$U5016=0,
       Main!$V5016=0,
       Main!$W5016=0),
   "",
   DATE(Main!$U5016,
        Main!$V5016,
        Main!$W5016)
)</f>
        <v>41495</v>
      </c>
      <c r="Y5016">
        <f>Table1[[#This Row],[Average_Cost_for_two]]*VLOOKUP(Table1[[#This Row],[Currency]],currency!$A$2:$B$10,2,FALSE)</f>
        <v>3</v>
      </c>
      <c r="Z5016" t="str">
        <f>VLOOKUP(C5016,country!A:B,2,FALSE)</f>
        <v>India</v>
      </c>
      <c r="AA5016">
        <f t="shared" si="78"/>
        <v>3</v>
      </c>
    </row>
    <row r="5017" spans="1:27" ht="15.75" customHeight="1" x14ac:dyDescent="0.25">
      <c r="A5017">
        <v>300591</v>
      </c>
      <c r="B5017" t="s">
        <v>10362</v>
      </c>
      <c r="C5017">
        <v>1</v>
      </c>
      <c r="D5017" t="s">
        <v>23</v>
      </c>
      <c r="E5017" t="s">
        <v>10363</v>
      </c>
      <c r="F5017" t="s">
        <v>845</v>
      </c>
      <c r="G5017" t="s">
        <v>846</v>
      </c>
      <c r="H5017">
        <v>77.216602699999996</v>
      </c>
      <c r="I5017">
        <v>28.621945</v>
      </c>
      <c r="J5017" t="s">
        <v>27</v>
      </c>
      <c r="K5017" t="s">
        <v>28</v>
      </c>
      <c r="L5017" t="s">
        <v>29</v>
      </c>
      <c r="M5017" t="s">
        <v>29</v>
      </c>
      <c r="N5017" t="s">
        <v>29</v>
      </c>
      <c r="O5017" t="s">
        <v>29</v>
      </c>
      <c r="P5017">
        <v>1</v>
      </c>
      <c r="Q5017">
        <v>5</v>
      </c>
      <c r="R5017">
        <v>200</v>
      </c>
      <c r="S5017" t="str">
        <f>IF(Table1[[#This Row],[Average_Cost_for_two]]&lt;500,"Low",IF(Table1[[#This Row],[Average_Cost_for_two]]&lt;=1500,"Medium","High"))</f>
        <v>Low</v>
      </c>
      <c r="T5017">
        <v>3</v>
      </c>
      <c r="U5017">
        <v>2016</v>
      </c>
      <c r="V5017">
        <v>8</v>
      </c>
      <c r="W5017">
        <v>27</v>
      </c>
      <c r="X5017">
        <f>IF(OR(Main!$U5017=0,
       Main!$V5017=0,
       Main!$W5017=0),
   "",
   DATE(Main!$U5017,
        Main!$V5017,
        Main!$W5017)
)</f>
        <v>42609</v>
      </c>
      <c r="Y5017">
        <f>Table1[[#This Row],[Average_Cost_for_two]]*VLOOKUP(Table1[[#This Row],[Currency]],currency!$A$2:$B$10,2,FALSE)</f>
        <v>2.4</v>
      </c>
      <c r="Z5017" t="str">
        <f>VLOOKUP(C5017,country!A:B,2,FALSE)</f>
        <v>India</v>
      </c>
      <c r="AA5017">
        <f t="shared" si="78"/>
        <v>3</v>
      </c>
    </row>
    <row r="5018" spans="1:27" ht="15.75" customHeight="1" x14ac:dyDescent="0.25">
      <c r="A5018">
        <v>9776</v>
      </c>
      <c r="B5018" t="s">
        <v>10364</v>
      </c>
      <c r="C5018">
        <v>1</v>
      </c>
      <c r="D5018" t="s">
        <v>23</v>
      </c>
      <c r="E5018" t="s">
        <v>10365</v>
      </c>
      <c r="F5018" t="s">
        <v>1624</v>
      </c>
      <c r="G5018" t="s">
        <v>1625</v>
      </c>
      <c r="H5018">
        <v>77.250876169999998</v>
      </c>
      <c r="I5018">
        <v>28.543690309999999</v>
      </c>
      <c r="J5018" t="s">
        <v>27</v>
      </c>
      <c r="K5018" t="s">
        <v>28</v>
      </c>
      <c r="L5018" t="s">
        <v>29</v>
      </c>
      <c r="M5018" t="s">
        <v>29</v>
      </c>
      <c r="N5018" t="s">
        <v>29</v>
      </c>
      <c r="O5018" t="s">
        <v>29</v>
      </c>
      <c r="P5018">
        <v>1</v>
      </c>
      <c r="Q5018">
        <v>87</v>
      </c>
      <c r="R5018">
        <v>350</v>
      </c>
      <c r="S5018" t="str">
        <f>IF(Table1[[#This Row],[Average_Cost_for_two]]&lt;500,"Low",IF(Table1[[#This Row],[Average_Cost_for_two]]&lt;=1500,"Medium","High"))</f>
        <v>Low</v>
      </c>
      <c r="T5018">
        <v>3.2</v>
      </c>
      <c r="U5018">
        <v>2010</v>
      </c>
      <c r="V5018">
        <v>8</v>
      </c>
      <c r="W5018">
        <v>24</v>
      </c>
      <c r="X5018">
        <f>IF(OR(Main!$U5018=0,
       Main!$V5018=0,
       Main!$W5018=0),
   "",
   DATE(Main!$U5018,
        Main!$V5018,
        Main!$W5018)
)</f>
        <v>40414</v>
      </c>
      <c r="Y5018">
        <f>Table1[[#This Row],[Average_Cost_for_two]]*VLOOKUP(Table1[[#This Row],[Currency]],currency!$A$2:$B$10,2,FALSE)</f>
        <v>4.2</v>
      </c>
      <c r="Z5018" t="str">
        <f>VLOOKUP(C5018,country!A:B,2,FALSE)</f>
        <v>India</v>
      </c>
      <c r="AA5018">
        <f t="shared" si="78"/>
        <v>3</v>
      </c>
    </row>
    <row r="5019" spans="1:27" ht="15.75" customHeight="1" x14ac:dyDescent="0.25">
      <c r="A5019">
        <v>2316</v>
      </c>
      <c r="B5019" t="s">
        <v>10366</v>
      </c>
      <c r="C5019">
        <v>1</v>
      </c>
      <c r="D5019" t="s">
        <v>23</v>
      </c>
      <c r="E5019" t="s">
        <v>10367</v>
      </c>
      <c r="F5019" t="s">
        <v>163</v>
      </c>
      <c r="G5019" t="s">
        <v>164</v>
      </c>
      <c r="H5019">
        <v>77.286261600000003</v>
      </c>
      <c r="I5019">
        <v>28.661111999999999</v>
      </c>
      <c r="J5019" t="s">
        <v>27</v>
      </c>
      <c r="K5019" t="s">
        <v>28</v>
      </c>
      <c r="L5019" t="s">
        <v>29</v>
      </c>
      <c r="M5019" t="s">
        <v>29</v>
      </c>
      <c r="N5019" t="s">
        <v>29</v>
      </c>
      <c r="O5019" t="s">
        <v>29</v>
      </c>
      <c r="P5019">
        <v>1</v>
      </c>
      <c r="Q5019">
        <v>6</v>
      </c>
      <c r="R5019">
        <v>200</v>
      </c>
      <c r="S5019" t="str">
        <f>IF(Table1[[#This Row],[Average_Cost_for_two]]&lt;500,"Low",IF(Table1[[#This Row],[Average_Cost_for_two]]&lt;=1500,"Medium","High"))</f>
        <v>Low</v>
      </c>
      <c r="T5019">
        <v>2.9</v>
      </c>
      <c r="U5019">
        <v>2015</v>
      </c>
      <c r="V5019">
        <v>8</v>
      </c>
      <c r="W5019">
        <v>28</v>
      </c>
      <c r="X5019">
        <f>IF(OR(Main!$U5019=0,
       Main!$V5019=0,
       Main!$W5019=0),
   "",
   DATE(Main!$U5019,
        Main!$V5019,
        Main!$W5019)
)</f>
        <v>42244</v>
      </c>
      <c r="Y5019">
        <f>Table1[[#This Row],[Average_Cost_for_two]]*VLOOKUP(Table1[[#This Row],[Currency]],currency!$A$2:$B$10,2,FALSE)</f>
        <v>2.4</v>
      </c>
      <c r="Z5019" t="str">
        <f>VLOOKUP(C5019,country!A:B,2,FALSE)</f>
        <v>India</v>
      </c>
      <c r="AA5019">
        <f t="shared" si="78"/>
        <v>3</v>
      </c>
    </row>
    <row r="5020" spans="1:27" ht="15.75" customHeight="1" x14ac:dyDescent="0.25">
      <c r="A5020">
        <v>305948</v>
      </c>
      <c r="B5020" t="s">
        <v>10368</v>
      </c>
      <c r="C5020">
        <v>1</v>
      </c>
      <c r="D5020" t="s">
        <v>23</v>
      </c>
      <c r="E5020" t="s">
        <v>10369</v>
      </c>
      <c r="F5020" t="s">
        <v>685</v>
      </c>
      <c r="G5020" t="s">
        <v>686</v>
      </c>
      <c r="H5020">
        <v>77.277324800000002</v>
      </c>
      <c r="I5020">
        <v>28.6312335</v>
      </c>
      <c r="J5020" t="s">
        <v>27</v>
      </c>
      <c r="K5020" t="s">
        <v>28</v>
      </c>
      <c r="L5020" t="s">
        <v>29</v>
      </c>
      <c r="M5020" t="s">
        <v>29</v>
      </c>
      <c r="N5020" t="s">
        <v>29</v>
      </c>
      <c r="O5020" t="s">
        <v>29</v>
      </c>
      <c r="P5020">
        <v>1</v>
      </c>
      <c r="Q5020">
        <v>8</v>
      </c>
      <c r="R5020">
        <v>100</v>
      </c>
      <c r="S5020" t="str">
        <f>IF(Table1[[#This Row],[Average_Cost_for_two]]&lt;500,"Low",IF(Table1[[#This Row],[Average_Cost_for_two]]&lt;=1500,"Medium","High"))</f>
        <v>Low</v>
      </c>
      <c r="T5020">
        <v>3.1</v>
      </c>
      <c r="U5020">
        <v>2017</v>
      </c>
      <c r="V5020">
        <v>8</v>
      </c>
      <c r="W5020">
        <v>6</v>
      </c>
      <c r="X5020">
        <f>IF(OR(Main!$U5020=0,
       Main!$V5020=0,
       Main!$W5020=0),
   "",
   DATE(Main!$U5020,
        Main!$V5020,
        Main!$W5020)
)</f>
        <v>42953</v>
      </c>
      <c r="Y5020">
        <f>Table1[[#This Row],[Average_Cost_for_two]]*VLOOKUP(Table1[[#This Row],[Currency]],currency!$A$2:$B$10,2,FALSE)</f>
        <v>1.2</v>
      </c>
      <c r="Z5020" t="str">
        <f>VLOOKUP(C5020,country!A:B,2,FALSE)</f>
        <v>India</v>
      </c>
      <c r="AA5020">
        <f t="shared" si="78"/>
        <v>3</v>
      </c>
    </row>
    <row r="5021" spans="1:27" ht="15.75" customHeight="1" x14ac:dyDescent="0.25">
      <c r="A5021">
        <v>9141</v>
      </c>
      <c r="B5021" t="s">
        <v>10370</v>
      </c>
      <c r="C5021">
        <v>1</v>
      </c>
      <c r="D5021" t="s">
        <v>23</v>
      </c>
      <c r="E5021" t="s">
        <v>10371</v>
      </c>
      <c r="F5021" t="s">
        <v>39</v>
      </c>
      <c r="G5021" t="s">
        <v>40</v>
      </c>
      <c r="H5021">
        <v>77.128561899999994</v>
      </c>
      <c r="I5021">
        <v>28.543717399999998</v>
      </c>
      <c r="J5021" t="s">
        <v>27</v>
      </c>
      <c r="K5021" t="s">
        <v>28</v>
      </c>
      <c r="L5021" t="s">
        <v>29</v>
      </c>
      <c r="M5021" t="s">
        <v>29</v>
      </c>
      <c r="N5021" t="s">
        <v>29</v>
      </c>
      <c r="O5021" t="s">
        <v>29</v>
      </c>
      <c r="P5021">
        <v>1</v>
      </c>
      <c r="Q5021">
        <v>5</v>
      </c>
      <c r="R5021">
        <v>200</v>
      </c>
      <c r="S5021" t="str">
        <f>IF(Table1[[#This Row],[Average_Cost_for_two]]&lt;500,"Low",IF(Table1[[#This Row],[Average_Cost_for_two]]&lt;=1500,"Medium","High"))</f>
        <v>Low</v>
      </c>
      <c r="T5021">
        <v>2.9</v>
      </c>
      <c r="U5021">
        <v>2010</v>
      </c>
      <c r="V5021">
        <v>8</v>
      </c>
      <c r="W5021">
        <v>16</v>
      </c>
      <c r="X5021">
        <f>IF(OR(Main!$U5021=0,
       Main!$V5021=0,
       Main!$W5021=0),
   "",
   DATE(Main!$U5021,
        Main!$V5021,
        Main!$W5021)
)</f>
        <v>40406</v>
      </c>
      <c r="Y5021">
        <f>Table1[[#This Row],[Average_Cost_for_two]]*VLOOKUP(Table1[[#This Row],[Currency]],currency!$A$2:$B$10,2,FALSE)</f>
        <v>2.4</v>
      </c>
      <c r="Z5021" t="str">
        <f>VLOOKUP(C5021,country!A:B,2,FALSE)</f>
        <v>India</v>
      </c>
      <c r="AA5021">
        <f t="shared" si="78"/>
        <v>3</v>
      </c>
    </row>
    <row r="5022" spans="1:27" ht="15.75" customHeight="1" x14ac:dyDescent="0.25">
      <c r="A5022">
        <v>18458961</v>
      </c>
      <c r="B5022" t="s">
        <v>10372</v>
      </c>
      <c r="C5022">
        <v>1</v>
      </c>
      <c r="D5022" t="s">
        <v>23</v>
      </c>
      <c r="E5022" t="s">
        <v>10373</v>
      </c>
      <c r="F5022" t="s">
        <v>3839</v>
      </c>
      <c r="G5022" t="s">
        <v>3840</v>
      </c>
      <c r="H5022">
        <v>0</v>
      </c>
      <c r="I5022">
        <v>0</v>
      </c>
      <c r="J5022" t="s">
        <v>27</v>
      </c>
      <c r="K5022" t="s">
        <v>28</v>
      </c>
      <c r="L5022" t="s">
        <v>29</v>
      </c>
      <c r="M5022" t="s">
        <v>29</v>
      </c>
      <c r="N5022" t="s">
        <v>29</v>
      </c>
      <c r="O5022" t="s">
        <v>29</v>
      </c>
      <c r="P5022">
        <v>1</v>
      </c>
      <c r="Q5022">
        <v>12</v>
      </c>
      <c r="R5022">
        <v>400</v>
      </c>
      <c r="S5022" t="str">
        <f>IF(Table1[[#This Row],[Average_Cost_for_two]]&lt;500,"Low",IF(Table1[[#This Row],[Average_Cost_for_two]]&lt;=1500,"Medium","High"))</f>
        <v>Low</v>
      </c>
      <c r="T5022">
        <v>3.2</v>
      </c>
      <c r="U5022">
        <v>2015</v>
      </c>
      <c r="V5022">
        <v>8</v>
      </c>
      <c r="W5022">
        <v>8</v>
      </c>
      <c r="X5022">
        <f>IF(OR(Main!$U5022=0,
       Main!$V5022=0,
       Main!$W5022=0),
   "",
   DATE(Main!$U5022,
        Main!$V5022,
        Main!$W5022)
)</f>
        <v>42224</v>
      </c>
      <c r="Y5022">
        <f>Table1[[#This Row],[Average_Cost_for_two]]*VLOOKUP(Table1[[#This Row],[Currency]],currency!$A$2:$B$10,2,FALSE)</f>
        <v>4.8</v>
      </c>
      <c r="Z5022" t="str">
        <f>VLOOKUP(C5022,country!A:B,2,FALSE)</f>
        <v>India</v>
      </c>
      <c r="AA5022">
        <f t="shared" si="78"/>
        <v>3</v>
      </c>
    </row>
    <row r="5023" spans="1:27" ht="15.75" customHeight="1" x14ac:dyDescent="0.25">
      <c r="A5023">
        <v>7427</v>
      </c>
      <c r="B5023" t="s">
        <v>10374</v>
      </c>
      <c r="C5023">
        <v>1</v>
      </c>
      <c r="D5023" t="s">
        <v>23</v>
      </c>
      <c r="E5023" t="s">
        <v>10375</v>
      </c>
      <c r="F5023" t="s">
        <v>1753</v>
      </c>
      <c r="G5023" t="s">
        <v>1752</v>
      </c>
      <c r="H5023">
        <v>77.184834300000006</v>
      </c>
      <c r="I5023">
        <v>28.640182299999999</v>
      </c>
      <c r="J5023" t="s">
        <v>27</v>
      </c>
      <c r="K5023" t="s">
        <v>28</v>
      </c>
      <c r="L5023" t="s">
        <v>29</v>
      </c>
      <c r="M5023" t="s">
        <v>29</v>
      </c>
      <c r="N5023" t="s">
        <v>29</v>
      </c>
      <c r="O5023" t="s">
        <v>29</v>
      </c>
      <c r="P5023">
        <v>1</v>
      </c>
      <c r="Q5023">
        <v>87</v>
      </c>
      <c r="R5023">
        <v>100</v>
      </c>
      <c r="S5023" t="str">
        <f>IF(Table1[[#This Row],[Average_Cost_for_two]]&lt;500,"Low",IF(Table1[[#This Row],[Average_Cost_for_two]]&lt;=1500,"Medium","High"))</f>
        <v>Low</v>
      </c>
      <c r="T5023">
        <v>3.6</v>
      </c>
      <c r="U5023">
        <v>2015</v>
      </c>
      <c r="V5023">
        <v>8</v>
      </c>
      <c r="W5023">
        <v>8</v>
      </c>
      <c r="X5023">
        <f>IF(OR(Main!$U5023=0,
       Main!$V5023=0,
       Main!$W5023=0),
   "",
   DATE(Main!$U5023,
        Main!$V5023,
        Main!$W5023)
)</f>
        <v>42224</v>
      </c>
      <c r="Y5023">
        <f>Table1[[#This Row],[Average_Cost_for_two]]*VLOOKUP(Table1[[#This Row],[Currency]],currency!$A$2:$B$10,2,FALSE)</f>
        <v>1.2</v>
      </c>
      <c r="Z5023" t="str">
        <f>VLOOKUP(C5023,country!A:B,2,FALSE)</f>
        <v>India</v>
      </c>
      <c r="AA5023">
        <f t="shared" si="78"/>
        <v>3</v>
      </c>
    </row>
    <row r="5024" spans="1:27" ht="15.75" customHeight="1" x14ac:dyDescent="0.25">
      <c r="A5024">
        <v>3108</v>
      </c>
      <c r="B5024" t="s">
        <v>10376</v>
      </c>
      <c r="C5024">
        <v>1</v>
      </c>
      <c r="D5024" t="s">
        <v>23</v>
      </c>
      <c r="E5024" t="s">
        <v>10377</v>
      </c>
      <c r="F5024" t="s">
        <v>3011</v>
      </c>
      <c r="G5024" t="s">
        <v>3012</v>
      </c>
      <c r="H5024">
        <v>77.121505099999993</v>
      </c>
      <c r="I5024">
        <v>28.7048624</v>
      </c>
      <c r="J5024" t="s">
        <v>27</v>
      </c>
      <c r="K5024" t="s">
        <v>28</v>
      </c>
      <c r="L5024" t="s">
        <v>29</v>
      </c>
      <c r="M5024" t="s">
        <v>36</v>
      </c>
      <c r="N5024" t="s">
        <v>29</v>
      </c>
      <c r="O5024" t="s">
        <v>29</v>
      </c>
      <c r="P5024">
        <v>1</v>
      </c>
      <c r="Q5024">
        <v>70</v>
      </c>
      <c r="R5024">
        <v>400</v>
      </c>
      <c r="S5024" t="str">
        <f>IF(Table1[[#This Row],[Average_Cost_for_two]]&lt;500,"Low",IF(Table1[[#This Row],[Average_Cost_for_two]]&lt;=1500,"Medium","High"))</f>
        <v>Low</v>
      </c>
      <c r="T5024">
        <v>3.5</v>
      </c>
      <c r="U5024">
        <v>2017</v>
      </c>
      <c r="V5024">
        <v>8</v>
      </c>
      <c r="W5024">
        <v>28</v>
      </c>
      <c r="X5024">
        <f>IF(OR(Main!$U5024=0,
       Main!$V5024=0,
       Main!$W5024=0),
   "",
   DATE(Main!$U5024,
        Main!$V5024,
        Main!$W5024)
)</f>
        <v>42975</v>
      </c>
      <c r="Y5024">
        <f>Table1[[#This Row],[Average_Cost_for_two]]*VLOOKUP(Table1[[#This Row],[Currency]],currency!$A$2:$B$10,2,FALSE)</f>
        <v>4.8</v>
      </c>
      <c r="Z5024" t="str">
        <f>VLOOKUP(C5024,country!A:B,2,FALSE)</f>
        <v>India</v>
      </c>
      <c r="AA5024">
        <f t="shared" si="78"/>
        <v>3</v>
      </c>
    </row>
    <row r="5025" spans="1:27" ht="15.75" customHeight="1" x14ac:dyDescent="0.25">
      <c r="A5025">
        <v>305517</v>
      </c>
      <c r="B5025" t="s">
        <v>10378</v>
      </c>
      <c r="C5025">
        <v>1</v>
      </c>
      <c r="D5025" t="s">
        <v>23</v>
      </c>
      <c r="E5025" t="s">
        <v>10379</v>
      </c>
      <c r="F5025" t="s">
        <v>1917</v>
      </c>
      <c r="G5025" t="s">
        <v>1918</v>
      </c>
      <c r="H5025">
        <v>77.199449000000001</v>
      </c>
      <c r="I5025">
        <v>28.566074</v>
      </c>
      <c r="J5025" t="s">
        <v>27</v>
      </c>
      <c r="K5025" t="s">
        <v>28</v>
      </c>
      <c r="L5025" t="s">
        <v>29</v>
      </c>
      <c r="M5025" t="s">
        <v>29</v>
      </c>
      <c r="N5025" t="s">
        <v>29</v>
      </c>
      <c r="O5025" t="s">
        <v>29</v>
      </c>
      <c r="P5025">
        <v>1</v>
      </c>
      <c r="Q5025">
        <v>6</v>
      </c>
      <c r="R5025">
        <v>300</v>
      </c>
      <c r="S5025" t="str">
        <f>IF(Table1[[#This Row],[Average_Cost_for_two]]&lt;500,"Low",IF(Table1[[#This Row],[Average_Cost_for_two]]&lt;=1500,"Medium","High"))</f>
        <v>Low</v>
      </c>
      <c r="T5025">
        <v>3</v>
      </c>
      <c r="U5025">
        <v>2017</v>
      </c>
      <c r="V5025">
        <v>8</v>
      </c>
      <c r="W5025">
        <v>5</v>
      </c>
      <c r="X5025">
        <f>IF(OR(Main!$U5025=0,
       Main!$V5025=0,
       Main!$W5025=0),
   "",
   DATE(Main!$U5025,
        Main!$V5025,
        Main!$W5025)
)</f>
        <v>42952</v>
      </c>
      <c r="Y5025">
        <f>Table1[[#This Row],[Average_Cost_for_two]]*VLOOKUP(Table1[[#This Row],[Currency]],currency!$A$2:$B$10,2,FALSE)</f>
        <v>3.6</v>
      </c>
      <c r="Z5025" t="str">
        <f>VLOOKUP(C5025,country!A:B,2,FALSE)</f>
        <v>India</v>
      </c>
      <c r="AA5025">
        <f t="shared" si="78"/>
        <v>3</v>
      </c>
    </row>
    <row r="5026" spans="1:27" ht="15.75" customHeight="1" x14ac:dyDescent="0.25">
      <c r="A5026">
        <v>309531</v>
      </c>
      <c r="B5026" t="s">
        <v>10380</v>
      </c>
      <c r="C5026">
        <v>1</v>
      </c>
      <c r="D5026" t="s">
        <v>23</v>
      </c>
      <c r="E5026" t="s">
        <v>10381</v>
      </c>
      <c r="F5026" t="s">
        <v>1917</v>
      </c>
      <c r="G5026" t="s">
        <v>1918</v>
      </c>
      <c r="H5026">
        <v>77.19453</v>
      </c>
      <c r="I5026">
        <v>28.567931000000002</v>
      </c>
      <c r="J5026" t="s">
        <v>27</v>
      </c>
      <c r="K5026" t="s">
        <v>28</v>
      </c>
      <c r="L5026" t="s">
        <v>29</v>
      </c>
      <c r="M5026" t="s">
        <v>29</v>
      </c>
      <c r="N5026" t="s">
        <v>29</v>
      </c>
      <c r="O5026" t="s">
        <v>29</v>
      </c>
      <c r="P5026">
        <v>1</v>
      </c>
      <c r="Q5026">
        <v>27</v>
      </c>
      <c r="R5026">
        <v>300</v>
      </c>
      <c r="S5026" t="str">
        <f>IF(Table1[[#This Row],[Average_Cost_for_two]]&lt;500,"Low",IF(Table1[[#This Row],[Average_Cost_for_two]]&lt;=1500,"Medium","High"))</f>
        <v>Low</v>
      </c>
      <c r="T5026">
        <v>3.3</v>
      </c>
      <c r="U5026">
        <v>2012</v>
      </c>
      <c r="V5026">
        <v>8</v>
      </c>
      <c r="W5026">
        <v>23</v>
      </c>
      <c r="X5026">
        <f>IF(OR(Main!$U5026=0,
       Main!$V5026=0,
       Main!$W5026=0),
   "",
   DATE(Main!$U5026,
        Main!$V5026,
        Main!$W5026)
)</f>
        <v>41144</v>
      </c>
      <c r="Y5026">
        <f>Table1[[#This Row],[Average_Cost_for_two]]*VLOOKUP(Table1[[#This Row],[Currency]],currency!$A$2:$B$10,2,FALSE)</f>
        <v>3.6</v>
      </c>
      <c r="Z5026" t="str">
        <f>VLOOKUP(C5026,country!A:B,2,FALSE)</f>
        <v>India</v>
      </c>
      <c r="AA5026">
        <f t="shared" si="78"/>
        <v>3</v>
      </c>
    </row>
    <row r="5027" spans="1:27" ht="15.75" customHeight="1" x14ac:dyDescent="0.25">
      <c r="A5027">
        <v>18272352</v>
      </c>
      <c r="B5027" t="s">
        <v>22</v>
      </c>
      <c r="C5027">
        <v>1</v>
      </c>
      <c r="D5027" t="s">
        <v>23</v>
      </c>
      <c r="E5027" t="s">
        <v>10382</v>
      </c>
      <c r="F5027" t="s">
        <v>209</v>
      </c>
      <c r="G5027" t="s">
        <v>208</v>
      </c>
      <c r="H5027">
        <v>77.120064200000002</v>
      </c>
      <c r="I5027">
        <v>28.637073999999998</v>
      </c>
      <c r="J5027" t="s">
        <v>27</v>
      </c>
      <c r="K5027" t="s">
        <v>28</v>
      </c>
      <c r="L5027" t="s">
        <v>29</v>
      </c>
      <c r="M5027" t="s">
        <v>29</v>
      </c>
      <c r="N5027" t="s">
        <v>29</v>
      </c>
      <c r="O5027" t="s">
        <v>29</v>
      </c>
      <c r="P5027">
        <v>1</v>
      </c>
      <c r="Q5027">
        <v>7</v>
      </c>
      <c r="R5027">
        <v>350</v>
      </c>
      <c r="S5027" t="str">
        <f>IF(Table1[[#This Row],[Average_Cost_for_two]]&lt;500,"Low",IF(Table1[[#This Row],[Average_Cost_for_two]]&lt;=1500,"Medium","High"))</f>
        <v>Low</v>
      </c>
      <c r="T5027">
        <v>2.9</v>
      </c>
      <c r="U5027">
        <v>2014</v>
      </c>
      <c r="V5027">
        <v>8</v>
      </c>
      <c r="W5027">
        <v>7</v>
      </c>
      <c r="X5027">
        <f>IF(OR(Main!$U5027=0,
       Main!$V5027=0,
       Main!$W5027=0),
   "",
   DATE(Main!$U5027,
        Main!$V5027,
        Main!$W5027)
)</f>
        <v>41858</v>
      </c>
      <c r="Y5027">
        <f>Table1[[#This Row],[Average_Cost_for_two]]*VLOOKUP(Table1[[#This Row],[Currency]],currency!$A$2:$B$10,2,FALSE)</f>
        <v>4.2</v>
      </c>
      <c r="Z5027" t="str">
        <f>VLOOKUP(C5027,country!A:B,2,FALSE)</f>
        <v>India</v>
      </c>
      <c r="AA5027">
        <f t="shared" si="78"/>
        <v>3</v>
      </c>
    </row>
    <row r="5028" spans="1:27" ht="15.75" customHeight="1" x14ac:dyDescent="0.25">
      <c r="A5028">
        <v>308996</v>
      </c>
      <c r="B5028" t="s">
        <v>10383</v>
      </c>
      <c r="C5028">
        <v>1</v>
      </c>
      <c r="D5028" t="s">
        <v>23</v>
      </c>
      <c r="E5028" t="s">
        <v>10384</v>
      </c>
      <c r="F5028" t="s">
        <v>713</v>
      </c>
      <c r="G5028" t="s">
        <v>714</v>
      </c>
      <c r="H5028">
        <v>77.114641300000002</v>
      </c>
      <c r="I5028">
        <v>28.6535887</v>
      </c>
      <c r="J5028" t="s">
        <v>27</v>
      </c>
      <c r="K5028" t="s">
        <v>28</v>
      </c>
      <c r="L5028" t="s">
        <v>29</v>
      </c>
      <c r="M5028" t="s">
        <v>29</v>
      </c>
      <c r="N5028" t="s">
        <v>29</v>
      </c>
      <c r="O5028" t="s">
        <v>29</v>
      </c>
      <c r="P5028">
        <v>1</v>
      </c>
      <c r="Q5028">
        <v>5</v>
      </c>
      <c r="R5028">
        <v>200</v>
      </c>
      <c r="S5028" t="str">
        <f>IF(Table1[[#This Row],[Average_Cost_for_two]]&lt;500,"Low",IF(Table1[[#This Row],[Average_Cost_for_two]]&lt;=1500,"Medium","High"))</f>
        <v>Low</v>
      </c>
      <c r="T5028">
        <v>2.9</v>
      </c>
      <c r="U5028">
        <v>2010</v>
      </c>
      <c r="V5028">
        <v>8</v>
      </c>
      <c r="W5028">
        <v>4</v>
      </c>
      <c r="X5028">
        <f>IF(OR(Main!$U5028=0,
       Main!$V5028=0,
       Main!$W5028=0),
   "",
   DATE(Main!$U5028,
        Main!$V5028,
        Main!$W5028)
)</f>
        <v>40394</v>
      </c>
      <c r="Y5028">
        <f>Table1[[#This Row],[Average_Cost_for_two]]*VLOOKUP(Table1[[#This Row],[Currency]],currency!$A$2:$B$10,2,FALSE)</f>
        <v>2.4</v>
      </c>
      <c r="Z5028" t="str">
        <f>VLOOKUP(C5028,country!A:B,2,FALSE)</f>
        <v>India</v>
      </c>
      <c r="AA5028">
        <f t="shared" si="78"/>
        <v>3</v>
      </c>
    </row>
    <row r="5029" spans="1:27" ht="15.75" customHeight="1" x14ac:dyDescent="0.25">
      <c r="A5029">
        <v>312171</v>
      </c>
      <c r="B5029" t="s">
        <v>10385</v>
      </c>
      <c r="C5029">
        <v>1</v>
      </c>
      <c r="D5029" t="s">
        <v>23</v>
      </c>
      <c r="E5029" t="s">
        <v>10386</v>
      </c>
      <c r="F5029" t="s">
        <v>1162</v>
      </c>
      <c r="G5029" t="s">
        <v>1163</v>
      </c>
      <c r="H5029">
        <v>77.056311399999998</v>
      </c>
      <c r="I5029">
        <v>28.603647299999999</v>
      </c>
      <c r="J5029" t="s">
        <v>27</v>
      </c>
      <c r="K5029" t="s">
        <v>28</v>
      </c>
      <c r="L5029" t="s">
        <v>29</v>
      </c>
      <c r="M5029" t="s">
        <v>29</v>
      </c>
      <c r="N5029" t="s">
        <v>29</v>
      </c>
      <c r="O5029" t="s">
        <v>29</v>
      </c>
      <c r="P5029">
        <v>1</v>
      </c>
      <c r="Q5029">
        <v>5</v>
      </c>
      <c r="R5029">
        <v>300</v>
      </c>
      <c r="S5029" t="str">
        <f>IF(Table1[[#This Row],[Average_Cost_for_two]]&lt;500,"Low",IF(Table1[[#This Row],[Average_Cost_for_two]]&lt;=1500,"Medium","High"))</f>
        <v>Low</v>
      </c>
      <c r="T5029">
        <v>3</v>
      </c>
      <c r="U5029">
        <v>2010</v>
      </c>
      <c r="V5029">
        <v>8</v>
      </c>
      <c r="W5029">
        <v>17</v>
      </c>
      <c r="X5029">
        <f>IF(OR(Main!$U5029=0,
       Main!$V5029=0,
       Main!$W5029=0),
   "",
   DATE(Main!$U5029,
        Main!$V5029,
        Main!$W5029)
)</f>
        <v>40407</v>
      </c>
      <c r="Y5029">
        <f>Table1[[#This Row],[Average_Cost_for_two]]*VLOOKUP(Table1[[#This Row],[Currency]],currency!$A$2:$B$10,2,FALSE)</f>
        <v>3.6</v>
      </c>
      <c r="Z5029" t="str">
        <f>VLOOKUP(C5029,country!A:B,2,FALSE)</f>
        <v>India</v>
      </c>
      <c r="AA5029">
        <f t="shared" si="78"/>
        <v>3</v>
      </c>
    </row>
    <row r="5030" spans="1:27" ht="15.75" customHeight="1" x14ac:dyDescent="0.25">
      <c r="A5030">
        <v>302047</v>
      </c>
      <c r="B5030" t="s">
        <v>10387</v>
      </c>
      <c r="C5030">
        <v>1</v>
      </c>
      <c r="D5030" t="s">
        <v>23</v>
      </c>
      <c r="E5030" t="s">
        <v>10388</v>
      </c>
      <c r="F5030" t="s">
        <v>1162</v>
      </c>
      <c r="G5030" t="s">
        <v>1163</v>
      </c>
      <c r="H5030">
        <v>77.056904299999999</v>
      </c>
      <c r="I5030">
        <v>28.621959</v>
      </c>
      <c r="J5030" t="s">
        <v>27</v>
      </c>
      <c r="K5030" t="s">
        <v>28</v>
      </c>
      <c r="L5030" t="s">
        <v>29</v>
      </c>
      <c r="M5030" t="s">
        <v>29</v>
      </c>
      <c r="N5030" t="s">
        <v>29</v>
      </c>
      <c r="O5030" t="s">
        <v>29</v>
      </c>
      <c r="P5030">
        <v>1</v>
      </c>
      <c r="Q5030">
        <v>7</v>
      </c>
      <c r="R5030">
        <v>200</v>
      </c>
      <c r="S5030" t="str">
        <f>IF(Table1[[#This Row],[Average_Cost_for_two]]&lt;500,"Low",IF(Table1[[#This Row],[Average_Cost_for_two]]&lt;=1500,"Medium","High"))</f>
        <v>Low</v>
      </c>
      <c r="T5030">
        <v>2.9</v>
      </c>
      <c r="U5030">
        <v>2014</v>
      </c>
      <c r="V5030">
        <v>8</v>
      </c>
      <c r="W5030">
        <v>8</v>
      </c>
      <c r="X5030">
        <f>IF(OR(Main!$U5030=0,
       Main!$V5030=0,
       Main!$W5030=0),
   "",
   DATE(Main!$U5030,
        Main!$V5030,
        Main!$W5030)
)</f>
        <v>41859</v>
      </c>
      <c r="Y5030">
        <f>Table1[[#This Row],[Average_Cost_for_two]]*VLOOKUP(Table1[[#This Row],[Currency]],currency!$A$2:$B$10,2,FALSE)</f>
        <v>2.4</v>
      </c>
      <c r="Z5030" t="str">
        <f>VLOOKUP(C5030,country!A:B,2,FALSE)</f>
        <v>India</v>
      </c>
      <c r="AA5030">
        <f t="shared" si="78"/>
        <v>3</v>
      </c>
    </row>
    <row r="5031" spans="1:27" ht="15.75" customHeight="1" x14ac:dyDescent="0.25">
      <c r="A5031">
        <v>311253</v>
      </c>
      <c r="B5031" t="s">
        <v>10389</v>
      </c>
      <c r="C5031">
        <v>1</v>
      </c>
      <c r="D5031" t="s">
        <v>23</v>
      </c>
      <c r="E5031" t="s">
        <v>8973</v>
      </c>
      <c r="F5031" t="s">
        <v>67</v>
      </c>
      <c r="G5031" t="s">
        <v>68</v>
      </c>
      <c r="H5031">
        <v>77.314515700000001</v>
      </c>
      <c r="I5031">
        <v>28.601793000000001</v>
      </c>
      <c r="J5031" t="s">
        <v>27</v>
      </c>
      <c r="K5031" t="s">
        <v>28</v>
      </c>
      <c r="L5031" t="s">
        <v>29</v>
      </c>
      <c r="M5031" t="s">
        <v>29</v>
      </c>
      <c r="N5031" t="s">
        <v>29</v>
      </c>
      <c r="O5031" t="s">
        <v>29</v>
      </c>
      <c r="P5031">
        <v>1</v>
      </c>
      <c r="Q5031">
        <v>4</v>
      </c>
      <c r="R5031">
        <v>200</v>
      </c>
      <c r="S5031" t="str">
        <f>IF(Table1[[#This Row],[Average_Cost_for_two]]&lt;500,"Low",IF(Table1[[#This Row],[Average_Cost_for_two]]&lt;=1500,"Medium","High"))</f>
        <v>Low</v>
      </c>
      <c r="T5031">
        <v>2.9</v>
      </c>
      <c r="U5031">
        <v>2011</v>
      </c>
      <c r="V5031">
        <v>8</v>
      </c>
      <c r="W5031">
        <v>24</v>
      </c>
      <c r="X5031">
        <f>IF(OR(Main!$U5031=0,
       Main!$V5031=0,
       Main!$W5031=0),
   "",
   DATE(Main!$U5031,
        Main!$V5031,
        Main!$W5031)
)</f>
        <v>40779</v>
      </c>
      <c r="Y5031">
        <f>Table1[[#This Row],[Average_Cost_for_two]]*VLOOKUP(Table1[[#This Row],[Currency]],currency!$A$2:$B$10,2,FALSE)</f>
        <v>2.4</v>
      </c>
      <c r="Z5031" t="str">
        <f>VLOOKUP(C5031,country!A:B,2,FALSE)</f>
        <v>India</v>
      </c>
      <c r="AA5031">
        <f t="shared" si="78"/>
        <v>3</v>
      </c>
    </row>
    <row r="5032" spans="1:27" ht="15.75" customHeight="1" x14ac:dyDescent="0.25">
      <c r="A5032">
        <v>3974</v>
      </c>
      <c r="B5032" t="s">
        <v>8336</v>
      </c>
      <c r="C5032">
        <v>1</v>
      </c>
      <c r="D5032" t="s">
        <v>23</v>
      </c>
      <c r="E5032" t="s">
        <v>10390</v>
      </c>
      <c r="F5032" t="s">
        <v>6185</v>
      </c>
      <c r="G5032" t="s">
        <v>6186</v>
      </c>
      <c r="H5032">
        <v>77.163928900000002</v>
      </c>
      <c r="I5032">
        <v>28.6495338</v>
      </c>
      <c r="J5032" t="s">
        <v>27</v>
      </c>
      <c r="K5032" t="s">
        <v>28</v>
      </c>
      <c r="L5032" t="s">
        <v>29</v>
      </c>
      <c r="M5032" t="s">
        <v>29</v>
      </c>
      <c r="N5032" t="s">
        <v>29</v>
      </c>
      <c r="O5032" t="s">
        <v>29</v>
      </c>
      <c r="P5032">
        <v>1</v>
      </c>
      <c r="Q5032">
        <v>216</v>
      </c>
      <c r="R5032">
        <v>400</v>
      </c>
      <c r="S5032" t="str">
        <f>IF(Table1[[#This Row],[Average_Cost_for_two]]&lt;500,"Low",IF(Table1[[#This Row],[Average_Cost_for_two]]&lt;=1500,"Medium","High"))</f>
        <v>Low</v>
      </c>
      <c r="T5032">
        <v>3.5</v>
      </c>
      <c r="U5032">
        <v>2015</v>
      </c>
      <c r="V5032">
        <v>8</v>
      </c>
      <c r="W5032">
        <v>9</v>
      </c>
      <c r="X5032">
        <f>IF(OR(Main!$U5032=0,
       Main!$V5032=0,
       Main!$W5032=0),
   "",
   DATE(Main!$U5032,
        Main!$V5032,
        Main!$W5032)
)</f>
        <v>42225</v>
      </c>
      <c r="Y5032">
        <f>Table1[[#This Row],[Average_Cost_for_two]]*VLOOKUP(Table1[[#This Row],[Currency]],currency!$A$2:$B$10,2,FALSE)</f>
        <v>4.8</v>
      </c>
      <c r="Z5032" t="str">
        <f>VLOOKUP(C5032,country!A:B,2,FALSE)</f>
        <v>India</v>
      </c>
      <c r="AA5032">
        <f t="shared" si="78"/>
        <v>3</v>
      </c>
    </row>
    <row r="5033" spans="1:27" ht="15.75" customHeight="1" x14ac:dyDescent="0.25">
      <c r="A5033">
        <v>5459</v>
      </c>
      <c r="B5033" t="s">
        <v>10391</v>
      </c>
      <c r="C5033">
        <v>1</v>
      </c>
      <c r="D5033" t="s">
        <v>23</v>
      </c>
      <c r="E5033" t="s">
        <v>10392</v>
      </c>
      <c r="F5033" t="s">
        <v>327</v>
      </c>
      <c r="G5033" t="s">
        <v>328</v>
      </c>
      <c r="H5033">
        <v>77.230411500000002</v>
      </c>
      <c r="I5033">
        <v>28.656011500000002</v>
      </c>
      <c r="J5033" t="s">
        <v>27</v>
      </c>
      <c r="K5033" t="s">
        <v>28</v>
      </c>
      <c r="L5033" t="s">
        <v>29</v>
      </c>
      <c r="M5033" t="s">
        <v>29</v>
      </c>
      <c r="N5033" t="s">
        <v>29</v>
      </c>
      <c r="O5033" t="s">
        <v>29</v>
      </c>
      <c r="P5033">
        <v>1</v>
      </c>
      <c r="Q5033">
        <v>225</v>
      </c>
      <c r="R5033">
        <v>150</v>
      </c>
      <c r="S5033" t="str">
        <f>IF(Table1[[#This Row],[Average_Cost_for_two]]&lt;500,"Low",IF(Table1[[#This Row],[Average_Cost_for_two]]&lt;=1500,"Medium","High"))</f>
        <v>Low</v>
      </c>
      <c r="T5033">
        <v>3.2</v>
      </c>
      <c r="U5033">
        <v>2018</v>
      </c>
      <c r="V5033">
        <v>7</v>
      </c>
      <c r="W5033">
        <v>8</v>
      </c>
      <c r="X5033">
        <f>IF(OR(Main!$U5033=0,
       Main!$V5033=0,
       Main!$W5033=0),
   "",
   DATE(Main!$U5033,
        Main!$V5033,
        Main!$W5033)
)</f>
        <v>43289</v>
      </c>
      <c r="Y5033">
        <f>Table1[[#This Row],[Average_Cost_for_two]]*VLOOKUP(Table1[[#This Row],[Currency]],currency!$A$2:$B$10,2,FALSE)</f>
        <v>1.8</v>
      </c>
      <c r="Z5033" t="str">
        <f>VLOOKUP(C5033,country!A:B,2,FALSE)</f>
        <v>India</v>
      </c>
      <c r="AA5033">
        <f t="shared" si="78"/>
        <v>3</v>
      </c>
    </row>
    <row r="5034" spans="1:27" ht="15.75" customHeight="1" x14ac:dyDescent="0.25">
      <c r="A5034">
        <v>18235302</v>
      </c>
      <c r="B5034" t="s">
        <v>10393</v>
      </c>
      <c r="C5034">
        <v>1</v>
      </c>
      <c r="D5034" t="s">
        <v>23</v>
      </c>
      <c r="E5034" t="s">
        <v>10394</v>
      </c>
      <c r="F5034" t="s">
        <v>327</v>
      </c>
      <c r="G5034" t="s">
        <v>328</v>
      </c>
      <c r="H5034">
        <v>77.223481000000007</v>
      </c>
      <c r="I5034">
        <v>28.657748000000002</v>
      </c>
      <c r="J5034" t="s">
        <v>27</v>
      </c>
      <c r="K5034" t="s">
        <v>28</v>
      </c>
      <c r="L5034" t="s">
        <v>29</v>
      </c>
      <c r="M5034" t="s">
        <v>29</v>
      </c>
      <c r="N5034" t="s">
        <v>29</v>
      </c>
      <c r="O5034" t="s">
        <v>29</v>
      </c>
      <c r="P5034">
        <v>1</v>
      </c>
      <c r="Q5034">
        <v>4</v>
      </c>
      <c r="R5034">
        <v>300</v>
      </c>
      <c r="S5034" t="str">
        <f>IF(Table1[[#This Row],[Average_Cost_for_two]]&lt;500,"Low",IF(Table1[[#This Row],[Average_Cost_for_two]]&lt;=1500,"Medium","High"))</f>
        <v>Low</v>
      </c>
      <c r="T5034">
        <v>3</v>
      </c>
      <c r="U5034">
        <v>2014</v>
      </c>
      <c r="V5034">
        <v>7</v>
      </c>
      <c r="W5034">
        <v>9</v>
      </c>
      <c r="X5034">
        <f>IF(OR(Main!$U5034=0,
       Main!$V5034=0,
       Main!$W5034=0),
   "",
   DATE(Main!$U5034,
        Main!$V5034,
        Main!$W5034)
)</f>
        <v>41829</v>
      </c>
      <c r="Y5034">
        <f>Table1[[#This Row],[Average_Cost_for_two]]*VLOOKUP(Table1[[#This Row],[Currency]],currency!$A$2:$B$10,2,FALSE)</f>
        <v>3.6</v>
      </c>
      <c r="Z5034" t="str">
        <f>VLOOKUP(C5034,country!A:B,2,FALSE)</f>
        <v>India</v>
      </c>
      <c r="AA5034">
        <f t="shared" si="78"/>
        <v>3</v>
      </c>
    </row>
    <row r="5035" spans="1:27" ht="15.75" customHeight="1" x14ac:dyDescent="0.25">
      <c r="A5035">
        <v>311078</v>
      </c>
      <c r="B5035" t="s">
        <v>10395</v>
      </c>
      <c r="C5035">
        <v>1</v>
      </c>
      <c r="D5035" t="s">
        <v>23</v>
      </c>
      <c r="E5035" t="s">
        <v>10396</v>
      </c>
      <c r="F5035" t="s">
        <v>6483</v>
      </c>
      <c r="G5035" t="s">
        <v>6484</v>
      </c>
      <c r="H5035">
        <v>77.238883329999993</v>
      </c>
      <c r="I5035">
        <v>28.632097219999999</v>
      </c>
      <c r="J5035" t="s">
        <v>27</v>
      </c>
      <c r="K5035" t="s">
        <v>28</v>
      </c>
      <c r="L5035" t="s">
        <v>29</v>
      </c>
      <c r="M5035" t="s">
        <v>29</v>
      </c>
      <c r="N5035" t="s">
        <v>29</v>
      </c>
      <c r="O5035" t="s">
        <v>29</v>
      </c>
      <c r="P5035">
        <v>1</v>
      </c>
      <c r="Q5035">
        <v>26</v>
      </c>
      <c r="R5035">
        <v>400</v>
      </c>
      <c r="S5035" t="str">
        <f>IF(Table1[[#This Row],[Average_Cost_for_two]]&lt;500,"Low",IF(Table1[[#This Row],[Average_Cost_for_two]]&lt;=1500,"Medium","High"))</f>
        <v>Low</v>
      </c>
      <c r="T5035">
        <v>3.2</v>
      </c>
      <c r="U5035">
        <v>2016</v>
      </c>
      <c r="V5035">
        <v>7</v>
      </c>
      <c r="W5035">
        <v>6</v>
      </c>
      <c r="X5035">
        <f>IF(OR(Main!$U5035=0,
       Main!$V5035=0,
       Main!$W5035=0),
   "",
   DATE(Main!$U5035,
        Main!$V5035,
        Main!$W5035)
)</f>
        <v>42557</v>
      </c>
      <c r="Y5035">
        <f>Table1[[#This Row],[Average_Cost_for_two]]*VLOOKUP(Table1[[#This Row],[Currency]],currency!$A$2:$B$10,2,FALSE)</f>
        <v>4.8</v>
      </c>
      <c r="Z5035" t="str">
        <f>VLOOKUP(C5035,country!A:B,2,FALSE)</f>
        <v>India</v>
      </c>
      <c r="AA5035">
        <f t="shared" si="78"/>
        <v>3</v>
      </c>
    </row>
    <row r="5036" spans="1:27" ht="15.75" customHeight="1" x14ac:dyDescent="0.25">
      <c r="A5036">
        <v>1924</v>
      </c>
      <c r="B5036" t="s">
        <v>10397</v>
      </c>
      <c r="C5036">
        <v>1</v>
      </c>
      <c r="D5036" t="s">
        <v>23</v>
      </c>
      <c r="E5036" t="s">
        <v>10398</v>
      </c>
      <c r="F5036" t="s">
        <v>253</v>
      </c>
      <c r="G5036" t="s">
        <v>254</v>
      </c>
      <c r="H5036">
        <v>77.191231599999995</v>
      </c>
      <c r="I5036">
        <v>28.649189</v>
      </c>
      <c r="J5036" t="s">
        <v>27</v>
      </c>
      <c r="K5036" t="s">
        <v>28</v>
      </c>
      <c r="L5036" t="s">
        <v>29</v>
      </c>
      <c r="M5036" t="s">
        <v>29</v>
      </c>
      <c r="N5036" t="s">
        <v>29</v>
      </c>
      <c r="O5036" t="s">
        <v>29</v>
      </c>
      <c r="P5036">
        <v>1</v>
      </c>
      <c r="Q5036">
        <v>55</v>
      </c>
      <c r="R5036">
        <v>350</v>
      </c>
      <c r="S5036" t="str">
        <f>IF(Table1[[#This Row],[Average_Cost_for_two]]&lt;500,"Low",IF(Table1[[#This Row],[Average_Cost_for_two]]&lt;=1500,"Medium","High"))</f>
        <v>Low</v>
      </c>
      <c r="T5036">
        <v>3.3</v>
      </c>
      <c r="U5036">
        <v>2015</v>
      </c>
      <c r="V5036">
        <v>7</v>
      </c>
      <c r="W5036">
        <v>12</v>
      </c>
      <c r="X5036">
        <f>IF(OR(Main!$U5036=0,
       Main!$V5036=0,
       Main!$W5036=0),
   "",
   DATE(Main!$U5036,
        Main!$V5036,
        Main!$W5036)
)</f>
        <v>42197</v>
      </c>
      <c r="Y5036">
        <f>Table1[[#This Row],[Average_Cost_for_two]]*VLOOKUP(Table1[[#This Row],[Currency]],currency!$A$2:$B$10,2,FALSE)</f>
        <v>4.2</v>
      </c>
      <c r="Z5036" t="str">
        <f>VLOOKUP(C5036,country!A:B,2,FALSE)</f>
        <v>India</v>
      </c>
      <c r="AA5036">
        <f t="shared" si="78"/>
        <v>3</v>
      </c>
    </row>
    <row r="5037" spans="1:27" ht="15.75" customHeight="1" x14ac:dyDescent="0.25">
      <c r="A5037">
        <v>6202</v>
      </c>
      <c r="B5037" t="s">
        <v>10399</v>
      </c>
      <c r="C5037">
        <v>1</v>
      </c>
      <c r="D5037" t="s">
        <v>23</v>
      </c>
      <c r="E5037" t="s">
        <v>10400</v>
      </c>
      <c r="F5037" t="s">
        <v>418</v>
      </c>
      <c r="G5037" t="s">
        <v>419</v>
      </c>
      <c r="H5037">
        <v>77.231129999999993</v>
      </c>
      <c r="I5037">
        <v>28.589144900000001</v>
      </c>
      <c r="J5037" t="s">
        <v>27</v>
      </c>
      <c r="K5037" t="s">
        <v>28</v>
      </c>
      <c r="L5037" t="s">
        <v>29</v>
      </c>
      <c r="M5037" t="s">
        <v>29</v>
      </c>
      <c r="N5037" t="s">
        <v>29</v>
      </c>
      <c r="O5037" t="s">
        <v>29</v>
      </c>
      <c r="P5037">
        <v>1</v>
      </c>
      <c r="Q5037">
        <v>13</v>
      </c>
      <c r="R5037">
        <v>300</v>
      </c>
      <c r="S5037" t="str">
        <f>IF(Table1[[#This Row],[Average_Cost_for_two]]&lt;500,"Low",IF(Table1[[#This Row],[Average_Cost_for_two]]&lt;=1500,"Medium","High"))</f>
        <v>Low</v>
      </c>
      <c r="T5037">
        <v>2.9</v>
      </c>
      <c r="U5037">
        <v>2016</v>
      </c>
      <c r="V5037">
        <v>7</v>
      </c>
      <c r="W5037">
        <v>19</v>
      </c>
      <c r="X5037">
        <f>IF(OR(Main!$U5037=0,
       Main!$V5037=0,
       Main!$W5037=0),
   "",
   DATE(Main!$U5037,
        Main!$V5037,
        Main!$W5037)
)</f>
        <v>42570</v>
      </c>
      <c r="Y5037">
        <f>Table1[[#This Row],[Average_Cost_for_two]]*VLOOKUP(Table1[[#This Row],[Currency]],currency!$A$2:$B$10,2,FALSE)</f>
        <v>3.6</v>
      </c>
      <c r="Z5037" t="str">
        <f>VLOOKUP(C5037,country!A:B,2,FALSE)</f>
        <v>India</v>
      </c>
      <c r="AA5037">
        <f t="shared" si="78"/>
        <v>3</v>
      </c>
    </row>
    <row r="5038" spans="1:27" ht="15.75" customHeight="1" x14ac:dyDescent="0.25">
      <c r="A5038">
        <v>18281964</v>
      </c>
      <c r="B5038" t="s">
        <v>10401</v>
      </c>
      <c r="C5038">
        <v>1</v>
      </c>
      <c r="D5038" t="s">
        <v>23</v>
      </c>
      <c r="E5038" t="s">
        <v>10402</v>
      </c>
      <c r="F5038" t="s">
        <v>119</v>
      </c>
      <c r="G5038" t="s">
        <v>120</v>
      </c>
      <c r="H5038">
        <v>77.295218399999996</v>
      </c>
      <c r="I5038">
        <v>28.607492499999999</v>
      </c>
      <c r="J5038" t="s">
        <v>27</v>
      </c>
      <c r="K5038" t="s">
        <v>28</v>
      </c>
      <c r="L5038" t="s">
        <v>29</v>
      </c>
      <c r="M5038" t="s">
        <v>29</v>
      </c>
      <c r="N5038" t="s">
        <v>29</v>
      </c>
      <c r="O5038" t="s">
        <v>29</v>
      </c>
      <c r="P5038">
        <v>1</v>
      </c>
      <c r="Q5038">
        <v>4</v>
      </c>
      <c r="R5038">
        <v>400</v>
      </c>
      <c r="S5038" t="str">
        <f>IF(Table1[[#This Row],[Average_Cost_for_two]]&lt;500,"Low",IF(Table1[[#This Row],[Average_Cost_for_two]]&lt;=1500,"Medium","High"))</f>
        <v>Low</v>
      </c>
      <c r="T5038">
        <v>3</v>
      </c>
      <c r="U5038">
        <v>2017</v>
      </c>
      <c r="V5038">
        <v>7</v>
      </c>
      <c r="W5038">
        <v>6</v>
      </c>
      <c r="X5038">
        <f>IF(OR(Main!$U5038=0,
       Main!$V5038=0,
       Main!$W5038=0),
   "",
   DATE(Main!$U5038,
        Main!$V5038,
        Main!$W5038)
)</f>
        <v>42922</v>
      </c>
      <c r="Y5038">
        <f>Table1[[#This Row],[Average_Cost_for_two]]*VLOOKUP(Table1[[#This Row],[Currency]],currency!$A$2:$B$10,2,FALSE)</f>
        <v>4.8</v>
      </c>
      <c r="Z5038" t="str">
        <f>VLOOKUP(C5038,country!A:B,2,FALSE)</f>
        <v>India</v>
      </c>
      <c r="AA5038">
        <f t="shared" si="78"/>
        <v>3</v>
      </c>
    </row>
    <row r="5039" spans="1:27" ht="15.75" customHeight="1" x14ac:dyDescent="0.25">
      <c r="A5039">
        <v>6226</v>
      </c>
      <c r="B5039" t="s">
        <v>10403</v>
      </c>
      <c r="C5039">
        <v>1</v>
      </c>
      <c r="D5039" t="s">
        <v>23</v>
      </c>
      <c r="E5039" t="s">
        <v>10404</v>
      </c>
      <c r="F5039" t="s">
        <v>123</v>
      </c>
      <c r="G5039" t="s">
        <v>124</v>
      </c>
      <c r="H5039">
        <v>77.336318000000006</v>
      </c>
      <c r="I5039">
        <v>28.612667399999999</v>
      </c>
      <c r="J5039" t="s">
        <v>27</v>
      </c>
      <c r="K5039" t="s">
        <v>28</v>
      </c>
      <c r="L5039" t="s">
        <v>29</v>
      </c>
      <c r="M5039" t="s">
        <v>29</v>
      </c>
      <c r="N5039" t="s">
        <v>29</v>
      </c>
      <c r="O5039" t="s">
        <v>29</v>
      </c>
      <c r="P5039">
        <v>1</v>
      </c>
      <c r="Q5039">
        <v>10</v>
      </c>
      <c r="R5039">
        <v>250</v>
      </c>
      <c r="S5039" t="str">
        <f>IF(Table1[[#This Row],[Average_Cost_for_two]]&lt;500,"Low",IF(Table1[[#This Row],[Average_Cost_for_two]]&lt;=1500,"Medium","High"))</f>
        <v>Low</v>
      </c>
      <c r="T5039">
        <v>2.8</v>
      </c>
      <c r="U5039">
        <v>2012</v>
      </c>
      <c r="V5039">
        <v>7</v>
      </c>
      <c r="W5039">
        <v>20</v>
      </c>
      <c r="X5039">
        <f>IF(OR(Main!$U5039=0,
       Main!$V5039=0,
       Main!$W5039=0),
   "",
   DATE(Main!$U5039,
        Main!$V5039,
        Main!$W5039)
)</f>
        <v>41110</v>
      </c>
      <c r="Y5039">
        <f>Table1[[#This Row],[Average_Cost_for_two]]*VLOOKUP(Table1[[#This Row],[Currency]],currency!$A$2:$B$10,2,FALSE)</f>
        <v>3</v>
      </c>
      <c r="Z5039" t="str">
        <f>VLOOKUP(C5039,country!A:B,2,FALSE)</f>
        <v>India</v>
      </c>
      <c r="AA5039">
        <f t="shared" si="78"/>
        <v>3</v>
      </c>
    </row>
    <row r="5040" spans="1:27" ht="15.75" customHeight="1" x14ac:dyDescent="0.25">
      <c r="A5040">
        <v>300485</v>
      </c>
      <c r="B5040" t="s">
        <v>10405</v>
      </c>
      <c r="C5040">
        <v>1</v>
      </c>
      <c r="D5040" t="s">
        <v>23</v>
      </c>
      <c r="E5040" t="s">
        <v>10406</v>
      </c>
      <c r="F5040" t="s">
        <v>98</v>
      </c>
      <c r="G5040" t="s">
        <v>99</v>
      </c>
      <c r="H5040">
        <v>77.146896799999993</v>
      </c>
      <c r="I5040">
        <v>28.631481600000001</v>
      </c>
      <c r="J5040" t="s">
        <v>27</v>
      </c>
      <c r="K5040" t="s">
        <v>28</v>
      </c>
      <c r="L5040" t="s">
        <v>29</v>
      </c>
      <c r="M5040" t="s">
        <v>29</v>
      </c>
      <c r="N5040" t="s">
        <v>29</v>
      </c>
      <c r="O5040" t="s">
        <v>29</v>
      </c>
      <c r="P5040">
        <v>1</v>
      </c>
      <c r="Q5040">
        <v>12</v>
      </c>
      <c r="R5040">
        <v>250</v>
      </c>
      <c r="S5040" t="str">
        <f>IF(Table1[[#This Row],[Average_Cost_for_two]]&lt;500,"Low",IF(Table1[[#This Row],[Average_Cost_for_two]]&lt;=1500,"Medium","High"))</f>
        <v>Low</v>
      </c>
      <c r="T5040">
        <v>2.8</v>
      </c>
      <c r="U5040">
        <v>2011</v>
      </c>
      <c r="V5040">
        <v>7</v>
      </c>
      <c r="W5040">
        <v>3</v>
      </c>
      <c r="X5040">
        <f>IF(OR(Main!$U5040=0,
       Main!$V5040=0,
       Main!$W5040=0),
   "",
   DATE(Main!$U5040,
        Main!$V5040,
        Main!$W5040)
)</f>
        <v>40727</v>
      </c>
      <c r="Y5040">
        <f>Table1[[#This Row],[Average_Cost_for_two]]*VLOOKUP(Table1[[#This Row],[Currency]],currency!$A$2:$B$10,2,FALSE)</f>
        <v>3</v>
      </c>
      <c r="Z5040" t="str">
        <f>VLOOKUP(C5040,country!A:B,2,FALSE)</f>
        <v>India</v>
      </c>
      <c r="AA5040">
        <f t="shared" si="78"/>
        <v>3</v>
      </c>
    </row>
    <row r="5041" spans="1:27" ht="15.75" customHeight="1" x14ac:dyDescent="0.25">
      <c r="A5041">
        <v>312790</v>
      </c>
      <c r="B5041" t="s">
        <v>10407</v>
      </c>
      <c r="C5041">
        <v>1</v>
      </c>
      <c r="D5041" t="s">
        <v>23</v>
      </c>
      <c r="E5041" t="s">
        <v>10408</v>
      </c>
      <c r="F5041" t="s">
        <v>104</v>
      </c>
      <c r="G5041" t="s">
        <v>105</v>
      </c>
      <c r="H5041">
        <v>77.252855499999995</v>
      </c>
      <c r="I5041">
        <v>28.5486641</v>
      </c>
      <c r="J5041" t="s">
        <v>27</v>
      </c>
      <c r="K5041" t="s">
        <v>28</v>
      </c>
      <c r="L5041" t="s">
        <v>29</v>
      </c>
      <c r="M5041" t="s">
        <v>29</v>
      </c>
      <c r="N5041" t="s">
        <v>29</v>
      </c>
      <c r="O5041" t="s">
        <v>29</v>
      </c>
      <c r="P5041">
        <v>1</v>
      </c>
      <c r="Q5041">
        <v>8</v>
      </c>
      <c r="R5041">
        <v>200</v>
      </c>
      <c r="S5041" t="str">
        <f>IF(Table1[[#This Row],[Average_Cost_for_two]]&lt;500,"Low",IF(Table1[[#This Row],[Average_Cost_for_two]]&lt;=1500,"Medium","High"))</f>
        <v>Low</v>
      </c>
      <c r="T5041">
        <v>3.1</v>
      </c>
      <c r="U5041">
        <v>2015</v>
      </c>
      <c r="V5041">
        <v>7</v>
      </c>
      <c r="W5041">
        <v>15</v>
      </c>
      <c r="X5041">
        <f>IF(OR(Main!$U5041=0,
       Main!$V5041=0,
       Main!$W5041=0),
   "",
   DATE(Main!$U5041,
        Main!$V5041,
        Main!$W5041)
)</f>
        <v>42200</v>
      </c>
      <c r="Y5041">
        <f>Table1[[#This Row],[Average_Cost_for_two]]*VLOOKUP(Table1[[#This Row],[Currency]],currency!$A$2:$B$10,2,FALSE)</f>
        <v>2.4</v>
      </c>
      <c r="Z5041" t="str">
        <f>VLOOKUP(C5041,country!A:B,2,FALSE)</f>
        <v>India</v>
      </c>
      <c r="AA5041">
        <f t="shared" si="78"/>
        <v>3</v>
      </c>
    </row>
    <row r="5042" spans="1:27" ht="15.75" customHeight="1" x14ac:dyDescent="0.25">
      <c r="A5042">
        <v>18222581</v>
      </c>
      <c r="B5042" t="s">
        <v>10409</v>
      </c>
      <c r="C5042">
        <v>1</v>
      </c>
      <c r="D5042" t="s">
        <v>23</v>
      </c>
      <c r="E5042" t="s">
        <v>192</v>
      </c>
      <c r="F5042" t="s">
        <v>191</v>
      </c>
      <c r="G5042" t="s">
        <v>192</v>
      </c>
      <c r="H5042">
        <v>77.283526600000002</v>
      </c>
      <c r="I5042">
        <v>28.525674200000001</v>
      </c>
      <c r="J5042" t="s">
        <v>27</v>
      </c>
      <c r="K5042" t="s">
        <v>28</v>
      </c>
      <c r="L5042" t="s">
        <v>29</v>
      </c>
      <c r="M5042" t="s">
        <v>29</v>
      </c>
      <c r="N5042" t="s">
        <v>29</v>
      </c>
      <c r="O5042" t="s">
        <v>29</v>
      </c>
      <c r="P5042">
        <v>1</v>
      </c>
      <c r="Q5042">
        <v>27</v>
      </c>
      <c r="R5042">
        <v>250</v>
      </c>
      <c r="S5042" t="str">
        <f>IF(Table1[[#This Row],[Average_Cost_for_two]]&lt;500,"Low",IF(Table1[[#This Row],[Average_Cost_for_two]]&lt;=1500,"Medium","High"))</f>
        <v>Low</v>
      </c>
      <c r="T5042">
        <v>3.3</v>
      </c>
      <c r="U5042">
        <v>2014</v>
      </c>
      <c r="V5042">
        <v>7</v>
      </c>
      <c r="W5042">
        <v>24</v>
      </c>
      <c r="X5042">
        <f>IF(OR(Main!$U5042=0,
       Main!$V5042=0,
       Main!$W5042=0),
   "",
   DATE(Main!$U5042,
        Main!$V5042,
        Main!$W5042)
)</f>
        <v>41844</v>
      </c>
      <c r="Y5042">
        <f>Table1[[#This Row],[Average_Cost_for_two]]*VLOOKUP(Table1[[#This Row],[Currency]],currency!$A$2:$B$10,2,FALSE)</f>
        <v>3</v>
      </c>
      <c r="Z5042" t="str">
        <f>VLOOKUP(C5042,country!A:B,2,FALSE)</f>
        <v>India</v>
      </c>
      <c r="AA5042">
        <f t="shared" si="78"/>
        <v>3</v>
      </c>
    </row>
    <row r="5043" spans="1:27" ht="15.75" customHeight="1" x14ac:dyDescent="0.25">
      <c r="A5043">
        <v>18232113</v>
      </c>
      <c r="B5043" t="s">
        <v>5962</v>
      </c>
      <c r="C5043">
        <v>1</v>
      </c>
      <c r="D5043" t="s">
        <v>23</v>
      </c>
      <c r="E5043" t="s">
        <v>10410</v>
      </c>
      <c r="F5043" t="s">
        <v>2939</v>
      </c>
      <c r="G5043" t="s">
        <v>2940</v>
      </c>
      <c r="H5043">
        <v>77.100594099999995</v>
      </c>
      <c r="I5043">
        <v>28.662524399999999</v>
      </c>
      <c r="J5043" t="s">
        <v>27</v>
      </c>
      <c r="K5043" t="s">
        <v>28</v>
      </c>
      <c r="L5043" t="s">
        <v>29</v>
      </c>
      <c r="M5043" t="s">
        <v>36</v>
      </c>
      <c r="N5043" t="s">
        <v>29</v>
      </c>
      <c r="O5043" t="s">
        <v>29</v>
      </c>
      <c r="P5043">
        <v>1</v>
      </c>
      <c r="Q5043">
        <v>27</v>
      </c>
      <c r="R5043">
        <v>400</v>
      </c>
      <c r="S5043" t="str">
        <f>IF(Table1[[#This Row],[Average_Cost_for_two]]&lt;500,"Low",IF(Table1[[#This Row],[Average_Cost_for_two]]&lt;=1500,"Medium","High"))</f>
        <v>Low</v>
      </c>
      <c r="T5043">
        <v>3.4</v>
      </c>
      <c r="U5043">
        <v>2014</v>
      </c>
      <c r="V5043">
        <v>7</v>
      </c>
      <c r="W5043">
        <v>15</v>
      </c>
      <c r="X5043">
        <f>IF(OR(Main!$U5043=0,
       Main!$V5043=0,
       Main!$W5043=0),
   "",
   DATE(Main!$U5043,
        Main!$V5043,
        Main!$W5043)
)</f>
        <v>41835</v>
      </c>
      <c r="Y5043">
        <f>Table1[[#This Row],[Average_Cost_for_two]]*VLOOKUP(Table1[[#This Row],[Currency]],currency!$A$2:$B$10,2,FALSE)</f>
        <v>4.8</v>
      </c>
      <c r="Z5043" t="str">
        <f>VLOOKUP(C5043,country!A:B,2,FALSE)</f>
        <v>India</v>
      </c>
      <c r="AA5043">
        <f t="shared" si="78"/>
        <v>3</v>
      </c>
    </row>
    <row r="5044" spans="1:27" ht="15.75" customHeight="1" x14ac:dyDescent="0.25">
      <c r="A5044">
        <v>18363074</v>
      </c>
      <c r="B5044" t="s">
        <v>10411</v>
      </c>
      <c r="C5044">
        <v>1</v>
      </c>
      <c r="D5044" t="s">
        <v>23</v>
      </c>
      <c r="E5044" t="s">
        <v>10412</v>
      </c>
      <c r="F5044" t="s">
        <v>114</v>
      </c>
      <c r="G5044" t="s">
        <v>115</v>
      </c>
      <c r="H5044">
        <v>77.135528300000004</v>
      </c>
      <c r="I5044">
        <v>28.708540299999999</v>
      </c>
      <c r="J5044" t="s">
        <v>27</v>
      </c>
      <c r="K5044" t="s">
        <v>28</v>
      </c>
      <c r="L5044" t="s">
        <v>29</v>
      </c>
      <c r="M5044" t="s">
        <v>29</v>
      </c>
      <c r="N5044" t="s">
        <v>29</v>
      </c>
      <c r="O5044" t="s">
        <v>29</v>
      </c>
      <c r="P5044">
        <v>1</v>
      </c>
      <c r="Q5044">
        <v>4</v>
      </c>
      <c r="R5044">
        <v>100</v>
      </c>
      <c r="S5044" t="str">
        <f>IF(Table1[[#This Row],[Average_Cost_for_two]]&lt;500,"Low",IF(Table1[[#This Row],[Average_Cost_for_two]]&lt;=1500,"Medium","High"))</f>
        <v>Low</v>
      </c>
      <c r="T5044">
        <v>3.1</v>
      </c>
      <c r="U5044">
        <v>2012</v>
      </c>
      <c r="V5044">
        <v>7</v>
      </c>
      <c r="W5044">
        <v>21</v>
      </c>
      <c r="X5044">
        <f>IF(OR(Main!$U5044=0,
       Main!$V5044=0,
       Main!$W5044=0),
   "",
   DATE(Main!$U5044,
        Main!$V5044,
        Main!$W5044)
)</f>
        <v>41111</v>
      </c>
      <c r="Y5044">
        <f>Table1[[#This Row],[Average_Cost_for_two]]*VLOOKUP(Table1[[#This Row],[Currency]],currency!$A$2:$B$10,2,FALSE)</f>
        <v>1.2</v>
      </c>
      <c r="Z5044" t="str">
        <f>VLOOKUP(C5044,country!A:B,2,FALSE)</f>
        <v>India</v>
      </c>
      <c r="AA5044">
        <f t="shared" si="78"/>
        <v>3</v>
      </c>
    </row>
    <row r="5045" spans="1:27" ht="15.75" customHeight="1" x14ac:dyDescent="0.25">
      <c r="A5045">
        <v>7452</v>
      </c>
      <c r="B5045" t="s">
        <v>10413</v>
      </c>
      <c r="C5045">
        <v>1</v>
      </c>
      <c r="D5045" t="s">
        <v>23</v>
      </c>
      <c r="E5045" t="s">
        <v>10414</v>
      </c>
      <c r="F5045" t="s">
        <v>1753</v>
      </c>
      <c r="G5045" t="s">
        <v>1752</v>
      </c>
      <c r="H5045">
        <v>77.185602900000006</v>
      </c>
      <c r="I5045">
        <v>28.641668500000002</v>
      </c>
      <c r="J5045" t="s">
        <v>27</v>
      </c>
      <c r="K5045" t="s">
        <v>28</v>
      </c>
      <c r="L5045" t="s">
        <v>29</v>
      </c>
      <c r="M5045" t="s">
        <v>29</v>
      </c>
      <c r="N5045" t="s">
        <v>29</v>
      </c>
      <c r="O5045" t="s">
        <v>29</v>
      </c>
      <c r="P5045">
        <v>1</v>
      </c>
      <c r="Q5045">
        <v>117</v>
      </c>
      <c r="R5045">
        <v>300</v>
      </c>
      <c r="S5045" t="str">
        <f>IF(Table1[[#This Row],[Average_Cost_for_two]]&lt;500,"Low",IF(Table1[[#This Row],[Average_Cost_for_two]]&lt;=1500,"Medium","High"))</f>
        <v>Low</v>
      </c>
      <c r="T5045">
        <v>2.8</v>
      </c>
      <c r="U5045">
        <v>2016</v>
      </c>
      <c r="V5045">
        <v>7</v>
      </c>
      <c r="W5045">
        <v>10</v>
      </c>
      <c r="X5045">
        <f>IF(OR(Main!$U5045=0,
       Main!$V5045=0,
       Main!$W5045=0),
   "",
   DATE(Main!$U5045,
        Main!$V5045,
        Main!$W5045)
)</f>
        <v>42561</v>
      </c>
      <c r="Y5045">
        <f>Table1[[#This Row],[Average_Cost_for_two]]*VLOOKUP(Table1[[#This Row],[Currency]],currency!$A$2:$B$10,2,FALSE)</f>
        <v>3.6</v>
      </c>
      <c r="Z5045" t="str">
        <f>VLOOKUP(C5045,country!A:B,2,FALSE)</f>
        <v>India</v>
      </c>
      <c r="AA5045">
        <f t="shared" si="78"/>
        <v>3</v>
      </c>
    </row>
    <row r="5046" spans="1:27" ht="15.75" customHeight="1" x14ac:dyDescent="0.25">
      <c r="A5046">
        <v>305516</v>
      </c>
      <c r="B5046" t="s">
        <v>10415</v>
      </c>
      <c r="C5046">
        <v>1</v>
      </c>
      <c r="D5046" t="s">
        <v>23</v>
      </c>
      <c r="E5046" t="s">
        <v>10416</v>
      </c>
      <c r="F5046" t="s">
        <v>1917</v>
      </c>
      <c r="G5046" t="s">
        <v>1918</v>
      </c>
      <c r="H5046">
        <v>77.191947999999996</v>
      </c>
      <c r="I5046">
        <v>28.572763999999999</v>
      </c>
      <c r="J5046" t="s">
        <v>27</v>
      </c>
      <c r="K5046" t="s">
        <v>28</v>
      </c>
      <c r="L5046" t="s">
        <v>29</v>
      </c>
      <c r="M5046" t="s">
        <v>29</v>
      </c>
      <c r="N5046" t="s">
        <v>29</v>
      </c>
      <c r="O5046" t="s">
        <v>29</v>
      </c>
      <c r="P5046">
        <v>1</v>
      </c>
      <c r="Q5046">
        <v>8</v>
      </c>
      <c r="R5046">
        <v>200</v>
      </c>
      <c r="S5046" t="str">
        <f>IF(Table1[[#This Row],[Average_Cost_for_two]]&lt;500,"Low",IF(Table1[[#This Row],[Average_Cost_for_two]]&lt;=1500,"Medium","High"))</f>
        <v>Low</v>
      </c>
      <c r="T5046">
        <v>2.8</v>
      </c>
      <c r="U5046">
        <v>2015</v>
      </c>
      <c r="V5046">
        <v>7</v>
      </c>
      <c r="W5046">
        <v>6</v>
      </c>
      <c r="X5046">
        <f>IF(OR(Main!$U5046=0,
       Main!$V5046=0,
       Main!$W5046=0),
   "",
   DATE(Main!$U5046,
        Main!$V5046,
        Main!$W5046)
)</f>
        <v>42191</v>
      </c>
      <c r="Y5046">
        <f>Table1[[#This Row],[Average_Cost_for_two]]*VLOOKUP(Table1[[#This Row],[Currency]],currency!$A$2:$B$10,2,FALSE)</f>
        <v>2.4</v>
      </c>
      <c r="Z5046" t="str">
        <f>VLOOKUP(C5046,country!A:B,2,FALSE)</f>
        <v>India</v>
      </c>
      <c r="AA5046">
        <f t="shared" si="78"/>
        <v>3</v>
      </c>
    </row>
    <row r="5047" spans="1:27" ht="15.75" customHeight="1" x14ac:dyDescent="0.25">
      <c r="A5047">
        <v>8672</v>
      </c>
      <c r="B5047" t="s">
        <v>10417</v>
      </c>
      <c r="C5047">
        <v>1</v>
      </c>
      <c r="D5047" t="s">
        <v>23</v>
      </c>
      <c r="E5047" t="s">
        <v>10418</v>
      </c>
      <c r="F5047" t="s">
        <v>236</v>
      </c>
      <c r="G5047" t="s">
        <v>235</v>
      </c>
      <c r="H5047">
        <v>77.162221900000006</v>
      </c>
      <c r="I5047">
        <v>28.703136700000002</v>
      </c>
      <c r="J5047" t="s">
        <v>27</v>
      </c>
      <c r="K5047" t="s">
        <v>28</v>
      </c>
      <c r="L5047" t="s">
        <v>29</v>
      </c>
      <c r="M5047" t="s">
        <v>29</v>
      </c>
      <c r="N5047" t="s">
        <v>29</v>
      </c>
      <c r="O5047" t="s">
        <v>29</v>
      </c>
      <c r="P5047">
        <v>1</v>
      </c>
      <c r="Q5047">
        <v>6</v>
      </c>
      <c r="R5047">
        <v>150</v>
      </c>
      <c r="S5047" t="str">
        <f>IF(Table1[[#This Row],[Average_Cost_for_two]]&lt;500,"Low",IF(Table1[[#This Row],[Average_Cost_for_two]]&lt;=1500,"Medium","High"))</f>
        <v>Low</v>
      </c>
      <c r="T5047">
        <v>2.9</v>
      </c>
      <c r="U5047">
        <v>2011</v>
      </c>
      <c r="V5047">
        <v>7</v>
      </c>
      <c r="W5047">
        <v>11</v>
      </c>
      <c r="X5047">
        <f>IF(OR(Main!$U5047=0,
       Main!$V5047=0,
       Main!$W5047=0),
   "",
   DATE(Main!$U5047,
        Main!$V5047,
        Main!$W5047)
)</f>
        <v>40735</v>
      </c>
      <c r="Y5047">
        <f>Table1[[#This Row],[Average_Cost_for_two]]*VLOOKUP(Table1[[#This Row],[Currency]],currency!$A$2:$B$10,2,FALSE)</f>
        <v>1.8</v>
      </c>
      <c r="Z5047" t="str">
        <f>VLOOKUP(C5047,country!A:B,2,FALSE)</f>
        <v>India</v>
      </c>
      <c r="AA5047">
        <f t="shared" si="78"/>
        <v>3</v>
      </c>
    </row>
    <row r="5048" spans="1:27" ht="15.75" customHeight="1" x14ac:dyDescent="0.25">
      <c r="A5048">
        <v>18014109</v>
      </c>
      <c r="B5048" t="s">
        <v>6027</v>
      </c>
      <c r="C5048">
        <v>1</v>
      </c>
      <c r="D5048" t="s">
        <v>23</v>
      </c>
      <c r="E5048" t="s">
        <v>10419</v>
      </c>
      <c r="F5048" t="s">
        <v>1162</v>
      </c>
      <c r="G5048" t="s">
        <v>1163</v>
      </c>
      <c r="H5048">
        <v>77.061146300000004</v>
      </c>
      <c r="I5048">
        <v>28.6231917</v>
      </c>
      <c r="J5048" t="s">
        <v>27</v>
      </c>
      <c r="K5048" t="s">
        <v>28</v>
      </c>
      <c r="L5048" t="s">
        <v>29</v>
      </c>
      <c r="M5048" t="s">
        <v>36</v>
      </c>
      <c r="N5048" t="s">
        <v>29</v>
      </c>
      <c r="O5048" t="s">
        <v>29</v>
      </c>
      <c r="P5048">
        <v>1</v>
      </c>
      <c r="Q5048">
        <v>4</v>
      </c>
      <c r="R5048">
        <v>400</v>
      </c>
      <c r="S5048" t="str">
        <f>IF(Table1[[#This Row],[Average_Cost_for_two]]&lt;500,"Low",IF(Table1[[#This Row],[Average_Cost_for_two]]&lt;=1500,"Medium","High"))</f>
        <v>Low</v>
      </c>
      <c r="T5048">
        <v>2.4</v>
      </c>
      <c r="U5048">
        <v>2016</v>
      </c>
      <c r="V5048">
        <v>7</v>
      </c>
      <c r="W5048">
        <v>28</v>
      </c>
      <c r="X5048">
        <f>IF(OR(Main!$U5048=0,
       Main!$V5048=0,
       Main!$W5048=0),
   "",
   DATE(Main!$U5048,
        Main!$V5048,
        Main!$W5048)
)</f>
        <v>42579</v>
      </c>
      <c r="Y5048">
        <f>Table1[[#This Row],[Average_Cost_for_two]]*VLOOKUP(Table1[[#This Row],[Currency]],currency!$A$2:$B$10,2,FALSE)</f>
        <v>4.8</v>
      </c>
      <c r="Z5048" t="str">
        <f>VLOOKUP(C5048,country!A:B,2,FALSE)</f>
        <v>India</v>
      </c>
      <c r="AA5048">
        <f t="shared" si="78"/>
        <v>3</v>
      </c>
    </row>
    <row r="5049" spans="1:27" ht="15.75" customHeight="1" x14ac:dyDescent="0.25">
      <c r="A5049">
        <v>1192</v>
      </c>
      <c r="B5049" t="s">
        <v>422</v>
      </c>
      <c r="C5049">
        <v>1</v>
      </c>
      <c r="D5049" t="s">
        <v>23</v>
      </c>
      <c r="E5049" t="s">
        <v>10420</v>
      </c>
      <c r="F5049" t="s">
        <v>2648</v>
      </c>
      <c r="G5049" t="s">
        <v>2649</v>
      </c>
      <c r="H5049">
        <v>77.177678</v>
      </c>
      <c r="I5049">
        <v>28.6923511</v>
      </c>
      <c r="J5049" t="s">
        <v>27</v>
      </c>
      <c r="K5049" t="s">
        <v>28</v>
      </c>
      <c r="L5049" t="s">
        <v>29</v>
      </c>
      <c r="M5049" t="s">
        <v>29</v>
      </c>
      <c r="N5049" t="s">
        <v>29</v>
      </c>
      <c r="O5049" t="s">
        <v>29</v>
      </c>
      <c r="P5049">
        <v>1</v>
      </c>
      <c r="Q5049">
        <v>78</v>
      </c>
      <c r="R5049">
        <v>300</v>
      </c>
      <c r="S5049" t="str">
        <f>IF(Table1[[#This Row],[Average_Cost_for_two]]&lt;500,"Low",IF(Table1[[#This Row],[Average_Cost_for_two]]&lt;=1500,"Medium","High"))</f>
        <v>Low</v>
      </c>
      <c r="T5049">
        <v>3</v>
      </c>
      <c r="U5049">
        <v>2013</v>
      </c>
      <c r="V5049">
        <v>6</v>
      </c>
      <c r="W5049">
        <v>15</v>
      </c>
      <c r="X5049">
        <f>IF(OR(Main!$U5049=0,
       Main!$V5049=0,
       Main!$W5049=0),
   "",
   DATE(Main!$U5049,
        Main!$V5049,
        Main!$W5049)
)</f>
        <v>41440</v>
      </c>
      <c r="Y5049">
        <f>Table1[[#This Row],[Average_Cost_for_two]]*VLOOKUP(Table1[[#This Row],[Currency]],currency!$A$2:$B$10,2,FALSE)</f>
        <v>3.6</v>
      </c>
      <c r="Z5049" t="str">
        <f>VLOOKUP(C5049,country!A:B,2,FALSE)</f>
        <v>India</v>
      </c>
      <c r="AA5049">
        <f t="shared" si="78"/>
        <v>2</v>
      </c>
    </row>
    <row r="5050" spans="1:27" ht="15.75" customHeight="1" x14ac:dyDescent="0.25">
      <c r="A5050">
        <v>6117</v>
      </c>
      <c r="B5050" t="s">
        <v>10421</v>
      </c>
      <c r="C5050">
        <v>1</v>
      </c>
      <c r="D5050" t="s">
        <v>23</v>
      </c>
      <c r="E5050" t="s">
        <v>10422</v>
      </c>
      <c r="F5050" t="s">
        <v>5288</v>
      </c>
      <c r="G5050" t="s">
        <v>5289</v>
      </c>
      <c r="H5050">
        <v>77.282206299999999</v>
      </c>
      <c r="I5050">
        <v>28.655449000000001</v>
      </c>
      <c r="J5050" t="s">
        <v>27</v>
      </c>
      <c r="K5050" t="s">
        <v>28</v>
      </c>
      <c r="L5050" t="s">
        <v>29</v>
      </c>
      <c r="M5050" t="s">
        <v>29</v>
      </c>
      <c r="N5050" t="s">
        <v>29</v>
      </c>
      <c r="O5050" t="s">
        <v>29</v>
      </c>
      <c r="P5050">
        <v>1</v>
      </c>
      <c r="Q5050">
        <v>6</v>
      </c>
      <c r="R5050">
        <v>150</v>
      </c>
      <c r="S5050" t="str">
        <f>IF(Table1[[#This Row],[Average_Cost_for_two]]&lt;500,"Low",IF(Table1[[#This Row],[Average_Cost_for_two]]&lt;=1500,"Medium","High"))</f>
        <v>Low</v>
      </c>
      <c r="T5050">
        <v>3.1</v>
      </c>
      <c r="U5050">
        <v>2015</v>
      </c>
      <c r="V5050">
        <v>6</v>
      </c>
      <c r="W5050">
        <v>27</v>
      </c>
      <c r="X5050">
        <f>IF(OR(Main!$U5050=0,
       Main!$V5050=0,
       Main!$W5050=0),
   "",
   DATE(Main!$U5050,
        Main!$V5050,
        Main!$W5050)
)</f>
        <v>42182</v>
      </c>
      <c r="Y5050">
        <f>Table1[[#This Row],[Average_Cost_for_two]]*VLOOKUP(Table1[[#This Row],[Currency]],currency!$A$2:$B$10,2,FALSE)</f>
        <v>1.8</v>
      </c>
      <c r="Z5050" t="str">
        <f>VLOOKUP(C5050,country!A:B,2,FALSE)</f>
        <v>India</v>
      </c>
      <c r="AA5050">
        <f t="shared" si="78"/>
        <v>2</v>
      </c>
    </row>
    <row r="5051" spans="1:27" ht="15.75" customHeight="1" x14ac:dyDescent="0.25">
      <c r="A5051">
        <v>5458</v>
      </c>
      <c r="B5051" t="s">
        <v>10423</v>
      </c>
      <c r="C5051">
        <v>1</v>
      </c>
      <c r="D5051" t="s">
        <v>23</v>
      </c>
      <c r="E5051" t="s">
        <v>10424</v>
      </c>
      <c r="F5051" t="s">
        <v>327</v>
      </c>
      <c r="G5051" t="s">
        <v>328</v>
      </c>
      <c r="H5051">
        <v>77.230411500000002</v>
      </c>
      <c r="I5051">
        <v>28.656101100000001</v>
      </c>
      <c r="J5051" t="s">
        <v>27</v>
      </c>
      <c r="K5051" t="s">
        <v>28</v>
      </c>
      <c r="L5051" t="s">
        <v>29</v>
      </c>
      <c r="M5051" t="s">
        <v>29</v>
      </c>
      <c r="N5051" t="s">
        <v>29</v>
      </c>
      <c r="O5051" t="s">
        <v>29</v>
      </c>
      <c r="P5051">
        <v>1</v>
      </c>
      <c r="Q5051">
        <v>437</v>
      </c>
      <c r="R5051">
        <v>150</v>
      </c>
      <c r="S5051" t="str">
        <f>IF(Table1[[#This Row],[Average_Cost_for_two]]&lt;500,"Low",IF(Table1[[#This Row],[Average_Cost_for_two]]&lt;=1500,"Medium","High"))</f>
        <v>Low</v>
      </c>
      <c r="T5051">
        <v>3.6</v>
      </c>
      <c r="U5051">
        <v>2018</v>
      </c>
      <c r="V5051">
        <v>6</v>
      </c>
      <c r="W5051">
        <v>8</v>
      </c>
      <c r="X5051">
        <f>IF(OR(Main!$U5051=0,
       Main!$V5051=0,
       Main!$W5051=0),
   "",
   DATE(Main!$U5051,
        Main!$V5051,
        Main!$W5051)
)</f>
        <v>43259</v>
      </c>
      <c r="Y5051">
        <f>Table1[[#This Row],[Average_Cost_for_two]]*VLOOKUP(Table1[[#This Row],[Currency]],currency!$A$2:$B$10,2,FALSE)</f>
        <v>1.8</v>
      </c>
      <c r="Z5051" t="str">
        <f>VLOOKUP(C5051,country!A:B,2,FALSE)</f>
        <v>India</v>
      </c>
      <c r="AA5051">
        <f t="shared" si="78"/>
        <v>2</v>
      </c>
    </row>
    <row r="5052" spans="1:27" ht="15.75" customHeight="1" x14ac:dyDescent="0.25">
      <c r="A5052">
        <v>301287</v>
      </c>
      <c r="B5052" t="s">
        <v>10425</v>
      </c>
      <c r="C5052">
        <v>1</v>
      </c>
      <c r="D5052" t="s">
        <v>23</v>
      </c>
      <c r="E5052" t="s">
        <v>10426</v>
      </c>
      <c r="F5052" t="s">
        <v>7025</v>
      </c>
      <c r="G5052" t="s">
        <v>7026</v>
      </c>
      <c r="H5052">
        <v>77.227088300000005</v>
      </c>
      <c r="I5052">
        <v>28.649512999999999</v>
      </c>
      <c r="J5052" t="s">
        <v>27</v>
      </c>
      <c r="K5052" t="s">
        <v>28</v>
      </c>
      <c r="L5052" t="s">
        <v>29</v>
      </c>
      <c r="M5052" t="s">
        <v>29</v>
      </c>
      <c r="N5052" t="s">
        <v>29</v>
      </c>
      <c r="O5052" t="s">
        <v>29</v>
      </c>
      <c r="P5052">
        <v>1</v>
      </c>
      <c r="Q5052">
        <v>185</v>
      </c>
      <c r="R5052">
        <v>300</v>
      </c>
      <c r="S5052" t="str">
        <f>IF(Table1[[#This Row],[Average_Cost_for_two]]&lt;500,"Low",IF(Table1[[#This Row],[Average_Cost_for_two]]&lt;=1500,"Medium","High"))</f>
        <v>Low</v>
      </c>
      <c r="T5052">
        <v>3.6</v>
      </c>
      <c r="U5052">
        <v>2017</v>
      </c>
      <c r="V5052">
        <v>6</v>
      </c>
      <c r="W5052">
        <v>3</v>
      </c>
      <c r="X5052">
        <f>IF(OR(Main!$U5052=0,
       Main!$V5052=0,
       Main!$W5052=0),
   "",
   DATE(Main!$U5052,
        Main!$V5052,
        Main!$W5052)
)</f>
        <v>42889</v>
      </c>
      <c r="Y5052">
        <f>Table1[[#This Row],[Average_Cost_for_two]]*VLOOKUP(Table1[[#This Row],[Currency]],currency!$A$2:$B$10,2,FALSE)</f>
        <v>3.6</v>
      </c>
      <c r="Z5052" t="str">
        <f>VLOOKUP(C5052,country!A:B,2,FALSE)</f>
        <v>India</v>
      </c>
      <c r="AA5052">
        <f t="shared" si="78"/>
        <v>2</v>
      </c>
    </row>
    <row r="5053" spans="1:27" ht="15.75" customHeight="1" x14ac:dyDescent="0.25">
      <c r="A5053">
        <v>18418248</v>
      </c>
      <c r="B5053" t="s">
        <v>10427</v>
      </c>
      <c r="C5053">
        <v>1</v>
      </c>
      <c r="D5053" t="s">
        <v>23</v>
      </c>
      <c r="E5053" t="s">
        <v>10428</v>
      </c>
      <c r="F5053" t="s">
        <v>300</v>
      </c>
      <c r="G5053" t="s">
        <v>301</v>
      </c>
      <c r="H5053">
        <v>77.202834899999999</v>
      </c>
      <c r="I5053">
        <v>28.707387499999999</v>
      </c>
      <c r="J5053" t="s">
        <v>27</v>
      </c>
      <c r="K5053" t="s">
        <v>28</v>
      </c>
      <c r="L5053" t="s">
        <v>29</v>
      </c>
      <c r="M5053" t="s">
        <v>29</v>
      </c>
      <c r="N5053" t="s">
        <v>29</v>
      </c>
      <c r="O5053" t="s">
        <v>29</v>
      </c>
      <c r="P5053">
        <v>1</v>
      </c>
      <c r="Q5053">
        <v>6</v>
      </c>
      <c r="R5053">
        <v>450</v>
      </c>
      <c r="S5053" t="str">
        <f>IF(Table1[[#This Row],[Average_Cost_for_two]]&lt;500,"Low",IF(Table1[[#This Row],[Average_Cost_for_two]]&lt;=1500,"Medium","High"))</f>
        <v>Low</v>
      </c>
      <c r="T5053">
        <v>3</v>
      </c>
      <c r="U5053">
        <v>2011</v>
      </c>
      <c r="V5053">
        <v>6</v>
      </c>
      <c r="W5053">
        <v>2</v>
      </c>
      <c r="X5053">
        <f>IF(OR(Main!$U5053=0,
       Main!$V5053=0,
       Main!$W5053=0),
   "",
   DATE(Main!$U5053,
        Main!$V5053,
        Main!$W5053)
)</f>
        <v>40696</v>
      </c>
      <c r="Y5053">
        <f>Table1[[#This Row],[Average_Cost_for_two]]*VLOOKUP(Table1[[#This Row],[Currency]],currency!$A$2:$B$10,2,FALSE)</f>
        <v>5.4</v>
      </c>
      <c r="Z5053" t="str">
        <f>VLOOKUP(C5053,country!A:B,2,FALSE)</f>
        <v>India</v>
      </c>
      <c r="AA5053">
        <f t="shared" si="78"/>
        <v>2</v>
      </c>
    </row>
    <row r="5054" spans="1:27" ht="15.75" customHeight="1" x14ac:dyDescent="0.25">
      <c r="A5054">
        <v>306985</v>
      </c>
      <c r="B5054" t="s">
        <v>10429</v>
      </c>
      <c r="C5054">
        <v>1</v>
      </c>
      <c r="D5054" t="s">
        <v>23</v>
      </c>
      <c r="E5054" t="s">
        <v>10430</v>
      </c>
      <c r="F5054" t="s">
        <v>2930</v>
      </c>
      <c r="G5054" t="s">
        <v>2931</v>
      </c>
      <c r="H5054">
        <v>77.099870600000003</v>
      </c>
      <c r="I5054">
        <v>28.635131900000001</v>
      </c>
      <c r="J5054" t="s">
        <v>27</v>
      </c>
      <c r="K5054" t="s">
        <v>28</v>
      </c>
      <c r="L5054" t="s">
        <v>29</v>
      </c>
      <c r="M5054" t="s">
        <v>29</v>
      </c>
      <c r="N5054" t="s">
        <v>29</v>
      </c>
      <c r="O5054" t="s">
        <v>29</v>
      </c>
      <c r="P5054">
        <v>1</v>
      </c>
      <c r="Q5054">
        <v>6</v>
      </c>
      <c r="R5054">
        <v>200</v>
      </c>
      <c r="S5054" t="str">
        <f>IF(Table1[[#This Row],[Average_Cost_for_two]]&lt;500,"Low",IF(Table1[[#This Row],[Average_Cost_for_two]]&lt;=1500,"Medium","High"))</f>
        <v>Low</v>
      </c>
      <c r="T5054">
        <v>3</v>
      </c>
      <c r="U5054">
        <v>2010</v>
      </c>
      <c r="V5054">
        <v>6</v>
      </c>
      <c r="W5054">
        <v>3</v>
      </c>
      <c r="X5054">
        <f>IF(OR(Main!$U5054=0,
       Main!$V5054=0,
       Main!$W5054=0),
   "",
   DATE(Main!$U5054,
        Main!$V5054,
        Main!$W5054)
)</f>
        <v>40332</v>
      </c>
      <c r="Y5054">
        <f>Table1[[#This Row],[Average_Cost_for_two]]*VLOOKUP(Table1[[#This Row],[Currency]],currency!$A$2:$B$10,2,FALSE)</f>
        <v>2.4</v>
      </c>
      <c r="Z5054" t="str">
        <f>VLOOKUP(C5054,country!A:B,2,FALSE)</f>
        <v>India</v>
      </c>
      <c r="AA5054">
        <f t="shared" si="78"/>
        <v>2</v>
      </c>
    </row>
    <row r="5055" spans="1:27" ht="15.75" customHeight="1" x14ac:dyDescent="0.25">
      <c r="A5055">
        <v>307006</v>
      </c>
      <c r="B5055" t="s">
        <v>10431</v>
      </c>
      <c r="C5055">
        <v>1</v>
      </c>
      <c r="D5055" t="s">
        <v>23</v>
      </c>
      <c r="E5055" t="s">
        <v>10432</v>
      </c>
      <c r="F5055" t="s">
        <v>2930</v>
      </c>
      <c r="G5055" t="s">
        <v>2931</v>
      </c>
      <c r="H5055">
        <v>77.097050400000001</v>
      </c>
      <c r="I5055">
        <v>28.635165099999998</v>
      </c>
      <c r="J5055" t="s">
        <v>27</v>
      </c>
      <c r="K5055" t="s">
        <v>28</v>
      </c>
      <c r="L5055" t="s">
        <v>29</v>
      </c>
      <c r="M5055" t="s">
        <v>29</v>
      </c>
      <c r="N5055" t="s">
        <v>29</v>
      </c>
      <c r="O5055" t="s">
        <v>29</v>
      </c>
      <c r="P5055">
        <v>1</v>
      </c>
      <c r="Q5055">
        <v>75</v>
      </c>
      <c r="R5055">
        <v>200</v>
      </c>
      <c r="S5055" t="str">
        <f>IF(Table1[[#This Row],[Average_Cost_for_two]]&lt;500,"Low",IF(Table1[[#This Row],[Average_Cost_for_two]]&lt;=1500,"Medium","High"))</f>
        <v>Low</v>
      </c>
      <c r="T5055">
        <v>3.6</v>
      </c>
      <c r="U5055">
        <v>2014</v>
      </c>
      <c r="V5055">
        <v>6</v>
      </c>
      <c r="W5055">
        <v>21</v>
      </c>
      <c r="X5055">
        <f>IF(OR(Main!$U5055=0,
       Main!$V5055=0,
       Main!$W5055=0),
   "",
   DATE(Main!$U5055,
        Main!$V5055,
        Main!$W5055)
)</f>
        <v>41811</v>
      </c>
      <c r="Y5055">
        <f>Table1[[#This Row],[Average_Cost_for_two]]*VLOOKUP(Table1[[#This Row],[Currency]],currency!$A$2:$B$10,2,FALSE)</f>
        <v>2.4</v>
      </c>
      <c r="Z5055" t="str">
        <f>VLOOKUP(C5055,country!A:B,2,FALSE)</f>
        <v>India</v>
      </c>
      <c r="AA5055">
        <f t="shared" si="78"/>
        <v>2</v>
      </c>
    </row>
    <row r="5056" spans="1:27" ht="15.75" customHeight="1" x14ac:dyDescent="0.25">
      <c r="A5056">
        <v>9550</v>
      </c>
      <c r="B5056" t="s">
        <v>10433</v>
      </c>
      <c r="C5056">
        <v>1</v>
      </c>
      <c r="D5056" t="s">
        <v>23</v>
      </c>
      <c r="E5056" t="s">
        <v>10434</v>
      </c>
      <c r="F5056" t="s">
        <v>1738</v>
      </c>
      <c r="G5056" t="s">
        <v>1739</v>
      </c>
      <c r="H5056">
        <v>77.130667200000005</v>
      </c>
      <c r="I5056">
        <v>28.648996199999999</v>
      </c>
      <c r="J5056" t="s">
        <v>27</v>
      </c>
      <c r="K5056" t="s">
        <v>28</v>
      </c>
      <c r="L5056" t="s">
        <v>29</v>
      </c>
      <c r="M5056" t="s">
        <v>29</v>
      </c>
      <c r="N5056" t="s">
        <v>29</v>
      </c>
      <c r="O5056" t="s">
        <v>29</v>
      </c>
      <c r="P5056">
        <v>1</v>
      </c>
      <c r="Q5056">
        <v>15</v>
      </c>
      <c r="R5056">
        <v>450</v>
      </c>
      <c r="S5056" t="str">
        <f>IF(Table1[[#This Row],[Average_Cost_for_two]]&lt;500,"Low",IF(Table1[[#This Row],[Average_Cost_for_two]]&lt;=1500,"Medium","High"))</f>
        <v>Low</v>
      </c>
      <c r="T5056">
        <v>2.7</v>
      </c>
      <c r="U5056">
        <v>2015</v>
      </c>
      <c r="V5056">
        <v>6</v>
      </c>
      <c r="W5056">
        <v>18</v>
      </c>
      <c r="X5056">
        <f>IF(OR(Main!$U5056=0,
       Main!$V5056=0,
       Main!$W5056=0),
   "",
   DATE(Main!$U5056,
        Main!$V5056,
        Main!$W5056)
)</f>
        <v>42173</v>
      </c>
      <c r="Y5056">
        <f>Table1[[#This Row],[Average_Cost_for_two]]*VLOOKUP(Table1[[#This Row],[Currency]],currency!$A$2:$B$10,2,FALSE)</f>
        <v>5.4</v>
      </c>
      <c r="Z5056" t="str">
        <f>VLOOKUP(C5056,country!A:B,2,FALSE)</f>
        <v>India</v>
      </c>
      <c r="AA5056">
        <f t="shared" si="78"/>
        <v>2</v>
      </c>
    </row>
    <row r="5057" spans="1:27" ht="15.75" customHeight="1" x14ac:dyDescent="0.25">
      <c r="A5057">
        <v>301213</v>
      </c>
      <c r="B5057" t="s">
        <v>10435</v>
      </c>
      <c r="C5057">
        <v>1</v>
      </c>
      <c r="D5057" t="s">
        <v>23</v>
      </c>
      <c r="E5057" t="s">
        <v>10436</v>
      </c>
      <c r="F5057" t="s">
        <v>163</v>
      </c>
      <c r="G5057" t="s">
        <v>164</v>
      </c>
      <c r="H5057">
        <v>77.272327399999995</v>
      </c>
      <c r="I5057">
        <v>28.6589025</v>
      </c>
      <c r="J5057" t="s">
        <v>27</v>
      </c>
      <c r="K5057" t="s">
        <v>28</v>
      </c>
      <c r="L5057" t="s">
        <v>29</v>
      </c>
      <c r="M5057" t="s">
        <v>29</v>
      </c>
      <c r="N5057" t="s">
        <v>29</v>
      </c>
      <c r="O5057" t="s">
        <v>29</v>
      </c>
      <c r="P5057">
        <v>1</v>
      </c>
      <c r="Q5057">
        <v>30</v>
      </c>
      <c r="R5057">
        <v>400</v>
      </c>
      <c r="S5057" t="str">
        <f>IF(Table1[[#This Row],[Average_Cost_for_two]]&lt;500,"Low",IF(Table1[[#This Row],[Average_Cost_for_two]]&lt;=1500,"Medium","High"))</f>
        <v>Low</v>
      </c>
      <c r="T5057">
        <v>3.2</v>
      </c>
      <c r="U5057">
        <v>2012</v>
      </c>
      <c r="V5057">
        <v>6</v>
      </c>
      <c r="W5057">
        <v>19</v>
      </c>
      <c r="X5057">
        <f>IF(OR(Main!$U5057=0,
       Main!$V5057=0,
       Main!$W5057=0),
   "",
   DATE(Main!$U5057,
        Main!$V5057,
        Main!$W5057)
)</f>
        <v>41079</v>
      </c>
      <c r="Y5057">
        <f>Table1[[#This Row],[Average_Cost_for_two]]*VLOOKUP(Table1[[#This Row],[Currency]],currency!$A$2:$B$10,2,FALSE)</f>
        <v>4.8</v>
      </c>
      <c r="Z5057" t="str">
        <f>VLOOKUP(C5057,country!A:B,2,FALSE)</f>
        <v>India</v>
      </c>
      <c r="AA5057">
        <f t="shared" si="78"/>
        <v>2</v>
      </c>
    </row>
    <row r="5058" spans="1:27" ht="15.75" customHeight="1" x14ac:dyDescent="0.25">
      <c r="A5058">
        <v>305565</v>
      </c>
      <c r="B5058" t="s">
        <v>10437</v>
      </c>
      <c r="C5058">
        <v>1</v>
      </c>
      <c r="D5058" t="s">
        <v>23</v>
      </c>
      <c r="E5058" t="s">
        <v>10438</v>
      </c>
      <c r="F5058" t="s">
        <v>163</v>
      </c>
      <c r="G5058" t="s">
        <v>164</v>
      </c>
      <c r="H5058">
        <v>77.276783499999993</v>
      </c>
      <c r="I5058">
        <v>28.652308999999999</v>
      </c>
      <c r="J5058" t="s">
        <v>27</v>
      </c>
      <c r="K5058" t="s">
        <v>28</v>
      </c>
      <c r="L5058" t="s">
        <v>29</v>
      </c>
      <c r="M5058" t="s">
        <v>29</v>
      </c>
      <c r="N5058" t="s">
        <v>29</v>
      </c>
      <c r="O5058" t="s">
        <v>29</v>
      </c>
      <c r="P5058">
        <v>1</v>
      </c>
      <c r="Q5058">
        <v>10</v>
      </c>
      <c r="R5058">
        <v>300</v>
      </c>
      <c r="S5058" t="str">
        <f>IF(Table1[[#This Row],[Average_Cost_for_two]]&lt;500,"Low",IF(Table1[[#This Row],[Average_Cost_for_two]]&lt;=1500,"Medium","High"))</f>
        <v>Low</v>
      </c>
      <c r="T5058">
        <v>3.2</v>
      </c>
      <c r="U5058">
        <v>2018</v>
      </c>
      <c r="V5058">
        <v>6</v>
      </c>
      <c r="W5058">
        <v>3</v>
      </c>
      <c r="X5058">
        <f>IF(OR(Main!$U5058=0,
       Main!$V5058=0,
       Main!$W5058=0),
   "",
   DATE(Main!$U5058,
        Main!$V5058,
        Main!$W5058)
)</f>
        <v>43254</v>
      </c>
      <c r="Y5058">
        <f>Table1[[#This Row],[Average_Cost_for_two]]*VLOOKUP(Table1[[#This Row],[Currency]],currency!$A$2:$B$10,2,FALSE)</f>
        <v>3.6</v>
      </c>
      <c r="Z5058" t="str">
        <f>VLOOKUP(C5058,country!A:B,2,FALSE)</f>
        <v>India</v>
      </c>
      <c r="AA5058">
        <f t="shared" ref="AA5058:AA5121" si="79">ROUNDUP(V5058/3,0)</f>
        <v>2</v>
      </c>
    </row>
    <row r="5059" spans="1:27" ht="15.75" customHeight="1" x14ac:dyDescent="0.25">
      <c r="A5059">
        <v>18014143</v>
      </c>
      <c r="B5059" t="s">
        <v>10439</v>
      </c>
      <c r="C5059">
        <v>1</v>
      </c>
      <c r="D5059" t="s">
        <v>23</v>
      </c>
      <c r="E5059" t="s">
        <v>10440</v>
      </c>
      <c r="F5059" t="s">
        <v>163</v>
      </c>
      <c r="G5059" t="s">
        <v>164</v>
      </c>
      <c r="H5059">
        <v>77.278183600000006</v>
      </c>
      <c r="I5059">
        <v>28.6515992</v>
      </c>
      <c r="J5059" t="s">
        <v>27</v>
      </c>
      <c r="K5059" t="s">
        <v>28</v>
      </c>
      <c r="L5059" t="s">
        <v>29</v>
      </c>
      <c r="M5059" t="s">
        <v>29</v>
      </c>
      <c r="N5059" t="s">
        <v>29</v>
      </c>
      <c r="O5059" t="s">
        <v>29</v>
      </c>
      <c r="P5059">
        <v>1</v>
      </c>
      <c r="Q5059">
        <v>7</v>
      </c>
      <c r="R5059">
        <v>250</v>
      </c>
      <c r="S5059" t="str">
        <f>IF(Table1[[#This Row],[Average_Cost_for_two]]&lt;500,"Low",IF(Table1[[#This Row],[Average_Cost_for_two]]&lt;=1500,"Medium","High"))</f>
        <v>Low</v>
      </c>
      <c r="T5059">
        <v>3.1</v>
      </c>
      <c r="U5059">
        <v>2017</v>
      </c>
      <c r="V5059">
        <v>6</v>
      </c>
      <c r="W5059">
        <v>27</v>
      </c>
      <c r="X5059">
        <f>IF(OR(Main!$U5059=0,
       Main!$V5059=0,
       Main!$W5059=0),
   "",
   DATE(Main!$U5059,
        Main!$V5059,
        Main!$W5059)
)</f>
        <v>42913</v>
      </c>
      <c r="Y5059">
        <f>Table1[[#This Row],[Average_Cost_for_two]]*VLOOKUP(Table1[[#This Row],[Currency]],currency!$A$2:$B$10,2,FALSE)</f>
        <v>3</v>
      </c>
      <c r="Z5059" t="str">
        <f>VLOOKUP(C5059,country!A:B,2,FALSE)</f>
        <v>India</v>
      </c>
      <c r="AA5059">
        <f t="shared" si="79"/>
        <v>2</v>
      </c>
    </row>
    <row r="5060" spans="1:27" ht="15.75" customHeight="1" x14ac:dyDescent="0.25">
      <c r="A5060">
        <v>304957</v>
      </c>
      <c r="B5060" t="s">
        <v>10441</v>
      </c>
      <c r="C5060">
        <v>1</v>
      </c>
      <c r="D5060" t="s">
        <v>23</v>
      </c>
      <c r="E5060" t="s">
        <v>10442</v>
      </c>
      <c r="F5060" t="s">
        <v>685</v>
      </c>
      <c r="G5060" t="s">
        <v>686</v>
      </c>
      <c r="H5060">
        <v>77.279126300000001</v>
      </c>
      <c r="I5060">
        <v>28.633364199999999</v>
      </c>
      <c r="J5060" t="s">
        <v>27</v>
      </c>
      <c r="K5060" t="s">
        <v>28</v>
      </c>
      <c r="L5060" t="s">
        <v>29</v>
      </c>
      <c r="M5060" t="s">
        <v>29</v>
      </c>
      <c r="N5060" t="s">
        <v>29</v>
      </c>
      <c r="O5060" t="s">
        <v>29</v>
      </c>
      <c r="P5060">
        <v>1</v>
      </c>
      <c r="Q5060">
        <v>9</v>
      </c>
      <c r="R5060">
        <v>200</v>
      </c>
      <c r="S5060" t="str">
        <f>IF(Table1[[#This Row],[Average_Cost_for_two]]&lt;500,"Low",IF(Table1[[#This Row],[Average_Cost_for_two]]&lt;=1500,"Medium","High"))</f>
        <v>Low</v>
      </c>
      <c r="T5060">
        <v>2.8</v>
      </c>
      <c r="U5060">
        <v>2010</v>
      </c>
      <c r="V5060">
        <v>6</v>
      </c>
      <c r="W5060">
        <v>8</v>
      </c>
      <c r="X5060">
        <f>IF(OR(Main!$U5060=0,
       Main!$V5060=0,
       Main!$W5060=0),
   "",
   DATE(Main!$U5060,
        Main!$V5060,
        Main!$W5060)
)</f>
        <v>40337</v>
      </c>
      <c r="Y5060">
        <f>Table1[[#This Row],[Average_Cost_for_two]]*VLOOKUP(Table1[[#This Row],[Currency]],currency!$A$2:$B$10,2,FALSE)</f>
        <v>2.4</v>
      </c>
      <c r="Z5060" t="str">
        <f>VLOOKUP(C5060,country!A:B,2,FALSE)</f>
        <v>India</v>
      </c>
      <c r="AA5060">
        <f t="shared" si="79"/>
        <v>2</v>
      </c>
    </row>
    <row r="5061" spans="1:27" ht="15.75" customHeight="1" x14ac:dyDescent="0.25">
      <c r="A5061">
        <v>7365</v>
      </c>
      <c r="B5061" t="s">
        <v>10443</v>
      </c>
      <c r="C5061">
        <v>1</v>
      </c>
      <c r="D5061" t="s">
        <v>23</v>
      </c>
      <c r="E5061" t="s">
        <v>10444</v>
      </c>
      <c r="F5061" t="s">
        <v>39</v>
      </c>
      <c r="G5061" t="s">
        <v>40</v>
      </c>
      <c r="H5061">
        <v>77.118358599999993</v>
      </c>
      <c r="I5061">
        <v>28.542245399999999</v>
      </c>
      <c r="J5061" t="s">
        <v>27</v>
      </c>
      <c r="K5061" t="s">
        <v>28</v>
      </c>
      <c r="L5061" t="s">
        <v>29</v>
      </c>
      <c r="M5061" t="s">
        <v>29</v>
      </c>
      <c r="N5061" t="s">
        <v>29</v>
      </c>
      <c r="O5061" t="s">
        <v>29</v>
      </c>
      <c r="P5061">
        <v>1</v>
      </c>
      <c r="Q5061">
        <v>5</v>
      </c>
      <c r="R5061">
        <v>200</v>
      </c>
      <c r="S5061" t="str">
        <f>IF(Table1[[#This Row],[Average_Cost_for_two]]&lt;500,"Low",IF(Table1[[#This Row],[Average_Cost_for_two]]&lt;=1500,"Medium","High"))</f>
        <v>Low</v>
      </c>
      <c r="T5061">
        <v>2.9</v>
      </c>
      <c r="U5061">
        <v>2011</v>
      </c>
      <c r="V5061">
        <v>6</v>
      </c>
      <c r="W5061">
        <v>22</v>
      </c>
      <c r="X5061">
        <f>IF(OR(Main!$U5061=0,
       Main!$V5061=0,
       Main!$W5061=0),
   "",
   DATE(Main!$U5061,
        Main!$V5061,
        Main!$W5061)
)</f>
        <v>40716</v>
      </c>
      <c r="Y5061">
        <f>Table1[[#This Row],[Average_Cost_for_two]]*VLOOKUP(Table1[[#This Row],[Currency]],currency!$A$2:$B$10,2,FALSE)</f>
        <v>2.4</v>
      </c>
      <c r="Z5061" t="str">
        <f>VLOOKUP(C5061,country!A:B,2,FALSE)</f>
        <v>India</v>
      </c>
      <c r="AA5061">
        <f t="shared" si="79"/>
        <v>2</v>
      </c>
    </row>
    <row r="5062" spans="1:27" ht="15.75" customHeight="1" x14ac:dyDescent="0.25">
      <c r="A5062">
        <v>311077</v>
      </c>
      <c r="B5062" t="s">
        <v>10445</v>
      </c>
      <c r="C5062">
        <v>1</v>
      </c>
      <c r="D5062" t="s">
        <v>23</v>
      </c>
      <c r="E5062" t="s">
        <v>10446</v>
      </c>
      <c r="F5062" t="s">
        <v>2914</v>
      </c>
      <c r="G5062" t="s">
        <v>2915</v>
      </c>
      <c r="H5062">
        <v>77.149628300000003</v>
      </c>
      <c r="I5062">
        <v>28.693387000000001</v>
      </c>
      <c r="J5062" t="s">
        <v>27</v>
      </c>
      <c r="K5062" t="s">
        <v>28</v>
      </c>
      <c r="L5062" t="s">
        <v>29</v>
      </c>
      <c r="M5062" t="s">
        <v>29</v>
      </c>
      <c r="N5062" t="s">
        <v>29</v>
      </c>
      <c r="O5062" t="s">
        <v>29</v>
      </c>
      <c r="P5062">
        <v>1</v>
      </c>
      <c r="Q5062">
        <v>110</v>
      </c>
      <c r="R5062">
        <v>300</v>
      </c>
      <c r="S5062" t="str">
        <f>IF(Table1[[#This Row],[Average_Cost_for_two]]&lt;500,"Low",IF(Table1[[#This Row],[Average_Cost_for_two]]&lt;=1500,"Medium","High"))</f>
        <v>Low</v>
      </c>
      <c r="T5062">
        <v>3.1</v>
      </c>
      <c r="U5062">
        <v>2010</v>
      </c>
      <c r="V5062">
        <v>6</v>
      </c>
      <c r="W5062">
        <v>2</v>
      </c>
      <c r="X5062">
        <f>IF(OR(Main!$U5062=0,
       Main!$V5062=0,
       Main!$W5062=0),
   "",
   DATE(Main!$U5062,
        Main!$V5062,
        Main!$W5062)
)</f>
        <v>40331</v>
      </c>
      <c r="Y5062">
        <f>Table1[[#This Row],[Average_Cost_for_two]]*VLOOKUP(Table1[[#This Row],[Currency]],currency!$A$2:$B$10,2,FALSE)</f>
        <v>3.6</v>
      </c>
      <c r="Z5062" t="str">
        <f>VLOOKUP(C5062,country!A:B,2,FALSE)</f>
        <v>India</v>
      </c>
      <c r="AA5062">
        <f t="shared" si="79"/>
        <v>2</v>
      </c>
    </row>
    <row r="5063" spans="1:27" ht="15.75" customHeight="1" x14ac:dyDescent="0.25">
      <c r="A5063">
        <v>300639</v>
      </c>
      <c r="B5063" t="s">
        <v>10447</v>
      </c>
      <c r="C5063">
        <v>1</v>
      </c>
      <c r="D5063" t="s">
        <v>23</v>
      </c>
      <c r="E5063" t="s">
        <v>10448</v>
      </c>
      <c r="F5063" t="s">
        <v>1897</v>
      </c>
      <c r="G5063" t="s">
        <v>1898</v>
      </c>
      <c r="H5063">
        <v>77.21650167</v>
      </c>
      <c r="I5063">
        <v>28.645379999999999</v>
      </c>
      <c r="J5063" t="s">
        <v>27</v>
      </c>
      <c r="K5063" t="s">
        <v>28</v>
      </c>
      <c r="L5063" t="s">
        <v>29</v>
      </c>
      <c r="M5063" t="s">
        <v>29</v>
      </c>
      <c r="N5063" t="s">
        <v>29</v>
      </c>
      <c r="O5063" t="s">
        <v>29</v>
      </c>
      <c r="P5063">
        <v>1</v>
      </c>
      <c r="Q5063">
        <v>8</v>
      </c>
      <c r="R5063">
        <v>200</v>
      </c>
      <c r="S5063" t="str">
        <f>IF(Table1[[#This Row],[Average_Cost_for_two]]&lt;500,"Low",IF(Table1[[#This Row],[Average_Cost_for_two]]&lt;=1500,"Medium","High"))</f>
        <v>Low</v>
      </c>
      <c r="T5063">
        <v>3</v>
      </c>
      <c r="U5063">
        <v>2014</v>
      </c>
      <c r="V5063">
        <v>6</v>
      </c>
      <c r="W5063">
        <v>24</v>
      </c>
      <c r="X5063">
        <f>IF(OR(Main!$U5063=0,
       Main!$V5063=0,
       Main!$W5063=0),
   "",
   DATE(Main!$U5063,
        Main!$V5063,
        Main!$W5063)
)</f>
        <v>41814</v>
      </c>
      <c r="Y5063">
        <f>Table1[[#This Row],[Average_Cost_for_two]]*VLOOKUP(Table1[[#This Row],[Currency]],currency!$A$2:$B$10,2,FALSE)</f>
        <v>2.4</v>
      </c>
      <c r="Z5063" t="str">
        <f>VLOOKUP(C5063,country!A:B,2,FALSE)</f>
        <v>India</v>
      </c>
      <c r="AA5063">
        <f t="shared" si="79"/>
        <v>2</v>
      </c>
    </row>
    <row r="5064" spans="1:27" ht="15.75" customHeight="1" x14ac:dyDescent="0.25">
      <c r="A5064">
        <v>18252250</v>
      </c>
      <c r="B5064" t="s">
        <v>10449</v>
      </c>
      <c r="C5064">
        <v>1</v>
      </c>
      <c r="D5064" t="s">
        <v>23</v>
      </c>
      <c r="E5064" t="s">
        <v>10450</v>
      </c>
      <c r="F5064" t="s">
        <v>1897</v>
      </c>
      <c r="G5064" t="s">
        <v>1898</v>
      </c>
      <c r="H5064">
        <v>77.217020649999995</v>
      </c>
      <c r="I5064">
        <v>28.640588640000001</v>
      </c>
      <c r="J5064" t="s">
        <v>27</v>
      </c>
      <c r="K5064" t="s">
        <v>28</v>
      </c>
      <c r="L5064" t="s">
        <v>29</v>
      </c>
      <c r="M5064" t="s">
        <v>29</v>
      </c>
      <c r="N5064" t="s">
        <v>29</v>
      </c>
      <c r="O5064" t="s">
        <v>29</v>
      </c>
      <c r="P5064">
        <v>1</v>
      </c>
      <c r="Q5064">
        <v>4</v>
      </c>
      <c r="R5064">
        <v>200</v>
      </c>
      <c r="S5064" t="str">
        <f>IF(Table1[[#This Row],[Average_Cost_for_two]]&lt;500,"Low",IF(Table1[[#This Row],[Average_Cost_for_two]]&lt;=1500,"Medium","High"))</f>
        <v>Low</v>
      </c>
      <c r="T5064">
        <v>2.8</v>
      </c>
      <c r="U5064">
        <v>2013</v>
      </c>
      <c r="V5064">
        <v>6</v>
      </c>
      <c r="W5064">
        <v>7</v>
      </c>
      <c r="X5064">
        <f>IF(OR(Main!$U5064=0,
       Main!$V5064=0,
       Main!$W5064=0),
   "",
   DATE(Main!$U5064,
        Main!$V5064,
        Main!$W5064)
)</f>
        <v>41432</v>
      </c>
      <c r="Y5064">
        <f>Table1[[#This Row],[Average_Cost_for_two]]*VLOOKUP(Table1[[#This Row],[Currency]],currency!$A$2:$B$10,2,FALSE)</f>
        <v>2.4</v>
      </c>
      <c r="Z5064" t="str">
        <f>VLOOKUP(C5064,country!A:B,2,FALSE)</f>
        <v>India</v>
      </c>
      <c r="AA5064">
        <f t="shared" si="79"/>
        <v>2</v>
      </c>
    </row>
    <row r="5065" spans="1:27" ht="15.75" customHeight="1" x14ac:dyDescent="0.25">
      <c r="A5065">
        <v>5753</v>
      </c>
      <c r="B5065" t="s">
        <v>10451</v>
      </c>
      <c r="C5065">
        <v>1</v>
      </c>
      <c r="D5065" t="s">
        <v>23</v>
      </c>
      <c r="E5065" t="s">
        <v>10452</v>
      </c>
      <c r="F5065" t="s">
        <v>1897</v>
      </c>
      <c r="G5065" t="s">
        <v>1898</v>
      </c>
      <c r="H5065">
        <v>77.215741570000006</v>
      </c>
      <c r="I5065">
        <v>28.6441564</v>
      </c>
      <c r="J5065" t="s">
        <v>27</v>
      </c>
      <c r="K5065" t="s">
        <v>28</v>
      </c>
      <c r="L5065" t="s">
        <v>29</v>
      </c>
      <c r="M5065" t="s">
        <v>29</v>
      </c>
      <c r="N5065" t="s">
        <v>29</v>
      </c>
      <c r="O5065" t="s">
        <v>29</v>
      </c>
      <c r="P5065">
        <v>1</v>
      </c>
      <c r="Q5065">
        <v>39</v>
      </c>
      <c r="R5065">
        <v>400</v>
      </c>
      <c r="S5065" t="str">
        <f>IF(Table1[[#This Row],[Average_Cost_for_two]]&lt;500,"Low",IF(Table1[[#This Row],[Average_Cost_for_two]]&lt;=1500,"Medium","High"))</f>
        <v>Low</v>
      </c>
      <c r="T5065">
        <v>3.5</v>
      </c>
      <c r="U5065">
        <v>2010</v>
      </c>
      <c r="V5065">
        <v>6</v>
      </c>
      <c r="W5065">
        <v>7</v>
      </c>
      <c r="X5065">
        <f>IF(OR(Main!$U5065=0,
       Main!$V5065=0,
       Main!$W5065=0),
   "",
   DATE(Main!$U5065,
        Main!$V5065,
        Main!$W5065)
)</f>
        <v>40336</v>
      </c>
      <c r="Y5065">
        <f>Table1[[#This Row],[Average_Cost_for_two]]*VLOOKUP(Table1[[#This Row],[Currency]],currency!$A$2:$B$10,2,FALSE)</f>
        <v>4.8</v>
      </c>
      <c r="Z5065" t="str">
        <f>VLOOKUP(C5065,country!A:B,2,FALSE)</f>
        <v>India</v>
      </c>
      <c r="AA5065">
        <f t="shared" si="79"/>
        <v>2</v>
      </c>
    </row>
    <row r="5066" spans="1:27" ht="15.75" customHeight="1" x14ac:dyDescent="0.25">
      <c r="A5066">
        <v>18017248</v>
      </c>
      <c r="B5066" t="s">
        <v>10453</v>
      </c>
      <c r="C5066">
        <v>1</v>
      </c>
      <c r="D5066" t="s">
        <v>23</v>
      </c>
      <c r="E5066" t="s">
        <v>10454</v>
      </c>
      <c r="F5066" t="s">
        <v>229</v>
      </c>
      <c r="G5066" t="s">
        <v>230</v>
      </c>
      <c r="H5066">
        <v>77.291022799999993</v>
      </c>
      <c r="I5066">
        <v>28.634307499999998</v>
      </c>
      <c r="J5066" t="s">
        <v>27</v>
      </c>
      <c r="K5066" t="s">
        <v>28</v>
      </c>
      <c r="L5066" t="s">
        <v>29</v>
      </c>
      <c r="M5066" t="s">
        <v>29</v>
      </c>
      <c r="N5066" t="s">
        <v>29</v>
      </c>
      <c r="O5066" t="s">
        <v>29</v>
      </c>
      <c r="P5066">
        <v>1</v>
      </c>
      <c r="Q5066">
        <v>32</v>
      </c>
      <c r="R5066">
        <v>250</v>
      </c>
      <c r="S5066" t="str">
        <f>IF(Table1[[#This Row],[Average_Cost_for_two]]&lt;500,"Low",IF(Table1[[#This Row],[Average_Cost_for_two]]&lt;=1500,"Medium","High"))</f>
        <v>Low</v>
      </c>
      <c r="T5066">
        <v>3.4</v>
      </c>
      <c r="U5066">
        <v>2011</v>
      </c>
      <c r="V5066">
        <v>6</v>
      </c>
      <c r="W5066">
        <v>26</v>
      </c>
      <c r="X5066">
        <f>IF(OR(Main!$U5066=0,
       Main!$V5066=0,
       Main!$W5066=0),
   "",
   DATE(Main!$U5066,
        Main!$V5066,
        Main!$W5066)
)</f>
        <v>40720</v>
      </c>
      <c r="Y5066">
        <f>Table1[[#This Row],[Average_Cost_for_two]]*VLOOKUP(Table1[[#This Row],[Currency]],currency!$A$2:$B$10,2,FALSE)</f>
        <v>3</v>
      </c>
      <c r="Z5066" t="str">
        <f>VLOOKUP(C5066,country!A:B,2,FALSE)</f>
        <v>India</v>
      </c>
      <c r="AA5066">
        <f t="shared" si="79"/>
        <v>2</v>
      </c>
    </row>
    <row r="5067" spans="1:27" ht="15.75" customHeight="1" x14ac:dyDescent="0.25">
      <c r="A5067">
        <v>303906</v>
      </c>
      <c r="B5067" t="s">
        <v>6066</v>
      </c>
      <c r="C5067">
        <v>1</v>
      </c>
      <c r="D5067" t="s">
        <v>23</v>
      </c>
      <c r="E5067" t="s">
        <v>10455</v>
      </c>
      <c r="F5067" t="s">
        <v>897</v>
      </c>
      <c r="G5067" t="s">
        <v>898</v>
      </c>
      <c r="H5067">
        <v>77.281825510000004</v>
      </c>
      <c r="I5067">
        <v>28.6780127</v>
      </c>
      <c r="J5067" t="s">
        <v>27</v>
      </c>
      <c r="K5067" t="s">
        <v>28</v>
      </c>
      <c r="L5067" t="s">
        <v>29</v>
      </c>
      <c r="M5067" t="s">
        <v>29</v>
      </c>
      <c r="N5067" t="s">
        <v>29</v>
      </c>
      <c r="O5067" t="s">
        <v>29</v>
      </c>
      <c r="P5067">
        <v>1</v>
      </c>
      <c r="Q5067">
        <v>10</v>
      </c>
      <c r="R5067">
        <v>250</v>
      </c>
      <c r="S5067" t="str">
        <f>IF(Table1[[#This Row],[Average_Cost_for_two]]&lt;500,"Low",IF(Table1[[#This Row],[Average_Cost_for_two]]&lt;=1500,"Medium","High"))</f>
        <v>Low</v>
      </c>
      <c r="T5067">
        <v>3</v>
      </c>
      <c r="U5067">
        <v>2014</v>
      </c>
      <c r="V5067">
        <v>6</v>
      </c>
      <c r="W5067">
        <v>26</v>
      </c>
      <c r="X5067">
        <f>IF(OR(Main!$U5067=0,
       Main!$V5067=0,
       Main!$W5067=0),
   "",
   DATE(Main!$U5067,
        Main!$V5067,
        Main!$W5067)
)</f>
        <v>41816</v>
      </c>
      <c r="Y5067">
        <f>Table1[[#This Row],[Average_Cost_for_two]]*VLOOKUP(Table1[[#This Row],[Currency]],currency!$A$2:$B$10,2,FALSE)</f>
        <v>3</v>
      </c>
      <c r="Z5067" t="str">
        <f>VLOOKUP(C5067,country!A:B,2,FALSE)</f>
        <v>India</v>
      </c>
      <c r="AA5067">
        <f t="shared" si="79"/>
        <v>2</v>
      </c>
    </row>
    <row r="5068" spans="1:27" ht="15.75" customHeight="1" x14ac:dyDescent="0.25">
      <c r="A5068">
        <v>6206</v>
      </c>
      <c r="B5068" t="s">
        <v>10456</v>
      </c>
      <c r="C5068">
        <v>1</v>
      </c>
      <c r="D5068" t="s">
        <v>23</v>
      </c>
      <c r="E5068" t="s">
        <v>10457</v>
      </c>
      <c r="F5068" t="s">
        <v>897</v>
      </c>
      <c r="G5068" t="s">
        <v>898</v>
      </c>
      <c r="H5068">
        <v>77.288796300000001</v>
      </c>
      <c r="I5068">
        <v>28.677752399999999</v>
      </c>
      <c r="J5068" t="s">
        <v>27</v>
      </c>
      <c r="K5068" t="s">
        <v>28</v>
      </c>
      <c r="L5068" t="s">
        <v>29</v>
      </c>
      <c r="M5068" t="s">
        <v>29</v>
      </c>
      <c r="N5068" t="s">
        <v>29</v>
      </c>
      <c r="O5068" t="s">
        <v>29</v>
      </c>
      <c r="P5068">
        <v>1</v>
      </c>
      <c r="Q5068">
        <v>14</v>
      </c>
      <c r="R5068">
        <v>200</v>
      </c>
      <c r="S5068" t="str">
        <f>IF(Table1[[#This Row],[Average_Cost_for_two]]&lt;500,"Low",IF(Table1[[#This Row],[Average_Cost_for_two]]&lt;=1500,"Medium","High"))</f>
        <v>Low</v>
      </c>
      <c r="T5068">
        <v>3</v>
      </c>
      <c r="U5068">
        <v>2018</v>
      </c>
      <c r="V5068">
        <v>6</v>
      </c>
      <c r="W5068">
        <v>4</v>
      </c>
      <c r="X5068">
        <f>IF(OR(Main!$U5068=0,
       Main!$V5068=0,
       Main!$W5068=0),
   "",
   DATE(Main!$U5068,
        Main!$V5068,
        Main!$W5068)
)</f>
        <v>43255</v>
      </c>
      <c r="Y5068">
        <f>Table1[[#This Row],[Average_Cost_for_two]]*VLOOKUP(Table1[[#This Row],[Currency]],currency!$A$2:$B$10,2,FALSE)</f>
        <v>2.4</v>
      </c>
      <c r="Z5068" t="str">
        <f>VLOOKUP(C5068,country!A:B,2,FALSE)</f>
        <v>India</v>
      </c>
      <c r="AA5068">
        <f t="shared" si="79"/>
        <v>2</v>
      </c>
    </row>
    <row r="5069" spans="1:27" ht="15.75" customHeight="1" x14ac:dyDescent="0.25">
      <c r="A5069">
        <v>304092</v>
      </c>
      <c r="B5069" t="s">
        <v>10458</v>
      </c>
      <c r="C5069">
        <v>1</v>
      </c>
      <c r="D5069" t="s">
        <v>23</v>
      </c>
      <c r="E5069" t="s">
        <v>10459</v>
      </c>
      <c r="F5069" t="s">
        <v>236</v>
      </c>
      <c r="G5069" t="s">
        <v>235</v>
      </c>
      <c r="H5069">
        <v>77.169590799999995</v>
      </c>
      <c r="I5069">
        <v>28.7061721</v>
      </c>
      <c r="J5069" t="s">
        <v>27</v>
      </c>
      <c r="K5069" t="s">
        <v>28</v>
      </c>
      <c r="L5069" t="s">
        <v>29</v>
      </c>
      <c r="M5069" t="s">
        <v>29</v>
      </c>
      <c r="N5069" t="s">
        <v>29</v>
      </c>
      <c r="O5069" t="s">
        <v>29</v>
      </c>
      <c r="P5069">
        <v>1</v>
      </c>
      <c r="Q5069">
        <v>18</v>
      </c>
      <c r="R5069">
        <v>300</v>
      </c>
      <c r="S5069" t="str">
        <f>IF(Table1[[#This Row],[Average_Cost_for_two]]&lt;500,"Low",IF(Table1[[#This Row],[Average_Cost_for_two]]&lt;=1500,"Medium","High"))</f>
        <v>Low</v>
      </c>
      <c r="T5069">
        <v>3.4</v>
      </c>
      <c r="U5069">
        <v>2014</v>
      </c>
      <c r="V5069">
        <v>6</v>
      </c>
      <c r="W5069">
        <v>27</v>
      </c>
      <c r="X5069">
        <f>IF(OR(Main!$U5069=0,
       Main!$V5069=0,
       Main!$W5069=0),
   "",
   DATE(Main!$U5069,
        Main!$V5069,
        Main!$W5069)
)</f>
        <v>41817</v>
      </c>
      <c r="Y5069">
        <f>Table1[[#This Row],[Average_Cost_for_two]]*VLOOKUP(Table1[[#This Row],[Currency]],currency!$A$2:$B$10,2,FALSE)</f>
        <v>3.6</v>
      </c>
      <c r="Z5069" t="str">
        <f>VLOOKUP(C5069,country!A:B,2,FALSE)</f>
        <v>India</v>
      </c>
      <c r="AA5069">
        <f t="shared" si="79"/>
        <v>2</v>
      </c>
    </row>
    <row r="5070" spans="1:27" ht="15.75" customHeight="1" x14ac:dyDescent="0.25">
      <c r="A5070">
        <v>308816</v>
      </c>
      <c r="B5070" t="s">
        <v>402</v>
      </c>
      <c r="C5070">
        <v>1</v>
      </c>
      <c r="D5070" t="s">
        <v>23</v>
      </c>
      <c r="E5070" t="s">
        <v>5780</v>
      </c>
      <c r="F5070" t="s">
        <v>2170</v>
      </c>
      <c r="G5070" t="s">
        <v>2171</v>
      </c>
      <c r="H5070">
        <v>77.287026499999996</v>
      </c>
      <c r="I5070">
        <v>28.636981599999999</v>
      </c>
      <c r="J5070" t="s">
        <v>27</v>
      </c>
      <c r="K5070" t="s">
        <v>28</v>
      </c>
      <c r="L5070" t="s">
        <v>29</v>
      </c>
      <c r="M5070" t="s">
        <v>29</v>
      </c>
      <c r="N5070" t="s">
        <v>29</v>
      </c>
      <c r="O5070" t="s">
        <v>29</v>
      </c>
      <c r="P5070">
        <v>1</v>
      </c>
      <c r="Q5070">
        <v>5</v>
      </c>
      <c r="R5070">
        <v>400</v>
      </c>
      <c r="S5070" t="str">
        <f>IF(Table1[[#This Row],[Average_Cost_for_two]]&lt;500,"Low",IF(Table1[[#This Row],[Average_Cost_for_two]]&lt;=1500,"Medium","High"))</f>
        <v>Low</v>
      </c>
      <c r="T5070">
        <v>2.8</v>
      </c>
      <c r="U5070">
        <v>2017</v>
      </c>
      <c r="V5070">
        <v>6</v>
      </c>
      <c r="W5070">
        <v>4</v>
      </c>
      <c r="X5070">
        <f>IF(OR(Main!$U5070=0,
       Main!$V5070=0,
       Main!$W5070=0),
   "",
   DATE(Main!$U5070,
        Main!$V5070,
        Main!$W5070)
)</f>
        <v>42890</v>
      </c>
      <c r="Y5070">
        <f>Table1[[#This Row],[Average_Cost_for_two]]*VLOOKUP(Table1[[#This Row],[Currency]],currency!$A$2:$B$10,2,FALSE)</f>
        <v>4.8</v>
      </c>
      <c r="Z5070" t="str">
        <f>VLOOKUP(C5070,country!A:B,2,FALSE)</f>
        <v>India</v>
      </c>
      <c r="AA5070">
        <f t="shared" si="79"/>
        <v>2</v>
      </c>
    </row>
    <row r="5071" spans="1:27" ht="15.75" customHeight="1" x14ac:dyDescent="0.25">
      <c r="A5071">
        <v>4793</v>
      </c>
      <c r="B5071" t="s">
        <v>10460</v>
      </c>
      <c r="C5071">
        <v>1</v>
      </c>
      <c r="D5071" t="s">
        <v>23</v>
      </c>
      <c r="E5071" t="s">
        <v>10461</v>
      </c>
      <c r="F5071" t="s">
        <v>2175</v>
      </c>
      <c r="G5071" t="s">
        <v>2176</v>
      </c>
      <c r="H5071">
        <v>77.071068199999999</v>
      </c>
      <c r="I5071">
        <v>28.636551399999998</v>
      </c>
      <c r="J5071" t="s">
        <v>27</v>
      </c>
      <c r="K5071" t="s">
        <v>28</v>
      </c>
      <c r="L5071" t="s">
        <v>29</v>
      </c>
      <c r="M5071" t="s">
        <v>29</v>
      </c>
      <c r="N5071" t="s">
        <v>29</v>
      </c>
      <c r="O5071" t="s">
        <v>29</v>
      </c>
      <c r="P5071">
        <v>1</v>
      </c>
      <c r="Q5071">
        <v>44</v>
      </c>
      <c r="R5071">
        <v>350</v>
      </c>
      <c r="S5071" t="str">
        <f>IF(Table1[[#This Row],[Average_Cost_for_two]]&lt;500,"Low",IF(Table1[[#This Row],[Average_Cost_for_two]]&lt;=1500,"Medium","High"))</f>
        <v>Low</v>
      </c>
      <c r="T5071">
        <v>2.6</v>
      </c>
      <c r="U5071">
        <v>2017</v>
      </c>
      <c r="V5071">
        <v>6</v>
      </c>
      <c r="W5071">
        <v>11</v>
      </c>
      <c r="X5071">
        <f>IF(OR(Main!$U5071=0,
       Main!$V5071=0,
       Main!$W5071=0),
   "",
   DATE(Main!$U5071,
        Main!$V5071,
        Main!$W5071)
)</f>
        <v>42897</v>
      </c>
      <c r="Y5071">
        <f>Table1[[#This Row],[Average_Cost_for_two]]*VLOOKUP(Table1[[#This Row],[Currency]],currency!$A$2:$B$10,2,FALSE)</f>
        <v>4.2</v>
      </c>
      <c r="Z5071" t="str">
        <f>VLOOKUP(C5071,country!A:B,2,FALSE)</f>
        <v>India</v>
      </c>
      <c r="AA5071">
        <f t="shared" si="79"/>
        <v>2</v>
      </c>
    </row>
    <row r="5072" spans="1:27" ht="15.75" customHeight="1" x14ac:dyDescent="0.25">
      <c r="A5072">
        <v>6394</v>
      </c>
      <c r="B5072" t="s">
        <v>402</v>
      </c>
      <c r="C5072">
        <v>1</v>
      </c>
      <c r="D5072" t="s">
        <v>23</v>
      </c>
      <c r="E5072" t="s">
        <v>10462</v>
      </c>
      <c r="F5072" t="s">
        <v>3417</v>
      </c>
      <c r="G5072" t="s">
        <v>3418</v>
      </c>
      <c r="H5072">
        <v>77.188370399999997</v>
      </c>
      <c r="I5072">
        <v>28.568038600000001</v>
      </c>
      <c r="J5072" t="s">
        <v>27</v>
      </c>
      <c r="K5072" t="s">
        <v>28</v>
      </c>
      <c r="L5072" t="s">
        <v>29</v>
      </c>
      <c r="M5072" t="s">
        <v>29</v>
      </c>
      <c r="N5072" t="s">
        <v>29</v>
      </c>
      <c r="O5072" t="s">
        <v>29</v>
      </c>
      <c r="P5072">
        <v>1</v>
      </c>
      <c r="Q5072">
        <v>11</v>
      </c>
      <c r="R5072">
        <v>250</v>
      </c>
      <c r="S5072" t="str">
        <f>IF(Table1[[#This Row],[Average_Cost_for_two]]&lt;500,"Low",IF(Table1[[#This Row],[Average_Cost_for_two]]&lt;=1500,"Medium","High"))</f>
        <v>Low</v>
      </c>
      <c r="T5072">
        <v>2.8</v>
      </c>
      <c r="U5072">
        <v>2014</v>
      </c>
      <c r="V5072">
        <v>5</v>
      </c>
      <c r="W5072">
        <v>4</v>
      </c>
      <c r="X5072">
        <f>IF(OR(Main!$U5072=0,
       Main!$V5072=0,
       Main!$W5072=0),
   "",
   DATE(Main!$U5072,
        Main!$V5072,
        Main!$W5072)
)</f>
        <v>41763</v>
      </c>
      <c r="Y5072">
        <f>Table1[[#This Row],[Average_Cost_for_two]]*VLOOKUP(Table1[[#This Row],[Currency]],currency!$A$2:$B$10,2,FALSE)</f>
        <v>3</v>
      </c>
      <c r="Z5072" t="str">
        <f>VLOOKUP(C5072,country!A:B,2,FALSE)</f>
        <v>India</v>
      </c>
      <c r="AA5072">
        <f t="shared" si="79"/>
        <v>2</v>
      </c>
    </row>
    <row r="5073" spans="1:27" ht="15.75" customHeight="1" x14ac:dyDescent="0.25">
      <c r="A5073">
        <v>306380</v>
      </c>
      <c r="B5073" t="s">
        <v>10463</v>
      </c>
      <c r="C5073">
        <v>1</v>
      </c>
      <c r="D5073" t="s">
        <v>23</v>
      </c>
      <c r="E5073" t="s">
        <v>10464</v>
      </c>
      <c r="F5073" t="s">
        <v>327</v>
      </c>
      <c r="G5073" t="s">
        <v>328</v>
      </c>
      <c r="H5073">
        <v>77.223495499999999</v>
      </c>
      <c r="I5073">
        <v>28.658756</v>
      </c>
      <c r="J5073" t="s">
        <v>27</v>
      </c>
      <c r="K5073" t="s">
        <v>28</v>
      </c>
      <c r="L5073" t="s">
        <v>29</v>
      </c>
      <c r="M5073" t="s">
        <v>29</v>
      </c>
      <c r="N5073" t="s">
        <v>29</v>
      </c>
      <c r="O5073" t="s">
        <v>29</v>
      </c>
      <c r="P5073">
        <v>1</v>
      </c>
      <c r="Q5073">
        <v>5</v>
      </c>
      <c r="R5073">
        <v>450</v>
      </c>
      <c r="S5073" t="str">
        <f>IF(Table1[[#This Row],[Average_Cost_for_two]]&lt;500,"Low",IF(Table1[[#This Row],[Average_Cost_for_two]]&lt;=1500,"Medium","High"))</f>
        <v>Low</v>
      </c>
      <c r="T5073">
        <v>2.9</v>
      </c>
      <c r="U5073">
        <v>2016</v>
      </c>
      <c r="V5073">
        <v>5</v>
      </c>
      <c r="W5073">
        <v>18</v>
      </c>
      <c r="X5073">
        <f>IF(OR(Main!$U5073=0,
       Main!$V5073=0,
       Main!$W5073=0),
   "",
   DATE(Main!$U5073,
        Main!$V5073,
        Main!$W5073)
)</f>
        <v>42508</v>
      </c>
      <c r="Y5073">
        <f>Table1[[#This Row],[Average_Cost_for_two]]*VLOOKUP(Table1[[#This Row],[Currency]],currency!$A$2:$B$10,2,FALSE)</f>
        <v>5.4</v>
      </c>
      <c r="Z5073" t="str">
        <f>VLOOKUP(C5073,country!A:B,2,FALSE)</f>
        <v>India</v>
      </c>
      <c r="AA5073">
        <f t="shared" si="79"/>
        <v>2</v>
      </c>
    </row>
    <row r="5074" spans="1:27" ht="15.75" customHeight="1" x14ac:dyDescent="0.25">
      <c r="A5074">
        <v>5460</v>
      </c>
      <c r="B5074" t="s">
        <v>10465</v>
      </c>
      <c r="C5074">
        <v>1</v>
      </c>
      <c r="D5074" t="s">
        <v>23</v>
      </c>
      <c r="E5074" t="s">
        <v>10466</v>
      </c>
      <c r="F5074" t="s">
        <v>327</v>
      </c>
      <c r="G5074" t="s">
        <v>328</v>
      </c>
      <c r="H5074">
        <v>77.230615099999994</v>
      </c>
      <c r="I5074">
        <v>28.655902600000001</v>
      </c>
      <c r="J5074" t="s">
        <v>27</v>
      </c>
      <c r="K5074" t="s">
        <v>28</v>
      </c>
      <c r="L5074" t="s">
        <v>29</v>
      </c>
      <c r="M5074" t="s">
        <v>29</v>
      </c>
      <c r="N5074" t="s">
        <v>29</v>
      </c>
      <c r="O5074" t="s">
        <v>29</v>
      </c>
      <c r="P5074">
        <v>1</v>
      </c>
      <c r="Q5074">
        <v>9</v>
      </c>
      <c r="R5074">
        <v>100</v>
      </c>
      <c r="S5074" t="str">
        <f>IF(Table1[[#This Row],[Average_Cost_for_two]]&lt;500,"Low",IF(Table1[[#This Row],[Average_Cost_for_two]]&lt;=1500,"Medium","High"))</f>
        <v>Low</v>
      </c>
      <c r="T5074">
        <v>3</v>
      </c>
      <c r="U5074">
        <v>2017</v>
      </c>
      <c r="V5074">
        <v>5</v>
      </c>
      <c r="W5074">
        <v>16</v>
      </c>
      <c r="X5074">
        <f>IF(OR(Main!$U5074=0,
       Main!$V5074=0,
       Main!$W5074=0),
   "",
   DATE(Main!$U5074,
        Main!$V5074,
        Main!$W5074)
)</f>
        <v>42871</v>
      </c>
      <c r="Y5074">
        <f>Table1[[#This Row],[Average_Cost_for_two]]*VLOOKUP(Table1[[#This Row],[Currency]],currency!$A$2:$B$10,2,FALSE)</f>
        <v>1.2</v>
      </c>
      <c r="Z5074" t="str">
        <f>VLOOKUP(C5074,country!A:B,2,FALSE)</f>
        <v>India</v>
      </c>
      <c r="AA5074">
        <f t="shared" si="79"/>
        <v>2</v>
      </c>
    </row>
    <row r="5075" spans="1:27" ht="15.75" customHeight="1" x14ac:dyDescent="0.25">
      <c r="A5075">
        <v>308318</v>
      </c>
      <c r="B5075" t="s">
        <v>10467</v>
      </c>
      <c r="C5075">
        <v>1</v>
      </c>
      <c r="D5075" t="s">
        <v>23</v>
      </c>
      <c r="E5075" t="s">
        <v>10468</v>
      </c>
      <c r="F5075" t="s">
        <v>327</v>
      </c>
      <c r="G5075" t="s">
        <v>328</v>
      </c>
      <c r="H5075">
        <v>77.223034200000001</v>
      </c>
      <c r="I5075">
        <v>28.6572505</v>
      </c>
      <c r="J5075" t="s">
        <v>27</v>
      </c>
      <c r="K5075" t="s">
        <v>28</v>
      </c>
      <c r="L5075" t="s">
        <v>29</v>
      </c>
      <c r="M5075" t="s">
        <v>29</v>
      </c>
      <c r="N5075" t="s">
        <v>29</v>
      </c>
      <c r="O5075" t="s">
        <v>29</v>
      </c>
      <c r="P5075">
        <v>1</v>
      </c>
      <c r="Q5075">
        <v>116</v>
      </c>
      <c r="R5075">
        <v>150</v>
      </c>
      <c r="S5075" t="str">
        <f>IF(Table1[[#This Row],[Average_Cost_for_two]]&lt;500,"Low",IF(Table1[[#This Row],[Average_Cost_for_two]]&lt;=1500,"Medium","High"))</f>
        <v>Low</v>
      </c>
      <c r="T5075">
        <v>3.8</v>
      </c>
      <c r="U5075">
        <v>2014</v>
      </c>
      <c r="V5075">
        <v>5</v>
      </c>
      <c r="W5075">
        <v>2</v>
      </c>
      <c r="X5075">
        <f>IF(OR(Main!$U5075=0,
       Main!$V5075=0,
       Main!$W5075=0),
   "",
   DATE(Main!$U5075,
        Main!$V5075,
        Main!$W5075)
)</f>
        <v>41761</v>
      </c>
      <c r="Y5075">
        <f>Table1[[#This Row],[Average_Cost_for_two]]*VLOOKUP(Table1[[#This Row],[Currency]],currency!$A$2:$B$10,2,FALSE)</f>
        <v>1.8</v>
      </c>
      <c r="Z5075" t="str">
        <f>VLOOKUP(C5075,country!A:B,2,FALSE)</f>
        <v>India</v>
      </c>
      <c r="AA5075">
        <f t="shared" si="79"/>
        <v>2</v>
      </c>
    </row>
    <row r="5076" spans="1:27" ht="15.75" customHeight="1" x14ac:dyDescent="0.25">
      <c r="A5076">
        <v>311712</v>
      </c>
      <c r="B5076" t="s">
        <v>6027</v>
      </c>
      <c r="C5076">
        <v>1</v>
      </c>
      <c r="D5076" t="s">
        <v>23</v>
      </c>
      <c r="E5076" t="s">
        <v>10469</v>
      </c>
      <c r="F5076" t="s">
        <v>10470</v>
      </c>
      <c r="G5076" t="s">
        <v>10471</v>
      </c>
      <c r="H5076">
        <v>0</v>
      </c>
      <c r="I5076">
        <v>0</v>
      </c>
      <c r="J5076" t="s">
        <v>27</v>
      </c>
      <c r="K5076" t="s">
        <v>28</v>
      </c>
      <c r="L5076" t="s">
        <v>29</v>
      </c>
      <c r="M5076" t="s">
        <v>29</v>
      </c>
      <c r="N5076" t="s">
        <v>29</v>
      </c>
      <c r="O5076" t="s">
        <v>29</v>
      </c>
      <c r="P5076">
        <v>1</v>
      </c>
      <c r="Q5076">
        <v>8</v>
      </c>
      <c r="R5076">
        <v>350</v>
      </c>
      <c r="S5076" t="str">
        <f>IF(Table1[[#This Row],[Average_Cost_for_two]]&lt;500,"Low",IF(Table1[[#This Row],[Average_Cost_for_two]]&lt;=1500,"Medium","High"))</f>
        <v>Low</v>
      </c>
      <c r="T5076">
        <v>2.9</v>
      </c>
      <c r="U5076">
        <v>2010</v>
      </c>
      <c r="V5076">
        <v>5</v>
      </c>
      <c r="W5076">
        <v>8</v>
      </c>
      <c r="X5076">
        <f>IF(OR(Main!$U5076=0,
       Main!$V5076=0,
       Main!$W5076=0),
   "",
   DATE(Main!$U5076,
        Main!$V5076,
        Main!$W5076)
)</f>
        <v>40306</v>
      </c>
      <c r="Y5076">
        <f>Table1[[#This Row],[Average_Cost_for_two]]*VLOOKUP(Table1[[#This Row],[Currency]],currency!$A$2:$B$10,2,FALSE)</f>
        <v>4.2</v>
      </c>
      <c r="Z5076" t="str">
        <f>VLOOKUP(C5076,country!A:B,2,FALSE)</f>
        <v>India</v>
      </c>
      <c r="AA5076">
        <f t="shared" si="79"/>
        <v>2</v>
      </c>
    </row>
    <row r="5077" spans="1:27" ht="15.75" customHeight="1" x14ac:dyDescent="0.25">
      <c r="A5077">
        <v>311945</v>
      </c>
      <c r="B5077" t="s">
        <v>10472</v>
      </c>
      <c r="C5077">
        <v>1</v>
      </c>
      <c r="D5077" t="s">
        <v>23</v>
      </c>
      <c r="E5077" t="s">
        <v>10473</v>
      </c>
      <c r="F5077" t="s">
        <v>904</v>
      </c>
      <c r="G5077" t="s">
        <v>905</v>
      </c>
      <c r="H5077">
        <v>77.174634900000001</v>
      </c>
      <c r="I5077">
        <v>28.643958600000001</v>
      </c>
      <c r="J5077" t="s">
        <v>27</v>
      </c>
      <c r="K5077" t="s">
        <v>28</v>
      </c>
      <c r="L5077" t="s">
        <v>29</v>
      </c>
      <c r="M5077" t="s">
        <v>36</v>
      </c>
      <c r="N5077" t="s">
        <v>29</v>
      </c>
      <c r="O5077" t="s">
        <v>29</v>
      </c>
      <c r="P5077">
        <v>1</v>
      </c>
      <c r="Q5077">
        <v>21</v>
      </c>
      <c r="R5077">
        <v>250</v>
      </c>
      <c r="S5077" t="str">
        <f>IF(Table1[[#This Row],[Average_Cost_for_two]]&lt;500,"Low",IF(Table1[[#This Row],[Average_Cost_for_two]]&lt;=1500,"Medium","High"))</f>
        <v>Low</v>
      </c>
      <c r="T5077">
        <v>3.4</v>
      </c>
      <c r="U5077">
        <v>2016</v>
      </c>
      <c r="V5077">
        <v>5</v>
      </c>
      <c r="W5077">
        <v>9</v>
      </c>
      <c r="X5077">
        <f>IF(OR(Main!$U5077=0,
       Main!$V5077=0,
       Main!$W5077=0),
   "",
   DATE(Main!$U5077,
        Main!$V5077,
        Main!$W5077)
)</f>
        <v>42499</v>
      </c>
      <c r="Y5077">
        <f>Table1[[#This Row],[Average_Cost_for_two]]*VLOOKUP(Table1[[#This Row],[Currency]],currency!$A$2:$B$10,2,FALSE)</f>
        <v>3</v>
      </c>
      <c r="Z5077" t="str">
        <f>VLOOKUP(C5077,country!A:B,2,FALSE)</f>
        <v>India</v>
      </c>
      <c r="AA5077">
        <f t="shared" si="79"/>
        <v>2</v>
      </c>
    </row>
    <row r="5078" spans="1:27" ht="15.75" customHeight="1" x14ac:dyDescent="0.25">
      <c r="A5078">
        <v>304546</v>
      </c>
      <c r="B5078" t="s">
        <v>1589</v>
      </c>
      <c r="C5078">
        <v>1</v>
      </c>
      <c r="D5078" t="s">
        <v>23</v>
      </c>
      <c r="E5078" t="s">
        <v>10474</v>
      </c>
      <c r="F5078" t="s">
        <v>159</v>
      </c>
      <c r="G5078" t="s">
        <v>160</v>
      </c>
      <c r="H5078">
        <v>77.209303599999998</v>
      </c>
      <c r="I5078">
        <v>28.5604449</v>
      </c>
      <c r="J5078" t="s">
        <v>27</v>
      </c>
      <c r="K5078" t="s">
        <v>28</v>
      </c>
      <c r="L5078" t="s">
        <v>29</v>
      </c>
      <c r="M5078" t="s">
        <v>29</v>
      </c>
      <c r="N5078" t="s">
        <v>29</v>
      </c>
      <c r="O5078" t="s">
        <v>29</v>
      </c>
      <c r="P5078">
        <v>1</v>
      </c>
      <c r="Q5078">
        <v>21</v>
      </c>
      <c r="R5078">
        <v>350</v>
      </c>
      <c r="S5078" t="str">
        <f>IF(Table1[[#This Row],[Average_Cost_for_two]]&lt;500,"Low",IF(Table1[[#This Row],[Average_Cost_for_two]]&lt;=1500,"Medium","High"))</f>
        <v>Low</v>
      </c>
      <c r="T5078">
        <v>2.8</v>
      </c>
      <c r="U5078">
        <v>2015</v>
      </c>
      <c r="V5078">
        <v>5</v>
      </c>
      <c r="W5078">
        <v>5</v>
      </c>
      <c r="X5078">
        <f>IF(OR(Main!$U5078=0,
       Main!$V5078=0,
       Main!$W5078=0),
   "",
   DATE(Main!$U5078,
        Main!$V5078,
        Main!$W5078)
)</f>
        <v>42129</v>
      </c>
      <c r="Y5078">
        <f>Table1[[#This Row],[Average_Cost_for_two]]*VLOOKUP(Table1[[#This Row],[Currency]],currency!$A$2:$B$10,2,FALSE)</f>
        <v>4.2</v>
      </c>
      <c r="Z5078" t="str">
        <f>VLOOKUP(C5078,country!A:B,2,FALSE)</f>
        <v>India</v>
      </c>
      <c r="AA5078">
        <f t="shared" si="79"/>
        <v>2</v>
      </c>
    </row>
    <row r="5079" spans="1:27" ht="15.75" customHeight="1" x14ac:dyDescent="0.25">
      <c r="A5079">
        <v>1106</v>
      </c>
      <c r="B5079" t="s">
        <v>10475</v>
      </c>
      <c r="C5079">
        <v>1</v>
      </c>
      <c r="D5079" t="s">
        <v>23</v>
      </c>
      <c r="E5079" t="s">
        <v>10476</v>
      </c>
      <c r="F5079" t="s">
        <v>2930</v>
      </c>
      <c r="G5079" t="s">
        <v>2931</v>
      </c>
      <c r="H5079">
        <v>77.098101600000007</v>
      </c>
      <c r="I5079">
        <v>28.6310878</v>
      </c>
      <c r="J5079" t="s">
        <v>27</v>
      </c>
      <c r="K5079" t="s">
        <v>28</v>
      </c>
      <c r="L5079" t="s">
        <v>29</v>
      </c>
      <c r="M5079" t="s">
        <v>29</v>
      </c>
      <c r="N5079" t="s">
        <v>29</v>
      </c>
      <c r="O5079" t="s">
        <v>29</v>
      </c>
      <c r="P5079">
        <v>1</v>
      </c>
      <c r="Q5079">
        <v>59</v>
      </c>
      <c r="R5079">
        <v>350</v>
      </c>
      <c r="S5079" t="str">
        <f>IF(Table1[[#This Row],[Average_Cost_for_two]]&lt;500,"Low",IF(Table1[[#This Row],[Average_Cost_for_two]]&lt;=1500,"Medium","High"))</f>
        <v>Low</v>
      </c>
      <c r="T5079">
        <v>3.4</v>
      </c>
      <c r="U5079">
        <v>2012</v>
      </c>
      <c r="V5079">
        <v>5</v>
      </c>
      <c r="W5079">
        <v>2</v>
      </c>
      <c r="X5079">
        <f>IF(OR(Main!$U5079=0,
       Main!$V5079=0,
       Main!$W5079=0),
   "",
   DATE(Main!$U5079,
        Main!$V5079,
        Main!$W5079)
)</f>
        <v>41031</v>
      </c>
      <c r="Y5079">
        <f>Table1[[#This Row],[Average_Cost_for_two]]*VLOOKUP(Table1[[#This Row],[Currency]],currency!$A$2:$B$10,2,FALSE)</f>
        <v>4.2</v>
      </c>
      <c r="Z5079" t="str">
        <f>VLOOKUP(C5079,country!A:B,2,FALSE)</f>
        <v>India</v>
      </c>
      <c r="AA5079">
        <f t="shared" si="79"/>
        <v>2</v>
      </c>
    </row>
    <row r="5080" spans="1:27" ht="15.75" customHeight="1" x14ac:dyDescent="0.25">
      <c r="A5080">
        <v>300522</v>
      </c>
      <c r="B5080" t="s">
        <v>10477</v>
      </c>
      <c r="C5080">
        <v>1</v>
      </c>
      <c r="D5080" t="s">
        <v>23</v>
      </c>
      <c r="E5080" t="s">
        <v>10478</v>
      </c>
      <c r="F5080" t="s">
        <v>2930</v>
      </c>
      <c r="G5080" t="s">
        <v>2931</v>
      </c>
      <c r="H5080">
        <v>77.096555800000004</v>
      </c>
      <c r="I5080">
        <v>28.63561</v>
      </c>
      <c r="J5080" t="s">
        <v>27</v>
      </c>
      <c r="K5080" t="s">
        <v>28</v>
      </c>
      <c r="L5080" t="s">
        <v>29</v>
      </c>
      <c r="M5080" t="s">
        <v>29</v>
      </c>
      <c r="N5080" t="s">
        <v>29</v>
      </c>
      <c r="O5080" t="s">
        <v>29</v>
      </c>
      <c r="P5080">
        <v>1</v>
      </c>
      <c r="Q5080">
        <v>7</v>
      </c>
      <c r="R5080">
        <v>250</v>
      </c>
      <c r="S5080" t="str">
        <f>IF(Table1[[#This Row],[Average_Cost_for_two]]&lt;500,"Low",IF(Table1[[#This Row],[Average_Cost_for_two]]&lt;=1500,"Medium","High"))</f>
        <v>Low</v>
      </c>
      <c r="T5080">
        <v>3.1</v>
      </c>
      <c r="U5080">
        <v>2016</v>
      </c>
      <c r="V5080">
        <v>5</v>
      </c>
      <c r="W5080">
        <v>2</v>
      </c>
      <c r="X5080">
        <f>IF(OR(Main!$U5080=0,
       Main!$V5080=0,
       Main!$W5080=0),
   "",
   DATE(Main!$U5080,
        Main!$V5080,
        Main!$W5080)
)</f>
        <v>42492</v>
      </c>
      <c r="Y5080">
        <f>Table1[[#This Row],[Average_Cost_for_two]]*VLOOKUP(Table1[[#This Row],[Currency]],currency!$A$2:$B$10,2,FALSE)</f>
        <v>3</v>
      </c>
      <c r="Z5080" t="str">
        <f>VLOOKUP(C5080,country!A:B,2,FALSE)</f>
        <v>India</v>
      </c>
      <c r="AA5080">
        <f t="shared" si="79"/>
        <v>2</v>
      </c>
    </row>
    <row r="5081" spans="1:27" ht="15.75" customHeight="1" x14ac:dyDescent="0.25">
      <c r="A5081">
        <v>18349901</v>
      </c>
      <c r="B5081" t="s">
        <v>10479</v>
      </c>
      <c r="C5081">
        <v>1</v>
      </c>
      <c r="D5081" t="s">
        <v>23</v>
      </c>
      <c r="E5081" t="s">
        <v>10480</v>
      </c>
      <c r="F5081" t="s">
        <v>219</v>
      </c>
      <c r="G5081" t="s">
        <v>220</v>
      </c>
      <c r="H5081">
        <v>77.234902199999993</v>
      </c>
      <c r="I5081">
        <v>28.6498101</v>
      </c>
      <c r="J5081" t="s">
        <v>27</v>
      </c>
      <c r="K5081" t="s">
        <v>28</v>
      </c>
      <c r="L5081" t="s">
        <v>29</v>
      </c>
      <c r="M5081" t="s">
        <v>29</v>
      </c>
      <c r="N5081" t="s">
        <v>29</v>
      </c>
      <c r="O5081" t="s">
        <v>29</v>
      </c>
      <c r="P5081">
        <v>1</v>
      </c>
      <c r="Q5081">
        <v>7</v>
      </c>
      <c r="R5081">
        <v>400</v>
      </c>
      <c r="S5081" t="str">
        <f>IF(Table1[[#This Row],[Average_Cost_for_two]]&lt;500,"Low",IF(Table1[[#This Row],[Average_Cost_for_two]]&lt;=1500,"Medium","High"))</f>
        <v>Low</v>
      </c>
      <c r="T5081">
        <v>3.1</v>
      </c>
      <c r="U5081">
        <v>2014</v>
      </c>
      <c r="V5081">
        <v>5</v>
      </c>
      <c r="W5081">
        <v>2</v>
      </c>
      <c r="X5081">
        <f>IF(OR(Main!$U5081=0,
       Main!$V5081=0,
       Main!$W5081=0),
   "",
   DATE(Main!$U5081,
        Main!$V5081,
        Main!$W5081)
)</f>
        <v>41761</v>
      </c>
      <c r="Y5081">
        <f>Table1[[#This Row],[Average_Cost_for_two]]*VLOOKUP(Table1[[#This Row],[Currency]],currency!$A$2:$B$10,2,FALSE)</f>
        <v>4.8</v>
      </c>
      <c r="Z5081" t="str">
        <f>VLOOKUP(C5081,country!A:B,2,FALSE)</f>
        <v>India</v>
      </c>
      <c r="AA5081">
        <f t="shared" si="79"/>
        <v>2</v>
      </c>
    </row>
    <row r="5082" spans="1:27" ht="15.75" customHeight="1" x14ac:dyDescent="0.25">
      <c r="A5082">
        <v>305723</v>
      </c>
      <c r="B5082" t="s">
        <v>10481</v>
      </c>
      <c r="C5082">
        <v>1</v>
      </c>
      <c r="D5082" t="s">
        <v>23</v>
      </c>
      <c r="E5082" t="s">
        <v>10482</v>
      </c>
      <c r="F5082" t="s">
        <v>1732</v>
      </c>
      <c r="G5082" t="s">
        <v>1731</v>
      </c>
      <c r="H5082">
        <v>77.082152100000002</v>
      </c>
      <c r="I5082">
        <v>28.623744500000001</v>
      </c>
      <c r="J5082" t="s">
        <v>27</v>
      </c>
      <c r="K5082" t="s">
        <v>28</v>
      </c>
      <c r="L5082" t="s">
        <v>29</v>
      </c>
      <c r="M5082" t="s">
        <v>36</v>
      </c>
      <c r="N5082" t="s">
        <v>29</v>
      </c>
      <c r="O5082" t="s">
        <v>29</v>
      </c>
      <c r="P5082">
        <v>1</v>
      </c>
      <c r="Q5082">
        <v>96</v>
      </c>
      <c r="R5082">
        <v>400</v>
      </c>
      <c r="S5082" t="str">
        <f>IF(Table1[[#This Row],[Average_Cost_for_two]]&lt;500,"Low",IF(Table1[[#This Row],[Average_Cost_for_two]]&lt;=1500,"Medium","High"))</f>
        <v>Low</v>
      </c>
      <c r="T5082">
        <v>3.2</v>
      </c>
      <c r="U5082">
        <v>2012</v>
      </c>
      <c r="V5082">
        <v>5</v>
      </c>
      <c r="W5082">
        <v>15</v>
      </c>
      <c r="X5082">
        <f>IF(OR(Main!$U5082=0,
       Main!$V5082=0,
       Main!$W5082=0),
   "",
   DATE(Main!$U5082,
        Main!$V5082,
        Main!$W5082)
)</f>
        <v>41044</v>
      </c>
      <c r="Y5082">
        <f>Table1[[#This Row],[Average_Cost_for_two]]*VLOOKUP(Table1[[#This Row],[Currency]],currency!$A$2:$B$10,2,FALSE)</f>
        <v>4.8</v>
      </c>
      <c r="Z5082" t="str">
        <f>VLOOKUP(C5082,country!A:B,2,FALSE)</f>
        <v>India</v>
      </c>
      <c r="AA5082">
        <f t="shared" si="79"/>
        <v>2</v>
      </c>
    </row>
    <row r="5083" spans="1:27" ht="15.75" customHeight="1" x14ac:dyDescent="0.25">
      <c r="A5083">
        <v>18365889</v>
      </c>
      <c r="B5083" t="s">
        <v>10483</v>
      </c>
      <c r="C5083">
        <v>1</v>
      </c>
      <c r="D5083" t="s">
        <v>23</v>
      </c>
      <c r="E5083" t="s">
        <v>10138</v>
      </c>
      <c r="F5083" t="s">
        <v>654</v>
      </c>
      <c r="G5083" t="s">
        <v>655</v>
      </c>
      <c r="H5083">
        <v>77.203468900000004</v>
      </c>
      <c r="I5083">
        <v>28.682646099999999</v>
      </c>
      <c r="J5083" t="s">
        <v>27</v>
      </c>
      <c r="K5083" t="s">
        <v>28</v>
      </c>
      <c r="L5083" t="s">
        <v>29</v>
      </c>
      <c r="M5083" t="s">
        <v>29</v>
      </c>
      <c r="N5083" t="s">
        <v>29</v>
      </c>
      <c r="O5083" t="s">
        <v>29</v>
      </c>
      <c r="P5083">
        <v>1</v>
      </c>
      <c r="Q5083">
        <v>12</v>
      </c>
      <c r="R5083">
        <v>200</v>
      </c>
      <c r="S5083" t="str">
        <f>IF(Table1[[#This Row],[Average_Cost_for_two]]&lt;500,"Low",IF(Table1[[#This Row],[Average_Cost_for_two]]&lt;=1500,"Medium","High"))</f>
        <v>Low</v>
      </c>
      <c r="T5083">
        <v>3.5</v>
      </c>
      <c r="U5083">
        <v>2011</v>
      </c>
      <c r="V5083">
        <v>5</v>
      </c>
      <c r="W5083">
        <v>4</v>
      </c>
      <c r="X5083">
        <f>IF(OR(Main!$U5083=0,
       Main!$V5083=0,
       Main!$W5083=0),
   "",
   DATE(Main!$U5083,
        Main!$V5083,
        Main!$W5083)
)</f>
        <v>40667</v>
      </c>
      <c r="Y5083">
        <f>Table1[[#This Row],[Average_Cost_for_two]]*VLOOKUP(Table1[[#This Row],[Currency]],currency!$A$2:$B$10,2,FALSE)</f>
        <v>2.4</v>
      </c>
      <c r="Z5083" t="str">
        <f>VLOOKUP(C5083,country!A:B,2,FALSE)</f>
        <v>India</v>
      </c>
      <c r="AA5083">
        <f t="shared" si="79"/>
        <v>2</v>
      </c>
    </row>
    <row r="5084" spans="1:27" ht="15.75" customHeight="1" x14ac:dyDescent="0.25">
      <c r="A5084">
        <v>306096</v>
      </c>
      <c r="B5084" t="s">
        <v>10484</v>
      </c>
      <c r="C5084">
        <v>1</v>
      </c>
      <c r="D5084" t="s">
        <v>23</v>
      </c>
      <c r="E5084" t="s">
        <v>10485</v>
      </c>
      <c r="F5084" t="s">
        <v>253</v>
      </c>
      <c r="G5084" t="s">
        <v>254</v>
      </c>
      <c r="H5084">
        <v>77.189204129999993</v>
      </c>
      <c r="I5084">
        <v>28.654561489999999</v>
      </c>
      <c r="J5084" t="s">
        <v>27</v>
      </c>
      <c r="K5084" t="s">
        <v>28</v>
      </c>
      <c r="L5084" t="s">
        <v>29</v>
      </c>
      <c r="M5084" t="s">
        <v>29</v>
      </c>
      <c r="N5084" t="s">
        <v>29</v>
      </c>
      <c r="O5084" t="s">
        <v>29</v>
      </c>
      <c r="P5084">
        <v>1</v>
      </c>
      <c r="Q5084">
        <v>92</v>
      </c>
      <c r="R5084">
        <v>200</v>
      </c>
      <c r="S5084" t="str">
        <f>IF(Table1[[#This Row],[Average_Cost_for_two]]&lt;500,"Low",IF(Table1[[#This Row],[Average_Cost_for_two]]&lt;=1500,"Medium","High"))</f>
        <v>Low</v>
      </c>
      <c r="T5084">
        <v>2.9</v>
      </c>
      <c r="U5084">
        <v>2016</v>
      </c>
      <c r="V5084">
        <v>5</v>
      </c>
      <c r="W5084">
        <v>21</v>
      </c>
      <c r="X5084">
        <f>IF(OR(Main!$U5084=0,
       Main!$V5084=0,
       Main!$W5084=0),
   "",
   DATE(Main!$U5084,
        Main!$V5084,
        Main!$W5084)
)</f>
        <v>42511</v>
      </c>
      <c r="Y5084">
        <f>Table1[[#This Row],[Average_Cost_for_two]]*VLOOKUP(Table1[[#This Row],[Currency]],currency!$A$2:$B$10,2,FALSE)</f>
        <v>2.4</v>
      </c>
      <c r="Z5084" t="str">
        <f>VLOOKUP(C5084,country!A:B,2,FALSE)</f>
        <v>India</v>
      </c>
      <c r="AA5084">
        <f t="shared" si="79"/>
        <v>2</v>
      </c>
    </row>
    <row r="5085" spans="1:27" ht="15.75" customHeight="1" x14ac:dyDescent="0.25">
      <c r="A5085">
        <v>18198179</v>
      </c>
      <c r="B5085" t="s">
        <v>10486</v>
      </c>
      <c r="C5085">
        <v>1</v>
      </c>
      <c r="D5085" t="s">
        <v>23</v>
      </c>
      <c r="E5085" t="s">
        <v>10487</v>
      </c>
      <c r="F5085" t="s">
        <v>1738</v>
      </c>
      <c r="G5085" t="s">
        <v>1739</v>
      </c>
      <c r="H5085">
        <v>77.129915400000002</v>
      </c>
      <c r="I5085">
        <v>28.652277699999999</v>
      </c>
      <c r="J5085" t="s">
        <v>27</v>
      </c>
      <c r="K5085" t="s">
        <v>28</v>
      </c>
      <c r="L5085" t="s">
        <v>29</v>
      </c>
      <c r="M5085" t="s">
        <v>29</v>
      </c>
      <c r="N5085" t="s">
        <v>29</v>
      </c>
      <c r="O5085" t="s">
        <v>29</v>
      </c>
      <c r="P5085">
        <v>1</v>
      </c>
      <c r="Q5085">
        <v>9</v>
      </c>
      <c r="R5085">
        <v>450</v>
      </c>
      <c r="S5085" t="str">
        <f>IF(Table1[[#This Row],[Average_Cost_for_two]]&lt;500,"Low",IF(Table1[[#This Row],[Average_Cost_for_two]]&lt;=1500,"Medium","High"))</f>
        <v>Low</v>
      </c>
      <c r="T5085">
        <v>3.2</v>
      </c>
      <c r="U5085">
        <v>2015</v>
      </c>
      <c r="V5085">
        <v>5</v>
      </c>
      <c r="W5085">
        <v>28</v>
      </c>
      <c r="X5085">
        <f>IF(OR(Main!$U5085=0,
       Main!$V5085=0,
       Main!$W5085=0),
   "",
   DATE(Main!$U5085,
        Main!$V5085,
        Main!$W5085)
)</f>
        <v>42152</v>
      </c>
      <c r="Y5085">
        <f>Table1[[#This Row],[Average_Cost_for_two]]*VLOOKUP(Table1[[#This Row],[Currency]],currency!$A$2:$B$10,2,FALSE)</f>
        <v>5.4</v>
      </c>
      <c r="Z5085" t="str">
        <f>VLOOKUP(C5085,country!A:B,2,FALSE)</f>
        <v>India</v>
      </c>
      <c r="AA5085">
        <f t="shared" si="79"/>
        <v>2</v>
      </c>
    </row>
    <row r="5086" spans="1:27" ht="15.75" customHeight="1" x14ac:dyDescent="0.25">
      <c r="A5086">
        <v>301817</v>
      </c>
      <c r="B5086" t="s">
        <v>10488</v>
      </c>
      <c r="C5086">
        <v>1</v>
      </c>
      <c r="D5086" t="s">
        <v>23</v>
      </c>
      <c r="E5086" t="s">
        <v>10489</v>
      </c>
      <c r="F5086" t="s">
        <v>5278</v>
      </c>
      <c r="G5086" t="s">
        <v>5279</v>
      </c>
      <c r="H5086">
        <v>77.120273999999995</v>
      </c>
      <c r="I5086">
        <v>28.630749300000002</v>
      </c>
      <c r="J5086" t="s">
        <v>27</v>
      </c>
      <c r="K5086" t="s">
        <v>28</v>
      </c>
      <c r="L5086" t="s">
        <v>29</v>
      </c>
      <c r="M5086" t="s">
        <v>29</v>
      </c>
      <c r="N5086" t="s">
        <v>29</v>
      </c>
      <c r="O5086" t="s">
        <v>29</v>
      </c>
      <c r="P5086">
        <v>1</v>
      </c>
      <c r="Q5086">
        <v>25</v>
      </c>
      <c r="R5086">
        <v>350</v>
      </c>
      <c r="S5086" t="str">
        <f>IF(Table1[[#This Row],[Average_Cost_for_two]]&lt;500,"Low",IF(Table1[[#This Row],[Average_Cost_for_two]]&lt;=1500,"Medium","High"))</f>
        <v>Low</v>
      </c>
      <c r="T5086">
        <v>3.5</v>
      </c>
      <c r="U5086">
        <v>2018</v>
      </c>
      <c r="V5086">
        <v>5</v>
      </c>
      <c r="W5086">
        <v>13</v>
      </c>
      <c r="X5086">
        <f>IF(OR(Main!$U5086=0,
       Main!$V5086=0,
       Main!$W5086=0),
   "",
   DATE(Main!$U5086,
        Main!$V5086,
        Main!$W5086)
)</f>
        <v>43233</v>
      </c>
      <c r="Y5086">
        <f>Table1[[#This Row],[Average_Cost_for_two]]*VLOOKUP(Table1[[#This Row],[Currency]],currency!$A$2:$B$10,2,FALSE)</f>
        <v>4.2</v>
      </c>
      <c r="Z5086" t="str">
        <f>VLOOKUP(C5086,country!A:B,2,FALSE)</f>
        <v>India</v>
      </c>
      <c r="AA5086">
        <f t="shared" si="79"/>
        <v>2</v>
      </c>
    </row>
    <row r="5087" spans="1:27" ht="15.75" customHeight="1" x14ac:dyDescent="0.25">
      <c r="A5087">
        <v>18146358</v>
      </c>
      <c r="B5087" t="s">
        <v>10490</v>
      </c>
      <c r="C5087">
        <v>1</v>
      </c>
      <c r="D5087" t="s">
        <v>23</v>
      </c>
      <c r="E5087" t="s">
        <v>10491</v>
      </c>
      <c r="F5087" t="s">
        <v>119</v>
      </c>
      <c r="G5087" t="s">
        <v>120</v>
      </c>
      <c r="H5087">
        <v>77.300965750000003</v>
      </c>
      <c r="I5087">
        <v>28.610135809999999</v>
      </c>
      <c r="J5087" t="s">
        <v>27</v>
      </c>
      <c r="K5087" t="s">
        <v>28</v>
      </c>
      <c r="L5087" t="s">
        <v>29</v>
      </c>
      <c r="M5087" t="s">
        <v>29</v>
      </c>
      <c r="N5087" t="s">
        <v>29</v>
      </c>
      <c r="O5087" t="s">
        <v>29</v>
      </c>
      <c r="P5087">
        <v>1</v>
      </c>
      <c r="Q5087">
        <v>8</v>
      </c>
      <c r="R5087">
        <v>250</v>
      </c>
      <c r="S5087" t="str">
        <f>IF(Table1[[#This Row],[Average_Cost_for_two]]&lt;500,"Low",IF(Table1[[#This Row],[Average_Cost_for_two]]&lt;=1500,"Medium","High"))</f>
        <v>Low</v>
      </c>
      <c r="T5087">
        <v>3</v>
      </c>
      <c r="U5087">
        <v>2010</v>
      </c>
      <c r="V5087">
        <v>5</v>
      </c>
      <c r="W5087">
        <v>1</v>
      </c>
      <c r="X5087">
        <f>IF(OR(Main!$U5087=0,
       Main!$V5087=0,
       Main!$W5087=0),
   "",
   DATE(Main!$U5087,
        Main!$V5087,
        Main!$W5087)
)</f>
        <v>40299</v>
      </c>
      <c r="Y5087">
        <f>Table1[[#This Row],[Average_Cost_for_two]]*VLOOKUP(Table1[[#This Row],[Currency]],currency!$A$2:$B$10,2,FALSE)</f>
        <v>3</v>
      </c>
      <c r="Z5087" t="str">
        <f>VLOOKUP(C5087,country!A:B,2,FALSE)</f>
        <v>India</v>
      </c>
      <c r="AA5087">
        <f t="shared" si="79"/>
        <v>2</v>
      </c>
    </row>
    <row r="5088" spans="1:27" ht="15.75" customHeight="1" x14ac:dyDescent="0.25">
      <c r="A5088">
        <v>4090</v>
      </c>
      <c r="B5088" t="s">
        <v>10492</v>
      </c>
      <c r="C5088">
        <v>1</v>
      </c>
      <c r="D5088" t="s">
        <v>23</v>
      </c>
      <c r="E5088" t="s">
        <v>10493</v>
      </c>
      <c r="F5088" t="s">
        <v>3711</v>
      </c>
      <c r="G5088" t="s">
        <v>3712</v>
      </c>
      <c r="H5088">
        <v>77.184776400000004</v>
      </c>
      <c r="I5088">
        <v>28.708434199999999</v>
      </c>
      <c r="J5088" t="s">
        <v>27</v>
      </c>
      <c r="K5088" t="s">
        <v>28</v>
      </c>
      <c r="L5088" t="s">
        <v>29</v>
      </c>
      <c r="M5088" t="s">
        <v>29</v>
      </c>
      <c r="N5088" t="s">
        <v>29</v>
      </c>
      <c r="O5088" t="s">
        <v>29</v>
      </c>
      <c r="P5088">
        <v>1</v>
      </c>
      <c r="Q5088">
        <v>21</v>
      </c>
      <c r="R5088">
        <v>400</v>
      </c>
      <c r="S5088" t="str">
        <f>IF(Table1[[#This Row],[Average_Cost_for_two]]&lt;500,"Low",IF(Table1[[#This Row],[Average_Cost_for_two]]&lt;=1500,"Medium","High"))</f>
        <v>Low</v>
      </c>
      <c r="T5088">
        <v>3.2</v>
      </c>
      <c r="U5088">
        <v>2013</v>
      </c>
      <c r="V5088">
        <v>5</v>
      </c>
      <c r="W5088">
        <v>1</v>
      </c>
      <c r="X5088">
        <f>IF(OR(Main!$U5088=0,
       Main!$V5088=0,
       Main!$W5088=0),
   "",
   DATE(Main!$U5088,
        Main!$V5088,
        Main!$W5088)
)</f>
        <v>41395</v>
      </c>
      <c r="Y5088">
        <f>Table1[[#This Row],[Average_Cost_for_two]]*VLOOKUP(Table1[[#This Row],[Currency]],currency!$A$2:$B$10,2,FALSE)</f>
        <v>4.8</v>
      </c>
      <c r="Z5088" t="str">
        <f>VLOOKUP(C5088,country!A:B,2,FALSE)</f>
        <v>India</v>
      </c>
      <c r="AA5088">
        <f t="shared" si="79"/>
        <v>2</v>
      </c>
    </row>
    <row r="5089" spans="1:27" ht="15.75" customHeight="1" x14ac:dyDescent="0.25">
      <c r="A5089">
        <v>18425751</v>
      </c>
      <c r="B5089" t="s">
        <v>10494</v>
      </c>
      <c r="C5089">
        <v>1</v>
      </c>
      <c r="D5089" t="s">
        <v>23</v>
      </c>
      <c r="E5089" t="s">
        <v>10495</v>
      </c>
      <c r="F5089" t="s">
        <v>270</v>
      </c>
      <c r="G5089" t="s">
        <v>271</v>
      </c>
      <c r="H5089">
        <v>77.171307299999995</v>
      </c>
      <c r="I5089">
        <v>28.5589002</v>
      </c>
      <c r="J5089" t="s">
        <v>27</v>
      </c>
      <c r="K5089" t="s">
        <v>28</v>
      </c>
      <c r="L5089" t="s">
        <v>29</v>
      </c>
      <c r="M5089" t="s">
        <v>29</v>
      </c>
      <c r="N5089" t="s">
        <v>29</v>
      </c>
      <c r="O5089" t="s">
        <v>29</v>
      </c>
      <c r="P5089">
        <v>1</v>
      </c>
      <c r="Q5089">
        <v>11</v>
      </c>
      <c r="R5089">
        <v>350</v>
      </c>
      <c r="S5089" t="str">
        <f>IF(Table1[[#This Row],[Average_Cost_for_two]]&lt;500,"Low",IF(Table1[[#This Row],[Average_Cost_for_two]]&lt;=1500,"Medium","High"))</f>
        <v>Low</v>
      </c>
      <c r="T5089">
        <v>3.2</v>
      </c>
      <c r="U5089">
        <v>2015</v>
      </c>
      <c r="V5089">
        <v>5</v>
      </c>
      <c r="W5089">
        <v>13</v>
      </c>
      <c r="X5089">
        <f>IF(OR(Main!$U5089=0,
       Main!$V5089=0,
       Main!$W5089=0),
   "",
   DATE(Main!$U5089,
        Main!$V5089,
        Main!$W5089)
)</f>
        <v>42137</v>
      </c>
      <c r="Y5089">
        <f>Table1[[#This Row],[Average_Cost_for_two]]*VLOOKUP(Table1[[#This Row],[Currency]],currency!$A$2:$B$10,2,FALSE)</f>
        <v>4.2</v>
      </c>
      <c r="Z5089" t="str">
        <f>VLOOKUP(C5089,country!A:B,2,FALSE)</f>
        <v>India</v>
      </c>
      <c r="AA5089">
        <f t="shared" si="79"/>
        <v>2</v>
      </c>
    </row>
    <row r="5090" spans="1:27" ht="15.75" customHeight="1" x14ac:dyDescent="0.25">
      <c r="A5090">
        <v>7416</v>
      </c>
      <c r="B5090" t="s">
        <v>10496</v>
      </c>
      <c r="C5090">
        <v>1</v>
      </c>
      <c r="D5090" t="s">
        <v>23</v>
      </c>
      <c r="E5090" t="s">
        <v>10497</v>
      </c>
      <c r="F5090" t="s">
        <v>98</v>
      </c>
      <c r="G5090" t="s">
        <v>99</v>
      </c>
      <c r="H5090">
        <v>77.148368000000005</v>
      </c>
      <c r="I5090">
        <v>28.6323154</v>
      </c>
      <c r="J5090" t="s">
        <v>27</v>
      </c>
      <c r="K5090" t="s">
        <v>28</v>
      </c>
      <c r="L5090" t="s">
        <v>29</v>
      </c>
      <c r="M5090" t="s">
        <v>29</v>
      </c>
      <c r="N5090" t="s">
        <v>29</v>
      </c>
      <c r="O5090" t="s">
        <v>29</v>
      </c>
      <c r="P5090">
        <v>1</v>
      </c>
      <c r="Q5090">
        <v>30</v>
      </c>
      <c r="R5090">
        <v>150</v>
      </c>
      <c r="S5090" t="str">
        <f>IF(Table1[[#This Row],[Average_Cost_for_two]]&lt;500,"Low",IF(Table1[[#This Row],[Average_Cost_for_two]]&lt;=1500,"Medium","High"))</f>
        <v>Low</v>
      </c>
      <c r="T5090">
        <v>3.3</v>
      </c>
      <c r="U5090">
        <v>2018</v>
      </c>
      <c r="V5090">
        <v>5</v>
      </c>
      <c r="W5090">
        <v>28</v>
      </c>
      <c r="X5090">
        <f>IF(OR(Main!$U5090=0,
       Main!$V5090=0,
       Main!$W5090=0),
   "",
   DATE(Main!$U5090,
        Main!$V5090,
        Main!$W5090)
)</f>
        <v>43248</v>
      </c>
      <c r="Y5090">
        <f>Table1[[#This Row],[Average_Cost_for_two]]*VLOOKUP(Table1[[#This Row],[Currency]],currency!$A$2:$B$10,2,FALSE)</f>
        <v>1.8</v>
      </c>
      <c r="Z5090" t="str">
        <f>VLOOKUP(C5090,country!A:B,2,FALSE)</f>
        <v>India</v>
      </c>
      <c r="AA5090">
        <f t="shared" si="79"/>
        <v>2</v>
      </c>
    </row>
    <row r="5091" spans="1:27" ht="15.75" customHeight="1" x14ac:dyDescent="0.25">
      <c r="A5091">
        <v>7419</v>
      </c>
      <c r="B5091" t="s">
        <v>10498</v>
      </c>
      <c r="C5091">
        <v>1</v>
      </c>
      <c r="D5091" t="s">
        <v>23</v>
      </c>
      <c r="E5091" t="s">
        <v>10499</v>
      </c>
      <c r="F5091" t="s">
        <v>98</v>
      </c>
      <c r="G5091" t="s">
        <v>99</v>
      </c>
      <c r="H5091">
        <v>77.146275399999993</v>
      </c>
      <c r="I5091">
        <v>28.627623700000001</v>
      </c>
      <c r="J5091" t="s">
        <v>27</v>
      </c>
      <c r="K5091" t="s">
        <v>28</v>
      </c>
      <c r="L5091" t="s">
        <v>29</v>
      </c>
      <c r="M5091" t="s">
        <v>29</v>
      </c>
      <c r="N5091" t="s">
        <v>29</v>
      </c>
      <c r="O5091" t="s">
        <v>29</v>
      </c>
      <c r="P5091">
        <v>1</v>
      </c>
      <c r="Q5091">
        <v>20</v>
      </c>
      <c r="R5091">
        <v>200</v>
      </c>
      <c r="S5091" t="str">
        <f>IF(Table1[[#This Row],[Average_Cost_for_two]]&lt;500,"Low",IF(Table1[[#This Row],[Average_Cost_for_two]]&lt;=1500,"Medium","High"))</f>
        <v>Low</v>
      </c>
      <c r="T5091">
        <v>2.8</v>
      </c>
      <c r="U5091">
        <v>2014</v>
      </c>
      <c r="V5091">
        <v>5</v>
      </c>
      <c r="W5091">
        <v>4</v>
      </c>
      <c r="X5091">
        <f>IF(OR(Main!$U5091=0,
       Main!$V5091=0,
       Main!$W5091=0),
   "",
   DATE(Main!$U5091,
        Main!$V5091,
        Main!$W5091)
)</f>
        <v>41763</v>
      </c>
      <c r="Y5091">
        <f>Table1[[#This Row],[Average_Cost_for_two]]*VLOOKUP(Table1[[#This Row],[Currency]],currency!$A$2:$B$10,2,FALSE)</f>
        <v>2.4</v>
      </c>
      <c r="Z5091" t="str">
        <f>VLOOKUP(C5091,country!A:B,2,FALSE)</f>
        <v>India</v>
      </c>
      <c r="AA5091">
        <f t="shared" si="79"/>
        <v>2</v>
      </c>
    </row>
    <row r="5092" spans="1:27" ht="15.75" customHeight="1" x14ac:dyDescent="0.25">
      <c r="A5092">
        <v>307169</v>
      </c>
      <c r="B5092" t="s">
        <v>10500</v>
      </c>
      <c r="C5092">
        <v>1</v>
      </c>
      <c r="D5092" t="s">
        <v>23</v>
      </c>
      <c r="E5092" t="s">
        <v>1101</v>
      </c>
      <c r="F5092" t="s">
        <v>63</v>
      </c>
      <c r="G5092" t="s">
        <v>64</v>
      </c>
      <c r="H5092">
        <v>77.177902700000004</v>
      </c>
      <c r="I5092">
        <v>28.564484199999999</v>
      </c>
      <c r="J5092" t="s">
        <v>27</v>
      </c>
      <c r="K5092" t="s">
        <v>28</v>
      </c>
      <c r="L5092" t="s">
        <v>29</v>
      </c>
      <c r="M5092" t="s">
        <v>29</v>
      </c>
      <c r="N5092" t="s">
        <v>29</v>
      </c>
      <c r="O5092" t="s">
        <v>29</v>
      </c>
      <c r="P5092">
        <v>1</v>
      </c>
      <c r="Q5092">
        <v>5</v>
      </c>
      <c r="R5092">
        <v>150</v>
      </c>
      <c r="S5092" t="str">
        <f>IF(Table1[[#This Row],[Average_Cost_for_two]]&lt;500,"Low",IF(Table1[[#This Row],[Average_Cost_for_two]]&lt;=1500,"Medium","High"))</f>
        <v>Low</v>
      </c>
      <c r="T5092">
        <v>3</v>
      </c>
      <c r="U5092">
        <v>2017</v>
      </c>
      <c r="V5092">
        <v>5</v>
      </c>
      <c r="W5092">
        <v>24</v>
      </c>
      <c r="X5092">
        <f>IF(OR(Main!$U5092=0,
       Main!$V5092=0,
       Main!$W5092=0),
   "",
   DATE(Main!$U5092,
        Main!$V5092,
        Main!$W5092)
)</f>
        <v>42879</v>
      </c>
      <c r="Y5092">
        <f>Table1[[#This Row],[Average_Cost_for_two]]*VLOOKUP(Table1[[#This Row],[Currency]],currency!$A$2:$B$10,2,FALSE)</f>
        <v>1.8</v>
      </c>
      <c r="Z5092" t="str">
        <f>VLOOKUP(C5092,country!A:B,2,FALSE)</f>
        <v>India</v>
      </c>
      <c r="AA5092">
        <f t="shared" si="79"/>
        <v>2</v>
      </c>
    </row>
    <row r="5093" spans="1:27" ht="15.75" customHeight="1" x14ac:dyDescent="0.25">
      <c r="A5093">
        <v>4330</v>
      </c>
      <c r="B5093" t="s">
        <v>10501</v>
      </c>
      <c r="C5093">
        <v>1</v>
      </c>
      <c r="D5093" t="s">
        <v>23</v>
      </c>
      <c r="E5093" t="s">
        <v>10502</v>
      </c>
      <c r="F5093" t="s">
        <v>1917</v>
      </c>
      <c r="G5093" t="s">
        <v>1918</v>
      </c>
      <c r="H5093">
        <v>77.196294550000005</v>
      </c>
      <c r="I5093">
        <v>28.558873999999999</v>
      </c>
      <c r="J5093" t="s">
        <v>27</v>
      </c>
      <c r="K5093" t="s">
        <v>28</v>
      </c>
      <c r="L5093" t="s">
        <v>29</v>
      </c>
      <c r="M5093" t="s">
        <v>36</v>
      </c>
      <c r="N5093" t="s">
        <v>29</v>
      </c>
      <c r="O5093" t="s">
        <v>29</v>
      </c>
      <c r="P5093">
        <v>1</v>
      </c>
      <c r="Q5093">
        <v>60</v>
      </c>
      <c r="R5093">
        <v>350</v>
      </c>
      <c r="S5093" t="str">
        <f>IF(Table1[[#This Row],[Average_Cost_for_two]]&lt;500,"Low",IF(Table1[[#This Row],[Average_Cost_for_two]]&lt;=1500,"Medium","High"))</f>
        <v>Low</v>
      </c>
      <c r="T5093">
        <v>2.8</v>
      </c>
      <c r="U5093">
        <v>2014</v>
      </c>
      <c r="V5093">
        <v>5</v>
      </c>
      <c r="W5093">
        <v>14</v>
      </c>
      <c r="X5093">
        <f>IF(OR(Main!$U5093=0,
       Main!$V5093=0,
       Main!$W5093=0),
   "",
   DATE(Main!$U5093,
        Main!$V5093,
        Main!$W5093)
)</f>
        <v>41773</v>
      </c>
      <c r="Y5093">
        <f>Table1[[#This Row],[Average_Cost_for_two]]*VLOOKUP(Table1[[#This Row],[Currency]],currency!$A$2:$B$10,2,FALSE)</f>
        <v>4.2</v>
      </c>
      <c r="Z5093" t="str">
        <f>VLOOKUP(C5093,country!A:B,2,FALSE)</f>
        <v>India</v>
      </c>
      <c r="AA5093">
        <f t="shared" si="79"/>
        <v>2</v>
      </c>
    </row>
    <row r="5094" spans="1:27" ht="15.75" customHeight="1" x14ac:dyDescent="0.25">
      <c r="A5094">
        <v>18343904</v>
      </c>
      <c r="B5094" t="s">
        <v>10503</v>
      </c>
      <c r="C5094">
        <v>1</v>
      </c>
      <c r="D5094" t="s">
        <v>23</v>
      </c>
      <c r="E5094" t="s">
        <v>10504</v>
      </c>
      <c r="F5094" t="s">
        <v>897</v>
      </c>
      <c r="G5094" t="s">
        <v>898</v>
      </c>
      <c r="H5094">
        <v>77.285864399999994</v>
      </c>
      <c r="I5094">
        <v>28.6816566</v>
      </c>
      <c r="J5094" t="s">
        <v>27</v>
      </c>
      <c r="K5094" t="s">
        <v>28</v>
      </c>
      <c r="L5094" t="s">
        <v>29</v>
      </c>
      <c r="M5094" t="s">
        <v>29</v>
      </c>
      <c r="N5094" t="s">
        <v>29</v>
      </c>
      <c r="O5094" t="s">
        <v>29</v>
      </c>
      <c r="P5094">
        <v>1</v>
      </c>
      <c r="Q5094">
        <v>6</v>
      </c>
      <c r="R5094">
        <v>450</v>
      </c>
      <c r="S5094" t="str">
        <f>IF(Table1[[#This Row],[Average_Cost_for_two]]&lt;500,"Low",IF(Table1[[#This Row],[Average_Cost_for_two]]&lt;=1500,"Medium","High"))</f>
        <v>Low</v>
      </c>
      <c r="T5094">
        <v>2.9</v>
      </c>
      <c r="U5094">
        <v>2018</v>
      </c>
      <c r="V5094">
        <v>5</v>
      </c>
      <c r="W5094">
        <v>2</v>
      </c>
      <c r="X5094">
        <f>IF(OR(Main!$U5094=0,
       Main!$V5094=0,
       Main!$W5094=0),
   "",
   DATE(Main!$U5094,
        Main!$V5094,
        Main!$W5094)
)</f>
        <v>43222</v>
      </c>
      <c r="Y5094">
        <f>Table1[[#This Row],[Average_Cost_for_two]]*VLOOKUP(Table1[[#This Row],[Currency]],currency!$A$2:$B$10,2,FALSE)</f>
        <v>5.4</v>
      </c>
      <c r="Z5094" t="str">
        <f>VLOOKUP(C5094,country!A:B,2,FALSE)</f>
        <v>India</v>
      </c>
      <c r="AA5094">
        <f t="shared" si="79"/>
        <v>2</v>
      </c>
    </row>
    <row r="5095" spans="1:27" ht="15.75" customHeight="1" x14ac:dyDescent="0.25">
      <c r="A5095">
        <v>313139</v>
      </c>
      <c r="B5095" t="s">
        <v>10505</v>
      </c>
      <c r="C5095">
        <v>1</v>
      </c>
      <c r="D5095" t="s">
        <v>23</v>
      </c>
      <c r="E5095" t="s">
        <v>10506</v>
      </c>
      <c r="F5095" t="s">
        <v>408</v>
      </c>
      <c r="G5095" t="s">
        <v>409</v>
      </c>
      <c r="H5095">
        <v>77.280107000000001</v>
      </c>
      <c r="I5095">
        <v>28.6297763</v>
      </c>
      <c r="J5095" t="s">
        <v>27</v>
      </c>
      <c r="K5095" t="s">
        <v>28</v>
      </c>
      <c r="L5095" t="s">
        <v>29</v>
      </c>
      <c r="M5095" t="s">
        <v>29</v>
      </c>
      <c r="N5095" t="s">
        <v>29</v>
      </c>
      <c r="O5095" t="s">
        <v>29</v>
      </c>
      <c r="P5095">
        <v>1</v>
      </c>
      <c r="Q5095">
        <v>6</v>
      </c>
      <c r="R5095">
        <v>450</v>
      </c>
      <c r="S5095" t="str">
        <f>IF(Table1[[#This Row],[Average_Cost_for_two]]&lt;500,"Low",IF(Table1[[#This Row],[Average_Cost_for_two]]&lt;=1500,"Medium","High"))</f>
        <v>Low</v>
      </c>
      <c r="T5095">
        <v>2.9</v>
      </c>
      <c r="U5095">
        <v>2010</v>
      </c>
      <c r="V5095">
        <v>5</v>
      </c>
      <c r="W5095">
        <v>3</v>
      </c>
      <c r="X5095">
        <f>IF(OR(Main!$U5095=0,
       Main!$V5095=0,
       Main!$W5095=0),
   "",
   DATE(Main!$U5095,
        Main!$V5095,
        Main!$W5095)
)</f>
        <v>40301</v>
      </c>
      <c r="Y5095">
        <f>Table1[[#This Row],[Average_Cost_for_two]]*VLOOKUP(Table1[[#This Row],[Currency]],currency!$A$2:$B$10,2,FALSE)</f>
        <v>5.4</v>
      </c>
      <c r="Z5095" t="str">
        <f>VLOOKUP(C5095,country!A:B,2,FALSE)</f>
        <v>India</v>
      </c>
      <c r="AA5095">
        <f t="shared" si="79"/>
        <v>2</v>
      </c>
    </row>
    <row r="5096" spans="1:27" ht="15.75" customHeight="1" x14ac:dyDescent="0.25">
      <c r="A5096">
        <v>18261739</v>
      </c>
      <c r="B5096" t="s">
        <v>10507</v>
      </c>
      <c r="C5096">
        <v>1</v>
      </c>
      <c r="D5096" t="s">
        <v>23</v>
      </c>
      <c r="E5096" t="s">
        <v>6152</v>
      </c>
      <c r="F5096" t="s">
        <v>4975</v>
      </c>
      <c r="G5096" t="s">
        <v>4976</v>
      </c>
      <c r="H5096">
        <v>77.203881609999996</v>
      </c>
      <c r="I5096">
        <v>28.680960590000002</v>
      </c>
      <c r="J5096" t="s">
        <v>27</v>
      </c>
      <c r="K5096" t="s">
        <v>28</v>
      </c>
      <c r="L5096" t="s">
        <v>29</v>
      </c>
      <c r="M5096" t="s">
        <v>36</v>
      </c>
      <c r="N5096" t="s">
        <v>29</v>
      </c>
      <c r="O5096" t="s">
        <v>29</v>
      </c>
      <c r="P5096">
        <v>1</v>
      </c>
      <c r="Q5096">
        <v>18</v>
      </c>
      <c r="R5096">
        <v>400</v>
      </c>
      <c r="S5096" t="str">
        <f>IF(Table1[[#This Row],[Average_Cost_for_two]]&lt;500,"Low",IF(Table1[[#This Row],[Average_Cost_for_two]]&lt;=1500,"Medium","High"))</f>
        <v>Low</v>
      </c>
      <c r="T5096">
        <v>2.9</v>
      </c>
      <c r="U5096">
        <v>2016</v>
      </c>
      <c r="V5096">
        <v>5</v>
      </c>
      <c r="W5096">
        <v>1</v>
      </c>
      <c r="X5096">
        <f>IF(OR(Main!$U5096=0,
       Main!$V5096=0,
       Main!$W5096=0),
   "",
   DATE(Main!$U5096,
        Main!$V5096,
        Main!$W5096)
)</f>
        <v>42491</v>
      </c>
      <c r="Y5096">
        <f>Table1[[#This Row],[Average_Cost_for_two]]*VLOOKUP(Table1[[#This Row],[Currency]],currency!$A$2:$B$10,2,FALSE)</f>
        <v>4.8</v>
      </c>
      <c r="Z5096" t="str">
        <f>VLOOKUP(C5096,country!A:B,2,FALSE)</f>
        <v>India</v>
      </c>
      <c r="AA5096">
        <f t="shared" si="79"/>
        <v>2</v>
      </c>
    </row>
    <row r="5097" spans="1:27" ht="15.75" customHeight="1" x14ac:dyDescent="0.25">
      <c r="A5097">
        <v>18424579</v>
      </c>
      <c r="B5097" t="s">
        <v>10508</v>
      </c>
      <c r="C5097">
        <v>1</v>
      </c>
      <c r="D5097" t="s">
        <v>23</v>
      </c>
      <c r="E5097" t="s">
        <v>10509</v>
      </c>
      <c r="F5097" t="s">
        <v>209</v>
      </c>
      <c r="G5097" t="s">
        <v>208</v>
      </c>
      <c r="H5097">
        <v>77.099837800000003</v>
      </c>
      <c r="I5097">
        <v>28.635971099999999</v>
      </c>
      <c r="J5097" t="s">
        <v>27</v>
      </c>
      <c r="K5097" t="s">
        <v>28</v>
      </c>
      <c r="L5097" t="s">
        <v>29</v>
      </c>
      <c r="M5097" t="s">
        <v>29</v>
      </c>
      <c r="N5097" t="s">
        <v>29</v>
      </c>
      <c r="O5097" t="s">
        <v>29</v>
      </c>
      <c r="P5097">
        <v>1</v>
      </c>
      <c r="Q5097">
        <v>16</v>
      </c>
      <c r="R5097">
        <v>200</v>
      </c>
      <c r="S5097" t="str">
        <f>IF(Table1[[#This Row],[Average_Cost_for_two]]&lt;500,"Low",IF(Table1[[#This Row],[Average_Cost_for_two]]&lt;=1500,"Medium","High"))</f>
        <v>Low</v>
      </c>
      <c r="T5097">
        <v>3.3</v>
      </c>
      <c r="U5097">
        <v>2010</v>
      </c>
      <c r="V5097">
        <v>5</v>
      </c>
      <c r="W5097">
        <v>5</v>
      </c>
      <c r="X5097">
        <f>IF(OR(Main!$U5097=0,
       Main!$V5097=0,
       Main!$W5097=0),
   "",
   DATE(Main!$U5097,
        Main!$V5097,
        Main!$W5097)
)</f>
        <v>40303</v>
      </c>
      <c r="Y5097">
        <f>Table1[[#This Row],[Average_Cost_for_two]]*VLOOKUP(Table1[[#This Row],[Currency]],currency!$A$2:$B$10,2,FALSE)</f>
        <v>2.4</v>
      </c>
      <c r="Z5097" t="str">
        <f>VLOOKUP(C5097,country!A:B,2,FALSE)</f>
        <v>India</v>
      </c>
      <c r="AA5097">
        <f t="shared" si="79"/>
        <v>2</v>
      </c>
    </row>
    <row r="5098" spans="1:27" ht="15.75" customHeight="1" x14ac:dyDescent="0.25">
      <c r="A5098">
        <v>302729</v>
      </c>
      <c r="B5098" t="s">
        <v>10510</v>
      </c>
      <c r="C5098">
        <v>1</v>
      </c>
      <c r="D5098" t="s">
        <v>23</v>
      </c>
      <c r="E5098" t="s">
        <v>10511</v>
      </c>
      <c r="F5098" t="s">
        <v>1162</v>
      </c>
      <c r="G5098" t="s">
        <v>1163</v>
      </c>
      <c r="H5098">
        <v>77.030943800000003</v>
      </c>
      <c r="I5098">
        <v>28.619375600000001</v>
      </c>
      <c r="J5098" t="s">
        <v>27</v>
      </c>
      <c r="K5098" t="s">
        <v>28</v>
      </c>
      <c r="L5098" t="s">
        <v>29</v>
      </c>
      <c r="M5098" t="s">
        <v>29</v>
      </c>
      <c r="N5098" t="s">
        <v>29</v>
      </c>
      <c r="O5098" t="s">
        <v>29</v>
      </c>
      <c r="P5098">
        <v>1</v>
      </c>
      <c r="Q5098">
        <v>5</v>
      </c>
      <c r="R5098">
        <v>150</v>
      </c>
      <c r="S5098" t="str">
        <f>IF(Table1[[#This Row],[Average_Cost_for_two]]&lt;500,"Low",IF(Table1[[#This Row],[Average_Cost_for_two]]&lt;=1500,"Medium","High"))</f>
        <v>Low</v>
      </c>
      <c r="T5098">
        <v>3</v>
      </c>
      <c r="U5098">
        <v>2012</v>
      </c>
      <c r="V5098">
        <v>5</v>
      </c>
      <c r="W5098">
        <v>2</v>
      </c>
      <c r="X5098">
        <f>IF(OR(Main!$U5098=0,
       Main!$V5098=0,
       Main!$W5098=0),
   "",
   DATE(Main!$U5098,
        Main!$V5098,
        Main!$W5098)
)</f>
        <v>41031</v>
      </c>
      <c r="Y5098">
        <f>Table1[[#This Row],[Average_Cost_for_two]]*VLOOKUP(Table1[[#This Row],[Currency]],currency!$A$2:$B$10,2,FALSE)</f>
        <v>1.8</v>
      </c>
      <c r="Z5098" t="str">
        <f>VLOOKUP(C5098,country!A:B,2,FALSE)</f>
        <v>India</v>
      </c>
      <c r="AA5098">
        <f t="shared" si="79"/>
        <v>2</v>
      </c>
    </row>
    <row r="5099" spans="1:27" ht="15.75" customHeight="1" x14ac:dyDescent="0.25">
      <c r="A5099">
        <v>300941</v>
      </c>
      <c r="B5099" t="s">
        <v>10512</v>
      </c>
      <c r="C5099">
        <v>1</v>
      </c>
      <c r="D5099" t="s">
        <v>23</v>
      </c>
      <c r="E5099" t="s">
        <v>10513</v>
      </c>
      <c r="F5099" t="s">
        <v>2070</v>
      </c>
      <c r="G5099" t="s">
        <v>2071</v>
      </c>
      <c r="H5099">
        <v>77.197804000000005</v>
      </c>
      <c r="I5099">
        <v>28.692129399999999</v>
      </c>
      <c r="J5099" t="s">
        <v>27</v>
      </c>
      <c r="K5099" t="s">
        <v>28</v>
      </c>
      <c r="L5099" t="s">
        <v>29</v>
      </c>
      <c r="M5099" t="s">
        <v>29</v>
      </c>
      <c r="N5099" t="s">
        <v>29</v>
      </c>
      <c r="O5099" t="s">
        <v>29</v>
      </c>
      <c r="P5099">
        <v>1</v>
      </c>
      <c r="Q5099">
        <v>43</v>
      </c>
      <c r="R5099">
        <v>300</v>
      </c>
      <c r="S5099" t="str">
        <f>IF(Table1[[#This Row],[Average_Cost_for_two]]&lt;500,"Low",IF(Table1[[#This Row],[Average_Cost_for_two]]&lt;=1500,"Medium","High"))</f>
        <v>Low</v>
      </c>
      <c r="T5099">
        <v>3.4</v>
      </c>
      <c r="U5099">
        <v>2010</v>
      </c>
      <c r="V5099">
        <v>5</v>
      </c>
      <c r="W5099">
        <v>28</v>
      </c>
      <c r="X5099">
        <f>IF(OR(Main!$U5099=0,
       Main!$V5099=0,
       Main!$W5099=0),
   "",
   DATE(Main!$U5099,
        Main!$V5099,
        Main!$W5099)
)</f>
        <v>40326</v>
      </c>
      <c r="Y5099">
        <f>Table1[[#This Row],[Average_Cost_for_two]]*VLOOKUP(Table1[[#This Row],[Currency]],currency!$A$2:$B$10,2,FALSE)</f>
        <v>3.6</v>
      </c>
      <c r="Z5099" t="str">
        <f>VLOOKUP(C5099,country!A:B,2,FALSE)</f>
        <v>India</v>
      </c>
      <c r="AA5099">
        <f t="shared" si="79"/>
        <v>2</v>
      </c>
    </row>
    <row r="5100" spans="1:27" ht="15.75" customHeight="1" x14ac:dyDescent="0.25">
      <c r="A5100">
        <v>7886</v>
      </c>
      <c r="B5100" t="s">
        <v>10514</v>
      </c>
      <c r="C5100">
        <v>1</v>
      </c>
      <c r="D5100" t="s">
        <v>23</v>
      </c>
      <c r="E5100" t="s">
        <v>10515</v>
      </c>
      <c r="F5100" t="s">
        <v>334</v>
      </c>
      <c r="G5100" t="s">
        <v>335</v>
      </c>
      <c r="H5100">
        <v>77.253491800000006</v>
      </c>
      <c r="I5100">
        <v>28.556672500000001</v>
      </c>
      <c r="J5100" t="s">
        <v>27</v>
      </c>
      <c r="K5100" t="s">
        <v>28</v>
      </c>
      <c r="L5100" t="s">
        <v>29</v>
      </c>
      <c r="M5100" t="s">
        <v>29</v>
      </c>
      <c r="N5100" t="s">
        <v>29</v>
      </c>
      <c r="O5100" t="s">
        <v>29</v>
      </c>
      <c r="P5100">
        <v>1</v>
      </c>
      <c r="Q5100">
        <v>17</v>
      </c>
      <c r="R5100">
        <v>200</v>
      </c>
      <c r="S5100" t="str">
        <f>IF(Table1[[#This Row],[Average_Cost_for_two]]&lt;500,"Low",IF(Table1[[#This Row],[Average_Cost_for_two]]&lt;=1500,"Medium","High"))</f>
        <v>Low</v>
      </c>
      <c r="T5100">
        <v>3.1</v>
      </c>
      <c r="U5100">
        <v>2014</v>
      </c>
      <c r="V5100">
        <v>4</v>
      </c>
      <c r="W5100">
        <v>28</v>
      </c>
      <c r="X5100">
        <f>IF(OR(Main!$U5100=0,
       Main!$V5100=0,
       Main!$W5100=0),
   "",
   DATE(Main!$U5100,
        Main!$V5100,
        Main!$W5100)
)</f>
        <v>41757</v>
      </c>
      <c r="Y5100">
        <f>Table1[[#This Row],[Average_Cost_for_two]]*VLOOKUP(Table1[[#This Row],[Currency]],currency!$A$2:$B$10,2,FALSE)</f>
        <v>2.4</v>
      </c>
      <c r="Z5100" t="str">
        <f>VLOOKUP(C5100,country!A:B,2,FALSE)</f>
        <v>India</v>
      </c>
      <c r="AA5100">
        <f t="shared" si="79"/>
        <v>2</v>
      </c>
    </row>
    <row r="5101" spans="1:27" ht="15.75" customHeight="1" x14ac:dyDescent="0.25">
      <c r="A5101">
        <v>302811</v>
      </c>
      <c r="B5101" t="s">
        <v>10516</v>
      </c>
      <c r="C5101">
        <v>1</v>
      </c>
      <c r="D5101" t="s">
        <v>23</v>
      </c>
      <c r="E5101" t="s">
        <v>10517</v>
      </c>
      <c r="F5101" t="s">
        <v>1624</v>
      </c>
      <c r="G5101" t="s">
        <v>1625</v>
      </c>
      <c r="H5101">
        <v>77.261703569999995</v>
      </c>
      <c r="I5101">
        <v>28.538047070000001</v>
      </c>
      <c r="J5101" t="s">
        <v>27</v>
      </c>
      <c r="K5101" t="s">
        <v>28</v>
      </c>
      <c r="L5101" t="s">
        <v>29</v>
      </c>
      <c r="M5101" t="s">
        <v>36</v>
      </c>
      <c r="N5101" t="s">
        <v>29</v>
      </c>
      <c r="O5101" t="s">
        <v>29</v>
      </c>
      <c r="P5101">
        <v>1</v>
      </c>
      <c r="Q5101">
        <v>24</v>
      </c>
      <c r="R5101">
        <v>450</v>
      </c>
      <c r="S5101" t="str">
        <f>IF(Table1[[#This Row],[Average_Cost_for_two]]&lt;500,"Low",IF(Table1[[#This Row],[Average_Cost_for_two]]&lt;=1500,"Medium","High"))</f>
        <v>Low</v>
      </c>
      <c r="T5101">
        <v>2.6</v>
      </c>
      <c r="U5101">
        <v>2011</v>
      </c>
      <c r="V5101">
        <v>4</v>
      </c>
      <c r="W5101">
        <v>5</v>
      </c>
      <c r="X5101">
        <f>IF(OR(Main!$U5101=0,
       Main!$V5101=0,
       Main!$W5101=0),
   "",
   DATE(Main!$U5101,
        Main!$V5101,
        Main!$W5101)
)</f>
        <v>40638</v>
      </c>
      <c r="Y5101">
        <f>Table1[[#This Row],[Average_Cost_for_two]]*VLOOKUP(Table1[[#This Row],[Currency]],currency!$A$2:$B$10,2,FALSE)</f>
        <v>5.4</v>
      </c>
      <c r="Z5101" t="str">
        <f>VLOOKUP(C5101,country!A:B,2,FALSE)</f>
        <v>India</v>
      </c>
      <c r="AA5101">
        <f t="shared" si="79"/>
        <v>2</v>
      </c>
    </row>
    <row r="5102" spans="1:27" ht="15.75" customHeight="1" x14ac:dyDescent="0.25">
      <c r="A5102">
        <v>2211</v>
      </c>
      <c r="B5102" t="s">
        <v>10518</v>
      </c>
      <c r="C5102">
        <v>1</v>
      </c>
      <c r="D5102" t="s">
        <v>23</v>
      </c>
      <c r="E5102" t="s">
        <v>10519</v>
      </c>
      <c r="F5102" t="s">
        <v>1624</v>
      </c>
      <c r="G5102" t="s">
        <v>1625</v>
      </c>
      <c r="H5102">
        <v>77.255467300000007</v>
      </c>
      <c r="I5102">
        <v>28.541798799999999</v>
      </c>
      <c r="J5102" t="s">
        <v>27</v>
      </c>
      <c r="K5102" t="s">
        <v>28</v>
      </c>
      <c r="L5102" t="s">
        <v>29</v>
      </c>
      <c r="M5102" t="s">
        <v>36</v>
      </c>
      <c r="N5102" t="s">
        <v>29</v>
      </c>
      <c r="O5102" t="s">
        <v>29</v>
      </c>
      <c r="P5102">
        <v>1</v>
      </c>
      <c r="Q5102">
        <v>23</v>
      </c>
      <c r="R5102">
        <v>350</v>
      </c>
      <c r="S5102" t="str">
        <f>IF(Table1[[#This Row],[Average_Cost_for_two]]&lt;500,"Low",IF(Table1[[#This Row],[Average_Cost_for_two]]&lt;=1500,"Medium","High"))</f>
        <v>Low</v>
      </c>
      <c r="T5102">
        <v>2.6</v>
      </c>
      <c r="U5102">
        <v>2012</v>
      </c>
      <c r="V5102">
        <v>4</v>
      </c>
      <c r="W5102">
        <v>9</v>
      </c>
      <c r="X5102">
        <f>IF(OR(Main!$U5102=0,
       Main!$V5102=0,
       Main!$W5102=0),
   "",
   DATE(Main!$U5102,
        Main!$V5102,
        Main!$W5102)
)</f>
        <v>41008</v>
      </c>
      <c r="Y5102">
        <f>Table1[[#This Row],[Average_Cost_for_two]]*VLOOKUP(Table1[[#This Row],[Currency]],currency!$A$2:$B$10,2,FALSE)</f>
        <v>4.2</v>
      </c>
      <c r="Z5102" t="str">
        <f>VLOOKUP(C5102,country!A:B,2,FALSE)</f>
        <v>India</v>
      </c>
      <c r="AA5102">
        <f t="shared" si="79"/>
        <v>2</v>
      </c>
    </row>
    <row r="5103" spans="1:27" ht="15.75" customHeight="1" x14ac:dyDescent="0.25">
      <c r="A5103">
        <v>1904</v>
      </c>
      <c r="B5103" t="s">
        <v>10520</v>
      </c>
      <c r="C5103">
        <v>1</v>
      </c>
      <c r="D5103" t="s">
        <v>23</v>
      </c>
      <c r="E5103" t="s">
        <v>10521</v>
      </c>
      <c r="F5103" t="s">
        <v>253</v>
      </c>
      <c r="G5103" t="s">
        <v>254</v>
      </c>
      <c r="H5103">
        <v>77.191171800000006</v>
      </c>
      <c r="I5103">
        <v>28.649176199999999</v>
      </c>
      <c r="J5103" t="s">
        <v>27</v>
      </c>
      <c r="K5103" t="s">
        <v>28</v>
      </c>
      <c r="L5103" t="s">
        <v>29</v>
      </c>
      <c r="M5103" t="s">
        <v>29</v>
      </c>
      <c r="N5103" t="s">
        <v>29</v>
      </c>
      <c r="O5103" t="s">
        <v>29</v>
      </c>
      <c r="P5103">
        <v>1</v>
      </c>
      <c r="Q5103">
        <v>149</v>
      </c>
      <c r="R5103">
        <v>350</v>
      </c>
      <c r="S5103" t="str">
        <f>IF(Table1[[#This Row],[Average_Cost_for_two]]&lt;500,"Low",IF(Table1[[#This Row],[Average_Cost_for_two]]&lt;=1500,"Medium","High"))</f>
        <v>Low</v>
      </c>
      <c r="T5103">
        <v>3.5</v>
      </c>
      <c r="U5103">
        <v>2015</v>
      </c>
      <c r="V5103">
        <v>4</v>
      </c>
      <c r="W5103">
        <v>3</v>
      </c>
      <c r="X5103">
        <f>IF(OR(Main!$U5103=0,
       Main!$V5103=0,
       Main!$W5103=0),
   "",
   DATE(Main!$U5103,
        Main!$V5103,
        Main!$W5103)
)</f>
        <v>42097</v>
      </c>
      <c r="Y5103">
        <f>Table1[[#This Row],[Average_Cost_for_two]]*VLOOKUP(Table1[[#This Row],[Currency]],currency!$A$2:$B$10,2,FALSE)</f>
        <v>4.2</v>
      </c>
      <c r="Z5103" t="str">
        <f>VLOOKUP(C5103,country!A:B,2,FALSE)</f>
        <v>India</v>
      </c>
      <c r="AA5103">
        <f t="shared" si="79"/>
        <v>2</v>
      </c>
    </row>
    <row r="5104" spans="1:27" ht="15.75" customHeight="1" x14ac:dyDescent="0.25">
      <c r="A5104">
        <v>5664</v>
      </c>
      <c r="B5104" t="s">
        <v>10522</v>
      </c>
      <c r="C5104">
        <v>1</v>
      </c>
      <c r="D5104" t="s">
        <v>23</v>
      </c>
      <c r="E5104" t="s">
        <v>10523</v>
      </c>
      <c r="F5104" t="s">
        <v>1738</v>
      </c>
      <c r="G5104" t="s">
        <v>1739</v>
      </c>
      <c r="H5104">
        <v>77.131159199999999</v>
      </c>
      <c r="I5104">
        <v>28.648905200000002</v>
      </c>
      <c r="J5104" t="s">
        <v>27</v>
      </c>
      <c r="K5104" t="s">
        <v>28</v>
      </c>
      <c r="L5104" t="s">
        <v>29</v>
      </c>
      <c r="M5104" t="s">
        <v>36</v>
      </c>
      <c r="N5104" t="s">
        <v>29</v>
      </c>
      <c r="O5104" t="s">
        <v>29</v>
      </c>
      <c r="P5104">
        <v>1</v>
      </c>
      <c r="Q5104">
        <v>29</v>
      </c>
      <c r="R5104">
        <v>300</v>
      </c>
      <c r="S5104" t="str">
        <f>IF(Table1[[#This Row],[Average_Cost_for_two]]&lt;500,"Low",IF(Table1[[#This Row],[Average_Cost_for_two]]&lt;=1500,"Medium","High"))</f>
        <v>Low</v>
      </c>
      <c r="T5104">
        <v>3.2</v>
      </c>
      <c r="U5104">
        <v>2018</v>
      </c>
      <c r="V5104">
        <v>4</v>
      </c>
      <c r="W5104">
        <v>24</v>
      </c>
      <c r="X5104">
        <f>IF(OR(Main!$U5104=0,
       Main!$V5104=0,
       Main!$W5104=0),
   "",
   DATE(Main!$U5104,
        Main!$V5104,
        Main!$W5104)
)</f>
        <v>43214</v>
      </c>
      <c r="Y5104">
        <f>Table1[[#This Row],[Average_Cost_for_two]]*VLOOKUP(Table1[[#This Row],[Currency]],currency!$A$2:$B$10,2,FALSE)</f>
        <v>3.6</v>
      </c>
      <c r="Z5104" t="str">
        <f>VLOOKUP(C5104,country!A:B,2,FALSE)</f>
        <v>India</v>
      </c>
      <c r="AA5104">
        <f t="shared" si="79"/>
        <v>2</v>
      </c>
    </row>
    <row r="5105" spans="1:27" ht="15.75" customHeight="1" x14ac:dyDescent="0.25">
      <c r="A5105">
        <v>3918</v>
      </c>
      <c r="B5105" t="s">
        <v>6027</v>
      </c>
      <c r="C5105">
        <v>1</v>
      </c>
      <c r="D5105" t="s">
        <v>23</v>
      </c>
      <c r="E5105" t="s">
        <v>10524</v>
      </c>
      <c r="F5105" t="s">
        <v>1738</v>
      </c>
      <c r="G5105" t="s">
        <v>1739</v>
      </c>
      <c r="H5105">
        <v>77.128442500000006</v>
      </c>
      <c r="I5105">
        <v>28.651777500000001</v>
      </c>
      <c r="J5105" t="s">
        <v>27</v>
      </c>
      <c r="K5105" t="s">
        <v>28</v>
      </c>
      <c r="L5105" t="s">
        <v>29</v>
      </c>
      <c r="M5105" t="s">
        <v>29</v>
      </c>
      <c r="N5105" t="s">
        <v>29</v>
      </c>
      <c r="O5105" t="s">
        <v>29</v>
      </c>
      <c r="P5105">
        <v>1</v>
      </c>
      <c r="Q5105">
        <v>54</v>
      </c>
      <c r="R5105">
        <v>350</v>
      </c>
      <c r="S5105" t="str">
        <f>IF(Table1[[#This Row],[Average_Cost_for_two]]&lt;500,"Low",IF(Table1[[#This Row],[Average_Cost_for_two]]&lt;=1500,"Medium","High"))</f>
        <v>Low</v>
      </c>
      <c r="T5105">
        <v>2.1</v>
      </c>
      <c r="U5105">
        <v>2015</v>
      </c>
      <c r="V5105">
        <v>4</v>
      </c>
      <c r="W5105">
        <v>21</v>
      </c>
      <c r="X5105">
        <f>IF(OR(Main!$U5105=0,
       Main!$V5105=0,
       Main!$W5105=0),
   "",
   DATE(Main!$U5105,
        Main!$V5105,
        Main!$W5105)
)</f>
        <v>42115</v>
      </c>
      <c r="Y5105">
        <f>Table1[[#This Row],[Average_Cost_for_two]]*VLOOKUP(Table1[[#This Row],[Currency]],currency!$A$2:$B$10,2,FALSE)</f>
        <v>4.2</v>
      </c>
      <c r="Z5105" t="str">
        <f>VLOOKUP(C5105,country!A:B,2,FALSE)</f>
        <v>India</v>
      </c>
      <c r="AA5105">
        <f t="shared" si="79"/>
        <v>2</v>
      </c>
    </row>
    <row r="5106" spans="1:27" ht="15.75" customHeight="1" x14ac:dyDescent="0.25">
      <c r="A5106">
        <v>8517</v>
      </c>
      <c r="B5106" t="s">
        <v>422</v>
      </c>
      <c r="C5106">
        <v>1</v>
      </c>
      <c r="D5106" t="s">
        <v>23</v>
      </c>
      <c r="E5106" t="s">
        <v>10525</v>
      </c>
      <c r="F5106" t="s">
        <v>685</v>
      </c>
      <c r="G5106" t="s">
        <v>686</v>
      </c>
      <c r="H5106">
        <v>77.277689800000005</v>
      </c>
      <c r="I5106">
        <v>28.630718699999999</v>
      </c>
      <c r="J5106" t="s">
        <v>27</v>
      </c>
      <c r="K5106" t="s">
        <v>28</v>
      </c>
      <c r="L5106" t="s">
        <v>29</v>
      </c>
      <c r="M5106" t="s">
        <v>29</v>
      </c>
      <c r="N5106" t="s">
        <v>29</v>
      </c>
      <c r="O5106" t="s">
        <v>29</v>
      </c>
      <c r="P5106">
        <v>1</v>
      </c>
      <c r="Q5106">
        <v>24</v>
      </c>
      <c r="R5106">
        <v>400</v>
      </c>
      <c r="S5106" t="str">
        <f>IF(Table1[[#This Row],[Average_Cost_for_two]]&lt;500,"Low",IF(Table1[[#This Row],[Average_Cost_for_two]]&lt;=1500,"Medium","High"))</f>
        <v>Low</v>
      </c>
      <c r="T5106">
        <v>3.1</v>
      </c>
      <c r="U5106">
        <v>2017</v>
      </c>
      <c r="V5106">
        <v>4</v>
      </c>
      <c r="W5106">
        <v>9</v>
      </c>
      <c r="X5106">
        <f>IF(OR(Main!$U5106=0,
       Main!$V5106=0,
       Main!$W5106=0),
   "",
   DATE(Main!$U5106,
        Main!$V5106,
        Main!$W5106)
)</f>
        <v>42834</v>
      </c>
      <c r="Y5106">
        <f>Table1[[#This Row],[Average_Cost_for_two]]*VLOOKUP(Table1[[#This Row],[Currency]],currency!$A$2:$B$10,2,FALSE)</f>
        <v>4.8</v>
      </c>
      <c r="Z5106" t="str">
        <f>VLOOKUP(C5106,country!A:B,2,FALSE)</f>
        <v>India</v>
      </c>
      <c r="AA5106">
        <f t="shared" si="79"/>
        <v>2</v>
      </c>
    </row>
    <row r="5107" spans="1:27" ht="15.75" customHeight="1" x14ac:dyDescent="0.25">
      <c r="A5107">
        <v>301842</v>
      </c>
      <c r="B5107" t="s">
        <v>10526</v>
      </c>
      <c r="C5107">
        <v>1</v>
      </c>
      <c r="D5107" t="s">
        <v>23</v>
      </c>
      <c r="E5107" t="s">
        <v>10527</v>
      </c>
      <c r="F5107" t="s">
        <v>5278</v>
      </c>
      <c r="G5107" t="s">
        <v>5279</v>
      </c>
      <c r="H5107">
        <v>77.119035999999994</v>
      </c>
      <c r="I5107">
        <v>28.6307787</v>
      </c>
      <c r="J5107" t="s">
        <v>27</v>
      </c>
      <c r="K5107" t="s">
        <v>28</v>
      </c>
      <c r="L5107" t="s">
        <v>29</v>
      </c>
      <c r="M5107" t="s">
        <v>29</v>
      </c>
      <c r="N5107" t="s">
        <v>29</v>
      </c>
      <c r="O5107" t="s">
        <v>29</v>
      </c>
      <c r="P5107">
        <v>1</v>
      </c>
      <c r="Q5107">
        <v>20</v>
      </c>
      <c r="R5107">
        <v>300</v>
      </c>
      <c r="S5107" t="str">
        <f>IF(Table1[[#This Row],[Average_Cost_for_two]]&lt;500,"Low",IF(Table1[[#This Row],[Average_Cost_for_two]]&lt;=1500,"Medium","High"))</f>
        <v>Low</v>
      </c>
      <c r="T5107">
        <v>3.2</v>
      </c>
      <c r="U5107">
        <v>2013</v>
      </c>
      <c r="V5107">
        <v>4</v>
      </c>
      <c r="W5107">
        <v>8</v>
      </c>
      <c r="X5107">
        <f>IF(OR(Main!$U5107=0,
       Main!$V5107=0,
       Main!$W5107=0),
   "",
   DATE(Main!$U5107,
        Main!$V5107,
        Main!$W5107)
)</f>
        <v>41372</v>
      </c>
      <c r="Y5107">
        <f>Table1[[#This Row],[Average_Cost_for_two]]*VLOOKUP(Table1[[#This Row],[Currency]],currency!$A$2:$B$10,2,FALSE)</f>
        <v>3.6</v>
      </c>
      <c r="Z5107" t="str">
        <f>VLOOKUP(C5107,country!A:B,2,FALSE)</f>
        <v>India</v>
      </c>
      <c r="AA5107">
        <f t="shared" si="79"/>
        <v>2</v>
      </c>
    </row>
    <row r="5108" spans="1:27" ht="15.75" customHeight="1" x14ac:dyDescent="0.25">
      <c r="A5108">
        <v>311228</v>
      </c>
      <c r="B5108" t="s">
        <v>10528</v>
      </c>
      <c r="C5108">
        <v>1</v>
      </c>
      <c r="D5108" t="s">
        <v>23</v>
      </c>
      <c r="E5108" t="s">
        <v>10529</v>
      </c>
      <c r="F5108" t="s">
        <v>123</v>
      </c>
      <c r="G5108" t="s">
        <v>124</v>
      </c>
      <c r="H5108">
        <v>77.339060399999994</v>
      </c>
      <c r="I5108">
        <v>28.607831300000001</v>
      </c>
      <c r="J5108" t="s">
        <v>27</v>
      </c>
      <c r="K5108" t="s">
        <v>28</v>
      </c>
      <c r="L5108" t="s">
        <v>29</v>
      </c>
      <c r="M5108" t="s">
        <v>29</v>
      </c>
      <c r="N5108" t="s">
        <v>29</v>
      </c>
      <c r="O5108" t="s">
        <v>29</v>
      </c>
      <c r="P5108">
        <v>1</v>
      </c>
      <c r="Q5108">
        <v>5</v>
      </c>
      <c r="R5108">
        <v>400</v>
      </c>
      <c r="S5108" t="str">
        <f>IF(Table1[[#This Row],[Average_Cost_for_two]]&lt;500,"Low",IF(Table1[[#This Row],[Average_Cost_for_two]]&lt;=1500,"Medium","High"))</f>
        <v>Low</v>
      </c>
      <c r="T5108">
        <v>2.9</v>
      </c>
      <c r="U5108">
        <v>2011</v>
      </c>
      <c r="V5108">
        <v>4</v>
      </c>
      <c r="W5108">
        <v>24</v>
      </c>
      <c r="X5108">
        <f>IF(OR(Main!$U5108=0,
       Main!$V5108=0,
       Main!$W5108=0),
   "",
   DATE(Main!$U5108,
        Main!$V5108,
        Main!$W5108)
)</f>
        <v>40657</v>
      </c>
      <c r="Y5108">
        <f>Table1[[#This Row],[Average_Cost_for_two]]*VLOOKUP(Table1[[#This Row],[Currency]],currency!$A$2:$B$10,2,FALSE)</f>
        <v>4.8</v>
      </c>
      <c r="Z5108" t="str">
        <f>VLOOKUP(C5108,country!A:B,2,FALSE)</f>
        <v>India</v>
      </c>
      <c r="AA5108">
        <f t="shared" si="79"/>
        <v>2</v>
      </c>
    </row>
    <row r="5109" spans="1:27" ht="15.75" customHeight="1" x14ac:dyDescent="0.25">
      <c r="A5109">
        <v>4634</v>
      </c>
      <c r="B5109" t="s">
        <v>10530</v>
      </c>
      <c r="C5109">
        <v>1</v>
      </c>
      <c r="D5109" t="s">
        <v>23</v>
      </c>
      <c r="E5109" t="s">
        <v>10531</v>
      </c>
      <c r="F5109" t="s">
        <v>127</v>
      </c>
      <c r="G5109" t="s">
        <v>128</v>
      </c>
      <c r="H5109">
        <v>77.142051300000006</v>
      </c>
      <c r="I5109">
        <v>28.657522400000001</v>
      </c>
      <c r="J5109" t="s">
        <v>27</v>
      </c>
      <c r="K5109" t="s">
        <v>28</v>
      </c>
      <c r="L5109" t="s">
        <v>29</v>
      </c>
      <c r="M5109" t="s">
        <v>29</v>
      </c>
      <c r="N5109" t="s">
        <v>29</v>
      </c>
      <c r="O5109" t="s">
        <v>29</v>
      </c>
      <c r="P5109">
        <v>1</v>
      </c>
      <c r="Q5109">
        <v>15</v>
      </c>
      <c r="R5109">
        <v>300</v>
      </c>
      <c r="S5109" t="str">
        <f>IF(Table1[[#This Row],[Average_Cost_for_two]]&lt;500,"Low",IF(Table1[[#This Row],[Average_Cost_for_two]]&lt;=1500,"Medium","High"))</f>
        <v>Low</v>
      </c>
      <c r="T5109">
        <v>3.1</v>
      </c>
      <c r="U5109">
        <v>2016</v>
      </c>
      <c r="V5109">
        <v>4</v>
      </c>
      <c r="W5109">
        <v>3</v>
      </c>
      <c r="X5109">
        <f>IF(OR(Main!$U5109=0,
       Main!$V5109=0,
       Main!$W5109=0),
   "",
   DATE(Main!$U5109,
        Main!$V5109,
        Main!$W5109)
)</f>
        <v>42463</v>
      </c>
      <c r="Y5109">
        <f>Table1[[#This Row],[Average_Cost_for_two]]*VLOOKUP(Table1[[#This Row],[Currency]],currency!$A$2:$B$10,2,FALSE)</f>
        <v>3.6</v>
      </c>
      <c r="Z5109" t="str">
        <f>VLOOKUP(C5109,country!A:B,2,FALSE)</f>
        <v>India</v>
      </c>
      <c r="AA5109">
        <f t="shared" si="79"/>
        <v>2</v>
      </c>
    </row>
    <row r="5110" spans="1:27" ht="15.75" customHeight="1" x14ac:dyDescent="0.25">
      <c r="A5110">
        <v>5536</v>
      </c>
      <c r="B5110" t="s">
        <v>10532</v>
      </c>
      <c r="C5110">
        <v>1</v>
      </c>
      <c r="D5110" t="s">
        <v>23</v>
      </c>
      <c r="E5110" t="s">
        <v>10533</v>
      </c>
      <c r="F5110" t="s">
        <v>104</v>
      </c>
      <c r="G5110" t="s">
        <v>105</v>
      </c>
      <c r="H5110">
        <v>77.254118199999994</v>
      </c>
      <c r="I5110">
        <v>28.548632999999999</v>
      </c>
      <c r="J5110" t="s">
        <v>27</v>
      </c>
      <c r="K5110" t="s">
        <v>28</v>
      </c>
      <c r="L5110" t="s">
        <v>29</v>
      </c>
      <c r="M5110" t="s">
        <v>29</v>
      </c>
      <c r="N5110" t="s">
        <v>29</v>
      </c>
      <c r="O5110" t="s">
        <v>29</v>
      </c>
      <c r="P5110">
        <v>1</v>
      </c>
      <c r="Q5110">
        <v>11</v>
      </c>
      <c r="R5110">
        <v>150</v>
      </c>
      <c r="S5110" t="str">
        <f>IF(Table1[[#This Row],[Average_Cost_for_two]]&lt;500,"Low",IF(Table1[[#This Row],[Average_Cost_for_two]]&lt;=1500,"Medium","High"))</f>
        <v>Low</v>
      </c>
      <c r="T5110">
        <v>2.8</v>
      </c>
      <c r="U5110">
        <v>2016</v>
      </c>
      <c r="V5110">
        <v>4</v>
      </c>
      <c r="W5110">
        <v>17</v>
      </c>
      <c r="X5110">
        <f>IF(OR(Main!$U5110=0,
       Main!$V5110=0,
       Main!$W5110=0),
   "",
   DATE(Main!$U5110,
        Main!$V5110,
        Main!$W5110)
)</f>
        <v>42477</v>
      </c>
      <c r="Y5110">
        <f>Table1[[#This Row],[Average_Cost_for_two]]*VLOOKUP(Table1[[#This Row],[Currency]],currency!$A$2:$B$10,2,FALSE)</f>
        <v>1.8</v>
      </c>
      <c r="Z5110" t="str">
        <f>VLOOKUP(C5110,country!A:B,2,FALSE)</f>
        <v>India</v>
      </c>
      <c r="AA5110">
        <f t="shared" si="79"/>
        <v>2</v>
      </c>
    </row>
    <row r="5111" spans="1:27" ht="15.75" customHeight="1" x14ac:dyDescent="0.25">
      <c r="A5111">
        <v>6120</v>
      </c>
      <c r="B5111" t="s">
        <v>10534</v>
      </c>
      <c r="C5111">
        <v>1</v>
      </c>
      <c r="D5111" t="s">
        <v>23</v>
      </c>
      <c r="E5111" t="s">
        <v>10535</v>
      </c>
      <c r="F5111" t="s">
        <v>229</v>
      </c>
      <c r="G5111" t="s">
        <v>230</v>
      </c>
      <c r="H5111">
        <v>77.293838800000003</v>
      </c>
      <c r="I5111">
        <v>28.641311900000002</v>
      </c>
      <c r="J5111" t="s">
        <v>27</v>
      </c>
      <c r="K5111" t="s">
        <v>28</v>
      </c>
      <c r="L5111" t="s">
        <v>29</v>
      </c>
      <c r="M5111" t="s">
        <v>29</v>
      </c>
      <c r="N5111" t="s">
        <v>29</v>
      </c>
      <c r="O5111" t="s">
        <v>29</v>
      </c>
      <c r="P5111">
        <v>1</v>
      </c>
      <c r="Q5111">
        <v>18</v>
      </c>
      <c r="R5111">
        <v>150</v>
      </c>
      <c r="S5111" t="str">
        <f>IF(Table1[[#This Row],[Average_Cost_for_two]]&lt;500,"Low",IF(Table1[[#This Row],[Average_Cost_for_two]]&lt;=1500,"Medium","High"))</f>
        <v>Low</v>
      </c>
      <c r="T5111">
        <v>3.2</v>
      </c>
      <c r="U5111">
        <v>2015</v>
      </c>
      <c r="V5111">
        <v>4</v>
      </c>
      <c r="W5111">
        <v>19</v>
      </c>
      <c r="X5111">
        <f>IF(OR(Main!$U5111=0,
       Main!$V5111=0,
       Main!$W5111=0),
   "",
   DATE(Main!$U5111,
        Main!$V5111,
        Main!$W5111)
)</f>
        <v>42113</v>
      </c>
      <c r="Y5111">
        <f>Table1[[#This Row],[Average_Cost_for_two]]*VLOOKUP(Table1[[#This Row],[Currency]],currency!$A$2:$B$10,2,FALSE)</f>
        <v>1.8</v>
      </c>
      <c r="Z5111" t="str">
        <f>VLOOKUP(C5111,country!A:B,2,FALSE)</f>
        <v>India</v>
      </c>
      <c r="AA5111">
        <f t="shared" si="79"/>
        <v>2</v>
      </c>
    </row>
    <row r="5112" spans="1:27" ht="15.75" customHeight="1" x14ac:dyDescent="0.25">
      <c r="A5112">
        <v>18237343</v>
      </c>
      <c r="B5112" t="s">
        <v>10536</v>
      </c>
      <c r="C5112">
        <v>1</v>
      </c>
      <c r="D5112" t="s">
        <v>23</v>
      </c>
      <c r="E5112" t="s">
        <v>10537</v>
      </c>
      <c r="F5112" t="s">
        <v>1753</v>
      </c>
      <c r="G5112" t="s">
        <v>1752</v>
      </c>
      <c r="H5112">
        <v>77.184328399999998</v>
      </c>
      <c r="I5112">
        <v>28.636166200000002</v>
      </c>
      <c r="J5112" t="s">
        <v>27</v>
      </c>
      <c r="K5112" t="s">
        <v>28</v>
      </c>
      <c r="L5112" t="s">
        <v>29</v>
      </c>
      <c r="M5112" t="s">
        <v>29</v>
      </c>
      <c r="N5112" t="s">
        <v>29</v>
      </c>
      <c r="O5112" t="s">
        <v>29</v>
      </c>
      <c r="P5112">
        <v>1</v>
      </c>
      <c r="Q5112">
        <v>6</v>
      </c>
      <c r="R5112">
        <v>400</v>
      </c>
      <c r="S5112" t="str">
        <f>IF(Table1[[#This Row],[Average_Cost_for_two]]&lt;500,"Low",IF(Table1[[#This Row],[Average_Cost_for_two]]&lt;=1500,"Medium","High"))</f>
        <v>Low</v>
      </c>
      <c r="T5112">
        <v>3</v>
      </c>
      <c r="U5112">
        <v>2010</v>
      </c>
      <c r="V5112">
        <v>4</v>
      </c>
      <c r="W5112">
        <v>25</v>
      </c>
      <c r="X5112">
        <f>IF(OR(Main!$U5112=0,
       Main!$V5112=0,
       Main!$W5112=0),
   "",
   DATE(Main!$U5112,
        Main!$V5112,
        Main!$W5112)
)</f>
        <v>40293</v>
      </c>
      <c r="Y5112">
        <f>Table1[[#This Row],[Average_Cost_for_two]]*VLOOKUP(Table1[[#This Row],[Currency]],currency!$A$2:$B$10,2,FALSE)</f>
        <v>4.8</v>
      </c>
      <c r="Z5112" t="str">
        <f>VLOOKUP(C5112,country!A:B,2,FALSE)</f>
        <v>India</v>
      </c>
      <c r="AA5112">
        <f t="shared" si="79"/>
        <v>2</v>
      </c>
    </row>
    <row r="5113" spans="1:27" ht="15.75" customHeight="1" x14ac:dyDescent="0.25">
      <c r="A5113">
        <v>7342</v>
      </c>
      <c r="B5113" t="s">
        <v>10538</v>
      </c>
      <c r="C5113">
        <v>1</v>
      </c>
      <c r="D5113" t="s">
        <v>23</v>
      </c>
      <c r="E5113" t="s">
        <v>10539</v>
      </c>
      <c r="F5113" t="s">
        <v>1753</v>
      </c>
      <c r="G5113" t="s">
        <v>1752</v>
      </c>
      <c r="H5113">
        <v>77.178760699999998</v>
      </c>
      <c r="I5113">
        <v>28.644353800000001</v>
      </c>
      <c r="J5113" t="s">
        <v>27</v>
      </c>
      <c r="K5113" t="s">
        <v>28</v>
      </c>
      <c r="L5113" t="s">
        <v>29</v>
      </c>
      <c r="M5113" t="s">
        <v>29</v>
      </c>
      <c r="N5113" t="s">
        <v>29</v>
      </c>
      <c r="O5113" t="s">
        <v>29</v>
      </c>
      <c r="P5113">
        <v>1</v>
      </c>
      <c r="Q5113">
        <v>41</v>
      </c>
      <c r="R5113">
        <v>300</v>
      </c>
      <c r="S5113" t="str">
        <f>IF(Table1[[#This Row],[Average_Cost_for_two]]&lt;500,"Low",IF(Table1[[#This Row],[Average_Cost_for_two]]&lt;=1500,"Medium","High"))</f>
        <v>Low</v>
      </c>
      <c r="T5113">
        <v>2.7</v>
      </c>
      <c r="U5113">
        <v>2011</v>
      </c>
      <c r="V5113">
        <v>4</v>
      </c>
      <c r="W5113">
        <v>10</v>
      </c>
      <c r="X5113">
        <f>IF(OR(Main!$U5113=0,
       Main!$V5113=0,
       Main!$W5113=0),
   "",
   DATE(Main!$U5113,
        Main!$V5113,
        Main!$W5113)
)</f>
        <v>40643</v>
      </c>
      <c r="Y5113">
        <f>Table1[[#This Row],[Average_Cost_for_two]]*VLOOKUP(Table1[[#This Row],[Currency]],currency!$A$2:$B$10,2,FALSE)</f>
        <v>3.6</v>
      </c>
      <c r="Z5113" t="str">
        <f>VLOOKUP(C5113,country!A:B,2,FALSE)</f>
        <v>India</v>
      </c>
      <c r="AA5113">
        <f t="shared" si="79"/>
        <v>2</v>
      </c>
    </row>
    <row r="5114" spans="1:27" ht="15.75" customHeight="1" x14ac:dyDescent="0.25">
      <c r="A5114">
        <v>18332676</v>
      </c>
      <c r="B5114" t="s">
        <v>10540</v>
      </c>
      <c r="C5114">
        <v>1</v>
      </c>
      <c r="D5114" t="s">
        <v>23</v>
      </c>
      <c r="E5114" t="s">
        <v>10541</v>
      </c>
      <c r="F5114" t="s">
        <v>897</v>
      </c>
      <c r="G5114" t="s">
        <v>898</v>
      </c>
      <c r="H5114">
        <v>77.288283000000007</v>
      </c>
      <c r="I5114">
        <v>28.677394</v>
      </c>
      <c r="J5114" t="s">
        <v>27</v>
      </c>
      <c r="K5114" t="s">
        <v>28</v>
      </c>
      <c r="L5114" t="s">
        <v>29</v>
      </c>
      <c r="M5114" t="s">
        <v>29</v>
      </c>
      <c r="N5114" t="s">
        <v>29</v>
      </c>
      <c r="O5114" t="s">
        <v>29</v>
      </c>
      <c r="P5114">
        <v>1</v>
      </c>
      <c r="Q5114">
        <v>6</v>
      </c>
      <c r="R5114">
        <v>300</v>
      </c>
      <c r="S5114" t="str">
        <f>IF(Table1[[#This Row],[Average_Cost_for_two]]&lt;500,"Low",IF(Table1[[#This Row],[Average_Cost_for_two]]&lt;=1500,"Medium","High"))</f>
        <v>Low</v>
      </c>
      <c r="T5114">
        <v>3</v>
      </c>
      <c r="U5114">
        <v>2014</v>
      </c>
      <c r="V5114">
        <v>4</v>
      </c>
      <c r="W5114">
        <v>28</v>
      </c>
      <c r="X5114">
        <f>IF(OR(Main!$U5114=0,
       Main!$V5114=0,
       Main!$W5114=0),
   "",
   DATE(Main!$U5114,
        Main!$V5114,
        Main!$W5114)
)</f>
        <v>41757</v>
      </c>
      <c r="Y5114">
        <f>Table1[[#This Row],[Average_Cost_for_two]]*VLOOKUP(Table1[[#This Row],[Currency]],currency!$A$2:$B$10,2,FALSE)</f>
        <v>3.6</v>
      </c>
      <c r="Z5114" t="str">
        <f>VLOOKUP(C5114,country!A:B,2,FALSE)</f>
        <v>India</v>
      </c>
      <c r="AA5114">
        <f t="shared" si="79"/>
        <v>2</v>
      </c>
    </row>
    <row r="5115" spans="1:27" ht="15.75" customHeight="1" x14ac:dyDescent="0.25">
      <c r="A5115">
        <v>302452</v>
      </c>
      <c r="B5115" t="s">
        <v>10542</v>
      </c>
      <c r="C5115">
        <v>1</v>
      </c>
      <c r="D5115" t="s">
        <v>23</v>
      </c>
      <c r="E5115" t="s">
        <v>10543</v>
      </c>
      <c r="F5115" t="s">
        <v>236</v>
      </c>
      <c r="G5115" t="s">
        <v>235</v>
      </c>
      <c r="H5115">
        <v>77.162079300000002</v>
      </c>
      <c r="I5115">
        <v>28.703094499999999</v>
      </c>
      <c r="J5115" t="s">
        <v>27</v>
      </c>
      <c r="K5115" t="s">
        <v>28</v>
      </c>
      <c r="L5115" t="s">
        <v>29</v>
      </c>
      <c r="M5115" t="s">
        <v>29</v>
      </c>
      <c r="N5115" t="s">
        <v>29</v>
      </c>
      <c r="O5115" t="s">
        <v>29</v>
      </c>
      <c r="P5115">
        <v>1</v>
      </c>
      <c r="Q5115">
        <v>4</v>
      </c>
      <c r="R5115">
        <v>150</v>
      </c>
      <c r="S5115" t="str">
        <f>IF(Table1[[#This Row],[Average_Cost_for_two]]&lt;500,"Low",IF(Table1[[#This Row],[Average_Cost_for_two]]&lt;=1500,"Medium","High"))</f>
        <v>Low</v>
      </c>
      <c r="T5115">
        <v>3</v>
      </c>
      <c r="U5115">
        <v>2014</v>
      </c>
      <c r="V5115">
        <v>4</v>
      </c>
      <c r="W5115">
        <v>16</v>
      </c>
      <c r="X5115">
        <f>IF(OR(Main!$U5115=0,
       Main!$V5115=0,
       Main!$W5115=0),
   "",
   DATE(Main!$U5115,
        Main!$V5115,
        Main!$W5115)
)</f>
        <v>41745</v>
      </c>
      <c r="Y5115">
        <f>Table1[[#This Row],[Average_Cost_for_two]]*VLOOKUP(Table1[[#This Row],[Currency]],currency!$A$2:$B$10,2,FALSE)</f>
        <v>1.8</v>
      </c>
      <c r="Z5115" t="str">
        <f>VLOOKUP(C5115,country!A:B,2,FALSE)</f>
        <v>India</v>
      </c>
      <c r="AA5115">
        <f t="shared" si="79"/>
        <v>2</v>
      </c>
    </row>
    <row r="5116" spans="1:27" ht="15.75" customHeight="1" x14ac:dyDescent="0.25">
      <c r="A5116">
        <v>5412</v>
      </c>
      <c r="B5116" t="s">
        <v>10544</v>
      </c>
      <c r="C5116">
        <v>1</v>
      </c>
      <c r="D5116" t="s">
        <v>23</v>
      </c>
      <c r="E5116" t="s">
        <v>10545</v>
      </c>
      <c r="F5116" t="s">
        <v>1162</v>
      </c>
      <c r="G5116" t="s">
        <v>1163</v>
      </c>
      <c r="H5116">
        <v>77.067194499999999</v>
      </c>
      <c r="I5116">
        <v>28.6197461</v>
      </c>
      <c r="J5116" t="s">
        <v>27</v>
      </c>
      <c r="K5116" t="s">
        <v>28</v>
      </c>
      <c r="L5116" t="s">
        <v>29</v>
      </c>
      <c r="M5116" t="s">
        <v>29</v>
      </c>
      <c r="N5116" t="s">
        <v>29</v>
      </c>
      <c r="O5116" t="s">
        <v>29</v>
      </c>
      <c r="P5116">
        <v>1</v>
      </c>
      <c r="Q5116">
        <v>6</v>
      </c>
      <c r="R5116">
        <v>200</v>
      </c>
      <c r="S5116" t="str">
        <f>IF(Table1[[#This Row],[Average_Cost_for_two]]&lt;500,"Low",IF(Table1[[#This Row],[Average_Cost_for_two]]&lt;=1500,"Medium","High"))</f>
        <v>Low</v>
      </c>
      <c r="T5116">
        <v>3</v>
      </c>
      <c r="U5116">
        <v>2012</v>
      </c>
      <c r="V5116">
        <v>4</v>
      </c>
      <c r="W5116">
        <v>13</v>
      </c>
      <c r="X5116">
        <f>IF(OR(Main!$U5116=0,
       Main!$V5116=0,
       Main!$W5116=0),
   "",
   DATE(Main!$U5116,
        Main!$V5116,
        Main!$W5116)
)</f>
        <v>41012</v>
      </c>
      <c r="Y5116">
        <f>Table1[[#This Row],[Average_Cost_for_two]]*VLOOKUP(Table1[[#This Row],[Currency]],currency!$A$2:$B$10,2,FALSE)</f>
        <v>2.4</v>
      </c>
      <c r="Z5116" t="str">
        <f>VLOOKUP(C5116,country!A:B,2,FALSE)</f>
        <v>India</v>
      </c>
      <c r="AA5116">
        <f t="shared" si="79"/>
        <v>2</v>
      </c>
    </row>
    <row r="5117" spans="1:27" ht="15.75" customHeight="1" x14ac:dyDescent="0.25">
      <c r="A5117">
        <v>3185</v>
      </c>
      <c r="B5117" t="s">
        <v>10546</v>
      </c>
      <c r="C5117">
        <v>1</v>
      </c>
      <c r="D5117" t="s">
        <v>23</v>
      </c>
      <c r="E5117" t="s">
        <v>10547</v>
      </c>
      <c r="F5117" t="s">
        <v>149</v>
      </c>
      <c r="G5117" t="s">
        <v>150</v>
      </c>
      <c r="H5117">
        <v>77.239841699999999</v>
      </c>
      <c r="I5117">
        <v>28.6437405</v>
      </c>
      <c r="J5117" t="s">
        <v>27</v>
      </c>
      <c r="K5117" t="s">
        <v>28</v>
      </c>
      <c r="L5117" t="s">
        <v>29</v>
      </c>
      <c r="M5117" t="s">
        <v>29</v>
      </c>
      <c r="N5117" t="s">
        <v>29</v>
      </c>
      <c r="O5117" t="s">
        <v>29</v>
      </c>
      <c r="P5117">
        <v>1</v>
      </c>
      <c r="Q5117">
        <v>88</v>
      </c>
      <c r="R5117">
        <v>350</v>
      </c>
      <c r="S5117" t="str">
        <f>IF(Table1[[#This Row],[Average_Cost_for_two]]&lt;500,"Low",IF(Table1[[#This Row],[Average_Cost_for_two]]&lt;=1500,"Medium","High"))</f>
        <v>Low</v>
      </c>
      <c r="T5117">
        <v>3.6</v>
      </c>
      <c r="U5117">
        <v>2011</v>
      </c>
      <c r="V5117">
        <v>3</v>
      </c>
      <c r="W5117">
        <v>14</v>
      </c>
      <c r="X5117">
        <f>IF(OR(Main!$U5117=0,
       Main!$V5117=0,
       Main!$W5117=0),
   "",
   DATE(Main!$U5117,
        Main!$V5117,
        Main!$W5117)
)</f>
        <v>40616</v>
      </c>
      <c r="Y5117">
        <f>Table1[[#This Row],[Average_Cost_for_two]]*VLOOKUP(Table1[[#This Row],[Currency]],currency!$A$2:$B$10,2,FALSE)</f>
        <v>4.2</v>
      </c>
      <c r="Z5117" t="str">
        <f>VLOOKUP(C5117,country!A:B,2,FALSE)</f>
        <v>India</v>
      </c>
      <c r="AA5117">
        <f t="shared" si="79"/>
        <v>1</v>
      </c>
    </row>
    <row r="5118" spans="1:27" ht="15.75" customHeight="1" x14ac:dyDescent="0.25">
      <c r="A5118">
        <v>307861</v>
      </c>
      <c r="B5118" t="s">
        <v>10548</v>
      </c>
      <c r="C5118">
        <v>1</v>
      </c>
      <c r="D5118" t="s">
        <v>23</v>
      </c>
      <c r="E5118" t="s">
        <v>10549</v>
      </c>
      <c r="F5118" t="s">
        <v>2930</v>
      </c>
      <c r="G5118" t="s">
        <v>2931</v>
      </c>
      <c r="H5118">
        <v>77.107475100000002</v>
      </c>
      <c r="I5118">
        <v>28.621297599999998</v>
      </c>
      <c r="J5118" t="s">
        <v>27</v>
      </c>
      <c r="K5118" t="s">
        <v>28</v>
      </c>
      <c r="L5118" t="s">
        <v>29</v>
      </c>
      <c r="M5118" t="s">
        <v>29</v>
      </c>
      <c r="N5118" t="s">
        <v>29</v>
      </c>
      <c r="O5118" t="s">
        <v>29</v>
      </c>
      <c r="P5118">
        <v>1</v>
      </c>
      <c r="Q5118">
        <v>16</v>
      </c>
      <c r="R5118">
        <v>450</v>
      </c>
      <c r="S5118" t="str">
        <f>IF(Table1[[#This Row],[Average_Cost_for_two]]&lt;500,"Low",IF(Table1[[#This Row],[Average_Cost_for_two]]&lt;=1500,"Medium","High"))</f>
        <v>Low</v>
      </c>
      <c r="T5118">
        <v>2.9</v>
      </c>
      <c r="U5118">
        <v>2012</v>
      </c>
      <c r="V5118">
        <v>3</v>
      </c>
      <c r="W5118">
        <v>21</v>
      </c>
      <c r="X5118">
        <f>IF(OR(Main!$U5118=0,
       Main!$V5118=0,
       Main!$W5118=0),
   "",
   DATE(Main!$U5118,
        Main!$V5118,
        Main!$W5118)
)</f>
        <v>40989</v>
      </c>
      <c r="Y5118">
        <f>Table1[[#This Row],[Average_Cost_for_two]]*VLOOKUP(Table1[[#This Row],[Currency]],currency!$A$2:$B$10,2,FALSE)</f>
        <v>5.4</v>
      </c>
      <c r="Z5118" t="str">
        <f>VLOOKUP(C5118,country!A:B,2,FALSE)</f>
        <v>India</v>
      </c>
      <c r="AA5118">
        <f t="shared" si="79"/>
        <v>1</v>
      </c>
    </row>
    <row r="5119" spans="1:27" ht="15.75" customHeight="1" x14ac:dyDescent="0.25">
      <c r="A5119">
        <v>9992</v>
      </c>
      <c r="B5119" t="s">
        <v>10550</v>
      </c>
      <c r="C5119">
        <v>1</v>
      </c>
      <c r="D5119" t="s">
        <v>23</v>
      </c>
      <c r="E5119" t="s">
        <v>10551</v>
      </c>
      <c r="F5119" t="s">
        <v>1624</v>
      </c>
      <c r="G5119" t="s">
        <v>1625</v>
      </c>
      <c r="H5119">
        <v>77.259894090000003</v>
      </c>
      <c r="I5119">
        <v>28.533206490000001</v>
      </c>
      <c r="J5119" t="s">
        <v>27</v>
      </c>
      <c r="K5119" t="s">
        <v>28</v>
      </c>
      <c r="L5119" t="s">
        <v>29</v>
      </c>
      <c r="M5119" t="s">
        <v>29</v>
      </c>
      <c r="N5119" t="s">
        <v>29</v>
      </c>
      <c r="O5119" t="s">
        <v>29</v>
      </c>
      <c r="P5119">
        <v>1</v>
      </c>
      <c r="Q5119">
        <v>14</v>
      </c>
      <c r="R5119">
        <v>400</v>
      </c>
      <c r="S5119" t="str">
        <f>IF(Table1[[#This Row],[Average_Cost_for_two]]&lt;500,"Low",IF(Table1[[#This Row],[Average_Cost_for_two]]&lt;=1500,"Medium","High"))</f>
        <v>Low</v>
      </c>
      <c r="T5119">
        <v>2.9</v>
      </c>
      <c r="U5119">
        <v>2011</v>
      </c>
      <c r="V5119">
        <v>3</v>
      </c>
      <c r="W5119">
        <v>8</v>
      </c>
      <c r="X5119">
        <f>IF(OR(Main!$U5119=0,
       Main!$V5119=0,
       Main!$W5119=0),
   "",
   DATE(Main!$U5119,
        Main!$V5119,
        Main!$W5119)
)</f>
        <v>40610</v>
      </c>
      <c r="Y5119">
        <f>Table1[[#This Row],[Average_Cost_for_two]]*VLOOKUP(Table1[[#This Row],[Currency]],currency!$A$2:$B$10,2,FALSE)</f>
        <v>4.8</v>
      </c>
      <c r="Z5119" t="str">
        <f>VLOOKUP(C5119,country!A:B,2,FALSE)</f>
        <v>India</v>
      </c>
      <c r="AA5119">
        <f t="shared" si="79"/>
        <v>1</v>
      </c>
    </row>
    <row r="5120" spans="1:27" ht="15.75" customHeight="1" x14ac:dyDescent="0.25">
      <c r="A5120">
        <v>2315</v>
      </c>
      <c r="B5120" t="s">
        <v>10530</v>
      </c>
      <c r="C5120">
        <v>1</v>
      </c>
      <c r="D5120" t="s">
        <v>23</v>
      </c>
      <c r="E5120" t="s">
        <v>10552</v>
      </c>
      <c r="F5120" t="s">
        <v>163</v>
      </c>
      <c r="G5120" t="s">
        <v>164</v>
      </c>
      <c r="H5120">
        <v>77.286188300000006</v>
      </c>
      <c r="I5120">
        <v>28.661116700000001</v>
      </c>
      <c r="J5120" t="s">
        <v>27</v>
      </c>
      <c r="K5120" t="s">
        <v>28</v>
      </c>
      <c r="L5120" t="s">
        <v>29</v>
      </c>
      <c r="M5120" t="s">
        <v>29</v>
      </c>
      <c r="N5120" t="s">
        <v>29</v>
      </c>
      <c r="O5120" t="s">
        <v>29</v>
      </c>
      <c r="P5120">
        <v>1</v>
      </c>
      <c r="Q5120">
        <v>15</v>
      </c>
      <c r="R5120">
        <v>250</v>
      </c>
      <c r="S5120" t="str">
        <f>IF(Table1[[#This Row],[Average_Cost_for_two]]&lt;500,"Low",IF(Table1[[#This Row],[Average_Cost_for_two]]&lt;=1500,"Medium","High"))</f>
        <v>Low</v>
      </c>
      <c r="T5120">
        <v>3</v>
      </c>
      <c r="U5120">
        <v>2016</v>
      </c>
      <c r="V5120">
        <v>3</v>
      </c>
      <c r="W5120">
        <v>21</v>
      </c>
      <c r="X5120">
        <f>IF(OR(Main!$U5120=0,
       Main!$V5120=0,
       Main!$W5120=0),
   "",
   DATE(Main!$U5120,
        Main!$V5120,
        Main!$W5120)
)</f>
        <v>42450</v>
      </c>
      <c r="Y5120">
        <f>Table1[[#This Row],[Average_Cost_for_two]]*VLOOKUP(Table1[[#This Row],[Currency]],currency!$A$2:$B$10,2,FALSE)</f>
        <v>3</v>
      </c>
      <c r="Z5120" t="str">
        <f>VLOOKUP(C5120,country!A:B,2,FALSE)</f>
        <v>India</v>
      </c>
      <c r="AA5120">
        <f t="shared" si="79"/>
        <v>1</v>
      </c>
    </row>
    <row r="5121" spans="1:27" ht="15.75" customHeight="1" x14ac:dyDescent="0.25">
      <c r="A5121">
        <v>309495</v>
      </c>
      <c r="B5121" t="s">
        <v>10553</v>
      </c>
      <c r="C5121">
        <v>1</v>
      </c>
      <c r="D5121" t="s">
        <v>23</v>
      </c>
      <c r="E5121" t="s">
        <v>10554</v>
      </c>
      <c r="F5121" t="s">
        <v>163</v>
      </c>
      <c r="G5121" t="s">
        <v>164</v>
      </c>
      <c r="H5121">
        <v>77.272572299999993</v>
      </c>
      <c r="I5121">
        <v>28.657741099999999</v>
      </c>
      <c r="J5121" t="s">
        <v>27</v>
      </c>
      <c r="K5121" t="s">
        <v>28</v>
      </c>
      <c r="L5121" t="s">
        <v>29</v>
      </c>
      <c r="M5121" t="s">
        <v>29</v>
      </c>
      <c r="N5121" t="s">
        <v>29</v>
      </c>
      <c r="O5121" t="s">
        <v>29</v>
      </c>
      <c r="P5121">
        <v>1</v>
      </c>
      <c r="Q5121">
        <v>15</v>
      </c>
      <c r="R5121">
        <v>400</v>
      </c>
      <c r="S5121" t="str">
        <f>IF(Table1[[#This Row],[Average_Cost_for_two]]&lt;500,"Low",IF(Table1[[#This Row],[Average_Cost_for_two]]&lt;=1500,"Medium","High"))</f>
        <v>Low</v>
      </c>
      <c r="T5121">
        <v>2.6</v>
      </c>
      <c r="U5121">
        <v>2013</v>
      </c>
      <c r="V5121">
        <v>3</v>
      </c>
      <c r="W5121">
        <v>6</v>
      </c>
      <c r="X5121">
        <f>IF(OR(Main!$U5121=0,
       Main!$V5121=0,
       Main!$W5121=0),
   "",
   DATE(Main!$U5121,
        Main!$V5121,
        Main!$W5121)
)</f>
        <v>41339</v>
      </c>
      <c r="Y5121">
        <f>Table1[[#This Row],[Average_Cost_for_two]]*VLOOKUP(Table1[[#This Row],[Currency]],currency!$A$2:$B$10,2,FALSE)</f>
        <v>4.8</v>
      </c>
      <c r="Z5121" t="str">
        <f>VLOOKUP(C5121,country!A:B,2,FALSE)</f>
        <v>India</v>
      </c>
      <c r="AA5121">
        <f t="shared" si="79"/>
        <v>1</v>
      </c>
    </row>
    <row r="5122" spans="1:27" ht="15.75" customHeight="1" x14ac:dyDescent="0.25">
      <c r="A5122">
        <v>308253</v>
      </c>
      <c r="B5122" t="s">
        <v>402</v>
      </c>
      <c r="C5122">
        <v>1</v>
      </c>
      <c r="D5122" t="s">
        <v>23</v>
      </c>
      <c r="E5122" t="s">
        <v>10555</v>
      </c>
      <c r="F5122" t="s">
        <v>685</v>
      </c>
      <c r="G5122" t="s">
        <v>686</v>
      </c>
      <c r="H5122">
        <v>77.279191299999994</v>
      </c>
      <c r="I5122">
        <v>28.639465999999999</v>
      </c>
      <c r="J5122" t="s">
        <v>27</v>
      </c>
      <c r="K5122" t="s">
        <v>28</v>
      </c>
      <c r="L5122" t="s">
        <v>29</v>
      </c>
      <c r="M5122" t="s">
        <v>29</v>
      </c>
      <c r="N5122" t="s">
        <v>29</v>
      </c>
      <c r="O5122" t="s">
        <v>29</v>
      </c>
      <c r="P5122">
        <v>1</v>
      </c>
      <c r="Q5122">
        <v>21</v>
      </c>
      <c r="R5122">
        <v>350</v>
      </c>
      <c r="S5122" t="str">
        <f>IF(Table1[[#This Row],[Average_Cost_for_two]]&lt;500,"Low",IF(Table1[[#This Row],[Average_Cost_for_two]]&lt;=1500,"Medium","High"))</f>
        <v>Low</v>
      </c>
      <c r="T5122">
        <v>3.1</v>
      </c>
      <c r="U5122">
        <v>2010</v>
      </c>
      <c r="V5122">
        <v>3</v>
      </c>
      <c r="W5122">
        <v>15</v>
      </c>
      <c r="X5122">
        <f>IF(OR(Main!$U5122=0,
       Main!$V5122=0,
       Main!$W5122=0),
   "",
   DATE(Main!$U5122,
        Main!$V5122,
        Main!$W5122)
)</f>
        <v>40252</v>
      </c>
      <c r="Y5122">
        <f>Table1[[#This Row],[Average_Cost_for_two]]*VLOOKUP(Table1[[#This Row],[Currency]],currency!$A$2:$B$10,2,FALSE)</f>
        <v>4.2</v>
      </c>
      <c r="Z5122" t="str">
        <f>VLOOKUP(C5122,country!A:B,2,FALSE)</f>
        <v>India</v>
      </c>
      <c r="AA5122">
        <f t="shared" ref="AA5122:AA5185" si="80">ROUNDUP(V5122/3,0)</f>
        <v>1</v>
      </c>
    </row>
    <row r="5123" spans="1:27" ht="15.75" customHeight="1" x14ac:dyDescent="0.25">
      <c r="A5123">
        <v>300888</v>
      </c>
      <c r="B5123" t="s">
        <v>10556</v>
      </c>
      <c r="C5123">
        <v>1</v>
      </c>
      <c r="D5123" t="s">
        <v>23</v>
      </c>
      <c r="E5123" t="s">
        <v>10557</v>
      </c>
      <c r="F5123" t="s">
        <v>418</v>
      </c>
      <c r="G5123" t="s">
        <v>419</v>
      </c>
      <c r="H5123">
        <v>77.217672089999994</v>
      </c>
      <c r="I5123">
        <v>28.584151940000002</v>
      </c>
      <c r="J5123" t="s">
        <v>27</v>
      </c>
      <c r="K5123" t="s">
        <v>28</v>
      </c>
      <c r="L5123" t="s">
        <v>29</v>
      </c>
      <c r="M5123" t="s">
        <v>29</v>
      </c>
      <c r="N5123" t="s">
        <v>29</v>
      </c>
      <c r="O5123" t="s">
        <v>29</v>
      </c>
      <c r="P5123">
        <v>1</v>
      </c>
      <c r="Q5123">
        <v>7</v>
      </c>
      <c r="R5123">
        <v>150</v>
      </c>
      <c r="S5123" t="str">
        <f>IF(Table1[[#This Row],[Average_Cost_for_two]]&lt;500,"Low",IF(Table1[[#This Row],[Average_Cost_for_two]]&lt;=1500,"Medium","High"))</f>
        <v>Low</v>
      </c>
      <c r="T5123">
        <v>2.9</v>
      </c>
      <c r="U5123">
        <v>2010</v>
      </c>
      <c r="V5123">
        <v>3</v>
      </c>
      <c r="W5123">
        <v>25</v>
      </c>
      <c r="X5123">
        <f>IF(OR(Main!$U5123=0,
       Main!$V5123=0,
       Main!$W5123=0),
   "",
   DATE(Main!$U5123,
        Main!$V5123,
        Main!$W5123)
)</f>
        <v>40262</v>
      </c>
      <c r="Y5123">
        <f>Table1[[#This Row],[Average_Cost_for_two]]*VLOOKUP(Table1[[#This Row],[Currency]],currency!$A$2:$B$10,2,FALSE)</f>
        <v>1.8</v>
      </c>
      <c r="Z5123" t="str">
        <f>VLOOKUP(C5123,country!A:B,2,FALSE)</f>
        <v>India</v>
      </c>
      <c r="AA5123">
        <f t="shared" si="80"/>
        <v>1</v>
      </c>
    </row>
    <row r="5124" spans="1:27" ht="15.75" customHeight="1" x14ac:dyDescent="0.25">
      <c r="A5124">
        <v>8109</v>
      </c>
      <c r="B5124" t="s">
        <v>6568</v>
      </c>
      <c r="C5124">
        <v>1</v>
      </c>
      <c r="D5124" t="s">
        <v>23</v>
      </c>
      <c r="E5124" t="s">
        <v>10558</v>
      </c>
      <c r="F5124" t="s">
        <v>119</v>
      </c>
      <c r="G5124" t="s">
        <v>120</v>
      </c>
      <c r="H5124">
        <v>77.306278599999999</v>
      </c>
      <c r="I5124">
        <v>28.5892005</v>
      </c>
      <c r="J5124" t="s">
        <v>27</v>
      </c>
      <c r="K5124" t="s">
        <v>28</v>
      </c>
      <c r="L5124" t="s">
        <v>29</v>
      </c>
      <c r="M5124" t="s">
        <v>29</v>
      </c>
      <c r="N5124" t="s">
        <v>29</v>
      </c>
      <c r="O5124" t="s">
        <v>29</v>
      </c>
      <c r="P5124">
        <v>1</v>
      </c>
      <c r="Q5124">
        <v>4</v>
      </c>
      <c r="R5124">
        <v>300</v>
      </c>
      <c r="S5124" t="str">
        <f>IF(Table1[[#This Row],[Average_Cost_for_two]]&lt;500,"Low",IF(Table1[[#This Row],[Average_Cost_for_two]]&lt;=1500,"Medium","High"))</f>
        <v>Low</v>
      </c>
      <c r="T5124">
        <v>2.9</v>
      </c>
      <c r="U5124">
        <v>2018</v>
      </c>
      <c r="V5124">
        <v>3</v>
      </c>
      <c r="W5124">
        <v>11</v>
      </c>
      <c r="X5124">
        <f>IF(OR(Main!$U5124=0,
       Main!$V5124=0,
       Main!$W5124=0),
   "",
   DATE(Main!$U5124,
        Main!$V5124,
        Main!$W5124)
)</f>
        <v>43170</v>
      </c>
      <c r="Y5124">
        <f>Table1[[#This Row],[Average_Cost_for_two]]*VLOOKUP(Table1[[#This Row],[Currency]],currency!$A$2:$B$10,2,FALSE)</f>
        <v>3.6</v>
      </c>
      <c r="Z5124" t="str">
        <f>VLOOKUP(C5124,country!A:B,2,FALSE)</f>
        <v>India</v>
      </c>
      <c r="AA5124">
        <f t="shared" si="80"/>
        <v>1</v>
      </c>
    </row>
    <row r="5125" spans="1:27" ht="15.75" customHeight="1" x14ac:dyDescent="0.25">
      <c r="A5125">
        <v>9031</v>
      </c>
      <c r="B5125" t="s">
        <v>10559</v>
      </c>
      <c r="C5125">
        <v>1</v>
      </c>
      <c r="D5125" t="s">
        <v>23</v>
      </c>
      <c r="E5125" t="s">
        <v>10560</v>
      </c>
      <c r="F5125" t="s">
        <v>45</v>
      </c>
      <c r="G5125" t="s">
        <v>46</v>
      </c>
      <c r="H5125">
        <v>77.214452399999999</v>
      </c>
      <c r="I5125">
        <v>28.710884400000001</v>
      </c>
      <c r="J5125" t="s">
        <v>27</v>
      </c>
      <c r="K5125" t="s">
        <v>28</v>
      </c>
      <c r="L5125" t="s">
        <v>29</v>
      </c>
      <c r="M5125" t="s">
        <v>29</v>
      </c>
      <c r="N5125" t="s">
        <v>29</v>
      </c>
      <c r="O5125" t="s">
        <v>29</v>
      </c>
      <c r="P5125">
        <v>1</v>
      </c>
      <c r="Q5125">
        <v>14</v>
      </c>
      <c r="R5125">
        <v>100</v>
      </c>
      <c r="S5125" t="str">
        <f>IF(Table1[[#This Row],[Average_Cost_for_two]]&lt;500,"Low",IF(Table1[[#This Row],[Average_Cost_for_two]]&lt;=1500,"Medium","High"))</f>
        <v>Low</v>
      </c>
      <c r="T5125">
        <v>3</v>
      </c>
      <c r="U5125">
        <v>2015</v>
      </c>
      <c r="V5125">
        <v>3</v>
      </c>
      <c r="W5125">
        <v>5</v>
      </c>
      <c r="X5125">
        <f>IF(OR(Main!$U5125=0,
       Main!$V5125=0,
       Main!$W5125=0),
   "",
   DATE(Main!$U5125,
        Main!$V5125,
        Main!$W5125)
)</f>
        <v>42068</v>
      </c>
      <c r="Y5125">
        <f>Table1[[#This Row],[Average_Cost_for_two]]*VLOOKUP(Table1[[#This Row],[Currency]],currency!$A$2:$B$10,2,FALSE)</f>
        <v>1.2</v>
      </c>
      <c r="Z5125" t="str">
        <f>VLOOKUP(C5125,country!A:B,2,FALSE)</f>
        <v>India</v>
      </c>
      <c r="AA5125">
        <f t="shared" si="80"/>
        <v>1</v>
      </c>
    </row>
    <row r="5126" spans="1:27" ht="15.75" customHeight="1" x14ac:dyDescent="0.25">
      <c r="A5126">
        <v>5487</v>
      </c>
      <c r="B5126" t="s">
        <v>10407</v>
      </c>
      <c r="C5126">
        <v>1</v>
      </c>
      <c r="D5126" t="s">
        <v>23</v>
      </c>
      <c r="E5126" t="s">
        <v>10561</v>
      </c>
      <c r="F5126" t="s">
        <v>104</v>
      </c>
      <c r="G5126" t="s">
        <v>105</v>
      </c>
      <c r="H5126">
        <v>77.250708000000003</v>
      </c>
      <c r="I5126">
        <v>28.5490569</v>
      </c>
      <c r="J5126" t="s">
        <v>27</v>
      </c>
      <c r="K5126" t="s">
        <v>28</v>
      </c>
      <c r="L5126" t="s">
        <v>29</v>
      </c>
      <c r="M5126" t="s">
        <v>29</v>
      </c>
      <c r="N5126" t="s">
        <v>29</v>
      </c>
      <c r="O5126" t="s">
        <v>29</v>
      </c>
      <c r="P5126">
        <v>1</v>
      </c>
      <c r="Q5126">
        <v>104</v>
      </c>
      <c r="R5126">
        <v>200</v>
      </c>
      <c r="S5126" t="str">
        <f>IF(Table1[[#This Row],[Average_Cost_for_two]]&lt;500,"Low",IF(Table1[[#This Row],[Average_Cost_for_two]]&lt;=1500,"Medium","High"))</f>
        <v>Low</v>
      </c>
      <c r="T5126">
        <v>3.9</v>
      </c>
      <c r="U5126">
        <v>2017</v>
      </c>
      <c r="V5126">
        <v>3</v>
      </c>
      <c r="W5126">
        <v>22</v>
      </c>
      <c r="X5126">
        <f>IF(OR(Main!$U5126=0,
       Main!$V5126=0,
       Main!$W5126=0),
   "",
   DATE(Main!$U5126,
        Main!$V5126,
        Main!$W5126)
)</f>
        <v>42816</v>
      </c>
      <c r="Y5126">
        <f>Table1[[#This Row],[Average_Cost_for_two]]*VLOOKUP(Table1[[#This Row],[Currency]],currency!$A$2:$B$10,2,FALSE)</f>
        <v>2.4</v>
      </c>
      <c r="Z5126" t="str">
        <f>VLOOKUP(C5126,country!A:B,2,FALSE)</f>
        <v>India</v>
      </c>
      <c r="AA5126">
        <f t="shared" si="80"/>
        <v>1</v>
      </c>
    </row>
    <row r="5127" spans="1:27" ht="15.75" customHeight="1" x14ac:dyDescent="0.25">
      <c r="A5127">
        <v>307171</v>
      </c>
      <c r="B5127" t="s">
        <v>10562</v>
      </c>
      <c r="C5127">
        <v>1</v>
      </c>
      <c r="D5127" t="s">
        <v>23</v>
      </c>
      <c r="E5127" t="s">
        <v>10563</v>
      </c>
      <c r="F5127" t="s">
        <v>63</v>
      </c>
      <c r="G5127" t="s">
        <v>64</v>
      </c>
      <c r="H5127">
        <v>77.180283799999998</v>
      </c>
      <c r="I5127">
        <v>28.5645773</v>
      </c>
      <c r="J5127" t="s">
        <v>27</v>
      </c>
      <c r="K5127" t="s">
        <v>28</v>
      </c>
      <c r="L5127" t="s">
        <v>29</v>
      </c>
      <c r="M5127" t="s">
        <v>29</v>
      </c>
      <c r="N5127" t="s">
        <v>29</v>
      </c>
      <c r="O5127" t="s">
        <v>29</v>
      </c>
      <c r="P5127">
        <v>1</v>
      </c>
      <c r="Q5127">
        <v>11</v>
      </c>
      <c r="R5127">
        <v>350</v>
      </c>
      <c r="S5127" t="str">
        <f>IF(Table1[[#This Row],[Average_Cost_for_two]]&lt;500,"Low",IF(Table1[[#This Row],[Average_Cost_for_two]]&lt;=1500,"Medium","High"))</f>
        <v>Low</v>
      </c>
      <c r="T5127">
        <v>2.9</v>
      </c>
      <c r="U5127">
        <v>2012</v>
      </c>
      <c r="V5127">
        <v>3</v>
      </c>
      <c r="W5127">
        <v>20</v>
      </c>
      <c r="X5127">
        <f>IF(OR(Main!$U5127=0,
       Main!$V5127=0,
       Main!$W5127=0),
   "",
   DATE(Main!$U5127,
        Main!$V5127,
        Main!$W5127)
)</f>
        <v>40988</v>
      </c>
      <c r="Y5127">
        <f>Table1[[#This Row],[Average_Cost_for_two]]*VLOOKUP(Table1[[#This Row],[Currency]],currency!$A$2:$B$10,2,FALSE)</f>
        <v>4.2</v>
      </c>
      <c r="Z5127" t="str">
        <f>VLOOKUP(C5127,country!A:B,2,FALSE)</f>
        <v>India</v>
      </c>
      <c r="AA5127">
        <f t="shared" si="80"/>
        <v>1</v>
      </c>
    </row>
    <row r="5128" spans="1:27" ht="15.75" customHeight="1" x14ac:dyDescent="0.25">
      <c r="A5128">
        <v>18224550</v>
      </c>
      <c r="B5128" t="s">
        <v>10564</v>
      </c>
      <c r="C5128">
        <v>1</v>
      </c>
      <c r="D5128" t="s">
        <v>23</v>
      </c>
      <c r="E5128" t="s">
        <v>10565</v>
      </c>
      <c r="F5128" t="s">
        <v>1753</v>
      </c>
      <c r="G5128" t="s">
        <v>1752</v>
      </c>
      <c r="H5128">
        <v>77.181910000000002</v>
      </c>
      <c r="I5128">
        <v>28.637612799999999</v>
      </c>
      <c r="J5128" t="s">
        <v>27</v>
      </c>
      <c r="K5128" t="s">
        <v>28</v>
      </c>
      <c r="L5128" t="s">
        <v>29</v>
      </c>
      <c r="M5128" t="s">
        <v>29</v>
      </c>
      <c r="N5128" t="s">
        <v>29</v>
      </c>
      <c r="O5128" t="s">
        <v>29</v>
      </c>
      <c r="P5128">
        <v>1</v>
      </c>
      <c r="Q5128">
        <v>6</v>
      </c>
      <c r="R5128">
        <v>200</v>
      </c>
      <c r="S5128" t="str">
        <f>IF(Table1[[#This Row],[Average_Cost_for_two]]&lt;500,"Low",IF(Table1[[#This Row],[Average_Cost_for_two]]&lt;=1500,"Medium","High"))</f>
        <v>Low</v>
      </c>
      <c r="T5128">
        <v>2.9</v>
      </c>
      <c r="U5128">
        <v>2012</v>
      </c>
      <c r="V5128">
        <v>3</v>
      </c>
      <c r="W5128">
        <v>23</v>
      </c>
      <c r="X5128">
        <f>IF(OR(Main!$U5128=0,
       Main!$V5128=0,
       Main!$W5128=0),
   "",
   DATE(Main!$U5128,
        Main!$V5128,
        Main!$W5128)
)</f>
        <v>40991</v>
      </c>
      <c r="Y5128">
        <f>Table1[[#This Row],[Average_Cost_for_two]]*VLOOKUP(Table1[[#This Row],[Currency]],currency!$A$2:$B$10,2,FALSE)</f>
        <v>2.4</v>
      </c>
      <c r="Z5128" t="str">
        <f>VLOOKUP(C5128,country!A:B,2,FALSE)</f>
        <v>India</v>
      </c>
      <c r="AA5128">
        <f t="shared" si="80"/>
        <v>1</v>
      </c>
    </row>
    <row r="5129" spans="1:27" ht="15.75" customHeight="1" x14ac:dyDescent="0.25">
      <c r="A5129">
        <v>311383</v>
      </c>
      <c r="B5129" t="s">
        <v>8336</v>
      </c>
      <c r="C5129">
        <v>1</v>
      </c>
      <c r="D5129" t="s">
        <v>23</v>
      </c>
      <c r="E5129" t="s">
        <v>10566</v>
      </c>
      <c r="F5129" t="s">
        <v>1753</v>
      </c>
      <c r="G5129" t="s">
        <v>1752</v>
      </c>
      <c r="H5129">
        <v>77.178858500000004</v>
      </c>
      <c r="I5129">
        <v>28.6389356</v>
      </c>
      <c r="J5129" t="s">
        <v>27</v>
      </c>
      <c r="K5129" t="s">
        <v>28</v>
      </c>
      <c r="L5129" t="s">
        <v>29</v>
      </c>
      <c r="M5129" t="s">
        <v>36</v>
      </c>
      <c r="N5129" t="s">
        <v>29</v>
      </c>
      <c r="O5129" t="s">
        <v>29</v>
      </c>
      <c r="P5129">
        <v>1</v>
      </c>
      <c r="Q5129">
        <v>55</v>
      </c>
      <c r="R5129">
        <v>350</v>
      </c>
      <c r="S5129" t="str">
        <f>IF(Table1[[#This Row],[Average_Cost_for_two]]&lt;500,"Low",IF(Table1[[#This Row],[Average_Cost_for_two]]&lt;=1500,"Medium","High"))</f>
        <v>Low</v>
      </c>
      <c r="T5129">
        <v>2.8</v>
      </c>
      <c r="U5129">
        <v>2017</v>
      </c>
      <c r="V5129">
        <v>3</v>
      </c>
      <c r="W5129">
        <v>16</v>
      </c>
      <c r="X5129">
        <f>IF(OR(Main!$U5129=0,
       Main!$V5129=0,
       Main!$W5129=0),
   "",
   DATE(Main!$U5129,
        Main!$V5129,
        Main!$W5129)
)</f>
        <v>42810</v>
      </c>
      <c r="Y5129">
        <f>Table1[[#This Row],[Average_Cost_for_two]]*VLOOKUP(Table1[[#This Row],[Currency]],currency!$A$2:$B$10,2,FALSE)</f>
        <v>4.2</v>
      </c>
      <c r="Z5129" t="str">
        <f>VLOOKUP(C5129,country!A:B,2,FALSE)</f>
        <v>India</v>
      </c>
      <c r="AA5129">
        <f t="shared" si="80"/>
        <v>1</v>
      </c>
    </row>
    <row r="5130" spans="1:27" ht="15.75" customHeight="1" x14ac:dyDescent="0.25">
      <c r="A5130">
        <v>302089</v>
      </c>
      <c r="B5130" t="s">
        <v>10567</v>
      </c>
      <c r="C5130">
        <v>1</v>
      </c>
      <c r="D5130" t="s">
        <v>23</v>
      </c>
      <c r="E5130" t="s">
        <v>10568</v>
      </c>
      <c r="F5130" t="s">
        <v>1206</v>
      </c>
      <c r="G5130" t="s">
        <v>1207</v>
      </c>
      <c r="H5130">
        <v>77.0888609</v>
      </c>
      <c r="I5130">
        <v>28.637733099999998</v>
      </c>
      <c r="J5130" t="s">
        <v>27</v>
      </c>
      <c r="K5130" t="s">
        <v>28</v>
      </c>
      <c r="L5130" t="s">
        <v>29</v>
      </c>
      <c r="M5130" t="s">
        <v>29</v>
      </c>
      <c r="N5130" t="s">
        <v>29</v>
      </c>
      <c r="O5130" t="s">
        <v>29</v>
      </c>
      <c r="P5130">
        <v>1</v>
      </c>
      <c r="Q5130">
        <v>26</v>
      </c>
      <c r="R5130">
        <v>300</v>
      </c>
      <c r="S5130" t="str">
        <f>IF(Table1[[#This Row],[Average_Cost_for_two]]&lt;500,"Low",IF(Table1[[#This Row],[Average_Cost_for_two]]&lt;=1500,"Medium","High"))</f>
        <v>Low</v>
      </c>
      <c r="T5130">
        <v>3.3</v>
      </c>
      <c r="U5130">
        <v>2018</v>
      </c>
      <c r="V5130">
        <v>3</v>
      </c>
      <c r="W5130">
        <v>28</v>
      </c>
      <c r="X5130">
        <f>IF(OR(Main!$U5130=0,
       Main!$V5130=0,
       Main!$W5130=0),
   "",
   DATE(Main!$U5130,
        Main!$V5130,
        Main!$W5130)
)</f>
        <v>43187</v>
      </c>
      <c r="Y5130">
        <f>Table1[[#This Row],[Average_Cost_for_two]]*VLOOKUP(Table1[[#This Row],[Currency]],currency!$A$2:$B$10,2,FALSE)</f>
        <v>3.6</v>
      </c>
      <c r="Z5130" t="str">
        <f>VLOOKUP(C5130,country!A:B,2,FALSE)</f>
        <v>India</v>
      </c>
      <c r="AA5130">
        <f t="shared" si="80"/>
        <v>1</v>
      </c>
    </row>
    <row r="5131" spans="1:27" ht="15.75" customHeight="1" x14ac:dyDescent="0.25">
      <c r="A5131">
        <v>306185</v>
      </c>
      <c r="B5131" t="s">
        <v>10569</v>
      </c>
      <c r="C5131">
        <v>1</v>
      </c>
      <c r="D5131" t="s">
        <v>23</v>
      </c>
      <c r="E5131" t="s">
        <v>10570</v>
      </c>
      <c r="F5131" t="s">
        <v>1162</v>
      </c>
      <c r="G5131" t="s">
        <v>1163</v>
      </c>
      <c r="H5131">
        <v>77.059099799999998</v>
      </c>
      <c r="I5131">
        <v>28.619233000000001</v>
      </c>
      <c r="J5131" t="s">
        <v>27</v>
      </c>
      <c r="K5131" t="s">
        <v>28</v>
      </c>
      <c r="L5131" t="s">
        <v>29</v>
      </c>
      <c r="M5131" t="s">
        <v>36</v>
      </c>
      <c r="N5131" t="s">
        <v>29</v>
      </c>
      <c r="O5131" t="s">
        <v>29</v>
      </c>
      <c r="P5131">
        <v>1</v>
      </c>
      <c r="Q5131">
        <v>5</v>
      </c>
      <c r="R5131">
        <v>300</v>
      </c>
      <c r="S5131" t="str">
        <f>IF(Table1[[#This Row],[Average_Cost_for_two]]&lt;500,"Low",IF(Table1[[#This Row],[Average_Cost_for_two]]&lt;=1500,"Medium","High"))</f>
        <v>Low</v>
      </c>
      <c r="T5131">
        <v>2.7</v>
      </c>
      <c r="U5131">
        <v>2010</v>
      </c>
      <c r="V5131">
        <v>3</v>
      </c>
      <c r="W5131">
        <v>13</v>
      </c>
      <c r="X5131">
        <f>IF(OR(Main!$U5131=0,
       Main!$V5131=0,
       Main!$W5131=0),
   "",
   DATE(Main!$U5131,
        Main!$V5131,
        Main!$W5131)
)</f>
        <v>40250</v>
      </c>
      <c r="Y5131">
        <f>Table1[[#This Row],[Average_Cost_for_two]]*VLOOKUP(Table1[[#This Row],[Currency]],currency!$A$2:$B$10,2,FALSE)</f>
        <v>3.6</v>
      </c>
      <c r="Z5131" t="str">
        <f>VLOOKUP(C5131,country!A:B,2,FALSE)</f>
        <v>India</v>
      </c>
      <c r="AA5131">
        <f t="shared" si="80"/>
        <v>1</v>
      </c>
    </row>
    <row r="5132" spans="1:27" ht="15.75" customHeight="1" x14ac:dyDescent="0.25">
      <c r="A5132">
        <v>308950</v>
      </c>
      <c r="B5132" t="s">
        <v>10571</v>
      </c>
      <c r="C5132">
        <v>1</v>
      </c>
      <c r="D5132" t="s">
        <v>23</v>
      </c>
      <c r="E5132" t="s">
        <v>10572</v>
      </c>
      <c r="F5132" t="s">
        <v>2070</v>
      </c>
      <c r="G5132" t="s">
        <v>2071</v>
      </c>
      <c r="H5132">
        <v>77.203638799999993</v>
      </c>
      <c r="I5132">
        <v>28.694962400000001</v>
      </c>
      <c r="J5132" t="s">
        <v>27</v>
      </c>
      <c r="K5132" t="s">
        <v>28</v>
      </c>
      <c r="L5132" t="s">
        <v>29</v>
      </c>
      <c r="M5132" t="s">
        <v>29</v>
      </c>
      <c r="N5132" t="s">
        <v>29</v>
      </c>
      <c r="O5132" t="s">
        <v>29</v>
      </c>
      <c r="P5132">
        <v>1</v>
      </c>
      <c r="Q5132">
        <v>314</v>
      </c>
      <c r="R5132">
        <v>400</v>
      </c>
      <c r="S5132" t="str">
        <f>IF(Table1[[#This Row],[Average_Cost_for_two]]&lt;500,"Low",IF(Table1[[#This Row],[Average_Cost_for_two]]&lt;=1500,"Medium","High"))</f>
        <v>Low</v>
      </c>
      <c r="T5132">
        <v>3.6</v>
      </c>
      <c r="U5132">
        <v>2018</v>
      </c>
      <c r="V5132">
        <v>3</v>
      </c>
      <c r="W5132">
        <v>1</v>
      </c>
      <c r="X5132">
        <f>IF(OR(Main!$U5132=0,
       Main!$V5132=0,
       Main!$W5132=0),
   "",
   DATE(Main!$U5132,
        Main!$V5132,
        Main!$W5132)
)</f>
        <v>43160</v>
      </c>
      <c r="Y5132">
        <f>Table1[[#This Row],[Average_Cost_for_two]]*VLOOKUP(Table1[[#This Row],[Currency]],currency!$A$2:$B$10,2,FALSE)</f>
        <v>4.8</v>
      </c>
      <c r="Z5132" t="str">
        <f>VLOOKUP(C5132,country!A:B,2,FALSE)</f>
        <v>India</v>
      </c>
      <c r="AA5132">
        <f t="shared" si="80"/>
        <v>1</v>
      </c>
    </row>
    <row r="5133" spans="1:27" ht="15.75" customHeight="1" x14ac:dyDescent="0.25">
      <c r="A5133">
        <v>6574</v>
      </c>
      <c r="B5133" t="s">
        <v>10573</v>
      </c>
      <c r="C5133">
        <v>1</v>
      </c>
      <c r="D5133" t="s">
        <v>23</v>
      </c>
      <c r="E5133" t="s">
        <v>3040</v>
      </c>
      <c r="F5133" t="s">
        <v>3039</v>
      </c>
      <c r="G5133" t="s">
        <v>3040</v>
      </c>
      <c r="H5133">
        <v>77.179950599999998</v>
      </c>
      <c r="I5133">
        <v>28.696565499999998</v>
      </c>
      <c r="J5133" t="s">
        <v>27</v>
      </c>
      <c r="K5133" t="s">
        <v>28</v>
      </c>
      <c r="L5133" t="s">
        <v>29</v>
      </c>
      <c r="M5133" t="s">
        <v>29</v>
      </c>
      <c r="N5133" t="s">
        <v>29</v>
      </c>
      <c r="O5133" t="s">
        <v>29</v>
      </c>
      <c r="P5133">
        <v>1</v>
      </c>
      <c r="Q5133">
        <v>131</v>
      </c>
      <c r="R5133">
        <v>200</v>
      </c>
      <c r="S5133" t="str">
        <f>IF(Table1[[#This Row],[Average_Cost_for_two]]&lt;500,"Low",IF(Table1[[#This Row],[Average_Cost_for_two]]&lt;=1500,"Medium","High"))</f>
        <v>Low</v>
      </c>
      <c r="T5133">
        <v>3.7</v>
      </c>
      <c r="U5133">
        <v>2016</v>
      </c>
      <c r="V5133">
        <v>2</v>
      </c>
      <c r="W5133">
        <v>9</v>
      </c>
      <c r="X5133">
        <f>IF(OR(Main!$U5133=0,
       Main!$V5133=0,
       Main!$W5133=0),
   "",
   DATE(Main!$U5133,
        Main!$V5133,
        Main!$W5133)
)</f>
        <v>42409</v>
      </c>
      <c r="Y5133">
        <f>Table1[[#This Row],[Average_Cost_for_two]]*VLOOKUP(Table1[[#This Row],[Currency]],currency!$A$2:$B$10,2,FALSE)</f>
        <v>2.4</v>
      </c>
      <c r="Z5133" t="str">
        <f>VLOOKUP(C5133,country!A:B,2,FALSE)</f>
        <v>India</v>
      </c>
      <c r="AA5133">
        <f t="shared" si="80"/>
        <v>1</v>
      </c>
    </row>
    <row r="5134" spans="1:27" ht="15.75" customHeight="1" x14ac:dyDescent="0.25">
      <c r="A5134">
        <v>308008</v>
      </c>
      <c r="B5134" t="s">
        <v>10574</v>
      </c>
      <c r="C5134">
        <v>1</v>
      </c>
      <c r="D5134" t="s">
        <v>23</v>
      </c>
      <c r="E5134" t="s">
        <v>10575</v>
      </c>
      <c r="F5134" t="s">
        <v>327</v>
      </c>
      <c r="G5134" t="s">
        <v>328</v>
      </c>
      <c r="H5134">
        <v>77.223198100000005</v>
      </c>
      <c r="I5134">
        <v>28.657865399999999</v>
      </c>
      <c r="J5134" t="s">
        <v>27</v>
      </c>
      <c r="K5134" t="s">
        <v>28</v>
      </c>
      <c r="L5134" t="s">
        <v>29</v>
      </c>
      <c r="M5134" t="s">
        <v>29</v>
      </c>
      <c r="N5134" t="s">
        <v>29</v>
      </c>
      <c r="O5134" t="s">
        <v>29</v>
      </c>
      <c r="P5134">
        <v>1</v>
      </c>
      <c r="Q5134">
        <v>20</v>
      </c>
      <c r="R5134">
        <v>250</v>
      </c>
      <c r="S5134" t="str">
        <f>IF(Table1[[#This Row],[Average_Cost_for_two]]&lt;500,"Low",IF(Table1[[#This Row],[Average_Cost_for_two]]&lt;=1500,"Medium","High"))</f>
        <v>Low</v>
      </c>
      <c r="T5134">
        <v>3</v>
      </c>
      <c r="U5134">
        <v>2011</v>
      </c>
      <c r="V5134">
        <v>2</v>
      </c>
      <c r="W5134">
        <v>15</v>
      </c>
      <c r="X5134">
        <f>IF(OR(Main!$U5134=0,
       Main!$V5134=0,
       Main!$W5134=0),
   "",
   DATE(Main!$U5134,
        Main!$V5134,
        Main!$W5134)
)</f>
        <v>40589</v>
      </c>
      <c r="Y5134">
        <f>Table1[[#This Row],[Average_Cost_for_two]]*VLOOKUP(Table1[[#This Row],[Currency]],currency!$A$2:$B$10,2,FALSE)</f>
        <v>3</v>
      </c>
      <c r="Z5134" t="str">
        <f>VLOOKUP(C5134,country!A:B,2,FALSE)</f>
        <v>India</v>
      </c>
      <c r="AA5134">
        <f t="shared" si="80"/>
        <v>1</v>
      </c>
    </row>
    <row r="5135" spans="1:27" ht="15.75" customHeight="1" x14ac:dyDescent="0.25">
      <c r="A5135">
        <v>9157</v>
      </c>
      <c r="B5135" t="s">
        <v>10576</v>
      </c>
      <c r="C5135">
        <v>1</v>
      </c>
      <c r="D5135" t="s">
        <v>23</v>
      </c>
      <c r="E5135" t="s">
        <v>10577</v>
      </c>
      <c r="F5135" t="s">
        <v>327</v>
      </c>
      <c r="G5135" t="s">
        <v>328</v>
      </c>
      <c r="H5135">
        <v>77.232028099999994</v>
      </c>
      <c r="I5135">
        <v>28.656703199999999</v>
      </c>
      <c r="J5135" t="s">
        <v>27</v>
      </c>
      <c r="K5135" t="s">
        <v>28</v>
      </c>
      <c r="L5135" t="s">
        <v>29</v>
      </c>
      <c r="M5135" t="s">
        <v>29</v>
      </c>
      <c r="N5135" t="s">
        <v>29</v>
      </c>
      <c r="O5135" t="s">
        <v>29</v>
      </c>
      <c r="P5135">
        <v>1</v>
      </c>
      <c r="Q5135">
        <v>5</v>
      </c>
      <c r="R5135">
        <v>250</v>
      </c>
      <c r="S5135" t="str">
        <f>IF(Table1[[#This Row],[Average_Cost_for_two]]&lt;500,"Low",IF(Table1[[#This Row],[Average_Cost_for_two]]&lt;=1500,"Medium","High"))</f>
        <v>Low</v>
      </c>
      <c r="T5135">
        <v>2.9</v>
      </c>
      <c r="U5135">
        <v>2013</v>
      </c>
      <c r="V5135">
        <v>2</v>
      </c>
      <c r="W5135">
        <v>14</v>
      </c>
      <c r="X5135">
        <f>IF(OR(Main!$U5135=0,
       Main!$V5135=0,
       Main!$W5135=0),
   "",
   DATE(Main!$U5135,
        Main!$V5135,
        Main!$W5135)
)</f>
        <v>41319</v>
      </c>
      <c r="Y5135">
        <f>Table1[[#This Row],[Average_Cost_for_two]]*VLOOKUP(Table1[[#This Row],[Currency]],currency!$A$2:$B$10,2,FALSE)</f>
        <v>3</v>
      </c>
      <c r="Z5135" t="str">
        <f>VLOOKUP(C5135,country!A:B,2,FALSE)</f>
        <v>India</v>
      </c>
      <c r="AA5135">
        <f t="shared" si="80"/>
        <v>1</v>
      </c>
    </row>
    <row r="5136" spans="1:27" ht="15.75" customHeight="1" x14ac:dyDescent="0.25">
      <c r="A5136">
        <v>7686</v>
      </c>
      <c r="B5136" t="s">
        <v>10578</v>
      </c>
      <c r="C5136">
        <v>1</v>
      </c>
      <c r="D5136" t="s">
        <v>23</v>
      </c>
      <c r="E5136" t="s">
        <v>2292</v>
      </c>
      <c r="F5136" t="s">
        <v>2291</v>
      </c>
      <c r="G5136" t="s">
        <v>2292</v>
      </c>
      <c r="H5136">
        <v>77.269169000000005</v>
      </c>
      <c r="I5136">
        <v>28.562685999999999</v>
      </c>
      <c r="J5136" t="s">
        <v>27</v>
      </c>
      <c r="K5136" t="s">
        <v>28</v>
      </c>
      <c r="L5136" t="s">
        <v>29</v>
      </c>
      <c r="M5136" t="s">
        <v>29</v>
      </c>
      <c r="N5136" t="s">
        <v>29</v>
      </c>
      <c r="O5136" t="s">
        <v>29</v>
      </c>
      <c r="P5136">
        <v>1</v>
      </c>
      <c r="Q5136">
        <v>11</v>
      </c>
      <c r="R5136">
        <v>450</v>
      </c>
      <c r="S5136" t="str">
        <f>IF(Table1[[#This Row],[Average_Cost_for_two]]&lt;500,"Low",IF(Table1[[#This Row],[Average_Cost_for_two]]&lt;=1500,"Medium","High"))</f>
        <v>Low</v>
      </c>
      <c r="T5136">
        <v>3</v>
      </c>
      <c r="U5136">
        <v>2015</v>
      </c>
      <c r="V5136">
        <v>2</v>
      </c>
      <c r="W5136">
        <v>23</v>
      </c>
      <c r="X5136">
        <f>IF(OR(Main!$U5136=0,
       Main!$V5136=0,
       Main!$W5136=0),
   "",
   DATE(Main!$U5136,
        Main!$V5136,
        Main!$W5136)
)</f>
        <v>42058</v>
      </c>
      <c r="Y5136">
        <f>Table1[[#This Row],[Average_Cost_for_two]]*VLOOKUP(Table1[[#This Row],[Currency]],currency!$A$2:$B$10,2,FALSE)</f>
        <v>5.4</v>
      </c>
      <c r="Z5136" t="str">
        <f>VLOOKUP(C5136,country!A:B,2,FALSE)</f>
        <v>India</v>
      </c>
      <c r="AA5136">
        <f t="shared" si="80"/>
        <v>1</v>
      </c>
    </row>
    <row r="5137" spans="1:27" ht="15.75" customHeight="1" x14ac:dyDescent="0.25">
      <c r="A5137">
        <v>312566</v>
      </c>
      <c r="B5137" t="s">
        <v>10579</v>
      </c>
      <c r="C5137">
        <v>1</v>
      </c>
      <c r="D5137" t="s">
        <v>23</v>
      </c>
      <c r="E5137" t="s">
        <v>10580</v>
      </c>
      <c r="F5137" t="s">
        <v>75</v>
      </c>
      <c r="G5137" t="s">
        <v>76</v>
      </c>
      <c r="H5137">
        <v>77.318796699999993</v>
      </c>
      <c r="I5137">
        <v>28.681041</v>
      </c>
      <c r="J5137" t="s">
        <v>27</v>
      </c>
      <c r="K5137" t="s">
        <v>28</v>
      </c>
      <c r="L5137" t="s">
        <v>29</v>
      </c>
      <c r="M5137" t="s">
        <v>29</v>
      </c>
      <c r="N5137" t="s">
        <v>29</v>
      </c>
      <c r="O5137" t="s">
        <v>29</v>
      </c>
      <c r="P5137">
        <v>1</v>
      </c>
      <c r="Q5137">
        <v>39</v>
      </c>
      <c r="R5137">
        <v>200</v>
      </c>
      <c r="S5137" t="str">
        <f>IF(Table1[[#This Row],[Average_Cost_for_two]]&lt;500,"Low",IF(Table1[[#This Row],[Average_Cost_for_two]]&lt;=1500,"Medium","High"))</f>
        <v>Low</v>
      </c>
      <c r="T5137">
        <v>3.4</v>
      </c>
      <c r="U5137">
        <v>2012</v>
      </c>
      <c r="V5137">
        <v>2</v>
      </c>
      <c r="W5137">
        <v>10</v>
      </c>
      <c r="X5137">
        <f>IF(OR(Main!$U5137=0,
       Main!$V5137=0,
       Main!$W5137=0),
   "",
   DATE(Main!$U5137,
        Main!$V5137,
        Main!$W5137)
)</f>
        <v>40949</v>
      </c>
      <c r="Y5137">
        <f>Table1[[#This Row],[Average_Cost_for_two]]*VLOOKUP(Table1[[#This Row],[Currency]],currency!$A$2:$B$10,2,FALSE)</f>
        <v>2.4</v>
      </c>
      <c r="Z5137" t="str">
        <f>VLOOKUP(C5137,country!A:B,2,FALSE)</f>
        <v>India</v>
      </c>
      <c r="AA5137">
        <f t="shared" si="80"/>
        <v>1</v>
      </c>
    </row>
    <row r="5138" spans="1:27" ht="15.75" customHeight="1" x14ac:dyDescent="0.25">
      <c r="A5138">
        <v>313487</v>
      </c>
      <c r="B5138" t="s">
        <v>22</v>
      </c>
      <c r="C5138">
        <v>1</v>
      </c>
      <c r="D5138" t="s">
        <v>23</v>
      </c>
      <c r="E5138" t="s">
        <v>10581</v>
      </c>
      <c r="F5138" t="s">
        <v>25</v>
      </c>
      <c r="G5138" t="s">
        <v>26</v>
      </c>
      <c r="H5138">
        <v>77.27389522</v>
      </c>
      <c r="I5138">
        <v>28.657826920000002</v>
      </c>
      <c r="J5138" t="s">
        <v>27</v>
      </c>
      <c r="K5138" t="s">
        <v>28</v>
      </c>
      <c r="L5138" t="s">
        <v>29</v>
      </c>
      <c r="M5138" t="s">
        <v>29</v>
      </c>
      <c r="N5138" t="s">
        <v>29</v>
      </c>
      <c r="O5138" t="s">
        <v>29</v>
      </c>
      <c r="P5138">
        <v>1</v>
      </c>
      <c r="Q5138">
        <v>8</v>
      </c>
      <c r="R5138">
        <v>350</v>
      </c>
      <c r="S5138" t="str">
        <f>IF(Table1[[#This Row],[Average_Cost_for_two]]&lt;500,"Low",IF(Table1[[#This Row],[Average_Cost_for_two]]&lt;=1500,"Medium","High"))</f>
        <v>Low</v>
      </c>
      <c r="T5138">
        <v>3.2</v>
      </c>
      <c r="U5138">
        <v>2015</v>
      </c>
      <c r="V5138">
        <v>2</v>
      </c>
      <c r="W5138">
        <v>20</v>
      </c>
      <c r="X5138">
        <f>IF(OR(Main!$U5138=0,
       Main!$V5138=0,
       Main!$W5138=0),
   "",
   DATE(Main!$U5138,
        Main!$V5138,
        Main!$W5138)
)</f>
        <v>42055</v>
      </c>
      <c r="Y5138">
        <f>Table1[[#This Row],[Average_Cost_for_two]]*VLOOKUP(Table1[[#This Row],[Currency]],currency!$A$2:$B$10,2,FALSE)</f>
        <v>4.2</v>
      </c>
      <c r="Z5138" t="str">
        <f>VLOOKUP(C5138,country!A:B,2,FALSE)</f>
        <v>India</v>
      </c>
      <c r="AA5138">
        <f t="shared" si="80"/>
        <v>1</v>
      </c>
    </row>
    <row r="5139" spans="1:27" ht="15.75" customHeight="1" x14ac:dyDescent="0.25">
      <c r="A5139">
        <v>302898</v>
      </c>
      <c r="B5139" t="s">
        <v>10582</v>
      </c>
      <c r="C5139">
        <v>1</v>
      </c>
      <c r="D5139" t="s">
        <v>23</v>
      </c>
      <c r="E5139" t="s">
        <v>1625</v>
      </c>
      <c r="F5139" t="s">
        <v>1624</v>
      </c>
      <c r="G5139" t="s">
        <v>1625</v>
      </c>
      <c r="H5139">
        <v>77.250659580000004</v>
      </c>
      <c r="I5139">
        <v>28.543755399999998</v>
      </c>
      <c r="J5139" t="s">
        <v>27</v>
      </c>
      <c r="K5139" t="s">
        <v>28</v>
      </c>
      <c r="L5139" t="s">
        <v>29</v>
      </c>
      <c r="M5139" t="s">
        <v>36</v>
      </c>
      <c r="N5139" t="s">
        <v>29</v>
      </c>
      <c r="O5139" t="s">
        <v>29</v>
      </c>
      <c r="P5139">
        <v>1</v>
      </c>
      <c r="Q5139">
        <v>55</v>
      </c>
      <c r="R5139">
        <v>250</v>
      </c>
      <c r="S5139" t="str">
        <f>IF(Table1[[#This Row],[Average_Cost_for_two]]&lt;500,"Low",IF(Table1[[#This Row],[Average_Cost_for_two]]&lt;=1500,"Medium","High"))</f>
        <v>Low</v>
      </c>
      <c r="T5139">
        <v>3.3</v>
      </c>
      <c r="U5139">
        <v>2014</v>
      </c>
      <c r="V5139">
        <v>2</v>
      </c>
      <c r="W5139">
        <v>22</v>
      </c>
      <c r="X5139">
        <f>IF(OR(Main!$U5139=0,
       Main!$V5139=0,
       Main!$W5139=0),
   "",
   DATE(Main!$U5139,
        Main!$V5139,
        Main!$W5139)
)</f>
        <v>41692</v>
      </c>
      <c r="Y5139">
        <f>Table1[[#This Row],[Average_Cost_for_two]]*VLOOKUP(Table1[[#This Row],[Currency]],currency!$A$2:$B$10,2,FALSE)</f>
        <v>3</v>
      </c>
      <c r="Z5139" t="str">
        <f>VLOOKUP(C5139,country!A:B,2,FALSE)</f>
        <v>India</v>
      </c>
      <c r="AA5139">
        <f t="shared" si="80"/>
        <v>1</v>
      </c>
    </row>
    <row r="5140" spans="1:27" ht="15.75" customHeight="1" x14ac:dyDescent="0.25">
      <c r="A5140">
        <v>8105</v>
      </c>
      <c r="B5140" t="s">
        <v>10583</v>
      </c>
      <c r="C5140">
        <v>1</v>
      </c>
      <c r="D5140" t="s">
        <v>23</v>
      </c>
      <c r="E5140" t="s">
        <v>10584</v>
      </c>
      <c r="F5140" t="s">
        <v>119</v>
      </c>
      <c r="G5140" t="s">
        <v>120</v>
      </c>
      <c r="H5140">
        <v>77.308820600000004</v>
      </c>
      <c r="I5140">
        <v>28.5903034</v>
      </c>
      <c r="J5140" t="s">
        <v>27</v>
      </c>
      <c r="K5140" t="s">
        <v>28</v>
      </c>
      <c r="L5140" t="s">
        <v>29</v>
      </c>
      <c r="M5140" t="s">
        <v>29</v>
      </c>
      <c r="N5140" t="s">
        <v>29</v>
      </c>
      <c r="O5140" t="s">
        <v>29</v>
      </c>
      <c r="P5140">
        <v>1</v>
      </c>
      <c r="Q5140">
        <v>7</v>
      </c>
      <c r="R5140">
        <v>150</v>
      </c>
      <c r="S5140" t="str">
        <f>IF(Table1[[#This Row],[Average_Cost_for_two]]&lt;500,"Low",IF(Table1[[#This Row],[Average_Cost_for_two]]&lt;=1500,"Medium","High"))</f>
        <v>Low</v>
      </c>
      <c r="T5140">
        <v>2.9</v>
      </c>
      <c r="U5140">
        <v>2012</v>
      </c>
      <c r="V5140">
        <v>2</v>
      </c>
      <c r="W5140">
        <v>15</v>
      </c>
      <c r="X5140">
        <f>IF(OR(Main!$U5140=0,
       Main!$V5140=0,
       Main!$W5140=0),
   "",
   DATE(Main!$U5140,
        Main!$V5140,
        Main!$W5140)
)</f>
        <v>40954</v>
      </c>
      <c r="Y5140">
        <f>Table1[[#This Row],[Average_Cost_for_two]]*VLOOKUP(Table1[[#This Row],[Currency]],currency!$A$2:$B$10,2,FALSE)</f>
        <v>1.8</v>
      </c>
      <c r="Z5140" t="str">
        <f>VLOOKUP(C5140,country!A:B,2,FALSE)</f>
        <v>India</v>
      </c>
      <c r="AA5140">
        <f t="shared" si="80"/>
        <v>1</v>
      </c>
    </row>
    <row r="5141" spans="1:27" ht="15.75" customHeight="1" x14ac:dyDescent="0.25">
      <c r="A5141">
        <v>18273527</v>
      </c>
      <c r="B5141" t="s">
        <v>10585</v>
      </c>
      <c r="C5141">
        <v>1</v>
      </c>
      <c r="D5141" t="s">
        <v>23</v>
      </c>
      <c r="E5141" t="s">
        <v>10586</v>
      </c>
      <c r="F5141" t="s">
        <v>1897</v>
      </c>
      <c r="G5141" t="s">
        <v>1898</v>
      </c>
      <c r="H5141">
        <v>77.218325210000003</v>
      </c>
      <c r="I5141">
        <v>28.642176710000001</v>
      </c>
      <c r="J5141" t="s">
        <v>27</v>
      </c>
      <c r="K5141" t="s">
        <v>28</v>
      </c>
      <c r="L5141" t="s">
        <v>29</v>
      </c>
      <c r="M5141" t="s">
        <v>29</v>
      </c>
      <c r="N5141" t="s">
        <v>29</v>
      </c>
      <c r="O5141" t="s">
        <v>29</v>
      </c>
      <c r="P5141">
        <v>1</v>
      </c>
      <c r="Q5141">
        <v>16</v>
      </c>
      <c r="R5141">
        <v>400</v>
      </c>
      <c r="S5141" t="str">
        <f>IF(Table1[[#This Row],[Average_Cost_for_two]]&lt;500,"Low",IF(Table1[[#This Row],[Average_Cost_for_two]]&lt;=1500,"Medium","High"))</f>
        <v>Low</v>
      </c>
      <c r="T5141">
        <v>2.2000000000000002</v>
      </c>
      <c r="U5141">
        <v>2013</v>
      </c>
      <c r="V5141">
        <v>2</v>
      </c>
      <c r="W5141">
        <v>13</v>
      </c>
      <c r="X5141">
        <f>IF(OR(Main!$U5141=0,
       Main!$V5141=0,
       Main!$W5141=0),
   "",
   DATE(Main!$U5141,
        Main!$V5141,
        Main!$W5141)
)</f>
        <v>41318</v>
      </c>
      <c r="Y5141">
        <f>Table1[[#This Row],[Average_Cost_for_two]]*VLOOKUP(Table1[[#This Row],[Currency]],currency!$A$2:$B$10,2,FALSE)</f>
        <v>4.8</v>
      </c>
      <c r="Z5141" t="str">
        <f>VLOOKUP(C5141,country!A:B,2,FALSE)</f>
        <v>India</v>
      </c>
      <c r="AA5141">
        <f t="shared" si="80"/>
        <v>1</v>
      </c>
    </row>
    <row r="5142" spans="1:27" ht="15.75" customHeight="1" x14ac:dyDescent="0.25">
      <c r="A5142">
        <v>9218</v>
      </c>
      <c r="B5142" t="s">
        <v>10587</v>
      </c>
      <c r="C5142">
        <v>1</v>
      </c>
      <c r="D5142" t="s">
        <v>23</v>
      </c>
      <c r="E5142" t="s">
        <v>10588</v>
      </c>
      <c r="F5142" t="s">
        <v>59</v>
      </c>
      <c r="G5142" t="s">
        <v>60</v>
      </c>
      <c r="H5142">
        <v>77.081157200000007</v>
      </c>
      <c r="I5142">
        <v>28.589965800000002</v>
      </c>
      <c r="J5142" t="s">
        <v>27</v>
      </c>
      <c r="K5142" t="s">
        <v>28</v>
      </c>
      <c r="L5142" t="s">
        <v>29</v>
      </c>
      <c r="M5142" t="s">
        <v>29</v>
      </c>
      <c r="N5142" t="s">
        <v>29</v>
      </c>
      <c r="O5142" t="s">
        <v>29</v>
      </c>
      <c r="P5142">
        <v>1</v>
      </c>
      <c r="Q5142">
        <v>6</v>
      </c>
      <c r="R5142">
        <v>200</v>
      </c>
      <c r="S5142" t="str">
        <f>IF(Table1[[#This Row],[Average_Cost_for_two]]&lt;500,"Low",IF(Table1[[#This Row],[Average_Cost_for_two]]&lt;=1500,"Medium","High"))</f>
        <v>Low</v>
      </c>
      <c r="T5142">
        <v>2.8</v>
      </c>
      <c r="U5142">
        <v>2016</v>
      </c>
      <c r="V5142">
        <v>2</v>
      </c>
      <c r="W5142">
        <v>28</v>
      </c>
      <c r="X5142">
        <f>IF(OR(Main!$U5142=0,
       Main!$V5142=0,
       Main!$W5142=0),
   "",
   DATE(Main!$U5142,
        Main!$V5142,
        Main!$W5142)
)</f>
        <v>42428</v>
      </c>
      <c r="Y5142">
        <f>Table1[[#This Row],[Average_Cost_for_two]]*VLOOKUP(Table1[[#This Row],[Currency]],currency!$A$2:$B$10,2,FALSE)</f>
        <v>2.4</v>
      </c>
      <c r="Z5142" t="str">
        <f>VLOOKUP(C5142,country!A:B,2,FALSE)</f>
        <v>India</v>
      </c>
      <c r="AA5142">
        <f t="shared" si="80"/>
        <v>1</v>
      </c>
    </row>
    <row r="5143" spans="1:27" ht="15.75" customHeight="1" x14ac:dyDescent="0.25">
      <c r="A5143">
        <v>301763</v>
      </c>
      <c r="B5143" t="s">
        <v>10589</v>
      </c>
      <c r="C5143">
        <v>1</v>
      </c>
      <c r="D5143" t="s">
        <v>23</v>
      </c>
      <c r="E5143" t="s">
        <v>10590</v>
      </c>
      <c r="F5143" t="s">
        <v>3011</v>
      </c>
      <c r="G5143" t="s">
        <v>3012</v>
      </c>
      <c r="H5143">
        <v>77.132521699999998</v>
      </c>
      <c r="I5143">
        <v>28.7117653</v>
      </c>
      <c r="J5143" t="s">
        <v>27</v>
      </c>
      <c r="K5143" t="s">
        <v>28</v>
      </c>
      <c r="L5143" t="s">
        <v>29</v>
      </c>
      <c r="M5143" t="s">
        <v>36</v>
      </c>
      <c r="N5143" t="s">
        <v>29</v>
      </c>
      <c r="O5143" t="s">
        <v>29</v>
      </c>
      <c r="P5143">
        <v>1</v>
      </c>
      <c r="Q5143">
        <v>171</v>
      </c>
      <c r="R5143">
        <v>250</v>
      </c>
      <c r="S5143" t="str">
        <f>IF(Table1[[#This Row],[Average_Cost_for_two]]&lt;500,"Low",IF(Table1[[#This Row],[Average_Cost_for_two]]&lt;=1500,"Medium","High"))</f>
        <v>Low</v>
      </c>
      <c r="T5143">
        <v>4.2</v>
      </c>
      <c r="U5143">
        <v>2015</v>
      </c>
      <c r="V5143">
        <v>2</v>
      </c>
      <c r="W5143">
        <v>6</v>
      </c>
      <c r="X5143">
        <f>IF(OR(Main!$U5143=0,
       Main!$V5143=0,
       Main!$W5143=0),
   "",
   DATE(Main!$U5143,
        Main!$V5143,
        Main!$W5143)
)</f>
        <v>42041</v>
      </c>
      <c r="Y5143">
        <f>Table1[[#This Row],[Average_Cost_for_two]]*VLOOKUP(Table1[[#This Row],[Currency]],currency!$A$2:$B$10,2,FALSE)</f>
        <v>3</v>
      </c>
      <c r="Z5143" t="str">
        <f>VLOOKUP(C5143,country!A:B,2,FALSE)</f>
        <v>India</v>
      </c>
      <c r="AA5143">
        <f t="shared" si="80"/>
        <v>1</v>
      </c>
    </row>
    <row r="5144" spans="1:27" ht="15.75" customHeight="1" x14ac:dyDescent="0.25">
      <c r="A5144">
        <v>18203159</v>
      </c>
      <c r="B5144" t="s">
        <v>10591</v>
      </c>
      <c r="C5144">
        <v>1</v>
      </c>
      <c r="D5144" t="s">
        <v>23</v>
      </c>
      <c r="E5144" t="s">
        <v>10592</v>
      </c>
      <c r="F5144" t="s">
        <v>139</v>
      </c>
      <c r="G5144" t="s">
        <v>140</v>
      </c>
      <c r="H5144">
        <v>77.205484999999996</v>
      </c>
      <c r="I5144">
        <v>28.515214400000001</v>
      </c>
      <c r="J5144" t="s">
        <v>27</v>
      </c>
      <c r="K5144" t="s">
        <v>28</v>
      </c>
      <c r="L5144" t="s">
        <v>29</v>
      </c>
      <c r="M5144" t="s">
        <v>36</v>
      </c>
      <c r="N5144" t="s">
        <v>29</v>
      </c>
      <c r="O5144" t="s">
        <v>29</v>
      </c>
      <c r="P5144">
        <v>1</v>
      </c>
      <c r="Q5144">
        <v>4</v>
      </c>
      <c r="R5144">
        <v>300</v>
      </c>
      <c r="S5144" t="str">
        <f>IF(Table1[[#This Row],[Average_Cost_for_two]]&lt;500,"Low",IF(Table1[[#This Row],[Average_Cost_for_two]]&lt;=1500,"Medium","High"))</f>
        <v>Low</v>
      </c>
      <c r="T5144">
        <v>2.4</v>
      </c>
      <c r="U5144">
        <v>2014</v>
      </c>
      <c r="V5144">
        <v>2</v>
      </c>
      <c r="W5144">
        <v>10</v>
      </c>
      <c r="X5144">
        <f>IF(OR(Main!$U5144=0,
       Main!$V5144=0,
       Main!$W5144=0),
   "",
   DATE(Main!$U5144,
        Main!$V5144,
        Main!$W5144)
)</f>
        <v>41680</v>
      </c>
      <c r="Y5144">
        <f>Table1[[#This Row],[Average_Cost_for_two]]*VLOOKUP(Table1[[#This Row],[Currency]],currency!$A$2:$B$10,2,FALSE)</f>
        <v>3.6</v>
      </c>
      <c r="Z5144" t="str">
        <f>VLOOKUP(C5144,country!A:B,2,FALSE)</f>
        <v>India</v>
      </c>
      <c r="AA5144">
        <f t="shared" si="80"/>
        <v>1</v>
      </c>
    </row>
    <row r="5145" spans="1:27" ht="15.75" customHeight="1" x14ac:dyDescent="0.25">
      <c r="A5145">
        <v>309505</v>
      </c>
      <c r="B5145" t="s">
        <v>6027</v>
      </c>
      <c r="C5145">
        <v>1</v>
      </c>
      <c r="D5145" t="s">
        <v>23</v>
      </c>
      <c r="E5145" t="s">
        <v>10593</v>
      </c>
      <c r="F5145" t="s">
        <v>1168</v>
      </c>
      <c r="G5145" t="s">
        <v>1169</v>
      </c>
      <c r="H5145">
        <v>77.207475680000002</v>
      </c>
      <c r="I5145">
        <v>28.559942379999999</v>
      </c>
      <c r="J5145" t="s">
        <v>27</v>
      </c>
      <c r="K5145" t="s">
        <v>28</v>
      </c>
      <c r="L5145" t="s">
        <v>29</v>
      </c>
      <c r="M5145" t="s">
        <v>29</v>
      </c>
      <c r="N5145" t="s">
        <v>29</v>
      </c>
      <c r="O5145" t="s">
        <v>29</v>
      </c>
      <c r="P5145">
        <v>1</v>
      </c>
      <c r="Q5145">
        <v>25</v>
      </c>
      <c r="R5145">
        <v>450</v>
      </c>
      <c r="S5145" t="str">
        <f>IF(Table1[[#This Row],[Average_Cost_for_two]]&lt;500,"Low",IF(Table1[[#This Row],[Average_Cost_for_two]]&lt;=1500,"Medium","High"))</f>
        <v>Low</v>
      </c>
      <c r="T5145">
        <v>3</v>
      </c>
      <c r="U5145">
        <v>2014</v>
      </c>
      <c r="V5145">
        <v>2</v>
      </c>
      <c r="W5145">
        <v>4</v>
      </c>
      <c r="X5145">
        <f>IF(OR(Main!$U5145=0,
       Main!$V5145=0,
       Main!$W5145=0),
   "",
   DATE(Main!$U5145,
        Main!$V5145,
        Main!$W5145)
)</f>
        <v>41674</v>
      </c>
      <c r="Y5145">
        <f>Table1[[#This Row],[Average_Cost_for_two]]*VLOOKUP(Table1[[#This Row],[Currency]],currency!$A$2:$B$10,2,FALSE)</f>
        <v>5.4</v>
      </c>
      <c r="Z5145" t="str">
        <f>VLOOKUP(C5145,country!A:B,2,FALSE)</f>
        <v>India</v>
      </c>
      <c r="AA5145">
        <f t="shared" si="80"/>
        <v>1</v>
      </c>
    </row>
    <row r="5146" spans="1:27" ht="15.75" customHeight="1" x14ac:dyDescent="0.25">
      <c r="A5146">
        <v>302490</v>
      </c>
      <c r="B5146" t="s">
        <v>10376</v>
      </c>
      <c r="C5146">
        <v>1</v>
      </c>
      <c r="D5146" t="s">
        <v>23</v>
      </c>
      <c r="E5146" t="s">
        <v>10594</v>
      </c>
      <c r="F5146" t="s">
        <v>5288</v>
      </c>
      <c r="G5146" t="s">
        <v>5289</v>
      </c>
      <c r="H5146">
        <v>77.2822247</v>
      </c>
      <c r="I5146">
        <v>28.6512423</v>
      </c>
      <c r="J5146" t="s">
        <v>27</v>
      </c>
      <c r="K5146" t="s">
        <v>28</v>
      </c>
      <c r="L5146" t="s">
        <v>29</v>
      </c>
      <c r="M5146" t="s">
        <v>29</v>
      </c>
      <c r="N5146" t="s">
        <v>29</v>
      </c>
      <c r="O5146" t="s">
        <v>29</v>
      </c>
      <c r="P5146">
        <v>1</v>
      </c>
      <c r="Q5146">
        <v>12</v>
      </c>
      <c r="R5146">
        <v>400</v>
      </c>
      <c r="S5146" t="str">
        <f>IF(Table1[[#This Row],[Average_Cost_for_two]]&lt;500,"Low",IF(Table1[[#This Row],[Average_Cost_for_two]]&lt;=1500,"Medium","High"))</f>
        <v>Low</v>
      </c>
      <c r="T5146">
        <v>3</v>
      </c>
      <c r="U5146">
        <v>2010</v>
      </c>
      <c r="V5146">
        <v>1</v>
      </c>
      <c r="W5146">
        <v>15</v>
      </c>
      <c r="X5146">
        <f>IF(OR(Main!$U5146=0,
       Main!$V5146=0,
       Main!$W5146=0),
   "",
   DATE(Main!$U5146,
        Main!$V5146,
        Main!$W5146)
)</f>
        <v>40193</v>
      </c>
      <c r="Y5146">
        <f>Table1[[#This Row],[Average_Cost_for_two]]*VLOOKUP(Table1[[#This Row],[Currency]],currency!$A$2:$B$10,2,FALSE)</f>
        <v>4.8</v>
      </c>
      <c r="Z5146" t="str">
        <f>VLOOKUP(C5146,country!A:B,2,FALSE)</f>
        <v>India</v>
      </c>
      <c r="AA5146">
        <f t="shared" si="80"/>
        <v>1</v>
      </c>
    </row>
    <row r="5147" spans="1:27" ht="15.75" customHeight="1" x14ac:dyDescent="0.25">
      <c r="A5147">
        <v>4065</v>
      </c>
      <c r="B5147" t="s">
        <v>10595</v>
      </c>
      <c r="C5147">
        <v>1</v>
      </c>
      <c r="D5147" t="s">
        <v>23</v>
      </c>
      <c r="E5147" t="s">
        <v>10596</v>
      </c>
      <c r="F5147" t="s">
        <v>435</v>
      </c>
      <c r="G5147" t="s">
        <v>436</v>
      </c>
      <c r="H5147">
        <v>77.205241200000003</v>
      </c>
      <c r="I5147">
        <v>28.694644100000001</v>
      </c>
      <c r="J5147" t="s">
        <v>27</v>
      </c>
      <c r="K5147" t="s">
        <v>28</v>
      </c>
      <c r="L5147" t="s">
        <v>29</v>
      </c>
      <c r="M5147" t="s">
        <v>29</v>
      </c>
      <c r="N5147" t="s">
        <v>29</v>
      </c>
      <c r="O5147" t="s">
        <v>29</v>
      </c>
      <c r="P5147">
        <v>1</v>
      </c>
      <c r="Q5147">
        <v>51</v>
      </c>
      <c r="R5147">
        <v>300</v>
      </c>
      <c r="S5147" t="str">
        <f>IF(Table1[[#This Row],[Average_Cost_for_two]]&lt;500,"Low",IF(Table1[[#This Row],[Average_Cost_for_two]]&lt;=1500,"Medium","High"))</f>
        <v>Low</v>
      </c>
      <c r="T5147">
        <v>3.3</v>
      </c>
      <c r="U5147">
        <v>2016</v>
      </c>
      <c r="V5147">
        <v>1</v>
      </c>
      <c r="W5147">
        <v>8</v>
      </c>
      <c r="X5147">
        <f>IF(OR(Main!$U5147=0,
       Main!$V5147=0,
       Main!$W5147=0),
   "",
   DATE(Main!$U5147,
        Main!$V5147,
        Main!$W5147)
)</f>
        <v>42377</v>
      </c>
      <c r="Y5147">
        <f>Table1[[#This Row],[Average_Cost_for_two]]*VLOOKUP(Table1[[#This Row],[Currency]],currency!$A$2:$B$10,2,FALSE)</f>
        <v>3.6</v>
      </c>
      <c r="Z5147" t="str">
        <f>VLOOKUP(C5147,country!A:B,2,FALSE)</f>
        <v>India</v>
      </c>
      <c r="AA5147">
        <f t="shared" si="80"/>
        <v>1</v>
      </c>
    </row>
    <row r="5148" spans="1:27" ht="15.75" customHeight="1" x14ac:dyDescent="0.25">
      <c r="A5148">
        <v>5767</v>
      </c>
      <c r="B5148" t="s">
        <v>10597</v>
      </c>
      <c r="C5148">
        <v>1</v>
      </c>
      <c r="D5148" t="s">
        <v>23</v>
      </c>
      <c r="E5148" t="s">
        <v>10598</v>
      </c>
      <c r="F5148" t="s">
        <v>435</v>
      </c>
      <c r="G5148" t="s">
        <v>436</v>
      </c>
      <c r="H5148">
        <v>77.204541800000001</v>
      </c>
      <c r="I5148">
        <v>28.709968799999999</v>
      </c>
      <c r="J5148" t="s">
        <v>27</v>
      </c>
      <c r="K5148" t="s">
        <v>28</v>
      </c>
      <c r="L5148" t="s">
        <v>29</v>
      </c>
      <c r="M5148" t="s">
        <v>29</v>
      </c>
      <c r="N5148" t="s">
        <v>29</v>
      </c>
      <c r="O5148" t="s">
        <v>29</v>
      </c>
      <c r="P5148">
        <v>1</v>
      </c>
      <c r="Q5148">
        <v>5</v>
      </c>
      <c r="R5148">
        <v>150</v>
      </c>
      <c r="S5148" t="str">
        <f>IF(Table1[[#This Row],[Average_Cost_for_two]]&lt;500,"Low",IF(Table1[[#This Row],[Average_Cost_for_two]]&lt;=1500,"Medium","High"))</f>
        <v>Low</v>
      </c>
      <c r="T5148">
        <v>2.9</v>
      </c>
      <c r="U5148">
        <v>2018</v>
      </c>
      <c r="V5148">
        <v>1</v>
      </c>
      <c r="W5148">
        <v>23</v>
      </c>
      <c r="X5148">
        <f>IF(OR(Main!$U5148=0,
       Main!$V5148=0,
       Main!$W5148=0),
   "",
   DATE(Main!$U5148,
        Main!$V5148,
        Main!$W5148)
)</f>
        <v>43123</v>
      </c>
      <c r="Y5148">
        <f>Table1[[#This Row],[Average_Cost_for_two]]*VLOOKUP(Table1[[#This Row],[Currency]],currency!$A$2:$B$10,2,FALSE)</f>
        <v>1.8</v>
      </c>
      <c r="Z5148" t="str">
        <f>VLOOKUP(C5148,country!A:B,2,FALSE)</f>
        <v>India</v>
      </c>
      <c r="AA5148">
        <f t="shared" si="80"/>
        <v>1</v>
      </c>
    </row>
    <row r="5149" spans="1:27" ht="15.75" customHeight="1" x14ac:dyDescent="0.25">
      <c r="A5149">
        <v>7774</v>
      </c>
      <c r="B5149" t="s">
        <v>10599</v>
      </c>
      <c r="C5149">
        <v>1</v>
      </c>
      <c r="D5149" t="s">
        <v>23</v>
      </c>
      <c r="E5149" t="s">
        <v>2183</v>
      </c>
      <c r="F5149" t="s">
        <v>2182</v>
      </c>
      <c r="G5149" t="s">
        <v>2183</v>
      </c>
      <c r="H5149">
        <v>77.206267100000005</v>
      </c>
      <c r="I5149">
        <v>28.5731173</v>
      </c>
      <c r="J5149" t="s">
        <v>27</v>
      </c>
      <c r="K5149" t="s">
        <v>28</v>
      </c>
      <c r="L5149" t="s">
        <v>29</v>
      </c>
      <c r="M5149" t="s">
        <v>29</v>
      </c>
      <c r="N5149" t="s">
        <v>29</v>
      </c>
      <c r="O5149" t="s">
        <v>29</v>
      </c>
      <c r="P5149">
        <v>1</v>
      </c>
      <c r="Q5149">
        <v>24</v>
      </c>
      <c r="R5149">
        <v>450</v>
      </c>
      <c r="S5149" t="str">
        <f>IF(Table1[[#This Row],[Average_Cost_for_two]]&lt;500,"Low",IF(Table1[[#This Row],[Average_Cost_for_two]]&lt;=1500,"Medium","High"))</f>
        <v>Low</v>
      </c>
      <c r="T5149">
        <v>3.5</v>
      </c>
      <c r="U5149">
        <v>2017</v>
      </c>
      <c r="V5149">
        <v>1</v>
      </c>
      <c r="W5149">
        <v>9</v>
      </c>
      <c r="X5149">
        <f>IF(OR(Main!$U5149=0,
       Main!$V5149=0,
       Main!$W5149=0),
   "",
   DATE(Main!$U5149,
        Main!$V5149,
        Main!$W5149)
)</f>
        <v>42744</v>
      </c>
      <c r="Y5149">
        <f>Table1[[#This Row],[Average_Cost_for_two]]*VLOOKUP(Table1[[#This Row],[Currency]],currency!$A$2:$B$10,2,FALSE)</f>
        <v>5.4</v>
      </c>
      <c r="Z5149" t="str">
        <f>VLOOKUP(C5149,country!A:B,2,FALSE)</f>
        <v>India</v>
      </c>
      <c r="AA5149">
        <f t="shared" si="80"/>
        <v>1</v>
      </c>
    </row>
    <row r="5150" spans="1:27" ht="15.75" customHeight="1" x14ac:dyDescent="0.25">
      <c r="A5150">
        <v>308107</v>
      </c>
      <c r="B5150" t="s">
        <v>1589</v>
      </c>
      <c r="C5150">
        <v>1</v>
      </c>
      <c r="D5150" t="s">
        <v>23</v>
      </c>
      <c r="E5150" t="s">
        <v>10600</v>
      </c>
      <c r="F5150" t="s">
        <v>904</v>
      </c>
      <c r="G5150" t="s">
        <v>905</v>
      </c>
      <c r="H5150">
        <v>77.174644700000002</v>
      </c>
      <c r="I5150">
        <v>28.644089900000001</v>
      </c>
      <c r="J5150" t="s">
        <v>27</v>
      </c>
      <c r="K5150" t="s">
        <v>28</v>
      </c>
      <c r="L5150" t="s">
        <v>29</v>
      </c>
      <c r="M5150" t="s">
        <v>36</v>
      </c>
      <c r="N5150" t="s">
        <v>29</v>
      </c>
      <c r="O5150" t="s">
        <v>29</v>
      </c>
      <c r="P5150">
        <v>1</v>
      </c>
      <c r="Q5150">
        <v>53</v>
      </c>
      <c r="R5150">
        <v>300</v>
      </c>
      <c r="S5150" t="str">
        <f>IF(Table1[[#This Row],[Average_Cost_for_two]]&lt;500,"Low",IF(Table1[[#This Row],[Average_Cost_for_two]]&lt;=1500,"Medium","High"))</f>
        <v>Low</v>
      </c>
      <c r="T5150">
        <v>3.5</v>
      </c>
      <c r="U5150">
        <v>2012</v>
      </c>
      <c r="V5150">
        <v>1</v>
      </c>
      <c r="W5150">
        <v>12</v>
      </c>
      <c r="X5150">
        <f>IF(OR(Main!$U5150=0,
       Main!$V5150=0,
       Main!$W5150=0),
   "",
   DATE(Main!$U5150,
        Main!$V5150,
        Main!$W5150)
)</f>
        <v>40920</v>
      </c>
      <c r="Y5150">
        <f>Table1[[#This Row],[Average_Cost_for_two]]*VLOOKUP(Table1[[#This Row],[Currency]],currency!$A$2:$B$10,2,FALSE)</f>
        <v>3.6</v>
      </c>
      <c r="Z5150" t="str">
        <f>VLOOKUP(C5150,country!A:B,2,FALSE)</f>
        <v>India</v>
      </c>
      <c r="AA5150">
        <f t="shared" si="80"/>
        <v>1</v>
      </c>
    </row>
    <row r="5151" spans="1:27" ht="15.75" customHeight="1" x14ac:dyDescent="0.25">
      <c r="A5151">
        <v>312355</v>
      </c>
      <c r="B5151" t="s">
        <v>10601</v>
      </c>
      <c r="C5151">
        <v>1</v>
      </c>
      <c r="D5151" t="s">
        <v>23</v>
      </c>
      <c r="E5151" t="s">
        <v>10602</v>
      </c>
      <c r="F5151" t="s">
        <v>155</v>
      </c>
      <c r="G5151" t="s">
        <v>156</v>
      </c>
      <c r="H5151">
        <v>77.189897799999997</v>
      </c>
      <c r="I5151">
        <v>28.7017609</v>
      </c>
      <c r="J5151" t="s">
        <v>27</v>
      </c>
      <c r="K5151" t="s">
        <v>28</v>
      </c>
      <c r="L5151" t="s">
        <v>29</v>
      </c>
      <c r="M5151" t="s">
        <v>29</v>
      </c>
      <c r="N5151" t="s">
        <v>29</v>
      </c>
      <c r="O5151" t="s">
        <v>29</v>
      </c>
      <c r="P5151">
        <v>1</v>
      </c>
      <c r="Q5151">
        <v>11</v>
      </c>
      <c r="R5151">
        <v>400</v>
      </c>
      <c r="S5151" t="str">
        <f>IF(Table1[[#This Row],[Average_Cost_for_two]]&lt;500,"Low",IF(Table1[[#This Row],[Average_Cost_for_two]]&lt;=1500,"Medium","High"))</f>
        <v>Low</v>
      </c>
      <c r="T5151">
        <v>3</v>
      </c>
      <c r="U5151">
        <v>2010</v>
      </c>
      <c r="V5151">
        <v>1</v>
      </c>
      <c r="W5151">
        <v>8</v>
      </c>
      <c r="X5151">
        <f>IF(OR(Main!$U5151=0,
       Main!$V5151=0,
       Main!$W5151=0),
   "",
   DATE(Main!$U5151,
        Main!$V5151,
        Main!$W5151)
)</f>
        <v>40186</v>
      </c>
      <c r="Y5151">
        <f>Table1[[#This Row],[Average_Cost_for_two]]*VLOOKUP(Table1[[#This Row],[Currency]],currency!$A$2:$B$10,2,FALSE)</f>
        <v>4.8</v>
      </c>
      <c r="Z5151" t="str">
        <f>VLOOKUP(C5151,country!A:B,2,FALSE)</f>
        <v>India</v>
      </c>
      <c r="AA5151">
        <f t="shared" si="80"/>
        <v>1</v>
      </c>
    </row>
    <row r="5152" spans="1:27" ht="15.75" customHeight="1" x14ac:dyDescent="0.25">
      <c r="A5152">
        <v>307025</v>
      </c>
      <c r="B5152" t="s">
        <v>10603</v>
      </c>
      <c r="C5152">
        <v>1</v>
      </c>
      <c r="D5152" t="s">
        <v>23</v>
      </c>
      <c r="E5152" t="s">
        <v>10604</v>
      </c>
      <c r="F5152" t="s">
        <v>159</v>
      </c>
      <c r="G5152" t="s">
        <v>160</v>
      </c>
      <c r="H5152">
        <v>77.209167899999997</v>
      </c>
      <c r="I5152">
        <v>28.560378</v>
      </c>
      <c r="J5152" t="s">
        <v>27</v>
      </c>
      <c r="K5152" t="s">
        <v>28</v>
      </c>
      <c r="L5152" t="s">
        <v>29</v>
      </c>
      <c r="M5152" t="s">
        <v>29</v>
      </c>
      <c r="N5152" t="s">
        <v>29</v>
      </c>
      <c r="O5152" t="s">
        <v>29</v>
      </c>
      <c r="P5152">
        <v>1</v>
      </c>
      <c r="Q5152">
        <v>8</v>
      </c>
      <c r="R5152">
        <v>150</v>
      </c>
      <c r="S5152" t="str">
        <f>IF(Table1[[#This Row],[Average_Cost_for_two]]&lt;500,"Low",IF(Table1[[#This Row],[Average_Cost_for_two]]&lt;=1500,"Medium","High"))</f>
        <v>Low</v>
      </c>
      <c r="T5152">
        <v>2.8</v>
      </c>
      <c r="U5152">
        <v>2017</v>
      </c>
      <c r="V5152">
        <v>1</v>
      </c>
      <c r="W5152">
        <v>26</v>
      </c>
      <c r="X5152">
        <f>IF(OR(Main!$U5152=0,
       Main!$V5152=0,
       Main!$W5152=0),
   "",
   DATE(Main!$U5152,
        Main!$V5152,
        Main!$W5152)
)</f>
        <v>42761</v>
      </c>
      <c r="Y5152">
        <f>Table1[[#This Row],[Average_Cost_for_two]]*VLOOKUP(Table1[[#This Row],[Currency]],currency!$A$2:$B$10,2,FALSE)</f>
        <v>1.8</v>
      </c>
      <c r="Z5152" t="str">
        <f>VLOOKUP(C5152,country!A:B,2,FALSE)</f>
        <v>India</v>
      </c>
      <c r="AA5152">
        <f t="shared" si="80"/>
        <v>1</v>
      </c>
    </row>
    <row r="5153" spans="1:27" ht="15.75" customHeight="1" x14ac:dyDescent="0.25">
      <c r="A5153">
        <v>301857</v>
      </c>
      <c r="B5153" t="s">
        <v>10605</v>
      </c>
      <c r="C5153">
        <v>1</v>
      </c>
      <c r="D5153" t="s">
        <v>23</v>
      </c>
      <c r="E5153" t="s">
        <v>10606</v>
      </c>
      <c r="F5153" t="s">
        <v>2930</v>
      </c>
      <c r="G5153" t="s">
        <v>2931</v>
      </c>
      <c r="H5153">
        <v>77.102224399999997</v>
      </c>
      <c r="I5153">
        <v>28.623712900000001</v>
      </c>
      <c r="J5153" t="s">
        <v>27</v>
      </c>
      <c r="K5153" t="s">
        <v>28</v>
      </c>
      <c r="L5153" t="s">
        <v>29</v>
      </c>
      <c r="M5153" t="s">
        <v>29</v>
      </c>
      <c r="N5153" t="s">
        <v>29</v>
      </c>
      <c r="O5153" t="s">
        <v>29</v>
      </c>
      <c r="P5153">
        <v>1</v>
      </c>
      <c r="Q5153">
        <v>15</v>
      </c>
      <c r="R5153">
        <v>300</v>
      </c>
      <c r="S5153" t="str">
        <f>IF(Table1[[#This Row],[Average_Cost_for_two]]&lt;500,"Low",IF(Table1[[#This Row],[Average_Cost_for_two]]&lt;=1500,"Medium","High"))</f>
        <v>Low</v>
      </c>
      <c r="T5153">
        <v>3.1</v>
      </c>
      <c r="U5153">
        <v>2012</v>
      </c>
      <c r="V5153">
        <v>1</v>
      </c>
      <c r="W5153">
        <v>11</v>
      </c>
      <c r="X5153">
        <f>IF(OR(Main!$U5153=0,
       Main!$V5153=0,
       Main!$W5153=0),
   "",
   DATE(Main!$U5153,
        Main!$V5153,
        Main!$W5153)
)</f>
        <v>40919</v>
      </c>
      <c r="Y5153">
        <f>Table1[[#This Row],[Average_Cost_for_two]]*VLOOKUP(Table1[[#This Row],[Currency]],currency!$A$2:$B$10,2,FALSE)</f>
        <v>3.6</v>
      </c>
      <c r="Z5153" t="str">
        <f>VLOOKUP(C5153,country!A:B,2,FALSE)</f>
        <v>India</v>
      </c>
      <c r="AA5153">
        <f t="shared" si="80"/>
        <v>1</v>
      </c>
    </row>
    <row r="5154" spans="1:27" ht="15.75" customHeight="1" x14ac:dyDescent="0.25">
      <c r="A5154">
        <v>309778</v>
      </c>
      <c r="B5154" t="s">
        <v>10607</v>
      </c>
      <c r="C5154">
        <v>1</v>
      </c>
      <c r="D5154" t="s">
        <v>23</v>
      </c>
      <c r="E5154" t="s">
        <v>10608</v>
      </c>
      <c r="F5154" t="s">
        <v>2748</v>
      </c>
      <c r="G5154" t="s">
        <v>2749</v>
      </c>
      <c r="H5154">
        <v>77.2872342</v>
      </c>
      <c r="I5154">
        <v>28.537323600000001</v>
      </c>
      <c r="J5154" t="s">
        <v>27</v>
      </c>
      <c r="K5154" t="s">
        <v>28</v>
      </c>
      <c r="L5154" t="s">
        <v>29</v>
      </c>
      <c r="M5154" t="s">
        <v>29</v>
      </c>
      <c r="N5154" t="s">
        <v>29</v>
      </c>
      <c r="O5154" t="s">
        <v>29</v>
      </c>
      <c r="P5154">
        <v>1</v>
      </c>
      <c r="Q5154">
        <v>33</v>
      </c>
      <c r="R5154">
        <v>300</v>
      </c>
      <c r="S5154" t="str">
        <f>IF(Table1[[#This Row],[Average_Cost_for_two]]&lt;500,"Low",IF(Table1[[#This Row],[Average_Cost_for_two]]&lt;=1500,"Medium","High"))</f>
        <v>Low</v>
      </c>
      <c r="T5154">
        <v>3.3</v>
      </c>
      <c r="U5154">
        <v>2012</v>
      </c>
      <c r="V5154">
        <v>1</v>
      </c>
      <c r="W5154">
        <v>6</v>
      </c>
      <c r="X5154">
        <f>IF(OR(Main!$U5154=0,
       Main!$V5154=0,
       Main!$W5154=0),
   "",
   DATE(Main!$U5154,
        Main!$V5154,
        Main!$W5154)
)</f>
        <v>40914</v>
      </c>
      <c r="Y5154">
        <f>Table1[[#This Row],[Average_Cost_for_two]]*VLOOKUP(Table1[[#This Row],[Currency]],currency!$A$2:$B$10,2,FALSE)</f>
        <v>3.6</v>
      </c>
      <c r="Z5154" t="str">
        <f>VLOOKUP(C5154,country!A:B,2,FALSE)</f>
        <v>India</v>
      </c>
      <c r="AA5154">
        <f t="shared" si="80"/>
        <v>1</v>
      </c>
    </row>
    <row r="5155" spans="1:27" ht="15.75" customHeight="1" x14ac:dyDescent="0.25">
      <c r="A5155">
        <v>302938</v>
      </c>
      <c r="B5155" t="s">
        <v>10609</v>
      </c>
      <c r="C5155">
        <v>1</v>
      </c>
      <c r="D5155" t="s">
        <v>23</v>
      </c>
      <c r="E5155" t="s">
        <v>10610</v>
      </c>
      <c r="F5155" t="s">
        <v>1624</v>
      </c>
      <c r="G5155" t="s">
        <v>1625</v>
      </c>
      <c r="H5155">
        <v>77.245750000000001</v>
      </c>
      <c r="I5155">
        <v>28.531030560000001</v>
      </c>
      <c r="J5155" t="s">
        <v>27</v>
      </c>
      <c r="K5155" t="s">
        <v>28</v>
      </c>
      <c r="L5155" t="s">
        <v>29</v>
      </c>
      <c r="M5155" t="s">
        <v>29</v>
      </c>
      <c r="N5155" t="s">
        <v>29</v>
      </c>
      <c r="O5155" t="s">
        <v>29</v>
      </c>
      <c r="P5155">
        <v>1</v>
      </c>
      <c r="Q5155">
        <v>9</v>
      </c>
      <c r="R5155">
        <v>150</v>
      </c>
      <c r="S5155" t="str">
        <f>IF(Table1[[#This Row],[Average_Cost_for_two]]&lt;500,"Low",IF(Table1[[#This Row],[Average_Cost_for_two]]&lt;=1500,"Medium","High"))</f>
        <v>Low</v>
      </c>
      <c r="T5155">
        <v>3.1</v>
      </c>
      <c r="U5155">
        <v>2012</v>
      </c>
      <c r="V5155">
        <v>1</v>
      </c>
      <c r="W5155">
        <v>13</v>
      </c>
      <c r="X5155">
        <f>IF(OR(Main!$U5155=0,
       Main!$V5155=0,
       Main!$W5155=0),
   "",
   DATE(Main!$U5155,
        Main!$V5155,
        Main!$W5155)
)</f>
        <v>40921</v>
      </c>
      <c r="Y5155">
        <f>Table1[[#This Row],[Average_Cost_for_two]]*VLOOKUP(Table1[[#This Row],[Currency]],currency!$A$2:$B$10,2,FALSE)</f>
        <v>1.8</v>
      </c>
      <c r="Z5155" t="str">
        <f>VLOOKUP(C5155,country!A:B,2,FALSE)</f>
        <v>India</v>
      </c>
      <c r="AA5155">
        <f t="shared" si="80"/>
        <v>1</v>
      </c>
    </row>
    <row r="5156" spans="1:27" ht="15.75" customHeight="1" x14ac:dyDescent="0.25">
      <c r="A5156">
        <v>6667</v>
      </c>
      <c r="B5156" t="s">
        <v>10611</v>
      </c>
      <c r="C5156">
        <v>1</v>
      </c>
      <c r="D5156" t="s">
        <v>23</v>
      </c>
      <c r="E5156" t="s">
        <v>10612</v>
      </c>
      <c r="F5156" t="s">
        <v>654</v>
      </c>
      <c r="G5156" t="s">
        <v>655</v>
      </c>
      <c r="H5156">
        <v>77.205440100000004</v>
      </c>
      <c r="I5156">
        <v>28.677723499999999</v>
      </c>
      <c r="J5156" t="s">
        <v>27</v>
      </c>
      <c r="K5156" t="s">
        <v>28</v>
      </c>
      <c r="L5156" t="s">
        <v>29</v>
      </c>
      <c r="M5156" t="s">
        <v>29</v>
      </c>
      <c r="N5156" t="s">
        <v>29</v>
      </c>
      <c r="O5156" t="s">
        <v>29</v>
      </c>
      <c r="P5156">
        <v>1</v>
      </c>
      <c r="Q5156">
        <v>97</v>
      </c>
      <c r="R5156">
        <v>300</v>
      </c>
      <c r="S5156" t="str">
        <f>IF(Table1[[#This Row],[Average_Cost_for_two]]&lt;500,"Low",IF(Table1[[#This Row],[Average_Cost_for_two]]&lt;=1500,"Medium","High"))</f>
        <v>Low</v>
      </c>
      <c r="T5156">
        <v>3.5</v>
      </c>
      <c r="U5156">
        <v>2016</v>
      </c>
      <c r="V5156">
        <v>1</v>
      </c>
      <c r="W5156">
        <v>27</v>
      </c>
      <c r="X5156">
        <f>IF(OR(Main!$U5156=0,
       Main!$V5156=0,
       Main!$W5156=0),
   "",
   DATE(Main!$U5156,
        Main!$V5156,
        Main!$W5156)
)</f>
        <v>42396</v>
      </c>
      <c r="Y5156">
        <f>Table1[[#This Row],[Average_Cost_for_two]]*VLOOKUP(Table1[[#This Row],[Currency]],currency!$A$2:$B$10,2,FALSE)</f>
        <v>3.6</v>
      </c>
      <c r="Z5156" t="str">
        <f>VLOOKUP(C5156,country!A:B,2,FALSE)</f>
        <v>India</v>
      </c>
      <c r="AA5156">
        <f t="shared" si="80"/>
        <v>1</v>
      </c>
    </row>
    <row r="5157" spans="1:27" ht="15.75" customHeight="1" x14ac:dyDescent="0.25">
      <c r="A5157">
        <v>311719</v>
      </c>
      <c r="B5157" t="s">
        <v>10613</v>
      </c>
      <c r="C5157">
        <v>1</v>
      </c>
      <c r="D5157" t="s">
        <v>23</v>
      </c>
      <c r="E5157" t="s">
        <v>10614</v>
      </c>
      <c r="F5157" t="s">
        <v>253</v>
      </c>
      <c r="G5157" t="s">
        <v>254</v>
      </c>
      <c r="H5157">
        <v>77.196276699999999</v>
      </c>
      <c r="I5157">
        <v>28.6494371</v>
      </c>
      <c r="J5157" t="s">
        <v>27</v>
      </c>
      <c r="K5157" t="s">
        <v>28</v>
      </c>
      <c r="L5157" t="s">
        <v>29</v>
      </c>
      <c r="M5157" t="s">
        <v>29</v>
      </c>
      <c r="N5157" t="s">
        <v>29</v>
      </c>
      <c r="O5157" t="s">
        <v>29</v>
      </c>
      <c r="P5157">
        <v>1</v>
      </c>
      <c r="Q5157">
        <v>43</v>
      </c>
      <c r="R5157">
        <v>300</v>
      </c>
      <c r="S5157" t="str">
        <f>IF(Table1[[#This Row],[Average_Cost_for_two]]&lt;500,"Low",IF(Table1[[#This Row],[Average_Cost_for_two]]&lt;=1500,"Medium","High"))</f>
        <v>Low</v>
      </c>
      <c r="T5157">
        <v>3.4</v>
      </c>
      <c r="U5157">
        <v>2013</v>
      </c>
      <c r="V5157">
        <v>1</v>
      </c>
      <c r="W5157">
        <v>28</v>
      </c>
      <c r="X5157">
        <f>IF(OR(Main!$U5157=0,
       Main!$V5157=0,
       Main!$W5157=0),
   "",
   DATE(Main!$U5157,
        Main!$V5157,
        Main!$W5157)
)</f>
        <v>41302</v>
      </c>
      <c r="Y5157">
        <f>Table1[[#This Row],[Average_Cost_for_two]]*VLOOKUP(Table1[[#This Row],[Currency]],currency!$A$2:$B$10,2,FALSE)</f>
        <v>3.6</v>
      </c>
      <c r="Z5157" t="str">
        <f>VLOOKUP(C5157,country!A:B,2,FALSE)</f>
        <v>India</v>
      </c>
      <c r="AA5157">
        <f t="shared" si="80"/>
        <v>1</v>
      </c>
    </row>
    <row r="5158" spans="1:27" ht="15.75" customHeight="1" x14ac:dyDescent="0.25">
      <c r="A5158">
        <v>18254532</v>
      </c>
      <c r="B5158" t="s">
        <v>10615</v>
      </c>
      <c r="C5158">
        <v>1</v>
      </c>
      <c r="D5158" t="s">
        <v>23</v>
      </c>
      <c r="E5158" t="s">
        <v>10616</v>
      </c>
      <c r="F5158" t="s">
        <v>45</v>
      </c>
      <c r="G5158" t="s">
        <v>46</v>
      </c>
      <c r="H5158">
        <v>77.215546099999997</v>
      </c>
      <c r="I5158">
        <v>28.712588400000001</v>
      </c>
      <c r="J5158" t="s">
        <v>27</v>
      </c>
      <c r="K5158" t="s">
        <v>28</v>
      </c>
      <c r="L5158" t="s">
        <v>29</v>
      </c>
      <c r="M5158" t="s">
        <v>29</v>
      </c>
      <c r="N5158" t="s">
        <v>29</v>
      </c>
      <c r="O5158" t="s">
        <v>29</v>
      </c>
      <c r="P5158">
        <v>1</v>
      </c>
      <c r="Q5158">
        <v>11</v>
      </c>
      <c r="R5158">
        <v>200</v>
      </c>
      <c r="S5158" t="str">
        <f>IF(Table1[[#This Row],[Average_Cost_for_two]]&lt;500,"Low",IF(Table1[[#This Row],[Average_Cost_for_two]]&lt;=1500,"Medium","High"))</f>
        <v>Low</v>
      </c>
      <c r="T5158">
        <v>3</v>
      </c>
      <c r="U5158">
        <v>2015</v>
      </c>
      <c r="V5158">
        <v>1</v>
      </c>
      <c r="W5158">
        <v>7</v>
      </c>
      <c r="X5158">
        <f>IF(OR(Main!$U5158=0,
       Main!$V5158=0,
       Main!$W5158=0),
   "",
   DATE(Main!$U5158,
        Main!$V5158,
        Main!$W5158)
)</f>
        <v>42011</v>
      </c>
      <c r="Y5158">
        <f>Table1[[#This Row],[Average_Cost_for_two]]*VLOOKUP(Table1[[#This Row],[Currency]],currency!$A$2:$B$10,2,FALSE)</f>
        <v>2.4</v>
      </c>
      <c r="Z5158" t="str">
        <f>VLOOKUP(C5158,country!A:B,2,FALSE)</f>
        <v>India</v>
      </c>
      <c r="AA5158">
        <f t="shared" si="80"/>
        <v>1</v>
      </c>
    </row>
    <row r="5159" spans="1:27" ht="15.75" customHeight="1" x14ac:dyDescent="0.25">
      <c r="A5159">
        <v>9408</v>
      </c>
      <c r="B5159" t="s">
        <v>10617</v>
      </c>
      <c r="C5159">
        <v>1</v>
      </c>
      <c r="D5159" t="s">
        <v>23</v>
      </c>
      <c r="E5159" t="s">
        <v>10618</v>
      </c>
      <c r="F5159" t="s">
        <v>3011</v>
      </c>
      <c r="G5159" t="s">
        <v>3012</v>
      </c>
      <c r="H5159">
        <v>77.132292399999997</v>
      </c>
      <c r="I5159">
        <v>28.7344604</v>
      </c>
      <c r="J5159" t="s">
        <v>27</v>
      </c>
      <c r="K5159" t="s">
        <v>28</v>
      </c>
      <c r="L5159" t="s">
        <v>29</v>
      </c>
      <c r="M5159" t="s">
        <v>29</v>
      </c>
      <c r="N5159" t="s">
        <v>29</v>
      </c>
      <c r="O5159" t="s">
        <v>29</v>
      </c>
      <c r="P5159">
        <v>1</v>
      </c>
      <c r="Q5159">
        <v>64</v>
      </c>
      <c r="R5159">
        <v>250</v>
      </c>
      <c r="S5159" t="str">
        <f>IF(Table1[[#This Row],[Average_Cost_for_two]]&lt;500,"Low",IF(Table1[[#This Row],[Average_Cost_for_two]]&lt;=1500,"Medium","High"))</f>
        <v>Low</v>
      </c>
      <c r="T5159">
        <v>3.3</v>
      </c>
      <c r="U5159">
        <v>2011</v>
      </c>
      <c r="V5159">
        <v>1</v>
      </c>
      <c r="W5159">
        <v>28</v>
      </c>
      <c r="X5159">
        <f>IF(OR(Main!$U5159=0,
       Main!$V5159=0,
       Main!$W5159=0),
   "",
   DATE(Main!$U5159,
        Main!$V5159,
        Main!$W5159)
)</f>
        <v>40571</v>
      </c>
      <c r="Y5159">
        <f>Table1[[#This Row],[Average_Cost_for_two]]*VLOOKUP(Table1[[#This Row],[Currency]],currency!$A$2:$B$10,2,FALSE)</f>
        <v>3</v>
      </c>
      <c r="Z5159" t="str">
        <f>VLOOKUP(C5159,country!A:B,2,FALSE)</f>
        <v>India</v>
      </c>
      <c r="AA5159">
        <f t="shared" si="80"/>
        <v>1</v>
      </c>
    </row>
    <row r="5160" spans="1:27" ht="15.75" customHeight="1" x14ac:dyDescent="0.25">
      <c r="A5160">
        <v>18348790</v>
      </c>
      <c r="B5160" t="s">
        <v>10619</v>
      </c>
      <c r="C5160">
        <v>1</v>
      </c>
      <c r="D5160" t="s">
        <v>23</v>
      </c>
      <c r="E5160" t="s">
        <v>10620</v>
      </c>
      <c r="F5160" t="s">
        <v>767</v>
      </c>
      <c r="G5160" t="s">
        <v>768</v>
      </c>
      <c r="H5160">
        <v>77.199037779999998</v>
      </c>
      <c r="I5160">
        <v>28.51688047</v>
      </c>
      <c r="J5160" t="s">
        <v>27</v>
      </c>
      <c r="K5160" t="s">
        <v>28</v>
      </c>
      <c r="L5160" t="s">
        <v>29</v>
      </c>
      <c r="M5160" t="s">
        <v>29</v>
      </c>
      <c r="N5160" t="s">
        <v>29</v>
      </c>
      <c r="O5160" t="s">
        <v>29</v>
      </c>
      <c r="P5160">
        <v>1</v>
      </c>
      <c r="Q5160">
        <v>10</v>
      </c>
      <c r="R5160">
        <v>300</v>
      </c>
      <c r="S5160" t="str">
        <f>IF(Table1[[#This Row],[Average_Cost_for_two]]&lt;500,"Low",IF(Table1[[#This Row],[Average_Cost_for_two]]&lt;=1500,"Medium","High"))</f>
        <v>Low</v>
      </c>
      <c r="T5160">
        <v>3.2</v>
      </c>
      <c r="U5160">
        <v>2018</v>
      </c>
      <c r="V5160">
        <v>1</v>
      </c>
      <c r="W5160">
        <v>25</v>
      </c>
      <c r="X5160">
        <f>IF(OR(Main!$U5160=0,
       Main!$V5160=0,
       Main!$W5160=0),
   "",
   DATE(Main!$U5160,
        Main!$V5160,
        Main!$W5160)
)</f>
        <v>43125</v>
      </c>
      <c r="Y5160">
        <f>Table1[[#This Row],[Average_Cost_for_two]]*VLOOKUP(Table1[[#This Row],[Currency]],currency!$A$2:$B$10,2,FALSE)</f>
        <v>3.6</v>
      </c>
      <c r="Z5160" t="str">
        <f>VLOOKUP(C5160,country!A:B,2,FALSE)</f>
        <v>India</v>
      </c>
      <c r="AA5160">
        <f t="shared" si="80"/>
        <v>1</v>
      </c>
    </row>
    <row r="5161" spans="1:27" ht="15.75" customHeight="1" x14ac:dyDescent="0.25">
      <c r="A5161">
        <v>302424</v>
      </c>
      <c r="B5161" t="s">
        <v>10621</v>
      </c>
      <c r="C5161">
        <v>1</v>
      </c>
      <c r="D5161" t="s">
        <v>23</v>
      </c>
      <c r="E5161" t="s">
        <v>10622</v>
      </c>
      <c r="F5161" t="s">
        <v>897</v>
      </c>
      <c r="G5161" t="s">
        <v>898</v>
      </c>
      <c r="H5161">
        <v>77.292231000000001</v>
      </c>
      <c r="I5161">
        <v>28.682221800000001</v>
      </c>
      <c r="J5161" t="s">
        <v>27</v>
      </c>
      <c r="K5161" t="s">
        <v>28</v>
      </c>
      <c r="L5161" t="s">
        <v>29</v>
      </c>
      <c r="M5161" t="s">
        <v>29</v>
      </c>
      <c r="N5161" t="s">
        <v>29</v>
      </c>
      <c r="O5161" t="s">
        <v>29</v>
      </c>
      <c r="P5161">
        <v>1</v>
      </c>
      <c r="Q5161">
        <v>40</v>
      </c>
      <c r="R5161">
        <v>150</v>
      </c>
      <c r="S5161" t="str">
        <f>IF(Table1[[#This Row],[Average_Cost_for_two]]&lt;500,"Low",IF(Table1[[#This Row],[Average_Cost_for_two]]&lt;=1500,"Medium","High"))</f>
        <v>Low</v>
      </c>
      <c r="T5161">
        <v>3.3</v>
      </c>
      <c r="U5161">
        <v>2010</v>
      </c>
      <c r="V5161">
        <v>1</v>
      </c>
      <c r="W5161">
        <v>28</v>
      </c>
      <c r="X5161">
        <f>IF(OR(Main!$U5161=0,
       Main!$V5161=0,
       Main!$W5161=0),
   "",
   DATE(Main!$U5161,
        Main!$V5161,
        Main!$W5161)
)</f>
        <v>40206</v>
      </c>
      <c r="Y5161">
        <f>Table1[[#This Row],[Average_Cost_for_two]]*VLOOKUP(Table1[[#This Row],[Currency]],currency!$A$2:$B$10,2,FALSE)</f>
        <v>1.8</v>
      </c>
      <c r="Z5161" t="str">
        <f>VLOOKUP(C5161,country!A:B,2,FALSE)</f>
        <v>India</v>
      </c>
      <c r="AA5161">
        <f t="shared" si="80"/>
        <v>1</v>
      </c>
    </row>
    <row r="5162" spans="1:27" ht="15.75" customHeight="1" x14ac:dyDescent="0.25">
      <c r="A5162">
        <v>6107</v>
      </c>
      <c r="B5162" t="s">
        <v>10623</v>
      </c>
      <c r="C5162">
        <v>1</v>
      </c>
      <c r="D5162" t="s">
        <v>23</v>
      </c>
      <c r="E5162" t="s">
        <v>10624</v>
      </c>
      <c r="F5162" t="s">
        <v>408</v>
      </c>
      <c r="G5162" t="s">
        <v>409</v>
      </c>
      <c r="H5162">
        <v>77.2823353</v>
      </c>
      <c r="I5162">
        <v>28.6328128</v>
      </c>
      <c r="J5162" t="s">
        <v>27</v>
      </c>
      <c r="K5162" t="s">
        <v>28</v>
      </c>
      <c r="L5162" t="s">
        <v>29</v>
      </c>
      <c r="M5162" t="s">
        <v>29</v>
      </c>
      <c r="N5162" t="s">
        <v>29</v>
      </c>
      <c r="O5162" t="s">
        <v>29</v>
      </c>
      <c r="P5162">
        <v>1</v>
      </c>
      <c r="Q5162">
        <v>11</v>
      </c>
      <c r="R5162">
        <v>200</v>
      </c>
      <c r="S5162" t="str">
        <f>IF(Table1[[#This Row],[Average_Cost_for_two]]&lt;500,"Low",IF(Table1[[#This Row],[Average_Cost_for_two]]&lt;=1500,"Medium","High"))</f>
        <v>Low</v>
      </c>
      <c r="T5162">
        <v>2.8</v>
      </c>
      <c r="U5162">
        <v>2014</v>
      </c>
      <c r="V5162">
        <v>1</v>
      </c>
      <c r="W5162">
        <v>7</v>
      </c>
      <c r="X5162">
        <f>IF(OR(Main!$U5162=0,
       Main!$V5162=0,
       Main!$W5162=0),
   "",
   DATE(Main!$U5162,
        Main!$V5162,
        Main!$W5162)
)</f>
        <v>41646</v>
      </c>
      <c r="Y5162">
        <f>Table1[[#This Row],[Average_Cost_for_two]]*VLOOKUP(Table1[[#This Row],[Currency]],currency!$A$2:$B$10,2,FALSE)</f>
        <v>2.4</v>
      </c>
      <c r="Z5162" t="str">
        <f>VLOOKUP(C5162,country!A:B,2,FALSE)</f>
        <v>India</v>
      </c>
      <c r="AA5162">
        <f t="shared" si="80"/>
        <v>1</v>
      </c>
    </row>
    <row r="5163" spans="1:27" ht="15.75" customHeight="1" x14ac:dyDescent="0.25">
      <c r="A5163">
        <v>6079</v>
      </c>
      <c r="B5163" t="s">
        <v>10625</v>
      </c>
      <c r="C5163">
        <v>1</v>
      </c>
      <c r="D5163" t="s">
        <v>23</v>
      </c>
      <c r="E5163" t="s">
        <v>10626</v>
      </c>
      <c r="F5163" t="s">
        <v>5288</v>
      </c>
      <c r="G5163" t="s">
        <v>5289</v>
      </c>
      <c r="H5163">
        <v>77.282044600000006</v>
      </c>
      <c r="I5163">
        <v>28.655501399999999</v>
      </c>
      <c r="J5163" t="s">
        <v>27</v>
      </c>
      <c r="K5163" t="s">
        <v>28</v>
      </c>
      <c r="L5163" t="s">
        <v>29</v>
      </c>
      <c r="M5163" t="s">
        <v>29</v>
      </c>
      <c r="N5163" t="s">
        <v>29</v>
      </c>
      <c r="O5163" t="s">
        <v>29</v>
      </c>
      <c r="P5163">
        <v>1</v>
      </c>
      <c r="Q5163">
        <v>21</v>
      </c>
      <c r="R5163">
        <v>200</v>
      </c>
      <c r="S5163" t="str">
        <f>IF(Table1[[#This Row],[Average_Cost_for_two]]&lt;500,"Low",IF(Table1[[#This Row],[Average_Cost_for_two]]&lt;=1500,"Medium","High"))</f>
        <v>Low</v>
      </c>
      <c r="T5163">
        <v>3.3</v>
      </c>
      <c r="U5163">
        <v>2017</v>
      </c>
      <c r="V5163">
        <v>12</v>
      </c>
      <c r="W5163">
        <v>10</v>
      </c>
      <c r="X5163">
        <f>IF(OR(Main!$U5163=0,
       Main!$V5163=0,
       Main!$W5163=0),
   "",
   DATE(Main!$U5163,
        Main!$V5163,
        Main!$W5163)
)</f>
        <v>43079</v>
      </c>
      <c r="Y5163">
        <f>Table1[[#This Row],[Average_Cost_for_two]]*VLOOKUP(Table1[[#This Row],[Currency]],currency!$A$2:$B$10,2,FALSE)</f>
        <v>2.4</v>
      </c>
      <c r="Z5163" t="str">
        <f>VLOOKUP(C5163,country!A:B,2,FALSE)</f>
        <v>India</v>
      </c>
      <c r="AA5163">
        <f t="shared" si="80"/>
        <v>4</v>
      </c>
    </row>
    <row r="5164" spans="1:27" ht="15.75" customHeight="1" x14ac:dyDescent="0.25">
      <c r="A5164">
        <v>1044</v>
      </c>
      <c r="B5164" t="s">
        <v>10627</v>
      </c>
      <c r="C5164">
        <v>1</v>
      </c>
      <c r="D5164" t="s">
        <v>23</v>
      </c>
      <c r="E5164" t="s">
        <v>10628</v>
      </c>
      <c r="F5164" t="s">
        <v>149</v>
      </c>
      <c r="G5164" t="s">
        <v>150</v>
      </c>
      <c r="H5164">
        <v>77.243613600000003</v>
      </c>
      <c r="I5164">
        <v>28.645174900000001</v>
      </c>
      <c r="J5164" t="s">
        <v>27</v>
      </c>
      <c r="K5164" t="s">
        <v>28</v>
      </c>
      <c r="L5164" t="s">
        <v>29</v>
      </c>
      <c r="M5164" t="s">
        <v>29</v>
      </c>
      <c r="N5164" t="s">
        <v>29</v>
      </c>
      <c r="O5164" t="s">
        <v>29</v>
      </c>
      <c r="P5164">
        <v>1</v>
      </c>
      <c r="Q5164">
        <v>57</v>
      </c>
      <c r="R5164">
        <v>400</v>
      </c>
      <c r="S5164" t="str">
        <f>IF(Table1[[#This Row],[Average_Cost_for_two]]&lt;500,"Low",IF(Table1[[#This Row],[Average_Cost_for_two]]&lt;=1500,"Medium","High"))</f>
        <v>Low</v>
      </c>
      <c r="T5164">
        <v>3.7</v>
      </c>
      <c r="U5164">
        <v>2014</v>
      </c>
      <c r="V5164">
        <v>12</v>
      </c>
      <c r="W5164">
        <v>5</v>
      </c>
      <c r="X5164">
        <f>IF(OR(Main!$U5164=0,
       Main!$V5164=0,
       Main!$W5164=0),
   "",
   DATE(Main!$U5164,
        Main!$V5164,
        Main!$W5164)
)</f>
        <v>41978</v>
      </c>
      <c r="Y5164">
        <f>Table1[[#This Row],[Average_Cost_for_two]]*VLOOKUP(Table1[[#This Row],[Currency]],currency!$A$2:$B$10,2,FALSE)</f>
        <v>4.8</v>
      </c>
      <c r="Z5164" t="str">
        <f>VLOOKUP(C5164,country!A:B,2,FALSE)</f>
        <v>India</v>
      </c>
      <c r="AA5164">
        <f t="shared" si="80"/>
        <v>4</v>
      </c>
    </row>
    <row r="5165" spans="1:27" ht="15.75" customHeight="1" x14ac:dyDescent="0.25">
      <c r="A5165">
        <v>18124346</v>
      </c>
      <c r="B5165" t="s">
        <v>4656</v>
      </c>
      <c r="C5165">
        <v>1</v>
      </c>
      <c r="D5165" t="s">
        <v>23</v>
      </c>
      <c r="E5165" t="s">
        <v>10629</v>
      </c>
      <c r="F5165" t="s">
        <v>75</v>
      </c>
      <c r="G5165" t="s">
        <v>76</v>
      </c>
      <c r="H5165">
        <v>77.310639469999998</v>
      </c>
      <c r="I5165">
        <v>28.68787472</v>
      </c>
      <c r="J5165" t="s">
        <v>27</v>
      </c>
      <c r="K5165" t="s">
        <v>28</v>
      </c>
      <c r="L5165" t="s">
        <v>29</v>
      </c>
      <c r="M5165" t="s">
        <v>29</v>
      </c>
      <c r="N5165" t="s">
        <v>29</v>
      </c>
      <c r="O5165" t="s">
        <v>29</v>
      </c>
      <c r="P5165">
        <v>1</v>
      </c>
      <c r="Q5165">
        <v>4</v>
      </c>
      <c r="R5165">
        <v>400</v>
      </c>
      <c r="S5165" t="str">
        <f>IF(Table1[[#This Row],[Average_Cost_for_two]]&lt;500,"Low",IF(Table1[[#This Row],[Average_Cost_for_two]]&lt;=1500,"Medium","High"))</f>
        <v>Low</v>
      </c>
      <c r="T5165">
        <v>2.9</v>
      </c>
      <c r="U5165">
        <v>2014</v>
      </c>
      <c r="V5165">
        <v>12</v>
      </c>
      <c r="W5165">
        <v>14</v>
      </c>
      <c r="X5165">
        <f>IF(OR(Main!$U5165=0,
       Main!$V5165=0,
       Main!$W5165=0),
   "",
   DATE(Main!$U5165,
        Main!$V5165,
        Main!$W5165)
)</f>
        <v>41987</v>
      </c>
      <c r="Y5165">
        <f>Table1[[#This Row],[Average_Cost_for_two]]*VLOOKUP(Table1[[#This Row],[Currency]],currency!$A$2:$B$10,2,FALSE)</f>
        <v>4.8</v>
      </c>
      <c r="Z5165" t="str">
        <f>VLOOKUP(C5165,country!A:B,2,FALSE)</f>
        <v>India</v>
      </c>
      <c r="AA5165">
        <f t="shared" si="80"/>
        <v>4</v>
      </c>
    </row>
    <row r="5166" spans="1:27" ht="15.75" customHeight="1" x14ac:dyDescent="0.25">
      <c r="A5166">
        <v>310202</v>
      </c>
      <c r="B5166" t="s">
        <v>1589</v>
      </c>
      <c r="C5166">
        <v>1</v>
      </c>
      <c r="D5166" t="s">
        <v>23</v>
      </c>
      <c r="E5166" t="s">
        <v>10630</v>
      </c>
      <c r="F5166" t="s">
        <v>654</v>
      </c>
      <c r="G5166" t="s">
        <v>655</v>
      </c>
      <c r="H5166">
        <v>77.205080800000005</v>
      </c>
      <c r="I5166">
        <v>28.682167499999998</v>
      </c>
      <c r="J5166" t="s">
        <v>27</v>
      </c>
      <c r="K5166" t="s">
        <v>28</v>
      </c>
      <c r="L5166" t="s">
        <v>29</v>
      </c>
      <c r="M5166" t="s">
        <v>36</v>
      </c>
      <c r="N5166" t="s">
        <v>29</v>
      </c>
      <c r="O5166" t="s">
        <v>29</v>
      </c>
      <c r="P5166">
        <v>1</v>
      </c>
      <c r="Q5166">
        <v>15</v>
      </c>
      <c r="R5166">
        <v>400</v>
      </c>
      <c r="S5166" t="str">
        <f>IF(Table1[[#This Row],[Average_Cost_for_two]]&lt;500,"Low",IF(Table1[[#This Row],[Average_Cost_for_two]]&lt;=1500,"Medium","High"))</f>
        <v>Low</v>
      </c>
      <c r="T5166">
        <v>2.9</v>
      </c>
      <c r="U5166">
        <v>2013</v>
      </c>
      <c r="V5166">
        <v>12</v>
      </c>
      <c r="W5166">
        <v>14</v>
      </c>
      <c r="X5166">
        <f>IF(OR(Main!$U5166=0,
       Main!$V5166=0,
       Main!$W5166=0),
   "",
   DATE(Main!$U5166,
        Main!$V5166,
        Main!$W5166)
)</f>
        <v>41622</v>
      </c>
      <c r="Y5166">
        <f>Table1[[#This Row],[Average_Cost_for_two]]*VLOOKUP(Table1[[#This Row],[Currency]],currency!$A$2:$B$10,2,FALSE)</f>
        <v>4.8</v>
      </c>
      <c r="Z5166" t="str">
        <f>VLOOKUP(C5166,country!A:B,2,FALSE)</f>
        <v>India</v>
      </c>
      <c r="AA5166">
        <f t="shared" si="80"/>
        <v>4</v>
      </c>
    </row>
    <row r="5167" spans="1:27" ht="15.75" customHeight="1" x14ac:dyDescent="0.25">
      <c r="A5167">
        <v>303784</v>
      </c>
      <c r="B5167" t="s">
        <v>10631</v>
      </c>
      <c r="C5167">
        <v>1</v>
      </c>
      <c r="D5167" t="s">
        <v>23</v>
      </c>
      <c r="E5167" t="s">
        <v>10632</v>
      </c>
      <c r="F5167" t="s">
        <v>34</v>
      </c>
      <c r="G5167" t="s">
        <v>35</v>
      </c>
      <c r="H5167">
        <v>77.242465089999996</v>
      </c>
      <c r="I5167">
        <v>28.57534897</v>
      </c>
      <c r="J5167" t="s">
        <v>27</v>
      </c>
      <c r="K5167" t="s">
        <v>28</v>
      </c>
      <c r="L5167" t="s">
        <v>29</v>
      </c>
      <c r="M5167" t="s">
        <v>36</v>
      </c>
      <c r="N5167" t="s">
        <v>29</v>
      </c>
      <c r="O5167" t="s">
        <v>29</v>
      </c>
      <c r="P5167">
        <v>1</v>
      </c>
      <c r="Q5167">
        <v>10</v>
      </c>
      <c r="R5167">
        <v>100</v>
      </c>
      <c r="S5167" t="str">
        <f>IF(Table1[[#This Row],[Average_Cost_for_two]]&lt;500,"Low",IF(Table1[[#This Row],[Average_Cost_for_two]]&lt;=1500,"Medium","High"))</f>
        <v>Low</v>
      </c>
      <c r="T5167">
        <v>2.6</v>
      </c>
      <c r="U5167">
        <v>2016</v>
      </c>
      <c r="V5167">
        <v>12</v>
      </c>
      <c r="W5167">
        <v>6</v>
      </c>
      <c r="X5167">
        <f>IF(OR(Main!$U5167=0,
       Main!$V5167=0,
       Main!$W5167=0),
   "",
   DATE(Main!$U5167,
        Main!$V5167,
        Main!$W5167)
)</f>
        <v>42710</v>
      </c>
      <c r="Y5167">
        <f>Table1[[#This Row],[Average_Cost_for_two]]*VLOOKUP(Table1[[#This Row],[Currency]],currency!$A$2:$B$10,2,FALSE)</f>
        <v>1.2</v>
      </c>
      <c r="Z5167" t="str">
        <f>VLOOKUP(C5167,country!A:B,2,FALSE)</f>
        <v>India</v>
      </c>
      <c r="AA5167">
        <f t="shared" si="80"/>
        <v>4</v>
      </c>
    </row>
    <row r="5168" spans="1:27" ht="15.75" customHeight="1" x14ac:dyDescent="0.25">
      <c r="A5168">
        <v>309499</v>
      </c>
      <c r="B5168" t="s">
        <v>10633</v>
      </c>
      <c r="C5168">
        <v>1</v>
      </c>
      <c r="D5168" t="s">
        <v>23</v>
      </c>
      <c r="E5168" t="s">
        <v>10634</v>
      </c>
      <c r="F5168" t="s">
        <v>123</v>
      </c>
      <c r="G5168" t="s">
        <v>124</v>
      </c>
      <c r="H5168">
        <v>77.329209800000001</v>
      </c>
      <c r="I5168">
        <v>28.601423199999999</v>
      </c>
      <c r="J5168" t="s">
        <v>27</v>
      </c>
      <c r="K5168" t="s">
        <v>28</v>
      </c>
      <c r="L5168" t="s">
        <v>29</v>
      </c>
      <c r="M5168" t="s">
        <v>29</v>
      </c>
      <c r="N5168" t="s">
        <v>29</v>
      </c>
      <c r="O5168" t="s">
        <v>29</v>
      </c>
      <c r="P5168">
        <v>1</v>
      </c>
      <c r="Q5168">
        <v>6</v>
      </c>
      <c r="R5168">
        <v>200</v>
      </c>
      <c r="S5168" t="str">
        <f>IF(Table1[[#This Row],[Average_Cost_for_two]]&lt;500,"Low",IF(Table1[[#This Row],[Average_Cost_for_two]]&lt;=1500,"Medium","High"))</f>
        <v>Low</v>
      </c>
      <c r="T5168">
        <v>3</v>
      </c>
      <c r="U5168">
        <v>2017</v>
      </c>
      <c r="V5168">
        <v>12</v>
      </c>
      <c r="W5168">
        <v>10</v>
      </c>
      <c r="X5168">
        <f>IF(OR(Main!$U5168=0,
       Main!$V5168=0,
       Main!$W5168=0),
   "",
   DATE(Main!$U5168,
        Main!$V5168,
        Main!$W5168)
)</f>
        <v>43079</v>
      </c>
      <c r="Y5168">
        <f>Table1[[#This Row],[Average_Cost_for_two]]*VLOOKUP(Table1[[#This Row],[Currency]],currency!$A$2:$B$10,2,FALSE)</f>
        <v>2.4</v>
      </c>
      <c r="Z5168" t="str">
        <f>VLOOKUP(C5168,country!A:B,2,FALSE)</f>
        <v>India</v>
      </c>
      <c r="AA5168">
        <f t="shared" si="80"/>
        <v>4</v>
      </c>
    </row>
    <row r="5169" spans="1:27" ht="15.75" customHeight="1" x14ac:dyDescent="0.25">
      <c r="A5169">
        <v>300958</v>
      </c>
      <c r="B5169" t="s">
        <v>10635</v>
      </c>
      <c r="C5169">
        <v>1</v>
      </c>
      <c r="D5169" t="s">
        <v>23</v>
      </c>
      <c r="E5169" t="s">
        <v>10636</v>
      </c>
      <c r="F5169" t="s">
        <v>123</v>
      </c>
      <c r="G5169" t="s">
        <v>124</v>
      </c>
      <c r="H5169">
        <v>77.336415400000007</v>
      </c>
      <c r="I5169">
        <v>28.613267700000002</v>
      </c>
      <c r="J5169" t="s">
        <v>27</v>
      </c>
      <c r="K5169" t="s">
        <v>28</v>
      </c>
      <c r="L5169" t="s">
        <v>29</v>
      </c>
      <c r="M5169" t="s">
        <v>29</v>
      </c>
      <c r="N5169" t="s">
        <v>29</v>
      </c>
      <c r="O5169" t="s">
        <v>29</v>
      </c>
      <c r="P5169">
        <v>1</v>
      </c>
      <c r="Q5169">
        <v>6</v>
      </c>
      <c r="R5169">
        <v>200</v>
      </c>
      <c r="S5169" t="str">
        <f>IF(Table1[[#This Row],[Average_Cost_for_two]]&lt;500,"Low",IF(Table1[[#This Row],[Average_Cost_for_two]]&lt;=1500,"Medium","High"))</f>
        <v>Low</v>
      </c>
      <c r="T5169">
        <v>3</v>
      </c>
      <c r="U5169">
        <v>2010</v>
      </c>
      <c r="V5169">
        <v>12</v>
      </c>
      <c r="W5169">
        <v>20</v>
      </c>
      <c r="X5169">
        <f>IF(OR(Main!$U5169=0,
       Main!$V5169=0,
       Main!$W5169=0),
   "",
   DATE(Main!$U5169,
        Main!$V5169,
        Main!$W5169)
)</f>
        <v>40532</v>
      </c>
      <c r="Y5169">
        <f>Table1[[#This Row],[Average_Cost_for_two]]*VLOOKUP(Table1[[#This Row],[Currency]],currency!$A$2:$B$10,2,FALSE)</f>
        <v>2.4</v>
      </c>
      <c r="Z5169" t="str">
        <f>VLOOKUP(C5169,country!A:B,2,FALSE)</f>
        <v>India</v>
      </c>
      <c r="AA5169">
        <f t="shared" si="80"/>
        <v>4</v>
      </c>
    </row>
    <row r="5170" spans="1:27" ht="15.75" customHeight="1" x14ac:dyDescent="0.25">
      <c r="A5170">
        <v>301994</v>
      </c>
      <c r="B5170" t="s">
        <v>1646</v>
      </c>
      <c r="C5170">
        <v>1</v>
      </c>
      <c r="D5170" t="s">
        <v>23</v>
      </c>
      <c r="E5170" t="s">
        <v>10637</v>
      </c>
      <c r="F5170" t="s">
        <v>59</v>
      </c>
      <c r="G5170" t="s">
        <v>60</v>
      </c>
      <c r="H5170">
        <v>77.089255199999997</v>
      </c>
      <c r="I5170">
        <v>28.585241100000001</v>
      </c>
      <c r="J5170" t="s">
        <v>27</v>
      </c>
      <c r="K5170" t="s">
        <v>28</v>
      </c>
      <c r="L5170" t="s">
        <v>29</v>
      </c>
      <c r="M5170" t="s">
        <v>29</v>
      </c>
      <c r="N5170" t="s">
        <v>29</v>
      </c>
      <c r="O5170" t="s">
        <v>29</v>
      </c>
      <c r="P5170">
        <v>1</v>
      </c>
      <c r="Q5170">
        <v>5</v>
      </c>
      <c r="R5170">
        <v>450</v>
      </c>
      <c r="S5170" t="str">
        <f>IF(Table1[[#This Row],[Average_Cost_for_two]]&lt;500,"Low",IF(Table1[[#This Row],[Average_Cost_for_two]]&lt;=1500,"Medium","High"))</f>
        <v>Low</v>
      </c>
      <c r="T5170">
        <v>3</v>
      </c>
      <c r="U5170">
        <v>2017</v>
      </c>
      <c r="V5170">
        <v>12</v>
      </c>
      <c r="W5170">
        <v>5</v>
      </c>
      <c r="X5170">
        <f>IF(OR(Main!$U5170=0,
       Main!$V5170=0,
       Main!$W5170=0),
   "",
   DATE(Main!$U5170,
        Main!$V5170,
        Main!$W5170)
)</f>
        <v>43074</v>
      </c>
      <c r="Y5170">
        <f>Table1[[#This Row],[Average_Cost_for_two]]*VLOOKUP(Table1[[#This Row],[Currency]],currency!$A$2:$B$10,2,FALSE)</f>
        <v>5.4</v>
      </c>
      <c r="Z5170" t="str">
        <f>VLOOKUP(C5170,country!A:B,2,FALSE)</f>
        <v>India</v>
      </c>
      <c r="AA5170">
        <f t="shared" si="80"/>
        <v>4</v>
      </c>
    </row>
    <row r="5171" spans="1:27" ht="15.75" customHeight="1" x14ac:dyDescent="0.25">
      <c r="A5171">
        <v>306729</v>
      </c>
      <c r="B5171" t="s">
        <v>10638</v>
      </c>
      <c r="C5171">
        <v>1</v>
      </c>
      <c r="D5171" t="s">
        <v>23</v>
      </c>
      <c r="E5171" t="s">
        <v>10639</v>
      </c>
      <c r="F5171" t="s">
        <v>59</v>
      </c>
      <c r="G5171" t="s">
        <v>60</v>
      </c>
      <c r="H5171">
        <v>77.0808459</v>
      </c>
      <c r="I5171">
        <v>28.595950800000001</v>
      </c>
      <c r="J5171" t="s">
        <v>27</v>
      </c>
      <c r="K5171" t="s">
        <v>28</v>
      </c>
      <c r="L5171" t="s">
        <v>29</v>
      </c>
      <c r="M5171" t="s">
        <v>29</v>
      </c>
      <c r="N5171" t="s">
        <v>29</v>
      </c>
      <c r="O5171" t="s">
        <v>29</v>
      </c>
      <c r="P5171">
        <v>1</v>
      </c>
      <c r="Q5171">
        <v>6</v>
      </c>
      <c r="R5171">
        <v>150</v>
      </c>
      <c r="S5171" t="str">
        <f>IF(Table1[[#This Row],[Average_Cost_for_two]]&lt;500,"Low",IF(Table1[[#This Row],[Average_Cost_for_two]]&lt;=1500,"Medium","High"))</f>
        <v>Low</v>
      </c>
      <c r="T5171">
        <v>3</v>
      </c>
      <c r="U5171">
        <v>2012</v>
      </c>
      <c r="V5171">
        <v>12</v>
      </c>
      <c r="W5171">
        <v>8</v>
      </c>
      <c r="X5171">
        <f>IF(OR(Main!$U5171=0,
       Main!$V5171=0,
       Main!$W5171=0),
   "",
   DATE(Main!$U5171,
        Main!$V5171,
        Main!$W5171)
)</f>
        <v>41251</v>
      </c>
      <c r="Y5171">
        <f>Table1[[#This Row],[Average_Cost_for_two]]*VLOOKUP(Table1[[#This Row],[Currency]],currency!$A$2:$B$10,2,FALSE)</f>
        <v>1.8</v>
      </c>
      <c r="Z5171" t="str">
        <f>VLOOKUP(C5171,country!A:B,2,FALSE)</f>
        <v>India</v>
      </c>
      <c r="AA5171">
        <f t="shared" si="80"/>
        <v>4</v>
      </c>
    </row>
    <row r="5172" spans="1:27" ht="15.75" customHeight="1" x14ac:dyDescent="0.25">
      <c r="A5172">
        <v>8688</v>
      </c>
      <c r="B5172" t="s">
        <v>10640</v>
      </c>
      <c r="C5172">
        <v>1</v>
      </c>
      <c r="D5172" t="s">
        <v>23</v>
      </c>
      <c r="E5172" t="s">
        <v>10641</v>
      </c>
      <c r="F5172" t="s">
        <v>1753</v>
      </c>
      <c r="G5172" t="s">
        <v>1752</v>
      </c>
      <c r="H5172">
        <v>77.179630799999998</v>
      </c>
      <c r="I5172">
        <v>28.638582799999998</v>
      </c>
      <c r="J5172" t="s">
        <v>27</v>
      </c>
      <c r="K5172" t="s">
        <v>28</v>
      </c>
      <c r="L5172" t="s">
        <v>29</v>
      </c>
      <c r="M5172" t="s">
        <v>29</v>
      </c>
      <c r="N5172" t="s">
        <v>29</v>
      </c>
      <c r="O5172" t="s">
        <v>29</v>
      </c>
      <c r="P5172">
        <v>1</v>
      </c>
      <c r="Q5172">
        <v>25</v>
      </c>
      <c r="R5172">
        <v>300</v>
      </c>
      <c r="S5172" t="str">
        <f>IF(Table1[[#This Row],[Average_Cost_for_two]]&lt;500,"Low",IF(Table1[[#This Row],[Average_Cost_for_two]]&lt;=1500,"Medium","High"))</f>
        <v>Low</v>
      </c>
      <c r="T5172">
        <v>3.1</v>
      </c>
      <c r="U5172">
        <v>2011</v>
      </c>
      <c r="V5172">
        <v>12</v>
      </c>
      <c r="W5172">
        <v>20</v>
      </c>
      <c r="X5172">
        <f>IF(OR(Main!$U5172=0,
       Main!$V5172=0,
       Main!$W5172=0),
   "",
   DATE(Main!$U5172,
        Main!$V5172,
        Main!$W5172)
)</f>
        <v>40897</v>
      </c>
      <c r="Y5172">
        <f>Table1[[#This Row],[Average_Cost_for_two]]*VLOOKUP(Table1[[#This Row],[Currency]],currency!$A$2:$B$10,2,FALSE)</f>
        <v>3.6</v>
      </c>
      <c r="Z5172" t="str">
        <f>VLOOKUP(C5172,country!A:B,2,FALSE)</f>
        <v>India</v>
      </c>
      <c r="AA5172">
        <f t="shared" si="80"/>
        <v>4</v>
      </c>
    </row>
    <row r="5173" spans="1:27" ht="15.75" customHeight="1" x14ac:dyDescent="0.25">
      <c r="A5173">
        <v>308992</v>
      </c>
      <c r="B5173" t="s">
        <v>10642</v>
      </c>
      <c r="C5173">
        <v>1</v>
      </c>
      <c r="D5173" t="s">
        <v>23</v>
      </c>
      <c r="E5173" t="s">
        <v>10643</v>
      </c>
      <c r="F5173" t="s">
        <v>767</v>
      </c>
      <c r="G5173" t="s">
        <v>768</v>
      </c>
      <c r="H5173">
        <v>77.206379990000002</v>
      </c>
      <c r="I5173">
        <v>28.519017770000001</v>
      </c>
      <c r="J5173" t="s">
        <v>27</v>
      </c>
      <c r="K5173" t="s">
        <v>28</v>
      </c>
      <c r="L5173" t="s">
        <v>29</v>
      </c>
      <c r="M5173" t="s">
        <v>29</v>
      </c>
      <c r="N5173" t="s">
        <v>29</v>
      </c>
      <c r="O5173" t="s">
        <v>29</v>
      </c>
      <c r="P5173">
        <v>1</v>
      </c>
      <c r="Q5173">
        <v>8</v>
      </c>
      <c r="R5173">
        <v>100</v>
      </c>
      <c r="S5173" t="str">
        <f>IF(Table1[[#This Row],[Average_Cost_for_two]]&lt;500,"Low",IF(Table1[[#This Row],[Average_Cost_for_two]]&lt;=1500,"Medium","High"))</f>
        <v>Low</v>
      </c>
      <c r="T5173">
        <v>3</v>
      </c>
      <c r="U5173">
        <v>2015</v>
      </c>
      <c r="V5173">
        <v>12</v>
      </c>
      <c r="W5173">
        <v>11</v>
      </c>
      <c r="X5173">
        <f>IF(OR(Main!$U5173=0,
       Main!$V5173=0,
       Main!$W5173=0),
   "",
   DATE(Main!$U5173,
        Main!$V5173,
        Main!$W5173)
)</f>
        <v>42349</v>
      </c>
      <c r="Y5173">
        <f>Table1[[#This Row],[Average_Cost_for_two]]*VLOOKUP(Table1[[#This Row],[Currency]],currency!$A$2:$B$10,2,FALSE)</f>
        <v>1.2</v>
      </c>
      <c r="Z5173" t="str">
        <f>VLOOKUP(C5173,country!A:B,2,FALSE)</f>
        <v>India</v>
      </c>
      <c r="AA5173">
        <f t="shared" si="80"/>
        <v>4</v>
      </c>
    </row>
    <row r="5174" spans="1:27" ht="15.75" customHeight="1" x14ac:dyDescent="0.25">
      <c r="A5174">
        <v>7603</v>
      </c>
      <c r="B5174" t="s">
        <v>10644</v>
      </c>
      <c r="C5174">
        <v>1</v>
      </c>
      <c r="D5174" t="s">
        <v>23</v>
      </c>
      <c r="E5174" t="s">
        <v>10645</v>
      </c>
      <c r="F5174" t="s">
        <v>2698</v>
      </c>
      <c r="G5174" t="s">
        <v>2699</v>
      </c>
      <c r="H5174">
        <v>77.168961699999997</v>
      </c>
      <c r="I5174">
        <v>28.587511800000001</v>
      </c>
      <c r="J5174" t="s">
        <v>27</v>
      </c>
      <c r="K5174" t="s">
        <v>28</v>
      </c>
      <c r="L5174" t="s">
        <v>29</v>
      </c>
      <c r="M5174" t="s">
        <v>29</v>
      </c>
      <c r="N5174" t="s">
        <v>29</v>
      </c>
      <c r="O5174" t="s">
        <v>29</v>
      </c>
      <c r="P5174">
        <v>1</v>
      </c>
      <c r="Q5174">
        <v>26</v>
      </c>
      <c r="R5174">
        <v>250</v>
      </c>
      <c r="S5174" t="str">
        <f>IF(Table1[[#This Row],[Average_Cost_for_two]]&lt;500,"Low",IF(Table1[[#This Row],[Average_Cost_for_two]]&lt;=1500,"Medium","High"))</f>
        <v>Low</v>
      </c>
      <c r="T5174">
        <v>3</v>
      </c>
      <c r="U5174">
        <v>2012</v>
      </c>
      <c r="V5174">
        <v>12</v>
      </c>
      <c r="W5174">
        <v>22</v>
      </c>
      <c r="X5174">
        <f>IF(OR(Main!$U5174=0,
       Main!$V5174=0,
       Main!$W5174=0),
   "",
   DATE(Main!$U5174,
        Main!$V5174,
        Main!$W5174)
)</f>
        <v>41265</v>
      </c>
      <c r="Y5174">
        <f>Table1[[#This Row],[Average_Cost_for_two]]*VLOOKUP(Table1[[#This Row],[Currency]],currency!$A$2:$B$10,2,FALSE)</f>
        <v>3</v>
      </c>
      <c r="Z5174" t="str">
        <f>VLOOKUP(C5174,country!A:B,2,FALSE)</f>
        <v>India</v>
      </c>
      <c r="AA5174">
        <f t="shared" si="80"/>
        <v>4</v>
      </c>
    </row>
    <row r="5175" spans="1:27" ht="15.75" customHeight="1" x14ac:dyDescent="0.25">
      <c r="A5175">
        <v>18481305</v>
      </c>
      <c r="B5175" t="s">
        <v>10646</v>
      </c>
      <c r="C5175">
        <v>1</v>
      </c>
      <c r="D5175" t="s">
        <v>23</v>
      </c>
      <c r="E5175" t="s">
        <v>10647</v>
      </c>
      <c r="F5175" t="s">
        <v>1921</v>
      </c>
      <c r="G5175" t="s">
        <v>1920</v>
      </c>
      <c r="H5175">
        <v>77.211001440000004</v>
      </c>
      <c r="I5175">
        <v>28.548532760000001</v>
      </c>
      <c r="J5175" t="s">
        <v>27</v>
      </c>
      <c r="K5175" t="s">
        <v>28</v>
      </c>
      <c r="L5175" t="s">
        <v>29</v>
      </c>
      <c r="M5175" t="s">
        <v>29</v>
      </c>
      <c r="N5175" t="s">
        <v>29</v>
      </c>
      <c r="O5175" t="s">
        <v>29</v>
      </c>
      <c r="P5175">
        <v>1</v>
      </c>
      <c r="Q5175">
        <v>13</v>
      </c>
      <c r="R5175">
        <v>400</v>
      </c>
      <c r="S5175" t="str">
        <f>IF(Table1[[#This Row],[Average_Cost_for_two]]&lt;500,"Low",IF(Table1[[#This Row],[Average_Cost_for_two]]&lt;=1500,"Medium","High"))</f>
        <v>Low</v>
      </c>
      <c r="T5175">
        <v>3.4</v>
      </c>
      <c r="U5175">
        <v>2018</v>
      </c>
      <c r="V5175">
        <v>12</v>
      </c>
      <c r="W5175">
        <v>5</v>
      </c>
      <c r="X5175">
        <f>IF(OR(Main!$U5175=0,
       Main!$V5175=0,
       Main!$W5175=0),
   "",
   DATE(Main!$U5175,
        Main!$V5175,
        Main!$W5175)
)</f>
        <v>43439</v>
      </c>
      <c r="Y5175">
        <f>Table1[[#This Row],[Average_Cost_for_two]]*VLOOKUP(Table1[[#This Row],[Currency]],currency!$A$2:$B$10,2,FALSE)</f>
        <v>4.8</v>
      </c>
      <c r="Z5175" t="str">
        <f>VLOOKUP(C5175,country!A:B,2,FALSE)</f>
        <v>India</v>
      </c>
      <c r="AA5175">
        <f t="shared" si="80"/>
        <v>4</v>
      </c>
    </row>
    <row r="5176" spans="1:27" ht="15.75" customHeight="1" x14ac:dyDescent="0.25">
      <c r="A5176">
        <v>302471</v>
      </c>
      <c r="B5176" t="s">
        <v>10648</v>
      </c>
      <c r="C5176">
        <v>1</v>
      </c>
      <c r="D5176" t="s">
        <v>23</v>
      </c>
      <c r="E5176" t="s">
        <v>10649</v>
      </c>
      <c r="F5176" t="s">
        <v>236</v>
      </c>
      <c r="G5176" t="s">
        <v>235</v>
      </c>
      <c r="H5176">
        <v>77.168557300000003</v>
      </c>
      <c r="I5176">
        <v>28.7096099</v>
      </c>
      <c r="J5176" t="s">
        <v>27</v>
      </c>
      <c r="K5176" t="s">
        <v>28</v>
      </c>
      <c r="L5176" t="s">
        <v>29</v>
      </c>
      <c r="M5176" t="s">
        <v>29</v>
      </c>
      <c r="N5176" t="s">
        <v>29</v>
      </c>
      <c r="O5176" t="s">
        <v>29</v>
      </c>
      <c r="P5176">
        <v>1</v>
      </c>
      <c r="Q5176">
        <v>11</v>
      </c>
      <c r="R5176">
        <v>250</v>
      </c>
      <c r="S5176" t="str">
        <f>IF(Table1[[#This Row],[Average_Cost_for_two]]&lt;500,"Low",IF(Table1[[#This Row],[Average_Cost_for_two]]&lt;=1500,"Medium","High"))</f>
        <v>Low</v>
      </c>
      <c r="T5176">
        <v>3</v>
      </c>
      <c r="U5176">
        <v>2013</v>
      </c>
      <c r="V5176">
        <v>12</v>
      </c>
      <c r="W5176">
        <v>28</v>
      </c>
      <c r="X5176">
        <f>IF(OR(Main!$U5176=0,
       Main!$V5176=0,
       Main!$W5176=0),
   "",
   DATE(Main!$U5176,
        Main!$V5176,
        Main!$W5176)
)</f>
        <v>41636</v>
      </c>
      <c r="Y5176">
        <f>Table1[[#This Row],[Average_Cost_for_two]]*VLOOKUP(Table1[[#This Row],[Currency]],currency!$A$2:$B$10,2,FALSE)</f>
        <v>3</v>
      </c>
      <c r="Z5176" t="str">
        <f>VLOOKUP(C5176,country!A:B,2,FALSE)</f>
        <v>India</v>
      </c>
      <c r="AA5176">
        <f t="shared" si="80"/>
        <v>4</v>
      </c>
    </row>
    <row r="5177" spans="1:27" ht="15.75" customHeight="1" x14ac:dyDescent="0.25">
      <c r="A5177">
        <v>308080</v>
      </c>
      <c r="B5177" t="s">
        <v>10650</v>
      </c>
      <c r="C5177">
        <v>1</v>
      </c>
      <c r="D5177" t="s">
        <v>23</v>
      </c>
      <c r="E5177" t="s">
        <v>10651</v>
      </c>
      <c r="F5177" t="s">
        <v>713</v>
      </c>
      <c r="G5177" t="s">
        <v>714</v>
      </c>
      <c r="H5177">
        <v>77.114774199999999</v>
      </c>
      <c r="I5177">
        <v>28.645244699999999</v>
      </c>
      <c r="J5177" t="s">
        <v>27</v>
      </c>
      <c r="K5177" t="s">
        <v>28</v>
      </c>
      <c r="L5177" t="s">
        <v>29</v>
      </c>
      <c r="M5177" t="s">
        <v>36</v>
      </c>
      <c r="N5177" t="s">
        <v>29</v>
      </c>
      <c r="O5177" t="s">
        <v>29</v>
      </c>
      <c r="P5177">
        <v>1</v>
      </c>
      <c r="Q5177">
        <v>55</v>
      </c>
      <c r="R5177">
        <v>400</v>
      </c>
      <c r="S5177" t="str">
        <f>IF(Table1[[#This Row],[Average_Cost_for_two]]&lt;500,"Low",IF(Table1[[#This Row],[Average_Cost_for_two]]&lt;=1500,"Medium","High"))</f>
        <v>Low</v>
      </c>
      <c r="T5177">
        <v>3.4</v>
      </c>
      <c r="U5177">
        <v>2013</v>
      </c>
      <c r="V5177">
        <v>12</v>
      </c>
      <c r="W5177">
        <v>23</v>
      </c>
      <c r="X5177">
        <f>IF(OR(Main!$U5177=0,
       Main!$V5177=0,
       Main!$W5177=0),
   "",
   DATE(Main!$U5177,
        Main!$V5177,
        Main!$W5177)
)</f>
        <v>41631</v>
      </c>
      <c r="Y5177">
        <f>Table1[[#This Row],[Average_Cost_for_two]]*VLOOKUP(Table1[[#This Row],[Currency]],currency!$A$2:$B$10,2,FALSE)</f>
        <v>4.8</v>
      </c>
      <c r="Z5177" t="str">
        <f>VLOOKUP(C5177,country!A:B,2,FALSE)</f>
        <v>India</v>
      </c>
      <c r="AA5177">
        <f t="shared" si="80"/>
        <v>4</v>
      </c>
    </row>
    <row r="5178" spans="1:27" ht="15.75" customHeight="1" x14ac:dyDescent="0.25">
      <c r="A5178">
        <v>18246995</v>
      </c>
      <c r="B5178" t="s">
        <v>10652</v>
      </c>
      <c r="C5178">
        <v>1</v>
      </c>
      <c r="D5178" t="s">
        <v>23</v>
      </c>
      <c r="E5178" t="s">
        <v>10653</v>
      </c>
      <c r="F5178" t="s">
        <v>2175</v>
      </c>
      <c r="G5178" t="s">
        <v>2176</v>
      </c>
      <c r="H5178">
        <v>77.071162000000001</v>
      </c>
      <c r="I5178">
        <v>28.642912899999999</v>
      </c>
      <c r="J5178" t="s">
        <v>27</v>
      </c>
      <c r="K5178" t="s">
        <v>28</v>
      </c>
      <c r="L5178" t="s">
        <v>29</v>
      </c>
      <c r="M5178" t="s">
        <v>36</v>
      </c>
      <c r="N5178" t="s">
        <v>29</v>
      </c>
      <c r="O5178" t="s">
        <v>29</v>
      </c>
      <c r="P5178">
        <v>1</v>
      </c>
      <c r="Q5178">
        <v>31</v>
      </c>
      <c r="R5178">
        <v>350</v>
      </c>
      <c r="S5178" t="str">
        <f>IF(Table1[[#This Row],[Average_Cost_for_two]]&lt;500,"Low",IF(Table1[[#This Row],[Average_Cost_for_two]]&lt;=1500,"Medium","High"))</f>
        <v>Low</v>
      </c>
      <c r="T5178">
        <v>2.8</v>
      </c>
      <c r="U5178">
        <v>2017</v>
      </c>
      <c r="V5178">
        <v>12</v>
      </c>
      <c r="W5178">
        <v>27</v>
      </c>
      <c r="X5178">
        <f>IF(OR(Main!$U5178=0,
       Main!$V5178=0,
       Main!$W5178=0),
   "",
   DATE(Main!$U5178,
        Main!$V5178,
        Main!$W5178)
)</f>
        <v>43096</v>
      </c>
      <c r="Y5178">
        <f>Table1[[#This Row],[Average_Cost_for_two]]*VLOOKUP(Table1[[#This Row],[Currency]],currency!$A$2:$B$10,2,FALSE)</f>
        <v>4.2</v>
      </c>
      <c r="Z5178" t="str">
        <f>VLOOKUP(C5178,country!A:B,2,FALSE)</f>
        <v>India</v>
      </c>
      <c r="AA5178">
        <f t="shared" si="80"/>
        <v>4</v>
      </c>
    </row>
    <row r="5179" spans="1:27" ht="15.75" customHeight="1" x14ac:dyDescent="0.25">
      <c r="A5179">
        <v>304697</v>
      </c>
      <c r="B5179" t="s">
        <v>10654</v>
      </c>
      <c r="C5179">
        <v>1</v>
      </c>
      <c r="D5179" t="s">
        <v>23</v>
      </c>
      <c r="E5179" t="s">
        <v>10655</v>
      </c>
      <c r="F5179" t="s">
        <v>327</v>
      </c>
      <c r="G5179" t="s">
        <v>328</v>
      </c>
      <c r="H5179">
        <v>77.224214000000003</v>
      </c>
      <c r="I5179">
        <v>28.656405700000001</v>
      </c>
      <c r="J5179" t="s">
        <v>27</v>
      </c>
      <c r="K5179" t="s">
        <v>28</v>
      </c>
      <c r="L5179" t="s">
        <v>29</v>
      </c>
      <c r="M5179" t="s">
        <v>29</v>
      </c>
      <c r="N5179" t="s">
        <v>29</v>
      </c>
      <c r="O5179" t="s">
        <v>29</v>
      </c>
      <c r="P5179">
        <v>1</v>
      </c>
      <c r="Q5179">
        <v>29</v>
      </c>
      <c r="R5179">
        <v>300</v>
      </c>
      <c r="S5179" t="str">
        <f>IF(Table1[[#This Row],[Average_Cost_for_two]]&lt;500,"Low",IF(Table1[[#This Row],[Average_Cost_for_two]]&lt;=1500,"Medium","High"))</f>
        <v>Low</v>
      </c>
      <c r="T5179">
        <v>3.4</v>
      </c>
      <c r="U5179">
        <v>2010</v>
      </c>
      <c r="V5179">
        <v>11</v>
      </c>
      <c r="W5179">
        <v>28</v>
      </c>
      <c r="X5179">
        <f>IF(OR(Main!$U5179=0,
       Main!$V5179=0,
       Main!$W5179=0),
   "",
   DATE(Main!$U5179,
        Main!$V5179,
        Main!$W5179)
)</f>
        <v>40510</v>
      </c>
      <c r="Y5179">
        <f>Table1[[#This Row],[Average_Cost_for_two]]*VLOOKUP(Table1[[#This Row],[Currency]],currency!$A$2:$B$10,2,FALSE)</f>
        <v>3.6</v>
      </c>
      <c r="Z5179" t="str">
        <f>VLOOKUP(C5179,country!A:B,2,FALSE)</f>
        <v>India</v>
      </c>
      <c r="AA5179">
        <f t="shared" si="80"/>
        <v>4</v>
      </c>
    </row>
    <row r="5180" spans="1:27" ht="15.75" customHeight="1" x14ac:dyDescent="0.25">
      <c r="A5180">
        <v>5467</v>
      </c>
      <c r="B5180" t="s">
        <v>10656</v>
      </c>
      <c r="C5180">
        <v>1</v>
      </c>
      <c r="D5180" t="s">
        <v>23</v>
      </c>
      <c r="E5180" t="s">
        <v>10657</v>
      </c>
      <c r="F5180" t="s">
        <v>327</v>
      </c>
      <c r="G5180" t="s">
        <v>328</v>
      </c>
      <c r="H5180">
        <v>77.230467399999995</v>
      </c>
      <c r="I5180">
        <v>28.656020699999999</v>
      </c>
      <c r="J5180" t="s">
        <v>27</v>
      </c>
      <c r="K5180" t="s">
        <v>28</v>
      </c>
      <c r="L5180" t="s">
        <v>29</v>
      </c>
      <c r="M5180" t="s">
        <v>29</v>
      </c>
      <c r="N5180" t="s">
        <v>29</v>
      </c>
      <c r="O5180" t="s">
        <v>29</v>
      </c>
      <c r="P5180">
        <v>1</v>
      </c>
      <c r="Q5180">
        <v>297</v>
      </c>
      <c r="R5180">
        <v>150</v>
      </c>
      <c r="S5180" t="str">
        <f>IF(Table1[[#This Row],[Average_Cost_for_two]]&lt;500,"Low",IF(Table1[[#This Row],[Average_Cost_for_two]]&lt;=1500,"Medium","High"))</f>
        <v>Low</v>
      </c>
      <c r="T5180">
        <v>3.6</v>
      </c>
      <c r="U5180">
        <v>2015</v>
      </c>
      <c r="V5180">
        <v>11</v>
      </c>
      <c r="W5180">
        <v>17</v>
      </c>
      <c r="X5180">
        <f>IF(OR(Main!$U5180=0,
       Main!$V5180=0,
       Main!$W5180=0),
   "",
   DATE(Main!$U5180,
        Main!$V5180,
        Main!$W5180)
)</f>
        <v>42325</v>
      </c>
      <c r="Y5180">
        <f>Table1[[#This Row],[Average_Cost_for_two]]*VLOOKUP(Table1[[#This Row],[Currency]],currency!$A$2:$B$10,2,FALSE)</f>
        <v>1.8</v>
      </c>
      <c r="Z5180" t="str">
        <f>VLOOKUP(C5180,country!A:B,2,FALSE)</f>
        <v>India</v>
      </c>
      <c r="AA5180">
        <f t="shared" si="80"/>
        <v>4</v>
      </c>
    </row>
    <row r="5181" spans="1:27" ht="15.75" customHeight="1" x14ac:dyDescent="0.25">
      <c r="A5181">
        <v>301405</v>
      </c>
      <c r="B5181" t="s">
        <v>10658</v>
      </c>
      <c r="C5181">
        <v>1</v>
      </c>
      <c r="D5181" t="s">
        <v>23</v>
      </c>
      <c r="E5181" t="s">
        <v>10659</v>
      </c>
      <c r="F5181" t="s">
        <v>243</v>
      </c>
      <c r="G5181" t="s">
        <v>244</v>
      </c>
      <c r="H5181">
        <v>77.253249699999998</v>
      </c>
      <c r="I5181">
        <v>28.536450599999998</v>
      </c>
      <c r="J5181" t="s">
        <v>27</v>
      </c>
      <c r="K5181" t="s">
        <v>28</v>
      </c>
      <c r="L5181" t="s">
        <v>29</v>
      </c>
      <c r="M5181" t="s">
        <v>36</v>
      </c>
      <c r="N5181" t="s">
        <v>29</v>
      </c>
      <c r="O5181" t="s">
        <v>29</v>
      </c>
      <c r="P5181">
        <v>1</v>
      </c>
      <c r="Q5181">
        <v>71</v>
      </c>
      <c r="R5181">
        <v>350</v>
      </c>
      <c r="S5181" t="str">
        <f>IF(Table1[[#This Row],[Average_Cost_for_two]]&lt;500,"Low",IF(Table1[[#This Row],[Average_Cost_for_two]]&lt;=1500,"Medium","High"))</f>
        <v>Low</v>
      </c>
      <c r="T5181">
        <v>2.6</v>
      </c>
      <c r="U5181">
        <v>2015</v>
      </c>
      <c r="V5181">
        <v>11</v>
      </c>
      <c r="W5181">
        <v>8</v>
      </c>
      <c r="X5181">
        <f>IF(OR(Main!$U5181=0,
       Main!$V5181=0,
       Main!$W5181=0),
   "",
   DATE(Main!$U5181,
        Main!$V5181,
        Main!$W5181)
)</f>
        <v>42316</v>
      </c>
      <c r="Y5181">
        <f>Table1[[#This Row],[Average_Cost_for_two]]*VLOOKUP(Table1[[#This Row],[Currency]],currency!$A$2:$B$10,2,FALSE)</f>
        <v>4.2</v>
      </c>
      <c r="Z5181" t="str">
        <f>VLOOKUP(C5181,country!A:B,2,FALSE)</f>
        <v>India</v>
      </c>
      <c r="AA5181">
        <f t="shared" si="80"/>
        <v>4</v>
      </c>
    </row>
    <row r="5182" spans="1:27" ht="15.75" customHeight="1" x14ac:dyDescent="0.25">
      <c r="A5182">
        <v>300584</v>
      </c>
      <c r="B5182" t="s">
        <v>10660</v>
      </c>
      <c r="C5182">
        <v>1</v>
      </c>
      <c r="D5182" t="s">
        <v>23</v>
      </c>
      <c r="E5182" t="s">
        <v>10661</v>
      </c>
      <c r="F5182" t="s">
        <v>845</v>
      </c>
      <c r="G5182" t="s">
        <v>846</v>
      </c>
      <c r="H5182">
        <v>77.220980499999996</v>
      </c>
      <c r="I5182">
        <v>28.62913</v>
      </c>
      <c r="J5182" t="s">
        <v>27</v>
      </c>
      <c r="K5182" t="s">
        <v>28</v>
      </c>
      <c r="L5182" t="s">
        <v>29</v>
      </c>
      <c r="M5182" t="s">
        <v>29</v>
      </c>
      <c r="N5182" t="s">
        <v>29</v>
      </c>
      <c r="O5182" t="s">
        <v>29</v>
      </c>
      <c r="P5182">
        <v>1</v>
      </c>
      <c r="Q5182">
        <v>7</v>
      </c>
      <c r="R5182">
        <v>400</v>
      </c>
      <c r="S5182" t="str">
        <f>IF(Table1[[#This Row],[Average_Cost_for_two]]&lt;500,"Low",IF(Table1[[#This Row],[Average_Cost_for_two]]&lt;=1500,"Medium","High"))</f>
        <v>Low</v>
      </c>
      <c r="T5182">
        <v>3</v>
      </c>
      <c r="U5182">
        <v>2012</v>
      </c>
      <c r="V5182">
        <v>11</v>
      </c>
      <c r="W5182">
        <v>24</v>
      </c>
      <c r="X5182">
        <f>IF(OR(Main!$U5182=0,
       Main!$V5182=0,
       Main!$W5182=0),
   "",
   DATE(Main!$U5182,
        Main!$V5182,
        Main!$W5182)
)</f>
        <v>41237</v>
      </c>
      <c r="Y5182">
        <f>Table1[[#This Row],[Average_Cost_for_two]]*VLOOKUP(Table1[[#This Row],[Currency]],currency!$A$2:$B$10,2,FALSE)</f>
        <v>4.8</v>
      </c>
      <c r="Z5182" t="str">
        <f>VLOOKUP(C5182,country!A:B,2,FALSE)</f>
        <v>India</v>
      </c>
      <c r="AA5182">
        <f t="shared" si="80"/>
        <v>4</v>
      </c>
    </row>
    <row r="5183" spans="1:27" ht="15.75" customHeight="1" x14ac:dyDescent="0.25">
      <c r="A5183">
        <v>7857</v>
      </c>
      <c r="B5183" t="s">
        <v>10662</v>
      </c>
      <c r="C5183">
        <v>1</v>
      </c>
      <c r="D5183" t="s">
        <v>23</v>
      </c>
      <c r="E5183" t="s">
        <v>10663</v>
      </c>
      <c r="F5183" t="s">
        <v>445</v>
      </c>
      <c r="G5183" t="s">
        <v>446</v>
      </c>
      <c r="H5183">
        <v>77.241278600000001</v>
      </c>
      <c r="I5183">
        <v>28.5525536</v>
      </c>
      <c r="J5183" t="s">
        <v>27</v>
      </c>
      <c r="K5183" t="s">
        <v>28</v>
      </c>
      <c r="L5183" t="s">
        <v>29</v>
      </c>
      <c r="M5183" t="s">
        <v>29</v>
      </c>
      <c r="N5183" t="s">
        <v>29</v>
      </c>
      <c r="O5183" t="s">
        <v>29</v>
      </c>
      <c r="P5183">
        <v>1</v>
      </c>
      <c r="Q5183">
        <v>21</v>
      </c>
      <c r="R5183">
        <v>150</v>
      </c>
      <c r="S5183" t="str">
        <f>IF(Table1[[#This Row],[Average_Cost_for_two]]&lt;500,"Low",IF(Table1[[#This Row],[Average_Cost_for_two]]&lt;=1500,"Medium","High"))</f>
        <v>Low</v>
      </c>
      <c r="T5183">
        <v>3.3</v>
      </c>
      <c r="U5183">
        <v>2014</v>
      </c>
      <c r="V5183">
        <v>11</v>
      </c>
      <c r="W5183">
        <v>23</v>
      </c>
      <c r="X5183">
        <f>IF(OR(Main!$U5183=0,
       Main!$V5183=0,
       Main!$W5183=0),
   "",
   DATE(Main!$U5183,
        Main!$V5183,
        Main!$W5183)
)</f>
        <v>41966</v>
      </c>
      <c r="Y5183">
        <f>Table1[[#This Row],[Average_Cost_for_two]]*VLOOKUP(Table1[[#This Row],[Currency]],currency!$A$2:$B$10,2,FALSE)</f>
        <v>1.8</v>
      </c>
      <c r="Z5183" t="str">
        <f>VLOOKUP(C5183,country!A:B,2,FALSE)</f>
        <v>India</v>
      </c>
      <c r="AA5183">
        <f t="shared" si="80"/>
        <v>4</v>
      </c>
    </row>
    <row r="5184" spans="1:27" ht="15.75" customHeight="1" x14ac:dyDescent="0.25">
      <c r="A5184">
        <v>4325</v>
      </c>
      <c r="B5184" t="s">
        <v>1255</v>
      </c>
      <c r="C5184">
        <v>1</v>
      </c>
      <c r="D5184" t="s">
        <v>23</v>
      </c>
      <c r="E5184" t="s">
        <v>10664</v>
      </c>
      <c r="F5184" t="s">
        <v>1624</v>
      </c>
      <c r="G5184" t="s">
        <v>1625</v>
      </c>
      <c r="H5184">
        <v>77.251067199999994</v>
      </c>
      <c r="I5184">
        <v>28.544608499999999</v>
      </c>
      <c r="J5184" t="s">
        <v>27</v>
      </c>
      <c r="K5184" t="s">
        <v>28</v>
      </c>
      <c r="L5184" t="s">
        <v>29</v>
      </c>
      <c r="M5184" t="s">
        <v>36</v>
      </c>
      <c r="N5184" t="s">
        <v>29</v>
      </c>
      <c r="O5184" t="s">
        <v>29</v>
      </c>
      <c r="P5184">
        <v>1</v>
      </c>
      <c r="Q5184">
        <v>11</v>
      </c>
      <c r="R5184">
        <v>350</v>
      </c>
      <c r="S5184" t="str">
        <f>IF(Table1[[#This Row],[Average_Cost_for_two]]&lt;500,"Low",IF(Table1[[#This Row],[Average_Cost_for_two]]&lt;=1500,"Medium","High"))</f>
        <v>Low</v>
      </c>
      <c r="T5184">
        <v>2.4</v>
      </c>
      <c r="U5184">
        <v>2010</v>
      </c>
      <c r="V5184">
        <v>11</v>
      </c>
      <c r="W5184">
        <v>20</v>
      </c>
      <c r="X5184">
        <f>IF(OR(Main!$U5184=0,
       Main!$V5184=0,
       Main!$W5184=0),
   "",
   DATE(Main!$U5184,
        Main!$V5184,
        Main!$W5184)
)</f>
        <v>40502</v>
      </c>
      <c r="Y5184">
        <f>Table1[[#This Row],[Average_Cost_for_two]]*VLOOKUP(Table1[[#This Row],[Currency]],currency!$A$2:$B$10,2,FALSE)</f>
        <v>4.2</v>
      </c>
      <c r="Z5184" t="str">
        <f>VLOOKUP(C5184,country!A:B,2,FALSE)</f>
        <v>India</v>
      </c>
      <c r="AA5184">
        <f t="shared" si="80"/>
        <v>4</v>
      </c>
    </row>
    <row r="5185" spans="1:27" ht="15.75" customHeight="1" x14ac:dyDescent="0.25">
      <c r="A5185">
        <v>313381</v>
      </c>
      <c r="B5185" t="s">
        <v>10665</v>
      </c>
      <c r="C5185">
        <v>1</v>
      </c>
      <c r="D5185" t="s">
        <v>23</v>
      </c>
      <c r="E5185" t="s">
        <v>10666</v>
      </c>
      <c r="F5185" t="s">
        <v>163</v>
      </c>
      <c r="G5185" t="s">
        <v>164</v>
      </c>
      <c r="H5185">
        <v>77.2821</v>
      </c>
      <c r="I5185">
        <v>28.659050000000001</v>
      </c>
      <c r="J5185" t="s">
        <v>27</v>
      </c>
      <c r="K5185" t="s">
        <v>28</v>
      </c>
      <c r="L5185" t="s">
        <v>29</v>
      </c>
      <c r="M5185" t="s">
        <v>29</v>
      </c>
      <c r="N5185" t="s">
        <v>29</v>
      </c>
      <c r="O5185" t="s">
        <v>29</v>
      </c>
      <c r="P5185">
        <v>1</v>
      </c>
      <c r="Q5185">
        <v>4</v>
      </c>
      <c r="R5185">
        <v>150</v>
      </c>
      <c r="S5185" t="str">
        <f>IF(Table1[[#This Row],[Average_Cost_for_two]]&lt;500,"Low",IF(Table1[[#This Row],[Average_Cost_for_two]]&lt;=1500,"Medium","High"))</f>
        <v>Low</v>
      </c>
      <c r="T5185">
        <v>2.9</v>
      </c>
      <c r="U5185">
        <v>2011</v>
      </c>
      <c r="V5185">
        <v>11</v>
      </c>
      <c r="W5185">
        <v>21</v>
      </c>
      <c r="X5185">
        <f>IF(OR(Main!$U5185=0,
       Main!$V5185=0,
       Main!$W5185=0),
   "",
   DATE(Main!$U5185,
        Main!$V5185,
        Main!$W5185)
)</f>
        <v>40868</v>
      </c>
      <c r="Y5185">
        <f>Table1[[#This Row],[Average_Cost_for_two]]*VLOOKUP(Table1[[#This Row],[Currency]],currency!$A$2:$B$10,2,FALSE)</f>
        <v>1.8</v>
      </c>
      <c r="Z5185" t="str">
        <f>VLOOKUP(C5185,country!A:B,2,FALSE)</f>
        <v>India</v>
      </c>
      <c r="AA5185">
        <f t="shared" si="80"/>
        <v>4</v>
      </c>
    </row>
    <row r="5186" spans="1:27" ht="15.75" customHeight="1" x14ac:dyDescent="0.25">
      <c r="A5186">
        <v>305949</v>
      </c>
      <c r="B5186" t="s">
        <v>10667</v>
      </c>
      <c r="C5186">
        <v>1</v>
      </c>
      <c r="D5186" t="s">
        <v>23</v>
      </c>
      <c r="E5186" t="s">
        <v>10668</v>
      </c>
      <c r="F5186" t="s">
        <v>685</v>
      </c>
      <c r="G5186" t="s">
        <v>686</v>
      </c>
      <c r="H5186">
        <v>77.283254900000003</v>
      </c>
      <c r="I5186">
        <v>28.6346399</v>
      </c>
      <c r="J5186" t="s">
        <v>27</v>
      </c>
      <c r="K5186" t="s">
        <v>28</v>
      </c>
      <c r="L5186" t="s">
        <v>29</v>
      </c>
      <c r="M5186" t="s">
        <v>29</v>
      </c>
      <c r="N5186" t="s">
        <v>29</v>
      </c>
      <c r="O5186" t="s">
        <v>29</v>
      </c>
      <c r="P5186">
        <v>1</v>
      </c>
      <c r="Q5186">
        <v>13</v>
      </c>
      <c r="R5186">
        <v>300</v>
      </c>
      <c r="S5186" t="str">
        <f>IF(Table1[[#This Row],[Average_Cost_for_two]]&lt;500,"Low",IF(Table1[[#This Row],[Average_Cost_for_two]]&lt;=1500,"Medium","High"))</f>
        <v>Low</v>
      </c>
      <c r="T5186">
        <v>3</v>
      </c>
      <c r="U5186">
        <v>2012</v>
      </c>
      <c r="V5186">
        <v>11</v>
      </c>
      <c r="W5186">
        <v>22</v>
      </c>
      <c r="X5186">
        <f>IF(OR(Main!$U5186=0,
       Main!$V5186=0,
       Main!$W5186=0),
   "",
   DATE(Main!$U5186,
        Main!$V5186,
        Main!$W5186)
)</f>
        <v>41235</v>
      </c>
      <c r="Y5186">
        <f>Table1[[#This Row],[Average_Cost_for_two]]*VLOOKUP(Table1[[#This Row],[Currency]],currency!$A$2:$B$10,2,FALSE)</f>
        <v>3.6</v>
      </c>
      <c r="Z5186" t="str">
        <f>VLOOKUP(C5186,country!A:B,2,FALSE)</f>
        <v>India</v>
      </c>
      <c r="AA5186">
        <f t="shared" ref="AA5186:AA5249" si="81">ROUNDUP(V5186/3,0)</f>
        <v>4</v>
      </c>
    </row>
    <row r="5187" spans="1:27" ht="15.75" customHeight="1" x14ac:dyDescent="0.25">
      <c r="A5187">
        <v>18260604</v>
      </c>
      <c r="B5187" t="s">
        <v>10669</v>
      </c>
      <c r="C5187">
        <v>1</v>
      </c>
      <c r="D5187" t="s">
        <v>23</v>
      </c>
      <c r="E5187" t="s">
        <v>10670</v>
      </c>
      <c r="F5187" t="s">
        <v>119</v>
      </c>
      <c r="G5187" t="s">
        <v>120</v>
      </c>
      <c r="H5187">
        <v>77.290461899999997</v>
      </c>
      <c r="I5187">
        <v>28.607046199999999</v>
      </c>
      <c r="J5187" t="s">
        <v>27</v>
      </c>
      <c r="K5187" t="s">
        <v>28</v>
      </c>
      <c r="L5187" t="s">
        <v>29</v>
      </c>
      <c r="M5187" t="s">
        <v>29</v>
      </c>
      <c r="N5187" t="s">
        <v>29</v>
      </c>
      <c r="O5187" t="s">
        <v>29</v>
      </c>
      <c r="P5187">
        <v>1</v>
      </c>
      <c r="Q5187">
        <v>14</v>
      </c>
      <c r="R5187">
        <v>250</v>
      </c>
      <c r="S5187" t="str">
        <f>IF(Table1[[#This Row],[Average_Cost_for_two]]&lt;500,"Low",IF(Table1[[#This Row],[Average_Cost_for_two]]&lt;=1500,"Medium","High"))</f>
        <v>Low</v>
      </c>
      <c r="T5187">
        <v>2.7</v>
      </c>
      <c r="U5187">
        <v>2013</v>
      </c>
      <c r="V5187">
        <v>11</v>
      </c>
      <c r="W5187">
        <v>21</v>
      </c>
      <c r="X5187">
        <f>IF(OR(Main!$U5187=0,
       Main!$V5187=0,
       Main!$W5187=0),
   "",
   DATE(Main!$U5187,
        Main!$V5187,
        Main!$W5187)
)</f>
        <v>41599</v>
      </c>
      <c r="Y5187">
        <f>Table1[[#This Row],[Average_Cost_for_two]]*VLOOKUP(Table1[[#This Row],[Currency]],currency!$A$2:$B$10,2,FALSE)</f>
        <v>3</v>
      </c>
      <c r="Z5187" t="str">
        <f>VLOOKUP(C5187,country!A:B,2,FALSE)</f>
        <v>India</v>
      </c>
      <c r="AA5187">
        <f t="shared" si="81"/>
        <v>4</v>
      </c>
    </row>
    <row r="5188" spans="1:27" ht="15.75" customHeight="1" x14ac:dyDescent="0.25">
      <c r="A5188">
        <v>301116</v>
      </c>
      <c r="B5188" t="s">
        <v>10671</v>
      </c>
      <c r="C5188">
        <v>1</v>
      </c>
      <c r="D5188" t="s">
        <v>23</v>
      </c>
      <c r="E5188" t="s">
        <v>10672</v>
      </c>
      <c r="F5188" t="s">
        <v>123</v>
      </c>
      <c r="G5188" t="s">
        <v>124</v>
      </c>
      <c r="H5188">
        <v>77.3335984</v>
      </c>
      <c r="I5188">
        <v>28.605430800000001</v>
      </c>
      <c r="J5188" t="s">
        <v>27</v>
      </c>
      <c r="K5188" t="s">
        <v>28</v>
      </c>
      <c r="L5188" t="s">
        <v>29</v>
      </c>
      <c r="M5188" t="s">
        <v>29</v>
      </c>
      <c r="N5188" t="s">
        <v>29</v>
      </c>
      <c r="O5188" t="s">
        <v>29</v>
      </c>
      <c r="P5188">
        <v>1</v>
      </c>
      <c r="Q5188">
        <v>28</v>
      </c>
      <c r="R5188">
        <v>450</v>
      </c>
      <c r="S5188" t="str">
        <f>IF(Table1[[#This Row],[Average_Cost_for_two]]&lt;500,"Low",IF(Table1[[#This Row],[Average_Cost_for_two]]&lt;=1500,"Medium","High"))</f>
        <v>Low</v>
      </c>
      <c r="T5188">
        <v>3.3</v>
      </c>
      <c r="U5188">
        <v>2014</v>
      </c>
      <c r="V5188">
        <v>11</v>
      </c>
      <c r="W5188">
        <v>7</v>
      </c>
      <c r="X5188">
        <f>IF(OR(Main!$U5188=0,
       Main!$V5188=0,
       Main!$W5188=0),
   "",
   DATE(Main!$U5188,
        Main!$V5188,
        Main!$W5188)
)</f>
        <v>41950</v>
      </c>
      <c r="Y5188">
        <f>Table1[[#This Row],[Average_Cost_for_two]]*VLOOKUP(Table1[[#This Row],[Currency]],currency!$A$2:$B$10,2,FALSE)</f>
        <v>5.4</v>
      </c>
      <c r="Z5188" t="str">
        <f>VLOOKUP(C5188,country!A:B,2,FALSE)</f>
        <v>India</v>
      </c>
      <c r="AA5188">
        <f t="shared" si="81"/>
        <v>4</v>
      </c>
    </row>
    <row r="5189" spans="1:27" ht="15.75" customHeight="1" x14ac:dyDescent="0.25">
      <c r="A5189">
        <v>307990</v>
      </c>
      <c r="B5189" t="s">
        <v>10673</v>
      </c>
      <c r="C5189">
        <v>1</v>
      </c>
      <c r="D5189" t="s">
        <v>23</v>
      </c>
      <c r="E5189" t="s">
        <v>10674</v>
      </c>
      <c r="F5189" t="s">
        <v>621</v>
      </c>
      <c r="G5189" t="s">
        <v>622</v>
      </c>
      <c r="H5189">
        <v>77.181890600000003</v>
      </c>
      <c r="I5189">
        <v>28.522737599999999</v>
      </c>
      <c r="J5189" t="s">
        <v>27</v>
      </c>
      <c r="K5189" t="s">
        <v>28</v>
      </c>
      <c r="L5189" t="s">
        <v>29</v>
      </c>
      <c r="M5189" t="s">
        <v>29</v>
      </c>
      <c r="N5189" t="s">
        <v>29</v>
      </c>
      <c r="O5189" t="s">
        <v>29</v>
      </c>
      <c r="P5189">
        <v>1</v>
      </c>
      <c r="Q5189">
        <v>9</v>
      </c>
      <c r="R5189">
        <v>250</v>
      </c>
      <c r="S5189" t="str">
        <f>IF(Table1[[#This Row],[Average_Cost_for_two]]&lt;500,"Low",IF(Table1[[#This Row],[Average_Cost_for_two]]&lt;=1500,"Medium","High"))</f>
        <v>Low</v>
      </c>
      <c r="T5189">
        <v>2.9</v>
      </c>
      <c r="U5189">
        <v>2015</v>
      </c>
      <c r="V5189">
        <v>11</v>
      </c>
      <c r="W5189">
        <v>17</v>
      </c>
      <c r="X5189">
        <f>IF(OR(Main!$U5189=0,
       Main!$V5189=0,
       Main!$W5189=0),
   "",
   DATE(Main!$U5189,
        Main!$V5189,
        Main!$W5189)
)</f>
        <v>42325</v>
      </c>
      <c r="Y5189">
        <f>Table1[[#This Row],[Average_Cost_for_two]]*VLOOKUP(Table1[[#This Row],[Currency]],currency!$A$2:$B$10,2,FALSE)</f>
        <v>3</v>
      </c>
      <c r="Z5189" t="str">
        <f>VLOOKUP(C5189,country!A:B,2,FALSE)</f>
        <v>India</v>
      </c>
      <c r="AA5189">
        <f t="shared" si="81"/>
        <v>4</v>
      </c>
    </row>
    <row r="5190" spans="1:27" ht="15.75" customHeight="1" x14ac:dyDescent="0.25">
      <c r="A5190">
        <v>307730</v>
      </c>
      <c r="B5190" t="s">
        <v>10675</v>
      </c>
      <c r="C5190">
        <v>1</v>
      </c>
      <c r="D5190" t="s">
        <v>23</v>
      </c>
      <c r="E5190" t="s">
        <v>4793</v>
      </c>
      <c r="F5190" t="s">
        <v>3162</v>
      </c>
      <c r="G5190" t="s">
        <v>3161</v>
      </c>
      <c r="H5190">
        <v>77.146719899999994</v>
      </c>
      <c r="I5190">
        <v>28.656862</v>
      </c>
      <c r="J5190" t="s">
        <v>27</v>
      </c>
      <c r="K5190" t="s">
        <v>28</v>
      </c>
      <c r="L5190" t="s">
        <v>29</v>
      </c>
      <c r="M5190" t="s">
        <v>29</v>
      </c>
      <c r="N5190" t="s">
        <v>29</v>
      </c>
      <c r="O5190" t="s">
        <v>29</v>
      </c>
      <c r="P5190">
        <v>1</v>
      </c>
      <c r="Q5190">
        <v>33</v>
      </c>
      <c r="R5190">
        <v>400</v>
      </c>
      <c r="S5190" t="str">
        <f>IF(Table1[[#This Row],[Average_Cost_for_two]]&lt;500,"Low",IF(Table1[[#This Row],[Average_Cost_for_two]]&lt;=1500,"Medium","High"))</f>
        <v>Low</v>
      </c>
      <c r="T5190">
        <v>3.4</v>
      </c>
      <c r="U5190">
        <v>2016</v>
      </c>
      <c r="V5190">
        <v>11</v>
      </c>
      <c r="W5190">
        <v>1</v>
      </c>
      <c r="X5190">
        <f>IF(OR(Main!$U5190=0,
       Main!$V5190=0,
       Main!$W5190=0),
   "",
   DATE(Main!$U5190,
        Main!$V5190,
        Main!$W5190)
)</f>
        <v>42675</v>
      </c>
      <c r="Y5190">
        <f>Table1[[#This Row],[Average_Cost_for_two]]*VLOOKUP(Table1[[#This Row],[Currency]],currency!$A$2:$B$10,2,FALSE)</f>
        <v>4.8</v>
      </c>
      <c r="Z5190" t="str">
        <f>VLOOKUP(C5190,country!A:B,2,FALSE)</f>
        <v>India</v>
      </c>
      <c r="AA5190">
        <f t="shared" si="81"/>
        <v>4</v>
      </c>
    </row>
    <row r="5191" spans="1:27" ht="15.75" customHeight="1" x14ac:dyDescent="0.25">
      <c r="A5191">
        <v>308347</v>
      </c>
      <c r="B5191" t="s">
        <v>10676</v>
      </c>
      <c r="C5191">
        <v>1</v>
      </c>
      <c r="D5191" t="s">
        <v>23</v>
      </c>
      <c r="E5191" t="s">
        <v>10677</v>
      </c>
      <c r="F5191" t="s">
        <v>104</v>
      </c>
      <c r="G5191" t="s">
        <v>105</v>
      </c>
      <c r="H5191">
        <v>77.253132600000001</v>
      </c>
      <c r="I5191">
        <v>28.549287199999998</v>
      </c>
      <c r="J5191" t="s">
        <v>27</v>
      </c>
      <c r="K5191" t="s">
        <v>28</v>
      </c>
      <c r="L5191" t="s">
        <v>29</v>
      </c>
      <c r="M5191" t="s">
        <v>29</v>
      </c>
      <c r="N5191" t="s">
        <v>29</v>
      </c>
      <c r="O5191" t="s">
        <v>29</v>
      </c>
      <c r="P5191">
        <v>1</v>
      </c>
      <c r="Q5191">
        <v>14</v>
      </c>
      <c r="R5191">
        <v>200</v>
      </c>
      <c r="S5191" t="str">
        <f>IF(Table1[[#This Row],[Average_Cost_for_two]]&lt;500,"Low",IF(Table1[[#This Row],[Average_Cost_for_two]]&lt;=1500,"Medium","High"))</f>
        <v>Low</v>
      </c>
      <c r="T5191">
        <v>3.2</v>
      </c>
      <c r="U5191">
        <v>2015</v>
      </c>
      <c r="V5191">
        <v>11</v>
      </c>
      <c r="W5191">
        <v>26</v>
      </c>
      <c r="X5191">
        <f>IF(OR(Main!$U5191=0,
       Main!$V5191=0,
       Main!$W5191=0),
   "",
   DATE(Main!$U5191,
        Main!$V5191,
        Main!$W5191)
)</f>
        <v>42334</v>
      </c>
      <c r="Y5191">
        <f>Table1[[#This Row],[Average_Cost_for_two]]*VLOOKUP(Table1[[#This Row],[Currency]],currency!$A$2:$B$10,2,FALSE)</f>
        <v>2.4</v>
      </c>
      <c r="Z5191" t="str">
        <f>VLOOKUP(C5191,country!A:B,2,FALSE)</f>
        <v>India</v>
      </c>
      <c r="AA5191">
        <f t="shared" si="81"/>
        <v>4</v>
      </c>
    </row>
    <row r="5192" spans="1:27" ht="15.75" customHeight="1" x14ac:dyDescent="0.25">
      <c r="A5192">
        <v>300620</v>
      </c>
      <c r="B5192" t="s">
        <v>10678</v>
      </c>
      <c r="C5192">
        <v>1</v>
      </c>
      <c r="D5192" t="s">
        <v>23</v>
      </c>
      <c r="E5192" t="s">
        <v>10679</v>
      </c>
      <c r="F5192" t="s">
        <v>1897</v>
      </c>
      <c r="G5192" t="s">
        <v>1898</v>
      </c>
      <c r="H5192">
        <v>77.211113889999993</v>
      </c>
      <c r="I5192">
        <v>28.645711110000001</v>
      </c>
      <c r="J5192" t="s">
        <v>27</v>
      </c>
      <c r="K5192" t="s">
        <v>28</v>
      </c>
      <c r="L5192" t="s">
        <v>29</v>
      </c>
      <c r="M5192" t="s">
        <v>29</v>
      </c>
      <c r="N5192" t="s">
        <v>29</v>
      </c>
      <c r="O5192" t="s">
        <v>29</v>
      </c>
      <c r="P5192">
        <v>1</v>
      </c>
      <c r="Q5192">
        <v>25</v>
      </c>
      <c r="R5192">
        <v>300</v>
      </c>
      <c r="S5192" t="str">
        <f>IF(Table1[[#This Row],[Average_Cost_for_two]]&lt;500,"Low",IF(Table1[[#This Row],[Average_Cost_for_two]]&lt;=1500,"Medium","High"))</f>
        <v>Low</v>
      </c>
      <c r="T5192">
        <v>3.3</v>
      </c>
      <c r="U5192">
        <v>2017</v>
      </c>
      <c r="V5192">
        <v>11</v>
      </c>
      <c r="W5192">
        <v>10</v>
      </c>
      <c r="X5192">
        <f>IF(OR(Main!$U5192=0,
       Main!$V5192=0,
       Main!$W5192=0),
   "",
   DATE(Main!$U5192,
        Main!$V5192,
        Main!$W5192)
)</f>
        <v>43049</v>
      </c>
      <c r="Y5192">
        <f>Table1[[#This Row],[Average_Cost_for_two]]*VLOOKUP(Table1[[#This Row],[Currency]],currency!$A$2:$B$10,2,FALSE)</f>
        <v>3.6</v>
      </c>
      <c r="Z5192" t="str">
        <f>VLOOKUP(C5192,country!A:B,2,FALSE)</f>
        <v>India</v>
      </c>
      <c r="AA5192">
        <f t="shared" si="81"/>
        <v>4</v>
      </c>
    </row>
    <row r="5193" spans="1:27" ht="15.75" customHeight="1" x14ac:dyDescent="0.25">
      <c r="A5193">
        <v>7824</v>
      </c>
      <c r="B5193" t="s">
        <v>10680</v>
      </c>
      <c r="C5193">
        <v>1</v>
      </c>
      <c r="D5193" t="s">
        <v>23</v>
      </c>
      <c r="E5193" t="s">
        <v>10681</v>
      </c>
      <c r="F5193" t="s">
        <v>205</v>
      </c>
      <c r="G5193" t="s">
        <v>206</v>
      </c>
      <c r="H5193">
        <v>77.298343900000006</v>
      </c>
      <c r="I5193">
        <v>28.538133699999999</v>
      </c>
      <c r="J5193" t="s">
        <v>27</v>
      </c>
      <c r="K5193" t="s">
        <v>28</v>
      </c>
      <c r="L5193" t="s">
        <v>29</v>
      </c>
      <c r="M5193" t="s">
        <v>29</v>
      </c>
      <c r="N5193" t="s">
        <v>29</v>
      </c>
      <c r="O5193" t="s">
        <v>29</v>
      </c>
      <c r="P5193">
        <v>1</v>
      </c>
      <c r="Q5193">
        <v>14</v>
      </c>
      <c r="R5193">
        <v>150</v>
      </c>
      <c r="S5193" t="str">
        <f>IF(Table1[[#This Row],[Average_Cost_for_two]]&lt;500,"Low",IF(Table1[[#This Row],[Average_Cost_for_two]]&lt;=1500,"Medium","High"))</f>
        <v>Low</v>
      </c>
      <c r="T5193">
        <v>3</v>
      </c>
      <c r="U5193">
        <v>2014</v>
      </c>
      <c r="V5193">
        <v>11</v>
      </c>
      <c r="W5193">
        <v>19</v>
      </c>
      <c r="X5193">
        <f>IF(OR(Main!$U5193=0,
       Main!$V5193=0,
       Main!$W5193=0),
   "",
   DATE(Main!$U5193,
        Main!$V5193,
        Main!$W5193)
)</f>
        <v>41962</v>
      </c>
      <c r="Y5193">
        <f>Table1[[#This Row],[Average_Cost_for_two]]*VLOOKUP(Table1[[#This Row],[Currency]],currency!$A$2:$B$10,2,FALSE)</f>
        <v>1.8</v>
      </c>
      <c r="Z5193" t="str">
        <f>VLOOKUP(C5193,country!A:B,2,FALSE)</f>
        <v>India</v>
      </c>
      <c r="AA5193">
        <f t="shared" si="81"/>
        <v>4</v>
      </c>
    </row>
    <row r="5194" spans="1:27" ht="15.75" customHeight="1" x14ac:dyDescent="0.25">
      <c r="A5194">
        <v>3463</v>
      </c>
      <c r="B5194" t="s">
        <v>10682</v>
      </c>
      <c r="C5194">
        <v>1</v>
      </c>
      <c r="D5194" t="s">
        <v>23</v>
      </c>
      <c r="E5194" t="s">
        <v>10683</v>
      </c>
      <c r="F5194" t="s">
        <v>2698</v>
      </c>
      <c r="G5194" t="s">
        <v>2699</v>
      </c>
      <c r="H5194">
        <v>77.168961699999997</v>
      </c>
      <c r="I5194">
        <v>28.587691100000001</v>
      </c>
      <c r="J5194" t="s">
        <v>27</v>
      </c>
      <c r="K5194" t="s">
        <v>28</v>
      </c>
      <c r="L5194" t="s">
        <v>29</v>
      </c>
      <c r="M5194" t="s">
        <v>29</v>
      </c>
      <c r="N5194" t="s">
        <v>29</v>
      </c>
      <c r="O5194" t="s">
        <v>29</v>
      </c>
      <c r="P5194">
        <v>1</v>
      </c>
      <c r="Q5194">
        <v>11</v>
      </c>
      <c r="R5194">
        <v>300</v>
      </c>
      <c r="S5194" t="str">
        <f>IF(Table1[[#This Row],[Average_Cost_for_two]]&lt;500,"Low",IF(Table1[[#This Row],[Average_Cost_for_two]]&lt;=1500,"Medium","High"))</f>
        <v>Low</v>
      </c>
      <c r="T5194">
        <v>2.7</v>
      </c>
      <c r="U5194">
        <v>2014</v>
      </c>
      <c r="V5194">
        <v>11</v>
      </c>
      <c r="W5194">
        <v>18</v>
      </c>
      <c r="X5194">
        <f>IF(OR(Main!$U5194=0,
       Main!$V5194=0,
       Main!$W5194=0),
   "",
   DATE(Main!$U5194,
        Main!$V5194,
        Main!$W5194)
)</f>
        <v>41961</v>
      </c>
      <c r="Y5194">
        <f>Table1[[#This Row],[Average_Cost_for_two]]*VLOOKUP(Table1[[#This Row],[Currency]],currency!$A$2:$B$10,2,FALSE)</f>
        <v>3.6</v>
      </c>
      <c r="Z5194" t="str">
        <f>VLOOKUP(C5194,country!A:B,2,FALSE)</f>
        <v>India</v>
      </c>
      <c r="AA5194">
        <f t="shared" si="81"/>
        <v>4</v>
      </c>
    </row>
    <row r="5195" spans="1:27" ht="15.75" customHeight="1" x14ac:dyDescent="0.25">
      <c r="A5195">
        <v>302369</v>
      </c>
      <c r="B5195" t="s">
        <v>10684</v>
      </c>
      <c r="C5195">
        <v>1</v>
      </c>
      <c r="D5195" t="s">
        <v>23</v>
      </c>
      <c r="E5195" t="s">
        <v>10685</v>
      </c>
      <c r="F5195" t="s">
        <v>897</v>
      </c>
      <c r="G5195" t="s">
        <v>898</v>
      </c>
      <c r="H5195">
        <v>77.283391899999998</v>
      </c>
      <c r="I5195">
        <v>28.6778187</v>
      </c>
      <c r="J5195" t="s">
        <v>27</v>
      </c>
      <c r="K5195" t="s">
        <v>28</v>
      </c>
      <c r="L5195" t="s">
        <v>29</v>
      </c>
      <c r="M5195" t="s">
        <v>29</v>
      </c>
      <c r="N5195" t="s">
        <v>29</v>
      </c>
      <c r="O5195" t="s">
        <v>29</v>
      </c>
      <c r="P5195">
        <v>1</v>
      </c>
      <c r="Q5195">
        <v>5</v>
      </c>
      <c r="R5195">
        <v>150</v>
      </c>
      <c r="S5195" t="str">
        <f>IF(Table1[[#This Row],[Average_Cost_for_two]]&lt;500,"Low",IF(Table1[[#This Row],[Average_Cost_for_two]]&lt;=1500,"Medium","High"))</f>
        <v>Low</v>
      </c>
      <c r="T5195">
        <v>2.7</v>
      </c>
      <c r="U5195">
        <v>2010</v>
      </c>
      <c r="V5195">
        <v>11</v>
      </c>
      <c r="W5195">
        <v>27</v>
      </c>
      <c r="X5195">
        <f>IF(OR(Main!$U5195=0,
       Main!$V5195=0,
       Main!$W5195=0),
   "",
   DATE(Main!$U5195,
        Main!$V5195,
        Main!$W5195)
)</f>
        <v>40509</v>
      </c>
      <c r="Y5195">
        <f>Table1[[#This Row],[Average_Cost_for_two]]*VLOOKUP(Table1[[#This Row],[Currency]],currency!$A$2:$B$10,2,FALSE)</f>
        <v>1.8</v>
      </c>
      <c r="Z5195" t="str">
        <f>VLOOKUP(C5195,country!A:B,2,FALSE)</f>
        <v>India</v>
      </c>
      <c r="AA5195">
        <f t="shared" si="81"/>
        <v>4</v>
      </c>
    </row>
    <row r="5196" spans="1:27" ht="15.75" customHeight="1" x14ac:dyDescent="0.25">
      <c r="A5196">
        <v>18034071</v>
      </c>
      <c r="B5196" t="s">
        <v>10686</v>
      </c>
      <c r="C5196">
        <v>1</v>
      </c>
      <c r="D5196" t="s">
        <v>23</v>
      </c>
      <c r="E5196" t="s">
        <v>10687</v>
      </c>
      <c r="F5196" t="s">
        <v>1206</v>
      </c>
      <c r="G5196" t="s">
        <v>1207</v>
      </c>
      <c r="H5196">
        <v>77.105028700000005</v>
      </c>
      <c r="I5196">
        <v>28.637559799999998</v>
      </c>
      <c r="J5196" t="s">
        <v>27</v>
      </c>
      <c r="K5196" t="s">
        <v>28</v>
      </c>
      <c r="L5196" t="s">
        <v>29</v>
      </c>
      <c r="M5196" t="s">
        <v>29</v>
      </c>
      <c r="N5196" t="s">
        <v>29</v>
      </c>
      <c r="O5196" t="s">
        <v>29</v>
      </c>
      <c r="P5196">
        <v>1</v>
      </c>
      <c r="Q5196">
        <v>4</v>
      </c>
      <c r="R5196">
        <v>150</v>
      </c>
      <c r="S5196" t="str">
        <f>IF(Table1[[#This Row],[Average_Cost_for_two]]&lt;500,"Low",IF(Table1[[#This Row],[Average_Cost_for_two]]&lt;=1500,"Medium","High"))</f>
        <v>Low</v>
      </c>
      <c r="T5196">
        <v>3</v>
      </c>
      <c r="U5196">
        <v>2018</v>
      </c>
      <c r="V5196">
        <v>11</v>
      </c>
      <c r="W5196">
        <v>11</v>
      </c>
      <c r="X5196">
        <f>IF(OR(Main!$U5196=0,
       Main!$V5196=0,
       Main!$W5196=0),
   "",
   DATE(Main!$U5196,
        Main!$V5196,
        Main!$W5196)
)</f>
        <v>43415</v>
      </c>
      <c r="Y5196">
        <f>Table1[[#This Row],[Average_Cost_for_two]]*VLOOKUP(Table1[[#This Row],[Currency]],currency!$A$2:$B$10,2,FALSE)</f>
        <v>1.8</v>
      </c>
      <c r="Z5196" t="str">
        <f>VLOOKUP(C5196,country!A:B,2,FALSE)</f>
        <v>India</v>
      </c>
      <c r="AA5196">
        <f t="shared" si="81"/>
        <v>4</v>
      </c>
    </row>
    <row r="5197" spans="1:27" ht="15.75" customHeight="1" x14ac:dyDescent="0.25">
      <c r="A5197">
        <v>5774</v>
      </c>
      <c r="B5197" t="s">
        <v>6317</v>
      </c>
      <c r="C5197">
        <v>1</v>
      </c>
      <c r="D5197" t="s">
        <v>23</v>
      </c>
      <c r="E5197" t="s">
        <v>10688</v>
      </c>
      <c r="F5197" t="s">
        <v>1162</v>
      </c>
      <c r="G5197" t="s">
        <v>1163</v>
      </c>
      <c r="H5197">
        <v>77.032612</v>
      </c>
      <c r="I5197">
        <v>28.619399999999999</v>
      </c>
      <c r="J5197" t="s">
        <v>27</v>
      </c>
      <c r="K5197" t="s">
        <v>28</v>
      </c>
      <c r="L5197" t="s">
        <v>29</v>
      </c>
      <c r="M5197" t="s">
        <v>29</v>
      </c>
      <c r="N5197" t="s">
        <v>29</v>
      </c>
      <c r="O5197" t="s">
        <v>29</v>
      </c>
      <c r="P5197">
        <v>1</v>
      </c>
      <c r="Q5197">
        <v>10</v>
      </c>
      <c r="R5197">
        <v>250</v>
      </c>
      <c r="S5197" t="str">
        <f>IF(Table1[[#This Row],[Average_Cost_for_two]]&lt;500,"Low",IF(Table1[[#This Row],[Average_Cost_for_two]]&lt;=1500,"Medium","High"))</f>
        <v>Low</v>
      </c>
      <c r="T5197">
        <v>2.9</v>
      </c>
      <c r="U5197">
        <v>2018</v>
      </c>
      <c r="V5197">
        <v>11</v>
      </c>
      <c r="W5197">
        <v>8</v>
      </c>
      <c r="X5197">
        <f>IF(OR(Main!$U5197=0,
       Main!$V5197=0,
       Main!$W5197=0),
   "",
   DATE(Main!$U5197,
        Main!$V5197,
        Main!$W5197)
)</f>
        <v>43412</v>
      </c>
      <c r="Y5197">
        <f>Table1[[#This Row],[Average_Cost_for_two]]*VLOOKUP(Table1[[#This Row],[Currency]],currency!$A$2:$B$10,2,FALSE)</f>
        <v>3</v>
      </c>
      <c r="Z5197" t="str">
        <f>VLOOKUP(C5197,country!A:B,2,FALSE)</f>
        <v>India</v>
      </c>
      <c r="AA5197">
        <f t="shared" si="81"/>
        <v>4</v>
      </c>
    </row>
    <row r="5198" spans="1:27" ht="15.75" customHeight="1" x14ac:dyDescent="0.25">
      <c r="A5198">
        <v>18168165</v>
      </c>
      <c r="B5198" t="s">
        <v>10689</v>
      </c>
      <c r="C5198">
        <v>1</v>
      </c>
      <c r="D5198" t="s">
        <v>23</v>
      </c>
      <c r="E5198" t="s">
        <v>10690</v>
      </c>
      <c r="F5198" t="s">
        <v>1162</v>
      </c>
      <c r="G5198" t="s">
        <v>1163</v>
      </c>
      <c r="H5198">
        <v>77.072336199999995</v>
      </c>
      <c r="I5198">
        <v>28.6180649</v>
      </c>
      <c r="J5198" t="s">
        <v>27</v>
      </c>
      <c r="K5198" t="s">
        <v>28</v>
      </c>
      <c r="L5198" t="s">
        <v>29</v>
      </c>
      <c r="M5198" t="s">
        <v>29</v>
      </c>
      <c r="N5198" t="s">
        <v>29</v>
      </c>
      <c r="O5198" t="s">
        <v>29</v>
      </c>
      <c r="P5198">
        <v>1</v>
      </c>
      <c r="Q5198">
        <v>4</v>
      </c>
      <c r="R5198">
        <v>200</v>
      </c>
      <c r="S5198" t="str">
        <f>IF(Table1[[#This Row],[Average_Cost_for_two]]&lt;500,"Low",IF(Table1[[#This Row],[Average_Cost_for_two]]&lt;=1500,"Medium","High"))</f>
        <v>Low</v>
      </c>
      <c r="T5198">
        <v>3</v>
      </c>
      <c r="U5198">
        <v>2018</v>
      </c>
      <c r="V5198">
        <v>11</v>
      </c>
      <c r="W5198">
        <v>28</v>
      </c>
      <c r="X5198">
        <f>IF(OR(Main!$U5198=0,
       Main!$V5198=0,
       Main!$W5198=0),
   "",
   DATE(Main!$U5198,
        Main!$V5198,
        Main!$W5198)
)</f>
        <v>43432</v>
      </c>
      <c r="Y5198">
        <f>Table1[[#This Row],[Average_Cost_for_two]]*VLOOKUP(Table1[[#This Row],[Currency]],currency!$A$2:$B$10,2,FALSE)</f>
        <v>2.4</v>
      </c>
      <c r="Z5198" t="str">
        <f>VLOOKUP(C5198,country!A:B,2,FALSE)</f>
        <v>India</v>
      </c>
      <c r="AA5198">
        <f t="shared" si="81"/>
        <v>4</v>
      </c>
    </row>
    <row r="5199" spans="1:27" ht="15.75" customHeight="1" x14ac:dyDescent="0.25">
      <c r="A5199">
        <v>18217007</v>
      </c>
      <c r="B5199" t="s">
        <v>10691</v>
      </c>
      <c r="C5199">
        <v>1</v>
      </c>
      <c r="D5199" t="s">
        <v>23</v>
      </c>
      <c r="E5199" t="s">
        <v>10692</v>
      </c>
      <c r="F5199" t="s">
        <v>67</v>
      </c>
      <c r="G5199" t="s">
        <v>68</v>
      </c>
      <c r="H5199">
        <v>77.307967320000003</v>
      </c>
      <c r="I5199">
        <v>28.591035340000001</v>
      </c>
      <c r="J5199" t="s">
        <v>27</v>
      </c>
      <c r="K5199" t="s">
        <v>28</v>
      </c>
      <c r="L5199" t="s">
        <v>29</v>
      </c>
      <c r="M5199" t="s">
        <v>29</v>
      </c>
      <c r="N5199" t="s">
        <v>29</v>
      </c>
      <c r="O5199" t="s">
        <v>29</v>
      </c>
      <c r="P5199">
        <v>1</v>
      </c>
      <c r="Q5199">
        <v>13</v>
      </c>
      <c r="R5199">
        <v>400</v>
      </c>
      <c r="S5199" t="str">
        <f>IF(Table1[[#This Row],[Average_Cost_for_two]]&lt;500,"Low",IF(Table1[[#This Row],[Average_Cost_for_two]]&lt;=1500,"Medium","High"))</f>
        <v>Low</v>
      </c>
      <c r="T5199">
        <v>3.2</v>
      </c>
      <c r="U5199">
        <v>2011</v>
      </c>
      <c r="V5199">
        <v>11</v>
      </c>
      <c r="W5199">
        <v>9</v>
      </c>
      <c r="X5199">
        <f>IF(OR(Main!$U5199=0,
       Main!$V5199=0,
       Main!$W5199=0),
   "",
   DATE(Main!$U5199,
        Main!$V5199,
        Main!$W5199)
)</f>
        <v>40856</v>
      </c>
      <c r="Y5199">
        <f>Table1[[#This Row],[Average_Cost_for_two]]*VLOOKUP(Table1[[#This Row],[Currency]],currency!$A$2:$B$10,2,FALSE)</f>
        <v>4.8</v>
      </c>
      <c r="Z5199" t="str">
        <f>VLOOKUP(C5199,country!A:B,2,FALSE)</f>
        <v>India</v>
      </c>
      <c r="AA5199">
        <f t="shared" si="81"/>
        <v>4</v>
      </c>
    </row>
    <row r="5200" spans="1:27" ht="15.75" customHeight="1" x14ac:dyDescent="0.25">
      <c r="A5200">
        <v>312422</v>
      </c>
      <c r="B5200" t="s">
        <v>10693</v>
      </c>
      <c r="C5200">
        <v>1</v>
      </c>
      <c r="D5200" t="s">
        <v>23</v>
      </c>
      <c r="E5200" t="s">
        <v>10694</v>
      </c>
      <c r="F5200" t="s">
        <v>2070</v>
      </c>
      <c r="G5200" t="s">
        <v>2071</v>
      </c>
      <c r="H5200">
        <v>77.201229400000003</v>
      </c>
      <c r="I5200">
        <v>28.690946199999999</v>
      </c>
      <c r="J5200" t="s">
        <v>27</v>
      </c>
      <c r="K5200" t="s">
        <v>28</v>
      </c>
      <c r="L5200" t="s">
        <v>29</v>
      </c>
      <c r="M5200" t="s">
        <v>29</v>
      </c>
      <c r="N5200" t="s">
        <v>29</v>
      </c>
      <c r="O5200" t="s">
        <v>29</v>
      </c>
      <c r="P5200">
        <v>1</v>
      </c>
      <c r="Q5200">
        <v>19</v>
      </c>
      <c r="R5200">
        <v>200</v>
      </c>
      <c r="S5200" t="str">
        <f>IF(Table1[[#This Row],[Average_Cost_for_two]]&lt;500,"Low",IF(Table1[[#This Row],[Average_Cost_for_two]]&lt;=1500,"Medium","High"))</f>
        <v>Low</v>
      </c>
      <c r="T5200">
        <v>2.9</v>
      </c>
      <c r="U5200">
        <v>2016</v>
      </c>
      <c r="V5200">
        <v>11</v>
      </c>
      <c r="W5200">
        <v>12</v>
      </c>
      <c r="X5200">
        <f>IF(OR(Main!$U5200=0,
       Main!$V5200=0,
       Main!$W5200=0),
   "",
   DATE(Main!$U5200,
        Main!$V5200,
        Main!$W5200)
)</f>
        <v>42686</v>
      </c>
      <c r="Y5200">
        <f>Table1[[#This Row],[Average_Cost_for_two]]*VLOOKUP(Table1[[#This Row],[Currency]],currency!$A$2:$B$10,2,FALSE)</f>
        <v>2.4</v>
      </c>
      <c r="Z5200" t="str">
        <f>VLOOKUP(C5200,country!A:B,2,FALSE)</f>
        <v>India</v>
      </c>
      <c r="AA5200">
        <f t="shared" si="81"/>
        <v>4</v>
      </c>
    </row>
    <row r="5201" spans="1:27" ht="15.75" customHeight="1" x14ac:dyDescent="0.25">
      <c r="A5201">
        <v>302166</v>
      </c>
      <c r="B5201" t="s">
        <v>10695</v>
      </c>
      <c r="C5201">
        <v>1</v>
      </c>
      <c r="D5201" t="s">
        <v>23</v>
      </c>
      <c r="E5201" t="s">
        <v>10696</v>
      </c>
      <c r="F5201" t="s">
        <v>2175</v>
      </c>
      <c r="G5201" t="s">
        <v>2176</v>
      </c>
      <c r="H5201">
        <v>77.069892600000003</v>
      </c>
      <c r="I5201">
        <v>28.628157000000002</v>
      </c>
      <c r="J5201" t="s">
        <v>27</v>
      </c>
      <c r="K5201" t="s">
        <v>28</v>
      </c>
      <c r="L5201" t="s">
        <v>29</v>
      </c>
      <c r="M5201" t="s">
        <v>29</v>
      </c>
      <c r="N5201" t="s">
        <v>29</v>
      </c>
      <c r="O5201" t="s">
        <v>29</v>
      </c>
      <c r="P5201">
        <v>1</v>
      </c>
      <c r="Q5201">
        <v>14</v>
      </c>
      <c r="R5201">
        <v>150</v>
      </c>
      <c r="S5201" t="str">
        <f>IF(Table1[[#This Row],[Average_Cost_for_two]]&lt;500,"Low",IF(Table1[[#This Row],[Average_Cost_for_two]]&lt;=1500,"Medium","High"))</f>
        <v>Low</v>
      </c>
      <c r="T5201">
        <v>2.8</v>
      </c>
      <c r="U5201">
        <v>2017</v>
      </c>
      <c r="V5201">
        <v>11</v>
      </c>
      <c r="W5201">
        <v>27</v>
      </c>
      <c r="X5201">
        <f>IF(OR(Main!$U5201=0,
       Main!$V5201=0,
       Main!$W5201=0),
   "",
   DATE(Main!$U5201,
        Main!$V5201,
        Main!$W5201)
)</f>
        <v>43066</v>
      </c>
      <c r="Y5201">
        <f>Table1[[#This Row],[Average_Cost_for_two]]*VLOOKUP(Table1[[#This Row],[Currency]],currency!$A$2:$B$10,2,FALSE)</f>
        <v>1.8</v>
      </c>
      <c r="Z5201" t="str">
        <f>VLOOKUP(C5201,country!A:B,2,FALSE)</f>
        <v>India</v>
      </c>
      <c r="AA5201">
        <f t="shared" si="81"/>
        <v>4</v>
      </c>
    </row>
    <row r="5202" spans="1:27" ht="15.75" customHeight="1" x14ac:dyDescent="0.25">
      <c r="A5202">
        <v>18365391</v>
      </c>
      <c r="B5202" t="s">
        <v>10697</v>
      </c>
      <c r="C5202">
        <v>1</v>
      </c>
      <c r="D5202" t="s">
        <v>23</v>
      </c>
      <c r="E5202" t="s">
        <v>10698</v>
      </c>
      <c r="F5202" t="s">
        <v>2175</v>
      </c>
      <c r="G5202" t="s">
        <v>2176</v>
      </c>
      <c r="H5202">
        <v>77.078211499999995</v>
      </c>
      <c r="I5202">
        <v>28.638498299999998</v>
      </c>
      <c r="J5202" t="s">
        <v>27</v>
      </c>
      <c r="K5202" t="s">
        <v>28</v>
      </c>
      <c r="L5202" t="s">
        <v>29</v>
      </c>
      <c r="M5202" t="s">
        <v>29</v>
      </c>
      <c r="N5202" t="s">
        <v>29</v>
      </c>
      <c r="O5202" t="s">
        <v>29</v>
      </c>
      <c r="P5202">
        <v>1</v>
      </c>
      <c r="Q5202">
        <v>15</v>
      </c>
      <c r="R5202">
        <v>350</v>
      </c>
      <c r="S5202" t="str">
        <f>IF(Table1[[#This Row],[Average_Cost_for_two]]&lt;500,"Low",IF(Table1[[#This Row],[Average_Cost_for_two]]&lt;=1500,"Medium","High"))</f>
        <v>Low</v>
      </c>
      <c r="T5202">
        <v>3.3</v>
      </c>
      <c r="U5202">
        <v>2018</v>
      </c>
      <c r="V5202">
        <v>11</v>
      </c>
      <c r="W5202">
        <v>11</v>
      </c>
      <c r="X5202">
        <f>IF(OR(Main!$U5202=0,
       Main!$V5202=0,
       Main!$W5202=0),
   "",
   DATE(Main!$U5202,
        Main!$V5202,
        Main!$W5202)
)</f>
        <v>43415</v>
      </c>
      <c r="Y5202">
        <f>Table1[[#This Row],[Average_Cost_for_two]]*VLOOKUP(Table1[[#This Row],[Currency]],currency!$A$2:$B$10,2,FALSE)</f>
        <v>4.2</v>
      </c>
      <c r="Z5202" t="str">
        <f>VLOOKUP(C5202,country!A:B,2,FALSE)</f>
        <v>India</v>
      </c>
      <c r="AA5202">
        <f t="shared" si="81"/>
        <v>4</v>
      </c>
    </row>
    <row r="5203" spans="1:27" ht="15.75" customHeight="1" x14ac:dyDescent="0.25">
      <c r="A5203">
        <v>4740</v>
      </c>
      <c r="B5203" t="s">
        <v>422</v>
      </c>
      <c r="C5203">
        <v>1</v>
      </c>
      <c r="D5203" t="s">
        <v>23</v>
      </c>
      <c r="E5203" t="s">
        <v>10699</v>
      </c>
      <c r="F5203" t="s">
        <v>1237</v>
      </c>
      <c r="G5203" t="s">
        <v>1238</v>
      </c>
      <c r="H5203">
        <v>77.164872900000006</v>
      </c>
      <c r="I5203">
        <v>28.681585500000001</v>
      </c>
      <c r="J5203" t="s">
        <v>27</v>
      </c>
      <c r="K5203" t="s">
        <v>28</v>
      </c>
      <c r="L5203" t="s">
        <v>29</v>
      </c>
      <c r="M5203" t="s">
        <v>29</v>
      </c>
      <c r="N5203" t="s">
        <v>29</v>
      </c>
      <c r="O5203" t="s">
        <v>29</v>
      </c>
      <c r="P5203">
        <v>1</v>
      </c>
      <c r="Q5203">
        <v>19</v>
      </c>
      <c r="R5203">
        <v>300</v>
      </c>
      <c r="S5203" t="str">
        <f>IF(Table1[[#This Row],[Average_Cost_for_two]]&lt;500,"Low",IF(Table1[[#This Row],[Average_Cost_for_two]]&lt;=1500,"Medium","High"))</f>
        <v>Low</v>
      </c>
      <c r="T5203">
        <v>2.6</v>
      </c>
      <c r="U5203">
        <v>2018</v>
      </c>
      <c r="V5203">
        <v>11</v>
      </c>
      <c r="W5203">
        <v>5</v>
      </c>
      <c r="X5203">
        <f>IF(OR(Main!$U5203=0,
       Main!$V5203=0,
       Main!$W5203=0),
   "",
   DATE(Main!$U5203,
        Main!$V5203,
        Main!$W5203)
)</f>
        <v>43409</v>
      </c>
      <c r="Y5203">
        <f>Table1[[#This Row],[Average_Cost_for_two]]*VLOOKUP(Table1[[#This Row],[Currency]],currency!$A$2:$B$10,2,FALSE)</f>
        <v>3.6</v>
      </c>
      <c r="Z5203" t="str">
        <f>VLOOKUP(C5203,country!A:B,2,FALSE)</f>
        <v>India</v>
      </c>
      <c r="AA5203">
        <f t="shared" si="81"/>
        <v>4</v>
      </c>
    </row>
    <row r="5204" spans="1:27" ht="15.75" customHeight="1" x14ac:dyDescent="0.25">
      <c r="A5204">
        <v>5468</v>
      </c>
      <c r="B5204" t="s">
        <v>10700</v>
      </c>
      <c r="C5204">
        <v>1</v>
      </c>
      <c r="D5204" t="s">
        <v>23</v>
      </c>
      <c r="E5204" t="s">
        <v>10701</v>
      </c>
      <c r="F5204" t="s">
        <v>327</v>
      </c>
      <c r="G5204" t="s">
        <v>328</v>
      </c>
      <c r="H5204">
        <v>77.224384099999995</v>
      </c>
      <c r="I5204">
        <v>28.6568732</v>
      </c>
      <c r="J5204" t="s">
        <v>27</v>
      </c>
      <c r="K5204" t="s">
        <v>28</v>
      </c>
      <c r="L5204" t="s">
        <v>29</v>
      </c>
      <c r="M5204" t="s">
        <v>29</v>
      </c>
      <c r="N5204" t="s">
        <v>29</v>
      </c>
      <c r="O5204" t="s">
        <v>29</v>
      </c>
      <c r="P5204">
        <v>1</v>
      </c>
      <c r="Q5204">
        <v>16</v>
      </c>
      <c r="R5204">
        <v>200</v>
      </c>
      <c r="S5204" t="str">
        <f>IF(Table1[[#This Row],[Average_Cost_for_two]]&lt;500,"Low",IF(Table1[[#This Row],[Average_Cost_for_two]]&lt;=1500,"Medium","High"))</f>
        <v>Low</v>
      </c>
      <c r="T5204">
        <v>3.1</v>
      </c>
      <c r="U5204">
        <v>2010</v>
      </c>
      <c r="V5204">
        <v>10</v>
      </c>
      <c r="W5204">
        <v>17</v>
      </c>
      <c r="X5204">
        <f>IF(OR(Main!$U5204=0,
       Main!$V5204=0,
       Main!$W5204=0),
   "",
   DATE(Main!$U5204,
        Main!$V5204,
        Main!$W5204)
)</f>
        <v>40468</v>
      </c>
      <c r="Y5204">
        <f>Table1[[#This Row],[Average_Cost_for_two]]*VLOOKUP(Table1[[#This Row],[Currency]],currency!$A$2:$B$10,2,FALSE)</f>
        <v>2.4</v>
      </c>
      <c r="Z5204" t="str">
        <f>VLOOKUP(C5204,country!A:B,2,FALSE)</f>
        <v>India</v>
      </c>
      <c r="AA5204">
        <f t="shared" si="81"/>
        <v>4</v>
      </c>
    </row>
    <row r="5205" spans="1:27" ht="15.75" customHeight="1" x14ac:dyDescent="0.25">
      <c r="A5205">
        <v>9160</v>
      </c>
      <c r="B5205" t="s">
        <v>10702</v>
      </c>
      <c r="C5205">
        <v>1</v>
      </c>
      <c r="D5205" t="s">
        <v>23</v>
      </c>
      <c r="E5205" t="s">
        <v>10703</v>
      </c>
      <c r="F5205" t="s">
        <v>327</v>
      </c>
      <c r="G5205" t="s">
        <v>328</v>
      </c>
      <c r="H5205">
        <v>77.231668900000003</v>
      </c>
      <c r="I5205">
        <v>28.657385600000001</v>
      </c>
      <c r="J5205" t="s">
        <v>27</v>
      </c>
      <c r="K5205" t="s">
        <v>28</v>
      </c>
      <c r="L5205" t="s">
        <v>29</v>
      </c>
      <c r="M5205" t="s">
        <v>29</v>
      </c>
      <c r="N5205" t="s">
        <v>29</v>
      </c>
      <c r="O5205" t="s">
        <v>29</v>
      </c>
      <c r="P5205">
        <v>1</v>
      </c>
      <c r="Q5205">
        <v>7</v>
      </c>
      <c r="R5205">
        <v>400</v>
      </c>
      <c r="S5205" t="str">
        <f>IF(Table1[[#This Row],[Average_Cost_for_two]]&lt;500,"Low",IF(Table1[[#This Row],[Average_Cost_for_two]]&lt;=1500,"Medium","High"))</f>
        <v>Low</v>
      </c>
      <c r="T5205">
        <v>2.9</v>
      </c>
      <c r="U5205">
        <v>2010</v>
      </c>
      <c r="V5205">
        <v>10</v>
      </c>
      <c r="W5205">
        <v>22</v>
      </c>
      <c r="X5205">
        <f>IF(OR(Main!$U5205=0,
       Main!$V5205=0,
       Main!$W5205=0),
   "",
   DATE(Main!$U5205,
        Main!$V5205,
        Main!$W5205)
)</f>
        <v>40473</v>
      </c>
      <c r="Y5205">
        <f>Table1[[#This Row],[Average_Cost_for_two]]*VLOOKUP(Table1[[#This Row],[Currency]],currency!$A$2:$B$10,2,FALSE)</f>
        <v>4.8</v>
      </c>
      <c r="Z5205" t="str">
        <f>VLOOKUP(C5205,country!A:B,2,FALSE)</f>
        <v>India</v>
      </c>
      <c r="AA5205">
        <f t="shared" si="81"/>
        <v>4</v>
      </c>
    </row>
    <row r="5206" spans="1:27" ht="15.75" customHeight="1" x14ac:dyDescent="0.25">
      <c r="A5206">
        <v>1896</v>
      </c>
      <c r="B5206" t="s">
        <v>10704</v>
      </c>
      <c r="C5206">
        <v>1</v>
      </c>
      <c r="D5206" t="s">
        <v>23</v>
      </c>
      <c r="E5206" t="s">
        <v>10705</v>
      </c>
      <c r="F5206" t="s">
        <v>663</v>
      </c>
      <c r="G5206" t="s">
        <v>664</v>
      </c>
      <c r="H5206">
        <v>77.216128999999995</v>
      </c>
      <c r="I5206">
        <v>28.6318938</v>
      </c>
      <c r="J5206" t="s">
        <v>27</v>
      </c>
      <c r="K5206" t="s">
        <v>28</v>
      </c>
      <c r="L5206" t="s">
        <v>29</v>
      </c>
      <c r="M5206" t="s">
        <v>36</v>
      </c>
      <c r="N5206" t="s">
        <v>29</v>
      </c>
      <c r="O5206" t="s">
        <v>29</v>
      </c>
      <c r="P5206">
        <v>1</v>
      </c>
      <c r="Q5206">
        <v>301</v>
      </c>
      <c r="R5206">
        <v>250</v>
      </c>
      <c r="S5206" t="str">
        <f>IF(Table1[[#This Row],[Average_Cost_for_two]]&lt;500,"Low",IF(Table1[[#This Row],[Average_Cost_for_two]]&lt;=1500,"Medium","High"))</f>
        <v>Low</v>
      </c>
      <c r="T5206">
        <v>3.8</v>
      </c>
      <c r="U5206">
        <v>2017</v>
      </c>
      <c r="V5206">
        <v>10</v>
      </c>
      <c r="W5206">
        <v>13</v>
      </c>
      <c r="X5206">
        <f>IF(OR(Main!$U5206=0,
       Main!$V5206=0,
       Main!$W5206=0),
   "",
   DATE(Main!$U5206,
        Main!$V5206,
        Main!$W5206)
)</f>
        <v>43021</v>
      </c>
      <c r="Y5206">
        <f>Table1[[#This Row],[Average_Cost_for_two]]*VLOOKUP(Table1[[#This Row],[Currency]],currency!$A$2:$B$10,2,FALSE)</f>
        <v>3</v>
      </c>
      <c r="Z5206" t="str">
        <f>VLOOKUP(C5206,country!A:B,2,FALSE)</f>
        <v>India</v>
      </c>
      <c r="AA5206">
        <f t="shared" si="81"/>
        <v>4</v>
      </c>
    </row>
    <row r="5207" spans="1:27" ht="15.75" customHeight="1" x14ac:dyDescent="0.25">
      <c r="A5207">
        <v>306479</v>
      </c>
      <c r="B5207" t="s">
        <v>10571</v>
      </c>
      <c r="C5207">
        <v>1</v>
      </c>
      <c r="D5207" t="s">
        <v>23</v>
      </c>
      <c r="E5207" t="s">
        <v>10706</v>
      </c>
      <c r="F5207" t="s">
        <v>2975</v>
      </c>
      <c r="G5207" t="s">
        <v>2974</v>
      </c>
      <c r="H5207">
        <v>77.152834600000006</v>
      </c>
      <c r="I5207">
        <v>28.692864499999999</v>
      </c>
      <c r="J5207" t="s">
        <v>27</v>
      </c>
      <c r="K5207" t="s">
        <v>28</v>
      </c>
      <c r="L5207" t="s">
        <v>29</v>
      </c>
      <c r="M5207" t="s">
        <v>29</v>
      </c>
      <c r="N5207" t="s">
        <v>29</v>
      </c>
      <c r="O5207" t="s">
        <v>29</v>
      </c>
      <c r="P5207">
        <v>1</v>
      </c>
      <c r="Q5207">
        <v>364</v>
      </c>
      <c r="R5207">
        <v>400</v>
      </c>
      <c r="S5207" t="str">
        <f>IF(Table1[[#This Row],[Average_Cost_for_two]]&lt;500,"Low",IF(Table1[[#This Row],[Average_Cost_for_two]]&lt;=1500,"Medium","High"))</f>
        <v>Low</v>
      </c>
      <c r="T5207">
        <v>3.5</v>
      </c>
      <c r="U5207">
        <v>2011</v>
      </c>
      <c r="V5207">
        <v>10</v>
      </c>
      <c r="W5207">
        <v>12</v>
      </c>
      <c r="X5207">
        <f>IF(OR(Main!$U5207=0,
       Main!$V5207=0,
       Main!$W5207=0),
   "",
   DATE(Main!$U5207,
        Main!$V5207,
        Main!$W5207)
)</f>
        <v>40828</v>
      </c>
      <c r="Y5207">
        <f>Table1[[#This Row],[Average_Cost_for_two]]*VLOOKUP(Table1[[#This Row],[Currency]],currency!$A$2:$B$10,2,FALSE)</f>
        <v>4.8</v>
      </c>
      <c r="Z5207" t="str">
        <f>VLOOKUP(C5207,country!A:B,2,FALSE)</f>
        <v>India</v>
      </c>
      <c r="AA5207">
        <f t="shared" si="81"/>
        <v>4</v>
      </c>
    </row>
    <row r="5208" spans="1:27" ht="15.75" customHeight="1" x14ac:dyDescent="0.25">
      <c r="A5208">
        <v>3182</v>
      </c>
      <c r="B5208" t="s">
        <v>10707</v>
      </c>
      <c r="C5208">
        <v>1</v>
      </c>
      <c r="D5208" t="s">
        <v>23</v>
      </c>
      <c r="E5208" t="s">
        <v>10708</v>
      </c>
      <c r="F5208" t="s">
        <v>149</v>
      </c>
      <c r="G5208" t="s">
        <v>150</v>
      </c>
      <c r="H5208">
        <v>77.237338600000001</v>
      </c>
      <c r="I5208">
        <v>28.640946899999999</v>
      </c>
      <c r="J5208" t="s">
        <v>27</v>
      </c>
      <c r="K5208" t="s">
        <v>28</v>
      </c>
      <c r="L5208" t="s">
        <v>29</v>
      </c>
      <c r="M5208" t="s">
        <v>29</v>
      </c>
      <c r="N5208" t="s">
        <v>29</v>
      </c>
      <c r="O5208" t="s">
        <v>29</v>
      </c>
      <c r="P5208">
        <v>1</v>
      </c>
      <c r="Q5208">
        <v>6</v>
      </c>
      <c r="R5208">
        <v>400</v>
      </c>
      <c r="S5208" t="str">
        <f>IF(Table1[[#This Row],[Average_Cost_for_two]]&lt;500,"Low",IF(Table1[[#This Row],[Average_Cost_for_two]]&lt;=1500,"Medium","High"))</f>
        <v>Low</v>
      </c>
      <c r="T5208">
        <v>2.9</v>
      </c>
      <c r="U5208">
        <v>2011</v>
      </c>
      <c r="V5208">
        <v>10</v>
      </c>
      <c r="W5208">
        <v>28</v>
      </c>
      <c r="X5208">
        <f>IF(OR(Main!$U5208=0,
       Main!$V5208=0,
       Main!$W5208=0),
   "",
   DATE(Main!$U5208,
        Main!$V5208,
        Main!$W5208)
)</f>
        <v>40844</v>
      </c>
      <c r="Y5208">
        <f>Table1[[#This Row],[Average_Cost_for_two]]*VLOOKUP(Table1[[#This Row],[Currency]],currency!$A$2:$B$10,2,FALSE)</f>
        <v>4.8</v>
      </c>
      <c r="Z5208" t="str">
        <f>VLOOKUP(C5208,country!A:B,2,FALSE)</f>
        <v>India</v>
      </c>
      <c r="AA5208">
        <f t="shared" si="81"/>
        <v>4</v>
      </c>
    </row>
    <row r="5209" spans="1:27" ht="15.75" customHeight="1" x14ac:dyDescent="0.25">
      <c r="A5209">
        <v>6953</v>
      </c>
      <c r="B5209" t="s">
        <v>10709</v>
      </c>
      <c r="C5209">
        <v>1</v>
      </c>
      <c r="D5209" t="s">
        <v>23</v>
      </c>
      <c r="E5209" t="s">
        <v>10710</v>
      </c>
      <c r="F5209" t="s">
        <v>435</v>
      </c>
      <c r="G5209" t="s">
        <v>436</v>
      </c>
      <c r="H5209">
        <v>77.203987699999999</v>
      </c>
      <c r="I5209">
        <v>28.6952736</v>
      </c>
      <c r="J5209" t="s">
        <v>27</v>
      </c>
      <c r="K5209" t="s">
        <v>28</v>
      </c>
      <c r="L5209" t="s">
        <v>29</v>
      </c>
      <c r="M5209" t="s">
        <v>29</v>
      </c>
      <c r="N5209" t="s">
        <v>29</v>
      </c>
      <c r="O5209" t="s">
        <v>29</v>
      </c>
      <c r="P5209">
        <v>1</v>
      </c>
      <c r="Q5209">
        <v>29</v>
      </c>
      <c r="R5209">
        <v>100</v>
      </c>
      <c r="S5209" t="str">
        <f>IF(Table1[[#This Row],[Average_Cost_for_two]]&lt;500,"Low",IF(Table1[[#This Row],[Average_Cost_for_two]]&lt;=1500,"Medium","High"))</f>
        <v>Low</v>
      </c>
      <c r="T5209">
        <v>3.1</v>
      </c>
      <c r="U5209">
        <v>2010</v>
      </c>
      <c r="V5209">
        <v>10</v>
      </c>
      <c r="W5209">
        <v>15</v>
      </c>
      <c r="X5209">
        <f>IF(OR(Main!$U5209=0,
       Main!$V5209=0,
       Main!$W5209=0),
   "",
   DATE(Main!$U5209,
        Main!$V5209,
        Main!$W5209)
)</f>
        <v>40466</v>
      </c>
      <c r="Y5209">
        <f>Table1[[#This Row],[Average_Cost_for_two]]*VLOOKUP(Table1[[#This Row],[Currency]],currency!$A$2:$B$10,2,FALSE)</f>
        <v>1.2</v>
      </c>
      <c r="Z5209" t="str">
        <f>VLOOKUP(C5209,country!A:B,2,FALSE)</f>
        <v>India</v>
      </c>
      <c r="AA5209">
        <f t="shared" si="81"/>
        <v>4</v>
      </c>
    </row>
    <row r="5210" spans="1:27" ht="15.75" customHeight="1" x14ac:dyDescent="0.25">
      <c r="A5210">
        <v>7876</v>
      </c>
      <c r="B5210" t="s">
        <v>10269</v>
      </c>
      <c r="C5210">
        <v>1</v>
      </c>
      <c r="D5210" t="s">
        <v>23</v>
      </c>
      <c r="E5210" t="s">
        <v>10711</v>
      </c>
      <c r="F5210" t="s">
        <v>334</v>
      </c>
      <c r="G5210" t="s">
        <v>335</v>
      </c>
      <c r="H5210">
        <v>77.249705379999995</v>
      </c>
      <c r="I5210">
        <v>28.55546709</v>
      </c>
      <c r="J5210" t="s">
        <v>27</v>
      </c>
      <c r="K5210" t="s">
        <v>28</v>
      </c>
      <c r="L5210" t="s">
        <v>29</v>
      </c>
      <c r="M5210" t="s">
        <v>29</v>
      </c>
      <c r="N5210" t="s">
        <v>29</v>
      </c>
      <c r="O5210" t="s">
        <v>29</v>
      </c>
      <c r="P5210">
        <v>1</v>
      </c>
      <c r="Q5210">
        <v>21</v>
      </c>
      <c r="R5210">
        <v>250</v>
      </c>
      <c r="S5210" t="str">
        <f>IF(Table1[[#This Row],[Average_Cost_for_two]]&lt;500,"Low",IF(Table1[[#This Row],[Average_Cost_for_two]]&lt;=1500,"Medium","High"))</f>
        <v>Low</v>
      </c>
      <c r="T5210">
        <v>2.7</v>
      </c>
      <c r="U5210">
        <v>2015</v>
      </c>
      <c r="V5210">
        <v>10</v>
      </c>
      <c r="W5210">
        <v>16</v>
      </c>
      <c r="X5210">
        <f>IF(OR(Main!$U5210=0,
       Main!$V5210=0,
       Main!$W5210=0),
   "",
   DATE(Main!$U5210,
        Main!$V5210,
        Main!$W5210)
)</f>
        <v>42293</v>
      </c>
      <c r="Y5210">
        <f>Table1[[#This Row],[Average_Cost_for_two]]*VLOOKUP(Table1[[#This Row],[Currency]],currency!$A$2:$B$10,2,FALSE)</f>
        <v>3</v>
      </c>
      <c r="Z5210" t="str">
        <f>VLOOKUP(C5210,country!A:B,2,FALSE)</f>
        <v>India</v>
      </c>
      <c r="AA5210">
        <f t="shared" si="81"/>
        <v>4</v>
      </c>
    </row>
    <row r="5211" spans="1:27" ht="15.75" customHeight="1" x14ac:dyDescent="0.25">
      <c r="A5211">
        <v>1625</v>
      </c>
      <c r="B5211" t="s">
        <v>1347</v>
      </c>
      <c r="C5211">
        <v>1</v>
      </c>
      <c r="D5211" t="s">
        <v>23</v>
      </c>
      <c r="E5211" t="s">
        <v>10712</v>
      </c>
      <c r="F5211" t="s">
        <v>734</v>
      </c>
      <c r="G5211" t="s">
        <v>735</v>
      </c>
      <c r="H5211">
        <v>77.205889299999996</v>
      </c>
      <c r="I5211">
        <v>28.558327500000001</v>
      </c>
      <c r="J5211" t="s">
        <v>27</v>
      </c>
      <c r="K5211" t="s">
        <v>28</v>
      </c>
      <c r="L5211" t="s">
        <v>29</v>
      </c>
      <c r="M5211" t="s">
        <v>36</v>
      </c>
      <c r="N5211" t="s">
        <v>29</v>
      </c>
      <c r="O5211" t="s">
        <v>29</v>
      </c>
      <c r="P5211">
        <v>1</v>
      </c>
      <c r="Q5211">
        <v>49</v>
      </c>
      <c r="R5211">
        <v>300</v>
      </c>
      <c r="S5211" t="str">
        <f>IF(Table1[[#This Row],[Average_Cost_for_two]]&lt;500,"Low",IF(Table1[[#This Row],[Average_Cost_for_two]]&lt;=1500,"Medium","High"))</f>
        <v>Low</v>
      </c>
      <c r="T5211">
        <v>2.6</v>
      </c>
      <c r="U5211">
        <v>2017</v>
      </c>
      <c r="V5211">
        <v>10</v>
      </c>
      <c r="W5211">
        <v>2</v>
      </c>
      <c r="X5211">
        <f>IF(OR(Main!$U5211=0,
       Main!$V5211=0,
       Main!$W5211=0),
   "",
   DATE(Main!$U5211,
        Main!$V5211,
        Main!$W5211)
)</f>
        <v>43010</v>
      </c>
      <c r="Y5211">
        <f>Table1[[#This Row],[Average_Cost_for_two]]*VLOOKUP(Table1[[#This Row],[Currency]],currency!$A$2:$B$10,2,FALSE)</f>
        <v>3.6</v>
      </c>
      <c r="Z5211" t="str">
        <f>VLOOKUP(C5211,country!A:B,2,FALSE)</f>
        <v>India</v>
      </c>
      <c r="AA5211">
        <f t="shared" si="81"/>
        <v>4</v>
      </c>
    </row>
    <row r="5212" spans="1:27" ht="15.75" customHeight="1" x14ac:dyDescent="0.25">
      <c r="A5212">
        <v>18144464</v>
      </c>
      <c r="B5212" t="s">
        <v>10713</v>
      </c>
      <c r="C5212">
        <v>1</v>
      </c>
      <c r="D5212" t="s">
        <v>23</v>
      </c>
      <c r="E5212" t="s">
        <v>10714</v>
      </c>
      <c r="F5212" t="s">
        <v>6483</v>
      </c>
      <c r="G5212" t="s">
        <v>6484</v>
      </c>
      <c r="H5212">
        <v>0</v>
      </c>
      <c r="I5212">
        <v>0</v>
      </c>
      <c r="J5212" t="s">
        <v>27</v>
      </c>
      <c r="K5212" t="s">
        <v>28</v>
      </c>
      <c r="L5212" t="s">
        <v>29</v>
      </c>
      <c r="M5212" t="s">
        <v>29</v>
      </c>
      <c r="N5212" t="s">
        <v>29</v>
      </c>
      <c r="O5212" t="s">
        <v>29</v>
      </c>
      <c r="P5212">
        <v>1</v>
      </c>
      <c r="Q5212">
        <v>10</v>
      </c>
      <c r="R5212">
        <v>200</v>
      </c>
      <c r="S5212" t="str">
        <f>IF(Table1[[#This Row],[Average_Cost_for_two]]&lt;500,"Low",IF(Table1[[#This Row],[Average_Cost_for_two]]&lt;=1500,"Medium","High"))</f>
        <v>Low</v>
      </c>
      <c r="T5212">
        <v>3.1</v>
      </c>
      <c r="U5212">
        <v>2014</v>
      </c>
      <c r="V5212">
        <v>10</v>
      </c>
      <c r="W5212">
        <v>3</v>
      </c>
      <c r="X5212">
        <f>IF(OR(Main!$U5212=0,
       Main!$V5212=0,
       Main!$W5212=0),
   "",
   DATE(Main!$U5212,
        Main!$V5212,
        Main!$W5212)
)</f>
        <v>41915</v>
      </c>
      <c r="Y5212">
        <f>Table1[[#This Row],[Average_Cost_for_two]]*VLOOKUP(Table1[[#This Row],[Currency]],currency!$A$2:$B$10,2,FALSE)</f>
        <v>2.4</v>
      </c>
      <c r="Z5212" t="str">
        <f>VLOOKUP(C5212,country!A:B,2,FALSE)</f>
        <v>India</v>
      </c>
      <c r="AA5212">
        <f t="shared" si="81"/>
        <v>4</v>
      </c>
    </row>
    <row r="5213" spans="1:27" ht="15.75" customHeight="1" x14ac:dyDescent="0.25">
      <c r="A5213">
        <v>302895</v>
      </c>
      <c r="B5213" t="s">
        <v>10715</v>
      </c>
      <c r="C5213">
        <v>1</v>
      </c>
      <c r="D5213" t="s">
        <v>23</v>
      </c>
      <c r="E5213" t="s">
        <v>10716</v>
      </c>
      <c r="F5213" t="s">
        <v>1624</v>
      </c>
      <c r="G5213" t="s">
        <v>1625</v>
      </c>
      <c r="H5213">
        <v>77.256080560000001</v>
      </c>
      <c r="I5213">
        <v>28.528272220000002</v>
      </c>
      <c r="J5213" t="s">
        <v>27</v>
      </c>
      <c r="K5213" t="s">
        <v>28</v>
      </c>
      <c r="L5213" t="s">
        <v>29</v>
      </c>
      <c r="M5213" t="s">
        <v>29</v>
      </c>
      <c r="N5213" t="s">
        <v>29</v>
      </c>
      <c r="O5213" t="s">
        <v>29</v>
      </c>
      <c r="P5213">
        <v>1</v>
      </c>
      <c r="Q5213">
        <v>7</v>
      </c>
      <c r="R5213">
        <v>250</v>
      </c>
      <c r="S5213" t="str">
        <f>IF(Table1[[#This Row],[Average_Cost_for_two]]&lt;500,"Low",IF(Table1[[#This Row],[Average_Cost_for_two]]&lt;=1500,"Medium","High"))</f>
        <v>Low</v>
      </c>
      <c r="T5213">
        <v>2.8</v>
      </c>
      <c r="U5213">
        <v>2013</v>
      </c>
      <c r="V5213">
        <v>10</v>
      </c>
      <c r="W5213">
        <v>17</v>
      </c>
      <c r="X5213">
        <f>IF(OR(Main!$U5213=0,
       Main!$V5213=0,
       Main!$W5213=0),
   "",
   DATE(Main!$U5213,
        Main!$V5213,
        Main!$W5213)
)</f>
        <v>41564</v>
      </c>
      <c r="Y5213">
        <f>Table1[[#This Row],[Average_Cost_for_two]]*VLOOKUP(Table1[[#This Row],[Currency]],currency!$A$2:$B$10,2,FALSE)</f>
        <v>3</v>
      </c>
      <c r="Z5213" t="str">
        <f>VLOOKUP(C5213,country!A:B,2,FALSE)</f>
        <v>India</v>
      </c>
      <c r="AA5213">
        <f t="shared" si="81"/>
        <v>4</v>
      </c>
    </row>
    <row r="5214" spans="1:27" ht="15.75" customHeight="1" x14ac:dyDescent="0.25">
      <c r="A5214">
        <v>307069</v>
      </c>
      <c r="B5214" t="s">
        <v>10717</v>
      </c>
      <c r="C5214">
        <v>1</v>
      </c>
      <c r="D5214" t="s">
        <v>23</v>
      </c>
      <c r="E5214" t="s">
        <v>10718</v>
      </c>
      <c r="F5214" t="s">
        <v>9920</v>
      </c>
      <c r="G5214" t="s">
        <v>9921</v>
      </c>
      <c r="H5214">
        <v>77.14636557</v>
      </c>
      <c r="I5214">
        <v>28.662230770000001</v>
      </c>
      <c r="J5214" t="s">
        <v>27</v>
      </c>
      <c r="K5214" t="s">
        <v>28</v>
      </c>
      <c r="L5214" t="s">
        <v>29</v>
      </c>
      <c r="M5214" t="s">
        <v>36</v>
      </c>
      <c r="N5214" t="s">
        <v>29</v>
      </c>
      <c r="O5214" t="s">
        <v>29</v>
      </c>
      <c r="P5214">
        <v>1</v>
      </c>
      <c r="Q5214">
        <v>44</v>
      </c>
      <c r="R5214">
        <v>450</v>
      </c>
      <c r="S5214" t="str">
        <f>IF(Table1[[#This Row],[Average_Cost_for_two]]&lt;500,"Low",IF(Table1[[#This Row],[Average_Cost_for_two]]&lt;=1500,"Medium","High"))</f>
        <v>Low</v>
      </c>
      <c r="T5214">
        <v>3.4</v>
      </c>
      <c r="U5214">
        <v>2018</v>
      </c>
      <c r="V5214">
        <v>10</v>
      </c>
      <c r="W5214">
        <v>17</v>
      </c>
      <c r="X5214">
        <f>IF(OR(Main!$U5214=0,
       Main!$V5214=0,
       Main!$W5214=0),
   "",
   DATE(Main!$U5214,
        Main!$V5214,
        Main!$W5214)
)</f>
        <v>43390</v>
      </c>
      <c r="Y5214">
        <f>Table1[[#This Row],[Average_Cost_for_two]]*VLOOKUP(Table1[[#This Row],[Currency]],currency!$A$2:$B$10,2,FALSE)</f>
        <v>5.4</v>
      </c>
      <c r="Z5214" t="str">
        <f>VLOOKUP(C5214,country!A:B,2,FALSE)</f>
        <v>India</v>
      </c>
      <c r="AA5214">
        <f t="shared" si="81"/>
        <v>4</v>
      </c>
    </row>
    <row r="5215" spans="1:27" ht="15.75" customHeight="1" x14ac:dyDescent="0.25">
      <c r="A5215">
        <v>302173</v>
      </c>
      <c r="B5215" t="s">
        <v>10719</v>
      </c>
      <c r="C5215">
        <v>1</v>
      </c>
      <c r="D5215" t="s">
        <v>23</v>
      </c>
      <c r="E5215" t="s">
        <v>10720</v>
      </c>
      <c r="F5215" t="s">
        <v>1897</v>
      </c>
      <c r="G5215" t="s">
        <v>1898</v>
      </c>
      <c r="H5215">
        <v>77.210650400000006</v>
      </c>
      <c r="I5215">
        <v>28.640687400000001</v>
      </c>
      <c r="J5215" t="s">
        <v>27</v>
      </c>
      <c r="K5215" t="s">
        <v>28</v>
      </c>
      <c r="L5215" t="s">
        <v>29</v>
      </c>
      <c r="M5215" t="s">
        <v>29</v>
      </c>
      <c r="N5215" t="s">
        <v>29</v>
      </c>
      <c r="O5215" t="s">
        <v>29</v>
      </c>
      <c r="P5215">
        <v>1</v>
      </c>
      <c r="Q5215">
        <v>12</v>
      </c>
      <c r="R5215">
        <v>200</v>
      </c>
      <c r="S5215" t="str">
        <f>IF(Table1[[#This Row],[Average_Cost_for_two]]&lt;500,"Low",IF(Table1[[#This Row],[Average_Cost_for_two]]&lt;=1500,"Medium","High"))</f>
        <v>Low</v>
      </c>
      <c r="T5215">
        <v>2.7</v>
      </c>
      <c r="U5215">
        <v>2014</v>
      </c>
      <c r="V5215">
        <v>10</v>
      </c>
      <c r="W5215">
        <v>8</v>
      </c>
      <c r="X5215">
        <f>IF(OR(Main!$U5215=0,
       Main!$V5215=0,
       Main!$W5215=0),
   "",
   DATE(Main!$U5215,
        Main!$V5215,
        Main!$W5215)
)</f>
        <v>41920</v>
      </c>
      <c r="Y5215">
        <f>Table1[[#This Row],[Average_Cost_for_two]]*VLOOKUP(Table1[[#This Row],[Currency]],currency!$A$2:$B$10,2,FALSE)</f>
        <v>2.4</v>
      </c>
      <c r="Z5215" t="str">
        <f>VLOOKUP(C5215,country!A:B,2,FALSE)</f>
        <v>India</v>
      </c>
      <c r="AA5215">
        <f t="shared" si="81"/>
        <v>4</v>
      </c>
    </row>
    <row r="5216" spans="1:27" ht="15.75" customHeight="1" x14ac:dyDescent="0.25">
      <c r="A5216">
        <v>302302</v>
      </c>
      <c r="B5216" t="s">
        <v>10633</v>
      </c>
      <c r="C5216">
        <v>1</v>
      </c>
      <c r="D5216" t="s">
        <v>23</v>
      </c>
      <c r="E5216" t="s">
        <v>10721</v>
      </c>
      <c r="F5216" t="s">
        <v>3011</v>
      </c>
      <c r="G5216" t="s">
        <v>3012</v>
      </c>
      <c r="H5216">
        <v>77.109727899999996</v>
      </c>
      <c r="I5216">
        <v>28.731390399999999</v>
      </c>
      <c r="J5216" t="s">
        <v>27</v>
      </c>
      <c r="K5216" t="s">
        <v>28</v>
      </c>
      <c r="L5216" t="s">
        <v>29</v>
      </c>
      <c r="M5216" t="s">
        <v>29</v>
      </c>
      <c r="N5216" t="s">
        <v>29</v>
      </c>
      <c r="O5216" t="s">
        <v>29</v>
      </c>
      <c r="P5216">
        <v>1</v>
      </c>
      <c r="Q5216">
        <v>98</v>
      </c>
      <c r="R5216">
        <v>200</v>
      </c>
      <c r="S5216" t="str">
        <f>IF(Table1[[#This Row],[Average_Cost_for_two]]&lt;500,"Low",IF(Table1[[#This Row],[Average_Cost_for_two]]&lt;=1500,"Medium","High"))</f>
        <v>Low</v>
      </c>
      <c r="T5216">
        <v>3.6</v>
      </c>
      <c r="U5216">
        <v>2013</v>
      </c>
      <c r="V5216">
        <v>10</v>
      </c>
      <c r="W5216">
        <v>17</v>
      </c>
      <c r="X5216">
        <f>IF(OR(Main!$U5216=0,
       Main!$V5216=0,
       Main!$W5216=0),
   "",
   DATE(Main!$U5216,
        Main!$V5216,
        Main!$W5216)
)</f>
        <v>41564</v>
      </c>
      <c r="Y5216">
        <f>Table1[[#This Row],[Average_Cost_for_two]]*VLOOKUP(Table1[[#This Row],[Currency]],currency!$A$2:$B$10,2,FALSE)</f>
        <v>2.4</v>
      </c>
      <c r="Z5216" t="str">
        <f>VLOOKUP(C5216,country!A:B,2,FALSE)</f>
        <v>India</v>
      </c>
      <c r="AA5216">
        <f t="shared" si="81"/>
        <v>4</v>
      </c>
    </row>
    <row r="5217" spans="1:27" ht="15.75" customHeight="1" x14ac:dyDescent="0.25">
      <c r="A5217">
        <v>304090</v>
      </c>
      <c r="B5217" t="s">
        <v>10722</v>
      </c>
      <c r="C5217">
        <v>1</v>
      </c>
      <c r="D5217" t="s">
        <v>23</v>
      </c>
      <c r="E5217" t="s">
        <v>10723</v>
      </c>
      <c r="F5217" t="s">
        <v>236</v>
      </c>
      <c r="G5217" t="s">
        <v>235</v>
      </c>
      <c r="H5217">
        <v>77.158672100000004</v>
      </c>
      <c r="I5217">
        <v>28.7195845</v>
      </c>
      <c r="J5217" t="s">
        <v>27</v>
      </c>
      <c r="K5217" t="s">
        <v>28</v>
      </c>
      <c r="L5217" t="s">
        <v>29</v>
      </c>
      <c r="M5217" t="s">
        <v>29</v>
      </c>
      <c r="N5217" t="s">
        <v>29</v>
      </c>
      <c r="O5217" t="s">
        <v>29</v>
      </c>
      <c r="P5217">
        <v>1</v>
      </c>
      <c r="Q5217">
        <v>9</v>
      </c>
      <c r="R5217">
        <v>350</v>
      </c>
      <c r="S5217" t="str">
        <f>IF(Table1[[#This Row],[Average_Cost_for_two]]&lt;500,"Low",IF(Table1[[#This Row],[Average_Cost_for_two]]&lt;=1500,"Medium","High"))</f>
        <v>Low</v>
      </c>
      <c r="T5217">
        <v>3.1</v>
      </c>
      <c r="U5217">
        <v>2010</v>
      </c>
      <c r="V5217">
        <v>10</v>
      </c>
      <c r="W5217">
        <v>19</v>
      </c>
      <c r="X5217">
        <f>IF(OR(Main!$U5217=0,
       Main!$V5217=0,
       Main!$W5217=0),
   "",
   DATE(Main!$U5217,
        Main!$V5217,
        Main!$W5217)
)</f>
        <v>40470</v>
      </c>
      <c r="Y5217">
        <f>Table1[[#This Row],[Average_Cost_for_two]]*VLOOKUP(Table1[[#This Row],[Currency]],currency!$A$2:$B$10,2,FALSE)</f>
        <v>4.2</v>
      </c>
      <c r="Z5217" t="str">
        <f>VLOOKUP(C5217,country!A:B,2,FALSE)</f>
        <v>India</v>
      </c>
      <c r="AA5217">
        <f t="shared" si="81"/>
        <v>4</v>
      </c>
    </row>
    <row r="5218" spans="1:27" ht="15.75" customHeight="1" x14ac:dyDescent="0.25">
      <c r="A5218">
        <v>305552</v>
      </c>
      <c r="B5218" t="s">
        <v>10724</v>
      </c>
      <c r="C5218">
        <v>1</v>
      </c>
      <c r="D5218" t="s">
        <v>23</v>
      </c>
      <c r="E5218" t="s">
        <v>10725</v>
      </c>
      <c r="F5218" t="s">
        <v>209</v>
      </c>
      <c r="G5218" t="s">
        <v>208</v>
      </c>
      <c r="H5218">
        <v>77.113262800000001</v>
      </c>
      <c r="I5218">
        <v>28.634138499999999</v>
      </c>
      <c r="J5218" t="s">
        <v>27</v>
      </c>
      <c r="K5218" t="s">
        <v>28</v>
      </c>
      <c r="L5218" t="s">
        <v>29</v>
      </c>
      <c r="M5218" t="s">
        <v>29</v>
      </c>
      <c r="N5218" t="s">
        <v>29</v>
      </c>
      <c r="O5218" t="s">
        <v>29</v>
      </c>
      <c r="P5218">
        <v>1</v>
      </c>
      <c r="Q5218">
        <v>5</v>
      </c>
      <c r="R5218">
        <v>150</v>
      </c>
      <c r="S5218" t="str">
        <f>IF(Table1[[#This Row],[Average_Cost_for_two]]&lt;500,"Low",IF(Table1[[#This Row],[Average_Cost_for_two]]&lt;=1500,"Medium","High"))</f>
        <v>Low</v>
      </c>
      <c r="T5218">
        <v>3</v>
      </c>
      <c r="U5218">
        <v>2010</v>
      </c>
      <c r="V5218">
        <v>10</v>
      </c>
      <c r="W5218">
        <v>25</v>
      </c>
      <c r="X5218">
        <f>IF(OR(Main!$U5218=0,
       Main!$V5218=0,
       Main!$W5218=0),
   "",
   DATE(Main!$U5218,
        Main!$V5218,
        Main!$W5218)
)</f>
        <v>40476</v>
      </c>
      <c r="Y5218">
        <f>Table1[[#This Row],[Average_Cost_for_two]]*VLOOKUP(Table1[[#This Row],[Currency]],currency!$A$2:$B$10,2,FALSE)</f>
        <v>1.8</v>
      </c>
      <c r="Z5218" t="str">
        <f>VLOOKUP(C5218,country!A:B,2,FALSE)</f>
        <v>India</v>
      </c>
      <c r="AA5218">
        <f t="shared" si="81"/>
        <v>4</v>
      </c>
    </row>
    <row r="5219" spans="1:27" ht="15.75" customHeight="1" x14ac:dyDescent="0.25">
      <c r="A5219">
        <v>301836</v>
      </c>
      <c r="B5219" t="s">
        <v>10726</v>
      </c>
      <c r="C5219">
        <v>1</v>
      </c>
      <c r="D5219" t="s">
        <v>23</v>
      </c>
      <c r="E5219" t="s">
        <v>10727</v>
      </c>
      <c r="F5219" t="s">
        <v>209</v>
      </c>
      <c r="G5219" t="s">
        <v>208</v>
      </c>
      <c r="H5219">
        <v>77.110492100000002</v>
      </c>
      <c r="I5219">
        <v>28.634175599999999</v>
      </c>
      <c r="J5219" t="s">
        <v>27</v>
      </c>
      <c r="K5219" t="s">
        <v>28</v>
      </c>
      <c r="L5219" t="s">
        <v>29</v>
      </c>
      <c r="M5219" t="s">
        <v>29</v>
      </c>
      <c r="N5219" t="s">
        <v>29</v>
      </c>
      <c r="O5219" t="s">
        <v>29</v>
      </c>
      <c r="P5219">
        <v>1</v>
      </c>
      <c r="Q5219">
        <v>10</v>
      </c>
      <c r="R5219">
        <v>150</v>
      </c>
      <c r="S5219" t="str">
        <f>IF(Table1[[#This Row],[Average_Cost_for_two]]&lt;500,"Low",IF(Table1[[#This Row],[Average_Cost_for_two]]&lt;=1500,"Medium","High"))</f>
        <v>Low</v>
      </c>
      <c r="T5219">
        <v>3.1</v>
      </c>
      <c r="U5219">
        <v>2012</v>
      </c>
      <c r="V5219">
        <v>10</v>
      </c>
      <c r="W5219">
        <v>20</v>
      </c>
      <c r="X5219">
        <f>IF(OR(Main!$U5219=0,
       Main!$V5219=0,
       Main!$W5219=0),
   "",
   DATE(Main!$U5219,
        Main!$V5219,
        Main!$W5219)
)</f>
        <v>41202</v>
      </c>
      <c r="Y5219">
        <f>Table1[[#This Row],[Average_Cost_for_two]]*VLOOKUP(Table1[[#This Row],[Currency]],currency!$A$2:$B$10,2,FALSE)</f>
        <v>1.8</v>
      </c>
      <c r="Z5219" t="str">
        <f>VLOOKUP(C5219,country!A:B,2,FALSE)</f>
        <v>India</v>
      </c>
      <c r="AA5219">
        <f t="shared" si="81"/>
        <v>4</v>
      </c>
    </row>
    <row r="5220" spans="1:27" ht="15.75" customHeight="1" x14ac:dyDescent="0.25">
      <c r="A5220">
        <v>310273</v>
      </c>
      <c r="B5220" t="s">
        <v>10728</v>
      </c>
      <c r="C5220">
        <v>1</v>
      </c>
      <c r="D5220" t="s">
        <v>23</v>
      </c>
      <c r="E5220" t="s">
        <v>10729</v>
      </c>
      <c r="F5220" t="s">
        <v>1206</v>
      </c>
      <c r="G5220" t="s">
        <v>1207</v>
      </c>
      <c r="H5220">
        <v>77.096857799999995</v>
      </c>
      <c r="I5220">
        <v>28.638403100000001</v>
      </c>
      <c r="J5220" t="s">
        <v>27</v>
      </c>
      <c r="K5220" t="s">
        <v>28</v>
      </c>
      <c r="L5220" t="s">
        <v>29</v>
      </c>
      <c r="M5220" t="s">
        <v>29</v>
      </c>
      <c r="N5220" t="s">
        <v>29</v>
      </c>
      <c r="O5220" t="s">
        <v>29</v>
      </c>
      <c r="P5220">
        <v>1</v>
      </c>
      <c r="Q5220">
        <v>7</v>
      </c>
      <c r="R5220">
        <v>200</v>
      </c>
      <c r="S5220" t="str">
        <f>IF(Table1[[#This Row],[Average_Cost_for_two]]&lt;500,"Low",IF(Table1[[#This Row],[Average_Cost_for_two]]&lt;=1500,"Medium","High"))</f>
        <v>Low</v>
      </c>
      <c r="T5220">
        <v>3.1</v>
      </c>
      <c r="U5220">
        <v>2012</v>
      </c>
      <c r="V5220">
        <v>10</v>
      </c>
      <c r="W5220">
        <v>3</v>
      </c>
      <c r="X5220">
        <f>IF(OR(Main!$U5220=0,
       Main!$V5220=0,
       Main!$W5220=0),
   "",
   DATE(Main!$U5220,
        Main!$V5220,
        Main!$W5220)
)</f>
        <v>41185</v>
      </c>
      <c r="Y5220">
        <f>Table1[[#This Row],[Average_Cost_for_two]]*VLOOKUP(Table1[[#This Row],[Currency]],currency!$A$2:$B$10,2,FALSE)</f>
        <v>2.4</v>
      </c>
      <c r="Z5220" t="str">
        <f>VLOOKUP(C5220,country!A:B,2,FALSE)</f>
        <v>India</v>
      </c>
      <c r="AA5220">
        <f t="shared" si="81"/>
        <v>4</v>
      </c>
    </row>
    <row r="5221" spans="1:27" ht="15.75" customHeight="1" x14ac:dyDescent="0.25">
      <c r="A5221">
        <v>308862</v>
      </c>
      <c r="B5221" t="s">
        <v>10730</v>
      </c>
      <c r="C5221">
        <v>1</v>
      </c>
      <c r="D5221" t="s">
        <v>23</v>
      </c>
      <c r="E5221" t="s">
        <v>10731</v>
      </c>
      <c r="F5221" t="s">
        <v>1206</v>
      </c>
      <c r="G5221" t="s">
        <v>1207</v>
      </c>
      <c r="H5221">
        <v>77.097172999999998</v>
      </c>
      <c r="I5221">
        <v>28.643477099999998</v>
      </c>
      <c r="J5221" t="s">
        <v>27</v>
      </c>
      <c r="K5221" t="s">
        <v>28</v>
      </c>
      <c r="L5221" t="s">
        <v>29</v>
      </c>
      <c r="M5221" t="s">
        <v>29</v>
      </c>
      <c r="N5221" t="s">
        <v>29</v>
      </c>
      <c r="O5221" t="s">
        <v>29</v>
      </c>
      <c r="P5221">
        <v>1</v>
      </c>
      <c r="Q5221">
        <v>8</v>
      </c>
      <c r="R5221">
        <v>250</v>
      </c>
      <c r="S5221" t="str">
        <f>IF(Table1[[#This Row],[Average_Cost_for_two]]&lt;500,"Low",IF(Table1[[#This Row],[Average_Cost_for_two]]&lt;=1500,"Medium","High"))</f>
        <v>Low</v>
      </c>
      <c r="T5221">
        <v>2.9</v>
      </c>
      <c r="U5221">
        <v>2010</v>
      </c>
      <c r="V5221">
        <v>10</v>
      </c>
      <c r="W5221">
        <v>16</v>
      </c>
      <c r="X5221">
        <f>IF(OR(Main!$U5221=0,
       Main!$V5221=0,
       Main!$W5221=0),
   "",
   DATE(Main!$U5221,
        Main!$V5221,
        Main!$W5221)
)</f>
        <v>40467</v>
      </c>
      <c r="Y5221">
        <f>Table1[[#This Row],[Average_Cost_for_two]]*VLOOKUP(Table1[[#This Row],[Currency]],currency!$A$2:$B$10,2,FALSE)</f>
        <v>3</v>
      </c>
      <c r="Z5221" t="str">
        <f>VLOOKUP(C5221,country!A:B,2,FALSE)</f>
        <v>India</v>
      </c>
      <c r="AA5221">
        <f t="shared" si="81"/>
        <v>4</v>
      </c>
    </row>
    <row r="5222" spans="1:27" ht="15.75" customHeight="1" x14ac:dyDescent="0.25">
      <c r="A5222">
        <v>8680</v>
      </c>
      <c r="B5222" t="s">
        <v>10732</v>
      </c>
      <c r="C5222">
        <v>1</v>
      </c>
      <c r="D5222" t="s">
        <v>23</v>
      </c>
      <c r="E5222" t="s">
        <v>10733</v>
      </c>
      <c r="F5222" t="s">
        <v>2175</v>
      </c>
      <c r="G5222" t="s">
        <v>2176</v>
      </c>
      <c r="H5222">
        <v>77.075689499999996</v>
      </c>
      <c r="I5222">
        <v>28.643150299999999</v>
      </c>
      <c r="J5222" t="s">
        <v>27</v>
      </c>
      <c r="K5222" t="s">
        <v>28</v>
      </c>
      <c r="L5222" t="s">
        <v>29</v>
      </c>
      <c r="M5222" t="s">
        <v>29</v>
      </c>
      <c r="N5222" t="s">
        <v>29</v>
      </c>
      <c r="O5222" t="s">
        <v>29</v>
      </c>
      <c r="P5222">
        <v>1</v>
      </c>
      <c r="Q5222">
        <v>10</v>
      </c>
      <c r="R5222">
        <v>200</v>
      </c>
      <c r="S5222" t="str">
        <f>IF(Table1[[#This Row],[Average_Cost_for_two]]&lt;500,"Low",IF(Table1[[#This Row],[Average_Cost_for_two]]&lt;=1500,"Medium","High"))</f>
        <v>Low</v>
      </c>
      <c r="T5222">
        <v>3</v>
      </c>
      <c r="U5222">
        <v>2010</v>
      </c>
      <c r="V5222">
        <v>10</v>
      </c>
      <c r="W5222">
        <v>21</v>
      </c>
      <c r="X5222">
        <f>IF(OR(Main!$U5222=0,
       Main!$V5222=0,
       Main!$W5222=0),
   "",
   DATE(Main!$U5222,
        Main!$V5222,
        Main!$W5222)
)</f>
        <v>40472</v>
      </c>
      <c r="Y5222">
        <f>Table1[[#This Row],[Average_Cost_for_two]]*VLOOKUP(Table1[[#This Row],[Currency]],currency!$A$2:$B$10,2,FALSE)</f>
        <v>2.4</v>
      </c>
      <c r="Z5222" t="str">
        <f>VLOOKUP(C5222,country!A:B,2,FALSE)</f>
        <v>India</v>
      </c>
      <c r="AA5222">
        <f t="shared" si="81"/>
        <v>4</v>
      </c>
    </row>
    <row r="5223" spans="1:27" ht="15.75" customHeight="1" x14ac:dyDescent="0.25">
      <c r="A5223">
        <v>306531</v>
      </c>
      <c r="B5223" t="s">
        <v>10734</v>
      </c>
      <c r="C5223">
        <v>1</v>
      </c>
      <c r="D5223" t="s">
        <v>23</v>
      </c>
      <c r="E5223" t="s">
        <v>10735</v>
      </c>
      <c r="F5223" t="s">
        <v>294</v>
      </c>
      <c r="G5223" t="s">
        <v>295</v>
      </c>
      <c r="H5223">
        <v>77.251180000000005</v>
      </c>
      <c r="I5223">
        <v>28.527570000000001</v>
      </c>
      <c r="J5223" t="s">
        <v>27</v>
      </c>
      <c r="K5223" t="s">
        <v>28</v>
      </c>
      <c r="L5223" t="s">
        <v>29</v>
      </c>
      <c r="M5223" t="s">
        <v>36</v>
      </c>
      <c r="N5223" t="s">
        <v>36</v>
      </c>
      <c r="O5223" t="s">
        <v>29</v>
      </c>
      <c r="P5223">
        <v>2</v>
      </c>
      <c r="Q5223">
        <v>37</v>
      </c>
      <c r="R5223">
        <v>500</v>
      </c>
      <c r="S5223" t="str">
        <f>IF(Table1[[#This Row],[Average_Cost_for_two]]&lt;500,"Low",IF(Table1[[#This Row],[Average_Cost_for_two]]&lt;=1500,"Medium","High"))</f>
        <v>Medium</v>
      </c>
      <c r="T5223">
        <v>2.5</v>
      </c>
      <c r="U5223">
        <v>2013</v>
      </c>
      <c r="V5223">
        <v>4</v>
      </c>
      <c r="W5223">
        <v>8</v>
      </c>
      <c r="X5223">
        <f>IF(OR(Main!$U5223=0,
       Main!$V5223=0,
       Main!$W5223=0),
   "",
   DATE(Main!$U5223,
        Main!$V5223,
        Main!$W5223)
)</f>
        <v>41372</v>
      </c>
      <c r="Y5223">
        <f>Table1[[#This Row],[Average_Cost_for_two]]*VLOOKUP(Table1[[#This Row],[Currency]],currency!$A$2:$B$10,2,FALSE)</f>
        <v>6</v>
      </c>
      <c r="Z5223" t="str">
        <f>VLOOKUP(C5223,country!A:B,2,FALSE)</f>
        <v>India</v>
      </c>
      <c r="AA5223">
        <f t="shared" si="81"/>
        <v>2</v>
      </c>
    </row>
    <row r="5224" spans="1:27" ht="15.75" customHeight="1" x14ac:dyDescent="0.25">
      <c r="A5224">
        <v>307940</v>
      </c>
      <c r="B5224" t="s">
        <v>10736</v>
      </c>
      <c r="C5224">
        <v>1</v>
      </c>
      <c r="D5224" t="s">
        <v>23</v>
      </c>
      <c r="E5224" t="s">
        <v>10737</v>
      </c>
      <c r="F5224" t="s">
        <v>4686</v>
      </c>
      <c r="G5224" t="s">
        <v>4687</v>
      </c>
      <c r="H5224">
        <v>77.302281699999995</v>
      </c>
      <c r="I5224">
        <v>28.657646199999999</v>
      </c>
      <c r="J5224" t="s">
        <v>27</v>
      </c>
      <c r="K5224" t="s">
        <v>28</v>
      </c>
      <c r="L5224" t="s">
        <v>36</v>
      </c>
      <c r="M5224" t="s">
        <v>36</v>
      </c>
      <c r="N5224" t="s">
        <v>29</v>
      </c>
      <c r="O5224" t="s">
        <v>29</v>
      </c>
      <c r="P5224">
        <v>2</v>
      </c>
      <c r="Q5224">
        <v>102</v>
      </c>
      <c r="R5224">
        <v>950</v>
      </c>
      <c r="S5224" t="str">
        <f>IF(Table1[[#This Row],[Average_Cost_for_two]]&lt;500,"Low",IF(Table1[[#This Row],[Average_Cost_for_two]]&lt;=1500,"Medium","High"))</f>
        <v>Medium</v>
      </c>
      <c r="T5224">
        <v>3.3</v>
      </c>
      <c r="U5224">
        <v>2010</v>
      </c>
      <c r="V5224">
        <v>6</v>
      </c>
      <c r="W5224">
        <v>4</v>
      </c>
      <c r="X5224">
        <f>IF(OR(Main!$U5224=0,
       Main!$V5224=0,
       Main!$W5224=0),
   "",
   DATE(Main!$U5224,
        Main!$V5224,
        Main!$W5224)
)</f>
        <v>40333</v>
      </c>
      <c r="Y5224">
        <f>Table1[[#This Row],[Average_Cost_for_two]]*VLOOKUP(Table1[[#This Row],[Currency]],currency!$A$2:$B$10,2,FALSE)</f>
        <v>11.4</v>
      </c>
      <c r="Z5224" t="str">
        <f>VLOOKUP(C5224,country!A:B,2,FALSE)</f>
        <v>India</v>
      </c>
      <c r="AA5224">
        <f t="shared" si="81"/>
        <v>2</v>
      </c>
    </row>
    <row r="5225" spans="1:27" ht="15.75" customHeight="1" x14ac:dyDescent="0.25">
      <c r="A5225">
        <v>303578</v>
      </c>
      <c r="B5225" t="s">
        <v>5859</v>
      </c>
      <c r="C5225">
        <v>1</v>
      </c>
      <c r="D5225" t="s">
        <v>23</v>
      </c>
      <c r="E5225" t="s">
        <v>10738</v>
      </c>
      <c r="F5225" t="s">
        <v>2598</v>
      </c>
      <c r="G5225" t="s">
        <v>2599</v>
      </c>
      <c r="H5225">
        <v>77.303175400000001</v>
      </c>
      <c r="I5225">
        <v>28.647918099999998</v>
      </c>
      <c r="J5225" t="s">
        <v>27</v>
      </c>
      <c r="K5225" t="s">
        <v>28</v>
      </c>
      <c r="L5225" t="s">
        <v>36</v>
      </c>
      <c r="M5225" t="s">
        <v>29</v>
      </c>
      <c r="N5225" t="s">
        <v>29</v>
      </c>
      <c r="O5225" t="s">
        <v>29</v>
      </c>
      <c r="P5225">
        <v>2</v>
      </c>
      <c r="Q5225">
        <v>159</v>
      </c>
      <c r="R5225">
        <v>800</v>
      </c>
      <c r="S5225" t="str">
        <f>IF(Table1[[#This Row],[Average_Cost_for_two]]&lt;500,"Low",IF(Table1[[#This Row],[Average_Cost_for_two]]&lt;=1500,"Medium","High"))</f>
        <v>Medium</v>
      </c>
      <c r="T5225">
        <v>3.5</v>
      </c>
      <c r="U5225">
        <v>2013</v>
      </c>
      <c r="V5225">
        <v>5</v>
      </c>
      <c r="W5225">
        <v>6</v>
      </c>
      <c r="X5225">
        <f>IF(OR(Main!$U5225=0,
       Main!$V5225=0,
       Main!$W5225=0),
   "",
   DATE(Main!$U5225,
        Main!$V5225,
        Main!$W5225)
)</f>
        <v>41400</v>
      </c>
      <c r="Y5225">
        <f>Table1[[#This Row],[Average_Cost_for_two]]*VLOOKUP(Table1[[#This Row],[Currency]],currency!$A$2:$B$10,2,FALSE)</f>
        <v>9.6</v>
      </c>
      <c r="Z5225" t="str">
        <f>VLOOKUP(C5225,country!A:B,2,FALSE)</f>
        <v>India</v>
      </c>
      <c r="AA5225">
        <f t="shared" si="81"/>
        <v>2</v>
      </c>
    </row>
    <row r="5226" spans="1:27" ht="15.75" customHeight="1" x14ac:dyDescent="0.25">
      <c r="A5226">
        <v>18082630</v>
      </c>
      <c r="B5226" t="s">
        <v>10739</v>
      </c>
      <c r="C5226">
        <v>1</v>
      </c>
      <c r="D5226" t="s">
        <v>23</v>
      </c>
      <c r="E5226" t="s">
        <v>10740</v>
      </c>
      <c r="F5226" t="s">
        <v>5169</v>
      </c>
      <c r="G5226" t="s">
        <v>5170</v>
      </c>
      <c r="H5226">
        <v>77.183065560000003</v>
      </c>
      <c r="I5226">
        <v>28.57900639</v>
      </c>
      <c r="J5226" t="s">
        <v>27</v>
      </c>
      <c r="K5226" t="s">
        <v>28</v>
      </c>
      <c r="L5226" t="s">
        <v>36</v>
      </c>
      <c r="M5226" t="s">
        <v>36</v>
      </c>
      <c r="N5226" t="s">
        <v>29</v>
      </c>
      <c r="O5226" t="s">
        <v>29</v>
      </c>
      <c r="P5226">
        <v>2</v>
      </c>
      <c r="Q5226">
        <v>27</v>
      </c>
      <c r="R5226">
        <v>750</v>
      </c>
      <c r="S5226" t="str">
        <f>IF(Table1[[#This Row],[Average_Cost_for_two]]&lt;500,"Low",IF(Table1[[#This Row],[Average_Cost_for_two]]&lt;=1500,"Medium","High"))</f>
        <v>Medium</v>
      </c>
      <c r="T5226">
        <v>3.3</v>
      </c>
      <c r="U5226">
        <v>2018</v>
      </c>
      <c r="V5226">
        <v>1</v>
      </c>
      <c r="W5226">
        <v>15</v>
      </c>
      <c r="X5226">
        <f>IF(OR(Main!$U5226=0,
       Main!$V5226=0,
       Main!$W5226=0),
   "",
   DATE(Main!$U5226,
        Main!$V5226,
        Main!$W5226)
)</f>
        <v>43115</v>
      </c>
      <c r="Y5226">
        <f>Table1[[#This Row],[Average_Cost_for_two]]*VLOOKUP(Table1[[#This Row],[Currency]],currency!$A$2:$B$10,2,FALSE)</f>
        <v>9</v>
      </c>
      <c r="Z5226" t="str">
        <f>VLOOKUP(C5226,country!A:B,2,FALSE)</f>
        <v>India</v>
      </c>
      <c r="AA5226">
        <f t="shared" si="81"/>
        <v>1</v>
      </c>
    </row>
    <row r="5227" spans="1:27" ht="15.75" customHeight="1" x14ac:dyDescent="0.25">
      <c r="A5227">
        <v>2615</v>
      </c>
      <c r="B5227" t="s">
        <v>10741</v>
      </c>
      <c r="C5227">
        <v>1</v>
      </c>
      <c r="D5227" t="s">
        <v>23</v>
      </c>
      <c r="E5227" t="s">
        <v>2585</v>
      </c>
      <c r="F5227" t="s">
        <v>2586</v>
      </c>
      <c r="G5227" t="s">
        <v>2587</v>
      </c>
      <c r="H5227">
        <v>77.155553900000001</v>
      </c>
      <c r="I5227">
        <v>28.542906899999998</v>
      </c>
      <c r="J5227" t="s">
        <v>27</v>
      </c>
      <c r="K5227" t="s">
        <v>28</v>
      </c>
      <c r="L5227" t="s">
        <v>29</v>
      </c>
      <c r="M5227" t="s">
        <v>29</v>
      </c>
      <c r="N5227" t="s">
        <v>29</v>
      </c>
      <c r="O5227" t="s">
        <v>29</v>
      </c>
      <c r="P5227">
        <v>2</v>
      </c>
      <c r="Q5227">
        <v>118</v>
      </c>
      <c r="R5227">
        <v>550</v>
      </c>
      <c r="S5227" t="str">
        <f>IF(Table1[[#This Row],[Average_Cost_for_two]]&lt;500,"Low",IF(Table1[[#This Row],[Average_Cost_for_two]]&lt;=1500,"Medium","High"))</f>
        <v>Medium</v>
      </c>
      <c r="T5227">
        <v>3.2</v>
      </c>
      <c r="U5227">
        <v>2015</v>
      </c>
      <c r="V5227">
        <v>9</v>
      </c>
      <c r="W5227">
        <v>24</v>
      </c>
      <c r="X5227">
        <f>IF(OR(Main!$U5227=0,
       Main!$V5227=0,
       Main!$W5227=0),
   "",
   DATE(Main!$U5227,
        Main!$V5227,
        Main!$W5227)
)</f>
        <v>42271</v>
      </c>
      <c r="Y5227">
        <f>Table1[[#This Row],[Average_Cost_for_two]]*VLOOKUP(Table1[[#This Row],[Currency]],currency!$A$2:$B$10,2,FALSE)</f>
        <v>6.6000000000000005</v>
      </c>
      <c r="Z5227" t="str">
        <f>VLOOKUP(C5227,country!A:B,2,FALSE)</f>
        <v>India</v>
      </c>
      <c r="AA5227">
        <f t="shared" si="81"/>
        <v>3</v>
      </c>
    </row>
    <row r="5228" spans="1:27" ht="15.75" customHeight="1" x14ac:dyDescent="0.25">
      <c r="A5228">
        <v>312943</v>
      </c>
      <c r="B5228" t="s">
        <v>10742</v>
      </c>
      <c r="C5228">
        <v>1</v>
      </c>
      <c r="D5228" t="s">
        <v>23</v>
      </c>
      <c r="E5228" t="s">
        <v>10743</v>
      </c>
      <c r="F5228" t="s">
        <v>25</v>
      </c>
      <c r="G5228" t="s">
        <v>26</v>
      </c>
      <c r="H5228">
        <v>77.274047100000004</v>
      </c>
      <c r="I5228">
        <v>28.65758714</v>
      </c>
      <c r="J5228" t="s">
        <v>27</v>
      </c>
      <c r="K5228" t="s">
        <v>28</v>
      </c>
      <c r="L5228" t="s">
        <v>29</v>
      </c>
      <c r="M5228" t="s">
        <v>29</v>
      </c>
      <c r="N5228" t="s">
        <v>29</v>
      </c>
      <c r="O5228" t="s">
        <v>29</v>
      </c>
      <c r="P5228">
        <v>2</v>
      </c>
      <c r="Q5228">
        <v>31</v>
      </c>
      <c r="R5228">
        <v>500</v>
      </c>
      <c r="S5228" t="str">
        <f>IF(Table1[[#This Row],[Average_Cost_for_two]]&lt;500,"Low",IF(Table1[[#This Row],[Average_Cost_for_two]]&lt;=1500,"Medium","High"))</f>
        <v>Medium</v>
      </c>
      <c r="T5228">
        <v>3.5</v>
      </c>
      <c r="U5228">
        <v>2013</v>
      </c>
      <c r="V5228">
        <v>9</v>
      </c>
      <c r="W5228">
        <v>24</v>
      </c>
      <c r="X5228">
        <f>IF(OR(Main!$U5228=0,
       Main!$V5228=0,
       Main!$W5228=0),
   "",
   DATE(Main!$U5228,
        Main!$V5228,
        Main!$W5228)
)</f>
        <v>41541</v>
      </c>
      <c r="Y5228">
        <f>Table1[[#This Row],[Average_Cost_for_two]]*VLOOKUP(Table1[[#This Row],[Currency]],currency!$A$2:$B$10,2,FALSE)</f>
        <v>6</v>
      </c>
      <c r="Z5228" t="str">
        <f>VLOOKUP(C5228,country!A:B,2,FALSE)</f>
        <v>India</v>
      </c>
      <c r="AA5228">
        <f t="shared" si="81"/>
        <v>3</v>
      </c>
    </row>
    <row r="5229" spans="1:27" ht="15.75" customHeight="1" x14ac:dyDescent="0.25">
      <c r="A5229">
        <v>6658</v>
      </c>
      <c r="B5229" t="s">
        <v>10744</v>
      </c>
      <c r="C5229">
        <v>1</v>
      </c>
      <c r="D5229" t="s">
        <v>23</v>
      </c>
      <c r="E5229" t="s">
        <v>10745</v>
      </c>
      <c r="F5229" t="s">
        <v>654</v>
      </c>
      <c r="G5229" t="s">
        <v>655</v>
      </c>
      <c r="H5229">
        <v>77.201127999999997</v>
      </c>
      <c r="I5229">
        <v>28.678744200000001</v>
      </c>
      <c r="J5229" t="s">
        <v>27</v>
      </c>
      <c r="K5229" t="s">
        <v>28</v>
      </c>
      <c r="L5229" t="s">
        <v>29</v>
      </c>
      <c r="M5229" t="s">
        <v>29</v>
      </c>
      <c r="N5229" t="s">
        <v>29</v>
      </c>
      <c r="O5229" t="s">
        <v>29</v>
      </c>
      <c r="P5229">
        <v>2</v>
      </c>
      <c r="Q5229">
        <v>91</v>
      </c>
      <c r="R5229">
        <v>550</v>
      </c>
      <c r="S5229" t="str">
        <f>IF(Table1[[#This Row],[Average_Cost_for_two]]&lt;500,"Low",IF(Table1[[#This Row],[Average_Cost_for_two]]&lt;=1500,"Medium","High"))</f>
        <v>Medium</v>
      </c>
      <c r="T5229">
        <v>3.6</v>
      </c>
      <c r="U5229">
        <v>2018</v>
      </c>
      <c r="V5229">
        <v>9</v>
      </c>
      <c r="W5229">
        <v>26</v>
      </c>
      <c r="X5229">
        <f>IF(OR(Main!$U5229=0,
       Main!$V5229=0,
       Main!$W5229=0),
   "",
   DATE(Main!$U5229,
        Main!$V5229,
        Main!$W5229)
)</f>
        <v>43369</v>
      </c>
      <c r="Y5229">
        <f>Table1[[#This Row],[Average_Cost_for_two]]*VLOOKUP(Table1[[#This Row],[Currency]],currency!$A$2:$B$10,2,FALSE)</f>
        <v>6.6000000000000005</v>
      </c>
      <c r="Z5229" t="str">
        <f>VLOOKUP(C5229,country!A:B,2,FALSE)</f>
        <v>India</v>
      </c>
      <c r="AA5229">
        <f t="shared" si="81"/>
        <v>3</v>
      </c>
    </row>
    <row r="5230" spans="1:27" ht="15.75" customHeight="1" x14ac:dyDescent="0.25">
      <c r="A5230">
        <v>5659</v>
      </c>
      <c r="B5230" t="s">
        <v>125</v>
      </c>
      <c r="C5230">
        <v>1</v>
      </c>
      <c r="D5230" t="s">
        <v>23</v>
      </c>
      <c r="E5230" t="s">
        <v>10746</v>
      </c>
      <c r="F5230" t="s">
        <v>1738</v>
      </c>
      <c r="G5230" t="s">
        <v>1739</v>
      </c>
      <c r="H5230">
        <v>77.131312699999995</v>
      </c>
      <c r="I5230">
        <v>28.6489309</v>
      </c>
      <c r="J5230" t="s">
        <v>27</v>
      </c>
      <c r="K5230" t="s">
        <v>28</v>
      </c>
      <c r="L5230" t="s">
        <v>29</v>
      </c>
      <c r="M5230" t="s">
        <v>29</v>
      </c>
      <c r="N5230" t="s">
        <v>29</v>
      </c>
      <c r="O5230" t="s">
        <v>29</v>
      </c>
      <c r="P5230">
        <v>2</v>
      </c>
      <c r="Q5230">
        <v>20</v>
      </c>
      <c r="R5230">
        <v>600</v>
      </c>
      <c r="S5230" t="str">
        <f>IF(Table1[[#This Row],[Average_Cost_for_two]]&lt;500,"Low",IF(Table1[[#This Row],[Average_Cost_for_two]]&lt;=1500,"Medium","High"))</f>
        <v>Medium</v>
      </c>
      <c r="T5230">
        <v>3</v>
      </c>
      <c r="U5230">
        <v>2014</v>
      </c>
      <c r="V5230">
        <v>9</v>
      </c>
      <c r="W5230">
        <v>9</v>
      </c>
      <c r="X5230">
        <f>IF(OR(Main!$U5230=0,
       Main!$V5230=0,
       Main!$W5230=0),
   "",
   DATE(Main!$U5230,
        Main!$V5230,
        Main!$W5230)
)</f>
        <v>41891</v>
      </c>
      <c r="Y5230">
        <f>Table1[[#This Row],[Average_Cost_for_two]]*VLOOKUP(Table1[[#This Row],[Currency]],currency!$A$2:$B$10,2,FALSE)</f>
        <v>7.2</v>
      </c>
      <c r="Z5230" t="str">
        <f>VLOOKUP(C5230,country!A:B,2,FALSE)</f>
        <v>India</v>
      </c>
      <c r="AA5230">
        <f t="shared" si="81"/>
        <v>3</v>
      </c>
    </row>
    <row r="5231" spans="1:27" ht="15.75" customHeight="1" x14ac:dyDescent="0.25">
      <c r="A5231">
        <v>301417</v>
      </c>
      <c r="B5231" t="s">
        <v>10747</v>
      </c>
      <c r="C5231">
        <v>1</v>
      </c>
      <c r="D5231" t="s">
        <v>23</v>
      </c>
      <c r="E5231" t="s">
        <v>10748</v>
      </c>
      <c r="F5231" t="s">
        <v>163</v>
      </c>
      <c r="G5231" t="s">
        <v>164</v>
      </c>
      <c r="H5231">
        <v>77.275029099999998</v>
      </c>
      <c r="I5231">
        <v>28.658372499999999</v>
      </c>
      <c r="J5231" t="s">
        <v>27</v>
      </c>
      <c r="K5231" t="s">
        <v>28</v>
      </c>
      <c r="L5231" t="s">
        <v>29</v>
      </c>
      <c r="M5231" t="s">
        <v>29</v>
      </c>
      <c r="N5231" t="s">
        <v>29</v>
      </c>
      <c r="O5231" t="s">
        <v>29</v>
      </c>
      <c r="P5231">
        <v>2</v>
      </c>
      <c r="Q5231">
        <v>39</v>
      </c>
      <c r="R5231">
        <v>500</v>
      </c>
      <c r="S5231" t="str">
        <f>IF(Table1[[#This Row],[Average_Cost_for_two]]&lt;500,"Low",IF(Table1[[#This Row],[Average_Cost_for_two]]&lt;=1500,"Medium","High"))</f>
        <v>Medium</v>
      </c>
      <c r="T5231">
        <v>3.4</v>
      </c>
      <c r="U5231">
        <v>2011</v>
      </c>
      <c r="V5231">
        <v>9</v>
      </c>
      <c r="W5231">
        <v>26</v>
      </c>
      <c r="X5231">
        <f>IF(OR(Main!$U5231=0,
       Main!$V5231=0,
       Main!$W5231=0),
   "",
   DATE(Main!$U5231,
        Main!$V5231,
        Main!$W5231)
)</f>
        <v>40812</v>
      </c>
      <c r="Y5231">
        <f>Table1[[#This Row],[Average_Cost_for_two]]*VLOOKUP(Table1[[#This Row],[Currency]],currency!$A$2:$B$10,2,FALSE)</f>
        <v>6</v>
      </c>
      <c r="Z5231" t="str">
        <f>VLOOKUP(C5231,country!A:B,2,FALSE)</f>
        <v>India</v>
      </c>
      <c r="AA5231">
        <f t="shared" si="81"/>
        <v>3</v>
      </c>
    </row>
    <row r="5232" spans="1:27" ht="15.75" customHeight="1" x14ac:dyDescent="0.25">
      <c r="A5232">
        <v>3118</v>
      </c>
      <c r="B5232" t="s">
        <v>10064</v>
      </c>
      <c r="C5232">
        <v>1</v>
      </c>
      <c r="D5232" t="s">
        <v>23</v>
      </c>
      <c r="E5232" t="s">
        <v>10749</v>
      </c>
      <c r="F5232" t="s">
        <v>1897</v>
      </c>
      <c r="G5232" t="s">
        <v>1898</v>
      </c>
      <c r="H5232">
        <v>77.211090619999993</v>
      </c>
      <c r="I5232">
        <v>28.645258040000002</v>
      </c>
      <c r="J5232" t="s">
        <v>27</v>
      </c>
      <c r="K5232" t="s">
        <v>28</v>
      </c>
      <c r="L5232" t="s">
        <v>29</v>
      </c>
      <c r="M5232" t="s">
        <v>29</v>
      </c>
      <c r="N5232" t="s">
        <v>29</v>
      </c>
      <c r="O5232" t="s">
        <v>29</v>
      </c>
      <c r="P5232">
        <v>2</v>
      </c>
      <c r="Q5232">
        <v>16</v>
      </c>
      <c r="R5232">
        <v>600</v>
      </c>
      <c r="S5232" t="str">
        <f>IF(Table1[[#This Row],[Average_Cost_for_two]]&lt;500,"Low",IF(Table1[[#This Row],[Average_Cost_for_two]]&lt;=1500,"Medium","High"))</f>
        <v>Medium</v>
      </c>
      <c r="T5232">
        <v>3</v>
      </c>
      <c r="U5232">
        <v>2017</v>
      </c>
      <c r="V5232">
        <v>9</v>
      </c>
      <c r="W5232">
        <v>9</v>
      </c>
      <c r="X5232">
        <f>IF(OR(Main!$U5232=0,
       Main!$V5232=0,
       Main!$W5232=0),
   "",
   DATE(Main!$U5232,
        Main!$V5232,
        Main!$W5232)
)</f>
        <v>42987</v>
      </c>
      <c r="Y5232">
        <f>Table1[[#This Row],[Average_Cost_for_two]]*VLOOKUP(Table1[[#This Row],[Currency]],currency!$A$2:$B$10,2,FALSE)</f>
        <v>7.2</v>
      </c>
      <c r="Z5232" t="str">
        <f>VLOOKUP(C5232,country!A:B,2,FALSE)</f>
        <v>India</v>
      </c>
      <c r="AA5232">
        <f t="shared" si="81"/>
        <v>3</v>
      </c>
    </row>
    <row r="5233" spans="1:27" ht="15.75" customHeight="1" x14ac:dyDescent="0.25">
      <c r="A5233">
        <v>300318</v>
      </c>
      <c r="B5233" t="s">
        <v>10750</v>
      </c>
      <c r="C5233">
        <v>1</v>
      </c>
      <c r="D5233" t="s">
        <v>23</v>
      </c>
      <c r="E5233" t="s">
        <v>10751</v>
      </c>
      <c r="F5233" t="s">
        <v>2939</v>
      </c>
      <c r="G5233" t="s">
        <v>2940</v>
      </c>
      <c r="H5233">
        <v>77.091690999999997</v>
      </c>
      <c r="I5233">
        <v>28.664541100000001</v>
      </c>
      <c r="J5233" t="s">
        <v>27</v>
      </c>
      <c r="K5233" t="s">
        <v>28</v>
      </c>
      <c r="L5233" t="s">
        <v>29</v>
      </c>
      <c r="M5233" t="s">
        <v>36</v>
      </c>
      <c r="N5233" t="s">
        <v>29</v>
      </c>
      <c r="O5233" t="s">
        <v>29</v>
      </c>
      <c r="P5233">
        <v>2</v>
      </c>
      <c r="Q5233">
        <v>37</v>
      </c>
      <c r="R5233">
        <v>600</v>
      </c>
      <c r="S5233" t="str">
        <f>IF(Table1[[#This Row],[Average_Cost_for_two]]&lt;500,"Low",IF(Table1[[#This Row],[Average_Cost_for_two]]&lt;=1500,"Medium","High"))</f>
        <v>Medium</v>
      </c>
      <c r="T5233">
        <v>2.9</v>
      </c>
      <c r="U5233">
        <v>2014</v>
      </c>
      <c r="V5233">
        <v>9</v>
      </c>
      <c r="W5233">
        <v>6</v>
      </c>
      <c r="X5233">
        <f>IF(OR(Main!$U5233=0,
       Main!$V5233=0,
       Main!$W5233=0),
   "",
   DATE(Main!$U5233,
        Main!$V5233,
        Main!$W5233)
)</f>
        <v>41888</v>
      </c>
      <c r="Y5233">
        <f>Table1[[#This Row],[Average_Cost_for_two]]*VLOOKUP(Table1[[#This Row],[Currency]],currency!$A$2:$B$10,2,FALSE)</f>
        <v>7.2</v>
      </c>
      <c r="Z5233" t="str">
        <f>VLOOKUP(C5233,country!A:B,2,FALSE)</f>
        <v>India</v>
      </c>
      <c r="AA5233">
        <f t="shared" si="81"/>
        <v>3</v>
      </c>
    </row>
    <row r="5234" spans="1:27" ht="15.75" customHeight="1" x14ac:dyDescent="0.25">
      <c r="A5234">
        <v>3966</v>
      </c>
      <c r="B5234" t="s">
        <v>10752</v>
      </c>
      <c r="C5234">
        <v>1</v>
      </c>
      <c r="D5234" t="s">
        <v>23</v>
      </c>
      <c r="E5234" t="s">
        <v>10753</v>
      </c>
      <c r="F5234" t="s">
        <v>114</v>
      </c>
      <c r="G5234" t="s">
        <v>115</v>
      </c>
      <c r="H5234">
        <v>77.139375400000006</v>
      </c>
      <c r="I5234">
        <v>28.6991601</v>
      </c>
      <c r="J5234" t="s">
        <v>27</v>
      </c>
      <c r="K5234" t="s">
        <v>28</v>
      </c>
      <c r="L5234" t="s">
        <v>29</v>
      </c>
      <c r="M5234" t="s">
        <v>36</v>
      </c>
      <c r="N5234" t="s">
        <v>29</v>
      </c>
      <c r="O5234" t="s">
        <v>29</v>
      </c>
      <c r="P5234">
        <v>2</v>
      </c>
      <c r="Q5234">
        <v>48</v>
      </c>
      <c r="R5234">
        <v>750</v>
      </c>
      <c r="S5234" t="str">
        <f>IF(Table1[[#This Row],[Average_Cost_for_two]]&lt;500,"Low",IF(Table1[[#This Row],[Average_Cost_for_two]]&lt;=1500,"Medium","High"))</f>
        <v>Medium</v>
      </c>
      <c r="T5234">
        <v>2.6</v>
      </c>
      <c r="U5234">
        <v>2014</v>
      </c>
      <c r="V5234">
        <v>9</v>
      </c>
      <c r="W5234">
        <v>27</v>
      </c>
      <c r="X5234">
        <f>IF(OR(Main!$U5234=0,
       Main!$V5234=0,
       Main!$W5234=0),
   "",
   DATE(Main!$U5234,
        Main!$V5234,
        Main!$W5234)
)</f>
        <v>41909</v>
      </c>
      <c r="Y5234">
        <f>Table1[[#This Row],[Average_Cost_for_two]]*VLOOKUP(Table1[[#This Row],[Currency]],currency!$A$2:$B$10,2,FALSE)</f>
        <v>9</v>
      </c>
      <c r="Z5234" t="str">
        <f>VLOOKUP(C5234,country!A:B,2,FALSE)</f>
        <v>India</v>
      </c>
      <c r="AA5234">
        <f t="shared" si="81"/>
        <v>3</v>
      </c>
    </row>
    <row r="5235" spans="1:27" ht="15.75" customHeight="1" x14ac:dyDescent="0.25">
      <c r="A5235">
        <v>18376484</v>
      </c>
      <c r="B5235" t="s">
        <v>10754</v>
      </c>
      <c r="C5235">
        <v>1</v>
      </c>
      <c r="D5235" t="s">
        <v>23</v>
      </c>
      <c r="E5235" t="s">
        <v>10755</v>
      </c>
      <c r="F5235" t="s">
        <v>229</v>
      </c>
      <c r="G5235" t="s">
        <v>230</v>
      </c>
      <c r="H5235">
        <v>77.296126000000001</v>
      </c>
      <c r="I5235">
        <v>28.6428704</v>
      </c>
      <c r="J5235" t="s">
        <v>27</v>
      </c>
      <c r="K5235" t="s">
        <v>28</v>
      </c>
      <c r="L5235" t="s">
        <v>29</v>
      </c>
      <c r="M5235" t="s">
        <v>36</v>
      </c>
      <c r="N5235" t="s">
        <v>29</v>
      </c>
      <c r="O5235" t="s">
        <v>29</v>
      </c>
      <c r="P5235">
        <v>2</v>
      </c>
      <c r="Q5235">
        <v>15</v>
      </c>
      <c r="R5235">
        <v>600</v>
      </c>
      <c r="S5235" t="str">
        <f>IF(Table1[[#This Row],[Average_Cost_for_two]]&lt;500,"Low",IF(Table1[[#This Row],[Average_Cost_for_two]]&lt;=1500,"Medium","High"))</f>
        <v>Medium</v>
      </c>
      <c r="T5235">
        <v>2.7</v>
      </c>
      <c r="U5235">
        <v>2018</v>
      </c>
      <c r="V5235">
        <v>9</v>
      </c>
      <c r="W5235">
        <v>2</v>
      </c>
      <c r="X5235">
        <f>IF(OR(Main!$U5235=0,
       Main!$V5235=0,
       Main!$W5235=0),
   "",
   DATE(Main!$U5235,
        Main!$V5235,
        Main!$W5235)
)</f>
        <v>43345</v>
      </c>
      <c r="Y5235">
        <f>Table1[[#This Row],[Average_Cost_for_two]]*VLOOKUP(Table1[[#This Row],[Currency]],currency!$A$2:$B$10,2,FALSE)</f>
        <v>7.2</v>
      </c>
      <c r="Z5235" t="str">
        <f>VLOOKUP(C5235,country!A:B,2,FALSE)</f>
        <v>India</v>
      </c>
      <c r="AA5235">
        <f t="shared" si="81"/>
        <v>3</v>
      </c>
    </row>
    <row r="5236" spans="1:27" ht="15.75" customHeight="1" x14ac:dyDescent="0.25">
      <c r="A5236">
        <v>18384138</v>
      </c>
      <c r="B5236" t="s">
        <v>10756</v>
      </c>
      <c r="C5236">
        <v>1</v>
      </c>
      <c r="D5236" t="s">
        <v>23</v>
      </c>
      <c r="E5236" t="s">
        <v>10757</v>
      </c>
      <c r="F5236" t="s">
        <v>573</v>
      </c>
      <c r="G5236" t="s">
        <v>574</v>
      </c>
      <c r="H5236">
        <v>77.193631699999997</v>
      </c>
      <c r="I5236">
        <v>28.5694278</v>
      </c>
      <c r="J5236" t="s">
        <v>27</v>
      </c>
      <c r="K5236" t="s">
        <v>28</v>
      </c>
      <c r="L5236" t="s">
        <v>29</v>
      </c>
      <c r="M5236" t="s">
        <v>36</v>
      </c>
      <c r="N5236" t="s">
        <v>29</v>
      </c>
      <c r="O5236" t="s">
        <v>29</v>
      </c>
      <c r="P5236">
        <v>2</v>
      </c>
      <c r="Q5236">
        <v>11</v>
      </c>
      <c r="R5236">
        <v>650</v>
      </c>
      <c r="S5236" t="str">
        <f>IF(Table1[[#This Row],[Average_Cost_for_two]]&lt;500,"Low",IF(Table1[[#This Row],[Average_Cost_for_two]]&lt;=1500,"Medium","High"))</f>
        <v>Medium</v>
      </c>
      <c r="T5236">
        <v>3.2</v>
      </c>
      <c r="U5236">
        <v>2010</v>
      </c>
      <c r="V5236">
        <v>9</v>
      </c>
      <c r="W5236">
        <v>24</v>
      </c>
      <c r="X5236">
        <f>IF(OR(Main!$U5236=0,
       Main!$V5236=0,
       Main!$W5236=0),
   "",
   DATE(Main!$U5236,
        Main!$V5236,
        Main!$W5236)
)</f>
        <v>40445</v>
      </c>
      <c r="Y5236">
        <f>Table1[[#This Row],[Average_Cost_for_two]]*VLOOKUP(Table1[[#This Row],[Currency]],currency!$A$2:$B$10,2,FALSE)</f>
        <v>7.8</v>
      </c>
      <c r="Z5236" t="str">
        <f>VLOOKUP(C5236,country!A:B,2,FALSE)</f>
        <v>India</v>
      </c>
      <c r="AA5236">
        <f t="shared" si="81"/>
        <v>3</v>
      </c>
    </row>
    <row r="5237" spans="1:27" ht="15.75" customHeight="1" x14ac:dyDescent="0.25">
      <c r="A5237">
        <v>3635</v>
      </c>
      <c r="B5237" t="s">
        <v>10758</v>
      </c>
      <c r="C5237">
        <v>1</v>
      </c>
      <c r="D5237" t="s">
        <v>23</v>
      </c>
      <c r="E5237" t="s">
        <v>10759</v>
      </c>
      <c r="F5237" t="s">
        <v>1624</v>
      </c>
      <c r="G5237" t="s">
        <v>1625</v>
      </c>
      <c r="H5237">
        <v>77.257083699999995</v>
      </c>
      <c r="I5237">
        <v>28.540697000000002</v>
      </c>
      <c r="J5237" t="s">
        <v>27</v>
      </c>
      <c r="K5237" t="s">
        <v>28</v>
      </c>
      <c r="L5237" t="s">
        <v>29</v>
      </c>
      <c r="M5237" t="s">
        <v>29</v>
      </c>
      <c r="N5237" t="s">
        <v>29</v>
      </c>
      <c r="O5237" t="s">
        <v>29</v>
      </c>
      <c r="P5237">
        <v>2</v>
      </c>
      <c r="Q5237">
        <v>91</v>
      </c>
      <c r="R5237">
        <v>600</v>
      </c>
      <c r="S5237" t="str">
        <f>IF(Table1[[#This Row],[Average_Cost_for_two]]&lt;500,"Low",IF(Table1[[#This Row],[Average_Cost_for_two]]&lt;=1500,"Medium","High"))</f>
        <v>Medium</v>
      </c>
      <c r="T5237">
        <v>3.6</v>
      </c>
      <c r="U5237">
        <v>2013</v>
      </c>
      <c r="V5237">
        <v>8</v>
      </c>
      <c r="W5237">
        <v>18</v>
      </c>
      <c r="X5237">
        <f>IF(OR(Main!$U5237=0,
       Main!$V5237=0,
       Main!$W5237=0),
   "",
   DATE(Main!$U5237,
        Main!$V5237,
        Main!$W5237)
)</f>
        <v>41504</v>
      </c>
      <c r="Y5237">
        <f>Table1[[#This Row],[Average_Cost_for_two]]*VLOOKUP(Table1[[#This Row],[Currency]],currency!$A$2:$B$10,2,FALSE)</f>
        <v>7.2</v>
      </c>
      <c r="Z5237" t="str">
        <f>VLOOKUP(C5237,country!A:B,2,FALSE)</f>
        <v>India</v>
      </c>
      <c r="AA5237">
        <f t="shared" si="81"/>
        <v>3</v>
      </c>
    </row>
    <row r="5238" spans="1:27" ht="15.75" customHeight="1" x14ac:dyDescent="0.25">
      <c r="A5238">
        <v>307283</v>
      </c>
      <c r="B5238" t="s">
        <v>9631</v>
      </c>
      <c r="C5238">
        <v>1</v>
      </c>
      <c r="D5238" t="s">
        <v>23</v>
      </c>
      <c r="E5238" t="s">
        <v>10760</v>
      </c>
      <c r="F5238" t="s">
        <v>34</v>
      </c>
      <c r="G5238" t="s">
        <v>35</v>
      </c>
      <c r="H5238">
        <v>77.238703970000003</v>
      </c>
      <c r="I5238">
        <v>28.57748273</v>
      </c>
      <c r="J5238" t="s">
        <v>27</v>
      </c>
      <c r="K5238" t="s">
        <v>28</v>
      </c>
      <c r="L5238" t="s">
        <v>29</v>
      </c>
      <c r="M5238" t="s">
        <v>36</v>
      </c>
      <c r="N5238" t="s">
        <v>29</v>
      </c>
      <c r="O5238" t="s">
        <v>29</v>
      </c>
      <c r="P5238">
        <v>2</v>
      </c>
      <c r="Q5238">
        <v>75</v>
      </c>
      <c r="R5238">
        <v>600</v>
      </c>
      <c r="S5238" t="str">
        <f>IF(Table1[[#This Row],[Average_Cost_for_two]]&lt;500,"Low",IF(Table1[[#This Row],[Average_Cost_for_two]]&lt;=1500,"Medium","High"))</f>
        <v>Medium</v>
      </c>
      <c r="T5238">
        <v>3.6</v>
      </c>
      <c r="U5238">
        <v>2015</v>
      </c>
      <c r="V5238">
        <v>8</v>
      </c>
      <c r="W5238">
        <v>19</v>
      </c>
      <c r="X5238">
        <f>IF(OR(Main!$U5238=0,
       Main!$V5238=0,
       Main!$W5238=0),
   "",
   DATE(Main!$U5238,
        Main!$V5238,
        Main!$W5238)
)</f>
        <v>42235</v>
      </c>
      <c r="Y5238">
        <f>Table1[[#This Row],[Average_Cost_for_two]]*VLOOKUP(Table1[[#This Row],[Currency]],currency!$A$2:$B$10,2,FALSE)</f>
        <v>7.2</v>
      </c>
      <c r="Z5238" t="str">
        <f>VLOOKUP(C5238,country!A:B,2,FALSE)</f>
        <v>India</v>
      </c>
      <c r="AA5238">
        <f t="shared" si="81"/>
        <v>3</v>
      </c>
    </row>
    <row r="5239" spans="1:27" ht="15.75" customHeight="1" x14ac:dyDescent="0.25">
      <c r="A5239">
        <v>312983</v>
      </c>
      <c r="B5239" t="s">
        <v>10761</v>
      </c>
      <c r="C5239">
        <v>1</v>
      </c>
      <c r="D5239" t="s">
        <v>23</v>
      </c>
      <c r="E5239" t="s">
        <v>10762</v>
      </c>
      <c r="F5239" t="s">
        <v>177</v>
      </c>
      <c r="G5239" t="s">
        <v>178</v>
      </c>
      <c r="H5239">
        <v>77.128051099999993</v>
      </c>
      <c r="I5239">
        <v>28.4785954</v>
      </c>
      <c r="J5239" t="s">
        <v>27</v>
      </c>
      <c r="K5239" t="s">
        <v>28</v>
      </c>
      <c r="L5239" t="s">
        <v>29</v>
      </c>
      <c r="M5239" t="s">
        <v>29</v>
      </c>
      <c r="N5239" t="s">
        <v>29</v>
      </c>
      <c r="O5239" t="s">
        <v>29</v>
      </c>
      <c r="P5239">
        <v>2</v>
      </c>
      <c r="Q5239">
        <v>4</v>
      </c>
      <c r="R5239">
        <v>500</v>
      </c>
      <c r="S5239" t="str">
        <f>IF(Table1[[#This Row],[Average_Cost_for_two]]&lt;500,"Low",IF(Table1[[#This Row],[Average_Cost_for_two]]&lt;=1500,"Medium","High"))</f>
        <v>Medium</v>
      </c>
      <c r="T5239">
        <v>3</v>
      </c>
      <c r="U5239">
        <v>2011</v>
      </c>
      <c r="V5239">
        <v>8</v>
      </c>
      <c r="W5239">
        <v>9</v>
      </c>
      <c r="X5239">
        <f>IF(OR(Main!$U5239=0,
       Main!$V5239=0,
       Main!$W5239=0),
   "",
   DATE(Main!$U5239,
        Main!$V5239,
        Main!$W5239)
)</f>
        <v>40764</v>
      </c>
      <c r="Y5239">
        <f>Table1[[#This Row],[Average_Cost_for_two]]*VLOOKUP(Table1[[#This Row],[Currency]],currency!$A$2:$B$10,2,FALSE)</f>
        <v>6</v>
      </c>
      <c r="Z5239" t="str">
        <f>VLOOKUP(C5239,country!A:B,2,FALSE)</f>
        <v>India</v>
      </c>
      <c r="AA5239">
        <f t="shared" si="81"/>
        <v>3</v>
      </c>
    </row>
    <row r="5240" spans="1:27" ht="15.75" customHeight="1" x14ac:dyDescent="0.25">
      <c r="A5240">
        <v>3326</v>
      </c>
      <c r="B5240" t="s">
        <v>5115</v>
      </c>
      <c r="C5240">
        <v>1</v>
      </c>
      <c r="D5240" t="s">
        <v>23</v>
      </c>
      <c r="E5240" t="s">
        <v>10763</v>
      </c>
      <c r="F5240" t="s">
        <v>323</v>
      </c>
      <c r="G5240" t="s">
        <v>324</v>
      </c>
      <c r="H5240">
        <v>77.173634500000006</v>
      </c>
      <c r="I5240">
        <v>28.687306599999999</v>
      </c>
      <c r="J5240" t="s">
        <v>27</v>
      </c>
      <c r="K5240" t="s">
        <v>28</v>
      </c>
      <c r="L5240" t="s">
        <v>29</v>
      </c>
      <c r="M5240" t="s">
        <v>29</v>
      </c>
      <c r="N5240" t="s">
        <v>29</v>
      </c>
      <c r="O5240" t="s">
        <v>29</v>
      </c>
      <c r="P5240">
        <v>2</v>
      </c>
      <c r="Q5240">
        <v>22</v>
      </c>
      <c r="R5240">
        <v>650</v>
      </c>
      <c r="S5240" t="str">
        <f>IF(Table1[[#This Row],[Average_Cost_for_two]]&lt;500,"Low",IF(Table1[[#This Row],[Average_Cost_for_two]]&lt;=1500,"Medium","High"))</f>
        <v>Medium</v>
      </c>
      <c r="T5240">
        <v>3.2</v>
      </c>
      <c r="U5240">
        <v>2015</v>
      </c>
      <c r="V5240">
        <v>7</v>
      </c>
      <c r="W5240">
        <v>26</v>
      </c>
      <c r="X5240">
        <f>IF(OR(Main!$U5240=0,
       Main!$V5240=0,
       Main!$W5240=0),
   "",
   DATE(Main!$U5240,
        Main!$V5240,
        Main!$W5240)
)</f>
        <v>42211</v>
      </c>
      <c r="Y5240">
        <f>Table1[[#This Row],[Average_Cost_for_two]]*VLOOKUP(Table1[[#This Row],[Currency]],currency!$A$2:$B$10,2,FALSE)</f>
        <v>7.8</v>
      </c>
      <c r="Z5240" t="str">
        <f>VLOOKUP(C5240,country!A:B,2,FALSE)</f>
        <v>India</v>
      </c>
      <c r="AA5240">
        <f t="shared" si="81"/>
        <v>3</v>
      </c>
    </row>
    <row r="5241" spans="1:27" ht="15.75" customHeight="1" x14ac:dyDescent="0.25">
      <c r="A5241">
        <v>7715</v>
      </c>
      <c r="B5241" t="s">
        <v>10764</v>
      </c>
      <c r="C5241">
        <v>1</v>
      </c>
      <c r="D5241" t="s">
        <v>23</v>
      </c>
      <c r="E5241" t="s">
        <v>10765</v>
      </c>
      <c r="F5241" t="s">
        <v>2291</v>
      </c>
      <c r="G5241" t="s">
        <v>2292</v>
      </c>
      <c r="H5241">
        <v>77.267849859999998</v>
      </c>
      <c r="I5241">
        <v>28.56181849</v>
      </c>
      <c r="J5241" t="s">
        <v>27</v>
      </c>
      <c r="K5241" t="s">
        <v>28</v>
      </c>
      <c r="L5241" t="s">
        <v>29</v>
      </c>
      <c r="M5241" t="s">
        <v>29</v>
      </c>
      <c r="N5241" t="s">
        <v>29</v>
      </c>
      <c r="O5241" t="s">
        <v>29</v>
      </c>
      <c r="P5241">
        <v>2</v>
      </c>
      <c r="Q5241">
        <v>14</v>
      </c>
      <c r="R5241">
        <v>500</v>
      </c>
      <c r="S5241" t="str">
        <f>IF(Table1[[#This Row],[Average_Cost_for_two]]&lt;500,"Low",IF(Table1[[#This Row],[Average_Cost_for_two]]&lt;=1500,"Medium","High"))</f>
        <v>Medium</v>
      </c>
      <c r="T5241">
        <v>2.9</v>
      </c>
      <c r="U5241">
        <v>2012</v>
      </c>
      <c r="V5241">
        <v>7</v>
      </c>
      <c r="W5241">
        <v>3</v>
      </c>
      <c r="X5241">
        <f>IF(OR(Main!$U5241=0,
       Main!$V5241=0,
       Main!$W5241=0),
   "",
   DATE(Main!$U5241,
        Main!$V5241,
        Main!$W5241)
)</f>
        <v>41093</v>
      </c>
      <c r="Y5241">
        <f>Table1[[#This Row],[Average_Cost_for_two]]*VLOOKUP(Table1[[#This Row],[Currency]],currency!$A$2:$B$10,2,FALSE)</f>
        <v>6</v>
      </c>
      <c r="Z5241" t="str">
        <f>VLOOKUP(C5241,country!A:B,2,FALSE)</f>
        <v>India</v>
      </c>
      <c r="AA5241">
        <f t="shared" si="81"/>
        <v>3</v>
      </c>
    </row>
    <row r="5242" spans="1:27" ht="15.75" customHeight="1" x14ac:dyDescent="0.25">
      <c r="A5242">
        <v>6266</v>
      </c>
      <c r="B5242" t="s">
        <v>10766</v>
      </c>
      <c r="C5242">
        <v>1</v>
      </c>
      <c r="D5242" t="s">
        <v>23</v>
      </c>
      <c r="E5242" t="s">
        <v>10767</v>
      </c>
      <c r="F5242" t="s">
        <v>75</v>
      </c>
      <c r="G5242" t="s">
        <v>76</v>
      </c>
      <c r="H5242">
        <v>77.313880299999994</v>
      </c>
      <c r="I5242">
        <v>28.6785183</v>
      </c>
      <c r="J5242" t="s">
        <v>27</v>
      </c>
      <c r="K5242" t="s">
        <v>28</v>
      </c>
      <c r="L5242" t="s">
        <v>29</v>
      </c>
      <c r="M5242" t="s">
        <v>29</v>
      </c>
      <c r="N5242" t="s">
        <v>29</v>
      </c>
      <c r="O5242" t="s">
        <v>29</v>
      </c>
      <c r="P5242">
        <v>2</v>
      </c>
      <c r="Q5242">
        <v>16</v>
      </c>
      <c r="R5242">
        <v>600</v>
      </c>
      <c r="S5242" t="str">
        <f>IF(Table1[[#This Row],[Average_Cost_for_two]]&lt;500,"Low",IF(Table1[[#This Row],[Average_Cost_for_two]]&lt;=1500,"Medium","High"))</f>
        <v>Medium</v>
      </c>
      <c r="T5242">
        <v>3</v>
      </c>
      <c r="U5242">
        <v>2013</v>
      </c>
      <c r="V5242">
        <v>7</v>
      </c>
      <c r="W5242">
        <v>17</v>
      </c>
      <c r="X5242">
        <f>IF(OR(Main!$U5242=0,
       Main!$V5242=0,
       Main!$W5242=0),
   "",
   DATE(Main!$U5242,
        Main!$V5242,
        Main!$W5242)
)</f>
        <v>41472</v>
      </c>
      <c r="Y5242">
        <f>Table1[[#This Row],[Average_Cost_for_two]]*VLOOKUP(Table1[[#This Row],[Currency]],currency!$A$2:$B$10,2,FALSE)</f>
        <v>7.2</v>
      </c>
      <c r="Z5242" t="str">
        <f>VLOOKUP(C5242,country!A:B,2,FALSE)</f>
        <v>India</v>
      </c>
      <c r="AA5242">
        <f t="shared" si="81"/>
        <v>3</v>
      </c>
    </row>
    <row r="5243" spans="1:27" ht="15.75" customHeight="1" x14ac:dyDescent="0.25">
      <c r="A5243">
        <v>18057825</v>
      </c>
      <c r="B5243" t="s">
        <v>10768</v>
      </c>
      <c r="C5243">
        <v>1</v>
      </c>
      <c r="D5243" t="s">
        <v>23</v>
      </c>
      <c r="E5243" t="s">
        <v>10769</v>
      </c>
      <c r="F5243" t="s">
        <v>155</v>
      </c>
      <c r="G5243" t="s">
        <v>156</v>
      </c>
      <c r="H5243">
        <v>77.189718099999993</v>
      </c>
      <c r="I5243">
        <v>28.701474999999999</v>
      </c>
      <c r="J5243" t="s">
        <v>27</v>
      </c>
      <c r="K5243" t="s">
        <v>28</v>
      </c>
      <c r="L5243" t="s">
        <v>29</v>
      </c>
      <c r="M5243" t="s">
        <v>29</v>
      </c>
      <c r="N5243" t="s">
        <v>29</v>
      </c>
      <c r="O5243" t="s">
        <v>29</v>
      </c>
      <c r="P5243">
        <v>2</v>
      </c>
      <c r="Q5243">
        <v>7</v>
      </c>
      <c r="R5243">
        <v>650</v>
      </c>
      <c r="S5243" t="str">
        <f>IF(Table1[[#This Row],[Average_Cost_for_two]]&lt;500,"Low",IF(Table1[[#This Row],[Average_Cost_for_two]]&lt;=1500,"Medium","High"))</f>
        <v>Medium</v>
      </c>
      <c r="T5243">
        <v>2.6</v>
      </c>
      <c r="U5243">
        <v>2017</v>
      </c>
      <c r="V5243">
        <v>7</v>
      </c>
      <c r="W5243">
        <v>9</v>
      </c>
      <c r="X5243">
        <f>IF(OR(Main!$U5243=0,
       Main!$V5243=0,
       Main!$W5243=0),
   "",
   DATE(Main!$U5243,
        Main!$V5243,
        Main!$W5243)
)</f>
        <v>42925</v>
      </c>
      <c r="Y5243">
        <f>Table1[[#This Row],[Average_Cost_for_two]]*VLOOKUP(Table1[[#This Row],[Currency]],currency!$A$2:$B$10,2,FALSE)</f>
        <v>7.8</v>
      </c>
      <c r="Z5243" t="str">
        <f>VLOOKUP(C5243,country!A:B,2,FALSE)</f>
        <v>India</v>
      </c>
      <c r="AA5243">
        <f t="shared" si="81"/>
        <v>3</v>
      </c>
    </row>
    <row r="5244" spans="1:27" ht="15.75" customHeight="1" x14ac:dyDescent="0.25">
      <c r="A5244">
        <v>302272</v>
      </c>
      <c r="B5244" t="s">
        <v>10770</v>
      </c>
      <c r="C5244">
        <v>1</v>
      </c>
      <c r="D5244" t="s">
        <v>23</v>
      </c>
      <c r="E5244" t="s">
        <v>10771</v>
      </c>
      <c r="F5244" t="s">
        <v>1897</v>
      </c>
      <c r="G5244" t="s">
        <v>1898</v>
      </c>
      <c r="H5244">
        <v>77.217968330000005</v>
      </c>
      <c r="I5244">
        <v>28.645746670000001</v>
      </c>
      <c r="J5244" t="s">
        <v>27</v>
      </c>
      <c r="K5244" t="s">
        <v>28</v>
      </c>
      <c r="L5244" t="s">
        <v>29</v>
      </c>
      <c r="M5244" t="s">
        <v>29</v>
      </c>
      <c r="N5244" t="s">
        <v>29</v>
      </c>
      <c r="O5244" t="s">
        <v>29</v>
      </c>
      <c r="P5244">
        <v>2</v>
      </c>
      <c r="Q5244">
        <v>18</v>
      </c>
      <c r="R5244">
        <v>800</v>
      </c>
      <c r="S5244" t="str">
        <f>IF(Table1[[#This Row],[Average_Cost_for_two]]&lt;500,"Low",IF(Table1[[#This Row],[Average_Cost_for_two]]&lt;=1500,"Medium","High"))</f>
        <v>Medium</v>
      </c>
      <c r="T5244">
        <v>2.8</v>
      </c>
      <c r="U5244">
        <v>2014</v>
      </c>
      <c r="V5244">
        <v>7</v>
      </c>
      <c r="W5244">
        <v>6</v>
      </c>
      <c r="X5244">
        <f>IF(OR(Main!$U5244=0,
       Main!$V5244=0,
       Main!$W5244=0),
   "",
   DATE(Main!$U5244,
        Main!$V5244,
        Main!$W5244)
)</f>
        <v>41826</v>
      </c>
      <c r="Y5244">
        <f>Table1[[#This Row],[Average_Cost_for_two]]*VLOOKUP(Table1[[#This Row],[Currency]],currency!$A$2:$B$10,2,FALSE)</f>
        <v>9.6</v>
      </c>
      <c r="Z5244" t="str">
        <f>VLOOKUP(C5244,country!A:B,2,FALSE)</f>
        <v>India</v>
      </c>
      <c r="AA5244">
        <f t="shared" si="81"/>
        <v>3</v>
      </c>
    </row>
    <row r="5245" spans="1:27" ht="15.75" customHeight="1" x14ac:dyDescent="0.25">
      <c r="A5245">
        <v>18472416</v>
      </c>
      <c r="B5245" t="s">
        <v>10772</v>
      </c>
      <c r="C5245">
        <v>1</v>
      </c>
      <c r="D5245" t="s">
        <v>23</v>
      </c>
      <c r="E5245" t="s">
        <v>10773</v>
      </c>
      <c r="F5245" t="s">
        <v>2939</v>
      </c>
      <c r="G5245" t="s">
        <v>2940</v>
      </c>
      <c r="H5245">
        <v>77.100810899999999</v>
      </c>
      <c r="I5245">
        <v>28.661970220000001</v>
      </c>
      <c r="J5245" t="s">
        <v>27</v>
      </c>
      <c r="K5245" t="s">
        <v>28</v>
      </c>
      <c r="L5245" t="s">
        <v>29</v>
      </c>
      <c r="M5245" t="s">
        <v>29</v>
      </c>
      <c r="N5245" t="s">
        <v>29</v>
      </c>
      <c r="O5245" t="s">
        <v>29</v>
      </c>
      <c r="P5245">
        <v>2</v>
      </c>
      <c r="Q5245">
        <v>18</v>
      </c>
      <c r="R5245">
        <v>700</v>
      </c>
      <c r="S5245" t="str">
        <f>IF(Table1[[#This Row],[Average_Cost_for_two]]&lt;500,"Low",IF(Table1[[#This Row],[Average_Cost_for_two]]&lt;=1500,"Medium","High"))</f>
        <v>Medium</v>
      </c>
      <c r="T5245">
        <v>3.5</v>
      </c>
      <c r="U5245">
        <v>2018</v>
      </c>
      <c r="V5245">
        <v>7</v>
      </c>
      <c r="W5245">
        <v>10</v>
      </c>
      <c r="X5245">
        <f>IF(OR(Main!$U5245=0,
       Main!$V5245=0,
       Main!$W5245=0),
   "",
   DATE(Main!$U5245,
        Main!$V5245,
        Main!$W5245)
)</f>
        <v>43291</v>
      </c>
      <c r="Y5245">
        <f>Table1[[#This Row],[Average_Cost_for_two]]*VLOOKUP(Table1[[#This Row],[Currency]],currency!$A$2:$B$10,2,FALSE)</f>
        <v>8.4</v>
      </c>
      <c r="Z5245" t="str">
        <f>VLOOKUP(C5245,country!A:B,2,FALSE)</f>
        <v>India</v>
      </c>
      <c r="AA5245">
        <f t="shared" si="81"/>
        <v>3</v>
      </c>
    </row>
    <row r="5246" spans="1:27" ht="15.75" customHeight="1" x14ac:dyDescent="0.25">
      <c r="A5246">
        <v>1120</v>
      </c>
      <c r="B5246" t="s">
        <v>10774</v>
      </c>
      <c r="C5246">
        <v>1</v>
      </c>
      <c r="D5246" t="s">
        <v>23</v>
      </c>
      <c r="E5246" t="s">
        <v>10775</v>
      </c>
      <c r="F5246" t="s">
        <v>1745</v>
      </c>
      <c r="G5246" t="s">
        <v>1746</v>
      </c>
      <c r="H5246">
        <v>77.126871940000001</v>
      </c>
      <c r="I5246">
        <v>28.66598342</v>
      </c>
      <c r="J5246" t="s">
        <v>27</v>
      </c>
      <c r="K5246" t="s">
        <v>28</v>
      </c>
      <c r="L5246" t="s">
        <v>29</v>
      </c>
      <c r="M5246" t="s">
        <v>29</v>
      </c>
      <c r="N5246" t="s">
        <v>29</v>
      </c>
      <c r="O5246" t="s">
        <v>29</v>
      </c>
      <c r="P5246">
        <v>2</v>
      </c>
      <c r="Q5246">
        <v>45</v>
      </c>
      <c r="R5246">
        <v>650</v>
      </c>
      <c r="S5246" t="str">
        <f>IF(Table1[[#This Row],[Average_Cost_for_two]]&lt;500,"Low",IF(Table1[[#This Row],[Average_Cost_for_two]]&lt;=1500,"Medium","High"))</f>
        <v>Medium</v>
      </c>
      <c r="T5246">
        <v>3.1</v>
      </c>
      <c r="U5246">
        <v>2010</v>
      </c>
      <c r="V5246">
        <v>7</v>
      </c>
      <c r="W5246">
        <v>23</v>
      </c>
      <c r="X5246">
        <f>IF(OR(Main!$U5246=0,
       Main!$V5246=0,
       Main!$W5246=0),
   "",
   DATE(Main!$U5246,
        Main!$V5246,
        Main!$W5246)
)</f>
        <v>40382</v>
      </c>
      <c r="Y5246">
        <f>Table1[[#This Row],[Average_Cost_for_two]]*VLOOKUP(Table1[[#This Row],[Currency]],currency!$A$2:$B$10,2,FALSE)</f>
        <v>7.8</v>
      </c>
      <c r="Z5246" t="str">
        <f>VLOOKUP(C5246,country!A:B,2,FALSE)</f>
        <v>India</v>
      </c>
      <c r="AA5246">
        <f t="shared" si="81"/>
        <v>3</v>
      </c>
    </row>
    <row r="5247" spans="1:27" ht="15.75" customHeight="1" x14ac:dyDescent="0.25">
      <c r="A5247">
        <v>304212</v>
      </c>
      <c r="B5247" t="s">
        <v>10776</v>
      </c>
      <c r="C5247">
        <v>1</v>
      </c>
      <c r="D5247" t="s">
        <v>23</v>
      </c>
      <c r="E5247" t="s">
        <v>10777</v>
      </c>
      <c r="F5247" t="s">
        <v>1745</v>
      </c>
      <c r="G5247" t="s">
        <v>1746</v>
      </c>
      <c r="H5247">
        <v>77.123639209999993</v>
      </c>
      <c r="I5247">
        <v>28.666509420000001</v>
      </c>
      <c r="J5247" t="s">
        <v>27</v>
      </c>
      <c r="K5247" t="s">
        <v>28</v>
      </c>
      <c r="L5247" t="s">
        <v>29</v>
      </c>
      <c r="M5247" t="s">
        <v>36</v>
      </c>
      <c r="N5247" t="s">
        <v>29</v>
      </c>
      <c r="O5247" t="s">
        <v>29</v>
      </c>
      <c r="P5247">
        <v>2</v>
      </c>
      <c r="Q5247">
        <v>103</v>
      </c>
      <c r="R5247">
        <v>800</v>
      </c>
      <c r="S5247" t="str">
        <f>IF(Table1[[#This Row],[Average_Cost_for_two]]&lt;500,"Low",IF(Table1[[#This Row],[Average_Cost_for_two]]&lt;=1500,"Medium","High"))</f>
        <v>Medium</v>
      </c>
      <c r="T5247">
        <v>3.1</v>
      </c>
      <c r="U5247">
        <v>2015</v>
      </c>
      <c r="V5247">
        <v>7</v>
      </c>
      <c r="W5247">
        <v>20</v>
      </c>
      <c r="X5247">
        <f>IF(OR(Main!$U5247=0,
       Main!$V5247=0,
       Main!$W5247=0),
   "",
   DATE(Main!$U5247,
        Main!$V5247,
        Main!$W5247)
)</f>
        <v>42205</v>
      </c>
      <c r="Y5247">
        <f>Table1[[#This Row],[Average_Cost_for_two]]*VLOOKUP(Table1[[#This Row],[Currency]],currency!$A$2:$B$10,2,FALSE)</f>
        <v>9.6</v>
      </c>
      <c r="Z5247" t="str">
        <f>VLOOKUP(C5247,country!A:B,2,FALSE)</f>
        <v>India</v>
      </c>
      <c r="AA5247">
        <f t="shared" si="81"/>
        <v>3</v>
      </c>
    </row>
    <row r="5248" spans="1:27" ht="15.75" customHeight="1" x14ac:dyDescent="0.25">
      <c r="A5248">
        <v>18355146</v>
      </c>
      <c r="B5248" t="s">
        <v>10778</v>
      </c>
      <c r="C5248">
        <v>1</v>
      </c>
      <c r="D5248" t="s">
        <v>23</v>
      </c>
      <c r="E5248" t="s">
        <v>10779</v>
      </c>
      <c r="F5248" t="s">
        <v>713</v>
      </c>
      <c r="G5248" t="s">
        <v>714</v>
      </c>
      <c r="H5248">
        <v>77.116352500000005</v>
      </c>
      <c r="I5248">
        <v>28.646189700000001</v>
      </c>
      <c r="J5248" t="s">
        <v>27</v>
      </c>
      <c r="K5248" t="s">
        <v>28</v>
      </c>
      <c r="L5248" t="s">
        <v>29</v>
      </c>
      <c r="M5248" t="s">
        <v>29</v>
      </c>
      <c r="N5248" t="s">
        <v>29</v>
      </c>
      <c r="O5248" t="s">
        <v>29</v>
      </c>
      <c r="P5248">
        <v>2</v>
      </c>
      <c r="Q5248">
        <v>38</v>
      </c>
      <c r="R5248">
        <v>700</v>
      </c>
      <c r="S5248" t="str">
        <f>IF(Table1[[#This Row],[Average_Cost_for_two]]&lt;500,"Low",IF(Table1[[#This Row],[Average_Cost_for_two]]&lt;=1500,"Medium","High"))</f>
        <v>Medium</v>
      </c>
      <c r="T5248">
        <v>3.5</v>
      </c>
      <c r="U5248">
        <v>2018</v>
      </c>
      <c r="V5248">
        <v>7</v>
      </c>
      <c r="W5248">
        <v>20</v>
      </c>
      <c r="X5248">
        <f>IF(OR(Main!$U5248=0,
       Main!$V5248=0,
       Main!$W5248=0),
   "",
   DATE(Main!$U5248,
        Main!$V5248,
        Main!$W5248)
)</f>
        <v>43301</v>
      </c>
      <c r="Y5248">
        <f>Table1[[#This Row],[Average_Cost_for_two]]*VLOOKUP(Table1[[#This Row],[Currency]],currency!$A$2:$B$10,2,FALSE)</f>
        <v>8.4</v>
      </c>
      <c r="Z5248" t="str">
        <f>VLOOKUP(C5248,country!A:B,2,FALSE)</f>
        <v>India</v>
      </c>
      <c r="AA5248">
        <f t="shared" si="81"/>
        <v>3</v>
      </c>
    </row>
    <row r="5249" spans="1:27" ht="15.75" customHeight="1" x14ac:dyDescent="0.25">
      <c r="A5249">
        <v>5083</v>
      </c>
      <c r="B5249" t="s">
        <v>10780</v>
      </c>
      <c r="C5249">
        <v>1</v>
      </c>
      <c r="D5249" t="s">
        <v>23</v>
      </c>
      <c r="E5249" t="s">
        <v>10781</v>
      </c>
      <c r="F5249" t="s">
        <v>10782</v>
      </c>
      <c r="G5249" t="s">
        <v>10783</v>
      </c>
      <c r="H5249">
        <v>77.078895939999995</v>
      </c>
      <c r="I5249">
        <v>28.516478339999999</v>
      </c>
      <c r="J5249" t="s">
        <v>27</v>
      </c>
      <c r="K5249" t="s">
        <v>28</v>
      </c>
      <c r="L5249" t="s">
        <v>29</v>
      </c>
      <c r="M5249" t="s">
        <v>29</v>
      </c>
      <c r="N5249" t="s">
        <v>29</v>
      </c>
      <c r="O5249" t="s">
        <v>29</v>
      </c>
      <c r="P5249">
        <v>2</v>
      </c>
      <c r="Q5249">
        <v>59</v>
      </c>
      <c r="R5249">
        <v>700</v>
      </c>
      <c r="S5249" t="str">
        <f>IF(Table1[[#This Row],[Average_Cost_for_two]]&lt;500,"Low",IF(Table1[[#This Row],[Average_Cost_for_two]]&lt;=1500,"Medium","High"))</f>
        <v>Medium</v>
      </c>
      <c r="T5249">
        <v>3.1</v>
      </c>
      <c r="U5249">
        <v>2011</v>
      </c>
      <c r="V5249">
        <v>6</v>
      </c>
      <c r="W5249">
        <v>11</v>
      </c>
      <c r="X5249">
        <f>IF(OR(Main!$U5249=0,
       Main!$V5249=0,
       Main!$W5249=0),
   "",
   DATE(Main!$U5249,
        Main!$V5249,
        Main!$W5249)
)</f>
        <v>40705</v>
      </c>
      <c r="Y5249">
        <f>Table1[[#This Row],[Average_Cost_for_two]]*VLOOKUP(Table1[[#This Row],[Currency]],currency!$A$2:$B$10,2,FALSE)</f>
        <v>8.4</v>
      </c>
      <c r="Z5249" t="str">
        <f>VLOOKUP(C5249,country!A:B,2,FALSE)</f>
        <v>India</v>
      </c>
      <c r="AA5249">
        <f t="shared" si="81"/>
        <v>2</v>
      </c>
    </row>
    <row r="5250" spans="1:27" ht="15.75" customHeight="1" x14ac:dyDescent="0.25">
      <c r="A5250">
        <v>18249097</v>
      </c>
      <c r="B5250" t="s">
        <v>10784</v>
      </c>
      <c r="C5250">
        <v>1</v>
      </c>
      <c r="D5250" t="s">
        <v>23</v>
      </c>
      <c r="E5250" t="s">
        <v>10785</v>
      </c>
      <c r="F5250" t="s">
        <v>127</v>
      </c>
      <c r="G5250" t="s">
        <v>128</v>
      </c>
      <c r="H5250">
        <v>77.139707999999999</v>
      </c>
      <c r="I5250">
        <v>28.659466299999998</v>
      </c>
      <c r="J5250" t="s">
        <v>27</v>
      </c>
      <c r="K5250" t="s">
        <v>28</v>
      </c>
      <c r="L5250" t="s">
        <v>29</v>
      </c>
      <c r="M5250" t="s">
        <v>29</v>
      </c>
      <c r="N5250" t="s">
        <v>29</v>
      </c>
      <c r="O5250" t="s">
        <v>29</v>
      </c>
      <c r="P5250">
        <v>2</v>
      </c>
      <c r="Q5250">
        <v>6</v>
      </c>
      <c r="R5250">
        <v>600</v>
      </c>
      <c r="S5250" t="str">
        <f>IF(Table1[[#This Row],[Average_Cost_for_two]]&lt;500,"Low",IF(Table1[[#This Row],[Average_Cost_for_two]]&lt;=1500,"Medium","High"))</f>
        <v>Medium</v>
      </c>
      <c r="T5250">
        <v>3</v>
      </c>
      <c r="U5250">
        <v>2017</v>
      </c>
      <c r="V5250">
        <v>6</v>
      </c>
      <c r="W5250">
        <v>2</v>
      </c>
      <c r="X5250">
        <f>IF(OR(Main!$U5250=0,
       Main!$V5250=0,
       Main!$W5250=0),
   "",
   DATE(Main!$U5250,
        Main!$V5250,
        Main!$W5250)
)</f>
        <v>42888</v>
      </c>
      <c r="Y5250">
        <f>Table1[[#This Row],[Average_Cost_for_two]]*VLOOKUP(Table1[[#This Row],[Currency]],currency!$A$2:$B$10,2,FALSE)</f>
        <v>7.2</v>
      </c>
      <c r="Z5250" t="str">
        <f>VLOOKUP(C5250,country!A:B,2,FALSE)</f>
        <v>India</v>
      </c>
      <c r="AA5250">
        <f t="shared" ref="AA5250:AA5313" si="82">ROUNDUP(V5250/3,0)</f>
        <v>2</v>
      </c>
    </row>
    <row r="5251" spans="1:27" ht="15.75" customHeight="1" x14ac:dyDescent="0.25">
      <c r="A5251">
        <v>310164</v>
      </c>
      <c r="B5251" t="s">
        <v>10786</v>
      </c>
      <c r="C5251">
        <v>1</v>
      </c>
      <c r="D5251" t="s">
        <v>23</v>
      </c>
      <c r="E5251" t="s">
        <v>10787</v>
      </c>
      <c r="F5251" t="s">
        <v>1152</v>
      </c>
      <c r="G5251" t="s">
        <v>1153</v>
      </c>
      <c r="H5251">
        <v>77.280084299999999</v>
      </c>
      <c r="I5251">
        <v>28.5357956</v>
      </c>
      <c r="J5251" t="s">
        <v>27</v>
      </c>
      <c r="K5251" t="s">
        <v>28</v>
      </c>
      <c r="L5251" t="s">
        <v>29</v>
      </c>
      <c r="M5251" t="s">
        <v>36</v>
      </c>
      <c r="N5251" t="s">
        <v>29</v>
      </c>
      <c r="O5251" t="s">
        <v>29</v>
      </c>
      <c r="P5251">
        <v>2</v>
      </c>
      <c r="Q5251">
        <v>10</v>
      </c>
      <c r="R5251">
        <v>500</v>
      </c>
      <c r="S5251" t="str">
        <f>IF(Table1[[#This Row],[Average_Cost_for_two]]&lt;500,"Low",IF(Table1[[#This Row],[Average_Cost_for_two]]&lt;=1500,"Medium","High"))</f>
        <v>Medium</v>
      </c>
      <c r="T5251">
        <v>3</v>
      </c>
      <c r="U5251">
        <v>2010</v>
      </c>
      <c r="V5251">
        <v>6</v>
      </c>
      <c r="W5251">
        <v>9</v>
      </c>
      <c r="X5251">
        <f>IF(OR(Main!$U5251=0,
       Main!$V5251=0,
       Main!$W5251=0),
   "",
   DATE(Main!$U5251,
        Main!$V5251,
        Main!$W5251)
)</f>
        <v>40338</v>
      </c>
      <c r="Y5251">
        <f>Table1[[#This Row],[Average_Cost_for_two]]*VLOOKUP(Table1[[#This Row],[Currency]],currency!$A$2:$B$10,2,FALSE)</f>
        <v>6</v>
      </c>
      <c r="Z5251" t="str">
        <f>VLOOKUP(C5251,country!A:B,2,FALSE)</f>
        <v>India</v>
      </c>
      <c r="AA5251">
        <f t="shared" si="82"/>
        <v>2</v>
      </c>
    </row>
    <row r="5252" spans="1:27" ht="15.75" customHeight="1" x14ac:dyDescent="0.25">
      <c r="A5252">
        <v>4683</v>
      </c>
      <c r="B5252" t="s">
        <v>10788</v>
      </c>
      <c r="C5252">
        <v>1</v>
      </c>
      <c r="D5252" t="s">
        <v>23</v>
      </c>
      <c r="E5252" t="s">
        <v>10789</v>
      </c>
      <c r="F5252" t="s">
        <v>114</v>
      </c>
      <c r="G5252" t="s">
        <v>115</v>
      </c>
      <c r="H5252">
        <v>77.139321800000005</v>
      </c>
      <c r="I5252">
        <v>28.699190000000002</v>
      </c>
      <c r="J5252" t="s">
        <v>27</v>
      </c>
      <c r="K5252" t="s">
        <v>28</v>
      </c>
      <c r="L5252" t="s">
        <v>29</v>
      </c>
      <c r="M5252" t="s">
        <v>29</v>
      </c>
      <c r="N5252" t="s">
        <v>29</v>
      </c>
      <c r="O5252" t="s">
        <v>29</v>
      </c>
      <c r="P5252">
        <v>2</v>
      </c>
      <c r="Q5252">
        <v>79</v>
      </c>
      <c r="R5252">
        <v>500</v>
      </c>
      <c r="S5252" t="str">
        <f>IF(Table1[[#This Row],[Average_Cost_for_two]]&lt;500,"Low",IF(Table1[[#This Row],[Average_Cost_for_two]]&lt;=1500,"Medium","High"))</f>
        <v>Medium</v>
      </c>
      <c r="T5252">
        <v>3.6</v>
      </c>
      <c r="U5252">
        <v>2018</v>
      </c>
      <c r="V5252">
        <v>6</v>
      </c>
      <c r="W5252">
        <v>22</v>
      </c>
      <c r="X5252">
        <f>IF(OR(Main!$U5252=0,
       Main!$V5252=0,
       Main!$W5252=0),
   "",
   DATE(Main!$U5252,
        Main!$V5252,
        Main!$W5252)
)</f>
        <v>43273</v>
      </c>
      <c r="Y5252">
        <f>Table1[[#This Row],[Average_Cost_for_two]]*VLOOKUP(Table1[[#This Row],[Currency]],currency!$A$2:$B$10,2,FALSE)</f>
        <v>6</v>
      </c>
      <c r="Z5252" t="str">
        <f>VLOOKUP(C5252,country!A:B,2,FALSE)</f>
        <v>India</v>
      </c>
      <c r="AA5252">
        <f t="shared" si="82"/>
        <v>2</v>
      </c>
    </row>
    <row r="5253" spans="1:27" ht="15.75" customHeight="1" x14ac:dyDescent="0.25">
      <c r="A5253">
        <v>7448</v>
      </c>
      <c r="B5253" t="s">
        <v>10790</v>
      </c>
      <c r="C5253">
        <v>1</v>
      </c>
      <c r="D5253" t="s">
        <v>23</v>
      </c>
      <c r="E5253" t="s">
        <v>10791</v>
      </c>
      <c r="F5253" t="s">
        <v>1753</v>
      </c>
      <c r="G5253" t="s">
        <v>1752</v>
      </c>
      <c r="H5253">
        <v>77.184740500000004</v>
      </c>
      <c r="I5253">
        <v>28.640056099999999</v>
      </c>
      <c r="J5253" t="s">
        <v>27</v>
      </c>
      <c r="K5253" t="s">
        <v>28</v>
      </c>
      <c r="L5253" t="s">
        <v>29</v>
      </c>
      <c r="M5253" t="s">
        <v>29</v>
      </c>
      <c r="N5253" t="s">
        <v>29</v>
      </c>
      <c r="O5253" t="s">
        <v>29</v>
      </c>
      <c r="P5253">
        <v>2</v>
      </c>
      <c r="Q5253">
        <v>5</v>
      </c>
      <c r="R5253">
        <v>600</v>
      </c>
      <c r="S5253" t="str">
        <f>IF(Table1[[#This Row],[Average_Cost_for_two]]&lt;500,"Low",IF(Table1[[#This Row],[Average_Cost_for_two]]&lt;=1500,"Medium","High"))</f>
        <v>Medium</v>
      </c>
      <c r="T5253">
        <v>2.9</v>
      </c>
      <c r="U5253">
        <v>2011</v>
      </c>
      <c r="V5253">
        <v>6</v>
      </c>
      <c r="W5253">
        <v>20</v>
      </c>
      <c r="X5253">
        <f>IF(OR(Main!$U5253=0,
       Main!$V5253=0,
       Main!$W5253=0),
   "",
   DATE(Main!$U5253,
        Main!$V5253,
        Main!$W5253)
)</f>
        <v>40714</v>
      </c>
      <c r="Y5253">
        <f>Table1[[#This Row],[Average_Cost_for_two]]*VLOOKUP(Table1[[#This Row],[Currency]],currency!$A$2:$B$10,2,FALSE)</f>
        <v>7.2</v>
      </c>
      <c r="Z5253" t="str">
        <f>VLOOKUP(C5253,country!A:B,2,FALSE)</f>
        <v>India</v>
      </c>
      <c r="AA5253">
        <f t="shared" si="82"/>
        <v>2</v>
      </c>
    </row>
    <row r="5254" spans="1:27" ht="15.75" customHeight="1" x14ac:dyDescent="0.25">
      <c r="A5254">
        <v>973</v>
      </c>
      <c r="B5254" t="s">
        <v>10792</v>
      </c>
      <c r="C5254">
        <v>1</v>
      </c>
      <c r="D5254" t="s">
        <v>23</v>
      </c>
      <c r="E5254" t="s">
        <v>10793</v>
      </c>
      <c r="F5254" t="s">
        <v>713</v>
      </c>
      <c r="G5254" t="s">
        <v>714</v>
      </c>
      <c r="H5254">
        <v>77.115593200000006</v>
      </c>
      <c r="I5254">
        <v>28.645565300000001</v>
      </c>
      <c r="J5254" t="s">
        <v>27</v>
      </c>
      <c r="K5254" t="s">
        <v>28</v>
      </c>
      <c r="L5254" t="s">
        <v>29</v>
      </c>
      <c r="M5254" t="s">
        <v>29</v>
      </c>
      <c r="N5254" t="s">
        <v>29</v>
      </c>
      <c r="O5254" t="s">
        <v>29</v>
      </c>
      <c r="P5254">
        <v>2</v>
      </c>
      <c r="Q5254">
        <v>5</v>
      </c>
      <c r="R5254">
        <v>600</v>
      </c>
      <c r="S5254" t="str">
        <f>IF(Table1[[#This Row],[Average_Cost_for_two]]&lt;500,"Low",IF(Table1[[#This Row],[Average_Cost_for_two]]&lt;=1500,"Medium","High"))</f>
        <v>Medium</v>
      </c>
      <c r="T5254">
        <v>3</v>
      </c>
      <c r="U5254">
        <v>2018</v>
      </c>
      <c r="V5254">
        <v>6</v>
      </c>
      <c r="W5254">
        <v>20</v>
      </c>
      <c r="X5254">
        <f>IF(OR(Main!$U5254=0,
       Main!$V5254=0,
       Main!$W5254=0),
   "",
   DATE(Main!$U5254,
        Main!$V5254,
        Main!$W5254)
)</f>
        <v>43271</v>
      </c>
      <c r="Y5254">
        <f>Table1[[#This Row],[Average_Cost_for_two]]*VLOOKUP(Table1[[#This Row],[Currency]],currency!$A$2:$B$10,2,FALSE)</f>
        <v>7.2</v>
      </c>
      <c r="Z5254" t="str">
        <f>VLOOKUP(C5254,country!A:B,2,FALSE)</f>
        <v>India</v>
      </c>
      <c r="AA5254">
        <f t="shared" si="82"/>
        <v>2</v>
      </c>
    </row>
    <row r="5255" spans="1:27" ht="15.75" customHeight="1" x14ac:dyDescent="0.25">
      <c r="A5255">
        <v>7788</v>
      </c>
      <c r="B5255" t="s">
        <v>1255</v>
      </c>
      <c r="C5255">
        <v>1</v>
      </c>
      <c r="D5255" t="s">
        <v>23</v>
      </c>
      <c r="E5255" t="s">
        <v>2183</v>
      </c>
      <c r="F5255" t="s">
        <v>2182</v>
      </c>
      <c r="G5255" t="s">
        <v>2183</v>
      </c>
      <c r="H5255">
        <v>77.206259900000006</v>
      </c>
      <c r="I5255">
        <v>28.573126599999998</v>
      </c>
      <c r="J5255" t="s">
        <v>27</v>
      </c>
      <c r="K5255" t="s">
        <v>28</v>
      </c>
      <c r="L5255" t="s">
        <v>29</v>
      </c>
      <c r="M5255" t="s">
        <v>29</v>
      </c>
      <c r="N5255" t="s">
        <v>29</v>
      </c>
      <c r="O5255" t="s">
        <v>29</v>
      </c>
      <c r="P5255">
        <v>2</v>
      </c>
      <c r="Q5255">
        <v>30</v>
      </c>
      <c r="R5255">
        <v>700</v>
      </c>
      <c r="S5255" t="str">
        <f>IF(Table1[[#This Row],[Average_Cost_for_two]]&lt;500,"Low",IF(Table1[[#This Row],[Average_Cost_for_two]]&lt;=1500,"Medium","High"))</f>
        <v>Medium</v>
      </c>
      <c r="T5255">
        <v>2.2999999999999998</v>
      </c>
      <c r="U5255">
        <v>2015</v>
      </c>
      <c r="V5255">
        <v>5</v>
      </c>
      <c r="W5255">
        <v>27</v>
      </c>
      <c r="X5255">
        <f>IF(OR(Main!$U5255=0,
       Main!$V5255=0,
       Main!$W5255=0),
   "",
   DATE(Main!$U5255,
        Main!$V5255,
        Main!$W5255)
)</f>
        <v>42151</v>
      </c>
      <c r="Y5255">
        <f>Table1[[#This Row],[Average_Cost_for_two]]*VLOOKUP(Table1[[#This Row],[Currency]],currency!$A$2:$B$10,2,FALSE)</f>
        <v>8.4</v>
      </c>
      <c r="Z5255" t="str">
        <f>VLOOKUP(C5255,country!A:B,2,FALSE)</f>
        <v>India</v>
      </c>
      <c r="AA5255">
        <f t="shared" si="82"/>
        <v>2</v>
      </c>
    </row>
    <row r="5256" spans="1:27" ht="15.75" customHeight="1" x14ac:dyDescent="0.25">
      <c r="A5256">
        <v>301313</v>
      </c>
      <c r="B5256" t="s">
        <v>10794</v>
      </c>
      <c r="C5256">
        <v>1</v>
      </c>
      <c r="D5256" t="s">
        <v>23</v>
      </c>
      <c r="E5256" t="s">
        <v>10795</v>
      </c>
      <c r="F5256" t="s">
        <v>75</v>
      </c>
      <c r="G5256" t="s">
        <v>76</v>
      </c>
      <c r="H5256">
        <v>77.324361100000004</v>
      </c>
      <c r="I5256">
        <v>28.686652500000001</v>
      </c>
      <c r="J5256" t="s">
        <v>27</v>
      </c>
      <c r="K5256" t="s">
        <v>28</v>
      </c>
      <c r="L5256" t="s">
        <v>29</v>
      </c>
      <c r="M5256" t="s">
        <v>29</v>
      </c>
      <c r="N5256" t="s">
        <v>29</v>
      </c>
      <c r="O5256" t="s">
        <v>29</v>
      </c>
      <c r="P5256">
        <v>2</v>
      </c>
      <c r="Q5256">
        <v>9</v>
      </c>
      <c r="R5256">
        <v>600</v>
      </c>
      <c r="S5256" t="str">
        <f>IF(Table1[[#This Row],[Average_Cost_for_two]]&lt;500,"Low",IF(Table1[[#This Row],[Average_Cost_for_two]]&lt;=1500,"Medium","High"))</f>
        <v>Medium</v>
      </c>
      <c r="T5256">
        <v>2.8</v>
      </c>
      <c r="U5256">
        <v>2018</v>
      </c>
      <c r="V5256">
        <v>5</v>
      </c>
      <c r="W5256">
        <v>28</v>
      </c>
      <c r="X5256">
        <f>IF(OR(Main!$U5256=0,
       Main!$V5256=0,
       Main!$W5256=0),
   "",
   DATE(Main!$U5256,
        Main!$V5256,
        Main!$W5256)
)</f>
        <v>43248</v>
      </c>
      <c r="Y5256">
        <f>Table1[[#This Row],[Average_Cost_for_two]]*VLOOKUP(Table1[[#This Row],[Currency]],currency!$A$2:$B$10,2,FALSE)</f>
        <v>7.2</v>
      </c>
      <c r="Z5256" t="str">
        <f>VLOOKUP(C5256,country!A:B,2,FALSE)</f>
        <v>India</v>
      </c>
      <c r="AA5256">
        <f t="shared" si="82"/>
        <v>2</v>
      </c>
    </row>
    <row r="5257" spans="1:27" ht="15.75" customHeight="1" x14ac:dyDescent="0.25">
      <c r="A5257">
        <v>2399</v>
      </c>
      <c r="B5257" t="s">
        <v>10796</v>
      </c>
      <c r="C5257">
        <v>1</v>
      </c>
      <c r="D5257" t="s">
        <v>23</v>
      </c>
      <c r="E5257" t="s">
        <v>10797</v>
      </c>
      <c r="F5257" t="s">
        <v>2930</v>
      </c>
      <c r="G5257" t="s">
        <v>2931</v>
      </c>
      <c r="H5257">
        <v>77.098250500000006</v>
      </c>
      <c r="I5257">
        <v>28.631387</v>
      </c>
      <c r="J5257" t="s">
        <v>27</v>
      </c>
      <c r="K5257" t="s">
        <v>28</v>
      </c>
      <c r="L5257" t="s">
        <v>29</v>
      </c>
      <c r="M5257" t="s">
        <v>36</v>
      </c>
      <c r="N5257" t="s">
        <v>29</v>
      </c>
      <c r="O5257" t="s">
        <v>29</v>
      </c>
      <c r="P5257">
        <v>2</v>
      </c>
      <c r="Q5257">
        <v>74</v>
      </c>
      <c r="R5257">
        <v>600</v>
      </c>
      <c r="S5257" t="str">
        <f>IF(Table1[[#This Row],[Average_Cost_for_two]]&lt;500,"Low",IF(Table1[[#This Row],[Average_Cost_for_two]]&lt;=1500,"Medium","High"))</f>
        <v>Medium</v>
      </c>
      <c r="T5257">
        <v>3.4</v>
      </c>
      <c r="U5257">
        <v>2014</v>
      </c>
      <c r="V5257">
        <v>5</v>
      </c>
      <c r="W5257">
        <v>20</v>
      </c>
      <c r="X5257">
        <f>IF(OR(Main!$U5257=0,
       Main!$V5257=0,
       Main!$W5257=0),
   "",
   DATE(Main!$U5257,
        Main!$V5257,
        Main!$W5257)
)</f>
        <v>41779</v>
      </c>
      <c r="Y5257">
        <f>Table1[[#This Row],[Average_Cost_for_two]]*VLOOKUP(Table1[[#This Row],[Currency]],currency!$A$2:$B$10,2,FALSE)</f>
        <v>7.2</v>
      </c>
      <c r="Z5257" t="str">
        <f>VLOOKUP(C5257,country!A:B,2,FALSE)</f>
        <v>India</v>
      </c>
      <c r="AA5257">
        <f t="shared" si="82"/>
        <v>2</v>
      </c>
    </row>
    <row r="5258" spans="1:27" ht="15.75" customHeight="1" x14ac:dyDescent="0.25">
      <c r="A5258">
        <v>18379474</v>
      </c>
      <c r="B5258" t="s">
        <v>10754</v>
      </c>
      <c r="C5258">
        <v>1</v>
      </c>
      <c r="D5258" t="s">
        <v>23</v>
      </c>
      <c r="E5258" t="s">
        <v>10798</v>
      </c>
      <c r="F5258" t="s">
        <v>2939</v>
      </c>
      <c r="G5258" t="s">
        <v>2940</v>
      </c>
      <c r="H5258">
        <v>77.100577200000004</v>
      </c>
      <c r="I5258">
        <v>28.662186500000001</v>
      </c>
      <c r="J5258" t="s">
        <v>27</v>
      </c>
      <c r="K5258" t="s">
        <v>28</v>
      </c>
      <c r="L5258" t="s">
        <v>29</v>
      </c>
      <c r="M5258" t="s">
        <v>36</v>
      </c>
      <c r="N5258" t="s">
        <v>29</v>
      </c>
      <c r="O5258" t="s">
        <v>29</v>
      </c>
      <c r="P5258">
        <v>2</v>
      </c>
      <c r="Q5258">
        <v>29</v>
      </c>
      <c r="R5258">
        <v>600</v>
      </c>
      <c r="S5258" t="str">
        <f>IF(Table1[[#This Row],[Average_Cost_for_two]]&lt;500,"Low",IF(Table1[[#This Row],[Average_Cost_for_two]]&lt;=1500,"Medium","High"))</f>
        <v>Medium</v>
      </c>
      <c r="T5258">
        <v>3.6</v>
      </c>
      <c r="U5258">
        <v>2012</v>
      </c>
      <c r="V5258">
        <v>5</v>
      </c>
      <c r="W5258">
        <v>13</v>
      </c>
      <c r="X5258">
        <f>IF(OR(Main!$U5258=0,
       Main!$V5258=0,
       Main!$W5258=0),
   "",
   DATE(Main!$U5258,
        Main!$V5258,
        Main!$W5258)
)</f>
        <v>41042</v>
      </c>
      <c r="Y5258">
        <f>Table1[[#This Row],[Average_Cost_for_two]]*VLOOKUP(Table1[[#This Row],[Currency]],currency!$A$2:$B$10,2,FALSE)</f>
        <v>7.2</v>
      </c>
      <c r="Z5258" t="str">
        <f>VLOOKUP(C5258,country!A:B,2,FALSE)</f>
        <v>India</v>
      </c>
      <c r="AA5258">
        <f t="shared" si="82"/>
        <v>2</v>
      </c>
    </row>
    <row r="5259" spans="1:27" ht="15.75" customHeight="1" x14ac:dyDescent="0.25">
      <c r="A5259">
        <v>18371401</v>
      </c>
      <c r="B5259" t="s">
        <v>10799</v>
      </c>
      <c r="C5259">
        <v>1</v>
      </c>
      <c r="D5259" t="s">
        <v>23</v>
      </c>
      <c r="E5259" t="s">
        <v>10800</v>
      </c>
      <c r="F5259" t="s">
        <v>1907</v>
      </c>
      <c r="G5259" t="s">
        <v>1908</v>
      </c>
      <c r="H5259">
        <v>77.120615689999994</v>
      </c>
      <c r="I5259">
        <v>28.641124179999998</v>
      </c>
      <c r="J5259" t="s">
        <v>27</v>
      </c>
      <c r="K5259" t="s">
        <v>28</v>
      </c>
      <c r="L5259" t="s">
        <v>29</v>
      </c>
      <c r="M5259" t="s">
        <v>36</v>
      </c>
      <c r="N5259" t="s">
        <v>29</v>
      </c>
      <c r="O5259" t="s">
        <v>29</v>
      </c>
      <c r="P5259">
        <v>2</v>
      </c>
      <c r="Q5259">
        <v>21</v>
      </c>
      <c r="R5259">
        <v>500</v>
      </c>
      <c r="S5259" t="str">
        <f>IF(Table1[[#This Row],[Average_Cost_for_two]]&lt;500,"Low",IF(Table1[[#This Row],[Average_Cost_for_two]]&lt;=1500,"Medium","High"))</f>
        <v>Medium</v>
      </c>
      <c r="T5259">
        <v>3.1</v>
      </c>
      <c r="U5259">
        <v>2012</v>
      </c>
      <c r="V5259">
        <v>5</v>
      </c>
      <c r="W5259">
        <v>26</v>
      </c>
      <c r="X5259">
        <f>IF(OR(Main!$U5259=0,
       Main!$V5259=0,
       Main!$W5259=0),
   "",
   DATE(Main!$U5259,
        Main!$V5259,
        Main!$W5259)
)</f>
        <v>41055</v>
      </c>
      <c r="Y5259">
        <f>Table1[[#This Row],[Average_Cost_for_two]]*VLOOKUP(Table1[[#This Row],[Currency]],currency!$A$2:$B$10,2,FALSE)</f>
        <v>6</v>
      </c>
      <c r="Z5259" t="str">
        <f>VLOOKUP(C5259,country!A:B,2,FALSE)</f>
        <v>India</v>
      </c>
      <c r="AA5259">
        <f t="shared" si="82"/>
        <v>2</v>
      </c>
    </row>
    <row r="5260" spans="1:27" ht="15.75" customHeight="1" x14ac:dyDescent="0.25">
      <c r="A5260">
        <v>1461</v>
      </c>
      <c r="B5260" t="s">
        <v>2883</v>
      </c>
      <c r="C5260">
        <v>1</v>
      </c>
      <c r="D5260" t="s">
        <v>23</v>
      </c>
      <c r="E5260" t="s">
        <v>10801</v>
      </c>
      <c r="F5260" t="s">
        <v>205</v>
      </c>
      <c r="G5260" t="s">
        <v>206</v>
      </c>
      <c r="H5260">
        <v>77.286879799999994</v>
      </c>
      <c r="I5260">
        <v>28.5336131</v>
      </c>
      <c r="J5260" t="s">
        <v>27</v>
      </c>
      <c r="K5260" t="s">
        <v>28</v>
      </c>
      <c r="L5260" t="s">
        <v>29</v>
      </c>
      <c r="M5260" t="s">
        <v>29</v>
      </c>
      <c r="N5260" t="s">
        <v>29</v>
      </c>
      <c r="O5260" t="s">
        <v>29</v>
      </c>
      <c r="P5260">
        <v>2</v>
      </c>
      <c r="Q5260">
        <v>19</v>
      </c>
      <c r="R5260">
        <v>500</v>
      </c>
      <c r="S5260" t="str">
        <f>IF(Table1[[#This Row],[Average_Cost_for_two]]&lt;500,"Low",IF(Table1[[#This Row],[Average_Cost_for_two]]&lt;=1500,"Medium","High"))</f>
        <v>Medium</v>
      </c>
      <c r="T5260">
        <v>3</v>
      </c>
      <c r="U5260">
        <v>2010</v>
      </c>
      <c r="V5260">
        <v>5</v>
      </c>
      <c r="W5260">
        <v>27</v>
      </c>
      <c r="X5260">
        <f>IF(OR(Main!$U5260=0,
       Main!$V5260=0,
       Main!$W5260=0),
   "",
   DATE(Main!$U5260,
        Main!$V5260,
        Main!$W5260)
)</f>
        <v>40325</v>
      </c>
      <c r="Y5260">
        <f>Table1[[#This Row],[Average_Cost_for_two]]*VLOOKUP(Table1[[#This Row],[Currency]],currency!$A$2:$B$10,2,FALSE)</f>
        <v>6</v>
      </c>
      <c r="Z5260" t="str">
        <f>VLOOKUP(C5260,country!A:B,2,FALSE)</f>
        <v>India</v>
      </c>
      <c r="AA5260">
        <f t="shared" si="82"/>
        <v>2</v>
      </c>
    </row>
    <row r="5261" spans="1:27" ht="15.75" customHeight="1" x14ac:dyDescent="0.25">
      <c r="A5261">
        <v>2902</v>
      </c>
      <c r="B5261" t="s">
        <v>3026</v>
      </c>
      <c r="C5261">
        <v>1</v>
      </c>
      <c r="D5261" t="s">
        <v>23</v>
      </c>
      <c r="E5261" t="s">
        <v>10802</v>
      </c>
      <c r="F5261" t="s">
        <v>4529</v>
      </c>
      <c r="G5261" t="s">
        <v>4530</v>
      </c>
      <c r="H5261">
        <v>77.240650500000001</v>
      </c>
      <c r="I5261">
        <v>28.6023444</v>
      </c>
      <c r="J5261" t="s">
        <v>27</v>
      </c>
      <c r="K5261" t="s">
        <v>28</v>
      </c>
      <c r="L5261" t="s">
        <v>29</v>
      </c>
      <c r="M5261" t="s">
        <v>29</v>
      </c>
      <c r="N5261" t="s">
        <v>29</v>
      </c>
      <c r="O5261" t="s">
        <v>29</v>
      </c>
      <c r="P5261">
        <v>2</v>
      </c>
      <c r="Q5261">
        <v>286</v>
      </c>
      <c r="R5261">
        <v>550</v>
      </c>
      <c r="S5261" t="str">
        <f>IF(Table1[[#This Row],[Average_Cost_for_two]]&lt;500,"Low",IF(Table1[[#This Row],[Average_Cost_for_two]]&lt;=1500,"Medium","High"))</f>
        <v>Medium</v>
      </c>
      <c r="T5261">
        <v>3.7</v>
      </c>
      <c r="U5261">
        <v>2016</v>
      </c>
      <c r="V5261">
        <v>5</v>
      </c>
      <c r="W5261">
        <v>22</v>
      </c>
      <c r="X5261">
        <f>IF(OR(Main!$U5261=0,
       Main!$V5261=0,
       Main!$W5261=0),
   "",
   DATE(Main!$U5261,
        Main!$V5261,
        Main!$W5261)
)</f>
        <v>42512</v>
      </c>
      <c r="Y5261">
        <f>Table1[[#This Row],[Average_Cost_for_two]]*VLOOKUP(Table1[[#This Row],[Currency]],currency!$A$2:$B$10,2,FALSE)</f>
        <v>6.6000000000000005</v>
      </c>
      <c r="Z5261" t="str">
        <f>VLOOKUP(C5261,country!A:B,2,FALSE)</f>
        <v>India</v>
      </c>
      <c r="AA5261">
        <f t="shared" si="82"/>
        <v>2</v>
      </c>
    </row>
    <row r="5262" spans="1:27" ht="15.75" customHeight="1" x14ac:dyDescent="0.25">
      <c r="A5262">
        <v>7879</v>
      </c>
      <c r="B5262" t="s">
        <v>10803</v>
      </c>
      <c r="C5262">
        <v>1</v>
      </c>
      <c r="D5262" t="s">
        <v>23</v>
      </c>
      <c r="E5262" t="s">
        <v>10804</v>
      </c>
      <c r="F5262" t="s">
        <v>79</v>
      </c>
      <c r="G5262" t="s">
        <v>80</v>
      </c>
      <c r="H5262">
        <v>77.241637900000001</v>
      </c>
      <c r="I5262">
        <v>28.5798378</v>
      </c>
      <c r="J5262" t="s">
        <v>27</v>
      </c>
      <c r="K5262" t="s">
        <v>28</v>
      </c>
      <c r="L5262" t="s">
        <v>29</v>
      </c>
      <c r="M5262" t="s">
        <v>36</v>
      </c>
      <c r="N5262" t="s">
        <v>29</v>
      </c>
      <c r="O5262" t="s">
        <v>29</v>
      </c>
      <c r="P5262">
        <v>2</v>
      </c>
      <c r="Q5262">
        <v>21</v>
      </c>
      <c r="R5262">
        <v>500</v>
      </c>
      <c r="S5262" t="str">
        <f>IF(Table1[[#This Row],[Average_Cost_for_two]]&lt;500,"Low",IF(Table1[[#This Row],[Average_Cost_for_two]]&lt;=1500,"Medium","High"))</f>
        <v>Medium</v>
      </c>
      <c r="T5262">
        <v>3.1</v>
      </c>
      <c r="U5262">
        <v>2014</v>
      </c>
      <c r="V5262">
        <v>4</v>
      </c>
      <c r="W5262">
        <v>19</v>
      </c>
      <c r="X5262">
        <f>IF(OR(Main!$U5262=0,
       Main!$V5262=0,
       Main!$W5262=0),
   "",
   DATE(Main!$U5262,
        Main!$V5262,
        Main!$W5262)
)</f>
        <v>41748</v>
      </c>
      <c r="Y5262">
        <f>Table1[[#This Row],[Average_Cost_for_two]]*VLOOKUP(Table1[[#This Row],[Currency]],currency!$A$2:$B$10,2,FALSE)</f>
        <v>6</v>
      </c>
      <c r="Z5262" t="str">
        <f>VLOOKUP(C5262,country!A:B,2,FALSE)</f>
        <v>India</v>
      </c>
      <c r="AA5262">
        <f t="shared" si="82"/>
        <v>2</v>
      </c>
    </row>
    <row r="5263" spans="1:27" ht="15.75" customHeight="1" x14ac:dyDescent="0.25">
      <c r="A5263">
        <v>9643</v>
      </c>
      <c r="B5263" t="s">
        <v>10805</v>
      </c>
      <c r="C5263">
        <v>1</v>
      </c>
      <c r="D5263" t="s">
        <v>23</v>
      </c>
      <c r="E5263" t="s">
        <v>10806</v>
      </c>
      <c r="F5263" t="s">
        <v>253</v>
      </c>
      <c r="G5263" t="s">
        <v>254</v>
      </c>
      <c r="H5263">
        <v>77.200319879999995</v>
      </c>
      <c r="I5263">
        <v>28.654943079999999</v>
      </c>
      <c r="J5263" t="s">
        <v>27</v>
      </c>
      <c r="K5263" t="s">
        <v>28</v>
      </c>
      <c r="L5263" t="s">
        <v>29</v>
      </c>
      <c r="M5263" t="s">
        <v>29</v>
      </c>
      <c r="N5263" t="s">
        <v>29</v>
      </c>
      <c r="O5263" t="s">
        <v>29</v>
      </c>
      <c r="P5263">
        <v>2</v>
      </c>
      <c r="Q5263">
        <v>177</v>
      </c>
      <c r="R5263">
        <v>650</v>
      </c>
      <c r="S5263" t="str">
        <f>IF(Table1[[#This Row],[Average_Cost_for_two]]&lt;500,"Low",IF(Table1[[#This Row],[Average_Cost_for_two]]&lt;=1500,"Medium","High"))</f>
        <v>Medium</v>
      </c>
      <c r="T5263">
        <v>3.7</v>
      </c>
      <c r="U5263">
        <v>2012</v>
      </c>
      <c r="V5263">
        <v>4</v>
      </c>
      <c r="W5263">
        <v>8</v>
      </c>
      <c r="X5263">
        <f>IF(OR(Main!$U5263=0,
       Main!$V5263=0,
       Main!$W5263=0),
   "",
   DATE(Main!$U5263,
        Main!$V5263,
        Main!$W5263)
)</f>
        <v>41007</v>
      </c>
      <c r="Y5263">
        <f>Table1[[#This Row],[Average_Cost_for_two]]*VLOOKUP(Table1[[#This Row],[Currency]],currency!$A$2:$B$10,2,FALSE)</f>
        <v>7.8</v>
      </c>
      <c r="Z5263" t="str">
        <f>VLOOKUP(C5263,country!A:B,2,FALSE)</f>
        <v>India</v>
      </c>
      <c r="AA5263">
        <f t="shared" si="82"/>
        <v>2</v>
      </c>
    </row>
    <row r="5264" spans="1:27" ht="15.75" customHeight="1" x14ac:dyDescent="0.25">
      <c r="A5264">
        <v>6095</v>
      </c>
      <c r="B5264" t="s">
        <v>10807</v>
      </c>
      <c r="C5264">
        <v>1</v>
      </c>
      <c r="D5264" t="s">
        <v>23</v>
      </c>
      <c r="E5264" t="s">
        <v>10808</v>
      </c>
      <c r="F5264" t="s">
        <v>685</v>
      </c>
      <c r="G5264" t="s">
        <v>686</v>
      </c>
      <c r="H5264">
        <v>77.279485399999999</v>
      </c>
      <c r="I5264">
        <v>28.645585000000001</v>
      </c>
      <c r="J5264" t="s">
        <v>27</v>
      </c>
      <c r="K5264" t="s">
        <v>28</v>
      </c>
      <c r="L5264" t="s">
        <v>29</v>
      </c>
      <c r="M5264" t="s">
        <v>29</v>
      </c>
      <c r="N5264" t="s">
        <v>29</v>
      </c>
      <c r="O5264" t="s">
        <v>29</v>
      </c>
      <c r="P5264">
        <v>2</v>
      </c>
      <c r="Q5264">
        <v>25</v>
      </c>
      <c r="R5264">
        <v>500</v>
      </c>
      <c r="S5264" t="str">
        <f>IF(Table1[[#This Row],[Average_Cost_for_two]]&lt;500,"Low",IF(Table1[[#This Row],[Average_Cost_for_two]]&lt;=1500,"Medium","High"))</f>
        <v>Medium</v>
      </c>
      <c r="T5264">
        <v>2.7</v>
      </c>
      <c r="U5264">
        <v>2010</v>
      </c>
      <c r="V5264">
        <v>4</v>
      </c>
      <c r="W5264">
        <v>3</v>
      </c>
      <c r="X5264">
        <f>IF(OR(Main!$U5264=0,
       Main!$V5264=0,
       Main!$W5264=0),
   "",
   DATE(Main!$U5264,
        Main!$V5264,
        Main!$W5264)
)</f>
        <v>40271</v>
      </c>
      <c r="Y5264">
        <f>Table1[[#This Row],[Average_Cost_for_two]]*VLOOKUP(Table1[[#This Row],[Currency]],currency!$A$2:$B$10,2,FALSE)</f>
        <v>6</v>
      </c>
      <c r="Z5264" t="str">
        <f>VLOOKUP(C5264,country!A:B,2,FALSE)</f>
        <v>India</v>
      </c>
      <c r="AA5264">
        <f t="shared" si="82"/>
        <v>2</v>
      </c>
    </row>
    <row r="5265" spans="1:27" ht="15.75" customHeight="1" x14ac:dyDescent="0.25">
      <c r="A5265">
        <v>7332</v>
      </c>
      <c r="B5265" t="s">
        <v>10809</v>
      </c>
      <c r="C5265">
        <v>1</v>
      </c>
      <c r="D5265" t="s">
        <v>23</v>
      </c>
      <c r="E5265" t="s">
        <v>10810</v>
      </c>
      <c r="F5265" t="s">
        <v>39</v>
      </c>
      <c r="G5265" t="s">
        <v>40</v>
      </c>
      <c r="H5265">
        <v>77.118088900000004</v>
      </c>
      <c r="I5265">
        <v>28.5415025</v>
      </c>
      <c r="J5265" t="s">
        <v>27</v>
      </c>
      <c r="K5265" t="s">
        <v>28</v>
      </c>
      <c r="L5265" t="s">
        <v>29</v>
      </c>
      <c r="M5265" t="s">
        <v>29</v>
      </c>
      <c r="N5265" t="s">
        <v>29</v>
      </c>
      <c r="O5265" t="s">
        <v>29</v>
      </c>
      <c r="P5265">
        <v>2</v>
      </c>
      <c r="Q5265">
        <v>16</v>
      </c>
      <c r="R5265">
        <v>600</v>
      </c>
      <c r="S5265" t="str">
        <f>IF(Table1[[#This Row],[Average_Cost_for_two]]&lt;500,"Low",IF(Table1[[#This Row],[Average_Cost_for_two]]&lt;=1500,"Medium","High"))</f>
        <v>Medium</v>
      </c>
      <c r="T5265">
        <v>3.1</v>
      </c>
      <c r="U5265">
        <v>2017</v>
      </c>
      <c r="V5265">
        <v>4</v>
      </c>
      <c r="W5265">
        <v>19</v>
      </c>
      <c r="X5265">
        <f>IF(OR(Main!$U5265=0,
       Main!$V5265=0,
       Main!$W5265=0),
   "",
   DATE(Main!$U5265,
        Main!$V5265,
        Main!$W5265)
)</f>
        <v>42844</v>
      </c>
      <c r="Y5265">
        <f>Table1[[#This Row],[Average_Cost_for_two]]*VLOOKUP(Table1[[#This Row],[Currency]],currency!$A$2:$B$10,2,FALSE)</f>
        <v>7.2</v>
      </c>
      <c r="Z5265" t="str">
        <f>VLOOKUP(C5265,country!A:B,2,FALSE)</f>
        <v>India</v>
      </c>
      <c r="AA5265">
        <f t="shared" si="82"/>
        <v>2</v>
      </c>
    </row>
    <row r="5266" spans="1:27" ht="15.75" customHeight="1" x14ac:dyDescent="0.25">
      <c r="A5266">
        <v>311229</v>
      </c>
      <c r="B5266" t="s">
        <v>10811</v>
      </c>
      <c r="C5266">
        <v>1</v>
      </c>
      <c r="D5266" t="s">
        <v>23</v>
      </c>
      <c r="E5266" t="s">
        <v>10812</v>
      </c>
      <c r="F5266" t="s">
        <v>123</v>
      </c>
      <c r="G5266" t="s">
        <v>124</v>
      </c>
      <c r="H5266">
        <v>77.339103399999999</v>
      </c>
      <c r="I5266">
        <v>28.6077552</v>
      </c>
      <c r="J5266" t="s">
        <v>27</v>
      </c>
      <c r="K5266" t="s">
        <v>28</v>
      </c>
      <c r="L5266" t="s">
        <v>29</v>
      </c>
      <c r="M5266" t="s">
        <v>29</v>
      </c>
      <c r="N5266" t="s">
        <v>29</v>
      </c>
      <c r="O5266" t="s">
        <v>29</v>
      </c>
      <c r="P5266">
        <v>2</v>
      </c>
      <c r="Q5266">
        <v>4</v>
      </c>
      <c r="R5266">
        <v>500</v>
      </c>
      <c r="S5266" t="str">
        <f>IF(Table1[[#This Row],[Average_Cost_for_two]]&lt;500,"Low",IF(Table1[[#This Row],[Average_Cost_for_two]]&lt;=1500,"Medium","High"))</f>
        <v>Medium</v>
      </c>
      <c r="T5266">
        <v>2.9</v>
      </c>
      <c r="U5266">
        <v>2016</v>
      </c>
      <c r="V5266">
        <v>4</v>
      </c>
      <c r="W5266">
        <v>5</v>
      </c>
      <c r="X5266">
        <f>IF(OR(Main!$U5266=0,
       Main!$V5266=0,
       Main!$W5266=0),
   "",
   DATE(Main!$U5266,
        Main!$V5266,
        Main!$W5266)
)</f>
        <v>42465</v>
      </c>
      <c r="Y5266">
        <f>Table1[[#This Row],[Average_Cost_for_two]]*VLOOKUP(Table1[[#This Row],[Currency]],currency!$A$2:$B$10,2,FALSE)</f>
        <v>6</v>
      </c>
      <c r="Z5266" t="str">
        <f>VLOOKUP(C5266,country!A:B,2,FALSE)</f>
        <v>India</v>
      </c>
      <c r="AA5266">
        <f t="shared" si="82"/>
        <v>2</v>
      </c>
    </row>
    <row r="5267" spans="1:27" ht="15.75" customHeight="1" x14ac:dyDescent="0.25">
      <c r="A5267">
        <v>305490</v>
      </c>
      <c r="B5267" t="s">
        <v>10813</v>
      </c>
      <c r="C5267">
        <v>1</v>
      </c>
      <c r="D5267" t="s">
        <v>23</v>
      </c>
      <c r="E5267" t="s">
        <v>10814</v>
      </c>
      <c r="F5267" t="s">
        <v>1897</v>
      </c>
      <c r="G5267" t="s">
        <v>1898</v>
      </c>
      <c r="H5267">
        <v>77.214233840000006</v>
      </c>
      <c r="I5267">
        <v>28.645222140000001</v>
      </c>
      <c r="J5267" t="s">
        <v>27</v>
      </c>
      <c r="K5267" t="s">
        <v>28</v>
      </c>
      <c r="L5267" t="s">
        <v>29</v>
      </c>
      <c r="M5267" t="s">
        <v>29</v>
      </c>
      <c r="N5267" t="s">
        <v>29</v>
      </c>
      <c r="O5267" t="s">
        <v>29</v>
      </c>
      <c r="P5267">
        <v>2</v>
      </c>
      <c r="Q5267">
        <v>5</v>
      </c>
      <c r="R5267">
        <v>500</v>
      </c>
      <c r="S5267" t="str">
        <f>IF(Table1[[#This Row],[Average_Cost_for_two]]&lt;500,"Low",IF(Table1[[#This Row],[Average_Cost_for_two]]&lt;=1500,"Medium","High"))</f>
        <v>Medium</v>
      </c>
      <c r="T5267">
        <v>3</v>
      </c>
      <c r="U5267">
        <v>2015</v>
      </c>
      <c r="V5267">
        <v>4</v>
      </c>
      <c r="W5267">
        <v>28</v>
      </c>
      <c r="X5267">
        <f>IF(OR(Main!$U5267=0,
       Main!$V5267=0,
       Main!$W5267=0),
   "",
   DATE(Main!$U5267,
        Main!$V5267,
        Main!$W5267)
)</f>
        <v>42122</v>
      </c>
      <c r="Y5267">
        <f>Table1[[#This Row],[Average_Cost_for_two]]*VLOOKUP(Table1[[#This Row],[Currency]],currency!$A$2:$B$10,2,FALSE)</f>
        <v>6</v>
      </c>
      <c r="Z5267" t="str">
        <f>VLOOKUP(C5267,country!A:B,2,FALSE)</f>
        <v>India</v>
      </c>
      <c r="AA5267">
        <f t="shared" si="82"/>
        <v>2</v>
      </c>
    </row>
    <row r="5268" spans="1:27" ht="15.75" customHeight="1" x14ac:dyDescent="0.25">
      <c r="A5268">
        <v>8940</v>
      </c>
      <c r="B5268" t="s">
        <v>10815</v>
      </c>
      <c r="C5268">
        <v>1</v>
      </c>
      <c r="D5268" t="s">
        <v>23</v>
      </c>
      <c r="E5268" t="s">
        <v>10816</v>
      </c>
      <c r="F5268" t="s">
        <v>114</v>
      </c>
      <c r="G5268" t="s">
        <v>115</v>
      </c>
      <c r="H5268">
        <v>77.141482300000007</v>
      </c>
      <c r="I5268">
        <v>28.7052826</v>
      </c>
      <c r="J5268" t="s">
        <v>27</v>
      </c>
      <c r="K5268" t="s">
        <v>28</v>
      </c>
      <c r="L5268" t="s">
        <v>29</v>
      </c>
      <c r="M5268" t="s">
        <v>29</v>
      </c>
      <c r="N5268" t="s">
        <v>29</v>
      </c>
      <c r="O5268" t="s">
        <v>29</v>
      </c>
      <c r="P5268">
        <v>2</v>
      </c>
      <c r="Q5268">
        <v>29</v>
      </c>
      <c r="R5268">
        <v>650</v>
      </c>
      <c r="S5268" t="str">
        <f>IF(Table1[[#This Row],[Average_Cost_for_two]]&lt;500,"Low",IF(Table1[[#This Row],[Average_Cost_for_two]]&lt;=1500,"Medium","High"))</f>
        <v>Medium</v>
      </c>
      <c r="T5268">
        <v>3.2</v>
      </c>
      <c r="U5268">
        <v>2013</v>
      </c>
      <c r="V5268">
        <v>4</v>
      </c>
      <c r="W5268">
        <v>9</v>
      </c>
      <c r="X5268">
        <f>IF(OR(Main!$U5268=0,
       Main!$V5268=0,
       Main!$W5268=0),
   "",
   DATE(Main!$U5268,
        Main!$V5268,
        Main!$W5268)
)</f>
        <v>41373</v>
      </c>
      <c r="Y5268">
        <f>Table1[[#This Row],[Average_Cost_for_two]]*VLOOKUP(Table1[[#This Row],[Currency]],currency!$A$2:$B$10,2,FALSE)</f>
        <v>7.8</v>
      </c>
      <c r="Z5268" t="str">
        <f>VLOOKUP(C5268,country!A:B,2,FALSE)</f>
        <v>India</v>
      </c>
      <c r="AA5268">
        <f t="shared" si="82"/>
        <v>2</v>
      </c>
    </row>
    <row r="5269" spans="1:27" ht="15.75" customHeight="1" x14ac:dyDescent="0.25">
      <c r="A5269">
        <v>304319</v>
      </c>
      <c r="B5269" t="s">
        <v>10817</v>
      </c>
      <c r="C5269">
        <v>1</v>
      </c>
      <c r="D5269" t="s">
        <v>23</v>
      </c>
      <c r="E5269" t="s">
        <v>10818</v>
      </c>
      <c r="F5269" t="s">
        <v>1206</v>
      </c>
      <c r="G5269" t="s">
        <v>1207</v>
      </c>
      <c r="H5269">
        <v>77.100428399999998</v>
      </c>
      <c r="I5269">
        <v>28.640746499999999</v>
      </c>
      <c r="J5269" t="s">
        <v>27</v>
      </c>
      <c r="K5269" t="s">
        <v>28</v>
      </c>
      <c r="L5269" t="s">
        <v>29</v>
      </c>
      <c r="M5269" t="s">
        <v>29</v>
      </c>
      <c r="N5269" t="s">
        <v>29</v>
      </c>
      <c r="O5269" t="s">
        <v>29</v>
      </c>
      <c r="P5269">
        <v>2</v>
      </c>
      <c r="Q5269">
        <v>7</v>
      </c>
      <c r="R5269">
        <v>550</v>
      </c>
      <c r="S5269" t="str">
        <f>IF(Table1[[#This Row],[Average_Cost_for_two]]&lt;500,"Low",IF(Table1[[#This Row],[Average_Cost_for_two]]&lt;=1500,"Medium","High"))</f>
        <v>Medium</v>
      </c>
      <c r="T5269">
        <v>3</v>
      </c>
      <c r="U5269">
        <v>2012</v>
      </c>
      <c r="V5269">
        <v>4</v>
      </c>
      <c r="W5269">
        <v>23</v>
      </c>
      <c r="X5269">
        <f>IF(OR(Main!$U5269=0,
       Main!$V5269=0,
       Main!$W5269=0),
   "",
   DATE(Main!$U5269,
        Main!$V5269,
        Main!$W5269)
)</f>
        <v>41022</v>
      </c>
      <c r="Y5269">
        <f>Table1[[#This Row],[Average_Cost_for_two]]*VLOOKUP(Table1[[#This Row],[Currency]],currency!$A$2:$B$10,2,FALSE)</f>
        <v>6.6000000000000005</v>
      </c>
      <c r="Z5269" t="str">
        <f>VLOOKUP(C5269,country!A:B,2,FALSE)</f>
        <v>India</v>
      </c>
      <c r="AA5269">
        <f t="shared" si="82"/>
        <v>2</v>
      </c>
    </row>
    <row r="5270" spans="1:27" ht="15.75" customHeight="1" x14ac:dyDescent="0.25">
      <c r="A5270">
        <v>2903</v>
      </c>
      <c r="B5270" t="s">
        <v>10754</v>
      </c>
      <c r="C5270">
        <v>1</v>
      </c>
      <c r="D5270" t="s">
        <v>23</v>
      </c>
      <c r="E5270" t="s">
        <v>10819</v>
      </c>
      <c r="F5270" t="s">
        <v>663</v>
      </c>
      <c r="G5270" t="s">
        <v>664</v>
      </c>
      <c r="H5270">
        <v>77.221878700000005</v>
      </c>
      <c r="I5270">
        <v>28.635039500000001</v>
      </c>
      <c r="J5270" t="s">
        <v>27</v>
      </c>
      <c r="K5270" t="s">
        <v>28</v>
      </c>
      <c r="L5270" t="s">
        <v>29</v>
      </c>
      <c r="M5270" t="s">
        <v>29</v>
      </c>
      <c r="N5270" t="s">
        <v>29</v>
      </c>
      <c r="O5270" t="s">
        <v>29</v>
      </c>
      <c r="P5270">
        <v>2</v>
      </c>
      <c r="Q5270">
        <v>2185</v>
      </c>
      <c r="R5270">
        <v>600</v>
      </c>
      <c r="S5270" t="str">
        <f>IF(Table1[[#This Row],[Average_Cost_for_two]]&lt;500,"Low",IF(Table1[[#This Row],[Average_Cost_for_two]]&lt;=1500,"Medium","High"))</f>
        <v>Medium</v>
      </c>
      <c r="T5270">
        <v>3.5</v>
      </c>
      <c r="U5270">
        <v>2013</v>
      </c>
      <c r="V5270">
        <v>3</v>
      </c>
      <c r="W5270">
        <v>7</v>
      </c>
      <c r="X5270">
        <f>IF(OR(Main!$U5270=0,
       Main!$V5270=0,
       Main!$W5270=0),
   "",
   DATE(Main!$U5270,
        Main!$V5270,
        Main!$W5270)
)</f>
        <v>41340</v>
      </c>
      <c r="Y5270">
        <f>Table1[[#This Row],[Average_Cost_for_two]]*VLOOKUP(Table1[[#This Row],[Currency]],currency!$A$2:$B$10,2,FALSE)</f>
        <v>7.2</v>
      </c>
      <c r="Z5270" t="str">
        <f>VLOOKUP(C5270,country!A:B,2,FALSE)</f>
        <v>India</v>
      </c>
      <c r="AA5270">
        <f t="shared" si="82"/>
        <v>1</v>
      </c>
    </row>
    <row r="5271" spans="1:27" ht="15.75" customHeight="1" x14ac:dyDescent="0.25">
      <c r="A5271">
        <v>18395106</v>
      </c>
      <c r="B5271" t="s">
        <v>10820</v>
      </c>
      <c r="C5271">
        <v>1</v>
      </c>
      <c r="D5271" t="s">
        <v>23</v>
      </c>
      <c r="E5271" t="s">
        <v>10821</v>
      </c>
      <c r="F5271" t="s">
        <v>435</v>
      </c>
      <c r="G5271" t="s">
        <v>436</v>
      </c>
      <c r="H5271">
        <v>77.204065600000007</v>
      </c>
      <c r="I5271">
        <v>28.6955226</v>
      </c>
      <c r="J5271" t="s">
        <v>27</v>
      </c>
      <c r="K5271" t="s">
        <v>28</v>
      </c>
      <c r="L5271" t="s">
        <v>29</v>
      </c>
      <c r="M5271" t="s">
        <v>36</v>
      </c>
      <c r="N5271" t="s">
        <v>29</v>
      </c>
      <c r="O5271" t="s">
        <v>29</v>
      </c>
      <c r="P5271">
        <v>2</v>
      </c>
      <c r="Q5271">
        <v>12</v>
      </c>
      <c r="R5271">
        <v>600</v>
      </c>
      <c r="S5271" t="str">
        <f>IF(Table1[[#This Row],[Average_Cost_for_two]]&lt;500,"Low",IF(Table1[[#This Row],[Average_Cost_for_two]]&lt;=1500,"Medium","High"))</f>
        <v>Medium</v>
      </c>
      <c r="T5271">
        <v>3</v>
      </c>
      <c r="U5271">
        <v>2016</v>
      </c>
      <c r="V5271">
        <v>3</v>
      </c>
      <c r="W5271">
        <v>24</v>
      </c>
      <c r="X5271">
        <f>IF(OR(Main!$U5271=0,
       Main!$V5271=0,
       Main!$W5271=0),
   "",
   DATE(Main!$U5271,
        Main!$V5271,
        Main!$W5271)
)</f>
        <v>42453</v>
      </c>
      <c r="Y5271">
        <f>Table1[[#This Row],[Average_Cost_for_two]]*VLOOKUP(Table1[[#This Row],[Currency]],currency!$A$2:$B$10,2,FALSE)</f>
        <v>7.2</v>
      </c>
      <c r="Z5271" t="str">
        <f>VLOOKUP(C5271,country!A:B,2,FALSE)</f>
        <v>India</v>
      </c>
      <c r="AA5271">
        <f t="shared" si="82"/>
        <v>1</v>
      </c>
    </row>
    <row r="5272" spans="1:27" ht="15.75" customHeight="1" x14ac:dyDescent="0.25">
      <c r="A5272">
        <v>2616</v>
      </c>
      <c r="B5272" t="s">
        <v>10741</v>
      </c>
      <c r="C5272">
        <v>1</v>
      </c>
      <c r="D5272" t="s">
        <v>23</v>
      </c>
      <c r="E5272" t="s">
        <v>10822</v>
      </c>
      <c r="F5272" t="s">
        <v>2186</v>
      </c>
      <c r="G5272" t="s">
        <v>2187</v>
      </c>
      <c r="H5272">
        <v>77.215897139999996</v>
      </c>
      <c r="I5272">
        <v>28.528902089999999</v>
      </c>
      <c r="J5272" t="s">
        <v>27</v>
      </c>
      <c r="K5272" t="s">
        <v>28</v>
      </c>
      <c r="L5272" t="s">
        <v>29</v>
      </c>
      <c r="M5272" t="s">
        <v>29</v>
      </c>
      <c r="N5272" t="s">
        <v>29</v>
      </c>
      <c r="O5272" t="s">
        <v>29</v>
      </c>
      <c r="P5272">
        <v>2</v>
      </c>
      <c r="Q5272">
        <v>138</v>
      </c>
      <c r="R5272">
        <v>550</v>
      </c>
      <c r="S5272" t="str">
        <f>IF(Table1[[#This Row],[Average_Cost_for_two]]&lt;500,"Low",IF(Table1[[#This Row],[Average_Cost_for_two]]&lt;=1500,"Medium","High"))</f>
        <v>Medium</v>
      </c>
      <c r="T5272">
        <v>2.8</v>
      </c>
      <c r="U5272">
        <v>2016</v>
      </c>
      <c r="V5272">
        <v>3</v>
      </c>
      <c r="W5272">
        <v>16</v>
      </c>
      <c r="X5272">
        <f>IF(OR(Main!$U5272=0,
       Main!$V5272=0,
       Main!$W5272=0),
   "",
   DATE(Main!$U5272,
        Main!$V5272,
        Main!$W5272)
)</f>
        <v>42445</v>
      </c>
      <c r="Y5272">
        <f>Table1[[#This Row],[Average_Cost_for_two]]*VLOOKUP(Table1[[#This Row],[Currency]],currency!$A$2:$B$10,2,FALSE)</f>
        <v>6.6000000000000005</v>
      </c>
      <c r="Z5272" t="str">
        <f>VLOOKUP(C5272,country!A:B,2,FALSE)</f>
        <v>India</v>
      </c>
      <c r="AA5272">
        <f t="shared" si="82"/>
        <v>1</v>
      </c>
    </row>
    <row r="5273" spans="1:27" ht="15.75" customHeight="1" x14ac:dyDescent="0.25">
      <c r="A5273">
        <v>305652</v>
      </c>
      <c r="B5273" t="s">
        <v>10823</v>
      </c>
      <c r="C5273">
        <v>1</v>
      </c>
      <c r="D5273" t="s">
        <v>23</v>
      </c>
      <c r="E5273" t="s">
        <v>10824</v>
      </c>
      <c r="F5273" t="s">
        <v>1982</v>
      </c>
      <c r="G5273" t="s">
        <v>1983</v>
      </c>
      <c r="H5273">
        <v>77.240403999999998</v>
      </c>
      <c r="I5273">
        <v>28.541886999999999</v>
      </c>
      <c r="J5273" t="s">
        <v>27</v>
      </c>
      <c r="K5273" t="s">
        <v>28</v>
      </c>
      <c r="L5273" t="s">
        <v>29</v>
      </c>
      <c r="M5273" t="s">
        <v>29</v>
      </c>
      <c r="N5273" t="s">
        <v>29</v>
      </c>
      <c r="O5273" t="s">
        <v>29</v>
      </c>
      <c r="P5273">
        <v>2</v>
      </c>
      <c r="Q5273">
        <v>44</v>
      </c>
      <c r="R5273">
        <v>500</v>
      </c>
      <c r="S5273" t="str">
        <f>IF(Table1[[#This Row],[Average_Cost_for_two]]&lt;500,"Low",IF(Table1[[#This Row],[Average_Cost_for_two]]&lt;=1500,"Medium","High"))</f>
        <v>Medium</v>
      </c>
      <c r="T5273">
        <v>3.4</v>
      </c>
      <c r="U5273">
        <v>2014</v>
      </c>
      <c r="V5273">
        <v>3</v>
      </c>
      <c r="W5273">
        <v>1</v>
      </c>
      <c r="X5273">
        <f>IF(OR(Main!$U5273=0,
       Main!$V5273=0,
       Main!$W5273=0),
   "",
   DATE(Main!$U5273,
        Main!$V5273,
        Main!$W5273)
)</f>
        <v>41699</v>
      </c>
      <c r="Y5273">
        <f>Table1[[#This Row],[Average_Cost_for_two]]*VLOOKUP(Table1[[#This Row],[Currency]],currency!$A$2:$B$10,2,FALSE)</f>
        <v>6</v>
      </c>
      <c r="Z5273" t="str">
        <f>VLOOKUP(C5273,country!A:B,2,FALSE)</f>
        <v>India</v>
      </c>
      <c r="AA5273">
        <f t="shared" si="82"/>
        <v>1</v>
      </c>
    </row>
    <row r="5274" spans="1:27" ht="15.75" customHeight="1" x14ac:dyDescent="0.25">
      <c r="A5274">
        <v>18458625</v>
      </c>
      <c r="B5274" t="s">
        <v>10825</v>
      </c>
      <c r="C5274">
        <v>1</v>
      </c>
      <c r="D5274" t="s">
        <v>23</v>
      </c>
      <c r="E5274" t="s">
        <v>10826</v>
      </c>
      <c r="F5274" t="s">
        <v>445</v>
      </c>
      <c r="G5274" t="s">
        <v>446</v>
      </c>
      <c r="H5274">
        <v>0</v>
      </c>
      <c r="I5274">
        <v>0</v>
      </c>
      <c r="J5274" t="s">
        <v>27</v>
      </c>
      <c r="K5274" t="s">
        <v>28</v>
      </c>
      <c r="L5274" t="s">
        <v>29</v>
      </c>
      <c r="M5274" t="s">
        <v>36</v>
      </c>
      <c r="N5274" t="s">
        <v>29</v>
      </c>
      <c r="O5274" t="s">
        <v>29</v>
      </c>
      <c r="P5274">
        <v>2</v>
      </c>
      <c r="Q5274">
        <v>4</v>
      </c>
      <c r="R5274">
        <v>500</v>
      </c>
      <c r="S5274" t="str">
        <f>IF(Table1[[#This Row],[Average_Cost_for_two]]&lt;500,"Low",IF(Table1[[#This Row],[Average_Cost_for_two]]&lt;=1500,"Medium","High"))</f>
        <v>Medium</v>
      </c>
      <c r="T5274">
        <v>3</v>
      </c>
      <c r="U5274">
        <v>2013</v>
      </c>
      <c r="V5274">
        <v>3</v>
      </c>
      <c r="W5274">
        <v>23</v>
      </c>
      <c r="X5274">
        <f>IF(OR(Main!$U5274=0,
       Main!$V5274=0,
       Main!$W5274=0),
   "",
   DATE(Main!$U5274,
        Main!$V5274,
        Main!$W5274)
)</f>
        <v>41356</v>
      </c>
      <c r="Y5274">
        <f>Table1[[#This Row],[Average_Cost_for_two]]*VLOOKUP(Table1[[#This Row],[Currency]],currency!$A$2:$B$10,2,FALSE)</f>
        <v>6</v>
      </c>
      <c r="Z5274" t="str">
        <f>VLOOKUP(C5274,country!A:B,2,FALSE)</f>
        <v>India</v>
      </c>
      <c r="AA5274">
        <f t="shared" si="82"/>
        <v>1</v>
      </c>
    </row>
    <row r="5275" spans="1:27" ht="15.75" customHeight="1" x14ac:dyDescent="0.25">
      <c r="A5275">
        <v>302254</v>
      </c>
      <c r="B5275" t="s">
        <v>10827</v>
      </c>
      <c r="C5275">
        <v>1</v>
      </c>
      <c r="D5275" t="s">
        <v>23</v>
      </c>
      <c r="E5275" t="s">
        <v>10828</v>
      </c>
      <c r="F5275" t="s">
        <v>10782</v>
      </c>
      <c r="G5275" t="s">
        <v>10783</v>
      </c>
      <c r="H5275">
        <v>77.078475600000004</v>
      </c>
      <c r="I5275">
        <v>28.516153299999999</v>
      </c>
      <c r="J5275" t="s">
        <v>27</v>
      </c>
      <c r="K5275" t="s">
        <v>28</v>
      </c>
      <c r="L5275" t="s">
        <v>29</v>
      </c>
      <c r="M5275" t="s">
        <v>36</v>
      </c>
      <c r="N5275" t="s">
        <v>29</v>
      </c>
      <c r="O5275" t="s">
        <v>29</v>
      </c>
      <c r="P5275">
        <v>2</v>
      </c>
      <c r="Q5275">
        <v>36</v>
      </c>
      <c r="R5275">
        <v>600</v>
      </c>
      <c r="S5275" t="str">
        <f>IF(Table1[[#This Row],[Average_Cost_for_two]]&lt;500,"Low",IF(Table1[[#This Row],[Average_Cost_for_two]]&lt;=1500,"Medium","High"))</f>
        <v>Medium</v>
      </c>
      <c r="T5275">
        <v>3.3</v>
      </c>
      <c r="U5275">
        <v>2013</v>
      </c>
      <c r="V5275">
        <v>3</v>
      </c>
      <c r="W5275">
        <v>6</v>
      </c>
      <c r="X5275">
        <f>IF(OR(Main!$U5275=0,
       Main!$V5275=0,
       Main!$W5275=0),
   "",
   DATE(Main!$U5275,
        Main!$V5275,
        Main!$W5275)
)</f>
        <v>41339</v>
      </c>
      <c r="Y5275">
        <f>Table1[[#This Row],[Average_Cost_for_two]]*VLOOKUP(Table1[[#This Row],[Currency]],currency!$A$2:$B$10,2,FALSE)</f>
        <v>7.2</v>
      </c>
      <c r="Z5275" t="str">
        <f>VLOOKUP(C5275,country!A:B,2,FALSE)</f>
        <v>India</v>
      </c>
      <c r="AA5275">
        <f t="shared" si="82"/>
        <v>1</v>
      </c>
    </row>
    <row r="5276" spans="1:27" ht="15.75" customHeight="1" x14ac:dyDescent="0.25">
      <c r="A5276">
        <v>300013</v>
      </c>
      <c r="B5276" t="s">
        <v>10764</v>
      </c>
      <c r="C5276">
        <v>1</v>
      </c>
      <c r="D5276" t="s">
        <v>23</v>
      </c>
      <c r="E5276" t="s">
        <v>10829</v>
      </c>
      <c r="F5276" t="s">
        <v>55</v>
      </c>
      <c r="G5276" t="s">
        <v>56</v>
      </c>
      <c r="H5276">
        <v>77.268270999999999</v>
      </c>
      <c r="I5276">
        <v>28.561703000000001</v>
      </c>
      <c r="J5276" t="s">
        <v>27</v>
      </c>
      <c r="K5276" t="s">
        <v>28</v>
      </c>
      <c r="L5276" t="s">
        <v>29</v>
      </c>
      <c r="M5276" t="s">
        <v>29</v>
      </c>
      <c r="N5276" t="s">
        <v>29</v>
      </c>
      <c r="O5276" t="s">
        <v>29</v>
      </c>
      <c r="P5276">
        <v>2</v>
      </c>
      <c r="Q5276">
        <v>9</v>
      </c>
      <c r="R5276">
        <v>500</v>
      </c>
      <c r="S5276" t="str">
        <f>IF(Table1[[#This Row],[Average_Cost_for_two]]&lt;500,"Low",IF(Table1[[#This Row],[Average_Cost_for_two]]&lt;=1500,"Medium","High"))</f>
        <v>Medium</v>
      </c>
      <c r="T5276">
        <v>2.9</v>
      </c>
      <c r="U5276">
        <v>2013</v>
      </c>
      <c r="V5276">
        <v>3</v>
      </c>
      <c r="W5276">
        <v>14</v>
      </c>
      <c r="X5276">
        <f>IF(OR(Main!$U5276=0,
       Main!$V5276=0,
       Main!$W5276=0),
   "",
   DATE(Main!$U5276,
        Main!$V5276,
        Main!$W5276)
)</f>
        <v>41347</v>
      </c>
      <c r="Y5276">
        <f>Table1[[#This Row],[Average_Cost_for_two]]*VLOOKUP(Table1[[#This Row],[Currency]],currency!$A$2:$B$10,2,FALSE)</f>
        <v>6</v>
      </c>
      <c r="Z5276" t="str">
        <f>VLOOKUP(C5276,country!A:B,2,FALSE)</f>
        <v>India</v>
      </c>
      <c r="AA5276">
        <f t="shared" si="82"/>
        <v>1</v>
      </c>
    </row>
    <row r="5277" spans="1:27" ht="15.75" customHeight="1" x14ac:dyDescent="0.25">
      <c r="A5277">
        <v>18420427</v>
      </c>
      <c r="B5277" t="s">
        <v>10830</v>
      </c>
      <c r="C5277">
        <v>1</v>
      </c>
      <c r="D5277" t="s">
        <v>23</v>
      </c>
      <c r="E5277" t="s">
        <v>10831</v>
      </c>
      <c r="F5277" t="s">
        <v>1907</v>
      </c>
      <c r="G5277" t="s">
        <v>1908</v>
      </c>
      <c r="H5277">
        <v>77.120066699999995</v>
      </c>
      <c r="I5277">
        <v>28.639261900000001</v>
      </c>
      <c r="J5277" t="s">
        <v>27</v>
      </c>
      <c r="K5277" t="s">
        <v>28</v>
      </c>
      <c r="L5277" t="s">
        <v>29</v>
      </c>
      <c r="M5277" t="s">
        <v>29</v>
      </c>
      <c r="N5277" t="s">
        <v>29</v>
      </c>
      <c r="O5277" t="s">
        <v>29</v>
      </c>
      <c r="P5277">
        <v>2</v>
      </c>
      <c r="Q5277">
        <v>4</v>
      </c>
      <c r="R5277">
        <v>650</v>
      </c>
      <c r="S5277" t="str">
        <f>IF(Table1[[#This Row],[Average_Cost_for_two]]&lt;500,"Low",IF(Table1[[#This Row],[Average_Cost_for_two]]&lt;=1500,"Medium","High"))</f>
        <v>Medium</v>
      </c>
      <c r="T5277">
        <v>3</v>
      </c>
      <c r="U5277">
        <v>2014</v>
      </c>
      <c r="V5277">
        <v>3</v>
      </c>
      <c r="W5277">
        <v>11</v>
      </c>
      <c r="X5277">
        <f>IF(OR(Main!$U5277=0,
       Main!$V5277=0,
       Main!$W5277=0),
   "",
   DATE(Main!$U5277,
        Main!$V5277,
        Main!$W5277)
)</f>
        <v>41709</v>
      </c>
      <c r="Y5277">
        <f>Table1[[#This Row],[Average_Cost_for_two]]*VLOOKUP(Table1[[#This Row],[Currency]],currency!$A$2:$B$10,2,FALSE)</f>
        <v>7.8</v>
      </c>
      <c r="Z5277" t="str">
        <f>VLOOKUP(C5277,country!A:B,2,FALSE)</f>
        <v>India</v>
      </c>
      <c r="AA5277">
        <f t="shared" si="82"/>
        <v>1</v>
      </c>
    </row>
    <row r="5278" spans="1:27" ht="15.75" customHeight="1" x14ac:dyDescent="0.25">
      <c r="A5278">
        <v>3170</v>
      </c>
      <c r="B5278" t="s">
        <v>10832</v>
      </c>
      <c r="C5278">
        <v>1</v>
      </c>
      <c r="D5278" t="s">
        <v>23</v>
      </c>
      <c r="E5278" t="s">
        <v>775</v>
      </c>
      <c r="F5278" t="s">
        <v>774</v>
      </c>
      <c r="G5278" t="s">
        <v>775</v>
      </c>
      <c r="H5278">
        <v>77.220351699999995</v>
      </c>
      <c r="I5278">
        <v>28.569117299999998</v>
      </c>
      <c r="J5278" t="s">
        <v>27</v>
      </c>
      <c r="K5278" t="s">
        <v>28</v>
      </c>
      <c r="L5278" t="s">
        <v>29</v>
      </c>
      <c r="M5278" t="s">
        <v>29</v>
      </c>
      <c r="N5278" t="s">
        <v>29</v>
      </c>
      <c r="O5278" t="s">
        <v>29</v>
      </c>
      <c r="P5278">
        <v>2</v>
      </c>
      <c r="Q5278">
        <v>64</v>
      </c>
      <c r="R5278">
        <v>800</v>
      </c>
      <c r="S5278" t="str">
        <f>IF(Table1[[#This Row],[Average_Cost_for_two]]&lt;500,"Low",IF(Table1[[#This Row],[Average_Cost_for_two]]&lt;=1500,"Medium","High"))</f>
        <v>Medium</v>
      </c>
      <c r="T5278">
        <v>3.4</v>
      </c>
      <c r="U5278">
        <v>2011</v>
      </c>
      <c r="V5278">
        <v>3</v>
      </c>
      <c r="W5278">
        <v>12</v>
      </c>
      <c r="X5278">
        <f>IF(OR(Main!$U5278=0,
       Main!$V5278=0,
       Main!$W5278=0),
   "",
   DATE(Main!$U5278,
        Main!$V5278,
        Main!$W5278)
)</f>
        <v>40614</v>
      </c>
      <c r="Y5278">
        <f>Table1[[#This Row],[Average_Cost_for_two]]*VLOOKUP(Table1[[#This Row],[Currency]],currency!$A$2:$B$10,2,FALSE)</f>
        <v>9.6</v>
      </c>
      <c r="Z5278" t="str">
        <f>VLOOKUP(C5278,country!A:B,2,FALSE)</f>
        <v>India</v>
      </c>
      <c r="AA5278">
        <f t="shared" si="82"/>
        <v>1</v>
      </c>
    </row>
    <row r="5279" spans="1:27" ht="15.75" customHeight="1" x14ac:dyDescent="0.25">
      <c r="A5279">
        <v>18219524</v>
      </c>
      <c r="B5279" t="s">
        <v>10833</v>
      </c>
      <c r="C5279">
        <v>1</v>
      </c>
      <c r="D5279" t="s">
        <v>23</v>
      </c>
      <c r="E5279" t="s">
        <v>10834</v>
      </c>
      <c r="F5279" t="s">
        <v>155</v>
      </c>
      <c r="G5279" t="s">
        <v>156</v>
      </c>
      <c r="H5279">
        <v>77.186348800000005</v>
      </c>
      <c r="I5279">
        <v>28.6975254</v>
      </c>
      <c r="J5279" t="s">
        <v>27</v>
      </c>
      <c r="K5279" t="s">
        <v>28</v>
      </c>
      <c r="L5279" t="s">
        <v>29</v>
      </c>
      <c r="M5279" t="s">
        <v>29</v>
      </c>
      <c r="N5279" t="s">
        <v>29</v>
      </c>
      <c r="O5279" t="s">
        <v>29</v>
      </c>
      <c r="P5279">
        <v>2</v>
      </c>
      <c r="Q5279">
        <v>4</v>
      </c>
      <c r="R5279">
        <v>600</v>
      </c>
      <c r="S5279" t="str">
        <f>IF(Table1[[#This Row],[Average_Cost_for_two]]&lt;500,"Low",IF(Table1[[#This Row],[Average_Cost_for_two]]&lt;=1500,"Medium","High"))</f>
        <v>Medium</v>
      </c>
      <c r="T5279">
        <v>3</v>
      </c>
      <c r="U5279">
        <v>2018</v>
      </c>
      <c r="V5279">
        <v>2</v>
      </c>
      <c r="W5279">
        <v>11</v>
      </c>
      <c r="X5279">
        <f>IF(OR(Main!$U5279=0,
       Main!$V5279=0,
       Main!$W5279=0),
   "",
   DATE(Main!$U5279,
        Main!$V5279,
        Main!$W5279)
)</f>
        <v>43142</v>
      </c>
      <c r="Y5279">
        <f>Table1[[#This Row],[Average_Cost_for_two]]*VLOOKUP(Table1[[#This Row],[Currency]],currency!$A$2:$B$10,2,FALSE)</f>
        <v>7.2</v>
      </c>
      <c r="Z5279" t="str">
        <f>VLOOKUP(C5279,country!A:B,2,FALSE)</f>
        <v>India</v>
      </c>
      <c r="AA5279">
        <f t="shared" si="82"/>
        <v>1</v>
      </c>
    </row>
    <row r="5280" spans="1:27" ht="15.75" customHeight="1" x14ac:dyDescent="0.25">
      <c r="A5280">
        <v>18350101</v>
      </c>
      <c r="B5280" t="s">
        <v>10835</v>
      </c>
      <c r="C5280">
        <v>1</v>
      </c>
      <c r="D5280" t="s">
        <v>23</v>
      </c>
      <c r="E5280" t="s">
        <v>10836</v>
      </c>
      <c r="F5280" t="s">
        <v>114</v>
      </c>
      <c r="G5280" t="s">
        <v>115</v>
      </c>
      <c r="H5280">
        <v>77.137775500000004</v>
      </c>
      <c r="I5280">
        <v>28.7065181</v>
      </c>
      <c r="J5280" t="s">
        <v>27</v>
      </c>
      <c r="K5280" t="s">
        <v>28</v>
      </c>
      <c r="L5280" t="s">
        <v>29</v>
      </c>
      <c r="M5280" t="s">
        <v>36</v>
      </c>
      <c r="N5280" t="s">
        <v>29</v>
      </c>
      <c r="O5280" t="s">
        <v>29</v>
      </c>
      <c r="P5280">
        <v>2</v>
      </c>
      <c r="Q5280">
        <v>128</v>
      </c>
      <c r="R5280">
        <v>500</v>
      </c>
      <c r="S5280" t="str">
        <f>IF(Table1[[#This Row],[Average_Cost_for_two]]&lt;500,"Low",IF(Table1[[#This Row],[Average_Cost_for_two]]&lt;=1500,"Medium","High"))</f>
        <v>Medium</v>
      </c>
      <c r="T5280">
        <v>3.3</v>
      </c>
      <c r="U5280">
        <v>2013</v>
      </c>
      <c r="V5280">
        <v>2</v>
      </c>
      <c r="W5280">
        <v>24</v>
      </c>
      <c r="X5280">
        <f>IF(OR(Main!$U5280=0,
       Main!$V5280=0,
       Main!$W5280=0),
   "",
   DATE(Main!$U5280,
        Main!$V5280,
        Main!$W5280)
)</f>
        <v>41329</v>
      </c>
      <c r="Y5280">
        <f>Table1[[#This Row],[Average_Cost_for_two]]*VLOOKUP(Table1[[#This Row],[Currency]],currency!$A$2:$B$10,2,FALSE)</f>
        <v>6</v>
      </c>
      <c r="Z5280" t="str">
        <f>VLOOKUP(C5280,country!A:B,2,FALSE)</f>
        <v>India</v>
      </c>
      <c r="AA5280">
        <f t="shared" si="82"/>
        <v>1</v>
      </c>
    </row>
    <row r="5281" spans="1:27" ht="15.75" customHeight="1" x14ac:dyDescent="0.25">
      <c r="A5281">
        <v>18126077</v>
      </c>
      <c r="B5281" t="s">
        <v>10837</v>
      </c>
      <c r="C5281">
        <v>1</v>
      </c>
      <c r="D5281" t="s">
        <v>23</v>
      </c>
      <c r="E5281" t="s">
        <v>10838</v>
      </c>
      <c r="F5281" t="s">
        <v>897</v>
      </c>
      <c r="G5281" t="s">
        <v>898</v>
      </c>
      <c r="H5281">
        <v>77.290443699999997</v>
      </c>
      <c r="I5281">
        <v>28.675740000000001</v>
      </c>
      <c r="J5281" t="s">
        <v>27</v>
      </c>
      <c r="K5281" t="s">
        <v>28</v>
      </c>
      <c r="L5281" t="s">
        <v>29</v>
      </c>
      <c r="M5281" t="s">
        <v>29</v>
      </c>
      <c r="N5281" t="s">
        <v>29</v>
      </c>
      <c r="O5281" t="s">
        <v>29</v>
      </c>
      <c r="P5281">
        <v>2</v>
      </c>
      <c r="Q5281">
        <v>25</v>
      </c>
      <c r="R5281">
        <v>600</v>
      </c>
      <c r="S5281" t="str">
        <f>IF(Table1[[#This Row],[Average_Cost_for_two]]&lt;500,"Low",IF(Table1[[#This Row],[Average_Cost_for_two]]&lt;=1500,"Medium","High"))</f>
        <v>Medium</v>
      </c>
      <c r="T5281">
        <v>3.3</v>
      </c>
      <c r="U5281">
        <v>2018</v>
      </c>
      <c r="V5281">
        <v>2</v>
      </c>
      <c r="W5281">
        <v>1</v>
      </c>
      <c r="X5281">
        <f>IF(OR(Main!$U5281=0,
       Main!$V5281=0,
       Main!$W5281=0),
   "",
   DATE(Main!$U5281,
        Main!$V5281,
        Main!$W5281)
)</f>
        <v>43132</v>
      </c>
      <c r="Y5281">
        <f>Table1[[#This Row],[Average_Cost_for_two]]*VLOOKUP(Table1[[#This Row],[Currency]],currency!$A$2:$B$10,2,FALSE)</f>
        <v>7.2</v>
      </c>
      <c r="Z5281" t="str">
        <f>VLOOKUP(C5281,country!A:B,2,FALSE)</f>
        <v>India</v>
      </c>
      <c r="AA5281">
        <f t="shared" si="82"/>
        <v>1</v>
      </c>
    </row>
    <row r="5282" spans="1:27" ht="15.75" customHeight="1" x14ac:dyDescent="0.25">
      <c r="A5282">
        <v>7534</v>
      </c>
      <c r="B5282" t="s">
        <v>10839</v>
      </c>
      <c r="C5282">
        <v>1</v>
      </c>
      <c r="D5282" t="s">
        <v>23</v>
      </c>
      <c r="E5282" t="s">
        <v>10840</v>
      </c>
      <c r="F5282" t="s">
        <v>253</v>
      </c>
      <c r="G5282" t="s">
        <v>254</v>
      </c>
      <c r="H5282">
        <v>77.19484482</v>
      </c>
      <c r="I5282">
        <v>28.653774460000001</v>
      </c>
      <c r="J5282" t="s">
        <v>27</v>
      </c>
      <c r="K5282" t="s">
        <v>28</v>
      </c>
      <c r="L5282" t="s">
        <v>29</v>
      </c>
      <c r="M5282" t="s">
        <v>29</v>
      </c>
      <c r="N5282" t="s">
        <v>29</v>
      </c>
      <c r="O5282" t="s">
        <v>29</v>
      </c>
      <c r="P5282">
        <v>2</v>
      </c>
      <c r="Q5282">
        <v>60</v>
      </c>
      <c r="R5282">
        <v>500</v>
      </c>
      <c r="S5282" t="str">
        <f>IF(Table1[[#This Row],[Average_Cost_for_two]]&lt;500,"Low",IF(Table1[[#This Row],[Average_Cost_for_two]]&lt;=1500,"Medium","High"))</f>
        <v>Medium</v>
      </c>
      <c r="T5282">
        <v>3.2</v>
      </c>
      <c r="U5282">
        <v>2015</v>
      </c>
      <c r="V5282">
        <v>1</v>
      </c>
      <c r="W5282">
        <v>1</v>
      </c>
      <c r="X5282">
        <f>IF(OR(Main!$U5282=0,
       Main!$V5282=0,
       Main!$W5282=0),
   "",
   DATE(Main!$U5282,
        Main!$V5282,
        Main!$W5282)
)</f>
        <v>42005</v>
      </c>
      <c r="Y5282">
        <f>Table1[[#This Row],[Average_Cost_for_two]]*VLOOKUP(Table1[[#This Row],[Currency]],currency!$A$2:$B$10,2,FALSE)</f>
        <v>6</v>
      </c>
      <c r="Z5282" t="str">
        <f>VLOOKUP(C5282,country!A:B,2,FALSE)</f>
        <v>India</v>
      </c>
      <c r="AA5282">
        <f t="shared" si="82"/>
        <v>1</v>
      </c>
    </row>
    <row r="5283" spans="1:27" ht="15.75" customHeight="1" x14ac:dyDescent="0.25">
      <c r="A5283">
        <v>18421495</v>
      </c>
      <c r="B5283" t="s">
        <v>10841</v>
      </c>
      <c r="C5283">
        <v>1</v>
      </c>
      <c r="D5283" t="s">
        <v>23</v>
      </c>
      <c r="E5283" t="s">
        <v>10842</v>
      </c>
      <c r="F5283" t="s">
        <v>163</v>
      </c>
      <c r="G5283" t="s">
        <v>164</v>
      </c>
      <c r="H5283">
        <v>77.280517900000007</v>
      </c>
      <c r="I5283">
        <v>28.6573761</v>
      </c>
      <c r="J5283" t="s">
        <v>27</v>
      </c>
      <c r="K5283" t="s">
        <v>28</v>
      </c>
      <c r="L5283" t="s">
        <v>29</v>
      </c>
      <c r="M5283" t="s">
        <v>29</v>
      </c>
      <c r="N5283" t="s">
        <v>29</v>
      </c>
      <c r="O5283" t="s">
        <v>29</v>
      </c>
      <c r="P5283">
        <v>2</v>
      </c>
      <c r="Q5283">
        <v>8</v>
      </c>
      <c r="R5283">
        <v>600</v>
      </c>
      <c r="S5283" t="str">
        <f>IF(Table1[[#This Row],[Average_Cost_for_two]]&lt;500,"Low",IF(Table1[[#This Row],[Average_Cost_for_two]]&lt;=1500,"Medium","High"))</f>
        <v>Medium</v>
      </c>
      <c r="T5283">
        <v>3.1</v>
      </c>
      <c r="U5283">
        <v>2013</v>
      </c>
      <c r="V5283">
        <v>1</v>
      </c>
      <c r="W5283">
        <v>15</v>
      </c>
      <c r="X5283">
        <f>IF(OR(Main!$U5283=0,
       Main!$V5283=0,
       Main!$W5283=0),
   "",
   DATE(Main!$U5283,
        Main!$V5283,
        Main!$W5283)
)</f>
        <v>41289</v>
      </c>
      <c r="Y5283">
        <f>Table1[[#This Row],[Average_Cost_for_two]]*VLOOKUP(Table1[[#This Row],[Currency]],currency!$A$2:$B$10,2,FALSE)</f>
        <v>7.2</v>
      </c>
      <c r="Z5283" t="str">
        <f>VLOOKUP(C5283,country!A:B,2,FALSE)</f>
        <v>India</v>
      </c>
      <c r="AA5283">
        <f t="shared" si="82"/>
        <v>1</v>
      </c>
    </row>
    <row r="5284" spans="1:27" ht="15.75" customHeight="1" x14ac:dyDescent="0.25">
      <c r="A5284">
        <v>1859</v>
      </c>
      <c r="B5284" t="s">
        <v>10843</v>
      </c>
      <c r="C5284">
        <v>1</v>
      </c>
      <c r="D5284" t="s">
        <v>23</v>
      </c>
      <c r="E5284" t="s">
        <v>10844</v>
      </c>
      <c r="F5284" t="s">
        <v>63</v>
      </c>
      <c r="G5284" t="s">
        <v>64</v>
      </c>
      <c r="H5284">
        <v>77.181856199999999</v>
      </c>
      <c r="I5284">
        <v>28.564324299999999</v>
      </c>
      <c r="J5284" t="s">
        <v>27</v>
      </c>
      <c r="K5284" t="s">
        <v>28</v>
      </c>
      <c r="L5284" t="s">
        <v>29</v>
      </c>
      <c r="M5284" t="s">
        <v>36</v>
      </c>
      <c r="N5284" t="s">
        <v>29</v>
      </c>
      <c r="O5284" t="s">
        <v>29</v>
      </c>
      <c r="P5284">
        <v>2</v>
      </c>
      <c r="Q5284">
        <v>102</v>
      </c>
      <c r="R5284">
        <v>600</v>
      </c>
      <c r="S5284" t="str">
        <f>IF(Table1[[#This Row],[Average_Cost_for_two]]&lt;500,"Low",IF(Table1[[#This Row],[Average_Cost_for_two]]&lt;=1500,"Medium","High"))</f>
        <v>Medium</v>
      </c>
      <c r="T5284">
        <v>2.9</v>
      </c>
      <c r="U5284">
        <v>2010</v>
      </c>
      <c r="V5284">
        <v>1</v>
      </c>
      <c r="W5284">
        <v>19</v>
      </c>
      <c r="X5284">
        <f>IF(OR(Main!$U5284=0,
       Main!$V5284=0,
       Main!$W5284=0),
   "",
   DATE(Main!$U5284,
        Main!$V5284,
        Main!$W5284)
)</f>
        <v>40197</v>
      </c>
      <c r="Y5284">
        <f>Table1[[#This Row],[Average_Cost_for_two]]*VLOOKUP(Table1[[#This Row],[Currency]],currency!$A$2:$B$10,2,FALSE)</f>
        <v>7.2</v>
      </c>
      <c r="Z5284" t="str">
        <f>VLOOKUP(C5284,country!A:B,2,FALSE)</f>
        <v>India</v>
      </c>
      <c r="AA5284">
        <f t="shared" si="82"/>
        <v>1</v>
      </c>
    </row>
    <row r="5285" spans="1:27" ht="15.75" customHeight="1" x14ac:dyDescent="0.25">
      <c r="A5285">
        <v>18282048</v>
      </c>
      <c r="B5285" t="s">
        <v>10845</v>
      </c>
      <c r="C5285">
        <v>1</v>
      </c>
      <c r="D5285" t="s">
        <v>23</v>
      </c>
      <c r="E5285" t="s">
        <v>10846</v>
      </c>
      <c r="F5285" t="s">
        <v>1753</v>
      </c>
      <c r="G5285" t="s">
        <v>1752</v>
      </c>
      <c r="H5285">
        <v>77.183514200000005</v>
      </c>
      <c r="I5285">
        <v>28.6366196</v>
      </c>
      <c r="J5285" t="s">
        <v>27</v>
      </c>
      <c r="K5285" t="s">
        <v>28</v>
      </c>
      <c r="L5285" t="s">
        <v>29</v>
      </c>
      <c r="M5285" t="s">
        <v>36</v>
      </c>
      <c r="N5285" t="s">
        <v>29</v>
      </c>
      <c r="O5285" t="s">
        <v>29</v>
      </c>
      <c r="P5285">
        <v>2</v>
      </c>
      <c r="Q5285">
        <v>10</v>
      </c>
      <c r="R5285">
        <v>600</v>
      </c>
      <c r="S5285" t="str">
        <f>IF(Table1[[#This Row],[Average_Cost_for_two]]&lt;500,"Low",IF(Table1[[#This Row],[Average_Cost_for_two]]&lt;=1500,"Medium","High"))</f>
        <v>Medium</v>
      </c>
      <c r="T5285">
        <v>2.6</v>
      </c>
      <c r="U5285">
        <v>2013</v>
      </c>
      <c r="V5285">
        <v>1</v>
      </c>
      <c r="W5285">
        <v>24</v>
      </c>
      <c r="X5285">
        <f>IF(OR(Main!$U5285=0,
       Main!$V5285=0,
       Main!$W5285=0),
   "",
   DATE(Main!$U5285,
        Main!$V5285,
        Main!$W5285)
)</f>
        <v>41298</v>
      </c>
      <c r="Y5285">
        <f>Table1[[#This Row],[Average_Cost_for_two]]*VLOOKUP(Table1[[#This Row],[Currency]],currency!$A$2:$B$10,2,FALSE)</f>
        <v>7.2</v>
      </c>
      <c r="Z5285" t="str">
        <f>VLOOKUP(C5285,country!A:B,2,FALSE)</f>
        <v>India</v>
      </c>
      <c r="AA5285">
        <f t="shared" si="82"/>
        <v>1</v>
      </c>
    </row>
    <row r="5286" spans="1:27" ht="15.75" customHeight="1" x14ac:dyDescent="0.25">
      <c r="A5286">
        <v>18294230</v>
      </c>
      <c r="B5286" t="s">
        <v>10847</v>
      </c>
      <c r="C5286">
        <v>1</v>
      </c>
      <c r="D5286" t="s">
        <v>23</v>
      </c>
      <c r="E5286" t="s">
        <v>10848</v>
      </c>
      <c r="F5286" t="s">
        <v>71</v>
      </c>
      <c r="G5286" t="s">
        <v>72</v>
      </c>
      <c r="H5286">
        <v>77.238404799999998</v>
      </c>
      <c r="I5286">
        <v>28.578006500000001</v>
      </c>
      <c r="J5286" t="s">
        <v>27</v>
      </c>
      <c r="K5286" t="s">
        <v>28</v>
      </c>
      <c r="L5286" t="s">
        <v>29</v>
      </c>
      <c r="M5286" t="s">
        <v>36</v>
      </c>
      <c r="N5286" t="s">
        <v>29</v>
      </c>
      <c r="O5286" t="s">
        <v>29</v>
      </c>
      <c r="P5286">
        <v>2</v>
      </c>
      <c r="Q5286">
        <v>44</v>
      </c>
      <c r="R5286">
        <v>500</v>
      </c>
      <c r="S5286" t="str">
        <f>IF(Table1[[#This Row],[Average_Cost_for_two]]&lt;500,"Low",IF(Table1[[#This Row],[Average_Cost_for_two]]&lt;=1500,"Medium","High"))</f>
        <v>Medium</v>
      </c>
      <c r="T5286">
        <v>3.4</v>
      </c>
      <c r="U5286">
        <v>2018</v>
      </c>
      <c r="V5286">
        <v>12</v>
      </c>
      <c r="W5286">
        <v>18</v>
      </c>
      <c r="X5286">
        <f>IF(OR(Main!$U5286=0,
       Main!$V5286=0,
       Main!$W5286=0),
   "",
   DATE(Main!$U5286,
        Main!$V5286,
        Main!$W5286)
)</f>
        <v>43452</v>
      </c>
      <c r="Y5286">
        <f>Table1[[#This Row],[Average_Cost_for_two]]*VLOOKUP(Table1[[#This Row],[Currency]],currency!$A$2:$B$10,2,FALSE)</f>
        <v>6</v>
      </c>
      <c r="Z5286" t="str">
        <f>VLOOKUP(C5286,country!A:B,2,FALSE)</f>
        <v>India</v>
      </c>
      <c r="AA5286">
        <f t="shared" si="82"/>
        <v>4</v>
      </c>
    </row>
    <row r="5287" spans="1:27" ht="15.75" customHeight="1" x14ac:dyDescent="0.25">
      <c r="A5287">
        <v>920</v>
      </c>
      <c r="B5287" t="s">
        <v>10849</v>
      </c>
      <c r="C5287">
        <v>1</v>
      </c>
      <c r="D5287" t="s">
        <v>23</v>
      </c>
      <c r="E5287" t="s">
        <v>10850</v>
      </c>
      <c r="F5287" t="s">
        <v>334</v>
      </c>
      <c r="G5287" t="s">
        <v>335</v>
      </c>
      <c r="H5287">
        <v>77.246041149999996</v>
      </c>
      <c r="I5287">
        <v>28.558722929999998</v>
      </c>
      <c r="J5287" t="s">
        <v>27</v>
      </c>
      <c r="K5287" t="s">
        <v>28</v>
      </c>
      <c r="L5287" t="s">
        <v>29</v>
      </c>
      <c r="M5287" t="s">
        <v>29</v>
      </c>
      <c r="N5287" t="s">
        <v>29</v>
      </c>
      <c r="O5287" t="s">
        <v>29</v>
      </c>
      <c r="P5287">
        <v>2</v>
      </c>
      <c r="Q5287">
        <v>22</v>
      </c>
      <c r="R5287">
        <v>500</v>
      </c>
      <c r="S5287" t="str">
        <f>IF(Table1[[#This Row],[Average_Cost_for_two]]&lt;500,"Low",IF(Table1[[#This Row],[Average_Cost_for_two]]&lt;=1500,"Medium","High"))</f>
        <v>Medium</v>
      </c>
      <c r="T5287">
        <v>3.1</v>
      </c>
      <c r="U5287">
        <v>2011</v>
      </c>
      <c r="V5287">
        <v>12</v>
      </c>
      <c r="W5287">
        <v>23</v>
      </c>
      <c r="X5287">
        <f>IF(OR(Main!$U5287=0,
       Main!$V5287=0,
       Main!$W5287=0),
   "",
   DATE(Main!$U5287,
        Main!$V5287,
        Main!$W5287)
)</f>
        <v>40900</v>
      </c>
      <c r="Y5287">
        <f>Table1[[#This Row],[Average_Cost_for_two]]*VLOOKUP(Table1[[#This Row],[Currency]],currency!$A$2:$B$10,2,FALSE)</f>
        <v>6</v>
      </c>
      <c r="Z5287" t="str">
        <f>VLOOKUP(C5287,country!A:B,2,FALSE)</f>
        <v>India</v>
      </c>
      <c r="AA5287">
        <f t="shared" si="82"/>
        <v>4</v>
      </c>
    </row>
    <row r="5288" spans="1:27" ht="15.75" customHeight="1" x14ac:dyDescent="0.25">
      <c r="A5288">
        <v>309338</v>
      </c>
      <c r="B5288" t="s">
        <v>10851</v>
      </c>
      <c r="C5288">
        <v>1</v>
      </c>
      <c r="D5288" t="s">
        <v>23</v>
      </c>
      <c r="E5288" t="s">
        <v>1625</v>
      </c>
      <c r="F5288" t="s">
        <v>1624</v>
      </c>
      <c r="G5288" t="s">
        <v>1625</v>
      </c>
      <c r="H5288">
        <v>77.248004859999995</v>
      </c>
      <c r="I5288">
        <v>28.542871229999999</v>
      </c>
      <c r="J5288" t="s">
        <v>27</v>
      </c>
      <c r="K5288" t="s">
        <v>28</v>
      </c>
      <c r="L5288" t="s">
        <v>29</v>
      </c>
      <c r="M5288" t="s">
        <v>36</v>
      </c>
      <c r="N5288" t="s">
        <v>29</v>
      </c>
      <c r="O5288" t="s">
        <v>29</v>
      </c>
      <c r="P5288">
        <v>2</v>
      </c>
      <c r="Q5288">
        <v>89</v>
      </c>
      <c r="R5288">
        <v>750</v>
      </c>
      <c r="S5288" t="str">
        <f>IF(Table1[[#This Row],[Average_Cost_for_two]]&lt;500,"Low",IF(Table1[[#This Row],[Average_Cost_for_two]]&lt;=1500,"Medium","High"))</f>
        <v>Medium</v>
      </c>
      <c r="T5288">
        <v>3.7</v>
      </c>
      <c r="U5288">
        <v>2015</v>
      </c>
      <c r="V5288">
        <v>12</v>
      </c>
      <c r="W5288">
        <v>4</v>
      </c>
      <c r="X5288">
        <f>IF(OR(Main!$U5288=0,
       Main!$V5288=0,
       Main!$W5288=0),
   "",
   DATE(Main!$U5288,
        Main!$V5288,
        Main!$W5288)
)</f>
        <v>42342</v>
      </c>
      <c r="Y5288">
        <f>Table1[[#This Row],[Average_Cost_for_two]]*VLOOKUP(Table1[[#This Row],[Currency]],currency!$A$2:$B$10,2,FALSE)</f>
        <v>9</v>
      </c>
      <c r="Z5288" t="str">
        <f>VLOOKUP(C5288,country!A:B,2,FALSE)</f>
        <v>India</v>
      </c>
      <c r="AA5288">
        <f t="shared" si="82"/>
        <v>4</v>
      </c>
    </row>
    <row r="5289" spans="1:27" ht="15.75" customHeight="1" x14ac:dyDescent="0.25">
      <c r="A5289">
        <v>300973</v>
      </c>
      <c r="B5289" t="s">
        <v>10852</v>
      </c>
      <c r="C5289">
        <v>1</v>
      </c>
      <c r="D5289" t="s">
        <v>23</v>
      </c>
      <c r="E5289" t="s">
        <v>10853</v>
      </c>
      <c r="F5289" t="s">
        <v>9920</v>
      </c>
      <c r="G5289" t="s">
        <v>9921</v>
      </c>
      <c r="H5289">
        <v>77.146738060000004</v>
      </c>
      <c r="I5289">
        <v>28.662287840000001</v>
      </c>
      <c r="J5289" t="s">
        <v>27</v>
      </c>
      <c r="K5289" t="s">
        <v>28</v>
      </c>
      <c r="L5289" t="s">
        <v>29</v>
      </c>
      <c r="M5289" t="s">
        <v>29</v>
      </c>
      <c r="N5289" t="s">
        <v>29</v>
      </c>
      <c r="O5289" t="s">
        <v>29</v>
      </c>
      <c r="P5289">
        <v>2</v>
      </c>
      <c r="Q5289">
        <v>62</v>
      </c>
      <c r="R5289">
        <v>600</v>
      </c>
      <c r="S5289" t="str">
        <f>IF(Table1[[#This Row],[Average_Cost_for_two]]&lt;500,"Low",IF(Table1[[#This Row],[Average_Cost_for_two]]&lt;=1500,"Medium","High"))</f>
        <v>Medium</v>
      </c>
      <c r="T5289">
        <v>3.1</v>
      </c>
      <c r="U5289">
        <v>2015</v>
      </c>
      <c r="V5289">
        <v>12</v>
      </c>
      <c r="W5289">
        <v>20</v>
      </c>
      <c r="X5289">
        <f>IF(OR(Main!$U5289=0,
       Main!$V5289=0,
       Main!$W5289=0),
   "",
   DATE(Main!$U5289,
        Main!$V5289,
        Main!$W5289)
)</f>
        <v>42358</v>
      </c>
      <c r="Y5289">
        <f>Table1[[#This Row],[Average_Cost_for_two]]*VLOOKUP(Table1[[#This Row],[Currency]],currency!$A$2:$B$10,2,FALSE)</f>
        <v>7.2</v>
      </c>
      <c r="Z5289" t="str">
        <f>VLOOKUP(C5289,country!A:B,2,FALSE)</f>
        <v>India</v>
      </c>
      <c r="AA5289">
        <f t="shared" si="82"/>
        <v>4</v>
      </c>
    </row>
    <row r="5290" spans="1:27" ht="15.75" customHeight="1" x14ac:dyDescent="0.25">
      <c r="A5290">
        <v>3125</v>
      </c>
      <c r="B5290" t="s">
        <v>10854</v>
      </c>
      <c r="C5290">
        <v>1</v>
      </c>
      <c r="D5290" t="s">
        <v>23</v>
      </c>
      <c r="E5290" t="s">
        <v>10855</v>
      </c>
      <c r="F5290" t="s">
        <v>904</v>
      </c>
      <c r="G5290" t="s">
        <v>905</v>
      </c>
      <c r="H5290">
        <v>77.173319699999993</v>
      </c>
      <c r="I5290">
        <v>28.6462535</v>
      </c>
      <c r="J5290" t="s">
        <v>27</v>
      </c>
      <c r="K5290" t="s">
        <v>28</v>
      </c>
      <c r="L5290" t="s">
        <v>29</v>
      </c>
      <c r="M5290" t="s">
        <v>36</v>
      </c>
      <c r="N5290" t="s">
        <v>29</v>
      </c>
      <c r="O5290" t="s">
        <v>29</v>
      </c>
      <c r="P5290">
        <v>2</v>
      </c>
      <c r="Q5290">
        <v>93</v>
      </c>
      <c r="R5290">
        <v>550</v>
      </c>
      <c r="S5290" t="str">
        <f>IF(Table1[[#This Row],[Average_Cost_for_two]]&lt;500,"Low",IF(Table1[[#This Row],[Average_Cost_for_two]]&lt;=1500,"Medium","High"))</f>
        <v>Medium</v>
      </c>
      <c r="T5290">
        <v>3.4</v>
      </c>
      <c r="U5290">
        <v>2017</v>
      </c>
      <c r="V5290">
        <v>11</v>
      </c>
      <c r="W5290">
        <v>1</v>
      </c>
      <c r="X5290">
        <f>IF(OR(Main!$U5290=0,
       Main!$V5290=0,
       Main!$W5290=0),
   "",
   DATE(Main!$U5290,
        Main!$V5290,
        Main!$W5290)
)</f>
        <v>43040</v>
      </c>
      <c r="Y5290">
        <f>Table1[[#This Row],[Average_Cost_for_two]]*VLOOKUP(Table1[[#This Row],[Currency]],currency!$A$2:$B$10,2,FALSE)</f>
        <v>6.6000000000000005</v>
      </c>
      <c r="Z5290" t="str">
        <f>VLOOKUP(C5290,country!A:B,2,FALSE)</f>
        <v>India</v>
      </c>
      <c r="AA5290">
        <f t="shared" si="82"/>
        <v>4</v>
      </c>
    </row>
    <row r="5291" spans="1:27" ht="15.75" customHeight="1" x14ac:dyDescent="0.25">
      <c r="A5291">
        <v>312942</v>
      </c>
      <c r="B5291" t="s">
        <v>10742</v>
      </c>
      <c r="C5291">
        <v>1</v>
      </c>
      <c r="D5291" t="s">
        <v>23</v>
      </c>
      <c r="E5291" t="s">
        <v>10856</v>
      </c>
      <c r="F5291" t="s">
        <v>25</v>
      </c>
      <c r="G5291" t="s">
        <v>26</v>
      </c>
      <c r="H5291">
        <v>77.273758760000007</v>
      </c>
      <c r="I5291">
        <v>28.657918710000001</v>
      </c>
      <c r="J5291" t="s">
        <v>27</v>
      </c>
      <c r="K5291" t="s">
        <v>28</v>
      </c>
      <c r="L5291" t="s">
        <v>29</v>
      </c>
      <c r="M5291" t="s">
        <v>29</v>
      </c>
      <c r="N5291" t="s">
        <v>29</v>
      </c>
      <c r="O5291" t="s">
        <v>29</v>
      </c>
      <c r="P5291">
        <v>2</v>
      </c>
      <c r="Q5291">
        <v>17</v>
      </c>
      <c r="R5291">
        <v>500</v>
      </c>
      <c r="S5291" t="str">
        <f>IF(Table1[[#This Row],[Average_Cost_for_two]]&lt;500,"Low",IF(Table1[[#This Row],[Average_Cost_for_two]]&lt;=1500,"Medium","High"))</f>
        <v>Medium</v>
      </c>
      <c r="T5291">
        <v>2.7</v>
      </c>
      <c r="U5291">
        <v>2012</v>
      </c>
      <c r="V5291">
        <v>11</v>
      </c>
      <c r="W5291">
        <v>3</v>
      </c>
      <c r="X5291">
        <f>IF(OR(Main!$U5291=0,
       Main!$V5291=0,
       Main!$W5291=0),
   "",
   DATE(Main!$U5291,
        Main!$V5291,
        Main!$W5291)
)</f>
        <v>41216</v>
      </c>
      <c r="Y5291">
        <f>Table1[[#This Row],[Average_Cost_for_two]]*VLOOKUP(Table1[[#This Row],[Currency]],currency!$A$2:$B$10,2,FALSE)</f>
        <v>6</v>
      </c>
      <c r="Z5291" t="str">
        <f>VLOOKUP(C5291,country!A:B,2,FALSE)</f>
        <v>India</v>
      </c>
      <c r="AA5291">
        <f t="shared" si="82"/>
        <v>4</v>
      </c>
    </row>
    <row r="5292" spans="1:27" ht="15.75" customHeight="1" x14ac:dyDescent="0.25">
      <c r="A5292">
        <v>8864</v>
      </c>
      <c r="B5292" t="s">
        <v>10857</v>
      </c>
      <c r="C5292">
        <v>1</v>
      </c>
      <c r="D5292" t="s">
        <v>23</v>
      </c>
      <c r="E5292" t="s">
        <v>10858</v>
      </c>
      <c r="F5292" t="s">
        <v>253</v>
      </c>
      <c r="G5292" t="s">
        <v>254</v>
      </c>
      <c r="H5292">
        <v>77.190395030000005</v>
      </c>
      <c r="I5292">
        <v>28.654487639999999</v>
      </c>
      <c r="J5292" t="s">
        <v>27</v>
      </c>
      <c r="K5292" t="s">
        <v>28</v>
      </c>
      <c r="L5292" t="s">
        <v>29</v>
      </c>
      <c r="M5292" t="s">
        <v>36</v>
      </c>
      <c r="N5292" t="s">
        <v>29</v>
      </c>
      <c r="O5292" t="s">
        <v>29</v>
      </c>
      <c r="P5292">
        <v>2</v>
      </c>
      <c r="Q5292">
        <v>76</v>
      </c>
      <c r="R5292">
        <v>500</v>
      </c>
      <c r="S5292" t="str">
        <f>IF(Table1[[#This Row],[Average_Cost_for_two]]&lt;500,"Low",IF(Table1[[#This Row],[Average_Cost_for_two]]&lt;=1500,"Medium","High"))</f>
        <v>Medium</v>
      </c>
      <c r="T5292">
        <v>3.6</v>
      </c>
      <c r="U5292">
        <v>2010</v>
      </c>
      <c r="V5292">
        <v>11</v>
      </c>
      <c r="W5292">
        <v>18</v>
      </c>
      <c r="X5292">
        <f>IF(OR(Main!$U5292=0,
       Main!$V5292=0,
       Main!$W5292=0),
   "",
   DATE(Main!$U5292,
        Main!$V5292,
        Main!$W5292)
)</f>
        <v>40500</v>
      </c>
      <c r="Y5292">
        <f>Table1[[#This Row],[Average_Cost_for_two]]*VLOOKUP(Table1[[#This Row],[Currency]],currency!$A$2:$B$10,2,FALSE)</f>
        <v>6</v>
      </c>
      <c r="Z5292" t="str">
        <f>VLOOKUP(C5292,country!A:B,2,FALSE)</f>
        <v>India</v>
      </c>
      <c r="AA5292">
        <f t="shared" si="82"/>
        <v>4</v>
      </c>
    </row>
    <row r="5293" spans="1:27" ht="15.75" customHeight="1" x14ac:dyDescent="0.25">
      <c r="A5293">
        <v>307696</v>
      </c>
      <c r="B5293" t="s">
        <v>10741</v>
      </c>
      <c r="C5293">
        <v>1</v>
      </c>
      <c r="D5293" t="s">
        <v>23</v>
      </c>
      <c r="E5293" t="s">
        <v>6232</v>
      </c>
      <c r="F5293" t="s">
        <v>418</v>
      </c>
      <c r="G5293" t="s">
        <v>419</v>
      </c>
      <c r="H5293">
        <v>77.225571869999996</v>
      </c>
      <c r="I5293">
        <v>28.590261089999998</v>
      </c>
      <c r="J5293" t="s">
        <v>27</v>
      </c>
      <c r="K5293" t="s">
        <v>28</v>
      </c>
      <c r="L5293" t="s">
        <v>29</v>
      </c>
      <c r="M5293" t="s">
        <v>29</v>
      </c>
      <c r="N5293" t="s">
        <v>29</v>
      </c>
      <c r="O5293" t="s">
        <v>29</v>
      </c>
      <c r="P5293">
        <v>2</v>
      </c>
      <c r="Q5293">
        <v>53</v>
      </c>
      <c r="R5293">
        <v>550</v>
      </c>
      <c r="S5293" t="str">
        <f>IF(Table1[[#This Row],[Average_Cost_for_two]]&lt;500,"Low",IF(Table1[[#This Row],[Average_Cost_for_two]]&lt;=1500,"Medium","High"))</f>
        <v>Medium</v>
      </c>
      <c r="T5293">
        <v>3.1</v>
      </c>
      <c r="U5293">
        <v>2016</v>
      </c>
      <c r="V5293">
        <v>11</v>
      </c>
      <c r="W5293">
        <v>4</v>
      </c>
      <c r="X5293">
        <f>IF(OR(Main!$U5293=0,
       Main!$V5293=0,
       Main!$W5293=0),
   "",
   DATE(Main!$U5293,
        Main!$V5293,
        Main!$W5293)
)</f>
        <v>42678</v>
      </c>
      <c r="Y5293">
        <f>Table1[[#This Row],[Average_Cost_for_two]]*VLOOKUP(Table1[[#This Row],[Currency]],currency!$A$2:$B$10,2,FALSE)</f>
        <v>6.6000000000000005</v>
      </c>
      <c r="Z5293" t="str">
        <f>VLOOKUP(C5293,country!A:B,2,FALSE)</f>
        <v>India</v>
      </c>
      <c r="AA5293">
        <f t="shared" si="82"/>
        <v>4</v>
      </c>
    </row>
    <row r="5294" spans="1:27" ht="15.75" customHeight="1" x14ac:dyDescent="0.25">
      <c r="A5294">
        <v>3851</v>
      </c>
      <c r="B5294" t="s">
        <v>10859</v>
      </c>
      <c r="C5294">
        <v>1</v>
      </c>
      <c r="D5294" t="s">
        <v>23</v>
      </c>
      <c r="E5294" t="s">
        <v>10860</v>
      </c>
      <c r="F5294" t="s">
        <v>173</v>
      </c>
      <c r="G5294" t="s">
        <v>174</v>
      </c>
      <c r="H5294">
        <v>77.301307899999998</v>
      </c>
      <c r="I5294">
        <v>28.619851600000001</v>
      </c>
      <c r="J5294" t="s">
        <v>27</v>
      </c>
      <c r="K5294" t="s">
        <v>28</v>
      </c>
      <c r="L5294" t="s">
        <v>29</v>
      </c>
      <c r="M5294" t="s">
        <v>29</v>
      </c>
      <c r="N5294" t="s">
        <v>29</v>
      </c>
      <c r="O5294" t="s">
        <v>29</v>
      </c>
      <c r="P5294">
        <v>2</v>
      </c>
      <c r="Q5294">
        <v>22</v>
      </c>
      <c r="R5294">
        <v>500</v>
      </c>
      <c r="S5294" t="str">
        <f>IF(Table1[[#This Row],[Average_Cost_for_two]]&lt;500,"Low",IF(Table1[[#This Row],[Average_Cost_for_two]]&lt;=1500,"Medium","High"))</f>
        <v>Medium</v>
      </c>
      <c r="T5294">
        <v>3.1</v>
      </c>
      <c r="U5294">
        <v>2015</v>
      </c>
      <c r="V5294">
        <v>11</v>
      </c>
      <c r="W5294">
        <v>26</v>
      </c>
      <c r="X5294">
        <f>IF(OR(Main!$U5294=0,
       Main!$V5294=0,
       Main!$W5294=0),
   "",
   DATE(Main!$U5294,
        Main!$V5294,
        Main!$W5294)
)</f>
        <v>42334</v>
      </c>
      <c r="Y5294">
        <f>Table1[[#This Row],[Average_Cost_for_two]]*VLOOKUP(Table1[[#This Row],[Currency]],currency!$A$2:$B$10,2,FALSE)</f>
        <v>6</v>
      </c>
      <c r="Z5294" t="str">
        <f>VLOOKUP(C5294,country!A:B,2,FALSE)</f>
        <v>India</v>
      </c>
      <c r="AA5294">
        <f t="shared" si="82"/>
        <v>4</v>
      </c>
    </row>
    <row r="5295" spans="1:27" ht="15.75" customHeight="1" x14ac:dyDescent="0.25">
      <c r="A5295">
        <v>4801</v>
      </c>
      <c r="B5295" t="s">
        <v>10861</v>
      </c>
      <c r="C5295">
        <v>1</v>
      </c>
      <c r="D5295" t="s">
        <v>23</v>
      </c>
      <c r="E5295" t="s">
        <v>10862</v>
      </c>
      <c r="F5295" t="s">
        <v>2939</v>
      </c>
      <c r="G5295" t="s">
        <v>2940</v>
      </c>
      <c r="H5295">
        <v>77.100410280000006</v>
      </c>
      <c r="I5295">
        <v>28.662376989999999</v>
      </c>
      <c r="J5295" t="s">
        <v>27</v>
      </c>
      <c r="K5295" t="s">
        <v>28</v>
      </c>
      <c r="L5295" t="s">
        <v>29</v>
      </c>
      <c r="M5295" t="s">
        <v>29</v>
      </c>
      <c r="N5295" t="s">
        <v>29</v>
      </c>
      <c r="O5295" t="s">
        <v>29</v>
      </c>
      <c r="P5295">
        <v>2</v>
      </c>
      <c r="Q5295">
        <v>46</v>
      </c>
      <c r="R5295">
        <v>700</v>
      </c>
      <c r="S5295" t="str">
        <f>IF(Table1[[#This Row],[Average_Cost_for_two]]&lt;500,"Low",IF(Table1[[#This Row],[Average_Cost_for_two]]&lt;=1500,"Medium","High"))</f>
        <v>Medium</v>
      </c>
      <c r="T5295">
        <v>3.4</v>
      </c>
      <c r="U5295">
        <v>2010</v>
      </c>
      <c r="V5295">
        <v>11</v>
      </c>
      <c r="W5295">
        <v>2</v>
      </c>
      <c r="X5295">
        <f>IF(OR(Main!$U5295=0,
       Main!$V5295=0,
       Main!$W5295=0),
   "",
   DATE(Main!$U5295,
        Main!$V5295,
        Main!$W5295)
)</f>
        <v>40484</v>
      </c>
      <c r="Y5295">
        <f>Table1[[#This Row],[Average_Cost_for_two]]*VLOOKUP(Table1[[#This Row],[Currency]],currency!$A$2:$B$10,2,FALSE)</f>
        <v>8.4</v>
      </c>
      <c r="Z5295" t="str">
        <f>VLOOKUP(C5295,country!A:B,2,FALSE)</f>
        <v>India</v>
      </c>
      <c r="AA5295">
        <f t="shared" si="82"/>
        <v>4</v>
      </c>
    </row>
    <row r="5296" spans="1:27" ht="15.75" customHeight="1" x14ac:dyDescent="0.25">
      <c r="A5296">
        <v>312959</v>
      </c>
      <c r="B5296" t="s">
        <v>10863</v>
      </c>
      <c r="C5296">
        <v>1</v>
      </c>
      <c r="D5296" t="s">
        <v>23</v>
      </c>
      <c r="E5296" t="s">
        <v>10864</v>
      </c>
      <c r="F5296" t="s">
        <v>1907</v>
      </c>
      <c r="G5296" t="s">
        <v>1908</v>
      </c>
      <c r="H5296">
        <v>77.115355800000003</v>
      </c>
      <c r="I5296">
        <v>28.639457799999999</v>
      </c>
      <c r="J5296" t="s">
        <v>27</v>
      </c>
      <c r="K5296" t="s">
        <v>28</v>
      </c>
      <c r="L5296" t="s">
        <v>29</v>
      </c>
      <c r="M5296" t="s">
        <v>29</v>
      </c>
      <c r="N5296" t="s">
        <v>29</v>
      </c>
      <c r="O5296" t="s">
        <v>29</v>
      </c>
      <c r="P5296">
        <v>2</v>
      </c>
      <c r="Q5296">
        <v>5</v>
      </c>
      <c r="R5296">
        <v>500</v>
      </c>
      <c r="S5296" t="str">
        <f>IF(Table1[[#This Row],[Average_Cost_for_two]]&lt;500,"Low",IF(Table1[[#This Row],[Average_Cost_for_two]]&lt;=1500,"Medium","High"))</f>
        <v>Medium</v>
      </c>
      <c r="T5296">
        <v>2.8</v>
      </c>
      <c r="U5296">
        <v>2011</v>
      </c>
      <c r="V5296">
        <v>11</v>
      </c>
      <c r="W5296">
        <v>16</v>
      </c>
      <c r="X5296">
        <f>IF(OR(Main!$U5296=0,
       Main!$V5296=0,
       Main!$W5296=0),
   "",
   DATE(Main!$U5296,
        Main!$V5296,
        Main!$W5296)
)</f>
        <v>40863</v>
      </c>
      <c r="Y5296">
        <f>Table1[[#This Row],[Average_Cost_for_two]]*VLOOKUP(Table1[[#This Row],[Currency]],currency!$A$2:$B$10,2,FALSE)</f>
        <v>6</v>
      </c>
      <c r="Z5296" t="str">
        <f>VLOOKUP(C5296,country!A:B,2,FALSE)</f>
        <v>India</v>
      </c>
      <c r="AA5296">
        <f t="shared" si="82"/>
        <v>4</v>
      </c>
    </row>
    <row r="5297" spans="1:27" ht="15.75" customHeight="1" x14ac:dyDescent="0.25">
      <c r="A5297">
        <v>18355152</v>
      </c>
      <c r="B5297" t="s">
        <v>10865</v>
      </c>
      <c r="C5297">
        <v>1</v>
      </c>
      <c r="D5297" t="s">
        <v>23</v>
      </c>
      <c r="E5297" t="s">
        <v>10866</v>
      </c>
      <c r="F5297" t="s">
        <v>3011</v>
      </c>
      <c r="G5297" t="s">
        <v>3012</v>
      </c>
      <c r="H5297">
        <v>77.119707099999999</v>
      </c>
      <c r="I5297">
        <v>28.711672700000001</v>
      </c>
      <c r="J5297" t="s">
        <v>27</v>
      </c>
      <c r="K5297" t="s">
        <v>28</v>
      </c>
      <c r="L5297" t="s">
        <v>29</v>
      </c>
      <c r="M5297" t="s">
        <v>36</v>
      </c>
      <c r="N5297" t="s">
        <v>29</v>
      </c>
      <c r="O5297" t="s">
        <v>29</v>
      </c>
      <c r="P5297">
        <v>2</v>
      </c>
      <c r="Q5297">
        <v>31</v>
      </c>
      <c r="R5297">
        <v>700</v>
      </c>
      <c r="S5297" t="str">
        <f>IF(Table1[[#This Row],[Average_Cost_for_two]]&lt;500,"Low",IF(Table1[[#This Row],[Average_Cost_for_two]]&lt;=1500,"Medium","High"))</f>
        <v>Medium</v>
      </c>
      <c r="T5297">
        <v>3.8</v>
      </c>
      <c r="U5297">
        <v>2018</v>
      </c>
      <c r="V5297">
        <v>11</v>
      </c>
      <c r="W5297">
        <v>15</v>
      </c>
      <c r="X5297">
        <f>IF(OR(Main!$U5297=0,
       Main!$V5297=0,
       Main!$W5297=0),
   "",
   DATE(Main!$U5297,
        Main!$V5297,
        Main!$W5297)
)</f>
        <v>43419</v>
      </c>
      <c r="Y5297">
        <f>Table1[[#This Row],[Average_Cost_for_two]]*VLOOKUP(Table1[[#This Row],[Currency]],currency!$A$2:$B$10,2,FALSE)</f>
        <v>8.4</v>
      </c>
      <c r="Z5297" t="str">
        <f>VLOOKUP(C5297,country!A:B,2,FALSE)</f>
        <v>India</v>
      </c>
      <c r="AA5297">
        <f t="shared" si="82"/>
        <v>4</v>
      </c>
    </row>
    <row r="5298" spans="1:27" ht="15.75" customHeight="1" x14ac:dyDescent="0.25">
      <c r="A5298">
        <v>18454499</v>
      </c>
      <c r="B5298" t="s">
        <v>10867</v>
      </c>
      <c r="C5298">
        <v>1</v>
      </c>
      <c r="D5298" t="s">
        <v>23</v>
      </c>
      <c r="E5298" t="s">
        <v>10868</v>
      </c>
      <c r="F5298" t="s">
        <v>2698</v>
      </c>
      <c r="G5298" t="s">
        <v>2699</v>
      </c>
      <c r="H5298">
        <v>77.169099000000003</v>
      </c>
      <c r="I5298">
        <v>28.588787</v>
      </c>
      <c r="J5298" t="s">
        <v>27</v>
      </c>
      <c r="K5298" t="s">
        <v>28</v>
      </c>
      <c r="L5298" t="s">
        <v>29</v>
      </c>
      <c r="M5298" t="s">
        <v>36</v>
      </c>
      <c r="N5298" t="s">
        <v>29</v>
      </c>
      <c r="O5298" t="s">
        <v>29</v>
      </c>
      <c r="P5298">
        <v>2</v>
      </c>
      <c r="Q5298">
        <v>8</v>
      </c>
      <c r="R5298">
        <v>500</v>
      </c>
      <c r="S5298" t="str">
        <f>IF(Table1[[#This Row],[Average_Cost_for_two]]&lt;500,"Low",IF(Table1[[#This Row],[Average_Cost_for_two]]&lt;=1500,"Medium","High"))</f>
        <v>Medium</v>
      </c>
      <c r="T5298">
        <v>3.2</v>
      </c>
      <c r="U5298">
        <v>2011</v>
      </c>
      <c r="V5298">
        <v>11</v>
      </c>
      <c r="W5298">
        <v>17</v>
      </c>
      <c r="X5298">
        <f>IF(OR(Main!$U5298=0,
       Main!$V5298=0,
       Main!$W5298=0),
   "",
   DATE(Main!$U5298,
        Main!$V5298,
        Main!$W5298)
)</f>
        <v>40864</v>
      </c>
      <c r="Y5298">
        <f>Table1[[#This Row],[Average_Cost_for_two]]*VLOOKUP(Table1[[#This Row],[Currency]],currency!$A$2:$B$10,2,FALSE)</f>
        <v>6</v>
      </c>
      <c r="Z5298" t="str">
        <f>VLOOKUP(C5298,country!A:B,2,FALSE)</f>
        <v>India</v>
      </c>
      <c r="AA5298">
        <f t="shared" si="82"/>
        <v>4</v>
      </c>
    </row>
    <row r="5299" spans="1:27" ht="15.75" customHeight="1" x14ac:dyDescent="0.25">
      <c r="A5299">
        <v>300595</v>
      </c>
      <c r="B5299" t="s">
        <v>10869</v>
      </c>
      <c r="C5299">
        <v>1</v>
      </c>
      <c r="D5299" t="s">
        <v>23</v>
      </c>
      <c r="E5299" t="s">
        <v>10870</v>
      </c>
      <c r="F5299" t="s">
        <v>663</v>
      </c>
      <c r="G5299" t="s">
        <v>664</v>
      </c>
      <c r="H5299">
        <v>77.220800800000006</v>
      </c>
      <c r="I5299">
        <v>28.629023199999999</v>
      </c>
      <c r="J5299" t="s">
        <v>27</v>
      </c>
      <c r="K5299" t="s">
        <v>28</v>
      </c>
      <c r="L5299" t="s">
        <v>29</v>
      </c>
      <c r="M5299" t="s">
        <v>29</v>
      </c>
      <c r="N5299" t="s">
        <v>29</v>
      </c>
      <c r="O5299" t="s">
        <v>29</v>
      </c>
      <c r="P5299">
        <v>2</v>
      </c>
      <c r="Q5299">
        <v>485</v>
      </c>
      <c r="R5299">
        <v>550</v>
      </c>
      <c r="S5299" t="str">
        <f>IF(Table1[[#This Row],[Average_Cost_for_two]]&lt;500,"Low",IF(Table1[[#This Row],[Average_Cost_for_two]]&lt;=1500,"Medium","High"))</f>
        <v>Medium</v>
      </c>
      <c r="T5299">
        <v>3.6</v>
      </c>
      <c r="U5299">
        <v>2011</v>
      </c>
      <c r="V5299">
        <v>10</v>
      </c>
      <c r="W5299">
        <v>4</v>
      </c>
      <c r="X5299">
        <f>IF(OR(Main!$U5299=0,
       Main!$V5299=0,
       Main!$W5299=0),
   "",
   DATE(Main!$U5299,
        Main!$V5299,
        Main!$W5299)
)</f>
        <v>40820</v>
      </c>
      <c r="Y5299">
        <f>Table1[[#This Row],[Average_Cost_for_two]]*VLOOKUP(Table1[[#This Row],[Currency]],currency!$A$2:$B$10,2,FALSE)</f>
        <v>6.6000000000000005</v>
      </c>
      <c r="Z5299" t="str">
        <f>VLOOKUP(C5299,country!A:B,2,FALSE)</f>
        <v>India</v>
      </c>
      <c r="AA5299">
        <f t="shared" si="82"/>
        <v>4</v>
      </c>
    </row>
    <row r="5300" spans="1:27" ht="15.75" customHeight="1" x14ac:dyDescent="0.25">
      <c r="A5300">
        <v>6662</v>
      </c>
      <c r="B5300" t="s">
        <v>10871</v>
      </c>
      <c r="C5300">
        <v>1</v>
      </c>
      <c r="D5300" t="s">
        <v>23</v>
      </c>
      <c r="E5300" t="s">
        <v>10872</v>
      </c>
      <c r="F5300" t="s">
        <v>654</v>
      </c>
      <c r="G5300" t="s">
        <v>655</v>
      </c>
      <c r="H5300">
        <v>77.202924699999997</v>
      </c>
      <c r="I5300">
        <v>28.675602000000001</v>
      </c>
      <c r="J5300" t="s">
        <v>27</v>
      </c>
      <c r="K5300" t="s">
        <v>28</v>
      </c>
      <c r="L5300" t="s">
        <v>29</v>
      </c>
      <c r="M5300" t="s">
        <v>29</v>
      </c>
      <c r="N5300" t="s">
        <v>29</v>
      </c>
      <c r="O5300" t="s">
        <v>29</v>
      </c>
      <c r="P5300">
        <v>2</v>
      </c>
      <c r="Q5300">
        <v>24</v>
      </c>
      <c r="R5300">
        <v>600</v>
      </c>
      <c r="S5300" t="str">
        <f>IF(Table1[[#This Row],[Average_Cost_for_two]]&lt;500,"Low",IF(Table1[[#This Row],[Average_Cost_for_two]]&lt;=1500,"Medium","High"))</f>
        <v>Medium</v>
      </c>
      <c r="T5300">
        <v>3.1</v>
      </c>
      <c r="U5300">
        <v>2018</v>
      </c>
      <c r="V5300">
        <v>10</v>
      </c>
      <c r="W5300">
        <v>27</v>
      </c>
      <c r="X5300">
        <f>IF(OR(Main!$U5300=0,
       Main!$V5300=0,
       Main!$W5300=0),
   "",
   DATE(Main!$U5300,
        Main!$V5300,
        Main!$W5300)
)</f>
        <v>43400</v>
      </c>
      <c r="Y5300">
        <f>Table1[[#This Row],[Average_Cost_for_two]]*VLOOKUP(Table1[[#This Row],[Currency]],currency!$A$2:$B$10,2,FALSE)</f>
        <v>7.2</v>
      </c>
      <c r="Z5300" t="str">
        <f>VLOOKUP(C5300,country!A:B,2,FALSE)</f>
        <v>India</v>
      </c>
      <c r="AA5300">
        <f t="shared" si="82"/>
        <v>4</v>
      </c>
    </row>
    <row r="5301" spans="1:27" ht="15.75" customHeight="1" x14ac:dyDescent="0.25">
      <c r="A5301">
        <v>18294234</v>
      </c>
      <c r="B5301" t="s">
        <v>10847</v>
      </c>
      <c r="C5301">
        <v>1</v>
      </c>
      <c r="D5301" t="s">
        <v>23</v>
      </c>
      <c r="E5301" t="s">
        <v>10873</v>
      </c>
      <c r="F5301" t="s">
        <v>654</v>
      </c>
      <c r="G5301" t="s">
        <v>655</v>
      </c>
      <c r="H5301">
        <v>77.173372000000001</v>
      </c>
      <c r="I5301">
        <v>28.720838000000001</v>
      </c>
      <c r="J5301" t="s">
        <v>27</v>
      </c>
      <c r="K5301" t="s">
        <v>28</v>
      </c>
      <c r="L5301" t="s">
        <v>29</v>
      </c>
      <c r="M5301" t="s">
        <v>36</v>
      </c>
      <c r="N5301" t="s">
        <v>29</v>
      </c>
      <c r="O5301" t="s">
        <v>29</v>
      </c>
      <c r="P5301">
        <v>2</v>
      </c>
      <c r="Q5301">
        <v>24</v>
      </c>
      <c r="R5301">
        <v>500</v>
      </c>
      <c r="S5301" t="str">
        <f>IF(Table1[[#This Row],[Average_Cost_for_two]]&lt;500,"Low",IF(Table1[[#This Row],[Average_Cost_for_two]]&lt;=1500,"Medium","High"))</f>
        <v>Medium</v>
      </c>
      <c r="T5301">
        <v>3.6</v>
      </c>
      <c r="U5301">
        <v>2012</v>
      </c>
      <c r="V5301">
        <v>10</v>
      </c>
      <c r="W5301">
        <v>12</v>
      </c>
      <c r="X5301">
        <f>IF(OR(Main!$U5301=0,
       Main!$V5301=0,
       Main!$W5301=0),
   "",
   DATE(Main!$U5301,
        Main!$V5301,
        Main!$W5301)
)</f>
        <v>41194</v>
      </c>
      <c r="Y5301">
        <f>Table1[[#This Row],[Average_Cost_for_two]]*VLOOKUP(Table1[[#This Row],[Currency]],currency!$A$2:$B$10,2,FALSE)</f>
        <v>6</v>
      </c>
      <c r="Z5301" t="str">
        <f>VLOOKUP(C5301,country!A:B,2,FALSE)</f>
        <v>India</v>
      </c>
      <c r="AA5301">
        <f t="shared" si="82"/>
        <v>4</v>
      </c>
    </row>
    <row r="5302" spans="1:27" ht="15.75" customHeight="1" x14ac:dyDescent="0.25">
      <c r="A5302">
        <v>3972</v>
      </c>
      <c r="B5302" t="s">
        <v>10874</v>
      </c>
      <c r="C5302">
        <v>1</v>
      </c>
      <c r="D5302" t="s">
        <v>23</v>
      </c>
      <c r="E5302" t="s">
        <v>10875</v>
      </c>
      <c r="F5302" t="s">
        <v>1745</v>
      </c>
      <c r="G5302" t="s">
        <v>1746</v>
      </c>
      <c r="H5302">
        <v>77.117288079999994</v>
      </c>
      <c r="I5302">
        <v>28.666760650000001</v>
      </c>
      <c r="J5302" t="s">
        <v>27</v>
      </c>
      <c r="K5302" t="s">
        <v>28</v>
      </c>
      <c r="L5302" t="s">
        <v>29</v>
      </c>
      <c r="M5302" t="s">
        <v>36</v>
      </c>
      <c r="N5302" t="s">
        <v>29</v>
      </c>
      <c r="O5302" t="s">
        <v>29</v>
      </c>
      <c r="P5302">
        <v>2</v>
      </c>
      <c r="Q5302">
        <v>55</v>
      </c>
      <c r="R5302">
        <v>550</v>
      </c>
      <c r="S5302" t="str">
        <f>IF(Table1[[#This Row],[Average_Cost_for_two]]&lt;500,"Low",IF(Table1[[#This Row],[Average_Cost_for_two]]&lt;=1500,"Medium","High"))</f>
        <v>Medium</v>
      </c>
      <c r="T5302">
        <v>2.7</v>
      </c>
      <c r="U5302">
        <v>2011</v>
      </c>
      <c r="V5302">
        <v>10</v>
      </c>
      <c r="W5302">
        <v>27</v>
      </c>
      <c r="X5302">
        <f>IF(OR(Main!$U5302=0,
       Main!$V5302=0,
       Main!$W5302=0),
   "",
   DATE(Main!$U5302,
        Main!$V5302,
        Main!$W5302)
)</f>
        <v>40843</v>
      </c>
      <c r="Y5302">
        <f>Table1[[#This Row],[Average_Cost_for_two]]*VLOOKUP(Table1[[#This Row],[Currency]],currency!$A$2:$B$10,2,FALSE)</f>
        <v>6.6000000000000005</v>
      </c>
      <c r="Z5302" t="str">
        <f>VLOOKUP(C5302,country!A:B,2,FALSE)</f>
        <v>India</v>
      </c>
      <c r="AA5302">
        <f t="shared" si="82"/>
        <v>4</v>
      </c>
    </row>
    <row r="5303" spans="1:27" ht="15.75" customHeight="1" x14ac:dyDescent="0.25">
      <c r="A5303">
        <v>6252</v>
      </c>
      <c r="B5303" t="s">
        <v>10876</v>
      </c>
      <c r="C5303">
        <v>1</v>
      </c>
      <c r="D5303" t="s">
        <v>23</v>
      </c>
      <c r="E5303" t="s">
        <v>10877</v>
      </c>
      <c r="F5303" t="s">
        <v>897</v>
      </c>
      <c r="G5303" t="s">
        <v>898</v>
      </c>
      <c r="H5303">
        <v>77.292432199999993</v>
      </c>
      <c r="I5303">
        <v>28.676299499999999</v>
      </c>
      <c r="J5303" t="s">
        <v>27</v>
      </c>
      <c r="K5303" t="s">
        <v>28</v>
      </c>
      <c r="L5303" t="s">
        <v>29</v>
      </c>
      <c r="M5303" t="s">
        <v>29</v>
      </c>
      <c r="N5303" t="s">
        <v>29</v>
      </c>
      <c r="O5303" t="s">
        <v>29</v>
      </c>
      <c r="P5303">
        <v>2</v>
      </c>
      <c r="Q5303">
        <v>15</v>
      </c>
      <c r="R5303">
        <v>550</v>
      </c>
      <c r="S5303" t="str">
        <f>IF(Table1[[#This Row],[Average_Cost_for_two]]&lt;500,"Low",IF(Table1[[#This Row],[Average_Cost_for_two]]&lt;=1500,"Medium","High"))</f>
        <v>Medium</v>
      </c>
      <c r="T5303">
        <v>3.1</v>
      </c>
      <c r="U5303">
        <v>2017</v>
      </c>
      <c r="V5303">
        <v>10</v>
      </c>
      <c r="W5303">
        <v>20</v>
      </c>
      <c r="X5303">
        <f>IF(OR(Main!$U5303=0,
       Main!$V5303=0,
       Main!$W5303=0),
   "",
   DATE(Main!$U5303,
        Main!$V5303,
        Main!$W5303)
)</f>
        <v>43028</v>
      </c>
      <c r="Y5303">
        <f>Table1[[#This Row],[Average_Cost_for_two]]*VLOOKUP(Table1[[#This Row],[Currency]],currency!$A$2:$B$10,2,FALSE)</f>
        <v>6.6000000000000005</v>
      </c>
      <c r="Z5303" t="str">
        <f>VLOOKUP(C5303,country!A:B,2,FALSE)</f>
        <v>India</v>
      </c>
      <c r="AA5303">
        <f t="shared" si="82"/>
        <v>4</v>
      </c>
    </row>
    <row r="5304" spans="1:27" ht="15.75" customHeight="1" x14ac:dyDescent="0.25">
      <c r="A5304">
        <v>18208924</v>
      </c>
      <c r="B5304" t="s">
        <v>10878</v>
      </c>
      <c r="C5304">
        <v>1</v>
      </c>
      <c r="D5304" t="s">
        <v>23</v>
      </c>
      <c r="E5304" t="s">
        <v>10879</v>
      </c>
      <c r="F5304" t="s">
        <v>1725</v>
      </c>
      <c r="G5304" t="s">
        <v>1726</v>
      </c>
      <c r="H5304">
        <v>77.195013000000003</v>
      </c>
      <c r="I5304">
        <v>28.554476000000001</v>
      </c>
      <c r="J5304" t="s">
        <v>27</v>
      </c>
      <c r="K5304" t="s">
        <v>28</v>
      </c>
      <c r="L5304" t="s">
        <v>36</v>
      </c>
      <c r="M5304" t="s">
        <v>36</v>
      </c>
      <c r="N5304" t="s">
        <v>29</v>
      </c>
      <c r="O5304" t="s">
        <v>29</v>
      </c>
      <c r="P5304">
        <v>3</v>
      </c>
      <c r="Q5304">
        <v>541</v>
      </c>
      <c r="R5304">
        <v>1300</v>
      </c>
      <c r="S5304" t="str">
        <f>IF(Table1[[#This Row],[Average_Cost_for_two]]&lt;500,"Low",IF(Table1[[#This Row],[Average_Cost_for_two]]&lt;=1500,"Medium","High"))</f>
        <v>Medium</v>
      </c>
      <c r="T5304">
        <v>4.4000000000000004</v>
      </c>
      <c r="U5304">
        <v>2015</v>
      </c>
      <c r="V5304">
        <v>9</v>
      </c>
      <c r="W5304">
        <v>26</v>
      </c>
      <c r="X5304">
        <f>IF(OR(Main!$U5304=0,
       Main!$V5304=0,
       Main!$W5304=0),
   "",
   DATE(Main!$U5304,
        Main!$V5304,
        Main!$W5304)
)</f>
        <v>42273</v>
      </c>
      <c r="Y5304">
        <f>Table1[[#This Row],[Average_Cost_for_two]]*VLOOKUP(Table1[[#This Row],[Currency]],currency!$A$2:$B$10,2,FALSE)</f>
        <v>15.6</v>
      </c>
      <c r="Z5304" t="str">
        <f>VLOOKUP(C5304,country!A:B,2,FALSE)</f>
        <v>India</v>
      </c>
      <c r="AA5304">
        <f t="shared" si="82"/>
        <v>3</v>
      </c>
    </row>
    <row r="5305" spans="1:27" ht="15.75" customHeight="1" x14ac:dyDescent="0.25">
      <c r="A5305">
        <v>103</v>
      </c>
      <c r="B5305" t="s">
        <v>10880</v>
      </c>
      <c r="C5305">
        <v>1</v>
      </c>
      <c r="D5305" t="s">
        <v>23</v>
      </c>
      <c r="E5305" t="s">
        <v>10881</v>
      </c>
      <c r="F5305" t="s">
        <v>3318</v>
      </c>
      <c r="G5305" t="s">
        <v>3319</v>
      </c>
      <c r="H5305">
        <v>77.229805499999998</v>
      </c>
      <c r="I5305">
        <v>28.6080723</v>
      </c>
      <c r="J5305" t="s">
        <v>27</v>
      </c>
      <c r="K5305" t="s">
        <v>28</v>
      </c>
      <c r="L5305" t="s">
        <v>29</v>
      </c>
      <c r="M5305" t="s">
        <v>36</v>
      </c>
      <c r="N5305" t="s">
        <v>29</v>
      </c>
      <c r="O5305" t="s">
        <v>29</v>
      </c>
      <c r="P5305">
        <v>3</v>
      </c>
      <c r="Q5305">
        <v>600</v>
      </c>
      <c r="R5305">
        <v>1200</v>
      </c>
      <c r="S5305" t="str">
        <f>IF(Table1[[#This Row],[Average_Cost_for_two]]&lt;500,"Low",IF(Table1[[#This Row],[Average_Cost_for_two]]&lt;=1500,"Medium","High"))</f>
        <v>Medium</v>
      </c>
      <c r="T5305">
        <v>3.8</v>
      </c>
      <c r="U5305">
        <v>2015</v>
      </c>
      <c r="V5305">
        <v>9</v>
      </c>
      <c r="W5305">
        <v>19</v>
      </c>
      <c r="X5305">
        <f>IF(OR(Main!$U5305=0,
       Main!$V5305=0,
       Main!$W5305=0),
   "",
   DATE(Main!$U5305,
        Main!$V5305,
        Main!$W5305)
)</f>
        <v>42266</v>
      </c>
      <c r="Y5305">
        <f>Table1[[#This Row],[Average_Cost_for_two]]*VLOOKUP(Table1[[#This Row],[Currency]],currency!$A$2:$B$10,2,FALSE)</f>
        <v>14.4</v>
      </c>
      <c r="Z5305" t="str">
        <f>VLOOKUP(C5305,country!A:B,2,FALSE)</f>
        <v>India</v>
      </c>
      <c r="AA5305">
        <f t="shared" si="82"/>
        <v>3</v>
      </c>
    </row>
    <row r="5306" spans="1:27" ht="15.75" customHeight="1" x14ac:dyDescent="0.25">
      <c r="A5306">
        <v>18157416</v>
      </c>
      <c r="B5306" t="s">
        <v>10882</v>
      </c>
      <c r="C5306">
        <v>1</v>
      </c>
      <c r="D5306" t="s">
        <v>23</v>
      </c>
      <c r="E5306" t="s">
        <v>10883</v>
      </c>
      <c r="F5306" t="s">
        <v>4529</v>
      </c>
      <c r="G5306" t="s">
        <v>4530</v>
      </c>
      <c r="H5306">
        <v>77.241099000000006</v>
      </c>
      <c r="I5306">
        <v>28.602640900000001</v>
      </c>
      <c r="J5306" t="s">
        <v>27</v>
      </c>
      <c r="K5306" t="s">
        <v>28</v>
      </c>
      <c r="L5306" t="s">
        <v>36</v>
      </c>
      <c r="M5306" t="s">
        <v>36</v>
      </c>
      <c r="N5306" t="s">
        <v>29</v>
      </c>
      <c r="O5306" t="s">
        <v>29</v>
      </c>
      <c r="P5306">
        <v>3</v>
      </c>
      <c r="Q5306">
        <v>169</v>
      </c>
      <c r="R5306">
        <v>1800</v>
      </c>
      <c r="S5306" t="str">
        <f>IF(Table1[[#This Row],[Average_Cost_for_two]]&lt;500,"Low",IF(Table1[[#This Row],[Average_Cost_for_two]]&lt;=1500,"Medium","High"))</f>
        <v>High</v>
      </c>
      <c r="T5306">
        <v>4</v>
      </c>
      <c r="U5306">
        <v>2011</v>
      </c>
      <c r="V5306">
        <v>9</v>
      </c>
      <c r="W5306">
        <v>2</v>
      </c>
      <c r="X5306">
        <f>IF(OR(Main!$U5306=0,
       Main!$V5306=0,
       Main!$W5306=0),
   "",
   DATE(Main!$U5306,
        Main!$V5306,
        Main!$W5306)
)</f>
        <v>40788</v>
      </c>
      <c r="Y5306">
        <f>Table1[[#This Row],[Average_Cost_for_two]]*VLOOKUP(Table1[[#This Row],[Currency]],currency!$A$2:$B$10,2,FALSE)</f>
        <v>21.6</v>
      </c>
      <c r="Z5306" t="str">
        <f>VLOOKUP(C5306,country!A:B,2,FALSE)</f>
        <v>India</v>
      </c>
      <c r="AA5306">
        <f t="shared" si="82"/>
        <v>3</v>
      </c>
    </row>
    <row r="5307" spans="1:27" ht="15.75" customHeight="1" x14ac:dyDescent="0.25">
      <c r="A5307">
        <v>18418237</v>
      </c>
      <c r="B5307" t="s">
        <v>10884</v>
      </c>
      <c r="C5307">
        <v>1</v>
      </c>
      <c r="D5307" t="s">
        <v>23</v>
      </c>
      <c r="E5307" t="s">
        <v>10885</v>
      </c>
      <c r="F5307" t="s">
        <v>1745</v>
      </c>
      <c r="G5307" t="s">
        <v>1746</v>
      </c>
      <c r="H5307">
        <v>77.123652620000001</v>
      </c>
      <c r="I5307">
        <v>28.66655119</v>
      </c>
      <c r="J5307" t="s">
        <v>27</v>
      </c>
      <c r="K5307" t="s">
        <v>28</v>
      </c>
      <c r="L5307" t="s">
        <v>36</v>
      </c>
      <c r="M5307" t="s">
        <v>29</v>
      </c>
      <c r="N5307" t="s">
        <v>29</v>
      </c>
      <c r="O5307" t="s">
        <v>29</v>
      </c>
      <c r="P5307">
        <v>3</v>
      </c>
      <c r="Q5307">
        <v>140</v>
      </c>
      <c r="R5307">
        <v>1500</v>
      </c>
      <c r="S5307" t="str">
        <f>IF(Table1[[#This Row],[Average_Cost_for_two]]&lt;500,"Low",IF(Table1[[#This Row],[Average_Cost_for_two]]&lt;=1500,"Medium","High"))</f>
        <v>Medium</v>
      </c>
      <c r="T5307">
        <v>3.8</v>
      </c>
      <c r="U5307">
        <v>2014</v>
      </c>
      <c r="V5307">
        <v>8</v>
      </c>
      <c r="W5307">
        <v>19</v>
      </c>
      <c r="X5307">
        <f>IF(OR(Main!$U5307=0,
       Main!$V5307=0,
       Main!$W5307=0),
   "",
   DATE(Main!$U5307,
        Main!$V5307,
        Main!$W5307)
)</f>
        <v>41870</v>
      </c>
      <c r="Y5307">
        <f>Table1[[#This Row],[Average_Cost_for_two]]*VLOOKUP(Table1[[#This Row],[Currency]],currency!$A$2:$B$10,2,FALSE)</f>
        <v>18</v>
      </c>
      <c r="Z5307" t="str">
        <f>VLOOKUP(C5307,country!A:B,2,FALSE)</f>
        <v>India</v>
      </c>
      <c r="AA5307">
        <f t="shared" si="82"/>
        <v>3</v>
      </c>
    </row>
    <row r="5308" spans="1:27" ht="15.75" customHeight="1" x14ac:dyDescent="0.25">
      <c r="A5308">
        <v>130699</v>
      </c>
      <c r="B5308" t="s">
        <v>10886</v>
      </c>
      <c r="C5308">
        <v>1</v>
      </c>
      <c r="D5308" t="s">
        <v>2849</v>
      </c>
      <c r="E5308" t="s">
        <v>10887</v>
      </c>
      <c r="F5308" t="s">
        <v>10888</v>
      </c>
      <c r="G5308" t="s">
        <v>10889</v>
      </c>
      <c r="H5308">
        <v>73.783459500000006</v>
      </c>
      <c r="I5308">
        <v>15.51315</v>
      </c>
      <c r="J5308" t="s">
        <v>624</v>
      </c>
      <c r="K5308" t="s">
        <v>28</v>
      </c>
      <c r="L5308" t="s">
        <v>29</v>
      </c>
      <c r="M5308" t="s">
        <v>29</v>
      </c>
      <c r="N5308" t="s">
        <v>29</v>
      </c>
      <c r="O5308" t="s">
        <v>29</v>
      </c>
      <c r="P5308">
        <v>4</v>
      </c>
      <c r="Q5308">
        <v>516</v>
      </c>
      <c r="R5308">
        <v>1500</v>
      </c>
      <c r="S5308" t="str">
        <f>IF(Table1[[#This Row],[Average_Cost_for_two]]&lt;500,"Low",IF(Table1[[#This Row],[Average_Cost_for_two]]&lt;=1500,"Medium","High"))</f>
        <v>Medium</v>
      </c>
      <c r="T5308">
        <v>3.7</v>
      </c>
      <c r="U5308">
        <v>2011</v>
      </c>
      <c r="V5308">
        <v>7</v>
      </c>
      <c r="W5308">
        <v>14</v>
      </c>
      <c r="X5308">
        <f>IF(OR(Main!$U5308=0,
       Main!$V5308=0,
       Main!$W5308=0),
   "",
   DATE(Main!$U5308,
        Main!$V5308,
        Main!$W5308)
)</f>
        <v>40738</v>
      </c>
      <c r="Y5308">
        <f>Table1[[#This Row],[Average_Cost_for_two]]*VLOOKUP(Table1[[#This Row],[Currency]],currency!$A$2:$B$10,2,FALSE)</f>
        <v>18</v>
      </c>
      <c r="Z5308" t="str">
        <f>VLOOKUP(C5308,country!A:B,2,FALSE)</f>
        <v>India</v>
      </c>
      <c r="AA5308">
        <f t="shared" si="82"/>
        <v>3</v>
      </c>
    </row>
    <row r="5309" spans="1:27" ht="15.75" customHeight="1" x14ac:dyDescent="0.25">
      <c r="A5309">
        <v>5949</v>
      </c>
      <c r="B5309" t="s">
        <v>10890</v>
      </c>
      <c r="C5309">
        <v>1</v>
      </c>
      <c r="D5309" t="s">
        <v>23</v>
      </c>
      <c r="E5309" t="s">
        <v>10891</v>
      </c>
      <c r="F5309" t="s">
        <v>1897</v>
      </c>
      <c r="G5309" t="s">
        <v>1898</v>
      </c>
      <c r="H5309">
        <v>77.2106055</v>
      </c>
      <c r="I5309">
        <v>28.6405487</v>
      </c>
      <c r="J5309" t="s">
        <v>27</v>
      </c>
      <c r="K5309" t="s">
        <v>28</v>
      </c>
      <c r="L5309" t="s">
        <v>36</v>
      </c>
      <c r="M5309" t="s">
        <v>29</v>
      </c>
      <c r="N5309" t="s">
        <v>29</v>
      </c>
      <c r="O5309" t="s">
        <v>29</v>
      </c>
      <c r="P5309">
        <v>3</v>
      </c>
      <c r="Q5309">
        <v>13</v>
      </c>
      <c r="R5309">
        <v>1100</v>
      </c>
      <c r="S5309" t="str">
        <f>IF(Table1[[#This Row],[Average_Cost_for_two]]&lt;500,"Low",IF(Table1[[#This Row],[Average_Cost_for_two]]&lt;=1500,"Medium","High"))</f>
        <v>Medium</v>
      </c>
      <c r="T5309">
        <v>2.7</v>
      </c>
      <c r="U5309">
        <v>2010</v>
      </c>
      <c r="V5309">
        <v>7</v>
      </c>
      <c r="W5309">
        <v>1</v>
      </c>
      <c r="X5309">
        <f>IF(OR(Main!$U5309=0,
       Main!$V5309=0,
       Main!$W5309=0),
   "",
   DATE(Main!$U5309,
        Main!$V5309,
        Main!$W5309)
)</f>
        <v>40360</v>
      </c>
      <c r="Y5309">
        <f>Table1[[#This Row],[Average_Cost_for_two]]*VLOOKUP(Table1[[#This Row],[Currency]],currency!$A$2:$B$10,2,FALSE)</f>
        <v>13.200000000000001</v>
      </c>
      <c r="Z5309" t="str">
        <f>VLOOKUP(C5309,country!A:B,2,FALSE)</f>
        <v>India</v>
      </c>
      <c r="AA5309">
        <f t="shared" si="82"/>
        <v>3</v>
      </c>
    </row>
    <row r="5310" spans="1:27" ht="15.75" customHeight="1" x14ac:dyDescent="0.25">
      <c r="A5310">
        <v>1600258</v>
      </c>
      <c r="B5310" t="s">
        <v>4027</v>
      </c>
      <c r="C5310">
        <v>1</v>
      </c>
      <c r="D5310" t="s">
        <v>2855</v>
      </c>
      <c r="E5310" t="s">
        <v>10892</v>
      </c>
      <c r="F5310" t="s">
        <v>10893</v>
      </c>
      <c r="G5310" t="s">
        <v>10894</v>
      </c>
      <c r="H5310">
        <v>73.760947999999999</v>
      </c>
      <c r="I5310">
        <v>19.990707</v>
      </c>
      <c r="J5310" t="s">
        <v>10895</v>
      </c>
      <c r="K5310" t="s">
        <v>28</v>
      </c>
      <c r="L5310" t="s">
        <v>29</v>
      </c>
      <c r="M5310" t="s">
        <v>29</v>
      </c>
      <c r="N5310" t="s">
        <v>29</v>
      </c>
      <c r="O5310" t="s">
        <v>29</v>
      </c>
      <c r="P5310">
        <v>4</v>
      </c>
      <c r="Q5310">
        <v>117</v>
      </c>
      <c r="R5310">
        <v>1500</v>
      </c>
      <c r="S5310" t="str">
        <f>IF(Table1[[#This Row],[Average_Cost_for_two]]&lt;500,"Low",IF(Table1[[#This Row],[Average_Cost_for_two]]&lt;=1500,"Medium","High"))</f>
        <v>Medium</v>
      </c>
      <c r="T5310">
        <v>3.8</v>
      </c>
      <c r="U5310">
        <v>2017</v>
      </c>
      <c r="V5310">
        <v>7</v>
      </c>
      <c r="W5310">
        <v>26</v>
      </c>
      <c r="X5310">
        <f>IF(OR(Main!$U5310=0,
       Main!$V5310=0,
       Main!$W5310=0),
   "",
   DATE(Main!$U5310,
        Main!$V5310,
        Main!$W5310)
)</f>
        <v>42942</v>
      </c>
      <c r="Y5310">
        <f>Table1[[#This Row],[Average_Cost_for_two]]*VLOOKUP(Table1[[#This Row],[Currency]],currency!$A$2:$B$10,2,FALSE)</f>
        <v>18</v>
      </c>
      <c r="Z5310" t="str">
        <f>VLOOKUP(C5310,country!A:B,2,FALSE)</f>
        <v>India</v>
      </c>
      <c r="AA5310">
        <f t="shared" si="82"/>
        <v>3</v>
      </c>
    </row>
    <row r="5311" spans="1:27" ht="15.75" customHeight="1" x14ac:dyDescent="0.25">
      <c r="A5311">
        <v>304211</v>
      </c>
      <c r="B5311" t="s">
        <v>10896</v>
      </c>
      <c r="C5311">
        <v>1</v>
      </c>
      <c r="D5311" t="s">
        <v>23</v>
      </c>
      <c r="E5311" t="s">
        <v>10897</v>
      </c>
      <c r="F5311" t="s">
        <v>3280</v>
      </c>
      <c r="G5311" t="s">
        <v>3281</v>
      </c>
      <c r="H5311">
        <v>77.164167390000003</v>
      </c>
      <c r="I5311">
        <v>28.55803178</v>
      </c>
      <c r="J5311" t="s">
        <v>27</v>
      </c>
      <c r="K5311" t="s">
        <v>28</v>
      </c>
      <c r="L5311" t="s">
        <v>36</v>
      </c>
      <c r="M5311" t="s">
        <v>29</v>
      </c>
      <c r="N5311" t="s">
        <v>29</v>
      </c>
      <c r="O5311" t="s">
        <v>29</v>
      </c>
      <c r="P5311">
        <v>3</v>
      </c>
      <c r="Q5311">
        <v>11</v>
      </c>
      <c r="R5311">
        <v>1200</v>
      </c>
      <c r="S5311" t="str">
        <f>IF(Table1[[#This Row],[Average_Cost_for_two]]&lt;500,"Low",IF(Table1[[#This Row],[Average_Cost_for_two]]&lt;=1500,"Medium","High"))</f>
        <v>Medium</v>
      </c>
      <c r="T5311">
        <v>2.9</v>
      </c>
      <c r="U5311">
        <v>2010</v>
      </c>
      <c r="V5311">
        <v>6</v>
      </c>
      <c r="W5311">
        <v>3</v>
      </c>
      <c r="X5311">
        <f>IF(OR(Main!$U5311=0,
       Main!$V5311=0,
       Main!$W5311=0),
   "",
   DATE(Main!$U5311,
        Main!$V5311,
        Main!$W5311)
)</f>
        <v>40332</v>
      </c>
      <c r="Y5311">
        <f>Table1[[#This Row],[Average_Cost_for_two]]*VLOOKUP(Table1[[#This Row],[Currency]],currency!$A$2:$B$10,2,FALSE)</f>
        <v>14.4</v>
      </c>
      <c r="Z5311" t="str">
        <f>VLOOKUP(C5311,country!A:B,2,FALSE)</f>
        <v>India</v>
      </c>
      <c r="AA5311">
        <f t="shared" si="82"/>
        <v>2</v>
      </c>
    </row>
    <row r="5312" spans="1:27" ht="15.75" customHeight="1" x14ac:dyDescent="0.25">
      <c r="A5312">
        <v>3200012</v>
      </c>
      <c r="B5312" t="s">
        <v>4027</v>
      </c>
      <c r="C5312">
        <v>1</v>
      </c>
      <c r="D5312" t="s">
        <v>10898</v>
      </c>
      <c r="E5312" t="s">
        <v>10899</v>
      </c>
      <c r="F5312" t="s">
        <v>10900</v>
      </c>
      <c r="G5312" t="s">
        <v>10901</v>
      </c>
      <c r="H5312">
        <v>73.170936999999995</v>
      </c>
      <c r="I5312">
        <v>22.310525999999999</v>
      </c>
      <c r="J5312" t="s">
        <v>575</v>
      </c>
      <c r="K5312" t="s">
        <v>28</v>
      </c>
      <c r="L5312" t="s">
        <v>29</v>
      </c>
      <c r="M5312" t="s">
        <v>29</v>
      </c>
      <c r="N5312" t="s">
        <v>29</v>
      </c>
      <c r="O5312" t="s">
        <v>29</v>
      </c>
      <c r="P5312">
        <v>4</v>
      </c>
      <c r="Q5312">
        <v>332</v>
      </c>
      <c r="R5312">
        <v>1500</v>
      </c>
      <c r="S5312" t="str">
        <f>IF(Table1[[#This Row],[Average_Cost_for_two]]&lt;500,"Low",IF(Table1[[#This Row],[Average_Cost_for_two]]&lt;=1500,"Medium","High"))</f>
        <v>Medium</v>
      </c>
      <c r="T5312">
        <v>4.3</v>
      </c>
      <c r="U5312">
        <v>2013</v>
      </c>
      <c r="V5312">
        <v>7</v>
      </c>
      <c r="W5312">
        <v>15</v>
      </c>
      <c r="X5312">
        <f>IF(OR(Main!$U5312=0,
       Main!$V5312=0,
       Main!$W5312=0),
   "",
   DATE(Main!$U5312,
        Main!$V5312,
        Main!$W5312)
)</f>
        <v>41470</v>
      </c>
      <c r="Y5312">
        <f>Table1[[#This Row],[Average_Cost_for_two]]*VLOOKUP(Table1[[#This Row],[Currency]],currency!$A$2:$B$10,2,FALSE)</f>
        <v>18</v>
      </c>
      <c r="Z5312" t="str">
        <f>VLOOKUP(C5312,country!A:B,2,FALSE)</f>
        <v>India</v>
      </c>
      <c r="AA5312">
        <f t="shared" si="82"/>
        <v>3</v>
      </c>
    </row>
    <row r="5313" spans="1:27" ht="15.75" customHeight="1" x14ac:dyDescent="0.25">
      <c r="A5313">
        <v>18204820</v>
      </c>
      <c r="B5313" t="s">
        <v>10902</v>
      </c>
      <c r="C5313">
        <v>1</v>
      </c>
      <c r="D5313" t="s">
        <v>23</v>
      </c>
      <c r="E5313" t="s">
        <v>10903</v>
      </c>
      <c r="F5313" t="s">
        <v>2914</v>
      </c>
      <c r="G5313" t="s">
        <v>2915</v>
      </c>
      <c r="H5313">
        <v>77.149370200000007</v>
      </c>
      <c r="I5313">
        <v>28.693664299999998</v>
      </c>
      <c r="J5313" t="s">
        <v>27</v>
      </c>
      <c r="K5313" t="s">
        <v>28</v>
      </c>
      <c r="L5313" t="s">
        <v>36</v>
      </c>
      <c r="M5313" t="s">
        <v>29</v>
      </c>
      <c r="N5313" t="s">
        <v>29</v>
      </c>
      <c r="O5313" t="s">
        <v>29</v>
      </c>
      <c r="P5313">
        <v>3</v>
      </c>
      <c r="Q5313">
        <v>457</v>
      </c>
      <c r="R5313">
        <v>1400</v>
      </c>
      <c r="S5313" t="str">
        <f>IF(Table1[[#This Row],[Average_Cost_for_two]]&lt;500,"Low",IF(Table1[[#This Row],[Average_Cost_for_two]]&lt;=1500,"Medium","High"))</f>
        <v>Medium</v>
      </c>
      <c r="T5313">
        <v>3.8</v>
      </c>
      <c r="U5313">
        <v>2010</v>
      </c>
      <c r="V5313">
        <v>6</v>
      </c>
      <c r="W5313">
        <v>27</v>
      </c>
      <c r="X5313">
        <f>IF(OR(Main!$U5313=0,
       Main!$V5313=0,
       Main!$W5313=0),
   "",
   DATE(Main!$U5313,
        Main!$V5313,
        Main!$W5313)
)</f>
        <v>40356</v>
      </c>
      <c r="Y5313">
        <f>Table1[[#This Row],[Average_Cost_for_two]]*VLOOKUP(Table1[[#This Row],[Currency]],currency!$A$2:$B$10,2,FALSE)</f>
        <v>16.8</v>
      </c>
      <c r="Z5313" t="str">
        <f>VLOOKUP(C5313,country!A:B,2,FALSE)</f>
        <v>India</v>
      </c>
      <c r="AA5313">
        <f t="shared" si="82"/>
        <v>2</v>
      </c>
    </row>
    <row r="5314" spans="1:27" ht="15.75" customHeight="1" x14ac:dyDescent="0.25">
      <c r="A5314">
        <v>2300188</v>
      </c>
      <c r="B5314" t="s">
        <v>10904</v>
      </c>
      <c r="C5314">
        <v>1</v>
      </c>
      <c r="D5314" t="s">
        <v>10905</v>
      </c>
      <c r="E5314" t="s">
        <v>10906</v>
      </c>
      <c r="F5314" t="s">
        <v>10907</v>
      </c>
      <c r="G5314" t="s">
        <v>10908</v>
      </c>
      <c r="H5314">
        <v>80.315041669999999</v>
      </c>
      <c r="I5314">
        <v>26.479108329999999</v>
      </c>
      <c r="J5314" t="s">
        <v>480</v>
      </c>
      <c r="K5314" t="s">
        <v>28</v>
      </c>
      <c r="L5314" t="s">
        <v>29</v>
      </c>
      <c r="M5314" t="s">
        <v>29</v>
      </c>
      <c r="N5314" t="s">
        <v>29</v>
      </c>
      <c r="O5314" t="s">
        <v>29</v>
      </c>
      <c r="P5314">
        <v>4</v>
      </c>
      <c r="Q5314">
        <v>54</v>
      </c>
      <c r="R5314">
        <v>1500</v>
      </c>
      <c r="S5314" t="str">
        <f>IF(Table1[[#This Row],[Average_Cost_for_two]]&lt;500,"Low",IF(Table1[[#This Row],[Average_Cost_for_two]]&lt;=1500,"Medium","High"))</f>
        <v>Medium</v>
      </c>
      <c r="T5314">
        <v>4</v>
      </c>
      <c r="U5314">
        <v>2010</v>
      </c>
      <c r="V5314">
        <v>6</v>
      </c>
      <c r="W5314">
        <v>19</v>
      </c>
      <c r="X5314">
        <f>IF(OR(Main!$U5314=0,
       Main!$V5314=0,
       Main!$W5314=0),
   "",
   DATE(Main!$U5314,
        Main!$V5314,
        Main!$W5314)
)</f>
        <v>40348</v>
      </c>
      <c r="Y5314">
        <f>Table1[[#This Row],[Average_Cost_for_two]]*VLOOKUP(Table1[[#This Row],[Currency]],currency!$A$2:$B$10,2,FALSE)</f>
        <v>18</v>
      </c>
      <c r="Z5314" t="str">
        <f>VLOOKUP(C5314,country!A:B,2,FALSE)</f>
        <v>India</v>
      </c>
      <c r="AA5314">
        <f t="shared" ref="AA5314:AA5377" si="83">ROUNDUP(V5314/3,0)</f>
        <v>2</v>
      </c>
    </row>
    <row r="5315" spans="1:27" ht="15.75" customHeight="1" x14ac:dyDescent="0.25">
      <c r="A5315">
        <v>18124357</v>
      </c>
      <c r="B5315" t="s">
        <v>10909</v>
      </c>
      <c r="C5315">
        <v>1</v>
      </c>
      <c r="D5315" t="s">
        <v>23</v>
      </c>
      <c r="E5315" t="s">
        <v>10910</v>
      </c>
      <c r="F5315" t="s">
        <v>663</v>
      </c>
      <c r="G5315" t="s">
        <v>664</v>
      </c>
      <c r="H5315">
        <v>77.222687100000002</v>
      </c>
      <c r="I5315">
        <v>28.631711899999999</v>
      </c>
      <c r="J5315" t="s">
        <v>27</v>
      </c>
      <c r="K5315" t="s">
        <v>28</v>
      </c>
      <c r="L5315" t="s">
        <v>29</v>
      </c>
      <c r="M5315" t="s">
        <v>36</v>
      </c>
      <c r="N5315" t="s">
        <v>29</v>
      </c>
      <c r="O5315" t="s">
        <v>29</v>
      </c>
      <c r="P5315">
        <v>3</v>
      </c>
      <c r="Q5315">
        <v>1523</v>
      </c>
      <c r="R5315">
        <v>1300</v>
      </c>
      <c r="S5315" t="str">
        <f>IF(Table1[[#This Row],[Average_Cost_for_two]]&lt;500,"Low",IF(Table1[[#This Row],[Average_Cost_for_two]]&lt;=1500,"Medium","High"))</f>
        <v>Medium</v>
      </c>
      <c r="T5315">
        <v>3.4</v>
      </c>
      <c r="U5315">
        <v>2012</v>
      </c>
      <c r="V5315">
        <v>5</v>
      </c>
      <c r="W5315">
        <v>13</v>
      </c>
      <c r="X5315">
        <f>IF(OR(Main!$U5315=0,
       Main!$V5315=0,
       Main!$W5315=0),
   "",
   DATE(Main!$U5315,
        Main!$V5315,
        Main!$W5315)
)</f>
        <v>41042</v>
      </c>
      <c r="Y5315">
        <f>Table1[[#This Row],[Average_Cost_for_two]]*VLOOKUP(Table1[[#This Row],[Currency]],currency!$A$2:$B$10,2,FALSE)</f>
        <v>15.6</v>
      </c>
      <c r="Z5315" t="str">
        <f>VLOOKUP(C5315,country!A:B,2,FALSE)</f>
        <v>India</v>
      </c>
      <c r="AA5315">
        <f t="shared" si="83"/>
        <v>2</v>
      </c>
    </row>
    <row r="5316" spans="1:27" ht="15.75" customHeight="1" x14ac:dyDescent="0.25">
      <c r="A5316">
        <v>285</v>
      </c>
      <c r="B5316" t="s">
        <v>10911</v>
      </c>
      <c r="C5316">
        <v>1</v>
      </c>
      <c r="D5316" t="s">
        <v>23</v>
      </c>
      <c r="E5316" t="s">
        <v>10912</v>
      </c>
      <c r="F5316" t="s">
        <v>1982</v>
      </c>
      <c r="G5316" t="s">
        <v>1983</v>
      </c>
      <c r="H5316">
        <v>77.242661699999999</v>
      </c>
      <c r="I5316">
        <v>28.5323086</v>
      </c>
      <c r="J5316" t="s">
        <v>27</v>
      </c>
      <c r="K5316" t="s">
        <v>28</v>
      </c>
      <c r="L5316" t="s">
        <v>36</v>
      </c>
      <c r="M5316" t="s">
        <v>36</v>
      </c>
      <c r="N5316" t="s">
        <v>29</v>
      </c>
      <c r="O5316" t="s">
        <v>29</v>
      </c>
      <c r="P5316">
        <v>3</v>
      </c>
      <c r="Q5316">
        <v>487</v>
      </c>
      <c r="R5316">
        <v>1100</v>
      </c>
      <c r="S5316" t="str">
        <f>IF(Table1[[#This Row],[Average_Cost_for_two]]&lt;500,"Low",IF(Table1[[#This Row],[Average_Cost_for_two]]&lt;=1500,"Medium","High"))</f>
        <v>Medium</v>
      </c>
      <c r="T5316">
        <v>3.7</v>
      </c>
      <c r="U5316">
        <v>2012</v>
      </c>
      <c r="V5316">
        <v>5</v>
      </c>
      <c r="W5316">
        <v>13</v>
      </c>
      <c r="X5316">
        <f>IF(OR(Main!$U5316=0,
       Main!$V5316=0,
       Main!$W5316=0),
   "",
   DATE(Main!$U5316,
        Main!$V5316,
        Main!$W5316)
)</f>
        <v>41042</v>
      </c>
      <c r="Y5316">
        <f>Table1[[#This Row],[Average_Cost_for_two]]*VLOOKUP(Table1[[#This Row],[Currency]],currency!$A$2:$B$10,2,FALSE)</f>
        <v>13.200000000000001</v>
      </c>
      <c r="Z5316" t="str">
        <f>VLOOKUP(C5316,country!A:B,2,FALSE)</f>
        <v>India</v>
      </c>
      <c r="AA5316">
        <f t="shared" si="83"/>
        <v>2</v>
      </c>
    </row>
    <row r="5317" spans="1:27" ht="15.75" customHeight="1" x14ac:dyDescent="0.25">
      <c r="A5317">
        <v>801</v>
      </c>
      <c r="B5317" t="s">
        <v>10913</v>
      </c>
      <c r="C5317">
        <v>1</v>
      </c>
      <c r="D5317" t="s">
        <v>23</v>
      </c>
      <c r="E5317" t="s">
        <v>10914</v>
      </c>
      <c r="F5317" t="s">
        <v>3318</v>
      </c>
      <c r="G5317" t="s">
        <v>3319</v>
      </c>
      <c r="H5317">
        <v>77.229799799999995</v>
      </c>
      <c r="I5317">
        <v>28.6080483</v>
      </c>
      <c r="J5317" t="s">
        <v>27</v>
      </c>
      <c r="K5317" t="s">
        <v>28</v>
      </c>
      <c r="L5317" t="s">
        <v>36</v>
      </c>
      <c r="M5317" t="s">
        <v>29</v>
      </c>
      <c r="N5317" t="s">
        <v>29</v>
      </c>
      <c r="O5317" t="s">
        <v>29</v>
      </c>
      <c r="P5317">
        <v>3</v>
      </c>
      <c r="Q5317">
        <v>1157</v>
      </c>
      <c r="R5317">
        <v>1500</v>
      </c>
      <c r="S5317" t="str">
        <f>IF(Table1[[#This Row],[Average_Cost_for_two]]&lt;500,"Low",IF(Table1[[#This Row],[Average_Cost_for_two]]&lt;=1500,"Medium","High"))</f>
        <v>Medium</v>
      </c>
      <c r="T5317">
        <v>4.0999999999999996</v>
      </c>
      <c r="U5317">
        <v>2013</v>
      </c>
      <c r="V5317">
        <v>5</v>
      </c>
      <c r="W5317">
        <v>1</v>
      </c>
      <c r="X5317">
        <f>IF(OR(Main!$U5317=0,
       Main!$V5317=0,
       Main!$W5317=0),
   "",
   DATE(Main!$U5317,
        Main!$V5317,
        Main!$W5317)
)</f>
        <v>41395</v>
      </c>
      <c r="Y5317">
        <f>Table1[[#This Row],[Average_Cost_for_two]]*VLOOKUP(Table1[[#This Row],[Currency]],currency!$A$2:$B$10,2,FALSE)</f>
        <v>18</v>
      </c>
      <c r="Z5317" t="str">
        <f>VLOOKUP(C5317,country!A:B,2,FALSE)</f>
        <v>India</v>
      </c>
      <c r="AA5317">
        <f t="shared" si="83"/>
        <v>2</v>
      </c>
    </row>
    <row r="5318" spans="1:27" ht="15.75" customHeight="1" x14ac:dyDescent="0.25">
      <c r="A5318">
        <v>18245274</v>
      </c>
      <c r="B5318" t="s">
        <v>10909</v>
      </c>
      <c r="C5318">
        <v>1</v>
      </c>
      <c r="D5318" t="s">
        <v>23</v>
      </c>
      <c r="E5318" t="s">
        <v>10915</v>
      </c>
      <c r="F5318" t="s">
        <v>1907</v>
      </c>
      <c r="G5318" t="s">
        <v>1908</v>
      </c>
      <c r="H5318">
        <v>77.119292200000004</v>
      </c>
      <c r="I5318">
        <v>28.6474008</v>
      </c>
      <c r="J5318" t="s">
        <v>27</v>
      </c>
      <c r="K5318" t="s">
        <v>28</v>
      </c>
      <c r="L5318" t="s">
        <v>36</v>
      </c>
      <c r="M5318" t="s">
        <v>36</v>
      </c>
      <c r="N5318" t="s">
        <v>29</v>
      </c>
      <c r="O5318" t="s">
        <v>29</v>
      </c>
      <c r="P5318">
        <v>3</v>
      </c>
      <c r="Q5318">
        <v>282</v>
      </c>
      <c r="R5318">
        <v>1300</v>
      </c>
      <c r="S5318" t="str">
        <f>IF(Table1[[#This Row],[Average_Cost_for_two]]&lt;500,"Low",IF(Table1[[#This Row],[Average_Cost_for_two]]&lt;=1500,"Medium","High"))</f>
        <v>Medium</v>
      </c>
      <c r="T5318">
        <v>3.7</v>
      </c>
      <c r="U5318">
        <v>2013</v>
      </c>
      <c r="V5318">
        <v>5</v>
      </c>
      <c r="W5318">
        <v>10</v>
      </c>
      <c r="X5318">
        <f>IF(OR(Main!$U5318=0,
       Main!$V5318=0,
       Main!$W5318=0),
   "",
   DATE(Main!$U5318,
        Main!$V5318,
        Main!$W5318)
)</f>
        <v>41404</v>
      </c>
      <c r="Y5318">
        <f>Table1[[#This Row],[Average_Cost_for_two]]*VLOOKUP(Table1[[#This Row],[Currency]],currency!$A$2:$B$10,2,FALSE)</f>
        <v>15.6</v>
      </c>
      <c r="Z5318" t="str">
        <f>VLOOKUP(C5318,country!A:B,2,FALSE)</f>
        <v>India</v>
      </c>
      <c r="AA5318">
        <f t="shared" si="83"/>
        <v>2</v>
      </c>
    </row>
    <row r="5319" spans="1:27" ht="15.75" customHeight="1" x14ac:dyDescent="0.25">
      <c r="A5319">
        <v>927</v>
      </c>
      <c r="B5319" t="s">
        <v>5739</v>
      </c>
      <c r="C5319">
        <v>1</v>
      </c>
      <c r="D5319" t="s">
        <v>23</v>
      </c>
      <c r="E5319" t="s">
        <v>7295</v>
      </c>
      <c r="F5319" t="s">
        <v>2291</v>
      </c>
      <c r="G5319" t="s">
        <v>2292</v>
      </c>
      <c r="H5319">
        <v>77.269066910000006</v>
      </c>
      <c r="I5319">
        <v>28.562311730000001</v>
      </c>
      <c r="J5319" t="s">
        <v>27</v>
      </c>
      <c r="K5319" t="s">
        <v>28</v>
      </c>
      <c r="L5319" t="s">
        <v>36</v>
      </c>
      <c r="M5319" t="s">
        <v>36</v>
      </c>
      <c r="N5319" t="s">
        <v>29</v>
      </c>
      <c r="O5319" t="s">
        <v>29</v>
      </c>
      <c r="P5319">
        <v>3</v>
      </c>
      <c r="Q5319">
        <v>110</v>
      </c>
      <c r="R5319">
        <v>1400</v>
      </c>
      <c r="S5319" t="str">
        <f>IF(Table1[[#This Row],[Average_Cost_for_two]]&lt;500,"Low",IF(Table1[[#This Row],[Average_Cost_for_two]]&lt;=1500,"Medium","High"))</f>
        <v>Medium</v>
      </c>
      <c r="T5319">
        <v>3.7</v>
      </c>
      <c r="U5319">
        <v>2017</v>
      </c>
      <c r="V5319">
        <v>4</v>
      </c>
      <c r="W5319">
        <v>19</v>
      </c>
      <c r="X5319">
        <f>IF(OR(Main!$U5319=0,
       Main!$V5319=0,
       Main!$W5319=0),
   "",
   DATE(Main!$U5319,
        Main!$V5319,
        Main!$W5319)
)</f>
        <v>42844</v>
      </c>
      <c r="Y5319">
        <f>Table1[[#This Row],[Average_Cost_for_two]]*VLOOKUP(Table1[[#This Row],[Currency]],currency!$A$2:$B$10,2,FALSE)</f>
        <v>16.8</v>
      </c>
      <c r="Z5319" t="str">
        <f>VLOOKUP(C5319,country!A:B,2,FALSE)</f>
        <v>India</v>
      </c>
      <c r="AA5319">
        <f t="shared" si="83"/>
        <v>2</v>
      </c>
    </row>
    <row r="5320" spans="1:27" ht="15.75" customHeight="1" x14ac:dyDescent="0.25">
      <c r="A5320">
        <v>18357940</v>
      </c>
      <c r="B5320" t="s">
        <v>10916</v>
      </c>
      <c r="C5320">
        <v>1</v>
      </c>
      <c r="D5320" t="s">
        <v>23</v>
      </c>
      <c r="E5320" t="s">
        <v>10917</v>
      </c>
      <c r="F5320" t="s">
        <v>663</v>
      </c>
      <c r="G5320" t="s">
        <v>664</v>
      </c>
      <c r="H5320">
        <v>77.222179879999999</v>
      </c>
      <c r="I5320">
        <v>28.632599370000001</v>
      </c>
      <c r="J5320" t="s">
        <v>27</v>
      </c>
      <c r="K5320" t="s">
        <v>28</v>
      </c>
      <c r="L5320" t="s">
        <v>36</v>
      </c>
      <c r="M5320" t="s">
        <v>36</v>
      </c>
      <c r="N5320" t="s">
        <v>29</v>
      </c>
      <c r="O5320" t="s">
        <v>29</v>
      </c>
      <c r="P5320">
        <v>3</v>
      </c>
      <c r="Q5320">
        <v>242</v>
      </c>
      <c r="R5320">
        <v>1800</v>
      </c>
      <c r="S5320" t="str">
        <f>IF(Table1[[#This Row],[Average_Cost_for_two]]&lt;500,"Low",IF(Table1[[#This Row],[Average_Cost_for_two]]&lt;=1500,"Medium","High"))</f>
        <v>High</v>
      </c>
      <c r="T5320">
        <v>4.7</v>
      </c>
      <c r="U5320">
        <v>2011</v>
      </c>
      <c r="V5320">
        <v>4</v>
      </c>
      <c r="W5320">
        <v>26</v>
      </c>
      <c r="X5320">
        <f>IF(OR(Main!$U5320=0,
       Main!$V5320=0,
       Main!$W5320=0),
   "",
   DATE(Main!$U5320,
        Main!$V5320,
        Main!$W5320)
)</f>
        <v>40659</v>
      </c>
      <c r="Y5320">
        <f>Table1[[#This Row],[Average_Cost_for_two]]*VLOOKUP(Table1[[#This Row],[Currency]],currency!$A$2:$B$10,2,FALSE)</f>
        <v>21.6</v>
      </c>
      <c r="Z5320" t="str">
        <f>VLOOKUP(C5320,country!A:B,2,FALSE)</f>
        <v>India</v>
      </c>
      <c r="AA5320">
        <f t="shared" si="83"/>
        <v>2</v>
      </c>
    </row>
    <row r="5321" spans="1:27" ht="15.75" customHeight="1" x14ac:dyDescent="0.25">
      <c r="A5321">
        <v>3800016</v>
      </c>
      <c r="B5321" t="s">
        <v>10918</v>
      </c>
      <c r="C5321">
        <v>1</v>
      </c>
      <c r="D5321" t="s">
        <v>10919</v>
      </c>
      <c r="E5321" t="s">
        <v>10920</v>
      </c>
      <c r="F5321" t="s">
        <v>10921</v>
      </c>
      <c r="G5321" t="s">
        <v>10922</v>
      </c>
      <c r="H5321">
        <v>72.774208970000004</v>
      </c>
      <c r="I5321">
        <v>21.16043664</v>
      </c>
      <c r="J5321" t="s">
        <v>10923</v>
      </c>
      <c r="K5321" t="s">
        <v>28</v>
      </c>
      <c r="L5321" t="s">
        <v>29</v>
      </c>
      <c r="M5321" t="s">
        <v>29</v>
      </c>
      <c r="N5321" t="s">
        <v>29</v>
      </c>
      <c r="O5321" t="s">
        <v>29</v>
      </c>
      <c r="P5321">
        <v>4</v>
      </c>
      <c r="Q5321">
        <v>204</v>
      </c>
      <c r="R5321">
        <v>1500</v>
      </c>
      <c r="S5321" t="str">
        <f>IF(Table1[[#This Row],[Average_Cost_for_two]]&lt;500,"Low",IF(Table1[[#This Row],[Average_Cost_for_two]]&lt;=1500,"Medium","High"))</f>
        <v>Medium</v>
      </c>
      <c r="T5321">
        <v>4.0999999999999996</v>
      </c>
      <c r="U5321">
        <v>2015</v>
      </c>
      <c r="V5321">
        <v>6</v>
      </c>
      <c r="W5321">
        <v>24</v>
      </c>
      <c r="X5321">
        <f>IF(OR(Main!$U5321=0,
       Main!$V5321=0,
       Main!$W5321=0),
   "",
   DATE(Main!$U5321,
        Main!$V5321,
        Main!$W5321)
)</f>
        <v>42179</v>
      </c>
      <c r="Y5321">
        <f>Table1[[#This Row],[Average_Cost_for_two]]*VLOOKUP(Table1[[#This Row],[Currency]],currency!$A$2:$B$10,2,FALSE)</f>
        <v>18</v>
      </c>
      <c r="Z5321" t="str">
        <f>VLOOKUP(C5321,country!A:B,2,FALSE)</f>
        <v>India</v>
      </c>
      <c r="AA5321">
        <f t="shared" si="83"/>
        <v>2</v>
      </c>
    </row>
    <row r="5322" spans="1:27" ht="15.75" customHeight="1" x14ac:dyDescent="0.25">
      <c r="A5322">
        <v>2800042</v>
      </c>
      <c r="B5322" t="s">
        <v>10924</v>
      </c>
      <c r="C5322">
        <v>1</v>
      </c>
      <c r="D5322" t="s">
        <v>10925</v>
      </c>
      <c r="E5322" t="s">
        <v>10926</v>
      </c>
      <c r="F5322" t="s">
        <v>10927</v>
      </c>
      <c r="G5322" t="s">
        <v>10928</v>
      </c>
      <c r="H5322">
        <v>83.336839999999995</v>
      </c>
      <c r="I5322">
        <v>17.721181999999999</v>
      </c>
      <c r="J5322" t="s">
        <v>10929</v>
      </c>
      <c r="K5322" t="s">
        <v>28</v>
      </c>
      <c r="L5322" t="s">
        <v>29</v>
      </c>
      <c r="M5322" t="s">
        <v>29</v>
      </c>
      <c r="N5322" t="s">
        <v>29</v>
      </c>
      <c r="O5322" t="s">
        <v>29</v>
      </c>
      <c r="P5322">
        <v>4</v>
      </c>
      <c r="Q5322">
        <v>74</v>
      </c>
      <c r="R5322">
        <v>1500</v>
      </c>
      <c r="S5322" t="str">
        <f>IF(Table1[[#This Row],[Average_Cost_for_two]]&lt;500,"Low",IF(Table1[[#This Row],[Average_Cost_for_two]]&lt;=1500,"Medium","High"))</f>
        <v>Medium</v>
      </c>
      <c r="T5322">
        <v>3.8</v>
      </c>
      <c r="U5322">
        <v>2015</v>
      </c>
      <c r="V5322">
        <v>6</v>
      </c>
      <c r="W5322">
        <v>19</v>
      </c>
      <c r="X5322">
        <f>IF(OR(Main!$U5322=0,
       Main!$V5322=0,
       Main!$W5322=0),
   "",
   DATE(Main!$U5322,
        Main!$V5322,
        Main!$W5322)
)</f>
        <v>42174</v>
      </c>
      <c r="Y5322">
        <f>Table1[[#This Row],[Average_Cost_for_two]]*VLOOKUP(Table1[[#This Row],[Currency]],currency!$A$2:$B$10,2,FALSE)</f>
        <v>18</v>
      </c>
      <c r="Z5322" t="str">
        <f>VLOOKUP(C5322,country!A:B,2,FALSE)</f>
        <v>India</v>
      </c>
      <c r="AA5322">
        <f t="shared" si="83"/>
        <v>2</v>
      </c>
    </row>
    <row r="5323" spans="1:27" ht="15.75" customHeight="1" x14ac:dyDescent="0.25">
      <c r="A5323">
        <v>306815</v>
      </c>
      <c r="B5323" t="s">
        <v>10930</v>
      </c>
      <c r="C5323">
        <v>1</v>
      </c>
      <c r="D5323" t="s">
        <v>23</v>
      </c>
      <c r="E5323" t="s">
        <v>10931</v>
      </c>
      <c r="F5323" t="s">
        <v>10932</v>
      </c>
      <c r="G5323" t="s">
        <v>10933</v>
      </c>
      <c r="H5323">
        <v>77.120911000000007</v>
      </c>
      <c r="I5323">
        <v>28.552036000000001</v>
      </c>
      <c r="J5323" t="s">
        <v>27</v>
      </c>
      <c r="K5323" t="s">
        <v>28</v>
      </c>
      <c r="L5323" t="s">
        <v>36</v>
      </c>
      <c r="M5323" t="s">
        <v>29</v>
      </c>
      <c r="N5323" t="s">
        <v>29</v>
      </c>
      <c r="O5323" t="s">
        <v>29</v>
      </c>
      <c r="P5323">
        <v>3</v>
      </c>
      <c r="Q5323">
        <v>26</v>
      </c>
      <c r="R5323">
        <v>1000</v>
      </c>
      <c r="S5323" t="str">
        <f>IF(Table1[[#This Row],[Average_Cost_for_two]]&lt;500,"Low",IF(Table1[[#This Row],[Average_Cost_for_two]]&lt;=1500,"Medium","High"))</f>
        <v>Medium</v>
      </c>
      <c r="T5323">
        <v>3.5</v>
      </c>
      <c r="U5323">
        <v>2013</v>
      </c>
      <c r="V5323">
        <v>3</v>
      </c>
      <c r="W5323">
        <v>18</v>
      </c>
      <c r="X5323">
        <f>IF(OR(Main!$U5323=0,
       Main!$V5323=0,
       Main!$W5323=0),
   "",
   DATE(Main!$U5323,
        Main!$V5323,
        Main!$W5323)
)</f>
        <v>41351</v>
      </c>
      <c r="Y5323">
        <f>Table1[[#This Row],[Average_Cost_for_two]]*VLOOKUP(Table1[[#This Row],[Currency]],currency!$A$2:$B$10,2,FALSE)</f>
        <v>12</v>
      </c>
      <c r="Z5323" t="str">
        <f>VLOOKUP(C5323,country!A:B,2,FALSE)</f>
        <v>India</v>
      </c>
      <c r="AA5323">
        <f t="shared" si="83"/>
        <v>1</v>
      </c>
    </row>
    <row r="5324" spans="1:27" ht="15.75" customHeight="1" x14ac:dyDescent="0.25">
      <c r="A5324">
        <v>2300058</v>
      </c>
      <c r="B5324" t="s">
        <v>10934</v>
      </c>
      <c r="C5324">
        <v>1</v>
      </c>
      <c r="D5324" t="s">
        <v>10905</v>
      </c>
      <c r="E5324" t="s">
        <v>10935</v>
      </c>
      <c r="F5324" t="s">
        <v>10936</v>
      </c>
      <c r="G5324" t="s">
        <v>10937</v>
      </c>
      <c r="H5324">
        <v>80.372928999999999</v>
      </c>
      <c r="I5324">
        <v>26.463504</v>
      </c>
      <c r="J5324" t="s">
        <v>10938</v>
      </c>
      <c r="K5324" t="s">
        <v>28</v>
      </c>
      <c r="L5324" t="s">
        <v>29</v>
      </c>
      <c r="M5324" t="s">
        <v>29</v>
      </c>
      <c r="N5324" t="s">
        <v>29</v>
      </c>
      <c r="O5324" t="s">
        <v>29</v>
      </c>
      <c r="P5324">
        <v>4</v>
      </c>
      <c r="Q5324">
        <v>155</v>
      </c>
      <c r="R5324">
        <v>1500</v>
      </c>
      <c r="S5324" t="str">
        <f>IF(Table1[[#This Row],[Average_Cost_for_two]]&lt;500,"Low",IF(Table1[[#This Row],[Average_Cost_for_two]]&lt;=1500,"Medium","High"))</f>
        <v>Medium</v>
      </c>
      <c r="T5324">
        <v>4.3</v>
      </c>
      <c r="U5324">
        <v>2018</v>
      </c>
      <c r="V5324">
        <v>5</v>
      </c>
      <c r="W5324">
        <v>15</v>
      </c>
      <c r="X5324">
        <f>IF(OR(Main!$U5324=0,
       Main!$V5324=0,
       Main!$W5324=0),
   "",
   DATE(Main!$U5324,
        Main!$V5324,
        Main!$W5324)
)</f>
        <v>43235</v>
      </c>
      <c r="Y5324">
        <f>Table1[[#This Row],[Average_Cost_for_two]]*VLOOKUP(Table1[[#This Row],[Currency]],currency!$A$2:$B$10,2,FALSE)</f>
        <v>18</v>
      </c>
      <c r="Z5324" t="str">
        <f>VLOOKUP(C5324,country!A:B,2,FALSE)</f>
        <v>India</v>
      </c>
      <c r="AA5324">
        <f t="shared" si="83"/>
        <v>2</v>
      </c>
    </row>
    <row r="5325" spans="1:27" ht="15.75" customHeight="1" x14ac:dyDescent="0.25">
      <c r="A5325">
        <v>18420456</v>
      </c>
      <c r="B5325" t="s">
        <v>10939</v>
      </c>
      <c r="C5325">
        <v>1</v>
      </c>
      <c r="D5325" t="s">
        <v>23</v>
      </c>
      <c r="E5325" t="s">
        <v>10940</v>
      </c>
      <c r="F5325" t="s">
        <v>1907</v>
      </c>
      <c r="G5325" t="s">
        <v>1908</v>
      </c>
      <c r="H5325">
        <v>77.119250699999995</v>
      </c>
      <c r="I5325">
        <v>28.647608999999999</v>
      </c>
      <c r="J5325" t="s">
        <v>27</v>
      </c>
      <c r="K5325" t="s">
        <v>28</v>
      </c>
      <c r="L5325" t="s">
        <v>36</v>
      </c>
      <c r="M5325" t="s">
        <v>29</v>
      </c>
      <c r="N5325" t="s">
        <v>29</v>
      </c>
      <c r="O5325" t="s">
        <v>29</v>
      </c>
      <c r="P5325">
        <v>3</v>
      </c>
      <c r="Q5325">
        <v>128</v>
      </c>
      <c r="R5325">
        <v>1300</v>
      </c>
      <c r="S5325" t="str">
        <f>IF(Table1[[#This Row],[Average_Cost_for_two]]&lt;500,"Low",IF(Table1[[#This Row],[Average_Cost_for_two]]&lt;=1500,"Medium","High"))</f>
        <v>Medium</v>
      </c>
      <c r="T5325">
        <v>4.5999999999999996</v>
      </c>
      <c r="U5325">
        <v>2017</v>
      </c>
      <c r="V5325">
        <v>2</v>
      </c>
      <c r="W5325">
        <v>3</v>
      </c>
      <c r="X5325">
        <f>IF(OR(Main!$U5325=0,
       Main!$V5325=0,
       Main!$W5325=0),
   "",
   DATE(Main!$U5325,
        Main!$V5325,
        Main!$W5325)
)</f>
        <v>42769</v>
      </c>
      <c r="Y5325">
        <f>Table1[[#This Row],[Average_Cost_for_two]]*VLOOKUP(Table1[[#This Row],[Currency]],currency!$A$2:$B$10,2,FALSE)</f>
        <v>15.6</v>
      </c>
      <c r="Z5325" t="str">
        <f>VLOOKUP(C5325,country!A:B,2,FALSE)</f>
        <v>India</v>
      </c>
      <c r="AA5325">
        <f t="shared" si="83"/>
        <v>1</v>
      </c>
    </row>
    <row r="5326" spans="1:27" ht="15.75" customHeight="1" x14ac:dyDescent="0.25">
      <c r="A5326">
        <v>18445790</v>
      </c>
      <c r="B5326" t="s">
        <v>10941</v>
      </c>
      <c r="C5326">
        <v>1</v>
      </c>
      <c r="D5326" t="s">
        <v>23</v>
      </c>
      <c r="E5326" t="s">
        <v>10942</v>
      </c>
      <c r="F5326" t="s">
        <v>1907</v>
      </c>
      <c r="G5326" t="s">
        <v>1908</v>
      </c>
      <c r="H5326">
        <v>77.119546600000007</v>
      </c>
      <c r="I5326">
        <v>28.647627199999999</v>
      </c>
      <c r="J5326" t="s">
        <v>27</v>
      </c>
      <c r="K5326" t="s">
        <v>28</v>
      </c>
      <c r="L5326" t="s">
        <v>29</v>
      </c>
      <c r="M5326" t="s">
        <v>29</v>
      </c>
      <c r="N5326" t="s">
        <v>29</v>
      </c>
      <c r="O5326" t="s">
        <v>29</v>
      </c>
      <c r="P5326">
        <v>3</v>
      </c>
      <c r="Q5326">
        <v>83</v>
      </c>
      <c r="R5326">
        <v>1400</v>
      </c>
      <c r="S5326" t="str">
        <f>IF(Table1[[#This Row],[Average_Cost_for_two]]&lt;500,"Low",IF(Table1[[#This Row],[Average_Cost_for_two]]&lt;=1500,"Medium","High"))</f>
        <v>Medium</v>
      </c>
      <c r="T5326">
        <v>4.8</v>
      </c>
      <c r="U5326">
        <v>2014</v>
      </c>
      <c r="V5326">
        <v>1</v>
      </c>
      <c r="W5326">
        <v>19</v>
      </c>
      <c r="X5326">
        <f>IF(OR(Main!$U5326=0,
       Main!$V5326=0,
       Main!$W5326=0),
   "",
   DATE(Main!$U5326,
        Main!$V5326,
        Main!$W5326)
)</f>
        <v>41658</v>
      </c>
      <c r="Y5326">
        <f>Table1[[#This Row],[Average_Cost_for_two]]*VLOOKUP(Table1[[#This Row],[Currency]],currency!$A$2:$B$10,2,FALSE)</f>
        <v>16.8</v>
      </c>
      <c r="Z5326" t="str">
        <f>VLOOKUP(C5326,country!A:B,2,FALSE)</f>
        <v>India</v>
      </c>
      <c r="AA5326">
        <f t="shared" si="83"/>
        <v>1</v>
      </c>
    </row>
    <row r="5327" spans="1:27" ht="15.75" customHeight="1" x14ac:dyDescent="0.25">
      <c r="A5327">
        <v>301998</v>
      </c>
      <c r="B5327" t="s">
        <v>2616</v>
      </c>
      <c r="C5327">
        <v>1</v>
      </c>
      <c r="D5327" t="s">
        <v>23</v>
      </c>
      <c r="E5327" t="s">
        <v>1319</v>
      </c>
      <c r="F5327" t="s">
        <v>713</v>
      </c>
      <c r="G5327" t="s">
        <v>714</v>
      </c>
      <c r="H5327">
        <v>77.106503399999994</v>
      </c>
      <c r="I5327">
        <v>28.6422159</v>
      </c>
      <c r="J5327" t="s">
        <v>27</v>
      </c>
      <c r="K5327" t="s">
        <v>28</v>
      </c>
      <c r="L5327" t="s">
        <v>36</v>
      </c>
      <c r="M5327" t="s">
        <v>36</v>
      </c>
      <c r="N5327" t="s">
        <v>29</v>
      </c>
      <c r="O5327" t="s">
        <v>29</v>
      </c>
      <c r="P5327">
        <v>3</v>
      </c>
      <c r="Q5327">
        <v>1252</v>
      </c>
      <c r="R5327">
        <v>1600</v>
      </c>
      <c r="S5327" t="str">
        <f>IF(Table1[[#This Row],[Average_Cost_for_two]]&lt;500,"Low",IF(Table1[[#This Row],[Average_Cost_for_two]]&lt;=1500,"Medium","High"))</f>
        <v>High</v>
      </c>
      <c r="T5327">
        <v>4.3</v>
      </c>
      <c r="U5327">
        <v>2017</v>
      </c>
      <c r="V5327">
        <v>1</v>
      </c>
      <c r="W5327">
        <v>21</v>
      </c>
      <c r="X5327">
        <f>IF(OR(Main!$U5327=0,
       Main!$V5327=0,
       Main!$W5327=0),
   "",
   DATE(Main!$U5327,
        Main!$V5327,
        Main!$W5327)
)</f>
        <v>42756</v>
      </c>
      <c r="Y5327">
        <f>Table1[[#This Row],[Average_Cost_for_two]]*VLOOKUP(Table1[[#This Row],[Currency]],currency!$A$2:$B$10,2,FALSE)</f>
        <v>19.2</v>
      </c>
      <c r="Z5327" t="str">
        <f>VLOOKUP(C5327,country!A:B,2,FALSE)</f>
        <v>India</v>
      </c>
      <c r="AA5327">
        <f t="shared" si="83"/>
        <v>1</v>
      </c>
    </row>
    <row r="5328" spans="1:27" ht="15.75" customHeight="1" x14ac:dyDescent="0.25">
      <c r="A5328">
        <v>3000016</v>
      </c>
      <c r="B5328" t="s">
        <v>10943</v>
      </c>
      <c r="C5328">
        <v>1</v>
      </c>
      <c r="D5328" t="s">
        <v>10944</v>
      </c>
      <c r="E5328" t="s">
        <v>10945</v>
      </c>
      <c r="F5328" t="s">
        <v>9647</v>
      </c>
      <c r="G5328" t="s">
        <v>10946</v>
      </c>
      <c r="H5328">
        <v>76.975525000000005</v>
      </c>
      <c r="I5328">
        <v>11.003680559999999</v>
      </c>
      <c r="J5328" t="s">
        <v>10947</v>
      </c>
      <c r="K5328" t="s">
        <v>28</v>
      </c>
      <c r="L5328" t="s">
        <v>29</v>
      </c>
      <c r="M5328" t="s">
        <v>29</v>
      </c>
      <c r="N5328" t="s">
        <v>29</v>
      </c>
      <c r="O5328" t="s">
        <v>29</v>
      </c>
      <c r="P5328">
        <v>4</v>
      </c>
      <c r="Q5328">
        <v>215</v>
      </c>
      <c r="R5328">
        <v>1500</v>
      </c>
      <c r="S5328" t="str">
        <f>IF(Table1[[#This Row],[Average_Cost_for_two]]&lt;500,"Low",IF(Table1[[#This Row],[Average_Cost_for_two]]&lt;=1500,"Medium","High"))</f>
        <v>Medium</v>
      </c>
      <c r="T5328">
        <v>4</v>
      </c>
      <c r="U5328">
        <v>2014</v>
      </c>
      <c r="V5328">
        <v>4</v>
      </c>
      <c r="W5328">
        <v>12</v>
      </c>
      <c r="X5328">
        <f>IF(OR(Main!$U5328=0,
       Main!$V5328=0,
       Main!$W5328=0),
   "",
   DATE(Main!$U5328,
        Main!$V5328,
        Main!$W5328)
)</f>
        <v>41741</v>
      </c>
      <c r="Y5328">
        <f>Table1[[#This Row],[Average_Cost_for_two]]*VLOOKUP(Table1[[#This Row],[Currency]],currency!$A$2:$B$10,2,FALSE)</f>
        <v>18</v>
      </c>
      <c r="Z5328" t="str">
        <f>VLOOKUP(C5328,country!A:B,2,FALSE)</f>
        <v>India</v>
      </c>
      <c r="AA5328">
        <f t="shared" si="83"/>
        <v>2</v>
      </c>
    </row>
    <row r="5329" spans="1:27" ht="15.75" customHeight="1" x14ac:dyDescent="0.25">
      <c r="A5329">
        <v>310032</v>
      </c>
      <c r="B5329" t="s">
        <v>10948</v>
      </c>
      <c r="C5329">
        <v>1</v>
      </c>
      <c r="D5329" t="s">
        <v>23</v>
      </c>
      <c r="E5329" t="s">
        <v>1572</v>
      </c>
      <c r="F5329" t="s">
        <v>1573</v>
      </c>
      <c r="G5329" t="s">
        <v>1574</v>
      </c>
      <c r="H5329">
        <v>77.123126999999997</v>
      </c>
      <c r="I5329">
        <v>28.551397999999999</v>
      </c>
      <c r="J5329" t="s">
        <v>27</v>
      </c>
      <c r="K5329" t="s">
        <v>28</v>
      </c>
      <c r="L5329" t="s">
        <v>36</v>
      </c>
      <c r="M5329" t="s">
        <v>29</v>
      </c>
      <c r="N5329" t="s">
        <v>29</v>
      </c>
      <c r="O5329" t="s">
        <v>29</v>
      </c>
      <c r="P5329">
        <v>3</v>
      </c>
      <c r="Q5329">
        <v>9</v>
      </c>
      <c r="R5329">
        <v>1500</v>
      </c>
      <c r="S5329" t="str">
        <f>IF(Table1[[#This Row],[Average_Cost_for_two]]&lt;500,"Low",IF(Table1[[#This Row],[Average_Cost_for_two]]&lt;=1500,"Medium","High"))</f>
        <v>Medium</v>
      </c>
      <c r="T5329">
        <v>3.1</v>
      </c>
      <c r="U5329">
        <v>2014</v>
      </c>
      <c r="V5329">
        <v>11</v>
      </c>
      <c r="W5329">
        <v>2</v>
      </c>
      <c r="X5329">
        <f>IF(OR(Main!$U5329=0,
       Main!$V5329=0,
       Main!$W5329=0),
   "",
   DATE(Main!$U5329,
        Main!$V5329,
        Main!$W5329)
)</f>
        <v>41945</v>
      </c>
      <c r="Y5329">
        <f>Table1[[#This Row],[Average_Cost_for_two]]*VLOOKUP(Table1[[#This Row],[Currency]],currency!$A$2:$B$10,2,FALSE)</f>
        <v>18</v>
      </c>
      <c r="Z5329" t="str">
        <f>VLOOKUP(C5329,country!A:B,2,FALSE)</f>
        <v>India</v>
      </c>
      <c r="AA5329">
        <f t="shared" si="83"/>
        <v>4</v>
      </c>
    </row>
    <row r="5330" spans="1:27" ht="15.75" customHeight="1" x14ac:dyDescent="0.25">
      <c r="A5330">
        <v>18421051</v>
      </c>
      <c r="B5330" t="s">
        <v>10949</v>
      </c>
      <c r="C5330">
        <v>1</v>
      </c>
      <c r="D5330" t="s">
        <v>23</v>
      </c>
      <c r="E5330" t="s">
        <v>10950</v>
      </c>
      <c r="F5330" t="s">
        <v>3318</v>
      </c>
      <c r="G5330" t="s">
        <v>3319</v>
      </c>
      <c r="H5330">
        <v>77.230531799999994</v>
      </c>
      <c r="I5330">
        <v>28.6081696</v>
      </c>
      <c r="J5330" t="s">
        <v>27</v>
      </c>
      <c r="K5330" t="s">
        <v>28</v>
      </c>
      <c r="L5330" t="s">
        <v>36</v>
      </c>
      <c r="M5330" t="s">
        <v>29</v>
      </c>
      <c r="N5330" t="s">
        <v>29</v>
      </c>
      <c r="O5330" t="s">
        <v>29</v>
      </c>
      <c r="P5330">
        <v>3</v>
      </c>
      <c r="Q5330">
        <v>64</v>
      </c>
      <c r="R5330">
        <v>1600</v>
      </c>
      <c r="S5330" t="str">
        <f>IF(Table1[[#This Row],[Average_Cost_for_two]]&lt;500,"Low",IF(Table1[[#This Row],[Average_Cost_for_two]]&lt;=1500,"Medium","High"))</f>
        <v>High</v>
      </c>
      <c r="T5330">
        <v>4.4000000000000004</v>
      </c>
      <c r="U5330">
        <v>2014</v>
      </c>
      <c r="V5330">
        <v>11</v>
      </c>
      <c r="W5330">
        <v>25</v>
      </c>
      <c r="X5330">
        <f>IF(OR(Main!$U5330=0,
       Main!$V5330=0,
       Main!$W5330=0),
   "",
   DATE(Main!$U5330,
        Main!$V5330,
        Main!$W5330)
)</f>
        <v>41968</v>
      </c>
      <c r="Y5330">
        <f>Table1[[#This Row],[Average_Cost_for_two]]*VLOOKUP(Table1[[#This Row],[Currency]],currency!$A$2:$B$10,2,FALSE)</f>
        <v>19.2</v>
      </c>
      <c r="Z5330" t="str">
        <f>VLOOKUP(C5330,country!A:B,2,FALSE)</f>
        <v>India</v>
      </c>
      <c r="AA5330">
        <f t="shared" si="83"/>
        <v>4</v>
      </c>
    </row>
    <row r="5331" spans="1:27" ht="15.75" customHeight="1" x14ac:dyDescent="0.25">
      <c r="A5331">
        <v>130230</v>
      </c>
      <c r="B5331" t="s">
        <v>10951</v>
      </c>
      <c r="C5331">
        <v>1</v>
      </c>
      <c r="D5331" t="s">
        <v>2849</v>
      </c>
      <c r="E5331" t="s">
        <v>10952</v>
      </c>
      <c r="F5331" t="s">
        <v>10953</v>
      </c>
      <c r="G5331" t="s">
        <v>10952</v>
      </c>
      <c r="H5331">
        <v>73.742294439999995</v>
      </c>
      <c r="I5331">
        <v>15.569599999999999</v>
      </c>
      <c r="J5331" t="s">
        <v>10954</v>
      </c>
      <c r="K5331" t="s">
        <v>28</v>
      </c>
      <c r="L5331" t="s">
        <v>29</v>
      </c>
      <c r="M5331" t="s">
        <v>29</v>
      </c>
      <c r="N5331" t="s">
        <v>29</v>
      </c>
      <c r="O5331" t="s">
        <v>29</v>
      </c>
      <c r="P5331">
        <v>4</v>
      </c>
      <c r="Q5331">
        <v>1681</v>
      </c>
      <c r="R5331">
        <v>1500</v>
      </c>
      <c r="S5331" t="str">
        <f>IF(Table1[[#This Row],[Average_Cost_for_two]]&lt;500,"Low",IF(Table1[[#This Row],[Average_Cost_for_two]]&lt;=1500,"Medium","High"))</f>
        <v>Medium</v>
      </c>
      <c r="T5331">
        <v>3.5</v>
      </c>
      <c r="U5331">
        <v>2016</v>
      </c>
      <c r="V5331">
        <v>4</v>
      </c>
      <c r="W5331">
        <v>8</v>
      </c>
      <c r="X5331">
        <f>IF(OR(Main!$U5331=0,
       Main!$V5331=0,
       Main!$W5331=0),
   "",
   DATE(Main!$U5331,
        Main!$V5331,
        Main!$W5331)
)</f>
        <v>42468</v>
      </c>
      <c r="Y5331">
        <f>Table1[[#This Row],[Average_Cost_for_two]]*VLOOKUP(Table1[[#This Row],[Currency]],currency!$A$2:$B$10,2,FALSE)</f>
        <v>18</v>
      </c>
      <c r="Z5331" t="str">
        <f>VLOOKUP(C5331,country!A:B,2,FALSE)</f>
        <v>India</v>
      </c>
      <c r="AA5331">
        <f t="shared" si="83"/>
        <v>2</v>
      </c>
    </row>
    <row r="5332" spans="1:27" ht="15.75" customHeight="1" x14ac:dyDescent="0.25">
      <c r="A5332">
        <v>1400186</v>
      </c>
      <c r="B5332" t="s">
        <v>10955</v>
      </c>
      <c r="C5332">
        <v>1</v>
      </c>
      <c r="D5332" t="s">
        <v>10956</v>
      </c>
      <c r="E5332" t="s">
        <v>10957</v>
      </c>
      <c r="F5332" t="s">
        <v>10958</v>
      </c>
      <c r="G5332" t="s">
        <v>10959</v>
      </c>
      <c r="H5332">
        <v>75.889490140000007</v>
      </c>
      <c r="I5332">
        <v>22.751234069999999</v>
      </c>
      <c r="J5332" t="s">
        <v>3315</v>
      </c>
      <c r="K5332" t="s">
        <v>28</v>
      </c>
      <c r="L5332" t="s">
        <v>29</v>
      </c>
      <c r="M5332" t="s">
        <v>29</v>
      </c>
      <c r="N5332" t="s">
        <v>29</v>
      </c>
      <c r="O5332" t="s">
        <v>29</v>
      </c>
      <c r="P5332">
        <v>4</v>
      </c>
      <c r="Q5332">
        <v>334</v>
      </c>
      <c r="R5332">
        <v>1500</v>
      </c>
      <c r="S5332" t="str">
        <f>IF(Table1[[#This Row],[Average_Cost_for_two]]&lt;500,"Low",IF(Table1[[#This Row],[Average_Cost_for_two]]&lt;=1500,"Medium","High"))</f>
        <v>Medium</v>
      </c>
      <c r="T5332">
        <v>4.3</v>
      </c>
      <c r="U5332">
        <v>2018</v>
      </c>
      <c r="V5332">
        <v>3</v>
      </c>
      <c r="W5332">
        <v>25</v>
      </c>
      <c r="X5332">
        <f>IF(OR(Main!$U5332=0,
       Main!$V5332=0,
       Main!$W5332=0),
   "",
   DATE(Main!$U5332,
        Main!$V5332,
        Main!$W5332)
)</f>
        <v>43184</v>
      </c>
      <c r="Y5332">
        <f>Table1[[#This Row],[Average_Cost_for_two]]*VLOOKUP(Table1[[#This Row],[Currency]],currency!$A$2:$B$10,2,FALSE)</f>
        <v>18</v>
      </c>
      <c r="Z5332" t="str">
        <f>VLOOKUP(C5332,country!A:B,2,FALSE)</f>
        <v>India</v>
      </c>
      <c r="AA5332">
        <f t="shared" si="83"/>
        <v>1</v>
      </c>
    </row>
    <row r="5333" spans="1:27" ht="15.75" customHeight="1" x14ac:dyDescent="0.25">
      <c r="A5333">
        <v>5450</v>
      </c>
      <c r="B5333" t="s">
        <v>10960</v>
      </c>
      <c r="C5333">
        <v>1</v>
      </c>
      <c r="D5333" t="s">
        <v>23</v>
      </c>
      <c r="E5333" t="s">
        <v>10961</v>
      </c>
      <c r="F5333" t="s">
        <v>149</v>
      </c>
      <c r="G5333" t="s">
        <v>150</v>
      </c>
      <c r="H5333">
        <v>77.242085700000004</v>
      </c>
      <c r="I5333">
        <v>28.644827500000002</v>
      </c>
      <c r="J5333" t="s">
        <v>27</v>
      </c>
      <c r="K5333" t="s">
        <v>28</v>
      </c>
      <c r="L5333" t="s">
        <v>29</v>
      </c>
      <c r="M5333" t="s">
        <v>29</v>
      </c>
      <c r="N5333" t="s">
        <v>29</v>
      </c>
      <c r="O5333" t="s">
        <v>29</v>
      </c>
      <c r="P5333">
        <v>1</v>
      </c>
      <c r="Q5333">
        <v>1</v>
      </c>
      <c r="R5333">
        <v>100</v>
      </c>
      <c r="S5333" t="str">
        <f>IF(Table1[[#This Row],[Average_Cost_for_two]]&lt;500,"Low",IF(Table1[[#This Row],[Average_Cost_for_two]]&lt;=1500,"Medium","High"))</f>
        <v>Low</v>
      </c>
      <c r="T5333">
        <v>1</v>
      </c>
      <c r="U5333">
        <v>2012</v>
      </c>
      <c r="V5333">
        <v>9</v>
      </c>
      <c r="W5333">
        <v>20</v>
      </c>
      <c r="X5333">
        <f>IF(OR(Main!$U5333=0,
       Main!$V5333=0,
       Main!$W5333=0),
   "",
   DATE(Main!$U5333,
        Main!$V5333,
        Main!$W5333)
)</f>
        <v>41172</v>
      </c>
      <c r="Y5333">
        <f>Table1[[#This Row],[Average_Cost_for_two]]*VLOOKUP(Table1[[#This Row],[Currency]],currency!$A$2:$B$10,2,FALSE)</f>
        <v>1.2</v>
      </c>
      <c r="Z5333" t="str">
        <f>VLOOKUP(C5333,country!A:B,2,FALSE)</f>
        <v>India</v>
      </c>
      <c r="AA5333">
        <f t="shared" si="83"/>
        <v>3</v>
      </c>
    </row>
    <row r="5334" spans="1:27" ht="15.75" customHeight="1" x14ac:dyDescent="0.25">
      <c r="A5334">
        <v>18273617</v>
      </c>
      <c r="B5334" t="s">
        <v>10962</v>
      </c>
      <c r="C5334">
        <v>1</v>
      </c>
      <c r="D5334" t="s">
        <v>23</v>
      </c>
      <c r="E5334" t="s">
        <v>10963</v>
      </c>
      <c r="F5334" t="s">
        <v>334</v>
      </c>
      <c r="G5334" t="s">
        <v>335</v>
      </c>
      <c r="H5334">
        <v>77.250705179999997</v>
      </c>
      <c r="I5334">
        <v>28.556003059999998</v>
      </c>
      <c r="J5334" t="s">
        <v>27</v>
      </c>
      <c r="K5334" t="s">
        <v>28</v>
      </c>
      <c r="L5334" t="s">
        <v>29</v>
      </c>
      <c r="M5334" t="s">
        <v>36</v>
      </c>
      <c r="N5334" t="s">
        <v>29</v>
      </c>
      <c r="O5334" t="s">
        <v>29</v>
      </c>
      <c r="P5334">
        <v>1</v>
      </c>
      <c r="Q5334">
        <v>3</v>
      </c>
      <c r="R5334">
        <v>300</v>
      </c>
      <c r="S5334" t="str">
        <f>IF(Table1[[#This Row],[Average_Cost_for_two]]&lt;500,"Low",IF(Table1[[#This Row],[Average_Cost_for_two]]&lt;=1500,"Medium","High"))</f>
        <v>Low</v>
      </c>
      <c r="T5334">
        <v>1</v>
      </c>
      <c r="U5334">
        <v>2012</v>
      </c>
      <c r="V5334">
        <v>9</v>
      </c>
      <c r="W5334">
        <v>13</v>
      </c>
      <c r="X5334">
        <f>IF(OR(Main!$U5334=0,
       Main!$V5334=0,
       Main!$W5334=0),
   "",
   DATE(Main!$U5334,
        Main!$V5334,
        Main!$W5334)
)</f>
        <v>41165</v>
      </c>
      <c r="Y5334">
        <f>Table1[[#This Row],[Average_Cost_for_two]]*VLOOKUP(Table1[[#This Row],[Currency]],currency!$A$2:$B$10,2,FALSE)</f>
        <v>3.6</v>
      </c>
      <c r="Z5334" t="str">
        <f>VLOOKUP(C5334,country!A:B,2,FALSE)</f>
        <v>India</v>
      </c>
      <c r="AA5334">
        <f t="shared" si="83"/>
        <v>3</v>
      </c>
    </row>
    <row r="5335" spans="1:27" ht="15.75" customHeight="1" x14ac:dyDescent="0.25">
      <c r="A5335">
        <v>18423135</v>
      </c>
      <c r="B5335" t="s">
        <v>10964</v>
      </c>
      <c r="C5335">
        <v>1</v>
      </c>
      <c r="D5335" t="s">
        <v>23</v>
      </c>
      <c r="E5335" t="s">
        <v>10965</v>
      </c>
      <c r="F5335" t="s">
        <v>159</v>
      </c>
      <c r="G5335" t="s">
        <v>160</v>
      </c>
      <c r="H5335">
        <v>77.211648299999993</v>
      </c>
      <c r="I5335">
        <v>28.563631300000001</v>
      </c>
      <c r="J5335" t="s">
        <v>27</v>
      </c>
      <c r="K5335" t="s">
        <v>28</v>
      </c>
      <c r="L5335" t="s">
        <v>29</v>
      </c>
      <c r="M5335" t="s">
        <v>29</v>
      </c>
      <c r="N5335" t="s">
        <v>29</v>
      </c>
      <c r="O5335" t="s">
        <v>29</v>
      </c>
      <c r="P5335">
        <v>2</v>
      </c>
      <c r="Q5335">
        <v>1</v>
      </c>
      <c r="R5335">
        <v>500</v>
      </c>
      <c r="S5335" t="str">
        <f>IF(Table1[[#This Row],[Average_Cost_for_two]]&lt;500,"Low",IF(Table1[[#This Row],[Average_Cost_for_two]]&lt;=1500,"Medium","High"))</f>
        <v>Medium</v>
      </c>
      <c r="T5335">
        <v>1</v>
      </c>
      <c r="U5335">
        <v>2011</v>
      </c>
      <c r="V5335">
        <v>9</v>
      </c>
      <c r="W5335">
        <v>15</v>
      </c>
      <c r="X5335">
        <f>IF(OR(Main!$U5335=0,
       Main!$V5335=0,
       Main!$W5335=0),
   "",
   DATE(Main!$U5335,
        Main!$V5335,
        Main!$W5335)
)</f>
        <v>40801</v>
      </c>
      <c r="Y5335">
        <f>Table1[[#This Row],[Average_Cost_for_two]]*VLOOKUP(Table1[[#This Row],[Currency]],currency!$A$2:$B$10,2,FALSE)</f>
        <v>6</v>
      </c>
      <c r="Z5335" t="str">
        <f>VLOOKUP(C5335,country!A:B,2,FALSE)</f>
        <v>India</v>
      </c>
      <c r="AA5335">
        <f t="shared" si="83"/>
        <v>3</v>
      </c>
    </row>
    <row r="5336" spans="1:27" ht="15.75" customHeight="1" x14ac:dyDescent="0.25">
      <c r="A5336">
        <v>18025096</v>
      </c>
      <c r="B5336" t="s">
        <v>10966</v>
      </c>
      <c r="C5336">
        <v>1</v>
      </c>
      <c r="D5336" t="s">
        <v>23</v>
      </c>
      <c r="E5336" t="s">
        <v>10967</v>
      </c>
      <c r="F5336" t="s">
        <v>79</v>
      </c>
      <c r="G5336" t="s">
        <v>80</v>
      </c>
      <c r="H5336">
        <v>77.251334999999997</v>
      </c>
      <c r="I5336">
        <v>28.581599099999998</v>
      </c>
      <c r="J5336" t="s">
        <v>27</v>
      </c>
      <c r="K5336" t="s">
        <v>28</v>
      </c>
      <c r="L5336" t="s">
        <v>29</v>
      </c>
      <c r="M5336" t="s">
        <v>36</v>
      </c>
      <c r="N5336" t="s">
        <v>29</v>
      </c>
      <c r="O5336" t="s">
        <v>29</v>
      </c>
      <c r="P5336">
        <v>1</v>
      </c>
      <c r="Q5336">
        <v>1</v>
      </c>
      <c r="R5336">
        <v>350</v>
      </c>
      <c r="S5336" t="str">
        <f>IF(Table1[[#This Row],[Average_Cost_for_two]]&lt;500,"Low",IF(Table1[[#This Row],[Average_Cost_for_two]]&lt;=1500,"Medium","High"))</f>
        <v>Low</v>
      </c>
      <c r="T5336">
        <v>1</v>
      </c>
      <c r="U5336">
        <v>2012</v>
      </c>
      <c r="V5336">
        <v>9</v>
      </c>
      <c r="W5336">
        <v>18</v>
      </c>
      <c r="X5336">
        <f>IF(OR(Main!$U5336=0,
       Main!$V5336=0,
       Main!$W5336=0),
   "",
   DATE(Main!$U5336,
        Main!$V5336,
        Main!$W5336)
)</f>
        <v>41170</v>
      </c>
      <c r="Y5336">
        <f>Table1[[#This Row],[Average_Cost_for_two]]*VLOOKUP(Table1[[#This Row],[Currency]],currency!$A$2:$B$10,2,FALSE)</f>
        <v>4.2</v>
      </c>
      <c r="Z5336" t="str">
        <f>VLOOKUP(C5336,country!A:B,2,FALSE)</f>
        <v>India</v>
      </c>
      <c r="AA5336">
        <f t="shared" si="83"/>
        <v>3</v>
      </c>
    </row>
    <row r="5337" spans="1:27" ht="15.75" customHeight="1" x14ac:dyDescent="0.25">
      <c r="A5337">
        <v>18277163</v>
      </c>
      <c r="B5337" t="s">
        <v>10591</v>
      </c>
      <c r="C5337">
        <v>1</v>
      </c>
      <c r="D5337" t="s">
        <v>23</v>
      </c>
      <c r="E5337" t="s">
        <v>397</v>
      </c>
      <c r="F5337" t="s">
        <v>177</v>
      </c>
      <c r="G5337" t="s">
        <v>178</v>
      </c>
      <c r="H5337">
        <v>77.144362400000006</v>
      </c>
      <c r="I5337">
        <v>28.494586699999999</v>
      </c>
      <c r="J5337" t="s">
        <v>27</v>
      </c>
      <c r="K5337" t="s">
        <v>28</v>
      </c>
      <c r="L5337" t="s">
        <v>29</v>
      </c>
      <c r="M5337" t="s">
        <v>36</v>
      </c>
      <c r="N5337" t="s">
        <v>29</v>
      </c>
      <c r="O5337" t="s">
        <v>29</v>
      </c>
      <c r="P5337">
        <v>1</v>
      </c>
      <c r="Q5337">
        <v>2</v>
      </c>
      <c r="R5337">
        <v>250</v>
      </c>
      <c r="S5337" t="str">
        <f>IF(Table1[[#This Row],[Average_Cost_for_two]]&lt;500,"Low",IF(Table1[[#This Row],[Average_Cost_for_two]]&lt;=1500,"Medium","High"))</f>
        <v>Low</v>
      </c>
      <c r="T5337">
        <v>1</v>
      </c>
      <c r="U5337">
        <v>2012</v>
      </c>
      <c r="V5337">
        <v>9</v>
      </c>
      <c r="W5337">
        <v>20</v>
      </c>
      <c r="X5337">
        <f>IF(OR(Main!$U5337=0,
       Main!$V5337=0,
       Main!$W5337=0),
   "",
   DATE(Main!$U5337,
        Main!$V5337,
        Main!$W5337)
)</f>
        <v>41172</v>
      </c>
      <c r="Y5337">
        <f>Table1[[#This Row],[Average_Cost_for_two]]*VLOOKUP(Table1[[#This Row],[Currency]],currency!$A$2:$B$10,2,FALSE)</f>
        <v>3</v>
      </c>
      <c r="Z5337" t="str">
        <f>VLOOKUP(C5337,country!A:B,2,FALSE)</f>
        <v>India</v>
      </c>
      <c r="AA5337">
        <f t="shared" si="83"/>
        <v>3</v>
      </c>
    </row>
    <row r="5338" spans="1:27" ht="15.75" customHeight="1" x14ac:dyDescent="0.25">
      <c r="A5338">
        <v>310965</v>
      </c>
      <c r="B5338" t="s">
        <v>10968</v>
      </c>
      <c r="C5338">
        <v>1</v>
      </c>
      <c r="D5338" t="s">
        <v>23</v>
      </c>
      <c r="E5338" t="s">
        <v>10969</v>
      </c>
      <c r="F5338" t="s">
        <v>45</v>
      </c>
      <c r="G5338" t="s">
        <v>46</v>
      </c>
      <c r="H5338">
        <v>77.215591000000003</v>
      </c>
      <c r="I5338">
        <v>28.712279299999999</v>
      </c>
      <c r="J5338" t="s">
        <v>27</v>
      </c>
      <c r="K5338" t="s">
        <v>28</v>
      </c>
      <c r="L5338" t="s">
        <v>29</v>
      </c>
      <c r="M5338" t="s">
        <v>29</v>
      </c>
      <c r="N5338" t="s">
        <v>29</v>
      </c>
      <c r="O5338" t="s">
        <v>29</v>
      </c>
      <c r="P5338">
        <v>1</v>
      </c>
      <c r="Q5338">
        <v>2</v>
      </c>
      <c r="R5338">
        <v>150</v>
      </c>
      <c r="S5338" t="str">
        <f>IF(Table1[[#This Row],[Average_Cost_for_two]]&lt;500,"Low",IF(Table1[[#This Row],[Average_Cost_for_two]]&lt;=1500,"Medium","High"))</f>
        <v>Low</v>
      </c>
      <c r="T5338">
        <v>1</v>
      </c>
      <c r="U5338">
        <v>2014</v>
      </c>
      <c r="V5338">
        <v>9</v>
      </c>
      <c r="W5338">
        <v>8</v>
      </c>
      <c r="X5338">
        <f>IF(OR(Main!$U5338=0,
       Main!$V5338=0,
       Main!$W5338=0),
   "",
   DATE(Main!$U5338,
        Main!$V5338,
        Main!$W5338)
)</f>
        <v>41890</v>
      </c>
      <c r="Y5338">
        <f>Table1[[#This Row],[Average_Cost_for_two]]*VLOOKUP(Table1[[#This Row],[Currency]],currency!$A$2:$B$10,2,FALSE)</f>
        <v>1.8</v>
      </c>
      <c r="Z5338" t="str">
        <f>VLOOKUP(C5338,country!A:B,2,FALSE)</f>
        <v>India</v>
      </c>
      <c r="AA5338">
        <f t="shared" si="83"/>
        <v>3</v>
      </c>
    </row>
    <row r="5339" spans="1:27" ht="15.75" customHeight="1" x14ac:dyDescent="0.25">
      <c r="A5339">
        <v>2703</v>
      </c>
      <c r="B5339" t="s">
        <v>10970</v>
      </c>
      <c r="C5339">
        <v>1</v>
      </c>
      <c r="D5339" t="s">
        <v>23</v>
      </c>
      <c r="E5339" t="s">
        <v>10971</v>
      </c>
      <c r="F5339" t="s">
        <v>104</v>
      </c>
      <c r="G5339" t="s">
        <v>105</v>
      </c>
      <c r="H5339">
        <v>77.251201899999998</v>
      </c>
      <c r="I5339">
        <v>28.547266</v>
      </c>
      <c r="J5339" t="s">
        <v>27</v>
      </c>
      <c r="K5339" t="s">
        <v>28</v>
      </c>
      <c r="L5339" t="s">
        <v>29</v>
      </c>
      <c r="M5339" t="s">
        <v>29</v>
      </c>
      <c r="N5339" t="s">
        <v>29</v>
      </c>
      <c r="O5339" t="s">
        <v>29</v>
      </c>
      <c r="P5339">
        <v>1</v>
      </c>
      <c r="Q5339">
        <v>1</v>
      </c>
      <c r="R5339">
        <v>400</v>
      </c>
      <c r="S5339" t="str">
        <f>IF(Table1[[#This Row],[Average_Cost_for_two]]&lt;500,"Low",IF(Table1[[#This Row],[Average_Cost_for_two]]&lt;=1500,"Medium","High"))</f>
        <v>Low</v>
      </c>
      <c r="T5339">
        <v>1</v>
      </c>
      <c r="U5339">
        <v>2018</v>
      </c>
      <c r="V5339">
        <v>9</v>
      </c>
      <c r="W5339">
        <v>23</v>
      </c>
      <c r="X5339">
        <f>IF(OR(Main!$U5339=0,
       Main!$V5339=0,
       Main!$W5339=0),
   "",
   DATE(Main!$U5339,
        Main!$V5339,
        Main!$W5339)
)</f>
        <v>43366</v>
      </c>
      <c r="Y5339">
        <f>Table1[[#This Row],[Average_Cost_for_two]]*VLOOKUP(Table1[[#This Row],[Currency]],currency!$A$2:$B$10,2,FALSE)</f>
        <v>4.8</v>
      </c>
      <c r="Z5339" t="str">
        <f>VLOOKUP(C5339,country!A:B,2,FALSE)</f>
        <v>India</v>
      </c>
      <c r="AA5339">
        <f t="shared" si="83"/>
        <v>3</v>
      </c>
    </row>
    <row r="5340" spans="1:27" ht="15.75" customHeight="1" x14ac:dyDescent="0.25">
      <c r="A5340">
        <v>7684</v>
      </c>
      <c r="B5340" t="s">
        <v>10972</v>
      </c>
      <c r="C5340">
        <v>1</v>
      </c>
      <c r="D5340" t="s">
        <v>23</v>
      </c>
      <c r="E5340" t="s">
        <v>10973</v>
      </c>
      <c r="F5340" t="s">
        <v>55</v>
      </c>
      <c r="G5340" t="s">
        <v>56</v>
      </c>
      <c r="H5340">
        <v>77.272760309999995</v>
      </c>
      <c r="I5340">
        <v>28.56047774</v>
      </c>
      <c r="J5340" t="s">
        <v>27</v>
      </c>
      <c r="K5340" t="s">
        <v>28</v>
      </c>
      <c r="L5340" t="s">
        <v>29</v>
      </c>
      <c r="M5340" t="s">
        <v>29</v>
      </c>
      <c r="N5340" t="s">
        <v>29</v>
      </c>
      <c r="O5340" t="s">
        <v>29</v>
      </c>
      <c r="P5340">
        <v>1</v>
      </c>
      <c r="Q5340">
        <v>3</v>
      </c>
      <c r="R5340">
        <v>100</v>
      </c>
      <c r="S5340" t="str">
        <f>IF(Table1[[#This Row],[Average_Cost_for_two]]&lt;500,"Low",IF(Table1[[#This Row],[Average_Cost_for_two]]&lt;=1500,"Medium","High"))</f>
        <v>Low</v>
      </c>
      <c r="T5340">
        <v>1</v>
      </c>
      <c r="U5340">
        <v>2011</v>
      </c>
      <c r="V5340">
        <v>9</v>
      </c>
      <c r="W5340">
        <v>13</v>
      </c>
      <c r="X5340">
        <f>IF(OR(Main!$U5340=0,
       Main!$V5340=0,
       Main!$W5340=0),
   "",
   DATE(Main!$U5340,
        Main!$V5340,
        Main!$W5340)
)</f>
        <v>40799</v>
      </c>
      <c r="Y5340">
        <f>Table1[[#This Row],[Average_Cost_for_two]]*VLOOKUP(Table1[[#This Row],[Currency]],currency!$A$2:$B$10,2,FALSE)</f>
        <v>1.2</v>
      </c>
      <c r="Z5340" t="str">
        <f>VLOOKUP(C5340,country!A:B,2,FALSE)</f>
        <v>India</v>
      </c>
      <c r="AA5340">
        <f t="shared" si="83"/>
        <v>3</v>
      </c>
    </row>
    <row r="5341" spans="1:27" ht="15.75" customHeight="1" x14ac:dyDescent="0.25">
      <c r="A5341">
        <v>18153550</v>
      </c>
      <c r="B5341" t="s">
        <v>10974</v>
      </c>
      <c r="C5341">
        <v>1</v>
      </c>
      <c r="D5341" t="s">
        <v>23</v>
      </c>
      <c r="E5341" t="s">
        <v>10975</v>
      </c>
      <c r="F5341" t="s">
        <v>197</v>
      </c>
      <c r="G5341" t="s">
        <v>198</v>
      </c>
      <c r="H5341">
        <v>77.186501809999996</v>
      </c>
      <c r="I5341">
        <v>28.542109880000002</v>
      </c>
      <c r="J5341" t="s">
        <v>27</v>
      </c>
      <c r="K5341" t="s">
        <v>28</v>
      </c>
      <c r="L5341" t="s">
        <v>29</v>
      </c>
      <c r="M5341" t="s">
        <v>29</v>
      </c>
      <c r="N5341" t="s">
        <v>29</v>
      </c>
      <c r="O5341" t="s">
        <v>29</v>
      </c>
      <c r="P5341">
        <v>1</v>
      </c>
      <c r="Q5341">
        <v>3</v>
      </c>
      <c r="R5341">
        <v>200</v>
      </c>
      <c r="S5341" t="str">
        <f>IF(Table1[[#This Row],[Average_Cost_for_two]]&lt;500,"Low",IF(Table1[[#This Row],[Average_Cost_for_two]]&lt;=1500,"Medium","High"))</f>
        <v>Low</v>
      </c>
      <c r="T5341">
        <v>1</v>
      </c>
      <c r="U5341">
        <v>2010</v>
      </c>
      <c r="V5341">
        <v>9</v>
      </c>
      <c r="W5341">
        <v>12</v>
      </c>
      <c r="X5341">
        <f>IF(OR(Main!$U5341=0,
       Main!$V5341=0,
       Main!$W5341=0),
   "",
   DATE(Main!$U5341,
        Main!$V5341,
        Main!$W5341)
)</f>
        <v>40433</v>
      </c>
      <c r="Y5341">
        <f>Table1[[#This Row],[Average_Cost_for_two]]*VLOOKUP(Table1[[#This Row],[Currency]],currency!$A$2:$B$10,2,FALSE)</f>
        <v>2.4</v>
      </c>
      <c r="Z5341" t="str">
        <f>VLOOKUP(C5341,country!A:B,2,FALSE)</f>
        <v>India</v>
      </c>
      <c r="AA5341">
        <f t="shared" si="83"/>
        <v>3</v>
      </c>
    </row>
    <row r="5342" spans="1:27" ht="15.75" customHeight="1" x14ac:dyDescent="0.25">
      <c r="A5342">
        <v>18435311</v>
      </c>
      <c r="B5342" t="s">
        <v>10976</v>
      </c>
      <c r="C5342">
        <v>1</v>
      </c>
      <c r="D5342" t="s">
        <v>23</v>
      </c>
      <c r="E5342" t="s">
        <v>10977</v>
      </c>
      <c r="F5342" t="s">
        <v>897</v>
      </c>
      <c r="G5342" t="s">
        <v>898</v>
      </c>
      <c r="H5342">
        <v>77.271892800000003</v>
      </c>
      <c r="I5342">
        <v>28.677039000000001</v>
      </c>
      <c r="J5342" t="s">
        <v>27</v>
      </c>
      <c r="K5342" t="s">
        <v>28</v>
      </c>
      <c r="L5342" t="s">
        <v>29</v>
      </c>
      <c r="M5342" t="s">
        <v>29</v>
      </c>
      <c r="N5342" t="s">
        <v>29</v>
      </c>
      <c r="O5342" t="s">
        <v>29</v>
      </c>
      <c r="P5342">
        <v>1</v>
      </c>
      <c r="Q5342">
        <v>1</v>
      </c>
      <c r="R5342">
        <v>400</v>
      </c>
      <c r="S5342" t="str">
        <f>IF(Table1[[#This Row],[Average_Cost_for_two]]&lt;500,"Low",IF(Table1[[#This Row],[Average_Cost_for_two]]&lt;=1500,"Medium","High"))</f>
        <v>Low</v>
      </c>
      <c r="T5342">
        <v>1</v>
      </c>
      <c r="U5342">
        <v>2011</v>
      </c>
      <c r="V5342">
        <v>9</v>
      </c>
      <c r="W5342">
        <v>28</v>
      </c>
      <c r="X5342">
        <f>IF(OR(Main!$U5342=0,
       Main!$V5342=0,
       Main!$W5342=0),
   "",
   DATE(Main!$U5342,
        Main!$V5342,
        Main!$W5342)
)</f>
        <v>40814</v>
      </c>
      <c r="Y5342">
        <f>Table1[[#This Row],[Average_Cost_for_two]]*VLOOKUP(Table1[[#This Row],[Currency]],currency!$A$2:$B$10,2,FALSE)</f>
        <v>4.8</v>
      </c>
      <c r="Z5342" t="str">
        <f>VLOOKUP(C5342,country!A:B,2,FALSE)</f>
        <v>India</v>
      </c>
      <c r="AA5342">
        <f t="shared" si="83"/>
        <v>3</v>
      </c>
    </row>
    <row r="5343" spans="1:27" ht="15.75" customHeight="1" x14ac:dyDescent="0.25">
      <c r="A5343">
        <v>18388133</v>
      </c>
      <c r="B5343" t="s">
        <v>10978</v>
      </c>
      <c r="C5343">
        <v>1</v>
      </c>
      <c r="D5343" t="s">
        <v>23</v>
      </c>
      <c r="E5343" t="s">
        <v>10979</v>
      </c>
      <c r="F5343" t="s">
        <v>334</v>
      </c>
      <c r="G5343" t="s">
        <v>335</v>
      </c>
      <c r="H5343">
        <v>77.247500599999995</v>
      </c>
      <c r="I5343">
        <v>28.554371400000001</v>
      </c>
      <c r="J5343" t="s">
        <v>27</v>
      </c>
      <c r="K5343" t="s">
        <v>28</v>
      </c>
      <c r="L5343" t="s">
        <v>29</v>
      </c>
      <c r="M5343" t="s">
        <v>36</v>
      </c>
      <c r="N5343" t="s">
        <v>29</v>
      </c>
      <c r="O5343" t="s">
        <v>29</v>
      </c>
      <c r="P5343">
        <v>2</v>
      </c>
      <c r="Q5343">
        <v>2</v>
      </c>
      <c r="R5343">
        <v>500</v>
      </c>
      <c r="S5343" t="str">
        <f>IF(Table1[[#This Row],[Average_Cost_for_two]]&lt;500,"Low",IF(Table1[[#This Row],[Average_Cost_for_two]]&lt;=1500,"Medium","High"))</f>
        <v>Medium</v>
      </c>
      <c r="T5343">
        <v>1</v>
      </c>
      <c r="U5343">
        <v>2013</v>
      </c>
      <c r="V5343">
        <v>8</v>
      </c>
      <c r="W5343">
        <v>20</v>
      </c>
      <c r="X5343">
        <f>IF(OR(Main!$U5343=0,
       Main!$V5343=0,
       Main!$W5343=0),
   "",
   DATE(Main!$U5343,
        Main!$V5343,
        Main!$W5343)
)</f>
        <v>41506</v>
      </c>
      <c r="Y5343">
        <f>Table1[[#This Row],[Average_Cost_for_two]]*VLOOKUP(Table1[[#This Row],[Currency]],currency!$A$2:$B$10,2,FALSE)</f>
        <v>6</v>
      </c>
      <c r="Z5343" t="str">
        <f>VLOOKUP(C5343,country!A:B,2,FALSE)</f>
        <v>India</v>
      </c>
      <c r="AA5343">
        <f t="shared" si="83"/>
        <v>3</v>
      </c>
    </row>
    <row r="5344" spans="1:27" ht="15.75" customHeight="1" x14ac:dyDescent="0.25">
      <c r="A5344">
        <v>9442</v>
      </c>
      <c r="B5344" t="s">
        <v>10980</v>
      </c>
      <c r="C5344">
        <v>1</v>
      </c>
      <c r="D5344" t="s">
        <v>23</v>
      </c>
      <c r="E5344" t="s">
        <v>10981</v>
      </c>
      <c r="F5344" t="s">
        <v>300</v>
      </c>
      <c r="G5344" t="s">
        <v>301</v>
      </c>
      <c r="H5344">
        <v>77.205979099999993</v>
      </c>
      <c r="I5344">
        <v>28.698105900000002</v>
      </c>
      <c r="J5344" t="s">
        <v>27</v>
      </c>
      <c r="K5344" t="s">
        <v>28</v>
      </c>
      <c r="L5344" t="s">
        <v>29</v>
      </c>
      <c r="M5344" t="s">
        <v>29</v>
      </c>
      <c r="N5344" t="s">
        <v>29</v>
      </c>
      <c r="O5344" t="s">
        <v>29</v>
      </c>
      <c r="P5344">
        <v>1</v>
      </c>
      <c r="Q5344">
        <v>1</v>
      </c>
      <c r="R5344">
        <v>200</v>
      </c>
      <c r="S5344" t="str">
        <f>IF(Table1[[#This Row],[Average_Cost_for_two]]&lt;500,"Low",IF(Table1[[#This Row],[Average_Cost_for_two]]&lt;=1500,"Medium","High"))</f>
        <v>Low</v>
      </c>
      <c r="T5344">
        <v>1</v>
      </c>
      <c r="U5344">
        <v>2016</v>
      </c>
      <c r="V5344">
        <v>8</v>
      </c>
      <c r="W5344">
        <v>24</v>
      </c>
      <c r="X5344">
        <f>IF(OR(Main!$U5344=0,
       Main!$V5344=0,
       Main!$W5344=0),
   "",
   DATE(Main!$U5344,
        Main!$V5344,
        Main!$W5344)
)</f>
        <v>42606</v>
      </c>
      <c r="Y5344">
        <f>Table1[[#This Row],[Average_Cost_for_two]]*VLOOKUP(Table1[[#This Row],[Currency]],currency!$A$2:$B$10,2,FALSE)</f>
        <v>2.4</v>
      </c>
      <c r="Z5344" t="str">
        <f>VLOOKUP(C5344,country!A:B,2,FALSE)</f>
        <v>India</v>
      </c>
      <c r="AA5344">
        <f t="shared" si="83"/>
        <v>3</v>
      </c>
    </row>
    <row r="5345" spans="1:27" ht="15.75" customHeight="1" x14ac:dyDescent="0.25">
      <c r="A5345">
        <v>18440175</v>
      </c>
      <c r="B5345" t="s">
        <v>10982</v>
      </c>
      <c r="C5345">
        <v>1</v>
      </c>
      <c r="D5345" t="s">
        <v>23</v>
      </c>
      <c r="E5345" t="s">
        <v>10983</v>
      </c>
      <c r="F5345" t="s">
        <v>249</v>
      </c>
      <c r="G5345" t="s">
        <v>250</v>
      </c>
      <c r="H5345">
        <v>77.302965900000004</v>
      </c>
      <c r="I5345">
        <v>28.626482299999999</v>
      </c>
      <c r="J5345" t="s">
        <v>27</v>
      </c>
      <c r="K5345" t="s">
        <v>28</v>
      </c>
      <c r="L5345" t="s">
        <v>29</v>
      </c>
      <c r="M5345" t="s">
        <v>29</v>
      </c>
      <c r="N5345" t="s">
        <v>29</v>
      </c>
      <c r="O5345" t="s">
        <v>29</v>
      </c>
      <c r="P5345">
        <v>2</v>
      </c>
      <c r="Q5345">
        <v>2</v>
      </c>
      <c r="R5345">
        <v>500</v>
      </c>
      <c r="S5345" t="str">
        <f>IF(Table1[[#This Row],[Average_Cost_for_two]]&lt;500,"Low",IF(Table1[[#This Row],[Average_Cost_for_two]]&lt;=1500,"Medium","High"))</f>
        <v>Medium</v>
      </c>
      <c r="T5345">
        <v>1</v>
      </c>
      <c r="U5345">
        <v>2017</v>
      </c>
      <c r="V5345">
        <v>8</v>
      </c>
      <c r="W5345">
        <v>27</v>
      </c>
      <c r="X5345">
        <f>IF(OR(Main!$U5345=0,
       Main!$V5345=0,
       Main!$W5345=0),
   "",
   DATE(Main!$U5345,
        Main!$V5345,
        Main!$W5345)
)</f>
        <v>42974</v>
      </c>
      <c r="Y5345">
        <f>Table1[[#This Row],[Average_Cost_for_two]]*VLOOKUP(Table1[[#This Row],[Currency]],currency!$A$2:$B$10,2,FALSE)</f>
        <v>6</v>
      </c>
      <c r="Z5345" t="str">
        <f>VLOOKUP(C5345,country!A:B,2,FALSE)</f>
        <v>India</v>
      </c>
      <c r="AA5345">
        <f t="shared" si="83"/>
        <v>3</v>
      </c>
    </row>
    <row r="5346" spans="1:27" ht="15.75" customHeight="1" x14ac:dyDescent="0.25">
      <c r="A5346">
        <v>18311961</v>
      </c>
      <c r="B5346" t="s">
        <v>10984</v>
      </c>
      <c r="C5346">
        <v>1</v>
      </c>
      <c r="D5346" t="s">
        <v>23</v>
      </c>
      <c r="E5346" t="s">
        <v>10985</v>
      </c>
      <c r="F5346" t="s">
        <v>39</v>
      </c>
      <c r="G5346" t="s">
        <v>40</v>
      </c>
      <c r="H5346">
        <v>0</v>
      </c>
      <c r="I5346">
        <v>0</v>
      </c>
      <c r="J5346" t="s">
        <v>27</v>
      </c>
      <c r="K5346" t="s">
        <v>28</v>
      </c>
      <c r="L5346" t="s">
        <v>29</v>
      </c>
      <c r="M5346" t="s">
        <v>29</v>
      </c>
      <c r="N5346" t="s">
        <v>29</v>
      </c>
      <c r="O5346" t="s">
        <v>29</v>
      </c>
      <c r="P5346">
        <v>1</v>
      </c>
      <c r="Q5346">
        <v>3</v>
      </c>
      <c r="R5346">
        <v>400</v>
      </c>
      <c r="S5346" t="str">
        <f>IF(Table1[[#This Row],[Average_Cost_for_two]]&lt;500,"Low",IF(Table1[[#This Row],[Average_Cost_for_two]]&lt;=1500,"Medium","High"))</f>
        <v>Low</v>
      </c>
      <c r="T5346">
        <v>1</v>
      </c>
      <c r="U5346">
        <v>2016</v>
      </c>
      <c r="V5346">
        <v>8</v>
      </c>
      <c r="W5346">
        <v>10</v>
      </c>
      <c r="X5346">
        <f>IF(OR(Main!$U5346=0,
       Main!$V5346=0,
       Main!$W5346=0),
   "",
   DATE(Main!$U5346,
        Main!$V5346,
        Main!$W5346)
)</f>
        <v>42592</v>
      </c>
      <c r="Y5346">
        <f>Table1[[#This Row],[Average_Cost_for_two]]*VLOOKUP(Table1[[#This Row],[Currency]],currency!$A$2:$B$10,2,FALSE)</f>
        <v>4.8</v>
      </c>
      <c r="Z5346" t="str">
        <f>VLOOKUP(C5346,country!A:B,2,FALSE)</f>
        <v>India</v>
      </c>
      <c r="AA5346">
        <f t="shared" si="83"/>
        <v>3</v>
      </c>
    </row>
    <row r="5347" spans="1:27" ht="15.75" customHeight="1" x14ac:dyDescent="0.25">
      <c r="A5347">
        <v>18415339</v>
      </c>
      <c r="B5347" t="s">
        <v>10986</v>
      </c>
      <c r="C5347">
        <v>1</v>
      </c>
      <c r="D5347" t="s">
        <v>23</v>
      </c>
      <c r="E5347" t="s">
        <v>10987</v>
      </c>
      <c r="F5347" t="s">
        <v>621</v>
      </c>
      <c r="G5347" t="s">
        <v>622</v>
      </c>
      <c r="H5347">
        <v>77.179025899999999</v>
      </c>
      <c r="I5347">
        <v>28.515336000000001</v>
      </c>
      <c r="J5347" t="s">
        <v>27</v>
      </c>
      <c r="K5347" t="s">
        <v>28</v>
      </c>
      <c r="L5347" t="s">
        <v>29</v>
      </c>
      <c r="M5347" t="s">
        <v>29</v>
      </c>
      <c r="N5347" t="s">
        <v>29</v>
      </c>
      <c r="O5347" t="s">
        <v>29</v>
      </c>
      <c r="P5347">
        <v>2</v>
      </c>
      <c r="Q5347">
        <v>3</v>
      </c>
      <c r="R5347">
        <v>500</v>
      </c>
      <c r="S5347" t="str">
        <f>IF(Table1[[#This Row],[Average_Cost_for_two]]&lt;500,"Low",IF(Table1[[#This Row],[Average_Cost_for_two]]&lt;=1500,"Medium","High"))</f>
        <v>Medium</v>
      </c>
      <c r="T5347">
        <v>1</v>
      </c>
      <c r="U5347">
        <v>2017</v>
      </c>
      <c r="V5347">
        <v>8</v>
      </c>
      <c r="W5347">
        <v>7</v>
      </c>
      <c r="X5347">
        <f>IF(OR(Main!$U5347=0,
       Main!$V5347=0,
       Main!$W5347=0),
   "",
   DATE(Main!$U5347,
        Main!$V5347,
        Main!$W5347)
)</f>
        <v>42954</v>
      </c>
      <c r="Y5347">
        <f>Table1[[#This Row],[Average_Cost_for_two]]*VLOOKUP(Table1[[#This Row],[Currency]],currency!$A$2:$B$10,2,FALSE)</f>
        <v>6</v>
      </c>
      <c r="Z5347" t="str">
        <f>VLOOKUP(C5347,country!A:B,2,FALSE)</f>
        <v>India</v>
      </c>
      <c r="AA5347">
        <f t="shared" si="83"/>
        <v>3</v>
      </c>
    </row>
    <row r="5348" spans="1:27" ht="15.75" customHeight="1" x14ac:dyDescent="0.25">
      <c r="A5348">
        <v>18408079</v>
      </c>
      <c r="B5348" t="s">
        <v>10988</v>
      </c>
      <c r="C5348">
        <v>1</v>
      </c>
      <c r="D5348" t="s">
        <v>23</v>
      </c>
      <c r="E5348" t="s">
        <v>10989</v>
      </c>
      <c r="F5348" t="s">
        <v>177</v>
      </c>
      <c r="G5348" t="s">
        <v>178</v>
      </c>
      <c r="H5348">
        <v>77.160336799999996</v>
      </c>
      <c r="I5348">
        <v>28.497595799999999</v>
      </c>
      <c r="J5348" t="s">
        <v>27</v>
      </c>
      <c r="K5348" t="s">
        <v>28</v>
      </c>
      <c r="L5348" t="s">
        <v>29</v>
      </c>
      <c r="M5348" t="s">
        <v>29</v>
      </c>
      <c r="N5348" t="s">
        <v>29</v>
      </c>
      <c r="O5348" t="s">
        <v>29</v>
      </c>
      <c r="P5348">
        <v>2</v>
      </c>
      <c r="Q5348">
        <v>2</v>
      </c>
      <c r="R5348">
        <v>500</v>
      </c>
      <c r="S5348" t="str">
        <f>IF(Table1[[#This Row],[Average_Cost_for_two]]&lt;500,"Low",IF(Table1[[#This Row],[Average_Cost_for_two]]&lt;=1500,"Medium","High"))</f>
        <v>Medium</v>
      </c>
      <c r="T5348">
        <v>1</v>
      </c>
      <c r="U5348">
        <v>2014</v>
      </c>
      <c r="V5348">
        <v>8</v>
      </c>
      <c r="W5348">
        <v>15</v>
      </c>
      <c r="X5348">
        <f>IF(OR(Main!$U5348=0,
       Main!$V5348=0,
       Main!$W5348=0),
   "",
   DATE(Main!$U5348,
        Main!$V5348,
        Main!$W5348)
)</f>
        <v>41866</v>
      </c>
      <c r="Y5348">
        <f>Table1[[#This Row],[Average_Cost_for_two]]*VLOOKUP(Table1[[#This Row],[Currency]],currency!$A$2:$B$10,2,FALSE)</f>
        <v>6</v>
      </c>
      <c r="Z5348" t="str">
        <f>VLOOKUP(C5348,country!A:B,2,FALSE)</f>
        <v>India</v>
      </c>
      <c r="AA5348">
        <f t="shared" si="83"/>
        <v>3</v>
      </c>
    </row>
    <row r="5349" spans="1:27" ht="15.75" customHeight="1" x14ac:dyDescent="0.25">
      <c r="A5349">
        <v>18449788</v>
      </c>
      <c r="B5349" t="s">
        <v>10990</v>
      </c>
      <c r="C5349">
        <v>1</v>
      </c>
      <c r="D5349" t="s">
        <v>23</v>
      </c>
      <c r="E5349" t="s">
        <v>10991</v>
      </c>
      <c r="F5349" t="s">
        <v>45</v>
      </c>
      <c r="G5349" t="s">
        <v>46</v>
      </c>
      <c r="H5349">
        <v>77.205472799999995</v>
      </c>
      <c r="I5349">
        <v>28.7102021</v>
      </c>
      <c r="J5349" t="s">
        <v>27</v>
      </c>
      <c r="K5349" t="s">
        <v>28</v>
      </c>
      <c r="L5349" t="s">
        <v>29</v>
      </c>
      <c r="M5349" t="s">
        <v>29</v>
      </c>
      <c r="N5349" t="s">
        <v>29</v>
      </c>
      <c r="O5349" t="s">
        <v>29</v>
      </c>
      <c r="P5349">
        <v>1</v>
      </c>
      <c r="Q5349">
        <v>3</v>
      </c>
      <c r="R5349">
        <v>200</v>
      </c>
      <c r="S5349" t="str">
        <f>IF(Table1[[#This Row],[Average_Cost_for_two]]&lt;500,"Low",IF(Table1[[#This Row],[Average_Cost_for_two]]&lt;=1500,"Medium","High"))</f>
        <v>Low</v>
      </c>
      <c r="T5349">
        <v>1</v>
      </c>
      <c r="U5349">
        <v>2011</v>
      </c>
      <c r="V5349">
        <v>8</v>
      </c>
      <c r="W5349">
        <v>10</v>
      </c>
      <c r="X5349">
        <f>IF(OR(Main!$U5349=0,
       Main!$V5349=0,
       Main!$W5349=0),
   "",
   DATE(Main!$U5349,
        Main!$V5349,
        Main!$W5349)
)</f>
        <v>40765</v>
      </c>
      <c r="Y5349">
        <f>Table1[[#This Row],[Average_Cost_for_two]]*VLOOKUP(Table1[[#This Row],[Currency]],currency!$A$2:$B$10,2,FALSE)</f>
        <v>2.4</v>
      </c>
      <c r="Z5349" t="str">
        <f>VLOOKUP(C5349,country!A:B,2,FALSE)</f>
        <v>India</v>
      </c>
      <c r="AA5349">
        <f t="shared" si="83"/>
        <v>3</v>
      </c>
    </row>
    <row r="5350" spans="1:27" ht="15.75" customHeight="1" x14ac:dyDescent="0.25">
      <c r="A5350">
        <v>9176</v>
      </c>
      <c r="B5350" t="s">
        <v>10992</v>
      </c>
      <c r="C5350">
        <v>1</v>
      </c>
      <c r="D5350" t="s">
        <v>23</v>
      </c>
      <c r="E5350" t="s">
        <v>10993</v>
      </c>
      <c r="F5350" t="s">
        <v>92</v>
      </c>
      <c r="G5350" t="s">
        <v>93</v>
      </c>
      <c r="H5350">
        <v>77.060823889999995</v>
      </c>
      <c r="I5350">
        <v>28.674395799999999</v>
      </c>
      <c r="J5350" t="s">
        <v>27</v>
      </c>
      <c r="K5350" t="s">
        <v>28</v>
      </c>
      <c r="L5350" t="s">
        <v>29</v>
      </c>
      <c r="M5350" t="s">
        <v>29</v>
      </c>
      <c r="N5350" t="s">
        <v>29</v>
      </c>
      <c r="O5350" t="s">
        <v>29</v>
      </c>
      <c r="P5350">
        <v>1</v>
      </c>
      <c r="Q5350">
        <v>1</v>
      </c>
      <c r="R5350">
        <v>100</v>
      </c>
      <c r="S5350" t="str">
        <f>IF(Table1[[#This Row],[Average_Cost_for_two]]&lt;500,"Low",IF(Table1[[#This Row],[Average_Cost_for_two]]&lt;=1500,"Medium","High"))</f>
        <v>Low</v>
      </c>
      <c r="T5350">
        <v>1</v>
      </c>
      <c r="U5350">
        <v>2017</v>
      </c>
      <c r="V5350">
        <v>8</v>
      </c>
      <c r="W5350">
        <v>19</v>
      </c>
      <c r="X5350">
        <f>IF(OR(Main!$U5350=0,
       Main!$V5350=0,
       Main!$W5350=0),
   "",
   DATE(Main!$U5350,
        Main!$V5350,
        Main!$W5350)
)</f>
        <v>42966</v>
      </c>
      <c r="Y5350">
        <f>Table1[[#This Row],[Average_Cost_for_two]]*VLOOKUP(Table1[[#This Row],[Currency]],currency!$A$2:$B$10,2,FALSE)</f>
        <v>1.2</v>
      </c>
      <c r="Z5350" t="str">
        <f>VLOOKUP(C5350,country!A:B,2,FALSE)</f>
        <v>India</v>
      </c>
      <c r="AA5350">
        <f t="shared" si="83"/>
        <v>3</v>
      </c>
    </row>
    <row r="5351" spans="1:27" ht="15.75" customHeight="1" x14ac:dyDescent="0.25">
      <c r="A5351">
        <v>18440259</v>
      </c>
      <c r="B5351" t="s">
        <v>10994</v>
      </c>
      <c r="C5351">
        <v>1</v>
      </c>
      <c r="D5351" t="s">
        <v>23</v>
      </c>
      <c r="E5351" t="s">
        <v>10995</v>
      </c>
      <c r="F5351" t="s">
        <v>59</v>
      </c>
      <c r="G5351" t="s">
        <v>60</v>
      </c>
      <c r="H5351">
        <v>77.084946599999995</v>
      </c>
      <c r="I5351">
        <v>28.596432</v>
      </c>
      <c r="J5351" t="s">
        <v>27</v>
      </c>
      <c r="K5351" t="s">
        <v>28</v>
      </c>
      <c r="L5351" t="s">
        <v>29</v>
      </c>
      <c r="M5351" t="s">
        <v>29</v>
      </c>
      <c r="N5351" t="s">
        <v>29</v>
      </c>
      <c r="O5351" t="s">
        <v>29</v>
      </c>
      <c r="P5351">
        <v>2</v>
      </c>
      <c r="Q5351">
        <v>3</v>
      </c>
      <c r="R5351">
        <v>500</v>
      </c>
      <c r="S5351" t="str">
        <f>IF(Table1[[#This Row],[Average_Cost_for_two]]&lt;500,"Low",IF(Table1[[#This Row],[Average_Cost_for_two]]&lt;=1500,"Medium","High"))</f>
        <v>Medium</v>
      </c>
      <c r="T5351">
        <v>1</v>
      </c>
      <c r="U5351">
        <v>2014</v>
      </c>
      <c r="V5351">
        <v>8</v>
      </c>
      <c r="W5351">
        <v>6</v>
      </c>
      <c r="X5351">
        <f>IF(OR(Main!$U5351=0,
       Main!$V5351=0,
       Main!$W5351=0),
   "",
   DATE(Main!$U5351,
        Main!$V5351,
        Main!$W5351)
)</f>
        <v>41857</v>
      </c>
      <c r="Y5351">
        <f>Table1[[#This Row],[Average_Cost_for_two]]*VLOOKUP(Table1[[#This Row],[Currency]],currency!$A$2:$B$10,2,FALSE)</f>
        <v>6</v>
      </c>
      <c r="Z5351" t="str">
        <f>VLOOKUP(C5351,country!A:B,2,FALSE)</f>
        <v>India</v>
      </c>
      <c r="AA5351">
        <f t="shared" si="83"/>
        <v>3</v>
      </c>
    </row>
    <row r="5352" spans="1:27" ht="15.75" customHeight="1" x14ac:dyDescent="0.25">
      <c r="A5352">
        <v>18303815</v>
      </c>
      <c r="B5352" t="s">
        <v>10996</v>
      </c>
      <c r="C5352">
        <v>1</v>
      </c>
      <c r="D5352" t="s">
        <v>23</v>
      </c>
      <c r="E5352" t="s">
        <v>10997</v>
      </c>
      <c r="F5352" t="s">
        <v>767</v>
      </c>
      <c r="G5352" t="s">
        <v>768</v>
      </c>
      <c r="H5352">
        <v>77.199070640000002</v>
      </c>
      <c r="I5352">
        <v>28.506004189999999</v>
      </c>
      <c r="J5352" t="s">
        <v>27</v>
      </c>
      <c r="K5352" t="s">
        <v>28</v>
      </c>
      <c r="L5352" t="s">
        <v>29</v>
      </c>
      <c r="M5352" t="s">
        <v>29</v>
      </c>
      <c r="N5352" t="s">
        <v>29</v>
      </c>
      <c r="O5352" t="s">
        <v>29</v>
      </c>
      <c r="P5352">
        <v>1</v>
      </c>
      <c r="Q5352">
        <v>3</v>
      </c>
      <c r="R5352">
        <v>200</v>
      </c>
      <c r="S5352" t="str">
        <f>IF(Table1[[#This Row],[Average_Cost_for_two]]&lt;500,"Low",IF(Table1[[#This Row],[Average_Cost_for_two]]&lt;=1500,"Medium","High"))</f>
        <v>Low</v>
      </c>
      <c r="T5352">
        <v>1</v>
      </c>
      <c r="U5352">
        <v>2018</v>
      </c>
      <c r="V5352">
        <v>8</v>
      </c>
      <c r="W5352">
        <v>28</v>
      </c>
      <c r="X5352">
        <f>IF(OR(Main!$U5352=0,
       Main!$V5352=0,
       Main!$W5352=0),
   "",
   DATE(Main!$U5352,
        Main!$V5352,
        Main!$W5352)
)</f>
        <v>43340</v>
      </c>
      <c r="Y5352">
        <f>Table1[[#This Row],[Average_Cost_for_two]]*VLOOKUP(Table1[[#This Row],[Currency]],currency!$A$2:$B$10,2,FALSE)</f>
        <v>2.4</v>
      </c>
      <c r="Z5352" t="str">
        <f>VLOOKUP(C5352,country!A:B,2,FALSE)</f>
        <v>India</v>
      </c>
      <c r="AA5352">
        <f t="shared" si="83"/>
        <v>3</v>
      </c>
    </row>
    <row r="5353" spans="1:27" ht="15.75" customHeight="1" x14ac:dyDescent="0.25">
      <c r="A5353">
        <v>18294896</v>
      </c>
      <c r="B5353" t="s">
        <v>10998</v>
      </c>
      <c r="C5353">
        <v>1</v>
      </c>
      <c r="D5353" t="s">
        <v>23</v>
      </c>
      <c r="E5353" t="s">
        <v>10999</v>
      </c>
      <c r="F5353" t="s">
        <v>149</v>
      </c>
      <c r="G5353" t="s">
        <v>150</v>
      </c>
      <c r="H5353">
        <v>77.235769599999998</v>
      </c>
      <c r="I5353">
        <v>28.641341300000001</v>
      </c>
      <c r="J5353" t="s">
        <v>27</v>
      </c>
      <c r="K5353" t="s">
        <v>28</v>
      </c>
      <c r="L5353" t="s">
        <v>29</v>
      </c>
      <c r="M5353" t="s">
        <v>29</v>
      </c>
      <c r="N5353" t="s">
        <v>29</v>
      </c>
      <c r="O5353" t="s">
        <v>29</v>
      </c>
      <c r="P5353">
        <v>1</v>
      </c>
      <c r="Q5353">
        <v>1</v>
      </c>
      <c r="R5353">
        <v>200</v>
      </c>
      <c r="S5353" t="str">
        <f>IF(Table1[[#This Row],[Average_Cost_for_two]]&lt;500,"Low",IF(Table1[[#This Row],[Average_Cost_for_two]]&lt;=1500,"Medium","High"))</f>
        <v>Low</v>
      </c>
      <c r="T5353">
        <v>1</v>
      </c>
      <c r="U5353">
        <v>2011</v>
      </c>
      <c r="V5353">
        <v>7</v>
      </c>
      <c r="W5353">
        <v>23</v>
      </c>
      <c r="X5353">
        <f>IF(OR(Main!$U5353=0,
       Main!$V5353=0,
       Main!$W5353=0),
   "",
   DATE(Main!$U5353,
        Main!$V5353,
        Main!$W5353)
)</f>
        <v>40747</v>
      </c>
      <c r="Y5353">
        <f>Table1[[#This Row],[Average_Cost_for_two]]*VLOOKUP(Table1[[#This Row],[Currency]],currency!$A$2:$B$10,2,FALSE)</f>
        <v>2.4</v>
      </c>
      <c r="Z5353" t="str">
        <f>VLOOKUP(C5353,country!A:B,2,FALSE)</f>
        <v>India</v>
      </c>
      <c r="AA5353">
        <f t="shared" si="83"/>
        <v>3</v>
      </c>
    </row>
    <row r="5354" spans="1:27" ht="15.75" customHeight="1" x14ac:dyDescent="0.25">
      <c r="A5354">
        <v>18378025</v>
      </c>
      <c r="B5354" t="s">
        <v>11000</v>
      </c>
      <c r="C5354">
        <v>1</v>
      </c>
      <c r="D5354" t="s">
        <v>23</v>
      </c>
      <c r="E5354" t="s">
        <v>11001</v>
      </c>
      <c r="F5354" t="s">
        <v>249</v>
      </c>
      <c r="G5354" t="s">
        <v>250</v>
      </c>
      <c r="H5354">
        <v>77.299004199999999</v>
      </c>
      <c r="I5354">
        <v>28.633678700000001</v>
      </c>
      <c r="J5354" t="s">
        <v>27</v>
      </c>
      <c r="K5354" t="s">
        <v>28</v>
      </c>
      <c r="L5354" t="s">
        <v>29</v>
      </c>
      <c r="M5354" t="s">
        <v>29</v>
      </c>
      <c r="N5354" t="s">
        <v>29</v>
      </c>
      <c r="O5354" t="s">
        <v>29</v>
      </c>
      <c r="P5354">
        <v>2</v>
      </c>
      <c r="Q5354">
        <v>3</v>
      </c>
      <c r="R5354">
        <v>500</v>
      </c>
      <c r="S5354" t="str">
        <f>IF(Table1[[#This Row],[Average_Cost_for_two]]&lt;500,"Low",IF(Table1[[#This Row],[Average_Cost_for_two]]&lt;=1500,"Medium","High"))</f>
        <v>Medium</v>
      </c>
      <c r="T5354">
        <v>1</v>
      </c>
      <c r="U5354">
        <v>2010</v>
      </c>
      <c r="V5354">
        <v>7</v>
      </c>
      <c r="W5354">
        <v>28</v>
      </c>
      <c r="X5354">
        <f>IF(OR(Main!$U5354=0,
       Main!$V5354=0,
       Main!$W5354=0),
   "",
   DATE(Main!$U5354,
        Main!$V5354,
        Main!$W5354)
)</f>
        <v>40387</v>
      </c>
      <c r="Y5354">
        <f>Table1[[#This Row],[Average_Cost_for_two]]*VLOOKUP(Table1[[#This Row],[Currency]],currency!$A$2:$B$10,2,FALSE)</f>
        <v>6</v>
      </c>
      <c r="Z5354" t="str">
        <f>VLOOKUP(C5354,country!A:B,2,FALSE)</f>
        <v>India</v>
      </c>
      <c r="AA5354">
        <f t="shared" si="83"/>
        <v>3</v>
      </c>
    </row>
    <row r="5355" spans="1:27" ht="15.75" customHeight="1" x14ac:dyDescent="0.25">
      <c r="A5355">
        <v>306974</v>
      </c>
      <c r="B5355" t="s">
        <v>11002</v>
      </c>
      <c r="C5355">
        <v>1</v>
      </c>
      <c r="D5355" t="s">
        <v>23</v>
      </c>
      <c r="E5355" t="s">
        <v>11003</v>
      </c>
      <c r="F5355" t="s">
        <v>2930</v>
      </c>
      <c r="G5355" t="s">
        <v>2931</v>
      </c>
      <c r="H5355">
        <v>77.097262200000003</v>
      </c>
      <c r="I5355">
        <v>28.6360885</v>
      </c>
      <c r="J5355" t="s">
        <v>27</v>
      </c>
      <c r="K5355" t="s">
        <v>28</v>
      </c>
      <c r="L5355" t="s">
        <v>29</v>
      </c>
      <c r="M5355" t="s">
        <v>29</v>
      </c>
      <c r="N5355" t="s">
        <v>29</v>
      </c>
      <c r="O5355" t="s">
        <v>29</v>
      </c>
      <c r="P5355">
        <v>1</v>
      </c>
      <c r="Q5355">
        <v>1</v>
      </c>
      <c r="R5355">
        <v>300</v>
      </c>
      <c r="S5355" t="str">
        <f>IF(Table1[[#This Row],[Average_Cost_for_two]]&lt;500,"Low",IF(Table1[[#This Row],[Average_Cost_for_two]]&lt;=1500,"Medium","High"))</f>
        <v>Low</v>
      </c>
      <c r="T5355">
        <v>1</v>
      </c>
      <c r="U5355">
        <v>2017</v>
      </c>
      <c r="V5355">
        <v>7</v>
      </c>
      <c r="W5355">
        <v>20</v>
      </c>
      <c r="X5355">
        <f>IF(OR(Main!$U5355=0,
       Main!$V5355=0,
       Main!$W5355=0),
   "",
   DATE(Main!$U5355,
        Main!$V5355,
        Main!$W5355)
)</f>
        <v>42936</v>
      </c>
      <c r="Y5355">
        <f>Table1[[#This Row],[Average_Cost_for_two]]*VLOOKUP(Table1[[#This Row],[Currency]],currency!$A$2:$B$10,2,FALSE)</f>
        <v>3.6</v>
      </c>
      <c r="Z5355" t="str">
        <f>VLOOKUP(C5355,country!A:B,2,FALSE)</f>
        <v>India</v>
      </c>
      <c r="AA5355">
        <f t="shared" si="83"/>
        <v>3</v>
      </c>
    </row>
    <row r="5356" spans="1:27" ht="15.75" customHeight="1" x14ac:dyDescent="0.25">
      <c r="A5356">
        <v>18357554</v>
      </c>
      <c r="B5356" t="s">
        <v>11004</v>
      </c>
      <c r="C5356">
        <v>1</v>
      </c>
      <c r="D5356" t="s">
        <v>23</v>
      </c>
      <c r="E5356" t="s">
        <v>11005</v>
      </c>
      <c r="F5356" t="s">
        <v>79</v>
      </c>
      <c r="G5356" t="s">
        <v>80</v>
      </c>
      <c r="H5356">
        <v>77.251561100000004</v>
      </c>
      <c r="I5356">
        <v>28.581901800000001</v>
      </c>
      <c r="J5356" t="s">
        <v>27</v>
      </c>
      <c r="K5356" t="s">
        <v>28</v>
      </c>
      <c r="L5356" t="s">
        <v>29</v>
      </c>
      <c r="M5356" t="s">
        <v>36</v>
      </c>
      <c r="N5356" t="s">
        <v>29</v>
      </c>
      <c r="O5356" t="s">
        <v>29</v>
      </c>
      <c r="P5356">
        <v>2</v>
      </c>
      <c r="Q5356">
        <v>3</v>
      </c>
      <c r="R5356">
        <v>600</v>
      </c>
      <c r="S5356" t="str">
        <f>IF(Table1[[#This Row],[Average_Cost_for_two]]&lt;500,"Low",IF(Table1[[#This Row],[Average_Cost_for_two]]&lt;=1500,"Medium","High"))</f>
        <v>Medium</v>
      </c>
      <c r="T5356">
        <v>1</v>
      </c>
      <c r="U5356">
        <v>2014</v>
      </c>
      <c r="V5356">
        <v>7</v>
      </c>
      <c r="W5356">
        <v>18</v>
      </c>
      <c r="X5356">
        <f>IF(OR(Main!$U5356=0,
       Main!$V5356=0,
       Main!$W5356=0),
   "",
   DATE(Main!$U5356,
        Main!$V5356,
        Main!$W5356)
)</f>
        <v>41838</v>
      </c>
      <c r="Y5356">
        <f>Table1[[#This Row],[Average_Cost_for_two]]*VLOOKUP(Table1[[#This Row],[Currency]],currency!$A$2:$B$10,2,FALSE)</f>
        <v>7.2</v>
      </c>
      <c r="Z5356" t="str">
        <f>VLOOKUP(C5356,country!A:B,2,FALSE)</f>
        <v>India</v>
      </c>
      <c r="AA5356">
        <f t="shared" si="83"/>
        <v>3</v>
      </c>
    </row>
    <row r="5357" spans="1:27" ht="15.75" customHeight="1" x14ac:dyDescent="0.25">
      <c r="A5357">
        <v>18265724</v>
      </c>
      <c r="B5357" t="s">
        <v>11006</v>
      </c>
      <c r="C5357">
        <v>1</v>
      </c>
      <c r="D5357" t="s">
        <v>23</v>
      </c>
      <c r="E5357" t="s">
        <v>11007</v>
      </c>
      <c r="F5357" t="s">
        <v>34</v>
      </c>
      <c r="G5357" t="s">
        <v>35</v>
      </c>
      <c r="H5357">
        <v>77.241502519999997</v>
      </c>
      <c r="I5357">
        <v>28.573241970000002</v>
      </c>
      <c r="J5357" t="s">
        <v>27</v>
      </c>
      <c r="K5357" t="s">
        <v>28</v>
      </c>
      <c r="L5357" t="s">
        <v>29</v>
      </c>
      <c r="M5357" t="s">
        <v>36</v>
      </c>
      <c r="N5357" t="s">
        <v>29</v>
      </c>
      <c r="O5357" t="s">
        <v>29</v>
      </c>
      <c r="P5357">
        <v>1</v>
      </c>
      <c r="Q5357">
        <v>3</v>
      </c>
      <c r="R5357">
        <v>200</v>
      </c>
      <c r="S5357" t="str">
        <f>IF(Table1[[#This Row],[Average_Cost_for_two]]&lt;500,"Low",IF(Table1[[#This Row],[Average_Cost_for_two]]&lt;=1500,"Medium","High"))</f>
        <v>Low</v>
      </c>
      <c r="T5357">
        <v>1</v>
      </c>
      <c r="U5357">
        <v>2012</v>
      </c>
      <c r="V5357">
        <v>7</v>
      </c>
      <c r="W5357">
        <v>11</v>
      </c>
      <c r="X5357">
        <f>IF(OR(Main!$U5357=0,
       Main!$V5357=0,
       Main!$W5357=0),
   "",
   DATE(Main!$U5357,
        Main!$V5357,
        Main!$W5357)
)</f>
        <v>41101</v>
      </c>
      <c r="Y5357">
        <f>Table1[[#This Row],[Average_Cost_for_two]]*VLOOKUP(Table1[[#This Row],[Currency]],currency!$A$2:$B$10,2,FALSE)</f>
        <v>2.4</v>
      </c>
      <c r="Z5357" t="str">
        <f>VLOOKUP(C5357,country!A:B,2,FALSE)</f>
        <v>India</v>
      </c>
      <c r="AA5357">
        <f t="shared" si="83"/>
        <v>3</v>
      </c>
    </row>
    <row r="5358" spans="1:27" ht="15.75" customHeight="1" x14ac:dyDescent="0.25">
      <c r="A5358">
        <v>18277178</v>
      </c>
      <c r="B5358" t="s">
        <v>11008</v>
      </c>
      <c r="C5358">
        <v>1</v>
      </c>
      <c r="D5358" t="s">
        <v>23</v>
      </c>
      <c r="E5358" t="s">
        <v>11009</v>
      </c>
      <c r="F5358" t="s">
        <v>177</v>
      </c>
      <c r="G5358" t="s">
        <v>178</v>
      </c>
      <c r="H5358">
        <v>77.145726870000004</v>
      </c>
      <c r="I5358">
        <v>28.493664379999998</v>
      </c>
      <c r="J5358" t="s">
        <v>27</v>
      </c>
      <c r="K5358" t="s">
        <v>28</v>
      </c>
      <c r="L5358" t="s">
        <v>29</v>
      </c>
      <c r="M5358" t="s">
        <v>29</v>
      </c>
      <c r="N5358" t="s">
        <v>29</v>
      </c>
      <c r="O5358" t="s">
        <v>29</v>
      </c>
      <c r="P5358">
        <v>1</v>
      </c>
      <c r="Q5358">
        <v>1</v>
      </c>
      <c r="R5358">
        <v>200</v>
      </c>
      <c r="S5358" t="str">
        <f>IF(Table1[[#This Row],[Average_Cost_for_two]]&lt;500,"Low",IF(Table1[[#This Row],[Average_Cost_for_two]]&lt;=1500,"Medium","High"))</f>
        <v>Low</v>
      </c>
      <c r="T5358">
        <v>1</v>
      </c>
      <c r="U5358">
        <v>2018</v>
      </c>
      <c r="V5358">
        <v>7</v>
      </c>
      <c r="W5358">
        <v>14</v>
      </c>
      <c r="X5358">
        <f>IF(OR(Main!$U5358=0,
       Main!$V5358=0,
       Main!$W5358=0),
   "",
   DATE(Main!$U5358,
        Main!$V5358,
        Main!$W5358)
)</f>
        <v>43295</v>
      </c>
      <c r="Y5358">
        <f>Table1[[#This Row],[Average_Cost_for_two]]*VLOOKUP(Table1[[#This Row],[Currency]],currency!$A$2:$B$10,2,FALSE)</f>
        <v>2.4</v>
      </c>
      <c r="Z5358" t="str">
        <f>VLOOKUP(C5358,country!A:B,2,FALSE)</f>
        <v>India</v>
      </c>
      <c r="AA5358">
        <f t="shared" si="83"/>
        <v>3</v>
      </c>
    </row>
    <row r="5359" spans="1:27" ht="15.75" customHeight="1" x14ac:dyDescent="0.25">
      <c r="A5359">
        <v>304586</v>
      </c>
      <c r="B5359" t="s">
        <v>11010</v>
      </c>
      <c r="C5359">
        <v>1</v>
      </c>
      <c r="D5359" t="s">
        <v>23</v>
      </c>
      <c r="E5359" t="s">
        <v>11011</v>
      </c>
      <c r="F5359" t="s">
        <v>127</v>
      </c>
      <c r="G5359" t="s">
        <v>128</v>
      </c>
      <c r="H5359">
        <v>77.139245700000004</v>
      </c>
      <c r="I5359">
        <v>28.6574122</v>
      </c>
      <c r="J5359" t="s">
        <v>27</v>
      </c>
      <c r="K5359" t="s">
        <v>28</v>
      </c>
      <c r="L5359" t="s">
        <v>29</v>
      </c>
      <c r="M5359" t="s">
        <v>29</v>
      </c>
      <c r="N5359" t="s">
        <v>29</v>
      </c>
      <c r="O5359" t="s">
        <v>29</v>
      </c>
      <c r="P5359">
        <v>1</v>
      </c>
      <c r="Q5359">
        <v>2</v>
      </c>
      <c r="R5359">
        <v>200</v>
      </c>
      <c r="S5359" t="str">
        <f>IF(Table1[[#This Row],[Average_Cost_for_two]]&lt;500,"Low",IF(Table1[[#This Row],[Average_Cost_for_two]]&lt;=1500,"Medium","High"))</f>
        <v>Low</v>
      </c>
      <c r="T5359">
        <v>1</v>
      </c>
      <c r="U5359">
        <v>2011</v>
      </c>
      <c r="V5359">
        <v>7</v>
      </c>
      <c r="W5359">
        <v>10</v>
      </c>
      <c r="X5359">
        <f>IF(OR(Main!$U5359=0,
       Main!$V5359=0,
       Main!$W5359=0),
   "",
   DATE(Main!$U5359,
        Main!$V5359,
        Main!$W5359)
)</f>
        <v>40734</v>
      </c>
      <c r="Y5359">
        <f>Table1[[#This Row],[Average_Cost_for_two]]*VLOOKUP(Table1[[#This Row],[Currency]],currency!$A$2:$B$10,2,FALSE)</f>
        <v>2.4</v>
      </c>
      <c r="Z5359" t="str">
        <f>VLOOKUP(C5359,country!A:B,2,FALSE)</f>
        <v>India</v>
      </c>
      <c r="AA5359">
        <f t="shared" si="83"/>
        <v>3</v>
      </c>
    </row>
    <row r="5360" spans="1:27" ht="15.75" customHeight="1" x14ac:dyDescent="0.25">
      <c r="A5360">
        <v>311009</v>
      </c>
      <c r="B5360" t="s">
        <v>529</v>
      </c>
      <c r="C5360">
        <v>1</v>
      </c>
      <c r="D5360" t="s">
        <v>23</v>
      </c>
      <c r="E5360" t="s">
        <v>11012</v>
      </c>
      <c r="F5360" t="s">
        <v>45</v>
      </c>
      <c r="G5360" t="s">
        <v>46</v>
      </c>
      <c r="H5360">
        <v>77.215565299999994</v>
      </c>
      <c r="I5360">
        <v>28.710435700000001</v>
      </c>
      <c r="J5360" t="s">
        <v>27</v>
      </c>
      <c r="K5360" t="s">
        <v>28</v>
      </c>
      <c r="L5360" t="s">
        <v>29</v>
      </c>
      <c r="M5360" t="s">
        <v>29</v>
      </c>
      <c r="N5360" t="s">
        <v>29</v>
      </c>
      <c r="O5360" t="s">
        <v>29</v>
      </c>
      <c r="P5360">
        <v>2</v>
      </c>
      <c r="Q5360">
        <v>3</v>
      </c>
      <c r="R5360">
        <v>500</v>
      </c>
      <c r="S5360" t="str">
        <f>IF(Table1[[#This Row],[Average_Cost_for_two]]&lt;500,"Low",IF(Table1[[#This Row],[Average_Cost_for_two]]&lt;=1500,"Medium","High"))</f>
        <v>Medium</v>
      </c>
      <c r="T5360">
        <v>1</v>
      </c>
      <c r="U5360">
        <v>2018</v>
      </c>
      <c r="V5360">
        <v>7</v>
      </c>
      <c r="W5360">
        <v>17</v>
      </c>
      <c r="X5360">
        <f>IF(OR(Main!$U5360=0,
       Main!$V5360=0,
       Main!$W5360=0),
   "",
   DATE(Main!$U5360,
        Main!$V5360,
        Main!$W5360)
)</f>
        <v>43298</v>
      </c>
      <c r="Y5360">
        <f>Table1[[#This Row],[Average_Cost_for_two]]*VLOOKUP(Table1[[#This Row],[Currency]],currency!$A$2:$B$10,2,FALSE)</f>
        <v>6</v>
      </c>
      <c r="Z5360" t="str">
        <f>VLOOKUP(C5360,country!A:B,2,FALSE)</f>
        <v>India</v>
      </c>
      <c r="AA5360">
        <f t="shared" si="83"/>
        <v>3</v>
      </c>
    </row>
    <row r="5361" spans="1:27" ht="15.75" customHeight="1" x14ac:dyDescent="0.25">
      <c r="A5361">
        <v>304393</v>
      </c>
      <c r="B5361" t="s">
        <v>11013</v>
      </c>
      <c r="C5361">
        <v>1</v>
      </c>
      <c r="D5361" t="s">
        <v>23</v>
      </c>
      <c r="E5361" t="s">
        <v>11014</v>
      </c>
      <c r="F5361" t="s">
        <v>51</v>
      </c>
      <c r="G5361" t="s">
        <v>52</v>
      </c>
      <c r="H5361">
        <v>76.992384400000006</v>
      </c>
      <c r="I5361">
        <v>28.609867699999999</v>
      </c>
      <c r="J5361" t="s">
        <v>27</v>
      </c>
      <c r="K5361" t="s">
        <v>28</v>
      </c>
      <c r="L5361" t="s">
        <v>29</v>
      </c>
      <c r="M5361" t="s">
        <v>29</v>
      </c>
      <c r="N5361" t="s">
        <v>29</v>
      </c>
      <c r="O5361" t="s">
        <v>29</v>
      </c>
      <c r="P5361">
        <v>1</v>
      </c>
      <c r="Q5361">
        <v>2</v>
      </c>
      <c r="R5361">
        <v>250</v>
      </c>
      <c r="S5361" t="str">
        <f>IF(Table1[[#This Row],[Average_Cost_for_two]]&lt;500,"Low",IF(Table1[[#This Row],[Average_Cost_for_two]]&lt;=1500,"Medium","High"))</f>
        <v>Low</v>
      </c>
      <c r="T5361">
        <v>1</v>
      </c>
      <c r="U5361">
        <v>2010</v>
      </c>
      <c r="V5361">
        <v>7</v>
      </c>
      <c r="W5361">
        <v>19</v>
      </c>
      <c r="X5361">
        <f>IF(OR(Main!$U5361=0,
       Main!$V5361=0,
       Main!$W5361=0),
   "",
   DATE(Main!$U5361,
        Main!$V5361,
        Main!$W5361)
)</f>
        <v>40378</v>
      </c>
      <c r="Y5361">
        <f>Table1[[#This Row],[Average_Cost_for_two]]*VLOOKUP(Table1[[#This Row],[Currency]],currency!$A$2:$B$10,2,FALSE)</f>
        <v>3</v>
      </c>
      <c r="Z5361" t="str">
        <f>VLOOKUP(C5361,country!A:B,2,FALSE)</f>
        <v>India</v>
      </c>
      <c r="AA5361">
        <f t="shared" si="83"/>
        <v>3</v>
      </c>
    </row>
    <row r="5362" spans="1:27" ht="15.75" customHeight="1" x14ac:dyDescent="0.25">
      <c r="A5362">
        <v>18431183</v>
      </c>
      <c r="B5362" t="s">
        <v>11015</v>
      </c>
      <c r="C5362">
        <v>1</v>
      </c>
      <c r="D5362" t="s">
        <v>23</v>
      </c>
      <c r="E5362" t="s">
        <v>11016</v>
      </c>
      <c r="F5362" t="s">
        <v>98</v>
      </c>
      <c r="G5362" t="s">
        <v>99</v>
      </c>
      <c r="H5362">
        <v>77.146913100000006</v>
      </c>
      <c r="I5362">
        <v>28.631156600000001</v>
      </c>
      <c r="J5362" t="s">
        <v>27</v>
      </c>
      <c r="K5362" t="s">
        <v>28</v>
      </c>
      <c r="L5362" t="s">
        <v>29</v>
      </c>
      <c r="M5362" t="s">
        <v>29</v>
      </c>
      <c r="N5362" t="s">
        <v>29</v>
      </c>
      <c r="O5362" t="s">
        <v>29</v>
      </c>
      <c r="P5362">
        <v>1</v>
      </c>
      <c r="Q5362">
        <v>1</v>
      </c>
      <c r="R5362">
        <v>250</v>
      </c>
      <c r="S5362" t="str">
        <f>IF(Table1[[#This Row],[Average_Cost_for_two]]&lt;500,"Low",IF(Table1[[#This Row],[Average_Cost_for_two]]&lt;=1500,"Medium","High"))</f>
        <v>Low</v>
      </c>
      <c r="T5362">
        <v>1</v>
      </c>
      <c r="U5362">
        <v>2015</v>
      </c>
      <c r="V5362">
        <v>7</v>
      </c>
      <c r="W5362">
        <v>9</v>
      </c>
      <c r="X5362">
        <f>IF(OR(Main!$U5362=0,
       Main!$V5362=0,
       Main!$W5362=0),
   "",
   DATE(Main!$U5362,
        Main!$V5362,
        Main!$W5362)
)</f>
        <v>42194</v>
      </c>
      <c r="Y5362">
        <f>Table1[[#This Row],[Average_Cost_for_two]]*VLOOKUP(Table1[[#This Row],[Currency]],currency!$A$2:$B$10,2,FALSE)</f>
        <v>3</v>
      </c>
      <c r="Z5362" t="str">
        <f>VLOOKUP(C5362,country!A:B,2,FALSE)</f>
        <v>India</v>
      </c>
      <c r="AA5362">
        <f t="shared" si="83"/>
        <v>3</v>
      </c>
    </row>
    <row r="5363" spans="1:27" ht="15.75" customHeight="1" x14ac:dyDescent="0.25">
      <c r="A5363">
        <v>18161591</v>
      </c>
      <c r="B5363" t="s">
        <v>11017</v>
      </c>
      <c r="C5363">
        <v>1</v>
      </c>
      <c r="D5363" t="s">
        <v>23</v>
      </c>
      <c r="E5363" t="s">
        <v>11018</v>
      </c>
      <c r="F5363" t="s">
        <v>197</v>
      </c>
      <c r="G5363" t="s">
        <v>198</v>
      </c>
      <c r="H5363">
        <v>77.188481899999999</v>
      </c>
      <c r="I5363">
        <v>28.5361558</v>
      </c>
      <c r="J5363" t="s">
        <v>27</v>
      </c>
      <c r="K5363" t="s">
        <v>28</v>
      </c>
      <c r="L5363" t="s">
        <v>29</v>
      </c>
      <c r="M5363" t="s">
        <v>29</v>
      </c>
      <c r="N5363" t="s">
        <v>29</v>
      </c>
      <c r="O5363" t="s">
        <v>29</v>
      </c>
      <c r="P5363">
        <v>1</v>
      </c>
      <c r="Q5363">
        <v>1</v>
      </c>
      <c r="R5363">
        <v>350</v>
      </c>
      <c r="S5363" t="str">
        <f>IF(Table1[[#This Row],[Average_Cost_for_two]]&lt;500,"Low",IF(Table1[[#This Row],[Average_Cost_for_two]]&lt;=1500,"Medium","High"))</f>
        <v>Low</v>
      </c>
      <c r="T5363">
        <v>1</v>
      </c>
      <c r="U5363">
        <v>2017</v>
      </c>
      <c r="V5363">
        <v>7</v>
      </c>
      <c r="W5363">
        <v>3</v>
      </c>
      <c r="X5363">
        <f>IF(OR(Main!$U5363=0,
       Main!$V5363=0,
       Main!$W5363=0),
   "",
   DATE(Main!$U5363,
        Main!$V5363,
        Main!$W5363)
)</f>
        <v>42919</v>
      </c>
      <c r="Y5363">
        <f>Table1[[#This Row],[Average_Cost_for_two]]*VLOOKUP(Table1[[#This Row],[Currency]],currency!$A$2:$B$10,2,FALSE)</f>
        <v>4.2</v>
      </c>
      <c r="Z5363" t="str">
        <f>VLOOKUP(C5363,country!A:B,2,FALSE)</f>
        <v>India</v>
      </c>
      <c r="AA5363">
        <f t="shared" si="83"/>
        <v>3</v>
      </c>
    </row>
    <row r="5364" spans="1:27" ht="15.75" customHeight="1" x14ac:dyDescent="0.25">
      <c r="A5364">
        <v>18377888</v>
      </c>
      <c r="B5364" t="s">
        <v>11019</v>
      </c>
      <c r="C5364">
        <v>1</v>
      </c>
      <c r="D5364" t="s">
        <v>23</v>
      </c>
      <c r="E5364" t="s">
        <v>11020</v>
      </c>
      <c r="F5364" t="s">
        <v>408</v>
      </c>
      <c r="G5364" t="s">
        <v>409</v>
      </c>
      <c r="H5364">
        <v>77.282849400000003</v>
      </c>
      <c r="I5364">
        <v>28.633426499999999</v>
      </c>
      <c r="J5364" t="s">
        <v>27</v>
      </c>
      <c r="K5364" t="s">
        <v>28</v>
      </c>
      <c r="L5364" t="s">
        <v>29</v>
      </c>
      <c r="M5364" t="s">
        <v>29</v>
      </c>
      <c r="N5364" t="s">
        <v>29</v>
      </c>
      <c r="O5364" t="s">
        <v>29</v>
      </c>
      <c r="P5364">
        <v>1</v>
      </c>
      <c r="Q5364">
        <v>1</v>
      </c>
      <c r="R5364">
        <v>400</v>
      </c>
      <c r="S5364" t="str">
        <f>IF(Table1[[#This Row],[Average_Cost_for_two]]&lt;500,"Low",IF(Table1[[#This Row],[Average_Cost_for_two]]&lt;=1500,"Medium","High"))</f>
        <v>Low</v>
      </c>
      <c r="T5364">
        <v>1</v>
      </c>
      <c r="U5364">
        <v>2010</v>
      </c>
      <c r="V5364">
        <v>7</v>
      </c>
      <c r="W5364">
        <v>14</v>
      </c>
      <c r="X5364">
        <f>IF(OR(Main!$U5364=0,
       Main!$V5364=0,
       Main!$W5364=0),
   "",
   DATE(Main!$U5364,
        Main!$V5364,
        Main!$W5364)
)</f>
        <v>40373</v>
      </c>
      <c r="Y5364">
        <f>Table1[[#This Row],[Average_Cost_for_two]]*VLOOKUP(Table1[[#This Row],[Currency]],currency!$A$2:$B$10,2,FALSE)</f>
        <v>4.8</v>
      </c>
      <c r="Z5364" t="str">
        <f>VLOOKUP(C5364,country!A:B,2,FALSE)</f>
        <v>India</v>
      </c>
      <c r="AA5364">
        <f t="shared" si="83"/>
        <v>3</v>
      </c>
    </row>
    <row r="5365" spans="1:27" ht="15.75" customHeight="1" x14ac:dyDescent="0.25">
      <c r="A5365">
        <v>18438429</v>
      </c>
      <c r="B5365" t="s">
        <v>11021</v>
      </c>
      <c r="C5365">
        <v>1</v>
      </c>
      <c r="D5365" t="s">
        <v>23</v>
      </c>
      <c r="E5365" t="s">
        <v>11022</v>
      </c>
      <c r="F5365" t="s">
        <v>236</v>
      </c>
      <c r="G5365" t="s">
        <v>235</v>
      </c>
      <c r="H5365">
        <v>77.162581399999993</v>
      </c>
      <c r="I5365">
        <v>28.706215700000001</v>
      </c>
      <c r="J5365" t="s">
        <v>27</v>
      </c>
      <c r="K5365" t="s">
        <v>28</v>
      </c>
      <c r="L5365" t="s">
        <v>29</v>
      </c>
      <c r="M5365" t="s">
        <v>36</v>
      </c>
      <c r="N5365" t="s">
        <v>29</v>
      </c>
      <c r="O5365" t="s">
        <v>29</v>
      </c>
      <c r="P5365">
        <v>2</v>
      </c>
      <c r="Q5365">
        <v>2</v>
      </c>
      <c r="R5365">
        <v>600</v>
      </c>
      <c r="S5365" t="str">
        <f>IF(Table1[[#This Row],[Average_Cost_for_two]]&lt;500,"Low",IF(Table1[[#This Row],[Average_Cost_for_two]]&lt;=1500,"Medium","High"))</f>
        <v>Medium</v>
      </c>
      <c r="T5365">
        <v>1</v>
      </c>
      <c r="U5365">
        <v>2012</v>
      </c>
      <c r="V5365">
        <v>7</v>
      </c>
      <c r="W5365">
        <v>8</v>
      </c>
      <c r="X5365">
        <f>IF(OR(Main!$U5365=0,
       Main!$V5365=0,
       Main!$W5365=0),
   "",
   DATE(Main!$U5365,
        Main!$V5365,
        Main!$W5365)
)</f>
        <v>41098</v>
      </c>
      <c r="Y5365">
        <f>Table1[[#This Row],[Average_Cost_for_two]]*VLOOKUP(Table1[[#This Row],[Currency]],currency!$A$2:$B$10,2,FALSE)</f>
        <v>7.2</v>
      </c>
      <c r="Z5365" t="str">
        <f>VLOOKUP(C5365,country!A:B,2,FALSE)</f>
        <v>India</v>
      </c>
      <c r="AA5365">
        <f t="shared" si="83"/>
        <v>3</v>
      </c>
    </row>
    <row r="5366" spans="1:27" ht="15.75" customHeight="1" x14ac:dyDescent="0.25">
      <c r="A5366">
        <v>18352176</v>
      </c>
      <c r="B5366" t="s">
        <v>11023</v>
      </c>
      <c r="C5366">
        <v>1</v>
      </c>
      <c r="D5366" t="s">
        <v>23</v>
      </c>
      <c r="E5366" t="s">
        <v>11024</v>
      </c>
      <c r="F5366" t="s">
        <v>209</v>
      </c>
      <c r="G5366" t="s">
        <v>208</v>
      </c>
      <c r="H5366">
        <v>77.100880000000004</v>
      </c>
      <c r="I5366">
        <v>28.634166</v>
      </c>
      <c r="J5366" t="s">
        <v>27</v>
      </c>
      <c r="K5366" t="s">
        <v>28</v>
      </c>
      <c r="L5366" t="s">
        <v>29</v>
      </c>
      <c r="M5366" t="s">
        <v>29</v>
      </c>
      <c r="N5366" t="s">
        <v>29</v>
      </c>
      <c r="O5366" t="s">
        <v>29</v>
      </c>
      <c r="P5366">
        <v>1</v>
      </c>
      <c r="Q5366">
        <v>3</v>
      </c>
      <c r="R5366">
        <v>200</v>
      </c>
      <c r="S5366" t="str">
        <f>IF(Table1[[#This Row],[Average_Cost_for_two]]&lt;500,"Low",IF(Table1[[#This Row],[Average_Cost_for_two]]&lt;=1500,"Medium","High"))</f>
        <v>Low</v>
      </c>
      <c r="T5366">
        <v>1</v>
      </c>
      <c r="U5366">
        <v>2015</v>
      </c>
      <c r="V5366">
        <v>7</v>
      </c>
      <c r="W5366">
        <v>7</v>
      </c>
      <c r="X5366">
        <f>IF(OR(Main!$U5366=0,
       Main!$V5366=0,
       Main!$W5366=0),
   "",
   DATE(Main!$U5366,
        Main!$V5366,
        Main!$W5366)
)</f>
        <v>42192</v>
      </c>
      <c r="Y5366">
        <f>Table1[[#This Row],[Average_Cost_for_two]]*VLOOKUP(Table1[[#This Row],[Currency]],currency!$A$2:$B$10,2,FALSE)</f>
        <v>2.4</v>
      </c>
      <c r="Z5366" t="str">
        <f>VLOOKUP(C5366,country!A:B,2,FALSE)</f>
        <v>India</v>
      </c>
      <c r="AA5366">
        <f t="shared" si="83"/>
        <v>3</v>
      </c>
    </row>
    <row r="5367" spans="1:27" ht="15.75" customHeight="1" x14ac:dyDescent="0.25">
      <c r="A5367">
        <v>9517</v>
      </c>
      <c r="B5367" t="s">
        <v>11025</v>
      </c>
      <c r="C5367">
        <v>1</v>
      </c>
      <c r="D5367" t="s">
        <v>23</v>
      </c>
      <c r="E5367" t="s">
        <v>11026</v>
      </c>
      <c r="F5367" t="s">
        <v>713</v>
      </c>
      <c r="G5367" t="s">
        <v>714</v>
      </c>
      <c r="H5367">
        <v>77.116570499999995</v>
      </c>
      <c r="I5367">
        <v>28.6462079</v>
      </c>
      <c r="J5367" t="s">
        <v>27</v>
      </c>
      <c r="K5367" t="s">
        <v>28</v>
      </c>
      <c r="L5367" t="s">
        <v>29</v>
      </c>
      <c r="M5367" t="s">
        <v>29</v>
      </c>
      <c r="N5367" t="s">
        <v>29</v>
      </c>
      <c r="O5367" t="s">
        <v>29</v>
      </c>
      <c r="P5367">
        <v>1</v>
      </c>
      <c r="Q5367">
        <v>3</v>
      </c>
      <c r="R5367">
        <v>200</v>
      </c>
      <c r="S5367" t="str">
        <f>IF(Table1[[#This Row],[Average_Cost_for_two]]&lt;500,"Low",IF(Table1[[#This Row],[Average_Cost_for_two]]&lt;=1500,"Medium","High"))</f>
        <v>Low</v>
      </c>
      <c r="T5367">
        <v>1</v>
      </c>
      <c r="U5367">
        <v>2011</v>
      </c>
      <c r="V5367">
        <v>7</v>
      </c>
      <c r="W5367">
        <v>4</v>
      </c>
      <c r="X5367">
        <f>IF(OR(Main!$U5367=0,
       Main!$V5367=0,
       Main!$W5367=0),
   "",
   DATE(Main!$U5367,
        Main!$V5367,
        Main!$W5367)
)</f>
        <v>40728</v>
      </c>
      <c r="Y5367">
        <f>Table1[[#This Row],[Average_Cost_for_two]]*VLOOKUP(Table1[[#This Row],[Currency]],currency!$A$2:$B$10,2,FALSE)</f>
        <v>2.4</v>
      </c>
      <c r="Z5367" t="str">
        <f>VLOOKUP(C5367,country!A:B,2,FALSE)</f>
        <v>India</v>
      </c>
      <c r="AA5367">
        <f t="shared" si="83"/>
        <v>3</v>
      </c>
    </row>
    <row r="5368" spans="1:27" ht="15.75" customHeight="1" x14ac:dyDescent="0.25">
      <c r="A5368">
        <v>18375390</v>
      </c>
      <c r="B5368" t="s">
        <v>11027</v>
      </c>
      <c r="C5368">
        <v>1</v>
      </c>
      <c r="D5368" t="s">
        <v>23</v>
      </c>
      <c r="E5368" t="s">
        <v>11028</v>
      </c>
      <c r="F5368" t="s">
        <v>67</v>
      </c>
      <c r="G5368" t="s">
        <v>68</v>
      </c>
      <c r="H5368">
        <v>77.305792100000005</v>
      </c>
      <c r="I5368">
        <v>28.5923035</v>
      </c>
      <c r="J5368" t="s">
        <v>27</v>
      </c>
      <c r="K5368" t="s">
        <v>28</v>
      </c>
      <c r="L5368" t="s">
        <v>29</v>
      </c>
      <c r="M5368" t="s">
        <v>29</v>
      </c>
      <c r="N5368" t="s">
        <v>29</v>
      </c>
      <c r="O5368" t="s">
        <v>29</v>
      </c>
      <c r="P5368">
        <v>1</v>
      </c>
      <c r="Q5368">
        <v>2</v>
      </c>
      <c r="R5368">
        <v>100</v>
      </c>
      <c r="S5368" t="str">
        <f>IF(Table1[[#This Row],[Average_Cost_for_two]]&lt;500,"Low",IF(Table1[[#This Row],[Average_Cost_for_two]]&lt;=1500,"Medium","High"))</f>
        <v>Low</v>
      </c>
      <c r="T5368">
        <v>1</v>
      </c>
      <c r="U5368">
        <v>2012</v>
      </c>
      <c r="V5368">
        <v>7</v>
      </c>
      <c r="W5368">
        <v>10</v>
      </c>
      <c r="X5368">
        <f>IF(OR(Main!$U5368=0,
       Main!$V5368=0,
       Main!$W5368=0),
   "",
   DATE(Main!$U5368,
        Main!$V5368,
        Main!$W5368)
)</f>
        <v>41100</v>
      </c>
      <c r="Y5368">
        <f>Table1[[#This Row],[Average_Cost_for_two]]*VLOOKUP(Table1[[#This Row],[Currency]],currency!$A$2:$B$10,2,FALSE)</f>
        <v>1.2</v>
      </c>
      <c r="Z5368" t="str">
        <f>VLOOKUP(C5368,country!A:B,2,FALSE)</f>
        <v>India</v>
      </c>
      <c r="AA5368">
        <f t="shared" si="83"/>
        <v>3</v>
      </c>
    </row>
    <row r="5369" spans="1:27" ht="15.75" customHeight="1" x14ac:dyDescent="0.25">
      <c r="A5369">
        <v>18400739</v>
      </c>
      <c r="B5369" t="s">
        <v>10682</v>
      </c>
      <c r="C5369">
        <v>1</v>
      </c>
      <c r="D5369" t="s">
        <v>23</v>
      </c>
      <c r="E5369" t="s">
        <v>11029</v>
      </c>
      <c r="F5369" t="s">
        <v>974</v>
      </c>
      <c r="G5369" t="s">
        <v>975</v>
      </c>
      <c r="H5369">
        <v>77.2297102</v>
      </c>
      <c r="I5369">
        <v>28.630252599999999</v>
      </c>
      <c r="J5369" t="s">
        <v>27</v>
      </c>
      <c r="K5369" t="s">
        <v>28</v>
      </c>
      <c r="L5369" t="s">
        <v>29</v>
      </c>
      <c r="M5369" t="s">
        <v>29</v>
      </c>
      <c r="N5369" t="s">
        <v>29</v>
      </c>
      <c r="O5369" t="s">
        <v>29</v>
      </c>
      <c r="P5369">
        <v>1</v>
      </c>
      <c r="Q5369">
        <v>3</v>
      </c>
      <c r="R5369">
        <v>200</v>
      </c>
      <c r="S5369" t="str">
        <f>IF(Table1[[#This Row],[Average_Cost_for_two]]&lt;500,"Low",IF(Table1[[#This Row],[Average_Cost_for_two]]&lt;=1500,"Medium","High"))</f>
        <v>Low</v>
      </c>
      <c r="T5369">
        <v>1</v>
      </c>
      <c r="U5369">
        <v>2017</v>
      </c>
      <c r="V5369">
        <v>6</v>
      </c>
      <c r="W5369">
        <v>27</v>
      </c>
      <c r="X5369">
        <f>IF(OR(Main!$U5369=0,
       Main!$V5369=0,
       Main!$W5369=0),
   "",
   DATE(Main!$U5369,
        Main!$V5369,
        Main!$W5369)
)</f>
        <v>42913</v>
      </c>
      <c r="Y5369">
        <f>Table1[[#This Row],[Average_Cost_for_two]]*VLOOKUP(Table1[[#This Row],[Currency]],currency!$A$2:$B$10,2,FALSE)</f>
        <v>2.4</v>
      </c>
      <c r="Z5369" t="str">
        <f>VLOOKUP(C5369,country!A:B,2,FALSE)</f>
        <v>India</v>
      </c>
      <c r="AA5369">
        <f t="shared" si="83"/>
        <v>2</v>
      </c>
    </row>
    <row r="5370" spans="1:27" ht="15.75" customHeight="1" x14ac:dyDescent="0.25">
      <c r="A5370">
        <v>6608</v>
      </c>
      <c r="B5370" t="s">
        <v>10518</v>
      </c>
      <c r="C5370">
        <v>1</v>
      </c>
      <c r="D5370" t="s">
        <v>23</v>
      </c>
      <c r="E5370" t="s">
        <v>11030</v>
      </c>
      <c r="F5370" t="s">
        <v>435</v>
      </c>
      <c r="G5370" t="s">
        <v>436</v>
      </c>
      <c r="H5370">
        <v>77.204541800000001</v>
      </c>
      <c r="I5370">
        <v>28.710326999999999</v>
      </c>
      <c r="J5370" t="s">
        <v>27</v>
      </c>
      <c r="K5370" t="s">
        <v>28</v>
      </c>
      <c r="L5370" t="s">
        <v>29</v>
      </c>
      <c r="M5370" t="s">
        <v>29</v>
      </c>
      <c r="N5370" t="s">
        <v>29</v>
      </c>
      <c r="O5370" t="s">
        <v>29</v>
      </c>
      <c r="P5370">
        <v>1</v>
      </c>
      <c r="Q5370">
        <v>3</v>
      </c>
      <c r="R5370">
        <v>350</v>
      </c>
      <c r="S5370" t="str">
        <f>IF(Table1[[#This Row],[Average_Cost_for_two]]&lt;500,"Low",IF(Table1[[#This Row],[Average_Cost_for_two]]&lt;=1500,"Medium","High"))</f>
        <v>Low</v>
      </c>
      <c r="T5370">
        <v>1</v>
      </c>
      <c r="U5370">
        <v>2010</v>
      </c>
      <c r="V5370">
        <v>6</v>
      </c>
      <c r="W5370">
        <v>22</v>
      </c>
      <c r="X5370">
        <f>IF(OR(Main!$U5370=0,
       Main!$V5370=0,
       Main!$W5370=0),
   "",
   DATE(Main!$U5370,
        Main!$V5370,
        Main!$W5370)
)</f>
        <v>40351</v>
      </c>
      <c r="Y5370">
        <f>Table1[[#This Row],[Average_Cost_for_two]]*VLOOKUP(Table1[[#This Row],[Currency]],currency!$A$2:$B$10,2,FALSE)</f>
        <v>4.2</v>
      </c>
      <c r="Z5370" t="str">
        <f>VLOOKUP(C5370,country!A:B,2,FALSE)</f>
        <v>India</v>
      </c>
      <c r="AA5370">
        <f t="shared" si="83"/>
        <v>2</v>
      </c>
    </row>
    <row r="5371" spans="1:27" ht="15.75" customHeight="1" x14ac:dyDescent="0.25">
      <c r="A5371">
        <v>18378035</v>
      </c>
      <c r="B5371" t="s">
        <v>427</v>
      </c>
      <c r="C5371">
        <v>1</v>
      </c>
      <c r="D5371" t="s">
        <v>23</v>
      </c>
      <c r="E5371" t="s">
        <v>11031</v>
      </c>
      <c r="F5371" t="s">
        <v>75</v>
      </c>
      <c r="G5371" t="s">
        <v>76</v>
      </c>
      <c r="H5371">
        <v>77.324071700000005</v>
      </c>
      <c r="I5371">
        <v>28.686837100000002</v>
      </c>
      <c r="J5371" t="s">
        <v>27</v>
      </c>
      <c r="K5371" t="s">
        <v>28</v>
      </c>
      <c r="L5371" t="s">
        <v>29</v>
      </c>
      <c r="M5371" t="s">
        <v>29</v>
      </c>
      <c r="N5371" t="s">
        <v>29</v>
      </c>
      <c r="O5371" t="s">
        <v>29</v>
      </c>
      <c r="P5371">
        <v>1</v>
      </c>
      <c r="Q5371">
        <v>1</v>
      </c>
      <c r="R5371">
        <v>400</v>
      </c>
      <c r="S5371" t="str">
        <f>IF(Table1[[#This Row],[Average_Cost_for_two]]&lt;500,"Low",IF(Table1[[#This Row],[Average_Cost_for_two]]&lt;=1500,"Medium","High"))</f>
        <v>Low</v>
      </c>
      <c r="T5371">
        <v>1</v>
      </c>
      <c r="U5371">
        <v>2010</v>
      </c>
      <c r="V5371">
        <v>6</v>
      </c>
      <c r="W5371">
        <v>27</v>
      </c>
      <c r="X5371">
        <f>IF(OR(Main!$U5371=0,
       Main!$V5371=0,
       Main!$W5371=0),
   "",
   DATE(Main!$U5371,
        Main!$V5371,
        Main!$W5371)
)</f>
        <v>40356</v>
      </c>
      <c r="Y5371">
        <f>Table1[[#This Row],[Average_Cost_for_two]]*VLOOKUP(Table1[[#This Row],[Currency]],currency!$A$2:$B$10,2,FALSE)</f>
        <v>4.8</v>
      </c>
      <c r="Z5371" t="str">
        <f>VLOOKUP(C5371,country!A:B,2,FALSE)</f>
        <v>India</v>
      </c>
      <c r="AA5371">
        <f t="shared" si="83"/>
        <v>2</v>
      </c>
    </row>
    <row r="5372" spans="1:27" ht="15.75" customHeight="1" x14ac:dyDescent="0.25">
      <c r="A5372">
        <v>8062</v>
      </c>
      <c r="B5372" t="s">
        <v>11032</v>
      </c>
      <c r="C5372">
        <v>1</v>
      </c>
      <c r="D5372" t="s">
        <v>23</v>
      </c>
      <c r="E5372" t="s">
        <v>11033</v>
      </c>
      <c r="F5372" t="s">
        <v>119</v>
      </c>
      <c r="G5372" t="s">
        <v>120</v>
      </c>
      <c r="H5372">
        <v>77.312281900000002</v>
      </c>
      <c r="I5372">
        <v>28.594716999999999</v>
      </c>
      <c r="J5372" t="s">
        <v>27</v>
      </c>
      <c r="K5372" t="s">
        <v>28</v>
      </c>
      <c r="L5372" t="s">
        <v>29</v>
      </c>
      <c r="M5372" t="s">
        <v>29</v>
      </c>
      <c r="N5372" t="s">
        <v>29</v>
      </c>
      <c r="O5372" t="s">
        <v>29</v>
      </c>
      <c r="P5372">
        <v>1</v>
      </c>
      <c r="Q5372">
        <v>1</v>
      </c>
      <c r="R5372">
        <v>150</v>
      </c>
      <c r="S5372" t="str">
        <f>IF(Table1[[#This Row],[Average_Cost_for_two]]&lt;500,"Low",IF(Table1[[#This Row],[Average_Cost_for_two]]&lt;=1500,"Medium","High"))</f>
        <v>Low</v>
      </c>
      <c r="T5372">
        <v>1</v>
      </c>
      <c r="U5372">
        <v>2010</v>
      </c>
      <c r="V5372">
        <v>6</v>
      </c>
      <c r="W5372">
        <v>25</v>
      </c>
      <c r="X5372">
        <f>IF(OR(Main!$U5372=0,
       Main!$V5372=0,
       Main!$W5372=0),
   "",
   DATE(Main!$U5372,
        Main!$V5372,
        Main!$W5372)
)</f>
        <v>40354</v>
      </c>
      <c r="Y5372">
        <f>Table1[[#This Row],[Average_Cost_for_two]]*VLOOKUP(Table1[[#This Row],[Currency]],currency!$A$2:$B$10,2,FALSE)</f>
        <v>1.8</v>
      </c>
      <c r="Z5372" t="str">
        <f>VLOOKUP(C5372,country!A:B,2,FALSE)</f>
        <v>India</v>
      </c>
      <c r="AA5372">
        <f t="shared" si="83"/>
        <v>2</v>
      </c>
    </row>
    <row r="5373" spans="1:27" ht="15.75" customHeight="1" x14ac:dyDescent="0.25">
      <c r="A5373">
        <v>304254</v>
      </c>
      <c r="B5373" t="s">
        <v>11034</v>
      </c>
      <c r="C5373">
        <v>1</v>
      </c>
      <c r="D5373" t="s">
        <v>23</v>
      </c>
      <c r="E5373" t="s">
        <v>11035</v>
      </c>
      <c r="F5373" t="s">
        <v>119</v>
      </c>
      <c r="G5373" t="s">
        <v>120</v>
      </c>
      <c r="H5373">
        <v>77.307882800000002</v>
      </c>
      <c r="I5373">
        <v>28.590196200000001</v>
      </c>
      <c r="J5373" t="s">
        <v>27</v>
      </c>
      <c r="K5373" t="s">
        <v>28</v>
      </c>
      <c r="L5373" t="s">
        <v>29</v>
      </c>
      <c r="M5373" t="s">
        <v>29</v>
      </c>
      <c r="N5373" t="s">
        <v>29</v>
      </c>
      <c r="O5373" t="s">
        <v>29</v>
      </c>
      <c r="P5373">
        <v>1</v>
      </c>
      <c r="Q5373">
        <v>2</v>
      </c>
      <c r="R5373">
        <v>200</v>
      </c>
      <c r="S5373" t="str">
        <f>IF(Table1[[#This Row],[Average_Cost_for_two]]&lt;500,"Low",IF(Table1[[#This Row],[Average_Cost_for_two]]&lt;=1500,"Medium","High"))</f>
        <v>Low</v>
      </c>
      <c r="T5373">
        <v>1</v>
      </c>
      <c r="U5373">
        <v>2014</v>
      </c>
      <c r="V5373">
        <v>6</v>
      </c>
      <c r="W5373">
        <v>25</v>
      </c>
      <c r="X5373">
        <f>IF(OR(Main!$U5373=0,
       Main!$V5373=0,
       Main!$W5373=0),
   "",
   DATE(Main!$U5373,
        Main!$V5373,
        Main!$W5373)
)</f>
        <v>41815</v>
      </c>
      <c r="Y5373">
        <f>Table1[[#This Row],[Average_Cost_for_two]]*VLOOKUP(Table1[[#This Row],[Currency]],currency!$A$2:$B$10,2,FALSE)</f>
        <v>2.4</v>
      </c>
      <c r="Z5373" t="str">
        <f>VLOOKUP(C5373,country!A:B,2,FALSE)</f>
        <v>India</v>
      </c>
      <c r="AA5373">
        <f t="shared" si="83"/>
        <v>2</v>
      </c>
    </row>
    <row r="5374" spans="1:27" ht="15.75" customHeight="1" x14ac:dyDescent="0.25">
      <c r="A5374">
        <v>311256</v>
      </c>
      <c r="B5374" t="s">
        <v>11036</v>
      </c>
      <c r="C5374">
        <v>1</v>
      </c>
      <c r="D5374" t="s">
        <v>23</v>
      </c>
      <c r="E5374" t="s">
        <v>11037</v>
      </c>
      <c r="F5374" t="s">
        <v>123</v>
      </c>
      <c r="G5374" t="s">
        <v>124</v>
      </c>
      <c r="H5374">
        <v>77.336751000000007</v>
      </c>
      <c r="I5374">
        <v>28.613017599999999</v>
      </c>
      <c r="J5374" t="s">
        <v>27</v>
      </c>
      <c r="K5374" t="s">
        <v>28</v>
      </c>
      <c r="L5374" t="s">
        <v>29</v>
      </c>
      <c r="M5374" t="s">
        <v>29</v>
      </c>
      <c r="N5374" t="s">
        <v>29</v>
      </c>
      <c r="O5374" t="s">
        <v>29</v>
      </c>
      <c r="P5374">
        <v>1</v>
      </c>
      <c r="Q5374">
        <v>3</v>
      </c>
      <c r="R5374">
        <v>300</v>
      </c>
      <c r="S5374" t="str">
        <f>IF(Table1[[#This Row],[Average_Cost_for_two]]&lt;500,"Low",IF(Table1[[#This Row],[Average_Cost_for_two]]&lt;=1500,"Medium","High"))</f>
        <v>Low</v>
      </c>
      <c r="T5374">
        <v>1</v>
      </c>
      <c r="U5374">
        <v>2016</v>
      </c>
      <c r="V5374">
        <v>6</v>
      </c>
      <c r="W5374">
        <v>12</v>
      </c>
      <c r="X5374">
        <f>IF(OR(Main!$U5374=0,
       Main!$V5374=0,
       Main!$W5374=0),
   "",
   DATE(Main!$U5374,
        Main!$V5374,
        Main!$W5374)
)</f>
        <v>42533</v>
      </c>
      <c r="Y5374">
        <f>Table1[[#This Row],[Average_Cost_for_two]]*VLOOKUP(Table1[[#This Row],[Currency]],currency!$A$2:$B$10,2,FALSE)</f>
        <v>3.6</v>
      </c>
      <c r="Z5374" t="str">
        <f>VLOOKUP(C5374,country!A:B,2,FALSE)</f>
        <v>India</v>
      </c>
      <c r="AA5374">
        <f t="shared" si="83"/>
        <v>2</v>
      </c>
    </row>
    <row r="5375" spans="1:27" ht="15.75" customHeight="1" x14ac:dyDescent="0.25">
      <c r="A5375">
        <v>301885</v>
      </c>
      <c r="B5375" t="s">
        <v>11038</v>
      </c>
      <c r="C5375">
        <v>1</v>
      </c>
      <c r="D5375" t="s">
        <v>23</v>
      </c>
      <c r="E5375" t="s">
        <v>11039</v>
      </c>
      <c r="F5375" t="s">
        <v>98</v>
      </c>
      <c r="G5375" t="s">
        <v>99</v>
      </c>
      <c r="H5375">
        <v>77.134618000000003</v>
      </c>
      <c r="I5375">
        <v>28.625321100000001</v>
      </c>
      <c r="J5375" t="s">
        <v>27</v>
      </c>
      <c r="K5375" t="s">
        <v>28</v>
      </c>
      <c r="L5375" t="s">
        <v>29</v>
      </c>
      <c r="M5375" t="s">
        <v>29</v>
      </c>
      <c r="N5375" t="s">
        <v>29</v>
      </c>
      <c r="O5375" t="s">
        <v>29</v>
      </c>
      <c r="P5375">
        <v>1</v>
      </c>
      <c r="Q5375">
        <v>3</v>
      </c>
      <c r="R5375">
        <v>300</v>
      </c>
      <c r="S5375" t="str">
        <f>IF(Table1[[#This Row],[Average_Cost_for_two]]&lt;500,"Low",IF(Table1[[#This Row],[Average_Cost_for_two]]&lt;=1500,"Medium","High"))</f>
        <v>Low</v>
      </c>
      <c r="T5375">
        <v>1</v>
      </c>
      <c r="U5375">
        <v>2017</v>
      </c>
      <c r="V5375">
        <v>6</v>
      </c>
      <c r="W5375">
        <v>10</v>
      </c>
      <c r="X5375">
        <f>IF(OR(Main!$U5375=0,
       Main!$V5375=0,
       Main!$W5375=0),
   "",
   DATE(Main!$U5375,
        Main!$V5375,
        Main!$W5375)
)</f>
        <v>42896</v>
      </c>
      <c r="Y5375">
        <f>Table1[[#This Row],[Average_Cost_for_two]]*VLOOKUP(Table1[[#This Row],[Currency]],currency!$A$2:$B$10,2,FALSE)</f>
        <v>3.6</v>
      </c>
      <c r="Z5375" t="str">
        <f>VLOOKUP(C5375,country!A:B,2,FALSE)</f>
        <v>India</v>
      </c>
      <c r="AA5375">
        <f t="shared" si="83"/>
        <v>2</v>
      </c>
    </row>
    <row r="5376" spans="1:27" ht="15.75" customHeight="1" x14ac:dyDescent="0.25">
      <c r="A5376">
        <v>303559</v>
      </c>
      <c r="B5376" t="s">
        <v>11040</v>
      </c>
      <c r="C5376">
        <v>1</v>
      </c>
      <c r="D5376" t="s">
        <v>23</v>
      </c>
      <c r="E5376" t="s">
        <v>11041</v>
      </c>
      <c r="F5376" t="s">
        <v>55</v>
      </c>
      <c r="G5376" t="s">
        <v>56</v>
      </c>
      <c r="H5376">
        <v>77.2912015</v>
      </c>
      <c r="I5376">
        <v>28.56308413</v>
      </c>
      <c r="J5376" t="s">
        <v>27</v>
      </c>
      <c r="K5376" t="s">
        <v>28</v>
      </c>
      <c r="L5376" t="s">
        <v>29</v>
      </c>
      <c r="M5376" t="s">
        <v>29</v>
      </c>
      <c r="N5376" t="s">
        <v>29</v>
      </c>
      <c r="O5376" t="s">
        <v>29</v>
      </c>
      <c r="P5376">
        <v>1</v>
      </c>
      <c r="Q5376">
        <v>2</v>
      </c>
      <c r="R5376">
        <v>250</v>
      </c>
      <c r="S5376" t="str">
        <f>IF(Table1[[#This Row],[Average_Cost_for_two]]&lt;500,"Low",IF(Table1[[#This Row],[Average_Cost_for_two]]&lt;=1500,"Medium","High"))</f>
        <v>Low</v>
      </c>
      <c r="T5376">
        <v>1</v>
      </c>
      <c r="U5376">
        <v>2015</v>
      </c>
      <c r="V5376">
        <v>6</v>
      </c>
      <c r="W5376">
        <v>5</v>
      </c>
      <c r="X5376">
        <f>IF(OR(Main!$U5376=0,
       Main!$V5376=0,
       Main!$W5376=0),
   "",
   DATE(Main!$U5376,
        Main!$V5376,
        Main!$W5376)
)</f>
        <v>42160</v>
      </c>
      <c r="Y5376">
        <f>Table1[[#This Row],[Average_Cost_for_two]]*VLOOKUP(Table1[[#This Row],[Currency]],currency!$A$2:$B$10,2,FALSE)</f>
        <v>3</v>
      </c>
      <c r="Z5376" t="str">
        <f>VLOOKUP(C5376,country!A:B,2,FALSE)</f>
        <v>India</v>
      </c>
      <c r="AA5376">
        <f t="shared" si="83"/>
        <v>2</v>
      </c>
    </row>
    <row r="5377" spans="1:27" ht="15.75" customHeight="1" x14ac:dyDescent="0.25">
      <c r="A5377">
        <v>17989110</v>
      </c>
      <c r="B5377" t="s">
        <v>11042</v>
      </c>
      <c r="C5377">
        <v>1</v>
      </c>
      <c r="D5377" t="s">
        <v>23</v>
      </c>
      <c r="E5377" t="s">
        <v>11043</v>
      </c>
      <c r="F5377" t="s">
        <v>59</v>
      </c>
      <c r="G5377" t="s">
        <v>60</v>
      </c>
      <c r="H5377">
        <v>77.090388099999998</v>
      </c>
      <c r="I5377">
        <v>28.5830299</v>
      </c>
      <c r="J5377" t="s">
        <v>27</v>
      </c>
      <c r="K5377" t="s">
        <v>28</v>
      </c>
      <c r="L5377" t="s">
        <v>29</v>
      </c>
      <c r="M5377" t="s">
        <v>29</v>
      </c>
      <c r="N5377" t="s">
        <v>29</v>
      </c>
      <c r="O5377" t="s">
        <v>29</v>
      </c>
      <c r="P5377">
        <v>1</v>
      </c>
      <c r="Q5377">
        <v>1</v>
      </c>
      <c r="R5377">
        <v>400</v>
      </c>
      <c r="S5377" t="str">
        <f>IF(Table1[[#This Row],[Average_Cost_for_two]]&lt;500,"Low",IF(Table1[[#This Row],[Average_Cost_for_two]]&lt;=1500,"Medium","High"))</f>
        <v>Low</v>
      </c>
      <c r="T5377">
        <v>1</v>
      </c>
      <c r="U5377">
        <v>2011</v>
      </c>
      <c r="V5377">
        <v>6</v>
      </c>
      <c r="W5377">
        <v>18</v>
      </c>
      <c r="X5377">
        <f>IF(OR(Main!$U5377=0,
       Main!$V5377=0,
       Main!$W5377=0),
   "",
   DATE(Main!$U5377,
        Main!$V5377,
        Main!$W5377)
)</f>
        <v>40712</v>
      </c>
      <c r="Y5377">
        <f>Table1[[#This Row],[Average_Cost_for_two]]*VLOOKUP(Table1[[#This Row],[Currency]],currency!$A$2:$B$10,2,FALSE)</f>
        <v>4.8</v>
      </c>
      <c r="Z5377" t="str">
        <f>VLOOKUP(C5377,country!A:B,2,FALSE)</f>
        <v>India</v>
      </c>
      <c r="AA5377">
        <f t="shared" si="83"/>
        <v>2</v>
      </c>
    </row>
    <row r="5378" spans="1:27" ht="15.75" customHeight="1" x14ac:dyDescent="0.25">
      <c r="A5378">
        <v>18352172</v>
      </c>
      <c r="B5378" t="s">
        <v>11044</v>
      </c>
      <c r="C5378">
        <v>1</v>
      </c>
      <c r="D5378" t="s">
        <v>23</v>
      </c>
      <c r="E5378" t="s">
        <v>11045</v>
      </c>
      <c r="F5378" t="s">
        <v>63</v>
      </c>
      <c r="G5378" t="s">
        <v>64</v>
      </c>
      <c r="H5378">
        <v>77.173579200000006</v>
      </c>
      <c r="I5378">
        <v>28.573581600000001</v>
      </c>
      <c r="J5378" t="s">
        <v>27</v>
      </c>
      <c r="K5378" t="s">
        <v>28</v>
      </c>
      <c r="L5378" t="s">
        <v>29</v>
      </c>
      <c r="M5378" t="s">
        <v>29</v>
      </c>
      <c r="N5378" t="s">
        <v>29</v>
      </c>
      <c r="O5378" t="s">
        <v>29</v>
      </c>
      <c r="P5378">
        <v>1</v>
      </c>
      <c r="Q5378">
        <v>3</v>
      </c>
      <c r="R5378">
        <v>450</v>
      </c>
      <c r="S5378" t="str">
        <f>IF(Table1[[#This Row],[Average_Cost_for_two]]&lt;500,"Low",IF(Table1[[#This Row],[Average_Cost_for_two]]&lt;=1500,"Medium","High"))</f>
        <v>Low</v>
      </c>
      <c r="T5378">
        <v>1</v>
      </c>
      <c r="U5378">
        <v>2011</v>
      </c>
      <c r="V5378">
        <v>6</v>
      </c>
      <c r="W5378">
        <v>12</v>
      </c>
      <c r="X5378">
        <f>IF(OR(Main!$U5378=0,
       Main!$V5378=0,
       Main!$W5378=0),
   "",
   DATE(Main!$U5378,
        Main!$V5378,
        Main!$W5378)
)</f>
        <v>40706</v>
      </c>
      <c r="Y5378">
        <f>Table1[[#This Row],[Average_Cost_for_two]]*VLOOKUP(Table1[[#This Row],[Currency]],currency!$A$2:$B$10,2,FALSE)</f>
        <v>5.4</v>
      </c>
      <c r="Z5378" t="str">
        <f>VLOOKUP(C5378,country!A:B,2,FALSE)</f>
        <v>India</v>
      </c>
      <c r="AA5378">
        <f t="shared" ref="AA5378:AA5441" si="84">ROUNDUP(V5378/3,0)</f>
        <v>2</v>
      </c>
    </row>
    <row r="5379" spans="1:27" ht="15.75" customHeight="1" x14ac:dyDescent="0.25">
      <c r="A5379">
        <v>18430909</v>
      </c>
      <c r="B5379" t="s">
        <v>11046</v>
      </c>
      <c r="C5379">
        <v>1</v>
      </c>
      <c r="D5379" t="s">
        <v>23</v>
      </c>
      <c r="E5379" t="s">
        <v>11047</v>
      </c>
      <c r="F5379" t="s">
        <v>209</v>
      </c>
      <c r="G5379" t="s">
        <v>208</v>
      </c>
      <c r="H5379">
        <v>77.105502200000004</v>
      </c>
      <c r="I5379">
        <v>28.640367999999999</v>
      </c>
      <c r="J5379" t="s">
        <v>27</v>
      </c>
      <c r="K5379" t="s">
        <v>28</v>
      </c>
      <c r="L5379" t="s">
        <v>29</v>
      </c>
      <c r="M5379" t="s">
        <v>29</v>
      </c>
      <c r="N5379" t="s">
        <v>29</v>
      </c>
      <c r="O5379" t="s">
        <v>29</v>
      </c>
      <c r="P5379">
        <v>1</v>
      </c>
      <c r="Q5379">
        <v>1</v>
      </c>
      <c r="R5379">
        <v>100</v>
      </c>
      <c r="S5379" t="str">
        <f>IF(Table1[[#This Row],[Average_Cost_for_two]]&lt;500,"Low",IF(Table1[[#This Row],[Average_Cost_for_two]]&lt;=1500,"Medium","High"))</f>
        <v>Low</v>
      </c>
      <c r="T5379">
        <v>1</v>
      </c>
      <c r="U5379">
        <v>2011</v>
      </c>
      <c r="V5379">
        <v>6</v>
      </c>
      <c r="W5379">
        <v>23</v>
      </c>
      <c r="X5379">
        <f>IF(OR(Main!$U5379=0,
       Main!$V5379=0,
       Main!$W5379=0),
   "",
   DATE(Main!$U5379,
        Main!$V5379,
        Main!$W5379)
)</f>
        <v>40717</v>
      </c>
      <c r="Y5379">
        <f>Table1[[#This Row],[Average_Cost_for_two]]*VLOOKUP(Table1[[#This Row],[Currency]],currency!$A$2:$B$10,2,FALSE)</f>
        <v>1.2</v>
      </c>
      <c r="Z5379" t="str">
        <f>VLOOKUP(C5379,country!A:B,2,FALSE)</f>
        <v>India</v>
      </c>
      <c r="AA5379">
        <f t="shared" si="84"/>
        <v>2</v>
      </c>
    </row>
    <row r="5380" spans="1:27" ht="15.75" customHeight="1" x14ac:dyDescent="0.25">
      <c r="A5380">
        <v>18429644</v>
      </c>
      <c r="B5380" t="s">
        <v>11048</v>
      </c>
      <c r="C5380">
        <v>1</v>
      </c>
      <c r="D5380" t="s">
        <v>23</v>
      </c>
      <c r="E5380" t="s">
        <v>11049</v>
      </c>
      <c r="F5380" t="s">
        <v>713</v>
      </c>
      <c r="G5380" t="s">
        <v>714</v>
      </c>
      <c r="H5380">
        <v>77.112206499999999</v>
      </c>
      <c r="I5380">
        <v>28.649825499999999</v>
      </c>
      <c r="J5380" t="s">
        <v>27</v>
      </c>
      <c r="K5380" t="s">
        <v>28</v>
      </c>
      <c r="L5380" t="s">
        <v>29</v>
      </c>
      <c r="M5380" t="s">
        <v>36</v>
      </c>
      <c r="N5380" t="s">
        <v>29</v>
      </c>
      <c r="O5380" t="s">
        <v>29</v>
      </c>
      <c r="P5380">
        <v>1</v>
      </c>
      <c r="Q5380">
        <v>1</v>
      </c>
      <c r="R5380">
        <v>200</v>
      </c>
      <c r="S5380" t="str">
        <f>IF(Table1[[#This Row],[Average_Cost_for_two]]&lt;500,"Low",IF(Table1[[#This Row],[Average_Cost_for_two]]&lt;=1500,"Medium","High"))</f>
        <v>Low</v>
      </c>
      <c r="T5380">
        <v>1</v>
      </c>
      <c r="U5380">
        <v>2018</v>
      </c>
      <c r="V5380">
        <v>6</v>
      </c>
      <c r="W5380">
        <v>7</v>
      </c>
      <c r="X5380">
        <f>IF(OR(Main!$U5380=0,
       Main!$V5380=0,
       Main!$W5380=0),
   "",
   DATE(Main!$U5380,
        Main!$V5380,
        Main!$W5380)
)</f>
        <v>43258</v>
      </c>
      <c r="Y5380">
        <f>Table1[[#This Row],[Average_Cost_for_two]]*VLOOKUP(Table1[[#This Row],[Currency]],currency!$A$2:$B$10,2,FALSE)</f>
        <v>2.4</v>
      </c>
      <c r="Z5380" t="str">
        <f>VLOOKUP(C5380,country!A:B,2,FALSE)</f>
        <v>India</v>
      </c>
      <c r="AA5380">
        <f t="shared" si="84"/>
        <v>2</v>
      </c>
    </row>
    <row r="5381" spans="1:27" ht="15.75" customHeight="1" x14ac:dyDescent="0.25">
      <c r="A5381">
        <v>5470</v>
      </c>
      <c r="B5381" t="s">
        <v>11050</v>
      </c>
      <c r="C5381">
        <v>1</v>
      </c>
      <c r="D5381" t="s">
        <v>23</v>
      </c>
      <c r="E5381" t="s">
        <v>11051</v>
      </c>
      <c r="F5381" t="s">
        <v>1162</v>
      </c>
      <c r="G5381" t="s">
        <v>1163</v>
      </c>
      <c r="H5381">
        <v>77.058322899999993</v>
      </c>
      <c r="I5381">
        <v>28.622412600000001</v>
      </c>
      <c r="J5381" t="s">
        <v>27</v>
      </c>
      <c r="K5381" t="s">
        <v>28</v>
      </c>
      <c r="L5381" t="s">
        <v>29</v>
      </c>
      <c r="M5381" t="s">
        <v>29</v>
      </c>
      <c r="N5381" t="s">
        <v>29</v>
      </c>
      <c r="O5381" t="s">
        <v>29</v>
      </c>
      <c r="P5381">
        <v>1</v>
      </c>
      <c r="Q5381">
        <v>1</v>
      </c>
      <c r="R5381">
        <v>200</v>
      </c>
      <c r="S5381" t="str">
        <f>IF(Table1[[#This Row],[Average_Cost_for_two]]&lt;500,"Low",IF(Table1[[#This Row],[Average_Cost_for_two]]&lt;=1500,"Medium","High"))</f>
        <v>Low</v>
      </c>
      <c r="T5381">
        <v>1</v>
      </c>
      <c r="U5381">
        <v>2017</v>
      </c>
      <c r="V5381">
        <v>6</v>
      </c>
      <c r="W5381">
        <v>8</v>
      </c>
      <c r="X5381">
        <f>IF(OR(Main!$U5381=0,
       Main!$V5381=0,
       Main!$W5381=0),
   "",
   DATE(Main!$U5381,
        Main!$V5381,
        Main!$W5381)
)</f>
        <v>42894</v>
      </c>
      <c r="Y5381">
        <f>Table1[[#This Row],[Average_Cost_for_two]]*VLOOKUP(Table1[[#This Row],[Currency]],currency!$A$2:$B$10,2,FALSE)</f>
        <v>2.4</v>
      </c>
      <c r="Z5381" t="str">
        <f>VLOOKUP(C5381,country!A:B,2,FALSE)</f>
        <v>India</v>
      </c>
      <c r="AA5381">
        <f t="shared" si="84"/>
        <v>2</v>
      </c>
    </row>
    <row r="5382" spans="1:27" ht="15.75" customHeight="1" x14ac:dyDescent="0.25">
      <c r="A5382">
        <v>8987</v>
      </c>
      <c r="B5382" t="s">
        <v>11052</v>
      </c>
      <c r="C5382">
        <v>1</v>
      </c>
      <c r="D5382" t="s">
        <v>23</v>
      </c>
      <c r="E5382" t="s">
        <v>11053</v>
      </c>
      <c r="F5382" t="s">
        <v>71</v>
      </c>
      <c r="G5382" t="s">
        <v>72</v>
      </c>
      <c r="H5382">
        <v>77.228255899999994</v>
      </c>
      <c r="I5382">
        <v>28.575068699999999</v>
      </c>
      <c r="J5382" t="s">
        <v>27</v>
      </c>
      <c r="K5382" t="s">
        <v>28</v>
      </c>
      <c r="L5382" t="s">
        <v>29</v>
      </c>
      <c r="M5382" t="s">
        <v>29</v>
      </c>
      <c r="N5382" t="s">
        <v>29</v>
      </c>
      <c r="O5382" t="s">
        <v>29</v>
      </c>
      <c r="P5382">
        <v>1</v>
      </c>
      <c r="Q5382">
        <v>2</v>
      </c>
      <c r="R5382">
        <v>200</v>
      </c>
      <c r="S5382" t="str">
        <f>IF(Table1[[#This Row],[Average_Cost_for_two]]&lt;500,"Low",IF(Table1[[#This Row],[Average_Cost_for_two]]&lt;=1500,"Medium","High"))</f>
        <v>Low</v>
      </c>
      <c r="T5382">
        <v>1</v>
      </c>
      <c r="U5382">
        <v>2018</v>
      </c>
      <c r="V5382">
        <v>5</v>
      </c>
      <c r="W5382">
        <v>16</v>
      </c>
      <c r="X5382">
        <f>IF(OR(Main!$U5382=0,
       Main!$V5382=0,
       Main!$W5382=0),
   "",
   DATE(Main!$U5382,
        Main!$V5382,
        Main!$W5382)
)</f>
        <v>43236</v>
      </c>
      <c r="Y5382">
        <f>Table1[[#This Row],[Average_Cost_for_two]]*VLOOKUP(Table1[[#This Row],[Currency]],currency!$A$2:$B$10,2,FALSE)</f>
        <v>2.4</v>
      </c>
      <c r="Z5382" t="str">
        <f>VLOOKUP(C5382,country!A:B,2,FALSE)</f>
        <v>India</v>
      </c>
      <c r="AA5382">
        <f t="shared" si="84"/>
        <v>2</v>
      </c>
    </row>
    <row r="5383" spans="1:27" ht="15.75" customHeight="1" x14ac:dyDescent="0.25">
      <c r="A5383">
        <v>301316</v>
      </c>
      <c r="B5383" t="s">
        <v>11054</v>
      </c>
      <c r="C5383">
        <v>1</v>
      </c>
      <c r="D5383" t="s">
        <v>23</v>
      </c>
      <c r="E5383" t="s">
        <v>11055</v>
      </c>
      <c r="F5383" t="s">
        <v>75</v>
      </c>
      <c r="G5383" t="s">
        <v>76</v>
      </c>
      <c r="H5383">
        <v>77.319177100000005</v>
      </c>
      <c r="I5383">
        <v>28.680210599999999</v>
      </c>
      <c r="J5383" t="s">
        <v>27</v>
      </c>
      <c r="K5383" t="s">
        <v>28</v>
      </c>
      <c r="L5383" t="s">
        <v>29</v>
      </c>
      <c r="M5383" t="s">
        <v>29</v>
      </c>
      <c r="N5383" t="s">
        <v>29</v>
      </c>
      <c r="O5383" t="s">
        <v>29</v>
      </c>
      <c r="P5383">
        <v>1</v>
      </c>
      <c r="Q5383">
        <v>2</v>
      </c>
      <c r="R5383">
        <v>200</v>
      </c>
      <c r="S5383" t="str">
        <f>IF(Table1[[#This Row],[Average_Cost_for_two]]&lt;500,"Low",IF(Table1[[#This Row],[Average_Cost_for_two]]&lt;=1500,"Medium","High"))</f>
        <v>Low</v>
      </c>
      <c r="T5383">
        <v>1</v>
      </c>
      <c r="U5383">
        <v>2016</v>
      </c>
      <c r="V5383">
        <v>5</v>
      </c>
      <c r="W5383">
        <v>17</v>
      </c>
      <c r="X5383">
        <f>IF(OR(Main!$U5383=0,
       Main!$V5383=0,
       Main!$W5383=0),
   "",
   DATE(Main!$U5383,
        Main!$V5383,
        Main!$W5383)
)</f>
        <v>42507</v>
      </c>
      <c r="Y5383">
        <f>Table1[[#This Row],[Average_Cost_for_two]]*VLOOKUP(Table1[[#This Row],[Currency]],currency!$A$2:$B$10,2,FALSE)</f>
        <v>2.4</v>
      </c>
      <c r="Z5383" t="str">
        <f>VLOOKUP(C5383,country!A:B,2,FALSE)</f>
        <v>India</v>
      </c>
      <c r="AA5383">
        <f t="shared" si="84"/>
        <v>2</v>
      </c>
    </row>
    <row r="5384" spans="1:27" ht="15.75" customHeight="1" x14ac:dyDescent="0.25">
      <c r="A5384">
        <v>18453049</v>
      </c>
      <c r="B5384" t="s">
        <v>11056</v>
      </c>
      <c r="C5384">
        <v>1</v>
      </c>
      <c r="D5384" t="s">
        <v>23</v>
      </c>
      <c r="E5384" t="s">
        <v>11057</v>
      </c>
      <c r="F5384" t="s">
        <v>253</v>
      </c>
      <c r="G5384" t="s">
        <v>254</v>
      </c>
      <c r="H5384">
        <v>77.205099239999996</v>
      </c>
      <c r="I5384">
        <v>28.66188863</v>
      </c>
      <c r="J5384" t="s">
        <v>27</v>
      </c>
      <c r="K5384" t="s">
        <v>28</v>
      </c>
      <c r="L5384" t="s">
        <v>29</v>
      </c>
      <c r="M5384" t="s">
        <v>29</v>
      </c>
      <c r="N5384" t="s">
        <v>29</v>
      </c>
      <c r="O5384" t="s">
        <v>29</v>
      </c>
      <c r="P5384">
        <v>1</v>
      </c>
      <c r="Q5384">
        <v>1</v>
      </c>
      <c r="R5384">
        <v>350</v>
      </c>
      <c r="S5384" t="str">
        <f>IF(Table1[[#This Row],[Average_Cost_for_two]]&lt;500,"Low",IF(Table1[[#This Row],[Average_Cost_for_two]]&lt;=1500,"Medium","High"))</f>
        <v>Low</v>
      </c>
      <c r="T5384">
        <v>1</v>
      </c>
      <c r="U5384">
        <v>2014</v>
      </c>
      <c r="V5384">
        <v>5</v>
      </c>
      <c r="W5384">
        <v>21</v>
      </c>
      <c r="X5384">
        <f>IF(OR(Main!$U5384=0,
       Main!$V5384=0,
       Main!$W5384=0),
   "",
   DATE(Main!$U5384,
        Main!$V5384,
        Main!$W5384)
)</f>
        <v>41780</v>
      </c>
      <c r="Y5384">
        <f>Table1[[#This Row],[Average_Cost_for_two]]*VLOOKUP(Table1[[#This Row],[Currency]],currency!$A$2:$B$10,2,FALSE)</f>
        <v>4.2</v>
      </c>
      <c r="Z5384" t="str">
        <f>VLOOKUP(C5384,country!A:B,2,FALSE)</f>
        <v>India</v>
      </c>
      <c r="AA5384">
        <f t="shared" si="84"/>
        <v>2</v>
      </c>
    </row>
    <row r="5385" spans="1:27" ht="15.75" customHeight="1" x14ac:dyDescent="0.25">
      <c r="A5385">
        <v>309483</v>
      </c>
      <c r="B5385" t="s">
        <v>11058</v>
      </c>
      <c r="C5385">
        <v>1</v>
      </c>
      <c r="D5385" t="s">
        <v>23</v>
      </c>
      <c r="E5385" t="s">
        <v>11059</v>
      </c>
      <c r="F5385" t="s">
        <v>163</v>
      </c>
      <c r="G5385" t="s">
        <v>164</v>
      </c>
      <c r="H5385">
        <v>77.276289399999996</v>
      </c>
      <c r="I5385">
        <v>28.658858200000001</v>
      </c>
      <c r="J5385" t="s">
        <v>27</v>
      </c>
      <c r="K5385" t="s">
        <v>28</v>
      </c>
      <c r="L5385" t="s">
        <v>29</v>
      </c>
      <c r="M5385" t="s">
        <v>29</v>
      </c>
      <c r="N5385" t="s">
        <v>29</v>
      </c>
      <c r="O5385" t="s">
        <v>29</v>
      </c>
      <c r="P5385">
        <v>2</v>
      </c>
      <c r="Q5385">
        <v>2</v>
      </c>
      <c r="R5385">
        <v>500</v>
      </c>
      <c r="S5385" t="str">
        <f>IF(Table1[[#This Row],[Average_Cost_for_two]]&lt;500,"Low",IF(Table1[[#This Row],[Average_Cost_for_two]]&lt;=1500,"Medium","High"))</f>
        <v>Medium</v>
      </c>
      <c r="T5385">
        <v>1</v>
      </c>
      <c r="U5385">
        <v>2013</v>
      </c>
      <c r="V5385">
        <v>5</v>
      </c>
      <c r="W5385">
        <v>10</v>
      </c>
      <c r="X5385">
        <f>IF(OR(Main!$U5385=0,
       Main!$V5385=0,
       Main!$W5385=0),
   "",
   DATE(Main!$U5385,
        Main!$V5385,
        Main!$W5385)
)</f>
        <v>41404</v>
      </c>
      <c r="Y5385">
        <f>Table1[[#This Row],[Average_Cost_for_two]]*VLOOKUP(Table1[[#This Row],[Currency]],currency!$A$2:$B$10,2,FALSE)</f>
        <v>6</v>
      </c>
      <c r="Z5385" t="str">
        <f>VLOOKUP(C5385,country!A:B,2,FALSE)</f>
        <v>India</v>
      </c>
      <c r="AA5385">
        <f t="shared" si="84"/>
        <v>2</v>
      </c>
    </row>
    <row r="5386" spans="1:27" ht="15.75" customHeight="1" x14ac:dyDescent="0.25">
      <c r="A5386">
        <v>308940</v>
      </c>
      <c r="B5386" t="s">
        <v>11060</v>
      </c>
      <c r="C5386">
        <v>1</v>
      </c>
      <c r="D5386" t="s">
        <v>23</v>
      </c>
      <c r="E5386" t="s">
        <v>1366</v>
      </c>
      <c r="F5386" t="s">
        <v>163</v>
      </c>
      <c r="G5386" t="s">
        <v>164</v>
      </c>
      <c r="H5386">
        <v>77.283200500000007</v>
      </c>
      <c r="I5386">
        <v>28.660009500000001</v>
      </c>
      <c r="J5386" t="s">
        <v>27</v>
      </c>
      <c r="K5386" t="s">
        <v>28</v>
      </c>
      <c r="L5386" t="s">
        <v>29</v>
      </c>
      <c r="M5386" t="s">
        <v>29</v>
      </c>
      <c r="N5386" t="s">
        <v>29</v>
      </c>
      <c r="O5386" t="s">
        <v>29</v>
      </c>
      <c r="P5386">
        <v>1</v>
      </c>
      <c r="Q5386">
        <v>1</v>
      </c>
      <c r="R5386">
        <v>250</v>
      </c>
      <c r="S5386" t="str">
        <f>IF(Table1[[#This Row],[Average_Cost_for_two]]&lt;500,"Low",IF(Table1[[#This Row],[Average_Cost_for_two]]&lt;=1500,"Medium","High"))</f>
        <v>Low</v>
      </c>
      <c r="T5386">
        <v>1</v>
      </c>
      <c r="U5386">
        <v>2018</v>
      </c>
      <c r="V5386">
        <v>5</v>
      </c>
      <c r="W5386">
        <v>26</v>
      </c>
      <c r="X5386">
        <f>IF(OR(Main!$U5386=0,
       Main!$V5386=0,
       Main!$W5386=0),
   "",
   DATE(Main!$U5386,
        Main!$V5386,
        Main!$W5386)
)</f>
        <v>43246</v>
      </c>
      <c r="Y5386">
        <f>Table1[[#This Row],[Average_Cost_for_two]]*VLOOKUP(Table1[[#This Row],[Currency]],currency!$A$2:$B$10,2,FALSE)</f>
        <v>3</v>
      </c>
      <c r="Z5386" t="str">
        <f>VLOOKUP(C5386,country!A:B,2,FALSE)</f>
        <v>India</v>
      </c>
      <c r="AA5386">
        <f t="shared" si="84"/>
        <v>2</v>
      </c>
    </row>
    <row r="5387" spans="1:27" ht="15.75" customHeight="1" x14ac:dyDescent="0.25">
      <c r="A5387">
        <v>302475</v>
      </c>
      <c r="B5387" t="s">
        <v>11061</v>
      </c>
      <c r="C5387">
        <v>1</v>
      </c>
      <c r="D5387" t="s">
        <v>23</v>
      </c>
      <c r="E5387" t="s">
        <v>850</v>
      </c>
      <c r="F5387" t="s">
        <v>39</v>
      </c>
      <c r="G5387" t="s">
        <v>40</v>
      </c>
      <c r="H5387">
        <v>77.099697599999999</v>
      </c>
      <c r="I5387">
        <v>28.5232706</v>
      </c>
      <c r="J5387" t="s">
        <v>27</v>
      </c>
      <c r="K5387" t="s">
        <v>28</v>
      </c>
      <c r="L5387" t="s">
        <v>29</v>
      </c>
      <c r="M5387" t="s">
        <v>29</v>
      </c>
      <c r="N5387" t="s">
        <v>29</v>
      </c>
      <c r="O5387" t="s">
        <v>29</v>
      </c>
      <c r="P5387">
        <v>1</v>
      </c>
      <c r="Q5387">
        <v>1</v>
      </c>
      <c r="R5387">
        <v>150</v>
      </c>
      <c r="S5387" t="str">
        <f>IF(Table1[[#This Row],[Average_Cost_for_two]]&lt;500,"Low",IF(Table1[[#This Row],[Average_Cost_for_two]]&lt;=1500,"Medium","High"))</f>
        <v>Low</v>
      </c>
      <c r="T5387">
        <v>1</v>
      </c>
      <c r="U5387">
        <v>2018</v>
      </c>
      <c r="V5387">
        <v>5</v>
      </c>
      <c r="W5387">
        <v>15</v>
      </c>
      <c r="X5387">
        <f>IF(OR(Main!$U5387=0,
       Main!$V5387=0,
       Main!$W5387=0),
   "",
   DATE(Main!$U5387,
        Main!$V5387,
        Main!$W5387)
)</f>
        <v>43235</v>
      </c>
      <c r="Y5387">
        <f>Table1[[#This Row],[Average_Cost_for_two]]*VLOOKUP(Table1[[#This Row],[Currency]],currency!$A$2:$B$10,2,FALSE)</f>
        <v>1.8</v>
      </c>
      <c r="Z5387" t="str">
        <f>VLOOKUP(C5387,country!A:B,2,FALSE)</f>
        <v>India</v>
      </c>
      <c r="AA5387">
        <f t="shared" si="84"/>
        <v>2</v>
      </c>
    </row>
    <row r="5388" spans="1:27" ht="15.75" customHeight="1" x14ac:dyDescent="0.25">
      <c r="A5388">
        <v>18268344</v>
      </c>
      <c r="B5388" t="s">
        <v>11062</v>
      </c>
      <c r="C5388">
        <v>1</v>
      </c>
      <c r="D5388" t="s">
        <v>23</v>
      </c>
      <c r="E5388" t="s">
        <v>11063</v>
      </c>
      <c r="F5388" t="s">
        <v>39</v>
      </c>
      <c r="G5388" t="s">
        <v>40</v>
      </c>
      <c r="H5388">
        <v>77.128516899999994</v>
      </c>
      <c r="I5388">
        <v>28.549583200000001</v>
      </c>
      <c r="J5388" t="s">
        <v>27</v>
      </c>
      <c r="K5388" t="s">
        <v>28</v>
      </c>
      <c r="L5388" t="s">
        <v>29</v>
      </c>
      <c r="M5388" t="s">
        <v>29</v>
      </c>
      <c r="N5388" t="s">
        <v>29</v>
      </c>
      <c r="O5388" t="s">
        <v>29</v>
      </c>
      <c r="P5388">
        <v>2</v>
      </c>
      <c r="Q5388">
        <v>1</v>
      </c>
      <c r="R5388">
        <v>500</v>
      </c>
      <c r="S5388" t="str">
        <f>IF(Table1[[#This Row],[Average_Cost_for_two]]&lt;500,"Low",IF(Table1[[#This Row],[Average_Cost_for_two]]&lt;=1500,"Medium","High"))</f>
        <v>Medium</v>
      </c>
      <c r="T5388">
        <v>1</v>
      </c>
      <c r="U5388">
        <v>2017</v>
      </c>
      <c r="V5388">
        <v>5</v>
      </c>
      <c r="W5388">
        <v>17</v>
      </c>
      <c r="X5388">
        <f>IF(OR(Main!$U5388=0,
       Main!$V5388=0,
       Main!$W5388=0),
   "",
   DATE(Main!$U5388,
        Main!$V5388,
        Main!$W5388)
)</f>
        <v>42872</v>
      </c>
      <c r="Y5388">
        <f>Table1[[#This Row],[Average_Cost_for_two]]*VLOOKUP(Table1[[#This Row],[Currency]],currency!$A$2:$B$10,2,FALSE)</f>
        <v>6</v>
      </c>
      <c r="Z5388" t="str">
        <f>VLOOKUP(C5388,country!A:B,2,FALSE)</f>
        <v>India</v>
      </c>
      <c r="AA5388">
        <f t="shared" si="84"/>
        <v>2</v>
      </c>
    </row>
    <row r="5389" spans="1:27" ht="15.75" customHeight="1" x14ac:dyDescent="0.25">
      <c r="A5389">
        <v>309219</v>
      </c>
      <c r="B5389" t="s">
        <v>11064</v>
      </c>
      <c r="C5389">
        <v>1</v>
      </c>
      <c r="D5389" t="s">
        <v>23</v>
      </c>
      <c r="E5389" t="s">
        <v>11065</v>
      </c>
      <c r="F5389" t="s">
        <v>39</v>
      </c>
      <c r="G5389" t="s">
        <v>40</v>
      </c>
      <c r="H5389">
        <v>77.122926500000005</v>
      </c>
      <c r="I5389">
        <v>28.545437</v>
      </c>
      <c r="J5389" t="s">
        <v>27</v>
      </c>
      <c r="K5389" t="s">
        <v>28</v>
      </c>
      <c r="L5389" t="s">
        <v>29</v>
      </c>
      <c r="M5389" t="s">
        <v>29</v>
      </c>
      <c r="N5389" t="s">
        <v>29</v>
      </c>
      <c r="O5389" t="s">
        <v>29</v>
      </c>
      <c r="P5389">
        <v>1</v>
      </c>
      <c r="Q5389">
        <v>2</v>
      </c>
      <c r="R5389">
        <v>450</v>
      </c>
      <c r="S5389" t="str">
        <f>IF(Table1[[#This Row],[Average_Cost_for_two]]&lt;500,"Low",IF(Table1[[#This Row],[Average_Cost_for_two]]&lt;=1500,"Medium","High"))</f>
        <v>Low</v>
      </c>
      <c r="T5389">
        <v>1</v>
      </c>
      <c r="U5389">
        <v>2011</v>
      </c>
      <c r="V5389">
        <v>5</v>
      </c>
      <c r="W5389">
        <v>13</v>
      </c>
      <c r="X5389">
        <f>IF(OR(Main!$U5389=0,
       Main!$V5389=0,
       Main!$W5389=0),
   "",
   DATE(Main!$U5389,
        Main!$V5389,
        Main!$W5389)
)</f>
        <v>40676</v>
      </c>
      <c r="Y5389">
        <f>Table1[[#This Row],[Average_Cost_for_two]]*VLOOKUP(Table1[[#This Row],[Currency]],currency!$A$2:$B$10,2,FALSE)</f>
        <v>5.4</v>
      </c>
      <c r="Z5389" t="str">
        <f>VLOOKUP(C5389,country!A:B,2,FALSE)</f>
        <v>India</v>
      </c>
      <c r="AA5389">
        <f t="shared" si="84"/>
        <v>2</v>
      </c>
    </row>
    <row r="5390" spans="1:27" ht="15.75" customHeight="1" x14ac:dyDescent="0.25">
      <c r="A5390">
        <v>7484</v>
      </c>
      <c r="B5390" t="s">
        <v>11066</v>
      </c>
      <c r="C5390">
        <v>1</v>
      </c>
      <c r="D5390" t="s">
        <v>23</v>
      </c>
      <c r="E5390" t="s">
        <v>11067</v>
      </c>
      <c r="F5390" t="s">
        <v>92</v>
      </c>
      <c r="G5390" t="s">
        <v>93</v>
      </c>
      <c r="H5390">
        <v>77.053747999999999</v>
      </c>
      <c r="I5390">
        <v>28.665389999999999</v>
      </c>
      <c r="J5390" t="s">
        <v>27</v>
      </c>
      <c r="K5390" t="s">
        <v>28</v>
      </c>
      <c r="L5390" t="s">
        <v>29</v>
      </c>
      <c r="M5390" t="s">
        <v>29</v>
      </c>
      <c r="N5390" t="s">
        <v>29</v>
      </c>
      <c r="O5390" t="s">
        <v>29</v>
      </c>
      <c r="P5390">
        <v>1</v>
      </c>
      <c r="Q5390">
        <v>1</v>
      </c>
      <c r="R5390">
        <v>150</v>
      </c>
      <c r="S5390" t="str">
        <f>IF(Table1[[#This Row],[Average_Cost_for_two]]&lt;500,"Low",IF(Table1[[#This Row],[Average_Cost_for_two]]&lt;=1500,"Medium","High"))</f>
        <v>Low</v>
      </c>
      <c r="T5390">
        <v>1</v>
      </c>
      <c r="U5390">
        <v>2016</v>
      </c>
      <c r="V5390">
        <v>5</v>
      </c>
      <c r="W5390">
        <v>1</v>
      </c>
      <c r="X5390">
        <f>IF(OR(Main!$U5390=0,
       Main!$V5390=0,
       Main!$W5390=0),
   "",
   DATE(Main!$U5390,
        Main!$V5390,
        Main!$W5390)
)</f>
        <v>42491</v>
      </c>
      <c r="Y5390">
        <f>Table1[[#This Row],[Average_Cost_for_two]]*VLOOKUP(Table1[[#This Row],[Currency]],currency!$A$2:$B$10,2,FALSE)</f>
        <v>1.8</v>
      </c>
      <c r="Z5390" t="str">
        <f>VLOOKUP(C5390,country!A:B,2,FALSE)</f>
        <v>India</v>
      </c>
      <c r="AA5390">
        <f t="shared" si="84"/>
        <v>2</v>
      </c>
    </row>
    <row r="5391" spans="1:27" ht="15.75" customHeight="1" x14ac:dyDescent="0.25">
      <c r="A5391">
        <v>302175</v>
      </c>
      <c r="B5391" t="s">
        <v>11068</v>
      </c>
      <c r="C5391">
        <v>1</v>
      </c>
      <c r="D5391" t="s">
        <v>23</v>
      </c>
      <c r="E5391" t="s">
        <v>11069</v>
      </c>
      <c r="F5391" t="s">
        <v>59</v>
      </c>
      <c r="G5391" t="s">
        <v>60</v>
      </c>
      <c r="H5391">
        <v>77.1007496</v>
      </c>
      <c r="I5391">
        <v>28.597480699999998</v>
      </c>
      <c r="J5391" t="s">
        <v>27</v>
      </c>
      <c r="K5391" t="s">
        <v>28</v>
      </c>
      <c r="L5391" t="s">
        <v>29</v>
      </c>
      <c r="M5391" t="s">
        <v>29</v>
      </c>
      <c r="N5391" t="s">
        <v>29</v>
      </c>
      <c r="O5391" t="s">
        <v>29</v>
      </c>
      <c r="P5391">
        <v>1</v>
      </c>
      <c r="Q5391">
        <v>2</v>
      </c>
      <c r="R5391">
        <v>350</v>
      </c>
      <c r="S5391" t="str">
        <f>IF(Table1[[#This Row],[Average_Cost_for_two]]&lt;500,"Low",IF(Table1[[#This Row],[Average_Cost_for_two]]&lt;=1500,"Medium","High"))</f>
        <v>Low</v>
      </c>
      <c r="T5391">
        <v>1</v>
      </c>
      <c r="U5391">
        <v>2016</v>
      </c>
      <c r="V5391">
        <v>5</v>
      </c>
      <c r="W5391">
        <v>24</v>
      </c>
      <c r="X5391">
        <f>IF(OR(Main!$U5391=0,
       Main!$V5391=0,
       Main!$W5391=0),
   "",
   DATE(Main!$U5391,
        Main!$V5391,
        Main!$W5391)
)</f>
        <v>42514</v>
      </c>
      <c r="Y5391">
        <f>Table1[[#This Row],[Average_Cost_for_two]]*VLOOKUP(Table1[[#This Row],[Currency]],currency!$A$2:$B$10,2,FALSE)</f>
        <v>4.2</v>
      </c>
      <c r="Z5391" t="str">
        <f>VLOOKUP(C5391,country!A:B,2,FALSE)</f>
        <v>India</v>
      </c>
      <c r="AA5391">
        <f t="shared" si="84"/>
        <v>2</v>
      </c>
    </row>
    <row r="5392" spans="1:27" ht="15.75" customHeight="1" x14ac:dyDescent="0.25">
      <c r="A5392">
        <v>18425179</v>
      </c>
      <c r="B5392" t="s">
        <v>11070</v>
      </c>
      <c r="C5392">
        <v>1</v>
      </c>
      <c r="D5392" t="s">
        <v>23</v>
      </c>
      <c r="E5392" t="s">
        <v>11071</v>
      </c>
      <c r="F5392" t="s">
        <v>63</v>
      </c>
      <c r="G5392" t="s">
        <v>64</v>
      </c>
      <c r="H5392">
        <v>77.173634500000006</v>
      </c>
      <c r="I5392">
        <v>28.5735311</v>
      </c>
      <c r="J5392" t="s">
        <v>27</v>
      </c>
      <c r="K5392" t="s">
        <v>28</v>
      </c>
      <c r="L5392" t="s">
        <v>29</v>
      </c>
      <c r="M5392" t="s">
        <v>29</v>
      </c>
      <c r="N5392" t="s">
        <v>29</v>
      </c>
      <c r="O5392" t="s">
        <v>29</v>
      </c>
      <c r="P5392">
        <v>1</v>
      </c>
      <c r="Q5392">
        <v>2</v>
      </c>
      <c r="R5392">
        <v>350</v>
      </c>
      <c r="S5392" t="str">
        <f>IF(Table1[[#This Row],[Average_Cost_for_two]]&lt;500,"Low",IF(Table1[[#This Row],[Average_Cost_for_two]]&lt;=1500,"Medium","High"))</f>
        <v>Low</v>
      </c>
      <c r="T5392">
        <v>1</v>
      </c>
      <c r="U5392">
        <v>2015</v>
      </c>
      <c r="V5392">
        <v>5</v>
      </c>
      <c r="W5392">
        <v>13</v>
      </c>
      <c r="X5392">
        <f>IF(OR(Main!$U5392=0,
       Main!$V5392=0,
       Main!$W5392=0),
   "",
   DATE(Main!$U5392,
        Main!$V5392,
        Main!$W5392)
)</f>
        <v>42137</v>
      </c>
      <c r="Y5392">
        <f>Table1[[#This Row],[Average_Cost_for_two]]*VLOOKUP(Table1[[#This Row],[Currency]],currency!$A$2:$B$10,2,FALSE)</f>
        <v>4.2</v>
      </c>
      <c r="Z5392" t="str">
        <f>VLOOKUP(C5392,country!A:B,2,FALSE)</f>
        <v>India</v>
      </c>
      <c r="AA5392">
        <f t="shared" si="84"/>
        <v>2</v>
      </c>
    </row>
    <row r="5393" spans="1:27" ht="15.75" customHeight="1" x14ac:dyDescent="0.25">
      <c r="A5393">
        <v>18294229</v>
      </c>
      <c r="B5393" t="s">
        <v>10530</v>
      </c>
      <c r="C5393">
        <v>1</v>
      </c>
      <c r="D5393" t="s">
        <v>23</v>
      </c>
      <c r="E5393" t="s">
        <v>11072</v>
      </c>
      <c r="F5393" t="s">
        <v>897</v>
      </c>
      <c r="G5393" t="s">
        <v>898</v>
      </c>
      <c r="H5393">
        <v>77.288672509999998</v>
      </c>
      <c r="I5393">
        <v>28.662356389999999</v>
      </c>
      <c r="J5393" t="s">
        <v>27</v>
      </c>
      <c r="K5393" t="s">
        <v>28</v>
      </c>
      <c r="L5393" t="s">
        <v>29</v>
      </c>
      <c r="M5393" t="s">
        <v>29</v>
      </c>
      <c r="N5393" t="s">
        <v>29</v>
      </c>
      <c r="O5393" t="s">
        <v>29</v>
      </c>
      <c r="P5393">
        <v>1</v>
      </c>
      <c r="Q5393">
        <v>3</v>
      </c>
      <c r="R5393">
        <v>250</v>
      </c>
      <c r="S5393" t="str">
        <f>IF(Table1[[#This Row],[Average_Cost_for_two]]&lt;500,"Low",IF(Table1[[#This Row],[Average_Cost_for_two]]&lt;=1500,"Medium","High"))</f>
        <v>Low</v>
      </c>
      <c r="T5393">
        <v>1</v>
      </c>
      <c r="U5393">
        <v>2014</v>
      </c>
      <c r="V5393">
        <v>5</v>
      </c>
      <c r="W5393">
        <v>6</v>
      </c>
      <c r="X5393">
        <f>IF(OR(Main!$U5393=0,
       Main!$V5393=0,
       Main!$W5393=0),
   "",
   DATE(Main!$U5393,
        Main!$V5393,
        Main!$W5393)
)</f>
        <v>41765</v>
      </c>
      <c r="Y5393">
        <f>Table1[[#This Row],[Average_Cost_for_two]]*VLOOKUP(Table1[[#This Row],[Currency]],currency!$A$2:$B$10,2,FALSE)</f>
        <v>3</v>
      </c>
      <c r="Z5393" t="str">
        <f>VLOOKUP(C5393,country!A:B,2,FALSE)</f>
        <v>India</v>
      </c>
      <c r="AA5393">
        <f t="shared" si="84"/>
        <v>2</v>
      </c>
    </row>
    <row r="5394" spans="1:27" ht="15.75" customHeight="1" x14ac:dyDescent="0.25">
      <c r="A5394">
        <v>308905</v>
      </c>
      <c r="B5394" t="s">
        <v>11073</v>
      </c>
      <c r="C5394">
        <v>1</v>
      </c>
      <c r="D5394" t="s">
        <v>23</v>
      </c>
      <c r="E5394" t="s">
        <v>11074</v>
      </c>
      <c r="F5394" t="s">
        <v>1206</v>
      </c>
      <c r="G5394" t="s">
        <v>1207</v>
      </c>
      <c r="H5394">
        <v>77.093452600000006</v>
      </c>
      <c r="I5394">
        <v>28.637648800000001</v>
      </c>
      <c r="J5394" t="s">
        <v>27</v>
      </c>
      <c r="K5394" t="s">
        <v>28</v>
      </c>
      <c r="L5394" t="s">
        <v>29</v>
      </c>
      <c r="M5394" t="s">
        <v>29</v>
      </c>
      <c r="N5394" t="s">
        <v>29</v>
      </c>
      <c r="O5394" t="s">
        <v>29</v>
      </c>
      <c r="P5394">
        <v>1</v>
      </c>
      <c r="Q5394">
        <v>2</v>
      </c>
      <c r="R5394">
        <v>200</v>
      </c>
      <c r="S5394" t="str">
        <f>IF(Table1[[#This Row],[Average_Cost_for_two]]&lt;500,"Low",IF(Table1[[#This Row],[Average_Cost_for_two]]&lt;=1500,"Medium","High"))</f>
        <v>Low</v>
      </c>
      <c r="T5394">
        <v>1</v>
      </c>
      <c r="U5394">
        <v>2010</v>
      </c>
      <c r="V5394">
        <v>5</v>
      </c>
      <c r="W5394">
        <v>6</v>
      </c>
      <c r="X5394">
        <f>IF(OR(Main!$U5394=0,
       Main!$V5394=0,
       Main!$W5394=0),
   "",
   DATE(Main!$U5394,
        Main!$V5394,
        Main!$W5394)
)</f>
        <v>40304</v>
      </c>
      <c r="Y5394">
        <f>Table1[[#This Row],[Average_Cost_for_two]]*VLOOKUP(Table1[[#This Row],[Currency]],currency!$A$2:$B$10,2,FALSE)</f>
        <v>2.4</v>
      </c>
      <c r="Z5394" t="str">
        <f>VLOOKUP(C5394,country!A:B,2,FALSE)</f>
        <v>India</v>
      </c>
      <c r="AA5394">
        <f t="shared" si="84"/>
        <v>2</v>
      </c>
    </row>
    <row r="5395" spans="1:27" ht="15.75" customHeight="1" x14ac:dyDescent="0.25">
      <c r="A5395">
        <v>310479</v>
      </c>
      <c r="B5395" t="s">
        <v>11075</v>
      </c>
      <c r="C5395">
        <v>1</v>
      </c>
      <c r="D5395" t="s">
        <v>23</v>
      </c>
      <c r="E5395" t="s">
        <v>11076</v>
      </c>
      <c r="F5395" t="s">
        <v>597</v>
      </c>
      <c r="G5395" t="s">
        <v>598</v>
      </c>
      <c r="H5395">
        <v>77.278542700000003</v>
      </c>
      <c r="I5395">
        <v>28.5668489</v>
      </c>
      <c r="J5395" t="s">
        <v>27</v>
      </c>
      <c r="K5395" t="s">
        <v>28</v>
      </c>
      <c r="L5395" t="s">
        <v>29</v>
      </c>
      <c r="M5395" t="s">
        <v>29</v>
      </c>
      <c r="N5395" t="s">
        <v>29</v>
      </c>
      <c r="O5395" t="s">
        <v>29</v>
      </c>
      <c r="P5395">
        <v>1</v>
      </c>
      <c r="Q5395">
        <v>1</v>
      </c>
      <c r="R5395">
        <v>250</v>
      </c>
      <c r="S5395" t="str">
        <f>IF(Table1[[#This Row],[Average_Cost_for_two]]&lt;500,"Low",IF(Table1[[#This Row],[Average_Cost_for_two]]&lt;=1500,"Medium","High"))</f>
        <v>Low</v>
      </c>
      <c r="T5395">
        <v>1</v>
      </c>
      <c r="U5395">
        <v>2014</v>
      </c>
      <c r="V5395">
        <v>5</v>
      </c>
      <c r="W5395">
        <v>15</v>
      </c>
      <c r="X5395">
        <f>IF(OR(Main!$U5395=0,
       Main!$V5395=0,
       Main!$W5395=0),
   "",
   DATE(Main!$U5395,
        Main!$V5395,
        Main!$W5395)
)</f>
        <v>41774</v>
      </c>
      <c r="Y5395">
        <f>Table1[[#This Row],[Average_Cost_for_two]]*VLOOKUP(Table1[[#This Row],[Currency]],currency!$A$2:$B$10,2,FALSE)</f>
        <v>3</v>
      </c>
      <c r="Z5395" t="str">
        <f>VLOOKUP(C5395,country!A:B,2,FALSE)</f>
        <v>India</v>
      </c>
      <c r="AA5395">
        <f t="shared" si="84"/>
        <v>2</v>
      </c>
    </row>
    <row r="5396" spans="1:27" ht="15.75" customHeight="1" x14ac:dyDescent="0.25">
      <c r="A5396">
        <v>310102</v>
      </c>
      <c r="B5396" t="s">
        <v>11077</v>
      </c>
      <c r="C5396">
        <v>1</v>
      </c>
      <c r="D5396" t="s">
        <v>23</v>
      </c>
      <c r="E5396" t="s">
        <v>11078</v>
      </c>
      <c r="F5396" t="s">
        <v>79</v>
      </c>
      <c r="G5396" t="s">
        <v>80</v>
      </c>
      <c r="H5396">
        <v>77.251238299999997</v>
      </c>
      <c r="I5396">
        <v>28.581577100000001</v>
      </c>
      <c r="J5396" t="s">
        <v>27</v>
      </c>
      <c r="K5396" t="s">
        <v>28</v>
      </c>
      <c r="L5396" t="s">
        <v>29</v>
      </c>
      <c r="M5396" t="s">
        <v>29</v>
      </c>
      <c r="N5396" t="s">
        <v>29</v>
      </c>
      <c r="O5396" t="s">
        <v>29</v>
      </c>
      <c r="P5396">
        <v>1</v>
      </c>
      <c r="Q5396">
        <v>1</v>
      </c>
      <c r="R5396">
        <v>350</v>
      </c>
      <c r="S5396" t="str">
        <f>IF(Table1[[#This Row],[Average_Cost_for_two]]&lt;500,"Low",IF(Table1[[#This Row],[Average_Cost_for_two]]&lt;=1500,"Medium","High"))</f>
        <v>Low</v>
      </c>
      <c r="T5396">
        <v>1</v>
      </c>
      <c r="U5396">
        <v>2011</v>
      </c>
      <c r="V5396">
        <v>4</v>
      </c>
      <c r="W5396">
        <v>11</v>
      </c>
      <c r="X5396">
        <f>IF(OR(Main!$U5396=0,
       Main!$V5396=0,
       Main!$W5396=0),
   "",
   DATE(Main!$U5396,
        Main!$V5396,
        Main!$W5396)
)</f>
        <v>40644</v>
      </c>
      <c r="Y5396">
        <f>Table1[[#This Row],[Average_Cost_for_two]]*VLOOKUP(Table1[[#This Row],[Currency]],currency!$A$2:$B$10,2,FALSE)</f>
        <v>4.2</v>
      </c>
      <c r="Z5396" t="str">
        <f>VLOOKUP(C5396,country!A:B,2,FALSE)</f>
        <v>India</v>
      </c>
      <c r="AA5396">
        <f t="shared" si="84"/>
        <v>2</v>
      </c>
    </row>
    <row r="5397" spans="1:27" ht="15.75" customHeight="1" x14ac:dyDescent="0.25">
      <c r="A5397">
        <v>18255168</v>
      </c>
      <c r="B5397" t="s">
        <v>11079</v>
      </c>
      <c r="C5397">
        <v>1</v>
      </c>
      <c r="D5397" t="s">
        <v>23</v>
      </c>
      <c r="E5397" t="s">
        <v>11080</v>
      </c>
      <c r="F5397" t="s">
        <v>163</v>
      </c>
      <c r="G5397" t="s">
        <v>164</v>
      </c>
      <c r="H5397">
        <v>77.282017199999999</v>
      </c>
      <c r="I5397">
        <v>28.659436100000001</v>
      </c>
      <c r="J5397" t="s">
        <v>27</v>
      </c>
      <c r="K5397" t="s">
        <v>28</v>
      </c>
      <c r="L5397" t="s">
        <v>29</v>
      </c>
      <c r="M5397" t="s">
        <v>29</v>
      </c>
      <c r="N5397" t="s">
        <v>29</v>
      </c>
      <c r="O5397" t="s">
        <v>29</v>
      </c>
      <c r="P5397">
        <v>1</v>
      </c>
      <c r="Q5397">
        <v>2</v>
      </c>
      <c r="R5397">
        <v>450</v>
      </c>
      <c r="S5397" t="str">
        <f>IF(Table1[[#This Row],[Average_Cost_for_two]]&lt;500,"Low",IF(Table1[[#This Row],[Average_Cost_for_two]]&lt;=1500,"Medium","High"))</f>
        <v>Low</v>
      </c>
      <c r="T5397">
        <v>1</v>
      </c>
      <c r="U5397">
        <v>2012</v>
      </c>
      <c r="V5397">
        <v>4</v>
      </c>
      <c r="W5397">
        <v>7</v>
      </c>
      <c r="X5397">
        <f>IF(OR(Main!$U5397=0,
       Main!$V5397=0,
       Main!$W5397=0),
   "",
   DATE(Main!$U5397,
        Main!$V5397,
        Main!$W5397)
)</f>
        <v>41006</v>
      </c>
      <c r="Y5397">
        <f>Table1[[#This Row],[Average_Cost_for_two]]*VLOOKUP(Table1[[#This Row],[Currency]],currency!$A$2:$B$10,2,FALSE)</f>
        <v>5.4</v>
      </c>
      <c r="Z5397" t="str">
        <f>VLOOKUP(C5397,country!A:B,2,FALSE)</f>
        <v>India</v>
      </c>
      <c r="AA5397">
        <f t="shared" si="84"/>
        <v>2</v>
      </c>
    </row>
    <row r="5398" spans="1:27" ht="15.75" customHeight="1" x14ac:dyDescent="0.25">
      <c r="A5398">
        <v>301809</v>
      </c>
      <c r="B5398" t="s">
        <v>11081</v>
      </c>
      <c r="C5398">
        <v>1</v>
      </c>
      <c r="D5398" t="s">
        <v>23</v>
      </c>
      <c r="E5398" t="s">
        <v>11082</v>
      </c>
      <c r="F5398" t="s">
        <v>5278</v>
      </c>
      <c r="G5398" t="s">
        <v>5279</v>
      </c>
      <c r="H5398">
        <v>77.111870699999997</v>
      </c>
      <c r="I5398">
        <v>28.625826799999999</v>
      </c>
      <c r="J5398" t="s">
        <v>27</v>
      </c>
      <c r="K5398" t="s">
        <v>28</v>
      </c>
      <c r="L5398" t="s">
        <v>29</v>
      </c>
      <c r="M5398" t="s">
        <v>29</v>
      </c>
      <c r="N5398" t="s">
        <v>29</v>
      </c>
      <c r="O5398" t="s">
        <v>29</v>
      </c>
      <c r="P5398">
        <v>1</v>
      </c>
      <c r="Q5398">
        <v>3</v>
      </c>
      <c r="R5398">
        <v>200</v>
      </c>
      <c r="S5398" t="str">
        <f>IF(Table1[[#This Row],[Average_Cost_for_two]]&lt;500,"Low",IF(Table1[[#This Row],[Average_Cost_for_two]]&lt;=1500,"Medium","High"))</f>
        <v>Low</v>
      </c>
      <c r="T5398">
        <v>1</v>
      </c>
      <c r="U5398">
        <v>2014</v>
      </c>
      <c r="V5398">
        <v>4</v>
      </c>
      <c r="W5398">
        <v>17</v>
      </c>
      <c r="X5398">
        <f>IF(OR(Main!$U5398=0,
       Main!$V5398=0,
       Main!$W5398=0),
   "",
   DATE(Main!$U5398,
        Main!$V5398,
        Main!$W5398)
)</f>
        <v>41746</v>
      </c>
      <c r="Y5398">
        <f>Table1[[#This Row],[Average_Cost_for_two]]*VLOOKUP(Table1[[#This Row],[Currency]],currency!$A$2:$B$10,2,FALSE)</f>
        <v>2.4</v>
      </c>
      <c r="Z5398" t="str">
        <f>VLOOKUP(C5398,country!A:B,2,FALSE)</f>
        <v>India</v>
      </c>
      <c r="AA5398">
        <f t="shared" si="84"/>
        <v>2</v>
      </c>
    </row>
    <row r="5399" spans="1:27" ht="15.75" customHeight="1" x14ac:dyDescent="0.25">
      <c r="A5399">
        <v>8957</v>
      </c>
      <c r="B5399" t="s">
        <v>11083</v>
      </c>
      <c r="C5399">
        <v>1</v>
      </c>
      <c r="D5399" t="s">
        <v>23</v>
      </c>
      <c r="E5399" t="s">
        <v>11084</v>
      </c>
      <c r="F5399" t="s">
        <v>51</v>
      </c>
      <c r="G5399" t="s">
        <v>52</v>
      </c>
      <c r="H5399">
        <v>76.991027200000005</v>
      </c>
      <c r="I5399">
        <v>28.6121768</v>
      </c>
      <c r="J5399" t="s">
        <v>27</v>
      </c>
      <c r="K5399" t="s">
        <v>28</v>
      </c>
      <c r="L5399" t="s">
        <v>29</v>
      </c>
      <c r="M5399" t="s">
        <v>29</v>
      </c>
      <c r="N5399" t="s">
        <v>29</v>
      </c>
      <c r="O5399" t="s">
        <v>29</v>
      </c>
      <c r="P5399">
        <v>1</v>
      </c>
      <c r="Q5399">
        <v>1</v>
      </c>
      <c r="R5399">
        <v>200</v>
      </c>
      <c r="S5399" t="str">
        <f>IF(Table1[[#This Row],[Average_Cost_for_two]]&lt;500,"Low",IF(Table1[[#This Row],[Average_Cost_for_two]]&lt;=1500,"Medium","High"))</f>
        <v>Low</v>
      </c>
      <c r="T5399">
        <v>1</v>
      </c>
      <c r="U5399">
        <v>2015</v>
      </c>
      <c r="V5399">
        <v>4</v>
      </c>
      <c r="W5399">
        <v>18</v>
      </c>
      <c r="X5399">
        <f>IF(OR(Main!$U5399=0,
       Main!$V5399=0,
       Main!$W5399=0),
   "",
   DATE(Main!$U5399,
        Main!$V5399,
        Main!$W5399)
)</f>
        <v>42112</v>
      </c>
      <c r="Y5399">
        <f>Table1[[#This Row],[Average_Cost_for_two]]*VLOOKUP(Table1[[#This Row],[Currency]],currency!$A$2:$B$10,2,FALSE)</f>
        <v>2.4</v>
      </c>
      <c r="Z5399" t="str">
        <f>VLOOKUP(C5399,country!A:B,2,FALSE)</f>
        <v>India</v>
      </c>
      <c r="AA5399">
        <f t="shared" si="84"/>
        <v>2</v>
      </c>
    </row>
    <row r="5400" spans="1:27" ht="15.75" customHeight="1" x14ac:dyDescent="0.25">
      <c r="A5400">
        <v>18133511</v>
      </c>
      <c r="B5400" t="s">
        <v>11085</v>
      </c>
      <c r="C5400">
        <v>1</v>
      </c>
      <c r="D5400" t="s">
        <v>23</v>
      </c>
      <c r="E5400" t="s">
        <v>11086</v>
      </c>
      <c r="F5400" t="s">
        <v>55</v>
      </c>
      <c r="G5400" t="s">
        <v>56</v>
      </c>
      <c r="H5400">
        <v>0</v>
      </c>
      <c r="I5400">
        <v>0</v>
      </c>
      <c r="J5400" t="s">
        <v>27</v>
      </c>
      <c r="K5400" t="s">
        <v>28</v>
      </c>
      <c r="L5400" t="s">
        <v>29</v>
      </c>
      <c r="M5400" t="s">
        <v>29</v>
      </c>
      <c r="N5400" t="s">
        <v>29</v>
      </c>
      <c r="O5400" t="s">
        <v>29</v>
      </c>
      <c r="P5400">
        <v>1</v>
      </c>
      <c r="Q5400">
        <v>1</v>
      </c>
      <c r="R5400">
        <v>200</v>
      </c>
      <c r="S5400" t="str">
        <f>IF(Table1[[#This Row],[Average_Cost_for_two]]&lt;500,"Low",IF(Table1[[#This Row],[Average_Cost_for_two]]&lt;=1500,"Medium","High"))</f>
        <v>Low</v>
      </c>
      <c r="T5400">
        <v>1</v>
      </c>
      <c r="U5400">
        <v>2018</v>
      </c>
      <c r="V5400">
        <v>4</v>
      </c>
      <c r="W5400">
        <v>18</v>
      </c>
      <c r="X5400">
        <f>IF(OR(Main!$U5400=0,
       Main!$V5400=0,
       Main!$W5400=0),
   "",
   DATE(Main!$U5400,
        Main!$V5400,
        Main!$W5400)
)</f>
        <v>43208</v>
      </c>
      <c r="Y5400">
        <f>Table1[[#This Row],[Average_Cost_for_two]]*VLOOKUP(Table1[[#This Row],[Currency]],currency!$A$2:$B$10,2,FALSE)</f>
        <v>2.4</v>
      </c>
      <c r="Z5400" t="str">
        <f>VLOOKUP(C5400,country!A:B,2,FALSE)</f>
        <v>India</v>
      </c>
      <c r="AA5400">
        <f t="shared" si="84"/>
        <v>2</v>
      </c>
    </row>
    <row r="5401" spans="1:27" ht="15.75" customHeight="1" x14ac:dyDescent="0.25">
      <c r="A5401">
        <v>6248</v>
      </c>
      <c r="B5401" t="s">
        <v>11087</v>
      </c>
      <c r="C5401">
        <v>1</v>
      </c>
      <c r="D5401" t="s">
        <v>23</v>
      </c>
      <c r="E5401" t="s">
        <v>11088</v>
      </c>
      <c r="F5401" t="s">
        <v>229</v>
      </c>
      <c r="G5401" t="s">
        <v>230</v>
      </c>
      <c r="H5401">
        <v>77.294264400000003</v>
      </c>
      <c r="I5401">
        <v>28.6394682</v>
      </c>
      <c r="J5401" t="s">
        <v>27</v>
      </c>
      <c r="K5401" t="s">
        <v>28</v>
      </c>
      <c r="L5401" t="s">
        <v>29</v>
      </c>
      <c r="M5401" t="s">
        <v>29</v>
      </c>
      <c r="N5401" t="s">
        <v>29</v>
      </c>
      <c r="O5401" t="s">
        <v>29</v>
      </c>
      <c r="P5401">
        <v>1</v>
      </c>
      <c r="Q5401">
        <v>2</v>
      </c>
      <c r="R5401">
        <v>200</v>
      </c>
      <c r="S5401" t="str">
        <f>IF(Table1[[#This Row],[Average_Cost_for_two]]&lt;500,"Low",IF(Table1[[#This Row],[Average_Cost_for_two]]&lt;=1500,"Medium","High"))</f>
        <v>Low</v>
      </c>
      <c r="T5401">
        <v>1</v>
      </c>
      <c r="U5401">
        <v>2017</v>
      </c>
      <c r="V5401">
        <v>4</v>
      </c>
      <c r="W5401">
        <v>12</v>
      </c>
      <c r="X5401">
        <f>IF(OR(Main!$U5401=0,
       Main!$V5401=0,
       Main!$W5401=0),
   "",
   DATE(Main!$U5401,
        Main!$V5401,
        Main!$W5401)
)</f>
        <v>42837</v>
      </c>
      <c r="Y5401">
        <f>Table1[[#This Row],[Average_Cost_for_two]]*VLOOKUP(Table1[[#This Row],[Currency]],currency!$A$2:$B$10,2,FALSE)</f>
        <v>2.4</v>
      </c>
      <c r="Z5401" t="str">
        <f>VLOOKUP(C5401,country!A:B,2,FALSE)</f>
        <v>India</v>
      </c>
      <c r="AA5401">
        <f t="shared" si="84"/>
        <v>2</v>
      </c>
    </row>
    <row r="5402" spans="1:27" ht="15.75" customHeight="1" x14ac:dyDescent="0.25">
      <c r="A5402">
        <v>18378026</v>
      </c>
      <c r="B5402" t="s">
        <v>11089</v>
      </c>
      <c r="C5402">
        <v>1</v>
      </c>
      <c r="D5402" t="s">
        <v>23</v>
      </c>
      <c r="E5402" t="s">
        <v>11090</v>
      </c>
      <c r="F5402" t="s">
        <v>897</v>
      </c>
      <c r="G5402" t="s">
        <v>898</v>
      </c>
      <c r="H5402">
        <v>77.276973600000005</v>
      </c>
      <c r="I5402">
        <v>28.7005129</v>
      </c>
      <c r="J5402" t="s">
        <v>27</v>
      </c>
      <c r="K5402" t="s">
        <v>28</v>
      </c>
      <c r="L5402" t="s">
        <v>29</v>
      </c>
      <c r="M5402" t="s">
        <v>29</v>
      </c>
      <c r="N5402" t="s">
        <v>29</v>
      </c>
      <c r="O5402" t="s">
        <v>29</v>
      </c>
      <c r="P5402">
        <v>1</v>
      </c>
      <c r="Q5402">
        <v>2</v>
      </c>
      <c r="R5402">
        <v>200</v>
      </c>
      <c r="S5402" t="str">
        <f>IF(Table1[[#This Row],[Average_Cost_for_two]]&lt;500,"Low",IF(Table1[[#This Row],[Average_Cost_for_two]]&lt;=1500,"Medium","High"))</f>
        <v>Low</v>
      </c>
      <c r="T5402">
        <v>1</v>
      </c>
      <c r="U5402">
        <v>2018</v>
      </c>
      <c r="V5402">
        <v>4</v>
      </c>
      <c r="W5402">
        <v>14</v>
      </c>
      <c r="X5402">
        <f>IF(OR(Main!$U5402=0,
       Main!$V5402=0,
       Main!$W5402=0),
   "",
   DATE(Main!$U5402,
        Main!$V5402,
        Main!$W5402)
)</f>
        <v>43204</v>
      </c>
      <c r="Y5402">
        <f>Table1[[#This Row],[Average_Cost_for_two]]*VLOOKUP(Table1[[#This Row],[Currency]],currency!$A$2:$B$10,2,FALSE)</f>
        <v>2.4</v>
      </c>
      <c r="Z5402" t="str">
        <f>VLOOKUP(C5402,country!A:B,2,FALSE)</f>
        <v>India</v>
      </c>
      <c r="AA5402">
        <f t="shared" si="84"/>
        <v>2</v>
      </c>
    </row>
    <row r="5403" spans="1:27" ht="15.75" customHeight="1" x14ac:dyDescent="0.25">
      <c r="A5403">
        <v>18037813</v>
      </c>
      <c r="B5403" t="s">
        <v>11091</v>
      </c>
      <c r="C5403">
        <v>1</v>
      </c>
      <c r="D5403" t="s">
        <v>23</v>
      </c>
      <c r="E5403" t="s">
        <v>11092</v>
      </c>
      <c r="F5403" t="s">
        <v>1206</v>
      </c>
      <c r="G5403" t="s">
        <v>1207</v>
      </c>
      <c r="H5403">
        <v>77.097113699999994</v>
      </c>
      <c r="I5403">
        <v>28.636187</v>
      </c>
      <c r="J5403" t="s">
        <v>27</v>
      </c>
      <c r="K5403" t="s">
        <v>28</v>
      </c>
      <c r="L5403" t="s">
        <v>29</v>
      </c>
      <c r="M5403" t="s">
        <v>29</v>
      </c>
      <c r="N5403" t="s">
        <v>29</v>
      </c>
      <c r="O5403" t="s">
        <v>29</v>
      </c>
      <c r="P5403">
        <v>1</v>
      </c>
      <c r="Q5403">
        <v>2</v>
      </c>
      <c r="R5403">
        <v>250</v>
      </c>
      <c r="S5403" t="str">
        <f>IF(Table1[[#This Row],[Average_Cost_for_two]]&lt;500,"Low",IF(Table1[[#This Row],[Average_Cost_for_two]]&lt;=1500,"Medium","High"))</f>
        <v>Low</v>
      </c>
      <c r="T5403">
        <v>1</v>
      </c>
      <c r="U5403">
        <v>2012</v>
      </c>
      <c r="V5403">
        <v>4</v>
      </c>
      <c r="W5403">
        <v>23</v>
      </c>
      <c r="X5403">
        <f>IF(OR(Main!$U5403=0,
       Main!$V5403=0,
       Main!$W5403=0),
   "",
   DATE(Main!$U5403,
        Main!$V5403,
        Main!$W5403)
)</f>
        <v>41022</v>
      </c>
      <c r="Y5403">
        <f>Table1[[#This Row],[Average_Cost_for_two]]*VLOOKUP(Table1[[#This Row],[Currency]],currency!$A$2:$B$10,2,FALSE)</f>
        <v>3</v>
      </c>
      <c r="Z5403" t="str">
        <f>VLOOKUP(C5403,country!A:B,2,FALSE)</f>
        <v>India</v>
      </c>
      <c r="AA5403">
        <f t="shared" si="84"/>
        <v>2</v>
      </c>
    </row>
    <row r="5404" spans="1:27" ht="15.75" customHeight="1" x14ac:dyDescent="0.25">
      <c r="A5404">
        <v>302859</v>
      </c>
      <c r="B5404" t="s">
        <v>11093</v>
      </c>
      <c r="C5404">
        <v>1</v>
      </c>
      <c r="D5404" t="s">
        <v>23</v>
      </c>
      <c r="E5404" t="s">
        <v>11094</v>
      </c>
      <c r="F5404" t="s">
        <v>327</v>
      </c>
      <c r="G5404" t="s">
        <v>328</v>
      </c>
      <c r="H5404">
        <v>77.2352925</v>
      </c>
      <c r="I5404">
        <v>28.6570185</v>
      </c>
      <c r="J5404" t="s">
        <v>27</v>
      </c>
      <c r="K5404" t="s">
        <v>28</v>
      </c>
      <c r="L5404" t="s">
        <v>29</v>
      </c>
      <c r="M5404" t="s">
        <v>29</v>
      </c>
      <c r="N5404" t="s">
        <v>29</v>
      </c>
      <c r="O5404" t="s">
        <v>29</v>
      </c>
      <c r="P5404">
        <v>1</v>
      </c>
      <c r="Q5404">
        <v>1</v>
      </c>
      <c r="R5404">
        <v>200</v>
      </c>
      <c r="S5404" t="str">
        <f>IF(Table1[[#This Row],[Average_Cost_for_two]]&lt;500,"Low",IF(Table1[[#This Row],[Average_Cost_for_two]]&lt;=1500,"Medium","High"))</f>
        <v>Low</v>
      </c>
      <c r="T5404">
        <v>1</v>
      </c>
      <c r="U5404">
        <v>2014</v>
      </c>
      <c r="V5404">
        <v>3</v>
      </c>
      <c r="W5404">
        <v>2</v>
      </c>
      <c r="X5404">
        <f>IF(OR(Main!$U5404=0,
       Main!$V5404=0,
       Main!$W5404=0),
   "",
   DATE(Main!$U5404,
        Main!$V5404,
        Main!$W5404)
)</f>
        <v>41700</v>
      </c>
      <c r="Y5404">
        <f>Table1[[#This Row],[Average_Cost_for_two]]*VLOOKUP(Table1[[#This Row],[Currency]],currency!$A$2:$B$10,2,FALSE)</f>
        <v>2.4</v>
      </c>
      <c r="Z5404" t="str">
        <f>VLOOKUP(C5404,country!A:B,2,FALSE)</f>
        <v>India</v>
      </c>
      <c r="AA5404">
        <f t="shared" si="84"/>
        <v>1</v>
      </c>
    </row>
    <row r="5405" spans="1:27" ht="15.75" customHeight="1" x14ac:dyDescent="0.25">
      <c r="A5405">
        <v>304531</v>
      </c>
      <c r="B5405" t="s">
        <v>1255</v>
      </c>
      <c r="C5405">
        <v>1</v>
      </c>
      <c r="D5405" t="s">
        <v>23</v>
      </c>
      <c r="E5405" t="s">
        <v>11095</v>
      </c>
      <c r="F5405" t="s">
        <v>904</v>
      </c>
      <c r="G5405" t="s">
        <v>905</v>
      </c>
      <c r="H5405">
        <v>77.175628200000006</v>
      </c>
      <c r="I5405">
        <v>28.643507700000001</v>
      </c>
      <c r="J5405" t="s">
        <v>27</v>
      </c>
      <c r="K5405" t="s">
        <v>28</v>
      </c>
      <c r="L5405" t="s">
        <v>29</v>
      </c>
      <c r="M5405" t="s">
        <v>29</v>
      </c>
      <c r="N5405" t="s">
        <v>29</v>
      </c>
      <c r="O5405" t="s">
        <v>29</v>
      </c>
      <c r="P5405">
        <v>1</v>
      </c>
      <c r="Q5405">
        <v>2</v>
      </c>
      <c r="R5405">
        <v>200</v>
      </c>
      <c r="S5405" t="str">
        <f>IF(Table1[[#This Row],[Average_Cost_for_two]]&lt;500,"Low",IF(Table1[[#This Row],[Average_Cost_for_two]]&lt;=1500,"Medium","High"))</f>
        <v>Low</v>
      </c>
      <c r="T5405">
        <v>1</v>
      </c>
      <c r="U5405">
        <v>2018</v>
      </c>
      <c r="V5405">
        <v>3</v>
      </c>
      <c r="W5405">
        <v>10</v>
      </c>
      <c r="X5405">
        <f>IF(OR(Main!$U5405=0,
       Main!$V5405=0,
       Main!$W5405=0),
   "",
   DATE(Main!$U5405,
        Main!$V5405,
        Main!$W5405)
)</f>
        <v>43169</v>
      </c>
      <c r="Y5405">
        <f>Table1[[#This Row],[Average_Cost_for_two]]*VLOOKUP(Table1[[#This Row],[Currency]],currency!$A$2:$B$10,2,FALSE)</f>
        <v>2.4</v>
      </c>
      <c r="Z5405" t="str">
        <f>VLOOKUP(C5405,country!A:B,2,FALSE)</f>
        <v>India</v>
      </c>
      <c r="AA5405">
        <f t="shared" si="84"/>
        <v>1</v>
      </c>
    </row>
    <row r="5406" spans="1:27" ht="15.75" customHeight="1" x14ac:dyDescent="0.25">
      <c r="A5406">
        <v>18243438</v>
      </c>
      <c r="B5406" t="s">
        <v>11096</v>
      </c>
      <c r="C5406">
        <v>1</v>
      </c>
      <c r="D5406" t="s">
        <v>23</v>
      </c>
      <c r="E5406" t="s">
        <v>11097</v>
      </c>
      <c r="F5406" t="s">
        <v>79</v>
      </c>
      <c r="G5406" t="s">
        <v>80</v>
      </c>
      <c r="H5406">
        <v>77.246057500000006</v>
      </c>
      <c r="I5406">
        <v>28.583582700000001</v>
      </c>
      <c r="J5406" t="s">
        <v>27</v>
      </c>
      <c r="K5406" t="s">
        <v>28</v>
      </c>
      <c r="L5406" t="s">
        <v>29</v>
      </c>
      <c r="M5406" t="s">
        <v>29</v>
      </c>
      <c r="N5406" t="s">
        <v>29</v>
      </c>
      <c r="O5406" t="s">
        <v>29</v>
      </c>
      <c r="P5406">
        <v>1</v>
      </c>
      <c r="Q5406">
        <v>2</v>
      </c>
      <c r="R5406">
        <v>300</v>
      </c>
      <c r="S5406" t="str">
        <f>IF(Table1[[#This Row],[Average_Cost_for_two]]&lt;500,"Low",IF(Table1[[#This Row],[Average_Cost_for_two]]&lt;=1500,"Medium","High"))</f>
        <v>Low</v>
      </c>
      <c r="T5406">
        <v>1</v>
      </c>
      <c r="U5406">
        <v>2012</v>
      </c>
      <c r="V5406">
        <v>3</v>
      </c>
      <c r="W5406">
        <v>12</v>
      </c>
      <c r="X5406">
        <f>IF(OR(Main!$U5406=0,
       Main!$V5406=0,
       Main!$W5406=0),
   "",
   DATE(Main!$U5406,
        Main!$V5406,
        Main!$W5406)
)</f>
        <v>40980</v>
      </c>
      <c r="Y5406">
        <f>Table1[[#This Row],[Average_Cost_for_two]]*VLOOKUP(Table1[[#This Row],[Currency]],currency!$A$2:$B$10,2,FALSE)</f>
        <v>3.6</v>
      </c>
      <c r="Z5406" t="str">
        <f>VLOOKUP(C5406,country!A:B,2,FALSE)</f>
        <v>India</v>
      </c>
      <c r="AA5406">
        <f t="shared" si="84"/>
        <v>1</v>
      </c>
    </row>
    <row r="5407" spans="1:27" ht="15.75" customHeight="1" x14ac:dyDescent="0.25">
      <c r="A5407">
        <v>307847</v>
      </c>
      <c r="B5407" t="s">
        <v>11098</v>
      </c>
      <c r="C5407">
        <v>1</v>
      </c>
      <c r="D5407" t="s">
        <v>23</v>
      </c>
      <c r="E5407" t="s">
        <v>11099</v>
      </c>
      <c r="F5407" t="s">
        <v>123</v>
      </c>
      <c r="G5407" t="s">
        <v>124</v>
      </c>
      <c r="H5407">
        <v>77.336979200000002</v>
      </c>
      <c r="I5407">
        <v>28.613475300000001</v>
      </c>
      <c r="J5407" t="s">
        <v>27</v>
      </c>
      <c r="K5407" t="s">
        <v>28</v>
      </c>
      <c r="L5407" t="s">
        <v>29</v>
      </c>
      <c r="M5407" t="s">
        <v>29</v>
      </c>
      <c r="N5407" t="s">
        <v>29</v>
      </c>
      <c r="O5407" t="s">
        <v>29</v>
      </c>
      <c r="P5407">
        <v>1</v>
      </c>
      <c r="Q5407">
        <v>1</v>
      </c>
      <c r="R5407">
        <v>100</v>
      </c>
      <c r="S5407" t="str">
        <f>IF(Table1[[#This Row],[Average_Cost_for_two]]&lt;500,"Low",IF(Table1[[#This Row],[Average_Cost_for_two]]&lt;=1500,"Medium","High"))</f>
        <v>Low</v>
      </c>
      <c r="T5407">
        <v>1</v>
      </c>
      <c r="U5407">
        <v>2017</v>
      </c>
      <c r="V5407">
        <v>3</v>
      </c>
      <c r="W5407">
        <v>1</v>
      </c>
      <c r="X5407">
        <f>IF(OR(Main!$U5407=0,
       Main!$V5407=0,
       Main!$W5407=0),
   "",
   DATE(Main!$U5407,
        Main!$V5407,
        Main!$W5407)
)</f>
        <v>42795</v>
      </c>
      <c r="Y5407">
        <f>Table1[[#This Row],[Average_Cost_for_two]]*VLOOKUP(Table1[[#This Row],[Currency]],currency!$A$2:$B$10,2,FALSE)</f>
        <v>1.2</v>
      </c>
      <c r="Z5407" t="str">
        <f>VLOOKUP(C5407,country!A:B,2,FALSE)</f>
        <v>India</v>
      </c>
      <c r="AA5407">
        <f t="shared" si="84"/>
        <v>1</v>
      </c>
    </row>
    <row r="5408" spans="1:27" ht="15.75" customHeight="1" x14ac:dyDescent="0.25">
      <c r="A5408">
        <v>18418268</v>
      </c>
      <c r="B5408" t="s">
        <v>11100</v>
      </c>
      <c r="C5408">
        <v>1</v>
      </c>
      <c r="D5408" t="s">
        <v>23</v>
      </c>
      <c r="E5408" t="s">
        <v>11101</v>
      </c>
      <c r="F5408" t="s">
        <v>45</v>
      </c>
      <c r="G5408" t="s">
        <v>46</v>
      </c>
      <c r="H5408">
        <v>77.2156892</v>
      </c>
      <c r="I5408">
        <v>28.7106791</v>
      </c>
      <c r="J5408" t="s">
        <v>27</v>
      </c>
      <c r="K5408" t="s">
        <v>28</v>
      </c>
      <c r="L5408" t="s">
        <v>29</v>
      </c>
      <c r="M5408" t="s">
        <v>29</v>
      </c>
      <c r="N5408" t="s">
        <v>29</v>
      </c>
      <c r="O5408" t="s">
        <v>29</v>
      </c>
      <c r="P5408">
        <v>1</v>
      </c>
      <c r="Q5408">
        <v>1</v>
      </c>
      <c r="R5408">
        <v>100</v>
      </c>
      <c r="S5408" t="str">
        <f>IF(Table1[[#This Row],[Average_Cost_for_two]]&lt;500,"Low",IF(Table1[[#This Row],[Average_Cost_for_two]]&lt;=1500,"Medium","High"))</f>
        <v>Low</v>
      </c>
      <c r="T5408">
        <v>1</v>
      </c>
      <c r="U5408">
        <v>2010</v>
      </c>
      <c r="V5408">
        <v>3</v>
      </c>
      <c r="W5408">
        <v>26</v>
      </c>
      <c r="X5408">
        <f>IF(OR(Main!$U5408=0,
       Main!$V5408=0,
       Main!$W5408=0),
   "",
   DATE(Main!$U5408,
        Main!$V5408,
        Main!$W5408)
)</f>
        <v>40263</v>
      </c>
      <c r="Y5408">
        <f>Table1[[#This Row],[Average_Cost_for_two]]*VLOOKUP(Table1[[#This Row],[Currency]],currency!$A$2:$B$10,2,FALSE)</f>
        <v>1.2</v>
      </c>
      <c r="Z5408" t="str">
        <f>VLOOKUP(C5408,country!A:B,2,FALSE)</f>
        <v>India</v>
      </c>
      <c r="AA5408">
        <f t="shared" si="84"/>
        <v>1</v>
      </c>
    </row>
    <row r="5409" spans="1:27" ht="15.75" customHeight="1" x14ac:dyDescent="0.25">
      <c r="A5409">
        <v>18261678</v>
      </c>
      <c r="B5409" t="s">
        <v>11102</v>
      </c>
      <c r="C5409">
        <v>1</v>
      </c>
      <c r="D5409" t="s">
        <v>23</v>
      </c>
      <c r="E5409" t="s">
        <v>11103</v>
      </c>
      <c r="F5409" t="s">
        <v>51</v>
      </c>
      <c r="G5409" t="s">
        <v>52</v>
      </c>
      <c r="H5409">
        <v>76.984083600000005</v>
      </c>
      <c r="I5409">
        <v>28.615028899999999</v>
      </c>
      <c r="J5409" t="s">
        <v>27</v>
      </c>
      <c r="K5409" t="s">
        <v>28</v>
      </c>
      <c r="L5409" t="s">
        <v>29</v>
      </c>
      <c r="M5409" t="s">
        <v>29</v>
      </c>
      <c r="N5409" t="s">
        <v>29</v>
      </c>
      <c r="O5409" t="s">
        <v>29</v>
      </c>
      <c r="P5409">
        <v>1</v>
      </c>
      <c r="Q5409">
        <v>1</v>
      </c>
      <c r="R5409">
        <v>350</v>
      </c>
      <c r="S5409" t="str">
        <f>IF(Table1[[#This Row],[Average_Cost_for_two]]&lt;500,"Low",IF(Table1[[#This Row],[Average_Cost_for_two]]&lt;=1500,"Medium","High"))</f>
        <v>Low</v>
      </c>
      <c r="T5409">
        <v>1</v>
      </c>
      <c r="U5409">
        <v>2017</v>
      </c>
      <c r="V5409">
        <v>3</v>
      </c>
      <c r="W5409">
        <v>24</v>
      </c>
      <c r="X5409">
        <f>IF(OR(Main!$U5409=0,
       Main!$V5409=0,
       Main!$W5409=0),
   "",
   DATE(Main!$U5409,
        Main!$V5409,
        Main!$W5409)
)</f>
        <v>42818</v>
      </c>
      <c r="Y5409">
        <f>Table1[[#This Row],[Average_Cost_for_two]]*VLOOKUP(Table1[[#This Row],[Currency]],currency!$A$2:$B$10,2,FALSE)</f>
        <v>4.2</v>
      </c>
      <c r="Z5409" t="str">
        <f>VLOOKUP(C5409,country!A:B,2,FALSE)</f>
        <v>India</v>
      </c>
      <c r="AA5409">
        <f t="shared" si="84"/>
        <v>1</v>
      </c>
    </row>
    <row r="5410" spans="1:27" ht="15.75" customHeight="1" x14ac:dyDescent="0.25">
      <c r="A5410">
        <v>18017240</v>
      </c>
      <c r="B5410" t="s">
        <v>11104</v>
      </c>
      <c r="C5410">
        <v>1</v>
      </c>
      <c r="D5410" t="s">
        <v>23</v>
      </c>
      <c r="E5410" t="s">
        <v>11105</v>
      </c>
      <c r="F5410" t="s">
        <v>92</v>
      </c>
      <c r="G5410" t="s">
        <v>93</v>
      </c>
      <c r="H5410">
        <v>77.064828000000006</v>
      </c>
      <c r="I5410">
        <v>28.678401999999998</v>
      </c>
      <c r="J5410" t="s">
        <v>27</v>
      </c>
      <c r="K5410" t="s">
        <v>28</v>
      </c>
      <c r="L5410" t="s">
        <v>29</v>
      </c>
      <c r="M5410" t="s">
        <v>29</v>
      </c>
      <c r="N5410" t="s">
        <v>29</v>
      </c>
      <c r="O5410" t="s">
        <v>29</v>
      </c>
      <c r="P5410">
        <v>1</v>
      </c>
      <c r="Q5410">
        <v>1</v>
      </c>
      <c r="R5410">
        <v>200</v>
      </c>
      <c r="S5410" t="str">
        <f>IF(Table1[[#This Row],[Average_Cost_for_two]]&lt;500,"Low",IF(Table1[[#This Row],[Average_Cost_for_two]]&lt;=1500,"Medium","High"))</f>
        <v>Low</v>
      </c>
      <c r="T5410">
        <v>1</v>
      </c>
      <c r="U5410">
        <v>2016</v>
      </c>
      <c r="V5410">
        <v>3</v>
      </c>
      <c r="W5410">
        <v>3</v>
      </c>
      <c r="X5410">
        <f>IF(OR(Main!$U5410=0,
       Main!$V5410=0,
       Main!$W5410=0),
   "",
   DATE(Main!$U5410,
        Main!$V5410,
        Main!$W5410)
)</f>
        <v>42432</v>
      </c>
      <c r="Y5410">
        <f>Table1[[#This Row],[Average_Cost_for_two]]*VLOOKUP(Table1[[#This Row],[Currency]],currency!$A$2:$B$10,2,FALSE)</f>
        <v>2.4</v>
      </c>
      <c r="Z5410" t="str">
        <f>VLOOKUP(C5410,country!A:B,2,FALSE)</f>
        <v>India</v>
      </c>
      <c r="AA5410">
        <f t="shared" si="84"/>
        <v>1</v>
      </c>
    </row>
    <row r="5411" spans="1:27" ht="15.75" customHeight="1" x14ac:dyDescent="0.25">
      <c r="A5411">
        <v>5528</v>
      </c>
      <c r="B5411" t="s">
        <v>11106</v>
      </c>
      <c r="C5411">
        <v>1</v>
      </c>
      <c r="D5411" t="s">
        <v>23</v>
      </c>
      <c r="E5411" t="s">
        <v>11107</v>
      </c>
      <c r="F5411" t="s">
        <v>104</v>
      </c>
      <c r="G5411" t="s">
        <v>105</v>
      </c>
      <c r="H5411">
        <v>77.251516199999998</v>
      </c>
      <c r="I5411">
        <v>28.547878600000001</v>
      </c>
      <c r="J5411" t="s">
        <v>27</v>
      </c>
      <c r="K5411" t="s">
        <v>28</v>
      </c>
      <c r="L5411" t="s">
        <v>29</v>
      </c>
      <c r="M5411" t="s">
        <v>29</v>
      </c>
      <c r="N5411" t="s">
        <v>29</v>
      </c>
      <c r="O5411" t="s">
        <v>29</v>
      </c>
      <c r="P5411">
        <v>1</v>
      </c>
      <c r="Q5411">
        <v>1</v>
      </c>
      <c r="R5411">
        <v>150</v>
      </c>
      <c r="S5411" t="str">
        <f>IF(Table1[[#This Row],[Average_Cost_for_two]]&lt;500,"Low",IF(Table1[[#This Row],[Average_Cost_for_two]]&lt;=1500,"Medium","High"))</f>
        <v>Low</v>
      </c>
      <c r="T5411">
        <v>1</v>
      </c>
      <c r="U5411">
        <v>2011</v>
      </c>
      <c r="V5411">
        <v>3</v>
      </c>
      <c r="W5411">
        <v>21</v>
      </c>
      <c r="X5411">
        <f>IF(OR(Main!$U5411=0,
       Main!$V5411=0,
       Main!$W5411=0),
   "",
   DATE(Main!$U5411,
        Main!$V5411,
        Main!$W5411)
)</f>
        <v>40623</v>
      </c>
      <c r="Y5411">
        <f>Table1[[#This Row],[Average_Cost_for_two]]*VLOOKUP(Table1[[#This Row],[Currency]],currency!$A$2:$B$10,2,FALSE)</f>
        <v>1.8</v>
      </c>
      <c r="Z5411" t="str">
        <f>VLOOKUP(C5411,country!A:B,2,FALSE)</f>
        <v>India</v>
      </c>
      <c r="AA5411">
        <f t="shared" si="84"/>
        <v>1</v>
      </c>
    </row>
    <row r="5412" spans="1:27" ht="15.75" customHeight="1" x14ac:dyDescent="0.25">
      <c r="A5412">
        <v>18332442</v>
      </c>
      <c r="B5412" t="s">
        <v>11108</v>
      </c>
      <c r="C5412">
        <v>1</v>
      </c>
      <c r="D5412" t="s">
        <v>23</v>
      </c>
      <c r="E5412" t="s">
        <v>11109</v>
      </c>
      <c r="F5412" t="s">
        <v>197</v>
      </c>
      <c r="G5412" t="s">
        <v>198</v>
      </c>
      <c r="H5412">
        <v>77.182736000000006</v>
      </c>
      <c r="I5412">
        <v>28.539588999999999</v>
      </c>
      <c r="J5412" t="s">
        <v>27</v>
      </c>
      <c r="K5412" t="s">
        <v>28</v>
      </c>
      <c r="L5412" t="s">
        <v>29</v>
      </c>
      <c r="M5412" t="s">
        <v>29</v>
      </c>
      <c r="N5412" t="s">
        <v>29</v>
      </c>
      <c r="O5412" t="s">
        <v>29</v>
      </c>
      <c r="P5412">
        <v>2</v>
      </c>
      <c r="Q5412">
        <v>1</v>
      </c>
      <c r="R5412">
        <v>550</v>
      </c>
      <c r="S5412" t="str">
        <f>IF(Table1[[#This Row],[Average_Cost_for_two]]&lt;500,"Low",IF(Table1[[#This Row],[Average_Cost_for_two]]&lt;=1500,"Medium","High"))</f>
        <v>Medium</v>
      </c>
      <c r="T5412">
        <v>1</v>
      </c>
      <c r="U5412">
        <v>2010</v>
      </c>
      <c r="V5412">
        <v>3</v>
      </c>
      <c r="W5412">
        <v>4</v>
      </c>
      <c r="X5412">
        <f>IF(OR(Main!$U5412=0,
       Main!$V5412=0,
       Main!$W5412=0),
   "",
   DATE(Main!$U5412,
        Main!$V5412,
        Main!$W5412)
)</f>
        <v>40241</v>
      </c>
      <c r="Y5412">
        <f>Table1[[#This Row],[Average_Cost_for_two]]*VLOOKUP(Table1[[#This Row],[Currency]],currency!$A$2:$B$10,2,FALSE)</f>
        <v>6.6000000000000005</v>
      </c>
      <c r="Z5412" t="str">
        <f>VLOOKUP(C5412,country!A:B,2,FALSE)</f>
        <v>India</v>
      </c>
      <c r="AA5412">
        <f t="shared" si="84"/>
        <v>1</v>
      </c>
    </row>
    <row r="5413" spans="1:27" ht="15.75" customHeight="1" x14ac:dyDescent="0.25">
      <c r="A5413">
        <v>18416859</v>
      </c>
      <c r="B5413" t="s">
        <v>11110</v>
      </c>
      <c r="C5413">
        <v>1</v>
      </c>
      <c r="D5413" t="s">
        <v>23</v>
      </c>
      <c r="E5413" t="s">
        <v>11111</v>
      </c>
      <c r="F5413" t="s">
        <v>1917</v>
      </c>
      <c r="G5413" t="s">
        <v>1918</v>
      </c>
      <c r="H5413">
        <v>77.199016799999995</v>
      </c>
      <c r="I5413">
        <v>28.560495400000001</v>
      </c>
      <c r="J5413" t="s">
        <v>27</v>
      </c>
      <c r="K5413" t="s">
        <v>28</v>
      </c>
      <c r="L5413" t="s">
        <v>29</v>
      </c>
      <c r="M5413" t="s">
        <v>29</v>
      </c>
      <c r="N5413" t="s">
        <v>29</v>
      </c>
      <c r="O5413" t="s">
        <v>29</v>
      </c>
      <c r="P5413">
        <v>1</v>
      </c>
      <c r="Q5413">
        <v>2</v>
      </c>
      <c r="R5413">
        <v>400</v>
      </c>
      <c r="S5413" t="str">
        <f>IF(Table1[[#This Row],[Average_Cost_for_two]]&lt;500,"Low",IF(Table1[[#This Row],[Average_Cost_for_two]]&lt;=1500,"Medium","High"))</f>
        <v>Low</v>
      </c>
      <c r="T5413">
        <v>1</v>
      </c>
      <c r="U5413">
        <v>2011</v>
      </c>
      <c r="V5413">
        <v>3</v>
      </c>
      <c r="W5413">
        <v>8</v>
      </c>
      <c r="X5413">
        <f>IF(OR(Main!$U5413=0,
       Main!$V5413=0,
       Main!$W5413=0),
   "",
   DATE(Main!$U5413,
        Main!$V5413,
        Main!$W5413)
)</f>
        <v>40610</v>
      </c>
      <c r="Y5413">
        <f>Table1[[#This Row],[Average_Cost_for_two]]*VLOOKUP(Table1[[#This Row],[Currency]],currency!$A$2:$B$10,2,FALSE)</f>
        <v>4.8</v>
      </c>
      <c r="Z5413" t="str">
        <f>VLOOKUP(C5413,country!A:B,2,FALSE)</f>
        <v>India</v>
      </c>
      <c r="AA5413">
        <f t="shared" si="84"/>
        <v>1</v>
      </c>
    </row>
    <row r="5414" spans="1:27" ht="15.75" customHeight="1" x14ac:dyDescent="0.25">
      <c r="A5414">
        <v>18377912</v>
      </c>
      <c r="B5414" t="s">
        <v>11112</v>
      </c>
      <c r="C5414">
        <v>1</v>
      </c>
      <c r="D5414" t="s">
        <v>23</v>
      </c>
      <c r="E5414" t="s">
        <v>11113</v>
      </c>
      <c r="F5414" t="s">
        <v>897</v>
      </c>
      <c r="G5414" t="s">
        <v>898</v>
      </c>
      <c r="H5414">
        <v>77.272249599999995</v>
      </c>
      <c r="I5414">
        <v>28.700226600000001</v>
      </c>
      <c r="J5414" t="s">
        <v>27</v>
      </c>
      <c r="K5414" t="s">
        <v>28</v>
      </c>
      <c r="L5414" t="s">
        <v>29</v>
      </c>
      <c r="M5414" t="s">
        <v>29</v>
      </c>
      <c r="N5414" t="s">
        <v>29</v>
      </c>
      <c r="O5414" t="s">
        <v>29</v>
      </c>
      <c r="P5414">
        <v>1</v>
      </c>
      <c r="Q5414">
        <v>3</v>
      </c>
      <c r="R5414">
        <v>300</v>
      </c>
      <c r="S5414" t="str">
        <f>IF(Table1[[#This Row],[Average_Cost_for_two]]&lt;500,"Low",IF(Table1[[#This Row],[Average_Cost_for_two]]&lt;=1500,"Medium","High"))</f>
        <v>Low</v>
      </c>
      <c r="T5414">
        <v>1</v>
      </c>
      <c r="U5414">
        <v>2015</v>
      </c>
      <c r="V5414">
        <v>3</v>
      </c>
      <c r="W5414">
        <v>25</v>
      </c>
      <c r="X5414">
        <f>IF(OR(Main!$U5414=0,
       Main!$V5414=0,
       Main!$W5414=0),
   "",
   DATE(Main!$U5414,
        Main!$V5414,
        Main!$W5414)
)</f>
        <v>42088</v>
      </c>
      <c r="Y5414">
        <f>Table1[[#This Row],[Average_Cost_for_two]]*VLOOKUP(Table1[[#This Row],[Currency]],currency!$A$2:$B$10,2,FALSE)</f>
        <v>3.6</v>
      </c>
      <c r="Z5414" t="str">
        <f>VLOOKUP(C5414,country!A:B,2,FALSE)</f>
        <v>India</v>
      </c>
      <c r="AA5414">
        <f t="shared" si="84"/>
        <v>1</v>
      </c>
    </row>
    <row r="5415" spans="1:27" ht="15.75" customHeight="1" x14ac:dyDescent="0.25">
      <c r="A5415">
        <v>5961</v>
      </c>
      <c r="B5415" t="s">
        <v>11114</v>
      </c>
      <c r="C5415">
        <v>1</v>
      </c>
      <c r="D5415" t="s">
        <v>23</v>
      </c>
      <c r="E5415" t="s">
        <v>11115</v>
      </c>
      <c r="F5415" t="s">
        <v>1206</v>
      </c>
      <c r="G5415" t="s">
        <v>1207</v>
      </c>
      <c r="H5415">
        <v>77.097347400000004</v>
      </c>
      <c r="I5415">
        <v>28.636114800000001</v>
      </c>
      <c r="J5415" t="s">
        <v>27</v>
      </c>
      <c r="K5415" t="s">
        <v>28</v>
      </c>
      <c r="L5415" t="s">
        <v>29</v>
      </c>
      <c r="M5415" t="s">
        <v>29</v>
      </c>
      <c r="N5415" t="s">
        <v>29</v>
      </c>
      <c r="O5415" t="s">
        <v>29</v>
      </c>
      <c r="P5415">
        <v>1</v>
      </c>
      <c r="Q5415">
        <v>3</v>
      </c>
      <c r="R5415">
        <v>250</v>
      </c>
      <c r="S5415" t="str">
        <f>IF(Table1[[#This Row],[Average_Cost_for_two]]&lt;500,"Low",IF(Table1[[#This Row],[Average_Cost_for_two]]&lt;=1500,"Medium","High"))</f>
        <v>Low</v>
      </c>
      <c r="T5415">
        <v>1</v>
      </c>
      <c r="U5415">
        <v>2017</v>
      </c>
      <c r="V5415">
        <v>3</v>
      </c>
      <c r="W5415">
        <v>11</v>
      </c>
      <c r="X5415">
        <f>IF(OR(Main!$U5415=0,
       Main!$V5415=0,
       Main!$W5415=0),
   "",
   DATE(Main!$U5415,
        Main!$V5415,
        Main!$W5415)
)</f>
        <v>42805</v>
      </c>
      <c r="Y5415">
        <f>Table1[[#This Row],[Average_Cost_for_two]]*VLOOKUP(Table1[[#This Row],[Currency]],currency!$A$2:$B$10,2,FALSE)</f>
        <v>3</v>
      </c>
      <c r="Z5415" t="str">
        <f>VLOOKUP(C5415,country!A:B,2,FALSE)</f>
        <v>India</v>
      </c>
      <c r="AA5415">
        <f t="shared" si="84"/>
        <v>1</v>
      </c>
    </row>
    <row r="5416" spans="1:27" ht="15.75" customHeight="1" x14ac:dyDescent="0.25">
      <c r="A5416">
        <v>18430577</v>
      </c>
      <c r="B5416" t="s">
        <v>11116</v>
      </c>
      <c r="C5416">
        <v>1</v>
      </c>
      <c r="D5416" t="s">
        <v>23</v>
      </c>
      <c r="E5416" t="s">
        <v>11117</v>
      </c>
      <c r="F5416" t="s">
        <v>1206</v>
      </c>
      <c r="G5416" t="s">
        <v>1207</v>
      </c>
      <c r="H5416">
        <v>77.093385900000001</v>
      </c>
      <c r="I5416">
        <v>28.636669699999999</v>
      </c>
      <c r="J5416" t="s">
        <v>27</v>
      </c>
      <c r="K5416" t="s">
        <v>28</v>
      </c>
      <c r="L5416" t="s">
        <v>29</v>
      </c>
      <c r="M5416" t="s">
        <v>36</v>
      </c>
      <c r="N5416" t="s">
        <v>29</v>
      </c>
      <c r="O5416" t="s">
        <v>29</v>
      </c>
      <c r="P5416">
        <v>2</v>
      </c>
      <c r="Q5416">
        <v>2</v>
      </c>
      <c r="R5416">
        <v>500</v>
      </c>
      <c r="S5416" t="str">
        <f>IF(Table1[[#This Row],[Average_Cost_for_two]]&lt;500,"Low",IF(Table1[[#This Row],[Average_Cost_for_two]]&lt;=1500,"Medium","High"))</f>
        <v>Medium</v>
      </c>
      <c r="T5416">
        <v>1</v>
      </c>
      <c r="U5416">
        <v>2011</v>
      </c>
      <c r="V5416">
        <v>3</v>
      </c>
      <c r="W5416">
        <v>17</v>
      </c>
      <c r="X5416">
        <f>IF(OR(Main!$U5416=0,
       Main!$V5416=0,
       Main!$W5416=0),
   "",
   DATE(Main!$U5416,
        Main!$V5416,
        Main!$W5416)
)</f>
        <v>40619</v>
      </c>
      <c r="Y5416">
        <f>Table1[[#This Row],[Average_Cost_for_two]]*VLOOKUP(Table1[[#This Row],[Currency]],currency!$A$2:$B$10,2,FALSE)</f>
        <v>6</v>
      </c>
      <c r="Z5416" t="str">
        <f>VLOOKUP(C5416,country!A:B,2,FALSE)</f>
        <v>India</v>
      </c>
      <c r="AA5416">
        <f t="shared" si="84"/>
        <v>1</v>
      </c>
    </row>
    <row r="5417" spans="1:27" ht="15.75" customHeight="1" x14ac:dyDescent="0.25">
      <c r="A5417">
        <v>18489507</v>
      </c>
      <c r="B5417" t="s">
        <v>11118</v>
      </c>
      <c r="C5417">
        <v>1</v>
      </c>
      <c r="D5417" t="s">
        <v>23</v>
      </c>
      <c r="E5417" t="s">
        <v>11119</v>
      </c>
      <c r="F5417" t="s">
        <v>2175</v>
      </c>
      <c r="G5417" t="s">
        <v>2176</v>
      </c>
      <c r="H5417">
        <v>0</v>
      </c>
      <c r="I5417">
        <v>0</v>
      </c>
      <c r="J5417" t="s">
        <v>27</v>
      </c>
      <c r="K5417" t="s">
        <v>28</v>
      </c>
      <c r="L5417" t="s">
        <v>29</v>
      </c>
      <c r="M5417" t="s">
        <v>29</v>
      </c>
      <c r="N5417" t="s">
        <v>29</v>
      </c>
      <c r="O5417" t="s">
        <v>29</v>
      </c>
      <c r="P5417">
        <v>2</v>
      </c>
      <c r="Q5417">
        <v>2</v>
      </c>
      <c r="R5417">
        <v>500</v>
      </c>
      <c r="S5417" t="str">
        <f>IF(Table1[[#This Row],[Average_Cost_for_two]]&lt;500,"Low",IF(Table1[[#This Row],[Average_Cost_for_two]]&lt;=1500,"Medium","High"))</f>
        <v>Medium</v>
      </c>
      <c r="T5417">
        <v>1</v>
      </c>
      <c r="U5417">
        <v>2017</v>
      </c>
      <c r="V5417">
        <v>3</v>
      </c>
      <c r="W5417">
        <v>26</v>
      </c>
      <c r="X5417">
        <f>IF(OR(Main!$U5417=0,
       Main!$V5417=0,
       Main!$W5417=0),
   "",
   DATE(Main!$U5417,
        Main!$V5417,
        Main!$W5417)
)</f>
        <v>42820</v>
      </c>
      <c r="Y5417">
        <f>Table1[[#This Row],[Average_Cost_for_two]]*VLOOKUP(Table1[[#This Row],[Currency]],currency!$A$2:$B$10,2,FALSE)</f>
        <v>6</v>
      </c>
      <c r="Z5417" t="str">
        <f>VLOOKUP(C5417,country!A:B,2,FALSE)</f>
        <v>India</v>
      </c>
      <c r="AA5417">
        <f t="shared" si="84"/>
        <v>1</v>
      </c>
    </row>
    <row r="5418" spans="1:27" ht="15.75" customHeight="1" x14ac:dyDescent="0.25">
      <c r="A5418">
        <v>311037</v>
      </c>
      <c r="B5418" t="s">
        <v>11120</v>
      </c>
      <c r="C5418">
        <v>1</v>
      </c>
      <c r="D5418" t="s">
        <v>23</v>
      </c>
      <c r="E5418" t="s">
        <v>11121</v>
      </c>
      <c r="F5418" t="s">
        <v>75</v>
      </c>
      <c r="G5418" t="s">
        <v>76</v>
      </c>
      <c r="H5418">
        <v>77.298316670000006</v>
      </c>
      <c r="I5418">
        <v>28.652819439999998</v>
      </c>
      <c r="J5418" t="s">
        <v>27</v>
      </c>
      <c r="K5418" t="s">
        <v>28</v>
      </c>
      <c r="L5418" t="s">
        <v>29</v>
      </c>
      <c r="M5418" t="s">
        <v>29</v>
      </c>
      <c r="N5418" t="s">
        <v>29</v>
      </c>
      <c r="O5418" t="s">
        <v>29</v>
      </c>
      <c r="P5418">
        <v>1</v>
      </c>
      <c r="Q5418">
        <v>2</v>
      </c>
      <c r="R5418">
        <v>350</v>
      </c>
      <c r="S5418" t="str">
        <f>IF(Table1[[#This Row],[Average_Cost_for_two]]&lt;500,"Low",IF(Table1[[#This Row],[Average_Cost_for_two]]&lt;=1500,"Medium","High"))</f>
        <v>Low</v>
      </c>
      <c r="T5418">
        <v>1</v>
      </c>
      <c r="U5418">
        <v>2017</v>
      </c>
      <c r="V5418">
        <v>2</v>
      </c>
      <c r="W5418">
        <v>17</v>
      </c>
      <c r="X5418">
        <f>IF(OR(Main!$U5418=0,
       Main!$V5418=0,
       Main!$W5418=0),
   "",
   DATE(Main!$U5418,
        Main!$V5418,
        Main!$W5418)
)</f>
        <v>42783</v>
      </c>
      <c r="Y5418">
        <f>Table1[[#This Row],[Average_Cost_for_two]]*VLOOKUP(Table1[[#This Row],[Currency]],currency!$A$2:$B$10,2,FALSE)</f>
        <v>4.2</v>
      </c>
      <c r="Z5418" t="str">
        <f>VLOOKUP(C5418,country!A:B,2,FALSE)</f>
        <v>India</v>
      </c>
      <c r="AA5418">
        <f t="shared" si="84"/>
        <v>1</v>
      </c>
    </row>
    <row r="5419" spans="1:27" ht="15.75" customHeight="1" x14ac:dyDescent="0.25">
      <c r="A5419">
        <v>308489</v>
      </c>
      <c r="B5419" t="s">
        <v>11122</v>
      </c>
      <c r="C5419">
        <v>1</v>
      </c>
      <c r="D5419" t="s">
        <v>23</v>
      </c>
      <c r="E5419" t="s">
        <v>11123</v>
      </c>
      <c r="F5419" t="s">
        <v>4113</v>
      </c>
      <c r="G5419" t="s">
        <v>4114</v>
      </c>
      <c r="H5419">
        <v>77.292133910000004</v>
      </c>
      <c r="I5419">
        <v>28.521823439999999</v>
      </c>
      <c r="J5419" t="s">
        <v>27</v>
      </c>
      <c r="K5419" t="s">
        <v>28</v>
      </c>
      <c r="L5419" t="s">
        <v>29</v>
      </c>
      <c r="M5419" t="s">
        <v>29</v>
      </c>
      <c r="N5419" t="s">
        <v>29</v>
      </c>
      <c r="O5419" t="s">
        <v>29</v>
      </c>
      <c r="P5419">
        <v>2</v>
      </c>
      <c r="Q5419">
        <v>2</v>
      </c>
      <c r="R5419">
        <v>500</v>
      </c>
      <c r="S5419" t="str">
        <f>IF(Table1[[#This Row],[Average_Cost_for_two]]&lt;500,"Low",IF(Table1[[#This Row],[Average_Cost_for_two]]&lt;=1500,"Medium","High"))</f>
        <v>Medium</v>
      </c>
      <c r="T5419">
        <v>1</v>
      </c>
      <c r="U5419">
        <v>2018</v>
      </c>
      <c r="V5419">
        <v>2</v>
      </c>
      <c r="W5419">
        <v>3</v>
      </c>
      <c r="X5419">
        <f>IF(OR(Main!$U5419=0,
       Main!$V5419=0,
       Main!$W5419=0),
   "",
   DATE(Main!$U5419,
        Main!$V5419,
        Main!$W5419)
)</f>
        <v>43134</v>
      </c>
      <c r="Y5419">
        <f>Table1[[#This Row],[Average_Cost_for_two]]*VLOOKUP(Table1[[#This Row],[Currency]],currency!$A$2:$B$10,2,FALSE)</f>
        <v>6</v>
      </c>
      <c r="Z5419" t="str">
        <f>VLOOKUP(C5419,country!A:B,2,FALSE)</f>
        <v>India</v>
      </c>
      <c r="AA5419">
        <f t="shared" si="84"/>
        <v>1</v>
      </c>
    </row>
    <row r="5420" spans="1:27" ht="15.75" customHeight="1" x14ac:dyDescent="0.25">
      <c r="A5420">
        <v>18175278</v>
      </c>
      <c r="B5420" t="s">
        <v>11124</v>
      </c>
      <c r="C5420">
        <v>1</v>
      </c>
      <c r="D5420" t="s">
        <v>23</v>
      </c>
      <c r="E5420" t="s">
        <v>878</v>
      </c>
      <c r="F5420" t="s">
        <v>177</v>
      </c>
      <c r="G5420" t="s">
        <v>178</v>
      </c>
      <c r="H5420">
        <v>77.144365500000006</v>
      </c>
      <c r="I5420">
        <v>28.494567199999999</v>
      </c>
      <c r="J5420" t="s">
        <v>27</v>
      </c>
      <c r="K5420" t="s">
        <v>28</v>
      </c>
      <c r="L5420" t="s">
        <v>29</v>
      </c>
      <c r="M5420" t="s">
        <v>29</v>
      </c>
      <c r="N5420" t="s">
        <v>29</v>
      </c>
      <c r="O5420" t="s">
        <v>29</v>
      </c>
      <c r="P5420">
        <v>1</v>
      </c>
      <c r="Q5420">
        <v>1</v>
      </c>
      <c r="R5420">
        <v>250</v>
      </c>
      <c r="S5420" t="str">
        <f>IF(Table1[[#This Row],[Average_Cost_for_two]]&lt;500,"Low",IF(Table1[[#This Row],[Average_Cost_for_two]]&lt;=1500,"Medium","High"))</f>
        <v>Low</v>
      </c>
      <c r="T5420">
        <v>1</v>
      </c>
      <c r="U5420">
        <v>2016</v>
      </c>
      <c r="V5420">
        <v>2</v>
      </c>
      <c r="W5420">
        <v>19</v>
      </c>
      <c r="X5420">
        <f>IF(OR(Main!$U5420=0,
       Main!$V5420=0,
       Main!$W5420=0),
   "",
   DATE(Main!$U5420,
        Main!$V5420,
        Main!$W5420)
)</f>
        <v>42419</v>
      </c>
      <c r="Y5420">
        <f>Table1[[#This Row],[Average_Cost_for_two]]*VLOOKUP(Table1[[#This Row],[Currency]],currency!$A$2:$B$10,2,FALSE)</f>
        <v>3</v>
      </c>
      <c r="Z5420" t="str">
        <f>VLOOKUP(C5420,country!A:B,2,FALSE)</f>
        <v>India</v>
      </c>
      <c r="AA5420">
        <f t="shared" si="84"/>
        <v>1</v>
      </c>
    </row>
    <row r="5421" spans="1:27" ht="15.75" customHeight="1" x14ac:dyDescent="0.25">
      <c r="A5421">
        <v>5483</v>
      </c>
      <c r="B5421" t="s">
        <v>11125</v>
      </c>
      <c r="C5421">
        <v>1</v>
      </c>
      <c r="D5421" t="s">
        <v>23</v>
      </c>
      <c r="E5421" t="s">
        <v>11126</v>
      </c>
      <c r="F5421" t="s">
        <v>51</v>
      </c>
      <c r="G5421" t="s">
        <v>52</v>
      </c>
      <c r="H5421">
        <v>76.991076500000005</v>
      </c>
      <c r="I5421">
        <v>28.6127374</v>
      </c>
      <c r="J5421" t="s">
        <v>27</v>
      </c>
      <c r="K5421" t="s">
        <v>28</v>
      </c>
      <c r="L5421" t="s">
        <v>29</v>
      </c>
      <c r="M5421" t="s">
        <v>29</v>
      </c>
      <c r="N5421" t="s">
        <v>29</v>
      </c>
      <c r="O5421" t="s">
        <v>29</v>
      </c>
      <c r="P5421">
        <v>1</v>
      </c>
      <c r="Q5421">
        <v>2</v>
      </c>
      <c r="R5421">
        <v>150</v>
      </c>
      <c r="S5421" t="str">
        <f>IF(Table1[[#This Row],[Average_Cost_for_two]]&lt;500,"Low",IF(Table1[[#This Row],[Average_Cost_for_two]]&lt;=1500,"Medium","High"))</f>
        <v>Low</v>
      </c>
      <c r="T5421">
        <v>1</v>
      </c>
      <c r="U5421">
        <v>2012</v>
      </c>
      <c r="V5421">
        <v>2</v>
      </c>
      <c r="W5421">
        <v>25</v>
      </c>
      <c r="X5421">
        <f>IF(OR(Main!$U5421=0,
       Main!$V5421=0,
       Main!$W5421=0),
   "",
   DATE(Main!$U5421,
        Main!$V5421,
        Main!$W5421)
)</f>
        <v>40964</v>
      </c>
      <c r="Y5421">
        <f>Table1[[#This Row],[Average_Cost_for_two]]*VLOOKUP(Table1[[#This Row],[Currency]],currency!$A$2:$B$10,2,FALSE)</f>
        <v>1.8</v>
      </c>
      <c r="Z5421" t="str">
        <f>VLOOKUP(C5421,country!A:B,2,FALSE)</f>
        <v>India</v>
      </c>
      <c r="AA5421">
        <f t="shared" si="84"/>
        <v>1</v>
      </c>
    </row>
    <row r="5422" spans="1:27" ht="15.75" customHeight="1" x14ac:dyDescent="0.25">
      <c r="A5422">
        <v>18408037</v>
      </c>
      <c r="B5422" t="s">
        <v>11127</v>
      </c>
      <c r="C5422">
        <v>1</v>
      </c>
      <c r="D5422" t="s">
        <v>23</v>
      </c>
      <c r="E5422" t="s">
        <v>11128</v>
      </c>
      <c r="F5422" t="s">
        <v>139</v>
      </c>
      <c r="G5422" t="s">
        <v>140</v>
      </c>
      <c r="H5422">
        <v>77.2008084</v>
      </c>
      <c r="I5422">
        <v>28.508651400000002</v>
      </c>
      <c r="J5422" t="s">
        <v>27</v>
      </c>
      <c r="K5422" t="s">
        <v>28</v>
      </c>
      <c r="L5422" t="s">
        <v>29</v>
      </c>
      <c r="M5422" t="s">
        <v>29</v>
      </c>
      <c r="N5422" t="s">
        <v>29</v>
      </c>
      <c r="O5422" t="s">
        <v>29</v>
      </c>
      <c r="P5422">
        <v>1</v>
      </c>
      <c r="Q5422">
        <v>1</v>
      </c>
      <c r="R5422">
        <v>200</v>
      </c>
      <c r="S5422" t="str">
        <f>IF(Table1[[#This Row],[Average_Cost_for_two]]&lt;500,"Low",IF(Table1[[#This Row],[Average_Cost_for_two]]&lt;=1500,"Medium","High"))</f>
        <v>Low</v>
      </c>
      <c r="T5422">
        <v>1</v>
      </c>
      <c r="U5422">
        <v>2015</v>
      </c>
      <c r="V5422">
        <v>2</v>
      </c>
      <c r="W5422">
        <v>15</v>
      </c>
      <c r="X5422">
        <f>IF(OR(Main!$U5422=0,
       Main!$V5422=0,
       Main!$W5422=0),
   "",
   DATE(Main!$U5422,
        Main!$V5422,
        Main!$W5422)
)</f>
        <v>42050</v>
      </c>
      <c r="Y5422">
        <f>Table1[[#This Row],[Average_Cost_for_two]]*VLOOKUP(Table1[[#This Row],[Currency]],currency!$A$2:$B$10,2,FALSE)</f>
        <v>2.4</v>
      </c>
      <c r="Z5422" t="str">
        <f>VLOOKUP(C5422,country!A:B,2,FALSE)</f>
        <v>India</v>
      </c>
      <c r="AA5422">
        <f t="shared" si="84"/>
        <v>1</v>
      </c>
    </row>
    <row r="5423" spans="1:27" ht="15.75" customHeight="1" x14ac:dyDescent="0.25">
      <c r="A5423">
        <v>18463563</v>
      </c>
      <c r="B5423" t="s">
        <v>231</v>
      </c>
      <c r="C5423">
        <v>1</v>
      </c>
      <c r="D5423" t="s">
        <v>23</v>
      </c>
      <c r="E5423" t="s">
        <v>11129</v>
      </c>
      <c r="F5423" t="s">
        <v>767</v>
      </c>
      <c r="G5423" t="s">
        <v>768</v>
      </c>
      <c r="H5423">
        <v>77.209630160000003</v>
      </c>
      <c r="I5423">
        <v>28.506449079999999</v>
      </c>
      <c r="J5423" t="s">
        <v>27</v>
      </c>
      <c r="K5423" t="s">
        <v>28</v>
      </c>
      <c r="L5423" t="s">
        <v>29</v>
      </c>
      <c r="M5423" t="s">
        <v>29</v>
      </c>
      <c r="N5423" t="s">
        <v>29</v>
      </c>
      <c r="O5423" t="s">
        <v>29</v>
      </c>
      <c r="P5423">
        <v>1</v>
      </c>
      <c r="Q5423">
        <v>2</v>
      </c>
      <c r="R5423">
        <v>400</v>
      </c>
      <c r="S5423" t="str">
        <f>IF(Table1[[#This Row],[Average_Cost_for_two]]&lt;500,"Low",IF(Table1[[#This Row],[Average_Cost_for_two]]&lt;=1500,"Medium","High"))</f>
        <v>Low</v>
      </c>
      <c r="T5423">
        <v>1</v>
      </c>
      <c r="U5423">
        <v>2010</v>
      </c>
      <c r="V5423">
        <v>2</v>
      </c>
      <c r="W5423">
        <v>12</v>
      </c>
      <c r="X5423">
        <f>IF(OR(Main!$U5423=0,
       Main!$V5423=0,
       Main!$W5423=0),
   "",
   DATE(Main!$U5423,
        Main!$V5423,
        Main!$W5423)
)</f>
        <v>40221</v>
      </c>
      <c r="Y5423">
        <f>Table1[[#This Row],[Average_Cost_for_two]]*VLOOKUP(Table1[[#This Row],[Currency]],currency!$A$2:$B$10,2,FALSE)</f>
        <v>4.8</v>
      </c>
      <c r="Z5423" t="str">
        <f>VLOOKUP(C5423,country!A:B,2,FALSE)</f>
        <v>India</v>
      </c>
      <c r="AA5423">
        <f t="shared" si="84"/>
        <v>1</v>
      </c>
    </row>
    <row r="5424" spans="1:27" ht="15.75" customHeight="1" x14ac:dyDescent="0.25">
      <c r="A5424">
        <v>18284473</v>
      </c>
      <c r="B5424" t="s">
        <v>11130</v>
      </c>
      <c r="C5424">
        <v>1</v>
      </c>
      <c r="D5424" t="s">
        <v>23</v>
      </c>
      <c r="E5424" t="s">
        <v>11131</v>
      </c>
      <c r="F5424" t="s">
        <v>897</v>
      </c>
      <c r="G5424" t="s">
        <v>898</v>
      </c>
      <c r="H5424">
        <v>77.245005500000005</v>
      </c>
      <c r="I5424">
        <v>28.7085951</v>
      </c>
      <c r="J5424" t="s">
        <v>27</v>
      </c>
      <c r="K5424" t="s">
        <v>28</v>
      </c>
      <c r="L5424" t="s">
        <v>29</v>
      </c>
      <c r="M5424" t="s">
        <v>29</v>
      </c>
      <c r="N5424" t="s">
        <v>29</v>
      </c>
      <c r="O5424" t="s">
        <v>29</v>
      </c>
      <c r="P5424">
        <v>1</v>
      </c>
      <c r="Q5424">
        <v>3</v>
      </c>
      <c r="R5424">
        <v>150</v>
      </c>
      <c r="S5424" t="str">
        <f>IF(Table1[[#This Row],[Average_Cost_for_two]]&lt;500,"Low",IF(Table1[[#This Row],[Average_Cost_for_two]]&lt;=1500,"Medium","High"))</f>
        <v>Low</v>
      </c>
      <c r="T5424">
        <v>1</v>
      </c>
      <c r="U5424">
        <v>2014</v>
      </c>
      <c r="V5424">
        <v>2</v>
      </c>
      <c r="W5424">
        <v>21</v>
      </c>
      <c r="X5424">
        <f>IF(OR(Main!$U5424=0,
       Main!$V5424=0,
       Main!$W5424=0),
   "",
   DATE(Main!$U5424,
        Main!$V5424,
        Main!$W5424)
)</f>
        <v>41691</v>
      </c>
      <c r="Y5424">
        <f>Table1[[#This Row],[Average_Cost_for_two]]*VLOOKUP(Table1[[#This Row],[Currency]],currency!$A$2:$B$10,2,FALSE)</f>
        <v>1.8</v>
      </c>
      <c r="Z5424" t="str">
        <f>VLOOKUP(C5424,country!A:B,2,FALSE)</f>
        <v>India</v>
      </c>
      <c r="AA5424">
        <f t="shared" si="84"/>
        <v>1</v>
      </c>
    </row>
    <row r="5425" spans="1:27" ht="15.75" customHeight="1" x14ac:dyDescent="0.25">
      <c r="A5425">
        <v>9855</v>
      </c>
      <c r="B5425" t="s">
        <v>11132</v>
      </c>
      <c r="C5425">
        <v>1</v>
      </c>
      <c r="D5425" t="s">
        <v>23</v>
      </c>
      <c r="E5425" t="s">
        <v>11133</v>
      </c>
      <c r="F5425" t="s">
        <v>408</v>
      </c>
      <c r="G5425" t="s">
        <v>409</v>
      </c>
      <c r="H5425">
        <v>77.277166600000001</v>
      </c>
      <c r="I5425">
        <v>28.629663399999998</v>
      </c>
      <c r="J5425" t="s">
        <v>27</v>
      </c>
      <c r="K5425" t="s">
        <v>28</v>
      </c>
      <c r="L5425" t="s">
        <v>29</v>
      </c>
      <c r="M5425" t="s">
        <v>29</v>
      </c>
      <c r="N5425" t="s">
        <v>29</v>
      </c>
      <c r="O5425" t="s">
        <v>29</v>
      </c>
      <c r="P5425">
        <v>1</v>
      </c>
      <c r="Q5425">
        <v>1</v>
      </c>
      <c r="R5425">
        <v>200</v>
      </c>
      <c r="S5425" t="str">
        <f>IF(Table1[[#This Row],[Average_Cost_for_two]]&lt;500,"Low",IF(Table1[[#This Row],[Average_Cost_for_two]]&lt;=1500,"Medium","High"))</f>
        <v>Low</v>
      </c>
      <c r="T5425">
        <v>1</v>
      </c>
      <c r="U5425">
        <v>2018</v>
      </c>
      <c r="V5425">
        <v>2</v>
      </c>
      <c r="W5425">
        <v>22</v>
      </c>
      <c r="X5425">
        <f>IF(OR(Main!$U5425=0,
       Main!$V5425=0,
       Main!$W5425=0),
   "",
   DATE(Main!$U5425,
        Main!$V5425,
        Main!$W5425)
)</f>
        <v>43153</v>
      </c>
      <c r="Y5425">
        <f>Table1[[#This Row],[Average_Cost_for_two]]*VLOOKUP(Table1[[#This Row],[Currency]],currency!$A$2:$B$10,2,FALSE)</f>
        <v>2.4</v>
      </c>
      <c r="Z5425" t="str">
        <f>VLOOKUP(C5425,country!A:B,2,FALSE)</f>
        <v>India</v>
      </c>
      <c r="AA5425">
        <f t="shared" si="84"/>
        <v>1</v>
      </c>
    </row>
    <row r="5426" spans="1:27" ht="15.75" customHeight="1" x14ac:dyDescent="0.25">
      <c r="A5426">
        <v>305866</v>
      </c>
      <c r="B5426" t="s">
        <v>11134</v>
      </c>
      <c r="C5426">
        <v>1</v>
      </c>
      <c r="D5426" t="s">
        <v>23</v>
      </c>
      <c r="E5426" t="s">
        <v>11135</v>
      </c>
      <c r="F5426" t="s">
        <v>1206</v>
      </c>
      <c r="G5426" t="s">
        <v>1207</v>
      </c>
      <c r="H5426">
        <v>77.097170700000007</v>
      </c>
      <c r="I5426">
        <v>28.636176500000001</v>
      </c>
      <c r="J5426" t="s">
        <v>27</v>
      </c>
      <c r="K5426" t="s">
        <v>28</v>
      </c>
      <c r="L5426" t="s">
        <v>29</v>
      </c>
      <c r="M5426" t="s">
        <v>29</v>
      </c>
      <c r="N5426" t="s">
        <v>29</v>
      </c>
      <c r="O5426" t="s">
        <v>29</v>
      </c>
      <c r="P5426">
        <v>2</v>
      </c>
      <c r="Q5426">
        <v>3</v>
      </c>
      <c r="R5426">
        <v>500</v>
      </c>
      <c r="S5426" t="str">
        <f>IF(Table1[[#This Row],[Average_Cost_for_two]]&lt;500,"Low",IF(Table1[[#This Row],[Average_Cost_for_two]]&lt;=1500,"Medium","High"))</f>
        <v>Medium</v>
      </c>
      <c r="T5426">
        <v>1</v>
      </c>
      <c r="U5426">
        <v>2015</v>
      </c>
      <c r="V5426">
        <v>2</v>
      </c>
      <c r="W5426">
        <v>4</v>
      </c>
      <c r="X5426">
        <f>IF(OR(Main!$U5426=0,
       Main!$V5426=0,
       Main!$W5426=0),
   "",
   DATE(Main!$U5426,
        Main!$V5426,
        Main!$W5426)
)</f>
        <v>42039</v>
      </c>
      <c r="Y5426">
        <f>Table1[[#This Row],[Average_Cost_for_two]]*VLOOKUP(Table1[[#This Row],[Currency]],currency!$A$2:$B$10,2,FALSE)</f>
        <v>6</v>
      </c>
      <c r="Z5426" t="str">
        <f>VLOOKUP(C5426,country!A:B,2,FALSE)</f>
        <v>India</v>
      </c>
      <c r="AA5426">
        <f t="shared" si="84"/>
        <v>1</v>
      </c>
    </row>
    <row r="5427" spans="1:27" ht="15.75" customHeight="1" x14ac:dyDescent="0.25">
      <c r="A5427">
        <v>312041</v>
      </c>
      <c r="B5427" t="s">
        <v>11136</v>
      </c>
      <c r="C5427">
        <v>1</v>
      </c>
      <c r="D5427" t="s">
        <v>23</v>
      </c>
      <c r="E5427" t="s">
        <v>11137</v>
      </c>
      <c r="F5427" t="s">
        <v>1206</v>
      </c>
      <c r="G5427" t="s">
        <v>1207</v>
      </c>
      <c r="H5427">
        <v>77.103950100000006</v>
      </c>
      <c r="I5427">
        <v>28.643734800000001</v>
      </c>
      <c r="J5427" t="s">
        <v>27</v>
      </c>
      <c r="K5427" t="s">
        <v>28</v>
      </c>
      <c r="L5427" t="s">
        <v>29</v>
      </c>
      <c r="M5427" t="s">
        <v>29</v>
      </c>
      <c r="N5427" t="s">
        <v>29</v>
      </c>
      <c r="O5427" t="s">
        <v>29</v>
      </c>
      <c r="P5427">
        <v>1</v>
      </c>
      <c r="Q5427">
        <v>2</v>
      </c>
      <c r="R5427">
        <v>300</v>
      </c>
      <c r="S5427" t="str">
        <f>IF(Table1[[#This Row],[Average_Cost_for_two]]&lt;500,"Low",IF(Table1[[#This Row],[Average_Cost_for_two]]&lt;=1500,"Medium","High"))</f>
        <v>Low</v>
      </c>
      <c r="T5427">
        <v>1</v>
      </c>
      <c r="U5427">
        <v>2011</v>
      </c>
      <c r="V5427">
        <v>2</v>
      </c>
      <c r="W5427">
        <v>7</v>
      </c>
      <c r="X5427">
        <f>IF(OR(Main!$U5427=0,
       Main!$V5427=0,
       Main!$W5427=0),
   "",
   DATE(Main!$U5427,
        Main!$V5427,
        Main!$W5427)
)</f>
        <v>40581</v>
      </c>
      <c r="Y5427">
        <f>Table1[[#This Row],[Average_Cost_for_two]]*VLOOKUP(Table1[[#This Row],[Currency]],currency!$A$2:$B$10,2,FALSE)</f>
        <v>3.6</v>
      </c>
      <c r="Z5427" t="str">
        <f>VLOOKUP(C5427,country!A:B,2,FALSE)</f>
        <v>India</v>
      </c>
      <c r="AA5427">
        <f t="shared" si="84"/>
        <v>1</v>
      </c>
    </row>
    <row r="5428" spans="1:27" ht="15.75" customHeight="1" x14ac:dyDescent="0.25">
      <c r="A5428">
        <v>18175297</v>
      </c>
      <c r="B5428" t="s">
        <v>11138</v>
      </c>
      <c r="C5428">
        <v>1</v>
      </c>
      <c r="D5428" t="s">
        <v>23</v>
      </c>
      <c r="E5428" t="s">
        <v>878</v>
      </c>
      <c r="F5428" t="s">
        <v>177</v>
      </c>
      <c r="G5428" t="s">
        <v>178</v>
      </c>
      <c r="H5428">
        <v>77.146274099999999</v>
      </c>
      <c r="I5428">
        <v>28.493073200000001</v>
      </c>
      <c r="J5428" t="s">
        <v>27</v>
      </c>
      <c r="K5428" t="s">
        <v>28</v>
      </c>
      <c r="L5428" t="s">
        <v>29</v>
      </c>
      <c r="M5428" t="s">
        <v>29</v>
      </c>
      <c r="N5428" t="s">
        <v>29</v>
      </c>
      <c r="O5428" t="s">
        <v>29</v>
      </c>
      <c r="P5428">
        <v>1</v>
      </c>
      <c r="Q5428">
        <v>2</v>
      </c>
      <c r="R5428">
        <v>350</v>
      </c>
      <c r="S5428" t="str">
        <f>IF(Table1[[#This Row],[Average_Cost_for_two]]&lt;500,"Low",IF(Table1[[#This Row],[Average_Cost_for_two]]&lt;=1500,"Medium","High"))</f>
        <v>Low</v>
      </c>
      <c r="T5428">
        <v>1</v>
      </c>
      <c r="U5428">
        <v>2016</v>
      </c>
      <c r="V5428">
        <v>1</v>
      </c>
      <c r="W5428">
        <v>27</v>
      </c>
      <c r="X5428">
        <f>IF(OR(Main!$U5428=0,
       Main!$V5428=0,
       Main!$W5428=0),
   "",
   DATE(Main!$U5428,
        Main!$V5428,
        Main!$W5428)
)</f>
        <v>42396</v>
      </c>
      <c r="Y5428">
        <f>Table1[[#This Row],[Average_Cost_for_two]]*VLOOKUP(Table1[[#This Row],[Currency]],currency!$A$2:$B$10,2,FALSE)</f>
        <v>4.2</v>
      </c>
      <c r="Z5428" t="str">
        <f>VLOOKUP(C5428,country!A:B,2,FALSE)</f>
        <v>India</v>
      </c>
      <c r="AA5428">
        <f t="shared" si="84"/>
        <v>1</v>
      </c>
    </row>
    <row r="5429" spans="1:27" ht="15.75" customHeight="1" x14ac:dyDescent="0.25">
      <c r="A5429">
        <v>18317507</v>
      </c>
      <c r="B5429" t="s">
        <v>11102</v>
      </c>
      <c r="C5429">
        <v>1</v>
      </c>
      <c r="D5429" t="s">
        <v>23</v>
      </c>
      <c r="E5429" t="s">
        <v>11139</v>
      </c>
      <c r="F5429" t="s">
        <v>51</v>
      </c>
      <c r="G5429" t="s">
        <v>52</v>
      </c>
      <c r="H5429">
        <v>76.990927900000003</v>
      </c>
      <c r="I5429">
        <v>28.6124522</v>
      </c>
      <c r="J5429" t="s">
        <v>27</v>
      </c>
      <c r="K5429" t="s">
        <v>28</v>
      </c>
      <c r="L5429" t="s">
        <v>29</v>
      </c>
      <c r="M5429" t="s">
        <v>29</v>
      </c>
      <c r="N5429" t="s">
        <v>29</v>
      </c>
      <c r="O5429" t="s">
        <v>29</v>
      </c>
      <c r="P5429">
        <v>1</v>
      </c>
      <c r="Q5429">
        <v>1</v>
      </c>
      <c r="R5429">
        <v>350</v>
      </c>
      <c r="S5429" t="str">
        <f>IF(Table1[[#This Row],[Average_Cost_for_two]]&lt;500,"Low",IF(Table1[[#This Row],[Average_Cost_for_two]]&lt;=1500,"Medium","High"))</f>
        <v>Low</v>
      </c>
      <c r="T5429">
        <v>1</v>
      </c>
      <c r="U5429">
        <v>2011</v>
      </c>
      <c r="V5429">
        <v>1</v>
      </c>
      <c r="W5429">
        <v>9</v>
      </c>
      <c r="X5429">
        <f>IF(OR(Main!$U5429=0,
       Main!$V5429=0,
       Main!$W5429=0),
   "",
   DATE(Main!$U5429,
        Main!$V5429,
        Main!$W5429)
)</f>
        <v>40552</v>
      </c>
      <c r="Y5429">
        <f>Table1[[#This Row],[Average_Cost_for_two]]*VLOOKUP(Table1[[#This Row],[Currency]],currency!$A$2:$B$10,2,FALSE)</f>
        <v>4.2</v>
      </c>
      <c r="Z5429" t="str">
        <f>VLOOKUP(C5429,country!A:B,2,FALSE)</f>
        <v>India</v>
      </c>
      <c r="AA5429">
        <f t="shared" si="84"/>
        <v>1</v>
      </c>
    </row>
    <row r="5430" spans="1:27" ht="15.75" customHeight="1" x14ac:dyDescent="0.25">
      <c r="A5430">
        <v>306733</v>
      </c>
      <c r="B5430" t="s">
        <v>8444</v>
      </c>
      <c r="C5430">
        <v>1</v>
      </c>
      <c r="D5430" t="s">
        <v>23</v>
      </c>
      <c r="E5430" t="s">
        <v>11140</v>
      </c>
      <c r="F5430" t="s">
        <v>59</v>
      </c>
      <c r="G5430" t="s">
        <v>60</v>
      </c>
      <c r="H5430">
        <v>77.083022600000007</v>
      </c>
      <c r="I5430">
        <v>28.605418799999999</v>
      </c>
      <c r="J5430" t="s">
        <v>27</v>
      </c>
      <c r="K5430" t="s">
        <v>28</v>
      </c>
      <c r="L5430" t="s">
        <v>29</v>
      </c>
      <c r="M5430" t="s">
        <v>29</v>
      </c>
      <c r="N5430" t="s">
        <v>29</v>
      </c>
      <c r="O5430" t="s">
        <v>29</v>
      </c>
      <c r="P5430">
        <v>1</v>
      </c>
      <c r="Q5430">
        <v>2</v>
      </c>
      <c r="R5430">
        <v>150</v>
      </c>
      <c r="S5430" t="str">
        <f>IF(Table1[[#This Row],[Average_Cost_for_two]]&lt;500,"Low",IF(Table1[[#This Row],[Average_Cost_for_two]]&lt;=1500,"Medium","High"))</f>
        <v>Low</v>
      </c>
      <c r="T5430">
        <v>1</v>
      </c>
      <c r="U5430">
        <v>2013</v>
      </c>
      <c r="V5430">
        <v>1</v>
      </c>
      <c r="W5430">
        <v>15</v>
      </c>
      <c r="X5430">
        <f>IF(OR(Main!$U5430=0,
       Main!$V5430=0,
       Main!$W5430=0),
   "",
   DATE(Main!$U5430,
        Main!$V5430,
        Main!$W5430)
)</f>
        <v>41289</v>
      </c>
      <c r="Y5430">
        <f>Table1[[#This Row],[Average_Cost_for_two]]*VLOOKUP(Table1[[#This Row],[Currency]],currency!$A$2:$B$10,2,FALSE)</f>
        <v>1.8</v>
      </c>
      <c r="Z5430" t="str">
        <f>VLOOKUP(C5430,country!A:B,2,FALSE)</f>
        <v>India</v>
      </c>
      <c r="AA5430">
        <f t="shared" si="84"/>
        <v>1</v>
      </c>
    </row>
    <row r="5431" spans="1:27" ht="15.75" customHeight="1" x14ac:dyDescent="0.25">
      <c r="A5431">
        <v>18368020</v>
      </c>
      <c r="B5431" t="s">
        <v>11141</v>
      </c>
      <c r="C5431">
        <v>1</v>
      </c>
      <c r="D5431" t="s">
        <v>23</v>
      </c>
      <c r="E5431" t="s">
        <v>11142</v>
      </c>
      <c r="F5431" t="s">
        <v>59</v>
      </c>
      <c r="G5431" t="s">
        <v>60</v>
      </c>
      <c r="H5431">
        <v>77.093073000000004</v>
      </c>
      <c r="I5431">
        <v>28.5913425</v>
      </c>
      <c r="J5431" t="s">
        <v>27</v>
      </c>
      <c r="K5431" t="s">
        <v>28</v>
      </c>
      <c r="L5431" t="s">
        <v>29</v>
      </c>
      <c r="M5431" t="s">
        <v>29</v>
      </c>
      <c r="N5431" t="s">
        <v>29</v>
      </c>
      <c r="O5431" t="s">
        <v>29</v>
      </c>
      <c r="P5431">
        <v>1</v>
      </c>
      <c r="Q5431">
        <v>1</v>
      </c>
      <c r="R5431">
        <v>200</v>
      </c>
      <c r="S5431" t="str">
        <f>IF(Table1[[#This Row],[Average_Cost_for_two]]&lt;500,"Low",IF(Table1[[#This Row],[Average_Cost_for_two]]&lt;=1500,"Medium","High"))</f>
        <v>Low</v>
      </c>
      <c r="T5431">
        <v>1</v>
      </c>
      <c r="U5431">
        <v>2016</v>
      </c>
      <c r="V5431">
        <v>1</v>
      </c>
      <c r="W5431">
        <v>1</v>
      </c>
      <c r="X5431">
        <f>IF(OR(Main!$U5431=0,
       Main!$V5431=0,
       Main!$W5431=0),
   "",
   DATE(Main!$U5431,
        Main!$V5431,
        Main!$W5431)
)</f>
        <v>42370</v>
      </c>
      <c r="Y5431">
        <f>Table1[[#This Row],[Average_Cost_for_two]]*VLOOKUP(Table1[[#This Row],[Currency]],currency!$A$2:$B$10,2,FALSE)</f>
        <v>2.4</v>
      </c>
      <c r="Z5431" t="str">
        <f>VLOOKUP(C5431,country!A:B,2,FALSE)</f>
        <v>India</v>
      </c>
      <c r="AA5431">
        <f t="shared" si="84"/>
        <v>1</v>
      </c>
    </row>
    <row r="5432" spans="1:27" ht="15.75" customHeight="1" x14ac:dyDescent="0.25">
      <c r="A5432">
        <v>18380146</v>
      </c>
      <c r="B5432" t="s">
        <v>11143</v>
      </c>
      <c r="C5432">
        <v>1</v>
      </c>
      <c r="D5432" t="s">
        <v>23</v>
      </c>
      <c r="E5432" t="s">
        <v>6824</v>
      </c>
      <c r="F5432" t="s">
        <v>408</v>
      </c>
      <c r="G5432" t="s">
        <v>409</v>
      </c>
      <c r="H5432">
        <v>77.280684199999996</v>
      </c>
      <c r="I5432">
        <v>28.6300457</v>
      </c>
      <c r="J5432" t="s">
        <v>27</v>
      </c>
      <c r="K5432" t="s">
        <v>28</v>
      </c>
      <c r="L5432" t="s">
        <v>29</v>
      </c>
      <c r="M5432" t="s">
        <v>29</v>
      </c>
      <c r="N5432" t="s">
        <v>29</v>
      </c>
      <c r="O5432" t="s">
        <v>29</v>
      </c>
      <c r="P5432">
        <v>1</v>
      </c>
      <c r="Q5432">
        <v>1</v>
      </c>
      <c r="R5432">
        <v>250</v>
      </c>
      <c r="S5432" t="str">
        <f>IF(Table1[[#This Row],[Average_Cost_for_two]]&lt;500,"Low",IF(Table1[[#This Row],[Average_Cost_for_two]]&lt;=1500,"Medium","High"))</f>
        <v>Low</v>
      </c>
      <c r="T5432">
        <v>1</v>
      </c>
      <c r="U5432">
        <v>2014</v>
      </c>
      <c r="V5432">
        <v>1</v>
      </c>
      <c r="W5432">
        <v>11</v>
      </c>
      <c r="X5432">
        <f>IF(OR(Main!$U5432=0,
       Main!$V5432=0,
       Main!$W5432=0),
   "",
   DATE(Main!$U5432,
        Main!$V5432,
        Main!$W5432)
)</f>
        <v>41650</v>
      </c>
      <c r="Y5432">
        <f>Table1[[#This Row],[Average_Cost_for_two]]*VLOOKUP(Table1[[#This Row],[Currency]],currency!$A$2:$B$10,2,FALSE)</f>
        <v>3</v>
      </c>
      <c r="Z5432" t="str">
        <f>VLOOKUP(C5432,country!A:B,2,FALSE)</f>
        <v>India</v>
      </c>
      <c r="AA5432">
        <f t="shared" si="84"/>
        <v>1</v>
      </c>
    </row>
    <row r="5433" spans="1:27" ht="15.75" customHeight="1" x14ac:dyDescent="0.25">
      <c r="A5433">
        <v>18460328</v>
      </c>
      <c r="B5433" t="s">
        <v>10633</v>
      </c>
      <c r="C5433">
        <v>1</v>
      </c>
      <c r="D5433" t="s">
        <v>23</v>
      </c>
      <c r="E5433" t="s">
        <v>11144</v>
      </c>
      <c r="F5433" t="s">
        <v>1206</v>
      </c>
      <c r="G5433" t="s">
        <v>1207</v>
      </c>
      <c r="H5433">
        <v>0</v>
      </c>
      <c r="I5433">
        <v>0</v>
      </c>
      <c r="J5433" t="s">
        <v>27</v>
      </c>
      <c r="K5433" t="s">
        <v>28</v>
      </c>
      <c r="L5433" t="s">
        <v>29</v>
      </c>
      <c r="M5433" t="s">
        <v>29</v>
      </c>
      <c r="N5433" t="s">
        <v>29</v>
      </c>
      <c r="O5433" t="s">
        <v>29</v>
      </c>
      <c r="P5433">
        <v>1</v>
      </c>
      <c r="Q5433">
        <v>3</v>
      </c>
      <c r="R5433">
        <v>300</v>
      </c>
      <c r="S5433" t="str">
        <f>IF(Table1[[#This Row],[Average_Cost_for_two]]&lt;500,"Low",IF(Table1[[#This Row],[Average_Cost_for_two]]&lt;=1500,"Medium","High"))</f>
        <v>Low</v>
      </c>
      <c r="T5433">
        <v>1</v>
      </c>
      <c r="U5433">
        <v>2010</v>
      </c>
      <c r="V5433">
        <v>1</v>
      </c>
      <c r="W5433">
        <v>14</v>
      </c>
      <c r="X5433">
        <f>IF(OR(Main!$U5433=0,
       Main!$V5433=0,
       Main!$W5433=0),
   "",
   DATE(Main!$U5433,
        Main!$V5433,
        Main!$W5433)
)</f>
        <v>40192</v>
      </c>
      <c r="Y5433">
        <f>Table1[[#This Row],[Average_Cost_for_two]]*VLOOKUP(Table1[[#This Row],[Currency]],currency!$A$2:$B$10,2,FALSE)</f>
        <v>3.6</v>
      </c>
      <c r="Z5433" t="str">
        <f>VLOOKUP(C5433,country!A:B,2,FALSE)</f>
        <v>India</v>
      </c>
      <c r="AA5433">
        <f t="shared" si="84"/>
        <v>1</v>
      </c>
    </row>
    <row r="5434" spans="1:27" ht="15.75" customHeight="1" x14ac:dyDescent="0.25">
      <c r="A5434">
        <v>18429180</v>
      </c>
      <c r="B5434" t="s">
        <v>11145</v>
      </c>
      <c r="C5434">
        <v>1</v>
      </c>
      <c r="D5434" t="s">
        <v>23</v>
      </c>
      <c r="E5434" t="s">
        <v>11146</v>
      </c>
      <c r="F5434" t="s">
        <v>1206</v>
      </c>
      <c r="G5434" t="s">
        <v>1207</v>
      </c>
      <c r="H5434">
        <v>77.091811199999995</v>
      </c>
      <c r="I5434">
        <v>28.6420481</v>
      </c>
      <c r="J5434" t="s">
        <v>27</v>
      </c>
      <c r="K5434" t="s">
        <v>28</v>
      </c>
      <c r="L5434" t="s">
        <v>29</v>
      </c>
      <c r="M5434" t="s">
        <v>29</v>
      </c>
      <c r="N5434" t="s">
        <v>29</v>
      </c>
      <c r="O5434" t="s">
        <v>29</v>
      </c>
      <c r="P5434">
        <v>1</v>
      </c>
      <c r="Q5434">
        <v>3</v>
      </c>
      <c r="R5434">
        <v>400</v>
      </c>
      <c r="S5434" t="str">
        <f>IF(Table1[[#This Row],[Average_Cost_for_two]]&lt;500,"Low",IF(Table1[[#This Row],[Average_Cost_for_two]]&lt;=1500,"Medium","High"))</f>
        <v>Low</v>
      </c>
      <c r="T5434">
        <v>1</v>
      </c>
      <c r="U5434">
        <v>2014</v>
      </c>
      <c r="V5434">
        <v>1</v>
      </c>
      <c r="W5434">
        <v>27</v>
      </c>
      <c r="X5434">
        <f>IF(OR(Main!$U5434=0,
       Main!$V5434=0,
       Main!$W5434=0),
   "",
   DATE(Main!$U5434,
        Main!$V5434,
        Main!$W5434)
)</f>
        <v>41666</v>
      </c>
      <c r="Y5434">
        <f>Table1[[#This Row],[Average_Cost_for_two]]*VLOOKUP(Table1[[#This Row],[Currency]],currency!$A$2:$B$10,2,FALSE)</f>
        <v>4.8</v>
      </c>
      <c r="Z5434" t="str">
        <f>VLOOKUP(C5434,country!A:B,2,FALSE)</f>
        <v>India</v>
      </c>
      <c r="AA5434">
        <f t="shared" si="84"/>
        <v>1</v>
      </c>
    </row>
    <row r="5435" spans="1:27" ht="15.75" customHeight="1" x14ac:dyDescent="0.25">
      <c r="A5435">
        <v>311248</v>
      </c>
      <c r="B5435" t="s">
        <v>11147</v>
      </c>
      <c r="C5435">
        <v>1</v>
      </c>
      <c r="D5435" t="s">
        <v>23</v>
      </c>
      <c r="E5435" t="s">
        <v>11148</v>
      </c>
      <c r="F5435" t="s">
        <v>67</v>
      </c>
      <c r="G5435" t="s">
        <v>68</v>
      </c>
      <c r="H5435">
        <v>77.307135900000006</v>
      </c>
      <c r="I5435">
        <v>28.590812700000001</v>
      </c>
      <c r="J5435" t="s">
        <v>27</v>
      </c>
      <c r="K5435" t="s">
        <v>28</v>
      </c>
      <c r="L5435" t="s">
        <v>29</v>
      </c>
      <c r="M5435" t="s">
        <v>29</v>
      </c>
      <c r="N5435" t="s">
        <v>29</v>
      </c>
      <c r="O5435" t="s">
        <v>29</v>
      </c>
      <c r="P5435">
        <v>1</v>
      </c>
      <c r="Q5435">
        <v>3</v>
      </c>
      <c r="R5435">
        <v>300</v>
      </c>
      <c r="S5435" t="str">
        <f>IF(Table1[[#This Row],[Average_Cost_for_two]]&lt;500,"Low",IF(Table1[[#This Row],[Average_Cost_for_two]]&lt;=1500,"Medium","High"))</f>
        <v>Low</v>
      </c>
      <c r="T5435">
        <v>1</v>
      </c>
      <c r="U5435">
        <v>2018</v>
      </c>
      <c r="V5435">
        <v>1</v>
      </c>
      <c r="W5435">
        <v>18</v>
      </c>
      <c r="X5435">
        <f>IF(OR(Main!$U5435=0,
       Main!$V5435=0,
       Main!$W5435=0),
   "",
   DATE(Main!$U5435,
        Main!$V5435,
        Main!$W5435)
)</f>
        <v>43118</v>
      </c>
      <c r="Y5435">
        <f>Table1[[#This Row],[Average_Cost_for_two]]*VLOOKUP(Table1[[#This Row],[Currency]],currency!$A$2:$B$10,2,FALSE)</f>
        <v>3.6</v>
      </c>
      <c r="Z5435" t="str">
        <f>VLOOKUP(C5435,country!A:B,2,FALSE)</f>
        <v>India</v>
      </c>
      <c r="AA5435">
        <f t="shared" si="84"/>
        <v>1</v>
      </c>
    </row>
    <row r="5436" spans="1:27" ht="15.75" customHeight="1" x14ac:dyDescent="0.25">
      <c r="A5436">
        <v>18478987</v>
      </c>
      <c r="B5436" t="s">
        <v>11149</v>
      </c>
      <c r="C5436">
        <v>1</v>
      </c>
      <c r="D5436" t="s">
        <v>23</v>
      </c>
      <c r="E5436" t="s">
        <v>11150</v>
      </c>
      <c r="F5436" t="s">
        <v>1168</v>
      </c>
      <c r="G5436" t="s">
        <v>1169</v>
      </c>
      <c r="H5436">
        <v>77.2081467</v>
      </c>
      <c r="I5436">
        <v>28.560929600000001</v>
      </c>
      <c r="J5436" t="s">
        <v>27</v>
      </c>
      <c r="K5436" t="s">
        <v>28</v>
      </c>
      <c r="L5436" t="s">
        <v>29</v>
      </c>
      <c r="M5436" t="s">
        <v>29</v>
      </c>
      <c r="N5436" t="s">
        <v>29</v>
      </c>
      <c r="O5436" t="s">
        <v>29</v>
      </c>
      <c r="P5436">
        <v>1</v>
      </c>
      <c r="Q5436">
        <v>1</v>
      </c>
      <c r="R5436">
        <v>450</v>
      </c>
      <c r="S5436" t="str">
        <f>IF(Table1[[#This Row],[Average_Cost_for_two]]&lt;500,"Low",IF(Table1[[#This Row],[Average_Cost_for_two]]&lt;=1500,"Medium","High"))</f>
        <v>Low</v>
      </c>
      <c r="T5436">
        <v>1</v>
      </c>
      <c r="U5436">
        <v>2014</v>
      </c>
      <c r="V5436">
        <v>1</v>
      </c>
      <c r="W5436">
        <v>24</v>
      </c>
      <c r="X5436">
        <f>IF(OR(Main!$U5436=0,
       Main!$V5436=0,
       Main!$W5436=0),
   "",
   DATE(Main!$U5436,
        Main!$V5436,
        Main!$W5436)
)</f>
        <v>41663</v>
      </c>
      <c r="Y5436">
        <f>Table1[[#This Row],[Average_Cost_for_two]]*VLOOKUP(Table1[[#This Row],[Currency]],currency!$A$2:$B$10,2,FALSE)</f>
        <v>5.4</v>
      </c>
      <c r="Z5436" t="str">
        <f>VLOOKUP(C5436,country!A:B,2,FALSE)</f>
        <v>India</v>
      </c>
      <c r="AA5436">
        <f t="shared" si="84"/>
        <v>1</v>
      </c>
    </row>
    <row r="5437" spans="1:27" ht="15.75" customHeight="1" x14ac:dyDescent="0.25">
      <c r="A5437">
        <v>18380361</v>
      </c>
      <c r="B5437" t="s">
        <v>11151</v>
      </c>
      <c r="C5437">
        <v>1</v>
      </c>
      <c r="D5437" t="s">
        <v>23</v>
      </c>
      <c r="E5437" t="s">
        <v>11152</v>
      </c>
      <c r="F5437" t="s">
        <v>663</v>
      </c>
      <c r="G5437" t="s">
        <v>664</v>
      </c>
      <c r="H5437">
        <v>77.229680299999998</v>
      </c>
      <c r="I5437">
        <v>28.630295199999999</v>
      </c>
      <c r="J5437" t="s">
        <v>27</v>
      </c>
      <c r="K5437" t="s">
        <v>28</v>
      </c>
      <c r="L5437" t="s">
        <v>29</v>
      </c>
      <c r="M5437" t="s">
        <v>29</v>
      </c>
      <c r="N5437" t="s">
        <v>29</v>
      </c>
      <c r="O5437" t="s">
        <v>29</v>
      </c>
      <c r="P5437">
        <v>1</v>
      </c>
      <c r="Q5437">
        <v>2</v>
      </c>
      <c r="R5437">
        <v>200</v>
      </c>
      <c r="S5437" t="str">
        <f>IF(Table1[[#This Row],[Average_Cost_for_two]]&lt;500,"Low",IF(Table1[[#This Row],[Average_Cost_for_two]]&lt;=1500,"Medium","High"))</f>
        <v>Low</v>
      </c>
      <c r="T5437">
        <v>1</v>
      </c>
      <c r="U5437">
        <v>2013</v>
      </c>
      <c r="V5437">
        <v>12</v>
      </c>
      <c r="W5437">
        <v>9</v>
      </c>
      <c r="X5437">
        <f>IF(OR(Main!$U5437=0,
       Main!$V5437=0,
       Main!$W5437=0),
   "",
   DATE(Main!$U5437,
        Main!$V5437,
        Main!$W5437)
)</f>
        <v>41617</v>
      </c>
      <c r="Y5437">
        <f>Table1[[#This Row],[Average_Cost_for_two]]*VLOOKUP(Table1[[#This Row],[Currency]],currency!$A$2:$B$10,2,FALSE)</f>
        <v>2.4</v>
      </c>
      <c r="Z5437" t="str">
        <f>VLOOKUP(C5437,country!A:B,2,FALSE)</f>
        <v>India</v>
      </c>
      <c r="AA5437">
        <f t="shared" si="84"/>
        <v>4</v>
      </c>
    </row>
    <row r="5438" spans="1:27" ht="15.75" customHeight="1" x14ac:dyDescent="0.25">
      <c r="A5438">
        <v>18361752</v>
      </c>
      <c r="B5438" t="s">
        <v>11153</v>
      </c>
      <c r="C5438">
        <v>1</v>
      </c>
      <c r="D5438" t="s">
        <v>23</v>
      </c>
      <c r="E5438" t="s">
        <v>11154</v>
      </c>
      <c r="F5438" t="s">
        <v>334</v>
      </c>
      <c r="G5438" t="s">
        <v>335</v>
      </c>
      <c r="H5438">
        <v>0</v>
      </c>
      <c r="I5438">
        <v>0</v>
      </c>
      <c r="J5438" t="s">
        <v>27</v>
      </c>
      <c r="K5438" t="s">
        <v>28</v>
      </c>
      <c r="L5438" t="s">
        <v>29</v>
      </c>
      <c r="M5438" t="s">
        <v>29</v>
      </c>
      <c r="N5438" t="s">
        <v>29</v>
      </c>
      <c r="O5438" t="s">
        <v>29</v>
      </c>
      <c r="P5438">
        <v>1</v>
      </c>
      <c r="Q5438">
        <v>1</v>
      </c>
      <c r="R5438">
        <v>260</v>
      </c>
      <c r="S5438" t="str">
        <f>IF(Table1[[#This Row],[Average_Cost_for_two]]&lt;500,"Low",IF(Table1[[#This Row],[Average_Cost_for_two]]&lt;=1500,"Medium","High"))</f>
        <v>Low</v>
      </c>
      <c r="T5438">
        <v>1</v>
      </c>
      <c r="U5438">
        <v>2018</v>
      </c>
      <c r="V5438">
        <v>12</v>
      </c>
      <c r="W5438">
        <v>22</v>
      </c>
      <c r="X5438">
        <f>IF(OR(Main!$U5438=0,
       Main!$V5438=0,
       Main!$W5438=0),
   "",
   DATE(Main!$U5438,
        Main!$V5438,
        Main!$W5438)
)</f>
        <v>43456</v>
      </c>
      <c r="Y5438">
        <f>Table1[[#This Row],[Average_Cost_for_two]]*VLOOKUP(Table1[[#This Row],[Currency]],currency!$A$2:$B$10,2,FALSE)</f>
        <v>3.12</v>
      </c>
      <c r="Z5438" t="str">
        <f>VLOOKUP(C5438,country!A:B,2,FALSE)</f>
        <v>India</v>
      </c>
      <c r="AA5438">
        <f t="shared" si="84"/>
        <v>4</v>
      </c>
    </row>
    <row r="5439" spans="1:27" ht="15.75" customHeight="1" x14ac:dyDescent="0.25">
      <c r="A5439">
        <v>8108</v>
      </c>
      <c r="B5439" t="s">
        <v>11155</v>
      </c>
      <c r="C5439">
        <v>1</v>
      </c>
      <c r="D5439" t="s">
        <v>23</v>
      </c>
      <c r="E5439" t="s">
        <v>11156</v>
      </c>
      <c r="F5439" t="s">
        <v>119</v>
      </c>
      <c r="G5439" t="s">
        <v>120</v>
      </c>
      <c r="H5439">
        <v>77.306353099999995</v>
      </c>
      <c r="I5439">
        <v>28.589274</v>
      </c>
      <c r="J5439" t="s">
        <v>27</v>
      </c>
      <c r="K5439" t="s">
        <v>28</v>
      </c>
      <c r="L5439" t="s">
        <v>29</v>
      </c>
      <c r="M5439" t="s">
        <v>29</v>
      </c>
      <c r="N5439" t="s">
        <v>29</v>
      </c>
      <c r="O5439" t="s">
        <v>29</v>
      </c>
      <c r="P5439">
        <v>1</v>
      </c>
      <c r="Q5439">
        <v>3</v>
      </c>
      <c r="R5439">
        <v>450</v>
      </c>
      <c r="S5439" t="str">
        <f>IF(Table1[[#This Row],[Average_Cost_for_two]]&lt;500,"Low",IF(Table1[[#This Row],[Average_Cost_for_two]]&lt;=1500,"Medium","High"))</f>
        <v>Low</v>
      </c>
      <c r="T5439">
        <v>1</v>
      </c>
      <c r="U5439">
        <v>2016</v>
      </c>
      <c r="V5439">
        <v>12</v>
      </c>
      <c r="W5439">
        <v>1</v>
      </c>
      <c r="X5439">
        <f>IF(OR(Main!$U5439=0,
       Main!$V5439=0,
       Main!$W5439=0),
   "",
   DATE(Main!$U5439,
        Main!$V5439,
        Main!$W5439)
)</f>
        <v>42705</v>
      </c>
      <c r="Y5439">
        <f>Table1[[#This Row],[Average_Cost_for_two]]*VLOOKUP(Table1[[#This Row],[Currency]],currency!$A$2:$B$10,2,FALSE)</f>
        <v>5.4</v>
      </c>
      <c r="Z5439" t="str">
        <f>VLOOKUP(C5439,country!A:B,2,FALSE)</f>
        <v>India</v>
      </c>
      <c r="AA5439">
        <f t="shared" si="84"/>
        <v>4</v>
      </c>
    </row>
    <row r="5440" spans="1:27" ht="15.75" customHeight="1" x14ac:dyDescent="0.25">
      <c r="A5440">
        <v>301925</v>
      </c>
      <c r="B5440" t="s">
        <v>11157</v>
      </c>
      <c r="C5440">
        <v>1</v>
      </c>
      <c r="D5440" t="s">
        <v>23</v>
      </c>
      <c r="E5440" t="s">
        <v>8342</v>
      </c>
      <c r="F5440" t="s">
        <v>98</v>
      </c>
      <c r="G5440" t="s">
        <v>99</v>
      </c>
      <c r="H5440">
        <v>77.136184</v>
      </c>
      <c r="I5440">
        <v>28.6204842</v>
      </c>
      <c r="J5440" t="s">
        <v>27</v>
      </c>
      <c r="K5440" t="s">
        <v>28</v>
      </c>
      <c r="L5440" t="s">
        <v>29</v>
      </c>
      <c r="M5440" t="s">
        <v>29</v>
      </c>
      <c r="N5440" t="s">
        <v>29</v>
      </c>
      <c r="O5440" t="s">
        <v>29</v>
      </c>
      <c r="P5440">
        <v>1</v>
      </c>
      <c r="Q5440">
        <v>1</v>
      </c>
      <c r="R5440">
        <v>100</v>
      </c>
      <c r="S5440" t="str">
        <f>IF(Table1[[#This Row],[Average_Cost_for_two]]&lt;500,"Low",IF(Table1[[#This Row],[Average_Cost_for_two]]&lt;=1500,"Medium","High"))</f>
        <v>Low</v>
      </c>
      <c r="T5440">
        <v>1</v>
      </c>
      <c r="U5440">
        <v>2012</v>
      </c>
      <c r="V5440">
        <v>12</v>
      </c>
      <c r="W5440">
        <v>12</v>
      </c>
      <c r="X5440">
        <f>IF(OR(Main!$U5440=0,
       Main!$V5440=0,
       Main!$W5440=0),
   "",
   DATE(Main!$U5440,
        Main!$V5440,
        Main!$W5440)
)</f>
        <v>41255</v>
      </c>
      <c r="Y5440">
        <f>Table1[[#This Row],[Average_Cost_for_two]]*VLOOKUP(Table1[[#This Row],[Currency]],currency!$A$2:$B$10,2,FALSE)</f>
        <v>1.2</v>
      </c>
      <c r="Z5440" t="str">
        <f>VLOOKUP(C5440,country!A:B,2,FALSE)</f>
        <v>India</v>
      </c>
      <c r="AA5440">
        <f t="shared" si="84"/>
        <v>4</v>
      </c>
    </row>
    <row r="5441" spans="1:27" ht="15.75" customHeight="1" x14ac:dyDescent="0.25">
      <c r="A5441">
        <v>9210</v>
      </c>
      <c r="B5441" t="s">
        <v>11158</v>
      </c>
      <c r="C5441">
        <v>1</v>
      </c>
      <c r="D5441" t="s">
        <v>23</v>
      </c>
      <c r="E5441" t="s">
        <v>11159</v>
      </c>
      <c r="F5441" t="s">
        <v>104</v>
      </c>
      <c r="G5441" t="s">
        <v>105</v>
      </c>
      <c r="H5441">
        <v>77.250079400000004</v>
      </c>
      <c r="I5441">
        <v>28.549445500000001</v>
      </c>
      <c r="J5441" t="s">
        <v>27</v>
      </c>
      <c r="K5441" t="s">
        <v>28</v>
      </c>
      <c r="L5441" t="s">
        <v>29</v>
      </c>
      <c r="M5441" t="s">
        <v>29</v>
      </c>
      <c r="N5441" t="s">
        <v>29</v>
      </c>
      <c r="O5441" t="s">
        <v>29</v>
      </c>
      <c r="P5441">
        <v>1</v>
      </c>
      <c r="Q5441">
        <v>1</v>
      </c>
      <c r="R5441">
        <v>200</v>
      </c>
      <c r="S5441" t="str">
        <f>IF(Table1[[#This Row],[Average_Cost_for_two]]&lt;500,"Low",IF(Table1[[#This Row],[Average_Cost_for_two]]&lt;=1500,"Medium","High"))</f>
        <v>Low</v>
      </c>
      <c r="T5441">
        <v>1</v>
      </c>
      <c r="U5441">
        <v>2017</v>
      </c>
      <c r="V5441">
        <v>12</v>
      </c>
      <c r="W5441">
        <v>23</v>
      </c>
      <c r="X5441">
        <f>IF(OR(Main!$U5441=0,
       Main!$V5441=0,
       Main!$W5441=0),
   "",
   DATE(Main!$U5441,
        Main!$V5441,
        Main!$W5441)
)</f>
        <v>43092</v>
      </c>
      <c r="Y5441">
        <f>Table1[[#This Row],[Average_Cost_for_two]]*VLOOKUP(Table1[[#This Row],[Currency]],currency!$A$2:$B$10,2,FALSE)</f>
        <v>2.4</v>
      </c>
      <c r="Z5441" t="str">
        <f>VLOOKUP(C5441,country!A:B,2,FALSE)</f>
        <v>India</v>
      </c>
      <c r="AA5441">
        <f t="shared" si="84"/>
        <v>4</v>
      </c>
    </row>
    <row r="5442" spans="1:27" ht="15.75" customHeight="1" x14ac:dyDescent="0.25">
      <c r="A5442">
        <v>18474567</v>
      </c>
      <c r="B5442" t="s">
        <v>11160</v>
      </c>
      <c r="C5442">
        <v>1</v>
      </c>
      <c r="D5442" t="s">
        <v>23</v>
      </c>
      <c r="E5442" t="s">
        <v>11161</v>
      </c>
      <c r="F5442" t="s">
        <v>702</v>
      </c>
      <c r="G5442" t="s">
        <v>703</v>
      </c>
      <c r="H5442">
        <v>77.241907299999994</v>
      </c>
      <c r="I5442">
        <v>28.592321699999999</v>
      </c>
      <c r="J5442" t="s">
        <v>27</v>
      </c>
      <c r="K5442" t="s">
        <v>28</v>
      </c>
      <c r="L5442" t="s">
        <v>29</v>
      </c>
      <c r="M5442" t="s">
        <v>29</v>
      </c>
      <c r="N5442" t="s">
        <v>29</v>
      </c>
      <c r="O5442" t="s">
        <v>29</v>
      </c>
      <c r="P5442">
        <v>1</v>
      </c>
      <c r="Q5442">
        <v>2</v>
      </c>
      <c r="R5442">
        <v>350</v>
      </c>
      <c r="S5442" t="str">
        <f>IF(Table1[[#This Row],[Average_Cost_for_two]]&lt;500,"Low",IF(Table1[[#This Row],[Average_Cost_for_two]]&lt;=1500,"Medium","High"))</f>
        <v>Low</v>
      </c>
      <c r="T5442">
        <v>1</v>
      </c>
      <c r="U5442">
        <v>2014</v>
      </c>
      <c r="V5442">
        <v>12</v>
      </c>
      <c r="W5442">
        <v>13</v>
      </c>
      <c r="X5442">
        <f>IF(OR(Main!$U5442=0,
       Main!$V5442=0,
       Main!$W5442=0),
   "",
   DATE(Main!$U5442,
        Main!$V5442,
        Main!$W5442)
)</f>
        <v>41986</v>
      </c>
      <c r="Y5442">
        <f>Table1[[#This Row],[Average_Cost_for_two]]*VLOOKUP(Table1[[#This Row],[Currency]],currency!$A$2:$B$10,2,FALSE)</f>
        <v>4.2</v>
      </c>
      <c r="Z5442" t="str">
        <f>VLOOKUP(C5442,country!A:B,2,FALSE)</f>
        <v>India</v>
      </c>
      <c r="AA5442">
        <f t="shared" ref="AA5442:AA5505" si="85">ROUNDUP(V5442/3,0)</f>
        <v>4</v>
      </c>
    </row>
    <row r="5443" spans="1:27" ht="15.75" customHeight="1" x14ac:dyDescent="0.25">
      <c r="A5443">
        <v>311199</v>
      </c>
      <c r="B5443" t="s">
        <v>11162</v>
      </c>
      <c r="C5443">
        <v>1</v>
      </c>
      <c r="D5443" t="s">
        <v>23</v>
      </c>
      <c r="E5443" t="s">
        <v>11163</v>
      </c>
      <c r="F5443" t="s">
        <v>108</v>
      </c>
      <c r="G5443" t="s">
        <v>109</v>
      </c>
      <c r="H5443">
        <v>77.284775499999995</v>
      </c>
      <c r="I5443">
        <v>28.6185799</v>
      </c>
      <c r="J5443" t="s">
        <v>27</v>
      </c>
      <c r="K5443" t="s">
        <v>28</v>
      </c>
      <c r="L5443" t="s">
        <v>29</v>
      </c>
      <c r="M5443" t="s">
        <v>29</v>
      </c>
      <c r="N5443" t="s">
        <v>29</v>
      </c>
      <c r="O5443" t="s">
        <v>29</v>
      </c>
      <c r="P5443">
        <v>1</v>
      </c>
      <c r="Q5443">
        <v>3</v>
      </c>
      <c r="R5443">
        <v>300</v>
      </c>
      <c r="S5443" t="str">
        <f>IF(Table1[[#This Row],[Average_Cost_for_two]]&lt;500,"Low",IF(Table1[[#This Row],[Average_Cost_for_two]]&lt;=1500,"Medium","High"))</f>
        <v>Low</v>
      </c>
      <c r="T5443">
        <v>1</v>
      </c>
      <c r="U5443">
        <v>2015</v>
      </c>
      <c r="V5443">
        <v>12</v>
      </c>
      <c r="W5443">
        <v>11</v>
      </c>
      <c r="X5443">
        <f>IF(OR(Main!$U5443=0,
       Main!$V5443=0,
       Main!$W5443=0),
   "",
   DATE(Main!$U5443,
        Main!$V5443,
        Main!$W5443)
)</f>
        <v>42349</v>
      </c>
      <c r="Y5443">
        <f>Table1[[#This Row],[Average_Cost_for_two]]*VLOOKUP(Table1[[#This Row],[Currency]],currency!$A$2:$B$10,2,FALSE)</f>
        <v>3.6</v>
      </c>
      <c r="Z5443" t="str">
        <f>VLOOKUP(C5443,country!A:B,2,FALSE)</f>
        <v>India</v>
      </c>
      <c r="AA5443">
        <f t="shared" si="85"/>
        <v>4</v>
      </c>
    </row>
    <row r="5444" spans="1:27" ht="15.75" customHeight="1" x14ac:dyDescent="0.25">
      <c r="A5444">
        <v>18336477</v>
      </c>
      <c r="B5444" t="s">
        <v>921</v>
      </c>
      <c r="C5444">
        <v>1</v>
      </c>
      <c r="D5444" t="s">
        <v>23</v>
      </c>
      <c r="E5444" t="s">
        <v>11164</v>
      </c>
      <c r="F5444" t="s">
        <v>229</v>
      </c>
      <c r="G5444" t="s">
        <v>230</v>
      </c>
      <c r="H5444">
        <v>77.295927599999999</v>
      </c>
      <c r="I5444">
        <v>28.642564400000001</v>
      </c>
      <c r="J5444" t="s">
        <v>27</v>
      </c>
      <c r="K5444" t="s">
        <v>28</v>
      </c>
      <c r="L5444" t="s">
        <v>29</v>
      </c>
      <c r="M5444" t="s">
        <v>29</v>
      </c>
      <c r="N5444" t="s">
        <v>29</v>
      </c>
      <c r="O5444" t="s">
        <v>29</v>
      </c>
      <c r="P5444">
        <v>1</v>
      </c>
      <c r="Q5444">
        <v>3</v>
      </c>
      <c r="R5444">
        <v>450</v>
      </c>
      <c r="S5444" t="str">
        <f>IF(Table1[[#This Row],[Average_Cost_for_two]]&lt;500,"Low",IF(Table1[[#This Row],[Average_Cost_for_two]]&lt;=1500,"Medium","High"))</f>
        <v>Low</v>
      </c>
      <c r="T5444">
        <v>1</v>
      </c>
      <c r="U5444">
        <v>2013</v>
      </c>
      <c r="V5444">
        <v>12</v>
      </c>
      <c r="W5444">
        <v>17</v>
      </c>
      <c r="X5444">
        <f>IF(OR(Main!$U5444=0,
       Main!$V5444=0,
       Main!$W5444=0),
   "",
   DATE(Main!$U5444,
        Main!$V5444,
        Main!$W5444)
)</f>
        <v>41625</v>
      </c>
      <c r="Y5444">
        <f>Table1[[#This Row],[Average_Cost_for_two]]*VLOOKUP(Table1[[#This Row],[Currency]],currency!$A$2:$B$10,2,FALSE)</f>
        <v>5.4</v>
      </c>
      <c r="Z5444" t="str">
        <f>VLOOKUP(C5444,country!A:B,2,FALSE)</f>
        <v>India</v>
      </c>
      <c r="AA5444">
        <f t="shared" si="85"/>
        <v>4</v>
      </c>
    </row>
    <row r="5445" spans="1:27" ht="15.75" customHeight="1" x14ac:dyDescent="0.25">
      <c r="A5445">
        <v>18037792</v>
      </c>
      <c r="B5445" t="s">
        <v>11165</v>
      </c>
      <c r="C5445">
        <v>1</v>
      </c>
      <c r="D5445" t="s">
        <v>23</v>
      </c>
      <c r="E5445" t="s">
        <v>11166</v>
      </c>
      <c r="F5445" t="s">
        <v>1206</v>
      </c>
      <c r="G5445" t="s">
        <v>1207</v>
      </c>
      <c r="H5445">
        <v>77.086403500000003</v>
      </c>
      <c r="I5445">
        <v>28.639108799999999</v>
      </c>
      <c r="J5445" t="s">
        <v>27</v>
      </c>
      <c r="K5445" t="s">
        <v>28</v>
      </c>
      <c r="L5445" t="s">
        <v>29</v>
      </c>
      <c r="M5445" t="s">
        <v>29</v>
      </c>
      <c r="N5445" t="s">
        <v>29</v>
      </c>
      <c r="O5445" t="s">
        <v>29</v>
      </c>
      <c r="P5445">
        <v>1</v>
      </c>
      <c r="Q5445">
        <v>1</v>
      </c>
      <c r="R5445">
        <v>350</v>
      </c>
      <c r="S5445" t="str">
        <f>IF(Table1[[#This Row],[Average_Cost_for_two]]&lt;500,"Low",IF(Table1[[#This Row],[Average_Cost_for_two]]&lt;=1500,"Medium","High"))</f>
        <v>Low</v>
      </c>
      <c r="T5445">
        <v>1</v>
      </c>
      <c r="U5445">
        <v>2011</v>
      </c>
      <c r="V5445">
        <v>12</v>
      </c>
      <c r="W5445">
        <v>16</v>
      </c>
      <c r="X5445">
        <f>IF(OR(Main!$U5445=0,
       Main!$V5445=0,
       Main!$W5445=0),
   "",
   DATE(Main!$U5445,
        Main!$V5445,
        Main!$W5445)
)</f>
        <v>40893</v>
      </c>
      <c r="Y5445">
        <f>Table1[[#This Row],[Average_Cost_for_two]]*VLOOKUP(Table1[[#This Row],[Currency]],currency!$A$2:$B$10,2,FALSE)</f>
        <v>4.2</v>
      </c>
      <c r="Z5445" t="str">
        <f>VLOOKUP(C5445,country!A:B,2,FALSE)</f>
        <v>India</v>
      </c>
      <c r="AA5445">
        <f t="shared" si="85"/>
        <v>4</v>
      </c>
    </row>
    <row r="5446" spans="1:27" ht="15.75" customHeight="1" x14ac:dyDescent="0.25">
      <c r="A5446">
        <v>18424632</v>
      </c>
      <c r="B5446" t="s">
        <v>11167</v>
      </c>
      <c r="C5446">
        <v>1</v>
      </c>
      <c r="D5446" t="s">
        <v>23</v>
      </c>
      <c r="E5446" t="s">
        <v>11168</v>
      </c>
      <c r="F5446" t="s">
        <v>75</v>
      </c>
      <c r="G5446" t="s">
        <v>76</v>
      </c>
      <c r="H5446">
        <v>77.3174779</v>
      </c>
      <c r="I5446">
        <v>28.682656600000001</v>
      </c>
      <c r="J5446" t="s">
        <v>27</v>
      </c>
      <c r="K5446" t="s">
        <v>28</v>
      </c>
      <c r="L5446" t="s">
        <v>29</v>
      </c>
      <c r="M5446" t="s">
        <v>29</v>
      </c>
      <c r="N5446" t="s">
        <v>29</v>
      </c>
      <c r="O5446" t="s">
        <v>29</v>
      </c>
      <c r="P5446">
        <v>1</v>
      </c>
      <c r="Q5446">
        <v>1</v>
      </c>
      <c r="R5446">
        <v>200</v>
      </c>
      <c r="S5446" t="str">
        <f>IF(Table1[[#This Row],[Average_Cost_for_two]]&lt;500,"Low",IF(Table1[[#This Row],[Average_Cost_for_two]]&lt;=1500,"Medium","High"))</f>
        <v>Low</v>
      </c>
      <c r="T5446">
        <v>1</v>
      </c>
      <c r="U5446">
        <v>2010</v>
      </c>
      <c r="V5446">
        <v>11</v>
      </c>
      <c r="W5446">
        <v>4</v>
      </c>
      <c r="X5446">
        <f>IF(OR(Main!$U5446=0,
       Main!$V5446=0,
       Main!$W5446=0),
   "",
   DATE(Main!$U5446,
        Main!$V5446,
        Main!$W5446)
)</f>
        <v>40486</v>
      </c>
      <c r="Y5446">
        <f>Table1[[#This Row],[Average_Cost_for_two]]*VLOOKUP(Table1[[#This Row],[Currency]],currency!$A$2:$B$10,2,FALSE)</f>
        <v>2.4</v>
      </c>
      <c r="Z5446" t="str">
        <f>VLOOKUP(C5446,country!A:B,2,FALSE)</f>
        <v>India</v>
      </c>
      <c r="AA5446">
        <f t="shared" si="85"/>
        <v>4</v>
      </c>
    </row>
    <row r="5447" spans="1:27" ht="15.75" customHeight="1" x14ac:dyDescent="0.25">
      <c r="A5447">
        <v>9884</v>
      </c>
      <c r="B5447" t="s">
        <v>11169</v>
      </c>
      <c r="C5447">
        <v>1</v>
      </c>
      <c r="D5447" t="s">
        <v>23</v>
      </c>
      <c r="E5447" t="s">
        <v>10711</v>
      </c>
      <c r="F5447" t="s">
        <v>334</v>
      </c>
      <c r="G5447" t="s">
        <v>335</v>
      </c>
      <c r="H5447">
        <v>77.249721469999997</v>
      </c>
      <c r="I5447">
        <v>28.555402300000001</v>
      </c>
      <c r="J5447" t="s">
        <v>27</v>
      </c>
      <c r="K5447" t="s">
        <v>28</v>
      </c>
      <c r="L5447" t="s">
        <v>29</v>
      </c>
      <c r="M5447" t="s">
        <v>29</v>
      </c>
      <c r="N5447" t="s">
        <v>29</v>
      </c>
      <c r="O5447" t="s">
        <v>29</v>
      </c>
      <c r="P5447">
        <v>1</v>
      </c>
      <c r="Q5447">
        <v>2</v>
      </c>
      <c r="R5447">
        <v>150</v>
      </c>
      <c r="S5447" t="str">
        <f>IF(Table1[[#This Row],[Average_Cost_for_two]]&lt;500,"Low",IF(Table1[[#This Row],[Average_Cost_for_two]]&lt;=1500,"Medium","High"))</f>
        <v>Low</v>
      </c>
      <c r="T5447">
        <v>1</v>
      </c>
      <c r="U5447">
        <v>2011</v>
      </c>
      <c r="V5447">
        <v>11</v>
      </c>
      <c r="W5447">
        <v>17</v>
      </c>
      <c r="X5447">
        <f>IF(OR(Main!$U5447=0,
       Main!$V5447=0,
       Main!$W5447=0),
   "",
   DATE(Main!$U5447,
        Main!$V5447,
        Main!$W5447)
)</f>
        <v>40864</v>
      </c>
      <c r="Y5447">
        <f>Table1[[#This Row],[Average_Cost_for_two]]*VLOOKUP(Table1[[#This Row],[Currency]],currency!$A$2:$B$10,2,FALSE)</f>
        <v>1.8</v>
      </c>
      <c r="Z5447" t="str">
        <f>VLOOKUP(C5447,country!A:B,2,FALSE)</f>
        <v>India</v>
      </c>
      <c r="AA5447">
        <f t="shared" si="85"/>
        <v>4</v>
      </c>
    </row>
    <row r="5448" spans="1:27" ht="15.75" customHeight="1" x14ac:dyDescent="0.25">
      <c r="A5448">
        <v>3479</v>
      </c>
      <c r="B5448" t="s">
        <v>11170</v>
      </c>
      <c r="C5448">
        <v>1</v>
      </c>
      <c r="D5448" t="s">
        <v>23</v>
      </c>
      <c r="E5448" t="s">
        <v>11171</v>
      </c>
      <c r="F5448" t="s">
        <v>334</v>
      </c>
      <c r="G5448" t="s">
        <v>335</v>
      </c>
      <c r="H5448">
        <v>77.245959339999999</v>
      </c>
      <c r="I5448">
        <v>28.558136319999999</v>
      </c>
      <c r="J5448" t="s">
        <v>27</v>
      </c>
      <c r="K5448" t="s">
        <v>28</v>
      </c>
      <c r="L5448" t="s">
        <v>29</v>
      </c>
      <c r="M5448" t="s">
        <v>36</v>
      </c>
      <c r="N5448" t="s">
        <v>29</v>
      </c>
      <c r="O5448" t="s">
        <v>29</v>
      </c>
      <c r="P5448">
        <v>1</v>
      </c>
      <c r="Q5448">
        <v>3</v>
      </c>
      <c r="R5448">
        <v>200</v>
      </c>
      <c r="S5448" t="str">
        <f>IF(Table1[[#This Row],[Average_Cost_for_two]]&lt;500,"Low",IF(Table1[[#This Row],[Average_Cost_for_two]]&lt;=1500,"Medium","High"))</f>
        <v>Low</v>
      </c>
      <c r="T5448">
        <v>1</v>
      </c>
      <c r="U5448">
        <v>2018</v>
      </c>
      <c r="V5448">
        <v>11</v>
      </c>
      <c r="W5448">
        <v>19</v>
      </c>
      <c r="X5448">
        <f>IF(OR(Main!$U5448=0,
       Main!$V5448=0,
       Main!$W5448=0),
   "",
   DATE(Main!$U5448,
        Main!$V5448,
        Main!$W5448)
)</f>
        <v>43423</v>
      </c>
      <c r="Y5448">
        <f>Table1[[#This Row],[Average_Cost_for_two]]*VLOOKUP(Table1[[#This Row],[Currency]],currency!$A$2:$B$10,2,FALSE)</f>
        <v>2.4</v>
      </c>
      <c r="Z5448" t="str">
        <f>VLOOKUP(C5448,country!A:B,2,FALSE)</f>
        <v>India</v>
      </c>
      <c r="AA5448">
        <f t="shared" si="85"/>
        <v>4</v>
      </c>
    </row>
    <row r="5449" spans="1:27" ht="15.75" customHeight="1" x14ac:dyDescent="0.25">
      <c r="A5449">
        <v>18454568</v>
      </c>
      <c r="B5449" t="s">
        <v>11172</v>
      </c>
      <c r="C5449">
        <v>1</v>
      </c>
      <c r="D5449" t="s">
        <v>23</v>
      </c>
      <c r="E5449" t="s">
        <v>11173</v>
      </c>
      <c r="F5449" t="s">
        <v>25</v>
      </c>
      <c r="G5449" t="s">
        <v>26</v>
      </c>
      <c r="H5449">
        <v>77.270647159999996</v>
      </c>
      <c r="I5449">
        <v>28.654828309999999</v>
      </c>
      <c r="J5449" t="s">
        <v>27</v>
      </c>
      <c r="K5449" t="s">
        <v>28</v>
      </c>
      <c r="L5449" t="s">
        <v>29</v>
      </c>
      <c r="M5449" t="s">
        <v>29</v>
      </c>
      <c r="N5449" t="s">
        <v>29</v>
      </c>
      <c r="O5449" t="s">
        <v>29</v>
      </c>
      <c r="P5449">
        <v>1</v>
      </c>
      <c r="Q5449">
        <v>1</v>
      </c>
      <c r="R5449">
        <v>300</v>
      </c>
      <c r="S5449" t="str">
        <f>IF(Table1[[#This Row],[Average_Cost_for_two]]&lt;500,"Low",IF(Table1[[#This Row],[Average_Cost_for_two]]&lt;=1500,"Medium","High"))</f>
        <v>Low</v>
      </c>
      <c r="T5449">
        <v>1</v>
      </c>
      <c r="U5449">
        <v>2018</v>
      </c>
      <c r="V5449">
        <v>11</v>
      </c>
      <c r="W5449">
        <v>12</v>
      </c>
      <c r="X5449">
        <f>IF(OR(Main!$U5449=0,
       Main!$V5449=0,
       Main!$W5449=0),
   "",
   DATE(Main!$U5449,
        Main!$V5449,
        Main!$W5449)
)</f>
        <v>43416</v>
      </c>
      <c r="Y5449">
        <f>Table1[[#This Row],[Average_Cost_for_two]]*VLOOKUP(Table1[[#This Row],[Currency]],currency!$A$2:$B$10,2,FALSE)</f>
        <v>3.6</v>
      </c>
      <c r="Z5449" t="str">
        <f>VLOOKUP(C5449,country!A:B,2,FALSE)</f>
        <v>India</v>
      </c>
      <c r="AA5449">
        <f t="shared" si="85"/>
        <v>4</v>
      </c>
    </row>
    <row r="5450" spans="1:27" ht="15.75" customHeight="1" x14ac:dyDescent="0.25">
      <c r="A5450">
        <v>18455511</v>
      </c>
      <c r="B5450" t="s">
        <v>11174</v>
      </c>
      <c r="C5450">
        <v>1</v>
      </c>
      <c r="D5450" t="s">
        <v>23</v>
      </c>
      <c r="E5450" t="s">
        <v>11175</v>
      </c>
      <c r="F5450" t="s">
        <v>300</v>
      </c>
      <c r="G5450" t="s">
        <v>301</v>
      </c>
      <c r="H5450">
        <v>77.202911900000004</v>
      </c>
      <c r="I5450">
        <v>28.707336699999999</v>
      </c>
      <c r="J5450" t="s">
        <v>27</v>
      </c>
      <c r="K5450" t="s">
        <v>28</v>
      </c>
      <c r="L5450" t="s">
        <v>29</v>
      </c>
      <c r="M5450" t="s">
        <v>29</v>
      </c>
      <c r="N5450" t="s">
        <v>29</v>
      </c>
      <c r="O5450" t="s">
        <v>29</v>
      </c>
      <c r="P5450">
        <v>2</v>
      </c>
      <c r="Q5450">
        <v>1</v>
      </c>
      <c r="R5450">
        <v>500</v>
      </c>
      <c r="S5450" t="str">
        <f>IF(Table1[[#This Row],[Average_Cost_for_two]]&lt;500,"Low",IF(Table1[[#This Row],[Average_Cost_for_two]]&lt;=1500,"Medium","High"))</f>
        <v>Medium</v>
      </c>
      <c r="T5450">
        <v>1</v>
      </c>
      <c r="U5450">
        <v>2018</v>
      </c>
      <c r="V5450">
        <v>11</v>
      </c>
      <c r="W5450">
        <v>9</v>
      </c>
      <c r="X5450">
        <f>IF(OR(Main!$U5450=0,
       Main!$V5450=0,
       Main!$W5450=0),
   "",
   DATE(Main!$U5450,
        Main!$V5450,
        Main!$W5450)
)</f>
        <v>43413</v>
      </c>
      <c r="Y5450">
        <f>Table1[[#This Row],[Average_Cost_for_two]]*VLOOKUP(Table1[[#This Row],[Currency]],currency!$A$2:$B$10,2,FALSE)</f>
        <v>6</v>
      </c>
      <c r="Z5450" t="str">
        <f>VLOOKUP(C5450,country!A:B,2,FALSE)</f>
        <v>India</v>
      </c>
      <c r="AA5450">
        <f t="shared" si="85"/>
        <v>4</v>
      </c>
    </row>
    <row r="5451" spans="1:27" ht="15.75" customHeight="1" x14ac:dyDescent="0.25">
      <c r="A5451">
        <v>18124352</v>
      </c>
      <c r="B5451" t="s">
        <v>11176</v>
      </c>
      <c r="C5451">
        <v>1</v>
      </c>
      <c r="D5451" t="s">
        <v>23</v>
      </c>
      <c r="E5451" t="s">
        <v>11177</v>
      </c>
      <c r="F5451" t="s">
        <v>300</v>
      </c>
      <c r="G5451" t="s">
        <v>301</v>
      </c>
      <c r="H5451">
        <v>77.204631599999999</v>
      </c>
      <c r="I5451">
        <v>28.707738599999999</v>
      </c>
      <c r="J5451" t="s">
        <v>27</v>
      </c>
      <c r="K5451" t="s">
        <v>28</v>
      </c>
      <c r="L5451" t="s">
        <v>29</v>
      </c>
      <c r="M5451" t="s">
        <v>29</v>
      </c>
      <c r="N5451" t="s">
        <v>29</v>
      </c>
      <c r="O5451" t="s">
        <v>29</v>
      </c>
      <c r="P5451">
        <v>1</v>
      </c>
      <c r="Q5451">
        <v>1</v>
      </c>
      <c r="R5451">
        <v>100</v>
      </c>
      <c r="S5451" t="str">
        <f>IF(Table1[[#This Row],[Average_Cost_for_two]]&lt;500,"Low",IF(Table1[[#This Row],[Average_Cost_for_two]]&lt;=1500,"Medium","High"))</f>
        <v>Low</v>
      </c>
      <c r="T5451">
        <v>1</v>
      </c>
      <c r="U5451">
        <v>2011</v>
      </c>
      <c r="V5451">
        <v>11</v>
      </c>
      <c r="W5451">
        <v>5</v>
      </c>
      <c r="X5451">
        <f>IF(OR(Main!$U5451=0,
       Main!$V5451=0,
       Main!$W5451=0),
   "",
   DATE(Main!$U5451,
        Main!$V5451,
        Main!$W5451)
)</f>
        <v>40852</v>
      </c>
      <c r="Y5451">
        <f>Table1[[#This Row],[Average_Cost_for_two]]*VLOOKUP(Table1[[#This Row],[Currency]],currency!$A$2:$B$10,2,FALSE)</f>
        <v>1.2</v>
      </c>
      <c r="Z5451" t="str">
        <f>VLOOKUP(C5451,country!A:B,2,FALSE)</f>
        <v>India</v>
      </c>
      <c r="AA5451">
        <f t="shared" si="85"/>
        <v>4</v>
      </c>
    </row>
    <row r="5452" spans="1:27" ht="15.75" customHeight="1" x14ac:dyDescent="0.25">
      <c r="A5452">
        <v>18124390</v>
      </c>
      <c r="B5452" t="s">
        <v>11178</v>
      </c>
      <c r="C5452">
        <v>1</v>
      </c>
      <c r="D5452" t="s">
        <v>23</v>
      </c>
      <c r="E5452" t="s">
        <v>11179</v>
      </c>
      <c r="F5452" t="s">
        <v>155</v>
      </c>
      <c r="G5452" t="s">
        <v>156</v>
      </c>
      <c r="H5452">
        <v>77.184003599999997</v>
      </c>
      <c r="I5452">
        <v>28.700707600000001</v>
      </c>
      <c r="J5452" t="s">
        <v>27</v>
      </c>
      <c r="K5452" t="s">
        <v>28</v>
      </c>
      <c r="L5452" t="s">
        <v>29</v>
      </c>
      <c r="M5452" t="s">
        <v>29</v>
      </c>
      <c r="N5452" t="s">
        <v>29</v>
      </c>
      <c r="O5452" t="s">
        <v>29</v>
      </c>
      <c r="P5452">
        <v>1</v>
      </c>
      <c r="Q5452">
        <v>3</v>
      </c>
      <c r="R5452">
        <v>250</v>
      </c>
      <c r="S5452" t="str">
        <f>IF(Table1[[#This Row],[Average_Cost_for_two]]&lt;500,"Low",IF(Table1[[#This Row],[Average_Cost_for_two]]&lt;=1500,"Medium","High"))</f>
        <v>Low</v>
      </c>
      <c r="T5452">
        <v>1</v>
      </c>
      <c r="U5452">
        <v>2012</v>
      </c>
      <c r="V5452">
        <v>11</v>
      </c>
      <c r="W5452">
        <v>15</v>
      </c>
      <c r="X5452">
        <f>IF(OR(Main!$U5452=0,
       Main!$V5452=0,
       Main!$W5452=0),
   "",
   DATE(Main!$U5452,
        Main!$V5452,
        Main!$W5452)
)</f>
        <v>41228</v>
      </c>
      <c r="Y5452">
        <f>Table1[[#This Row],[Average_Cost_for_two]]*VLOOKUP(Table1[[#This Row],[Currency]],currency!$A$2:$B$10,2,FALSE)</f>
        <v>3</v>
      </c>
      <c r="Z5452" t="str">
        <f>VLOOKUP(C5452,country!A:B,2,FALSE)</f>
        <v>India</v>
      </c>
      <c r="AA5452">
        <f t="shared" si="85"/>
        <v>4</v>
      </c>
    </row>
    <row r="5453" spans="1:27" ht="15.75" customHeight="1" x14ac:dyDescent="0.25">
      <c r="A5453">
        <v>18427218</v>
      </c>
      <c r="B5453" t="s">
        <v>11180</v>
      </c>
      <c r="C5453">
        <v>1</v>
      </c>
      <c r="D5453" t="s">
        <v>23</v>
      </c>
      <c r="E5453" t="s">
        <v>11181</v>
      </c>
      <c r="F5453" t="s">
        <v>159</v>
      </c>
      <c r="G5453" t="s">
        <v>160</v>
      </c>
      <c r="H5453">
        <v>77.204318999999998</v>
      </c>
      <c r="I5453">
        <v>28.5419041</v>
      </c>
      <c r="J5453" t="s">
        <v>27</v>
      </c>
      <c r="K5453" t="s">
        <v>28</v>
      </c>
      <c r="L5453" t="s">
        <v>29</v>
      </c>
      <c r="M5453" t="s">
        <v>29</v>
      </c>
      <c r="N5453" t="s">
        <v>29</v>
      </c>
      <c r="O5453" t="s">
        <v>29</v>
      </c>
      <c r="P5453">
        <v>1</v>
      </c>
      <c r="Q5453">
        <v>1</v>
      </c>
      <c r="R5453">
        <v>300</v>
      </c>
      <c r="S5453" t="str">
        <f>IF(Table1[[#This Row],[Average_Cost_for_two]]&lt;500,"Low",IF(Table1[[#This Row],[Average_Cost_for_two]]&lt;=1500,"Medium","High"))</f>
        <v>Low</v>
      </c>
      <c r="T5453">
        <v>1</v>
      </c>
      <c r="U5453">
        <v>2014</v>
      </c>
      <c r="V5453">
        <v>11</v>
      </c>
      <c r="W5453">
        <v>19</v>
      </c>
      <c r="X5453">
        <f>IF(OR(Main!$U5453=0,
       Main!$V5453=0,
       Main!$W5453=0),
   "",
   DATE(Main!$U5453,
        Main!$V5453,
        Main!$W5453)
)</f>
        <v>41962</v>
      </c>
      <c r="Y5453">
        <f>Table1[[#This Row],[Average_Cost_for_two]]*VLOOKUP(Table1[[#This Row],[Currency]],currency!$A$2:$B$10,2,FALSE)</f>
        <v>3.6</v>
      </c>
      <c r="Z5453" t="str">
        <f>VLOOKUP(C5453,country!A:B,2,FALSE)</f>
        <v>India</v>
      </c>
      <c r="AA5453">
        <f t="shared" si="85"/>
        <v>4</v>
      </c>
    </row>
    <row r="5454" spans="1:27" ht="15.75" customHeight="1" x14ac:dyDescent="0.25">
      <c r="A5454">
        <v>6216</v>
      </c>
      <c r="B5454" t="s">
        <v>11182</v>
      </c>
      <c r="C5454">
        <v>1</v>
      </c>
      <c r="D5454" t="s">
        <v>23</v>
      </c>
      <c r="E5454" t="s">
        <v>11183</v>
      </c>
      <c r="F5454" t="s">
        <v>123</v>
      </c>
      <c r="G5454" t="s">
        <v>124</v>
      </c>
      <c r="H5454">
        <v>77.334014199999999</v>
      </c>
      <c r="I5454">
        <v>28.608299800000001</v>
      </c>
      <c r="J5454" t="s">
        <v>27</v>
      </c>
      <c r="K5454" t="s">
        <v>28</v>
      </c>
      <c r="L5454" t="s">
        <v>29</v>
      </c>
      <c r="M5454" t="s">
        <v>29</v>
      </c>
      <c r="N5454" t="s">
        <v>29</v>
      </c>
      <c r="O5454" t="s">
        <v>29</v>
      </c>
      <c r="P5454">
        <v>1</v>
      </c>
      <c r="Q5454">
        <v>1</v>
      </c>
      <c r="R5454">
        <v>300</v>
      </c>
      <c r="S5454" t="str">
        <f>IF(Table1[[#This Row],[Average_Cost_for_two]]&lt;500,"Low",IF(Table1[[#This Row],[Average_Cost_for_two]]&lt;=1500,"Medium","High"))</f>
        <v>Low</v>
      </c>
      <c r="T5454">
        <v>1</v>
      </c>
      <c r="U5454">
        <v>2010</v>
      </c>
      <c r="V5454">
        <v>11</v>
      </c>
      <c r="W5454">
        <v>13</v>
      </c>
      <c r="X5454">
        <f>IF(OR(Main!$U5454=0,
       Main!$V5454=0,
       Main!$W5454=0),
   "",
   DATE(Main!$U5454,
        Main!$V5454,
        Main!$W5454)
)</f>
        <v>40495</v>
      </c>
      <c r="Y5454">
        <f>Table1[[#This Row],[Average_Cost_for_two]]*VLOOKUP(Table1[[#This Row],[Currency]],currency!$A$2:$B$10,2,FALSE)</f>
        <v>3.6</v>
      </c>
      <c r="Z5454" t="str">
        <f>VLOOKUP(C5454,country!A:B,2,FALSE)</f>
        <v>India</v>
      </c>
      <c r="AA5454">
        <f t="shared" si="85"/>
        <v>4</v>
      </c>
    </row>
    <row r="5455" spans="1:27" ht="15.75" customHeight="1" x14ac:dyDescent="0.25">
      <c r="A5455">
        <v>18414506</v>
      </c>
      <c r="B5455" t="s">
        <v>11184</v>
      </c>
      <c r="C5455">
        <v>1</v>
      </c>
      <c r="D5455" t="s">
        <v>23</v>
      </c>
      <c r="E5455" t="s">
        <v>11185</v>
      </c>
      <c r="F5455" t="s">
        <v>621</v>
      </c>
      <c r="G5455" t="s">
        <v>622</v>
      </c>
      <c r="H5455">
        <v>77.193724500000002</v>
      </c>
      <c r="I5455">
        <v>28.5278198</v>
      </c>
      <c r="J5455" t="s">
        <v>27</v>
      </c>
      <c r="K5455" t="s">
        <v>28</v>
      </c>
      <c r="L5455" t="s">
        <v>29</v>
      </c>
      <c r="M5455" t="s">
        <v>29</v>
      </c>
      <c r="N5455" t="s">
        <v>29</v>
      </c>
      <c r="O5455" t="s">
        <v>29</v>
      </c>
      <c r="P5455">
        <v>2</v>
      </c>
      <c r="Q5455">
        <v>1</v>
      </c>
      <c r="R5455">
        <v>600</v>
      </c>
      <c r="S5455" t="str">
        <f>IF(Table1[[#This Row],[Average_Cost_for_two]]&lt;500,"Low",IF(Table1[[#This Row],[Average_Cost_for_two]]&lt;=1500,"Medium","High"))</f>
        <v>Medium</v>
      </c>
      <c r="T5455">
        <v>1</v>
      </c>
      <c r="U5455">
        <v>2015</v>
      </c>
      <c r="V5455">
        <v>11</v>
      </c>
      <c r="W5455">
        <v>7</v>
      </c>
      <c r="X5455">
        <f>IF(OR(Main!$U5455=0,
       Main!$V5455=0,
       Main!$W5455=0),
   "",
   DATE(Main!$U5455,
        Main!$V5455,
        Main!$W5455)
)</f>
        <v>42315</v>
      </c>
      <c r="Y5455">
        <f>Table1[[#This Row],[Average_Cost_for_two]]*VLOOKUP(Table1[[#This Row],[Currency]],currency!$A$2:$B$10,2,FALSE)</f>
        <v>7.2</v>
      </c>
      <c r="Z5455" t="str">
        <f>VLOOKUP(C5455,country!A:B,2,FALSE)</f>
        <v>India</v>
      </c>
      <c r="AA5455">
        <f t="shared" si="85"/>
        <v>4</v>
      </c>
    </row>
    <row r="5456" spans="1:27" ht="15.75" customHeight="1" x14ac:dyDescent="0.25">
      <c r="A5456">
        <v>18369751</v>
      </c>
      <c r="B5456" t="s">
        <v>11186</v>
      </c>
      <c r="C5456">
        <v>1</v>
      </c>
      <c r="D5456" t="s">
        <v>23</v>
      </c>
      <c r="E5456" t="s">
        <v>11187</v>
      </c>
      <c r="F5456" t="s">
        <v>59</v>
      </c>
      <c r="G5456" t="s">
        <v>60</v>
      </c>
      <c r="H5456">
        <v>77.106650000000002</v>
      </c>
      <c r="I5456">
        <v>28.604069299999999</v>
      </c>
      <c r="J5456" t="s">
        <v>27</v>
      </c>
      <c r="K5456" t="s">
        <v>28</v>
      </c>
      <c r="L5456" t="s">
        <v>29</v>
      </c>
      <c r="M5456" t="s">
        <v>29</v>
      </c>
      <c r="N5456" t="s">
        <v>29</v>
      </c>
      <c r="O5456" t="s">
        <v>29</v>
      </c>
      <c r="P5456">
        <v>1</v>
      </c>
      <c r="Q5456">
        <v>1</v>
      </c>
      <c r="R5456">
        <v>200</v>
      </c>
      <c r="S5456" t="str">
        <f>IF(Table1[[#This Row],[Average_Cost_for_two]]&lt;500,"Low",IF(Table1[[#This Row],[Average_Cost_for_two]]&lt;=1500,"Medium","High"))</f>
        <v>Low</v>
      </c>
      <c r="T5456">
        <v>1</v>
      </c>
      <c r="U5456">
        <v>2015</v>
      </c>
      <c r="V5456">
        <v>11</v>
      </c>
      <c r="W5456">
        <v>14</v>
      </c>
      <c r="X5456">
        <f>IF(OR(Main!$U5456=0,
       Main!$V5456=0,
       Main!$W5456=0),
   "",
   DATE(Main!$U5456,
        Main!$V5456,
        Main!$W5456)
)</f>
        <v>42322</v>
      </c>
      <c r="Y5456">
        <f>Table1[[#This Row],[Average_Cost_for_two]]*VLOOKUP(Table1[[#This Row],[Currency]],currency!$A$2:$B$10,2,FALSE)</f>
        <v>2.4</v>
      </c>
      <c r="Z5456" t="str">
        <f>VLOOKUP(C5456,country!A:B,2,FALSE)</f>
        <v>India</v>
      </c>
      <c r="AA5456">
        <f t="shared" si="85"/>
        <v>4</v>
      </c>
    </row>
    <row r="5457" spans="1:27" ht="15.75" customHeight="1" x14ac:dyDescent="0.25">
      <c r="A5457">
        <v>18445759</v>
      </c>
      <c r="B5457" t="s">
        <v>11188</v>
      </c>
      <c r="C5457">
        <v>1</v>
      </c>
      <c r="D5457" t="s">
        <v>23</v>
      </c>
      <c r="E5457" t="s">
        <v>11189</v>
      </c>
      <c r="F5457" t="s">
        <v>761</v>
      </c>
      <c r="G5457" t="s">
        <v>762</v>
      </c>
      <c r="H5457">
        <v>77.1337829</v>
      </c>
      <c r="I5457">
        <v>28.710155499999999</v>
      </c>
      <c r="J5457" t="s">
        <v>27</v>
      </c>
      <c r="K5457" t="s">
        <v>28</v>
      </c>
      <c r="L5457" t="s">
        <v>29</v>
      </c>
      <c r="M5457" t="s">
        <v>29</v>
      </c>
      <c r="N5457" t="s">
        <v>29</v>
      </c>
      <c r="O5457" t="s">
        <v>29</v>
      </c>
      <c r="P5457">
        <v>1</v>
      </c>
      <c r="Q5457">
        <v>2</v>
      </c>
      <c r="R5457">
        <v>200</v>
      </c>
      <c r="S5457" t="str">
        <f>IF(Table1[[#This Row],[Average_Cost_for_two]]&lt;500,"Low",IF(Table1[[#This Row],[Average_Cost_for_two]]&lt;=1500,"Medium","High"))</f>
        <v>Low</v>
      </c>
      <c r="T5457">
        <v>1</v>
      </c>
      <c r="U5457">
        <v>2017</v>
      </c>
      <c r="V5457">
        <v>11</v>
      </c>
      <c r="W5457">
        <v>23</v>
      </c>
      <c r="X5457">
        <f>IF(OR(Main!$U5457=0,
       Main!$V5457=0,
       Main!$W5457=0),
   "",
   DATE(Main!$U5457,
        Main!$V5457,
        Main!$W5457)
)</f>
        <v>43062</v>
      </c>
      <c r="Y5457">
        <f>Table1[[#This Row],[Average_Cost_for_two]]*VLOOKUP(Table1[[#This Row],[Currency]],currency!$A$2:$B$10,2,FALSE)</f>
        <v>2.4</v>
      </c>
      <c r="Z5457" t="str">
        <f>VLOOKUP(C5457,country!A:B,2,FALSE)</f>
        <v>India</v>
      </c>
      <c r="AA5457">
        <f t="shared" si="85"/>
        <v>4</v>
      </c>
    </row>
    <row r="5458" spans="1:27" ht="15.75" customHeight="1" x14ac:dyDescent="0.25">
      <c r="A5458">
        <v>18364414</v>
      </c>
      <c r="B5458" t="s">
        <v>11190</v>
      </c>
      <c r="C5458">
        <v>1</v>
      </c>
      <c r="D5458" t="s">
        <v>23</v>
      </c>
      <c r="E5458" t="s">
        <v>11191</v>
      </c>
      <c r="F5458" t="s">
        <v>205</v>
      </c>
      <c r="G5458" t="s">
        <v>206</v>
      </c>
      <c r="H5458">
        <v>77.285359400000004</v>
      </c>
      <c r="I5458">
        <v>28.538802100000002</v>
      </c>
      <c r="J5458" t="s">
        <v>27</v>
      </c>
      <c r="K5458" t="s">
        <v>28</v>
      </c>
      <c r="L5458" t="s">
        <v>29</v>
      </c>
      <c r="M5458" t="s">
        <v>29</v>
      </c>
      <c r="N5458" t="s">
        <v>29</v>
      </c>
      <c r="O5458" t="s">
        <v>29</v>
      </c>
      <c r="P5458">
        <v>1</v>
      </c>
      <c r="Q5458">
        <v>1</v>
      </c>
      <c r="R5458">
        <v>200</v>
      </c>
      <c r="S5458" t="str">
        <f>IF(Table1[[#This Row],[Average_Cost_for_two]]&lt;500,"Low",IF(Table1[[#This Row],[Average_Cost_for_two]]&lt;=1500,"Medium","High"))</f>
        <v>Low</v>
      </c>
      <c r="T5458">
        <v>1</v>
      </c>
      <c r="U5458">
        <v>2010</v>
      </c>
      <c r="V5458">
        <v>11</v>
      </c>
      <c r="W5458">
        <v>2</v>
      </c>
      <c r="X5458">
        <f>IF(OR(Main!$U5458=0,
       Main!$V5458=0,
       Main!$W5458=0),
   "",
   DATE(Main!$U5458,
        Main!$V5458,
        Main!$W5458)
)</f>
        <v>40484</v>
      </c>
      <c r="Y5458">
        <f>Table1[[#This Row],[Average_Cost_for_two]]*VLOOKUP(Table1[[#This Row],[Currency]],currency!$A$2:$B$10,2,FALSE)</f>
        <v>2.4</v>
      </c>
      <c r="Z5458" t="str">
        <f>VLOOKUP(C5458,country!A:B,2,FALSE)</f>
        <v>India</v>
      </c>
      <c r="AA5458">
        <f t="shared" si="85"/>
        <v>4</v>
      </c>
    </row>
    <row r="5459" spans="1:27" ht="15.75" customHeight="1" x14ac:dyDescent="0.25">
      <c r="A5459">
        <v>18350567</v>
      </c>
      <c r="B5459" t="s">
        <v>11192</v>
      </c>
      <c r="C5459">
        <v>1</v>
      </c>
      <c r="D5459" t="s">
        <v>23</v>
      </c>
      <c r="E5459" t="s">
        <v>11193</v>
      </c>
      <c r="F5459" t="s">
        <v>897</v>
      </c>
      <c r="G5459" t="s">
        <v>898</v>
      </c>
      <c r="H5459">
        <v>0</v>
      </c>
      <c r="I5459">
        <v>0</v>
      </c>
      <c r="J5459" t="s">
        <v>27</v>
      </c>
      <c r="K5459" t="s">
        <v>28</v>
      </c>
      <c r="L5459" t="s">
        <v>29</v>
      </c>
      <c r="M5459" t="s">
        <v>29</v>
      </c>
      <c r="N5459" t="s">
        <v>29</v>
      </c>
      <c r="O5459" t="s">
        <v>29</v>
      </c>
      <c r="P5459">
        <v>2</v>
      </c>
      <c r="Q5459">
        <v>1</v>
      </c>
      <c r="R5459">
        <v>500</v>
      </c>
      <c r="S5459" t="str">
        <f>IF(Table1[[#This Row],[Average_Cost_for_two]]&lt;500,"Low",IF(Table1[[#This Row],[Average_Cost_for_two]]&lt;=1500,"Medium","High"))</f>
        <v>Medium</v>
      </c>
      <c r="T5459">
        <v>1</v>
      </c>
      <c r="U5459">
        <v>2012</v>
      </c>
      <c r="V5459">
        <v>11</v>
      </c>
      <c r="W5459">
        <v>25</v>
      </c>
      <c r="X5459">
        <f>IF(OR(Main!$U5459=0,
       Main!$V5459=0,
       Main!$W5459=0),
   "",
   DATE(Main!$U5459,
        Main!$V5459,
        Main!$W5459)
)</f>
        <v>41238</v>
      </c>
      <c r="Y5459">
        <f>Table1[[#This Row],[Average_Cost_for_two]]*VLOOKUP(Table1[[#This Row],[Currency]],currency!$A$2:$B$10,2,FALSE)</f>
        <v>6</v>
      </c>
      <c r="Z5459" t="str">
        <f>VLOOKUP(C5459,country!A:B,2,FALSE)</f>
        <v>India</v>
      </c>
      <c r="AA5459">
        <f t="shared" si="85"/>
        <v>4</v>
      </c>
    </row>
    <row r="5460" spans="1:27" ht="15.75" customHeight="1" x14ac:dyDescent="0.25">
      <c r="A5460">
        <v>18358669</v>
      </c>
      <c r="B5460" t="s">
        <v>9072</v>
      </c>
      <c r="C5460">
        <v>1</v>
      </c>
      <c r="D5460" t="s">
        <v>23</v>
      </c>
      <c r="E5460" t="s">
        <v>11194</v>
      </c>
      <c r="F5460" t="s">
        <v>718</v>
      </c>
      <c r="G5460" t="s">
        <v>719</v>
      </c>
      <c r="H5460">
        <v>77.164604920000002</v>
      </c>
      <c r="I5460">
        <v>28.557478440000001</v>
      </c>
      <c r="J5460" t="s">
        <v>27</v>
      </c>
      <c r="K5460" t="s">
        <v>28</v>
      </c>
      <c r="L5460" t="s">
        <v>29</v>
      </c>
      <c r="M5460" t="s">
        <v>29</v>
      </c>
      <c r="N5460" t="s">
        <v>29</v>
      </c>
      <c r="O5460" t="s">
        <v>29</v>
      </c>
      <c r="P5460">
        <v>1</v>
      </c>
      <c r="Q5460">
        <v>2</v>
      </c>
      <c r="R5460">
        <v>300</v>
      </c>
      <c r="S5460" t="str">
        <f>IF(Table1[[#This Row],[Average_Cost_for_two]]&lt;500,"Low",IF(Table1[[#This Row],[Average_Cost_for_two]]&lt;=1500,"Medium","High"))</f>
        <v>Low</v>
      </c>
      <c r="T5460">
        <v>1</v>
      </c>
      <c r="U5460">
        <v>2016</v>
      </c>
      <c r="V5460">
        <v>11</v>
      </c>
      <c r="W5460">
        <v>18</v>
      </c>
      <c r="X5460">
        <f>IF(OR(Main!$U5460=0,
       Main!$V5460=0,
       Main!$W5460=0),
   "",
   DATE(Main!$U5460,
        Main!$V5460,
        Main!$W5460)
)</f>
        <v>42692</v>
      </c>
      <c r="Y5460">
        <f>Table1[[#This Row],[Average_Cost_for_two]]*VLOOKUP(Table1[[#This Row],[Currency]],currency!$A$2:$B$10,2,FALSE)</f>
        <v>3.6</v>
      </c>
      <c r="Z5460" t="str">
        <f>VLOOKUP(C5460,country!A:B,2,FALSE)</f>
        <v>India</v>
      </c>
      <c r="AA5460">
        <f t="shared" si="85"/>
        <v>4</v>
      </c>
    </row>
    <row r="5461" spans="1:27" ht="15.75" customHeight="1" x14ac:dyDescent="0.25">
      <c r="A5461">
        <v>18311953</v>
      </c>
      <c r="B5461" t="s">
        <v>11195</v>
      </c>
      <c r="C5461">
        <v>1</v>
      </c>
      <c r="D5461" t="s">
        <v>23</v>
      </c>
      <c r="E5461" t="s">
        <v>11196</v>
      </c>
      <c r="F5461" t="s">
        <v>294</v>
      </c>
      <c r="G5461" t="s">
        <v>295</v>
      </c>
      <c r="H5461">
        <v>77.254695400000003</v>
      </c>
      <c r="I5461">
        <v>28.525266999999999</v>
      </c>
      <c r="J5461" t="s">
        <v>27</v>
      </c>
      <c r="K5461" t="s">
        <v>28</v>
      </c>
      <c r="L5461" t="s">
        <v>29</v>
      </c>
      <c r="M5461" t="s">
        <v>36</v>
      </c>
      <c r="N5461" t="s">
        <v>29</v>
      </c>
      <c r="O5461" t="s">
        <v>29</v>
      </c>
      <c r="P5461">
        <v>2</v>
      </c>
      <c r="Q5461">
        <v>2</v>
      </c>
      <c r="R5461">
        <v>500</v>
      </c>
      <c r="S5461" t="str">
        <f>IF(Table1[[#This Row],[Average_Cost_for_two]]&lt;500,"Low",IF(Table1[[#This Row],[Average_Cost_for_two]]&lt;=1500,"Medium","High"))</f>
        <v>Medium</v>
      </c>
      <c r="T5461">
        <v>1</v>
      </c>
      <c r="U5461">
        <v>2018</v>
      </c>
      <c r="V5461">
        <v>10</v>
      </c>
      <c r="W5461">
        <v>15</v>
      </c>
      <c r="X5461">
        <f>IF(OR(Main!$U5461=0,
       Main!$V5461=0,
       Main!$W5461=0),
   "",
   DATE(Main!$U5461,
        Main!$V5461,
        Main!$W5461)
)</f>
        <v>43388</v>
      </c>
      <c r="Y5461">
        <f>Table1[[#This Row],[Average_Cost_for_two]]*VLOOKUP(Table1[[#This Row],[Currency]],currency!$A$2:$B$10,2,FALSE)</f>
        <v>6</v>
      </c>
      <c r="Z5461" t="str">
        <f>VLOOKUP(C5461,country!A:B,2,FALSE)</f>
        <v>India</v>
      </c>
      <c r="AA5461">
        <f t="shared" si="85"/>
        <v>4</v>
      </c>
    </row>
    <row r="5462" spans="1:27" ht="15.75" customHeight="1" x14ac:dyDescent="0.25">
      <c r="A5462">
        <v>308533</v>
      </c>
      <c r="B5462" t="s">
        <v>11197</v>
      </c>
      <c r="C5462">
        <v>1</v>
      </c>
      <c r="D5462" t="s">
        <v>23</v>
      </c>
      <c r="E5462" t="s">
        <v>11198</v>
      </c>
      <c r="F5462" t="s">
        <v>327</v>
      </c>
      <c r="G5462" t="s">
        <v>328</v>
      </c>
      <c r="H5462">
        <v>77.223450600000007</v>
      </c>
      <c r="I5462">
        <v>28.657810999999999</v>
      </c>
      <c r="J5462" t="s">
        <v>27</v>
      </c>
      <c r="K5462" t="s">
        <v>28</v>
      </c>
      <c r="L5462" t="s">
        <v>29</v>
      </c>
      <c r="M5462" t="s">
        <v>29</v>
      </c>
      <c r="N5462" t="s">
        <v>29</v>
      </c>
      <c r="O5462" t="s">
        <v>29</v>
      </c>
      <c r="P5462">
        <v>1</v>
      </c>
      <c r="Q5462">
        <v>2</v>
      </c>
      <c r="R5462">
        <v>300</v>
      </c>
      <c r="S5462" t="str">
        <f>IF(Table1[[#This Row],[Average_Cost_for_two]]&lt;500,"Low",IF(Table1[[#This Row],[Average_Cost_for_two]]&lt;=1500,"Medium","High"))</f>
        <v>Low</v>
      </c>
      <c r="T5462">
        <v>1</v>
      </c>
      <c r="U5462">
        <v>2010</v>
      </c>
      <c r="V5462">
        <v>10</v>
      </c>
      <c r="W5462">
        <v>9</v>
      </c>
      <c r="X5462">
        <f>IF(OR(Main!$U5462=0,
       Main!$V5462=0,
       Main!$W5462=0),
   "",
   DATE(Main!$U5462,
        Main!$V5462,
        Main!$W5462)
)</f>
        <v>40460</v>
      </c>
      <c r="Y5462">
        <f>Table1[[#This Row],[Average_Cost_for_two]]*VLOOKUP(Table1[[#This Row],[Currency]],currency!$A$2:$B$10,2,FALSE)</f>
        <v>3.6</v>
      </c>
      <c r="Z5462" t="str">
        <f>VLOOKUP(C5462,country!A:B,2,FALSE)</f>
        <v>India</v>
      </c>
      <c r="AA5462">
        <f t="shared" si="85"/>
        <v>4</v>
      </c>
    </row>
    <row r="5463" spans="1:27" ht="15.75" customHeight="1" x14ac:dyDescent="0.25">
      <c r="A5463">
        <v>305810</v>
      </c>
      <c r="B5463" t="s">
        <v>11199</v>
      </c>
      <c r="C5463">
        <v>1</v>
      </c>
      <c r="D5463" t="s">
        <v>23</v>
      </c>
      <c r="E5463" t="s">
        <v>11200</v>
      </c>
      <c r="F5463" t="s">
        <v>8478</v>
      </c>
      <c r="G5463" t="s">
        <v>8479</v>
      </c>
      <c r="H5463">
        <v>77.225246999999996</v>
      </c>
      <c r="I5463">
        <v>28.617126800000001</v>
      </c>
      <c r="J5463" t="s">
        <v>27</v>
      </c>
      <c r="K5463" t="s">
        <v>28</v>
      </c>
      <c r="L5463" t="s">
        <v>29</v>
      </c>
      <c r="M5463" t="s">
        <v>29</v>
      </c>
      <c r="N5463" t="s">
        <v>29</v>
      </c>
      <c r="O5463" t="s">
        <v>29</v>
      </c>
      <c r="P5463">
        <v>1</v>
      </c>
      <c r="Q5463">
        <v>1</v>
      </c>
      <c r="R5463">
        <v>100</v>
      </c>
      <c r="S5463" t="str">
        <f>IF(Table1[[#This Row],[Average_Cost_for_two]]&lt;500,"Low",IF(Table1[[#This Row],[Average_Cost_for_two]]&lt;=1500,"Medium","High"))</f>
        <v>Low</v>
      </c>
      <c r="T5463">
        <v>1</v>
      </c>
      <c r="U5463">
        <v>2012</v>
      </c>
      <c r="V5463">
        <v>10</v>
      </c>
      <c r="W5463">
        <v>7</v>
      </c>
      <c r="X5463">
        <f>IF(OR(Main!$U5463=0,
       Main!$V5463=0,
       Main!$W5463=0),
   "",
   DATE(Main!$U5463,
        Main!$V5463,
        Main!$W5463)
)</f>
        <v>41189</v>
      </c>
      <c r="Y5463">
        <f>Table1[[#This Row],[Average_Cost_for_two]]*VLOOKUP(Table1[[#This Row],[Currency]],currency!$A$2:$B$10,2,FALSE)</f>
        <v>1.2</v>
      </c>
      <c r="Z5463" t="str">
        <f>VLOOKUP(C5463,country!A:B,2,FALSE)</f>
        <v>India</v>
      </c>
      <c r="AA5463">
        <f t="shared" si="85"/>
        <v>4</v>
      </c>
    </row>
    <row r="5464" spans="1:27" ht="15.75" customHeight="1" x14ac:dyDescent="0.25">
      <c r="A5464">
        <v>18377929</v>
      </c>
      <c r="B5464" t="s">
        <v>11201</v>
      </c>
      <c r="C5464">
        <v>1</v>
      </c>
      <c r="D5464" t="s">
        <v>23</v>
      </c>
      <c r="E5464" t="s">
        <v>11202</v>
      </c>
      <c r="F5464" t="s">
        <v>25</v>
      </c>
      <c r="G5464" t="s">
        <v>26</v>
      </c>
      <c r="H5464">
        <v>77.273347380000004</v>
      </c>
      <c r="I5464">
        <v>28.657670100000001</v>
      </c>
      <c r="J5464" t="s">
        <v>27</v>
      </c>
      <c r="K5464" t="s">
        <v>28</v>
      </c>
      <c r="L5464" t="s">
        <v>29</v>
      </c>
      <c r="M5464" t="s">
        <v>29</v>
      </c>
      <c r="N5464" t="s">
        <v>29</v>
      </c>
      <c r="O5464" t="s">
        <v>29</v>
      </c>
      <c r="P5464">
        <v>1</v>
      </c>
      <c r="Q5464">
        <v>3</v>
      </c>
      <c r="R5464">
        <v>200</v>
      </c>
      <c r="S5464" t="str">
        <f>IF(Table1[[#This Row],[Average_Cost_for_two]]&lt;500,"Low",IF(Table1[[#This Row],[Average_Cost_for_two]]&lt;=1500,"Medium","High"))</f>
        <v>Low</v>
      </c>
      <c r="T5464">
        <v>1</v>
      </c>
      <c r="U5464">
        <v>2012</v>
      </c>
      <c r="V5464">
        <v>10</v>
      </c>
      <c r="W5464">
        <v>20</v>
      </c>
      <c r="X5464">
        <f>IF(OR(Main!$U5464=0,
       Main!$V5464=0,
       Main!$W5464=0),
   "",
   DATE(Main!$U5464,
        Main!$V5464,
        Main!$W5464)
)</f>
        <v>41202</v>
      </c>
      <c r="Y5464">
        <f>Table1[[#This Row],[Average_Cost_for_two]]*VLOOKUP(Table1[[#This Row],[Currency]],currency!$A$2:$B$10,2,FALSE)</f>
        <v>2.4</v>
      </c>
      <c r="Z5464" t="str">
        <f>VLOOKUP(C5464,country!A:B,2,FALSE)</f>
        <v>India</v>
      </c>
      <c r="AA5464">
        <f t="shared" si="85"/>
        <v>4</v>
      </c>
    </row>
    <row r="5465" spans="1:27" ht="15.75" customHeight="1" x14ac:dyDescent="0.25">
      <c r="A5465">
        <v>312864</v>
      </c>
      <c r="B5465" t="s">
        <v>11203</v>
      </c>
      <c r="C5465">
        <v>1</v>
      </c>
      <c r="D5465" t="s">
        <v>23</v>
      </c>
      <c r="E5465" t="s">
        <v>11204</v>
      </c>
      <c r="F5465" t="s">
        <v>249</v>
      </c>
      <c r="G5465" t="s">
        <v>250</v>
      </c>
      <c r="H5465">
        <v>77.303299300000006</v>
      </c>
      <c r="I5465">
        <v>28.635535399999998</v>
      </c>
      <c r="J5465" t="s">
        <v>27</v>
      </c>
      <c r="K5465" t="s">
        <v>28</v>
      </c>
      <c r="L5465" t="s">
        <v>29</v>
      </c>
      <c r="M5465" t="s">
        <v>29</v>
      </c>
      <c r="N5465" t="s">
        <v>29</v>
      </c>
      <c r="O5465" t="s">
        <v>29</v>
      </c>
      <c r="P5465">
        <v>1</v>
      </c>
      <c r="Q5465">
        <v>3</v>
      </c>
      <c r="R5465">
        <v>200</v>
      </c>
      <c r="S5465" t="str">
        <f>IF(Table1[[#This Row],[Average_Cost_for_two]]&lt;500,"Low",IF(Table1[[#This Row],[Average_Cost_for_two]]&lt;=1500,"Medium","High"))</f>
        <v>Low</v>
      </c>
      <c r="T5465">
        <v>1</v>
      </c>
      <c r="U5465">
        <v>2012</v>
      </c>
      <c r="V5465">
        <v>10</v>
      </c>
      <c r="W5465">
        <v>22</v>
      </c>
      <c r="X5465">
        <f>IF(OR(Main!$U5465=0,
       Main!$V5465=0,
       Main!$W5465=0),
   "",
   DATE(Main!$U5465,
        Main!$V5465,
        Main!$W5465)
)</f>
        <v>41204</v>
      </c>
      <c r="Y5465">
        <f>Table1[[#This Row],[Average_Cost_for_two]]*VLOOKUP(Table1[[#This Row],[Currency]],currency!$A$2:$B$10,2,FALSE)</f>
        <v>2.4</v>
      </c>
      <c r="Z5465" t="str">
        <f>VLOOKUP(C5465,country!A:B,2,FALSE)</f>
        <v>India</v>
      </c>
      <c r="AA5465">
        <f t="shared" si="85"/>
        <v>4</v>
      </c>
    </row>
    <row r="5466" spans="1:27" ht="15.75" customHeight="1" x14ac:dyDescent="0.25">
      <c r="A5466">
        <v>18408050</v>
      </c>
      <c r="B5466" t="s">
        <v>11205</v>
      </c>
      <c r="C5466">
        <v>1</v>
      </c>
      <c r="D5466" t="s">
        <v>23</v>
      </c>
      <c r="E5466" t="s">
        <v>11206</v>
      </c>
      <c r="F5466" t="s">
        <v>219</v>
      </c>
      <c r="G5466" t="s">
        <v>220</v>
      </c>
      <c r="H5466">
        <v>77.234818200000007</v>
      </c>
      <c r="I5466">
        <v>28.649750699999998</v>
      </c>
      <c r="J5466" t="s">
        <v>27</v>
      </c>
      <c r="K5466" t="s">
        <v>28</v>
      </c>
      <c r="L5466" t="s">
        <v>29</v>
      </c>
      <c r="M5466" t="s">
        <v>29</v>
      </c>
      <c r="N5466" t="s">
        <v>29</v>
      </c>
      <c r="O5466" t="s">
        <v>29</v>
      </c>
      <c r="P5466">
        <v>1</v>
      </c>
      <c r="Q5466">
        <v>2</v>
      </c>
      <c r="R5466">
        <v>200</v>
      </c>
      <c r="S5466" t="str">
        <f>IF(Table1[[#This Row],[Average_Cost_for_two]]&lt;500,"Low",IF(Table1[[#This Row],[Average_Cost_for_two]]&lt;=1500,"Medium","High"))</f>
        <v>Low</v>
      </c>
      <c r="T5466">
        <v>1</v>
      </c>
      <c r="U5466">
        <v>2011</v>
      </c>
      <c r="V5466">
        <v>10</v>
      </c>
      <c r="W5466">
        <v>8</v>
      </c>
      <c r="X5466">
        <f>IF(OR(Main!$U5466=0,
       Main!$V5466=0,
       Main!$W5466=0),
   "",
   DATE(Main!$U5466,
        Main!$V5466,
        Main!$W5466)
)</f>
        <v>40824</v>
      </c>
      <c r="Y5466">
        <f>Table1[[#This Row],[Average_Cost_for_two]]*VLOOKUP(Table1[[#This Row],[Currency]],currency!$A$2:$B$10,2,FALSE)</f>
        <v>2.4</v>
      </c>
      <c r="Z5466" t="str">
        <f>VLOOKUP(C5466,country!A:B,2,FALSE)</f>
        <v>India</v>
      </c>
      <c r="AA5466">
        <f t="shared" si="85"/>
        <v>4</v>
      </c>
    </row>
    <row r="5467" spans="1:27" ht="15.75" customHeight="1" x14ac:dyDescent="0.25">
      <c r="A5467">
        <v>18082236</v>
      </c>
      <c r="B5467" t="s">
        <v>11207</v>
      </c>
      <c r="C5467">
        <v>1</v>
      </c>
      <c r="D5467" t="s">
        <v>23</v>
      </c>
      <c r="E5467" t="s">
        <v>11208</v>
      </c>
      <c r="F5467" t="s">
        <v>123</v>
      </c>
      <c r="G5467" t="s">
        <v>124</v>
      </c>
      <c r="H5467">
        <v>77.329599000000002</v>
      </c>
      <c r="I5467">
        <v>28.603840699999999</v>
      </c>
      <c r="J5467" t="s">
        <v>27</v>
      </c>
      <c r="K5467" t="s">
        <v>28</v>
      </c>
      <c r="L5467" t="s">
        <v>29</v>
      </c>
      <c r="M5467" t="s">
        <v>29</v>
      </c>
      <c r="N5467" t="s">
        <v>29</v>
      </c>
      <c r="O5467" t="s">
        <v>29</v>
      </c>
      <c r="P5467">
        <v>1</v>
      </c>
      <c r="Q5467">
        <v>2</v>
      </c>
      <c r="R5467">
        <v>250</v>
      </c>
      <c r="S5467" t="str">
        <f>IF(Table1[[#This Row],[Average_Cost_for_two]]&lt;500,"Low",IF(Table1[[#This Row],[Average_Cost_for_two]]&lt;=1500,"Medium","High"))</f>
        <v>Low</v>
      </c>
      <c r="T5467">
        <v>1</v>
      </c>
      <c r="U5467">
        <v>2016</v>
      </c>
      <c r="V5467">
        <v>10</v>
      </c>
      <c r="W5467">
        <v>19</v>
      </c>
      <c r="X5467">
        <f>IF(OR(Main!$U5467=0,
       Main!$V5467=0,
       Main!$W5467=0),
   "",
   DATE(Main!$U5467,
        Main!$V5467,
        Main!$W5467)
)</f>
        <v>42662</v>
      </c>
      <c r="Y5467">
        <f>Table1[[#This Row],[Average_Cost_for_two]]*VLOOKUP(Table1[[#This Row],[Currency]],currency!$A$2:$B$10,2,FALSE)</f>
        <v>3</v>
      </c>
      <c r="Z5467" t="str">
        <f>VLOOKUP(C5467,country!A:B,2,FALSE)</f>
        <v>India</v>
      </c>
      <c r="AA5467">
        <f t="shared" si="85"/>
        <v>4</v>
      </c>
    </row>
    <row r="5468" spans="1:27" ht="15.75" customHeight="1" x14ac:dyDescent="0.25">
      <c r="A5468">
        <v>18418278</v>
      </c>
      <c r="B5468" t="s">
        <v>11209</v>
      </c>
      <c r="C5468">
        <v>1</v>
      </c>
      <c r="D5468" t="s">
        <v>23</v>
      </c>
      <c r="E5468" t="s">
        <v>11210</v>
      </c>
      <c r="F5468" t="s">
        <v>45</v>
      </c>
      <c r="G5468" t="s">
        <v>46</v>
      </c>
      <c r="H5468">
        <v>77.215591000000003</v>
      </c>
      <c r="I5468">
        <v>28.712279299999999</v>
      </c>
      <c r="J5468" t="s">
        <v>27</v>
      </c>
      <c r="K5468" t="s">
        <v>28</v>
      </c>
      <c r="L5468" t="s">
        <v>29</v>
      </c>
      <c r="M5468" t="s">
        <v>29</v>
      </c>
      <c r="N5468" t="s">
        <v>29</v>
      </c>
      <c r="O5468" t="s">
        <v>29</v>
      </c>
      <c r="P5468">
        <v>1</v>
      </c>
      <c r="Q5468">
        <v>1</v>
      </c>
      <c r="R5468">
        <v>100</v>
      </c>
      <c r="S5468" t="str">
        <f>IF(Table1[[#This Row],[Average_Cost_for_two]]&lt;500,"Low",IF(Table1[[#This Row],[Average_Cost_for_two]]&lt;=1500,"Medium","High"))</f>
        <v>Low</v>
      </c>
      <c r="T5468">
        <v>1</v>
      </c>
      <c r="U5468">
        <v>2011</v>
      </c>
      <c r="V5468">
        <v>10</v>
      </c>
      <c r="W5468">
        <v>28</v>
      </c>
      <c r="X5468">
        <f>IF(OR(Main!$U5468=0,
       Main!$V5468=0,
       Main!$W5468=0),
   "",
   DATE(Main!$U5468,
        Main!$V5468,
        Main!$W5468)
)</f>
        <v>40844</v>
      </c>
      <c r="Y5468">
        <f>Table1[[#This Row],[Average_Cost_for_two]]*VLOOKUP(Table1[[#This Row],[Currency]],currency!$A$2:$B$10,2,FALSE)</f>
        <v>1.2</v>
      </c>
      <c r="Z5468" t="str">
        <f>VLOOKUP(C5468,country!A:B,2,FALSE)</f>
        <v>India</v>
      </c>
      <c r="AA5468">
        <f t="shared" si="85"/>
        <v>4</v>
      </c>
    </row>
    <row r="5469" spans="1:27" ht="15.75" customHeight="1" x14ac:dyDescent="0.25">
      <c r="A5469">
        <v>9269</v>
      </c>
      <c r="B5469" t="s">
        <v>11211</v>
      </c>
      <c r="C5469">
        <v>1</v>
      </c>
      <c r="D5469" t="s">
        <v>23</v>
      </c>
      <c r="E5469" t="s">
        <v>11212</v>
      </c>
      <c r="F5469" t="s">
        <v>51</v>
      </c>
      <c r="G5469" t="s">
        <v>52</v>
      </c>
      <c r="H5469">
        <v>76.993205099999997</v>
      </c>
      <c r="I5469">
        <v>28.5906226</v>
      </c>
      <c r="J5469" t="s">
        <v>27</v>
      </c>
      <c r="K5469" t="s">
        <v>28</v>
      </c>
      <c r="L5469" t="s">
        <v>29</v>
      </c>
      <c r="M5469" t="s">
        <v>29</v>
      </c>
      <c r="N5469" t="s">
        <v>29</v>
      </c>
      <c r="O5469" t="s">
        <v>29</v>
      </c>
      <c r="P5469">
        <v>1</v>
      </c>
      <c r="Q5469">
        <v>2</v>
      </c>
      <c r="R5469">
        <v>400</v>
      </c>
      <c r="S5469" t="str">
        <f>IF(Table1[[#This Row],[Average_Cost_for_two]]&lt;500,"Low",IF(Table1[[#This Row],[Average_Cost_for_two]]&lt;=1500,"Medium","High"))</f>
        <v>Low</v>
      </c>
      <c r="T5469">
        <v>1</v>
      </c>
      <c r="U5469">
        <v>2012</v>
      </c>
      <c r="V5469">
        <v>10</v>
      </c>
      <c r="W5469">
        <v>12</v>
      </c>
      <c r="X5469">
        <f>IF(OR(Main!$U5469=0,
       Main!$V5469=0,
       Main!$W5469=0),
   "",
   DATE(Main!$U5469,
        Main!$V5469,
        Main!$W5469)
)</f>
        <v>41194</v>
      </c>
      <c r="Y5469">
        <f>Table1[[#This Row],[Average_Cost_for_two]]*VLOOKUP(Table1[[#This Row],[Currency]],currency!$A$2:$B$10,2,FALSE)</f>
        <v>4.8</v>
      </c>
      <c r="Z5469" t="str">
        <f>VLOOKUP(C5469,country!A:B,2,FALSE)</f>
        <v>India</v>
      </c>
      <c r="AA5469">
        <f t="shared" si="85"/>
        <v>4</v>
      </c>
    </row>
    <row r="5470" spans="1:27" ht="15.75" customHeight="1" x14ac:dyDescent="0.25">
      <c r="A5470">
        <v>302573</v>
      </c>
      <c r="B5470" t="s">
        <v>11213</v>
      </c>
      <c r="C5470">
        <v>1</v>
      </c>
      <c r="D5470" t="s">
        <v>23</v>
      </c>
      <c r="E5470" t="s">
        <v>11214</v>
      </c>
      <c r="F5470" t="s">
        <v>197</v>
      </c>
      <c r="G5470" t="s">
        <v>198</v>
      </c>
      <c r="H5470">
        <v>77.185775300000003</v>
      </c>
      <c r="I5470">
        <v>28.541315399999998</v>
      </c>
      <c r="J5470" t="s">
        <v>27</v>
      </c>
      <c r="K5470" t="s">
        <v>28</v>
      </c>
      <c r="L5470" t="s">
        <v>29</v>
      </c>
      <c r="M5470" t="s">
        <v>29</v>
      </c>
      <c r="N5470" t="s">
        <v>29</v>
      </c>
      <c r="O5470" t="s">
        <v>29</v>
      </c>
      <c r="P5470">
        <v>1</v>
      </c>
      <c r="Q5470">
        <v>3</v>
      </c>
      <c r="R5470">
        <v>350</v>
      </c>
      <c r="S5470" t="str">
        <f>IF(Table1[[#This Row],[Average_Cost_for_two]]&lt;500,"Low",IF(Table1[[#This Row],[Average_Cost_for_two]]&lt;=1500,"Medium","High"))</f>
        <v>Low</v>
      </c>
      <c r="T5470">
        <v>1</v>
      </c>
      <c r="U5470">
        <v>2014</v>
      </c>
      <c r="V5470">
        <v>10</v>
      </c>
      <c r="W5470">
        <v>4</v>
      </c>
      <c r="X5470">
        <f>IF(OR(Main!$U5470=0,
       Main!$V5470=0,
       Main!$W5470=0),
   "",
   DATE(Main!$U5470,
        Main!$V5470,
        Main!$W5470)
)</f>
        <v>41916</v>
      </c>
      <c r="Y5470">
        <f>Table1[[#This Row],[Average_Cost_for_two]]*VLOOKUP(Table1[[#This Row],[Currency]],currency!$A$2:$B$10,2,FALSE)</f>
        <v>4.2</v>
      </c>
      <c r="Z5470" t="str">
        <f>VLOOKUP(C5470,country!A:B,2,FALSE)</f>
        <v>India</v>
      </c>
      <c r="AA5470">
        <f t="shared" si="85"/>
        <v>4</v>
      </c>
    </row>
    <row r="5471" spans="1:27" ht="15.75" customHeight="1" x14ac:dyDescent="0.25">
      <c r="A5471">
        <v>18352264</v>
      </c>
      <c r="B5471" t="s">
        <v>11215</v>
      </c>
      <c r="C5471">
        <v>1</v>
      </c>
      <c r="D5471" t="s">
        <v>23</v>
      </c>
      <c r="E5471" t="s">
        <v>11216</v>
      </c>
      <c r="F5471" t="s">
        <v>197</v>
      </c>
      <c r="G5471" t="s">
        <v>198</v>
      </c>
      <c r="H5471">
        <v>77.186408599999993</v>
      </c>
      <c r="I5471">
        <v>28.541514930000002</v>
      </c>
      <c r="J5471" t="s">
        <v>27</v>
      </c>
      <c r="K5471" t="s">
        <v>28</v>
      </c>
      <c r="L5471" t="s">
        <v>29</v>
      </c>
      <c r="M5471" t="s">
        <v>29</v>
      </c>
      <c r="N5471" t="s">
        <v>29</v>
      </c>
      <c r="O5471" t="s">
        <v>29</v>
      </c>
      <c r="P5471">
        <v>1</v>
      </c>
      <c r="Q5471">
        <v>2</v>
      </c>
      <c r="R5471">
        <v>100</v>
      </c>
      <c r="S5471" t="str">
        <f>IF(Table1[[#This Row],[Average_Cost_for_two]]&lt;500,"Low",IF(Table1[[#This Row],[Average_Cost_for_two]]&lt;=1500,"Medium","High"))</f>
        <v>Low</v>
      </c>
      <c r="T5471">
        <v>1</v>
      </c>
      <c r="U5471">
        <v>2017</v>
      </c>
      <c r="V5471">
        <v>10</v>
      </c>
      <c r="W5471">
        <v>13</v>
      </c>
      <c r="X5471">
        <f>IF(OR(Main!$U5471=0,
       Main!$V5471=0,
       Main!$W5471=0),
   "",
   DATE(Main!$U5471,
        Main!$V5471,
        Main!$W5471)
)</f>
        <v>43021</v>
      </c>
      <c r="Y5471">
        <f>Table1[[#This Row],[Average_Cost_for_two]]*VLOOKUP(Table1[[#This Row],[Currency]],currency!$A$2:$B$10,2,FALSE)</f>
        <v>1.2</v>
      </c>
      <c r="Z5471" t="str">
        <f>VLOOKUP(C5471,country!A:B,2,FALSE)</f>
        <v>India</v>
      </c>
      <c r="AA5471">
        <f t="shared" si="85"/>
        <v>4</v>
      </c>
    </row>
    <row r="5472" spans="1:27" ht="15.75" customHeight="1" x14ac:dyDescent="0.25">
      <c r="A5472">
        <v>18334432</v>
      </c>
      <c r="B5472" t="s">
        <v>1164</v>
      </c>
      <c r="C5472">
        <v>1</v>
      </c>
      <c r="D5472" t="s">
        <v>23</v>
      </c>
      <c r="E5472" t="s">
        <v>11217</v>
      </c>
      <c r="F5472" t="s">
        <v>1917</v>
      </c>
      <c r="G5472" t="s">
        <v>1918</v>
      </c>
      <c r="H5472">
        <v>77.199429390000006</v>
      </c>
      <c r="I5472">
        <v>28.560392929999999</v>
      </c>
      <c r="J5472" t="s">
        <v>27</v>
      </c>
      <c r="K5472" t="s">
        <v>28</v>
      </c>
      <c r="L5472" t="s">
        <v>29</v>
      </c>
      <c r="M5472" t="s">
        <v>29</v>
      </c>
      <c r="N5472" t="s">
        <v>29</v>
      </c>
      <c r="O5472" t="s">
        <v>29</v>
      </c>
      <c r="P5472">
        <v>1</v>
      </c>
      <c r="Q5472">
        <v>2</v>
      </c>
      <c r="R5472">
        <v>300</v>
      </c>
      <c r="S5472" t="str">
        <f>IF(Table1[[#This Row],[Average_Cost_for_two]]&lt;500,"Low",IF(Table1[[#This Row],[Average_Cost_for_two]]&lt;=1500,"Medium","High"))</f>
        <v>Low</v>
      </c>
      <c r="T5472">
        <v>1</v>
      </c>
      <c r="U5472">
        <v>2011</v>
      </c>
      <c r="V5472">
        <v>10</v>
      </c>
      <c r="W5472">
        <v>27</v>
      </c>
      <c r="X5472">
        <f>IF(OR(Main!$U5472=0,
       Main!$V5472=0,
       Main!$W5472=0),
   "",
   DATE(Main!$U5472,
        Main!$V5472,
        Main!$W5472)
)</f>
        <v>40843</v>
      </c>
      <c r="Y5472">
        <f>Table1[[#This Row],[Average_Cost_for_two]]*VLOOKUP(Table1[[#This Row],[Currency]],currency!$A$2:$B$10,2,FALSE)</f>
        <v>3.6</v>
      </c>
      <c r="Z5472" t="str">
        <f>VLOOKUP(C5472,country!A:B,2,FALSE)</f>
        <v>India</v>
      </c>
      <c r="AA5472">
        <f t="shared" si="85"/>
        <v>4</v>
      </c>
    </row>
    <row r="5473" spans="1:27" ht="15.75" customHeight="1" x14ac:dyDescent="0.25">
      <c r="A5473">
        <v>18375411</v>
      </c>
      <c r="B5473" t="s">
        <v>11218</v>
      </c>
      <c r="C5473">
        <v>1</v>
      </c>
      <c r="D5473" t="s">
        <v>23</v>
      </c>
      <c r="E5473" t="s">
        <v>11219</v>
      </c>
      <c r="F5473" t="s">
        <v>2356</v>
      </c>
      <c r="G5473" t="s">
        <v>2357</v>
      </c>
      <c r="H5473">
        <v>77.195782500000007</v>
      </c>
      <c r="I5473">
        <v>28.546562399999999</v>
      </c>
      <c r="J5473" t="s">
        <v>27</v>
      </c>
      <c r="K5473" t="s">
        <v>28</v>
      </c>
      <c r="L5473" t="s">
        <v>29</v>
      </c>
      <c r="M5473" t="s">
        <v>29</v>
      </c>
      <c r="N5473" t="s">
        <v>29</v>
      </c>
      <c r="O5473" t="s">
        <v>29</v>
      </c>
      <c r="P5473">
        <v>1</v>
      </c>
      <c r="Q5473">
        <v>1</v>
      </c>
      <c r="R5473">
        <v>300</v>
      </c>
      <c r="S5473" t="str">
        <f>IF(Table1[[#This Row],[Average_Cost_for_two]]&lt;500,"Low",IF(Table1[[#This Row],[Average_Cost_for_two]]&lt;=1500,"Medium","High"))</f>
        <v>Low</v>
      </c>
      <c r="T5473">
        <v>1</v>
      </c>
      <c r="U5473">
        <v>2017</v>
      </c>
      <c r="V5473">
        <v>10</v>
      </c>
      <c r="W5473">
        <v>25</v>
      </c>
      <c r="X5473">
        <f>IF(OR(Main!$U5473=0,
       Main!$V5473=0,
       Main!$W5473=0),
   "",
   DATE(Main!$U5473,
        Main!$V5473,
        Main!$W5473)
)</f>
        <v>43033</v>
      </c>
      <c r="Y5473">
        <f>Table1[[#This Row],[Average_Cost_for_two]]*VLOOKUP(Table1[[#This Row],[Currency]],currency!$A$2:$B$10,2,FALSE)</f>
        <v>3.6</v>
      </c>
      <c r="Z5473" t="str">
        <f>VLOOKUP(C5473,country!A:B,2,FALSE)</f>
        <v>India</v>
      </c>
      <c r="AA5473">
        <f t="shared" si="85"/>
        <v>4</v>
      </c>
    </row>
    <row r="5474" spans="1:27" ht="15.75" customHeight="1" x14ac:dyDescent="0.25">
      <c r="A5474">
        <v>307950</v>
      </c>
      <c r="B5474" t="s">
        <v>325</v>
      </c>
      <c r="C5474">
        <v>1</v>
      </c>
      <c r="D5474" t="s">
        <v>23</v>
      </c>
      <c r="E5474" t="s">
        <v>11220</v>
      </c>
      <c r="F5474" t="s">
        <v>1162</v>
      </c>
      <c r="G5474" t="s">
        <v>1163</v>
      </c>
      <c r="H5474">
        <v>77.064162699999997</v>
      </c>
      <c r="I5474">
        <v>28.6093206</v>
      </c>
      <c r="J5474" t="s">
        <v>27</v>
      </c>
      <c r="K5474" t="s">
        <v>28</v>
      </c>
      <c r="L5474" t="s">
        <v>29</v>
      </c>
      <c r="M5474" t="s">
        <v>29</v>
      </c>
      <c r="N5474" t="s">
        <v>29</v>
      </c>
      <c r="O5474" t="s">
        <v>29</v>
      </c>
      <c r="P5474">
        <v>1</v>
      </c>
      <c r="Q5474">
        <v>3</v>
      </c>
      <c r="R5474">
        <v>400</v>
      </c>
      <c r="S5474" t="str">
        <f>IF(Table1[[#This Row],[Average_Cost_for_two]]&lt;500,"Low",IF(Table1[[#This Row],[Average_Cost_for_two]]&lt;=1500,"Medium","High"))</f>
        <v>Low</v>
      </c>
      <c r="T5474">
        <v>1</v>
      </c>
      <c r="U5474">
        <v>2018</v>
      </c>
      <c r="V5474">
        <v>10</v>
      </c>
      <c r="W5474">
        <v>2</v>
      </c>
      <c r="X5474">
        <f>IF(OR(Main!$U5474=0,
       Main!$V5474=0,
       Main!$W5474=0),
   "",
   DATE(Main!$U5474,
        Main!$V5474,
        Main!$W5474)
)</f>
        <v>43375</v>
      </c>
      <c r="Y5474">
        <f>Table1[[#This Row],[Average_Cost_for_two]]*VLOOKUP(Table1[[#This Row],[Currency]],currency!$A$2:$B$10,2,FALSE)</f>
        <v>4.8</v>
      </c>
      <c r="Z5474" t="str">
        <f>VLOOKUP(C5474,country!A:B,2,FALSE)</f>
        <v>India</v>
      </c>
      <c r="AA5474">
        <f t="shared" si="85"/>
        <v>4</v>
      </c>
    </row>
    <row r="5475" spans="1:27" ht="15.75" customHeight="1" x14ac:dyDescent="0.25">
      <c r="A5475">
        <v>18204847</v>
      </c>
      <c r="B5475" t="s">
        <v>11221</v>
      </c>
      <c r="C5475">
        <v>1</v>
      </c>
      <c r="D5475" t="s">
        <v>11222</v>
      </c>
      <c r="E5475" t="s">
        <v>11223</v>
      </c>
      <c r="F5475" t="s">
        <v>11224</v>
      </c>
      <c r="G5475" t="s">
        <v>11225</v>
      </c>
      <c r="H5475">
        <v>77.1038389</v>
      </c>
      <c r="I5475">
        <v>28.4874747</v>
      </c>
      <c r="J5475" t="s">
        <v>567</v>
      </c>
      <c r="K5475" t="s">
        <v>28</v>
      </c>
      <c r="L5475" t="s">
        <v>29</v>
      </c>
      <c r="M5475" t="s">
        <v>36</v>
      </c>
      <c r="N5475" t="s">
        <v>36</v>
      </c>
      <c r="O5475" t="s">
        <v>29</v>
      </c>
      <c r="P5475">
        <v>2</v>
      </c>
      <c r="Q5475">
        <v>25</v>
      </c>
      <c r="R5475">
        <v>600</v>
      </c>
      <c r="S5475" t="str">
        <f>IF(Table1[[#This Row],[Average_Cost_for_two]]&lt;500,"Low",IF(Table1[[#This Row],[Average_Cost_for_two]]&lt;=1500,"Medium","High"))</f>
        <v>Medium</v>
      </c>
      <c r="T5475">
        <v>3.3</v>
      </c>
      <c r="U5475">
        <v>2014</v>
      </c>
      <c r="V5475">
        <v>9</v>
      </c>
      <c r="W5475">
        <v>3</v>
      </c>
      <c r="X5475">
        <f>IF(OR(Main!$U5475=0,
       Main!$V5475=0,
       Main!$W5475=0),
   "",
   DATE(Main!$U5475,
        Main!$V5475,
        Main!$W5475)
)</f>
        <v>41885</v>
      </c>
      <c r="Y5475">
        <f>Table1[[#This Row],[Average_Cost_for_two]]*VLOOKUP(Table1[[#This Row],[Currency]],currency!$A$2:$B$10,2,FALSE)</f>
        <v>7.2</v>
      </c>
      <c r="Z5475" t="str">
        <f>VLOOKUP(C5475,country!A:B,2,FALSE)</f>
        <v>India</v>
      </c>
      <c r="AA5475">
        <f t="shared" si="85"/>
        <v>3</v>
      </c>
    </row>
    <row r="5476" spans="1:27" ht="15.75" customHeight="1" x14ac:dyDescent="0.25">
      <c r="A5476">
        <v>311494</v>
      </c>
      <c r="B5476" t="s">
        <v>11226</v>
      </c>
      <c r="C5476">
        <v>1</v>
      </c>
      <c r="D5476" t="s">
        <v>11222</v>
      </c>
      <c r="E5476" t="s">
        <v>11227</v>
      </c>
      <c r="F5476" t="s">
        <v>11228</v>
      </c>
      <c r="G5476" t="s">
        <v>11229</v>
      </c>
      <c r="H5476">
        <v>77.087429</v>
      </c>
      <c r="I5476">
        <v>28.468103500000002</v>
      </c>
      <c r="J5476" t="s">
        <v>27</v>
      </c>
      <c r="K5476" t="s">
        <v>28</v>
      </c>
      <c r="L5476" t="s">
        <v>29</v>
      </c>
      <c r="M5476" t="s">
        <v>36</v>
      </c>
      <c r="N5476" t="s">
        <v>36</v>
      </c>
      <c r="O5476" t="s">
        <v>29</v>
      </c>
      <c r="P5476">
        <v>2</v>
      </c>
      <c r="Q5476">
        <v>195</v>
      </c>
      <c r="R5476">
        <v>550</v>
      </c>
      <c r="S5476" t="str">
        <f>IF(Table1[[#This Row],[Average_Cost_for_two]]&lt;500,"Low",IF(Table1[[#This Row],[Average_Cost_for_two]]&lt;=1500,"Medium","High"))</f>
        <v>Medium</v>
      </c>
      <c r="T5476">
        <v>3.1</v>
      </c>
      <c r="U5476">
        <v>2010</v>
      </c>
      <c r="V5476">
        <v>7</v>
      </c>
      <c r="W5476">
        <v>27</v>
      </c>
      <c r="X5476">
        <f>IF(OR(Main!$U5476=0,
       Main!$V5476=0,
       Main!$W5476=0),
   "",
   DATE(Main!$U5476,
        Main!$V5476,
        Main!$W5476)
)</f>
        <v>40386</v>
      </c>
      <c r="Y5476">
        <f>Table1[[#This Row],[Average_Cost_for_two]]*VLOOKUP(Table1[[#This Row],[Currency]],currency!$A$2:$B$10,2,FALSE)</f>
        <v>6.6000000000000005</v>
      </c>
      <c r="Z5476" t="str">
        <f>VLOOKUP(C5476,country!A:B,2,FALSE)</f>
        <v>India</v>
      </c>
      <c r="AA5476">
        <f t="shared" si="85"/>
        <v>3</v>
      </c>
    </row>
    <row r="5477" spans="1:27" ht="15.75" customHeight="1" x14ac:dyDescent="0.25">
      <c r="A5477">
        <v>305790</v>
      </c>
      <c r="B5477" t="s">
        <v>11230</v>
      </c>
      <c r="C5477">
        <v>1</v>
      </c>
      <c r="D5477" t="s">
        <v>11222</v>
      </c>
      <c r="E5477" t="s">
        <v>11231</v>
      </c>
      <c r="F5477" t="s">
        <v>11232</v>
      </c>
      <c r="G5477" t="s">
        <v>11231</v>
      </c>
      <c r="H5477">
        <v>77.089323030000003</v>
      </c>
      <c r="I5477">
        <v>28.432309589999999</v>
      </c>
      <c r="J5477" t="s">
        <v>559</v>
      </c>
      <c r="K5477" t="s">
        <v>28</v>
      </c>
      <c r="L5477" t="s">
        <v>29</v>
      </c>
      <c r="M5477" t="s">
        <v>36</v>
      </c>
      <c r="N5477" t="s">
        <v>36</v>
      </c>
      <c r="O5477" t="s">
        <v>29</v>
      </c>
      <c r="P5477">
        <v>3</v>
      </c>
      <c r="Q5477">
        <v>185</v>
      </c>
      <c r="R5477">
        <v>1000</v>
      </c>
      <c r="S5477" t="str">
        <f>IF(Table1[[#This Row],[Average_Cost_for_two]]&lt;500,"Low",IF(Table1[[#This Row],[Average_Cost_for_two]]&lt;=1500,"Medium","High"))</f>
        <v>Medium</v>
      </c>
      <c r="T5477">
        <v>2.7</v>
      </c>
      <c r="U5477">
        <v>2012</v>
      </c>
      <c r="V5477">
        <v>7</v>
      </c>
      <c r="W5477">
        <v>16</v>
      </c>
      <c r="X5477">
        <f>IF(OR(Main!$U5477=0,
       Main!$V5477=0,
       Main!$W5477=0),
   "",
   DATE(Main!$U5477,
        Main!$V5477,
        Main!$W5477)
)</f>
        <v>41106</v>
      </c>
      <c r="Y5477">
        <f>Table1[[#This Row],[Average_Cost_for_two]]*VLOOKUP(Table1[[#This Row],[Currency]],currency!$A$2:$B$10,2,FALSE)</f>
        <v>12</v>
      </c>
      <c r="Z5477" t="str">
        <f>VLOOKUP(C5477,country!A:B,2,FALSE)</f>
        <v>India</v>
      </c>
      <c r="AA5477">
        <f t="shared" si="85"/>
        <v>3</v>
      </c>
    </row>
    <row r="5478" spans="1:27" ht="15.75" customHeight="1" x14ac:dyDescent="0.25">
      <c r="A5478">
        <v>18439540</v>
      </c>
      <c r="B5478" t="s">
        <v>11233</v>
      </c>
      <c r="C5478">
        <v>1</v>
      </c>
      <c r="D5478" t="s">
        <v>11222</v>
      </c>
      <c r="E5478" t="s">
        <v>11234</v>
      </c>
      <c r="F5478" t="s">
        <v>11235</v>
      </c>
      <c r="G5478" t="s">
        <v>11236</v>
      </c>
      <c r="H5478">
        <v>77.099318800000006</v>
      </c>
      <c r="I5478">
        <v>28.425039900000002</v>
      </c>
      <c r="J5478" t="s">
        <v>480</v>
      </c>
      <c r="K5478" t="s">
        <v>28</v>
      </c>
      <c r="L5478" t="s">
        <v>29</v>
      </c>
      <c r="M5478" t="s">
        <v>36</v>
      </c>
      <c r="N5478" t="s">
        <v>36</v>
      </c>
      <c r="O5478" t="s">
        <v>29</v>
      </c>
      <c r="P5478">
        <v>2</v>
      </c>
      <c r="Q5478">
        <v>5</v>
      </c>
      <c r="R5478">
        <v>500</v>
      </c>
      <c r="S5478" t="str">
        <f>IF(Table1[[#This Row],[Average_Cost_for_two]]&lt;500,"Low",IF(Table1[[#This Row],[Average_Cost_for_two]]&lt;=1500,"Medium","High"))</f>
        <v>Medium</v>
      </c>
      <c r="T5478">
        <v>2.8</v>
      </c>
      <c r="U5478">
        <v>2017</v>
      </c>
      <c r="V5478">
        <v>7</v>
      </c>
      <c r="W5478">
        <v>27</v>
      </c>
      <c r="X5478">
        <f>IF(OR(Main!$U5478=0,
       Main!$V5478=0,
       Main!$W5478=0),
   "",
   DATE(Main!$U5478,
        Main!$V5478,
        Main!$W5478)
)</f>
        <v>42943</v>
      </c>
      <c r="Y5478">
        <f>Table1[[#This Row],[Average_Cost_for_two]]*VLOOKUP(Table1[[#This Row],[Currency]],currency!$A$2:$B$10,2,FALSE)</f>
        <v>6</v>
      </c>
      <c r="Z5478" t="str">
        <f>VLOOKUP(C5478,country!A:B,2,FALSE)</f>
        <v>India</v>
      </c>
      <c r="AA5478">
        <f t="shared" si="85"/>
        <v>3</v>
      </c>
    </row>
    <row r="5479" spans="1:27" ht="15.75" customHeight="1" x14ac:dyDescent="0.25">
      <c r="A5479">
        <v>18439516</v>
      </c>
      <c r="B5479" t="s">
        <v>11237</v>
      </c>
      <c r="C5479">
        <v>1</v>
      </c>
      <c r="D5479" t="s">
        <v>11222</v>
      </c>
      <c r="E5479" t="s">
        <v>11238</v>
      </c>
      <c r="F5479" t="s">
        <v>11239</v>
      </c>
      <c r="G5479" t="s">
        <v>11240</v>
      </c>
      <c r="H5479">
        <v>77.080461999999997</v>
      </c>
      <c r="I5479">
        <v>28.429781299999998</v>
      </c>
      <c r="J5479" t="s">
        <v>523</v>
      </c>
      <c r="K5479" t="s">
        <v>28</v>
      </c>
      <c r="L5479" t="s">
        <v>29</v>
      </c>
      <c r="M5479" t="s">
        <v>36</v>
      </c>
      <c r="N5479" t="s">
        <v>36</v>
      </c>
      <c r="O5479" t="s">
        <v>29</v>
      </c>
      <c r="P5479">
        <v>1</v>
      </c>
      <c r="Q5479">
        <v>12</v>
      </c>
      <c r="R5479">
        <v>300</v>
      </c>
      <c r="S5479" t="str">
        <f>IF(Table1[[#This Row],[Average_Cost_for_two]]&lt;500,"Low",IF(Table1[[#This Row],[Average_Cost_for_two]]&lt;=1500,"Medium","High"))</f>
        <v>Low</v>
      </c>
      <c r="T5479">
        <v>3.2</v>
      </c>
      <c r="U5479">
        <v>2016</v>
      </c>
      <c r="V5479">
        <v>7</v>
      </c>
      <c r="W5479">
        <v>5</v>
      </c>
      <c r="X5479">
        <f>IF(OR(Main!$U5479=0,
       Main!$V5479=0,
       Main!$W5479=0),
   "",
   DATE(Main!$U5479,
        Main!$V5479,
        Main!$W5479)
)</f>
        <v>42556</v>
      </c>
      <c r="Y5479">
        <f>Table1[[#This Row],[Average_Cost_for_two]]*VLOOKUP(Table1[[#This Row],[Currency]],currency!$A$2:$B$10,2,FALSE)</f>
        <v>3.6</v>
      </c>
      <c r="Z5479" t="str">
        <f>VLOOKUP(C5479,country!A:B,2,FALSE)</f>
        <v>India</v>
      </c>
      <c r="AA5479">
        <f t="shared" si="85"/>
        <v>3</v>
      </c>
    </row>
    <row r="5480" spans="1:27" ht="15.75" customHeight="1" x14ac:dyDescent="0.25">
      <c r="A5480">
        <v>18070480</v>
      </c>
      <c r="B5480" t="s">
        <v>11241</v>
      </c>
      <c r="C5480">
        <v>1</v>
      </c>
      <c r="D5480" t="s">
        <v>11222</v>
      </c>
      <c r="E5480" t="s">
        <v>11242</v>
      </c>
      <c r="F5480" t="s">
        <v>11228</v>
      </c>
      <c r="G5480" t="s">
        <v>11229</v>
      </c>
      <c r="H5480">
        <v>77.085987369999998</v>
      </c>
      <c r="I5480">
        <v>28.469781220000002</v>
      </c>
      <c r="J5480" t="s">
        <v>3376</v>
      </c>
      <c r="K5480" t="s">
        <v>28</v>
      </c>
      <c r="L5480" t="s">
        <v>29</v>
      </c>
      <c r="M5480" t="s">
        <v>36</v>
      </c>
      <c r="N5480" t="s">
        <v>36</v>
      </c>
      <c r="O5480" t="s">
        <v>29</v>
      </c>
      <c r="P5480">
        <v>3</v>
      </c>
      <c r="Q5480">
        <v>269</v>
      </c>
      <c r="R5480">
        <v>1200</v>
      </c>
      <c r="S5480" t="str">
        <f>IF(Table1[[#This Row],[Average_Cost_for_two]]&lt;500,"Low",IF(Table1[[#This Row],[Average_Cost_for_two]]&lt;=1500,"Medium","High"))</f>
        <v>Medium</v>
      </c>
      <c r="T5480">
        <v>3.5</v>
      </c>
      <c r="U5480">
        <v>2010</v>
      </c>
      <c r="V5480">
        <v>4</v>
      </c>
      <c r="W5480">
        <v>23</v>
      </c>
      <c r="X5480">
        <f>IF(OR(Main!$U5480=0,
       Main!$V5480=0,
       Main!$W5480=0),
   "",
   DATE(Main!$U5480,
        Main!$V5480,
        Main!$W5480)
)</f>
        <v>40291</v>
      </c>
      <c r="Y5480">
        <f>Table1[[#This Row],[Average_Cost_for_two]]*VLOOKUP(Table1[[#This Row],[Currency]],currency!$A$2:$B$10,2,FALSE)</f>
        <v>14.4</v>
      </c>
      <c r="Z5480" t="str">
        <f>VLOOKUP(C5480,country!A:B,2,FALSE)</f>
        <v>India</v>
      </c>
      <c r="AA5480">
        <f t="shared" si="85"/>
        <v>2</v>
      </c>
    </row>
    <row r="5481" spans="1:27" ht="15.75" customHeight="1" x14ac:dyDescent="0.25">
      <c r="A5481">
        <v>313204</v>
      </c>
      <c r="B5481" t="s">
        <v>11243</v>
      </c>
      <c r="C5481">
        <v>1</v>
      </c>
      <c r="D5481" t="s">
        <v>11222</v>
      </c>
      <c r="E5481" t="s">
        <v>11244</v>
      </c>
      <c r="F5481" t="s">
        <v>177</v>
      </c>
      <c r="G5481" t="s">
        <v>11245</v>
      </c>
      <c r="H5481">
        <v>77.10031841</v>
      </c>
      <c r="I5481">
        <v>28.47773187</v>
      </c>
      <c r="J5481" t="s">
        <v>11246</v>
      </c>
      <c r="K5481" t="s">
        <v>28</v>
      </c>
      <c r="L5481" t="s">
        <v>29</v>
      </c>
      <c r="M5481" t="s">
        <v>36</v>
      </c>
      <c r="N5481" t="s">
        <v>36</v>
      </c>
      <c r="O5481" t="s">
        <v>29</v>
      </c>
      <c r="P5481">
        <v>2</v>
      </c>
      <c r="Q5481">
        <v>69</v>
      </c>
      <c r="R5481">
        <v>750</v>
      </c>
      <c r="S5481" t="str">
        <f>IF(Table1[[#This Row],[Average_Cost_for_two]]&lt;500,"Low",IF(Table1[[#This Row],[Average_Cost_for_two]]&lt;=1500,"Medium","High"))</f>
        <v>Medium</v>
      </c>
      <c r="T5481">
        <v>3.4</v>
      </c>
      <c r="U5481">
        <v>2013</v>
      </c>
      <c r="V5481">
        <v>3</v>
      </c>
      <c r="W5481">
        <v>3</v>
      </c>
      <c r="X5481">
        <f>IF(OR(Main!$U5481=0,
       Main!$V5481=0,
       Main!$W5481=0),
   "",
   DATE(Main!$U5481,
        Main!$V5481,
        Main!$W5481)
)</f>
        <v>41336</v>
      </c>
      <c r="Y5481">
        <f>Table1[[#This Row],[Average_Cost_for_two]]*VLOOKUP(Table1[[#This Row],[Currency]],currency!$A$2:$B$10,2,FALSE)</f>
        <v>9</v>
      </c>
      <c r="Z5481" t="str">
        <f>VLOOKUP(C5481,country!A:B,2,FALSE)</f>
        <v>India</v>
      </c>
      <c r="AA5481">
        <f t="shared" si="85"/>
        <v>1</v>
      </c>
    </row>
    <row r="5482" spans="1:27" ht="15.75" customHeight="1" x14ac:dyDescent="0.25">
      <c r="A5482">
        <v>307502</v>
      </c>
      <c r="B5482" t="s">
        <v>11230</v>
      </c>
      <c r="C5482">
        <v>1</v>
      </c>
      <c r="D5482" t="s">
        <v>11222</v>
      </c>
      <c r="E5482" t="s">
        <v>11247</v>
      </c>
      <c r="F5482" t="s">
        <v>11248</v>
      </c>
      <c r="G5482" t="s">
        <v>11247</v>
      </c>
      <c r="H5482">
        <v>77.089166000000006</v>
      </c>
      <c r="I5482">
        <v>28.433454999999999</v>
      </c>
      <c r="J5482" t="s">
        <v>559</v>
      </c>
      <c r="K5482" t="s">
        <v>28</v>
      </c>
      <c r="L5482" t="s">
        <v>29</v>
      </c>
      <c r="M5482" t="s">
        <v>36</v>
      </c>
      <c r="N5482" t="s">
        <v>36</v>
      </c>
      <c r="O5482" t="s">
        <v>29</v>
      </c>
      <c r="P5482">
        <v>3</v>
      </c>
      <c r="Q5482">
        <v>65</v>
      </c>
      <c r="R5482">
        <v>1000</v>
      </c>
      <c r="S5482" t="str">
        <f>IF(Table1[[#This Row],[Average_Cost_for_two]]&lt;500,"Low",IF(Table1[[#This Row],[Average_Cost_for_two]]&lt;=1500,"Medium","High"))</f>
        <v>Medium</v>
      </c>
      <c r="T5482">
        <v>2.5</v>
      </c>
      <c r="U5482">
        <v>2018</v>
      </c>
      <c r="V5482">
        <v>2</v>
      </c>
      <c r="W5482">
        <v>26</v>
      </c>
      <c r="X5482">
        <f>IF(OR(Main!$U5482=0,
       Main!$V5482=0,
       Main!$W5482=0),
   "",
   DATE(Main!$U5482,
        Main!$V5482,
        Main!$W5482)
)</f>
        <v>43157</v>
      </c>
      <c r="Y5482">
        <f>Table1[[#This Row],[Average_Cost_for_two]]*VLOOKUP(Table1[[#This Row],[Currency]],currency!$A$2:$B$10,2,FALSE)</f>
        <v>12</v>
      </c>
      <c r="Z5482" t="str">
        <f>VLOOKUP(C5482,country!A:B,2,FALSE)</f>
        <v>India</v>
      </c>
      <c r="AA5482">
        <f t="shared" si="85"/>
        <v>1</v>
      </c>
    </row>
    <row r="5483" spans="1:27" ht="15.75" customHeight="1" x14ac:dyDescent="0.25">
      <c r="A5483">
        <v>18294819</v>
      </c>
      <c r="B5483" t="s">
        <v>560</v>
      </c>
      <c r="C5483">
        <v>1</v>
      </c>
      <c r="D5483" t="s">
        <v>11222</v>
      </c>
      <c r="E5483" t="s">
        <v>11249</v>
      </c>
      <c r="F5483" t="s">
        <v>11224</v>
      </c>
      <c r="G5483" t="s">
        <v>11225</v>
      </c>
      <c r="H5483">
        <v>77.093903299999994</v>
      </c>
      <c r="I5483">
        <v>28.4902409</v>
      </c>
      <c r="J5483" t="s">
        <v>562</v>
      </c>
      <c r="K5483" t="s">
        <v>28</v>
      </c>
      <c r="L5483" t="s">
        <v>29</v>
      </c>
      <c r="M5483" t="s">
        <v>36</v>
      </c>
      <c r="N5483" t="s">
        <v>36</v>
      </c>
      <c r="O5483" t="s">
        <v>29</v>
      </c>
      <c r="P5483">
        <v>2</v>
      </c>
      <c r="Q5483">
        <v>7</v>
      </c>
      <c r="R5483">
        <v>600</v>
      </c>
      <c r="S5483" t="str">
        <f>IF(Table1[[#This Row],[Average_Cost_for_two]]&lt;500,"Low",IF(Table1[[#This Row],[Average_Cost_for_two]]&lt;=1500,"Medium","High"))</f>
        <v>Medium</v>
      </c>
      <c r="T5483">
        <v>2.9</v>
      </c>
      <c r="U5483">
        <v>2014</v>
      </c>
      <c r="V5483">
        <v>12</v>
      </c>
      <c r="W5483">
        <v>1</v>
      </c>
      <c r="X5483">
        <f>IF(OR(Main!$U5483=0,
       Main!$V5483=0,
       Main!$W5483=0),
   "",
   DATE(Main!$U5483,
        Main!$V5483,
        Main!$W5483)
)</f>
        <v>41974</v>
      </c>
      <c r="Y5483">
        <f>Table1[[#This Row],[Average_Cost_for_two]]*VLOOKUP(Table1[[#This Row],[Currency]],currency!$A$2:$B$10,2,FALSE)</f>
        <v>7.2</v>
      </c>
      <c r="Z5483" t="str">
        <f>VLOOKUP(C5483,country!A:B,2,FALSE)</f>
        <v>India</v>
      </c>
      <c r="AA5483">
        <f t="shared" si="85"/>
        <v>4</v>
      </c>
    </row>
    <row r="5484" spans="1:27" ht="15.75" customHeight="1" x14ac:dyDescent="0.25">
      <c r="A5484">
        <v>18025110</v>
      </c>
      <c r="B5484" t="s">
        <v>11230</v>
      </c>
      <c r="C5484">
        <v>1</v>
      </c>
      <c r="D5484" t="s">
        <v>11222</v>
      </c>
      <c r="E5484" t="s">
        <v>11250</v>
      </c>
      <c r="F5484" t="s">
        <v>11251</v>
      </c>
      <c r="G5484" t="s">
        <v>11252</v>
      </c>
      <c r="H5484">
        <v>77.047658799999994</v>
      </c>
      <c r="I5484">
        <v>28.473864800000001</v>
      </c>
      <c r="J5484" t="s">
        <v>559</v>
      </c>
      <c r="K5484" t="s">
        <v>28</v>
      </c>
      <c r="L5484" t="s">
        <v>29</v>
      </c>
      <c r="M5484" t="s">
        <v>36</v>
      </c>
      <c r="N5484" t="s">
        <v>36</v>
      </c>
      <c r="O5484" t="s">
        <v>29</v>
      </c>
      <c r="P5484">
        <v>3</v>
      </c>
      <c r="Q5484">
        <v>23</v>
      </c>
      <c r="R5484">
        <v>1000</v>
      </c>
      <c r="S5484" t="str">
        <f>IF(Table1[[#This Row],[Average_Cost_for_two]]&lt;500,"Low",IF(Table1[[#This Row],[Average_Cost_for_two]]&lt;=1500,"Medium","High"))</f>
        <v>Medium</v>
      </c>
      <c r="T5484">
        <v>2.4</v>
      </c>
      <c r="U5484">
        <v>2015</v>
      </c>
      <c r="V5484">
        <v>12</v>
      </c>
      <c r="W5484">
        <v>24</v>
      </c>
      <c r="X5484">
        <f>IF(OR(Main!$U5484=0,
       Main!$V5484=0,
       Main!$W5484=0),
   "",
   DATE(Main!$U5484,
        Main!$V5484,
        Main!$W5484)
)</f>
        <v>42362</v>
      </c>
      <c r="Y5484">
        <f>Table1[[#This Row],[Average_Cost_for_two]]*VLOOKUP(Table1[[#This Row],[Currency]],currency!$A$2:$B$10,2,FALSE)</f>
        <v>12</v>
      </c>
      <c r="Z5484" t="str">
        <f>VLOOKUP(C5484,country!A:B,2,FALSE)</f>
        <v>India</v>
      </c>
      <c r="AA5484">
        <f t="shared" si="85"/>
        <v>4</v>
      </c>
    </row>
    <row r="5485" spans="1:27" ht="15.75" customHeight="1" x14ac:dyDescent="0.25">
      <c r="A5485">
        <v>18332976</v>
      </c>
      <c r="B5485" t="s">
        <v>11221</v>
      </c>
      <c r="C5485">
        <v>1</v>
      </c>
      <c r="D5485" t="s">
        <v>11222</v>
      </c>
      <c r="E5485" t="s">
        <v>11253</v>
      </c>
      <c r="F5485" t="s">
        <v>11254</v>
      </c>
      <c r="G5485" t="s">
        <v>11255</v>
      </c>
      <c r="H5485">
        <v>77.062716100000003</v>
      </c>
      <c r="I5485">
        <v>28.496969100000001</v>
      </c>
      <c r="J5485" t="s">
        <v>562</v>
      </c>
      <c r="K5485" t="s">
        <v>28</v>
      </c>
      <c r="L5485" t="s">
        <v>29</v>
      </c>
      <c r="M5485" t="s">
        <v>36</v>
      </c>
      <c r="N5485" t="s">
        <v>36</v>
      </c>
      <c r="O5485" t="s">
        <v>29</v>
      </c>
      <c r="P5485">
        <v>1</v>
      </c>
      <c r="Q5485">
        <v>2</v>
      </c>
      <c r="R5485">
        <v>450</v>
      </c>
      <c r="S5485" t="str">
        <f>IF(Table1[[#This Row],[Average_Cost_for_two]]&lt;500,"Low",IF(Table1[[#This Row],[Average_Cost_for_two]]&lt;=1500,"Medium","High"))</f>
        <v>Low</v>
      </c>
      <c r="T5485">
        <v>1</v>
      </c>
      <c r="U5485">
        <v>2010</v>
      </c>
      <c r="V5485">
        <v>11</v>
      </c>
      <c r="W5485">
        <v>5</v>
      </c>
      <c r="X5485">
        <f>IF(OR(Main!$U5485=0,
       Main!$V5485=0,
       Main!$W5485=0),
   "",
   DATE(Main!$U5485,
        Main!$V5485,
        Main!$W5485)
)</f>
        <v>40487</v>
      </c>
      <c r="Y5485">
        <f>Table1[[#This Row],[Average_Cost_for_two]]*VLOOKUP(Table1[[#This Row],[Currency]],currency!$A$2:$B$10,2,FALSE)</f>
        <v>5.4</v>
      </c>
      <c r="Z5485" t="str">
        <f>VLOOKUP(C5485,country!A:B,2,FALSE)</f>
        <v>India</v>
      </c>
      <c r="AA5485">
        <f t="shared" si="85"/>
        <v>4</v>
      </c>
    </row>
    <row r="5486" spans="1:27" ht="15.75" customHeight="1" x14ac:dyDescent="0.25">
      <c r="A5486">
        <v>305096</v>
      </c>
      <c r="B5486" t="s">
        <v>11256</v>
      </c>
      <c r="C5486">
        <v>1</v>
      </c>
      <c r="D5486" t="s">
        <v>11222</v>
      </c>
      <c r="E5486" t="s">
        <v>11257</v>
      </c>
      <c r="F5486" t="s">
        <v>11224</v>
      </c>
      <c r="G5486" t="s">
        <v>11225</v>
      </c>
      <c r="H5486">
        <v>77.093633499999996</v>
      </c>
      <c r="I5486">
        <v>28.49147</v>
      </c>
      <c r="J5486" t="s">
        <v>720</v>
      </c>
      <c r="K5486" t="s">
        <v>28</v>
      </c>
      <c r="L5486" t="s">
        <v>29</v>
      </c>
      <c r="M5486" t="s">
        <v>36</v>
      </c>
      <c r="N5486" t="s">
        <v>36</v>
      </c>
      <c r="O5486" t="s">
        <v>29</v>
      </c>
      <c r="P5486">
        <v>1</v>
      </c>
      <c r="Q5486">
        <v>20</v>
      </c>
      <c r="R5486">
        <v>400</v>
      </c>
      <c r="S5486" t="str">
        <f>IF(Table1[[#This Row],[Average_Cost_for_two]]&lt;500,"Low",IF(Table1[[#This Row],[Average_Cost_for_two]]&lt;=1500,"Medium","High"))</f>
        <v>Low</v>
      </c>
      <c r="T5486">
        <v>2.5</v>
      </c>
      <c r="U5486">
        <v>2017</v>
      </c>
      <c r="V5486">
        <v>10</v>
      </c>
      <c r="W5486">
        <v>8</v>
      </c>
      <c r="X5486">
        <f>IF(OR(Main!$U5486=0,
       Main!$V5486=0,
       Main!$W5486=0),
   "",
   DATE(Main!$U5486,
        Main!$V5486,
        Main!$W5486)
)</f>
        <v>43016</v>
      </c>
      <c r="Y5486">
        <f>Table1[[#This Row],[Average_Cost_for_two]]*VLOOKUP(Table1[[#This Row],[Currency]],currency!$A$2:$B$10,2,FALSE)</f>
        <v>4.8</v>
      </c>
      <c r="Z5486" t="str">
        <f>VLOOKUP(C5486,country!A:B,2,FALSE)</f>
        <v>India</v>
      </c>
      <c r="AA5486">
        <f t="shared" si="85"/>
        <v>4</v>
      </c>
    </row>
    <row r="5487" spans="1:27" ht="15.75" customHeight="1" x14ac:dyDescent="0.25">
      <c r="A5487">
        <v>18396451</v>
      </c>
      <c r="B5487" t="s">
        <v>11258</v>
      </c>
      <c r="C5487">
        <v>1</v>
      </c>
      <c r="D5487" t="s">
        <v>11222</v>
      </c>
      <c r="E5487" t="s">
        <v>11259</v>
      </c>
      <c r="F5487" t="s">
        <v>11260</v>
      </c>
      <c r="G5487" t="s">
        <v>11261</v>
      </c>
      <c r="H5487">
        <v>77.039310299999997</v>
      </c>
      <c r="I5487">
        <v>28.4248315</v>
      </c>
      <c r="J5487" t="s">
        <v>1314</v>
      </c>
      <c r="K5487" t="s">
        <v>28</v>
      </c>
      <c r="L5487" t="s">
        <v>29</v>
      </c>
      <c r="M5487" t="s">
        <v>29</v>
      </c>
      <c r="N5487" t="s">
        <v>29</v>
      </c>
      <c r="O5487" t="s">
        <v>29</v>
      </c>
      <c r="P5487">
        <v>1</v>
      </c>
      <c r="Q5487">
        <v>16</v>
      </c>
      <c r="R5487">
        <v>350</v>
      </c>
      <c r="S5487" t="str">
        <f>IF(Table1[[#This Row],[Average_Cost_for_two]]&lt;500,"Low",IF(Table1[[#This Row],[Average_Cost_for_two]]&lt;=1500,"Medium","High"))</f>
        <v>Low</v>
      </c>
      <c r="T5487">
        <v>3.4</v>
      </c>
      <c r="U5487">
        <v>2017</v>
      </c>
      <c r="V5487">
        <v>9</v>
      </c>
      <c r="W5487">
        <v>3</v>
      </c>
      <c r="X5487">
        <f>IF(OR(Main!$U5487=0,
       Main!$V5487=0,
       Main!$W5487=0),
   "",
   DATE(Main!$U5487,
        Main!$V5487,
        Main!$W5487)
)</f>
        <v>42981</v>
      </c>
      <c r="Y5487">
        <f>Table1[[#This Row],[Average_Cost_for_two]]*VLOOKUP(Table1[[#This Row],[Currency]],currency!$A$2:$B$10,2,FALSE)</f>
        <v>4.2</v>
      </c>
      <c r="Z5487" t="str">
        <f>VLOOKUP(C5487,country!A:B,2,FALSE)</f>
        <v>India</v>
      </c>
      <c r="AA5487">
        <f t="shared" si="85"/>
        <v>3</v>
      </c>
    </row>
    <row r="5488" spans="1:27" ht="15.75" customHeight="1" x14ac:dyDescent="0.25">
      <c r="A5488">
        <v>5904</v>
      </c>
      <c r="B5488" t="s">
        <v>11262</v>
      </c>
      <c r="C5488">
        <v>1</v>
      </c>
      <c r="D5488" t="s">
        <v>11222</v>
      </c>
      <c r="E5488" t="s">
        <v>11263</v>
      </c>
      <c r="F5488" t="s">
        <v>11264</v>
      </c>
      <c r="G5488" t="s">
        <v>11265</v>
      </c>
      <c r="H5488">
        <v>77.0347151</v>
      </c>
      <c r="I5488">
        <v>28.458087899999999</v>
      </c>
      <c r="J5488" t="s">
        <v>511</v>
      </c>
      <c r="K5488" t="s">
        <v>28</v>
      </c>
      <c r="L5488" t="s">
        <v>36</v>
      </c>
      <c r="M5488" t="s">
        <v>29</v>
      </c>
      <c r="N5488" t="s">
        <v>29</v>
      </c>
      <c r="O5488" t="s">
        <v>29</v>
      </c>
      <c r="P5488">
        <v>3</v>
      </c>
      <c r="Q5488">
        <v>13</v>
      </c>
      <c r="R5488">
        <v>1500</v>
      </c>
      <c r="S5488" t="str">
        <f>IF(Table1[[#This Row],[Average_Cost_for_two]]&lt;500,"Low",IF(Table1[[#This Row],[Average_Cost_for_two]]&lt;=1500,"Medium","High"))</f>
        <v>Medium</v>
      </c>
      <c r="T5488">
        <v>2.8</v>
      </c>
      <c r="U5488">
        <v>2012</v>
      </c>
      <c r="V5488">
        <v>9</v>
      </c>
      <c r="W5488">
        <v>24</v>
      </c>
      <c r="X5488">
        <f>IF(OR(Main!$U5488=0,
       Main!$V5488=0,
       Main!$W5488=0),
   "",
   DATE(Main!$U5488,
        Main!$V5488,
        Main!$W5488)
)</f>
        <v>41176</v>
      </c>
      <c r="Y5488">
        <f>Table1[[#This Row],[Average_Cost_for_two]]*VLOOKUP(Table1[[#This Row],[Currency]],currency!$A$2:$B$10,2,FALSE)</f>
        <v>18</v>
      </c>
      <c r="Z5488" t="str">
        <f>VLOOKUP(C5488,country!A:B,2,FALSE)</f>
        <v>India</v>
      </c>
      <c r="AA5488">
        <f t="shared" si="85"/>
        <v>3</v>
      </c>
    </row>
    <row r="5489" spans="1:27" ht="15.75" customHeight="1" x14ac:dyDescent="0.25">
      <c r="A5489">
        <v>2300042</v>
      </c>
      <c r="B5489" t="s">
        <v>11266</v>
      </c>
      <c r="C5489">
        <v>1</v>
      </c>
      <c r="D5489" t="s">
        <v>10905</v>
      </c>
      <c r="E5489" t="s">
        <v>11267</v>
      </c>
      <c r="F5489" t="s">
        <v>11268</v>
      </c>
      <c r="G5489" t="s">
        <v>11269</v>
      </c>
      <c r="H5489">
        <v>80.327797219999994</v>
      </c>
      <c r="I5489">
        <v>26.492105559999999</v>
      </c>
      <c r="J5489" t="s">
        <v>556</v>
      </c>
      <c r="K5489" t="s">
        <v>28</v>
      </c>
      <c r="L5489" t="s">
        <v>29</v>
      </c>
      <c r="M5489" t="s">
        <v>29</v>
      </c>
      <c r="N5489" t="s">
        <v>29</v>
      </c>
      <c r="O5489" t="s">
        <v>29</v>
      </c>
      <c r="P5489">
        <v>4</v>
      </c>
      <c r="Q5489">
        <v>86</v>
      </c>
      <c r="R5489">
        <v>1500</v>
      </c>
      <c r="S5489" t="str">
        <f>IF(Table1[[#This Row],[Average_Cost_for_two]]&lt;500,"Low",IF(Table1[[#This Row],[Average_Cost_for_two]]&lt;=1500,"Medium","High"))</f>
        <v>Medium</v>
      </c>
      <c r="T5489">
        <v>3.9</v>
      </c>
      <c r="U5489">
        <v>2012</v>
      </c>
      <c r="V5489">
        <v>3</v>
      </c>
      <c r="W5489">
        <v>3</v>
      </c>
      <c r="X5489">
        <f>IF(OR(Main!$U5489=0,
       Main!$V5489=0,
       Main!$W5489=0),
   "",
   DATE(Main!$U5489,
        Main!$V5489,
        Main!$W5489)
)</f>
        <v>40971</v>
      </c>
      <c r="Y5489">
        <f>Table1[[#This Row],[Average_Cost_for_two]]*VLOOKUP(Table1[[#This Row],[Currency]],currency!$A$2:$B$10,2,FALSE)</f>
        <v>18</v>
      </c>
      <c r="Z5489" t="str">
        <f>VLOOKUP(C5489,country!A:B,2,FALSE)</f>
        <v>India</v>
      </c>
      <c r="AA5489">
        <f t="shared" si="85"/>
        <v>1</v>
      </c>
    </row>
    <row r="5490" spans="1:27" ht="15.75" customHeight="1" x14ac:dyDescent="0.25">
      <c r="A5490">
        <v>18349898</v>
      </c>
      <c r="B5490" t="s">
        <v>11270</v>
      </c>
      <c r="C5490">
        <v>1</v>
      </c>
      <c r="D5490" t="s">
        <v>11222</v>
      </c>
      <c r="E5490" t="s">
        <v>11271</v>
      </c>
      <c r="F5490" t="s">
        <v>11272</v>
      </c>
      <c r="G5490" t="s">
        <v>11273</v>
      </c>
      <c r="H5490">
        <v>77.100988299999997</v>
      </c>
      <c r="I5490">
        <v>28.442716999999998</v>
      </c>
      <c r="J5490" t="s">
        <v>27</v>
      </c>
      <c r="K5490" t="s">
        <v>28</v>
      </c>
      <c r="L5490" t="s">
        <v>36</v>
      </c>
      <c r="M5490" t="s">
        <v>36</v>
      </c>
      <c r="N5490" t="s">
        <v>29</v>
      </c>
      <c r="O5490" t="s">
        <v>29</v>
      </c>
      <c r="P5490">
        <v>3</v>
      </c>
      <c r="Q5490">
        <v>146</v>
      </c>
      <c r="R5490">
        <v>1400</v>
      </c>
      <c r="S5490" t="str">
        <f>IF(Table1[[#This Row],[Average_Cost_for_two]]&lt;500,"Low",IF(Table1[[#This Row],[Average_Cost_for_two]]&lt;=1500,"Medium","High"))</f>
        <v>Medium</v>
      </c>
      <c r="T5490">
        <v>3.9</v>
      </c>
      <c r="U5490">
        <v>2013</v>
      </c>
      <c r="V5490">
        <v>9</v>
      </c>
      <c r="W5490">
        <v>1</v>
      </c>
      <c r="X5490">
        <f>IF(OR(Main!$U5490=0,
       Main!$V5490=0,
       Main!$W5490=0),
   "",
   DATE(Main!$U5490,
        Main!$V5490,
        Main!$W5490)
)</f>
        <v>41518</v>
      </c>
      <c r="Y5490">
        <f>Table1[[#This Row],[Average_Cost_for_two]]*VLOOKUP(Table1[[#This Row],[Currency]],currency!$A$2:$B$10,2,FALSE)</f>
        <v>16.8</v>
      </c>
      <c r="Z5490" t="str">
        <f>VLOOKUP(C5490,country!A:B,2,FALSE)</f>
        <v>India</v>
      </c>
      <c r="AA5490">
        <f t="shared" si="85"/>
        <v>3</v>
      </c>
    </row>
    <row r="5491" spans="1:27" ht="15.75" customHeight="1" x14ac:dyDescent="0.25">
      <c r="A5491">
        <v>300490</v>
      </c>
      <c r="B5491" t="s">
        <v>11274</v>
      </c>
      <c r="C5491">
        <v>1</v>
      </c>
      <c r="D5491" t="s">
        <v>11222</v>
      </c>
      <c r="E5491" t="s">
        <v>11275</v>
      </c>
      <c r="F5491" t="s">
        <v>11276</v>
      </c>
      <c r="G5491" t="s">
        <v>11277</v>
      </c>
      <c r="H5491">
        <v>77.037691100000004</v>
      </c>
      <c r="I5491">
        <v>28.468336000000001</v>
      </c>
      <c r="J5491" t="s">
        <v>624</v>
      </c>
      <c r="K5491" t="s">
        <v>28</v>
      </c>
      <c r="L5491" t="s">
        <v>36</v>
      </c>
      <c r="M5491" t="s">
        <v>29</v>
      </c>
      <c r="N5491" t="s">
        <v>29</v>
      </c>
      <c r="O5491" t="s">
        <v>29</v>
      </c>
      <c r="P5491">
        <v>3</v>
      </c>
      <c r="Q5491">
        <v>7</v>
      </c>
      <c r="R5491">
        <v>1000</v>
      </c>
      <c r="S5491" t="str">
        <f>IF(Table1[[#This Row],[Average_Cost_for_two]]&lt;500,"Low",IF(Table1[[#This Row],[Average_Cost_for_two]]&lt;=1500,"Medium","High"))</f>
        <v>Medium</v>
      </c>
      <c r="T5491">
        <v>3</v>
      </c>
      <c r="U5491">
        <v>2013</v>
      </c>
      <c r="V5491">
        <v>9</v>
      </c>
      <c r="W5491">
        <v>16</v>
      </c>
      <c r="X5491">
        <f>IF(OR(Main!$U5491=0,
       Main!$V5491=0,
       Main!$W5491=0),
   "",
   DATE(Main!$U5491,
        Main!$V5491,
        Main!$W5491)
)</f>
        <v>41533</v>
      </c>
      <c r="Y5491">
        <f>Table1[[#This Row],[Average_Cost_for_two]]*VLOOKUP(Table1[[#This Row],[Currency]],currency!$A$2:$B$10,2,FALSE)</f>
        <v>12</v>
      </c>
      <c r="Z5491" t="str">
        <f>VLOOKUP(C5491,country!A:B,2,FALSE)</f>
        <v>India</v>
      </c>
      <c r="AA5491">
        <f t="shared" si="85"/>
        <v>3</v>
      </c>
    </row>
    <row r="5492" spans="1:27" ht="15.75" customHeight="1" x14ac:dyDescent="0.25">
      <c r="A5492">
        <v>2300009</v>
      </c>
      <c r="B5492" t="s">
        <v>11278</v>
      </c>
      <c r="C5492">
        <v>1</v>
      </c>
      <c r="D5492" t="s">
        <v>10905</v>
      </c>
      <c r="E5492" t="s">
        <v>11279</v>
      </c>
      <c r="F5492" t="s">
        <v>1206</v>
      </c>
      <c r="G5492" t="s">
        <v>11280</v>
      </c>
      <c r="H5492">
        <v>80.318655559999996</v>
      </c>
      <c r="I5492">
        <v>26.490950000000002</v>
      </c>
      <c r="J5492" t="s">
        <v>1740</v>
      </c>
      <c r="K5492" t="s">
        <v>28</v>
      </c>
      <c r="L5492" t="s">
        <v>29</v>
      </c>
      <c r="M5492" t="s">
        <v>29</v>
      </c>
      <c r="N5492" t="s">
        <v>29</v>
      </c>
      <c r="O5492" t="s">
        <v>29</v>
      </c>
      <c r="P5492">
        <v>4</v>
      </c>
      <c r="Q5492">
        <v>160</v>
      </c>
      <c r="R5492">
        <v>1500</v>
      </c>
      <c r="S5492" t="str">
        <f>IF(Table1[[#This Row],[Average_Cost_for_two]]&lt;500,"Low",IF(Table1[[#This Row],[Average_Cost_for_two]]&lt;=1500,"Medium","High"))</f>
        <v>Medium</v>
      </c>
      <c r="T5492">
        <v>3.7</v>
      </c>
      <c r="U5492">
        <v>2018</v>
      </c>
      <c r="V5492">
        <v>3</v>
      </c>
      <c r="W5492">
        <v>5</v>
      </c>
      <c r="X5492">
        <f>IF(OR(Main!$U5492=0,
       Main!$V5492=0,
       Main!$W5492=0),
   "",
   DATE(Main!$U5492,
        Main!$V5492,
        Main!$W5492)
)</f>
        <v>43164</v>
      </c>
      <c r="Y5492">
        <f>Table1[[#This Row],[Average_Cost_for_two]]*VLOOKUP(Table1[[#This Row],[Currency]],currency!$A$2:$B$10,2,FALSE)</f>
        <v>18</v>
      </c>
      <c r="Z5492" t="str">
        <f>VLOOKUP(C5492,country!A:B,2,FALSE)</f>
        <v>India</v>
      </c>
      <c r="AA5492">
        <f t="shared" si="85"/>
        <v>1</v>
      </c>
    </row>
    <row r="5493" spans="1:27" ht="15.75" customHeight="1" x14ac:dyDescent="0.25">
      <c r="A5493">
        <v>1400121</v>
      </c>
      <c r="B5493" t="s">
        <v>11281</v>
      </c>
      <c r="C5493">
        <v>1</v>
      </c>
      <c r="D5493" t="s">
        <v>10956</v>
      </c>
      <c r="E5493" t="s">
        <v>11282</v>
      </c>
      <c r="F5493" t="s">
        <v>2070</v>
      </c>
      <c r="G5493" t="s">
        <v>11283</v>
      </c>
      <c r="H5493">
        <v>75.894376899999997</v>
      </c>
      <c r="I5493">
        <v>22.744648000000002</v>
      </c>
      <c r="J5493" t="s">
        <v>480</v>
      </c>
      <c r="K5493" t="s">
        <v>28</v>
      </c>
      <c r="L5493" t="s">
        <v>29</v>
      </c>
      <c r="M5493" t="s">
        <v>29</v>
      </c>
      <c r="N5493" t="s">
        <v>29</v>
      </c>
      <c r="O5493" t="s">
        <v>29</v>
      </c>
      <c r="P5493">
        <v>4</v>
      </c>
      <c r="Q5493">
        <v>413</v>
      </c>
      <c r="R5493">
        <v>1500</v>
      </c>
      <c r="S5493" t="str">
        <f>IF(Table1[[#This Row],[Average_Cost_for_two]]&lt;500,"Low",IF(Table1[[#This Row],[Average_Cost_for_two]]&lt;=1500,"Medium","High"))</f>
        <v>Medium</v>
      </c>
      <c r="T5493">
        <v>4</v>
      </c>
      <c r="U5493">
        <v>2016</v>
      </c>
      <c r="V5493">
        <v>2</v>
      </c>
      <c r="W5493">
        <v>20</v>
      </c>
      <c r="X5493">
        <f>IF(OR(Main!$U5493=0,
       Main!$V5493=0,
       Main!$W5493=0),
   "",
   DATE(Main!$U5493,
        Main!$V5493,
        Main!$W5493)
)</f>
        <v>42420</v>
      </c>
      <c r="Y5493">
        <f>Table1[[#This Row],[Average_Cost_for_two]]*VLOOKUP(Table1[[#This Row],[Currency]],currency!$A$2:$B$10,2,FALSE)</f>
        <v>18</v>
      </c>
      <c r="Z5493" t="str">
        <f>VLOOKUP(C5493,country!A:B,2,FALSE)</f>
        <v>India</v>
      </c>
      <c r="AA5493">
        <f t="shared" si="85"/>
        <v>1</v>
      </c>
    </row>
    <row r="5494" spans="1:27" ht="15.75" customHeight="1" x14ac:dyDescent="0.25">
      <c r="A5494">
        <v>270</v>
      </c>
      <c r="B5494" t="s">
        <v>11284</v>
      </c>
      <c r="C5494">
        <v>1</v>
      </c>
      <c r="D5494" t="s">
        <v>11222</v>
      </c>
      <c r="E5494" t="s">
        <v>11285</v>
      </c>
      <c r="F5494" t="s">
        <v>11286</v>
      </c>
      <c r="G5494" t="s">
        <v>11287</v>
      </c>
      <c r="H5494">
        <v>77.092824300000004</v>
      </c>
      <c r="I5494">
        <v>28.493722900000002</v>
      </c>
      <c r="J5494" t="s">
        <v>503</v>
      </c>
      <c r="K5494" t="s">
        <v>28</v>
      </c>
      <c r="L5494" t="s">
        <v>29</v>
      </c>
      <c r="M5494" t="s">
        <v>36</v>
      </c>
      <c r="N5494" t="s">
        <v>29</v>
      </c>
      <c r="O5494" t="s">
        <v>29</v>
      </c>
      <c r="P5494">
        <v>2</v>
      </c>
      <c r="Q5494">
        <v>191</v>
      </c>
      <c r="R5494">
        <v>700</v>
      </c>
      <c r="S5494" t="str">
        <f>IF(Table1[[#This Row],[Average_Cost_for_two]]&lt;500,"Low",IF(Table1[[#This Row],[Average_Cost_for_two]]&lt;=1500,"Medium","High"))</f>
        <v>Medium</v>
      </c>
      <c r="T5494">
        <v>2.8</v>
      </c>
      <c r="U5494">
        <v>2012</v>
      </c>
      <c r="V5494">
        <v>9</v>
      </c>
      <c r="W5494">
        <v>10</v>
      </c>
      <c r="X5494">
        <f>IF(OR(Main!$U5494=0,
       Main!$V5494=0,
       Main!$W5494=0),
   "",
   DATE(Main!$U5494,
        Main!$V5494,
        Main!$W5494)
)</f>
        <v>41162</v>
      </c>
      <c r="Y5494">
        <f>Table1[[#This Row],[Average_Cost_for_two]]*VLOOKUP(Table1[[#This Row],[Currency]],currency!$A$2:$B$10,2,FALSE)</f>
        <v>8.4</v>
      </c>
      <c r="Z5494" t="str">
        <f>VLOOKUP(C5494,country!A:B,2,FALSE)</f>
        <v>India</v>
      </c>
      <c r="AA5494">
        <f t="shared" si="85"/>
        <v>3</v>
      </c>
    </row>
    <row r="5495" spans="1:27" ht="15.75" customHeight="1" x14ac:dyDescent="0.25">
      <c r="A5495">
        <v>308570</v>
      </c>
      <c r="B5495" t="s">
        <v>3673</v>
      </c>
      <c r="C5495">
        <v>1</v>
      </c>
      <c r="D5495" t="s">
        <v>11222</v>
      </c>
      <c r="E5495" t="s">
        <v>11288</v>
      </c>
      <c r="F5495" t="s">
        <v>11289</v>
      </c>
      <c r="G5495" t="s">
        <v>11290</v>
      </c>
      <c r="H5495">
        <v>77.088978100000006</v>
      </c>
      <c r="I5495">
        <v>28.495539099999998</v>
      </c>
      <c r="J5495" t="s">
        <v>11291</v>
      </c>
      <c r="K5495" t="s">
        <v>28</v>
      </c>
      <c r="L5495" t="s">
        <v>36</v>
      </c>
      <c r="M5495" t="s">
        <v>36</v>
      </c>
      <c r="N5495" t="s">
        <v>29</v>
      </c>
      <c r="O5495" t="s">
        <v>29</v>
      </c>
      <c r="P5495">
        <v>3</v>
      </c>
      <c r="Q5495">
        <v>647</v>
      </c>
      <c r="R5495">
        <v>1200</v>
      </c>
      <c r="S5495" t="str">
        <f>IF(Table1[[#This Row],[Average_Cost_for_two]]&lt;500,"Low",IF(Table1[[#This Row],[Average_Cost_for_two]]&lt;=1500,"Medium","High"))</f>
        <v>Medium</v>
      </c>
      <c r="T5495">
        <v>3.7</v>
      </c>
      <c r="U5495">
        <v>2017</v>
      </c>
      <c r="V5495">
        <v>9</v>
      </c>
      <c r="W5495">
        <v>4</v>
      </c>
      <c r="X5495">
        <f>IF(OR(Main!$U5495=0,
       Main!$V5495=0,
       Main!$W5495=0),
   "",
   DATE(Main!$U5495,
        Main!$V5495,
        Main!$W5495)
)</f>
        <v>42982</v>
      </c>
      <c r="Y5495">
        <f>Table1[[#This Row],[Average_Cost_for_two]]*VLOOKUP(Table1[[#This Row],[Currency]],currency!$A$2:$B$10,2,FALSE)</f>
        <v>14.4</v>
      </c>
      <c r="Z5495" t="str">
        <f>VLOOKUP(C5495,country!A:B,2,FALSE)</f>
        <v>India</v>
      </c>
      <c r="AA5495">
        <f t="shared" si="85"/>
        <v>3</v>
      </c>
    </row>
    <row r="5496" spans="1:27" ht="15.75" customHeight="1" x14ac:dyDescent="0.25">
      <c r="A5496">
        <v>306046</v>
      </c>
      <c r="B5496" t="s">
        <v>3519</v>
      </c>
      <c r="C5496">
        <v>1</v>
      </c>
      <c r="D5496" t="s">
        <v>11222</v>
      </c>
      <c r="E5496" t="s">
        <v>11292</v>
      </c>
      <c r="F5496" t="s">
        <v>11289</v>
      </c>
      <c r="G5496" t="s">
        <v>11290</v>
      </c>
      <c r="H5496">
        <v>77.088508000000004</v>
      </c>
      <c r="I5496">
        <v>28.494831999999999</v>
      </c>
      <c r="J5496" t="s">
        <v>3521</v>
      </c>
      <c r="K5496" t="s">
        <v>28</v>
      </c>
      <c r="L5496" t="s">
        <v>29</v>
      </c>
      <c r="M5496" t="s">
        <v>29</v>
      </c>
      <c r="N5496" t="s">
        <v>29</v>
      </c>
      <c r="O5496" t="s">
        <v>29</v>
      </c>
      <c r="P5496">
        <v>3</v>
      </c>
      <c r="Q5496">
        <v>2843</v>
      </c>
      <c r="R5496">
        <v>1300</v>
      </c>
      <c r="S5496" t="str">
        <f>IF(Table1[[#This Row],[Average_Cost_for_two]]&lt;500,"Low",IF(Table1[[#This Row],[Average_Cost_for_two]]&lt;=1500,"Medium","High"))</f>
        <v>Medium</v>
      </c>
      <c r="T5496">
        <v>4</v>
      </c>
      <c r="U5496">
        <v>2015</v>
      </c>
      <c r="V5496">
        <v>9</v>
      </c>
      <c r="W5496">
        <v>5</v>
      </c>
      <c r="X5496">
        <f>IF(OR(Main!$U5496=0,
       Main!$V5496=0,
       Main!$W5496=0),
   "",
   DATE(Main!$U5496,
        Main!$V5496,
        Main!$W5496)
)</f>
        <v>42252</v>
      </c>
      <c r="Y5496">
        <f>Table1[[#This Row],[Average_Cost_for_two]]*VLOOKUP(Table1[[#This Row],[Currency]],currency!$A$2:$B$10,2,FALSE)</f>
        <v>15.6</v>
      </c>
      <c r="Z5496" t="str">
        <f>VLOOKUP(C5496,country!A:B,2,FALSE)</f>
        <v>India</v>
      </c>
      <c r="AA5496">
        <f t="shared" si="85"/>
        <v>3</v>
      </c>
    </row>
    <row r="5497" spans="1:27" ht="15.75" customHeight="1" x14ac:dyDescent="0.25">
      <c r="A5497">
        <v>1455</v>
      </c>
      <c r="B5497" t="s">
        <v>11293</v>
      </c>
      <c r="C5497">
        <v>1</v>
      </c>
      <c r="D5497" t="s">
        <v>11222</v>
      </c>
      <c r="E5497" t="s">
        <v>11294</v>
      </c>
      <c r="F5497" t="s">
        <v>11295</v>
      </c>
      <c r="G5497" t="s">
        <v>11296</v>
      </c>
      <c r="H5497">
        <v>77.081314000000006</v>
      </c>
      <c r="I5497">
        <v>28.4670676</v>
      </c>
      <c r="J5497" t="s">
        <v>575</v>
      </c>
      <c r="K5497" t="s">
        <v>28</v>
      </c>
      <c r="L5497" t="s">
        <v>29</v>
      </c>
      <c r="M5497" t="s">
        <v>36</v>
      </c>
      <c r="N5497" t="s">
        <v>29</v>
      </c>
      <c r="O5497" t="s">
        <v>29</v>
      </c>
      <c r="P5497">
        <v>2</v>
      </c>
      <c r="Q5497">
        <v>173</v>
      </c>
      <c r="R5497">
        <v>800</v>
      </c>
      <c r="S5497" t="str">
        <f>IF(Table1[[#This Row],[Average_Cost_for_two]]&lt;500,"Low",IF(Table1[[#This Row],[Average_Cost_for_two]]&lt;=1500,"Medium","High"))</f>
        <v>Medium</v>
      </c>
      <c r="T5497">
        <v>3.5</v>
      </c>
      <c r="U5497">
        <v>2014</v>
      </c>
      <c r="V5497">
        <v>9</v>
      </c>
      <c r="W5497">
        <v>15</v>
      </c>
      <c r="X5497">
        <f>IF(OR(Main!$U5497=0,
       Main!$V5497=0,
       Main!$W5497=0),
   "",
   DATE(Main!$U5497,
        Main!$V5497,
        Main!$W5497)
)</f>
        <v>41897</v>
      </c>
      <c r="Y5497">
        <f>Table1[[#This Row],[Average_Cost_for_two]]*VLOOKUP(Table1[[#This Row],[Currency]],currency!$A$2:$B$10,2,FALSE)</f>
        <v>9.6</v>
      </c>
      <c r="Z5497" t="str">
        <f>VLOOKUP(C5497,country!A:B,2,FALSE)</f>
        <v>India</v>
      </c>
      <c r="AA5497">
        <f t="shared" si="85"/>
        <v>3</v>
      </c>
    </row>
    <row r="5498" spans="1:27" ht="15.75" customHeight="1" x14ac:dyDescent="0.25">
      <c r="A5498">
        <v>18241867</v>
      </c>
      <c r="B5498" t="s">
        <v>11297</v>
      </c>
      <c r="C5498">
        <v>1</v>
      </c>
      <c r="D5498" t="s">
        <v>11222</v>
      </c>
      <c r="E5498" t="s">
        <v>11298</v>
      </c>
      <c r="F5498" t="s">
        <v>11295</v>
      </c>
      <c r="G5498" t="s">
        <v>11296</v>
      </c>
      <c r="H5498">
        <v>77.0812241</v>
      </c>
      <c r="I5498">
        <v>28.467507300000001</v>
      </c>
      <c r="J5498" t="s">
        <v>5745</v>
      </c>
      <c r="K5498" t="s">
        <v>28</v>
      </c>
      <c r="L5498" t="s">
        <v>29</v>
      </c>
      <c r="M5498" t="s">
        <v>29</v>
      </c>
      <c r="N5498" t="s">
        <v>29</v>
      </c>
      <c r="O5498" t="s">
        <v>29</v>
      </c>
      <c r="P5498">
        <v>2</v>
      </c>
      <c r="Q5498">
        <v>52</v>
      </c>
      <c r="R5498">
        <v>700</v>
      </c>
      <c r="S5498" t="str">
        <f>IF(Table1[[#This Row],[Average_Cost_for_two]]&lt;500,"Low",IF(Table1[[#This Row],[Average_Cost_for_two]]&lt;=1500,"Medium","High"))</f>
        <v>Medium</v>
      </c>
      <c r="T5498">
        <v>3.5</v>
      </c>
      <c r="U5498">
        <v>2017</v>
      </c>
      <c r="V5498">
        <v>9</v>
      </c>
      <c r="W5498">
        <v>27</v>
      </c>
      <c r="X5498">
        <f>IF(OR(Main!$U5498=0,
       Main!$V5498=0,
       Main!$W5498=0),
   "",
   DATE(Main!$U5498,
        Main!$V5498,
        Main!$W5498)
)</f>
        <v>43005</v>
      </c>
      <c r="Y5498">
        <f>Table1[[#This Row],[Average_Cost_for_two]]*VLOOKUP(Table1[[#This Row],[Currency]],currency!$A$2:$B$10,2,FALSE)</f>
        <v>8.4</v>
      </c>
      <c r="Z5498" t="str">
        <f>VLOOKUP(C5498,country!A:B,2,FALSE)</f>
        <v>India</v>
      </c>
      <c r="AA5498">
        <f t="shared" si="85"/>
        <v>3</v>
      </c>
    </row>
    <row r="5499" spans="1:27" ht="15.75" customHeight="1" x14ac:dyDescent="0.25">
      <c r="A5499">
        <v>3700387</v>
      </c>
      <c r="B5499" t="s">
        <v>11299</v>
      </c>
      <c r="C5499">
        <v>1</v>
      </c>
      <c r="D5499" t="s">
        <v>2866</v>
      </c>
      <c r="E5499" t="s">
        <v>11300</v>
      </c>
      <c r="F5499" t="s">
        <v>11301</v>
      </c>
      <c r="G5499" t="s">
        <v>11302</v>
      </c>
      <c r="H5499">
        <v>79.835800000000006</v>
      </c>
      <c r="I5499">
        <v>11.9331</v>
      </c>
      <c r="J5499" t="s">
        <v>11303</v>
      </c>
      <c r="K5499" t="s">
        <v>28</v>
      </c>
      <c r="L5499" t="s">
        <v>29</v>
      </c>
      <c r="M5499" t="s">
        <v>29</v>
      </c>
      <c r="N5499" t="s">
        <v>29</v>
      </c>
      <c r="O5499" t="s">
        <v>29</v>
      </c>
      <c r="P5499">
        <v>4</v>
      </c>
      <c r="Q5499">
        <v>189</v>
      </c>
      <c r="R5499">
        <v>1500</v>
      </c>
      <c r="S5499" t="str">
        <f>IF(Table1[[#This Row],[Average_Cost_for_two]]&lt;500,"Low",IF(Table1[[#This Row],[Average_Cost_for_two]]&lt;=1500,"Medium","High"))</f>
        <v>Medium</v>
      </c>
      <c r="T5499">
        <v>3.8</v>
      </c>
      <c r="U5499">
        <v>2012</v>
      </c>
      <c r="V5499">
        <v>2</v>
      </c>
      <c r="W5499">
        <v>24</v>
      </c>
      <c r="X5499">
        <f>IF(OR(Main!$U5499=0,
       Main!$V5499=0,
       Main!$W5499=0),
   "",
   DATE(Main!$U5499,
        Main!$V5499,
        Main!$W5499)
)</f>
        <v>40963</v>
      </c>
      <c r="Y5499">
        <f>Table1[[#This Row],[Average_Cost_for_two]]*VLOOKUP(Table1[[#This Row],[Currency]],currency!$A$2:$B$10,2,FALSE)</f>
        <v>18</v>
      </c>
      <c r="Z5499" t="str">
        <f>VLOOKUP(C5499,country!A:B,2,FALSE)</f>
        <v>India</v>
      </c>
      <c r="AA5499">
        <f t="shared" si="85"/>
        <v>1</v>
      </c>
    </row>
    <row r="5500" spans="1:27" ht="15.75" customHeight="1" x14ac:dyDescent="0.25">
      <c r="A5500">
        <v>18308025</v>
      </c>
      <c r="B5500" t="s">
        <v>11304</v>
      </c>
      <c r="C5500">
        <v>1</v>
      </c>
      <c r="D5500" t="s">
        <v>11222</v>
      </c>
      <c r="E5500" t="s">
        <v>11305</v>
      </c>
      <c r="F5500" t="s">
        <v>11306</v>
      </c>
      <c r="G5500" t="s">
        <v>11307</v>
      </c>
      <c r="H5500">
        <v>77.099388200000007</v>
      </c>
      <c r="I5500">
        <v>28.469341499999999</v>
      </c>
      <c r="J5500" t="s">
        <v>11308</v>
      </c>
      <c r="K5500" t="s">
        <v>28</v>
      </c>
      <c r="L5500" t="s">
        <v>29</v>
      </c>
      <c r="M5500" t="s">
        <v>29</v>
      </c>
      <c r="N5500" t="s">
        <v>29</v>
      </c>
      <c r="O5500" t="s">
        <v>29</v>
      </c>
      <c r="P5500">
        <v>1</v>
      </c>
      <c r="Q5500">
        <v>9</v>
      </c>
      <c r="R5500">
        <v>150</v>
      </c>
      <c r="S5500" t="str">
        <f>IF(Table1[[#This Row],[Average_Cost_for_two]]&lt;500,"Low",IF(Table1[[#This Row],[Average_Cost_for_two]]&lt;=1500,"Medium","High"))</f>
        <v>Low</v>
      </c>
      <c r="T5500">
        <v>3.1</v>
      </c>
      <c r="U5500">
        <v>2010</v>
      </c>
      <c r="V5500">
        <v>9</v>
      </c>
      <c r="W5500">
        <v>23</v>
      </c>
      <c r="X5500">
        <f>IF(OR(Main!$U5500=0,
       Main!$V5500=0,
       Main!$W5500=0),
   "",
   DATE(Main!$U5500,
        Main!$V5500,
        Main!$W5500)
)</f>
        <v>40444</v>
      </c>
      <c r="Y5500">
        <f>Table1[[#This Row],[Average_Cost_for_two]]*VLOOKUP(Table1[[#This Row],[Currency]],currency!$A$2:$B$10,2,FALSE)</f>
        <v>1.8</v>
      </c>
      <c r="Z5500" t="str">
        <f>VLOOKUP(C5500,country!A:B,2,FALSE)</f>
        <v>India</v>
      </c>
      <c r="AA5500">
        <f t="shared" si="85"/>
        <v>3</v>
      </c>
    </row>
    <row r="5501" spans="1:27" ht="15.75" customHeight="1" x14ac:dyDescent="0.25">
      <c r="A5501">
        <v>308577</v>
      </c>
      <c r="B5501" t="s">
        <v>4376</v>
      </c>
      <c r="C5501">
        <v>1</v>
      </c>
      <c r="D5501" t="s">
        <v>11222</v>
      </c>
      <c r="E5501" t="s">
        <v>11307</v>
      </c>
      <c r="F5501" t="s">
        <v>11306</v>
      </c>
      <c r="G5501" t="s">
        <v>11307</v>
      </c>
      <c r="H5501">
        <v>77.099747800000003</v>
      </c>
      <c r="I5501">
        <v>28.466058799999999</v>
      </c>
      <c r="J5501" t="s">
        <v>4377</v>
      </c>
      <c r="K5501" t="s">
        <v>28</v>
      </c>
      <c r="L5501" t="s">
        <v>29</v>
      </c>
      <c r="M5501" t="s">
        <v>36</v>
      </c>
      <c r="N5501" t="s">
        <v>29</v>
      </c>
      <c r="O5501" t="s">
        <v>29</v>
      </c>
      <c r="P5501">
        <v>3</v>
      </c>
      <c r="Q5501">
        <v>447</v>
      </c>
      <c r="R5501">
        <v>1000</v>
      </c>
      <c r="S5501" t="str">
        <f>IF(Table1[[#This Row],[Average_Cost_for_two]]&lt;500,"Low",IF(Table1[[#This Row],[Average_Cost_for_two]]&lt;=1500,"Medium","High"))</f>
        <v>Medium</v>
      </c>
      <c r="T5501">
        <v>3.8</v>
      </c>
      <c r="U5501">
        <v>2013</v>
      </c>
      <c r="V5501">
        <v>9</v>
      </c>
      <c r="W5501">
        <v>26</v>
      </c>
      <c r="X5501">
        <f>IF(OR(Main!$U5501=0,
       Main!$V5501=0,
       Main!$W5501=0),
   "",
   DATE(Main!$U5501,
        Main!$V5501,
        Main!$W5501)
)</f>
        <v>41543</v>
      </c>
      <c r="Y5501">
        <f>Table1[[#This Row],[Average_Cost_for_two]]*VLOOKUP(Table1[[#This Row],[Currency]],currency!$A$2:$B$10,2,FALSE)</f>
        <v>12</v>
      </c>
      <c r="Z5501" t="str">
        <f>VLOOKUP(C5501,country!A:B,2,FALSE)</f>
        <v>India</v>
      </c>
      <c r="AA5501">
        <f t="shared" si="85"/>
        <v>3</v>
      </c>
    </row>
    <row r="5502" spans="1:27" ht="15.75" customHeight="1" x14ac:dyDescent="0.25">
      <c r="A5502">
        <v>312022</v>
      </c>
      <c r="B5502" t="s">
        <v>11309</v>
      </c>
      <c r="C5502">
        <v>1</v>
      </c>
      <c r="D5502" t="s">
        <v>11222</v>
      </c>
      <c r="E5502" t="s">
        <v>11225</v>
      </c>
      <c r="F5502" t="s">
        <v>11224</v>
      </c>
      <c r="G5502" t="s">
        <v>11225</v>
      </c>
      <c r="H5502">
        <v>77.092284699999993</v>
      </c>
      <c r="I5502">
        <v>28.491161099999999</v>
      </c>
      <c r="J5502" t="s">
        <v>567</v>
      </c>
      <c r="K5502" t="s">
        <v>28</v>
      </c>
      <c r="L5502" t="s">
        <v>29</v>
      </c>
      <c r="M5502" t="s">
        <v>36</v>
      </c>
      <c r="N5502" t="s">
        <v>29</v>
      </c>
      <c r="O5502" t="s">
        <v>29</v>
      </c>
      <c r="P5502">
        <v>2</v>
      </c>
      <c r="Q5502">
        <v>18</v>
      </c>
      <c r="R5502">
        <v>550</v>
      </c>
      <c r="S5502" t="str">
        <f>IF(Table1[[#This Row],[Average_Cost_for_two]]&lt;500,"Low",IF(Table1[[#This Row],[Average_Cost_for_two]]&lt;=1500,"Medium","High"))</f>
        <v>Medium</v>
      </c>
      <c r="T5502">
        <v>3.4</v>
      </c>
      <c r="U5502">
        <v>2011</v>
      </c>
      <c r="V5502">
        <v>9</v>
      </c>
      <c r="W5502">
        <v>7</v>
      </c>
      <c r="X5502">
        <f>IF(OR(Main!$U5502=0,
       Main!$V5502=0,
       Main!$W5502=0),
   "",
   DATE(Main!$U5502,
        Main!$V5502,
        Main!$W5502)
)</f>
        <v>40793</v>
      </c>
      <c r="Y5502">
        <f>Table1[[#This Row],[Average_Cost_for_two]]*VLOOKUP(Table1[[#This Row],[Currency]],currency!$A$2:$B$10,2,FALSE)</f>
        <v>6.6000000000000005</v>
      </c>
      <c r="Z5502" t="str">
        <f>VLOOKUP(C5502,country!A:B,2,FALSE)</f>
        <v>India</v>
      </c>
      <c r="AA5502">
        <f t="shared" si="85"/>
        <v>3</v>
      </c>
    </row>
    <row r="5503" spans="1:27" ht="15.75" customHeight="1" x14ac:dyDescent="0.25">
      <c r="A5503">
        <v>18238279</v>
      </c>
      <c r="B5503" t="s">
        <v>11310</v>
      </c>
      <c r="C5503">
        <v>1</v>
      </c>
      <c r="D5503" t="s">
        <v>11222</v>
      </c>
      <c r="E5503" t="s">
        <v>11311</v>
      </c>
      <c r="F5503" t="s">
        <v>11224</v>
      </c>
      <c r="G5503" t="s">
        <v>11225</v>
      </c>
      <c r="H5503">
        <v>77.093903299999994</v>
      </c>
      <c r="I5503">
        <v>28.4902409</v>
      </c>
      <c r="J5503" t="s">
        <v>1804</v>
      </c>
      <c r="K5503" t="s">
        <v>28</v>
      </c>
      <c r="L5503" t="s">
        <v>29</v>
      </c>
      <c r="M5503" t="s">
        <v>36</v>
      </c>
      <c r="N5503" t="s">
        <v>29</v>
      </c>
      <c r="O5503" t="s">
        <v>29</v>
      </c>
      <c r="P5503">
        <v>2</v>
      </c>
      <c r="Q5503">
        <v>46</v>
      </c>
      <c r="R5503">
        <v>550</v>
      </c>
      <c r="S5503" t="str">
        <f>IF(Table1[[#This Row],[Average_Cost_for_two]]&lt;500,"Low",IF(Table1[[#This Row],[Average_Cost_for_two]]&lt;=1500,"Medium","High"))</f>
        <v>Medium</v>
      </c>
      <c r="T5503">
        <v>3.5</v>
      </c>
      <c r="U5503">
        <v>2013</v>
      </c>
      <c r="V5503">
        <v>9</v>
      </c>
      <c r="W5503">
        <v>20</v>
      </c>
      <c r="X5503">
        <f>IF(OR(Main!$U5503=0,
       Main!$V5503=0,
       Main!$W5503=0),
   "",
   DATE(Main!$U5503,
        Main!$V5503,
        Main!$W5503)
)</f>
        <v>41537</v>
      </c>
      <c r="Y5503">
        <f>Table1[[#This Row],[Average_Cost_for_two]]*VLOOKUP(Table1[[#This Row],[Currency]],currency!$A$2:$B$10,2,FALSE)</f>
        <v>6.6000000000000005</v>
      </c>
      <c r="Z5503" t="str">
        <f>VLOOKUP(C5503,country!A:B,2,FALSE)</f>
        <v>India</v>
      </c>
      <c r="AA5503">
        <f t="shared" si="85"/>
        <v>3</v>
      </c>
    </row>
    <row r="5504" spans="1:27" ht="15.75" customHeight="1" x14ac:dyDescent="0.25">
      <c r="A5504">
        <v>7078</v>
      </c>
      <c r="B5504" t="s">
        <v>11312</v>
      </c>
      <c r="C5504">
        <v>1</v>
      </c>
      <c r="D5504" t="s">
        <v>11222</v>
      </c>
      <c r="E5504" t="s">
        <v>11313</v>
      </c>
      <c r="F5504" t="s">
        <v>11228</v>
      </c>
      <c r="G5504" t="s">
        <v>11229</v>
      </c>
      <c r="H5504">
        <v>77.0715115</v>
      </c>
      <c r="I5504">
        <v>28.473924499999999</v>
      </c>
      <c r="J5504" t="s">
        <v>2645</v>
      </c>
      <c r="K5504" t="s">
        <v>28</v>
      </c>
      <c r="L5504" t="s">
        <v>36</v>
      </c>
      <c r="M5504" t="s">
        <v>36</v>
      </c>
      <c r="N5504" t="s">
        <v>29</v>
      </c>
      <c r="O5504" t="s">
        <v>29</v>
      </c>
      <c r="P5504">
        <v>3</v>
      </c>
      <c r="Q5504">
        <v>210</v>
      </c>
      <c r="R5504">
        <v>1000</v>
      </c>
      <c r="S5504" t="str">
        <f>IF(Table1[[#This Row],[Average_Cost_for_two]]&lt;500,"Low",IF(Table1[[#This Row],[Average_Cost_for_two]]&lt;=1500,"Medium","High"))</f>
        <v>Medium</v>
      </c>
      <c r="T5504">
        <v>3.4</v>
      </c>
      <c r="U5504">
        <v>2011</v>
      </c>
      <c r="V5504">
        <v>9</v>
      </c>
      <c r="W5504">
        <v>14</v>
      </c>
      <c r="X5504">
        <f>IF(OR(Main!$U5504=0,
       Main!$V5504=0,
       Main!$W5504=0),
   "",
   DATE(Main!$U5504,
        Main!$V5504,
        Main!$W5504)
)</f>
        <v>40800</v>
      </c>
      <c r="Y5504">
        <f>Table1[[#This Row],[Average_Cost_for_two]]*VLOOKUP(Table1[[#This Row],[Currency]],currency!$A$2:$B$10,2,FALSE)</f>
        <v>12</v>
      </c>
      <c r="Z5504" t="str">
        <f>VLOOKUP(C5504,country!A:B,2,FALSE)</f>
        <v>India</v>
      </c>
      <c r="AA5504">
        <f t="shared" si="85"/>
        <v>3</v>
      </c>
    </row>
    <row r="5505" spans="1:27" ht="15.75" customHeight="1" x14ac:dyDescent="0.25">
      <c r="A5505">
        <v>3700049</v>
      </c>
      <c r="B5505" t="s">
        <v>11314</v>
      </c>
      <c r="C5505">
        <v>1</v>
      </c>
      <c r="D5505" t="s">
        <v>2866</v>
      </c>
      <c r="E5505" t="s">
        <v>11315</v>
      </c>
      <c r="F5505" t="s">
        <v>11316</v>
      </c>
      <c r="G5505" t="s">
        <v>11317</v>
      </c>
      <c r="H5505">
        <v>79.833190999999999</v>
      </c>
      <c r="I5505">
        <v>11.929698</v>
      </c>
      <c r="J5505" t="s">
        <v>2207</v>
      </c>
      <c r="K5505" t="s">
        <v>28</v>
      </c>
      <c r="L5505" t="s">
        <v>29</v>
      </c>
      <c r="M5505" t="s">
        <v>29</v>
      </c>
      <c r="N5505" t="s">
        <v>29</v>
      </c>
      <c r="O5505" t="s">
        <v>29</v>
      </c>
      <c r="P5505">
        <v>4</v>
      </c>
      <c r="Q5505">
        <v>535</v>
      </c>
      <c r="R5505">
        <v>1500</v>
      </c>
      <c r="S5505" t="str">
        <f>IF(Table1[[#This Row],[Average_Cost_for_two]]&lt;500,"Low",IF(Table1[[#This Row],[Average_Cost_for_two]]&lt;=1500,"Medium","High"))</f>
        <v>Medium</v>
      </c>
      <c r="T5505">
        <v>3.9</v>
      </c>
      <c r="U5505">
        <v>2011</v>
      </c>
      <c r="V5505">
        <v>1</v>
      </c>
      <c r="W5505">
        <v>22</v>
      </c>
      <c r="X5505">
        <f>IF(OR(Main!$U5505=0,
       Main!$V5505=0,
       Main!$W5505=0),
   "",
   DATE(Main!$U5505,
        Main!$V5505,
        Main!$W5505)
)</f>
        <v>40565</v>
      </c>
      <c r="Y5505">
        <f>Table1[[#This Row],[Average_Cost_for_two]]*VLOOKUP(Table1[[#This Row],[Currency]],currency!$A$2:$B$10,2,FALSE)</f>
        <v>18</v>
      </c>
      <c r="Z5505" t="str">
        <f>VLOOKUP(C5505,country!A:B,2,FALSE)</f>
        <v>India</v>
      </c>
      <c r="AA5505">
        <f t="shared" si="85"/>
        <v>1</v>
      </c>
    </row>
    <row r="5506" spans="1:27" ht="15.75" customHeight="1" x14ac:dyDescent="0.25">
      <c r="A5506">
        <v>9674</v>
      </c>
      <c r="B5506" t="s">
        <v>4614</v>
      </c>
      <c r="C5506">
        <v>1</v>
      </c>
      <c r="D5506" t="s">
        <v>11222</v>
      </c>
      <c r="E5506" t="s">
        <v>11318</v>
      </c>
      <c r="F5506" t="s">
        <v>11319</v>
      </c>
      <c r="G5506" t="s">
        <v>11320</v>
      </c>
      <c r="H5506">
        <v>77.080684500000004</v>
      </c>
      <c r="I5506">
        <v>28.4787511</v>
      </c>
      <c r="J5506" t="s">
        <v>967</v>
      </c>
      <c r="K5506" t="s">
        <v>28</v>
      </c>
      <c r="L5506" t="s">
        <v>29</v>
      </c>
      <c r="M5506" t="s">
        <v>36</v>
      </c>
      <c r="N5506" t="s">
        <v>29</v>
      </c>
      <c r="O5506" t="s">
        <v>29</v>
      </c>
      <c r="P5506">
        <v>2</v>
      </c>
      <c r="Q5506">
        <v>108</v>
      </c>
      <c r="R5506">
        <v>800</v>
      </c>
      <c r="S5506" t="str">
        <f>IF(Table1[[#This Row],[Average_Cost_for_two]]&lt;500,"Low",IF(Table1[[#This Row],[Average_Cost_for_two]]&lt;=1500,"Medium","High"))</f>
        <v>Medium</v>
      </c>
      <c r="T5506">
        <v>2.9</v>
      </c>
      <c r="U5506">
        <v>2016</v>
      </c>
      <c r="V5506">
        <v>9</v>
      </c>
      <c r="W5506">
        <v>8</v>
      </c>
      <c r="X5506">
        <f>IF(OR(Main!$U5506=0,
       Main!$V5506=0,
       Main!$W5506=0),
   "",
   DATE(Main!$U5506,
        Main!$V5506,
        Main!$W5506)
)</f>
        <v>42621</v>
      </c>
      <c r="Y5506">
        <f>Table1[[#This Row],[Average_Cost_for_two]]*VLOOKUP(Table1[[#This Row],[Currency]],currency!$A$2:$B$10,2,FALSE)</f>
        <v>9.6</v>
      </c>
      <c r="Z5506" t="str">
        <f>VLOOKUP(C5506,country!A:B,2,FALSE)</f>
        <v>India</v>
      </c>
      <c r="AA5506">
        <f t="shared" ref="AA5506:AA5569" si="86">ROUNDUP(V5506/3,0)</f>
        <v>3</v>
      </c>
    </row>
    <row r="5507" spans="1:27" ht="15.75" customHeight="1" x14ac:dyDescent="0.25">
      <c r="A5507">
        <v>5019</v>
      </c>
      <c r="B5507" t="s">
        <v>11321</v>
      </c>
      <c r="C5507">
        <v>1</v>
      </c>
      <c r="D5507" t="s">
        <v>11222</v>
      </c>
      <c r="E5507" t="s">
        <v>11322</v>
      </c>
      <c r="F5507" t="s">
        <v>11323</v>
      </c>
      <c r="G5507" t="s">
        <v>11322</v>
      </c>
      <c r="H5507">
        <v>77.041199500000005</v>
      </c>
      <c r="I5507">
        <v>28.4164952</v>
      </c>
      <c r="J5507" t="s">
        <v>567</v>
      </c>
      <c r="K5507" t="s">
        <v>28</v>
      </c>
      <c r="L5507" t="s">
        <v>29</v>
      </c>
      <c r="M5507" t="s">
        <v>29</v>
      </c>
      <c r="N5507" t="s">
        <v>29</v>
      </c>
      <c r="O5507" t="s">
        <v>29</v>
      </c>
      <c r="P5507">
        <v>3</v>
      </c>
      <c r="Q5507">
        <v>42</v>
      </c>
      <c r="R5507">
        <v>1000</v>
      </c>
      <c r="S5507" t="str">
        <f>IF(Table1[[#This Row],[Average_Cost_for_two]]&lt;500,"Low",IF(Table1[[#This Row],[Average_Cost_for_two]]&lt;=1500,"Medium","High"))</f>
        <v>Medium</v>
      </c>
      <c r="T5507">
        <v>3.6</v>
      </c>
      <c r="U5507">
        <v>2018</v>
      </c>
      <c r="V5507">
        <v>9</v>
      </c>
      <c r="W5507">
        <v>8</v>
      </c>
      <c r="X5507">
        <f>IF(OR(Main!$U5507=0,
       Main!$V5507=0,
       Main!$W5507=0),
   "",
   DATE(Main!$U5507,
        Main!$V5507,
        Main!$W5507)
)</f>
        <v>43351</v>
      </c>
      <c r="Y5507">
        <f>Table1[[#This Row],[Average_Cost_for_two]]*VLOOKUP(Table1[[#This Row],[Currency]],currency!$A$2:$B$10,2,FALSE)</f>
        <v>12</v>
      </c>
      <c r="Z5507" t="str">
        <f>VLOOKUP(C5507,country!A:B,2,FALSE)</f>
        <v>India</v>
      </c>
      <c r="AA5507">
        <f t="shared" si="86"/>
        <v>3</v>
      </c>
    </row>
    <row r="5508" spans="1:27" ht="15.75" customHeight="1" x14ac:dyDescent="0.25">
      <c r="A5508">
        <v>307786</v>
      </c>
      <c r="B5508" t="s">
        <v>4973</v>
      </c>
      <c r="C5508">
        <v>1</v>
      </c>
      <c r="D5508" t="s">
        <v>11222</v>
      </c>
      <c r="E5508" t="s">
        <v>11324</v>
      </c>
      <c r="F5508" t="s">
        <v>11325</v>
      </c>
      <c r="G5508" t="s">
        <v>11326</v>
      </c>
      <c r="H5508">
        <v>77.0725008</v>
      </c>
      <c r="I5508">
        <v>28.458868800000001</v>
      </c>
      <c r="J5508" t="s">
        <v>500</v>
      </c>
      <c r="K5508" t="s">
        <v>28</v>
      </c>
      <c r="L5508" t="s">
        <v>29</v>
      </c>
      <c r="M5508" t="s">
        <v>29</v>
      </c>
      <c r="N5508" t="s">
        <v>29</v>
      </c>
      <c r="O5508" t="s">
        <v>29</v>
      </c>
      <c r="P5508">
        <v>2</v>
      </c>
      <c r="Q5508">
        <v>183</v>
      </c>
      <c r="R5508">
        <v>700</v>
      </c>
      <c r="S5508" t="str">
        <f>IF(Table1[[#This Row],[Average_Cost_for_two]]&lt;500,"Low",IF(Table1[[#This Row],[Average_Cost_for_two]]&lt;=1500,"Medium","High"))</f>
        <v>Medium</v>
      </c>
      <c r="T5508">
        <v>3.8</v>
      </c>
      <c r="U5508">
        <v>2010</v>
      </c>
      <c r="V5508">
        <v>9</v>
      </c>
      <c r="W5508">
        <v>7</v>
      </c>
      <c r="X5508">
        <f>IF(OR(Main!$U5508=0,
       Main!$V5508=0,
       Main!$W5508=0),
   "",
   DATE(Main!$U5508,
        Main!$V5508,
        Main!$W5508)
)</f>
        <v>40428</v>
      </c>
      <c r="Y5508">
        <f>Table1[[#This Row],[Average_Cost_for_two]]*VLOOKUP(Table1[[#This Row],[Currency]],currency!$A$2:$B$10,2,FALSE)</f>
        <v>8.4</v>
      </c>
      <c r="Z5508" t="str">
        <f>VLOOKUP(C5508,country!A:B,2,FALSE)</f>
        <v>India</v>
      </c>
      <c r="AA5508">
        <f t="shared" si="86"/>
        <v>3</v>
      </c>
    </row>
    <row r="5509" spans="1:27" ht="15.75" customHeight="1" x14ac:dyDescent="0.25">
      <c r="A5509">
        <v>302336</v>
      </c>
      <c r="B5509" t="s">
        <v>11327</v>
      </c>
      <c r="C5509">
        <v>1</v>
      </c>
      <c r="D5509" t="s">
        <v>11222</v>
      </c>
      <c r="E5509" t="s">
        <v>11328</v>
      </c>
      <c r="F5509" t="s">
        <v>11329</v>
      </c>
      <c r="G5509" t="s">
        <v>11330</v>
      </c>
      <c r="H5509">
        <v>77.053626399999999</v>
      </c>
      <c r="I5509">
        <v>28.472554500000001</v>
      </c>
      <c r="J5509" t="s">
        <v>11331</v>
      </c>
      <c r="K5509" t="s">
        <v>28</v>
      </c>
      <c r="L5509" t="s">
        <v>36</v>
      </c>
      <c r="M5509" t="s">
        <v>29</v>
      </c>
      <c r="N5509" t="s">
        <v>29</v>
      </c>
      <c r="O5509" t="s">
        <v>29</v>
      </c>
      <c r="P5509">
        <v>3</v>
      </c>
      <c r="Q5509">
        <v>21</v>
      </c>
      <c r="R5509">
        <v>1500</v>
      </c>
      <c r="S5509" t="str">
        <f>IF(Table1[[#This Row],[Average_Cost_for_two]]&lt;500,"Low",IF(Table1[[#This Row],[Average_Cost_for_two]]&lt;=1500,"Medium","High"))</f>
        <v>Medium</v>
      </c>
      <c r="T5509">
        <v>2.8</v>
      </c>
      <c r="U5509">
        <v>2017</v>
      </c>
      <c r="V5509">
        <v>9</v>
      </c>
      <c r="W5509">
        <v>20</v>
      </c>
      <c r="X5509">
        <f>IF(OR(Main!$U5509=0,
       Main!$V5509=0,
       Main!$W5509=0),
   "",
   DATE(Main!$U5509,
        Main!$V5509,
        Main!$W5509)
)</f>
        <v>42998</v>
      </c>
      <c r="Y5509">
        <f>Table1[[#This Row],[Average_Cost_for_two]]*VLOOKUP(Table1[[#This Row],[Currency]],currency!$A$2:$B$10,2,FALSE)</f>
        <v>18</v>
      </c>
      <c r="Z5509" t="str">
        <f>VLOOKUP(C5509,country!A:B,2,FALSE)</f>
        <v>India</v>
      </c>
      <c r="AA5509">
        <f t="shared" si="86"/>
        <v>3</v>
      </c>
    </row>
    <row r="5510" spans="1:27" ht="15.75" customHeight="1" x14ac:dyDescent="0.25">
      <c r="A5510">
        <v>308840</v>
      </c>
      <c r="B5510" t="s">
        <v>11332</v>
      </c>
      <c r="C5510">
        <v>1</v>
      </c>
      <c r="D5510" t="s">
        <v>11222</v>
      </c>
      <c r="E5510" t="s">
        <v>11333</v>
      </c>
      <c r="F5510" t="s">
        <v>11334</v>
      </c>
      <c r="G5510" t="s">
        <v>11335</v>
      </c>
      <c r="H5510">
        <v>77.081718699999996</v>
      </c>
      <c r="I5510">
        <v>28.4792539</v>
      </c>
      <c r="J5510" t="s">
        <v>495</v>
      </c>
      <c r="K5510" t="s">
        <v>28</v>
      </c>
      <c r="L5510" t="s">
        <v>29</v>
      </c>
      <c r="M5510" t="s">
        <v>29</v>
      </c>
      <c r="N5510" t="s">
        <v>29</v>
      </c>
      <c r="O5510" t="s">
        <v>29</v>
      </c>
      <c r="P5510">
        <v>1</v>
      </c>
      <c r="Q5510">
        <v>120</v>
      </c>
      <c r="R5510">
        <v>450</v>
      </c>
      <c r="S5510" t="str">
        <f>IF(Table1[[#This Row],[Average_Cost_for_two]]&lt;500,"Low",IF(Table1[[#This Row],[Average_Cost_for_two]]&lt;=1500,"Medium","High"))</f>
        <v>Low</v>
      </c>
      <c r="T5510">
        <v>2.6</v>
      </c>
      <c r="U5510">
        <v>2013</v>
      </c>
      <c r="V5510">
        <v>9</v>
      </c>
      <c r="W5510">
        <v>18</v>
      </c>
      <c r="X5510">
        <f>IF(OR(Main!$U5510=0,
       Main!$V5510=0,
       Main!$W5510=0),
   "",
   DATE(Main!$U5510,
        Main!$V5510,
        Main!$W5510)
)</f>
        <v>41535</v>
      </c>
      <c r="Y5510">
        <f>Table1[[#This Row],[Average_Cost_for_two]]*VLOOKUP(Table1[[#This Row],[Currency]],currency!$A$2:$B$10,2,FALSE)</f>
        <v>5.4</v>
      </c>
      <c r="Z5510" t="str">
        <f>VLOOKUP(C5510,country!A:B,2,FALSE)</f>
        <v>India</v>
      </c>
      <c r="AA5510">
        <f t="shared" si="86"/>
        <v>3</v>
      </c>
    </row>
    <row r="5511" spans="1:27" ht="15.75" customHeight="1" x14ac:dyDescent="0.25">
      <c r="A5511">
        <v>420</v>
      </c>
      <c r="B5511" t="s">
        <v>11336</v>
      </c>
      <c r="C5511">
        <v>1</v>
      </c>
      <c r="D5511" t="s">
        <v>11222</v>
      </c>
      <c r="E5511" t="s">
        <v>11337</v>
      </c>
      <c r="F5511" t="s">
        <v>11338</v>
      </c>
      <c r="G5511" t="s">
        <v>11339</v>
      </c>
      <c r="H5511">
        <v>77.080212399999994</v>
      </c>
      <c r="I5511">
        <v>28.4808348</v>
      </c>
      <c r="J5511" t="s">
        <v>4238</v>
      </c>
      <c r="K5511" t="s">
        <v>28</v>
      </c>
      <c r="L5511" t="s">
        <v>36</v>
      </c>
      <c r="M5511" t="s">
        <v>29</v>
      </c>
      <c r="N5511" t="s">
        <v>29</v>
      </c>
      <c r="O5511" t="s">
        <v>29</v>
      </c>
      <c r="P5511">
        <v>2</v>
      </c>
      <c r="Q5511">
        <v>501</v>
      </c>
      <c r="R5511">
        <v>750</v>
      </c>
      <c r="S5511" t="str">
        <f>IF(Table1[[#This Row],[Average_Cost_for_two]]&lt;500,"Low",IF(Table1[[#This Row],[Average_Cost_for_two]]&lt;=1500,"Medium","High"))</f>
        <v>Medium</v>
      </c>
      <c r="T5511">
        <v>2.9</v>
      </c>
      <c r="U5511">
        <v>2011</v>
      </c>
      <c r="V5511">
        <v>9</v>
      </c>
      <c r="W5511">
        <v>28</v>
      </c>
      <c r="X5511">
        <f>IF(OR(Main!$U5511=0,
       Main!$V5511=0,
       Main!$W5511=0),
   "",
   DATE(Main!$U5511,
        Main!$V5511,
        Main!$W5511)
)</f>
        <v>40814</v>
      </c>
      <c r="Y5511">
        <f>Table1[[#This Row],[Average_Cost_for_two]]*VLOOKUP(Table1[[#This Row],[Currency]],currency!$A$2:$B$10,2,FALSE)</f>
        <v>9</v>
      </c>
      <c r="Z5511" t="str">
        <f>VLOOKUP(C5511,country!A:B,2,FALSE)</f>
        <v>India</v>
      </c>
      <c r="AA5511">
        <f t="shared" si="86"/>
        <v>3</v>
      </c>
    </row>
    <row r="5512" spans="1:27" ht="15.75" customHeight="1" x14ac:dyDescent="0.25">
      <c r="A5512">
        <v>18337917</v>
      </c>
      <c r="B5512" t="s">
        <v>11340</v>
      </c>
      <c r="C5512">
        <v>1</v>
      </c>
      <c r="D5512" t="s">
        <v>11222</v>
      </c>
      <c r="E5512" t="s">
        <v>11341</v>
      </c>
      <c r="F5512" t="s">
        <v>11338</v>
      </c>
      <c r="G5512" t="s">
        <v>11339</v>
      </c>
      <c r="H5512">
        <v>77.080179299999998</v>
      </c>
      <c r="I5512">
        <v>28.480509099999999</v>
      </c>
      <c r="J5512" t="s">
        <v>11342</v>
      </c>
      <c r="K5512" t="s">
        <v>28</v>
      </c>
      <c r="L5512" t="s">
        <v>36</v>
      </c>
      <c r="M5512" t="s">
        <v>29</v>
      </c>
      <c r="N5512" t="s">
        <v>29</v>
      </c>
      <c r="O5512" t="s">
        <v>29</v>
      </c>
      <c r="P5512">
        <v>2</v>
      </c>
      <c r="Q5512">
        <v>62</v>
      </c>
      <c r="R5512">
        <v>900</v>
      </c>
      <c r="S5512" t="str">
        <f>IF(Table1[[#This Row],[Average_Cost_for_two]]&lt;500,"Low",IF(Table1[[#This Row],[Average_Cost_for_two]]&lt;=1500,"Medium","High"))</f>
        <v>Medium</v>
      </c>
      <c r="T5512">
        <v>4</v>
      </c>
      <c r="U5512">
        <v>2016</v>
      </c>
      <c r="V5512">
        <v>9</v>
      </c>
      <c r="W5512">
        <v>13</v>
      </c>
      <c r="X5512">
        <f>IF(OR(Main!$U5512=0,
       Main!$V5512=0,
       Main!$W5512=0),
   "",
   DATE(Main!$U5512,
        Main!$V5512,
        Main!$W5512)
)</f>
        <v>42626</v>
      </c>
      <c r="Y5512">
        <f>Table1[[#This Row],[Average_Cost_for_two]]*VLOOKUP(Table1[[#This Row],[Currency]],currency!$A$2:$B$10,2,FALSE)</f>
        <v>10.8</v>
      </c>
      <c r="Z5512" t="str">
        <f>VLOOKUP(C5512,country!A:B,2,FALSE)</f>
        <v>India</v>
      </c>
      <c r="AA5512">
        <f t="shared" si="86"/>
        <v>3</v>
      </c>
    </row>
    <row r="5513" spans="1:27" ht="15.75" customHeight="1" x14ac:dyDescent="0.25">
      <c r="A5513">
        <v>18017239</v>
      </c>
      <c r="B5513" t="s">
        <v>11343</v>
      </c>
      <c r="C5513">
        <v>1</v>
      </c>
      <c r="D5513" t="s">
        <v>11222</v>
      </c>
      <c r="E5513" t="s">
        <v>11344</v>
      </c>
      <c r="F5513" t="s">
        <v>11345</v>
      </c>
      <c r="G5513" t="s">
        <v>11346</v>
      </c>
      <c r="H5513">
        <v>77.016890900000007</v>
      </c>
      <c r="I5513">
        <v>28.465501400000001</v>
      </c>
      <c r="J5513" t="s">
        <v>855</v>
      </c>
      <c r="K5513" t="s">
        <v>28</v>
      </c>
      <c r="L5513" t="s">
        <v>29</v>
      </c>
      <c r="M5513" t="s">
        <v>29</v>
      </c>
      <c r="N5513" t="s">
        <v>29</v>
      </c>
      <c r="O5513" t="s">
        <v>29</v>
      </c>
      <c r="P5513">
        <v>1</v>
      </c>
      <c r="Q5513">
        <v>18</v>
      </c>
      <c r="R5513">
        <v>100</v>
      </c>
      <c r="S5513" t="str">
        <f>IF(Table1[[#This Row],[Average_Cost_for_two]]&lt;500,"Low",IF(Table1[[#This Row],[Average_Cost_for_two]]&lt;=1500,"Medium","High"))</f>
        <v>Low</v>
      </c>
      <c r="T5513">
        <v>3.6</v>
      </c>
      <c r="U5513">
        <v>2014</v>
      </c>
      <c r="V5513">
        <v>9</v>
      </c>
      <c r="W5513">
        <v>23</v>
      </c>
      <c r="X5513">
        <f>IF(OR(Main!$U5513=0,
       Main!$V5513=0,
       Main!$W5513=0),
   "",
   DATE(Main!$U5513,
        Main!$V5513,
        Main!$W5513)
)</f>
        <v>41905</v>
      </c>
      <c r="Y5513">
        <f>Table1[[#This Row],[Average_Cost_for_two]]*VLOOKUP(Table1[[#This Row],[Currency]],currency!$A$2:$B$10,2,FALSE)</f>
        <v>1.2</v>
      </c>
      <c r="Z5513" t="str">
        <f>VLOOKUP(C5513,country!A:B,2,FALSE)</f>
        <v>India</v>
      </c>
      <c r="AA5513">
        <f t="shared" si="86"/>
        <v>3</v>
      </c>
    </row>
    <row r="5514" spans="1:27" ht="15.75" customHeight="1" x14ac:dyDescent="0.25">
      <c r="A5514">
        <v>18396391</v>
      </c>
      <c r="B5514" t="s">
        <v>11347</v>
      </c>
      <c r="C5514">
        <v>1</v>
      </c>
      <c r="D5514" t="s">
        <v>11222</v>
      </c>
      <c r="E5514" t="s">
        <v>11348</v>
      </c>
      <c r="F5514" t="s">
        <v>11345</v>
      </c>
      <c r="G5514" t="s">
        <v>11346</v>
      </c>
      <c r="H5514">
        <v>77.027766799999995</v>
      </c>
      <c r="I5514">
        <v>28.4579956</v>
      </c>
      <c r="J5514" t="s">
        <v>27</v>
      </c>
      <c r="K5514" t="s">
        <v>28</v>
      </c>
      <c r="L5514" t="s">
        <v>29</v>
      </c>
      <c r="M5514" t="s">
        <v>29</v>
      </c>
      <c r="N5514" t="s">
        <v>29</v>
      </c>
      <c r="O5514" t="s">
        <v>29</v>
      </c>
      <c r="P5514">
        <v>1</v>
      </c>
      <c r="Q5514">
        <v>1</v>
      </c>
      <c r="R5514">
        <v>150</v>
      </c>
      <c r="S5514" t="str">
        <f>IF(Table1[[#This Row],[Average_Cost_for_two]]&lt;500,"Low",IF(Table1[[#This Row],[Average_Cost_for_two]]&lt;=1500,"Medium","High"))</f>
        <v>Low</v>
      </c>
      <c r="T5514">
        <v>1</v>
      </c>
      <c r="U5514">
        <v>2010</v>
      </c>
      <c r="V5514">
        <v>9</v>
      </c>
      <c r="W5514">
        <v>1</v>
      </c>
      <c r="X5514">
        <f>IF(OR(Main!$U5514=0,
       Main!$V5514=0,
       Main!$W5514=0),
   "",
   DATE(Main!$U5514,
        Main!$V5514,
        Main!$W5514)
)</f>
        <v>40422</v>
      </c>
      <c r="Y5514">
        <f>Table1[[#This Row],[Average_Cost_for_two]]*VLOOKUP(Table1[[#This Row],[Currency]],currency!$A$2:$B$10,2,FALSE)</f>
        <v>1.8</v>
      </c>
      <c r="Z5514" t="str">
        <f>VLOOKUP(C5514,country!A:B,2,FALSE)</f>
        <v>India</v>
      </c>
      <c r="AA5514">
        <f t="shared" si="86"/>
        <v>3</v>
      </c>
    </row>
    <row r="5515" spans="1:27" ht="15.75" customHeight="1" x14ac:dyDescent="0.25">
      <c r="A5515">
        <v>18391132</v>
      </c>
      <c r="B5515" t="s">
        <v>11349</v>
      </c>
      <c r="C5515">
        <v>1</v>
      </c>
      <c r="D5515" t="s">
        <v>11222</v>
      </c>
      <c r="E5515" t="s">
        <v>11350</v>
      </c>
      <c r="F5515" t="s">
        <v>11351</v>
      </c>
      <c r="G5515" t="s">
        <v>11352</v>
      </c>
      <c r="H5515">
        <v>77.097269100000005</v>
      </c>
      <c r="I5515">
        <v>28.450661799999999</v>
      </c>
      <c r="J5515" t="s">
        <v>11353</v>
      </c>
      <c r="K5515" t="s">
        <v>28</v>
      </c>
      <c r="L5515" t="s">
        <v>36</v>
      </c>
      <c r="M5515" t="s">
        <v>29</v>
      </c>
      <c r="N5515" t="s">
        <v>29</v>
      </c>
      <c r="O5515" t="s">
        <v>29</v>
      </c>
      <c r="P5515">
        <v>3</v>
      </c>
      <c r="Q5515">
        <v>37</v>
      </c>
      <c r="R5515">
        <v>1500</v>
      </c>
      <c r="S5515" t="str">
        <f>IF(Table1[[#This Row],[Average_Cost_for_two]]&lt;500,"Low",IF(Table1[[#This Row],[Average_Cost_for_two]]&lt;=1500,"Medium","High"))</f>
        <v>Medium</v>
      </c>
      <c r="T5515">
        <v>3.5</v>
      </c>
      <c r="U5515">
        <v>2014</v>
      </c>
      <c r="V5515">
        <v>9</v>
      </c>
      <c r="W5515">
        <v>15</v>
      </c>
      <c r="X5515">
        <f>IF(OR(Main!$U5515=0,
       Main!$V5515=0,
       Main!$W5515=0),
   "",
   DATE(Main!$U5515,
        Main!$V5515,
        Main!$W5515)
)</f>
        <v>41897</v>
      </c>
      <c r="Y5515">
        <f>Table1[[#This Row],[Average_Cost_for_two]]*VLOOKUP(Table1[[#This Row],[Currency]],currency!$A$2:$B$10,2,FALSE)</f>
        <v>18</v>
      </c>
      <c r="Z5515" t="str">
        <f>VLOOKUP(C5515,country!A:B,2,FALSE)</f>
        <v>India</v>
      </c>
      <c r="AA5515">
        <f t="shared" si="86"/>
        <v>3</v>
      </c>
    </row>
    <row r="5516" spans="1:27" ht="15.75" customHeight="1" x14ac:dyDescent="0.25">
      <c r="A5516">
        <v>312105</v>
      </c>
      <c r="B5516" t="s">
        <v>11309</v>
      </c>
      <c r="C5516">
        <v>1</v>
      </c>
      <c r="D5516" t="s">
        <v>11222</v>
      </c>
      <c r="E5516" t="s">
        <v>11354</v>
      </c>
      <c r="F5516" t="s">
        <v>11355</v>
      </c>
      <c r="G5516" t="s">
        <v>11354</v>
      </c>
      <c r="H5516">
        <v>77.036237600000007</v>
      </c>
      <c r="I5516">
        <v>28.5037904</v>
      </c>
      <c r="J5516" t="s">
        <v>567</v>
      </c>
      <c r="K5516" t="s">
        <v>28</v>
      </c>
      <c r="L5516" t="s">
        <v>29</v>
      </c>
      <c r="M5516" t="s">
        <v>36</v>
      </c>
      <c r="N5516" t="s">
        <v>29</v>
      </c>
      <c r="O5516" t="s">
        <v>29</v>
      </c>
      <c r="P5516">
        <v>2</v>
      </c>
      <c r="Q5516">
        <v>6</v>
      </c>
      <c r="R5516">
        <v>550</v>
      </c>
      <c r="S5516" t="str">
        <f>IF(Table1[[#This Row],[Average_Cost_for_two]]&lt;500,"Low",IF(Table1[[#This Row],[Average_Cost_for_two]]&lt;=1500,"Medium","High"))</f>
        <v>Medium</v>
      </c>
      <c r="T5516">
        <v>3.2</v>
      </c>
      <c r="U5516">
        <v>2017</v>
      </c>
      <c r="V5516">
        <v>9</v>
      </c>
      <c r="W5516">
        <v>28</v>
      </c>
      <c r="X5516">
        <f>IF(OR(Main!$U5516=0,
       Main!$V5516=0,
       Main!$W5516=0),
   "",
   DATE(Main!$U5516,
        Main!$V5516,
        Main!$W5516)
)</f>
        <v>43006</v>
      </c>
      <c r="Y5516">
        <f>Table1[[#This Row],[Average_Cost_for_two]]*VLOOKUP(Table1[[#This Row],[Currency]],currency!$A$2:$B$10,2,FALSE)</f>
        <v>6.6000000000000005</v>
      </c>
      <c r="Z5516" t="str">
        <f>VLOOKUP(C5516,country!A:B,2,FALSE)</f>
        <v>India</v>
      </c>
      <c r="AA5516">
        <f t="shared" si="86"/>
        <v>3</v>
      </c>
    </row>
    <row r="5517" spans="1:27" ht="15.75" customHeight="1" x14ac:dyDescent="0.25">
      <c r="A5517">
        <v>309030</v>
      </c>
      <c r="B5517" t="s">
        <v>4906</v>
      </c>
      <c r="C5517">
        <v>1</v>
      </c>
      <c r="D5517" t="s">
        <v>11222</v>
      </c>
      <c r="E5517" t="s">
        <v>11356</v>
      </c>
      <c r="F5517" t="s">
        <v>11357</v>
      </c>
      <c r="G5517" t="s">
        <v>11358</v>
      </c>
      <c r="H5517">
        <v>77.039580200000003</v>
      </c>
      <c r="I5517">
        <v>28.423422800000001</v>
      </c>
      <c r="J5517" t="s">
        <v>1804</v>
      </c>
      <c r="K5517" t="s">
        <v>28</v>
      </c>
      <c r="L5517" t="s">
        <v>29</v>
      </c>
      <c r="M5517" t="s">
        <v>36</v>
      </c>
      <c r="N5517" t="s">
        <v>29</v>
      </c>
      <c r="O5517" t="s">
        <v>29</v>
      </c>
      <c r="P5517">
        <v>2</v>
      </c>
      <c r="Q5517">
        <v>100</v>
      </c>
      <c r="R5517">
        <v>700</v>
      </c>
      <c r="S5517" t="str">
        <f>IF(Table1[[#This Row],[Average_Cost_for_two]]&lt;500,"Low",IF(Table1[[#This Row],[Average_Cost_for_two]]&lt;=1500,"Medium","High"))</f>
        <v>Medium</v>
      </c>
      <c r="T5517">
        <v>3.2</v>
      </c>
      <c r="U5517">
        <v>2018</v>
      </c>
      <c r="V5517">
        <v>9</v>
      </c>
      <c r="W5517">
        <v>13</v>
      </c>
      <c r="X5517">
        <f>IF(OR(Main!$U5517=0,
       Main!$V5517=0,
       Main!$W5517=0),
   "",
   DATE(Main!$U5517,
        Main!$V5517,
        Main!$W5517)
)</f>
        <v>43356</v>
      </c>
      <c r="Y5517">
        <f>Table1[[#This Row],[Average_Cost_for_two]]*VLOOKUP(Table1[[#This Row],[Currency]],currency!$A$2:$B$10,2,FALSE)</f>
        <v>8.4</v>
      </c>
      <c r="Z5517" t="str">
        <f>VLOOKUP(C5517,country!A:B,2,FALSE)</f>
        <v>India</v>
      </c>
      <c r="AA5517">
        <f t="shared" si="86"/>
        <v>3</v>
      </c>
    </row>
    <row r="5518" spans="1:27" ht="15.75" customHeight="1" x14ac:dyDescent="0.25">
      <c r="A5518">
        <v>5061</v>
      </c>
      <c r="B5518" t="s">
        <v>4462</v>
      </c>
      <c r="C5518">
        <v>1</v>
      </c>
      <c r="D5518" t="s">
        <v>11222</v>
      </c>
      <c r="E5518" t="s">
        <v>11359</v>
      </c>
      <c r="F5518" t="s">
        <v>11251</v>
      </c>
      <c r="G5518" t="s">
        <v>11252</v>
      </c>
      <c r="H5518">
        <v>77.035149099999998</v>
      </c>
      <c r="I5518">
        <v>28.466540899999998</v>
      </c>
      <c r="J5518" t="s">
        <v>3652</v>
      </c>
      <c r="K5518" t="s">
        <v>28</v>
      </c>
      <c r="L5518" t="s">
        <v>36</v>
      </c>
      <c r="M5518" t="s">
        <v>29</v>
      </c>
      <c r="N5518" t="s">
        <v>29</v>
      </c>
      <c r="O5518" t="s">
        <v>29</v>
      </c>
      <c r="P5518">
        <v>2</v>
      </c>
      <c r="Q5518">
        <v>16</v>
      </c>
      <c r="R5518">
        <v>800</v>
      </c>
      <c r="S5518" t="str">
        <f>IF(Table1[[#This Row],[Average_Cost_for_two]]&lt;500,"Low",IF(Table1[[#This Row],[Average_Cost_for_two]]&lt;=1500,"Medium","High"))</f>
        <v>Medium</v>
      </c>
      <c r="T5518">
        <v>2.9</v>
      </c>
      <c r="U5518">
        <v>2013</v>
      </c>
      <c r="V5518">
        <v>9</v>
      </c>
      <c r="W5518">
        <v>21</v>
      </c>
      <c r="X5518">
        <f>IF(OR(Main!$U5518=0,
       Main!$V5518=0,
       Main!$W5518=0),
   "",
   DATE(Main!$U5518,
        Main!$V5518,
        Main!$W5518)
)</f>
        <v>41538</v>
      </c>
      <c r="Y5518">
        <f>Table1[[#This Row],[Average_Cost_for_two]]*VLOOKUP(Table1[[#This Row],[Currency]],currency!$A$2:$B$10,2,FALSE)</f>
        <v>9.6</v>
      </c>
      <c r="Z5518" t="str">
        <f>VLOOKUP(C5518,country!A:B,2,FALSE)</f>
        <v>India</v>
      </c>
      <c r="AA5518">
        <f t="shared" si="86"/>
        <v>3</v>
      </c>
    </row>
    <row r="5519" spans="1:27" ht="15.75" customHeight="1" x14ac:dyDescent="0.25">
      <c r="A5519">
        <v>18387990</v>
      </c>
      <c r="B5519" t="s">
        <v>11360</v>
      </c>
      <c r="C5519">
        <v>1</v>
      </c>
      <c r="D5519" t="s">
        <v>11222</v>
      </c>
      <c r="E5519" t="s">
        <v>11252</v>
      </c>
      <c r="F5519" t="s">
        <v>11251</v>
      </c>
      <c r="G5519" t="s">
        <v>11252</v>
      </c>
      <c r="H5519">
        <v>77.047490699999997</v>
      </c>
      <c r="I5519">
        <v>28.4749637</v>
      </c>
      <c r="J5519" t="s">
        <v>580</v>
      </c>
      <c r="K5519" t="s">
        <v>28</v>
      </c>
      <c r="L5519" t="s">
        <v>29</v>
      </c>
      <c r="M5519" t="s">
        <v>36</v>
      </c>
      <c r="N5519" t="s">
        <v>29</v>
      </c>
      <c r="O5519" t="s">
        <v>29</v>
      </c>
      <c r="P5519">
        <v>2</v>
      </c>
      <c r="Q5519">
        <v>9</v>
      </c>
      <c r="R5519">
        <v>650</v>
      </c>
      <c r="S5519" t="str">
        <f>IF(Table1[[#This Row],[Average_Cost_for_two]]&lt;500,"Low",IF(Table1[[#This Row],[Average_Cost_for_two]]&lt;=1500,"Medium","High"))</f>
        <v>Medium</v>
      </c>
      <c r="T5519">
        <v>2.7</v>
      </c>
      <c r="U5519">
        <v>2012</v>
      </c>
      <c r="V5519">
        <v>9</v>
      </c>
      <c r="W5519">
        <v>28</v>
      </c>
      <c r="X5519">
        <f>IF(OR(Main!$U5519=0,
       Main!$V5519=0,
       Main!$W5519=0),
   "",
   DATE(Main!$U5519,
        Main!$V5519,
        Main!$W5519)
)</f>
        <v>41180</v>
      </c>
      <c r="Y5519">
        <f>Table1[[#This Row],[Average_Cost_for_two]]*VLOOKUP(Table1[[#This Row],[Currency]],currency!$A$2:$B$10,2,FALSE)</f>
        <v>7.8</v>
      </c>
      <c r="Z5519" t="str">
        <f>VLOOKUP(C5519,country!A:B,2,FALSE)</f>
        <v>India</v>
      </c>
      <c r="AA5519">
        <f t="shared" si="86"/>
        <v>3</v>
      </c>
    </row>
    <row r="5520" spans="1:27" ht="15.75" customHeight="1" x14ac:dyDescent="0.25">
      <c r="A5520">
        <v>18153548</v>
      </c>
      <c r="B5520" t="s">
        <v>11361</v>
      </c>
      <c r="C5520">
        <v>1</v>
      </c>
      <c r="D5520" t="s">
        <v>11222</v>
      </c>
      <c r="E5520" t="s">
        <v>11362</v>
      </c>
      <c r="F5520" t="s">
        <v>11363</v>
      </c>
      <c r="G5520" t="s">
        <v>11364</v>
      </c>
      <c r="H5520">
        <v>77.038130699999996</v>
      </c>
      <c r="I5520">
        <v>28.455515200000001</v>
      </c>
      <c r="J5520" t="s">
        <v>4496</v>
      </c>
      <c r="K5520" t="s">
        <v>28</v>
      </c>
      <c r="L5520" t="s">
        <v>29</v>
      </c>
      <c r="M5520" t="s">
        <v>29</v>
      </c>
      <c r="N5520" t="s">
        <v>29</v>
      </c>
      <c r="O5520" t="s">
        <v>29</v>
      </c>
      <c r="P5520">
        <v>1</v>
      </c>
      <c r="Q5520">
        <v>12</v>
      </c>
      <c r="R5520">
        <v>350</v>
      </c>
      <c r="S5520" t="str">
        <f>IF(Table1[[#This Row],[Average_Cost_for_two]]&lt;500,"Low",IF(Table1[[#This Row],[Average_Cost_for_two]]&lt;=1500,"Medium","High"))</f>
        <v>Low</v>
      </c>
      <c r="T5520">
        <v>3.2</v>
      </c>
      <c r="U5520">
        <v>2012</v>
      </c>
      <c r="V5520">
        <v>9</v>
      </c>
      <c r="W5520">
        <v>3</v>
      </c>
      <c r="X5520">
        <f>IF(OR(Main!$U5520=0,
       Main!$V5520=0,
       Main!$W5520=0),
   "",
   DATE(Main!$U5520,
        Main!$V5520,
        Main!$W5520)
)</f>
        <v>41155</v>
      </c>
      <c r="Y5520">
        <f>Table1[[#This Row],[Average_Cost_for_two]]*VLOOKUP(Table1[[#This Row],[Currency]],currency!$A$2:$B$10,2,FALSE)</f>
        <v>4.2</v>
      </c>
      <c r="Z5520" t="str">
        <f>VLOOKUP(C5520,country!A:B,2,FALSE)</f>
        <v>India</v>
      </c>
      <c r="AA5520">
        <f t="shared" si="86"/>
        <v>3</v>
      </c>
    </row>
    <row r="5521" spans="1:27" ht="15.75" customHeight="1" x14ac:dyDescent="0.25">
      <c r="A5521">
        <v>302256</v>
      </c>
      <c r="B5521" t="s">
        <v>11365</v>
      </c>
      <c r="C5521">
        <v>1</v>
      </c>
      <c r="D5521" t="s">
        <v>11222</v>
      </c>
      <c r="E5521" t="s">
        <v>11366</v>
      </c>
      <c r="F5521" t="s">
        <v>11367</v>
      </c>
      <c r="G5521" t="s">
        <v>11368</v>
      </c>
      <c r="H5521">
        <v>77.055851700000005</v>
      </c>
      <c r="I5521">
        <v>28.488876000000001</v>
      </c>
      <c r="J5521" t="s">
        <v>27</v>
      </c>
      <c r="K5521" t="s">
        <v>28</v>
      </c>
      <c r="L5521" t="s">
        <v>29</v>
      </c>
      <c r="M5521" t="s">
        <v>29</v>
      </c>
      <c r="N5521" t="s">
        <v>29</v>
      </c>
      <c r="O5521" t="s">
        <v>29</v>
      </c>
      <c r="P5521">
        <v>1</v>
      </c>
      <c r="Q5521">
        <v>1</v>
      </c>
      <c r="R5521">
        <v>150</v>
      </c>
      <c r="S5521" t="str">
        <f>IF(Table1[[#This Row],[Average_Cost_for_two]]&lt;500,"Low",IF(Table1[[#This Row],[Average_Cost_for_two]]&lt;=1500,"Medium","High"))</f>
        <v>Low</v>
      </c>
      <c r="T5521">
        <v>1</v>
      </c>
      <c r="U5521">
        <v>2017</v>
      </c>
      <c r="V5521">
        <v>9</v>
      </c>
      <c r="W5521">
        <v>26</v>
      </c>
      <c r="X5521">
        <f>IF(OR(Main!$U5521=0,
       Main!$V5521=0,
       Main!$W5521=0),
   "",
   DATE(Main!$U5521,
        Main!$V5521,
        Main!$W5521)
)</f>
        <v>43004</v>
      </c>
      <c r="Y5521">
        <f>Table1[[#This Row],[Average_Cost_for_two]]*VLOOKUP(Table1[[#This Row],[Currency]],currency!$A$2:$B$10,2,FALSE)</f>
        <v>1.8</v>
      </c>
      <c r="Z5521" t="str">
        <f>VLOOKUP(C5521,country!A:B,2,FALSE)</f>
        <v>India</v>
      </c>
      <c r="AA5521">
        <f t="shared" si="86"/>
        <v>3</v>
      </c>
    </row>
    <row r="5522" spans="1:27" ht="15.75" customHeight="1" x14ac:dyDescent="0.25">
      <c r="A5522">
        <v>18254529</v>
      </c>
      <c r="B5522" t="s">
        <v>11369</v>
      </c>
      <c r="C5522">
        <v>1</v>
      </c>
      <c r="D5522" t="s">
        <v>11222</v>
      </c>
      <c r="E5522" t="s">
        <v>11370</v>
      </c>
      <c r="F5522" t="s">
        <v>11371</v>
      </c>
      <c r="G5522" t="s">
        <v>11372</v>
      </c>
      <c r="H5522">
        <v>77.064406399999996</v>
      </c>
      <c r="I5522">
        <v>28.4679517</v>
      </c>
      <c r="J5522" t="s">
        <v>11373</v>
      </c>
      <c r="K5522" t="s">
        <v>28</v>
      </c>
      <c r="L5522" t="s">
        <v>36</v>
      </c>
      <c r="M5522" t="s">
        <v>29</v>
      </c>
      <c r="N5522" t="s">
        <v>29</v>
      </c>
      <c r="O5522" t="s">
        <v>29</v>
      </c>
      <c r="P5522">
        <v>3</v>
      </c>
      <c r="Q5522">
        <v>401</v>
      </c>
      <c r="R5522">
        <v>1500</v>
      </c>
      <c r="S5522" t="str">
        <f>IF(Table1[[#This Row],[Average_Cost_for_two]]&lt;500,"Low",IF(Table1[[#This Row],[Average_Cost_for_two]]&lt;=1500,"Medium","High"))</f>
        <v>Medium</v>
      </c>
      <c r="T5522">
        <v>3.9</v>
      </c>
      <c r="U5522">
        <v>2012</v>
      </c>
      <c r="V5522">
        <v>9</v>
      </c>
      <c r="W5522">
        <v>21</v>
      </c>
      <c r="X5522">
        <f>IF(OR(Main!$U5522=0,
       Main!$V5522=0,
       Main!$W5522=0),
   "",
   DATE(Main!$U5522,
        Main!$V5522,
        Main!$W5522)
)</f>
        <v>41173</v>
      </c>
      <c r="Y5522">
        <f>Table1[[#This Row],[Average_Cost_for_two]]*VLOOKUP(Table1[[#This Row],[Currency]],currency!$A$2:$B$10,2,FALSE)</f>
        <v>18</v>
      </c>
      <c r="Z5522" t="str">
        <f>VLOOKUP(C5522,country!A:B,2,FALSE)</f>
        <v>India</v>
      </c>
      <c r="AA5522">
        <f t="shared" si="86"/>
        <v>3</v>
      </c>
    </row>
    <row r="5523" spans="1:27" ht="15.75" customHeight="1" x14ac:dyDescent="0.25">
      <c r="A5523">
        <v>18435794</v>
      </c>
      <c r="B5523" t="s">
        <v>11374</v>
      </c>
      <c r="C5523">
        <v>1</v>
      </c>
      <c r="D5523" t="s">
        <v>11222</v>
      </c>
      <c r="E5523" t="s">
        <v>11375</v>
      </c>
      <c r="F5523" t="s">
        <v>11371</v>
      </c>
      <c r="G5523" t="s">
        <v>11372</v>
      </c>
      <c r="H5523">
        <v>77.071557100000007</v>
      </c>
      <c r="I5523">
        <v>28.462144899999998</v>
      </c>
      <c r="J5523" t="s">
        <v>11376</v>
      </c>
      <c r="K5523" t="s">
        <v>28</v>
      </c>
      <c r="L5523" t="s">
        <v>36</v>
      </c>
      <c r="M5523" t="s">
        <v>29</v>
      </c>
      <c r="N5523" t="s">
        <v>29</v>
      </c>
      <c r="O5523" t="s">
        <v>29</v>
      </c>
      <c r="P5523">
        <v>3</v>
      </c>
      <c r="Q5523">
        <v>166</v>
      </c>
      <c r="R5523">
        <v>1250</v>
      </c>
      <c r="S5523" t="str">
        <f>IF(Table1[[#This Row],[Average_Cost_for_two]]&lt;500,"Low",IF(Table1[[#This Row],[Average_Cost_for_two]]&lt;=1500,"Medium","High"))</f>
        <v>Medium</v>
      </c>
      <c r="T5523">
        <v>4.4000000000000004</v>
      </c>
      <c r="U5523">
        <v>2011</v>
      </c>
      <c r="V5523">
        <v>9</v>
      </c>
      <c r="W5523">
        <v>4</v>
      </c>
      <c r="X5523">
        <f>IF(OR(Main!$U5523=0,
       Main!$V5523=0,
       Main!$W5523=0),
   "",
   DATE(Main!$U5523,
        Main!$V5523,
        Main!$W5523)
)</f>
        <v>40790</v>
      </c>
      <c r="Y5523">
        <f>Table1[[#This Row],[Average_Cost_for_two]]*VLOOKUP(Table1[[#This Row],[Currency]],currency!$A$2:$B$10,2,FALSE)</f>
        <v>15</v>
      </c>
      <c r="Z5523" t="str">
        <f>VLOOKUP(C5523,country!A:B,2,FALSE)</f>
        <v>India</v>
      </c>
      <c r="AA5523">
        <f t="shared" si="86"/>
        <v>3</v>
      </c>
    </row>
    <row r="5524" spans="1:27" ht="15.75" customHeight="1" x14ac:dyDescent="0.25">
      <c r="A5524">
        <v>18025114</v>
      </c>
      <c r="B5524" t="s">
        <v>11377</v>
      </c>
      <c r="C5524">
        <v>1</v>
      </c>
      <c r="D5524" t="s">
        <v>11222</v>
      </c>
      <c r="E5524" t="s">
        <v>11378</v>
      </c>
      <c r="F5524" t="s">
        <v>11379</v>
      </c>
      <c r="G5524" t="s">
        <v>11380</v>
      </c>
      <c r="H5524">
        <v>77.052181300000001</v>
      </c>
      <c r="I5524">
        <v>28.460683199999998</v>
      </c>
      <c r="J5524" t="s">
        <v>11381</v>
      </c>
      <c r="K5524" t="s">
        <v>28</v>
      </c>
      <c r="L5524" t="s">
        <v>36</v>
      </c>
      <c r="M5524" t="s">
        <v>29</v>
      </c>
      <c r="N5524" t="s">
        <v>29</v>
      </c>
      <c r="O5524" t="s">
        <v>29</v>
      </c>
      <c r="P5524">
        <v>3</v>
      </c>
      <c r="Q5524">
        <v>242</v>
      </c>
      <c r="R5524">
        <v>1850</v>
      </c>
      <c r="S5524" t="str">
        <f>IF(Table1[[#This Row],[Average_Cost_for_two]]&lt;500,"Low",IF(Table1[[#This Row],[Average_Cost_for_two]]&lt;=1500,"Medium","High"))</f>
        <v>High</v>
      </c>
      <c r="T5524">
        <v>4</v>
      </c>
      <c r="U5524">
        <v>2010</v>
      </c>
      <c r="V5524">
        <v>9</v>
      </c>
      <c r="W5524">
        <v>10</v>
      </c>
      <c r="X5524">
        <f>IF(OR(Main!$U5524=0,
       Main!$V5524=0,
       Main!$W5524=0),
   "",
   DATE(Main!$U5524,
        Main!$V5524,
        Main!$W5524)
)</f>
        <v>40431</v>
      </c>
      <c r="Y5524">
        <f>Table1[[#This Row],[Average_Cost_for_two]]*VLOOKUP(Table1[[#This Row],[Currency]],currency!$A$2:$B$10,2,FALSE)</f>
        <v>22.2</v>
      </c>
      <c r="Z5524" t="str">
        <f>VLOOKUP(C5524,country!A:B,2,FALSE)</f>
        <v>India</v>
      </c>
      <c r="AA5524">
        <f t="shared" si="86"/>
        <v>3</v>
      </c>
    </row>
    <row r="5525" spans="1:27" ht="15.75" customHeight="1" x14ac:dyDescent="0.25">
      <c r="A5525">
        <v>5011</v>
      </c>
      <c r="B5525" t="s">
        <v>11382</v>
      </c>
      <c r="C5525">
        <v>1</v>
      </c>
      <c r="D5525" t="s">
        <v>11222</v>
      </c>
      <c r="E5525" t="s">
        <v>11383</v>
      </c>
      <c r="F5525" t="s">
        <v>11235</v>
      </c>
      <c r="G5525" t="s">
        <v>11236</v>
      </c>
      <c r="H5525">
        <v>77.099471800000003</v>
      </c>
      <c r="I5525">
        <v>28.425353099999999</v>
      </c>
      <c r="J5525" t="s">
        <v>523</v>
      </c>
      <c r="K5525" t="s">
        <v>28</v>
      </c>
      <c r="L5525" t="s">
        <v>29</v>
      </c>
      <c r="M5525" t="s">
        <v>29</v>
      </c>
      <c r="N5525" t="s">
        <v>29</v>
      </c>
      <c r="O5525" t="s">
        <v>29</v>
      </c>
      <c r="P5525">
        <v>1</v>
      </c>
      <c r="Q5525">
        <v>6</v>
      </c>
      <c r="R5525">
        <v>150</v>
      </c>
      <c r="S5525" t="str">
        <f>IF(Table1[[#This Row],[Average_Cost_for_two]]&lt;500,"Low",IF(Table1[[#This Row],[Average_Cost_for_two]]&lt;=1500,"Medium","High"))</f>
        <v>Low</v>
      </c>
      <c r="T5525">
        <v>3</v>
      </c>
      <c r="U5525">
        <v>2015</v>
      </c>
      <c r="V5525">
        <v>9</v>
      </c>
      <c r="W5525">
        <v>15</v>
      </c>
      <c r="X5525">
        <f>IF(OR(Main!$U5525=0,
       Main!$V5525=0,
       Main!$W5525=0),
   "",
   DATE(Main!$U5525,
        Main!$V5525,
        Main!$W5525)
)</f>
        <v>42262</v>
      </c>
      <c r="Y5525">
        <f>Table1[[#This Row],[Average_Cost_for_two]]*VLOOKUP(Table1[[#This Row],[Currency]],currency!$A$2:$B$10,2,FALSE)</f>
        <v>1.8</v>
      </c>
      <c r="Z5525" t="str">
        <f>VLOOKUP(C5525,country!A:B,2,FALSE)</f>
        <v>India</v>
      </c>
      <c r="AA5525">
        <f t="shared" si="86"/>
        <v>3</v>
      </c>
    </row>
    <row r="5526" spans="1:27" ht="15.75" customHeight="1" x14ac:dyDescent="0.25">
      <c r="A5526">
        <v>18254541</v>
      </c>
      <c r="B5526" t="s">
        <v>11384</v>
      </c>
      <c r="C5526">
        <v>1</v>
      </c>
      <c r="D5526" t="s">
        <v>11222</v>
      </c>
      <c r="E5526" t="s">
        <v>11385</v>
      </c>
      <c r="F5526" t="s">
        <v>11235</v>
      </c>
      <c r="G5526" t="s">
        <v>11236</v>
      </c>
      <c r="H5526">
        <v>77.100030700000005</v>
      </c>
      <c r="I5526">
        <v>28.428682599999998</v>
      </c>
      <c r="J5526" t="s">
        <v>6014</v>
      </c>
      <c r="K5526" t="s">
        <v>28</v>
      </c>
      <c r="L5526" t="s">
        <v>29</v>
      </c>
      <c r="M5526" t="s">
        <v>36</v>
      </c>
      <c r="N5526" t="s">
        <v>29</v>
      </c>
      <c r="O5526" t="s">
        <v>29</v>
      </c>
      <c r="P5526">
        <v>2</v>
      </c>
      <c r="Q5526">
        <v>46</v>
      </c>
      <c r="R5526">
        <v>800</v>
      </c>
      <c r="S5526" t="str">
        <f>IF(Table1[[#This Row],[Average_Cost_for_two]]&lt;500,"Low",IF(Table1[[#This Row],[Average_Cost_for_two]]&lt;=1500,"Medium","High"))</f>
        <v>Medium</v>
      </c>
      <c r="T5526">
        <v>3.5</v>
      </c>
      <c r="U5526">
        <v>2015</v>
      </c>
      <c r="V5526">
        <v>9</v>
      </c>
      <c r="W5526">
        <v>11</v>
      </c>
      <c r="X5526">
        <f>IF(OR(Main!$U5526=0,
       Main!$V5526=0,
       Main!$W5526=0),
   "",
   DATE(Main!$U5526,
        Main!$V5526,
        Main!$W5526)
)</f>
        <v>42258</v>
      </c>
      <c r="Y5526">
        <f>Table1[[#This Row],[Average_Cost_for_two]]*VLOOKUP(Table1[[#This Row],[Currency]],currency!$A$2:$B$10,2,FALSE)</f>
        <v>9.6</v>
      </c>
      <c r="Z5526" t="str">
        <f>VLOOKUP(C5526,country!A:B,2,FALSE)</f>
        <v>India</v>
      </c>
      <c r="AA5526">
        <f t="shared" si="86"/>
        <v>3</v>
      </c>
    </row>
    <row r="5527" spans="1:27" ht="15.75" customHeight="1" x14ac:dyDescent="0.25">
      <c r="A5527">
        <v>305140</v>
      </c>
      <c r="B5527" t="s">
        <v>11386</v>
      </c>
      <c r="C5527">
        <v>1</v>
      </c>
      <c r="D5527" t="s">
        <v>11222</v>
      </c>
      <c r="E5527" t="s">
        <v>11387</v>
      </c>
      <c r="F5527" t="s">
        <v>11235</v>
      </c>
      <c r="G5527" t="s">
        <v>11236</v>
      </c>
      <c r="H5527">
        <v>77.1072554</v>
      </c>
      <c r="I5527">
        <v>28.429880600000001</v>
      </c>
      <c r="J5527" t="s">
        <v>27</v>
      </c>
      <c r="K5527" t="s">
        <v>28</v>
      </c>
      <c r="L5527" t="s">
        <v>29</v>
      </c>
      <c r="M5527" t="s">
        <v>29</v>
      </c>
      <c r="N5527" t="s">
        <v>29</v>
      </c>
      <c r="O5527" t="s">
        <v>29</v>
      </c>
      <c r="P5527">
        <v>1</v>
      </c>
      <c r="Q5527">
        <v>2</v>
      </c>
      <c r="R5527">
        <v>150</v>
      </c>
      <c r="S5527" t="str">
        <f>IF(Table1[[#This Row],[Average_Cost_for_two]]&lt;500,"Low",IF(Table1[[#This Row],[Average_Cost_for_two]]&lt;=1500,"Medium","High"))</f>
        <v>Low</v>
      </c>
      <c r="T5527">
        <v>1</v>
      </c>
      <c r="U5527">
        <v>2012</v>
      </c>
      <c r="V5527">
        <v>9</v>
      </c>
      <c r="W5527">
        <v>24</v>
      </c>
      <c r="X5527">
        <f>IF(OR(Main!$U5527=0,
       Main!$V5527=0,
       Main!$W5527=0),
   "",
   DATE(Main!$U5527,
        Main!$V5527,
        Main!$W5527)
)</f>
        <v>41176</v>
      </c>
      <c r="Y5527">
        <f>Table1[[#This Row],[Average_Cost_for_two]]*VLOOKUP(Table1[[#This Row],[Currency]],currency!$A$2:$B$10,2,FALSE)</f>
        <v>1.8</v>
      </c>
      <c r="Z5527" t="str">
        <f>VLOOKUP(C5527,country!A:B,2,FALSE)</f>
        <v>India</v>
      </c>
      <c r="AA5527">
        <f t="shared" si="86"/>
        <v>3</v>
      </c>
    </row>
    <row r="5528" spans="1:27" ht="15.75" customHeight="1" x14ac:dyDescent="0.25">
      <c r="A5528">
        <v>18336484</v>
      </c>
      <c r="B5528" t="s">
        <v>11388</v>
      </c>
      <c r="C5528">
        <v>1</v>
      </c>
      <c r="D5528" t="s">
        <v>11222</v>
      </c>
      <c r="E5528" t="s">
        <v>11389</v>
      </c>
      <c r="F5528" t="s">
        <v>11390</v>
      </c>
      <c r="G5528" t="s">
        <v>11391</v>
      </c>
      <c r="H5528">
        <v>77.014344600000001</v>
      </c>
      <c r="I5528">
        <v>28.470041599999998</v>
      </c>
      <c r="J5528" t="s">
        <v>503</v>
      </c>
      <c r="K5528" t="s">
        <v>28</v>
      </c>
      <c r="L5528" t="s">
        <v>29</v>
      </c>
      <c r="M5528" t="s">
        <v>36</v>
      </c>
      <c r="N5528" t="s">
        <v>29</v>
      </c>
      <c r="O5528" t="s">
        <v>29</v>
      </c>
      <c r="P5528">
        <v>1</v>
      </c>
      <c r="Q5528">
        <v>32</v>
      </c>
      <c r="R5528">
        <v>450</v>
      </c>
      <c r="S5528" t="str">
        <f>IF(Table1[[#This Row],[Average_Cost_for_two]]&lt;500,"Low",IF(Table1[[#This Row],[Average_Cost_for_two]]&lt;=1500,"Medium","High"))</f>
        <v>Low</v>
      </c>
      <c r="T5528">
        <v>3.2</v>
      </c>
      <c r="U5528">
        <v>2014</v>
      </c>
      <c r="V5528">
        <v>9</v>
      </c>
      <c r="W5528">
        <v>9</v>
      </c>
      <c r="X5528">
        <f>IF(OR(Main!$U5528=0,
       Main!$V5528=0,
       Main!$W5528=0),
   "",
   DATE(Main!$U5528,
        Main!$V5528,
        Main!$W5528)
)</f>
        <v>41891</v>
      </c>
      <c r="Y5528">
        <f>Table1[[#This Row],[Average_Cost_for_two]]*VLOOKUP(Table1[[#This Row],[Currency]],currency!$A$2:$B$10,2,FALSE)</f>
        <v>5.4</v>
      </c>
      <c r="Z5528" t="str">
        <f>VLOOKUP(C5528,country!A:B,2,FALSE)</f>
        <v>India</v>
      </c>
      <c r="AA5528">
        <f t="shared" si="86"/>
        <v>3</v>
      </c>
    </row>
    <row r="5529" spans="1:27" ht="15.75" customHeight="1" x14ac:dyDescent="0.25">
      <c r="A5529">
        <v>1655</v>
      </c>
      <c r="B5529" t="s">
        <v>11392</v>
      </c>
      <c r="C5529">
        <v>1</v>
      </c>
      <c r="D5529" t="s">
        <v>11222</v>
      </c>
      <c r="E5529" t="s">
        <v>11393</v>
      </c>
      <c r="F5529" t="s">
        <v>11394</v>
      </c>
      <c r="G5529" t="s">
        <v>11395</v>
      </c>
      <c r="H5529">
        <v>77.099343200000007</v>
      </c>
      <c r="I5529">
        <v>28.465885400000001</v>
      </c>
      <c r="J5529" t="s">
        <v>9307</v>
      </c>
      <c r="K5529" t="s">
        <v>28</v>
      </c>
      <c r="L5529" t="s">
        <v>29</v>
      </c>
      <c r="M5529" t="s">
        <v>29</v>
      </c>
      <c r="N5529" t="s">
        <v>29</v>
      </c>
      <c r="O5529" t="s">
        <v>29</v>
      </c>
      <c r="P5529">
        <v>1</v>
      </c>
      <c r="Q5529">
        <v>28</v>
      </c>
      <c r="R5529">
        <v>450</v>
      </c>
      <c r="S5529" t="str">
        <f>IF(Table1[[#This Row],[Average_Cost_for_two]]&lt;500,"Low",IF(Table1[[#This Row],[Average_Cost_for_two]]&lt;=1500,"Medium","High"))</f>
        <v>Low</v>
      </c>
      <c r="T5529">
        <v>2.7</v>
      </c>
      <c r="U5529">
        <v>2012</v>
      </c>
      <c r="V5529">
        <v>9</v>
      </c>
      <c r="W5529">
        <v>4</v>
      </c>
      <c r="X5529">
        <f>IF(OR(Main!$U5529=0,
       Main!$V5529=0,
       Main!$W5529=0),
   "",
   DATE(Main!$U5529,
        Main!$V5529,
        Main!$W5529)
)</f>
        <v>41156</v>
      </c>
      <c r="Y5529">
        <f>Table1[[#This Row],[Average_Cost_for_two]]*VLOOKUP(Table1[[#This Row],[Currency]],currency!$A$2:$B$10,2,FALSE)</f>
        <v>5.4</v>
      </c>
      <c r="Z5529" t="str">
        <f>VLOOKUP(C5529,country!A:B,2,FALSE)</f>
        <v>India</v>
      </c>
      <c r="AA5529">
        <f t="shared" si="86"/>
        <v>3</v>
      </c>
    </row>
    <row r="5530" spans="1:27" ht="15.75" customHeight="1" x14ac:dyDescent="0.25">
      <c r="A5530">
        <v>18025103</v>
      </c>
      <c r="B5530" t="s">
        <v>11396</v>
      </c>
      <c r="C5530">
        <v>1</v>
      </c>
      <c r="D5530" t="s">
        <v>11222</v>
      </c>
      <c r="E5530" t="s">
        <v>11397</v>
      </c>
      <c r="F5530" t="s">
        <v>11398</v>
      </c>
      <c r="G5530" t="s">
        <v>11399</v>
      </c>
      <c r="H5530">
        <v>77.0870678</v>
      </c>
      <c r="I5530">
        <v>28.462560199999999</v>
      </c>
      <c r="J5530" t="s">
        <v>11400</v>
      </c>
      <c r="K5530" t="s">
        <v>28</v>
      </c>
      <c r="L5530" t="s">
        <v>36</v>
      </c>
      <c r="M5530" t="s">
        <v>36</v>
      </c>
      <c r="N5530" t="s">
        <v>29</v>
      </c>
      <c r="O5530" t="s">
        <v>29</v>
      </c>
      <c r="P5530">
        <v>3</v>
      </c>
      <c r="Q5530">
        <v>344</v>
      </c>
      <c r="R5530">
        <v>1100</v>
      </c>
      <c r="S5530" t="str">
        <f>IF(Table1[[#This Row],[Average_Cost_for_two]]&lt;500,"Low",IF(Table1[[#This Row],[Average_Cost_for_two]]&lt;=1500,"Medium","High"))</f>
        <v>Medium</v>
      </c>
      <c r="T5530">
        <v>4.0999999999999996</v>
      </c>
      <c r="U5530">
        <v>2012</v>
      </c>
      <c r="V5530">
        <v>9</v>
      </c>
      <c r="W5530">
        <v>23</v>
      </c>
      <c r="X5530">
        <f>IF(OR(Main!$U5530=0,
       Main!$V5530=0,
       Main!$W5530=0),
   "",
   DATE(Main!$U5530,
        Main!$V5530,
        Main!$W5530)
)</f>
        <v>41175</v>
      </c>
      <c r="Y5530">
        <f>Table1[[#This Row],[Average_Cost_for_two]]*VLOOKUP(Table1[[#This Row],[Currency]],currency!$A$2:$B$10,2,FALSE)</f>
        <v>13.200000000000001</v>
      </c>
      <c r="Z5530" t="str">
        <f>VLOOKUP(C5530,country!A:B,2,FALSE)</f>
        <v>India</v>
      </c>
      <c r="AA5530">
        <f t="shared" si="86"/>
        <v>3</v>
      </c>
    </row>
    <row r="5531" spans="1:27" ht="15.75" customHeight="1" x14ac:dyDescent="0.25">
      <c r="A5531">
        <v>3700037</v>
      </c>
      <c r="B5531" t="s">
        <v>11401</v>
      </c>
      <c r="C5531">
        <v>1</v>
      </c>
      <c r="D5531" t="s">
        <v>2866</v>
      </c>
      <c r="E5531" t="s">
        <v>11402</v>
      </c>
      <c r="F5531" t="s">
        <v>4217</v>
      </c>
      <c r="G5531" t="s">
        <v>4218</v>
      </c>
      <c r="H5531">
        <v>79.83376389</v>
      </c>
      <c r="I5531">
        <v>11.931044440000001</v>
      </c>
      <c r="J5531" t="s">
        <v>11403</v>
      </c>
      <c r="K5531" t="s">
        <v>28</v>
      </c>
      <c r="L5531" t="s">
        <v>29</v>
      </c>
      <c r="M5531" t="s">
        <v>29</v>
      </c>
      <c r="N5531" t="s">
        <v>29</v>
      </c>
      <c r="O5531" t="s">
        <v>29</v>
      </c>
      <c r="P5531">
        <v>4</v>
      </c>
      <c r="Q5531">
        <v>456</v>
      </c>
      <c r="R5531">
        <v>1500</v>
      </c>
      <c r="S5531" t="str">
        <f>IF(Table1[[#This Row],[Average_Cost_for_two]]&lt;500,"Low",IF(Table1[[#This Row],[Average_Cost_for_two]]&lt;=1500,"Medium","High"))</f>
        <v>Medium</v>
      </c>
      <c r="T5531">
        <v>3.8</v>
      </c>
      <c r="U5531">
        <v>2015</v>
      </c>
      <c r="V5531">
        <v>1</v>
      </c>
      <c r="W5531">
        <v>19</v>
      </c>
      <c r="X5531">
        <f>IF(OR(Main!$U5531=0,
       Main!$V5531=0,
       Main!$W5531=0),
   "",
   DATE(Main!$U5531,
        Main!$V5531,
        Main!$W5531)
)</f>
        <v>42023</v>
      </c>
      <c r="Y5531">
        <f>Table1[[#This Row],[Average_Cost_for_two]]*VLOOKUP(Table1[[#This Row],[Currency]],currency!$A$2:$B$10,2,FALSE)</f>
        <v>18</v>
      </c>
      <c r="Z5531" t="str">
        <f>VLOOKUP(C5531,country!A:B,2,FALSE)</f>
        <v>India</v>
      </c>
      <c r="AA5531">
        <f t="shared" si="86"/>
        <v>1</v>
      </c>
    </row>
    <row r="5532" spans="1:27" ht="15.75" customHeight="1" x14ac:dyDescent="0.25">
      <c r="A5532">
        <v>130888</v>
      </c>
      <c r="B5532" t="s">
        <v>11404</v>
      </c>
      <c r="C5532">
        <v>1</v>
      </c>
      <c r="D5532" t="s">
        <v>2849</v>
      </c>
      <c r="E5532" t="s">
        <v>11405</v>
      </c>
      <c r="F5532" t="s">
        <v>4179</v>
      </c>
      <c r="G5532" t="s">
        <v>4180</v>
      </c>
      <c r="H5532">
        <v>73.825363999999993</v>
      </c>
      <c r="I5532">
        <v>15.496162</v>
      </c>
      <c r="J5532" t="s">
        <v>11406</v>
      </c>
      <c r="K5532" t="s">
        <v>28</v>
      </c>
      <c r="L5532" t="s">
        <v>29</v>
      </c>
      <c r="M5532" t="s">
        <v>29</v>
      </c>
      <c r="N5532" t="s">
        <v>29</v>
      </c>
      <c r="O5532" t="s">
        <v>29</v>
      </c>
      <c r="P5532">
        <v>4</v>
      </c>
      <c r="Q5532">
        <v>681</v>
      </c>
      <c r="R5532">
        <v>1500</v>
      </c>
      <c r="S5532" t="str">
        <f>IF(Table1[[#This Row],[Average_Cost_for_two]]&lt;500,"Low",IF(Table1[[#This Row],[Average_Cost_for_two]]&lt;=1500,"Medium","High"))</f>
        <v>Medium</v>
      </c>
      <c r="T5532">
        <v>4.7</v>
      </c>
      <c r="U5532">
        <v>2014</v>
      </c>
      <c r="V5532">
        <v>12</v>
      </c>
      <c r="W5532">
        <v>18</v>
      </c>
      <c r="X5532">
        <f>IF(OR(Main!$U5532=0,
       Main!$V5532=0,
       Main!$W5532=0),
   "",
   DATE(Main!$U5532,
        Main!$V5532,
        Main!$W5532)
)</f>
        <v>41991</v>
      </c>
      <c r="Y5532">
        <f>Table1[[#This Row],[Average_Cost_for_two]]*VLOOKUP(Table1[[#This Row],[Currency]],currency!$A$2:$B$10,2,FALSE)</f>
        <v>18</v>
      </c>
      <c r="Z5532" t="str">
        <f>VLOOKUP(C5532,country!A:B,2,FALSE)</f>
        <v>India</v>
      </c>
      <c r="AA5532">
        <f t="shared" si="86"/>
        <v>4</v>
      </c>
    </row>
    <row r="5533" spans="1:27" ht="15.75" customHeight="1" x14ac:dyDescent="0.25">
      <c r="A5533">
        <v>3700036</v>
      </c>
      <c r="B5533" t="s">
        <v>11407</v>
      </c>
      <c r="C5533">
        <v>1</v>
      </c>
      <c r="D5533" t="s">
        <v>2866</v>
      </c>
      <c r="E5533" t="s">
        <v>11300</v>
      </c>
      <c r="F5533" t="s">
        <v>11301</v>
      </c>
      <c r="G5533" t="s">
        <v>11302</v>
      </c>
      <c r="H5533">
        <v>79.835755559999996</v>
      </c>
      <c r="I5533">
        <v>11.93315278</v>
      </c>
      <c r="J5533" t="s">
        <v>11408</v>
      </c>
      <c r="K5533" t="s">
        <v>28</v>
      </c>
      <c r="L5533" t="s">
        <v>29</v>
      </c>
      <c r="M5533" t="s">
        <v>29</v>
      </c>
      <c r="N5533" t="s">
        <v>29</v>
      </c>
      <c r="O5533" t="s">
        <v>29</v>
      </c>
      <c r="P5533">
        <v>4</v>
      </c>
      <c r="Q5533">
        <v>192</v>
      </c>
      <c r="R5533">
        <v>1500</v>
      </c>
      <c r="S5533" t="str">
        <f>IF(Table1[[#This Row],[Average_Cost_for_two]]&lt;500,"Low",IF(Table1[[#This Row],[Average_Cost_for_two]]&lt;=1500,"Medium","High"))</f>
        <v>Medium</v>
      </c>
      <c r="T5533">
        <v>3.8</v>
      </c>
      <c r="U5533">
        <v>2010</v>
      </c>
      <c r="V5533">
        <v>11</v>
      </c>
      <c r="W5533">
        <v>20</v>
      </c>
      <c r="X5533">
        <f>IF(OR(Main!$U5533=0,
       Main!$V5533=0,
       Main!$W5533=0),
   "",
   DATE(Main!$U5533,
        Main!$V5533,
        Main!$W5533)
)</f>
        <v>40502</v>
      </c>
      <c r="Y5533">
        <f>Table1[[#This Row],[Average_Cost_for_two]]*VLOOKUP(Table1[[#This Row],[Currency]],currency!$A$2:$B$10,2,FALSE)</f>
        <v>18</v>
      </c>
      <c r="Z5533" t="str">
        <f>VLOOKUP(C5533,country!A:B,2,FALSE)</f>
        <v>India</v>
      </c>
      <c r="AA5533">
        <f t="shared" si="86"/>
        <v>4</v>
      </c>
    </row>
    <row r="5534" spans="1:27" ht="15.75" customHeight="1" x14ac:dyDescent="0.25">
      <c r="A5534">
        <v>18446404</v>
      </c>
      <c r="B5534" t="s">
        <v>5061</v>
      </c>
      <c r="C5534">
        <v>1</v>
      </c>
      <c r="D5534" t="s">
        <v>11222</v>
      </c>
      <c r="E5534" t="s">
        <v>11409</v>
      </c>
      <c r="F5534" t="s">
        <v>11254</v>
      </c>
      <c r="G5534" t="s">
        <v>11255</v>
      </c>
      <c r="H5534">
        <v>77.080139000000003</v>
      </c>
      <c r="I5534">
        <v>28.510971399999999</v>
      </c>
      <c r="J5534" t="s">
        <v>11410</v>
      </c>
      <c r="K5534" t="s">
        <v>28</v>
      </c>
      <c r="L5534" t="s">
        <v>29</v>
      </c>
      <c r="M5534" t="s">
        <v>29</v>
      </c>
      <c r="N5534" t="s">
        <v>29</v>
      </c>
      <c r="O5534" t="s">
        <v>29</v>
      </c>
      <c r="P5534">
        <v>2</v>
      </c>
      <c r="Q5534">
        <v>6</v>
      </c>
      <c r="R5534">
        <v>700</v>
      </c>
      <c r="S5534" t="str">
        <f>IF(Table1[[#This Row],[Average_Cost_for_two]]&lt;500,"Low",IF(Table1[[#This Row],[Average_Cost_for_two]]&lt;=1500,"Medium","High"))</f>
        <v>Medium</v>
      </c>
      <c r="T5534">
        <v>3.1</v>
      </c>
      <c r="U5534">
        <v>2013</v>
      </c>
      <c r="V5534">
        <v>9</v>
      </c>
      <c r="W5534">
        <v>6</v>
      </c>
      <c r="X5534">
        <f>IF(OR(Main!$U5534=0,
       Main!$V5534=0,
       Main!$W5534=0),
   "",
   DATE(Main!$U5534,
        Main!$V5534,
        Main!$W5534)
)</f>
        <v>41523</v>
      </c>
      <c r="Y5534">
        <f>Table1[[#This Row],[Average_Cost_for_two]]*VLOOKUP(Table1[[#This Row],[Currency]],currency!$A$2:$B$10,2,FALSE)</f>
        <v>8.4</v>
      </c>
      <c r="Z5534" t="str">
        <f>VLOOKUP(C5534,country!A:B,2,FALSE)</f>
        <v>India</v>
      </c>
      <c r="AA5534">
        <f t="shared" si="86"/>
        <v>3</v>
      </c>
    </row>
    <row r="5535" spans="1:27" ht="15.75" customHeight="1" x14ac:dyDescent="0.25">
      <c r="A5535">
        <v>18435802</v>
      </c>
      <c r="B5535" t="s">
        <v>5136</v>
      </c>
      <c r="C5535">
        <v>1</v>
      </c>
      <c r="D5535" t="s">
        <v>11222</v>
      </c>
      <c r="E5535" t="s">
        <v>11255</v>
      </c>
      <c r="F5535" t="s">
        <v>11254</v>
      </c>
      <c r="G5535" t="s">
        <v>11255</v>
      </c>
      <c r="H5535">
        <v>77.083562200000003</v>
      </c>
      <c r="I5535">
        <v>28.5009896</v>
      </c>
      <c r="J5535" t="s">
        <v>5137</v>
      </c>
      <c r="K5535" t="s">
        <v>28</v>
      </c>
      <c r="L5535" t="s">
        <v>29</v>
      </c>
      <c r="M5535" t="s">
        <v>36</v>
      </c>
      <c r="N5535" t="s">
        <v>29</v>
      </c>
      <c r="O5535" t="s">
        <v>29</v>
      </c>
      <c r="P5535">
        <v>2</v>
      </c>
      <c r="Q5535">
        <v>7</v>
      </c>
      <c r="R5535">
        <v>700</v>
      </c>
      <c r="S5535" t="str">
        <f>IF(Table1[[#This Row],[Average_Cost_for_two]]&lt;500,"Low",IF(Table1[[#This Row],[Average_Cost_for_two]]&lt;=1500,"Medium","High"))</f>
        <v>Medium</v>
      </c>
      <c r="T5535">
        <v>3.3</v>
      </c>
      <c r="U5535">
        <v>2014</v>
      </c>
      <c r="V5535">
        <v>9</v>
      </c>
      <c r="W5535">
        <v>13</v>
      </c>
      <c r="X5535">
        <f>IF(OR(Main!$U5535=0,
       Main!$V5535=0,
       Main!$W5535=0),
   "",
   DATE(Main!$U5535,
        Main!$V5535,
        Main!$W5535)
)</f>
        <v>41895</v>
      </c>
      <c r="Y5535">
        <f>Table1[[#This Row],[Average_Cost_for_two]]*VLOOKUP(Table1[[#This Row],[Currency]],currency!$A$2:$B$10,2,FALSE)</f>
        <v>8.4</v>
      </c>
      <c r="Z5535" t="str">
        <f>VLOOKUP(C5535,country!A:B,2,FALSE)</f>
        <v>India</v>
      </c>
      <c r="AA5535">
        <f t="shared" si="86"/>
        <v>3</v>
      </c>
    </row>
    <row r="5536" spans="1:27" ht="15.75" customHeight="1" x14ac:dyDescent="0.25">
      <c r="A5536">
        <v>18337882</v>
      </c>
      <c r="B5536" t="s">
        <v>496</v>
      </c>
      <c r="C5536">
        <v>1</v>
      </c>
      <c r="D5536" t="s">
        <v>11222</v>
      </c>
      <c r="E5536" t="s">
        <v>11411</v>
      </c>
      <c r="F5536" t="s">
        <v>11412</v>
      </c>
      <c r="G5536" t="s">
        <v>11411</v>
      </c>
      <c r="H5536">
        <v>77.056311399999998</v>
      </c>
      <c r="I5536">
        <v>28.4435939</v>
      </c>
      <c r="J5536" t="s">
        <v>500</v>
      </c>
      <c r="K5536" t="s">
        <v>28</v>
      </c>
      <c r="L5536" t="s">
        <v>29</v>
      </c>
      <c r="M5536" t="s">
        <v>36</v>
      </c>
      <c r="N5536" t="s">
        <v>29</v>
      </c>
      <c r="O5536" t="s">
        <v>29</v>
      </c>
      <c r="P5536">
        <v>2</v>
      </c>
      <c r="Q5536">
        <v>3</v>
      </c>
      <c r="R5536">
        <v>800</v>
      </c>
      <c r="S5536" t="str">
        <f>IF(Table1[[#This Row],[Average_Cost_for_two]]&lt;500,"Low",IF(Table1[[#This Row],[Average_Cost_for_two]]&lt;=1500,"Medium","High"))</f>
        <v>Medium</v>
      </c>
      <c r="T5536">
        <v>1</v>
      </c>
      <c r="U5536">
        <v>2011</v>
      </c>
      <c r="V5536">
        <v>9</v>
      </c>
      <c r="W5536">
        <v>15</v>
      </c>
      <c r="X5536">
        <f>IF(OR(Main!$U5536=0,
       Main!$V5536=0,
       Main!$W5536=0),
   "",
   DATE(Main!$U5536,
        Main!$V5536,
        Main!$W5536)
)</f>
        <v>40801</v>
      </c>
      <c r="Y5536">
        <f>Table1[[#This Row],[Average_Cost_for_two]]*VLOOKUP(Table1[[#This Row],[Currency]],currency!$A$2:$B$10,2,FALSE)</f>
        <v>9.6</v>
      </c>
      <c r="Z5536" t="str">
        <f>VLOOKUP(C5536,country!A:B,2,FALSE)</f>
        <v>India</v>
      </c>
      <c r="AA5536">
        <f t="shared" si="86"/>
        <v>3</v>
      </c>
    </row>
    <row r="5537" spans="1:27" ht="15.75" customHeight="1" x14ac:dyDescent="0.25">
      <c r="A5537">
        <v>300082</v>
      </c>
      <c r="B5537" t="s">
        <v>11413</v>
      </c>
      <c r="C5537">
        <v>1</v>
      </c>
      <c r="D5537" t="s">
        <v>11222</v>
      </c>
      <c r="E5537" t="s">
        <v>11414</v>
      </c>
      <c r="F5537" t="s">
        <v>11415</v>
      </c>
      <c r="G5537" t="s">
        <v>11416</v>
      </c>
      <c r="H5537">
        <v>77.083562200000003</v>
      </c>
      <c r="I5537">
        <v>28.460470000000001</v>
      </c>
      <c r="J5537" t="s">
        <v>27</v>
      </c>
      <c r="K5537" t="s">
        <v>28</v>
      </c>
      <c r="L5537" t="s">
        <v>29</v>
      </c>
      <c r="M5537" t="s">
        <v>29</v>
      </c>
      <c r="N5537" t="s">
        <v>29</v>
      </c>
      <c r="O5537" t="s">
        <v>29</v>
      </c>
      <c r="P5537">
        <v>1</v>
      </c>
      <c r="Q5537">
        <v>7</v>
      </c>
      <c r="R5537">
        <v>200</v>
      </c>
      <c r="S5537" t="str">
        <f>IF(Table1[[#This Row],[Average_Cost_for_two]]&lt;500,"Low",IF(Table1[[#This Row],[Average_Cost_for_two]]&lt;=1500,"Medium","High"))</f>
        <v>Low</v>
      </c>
      <c r="T5537">
        <v>2.9</v>
      </c>
      <c r="U5537">
        <v>2010</v>
      </c>
      <c r="V5537">
        <v>9</v>
      </c>
      <c r="W5537">
        <v>22</v>
      </c>
      <c r="X5537">
        <f>IF(OR(Main!$U5537=0,
       Main!$V5537=0,
       Main!$W5537=0),
   "",
   DATE(Main!$U5537,
        Main!$V5537,
        Main!$W5537)
)</f>
        <v>40443</v>
      </c>
      <c r="Y5537">
        <f>Table1[[#This Row],[Average_Cost_for_two]]*VLOOKUP(Table1[[#This Row],[Currency]],currency!$A$2:$B$10,2,FALSE)</f>
        <v>2.4</v>
      </c>
      <c r="Z5537" t="str">
        <f>VLOOKUP(C5537,country!A:B,2,FALSE)</f>
        <v>India</v>
      </c>
      <c r="AA5537">
        <f t="shared" si="86"/>
        <v>3</v>
      </c>
    </row>
    <row r="5538" spans="1:27" ht="15.75" customHeight="1" x14ac:dyDescent="0.25">
      <c r="A5538">
        <v>9122</v>
      </c>
      <c r="B5538" t="s">
        <v>11417</v>
      </c>
      <c r="C5538">
        <v>1</v>
      </c>
      <c r="D5538" t="s">
        <v>11222</v>
      </c>
      <c r="E5538" t="s">
        <v>11418</v>
      </c>
      <c r="F5538" t="s">
        <v>11415</v>
      </c>
      <c r="G5538" t="s">
        <v>11416</v>
      </c>
      <c r="H5538">
        <v>77.084281599999997</v>
      </c>
      <c r="I5538">
        <v>28.460359799999999</v>
      </c>
      <c r="J5538" t="s">
        <v>797</v>
      </c>
      <c r="K5538" t="s">
        <v>28</v>
      </c>
      <c r="L5538" t="s">
        <v>29</v>
      </c>
      <c r="M5538" t="s">
        <v>29</v>
      </c>
      <c r="N5538" t="s">
        <v>29</v>
      </c>
      <c r="O5538" t="s">
        <v>29</v>
      </c>
      <c r="P5538">
        <v>1</v>
      </c>
      <c r="Q5538">
        <v>66</v>
      </c>
      <c r="R5538">
        <v>200</v>
      </c>
      <c r="S5538" t="str">
        <f>IF(Table1[[#This Row],[Average_Cost_for_two]]&lt;500,"Low",IF(Table1[[#This Row],[Average_Cost_for_two]]&lt;=1500,"Medium","High"))</f>
        <v>Low</v>
      </c>
      <c r="T5538">
        <v>3.5</v>
      </c>
      <c r="U5538">
        <v>2015</v>
      </c>
      <c r="V5538">
        <v>9</v>
      </c>
      <c r="W5538">
        <v>11</v>
      </c>
      <c r="X5538">
        <f>IF(OR(Main!$U5538=0,
       Main!$V5538=0,
       Main!$W5538=0),
   "",
   DATE(Main!$U5538,
        Main!$V5538,
        Main!$W5538)
)</f>
        <v>42258</v>
      </c>
      <c r="Y5538">
        <f>Table1[[#This Row],[Average_Cost_for_two]]*VLOOKUP(Table1[[#This Row],[Currency]],currency!$A$2:$B$10,2,FALSE)</f>
        <v>2.4</v>
      </c>
      <c r="Z5538" t="str">
        <f>VLOOKUP(C5538,country!A:B,2,FALSE)</f>
        <v>India</v>
      </c>
      <c r="AA5538">
        <f t="shared" si="86"/>
        <v>3</v>
      </c>
    </row>
    <row r="5539" spans="1:27" ht="15.75" customHeight="1" x14ac:dyDescent="0.25">
      <c r="A5539">
        <v>3100030</v>
      </c>
      <c r="B5539" t="s">
        <v>11419</v>
      </c>
      <c r="C5539">
        <v>1</v>
      </c>
      <c r="D5539" t="s">
        <v>11420</v>
      </c>
      <c r="E5539" t="s">
        <v>11421</v>
      </c>
      <c r="F5539" t="s">
        <v>11422</v>
      </c>
      <c r="G5539" t="s">
        <v>11423</v>
      </c>
      <c r="H5539">
        <v>74.850066670000004</v>
      </c>
      <c r="I5539">
        <v>12.87582222</v>
      </c>
      <c r="J5539" t="s">
        <v>477</v>
      </c>
      <c r="K5539" t="s">
        <v>28</v>
      </c>
      <c r="L5539" t="s">
        <v>29</v>
      </c>
      <c r="M5539" t="s">
        <v>29</v>
      </c>
      <c r="N5539" t="s">
        <v>29</v>
      </c>
      <c r="O5539" t="s">
        <v>29</v>
      </c>
      <c r="P5539">
        <v>4</v>
      </c>
      <c r="Q5539">
        <v>183</v>
      </c>
      <c r="R5539">
        <v>1500</v>
      </c>
      <c r="S5539" t="str">
        <f>IF(Table1[[#This Row],[Average_Cost_for_two]]&lt;500,"Low",IF(Table1[[#This Row],[Average_Cost_for_two]]&lt;=1500,"Medium","High"))</f>
        <v>Medium</v>
      </c>
      <c r="T5539">
        <v>3.5</v>
      </c>
      <c r="U5539">
        <v>2013</v>
      </c>
      <c r="V5539">
        <v>10</v>
      </c>
      <c r="W5539">
        <v>5</v>
      </c>
      <c r="X5539">
        <f>IF(OR(Main!$U5539=0,
       Main!$V5539=0,
       Main!$W5539=0),
   "",
   DATE(Main!$U5539,
        Main!$V5539,
        Main!$W5539)
)</f>
        <v>41552</v>
      </c>
      <c r="Y5539">
        <f>Table1[[#This Row],[Average_Cost_for_two]]*VLOOKUP(Table1[[#This Row],[Currency]],currency!$A$2:$B$10,2,FALSE)</f>
        <v>18</v>
      </c>
      <c r="Z5539" t="str">
        <f>VLOOKUP(C5539,country!A:B,2,FALSE)</f>
        <v>India</v>
      </c>
      <c r="AA5539">
        <f t="shared" si="86"/>
        <v>4</v>
      </c>
    </row>
    <row r="5540" spans="1:27" ht="15.75" customHeight="1" x14ac:dyDescent="0.25">
      <c r="A5540">
        <v>302288</v>
      </c>
      <c r="B5540" t="s">
        <v>11424</v>
      </c>
      <c r="C5540">
        <v>1</v>
      </c>
      <c r="D5540" t="s">
        <v>11222</v>
      </c>
      <c r="E5540" t="s">
        <v>11425</v>
      </c>
      <c r="F5540" t="s">
        <v>11426</v>
      </c>
      <c r="G5540" t="s">
        <v>11427</v>
      </c>
      <c r="H5540">
        <v>77.083909660000003</v>
      </c>
      <c r="I5540">
        <v>28.46844136</v>
      </c>
      <c r="J5540" t="s">
        <v>5126</v>
      </c>
      <c r="K5540" t="s">
        <v>28</v>
      </c>
      <c r="L5540" t="s">
        <v>29</v>
      </c>
      <c r="M5540" t="s">
        <v>36</v>
      </c>
      <c r="N5540" t="s">
        <v>29</v>
      </c>
      <c r="O5540" t="s">
        <v>29</v>
      </c>
      <c r="P5540">
        <v>3</v>
      </c>
      <c r="Q5540">
        <v>351</v>
      </c>
      <c r="R5540">
        <v>1000</v>
      </c>
      <c r="S5540" t="str">
        <f>IF(Table1[[#This Row],[Average_Cost_for_two]]&lt;500,"Low",IF(Table1[[#This Row],[Average_Cost_for_two]]&lt;=1500,"Medium","High"))</f>
        <v>Medium</v>
      </c>
      <c r="T5540">
        <v>3.5</v>
      </c>
      <c r="U5540">
        <v>2018</v>
      </c>
      <c r="V5540">
        <v>8</v>
      </c>
      <c r="W5540">
        <v>1</v>
      </c>
      <c r="X5540">
        <f>IF(OR(Main!$U5540=0,
       Main!$V5540=0,
       Main!$W5540=0),
   "",
   DATE(Main!$U5540,
        Main!$V5540,
        Main!$W5540)
)</f>
        <v>43313</v>
      </c>
      <c r="Y5540">
        <f>Table1[[#This Row],[Average_Cost_for_two]]*VLOOKUP(Table1[[#This Row],[Currency]],currency!$A$2:$B$10,2,FALSE)</f>
        <v>12</v>
      </c>
      <c r="Z5540" t="str">
        <f>VLOOKUP(C5540,country!A:B,2,FALSE)</f>
        <v>India</v>
      </c>
      <c r="AA5540">
        <f t="shared" si="86"/>
        <v>3</v>
      </c>
    </row>
    <row r="5541" spans="1:27" ht="15.75" customHeight="1" x14ac:dyDescent="0.25">
      <c r="A5541">
        <v>18439181</v>
      </c>
      <c r="B5541" t="s">
        <v>11428</v>
      </c>
      <c r="C5541">
        <v>1</v>
      </c>
      <c r="D5541" t="s">
        <v>10919</v>
      </c>
      <c r="E5541" t="s">
        <v>11429</v>
      </c>
      <c r="F5541" t="s">
        <v>11430</v>
      </c>
      <c r="G5541" t="s">
        <v>11431</v>
      </c>
      <c r="H5541">
        <v>72.772697289999996</v>
      </c>
      <c r="I5541">
        <v>21.14956883</v>
      </c>
      <c r="J5541" t="s">
        <v>3741</v>
      </c>
      <c r="K5541" t="s">
        <v>28</v>
      </c>
      <c r="L5541" t="s">
        <v>29</v>
      </c>
      <c r="M5541" t="s">
        <v>29</v>
      </c>
      <c r="N5541" t="s">
        <v>29</v>
      </c>
      <c r="O5541" t="s">
        <v>29</v>
      </c>
      <c r="P5541">
        <v>4</v>
      </c>
      <c r="Q5541">
        <v>47</v>
      </c>
      <c r="R5541">
        <v>1500</v>
      </c>
      <c r="S5541" t="str">
        <f>IF(Table1[[#This Row],[Average_Cost_for_two]]&lt;500,"Low",IF(Table1[[#This Row],[Average_Cost_for_two]]&lt;=1500,"Medium","High"))</f>
        <v>Medium</v>
      </c>
      <c r="T5541">
        <v>3.4</v>
      </c>
      <c r="U5541">
        <v>2010</v>
      </c>
      <c r="V5541">
        <v>10</v>
      </c>
      <c r="W5541">
        <v>3</v>
      </c>
      <c r="X5541">
        <f>IF(OR(Main!$U5541=0,
       Main!$V5541=0,
       Main!$W5541=0),
   "",
   DATE(Main!$U5541,
        Main!$V5541,
        Main!$W5541)
)</f>
        <v>40454</v>
      </c>
      <c r="Y5541">
        <f>Table1[[#This Row],[Average_Cost_for_two]]*VLOOKUP(Table1[[#This Row],[Currency]],currency!$A$2:$B$10,2,FALSE)</f>
        <v>18</v>
      </c>
      <c r="Z5541" t="str">
        <f>VLOOKUP(C5541,country!A:B,2,FALSE)</f>
        <v>India</v>
      </c>
      <c r="AA5541">
        <f t="shared" si="86"/>
        <v>4</v>
      </c>
    </row>
    <row r="5542" spans="1:27" ht="15.75" customHeight="1" x14ac:dyDescent="0.25">
      <c r="A5542">
        <v>18409224</v>
      </c>
      <c r="B5542" t="s">
        <v>11432</v>
      </c>
      <c r="C5542">
        <v>1</v>
      </c>
      <c r="D5542" t="s">
        <v>11222</v>
      </c>
      <c r="E5542" t="s">
        <v>11433</v>
      </c>
      <c r="F5542" t="s">
        <v>11289</v>
      </c>
      <c r="G5542" t="s">
        <v>11290</v>
      </c>
      <c r="H5542">
        <v>77.088642899999996</v>
      </c>
      <c r="I5542">
        <v>28.495069099999998</v>
      </c>
      <c r="J5542" t="s">
        <v>11434</v>
      </c>
      <c r="K5542" t="s">
        <v>28</v>
      </c>
      <c r="L5542" t="s">
        <v>29</v>
      </c>
      <c r="M5542" t="s">
        <v>29</v>
      </c>
      <c r="N5542" t="s">
        <v>29</v>
      </c>
      <c r="O5542" t="s">
        <v>29</v>
      </c>
      <c r="P5542">
        <v>3</v>
      </c>
      <c r="Q5542">
        <v>177</v>
      </c>
      <c r="R5542">
        <v>1200</v>
      </c>
      <c r="S5542" t="str">
        <f>IF(Table1[[#This Row],[Average_Cost_for_two]]&lt;500,"Low",IF(Table1[[#This Row],[Average_Cost_for_two]]&lt;=1500,"Medium","High"))</f>
        <v>Medium</v>
      </c>
      <c r="T5542">
        <v>4.5999999999999996</v>
      </c>
      <c r="U5542">
        <v>2015</v>
      </c>
      <c r="V5542">
        <v>8</v>
      </c>
      <c r="W5542">
        <v>8</v>
      </c>
      <c r="X5542">
        <f>IF(OR(Main!$U5542=0,
       Main!$V5542=0,
       Main!$W5542=0),
   "",
   DATE(Main!$U5542,
        Main!$V5542,
        Main!$W5542)
)</f>
        <v>42224</v>
      </c>
      <c r="Y5542">
        <f>Table1[[#This Row],[Average_Cost_for_two]]*VLOOKUP(Table1[[#This Row],[Currency]],currency!$A$2:$B$10,2,FALSE)</f>
        <v>14.4</v>
      </c>
      <c r="Z5542" t="str">
        <f>VLOOKUP(C5542,country!A:B,2,FALSE)</f>
        <v>India</v>
      </c>
      <c r="AA5542">
        <f t="shared" si="86"/>
        <v>3</v>
      </c>
    </row>
    <row r="5543" spans="1:27" ht="15.75" customHeight="1" x14ac:dyDescent="0.25">
      <c r="A5543">
        <v>308357</v>
      </c>
      <c r="B5543" t="s">
        <v>11435</v>
      </c>
      <c r="C5543">
        <v>1</v>
      </c>
      <c r="D5543" t="s">
        <v>11222</v>
      </c>
      <c r="E5543" t="s">
        <v>11436</v>
      </c>
      <c r="F5543" t="s">
        <v>11289</v>
      </c>
      <c r="G5543" t="s">
        <v>11290</v>
      </c>
      <c r="H5543">
        <v>77.088373200000007</v>
      </c>
      <c r="I5543">
        <v>28.494774199999998</v>
      </c>
      <c r="J5543" t="s">
        <v>2487</v>
      </c>
      <c r="K5543" t="s">
        <v>28</v>
      </c>
      <c r="L5543" t="s">
        <v>36</v>
      </c>
      <c r="M5543" t="s">
        <v>29</v>
      </c>
      <c r="N5543" t="s">
        <v>29</v>
      </c>
      <c r="O5543" t="s">
        <v>29</v>
      </c>
      <c r="P5543">
        <v>3</v>
      </c>
      <c r="Q5543">
        <v>313</v>
      </c>
      <c r="R5543">
        <v>1800</v>
      </c>
      <c r="S5543" t="str">
        <f>IF(Table1[[#This Row],[Average_Cost_for_two]]&lt;500,"Low",IF(Table1[[#This Row],[Average_Cost_for_two]]&lt;=1500,"Medium","High"))</f>
        <v>High</v>
      </c>
      <c r="T5543">
        <v>3.6</v>
      </c>
      <c r="U5543">
        <v>2018</v>
      </c>
      <c r="V5543">
        <v>8</v>
      </c>
      <c r="W5543">
        <v>17</v>
      </c>
      <c r="X5543">
        <f>IF(OR(Main!$U5543=0,
       Main!$V5543=0,
       Main!$W5543=0),
   "",
   DATE(Main!$U5543,
        Main!$V5543,
        Main!$W5543)
)</f>
        <v>43329</v>
      </c>
      <c r="Y5543">
        <f>Table1[[#This Row],[Average_Cost_for_two]]*VLOOKUP(Table1[[#This Row],[Currency]],currency!$A$2:$B$10,2,FALSE)</f>
        <v>21.6</v>
      </c>
      <c r="Z5543" t="str">
        <f>VLOOKUP(C5543,country!A:B,2,FALSE)</f>
        <v>India</v>
      </c>
      <c r="AA5543">
        <f t="shared" si="86"/>
        <v>3</v>
      </c>
    </row>
    <row r="5544" spans="1:27" ht="15.75" customHeight="1" x14ac:dyDescent="0.25">
      <c r="A5544">
        <v>309883</v>
      </c>
      <c r="B5544" t="s">
        <v>10911</v>
      </c>
      <c r="C5544">
        <v>1</v>
      </c>
      <c r="D5544" t="s">
        <v>11222</v>
      </c>
      <c r="E5544" t="s">
        <v>11437</v>
      </c>
      <c r="F5544" t="s">
        <v>11289</v>
      </c>
      <c r="G5544" t="s">
        <v>11290</v>
      </c>
      <c r="H5544">
        <v>77.088598000000005</v>
      </c>
      <c r="I5544">
        <v>28.495109599999999</v>
      </c>
      <c r="J5544" t="s">
        <v>27</v>
      </c>
      <c r="K5544" t="s">
        <v>28</v>
      </c>
      <c r="L5544" t="s">
        <v>29</v>
      </c>
      <c r="M5544" t="s">
        <v>29</v>
      </c>
      <c r="N5544" t="s">
        <v>29</v>
      </c>
      <c r="O5544" t="s">
        <v>29</v>
      </c>
      <c r="P5544">
        <v>3</v>
      </c>
      <c r="Q5544">
        <v>734</v>
      </c>
      <c r="R5544">
        <v>1100</v>
      </c>
      <c r="S5544" t="str">
        <f>IF(Table1[[#This Row],[Average_Cost_for_two]]&lt;500,"Low",IF(Table1[[#This Row],[Average_Cost_for_two]]&lt;=1500,"Medium","High"))</f>
        <v>Medium</v>
      </c>
      <c r="T5544">
        <v>3.6</v>
      </c>
      <c r="U5544">
        <v>2018</v>
      </c>
      <c r="V5544">
        <v>8</v>
      </c>
      <c r="W5544">
        <v>27</v>
      </c>
      <c r="X5544">
        <f>IF(OR(Main!$U5544=0,
       Main!$V5544=0,
       Main!$W5544=0),
   "",
   DATE(Main!$U5544,
        Main!$V5544,
        Main!$W5544)
)</f>
        <v>43339</v>
      </c>
      <c r="Y5544">
        <f>Table1[[#This Row],[Average_Cost_for_two]]*VLOOKUP(Table1[[#This Row],[Currency]],currency!$A$2:$B$10,2,FALSE)</f>
        <v>13.200000000000001</v>
      </c>
      <c r="Z5544" t="str">
        <f>VLOOKUP(C5544,country!A:B,2,FALSE)</f>
        <v>India</v>
      </c>
      <c r="AA5544">
        <f t="shared" si="86"/>
        <v>3</v>
      </c>
    </row>
    <row r="5545" spans="1:27" ht="15.75" customHeight="1" x14ac:dyDescent="0.25">
      <c r="A5545">
        <v>4992</v>
      </c>
      <c r="B5545" t="s">
        <v>11438</v>
      </c>
      <c r="C5545">
        <v>1</v>
      </c>
      <c r="D5545" t="s">
        <v>11222</v>
      </c>
      <c r="E5545" t="s">
        <v>11439</v>
      </c>
      <c r="F5545" t="s">
        <v>11440</v>
      </c>
      <c r="G5545" t="s">
        <v>11441</v>
      </c>
      <c r="H5545">
        <v>77.093340699999999</v>
      </c>
      <c r="I5545">
        <v>28.487788200000001</v>
      </c>
      <c r="J5545" t="s">
        <v>3652</v>
      </c>
      <c r="K5545" t="s">
        <v>28</v>
      </c>
      <c r="L5545" t="s">
        <v>36</v>
      </c>
      <c r="M5545" t="s">
        <v>29</v>
      </c>
      <c r="N5545" t="s">
        <v>29</v>
      </c>
      <c r="O5545" t="s">
        <v>29</v>
      </c>
      <c r="P5545">
        <v>3</v>
      </c>
      <c r="Q5545">
        <v>185</v>
      </c>
      <c r="R5545">
        <v>1200</v>
      </c>
      <c r="S5545" t="str">
        <f>IF(Table1[[#This Row],[Average_Cost_for_two]]&lt;500,"Low",IF(Table1[[#This Row],[Average_Cost_for_two]]&lt;=1500,"Medium","High"))</f>
        <v>Medium</v>
      </c>
      <c r="T5545">
        <v>3.1</v>
      </c>
      <c r="U5545">
        <v>2010</v>
      </c>
      <c r="V5545">
        <v>8</v>
      </c>
      <c r="W5545">
        <v>18</v>
      </c>
      <c r="X5545">
        <f>IF(OR(Main!$U5545=0,
       Main!$V5545=0,
       Main!$W5545=0),
   "",
   DATE(Main!$U5545,
        Main!$V5545,
        Main!$W5545)
)</f>
        <v>40408</v>
      </c>
      <c r="Y5545">
        <f>Table1[[#This Row],[Average_Cost_for_two]]*VLOOKUP(Table1[[#This Row],[Currency]],currency!$A$2:$B$10,2,FALSE)</f>
        <v>14.4</v>
      </c>
      <c r="Z5545" t="str">
        <f>VLOOKUP(C5545,country!A:B,2,FALSE)</f>
        <v>India</v>
      </c>
      <c r="AA5545">
        <f t="shared" si="86"/>
        <v>3</v>
      </c>
    </row>
    <row r="5546" spans="1:27" ht="15.75" customHeight="1" x14ac:dyDescent="0.25">
      <c r="A5546">
        <v>5960</v>
      </c>
      <c r="B5546" t="s">
        <v>11442</v>
      </c>
      <c r="C5546">
        <v>1</v>
      </c>
      <c r="D5546" t="s">
        <v>11222</v>
      </c>
      <c r="E5546" t="s">
        <v>11443</v>
      </c>
      <c r="F5546" t="s">
        <v>11295</v>
      </c>
      <c r="G5546" t="s">
        <v>11296</v>
      </c>
      <c r="H5546">
        <v>77.082213300000006</v>
      </c>
      <c r="I5546">
        <v>28.467154099999998</v>
      </c>
      <c r="J5546" t="s">
        <v>624</v>
      </c>
      <c r="K5546" t="s">
        <v>28</v>
      </c>
      <c r="L5546" t="s">
        <v>36</v>
      </c>
      <c r="M5546" t="s">
        <v>29</v>
      </c>
      <c r="N5546" t="s">
        <v>29</v>
      </c>
      <c r="O5546" t="s">
        <v>29</v>
      </c>
      <c r="P5546">
        <v>3</v>
      </c>
      <c r="Q5546">
        <v>294</v>
      </c>
      <c r="R5546">
        <v>1700</v>
      </c>
      <c r="S5546" t="str">
        <f>IF(Table1[[#This Row],[Average_Cost_for_two]]&lt;500,"Low",IF(Table1[[#This Row],[Average_Cost_for_two]]&lt;=1500,"Medium","High"))</f>
        <v>High</v>
      </c>
      <c r="T5546">
        <v>3.4</v>
      </c>
      <c r="U5546">
        <v>2015</v>
      </c>
      <c r="V5546">
        <v>8</v>
      </c>
      <c r="W5546">
        <v>28</v>
      </c>
      <c r="X5546">
        <f>IF(OR(Main!$U5546=0,
       Main!$V5546=0,
       Main!$W5546=0),
   "",
   DATE(Main!$U5546,
        Main!$V5546,
        Main!$W5546)
)</f>
        <v>42244</v>
      </c>
      <c r="Y5546">
        <f>Table1[[#This Row],[Average_Cost_for_two]]*VLOOKUP(Table1[[#This Row],[Currency]],currency!$A$2:$B$10,2,FALSE)</f>
        <v>20.400000000000002</v>
      </c>
      <c r="Z5546" t="str">
        <f>VLOOKUP(C5546,country!A:B,2,FALSE)</f>
        <v>India</v>
      </c>
      <c r="AA5546">
        <f t="shared" si="86"/>
        <v>3</v>
      </c>
    </row>
    <row r="5547" spans="1:27" ht="15.75" customHeight="1" x14ac:dyDescent="0.25">
      <c r="A5547">
        <v>4620</v>
      </c>
      <c r="B5547" t="s">
        <v>4785</v>
      </c>
      <c r="C5547">
        <v>1</v>
      </c>
      <c r="D5547" t="s">
        <v>11222</v>
      </c>
      <c r="E5547" t="s">
        <v>11444</v>
      </c>
      <c r="F5547" t="s">
        <v>11295</v>
      </c>
      <c r="G5547" t="s">
        <v>11296</v>
      </c>
      <c r="H5547">
        <v>77.0812241</v>
      </c>
      <c r="I5547">
        <v>28.467148699999999</v>
      </c>
      <c r="J5547" t="s">
        <v>706</v>
      </c>
      <c r="K5547" t="s">
        <v>28</v>
      </c>
      <c r="L5547" t="s">
        <v>29</v>
      </c>
      <c r="M5547" t="s">
        <v>29</v>
      </c>
      <c r="N5547" t="s">
        <v>29</v>
      </c>
      <c r="O5547" t="s">
        <v>29</v>
      </c>
      <c r="P5547">
        <v>2</v>
      </c>
      <c r="Q5547">
        <v>88</v>
      </c>
      <c r="R5547">
        <v>800</v>
      </c>
      <c r="S5547" t="str">
        <f>IF(Table1[[#This Row],[Average_Cost_for_two]]&lt;500,"Low",IF(Table1[[#This Row],[Average_Cost_for_two]]&lt;=1500,"Medium","High"))</f>
        <v>Medium</v>
      </c>
      <c r="T5547">
        <v>2.4</v>
      </c>
      <c r="U5547">
        <v>2017</v>
      </c>
      <c r="V5547">
        <v>8</v>
      </c>
      <c r="W5547">
        <v>8</v>
      </c>
      <c r="X5547">
        <f>IF(OR(Main!$U5547=0,
       Main!$V5547=0,
       Main!$W5547=0),
   "",
   DATE(Main!$U5547,
        Main!$V5547,
        Main!$W5547)
)</f>
        <v>42955</v>
      </c>
      <c r="Y5547">
        <f>Table1[[#This Row],[Average_Cost_for_two]]*VLOOKUP(Table1[[#This Row],[Currency]],currency!$A$2:$B$10,2,FALSE)</f>
        <v>9.6</v>
      </c>
      <c r="Z5547" t="str">
        <f>VLOOKUP(C5547,country!A:B,2,FALSE)</f>
        <v>India</v>
      </c>
      <c r="AA5547">
        <f t="shared" si="86"/>
        <v>3</v>
      </c>
    </row>
    <row r="5548" spans="1:27" ht="15.75" customHeight="1" x14ac:dyDescent="0.25">
      <c r="A5548">
        <v>8805</v>
      </c>
      <c r="B5548" t="s">
        <v>11445</v>
      </c>
      <c r="C5548">
        <v>1</v>
      </c>
      <c r="D5548" t="s">
        <v>11222</v>
      </c>
      <c r="E5548" t="s">
        <v>11446</v>
      </c>
      <c r="F5548" t="s">
        <v>11447</v>
      </c>
      <c r="G5548" t="s">
        <v>11448</v>
      </c>
      <c r="H5548">
        <v>77.093235030000002</v>
      </c>
      <c r="I5548">
        <v>28.47573225</v>
      </c>
      <c r="J5548" t="s">
        <v>591</v>
      </c>
      <c r="K5548" t="s">
        <v>28</v>
      </c>
      <c r="L5548" t="s">
        <v>29</v>
      </c>
      <c r="M5548" t="s">
        <v>29</v>
      </c>
      <c r="N5548" t="s">
        <v>29</v>
      </c>
      <c r="O5548" t="s">
        <v>29</v>
      </c>
      <c r="P5548">
        <v>3</v>
      </c>
      <c r="Q5548">
        <v>49</v>
      </c>
      <c r="R5548">
        <v>1500</v>
      </c>
      <c r="S5548" t="str">
        <f>IF(Table1[[#This Row],[Average_Cost_for_two]]&lt;500,"Low",IF(Table1[[#This Row],[Average_Cost_for_two]]&lt;=1500,"Medium","High"))</f>
        <v>Medium</v>
      </c>
      <c r="T5548">
        <v>3</v>
      </c>
      <c r="U5548">
        <v>2010</v>
      </c>
      <c r="V5548">
        <v>8</v>
      </c>
      <c r="W5548">
        <v>14</v>
      </c>
      <c r="X5548">
        <f>IF(OR(Main!$U5548=0,
       Main!$V5548=0,
       Main!$W5548=0),
   "",
   DATE(Main!$U5548,
        Main!$V5548,
        Main!$W5548)
)</f>
        <v>40404</v>
      </c>
      <c r="Y5548">
        <f>Table1[[#This Row],[Average_Cost_for_two]]*VLOOKUP(Table1[[#This Row],[Currency]],currency!$A$2:$B$10,2,FALSE)</f>
        <v>18</v>
      </c>
      <c r="Z5548" t="str">
        <f>VLOOKUP(C5548,country!A:B,2,FALSE)</f>
        <v>India</v>
      </c>
      <c r="AA5548">
        <f t="shared" si="86"/>
        <v>3</v>
      </c>
    </row>
    <row r="5549" spans="1:27" ht="15.75" customHeight="1" x14ac:dyDescent="0.25">
      <c r="A5549">
        <v>308605</v>
      </c>
      <c r="B5549" t="s">
        <v>11449</v>
      </c>
      <c r="C5549">
        <v>1</v>
      </c>
      <c r="D5549" t="s">
        <v>11222</v>
      </c>
      <c r="E5549" t="s">
        <v>11450</v>
      </c>
      <c r="F5549" t="s">
        <v>11306</v>
      </c>
      <c r="G5549" t="s">
        <v>11307</v>
      </c>
      <c r="H5549">
        <v>77.079352779999994</v>
      </c>
      <c r="I5549">
        <v>28.46121389</v>
      </c>
      <c r="J5549" t="s">
        <v>2645</v>
      </c>
      <c r="K5549" t="s">
        <v>28</v>
      </c>
      <c r="L5549" t="s">
        <v>29</v>
      </c>
      <c r="M5549" t="s">
        <v>29</v>
      </c>
      <c r="N5549" t="s">
        <v>29</v>
      </c>
      <c r="O5549" t="s">
        <v>29</v>
      </c>
      <c r="P5549">
        <v>2</v>
      </c>
      <c r="Q5549">
        <v>84</v>
      </c>
      <c r="R5549">
        <v>750</v>
      </c>
      <c r="S5549" t="str">
        <f>IF(Table1[[#This Row],[Average_Cost_for_two]]&lt;500,"Low",IF(Table1[[#This Row],[Average_Cost_for_two]]&lt;=1500,"Medium","High"))</f>
        <v>Medium</v>
      </c>
      <c r="T5549">
        <v>3.4</v>
      </c>
      <c r="U5549">
        <v>2017</v>
      </c>
      <c r="V5549">
        <v>8</v>
      </c>
      <c r="W5549">
        <v>14</v>
      </c>
      <c r="X5549">
        <f>IF(OR(Main!$U5549=0,
       Main!$V5549=0,
       Main!$W5549=0),
   "",
   DATE(Main!$U5549,
        Main!$V5549,
        Main!$W5549)
)</f>
        <v>42961</v>
      </c>
      <c r="Y5549">
        <f>Table1[[#This Row],[Average_Cost_for_two]]*VLOOKUP(Table1[[#This Row],[Currency]],currency!$A$2:$B$10,2,FALSE)</f>
        <v>9</v>
      </c>
      <c r="Z5549" t="str">
        <f>VLOOKUP(C5549,country!A:B,2,FALSE)</f>
        <v>India</v>
      </c>
      <c r="AA5549">
        <f t="shared" si="86"/>
        <v>3</v>
      </c>
    </row>
    <row r="5550" spans="1:27" ht="15.75" customHeight="1" x14ac:dyDescent="0.25">
      <c r="A5550">
        <v>312995</v>
      </c>
      <c r="B5550" t="s">
        <v>5002</v>
      </c>
      <c r="C5550">
        <v>1</v>
      </c>
      <c r="D5550" t="s">
        <v>11222</v>
      </c>
      <c r="E5550" t="s">
        <v>11451</v>
      </c>
      <c r="F5550" t="s">
        <v>11306</v>
      </c>
      <c r="G5550" t="s">
        <v>11307</v>
      </c>
      <c r="H5550">
        <v>77.100287300000005</v>
      </c>
      <c r="I5550">
        <v>28.4780345</v>
      </c>
      <c r="J5550" t="s">
        <v>1311</v>
      </c>
      <c r="K5550" t="s">
        <v>28</v>
      </c>
      <c r="L5550" t="s">
        <v>29</v>
      </c>
      <c r="M5550" t="s">
        <v>36</v>
      </c>
      <c r="N5550" t="s">
        <v>29</v>
      </c>
      <c r="O5550" t="s">
        <v>29</v>
      </c>
      <c r="P5550">
        <v>2</v>
      </c>
      <c r="Q5550">
        <v>403</v>
      </c>
      <c r="R5550">
        <v>700</v>
      </c>
      <c r="S5550" t="str">
        <f>IF(Table1[[#This Row],[Average_Cost_for_two]]&lt;500,"Low",IF(Table1[[#This Row],[Average_Cost_for_two]]&lt;=1500,"Medium","High"))</f>
        <v>Medium</v>
      </c>
      <c r="T5550">
        <v>3.9</v>
      </c>
      <c r="U5550">
        <v>2011</v>
      </c>
      <c r="V5550">
        <v>8</v>
      </c>
      <c r="W5550">
        <v>3</v>
      </c>
      <c r="X5550">
        <f>IF(OR(Main!$U5550=0,
       Main!$V5550=0,
       Main!$W5550=0),
   "",
   DATE(Main!$U5550,
        Main!$V5550,
        Main!$W5550)
)</f>
        <v>40758</v>
      </c>
      <c r="Y5550">
        <f>Table1[[#This Row],[Average_Cost_for_two]]*VLOOKUP(Table1[[#This Row],[Currency]],currency!$A$2:$B$10,2,FALSE)</f>
        <v>8.4</v>
      </c>
      <c r="Z5550" t="str">
        <f>VLOOKUP(C5550,country!A:B,2,FALSE)</f>
        <v>India</v>
      </c>
      <c r="AA5550">
        <f t="shared" si="86"/>
        <v>3</v>
      </c>
    </row>
    <row r="5551" spans="1:27" ht="15.75" customHeight="1" x14ac:dyDescent="0.25">
      <c r="A5551">
        <v>18431563</v>
      </c>
      <c r="B5551" t="s">
        <v>11452</v>
      </c>
      <c r="C5551">
        <v>1</v>
      </c>
      <c r="D5551" t="s">
        <v>11222</v>
      </c>
      <c r="E5551" t="s">
        <v>11453</v>
      </c>
      <c r="F5551" t="s">
        <v>11224</v>
      </c>
      <c r="G5551" t="s">
        <v>11225</v>
      </c>
      <c r="H5551">
        <v>77.093408699999998</v>
      </c>
      <c r="I5551">
        <v>28.4936446</v>
      </c>
      <c r="J5551" t="s">
        <v>859</v>
      </c>
      <c r="K5551" t="s">
        <v>28</v>
      </c>
      <c r="L5551" t="s">
        <v>29</v>
      </c>
      <c r="M5551" t="s">
        <v>29</v>
      </c>
      <c r="N5551" t="s">
        <v>29</v>
      </c>
      <c r="O5551" t="s">
        <v>29</v>
      </c>
      <c r="P5551">
        <v>2</v>
      </c>
      <c r="Q5551">
        <v>15</v>
      </c>
      <c r="R5551">
        <v>550</v>
      </c>
      <c r="S5551" t="str">
        <f>IF(Table1[[#This Row],[Average_Cost_for_two]]&lt;500,"Low",IF(Table1[[#This Row],[Average_Cost_for_two]]&lt;=1500,"Medium","High"))</f>
        <v>Medium</v>
      </c>
      <c r="T5551">
        <v>3.3</v>
      </c>
      <c r="U5551">
        <v>2010</v>
      </c>
      <c r="V5551">
        <v>8</v>
      </c>
      <c r="W5551">
        <v>25</v>
      </c>
      <c r="X5551">
        <f>IF(OR(Main!$U5551=0,
       Main!$V5551=0,
       Main!$W5551=0),
   "",
   DATE(Main!$U5551,
        Main!$V5551,
        Main!$W5551)
)</f>
        <v>40415</v>
      </c>
      <c r="Y5551">
        <f>Table1[[#This Row],[Average_Cost_for_two]]*VLOOKUP(Table1[[#This Row],[Currency]],currency!$A$2:$B$10,2,FALSE)</f>
        <v>6.6000000000000005</v>
      </c>
      <c r="Z5551" t="str">
        <f>VLOOKUP(C5551,country!A:B,2,FALSE)</f>
        <v>India</v>
      </c>
      <c r="AA5551">
        <f t="shared" si="86"/>
        <v>3</v>
      </c>
    </row>
    <row r="5552" spans="1:27" ht="15.75" customHeight="1" x14ac:dyDescent="0.25">
      <c r="A5552">
        <v>18352208</v>
      </c>
      <c r="B5552" t="s">
        <v>11454</v>
      </c>
      <c r="C5552">
        <v>1</v>
      </c>
      <c r="D5552" t="s">
        <v>11222</v>
      </c>
      <c r="E5552" t="s">
        <v>11455</v>
      </c>
      <c r="F5552" t="s">
        <v>11224</v>
      </c>
      <c r="G5552" t="s">
        <v>11225</v>
      </c>
      <c r="H5552">
        <v>77.096233409999996</v>
      </c>
      <c r="I5552">
        <v>28.490257119999999</v>
      </c>
      <c r="J5552" t="s">
        <v>567</v>
      </c>
      <c r="K5552" t="s">
        <v>28</v>
      </c>
      <c r="L5552" t="s">
        <v>29</v>
      </c>
      <c r="M5552" t="s">
        <v>36</v>
      </c>
      <c r="N5552" t="s">
        <v>29</v>
      </c>
      <c r="O5552" t="s">
        <v>29</v>
      </c>
      <c r="P5552">
        <v>1</v>
      </c>
      <c r="Q5552">
        <v>55</v>
      </c>
      <c r="R5552">
        <v>200</v>
      </c>
      <c r="S5552" t="str">
        <f>IF(Table1[[#This Row],[Average_Cost_for_two]]&lt;500,"Low",IF(Table1[[#This Row],[Average_Cost_for_two]]&lt;=1500,"Medium","High"))</f>
        <v>Low</v>
      </c>
      <c r="T5552">
        <v>3.7</v>
      </c>
      <c r="U5552">
        <v>2018</v>
      </c>
      <c r="V5552">
        <v>8</v>
      </c>
      <c r="W5552">
        <v>11</v>
      </c>
      <c r="X5552">
        <f>IF(OR(Main!$U5552=0,
       Main!$V5552=0,
       Main!$W5552=0),
   "",
   DATE(Main!$U5552,
        Main!$V5552,
        Main!$W5552)
)</f>
        <v>43323</v>
      </c>
      <c r="Y5552">
        <f>Table1[[#This Row],[Average_Cost_for_two]]*VLOOKUP(Table1[[#This Row],[Currency]],currency!$A$2:$B$10,2,FALSE)</f>
        <v>2.4</v>
      </c>
      <c r="Z5552" t="str">
        <f>VLOOKUP(C5552,country!A:B,2,FALSE)</f>
        <v>India</v>
      </c>
      <c r="AA5552">
        <f t="shared" si="86"/>
        <v>3</v>
      </c>
    </row>
    <row r="5553" spans="1:27" ht="15.75" customHeight="1" x14ac:dyDescent="0.25">
      <c r="A5553">
        <v>18025125</v>
      </c>
      <c r="B5553" t="s">
        <v>11456</v>
      </c>
      <c r="C5553">
        <v>1</v>
      </c>
      <c r="D5553" t="s">
        <v>11222</v>
      </c>
      <c r="E5553" t="s">
        <v>11229</v>
      </c>
      <c r="F5553" t="s">
        <v>11228</v>
      </c>
      <c r="G5553" t="s">
        <v>11229</v>
      </c>
      <c r="H5553">
        <v>77.096600800000004</v>
      </c>
      <c r="I5553">
        <v>28.483418100000002</v>
      </c>
      <c r="J5553" t="s">
        <v>11457</v>
      </c>
      <c r="K5553" t="s">
        <v>28</v>
      </c>
      <c r="L5553" t="s">
        <v>29</v>
      </c>
      <c r="M5553" t="s">
        <v>36</v>
      </c>
      <c r="N5553" t="s">
        <v>29</v>
      </c>
      <c r="O5553" t="s">
        <v>29</v>
      </c>
      <c r="P5553">
        <v>2</v>
      </c>
      <c r="Q5553">
        <v>461</v>
      </c>
      <c r="R5553">
        <v>750</v>
      </c>
      <c r="S5553" t="str">
        <f>IF(Table1[[#This Row],[Average_Cost_for_two]]&lt;500,"Low",IF(Table1[[#This Row],[Average_Cost_for_two]]&lt;=1500,"Medium","High"))</f>
        <v>Medium</v>
      </c>
      <c r="T5553">
        <v>3.6</v>
      </c>
      <c r="U5553">
        <v>2010</v>
      </c>
      <c r="V5553">
        <v>8</v>
      </c>
      <c r="W5553">
        <v>16</v>
      </c>
      <c r="X5553">
        <f>IF(OR(Main!$U5553=0,
       Main!$V5553=0,
       Main!$W5553=0),
   "",
   DATE(Main!$U5553,
        Main!$V5553,
        Main!$W5553)
)</f>
        <v>40406</v>
      </c>
      <c r="Y5553">
        <f>Table1[[#This Row],[Average_Cost_for_two]]*VLOOKUP(Table1[[#This Row],[Currency]],currency!$A$2:$B$10,2,FALSE)</f>
        <v>9</v>
      </c>
      <c r="Z5553" t="str">
        <f>VLOOKUP(C5553,country!A:B,2,FALSE)</f>
        <v>India</v>
      </c>
      <c r="AA5553">
        <f t="shared" si="86"/>
        <v>3</v>
      </c>
    </row>
    <row r="5554" spans="1:27" ht="15.75" customHeight="1" x14ac:dyDescent="0.25">
      <c r="A5554">
        <v>307366</v>
      </c>
      <c r="B5554" t="s">
        <v>11458</v>
      </c>
      <c r="C5554">
        <v>1</v>
      </c>
      <c r="D5554" t="s">
        <v>11222</v>
      </c>
      <c r="E5554" t="s">
        <v>11459</v>
      </c>
      <c r="F5554" t="s">
        <v>11460</v>
      </c>
      <c r="G5554" t="s">
        <v>11461</v>
      </c>
      <c r="H5554">
        <v>77.099208399999995</v>
      </c>
      <c r="I5554">
        <v>28.448074699999999</v>
      </c>
      <c r="J5554" t="s">
        <v>500</v>
      </c>
      <c r="K5554" t="s">
        <v>28</v>
      </c>
      <c r="L5554" t="s">
        <v>29</v>
      </c>
      <c r="M5554" t="s">
        <v>29</v>
      </c>
      <c r="N5554" t="s">
        <v>29</v>
      </c>
      <c r="O5554" t="s">
        <v>29</v>
      </c>
      <c r="P5554">
        <v>2</v>
      </c>
      <c r="Q5554">
        <v>59</v>
      </c>
      <c r="R5554">
        <v>550</v>
      </c>
      <c r="S5554" t="str">
        <f>IF(Table1[[#This Row],[Average_Cost_for_two]]&lt;500,"Low",IF(Table1[[#This Row],[Average_Cost_for_two]]&lt;=1500,"Medium","High"))</f>
        <v>Medium</v>
      </c>
      <c r="T5554">
        <v>3.6</v>
      </c>
      <c r="U5554">
        <v>2015</v>
      </c>
      <c r="V5554">
        <v>8</v>
      </c>
      <c r="W5554">
        <v>7</v>
      </c>
      <c r="X5554">
        <f>IF(OR(Main!$U5554=0,
       Main!$V5554=0,
       Main!$W5554=0),
   "",
   DATE(Main!$U5554,
        Main!$V5554,
        Main!$W5554)
)</f>
        <v>42223</v>
      </c>
      <c r="Y5554">
        <f>Table1[[#This Row],[Average_Cost_for_two]]*VLOOKUP(Table1[[#This Row],[Currency]],currency!$A$2:$B$10,2,FALSE)</f>
        <v>6.6000000000000005</v>
      </c>
      <c r="Z5554" t="str">
        <f>VLOOKUP(C5554,country!A:B,2,FALSE)</f>
        <v>India</v>
      </c>
      <c r="AA5554">
        <f t="shared" si="86"/>
        <v>3</v>
      </c>
    </row>
    <row r="5555" spans="1:27" ht="15.75" customHeight="1" x14ac:dyDescent="0.25">
      <c r="A5555">
        <v>18366026</v>
      </c>
      <c r="B5555" t="s">
        <v>11462</v>
      </c>
      <c r="C5555">
        <v>1</v>
      </c>
      <c r="D5555" t="s">
        <v>11222</v>
      </c>
      <c r="E5555" t="s">
        <v>11463</v>
      </c>
      <c r="F5555" t="s">
        <v>11460</v>
      </c>
      <c r="G5555" t="s">
        <v>11461</v>
      </c>
      <c r="H5555">
        <v>77.099390029999995</v>
      </c>
      <c r="I5555">
        <v>28.4478212</v>
      </c>
      <c r="J5555" t="s">
        <v>11464</v>
      </c>
      <c r="K5555" t="s">
        <v>28</v>
      </c>
      <c r="L5555" t="s">
        <v>36</v>
      </c>
      <c r="M5555" t="s">
        <v>29</v>
      </c>
      <c r="N5555" t="s">
        <v>29</v>
      </c>
      <c r="O5555" t="s">
        <v>29</v>
      </c>
      <c r="P5555">
        <v>2</v>
      </c>
      <c r="Q5555">
        <v>40</v>
      </c>
      <c r="R5555">
        <v>800</v>
      </c>
      <c r="S5555" t="str">
        <f>IF(Table1[[#This Row],[Average_Cost_for_two]]&lt;500,"Low",IF(Table1[[#This Row],[Average_Cost_for_two]]&lt;=1500,"Medium","High"))</f>
        <v>Medium</v>
      </c>
      <c r="T5555">
        <v>3.8</v>
      </c>
      <c r="U5555">
        <v>2011</v>
      </c>
      <c r="V5555">
        <v>8</v>
      </c>
      <c r="W5555">
        <v>17</v>
      </c>
      <c r="X5555">
        <f>IF(OR(Main!$U5555=0,
       Main!$V5555=0,
       Main!$W5555=0),
   "",
   DATE(Main!$U5555,
        Main!$V5555,
        Main!$W5555)
)</f>
        <v>40772</v>
      </c>
      <c r="Y5555">
        <f>Table1[[#This Row],[Average_Cost_for_two]]*VLOOKUP(Table1[[#This Row],[Currency]],currency!$A$2:$B$10,2,FALSE)</f>
        <v>9.6</v>
      </c>
      <c r="Z5555" t="str">
        <f>VLOOKUP(C5555,country!A:B,2,FALSE)</f>
        <v>India</v>
      </c>
      <c r="AA5555">
        <f t="shared" si="86"/>
        <v>3</v>
      </c>
    </row>
    <row r="5556" spans="1:27" ht="15.75" customHeight="1" x14ac:dyDescent="0.25">
      <c r="A5556">
        <v>18369321</v>
      </c>
      <c r="B5556" t="s">
        <v>11465</v>
      </c>
      <c r="C5556">
        <v>1</v>
      </c>
      <c r="D5556" t="s">
        <v>11466</v>
      </c>
      <c r="E5556" t="s">
        <v>11467</v>
      </c>
      <c r="F5556" t="s">
        <v>11468</v>
      </c>
      <c r="G5556" t="s">
        <v>11469</v>
      </c>
      <c r="H5556">
        <v>0</v>
      </c>
      <c r="I5556">
        <v>0</v>
      </c>
      <c r="J5556" t="s">
        <v>480</v>
      </c>
      <c r="K5556" t="s">
        <v>28</v>
      </c>
      <c r="L5556" t="s">
        <v>29</v>
      </c>
      <c r="M5556" t="s">
        <v>29</v>
      </c>
      <c r="N5556" t="s">
        <v>29</v>
      </c>
      <c r="O5556" t="s">
        <v>29</v>
      </c>
      <c r="P5556">
        <v>4</v>
      </c>
      <c r="Q5556">
        <v>32</v>
      </c>
      <c r="R5556">
        <v>1500</v>
      </c>
      <c r="S5556" t="str">
        <f>IF(Table1[[#This Row],[Average_Cost_for_two]]&lt;500,"Low",IF(Table1[[#This Row],[Average_Cost_for_two]]&lt;=1500,"Medium","High"))</f>
        <v>Medium</v>
      </c>
      <c r="T5556">
        <v>3.5</v>
      </c>
      <c r="U5556">
        <v>2013</v>
      </c>
      <c r="V5556">
        <v>7</v>
      </c>
      <c r="W5556">
        <v>1</v>
      </c>
      <c r="X5556">
        <f>IF(OR(Main!$U5556=0,
       Main!$V5556=0,
       Main!$W5556=0),
   "",
   DATE(Main!$U5556,
        Main!$V5556,
        Main!$W5556)
)</f>
        <v>41456</v>
      </c>
      <c r="Y5556">
        <f>Table1[[#This Row],[Average_Cost_for_two]]*VLOOKUP(Table1[[#This Row],[Currency]],currency!$A$2:$B$10,2,FALSE)</f>
        <v>18</v>
      </c>
      <c r="Z5556" t="str">
        <f>VLOOKUP(C5556,country!A:B,2,FALSE)</f>
        <v>India</v>
      </c>
      <c r="AA5556">
        <f t="shared" si="86"/>
        <v>3</v>
      </c>
    </row>
    <row r="5557" spans="1:27" ht="15.75" customHeight="1" x14ac:dyDescent="0.25">
      <c r="A5557">
        <v>3400350</v>
      </c>
      <c r="B5557" t="s">
        <v>11470</v>
      </c>
      <c r="C5557">
        <v>1</v>
      </c>
      <c r="D5557" t="s">
        <v>11471</v>
      </c>
      <c r="E5557" t="s">
        <v>11472</v>
      </c>
      <c r="F5557" t="s">
        <v>11473</v>
      </c>
      <c r="G5557" t="s">
        <v>11474</v>
      </c>
      <c r="H5557">
        <v>0</v>
      </c>
      <c r="I5557">
        <v>0</v>
      </c>
      <c r="J5557" t="s">
        <v>615</v>
      </c>
      <c r="K5557" t="s">
        <v>28</v>
      </c>
      <c r="L5557" t="s">
        <v>29</v>
      </c>
      <c r="M5557" t="s">
        <v>29</v>
      </c>
      <c r="N5557" t="s">
        <v>29</v>
      </c>
      <c r="O5557" t="s">
        <v>29</v>
      </c>
      <c r="P5557">
        <v>4</v>
      </c>
      <c r="Q5557">
        <v>57</v>
      </c>
      <c r="R5557">
        <v>1500</v>
      </c>
      <c r="S5557" t="str">
        <f>IF(Table1[[#This Row],[Average_Cost_for_two]]&lt;500,"Low",IF(Table1[[#This Row],[Average_Cost_for_two]]&lt;=1500,"Medium","High"))</f>
        <v>Medium</v>
      </c>
      <c r="T5557">
        <v>3.8</v>
      </c>
      <c r="U5557">
        <v>2018</v>
      </c>
      <c r="V5557">
        <v>6</v>
      </c>
      <c r="W5557">
        <v>20</v>
      </c>
      <c r="X5557">
        <f>IF(OR(Main!$U5557=0,
       Main!$V5557=0,
       Main!$W5557=0),
   "",
   DATE(Main!$U5557,
        Main!$V5557,
        Main!$W5557)
)</f>
        <v>43271</v>
      </c>
      <c r="Y5557">
        <f>Table1[[#This Row],[Average_Cost_for_two]]*VLOOKUP(Table1[[#This Row],[Currency]],currency!$A$2:$B$10,2,FALSE)</f>
        <v>18</v>
      </c>
      <c r="Z5557" t="str">
        <f>VLOOKUP(C5557,country!A:B,2,FALSE)</f>
        <v>India</v>
      </c>
      <c r="AA5557">
        <f t="shared" si="86"/>
        <v>2</v>
      </c>
    </row>
    <row r="5558" spans="1:27" ht="15.75" customHeight="1" x14ac:dyDescent="0.25">
      <c r="A5558">
        <v>306880</v>
      </c>
      <c r="B5558" t="s">
        <v>11475</v>
      </c>
      <c r="C5558">
        <v>1</v>
      </c>
      <c r="D5558" t="s">
        <v>11222</v>
      </c>
      <c r="E5558" t="s">
        <v>11476</v>
      </c>
      <c r="F5558" t="s">
        <v>11232</v>
      </c>
      <c r="G5558" t="s">
        <v>11231</v>
      </c>
      <c r="H5558">
        <v>77.102531299999995</v>
      </c>
      <c r="I5558">
        <v>28.4411247</v>
      </c>
      <c r="J5558" t="s">
        <v>500</v>
      </c>
      <c r="K5558" t="s">
        <v>28</v>
      </c>
      <c r="L5558" t="s">
        <v>29</v>
      </c>
      <c r="M5558" t="s">
        <v>29</v>
      </c>
      <c r="N5558" t="s">
        <v>29</v>
      </c>
      <c r="O5558" t="s">
        <v>29</v>
      </c>
      <c r="P5558">
        <v>1</v>
      </c>
      <c r="Q5558">
        <v>116</v>
      </c>
      <c r="R5558">
        <v>450</v>
      </c>
      <c r="S5558" t="str">
        <f>IF(Table1[[#This Row],[Average_Cost_for_two]]&lt;500,"Low",IF(Table1[[#This Row],[Average_Cost_for_two]]&lt;=1500,"Medium","High"))</f>
        <v>Low</v>
      </c>
      <c r="T5558">
        <v>3.5</v>
      </c>
      <c r="U5558">
        <v>2016</v>
      </c>
      <c r="V5558">
        <v>8</v>
      </c>
      <c r="W5558">
        <v>5</v>
      </c>
      <c r="X5558">
        <f>IF(OR(Main!$U5558=0,
       Main!$V5558=0,
       Main!$W5558=0),
   "",
   DATE(Main!$U5558,
        Main!$V5558,
        Main!$W5558)
)</f>
        <v>42587</v>
      </c>
      <c r="Y5558">
        <f>Table1[[#This Row],[Average_Cost_for_two]]*VLOOKUP(Table1[[#This Row],[Currency]],currency!$A$2:$B$10,2,FALSE)</f>
        <v>5.4</v>
      </c>
      <c r="Z5558" t="str">
        <f>VLOOKUP(C5558,country!A:B,2,FALSE)</f>
        <v>India</v>
      </c>
      <c r="AA5558">
        <f t="shared" si="86"/>
        <v>3</v>
      </c>
    </row>
    <row r="5559" spans="1:27" ht="15.75" customHeight="1" x14ac:dyDescent="0.25">
      <c r="A5559">
        <v>3200021</v>
      </c>
      <c r="B5559" t="s">
        <v>11477</v>
      </c>
      <c r="C5559">
        <v>1</v>
      </c>
      <c r="D5559" t="s">
        <v>10898</v>
      </c>
      <c r="E5559" t="s">
        <v>11478</v>
      </c>
      <c r="F5559" t="s">
        <v>10900</v>
      </c>
      <c r="G5559" t="s">
        <v>10901</v>
      </c>
      <c r="H5559">
        <v>0</v>
      </c>
      <c r="I5559">
        <v>0</v>
      </c>
      <c r="J5559" t="s">
        <v>11479</v>
      </c>
      <c r="K5559" t="s">
        <v>28</v>
      </c>
      <c r="L5559" t="s">
        <v>29</v>
      </c>
      <c r="M5559" t="s">
        <v>29</v>
      </c>
      <c r="N5559" t="s">
        <v>29</v>
      </c>
      <c r="O5559" t="s">
        <v>29</v>
      </c>
      <c r="P5559">
        <v>4</v>
      </c>
      <c r="Q5559">
        <v>276</v>
      </c>
      <c r="R5559">
        <v>1500</v>
      </c>
      <c r="S5559" t="str">
        <f>IF(Table1[[#This Row],[Average_Cost_for_two]]&lt;500,"Low",IF(Table1[[#This Row],[Average_Cost_for_two]]&lt;=1500,"Medium","High"))</f>
        <v>Medium</v>
      </c>
      <c r="T5559">
        <v>4.4000000000000004</v>
      </c>
      <c r="U5559">
        <v>2016</v>
      </c>
      <c r="V5559">
        <v>6</v>
      </c>
      <c r="W5559">
        <v>28</v>
      </c>
      <c r="X5559">
        <f>IF(OR(Main!$U5559=0,
       Main!$V5559=0,
       Main!$W5559=0),
   "",
   DATE(Main!$U5559,
        Main!$V5559,
        Main!$W5559)
)</f>
        <v>42549</v>
      </c>
      <c r="Y5559">
        <f>Table1[[#This Row],[Average_Cost_for_two]]*VLOOKUP(Table1[[#This Row],[Currency]],currency!$A$2:$B$10,2,FALSE)</f>
        <v>18</v>
      </c>
      <c r="Z5559" t="str">
        <f>VLOOKUP(C5559,country!A:B,2,FALSE)</f>
        <v>India</v>
      </c>
      <c r="AA5559">
        <f t="shared" si="86"/>
        <v>2</v>
      </c>
    </row>
    <row r="5560" spans="1:27" ht="15.75" customHeight="1" x14ac:dyDescent="0.25">
      <c r="A5560">
        <v>3600436</v>
      </c>
      <c r="B5560" t="s">
        <v>11480</v>
      </c>
      <c r="C5560">
        <v>1</v>
      </c>
      <c r="D5560" t="s">
        <v>11481</v>
      </c>
      <c r="E5560" t="s">
        <v>11482</v>
      </c>
      <c r="F5560" t="s">
        <v>2070</v>
      </c>
      <c r="G5560" t="s">
        <v>11483</v>
      </c>
      <c r="H5560">
        <v>0</v>
      </c>
      <c r="I5560">
        <v>0</v>
      </c>
      <c r="J5560" t="s">
        <v>3672</v>
      </c>
      <c r="K5560" t="s">
        <v>28</v>
      </c>
      <c r="L5560" t="s">
        <v>29</v>
      </c>
      <c r="M5560" t="s">
        <v>29</v>
      </c>
      <c r="N5560" t="s">
        <v>29</v>
      </c>
      <c r="O5560" t="s">
        <v>29</v>
      </c>
      <c r="P5560">
        <v>4</v>
      </c>
      <c r="Q5560">
        <v>11</v>
      </c>
      <c r="R5560">
        <v>1500</v>
      </c>
      <c r="S5560" t="str">
        <f>IF(Table1[[#This Row],[Average_Cost_for_two]]&lt;500,"Low",IF(Table1[[#This Row],[Average_Cost_for_two]]&lt;=1500,"Medium","High"))</f>
        <v>Medium</v>
      </c>
      <c r="T5560">
        <v>3.3</v>
      </c>
      <c r="U5560">
        <v>2018</v>
      </c>
      <c r="V5560">
        <v>11</v>
      </c>
      <c r="W5560">
        <v>6</v>
      </c>
      <c r="X5560">
        <f>IF(OR(Main!$U5560=0,
       Main!$V5560=0,
       Main!$W5560=0),
   "",
   DATE(Main!$U5560,
        Main!$V5560,
        Main!$W5560)
)</f>
        <v>43410</v>
      </c>
      <c r="Y5560">
        <f>Table1[[#This Row],[Average_Cost_for_two]]*VLOOKUP(Table1[[#This Row],[Currency]],currency!$A$2:$B$10,2,FALSE)</f>
        <v>18</v>
      </c>
      <c r="Z5560" t="str">
        <f>VLOOKUP(C5560,country!A:B,2,FALSE)</f>
        <v>India</v>
      </c>
      <c r="AA5560">
        <f t="shared" si="86"/>
        <v>4</v>
      </c>
    </row>
    <row r="5561" spans="1:27" ht="15.75" customHeight="1" x14ac:dyDescent="0.25">
      <c r="A5561">
        <v>307533</v>
      </c>
      <c r="B5561" t="s">
        <v>11484</v>
      </c>
      <c r="C5561">
        <v>1</v>
      </c>
      <c r="D5561" t="s">
        <v>11222</v>
      </c>
      <c r="E5561" t="s">
        <v>11485</v>
      </c>
      <c r="F5561" t="s">
        <v>11486</v>
      </c>
      <c r="G5561" t="s">
        <v>11487</v>
      </c>
      <c r="H5561">
        <v>77.039517200000006</v>
      </c>
      <c r="I5561">
        <v>28.4705263</v>
      </c>
      <c r="J5561" t="s">
        <v>624</v>
      </c>
      <c r="K5561" t="s">
        <v>28</v>
      </c>
      <c r="L5561" t="s">
        <v>36</v>
      </c>
      <c r="M5561" t="s">
        <v>29</v>
      </c>
      <c r="N5561" t="s">
        <v>29</v>
      </c>
      <c r="O5561" t="s">
        <v>29</v>
      </c>
      <c r="P5561">
        <v>3</v>
      </c>
      <c r="Q5561">
        <v>6</v>
      </c>
      <c r="R5561">
        <v>1900</v>
      </c>
      <c r="S5561" t="str">
        <f>IF(Table1[[#This Row],[Average_Cost_for_two]]&lt;500,"Low",IF(Table1[[#This Row],[Average_Cost_for_two]]&lt;=1500,"Medium","High"))</f>
        <v>High</v>
      </c>
      <c r="T5561">
        <v>3</v>
      </c>
      <c r="U5561">
        <v>2017</v>
      </c>
      <c r="V5561">
        <v>8</v>
      </c>
      <c r="W5561">
        <v>26</v>
      </c>
      <c r="X5561">
        <f>IF(OR(Main!$U5561=0,
       Main!$V5561=0,
       Main!$W5561=0),
   "",
   DATE(Main!$U5561,
        Main!$V5561,
        Main!$W5561)
)</f>
        <v>42973</v>
      </c>
      <c r="Y5561">
        <f>Table1[[#This Row],[Average_Cost_for_two]]*VLOOKUP(Table1[[#This Row],[Currency]],currency!$A$2:$B$10,2,FALSE)</f>
        <v>22.8</v>
      </c>
      <c r="Z5561" t="str">
        <f>VLOOKUP(C5561,country!A:B,2,FALSE)</f>
        <v>India</v>
      </c>
      <c r="AA5561">
        <f t="shared" si="86"/>
        <v>3</v>
      </c>
    </row>
    <row r="5562" spans="1:27" ht="15.75" customHeight="1" x14ac:dyDescent="0.25">
      <c r="A5562">
        <v>307426</v>
      </c>
      <c r="B5562" t="s">
        <v>11488</v>
      </c>
      <c r="C5562">
        <v>1</v>
      </c>
      <c r="D5562" t="s">
        <v>11222</v>
      </c>
      <c r="E5562" t="s">
        <v>11485</v>
      </c>
      <c r="F5562" t="s">
        <v>11486</v>
      </c>
      <c r="G5562" t="s">
        <v>11487</v>
      </c>
      <c r="H5562">
        <v>77.039670200000003</v>
      </c>
      <c r="I5562">
        <v>28.470498899999999</v>
      </c>
      <c r="J5562" t="s">
        <v>4706</v>
      </c>
      <c r="K5562" t="s">
        <v>28</v>
      </c>
      <c r="L5562" t="s">
        <v>36</v>
      </c>
      <c r="M5562" t="s">
        <v>29</v>
      </c>
      <c r="N5562" t="s">
        <v>29</v>
      </c>
      <c r="O5562" t="s">
        <v>29</v>
      </c>
      <c r="P5562">
        <v>3</v>
      </c>
      <c r="Q5562">
        <v>10</v>
      </c>
      <c r="R5562">
        <v>1200</v>
      </c>
      <c r="S5562" t="str">
        <f>IF(Table1[[#This Row],[Average_Cost_for_two]]&lt;500,"Low",IF(Table1[[#This Row],[Average_Cost_for_two]]&lt;=1500,"Medium","High"))</f>
        <v>Medium</v>
      </c>
      <c r="T5562">
        <v>3</v>
      </c>
      <c r="U5562">
        <v>2011</v>
      </c>
      <c r="V5562">
        <v>8</v>
      </c>
      <c r="W5562">
        <v>27</v>
      </c>
      <c r="X5562">
        <f>IF(OR(Main!$U5562=0,
       Main!$V5562=0,
       Main!$W5562=0),
   "",
   DATE(Main!$U5562,
        Main!$V5562,
        Main!$W5562)
)</f>
        <v>40782</v>
      </c>
      <c r="Y5562">
        <f>Table1[[#This Row],[Average_Cost_for_two]]*VLOOKUP(Table1[[#This Row],[Currency]],currency!$A$2:$B$10,2,FALSE)</f>
        <v>14.4</v>
      </c>
      <c r="Z5562" t="str">
        <f>VLOOKUP(C5562,country!A:B,2,FALSE)</f>
        <v>India</v>
      </c>
      <c r="AA5562">
        <f t="shared" si="86"/>
        <v>3</v>
      </c>
    </row>
    <row r="5563" spans="1:27" ht="15.75" customHeight="1" x14ac:dyDescent="0.25">
      <c r="A5563">
        <v>2064</v>
      </c>
      <c r="B5563" t="s">
        <v>11489</v>
      </c>
      <c r="C5563">
        <v>1</v>
      </c>
      <c r="D5563" t="s">
        <v>11222</v>
      </c>
      <c r="E5563" t="s">
        <v>11490</v>
      </c>
      <c r="F5563" t="s">
        <v>11338</v>
      </c>
      <c r="G5563" t="s">
        <v>11339</v>
      </c>
      <c r="H5563">
        <v>77.0803248</v>
      </c>
      <c r="I5563">
        <v>28.4803301</v>
      </c>
      <c r="J5563" t="s">
        <v>477</v>
      </c>
      <c r="K5563" t="s">
        <v>28</v>
      </c>
      <c r="L5563" t="s">
        <v>29</v>
      </c>
      <c r="M5563" t="s">
        <v>36</v>
      </c>
      <c r="N5563" t="s">
        <v>29</v>
      </c>
      <c r="O5563" t="s">
        <v>29</v>
      </c>
      <c r="P5563">
        <v>2</v>
      </c>
      <c r="Q5563">
        <v>67</v>
      </c>
      <c r="R5563">
        <v>800</v>
      </c>
      <c r="S5563" t="str">
        <f>IF(Table1[[#This Row],[Average_Cost_for_two]]&lt;500,"Low",IF(Table1[[#This Row],[Average_Cost_for_two]]&lt;=1500,"Medium","High"))</f>
        <v>Medium</v>
      </c>
      <c r="T5563">
        <v>2.7</v>
      </c>
      <c r="U5563">
        <v>2012</v>
      </c>
      <c r="V5563">
        <v>8</v>
      </c>
      <c r="W5563">
        <v>21</v>
      </c>
      <c r="X5563">
        <f>IF(OR(Main!$U5563=0,
       Main!$V5563=0,
       Main!$W5563=0),
   "",
   DATE(Main!$U5563,
        Main!$V5563,
        Main!$W5563)
)</f>
        <v>41142</v>
      </c>
      <c r="Y5563">
        <f>Table1[[#This Row],[Average_Cost_for_two]]*VLOOKUP(Table1[[#This Row],[Currency]],currency!$A$2:$B$10,2,FALSE)</f>
        <v>9.6</v>
      </c>
      <c r="Z5563" t="str">
        <f>VLOOKUP(C5563,country!A:B,2,FALSE)</f>
        <v>India</v>
      </c>
      <c r="AA5563">
        <f t="shared" si="86"/>
        <v>3</v>
      </c>
    </row>
    <row r="5564" spans="1:27" ht="15.75" customHeight="1" x14ac:dyDescent="0.25">
      <c r="A5564">
        <v>18350120</v>
      </c>
      <c r="B5564" t="s">
        <v>11491</v>
      </c>
      <c r="C5564">
        <v>1</v>
      </c>
      <c r="D5564" t="s">
        <v>11222</v>
      </c>
      <c r="E5564" t="s">
        <v>11492</v>
      </c>
      <c r="F5564" t="s">
        <v>11345</v>
      </c>
      <c r="G5564" t="s">
        <v>11346</v>
      </c>
      <c r="H5564">
        <v>77.016686399999998</v>
      </c>
      <c r="I5564">
        <v>28.467850599999998</v>
      </c>
      <c r="J5564" t="s">
        <v>859</v>
      </c>
      <c r="K5564" t="s">
        <v>28</v>
      </c>
      <c r="L5564" t="s">
        <v>29</v>
      </c>
      <c r="M5564" t="s">
        <v>29</v>
      </c>
      <c r="N5564" t="s">
        <v>29</v>
      </c>
      <c r="O5564" t="s">
        <v>29</v>
      </c>
      <c r="P5564">
        <v>1</v>
      </c>
      <c r="Q5564">
        <v>6</v>
      </c>
      <c r="R5564">
        <v>450</v>
      </c>
      <c r="S5564" t="str">
        <f>IF(Table1[[#This Row],[Average_Cost_for_two]]&lt;500,"Low",IF(Table1[[#This Row],[Average_Cost_for_two]]&lt;=1500,"Medium","High"))</f>
        <v>Low</v>
      </c>
      <c r="T5564">
        <v>3</v>
      </c>
      <c r="U5564">
        <v>2017</v>
      </c>
      <c r="V5564">
        <v>8</v>
      </c>
      <c r="W5564">
        <v>3</v>
      </c>
      <c r="X5564">
        <f>IF(OR(Main!$U5564=0,
       Main!$V5564=0,
       Main!$W5564=0),
   "",
   DATE(Main!$U5564,
        Main!$V5564,
        Main!$W5564)
)</f>
        <v>42950</v>
      </c>
      <c r="Y5564">
        <f>Table1[[#This Row],[Average_Cost_for_two]]*VLOOKUP(Table1[[#This Row],[Currency]],currency!$A$2:$B$10,2,FALSE)</f>
        <v>5.4</v>
      </c>
      <c r="Z5564" t="str">
        <f>VLOOKUP(C5564,country!A:B,2,FALSE)</f>
        <v>India</v>
      </c>
      <c r="AA5564">
        <f t="shared" si="86"/>
        <v>3</v>
      </c>
    </row>
    <row r="5565" spans="1:27" ht="15.75" customHeight="1" x14ac:dyDescent="0.25">
      <c r="A5565">
        <v>17977759</v>
      </c>
      <c r="B5565" t="s">
        <v>11493</v>
      </c>
      <c r="C5565">
        <v>1</v>
      </c>
      <c r="D5565" t="s">
        <v>11222</v>
      </c>
      <c r="E5565" t="s">
        <v>11494</v>
      </c>
      <c r="F5565" t="s">
        <v>11345</v>
      </c>
      <c r="G5565" t="s">
        <v>11346</v>
      </c>
      <c r="H5565">
        <v>77.020051199999997</v>
      </c>
      <c r="I5565">
        <v>28.457054500000002</v>
      </c>
      <c r="J5565" t="s">
        <v>27</v>
      </c>
      <c r="K5565" t="s">
        <v>28</v>
      </c>
      <c r="L5565" t="s">
        <v>29</v>
      </c>
      <c r="M5565" t="s">
        <v>29</v>
      </c>
      <c r="N5565" t="s">
        <v>29</v>
      </c>
      <c r="O5565" t="s">
        <v>29</v>
      </c>
      <c r="P5565">
        <v>2</v>
      </c>
      <c r="Q5565">
        <v>6</v>
      </c>
      <c r="R5565">
        <v>700</v>
      </c>
      <c r="S5565" t="str">
        <f>IF(Table1[[#This Row],[Average_Cost_for_two]]&lt;500,"Low",IF(Table1[[#This Row],[Average_Cost_for_two]]&lt;=1500,"Medium","High"))</f>
        <v>Medium</v>
      </c>
      <c r="T5565">
        <v>3</v>
      </c>
      <c r="U5565">
        <v>2015</v>
      </c>
      <c r="V5565">
        <v>8</v>
      </c>
      <c r="W5565">
        <v>19</v>
      </c>
      <c r="X5565">
        <f>IF(OR(Main!$U5565=0,
       Main!$V5565=0,
       Main!$W5565=0),
   "",
   DATE(Main!$U5565,
        Main!$V5565,
        Main!$W5565)
)</f>
        <v>42235</v>
      </c>
      <c r="Y5565">
        <f>Table1[[#This Row],[Average_Cost_for_two]]*VLOOKUP(Table1[[#This Row],[Currency]],currency!$A$2:$B$10,2,FALSE)</f>
        <v>8.4</v>
      </c>
      <c r="Z5565" t="str">
        <f>VLOOKUP(C5565,country!A:B,2,FALSE)</f>
        <v>India</v>
      </c>
      <c r="AA5565">
        <f t="shared" si="86"/>
        <v>3</v>
      </c>
    </row>
    <row r="5566" spans="1:27" ht="15.75" customHeight="1" x14ac:dyDescent="0.25">
      <c r="A5566">
        <v>18311942</v>
      </c>
      <c r="B5566" t="s">
        <v>11495</v>
      </c>
      <c r="C5566">
        <v>1</v>
      </c>
      <c r="D5566" t="s">
        <v>11222</v>
      </c>
      <c r="E5566" t="s">
        <v>11496</v>
      </c>
      <c r="F5566" t="s">
        <v>11355</v>
      </c>
      <c r="G5566" t="s">
        <v>11354</v>
      </c>
      <c r="H5566">
        <v>77.040929599999998</v>
      </c>
      <c r="I5566">
        <v>28.5118498</v>
      </c>
      <c r="J5566" t="s">
        <v>682</v>
      </c>
      <c r="K5566" t="s">
        <v>28</v>
      </c>
      <c r="L5566" t="s">
        <v>29</v>
      </c>
      <c r="M5566" t="s">
        <v>29</v>
      </c>
      <c r="N5566" t="s">
        <v>29</v>
      </c>
      <c r="O5566" t="s">
        <v>29</v>
      </c>
      <c r="P5566">
        <v>1</v>
      </c>
      <c r="Q5566">
        <v>4</v>
      </c>
      <c r="R5566">
        <v>200</v>
      </c>
      <c r="S5566" t="str">
        <f>IF(Table1[[#This Row],[Average_Cost_for_two]]&lt;500,"Low",IF(Table1[[#This Row],[Average_Cost_for_two]]&lt;=1500,"Medium","High"))</f>
        <v>Low</v>
      </c>
      <c r="T5566">
        <v>2.9</v>
      </c>
      <c r="U5566">
        <v>2018</v>
      </c>
      <c r="V5566">
        <v>8</v>
      </c>
      <c r="W5566">
        <v>15</v>
      </c>
      <c r="X5566">
        <f>IF(OR(Main!$U5566=0,
       Main!$V5566=0,
       Main!$W5566=0),
   "",
   DATE(Main!$U5566,
        Main!$V5566,
        Main!$W5566)
)</f>
        <v>43327</v>
      </c>
      <c r="Y5566">
        <f>Table1[[#This Row],[Average_Cost_for_two]]*VLOOKUP(Table1[[#This Row],[Currency]],currency!$A$2:$B$10,2,FALSE)</f>
        <v>2.4</v>
      </c>
      <c r="Z5566" t="str">
        <f>VLOOKUP(C5566,country!A:B,2,FALSE)</f>
        <v>India</v>
      </c>
      <c r="AA5566">
        <f t="shared" si="86"/>
        <v>3</v>
      </c>
    </row>
    <row r="5567" spans="1:27" ht="15.75" customHeight="1" x14ac:dyDescent="0.25">
      <c r="A5567">
        <v>5106</v>
      </c>
      <c r="B5567" t="s">
        <v>11497</v>
      </c>
      <c r="C5567">
        <v>1</v>
      </c>
      <c r="D5567" t="s">
        <v>11222</v>
      </c>
      <c r="E5567" t="s">
        <v>11498</v>
      </c>
      <c r="F5567" t="s">
        <v>11355</v>
      </c>
      <c r="G5567" t="s">
        <v>11354</v>
      </c>
      <c r="H5567">
        <v>77.037364199999999</v>
      </c>
      <c r="I5567">
        <v>28.5176801</v>
      </c>
      <c r="J5567" t="s">
        <v>11499</v>
      </c>
      <c r="K5567" t="s">
        <v>28</v>
      </c>
      <c r="L5567" t="s">
        <v>29</v>
      </c>
      <c r="M5567" t="s">
        <v>36</v>
      </c>
      <c r="N5567" t="s">
        <v>29</v>
      </c>
      <c r="O5567" t="s">
        <v>29</v>
      </c>
      <c r="P5567">
        <v>1</v>
      </c>
      <c r="Q5567">
        <v>9</v>
      </c>
      <c r="R5567">
        <v>250</v>
      </c>
      <c r="S5567" t="str">
        <f>IF(Table1[[#This Row],[Average_Cost_for_two]]&lt;500,"Low",IF(Table1[[#This Row],[Average_Cost_for_two]]&lt;=1500,"Medium","High"))</f>
        <v>Low</v>
      </c>
      <c r="T5567">
        <v>2.5</v>
      </c>
      <c r="U5567">
        <v>2016</v>
      </c>
      <c r="V5567">
        <v>8</v>
      </c>
      <c r="W5567">
        <v>2</v>
      </c>
      <c r="X5567">
        <f>IF(OR(Main!$U5567=0,
       Main!$V5567=0,
       Main!$W5567=0),
   "",
   DATE(Main!$U5567,
        Main!$V5567,
        Main!$W5567)
)</f>
        <v>42584</v>
      </c>
      <c r="Y5567">
        <f>Table1[[#This Row],[Average_Cost_for_two]]*VLOOKUP(Table1[[#This Row],[Currency]],currency!$A$2:$B$10,2,FALSE)</f>
        <v>3</v>
      </c>
      <c r="Z5567" t="str">
        <f>VLOOKUP(C5567,country!A:B,2,FALSE)</f>
        <v>India</v>
      </c>
      <c r="AA5567">
        <f t="shared" si="86"/>
        <v>3</v>
      </c>
    </row>
    <row r="5568" spans="1:27" ht="15.75" customHeight="1" x14ac:dyDescent="0.25">
      <c r="A5568">
        <v>18476498</v>
      </c>
      <c r="B5568" t="s">
        <v>11500</v>
      </c>
      <c r="C5568">
        <v>1</v>
      </c>
      <c r="D5568" t="s">
        <v>11222</v>
      </c>
      <c r="E5568" t="s">
        <v>11501</v>
      </c>
      <c r="F5568" t="s">
        <v>11355</v>
      </c>
      <c r="G5568" t="s">
        <v>11354</v>
      </c>
      <c r="H5568">
        <v>0</v>
      </c>
      <c r="I5568">
        <v>0</v>
      </c>
      <c r="J5568" t="s">
        <v>480</v>
      </c>
      <c r="K5568" t="s">
        <v>28</v>
      </c>
      <c r="L5568" t="s">
        <v>29</v>
      </c>
      <c r="M5568" t="s">
        <v>29</v>
      </c>
      <c r="N5568" t="s">
        <v>29</v>
      </c>
      <c r="O5568" t="s">
        <v>29</v>
      </c>
      <c r="P5568">
        <v>1</v>
      </c>
      <c r="Q5568">
        <v>1</v>
      </c>
      <c r="R5568">
        <v>250</v>
      </c>
      <c r="S5568" t="str">
        <f>IF(Table1[[#This Row],[Average_Cost_for_two]]&lt;500,"Low",IF(Table1[[#This Row],[Average_Cost_for_two]]&lt;=1500,"Medium","High"))</f>
        <v>Low</v>
      </c>
      <c r="T5568">
        <v>1</v>
      </c>
      <c r="U5568">
        <v>2015</v>
      </c>
      <c r="V5568">
        <v>8</v>
      </c>
      <c r="W5568">
        <v>11</v>
      </c>
      <c r="X5568">
        <f>IF(OR(Main!$U5568=0,
       Main!$V5568=0,
       Main!$W5568=0),
   "",
   DATE(Main!$U5568,
        Main!$V5568,
        Main!$W5568)
)</f>
        <v>42227</v>
      </c>
      <c r="Y5568">
        <f>Table1[[#This Row],[Average_Cost_for_two]]*VLOOKUP(Table1[[#This Row],[Currency]],currency!$A$2:$B$10,2,FALSE)</f>
        <v>3</v>
      </c>
      <c r="Z5568" t="str">
        <f>VLOOKUP(C5568,country!A:B,2,FALSE)</f>
        <v>India</v>
      </c>
      <c r="AA5568">
        <f t="shared" si="86"/>
        <v>3</v>
      </c>
    </row>
    <row r="5569" spans="1:27" ht="15.75" customHeight="1" x14ac:dyDescent="0.25">
      <c r="A5569">
        <v>312269</v>
      </c>
      <c r="B5569" t="s">
        <v>11502</v>
      </c>
      <c r="C5569">
        <v>1</v>
      </c>
      <c r="D5569" t="s">
        <v>11222</v>
      </c>
      <c r="E5569" t="s">
        <v>11503</v>
      </c>
      <c r="F5569" t="s">
        <v>11504</v>
      </c>
      <c r="G5569" t="s">
        <v>11505</v>
      </c>
      <c r="H5569">
        <v>77.102040599999995</v>
      </c>
      <c r="I5569">
        <v>28.471882300000001</v>
      </c>
      <c r="J5569" t="s">
        <v>477</v>
      </c>
      <c r="K5569" t="s">
        <v>28</v>
      </c>
      <c r="L5569" t="s">
        <v>29</v>
      </c>
      <c r="M5569" t="s">
        <v>36</v>
      </c>
      <c r="N5569" t="s">
        <v>29</v>
      </c>
      <c r="O5569" t="s">
        <v>29</v>
      </c>
      <c r="P5569">
        <v>2</v>
      </c>
      <c r="Q5569">
        <v>16</v>
      </c>
      <c r="R5569">
        <v>700</v>
      </c>
      <c r="S5569" t="str">
        <f>IF(Table1[[#This Row],[Average_Cost_for_two]]&lt;500,"Low",IF(Table1[[#This Row],[Average_Cost_for_two]]&lt;=1500,"Medium","High"))</f>
        <v>Medium</v>
      </c>
      <c r="T5569">
        <v>2.8</v>
      </c>
      <c r="U5569">
        <v>2010</v>
      </c>
      <c r="V5569">
        <v>8</v>
      </c>
      <c r="W5569">
        <v>2</v>
      </c>
      <c r="X5569">
        <f>IF(OR(Main!$U5569=0,
       Main!$V5569=0,
       Main!$W5569=0),
   "",
   DATE(Main!$U5569,
        Main!$V5569,
        Main!$W5569)
)</f>
        <v>40392</v>
      </c>
      <c r="Y5569">
        <f>Table1[[#This Row],[Average_Cost_for_two]]*VLOOKUP(Table1[[#This Row],[Currency]],currency!$A$2:$B$10,2,FALSE)</f>
        <v>8.4</v>
      </c>
      <c r="Z5569" t="str">
        <f>VLOOKUP(C5569,country!A:B,2,FALSE)</f>
        <v>India</v>
      </c>
      <c r="AA5569">
        <f t="shared" si="86"/>
        <v>3</v>
      </c>
    </row>
    <row r="5570" spans="1:27" ht="15.75" customHeight="1" x14ac:dyDescent="0.25">
      <c r="A5570">
        <v>606</v>
      </c>
      <c r="B5570" t="s">
        <v>891</v>
      </c>
      <c r="C5570">
        <v>1</v>
      </c>
      <c r="D5570" t="s">
        <v>11222</v>
      </c>
      <c r="E5570" t="s">
        <v>11506</v>
      </c>
      <c r="F5570" t="s">
        <v>11251</v>
      </c>
      <c r="G5570" t="s">
        <v>11252</v>
      </c>
      <c r="H5570">
        <v>77.046327000000005</v>
      </c>
      <c r="I5570">
        <v>28.477505099999998</v>
      </c>
      <c r="J5570" t="s">
        <v>500</v>
      </c>
      <c r="K5570" t="s">
        <v>28</v>
      </c>
      <c r="L5570" t="s">
        <v>29</v>
      </c>
      <c r="M5570" t="s">
        <v>29</v>
      </c>
      <c r="N5570" t="s">
        <v>29</v>
      </c>
      <c r="O5570" t="s">
        <v>29</v>
      </c>
      <c r="P5570">
        <v>1</v>
      </c>
      <c r="Q5570">
        <v>34</v>
      </c>
      <c r="R5570">
        <v>450</v>
      </c>
      <c r="S5570" t="str">
        <f>IF(Table1[[#This Row],[Average_Cost_for_two]]&lt;500,"Low",IF(Table1[[#This Row],[Average_Cost_for_two]]&lt;=1500,"Medium","High"))</f>
        <v>Low</v>
      </c>
      <c r="T5570">
        <v>2.8</v>
      </c>
      <c r="U5570">
        <v>2015</v>
      </c>
      <c r="V5570">
        <v>8</v>
      </c>
      <c r="W5570">
        <v>21</v>
      </c>
      <c r="X5570">
        <f>IF(OR(Main!$U5570=0,
       Main!$V5570=0,
       Main!$W5570=0),
   "",
   DATE(Main!$U5570,
        Main!$V5570,
        Main!$W5570)
)</f>
        <v>42237</v>
      </c>
      <c r="Y5570">
        <f>Table1[[#This Row],[Average_Cost_for_two]]*VLOOKUP(Table1[[#This Row],[Currency]],currency!$A$2:$B$10,2,FALSE)</f>
        <v>5.4</v>
      </c>
      <c r="Z5570" t="str">
        <f>VLOOKUP(C5570,country!A:B,2,FALSE)</f>
        <v>India</v>
      </c>
      <c r="AA5570">
        <f t="shared" ref="AA5570:AA5633" si="87">ROUNDUP(V5570/3,0)</f>
        <v>3</v>
      </c>
    </row>
    <row r="5571" spans="1:27" ht="15.75" customHeight="1" x14ac:dyDescent="0.25">
      <c r="A5571">
        <v>18337904</v>
      </c>
      <c r="B5571" t="s">
        <v>7461</v>
      </c>
      <c r="C5571">
        <v>1</v>
      </c>
      <c r="D5571" t="s">
        <v>11222</v>
      </c>
      <c r="E5571" t="s">
        <v>11507</v>
      </c>
      <c r="F5571" t="s">
        <v>11251</v>
      </c>
      <c r="G5571" t="s">
        <v>11252</v>
      </c>
      <c r="H5571">
        <v>77.048104100000003</v>
      </c>
      <c r="I5571">
        <v>28.473649500000001</v>
      </c>
      <c r="J5571" t="s">
        <v>1054</v>
      </c>
      <c r="K5571" t="s">
        <v>28</v>
      </c>
      <c r="L5571" t="s">
        <v>29</v>
      </c>
      <c r="M5571" t="s">
        <v>29</v>
      </c>
      <c r="N5571" t="s">
        <v>29</v>
      </c>
      <c r="O5571" t="s">
        <v>29</v>
      </c>
      <c r="P5571">
        <v>1</v>
      </c>
      <c r="Q5571">
        <v>18</v>
      </c>
      <c r="R5571">
        <v>250</v>
      </c>
      <c r="S5571" t="str">
        <f>IF(Table1[[#This Row],[Average_Cost_for_two]]&lt;500,"Low",IF(Table1[[#This Row],[Average_Cost_for_two]]&lt;=1500,"Medium","High"))</f>
        <v>Low</v>
      </c>
      <c r="T5571">
        <v>2.6</v>
      </c>
      <c r="U5571">
        <v>2012</v>
      </c>
      <c r="V5571">
        <v>8</v>
      </c>
      <c r="W5571">
        <v>7</v>
      </c>
      <c r="X5571">
        <f>IF(OR(Main!$U5571=0,
       Main!$V5571=0,
       Main!$W5571=0),
   "",
   DATE(Main!$U5571,
        Main!$V5571,
        Main!$W5571)
)</f>
        <v>41128</v>
      </c>
      <c r="Y5571">
        <f>Table1[[#This Row],[Average_Cost_for_two]]*VLOOKUP(Table1[[#This Row],[Currency]],currency!$A$2:$B$10,2,FALSE)</f>
        <v>3</v>
      </c>
      <c r="Z5571" t="str">
        <f>VLOOKUP(C5571,country!A:B,2,FALSE)</f>
        <v>India</v>
      </c>
      <c r="AA5571">
        <f t="shared" si="87"/>
        <v>3</v>
      </c>
    </row>
    <row r="5572" spans="1:27" ht="15.75" customHeight="1" x14ac:dyDescent="0.25">
      <c r="A5572">
        <v>18372325</v>
      </c>
      <c r="B5572" t="s">
        <v>496</v>
      </c>
      <c r="C5572">
        <v>1</v>
      </c>
      <c r="D5572" t="s">
        <v>11222</v>
      </c>
      <c r="E5572" t="s">
        <v>11508</v>
      </c>
      <c r="F5572" t="s">
        <v>11509</v>
      </c>
      <c r="G5572" t="s">
        <v>11510</v>
      </c>
      <c r="H5572">
        <v>77.071264499999998</v>
      </c>
      <c r="I5572">
        <v>28.5096025</v>
      </c>
      <c r="J5572" t="s">
        <v>500</v>
      </c>
      <c r="K5572" t="s">
        <v>28</v>
      </c>
      <c r="L5572" t="s">
        <v>29</v>
      </c>
      <c r="M5572" t="s">
        <v>36</v>
      </c>
      <c r="N5572" t="s">
        <v>29</v>
      </c>
      <c r="O5572" t="s">
        <v>29</v>
      </c>
      <c r="P5572">
        <v>2</v>
      </c>
      <c r="Q5572">
        <v>3</v>
      </c>
      <c r="R5572">
        <v>800</v>
      </c>
      <c r="S5572" t="str">
        <f>IF(Table1[[#This Row],[Average_Cost_for_two]]&lt;500,"Low",IF(Table1[[#This Row],[Average_Cost_for_two]]&lt;=1500,"Medium","High"))</f>
        <v>Medium</v>
      </c>
      <c r="T5572">
        <v>1</v>
      </c>
      <c r="U5572">
        <v>2012</v>
      </c>
      <c r="V5572">
        <v>8</v>
      </c>
      <c r="W5572">
        <v>8</v>
      </c>
      <c r="X5572">
        <f>IF(OR(Main!$U5572=0,
       Main!$V5572=0,
       Main!$W5572=0),
   "",
   DATE(Main!$U5572,
        Main!$V5572,
        Main!$W5572)
)</f>
        <v>41129</v>
      </c>
      <c r="Y5572">
        <f>Table1[[#This Row],[Average_Cost_for_two]]*VLOOKUP(Table1[[#This Row],[Currency]],currency!$A$2:$B$10,2,FALSE)</f>
        <v>9.6</v>
      </c>
      <c r="Z5572" t="str">
        <f>VLOOKUP(C5572,country!A:B,2,FALSE)</f>
        <v>India</v>
      </c>
      <c r="AA5572">
        <f t="shared" si="87"/>
        <v>3</v>
      </c>
    </row>
    <row r="5573" spans="1:27" ht="15.75" customHeight="1" x14ac:dyDescent="0.25">
      <c r="A5573">
        <v>313105</v>
      </c>
      <c r="B5573" t="s">
        <v>11511</v>
      </c>
      <c r="C5573">
        <v>1</v>
      </c>
      <c r="D5573" t="s">
        <v>11222</v>
      </c>
      <c r="E5573" t="s">
        <v>11512</v>
      </c>
      <c r="F5573" t="s">
        <v>11371</v>
      </c>
      <c r="G5573" t="s">
        <v>11372</v>
      </c>
      <c r="H5573">
        <v>77.064406399999996</v>
      </c>
      <c r="I5573">
        <v>28.466427700000001</v>
      </c>
      <c r="J5573" t="s">
        <v>480</v>
      </c>
      <c r="K5573" t="s">
        <v>28</v>
      </c>
      <c r="L5573" t="s">
        <v>36</v>
      </c>
      <c r="M5573" t="s">
        <v>29</v>
      </c>
      <c r="N5573" t="s">
        <v>29</v>
      </c>
      <c r="O5573" t="s">
        <v>29</v>
      </c>
      <c r="P5573">
        <v>2</v>
      </c>
      <c r="Q5573">
        <v>88</v>
      </c>
      <c r="R5573">
        <v>900</v>
      </c>
      <c r="S5573" t="str">
        <f>IF(Table1[[#This Row],[Average_Cost_for_two]]&lt;500,"Low",IF(Table1[[#This Row],[Average_Cost_for_two]]&lt;=1500,"Medium","High"))</f>
        <v>Medium</v>
      </c>
      <c r="T5573">
        <v>3.3</v>
      </c>
      <c r="U5573">
        <v>2011</v>
      </c>
      <c r="V5573">
        <v>8</v>
      </c>
      <c r="W5573">
        <v>7</v>
      </c>
      <c r="X5573">
        <f>IF(OR(Main!$U5573=0,
       Main!$V5573=0,
       Main!$W5573=0),
   "",
   DATE(Main!$U5573,
        Main!$V5573,
        Main!$W5573)
)</f>
        <v>40762</v>
      </c>
      <c r="Y5573">
        <f>Table1[[#This Row],[Average_Cost_for_two]]*VLOOKUP(Table1[[#This Row],[Currency]],currency!$A$2:$B$10,2,FALSE)</f>
        <v>10.8</v>
      </c>
      <c r="Z5573" t="str">
        <f>VLOOKUP(C5573,country!A:B,2,FALSE)</f>
        <v>India</v>
      </c>
      <c r="AA5573">
        <f t="shared" si="87"/>
        <v>3</v>
      </c>
    </row>
    <row r="5574" spans="1:27" ht="15.75" customHeight="1" x14ac:dyDescent="0.25">
      <c r="A5574">
        <v>18365987</v>
      </c>
      <c r="B5574" t="s">
        <v>3452</v>
      </c>
      <c r="C5574">
        <v>1</v>
      </c>
      <c r="D5574" t="s">
        <v>11222</v>
      </c>
      <c r="E5574" t="s">
        <v>11513</v>
      </c>
      <c r="F5574" t="s">
        <v>11371</v>
      </c>
      <c r="G5574" t="s">
        <v>11372</v>
      </c>
      <c r="H5574">
        <v>77.062607499999999</v>
      </c>
      <c r="I5574">
        <v>28.4682268</v>
      </c>
      <c r="J5574" t="s">
        <v>3376</v>
      </c>
      <c r="K5574" t="s">
        <v>28</v>
      </c>
      <c r="L5574" t="s">
        <v>36</v>
      </c>
      <c r="M5574" t="s">
        <v>29</v>
      </c>
      <c r="N5574" t="s">
        <v>29</v>
      </c>
      <c r="O5574" t="s">
        <v>29</v>
      </c>
      <c r="P5574">
        <v>3</v>
      </c>
      <c r="Q5574">
        <v>245</v>
      </c>
      <c r="R5574">
        <v>1500</v>
      </c>
      <c r="S5574" t="str">
        <f>IF(Table1[[#This Row],[Average_Cost_for_two]]&lt;500,"Low",IF(Table1[[#This Row],[Average_Cost_for_two]]&lt;=1500,"Medium","High"))</f>
        <v>Medium</v>
      </c>
      <c r="T5574">
        <v>4.8</v>
      </c>
      <c r="U5574">
        <v>2014</v>
      </c>
      <c r="V5574">
        <v>8</v>
      </c>
      <c r="W5574">
        <v>14</v>
      </c>
      <c r="X5574">
        <f>IF(OR(Main!$U5574=0,
       Main!$V5574=0,
       Main!$W5574=0),
   "",
   DATE(Main!$U5574,
        Main!$V5574,
        Main!$W5574)
)</f>
        <v>41865</v>
      </c>
      <c r="Y5574">
        <f>Table1[[#This Row],[Average_Cost_for_two]]*VLOOKUP(Table1[[#This Row],[Currency]],currency!$A$2:$B$10,2,FALSE)</f>
        <v>18</v>
      </c>
      <c r="Z5574" t="str">
        <f>VLOOKUP(C5574,country!A:B,2,FALSE)</f>
        <v>India</v>
      </c>
      <c r="AA5574">
        <f t="shared" si="87"/>
        <v>3</v>
      </c>
    </row>
    <row r="5575" spans="1:27" ht="15.75" customHeight="1" x14ac:dyDescent="0.25">
      <c r="A5575">
        <v>18337894</v>
      </c>
      <c r="B5575" t="s">
        <v>11514</v>
      </c>
      <c r="C5575">
        <v>1</v>
      </c>
      <c r="D5575" t="s">
        <v>11222</v>
      </c>
      <c r="E5575" t="s">
        <v>11515</v>
      </c>
      <c r="F5575" t="s">
        <v>11371</v>
      </c>
      <c r="G5575" t="s">
        <v>11372</v>
      </c>
      <c r="H5575">
        <v>77.063357300000007</v>
      </c>
      <c r="I5575">
        <v>28.4691662</v>
      </c>
      <c r="J5575" t="s">
        <v>3833</v>
      </c>
      <c r="K5575" t="s">
        <v>28</v>
      </c>
      <c r="L5575" t="s">
        <v>36</v>
      </c>
      <c r="M5575" t="s">
        <v>29</v>
      </c>
      <c r="N5575" t="s">
        <v>29</v>
      </c>
      <c r="O5575" t="s">
        <v>29</v>
      </c>
      <c r="P5575">
        <v>3</v>
      </c>
      <c r="Q5575">
        <v>1478</v>
      </c>
      <c r="R5575">
        <v>1500</v>
      </c>
      <c r="S5575" t="str">
        <f>IF(Table1[[#This Row],[Average_Cost_for_two]]&lt;500,"Low",IF(Table1[[#This Row],[Average_Cost_for_two]]&lt;=1500,"Medium","High"))</f>
        <v>Medium</v>
      </c>
      <c r="T5575">
        <v>4.8</v>
      </c>
      <c r="U5575">
        <v>2017</v>
      </c>
      <c r="V5575">
        <v>8</v>
      </c>
      <c r="W5575">
        <v>7</v>
      </c>
      <c r="X5575">
        <f>IF(OR(Main!$U5575=0,
       Main!$V5575=0,
       Main!$W5575=0),
   "",
   DATE(Main!$U5575,
        Main!$V5575,
        Main!$W5575)
)</f>
        <v>42954</v>
      </c>
      <c r="Y5575">
        <f>Table1[[#This Row],[Average_Cost_for_two]]*VLOOKUP(Table1[[#This Row],[Currency]],currency!$A$2:$B$10,2,FALSE)</f>
        <v>18</v>
      </c>
      <c r="Z5575" t="str">
        <f>VLOOKUP(C5575,country!A:B,2,FALSE)</f>
        <v>India</v>
      </c>
      <c r="AA5575">
        <f t="shared" si="87"/>
        <v>3</v>
      </c>
    </row>
    <row r="5576" spans="1:27" ht="15.75" customHeight="1" x14ac:dyDescent="0.25">
      <c r="A5576">
        <v>17953909</v>
      </c>
      <c r="B5576" t="s">
        <v>4229</v>
      </c>
      <c r="C5576">
        <v>1</v>
      </c>
      <c r="D5576" t="s">
        <v>11222</v>
      </c>
      <c r="E5576" t="s">
        <v>11516</v>
      </c>
      <c r="F5576" t="s">
        <v>11371</v>
      </c>
      <c r="G5576" t="s">
        <v>11372</v>
      </c>
      <c r="H5576">
        <v>77.062427700000001</v>
      </c>
      <c r="I5576">
        <v>28.469195599999999</v>
      </c>
      <c r="J5576" t="s">
        <v>27</v>
      </c>
      <c r="K5576" t="s">
        <v>28</v>
      </c>
      <c r="L5576" t="s">
        <v>36</v>
      </c>
      <c r="M5576" t="s">
        <v>36</v>
      </c>
      <c r="N5576" t="s">
        <v>29</v>
      </c>
      <c r="O5576" t="s">
        <v>29</v>
      </c>
      <c r="P5576">
        <v>3</v>
      </c>
      <c r="Q5576">
        <v>302</v>
      </c>
      <c r="R5576">
        <v>1500</v>
      </c>
      <c r="S5576" t="str">
        <f>IF(Table1[[#This Row],[Average_Cost_for_two]]&lt;500,"Low",IF(Table1[[#This Row],[Average_Cost_for_two]]&lt;=1500,"Medium","High"))</f>
        <v>Medium</v>
      </c>
      <c r="T5576">
        <v>3.6</v>
      </c>
      <c r="U5576">
        <v>2014</v>
      </c>
      <c r="V5576">
        <v>8</v>
      </c>
      <c r="W5576">
        <v>3</v>
      </c>
      <c r="X5576">
        <f>IF(OR(Main!$U5576=0,
       Main!$V5576=0,
       Main!$W5576=0),
   "",
   DATE(Main!$U5576,
        Main!$V5576,
        Main!$W5576)
)</f>
        <v>41854</v>
      </c>
      <c r="Y5576">
        <f>Table1[[#This Row],[Average_Cost_for_two]]*VLOOKUP(Table1[[#This Row],[Currency]],currency!$A$2:$B$10,2,FALSE)</f>
        <v>18</v>
      </c>
      <c r="Z5576" t="str">
        <f>VLOOKUP(C5576,country!A:B,2,FALSE)</f>
        <v>India</v>
      </c>
      <c r="AA5576">
        <f t="shared" si="87"/>
        <v>3</v>
      </c>
    </row>
    <row r="5577" spans="1:27" ht="15.75" customHeight="1" x14ac:dyDescent="0.25">
      <c r="A5577">
        <v>305272</v>
      </c>
      <c r="B5577" t="s">
        <v>4973</v>
      </c>
      <c r="C5577">
        <v>1</v>
      </c>
      <c r="D5577" t="s">
        <v>11222</v>
      </c>
      <c r="E5577" t="s">
        <v>11517</v>
      </c>
      <c r="F5577" t="s">
        <v>11371</v>
      </c>
      <c r="G5577" t="s">
        <v>11372</v>
      </c>
      <c r="H5577">
        <v>77.063237099999995</v>
      </c>
      <c r="I5577">
        <v>28.468377</v>
      </c>
      <c r="J5577" t="s">
        <v>500</v>
      </c>
      <c r="K5577" t="s">
        <v>28</v>
      </c>
      <c r="L5577" t="s">
        <v>29</v>
      </c>
      <c r="M5577" t="s">
        <v>29</v>
      </c>
      <c r="N5577" t="s">
        <v>29</v>
      </c>
      <c r="O5577" t="s">
        <v>29</v>
      </c>
      <c r="P5577">
        <v>2</v>
      </c>
      <c r="Q5577">
        <v>269</v>
      </c>
      <c r="R5577">
        <v>700</v>
      </c>
      <c r="S5577" t="str">
        <f>IF(Table1[[#This Row],[Average_Cost_for_two]]&lt;500,"Low",IF(Table1[[#This Row],[Average_Cost_for_two]]&lt;=1500,"Medium","High"))</f>
        <v>Medium</v>
      </c>
      <c r="T5577">
        <v>3.7</v>
      </c>
      <c r="U5577">
        <v>2012</v>
      </c>
      <c r="V5577">
        <v>8</v>
      </c>
      <c r="W5577">
        <v>14</v>
      </c>
      <c r="X5577">
        <f>IF(OR(Main!$U5577=0,
       Main!$V5577=0,
       Main!$W5577=0),
   "",
   DATE(Main!$U5577,
        Main!$V5577,
        Main!$W5577)
)</f>
        <v>41135</v>
      </c>
      <c r="Y5577">
        <f>Table1[[#This Row],[Average_Cost_for_two]]*VLOOKUP(Table1[[#This Row],[Currency]],currency!$A$2:$B$10,2,FALSE)</f>
        <v>8.4</v>
      </c>
      <c r="Z5577" t="str">
        <f>VLOOKUP(C5577,country!A:B,2,FALSE)</f>
        <v>India</v>
      </c>
      <c r="AA5577">
        <f t="shared" si="87"/>
        <v>3</v>
      </c>
    </row>
    <row r="5578" spans="1:27" ht="15.75" customHeight="1" x14ac:dyDescent="0.25">
      <c r="A5578">
        <v>18261703</v>
      </c>
      <c r="B5578" t="s">
        <v>11518</v>
      </c>
      <c r="C5578">
        <v>1</v>
      </c>
      <c r="D5578" t="s">
        <v>11222</v>
      </c>
      <c r="E5578" t="s">
        <v>11519</v>
      </c>
      <c r="F5578" t="s">
        <v>11371</v>
      </c>
      <c r="G5578" t="s">
        <v>11372</v>
      </c>
      <c r="H5578">
        <v>77.062402500000005</v>
      </c>
      <c r="I5578">
        <v>28.469155199999999</v>
      </c>
      <c r="J5578" t="s">
        <v>11520</v>
      </c>
      <c r="K5578" t="s">
        <v>28</v>
      </c>
      <c r="L5578" t="s">
        <v>36</v>
      </c>
      <c r="M5578" t="s">
        <v>29</v>
      </c>
      <c r="N5578" t="s">
        <v>29</v>
      </c>
      <c r="O5578" t="s">
        <v>29</v>
      </c>
      <c r="P5578">
        <v>3</v>
      </c>
      <c r="Q5578">
        <v>322</v>
      </c>
      <c r="R5578">
        <v>1400</v>
      </c>
      <c r="S5578" t="str">
        <f>IF(Table1[[#This Row],[Average_Cost_for_two]]&lt;500,"Low",IF(Table1[[#This Row],[Average_Cost_for_two]]&lt;=1500,"Medium","High"))</f>
        <v>Medium</v>
      </c>
      <c r="T5578">
        <v>4</v>
      </c>
      <c r="U5578">
        <v>2013</v>
      </c>
      <c r="V5578">
        <v>8</v>
      </c>
      <c r="W5578">
        <v>8</v>
      </c>
      <c r="X5578">
        <f>IF(OR(Main!$U5578=0,
       Main!$V5578=0,
       Main!$W5578=0),
   "",
   DATE(Main!$U5578,
        Main!$V5578,
        Main!$W5578)
)</f>
        <v>41494</v>
      </c>
      <c r="Y5578">
        <f>Table1[[#This Row],[Average_Cost_for_two]]*VLOOKUP(Table1[[#This Row],[Currency]],currency!$A$2:$B$10,2,FALSE)</f>
        <v>16.8</v>
      </c>
      <c r="Z5578" t="str">
        <f>VLOOKUP(C5578,country!A:B,2,FALSE)</f>
        <v>India</v>
      </c>
      <c r="AA5578">
        <f t="shared" si="87"/>
        <v>3</v>
      </c>
    </row>
    <row r="5579" spans="1:27" ht="15.75" customHeight="1" x14ac:dyDescent="0.25">
      <c r="A5579">
        <v>18241877</v>
      </c>
      <c r="B5579" t="s">
        <v>11521</v>
      </c>
      <c r="C5579">
        <v>1</v>
      </c>
      <c r="D5579" t="s">
        <v>11222</v>
      </c>
      <c r="E5579" t="s">
        <v>11522</v>
      </c>
      <c r="F5579" t="s">
        <v>11523</v>
      </c>
      <c r="G5579" t="s">
        <v>11524</v>
      </c>
      <c r="H5579">
        <v>77.051454199999995</v>
      </c>
      <c r="I5579">
        <v>28.451553799999999</v>
      </c>
      <c r="J5579" t="s">
        <v>477</v>
      </c>
      <c r="K5579" t="s">
        <v>28</v>
      </c>
      <c r="L5579" t="s">
        <v>29</v>
      </c>
      <c r="M5579" t="s">
        <v>29</v>
      </c>
      <c r="N5579" t="s">
        <v>29</v>
      </c>
      <c r="O5579" t="s">
        <v>29</v>
      </c>
      <c r="P5579">
        <v>2</v>
      </c>
      <c r="Q5579">
        <v>5</v>
      </c>
      <c r="R5579">
        <v>850</v>
      </c>
      <c r="S5579" t="str">
        <f>IF(Table1[[#This Row],[Average_Cost_for_two]]&lt;500,"Low",IF(Table1[[#This Row],[Average_Cost_for_two]]&lt;=1500,"Medium","High"))</f>
        <v>Medium</v>
      </c>
      <c r="T5579">
        <v>2.9</v>
      </c>
      <c r="U5579">
        <v>2017</v>
      </c>
      <c r="V5579">
        <v>8</v>
      </c>
      <c r="W5579">
        <v>19</v>
      </c>
      <c r="X5579">
        <f>IF(OR(Main!$U5579=0,
       Main!$V5579=0,
       Main!$W5579=0),
   "",
   DATE(Main!$U5579,
        Main!$V5579,
        Main!$W5579)
)</f>
        <v>42966</v>
      </c>
      <c r="Y5579">
        <f>Table1[[#This Row],[Average_Cost_for_two]]*VLOOKUP(Table1[[#This Row],[Currency]],currency!$A$2:$B$10,2,FALSE)</f>
        <v>10.200000000000001</v>
      </c>
      <c r="Z5579" t="str">
        <f>VLOOKUP(C5579,country!A:B,2,FALSE)</f>
        <v>India</v>
      </c>
      <c r="AA5579">
        <f t="shared" si="87"/>
        <v>3</v>
      </c>
    </row>
    <row r="5580" spans="1:27" ht="15.75" customHeight="1" x14ac:dyDescent="0.25">
      <c r="A5580">
        <v>309543</v>
      </c>
      <c r="B5580" t="s">
        <v>4874</v>
      </c>
      <c r="C5580">
        <v>1</v>
      </c>
      <c r="D5580" t="s">
        <v>11222</v>
      </c>
      <c r="E5580" t="s">
        <v>11525</v>
      </c>
      <c r="F5580" t="s">
        <v>11523</v>
      </c>
      <c r="G5580" t="s">
        <v>11524</v>
      </c>
      <c r="H5580">
        <v>77.050530499999994</v>
      </c>
      <c r="I5580">
        <v>28.452804700000002</v>
      </c>
      <c r="J5580" t="s">
        <v>4876</v>
      </c>
      <c r="K5580" t="s">
        <v>28</v>
      </c>
      <c r="L5580" t="s">
        <v>36</v>
      </c>
      <c r="M5580" t="s">
        <v>36</v>
      </c>
      <c r="N5580" t="s">
        <v>29</v>
      </c>
      <c r="O5580" t="s">
        <v>29</v>
      </c>
      <c r="P5580">
        <v>2</v>
      </c>
      <c r="Q5580">
        <v>530</v>
      </c>
      <c r="R5580">
        <v>800</v>
      </c>
      <c r="S5580" t="str">
        <f>IF(Table1[[#This Row],[Average_Cost_for_two]]&lt;500,"Low",IF(Table1[[#This Row],[Average_Cost_for_two]]&lt;=1500,"Medium","High"))</f>
        <v>Medium</v>
      </c>
      <c r="T5580">
        <v>4</v>
      </c>
      <c r="U5580">
        <v>2011</v>
      </c>
      <c r="V5580">
        <v>8</v>
      </c>
      <c r="W5580">
        <v>20</v>
      </c>
      <c r="X5580">
        <f>IF(OR(Main!$U5580=0,
       Main!$V5580=0,
       Main!$W5580=0),
   "",
   DATE(Main!$U5580,
        Main!$V5580,
        Main!$W5580)
)</f>
        <v>40775</v>
      </c>
      <c r="Y5580">
        <f>Table1[[#This Row],[Average_Cost_for_two]]*VLOOKUP(Table1[[#This Row],[Currency]],currency!$A$2:$B$10,2,FALSE)</f>
        <v>9.6</v>
      </c>
      <c r="Z5580" t="str">
        <f>VLOOKUP(C5580,country!A:B,2,FALSE)</f>
        <v>India</v>
      </c>
      <c r="AA5580">
        <f t="shared" si="87"/>
        <v>3</v>
      </c>
    </row>
    <row r="5581" spans="1:27" ht="15.75" customHeight="1" x14ac:dyDescent="0.25">
      <c r="A5581">
        <v>18291450</v>
      </c>
      <c r="B5581" t="s">
        <v>11526</v>
      </c>
      <c r="C5581">
        <v>1</v>
      </c>
      <c r="D5581" t="s">
        <v>11222</v>
      </c>
      <c r="E5581" t="s">
        <v>11527</v>
      </c>
      <c r="F5581" t="s">
        <v>11528</v>
      </c>
      <c r="G5581" t="s">
        <v>11529</v>
      </c>
      <c r="H5581">
        <v>77.059977900000007</v>
      </c>
      <c r="I5581">
        <v>28.4341404</v>
      </c>
      <c r="J5581" t="s">
        <v>797</v>
      </c>
      <c r="K5581" t="s">
        <v>28</v>
      </c>
      <c r="L5581" t="s">
        <v>29</v>
      </c>
      <c r="M5581" t="s">
        <v>29</v>
      </c>
      <c r="N5581" t="s">
        <v>29</v>
      </c>
      <c r="O5581" t="s">
        <v>29</v>
      </c>
      <c r="P5581">
        <v>1</v>
      </c>
      <c r="Q5581">
        <v>10</v>
      </c>
      <c r="R5581">
        <v>200</v>
      </c>
      <c r="S5581" t="str">
        <f>IF(Table1[[#This Row],[Average_Cost_for_two]]&lt;500,"Low",IF(Table1[[#This Row],[Average_Cost_for_two]]&lt;=1500,"Medium","High"))</f>
        <v>Low</v>
      </c>
      <c r="T5581">
        <v>3.2</v>
      </c>
      <c r="U5581">
        <v>2011</v>
      </c>
      <c r="V5581">
        <v>8</v>
      </c>
      <c r="W5581">
        <v>6</v>
      </c>
      <c r="X5581">
        <f>IF(OR(Main!$U5581=0,
       Main!$V5581=0,
       Main!$W5581=0),
   "",
   DATE(Main!$U5581,
        Main!$V5581,
        Main!$W5581)
)</f>
        <v>40761</v>
      </c>
      <c r="Y5581">
        <f>Table1[[#This Row],[Average_Cost_for_two]]*VLOOKUP(Table1[[#This Row],[Currency]],currency!$A$2:$B$10,2,FALSE)</f>
        <v>2.4</v>
      </c>
      <c r="Z5581" t="str">
        <f>VLOOKUP(C5581,country!A:B,2,FALSE)</f>
        <v>India</v>
      </c>
      <c r="AA5581">
        <f t="shared" si="87"/>
        <v>3</v>
      </c>
    </row>
    <row r="5582" spans="1:27" ht="15.75" customHeight="1" x14ac:dyDescent="0.25">
      <c r="A5582">
        <v>18291213</v>
      </c>
      <c r="B5582" t="s">
        <v>11530</v>
      </c>
      <c r="C5582">
        <v>1</v>
      </c>
      <c r="D5582" t="s">
        <v>11222</v>
      </c>
      <c r="E5582" t="s">
        <v>11531</v>
      </c>
      <c r="F5582" t="s">
        <v>11528</v>
      </c>
      <c r="G5582" t="s">
        <v>11529</v>
      </c>
      <c r="H5582">
        <v>77.059563299999994</v>
      </c>
      <c r="I5582">
        <v>28.4346657</v>
      </c>
      <c r="J5582" t="s">
        <v>797</v>
      </c>
      <c r="K5582" t="s">
        <v>28</v>
      </c>
      <c r="L5582" t="s">
        <v>29</v>
      </c>
      <c r="M5582" t="s">
        <v>29</v>
      </c>
      <c r="N5582" t="s">
        <v>29</v>
      </c>
      <c r="O5582" t="s">
        <v>29</v>
      </c>
      <c r="P5582">
        <v>1</v>
      </c>
      <c r="Q5582">
        <v>1</v>
      </c>
      <c r="R5582">
        <v>100</v>
      </c>
      <c r="S5582" t="str">
        <f>IF(Table1[[#This Row],[Average_Cost_for_two]]&lt;500,"Low",IF(Table1[[#This Row],[Average_Cost_for_two]]&lt;=1500,"Medium","High"))</f>
        <v>Low</v>
      </c>
      <c r="T5582">
        <v>1</v>
      </c>
      <c r="U5582">
        <v>2011</v>
      </c>
      <c r="V5582">
        <v>8</v>
      </c>
      <c r="W5582">
        <v>11</v>
      </c>
      <c r="X5582">
        <f>IF(OR(Main!$U5582=0,
       Main!$V5582=0,
       Main!$W5582=0),
   "",
   DATE(Main!$U5582,
        Main!$V5582,
        Main!$W5582)
)</f>
        <v>40766</v>
      </c>
      <c r="Y5582">
        <f>Table1[[#This Row],[Average_Cost_for_two]]*VLOOKUP(Table1[[#This Row],[Currency]],currency!$A$2:$B$10,2,FALSE)</f>
        <v>1.2</v>
      </c>
      <c r="Z5582" t="str">
        <f>VLOOKUP(C5582,country!A:B,2,FALSE)</f>
        <v>India</v>
      </c>
      <c r="AA5582">
        <f t="shared" si="87"/>
        <v>3</v>
      </c>
    </row>
    <row r="5583" spans="1:27" ht="15.75" customHeight="1" x14ac:dyDescent="0.25">
      <c r="A5583">
        <v>18289241</v>
      </c>
      <c r="B5583" t="s">
        <v>11532</v>
      </c>
      <c r="C5583">
        <v>1</v>
      </c>
      <c r="D5583" t="s">
        <v>11222</v>
      </c>
      <c r="E5583" t="s">
        <v>11533</v>
      </c>
      <c r="F5583" t="s">
        <v>11534</v>
      </c>
      <c r="G5583" t="s">
        <v>11535</v>
      </c>
      <c r="H5583">
        <v>77.071013899999997</v>
      </c>
      <c r="I5583">
        <v>28.4477683</v>
      </c>
      <c r="J5583" t="s">
        <v>2207</v>
      </c>
      <c r="K5583" t="s">
        <v>28</v>
      </c>
      <c r="L5583" t="s">
        <v>29</v>
      </c>
      <c r="M5583" t="s">
        <v>29</v>
      </c>
      <c r="N5583" t="s">
        <v>29</v>
      </c>
      <c r="O5583" t="s">
        <v>29</v>
      </c>
      <c r="P5583">
        <v>2</v>
      </c>
      <c r="Q5583">
        <v>17</v>
      </c>
      <c r="R5583">
        <v>800</v>
      </c>
      <c r="S5583" t="str">
        <f>IF(Table1[[#This Row],[Average_Cost_for_two]]&lt;500,"Low",IF(Table1[[#This Row],[Average_Cost_for_two]]&lt;=1500,"Medium","High"))</f>
        <v>Medium</v>
      </c>
      <c r="T5583">
        <v>3.3</v>
      </c>
      <c r="U5583">
        <v>2018</v>
      </c>
      <c r="V5583">
        <v>8</v>
      </c>
      <c r="W5583">
        <v>14</v>
      </c>
      <c r="X5583">
        <f>IF(OR(Main!$U5583=0,
       Main!$V5583=0,
       Main!$W5583=0),
   "",
   DATE(Main!$U5583,
        Main!$V5583,
        Main!$W5583)
)</f>
        <v>43326</v>
      </c>
      <c r="Y5583">
        <f>Table1[[#This Row],[Average_Cost_for_two]]*VLOOKUP(Table1[[#This Row],[Currency]],currency!$A$2:$B$10,2,FALSE)</f>
        <v>9.6</v>
      </c>
      <c r="Z5583" t="str">
        <f>VLOOKUP(C5583,country!A:B,2,FALSE)</f>
        <v>India</v>
      </c>
      <c r="AA5583">
        <f t="shared" si="87"/>
        <v>3</v>
      </c>
    </row>
    <row r="5584" spans="1:27" ht="15.75" customHeight="1" x14ac:dyDescent="0.25">
      <c r="A5584">
        <v>18124345</v>
      </c>
      <c r="B5584" t="s">
        <v>1078</v>
      </c>
      <c r="C5584">
        <v>1</v>
      </c>
      <c r="D5584" t="s">
        <v>11222</v>
      </c>
      <c r="E5584" t="s">
        <v>11536</v>
      </c>
      <c r="F5584" t="s">
        <v>11235</v>
      </c>
      <c r="G5584" t="s">
        <v>11236</v>
      </c>
      <c r="H5584">
        <v>77.099298300000001</v>
      </c>
      <c r="I5584">
        <v>28.425037499999998</v>
      </c>
      <c r="J5584" t="s">
        <v>830</v>
      </c>
      <c r="K5584" t="s">
        <v>28</v>
      </c>
      <c r="L5584" t="s">
        <v>29</v>
      </c>
      <c r="M5584" t="s">
        <v>29</v>
      </c>
      <c r="N5584" t="s">
        <v>29</v>
      </c>
      <c r="O5584" t="s">
        <v>29</v>
      </c>
      <c r="P5584">
        <v>1</v>
      </c>
      <c r="Q5584">
        <v>4</v>
      </c>
      <c r="R5584">
        <v>350</v>
      </c>
      <c r="S5584" t="str">
        <f>IF(Table1[[#This Row],[Average_Cost_for_two]]&lt;500,"Low",IF(Table1[[#This Row],[Average_Cost_for_two]]&lt;=1500,"Medium","High"))</f>
        <v>Low</v>
      </c>
      <c r="T5584">
        <v>2.9</v>
      </c>
      <c r="U5584">
        <v>2016</v>
      </c>
      <c r="V5584">
        <v>8</v>
      </c>
      <c r="W5584">
        <v>24</v>
      </c>
      <c r="X5584">
        <f>IF(OR(Main!$U5584=0,
       Main!$V5584=0,
       Main!$W5584=0),
   "",
   DATE(Main!$U5584,
        Main!$V5584,
        Main!$W5584)
)</f>
        <v>42606</v>
      </c>
      <c r="Y5584">
        <f>Table1[[#This Row],[Average_Cost_for_two]]*VLOOKUP(Table1[[#This Row],[Currency]],currency!$A$2:$B$10,2,FALSE)</f>
        <v>4.2</v>
      </c>
      <c r="Z5584" t="str">
        <f>VLOOKUP(C5584,country!A:B,2,FALSE)</f>
        <v>India</v>
      </c>
      <c r="AA5584">
        <f t="shared" si="87"/>
        <v>3</v>
      </c>
    </row>
    <row r="5585" spans="1:27" ht="15.75" customHeight="1" x14ac:dyDescent="0.25">
      <c r="A5585">
        <v>310235</v>
      </c>
      <c r="B5585" t="s">
        <v>11537</v>
      </c>
      <c r="C5585">
        <v>1</v>
      </c>
      <c r="D5585" t="s">
        <v>11222</v>
      </c>
      <c r="E5585" t="s">
        <v>11236</v>
      </c>
      <c r="F5585" t="s">
        <v>11235</v>
      </c>
      <c r="G5585" t="s">
        <v>11236</v>
      </c>
      <c r="H5585">
        <v>77.134957200000002</v>
      </c>
      <c r="I5585">
        <v>28.434588999999999</v>
      </c>
      <c r="J5585" t="s">
        <v>1073</v>
      </c>
      <c r="K5585" t="s">
        <v>28</v>
      </c>
      <c r="L5585" t="s">
        <v>29</v>
      </c>
      <c r="M5585" t="s">
        <v>36</v>
      </c>
      <c r="N5585" t="s">
        <v>29</v>
      </c>
      <c r="O5585" t="s">
        <v>29</v>
      </c>
      <c r="P5585">
        <v>2</v>
      </c>
      <c r="Q5585">
        <v>9</v>
      </c>
      <c r="R5585">
        <v>700</v>
      </c>
      <c r="S5585" t="str">
        <f>IF(Table1[[#This Row],[Average_Cost_for_two]]&lt;500,"Low",IF(Table1[[#This Row],[Average_Cost_for_two]]&lt;=1500,"Medium","High"))</f>
        <v>Medium</v>
      </c>
      <c r="T5585">
        <v>3.1</v>
      </c>
      <c r="U5585">
        <v>2011</v>
      </c>
      <c r="V5585">
        <v>8</v>
      </c>
      <c r="W5585">
        <v>11</v>
      </c>
      <c r="X5585">
        <f>IF(OR(Main!$U5585=0,
       Main!$V5585=0,
       Main!$W5585=0),
   "",
   DATE(Main!$U5585,
        Main!$V5585,
        Main!$W5585)
)</f>
        <v>40766</v>
      </c>
      <c r="Y5585">
        <f>Table1[[#This Row],[Average_Cost_for_two]]*VLOOKUP(Table1[[#This Row],[Currency]],currency!$A$2:$B$10,2,FALSE)</f>
        <v>8.4</v>
      </c>
      <c r="Z5585" t="str">
        <f>VLOOKUP(C5585,country!A:B,2,FALSE)</f>
        <v>India</v>
      </c>
      <c r="AA5585">
        <f t="shared" si="87"/>
        <v>3</v>
      </c>
    </row>
    <row r="5586" spans="1:27" ht="15.75" customHeight="1" x14ac:dyDescent="0.25">
      <c r="A5586">
        <v>18419894</v>
      </c>
      <c r="B5586" t="s">
        <v>11538</v>
      </c>
      <c r="C5586">
        <v>1</v>
      </c>
      <c r="D5586" t="s">
        <v>11222</v>
      </c>
      <c r="E5586" t="s">
        <v>11539</v>
      </c>
      <c r="F5586" t="s">
        <v>11235</v>
      </c>
      <c r="G5586" t="s">
        <v>11236</v>
      </c>
      <c r="H5586">
        <v>77.112886000000003</v>
      </c>
      <c r="I5586">
        <v>28.413665000000002</v>
      </c>
      <c r="J5586" t="s">
        <v>27</v>
      </c>
      <c r="K5586" t="s">
        <v>28</v>
      </c>
      <c r="L5586" t="s">
        <v>29</v>
      </c>
      <c r="M5586" t="s">
        <v>36</v>
      </c>
      <c r="N5586" t="s">
        <v>29</v>
      </c>
      <c r="O5586" t="s">
        <v>29</v>
      </c>
      <c r="P5586">
        <v>1</v>
      </c>
      <c r="Q5586">
        <v>37</v>
      </c>
      <c r="R5586">
        <v>350</v>
      </c>
      <c r="S5586" t="str">
        <f>IF(Table1[[#This Row],[Average_Cost_for_two]]&lt;500,"Low",IF(Table1[[#This Row],[Average_Cost_for_two]]&lt;=1500,"Medium","High"))</f>
        <v>Low</v>
      </c>
      <c r="T5586">
        <v>3.9</v>
      </c>
      <c r="U5586">
        <v>2018</v>
      </c>
      <c r="V5586">
        <v>8</v>
      </c>
      <c r="W5586">
        <v>22</v>
      </c>
      <c r="X5586">
        <f>IF(OR(Main!$U5586=0,
       Main!$V5586=0,
       Main!$W5586=0),
   "",
   DATE(Main!$U5586,
        Main!$V5586,
        Main!$W5586)
)</f>
        <v>43334</v>
      </c>
      <c r="Y5586">
        <f>Table1[[#This Row],[Average_Cost_for_two]]*VLOOKUP(Table1[[#This Row],[Currency]],currency!$A$2:$B$10,2,FALSE)</f>
        <v>4.2</v>
      </c>
      <c r="Z5586" t="str">
        <f>VLOOKUP(C5586,country!A:B,2,FALSE)</f>
        <v>India</v>
      </c>
      <c r="AA5586">
        <f t="shared" si="87"/>
        <v>3</v>
      </c>
    </row>
    <row r="5587" spans="1:27" ht="15.75" customHeight="1" x14ac:dyDescent="0.25">
      <c r="A5587">
        <v>18292438</v>
      </c>
      <c r="B5587" t="s">
        <v>2746</v>
      </c>
      <c r="C5587">
        <v>1</v>
      </c>
      <c r="D5587" t="s">
        <v>11222</v>
      </c>
      <c r="E5587" t="s">
        <v>11540</v>
      </c>
      <c r="F5587" t="s">
        <v>11248</v>
      </c>
      <c r="G5587" t="s">
        <v>11247</v>
      </c>
      <c r="H5587">
        <v>77.038185799999994</v>
      </c>
      <c r="I5587">
        <v>28.426830200000001</v>
      </c>
      <c r="J5587" t="s">
        <v>477</v>
      </c>
      <c r="K5587" t="s">
        <v>28</v>
      </c>
      <c r="L5587" t="s">
        <v>36</v>
      </c>
      <c r="M5587" t="s">
        <v>36</v>
      </c>
      <c r="N5587" t="s">
        <v>29</v>
      </c>
      <c r="O5587" t="s">
        <v>29</v>
      </c>
      <c r="P5587">
        <v>3</v>
      </c>
      <c r="Q5587">
        <v>32</v>
      </c>
      <c r="R5587">
        <v>1000</v>
      </c>
      <c r="S5587" t="str">
        <f>IF(Table1[[#This Row],[Average_Cost_for_two]]&lt;500,"Low",IF(Table1[[#This Row],[Average_Cost_for_two]]&lt;=1500,"Medium","High"))</f>
        <v>Medium</v>
      </c>
      <c r="T5587">
        <v>3.2</v>
      </c>
      <c r="U5587">
        <v>2013</v>
      </c>
      <c r="V5587">
        <v>8</v>
      </c>
      <c r="W5587">
        <v>15</v>
      </c>
      <c r="X5587">
        <f>IF(OR(Main!$U5587=0,
       Main!$V5587=0,
       Main!$W5587=0),
   "",
   DATE(Main!$U5587,
        Main!$V5587,
        Main!$W5587)
)</f>
        <v>41501</v>
      </c>
      <c r="Y5587">
        <f>Table1[[#This Row],[Average_Cost_for_two]]*VLOOKUP(Table1[[#This Row],[Currency]],currency!$A$2:$B$10,2,FALSE)</f>
        <v>12</v>
      </c>
      <c r="Z5587" t="str">
        <f>VLOOKUP(C5587,country!A:B,2,FALSE)</f>
        <v>India</v>
      </c>
      <c r="AA5587">
        <f t="shared" si="87"/>
        <v>3</v>
      </c>
    </row>
    <row r="5588" spans="1:27" ht="15.75" customHeight="1" x14ac:dyDescent="0.25">
      <c r="A5588">
        <v>18423106</v>
      </c>
      <c r="B5588" t="s">
        <v>11541</v>
      </c>
      <c r="C5588">
        <v>1</v>
      </c>
      <c r="D5588" t="s">
        <v>11222</v>
      </c>
      <c r="E5588" t="s">
        <v>11542</v>
      </c>
      <c r="F5588" t="s">
        <v>11248</v>
      </c>
      <c r="G5588" t="s">
        <v>11247</v>
      </c>
      <c r="H5588">
        <v>77.048485799999995</v>
      </c>
      <c r="I5588">
        <v>28.411726699999999</v>
      </c>
      <c r="J5588" t="s">
        <v>567</v>
      </c>
      <c r="K5588" t="s">
        <v>28</v>
      </c>
      <c r="L5588" t="s">
        <v>29</v>
      </c>
      <c r="M5588" t="s">
        <v>29</v>
      </c>
      <c r="N5588" t="s">
        <v>29</v>
      </c>
      <c r="O5588" t="s">
        <v>29</v>
      </c>
      <c r="P5588">
        <v>2</v>
      </c>
      <c r="Q5588">
        <v>16</v>
      </c>
      <c r="R5588">
        <v>800</v>
      </c>
      <c r="S5588" t="str">
        <f>IF(Table1[[#This Row],[Average_Cost_for_two]]&lt;500,"Low",IF(Table1[[#This Row],[Average_Cost_for_two]]&lt;=1500,"Medium","High"))</f>
        <v>Medium</v>
      </c>
      <c r="T5588">
        <v>3.3</v>
      </c>
      <c r="U5588">
        <v>2010</v>
      </c>
      <c r="V5588">
        <v>8</v>
      </c>
      <c r="W5588">
        <v>6</v>
      </c>
      <c r="X5588">
        <f>IF(OR(Main!$U5588=0,
       Main!$V5588=0,
       Main!$W5588=0),
   "",
   DATE(Main!$U5588,
        Main!$V5588,
        Main!$W5588)
)</f>
        <v>40396</v>
      </c>
      <c r="Y5588">
        <f>Table1[[#This Row],[Average_Cost_for_two]]*VLOOKUP(Table1[[#This Row],[Currency]],currency!$A$2:$B$10,2,FALSE)</f>
        <v>9.6</v>
      </c>
      <c r="Z5588" t="str">
        <f>VLOOKUP(C5588,country!A:B,2,FALSE)</f>
        <v>India</v>
      </c>
      <c r="AA5588">
        <f t="shared" si="87"/>
        <v>3</v>
      </c>
    </row>
    <row r="5589" spans="1:27" ht="15.75" customHeight="1" x14ac:dyDescent="0.25">
      <c r="A5589">
        <v>18322684</v>
      </c>
      <c r="B5589" t="s">
        <v>11543</v>
      </c>
      <c r="C5589">
        <v>1</v>
      </c>
      <c r="D5589" t="s">
        <v>11222</v>
      </c>
      <c r="E5589" t="s">
        <v>11544</v>
      </c>
      <c r="F5589" t="s">
        <v>11248</v>
      </c>
      <c r="G5589" t="s">
        <v>11247</v>
      </c>
      <c r="H5589">
        <v>77.044707799999998</v>
      </c>
      <c r="I5589">
        <v>28.406072300000002</v>
      </c>
      <c r="J5589" t="s">
        <v>591</v>
      </c>
      <c r="K5589" t="s">
        <v>28</v>
      </c>
      <c r="L5589" t="s">
        <v>36</v>
      </c>
      <c r="M5589" t="s">
        <v>36</v>
      </c>
      <c r="N5589" t="s">
        <v>29</v>
      </c>
      <c r="O5589" t="s">
        <v>29</v>
      </c>
      <c r="P5589">
        <v>2</v>
      </c>
      <c r="Q5589">
        <v>30</v>
      </c>
      <c r="R5589">
        <v>750</v>
      </c>
      <c r="S5589" t="str">
        <f>IF(Table1[[#This Row],[Average_Cost_for_two]]&lt;500,"Low",IF(Table1[[#This Row],[Average_Cost_for_two]]&lt;=1500,"Medium","High"))</f>
        <v>Medium</v>
      </c>
      <c r="T5589">
        <v>3.7</v>
      </c>
      <c r="U5589">
        <v>2010</v>
      </c>
      <c r="V5589">
        <v>8</v>
      </c>
      <c r="W5589">
        <v>21</v>
      </c>
      <c r="X5589">
        <f>IF(OR(Main!$U5589=0,
       Main!$V5589=0,
       Main!$W5589=0),
   "",
   DATE(Main!$U5589,
        Main!$V5589,
        Main!$W5589)
)</f>
        <v>40411</v>
      </c>
      <c r="Y5589">
        <f>Table1[[#This Row],[Average_Cost_for_two]]*VLOOKUP(Table1[[#This Row],[Currency]],currency!$A$2:$B$10,2,FALSE)</f>
        <v>9</v>
      </c>
      <c r="Z5589" t="str">
        <f>VLOOKUP(C5589,country!A:B,2,FALSE)</f>
        <v>India</v>
      </c>
      <c r="AA5589">
        <f t="shared" si="87"/>
        <v>3</v>
      </c>
    </row>
    <row r="5590" spans="1:27" ht="15.75" customHeight="1" x14ac:dyDescent="0.25">
      <c r="A5590">
        <v>305662</v>
      </c>
      <c r="B5590" t="s">
        <v>11545</v>
      </c>
      <c r="C5590">
        <v>1</v>
      </c>
      <c r="D5590" t="s">
        <v>11222</v>
      </c>
      <c r="E5590" t="s">
        <v>11546</v>
      </c>
      <c r="F5590" t="s">
        <v>11398</v>
      </c>
      <c r="G5590" t="s">
        <v>11399</v>
      </c>
      <c r="H5590">
        <v>77.087295280000006</v>
      </c>
      <c r="I5590">
        <v>28.462431259999999</v>
      </c>
      <c r="J5590" t="s">
        <v>3168</v>
      </c>
      <c r="K5590" t="s">
        <v>28</v>
      </c>
      <c r="L5590" t="s">
        <v>29</v>
      </c>
      <c r="M5590" t="s">
        <v>36</v>
      </c>
      <c r="N5590" t="s">
        <v>29</v>
      </c>
      <c r="O5590" t="s">
        <v>29</v>
      </c>
      <c r="P5590">
        <v>2</v>
      </c>
      <c r="Q5590">
        <v>483</v>
      </c>
      <c r="R5590">
        <v>950</v>
      </c>
      <c r="S5590" t="str">
        <f>IF(Table1[[#This Row],[Average_Cost_for_two]]&lt;500,"Low",IF(Table1[[#This Row],[Average_Cost_for_two]]&lt;=1500,"Medium","High"))</f>
        <v>Medium</v>
      </c>
      <c r="T5590">
        <v>3.4</v>
      </c>
      <c r="U5590">
        <v>2012</v>
      </c>
      <c r="V5590">
        <v>8</v>
      </c>
      <c r="W5590">
        <v>10</v>
      </c>
      <c r="X5590">
        <f>IF(OR(Main!$U5590=0,
       Main!$V5590=0,
       Main!$W5590=0),
   "",
   DATE(Main!$U5590,
        Main!$V5590,
        Main!$W5590)
)</f>
        <v>41131</v>
      </c>
      <c r="Y5590">
        <f>Table1[[#This Row],[Average_Cost_for_two]]*VLOOKUP(Table1[[#This Row],[Currency]],currency!$A$2:$B$10,2,FALSE)</f>
        <v>11.4</v>
      </c>
      <c r="Z5590" t="str">
        <f>VLOOKUP(C5590,country!A:B,2,FALSE)</f>
        <v>India</v>
      </c>
      <c r="AA5590">
        <f t="shared" si="87"/>
        <v>3</v>
      </c>
    </row>
    <row r="5591" spans="1:27" ht="15.75" customHeight="1" x14ac:dyDescent="0.25">
      <c r="A5591">
        <v>306401</v>
      </c>
      <c r="B5591" t="s">
        <v>3192</v>
      </c>
      <c r="C5591">
        <v>1</v>
      </c>
      <c r="D5591" t="s">
        <v>11222</v>
      </c>
      <c r="E5591" t="s">
        <v>11547</v>
      </c>
      <c r="F5591" t="s">
        <v>11398</v>
      </c>
      <c r="G5591" t="s">
        <v>11399</v>
      </c>
      <c r="H5591">
        <v>77.086850100000007</v>
      </c>
      <c r="I5591">
        <v>28.462509399999998</v>
      </c>
      <c r="J5591" t="s">
        <v>477</v>
      </c>
      <c r="K5591" t="s">
        <v>28</v>
      </c>
      <c r="L5591" t="s">
        <v>29</v>
      </c>
      <c r="M5591" t="s">
        <v>36</v>
      </c>
      <c r="N5591" t="s">
        <v>29</v>
      </c>
      <c r="O5591" t="s">
        <v>29</v>
      </c>
      <c r="P5591">
        <v>2</v>
      </c>
      <c r="Q5591">
        <v>118</v>
      </c>
      <c r="R5591">
        <v>800</v>
      </c>
      <c r="S5591" t="str">
        <f>IF(Table1[[#This Row],[Average_Cost_for_two]]&lt;500,"Low",IF(Table1[[#This Row],[Average_Cost_for_two]]&lt;=1500,"Medium","High"))</f>
        <v>Medium</v>
      </c>
      <c r="T5591">
        <v>3.5</v>
      </c>
      <c r="U5591">
        <v>2015</v>
      </c>
      <c r="V5591">
        <v>8</v>
      </c>
      <c r="W5591">
        <v>28</v>
      </c>
      <c r="X5591">
        <f>IF(OR(Main!$U5591=0,
       Main!$V5591=0,
       Main!$W5591=0),
   "",
   DATE(Main!$U5591,
        Main!$V5591,
        Main!$W5591)
)</f>
        <v>42244</v>
      </c>
      <c r="Y5591">
        <f>Table1[[#This Row],[Average_Cost_for_two]]*VLOOKUP(Table1[[#This Row],[Currency]],currency!$A$2:$B$10,2,FALSE)</f>
        <v>9.6</v>
      </c>
      <c r="Z5591" t="str">
        <f>VLOOKUP(C5591,country!A:B,2,FALSE)</f>
        <v>India</v>
      </c>
      <c r="AA5591">
        <f t="shared" si="87"/>
        <v>3</v>
      </c>
    </row>
    <row r="5592" spans="1:27" ht="15.75" customHeight="1" x14ac:dyDescent="0.25">
      <c r="A5592">
        <v>311837</v>
      </c>
      <c r="B5592" t="s">
        <v>5117</v>
      </c>
      <c r="C5592">
        <v>1</v>
      </c>
      <c r="D5592" t="s">
        <v>11222</v>
      </c>
      <c r="E5592" t="s">
        <v>11548</v>
      </c>
      <c r="F5592" t="s">
        <v>11549</v>
      </c>
      <c r="G5592" t="s">
        <v>11550</v>
      </c>
      <c r="H5592">
        <v>77.081954999999994</v>
      </c>
      <c r="I5592">
        <v>28.452041999999999</v>
      </c>
      <c r="J5592" t="s">
        <v>11551</v>
      </c>
      <c r="K5592" t="s">
        <v>28</v>
      </c>
      <c r="L5592" t="s">
        <v>29</v>
      </c>
      <c r="M5592" t="s">
        <v>36</v>
      </c>
      <c r="N5592" t="s">
        <v>29</v>
      </c>
      <c r="O5592" t="s">
        <v>29</v>
      </c>
      <c r="P5592">
        <v>2</v>
      </c>
      <c r="Q5592">
        <v>20</v>
      </c>
      <c r="R5592">
        <v>700</v>
      </c>
      <c r="S5592" t="str">
        <f>IF(Table1[[#This Row],[Average_Cost_for_two]]&lt;500,"Low",IF(Table1[[#This Row],[Average_Cost_for_two]]&lt;=1500,"Medium","High"))</f>
        <v>Medium</v>
      </c>
      <c r="T5592">
        <v>3.4</v>
      </c>
      <c r="U5592">
        <v>2010</v>
      </c>
      <c r="V5592">
        <v>8</v>
      </c>
      <c r="W5592">
        <v>2</v>
      </c>
      <c r="X5592">
        <f>IF(OR(Main!$U5592=0,
       Main!$V5592=0,
       Main!$W5592=0),
   "",
   DATE(Main!$U5592,
        Main!$V5592,
        Main!$W5592)
)</f>
        <v>40392</v>
      </c>
      <c r="Y5592">
        <f>Table1[[#This Row],[Average_Cost_for_two]]*VLOOKUP(Table1[[#This Row],[Currency]],currency!$A$2:$B$10,2,FALSE)</f>
        <v>8.4</v>
      </c>
      <c r="Z5592" t="str">
        <f>VLOOKUP(C5592,country!A:B,2,FALSE)</f>
        <v>India</v>
      </c>
      <c r="AA5592">
        <f t="shared" si="87"/>
        <v>3</v>
      </c>
    </row>
    <row r="5593" spans="1:27" ht="15.75" customHeight="1" x14ac:dyDescent="0.25">
      <c r="A5593">
        <v>4185</v>
      </c>
      <c r="B5593" t="s">
        <v>11552</v>
      </c>
      <c r="C5593">
        <v>1</v>
      </c>
      <c r="D5593" t="s">
        <v>11222</v>
      </c>
      <c r="E5593" t="s">
        <v>11553</v>
      </c>
      <c r="F5593" t="s">
        <v>11254</v>
      </c>
      <c r="G5593" t="s">
        <v>11255</v>
      </c>
      <c r="H5593">
        <v>77.083834999999993</v>
      </c>
      <c r="I5593">
        <v>28.506391000000001</v>
      </c>
      <c r="J5593" t="s">
        <v>480</v>
      </c>
      <c r="K5593" t="s">
        <v>28</v>
      </c>
      <c r="L5593" t="s">
        <v>29</v>
      </c>
      <c r="M5593" t="s">
        <v>29</v>
      </c>
      <c r="N5593" t="s">
        <v>29</v>
      </c>
      <c r="O5593" t="s">
        <v>29</v>
      </c>
      <c r="P5593">
        <v>2</v>
      </c>
      <c r="Q5593">
        <v>13</v>
      </c>
      <c r="R5593">
        <v>650</v>
      </c>
      <c r="S5593" t="str">
        <f>IF(Table1[[#This Row],[Average_Cost_for_two]]&lt;500,"Low",IF(Table1[[#This Row],[Average_Cost_for_two]]&lt;=1500,"Medium","High"))</f>
        <v>Medium</v>
      </c>
      <c r="T5593">
        <v>2.9</v>
      </c>
      <c r="U5593">
        <v>2016</v>
      </c>
      <c r="V5593">
        <v>8</v>
      </c>
      <c r="W5593">
        <v>11</v>
      </c>
      <c r="X5593">
        <f>IF(OR(Main!$U5593=0,
       Main!$V5593=0,
       Main!$W5593=0),
   "",
   DATE(Main!$U5593,
        Main!$V5593,
        Main!$W5593)
)</f>
        <v>42593</v>
      </c>
      <c r="Y5593">
        <f>Table1[[#This Row],[Average_Cost_for_two]]*VLOOKUP(Table1[[#This Row],[Currency]],currency!$A$2:$B$10,2,FALSE)</f>
        <v>7.8</v>
      </c>
      <c r="Z5593" t="str">
        <f>VLOOKUP(C5593,country!A:B,2,FALSE)</f>
        <v>India</v>
      </c>
      <c r="AA5593">
        <f t="shared" si="87"/>
        <v>3</v>
      </c>
    </row>
    <row r="5594" spans="1:27" ht="15.75" customHeight="1" x14ac:dyDescent="0.25">
      <c r="A5594">
        <v>300652</v>
      </c>
      <c r="B5594" t="s">
        <v>11554</v>
      </c>
      <c r="C5594">
        <v>1</v>
      </c>
      <c r="D5594" t="s">
        <v>11222</v>
      </c>
      <c r="E5594" t="s">
        <v>11555</v>
      </c>
      <c r="F5594" t="s">
        <v>11555</v>
      </c>
      <c r="G5594" t="s">
        <v>11556</v>
      </c>
      <c r="H5594">
        <v>77.071443419999994</v>
      </c>
      <c r="I5594">
        <v>28.509542039999999</v>
      </c>
      <c r="J5594" t="s">
        <v>3744</v>
      </c>
      <c r="K5594" t="s">
        <v>28</v>
      </c>
      <c r="L5594" t="s">
        <v>36</v>
      </c>
      <c r="M5594" t="s">
        <v>36</v>
      </c>
      <c r="N5594" t="s">
        <v>29</v>
      </c>
      <c r="O5594" t="s">
        <v>29</v>
      </c>
      <c r="P5594">
        <v>3</v>
      </c>
      <c r="Q5594">
        <v>200</v>
      </c>
      <c r="R5594">
        <v>1300</v>
      </c>
      <c r="S5594" t="str">
        <f>IF(Table1[[#This Row],[Average_Cost_for_two]]&lt;500,"Low",IF(Table1[[#This Row],[Average_Cost_for_two]]&lt;=1500,"Medium","High"))</f>
        <v>Medium</v>
      </c>
      <c r="T5594">
        <v>3.5</v>
      </c>
      <c r="U5594">
        <v>2013</v>
      </c>
      <c r="V5594">
        <v>8</v>
      </c>
      <c r="W5594">
        <v>20</v>
      </c>
      <c r="X5594">
        <f>IF(OR(Main!$U5594=0,
       Main!$V5594=0,
       Main!$W5594=0),
   "",
   DATE(Main!$U5594,
        Main!$V5594,
        Main!$W5594)
)</f>
        <v>41506</v>
      </c>
      <c r="Y5594">
        <f>Table1[[#This Row],[Average_Cost_for_two]]*VLOOKUP(Table1[[#This Row],[Currency]],currency!$A$2:$B$10,2,FALSE)</f>
        <v>15.6</v>
      </c>
      <c r="Z5594" t="str">
        <f>VLOOKUP(C5594,country!A:B,2,FALSE)</f>
        <v>India</v>
      </c>
      <c r="AA5594">
        <f t="shared" si="87"/>
        <v>3</v>
      </c>
    </row>
    <row r="5595" spans="1:27" ht="15.75" customHeight="1" x14ac:dyDescent="0.25">
      <c r="A5595">
        <v>18466966</v>
      </c>
      <c r="B5595" t="s">
        <v>11557</v>
      </c>
      <c r="C5595">
        <v>1</v>
      </c>
      <c r="D5595" t="s">
        <v>11222</v>
      </c>
      <c r="E5595" t="s">
        <v>11558</v>
      </c>
      <c r="F5595" t="s">
        <v>11415</v>
      </c>
      <c r="G5595" t="s">
        <v>11416</v>
      </c>
      <c r="H5595">
        <v>0</v>
      </c>
      <c r="I5595">
        <v>0</v>
      </c>
      <c r="J5595" t="s">
        <v>480</v>
      </c>
      <c r="K5595" t="s">
        <v>28</v>
      </c>
      <c r="L5595" t="s">
        <v>29</v>
      </c>
      <c r="M5595" t="s">
        <v>29</v>
      </c>
      <c r="N5595" t="s">
        <v>29</v>
      </c>
      <c r="O5595" t="s">
        <v>29</v>
      </c>
      <c r="P5595">
        <v>1</v>
      </c>
      <c r="Q5595">
        <v>12</v>
      </c>
      <c r="R5595">
        <v>200</v>
      </c>
      <c r="S5595" t="str">
        <f>IF(Table1[[#This Row],[Average_Cost_for_two]]&lt;500,"Low",IF(Table1[[#This Row],[Average_Cost_for_two]]&lt;=1500,"Medium","High"))</f>
        <v>Low</v>
      </c>
      <c r="T5595">
        <v>3.2</v>
      </c>
      <c r="U5595">
        <v>2012</v>
      </c>
      <c r="V5595">
        <v>8</v>
      </c>
      <c r="W5595">
        <v>24</v>
      </c>
      <c r="X5595">
        <f>IF(OR(Main!$U5595=0,
       Main!$V5595=0,
       Main!$W5595=0),
   "",
   DATE(Main!$U5595,
        Main!$V5595,
        Main!$W5595)
)</f>
        <v>41145</v>
      </c>
      <c r="Y5595">
        <f>Table1[[#This Row],[Average_Cost_for_two]]*VLOOKUP(Table1[[#This Row],[Currency]],currency!$A$2:$B$10,2,FALSE)</f>
        <v>2.4</v>
      </c>
      <c r="Z5595" t="str">
        <f>VLOOKUP(C5595,country!A:B,2,FALSE)</f>
        <v>India</v>
      </c>
      <c r="AA5595">
        <f t="shared" si="87"/>
        <v>3</v>
      </c>
    </row>
    <row r="5596" spans="1:27" ht="15.75" customHeight="1" x14ac:dyDescent="0.25">
      <c r="A5596">
        <v>306043</v>
      </c>
      <c r="B5596" t="s">
        <v>11559</v>
      </c>
      <c r="C5596">
        <v>1</v>
      </c>
      <c r="D5596" t="s">
        <v>11222</v>
      </c>
      <c r="E5596" t="s">
        <v>11560</v>
      </c>
      <c r="F5596" t="s">
        <v>11561</v>
      </c>
      <c r="G5596" t="s">
        <v>11562</v>
      </c>
      <c r="H5596">
        <v>77.057347500000006</v>
      </c>
      <c r="I5596">
        <v>28.442808100000001</v>
      </c>
      <c r="J5596" t="s">
        <v>3774</v>
      </c>
      <c r="K5596" t="s">
        <v>28</v>
      </c>
      <c r="L5596" t="s">
        <v>36</v>
      </c>
      <c r="M5596" t="s">
        <v>29</v>
      </c>
      <c r="N5596" t="s">
        <v>29</v>
      </c>
      <c r="O5596" t="s">
        <v>29</v>
      </c>
      <c r="P5596">
        <v>3</v>
      </c>
      <c r="Q5596">
        <v>36</v>
      </c>
      <c r="R5596">
        <v>1300</v>
      </c>
      <c r="S5596" t="str">
        <f>IF(Table1[[#This Row],[Average_Cost_for_two]]&lt;500,"Low",IF(Table1[[#This Row],[Average_Cost_for_two]]&lt;=1500,"Medium","High"))</f>
        <v>Medium</v>
      </c>
      <c r="T5596">
        <v>3.2</v>
      </c>
      <c r="U5596">
        <v>2012</v>
      </c>
      <c r="V5596">
        <v>8</v>
      </c>
      <c r="W5596">
        <v>13</v>
      </c>
      <c r="X5596">
        <f>IF(OR(Main!$U5596=0,
       Main!$V5596=0,
       Main!$W5596=0),
   "",
   DATE(Main!$U5596,
        Main!$V5596,
        Main!$W5596)
)</f>
        <v>41134</v>
      </c>
      <c r="Y5596">
        <f>Table1[[#This Row],[Average_Cost_for_two]]*VLOOKUP(Table1[[#This Row],[Currency]],currency!$A$2:$B$10,2,FALSE)</f>
        <v>15.6</v>
      </c>
      <c r="Z5596" t="str">
        <f>VLOOKUP(C5596,country!A:B,2,FALSE)</f>
        <v>India</v>
      </c>
      <c r="AA5596">
        <f t="shared" si="87"/>
        <v>3</v>
      </c>
    </row>
    <row r="5597" spans="1:27" ht="15.75" customHeight="1" x14ac:dyDescent="0.25">
      <c r="A5597">
        <v>309015</v>
      </c>
      <c r="B5597" t="s">
        <v>11563</v>
      </c>
      <c r="C5597">
        <v>1</v>
      </c>
      <c r="D5597" t="s">
        <v>11222</v>
      </c>
      <c r="E5597" t="s">
        <v>11564</v>
      </c>
      <c r="F5597" t="s">
        <v>11426</v>
      </c>
      <c r="G5597" t="s">
        <v>11427</v>
      </c>
      <c r="H5597">
        <v>77.083112600000007</v>
      </c>
      <c r="I5597">
        <v>28.468226699999999</v>
      </c>
      <c r="J5597" t="s">
        <v>11565</v>
      </c>
      <c r="K5597" t="s">
        <v>28</v>
      </c>
      <c r="L5597" t="s">
        <v>36</v>
      </c>
      <c r="M5597" t="s">
        <v>29</v>
      </c>
      <c r="N5597" t="s">
        <v>29</v>
      </c>
      <c r="O5597" t="s">
        <v>29</v>
      </c>
      <c r="P5597">
        <v>3</v>
      </c>
      <c r="Q5597">
        <v>248</v>
      </c>
      <c r="R5597">
        <v>1300</v>
      </c>
      <c r="S5597" t="str">
        <f>IF(Table1[[#This Row],[Average_Cost_for_two]]&lt;500,"Low",IF(Table1[[#This Row],[Average_Cost_for_two]]&lt;=1500,"Medium","High"))</f>
        <v>Medium</v>
      </c>
      <c r="T5597">
        <v>4.2</v>
      </c>
      <c r="U5597">
        <v>2014</v>
      </c>
      <c r="V5597">
        <v>7</v>
      </c>
      <c r="W5597">
        <v>14</v>
      </c>
      <c r="X5597">
        <f>IF(OR(Main!$U5597=0,
       Main!$V5597=0,
       Main!$W5597=0),
   "",
   DATE(Main!$U5597,
        Main!$V5597,
        Main!$W5597)
)</f>
        <v>41834</v>
      </c>
      <c r="Y5597">
        <f>Table1[[#This Row],[Average_Cost_for_two]]*VLOOKUP(Table1[[#This Row],[Currency]],currency!$A$2:$B$10,2,FALSE)</f>
        <v>15.6</v>
      </c>
      <c r="Z5597" t="str">
        <f>VLOOKUP(C5597,country!A:B,2,FALSE)</f>
        <v>India</v>
      </c>
      <c r="AA5597">
        <f t="shared" si="87"/>
        <v>3</v>
      </c>
    </row>
    <row r="5598" spans="1:27" ht="15.75" customHeight="1" x14ac:dyDescent="0.25">
      <c r="A5598">
        <v>18254537</v>
      </c>
      <c r="B5598" t="s">
        <v>11566</v>
      </c>
      <c r="C5598">
        <v>1</v>
      </c>
      <c r="D5598" t="s">
        <v>11222</v>
      </c>
      <c r="E5598" t="s">
        <v>11567</v>
      </c>
      <c r="F5598" t="s">
        <v>11426</v>
      </c>
      <c r="G5598" t="s">
        <v>11427</v>
      </c>
      <c r="H5598">
        <v>77.083048000000005</v>
      </c>
      <c r="I5598">
        <v>28.468313999999999</v>
      </c>
      <c r="J5598" t="s">
        <v>11568</v>
      </c>
      <c r="K5598" t="s">
        <v>28</v>
      </c>
      <c r="L5598" t="s">
        <v>36</v>
      </c>
      <c r="M5598" t="s">
        <v>29</v>
      </c>
      <c r="N5598" t="s">
        <v>29</v>
      </c>
      <c r="O5598" t="s">
        <v>29</v>
      </c>
      <c r="P5598">
        <v>3</v>
      </c>
      <c r="Q5598">
        <v>214</v>
      </c>
      <c r="R5598">
        <v>1600</v>
      </c>
      <c r="S5598" t="str">
        <f>IF(Table1[[#This Row],[Average_Cost_for_two]]&lt;500,"Low",IF(Table1[[#This Row],[Average_Cost_for_two]]&lt;=1500,"Medium","High"))</f>
        <v>High</v>
      </c>
      <c r="T5598">
        <v>4.0999999999999996</v>
      </c>
      <c r="U5598">
        <v>2013</v>
      </c>
      <c r="V5598">
        <v>7</v>
      </c>
      <c r="W5598">
        <v>3</v>
      </c>
      <c r="X5598">
        <f>IF(OR(Main!$U5598=0,
       Main!$V5598=0,
       Main!$W5598=0),
   "",
   DATE(Main!$U5598,
        Main!$V5598,
        Main!$W5598)
)</f>
        <v>41458</v>
      </c>
      <c r="Y5598">
        <f>Table1[[#This Row],[Average_Cost_for_two]]*VLOOKUP(Table1[[#This Row],[Currency]],currency!$A$2:$B$10,2,FALSE)</f>
        <v>19.2</v>
      </c>
      <c r="Z5598" t="str">
        <f>VLOOKUP(C5598,country!A:B,2,FALSE)</f>
        <v>India</v>
      </c>
      <c r="AA5598">
        <f t="shared" si="87"/>
        <v>3</v>
      </c>
    </row>
    <row r="5599" spans="1:27" ht="15.75" customHeight="1" x14ac:dyDescent="0.25">
      <c r="A5599">
        <v>6314302</v>
      </c>
      <c r="B5599" t="s">
        <v>11569</v>
      </c>
      <c r="C5599">
        <v>162</v>
      </c>
      <c r="D5599" t="s">
        <v>11570</v>
      </c>
      <c r="E5599" t="s">
        <v>11571</v>
      </c>
      <c r="F5599" t="s">
        <v>11572</v>
      </c>
      <c r="G5599" t="s">
        <v>11573</v>
      </c>
      <c r="H5599">
        <v>121.057508</v>
      </c>
      <c r="I5599">
        <v>14.58445</v>
      </c>
      <c r="J5599" t="s">
        <v>11574</v>
      </c>
      <c r="K5599" t="s">
        <v>11575</v>
      </c>
      <c r="L5599" t="s">
        <v>36</v>
      </c>
      <c r="M5599" t="s">
        <v>29</v>
      </c>
      <c r="N5599" t="s">
        <v>29</v>
      </c>
      <c r="O5599" t="s">
        <v>29</v>
      </c>
      <c r="P5599">
        <v>4</v>
      </c>
      <c r="Q5599">
        <v>229</v>
      </c>
      <c r="R5599">
        <v>1500</v>
      </c>
      <c r="S5599" t="str">
        <f>IF(Table1[[#This Row],[Average_Cost_for_two]]&lt;500,"Low",IF(Table1[[#This Row],[Average_Cost_for_two]]&lt;=1500,"Medium","High"))</f>
        <v>Medium</v>
      </c>
      <c r="T5599">
        <v>4.8</v>
      </c>
      <c r="U5599">
        <v>2011</v>
      </c>
      <c r="V5599">
        <v>7</v>
      </c>
      <c r="W5599">
        <v>10</v>
      </c>
      <c r="X5599">
        <f>IF(OR(Main!$U5599=0,
       Main!$V5599=0,
       Main!$W5599=0),
   "",
   DATE(Main!$U5599,
        Main!$V5599,
        Main!$W5599)
)</f>
        <v>40734</v>
      </c>
      <c r="Y5599" t="e">
        <f>Table1[[#This Row],[Average_Cost_for_two]]*VLOOKUP(Table1[[#This Row],[Currency]],currency!$A$2:$B$10,2,FALSE)</f>
        <v>#N/A</v>
      </c>
      <c r="Z5599" t="str">
        <f>VLOOKUP(C5599,country!A:B,2,FALSE)</f>
        <v>Phillipines</v>
      </c>
      <c r="AA5599">
        <f t="shared" si="87"/>
        <v>3</v>
      </c>
    </row>
    <row r="5600" spans="1:27" ht="15.75" customHeight="1" x14ac:dyDescent="0.25">
      <c r="A5600">
        <v>306132</v>
      </c>
      <c r="B5600" t="s">
        <v>3713</v>
      </c>
      <c r="C5600">
        <v>1</v>
      </c>
      <c r="D5600" t="s">
        <v>11222</v>
      </c>
      <c r="E5600" t="s">
        <v>11576</v>
      </c>
      <c r="F5600" t="s">
        <v>11289</v>
      </c>
      <c r="G5600" t="s">
        <v>11290</v>
      </c>
      <c r="H5600">
        <v>77.088687899999996</v>
      </c>
      <c r="I5600">
        <v>28.4952079</v>
      </c>
      <c r="J5600" t="s">
        <v>3715</v>
      </c>
      <c r="K5600" t="s">
        <v>28</v>
      </c>
      <c r="L5600" t="s">
        <v>36</v>
      </c>
      <c r="M5600" t="s">
        <v>36</v>
      </c>
      <c r="N5600" t="s">
        <v>29</v>
      </c>
      <c r="O5600" t="s">
        <v>29</v>
      </c>
      <c r="P5600">
        <v>3</v>
      </c>
      <c r="Q5600">
        <v>706</v>
      </c>
      <c r="R5600">
        <v>1700</v>
      </c>
      <c r="S5600" t="str">
        <f>IF(Table1[[#This Row],[Average_Cost_for_two]]&lt;500,"Low",IF(Table1[[#This Row],[Average_Cost_for_two]]&lt;=1500,"Medium","High"))</f>
        <v>High</v>
      </c>
      <c r="T5600">
        <v>3.8</v>
      </c>
      <c r="U5600">
        <v>2016</v>
      </c>
      <c r="V5600">
        <v>7</v>
      </c>
      <c r="W5600">
        <v>2</v>
      </c>
      <c r="X5600">
        <f>IF(OR(Main!$U5600=0,
       Main!$V5600=0,
       Main!$W5600=0),
   "",
   DATE(Main!$U5600,
        Main!$V5600,
        Main!$W5600)
)</f>
        <v>42553</v>
      </c>
      <c r="Y5600">
        <f>Table1[[#This Row],[Average_Cost_for_two]]*VLOOKUP(Table1[[#This Row],[Currency]],currency!$A$2:$B$10,2,FALSE)</f>
        <v>20.400000000000002</v>
      </c>
      <c r="Z5600" t="str">
        <f>VLOOKUP(C5600,country!A:B,2,FALSE)</f>
        <v>India</v>
      </c>
      <c r="AA5600">
        <f t="shared" si="87"/>
        <v>3</v>
      </c>
    </row>
    <row r="5601" spans="1:27" ht="15.75" customHeight="1" x14ac:dyDescent="0.25">
      <c r="A5601">
        <v>1664</v>
      </c>
      <c r="B5601" t="s">
        <v>11577</v>
      </c>
      <c r="C5601">
        <v>1</v>
      </c>
      <c r="D5601" t="s">
        <v>11222</v>
      </c>
      <c r="E5601" t="s">
        <v>11578</v>
      </c>
      <c r="F5601" t="s">
        <v>11295</v>
      </c>
      <c r="G5601" t="s">
        <v>11296</v>
      </c>
      <c r="H5601">
        <v>77.081763699999996</v>
      </c>
      <c r="I5601">
        <v>28.467290200000001</v>
      </c>
      <c r="J5601" t="s">
        <v>559</v>
      </c>
      <c r="K5601" t="s">
        <v>28</v>
      </c>
      <c r="L5601" t="s">
        <v>29</v>
      </c>
      <c r="M5601" t="s">
        <v>36</v>
      </c>
      <c r="N5601" t="s">
        <v>29</v>
      </c>
      <c r="O5601" t="s">
        <v>29</v>
      </c>
      <c r="P5601">
        <v>2</v>
      </c>
      <c r="Q5601">
        <v>129</v>
      </c>
      <c r="R5601">
        <v>700</v>
      </c>
      <c r="S5601" t="str">
        <f>IF(Table1[[#This Row],[Average_Cost_for_two]]&lt;500,"Low",IF(Table1[[#This Row],[Average_Cost_for_two]]&lt;=1500,"Medium","High"))</f>
        <v>Medium</v>
      </c>
      <c r="T5601">
        <v>3.3</v>
      </c>
      <c r="U5601">
        <v>2014</v>
      </c>
      <c r="V5601">
        <v>7</v>
      </c>
      <c r="W5601">
        <v>5</v>
      </c>
      <c r="X5601">
        <f>IF(OR(Main!$U5601=0,
       Main!$V5601=0,
       Main!$W5601=0),
   "",
   DATE(Main!$U5601,
        Main!$V5601,
        Main!$W5601)
)</f>
        <v>41825</v>
      </c>
      <c r="Y5601">
        <f>Table1[[#This Row],[Average_Cost_for_two]]*VLOOKUP(Table1[[#This Row],[Currency]],currency!$A$2:$B$10,2,FALSE)</f>
        <v>8.4</v>
      </c>
      <c r="Z5601" t="str">
        <f>VLOOKUP(C5601,country!A:B,2,FALSE)</f>
        <v>India</v>
      </c>
      <c r="AA5601">
        <f t="shared" si="87"/>
        <v>3</v>
      </c>
    </row>
    <row r="5602" spans="1:27" ht="15.75" customHeight="1" x14ac:dyDescent="0.25">
      <c r="A5602">
        <v>6308205</v>
      </c>
      <c r="B5602" t="s">
        <v>11579</v>
      </c>
      <c r="C5602">
        <v>162</v>
      </c>
      <c r="D5602" t="s">
        <v>11580</v>
      </c>
      <c r="E5602" t="s">
        <v>11581</v>
      </c>
      <c r="F5602" t="s">
        <v>11582</v>
      </c>
      <c r="G5602" t="s">
        <v>11583</v>
      </c>
      <c r="H5602">
        <v>121.04622000000001</v>
      </c>
      <c r="I5602">
        <v>14.549337</v>
      </c>
      <c r="J5602" t="s">
        <v>11584</v>
      </c>
      <c r="K5602" t="s">
        <v>11575</v>
      </c>
      <c r="L5602" t="s">
        <v>36</v>
      </c>
      <c r="M5602" t="s">
        <v>29</v>
      </c>
      <c r="N5602" t="s">
        <v>29</v>
      </c>
      <c r="O5602" t="s">
        <v>29</v>
      </c>
      <c r="P5602">
        <v>4</v>
      </c>
      <c r="Q5602">
        <v>392</v>
      </c>
      <c r="R5602">
        <v>1500</v>
      </c>
      <c r="S5602" t="str">
        <f>IF(Table1[[#This Row],[Average_Cost_for_two]]&lt;500,"Low",IF(Table1[[#This Row],[Average_Cost_for_two]]&lt;=1500,"Medium","High"))</f>
        <v>Medium</v>
      </c>
      <c r="T5602">
        <v>4.4000000000000004</v>
      </c>
      <c r="U5602">
        <v>2018</v>
      </c>
      <c r="V5602">
        <v>5</v>
      </c>
      <c r="W5602">
        <v>17</v>
      </c>
      <c r="X5602">
        <f>IF(OR(Main!$U5602=0,
       Main!$V5602=0,
       Main!$W5602=0),
   "",
   DATE(Main!$U5602,
        Main!$V5602,
        Main!$W5602)
)</f>
        <v>43237</v>
      </c>
      <c r="Y5602" t="e">
        <f>Table1[[#This Row],[Average_Cost_for_two]]*VLOOKUP(Table1[[#This Row],[Currency]],currency!$A$2:$B$10,2,FALSE)</f>
        <v>#N/A</v>
      </c>
      <c r="Z5602" t="str">
        <f>VLOOKUP(C5602,country!A:B,2,FALSE)</f>
        <v>Phillipines</v>
      </c>
      <c r="AA5602">
        <f t="shared" si="87"/>
        <v>2</v>
      </c>
    </row>
    <row r="5603" spans="1:27" ht="15.75" customHeight="1" x14ac:dyDescent="0.25">
      <c r="A5603">
        <v>4762</v>
      </c>
      <c r="B5603" t="s">
        <v>11585</v>
      </c>
      <c r="C5603">
        <v>1</v>
      </c>
      <c r="D5603" t="s">
        <v>11222</v>
      </c>
      <c r="E5603" t="s">
        <v>11586</v>
      </c>
      <c r="F5603" t="s">
        <v>11447</v>
      </c>
      <c r="G5603" t="s">
        <v>11448</v>
      </c>
      <c r="H5603">
        <v>77.093190440000001</v>
      </c>
      <c r="I5603">
        <v>28.47567184</v>
      </c>
      <c r="J5603" t="s">
        <v>1804</v>
      </c>
      <c r="K5603" t="s">
        <v>28</v>
      </c>
      <c r="L5603" t="s">
        <v>29</v>
      </c>
      <c r="M5603" t="s">
        <v>36</v>
      </c>
      <c r="N5603" t="s">
        <v>29</v>
      </c>
      <c r="O5603" t="s">
        <v>29</v>
      </c>
      <c r="P5603">
        <v>2</v>
      </c>
      <c r="Q5603">
        <v>112</v>
      </c>
      <c r="R5603">
        <v>800</v>
      </c>
      <c r="S5603" t="str">
        <f>IF(Table1[[#This Row],[Average_Cost_for_two]]&lt;500,"Low",IF(Table1[[#This Row],[Average_Cost_for_two]]&lt;=1500,"Medium","High"))</f>
        <v>Medium</v>
      </c>
      <c r="T5603">
        <v>3.5</v>
      </c>
      <c r="U5603">
        <v>2015</v>
      </c>
      <c r="V5603">
        <v>7</v>
      </c>
      <c r="W5603">
        <v>12</v>
      </c>
      <c r="X5603">
        <f>IF(OR(Main!$U5603=0,
       Main!$V5603=0,
       Main!$W5603=0),
   "",
   DATE(Main!$U5603,
        Main!$V5603,
        Main!$W5603)
)</f>
        <v>42197</v>
      </c>
      <c r="Y5603">
        <f>Table1[[#This Row],[Average_Cost_for_two]]*VLOOKUP(Table1[[#This Row],[Currency]],currency!$A$2:$B$10,2,FALSE)</f>
        <v>9.6</v>
      </c>
      <c r="Z5603" t="str">
        <f>VLOOKUP(C5603,country!A:B,2,FALSE)</f>
        <v>India</v>
      </c>
      <c r="AA5603">
        <f t="shared" si="87"/>
        <v>3</v>
      </c>
    </row>
    <row r="5604" spans="1:27" ht="15.75" customHeight="1" x14ac:dyDescent="0.25">
      <c r="A5604">
        <v>18131568</v>
      </c>
      <c r="B5604" t="s">
        <v>11587</v>
      </c>
      <c r="C5604">
        <v>1</v>
      </c>
      <c r="D5604" t="s">
        <v>11222</v>
      </c>
      <c r="E5604" t="s">
        <v>11307</v>
      </c>
      <c r="F5604" t="s">
        <v>11306</v>
      </c>
      <c r="G5604" t="s">
        <v>11307</v>
      </c>
      <c r="H5604">
        <v>77.098490200000001</v>
      </c>
      <c r="I5604">
        <v>28.471636</v>
      </c>
      <c r="J5604" t="s">
        <v>477</v>
      </c>
      <c r="K5604" t="s">
        <v>28</v>
      </c>
      <c r="L5604" t="s">
        <v>29</v>
      </c>
      <c r="M5604" t="s">
        <v>29</v>
      </c>
      <c r="N5604" t="s">
        <v>29</v>
      </c>
      <c r="O5604" t="s">
        <v>29</v>
      </c>
      <c r="P5604">
        <v>2</v>
      </c>
      <c r="Q5604">
        <v>15</v>
      </c>
      <c r="R5604">
        <v>650</v>
      </c>
      <c r="S5604" t="str">
        <f>IF(Table1[[#This Row],[Average_Cost_for_two]]&lt;500,"Low",IF(Table1[[#This Row],[Average_Cost_for_two]]&lt;=1500,"Medium","High"))</f>
        <v>Medium</v>
      </c>
      <c r="T5604">
        <v>3.2</v>
      </c>
      <c r="U5604">
        <v>2011</v>
      </c>
      <c r="V5604">
        <v>7</v>
      </c>
      <c r="W5604">
        <v>23</v>
      </c>
      <c r="X5604">
        <f>IF(OR(Main!$U5604=0,
       Main!$V5604=0,
       Main!$W5604=0),
   "",
   DATE(Main!$U5604,
        Main!$V5604,
        Main!$W5604)
)</f>
        <v>40747</v>
      </c>
      <c r="Y5604">
        <f>Table1[[#This Row],[Average_Cost_for_two]]*VLOOKUP(Table1[[#This Row],[Currency]],currency!$A$2:$B$10,2,FALSE)</f>
        <v>7.8</v>
      </c>
      <c r="Z5604" t="str">
        <f>VLOOKUP(C5604,country!A:B,2,FALSE)</f>
        <v>India</v>
      </c>
      <c r="AA5604">
        <f t="shared" si="87"/>
        <v>3</v>
      </c>
    </row>
    <row r="5605" spans="1:27" ht="15.75" customHeight="1" x14ac:dyDescent="0.25">
      <c r="A5605">
        <v>313272</v>
      </c>
      <c r="B5605" t="s">
        <v>11588</v>
      </c>
      <c r="C5605">
        <v>1</v>
      </c>
      <c r="D5605" t="s">
        <v>11222</v>
      </c>
      <c r="E5605" t="s">
        <v>11589</v>
      </c>
      <c r="F5605" t="s">
        <v>11306</v>
      </c>
      <c r="G5605" t="s">
        <v>11307</v>
      </c>
      <c r="H5605">
        <v>77.0948286</v>
      </c>
      <c r="I5605">
        <v>28.48187686</v>
      </c>
      <c r="J5605" t="s">
        <v>1017</v>
      </c>
      <c r="K5605" t="s">
        <v>28</v>
      </c>
      <c r="L5605" t="s">
        <v>29</v>
      </c>
      <c r="M5605" t="s">
        <v>29</v>
      </c>
      <c r="N5605" t="s">
        <v>29</v>
      </c>
      <c r="O5605" t="s">
        <v>29</v>
      </c>
      <c r="P5605">
        <v>1</v>
      </c>
      <c r="Q5605">
        <v>4</v>
      </c>
      <c r="R5605">
        <v>200</v>
      </c>
      <c r="S5605" t="str">
        <f>IF(Table1[[#This Row],[Average_Cost_for_two]]&lt;500,"Low",IF(Table1[[#This Row],[Average_Cost_for_two]]&lt;=1500,"Medium","High"))</f>
        <v>Low</v>
      </c>
      <c r="T5605">
        <v>2.9</v>
      </c>
      <c r="U5605">
        <v>2016</v>
      </c>
      <c r="V5605">
        <v>7</v>
      </c>
      <c r="W5605">
        <v>22</v>
      </c>
      <c r="X5605">
        <f>IF(OR(Main!$U5605=0,
       Main!$V5605=0,
       Main!$W5605=0),
   "",
   DATE(Main!$U5605,
        Main!$V5605,
        Main!$W5605)
)</f>
        <v>42573</v>
      </c>
      <c r="Y5605">
        <f>Table1[[#This Row],[Average_Cost_for_two]]*VLOOKUP(Table1[[#This Row],[Currency]],currency!$A$2:$B$10,2,FALSE)</f>
        <v>2.4</v>
      </c>
      <c r="Z5605" t="str">
        <f>VLOOKUP(C5605,country!A:B,2,FALSE)</f>
        <v>India</v>
      </c>
      <c r="AA5605">
        <f t="shared" si="87"/>
        <v>3</v>
      </c>
    </row>
    <row r="5606" spans="1:27" ht="15.75" customHeight="1" x14ac:dyDescent="0.25">
      <c r="A5606">
        <v>18444416</v>
      </c>
      <c r="B5606" t="s">
        <v>11590</v>
      </c>
      <c r="C5606">
        <v>1</v>
      </c>
      <c r="D5606" t="s">
        <v>11222</v>
      </c>
      <c r="E5606" t="s">
        <v>11591</v>
      </c>
      <c r="F5606" t="s">
        <v>11224</v>
      </c>
      <c r="G5606" t="s">
        <v>11225</v>
      </c>
      <c r="H5606">
        <v>77.095309049999997</v>
      </c>
      <c r="I5606">
        <v>28.48826511</v>
      </c>
      <c r="J5606" t="s">
        <v>6168</v>
      </c>
      <c r="K5606" t="s">
        <v>28</v>
      </c>
      <c r="L5606" t="s">
        <v>29</v>
      </c>
      <c r="M5606" t="s">
        <v>29</v>
      </c>
      <c r="N5606" t="s">
        <v>29</v>
      </c>
      <c r="O5606" t="s">
        <v>29</v>
      </c>
      <c r="P5606">
        <v>1</v>
      </c>
      <c r="Q5606">
        <v>11</v>
      </c>
      <c r="R5606">
        <v>350</v>
      </c>
      <c r="S5606" t="str">
        <f>IF(Table1[[#This Row],[Average_Cost_for_two]]&lt;500,"Low",IF(Table1[[#This Row],[Average_Cost_for_two]]&lt;=1500,"Medium","High"))</f>
        <v>Low</v>
      </c>
      <c r="T5606">
        <v>3.3</v>
      </c>
      <c r="U5606">
        <v>2015</v>
      </c>
      <c r="V5606">
        <v>7</v>
      </c>
      <c r="W5606">
        <v>17</v>
      </c>
      <c r="X5606">
        <f>IF(OR(Main!$U5606=0,
       Main!$V5606=0,
       Main!$W5606=0),
   "",
   DATE(Main!$U5606,
        Main!$V5606,
        Main!$W5606)
)</f>
        <v>42202</v>
      </c>
      <c r="Y5606">
        <f>Table1[[#This Row],[Average_Cost_for_two]]*VLOOKUP(Table1[[#This Row],[Currency]],currency!$A$2:$B$10,2,FALSE)</f>
        <v>4.2</v>
      </c>
      <c r="Z5606" t="str">
        <f>VLOOKUP(C5606,country!A:B,2,FALSE)</f>
        <v>India</v>
      </c>
      <c r="AA5606">
        <f t="shared" si="87"/>
        <v>3</v>
      </c>
    </row>
    <row r="5607" spans="1:27" ht="15.75" customHeight="1" x14ac:dyDescent="0.25">
      <c r="A5607">
        <v>300074</v>
      </c>
      <c r="B5607" t="s">
        <v>9718</v>
      </c>
      <c r="C5607">
        <v>1</v>
      </c>
      <c r="D5607" t="s">
        <v>11222</v>
      </c>
      <c r="E5607" t="s">
        <v>11592</v>
      </c>
      <c r="F5607" t="s">
        <v>11224</v>
      </c>
      <c r="G5607" t="s">
        <v>11225</v>
      </c>
      <c r="H5607">
        <v>77.093453699999998</v>
      </c>
      <c r="I5607">
        <v>28.4935145</v>
      </c>
      <c r="J5607" t="s">
        <v>708</v>
      </c>
      <c r="K5607" t="s">
        <v>28</v>
      </c>
      <c r="L5607" t="s">
        <v>29</v>
      </c>
      <c r="M5607" t="s">
        <v>36</v>
      </c>
      <c r="N5607" t="s">
        <v>29</v>
      </c>
      <c r="O5607" t="s">
        <v>29</v>
      </c>
      <c r="P5607">
        <v>1</v>
      </c>
      <c r="Q5607">
        <v>83</v>
      </c>
      <c r="R5607">
        <v>150</v>
      </c>
      <c r="S5607" t="str">
        <f>IF(Table1[[#This Row],[Average_Cost_for_two]]&lt;500,"Low",IF(Table1[[#This Row],[Average_Cost_for_two]]&lt;=1500,"Medium","High"))</f>
        <v>Low</v>
      </c>
      <c r="T5607">
        <v>3.1</v>
      </c>
      <c r="U5607">
        <v>2012</v>
      </c>
      <c r="V5607">
        <v>7</v>
      </c>
      <c r="W5607">
        <v>18</v>
      </c>
      <c r="X5607">
        <f>IF(OR(Main!$U5607=0,
       Main!$V5607=0,
       Main!$W5607=0),
   "",
   DATE(Main!$U5607,
        Main!$V5607,
        Main!$W5607)
)</f>
        <v>41108</v>
      </c>
      <c r="Y5607">
        <f>Table1[[#This Row],[Average_Cost_for_two]]*VLOOKUP(Table1[[#This Row],[Currency]],currency!$A$2:$B$10,2,FALSE)</f>
        <v>1.8</v>
      </c>
      <c r="Z5607" t="str">
        <f>VLOOKUP(C5607,country!A:B,2,FALSE)</f>
        <v>India</v>
      </c>
      <c r="AA5607">
        <f t="shared" si="87"/>
        <v>3</v>
      </c>
    </row>
    <row r="5608" spans="1:27" ht="15.75" customHeight="1" x14ac:dyDescent="0.25">
      <c r="A5608">
        <v>309541</v>
      </c>
      <c r="B5608" t="s">
        <v>11593</v>
      </c>
      <c r="C5608">
        <v>1</v>
      </c>
      <c r="D5608" t="s">
        <v>11222</v>
      </c>
      <c r="E5608" t="s">
        <v>11594</v>
      </c>
      <c r="F5608" t="s">
        <v>11224</v>
      </c>
      <c r="G5608" t="s">
        <v>11225</v>
      </c>
      <c r="H5608">
        <v>77.096256400000001</v>
      </c>
      <c r="I5608">
        <v>28.484648799999999</v>
      </c>
      <c r="J5608" t="s">
        <v>615</v>
      </c>
      <c r="K5608" t="s">
        <v>28</v>
      </c>
      <c r="L5608" t="s">
        <v>36</v>
      </c>
      <c r="M5608" t="s">
        <v>29</v>
      </c>
      <c r="N5608" t="s">
        <v>29</v>
      </c>
      <c r="O5608" t="s">
        <v>29</v>
      </c>
      <c r="P5608">
        <v>3</v>
      </c>
      <c r="Q5608">
        <v>132</v>
      </c>
      <c r="R5608">
        <v>1000</v>
      </c>
      <c r="S5608" t="str">
        <f>IF(Table1[[#This Row],[Average_Cost_for_two]]&lt;500,"Low",IF(Table1[[#This Row],[Average_Cost_for_two]]&lt;=1500,"Medium","High"))</f>
        <v>Medium</v>
      </c>
      <c r="T5608">
        <v>3.4</v>
      </c>
      <c r="U5608">
        <v>2017</v>
      </c>
      <c r="V5608">
        <v>7</v>
      </c>
      <c r="W5608">
        <v>21</v>
      </c>
      <c r="X5608">
        <f>IF(OR(Main!$U5608=0,
       Main!$V5608=0,
       Main!$W5608=0),
   "",
   DATE(Main!$U5608,
        Main!$V5608,
        Main!$W5608)
)</f>
        <v>42937</v>
      </c>
      <c r="Y5608">
        <f>Table1[[#This Row],[Average_Cost_for_two]]*VLOOKUP(Table1[[#This Row],[Currency]],currency!$A$2:$B$10,2,FALSE)</f>
        <v>12</v>
      </c>
      <c r="Z5608" t="str">
        <f>VLOOKUP(C5608,country!A:B,2,FALSE)</f>
        <v>India</v>
      </c>
      <c r="AA5608">
        <f t="shared" si="87"/>
        <v>3</v>
      </c>
    </row>
    <row r="5609" spans="1:27" ht="15.75" customHeight="1" x14ac:dyDescent="0.25">
      <c r="A5609">
        <v>18425140</v>
      </c>
      <c r="B5609" t="s">
        <v>1831</v>
      </c>
      <c r="C5609">
        <v>1</v>
      </c>
      <c r="D5609" t="s">
        <v>11222</v>
      </c>
      <c r="E5609" t="s">
        <v>11229</v>
      </c>
      <c r="F5609" t="s">
        <v>11228</v>
      </c>
      <c r="G5609" t="s">
        <v>11229</v>
      </c>
      <c r="H5609">
        <v>77.083015140000001</v>
      </c>
      <c r="I5609">
        <v>28.466247930000002</v>
      </c>
      <c r="J5609" t="s">
        <v>1834</v>
      </c>
      <c r="K5609" t="s">
        <v>28</v>
      </c>
      <c r="L5609" t="s">
        <v>29</v>
      </c>
      <c r="M5609" t="s">
        <v>36</v>
      </c>
      <c r="N5609" t="s">
        <v>29</v>
      </c>
      <c r="O5609" t="s">
        <v>29</v>
      </c>
      <c r="P5609">
        <v>2</v>
      </c>
      <c r="Q5609">
        <v>93</v>
      </c>
      <c r="R5609">
        <v>850</v>
      </c>
      <c r="S5609" t="str">
        <f>IF(Table1[[#This Row],[Average_Cost_for_two]]&lt;500,"Low",IF(Table1[[#This Row],[Average_Cost_for_two]]&lt;=1500,"Medium","High"))</f>
        <v>Medium</v>
      </c>
      <c r="T5609">
        <v>4.2</v>
      </c>
      <c r="U5609">
        <v>2015</v>
      </c>
      <c r="V5609">
        <v>7</v>
      </c>
      <c r="W5609">
        <v>26</v>
      </c>
      <c r="X5609">
        <f>IF(OR(Main!$U5609=0,
       Main!$V5609=0,
       Main!$W5609=0),
   "",
   DATE(Main!$U5609,
        Main!$V5609,
        Main!$W5609)
)</f>
        <v>42211</v>
      </c>
      <c r="Y5609">
        <f>Table1[[#This Row],[Average_Cost_for_two]]*VLOOKUP(Table1[[#This Row],[Currency]],currency!$A$2:$B$10,2,FALSE)</f>
        <v>10.200000000000001</v>
      </c>
      <c r="Z5609" t="str">
        <f>VLOOKUP(C5609,country!A:B,2,FALSE)</f>
        <v>India</v>
      </c>
      <c r="AA5609">
        <f t="shared" si="87"/>
        <v>3</v>
      </c>
    </row>
    <row r="5610" spans="1:27" ht="15.75" customHeight="1" x14ac:dyDescent="0.25">
      <c r="A5610">
        <v>18361762</v>
      </c>
      <c r="B5610" t="s">
        <v>11595</v>
      </c>
      <c r="C5610">
        <v>1</v>
      </c>
      <c r="D5610" t="s">
        <v>11222</v>
      </c>
      <c r="E5610" t="s">
        <v>11596</v>
      </c>
      <c r="F5610" t="s">
        <v>11228</v>
      </c>
      <c r="G5610" t="s">
        <v>11229</v>
      </c>
      <c r="H5610">
        <v>77.088706000000002</v>
      </c>
      <c r="I5610">
        <v>28.461469999999998</v>
      </c>
      <c r="J5610" t="s">
        <v>477</v>
      </c>
      <c r="K5610" t="s">
        <v>28</v>
      </c>
      <c r="L5610" t="s">
        <v>29</v>
      </c>
      <c r="M5610" t="s">
        <v>36</v>
      </c>
      <c r="N5610" t="s">
        <v>29</v>
      </c>
      <c r="O5610" t="s">
        <v>29</v>
      </c>
      <c r="P5610">
        <v>2</v>
      </c>
      <c r="Q5610">
        <v>152</v>
      </c>
      <c r="R5610">
        <v>650</v>
      </c>
      <c r="S5610" t="str">
        <f>IF(Table1[[#This Row],[Average_Cost_for_two]]&lt;500,"Low",IF(Table1[[#This Row],[Average_Cost_for_two]]&lt;=1500,"Medium","High"))</f>
        <v>Medium</v>
      </c>
      <c r="T5610">
        <v>4.0999999999999996</v>
      </c>
      <c r="U5610">
        <v>2018</v>
      </c>
      <c r="V5610">
        <v>7</v>
      </c>
      <c r="W5610">
        <v>13</v>
      </c>
      <c r="X5610">
        <f>IF(OR(Main!$U5610=0,
       Main!$V5610=0,
       Main!$W5610=0),
   "",
   DATE(Main!$U5610,
        Main!$V5610,
        Main!$W5610)
)</f>
        <v>43294</v>
      </c>
      <c r="Y5610">
        <f>Table1[[#This Row],[Average_Cost_for_two]]*VLOOKUP(Table1[[#This Row],[Currency]],currency!$A$2:$B$10,2,FALSE)</f>
        <v>7.8</v>
      </c>
      <c r="Z5610" t="str">
        <f>VLOOKUP(C5610,country!A:B,2,FALSE)</f>
        <v>India</v>
      </c>
      <c r="AA5610">
        <f t="shared" si="87"/>
        <v>3</v>
      </c>
    </row>
    <row r="5611" spans="1:27" ht="15.75" customHeight="1" x14ac:dyDescent="0.25">
      <c r="A5611">
        <v>6318506</v>
      </c>
      <c r="B5611" t="s">
        <v>11597</v>
      </c>
      <c r="C5611">
        <v>162</v>
      </c>
      <c r="D5611" t="s">
        <v>11570</v>
      </c>
      <c r="E5611" t="s">
        <v>11598</v>
      </c>
      <c r="F5611" t="s">
        <v>11572</v>
      </c>
      <c r="G5611" t="s">
        <v>11573</v>
      </c>
      <c r="H5611">
        <v>121.05647500000001</v>
      </c>
      <c r="I5611">
        <v>14.585317999999999</v>
      </c>
      <c r="J5611" t="s">
        <v>2101</v>
      </c>
      <c r="K5611" t="s">
        <v>11575</v>
      </c>
      <c r="L5611" t="s">
        <v>29</v>
      </c>
      <c r="M5611" t="s">
        <v>29</v>
      </c>
      <c r="N5611" t="s">
        <v>29</v>
      </c>
      <c r="O5611" t="s">
        <v>29</v>
      </c>
      <c r="P5611">
        <v>4</v>
      </c>
      <c r="Q5611">
        <v>365</v>
      </c>
      <c r="R5611">
        <v>1500</v>
      </c>
      <c r="S5611" t="str">
        <f>IF(Table1[[#This Row],[Average_Cost_for_two]]&lt;500,"Low",IF(Table1[[#This Row],[Average_Cost_for_two]]&lt;=1500,"Medium","High"))</f>
        <v>Medium</v>
      </c>
      <c r="T5611">
        <v>4.9000000000000004</v>
      </c>
      <c r="U5611">
        <v>2010</v>
      </c>
      <c r="V5611">
        <v>11</v>
      </c>
      <c r="W5611">
        <v>8</v>
      </c>
      <c r="X5611">
        <f>IF(OR(Main!$U5611=0,
       Main!$V5611=0,
       Main!$W5611=0),
   "",
   DATE(Main!$U5611,
        Main!$V5611,
        Main!$W5611)
)</f>
        <v>40490</v>
      </c>
      <c r="Y5611" t="e">
        <f>Table1[[#This Row],[Average_Cost_for_two]]*VLOOKUP(Table1[[#This Row],[Currency]],currency!$A$2:$B$10,2,FALSE)</f>
        <v>#N/A</v>
      </c>
      <c r="Z5611" t="str">
        <f>VLOOKUP(C5611,country!A:B,2,FALSE)</f>
        <v>Phillipines</v>
      </c>
      <c r="AA5611">
        <f t="shared" si="87"/>
        <v>4</v>
      </c>
    </row>
    <row r="5612" spans="1:27" ht="15.75" customHeight="1" x14ac:dyDescent="0.25">
      <c r="A5612">
        <v>9773</v>
      </c>
      <c r="B5612" t="s">
        <v>11599</v>
      </c>
      <c r="C5612">
        <v>1</v>
      </c>
      <c r="D5612" t="s">
        <v>11222</v>
      </c>
      <c r="E5612" t="s">
        <v>11600</v>
      </c>
      <c r="F5612" t="s">
        <v>11601</v>
      </c>
      <c r="G5612" t="s">
        <v>11602</v>
      </c>
      <c r="H5612">
        <v>77.094622599999994</v>
      </c>
      <c r="I5612">
        <v>28.460546000000001</v>
      </c>
      <c r="J5612" t="s">
        <v>11603</v>
      </c>
      <c r="K5612" t="s">
        <v>28</v>
      </c>
      <c r="L5612" t="s">
        <v>29</v>
      </c>
      <c r="M5612" t="s">
        <v>29</v>
      </c>
      <c r="N5612" t="s">
        <v>29</v>
      </c>
      <c r="O5612" t="s">
        <v>29</v>
      </c>
      <c r="P5612">
        <v>3</v>
      </c>
      <c r="Q5612">
        <v>38</v>
      </c>
      <c r="R5612">
        <v>1500</v>
      </c>
      <c r="S5612" t="str">
        <f>IF(Table1[[#This Row],[Average_Cost_for_two]]&lt;500,"Low",IF(Table1[[#This Row],[Average_Cost_for_two]]&lt;=1500,"Medium","High"))</f>
        <v>Medium</v>
      </c>
      <c r="T5612">
        <v>3.6</v>
      </c>
      <c r="U5612">
        <v>2017</v>
      </c>
      <c r="V5612">
        <v>7</v>
      </c>
      <c r="W5612">
        <v>16</v>
      </c>
      <c r="X5612">
        <f>IF(OR(Main!$U5612=0,
       Main!$V5612=0,
       Main!$W5612=0),
   "",
   DATE(Main!$U5612,
        Main!$V5612,
        Main!$W5612)
)</f>
        <v>42932</v>
      </c>
      <c r="Y5612">
        <f>Table1[[#This Row],[Average_Cost_for_two]]*VLOOKUP(Table1[[#This Row],[Currency]],currency!$A$2:$B$10,2,FALSE)</f>
        <v>18</v>
      </c>
      <c r="Z5612" t="str">
        <f>VLOOKUP(C5612,country!A:B,2,FALSE)</f>
        <v>India</v>
      </c>
      <c r="AA5612">
        <f t="shared" si="87"/>
        <v>3</v>
      </c>
    </row>
    <row r="5613" spans="1:27" ht="15.75" customHeight="1" x14ac:dyDescent="0.25">
      <c r="A5613">
        <v>18361772</v>
      </c>
      <c r="B5613" t="s">
        <v>11604</v>
      </c>
      <c r="C5613">
        <v>1</v>
      </c>
      <c r="D5613" t="s">
        <v>11222</v>
      </c>
      <c r="E5613" t="s">
        <v>11605</v>
      </c>
      <c r="F5613" t="s">
        <v>11232</v>
      </c>
      <c r="G5613" t="s">
        <v>11231</v>
      </c>
      <c r="H5613">
        <v>77.104287400000004</v>
      </c>
      <c r="I5613">
        <v>28.437237199999998</v>
      </c>
      <c r="J5613" t="s">
        <v>11606</v>
      </c>
      <c r="K5613" t="s">
        <v>28</v>
      </c>
      <c r="L5613" t="s">
        <v>29</v>
      </c>
      <c r="M5613" t="s">
        <v>36</v>
      </c>
      <c r="N5613" t="s">
        <v>29</v>
      </c>
      <c r="O5613" t="s">
        <v>29</v>
      </c>
      <c r="P5613">
        <v>2</v>
      </c>
      <c r="Q5613">
        <v>30</v>
      </c>
      <c r="R5613">
        <v>800</v>
      </c>
      <c r="S5613" t="str">
        <f>IF(Table1[[#This Row],[Average_Cost_for_two]]&lt;500,"Low",IF(Table1[[#This Row],[Average_Cost_for_two]]&lt;=1500,"Medium","High"))</f>
        <v>Medium</v>
      </c>
      <c r="T5613">
        <v>3.2</v>
      </c>
      <c r="U5613">
        <v>2011</v>
      </c>
      <c r="V5613">
        <v>7</v>
      </c>
      <c r="W5613">
        <v>16</v>
      </c>
      <c r="X5613">
        <f>IF(OR(Main!$U5613=0,
       Main!$V5613=0,
       Main!$W5613=0),
   "",
   DATE(Main!$U5613,
        Main!$V5613,
        Main!$W5613)
)</f>
        <v>40740</v>
      </c>
      <c r="Y5613">
        <f>Table1[[#This Row],[Average_Cost_for_two]]*VLOOKUP(Table1[[#This Row],[Currency]],currency!$A$2:$B$10,2,FALSE)</f>
        <v>9.6</v>
      </c>
      <c r="Z5613" t="str">
        <f>VLOOKUP(C5613,country!A:B,2,FALSE)</f>
        <v>India</v>
      </c>
      <c r="AA5613">
        <f t="shared" si="87"/>
        <v>3</v>
      </c>
    </row>
    <row r="5614" spans="1:27" ht="15.75" customHeight="1" x14ac:dyDescent="0.25">
      <c r="A5614">
        <v>6501534</v>
      </c>
      <c r="B5614" t="s">
        <v>11607</v>
      </c>
      <c r="C5614">
        <v>189</v>
      </c>
      <c r="D5614" t="s">
        <v>2828</v>
      </c>
      <c r="E5614" t="s">
        <v>11608</v>
      </c>
      <c r="F5614" t="s">
        <v>11609</v>
      </c>
      <c r="G5614" t="s">
        <v>11610</v>
      </c>
      <c r="H5614">
        <v>28.060192000000001</v>
      </c>
      <c r="I5614">
        <v>-26.203278000000001</v>
      </c>
      <c r="J5614" t="s">
        <v>11611</v>
      </c>
      <c r="K5614" t="s">
        <v>2543</v>
      </c>
      <c r="L5614" t="s">
        <v>29</v>
      </c>
      <c r="M5614" t="s">
        <v>29</v>
      </c>
      <c r="N5614" t="s">
        <v>29</v>
      </c>
      <c r="O5614" t="s">
        <v>29</v>
      </c>
      <c r="P5614">
        <v>4</v>
      </c>
      <c r="Q5614">
        <v>441</v>
      </c>
      <c r="R5614">
        <v>1540</v>
      </c>
      <c r="S5614" t="str">
        <f>IF(Table1[[#This Row],[Average_Cost_for_two]]&lt;500,"Low",IF(Table1[[#This Row],[Average_Cost_for_two]]&lt;=1500,"Medium","High"))</f>
        <v>High</v>
      </c>
      <c r="T5614">
        <v>4.9000000000000004</v>
      </c>
      <c r="U5614">
        <v>2016</v>
      </c>
      <c r="V5614">
        <v>7</v>
      </c>
      <c r="W5614">
        <v>21</v>
      </c>
      <c r="X5614">
        <f>IF(OR(Main!$U5614=0,
       Main!$V5614=0,
       Main!$W5614=0),
   "",
   DATE(Main!$U5614,
        Main!$V5614,
        Main!$W5614)
)</f>
        <v>42572</v>
      </c>
      <c r="Y5614">
        <f>Table1[[#This Row],[Average_Cost_for_two]]*VLOOKUP(Table1[[#This Row],[Currency]],currency!$A$2:$B$10,2,FALSE)</f>
        <v>78.539999999999992</v>
      </c>
      <c r="Z5614" t="str">
        <f>VLOOKUP(C5614,country!A:B,2,FALSE)</f>
        <v>South Africa</v>
      </c>
      <c r="AA5614">
        <f t="shared" si="87"/>
        <v>3</v>
      </c>
    </row>
    <row r="5615" spans="1:27" ht="15.75" customHeight="1" x14ac:dyDescent="0.25">
      <c r="A5615">
        <v>302920</v>
      </c>
      <c r="B5615" t="s">
        <v>891</v>
      </c>
      <c r="C5615">
        <v>1</v>
      </c>
      <c r="D5615" t="s">
        <v>11222</v>
      </c>
      <c r="E5615" t="s">
        <v>11612</v>
      </c>
      <c r="F5615" t="s">
        <v>177</v>
      </c>
      <c r="G5615" t="s">
        <v>11245</v>
      </c>
      <c r="H5615">
        <v>77.080234899999994</v>
      </c>
      <c r="I5615">
        <v>28.479783600000001</v>
      </c>
      <c r="J5615" t="s">
        <v>500</v>
      </c>
      <c r="K5615" t="s">
        <v>28</v>
      </c>
      <c r="L5615" t="s">
        <v>29</v>
      </c>
      <c r="M5615" t="s">
        <v>29</v>
      </c>
      <c r="N5615" t="s">
        <v>29</v>
      </c>
      <c r="O5615" t="s">
        <v>29</v>
      </c>
      <c r="P5615">
        <v>1</v>
      </c>
      <c r="Q5615">
        <v>20</v>
      </c>
      <c r="R5615">
        <v>450</v>
      </c>
      <c r="S5615" t="str">
        <f>IF(Table1[[#This Row],[Average_Cost_for_two]]&lt;500,"Low",IF(Table1[[#This Row],[Average_Cost_for_two]]&lt;=1500,"Medium","High"))</f>
        <v>Low</v>
      </c>
      <c r="T5615">
        <v>3.1</v>
      </c>
      <c r="U5615">
        <v>2016</v>
      </c>
      <c r="V5615">
        <v>7</v>
      </c>
      <c r="W5615">
        <v>10</v>
      </c>
      <c r="X5615">
        <f>IF(OR(Main!$U5615=0,
       Main!$V5615=0,
       Main!$W5615=0),
   "",
   DATE(Main!$U5615,
        Main!$V5615,
        Main!$W5615)
)</f>
        <v>42561</v>
      </c>
      <c r="Y5615">
        <f>Table1[[#This Row],[Average_Cost_for_two]]*VLOOKUP(Table1[[#This Row],[Currency]],currency!$A$2:$B$10,2,FALSE)</f>
        <v>5.4</v>
      </c>
      <c r="Z5615" t="str">
        <f>VLOOKUP(C5615,country!A:B,2,FALSE)</f>
        <v>India</v>
      </c>
      <c r="AA5615">
        <f t="shared" si="87"/>
        <v>3</v>
      </c>
    </row>
    <row r="5616" spans="1:27" ht="15.75" customHeight="1" x14ac:dyDescent="0.25">
      <c r="A5616">
        <v>5230</v>
      </c>
      <c r="B5616" t="s">
        <v>11613</v>
      </c>
      <c r="C5616">
        <v>1</v>
      </c>
      <c r="D5616" t="s">
        <v>11222</v>
      </c>
      <c r="E5616" t="s">
        <v>11614</v>
      </c>
      <c r="F5616" t="s">
        <v>177</v>
      </c>
      <c r="G5616" t="s">
        <v>11245</v>
      </c>
      <c r="H5616">
        <v>77.088598000000005</v>
      </c>
      <c r="I5616">
        <v>28.479690999999999</v>
      </c>
      <c r="J5616" t="s">
        <v>5207</v>
      </c>
      <c r="K5616" t="s">
        <v>28</v>
      </c>
      <c r="L5616" t="s">
        <v>36</v>
      </c>
      <c r="M5616" t="s">
        <v>29</v>
      </c>
      <c r="N5616" t="s">
        <v>29</v>
      </c>
      <c r="O5616" t="s">
        <v>29</v>
      </c>
      <c r="P5616">
        <v>3</v>
      </c>
      <c r="Q5616">
        <v>115</v>
      </c>
      <c r="R5616">
        <v>1800</v>
      </c>
      <c r="S5616" t="str">
        <f>IF(Table1[[#This Row],[Average_Cost_for_two]]&lt;500,"Low",IF(Table1[[#This Row],[Average_Cost_for_two]]&lt;=1500,"Medium","High"))</f>
        <v>High</v>
      </c>
      <c r="T5616">
        <v>2.6</v>
      </c>
      <c r="U5616">
        <v>2017</v>
      </c>
      <c r="V5616">
        <v>7</v>
      </c>
      <c r="W5616">
        <v>5</v>
      </c>
      <c r="X5616">
        <f>IF(OR(Main!$U5616=0,
       Main!$V5616=0,
       Main!$W5616=0),
   "",
   DATE(Main!$U5616,
        Main!$V5616,
        Main!$W5616)
)</f>
        <v>42921</v>
      </c>
      <c r="Y5616">
        <f>Table1[[#This Row],[Average_Cost_for_two]]*VLOOKUP(Table1[[#This Row],[Currency]],currency!$A$2:$B$10,2,FALSE)</f>
        <v>21.6</v>
      </c>
      <c r="Z5616" t="str">
        <f>VLOOKUP(C5616,country!A:B,2,FALSE)</f>
        <v>India</v>
      </c>
      <c r="AA5616">
        <f t="shared" si="87"/>
        <v>3</v>
      </c>
    </row>
    <row r="5617" spans="1:27" ht="15.75" customHeight="1" x14ac:dyDescent="0.25">
      <c r="A5617">
        <v>3500505</v>
      </c>
      <c r="B5617" t="s">
        <v>4027</v>
      </c>
      <c r="C5617">
        <v>1</v>
      </c>
      <c r="D5617" t="s">
        <v>2844</v>
      </c>
      <c r="E5617" t="s">
        <v>11615</v>
      </c>
      <c r="F5617" t="s">
        <v>4222</v>
      </c>
      <c r="G5617" t="s">
        <v>4223</v>
      </c>
      <c r="H5617">
        <v>78.061187000000004</v>
      </c>
      <c r="I5617">
        <v>30.3425093</v>
      </c>
      <c r="J5617" t="s">
        <v>11616</v>
      </c>
      <c r="K5617" t="s">
        <v>28</v>
      </c>
      <c r="L5617" t="s">
        <v>29</v>
      </c>
      <c r="M5617" t="s">
        <v>29</v>
      </c>
      <c r="N5617" t="s">
        <v>29</v>
      </c>
      <c r="O5617" t="s">
        <v>29</v>
      </c>
      <c r="P5617">
        <v>4</v>
      </c>
      <c r="Q5617">
        <v>66</v>
      </c>
      <c r="R5617">
        <v>1600</v>
      </c>
      <c r="S5617" t="str">
        <f>IF(Table1[[#This Row],[Average_Cost_for_two]]&lt;500,"Low",IF(Table1[[#This Row],[Average_Cost_for_two]]&lt;=1500,"Medium","High"))</f>
        <v>High</v>
      </c>
      <c r="T5617">
        <v>4.4000000000000004</v>
      </c>
      <c r="U5617">
        <v>2010</v>
      </c>
      <c r="V5617">
        <v>9</v>
      </c>
      <c r="W5617">
        <v>16</v>
      </c>
      <c r="X5617">
        <f>IF(OR(Main!$U5617=0,
       Main!$V5617=0,
       Main!$W5617=0),
   "",
   DATE(Main!$U5617,
        Main!$V5617,
        Main!$W5617)
)</f>
        <v>40437</v>
      </c>
      <c r="Y5617">
        <f>Table1[[#This Row],[Average_Cost_for_two]]*VLOOKUP(Table1[[#This Row],[Currency]],currency!$A$2:$B$10,2,FALSE)</f>
        <v>19.2</v>
      </c>
      <c r="Z5617" t="str">
        <f>VLOOKUP(C5617,country!A:B,2,FALSE)</f>
        <v>India</v>
      </c>
      <c r="AA5617">
        <f t="shared" si="87"/>
        <v>3</v>
      </c>
    </row>
    <row r="5618" spans="1:27" ht="15.75" customHeight="1" x14ac:dyDescent="0.25">
      <c r="A5618">
        <v>300119</v>
      </c>
      <c r="B5618" t="s">
        <v>7171</v>
      </c>
      <c r="C5618">
        <v>1</v>
      </c>
      <c r="D5618" t="s">
        <v>11222</v>
      </c>
      <c r="E5618" t="s">
        <v>11617</v>
      </c>
      <c r="F5618" t="s">
        <v>11338</v>
      </c>
      <c r="G5618" t="s">
        <v>11339</v>
      </c>
      <c r="H5618">
        <v>77.080185099999994</v>
      </c>
      <c r="I5618">
        <v>28.4803207</v>
      </c>
      <c r="J5618" t="s">
        <v>523</v>
      </c>
      <c r="K5618" t="s">
        <v>28</v>
      </c>
      <c r="L5618" t="s">
        <v>29</v>
      </c>
      <c r="M5618" t="s">
        <v>29</v>
      </c>
      <c r="N5618" t="s">
        <v>29</v>
      </c>
      <c r="O5618" t="s">
        <v>29</v>
      </c>
      <c r="P5618">
        <v>1</v>
      </c>
      <c r="Q5618">
        <v>118</v>
      </c>
      <c r="R5618">
        <v>350</v>
      </c>
      <c r="S5618" t="str">
        <f>IF(Table1[[#This Row],[Average_Cost_for_two]]&lt;500,"Low",IF(Table1[[#This Row],[Average_Cost_for_two]]&lt;=1500,"Medium","High"))</f>
        <v>Low</v>
      </c>
      <c r="T5618">
        <v>3.4</v>
      </c>
      <c r="U5618">
        <v>2011</v>
      </c>
      <c r="V5618">
        <v>7</v>
      </c>
      <c r="W5618">
        <v>3</v>
      </c>
      <c r="X5618">
        <f>IF(OR(Main!$U5618=0,
       Main!$V5618=0,
       Main!$W5618=0),
   "",
   DATE(Main!$U5618,
        Main!$V5618,
        Main!$W5618)
)</f>
        <v>40727</v>
      </c>
      <c r="Y5618">
        <f>Table1[[#This Row],[Average_Cost_for_two]]*VLOOKUP(Table1[[#This Row],[Currency]],currency!$A$2:$B$10,2,FALSE)</f>
        <v>4.2</v>
      </c>
      <c r="Z5618" t="str">
        <f>VLOOKUP(C5618,country!A:B,2,FALSE)</f>
        <v>India</v>
      </c>
      <c r="AA5618">
        <f t="shared" si="87"/>
        <v>3</v>
      </c>
    </row>
    <row r="5619" spans="1:27" ht="15.75" customHeight="1" x14ac:dyDescent="0.25">
      <c r="A5619">
        <v>3585</v>
      </c>
      <c r="B5619" t="s">
        <v>11618</v>
      </c>
      <c r="C5619">
        <v>1</v>
      </c>
      <c r="D5619" t="s">
        <v>11222</v>
      </c>
      <c r="E5619" t="s">
        <v>11619</v>
      </c>
      <c r="F5619" t="s">
        <v>11338</v>
      </c>
      <c r="G5619" t="s">
        <v>11339</v>
      </c>
      <c r="H5619">
        <v>77.080234899999994</v>
      </c>
      <c r="I5619">
        <v>28.481128300000002</v>
      </c>
      <c r="J5619" t="s">
        <v>3527</v>
      </c>
      <c r="K5619" t="s">
        <v>28</v>
      </c>
      <c r="L5619" t="s">
        <v>36</v>
      </c>
      <c r="M5619" t="s">
        <v>29</v>
      </c>
      <c r="N5619" t="s">
        <v>29</v>
      </c>
      <c r="O5619" t="s">
        <v>29</v>
      </c>
      <c r="P5619">
        <v>3</v>
      </c>
      <c r="Q5619">
        <v>90</v>
      </c>
      <c r="R5619">
        <v>1800</v>
      </c>
      <c r="S5619" t="str">
        <f>IF(Table1[[#This Row],[Average_Cost_for_two]]&lt;500,"Low",IF(Table1[[#This Row],[Average_Cost_for_two]]&lt;=1500,"Medium","High"))</f>
        <v>High</v>
      </c>
      <c r="T5619">
        <v>2.1</v>
      </c>
      <c r="U5619">
        <v>2010</v>
      </c>
      <c r="V5619">
        <v>7</v>
      </c>
      <c r="W5619">
        <v>16</v>
      </c>
      <c r="X5619">
        <f>IF(OR(Main!$U5619=0,
       Main!$V5619=0,
       Main!$W5619=0),
   "",
   DATE(Main!$U5619,
        Main!$V5619,
        Main!$W5619)
)</f>
        <v>40375</v>
      </c>
      <c r="Y5619">
        <f>Table1[[#This Row],[Average_Cost_for_two]]*VLOOKUP(Table1[[#This Row],[Currency]],currency!$A$2:$B$10,2,FALSE)</f>
        <v>21.6</v>
      </c>
      <c r="Z5619" t="str">
        <f>VLOOKUP(C5619,country!A:B,2,FALSE)</f>
        <v>India</v>
      </c>
      <c r="AA5619">
        <f t="shared" si="87"/>
        <v>3</v>
      </c>
    </row>
    <row r="5620" spans="1:27" ht="15.75" customHeight="1" x14ac:dyDescent="0.25">
      <c r="A5620">
        <v>6847</v>
      </c>
      <c r="B5620" t="s">
        <v>891</v>
      </c>
      <c r="C5620">
        <v>1</v>
      </c>
      <c r="D5620" t="s">
        <v>11222</v>
      </c>
      <c r="E5620" t="s">
        <v>11620</v>
      </c>
      <c r="F5620" t="s">
        <v>11621</v>
      </c>
      <c r="G5620" t="s">
        <v>11622</v>
      </c>
      <c r="H5620">
        <v>77.041289399999997</v>
      </c>
      <c r="I5620">
        <v>28.416683200000001</v>
      </c>
      <c r="J5620" t="s">
        <v>500</v>
      </c>
      <c r="K5620" t="s">
        <v>28</v>
      </c>
      <c r="L5620" t="s">
        <v>29</v>
      </c>
      <c r="M5620" t="s">
        <v>29</v>
      </c>
      <c r="N5620" t="s">
        <v>29</v>
      </c>
      <c r="O5620" t="s">
        <v>29</v>
      </c>
      <c r="P5620">
        <v>1</v>
      </c>
      <c r="Q5620">
        <v>34</v>
      </c>
      <c r="R5620">
        <v>450</v>
      </c>
      <c r="S5620" t="str">
        <f>IF(Table1[[#This Row],[Average_Cost_for_two]]&lt;500,"Low",IF(Table1[[#This Row],[Average_Cost_for_two]]&lt;=1500,"Medium","High"))</f>
        <v>Low</v>
      </c>
      <c r="T5620">
        <v>3.3</v>
      </c>
      <c r="U5620">
        <v>2018</v>
      </c>
      <c r="V5620">
        <v>7</v>
      </c>
      <c r="W5620">
        <v>18</v>
      </c>
      <c r="X5620">
        <f>IF(OR(Main!$U5620=0,
       Main!$V5620=0,
       Main!$W5620=0),
   "",
   DATE(Main!$U5620,
        Main!$V5620,
        Main!$W5620)
)</f>
        <v>43299</v>
      </c>
      <c r="Y5620">
        <f>Table1[[#This Row],[Average_Cost_for_two]]*VLOOKUP(Table1[[#This Row],[Currency]],currency!$A$2:$B$10,2,FALSE)</f>
        <v>5.4</v>
      </c>
      <c r="Z5620" t="str">
        <f>VLOOKUP(C5620,country!A:B,2,FALSE)</f>
        <v>India</v>
      </c>
      <c r="AA5620">
        <f t="shared" si="87"/>
        <v>3</v>
      </c>
    </row>
    <row r="5621" spans="1:27" ht="15.75" customHeight="1" x14ac:dyDescent="0.25">
      <c r="A5621">
        <v>302041</v>
      </c>
      <c r="B5621" t="s">
        <v>11623</v>
      </c>
      <c r="C5621">
        <v>1</v>
      </c>
      <c r="D5621" t="s">
        <v>11222</v>
      </c>
      <c r="E5621" t="s">
        <v>11624</v>
      </c>
      <c r="F5621" t="s">
        <v>11345</v>
      </c>
      <c r="G5621" t="s">
        <v>11346</v>
      </c>
      <c r="H5621">
        <v>77.013694200000003</v>
      </c>
      <c r="I5621">
        <v>28.482339400000001</v>
      </c>
      <c r="J5621" t="s">
        <v>11625</v>
      </c>
      <c r="K5621" t="s">
        <v>28</v>
      </c>
      <c r="L5621" t="s">
        <v>36</v>
      </c>
      <c r="M5621" t="s">
        <v>29</v>
      </c>
      <c r="N5621" t="s">
        <v>29</v>
      </c>
      <c r="O5621" t="s">
        <v>29</v>
      </c>
      <c r="P5621">
        <v>3</v>
      </c>
      <c r="Q5621">
        <v>25</v>
      </c>
      <c r="R5621">
        <v>1000</v>
      </c>
      <c r="S5621" t="str">
        <f>IF(Table1[[#This Row],[Average_Cost_for_two]]&lt;500,"Low",IF(Table1[[#This Row],[Average_Cost_for_two]]&lt;=1500,"Medium","High"))</f>
        <v>Medium</v>
      </c>
      <c r="T5621">
        <v>3.1</v>
      </c>
      <c r="U5621">
        <v>2016</v>
      </c>
      <c r="V5621">
        <v>7</v>
      </c>
      <c r="W5621">
        <v>23</v>
      </c>
      <c r="X5621">
        <f>IF(OR(Main!$U5621=0,
       Main!$V5621=0,
       Main!$W5621=0),
   "",
   DATE(Main!$U5621,
        Main!$V5621,
        Main!$W5621)
)</f>
        <v>42574</v>
      </c>
      <c r="Y5621">
        <f>Table1[[#This Row],[Average_Cost_for_two]]*VLOOKUP(Table1[[#This Row],[Currency]],currency!$A$2:$B$10,2,FALSE)</f>
        <v>12</v>
      </c>
      <c r="Z5621" t="str">
        <f>VLOOKUP(C5621,country!A:B,2,FALSE)</f>
        <v>India</v>
      </c>
      <c r="AA5621">
        <f t="shared" si="87"/>
        <v>3</v>
      </c>
    </row>
    <row r="5622" spans="1:27" ht="15.75" customHeight="1" x14ac:dyDescent="0.25">
      <c r="A5622">
        <v>310493</v>
      </c>
      <c r="B5622" t="s">
        <v>11626</v>
      </c>
      <c r="C5622">
        <v>1</v>
      </c>
      <c r="D5622" t="s">
        <v>11222</v>
      </c>
      <c r="E5622" t="s">
        <v>11627</v>
      </c>
      <c r="F5622" t="s">
        <v>11345</v>
      </c>
      <c r="G5622" t="s">
        <v>11346</v>
      </c>
      <c r="H5622">
        <v>77.020381700000002</v>
      </c>
      <c r="I5622">
        <v>28.466773199999999</v>
      </c>
      <c r="J5622" t="s">
        <v>477</v>
      </c>
      <c r="K5622" t="s">
        <v>28</v>
      </c>
      <c r="L5622" t="s">
        <v>29</v>
      </c>
      <c r="M5622" t="s">
        <v>29</v>
      </c>
      <c r="N5622" t="s">
        <v>29</v>
      </c>
      <c r="O5622" t="s">
        <v>29</v>
      </c>
      <c r="P5622">
        <v>2</v>
      </c>
      <c r="Q5622">
        <v>31</v>
      </c>
      <c r="R5622">
        <v>550</v>
      </c>
      <c r="S5622" t="str">
        <f>IF(Table1[[#This Row],[Average_Cost_for_two]]&lt;500,"Low",IF(Table1[[#This Row],[Average_Cost_for_two]]&lt;=1500,"Medium","High"))</f>
        <v>Medium</v>
      </c>
      <c r="T5622">
        <v>3.5</v>
      </c>
      <c r="U5622">
        <v>2016</v>
      </c>
      <c r="V5622">
        <v>7</v>
      </c>
      <c r="W5622">
        <v>2</v>
      </c>
      <c r="X5622">
        <f>IF(OR(Main!$U5622=0,
       Main!$V5622=0,
       Main!$W5622=0),
   "",
   DATE(Main!$U5622,
        Main!$V5622,
        Main!$W5622)
)</f>
        <v>42553</v>
      </c>
      <c r="Y5622">
        <f>Table1[[#This Row],[Average_Cost_for_two]]*VLOOKUP(Table1[[#This Row],[Currency]],currency!$A$2:$B$10,2,FALSE)</f>
        <v>6.6000000000000005</v>
      </c>
      <c r="Z5622" t="str">
        <f>VLOOKUP(C5622,country!A:B,2,FALSE)</f>
        <v>India</v>
      </c>
      <c r="AA5622">
        <f t="shared" si="87"/>
        <v>3</v>
      </c>
    </row>
    <row r="5623" spans="1:27" ht="15.75" customHeight="1" x14ac:dyDescent="0.25">
      <c r="A5623">
        <v>7096</v>
      </c>
      <c r="B5623" t="s">
        <v>11628</v>
      </c>
      <c r="C5623">
        <v>1</v>
      </c>
      <c r="D5623" t="s">
        <v>11222</v>
      </c>
      <c r="E5623" t="s">
        <v>11629</v>
      </c>
      <c r="F5623" t="s">
        <v>11355</v>
      </c>
      <c r="G5623" t="s">
        <v>11354</v>
      </c>
      <c r="H5623">
        <v>77.019787600000001</v>
      </c>
      <c r="I5623">
        <v>28.4875817</v>
      </c>
      <c r="J5623" t="s">
        <v>27</v>
      </c>
      <c r="K5623" t="s">
        <v>28</v>
      </c>
      <c r="L5623" t="s">
        <v>29</v>
      </c>
      <c r="M5623" t="s">
        <v>29</v>
      </c>
      <c r="N5623" t="s">
        <v>29</v>
      </c>
      <c r="O5623" t="s">
        <v>29</v>
      </c>
      <c r="P5623">
        <v>1</v>
      </c>
      <c r="Q5623">
        <v>3</v>
      </c>
      <c r="R5623">
        <v>350</v>
      </c>
      <c r="S5623" t="str">
        <f>IF(Table1[[#This Row],[Average_Cost_for_two]]&lt;500,"Low",IF(Table1[[#This Row],[Average_Cost_for_two]]&lt;=1500,"Medium","High"))</f>
        <v>Low</v>
      </c>
      <c r="T5623">
        <v>1</v>
      </c>
      <c r="U5623">
        <v>2017</v>
      </c>
      <c r="V5623">
        <v>7</v>
      </c>
      <c r="W5623">
        <v>10</v>
      </c>
      <c r="X5623">
        <f>IF(OR(Main!$U5623=0,
       Main!$V5623=0,
       Main!$W5623=0),
   "",
   DATE(Main!$U5623,
        Main!$V5623,
        Main!$W5623)
)</f>
        <v>42926</v>
      </c>
      <c r="Y5623">
        <f>Table1[[#This Row],[Average_Cost_for_two]]*VLOOKUP(Table1[[#This Row],[Currency]],currency!$A$2:$B$10,2,FALSE)</f>
        <v>4.2</v>
      </c>
      <c r="Z5623" t="str">
        <f>VLOOKUP(C5623,country!A:B,2,FALSE)</f>
        <v>India</v>
      </c>
      <c r="AA5623">
        <f t="shared" si="87"/>
        <v>3</v>
      </c>
    </row>
    <row r="5624" spans="1:27" ht="15.75" customHeight="1" x14ac:dyDescent="0.25">
      <c r="A5624">
        <v>308732</v>
      </c>
      <c r="B5624" t="s">
        <v>1812</v>
      </c>
      <c r="C5624">
        <v>1</v>
      </c>
      <c r="D5624" t="s">
        <v>11222</v>
      </c>
      <c r="E5624" t="s">
        <v>11630</v>
      </c>
      <c r="F5624" t="s">
        <v>11504</v>
      </c>
      <c r="G5624" t="s">
        <v>11505</v>
      </c>
      <c r="H5624">
        <v>77.101886500000006</v>
      </c>
      <c r="I5624">
        <v>28.472520899999999</v>
      </c>
      <c r="J5624" t="s">
        <v>477</v>
      </c>
      <c r="K5624" t="s">
        <v>28</v>
      </c>
      <c r="L5624" t="s">
        <v>36</v>
      </c>
      <c r="M5624" t="s">
        <v>36</v>
      </c>
      <c r="N5624" t="s">
        <v>29</v>
      </c>
      <c r="O5624" t="s">
        <v>29</v>
      </c>
      <c r="P5624">
        <v>2</v>
      </c>
      <c r="Q5624">
        <v>61</v>
      </c>
      <c r="R5624">
        <v>900</v>
      </c>
      <c r="S5624" t="str">
        <f>IF(Table1[[#This Row],[Average_Cost_for_two]]&lt;500,"Low",IF(Table1[[#This Row],[Average_Cost_for_two]]&lt;=1500,"Medium","High"))</f>
        <v>Medium</v>
      </c>
      <c r="T5624">
        <v>3</v>
      </c>
      <c r="U5624">
        <v>2015</v>
      </c>
      <c r="V5624">
        <v>7</v>
      </c>
      <c r="W5624">
        <v>26</v>
      </c>
      <c r="X5624">
        <f>IF(OR(Main!$U5624=0,
       Main!$V5624=0,
       Main!$W5624=0),
   "",
   DATE(Main!$U5624,
        Main!$V5624,
        Main!$W5624)
)</f>
        <v>42211</v>
      </c>
      <c r="Y5624">
        <f>Table1[[#This Row],[Average_Cost_for_two]]*VLOOKUP(Table1[[#This Row],[Currency]],currency!$A$2:$B$10,2,FALSE)</f>
        <v>10.8</v>
      </c>
      <c r="Z5624" t="str">
        <f>VLOOKUP(C5624,country!A:B,2,FALSE)</f>
        <v>India</v>
      </c>
      <c r="AA5624">
        <f t="shared" si="87"/>
        <v>3</v>
      </c>
    </row>
    <row r="5625" spans="1:27" ht="15.75" customHeight="1" x14ac:dyDescent="0.25">
      <c r="A5625">
        <v>18311957</v>
      </c>
      <c r="B5625" t="s">
        <v>11631</v>
      </c>
      <c r="C5625">
        <v>1</v>
      </c>
      <c r="D5625" t="s">
        <v>11222</v>
      </c>
      <c r="E5625" t="s">
        <v>11252</v>
      </c>
      <c r="F5625" t="s">
        <v>11251</v>
      </c>
      <c r="G5625" t="s">
        <v>11252</v>
      </c>
      <c r="H5625">
        <v>0</v>
      </c>
      <c r="I5625">
        <v>0</v>
      </c>
      <c r="J5625" t="s">
        <v>11632</v>
      </c>
      <c r="K5625" t="s">
        <v>28</v>
      </c>
      <c r="L5625" t="s">
        <v>29</v>
      </c>
      <c r="M5625" t="s">
        <v>29</v>
      </c>
      <c r="N5625" t="s">
        <v>29</v>
      </c>
      <c r="O5625" t="s">
        <v>29</v>
      </c>
      <c r="P5625">
        <v>2</v>
      </c>
      <c r="Q5625">
        <v>4</v>
      </c>
      <c r="R5625">
        <v>800</v>
      </c>
      <c r="S5625" t="str">
        <f>IF(Table1[[#This Row],[Average_Cost_for_two]]&lt;500,"Low",IF(Table1[[#This Row],[Average_Cost_for_two]]&lt;=1500,"Medium","High"))</f>
        <v>Medium</v>
      </c>
      <c r="T5625">
        <v>2.9</v>
      </c>
      <c r="U5625">
        <v>2011</v>
      </c>
      <c r="V5625">
        <v>7</v>
      </c>
      <c r="W5625">
        <v>16</v>
      </c>
      <c r="X5625">
        <f>IF(OR(Main!$U5625=0,
       Main!$V5625=0,
       Main!$W5625=0),
   "",
   DATE(Main!$U5625,
        Main!$V5625,
        Main!$W5625)
)</f>
        <v>40740</v>
      </c>
      <c r="Y5625">
        <f>Table1[[#This Row],[Average_Cost_for_two]]*VLOOKUP(Table1[[#This Row],[Currency]],currency!$A$2:$B$10,2,FALSE)</f>
        <v>9.6</v>
      </c>
      <c r="Z5625" t="str">
        <f>VLOOKUP(C5625,country!A:B,2,FALSE)</f>
        <v>India</v>
      </c>
      <c r="AA5625">
        <f t="shared" si="87"/>
        <v>3</v>
      </c>
    </row>
    <row r="5626" spans="1:27" ht="15.75" customHeight="1" x14ac:dyDescent="0.25">
      <c r="A5626">
        <v>18070491</v>
      </c>
      <c r="B5626" t="s">
        <v>11633</v>
      </c>
      <c r="C5626">
        <v>1</v>
      </c>
      <c r="D5626" t="s">
        <v>11222</v>
      </c>
      <c r="E5626" t="s">
        <v>11634</v>
      </c>
      <c r="F5626" t="s">
        <v>11251</v>
      </c>
      <c r="G5626" t="s">
        <v>11252</v>
      </c>
      <c r="H5626">
        <v>77.044506600000005</v>
      </c>
      <c r="I5626">
        <v>28.469413899999999</v>
      </c>
      <c r="J5626" t="s">
        <v>1128</v>
      </c>
      <c r="K5626" t="s">
        <v>28</v>
      </c>
      <c r="L5626" t="s">
        <v>29</v>
      </c>
      <c r="M5626" t="s">
        <v>29</v>
      </c>
      <c r="N5626" t="s">
        <v>29</v>
      </c>
      <c r="O5626" t="s">
        <v>29</v>
      </c>
      <c r="P5626">
        <v>1</v>
      </c>
      <c r="Q5626">
        <v>25</v>
      </c>
      <c r="R5626">
        <v>350</v>
      </c>
      <c r="S5626" t="str">
        <f>IF(Table1[[#This Row],[Average_Cost_for_two]]&lt;500,"Low",IF(Table1[[#This Row],[Average_Cost_for_two]]&lt;=1500,"Medium","High"))</f>
        <v>Low</v>
      </c>
      <c r="T5626">
        <v>3.4</v>
      </c>
      <c r="U5626">
        <v>2014</v>
      </c>
      <c r="V5626">
        <v>7</v>
      </c>
      <c r="W5626">
        <v>28</v>
      </c>
      <c r="X5626">
        <f>IF(OR(Main!$U5626=0,
       Main!$V5626=0,
       Main!$W5626=0),
   "",
   DATE(Main!$U5626,
        Main!$V5626,
        Main!$W5626)
)</f>
        <v>41848</v>
      </c>
      <c r="Y5626">
        <f>Table1[[#This Row],[Average_Cost_for_two]]*VLOOKUP(Table1[[#This Row],[Currency]],currency!$A$2:$B$10,2,FALSE)</f>
        <v>4.2</v>
      </c>
      <c r="Z5626" t="str">
        <f>VLOOKUP(C5626,country!A:B,2,FALSE)</f>
        <v>India</v>
      </c>
      <c r="AA5626">
        <f t="shared" si="87"/>
        <v>3</v>
      </c>
    </row>
    <row r="5627" spans="1:27" ht="15.75" customHeight="1" x14ac:dyDescent="0.25">
      <c r="A5627">
        <v>302907</v>
      </c>
      <c r="B5627" t="s">
        <v>11635</v>
      </c>
      <c r="C5627">
        <v>1</v>
      </c>
      <c r="D5627" t="s">
        <v>11222</v>
      </c>
      <c r="E5627" t="s">
        <v>11636</v>
      </c>
      <c r="F5627" t="s">
        <v>11251</v>
      </c>
      <c r="G5627" t="s">
        <v>11252</v>
      </c>
      <c r="H5627">
        <v>77.049475299999997</v>
      </c>
      <c r="I5627">
        <v>28.482200800000001</v>
      </c>
      <c r="J5627" t="s">
        <v>715</v>
      </c>
      <c r="K5627" t="s">
        <v>28</v>
      </c>
      <c r="L5627" t="s">
        <v>29</v>
      </c>
      <c r="M5627" t="s">
        <v>36</v>
      </c>
      <c r="N5627" t="s">
        <v>29</v>
      </c>
      <c r="O5627" t="s">
        <v>29</v>
      </c>
      <c r="P5627">
        <v>1</v>
      </c>
      <c r="Q5627">
        <v>19</v>
      </c>
      <c r="R5627">
        <v>200</v>
      </c>
      <c r="S5627" t="str">
        <f>IF(Table1[[#This Row],[Average_Cost_for_two]]&lt;500,"Low",IF(Table1[[#This Row],[Average_Cost_for_two]]&lt;=1500,"Medium","High"))</f>
        <v>Low</v>
      </c>
      <c r="T5627">
        <v>3.3</v>
      </c>
      <c r="U5627">
        <v>2010</v>
      </c>
      <c r="V5627">
        <v>7</v>
      </c>
      <c r="W5627">
        <v>4</v>
      </c>
      <c r="X5627">
        <f>IF(OR(Main!$U5627=0,
       Main!$V5627=0,
       Main!$W5627=0),
   "",
   DATE(Main!$U5627,
        Main!$V5627,
        Main!$W5627)
)</f>
        <v>40363</v>
      </c>
      <c r="Y5627">
        <f>Table1[[#This Row],[Average_Cost_for_two]]*VLOOKUP(Table1[[#This Row],[Currency]],currency!$A$2:$B$10,2,FALSE)</f>
        <v>2.4</v>
      </c>
      <c r="Z5627" t="str">
        <f>VLOOKUP(C5627,country!A:B,2,FALSE)</f>
        <v>India</v>
      </c>
      <c r="AA5627">
        <f t="shared" si="87"/>
        <v>3</v>
      </c>
    </row>
    <row r="5628" spans="1:27" ht="15.75" customHeight="1" x14ac:dyDescent="0.25">
      <c r="A5628">
        <v>1145</v>
      </c>
      <c r="B5628" t="s">
        <v>11637</v>
      </c>
      <c r="C5628">
        <v>1</v>
      </c>
      <c r="D5628" t="s">
        <v>11222</v>
      </c>
      <c r="E5628" t="s">
        <v>11638</v>
      </c>
      <c r="F5628" t="s">
        <v>11251</v>
      </c>
      <c r="G5628" t="s">
        <v>11252</v>
      </c>
      <c r="H5628">
        <v>77.043268499999996</v>
      </c>
      <c r="I5628">
        <v>28.475058900000001</v>
      </c>
      <c r="J5628" t="s">
        <v>27</v>
      </c>
      <c r="K5628" t="s">
        <v>28</v>
      </c>
      <c r="L5628" t="s">
        <v>29</v>
      </c>
      <c r="M5628" t="s">
        <v>29</v>
      </c>
      <c r="N5628" t="s">
        <v>29</v>
      </c>
      <c r="O5628" t="s">
        <v>29</v>
      </c>
      <c r="P5628">
        <v>1</v>
      </c>
      <c r="Q5628">
        <v>34</v>
      </c>
      <c r="R5628">
        <v>450</v>
      </c>
      <c r="S5628" t="str">
        <f>IF(Table1[[#This Row],[Average_Cost_for_two]]&lt;500,"Low",IF(Table1[[#This Row],[Average_Cost_for_two]]&lt;=1500,"Medium","High"))</f>
        <v>Low</v>
      </c>
      <c r="T5628">
        <v>3.2</v>
      </c>
      <c r="U5628">
        <v>2011</v>
      </c>
      <c r="V5628">
        <v>7</v>
      </c>
      <c r="W5628">
        <v>12</v>
      </c>
      <c r="X5628">
        <f>IF(OR(Main!$U5628=0,
       Main!$V5628=0,
       Main!$W5628=0),
   "",
   DATE(Main!$U5628,
        Main!$V5628,
        Main!$W5628)
)</f>
        <v>40736</v>
      </c>
      <c r="Y5628">
        <f>Table1[[#This Row],[Average_Cost_for_two]]*VLOOKUP(Table1[[#This Row],[Currency]],currency!$A$2:$B$10,2,FALSE)</f>
        <v>5.4</v>
      </c>
      <c r="Z5628" t="str">
        <f>VLOOKUP(C5628,country!A:B,2,FALSE)</f>
        <v>India</v>
      </c>
      <c r="AA5628">
        <f t="shared" si="87"/>
        <v>3</v>
      </c>
    </row>
    <row r="5629" spans="1:27" ht="15.75" customHeight="1" x14ac:dyDescent="0.25">
      <c r="A5629">
        <v>18449792</v>
      </c>
      <c r="B5629" t="s">
        <v>11639</v>
      </c>
      <c r="C5629">
        <v>1</v>
      </c>
      <c r="D5629" t="s">
        <v>11222</v>
      </c>
      <c r="E5629" t="s">
        <v>11640</v>
      </c>
      <c r="F5629" t="s">
        <v>11363</v>
      </c>
      <c r="G5629" t="s">
        <v>11364</v>
      </c>
      <c r="H5629">
        <v>77.041877999999997</v>
      </c>
      <c r="I5629">
        <v>28.460253000000002</v>
      </c>
      <c r="J5629" t="s">
        <v>615</v>
      </c>
      <c r="K5629" t="s">
        <v>28</v>
      </c>
      <c r="L5629" t="s">
        <v>29</v>
      </c>
      <c r="M5629" t="s">
        <v>36</v>
      </c>
      <c r="N5629" t="s">
        <v>29</v>
      </c>
      <c r="O5629" t="s">
        <v>29</v>
      </c>
      <c r="P5629">
        <v>2</v>
      </c>
      <c r="Q5629">
        <v>4</v>
      </c>
      <c r="R5629">
        <v>650</v>
      </c>
      <c r="S5629" t="str">
        <f>IF(Table1[[#This Row],[Average_Cost_for_two]]&lt;500,"Low",IF(Table1[[#This Row],[Average_Cost_for_two]]&lt;=1500,"Medium","High"))</f>
        <v>Medium</v>
      </c>
      <c r="T5629">
        <v>2.9</v>
      </c>
      <c r="U5629">
        <v>2012</v>
      </c>
      <c r="V5629">
        <v>7</v>
      </c>
      <c r="W5629">
        <v>27</v>
      </c>
      <c r="X5629">
        <f>IF(OR(Main!$U5629=0,
       Main!$V5629=0,
       Main!$W5629=0),
   "",
   DATE(Main!$U5629,
        Main!$V5629,
        Main!$W5629)
)</f>
        <v>41117</v>
      </c>
      <c r="Y5629">
        <f>Table1[[#This Row],[Average_Cost_for_two]]*VLOOKUP(Table1[[#This Row],[Currency]],currency!$A$2:$B$10,2,FALSE)</f>
        <v>7.8</v>
      </c>
      <c r="Z5629" t="str">
        <f>VLOOKUP(C5629,country!A:B,2,FALSE)</f>
        <v>India</v>
      </c>
      <c r="AA5629">
        <f t="shared" si="87"/>
        <v>3</v>
      </c>
    </row>
    <row r="5630" spans="1:27" ht="15.75" customHeight="1" x14ac:dyDescent="0.25">
      <c r="A5630">
        <v>18380639</v>
      </c>
      <c r="B5630" t="s">
        <v>11641</v>
      </c>
      <c r="C5630">
        <v>1</v>
      </c>
      <c r="D5630" t="s">
        <v>11222</v>
      </c>
      <c r="E5630" t="s">
        <v>11642</v>
      </c>
      <c r="F5630" t="s">
        <v>11363</v>
      </c>
      <c r="G5630" t="s">
        <v>11364</v>
      </c>
      <c r="H5630">
        <v>77.036747399999996</v>
      </c>
      <c r="I5630">
        <v>28.4577727</v>
      </c>
      <c r="J5630" t="s">
        <v>1804</v>
      </c>
      <c r="K5630" t="s">
        <v>28</v>
      </c>
      <c r="L5630" t="s">
        <v>29</v>
      </c>
      <c r="M5630" t="s">
        <v>36</v>
      </c>
      <c r="N5630" t="s">
        <v>29</v>
      </c>
      <c r="O5630" t="s">
        <v>29</v>
      </c>
      <c r="P5630">
        <v>1</v>
      </c>
      <c r="Q5630">
        <v>14</v>
      </c>
      <c r="R5630">
        <v>450</v>
      </c>
      <c r="S5630" t="str">
        <f>IF(Table1[[#This Row],[Average_Cost_for_two]]&lt;500,"Low",IF(Table1[[#This Row],[Average_Cost_for_two]]&lt;=1500,"Medium","High"))</f>
        <v>Low</v>
      </c>
      <c r="T5630">
        <v>3.3</v>
      </c>
      <c r="U5630">
        <v>2015</v>
      </c>
      <c r="V5630">
        <v>7</v>
      </c>
      <c r="W5630">
        <v>19</v>
      </c>
      <c r="X5630">
        <f>IF(OR(Main!$U5630=0,
       Main!$V5630=0,
       Main!$W5630=0),
   "",
   DATE(Main!$U5630,
        Main!$V5630,
        Main!$W5630)
)</f>
        <v>42204</v>
      </c>
      <c r="Y5630">
        <f>Table1[[#This Row],[Average_Cost_for_two]]*VLOOKUP(Table1[[#This Row],[Currency]],currency!$A$2:$B$10,2,FALSE)</f>
        <v>5.4</v>
      </c>
      <c r="Z5630" t="str">
        <f>VLOOKUP(C5630,country!A:B,2,FALSE)</f>
        <v>India</v>
      </c>
      <c r="AA5630">
        <f t="shared" si="87"/>
        <v>3</v>
      </c>
    </row>
    <row r="5631" spans="1:27" ht="15.75" customHeight="1" x14ac:dyDescent="0.25">
      <c r="A5631">
        <v>18421938</v>
      </c>
      <c r="B5631" t="s">
        <v>11643</v>
      </c>
      <c r="C5631">
        <v>1</v>
      </c>
      <c r="D5631" t="s">
        <v>11222</v>
      </c>
      <c r="E5631" t="s">
        <v>11644</v>
      </c>
      <c r="F5631" t="s">
        <v>11645</v>
      </c>
      <c r="G5631" t="s">
        <v>11646</v>
      </c>
      <c r="H5631">
        <v>77.053781799999996</v>
      </c>
      <c r="I5631">
        <v>28.500641999999999</v>
      </c>
      <c r="J5631" t="s">
        <v>500</v>
      </c>
      <c r="K5631" t="s">
        <v>28</v>
      </c>
      <c r="L5631" t="s">
        <v>29</v>
      </c>
      <c r="M5631" t="s">
        <v>29</v>
      </c>
      <c r="N5631" t="s">
        <v>29</v>
      </c>
      <c r="O5631" t="s">
        <v>29</v>
      </c>
      <c r="P5631">
        <v>2</v>
      </c>
      <c r="Q5631">
        <v>25</v>
      </c>
      <c r="R5631">
        <v>900</v>
      </c>
      <c r="S5631" t="str">
        <f>IF(Table1[[#This Row],[Average_Cost_for_two]]&lt;500,"Low",IF(Table1[[#This Row],[Average_Cost_for_two]]&lt;=1500,"Medium","High"))</f>
        <v>Medium</v>
      </c>
      <c r="T5631">
        <v>3.9</v>
      </c>
      <c r="U5631">
        <v>2016</v>
      </c>
      <c r="V5631">
        <v>7</v>
      </c>
      <c r="W5631">
        <v>6</v>
      </c>
      <c r="X5631">
        <f>IF(OR(Main!$U5631=0,
       Main!$V5631=0,
       Main!$W5631=0),
   "",
   DATE(Main!$U5631,
        Main!$V5631,
        Main!$W5631)
)</f>
        <v>42557</v>
      </c>
      <c r="Y5631">
        <f>Table1[[#This Row],[Average_Cost_for_two]]*VLOOKUP(Table1[[#This Row],[Currency]],currency!$A$2:$B$10,2,FALSE)</f>
        <v>10.8</v>
      </c>
      <c r="Z5631" t="str">
        <f>VLOOKUP(C5631,country!A:B,2,FALSE)</f>
        <v>India</v>
      </c>
      <c r="AA5631">
        <f t="shared" si="87"/>
        <v>3</v>
      </c>
    </row>
    <row r="5632" spans="1:27" ht="15.75" customHeight="1" x14ac:dyDescent="0.25">
      <c r="A5632">
        <v>496</v>
      </c>
      <c r="B5632" t="s">
        <v>2909</v>
      </c>
      <c r="C5632">
        <v>1</v>
      </c>
      <c r="D5632" t="s">
        <v>11222</v>
      </c>
      <c r="E5632" t="s">
        <v>11647</v>
      </c>
      <c r="F5632" t="s">
        <v>11371</v>
      </c>
      <c r="G5632" t="s">
        <v>11372</v>
      </c>
      <c r="H5632">
        <v>77.063596899999993</v>
      </c>
      <c r="I5632">
        <v>28.468680599999999</v>
      </c>
      <c r="J5632" t="s">
        <v>11648</v>
      </c>
      <c r="K5632" t="s">
        <v>28</v>
      </c>
      <c r="L5632" t="s">
        <v>29</v>
      </c>
      <c r="M5632" t="s">
        <v>36</v>
      </c>
      <c r="N5632" t="s">
        <v>29</v>
      </c>
      <c r="O5632" t="s">
        <v>29</v>
      </c>
      <c r="P5632">
        <v>2</v>
      </c>
      <c r="Q5632">
        <v>966</v>
      </c>
      <c r="R5632">
        <v>550</v>
      </c>
      <c r="S5632" t="str">
        <f>IF(Table1[[#This Row],[Average_Cost_for_two]]&lt;500,"Low",IF(Table1[[#This Row],[Average_Cost_for_two]]&lt;=1500,"Medium","High"))</f>
        <v>Medium</v>
      </c>
      <c r="T5632">
        <v>3.8</v>
      </c>
      <c r="U5632">
        <v>2018</v>
      </c>
      <c r="V5632">
        <v>7</v>
      </c>
      <c r="W5632">
        <v>5</v>
      </c>
      <c r="X5632">
        <f>IF(OR(Main!$U5632=0,
       Main!$V5632=0,
       Main!$W5632=0),
   "",
   DATE(Main!$U5632,
        Main!$V5632,
        Main!$W5632)
)</f>
        <v>43286</v>
      </c>
      <c r="Y5632">
        <f>Table1[[#This Row],[Average_Cost_for_two]]*VLOOKUP(Table1[[#This Row],[Currency]],currency!$A$2:$B$10,2,FALSE)</f>
        <v>6.6000000000000005</v>
      </c>
      <c r="Z5632" t="str">
        <f>VLOOKUP(C5632,country!A:B,2,FALSE)</f>
        <v>India</v>
      </c>
      <c r="AA5632">
        <f t="shared" si="87"/>
        <v>3</v>
      </c>
    </row>
    <row r="5633" spans="1:27" ht="15.75" customHeight="1" x14ac:dyDescent="0.25">
      <c r="A5633">
        <v>16519168</v>
      </c>
      <c r="B5633" t="s">
        <v>11649</v>
      </c>
      <c r="C5633">
        <v>1</v>
      </c>
      <c r="D5633" t="s">
        <v>2849</v>
      </c>
      <c r="E5633" t="s">
        <v>11650</v>
      </c>
      <c r="F5633" t="s">
        <v>11651</v>
      </c>
      <c r="G5633" t="s">
        <v>11652</v>
      </c>
      <c r="H5633">
        <v>73.914336109999994</v>
      </c>
      <c r="I5633">
        <v>15.30389722</v>
      </c>
      <c r="J5633" t="s">
        <v>11653</v>
      </c>
      <c r="K5633" t="s">
        <v>28</v>
      </c>
      <c r="L5633" t="s">
        <v>29</v>
      </c>
      <c r="M5633" t="s">
        <v>29</v>
      </c>
      <c r="N5633" t="s">
        <v>29</v>
      </c>
      <c r="O5633" t="s">
        <v>29</v>
      </c>
      <c r="P5633">
        <v>4</v>
      </c>
      <c r="Q5633">
        <v>1115</v>
      </c>
      <c r="R5633">
        <v>1600</v>
      </c>
      <c r="S5633" t="str">
        <f>IF(Table1[[#This Row],[Average_Cost_for_two]]&lt;500,"Low",IF(Table1[[#This Row],[Average_Cost_for_two]]&lt;=1500,"Medium","High"))</f>
        <v>High</v>
      </c>
      <c r="T5633">
        <v>4.4000000000000004</v>
      </c>
      <c r="U5633">
        <v>2014</v>
      </c>
      <c r="V5633">
        <v>9</v>
      </c>
      <c r="W5633">
        <v>25</v>
      </c>
      <c r="X5633">
        <f>IF(OR(Main!$U5633=0,
       Main!$V5633=0,
       Main!$W5633=0),
   "",
   DATE(Main!$U5633,
        Main!$V5633,
        Main!$W5633)
)</f>
        <v>41907</v>
      </c>
      <c r="Y5633">
        <f>Table1[[#This Row],[Average_Cost_for_two]]*VLOOKUP(Table1[[#This Row],[Currency]],currency!$A$2:$B$10,2,FALSE)</f>
        <v>19.2</v>
      </c>
      <c r="Z5633" t="str">
        <f>VLOOKUP(C5633,country!A:B,2,FALSE)</f>
        <v>India</v>
      </c>
      <c r="AA5633">
        <f t="shared" si="87"/>
        <v>3</v>
      </c>
    </row>
    <row r="5634" spans="1:27" ht="15.75" customHeight="1" x14ac:dyDescent="0.25">
      <c r="A5634">
        <v>18429166</v>
      </c>
      <c r="B5634" t="s">
        <v>11654</v>
      </c>
      <c r="C5634">
        <v>1</v>
      </c>
      <c r="D5634" t="s">
        <v>11222</v>
      </c>
      <c r="E5634" t="s">
        <v>11655</v>
      </c>
      <c r="F5634" t="s">
        <v>11371</v>
      </c>
      <c r="G5634" t="s">
        <v>11372</v>
      </c>
      <c r="H5634">
        <v>77.062742499999999</v>
      </c>
      <c r="I5634">
        <v>28.4681949</v>
      </c>
      <c r="J5634" t="s">
        <v>11656</v>
      </c>
      <c r="K5634" t="s">
        <v>28</v>
      </c>
      <c r="L5634" t="s">
        <v>36</v>
      </c>
      <c r="M5634" t="s">
        <v>29</v>
      </c>
      <c r="N5634" t="s">
        <v>29</v>
      </c>
      <c r="O5634" t="s">
        <v>29</v>
      </c>
      <c r="P5634">
        <v>3</v>
      </c>
      <c r="Q5634">
        <v>146</v>
      </c>
      <c r="R5634">
        <v>1200</v>
      </c>
      <c r="S5634" t="str">
        <f>IF(Table1[[#This Row],[Average_Cost_for_two]]&lt;500,"Low",IF(Table1[[#This Row],[Average_Cost_for_two]]&lt;=1500,"Medium","High"))</f>
        <v>Medium</v>
      </c>
      <c r="T5634">
        <v>4.4000000000000004</v>
      </c>
      <c r="U5634">
        <v>2017</v>
      </c>
      <c r="V5634">
        <v>7</v>
      </c>
      <c r="W5634">
        <v>27</v>
      </c>
      <c r="X5634">
        <f>IF(OR(Main!$U5634=0,
       Main!$V5634=0,
       Main!$W5634=0),
   "",
   DATE(Main!$U5634,
        Main!$V5634,
        Main!$W5634)
)</f>
        <v>42943</v>
      </c>
      <c r="Y5634">
        <f>Table1[[#This Row],[Average_Cost_for_two]]*VLOOKUP(Table1[[#This Row],[Currency]],currency!$A$2:$B$10,2,FALSE)</f>
        <v>14.4</v>
      </c>
      <c r="Z5634" t="str">
        <f>VLOOKUP(C5634,country!A:B,2,FALSE)</f>
        <v>India</v>
      </c>
      <c r="AA5634">
        <f t="shared" ref="AA5634:AA5697" si="88">ROUNDUP(V5634/3,0)</f>
        <v>3</v>
      </c>
    </row>
    <row r="5635" spans="1:27" ht="15.75" customHeight="1" x14ac:dyDescent="0.25">
      <c r="A5635">
        <v>18264995</v>
      </c>
      <c r="B5635" t="s">
        <v>11657</v>
      </c>
      <c r="C5635">
        <v>1</v>
      </c>
      <c r="D5635" t="s">
        <v>11222</v>
      </c>
      <c r="E5635" t="s">
        <v>11658</v>
      </c>
      <c r="F5635" t="s">
        <v>11379</v>
      </c>
      <c r="G5635" t="s">
        <v>11380</v>
      </c>
      <c r="H5635">
        <v>77.055339500000002</v>
      </c>
      <c r="I5635">
        <v>28.459873699999999</v>
      </c>
      <c r="J5635" t="s">
        <v>11659</v>
      </c>
      <c r="K5635" t="s">
        <v>28</v>
      </c>
      <c r="L5635" t="s">
        <v>29</v>
      </c>
      <c r="M5635" t="s">
        <v>36</v>
      </c>
      <c r="N5635" t="s">
        <v>29</v>
      </c>
      <c r="O5635" t="s">
        <v>29</v>
      </c>
      <c r="P5635">
        <v>2</v>
      </c>
      <c r="Q5635">
        <v>99</v>
      </c>
      <c r="R5635">
        <v>650</v>
      </c>
      <c r="S5635" t="str">
        <f>IF(Table1[[#This Row],[Average_Cost_for_two]]&lt;500,"Low",IF(Table1[[#This Row],[Average_Cost_for_two]]&lt;=1500,"Medium","High"))</f>
        <v>Medium</v>
      </c>
      <c r="T5635">
        <v>3.8</v>
      </c>
      <c r="U5635">
        <v>2016</v>
      </c>
      <c r="V5635">
        <v>7</v>
      </c>
      <c r="W5635">
        <v>21</v>
      </c>
      <c r="X5635">
        <f>IF(OR(Main!$U5635=0,
       Main!$V5635=0,
       Main!$W5635=0),
   "",
   DATE(Main!$U5635,
        Main!$V5635,
        Main!$W5635)
)</f>
        <v>42572</v>
      </c>
      <c r="Y5635">
        <f>Table1[[#This Row],[Average_Cost_for_two]]*VLOOKUP(Table1[[#This Row],[Currency]],currency!$A$2:$B$10,2,FALSE)</f>
        <v>7.8</v>
      </c>
      <c r="Z5635" t="str">
        <f>VLOOKUP(C5635,country!A:B,2,FALSE)</f>
        <v>India</v>
      </c>
      <c r="AA5635">
        <f t="shared" si="88"/>
        <v>3</v>
      </c>
    </row>
    <row r="5636" spans="1:27" ht="15.75" customHeight="1" x14ac:dyDescent="0.25">
      <c r="A5636">
        <v>304518</v>
      </c>
      <c r="B5636" t="s">
        <v>11660</v>
      </c>
      <c r="C5636">
        <v>1</v>
      </c>
      <c r="D5636" t="s">
        <v>11222</v>
      </c>
      <c r="E5636" t="s">
        <v>11661</v>
      </c>
      <c r="F5636" t="s">
        <v>11523</v>
      </c>
      <c r="G5636" t="s">
        <v>11524</v>
      </c>
      <c r="H5636">
        <v>77.050974299999993</v>
      </c>
      <c r="I5636">
        <v>28.453541699999999</v>
      </c>
      <c r="J5636" t="s">
        <v>480</v>
      </c>
      <c r="K5636" t="s">
        <v>28</v>
      </c>
      <c r="L5636" t="s">
        <v>29</v>
      </c>
      <c r="M5636" t="s">
        <v>29</v>
      </c>
      <c r="N5636" t="s">
        <v>29</v>
      </c>
      <c r="O5636" t="s">
        <v>29</v>
      </c>
      <c r="P5636">
        <v>1</v>
      </c>
      <c r="Q5636">
        <v>52</v>
      </c>
      <c r="R5636">
        <v>450</v>
      </c>
      <c r="S5636" t="str">
        <f>IF(Table1[[#This Row],[Average_Cost_for_two]]&lt;500,"Low",IF(Table1[[#This Row],[Average_Cost_for_two]]&lt;=1500,"Medium","High"))</f>
        <v>Low</v>
      </c>
      <c r="T5636">
        <v>2.5</v>
      </c>
      <c r="U5636">
        <v>2012</v>
      </c>
      <c r="V5636">
        <v>7</v>
      </c>
      <c r="W5636">
        <v>11</v>
      </c>
      <c r="X5636">
        <f>IF(OR(Main!$U5636=0,
       Main!$V5636=0,
       Main!$W5636=0),
   "",
   DATE(Main!$U5636,
        Main!$V5636,
        Main!$W5636)
)</f>
        <v>41101</v>
      </c>
      <c r="Y5636">
        <f>Table1[[#This Row],[Average_Cost_for_two]]*VLOOKUP(Table1[[#This Row],[Currency]],currency!$A$2:$B$10,2,FALSE)</f>
        <v>5.4</v>
      </c>
      <c r="Z5636" t="str">
        <f>VLOOKUP(C5636,country!A:B,2,FALSE)</f>
        <v>India</v>
      </c>
      <c r="AA5636">
        <f t="shared" si="88"/>
        <v>3</v>
      </c>
    </row>
    <row r="5637" spans="1:27" ht="15.75" customHeight="1" x14ac:dyDescent="0.25">
      <c r="A5637">
        <v>18354665</v>
      </c>
      <c r="B5637" t="s">
        <v>11662</v>
      </c>
      <c r="C5637">
        <v>1</v>
      </c>
      <c r="D5637" t="s">
        <v>11222</v>
      </c>
      <c r="E5637" t="s">
        <v>11663</v>
      </c>
      <c r="F5637" t="s">
        <v>11523</v>
      </c>
      <c r="G5637" t="s">
        <v>11524</v>
      </c>
      <c r="H5637">
        <v>77.057136200000002</v>
      </c>
      <c r="I5637">
        <v>28.4497559</v>
      </c>
      <c r="J5637" t="s">
        <v>567</v>
      </c>
      <c r="K5637" t="s">
        <v>28</v>
      </c>
      <c r="L5637" t="s">
        <v>29</v>
      </c>
      <c r="M5637" t="s">
        <v>36</v>
      </c>
      <c r="N5637" t="s">
        <v>29</v>
      </c>
      <c r="O5637" t="s">
        <v>29</v>
      </c>
      <c r="P5637">
        <v>1</v>
      </c>
      <c r="Q5637">
        <v>13</v>
      </c>
      <c r="R5637">
        <v>350</v>
      </c>
      <c r="S5637" t="str">
        <f>IF(Table1[[#This Row],[Average_Cost_for_two]]&lt;500,"Low",IF(Table1[[#This Row],[Average_Cost_for_two]]&lt;=1500,"Medium","High"))</f>
        <v>Low</v>
      </c>
      <c r="T5637">
        <v>2.4</v>
      </c>
      <c r="U5637">
        <v>2015</v>
      </c>
      <c r="V5637">
        <v>7</v>
      </c>
      <c r="W5637">
        <v>11</v>
      </c>
      <c r="X5637">
        <f>IF(OR(Main!$U5637=0,
       Main!$V5637=0,
       Main!$W5637=0),
   "",
   DATE(Main!$U5637,
        Main!$V5637,
        Main!$W5637)
)</f>
        <v>42196</v>
      </c>
      <c r="Y5637">
        <f>Table1[[#This Row],[Average_Cost_for_two]]*VLOOKUP(Table1[[#This Row],[Currency]],currency!$A$2:$B$10,2,FALSE)</f>
        <v>4.2</v>
      </c>
      <c r="Z5637" t="str">
        <f>VLOOKUP(C5637,country!A:B,2,FALSE)</f>
        <v>India</v>
      </c>
      <c r="AA5637">
        <f t="shared" si="88"/>
        <v>3</v>
      </c>
    </row>
    <row r="5638" spans="1:27" ht="15.75" customHeight="1" x14ac:dyDescent="0.25">
      <c r="A5638">
        <v>308199</v>
      </c>
      <c r="B5638" t="s">
        <v>11664</v>
      </c>
      <c r="C5638">
        <v>1</v>
      </c>
      <c r="D5638" t="s">
        <v>11222</v>
      </c>
      <c r="E5638" t="s">
        <v>11665</v>
      </c>
      <c r="F5638" t="s">
        <v>11666</v>
      </c>
      <c r="G5638" t="s">
        <v>11667</v>
      </c>
      <c r="H5638">
        <v>77.057390799999993</v>
      </c>
      <c r="I5638">
        <v>28.4495255</v>
      </c>
      <c r="J5638" t="s">
        <v>797</v>
      </c>
      <c r="K5638" t="s">
        <v>28</v>
      </c>
      <c r="L5638" t="s">
        <v>29</v>
      </c>
      <c r="M5638" t="s">
        <v>29</v>
      </c>
      <c r="N5638" t="s">
        <v>29</v>
      </c>
      <c r="O5638" t="s">
        <v>29</v>
      </c>
      <c r="P5638">
        <v>1</v>
      </c>
      <c r="Q5638">
        <v>3</v>
      </c>
      <c r="R5638">
        <v>150</v>
      </c>
      <c r="S5638" t="str">
        <f>IF(Table1[[#This Row],[Average_Cost_for_two]]&lt;500,"Low",IF(Table1[[#This Row],[Average_Cost_for_two]]&lt;=1500,"Medium","High"))</f>
        <v>Low</v>
      </c>
      <c r="T5638">
        <v>1</v>
      </c>
      <c r="U5638">
        <v>2016</v>
      </c>
      <c r="V5638">
        <v>7</v>
      </c>
      <c r="W5638">
        <v>3</v>
      </c>
      <c r="X5638">
        <f>IF(OR(Main!$U5638=0,
       Main!$V5638=0,
       Main!$W5638=0),
   "",
   DATE(Main!$U5638,
        Main!$V5638,
        Main!$W5638)
)</f>
        <v>42554</v>
      </c>
      <c r="Y5638">
        <f>Table1[[#This Row],[Average_Cost_for_two]]*VLOOKUP(Table1[[#This Row],[Currency]],currency!$A$2:$B$10,2,FALSE)</f>
        <v>1.8</v>
      </c>
      <c r="Z5638" t="str">
        <f>VLOOKUP(C5638,country!A:B,2,FALSE)</f>
        <v>India</v>
      </c>
      <c r="AA5638">
        <f t="shared" si="88"/>
        <v>3</v>
      </c>
    </row>
    <row r="5639" spans="1:27" ht="15.75" customHeight="1" x14ac:dyDescent="0.25">
      <c r="A5639">
        <v>309021</v>
      </c>
      <c r="B5639" t="s">
        <v>11668</v>
      </c>
      <c r="C5639">
        <v>1</v>
      </c>
      <c r="D5639" t="s">
        <v>11222</v>
      </c>
      <c r="E5639" t="s">
        <v>11669</v>
      </c>
      <c r="F5639" t="s">
        <v>11528</v>
      </c>
      <c r="G5639" t="s">
        <v>11529</v>
      </c>
      <c r="H5639">
        <v>77.058926700000001</v>
      </c>
      <c r="I5639">
        <v>28.434926600000001</v>
      </c>
      <c r="J5639" t="s">
        <v>706</v>
      </c>
      <c r="K5639" t="s">
        <v>28</v>
      </c>
      <c r="L5639" t="s">
        <v>29</v>
      </c>
      <c r="M5639" t="s">
        <v>29</v>
      </c>
      <c r="N5639" t="s">
        <v>29</v>
      </c>
      <c r="O5639" t="s">
        <v>29</v>
      </c>
      <c r="P5639">
        <v>1</v>
      </c>
      <c r="Q5639">
        <v>28</v>
      </c>
      <c r="R5639">
        <v>250</v>
      </c>
      <c r="S5639" t="str">
        <f>IF(Table1[[#This Row],[Average_Cost_for_two]]&lt;500,"Low",IF(Table1[[#This Row],[Average_Cost_for_two]]&lt;=1500,"Medium","High"))</f>
        <v>Low</v>
      </c>
      <c r="T5639">
        <v>2.9</v>
      </c>
      <c r="U5639">
        <v>2015</v>
      </c>
      <c r="V5639">
        <v>7</v>
      </c>
      <c r="W5639">
        <v>21</v>
      </c>
      <c r="X5639">
        <f>IF(OR(Main!$U5639=0,
       Main!$V5639=0,
       Main!$W5639=0),
   "",
   DATE(Main!$U5639,
        Main!$V5639,
        Main!$W5639)
)</f>
        <v>42206</v>
      </c>
      <c r="Y5639">
        <f>Table1[[#This Row],[Average_Cost_for_two]]*VLOOKUP(Table1[[#This Row],[Currency]],currency!$A$2:$B$10,2,FALSE)</f>
        <v>3</v>
      </c>
      <c r="Z5639" t="str">
        <f>VLOOKUP(C5639,country!A:B,2,FALSE)</f>
        <v>India</v>
      </c>
      <c r="AA5639">
        <f t="shared" si="88"/>
        <v>3</v>
      </c>
    </row>
    <row r="5640" spans="1:27" ht="15.75" customHeight="1" x14ac:dyDescent="0.25">
      <c r="A5640">
        <v>310454</v>
      </c>
      <c r="B5640" t="s">
        <v>11670</v>
      </c>
      <c r="C5640">
        <v>1</v>
      </c>
      <c r="D5640" t="s">
        <v>11222</v>
      </c>
      <c r="E5640" t="s">
        <v>11671</v>
      </c>
      <c r="F5640" t="s">
        <v>11528</v>
      </c>
      <c r="G5640" t="s">
        <v>11529</v>
      </c>
      <c r="H5640">
        <v>77.0598983</v>
      </c>
      <c r="I5640">
        <v>28.443904499999999</v>
      </c>
      <c r="J5640" t="s">
        <v>562</v>
      </c>
      <c r="K5640" t="s">
        <v>28</v>
      </c>
      <c r="L5640" t="s">
        <v>29</v>
      </c>
      <c r="M5640" t="s">
        <v>29</v>
      </c>
      <c r="N5640" t="s">
        <v>29</v>
      </c>
      <c r="O5640" t="s">
        <v>29</v>
      </c>
      <c r="P5640">
        <v>1</v>
      </c>
      <c r="Q5640">
        <v>1</v>
      </c>
      <c r="R5640">
        <v>150</v>
      </c>
      <c r="S5640" t="str">
        <f>IF(Table1[[#This Row],[Average_Cost_for_two]]&lt;500,"Low",IF(Table1[[#This Row],[Average_Cost_for_two]]&lt;=1500,"Medium","High"))</f>
        <v>Low</v>
      </c>
      <c r="T5640">
        <v>1</v>
      </c>
      <c r="U5640">
        <v>2010</v>
      </c>
      <c r="V5640">
        <v>7</v>
      </c>
      <c r="W5640">
        <v>19</v>
      </c>
      <c r="X5640">
        <f>IF(OR(Main!$U5640=0,
       Main!$V5640=0,
       Main!$W5640=0),
   "",
   DATE(Main!$U5640,
        Main!$V5640,
        Main!$W5640)
)</f>
        <v>40378</v>
      </c>
      <c r="Y5640">
        <f>Table1[[#This Row],[Average_Cost_for_two]]*VLOOKUP(Table1[[#This Row],[Currency]],currency!$A$2:$B$10,2,FALSE)</f>
        <v>1.8</v>
      </c>
      <c r="Z5640" t="str">
        <f>VLOOKUP(C5640,country!A:B,2,FALSE)</f>
        <v>India</v>
      </c>
      <c r="AA5640">
        <f t="shared" si="88"/>
        <v>3</v>
      </c>
    </row>
    <row r="5641" spans="1:27" ht="15.75" customHeight="1" x14ac:dyDescent="0.25">
      <c r="A5641">
        <v>308191</v>
      </c>
      <c r="B5641" t="s">
        <v>11672</v>
      </c>
      <c r="C5641">
        <v>1</v>
      </c>
      <c r="D5641" t="s">
        <v>11222</v>
      </c>
      <c r="E5641" t="s">
        <v>11673</v>
      </c>
      <c r="F5641" t="s">
        <v>11390</v>
      </c>
      <c r="G5641" t="s">
        <v>11391</v>
      </c>
      <c r="H5641">
        <v>77.015562700000004</v>
      </c>
      <c r="I5641">
        <v>28.465128499999999</v>
      </c>
      <c r="J5641" t="s">
        <v>1505</v>
      </c>
      <c r="K5641" t="s">
        <v>28</v>
      </c>
      <c r="L5641" t="s">
        <v>29</v>
      </c>
      <c r="M5641" t="s">
        <v>29</v>
      </c>
      <c r="N5641" t="s">
        <v>29</v>
      </c>
      <c r="O5641" t="s">
        <v>29</v>
      </c>
      <c r="P5641">
        <v>1</v>
      </c>
      <c r="Q5641">
        <v>16</v>
      </c>
      <c r="R5641">
        <v>350</v>
      </c>
      <c r="S5641" t="str">
        <f>IF(Table1[[#This Row],[Average_Cost_for_two]]&lt;500,"Low",IF(Table1[[#This Row],[Average_Cost_for_two]]&lt;=1500,"Medium","High"))</f>
        <v>Low</v>
      </c>
      <c r="T5641">
        <v>3.2</v>
      </c>
      <c r="U5641">
        <v>2013</v>
      </c>
      <c r="V5641">
        <v>7</v>
      </c>
      <c r="W5641">
        <v>2</v>
      </c>
      <c r="X5641">
        <f>IF(OR(Main!$U5641=0,
       Main!$V5641=0,
       Main!$W5641=0),
   "",
   DATE(Main!$U5641,
        Main!$V5641,
        Main!$W5641)
)</f>
        <v>41457</v>
      </c>
      <c r="Y5641">
        <f>Table1[[#This Row],[Average_Cost_for_two]]*VLOOKUP(Table1[[#This Row],[Currency]],currency!$A$2:$B$10,2,FALSE)</f>
        <v>4.2</v>
      </c>
      <c r="Z5641" t="str">
        <f>VLOOKUP(C5641,country!A:B,2,FALSE)</f>
        <v>India</v>
      </c>
      <c r="AA5641">
        <f t="shared" si="88"/>
        <v>3</v>
      </c>
    </row>
    <row r="5642" spans="1:27" ht="15.75" customHeight="1" x14ac:dyDescent="0.25">
      <c r="A5642">
        <v>1654</v>
      </c>
      <c r="B5642" t="s">
        <v>3113</v>
      </c>
      <c r="C5642">
        <v>1</v>
      </c>
      <c r="D5642" t="s">
        <v>11222</v>
      </c>
      <c r="E5642" t="s">
        <v>11674</v>
      </c>
      <c r="F5642" t="s">
        <v>11394</v>
      </c>
      <c r="G5642" t="s">
        <v>11395</v>
      </c>
      <c r="H5642">
        <v>77.099264199999993</v>
      </c>
      <c r="I5642">
        <v>28.4661404</v>
      </c>
      <c r="J5642" t="s">
        <v>477</v>
      </c>
      <c r="K5642" t="s">
        <v>28</v>
      </c>
      <c r="L5642" t="s">
        <v>29</v>
      </c>
      <c r="M5642" t="s">
        <v>29</v>
      </c>
      <c r="N5642" t="s">
        <v>29</v>
      </c>
      <c r="O5642" t="s">
        <v>29</v>
      </c>
      <c r="P5642">
        <v>2</v>
      </c>
      <c r="Q5642">
        <v>398</v>
      </c>
      <c r="R5642">
        <v>650</v>
      </c>
      <c r="S5642" t="str">
        <f>IF(Table1[[#This Row],[Average_Cost_for_two]]&lt;500,"Low",IF(Table1[[#This Row],[Average_Cost_for_two]]&lt;=1500,"Medium","High"))</f>
        <v>Medium</v>
      </c>
      <c r="T5642">
        <v>4</v>
      </c>
      <c r="U5642">
        <v>2018</v>
      </c>
      <c r="V5642">
        <v>7</v>
      </c>
      <c r="W5642">
        <v>12</v>
      </c>
      <c r="X5642">
        <f>IF(OR(Main!$U5642=0,
       Main!$V5642=0,
       Main!$W5642=0),
   "",
   DATE(Main!$U5642,
        Main!$V5642,
        Main!$W5642)
)</f>
        <v>43293</v>
      </c>
      <c r="Y5642">
        <f>Table1[[#This Row],[Average_Cost_for_two]]*VLOOKUP(Table1[[#This Row],[Currency]],currency!$A$2:$B$10,2,FALSE)</f>
        <v>7.8</v>
      </c>
      <c r="Z5642" t="str">
        <f>VLOOKUP(C5642,country!A:B,2,FALSE)</f>
        <v>India</v>
      </c>
      <c r="AA5642">
        <f t="shared" si="88"/>
        <v>3</v>
      </c>
    </row>
    <row r="5643" spans="1:27" ht="15.75" customHeight="1" x14ac:dyDescent="0.25">
      <c r="A5643">
        <v>18336504</v>
      </c>
      <c r="B5643" t="s">
        <v>11675</v>
      </c>
      <c r="C5643">
        <v>1</v>
      </c>
      <c r="D5643" t="s">
        <v>11222</v>
      </c>
      <c r="E5643" t="s">
        <v>11676</v>
      </c>
      <c r="F5643" t="s">
        <v>11248</v>
      </c>
      <c r="G5643" t="s">
        <v>11247</v>
      </c>
      <c r="H5643">
        <v>77.0443061</v>
      </c>
      <c r="I5643">
        <v>28.405738299999999</v>
      </c>
      <c r="J5643" t="s">
        <v>1245</v>
      </c>
      <c r="K5643" t="s">
        <v>28</v>
      </c>
      <c r="L5643" t="s">
        <v>29</v>
      </c>
      <c r="M5643" t="s">
        <v>36</v>
      </c>
      <c r="N5643" t="s">
        <v>29</v>
      </c>
      <c r="O5643" t="s">
        <v>29</v>
      </c>
      <c r="P5643">
        <v>1</v>
      </c>
      <c r="Q5643">
        <v>20</v>
      </c>
      <c r="R5643">
        <v>200</v>
      </c>
      <c r="S5643" t="str">
        <f>IF(Table1[[#This Row],[Average_Cost_for_two]]&lt;500,"Low",IF(Table1[[#This Row],[Average_Cost_for_two]]&lt;=1500,"Medium","High"))</f>
        <v>Low</v>
      </c>
      <c r="T5643">
        <v>3.4</v>
      </c>
      <c r="U5643">
        <v>2015</v>
      </c>
      <c r="V5643">
        <v>7</v>
      </c>
      <c r="W5643">
        <v>1</v>
      </c>
      <c r="X5643">
        <f>IF(OR(Main!$U5643=0,
       Main!$V5643=0,
       Main!$W5643=0),
   "",
   DATE(Main!$U5643,
        Main!$V5643,
        Main!$W5643)
)</f>
        <v>42186</v>
      </c>
      <c r="Y5643">
        <f>Table1[[#This Row],[Average_Cost_for_two]]*VLOOKUP(Table1[[#This Row],[Currency]],currency!$A$2:$B$10,2,FALSE)</f>
        <v>2.4</v>
      </c>
      <c r="Z5643" t="str">
        <f>VLOOKUP(C5643,country!A:B,2,FALSE)</f>
        <v>India</v>
      </c>
      <c r="AA5643">
        <f t="shared" si="88"/>
        <v>3</v>
      </c>
    </row>
    <row r="5644" spans="1:27" ht="15.75" customHeight="1" x14ac:dyDescent="0.25">
      <c r="A5644">
        <v>18261309</v>
      </c>
      <c r="B5644" t="s">
        <v>11677</v>
      </c>
      <c r="C5644">
        <v>1</v>
      </c>
      <c r="D5644" t="s">
        <v>11222</v>
      </c>
      <c r="E5644" t="s">
        <v>11678</v>
      </c>
      <c r="F5644" t="s">
        <v>11248</v>
      </c>
      <c r="G5644" t="s">
        <v>11247</v>
      </c>
      <c r="H5644">
        <v>77.042149339999995</v>
      </c>
      <c r="I5644">
        <v>28.413855720000001</v>
      </c>
      <c r="J5644" t="s">
        <v>11679</v>
      </c>
      <c r="K5644" t="s">
        <v>28</v>
      </c>
      <c r="L5644" t="s">
        <v>29</v>
      </c>
      <c r="M5644" t="s">
        <v>36</v>
      </c>
      <c r="N5644" t="s">
        <v>29</v>
      </c>
      <c r="O5644" t="s">
        <v>29</v>
      </c>
      <c r="P5644">
        <v>1</v>
      </c>
      <c r="Q5644">
        <v>30</v>
      </c>
      <c r="R5644">
        <v>200</v>
      </c>
      <c r="S5644" t="str">
        <f>IF(Table1[[#This Row],[Average_Cost_for_two]]&lt;500,"Low",IF(Table1[[#This Row],[Average_Cost_for_two]]&lt;=1500,"Medium","High"))</f>
        <v>Low</v>
      </c>
      <c r="T5644">
        <v>3.5</v>
      </c>
      <c r="U5644">
        <v>2012</v>
      </c>
      <c r="V5644">
        <v>7</v>
      </c>
      <c r="W5644">
        <v>3</v>
      </c>
      <c r="X5644">
        <f>IF(OR(Main!$U5644=0,
       Main!$V5644=0,
       Main!$W5644=0),
   "",
   DATE(Main!$U5644,
        Main!$V5644,
        Main!$W5644)
)</f>
        <v>41093</v>
      </c>
      <c r="Y5644">
        <f>Table1[[#This Row],[Average_Cost_for_two]]*VLOOKUP(Table1[[#This Row],[Currency]],currency!$A$2:$B$10,2,FALSE)</f>
        <v>2.4</v>
      </c>
      <c r="Z5644" t="str">
        <f>VLOOKUP(C5644,country!A:B,2,FALSE)</f>
        <v>India</v>
      </c>
      <c r="AA5644">
        <f t="shared" si="88"/>
        <v>3</v>
      </c>
    </row>
    <row r="5645" spans="1:27" ht="15.75" customHeight="1" x14ac:dyDescent="0.25">
      <c r="A5645">
        <v>254</v>
      </c>
      <c r="B5645" t="s">
        <v>4326</v>
      </c>
      <c r="C5645">
        <v>1</v>
      </c>
      <c r="D5645" t="s">
        <v>11222</v>
      </c>
      <c r="E5645" t="s">
        <v>11680</v>
      </c>
      <c r="F5645" t="s">
        <v>11549</v>
      </c>
      <c r="G5645" t="s">
        <v>11550</v>
      </c>
      <c r="H5645">
        <v>77.074618900000004</v>
      </c>
      <c r="I5645">
        <v>28.468405799999999</v>
      </c>
      <c r="J5645" t="s">
        <v>633</v>
      </c>
      <c r="K5645" t="s">
        <v>28</v>
      </c>
      <c r="L5645" t="s">
        <v>29</v>
      </c>
      <c r="M5645" t="s">
        <v>36</v>
      </c>
      <c r="N5645" t="s">
        <v>29</v>
      </c>
      <c r="O5645" t="s">
        <v>29</v>
      </c>
      <c r="P5645">
        <v>3</v>
      </c>
      <c r="Q5645">
        <v>80</v>
      </c>
      <c r="R5645">
        <v>1000</v>
      </c>
      <c r="S5645" t="str">
        <f>IF(Table1[[#This Row],[Average_Cost_for_two]]&lt;500,"Low",IF(Table1[[#This Row],[Average_Cost_for_two]]&lt;=1500,"Medium","High"))</f>
        <v>Medium</v>
      </c>
      <c r="T5645">
        <v>2.8</v>
      </c>
      <c r="U5645">
        <v>2017</v>
      </c>
      <c r="V5645">
        <v>7</v>
      </c>
      <c r="W5645">
        <v>15</v>
      </c>
      <c r="X5645">
        <f>IF(OR(Main!$U5645=0,
       Main!$V5645=0,
       Main!$W5645=0),
   "",
   DATE(Main!$U5645,
        Main!$V5645,
        Main!$W5645)
)</f>
        <v>42931</v>
      </c>
      <c r="Y5645">
        <f>Table1[[#This Row],[Average_Cost_for_two]]*VLOOKUP(Table1[[#This Row],[Currency]],currency!$A$2:$B$10,2,FALSE)</f>
        <v>12</v>
      </c>
      <c r="Z5645" t="str">
        <f>VLOOKUP(C5645,country!A:B,2,FALSE)</f>
        <v>India</v>
      </c>
      <c r="AA5645">
        <f t="shared" si="88"/>
        <v>3</v>
      </c>
    </row>
    <row r="5646" spans="1:27" ht="15.75" customHeight="1" x14ac:dyDescent="0.25">
      <c r="A5646">
        <v>18411599</v>
      </c>
      <c r="B5646" t="s">
        <v>11681</v>
      </c>
      <c r="C5646">
        <v>1</v>
      </c>
      <c r="D5646" t="s">
        <v>11222</v>
      </c>
      <c r="E5646" t="s">
        <v>11682</v>
      </c>
      <c r="F5646" t="s">
        <v>11549</v>
      </c>
      <c r="G5646" t="s">
        <v>11550</v>
      </c>
      <c r="H5646">
        <v>77.081403899999998</v>
      </c>
      <c r="I5646">
        <v>28.450310600000002</v>
      </c>
      <c r="J5646" t="s">
        <v>1262</v>
      </c>
      <c r="K5646" t="s">
        <v>28</v>
      </c>
      <c r="L5646" t="s">
        <v>29</v>
      </c>
      <c r="M5646" t="s">
        <v>29</v>
      </c>
      <c r="N5646" t="s">
        <v>29</v>
      </c>
      <c r="O5646" t="s">
        <v>29</v>
      </c>
      <c r="P5646">
        <v>1</v>
      </c>
      <c r="Q5646">
        <v>3</v>
      </c>
      <c r="R5646">
        <v>250</v>
      </c>
      <c r="S5646" t="str">
        <f>IF(Table1[[#This Row],[Average_Cost_for_two]]&lt;500,"Low",IF(Table1[[#This Row],[Average_Cost_for_two]]&lt;=1500,"Medium","High"))</f>
        <v>Low</v>
      </c>
      <c r="T5646">
        <v>1</v>
      </c>
      <c r="U5646">
        <v>2018</v>
      </c>
      <c r="V5646">
        <v>7</v>
      </c>
      <c r="W5646">
        <v>12</v>
      </c>
      <c r="X5646">
        <f>IF(OR(Main!$U5646=0,
       Main!$V5646=0,
       Main!$W5646=0),
   "",
   DATE(Main!$U5646,
        Main!$V5646,
        Main!$W5646)
)</f>
        <v>43293</v>
      </c>
      <c r="Y5646">
        <f>Table1[[#This Row],[Average_Cost_for_two]]*VLOOKUP(Table1[[#This Row],[Currency]],currency!$A$2:$B$10,2,FALSE)</f>
        <v>3</v>
      </c>
      <c r="Z5646" t="str">
        <f>VLOOKUP(C5646,country!A:B,2,FALSE)</f>
        <v>India</v>
      </c>
      <c r="AA5646">
        <f t="shared" si="88"/>
        <v>3</v>
      </c>
    </row>
    <row r="5647" spans="1:27" ht="15.75" customHeight="1" x14ac:dyDescent="0.25">
      <c r="A5647">
        <v>309451</v>
      </c>
      <c r="B5647" t="s">
        <v>11683</v>
      </c>
      <c r="C5647">
        <v>1</v>
      </c>
      <c r="D5647" t="s">
        <v>11222</v>
      </c>
      <c r="E5647" t="s">
        <v>11684</v>
      </c>
      <c r="F5647" t="s">
        <v>11685</v>
      </c>
      <c r="G5647" t="s">
        <v>11686</v>
      </c>
      <c r="H5647">
        <v>77.079695299999997</v>
      </c>
      <c r="I5647">
        <v>28.460995</v>
      </c>
      <c r="J5647" t="s">
        <v>27</v>
      </c>
      <c r="K5647" t="s">
        <v>28</v>
      </c>
      <c r="L5647" t="s">
        <v>29</v>
      </c>
      <c r="M5647" t="s">
        <v>36</v>
      </c>
      <c r="N5647" t="s">
        <v>29</v>
      </c>
      <c r="O5647" t="s">
        <v>29</v>
      </c>
      <c r="P5647">
        <v>2</v>
      </c>
      <c r="Q5647">
        <v>117</v>
      </c>
      <c r="R5647">
        <v>650</v>
      </c>
      <c r="S5647" t="str">
        <f>IF(Table1[[#This Row],[Average_Cost_for_two]]&lt;500,"Low",IF(Table1[[#This Row],[Average_Cost_for_two]]&lt;=1500,"Medium","High"))</f>
        <v>Medium</v>
      </c>
      <c r="T5647">
        <v>3.4</v>
      </c>
      <c r="U5647">
        <v>2016</v>
      </c>
      <c r="V5647">
        <v>7</v>
      </c>
      <c r="W5647">
        <v>4</v>
      </c>
      <c r="X5647">
        <f>IF(OR(Main!$U5647=0,
       Main!$V5647=0,
       Main!$W5647=0),
   "",
   DATE(Main!$U5647,
        Main!$V5647,
        Main!$W5647)
)</f>
        <v>42555</v>
      </c>
      <c r="Y5647">
        <f>Table1[[#This Row],[Average_Cost_for_two]]*VLOOKUP(Table1[[#This Row],[Currency]],currency!$A$2:$B$10,2,FALSE)</f>
        <v>7.8</v>
      </c>
      <c r="Z5647" t="str">
        <f>VLOOKUP(C5647,country!A:B,2,FALSE)</f>
        <v>India</v>
      </c>
      <c r="AA5647">
        <f t="shared" si="88"/>
        <v>3</v>
      </c>
    </row>
    <row r="5648" spans="1:27" ht="15.75" customHeight="1" x14ac:dyDescent="0.25">
      <c r="A5648">
        <v>304279</v>
      </c>
      <c r="B5648" t="s">
        <v>11687</v>
      </c>
      <c r="C5648">
        <v>1</v>
      </c>
      <c r="D5648" t="s">
        <v>11222</v>
      </c>
      <c r="E5648" t="s">
        <v>11688</v>
      </c>
      <c r="F5648" t="s">
        <v>11689</v>
      </c>
      <c r="G5648" t="s">
        <v>11690</v>
      </c>
      <c r="H5648">
        <v>77.040089800000004</v>
      </c>
      <c r="I5648">
        <v>28.466141799999999</v>
      </c>
      <c r="J5648" t="s">
        <v>511</v>
      </c>
      <c r="K5648" t="s">
        <v>28</v>
      </c>
      <c r="L5648" t="s">
        <v>36</v>
      </c>
      <c r="M5648" t="s">
        <v>29</v>
      </c>
      <c r="N5648" t="s">
        <v>29</v>
      </c>
      <c r="O5648" t="s">
        <v>29</v>
      </c>
      <c r="P5648">
        <v>3</v>
      </c>
      <c r="Q5648">
        <v>10</v>
      </c>
      <c r="R5648">
        <v>1600</v>
      </c>
      <c r="S5648" t="str">
        <f>IF(Table1[[#This Row],[Average_Cost_for_two]]&lt;500,"Low",IF(Table1[[#This Row],[Average_Cost_for_two]]&lt;=1500,"Medium","High"))</f>
        <v>High</v>
      </c>
      <c r="T5648">
        <v>3</v>
      </c>
      <c r="U5648">
        <v>2016</v>
      </c>
      <c r="V5648">
        <v>7</v>
      </c>
      <c r="W5648">
        <v>8</v>
      </c>
      <c r="X5648">
        <f>IF(OR(Main!$U5648=0,
       Main!$V5648=0,
       Main!$W5648=0),
   "",
   DATE(Main!$U5648,
        Main!$V5648,
        Main!$W5648)
)</f>
        <v>42559</v>
      </c>
      <c r="Y5648">
        <f>Table1[[#This Row],[Average_Cost_for_two]]*VLOOKUP(Table1[[#This Row],[Currency]],currency!$A$2:$B$10,2,FALSE)</f>
        <v>19.2</v>
      </c>
      <c r="Z5648" t="str">
        <f>VLOOKUP(C5648,country!A:B,2,FALSE)</f>
        <v>India</v>
      </c>
      <c r="AA5648">
        <f t="shared" si="88"/>
        <v>3</v>
      </c>
    </row>
    <row r="5649" spans="1:27" ht="15.75" customHeight="1" x14ac:dyDescent="0.25">
      <c r="A5649">
        <v>800089</v>
      </c>
      <c r="B5649" t="s">
        <v>4027</v>
      </c>
      <c r="C5649">
        <v>1</v>
      </c>
      <c r="D5649" t="s">
        <v>11691</v>
      </c>
      <c r="E5649" t="s">
        <v>11692</v>
      </c>
      <c r="F5649" t="s">
        <v>11693</v>
      </c>
      <c r="G5649" t="s">
        <v>11694</v>
      </c>
      <c r="H5649">
        <v>80.973185000000001</v>
      </c>
      <c r="I5649">
        <v>26.853007000000002</v>
      </c>
      <c r="J5649" t="s">
        <v>27</v>
      </c>
      <c r="K5649" t="s">
        <v>28</v>
      </c>
      <c r="L5649" t="s">
        <v>29</v>
      </c>
      <c r="M5649" t="s">
        <v>29</v>
      </c>
      <c r="N5649" t="s">
        <v>29</v>
      </c>
      <c r="O5649" t="s">
        <v>29</v>
      </c>
      <c r="P5649">
        <v>4</v>
      </c>
      <c r="Q5649">
        <v>1069</v>
      </c>
      <c r="R5649">
        <v>1600</v>
      </c>
      <c r="S5649" t="str">
        <f>IF(Table1[[#This Row],[Average_Cost_for_two]]&lt;500,"Low",IF(Table1[[#This Row],[Average_Cost_for_two]]&lt;=1500,"Medium","High"))</f>
        <v>High</v>
      </c>
      <c r="T5649">
        <v>4.7</v>
      </c>
      <c r="U5649">
        <v>2011</v>
      </c>
      <c r="V5649">
        <v>7</v>
      </c>
      <c r="W5649">
        <v>18</v>
      </c>
      <c r="X5649">
        <f>IF(OR(Main!$U5649=0,
       Main!$V5649=0,
       Main!$W5649=0),
   "",
   DATE(Main!$U5649,
        Main!$V5649,
        Main!$W5649)
)</f>
        <v>40742</v>
      </c>
      <c r="Y5649">
        <f>Table1[[#This Row],[Average_Cost_for_two]]*VLOOKUP(Table1[[#This Row],[Currency]],currency!$A$2:$B$10,2,FALSE)</f>
        <v>19.2</v>
      </c>
      <c r="Z5649" t="str">
        <f>VLOOKUP(C5649,country!A:B,2,FALSE)</f>
        <v>India</v>
      </c>
      <c r="AA5649">
        <f t="shared" si="88"/>
        <v>3</v>
      </c>
    </row>
    <row r="5650" spans="1:27" ht="15.75" customHeight="1" x14ac:dyDescent="0.25">
      <c r="A5650">
        <v>310487</v>
      </c>
      <c r="B5650" t="s">
        <v>11695</v>
      </c>
      <c r="C5650">
        <v>1</v>
      </c>
      <c r="D5650" t="s">
        <v>11222</v>
      </c>
      <c r="E5650" t="s">
        <v>11696</v>
      </c>
      <c r="F5650" t="s">
        <v>11254</v>
      </c>
      <c r="G5650" t="s">
        <v>11255</v>
      </c>
      <c r="H5650">
        <v>77.065261199999995</v>
      </c>
      <c r="I5650">
        <v>28.4875966</v>
      </c>
      <c r="J5650" t="s">
        <v>722</v>
      </c>
      <c r="K5650" t="s">
        <v>28</v>
      </c>
      <c r="L5650" t="s">
        <v>29</v>
      </c>
      <c r="M5650" t="s">
        <v>36</v>
      </c>
      <c r="N5650" t="s">
        <v>29</v>
      </c>
      <c r="O5650" t="s">
        <v>29</v>
      </c>
      <c r="P5650">
        <v>1</v>
      </c>
      <c r="Q5650">
        <v>12</v>
      </c>
      <c r="R5650">
        <v>200</v>
      </c>
      <c r="S5650" t="str">
        <f>IF(Table1[[#This Row],[Average_Cost_for_two]]&lt;500,"Low",IF(Table1[[#This Row],[Average_Cost_for_two]]&lt;=1500,"Medium","High"))</f>
        <v>Low</v>
      </c>
      <c r="T5650">
        <v>3.3</v>
      </c>
      <c r="U5650">
        <v>2010</v>
      </c>
      <c r="V5650">
        <v>7</v>
      </c>
      <c r="W5650">
        <v>12</v>
      </c>
      <c r="X5650">
        <f>IF(OR(Main!$U5650=0,
       Main!$V5650=0,
       Main!$W5650=0),
   "",
   DATE(Main!$U5650,
        Main!$V5650,
        Main!$W5650)
)</f>
        <v>40371</v>
      </c>
      <c r="Y5650">
        <f>Table1[[#This Row],[Average_Cost_for_two]]*VLOOKUP(Table1[[#This Row],[Currency]],currency!$A$2:$B$10,2,FALSE)</f>
        <v>2.4</v>
      </c>
      <c r="Z5650" t="str">
        <f>VLOOKUP(C5650,country!A:B,2,FALSE)</f>
        <v>India</v>
      </c>
      <c r="AA5650">
        <f t="shared" si="88"/>
        <v>3</v>
      </c>
    </row>
    <row r="5651" spans="1:27" ht="15.75" customHeight="1" x14ac:dyDescent="0.25">
      <c r="A5651">
        <v>18352277</v>
      </c>
      <c r="B5651" t="s">
        <v>603</v>
      </c>
      <c r="C5651">
        <v>1</v>
      </c>
      <c r="D5651" t="s">
        <v>11222</v>
      </c>
      <c r="E5651" t="s">
        <v>11697</v>
      </c>
      <c r="F5651" t="s">
        <v>11254</v>
      </c>
      <c r="G5651" t="s">
        <v>11255</v>
      </c>
      <c r="H5651">
        <v>77.088159000000005</v>
      </c>
      <c r="I5651">
        <v>28.499116099999998</v>
      </c>
      <c r="J5651" t="s">
        <v>477</v>
      </c>
      <c r="K5651" t="s">
        <v>28</v>
      </c>
      <c r="L5651" t="s">
        <v>29</v>
      </c>
      <c r="M5651" t="s">
        <v>36</v>
      </c>
      <c r="N5651" t="s">
        <v>29</v>
      </c>
      <c r="O5651" t="s">
        <v>29</v>
      </c>
      <c r="P5651">
        <v>3</v>
      </c>
      <c r="Q5651">
        <v>7</v>
      </c>
      <c r="R5651">
        <v>1000</v>
      </c>
      <c r="S5651" t="str">
        <f>IF(Table1[[#This Row],[Average_Cost_for_two]]&lt;500,"Low",IF(Table1[[#This Row],[Average_Cost_for_two]]&lt;=1500,"Medium","High"))</f>
        <v>Medium</v>
      </c>
      <c r="T5651">
        <v>2.7</v>
      </c>
      <c r="U5651">
        <v>2015</v>
      </c>
      <c r="V5651">
        <v>7</v>
      </c>
      <c r="W5651">
        <v>12</v>
      </c>
      <c r="X5651">
        <f>IF(OR(Main!$U5651=0,
       Main!$V5651=0,
       Main!$W5651=0),
   "",
   DATE(Main!$U5651,
        Main!$V5651,
        Main!$W5651)
)</f>
        <v>42197</v>
      </c>
      <c r="Y5651">
        <f>Table1[[#This Row],[Average_Cost_for_two]]*VLOOKUP(Table1[[#This Row],[Currency]],currency!$A$2:$B$10,2,FALSE)</f>
        <v>12</v>
      </c>
      <c r="Z5651" t="str">
        <f>VLOOKUP(C5651,country!A:B,2,FALSE)</f>
        <v>India</v>
      </c>
      <c r="AA5651">
        <f t="shared" si="88"/>
        <v>3</v>
      </c>
    </row>
    <row r="5652" spans="1:27" ht="15.75" customHeight="1" x14ac:dyDescent="0.25">
      <c r="A5652">
        <v>302243</v>
      </c>
      <c r="B5652" t="s">
        <v>891</v>
      </c>
      <c r="C5652">
        <v>1</v>
      </c>
      <c r="D5652" t="s">
        <v>11222</v>
      </c>
      <c r="E5652" t="s">
        <v>11555</v>
      </c>
      <c r="F5652" t="s">
        <v>11555</v>
      </c>
      <c r="G5652" t="s">
        <v>11556</v>
      </c>
      <c r="H5652">
        <v>77.0715115</v>
      </c>
      <c r="I5652">
        <v>28.509779000000002</v>
      </c>
      <c r="J5652" t="s">
        <v>500</v>
      </c>
      <c r="K5652" t="s">
        <v>28</v>
      </c>
      <c r="L5652" t="s">
        <v>29</v>
      </c>
      <c r="M5652" t="s">
        <v>29</v>
      </c>
      <c r="N5652" t="s">
        <v>29</v>
      </c>
      <c r="O5652" t="s">
        <v>29</v>
      </c>
      <c r="P5652">
        <v>1</v>
      </c>
      <c r="Q5652">
        <v>10</v>
      </c>
      <c r="R5652">
        <v>450</v>
      </c>
      <c r="S5652" t="str">
        <f>IF(Table1[[#This Row],[Average_Cost_for_two]]&lt;500,"Low",IF(Table1[[#This Row],[Average_Cost_for_two]]&lt;=1500,"Medium","High"))</f>
        <v>Low</v>
      </c>
      <c r="T5652">
        <v>3.1</v>
      </c>
      <c r="U5652">
        <v>2010</v>
      </c>
      <c r="V5652">
        <v>7</v>
      </c>
      <c r="W5652">
        <v>17</v>
      </c>
      <c r="X5652">
        <f>IF(OR(Main!$U5652=0,
       Main!$V5652=0,
       Main!$W5652=0),
   "",
   DATE(Main!$U5652,
        Main!$V5652,
        Main!$W5652)
)</f>
        <v>40376</v>
      </c>
      <c r="Y5652">
        <f>Table1[[#This Row],[Average_Cost_for_two]]*VLOOKUP(Table1[[#This Row],[Currency]],currency!$A$2:$B$10,2,FALSE)</f>
        <v>5.4</v>
      </c>
      <c r="Z5652" t="str">
        <f>VLOOKUP(C5652,country!A:B,2,FALSE)</f>
        <v>India</v>
      </c>
      <c r="AA5652">
        <f t="shared" si="88"/>
        <v>3</v>
      </c>
    </row>
    <row r="5653" spans="1:27" ht="15.75" customHeight="1" x14ac:dyDescent="0.25">
      <c r="A5653">
        <v>309308</v>
      </c>
      <c r="B5653" t="s">
        <v>11675</v>
      </c>
      <c r="C5653">
        <v>1</v>
      </c>
      <c r="D5653" t="s">
        <v>11222</v>
      </c>
      <c r="E5653" t="s">
        <v>11555</v>
      </c>
      <c r="F5653" t="s">
        <v>11555</v>
      </c>
      <c r="G5653" t="s">
        <v>11556</v>
      </c>
      <c r="H5653">
        <v>77.071781299999998</v>
      </c>
      <c r="I5653">
        <v>28.509984299999999</v>
      </c>
      <c r="J5653" t="s">
        <v>1245</v>
      </c>
      <c r="K5653" t="s">
        <v>28</v>
      </c>
      <c r="L5653" t="s">
        <v>29</v>
      </c>
      <c r="M5653" t="s">
        <v>36</v>
      </c>
      <c r="N5653" t="s">
        <v>29</v>
      </c>
      <c r="O5653" t="s">
        <v>29</v>
      </c>
      <c r="P5653">
        <v>1</v>
      </c>
      <c r="Q5653">
        <v>49</v>
      </c>
      <c r="R5653">
        <v>200</v>
      </c>
      <c r="S5653" t="str">
        <f>IF(Table1[[#This Row],[Average_Cost_for_two]]&lt;500,"Low",IF(Table1[[#This Row],[Average_Cost_for_two]]&lt;=1500,"Medium","High"))</f>
        <v>Low</v>
      </c>
      <c r="T5653">
        <v>2.4</v>
      </c>
      <c r="U5653">
        <v>2015</v>
      </c>
      <c r="V5653">
        <v>7</v>
      </c>
      <c r="W5653">
        <v>15</v>
      </c>
      <c r="X5653">
        <f>IF(OR(Main!$U5653=0,
       Main!$V5653=0,
       Main!$W5653=0),
   "",
   DATE(Main!$U5653,
        Main!$V5653,
        Main!$W5653)
)</f>
        <v>42200</v>
      </c>
      <c r="Y5653">
        <f>Table1[[#This Row],[Average_Cost_for_two]]*VLOOKUP(Table1[[#This Row],[Currency]],currency!$A$2:$B$10,2,FALSE)</f>
        <v>2.4</v>
      </c>
      <c r="Z5653" t="str">
        <f>VLOOKUP(C5653,country!A:B,2,FALSE)</f>
        <v>India</v>
      </c>
      <c r="AA5653">
        <f t="shared" si="88"/>
        <v>3</v>
      </c>
    </row>
    <row r="5654" spans="1:27" ht="15.75" customHeight="1" x14ac:dyDescent="0.25">
      <c r="A5654">
        <v>4188</v>
      </c>
      <c r="B5654" t="s">
        <v>11698</v>
      </c>
      <c r="C5654">
        <v>1</v>
      </c>
      <c r="D5654" t="s">
        <v>11222</v>
      </c>
      <c r="E5654" t="s">
        <v>11699</v>
      </c>
      <c r="F5654" t="s">
        <v>11700</v>
      </c>
      <c r="G5654" t="s">
        <v>11701</v>
      </c>
      <c r="H5654">
        <v>77.031663499999993</v>
      </c>
      <c r="I5654">
        <v>28.508804300000001</v>
      </c>
      <c r="J5654" t="s">
        <v>580</v>
      </c>
      <c r="K5654" t="s">
        <v>28</v>
      </c>
      <c r="L5654" t="s">
        <v>29</v>
      </c>
      <c r="M5654" t="s">
        <v>29</v>
      </c>
      <c r="N5654" t="s">
        <v>29</v>
      </c>
      <c r="O5654" t="s">
        <v>29</v>
      </c>
      <c r="P5654">
        <v>1</v>
      </c>
      <c r="Q5654">
        <v>6</v>
      </c>
      <c r="R5654">
        <v>250</v>
      </c>
      <c r="S5654" t="str">
        <f>IF(Table1[[#This Row],[Average_Cost_for_two]]&lt;500,"Low",IF(Table1[[#This Row],[Average_Cost_for_two]]&lt;=1500,"Medium","High"))</f>
        <v>Low</v>
      </c>
      <c r="T5654">
        <v>2.9</v>
      </c>
      <c r="U5654">
        <v>2012</v>
      </c>
      <c r="V5654">
        <v>7</v>
      </c>
      <c r="W5654">
        <v>19</v>
      </c>
      <c r="X5654">
        <f>IF(OR(Main!$U5654=0,
       Main!$V5654=0,
       Main!$W5654=0),
   "",
   DATE(Main!$U5654,
        Main!$V5654,
        Main!$W5654)
)</f>
        <v>41109</v>
      </c>
      <c r="Y5654">
        <f>Table1[[#This Row],[Average_Cost_for_two]]*VLOOKUP(Table1[[#This Row],[Currency]],currency!$A$2:$B$10,2,FALSE)</f>
        <v>3</v>
      </c>
      <c r="Z5654" t="str">
        <f>VLOOKUP(C5654,country!A:B,2,FALSE)</f>
        <v>India</v>
      </c>
      <c r="AA5654">
        <f t="shared" si="88"/>
        <v>3</v>
      </c>
    </row>
    <row r="5655" spans="1:27" ht="15.75" customHeight="1" x14ac:dyDescent="0.25">
      <c r="A5655">
        <v>2817</v>
      </c>
      <c r="B5655" t="s">
        <v>11702</v>
      </c>
      <c r="C5655">
        <v>1</v>
      </c>
      <c r="D5655" t="s">
        <v>11222</v>
      </c>
      <c r="E5655" t="s">
        <v>11703</v>
      </c>
      <c r="F5655" t="s">
        <v>11700</v>
      </c>
      <c r="G5655" t="s">
        <v>11701</v>
      </c>
      <c r="H5655">
        <v>77.031393699999995</v>
      </c>
      <c r="I5655">
        <v>28.508867800000001</v>
      </c>
      <c r="J5655" t="s">
        <v>562</v>
      </c>
      <c r="K5655" t="s">
        <v>28</v>
      </c>
      <c r="L5655" t="s">
        <v>29</v>
      </c>
      <c r="M5655" t="s">
        <v>36</v>
      </c>
      <c r="N5655" t="s">
        <v>29</v>
      </c>
      <c r="O5655" t="s">
        <v>29</v>
      </c>
      <c r="P5655">
        <v>1</v>
      </c>
      <c r="Q5655">
        <v>13</v>
      </c>
      <c r="R5655">
        <v>150</v>
      </c>
      <c r="S5655" t="str">
        <f>IF(Table1[[#This Row],[Average_Cost_for_two]]&lt;500,"Low",IF(Table1[[#This Row],[Average_Cost_for_two]]&lt;=1500,"Medium","High"))</f>
        <v>Low</v>
      </c>
      <c r="T5655">
        <v>2.9</v>
      </c>
      <c r="U5655">
        <v>2010</v>
      </c>
      <c r="V5655">
        <v>7</v>
      </c>
      <c r="W5655">
        <v>6</v>
      </c>
      <c r="X5655">
        <f>IF(OR(Main!$U5655=0,
       Main!$V5655=0,
       Main!$W5655=0),
   "",
   DATE(Main!$U5655,
        Main!$V5655,
        Main!$W5655)
)</f>
        <v>40365</v>
      </c>
      <c r="Y5655">
        <f>Table1[[#This Row],[Average_Cost_for_two]]*VLOOKUP(Table1[[#This Row],[Currency]],currency!$A$2:$B$10,2,FALSE)</f>
        <v>1.8</v>
      </c>
      <c r="Z5655" t="str">
        <f>VLOOKUP(C5655,country!A:B,2,FALSE)</f>
        <v>India</v>
      </c>
      <c r="AA5655">
        <f t="shared" si="88"/>
        <v>3</v>
      </c>
    </row>
    <row r="5656" spans="1:27" ht="15.75" customHeight="1" x14ac:dyDescent="0.25">
      <c r="A5656">
        <v>303699</v>
      </c>
      <c r="B5656" t="s">
        <v>11704</v>
      </c>
      <c r="C5656">
        <v>1</v>
      </c>
      <c r="D5656" t="s">
        <v>11222</v>
      </c>
      <c r="E5656" t="s">
        <v>11705</v>
      </c>
      <c r="F5656" t="s">
        <v>11706</v>
      </c>
      <c r="G5656" t="s">
        <v>11707</v>
      </c>
      <c r="H5656">
        <v>77.042009100000001</v>
      </c>
      <c r="I5656">
        <v>28.511416199999999</v>
      </c>
      <c r="J5656" t="s">
        <v>567</v>
      </c>
      <c r="K5656" t="s">
        <v>28</v>
      </c>
      <c r="L5656" t="s">
        <v>29</v>
      </c>
      <c r="M5656" t="s">
        <v>29</v>
      </c>
      <c r="N5656" t="s">
        <v>29</v>
      </c>
      <c r="O5656" t="s">
        <v>29</v>
      </c>
      <c r="P5656">
        <v>1</v>
      </c>
      <c r="Q5656">
        <v>4</v>
      </c>
      <c r="R5656">
        <v>250</v>
      </c>
      <c r="S5656" t="str">
        <f>IF(Table1[[#This Row],[Average_Cost_for_two]]&lt;500,"Low",IF(Table1[[#This Row],[Average_Cost_for_two]]&lt;=1500,"Medium","High"))</f>
        <v>Low</v>
      </c>
      <c r="T5656">
        <v>3</v>
      </c>
      <c r="U5656">
        <v>2016</v>
      </c>
      <c r="V5656">
        <v>6</v>
      </c>
      <c r="W5656">
        <v>9</v>
      </c>
      <c r="X5656">
        <f>IF(OR(Main!$U5656=0,
       Main!$V5656=0,
       Main!$W5656=0),
   "",
   DATE(Main!$U5656,
        Main!$V5656,
        Main!$W5656)
)</f>
        <v>42530</v>
      </c>
      <c r="Y5656">
        <f>Table1[[#This Row],[Average_Cost_for_two]]*VLOOKUP(Table1[[#This Row],[Currency]],currency!$A$2:$B$10,2,FALSE)</f>
        <v>3</v>
      </c>
      <c r="Z5656" t="str">
        <f>VLOOKUP(C5656,country!A:B,2,FALSE)</f>
        <v>India</v>
      </c>
      <c r="AA5656">
        <f t="shared" si="88"/>
        <v>2</v>
      </c>
    </row>
    <row r="5657" spans="1:27" ht="15.75" customHeight="1" x14ac:dyDescent="0.25">
      <c r="A5657">
        <v>18429842</v>
      </c>
      <c r="B5657" t="s">
        <v>11708</v>
      </c>
      <c r="C5657">
        <v>1</v>
      </c>
      <c r="D5657" t="s">
        <v>11222</v>
      </c>
      <c r="E5657" t="s">
        <v>11709</v>
      </c>
      <c r="F5657" t="s">
        <v>11710</v>
      </c>
      <c r="G5657" t="s">
        <v>11711</v>
      </c>
      <c r="H5657">
        <v>77.075661199999999</v>
      </c>
      <c r="I5657">
        <v>28.441949300000001</v>
      </c>
      <c r="J5657" t="s">
        <v>523</v>
      </c>
      <c r="K5657" t="s">
        <v>28</v>
      </c>
      <c r="L5657" t="s">
        <v>29</v>
      </c>
      <c r="M5657" t="s">
        <v>29</v>
      </c>
      <c r="N5657" t="s">
        <v>29</v>
      </c>
      <c r="O5657" t="s">
        <v>29</v>
      </c>
      <c r="P5657">
        <v>1</v>
      </c>
      <c r="Q5657">
        <v>3</v>
      </c>
      <c r="R5657">
        <v>350</v>
      </c>
      <c r="S5657" t="str">
        <f>IF(Table1[[#This Row],[Average_Cost_for_two]]&lt;500,"Low",IF(Table1[[#This Row],[Average_Cost_for_two]]&lt;=1500,"Medium","High"))</f>
        <v>Low</v>
      </c>
      <c r="T5657">
        <v>1</v>
      </c>
      <c r="U5657">
        <v>2018</v>
      </c>
      <c r="V5657">
        <v>6</v>
      </c>
      <c r="W5657">
        <v>19</v>
      </c>
      <c r="X5657">
        <f>IF(OR(Main!$U5657=0,
       Main!$V5657=0,
       Main!$W5657=0),
   "",
   DATE(Main!$U5657,
        Main!$V5657,
        Main!$W5657)
)</f>
        <v>43270</v>
      </c>
      <c r="Y5657">
        <f>Table1[[#This Row],[Average_Cost_for_two]]*VLOOKUP(Table1[[#This Row],[Currency]],currency!$A$2:$B$10,2,FALSE)</f>
        <v>4.2</v>
      </c>
      <c r="Z5657" t="str">
        <f>VLOOKUP(C5657,country!A:B,2,FALSE)</f>
        <v>India</v>
      </c>
      <c r="AA5657">
        <f t="shared" si="88"/>
        <v>2</v>
      </c>
    </row>
    <row r="5658" spans="1:27" ht="15.75" customHeight="1" x14ac:dyDescent="0.25">
      <c r="A5658">
        <v>309090</v>
      </c>
      <c r="B5658" t="s">
        <v>11712</v>
      </c>
      <c r="C5658">
        <v>1</v>
      </c>
      <c r="D5658" t="s">
        <v>11222</v>
      </c>
      <c r="E5658" t="s">
        <v>11713</v>
      </c>
      <c r="F5658" t="s">
        <v>11714</v>
      </c>
      <c r="G5658" t="s">
        <v>11715</v>
      </c>
      <c r="H5658">
        <v>77.068498599999998</v>
      </c>
      <c r="I5658">
        <v>28.334941799999999</v>
      </c>
      <c r="J5658" t="s">
        <v>3976</v>
      </c>
      <c r="K5658" t="s">
        <v>28</v>
      </c>
      <c r="L5658" t="s">
        <v>36</v>
      </c>
      <c r="M5658" t="s">
        <v>29</v>
      </c>
      <c r="N5658" t="s">
        <v>29</v>
      </c>
      <c r="O5658" t="s">
        <v>29</v>
      </c>
      <c r="P5658">
        <v>3</v>
      </c>
      <c r="Q5658">
        <v>19</v>
      </c>
      <c r="R5658">
        <v>1300</v>
      </c>
      <c r="S5658" t="str">
        <f>IF(Table1[[#This Row],[Average_Cost_for_two]]&lt;500,"Low",IF(Table1[[#This Row],[Average_Cost_for_two]]&lt;=1500,"Medium","High"))</f>
        <v>Medium</v>
      </c>
      <c r="T5658">
        <v>3.4</v>
      </c>
      <c r="U5658">
        <v>2015</v>
      </c>
      <c r="V5658">
        <v>6</v>
      </c>
      <c r="W5658">
        <v>20</v>
      </c>
      <c r="X5658">
        <f>IF(OR(Main!$U5658=0,
       Main!$V5658=0,
       Main!$W5658=0),
   "",
   DATE(Main!$U5658,
        Main!$V5658,
        Main!$W5658)
)</f>
        <v>42175</v>
      </c>
      <c r="Y5658">
        <f>Table1[[#This Row],[Average_Cost_for_two]]*VLOOKUP(Table1[[#This Row],[Currency]],currency!$A$2:$B$10,2,FALSE)</f>
        <v>15.6</v>
      </c>
      <c r="Z5658" t="str">
        <f>VLOOKUP(C5658,country!A:B,2,FALSE)</f>
        <v>India</v>
      </c>
      <c r="AA5658">
        <f t="shared" si="88"/>
        <v>2</v>
      </c>
    </row>
    <row r="5659" spans="1:27" ht="15.75" customHeight="1" x14ac:dyDescent="0.25">
      <c r="A5659">
        <v>311297</v>
      </c>
      <c r="B5659" t="s">
        <v>11716</v>
      </c>
      <c r="C5659">
        <v>1</v>
      </c>
      <c r="D5659" t="s">
        <v>11222</v>
      </c>
      <c r="E5659" t="s">
        <v>11717</v>
      </c>
      <c r="F5659" t="s">
        <v>11426</v>
      </c>
      <c r="G5659" t="s">
        <v>11427</v>
      </c>
      <c r="H5659">
        <v>77.083247499999999</v>
      </c>
      <c r="I5659">
        <v>28.468374099999998</v>
      </c>
      <c r="J5659" t="s">
        <v>2645</v>
      </c>
      <c r="K5659" t="s">
        <v>28</v>
      </c>
      <c r="L5659" t="s">
        <v>36</v>
      </c>
      <c r="M5659" t="s">
        <v>36</v>
      </c>
      <c r="N5659" t="s">
        <v>29</v>
      </c>
      <c r="O5659" t="s">
        <v>29</v>
      </c>
      <c r="P5659">
        <v>2</v>
      </c>
      <c r="Q5659">
        <v>364</v>
      </c>
      <c r="R5659">
        <v>800</v>
      </c>
      <c r="S5659" t="str">
        <f>IF(Table1[[#This Row],[Average_Cost_for_two]]&lt;500,"Low",IF(Table1[[#This Row],[Average_Cost_for_two]]&lt;=1500,"Medium","High"))</f>
        <v>Medium</v>
      </c>
      <c r="T5659">
        <v>3.7</v>
      </c>
      <c r="U5659">
        <v>2012</v>
      </c>
      <c r="V5659">
        <v>6</v>
      </c>
      <c r="W5659">
        <v>27</v>
      </c>
      <c r="X5659">
        <f>IF(OR(Main!$U5659=0,
       Main!$V5659=0,
       Main!$W5659=0),
   "",
   DATE(Main!$U5659,
        Main!$V5659,
        Main!$W5659)
)</f>
        <v>41087</v>
      </c>
      <c r="Y5659">
        <f>Table1[[#This Row],[Average_Cost_for_two]]*VLOOKUP(Table1[[#This Row],[Currency]],currency!$A$2:$B$10,2,FALSE)</f>
        <v>9.6</v>
      </c>
      <c r="Z5659" t="str">
        <f>VLOOKUP(C5659,country!A:B,2,FALSE)</f>
        <v>India</v>
      </c>
      <c r="AA5659">
        <f t="shared" si="88"/>
        <v>2</v>
      </c>
    </row>
    <row r="5660" spans="1:27" ht="15.75" customHeight="1" x14ac:dyDescent="0.25">
      <c r="A5660">
        <v>306142</v>
      </c>
      <c r="B5660" t="s">
        <v>11675</v>
      </c>
      <c r="C5660">
        <v>1</v>
      </c>
      <c r="D5660" t="s">
        <v>11222</v>
      </c>
      <c r="E5660" t="s">
        <v>11718</v>
      </c>
      <c r="F5660" t="s">
        <v>11289</v>
      </c>
      <c r="G5660" t="s">
        <v>11290</v>
      </c>
      <c r="H5660">
        <v>77.088867699999994</v>
      </c>
      <c r="I5660">
        <v>28.495225099999999</v>
      </c>
      <c r="J5660" t="s">
        <v>1245</v>
      </c>
      <c r="K5660" t="s">
        <v>28</v>
      </c>
      <c r="L5660" t="s">
        <v>29</v>
      </c>
      <c r="M5660" t="s">
        <v>36</v>
      </c>
      <c r="N5660" t="s">
        <v>29</v>
      </c>
      <c r="O5660" t="s">
        <v>29</v>
      </c>
      <c r="P5660">
        <v>1</v>
      </c>
      <c r="Q5660">
        <v>544</v>
      </c>
      <c r="R5660">
        <v>200</v>
      </c>
      <c r="S5660" t="str">
        <f>IF(Table1[[#This Row],[Average_Cost_for_two]]&lt;500,"Low",IF(Table1[[#This Row],[Average_Cost_for_two]]&lt;=1500,"Medium","High"))</f>
        <v>Low</v>
      </c>
      <c r="T5660">
        <v>3.7</v>
      </c>
      <c r="U5660">
        <v>2014</v>
      </c>
      <c r="V5660">
        <v>6</v>
      </c>
      <c r="W5660">
        <v>23</v>
      </c>
      <c r="X5660">
        <f>IF(OR(Main!$U5660=0,
       Main!$V5660=0,
       Main!$W5660=0),
   "",
   DATE(Main!$U5660,
        Main!$V5660,
        Main!$W5660)
)</f>
        <v>41813</v>
      </c>
      <c r="Y5660">
        <f>Table1[[#This Row],[Average_Cost_for_two]]*VLOOKUP(Table1[[#This Row],[Currency]],currency!$A$2:$B$10,2,FALSE)</f>
        <v>2.4</v>
      </c>
      <c r="Z5660" t="str">
        <f>VLOOKUP(C5660,country!A:B,2,FALSE)</f>
        <v>India</v>
      </c>
      <c r="AA5660">
        <f t="shared" si="88"/>
        <v>2</v>
      </c>
    </row>
    <row r="5661" spans="1:27" ht="15.75" customHeight="1" x14ac:dyDescent="0.25">
      <c r="A5661">
        <v>308020</v>
      </c>
      <c r="B5661" t="s">
        <v>8747</v>
      </c>
      <c r="C5661">
        <v>1</v>
      </c>
      <c r="D5661" t="s">
        <v>11222</v>
      </c>
      <c r="E5661" t="s">
        <v>11719</v>
      </c>
      <c r="F5661" t="s">
        <v>11289</v>
      </c>
      <c r="G5661" t="s">
        <v>11290</v>
      </c>
      <c r="H5661">
        <v>77.088687899999996</v>
      </c>
      <c r="I5661">
        <v>28.4952079</v>
      </c>
      <c r="J5661" t="s">
        <v>1159</v>
      </c>
      <c r="K5661" t="s">
        <v>28</v>
      </c>
      <c r="L5661" t="s">
        <v>29</v>
      </c>
      <c r="M5661" t="s">
        <v>36</v>
      </c>
      <c r="N5661" t="s">
        <v>29</v>
      </c>
      <c r="O5661" t="s">
        <v>29</v>
      </c>
      <c r="P5661">
        <v>1</v>
      </c>
      <c r="Q5661">
        <v>425</v>
      </c>
      <c r="R5661">
        <v>350</v>
      </c>
      <c r="S5661" t="str">
        <f>IF(Table1[[#This Row],[Average_Cost_for_two]]&lt;500,"Low",IF(Table1[[#This Row],[Average_Cost_for_two]]&lt;=1500,"Medium","High"))</f>
        <v>Low</v>
      </c>
      <c r="T5661">
        <v>3.9</v>
      </c>
      <c r="U5661">
        <v>2018</v>
      </c>
      <c r="V5661">
        <v>6</v>
      </c>
      <c r="W5661">
        <v>7</v>
      </c>
      <c r="X5661">
        <f>IF(OR(Main!$U5661=0,
       Main!$V5661=0,
       Main!$W5661=0),
   "",
   DATE(Main!$U5661,
        Main!$V5661,
        Main!$W5661)
)</f>
        <v>43258</v>
      </c>
      <c r="Y5661">
        <f>Table1[[#This Row],[Average_Cost_for_two]]*VLOOKUP(Table1[[#This Row],[Currency]],currency!$A$2:$B$10,2,FALSE)</f>
        <v>4.2</v>
      </c>
      <c r="Z5661" t="str">
        <f>VLOOKUP(C5661,country!A:B,2,FALSE)</f>
        <v>India</v>
      </c>
      <c r="AA5661">
        <f t="shared" si="88"/>
        <v>2</v>
      </c>
    </row>
    <row r="5662" spans="1:27" ht="15.75" customHeight="1" x14ac:dyDescent="0.25">
      <c r="A5662">
        <v>306131</v>
      </c>
      <c r="B5662" t="s">
        <v>5113</v>
      </c>
      <c r="C5662">
        <v>1</v>
      </c>
      <c r="D5662" t="s">
        <v>11222</v>
      </c>
      <c r="E5662" t="s">
        <v>11720</v>
      </c>
      <c r="F5662" t="s">
        <v>11289</v>
      </c>
      <c r="G5662" t="s">
        <v>11290</v>
      </c>
      <c r="H5662">
        <v>77.088687899999996</v>
      </c>
      <c r="I5662">
        <v>28.4952079</v>
      </c>
      <c r="J5662" t="s">
        <v>3448</v>
      </c>
      <c r="K5662" t="s">
        <v>28</v>
      </c>
      <c r="L5662" t="s">
        <v>29</v>
      </c>
      <c r="M5662" t="s">
        <v>36</v>
      </c>
      <c r="N5662" t="s">
        <v>29</v>
      </c>
      <c r="O5662" t="s">
        <v>29</v>
      </c>
      <c r="P5662">
        <v>2</v>
      </c>
      <c r="Q5662">
        <v>365</v>
      </c>
      <c r="R5662">
        <v>700</v>
      </c>
      <c r="S5662" t="str">
        <f>IF(Table1[[#This Row],[Average_Cost_for_two]]&lt;500,"Low",IF(Table1[[#This Row],[Average_Cost_for_two]]&lt;=1500,"Medium","High"))</f>
        <v>Medium</v>
      </c>
      <c r="T5662">
        <v>3.6</v>
      </c>
      <c r="U5662">
        <v>2017</v>
      </c>
      <c r="V5662">
        <v>6</v>
      </c>
      <c r="W5662">
        <v>23</v>
      </c>
      <c r="X5662">
        <f>IF(OR(Main!$U5662=0,
       Main!$V5662=0,
       Main!$W5662=0),
   "",
   DATE(Main!$U5662,
        Main!$V5662,
        Main!$W5662)
)</f>
        <v>42909</v>
      </c>
      <c r="Y5662">
        <f>Table1[[#This Row],[Average_Cost_for_two]]*VLOOKUP(Table1[[#This Row],[Currency]],currency!$A$2:$B$10,2,FALSE)</f>
        <v>8.4</v>
      </c>
      <c r="Z5662" t="str">
        <f>VLOOKUP(C5662,country!A:B,2,FALSE)</f>
        <v>India</v>
      </c>
      <c r="AA5662">
        <f t="shared" si="88"/>
        <v>2</v>
      </c>
    </row>
    <row r="5663" spans="1:27" ht="15.75" customHeight="1" x14ac:dyDescent="0.25">
      <c r="A5663">
        <v>18277030</v>
      </c>
      <c r="B5663" t="s">
        <v>11721</v>
      </c>
      <c r="C5663">
        <v>1</v>
      </c>
      <c r="D5663" t="s">
        <v>11222</v>
      </c>
      <c r="E5663" t="s">
        <v>11722</v>
      </c>
      <c r="F5663" t="s">
        <v>11289</v>
      </c>
      <c r="G5663" t="s">
        <v>11290</v>
      </c>
      <c r="H5663">
        <v>77.088560950000002</v>
      </c>
      <c r="I5663">
        <v>28.494271390000002</v>
      </c>
      <c r="J5663" t="s">
        <v>2301</v>
      </c>
      <c r="K5663" t="s">
        <v>28</v>
      </c>
      <c r="L5663" t="s">
        <v>36</v>
      </c>
      <c r="M5663" t="s">
        <v>36</v>
      </c>
      <c r="N5663" t="s">
        <v>29</v>
      </c>
      <c r="O5663" t="s">
        <v>29</v>
      </c>
      <c r="P5663">
        <v>2</v>
      </c>
      <c r="Q5663">
        <v>199</v>
      </c>
      <c r="R5663">
        <v>800</v>
      </c>
      <c r="S5663" t="str">
        <f>IF(Table1[[#This Row],[Average_Cost_for_two]]&lt;500,"Low",IF(Table1[[#This Row],[Average_Cost_for_two]]&lt;=1500,"Medium","High"))</f>
        <v>Medium</v>
      </c>
      <c r="T5663">
        <v>4</v>
      </c>
      <c r="U5663">
        <v>2012</v>
      </c>
      <c r="V5663">
        <v>6</v>
      </c>
      <c r="W5663">
        <v>22</v>
      </c>
      <c r="X5663">
        <f>IF(OR(Main!$U5663=0,
       Main!$V5663=0,
       Main!$W5663=0),
   "",
   DATE(Main!$U5663,
        Main!$V5663,
        Main!$W5663)
)</f>
        <v>41082</v>
      </c>
      <c r="Y5663">
        <f>Table1[[#This Row],[Average_Cost_for_two]]*VLOOKUP(Table1[[#This Row],[Currency]],currency!$A$2:$B$10,2,FALSE)</f>
        <v>9.6</v>
      </c>
      <c r="Z5663" t="str">
        <f>VLOOKUP(C5663,country!A:B,2,FALSE)</f>
        <v>India</v>
      </c>
      <c r="AA5663">
        <f t="shared" si="88"/>
        <v>2</v>
      </c>
    </row>
    <row r="5664" spans="1:27" ht="15.75" customHeight="1" x14ac:dyDescent="0.25">
      <c r="A5664">
        <v>18245277</v>
      </c>
      <c r="B5664" t="s">
        <v>2094</v>
      </c>
      <c r="C5664">
        <v>1</v>
      </c>
      <c r="D5664" t="s">
        <v>11222</v>
      </c>
      <c r="E5664" t="s">
        <v>11723</v>
      </c>
      <c r="F5664" t="s">
        <v>11289</v>
      </c>
      <c r="G5664" t="s">
        <v>11290</v>
      </c>
      <c r="H5664">
        <v>77.0882383</v>
      </c>
      <c r="I5664">
        <v>28.494088999999999</v>
      </c>
      <c r="J5664" t="s">
        <v>611</v>
      </c>
      <c r="K5664" t="s">
        <v>28</v>
      </c>
      <c r="L5664" t="s">
        <v>36</v>
      </c>
      <c r="M5664" t="s">
        <v>36</v>
      </c>
      <c r="N5664" t="s">
        <v>29</v>
      </c>
      <c r="O5664" t="s">
        <v>29</v>
      </c>
      <c r="P5664">
        <v>2</v>
      </c>
      <c r="Q5664">
        <v>219</v>
      </c>
      <c r="R5664">
        <v>900</v>
      </c>
      <c r="S5664" t="str">
        <f>IF(Table1[[#This Row],[Average_Cost_for_two]]&lt;500,"Low",IF(Table1[[#This Row],[Average_Cost_for_two]]&lt;=1500,"Medium","High"))</f>
        <v>Medium</v>
      </c>
      <c r="T5664">
        <v>4</v>
      </c>
      <c r="U5664">
        <v>2016</v>
      </c>
      <c r="V5664">
        <v>6</v>
      </c>
      <c r="W5664">
        <v>24</v>
      </c>
      <c r="X5664">
        <f>IF(OR(Main!$U5664=0,
       Main!$V5664=0,
       Main!$W5664=0),
   "",
   DATE(Main!$U5664,
        Main!$V5664,
        Main!$W5664)
)</f>
        <v>42545</v>
      </c>
      <c r="Y5664">
        <f>Table1[[#This Row],[Average_Cost_for_two]]*VLOOKUP(Table1[[#This Row],[Currency]],currency!$A$2:$B$10,2,FALSE)</f>
        <v>10.8</v>
      </c>
      <c r="Z5664" t="str">
        <f>VLOOKUP(C5664,country!A:B,2,FALSE)</f>
        <v>India</v>
      </c>
      <c r="AA5664">
        <f t="shared" si="88"/>
        <v>2</v>
      </c>
    </row>
    <row r="5665" spans="1:27" ht="15.75" customHeight="1" x14ac:dyDescent="0.25">
      <c r="A5665">
        <v>18208920</v>
      </c>
      <c r="B5665" t="s">
        <v>11724</v>
      </c>
      <c r="C5665">
        <v>1</v>
      </c>
      <c r="D5665" t="s">
        <v>11222</v>
      </c>
      <c r="E5665" t="s">
        <v>11725</v>
      </c>
      <c r="F5665" t="s">
        <v>11289</v>
      </c>
      <c r="G5665" t="s">
        <v>11290</v>
      </c>
      <c r="H5665">
        <v>77.088065099999994</v>
      </c>
      <c r="I5665">
        <v>28.494422400000001</v>
      </c>
      <c r="J5665" t="s">
        <v>11726</v>
      </c>
      <c r="K5665" t="s">
        <v>28</v>
      </c>
      <c r="L5665" t="s">
        <v>36</v>
      </c>
      <c r="M5665" t="s">
        <v>29</v>
      </c>
      <c r="N5665" t="s">
        <v>29</v>
      </c>
      <c r="O5665" t="s">
        <v>29</v>
      </c>
      <c r="P5665">
        <v>3</v>
      </c>
      <c r="Q5665">
        <v>353</v>
      </c>
      <c r="R5665">
        <v>1750</v>
      </c>
      <c r="S5665" t="str">
        <f>IF(Table1[[#This Row],[Average_Cost_for_two]]&lt;500,"Low",IF(Table1[[#This Row],[Average_Cost_for_two]]&lt;=1500,"Medium","High"))</f>
        <v>High</v>
      </c>
      <c r="T5665">
        <v>4.0999999999999996</v>
      </c>
      <c r="U5665">
        <v>2012</v>
      </c>
      <c r="V5665">
        <v>6</v>
      </c>
      <c r="W5665">
        <v>17</v>
      </c>
      <c r="X5665">
        <f>IF(OR(Main!$U5665=0,
       Main!$V5665=0,
       Main!$W5665=0),
   "",
   DATE(Main!$U5665,
        Main!$V5665,
        Main!$W5665)
)</f>
        <v>41077</v>
      </c>
      <c r="Y5665">
        <f>Table1[[#This Row],[Average_Cost_for_two]]*VLOOKUP(Table1[[#This Row],[Currency]],currency!$A$2:$B$10,2,FALSE)</f>
        <v>21</v>
      </c>
      <c r="Z5665" t="str">
        <f>VLOOKUP(C5665,country!A:B,2,FALSE)</f>
        <v>India</v>
      </c>
      <c r="AA5665">
        <f t="shared" si="88"/>
        <v>2</v>
      </c>
    </row>
    <row r="5666" spans="1:27" ht="15.75" customHeight="1" x14ac:dyDescent="0.25">
      <c r="A5666">
        <v>18247015</v>
      </c>
      <c r="B5666" t="s">
        <v>11727</v>
      </c>
      <c r="C5666">
        <v>1</v>
      </c>
      <c r="D5666" t="s">
        <v>11222</v>
      </c>
      <c r="E5666" t="s">
        <v>11728</v>
      </c>
      <c r="F5666" t="s">
        <v>11295</v>
      </c>
      <c r="G5666" t="s">
        <v>11296</v>
      </c>
      <c r="H5666">
        <v>77.081811900000005</v>
      </c>
      <c r="I5666">
        <v>28.467466099999999</v>
      </c>
      <c r="J5666" t="s">
        <v>556</v>
      </c>
      <c r="K5666" t="s">
        <v>28</v>
      </c>
      <c r="L5666" t="s">
        <v>29</v>
      </c>
      <c r="M5666" t="s">
        <v>36</v>
      </c>
      <c r="N5666" t="s">
        <v>29</v>
      </c>
      <c r="O5666" t="s">
        <v>29</v>
      </c>
      <c r="P5666">
        <v>2</v>
      </c>
      <c r="Q5666">
        <v>136</v>
      </c>
      <c r="R5666">
        <v>650</v>
      </c>
      <c r="S5666" t="str">
        <f>IF(Table1[[#This Row],[Average_Cost_for_two]]&lt;500,"Low",IF(Table1[[#This Row],[Average_Cost_for_two]]&lt;=1500,"Medium","High"))</f>
        <v>Medium</v>
      </c>
      <c r="T5666">
        <v>3.9</v>
      </c>
      <c r="U5666">
        <v>2016</v>
      </c>
      <c r="V5666">
        <v>6</v>
      </c>
      <c r="W5666">
        <v>27</v>
      </c>
      <c r="X5666">
        <f>IF(OR(Main!$U5666=0,
       Main!$V5666=0,
       Main!$W5666=0),
   "",
   DATE(Main!$U5666,
        Main!$V5666,
        Main!$W5666)
)</f>
        <v>42548</v>
      </c>
      <c r="Y5666">
        <f>Table1[[#This Row],[Average_Cost_for_two]]*VLOOKUP(Table1[[#This Row],[Currency]],currency!$A$2:$B$10,2,FALSE)</f>
        <v>7.8</v>
      </c>
      <c r="Z5666" t="str">
        <f>VLOOKUP(C5666,country!A:B,2,FALSE)</f>
        <v>India</v>
      </c>
      <c r="AA5666">
        <f t="shared" si="88"/>
        <v>2</v>
      </c>
    </row>
    <row r="5667" spans="1:27" ht="15.75" customHeight="1" x14ac:dyDescent="0.25">
      <c r="A5667">
        <v>307272</v>
      </c>
      <c r="B5667" t="s">
        <v>11729</v>
      </c>
      <c r="C5667">
        <v>1</v>
      </c>
      <c r="D5667" t="s">
        <v>11222</v>
      </c>
      <c r="E5667" t="s">
        <v>11730</v>
      </c>
      <c r="F5667" t="s">
        <v>11306</v>
      </c>
      <c r="G5667" t="s">
        <v>11307</v>
      </c>
      <c r="H5667">
        <v>77.093588600000004</v>
      </c>
      <c r="I5667">
        <v>28.472684699999999</v>
      </c>
      <c r="J5667" t="s">
        <v>559</v>
      </c>
      <c r="K5667" t="s">
        <v>28</v>
      </c>
      <c r="L5667" t="s">
        <v>29</v>
      </c>
      <c r="M5667" t="s">
        <v>36</v>
      </c>
      <c r="N5667" t="s">
        <v>29</v>
      </c>
      <c r="O5667" t="s">
        <v>29</v>
      </c>
      <c r="P5667">
        <v>2</v>
      </c>
      <c r="Q5667">
        <v>184</v>
      </c>
      <c r="R5667">
        <v>800</v>
      </c>
      <c r="S5667" t="str">
        <f>IF(Table1[[#This Row],[Average_Cost_for_two]]&lt;500,"Low",IF(Table1[[#This Row],[Average_Cost_for_two]]&lt;=1500,"Medium","High"))</f>
        <v>Medium</v>
      </c>
      <c r="T5667">
        <v>3.2</v>
      </c>
      <c r="U5667">
        <v>2013</v>
      </c>
      <c r="V5667">
        <v>6</v>
      </c>
      <c r="W5667">
        <v>26</v>
      </c>
      <c r="X5667">
        <f>IF(OR(Main!$U5667=0,
       Main!$V5667=0,
       Main!$W5667=0),
   "",
   DATE(Main!$U5667,
        Main!$V5667,
        Main!$W5667)
)</f>
        <v>41451</v>
      </c>
      <c r="Y5667">
        <f>Table1[[#This Row],[Average_Cost_for_two]]*VLOOKUP(Table1[[#This Row],[Currency]],currency!$A$2:$B$10,2,FALSE)</f>
        <v>9.6</v>
      </c>
      <c r="Z5667" t="str">
        <f>VLOOKUP(C5667,country!A:B,2,FALSE)</f>
        <v>India</v>
      </c>
      <c r="AA5667">
        <f t="shared" si="88"/>
        <v>2</v>
      </c>
    </row>
    <row r="5668" spans="1:27" ht="15.75" customHeight="1" x14ac:dyDescent="0.25">
      <c r="A5668">
        <v>18025115</v>
      </c>
      <c r="B5668" t="s">
        <v>1275</v>
      </c>
      <c r="C5668">
        <v>1</v>
      </c>
      <c r="D5668" t="s">
        <v>11222</v>
      </c>
      <c r="E5668" t="s">
        <v>11731</v>
      </c>
      <c r="F5668" t="s">
        <v>11306</v>
      </c>
      <c r="G5668" t="s">
        <v>11307</v>
      </c>
      <c r="H5668">
        <v>77.099747800000003</v>
      </c>
      <c r="I5668">
        <v>28.466058799999999</v>
      </c>
      <c r="J5668" t="s">
        <v>567</v>
      </c>
      <c r="K5668" t="s">
        <v>28</v>
      </c>
      <c r="L5668" t="s">
        <v>29</v>
      </c>
      <c r="M5668" t="s">
        <v>29</v>
      </c>
      <c r="N5668" t="s">
        <v>29</v>
      </c>
      <c r="O5668" t="s">
        <v>29</v>
      </c>
      <c r="P5668">
        <v>1</v>
      </c>
      <c r="Q5668">
        <v>4</v>
      </c>
      <c r="R5668">
        <v>200</v>
      </c>
      <c r="S5668" t="str">
        <f>IF(Table1[[#This Row],[Average_Cost_for_two]]&lt;500,"Low",IF(Table1[[#This Row],[Average_Cost_for_two]]&lt;=1500,"Medium","High"))</f>
        <v>Low</v>
      </c>
      <c r="T5668">
        <v>2.9</v>
      </c>
      <c r="U5668">
        <v>2017</v>
      </c>
      <c r="V5668">
        <v>6</v>
      </c>
      <c r="W5668">
        <v>20</v>
      </c>
      <c r="X5668">
        <f>IF(OR(Main!$U5668=0,
       Main!$V5668=0,
       Main!$W5668=0),
   "",
   DATE(Main!$U5668,
        Main!$V5668,
        Main!$W5668)
)</f>
        <v>42906</v>
      </c>
      <c r="Y5668">
        <f>Table1[[#This Row],[Average_Cost_for_two]]*VLOOKUP(Table1[[#This Row],[Currency]],currency!$A$2:$B$10,2,FALSE)</f>
        <v>2.4</v>
      </c>
      <c r="Z5668" t="str">
        <f>VLOOKUP(C5668,country!A:B,2,FALSE)</f>
        <v>India</v>
      </c>
      <c r="AA5668">
        <f t="shared" si="88"/>
        <v>2</v>
      </c>
    </row>
    <row r="5669" spans="1:27" ht="15.75" customHeight="1" x14ac:dyDescent="0.25">
      <c r="A5669">
        <v>307935</v>
      </c>
      <c r="B5669" t="s">
        <v>11732</v>
      </c>
      <c r="C5669">
        <v>1</v>
      </c>
      <c r="D5669" t="s">
        <v>11222</v>
      </c>
      <c r="E5669" t="s">
        <v>11733</v>
      </c>
      <c r="F5669" t="s">
        <v>11224</v>
      </c>
      <c r="G5669" t="s">
        <v>11225</v>
      </c>
      <c r="H5669">
        <v>77.092692</v>
      </c>
      <c r="I5669">
        <v>28.490744299999999</v>
      </c>
      <c r="J5669" t="s">
        <v>851</v>
      </c>
      <c r="K5669" t="s">
        <v>28</v>
      </c>
      <c r="L5669" t="s">
        <v>29</v>
      </c>
      <c r="M5669" t="s">
        <v>36</v>
      </c>
      <c r="N5669" t="s">
        <v>29</v>
      </c>
      <c r="O5669" t="s">
        <v>29</v>
      </c>
      <c r="P5669">
        <v>1</v>
      </c>
      <c r="Q5669">
        <v>71</v>
      </c>
      <c r="R5669">
        <v>350</v>
      </c>
      <c r="S5669" t="str">
        <f>IF(Table1[[#This Row],[Average_Cost_for_two]]&lt;500,"Low",IF(Table1[[#This Row],[Average_Cost_for_two]]&lt;=1500,"Medium","High"))</f>
        <v>Low</v>
      </c>
      <c r="T5669">
        <v>3.1</v>
      </c>
      <c r="U5669">
        <v>2013</v>
      </c>
      <c r="V5669">
        <v>6</v>
      </c>
      <c r="W5669">
        <v>19</v>
      </c>
      <c r="X5669">
        <f>IF(OR(Main!$U5669=0,
       Main!$V5669=0,
       Main!$W5669=0),
   "",
   DATE(Main!$U5669,
        Main!$V5669,
        Main!$W5669)
)</f>
        <v>41444</v>
      </c>
      <c r="Y5669">
        <f>Table1[[#This Row],[Average_Cost_for_two]]*VLOOKUP(Table1[[#This Row],[Currency]],currency!$A$2:$B$10,2,FALSE)</f>
        <v>4.2</v>
      </c>
      <c r="Z5669" t="str">
        <f>VLOOKUP(C5669,country!A:B,2,FALSE)</f>
        <v>India</v>
      </c>
      <c r="AA5669">
        <f t="shared" si="88"/>
        <v>2</v>
      </c>
    </row>
    <row r="5670" spans="1:27" ht="15.75" customHeight="1" x14ac:dyDescent="0.25">
      <c r="A5670">
        <v>3600352</v>
      </c>
      <c r="B5670" t="s">
        <v>4027</v>
      </c>
      <c r="C5670">
        <v>1</v>
      </c>
      <c r="D5670" t="s">
        <v>11481</v>
      </c>
      <c r="E5670" t="s">
        <v>11734</v>
      </c>
      <c r="F5670" t="s">
        <v>11735</v>
      </c>
      <c r="G5670" t="s">
        <v>11736</v>
      </c>
      <c r="H5670">
        <v>76.621094439999993</v>
      </c>
      <c r="I5670">
        <v>12.321213889999999</v>
      </c>
      <c r="J5670" t="s">
        <v>11737</v>
      </c>
      <c r="K5670" t="s">
        <v>28</v>
      </c>
      <c r="L5670" t="s">
        <v>29</v>
      </c>
      <c r="M5670" t="s">
        <v>29</v>
      </c>
      <c r="N5670" t="s">
        <v>29</v>
      </c>
      <c r="O5670" t="s">
        <v>29</v>
      </c>
      <c r="P5670">
        <v>4</v>
      </c>
      <c r="Q5670">
        <v>286</v>
      </c>
      <c r="R5670">
        <v>1600</v>
      </c>
      <c r="S5670" t="str">
        <f>IF(Table1[[#This Row],[Average_Cost_for_two]]&lt;500,"Low",IF(Table1[[#This Row],[Average_Cost_for_two]]&lt;=1500,"Medium","High"))</f>
        <v>High</v>
      </c>
      <c r="T5670">
        <v>4</v>
      </c>
      <c r="U5670">
        <v>2012</v>
      </c>
      <c r="V5670">
        <v>6</v>
      </c>
      <c r="W5670">
        <v>3</v>
      </c>
      <c r="X5670">
        <f>IF(OR(Main!$U5670=0,
       Main!$V5670=0,
       Main!$W5670=0),
   "",
   DATE(Main!$U5670,
        Main!$V5670,
        Main!$W5670)
)</f>
        <v>41063</v>
      </c>
      <c r="Y5670">
        <f>Table1[[#This Row],[Average_Cost_for_two]]*VLOOKUP(Table1[[#This Row],[Currency]],currency!$A$2:$B$10,2,FALSE)</f>
        <v>19.2</v>
      </c>
      <c r="Z5670" t="str">
        <f>VLOOKUP(C5670,country!A:B,2,FALSE)</f>
        <v>India</v>
      </c>
      <c r="AA5670">
        <f t="shared" si="88"/>
        <v>2</v>
      </c>
    </row>
    <row r="5671" spans="1:27" ht="15.75" customHeight="1" x14ac:dyDescent="0.25">
      <c r="A5671">
        <v>3586</v>
      </c>
      <c r="B5671" t="s">
        <v>3087</v>
      </c>
      <c r="C5671">
        <v>1</v>
      </c>
      <c r="D5671" t="s">
        <v>11222</v>
      </c>
      <c r="E5671" t="s">
        <v>11738</v>
      </c>
      <c r="F5671" t="s">
        <v>11319</v>
      </c>
      <c r="G5671" t="s">
        <v>11320</v>
      </c>
      <c r="H5671">
        <v>77.080864399999996</v>
      </c>
      <c r="I5671">
        <v>28.4788581</v>
      </c>
      <c r="J5671" t="s">
        <v>500</v>
      </c>
      <c r="K5671" t="s">
        <v>28</v>
      </c>
      <c r="L5671" t="s">
        <v>29</v>
      </c>
      <c r="M5671" t="s">
        <v>36</v>
      </c>
      <c r="N5671" t="s">
        <v>29</v>
      </c>
      <c r="O5671" t="s">
        <v>29</v>
      </c>
      <c r="P5671">
        <v>2</v>
      </c>
      <c r="Q5671">
        <v>25</v>
      </c>
      <c r="R5671">
        <v>650</v>
      </c>
      <c r="S5671" t="str">
        <f>IF(Table1[[#This Row],[Average_Cost_for_two]]&lt;500,"Low",IF(Table1[[#This Row],[Average_Cost_for_two]]&lt;=1500,"Medium","High"))</f>
        <v>Medium</v>
      </c>
      <c r="T5671">
        <v>3.3</v>
      </c>
      <c r="U5671">
        <v>2018</v>
      </c>
      <c r="V5671">
        <v>6</v>
      </c>
      <c r="W5671">
        <v>11</v>
      </c>
      <c r="X5671">
        <f>IF(OR(Main!$U5671=0,
       Main!$V5671=0,
       Main!$W5671=0),
   "",
   DATE(Main!$U5671,
        Main!$V5671,
        Main!$W5671)
)</f>
        <v>43262</v>
      </c>
      <c r="Y5671">
        <f>Table1[[#This Row],[Average_Cost_for_two]]*VLOOKUP(Table1[[#This Row],[Currency]],currency!$A$2:$B$10,2,FALSE)</f>
        <v>7.8</v>
      </c>
      <c r="Z5671" t="str">
        <f>VLOOKUP(C5671,country!A:B,2,FALSE)</f>
        <v>India</v>
      </c>
      <c r="AA5671">
        <f t="shared" si="88"/>
        <v>2</v>
      </c>
    </row>
    <row r="5672" spans="1:27" ht="15.75" customHeight="1" x14ac:dyDescent="0.25">
      <c r="A5672">
        <v>18312471</v>
      </c>
      <c r="B5672" t="s">
        <v>11739</v>
      </c>
      <c r="C5672">
        <v>1</v>
      </c>
      <c r="D5672" t="s">
        <v>11222</v>
      </c>
      <c r="E5672" t="s">
        <v>11740</v>
      </c>
      <c r="F5672" t="s">
        <v>11741</v>
      </c>
      <c r="G5672" t="s">
        <v>11742</v>
      </c>
      <c r="H5672">
        <v>77.093077120000004</v>
      </c>
      <c r="I5672">
        <v>28.47579915</v>
      </c>
      <c r="J5672" t="s">
        <v>4780</v>
      </c>
      <c r="K5672" t="s">
        <v>28</v>
      </c>
      <c r="L5672" t="s">
        <v>29</v>
      </c>
      <c r="M5672" t="s">
        <v>36</v>
      </c>
      <c r="N5672" t="s">
        <v>29</v>
      </c>
      <c r="O5672" t="s">
        <v>29</v>
      </c>
      <c r="P5672">
        <v>2</v>
      </c>
      <c r="Q5672">
        <v>86</v>
      </c>
      <c r="R5672">
        <v>550</v>
      </c>
      <c r="S5672" t="str">
        <f>IF(Table1[[#This Row],[Average_Cost_for_two]]&lt;500,"Low",IF(Table1[[#This Row],[Average_Cost_for_two]]&lt;=1500,"Medium","High"))</f>
        <v>Medium</v>
      </c>
      <c r="T5672">
        <v>3.6</v>
      </c>
      <c r="U5672">
        <v>2017</v>
      </c>
      <c r="V5672">
        <v>6</v>
      </c>
      <c r="W5672">
        <v>7</v>
      </c>
      <c r="X5672">
        <f>IF(OR(Main!$U5672=0,
       Main!$V5672=0,
       Main!$W5672=0),
   "",
   DATE(Main!$U5672,
        Main!$V5672,
        Main!$W5672)
)</f>
        <v>42893</v>
      </c>
      <c r="Y5672">
        <f>Table1[[#This Row],[Average_Cost_for_two]]*VLOOKUP(Table1[[#This Row],[Currency]],currency!$A$2:$B$10,2,FALSE)</f>
        <v>6.6000000000000005</v>
      </c>
      <c r="Z5672" t="str">
        <f>VLOOKUP(C5672,country!A:B,2,FALSE)</f>
        <v>India</v>
      </c>
      <c r="AA5672">
        <f t="shared" si="88"/>
        <v>2</v>
      </c>
    </row>
    <row r="5673" spans="1:27" ht="15.75" customHeight="1" x14ac:dyDescent="0.25">
      <c r="A5673">
        <v>18427868</v>
      </c>
      <c r="B5673" t="s">
        <v>11743</v>
      </c>
      <c r="C5673">
        <v>1</v>
      </c>
      <c r="D5673" t="s">
        <v>11222</v>
      </c>
      <c r="E5673" t="s">
        <v>11744</v>
      </c>
      <c r="F5673" t="s">
        <v>11232</v>
      </c>
      <c r="G5673" t="s">
        <v>11231</v>
      </c>
      <c r="H5673">
        <v>77.102108000000001</v>
      </c>
      <c r="I5673">
        <v>28.441123000000001</v>
      </c>
      <c r="J5673" t="s">
        <v>11745</v>
      </c>
      <c r="K5673" t="s">
        <v>28</v>
      </c>
      <c r="L5673" t="s">
        <v>29</v>
      </c>
      <c r="M5673" t="s">
        <v>36</v>
      </c>
      <c r="N5673" t="s">
        <v>29</v>
      </c>
      <c r="O5673" t="s">
        <v>29</v>
      </c>
      <c r="P5673">
        <v>3</v>
      </c>
      <c r="Q5673">
        <v>150</v>
      </c>
      <c r="R5673">
        <v>1000</v>
      </c>
      <c r="S5673" t="str">
        <f>IF(Table1[[#This Row],[Average_Cost_for_two]]&lt;500,"Low",IF(Table1[[#This Row],[Average_Cost_for_two]]&lt;=1500,"Medium","High"))</f>
        <v>Medium</v>
      </c>
      <c r="T5673">
        <v>4.5999999999999996</v>
      </c>
      <c r="U5673">
        <v>2015</v>
      </c>
      <c r="V5673">
        <v>6</v>
      </c>
      <c r="W5673">
        <v>22</v>
      </c>
      <c r="X5673">
        <f>IF(OR(Main!$U5673=0,
       Main!$V5673=0,
       Main!$W5673=0),
   "",
   DATE(Main!$U5673,
        Main!$V5673,
        Main!$W5673)
)</f>
        <v>42177</v>
      </c>
      <c r="Y5673">
        <f>Table1[[#This Row],[Average_Cost_for_two]]*VLOOKUP(Table1[[#This Row],[Currency]],currency!$A$2:$B$10,2,FALSE)</f>
        <v>12</v>
      </c>
      <c r="Z5673" t="str">
        <f>VLOOKUP(C5673,country!A:B,2,FALSE)</f>
        <v>India</v>
      </c>
      <c r="AA5673">
        <f t="shared" si="88"/>
        <v>2</v>
      </c>
    </row>
    <row r="5674" spans="1:27" ht="15.75" customHeight="1" x14ac:dyDescent="0.25">
      <c r="A5674">
        <v>303430</v>
      </c>
      <c r="B5674" t="s">
        <v>11746</v>
      </c>
      <c r="C5674">
        <v>1</v>
      </c>
      <c r="D5674" t="s">
        <v>11222</v>
      </c>
      <c r="E5674" t="s">
        <v>11747</v>
      </c>
      <c r="F5674" t="s">
        <v>11748</v>
      </c>
      <c r="G5674" t="s">
        <v>11749</v>
      </c>
      <c r="H5674">
        <v>77.038660699999994</v>
      </c>
      <c r="I5674">
        <v>28.465599699999999</v>
      </c>
      <c r="J5674" t="s">
        <v>536</v>
      </c>
      <c r="K5674" t="s">
        <v>28</v>
      </c>
      <c r="L5674" t="s">
        <v>36</v>
      </c>
      <c r="M5674" t="s">
        <v>29</v>
      </c>
      <c r="N5674" t="s">
        <v>29</v>
      </c>
      <c r="O5674" t="s">
        <v>29</v>
      </c>
      <c r="P5674">
        <v>3</v>
      </c>
      <c r="Q5674">
        <v>15</v>
      </c>
      <c r="R5674">
        <v>1500</v>
      </c>
      <c r="S5674" t="str">
        <f>IF(Table1[[#This Row],[Average_Cost_for_two]]&lt;500,"Low",IF(Table1[[#This Row],[Average_Cost_for_two]]&lt;=1500,"Medium","High"))</f>
        <v>Medium</v>
      </c>
      <c r="T5674">
        <v>2.8</v>
      </c>
      <c r="U5674">
        <v>2017</v>
      </c>
      <c r="V5674">
        <v>6</v>
      </c>
      <c r="W5674">
        <v>5</v>
      </c>
      <c r="X5674">
        <f>IF(OR(Main!$U5674=0,
       Main!$V5674=0,
       Main!$W5674=0),
   "",
   DATE(Main!$U5674,
        Main!$V5674,
        Main!$W5674)
)</f>
        <v>42891</v>
      </c>
      <c r="Y5674">
        <f>Table1[[#This Row],[Average_Cost_for_two]]*VLOOKUP(Table1[[#This Row],[Currency]],currency!$A$2:$B$10,2,FALSE)</f>
        <v>18</v>
      </c>
      <c r="Z5674" t="str">
        <f>VLOOKUP(C5674,country!A:B,2,FALSE)</f>
        <v>India</v>
      </c>
      <c r="AA5674">
        <f t="shared" si="88"/>
        <v>2</v>
      </c>
    </row>
    <row r="5675" spans="1:27" ht="15.75" customHeight="1" x14ac:dyDescent="0.25">
      <c r="A5675">
        <v>309421</v>
      </c>
      <c r="B5675" t="s">
        <v>11750</v>
      </c>
      <c r="C5675">
        <v>1</v>
      </c>
      <c r="D5675" t="s">
        <v>11222</v>
      </c>
      <c r="E5675" t="s">
        <v>11751</v>
      </c>
      <c r="F5675" t="s">
        <v>11752</v>
      </c>
      <c r="G5675" t="s">
        <v>11753</v>
      </c>
      <c r="H5675">
        <v>77.038217599999996</v>
      </c>
      <c r="I5675">
        <v>28.455396199999999</v>
      </c>
      <c r="J5675" t="s">
        <v>615</v>
      </c>
      <c r="K5675" t="s">
        <v>28</v>
      </c>
      <c r="L5675" t="s">
        <v>36</v>
      </c>
      <c r="M5675" t="s">
        <v>29</v>
      </c>
      <c r="N5675" t="s">
        <v>29</v>
      </c>
      <c r="O5675" t="s">
        <v>29</v>
      </c>
      <c r="P5675">
        <v>3</v>
      </c>
      <c r="Q5675">
        <v>13</v>
      </c>
      <c r="R5675">
        <v>1300</v>
      </c>
      <c r="S5675" t="str">
        <f>IF(Table1[[#This Row],[Average_Cost_for_two]]&lt;500,"Low",IF(Table1[[#This Row],[Average_Cost_for_two]]&lt;=1500,"Medium","High"))</f>
        <v>Medium</v>
      </c>
      <c r="T5675">
        <v>2.7</v>
      </c>
      <c r="U5675">
        <v>2014</v>
      </c>
      <c r="V5675">
        <v>6</v>
      </c>
      <c r="W5675">
        <v>27</v>
      </c>
      <c r="X5675">
        <f>IF(OR(Main!$U5675=0,
       Main!$V5675=0,
       Main!$W5675=0),
   "",
   DATE(Main!$U5675,
        Main!$V5675,
        Main!$W5675)
)</f>
        <v>41817</v>
      </c>
      <c r="Y5675">
        <f>Table1[[#This Row],[Average_Cost_for_two]]*VLOOKUP(Table1[[#This Row],[Currency]],currency!$A$2:$B$10,2,FALSE)</f>
        <v>15.6</v>
      </c>
      <c r="Z5675" t="str">
        <f>VLOOKUP(C5675,country!A:B,2,FALSE)</f>
        <v>India</v>
      </c>
      <c r="AA5675">
        <f t="shared" si="88"/>
        <v>2</v>
      </c>
    </row>
    <row r="5676" spans="1:27" ht="15.75" customHeight="1" x14ac:dyDescent="0.25">
      <c r="A5676">
        <v>5032</v>
      </c>
      <c r="B5676" t="s">
        <v>11754</v>
      </c>
      <c r="C5676">
        <v>1</v>
      </c>
      <c r="D5676" t="s">
        <v>11222</v>
      </c>
      <c r="E5676" t="s">
        <v>11755</v>
      </c>
      <c r="F5676" t="s">
        <v>11756</v>
      </c>
      <c r="G5676" t="s">
        <v>11757</v>
      </c>
      <c r="H5676">
        <v>77.088553000000005</v>
      </c>
      <c r="I5676">
        <v>28.4797315</v>
      </c>
      <c r="J5676" t="s">
        <v>11758</v>
      </c>
      <c r="K5676" t="s">
        <v>28</v>
      </c>
      <c r="L5676" t="s">
        <v>36</v>
      </c>
      <c r="M5676" t="s">
        <v>29</v>
      </c>
      <c r="N5676" t="s">
        <v>29</v>
      </c>
      <c r="O5676" t="s">
        <v>29</v>
      </c>
      <c r="P5676">
        <v>3</v>
      </c>
      <c r="Q5676">
        <v>91</v>
      </c>
      <c r="R5676">
        <v>1850</v>
      </c>
      <c r="S5676" t="str">
        <f>IF(Table1[[#This Row],[Average_Cost_for_two]]&lt;500,"Low",IF(Table1[[#This Row],[Average_Cost_for_two]]&lt;=1500,"Medium","High"))</f>
        <v>High</v>
      </c>
      <c r="T5676">
        <v>2.8</v>
      </c>
      <c r="U5676">
        <v>2011</v>
      </c>
      <c r="V5676">
        <v>6</v>
      </c>
      <c r="W5676">
        <v>14</v>
      </c>
      <c r="X5676">
        <f>IF(OR(Main!$U5676=0,
       Main!$V5676=0,
       Main!$W5676=0),
   "",
   DATE(Main!$U5676,
        Main!$V5676,
        Main!$W5676)
)</f>
        <v>40708</v>
      </c>
      <c r="Y5676">
        <f>Table1[[#This Row],[Average_Cost_for_two]]*VLOOKUP(Table1[[#This Row],[Currency]],currency!$A$2:$B$10,2,FALSE)</f>
        <v>22.2</v>
      </c>
      <c r="Z5676" t="str">
        <f>VLOOKUP(C5676,country!A:B,2,FALSE)</f>
        <v>India</v>
      </c>
      <c r="AA5676">
        <f t="shared" si="88"/>
        <v>2</v>
      </c>
    </row>
    <row r="5677" spans="1:27" ht="15.75" customHeight="1" x14ac:dyDescent="0.25">
      <c r="A5677">
        <v>2144</v>
      </c>
      <c r="B5677" t="s">
        <v>11759</v>
      </c>
      <c r="C5677">
        <v>1</v>
      </c>
      <c r="D5677" t="s">
        <v>11222</v>
      </c>
      <c r="E5677" t="s">
        <v>11760</v>
      </c>
      <c r="F5677" t="s">
        <v>177</v>
      </c>
      <c r="G5677" t="s">
        <v>11245</v>
      </c>
      <c r="H5677">
        <v>77.081112599999997</v>
      </c>
      <c r="I5677">
        <v>28.477569899999999</v>
      </c>
      <c r="J5677" t="s">
        <v>11761</v>
      </c>
      <c r="K5677" t="s">
        <v>28</v>
      </c>
      <c r="L5677" t="s">
        <v>36</v>
      </c>
      <c r="M5677" t="s">
        <v>36</v>
      </c>
      <c r="N5677" t="s">
        <v>29</v>
      </c>
      <c r="O5677" t="s">
        <v>29</v>
      </c>
      <c r="P5677">
        <v>3</v>
      </c>
      <c r="Q5677">
        <v>665</v>
      </c>
      <c r="R5677">
        <v>1600</v>
      </c>
      <c r="S5677" t="str">
        <f>IF(Table1[[#This Row],[Average_Cost_for_two]]&lt;500,"Low",IF(Table1[[#This Row],[Average_Cost_for_two]]&lt;=1500,"Medium","High"))</f>
        <v>High</v>
      </c>
      <c r="T5677">
        <v>3.8</v>
      </c>
      <c r="U5677">
        <v>2017</v>
      </c>
      <c r="V5677">
        <v>6</v>
      </c>
      <c r="W5677">
        <v>2</v>
      </c>
      <c r="X5677">
        <f>IF(OR(Main!$U5677=0,
       Main!$V5677=0,
       Main!$W5677=0),
   "",
   DATE(Main!$U5677,
        Main!$V5677,
        Main!$W5677)
)</f>
        <v>42888</v>
      </c>
      <c r="Y5677">
        <f>Table1[[#This Row],[Average_Cost_for_two]]*VLOOKUP(Table1[[#This Row],[Currency]],currency!$A$2:$B$10,2,FALSE)</f>
        <v>19.2</v>
      </c>
      <c r="Z5677" t="str">
        <f>VLOOKUP(C5677,country!A:B,2,FALSE)</f>
        <v>India</v>
      </c>
      <c r="AA5677">
        <f t="shared" si="88"/>
        <v>2</v>
      </c>
    </row>
    <row r="5678" spans="1:27" ht="15.75" customHeight="1" x14ac:dyDescent="0.25">
      <c r="A5678">
        <v>3300958</v>
      </c>
      <c r="B5678" t="s">
        <v>4027</v>
      </c>
      <c r="C5678">
        <v>1</v>
      </c>
      <c r="D5678" t="s">
        <v>11762</v>
      </c>
      <c r="E5678" t="s">
        <v>11763</v>
      </c>
      <c r="F5678" t="s">
        <v>11764</v>
      </c>
      <c r="G5678" t="s">
        <v>11765</v>
      </c>
      <c r="H5678">
        <v>79.080247</v>
      </c>
      <c r="I5678">
        <v>21.143272</v>
      </c>
      <c r="J5678" t="s">
        <v>11737</v>
      </c>
      <c r="K5678" t="s">
        <v>28</v>
      </c>
      <c r="L5678" t="s">
        <v>29</v>
      </c>
      <c r="M5678" t="s">
        <v>29</v>
      </c>
      <c r="N5678" t="s">
        <v>29</v>
      </c>
      <c r="O5678" t="s">
        <v>29</v>
      </c>
      <c r="P5678">
        <v>4</v>
      </c>
      <c r="Q5678">
        <v>226</v>
      </c>
      <c r="R5678">
        <v>1600</v>
      </c>
      <c r="S5678" t="str">
        <f>IF(Table1[[#This Row],[Average_Cost_for_two]]&lt;500,"Low",IF(Table1[[#This Row],[Average_Cost_for_two]]&lt;=1500,"Medium","High"))</f>
        <v>High</v>
      </c>
      <c r="T5678">
        <v>4.9000000000000004</v>
      </c>
      <c r="U5678">
        <v>2014</v>
      </c>
      <c r="V5678">
        <v>6</v>
      </c>
      <c r="W5678">
        <v>24</v>
      </c>
      <c r="X5678">
        <f>IF(OR(Main!$U5678=0,
       Main!$V5678=0,
       Main!$W5678=0),
   "",
   DATE(Main!$U5678,
        Main!$V5678,
        Main!$W5678)
)</f>
        <v>41814</v>
      </c>
      <c r="Y5678">
        <f>Table1[[#This Row],[Average_Cost_for_two]]*VLOOKUP(Table1[[#This Row],[Currency]],currency!$A$2:$B$10,2,FALSE)</f>
        <v>19.2</v>
      </c>
      <c r="Z5678" t="str">
        <f>VLOOKUP(C5678,country!A:B,2,FALSE)</f>
        <v>India</v>
      </c>
      <c r="AA5678">
        <f t="shared" si="88"/>
        <v>2</v>
      </c>
    </row>
    <row r="5679" spans="1:27" ht="15.75" customHeight="1" x14ac:dyDescent="0.25">
      <c r="A5679">
        <v>18446889</v>
      </c>
      <c r="B5679" t="s">
        <v>11766</v>
      </c>
      <c r="C5679">
        <v>1</v>
      </c>
      <c r="D5679" t="s">
        <v>11222</v>
      </c>
      <c r="E5679" t="s">
        <v>11767</v>
      </c>
      <c r="F5679" t="s">
        <v>11334</v>
      </c>
      <c r="G5679" t="s">
        <v>11335</v>
      </c>
      <c r="H5679">
        <v>77.081673699999996</v>
      </c>
      <c r="I5679">
        <v>28.478487600000001</v>
      </c>
      <c r="J5679" t="s">
        <v>855</v>
      </c>
      <c r="K5679" t="s">
        <v>28</v>
      </c>
      <c r="L5679" t="s">
        <v>29</v>
      </c>
      <c r="M5679" t="s">
        <v>29</v>
      </c>
      <c r="N5679" t="s">
        <v>29</v>
      </c>
      <c r="O5679" t="s">
        <v>29</v>
      </c>
      <c r="P5679">
        <v>1</v>
      </c>
      <c r="Q5679">
        <v>5</v>
      </c>
      <c r="R5679">
        <v>350</v>
      </c>
      <c r="S5679" t="str">
        <f>IF(Table1[[#This Row],[Average_Cost_for_two]]&lt;500,"Low",IF(Table1[[#This Row],[Average_Cost_for_two]]&lt;=1500,"Medium","High"))</f>
        <v>Low</v>
      </c>
      <c r="T5679">
        <v>3</v>
      </c>
      <c r="U5679">
        <v>2014</v>
      </c>
      <c r="V5679">
        <v>6</v>
      </c>
      <c r="W5679">
        <v>6</v>
      </c>
      <c r="X5679">
        <f>IF(OR(Main!$U5679=0,
       Main!$V5679=0,
       Main!$W5679=0),
   "",
   DATE(Main!$U5679,
        Main!$V5679,
        Main!$W5679)
)</f>
        <v>41796</v>
      </c>
      <c r="Y5679">
        <f>Table1[[#This Row],[Average_Cost_for_two]]*VLOOKUP(Table1[[#This Row],[Currency]],currency!$A$2:$B$10,2,FALSE)</f>
        <v>4.2</v>
      </c>
      <c r="Z5679" t="str">
        <f>VLOOKUP(C5679,country!A:B,2,FALSE)</f>
        <v>India</v>
      </c>
      <c r="AA5679">
        <f t="shared" si="88"/>
        <v>2</v>
      </c>
    </row>
    <row r="5680" spans="1:27" ht="15.75" customHeight="1" x14ac:dyDescent="0.25">
      <c r="A5680">
        <v>18381642</v>
      </c>
      <c r="B5680" t="s">
        <v>11768</v>
      </c>
      <c r="C5680">
        <v>1</v>
      </c>
      <c r="D5680" t="s">
        <v>11222</v>
      </c>
      <c r="E5680" t="s">
        <v>11769</v>
      </c>
      <c r="F5680" t="s">
        <v>11338</v>
      </c>
      <c r="G5680" t="s">
        <v>11339</v>
      </c>
      <c r="H5680">
        <v>77.080234899999994</v>
      </c>
      <c r="I5680">
        <v>28.4808594</v>
      </c>
      <c r="J5680" t="s">
        <v>536</v>
      </c>
      <c r="K5680" t="s">
        <v>28</v>
      </c>
      <c r="L5680" t="s">
        <v>36</v>
      </c>
      <c r="M5680" t="s">
        <v>29</v>
      </c>
      <c r="N5680" t="s">
        <v>29</v>
      </c>
      <c r="O5680" t="s">
        <v>29</v>
      </c>
      <c r="P5680">
        <v>3</v>
      </c>
      <c r="Q5680">
        <v>55</v>
      </c>
      <c r="R5680">
        <v>1500</v>
      </c>
      <c r="S5680" t="str">
        <f>IF(Table1[[#This Row],[Average_Cost_for_two]]&lt;500,"Low",IF(Table1[[#This Row],[Average_Cost_for_two]]&lt;=1500,"Medium","High"))</f>
        <v>Medium</v>
      </c>
      <c r="T5680">
        <v>3.5</v>
      </c>
      <c r="U5680">
        <v>2016</v>
      </c>
      <c r="V5680">
        <v>6</v>
      </c>
      <c r="W5680">
        <v>27</v>
      </c>
      <c r="X5680">
        <f>IF(OR(Main!$U5680=0,
       Main!$V5680=0,
       Main!$W5680=0),
   "",
   DATE(Main!$U5680,
        Main!$V5680,
        Main!$W5680)
)</f>
        <v>42548</v>
      </c>
      <c r="Y5680">
        <f>Table1[[#This Row],[Average_Cost_for_two]]*VLOOKUP(Table1[[#This Row],[Currency]],currency!$A$2:$B$10,2,FALSE)</f>
        <v>18</v>
      </c>
      <c r="Z5680" t="str">
        <f>VLOOKUP(C5680,country!A:B,2,FALSE)</f>
        <v>India</v>
      </c>
      <c r="AA5680">
        <f t="shared" si="88"/>
        <v>2</v>
      </c>
    </row>
    <row r="5681" spans="1:27" ht="15.75" customHeight="1" x14ac:dyDescent="0.25">
      <c r="A5681">
        <v>18198825</v>
      </c>
      <c r="B5681" t="s">
        <v>11770</v>
      </c>
      <c r="C5681">
        <v>1</v>
      </c>
      <c r="D5681" t="s">
        <v>11222</v>
      </c>
      <c r="E5681" t="s">
        <v>11771</v>
      </c>
      <c r="F5681" t="s">
        <v>11345</v>
      </c>
      <c r="G5681" t="s">
        <v>11346</v>
      </c>
      <c r="H5681">
        <v>77.0204947</v>
      </c>
      <c r="I5681">
        <v>28.4669375</v>
      </c>
      <c r="J5681" t="s">
        <v>570</v>
      </c>
      <c r="K5681" t="s">
        <v>28</v>
      </c>
      <c r="L5681" t="s">
        <v>29</v>
      </c>
      <c r="M5681" t="s">
        <v>29</v>
      </c>
      <c r="N5681" t="s">
        <v>29</v>
      </c>
      <c r="O5681" t="s">
        <v>29</v>
      </c>
      <c r="P5681">
        <v>1</v>
      </c>
      <c r="Q5681">
        <v>4</v>
      </c>
      <c r="R5681">
        <v>200</v>
      </c>
      <c r="S5681" t="str">
        <f>IF(Table1[[#This Row],[Average_Cost_for_two]]&lt;500,"Low",IF(Table1[[#This Row],[Average_Cost_for_two]]&lt;=1500,"Medium","High"))</f>
        <v>Low</v>
      </c>
      <c r="T5681">
        <v>3</v>
      </c>
      <c r="U5681">
        <v>2015</v>
      </c>
      <c r="V5681">
        <v>6</v>
      </c>
      <c r="W5681">
        <v>2</v>
      </c>
      <c r="X5681">
        <f>IF(OR(Main!$U5681=0,
       Main!$V5681=0,
       Main!$W5681=0),
   "",
   DATE(Main!$U5681,
        Main!$V5681,
        Main!$W5681)
)</f>
        <v>42157</v>
      </c>
      <c r="Y5681">
        <f>Table1[[#This Row],[Average_Cost_for_two]]*VLOOKUP(Table1[[#This Row],[Currency]],currency!$A$2:$B$10,2,FALSE)</f>
        <v>2.4</v>
      </c>
      <c r="Z5681" t="str">
        <f>VLOOKUP(C5681,country!A:B,2,FALSE)</f>
        <v>India</v>
      </c>
      <c r="AA5681">
        <f t="shared" si="88"/>
        <v>2</v>
      </c>
    </row>
    <row r="5682" spans="1:27" ht="15.75" customHeight="1" x14ac:dyDescent="0.25">
      <c r="A5682">
        <v>309987</v>
      </c>
      <c r="B5682" t="s">
        <v>1078</v>
      </c>
      <c r="C5682">
        <v>1</v>
      </c>
      <c r="D5682" t="s">
        <v>11222</v>
      </c>
      <c r="E5682" t="s">
        <v>11772</v>
      </c>
      <c r="F5682" t="s">
        <v>11345</v>
      </c>
      <c r="G5682" t="s">
        <v>11346</v>
      </c>
      <c r="H5682">
        <v>77.018917400000007</v>
      </c>
      <c r="I5682">
        <v>28.470940800000001</v>
      </c>
      <c r="J5682" t="s">
        <v>1080</v>
      </c>
      <c r="K5682" t="s">
        <v>28</v>
      </c>
      <c r="L5682" t="s">
        <v>29</v>
      </c>
      <c r="M5682" t="s">
        <v>29</v>
      </c>
      <c r="N5682" t="s">
        <v>29</v>
      </c>
      <c r="O5682" t="s">
        <v>29</v>
      </c>
      <c r="P5682">
        <v>1</v>
      </c>
      <c r="Q5682">
        <v>5</v>
      </c>
      <c r="R5682">
        <v>350</v>
      </c>
      <c r="S5682" t="str">
        <f>IF(Table1[[#This Row],[Average_Cost_for_two]]&lt;500,"Low",IF(Table1[[#This Row],[Average_Cost_for_two]]&lt;=1500,"Medium","High"))</f>
        <v>Low</v>
      </c>
      <c r="T5682">
        <v>2.9</v>
      </c>
      <c r="U5682">
        <v>2011</v>
      </c>
      <c r="V5682">
        <v>6</v>
      </c>
      <c r="W5682">
        <v>16</v>
      </c>
      <c r="X5682">
        <f>IF(OR(Main!$U5682=0,
       Main!$V5682=0,
       Main!$W5682=0),
   "",
   DATE(Main!$U5682,
        Main!$V5682,
        Main!$W5682)
)</f>
        <v>40710</v>
      </c>
      <c r="Y5682">
        <f>Table1[[#This Row],[Average_Cost_for_two]]*VLOOKUP(Table1[[#This Row],[Currency]],currency!$A$2:$B$10,2,FALSE)</f>
        <v>4.2</v>
      </c>
      <c r="Z5682" t="str">
        <f>VLOOKUP(C5682,country!A:B,2,FALSE)</f>
        <v>India</v>
      </c>
      <c r="AA5682">
        <f t="shared" si="88"/>
        <v>2</v>
      </c>
    </row>
    <row r="5683" spans="1:27" ht="15.75" customHeight="1" x14ac:dyDescent="0.25">
      <c r="A5683">
        <v>18391155</v>
      </c>
      <c r="B5683" t="s">
        <v>11773</v>
      </c>
      <c r="C5683">
        <v>1</v>
      </c>
      <c r="D5683" t="s">
        <v>11222</v>
      </c>
      <c r="E5683" t="s">
        <v>11774</v>
      </c>
      <c r="F5683" t="s">
        <v>11351</v>
      </c>
      <c r="G5683" t="s">
        <v>11352</v>
      </c>
      <c r="H5683">
        <v>77.097919509999997</v>
      </c>
      <c r="I5683">
        <v>28.451122819999998</v>
      </c>
      <c r="J5683" t="s">
        <v>2739</v>
      </c>
      <c r="K5683" t="s">
        <v>28</v>
      </c>
      <c r="L5683" t="s">
        <v>29</v>
      </c>
      <c r="M5683" t="s">
        <v>29</v>
      </c>
      <c r="N5683" t="s">
        <v>29</v>
      </c>
      <c r="O5683" t="s">
        <v>29</v>
      </c>
      <c r="P5683">
        <v>3</v>
      </c>
      <c r="Q5683">
        <v>12</v>
      </c>
      <c r="R5683">
        <v>1800</v>
      </c>
      <c r="S5683" t="str">
        <f>IF(Table1[[#This Row],[Average_Cost_for_two]]&lt;500,"Low",IF(Table1[[#This Row],[Average_Cost_for_two]]&lt;=1500,"Medium","High"))</f>
        <v>High</v>
      </c>
      <c r="T5683">
        <v>3.2</v>
      </c>
      <c r="U5683">
        <v>2013</v>
      </c>
      <c r="V5683">
        <v>6</v>
      </c>
      <c r="W5683">
        <v>12</v>
      </c>
      <c r="X5683">
        <f>IF(OR(Main!$U5683=0,
       Main!$V5683=0,
       Main!$W5683=0),
   "",
   DATE(Main!$U5683,
        Main!$V5683,
        Main!$W5683)
)</f>
        <v>41437</v>
      </c>
      <c r="Y5683">
        <f>Table1[[#This Row],[Average_Cost_for_two]]*VLOOKUP(Table1[[#This Row],[Currency]],currency!$A$2:$B$10,2,FALSE)</f>
        <v>21.6</v>
      </c>
      <c r="Z5683" t="str">
        <f>VLOOKUP(C5683,country!A:B,2,FALSE)</f>
        <v>India</v>
      </c>
      <c r="AA5683">
        <f t="shared" si="88"/>
        <v>2</v>
      </c>
    </row>
    <row r="5684" spans="1:27" ht="15.75" customHeight="1" x14ac:dyDescent="0.25">
      <c r="A5684">
        <v>18324432</v>
      </c>
      <c r="B5684" t="s">
        <v>11775</v>
      </c>
      <c r="C5684">
        <v>1</v>
      </c>
      <c r="D5684" t="s">
        <v>11222</v>
      </c>
      <c r="E5684" t="s">
        <v>11776</v>
      </c>
      <c r="F5684" t="s">
        <v>11355</v>
      </c>
      <c r="G5684" t="s">
        <v>11354</v>
      </c>
      <c r="H5684">
        <v>77.022531799999996</v>
      </c>
      <c r="I5684">
        <v>28.497571000000001</v>
      </c>
      <c r="J5684" t="s">
        <v>580</v>
      </c>
      <c r="K5684" t="s">
        <v>28</v>
      </c>
      <c r="L5684" t="s">
        <v>29</v>
      </c>
      <c r="M5684" t="s">
        <v>29</v>
      </c>
      <c r="N5684" t="s">
        <v>29</v>
      </c>
      <c r="O5684" t="s">
        <v>29</v>
      </c>
      <c r="P5684">
        <v>2</v>
      </c>
      <c r="Q5684">
        <v>1</v>
      </c>
      <c r="R5684">
        <v>700</v>
      </c>
      <c r="S5684" t="str">
        <f>IF(Table1[[#This Row],[Average_Cost_for_two]]&lt;500,"Low",IF(Table1[[#This Row],[Average_Cost_for_two]]&lt;=1500,"Medium","High"))</f>
        <v>Medium</v>
      </c>
      <c r="T5684">
        <v>1</v>
      </c>
      <c r="U5684">
        <v>2012</v>
      </c>
      <c r="V5684">
        <v>6</v>
      </c>
      <c r="W5684">
        <v>28</v>
      </c>
      <c r="X5684">
        <f>IF(OR(Main!$U5684=0,
       Main!$V5684=0,
       Main!$W5684=0),
   "",
   DATE(Main!$U5684,
        Main!$V5684,
        Main!$W5684)
)</f>
        <v>41088</v>
      </c>
      <c r="Y5684">
        <f>Table1[[#This Row],[Average_Cost_for_two]]*VLOOKUP(Table1[[#This Row],[Currency]],currency!$A$2:$B$10,2,FALSE)</f>
        <v>8.4</v>
      </c>
      <c r="Z5684" t="str">
        <f>VLOOKUP(C5684,country!A:B,2,FALSE)</f>
        <v>India</v>
      </c>
      <c r="AA5684">
        <f t="shared" si="88"/>
        <v>2</v>
      </c>
    </row>
    <row r="5685" spans="1:27" ht="15.75" customHeight="1" x14ac:dyDescent="0.25">
      <c r="A5685">
        <v>306037</v>
      </c>
      <c r="B5685" t="s">
        <v>11777</v>
      </c>
      <c r="C5685">
        <v>1</v>
      </c>
      <c r="D5685" t="s">
        <v>11222</v>
      </c>
      <c r="E5685" t="s">
        <v>11778</v>
      </c>
      <c r="F5685" t="s">
        <v>11778</v>
      </c>
      <c r="G5685" t="s">
        <v>11779</v>
      </c>
      <c r="H5685">
        <v>77.0318264</v>
      </c>
      <c r="I5685">
        <v>28.459079500000001</v>
      </c>
      <c r="J5685" t="s">
        <v>3376</v>
      </c>
      <c r="K5685" t="s">
        <v>28</v>
      </c>
      <c r="L5685" t="s">
        <v>36</v>
      </c>
      <c r="M5685" t="s">
        <v>29</v>
      </c>
      <c r="N5685" t="s">
        <v>29</v>
      </c>
      <c r="O5685" t="s">
        <v>29</v>
      </c>
      <c r="P5685">
        <v>3</v>
      </c>
      <c r="Q5685">
        <v>13</v>
      </c>
      <c r="R5685">
        <v>1500</v>
      </c>
      <c r="S5685" t="str">
        <f>IF(Table1[[#This Row],[Average_Cost_for_two]]&lt;500,"Low",IF(Table1[[#This Row],[Average_Cost_for_two]]&lt;=1500,"Medium","High"))</f>
        <v>Medium</v>
      </c>
      <c r="T5685">
        <v>3.2</v>
      </c>
      <c r="U5685">
        <v>2014</v>
      </c>
      <c r="V5685">
        <v>6</v>
      </c>
      <c r="W5685">
        <v>7</v>
      </c>
      <c r="X5685">
        <f>IF(OR(Main!$U5685=0,
       Main!$V5685=0,
       Main!$W5685=0),
   "",
   DATE(Main!$U5685,
        Main!$V5685,
        Main!$W5685)
)</f>
        <v>41797</v>
      </c>
      <c r="Y5685">
        <f>Table1[[#This Row],[Average_Cost_for_two]]*VLOOKUP(Table1[[#This Row],[Currency]],currency!$A$2:$B$10,2,FALSE)</f>
        <v>18</v>
      </c>
      <c r="Z5685" t="str">
        <f>VLOOKUP(C5685,country!A:B,2,FALSE)</f>
        <v>India</v>
      </c>
      <c r="AA5685">
        <f t="shared" si="88"/>
        <v>2</v>
      </c>
    </row>
    <row r="5686" spans="1:27" ht="15.75" customHeight="1" x14ac:dyDescent="0.25">
      <c r="A5686">
        <v>3953</v>
      </c>
      <c r="B5686" t="s">
        <v>11780</v>
      </c>
      <c r="C5686">
        <v>1</v>
      </c>
      <c r="D5686" t="s">
        <v>11222</v>
      </c>
      <c r="E5686" t="s">
        <v>11781</v>
      </c>
      <c r="F5686" t="s">
        <v>11782</v>
      </c>
      <c r="G5686" t="s">
        <v>11783</v>
      </c>
      <c r="H5686">
        <v>77.0865747</v>
      </c>
      <c r="I5686">
        <v>28.479720700000001</v>
      </c>
      <c r="J5686" t="s">
        <v>624</v>
      </c>
      <c r="K5686" t="s">
        <v>28</v>
      </c>
      <c r="L5686" t="s">
        <v>29</v>
      </c>
      <c r="M5686" t="s">
        <v>29</v>
      </c>
      <c r="N5686" t="s">
        <v>29</v>
      </c>
      <c r="O5686" t="s">
        <v>29</v>
      </c>
      <c r="P5686">
        <v>3</v>
      </c>
      <c r="Q5686">
        <v>53</v>
      </c>
      <c r="R5686">
        <v>1800</v>
      </c>
      <c r="S5686" t="str">
        <f>IF(Table1[[#This Row],[Average_Cost_for_two]]&lt;500,"Low",IF(Table1[[#This Row],[Average_Cost_for_two]]&lt;=1500,"Medium","High"))</f>
        <v>High</v>
      </c>
      <c r="T5686">
        <v>2.4</v>
      </c>
      <c r="U5686">
        <v>2011</v>
      </c>
      <c r="V5686">
        <v>6</v>
      </c>
      <c r="W5686">
        <v>9</v>
      </c>
      <c r="X5686">
        <f>IF(OR(Main!$U5686=0,
       Main!$V5686=0,
       Main!$W5686=0),
   "",
   DATE(Main!$U5686,
        Main!$V5686,
        Main!$W5686)
)</f>
        <v>40703</v>
      </c>
      <c r="Y5686">
        <f>Table1[[#This Row],[Average_Cost_for_two]]*VLOOKUP(Table1[[#This Row],[Currency]],currency!$A$2:$B$10,2,FALSE)</f>
        <v>21.6</v>
      </c>
      <c r="Z5686" t="str">
        <f>VLOOKUP(C5686,country!A:B,2,FALSE)</f>
        <v>India</v>
      </c>
      <c r="AA5686">
        <f t="shared" si="88"/>
        <v>2</v>
      </c>
    </row>
    <row r="5687" spans="1:27" ht="15.75" customHeight="1" x14ac:dyDescent="0.25">
      <c r="A5687">
        <v>2071</v>
      </c>
      <c r="B5687" t="s">
        <v>11784</v>
      </c>
      <c r="C5687">
        <v>1</v>
      </c>
      <c r="D5687" t="s">
        <v>11222</v>
      </c>
      <c r="E5687" t="s">
        <v>11785</v>
      </c>
      <c r="F5687" t="s">
        <v>11251</v>
      </c>
      <c r="G5687" t="s">
        <v>11252</v>
      </c>
      <c r="H5687">
        <v>77.047460700000002</v>
      </c>
      <c r="I5687">
        <v>28.474026599999998</v>
      </c>
      <c r="J5687" t="s">
        <v>562</v>
      </c>
      <c r="K5687" t="s">
        <v>28</v>
      </c>
      <c r="L5687" t="s">
        <v>29</v>
      </c>
      <c r="M5687" t="s">
        <v>29</v>
      </c>
      <c r="N5687" t="s">
        <v>29</v>
      </c>
      <c r="O5687" t="s">
        <v>29</v>
      </c>
      <c r="P5687">
        <v>1</v>
      </c>
      <c r="Q5687">
        <v>41</v>
      </c>
      <c r="R5687">
        <v>200</v>
      </c>
      <c r="S5687" t="str">
        <f>IF(Table1[[#This Row],[Average_Cost_for_two]]&lt;500,"Low",IF(Table1[[#This Row],[Average_Cost_for_two]]&lt;=1500,"Medium","High"))</f>
        <v>Low</v>
      </c>
      <c r="T5687">
        <v>3.1</v>
      </c>
      <c r="U5687">
        <v>2012</v>
      </c>
      <c r="V5687">
        <v>6</v>
      </c>
      <c r="W5687">
        <v>19</v>
      </c>
      <c r="X5687">
        <f>IF(OR(Main!$U5687=0,
       Main!$V5687=0,
       Main!$W5687=0),
   "",
   DATE(Main!$U5687,
        Main!$V5687,
        Main!$W5687)
)</f>
        <v>41079</v>
      </c>
      <c r="Y5687">
        <f>Table1[[#This Row],[Average_Cost_for_two]]*VLOOKUP(Table1[[#This Row],[Currency]],currency!$A$2:$B$10,2,FALSE)</f>
        <v>2.4</v>
      </c>
      <c r="Z5687" t="str">
        <f>VLOOKUP(C5687,country!A:B,2,FALSE)</f>
        <v>India</v>
      </c>
      <c r="AA5687">
        <f t="shared" si="88"/>
        <v>2</v>
      </c>
    </row>
    <row r="5688" spans="1:27" ht="15.75" customHeight="1" x14ac:dyDescent="0.25">
      <c r="A5688">
        <v>5129</v>
      </c>
      <c r="B5688" t="s">
        <v>11786</v>
      </c>
      <c r="C5688">
        <v>1</v>
      </c>
      <c r="D5688" t="s">
        <v>11222</v>
      </c>
      <c r="E5688" t="s">
        <v>11787</v>
      </c>
      <c r="F5688" t="s">
        <v>11251</v>
      </c>
      <c r="G5688" t="s">
        <v>11252</v>
      </c>
      <c r="H5688">
        <v>77.043268499999996</v>
      </c>
      <c r="I5688">
        <v>28.475148600000001</v>
      </c>
      <c r="J5688" t="s">
        <v>480</v>
      </c>
      <c r="K5688" t="s">
        <v>28</v>
      </c>
      <c r="L5688" t="s">
        <v>36</v>
      </c>
      <c r="M5688" t="s">
        <v>29</v>
      </c>
      <c r="N5688" t="s">
        <v>29</v>
      </c>
      <c r="O5688" t="s">
        <v>29</v>
      </c>
      <c r="P5688">
        <v>2</v>
      </c>
      <c r="Q5688">
        <v>17</v>
      </c>
      <c r="R5688">
        <v>900</v>
      </c>
      <c r="S5688" t="str">
        <f>IF(Table1[[#This Row],[Average_Cost_for_two]]&lt;500,"Low",IF(Table1[[#This Row],[Average_Cost_for_two]]&lt;=1500,"Medium","High"))</f>
        <v>Medium</v>
      </c>
      <c r="T5688">
        <v>3.1</v>
      </c>
      <c r="U5688">
        <v>2017</v>
      </c>
      <c r="V5688">
        <v>6</v>
      </c>
      <c r="W5688">
        <v>13</v>
      </c>
      <c r="X5688">
        <f>IF(OR(Main!$U5688=0,
       Main!$V5688=0,
       Main!$W5688=0),
   "",
   DATE(Main!$U5688,
        Main!$V5688,
        Main!$W5688)
)</f>
        <v>42899</v>
      </c>
      <c r="Y5688">
        <f>Table1[[#This Row],[Average_Cost_for_two]]*VLOOKUP(Table1[[#This Row],[Currency]],currency!$A$2:$B$10,2,FALSE)</f>
        <v>10.8</v>
      </c>
      <c r="Z5688" t="str">
        <f>VLOOKUP(C5688,country!A:B,2,FALSE)</f>
        <v>India</v>
      </c>
      <c r="AA5688">
        <f t="shared" si="88"/>
        <v>2</v>
      </c>
    </row>
    <row r="5689" spans="1:27" ht="15.75" customHeight="1" x14ac:dyDescent="0.25">
      <c r="A5689">
        <v>303747</v>
      </c>
      <c r="B5689" t="s">
        <v>11788</v>
      </c>
      <c r="C5689">
        <v>1</v>
      </c>
      <c r="D5689" t="s">
        <v>11222</v>
      </c>
      <c r="E5689" t="s">
        <v>11789</v>
      </c>
      <c r="F5689" t="s">
        <v>11251</v>
      </c>
      <c r="G5689" t="s">
        <v>11252</v>
      </c>
      <c r="H5689">
        <v>77.036330500000005</v>
      </c>
      <c r="I5689">
        <v>28.475864099999999</v>
      </c>
      <c r="J5689" t="s">
        <v>27</v>
      </c>
      <c r="K5689" t="s">
        <v>28</v>
      </c>
      <c r="L5689" t="s">
        <v>29</v>
      </c>
      <c r="M5689" t="s">
        <v>29</v>
      </c>
      <c r="N5689" t="s">
        <v>29</v>
      </c>
      <c r="O5689" t="s">
        <v>29</v>
      </c>
      <c r="P5689">
        <v>1</v>
      </c>
      <c r="Q5689">
        <v>6</v>
      </c>
      <c r="R5689">
        <v>200</v>
      </c>
      <c r="S5689" t="str">
        <f>IF(Table1[[#This Row],[Average_Cost_for_two]]&lt;500,"Low",IF(Table1[[#This Row],[Average_Cost_for_two]]&lt;=1500,"Medium","High"))</f>
        <v>Low</v>
      </c>
      <c r="T5689">
        <v>2.9</v>
      </c>
      <c r="U5689">
        <v>2013</v>
      </c>
      <c r="V5689">
        <v>6</v>
      </c>
      <c r="W5689">
        <v>1</v>
      </c>
      <c r="X5689">
        <f>IF(OR(Main!$U5689=0,
       Main!$V5689=0,
       Main!$W5689=0),
   "",
   DATE(Main!$U5689,
        Main!$V5689,
        Main!$W5689)
)</f>
        <v>41426</v>
      </c>
      <c r="Y5689">
        <f>Table1[[#This Row],[Average_Cost_for_two]]*VLOOKUP(Table1[[#This Row],[Currency]],currency!$A$2:$B$10,2,FALSE)</f>
        <v>2.4</v>
      </c>
      <c r="Z5689" t="str">
        <f>VLOOKUP(C5689,country!A:B,2,FALSE)</f>
        <v>India</v>
      </c>
      <c r="AA5689">
        <f t="shared" si="88"/>
        <v>2</v>
      </c>
    </row>
    <row r="5690" spans="1:27" ht="15.75" customHeight="1" x14ac:dyDescent="0.25">
      <c r="A5690">
        <v>7225</v>
      </c>
      <c r="B5690" t="s">
        <v>11790</v>
      </c>
      <c r="C5690">
        <v>1</v>
      </c>
      <c r="D5690" t="s">
        <v>11222</v>
      </c>
      <c r="E5690" t="s">
        <v>11791</v>
      </c>
      <c r="F5690" t="s">
        <v>11251</v>
      </c>
      <c r="G5690" t="s">
        <v>11252</v>
      </c>
      <c r="H5690">
        <v>77.037225000000007</v>
      </c>
      <c r="I5690">
        <v>28.467152779999999</v>
      </c>
      <c r="J5690" t="s">
        <v>615</v>
      </c>
      <c r="K5690" t="s">
        <v>28</v>
      </c>
      <c r="L5690" t="s">
        <v>36</v>
      </c>
      <c r="M5690" t="s">
        <v>29</v>
      </c>
      <c r="N5690" t="s">
        <v>29</v>
      </c>
      <c r="O5690" t="s">
        <v>29</v>
      </c>
      <c r="P5690">
        <v>3</v>
      </c>
      <c r="Q5690">
        <v>5</v>
      </c>
      <c r="R5690">
        <v>1000</v>
      </c>
      <c r="S5690" t="str">
        <f>IF(Table1[[#This Row],[Average_Cost_for_two]]&lt;500,"Low",IF(Table1[[#This Row],[Average_Cost_for_two]]&lt;=1500,"Medium","High"))</f>
        <v>Medium</v>
      </c>
      <c r="T5690">
        <v>3</v>
      </c>
      <c r="U5690">
        <v>2016</v>
      </c>
      <c r="V5690">
        <v>6</v>
      </c>
      <c r="W5690">
        <v>14</v>
      </c>
      <c r="X5690">
        <f>IF(OR(Main!$U5690=0,
       Main!$V5690=0,
       Main!$W5690=0),
   "",
   DATE(Main!$U5690,
        Main!$V5690,
        Main!$W5690)
)</f>
        <v>42535</v>
      </c>
      <c r="Y5690">
        <f>Table1[[#This Row],[Average_Cost_for_two]]*VLOOKUP(Table1[[#This Row],[Currency]],currency!$A$2:$B$10,2,FALSE)</f>
        <v>12</v>
      </c>
      <c r="Z5690" t="str">
        <f>VLOOKUP(C5690,country!A:B,2,FALSE)</f>
        <v>India</v>
      </c>
      <c r="AA5690">
        <f t="shared" si="88"/>
        <v>2</v>
      </c>
    </row>
    <row r="5691" spans="1:27" ht="15.75" customHeight="1" x14ac:dyDescent="0.25">
      <c r="A5691">
        <v>18268726</v>
      </c>
      <c r="B5691" t="s">
        <v>11792</v>
      </c>
      <c r="C5691">
        <v>1</v>
      </c>
      <c r="D5691" t="s">
        <v>11222</v>
      </c>
      <c r="E5691" t="s">
        <v>11793</v>
      </c>
      <c r="F5691" t="s">
        <v>11251</v>
      </c>
      <c r="G5691" t="s">
        <v>11252</v>
      </c>
      <c r="H5691">
        <v>77.035143500000004</v>
      </c>
      <c r="I5691">
        <v>28.477162100000001</v>
      </c>
      <c r="J5691" t="s">
        <v>477</v>
      </c>
      <c r="K5691" t="s">
        <v>28</v>
      </c>
      <c r="L5691" t="s">
        <v>29</v>
      </c>
      <c r="M5691" t="s">
        <v>29</v>
      </c>
      <c r="N5691" t="s">
        <v>29</v>
      </c>
      <c r="O5691" t="s">
        <v>29</v>
      </c>
      <c r="P5691">
        <v>1</v>
      </c>
      <c r="Q5691">
        <v>2</v>
      </c>
      <c r="R5691">
        <v>350</v>
      </c>
      <c r="S5691" t="str">
        <f>IF(Table1[[#This Row],[Average_Cost_for_two]]&lt;500,"Low",IF(Table1[[#This Row],[Average_Cost_for_two]]&lt;=1500,"Medium","High"))</f>
        <v>Low</v>
      </c>
      <c r="T5691">
        <v>1</v>
      </c>
      <c r="U5691">
        <v>2018</v>
      </c>
      <c r="V5691">
        <v>6</v>
      </c>
      <c r="W5691">
        <v>20</v>
      </c>
      <c r="X5691">
        <f>IF(OR(Main!$U5691=0,
       Main!$V5691=0,
       Main!$W5691=0),
   "",
   DATE(Main!$U5691,
        Main!$V5691,
        Main!$W5691)
)</f>
        <v>43271</v>
      </c>
      <c r="Y5691">
        <f>Table1[[#This Row],[Average_Cost_for_two]]*VLOOKUP(Table1[[#This Row],[Currency]],currency!$A$2:$B$10,2,FALSE)</f>
        <v>4.2</v>
      </c>
      <c r="Z5691" t="str">
        <f>VLOOKUP(C5691,country!A:B,2,FALSE)</f>
        <v>India</v>
      </c>
      <c r="AA5691">
        <f t="shared" si="88"/>
        <v>2</v>
      </c>
    </row>
    <row r="5692" spans="1:27" ht="15.75" customHeight="1" x14ac:dyDescent="0.25">
      <c r="A5692">
        <v>305072</v>
      </c>
      <c r="B5692" t="s">
        <v>11794</v>
      </c>
      <c r="C5692">
        <v>1</v>
      </c>
      <c r="D5692" t="s">
        <v>11222</v>
      </c>
      <c r="E5692" t="s">
        <v>11795</v>
      </c>
      <c r="F5692" t="s">
        <v>11645</v>
      </c>
      <c r="G5692" t="s">
        <v>11646</v>
      </c>
      <c r="H5692">
        <v>77.051884999999999</v>
      </c>
      <c r="I5692">
        <v>28.5046578</v>
      </c>
      <c r="J5692" t="s">
        <v>559</v>
      </c>
      <c r="K5692" t="s">
        <v>28</v>
      </c>
      <c r="L5692" t="s">
        <v>36</v>
      </c>
      <c r="M5692" t="s">
        <v>29</v>
      </c>
      <c r="N5692" t="s">
        <v>29</v>
      </c>
      <c r="O5692" t="s">
        <v>29</v>
      </c>
      <c r="P5692">
        <v>2</v>
      </c>
      <c r="Q5692">
        <v>169</v>
      </c>
      <c r="R5692">
        <v>850</v>
      </c>
      <c r="S5692" t="str">
        <f>IF(Table1[[#This Row],[Average_Cost_for_two]]&lt;500,"Low",IF(Table1[[#This Row],[Average_Cost_for_two]]&lt;=1500,"Medium","High"))</f>
        <v>Medium</v>
      </c>
      <c r="T5692">
        <v>3.6</v>
      </c>
      <c r="U5692">
        <v>2015</v>
      </c>
      <c r="V5692">
        <v>6</v>
      </c>
      <c r="W5692">
        <v>6</v>
      </c>
      <c r="X5692">
        <f>IF(OR(Main!$U5692=0,
       Main!$V5692=0,
       Main!$W5692=0),
   "",
   DATE(Main!$U5692,
        Main!$V5692,
        Main!$W5692)
)</f>
        <v>42161</v>
      </c>
      <c r="Y5692">
        <f>Table1[[#This Row],[Average_Cost_for_two]]*VLOOKUP(Table1[[#This Row],[Currency]],currency!$A$2:$B$10,2,FALSE)</f>
        <v>10.200000000000001</v>
      </c>
      <c r="Z5692" t="str">
        <f>VLOOKUP(C5692,country!A:B,2,FALSE)</f>
        <v>India</v>
      </c>
      <c r="AA5692">
        <f t="shared" si="88"/>
        <v>2</v>
      </c>
    </row>
    <row r="5693" spans="1:27" ht="15.75" customHeight="1" x14ac:dyDescent="0.25">
      <c r="A5693">
        <v>836</v>
      </c>
      <c r="B5693" t="s">
        <v>603</v>
      </c>
      <c r="C5693">
        <v>1</v>
      </c>
      <c r="D5693" t="s">
        <v>11222</v>
      </c>
      <c r="E5693" t="s">
        <v>11796</v>
      </c>
      <c r="F5693" t="s">
        <v>11371</v>
      </c>
      <c r="G5693" t="s">
        <v>11372</v>
      </c>
      <c r="H5693">
        <v>77.064406399999996</v>
      </c>
      <c r="I5693">
        <v>28.468041299999999</v>
      </c>
      <c r="J5693" t="s">
        <v>477</v>
      </c>
      <c r="K5693" t="s">
        <v>28</v>
      </c>
      <c r="L5693" t="s">
        <v>29</v>
      </c>
      <c r="M5693" t="s">
        <v>36</v>
      </c>
      <c r="N5693" t="s">
        <v>29</v>
      </c>
      <c r="O5693" t="s">
        <v>29</v>
      </c>
      <c r="P5693">
        <v>2</v>
      </c>
      <c r="Q5693">
        <v>1022</v>
      </c>
      <c r="R5693">
        <v>800</v>
      </c>
      <c r="S5693" t="str">
        <f>IF(Table1[[#This Row],[Average_Cost_for_two]]&lt;500,"Low",IF(Table1[[#This Row],[Average_Cost_for_two]]&lt;=1500,"Medium","High"))</f>
        <v>Medium</v>
      </c>
      <c r="T5693">
        <v>3.4</v>
      </c>
      <c r="U5693">
        <v>2015</v>
      </c>
      <c r="V5693">
        <v>6</v>
      </c>
      <c r="W5693">
        <v>7</v>
      </c>
      <c r="X5693">
        <f>IF(OR(Main!$U5693=0,
       Main!$V5693=0,
       Main!$W5693=0),
   "",
   DATE(Main!$U5693,
        Main!$V5693,
        Main!$W5693)
)</f>
        <v>42162</v>
      </c>
      <c r="Y5693">
        <f>Table1[[#This Row],[Average_Cost_for_two]]*VLOOKUP(Table1[[#This Row],[Currency]],currency!$A$2:$B$10,2,FALSE)</f>
        <v>9.6</v>
      </c>
      <c r="Z5693" t="str">
        <f>VLOOKUP(C5693,country!A:B,2,FALSE)</f>
        <v>India</v>
      </c>
      <c r="AA5693">
        <f t="shared" si="88"/>
        <v>2</v>
      </c>
    </row>
    <row r="5694" spans="1:27" ht="15.75" customHeight="1" x14ac:dyDescent="0.25">
      <c r="A5694">
        <v>18336483</v>
      </c>
      <c r="B5694" t="s">
        <v>11797</v>
      </c>
      <c r="C5694">
        <v>1</v>
      </c>
      <c r="D5694" t="s">
        <v>11222</v>
      </c>
      <c r="E5694" t="s">
        <v>11798</v>
      </c>
      <c r="F5694" t="s">
        <v>11371</v>
      </c>
      <c r="G5694" t="s">
        <v>11372</v>
      </c>
      <c r="H5694">
        <v>77.063142999999997</v>
      </c>
      <c r="I5694">
        <v>28.468336999999998</v>
      </c>
      <c r="J5694" t="s">
        <v>11799</v>
      </c>
      <c r="K5694" t="s">
        <v>28</v>
      </c>
      <c r="L5694" t="s">
        <v>36</v>
      </c>
      <c r="M5694" t="s">
        <v>29</v>
      </c>
      <c r="N5694" t="s">
        <v>29</v>
      </c>
      <c r="O5694" t="s">
        <v>29</v>
      </c>
      <c r="P5694">
        <v>3</v>
      </c>
      <c r="Q5694">
        <v>134</v>
      </c>
      <c r="R5694">
        <v>1400</v>
      </c>
      <c r="S5694" t="str">
        <f>IF(Table1[[#This Row],[Average_Cost_for_two]]&lt;500,"Low",IF(Table1[[#This Row],[Average_Cost_for_two]]&lt;=1500,"Medium","High"))</f>
        <v>Medium</v>
      </c>
      <c r="T5694">
        <v>3.5</v>
      </c>
      <c r="U5694">
        <v>2010</v>
      </c>
      <c r="V5694">
        <v>6</v>
      </c>
      <c r="W5694">
        <v>23</v>
      </c>
      <c r="X5694">
        <f>IF(OR(Main!$U5694=0,
       Main!$V5694=0,
       Main!$W5694=0),
   "",
   DATE(Main!$U5694,
        Main!$V5694,
        Main!$W5694)
)</f>
        <v>40352</v>
      </c>
      <c r="Y5694">
        <f>Table1[[#This Row],[Average_Cost_for_two]]*VLOOKUP(Table1[[#This Row],[Currency]],currency!$A$2:$B$10,2,FALSE)</f>
        <v>16.8</v>
      </c>
      <c r="Z5694" t="str">
        <f>VLOOKUP(C5694,country!A:B,2,FALSE)</f>
        <v>India</v>
      </c>
      <c r="AA5694">
        <f t="shared" si="88"/>
        <v>2</v>
      </c>
    </row>
    <row r="5695" spans="1:27" ht="15.75" customHeight="1" x14ac:dyDescent="0.25">
      <c r="A5695">
        <v>5052</v>
      </c>
      <c r="B5695" t="s">
        <v>3326</v>
      </c>
      <c r="C5695">
        <v>1</v>
      </c>
      <c r="D5695" t="s">
        <v>11222</v>
      </c>
      <c r="E5695" t="s">
        <v>11800</v>
      </c>
      <c r="F5695" t="s">
        <v>11371</v>
      </c>
      <c r="G5695" t="s">
        <v>11372</v>
      </c>
      <c r="H5695">
        <v>77.063417000000001</v>
      </c>
      <c r="I5695">
        <v>28.4683943</v>
      </c>
      <c r="J5695" t="s">
        <v>4145</v>
      </c>
      <c r="K5695" t="s">
        <v>28</v>
      </c>
      <c r="L5695" t="s">
        <v>36</v>
      </c>
      <c r="M5695" t="s">
        <v>29</v>
      </c>
      <c r="N5695" t="s">
        <v>29</v>
      </c>
      <c r="O5695" t="s">
        <v>29</v>
      </c>
      <c r="P5695">
        <v>3</v>
      </c>
      <c r="Q5695">
        <v>853</v>
      </c>
      <c r="R5695">
        <v>1500</v>
      </c>
      <c r="S5695" t="str">
        <f>IF(Table1[[#This Row],[Average_Cost_for_two]]&lt;500,"Low",IF(Table1[[#This Row],[Average_Cost_for_two]]&lt;=1500,"Medium","High"))</f>
        <v>Medium</v>
      </c>
      <c r="T5695">
        <v>3.5</v>
      </c>
      <c r="U5695">
        <v>2012</v>
      </c>
      <c r="V5695">
        <v>6</v>
      </c>
      <c r="W5695">
        <v>9</v>
      </c>
      <c r="X5695">
        <f>IF(OR(Main!$U5695=0,
       Main!$V5695=0,
       Main!$W5695=0),
   "",
   DATE(Main!$U5695,
        Main!$V5695,
        Main!$W5695)
)</f>
        <v>41069</v>
      </c>
      <c r="Y5695">
        <f>Table1[[#This Row],[Average_Cost_for_two]]*VLOOKUP(Table1[[#This Row],[Currency]],currency!$A$2:$B$10,2,FALSE)</f>
        <v>18</v>
      </c>
      <c r="Z5695" t="str">
        <f>VLOOKUP(C5695,country!A:B,2,FALSE)</f>
        <v>India</v>
      </c>
      <c r="AA5695">
        <f t="shared" si="88"/>
        <v>2</v>
      </c>
    </row>
    <row r="5696" spans="1:27" ht="15.75" customHeight="1" x14ac:dyDescent="0.25">
      <c r="A5696">
        <v>309339</v>
      </c>
      <c r="B5696" t="s">
        <v>3986</v>
      </c>
      <c r="C5696">
        <v>1</v>
      </c>
      <c r="D5696" t="s">
        <v>11222</v>
      </c>
      <c r="E5696" t="s">
        <v>11801</v>
      </c>
      <c r="F5696" t="s">
        <v>11371</v>
      </c>
      <c r="G5696" t="s">
        <v>11372</v>
      </c>
      <c r="H5696">
        <v>77.064046599999998</v>
      </c>
      <c r="I5696">
        <v>28.4673792</v>
      </c>
      <c r="J5696" t="s">
        <v>3988</v>
      </c>
      <c r="K5696" t="s">
        <v>28</v>
      </c>
      <c r="L5696" t="s">
        <v>36</v>
      </c>
      <c r="M5696" t="s">
        <v>29</v>
      </c>
      <c r="N5696" t="s">
        <v>29</v>
      </c>
      <c r="O5696" t="s">
        <v>29</v>
      </c>
      <c r="P5696">
        <v>3</v>
      </c>
      <c r="Q5696">
        <v>1317</v>
      </c>
      <c r="R5696">
        <v>1500</v>
      </c>
      <c r="S5696" t="str">
        <f>IF(Table1[[#This Row],[Average_Cost_for_two]]&lt;500,"Low",IF(Table1[[#This Row],[Average_Cost_for_two]]&lt;=1500,"Medium","High"))</f>
        <v>Medium</v>
      </c>
      <c r="T5696">
        <v>3.8</v>
      </c>
      <c r="U5696">
        <v>2012</v>
      </c>
      <c r="V5696">
        <v>6</v>
      </c>
      <c r="W5696">
        <v>28</v>
      </c>
      <c r="X5696">
        <f>IF(OR(Main!$U5696=0,
       Main!$V5696=0,
       Main!$W5696=0),
   "",
   DATE(Main!$U5696,
        Main!$V5696,
        Main!$W5696)
)</f>
        <v>41088</v>
      </c>
      <c r="Y5696">
        <f>Table1[[#This Row],[Average_Cost_for_two]]*VLOOKUP(Table1[[#This Row],[Currency]],currency!$A$2:$B$10,2,FALSE)</f>
        <v>18</v>
      </c>
      <c r="Z5696" t="str">
        <f>VLOOKUP(C5696,country!A:B,2,FALSE)</f>
        <v>India</v>
      </c>
      <c r="AA5696">
        <f t="shared" si="88"/>
        <v>2</v>
      </c>
    </row>
    <row r="5697" spans="1:27" ht="15.75" customHeight="1" x14ac:dyDescent="0.25">
      <c r="A5697">
        <v>1851</v>
      </c>
      <c r="B5697" t="s">
        <v>3248</v>
      </c>
      <c r="C5697">
        <v>1</v>
      </c>
      <c r="D5697" t="s">
        <v>11222</v>
      </c>
      <c r="E5697" t="s">
        <v>11802</v>
      </c>
      <c r="F5697" t="s">
        <v>11371</v>
      </c>
      <c r="G5697" t="s">
        <v>11372</v>
      </c>
      <c r="H5697">
        <v>77.062877400000005</v>
      </c>
      <c r="I5697">
        <v>28.469687100000002</v>
      </c>
      <c r="J5697" t="s">
        <v>3294</v>
      </c>
      <c r="K5697" t="s">
        <v>28</v>
      </c>
      <c r="L5697" t="s">
        <v>36</v>
      </c>
      <c r="M5697" t="s">
        <v>29</v>
      </c>
      <c r="N5697" t="s">
        <v>29</v>
      </c>
      <c r="O5697" t="s">
        <v>29</v>
      </c>
      <c r="P5697">
        <v>3</v>
      </c>
      <c r="Q5697">
        <v>289</v>
      </c>
      <c r="R5697">
        <v>1500</v>
      </c>
      <c r="S5697" t="str">
        <f>IF(Table1[[#This Row],[Average_Cost_for_two]]&lt;500,"Low",IF(Table1[[#This Row],[Average_Cost_for_two]]&lt;=1500,"Medium","High"))</f>
        <v>Medium</v>
      </c>
      <c r="T5697">
        <v>3.6</v>
      </c>
      <c r="U5697">
        <v>2014</v>
      </c>
      <c r="V5697">
        <v>6</v>
      </c>
      <c r="W5697">
        <v>8</v>
      </c>
      <c r="X5697">
        <f>IF(OR(Main!$U5697=0,
       Main!$V5697=0,
       Main!$W5697=0),
   "",
   DATE(Main!$U5697,
        Main!$V5697,
        Main!$W5697)
)</f>
        <v>41798</v>
      </c>
      <c r="Y5697">
        <f>Table1[[#This Row],[Average_Cost_for_two]]*VLOOKUP(Table1[[#This Row],[Currency]],currency!$A$2:$B$10,2,FALSE)</f>
        <v>18</v>
      </c>
      <c r="Z5697" t="str">
        <f>VLOOKUP(C5697,country!A:B,2,FALSE)</f>
        <v>India</v>
      </c>
      <c r="AA5697">
        <f t="shared" si="88"/>
        <v>2</v>
      </c>
    </row>
    <row r="5698" spans="1:27" ht="15.75" customHeight="1" x14ac:dyDescent="0.25">
      <c r="A5698">
        <v>4000081</v>
      </c>
      <c r="B5698" t="s">
        <v>11803</v>
      </c>
      <c r="C5698">
        <v>1</v>
      </c>
      <c r="D5698" t="s">
        <v>11466</v>
      </c>
      <c r="E5698" t="s">
        <v>11804</v>
      </c>
      <c r="F5698" t="s">
        <v>11805</v>
      </c>
      <c r="G5698" t="s">
        <v>11806</v>
      </c>
      <c r="H5698">
        <v>85.142027999999996</v>
      </c>
      <c r="I5698">
        <v>25.615024999999999</v>
      </c>
      <c r="J5698" t="s">
        <v>11807</v>
      </c>
      <c r="K5698" t="s">
        <v>28</v>
      </c>
      <c r="L5698" t="s">
        <v>29</v>
      </c>
      <c r="M5698" t="s">
        <v>29</v>
      </c>
      <c r="N5698" t="s">
        <v>29</v>
      </c>
      <c r="O5698" t="s">
        <v>29</v>
      </c>
      <c r="P5698">
        <v>4</v>
      </c>
      <c r="Q5698">
        <v>43</v>
      </c>
      <c r="R5698">
        <v>1600</v>
      </c>
      <c r="S5698" t="str">
        <f>IF(Table1[[#This Row],[Average_Cost_for_two]]&lt;500,"Low",IF(Table1[[#This Row],[Average_Cost_for_two]]&lt;=1500,"Medium","High"))</f>
        <v>High</v>
      </c>
      <c r="T5698">
        <v>3.7</v>
      </c>
      <c r="U5698">
        <v>2013</v>
      </c>
      <c r="V5698">
        <v>11</v>
      </c>
      <c r="W5698">
        <v>11</v>
      </c>
      <c r="X5698">
        <f>IF(OR(Main!$U5698=0,
       Main!$V5698=0,
       Main!$W5698=0),
   "",
   DATE(Main!$U5698,
        Main!$V5698,
        Main!$W5698)
)</f>
        <v>41589</v>
      </c>
      <c r="Y5698">
        <f>Table1[[#This Row],[Average_Cost_for_two]]*VLOOKUP(Table1[[#This Row],[Currency]],currency!$A$2:$B$10,2,FALSE)</f>
        <v>19.2</v>
      </c>
      <c r="Z5698" t="str">
        <f>VLOOKUP(C5698,country!A:B,2,FALSE)</f>
        <v>India</v>
      </c>
      <c r="AA5698">
        <f t="shared" ref="AA5698:AA5761" si="89">ROUNDUP(V5698/3,0)</f>
        <v>4</v>
      </c>
    </row>
    <row r="5699" spans="1:27" ht="15.75" customHeight="1" x14ac:dyDescent="0.25">
      <c r="A5699">
        <v>18273972</v>
      </c>
      <c r="B5699" t="s">
        <v>11808</v>
      </c>
      <c r="C5699">
        <v>1</v>
      </c>
      <c r="D5699" t="s">
        <v>11222</v>
      </c>
      <c r="E5699" t="s">
        <v>11809</v>
      </c>
      <c r="F5699" t="s">
        <v>11371</v>
      </c>
      <c r="G5699" t="s">
        <v>11372</v>
      </c>
      <c r="H5699">
        <v>77.071601400000006</v>
      </c>
      <c r="I5699">
        <v>28.472319500000001</v>
      </c>
      <c r="J5699" t="s">
        <v>11810</v>
      </c>
      <c r="K5699" t="s">
        <v>28</v>
      </c>
      <c r="L5699" t="s">
        <v>36</v>
      </c>
      <c r="M5699" t="s">
        <v>36</v>
      </c>
      <c r="N5699" t="s">
        <v>29</v>
      </c>
      <c r="O5699" t="s">
        <v>29</v>
      </c>
      <c r="P5699">
        <v>3</v>
      </c>
      <c r="Q5699">
        <v>226</v>
      </c>
      <c r="R5699">
        <v>1200</v>
      </c>
      <c r="S5699" t="str">
        <f>IF(Table1[[#This Row],[Average_Cost_for_two]]&lt;500,"Low",IF(Table1[[#This Row],[Average_Cost_for_two]]&lt;=1500,"Medium","High"))</f>
        <v>Medium</v>
      </c>
      <c r="T5699">
        <v>4</v>
      </c>
      <c r="U5699">
        <v>2010</v>
      </c>
      <c r="V5699">
        <v>6</v>
      </c>
      <c r="W5699">
        <v>8</v>
      </c>
      <c r="X5699">
        <f>IF(OR(Main!$U5699=0,
       Main!$V5699=0,
       Main!$W5699=0),
   "",
   DATE(Main!$U5699,
        Main!$V5699,
        Main!$W5699)
)</f>
        <v>40337</v>
      </c>
      <c r="Y5699">
        <f>Table1[[#This Row],[Average_Cost_for_two]]*VLOOKUP(Table1[[#This Row],[Currency]],currency!$A$2:$B$10,2,FALSE)</f>
        <v>14.4</v>
      </c>
      <c r="Z5699" t="str">
        <f>VLOOKUP(C5699,country!A:B,2,FALSE)</f>
        <v>India</v>
      </c>
      <c r="AA5699">
        <f t="shared" si="89"/>
        <v>2</v>
      </c>
    </row>
    <row r="5700" spans="1:27" ht="15.75" customHeight="1" x14ac:dyDescent="0.25">
      <c r="A5700">
        <v>18352295</v>
      </c>
      <c r="B5700" t="s">
        <v>11811</v>
      </c>
      <c r="C5700">
        <v>1</v>
      </c>
      <c r="D5700" t="s">
        <v>11222</v>
      </c>
      <c r="E5700" t="s">
        <v>11812</v>
      </c>
      <c r="F5700" t="s">
        <v>11523</v>
      </c>
      <c r="G5700" t="s">
        <v>11524</v>
      </c>
      <c r="H5700">
        <v>77.050631699999997</v>
      </c>
      <c r="I5700">
        <v>28.452741199999998</v>
      </c>
      <c r="J5700" t="s">
        <v>1262</v>
      </c>
      <c r="K5700" t="s">
        <v>28</v>
      </c>
      <c r="L5700" t="s">
        <v>29</v>
      </c>
      <c r="M5700" t="s">
        <v>29</v>
      </c>
      <c r="N5700" t="s">
        <v>29</v>
      </c>
      <c r="O5700" t="s">
        <v>29</v>
      </c>
      <c r="P5700">
        <v>1</v>
      </c>
      <c r="Q5700">
        <v>8</v>
      </c>
      <c r="R5700">
        <v>250</v>
      </c>
      <c r="S5700" t="str">
        <f>IF(Table1[[#This Row],[Average_Cost_for_two]]&lt;500,"Low",IF(Table1[[#This Row],[Average_Cost_for_two]]&lt;=1500,"Medium","High"))</f>
        <v>Low</v>
      </c>
      <c r="T5700">
        <v>3.3</v>
      </c>
      <c r="U5700">
        <v>2012</v>
      </c>
      <c r="V5700">
        <v>6</v>
      </c>
      <c r="W5700">
        <v>15</v>
      </c>
      <c r="X5700">
        <f>IF(OR(Main!$U5700=0,
       Main!$V5700=0,
       Main!$W5700=0),
   "",
   DATE(Main!$U5700,
        Main!$V5700,
        Main!$W5700)
)</f>
        <v>41075</v>
      </c>
      <c r="Y5700">
        <f>Table1[[#This Row],[Average_Cost_for_two]]*VLOOKUP(Table1[[#This Row],[Currency]],currency!$A$2:$B$10,2,FALSE)</f>
        <v>3</v>
      </c>
      <c r="Z5700" t="str">
        <f>VLOOKUP(C5700,country!A:B,2,FALSE)</f>
        <v>India</v>
      </c>
      <c r="AA5700">
        <f t="shared" si="89"/>
        <v>2</v>
      </c>
    </row>
    <row r="5701" spans="1:27" ht="15.75" customHeight="1" x14ac:dyDescent="0.25">
      <c r="A5701">
        <v>18224532</v>
      </c>
      <c r="B5701" t="s">
        <v>11813</v>
      </c>
      <c r="C5701">
        <v>1</v>
      </c>
      <c r="D5701" t="s">
        <v>11222</v>
      </c>
      <c r="E5701" t="s">
        <v>11814</v>
      </c>
      <c r="F5701" t="s">
        <v>11523</v>
      </c>
      <c r="G5701" t="s">
        <v>11524</v>
      </c>
      <c r="H5701">
        <v>77.044861600000004</v>
      </c>
      <c r="I5701">
        <v>28.445748900000002</v>
      </c>
      <c r="J5701" t="s">
        <v>480</v>
      </c>
      <c r="K5701" t="s">
        <v>28</v>
      </c>
      <c r="L5701" t="s">
        <v>29</v>
      </c>
      <c r="M5701" t="s">
        <v>36</v>
      </c>
      <c r="N5701" t="s">
        <v>29</v>
      </c>
      <c r="O5701" t="s">
        <v>29</v>
      </c>
      <c r="P5701">
        <v>1</v>
      </c>
      <c r="Q5701">
        <v>142</v>
      </c>
      <c r="R5701">
        <v>250</v>
      </c>
      <c r="S5701" t="str">
        <f>IF(Table1[[#This Row],[Average_Cost_for_two]]&lt;500,"Low",IF(Table1[[#This Row],[Average_Cost_for_two]]&lt;=1500,"Medium","High"))</f>
        <v>Low</v>
      </c>
      <c r="T5701">
        <v>3.8</v>
      </c>
      <c r="U5701">
        <v>2012</v>
      </c>
      <c r="V5701">
        <v>6</v>
      </c>
      <c r="W5701">
        <v>10</v>
      </c>
      <c r="X5701">
        <f>IF(OR(Main!$U5701=0,
       Main!$V5701=0,
       Main!$W5701=0),
   "",
   DATE(Main!$U5701,
        Main!$V5701,
        Main!$W5701)
)</f>
        <v>41070</v>
      </c>
      <c r="Y5701">
        <f>Table1[[#This Row],[Average_Cost_for_two]]*VLOOKUP(Table1[[#This Row],[Currency]],currency!$A$2:$B$10,2,FALSE)</f>
        <v>3</v>
      </c>
      <c r="Z5701" t="str">
        <f>VLOOKUP(C5701,country!A:B,2,FALSE)</f>
        <v>India</v>
      </c>
      <c r="AA5701">
        <f t="shared" si="89"/>
        <v>2</v>
      </c>
    </row>
    <row r="5702" spans="1:27" ht="15.75" customHeight="1" x14ac:dyDescent="0.25">
      <c r="A5702">
        <v>18356357</v>
      </c>
      <c r="B5702" t="s">
        <v>11815</v>
      </c>
      <c r="C5702">
        <v>1</v>
      </c>
      <c r="D5702" t="s">
        <v>11222</v>
      </c>
      <c r="E5702" t="s">
        <v>11816</v>
      </c>
      <c r="F5702" t="s">
        <v>11523</v>
      </c>
      <c r="G5702" t="s">
        <v>11524</v>
      </c>
      <c r="H5702">
        <v>77.050290200000006</v>
      </c>
      <c r="I5702">
        <v>28.453036099999998</v>
      </c>
      <c r="J5702" t="s">
        <v>2353</v>
      </c>
      <c r="K5702" t="s">
        <v>28</v>
      </c>
      <c r="L5702" t="s">
        <v>36</v>
      </c>
      <c r="M5702" t="s">
        <v>36</v>
      </c>
      <c r="N5702" t="s">
        <v>29</v>
      </c>
      <c r="O5702" t="s">
        <v>29</v>
      </c>
      <c r="P5702">
        <v>2</v>
      </c>
      <c r="Q5702">
        <v>22</v>
      </c>
      <c r="R5702">
        <v>650</v>
      </c>
      <c r="S5702" t="str">
        <f>IF(Table1[[#This Row],[Average_Cost_for_two]]&lt;500,"Low",IF(Table1[[#This Row],[Average_Cost_for_two]]&lt;=1500,"Medium","High"))</f>
        <v>Medium</v>
      </c>
      <c r="T5702">
        <v>3.5</v>
      </c>
      <c r="U5702">
        <v>2014</v>
      </c>
      <c r="V5702">
        <v>6</v>
      </c>
      <c r="W5702">
        <v>22</v>
      </c>
      <c r="X5702">
        <f>IF(OR(Main!$U5702=0,
       Main!$V5702=0,
       Main!$W5702=0),
   "",
   DATE(Main!$U5702,
        Main!$V5702,
        Main!$W5702)
)</f>
        <v>41812</v>
      </c>
      <c r="Y5702">
        <f>Table1[[#This Row],[Average_Cost_for_two]]*VLOOKUP(Table1[[#This Row],[Currency]],currency!$A$2:$B$10,2,FALSE)</f>
        <v>7.8</v>
      </c>
      <c r="Z5702" t="str">
        <f>VLOOKUP(C5702,country!A:B,2,FALSE)</f>
        <v>India</v>
      </c>
      <c r="AA5702">
        <f t="shared" si="89"/>
        <v>2</v>
      </c>
    </row>
    <row r="5703" spans="1:27" ht="15.75" customHeight="1" x14ac:dyDescent="0.25">
      <c r="A5703">
        <v>18241896</v>
      </c>
      <c r="B5703" t="s">
        <v>4285</v>
      </c>
      <c r="C5703">
        <v>1</v>
      </c>
      <c r="D5703" t="s">
        <v>11222</v>
      </c>
      <c r="E5703" t="s">
        <v>11817</v>
      </c>
      <c r="F5703" t="s">
        <v>11818</v>
      </c>
      <c r="G5703" t="s">
        <v>11819</v>
      </c>
      <c r="H5703">
        <v>77.101186499999997</v>
      </c>
      <c r="I5703">
        <v>28.445484700000002</v>
      </c>
      <c r="J5703" t="s">
        <v>4287</v>
      </c>
      <c r="K5703" t="s">
        <v>28</v>
      </c>
      <c r="L5703" t="s">
        <v>36</v>
      </c>
      <c r="M5703" t="s">
        <v>36</v>
      </c>
      <c r="N5703" t="s">
        <v>29</v>
      </c>
      <c r="O5703" t="s">
        <v>29</v>
      </c>
      <c r="P5703">
        <v>3</v>
      </c>
      <c r="Q5703">
        <v>233</v>
      </c>
      <c r="R5703">
        <v>1600</v>
      </c>
      <c r="S5703" t="str">
        <f>IF(Table1[[#This Row],[Average_Cost_for_two]]&lt;500,"Low",IF(Table1[[#This Row],[Average_Cost_for_two]]&lt;=1500,"Medium","High"))</f>
        <v>High</v>
      </c>
      <c r="T5703">
        <v>3.9</v>
      </c>
      <c r="U5703">
        <v>2011</v>
      </c>
      <c r="V5703">
        <v>6</v>
      </c>
      <c r="W5703">
        <v>23</v>
      </c>
      <c r="X5703">
        <f>IF(OR(Main!$U5703=0,
       Main!$V5703=0,
       Main!$W5703=0),
   "",
   DATE(Main!$U5703,
        Main!$V5703,
        Main!$W5703)
)</f>
        <v>40717</v>
      </c>
      <c r="Y5703">
        <f>Table1[[#This Row],[Average_Cost_for_two]]*VLOOKUP(Table1[[#This Row],[Currency]],currency!$A$2:$B$10,2,FALSE)</f>
        <v>19.2</v>
      </c>
      <c r="Z5703" t="str">
        <f>VLOOKUP(C5703,country!A:B,2,FALSE)</f>
        <v>India</v>
      </c>
      <c r="AA5703">
        <f t="shared" si="89"/>
        <v>2</v>
      </c>
    </row>
    <row r="5704" spans="1:27" ht="15.75" customHeight="1" x14ac:dyDescent="0.25">
      <c r="A5704">
        <v>18398839</v>
      </c>
      <c r="B5704" t="s">
        <v>11820</v>
      </c>
      <c r="C5704">
        <v>1</v>
      </c>
      <c r="D5704" t="s">
        <v>11222</v>
      </c>
      <c r="E5704" t="s">
        <v>11821</v>
      </c>
      <c r="F5704" t="s">
        <v>11822</v>
      </c>
      <c r="G5704" t="s">
        <v>11823</v>
      </c>
      <c r="H5704">
        <v>77.021362100000005</v>
      </c>
      <c r="I5704">
        <v>28.4591855</v>
      </c>
      <c r="J5704" t="s">
        <v>567</v>
      </c>
      <c r="K5704" t="s">
        <v>28</v>
      </c>
      <c r="L5704" t="s">
        <v>29</v>
      </c>
      <c r="M5704" t="s">
        <v>29</v>
      </c>
      <c r="N5704" t="s">
        <v>29</v>
      </c>
      <c r="O5704" t="s">
        <v>29</v>
      </c>
      <c r="P5704">
        <v>1</v>
      </c>
      <c r="Q5704">
        <v>3</v>
      </c>
      <c r="R5704">
        <v>250</v>
      </c>
      <c r="S5704" t="str">
        <f>IF(Table1[[#This Row],[Average_Cost_for_two]]&lt;500,"Low",IF(Table1[[#This Row],[Average_Cost_for_two]]&lt;=1500,"Medium","High"))</f>
        <v>Low</v>
      </c>
      <c r="T5704">
        <v>1</v>
      </c>
      <c r="U5704">
        <v>2012</v>
      </c>
      <c r="V5704">
        <v>6</v>
      </c>
      <c r="W5704">
        <v>16</v>
      </c>
      <c r="X5704">
        <f>IF(OR(Main!$U5704=0,
       Main!$V5704=0,
       Main!$W5704=0),
   "",
   DATE(Main!$U5704,
        Main!$V5704,
        Main!$W5704)
)</f>
        <v>41076</v>
      </c>
      <c r="Y5704">
        <f>Table1[[#This Row],[Average_Cost_for_two]]*VLOOKUP(Table1[[#This Row],[Currency]],currency!$A$2:$B$10,2,FALSE)</f>
        <v>3</v>
      </c>
      <c r="Z5704" t="str">
        <f>VLOOKUP(C5704,country!A:B,2,FALSE)</f>
        <v>India</v>
      </c>
      <c r="AA5704">
        <f t="shared" si="89"/>
        <v>2</v>
      </c>
    </row>
    <row r="5705" spans="1:27" ht="15.75" customHeight="1" x14ac:dyDescent="0.25">
      <c r="A5705">
        <v>5080</v>
      </c>
      <c r="B5705" t="s">
        <v>11824</v>
      </c>
      <c r="C5705">
        <v>1</v>
      </c>
      <c r="D5705" t="s">
        <v>11222</v>
      </c>
      <c r="E5705" t="s">
        <v>11825</v>
      </c>
      <c r="F5705" t="s">
        <v>11394</v>
      </c>
      <c r="G5705" t="s">
        <v>11395</v>
      </c>
      <c r="H5705">
        <v>77.100017600000001</v>
      </c>
      <c r="I5705">
        <v>28.465994999999999</v>
      </c>
      <c r="J5705" t="s">
        <v>708</v>
      </c>
      <c r="K5705" t="s">
        <v>28</v>
      </c>
      <c r="L5705" t="s">
        <v>29</v>
      </c>
      <c r="M5705" t="s">
        <v>29</v>
      </c>
      <c r="N5705" t="s">
        <v>29</v>
      </c>
      <c r="O5705" t="s">
        <v>29</v>
      </c>
      <c r="P5705">
        <v>1</v>
      </c>
      <c r="Q5705">
        <v>16</v>
      </c>
      <c r="R5705">
        <v>100</v>
      </c>
      <c r="S5705" t="str">
        <f>IF(Table1[[#This Row],[Average_Cost_for_two]]&lt;500,"Low",IF(Table1[[#This Row],[Average_Cost_for_two]]&lt;=1500,"Medium","High"))</f>
        <v>Low</v>
      </c>
      <c r="T5705">
        <v>3.2</v>
      </c>
      <c r="U5705">
        <v>2011</v>
      </c>
      <c r="V5705">
        <v>6</v>
      </c>
      <c r="W5705">
        <v>16</v>
      </c>
      <c r="X5705">
        <f>IF(OR(Main!$U5705=0,
       Main!$V5705=0,
       Main!$W5705=0),
   "",
   DATE(Main!$U5705,
        Main!$V5705,
        Main!$W5705)
)</f>
        <v>40710</v>
      </c>
      <c r="Y5705">
        <f>Table1[[#This Row],[Average_Cost_for_two]]*VLOOKUP(Table1[[#This Row],[Currency]],currency!$A$2:$B$10,2,FALSE)</f>
        <v>1.2</v>
      </c>
      <c r="Z5705" t="str">
        <f>VLOOKUP(C5705,country!A:B,2,FALSE)</f>
        <v>India</v>
      </c>
      <c r="AA5705">
        <f t="shared" si="89"/>
        <v>2</v>
      </c>
    </row>
    <row r="5706" spans="1:27" ht="15.75" customHeight="1" x14ac:dyDescent="0.25">
      <c r="A5706">
        <v>18397469</v>
      </c>
      <c r="B5706" t="s">
        <v>11826</v>
      </c>
      <c r="C5706">
        <v>1</v>
      </c>
      <c r="D5706" t="s">
        <v>11222</v>
      </c>
      <c r="E5706" t="s">
        <v>11827</v>
      </c>
      <c r="F5706" t="s">
        <v>11394</v>
      </c>
      <c r="G5706" t="s">
        <v>11395</v>
      </c>
      <c r="H5706">
        <v>77.098707399999995</v>
      </c>
      <c r="I5706">
        <v>28.466215800000001</v>
      </c>
      <c r="J5706" t="s">
        <v>3223</v>
      </c>
      <c r="K5706" t="s">
        <v>28</v>
      </c>
      <c r="L5706" t="s">
        <v>29</v>
      </c>
      <c r="M5706" t="s">
        <v>29</v>
      </c>
      <c r="N5706" t="s">
        <v>29</v>
      </c>
      <c r="O5706" t="s">
        <v>29</v>
      </c>
      <c r="P5706">
        <v>1</v>
      </c>
      <c r="Q5706">
        <v>28</v>
      </c>
      <c r="R5706">
        <v>200</v>
      </c>
      <c r="S5706" t="str">
        <f>IF(Table1[[#This Row],[Average_Cost_for_two]]&lt;500,"Low",IF(Table1[[#This Row],[Average_Cost_for_two]]&lt;=1500,"Medium","High"))</f>
        <v>Low</v>
      </c>
      <c r="T5706">
        <v>3.6</v>
      </c>
      <c r="U5706">
        <v>2015</v>
      </c>
      <c r="V5706">
        <v>6</v>
      </c>
      <c r="W5706">
        <v>19</v>
      </c>
      <c r="X5706">
        <f>IF(OR(Main!$U5706=0,
       Main!$V5706=0,
       Main!$W5706=0),
   "",
   DATE(Main!$U5706,
        Main!$V5706,
        Main!$W5706)
)</f>
        <v>42174</v>
      </c>
      <c r="Y5706">
        <f>Table1[[#This Row],[Average_Cost_for_two]]*VLOOKUP(Table1[[#This Row],[Currency]],currency!$A$2:$B$10,2,FALSE)</f>
        <v>2.4</v>
      </c>
      <c r="Z5706" t="str">
        <f>VLOOKUP(C5706,country!A:B,2,FALSE)</f>
        <v>India</v>
      </c>
      <c r="AA5706">
        <f t="shared" si="89"/>
        <v>2</v>
      </c>
    </row>
    <row r="5707" spans="1:27" ht="15.75" customHeight="1" x14ac:dyDescent="0.25">
      <c r="A5707">
        <v>18383504</v>
      </c>
      <c r="B5707" t="s">
        <v>11828</v>
      </c>
      <c r="C5707">
        <v>1</v>
      </c>
      <c r="D5707" t="s">
        <v>11222</v>
      </c>
      <c r="E5707" t="s">
        <v>11829</v>
      </c>
      <c r="F5707" t="s">
        <v>11248</v>
      </c>
      <c r="G5707" t="s">
        <v>11247</v>
      </c>
      <c r="H5707">
        <v>77.043268499999996</v>
      </c>
      <c r="I5707">
        <v>28.413376599999999</v>
      </c>
      <c r="J5707" t="s">
        <v>3652</v>
      </c>
      <c r="K5707" t="s">
        <v>28</v>
      </c>
      <c r="L5707" t="s">
        <v>36</v>
      </c>
      <c r="M5707" t="s">
        <v>29</v>
      </c>
      <c r="N5707" t="s">
        <v>29</v>
      </c>
      <c r="O5707" t="s">
        <v>29</v>
      </c>
      <c r="P5707">
        <v>3</v>
      </c>
      <c r="Q5707">
        <v>28</v>
      </c>
      <c r="R5707">
        <v>1600</v>
      </c>
      <c r="S5707" t="str">
        <f>IF(Table1[[#This Row],[Average_Cost_for_two]]&lt;500,"Low",IF(Table1[[#This Row],[Average_Cost_for_two]]&lt;=1500,"Medium","High"))</f>
        <v>High</v>
      </c>
      <c r="T5707">
        <v>3.7</v>
      </c>
      <c r="U5707">
        <v>2015</v>
      </c>
      <c r="V5707">
        <v>6</v>
      </c>
      <c r="W5707">
        <v>22</v>
      </c>
      <c r="X5707">
        <f>IF(OR(Main!$U5707=0,
       Main!$V5707=0,
       Main!$W5707=0),
   "",
   DATE(Main!$U5707,
        Main!$V5707,
        Main!$W5707)
)</f>
        <v>42177</v>
      </c>
      <c r="Y5707">
        <f>Table1[[#This Row],[Average_Cost_for_two]]*VLOOKUP(Table1[[#This Row],[Currency]],currency!$A$2:$B$10,2,FALSE)</f>
        <v>19.2</v>
      </c>
      <c r="Z5707" t="str">
        <f>VLOOKUP(C5707,country!A:B,2,FALSE)</f>
        <v>India</v>
      </c>
      <c r="AA5707">
        <f t="shared" si="89"/>
        <v>2</v>
      </c>
    </row>
    <row r="5708" spans="1:27" ht="15.75" customHeight="1" x14ac:dyDescent="0.25">
      <c r="A5708">
        <v>7528</v>
      </c>
      <c r="B5708" t="s">
        <v>11830</v>
      </c>
      <c r="C5708">
        <v>1</v>
      </c>
      <c r="D5708" t="s">
        <v>11222</v>
      </c>
      <c r="E5708" t="s">
        <v>11831</v>
      </c>
      <c r="F5708" t="s">
        <v>11832</v>
      </c>
      <c r="G5708" t="s">
        <v>11833</v>
      </c>
      <c r="H5708">
        <v>77.105277400000006</v>
      </c>
      <c r="I5708">
        <v>28.433457400000002</v>
      </c>
      <c r="J5708" t="s">
        <v>477</v>
      </c>
      <c r="K5708" t="s">
        <v>28</v>
      </c>
      <c r="L5708" t="s">
        <v>36</v>
      </c>
      <c r="M5708" t="s">
        <v>36</v>
      </c>
      <c r="N5708" t="s">
        <v>29</v>
      </c>
      <c r="O5708" t="s">
        <v>29</v>
      </c>
      <c r="P5708">
        <v>3</v>
      </c>
      <c r="Q5708">
        <v>1262</v>
      </c>
      <c r="R5708">
        <v>1800</v>
      </c>
      <c r="S5708" t="str">
        <f>IF(Table1[[#This Row],[Average_Cost_for_two]]&lt;500,"Low",IF(Table1[[#This Row],[Average_Cost_for_two]]&lt;=1500,"Medium","High"))</f>
        <v>High</v>
      </c>
      <c r="T5708">
        <v>4.5</v>
      </c>
      <c r="U5708">
        <v>2016</v>
      </c>
      <c r="V5708">
        <v>6</v>
      </c>
      <c r="W5708">
        <v>11</v>
      </c>
      <c r="X5708">
        <f>IF(OR(Main!$U5708=0,
       Main!$V5708=0,
       Main!$W5708=0),
   "",
   DATE(Main!$U5708,
        Main!$V5708,
        Main!$W5708)
)</f>
        <v>42532</v>
      </c>
      <c r="Y5708">
        <f>Table1[[#This Row],[Average_Cost_for_two]]*VLOOKUP(Table1[[#This Row],[Currency]],currency!$A$2:$B$10,2,FALSE)</f>
        <v>21.6</v>
      </c>
      <c r="Z5708" t="str">
        <f>VLOOKUP(C5708,country!A:B,2,FALSE)</f>
        <v>India</v>
      </c>
      <c r="AA5708">
        <f t="shared" si="89"/>
        <v>2</v>
      </c>
    </row>
    <row r="5709" spans="1:27" ht="15.75" customHeight="1" x14ac:dyDescent="0.25">
      <c r="A5709">
        <v>300097</v>
      </c>
      <c r="B5709" t="s">
        <v>9718</v>
      </c>
      <c r="C5709">
        <v>1</v>
      </c>
      <c r="D5709" t="s">
        <v>11222</v>
      </c>
      <c r="E5709" t="s">
        <v>11834</v>
      </c>
      <c r="F5709" t="s">
        <v>11415</v>
      </c>
      <c r="G5709" t="s">
        <v>11416</v>
      </c>
      <c r="H5709">
        <v>77.083975600000002</v>
      </c>
      <c r="I5709">
        <v>28.459856200000001</v>
      </c>
      <c r="J5709" t="s">
        <v>708</v>
      </c>
      <c r="K5709" t="s">
        <v>28</v>
      </c>
      <c r="L5709" t="s">
        <v>29</v>
      </c>
      <c r="M5709" t="s">
        <v>36</v>
      </c>
      <c r="N5709" t="s">
        <v>29</v>
      </c>
      <c r="O5709" t="s">
        <v>29</v>
      </c>
      <c r="P5709">
        <v>1</v>
      </c>
      <c r="Q5709">
        <v>151</v>
      </c>
      <c r="R5709">
        <v>150</v>
      </c>
      <c r="S5709" t="str">
        <f>IF(Table1[[#This Row],[Average_Cost_for_two]]&lt;500,"Low",IF(Table1[[#This Row],[Average_Cost_for_two]]&lt;=1500,"Medium","High"))</f>
        <v>Low</v>
      </c>
      <c r="T5709">
        <v>3.4</v>
      </c>
      <c r="U5709">
        <v>2017</v>
      </c>
      <c r="V5709">
        <v>6</v>
      </c>
      <c r="W5709">
        <v>8</v>
      </c>
      <c r="X5709">
        <f>IF(OR(Main!$U5709=0,
       Main!$V5709=0,
       Main!$W5709=0),
   "",
   DATE(Main!$U5709,
        Main!$V5709,
        Main!$W5709)
)</f>
        <v>42894</v>
      </c>
      <c r="Y5709">
        <f>Table1[[#This Row],[Average_Cost_for_two]]*VLOOKUP(Table1[[#This Row],[Currency]],currency!$A$2:$B$10,2,FALSE)</f>
        <v>1.8</v>
      </c>
      <c r="Z5709" t="str">
        <f>VLOOKUP(C5709,country!A:B,2,FALSE)</f>
        <v>India</v>
      </c>
      <c r="AA5709">
        <f t="shared" si="89"/>
        <v>2</v>
      </c>
    </row>
    <row r="5710" spans="1:27" ht="15.75" customHeight="1" x14ac:dyDescent="0.25">
      <c r="A5710">
        <v>18265678</v>
      </c>
      <c r="B5710" t="s">
        <v>11835</v>
      </c>
      <c r="C5710">
        <v>1</v>
      </c>
      <c r="D5710" t="s">
        <v>11222</v>
      </c>
      <c r="E5710" t="s">
        <v>11836</v>
      </c>
      <c r="F5710" t="s">
        <v>11415</v>
      </c>
      <c r="G5710" t="s">
        <v>11416</v>
      </c>
      <c r="H5710">
        <v>77.084056799999999</v>
      </c>
      <c r="I5710">
        <v>28.459934799999999</v>
      </c>
      <c r="J5710" t="s">
        <v>5910</v>
      </c>
      <c r="K5710" t="s">
        <v>28</v>
      </c>
      <c r="L5710" t="s">
        <v>29</v>
      </c>
      <c r="M5710" t="s">
        <v>36</v>
      </c>
      <c r="N5710" t="s">
        <v>29</v>
      </c>
      <c r="O5710" t="s">
        <v>29</v>
      </c>
      <c r="P5710">
        <v>1</v>
      </c>
      <c r="Q5710">
        <v>60</v>
      </c>
      <c r="R5710">
        <v>250</v>
      </c>
      <c r="S5710" t="str">
        <f>IF(Table1[[#This Row],[Average_Cost_for_two]]&lt;500,"Low",IF(Table1[[#This Row],[Average_Cost_for_two]]&lt;=1500,"Medium","High"))</f>
        <v>Low</v>
      </c>
      <c r="T5710">
        <v>3.6</v>
      </c>
      <c r="U5710">
        <v>2013</v>
      </c>
      <c r="V5710">
        <v>6</v>
      </c>
      <c r="W5710">
        <v>28</v>
      </c>
      <c r="X5710">
        <f>IF(OR(Main!$U5710=0,
       Main!$V5710=0,
       Main!$W5710=0),
   "",
   DATE(Main!$U5710,
        Main!$V5710,
        Main!$W5710)
)</f>
        <v>41453</v>
      </c>
      <c r="Y5710">
        <f>Table1[[#This Row],[Average_Cost_for_two]]*VLOOKUP(Table1[[#This Row],[Currency]],currency!$A$2:$B$10,2,FALSE)</f>
        <v>3</v>
      </c>
      <c r="Z5710" t="str">
        <f>VLOOKUP(C5710,country!A:B,2,FALSE)</f>
        <v>India</v>
      </c>
      <c r="AA5710">
        <f t="shared" si="89"/>
        <v>2</v>
      </c>
    </row>
    <row r="5711" spans="1:27" ht="15.75" customHeight="1" x14ac:dyDescent="0.25">
      <c r="A5711">
        <v>5915</v>
      </c>
      <c r="B5711" t="s">
        <v>11837</v>
      </c>
      <c r="C5711">
        <v>1</v>
      </c>
      <c r="D5711" t="s">
        <v>11222</v>
      </c>
      <c r="E5711" t="s">
        <v>11838</v>
      </c>
      <c r="F5711" t="s">
        <v>11706</v>
      </c>
      <c r="G5711" t="s">
        <v>11707</v>
      </c>
      <c r="H5711">
        <v>77.041964100000001</v>
      </c>
      <c r="I5711">
        <v>28.5114567</v>
      </c>
      <c r="J5711" t="s">
        <v>715</v>
      </c>
      <c r="K5711" t="s">
        <v>28</v>
      </c>
      <c r="L5711" t="s">
        <v>29</v>
      </c>
      <c r="M5711" t="s">
        <v>29</v>
      </c>
      <c r="N5711" t="s">
        <v>29</v>
      </c>
      <c r="O5711" t="s">
        <v>29</v>
      </c>
      <c r="P5711">
        <v>1</v>
      </c>
      <c r="Q5711">
        <v>5</v>
      </c>
      <c r="R5711">
        <v>200</v>
      </c>
      <c r="S5711" t="str">
        <f>IF(Table1[[#This Row],[Average_Cost_for_two]]&lt;500,"Low",IF(Table1[[#This Row],[Average_Cost_for_two]]&lt;=1500,"Medium","High"))</f>
        <v>Low</v>
      </c>
      <c r="T5711">
        <v>3</v>
      </c>
      <c r="U5711">
        <v>2010</v>
      </c>
      <c r="V5711">
        <v>5</v>
      </c>
      <c r="W5711">
        <v>5</v>
      </c>
      <c r="X5711">
        <f>IF(OR(Main!$U5711=0,
       Main!$V5711=0,
       Main!$W5711=0),
   "",
   DATE(Main!$U5711,
        Main!$V5711,
        Main!$W5711)
)</f>
        <v>40303</v>
      </c>
      <c r="Y5711">
        <f>Table1[[#This Row],[Average_Cost_for_two]]*VLOOKUP(Table1[[#This Row],[Currency]],currency!$A$2:$B$10,2,FALSE)</f>
        <v>2.4</v>
      </c>
      <c r="Z5711" t="str">
        <f>VLOOKUP(C5711,country!A:B,2,FALSE)</f>
        <v>India</v>
      </c>
      <c r="AA5711">
        <f t="shared" si="89"/>
        <v>2</v>
      </c>
    </row>
    <row r="5712" spans="1:27" ht="15.75" customHeight="1" x14ac:dyDescent="0.25">
      <c r="A5712">
        <v>18353710</v>
      </c>
      <c r="B5712" t="s">
        <v>11839</v>
      </c>
      <c r="C5712">
        <v>1</v>
      </c>
      <c r="D5712" t="s">
        <v>11222</v>
      </c>
      <c r="E5712" t="s">
        <v>11840</v>
      </c>
      <c r="F5712" t="s">
        <v>11710</v>
      </c>
      <c r="G5712" t="s">
        <v>11711</v>
      </c>
      <c r="H5712">
        <v>77.075767099999993</v>
      </c>
      <c r="I5712">
        <v>28.4418793</v>
      </c>
      <c r="J5712" t="s">
        <v>830</v>
      </c>
      <c r="K5712" t="s">
        <v>28</v>
      </c>
      <c r="L5712" t="s">
        <v>29</v>
      </c>
      <c r="M5712" t="s">
        <v>29</v>
      </c>
      <c r="N5712" t="s">
        <v>29</v>
      </c>
      <c r="O5712" t="s">
        <v>29</v>
      </c>
      <c r="P5712">
        <v>1</v>
      </c>
      <c r="Q5712">
        <v>4</v>
      </c>
      <c r="R5712">
        <v>350</v>
      </c>
      <c r="S5712" t="str">
        <f>IF(Table1[[#This Row],[Average_Cost_for_two]]&lt;500,"Low",IF(Table1[[#This Row],[Average_Cost_for_two]]&lt;=1500,"Medium","High"))</f>
        <v>Low</v>
      </c>
      <c r="T5712">
        <v>2.9</v>
      </c>
      <c r="U5712">
        <v>2013</v>
      </c>
      <c r="V5712">
        <v>5</v>
      </c>
      <c r="W5712">
        <v>15</v>
      </c>
      <c r="X5712">
        <f>IF(OR(Main!$U5712=0,
       Main!$V5712=0,
       Main!$W5712=0),
   "",
   DATE(Main!$U5712,
        Main!$V5712,
        Main!$W5712)
)</f>
        <v>41409</v>
      </c>
      <c r="Y5712">
        <f>Table1[[#This Row],[Average_Cost_for_two]]*VLOOKUP(Table1[[#This Row],[Currency]],currency!$A$2:$B$10,2,FALSE)</f>
        <v>4.2</v>
      </c>
      <c r="Z5712" t="str">
        <f>VLOOKUP(C5712,country!A:B,2,FALSE)</f>
        <v>India</v>
      </c>
      <c r="AA5712">
        <f t="shared" si="89"/>
        <v>2</v>
      </c>
    </row>
    <row r="5713" spans="1:27" ht="15.75" customHeight="1" x14ac:dyDescent="0.25">
      <c r="A5713">
        <v>309252</v>
      </c>
      <c r="B5713" t="s">
        <v>11841</v>
      </c>
      <c r="C5713">
        <v>1</v>
      </c>
      <c r="D5713" t="s">
        <v>11222</v>
      </c>
      <c r="E5713" t="s">
        <v>11842</v>
      </c>
      <c r="F5713" t="s">
        <v>11289</v>
      </c>
      <c r="G5713" t="s">
        <v>11290</v>
      </c>
      <c r="H5713">
        <v>77.088241600000003</v>
      </c>
      <c r="I5713">
        <v>28.494757100000001</v>
      </c>
      <c r="J5713" t="s">
        <v>2059</v>
      </c>
      <c r="K5713" t="s">
        <v>28</v>
      </c>
      <c r="L5713" t="s">
        <v>36</v>
      </c>
      <c r="M5713" t="s">
        <v>36</v>
      </c>
      <c r="N5713" t="s">
        <v>29</v>
      </c>
      <c r="O5713" t="s">
        <v>29</v>
      </c>
      <c r="P5713">
        <v>3</v>
      </c>
      <c r="Q5713">
        <v>793</v>
      </c>
      <c r="R5713">
        <v>1000</v>
      </c>
      <c r="S5713" t="str">
        <f>IF(Table1[[#This Row],[Average_Cost_for_two]]&lt;500,"Low",IF(Table1[[#This Row],[Average_Cost_for_two]]&lt;=1500,"Medium","High"))</f>
        <v>Medium</v>
      </c>
      <c r="T5713">
        <v>3.3</v>
      </c>
      <c r="U5713">
        <v>2017</v>
      </c>
      <c r="V5713">
        <v>5</v>
      </c>
      <c r="W5713">
        <v>5</v>
      </c>
      <c r="X5713">
        <f>IF(OR(Main!$U5713=0,
       Main!$V5713=0,
       Main!$W5713=0),
   "",
   DATE(Main!$U5713,
        Main!$V5713,
        Main!$W5713)
)</f>
        <v>42860</v>
      </c>
      <c r="Y5713">
        <f>Table1[[#This Row],[Average_Cost_for_two]]*VLOOKUP(Table1[[#This Row],[Currency]],currency!$A$2:$B$10,2,FALSE)</f>
        <v>12</v>
      </c>
      <c r="Z5713" t="str">
        <f>VLOOKUP(C5713,country!A:B,2,FALSE)</f>
        <v>India</v>
      </c>
      <c r="AA5713">
        <f t="shared" si="89"/>
        <v>2</v>
      </c>
    </row>
    <row r="5714" spans="1:27" ht="15.75" customHeight="1" x14ac:dyDescent="0.25">
      <c r="A5714">
        <v>18303709</v>
      </c>
      <c r="B5714" t="s">
        <v>11843</v>
      </c>
      <c r="C5714">
        <v>1</v>
      </c>
      <c r="D5714" t="s">
        <v>11222</v>
      </c>
      <c r="E5714" t="s">
        <v>11844</v>
      </c>
      <c r="F5714" t="s">
        <v>11289</v>
      </c>
      <c r="G5714" t="s">
        <v>11290</v>
      </c>
      <c r="H5714">
        <v>77.088732899999997</v>
      </c>
      <c r="I5714">
        <v>28.494629499999999</v>
      </c>
      <c r="J5714" t="s">
        <v>11845</v>
      </c>
      <c r="K5714" t="s">
        <v>28</v>
      </c>
      <c r="L5714" t="s">
        <v>36</v>
      </c>
      <c r="M5714" t="s">
        <v>29</v>
      </c>
      <c r="N5714" t="s">
        <v>29</v>
      </c>
      <c r="O5714" t="s">
        <v>29</v>
      </c>
      <c r="P5714">
        <v>3</v>
      </c>
      <c r="Q5714">
        <v>563</v>
      </c>
      <c r="R5714">
        <v>1500</v>
      </c>
      <c r="S5714" t="str">
        <f>IF(Table1[[#This Row],[Average_Cost_for_two]]&lt;500,"Low",IF(Table1[[#This Row],[Average_Cost_for_two]]&lt;=1500,"Medium","High"))</f>
        <v>Medium</v>
      </c>
      <c r="T5714">
        <v>4.5999999999999996</v>
      </c>
      <c r="U5714">
        <v>2018</v>
      </c>
      <c r="V5714">
        <v>5</v>
      </c>
      <c r="W5714">
        <v>8</v>
      </c>
      <c r="X5714">
        <f>IF(OR(Main!$U5714=0,
       Main!$V5714=0,
       Main!$W5714=0),
   "",
   DATE(Main!$U5714,
        Main!$V5714,
        Main!$W5714)
)</f>
        <v>43228</v>
      </c>
      <c r="Y5714">
        <f>Table1[[#This Row],[Average_Cost_for_two]]*VLOOKUP(Table1[[#This Row],[Currency]],currency!$A$2:$B$10,2,FALSE)</f>
        <v>18</v>
      </c>
      <c r="Z5714" t="str">
        <f>VLOOKUP(C5714,country!A:B,2,FALSE)</f>
        <v>India</v>
      </c>
      <c r="AA5714">
        <f t="shared" si="89"/>
        <v>2</v>
      </c>
    </row>
    <row r="5715" spans="1:27" ht="15.75" customHeight="1" x14ac:dyDescent="0.25">
      <c r="A5715">
        <v>306127</v>
      </c>
      <c r="B5715" t="s">
        <v>11846</v>
      </c>
      <c r="C5715">
        <v>1</v>
      </c>
      <c r="D5715" t="s">
        <v>11222</v>
      </c>
      <c r="E5715" t="s">
        <v>11847</v>
      </c>
      <c r="F5715" t="s">
        <v>11289</v>
      </c>
      <c r="G5715" t="s">
        <v>11290</v>
      </c>
      <c r="H5715">
        <v>77.088687899999996</v>
      </c>
      <c r="I5715">
        <v>28.495387099999999</v>
      </c>
      <c r="J5715" t="s">
        <v>11848</v>
      </c>
      <c r="K5715" t="s">
        <v>28</v>
      </c>
      <c r="L5715" t="s">
        <v>36</v>
      </c>
      <c r="M5715" t="s">
        <v>36</v>
      </c>
      <c r="N5715" t="s">
        <v>29</v>
      </c>
      <c r="O5715" t="s">
        <v>29</v>
      </c>
      <c r="P5715">
        <v>3</v>
      </c>
      <c r="Q5715">
        <v>384</v>
      </c>
      <c r="R5715">
        <v>1400</v>
      </c>
      <c r="S5715" t="str">
        <f>IF(Table1[[#This Row],[Average_Cost_for_two]]&lt;500,"Low",IF(Table1[[#This Row],[Average_Cost_for_two]]&lt;=1500,"Medium","High"))</f>
        <v>Medium</v>
      </c>
      <c r="T5715">
        <v>3.5</v>
      </c>
      <c r="U5715">
        <v>2017</v>
      </c>
      <c r="V5715">
        <v>5</v>
      </c>
      <c r="W5715">
        <v>5</v>
      </c>
      <c r="X5715">
        <f>IF(OR(Main!$U5715=0,
       Main!$V5715=0,
       Main!$W5715=0),
   "",
   DATE(Main!$U5715,
        Main!$V5715,
        Main!$W5715)
)</f>
        <v>42860</v>
      </c>
      <c r="Y5715">
        <f>Table1[[#This Row],[Average_Cost_for_two]]*VLOOKUP(Table1[[#This Row],[Currency]],currency!$A$2:$B$10,2,FALSE)</f>
        <v>16.8</v>
      </c>
      <c r="Z5715" t="str">
        <f>VLOOKUP(C5715,country!A:B,2,FALSE)</f>
        <v>India</v>
      </c>
      <c r="AA5715">
        <f t="shared" si="89"/>
        <v>2</v>
      </c>
    </row>
    <row r="5716" spans="1:27" ht="15.75" customHeight="1" x14ac:dyDescent="0.25">
      <c r="A5716">
        <v>2800856</v>
      </c>
      <c r="B5716" t="s">
        <v>4027</v>
      </c>
      <c r="C5716">
        <v>1</v>
      </c>
      <c r="D5716" t="s">
        <v>10925</v>
      </c>
      <c r="E5716" t="s">
        <v>11849</v>
      </c>
      <c r="F5716" t="s">
        <v>11850</v>
      </c>
      <c r="G5716" t="s">
        <v>11851</v>
      </c>
      <c r="H5716">
        <v>0</v>
      </c>
      <c r="I5716">
        <v>0</v>
      </c>
      <c r="J5716" t="s">
        <v>11852</v>
      </c>
      <c r="K5716" t="s">
        <v>28</v>
      </c>
      <c r="L5716" t="s">
        <v>29</v>
      </c>
      <c r="M5716" t="s">
        <v>29</v>
      </c>
      <c r="N5716" t="s">
        <v>29</v>
      </c>
      <c r="O5716" t="s">
        <v>29</v>
      </c>
      <c r="P5716">
        <v>4</v>
      </c>
      <c r="Q5716">
        <v>345</v>
      </c>
      <c r="R5716">
        <v>1600</v>
      </c>
      <c r="S5716" t="str">
        <f>IF(Table1[[#This Row],[Average_Cost_for_two]]&lt;500,"Low",IF(Table1[[#This Row],[Average_Cost_for_two]]&lt;=1500,"Medium","High"))</f>
        <v>High</v>
      </c>
      <c r="T5716">
        <v>4.9000000000000004</v>
      </c>
      <c r="U5716">
        <v>2011</v>
      </c>
      <c r="V5716">
        <v>8</v>
      </c>
      <c r="W5716">
        <v>8</v>
      </c>
      <c r="X5716">
        <f>IF(OR(Main!$U5716=0,
       Main!$V5716=0,
       Main!$W5716=0),
   "",
   DATE(Main!$U5716,
        Main!$V5716,
        Main!$W5716)
)</f>
        <v>40763</v>
      </c>
      <c r="Y5716">
        <f>Table1[[#This Row],[Average_Cost_for_two]]*VLOOKUP(Table1[[#This Row],[Currency]],currency!$A$2:$B$10,2,FALSE)</f>
        <v>19.2</v>
      </c>
      <c r="Z5716" t="str">
        <f>VLOOKUP(C5716,country!A:B,2,FALSE)</f>
        <v>India</v>
      </c>
      <c r="AA5716">
        <f t="shared" si="89"/>
        <v>3</v>
      </c>
    </row>
    <row r="5717" spans="1:27" ht="15.75" customHeight="1" x14ac:dyDescent="0.25">
      <c r="A5717">
        <v>278</v>
      </c>
      <c r="B5717" t="s">
        <v>11853</v>
      </c>
      <c r="C5717">
        <v>1</v>
      </c>
      <c r="D5717" t="s">
        <v>11222</v>
      </c>
      <c r="E5717" t="s">
        <v>11854</v>
      </c>
      <c r="F5717" t="s">
        <v>11440</v>
      </c>
      <c r="G5717" t="s">
        <v>11441</v>
      </c>
      <c r="H5717">
        <v>77.087563900000006</v>
      </c>
      <c r="I5717">
        <v>28.494248200000001</v>
      </c>
      <c r="J5717" t="s">
        <v>556</v>
      </c>
      <c r="K5717" t="s">
        <v>28</v>
      </c>
      <c r="L5717" t="s">
        <v>29</v>
      </c>
      <c r="M5717" t="s">
        <v>29</v>
      </c>
      <c r="N5717" t="s">
        <v>29</v>
      </c>
      <c r="O5717" t="s">
        <v>29</v>
      </c>
      <c r="P5717">
        <v>3</v>
      </c>
      <c r="Q5717">
        <v>333</v>
      </c>
      <c r="R5717">
        <v>1500</v>
      </c>
      <c r="S5717" t="str">
        <f>IF(Table1[[#This Row],[Average_Cost_for_two]]&lt;500,"Low",IF(Table1[[#This Row],[Average_Cost_for_two]]&lt;=1500,"Medium","High"))</f>
        <v>Medium</v>
      </c>
      <c r="T5717">
        <v>3.8</v>
      </c>
      <c r="U5717">
        <v>2016</v>
      </c>
      <c r="V5717">
        <v>5</v>
      </c>
      <c r="W5717">
        <v>16</v>
      </c>
      <c r="X5717">
        <f>IF(OR(Main!$U5717=0,
       Main!$V5717=0,
       Main!$W5717=0),
   "",
   DATE(Main!$U5717,
        Main!$V5717,
        Main!$W5717)
)</f>
        <v>42506</v>
      </c>
      <c r="Y5717">
        <f>Table1[[#This Row],[Average_Cost_for_two]]*VLOOKUP(Table1[[#This Row],[Currency]],currency!$A$2:$B$10,2,FALSE)</f>
        <v>18</v>
      </c>
      <c r="Z5717" t="str">
        <f>VLOOKUP(C5717,country!A:B,2,FALSE)</f>
        <v>India</v>
      </c>
      <c r="AA5717">
        <f t="shared" si="89"/>
        <v>2</v>
      </c>
    </row>
    <row r="5718" spans="1:27" ht="15.75" customHeight="1" x14ac:dyDescent="0.25">
      <c r="A5718">
        <v>3346</v>
      </c>
      <c r="B5718" t="s">
        <v>11855</v>
      </c>
      <c r="C5718">
        <v>1</v>
      </c>
      <c r="D5718" t="s">
        <v>11222</v>
      </c>
      <c r="E5718" t="s">
        <v>11856</v>
      </c>
      <c r="F5718" t="s">
        <v>11295</v>
      </c>
      <c r="G5718" t="s">
        <v>11296</v>
      </c>
      <c r="H5718">
        <v>77.081763699999996</v>
      </c>
      <c r="I5718">
        <v>28.4673798</v>
      </c>
      <c r="J5718" t="s">
        <v>477</v>
      </c>
      <c r="K5718" t="s">
        <v>28</v>
      </c>
      <c r="L5718" t="s">
        <v>36</v>
      </c>
      <c r="M5718" t="s">
        <v>36</v>
      </c>
      <c r="N5718" t="s">
        <v>29</v>
      </c>
      <c r="O5718" t="s">
        <v>29</v>
      </c>
      <c r="P5718">
        <v>2</v>
      </c>
      <c r="Q5718">
        <v>239</v>
      </c>
      <c r="R5718">
        <v>700</v>
      </c>
      <c r="S5718" t="str">
        <f>IF(Table1[[#This Row],[Average_Cost_for_two]]&lt;500,"Low",IF(Table1[[#This Row],[Average_Cost_for_two]]&lt;=1500,"Medium","High"))</f>
        <v>Medium</v>
      </c>
      <c r="T5718">
        <v>3.8</v>
      </c>
      <c r="U5718">
        <v>2018</v>
      </c>
      <c r="V5718">
        <v>5</v>
      </c>
      <c r="W5718">
        <v>24</v>
      </c>
      <c r="X5718">
        <f>IF(OR(Main!$U5718=0,
       Main!$V5718=0,
       Main!$W5718=0),
   "",
   DATE(Main!$U5718,
        Main!$V5718,
        Main!$W5718)
)</f>
        <v>43244</v>
      </c>
      <c r="Y5718">
        <f>Table1[[#This Row],[Average_Cost_for_two]]*VLOOKUP(Table1[[#This Row],[Currency]],currency!$A$2:$B$10,2,FALSE)</f>
        <v>8.4</v>
      </c>
      <c r="Z5718" t="str">
        <f>VLOOKUP(C5718,country!A:B,2,FALSE)</f>
        <v>India</v>
      </c>
      <c r="AA5718">
        <f t="shared" si="89"/>
        <v>2</v>
      </c>
    </row>
    <row r="5719" spans="1:27" ht="15.75" customHeight="1" x14ac:dyDescent="0.25">
      <c r="A5719">
        <v>18422652</v>
      </c>
      <c r="B5719" t="s">
        <v>11857</v>
      </c>
      <c r="C5719">
        <v>1</v>
      </c>
      <c r="D5719" t="s">
        <v>11222</v>
      </c>
      <c r="E5719" t="s">
        <v>11858</v>
      </c>
      <c r="F5719" t="s">
        <v>11306</v>
      </c>
      <c r="G5719" t="s">
        <v>11307</v>
      </c>
      <c r="H5719">
        <v>77.099298300000001</v>
      </c>
      <c r="I5719">
        <v>28.466105299999999</v>
      </c>
      <c r="J5719" t="s">
        <v>533</v>
      </c>
      <c r="K5719" t="s">
        <v>28</v>
      </c>
      <c r="L5719" t="s">
        <v>29</v>
      </c>
      <c r="M5719" t="s">
        <v>29</v>
      </c>
      <c r="N5719" t="s">
        <v>29</v>
      </c>
      <c r="O5719" t="s">
        <v>29</v>
      </c>
      <c r="P5719">
        <v>2</v>
      </c>
      <c r="Q5719">
        <v>10</v>
      </c>
      <c r="R5719">
        <v>550</v>
      </c>
      <c r="S5719" t="str">
        <f>IF(Table1[[#This Row],[Average_Cost_for_two]]&lt;500,"Low",IF(Table1[[#This Row],[Average_Cost_for_two]]&lt;=1500,"Medium","High"))</f>
        <v>Medium</v>
      </c>
      <c r="T5719">
        <v>3.2</v>
      </c>
      <c r="U5719">
        <v>2010</v>
      </c>
      <c r="V5719">
        <v>5</v>
      </c>
      <c r="W5719">
        <v>5</v>
      </c>
      <c r="X5719">
        <f>IF(OR(Main!$U5719=0,
       Main!$V5719=0,
       Main!$W5719=0),
   "",
   DATE(Main!$U5719,
        Main!$V5719,
        Main!$W5719)
)</f>
        <v>40303</v>
      </c>
      <c r="Y5719">
        <f>Table1[[#This Row],[Average_Cost_for_two]]*VLOOKUP(Table1[[#This Row],[Currency]],currency!$A$2:$B$10,2,FALSE)</f>
        <v>6.6000000000000005</v>
      </c>
      <c r="Z5719" t="str">
        <f>VLOOKUP(C5719,country!A:B,2,FALSE)</f>
        <v>India</v>
      </c>
      <c r="AA5719">
        <f t="shared" si="89"/>
        <v>2</v>
      </c>
    </row>
    <row r="5720" spans="1:27" ht="15.75" customHeight="1" x14ac:dyDescent="0.25">
      <c r="A5720">
        <v>18138457</v>
      </c>
      <c r="B5720" t="s">
        <v>11859</v>
      </c>
      <c r="C5720">
        <v>1</v>
      </c>
      <c r="D5720" t="s">
        <v>11222</v>
      </c>
      <c r="E5720" t="s">
        <v>11860</v>
      </c>
      <c r="F5720" t="s">
        <v>11306</v>
      </c>
      <c r="G5720" t="s">
        <v>11307</v>
      </c>
      <c r="H5720">
        <v>77.092855999999998</v>
      </c>
      <c r="I5720">
        <v>28.481300999999998</v>
      </c>
      <c r="J5720" t="s">
        <v>3054</v>
      </c>
      <c r="K5720" t="s">
        <v>28</v>
      </c>
      <c r="L5720" t="s">
        <v>29</v>
      </c>
      <c r="M5720" t="s">
        <v>29</v>
      </c>
      <c r="N5720" t="s">
        <v>29</v>
      </c>
      <c r="O5720" t="s">
        <v>29</v>
      </c>
      <c r="P5720">
        <v>2</v>
      </c>
      <c r="Q5720">
        <v>35</v>
      </c>
      <c r="R5720">
        <v>700</v>
      </c>
      <c r="S5720" t="str">
        <f>IF(Table1[[#This Row],[Average_Cost_for_two]]&lt;500,"Low",IF(Table1[[#This Row],[Average_Cost_for_two]]&lt;=1500,"Medium","High"))</f>
        <v>Medium</v>
      </c>
      <c r="T5720">
        <v>2.9</v>
      </c>
      <c r="U5720">
        <v>2013</v>
      </c>
      <c r="V5720">
        <v>5</v>
      </c>
      <c r="W5720">
        <v>7</v>
      </c>
      <c r="X5720">
        <f>IF(OR(Main!$U5720=0,
       Main!$V5720=0,
       Main!$W5720=0),
   "",
   DATE(Main!$U5720,
        Main!$V5720,
        Main!$W5720)
)</f>
        <v>41401</v>
      </c>
      <c r="Y5720">
        <f>Table1[[#This Row],[Average_Cost_for_two]]*VLOOKUP(Table1[[#This Row],[Currency]],currency!$A$2:$B$10,2,FALSE)</f>
        <v>8.4</v>
      </c>
      <c r="Z5720" t="str">
        <f>VLOOKUP(C5720,country!A:B,2,FALSE)</f>
        <v>India</v>
      </c>
      <c r="AA5720">
        <f t="shared" si="89"/>
        <v>2</v>
      </c>
    </row>
    <row r="5721" spans="1:27" ht="15.75" customHeight="1" x14ac:dyDescent="0.25">
      <c r="A5721">
        <v>18464003</v>
      </c>
      <c r="B5721" t="s">
        <v>11861</v>
      </c>
      <c r="C5721">
        <v>1</v>
      </c>
      <c r="D5721" t="s">
        <v>11222</v>
      </c>
      <c r="E5721" t="s">
        <v>11862</v>
      </c>
      <c r="F5721" t="s">
        <v>11306</v>
      </c>
      <c r="G5721" t="s">
        <v>11307</v>
      </c>
      <c r="H5721">
        <v>77.10031841</v>
      </c>
      <c r="I5721">
        <v>28.47773187</v>
      </c>
      <c r="J5721" t="s">
        <v>523</v>
      </c>
      <c r="K5721" t="s">
        <v>28</v>
      </c>
      <c r="L5721" t="s">
        <v>29</v>
      </c>
      <c r="M5721" t="s">
        <v>36</v>
      </c>
      <c r="N5721" t="s">
        <v>29</v>
      </c>
      <c r="O5721" t="s">
        <v>29</v>
      </c>
      <c r="P5721">
        <v>1</v>
      </c>
      <c r="Q5721">
        <v>1</v>
      </c>
      <c r="R5721">
        <v>250</v>
      </c>
      <c r="S5721" t="str">
        <f>IF(Table1[[#This Row],[Average_Cost_for_two]]&lt;500,"Low",IF(Table1[[#This Row],[Average_Cost_for_two]]&lt;=1500,"Medium","High"))</f>
        <v>Low</v>
      </c>
      <c r="T5721">
        <v>1</v>
      </c>
      <c r="U5721">
        <v>2016</v>
      </c>
      <c r="V5721">
        <v>5</v>
      </c>
      <c r="W5721">
        <v>9</v>
      </c>
      <c r="X5721">
        <f>IF(OR(Main!$U5721=0,
       Main!$V5721=0,
       Main!$W5721=0),
   "",
   DATE(Main!$U5721,
        Main!$V5721,
        Main!$W5721)
)</f>
        <v>42499</v>
      </c>
      <c r="Y5721">
        <f>Table1[[#This Row],[Average_Cost_for_two]]*VLOOKUP(Table1[[#This Row],[Currency]],currency!$A$2:$B$10,2,FALSE)</f>
        <v>3</v>
      </c>
      <c r="Z5721" t="str">
        <f>VLOOKUP(C5721,country!A:B,2,FALSE)</f>
        <v>India</v>
      </c>
      <c r="AA5721">
        <f t="shared" si="89"/>
        <v>2</v>
      </c>
    </row>
    <row r="5722" spans="1:27" ht="15.75" customHeight="1" x14ac:dyDescent="0.25">
      <c r="A5722">
        <v>575</v>
      </c>
      <c r="B5722" t="s">
        <v>3127</v>
      </c>
      <c r="C5722">
        <v>1</v>
      </c>
      <c r="D5722" t="s">
        <v>11222</v>
      </c>
      <c r="E5722" t="s">
        <v>11863</v>
      </c>
      <c r="F5722" t="s">
        <v>11224</v>
      </c>
      <c r="G5722" t="s">
        <v>11225</v>
      </c>
      <c r="H5722">
        <v>77.103658999999993</v>
      </c>
      <c r="I5722">
        <v>28.4878161</v>
      </c>
      <c r="J5722" t="s">
        <v>3129</v>
      </c>
      <c r="K5722" t="s">
        <v>28</v>
      </c>
      <c r="L5722" t="s">
        <v>29</v>
      </c>
      <c r="M5722" t="s">
        <v>36</v>
      </c>
      <c r="N5722" t="s">
        <v>29</v>
      </c>
      <c r="O5722" t="s">
        <v>29</v>
      </c>
      <c r="P5722">
        <v>2</v>
      </c>
      <c r="Q5722">
        <v>371</v>
      </c>
      <c r="R5722">
        <v>800</v>
      </c>
      <c r="S5722" t="str">
        <f>IF(Table1[[#This Row],[Average_Cost_for_two]]&lt;500,"Low",IF(Table1[[#This Row],[Average_Cost_for_two]]&lt;=1500,"Medium","High"))</f>
        <v>Medium</v>
      </c>
      <c r="T5722">
        <v>3.7</v>
      </c>
      <c r="U5722">
        <v>2017</v>
      </c>
      <c r="V5722">
        <v>5</v>
      </c>
      <c r="W5722">
        <v>16</v>
      </c>
      <c r="X5722">
        <f>IF(OR(Main!$U5722=0,
       Main!$V5722=0,
       Main!$W5722=0),
   "",
   DATE(Main!$U5722,
        Main!$V5722,
        Main!$W5722)
)</f>
        <v>42871</v>
      </c>
      <c r="Y5722">
        <f>Table1[[#This Row],[Average_Cost_for_two]]*VLOOKUP(Table1[[#This Row],[Currency]],currency!$A$2:$B$10,2,FALSE)</f>
        <v>9.6</v>
      </c>
      <c r="Z5722" t="str">
        <f>VLOOKUP(C5722,country!A:B,2,FALSE)</f>
        <v>India</v>
      </c>
      <c r="AA5722">
        <f t="shared" si="89"/>
        <v>2</v>
      </c>
    </row>
    <row r="5723" spans="1:27" ht="15.75" customHeight="1" x14ac:dyDescent="0.25">
      <c r="A5723">
        <v>18371404</v>
      </c>
      <c r="B5723" t="s">
        <v>4328</v>
      </c>
      <c r="C5723">
        <v>1</v>
      </c>
      <c r="D5723" t="s">
        <v>11222</v>
      </c>
      <c r="E5723" t="s">
        <v>11229</v>
      </c>
      <c r="F5723" t="s">
        <v>11228</v>
      </c>
      <c r="G5723" t="s">
        <v>11229</v>
      </c>
      <c r="H5723">
        <v>77.081306900000001</v>
      </c>
      <c r="I5723">
        <v>28.466633300000002</v>
      </c>
      <c r="J5723" t="s">
        <v>2179</v>
      </c>
      <c r="K5723" t="s">
        <v>28</v>
      </c>
      <c r="L5723" t="s">
        <v>29</v>
      </c>
      <c r="M5723" t="s">
        <v>36</v>
      </c>
      <c r="N5723" t="s">
        <v>29</v>
      </c>
      <c r="O5723" t="s">
        <v>29</v>
      </c>
      <c r="P5723">
        <v>3</v>
      </c>
      <c r="Q5723">
        <v>98</v>
      </c>
      <c r="R5723">
        <v>1000</v>
      </c>
      <c r="S5723" t="str">
        <f>IF(Table1[[#This Row],[Average_Cost_for_two]]&lt;500,"Low",IF(Table1[[#This Row],[Average_Cost_for_two]]&lt;=1500,"Medium","High"))</f>
        <v>Medium</v>
      </c>
      <c r="T5723">
        <v>3.7</v>
      </c>
      <c r="U5723">
        <v>2015</v>
      </c>
      <c r="V5723">
        <v>5</v>
      </c>
      <c r="W5723">
        <v>27</v>
      </c>
      <c r="X5723">
        <f>IF(OR(Main!$U5723=0,
       Main!$V5723=0,
       Main!$W5723=0),
   "",
   DATE(Main!$U5723,
        Main!$V5723,
        Main!$W5723)
)</f>
        <v>42151</v>
      </c>
      <c r="Y5723">
        <f>Table1[[#This Row],[Average_Cost_for_two]]*VLOOKUP(Table1[[#This Row],[Currency]],currency!$A$2:$B$10,2,FALSE)</f>
        <v>12</v>
      </c>
      <c r="Z5723" t="str">
        <f>VLOOKUP(C5723,country!A:B,2,FALSE)</f>
        <v>India</v>
      </c>
      <c r="AA5723">
        <f t="shared" si="89"/>
        <v>2</v>
      </c>
    </row>
    <row r="5724" spans="1:27" ht="15.75" customHeight="1" x14ac:dyDescent="0.25">
      <c r="A5724">
        <v>18281982</v>
      </c>
      <c r="B5724" t="s">
        <v>11864</v>
      </c>
      <c r="C5724">
        <v>1</v>
      </c>
      <c r="D5724" t="s">
        <v>11222</v>
      </c>
      <c r="E5724" t="s">
        <v>11865</v>
      </c>
      <c r="F5724" t="s">
        <v>11228</v>
      </c>
      <c r="G5724" t="s">
        <v>11229</v>
      </c>
      <c r="H5724">
        <v>77.088838199999998</v>
      </c>
      <c r="I5724">
        <v>28.461475700000001</v>
      </c>
      <c r="J5724" t="s">
        <v>11866</v>
      </c>
      <c r="K5724" t="s">
        <v>28</v>
      </c>
      <c r="L5724" t="s">
        <v>29</v>
      </c>
      <c r="M5724" t="s">
        <v>36</v>
      </c>
      <c r="N5724" t="s">
        <v>29</v>
      </c>
      <c r="O5724" t="s">
        <v>29</v>
      </c>
      <c r="P5724">
        <v>2</v>
      </c>
      <c r="Q5724">
        <v>115</v>
      </c>
      <c r="R5724">
        <v>700</v>
      </c>
      <c r="S5724" t="str">
        <f>IF(Table1[[#This Row],[Average_Cost_for_two]]&lt;500,"Low",IF(Table1[[#This Row],[Average_Cost_for_two]]&lt;=1500,"Medium","High"))</f>
        <v>Medium</v>
      </c>
      <c r="T5724">
        <v>3.8</v>
      </c>
      <c r="U5724">
        <v>2013</v>
      </c>
      <c r="V5724">
        <v>5</v>
      </c>
      <c r="W5724">
        <v>11</v>
      </c>
      <c r="X5724">
        <f>IF(OR(Main!$U5724=0,
       Main!$V5724=0,
       Main!$W5724=0),
   "",
   DATE(Main!$U5724,
        Main!$V5724,
        Main!$W5724)
)</f>
        <v>41405</v>
      </c>
      <c r="Y5724">
        <f>Table1[[#This Row],[Average_Cost_for_two]]*VLOOKUP(Table1[[#This Row],[Currency]],currency!$A$2:$B$10,2,FALSE)</f>
        <v>8.4</v>
      </c>
      <c r="Z5724" t="str">
        <f>VLOOKUP(C5724,country!A:B,2,FALSE)</f>
        <v>India</v>
      </c>
      <c r="AA5724">
        <f t="shared" si="89"/>
        <v>2</v>
      </c>
    </row>
    <row r="5725" spans="1:27" ht="15.75" customHeight="1" x14ac:dyDescent="0.25">
      <c r="A5725">
        <v>303100</v>
      </c>
      <c r="B5725" t="s">
        <v>11867</v>
      </c>
      <c r="C5725">
        <v>1</v>
      </c>
      <c r="D5725" t="s">
        <v>11222</v>
      </c>
      <c r="E5725" t="s">
        <v>11868</v>
      </c>
      <c r="F5725" t="s">
        <v>11228</v>
      </c>
      <c r="G5725" t="s">
        <v>11229</v>
      </c>
      <c r="H5725">
        <v>77.087968500000002</v>
      </c>
      <c r="I5725">
        <v>28.461700199999999</v>
      </c>
      <c r="J5725" t="s">
        <v>477</v>
      </c>
      <c r="K5725" t="s">
        <v>28</v>
      </c>
      <c r="L5725" t="s">
        <v>29</v>
      </c>
      <c r="M5725" t="s">
        <v>36</v>
      </c>
      <c r="N5725" t="s">
        <v>29</v>
      </c>
      <c r="O5725" t="s">
        <v>29</v>
      </c>
      <c r="P5725">
        <v>2</v>
      </c>
      <c r="Q5725">
        <v>213</v>
      </c>
      <c r="R5725">
        <v>750</v>
      </c>
      <c r="S5725" t="str">
        <f>IF(Table1[[#This Row],[Average_Cost_for_two]]&lt;500,"Low",IF(Table1[[#This Row],[Average_Cost_for_two]]&lt;=1500,"Medium","High"))</f>
        <v>Medium</v>
      </c>
      <c r="T5725">
        <v>3.6</v>
      </c>
      <c r="U5725">
        <v>2018</v>
      </c>
      <c r="V5725">
        <v>5</v>
      </c>
      <c r="W5725">
        <v>3</v>
      </c>
      <c r="X5725">
        <f>IF(OR(Main!$U5725=0,
       Main!$V5725=0,
       Main!$W5725=0),
   "",
   DATE(Main!$U5725,
        Main!$V5725,
        Main!$W5725)
)</f>
        <v>43223</v>
      </c>
      <c r="Y5725">
        <f>Table1[[#This Row],[Average_Cost_for_two]]*VLOOKUP(Table1[[#This Row],[Currency]],currency!$A$2:$B$10,2,FALSE)</f>
        <v>9</v>
      </c>
      <c r="Z5725" t="str">
        <f>VLOOKUP(C5725,country!A:B,2,FALSE)</f>
        <v>India</v>
      </c>
      <c r="AA5725">
        <f t="shared" si="89"/>
        <v>2</v>
      </c>
    </row>
    <row r="5726" spans="1:27" ht="15.75" customHeight="1" x14ac:dyDescent="0.25">
      <c r="A5726">
        <v>18241497</v>
      </c>
      <c r="B5726" t="s">
        <v>11869</v>
      </c>
      <c r="C5726">
        <v>1</v>
      </c>
      <c r="D5726" t="s">
        <v>11222</v>
      </c>
      <c r="E5726" t="s">
        <v>11870</v>
      </c>
      <c r="F5726" t="s">
        <v>11228</v>
      </c>
      <c r="G5726" t="s">
        <v>11229</v>
      </c>
      <c r="H5726">
        <v>77.0875226</v>
      </c>
      <c r="I5726">
        <v>28.462258899999998</v>
      </c>
      <c r="J5726" t="s">
        <v>2311</v>
      </c>
      <c r="K5726" t="s">
        <v>28</v>
      </c>
      <c r="L5726" t="s">
        <v>29</v>
      </c>
      <c r="M5726" t="s">
        <v>36</v>
      </c>
      <c r="N5726" t="s">
        <v>29</v>
      </c>
      <c r="O5726" t="s">
        <v>29</v>
      </c>
      <c r="P5726">
        <v>2</v>
      </c>
      <c r="Q5726">
        <v>161</v>
      </c>
      <c r="R5726">
        <v>750</v>
      </c>
      <c r="S5726" t="str">
        <f>IF(Table1[[#This Row],[Average_Cost_for_two]]&lt;500,"Low",IF(Table1[[#This Row],[Average_Cost_for_two]]&lt;=1500,"Medium","High"))</f>
        <v>Medium</v>
      </c>
      <c r="T5726">
        <v>4.4000000000000004</v>
      </c>
      <c r="U5726">
        <v>2012</v>
      </c>
      <c r="V5726">
        <v>5</v>
      </c>
      <c r="W5726">
        <v>17</v>
      </c>
      <c r="X5726">
        <f>IF(OR(Main!$U5726=0,
       Main!$V5726=0,
       Main!$W5726=0),
   "",
   DATE(Main!$U5726,
        Main!$V5726,
        Main!$W5726)
)</f>
        <v>41046</v>
      </c>
      <c r="Y5726">
        <f>Table1[[#This Row],[Average_Cost_for_two]]*VLOOKUP(Table1[[#This Row],[Currency]],currency!$A$2:$B$10,2,FALSE)</f>
        <v>9</v>
      </c>
      <c r="Z5726" t="str">
        <f>VLOOKUP(C5726,country!A:B,2,FALSE)</f>
        <v>India</v>
      </c>
      <c r="AA5726">
        <f t="shared" si="89"/>
        <v>2</v>
      </c>
    </row>
    <row r="5727" spans="1:27" ht="15.75" customHeight="1" x14ac:dyDescent="0.25">
      <c r="A5727">
        <v>18138430</v>
      </c>
      <c r="B5727" t="s">
        <v>4585</v>
      </c>
      <c r="C5727">
        <v>1</v>
      </c>
      <c r="D5727" t="s">
        <v>11222</v>
      </c>
      <c r="E5727" t="s">
        <v>11871</v>
      </c>
      <c r="F5727" t="s">
        <v>11460</v>
      </c>
      <c r="G5727" t="s">
        <v>11461</v>
      </c>
      <c r="H5727">
        <v>77.099478099999999</v>
      </c>
      <c r="I5727">
        <v>28.4476522</v>
      </c>
      <c r="J5727" t="s">
        <v>11872</v>
      </c>
      <c r="K5727" t="s">
        <v>28</v>
      </c>
      <c r="L5727" t="s">
        <v>36</v>
      </c>
      <c r="M5727" t="s">
        <v>29</v>
      </c>
      <c r="N5727" t="s">
        <v>29</v>
      </c>
      <c r="O5727" t="s">
        <v>29</v>
      </c>
      <c r="P5727">
        <v>3</v>
      </c>
      <c r="Q5727">
        <v>83</v>
      </c>
      <c r="R5727">
        <v>1000</v>
      </c>
      <c r="S5727" t="str">
        <f>IF(Table1[[#This Row],[Average_Cost_for_two]]&lt;500,"Low",IF(Table1[[#This Row],[Average_Cost_for_two]]&lt;=1500,"Medium","High"))</f>
        <v>Medium</v>
      </c>
      <c r="T5727">
        <v>4.4000000000000004</v>
      </c>
      <c r="U5727">
        <v>2015</v>
      </c>
      <c r="V5727">
        <v>5</v>
      </c>
      <c r="W5727">
        <v>22</v>
      </c>
      <c r="X5727">
        <f>IF(OR(Main!$U5727=0,
       Main!$V5727=0,
       Main!$W5727=0),
   "",
   DATE(Main!$U5727,
        Main!$V5727,
        Main!$W5727)
)</f>
        <v>42146</v>
      </c>
      <c r="Y5727">
        <f>Table1[[#This Row],[Average_Cost_for_two]]*VLOOKUP(Table1[[#This Row],[Currency]],currency!$A$2:$B$10,2,FALSE)</f>
        <v>12</v>
      </c>
      <c r="Z5727" t="str">
        <f>VLOOKUP(C5727,country!A:B,2,FALSE)</f>
        <v>India</v>
      </c>
      <c r="AA5727">
        <f t="shared" si="89"/>
        <v>2</v>
      </c>
    </row>
    <row r="5728" spans="1:27" ht="15.75" customHeight="1" x14ac:dyDescent="0.25">
      <c r="A5728">
        <v>18378048</v>
      </c>
      <c r="B5728" t="s">
        <v>2746</v>
      </c>
      <c r="C5728">
        <v>1</v>
      </c>
      <c r="D5728" t="s">
        <v>11222</v>
      </c>
      <c r="E5728" t="s">
        <v>11873</v>
      </c>
      <c r="F5728" t="s">
        <v>11741</v>
      </c>
      <c r="G5728" t="s">
        <v>11742</v>
      </c>
      <c r="H5728">
        <v>77.093093999999994</v>
      </c>
      <c r="I5728">
        <v>28.476268000000001</v>
      </c>
      <c r="J5728" t="s">
        <v>27</v>
      </c>
      <c r="K5728" t="s">
        <v>28</v>
      </c>
      <c r="L5728" t="s">
        <v>36</v>
      </c>
      <c r="M5728" t="s">
        <v>36</v>
      </c>
      <c r="N5728" t="s">
        <v>29</v>
      </c>
      <c r="O5728" t="s">
        <v>29</v>
      </c>
      <c r="P5728">
        <v>3</v>
      </c>
      <c r="Q5728">
        <v>29</v>
      </c>
      <c r="R5728">
        <v>1000</v>
      </c>
      <c r="S5728" t="str">
        <f>IF(Table1[[#This Row],[Average_Cost_for_two]]&lt;500,"Low",IF(Table1[[#This Row],[Average_Cost_for_two]]&lt;=1500,"Medium","High"))</f>
        <v>Medium</v>
      </c>
      <c r="T5728">
        <v>3.6</v>
      </c>
      <c r="U5728">
        <v>2010</v>
      </c>
      <c r="V5728">
        <v>5</v>
      </c>
      <c r="W5728">
        <v>16</v>
      </c>
      <c r="X5728">
        <f>IF(OR(Main!$U5728=0,
       Main!$V5728=0,
       Main!$W5728=0),
   "",
   DATE(Main!$U5728,
        Main!$V5728,
        Main!$W5728)
)</f>
        <v>40314</v>
      </c>
      <c r="Y5728">
        <f>Table1[[#This Row],[Average_Cost_for_two]]*VLOOKUP(Table1[[#This Row],[Currency]],currency!$A$2:$B$10,2,FALSE)</f>
        <v>12</v>
      </c>
      <c r="Z5728" t="str">
        <f>VLOOKUP(C5728,country!A:B,2,FALSE)</f>
        <v>India</v>
      </c>
      <c r="AA5728">
        <f t="shared" si="89"/>
        <v>2</v>
      </c>
    </row>
    <row r="5729" spans="1:27" ht="15.75" customHeight="1" x14ac:dyDescent="0.25">
      <c r="A5729">
        <v>18430557</v>
      </c>
      <c r="B5729" t="s">
        <v>11874</v>
      </c>
      <c r="C5729">
        <v>1</v>
      </c>
      <c r="D5729" t="s">
        <v>11222</v>
      </c>
      <c r="E5729" t="s">
        <v>11875</v>
      </c>
      <c r="F5729" t="s">
        <v>11232</v>
      </c>
      <c r="G5729" t="s">
        <v>11231</v>
      </c>
      <c r="H5729">
        <v>77.101544599999997</v>
      </c>
      <c r="I5729">
        <v>28.445116299999999</v>
      </c>
      <c r="J5729" t="s">
        <v>4174</v>
      </c>
      <c r="K5729" t="s">
        <v>28</v>
      </c>
      <c r="L5729" t="s">
        <v>36</v>
      </c>
      <c r="M5729" t="s">
        <v>29</v>
      </c>
      <c r="N5729" t="s">
        <v>29</v>
      </c>
      <c r="O5729" t="s">
        <v>29</v>
      </c>
      <c r="P5729">
        <v>3</v>
      </c>
      <c r="Q5729">
        <v>67</v>
      </c>
      <c r="R5729">
        <v>1700</v>
      </c>
      <c r="S5729" t="str">
        <f>IF(Table1[[#This Row],[Average_Cost_for_two]]&lt;500,"Low",IF(Table1[[#This Row],[Average_Cost_for_two]]&lt;=1500,"Medium","High"))</f>
        <v>High</v>
      </c>
      <c r="T5729">
        <v>3.9</v>
      </c>
      <c r="U5729">
        <v>2015</v>
      </c>
      <c r="V5729">
        <v>5</v>
      </c>
      <c r="W5729">
        <v>7</v>
      </c>
      <c r="X5729">
        <f>IF(OR(Main!$U5729=0,
       Main!$V5729=0,
       Main!$W5729=0),
   "",
   DATE(Main!$U5729,
        Main!$V5729,
        Main!$W5729)
)</f>
        <v>42131</v>
      </c>
      <c r="Y5729">
        <f>Table1[[#This Row],[Average_Cost_for_two]]*VLOOKUP(Table1[[#This Row],[Currency]],currency!$A$2:$B$10,2,FALSE)</f>
        <v>20.400000000000002</v>
      </c>
      <c r="Z5729" t="str">
        <f>VLOOKUP(C5729,country!A:B,2,FALSE)</f>
        <v>India</v>
      </c>
      <c r="AA5729">
        <f t="shared" si="89"/>
        <v>2</v>
      </c>
    </row>
    <row r="5730" spans="1:27" ht="15.75" customHeight="1" x14ac:dyDescent="0.25">
      <c r="A5730">
        <v>3100441</v>
      </c>
      <c r="B5730" t="s">
        <v>4027</v>
      </c>
      <c r="C5730">
        <v>1</v>
      </c>
      <c r="D5730" t="s">
        <v>11420</v>
      </c>
      <c r="E5730" t="s">
        <v>11876</v>
      </c>
      <c r="F5730" t="s">
        <v>11877</v>
      </c>
      <c r="G5730" t="s">
        <v>11878</v>
      </c>
      <c r="H5730">
        <v>0</v>
      </c>
      <c r="I5730">
        <v>0</v>
      </c>
      <c r="J5730" t="s">
        <v>480</v>
      </c>
      <c r="K5730" t="s">
        <v>28</v>
      </c>
      <c r="L5730" t="s">
        <v>29</v>
      </c>
      <c r="M5730" t="s">
        <v>29</v>
      </c>
      <c r="N5730" t="s">
        <v>29</v>
      </c>
      <c r="O5730" t="s">
        <v>29</v>
      </c>
      <c r="P5730">
        <v>4</v>
      </c>
      <c r="Q5730">
        <v>193</v>
      </c>
      <c r="R5730">
        <v>1600</v>
      </c>
      <c r="S5730" t="str">
        <f>IF(Table1[[#This Row],[Average_Cost_for_two]]&lt;500,"Low",IF(Table1[[#This Row],[Average_Cost_for_two]]&lt;=1500,"Medium","High"))</f>
        <v>High</v>
      </c>
      <c r="T5730">
        <v>3.7</v>
      </c>
      <c r="U5730">
        <v>2011</v>
      </c>
      <c r="V5730">
        <v>3</v>
      </c>
      <c r="W5730">
        <v>28</v>
      </c>
      <c r="X5730">
        <f>IF(OR(Main!$U5730=0,
       Main!$V5730=0,
       Main!$W5730=0),
   "",
   DATE(Main!$U5730,
        Main!$V5730,
        Main!$W5730)
)</f>
        <v>40630</v>
      </c>
      <c r="Y5730">
        <f>Table1[[#This Row],[Average_Cost_for_two]]*VLOOKUP(Table1[[#This Row],[Currency]],currency!$A$2:$B$10,2,FALSE)</f>
        <v>19.2</v>
      </c>
      <c r="Z5730" t="str">
        <f>VLOOKUP(C5730,country!A:B,2,FALSE)</f>
        <v>India</v>
      </c>
      <c r="AA5730">
        <f t="shared" si="89"/>
        <v>1</v>
      </c>
    </row>
    <row r="5731" spans="1:27" ht="15.75" customHeight="1" x14ac:dyDescent="0.25">
      <c r="A5731">
        <v>311662</v>
      </c>
      <c r="B5731" t="s">
        <v>11815</v>
      </c>
      <c r="C5731">
        <v>1</v>
      </c>
      <c r="D5731" t="s">
        <v>11222</v>
      </c>
      <c r="E5731" t="s">
        <v>11879</v>
      </c>
      <c r="F5731" t="s">
        <v>11232</v>
      </c>
      <c r="G5731" t="s">
        <v>11231</v>
      </c>
      <c r="H5731">
        <v>77.102882940000001</v>
      </c>
      <c r="I5731">
        <v>28.43849033</v>
      </c>
      <c r="J5731" t="s">
        <v>11880</v>
      </c>
      <c r="K5731" t="s">
        <v>28</v>
      </c>
      <c r="L5731" t="s">
        <v>36</v>
      </c>
      <c r="M5731" t="s">
        <v>36</v>
      </c>
      <c r="N5731" t="s">
        <v>29</v>
      </c>
      <c r="O5731" t="s">
        <v>29</v>
      </c>
      <c r="P5731">
        <v>3</v>
      </c>
      <c r="Q5731">
        <v>259</v>
      </c>
      <c r="R5731">
        <v>1000</v>
      </c>
      <c r="S5731" t="str">
        <f>IF(Table1[[#This Row],[Average_Cost_for_two]]&lt;500,"Low",IF(Table1[[#This Row],[Average_Cost_for_two]]&lt;=1500,"Medium","High"))</f>
        <v>Medium</v>
      </c>
      <c r="T5731">
        <v>4</v>
      </c>
      <c r="U5731">
        <v>2017</v>
      </c>
      <c r="V5731">
        <v>5</v>
      </c>
      <c r="W5731">
        <v>14</v>
      </c>
      <c r="X5731">
        <f>IF(OR(Main!$U5731=0,
       Main!$V5731=0,
       Main!$W5731=0),
   "",
   DATE(Main!$U5731,
        Main!$V5731,
        Main!$W5731)
)</f>
        <v>42869</v>
      </c>
      <c r="Y5731">
        <f>Table1[[#This Row],[Average_Cost_for_two]]*VLOOKUP(Table1[[#This Row],[Currency]],currency!$A$2:$B$10,2,FALSE)</f>
        <v>12</v>
      </c>
      <c r="Z5731" t="str">
        <f>VLOOKUP(C5731,country!A:B,2,FALSE)</f>
        <v>India</v>
      </c>
      <c r="AA5731">
        <f t="shared" si="89"/>
        <v>2</v>
      </c>
    </row>
    <row r="5732" spans="1:27" ht="15.75" customHeight="1" x14ac:dyDescent="0.25">
      <c r="A5732">
        <v>8019</v>
      </c>
      <c r="B5732" t="s">
        <v>11881</v>
      </c>
      <c r="C5732">
        <v>1</v>
      </c>
      <c r="D5732" t="s">
        <v>11222</v>
      </c>
      <c r="E5732" t="s">
        <v>11882</v>
      </c>
      <c r="F5732" t="s">
        <v>11883</v>
      </c>
      <c r="G5732" t="s">
        <v>11884</v>
      </c>
      <c r="H5732">
        <v>77.108199499999998</v>
      </c>
      <c r="I5732">
        <v>28.480586800000001</v>
      </c>
      <c r="J5732" t="s">
        <v>624</v>
      </c>
      <c r="K5732" t="s">
        <v>28</v>
      </c>
      <c r="L5732" t="s">
        <v>36</v>
      </c>
      <c r="M5732" t="s">
        <v>29</v>
      </c>
      <c r="N5732" t="s">
        <v>29</v>
      </c>
      <c r="O5732" t="s">
        <v>29</v>
      </c>
      <c r="P5732">
        <v>3</v>
      </c>
      <c r="Q5732">
        <v>23</v>
      </c>
      <c r="R5732">
        <v>1600</v>
      </c>
      <c r="S5732" t="str">
        <f>IF(Table1[[#This Row],[Average_Cost_for_two]]&lt;500,"Low",IF(Table1[[#This Row],[Average_Cost_for_two]]&lt;=1500,"Medium","High"))</f>
        <v>High</v>
      </c>
      <c r="T5732">
        <v>3.4</v>
      </c>
      <c r="U5732">
        <v>2010</v>
      </c>
      <c r="V5732">
        <v>5</v>
      </c>
      <c r="W5732">
        <v>23</v>
      </c>
      <c r="X5732">
        <f>IF(OR(Main!$U5732=0,
       Main!$V5732=0,
       Main!$W5732=0),
   "",
   DATE(Main!$U5732,
        Main!$V5732,
        Main!$W5732)
)</f>
        <v>40321</v>
      </c>
      <c r="Y5732">
        <f>Table1[[#This Row],[Average_Cost_for_two]]*VLOOKUP(Table1[[#This Row],[Currency]],currency!$A$2:$B$10,2,FALSE)</f>
        <v>19.2</v>
      </c>
      <c r="Z5732" t="str">
        <f>VLOOKUP(C5732,country!A:B,2,FALSE)</f>
        <v>India</v>
      </c>
      <c r="AA5732">
        <f t="shared" si="89"/>
        <v>2</v>
      </c>
    </row>
    <row r="5733" spans="1:27" ht="15.75" customHeight="1" x14ac:dyDescent="0.25">
      <c r="A5733">
        <v>307225</v>
      </c>
      <c r="B5733" t="s">
        <v>11885</v>
      </c>
      <c r="C5733">
        <v>1</v>
      </c>
      <c r="D5733" t="s">
        <v>11222</v>
      </c>
      <c r="E5733" t="s">
        <v>11485</v>
      </c>
      <c r="F5733" t="s">
        <v>11486</v>
      </c>
      <c r="G5733" t="s">
        <v>11487</v>
      </c>
      <c r="H5733">
        <v>77.039535299999997</v>
      </c>
      <c r="I5733">
        <v>28.470506100000001</v>
      </c>
      <c r="J5733" t="s">
        <v>3851</v>
      </c>
      <c r="K5733" t="s">
        <v>28</v>
      </c>
      <c r="L5733" t="s">
        <v>36</v>
      </c>
      <c r="M5733" t="s">
        <v>29</v>
      </c>
      <c r="N5733" t="s">
        <v>29</v>
      </c>
      <c r="O5733" t="s">
        <v>29</v>
      </c>
      <c r="P5733">
        <v>3</v>
      </c>
      <c r="Q5733">
        <v>19</v>
      </c>
      <c r="R5733">
        <v>1400</v>
      </c>
      <c r="S5733" t="str">
        <f>IF(Table1[[#This Row],[Average_Cost_for_two]]&lt;500,"Low",IF(Table1[[#This Row],[Average_Cost_for_two]]&lt;=1500,"Medium","High"))</f>
        <v>Medium</v>
      </c>
      <c r="T5733">
        <v>3</v>
      </c>
      <c r="U5733">
        <v>2015</v>
      </c>
      <c r="V5733">
        <v>5</v>
      </c>
      <c r="W5733">
        <v>20</v>
      </c>
      <c r="X5733">
        <f>IF(OR(Main!$U5733=0,
       Main!$V5733=0,
       Main!$W5733=0),
   "",
   DATE(Main!$U5733,
        Main!$V5733,
        Main!$W5733)
)</f>
        <v>42144</v>
      </c>
      <c r="Y5733">
        <f>Table1[[#This Row],[Average_Cost_for_two]]*VLOOKUP(Table1[[#This Row],[Currency]],currency!$A$2:$B$10,2,FALSE)</f>
        <v>16.8</v>
      </c>
      <c r="Z5733" t="str">
        <f>VLOOKUP(C5733,country!A:B,2,FALSE)</f>
        <v>India</v>
      </c>
      <c r="AA5733">
        <f t="shared" si="89"/>
        <v>2</v>
      </c>
    </row>
    <row r="5734" spans="1:27" ht="15.75" customHeight="1" x14ac:dyDescent="0.25">
      <c r="A5734">
        <v>2100861</v>
      </c>
      <c r="B5734" t="s">
        <v>11886</v>
      </c>
      <c r="C5734">
        <v>1</v>
      </c>
      <c r="D5734" t="s">
        <v>4320</v>
      </c>
      <c r="E5734" t="s">
        <v>11887</v>
      </c>
      <c r="F5734" t="s">
        <v>11888</v>
      </c>
      <c r="G5734" t="s">
        <v>11889</v>
      </c>
      <c r="H5734">
        <v>0</v>
      </c>
      <c r="I5734">
        <v>0</v>
      </c>
      <c r="J5734" t="s">
        <v>3652</v>
      </c>
      <c r="K5734" t="s">
        <v>28</v>
      </c>
      <c r="L5734" t="s">
        <v>29</v>
      </c>
      <c r="M5734" t="s">
        <v>29</v>
      </c>
      <c r="N5734" t="s">
        <v>29</v>
      </c>
      <c r="O5734" t="s">
        <v>29</v>
      </c>
      <c r="P5734">
        <v>4</v>
      </c>
      <c r="Q5734">
        <v>222</v>
      </c>
      <c r="R5734">
        <v>1650</v>
      </c>
      <c r="S5734" t="str">
        <f>IF(Table1[[#This Row],[Average_Cost_for_two]]&lt;500,"Low",IF(Table1[[#This Row],[Average_Cost_for_two]]&lt;=1500,"Medium","High"))</f>
        <v>High</v>
      </c>
      <c r="T5734">
        <v>4.4000000000000004</v>
      </c>
      <c r="U5734">
        <v>2012</v>
      </c>
      <c r="V5734">
        <v>12</v>
      </c>
      <c r="W5734">
        <v>11</v>
      </c>
      <c r="X5734">
        <f>IF(OR(Main!$U5734=0,
       Main!$V5734=0,
       Main!$W5734=0),
   "",
   DATE(Main!$U5734,
        Main!$V5734,
        Main!$W5734)
)</f>
        <v>41254</v>
      </c>
      <c r="Y5734">
        <f>Table1[[#This Row],[Average_Cost_for_two]]*VLOOKUP(Table1[[#This Row],[Currency]],currency!$A$2:$B$10,2,FALSE)</f>
        <v>19.8</v>
      </c>
      <c r="Z5734" t="str">
        <f>VLOOKUP(C5734,country!A:B,2,FALSE)</f>
        <v>India</v>
      </c>
      <c r="AA5734">
        <f t="shared" si="89"/>
        <v>4</v>
      </c>
    </row>
    <row r="5735" spans="1:27" ht="15.75" customHeight="1" x14ac:dyDescent="0.25">
      <c r="A5735">
        <v>305682</v>
      </c>
      <c r="B5735" t="s">
        <v>11890</v>
      </c>
      <c r="C5735">
        <v>1</v>
      </c>
      <c r="D5735" t="s">
        <v>11222</v>
      </c>
      <c r="E5735" t="s">
        <v>11891</v>
      </c>
      <c r="F5735" t="s">
        <v>177</v>
      </c>
      <c r="G5735" t="s">
        <v>11245</v>
      </c>
      <c r="H5735">
        <v>77.102608700000005</v>
      </c>
      <c r="I5735">
        <v>28.4806694</v>
      </c>
      <c r="J5735" t="s">
        <v>4496</v>
      </c>
      <c r="K5735" t="s">
        <v>28</v>
      </c>
      <c r="L5735" t="s">
        <v>29</v>
      </c>
      <c r="M5735" t="s">
        <v>36</v>
      </c>
      <c r="N5735" t="s">
        <v>29</v>
      </c>
      <c r="O5735" t="s">
        <v>29</v>
      </c>
      <c r="P5735">
        <v>2</v>
      </c>
      <c r="Q5735">
        <v>69</v>
      </c>
      <c r="R5735">
        <v>550</v>
      </c>
      <c r="S5735" t="str">
        <f>IF(Table1[[#This Row],[Average_Cost_for_two]]&lt;500,"Low",IF(Table1[[#This Row],[Average_Cost_for_two]]&lt;=1500,"Medium","High"))</f>
        <v>Medium</v>
      </c>
      <c r="T5735">
        <v>3.6</v>
      </c>
      <c r="U5735">
        <v>2014</v>
      </c>
      <c r="V5735">
        <v>5</v>
      </c>
      <c r="W5735">
        <v>4</v>
      </c>
      <c r="X5735">
        <f>IF(OR(Main!$U5735=0,
       Main!$V5735=0,
       Main!$W5735=0),
   "",
   DATE(Main!$U5735,
        Main!$V5735,
        Main!$W5735)
)</f>
        <v>41763</v>
      </c>
      <c r="Y5735">
        <f>Table1[[#This Row],[Average_Cost_for_two]]*VLOOKUP(Table1[[#This Row],[Currency]],currency!$A$2:$B$10,2,FALSE)</f>
        <v>6.6000000000000005</v>
      </c>
      <c r="Z5735" t="str">
        <f>VLOOKUP(C5735,country!A:B,2,FALSE)</f>
        <v>India</v>
      </c>
      <c r="AA5735">
        <f t="shared" si="89"/>
        <v>2</v>
      </c>
    </row>
    <row r="5736" spans="1:27" ht="15.75" customHeight="1" x14ac:dyDescent="0.25">
      <c r="A5736">
        <v>2760</v>
      </c>
      <c r="B5736" t="s">
        <v>11892</v>
      </c>
      <c r="C5736">
        <v>1</v>
      </c>
      <c r="D5736" t="s">
        <v>11222</v>
      </c>
      <c r="E5736" t="s">
        <v>11893</v>
      </c>
      <c r="F5736" t="s">
        <v>11894</v>
      </c>
      <c r="G5736" t="s">
        <v>11895</v>
      </c>
      <c r="H5736">
        <v>77.089279199999993</v>
      </c>
      <c r="I5736">
        <v>28.479803100000002</v>
      </c>
      <c r="J5736" t="s">
        <v>11896</v>
      </c>
      <c r="K5736" t="s">
        <v>28</v>
      </c>
      <c r="L5736" t="s">
        <v>29</v>
      </c>
      <c r="M5736" t="s">
        <v>29</v>
      </c>
      <c r="N5736" t="s">
        <v>29</v>
      </c>
      <c r="O5736" t="s">
        <v>29</v>
      </c>
      <c r="P5736">
        <v>3</v>
      </c>
      <c r="Q5736">
        <v>1902</v>
      </c>
      <c r="R5736">
        <v>1500</v>
      </c>
      <c r="S5736" t="str">
        <f>IF(Table1[[#This Row],[Average_Cost_for_two]]&lt;500,"Low",IF(Table1[[#This Row],[Average_Cost_for_two]]&lt;=1500,"Medium","High"))</f>
        <v>Medium</v>
      </c>
      <c r="T5736">
        <v>3.7</v>
      </c>
      <c r="U5736">
        <v>2012</v>
      </c>
      <c r="V5736">
        <v>5</v>
      </c>
      <c r="W5736">
        <v>1</v>
      </c>
      <c r="X5736">
        <f>IF(OR(Main!$U5736=0,
       Main!$V5736=0,
       Main!$W5736=0),
   "",
   DATE(Main!$U5736,
        Main!$V5736,
        Main!$W5736)
)</f>
        <v>41030</v>
      </c>
      <c r="Y5736">
        <f>Table1[[#This Row],[Average_Cost_for_two]]*VLOOKUP(Table1[[#This Row],[Currency]],currency!$A$2:$B$10,2,FALSE)</f>
        <v>18</v>
      </c>
      <c r="Z5736" t="str">
        <f>VLOOKUP(C5736,country!A:B,2,FALSE)</f>
        <v>India</v>
      </c>
      <c r="AA5736">
        <f t="shared" si="89"/>
        <v>2</v>
      </c>
    </row>
    <row r="5737" spans="1:27" ht="15.75" customHeight="1" x14ac:dyDescent="0.25">
      <c r="A5737">
        <v>311758</v>
      </c>
      <c r="B5737" t="s">
        <v>11897</v>
      </c>
      <c r="C5737">
        <v>1</v>
      </c>
      <c r="D5737" t="s">
        <v>11222</v>
      </c>
      <c r="E5737" t="s">
        <v>11898</v>
      </c>
      <c r="F5737" t="s">
        <v>11338</v>
      </c>
      <c r="G5737" t="s">
        <v>11339</v>
      </c>
      <c r="H5737">
        <v>77.080212399999994</v>
      </c>
      <c r="I5737">
        <v>28.480252100000001</v>
      </c>
      <c r="J5737" t="s">
        <v>1766</v>
      </c>
      <c r="K5737" t="s">
        <v>28</v>
      </c>
      <c r="L5737" t="s">
        <v>29</v>
      </c>
      <c r="M5737" t="s">
        <v>29</v>
      </c>
      <c r="N5737" t="s">
        <v>29</v>
      </c>
      <c r="O5737" t="s">
        <v>29</v>
      </c>
      <c r="P5737">
        <v>2</v>
      </c>
      <c r="Q5737">
        <v>40</v>
      </c>
      <c r="R5737">
        <v>550</v>
      </c>
      <c r="S5737" t="str">
        <f>IF(Table1[[#This Row],[Average_Cost_for_two]]&lt;500,"Low",IF(Table1[[#This Row],[Average_Cost_for_two]]&lt;=1500,"Medium","High"))</f>
        <v>Medium</v>
      </c>
      <c r="T5737">
        <v>3.3</v>
      </c>
      <c r="U5737">
        <v>2016</v>
      </c>
      <c r="V5737">
        <v>5</v>
      </c>
      <c r="W5737">
        <v>1</v>
      </c>
      <c r="X5737">
        <f>IF(OR(Main!$U5737=0,
       Main!$V5737=0,
       Main!$W5737=0),
   "",
   DATE(Main!$U5737,
        Main!$V5737,
        Main!$W5737)
)</f>
        <v>42491</v>
      </c>
      <c r="Y5737">
        <f>Table1[[#This Row],[Average_Cost_for_two]]*VLOOKUP(Table1[[#This Row],[Currency]],currency!$A$2:$B$10,2,FALSE)</f>
        <v>6.6000000000000005</v>
      </c>
      <c r="Z5737" t="str">
        <f>VLOOKUP(C5737,country!A:B,2,FALSE)</f>
        <v>India</v>
      </c>
      <c r="AA5737">
        <f t="shared" si="89"/>
        <v>2</v>
      </c>
    </row>
    <row r="5738" spans="1:27" ht="15.75" customHeight="1" x14ac:dyDescent="0.25">
      <c r="A5738">
        <v>3600192</v>
      </c>
      <c r="B5738" t="s">
        <v>11899</v>
      </c>
      <c r="C5738">
        <v>1</v>
      </c>
      <c r="D5738" t="s">
        <v>11481</v>
      </c>
      <c r="E5738" t="s">
        <v>11900</v>
      </c>
      <c r="F5738" t="s">
        <v>11901</v>
      </c>
      <c r="G5738" t="s">
        <v>11902</v>
      </c>
      <c r="H5738">
        <v>76.665169000000006</v>
      </c>
      <c r="I5738">
        <v>12.297954000000001</v>
      </c>
      <c r="J5738" t="s">
        <v>6384</v>
      </c>
      <c r="K5738" t="s">
        <v>28</v>
      </c>
      <c r="L5738" t="s">
        <v>29</v>
      </c>
      <c r="M5738" t="s">
        <v>29</v>
      </c>
      <c r="N5738" t="s">
        <v>29</v>
      </c>
      <c r="O5738" t="s">
        <v>29</v>
      </c>
      <c r="P5738">
        <v>4</v>
      </c>
      <c r="Q5738">
        <v>162</v>
      </c>
      <c r="R5738">
        <v>1700</v>
      </c>
      <c r="S5738" t="str">
        <f>IF(Table1[[#This Row],[Average_Cost_for_two]]&lt;500,"Low",IF(Table1[[#This Row],[Average_Cost_for_two]]&lt;=1500,"Medium","High"))</f>
        <v>High</v>
      </c>
      <c r="T5738">
        <v>3.8</v>
      </c>
      <c r="U5738">
        <v>2013</v>
      </c>
      <c r="V5738">
        <v>9</v>
      </c>
      <c r="W5738">
        <v>25</v>
      </c>
      <c r="X5738">
        <f>IF(OR(Main!$U5738=0,
       Main!$V5738=0,
       Main!$W5738=0),
   "",
   DATE(Main!$U5738,
        Main!$V5738,
        Main!$W5738)
)</f>
        <v>41542</v>
      </c>
      <c r="Y5738">
        <f>Table1[[#This Row],[Average_Cost_for_two]]*VLOOKUP(Table1[[#This Row],[Currency]],currency!$A$2:$B$10,2,FALSE)</f>
        <v>20.400000000000002</v>
      </c>
      <c r="Z5738" t="str">
        <f>VLOOKUP(C5738,country!A:B,2,FALSE)</f>
        <v>India</v>
      </c>
      <c r="AA5738">
        <f t="shared" si="89"/>
        <v>3</v>
      </c>
    </row>
    <row r="5739" spans="1:27" ht="15.75" customHeight="1" x14ac:dyDescent="0.25">
      <c r="A5739">
        <v>18311926</v>
      </c>
      <c r="B5739" t="s">
        <v>11903</v>
      </c>
      <c r="C5739">
        <v>1</v>
      </c>
      <c r="D5739" t="s">
        <v>11222</v>
      </c>
      <c r="E5739" t="s">
        <v>11904</v>
      </c>
      <c r="F5739" t="s">
        <v>11345</v>
      </c>
      <c r="G5739" t="s">
        <v>11346</v>
      </c>
      <c r="H5739">
        <v>77.019363600000005</v>
      </c>
      <c r="I5739">
        <v>28.470213000000001</v>
      </c>
      <c r="J5739" t="s">
        <v>27</v>
      </c>
      <c r="K5739" t="s">
        <v>28</v>
      </c>
      <c r="L5739" t="s">
        <v>29</v>
      </c>
      <c r="M5739" t="s">
        <v>29</v>
      </c>
      <c r="N5739" t="s">
        <v>29</v>
      </c>
      <c r="O5739" t="s">
        <v>29</v>
      </c>
      <c r="P5739">
        <v>2</v>
      </c>
      <c r="Q5739">
        <v>25</v>
      </c>
      <c r="R5739">
        <v>700</v>
      </c>
      <c r="S5739" t="str">
        <f>IF(Table1[[#This Row],[Average_Cost_for_two]]&lt;500,"Low",IF(Table1[[#This Row],[Average_Cost_for_two]]&lt;=1500,"Medium","High"))</f>
        <v>Medium</v>
      </c>
      <c r="T5739">
        <v>3.2</v>
      </c>
      <c r="U5739">
        <v>2018</v>
      </c>
      <c r="V5739">
        <v>5</v>
      </c>
      <c r="W5739">
        <v>10</v>
      </c>
      <c r="X5739">
        <f>IF(OR(Main!$U5739=0,
       Main!$V5739=0,
       Main!$W5739=0),
   "",
   DATE(Main!$U5739,
        Main!$V5739,
        Main!$W5739)
)</f>
        <v>43230</v>
      </c>
      <c r="Y5739">
        <f>Table1[[#This Row],[Average_Cost_for_two]]*VLOOKUP(Table1[[#This Row],[Currency]],currency!$A$2:$B$10,2,FALSE)</f>
        <v>8.4</v>
      </c>
      <c r="Z5739" t="str">
        <f>VLOOKUP(C5739,country!A:B,2,FALSE)</f>
        <v>India</v>
      </c>
      <c r="AA5739">
        <f t="shared" si="89"/>
        <v>2</v>
      </c>
    </row>
    <row r="5740" spans="1:27" ht="15.75" customHeight="1" x14ac:dyDescent="0.25">
      <c r="A5740">
        <v>303779</v>
      </c>
      <c r="B5740" t="s">
        <v>11905</v>
      </c>
      <c r="C5740">
        <v>1</v>
      </c>
      <c r="D5740" t="s">
        <v>11222</v>
      </c>
      <c r="E5740" t="s">
        <v>11906</v>
      </c>
      <c r="F5740" t="s">
        <v>11907</v>
      </c>
      <c r="G5740" t="s">
        <v>11908</v>
      </c>
      <c r="H5740">
        <v>77.031317200000004</v>
      </c>
      <c r="I5740">
        <v>28.4623451</v>
      </c>
      <c r="J5740" t="s">
        <v>27</v>
      </c>
      <c r="K5740" t="s">
        <v>28</v>
      </c>
      <c r="L5740" t="s">
        <v>29</v>
      </c>
      <c r="M5740" t="s">
        <v>29</v>
      </c>
      <c r="N5740" t="s">
        <v>29</v>
      </c>
      <c r="O5740" t="s">
        <v>29</v>
      </c>
      <c r="P5740">
        <v>1</v>
      </c>
      <c r="Q5740">
        <v>16</v>
      </c>
      <c r="R5740">
        <v>250</v>
      </c>
      <c r="S5740" t="str">
        <f>IF(Table1[[#This Row],[Average_Cost_for_two]]&lt;500,"Low",IF(Table1[[#This Row],[Average_Cost_for_two]]&lt;=1500,"Medium","High"))</f>
        <v>Low</v>
      </c>
      <c r="T5740">
        <v>3.1</v>
      </c>
      <c r="U5740">
        <v>2012</v>
      </c>
      <c r="V5740">
        <v>5</v>
      </c>
      <c r="W5740">
        <v>27</v>
      </c>
      <c r="X5740">
        <f>IF(OR(Main!$U5740=0,
       Main!$V5740=0,
       Main!$W5740=0),
   "",
   DATE(Main!$U5740,
        Main!$V5740,
        Main!$W5740)
)</f>
        <v>41056</v>
      </c>
      <c r="Y5740">
        <f>Table1[[#This Row],[Average_Cost_for_two]]*VLOOKUP(Table1[[#This Row],[Currency]],currency!$A$2:$B$10,2,FALSE)</f>
        <v>3</v>
      </c>
      <c r="Z5740" t="str">
        <f>VLOOKUP(C5740,country!A:B,2,FALSE)</f>
        <v>India</v>
      </c>
      <c r="AA5740">
        <f t="shared" si="89"/>
        <v>2</v>
      </c>
    </row>
    <row r="5741" spans="1:27" ht="15.75" customHeight="1" x14ac:dyDescent="0.25">
      <c r="A5741">
        <v>303730</v>
      </c>
      <c r="B5741" t="s">
        <v>11909</v>
      </c>
      <c r="C5741">
        <v>1</v>
      </c>
      <c r="D5741" t="s">
        <v>11222</v>
      </c>
      <c r="E5741" t="s">
        <v>11910</v>
      </c>
      <c r="F5741" t="s">
        <v>11251</v>
      </c>
      <c r="G5741" t="s">
        <v>11252</v>
      </c>
      <c r="H5741">
        <v>77.0404135</v>
      </c>
      <c r="I5741">
        <v>28.475519899999998</v>
      </c>
      <c r="J5741" t="s">
        <v>10234</v>
      </c>
      <c r="K5741" t="s">
        <v>28</v>
      </c>
      <c r="L5741" t="s">
        <v>29</v>
      </c>
      <c r="M5741" t="s">
        <v>29</v>
      </c>
      <c r="N5741" t="s">
        <v>29</v>
      </c>
      <c r="O5741" t="s">
        <v>29</v>
      </c>
      <c r="P5741">
        <v>1</v>
      </c>
      <c r="Q5741">
        <v>6</v>
      </c>
      <c r="R5741">
        <v>150</v>
      </c>
      <c r="S5741" t="str">
        <f>IF(Table1[[#This Row],[Average_Cost_for_two]]&lt;500,"Low",IF(Table1[[#This Row],[Average_Cost_for_two]]&lt;=1500,"Medium","High"))</f>
        <v>Low</v>
      </c>
      <c r="T5741">
        <v>2.8</v>
      </c>
      <c r="U5741">
        <v>2015</v>
      </c>
      <c r="V5741">
        <v>5</v>
      </c>
      <c r="W5741">
        <v>10</v>
      </c>
      <c r="X5741">
        <f>IF(OR(Main!$U5741=0,
       Main!$V5741=0,
       Main!$W5741=0),
   "",
   DATE(Main!$U5741,
        Main!$V5741,
        Main!$W5741)
)</f>
        <v>42134</v>
      </c>
      <c r="Y5741">
        <f>Table1[[#This Row],[Average_Cost_for_two]]*VLOOKUP(Table1[[#This Row],[Currency]],currency!$A$2:$B$10,2,FALSE)</f>
        <v>1.8</v>
      </c>
      <c r="Z5741" t="str">
        <f>VLOOKUP(C5741,country!A:B,2,FALSE)</f>
        <v>India</v>
      </c>
      <c r="AA5741">
        <f t="shared" si="89"/>
        <v>2</v>
      </c>
    </row>
    <row r="5742" spans="1:27" ht="15.75" customHeight="1" x14ac:dyDescent="0.25">
      <c r="A5742">
        <v>18291476</v>
      </c>
      <c r="B5742" t="s">
        <v>11911</v>
      </c>
      <c r="C5742">
        <v>1</v>
      </c>
      <c r="D5742" t="s">
        <v>11222</v>
      </c>
      <c r="E5742" t="s">
        <v>11912</v>
      </c>
      <c r="F5742" t="s">
        <v>11251</v>
      </c>
      <c r="G5742" t="s">
        <v>11252</v>
      </c>
      <c r="H5742">
        <v>77.042400799999996</v>
      </c>
      <c r="I5742">
        <v>28.474104100000002</v>
      </c>
      <c r="J5742" t="s">
        <v>10316</v>
      </c>
      <c r="K5742" t="s">
        <v>28</v>
      </c>
      <c r="L5742" t="s">
        <v>29</v>
      </c>
      <c r="M5742" t="s">
        <v>29</v>
      </c>
      <c r="N5742" t="s">
        <v>29</v>
      </c>
      <c r="O5742" t="s">
        <v>29</v>
      </c>
      <c r="P5742">
        <v>1</v>
      </c>
      <c r="Q5742">
        <v>5</v>
      </c>
      <c r="R5742">
        <v>200</v>
      </c>
      <c r="S5742" t="str">
        <f>IF(Table1[[#This Row],[Average_Cost_for_two]]&lt;500,"Low",IF(Table1[[#This Row],[Average_Cost_for_two]]&lt;=1500,"Medium","High"))</f>
        <v>Low</v>
      </c>
      <c r="T5742">
        <v>3</v>
      </c>
      <c r="U5742">
        <v>2016</v>
      </c>
      <c r="V5742">
        <v>5</v>
      </c>
      <c r="W5742">
        <v>14</v>
      </c>
      <c r="X5742">
        <f>IF(OR(Main!$U5742=0,
       Main!$V5742=0,
       Main!$W5742=0),
   "",
   DATE(Main!$U5742,
        Main!$V5742,
        Main!$W5742)
)</f>
        <v>42504</v>
      </c>
      <c r="Y5742">
        <f>Table1[[#This Row],[Average_Cost_for_two]]*VLOOKUP(Table1[[#This Row],[Currency]],currency!$A$2:$B$10,2,FALSE)</f>
        <v>2.4</v>
      </c>
      <c r="Z5742" t="str">
        <f>VLOOKUP(C5742,country!A:B,2,FALSE)</f>
        <v>India</v>
      </c>
      <c r="AA5742">
        <f t="shared" si="89"/>
        <v>2</v>
      </c>
    </row>
    <row r="5743" spans="1:27" ht="15.75" customHeight="1" x14ac:dyDescent="0.25">
      <c r="A5743">
        <v>305996</v>
      </c>
      <c r="B5743" t="s">
        <v>11913</v>
      </c>
      <c r="C5743">
        <v>1</v>
      </c>
      <c r="D5743" t="s">
        <v>11222</v>
      </c>
      <c r="E5743" t="s">
        <v>11914</v>
      </c>
      <c r="F5743" t="s">
        <v>11371</v>
      </c>
      <c r="G5743" t="s">
        <v>11372</v>
      </c>
      <c r="H5743">
        <v>77.062427700000001</v>
      </c>
      <c r="I5743">
        <v>28.468657700000001</v>
      </c>
      <c r="J5743" t="s">
        <v>477</v>
      </c>
      <c r="K5743" t="s">
        <v>28</v>
      </c>
      <c r="L5743" t="s">
        <v>36</v>
      </c>
      <c r="M5743" t="s">
        <v>36</v>
      </c>
      <c r="N5743" t="s">
        <v>29</v>
      </c>
      <c r="O5743" t="s">
        <v>29</v>
      </c>
      <c r="P5743">
        <v>3</v>
      </c>
      <c r="Q5743">
        <v>586</v>
      </c>
      <c r="R5743">
        <v>1400</v>
      </c>
      <c r="S5743" t="str">
        <f>IF(Table1[[#This Row],[Average_Cost_for_two]]&lt;500,"Low",IF(Table1[[#This Row],[Average_Cost_for_two]]&lt;=1500,"Medium","High"))</f>
        <v>Medium</v>
      </c>
      <c r="T5743">
        <v>3.3</v>
      </c>
      <c r="U5743">
        <v>2012</v>
      </c>
      <c r="V5743">
        <v>5</v>
      </c>
      <c r="W5743">
        <v>6</v>
      </c>
      <c r="X5743">
        <f>IF(OR(Main!$U5743=0,
       Main!$V5743=0,
       Main!$W5743=0),
   "",
   DATE(Main!$U5743,
        Main!$V5743,
        Main!$W5743)
)</f>
        <v>41035</v>
      </c>
      <c r="Y5743">
        <f>Table1[[#This Row],[Average_Cost_for_two]]*VLOOKUP(Table1[[#This Row],[Currency]],currency!$A$2:$B$10,2,FALSE)</f>
        <v>16.8</v>
      </c>
      <c r="Z5743" t="str">
        <f>VLOOKUP(C5743,country!A:B,2,FALSE)</f>
        <v>India</v>
      </c>
      <c r="AA5743">
        <f t="shared" si="89"/>
        <v>2</v>
      </c>
    </row>
    <row r="5744" spans="1:27" ht="15.75" customHeight="1" x14ac:dyDescent="0.25">
      <c r="A5744">
        <v>4959</v>
      </c>
      <c r="B5744" t="s">
        <v>11915</v>
      </c>
      <c r="C5744">
        <v>1</v>
      </c>
      <c r="D5744" t="s">
        <v>11222</v>
      </c>
      <c r="E5744" t="s">
        <v>11916</v>
      </c>
      <c r="F5744" t="s">
        <v>11371</v>
      </c>
      <c r="G5744" t="s">
        <v>11372</v>
      </c>
      <c r="H5744">
        <v>77.063192200000003</v>
      </c>
      <c r="I5744">
        <v>28.468327899999998</v>
      </c>
      <c r="J5744" t="s">
        <v>3976</v>
      </c>
      <c r="K5744" t="s">
        <v>28</v>
      </c>
      <c r="L5744" t="s">
        <v>29</v>
      </c>
      <c r="M5744" t="s">
        <v>29</v>
      </c>
      <c r="N5744" t="s">
        <v>29</v>
      </c>
      <c r="O5744" t="s">
        <v>29</v>
      </c>
      <c r="P5744">
        <v>3</v>
      </c>
      <c r="Q5744">
        <v>3569</v>
      </c>
      <c r="R5744">
        <v>1800</v>
      </c>
      <c r="S5744" t="str">
        <f>IF(Table1[[#This Row],[Average_Cost_for_two]]&lt;500,"Low",IF(Table1[[#This Row],[Average_Cost_for_two]]&lt;=1500,"Medium","High"))</f>
        <v>High</v>
      </c>
      <c r="T5744">
        <v>4.4000000000000004</v>
      </c>
      <c r="U5744">
        <v>2010</v>
      </c>
      <c r="V5744">
        <v>5</v>
      </c>
      <c r="W5744">
        <v>20</v>
      </c>
      <c r="X5744">
        <f>IF(OR(Main!$U5744=0,
       Main!$V5744=0,
       Main!$W5744=0),
   "",
   DATE(Main!$U5744,
        Main!$V5744,
        Main!$W5744)
)</f>
        <v>40318</v>
      </c>
      <c r="Y5744">
        <f>Table1[[#This Row],[Average_Cost_for_two]]*VLOOKUP(Table1[[#This Row],[Currency]],currency!$A$2:$B$10,2,FALSE)</f>
        <v>21.6</v>
      </c>
      <c r="Z5744" t="str">
        <f>VLOOKUP(C5744,country!A:B,2,FALSE)</f>
        <v>India</v>
      </c>
      <c r="AA5744">
        <f t="shared" si="89"/>
        <v>2</v>
      </c>
    </row>
    <row r="5745" spans="1:27" ht="15.75" customHeight="1" x14ac:dyDescent="0.25">
      <c r="A5745">
        <v>313456</v>
      </c>
      <c r="B5745" t="s">
        <v>11917</v>
      </c>
      <c r="C5745">
        <v>1</v>
      </c>
      <c r="D5745" t="s">
        <v>11222</v>
      </c>
      <c r="E5745" t="s">
        <v>11918</v>
      </c>
      <c r="F5745" t="s">
        <v>11523</v>
      </c>
      <c r="G5745" t="s">
        <v>11524</v>
      </c>
      <c r="H5745">
        <v>0</v>
      </c>
      <c r="I5745">
        <v>0</v>
      </c>
      <c r="J5745" t="s">
        <v>731</v>
      </c>
      <c r="K5745" t="s">
        <v>28</v>
      </c>
      <c r="L5745" t="s">
        <v>29</v>
      </c>
      <c r="M5745" t="s">
        <v>29</v>
      </c>
      <c r="N5745" t="s">
        <v>29</v>
      </c>
      <c r="O5745" t="s">
        <v>29</v>
      </c>
      <c r="P5745">
        <v>1</v>
      </c>
      <c r="Q5745">
        <v>9</v>
      </c>
      <c r="R5745">
        <v>350</v>
      </c>
      <c r="S5745" t="str">
        <f>IF(Table1[[#This Row],[Average_Cost_for_two]]&lt;500,"Low",IF(Table1[[#This Row],[Average_Cost_for_two]]&lt;=1500,"Medium","High"))</f>
        <v>Low</v>
      </c>
      <c r="T5745">
        <v>3.1</v>
      </c>
      <c r="U5745">
        <v>2010</v>
      </c>
      <c r="V5745">
        <v>5</v>
      </c>
      <c r="W5745">
        <v>3</v>
      </c>
      <c r="X5745">
        <f>IF(OR(Main!$U5745=0,
       Main!$V5745=0,
       Main!$W5745=0),
   "",
   DATE(Main!$U5745,
        Main!$V5745,
        Main!$W5745)
)</f>
        <v>40301</v>
      </c>
      <c r="Y5745">
        <f>Table1[[#This Row],[Average_Cost_for_two]]*VLOOKUP(Table1[[#This Row],[Currency]],currency!$A$2:$B$10,2,FALSE)</f>
        <v>4.2</v>
      </c>
      <c r="Z5745" t="str">
        <f>VLOOKUP(C5745,country!A:B,2,FALSE)</f>
        <v>India</v>
      </c>
      <c r="AA5745">
        <f t="shared" si="89"/>
        <v>2</v>
      </c>
    </row>
    <row r="5746" spans="1:27" ht="15.75" customHeight="1" x14ac:dyDescent="0.25">
      <c r="A5746">
        <v>894</v>
      </c>
      <c r="B5746" t="s">
        <v>11919</v>
      </c>
      <c r="C5746">
        <v>1</v>
      </c>
      <c r="D5746" t="s">
        <v>11222</v>
      </c>
      <c r="E5746" t="s">
        <v>11920</v>
      </c>
      <c r="F5746" t="s">
        <v>11528</v>
      </c>
      <c r="G5746" t="s">
        <v>11529</v>
      </c>
      <c r="H5746">
        <v>77.059622899999994</v>
      </c>
      <c r="I5746">
        <v>28.4448577</v>
      </c>
      <c r="J5746" t="s">
        <v>3596</v>
      </c>
      <c r="K5746" t="s">
        <v>28</v>
      </c>
      <c r="L5746" t="s">
        <v>29</v>
      </c>
      <c r="M5746" t="s">
        <v>36</v>
      </c>
      <c r="N5746" t="s">
        <v>29</v>
      </c>
      <c r="O5746" t="s">
        <v>29</v>
      </c>
      <c r="P5746">
        <v>2</v>
      </c>
      <c r="Q5746">
        <v>92</v>
      </c>
      <c r="R5746">
        <v>700</v>
      </c>
      <c r="S5746" t="str">
        <f>IF(Table1[[#This Row],[Average_Cost_for_two]]&lt;500,"Low",IF(Table1[[#This Row],[Average_Cost_for_two]]&lt;=1500,"Medium","High"))</f>
        <v>Medium</v>
      </c>
      <c r="T5746">
        <v>2.4</v>
      </c>
      <c r="U5746">
        <v>2012</v>
      </c>
      <c r="V5746">
        <v>5</v>
      </c>
      <c r="W5746">
        <v>13</v>
      </c>
      <c r="X5746">
        <f>IF(OR(Main!$U5746=0,
       Main!$V5746=0,
       Main!$W5746=0),
   "",
   DATE(Main!$U5746,
        Main!$V5746,
        Main!$W5746)
)</f>
        <v>41042</v>
      </c>
      <c r="Y5746">
        <f>Table1[[#This Row],[Average_Cost_for_two]]*VLOOKUP(Table1[[#This Row],[Currency]],currency!$A$2:$B$10,2,FALSE)</f>
        <v>8.4</v>
      </c>
      <c r="Z5746" t="str">
        <f>VLOOKUP(C5746,country!A:B,2,FALSE)</f>
        <v>India</v>
      </c>
      <c r="AA5746">
        <f t="shared" si="89"/>
        <v>2</v>
      </c>
    </row>
    <row r="5747" spans="1:27" ht="15.75" customHeight="1" x14ac:dyDescent="0.25">
      <c r="A5747">
        <v>18314053</v>
      </c>
      <c r="B5747" t="s">
        <v>11921</v>
      </c>
      <c r="C5747">
        <v>1</v>
      </c>
      <c r="D5747" t="s">
        <v>11222</v>
      </c>
      <c r="E5747" t="s">
        <v>11383</v>
      </c>
      <c r="F5747" t="s">
        <v>11235</v>
      </c>
      <c r="G5747" t="s">
        <v>11236</v>
      </c>
      <c r="H5747">
        <v>77.099598240000006</v>
      </c>
      <c r="I5747">
        <v>28.425179350000001</v>
      </c>
      <c r="J5747" t="s">
        <v>722</v>
      </c>
      <c r="K5747" t="s">
        <v>28</v>
      </c>
      <c r="L5747" t="s">
        <v>29</v>
      </c>
      <c r="M5747" t="s">
        <v>29</v>
      </c>
      <c r="N5747" t="s">
        <v>29</v>
      </c>
      <c r="O5747" t="s">
        <v>29</v>
      </c>
      <c r="P5747">
        <v>1</v>
      </c>
      <c r="Q5747">
        <v>4</v>
      </c>
      <c r="R5747">
        <v>100</v>
      </c>
      <c r="S5747" t="str">
        <f>IF(Table1[[#This Row],[Average_Cost_for_two]]&lt;500,"Low",IF(Table1[[#This Row],[Average_Cost_for_two]]&lt;=1500,"Medium","High"))</f>
        <v>Low</v>
      </c>
      <c r="T5747">
        <v>3</v>
      </c>
      <c r="U5747">
        <v>2010</v>
      </c>
      <c r="V5747">
        <v>5</v>
      </c>
      <c r="W5747">
        <v>21</v>
      </c>
      <c r="X5747">
        <f>IF(OR(Main!$U5747=0,
       Main!$V5747=0,
       Main!$W5747=0),
   "",
   DATE(Main!$U5747,
        Main!$V5747,
        Main!$W5747)
)</f>
        <v>40319</v>
      </c>
      <c r="Y5747">
        <f>Table1[[#This Row],[Average_Cost_for_two]]*VLOOKUP(Table1[[#This Row],[Currency]],currency!$A$2:$B$10,2,FALSE)</f>
        <v>1.2</v>
      </c>
      <c r="Z5747" t="str">
        <f>VLOOKUP(C5747,country!A:B,2,FALSE)</f>
        <v>India</v>
      </c>
      <c r="AA5747">
        <f t="shared" si="89"/>
        <v>2</v>
      </c>
    </row>
    <row r="5748" spans="1:27" ht="15.75" customHeight="1" x14ac:dyDescent="0.25">
      <c r="A5748">
        <v>306975</v>
      </c>
      <c r="B5748" t="s">
        <v>11922</v>
      </c>
      <c r="C5748">
        <v>1</v>
      </c>
      <c r="D5748" t="s">
        <v>11222</v>
      </c>
      <c r="E5748" t="s">
        <v>11923</v>
      </c>
      <c r="F5748" t="s">
        <v>11248</v>
      </c>
      <c r="G5748" t="s">
        <v>11247</v>
      </c>
      <c r="H5748">
        <v>77.041829199999995</v>
      </c>
      <c r="I5748">
        <v>28.411623899999999</v>
      </c>
      <c r="J5748" t="s">
        <v>715</v>
      </c>
      <c r="K5748" t="s">
        <v>28</v>
      </c>
      <c r="L5748" t="s">
        <v>29</v>
      </c>
      <c r="M5748" t="s">
        <v>36</v>
      </c>
      <c r="N5748" t="s">
        <v>29</v>
      </c>
      <c r="O5748" t="s">
        <v>29</v>
      </c>
      <c r="P5748">
        <v>1</v>
      </c>
      <c r="Q5748">
        <v>26</v>
      </c>
      <c r="R5748">
        <v>200</v>
      </c>
      <c r="S5748" t="str">
        <f>IF(Table1[[#This Row],[Average_Cost_for_two]]&lt;500,"Low",IF(Table1[[#This Row],[Average_Cost_for_two]]&lt;=1500,"Medium","High"))</f>
        <v>Low</v>
      </c>
      <c r="T5748">
        <v>2.2999999999999998</v>
      </c>
      <c r="U5748">
        <v>2012</v>
      </c>
      <c r="V5748">
        <v>5</v>
      </c>
      <c r="W5748">
        <v>15</v>
      </c>
      <c r="X5748">
        <f>IF(OR(Main!$U5748=0,
       Main!$V5748=0,
       Main!$W5748=0),
   "",
   DATE(Main!$U5748,
        Main!$V5748,
        Main!$W5748)
)</f>
        <v>41044</v>
      </c>
      <c r="Y5748">
        <f>Table1[[#This Row],[Average_Cost_for_two]]*VLOOKUP(Table1[[#This Row],[Currency]],currency!$A$2:$B$10,2,FALSE)</f>
        <v>2.4</v>
      </c>
      <c r="Z5748" t="str">
        <f>VLOOKUP(C5748,country!A:B,2,FALSE)</f>
        <v>India</v>
      </c>
      <c r="AA5748">
        <f t="shared" si="89"/>
        <v>2</v>
      </c>
    </row>
    <row r="5749" spans="1:27" ht="15.75" customHeight="1" x14ac:dyDescent="0.25">
      <c r="A5749">
        <v>312265</v>
      </c>
      <c r="B5749" t="s">
        <v>11924</v>
      </c>
      <c r="C5749">
        <v>1</v>
      </c>
      <c r="D5749" t="s">
        <v>11222</v>
      </c>
      <c r="E5749" t="s">
        <v>11925</v>
      </c>
      <c r="F5749" t="s">
        <v>11926</v>
      </c>
      <c r="G5749" t="s">
        <v>11927</v>
      </c>
      <c r="H5749">
        <v>77.088989089999998</v>
      </c>
      <c r="I5749">
        <v>28.431856419999999</v>
      </c>
      <c r="J5749" t="s">
        <v>739</v>
      </c>
      <c r="K5749" t="s">
        <v>28</v>
      </c>
      <c r="L5749" t="s">
        <v>29</v>
      </c>
      <c r="M5749" t="s">
        <v>29</v>
      </c>
      <c r="N5749" t="s">
        <v>29</v>
      </c>
      <c r="O5749" t="s">
        <v>29</v>
      </c>
      <c r="P5749">
        <v>2</v>
      </c>
      <c r="Q5749">
        <v>33</v>
      </c>
      <c r="R5749">
        <v>700</v>
      </c>
      <c r="S5749" t="str">
        <f>IF(Table1[[#This Row],[Average_Cost_for_two]]&lt;500,"Low",IF(Table1[[#This Row],[Average_Cost_for_two]]&lt;=1500,"Medium","High"))</f>
        <v>Medium</v>
      </c>
      <c r="T5749">
        <v>3.1</v>
      </c>
      <c r="U5749">
        <v>2016</v>
      </c>
      <c r="V5749">
        <v>5</v>
      </c>
      <c r="W5749">
        <v>28</v>
      </c>
      <c r="X5749">
        <f>IF(OR(Main!$U5749=0,
       Main!$V5749=0,
       Main!$W5749=0),
   "",
   DATE(Main!$U5749,
        Main!$V5749,
        Main!$W5749)
)</f>
        <v>42518</v>
      </c>
      <c r="Y5749">
        <f>Table1[[#This Row],[Average_Cost_for_two]]*VLOOKUP(Table1[[#This Row],[Currency]],currency!$A$2:$B$10,2,FALSE)</f>
        <v>8.4</v>
      </c>
      <c r="Z5749" t="str">
        <f>VLOOKUP(C5749,country!A:B,2,FALSE)</f>
        <v>India</v>
      </c>
      <c r="AA5749">
        <f t="shared" si="89"/>
        <v>2</v>
      </c>
    </row>
    <row r="5750" spans="1:27" ht="15.75" customHeight="1" x14ac:dyDescent="0.25">
      <c r="A5750">
        <v>18157408</v>
      </c>
      <c r="B5750" t="s">
        <v>11928</v>
      </c>
      <c r="C5750">
        <v>1</v>
      </c>
      <c r="D5750" t="s">
        <v>11222</v>
      </c>
      <c r="E5750" t="s">
        <v>11929</v>
      </c>
      <c r="F5750" t="s">
        <v>11549</v>
      </c>
      <c r="G5750" t="s">
        <v>11550</v>
      </c>
      <c r="H5750">
        <v>77.085315699999995</v>
      </c>
      <c r="I5750">
        <v>28.4543176</v>
      </c>
      <c r="J5750" t="s">
        <v>27</v>
      </c>
      <c r="K5750" t="s">
        <v>28</v>
      </c>
      <c r="L5750" t="s">
        <v>29</v>
      </c>
      <c r="M5750" t="s">
        <v>29</v>
      </c>
      <c r="N5750" t="s">
        <v>29</v>
      </c>
      <c r="O5750" t="s">
        <v>29</v>
      </c>
      <c r="P5750">
        <v>1</v>
      </c>
      <c r="Q5750">
        <v>26</v>
      </c>
      <c r="R5750">
        <v>150</v>
      </c>
      <c r="S5750" t="str">
        <f>IF(Table1[[#This Row],[Average_Cost_for_two]]&lt;500,"Low",IF(Table1[[#This Row],[Average_Cost_for_two]]&lt;=1500,"Medium","High"))</f>
        <v>Low</v>
      </c>
      <c r="T5750">
        <v>3.5</v>
      </c>
      <c r="U5750">
        <v>2010</v>
      </c>
      <c r="V5750">
        <v>5</v>
      </c>
      <c r="W5750">
        <v>22</v>
      </c>
      <c r="X5750">
        <f>IF(OR(Main!$U5750=0,
       Main!$V5750=0,
       Main!$W5750=0),
   "",
   DATE(Main!$U5750,
        Main!$V5750,
        Main!$W5750)
)</f>
        <v>40320</v>
      </c>
      <c r="Y5750">
        <f>Table1[[#This Row],[Average_Cost_for_two]]*VLOOKUP(Table1[[#This Row],[Currency]],currency!$A$2:$B$10,2,FALSE)</f>
        <v>1.8</v>
      </c>
      <c r="Z5750" t="str">
        <f>VLOOKUP(C5750,country!A:B,2,FALSE)</f>
        <v>India</v>
      </c>
      <c r="AA5750">
        <f t="shared" si="89"/>
        <v>2</v>
      </c>
    </row>
    <row r="5751" spans="1:27" ht="15.75" customHeight="1" x14ac:dyDescent="0.25">
      <c r="A5751">
        <v>18400489</v>
      </c>
      <c r="B5751" t="s">
        <v>11930</v>
      </c>
      <c r="C5751">
        <v>1</v>
      </c>
      <c r="D5751" t="s">
        <v>11222</v>
      </c>
      <c r="E5751" t="s">
        <v>11931</v>
      </c>
      <c r="F5751" t="s">
        <v>11549</v>
      </c>
      <c r="G5751" t="s">
        <v>11550</v>
      </c>
      <c r="H5751">
        <v>77.076277899999994</v>
      </c>
      <c r="I5751">
        <v>28.451342199999999</v>
      </c>
      <c r="J5751" t="s">
        <v>1846</v>
      </c>
      <c r="K5751" t="s">
        <v>28</v>
      </c>
      <c r="L5751" t="s">
        <v>29</v>
      </c>
      <c r="M5751" t="s">
        <v>29</v>
      </c>
      <c r="N5751" t="s">
        <v>29</v>
      </c>
      <c r="O5751" t="s">
        <v>29</v>
      </c>
      <c r="P5751">
        <v>2</v>
      </c>
      <c r="Q5751">
        <v>1</v>
      </c>
      <c r="R5751">
        <v>800</v>
      </c>
      <c r="S5751" t="str">
        <f>IF(Table1[[#This Row],[Average_Cost_for_two]]&lt;500,"Low",IF(Table1[[#This Row],[Average_Cost_for_two]]&lt;=1500,"Medium","High"))</f>
        <v>Medium</v>
      </c>
      <c r="T5751">
        <v>1</v>
      </c>
      <c r="U5751">
        <v>2015</v>
      </c>
      <c r="V5751">
        <v>5</v>
      </c>
      <c r="W5751">
        <v>11</v>
      </c>
      <c r="X5751">
        <f>IF(OR(Main!$U5751=0,
       Main!$V5751=0,
       Main!$W5751=0),
   "",
   DATE(Main!$U5751,
        Main!$V5751,
        Main!$W5751)
)</f>
        <v>42135</v>
      </c>
      <c r="Y5751">
        <f>Table1[[#This Row],[Average_Cost_for_two]]*VLOOKUP(Table1[[#This Row],[Currency]],currency!$A$2:$B$10,2,FALSE)</f>
        <v>9.6</v>
      </c>
      <c r="Z5751" t="str">
        <f>VLOOKUP(C5751,country!A:B,2,FALSE)</f>
        <v>India</v>
      </c>
      <c r="AA5751">
        <f t="shared" si="89"/>
        <v>2</v>
      </c>
    </row>
    <row r="5752" spans="1:27" ht="15.75" customHeight="1" x14ac:dyDescent="0.25">
      <c r="A5752">
        <v>18265082</v>
      </c>
      <c r="B5752" t="s">
        <v>11932</v>
      </c>
      <c r="C5752">
        <v>1</v>
      </c>
      <c r="D5752" t="s">
        <v>11222</v>
      </c>
      <c r="E5752" t="s">
        <v>11933</v>
      </c>
      <c r="F5752" t="s">
        <v>11549</v>
      </c>
      <c r="G5752" t="s">
        <v>11550</v>
      </c>
      <c r="H5752">
        <v>77.083022600000007</v>
      </c>
      <c r="I5752">
        <v>28.455756000000001</v>
      </c>
      <c r="J5752" t="s">
        <v>722</v>
      </c>
      <c r="K5752" t="s">
        <v>28</v>
      </c>
      <c r="L5752" t="s">
        <v>29</v>
      </c>
      <c r="M5752" t="s">
        <v>29</v>
      </c>
      <c r="N5752" t="s">
        <v>29</v>
      </c>
      <c r="O5752" t="s">
        <v>29</v>
      </c>
      <c r="P5752">
        <v>1</v>
      </c>
      <c r="Q5752">
        <v>2</v>
      </c>
      <c r="R5752">
        <v>250</v>
      </c>
      <c r="S5752" t="str">
        <f>IF(Table1[[#This Row],[Average_Cost_for_two]]&lt;500,"Low",IF(Table1[[#This Row],[Average_Cost_for_two]]&lt;=1500,"Medium","High"))</f>
        <v>Low</v>
      </c>
      <c r="T5752">
        <v>1</v>
      </c>
      <c r="U5752">
        <v>2017</v>
      </c>
      <c r="V5752">
        <v>5</v>
      </c>
      <c r="W5752">
        <v>4</v>
      </c>
      <c r="X5752">
        <f>IF(OR(Main!$U5752=0,
       Main!$V5752=0,
       Main!$W5752=0),
   "",
   DATE(Main!$U5752,
        Main!$V5752,
        Main!$W5752)
)</f>
        <v>42859</v>
      </c>
      <c r="Y5752">
        <f>Table1[[#This Row],[Average_Cost_for_two]]*VLOOKUP(Table1[[#This Row],[Currency]],currency!$A$2:$B$10,2,FALSE)</f>
        <v>3</v>
      </c>
      <c r="Z5752" t="str">
        <f>VLOOKUP(C5752,country!A:B,2,FALSE)</f>
        <v>India</v>
      </c>
      <c r="AA5752">
        <f t="shared" si="89"/>
        <v>2</v>
      </c>
    </row>
    <row r="5753" spans="1:27" ht="15.75" customHeight="1" x14ac:dyDescent="0.25">
      <c r="A5753">
        <v>312540</v>
      </c>
      <c r="B5753" t="s">
        <v>11934</v>
      </c>
      <c r="C5753">
        <v>1</v>
      </c>
      <c r="D5753" t="s">
        <v>11222</v>
      </c>
      <c r="E5753" t="s">
        <v>11935</v>
      </c>
      <c r="F5753" t="s">
        <v>11685</v>
      </c>
      <c r="G5753" t="s">
        <v>11686</v>
      </c>
      <c r="H5753">
        <v>77.079352099999994</v>
      </c>
      <c r="I5753">
        <v>28.4607475</v>
      </c>
      <c r="J5753" t="s">
        <v>877</v>
      </c>
      <c r="K5753" t="s">
        <v>28</v>
      </c>
      <c r="L5753" t="s">
        <v>29</v>
      </c>
      <c r="M5753" t="s">
        <v>29</v>
      </c>
      <c r="N5753" t="s">
        <v>29</v>
      </c>
      <c r="O5753" t="s">
        <v>29</v>
      </c>
      <c r="P5753">
        <v>1</v>
      </c>
      <c r="Q5753">
        <v>10</v>
      </c>
      <c r="R5753">
        <v>250</v>
      </c>
      <c r="S5753" t="str">
        <f>IF(Table1[[#This Row],[Average_Cost_for_two]]&lt;500,"Low",IF(Table1[[#This Row],[Average_Cost_for_two]]&lt;=1500,"Medium","High"))</f>
        <v>Low</v>
      </c>
      <c r="T5753">
        <v>3.1</v>
      </c>
      <c r="U5753">
        <v>2013</v>
      </c>
      <c r="V5753">
        <v>5</v>
      </c>
      <c r="W5753">
        <v>10</v>
      </c>
      <c r="X5753">
        <f>IF(OR(Main!$U5753=0,
       Main!$V5753=0,
       Main!$W5753=0),
   "",
   DATE(Main!$U5753,
        Main!$V5753,
        Main!$W5753)
)</f>
        <v>41404</v>
      </c>
      <c r="Y5753">
        <f>Table1[[#This Row],[Average_Cost_for_two]]*VLOOKUP(Table1[[#This Row],[Currency]],currency!$A$2:$B$10,2,FALSE)</f>
        <v>3</v>
      </c>
      <c r="Z5753" t="str">
        <f>VLOOKUP(C5753,country!A:B,2,FALSE)</f>
        <v>India</v>
      </c>
      <c r="AA5753">
        <f t="shared" si="89"/>
        <v>2</v>
      </c>
    </row>
    <row r="5754" spans="1:27" ht="15.75" customHeight="1" x14ac:dyDescent="0.25">
      <c r="A5754">
        <v>18203171</v>
      </c>
      <c r="B5754" t="s">
        <v>11936</v>
      </c>
      <c r="C5754">
        <v>1</v>
      </c>
      <c r="D5754" t="s">
        <v>11222</v>
      </c>
      <c r="E5754" t="s">
        <v>11937</v>
      </c>
      <c r="F5754" t="s">
        <v>11685</v>
      </c>
      <c r="G5754" t="s">
        <v>11686</v>
      </c>
      <c r="H5754">
        <v>77.079091599999998</v>
      </c>
      <c r="I5754">
        <v>28.461070500000002</v>
      </c>
      <c r="J5754" t="s">
        <v>474</v>
      </c>
      <c r="K5754" t="s">
        <v>28</v>
      </c>
      <c r="L5754" t="s">
        <v>29</v>
      </c>
      <c r="M5754" t="s">
        <v>36</v>
      </c>
      <c r="N5754" t="s">
        <v>29</v>
      </c>
      <c r="O5754" t="s">
        <v>29</v>
      </c>
      <c r="P5754">
        <v>2</v>
      </c>
      <c r="Q5754">
        <v>67</v>
      </c>
      <c r="R5754">
        <v>700</v>
      </c>
      <c r="S5754" t="str">
        <f>IF(Table1[[#This Row],[Average_Cost_for_two]]&lt;500,"Low",IF(Table1[[#This Row],[Average_Cost_for_two]]&lt;=1500,"Medium","High"))</f>
        <v>Medium</v>
      </c>
      <c r="T5754">
        <v>3.4</v>
      </c>
      <c r="U5754">
        <v>2015</v>
      </c>
      <c r="V5754">
        <v>5</v>
      </c>
      <c r="W5754">
        <v>27</v>
      </c>
      <c r="X5754">
        <f>IF(OR(Main!$U5754=0,
       Main!$V5754=0,
       Main!$W5754=0),
   "",
   DATE(Main!$U5754,
        Main!$V5754,
        Main!$W5754)
)</f>
        <v>42151</v>
      </c>
      <c r="Y5754">
        <f>Table1[[#This Row],[Average_Cost_for_two]]*VLOOKUP(Table1[[#This Row],[Currency]],currency!$A$2:$B$10,2,FALSE)</f>
        <v>8.4</v>
      </c>
      <c r="Z5754" t="str">
        <f>VLOOKUP(C5754,country!A:B,2,FALSE)</f>
        <v>India</v>
      </c>
      <c r="AA5754">
        <f t="shared" si="89"/>
        <v>2</v>
      </c>
    </row>
    <row r="5755" spans="1:27" ht="15.75" customHeight="1" x14ac:dyDescent="0.25">
      <c r="A5755">
        <v>5768</v>
      </c>
      <c r="B5755" t="s">
        <v>11938</v>
      </c>
      <c r="C5755">
        <v>1</v>
      </c>
      <c r="D5755" t="s">
        <v>11222</v>
      </c>
      <c r="E5755" t="s">
        <v>11939</v>
      </c>
      <c r="F5755" t="s">
        <v>11940</v>
      </c>
      <c r="G5755" t="s">
        <v>11941</v>
      </c>
      <c r="H5755">
        <v>77.0529662</v>
      </c>
      <c r="I5755">
        <v>28.504749100000002</v>
      </c>
      <c r="J5755" t="s">
        <v>11942</v>
      </c>
      <c r="K5755" t="s">
        <v>28</v>
      </c>
      <c r="L5755" t="s">
        <v>36</v>
      </c>
      <c r="M5755" t="s">
        <v>29</v>
      </c>
      <c r="N5755" t="s">
        <v>29</v>
      </c>
      <c r="O5755" t="s">
        <v>29</v>
      </c>
      <c r="P5755">
        <v>3</v>
      </c>
      <c r="Q5755">
        <v>19</v>
      </c>
      <c r="R5755">
        <v>1500</v>
      </c>
      <c r="S5755" t="str">
        <f>IF(Table1[[#This Row],[Average_Cost_for_two]]&lt;500,"Low",IF(Table1[[#This Row],[Average_Cost_for_two]]&lt;=1500,"Medium","High"))</f>
        <v>Medium</v>
      </c>
      <c r="T5755">
        <v>2.7</v>
      </c>
      <c r="U5755">
        <v>2016</v>
      </c>
      <c r="V5755">
        <v>5</v>
      </c>
      <c r="W5755">
        <v>16</v>
      </c>
      <c r="X5755">
        <f>IF(OR(Main!$U5755=0,
       Main!$V5755=0,
       Main!$W5755=0),
   "",
   DATE(Main!$U5755,
        Main!$V5755,
        Main!$W5755)
)</f>
        <v>42506</v>
      </c>
      <c r="Y5755">
        <f>Table1[[#This Row],[Average_Cost_for_two]]*VLOOKUP(Table1[[#This Row],[Currency]],currency!$A$2:$B$10,2,FALSE)</f>
        <v>18</v>
      </c>
      <c r="Z5755" t="str">
        <f>VLOOKUP(C5755,country!A:B,2,FALSE)</f>
        <v>India</v>
      </c>
      <c r="AA5755">
        <f t="shared" si="89"/>
        <v>2</v>
      </c>
    </row>
    <row r="5756" spans="1:27" ht="15.75" customHeight="1" x14ac:dyDescent="0.25">
      <c r="A5756">
        <v>309134</v>
      </c>
      <c r="B5756" t="s">
        <v>11943</v>
      </c>
      <c r="C5756">
        <v>1</v>
      </c>
      <c r="D5756" t="s">
        <v>11222</v>
      </c>
      <c r="E5756" t="s">
        <v>11944</v>
      </c>
      <c r="F5756" t="s">
        <v>11412</v>
      </c>
      <c r="G5756" t="s">
        <v>11411</v>
      </c>
      <c r="H5756">
        <v>77.055035009999997</v>
      </c>
      <c r="I5756">
        <v>28.44359498</v>
      </c>
      <c r="J5756" t="s">
        <v>27</v>
      </c>
      <c r="K5756" t="s">
        <v>28</v>
      </c>
      <c r="L5756" t="s">
        <v>29</v>
      </c>
      <c r="M5756" t="s">
        <v>29</v>
      </c>
      <c r="N5756" t="s">
        <v>29</v>
      </c>
      <c r="O5756" t="s">
        <v>29</v>
      </c>
      <c r="P5756">
        <v>2</v>
      </c>
      <c r="Q5756">
        <v>276</v>
      </c>
      <c r="R5756">
        <v>750</v>
      </c>
      <c r="S5756" t="str">
        <f>IF(Table1[[#This Row],[Average_Cost_for_two]]&lt;500,"Low",IF(Table1[[#This Row],[Average_Cost_for_two]]&lt;=1500,"Medium","High"))</f>
        <v>Medium</v>
      </c>
      <c r="T5756">
        <v>3.7</v>
      </c>
      <c r="U5756">
        <v>2013</v>
      </c>
      <c r="V5756">
        <v>5</v>
      </c>
      <c r="W5756">
        <v>14</v>
      </c>
      <c r="X5756">
        <f>IF(OR(Main!$U5756=0,
       Main!$V5756=0,
       Main!$W5756=0),
   "",
   DATE(Main!$U5756,
        Main!$V5756,
        Main!$W5756)
)</f>
        <v>41408</v>
      </c>
      <c r="Y5756">
        <f>Table1[[#This Row],[Average_Cost_for_two]]*VLOOKUP(Table1[[#This Row],[Currency]],currency!$A$2:$B$10,2,FALSE)</f>
        <v>9</v>
      </c>
      <c r="Z5756" t="str">
        <f>VLOOKUP(C5756,country!A:B,2,FALSE)</f>
        <v>India</v>
      </c>
      <c r="AA5756">
        <f t="shared" si="89"/>
        <v>2</v>
      </c>
    </row>
    <row r="5757" spans="1:27" ht="15.75" customHeight="1" x14ac:dyDescent="0.25">
      <c r="A5757">
        <v>2800052</v>
      </c>
      <c r="B5757" t="s">
        <v>11945</v>
      </c>
      <c r="C5757">
        <v>1</v>
      </c>
      <c r="D5757" t="s">
        <v>10925</v>
      </c>
      <c r="E5757" t="s">
        <v>11946</v>
      </c>
      <c r="F5757" t="s">
        <v>11947</v>
      </c>
      <c r="G5757" t="s">
        <v>11948</v>
      </c>
      <c r="H5757">
        <v>83.315934999999996</v>
      </c>
      <c r="I5757">
        <v>17.71069</v>
      </c>
      <c r="J5757" t="s">
        <v>3774</v>
      </c>
      <c r="K5757" t="s">
        <v>28</v>
      </c>
      <c r="L5757" t="s">
        <v>29</v>
      </c>
      <c r="M5757" t="s">
        <v>29</v>
      </c>
      <c r="N5757" t="s">
        <v>29</v>
      </c>
      <c r="O5757" t="s">
        <v>29</v>
      </c>
      <c r="P5757">
        <v>4</v>
      </c>
      <c r="Q5757">
        <v>125</v>
      </c>
      <c r="R5757">
        <v>1700</v>
      </c>
      <c r="S5757" t="str">
        <f>IF(Table1[[#This Row],[Average_Cost_for_two]]&lt;500,"Low",IF(Table1[[#This Row],[Average_Cost_for_two]]&lt;=1500,"Medium","High"))</f>
        <v>High</v>
      </c>
      <c r="T5757">
        <v>4.0999999999999996</v>
      </c>
      <c r="U5757">
        <v>2014</v>
      </c>
      <c r="V5757">
        <v>1</v>
      </c>
      <c r="W5757">
        <v>9</v>
      </c>
      <c r="X5757">
        <f>IF(OR(Main!$U5757=0,
       Main!$V5757=0,
       Main!$W5757=0),
   "",
   DATE(Main!$U5757,
        Main!$V5757,
        Main!$W5757)
)</f>
        <v>41648</v>
      </c>
      <c r="Y5757">
        <f>Table1[[#This Row],[Average_Cost_for_two]]*VLOOKUP(Table1[[#This Row],[Currency]],currency!$A$2:$B$10,2,FALSE)</f>
        <v>20.400000000000002</v>
      </c>
      <c r="Z5757" t="str">
        <f>VLOOKUP(C5757,country!A:B,2,FALSE)</f>
        <v>India</v>
      </c>
      <c r="AA5757">
        <f t="shared" si="89"/>
        <v>1</v>
      </c>
    </row>
    <row r="5758" spans="1:27" ht="15.75" customHeight="1" x14ac:dyDescent="0.25">
      <c r="A5758">
        <v>3431</v>
      </c>
      <c r="B5758" t="s">
        <v>11949</v>
      </c>
      <c r="C5758">
        <v>1</v>
      </c>
      <c r="D5758" t="s">
        <v>11222</v>
      </c>
      <c r="E5758" t="s">
        <v>11950</v>
      </c>
      <c r="F5758" t="s">
        <v>11951</v>
      </c>
      <c r="G5758" t="s">
        <v>11952</v>
      </c>
      <c r="H5758">
        <v>77.097185300000007</v>
      </c>
      <c r="I5758">
        <v>28.502612800000001</v>
      </c>
      <c r="J5758" t="s">
        <v>11953</v>
      </c>
      <c r="K5758" t="s">
        <v>28</v>
      </c>
      <c r="L5758" t="s">
        <v>36</v>
      </c>
      <c r="M5758" t="s">
        <v>36</v>
      </c>
      <c r="N5758" t="s">
        <v>29</v>
      </c>
      <c r="O5758" t="s">
        <v>29</v>
      </c>
      <c r="P5758">
        <v>3</v>
      </c>
      <c r="Q5758">
        <v>802</v>
      </c>
      <c r="R5758">
        <v>1400</v>
      </c>
      <c r="S5758" t="str">
        <f>IF(Table1[[#This Row],[Average_Cost_for_two]]&lt;500,"Low",IF(Table1[[#This Row],[Average_Cost_for_two]]&lt;=1500,"Medium","High"))</f>
        <v>Medium</v>
      </c>
      <c r="T5758">
        <v>4</v>
      </c>
      <c r="U5758">
        <v>2013</v>
      </c>
      <c r="V5758">
        <v>4</v>
      </c>
      <c r="W5758">
        <v>18</v>
      </c>
      <c r="X5758">
        <f>IF(OR(Main!$U5758=0,
       Main!$V5758=0,
       Main!$W5758=0),
   "",
   DATE(Main!$U5758,
        Main!$V5758,
        Main!$W5758)
)</f>
        <v>41382</v>
      </c>
      <c r="Y5758">
        <f>Table1[[#This Row],[Average_Cost_for_two]]*VLOOKUP(Table1[[#This Row],[Currency]],currency!$A$2:$B$10,2,FALSE)</f>
        <v>16.8</v>
      </c>
      <c r="Z5758" t="str">
        <f>VLOOKUP(C5758,country!A:B,2,FALSE)</f>
        <v>India</v>
      </c>
      <c r="AA5758">
        <f t="shared" si="89"/>
        <v>2</v>
      </c>
    </row>
    <row r="5759" spans="1:27" ht="15.75" customHeight="1" x14ac:dyDescent="0.25">
      <c r="A5759">
        <v>7507</v>
      </c>
      <c r="B5759" t="s">
        <v>11954</v>
      </c>
      <c r="C5759">
        <v>1</v>
      </c>
      <c r="D5759" t="s">
        <v>11222</v>
      </c>
      <c r="E5759" t="s">
        <v>11955</v>
      </c>
      <c r="F5759" t="s">
        <v>11956</v>
      </c>
      <c r="G5759" t="s">
        <v>11957</v>
      </c>
      <c r="H5759">
        <v>77.067644200000004</v>
      </c>
      <c r="I5759">
        <v>28.461987799999999</v>
      </c>
      <c r="J5759" t="s">
        <v>11958</v>
      </c>
      <c r="K5759" t="s">
        <v>28</v>
      </c>
      <c r="L5759" t="s">
        <v>36</v>
      </c>
      <c r="M5759" t="s">
        <v>29</v>
      </c>
      <c r="N5759" t="s">
        <v>29</v>
      </c>
      <c r="O5759" t="s">
        <v>29</v>
      </c>
      <c r="P5759">
        <v>3</v>
      </c>
      <c r="Q5759">
        <v>91</v>
      </c>
      <c r="R5759">
        <v>1500</v>
      </c>
      <c r="S5759" t="str">
        <f>IF(Table1[[#This Row],[Average_Cost_for_two]]&lt;500,"Low",IF(Table1[[#This Row],[Average_Cost_for_two]]&lt;=1500,"Medium","High"))</f>
        <v>Medium</v>
      </c>
      <c r="T5759">
        <v>3.8</v>
      </c>
      <c r="U5759">
        <v>2015</v>
      </c>
      <c r="V5759">
        <v>4</v>
      </c>
      <c r="W5759">
        <v>1</v>
      </c>
      <c r="X5759">
        <f>IF(OR(Main!$U5759=0,
       Main!$V5759=0,
       Main!$W5759=0),
   "",
   DATE(Main!$U5759,
        Main!$V5759,
        Main!$W5759)
)</f>
        <v>42095</v>
      </c>
      <c r="Y5759">
        <f>Table1[[#This Row],[Average_Cost_for_two]]*VLOOKUP(Table1[[#This Row],[Currency]],currency!$A$2:$B$10,2,FALSE)</f>
        <v>18</v>
      </c>
      <c r="Z5759" t="str">
        <f>VLOOKUP(C5759,country!A:B,2,FALSE)</f>
        <v>India</v>
      </c>
      <c r="AA5759">
        <f t="shared" si="89"/>
        <v>2</v>
      </c>
    </row>
    <row r="5760" spans="1:27" ht="15.75" customHeight="1" x14ac:dyDescent="0.25">
      <c r="A5760">
        <v>304832</v>
      </c>
      <c r="B5760" t="s">
        <v>11959</v>
      </c>
      <c r="C5760">
        <v>1</v>
      </c>
      <c r="D5760" t="s">
        <v>11222</v>
      </c>
      <c r="E5760" t="s">
        <v>11960</v>
      </c>
      <c r="F5760" t="s">
        <v>11426</v>
      </c>
      <c r="G5760" t="s">
        <v>11427</v>
      </c>
      <c r="H5760">
        <v>77.083537500000006</v>
      </c>
      <c r="I5760">
        <v>28.468368269999999</v>
      </c>
      <c r="J5760" t="s">
        <v>11961</v>
      </c>
      <c r="K5760" t="s">
        <v>28</v>
      </c>
      <c r="L5760" t="s">
        <v>29</v>
      </c>
      <c r="M5760" t="s">
        <v>29</v>
      </c>
      <c r="N5760" t="s">
        <v>29</v>
      </c>
      <c r="O5760" t="s">
        <v>29</v>
      </c>
      <c r="P5760">
        <v>3</v>
      </c>
      <c r="Q5760">
        <v>231</v>
      </c>
      <c r="R5760">
        <v>1700</v>
      </c>
      <c r="S5760" t="str">
        <f>IF(Table1[[#This Row],[Average_Cost_for_two]]&lt;500,"Low",IF(Table1[[#This Row],[Average_Cost_for_two]]&lt;=1500,"Medium","High"))</f>
        <v>High</v>
      </c>
      <c r="T5760">
        <v>3.9</v>
      </c>
      <c r="U5760">
        <v>2010</v>
      </c>
      <c r="V5760">
        <v>4</v>
      </c>
      <c r="W5760">
        <v>9</v>
      </c>
      <c r="X5760">
        <f>IF(OR(Main!$U5760=0,
       Main!$V5760=0,
       Main!$W5760=0),
   "",
   DATE(Main!$U5760,
        Main!$V5760,
        Main!$W5760)
)</f>
        <v>40277</v>
      </c>
      <c r="Y5760">
        <f>Table1[[#This Row],[Average_Cost_for_two]]*VLOOKUP(Table1[[#This Row],[Currency]],currency!$A$2:$B$10,2,FALSE)</f>
        <v>20.400000000000002</v>
      </c>
      <c r="Z5760" t="str">
        <f>VLOOKUP(C5760,country!A:B,2,FALSE)</f>
        <v>India</v>
      </c>
      <c r="AA5760">
        <f t="shared" si="89"/>
        <v>2</v>
      </c>
    </row>
    <row r="5761" spans="1:27" ht="15.75" customHeight="1" x14ac:dyDescent="0.25">
      <c r="A5761">
        <v>110502</v>
      </c>
      <c r="B5761" t="s">
        <v>11962</v>
      </c>
      <c r="C5761">
        <v>1</v>
      </c>
      <c r="D5761" t="s">
        <v>11963</v>
      </c>
      <c r="E5761" t="s">
        <v>11964</v>
      </c>
      <c r="F5761" t="s">
        <v>11965</v>
      </c>
      <c r="G5761" t="s">
        <v>11966</v>
      </c>
      <c r="H5761">
        <v>72.572008999999994</v>
      </c>
      <c r="I5761">
        <v>23.0261651</v>
      </c>
      <c r="J5761" t="s">
        <v>3672</v>
      </c>
      <c r="K5761" t="s">
        <v>28</v>
      </c>
      <c r="L5761" t="s">
        <v>29</v>
      </c>
      <c r="M5761" t="s">
        <v>29</v>
      </c>
      <c r="N5761" t="s">
        <v>29</v>
      </c>
      <c r="O5761" t="s">
        <v>29</v>
      </c>
      <c r="P5761">
        <v>4</v>
      </c>
      <c r="Q5761">
        <v>1315</v>
      </c>
      <c r="R5761">
        <v>1800</v>
      </c>
      <c r="S5761" t="str">
        <f>IF(Table1[[#This Row],[Average_Cost_for_two]]&lt;500,"Low",IF(Table1[[#This Row],[Average_Cost_for_two]]&lt;=1500,"Medium","High"))</f>
        <v>High</v>
      </c>
      <c r="T5761">
        <v>3.7</v>
      </c>
      <c r="U5761">
        <v>2014</v>
      </c>
      <c r="V5761">
        <v>4</v>
      </c>
      <c r="W5761">
        <v>27</v>
      </c>
      <c r="X5761">
        <f>IF(OR(Main!$U5761=0,
       Main!$V5761=0,
       Main!$W5761=0),
   "",
   DATE(Main!$U5761,
        Main!$V5761,
        Main!$W5761)
)</f>
        <v>41756</v>
      </c>
      <c r="Y5761">
        <f>Table1[[#This Row],[Average_Cost_for_two]]*VLOOKUP(Table1[[#This Row],[Currency]],currency!$A$2:$B$10,2,FALSE)</f>
        <v>21.6</v>
      </c>
      <c r="Z5761" t="str">
        <f>VLOOKUP(C5761,country!A:B,2,FALSE)</f>
        <v>India</v>
      </c>
      <c r="AA5761">
        <f t="shared" si="89"/>
        <v>2</v>
      </c>
    </row>
    <row r="5762" spans="1:27" ht="15.75" customHeight="1" x14ac:dyDescent="0.25">
      <c r="A5762">
        <v>2600303</v>
      </c>
      <c r="B5762" t="s">
        <v>11967</v>
      </c>
      <c r="C5762">
        <v>1</v>
      </c>
      <c r="D5762" t="s">
        <v>11968</v>
      </c>
      <c r="E5762" t="s">
        <v>11969</v>
      </c>
      <c r="F5762" t="s">
        <v>11970</v>
      </c>
      <c r="G5762" t="s">
        <v>11971</v>
      </c>
      <c r="H5762">
        <v>77.373572999999993</v>
      </c>
      <c r="I5762">
        <v>23.218997999999999</v>
      </c>
      <c r="J5762" t="s">
        <v>27</v>
      </c>
      <c r="K5762" t="s">
        <v>28</v>
      </c>
      <c r="L5762" t="s">
        <v>29</v>
      </c>
      <c r="M5762" t="s">
        <v>29</v>
      </c>
      <c r="N5762" t="s">
        <v>29</v>
      </c>
      <c r="O5762" t="s">
        <v>29</v>
      </c>
      <c r="P5762">
        <v>4</v>
      </c>
      <c r="Q5762">
        <v>128</v>
      </c>
      <c r="R5762">
        <v>1800</v>
      </c>
      <c r="S5762" t="str">
        <f>IF(Table1[[#This Row],[Average_Cost_for_two]]&lt;500,"Low",IF(Table1[[#This Row],[Average_Cost_for_two]]&lt;=1500,"Medium","High"))</f>
        <v>High</v>
      </c>
      <c r="T5762">
        <v>4.3</v>
      </c>
      <c r="U5762">
        <v>2010</v>
      </c>
      <c r="V5762">
        <v>4</v>
      </c>
      <c r="W5762">
        <v>11</v>
      </c>
      <c r="X5762">
        <f>IF(OR(Main!$U5762=0,
       Main!$V5762=0,
       Main!$W5762=0),
   "",
   DATE(Main!$U5762,
        Main!$V5762,
        Main!$W5762)
)</f>
        <v>40279</v>
      </c>
      <c r="Y5762">
        <f>Table1[[#This Row],[Average_Cost_for_two]]*VLOOKUP(Table1[[#This Row],[Currency]],currency!$A$2:$B$10,2,FALSE)</f>
        <v>21.6</v>
      </c>
      <c r="Z5762" t="str">
        <f>VLOOKUP(C5762,country!A:B,2,FALSE)</f>
        <v>India</v>
      </c>
      <c r="AA5762">
        <f t="shared" ref="AA5762:AA5825" si="90">ROUNDUP(V5762/3,0)</f>
        <v>2</v>
      </c>
    </row>
    <row r="5763" spans="1:27" ht="15.75" customHeight="1" x14ac:dyDescent="0.25">
      <c r="A5763">
        <v>2500024</v>
      </c>
      <c r="B5763" t="s">
        <v>11972</v>
      </c>
      <c r="C5763">
        <v>1</v>
      </c>
      <c r="D5763" t="s">
        <v>11973</v>
      </c>
      <c r="E5763" t="s">
        <v>11974</v>
      </c>
      <c r="F5763" t="s">
        <v>11975</v>
      </c>
      <c r="G5763" t="s">
        <v>11976</v>
      </c>
      <c r="H5763">
        <v>75.358887999999993</v>
      </c>
      <c r="I5763">
        <v>19.875907999999999</v>
      </c>
      <c r="J5763" t="s">
        <v>11977</v>
      </c>
      <c r="K5763" t="s">
        <v>28</v>
      </c>
      <c r="L5763" t="s">
        <v>29</v>
      </c>
      <c r="M5763" t="s">
        <v>29</v>
      </c>
      <c r="N5763" t="s">
        <v>29</v>
      </c>
      <c r="O5763" t="s">
        <v>29</v>
      </c>
      <c r="P5763">
        <v>4</v>
      </c>
      <c r="Q5763">
        <v>94</v>
      </c>
      <c r="R5763">
        <v>1800</v>
      </c>
      <c r="S5763" t="str">
        <f>IF(Table1[[#This Row],[Average_Cost_for_two]]&lt;500,"Low",IF(Table1[[#This Row],[Average_Cost_for_two]]&lt;=1500,"Medium","High"))</f>
        <v>High</v>
      </c>
      <c r="T5763">
        <v>3.4</v>
      </c>
      <c r="U5763">
        <v>2013</v>
      </c>
      <c r="V5763">
        <v>3</v>
      </c>
      <c r="W5763">
        <v>18</v>
      </c>
      <c r="X5763">
        <f>IF(OR(Main!$U5763=0,
       Main!$V5763=0,
       Main!$W5763=0),
   "",
   DATE(Main!$U5763,
        Main!$V5763,
        Main!$W5763)
)</f>
        <v>41351</v>
      </c>
      <c r="Y5763">
        <f>Table1[[#This Row],[Average_Cost_for_two]]*VLOOKUP(Table1[[#This Row],[Currency]],currency!$A$2:$B$10,2,FALSE)</f>
        <v>21.6</v>
      </c>
      <c r="Z5763" t="str">
        <f>VLOOKUP(C5763,country!A:B,2,FALSE)</f>
        <v>India</v>
      </c>
      <c r="AA5763">
        <f t="shared" si="90"/>
        <v>1</v>
      </c>
    </row>
    <row r="5764" spans="1:27" ht="15.75" customHeight="1" x14ac:dyDescent="0.25">
      <c r="A5764">
        <v>305670</v>
      </c>
      <c r="B5764" t="s">
        <v>11978</v>
      </c>
      <c r="C5764">
        <v>1</v>
      </c>
      <c r="D5764" t="s">
        <v>11222</v>
      </c>
      <c r="E5764" t="s">
        <v>11979</v>
      </c>
      <c r="F5764" t="s">
        <v>11289</v>
      </c>
      <c r="G5764" t="s">
        <v>11290</v>
      </c>
      <c r="H5764">
        <v>77.088598000000005</v>
      </c>
      <c r="I5764">
        <v>28.495109599999999</v>
      </c>
      <c r="J5764" t="s">
        <v>477</v>
      </c>
      <c r="K5764" t="s">
        <v>28</v>
      </c>
      <c r="L5764" t="s">
        <v>36</v>
      </c>
      <c r="M5764" t="s">
        <v>29</v>
      </c>
      <c r="N5764" t="s">
        <v>29</v>
      </c>
      <c r="O5764" t="s">
        <v>29</v>
      </c>
      <c r="P5764">
        <v>3</v>
      </c>
      <c r="Q5764">
        <v>1595</v>
      </c>
      <c r="R5764">
        <v>1500</v>
      </c>
      <c r="S5764" t="str">
        <f>IF(Table1[[#This Row],[Average_Cost_for_two]]&lt;500,"Low",IF(Table1[[#This Row],[Average_Cost_for_two]]&lt;=1500,"Medium","High"))</f>
        <v>Medium</v>
      </c>
      <c r="T5764">
        <v>4</v>
      </c>
      <c r="U5764">
        <v>2014</v>
      </c>
      <c r="V5764">
        <v>4</v>
      </c>
      <c r="W5764">
        <v>23</v>
      </c>
      <c r="X5764">
        <f>IF(OR(Main!$U5764=0,
       Main!$V5764=0,
       Main!$W5764=0),
   "",
   DATE(Main!$U5764,
        Main!$V5764,
        Main!$W5764)
)</f>
        <v>41752</v>
      </c>
      <c r="Y5764">
        <f>Table1[[#This Row],[Average_Cost_for_two]]*VLOOKUP(Table1[[#This Row],[Currency]],currency!$A$2:$B$10,2,FALSE)</f>
        <v>18</v>
      </c>
      <c r="Z5764" t="str">
        <f>VLOOKUP(C5764,country!A:B,2,FALSE)</f>
        <v>India</v>
      </c>
      <c r="AA5764">
        <f t="shared" si="90"/>
        <v>2</v>
      </c>
    </row>
    <row r="5765" spans="1:27" ht="15.75" customHeight="1" x14ac:dyDescent="0.25">
      <c r="A5765">
        <v>305815</v>
      </c>
      <c r="B5765" t="s">
        <v>2341</v>
      </c>
      <c r="C5765">
        <v>1</v>
      </c>
      <c r="D5765" t="s">
        <v>11222</v>
      </c>
      <c r="E5765" t="s">
        <v>11290</v>
      </c>
      <c r="F5765" t="s">
        <v>11289</v>
      </c>
      <c r="G5765" t="s">
        <v>11290</v>
      </c>
      <c r="H5765">
        <v>77.088867699999994</v>
      </c>
      <c r="I5765">
        <v>28.495494099999998</v>
      </c>
      <c r="J5765" t="s">
        <v>3343</v>
      </c>
      <c r="K5765" t="s">
        <v>28</v>
      </c>
      <c r="L5765" t="s">
        <v>36</v>
      </c>
      <c r="M5765" t="s">
        <v>36</v>
      </c>
      <c r="N5765" t="s">
        <v>29</v>
      </c>
      <c r="O5765" t="s">
        <v>29</v>
      </c>
      <c r="P5765">
        <v>3</v>
      </c>
      <c r="Q5765">
        <v>1730</v>
      </c>
      <c r="R5765">
        <v>1200</v>
      </c>
      <c r="S5765" t="str">
        <f>IF(Table1[[#This Row],[Average_Cost_for_two]]&lt;500,"Low",IF(Table1[[#This Row],[Average_Cost_for_two]]&lt;=1500,"Medium","High"))</f>
        <v>Medium</v>
      </c>
      <c r="T5765">
        <v>4</v>
      </c>
      <c r="U5765">
        <v>2016</v>
      </c>
      <c r="V5765">
        <v>4</v>
      </c>
      <c r="W5765">
        <v>18</v>
      </c>
      <c r="X5765">
        <f>IF(OR(Main!$U5765=0,
       Main!$V5765=0,
       Main!$W5765=0),
   "",
   DATE(Main!$U5765,
        Main!$V5765,
        Main!$W5765)
)</f>
        <v>42478</v>
      </c>
      <c r="Y5765">
        <f>Table1[[#This Row],[Average_Cost_for_two]]*VLOOKUP(Table1[[#This Row],[Currency]],currency!$A$2:$B$10,2,FALSE)</f>
        <v>14.4</v>
      </c>
      <c r="Z5765" t="str">
        <f>VLOOKUP(C5765,country!A:B,2,FALSE)</f>
        <v>India</v>
      </c>
      <c r="AA5765">
        <f t="shared" si="90"/>
        <v>2</v>
      </c>
    </row>
    <row r="5766" spans="1:27" ht="15.75" customHeight="1" x14ac:dyDescent="0.25">
      <c r="A5766">
        <v>312536</v>
      </c>
      <c r="B5766" t="s">
        <v>11980</v>
      </c>
      <c r="C5766">
        <v>1</v>
      </c>
      <c r="D5766" t="s">
        <v>11222</v>
      </c>
      <c r="E5766" t="s">
        <v>11307</v>
      </c>
      <c r="F5766" t="s">
        <v>11306</v>
      </c>
      <c r="G5766" t="s">
        <v>11307</v>
      </c>
      <c r="H5766">
        <v>77.095701599999998</v>
      </c>
      <c r="I5766">
        <v>28.469435900000001</v>
      </c>
      <c r="J5766" t="s">
        <v>4832</v>
      </c>
      <c r="K5766" t="s">
        <v>28</v>
      </c>
      <c r="L5766" t="s">
        <v>29</v>
      </c>
      <c r="M5766" t="s">
        <v>36</v>
      </c>
      <c r="N5766" t="s">
        <v>29</v>
      </c>
      <c r="O5766" t="s">
        <v>29</v>
      </c>
      <c r="P5766">
        <v>2</v>
      </c>
      <c r="Q5766">
        <v>38</v>
      </c>
      <c r="R5766">
        <v>700</v>
      </c>
      <c r="S5766" t="str">
        <f>IF(Table1[[#This Row],[Average_Cost_for_two]]&lt;500,"Low",IF(Table1[[#This Row],[Average_Cost_for_two]]&lt;=1500,"Medium","High"))</f>
        <v>Medium</v>
      </c>
      <c r="T5766">
        <v>3.6</v>
      </c>
      <c r="U5766">
        <v>2015</v>
      </c>
      <c r="V5766">
        <v>4</v>
      </c>
      <c r="W5766">
        <v>16</v>
      </c>
      <c r="X5766">
        <f>IF(OR(Main!$U5766=0,
       Main!$V5766=0,
       Main!$W5766=0),
   "",
   DATE(Main!$U5766,
        Main!$V5766,
        Main!$W5766)
)</f>
        <v>42110</v>
      </c>
      <c r="Y5766">
        <f>Table1[[#This Row],[Average_Cost_for_two]]*VLOOKUP(Table1[[#This Row],[Currency]],currency!$A$2:$B$10,2,FALSE)</f>
        <v>8.4</v>
      </c>
      <c r="Z5766" t="str">
        <f>VLOOKUP(C5766,country!A:B,2,FALSE)</f>
        <v>India</v>
      </c>
      <c r="AA5766">
        <f t="shared" si="90"/>
        <v>2</v>
      </c>
    </row>
    <row r="5767" spans="1:27" ht="15.75" customHeight="1" x14ac:dyDescent="0.25">
      <c r="A5767">
        <v>308673</v>
      </c>
      <c r="B5767" t="s">
        <v>11981</v>
      </c>
      <c r="C5767">
        <v>1</v>
      </c>
      <c r="D5767" t="s">
        <v>11222</v>
      </c>
      <c r="E5767" t="s">
        <v>11982</v>
      </c>
      <c r="F5767" t="s">
        <v>11224</v>
      </c>
      <c r="G5767" t="s">
        <v>11225</v>
      </c>
      <c r="H5767">
        <v>77.093543600000004</v>
      </c>
      <c r="I5767">
        <v>28.493433499999998</v>
      </c>
      <c r="J5767" t="s">
        <v>993</v>
      </c>
      <c r="K5767" t="s">
        <v>28</v>
      </c>
      <c r="L5767" t="s">
        <v>29</v>
      </c>
      <c r="M5767" t="s">
        <v>29</v>
      </c>
      <c r="N5767" t="s">
        <v>29</v>
      </c>
      <c r="O5767" t="s">
        <v>29</v>
      </c>
      <c r="P5767">
        <v>1</v>
      </c>
      <c r="Q5767">
        <v>36</v>
      </c>
      <c r="R5767">
        <v>200</v>
      </c>
      <c r="S5767" t="str">
        <f>IF(Table1[[#This Row],[Average_Cost_for_two]]&lt;500,"Low",IF(Table1[[#This Row],[Average_Cost_for_two]]&lt;=1500,"Medium","High"))</f>
        <v>Low</v>
      </c>
      <c r="T5767">
        <v>2.6</v>
      </c>
      <c r="U5767">
        <v>2010</v>
      </c>
      <c r="V5767">
        <v>4</v>
      </c>
      <c r="W5767">
        <v>9</v>
      </c>
      <c r="X5767">
        <f>IF(OR(Main!$U5767=0,
       Main!$V5767=0,
       Main!$W5767=0),
   "",
   DATE(Main!$U5767,
        Main!$V5767,
        Main!$W5767)
)</f>
        <v>40277</v>
      </c>
      <c r="Y5767">
        <f>Table1[[#This Row],[Average_Cost_for_two]]*VLOOKUP(Table1[[#This Row],[Currency]],currency!$A$2:$B$10,2,FALSE)</f>
        <v>2.4</v>
      </c>
      <c r="Z5767" t="str">
        <f>VLOOKUP(C5767,country!A:B,2,FALSE)</f>
        <v>India</v>
      </c>
      <c r="AA5767">
        <f t="shared" si="90"/>
        <v>2</v>
      </c>
    </row>
    <row r="5768" spans="1:27" ht="15.75" customHeight="1" x14ac:dyDescent="0.25">
      <c r="A5768">
        <v>1694</v>
      </c>
      <c r="B5768" t="s">
        <v>11983</v>
      </c>
      <c r="C5768">
        <v>1</v>
      </c>
      <c r="D5768" t="s">
        <v>11222</v>
      </c>
      <c r="E5768" t="s">
        <v>11984</v>
      </c>
      <c r="F5768" t="s">
        <v>11224</v>
      </c>
      <c r="G5768" t="s">
        <v>11225</v>
      </c>
      <c r="H5768">
        <v>77.0947642</v>
      </c>
      <c r="I5768">
        <v>28.4899703</v>
      </c>
      <c r="J5768" t="s">
        <v>580</v>
      </c>
      <c r="K5768" t="s">
        <v>28</v>
      </c>
      <c r="L5768" t="s">
        <v>29</v>
      </c>
      <c r="M5768" t="s">
        <v>29</v>
      </c>
      <c r="N5768" t="s">
        <v>29</v>
      </c>
      <c r="O5768" t="s">
        <v>29</v>
      </c>
      <c r="P5768">
        <v>1</v>
      </c>
      <c r="Q5768">
        <v>19</v>
      </c>
      <c r="R5768">
        <v>200</v>
      </c>
      <c r="S5768" t="str">
        <f>IF(Table1[[#This Row],[Average_Cost_for_two]]&lt;500,"Low",IF(Table1[[#This Row],[Average_Cost_for_two]]&lt;=1500,"Medium","High"))</f>
        <v>Low</v>
      </c>
      <c r="T5768">
        <v>2.7</v>
      </c>
      <c r="U5768">
        <v>2016</v>
      </c>
      <c r="V5768">
        <v>4</v>
      </c>
      <c r="W5768">
        <v>26</v>
      </c>
      <c r="X5768">
        <f>IF(OR(Main!$U5768=0,
       Main!$V5768=0,
       Main!$W5768=0),
   "",
   DATE(Main!$U5768,
        Main!$V5768,
        Main!$W5768)
)</f>
        <v>42486</v>
      </c>
      <c r="Y5768">
        <f>Table1[[#This Row],[Average_Cost_for_two]]*VLOOKUP(Table1[[#This Row],[Currency]],currency!$A$2:$B$10,2,FALSE)</f>
        <v>2.4</v>
      </c>
      <c r="Z5768" t="str">
        <f>VLOOKUP(C5768,country!A:B,2,FALSE)</f>
        <v>India</v>
      </c>
      <c r="AA5768">
        <f t="shared" si="90"/>
        <v>2</v>
      </c>
    </row>
    <row r="5769" spans="1:27" ht="15.75" customHeight="1" x14ac:dyDescent="0.25">
      <c r="A5769">
        <v>18398610</v>
      </c>
      <c r="B5769" t="s">
        <v>11985</v>
      </c>
      <c r="C5769">
        <v>1</v>
      </c>
      <c r="D5769" t="s">
        <v>11222</v>
      </c>
      <c r="E5769" t="s">
        <v>11986</v>
      </c>
      <c r="F5769" t="s">
        <v>11224</v>
      </c>
      <c r="G5769" t="s">
        <v>11225</v>
      </c>
      <c r="H5769">
        <v>77.093543600000004</v>
      </c>
      <c r="I5769">
        <v>28.491192399999999</v>
      </c>
      <c r="J5769" t="s">
        <v>3376</v>
      </c>
      <c r="K5769" t="s">
        <v>28</v>
      </c>
      <c r="L5769" t="s">
        <v>29</v>
      </c>
      <c r="M5769" t="s">
        <v>36</v>
      </c>
      <c r="N5769" t="s">
        <v>29</v>
      </c>
      <c r="O5769" t="s">
        <v>29</v>
      </c>
      <c r="P5769">
        <v>2</v>
      </c>
      <c r="Q5769">
        <v>35</v>
      </c>
      <c r="R5769">
        <v>550</v>
      </c>
      <c r="S5769" t="str">
        <f>IF(Table1[[#This Row],[Average_Cost_for_two]]&lt;500,"Low",IF(Table1[[#This Row],[Average_Cost_for_two]]&lt;=1500,"Medium","High"))</f>
        <v>Medium</v>
      </c>
      <c r="T5769">
        <v>3.4</v>
      </c>
      <c r="U5769">
        <v>2012</v>
      </c>
      <c r="V5769">
        <v>4</v>
      </c>
      <c r="W5769">
        <v>24</v>
      </c>
      <c r="X5769">
        <f>IF(OR(Main!$U5769=0,
       Main!$V5769=0,
       Main!$W5769=0),
   "",
   DATE(Main!$U5769,
        Main!$V5769,
        Main!$W5769)
)</f>
        <v>41023</v>
      </c>
      <c r="Y5769">
        <f>Table1[[#This Row],[Average_Cost_for_two]]*VLOOKUP(Table1[[#This Row],[Currency]],currency!$A$2:$B$10,2,FALSE)</f>
        <v>6.6000000000000005</v>
      </c>
      <c r="Z5769" t="str">
        <f>VLOOKUP(C5769,country!A:B,2,FALSE)</f>
        <v>India</v>
      </c>
      <c r="AA5769">
        <f t="shared" si="90"/>
        <v>2</v>
      </c>
    </row>
    <row r="5770" spans="1:27" ht="15.75" customHeight="1" x14ac:dyDescent="0.25">
      <c r="A5770">
        <v>18450609</v>
      </c>
      <c r="B5770" t="s">
        <v>11987</v>
      </c>
      <c r="C5770">
        <v>1</v>
      </c>
      <c r="D5770" t="s">
        <v>11222</v>
      </c>
      <c r="E5770" t="s">
        <v>11988</v>
      </c>
      <c r="F5770" t="s">
        <v>11224</v>
      </c>
      <c r="G5770" t="s">
        <v>11225</v>
      </c>
      <c r="H5770">
        <v>77.093543600000004</v>
      </c>
      <c r="I5770">
        <v>28.493433499999998</v>
      </c>
      <c r="J5770" t="s">
        <v>877</v>
      </c>
      <c r="K5770" t="s">
        <v>28</v>
      </c>
      <c r="L5770" t="s">
        <v>29</v>
      </c>
      <c r="M5770" t="s">
        <v>36</v>
      </c>
      <c r="N5770" t="s">
        <v>29</v>
      </c>
      <c r="O5770" t="s">
        <v>29</v>
      </c>
      <c r="P5770">
        <v>1</v>
      </c>
      <c r="Q5770">
        <v>28</v>
      </c>
      <c r="R5770">
        <v>250</v>
      </c>
      <c r="S5770" t="str">
        <f>IF(Table1[[#This Row],[Average_Cost_for_two]]&lt;500,"Low",IF(Table1[[#This Row],[Average_Cost_for_two]]&lt;=1500,"Medium","High"))</f>
        <v>Low</v>
      </c>
      <c r="T5770">
        <v>3.5</v>
      </c>
      <c r="U5770">
        <v>2012</v>
      </c>
      <c r="V5770">
        <v>4</v>
      </c>
      <c r="W5770">
        <v>22</v>
      </c>
      <c r="X5770">
        <f>IF(OR(Main!$U5770=0,
       Main!$V5770=0,
       Main!$W5770=0),
   "",
   DATE(Main!$U5770,
        Main!$V5770,
        Main!$W5770)
)</f>
        <v>41021</v>
      </c>
      <c r="Y5770">
        <f>Table1[[#This Row],[Average_Cost_for_two]]*VLOOKUP(Table1[[#This Row],[Currency]],currency!$A$2:$B$10,2,FALSE)</f>
        <v>3</v>
      </c>
      <c r="Z5770" t="str">
        <f>VLOOKUP(C5770,country!A:B,2,FALSE)</f>
        <v>India</v>
      </c>
      <c r="AA5770">
        <f t="shared" si="90"/>
        <v>2</v>
      </c>
    </row>
    <row r="5771" spans="1:27" ht="15.75" customHeight="1" x14ac:dyDescent="0.25">
      <c r="A5771">
        <v>18254524</v>
      </c>
      <c r="B5771" t="s">
        <v>11989</v>
      </c>
      <c r="C5771">
        <v>1</v>
      </c>
      <c r="D5771" t="s">
        <v>11222</v>
      </c>
      <c r="E5771" t="s">
        <v>11990</v>
      </c>
      <c r="F5771" t="s">
        <v>11228</v>
      </c>
      <c r="G5771" t="s">
        <v>11229</v>
      </c>
      <c r="H5771">
        <v>77.0857654</v>
      </c>
      <c r="I5771">
        <v>28.470050499999999</v>
      </c>
      <c r="J5771" t="s">
        <v>11991</v>
      </c>
      <c r="K5771" t="s">
        <v>28</v>
      </c>
      <c r="L5771" t="s">
        <v>29</v>
      </c>
      <c r="M5771" t="s">
        <v>36</v>
      </c>
      <c r="N5771" t="s">
        <v>29</v>
      </c>
      <c r="O5771" t="s">
        <v>29</v>
      </c>
      <c r="P5771">
        <v>2</v>
      </c>
      <c r="Q5771">
        <v>86</v>
      </c>
      <c r="R5771">
        <v>800</v>
      </c>
      <c r="S5771" t="str">
        <f>IF(Table1[[#This Row],[Average_Cost_for_two]]&lt;500,"Low",IF(Table1[[#This Row],[Average_Cost_for_two]]&lt;=1500,"Medium","High"))</f>
        <v>Medium</v>
      </c>
      <c r="T5771">
        <v>3.8</v>
      </c>
      <c r="U5771">
        <v>2016</v>
      </c>
      <c r="V5771">
        <v>4</v>
      </c>
      <c r="W5771">
        <v>4</v>
      </c>
      <c r="X5771">
        <f>IF(OR(Main!$U5771=0,
       Main!$V5771=0,
       Main!$W5771=0),
   "",
   DATE(Main!$U5771,
        Main!$V5771,
        Main!$W5771)
)</f>
        <v>42464</v>
      </c>
      <c r="Y5771">
        <f>Table1[[#This Row],[Average_Cost_for_two]]*VLOOKUP(Table1[[#This Row],[Currency]],currency!$A$2:$B$10,2,FALSE)</f>
        <v>9.6</v>
      </c>
      <c r="Z5771" t="str">
        <f>VLOOKUP(C5771,country!A:B,2,FALSE)</f>
        <v>India</v>
      </c>
      <c r="AA5771">
        <f t="shared" si="90"/>
        <v>2</v>
      </c>
    </row>
    <row r="5772" spans="1:27" ht="15.75" customHeight="1" x14ac:dyDescent="0.25">
      <c r="A5772">
        <v>18232093</v>
      </c>
      <c r="B5772" t="s">
        <v>3089</v>
      </c>
      <c r="C5772">
        <v>1</v>
      </c>
      <c r="D5772" t="s">
        <v>11222</v>
      </c>
      <c r="E5772" t="s">
        <v>11596</v>
      </c>
      <c r="F5772" t="s">
        <v>11228</v>
      </c>
      <c r="G5772" t="s">
        <v>11229</v>
      </c>
      <c r="H5772">
        <v>77.088013500000002</v>
      </c>
      <c r="I5772">
        <v>28.461569999999998</v>
      </c>
      <c r="J5772" t="s">
        <v>3091</v>
      </c>
      <c r="K5772" t="s">
        <v>28</v>
      </c>
      <c r="L5772" t="s">
        <v>29</v>
      </c>
      <c r="M5772" t="s">
        <v>36</v>
      </c>
      <c r="N5772" t="s">
        <v>29</v>
      </c>
      <c r="O5772" t="s">
        <v>29</v>
      </c>
      <c r="P5772">
        <v>2</v>
      </c>
      <c r="Q5772">
        <v>134</v>
      </c>
      <c r="R5772">
        <v>650</v>
      </c>
      <c r="S5772" t="str">
        <f>IF(Table1[[#This Row],[Average_Cost_for_two]]&lt;500,"Low",IF(Table1[[#This Row],[Average_Cost_for_two]]&lt;=1500,"Medium","High"))</f>
        <v>Medium</v>
      </c>
      <c r="T5772">
        <v>4.0999999999999996</v>
      </c>
      <c r="U5772">
        <v>2016</v>
      </c>
      <c r="V5772">
        <v>4</v>
      </c>
      <c r="W5772">
        <v>6</v>
      </c>
      <c r="X5772">
        <f>IF(OR(Main!$U5772=0,
       Main!$V5772=0,
       Main!$W5772=0),
   "",
   DATE(Main!$U5772,
        Main!$V5772,
        Main!$W5772)
)</f>
        <v>42466</v>
      </c>
      <c r="Y5772">
        <f>Table1[[#This Row],[Average_Cost_for_two]]*VLOOKUP(Table1[[#This Row],[Currency]],currency!$A$2:$B$10,2,FALSE)</f>
        <v>7.8</v>
      </c>
      <c r="Z5772" t="str">
        <f>VLOOKUP(C5772,country!A:B,2,FALSE)</f>
        <v>India</v>
      </c>
      <c r="AA5772">
        <f t="shared" si="90"/>
        <v>2</v>
      </c>
    </row>
    <row r="5773" spans="1:27" ht="15.75" customHeight="1" x14ac:dyDescent="0.25">
      <c r="A5773">
        <v>304552</v>
      </c>
      <c r="B5773" t="s">
        <v>11992</v>
      </c>
      <c r="C5773">
        <v>1</v>
      </c>
      <c r="D5773" t="s">
        <v>11222</v>
      </c>
      <c r="E5773" t="s">
        <v>11993</v>
      </c>
      <c r="F5773" t="s">
        <v>11460</v>
      </c>
      <c r="G5773" t="s">
        <v>11461</v>
      </c>
      <c r="H5773">
        <v>77.099028500000003</v>
      </c>
      <c r="I5773">
        <v>28.4481471</v>
      </c>
      <c r="J5773" t="s">
        <v>2101</v>
      </c>
      <c r="K5773" t="s">
        <v>28</v>
      </c>
      <c r="L5773" t="s">
        <v>36</v>
      </c>
      <c r="M5773" t="s">
        <v>36</v>
      </c>
      <c r="N5773" t="s">
        <v>29</v>
      </c>
      <c r="O5773" t="s">
        <v>29</v>
      </c>
      <c r="P5773">
        <v>3</v>
      </c>
      <c r="Q5773">
        <v>129</v>
      </c>
      <c r="R5773">
        <v>1100</v>
      </c>
      <c r="S5773" t="str">
        <f>IF(Table1[[#This Row],[Average_Cost_for_two]]&lt;500,"Low",IF(Table1[[#This Row],[Average_Cost_for_two]]&lt;=1500,"Medium","High"))</f>
        <v>Medium</v>
      </c>
      <c r="T5773">
        <v>3.4</v>
      </c>
      <c r="U5773">
        <v>2010</v>
      </c>
      <c r="V5773">
        <v>4</v>
      </c>
      <c r="W5773">
        <v>25</v>
      </c>
      <c r="X5773">
        <f>IF(OR(Main!$U5773=0,
       Main!$V5773=0,
       Main!$W5773=0),
   "",
   DATE(Main!$U5773,
        Main!$V5773,
        Main!$W5773)
)</f>
        <v>40293</v>
      </c>
      <c r="Y5773">
        <f>Table1[[#This Row],[Average_Cost_for_two]]*VLOOKUP(Table1[[#This Row],[Currency]],currency!$A$2:$B$10,2,FALSE)</f>
        <v>13.200000000000001</v>
      </c>
      <c r="Z5773" t="str">
        <f>VLOOKUP(C5773,country!A:B,2,FALSE)</f>
        <v>India</v>
      </c>
      <c r="AA5773">
        <f t="shared" si="90"/>
        <v>2</v>
      </c>
    </row>
    <row r="5774" spans="1:27" ht="15.75" customHeight="1" x14ac:dyDescent="0.25">
      <c r="A5774">
        <v>313047</v>
      </c>
      <c r="B5774" t="s">
        <v>11994</v>
      </c>
      <c r="C5774">
        <v>1</v>
      </c>
      <c r="D5774" t="s">
        <v>11222</v>
      </c>
      <c r="E5774" t="s">
        <v>11995</v>
      </c>
      <c r="F5774" t="s">
        <v>11460</v>
      </c>
      <c r="G5774" t="s">
        <v>11461</v>
      </c>
      <c r="H5774">
        <v>77.099118399999995</v>
      </c>
      <c r="I5774">
        <v>28.448066000000001</v>
      </c>
      <c r="J5774" t="s">
        <v>11996</v>
      </c>
      <c r="K5774" t="s">
        <v>28</v>
      </c>
      <c r="L5774" t="s">
        <v>36</v>
      </c>
      <c r="M5774" t="s">
        <v>36</v>
      </c>
      <c r="N5774" t="s">
        <v>29</v>
      </c>
      <c r="O5774" t="s">
        <v>29</v>
      </c>
      <c r="P5774">
        <v>3</v>
      </c>
      <c r="Q5774">
        <v>120</v>
      </c>
      <c r="R5774">
        <v>1000</v>
      </c>
      <c r="S5774" t="str">
        <f>IF(Table1[[#This Row],[Average_Cost_for_two]]&lt;500,"Low",IF(Table1[[#This Row],[Average_Cost_for_two]]&lt;=1500,"Medium","High"))</f>
        <v>Medium</v>
      </c>
      <c r="T5774">
        <v>3.8</v>
      </c>
      <c r="U5774">
        <v>2014</v>
      </c>
      <c r="V5774">
        <v>4</v>
      </c>
      <c r="W5774">
        <v>22</v>
      </c>
      <c r="X5774">
        <f>IF(OR(Main!$U5774=0,
       Main!$V5774=0,
       Main!$W5774=0),
   "",
   DATE(Main!$U5774,
        Main!$V5774,
        Main!$W5774)
)</f>
        <v>41751</v>
      </c>
      <c r="Y5774">
        <f>Table1[[#This Row],[Average_Cost_for_two]]*VLOOKUP(Table1[[#This Row],[Currency]],currency!$A$2:$B$10,2,FALSE)</f>
        <v>12</v>
      </c>
      <c r="Z5774" t="str">
        <f>VLOOKUP(C5774,country!A:B,2,FALSE)</f>
        <v>India</v>
      </c>
      <c r="AA5774">
        <f t="shared" si="90"/>
        <v>2</v>
      </c>
    </row>
    <row r="5775" spans="1:27" ht="15.75" customHeight="1" x14ac:dyDescent="0.25">
      <c r="A5775">
        <v>2825</v>
      </c>
      <c r="B5775" t="s">
        <v>10911</v>
      </c>
      <c r="C5775">
        <v>1</v>
      </c>
      <c r="D5775" t="s">
        <v>11222</v>
      </c>
      <c r="E5775" t="s">
        <v>11997</v>
      </c>
      <c r="F5775" t="s">
        <v>11319</v>
      </c>
      <c r="G5775" t="s">
        <v>11320</v>
      </c>
      <c r="H5775">
        <v>77.080864399999996</v>
      </c>
      <c r="I5775">
        <v>28.4788581</v>
      </c>
      <c r="J5775" t="s">
        <v>27</v>
      </c>
      <c r="K5775" t="s">
        <v>28</v>
      </c>
      <c r="L5775" t="s">
        <v>36</v>
      </c>
      <c r="M5775" t="s">
        <v>36</v>
      </c>
      <c r="N5775" t="s">
        <v>29</v>
      </c>
      <c r="O5775" t="s">
        <v>29</v>
      </c>
      <c r="P5775">
        <v>3</v>
      </c>
      <c r="Q5775">
        <v>426</v>
      </c>
      <c r="R5775">
        <v>1100</v>
      </c>
      <c r="S5775" t="str">
        <f>IF(Table1[[#This Row],[Average_Cost_for_two]]&lt;500,"Low",IF(Table1[[#This Row],[Average_Cost_for_two]]&lt;=1500,"Medium","High"))</f>
        <v>Medium</v>
      </c>
      <c r="T5775">
        <v>2.7</v>
      </c>
      <c r="U5775">
        <v>2015</v>
      </c>
      <c r="V5775">
        <v>4</v>
      </c>
      <c r="W5775">
        <v>3</v>
      </c>
      <c r="X5775">
        <f>IF(OR(Main!$U5775=0,
       Main!$V5775=0,
       Main!$W5775=0),
   "",
   DATE(Main!$U5775,
        Main!$V5775,
        Main!$W5775)
)</f>
        <v>42097</v>
      </c>
      <c r="Y5775">
        <f>Table1[[#This Row],[Average_Cost_for_two]]*VLOOKUP(Table1[[#This Row],[Currency]],currency!$A$2:$B$10,2,FALSE)</f>
        <v>13.200000000000001</v>
      </c>
      <c r="Z5775" t="str">
        <f>VLOOKUP(C5775,country!A:B,2,FALSE)</f>
        <v>India</v>
      </c>
      <c r="AA5775">
        <f t="shared" si="90"/>
        <v>2</v>
      </c>
    </row>
    <row r="5776" spans="1:27" ht="15.75" customHeight="1" x14ac:dyDescent="0.25">
      <c r="A5776">
        <v>6310406</v>
      </c>
      <c r="B5776" t="s">
        <v>11998</v>
      </c>
      <c r="C5776">
        <v>162</v>
      </c>
      <c r="D5776" t="s">
        <v>11580</v>
      </c>
      <c r="E5776" t="s">
        <v>11999</v>
      </c>
      <c r="F5776" t="s">
        <v>12000</v>
      </c>
      <c r="G5776" t="s">
        <v>12001</v>
      </c>
      <c r="H5776">
        <v>121.0534998</v>
      </c>
      <c r="I5776">
        <v>14.545655350000001</v>
      </c>
      <c r="J5776" t="s">
        <v>12002</v>
      </c>
      <c r="K5776" t="s">
        <v>11575</v>
      </c>
      <c r="L5776" t="s">
        <v>36</v>
      </c>
      <c r="M5776" t="s">
        <v>29</v>
      </c>
      <c r="N5776" t="s">
        <v>29</v>
      </c>
      <c r="O5776" t="s">
        <v>29</v>
      </c>
      <c r="P5776">
        <v>4</v>
      </c>
      <c r="Q5776">
        <v>618</v>
      </c>
      <c r="R5776">
        <v>1800</v>
      </c>
      <c r="S5776" t="str">
        <f>IF(Table1[[#This Row],[Average_Cost_for_two]]&lt;500,"Low",IF(Table1[[#This Row],[Average_Cost_for_two]]&lt;=1500,"Medium","High"))</f>
        <v>High</v>
      </c>
      <c r="T5776">
        <v>4.5</v>
      </c>
      <c r="U5776">
        <v>2013</v>
      </c>
      <c r="V5776">
        <v>3</v>
      </c>
      <c r="W5776">
        <v>18</v>
      </c>
      <c r="X5776">
        <f>IF(OR(Main!$U5776=0,
       Main!$V5776=0,
       Main!$W5776=0),
   "",
   DATE(Main!$U5776,
        Main!$V5776,
        Main!$W5776)
)</f>
        <v>41351</v>
      </c>
      <c r="Y5776" t="e">
        <f>Table1[[#This Row],[Average_Cost_for_two]]*VLOOKUP(Table1[[#This Row],[Currency]],currency!$A$2:$B$10,2,FALSE)</f>
        <v>#N/A</v>
      </c>
      <c r="Z5776" t="str">
        <f>VLOOKUP(C5776,country!A:B,2,FALSE)</f>
        <v>Phillipines</v>
      </c>
      <c r="AA5776">
        <f t="shared" si="90"/>
        <v>1</v>
      </c>
    </row>
    <row r="5777" spans="1:27" ht="15.75" customHeight="1" x14ac:dyDescent="0.25">
      <c r="A5777">
        <v>312111</v>
      </c>
      <c r="B5777" t="s">
        <v>12003</v>
      </c>
      <c r="C5777">
        <v>1</v>
      </c>
      <c r="D5777" t="s">
        <v>11222</v>
      </c>
      <c r="E5777" t="s">
        <v>12004</v>
      </c>
      <c r="F5777" t="s">
        <v>11232</v>
      </c>
      <c r="G5777" t="s">
        <v>11231</v>
      </c>
      <c r="H5777">
        <v>77.098633899999996</v>
      </c>
      <c r="I5777">
        <v>28.449924599999999</v>
      </c>
      <c r="J5777" t="s">
        <v>580</v>
      </c>
      <c r="K5777" t="s">
        <v>28</v>
      </c>
      <c r="L5777" t="s">
        <v>36</v>
      </c>
      <c r="M5777" t="s">
        <v>29</v>
      </c>
      <c r="N5777" t="s">
        <v>29</v>
      </c>
      <c r="O5777" t="s">
        <v>29</v>
      </c>
      <c r="P5777">
        <v>2</v>
      </c>
      <c r="Q5777">
        <v>14</v>
      </c>
      <c r="R5777">
        <v>800</v>
      </c>
      <c r="S5777" t="str">
        <f>IF(Table1[[#This Row],[Average_Cost_for_two]]&lt;500,"Low",IF(Table1[[#This Row],[Average_Cost_for_two]]&lt;=1500,"Medium","High"))</f>
        <v>Medium</v>
      </c>
      <c r="T5777">
        <v>2.8</v>
      </c>
      <c r="U5777">
        <v>2012</v>
      </c>
      <c r="V5777">
        <v>4</v>
      </c>
      <c r="W5777">
        <v>28</v>
      </c>
      <c r="X5777">
        <f>IF(OR(Main!$U5777=0,
       Main!$V5777=0,
       Main!$W5777=0),
   "",
   DATE(Main!$U5777,
        Main!$V5777,
        Main!$W5777)
)</f>
        <v>41027</v>
      </c>
      <c r="Y5777">
        <f>Table1[[#This Row],[Average_Cost_for_two]]*VLOOKUP(Table1[[#This Row],[Currency]],currency!$A$2:$B$10,2,FALSE)</f>
        <v>9.6</v>
      </c>
      <c r="Z5777" t="str">
        <f>VLOOKUP(C5777,country!A:B,2,FALSE)</f>
        <v>India</v>
      </c>
      <c r="AA5777">
        <f t="shared" si="90"/>
        <v>2</v>
      </c>
    </row>
    <row r="5778" spans="1:27" ht="15.75" customHeight="1" x14ac:dyDescent="0.25">
      <c r="A5778">
        <v>18408031</v>
      </c>
      <c r="B5778" t="s">
        <v>12005</v>
      </c>
      <c r="C5778">
        <v>1</v>
      </c>
      <c r="D5778" t="s">
        <v>11222</v>
      </c>
      <c r="E5778" t="s">
        <v>11231</v>
      </c>
      <c r="F5778" t="s">
        <v>11232</v>
      </c>
      <c r="G5778" t="s">
        <v>11231</v>
      </c>
      <c r="H5778">
        <v>77.100426799999994</v>
      </c>
      <c r="I5778">
        <v>28.437213799999999</v>
      </c>
      <c r="J5778" t="s">
        <v>3168</v>
      </c>
      <c r="K5778" t="s">
        <v>28</v>
      </c>
      <c r="L5778" t="s">
        <v>29</v>
      </c>
      <c r="M5778" t="s">
        <v>36</v>
      </c>
      <c r="N5778" t="s">
        <v>29</v>
      </c>
      <c r="O5778" t="s">
        <v>29</v>
      </c>
      <c r="P5778">
        <v>2</v>
      </c>
      <c r="Q5778">
        <v>36</v>
      </c>
      <c r="R5778">
        <v>550</v>
      </c>
      <c r="S5778" t="str">
        <f>IF(Table1[[#This Row],[Average_Cost_for_two]]&lt;500,"Low",IF(Table1[[#This Row],[Average_Cost_for_two]]&lt;=1500,"Medium","High"))</f>
        <v>Medium</v>
      </c>
      <c r="T5778">
        <v>3.6</v>
      </c>
      <c r="U5778">
        <v>2016</v>
      </c>
      <c r="V5778">
        <v>4</v>
      </c>
      <c r="W5778">
        <v>16</v>
      </c>
      <c r="X5778">
        <f>IF(OR(Main!$U5778=0,
       Main!$V5778=0,
       Main!$W5778=0),
   "",
   DATE(Main!$U5778,
        Main!$V5778,
        Main!$W5778)
)</f>
        <v>42476</v>
      </c>
      <c r="Y5778">
        <f>Table1[[#This Row],[Average_Cost_for_two]]*VLOOKUP(Table1[[#This Row],[Currency]],currency!$A$2:$B$10,2,FALSE)</f>
        <v>6.6000000000000005</v>
      </c>
      <c r="Z5778" t="str">
        <f>VLOOKUP(C5778,country!A:B,2,FALSE)</f>
        <v>India</v>
      </c>
      <c r="AA5778">
        <f t="shared" si="90"/>
        <v>2</v>
      </c>
    </row>
    <row r="5779" spans="1:27" ht="15.75" customHeight="1" x14ac:dyDescent="0.25">
      <c r="A5779">
        <v>308997</v>
      </c>
      <c r="B5779" t="s">
        <v>12006</v>
      </c>
      <c r="C5779">
        <v>1</v>
      </c>
      <c r="D5779" t="s">
        <v>11222</v>
      </c>
      <c r="E5779" t="s">
        <v>12007</v>
      </c>
      <c r="F5779" t="s">
        <v>11325</v>
      </c>
      <c r="G5779" t="s">
        <v>11326</v>
      </c>
      <c r="H5779">
        <v>77.072725520000006</v>
      </c>
      <c r="I5779">
        <v>28.45938349</v>
      </c>
      <c r="J5779" t="s">
        <v>2179</v>
      </c>
      <c r="K5779" t="s">
        <v>28</v>
      </c>
      <c r="L5779" t="s">
        <v>29</v>
      </c>
      <c r="M5779" t="s">
        <v>36</v>
      </c>
      <c r="N5779" t="s">
        <v>29</v>
      </c>
      <c r="O5779" t="s">
        <v>29</v>
      </c>
      <c r="P5779">
        <v>2</v>
      </c>
      <c r="Q5779">
        <v>144</v>
      </c>
      <c r="R5779">
        <v>800</v>
      </c>
      <c r="S5779" t="str">
        <f>IF(Table1[[#This Row],[Average_Cost_for_two]]&lt;500,"Low",IF(Table1[[#This Row],[Average_Cost_for_two]]&lt;=1500,"Medium","High"))</f>
        <v>Medium</v>
      </c>
      <c r="T5779">
        <v>3.6</v>
      </c>
      <c r="U5779">
        <v>2016</v>
      </c>
      <c r="V5779">
        <v>4</v>
      </c>
      <c r="W5779">
        <v>28</v>
      </c>
      <c r="X5779">
        <f>IF(OR(Main!$U5779=0,
       Main!$V5779=0,
       Main!$W5779=0),
   "",
   DATE(Main!$U5779,
        Main!$V5779,
        Main!$W5779)
)</f>
        <v>42488</v>
      </c>
      <c r="Y5779">
        <f>Table1[[#This Row],[Average_Cost_for_two]]*VLOOKUP(Table1[[#This Row],[Currency]],currency!$A$2:$B$10,2,FALSE)</f>
        <v>9.6</v>
      </c>
      <c r="Z5779" t="str">
        <f>VLOOKUP(C5779,country!A:B,2,FALSE)</f>
        <v>India</v>
      </c>
      <c r="AA5779">
        <f t="shared" si="90"/>
        <v>2</v>
      </c>
    </row>
    <row r="5780" spans="1:27" ht="15.75" customHeight="1" x14ac:dyDescent="0.25">
      <c r="A5780">
        <v>7472</v>
      </c>
      <c r="B5780" t="s">
        <v>12008</v>
      </c>
      <c r="C5780">
        <v>1</v>
      </c>
      <c r="D5780" t="s">
        <v>11222</v>
      </c>
      <c r="E5780" t="s">
        <v>12009</v>
      </c>
      <c r="F5780" t="s">
        <v>11756</v>
      </c>
      <c r="G5780" t="s">
        <v>11757</v>
      </c>
      <c r="H5780">
        <v>77.088687899999996</v>
      </c>
      <c r="I5780">
        <v>28.4797893</v>
      </c>
      <c r="J5780" t="s">
        <v>511</v>
      </c>
      <c r="K5780" t="s">
        <v>28</v>
      </c>
      <c r="L5780" t="s">
        <v>36</v>
      </c>
      <c r="M5780" t="s">
        <v>29</v>
      </c>
      <c r="N5780" t="s">
        <v>29</v>
      </c>
      <c r="O5780" t="s">
        <v>29</v>
      </c>
      <c r="P5780">
        <v>3</v>
      </c>
      <c r="Q5780">
        <v>70</v>
      </c>
      <c r="R5780">
        <v>1000</v>
      </c>
      <c r="S5780" t="str">
        <f>IF(Table1[[#This Row],[Average_Cost_for_two]]&lt;500,"Low",IF(Table1[[#This Row],[Average_Cost_for_two]]&lt;=1500,"Medium","High"))</f>
        <v>Medium</v>
      </c>
      <c r="T5780">
        <v>3.6</v>
      </c>
      <c r="U5780">
        <v>2010</v>
      </c>
      <c r="V5780">
        <v>4</v>
      </c>
      <c r="W5780">
        <v>17</v>
      </c>
      <c r="X5780">
        <f>IF(OR(Main!$U5780=0,
       Main!$V5780=0,
       Main!$W5780=0),
   "",
   DATE(Main!$U5780,
        Main!$V5780,
        Main!$W5780)
)</f>
        <v>40285</v>
      </c>
      <c r="Y5780">
        <f>Table1[[#This Row],[Average_Cost_for_two]]*VLOOKUP(Table1[[#This Row],[Currency]],currency!$A$2:$B$10,2,FALSE)</f>
        <v>12</v>
      </c>
      <c r="Z5780" t="str">
        <f>VLOOKUP(C5780,country!A:B,2,FALSE)</f>
        <v>India</v>
      </c>
      <c r="AA5780">
        <f t="shared" si="90"/>
        <v>2</v>
      </c>
    </row>
    <row r="5781" spans="1:27" ht="15.75" customHeight="1" x14ac:dyDescent="0.25">
      <c r="A5781">
        <v>8437</v>
      </c>
      <c r="B5781" t="s">
        <v>12010</v>
      </c>
      <c r="C5781">
        <v>1</v>
      </c>
      <c r="D5781" t="s">
        <v>11222</v>
      </c>
      <c r="E5781" t="s">
        <v>12011</v>
      </c>
      <c r="F5781" t="s">
        <v>12012</v>
      </c>
      <c r="G5781" t="s">
        <v>12013</v>
      </c>
      <c r="H5781">
        <v>77.068348400000005</v>
      </c>
      <c r="I5781">
        <v>28.4684937</v>
      </c>
      <c r="J5781" t="s">
        <v>12014</v>
      </c>
      <c r="K5781" t="s">
        <v>28</v>
      </c>
      <c r="L5781" t="s">
        <v>29</v>
      </c>
      <c r="M5781" t="s">
        <v>29</v>
      </c>
      <c r="N5781" t="s">
        <v>29</v>
      </c>
      <c r="O5781" t="s">
        <v>29</v>
      </c>
      <c r="P5781">
        <v>3</v>
      </c>
      <c r="Q5781">
        <v>179</v>
      </c>
      <c r="R5781">
        <v>1000</v>
      </c>
      <c r="S5781" t="str">
        <f>IF(Table1[[#This Row],[Average_Cost_for_two]]&lt;500,"Low",IF(Table1[[#This Row],[Average_Cost_for_two]]&lt;=1500,"Medium","High"))</f>
        <v>Medium</v>
      </c>
      <c r="T5781">
        <v>3.7</v>
      </c>
      <c r="U5781">
        <v>2016</v>
      </c>
      <c r="V5781">
        <v>4</v>
      </c>
      <c r="W5781">
        <v>1</v>
      </c>
      <c r="X5781">
        <f>IF(OR(Main!$U5781=0,
       Main!$V5781=0,
       Main!$W5781=0),
   "",
   DATE(Main!$U5781,
        Main!$V5781,
        Main!$W5781)
)</f>
        <v>42461</v>
      </c>
      <c r="Y5781">
        <f>Table1[[#This Row],[Average_Cost_for_two]]*VLOOKUP(Table1[[#This Row],[Currency]],currency!$A$2:$B$10,2,FALSE)</f>
        <v>12</v>
      </c>
      <c r="Z5781" t="str">
        <f>VLOOKUP(C5781,country!A:B,2,FALSE)</f>
        <v>India</v>
      </c>
      <c r="AA5781">
        <f t="shared" si="90"/>
        <v>2</v>
      </c>
    </row>
    <row r="5782" spans="1:27" ht="15.75" customHeight="1" x14ac:dyDescent="0.25">
      <c r="A5782">
        <v>303477</v>
      </c>
      <c r="B5782" t="s">
        <v>12015</v>
      </c>
      <c r="C5782">
        <v>1</v>
      </c>
      <c r="D5782" t="s">
        <v>11222</v>
      </c>
      <c r="E5782" t="s">
        <v>12016</v>
      </c>
      <c r="F5782" t="s">
        <v>177</v>
      </c>
      <c r="G5782" t="s">
        <v>11245</v>
      </c>
      <c r="H5782">
        <v>77.082883499999994</v>
      </c>
      <c r="I5782">
        <v>28.476160700000001</v>
      </c>
      <c r="J5782" t="s">
        <v>739</v>
      </c>
      <c r="K5782" t="s">
        <v>28</v>
      </c>
      <c r="L5782" t="s">
        <v>29</v>
      </c>
      <c r="M5782" t="s">
        <v>36</v>
      </c>
      <c r="N5782" t="s">
        <v>29</v>
      </c>
      <c r="O5782" t="s">
        <v>29</v>
      </c>
      <c r="P5782">
        <v>2</v>
      </c>
      <c r="Q5782">
        <v>75</v>
      </c>
      <c r="R5782">
        <v>550</v>
      </c>
      <c r="S5782" t="str">
        <f>IF(Table1[[#This Row],[Average_Cost_for_two]]&lt;500,"Low",IF(Table1[[#This Row],[Average_Cost_for_two]]&lt;=1500,"Medium","High"))</f>
        <v>Medium</v>
      </c>
      <c r="T5782">
        <v>3.2</v>
      </c>
      <c r="U5782">
        <v>2014</v>
      </c>
      <c r="V5782">
        <v>4</v>
      </c>
      <c r="W5782">
        <v>22</v>
      </c>
      <c r="X5782">
        <f>IF(OR(Main!$U5782=0,
       Main!$V5782=0,
       Main!$W5782=0),
   "",
   DATE(Main!$U5782,
        Main!$V5782,
        Main!$W5782)
)</f>
        <v>41751</v>
      </c>
      <c r="Y5782">
        <f>Table1[[#This Row],[Average_Cost_for_two]]*VLOOKUP(Table1[[#This Row],[Currency]],currency!$A$2:$B$10,2,FALSE)</f>
        <v>6.6000000000000005</v>
      </c>
      <c r="Z5782" t="str">
        <f>VLOOKUP(C5782,country!A:B,2,FALSE)</f>
        <v>India</v>
      </c>
      <c r="AA5782">
        <f t="shared" si="90"/>
        <v>2</v>
      </c>
    </row>
    <row r="5783" spans="1:27" ht="15.75" customHeight="1" x14ac:dyDescent="0.25">
      <c r="A5783">
        <v>310445</v>
      </c>
      <c r="B5783" t="s">
        <v>12017</v>
      </c>
      <c r="C5783">
        <v>1</v>
      </c>
      <c r="D5783" t="s">
        <v>11222</v>
      </c>
      <c r="E5783" t="s">
        <v>12018</v>
      </c>
      <c r="F5783" t="s">
        <v>177</v>
      </c>
      <c r="G5783" t="s">
        <v>11245</v>
      </c>
      <c r="H5783">
        <v>77.096363199999999</v>
      </c>
      <c r="I5783">
        <v>28.4821819</v>
      </c>
      <c r="J5783" t="s">
        <v>4496</v>
      </c>
      <c r="K5783" t="s">
        <v>28</v>
      </c>
      <c r="L5783" t="s">
        <v>29</v>
      </c>
      <c r="M5783" t="s">
        <v>36</v>
      </c>
      <c r="N5783" t="s">
        <v>29</v>
      </c>
      <c r="O5783" t="s">
        <v>29</v>
      </c>
      <c r="P5783">
        <v>1</v>
      </c>
      <c r="Q5783">
        <v>43</v>
      </c>
      <c r="R5783">
        <v>200</v>
      </c>
      <c r="S5783" t="str">
        <f>IF(Table1[[#This Row],[Average_Cost_for_two]]&lt;500,"Low",IF(Table1[[#This Row],[Average_Cost_for_two]]&lt;=1500,"Medium","High"))</f>
        <v>Low</v>
      </c>
      <c r="T5783">
        <v>3.6</v>
      </c>
      <c r="U5783">
        <v>2011</v>
      </c>
      <c r="V5783">
        <v>4</v>
      </c>
      <c r="W5783">
        <v>6</v>
      </c>
      <c r="X5783">
        <f>IF(OR(Main!$U5783=0,
       Main!$V5783=0,
       Main!$W5783=0),
   "",
   DATE(Main!$U5783,
        Main!$V5783,
        Main!$W5783)
)</f>
        <v>40639</v>
      </c>
      <c r="Y5783">
        <f>Table1[[#This Row],[Average_Cost_for_two]]*VLOOKUP(Table1[[#This Row],[Currency]],currency!$A$2:$B$10,2,FALSE)</f>
        <v>2.4</v>
      </c>
      <c r="Z5783" t="str">
        <f>VLOOKUP(C5783,country!A:B,2,FALSE)</f>
        <v>India</v>
      </c>
      <c r="AA5783">
        <f t="shared" si="90"/>
        <v>2</v>
      </c>
    </row>
    <row r="5784" spans="1:27" ht="15.75" customHeight="1" x14ac:dyDescent="0.25">
      <c r="A5784">
        <v>1599</v>
      </c>
      <c r="B5784" t="s">
        <v>5630</v>
      </c>
      <c r="C5784">
        <v>1</v>
      </c>
      <c r="D5784" t="s">
        <v>11222</v>
      </c>
      <c r="E5784" t="s">
        <v>12019</v>
      </c>
      <c r="F5784" t="s">
        <v>11338</v>
      </c>
      <c r="G5784" t="s">
        <v>11339</v>
      </c>
      <c r="H5784">
        <v>77.0803248</v>
      </c>
      <c r="I5784">
        <v>28.4803301</v>
      </c>
      <c r="J5784" t="s">
        <v>953</v>
      </c>
      <c r="K5784" t="s">
        <v>28</v>
      </c>
      <c r="L5784" t="s">
        <v>29</v>
      </c>
      <c r="M5784" t="s">
        <v>36</v>
      </c>
      <c r="N5784" t="s">
        <v>29</v>
      </c>
      <c r="O5784" t="s">
        <v>29</v>
      </c>
      <c r="P5784">
        <v>2</v>
      </c>
      <c r="Q5784">
        <v>61</v>
      </c>
      <c r="R5784">
        <v>700</v>
      </c>
      <c r="S5784" t="str">
        <f>IF(Table1[[#This Row],[Average_Cost_for_two]]&lt;500,"Low",IF(Table1[[#This Row],[Average_Cost_for_two]]&lt;=1500,"Medium","High"))</f>
        <v>Medium</v>
      </c>
      <c r="T5784">
        <v>2.6</v>
      </c>
      <c r="U5784">
        <v>2013</v>
      </c>
      <c r="V5784">
        <v>4</v>
      </c>
      <c r="W5784">
        <v>14</v>
      </c>
      <c r="X5784">
        <f>IF(OR(Main!$U5784=0,
       Main!$V5784=0,
       Main!$W5784=0),
   "",
   DATE(Main!$U5784,
        Main!$V5784,
        Main!$W5784)
)</f>
        <v>41378</v>
      </c>
      <c r="Y5784">
        <f>Table1[[#This Row],[Average_Cost_for_two]]*VLOOKUP(Table1[[#This Row],[Currency]],currency!$A$2:$B$10,2,FALSE)</f>
        <v>8.4</v>
      </c>
      <c r="Z5784" t="str">
        <f>VLOOKUP(C5784,country!A:B,2,FALSE)</f>
        <v>India</v>
      </c>
      <c r="AA5784">
        <f t="shared" si="90"/>
        <v>2</v>
      </c>
    </row>
    <row r="5785" spans="1:27" ht="15.75" customHeight="1" x14ac:dyDescent="0.25">
      <c r="A5785">
        <v>18358183</v>
      </c>
      <c r="B5785" t="s">
        <v>12020</v>
      </c>
      <c r="C5785">
        <v>1</v>
      </c>
      <c r="D5785" t="s">
        <v>11222</v>
      </c>
      <c r="E5785" t="s">
        <v>12021</v>
      </c>
      <c r="F5785" t="s">
        <v>11345</v>
      </c>
      <c r="G5785" t="s">
        <v>11346</v>
      </c>
      <c r="H5785">
        <v>77.019689299999996</v>
      </c>
      <c r="I5785">
        <v>28.465355500000001</v>
      </c>
      <c r="J5785" t="s">
        <v>851</v>
      </c>
      <c r="K5785" t="s">
        <v>28</v>
      </c>
      <c r="L5785" t="s">
        <v>29</v>
      </c>
      <c r="M5785" t="s">
        <v>36</v>
      </c>
      <c r="N5785" t="s">
        <v>29</v>
      </c>
      <c r="O5785" t="s">
        <v>29</v>
      </c>
      <c r="P5785">
        <v>1</v>
      </c>
      <c r="Q5785">
        <v>27</v>
      </c>
      <c r="R5785">
        <v>200</v>
      </c>
      <c r="S5785" t="str">
        <f>IF(Table1[[#This Row],[Average_Cost_for_two]]&lt;500,"Low",IF(Table1[[#This Row],[Average_Cost_for_two]]&lt;=1500,"Medium","High"))</f>
        <v>Low</v>
      </c>
      <c r="T5785">
        <v>3.4</v>
      </c>
      <c r="U5785">
        <v>2016</v>
      </c>
      <c r="V5785">
        <v>4</v>
      </c>
      <c r="W5785">
        <v>18</v>
      </c>
      <c r="X5785">
        <f>IF(OR(Main!$U5785=0,
       Main!$V5785=0,
       Main!$W5785=0),
   "",
   DATE(Main!$U5785,
        Main!$V5785,
        Main!$W5785)
)</f>
        <v>42478</v>
      </c>
      <c r="Y5785">
        <f>Table1[[#This Row],[Average_Cost_for_two]]*VLOOKUP(Table1[[#This Row],[Currency]],currency!$A$2:$B$10,2,FALSE)</f>
        <v>2.4</v>
      </c>
      <c r="Z5785" t="str">
        <f>VLOOKUP(C5785,country!A:B,2,FALSE)</f>
        <v>India</v>
      </c>
      <c r="AA5785">
        <f t="shared" si="90"/>
        <v>2</v>
      </c>
    </row>
    <row r="5786" spans="1:27" ht="15.75" customHeight="1" x14ac:dyDescent="0.25">
      <c r="A5786">
        <v>6835</v>
      </c>
      <c r="B5786" t="s">
        <v>12022</v>
      </c>
      <c r="C5786">
        <v>1</v>
      </c>
      <c r="D5786" t="s">
        <v>11222</v>
      </c>
      <c r="E5786" t="s">
        <v>12023</v>
      </c>
      <c r="F5786" t="s">
        <v>11345</v>
      </c>
      <c r="G5786" t="s">
        <v>11346</v>
      </c>
      <c r="H5786">
        <v>77.018233100000003</v>
      </c>
      <c r="I5786">
        <v>28.4730183</v>
      </c>
      <c r="J5786" t="s">
        <v>27</v>
      </c>
      <c r="K5786" t="s">
        <v>28</v>
      </c>
      <c r="L5786" t="s">
        <v>29</v>
      </c>
      <c r="M5786" t="s">
        <v>29</v>
      </c>
      <c r="N5786" t="s">
        <v>29</v>
      </c>
      <c r="O5786" t="s">
        <v>29</v>
      </c>
      <c r="P5786">
        <v>1</v>
      </c>
      <c r="Q5786">
        <v>5</v>
      </c>
      <c r="R5786">
        <v>200</v>
      </c>
      <c r="S5786" t="str">
        <f>IF(Table1[[#This Row],[Average_Cost_for_two]]&lt;500,"Low",IF(Table1[[#This Row],[Average_Cost_for_two]]&lt;=1500,"Medium","High"))</f>
        <v>Low</v>
      </c>
      <c r="T5786">
        <v>2.9</v>
      </c>
      <c r="U5786">
        <v>2015</v>
      </c>
      <c r="V5786">
        <v>4</v>
      </c>
      <c r="W5786">
        <v>18</v>
      </c>
      <c r="X5786">
        <f>IF(OR(Main!$U5786=0,
       Main!$V5786=0,
       Main!$W5786=0),
   "",
   DATE(Main!$U5786,
        Main!$V5786,
        Main!$W5786)
)</f>
        <v>42112</v>
      </c>
      <c r="Y5786">
        <f>Table1[[#This Row],[Average_Cost_for_two]]*VLOOKUP(Table1[[#This Row],[Currency]],currency!$A$2:$B$10,2,FALSE)</f>
        <v>2.4</v>
      </c>
      <c r="Z5786" t="str">
        <f>VLOOKUP(C5786,country!A:B,2,FALSE)</f>
        <v>India</v>
      </c>
      <c r="AA5786">
        <f t="shared" si="90"/>
        <v>2</v>
      </c>
    </row>
    <row r="5787" spans="1:27" ht="15.75" customHeight="1" x14ac:dyDescent="0.25">
      <c r="A5787">
        <v>301936</v>
      </c>
      <c r="B5787" t="s">
        <v>12024</v>
      </c>
      <c r="C5787">
        <v>1</v>
      </c>
      <c r="D5787" t="s">
        <v>11222</v>
      </c>
      <c r="E5787" t="s">
        <v>12025</v>
      </c>
      <c r="F5787" t="s">
        <v>11355</v>
      </c>
      <c r="G5787" t="s">
        <v>11354</v>
      </c>
      <c r="H5787">
        <v>77.020383699999996</v>
      </c>
      <c r="I5787">
        <v>28.4939088</v>
      </c>
      <c r="J5787" t="s">
        <v>851</v>
      </c>
      <c r="K5787" t="s">
        <v>28</v>
      </c>
      <c r="L5787" t="s">
        <v>29</v>
      </c>
      <c r="M5787" t="s">
        <v>29</v>
      </c>
      <c r="N5787" t="s">
        <v>29</v>
      </c>
      <c r="O5787" t="s">
        <v>29</v>
      </c>
      <c r="P5787">
        <v>1</v>
      </c>
      <c r="Q5787">
        <v>19</v>
      </c>
      <c r="R5787">
        <v>450</v>
      </c>
      <c r="S5787" t="str">
        <f>IF(Table1[[#This Row],[Average_Cost_for_two]]&lt;500,"Low",IF(Table1[[#This Row],[Average_Cost_for_two]]&lt;=1500,"Medium","High"))</f>
        <v>Low</v>
      </c>
      <c r="T5787">
        <v>2.9</v>
      </c>
      <c r="U5787">
        <v>2017</v>
      </c>
      <c r="V5787">
        <v>4</v>
      </c>
      <c r="W5787">
        <v>14</v>
      </c>
      <c r="X5787">
        <f>IF(OR(Main!$U5787=0,
       Main!$V5787=0,
       Main!$W5787=0),
   "",
   DATE(Main!$U5787,
        Main!$V5787,
        Main!$W5787)
)</f>
        <v>42839</v>
      </c>
      <c r="Y5787">
        <f>Table1[[#This Row],[Average_Cost_for_two]]*VLOOKUP(Table1[[#This Row],[Currency]],currency!$A$2:$B$10,2,FALSE)</f>
        <v>5.4</v>
      </c>
      <c r="Z5787" t="str">
        <f>VLOOKUP(C5787,country!A:B,2,FALSE)</f>
        <v>India</v>
      </c>
      <c r="AA5787">
        <f t="shared" si="90"/>
        <v>2</v>
      </c>
    </row>
    <row r="5788" spans="1:27" ht="15.75" customHeight="1" x14ac:dyDescent="0.25">
      <c r="A5788">
        <v>1452</v>
      </c>
      <c r="B5788" t="s">
        <v>12026</v>
      </c>
      <c r="C5788">
        <v>1</v>
      </c>
      <c r="D5788" t="s">
        <v>11222</v>
      </c>
      <c r="E5788" t="s">
        <v>12027</v>
      </c>
      <c r="F5788" t="s">
        <v>11907</v>
      </c>
      <c r="G5788" t="s">
        <v>11908</v>
      </c>
      <c r="H5788">
        <v>77.0268394</v>
      </c>
      <c r="I5788">
        <v>28.459665699999999</v>
      </c>
      <c r="J5788" t="s">
        <v>697</v>
      </c>
      <c r="K5788" t="s">
        <v>28</v>
      </c>
      <c r="L5788" t="s">
        <v>29</v>
      </c>
      <c r="M5788" t="s">
        <v>29</v>
      </c>
      <c r="N5788" t="s">
        <v>29</v>
      </c>
      <c r="O5788" t="s">
        <v>29</v>
      </c>
      <c r="P5788">
        <v>1</v>
      </c>
      <c r="Q5788">
        <v>15</v>
      </c>
      <c r="R5788">
        <v>200</v>
      </c>
      <c r="S5788" t="str">
        <f>IF(Table1[[#This Row],[Average_Cost_for_two]]&lt;500,"Low",IF(Table1[[#This Row],[Average_Cost_for_two]]&lt;=1500,"Medium","High"))</f>
        <v>Low</v>
      </c>
      <c r="T5788">
        <v>3.2</v>
      </c>
      <c r="U5788">
        <v>2014</v>
      </c>
      <c r="V5788">
        <v>4</v>
      </c>
      <c r="W5788">
        <v>22</v>
      </c>
      <c r="X5788">
        <f>IF(OR(Main!$U5788=0,
       Main!$V5788=0,
       Main!$W5788=0),
   "",
   DATE(Main!$U5788,
        Main!$V5788,
        Main!$W5788)
)</f>
        <v>41751</v>
      </c>
      <c r="Y5788">
        <f>Table1[[#This Row],[Average_Cost_for_two]]*VLOOKUP(Table1[[#This Row],[Currency]],currency!$A$2:$B$10,2,FALSE)</f>
        <v>2.4</v>
      </c>
      <c r="Z5788" t="str">
        <f>VLOOKUP(C5788,country!A:B,2,FALSE)</f>
        <v>India</v>
      </c>
      <c r="AA5788">
        <f t="shared" si="90"/>
        <v>2</v>
      </c>
    </row>
    <row r="5789" spans="1:27" ht="15.75" customHeight="1" x14ac:dyDescent="0.25">
      <c r="A5789">
        <v>18418247</v>
      </c>
      <c r="B5789" t="s">
        <v>12028</v>
      </c>
      <c r="C5789">
        <v>1</v>
      </c>
      <c r="D5789" t="s">
        <v>11222</v>
      </c>
      <c r="E5789" t="s">
        <v>12029</v>
      </c>
      <c r="F5789" t="s">
        <v>11371</v>
      </c>
      <c r="G5789" t="s">
        <v>11372</v>
      </c>
      <c r="H5789">
        <v>77.064136599999998</v>
      </c>
      <c r="I5789">
        <v>28.467925699999999</v>
      </c>
      <c r="J5789" t="s">
        <v>12030</v>
      </c>
      <c r="K5789" t="s">
        <v>28</v>
      </c>
      <c r="L5789" t="s">
        <v>36</v>
      </c>
      <c r="M5789" t="s">
        <v>29</v>
      </c>
      <c r="N5789" t="s">
        <v>29</v>
      </c>
      <c r="O5789" t="s">
        <v>29</v>
      </c>
      <c r="P5789">
        <v>3</v>
      </c>
      <c r="Q5789">
        <v>69</v>
      </c>
      <c r="R5789">
        <v>1200</v>
      </c>
      <c r="S5789" t="str">
        <f>IF(Table1[[#This Row],[Average_Cost_for_two]]&lt;500,"Low",IF(Table1[[#This Row],[Average_Cost_for_two]]&lt;=1500,"Medium","High"))</f>
        <v>Medium</v>
      </c>
      <c r="T5789">
        <v>4.7</v>
      </c>
      <c r="U5789">
        <v>2017</v>
      </c>
      <c r="V5789">
        <v>4</v>
      </c>
      <c r="W5789">
        <v>17</v>
      </c>
      <c r="X5789">
        <f>IF(OR(Main!$U5789=0,
       Main!$V5789=0,
       Main!$W5789=0),
   "",
   DATE(Main!$U5789,
        Main!$V5789,
        Main!$W5789)
)</f>
        <v>42842</v>
      </c>
      <c r="Y5789">
        <f>Table1[[#This Row],[Average_Cost_for_two]]*VLOOKUP(Table1[[#This Row],[Currency]],currency!$A$2:$B$10,2,FALSE)</f>
        <v>14.4</v>
      </c>
      <c r="Z5789" t="str">
        <f>VLOOKUP(C5789,country!A:B,2,FALSE)</f>
        <v>India</v>
      </c>
      <c r="AA5789">
        <f t="shared" si="90"/>
        <v>2</v>
      </c>
    </row>
    <row r="5790" spans="1:27" ht="15.75" customHeight="1" x14ac:dyDescent="0.25">
      <c r="A5790">
        <v>18396412</v>
      </c>
      <c r="B5790" t="s">
        <v>12031</v>
      </c>
      <c r="C5790">
        <v>1</v>
      </c>
      <c r="D5790" t="s">
        <v>11222</v>
      </c>
      <c r="E5790" t="s">
        <v>12032</v>
      </c>
      <c r="F5790" t="s">
        <v>11523</v>
      </c>
      <c r="G5790" t="s">
        <v>11524</v>
      </c>
      <c r="H5790">
        <v>77.044670300000007</v>
      </c>
      <c r="I5790">
        <v>28.445780899999999</v>
      </c>
      <c r="J5790" t="s">
        <v>1128</v>
      </c>
      <c r="K5790" t="s">
        <v>28</v>
      </c>
      <c r="L5790" t="s">
        <v>29</v>
      </c>
      <c r="M5790" t="s">
        <v>29</v>
      </c>
      <c r="N5790" t="s">
        <v>29</v>
      </c>
      <c r="O5790" t="s">
        <v>29</v>
      </c>
      <c r="P5790">
        <v>1</v>
      </c>
      <c r="Q5790">
        <v>7</v>
      </c>
      <c r="R5790">
        <v>200</v>
      </c>
      <c r="S5790" t="str">
        <f>IF(Table1[[#This Row],[Average_Cost_for_two]]&lt;500,"Low",IF(Table1[[#This Row],[Average_Cost_for_two]]&lt;=1500,"Medium","High"))</f>
        <v>Low</v>
      </c>
      <c r="T5790">
        <v>3.2</v>
      </c>
      <c r="U5790">
        <v>2018</v>
      </c>
      <c r="V5790">
        <v>4</v>
      </c>
      <c r="W5790">
        <v>6</v>
      </c>
      <c r="X5790">
        <f>IF(OR(Main!$U5790=0,
       Main!$V5790=0,
       Main!$W5790=0),
   "",
   DATE(Main!$U5790,
        Main!$V5790,
        Main!$W5790)
)</f>
        <v>43196</v>
      </c>
      <c r="Y5790">
        <f>Table1[[#This Row],[Average_Cost_for_two]]*VLOOKUP(Table1[[#This Row],[Currency]],currency!$A$2:$B$10,2,FALSE)</f>
        <v>2.4</v>
      </c>
      <c r="Z5790" t="str">
        <f>VLOOKUP(C5790,country!A:B,2,FALSE)</f>
        <v>India</v>
      </c>
      <c r="AA5790">
        <f t="shared" si="90"/>
        <v>2</v>
      </c>
    </row>
    <row r="5791" spans="1:27" ht="15.75" customHeight="1" x14ac:dyDescent="0.25">
      <c r="A5791">
        <v>300491</v>
      </c>
      <c r="B5791" t="s">
        <v>1078</v>
      </c>
      <c r="C5791">
        <v>1</v>
      </c>
      <c r="D5791" t="s">
        <v>11222</v>
      </c>
      <c r="E5791" t="s">
        <v>12033</v>
      </c>
      <c r="F5791" t="s">
        <v>11523</v>
      </c>
      <c r="G5791" t="s">
        <v>11524</v>
      </c>
      <c r="H5791">
        <v>77.0512923</v>
      </c>
      <c r="I5791">
        <v>28.453813400000001</v>
      </c>
      <c r="J5791" t="s">
        <v>1080</v>
      </c>
      <c r="K5791" t="s">
        <v>28</v>
      </c>
      <c r="L5791" t="s">
        <v>29</v>
      </c>
      <c r="M5791" t="s">
        <v>29</v>
      </c>
      <c r="N5791" t="s">
        <v>29</v>
      </c>
      <c r="O5791" t="s">
        <v>29</v>
      </c>
      <c r="P5791">
        <v>1</v>
      </c>
      <c r="Q5791">
        <v>14</v>
      </c>
      <c r="R5791">
        <v>350</v>
      </c>
      <c r="S5791" t="str">
        <f>IF(Table1[[#This Row],[Average_Cost_for_two]]&lt;500,"Low",IF(Table1[[#This Row],[Average_Cost_for_two]]&lt;=1500,"Medium","High"))</f>
        <v>Low</v>
      </c>
      <c r="T5791">
        <v>3.1</v>
      </c>
      <c r="U5791">
        <v>2012</v>
      </c>
      <c r="V5791">
        <v>4</v>
      </c>
      <c r="W5791">
        <v>5</v>
      </c>
      <c r="X5791">
        <f>IF(OR(Main!$U5791=0,
       Main!$V5791=0,
       Main!$W5791=0),
   "",
   DATE(Main!$U5791,
        Main!$V5791,
        Main!$W5791)
)</f>
        <v>41004</v>
      </c>
      <c r="Y5791">
        <f>Table1[[#This Row],[Average_Cost_for_two]]*VLOOKUP(Table1[[#This Row],[Currency]],currency!$A$2:$B$10,2,FALSE)</f>
        <v>4.2</v>
      </c>
      <c r="Z5791" t="str">
        <f>VLOOKUP(C5791,country!A:B,2,FALSE)</f>
        <v>India</v>
      </c>
      <c r="AA5791">
        <f t="shared" si="90"/>
        <v>2</v>
      </c>
    </row>
    <row r="5792" spans="1:27" ht="15.75" customHeight="1" x14ac:dyDescent="0.25">
      <c r="A5792">
        <v>18358189</v>
      </c>
      <c r="B5792" t="s">
        <v>11382</v>
      </c>
      <c r="C5792">
        <v>1</v>
      </c>
      <c r="D5792" t="s">
        <v>11222</v>
      </c>
      <c r="E5792" t="s">
        <v>11412</v>
      </c>
      <c r="F5792" t="s">
        <v>11666</v>
      </c>
      <c r="G5792" t="s">
        <v>11667</v>
      </c>
      <c r="H5792">
        <v>77.04963807</v>
      </c>
      <c r="I5792">
        <v>28.453214280000001</v>
      </c>
      <c r="J5792" t="s">
        <v>523</v>
      </c>
      <c r="K5792" t="s">
        <v>28</v>
      </c>
      <c r="L5792" t="s">
        <v>29</v>
      </c>
      <c r="M5792" t="s">
        <v>29</v>
      </c>
      <c r="N5792" t="s">
        <v>29</v>
      </c>
      <c r="O5792" t="s">
        <v>29</v>
      </c>
      <c r="P5792">
        <v>1</v>
      </c>
      <c r="Q5792">
        <v>5</v>
      </c>
      <c r="R5792">
        <v>150</v>
      </c>
      <c r="S5792" t="str">
        <f>IF(Table1[[#This Row],[Average_Cost_for_two]]&lt;500,"Low",IF(Table1[[#This Row],[Average_Cost_for_two]]&lt;=1500,"Medium","High"))</f>
        <v>Low</v>
      </c>
      <c r="T5792">
        <v>3</v>
      </c>
      <c r="U5792">
        <v>2017</v>
      </c>
      <c r="V5792">
        <v>4</v>
      </c>
      <c r="W5792">
        <v>12</v>
      </c>
      <c r="X5792">
        <f>IF(OR(Main!$U5792=0,
       Main!$V5792=0,
       Main!$W5792=0),
   "",
   DATE(Main!$U5792,
        Main!$V5792,
        Main!$W5792)
)</f>
        <v>42837</v>
      </c>
      <c r="Y5792">
        <f>Table1[[#This Row],[Average_Cost_for_two]]*VLOOKUP(Table1[[#This Row],[Currency]],currency!$A$2:$B$10,2,FALSE)</f>
        <v>1.8</v>
      </c>
      <c r="Z5792" t="str">
        <f>VLOOKUP(C5792,country!A:B,2,FALSE)</f>
        <v>India</v>
      </c>
      <c r="AA5792">
        <f t="shared" si="90"/>
        <v>2</v>
      </c>
    </row>
    <row r="5793" spans="1:27" ht="15.75" customHeight="1" x14ac:dyDescent="0.25">
      <c r="A5793">
        <v>18204811</v>
      </c>
      <c r="B5793" t="s">
        <v>11639</v>
      </c>
      <c r="C5793">
        <v>1</v>
      </c>
      <c r="D5793" t="s">
        <v>11222</v>
      </c>
      <c r="E5793" t="s">
        <v>11529</v>
      </c>
      <c r="F5793" t="s">
        <v>11528</v>
      </c>
      <c r="G5793" t="s">
        <v>11529</v>
      </c>
      <c r="H5793">
        <v>77.072403300000005</v>
      </c>
      <c r="I5793">
        <v>28.4471752</v>
      </c>
      <c r="J5793" t="s">
        <v>615</v>
      </c>
      <c r="K5793" t="s">
        <v>28</v>
      </c>
      <c r="L5793" t="s">
        <v>29</v>
      </c>
      <c r="M5793" t="s">
        <v>36</v>
      </c>
      <c r="N5793" t="s">
        <v>29</v>
      </c>
      <c r="O5793" t="s">
        <v>29</v>
      </c>
      <c r="P5793">
        <v>2</v>
      </c>
      <c r="Q5793">
        <v>427</v>
      </c>
      <c r="R5793">
        <v>650</v>
      </c>
      <c r="S5793" t="str">
        <f>IF(Table1[[#This Row],[Average_Cost_for_two]]&lt;500,"Low",IF(Table1[[#This Row],[Average_Cost_for_two]]&lt;=1500,"Medium","High"))</f>
        <v>Medium</v>
      </c>
      <c r="T5793">
        <v>3.7</v>
      </c>
      <c r="U5793">
        <v>2015</v>
      </c>
      <c r="V5793">
        <v>4</v>
      </c>
      <c r="W5793">
        <v>25</v>
      </c>
      <c r="X5793">
        <f>IF(OR(Main!$U5793=0,
       Main!$V5793=0,
       Main!$W5793=0),
   "",
   DATE(Main!$U5793,
        Main!$V5793,
        Main!$W5793)
)</f>
        <v>42119</v>
      </c>
      <c r="Y5793">
        <f>Table1[[#This Row],[Average_Cost_for_two]]*VLOOKUP(Table1[[#This Row],[Currency]],currency!$A$2:$B$10,2,FALSE)</f>
        <v>7.8</v>
      </c>
      <c r="Z5793" t="str">
        <f>VLOOKUP(C5793,country!A:B,2,FALSE)</f>
        <v>India</v>
      </c>
      <c r="AA5793">
        <f t="shared" si="90"/>
        <v>2</v>
      </c>
    </row>
    <row r="5794" spans="1:27" ht="15.75" customHeight="1" x14ac:dyDescent="0.25">
      <c r="A5794">
        <v>306540</v>
      </c>
      <c r="B5794" t="s">
        <v>2883</v>
      </c>
      <c r="C5794">
        <v>1</v>
      </c>
      <c r="D5794" t="s">
        <v>11222</v>
      </c>
      <c r="E5794" t="s">
        <v>12034</v>
      </c>
      <c r="F5794" t="s">
        <v>11235</v>
      </c>
      <c r="G5794" t="s">
        <v>11236</v>
      </c>
      <c r="H5794">
        <v>77.092196700000002</v>
      </c>
      <c r="I5794">
        <v>28.430031</v>
      </c>
      <c r="J5794" t="s">
        <v>503</v>
      </c>
      <c r="K5794" t="s">
        <v>28</v>
      </c>
      <c r="L5794" t="s">
        <v>29</v>
      </c>
      <c r="M5794" t="s">
        <v>29</v>
      </c>
      <c r="N5794" t="s">
        <v>29</v>
      </c>
      <c r="O5794" t="s">
        <v>29</v>
      </c>
      <c r="P5794">
        <v>2</v>
      </c>
      <c r="Q5794">
        <v>66</v>
      </c>
      <c r="R5794">
        <v>800</v>
      </c>
      <c r="S5794" t="str">
        <f>IF(Table1[[#This Row],[Average_Cost_for_two]]&lt;500,"Low",IF(Table1[[#This Row],[Average_Cost_for_two]]&lt;=1500,"Medium","High"))</f>
        <v>Medium</v>
      </c>
      <c r="T5794">
        <v>2.2000000000000002</v>
      </c>
      <c r="U5794">
        <v>2013</v>
      </c>
      <c r="V5794">
        <v>4</v>
      </c>
      <c r="W5794">
        <v>16</v>
      </c>
      <c r="X5794">
        <f>IF(OR(Main!$U5794=0,
       Main!$V5794=0,
       Main!$W5794=0),
   "",
   DATE(Main!$U5794,
        Main!$V5794,
        Main!$W5794)
)</f>
        <v>41380</v>
      </c>
      <c r="Y5794">
        <f>Table1[[#This Row],[Average_Cost_for_two]]*VLOOKUP(Table1[[#This Row],[Currency]],currency!$A$2:$B$10,2,FALSE)</f>
        <v>9.6</v>
      </c>
      <c r="Z5794" t="str">
        <f>VLOOKUP(C5794,country!A:B,2,FALSE)</f>
        <v>India</v>
      </c>
      <c r="AA5794">
        <f t="shared" si="90"/>
        <v>2</v>
      </c>
    </row>
    <row r="5795" spans="1:27" ht="15.75" customHeight="1" x14ac:dyDescent="0.25">
      <c r="A5795">
        <v>9290</v>
      </c>
      <c r="B5795" t="s">
        <v>11585</v>
      </c>
      <c r="C5795">
        <v>1</v>
      </c>
      <c r="D5795" t="s">
        <v>11222</v>
      </c>
      <c r="E5795" t="s">
        <v>12035</v>
      </c>
      <c r="F5795" t="s">
        <v>11398</v>
      </c>
      <c r="G5795" t="s">
        <v>11399</v>
      </c>
      <c r="H5795">
        <v>77.087156699999994</v>
      </c>
      <c r="I5795">
        <v>28.462596300000001</v>
      </c>
      <c r="J5795" t="s">
        <v>1804</v>
      </c>
      <c r="K5795" t="s">
        <v>28</v>
      </c>
      <c r="L5795" t="s">
        <v>36</v>
      </c>
      <c r="M5795" t="s">
        <v>36</v>
      </c>
      <c r="N5795" t="s">
        <v>29</v>
      </c>
      <c r="O5795" t="s">
        <v>29</v>
      </c>
      <c r="P5795">
        <v>2</v>
      </c>
      <c r="Q5795">
        <v>321</v>
      </c>
      <c r="R5795">
        <v>800</v>
      </c>
      <c r="S5795" t="str">
        <f>IF(Table1[[#This Row],[Average_Cost_for_two]]&lt;500,"Low",IF(Table1[[#This Row],[Average_Cost_for_two]]&lt;=1500,"Medium","High"))</f>
        <v>Medium</v>
      </c>
      <c r="T5795">
        <v>3.6</v>
      </c>
      <c r="U5795">
        <v>2017</v>
      </c>
      <c r="V5795">
        <v>4</v>
      </c>
      <c r="W5795">
        <v>5</v>
      </c>
      <c r="X5795">
        <f>IF(OR(Main!$U5795=0,
       Main!$V5795=0,
       Main!$W5795=0),
   "",
   DATE(Main!$U5795,
        Main!$V5795,
        Main!$W5795)
)</f>
        <v>42830</v>
      </c>
      <c r="Y5795">
        <f>Table1[[#This Row],[Average_Cost_for_two]]*VLOOKUP(Table1[[#This Row],[Currency]],currency!$A$2:$B$10,2,FALSE)</f>
        <v>9.6</v>
      </c>
      <c r="Z5795" t="str">
        <f>VLOOKUP(C5795,country!A:B,2,FALSE)</f>
        <v>India</v>
      </c>
      <c r="AA5795">
        <f t="shared" si="90"/>
        <v>2</v>
      </c>
    </row>
    <row r="5796" spans="1:27" ht="15.75" customHeight="1" x14ac:dyDescent="0.25">
      <c r="A5796">
        <v>18472606</v>
      </c>
      <c r="B5796" t="s">
        <v>12036</v>
      </c>
      <c r="C5796">
        <v>1</v>
      </c>
      <c r="D5796" t="s">
        <v>11222</v>
      </c>
      <c r="E5796" t="s">
        <v>11550</v>
      </c>
      <c r="F5796" t="s">
        <v>11549</v>
      </c>
      <c r="G5796" t="s">
        <v>11550</v>
      </c>
      <c r="H5796">
        <v>77.079003</v>
      </c>
      <c r="I5796">
        <v>28.460819999999998</v>
      </c>
      <c r="J5796" t="s">
        <v>12037</v>
      </c>
      <c r="K5796" t="s">
        <v>28</v>
      </c>
      <c r="L5796" t="s">
        <v>29</v>
      </c>
      <c r="M5796" t="s">
        <v>36</v>
      </c>
      <c r="N5796" t="s">
        <v>29</v>
      </c>
      <c r="O5796" t="s">
        <v>29</v>
      </c>
      <c r="P5796">
        <v>2</v>
      </c>
      <c r="Q5796">
        <v>34</v>
      </c>
      <c r="R5796">
        <v>750</v>
      </c>
      <c r="S5796" t="str">
        <f>IF(Table1[[#This Row],[Average_Cost_for_two]]&lt;500,"Low",IF(Table1[[#This Row],[Average_Cost_for_two]]&lt;=1500,"Medium","High"))</f>
        <v>Medium</v>
      </c>
      <c r="T5796">
        <v>4</v>
      </c>
      <c r="U5796">
        <v>2016</v>
      </c>
      <c r="V5796">
        <v>4</v>
      </c>
      <c r="W5796">
        <v>20</v>
      </c>
      <c r="X5796">
        <f>IF(OR(Main!$U5796=0,
       Main!$V5796=0,
       Main!$W5796=0),
   "",
   DATE(Main!$U5796,
        Main!$V5796,
        Main!$W5796)
)</f>
        <v>42480</v>
      </c>
      <c r="Y5796">
        <f>Table1[[#This Row],[Average_Cost_for_two]]*VLOOKUP(Table1[[#This Row],[Currency]],currency!$A$2:$B$10,2,FALSE)</f>
        <v>9</v>
      </c>
      <c r="Z5796" t="str">
        <f>VLOOKUP(C5796,country!A:B,2,FALSE)</f>
        <v>India</v>
      </c>
      <c r="AA5796">
        <f t="shared" si="90"/>
        <v>2</v>
      </c>
    </row>
    <row r="5797" spans="1:27" ht="15.75" customHeight="1" x14ac:dyDescent="0.25">
      <c r="A5797">
        <v>18360143</v>
      </c>
      <c r="B5797" t="s">
        <v>12038</v>
      </c>
      <c r="C5797">
        <v>1</v>
      </c>
      <c r="D5797" t="s">
        <v>11222</v>
      </c>
      <c r="E5797" t="s">
        <v>12039</v>
      </c>
      <c r="F5797" t="s">
        <v>11685</v>
      </c>
      <c r="G5797" t="s">
        <v>11686</v>
      </c>
      <c r="H5797">
        <v>77.078706100000005</v>
      </c>
      <c r="I5797">
        <v>28.460451599999999</v>
      </c>
      <c r="J5797" t="s">
        <v>4377</v>
      </c>
      <c r="K5797" t="s">
        <v>28</v>
      </c>
      <c r="L5797" t="s">
        <v>29</v>
      </c>
      <c r="M5797" t="s">
        <v>36</v>
      </c>
      <c r="N5797" t="s">
        <v>29</v>
      </c>
      <c r="O5797" t="s">
        <v>29</v>
      </c>
      <c r="P5797">
        <v>2</v>
      </c>
      <c r="Q5797">
        <v>41</v>
      </c>
      <c r="R5797">
        <v>850</v>
      </c>
      <c r="S5797" t="str">
        <f>IF(Table1[[#This Row],[Average_Cost_for_two]]&lt;500,"Low",IF(Table1[[#This Row],[Average_Cost_for_two]]&lt;=1500,"Medium","High"))</f>
        <v>Medium</v>
      </c>
      <c r="T5797">
        <v>3.6</v>
      </c>
      <c r="U5797">
        <v>2015</v>
      </c>
      <c r="V5797">
        <v>4</v>
      </c>
      <c r="W5797">
        <v>24</v>
      </c>
      <c r="X5797">
        <f>IF(OR(Main!$U5797=0,
       Main!$V5797=0,
       Main!$W5797=0),
   "",
   DATE(Main!$U5797,
        Main!$V5797,
        Main!$W5797)
)</f>
        <v>42118</v>
      </c>
      <c r="Y5797">
        <f>Table1[[#This Row],[Average_Cost_for_two]]*VLOOKUP(Table1[[#This Row],[Currency]],currency!$A$2:$B$10,2,FALSE)</f>
        <v>10.200000000000001</v>
      </c>
      <c r="Z5797" t="str">
        <f>VLOOKUP(C5797,country!A:B,2,FALSE)</f>
        <v>India</v>
      </c>
      <c r="AA5797">
        <f t="shared" si="90"/>
        <v>2</v>
      </c>
    </row>
    <row r="5798" spans="1:27" ht="15.75" customHeight="1" x14ac:dyDescent="0.25">
      <c r="A5798">
        <v>1402314</v>
      </c>
      <c r="B5798" t="s">
        <v>12040</v>
      </c>
      <c r="C5798">
        <v>1</v>
      </c>
      <c r="D5798" t="s">
        <v>10956</v>
      </c>
      <c r="E5798" t="s">
        <v>12041</v>
      </c>
      <c r="F5798" t="s">
        <v>12042</v>
      </c>
      <c r="G5798" t="s">
        <v>12043</v>
      </c>
      <c r="H5798">
        <v>75.903364530000005</v>
      </c>
      <c r="I5798">
        <v>22.75365871</v>
      </c>
      <c r="J5798" t="s">
        <v>3348</v>
      </c>
      <c r="K5798" t="s">
        <v>28</v>
      </c>
      <c r="L5798" t="s">
        <v>29</v>
      </c>
      <c r="M5798" t="s">
        <v>29</v>
      </c>
      <c r="N5798" t="s">
        <v>29</v>
      </c>
      <c r="O5798" t="s">
        <v>29</v>
      </c>
      <c r="P5798">
        <v>4</v>
      </c>
      <c r="Q5798">
        <v>37</v>
      </c>
      <c r="R5798">
        <v>1950</v>
      </c>
      <c r="S5798" t="str">
        <f>IF(Table1[[#This Row],[Average_Cost_for_two]]&lt;500,"Low",IF(Table1[[#This Row],[Average_Cost_for_two]]&lt;=1500,"Medium","High"))</f>
        <v>High</v>
      </c>
      <c r="T5798">
        <v>4.0999999999999996</v>
      </c>
      <c r="U5798">
        <v>2010</v>
      </c>
      <c r="V5798">
        <v>5</v>
      </c>
      <c r="W5798">
        <v>28</v>
      </c>
      <c r="X5798">
        <f>IF(OR(Main!$U5798=0,
       Main!$V5798=0,
       Main!$W5798=0),
   "",
   DATE(Main!$U5798,
        Main!$V5798,
        Main!$W5798)
)</f>
        <v>40326</v>
      </c>
      <c r="Y5798">
        <f>Table1[[#This Row],[Average_Cost_for_two]]*VLOOKUP(Table1[[#This Row],[Currency]],currency!$A$2:$B$10,2,FALSE)</f>
        <v>23.400000000000002</v>
      </c>
      <c r="Z5798" t="str">
        <f>VLOOKUP(C5798,country!A:B,2,FALSE)</f>
        <v>India</v>
      </c>
      <c r="AA5798">
        <f t="shared" si="90"/>
        <v>2</v>
      </c>
    </row>
    <row r="5799" spans="1:27" ht="15.75" customHeight="1" x14ac:dyDescent="0.25">
      <c r="A5799">
        <v>18317479</v>
      </c>
      <c r="B5799" t="s">
        <v>12044</v>
      </c>
      <c r="C5799">
        <v>1</v>
      </c>
      <c r="D5799" t="s">
        <v>23</v>
      </c>
      <c r="E5799" t="s">
        <v>541</v>
      </c>
      <c r="F5799" t="s">
        <v>542</v>
      </c>
      <c r="G5799" t="s">
        <v>543</v>
      </c>
      <c r="H5799">
        <v>77.243074800000002</v>
      </c>
      <c r="I5799">
        <v>28.6464675</v>
      </c>
      <c r="J5799" t="s">
        <v>624</v>
      </c>
      <c r="K5799" t="s">
        <v>28</v>
      </c>
      <c r="L5799" t="s">
        <v>36</v>
      </c>
      <c r="M5799" t="s">
        <v>29</v>
      </c>
      <c r="N5799" t="s">
        <v>29</v>
      </c>
      <c r="O5799" t="s">
        <v>29</v>
      </c>
      <c r="P5799">
        <v>4</v>
      </c>
      <c r="Q5799">
        <v>0</v>
      </c>
      <c r="R5799">
        <v>2000</v>
      </c>
      <c r="S5799" t="str">
        <f>IF(Table1[[#This Row],[Average_Cost_for_two]]&lt;500,"Low",IF(Table1[[#This Row],[Average_Cost_for_two]]&lt;=1500,"Medium","High"))</f>
        <v>High</v>
      </c>
      <c r="T5799">
        <v>1</v>
      </c>
      <c r="U5799">
        <v>2018</v>
      </c>
      <c r="V5799">
        <v>8</v>
      </c>
      <c r="W5799">
        <v>18</v>
      </c>
      <c r="X5799">
        <f>IF(OR(Main!$U5799=0,
       Main!$V5799=0,
       Main!$W5799=0),
   "",
   DATE(Main!$U5799,
        Main!$V5799,
        Main!$W5799)
)</f>
        <v>43330</v>
      </c>
      <c r="Y5799">
        <f>Table1[[#This Row],[Average_Cost_for_two]]*VLOOKUP(Table1[[#This Row],[Currency]],currency!$A$2:$B$10,2,FALSE)</f>
        <v>24</v>
      </c>
      <c r="Z5799" t="str">
        <f>VLOOKUP(C5799,country!A:B,2,FALSE)</f>
        <v>India</v>
      </c>
      <c r="AA5799">
        <f t="shared" si="90"/>
        <v>3</v>
      </c>
    </row>
    <row r="5800" spans="1:27" ht="15.75" customHeight="1" x14ac:dyDescent="0.25">
      <c r="A5800">
        <v>309642</v>
      </c>
      <c r="B5800" t="s">
        <v>11890</v>
      </c>
      <c r="C5800">
        <v>1</v>
      </c>
      <c r="D5800" t="s">
        <v>11222</v>
      </c>
      <c r="E5800" t="s">
        <v>12045</v>
      </c>
      <c r="F5800" t="s">
        <v>11555</v>
      </c>
      <c r="G5800" t="s">
        <v>11556</v>
      </c>
      <c r="H5800">
        <v>77.071693539999998</v>
      </c>
      <c r="I5800">
        <v>28.50969289</v>
      </c>
      <c r="J5800" t="s">
        <v>4496</v>
      </c>
      <c r="K5800" t="s">
        <v>28</v>
      </c>
      <c r="L5800" t="s">
        <v>29</v>
      </c>
      <c r="M5800" t="s">
        <v>29</v>
      </c>
      <c r="N5800" t="s">
        <v>29</v>
      </c>
      <c r="O5800" t="s">
        <v>29</v>
      </c>
      <c r="P5800">
        <v>2</v>
      </c>
      <c r="Q5800">
        <v>60</v>
      </c>
      <c r="R5800">
        <v>550</v>
      </c>
      <c r="S5800" t="str">
        <f>IF(Table1[[#This Row],[Average_Cost_for_two]]&lt;500,"Low",IF(Table1[[#This Row],[Average_Cost_for_two]]&lt;=1500,"Medium","High"))</f>
        <v>Medium</v>
      </c>
      <c r="T5800">
        <v>3.6</v>
      </c>
      <c r="U5800">
        <v>2015</v>
      </c>
      <c r="V5800">
        <v>4</v>
      </c>
      <c r="W5800">
        <v>13</v>
      </c>
      <c r="X5800">
        <f>IF(OR(Main!$U5800=0,
       Main!$V5800=0,
       Main!$W5800=0),
   "",
   DATE(Main!$U5800,
        Main!$V5800,
        Main!$W5800)
)</f>
        <v>42107</v>
      </c>
      <c r="Y5800">
        <f>Table1[[#This Row],[Average_Cost_for_two]]*VLOOKUP(Table1[[#This Row],[Currency]],currency!$A$2:$B$10,2,FALSE)</f>
        <v>6.6000000000000005</v>
      </c>
      <c r="Z5800" t="str">
        <f>VLOOKUP(C5800,country!A:B,2,FALSE)</f>
        <v>India</v>
      </c>
      <c r="AA5800">
        <f t="shared" si="90"/>
        <v>2</v>
      </c>
    </row>
    <row r="5801" spans="1:27" ht="15.75" customHeight="1" x14ac:dyDescent="0.25">
      <c r="A5801">
        <v>18237941</v>
      </c>
      <c r="B5801" t="s">
        <v>603</v>
      </c>
      <c r="C5801">
        <v>1</v>
      </c>
      <c r="D5801" t="s">
        <v>11222</v>
      </c>
      <c r="E5801" t="s">
        <v>12046</v>
      </c>
      <c r="F5801" t="s">
        <v>11260</v>
      </c>
      <c r="G5801" t="s">
        <v>11261</v>
      </c>
      <c r="H5801">
        <v>77.039220400000005</v>
      </c>
      <c r="I5801">
        <v>28.424912500000001</v>
      </c>
      <c r="J5801" t="s">
        <v>477</v>
      </c>
      <c r="K5801" t="s">
        <v>28</v>
      </c>
      <c r="L5801" t="s">
        <v>36</v>
      </c>
      <c r="M5801" t="s">
        <v>36</v>
      </c>
      <c r="N5801" t="s">
        <v>29</v>
      </c>
      <c r="O5801" t="s">
        <v>29</v>
      </c>
      <c r="P5801">
        <v>2</v>
      </c>
      <c r="Q5801">
        <v>80</v>
      </c>
      <c r="R5801">
        <v>800</v>
      </c>
      <c r="S5801" t="str">
        <f>IF(Table1[[#This Row],[Average_Cost_for_two]]&lt;500,"Low",IF(Table1[[#This Row],[Average_Cost_for_two]]&lt;=1500,"Medium","High"))</f>
        <v>Medium</v>
      </c>
      <c r="T5801">
        <v>2.7</v>
      </c>
      <c r="U5801">
        <v>2017</v>
      </c>
      <c r="V5801">
        <v>3</v>
      </c>
      <c r="W5801">
        <v>28</v>
      </c>
      <c r="X5801">
        <f>IF(OR(Main!$U5801=0,
       Main!$V5801=0,
       Main!$W5801=0),
   "",
   DATE(Main!$U5801,
        Main!$V5801,
        Main!$W5801)
)</f>
        <v>42822</v>
      </c>
      <c r="Y5801">
        <f>Table1[[#This Row],[Average_Cost_for_two]]*VLOOKUP(Table1[[#This Row],[Currency]],currency!$A$2:$B$10,2,FALSE)</f>
        <v>9.6</v>
      </c>
      <c r="Z5801" t="str">
        <f>VLOOKUP(C5801,country!A:B,2,FALSE)</f>
        <v>India</v>
      </c>
      <c r="AA5801">
        <f t="shared" si="90"/>
        <v>1</v>
      </c>
    </row>
    <row r="5802" spans="1:27" ht="15.75" customHeight="1" x14ac:dyDescent="0.25">
      <c r="A5802">
        <v>300439</v>
      </c>
      <c r="B5802" t="s">
        <v>12047</v>
      </c>
      <c r="C5802">
        <v>1</v>
      </c>
      <c r="D5802" t="s">
        <v>11222</v>
      </c>
      <c r="E5802" t="s">
        <v>12048</v>
      </c>
      <c r="F5802" t="s">
        <v>11710</v>
      </c>
      <c r="G5802" t="s">
        <v>11711</v>
      </c>
      <c r="H5802">
        <v>77.087850829999994</v>
      </c>
      <c r="I5802">
        <v>28.44070881</v>
      </c>
      <c r="J5802" t="s">
        <v>12049</v>
      </c>
      <c r="K5802" t="s">
        <v>28</v>
      </c>
      <c r="L5802" t="s">
        <v>29</v>
      </c>
      <c r="M5802" t="s">
        <v>36</v>
      </c>
      <c r="N5802" t="s">
        <v>29</v>
      </c>
      <c r="O5802" t="s">
        <v>29</v>
      </c>
      <c r="P5802">
        <v>3</v>
      </c>
      <c r="Q5802">
        <v>57</v>
      </c>
      <c r="R5802">
        <v>1200</v>
      </c>
      <c r="S5802" t="str">
        <f>IF(Table1[[#This Row],[Average_Cost_for_two]]&lt;500,"Low",IF(Table1[[#This Row],[Average_Cost_for_two]]&lt;=1500,"Medium","High"))</f>
        <v>Medium</v>
      </c>
      <c r="T5802">
        <v>3</v>
      </c>
      <c r="U5802">
        <v>2017</v>
      </c>
      <c r="V5802">
        <v>3</v>
      </c>
      <c r="W5802">
        <v>27</v>
      </c>
      <c r="X5802">
        <f>IF(OR(Main!$U5802=0,
       Main!$V5802=0,
       Main!$W5802=0),
   "",
   DATE(Main!$U5802,
        Main!$V5802,
        Main!$W5802)
)</f>
        <v>42821</v>
      </c>
      <c r="Y5802">
        <f>Table1[[#This Row],[Average_Cost_for_two]]*VLOOKUP(Table1[[#This Row],[Currency]],currency!$A$2:$B$10,2,FALSE)</f>
        <v>14.4</v>
      </c>
      <c r="Z5802" t="str">
        <f>VLOOKUP(C5802,country!A:B,2,FALSE)</f>
        <v>India</v>
      </c>
      <c r="AA5802">
        <f t="shared" si="90"/>
        <v>1</v>
      </c>
    </row>
    <row r="5803" spans="1:27" ht="15.75" customHeight="1" x14ac:dyDescent="0.25">
      <c r="A5803">
        <v>18462002</v>
      </c>
      <c r="B5803" t="s">
        <v>12050</v>
      </c>
      <c r="C5803">
        <v>1</v>
      </c>
      <c r="D5803" t="s">
        <v>23</v>
      </c>
      <c r="E5803" t="s">
        <v>12051</v>
      </c>
      <c r="F5803" t="s">
        <v>1982</v>
      </c>
      <c r="G5803" t="s">
        <v>1983</v>
      </c>
      <c r="H5803">
        <v>77.238696689999998</v>
      </c>
      <c r="I5803">
        <v>28.537127779999999</v>
      </c>
      <c r="J5803" t="s">
        <v>12052</v>
      </c>
      <c r="K5803" t="s">
        <v>28</v>
      </c>
      <c r="L5803" t="s">
        <v>36</v>
      </c>
      <c r="M5803" t="s">
        <v>29</v>
      </c>
      <c r="N5803" t="s">
        <v>29</v>
      </c>
      <c r="O5803" t="s">
        <v>29</v>
      </c>
      <c r="P5803">
        <v>4</v>
      </c>
      <c r="Q5803">
        <v>43</v>
      </c>
      <c r="R5803">
        <v>2000</v>
      </c>
      <c r="S5803" t="str">
        <f>IF(Table1[[#This Row],[Average_Cost_for_two]]&lt;500,"Low",IF(Table1[[#This Row],[Average_Cost_for_two]]&lt;=1500,"Medium","High"))</f>
        <v>High</v>
      </c>
      <c r="T5803">
        <v>4.3</v>
      </c>
      <c r="U5803">
        <v>2015</v>
      </c>
      <c r="V5803">
        <v>9</v>
      </c>
      <c r="W5803">
        <v>8</v>
      </c>
      <c r="X5803">
        <f>IF(OR(Main!$U5803=0,
       Main!$V5803=0,
       Main!$W5803=0),
   "",
   DATE(Main!$U5803,
        Main!$V5803,
        Main!$W5803)
)</f>
        <v>42255</v>
      </c>
      <c r="Y5803">
        <f>Table1[[#This Row],[Average_Cost_for_two]]*VLOOKUP(Table1[[#This Row],[Currency]],currency!$A$2:$B$10,2,FALSE)</f>
        <v>24</v>
      </c>
      <c r="Z5803" t="str">
        <f>VLOOKUP(C5803,country!A:B,2,FALSE)</f>
        <v>India</v>
      </c>
      <c r="AA5803">
        <f t="shared" si="90"/>
        <v>3</v>
      </c>
    </row>
    <row r="5804" spans="1:27" ht="15.75" customHeight="1" x14ac:dyDescent="0.25">
      <c r="A5804">
        <v>304746</v>
      </c>
      <c r="B5804" t="s">
        <v>12053</v>
      </c>
      <c r="C5804">
        <v>1</v>
      </c>
      <c r="D5804" t="s">
        <v>23</v>
      </c>
      <c r="E5804" t="s">
        <v>12054</v>
      </c>
      <c r="F5804" t="s">
        <v>1907</v>
      </c>
      <c r="G5804" t="s">
        <v>1908</v>
      </c>
      <c r="H5804">
        <v>77.120035200000004</v>
      </c>
      <c r="I5804">
        <v>28.647715999999999</v>
      </c>
      <c r="J5804" t="s">
        <v>12055</v>
      </c>
      <c r="K5804" t="s">
        <v>28</v>
      </c>
      <c r="L5804" t="s">
        <v>36</v>
      </c>
      <c r="M5804" t="s">
        <v>29</v>
      </c>
      <c r="N5804" t="s">
        <v>29</v>
      </c>
      <c r="O5804" t="s">
        <v>29</v>
      </c>
      <c r="P5804">
        <v>4</v>
      </c>
      <c r="Q5804">
        <v>1691</v>
      </c>
      <c r="R5804">
        <v>2000</v>
      </c>
      <c r="S5804" t="str">
        <f>IF(Table1[[#This Row],[Average_Cost_for_two]]&lt;500,"Low",IF(Table1[[#This Row],[Average_Cost_for_two]]&lt;=1500,"Medium","High"))</f>
        <v>High</v>
      </c>
      <c r="T5804">
        <v>4.5999999999999996</v>
      </c>
      <c r="U5804">
        <v>2011</v>
      </c>
      <c r="V5804">
        <v>9</v>
      </c>
      <c r="W5804">
        <v>13</v>
      </c>
      <c r="X5804">
        <f>IF(OR(Main!$U5804=0,
       Main!$V5804=0,
       Main!$W5804=0),
   "",
   DATE(Main!$U5804,
        Main!$V5804,
        Main!$W5804)
)</f>
        <v>40799</v>
      </c>
      <c r="Y5804">
        <f>Table1[[#This Row],[Average_Cost_for_two]]*VLOOKUP(Table1[[#This Row],[Currency]],currency!$A$2:$B$10,2,FALSE)</f>
        <v>24</v>
      </c>
      <c r="Z5804" t="str">
        <f>VLOOKUP(C5804,country!A:B,2,FALSE)</f>
        <v>India</v>
      </c>
      <c r="AA5804">
        <f t="shared" si="90"/>
        <v>3</v>
      </c>
    </row>
    <row r="5805" spans="1:27" ht="15.75" customHeight="1" x14ac:dyDescent="0.25">
      <c r="A5805">
        <v>310211</v>
      </c>
      <c r="B5805" t="s">
        <v>12056</v>
      </c>
      <c r="C5805">
        <v>1</v>
      </c>
      <c r="D5805" t="s">
        <v>11222</v>
      </c>
      <c r="E5805" t="s">
        <v>12057</v>
      </c>
      <c r="F5805" t="s">
        <v>11295</v>
      </c>
      <c r="G5805" t="s">
        <v>11296</v>
      </c>
      <c r="H5805">
        <v>77.0821234</v>
      </c>
      <c r="I5805">
        <v>28.467055800000001</v>
      </c>
      <c r="J5805" t="s">
        <v>708</v>
      </c>
      <c r="K5805" t="s">
        <v>28</v>
      </c>
      <c r="L5805" t="s">
        <v>29</v>
      </c>
      <c r="M5805" t="s">
        <v>36</v>
      </c>
      <c r="N5805" t="s">
        <v>29</v>
      </c>
      <c r="O5805" t="s">
        <v>29</v>
      </c>
      <c r="P5805">
        <v>1</v>
      </c>
      <c r="Q5805">
        <v>217</v>
      </c>
      <c r="R5805">
        <v>350</v>
      </c>
      <c r="S5805" t="str">
        <f>IF(Table1[[#This Row],[Average_Cost_for_two]]&lt;500,"Low",IF(Table1[[#This Row],[Average_Cost_for_two]]&lt;=1500,"Medium","High"))</f>
        <v>Low</v>
      </c>
      <c r="T5805">
        <v>3.7</v>
      </c>
      <c r="U5805">
        <v>2017</v>
      </c>
      <c r="V5805">
        <v>3</v>
      </c>
      <c r="W5805">
        <v>15</v>
      </c>
      <c r="X5805">
        <f>IF(OR(Main!$U5805=0,
       Main!$V5805=0,
       Main!$W5805=0),
   "",
   DATE(Main!$U5805,
        Main!$V5805,
        Main!$W5805)
)</f>
        <v>42809</v>
      </c>
      <c r="Y5805">
        <f>Table1[[#This Row],[Average_Cost_for_two]]*VLOOKUP(Table1[[#This Row],[Currency]],currency!$A$2:$B$10,2,FALSE)</f>
        <v>4.2</v>
      </c>
      <c r="Z5805" t="str">
        <f>VLOOKUP(C5805,country!A:B,2,FALSE)</f>
        <v>India</v>
      </c>
      <c r="AA5805">
        <f t="shared" si="90"/>
        <v>1</v>
      </c>
    </row>
    <row r="5806" spans="1:27" ht="15.75" customHeight="1" x14ac:dyDescent="0.25">
      <c r="A5806">
        <v>310854</v>
      </c>
      <c r="B5806" t="s">
        <v>12058</v>
      </c>
      <c r="C5806">
        <v>1</v>
      </c>
      <c r="D5806" t="s">
        <v>11222</v>
      </c>
      <c r="E5806" t="s">
        <v>12059</v>
      </c>
      <c r="F5806" t="s">
        <v>11295</v>
      </c>
      <c r="G5806" t="s">
        <v>11296</v>
      </c>
      <c r="H5806">
        <v>77.082303199999998</v>
      </c>
      <c r="I5806">
        <v>28.467431699999999</v>
      </c>
      <c r="J5806" t="s">
        <v>12060</v>
      </c>
      <c r="K5806" t="s">
        <v>28</v>
      </c>
      <c r="L5806" t="s">
        <v>29</v>
      </c>
      <c r="M5806" t="s">
        <v>36</v>
      </c>
      <c r="N5806" t="s">
        <v>29</v>
      </c>
      <c r="O5806" t="s">
        <v>29</v>
      </c>
      <c r="P5806">
        <v>1</v>
      </c>
      <c r="Q5806">
        <v>317</v>
      </c>
      <c r="R5806">
        <v>350</v>
      </c>
      <c r="S5806" t="str">
        <f>IF(Table1[[#This Row],[Average_Cost_for_two]]&lt;500,"Low",IF(Table1[[#This Row],[Average_Cost_for_two]]&lt;=1500,"Medium","High"))</f>
        <v>Low</v>
      </c>
      <c r="T5806">
        <v>3.8</v>
      </c>
      <c r="U5806">
        <v>2011</v>
      </c>
      <c r="V5806">
        <v>3</v>
      </c>
      <c r="W5806">
        <v>21</v>
      </c>
      <c r="X5806">
        <f>IF(OR(Main!$U5806=0,
       Main!$V5806=0,
       Main!$W5806=0),
   "",
   DATE(Main!$U5806,
        Main!$V5806,
        Main!$W5806)
)</f>
        <v>40623</v>
      </c>
      <c r="Y5806">
        <f>Table1[[#This Row],[Average_Cost_for_two]]*VLOOKUP(Table1[[#This Row],[Currency]],currency!$A$2:$B$10,2,FALSE)</f>
        <v>4.2</v>
      </c>
      <c r="Z5806" t="str">
        <f>VLOOKUP(C5806,country!A:B,2,FALSE)</f>
        <v>India</v>
      </c>
      <c r="AA5806">
        <f t="shared" si="90"/>
        <v>1</v>
      </c>
    </row>
    <row r="5807" spans="1:27" ht="15.75" customHeight="1" x14ac:dyDescent="0.25">
      <c r="A5807">
        <v>631</v>
      </c>
      <c r="B5807" t="s">
        <v>891</v>
      </c>
      <c r="C5807">
        <v>1</v>
      </c>
      <c r="D5807" t="s">
        <v>11222</v>
      </c>
      <c r="E5807" t="s">
        <v>12061</v>
      </c>
      <c r="F5807" t="s">
        <v>11447</v>
      </c>
      <c r="G5807" t="s">
        <v>11448</v>
      </c>
      <c r="H5807">
        <v>77.093595120000003</v>
      </c>
      <c r="I5807">
        <v>28.475489410000002</v>
      </c>
      <c r="J5807" t="s">
        <v>500</v>
      </c>
      <c r="K5807" t="s">
        <v>28</v>
      </c>
      <c r="L5807" t="s">
        <v>29</v>
      </c>
      <c r="M5807" t="s">
        <v>29</v>
      </c>
      <c r="N5807" t="s">
        <v>29</v>
      </c>
      <c r="O5807" t="s">
        <v>29</v>
      </c>
      <c r="P5807">
        <v>1</v>
      </c>
      <c r="Q5807">
        <v>27</v>
      </c>
      <c r="R5807">
        <v>450</v>
      </c>
      <c r="S5807" t="str">
        <f>IF(Table1[[#This Row],[Average_Cost_for_two]]&lt;500,"Low",IF(Table1[[#This Row],[Average_Cost_for_two]]&lt;=1500,"Medium","High"))</f>
        <v>Low</v>
      </c>
      <c r="T5807">
        <v>2.6</v>
      </c>
      <c r="U5807">
        <v>2018</v>
      </c>
      <c r="V5807">
        <v>3</v>
      </c>
      <c r="W5807">
        <v>21</v>
      </c>
      <c r="X5807">
        <f>IF(OR(Main!$U5807=0,
       Main!$V5807=0,
       Main!$W5807=0),
   "",
   DATE(Main!$U5807,
        Main!$V5807,
        Main!$W5807)
)</f>
        <v>43180</v>
      </c>
      <c r="Y5807">
        <f>Table1[[#This Row],[Average_Cost_for_two]]*VLOOKUP(Table1[[#This Row],[Currency]],currency!$A$2:$B$10,2,FALSE)</f>
        <v>5.4</v>
      </c>
      <c r="Z5807" t="str">
        <f>VLOOKUP(C5807,country!A:B,2,FALSE)</f>
        <v>India</v>
      </c>
      <c r="AA5807">
        <f t="shared" si="90"/>
        <v>1</v>
      </c>
    </row>
    <row r="5808" spans="1:27" ht="15.75" customHeight="1" x14ac:dyDescent="0.25">
      <c r="A5808">
        <v>301319</v>
      </c>
      <c r="B5808" t="s">
        <v>12062</v>
      </c>
      <c r="C5808">
        <v>1</v>
      </c>
      <c r="D5808" t="s">
        <v>11222</v>
      </c>
      <c r="E5808" t="s">
        <v>12063</v>
      </c>
      <c r="F5808" t="s">
        <v>11447</v>
      </c>
      <c r="G5808" t="s">
        <v>11448</v>
      </c>
      <c r="H5808">
        <v>77.093093999999994</v>
      </c>
      <c r="I5808">
        <v>28.475909399999999</v>
      </c>
      <c r="J5808" t="s">
        <v>12064</v>
      </c>
      <c r="K5808" t="s">
        <v>28</v>
      </c>
      <c r="L5808" t="s">
        <v>29</v>
      </c>
      <c r="M5808" t="s">
        <v>29</v>
      </c>
      <c r="N5808" t="s">
        <v>29</v>
      </c>
      <c r="O5808" t="s">
        <v>29</v>
      </c>
      <c r="P5808">
        <v>1</v>
      </c>
      <c r="Q5808">
        <v>20</v>
      </c>
      <c r="R5808">
        <v>350</v>
      </c>
      <c r="S5808" t="str">
        <f>IF(Table1[[#This Row],[Average_Cost_for_two]]&lt;500,"Low",IF(Table1[[#This Row],[Average_Cost_for_two]]&lt;=1500,"Medium","High"))</f>
        <v>Low</v>
      </c>
      <c r="T5808">
        <v>3.3</v>
      </c>
      <c r="U5808">
        <v>2013</v>
      </c>
      <c r="V5808">
        <v>3</v>
      </c>
      <c r="W5808">
        <v>25</v>
      </c>
      <c r="X5808">
        <f>IF(OR(Main!$U5808=0,
       Main!$V5808=0,
       Main!$W5808=0),
   "",
   DATE(Main!$U5808,
        Main!$V5808,
        Main!$W5808)
)</f>
        <v>41358</v>
      </c>
      <c r="Y5808">
        <f>Table1[[#This Row],[Average_Cost_for_two]]*VLOOKUP(Table1[[#This Row],[Currency]],currency!$A$2:$B$10,2,FALSE)</f>
        <v>4.2</v>
      </c>
      <c r="Z5808" t="str">
        <f>VLOOKUP(C5808,country!A:B,2,FALSE)</f>
        <v>India</v>
      </c>
      <c r="AA5808">
        <f t="shared" si="90"/>
        <v>1</v>
      </c>
    </row>
    <row r="5809" spans="1:27" ht="15.75" customHeight="1" x14ac:dyDescent="0.25">
      <c r="A5809">
        <v>18034074</v>
      </c>
      <c r="B5809" t="s">
        <v>12065</v>
      </c>
      <c r="C5809">
        <v>1</v>
      </c>
      <c r="D5809" t="s">
        <v>11222</v>
      </c>
      <c r="E5809" t="s">
        <v>11827</v>
      </c>
      <c r="F5809" t="s">
        <v>11306</v>
      </c>
      <c r="G5809" t="s">
        <v>11307</v>
      </c>
      <c r="H5809">
        <v>77.098803700000005</v>
      </c>
      <c r="I5809">
        <v>28.466192299999999</v>
      </c>
      <c r="J5809" t="s">
        <v>851</v>
      </c>
      <c r="K5809" t="s">
        <v>28</v>
      </c>
      <c r="L5809" t="s">
        <v>29</v>
      </c>
      <c r="M5809" t="s">
        <v>29</v>
      </c>
      <c r="N5809" t="s">
        <v>29</v>
      </c>
      <c r="O5809" t="s">
        <v>29</v>
      </c>
      <c r="P5809">
        <v>1</v>
      </c>
      <c r="Q5809">
        <v>1</v>
      </c>
      <c r="R5809">
        <v>200</v>
      </c>
      <c r="S5809" t="str">
        <f>IF(Table1[[#This Row],[Average_Cost_for_two]]&lt;500,"Low",IF(Table1[[#This Row],[Average_Cost_for_two]]&lt;=1500,"Medium","High"))</f>
        <v>Low</v>
      </c>
      <c r="T5809">
        <v>1</v>
      </c>
      <c r="U5809">
        <v>2012</v>
      </c>
      <c r="V5809">
        <v>3</v>
      </c>
      <c r="W5809">
        <v>13</v>
      </c>
      <c r="X5809">
        <f>IF(OR(Main!$U5809=0,
       Main!$V5809=0,
       Main!$W5809=0),
   "",
   DATE(Main!$U5809,
        Main!$V5809,
        Main!$W5809)
)</f>
        <v>40981</v>
      </c>
      <c r="Y5809">
        <f>Table1[[#This Row],[Average_Cost_for_two]]*VLOOKUP(Table1[[#This Row],[Currency]],currency!$A$2:$B$10,2,FALSE)</f>
        <v>2.4</v>
      </c>
      <c r="Z5809" t="str">
        <f>VLOOKUP(C5809,country!A:B,2,FALSE)</f>
        <v>India</v>
      </c>
      <c r="AA5809">
        <f t="shared" si="90"/>
        <v>1</v>
      </c>
    </row>
    <row r="5810" spans="1:27" ht="15.75" customHeight="1" x14ac:dyDescent="0.25">
      <c r="A5810">
        <v>18417487</v>
      </c>
      <c r="B5810" t="s">
        <v>12066</v>
      </c>
      <c r="C5810">
        <v>1</v>
      </c>
      <c r="D5810" t="s">
        <v>11222</v>
      </c>
      <c r="E5810" t="s">
        <v>12067</v>
      </c>
      <c r="F5810" t="s">
        <v>12068</v>
      </c>
      <c r="G5810" t="s">
        <v>12069</v>
      </c>
      <c r="H5810">
        <v>77.084371500000003</v>
      </c>
      <c r="I5810">
        <v>28.490310999999998</v>
      </c>
      <c r="J5810" t="s">
        <v>580</v>
      </c>
      <c r="K5810" t="s">
        <v>28</v>
      </c>
      <c r="L5810" t="s">
        <v>29</v>
      </c>
      <c r="M5810" t="s">
        <v>29</v>
      </c>
      <c r="N5810" t="s">
        <v>29</v>
      </c>
      <c r="O5810" t="s">
        <v>29</v>
      </c>
      <c r="P5810">
        <v>1</v>
      </c>
      <c r="Q5810">
        <v>1</v>
      </c>
      <c r="R5810">
        <v>200</v>
      </c>
      <c r="S5810" t="str">
        <f>IF(Table1[[#This Row],[Average_Cost_for_two]]&lt;500,"Low",IF(Table1[[#This Row],[Average_Cost_for_two]]&lt;=1500,"Medium","High"))</f>
        <v>Low</v>
      </c>
      <c r="T5810">
        <v>1</v>
      </c>
      <c r="U5810">
        <v>2012</v>
      </c>
      <c r="V5810">
        <v>3</v>
      </c>
      <c r="W5810">
        <v>28</v>
      </c>
      <c r="X5810">
        <f>IF(OR(Main!$U5810=0,
       Main!$V5810=0,
       Main!$W5810=0),
   "",
   DATE(Main!$U5810,
        Main!$V5810,
        Main!$W5810)
)</f>
        <v>40996</v>
      </c>
      <c r="Y5810">
        <f>Table1[[#This Row],[Average_Cost_for_two]]*VLOOKUP(Table1[[#This Row],[Currency]],currency!$A$2:$B$10,2,FALSE)</f>
        <v>2.4</v>
      </c>
      <c r="Z5810" t="str">
        <f>VLOOKUP(C5810,country!A:B,2,FALSE)</f>
        <v>India</v>
      </c>
      <c r="AA5810">
        <f t="shared" si="90"/>
        <v>1</v>
      </c>
    </row>
    <row r="5811" spans="1:27" ht="15.75" customHeight="1" x14ac:dyDescent="0.25">
      <c r="A5811">
        <v>308044</v>
      </c>
      <c r="B5811" t="s">
        <v>12070</v>
      </c>
      <c r="C5811">
        <v>1</v>
      </c>
      <c r="D5811" t="s">
        <v>11222</v>
      </c>
      <c r="E5811" t="s">
        <v>12071</v>
      </c>
      <c r="F5811" t="s">
        <v>11224</v>
      </c>
      <c r="G5811" t="s">
        <v>11225</v>
      </c>
      <c r="H5811">
        <v>77.104782900000004</v>
      </c>
      <c r="I5811">
        <v>28.4874309</v>
      </c>
      <c r="J5811" t="s">
        <v>4496</v>
      </c>
      <c r="K5811" t="s">
        <v>28</v>
      </c>
      <c r="L5811" t="s">
        <v>29</v>
      </c>
      <c r="M5811" t="s">
        <v>36</v>
      </c>
      <c r="N5811" t="s">
        <v>29</v>
      </c>
      <c r="O5811" t="s">
        <v>29</v>
      </c>
      <c r="P5811">
        <v>1</v>
      </c>
      <c r="Q5811">
        <v>18</v>
      </c>
      <c r="R5811">
        <v>200</v>
      </c>
      <c r="S5811" t="str">
        <f>IF(Table1[[#This Row],[Average_Cost_for_two]]&lt;500,"Low",IF(Table1[[#This Row],[Average_Cost_for_two]]&lt;=1500,"Medium","High"))</f>
        <v>Low</v>
      </c>
      <c r="T5811">
        <v>2.8</v>
      </c>
      <c r="U5811">
        <v>2015</v>
      </c>
      <c r="V5811">
        <v>3</v>
      </c>
      <c r="W5811">
        <v>27</v>
      </c>
      <c r="X5811">
        <f>IF(OR(Main!$U5811=0,
       Main!$V5811=0,
       Main!$W5811=0),
   "",
   DATE(Main!$U5811,
        Main!$V5811,
        Main!$W5811)
)</f>
        <v>42090</v>
      </c>
      <c r="Y5811">
        <f>Table1[[#This Row],[Average_Cost_for_two]]*VLOOKUP(Table1[[#This Row],[Currency]],currency!$A$2:$B$10,2,FALSE)</f>
        <v>2.4</v>
      </c>
      <c r="Z5811" t="str">
        <f>VLOOKUP(C5811,country!A:B,2,FALSE)</f>
        <v>India</v>
      </c>
      <c r="AA5811">
        <f t="shared" si="90"/>
        <v>1</v>
      </c>
    </row>
    <row r="5812" spans="1:27" ht="15.75" customHeight="1" x14ac:dyDescent="0.25">
      <c r="A5812">
        <v>18357544</v>
      </c>
      <c r="B5812" t="s">
        <v>12072</v>
      </c>
      <c r="C5812">
        <v>1</v>
      </c>
      <c r="D5812" t="s">
        <v>11222</v>
      </c>
      <c r="E5812" t="s">
        <v>12073</v>
      </c>
      <c r="F5812" t="s">
        <v>11224</v>
      </c>
      <c r="G5812" t="s">
        <v>11225</v>
      </c>
      <c r="H5812">
        <v>77.099497400000004</v>
      </c>
      <c r="I5812">
        <v>28.494209300000001</v>
      </c>
      <c r="J5812" t="s">
        <v>1017</v>
      </c>
      <c r="K5812" t="s">
        <v>28</v>
      </c>
      <c r="L5812" t="s">
        <v>29</v>
      </c>
      <c r="M5812" t="s">
        <v>36</v>
      </c>
      <c r="N5812" t="s">
        <v>29</v>
      </c>
      <c r="O5812" t="s">
        <v>29</v>
      </c>
      <c r="P5812">
        <v>2</v>
      </c>
      <c r="Q5812">
        <v>22</v>
      </c>
      <c r="R5812">
        <v>700</v>
      </c>
      <c r="S5812" t="str">
        <f>IF(Table1[[#This Row],[Average_Cost_for_two]]&lt;500,"Low",IF(Table1[[#This Row],[Average_Cost_for_two]]&lt;=1500,"Medium","High"))</f>
        <v>Medium</v>
      </c>
      <c r="T5812">
        <v>2.9</v>
      </c>
      <c r="U5812">
        <v>2010</v>
      </c>
      <c r="V5812">
        <v>3</v>
      </c>
      <c r="W5812">
        <v>17</v>
      </c>
      <c r="X5812">
        <f>IF(OR(Main!$U5812=0,
       Main!$V5812=0,
       Main!$W5812=0),
   "",
   DATE(Main!$U5812,
        Main!$V5812,
        Main!$W5812)
)</f>
        <v>40254</v>
      </c>
      <c r="Y5812">
        <f>Table1[[#This Row],[Average_Cost_for_two]]*VLOOKUP(Table1[[#This Row],[Currency]],currency!$A$2:$B$10,2,FALSE)</f>
        <v>8.4</v>
      </c>
      <c r="Z5812" t="str">
        <f>VLOOKUP(C5812,country!A:B,2,FALSE)</f>
        <v>India</v>
      </c>
      <c r="AA5812">
        <f t="shared" si="90"/>
        <v>1</v>
      </c>
    </row>
    <row r="5813" spans="1:27" ht="15.75" customHeight="1" x14ac:dyDescent="0.25">
      <c r="A5813">
        <v>18336180</v>
      </c>
      <c r="B5813" t="s">
        <v>603</v>
      </c>
      <c r="C5813">
        <v>1</v>
      </c>
      <c r="D5813" t="s">
        <v>11222</v>
      </c>
      <c r="E5813" t="s">
        <v>12074</v>
      </c>
      <c r="F5813" t="s">
        <v>11741</v>
      </c>
      <c r="G5813" t="s">
        <v>11742</v>
      </c>
      <c r="H5813">
        <v>77.093123399999996</v>
      </c>
      <c r="I5813">
        <v>28.475750900000001</v>
      </c>
      <c r="J5813" t="s">
        <v>477</v>
      </c>
      <c r="K5813" t="s">
        <v>28</v>
      </c>
      <c r="L5813" t="s">
        <v>29</v>
      </c>
      <c r="M5813" t="s">
        <v>36</v>
      </c>
      <c r="N5813" t="s">
        <v>29</v>
      </c>
      <c r="O5813" t="s">
        <v>29</v>
      </c>
      <c r="P5813">
        <v>2</v>
      </c>
      <c r="Q5813">
        <v>26</v>
      </c>
      <c r="R5813">
        <v>800</v>
      </c>
      <c r="S5813" t="str">
        <f>IF(Table1[[#This Row],[Average_Cost_for_two]]&lt;500,"Low",IF(Table1[[#This Row],[Average_Cost_for_two]]&lt;=1500,"Medium","High"))</f>
        <v>Medium</v>
      </c>
      <c r="T5813">
        <v>2.6</v>
      </c>
      <c r="U5813">
        <v>2013</v>
      </c>
      <c r="V5813">
        <v>3</v>
      </c>
      <c r="W5813">
        <v>11</v>
      </c>
      <c r="X5813">
        <f>IF(OR(Main!$U5813=0,
       Main!$V5813=0,
       Main!$W5813=0),
   "",
   DATE(Main!$U5813,
        Main!$V5813,
        Main!$W5813)
)</f>
        <v>41344</v>
      </c>
      <c r="Y5813">
        <f>Table1[[#This Row],[Average_Cost_for_two]]*VLOOKUP(Table1[[#This Row],[Currency]],currency!$A$2:$B$10,2,FALSE)</f>
        <v>9.6</v>
      </c>
      <c r="Z5813" t="str">
        <f>VLOOKUP(C5813,country!A:B,2,FALSE)</f>
        <v>India</v>
      </c>
      <c r="AA5813">
        <f t="shared" si="90"/>
        <v>1</v>
      </c>
    </row>
    <row r="5814" spans="1:27" ht="15.75" customHeight="1" x14ac:dyDescent="0.25">
      <c r="A5814">
        <v>309125</v>
      </c>
      <c r="B5814" t="s">
        <v>12075</v>
      </c>
      <c r="C5814">
        <v>1</v>
      </c>
      <c r="D5814" t="s">
        <v>11222</v>
      </c>
      <c r="E5814" t="s">
        <v>12076</v>
      </c>
      <c r="F5814" t="s">
        <v>11601</v>
      </c>
      <c r="G5814" t="s">
        <v>11602</v>
      </c>
      <c r="H5814">
        <v>77.094698899999997</v>
      </c>
      <c r="I5814">
        <v>28.460408699999999</v>
      </c>
      <c r="J5814" t="s">
        <v>511</v>
      </c>
      <c r="K5814" t="s">
        <v>28</v>
      </c>
      <c r="L5814" t="s">
        <v>36</v>
      </c>
      <c r="M5814" t="s">
        <v>29</v>
      </c>
      <c r="N5814" t="s">
        <v>29</v>
      </c>
      <c r="O5814" t="s">
        <v>29</v>
      </c>
      <c r="P5814">
        <v>3</v>
      </c>
      <c r="Q5814">
        <v>106</v>
      </c>
      <c r="R5814">
        <v>1250</v>
      </c>
      <c r="S5814" t="str">
        <f>IF(Table1[[#This Row],[Average_Cost_for_two]]&lt;500,"Low",IF(Table1[[#This Row],[Average_Cost_for_two]]&lt;=1500,"Medium","High"))</f>
        <v>Medium</v>
      </c>
      <c r="T5814">
        <v>3.9</v>
      </c>
      <c r="U5814">
        <v>2011</v>
      </c>
      <c r="V5814">
        <v>3</v>
      </c>
      <c r="W5814">
        <v>25</v>
      </c>
      <c r="X5814">
        <f>IF(OR(Main!$U5814=0,
       Main!$V5814=0,
       Main!$W5814=0),
   "",
   DATE(Main!$U5814,
        Main!$V5814,
        Main!$W5814)
)</f>
        <v>40627</v>
      </c>
      <c r="Y5814">
        <f>Table1[[#This Row],[Average_Cost_for_two]]*VLOOKUP(Table1[[#This Row],[Currency]],currency!$A$2:$B$10,2,FALSE)</f>
        <v>15</v>
      </c>
      <c r="Z5814" t="str">
        <f>VLOOKUP(C5814,country!A:B,2,FALSE)</f>
        <v>India</v>
      </c>
      <c r="AA5814">
        <f t="shared" si="90"/>
        <v>1</v>
      </c>
    </row>
    <row r="5815" spans="1:27" ht="15.75" customHeight="1" x14ac:dyDescent="0.25">
      <c r="A5815">
        <v>309136</v>
      </c>
      <c r="B5815" t="s">
        <v>11853</v>
      </c>
      <c r="C5815">
        <v>1</v>
      </c>
      <c r="D5815" t="s">
        <v>11222</v>
      </c>
      <c r="E5815" t="s">
        <v>12077</v>
      </c>
      <c r="F5815" t="s">
        <v>11232</v>
      </c>
      <c r="G5815" t="s">
        <v>11231</v>
      </c>
      <c r="H5815">
        <v>77.098758799999999</v>
      </c>
      <c r="I5815">
        <v>28.4461485</v>
      </c>
      <c r="J5815" t="s">
        <v>556</v>
      </c>
      <c r="K5815" t="s">
        <v>28</v>
      </c>
      <c r="L5815" t="s">
        <v>29</v>
      </c>
      <c r="M5815" t="s">
        <v>29</v>
      </c>
      <c r="N5815" t="s">
        <v>29</v>
      </c>
      <c r="O5815" t="s">
        <v>29</v>
      </c>
      <c r="P5815">
        <v>3</v>
      </c>
      <c r="Q5815">
        <v>148</v>
      </c>
      <c r="R5815">
        <v>1500</v>
      </c>
      <c r="S5815" t="str">
        <f>IF(Table1[[#This Row],[Average_Cost_for_two]]&lt;500,"Low",IF(Table1[[#This Row],[Average_Cost_for_two]]&lt;=1500,"Medium","High"))</f>
        <v>Medium</v>
      </c>
      <c r="T5815">
        <v>3.6</v>
      </c>
      <c r="U5815">
        <v>2012</v>
      </c>
      <c r="V5815">
        <v>3</v>
      </c>
      <c r="W5815">
        <v>22</v>
      </c>
      <c r="X5815">
        <f>IF(OR(Main!$U5815=0,
       Main!$V5815=0,
       Main!$W5815=0),
   "",
   DATE(Main!$U5815,
        Main!$V5815,
        Main!$W5815)
)</f>
        <v>40990</v>
      </c>
      <c r="Y5815">
        <f>Table1[[#This Row],[Average_Cost_for_two]]*VLOOKUP(Table1[[#This Row],[Currency]],currency!$A$2:$B$10,2,FALSE)</f>
        <v>18</v>
      </c>
      <c r="Z5815" t="str">
        <f>VLOOKUP(C5815,country!A:B,2,FALSE)</f>
        <v>India</v>
      </c>
      <c r="AA5815">
        <f t="shared" si="90"/>
        <v>1</v>
      </c>
    </row>
    <row r="5816" spans="1:27" ht="15.75" customHeight="1" x14ac:dyDescent="0.25">
      <c r="A5816">
        <v>18161583</v>
      </c>
      <c r="B5816" t="s">
        <v>12078</v>
      </c>
      <c r="C5816">
        <v>1</v>
      </c>
      <c r="D5816" t="s">
        <v>11222</v>
      </c>
      <c r="E5816" t="s">
        <v>12079</v>
      </c>
      <c r="F5816" t="s">
        <v>11232</v>
      </c>
      <c r="G5816" t="s">
        <v>11231</v>
      </c>
      <c r="H5816">
        <v>77.094083100000006</v>
      </c>
      <c r="I5816">
        <v>28.466321900000001</v>
      </c>
      <c r="J5816" t="s">
        <v>3507</v>
      </c>
      <c r="K5816" t="s">
        <v>28</v>
      </c>
      <c r="L5816" t="s">
        <v>29</v>
      </c>
      <c r="M5816" t="s">
        <v>36</v>
      </c>
      <c r="N5816" t="s">
        <v>29</v>
      </c>
      <c r="O5816" t="s">
        <v>29</v>
      </c>
      <c r="P5816">
        <v>2</v>
      </c>
      <c r="Q5816">
        <v>241</v>
      </c>
      <c r="R5816">
        <v>850</v>
      </c>
      <c r="S5816" t="str">
        <f>IF(Table1[[#This Row],[Average_Cost_for_two]]&lt;500,"Low",IF(Table1[[#This Row],[Average_Cost_for_two]]&lt;=1500,"Medium","High"))</f>
        <v>Medium</v>
      </c>
      <c r="T5816">
        <v>3.6</v>
      </c>
      <c r="U5816">
        <v>2016</v>
      </c>
      <c r="V5816">
        <v>3</v>
      </c>
      <c r="W5816">
        <v>21</v>
      </c>
      <c r="X5816">
        <f>IF(OR(Main!$U5816=0,
       Main!$V5816=0,
       Main!$W5816=0),
   "",
   DATE(Main!$U5816,
        Main!$V5816,
        Main!$W5816)
)</f>
        <v>42450</v>
      </c>
      <c r="Y5816">
        <f>Table1[[#This Row],[Average_Cost_for_two]]*VLOOKUP(Table1[[#This Row],[Currency]],currency!$A$2:$B$10,2,FALSE)</f>
        <v>10.200000000000001</v>
      </c>
      <c r="Z5816" t="str">
        <f>VLOOKUP(C5816,country!A:B,2,FALSE)</f>
        <v>India</v>
      </c>
      <c r="AA5816">
        <f t="shared" si="90"/>
        <v>1</v>
      </c>
    </row>
    <row r="5817" spans="1:27" ht="15.75" customHeight="1" x14ac:dyDescent="0.25">
      <c r="A5817">
        <v>18430602</v>
      </c>
      <c r="B5817" t="s">
        <v>5136</v>
      </c>
      <c r="C5817">
        <v>1</v>
      </c>
      <c r="D5817" t="s">
        <v>11222</v>
      </c>
      <c r="E5817" t="s">
        <v>11231</v>
      </c>
      <c r="F5817" t="s">
        <v>11232</v>
      </c>
      <c r="G5817" t="s">
        <v>11231</v>
      </c>
      <c r="H5817">
        <v>77.095692600000007</v>
      </c>
      <c r="I5817">
        <v>28.460477699999998</v>
      </c>
      <c r="J5817" t="s">
        <v>5137</v>
      </c>
      <c r="K5817" t="s">
        <v>28</v>
      </c>
      <c r="L5817" t="s">
        <v>29</v>
      </c>
      <c r="M5817" t="s">
        <v>36</v>
      </c>
      <c r="N5817" t="s">
        <v>29</v>
      </c>
      <c r="O5817" t="s">
        <v>29</v>
      </c>
      <c r="P5817">
        <v>2</v>
      </c>
      <c r="Q5817">
        <v>20</v>
      </c>
      <c r="R5817">
        <v>700</v>
      </c>
      <c r="S5817" t="str">
        <f>IF(Table1[[#This Row],[Average_Cost_for_two]]&lt;500,"Low",IF(Table1[[#This Row],[Average_Cost_for_two]]&lt;=1500,"Medium","High"))</f>
        <v>Medium</v>
      </c>
      <c r="T5817">
        <v>4</v>
      </c>
      <c r="U5817">
        <v>2017</v>
      </c>
      <c r="V5817">
        <v>3</v>
      </c>
      <c r="W5817">
        <v>11</v>
      </c>
      <c r="X5817">
        <f>IF(OR(Main!$U5817=0,
       Main!$V5817=0,
       Main!$W5817=0),
   "",
   DATE(Main!$U5817,
        Main!$V5817,
        Main!$W5817)
)</f>
        <v>42805</v>
      </c>
      <c r="Y5817">
        <f>Table1[[#This Row],[Average_Cost_for_two]]*VLOOKUP(Table1[[#This Row],[Currency]],currency!$A$2:$B$10,2,FALSE)</f>
        <v>8.4</v>
      </c>
      <c r="Z5817" t="str">
        <f>VLOOKUP(C5817,country!A:B,2,FALSE)</f>
        <v>India</v>
      </c>
      <c r="AA5817">
        <f t="shared" si="90"/>
        <v>1</v>
      </c>
    </row>
    <row r="5818" spans="1:27" ht="15.75" customHeight="1" x14ac:dyDescent="0.25">
      <c r="A5818">
        <v>311640</v>
      </c>
      <c r="B5818" t="s">
        <v>12080</v>
      </c>
      <c r="C5818">
        <v>1</v>
      </c>
      <c r="D5818" t="s">
        <v>11222</v>
      </c>
      <c r="E5818" t="s">
        <v>12081</v>
      </c>
      <c r="F5818" t="s">
        <v>12082</v>
      </c>
      <c r="G5818" t="s">
        <v>12083</v>
      </c>
      <c r="H5818">
        <v>77.033939000000004</v>
      </c>
      <c r="I5818">
        <v>28.4576098</v>
      </c>
      <c r="J5818" t="s">
        <v>480</v>
      </c>
      <c r="K5818" t="s">
        <v>28</v>
      </c>
      <c r="L5818" t="s">
        <v>36</v>
      </c>
      <c r="M5818" t="s">
        <v>29</v>
      </c>
      <c r="N5818" t="s">
        <v>29</v>
      </c>
      <c r="O5818" t="s">
        <v>29</v>
      </c>
      <c r="P5818">
        <v>3</v>
      </c>
      <c r="Q5818">
        <v>7</v>
      </c>
      <c r="R5818">
        <v>1400</v>
      </c>
      <c r="S5818" t="str">
        <f>IF(Table1[[#This Row],[Average_Cost_for_two]]&lt;500,"Low",IF(Table1[[#This Row],[Average_Cost_for_two]]&lt;=1500,"Medium","High"))</f>
        <v>Medium</v>
      </c>
      <c r="T5818">
        <v>2.8</v>
      </c>
      <c r="U5818">
        <v>2017</v>
      </c>
      <c r="V5818">
        <v>3</v>
      </c>
      <c r="W5818">
        <v>26</v>
      </c>
      <c r="X5818">
        <f>IF(OR(Main!$U5818=0,
       Main!$V5818=0,
       Main!$W5818=0),
   "",
   DATE(Main!$U5818,
        Main!$V5818,
        Main!$W5818)
)</f>
        <v>42820</v>
      </c>
      <c r="Y5818">
        <f>Table1[[#This Row],[Average_Cost_for_two]]*VLOOKUP(Table1[[#This Row],[Currency]],currency!$A$2:$B$10,2,FALSE)</f>
        <v>16.8</v>
      </c>
      <c r="Z5818" t="str">
        <f>VLOOKUP(C5818,country!A:B,2,FALSE)</f>
        <v>India</v>
      </c>
      <c r="AA5818">
        <f t="shared" si="90"/>
        <v>1</v>
      </c>
    </row>
    <row r="5819" spans="1:27" ht="15.75" customHeight="1" x14ac:dyDescent="0.25">
      <c r="A5819">
        <v>311629</v>
      </c>
      <c r="B5819" t="s">
        <v>12084</v>
      </c>
      <c r="C5819">
        <v>1</v>
      </c>
      <c r="D5819" t="s">
        <v>11222</v>
      </c>
      <c r="E5819" t="s">
        <v>12081</v>
      </c>
      <c r="F5819" t="s">
        <v>12082</v>
      </c>
      <c r="G5819" t="s">
        <v>12083</v>
      </c>
      <c r="H5819">
        <v>77.033880400000001</v>
      </c>
      <c r="I5819">
        <v>28.4576265</v>
      </c>
      <c r="J5819" t="s">
        <v>480</v>
      </c>
      <c r="K5819" t="s">
        <v>28</v>
      </c>
      <c r="L5819" t="s">
        <v>36</v>
      </c>
      <c r="M5819" t="s">
        <v>29</v>
      </c>
      <c r="N5819" t="s">
        <v>29</v>
      </c>
      <c r="O5819" t="s">
        <v>29</v>
      </c>
      <c r="P5819">
        <v>3</v>
      </c>
      <c r="Q5819">
        <v>2</v>
      </c>
      <c r="R5819">
        <v>1400</v>
      </c>
      <c r="S5819" t="str">
        <f>IF(Table1[[#This Row],[Average_Cost_for_two]]&lt;500,"Low",IF(Table1[[#This Row],[Average_Cost_for_two]]&lt;=1500,"Medium","High"))</f>
        <v>Medium</v>
      </c>
      <c r="T5819">
        <v>1</v>
      </c>
      <c r="U5819">
        <v>2014</v>
      </c>
      <c r="V5819">
        <v>3</v>
      </c>
      <c r="W5819">
        <v>18</v>
      </c>
      <c r="X5819">
        <f>IF(OR(Main!$U5819=0,
       Main!$V5819=0,
       Main!$W5819=0),
   "",
   DATE(Main!$U5819,
        Main!$V5819,
        Main!$W5819)
)</f>
        <v>41716</v>
      </c>
      <c r="Y5819">
        <f>Table1[[#This Row],[Average_Cost_for_two]]*VLOOKUP(Table1[[#This Row],[Currency]],currency!$A$2:$B$10,2,FALSE)</f>
        <v>16.8</v>
      </c>
      <c r="Z5819" t="str">
        <f>VLOOKUP(C5819,country!A:B,2,FALSE)</f>
        <v>India</v>
      </c>
      <c r="AA5819">
        <f t="shared" si="90"/>
        <v>1</v>
      </c>
    </row>
    <row r="5820" spans="1:27" ht="15.75" customHeight="1" x14ac:dyDescent="0.25">
      <c r="A5820">
        <v>3582</v>
      </c>
      <c r="B5820" t="s">
        <v>12085</v>
      </c>
      <c r="C5820">
        <v>1</v>
      </c>
      <c r="D5820" t="s">
        <v>11222</v>
      </c>
      <c r="E5820" t="s">
        <v>12086</v>
      </c>
      <c r="F5820" t="s">
        <v>177</v>
      </c>
      <c r="G5820" t="s">
        <v>11245</v>
      </c>
      <c r="H5820">
        <v>77.073106600000003</v>
      </c>
      <c r="I5820">
        <v>28.477635100000001</v>
      </c>
      <c r="J5820" t="s">
        <v>511</v>
      </c>
      <c r="K5820" t="s">
        <v>28</v>
      </c>
      <c r="L5820" t="s">
        <v>36</v>
      </c>
      <c r="M5820" t="s">
        <v>29</v>
      </c>
      <c r="N5820" t="s">
        <v>29</v>
      </c>
      <c r="O5820" t="s">
        <v>29</v>
      </c>
      <c r="P5820">
        <v>3</v>
      </c>
      <c r="Q5820">
        <v>39</v>
      </c>
      <c r="R5820">
        <v>1200</v>
      </c>
      <c r="S5820" t="str">
        <f>IF(Table1[[#This Row],[Average_Cost_for_two]]&lt;500,"Low",IF(Table1[[#This Row],[Average_Cost_for_two]]&lt;=1500,"Medium","High"))</f>
        <v>Medium</v>
      </c>
      <c r="T5820">
        <v>3.2</v>
      </c>
      <c r="U5820">
        <v>2012</v>
      </c>
      <c r="V5820">
        <v>3</v>
      </c>
      <c r="W5820">
        <v>4</v>
      </c>
      <c r="X5820">
        <f>IF(OR(Main!$U5820=0,
       Main!$V5820=0,
       Main!$W5820=0),
   "",
   DATE(Main!$U5820,
        Main!$V5820,
        Main!$W5820)
)</f>
        <v>40972</v>
      </c>
      <c r="Y5820">
        <f>Table1[[#This Row],[Average_Cost_for_two]]*VLOOKUP(Table1[[#This Row],[Currency]],currency!$A$2:$B$10,2,FALSE)</f>
        <v>14.4</v>
      </c>
      <c r="Z5820" t="str">
        <f>VLOOKUP(C5820,country!A:B,2,FALSE)</f>
        <v>India</v>
      </c>
      <c r="AA5820">
        <f t="shared" si="90"/>
        <v>1</v>
      </c>
    </row>
    <row r="5821" spans="1:27" ht="15.75" customHeight="1" x14ac:dyDescent="0.25">
      <c r="A5821">
        <v>18034040</v>
      </c>
      <c r="B5821" t="s">
        <v>12087</v>
      </c>
      <c r="C5821">
        <v>1</v>
      </c>
      <c r="D5821" t="s">
        <v>11222</v>
      </c>
      <c r="E5821" t="s">
        <v>12088</v>
      </c>
      <c r="F5821" t="s">
        <v>177</v>
      </c>
      <c r="G5821" t="s">
        <v>11245</v>
      </c>
      <c r="H5821">
        <v>77.080594599999998</v>
      </c>
      <c r="I5821">
        <v>28.478742499999999</v>
      </c>
      <c r="J5821" t="s">
        <v>480</v>
      </c>
      <c r="K5821" t="s">
        <v>28</v>
      </c>
      <c r="L5821" t="s">
        <v>36</v>
      </c>
      <c r="M5821" t="s">
        <v>29</v>
      </c>
      <c r="N5821" t="s">
        <v>29</v>
      </c>
      <c r="O5821" t="s">
        <v>29</v>
      </c>
      <c r="P5821">
        <v>3</v>
      </c>
      <c r="Q5821">
        <v>23</v>
      </c>
      <c r="R5821">
        <v>1200</v>
      </c>
      <c r="S5821" t="str">
        <f>IF(Table1[[#This Row],[Average_Cost_for_two]]&lt;500,"Low",IF(Table1[[#This Row],[Average_Cost_for_two]]&lt;=1500,"Medium","High"))</f>
        <v>Medium</v>
      </c>
      <c r="T5821">
        <v>2.8</v>
      </c>
      <c r="U5821">
        <v>2016</v>
      </c>
      <c r="V5821">
        <v>3</v>
      </c>
      <c r="W5821">
        <v>25</v>
      </c>
      <c r="X5821">
        <f>IF(OR(Main!$U5821=0,
       Main!$V5821=0,
       Main!$W5821=0),
   "",
   DATE(Main!$U5821,
        Main!$V5821,
        Main!$W5821)
)</f>
        <v>42454</v>
      </c>
      <c r="Y5821">
        <f>Table1[[#This Row],[Average_Cost_for_two]]*VLOOKUP(Table1[[#This Row],[Currency]],currency!$A$2:$B$10,2,FALSE)</f>
        <v>14.4</v>
      </c>
      <c r="Z5821" t="str">
        <f>VLOOKUP(C5821,country!A:B,2,FALSE)</f>
        <v>India</v>
      </c>
      <c r="AA5821">
        <f t="shared" si="90"/>
        <v>1</v>
      </c>
    </row>
    <row r="5822" spans="1:27" ht="15.75" customHeight="1" x14ac:dyDescent="0.25">
      <c r="A5822">
        <v>311759</v>
      </c>
      <c r="B5822" t="s">
        <v>12089</v>
      </c>
      <c r="C5822">
        <v>1</v>
      </c>
      <c r="D5822" t="s">
        <v>11222</v>
      </c>
      <c r="E5822" t="s">
        <v>12090</v>
      </c>
      <c r="F5822" t="s">
        <v>11334</v>
      </c>
      <c r="G5822" t="s">
        <v>11335</v>
      </c>
      <c r="H5822">
        <v>77.082393199999999</v>
      </c>
      <c r="I5822">
        <v>28.4785568</v>
      </c>
      <c r="J5822" t="s">
        <v>500</v>
      </c>
      <c r="K5822" t="s">
        <v>28</v>
      </c>
      <c r="L5822" t="s">
        <v>29</v>
      </c>
      <c r="M5822" t="s">
        <v>29</v>
      </c>
      <c r="N5822" t="s">
        <v>29</v>
      </c>
      <c r="O5822" t="s">
        <v>29</v>
      </c>
      <c r="P5822">
        <v>2</v>
      </c>
      <c r="Q5822">
        <v>13</v>
      </c>
      <c r="R5822">
        <v>650</v>
      </c>
      <c r="S5822" t="str">
        <f>IF(Table1[[#This Row],[Average_Cost_for_two]]&lt;500,"Low",IF(Table1[[#This Row],[Average_Cost_for_two]]&lt;=1500,"Medium","High"))</f>
        <v>Medium</v>
      </c>
      <c r="T5822">
        <v>3.2</v>
      </c>
      <c r="U5822">
        <v>2016</v>
      </c>
      <c r="V5822">
        <v>3</v>
      </c>
      <c r="W5822">
        <v>22</v>
      </c>
      <c r="X5822">
        <f>IF(OR(Main!$U5822=0,
       Main!$V5822=0,
       Main!$W5822=0),
   "",
   DATE(Main!$U5822,
        Main!$V5822,
        Main!$W5822)
)</f>
        <v>42451</v>
      </c>
      <c r="Y5822">
        <f>Table1[[#This Row],[Average_Cost_for_two]]*VLOOKUP(Table1[[#This Row],[Currency]],currency!$A$2:$B$10,2,FALSE)</f>
        <v>7.8</v>
      </c>
      <c r="Z5822" t="str">
        <f>VLOOKUP(C5822,country!A:B,2,FALSE)</f>
        <v>India</v>
      </c>
      <c r="AA5822">
        <f t="shared" si="90"/>
        <v>1</v>
      </c>
    </row>
    <row r="5823" spans="1:27" ht="15.75" customHeight="1" x14ac:dyDescent="0.25">
      <c r="A5823">
        <v>338</v>
      </c>
      <c r="B5823" t="s">
        <v>12091</v>
      </c>
      <c r="C5823">
        <v>1</v>
      </c>
      <c r="D5823" t="s">
        <v>11222</v>
      </c>
      <c r="E5823" t="s">
        <v>12092</v>
      </c>
      <c r="F5823" t="s">
        <v>11338</v>
      </c>
      <c r="G5823" t="s">
        <v>11339</v>
      </c>
      <c r="H5823">
        <v>77.080122599999996</v>
      </c>
      <c r="I5823">
        <v>28.4805204</v>
      </c>
      <c r="J5823" t="s">
        <v>2353</v>
      </c>
      <c r="K5823" t="s">
        <v>28</v>
      </c>
      <c r="L5823" t="s">
        <v>29</v>
      </c>
      <c r="M5823" t="s">
        <v>29</v>
      </c>
      <c r="N5823" t="s">
        <v>29</v>
      </c>
      <c r="O5823" t="s">
        <v>29</v>
      </c>
      <c r="P5823">
        <v>2</v>
      </c>
      <c r="Q5823">
        <v>205</v>
      </c>
      <c r="R5823">
        <v>900</v>
      </c>
      <c r="S5823" t="str">
        <f>IF(Table1[[#This Row],[Average_Cost_for_two]]&lt;500,"Low",IF(Table1[[#This Row],[Average_Cost_for_two]]&lt;=1500,"Medium","High"))</f>
        <v>Medium</v>
      </c>
      <c r="T5823">
        <v>3.5</v>
      </c>
      <c r="U5823">
        <v>2015</v>
      </c>
      <c r="V5823">
        <v>3</v>
      </c>
      <c r="W5823">
        <v>20</v>
      </c>
      <c r="X5823">
        <f>IF(OR(Main!$U5823=0,
       Main!$V5823=0,
       Main!$W5823=0),
   "",
   DATE(Main!$U5823,
        Main!$V5823,
        Main!$W5823)
)</f>
        <v>42083</v>
      </c>
      <c r="Y5823">
        <f>Table1[[#This Row],[Average_Cost_for_two]]*VLOOKUP(Table1[[#This Row],[Currency]],currency!$A$2:$B$10,2,FALSE)</f>
        <v>10.8</v>
      </c>
      <c r="Z5823" t="str">
        <f>VLOOKUP(C5823,country!A:B,2,FALSE)</f>
        <v>India</v>
      </c>
      <c r="AA5823">
        <f t="shared" si="90"/>
        <v>1</v>
      </c>
    </row>
    <row r="5824" spans="1:27" ht="15.75" customHeight="1" x14ac:dyDescent="0.25">
      <c r="A5824">
        <v>301989</v>
      </c>
      <c r="B5824" t="s">
        <v>12093</v>
      </c>
      <c r="C5824">
        <v>1</v>
      </c>
      <c r="D5824" t="s">
        <v>11222</v>
      </c>
      <c r="E5824" t="s">
        <v>12094</v>
      </c>
      <c r="F5824" t="s">
        <v>11345</v>
      </c>
      <c r="G5824" t="s">
        <v>11346</v>
      </c>
      <c r="H5824">
        <v>77.017517499999997</v>
      </c>
      <c r="I5824">
        <v>28.467406799999999</v>
      </c>
      <c r="J5824" t="s">
        <v>27</v>
      </c>
      <c r="K5824" t="s">
        <v>28</v>
      </c>
      <c r="L5824" t="s">
        <v>29</v>
      </c>
      <c r="M5824" t="s">
        <v>29</v>
      </c>
      <c r="N5824" t="s">
        <v>29</v>
      </c>
      <c r="O5824" t="s">
        <v>29</v>
      </c>
      <c r="P5824">
        <v>1</v>
      </c>
      <c r="Q5824">
        <v>17</v>
      </c>
      <c r="R5824">
        <v>250</v>
      </c>
      <c r="S5824" t="str">
        <f>IF(Table1[[#This Row],[Average_Cost_for_two]]&lt;500,"Low",IF(Table1[[#This Row],[Average_Cost_for_two]]&lt;=1500,"Medium","High"))</f>
        <v>Low</v>
      </c>
      <c r="T5824">
        <v>3.1</v>
      </c>
      <c r="U5824">
        <v>2018</v>
      </c>
      <c r="V5824">
        <v>3</v>
      </c>
      <c r="W5824">
        <v>8</v>
      </c>
      <c r="X5824">
        <f>IF(OR(Main!$U5824=0,
       Main!$V5824=0,
       Main!$W5824=0),
   "",
   DATE(Main!$U5824,
        Main!$V5824,
        Main!$W5824)
)</f>
        <v>43167</v>
      </c>
      <c r="Y5824">
        <f>Table1[[#This Row],[Average_Cost_for_two]]*VLOOKUP(Table1[[#This Row],[Currency]],currency!$A$2:$B$10,2,FALSE)</f>
        <v>3</v>
      </c>
      <c r="Z5824" t="str">
        <f>VLOOKUP(C5824,country!A:B,2,FALSE)</f>
        <v>India</v>
      </c>
      <c r="AA5824">
        <f t="shared" si="90"/>
        <v>1</v>
      </c>
    </row>
    <row r="5825" spans="1:27" ht="15.75" customHeight="1" x14ac:dyDescent="0.25">
      <c r="A5825">
        <v>304718</v>
      </c>
      <c r="B5825" t="s">
        <v>12095</v>
      </c>
      <c r="C5825">
        <v>1</v>
      </c>
      <c r="D5825" t="s">
        <v>11222</v>
      </c>
      <c r="E5825" t="s">
        <v>12096</v>
      </c>
      <c r="F5825" t="s">
        <v>11345</v>
      </c>
      <c r="G5825" t="s">
        <v>11346</v>
      </c>
      <c r="H5825">
        <v>77.017538200000004</v>
      </c>
      <c r="I5825">
        <v>28.467286999999999</v>
      </c>
      <c r="J5825" t="s">
        <v>556</v>
      </c>
      <c r="K5825" t="s">
        <v>28</v>
      </c>
      <c r="L5825" t="s">
        <v>29</v>
      </c>
      <c r="M5825" t="s">
        <v>29</v>
      </c>
      <c r="N5825" t="s">
        <v>29</v>
      </c>
      <c r="O5825" t="s">
        <v>29</v>
      </c>
      <c r="P5825">
        <v>1</v>
      </c>
      <c r="Q5825">
        <v>16</v>
      </c>
      <c r="R5825">
        <v>200</v>
      </c>
      <c r="S5825" t="str">
        <f>IF(Table1[[#This Row],[Average_Cost_for_two]]&lt;500,"Low",IF(Table1[[#This Row],[Average_Cost_for_two]]&lt;=1500,"Medium","High"))</f>
        <v>Low</v>
      </c>
      <c r="T5825">
        <v>2.8</v>
      </c>
      <c r="U5825">
        <v>2011</v>
      </c>
      <c r="V5825">
        <v>3</v>
      </c>
      <c r="W5825">
        <v>18</v>
      </c>
      <c r="X5825">
        <f>IF(OR(Main!$U5825=0,
       Main!$V5825=0,
       Main!$W5825=0),
   "",
   DATE(Main!$U5825,
        Main!$V5825,
        Main!$W5825)
)</f>
        <v>40620</v>
      </c>
      <c r="Y5825">
        <f>Table1[[#This Row],[Average_Cost_for_two]]*VLOOKUP(Table1[[#This Row],[Currency]],currency!$A$2:$B$10,2,FALSE)</f>
        <v>2.4</v>
      </c>
      <c r="Z5825" t="str">
        <f>VLOOKUP(C5825,country!A:B,2,FALSE)</f>
        <v>India</v>
      </c>
      <c r="AA5825">
        <f t="shared" si="90"/>
        <v>1</v>
      </c>
    </row>
    <row r="5826" spans="1:27" ht="15.75" customHeight="1" x14ac:dyDescent="0.25">
      <c r="A5826">
        <v>18372397</v>
      </c>
      <c r="B5826" t="s">
        <v>12097</v>
      </c>
      <c r="C5826">
        <v>1</v>
      </c>
      <c r="D5826" t="s">
        <v>11222</v>
      </c>
      <c r="E5826" t="s">
        <v>12098</v>
      </c>
      <c r="F5826" t="s">
        <v>11345</v>
      </c>
      <c r="G5826" t="s">
        <v>11346</v>
      </c>
      <c r="H5826">
        <v>77.015717499999994</v>
      </c>
      <c r="I5826">
        <v>28.465205399999999</v>
      </c>
      <c r="J5826" t="s">
        <v>567</v>
      </c>
      <c r="K5826" t="s">
        <v>28</v>
      </c>
      <c r="L5826" t="s">
        <v>29</v>
      </c>
      <c r="M5826" t="s">
        <v>29</v>
      </c>
      <c r="N5826" t="s">
        <v>29</v>
      </c>
      <c r="O5826" t="s">
        <v>29</v>
      </c>
      <c r="P5826">
        <v>2</v>
      </c>
      <c r="Q5826">
        <v>25</v>
      </c>
      <c r="R5826">
        <v>800</v>
      </c>
      <c r="S5826" t="str">
        <f>IF(Table1[[#This Row],[Average_Cost_for_two]]&lt;500,"Low",IF(Table1[[#This Row],[Average_Cost_for_two]]&lt;=1500,"Medium","High"))</f>
        <v>Medium</v>
      </c>
      <c r="T5826">
        <v>3.5</v>
      </c>
      <c r="U5826">
        <v>2018</v>
      </c>
      <c r="V5826">
        <v>3</v>
      </c>
      <c r="W5826">
        <v>23</v>
      </c>
      <c r="X5826">
        <f>IF(OR(Main!$U5826=0,
       Main!$V5826=0,
       Main!$W5826=0),
   "",
   DATE(Main!$U5826,
        Main!$V5826,
        Main!$W5826)
)</f>
        <v>43182</v>
      </c>
      <c r="Y5826">
        <f>Table1[[#This Row],[Average_Cost_for_two]]*VLOOKUP(Table1[[#This Row],[Currency]],currency!$A$2:$B$10,2,FALSE)</f>
        <v>9.6</v>
      </c>
      <c r="Z5826" t="str">
        <f>VLOOKUP(C5826,country!A:B,2,FALSE)</f>
        <v>India</v>
      </c>
      <c r="AA5826">
        <f t="shared" ref="AA5826:AA5889" si="91">ROUNDUP(V5826/3,0)</f>
        <v>1</v>
      </c>
    </row>
    <row r="5827" spans="1:27" ht="15.75" customHeight="1" x14ac:dyDescent="0.25">
      <c r="A5827">
        <v>3603</v>
      </c>
      <c r="B5827" t="s">
        <v>629</v>
      </c>
      <c r="C5827">
        <v>1</v>
      </c>
      <c r="D5827" t="s">
        <v>11222</v>
      </c>
      <c r="E5827" t="s">
        <v>12099</v>
      </c>
      <c r="F5827" t="s">
        <v>12100</v>
      </c>
      <c r="G5827" t="s">
        <v>12101</v>
      </c>
      <c r="H5827">
        <v>77.043268499999996</v>
      </c>
      <c r="I5827">
        <v>28.4109555</v>
      </c>
      <c r="J5827" t="s">
        <v>633</v>
      </c>
      <c r="K5827" t="s">
        <v>28</v>
      </c>
      <c r="L5827" t="s">
        <v>29</v>
      </c>
      <c r="M5827" t="s">
        <v>36</v>
      </c>
      <c r="N5827" t="s">
        <v>29</v>
      </c>
      <c r="O5827" t="s">
        <v>29</v>
      </c>
      <c r="P5827">
        <v>2</v>
      </c>
      <c r="Q5827">
        <v>93</v>
      </c>
      <c r="R5827">
        <v>800</v>
      </c>
      <c r="S5827" t="str">
        <f>IF(Table1[[#This Row],[Average_Cost_for_two]]&lt;500,"Low",IF(Table1[[#This Row],[Average_Cost_for_two]]&lt;=1500,"Medium","High"))</f>
        <v>Medium</v>
      </c>
      <c r="T5827">
        <v>2.2000000000000002</v>
      </c>
      <c r="U5827">
        <v>2012</v>
      </c>
      <c r="V5827">
        <v>3</v>
      </c>
      <c r="W5827">
        <v>16</v>
      </c>
      <c r="X5827">
        <f>IF(OR(Main!$U5827=0,
       Main!$V5827=0,
       Main!$W5827=0),
   "",
   DATE(Main!$U5827,
        Main!$V5827,
        Main!$W5827)
)</f>
        <v>40984</v>
      </c>
      <c r="Y5827">
        <f>Table1[[#This Row],[Average_Cost_for_two]]*VLOOKUP(Table1[[#This Row],[Currency]],currency!$A$2:$B$10,2,FALSE)</f>
        <v>9.6</v>
      </c>
      <c r="Z5827" t="str">
        <f>VLOOKUP(C5827,country!A:B,2,FALSE)</f>
        <v>India</v>
      </c>
      <c r="AA5827">
        <f t="shared" si="91"/>
        <v>1</v>
      </c>
    </row>
    <row r="5828" spans="1:27" ht="15.75" customHeight="1" x14ac:dyDescent="0.25">
      <c r="A5828">
        <v>18383488</v>
      </c>
      <c r="B5828" t="s">
        <v>12102</v>
      </c>
      <c r="C5828">
        <v>1</v>
      </c>
      <c r="D5828" t="s">
        <v>11222</v>
      </c>
      <c r="E5828" t="s">
        <v>12103</v>
      </c>
      <c r="F5828" t="s">
        <v>11351</v>
      </c>
      <c r="G5828" t="s">
        <v>11352</v>
      </c>
      <c r="H5828">
        <v>77.097140300000007</v>
      </c>
      <c r="I5828">
        <v>28.4508352</v>
      </c>
      <c r="J5828" t="s">
        <v>1834</v>
      </c>
      <c r="K5828" t="s">
        <v>28</v>
      </c>
      <c r="L5828" t="s">
        <v>29</v>
      </c>
      <c r="M5828" t="s">
        <v>36</v>
      </c>
      <c r="N5828" t="s">
        <v>29</v>
      </c>
      <c r="O5828" t="s">
        <v>29</v>
      </c>
      <c r="P5828">
        <v>2</v>
      </c>
      <c r="Q5828">
        <v>45</v>
      </c>
      <c r="R5828">
        <v>650</v>
      </c>
      <c r="S5828" t="str">
        <f>IF(Table1[[#This Row],[Average_Cost_for_two]]&lt;500,"Low",IF(Table1[[#This Row],[Average_Cost_for_two]]&lt;=1500,"Medium","High"))</f>
        <v>Medium</v>
      </c>
      <c r="T5828">
        <v>3.5</v>
      </c>
      <c r="U5828">
        <v>2018</v>
      </c>
      <c r="V5828">
        <v>3</v>
      </c>
      <c r="W5828">
        <v>26</v>
      </c>
      <c r="X5828">
        <f>IF(OR(Main!$U5828=0,
       Main!$V5828=0,
       Main!$W5828=0),
   "",
   DATE(Main!$U5828,
        Main!$V5828,
        Main!$W5828)
)</f>
        <v>43185</v>
      </c>
      <c r="Y5828">
        <f>Table1[[#This Row],[Average_Cost_for_two]]*VLOOKUP(Table1[[#This Row],[Currency]],currency!$A$2:$B$10,2,FALSE)</f>
        <v>7.8</v>
      </c>
      <c r="Z5828" t="str">
        <f>VLOOKUP(C5828,country!A:B,2,FALSE)</f>
        <v>India</v>
      </c>
      <c r="AA5828">
        <f t="shared" si="91"/>
        <v>1</v>
      </c>
    </row>
    <row r="5829" spans="1:27" ht="15.75" customHeight="1" x14ac:dyDescent="0.25">
      <c r="A5829">
        <v>18285745</v>
      </c>
      <c r="B5829" t="s">
        <v>3849</v>
      </c>
      <c r="C5829">
        <v>1</v>
      </c>
      <c r="D5829" t="s">
        <v>11222</v>
      </c>
      <c r="E5829" t="s">
        <v>11352</v>
      </c>
      <c r="F5829" t="s">
        <v>11351</v>
      </c>
      <c r="G5829" t="s">
        <v>11352</v>
      </c>
      <c r="H5829">
        <v>77.096818299999995</v>
      </c>
      <c r="I5829">
        <v>28.451483400000001</v>
      </c>
      <c r="J5829" t="s">
        <v>3851</v>
      </c>
      <c r="K5829" t="s">
        <v>28</v>
      </c>
      <c r="L5829" t="s">
        <v>29</v>
      </c>
      <c r="M5829" t="s">
        <v>29</v>
      </c>
      <c r="N5829" t="s">
        <v>29</v>
      </c>
      <c r="O5829" t="s">
        <v>29</v>
      </c>
      <c r="P5829">
        <v>3</v>
      </c>
      <c r="Q5829">
        <v>81</v>
      </c>
      <c r="R5829">
        <v>1700</v>
      </c>
      <c r="S5829" t="str">
        <f>IF(Table1[[#This Row],[Average_Cost_for_two]]&lt;500,"Low",IF(Table1[[#This Row],[Average_Cost_for_two]]&lt;=1500,"Medium","High"))</f>
        <v>High</v>
      </c>
      <c r="T5829">
        <v>3.9</v>
      </c>
      <c r="U5829">
        <v>2010</v>
      </c>
      <c r="V5829">
        <v>3</v>
      </c>
      <c r="W5829">
        <v>3</v>
      </c>
      <c r="X5829">
        <f>IF(OR(Main!$U5829=0,
       Main!$V5829=0,
       Main!$W5829=0),
   "",
   DATE(Main!$U5829,
        Main!$V5829,
        Main!$W5829)
)</f>
        <v>40240</v>
      </c>
      <c r="Y5829">
        <f>Table1[[#This Row],[Average_Cost_for_two]]*VLOOKUP(Table1[[#This Row],[Currency]],currency!$A$2:$B$10,2,FALSE)</f>
        <v>20.400000000000002</v>
      </c>
      <c r="Z5829" t="str">
        <f>VLOOKUP(C5829,country!A:B,2,FALSE)</f>
        <v>India</v>
      </c>
      <c r="AA5829">
        <f t="shared" si="91"/>
        <v>1</v>
      </c>
    </row>
    <row r="5830" spans="1:27" ht="15.75" customHeight="1" x14ac:dyDescent="0.25">
      <c r="A5830">
        <v>18396428</v>
      </c>
      <c r="B5830" t="s">
        <v>12104</v>
      </c>
      <c r="C5830">
        <v>1</v>
      </c>
      <c r="D5830" t="s">
        <v>11222</v>
      </c>
      <c r="E5830" t="s">
        <v>12105</v>
      </c>
      <c r="F5830" t="s">
        <v>11355</v>
      </c>
      <c r="G5830" t="s">
        <v>11354</v>
      </c>
      <c r="H5830">
        <v>77.039471700000007</v>
      </c>
      <c r="I5830">
        <v>28.511956399999999</v>
      </c>
      <c r="J5830" t="s">
        <v>503</v>
      </c>
      <c r="K5830" t="s">
        <v>28</v>
      </c>
      <c r="L5830" t="s">
        <v>29</v>
      </c>
      <c r="M5830" t="s">
        <v>29</v>
      </c>
      <c r="N5830" t="s">
        <v>29</v>
      </c>
      <c r="O5830" t="s">
        <v>29</v>
      </c>
      <c r="P5830">
        <v>1</v>
      </c>
      <c r="Q5830">
        <v>5</v>
      </c>
      <c r="R5830">
        <v>250</v>
      </c>
      <c r="S5830" t="str">
        <f>IF(Table1[[#This Row],[Average_Cost_for_two]]&lt;500,"Low",IF(Table1[[#This Row],[Average_Cost_for_two]]&lt;=1500,"Medium","High"))</f>
        <v>Low</v>
      </c>
      <c r="T5830">
        <v>3</v>
      </c>
      <c r="U5830">
        <v>2017</v>
      </c>
      <c r="V5830">
        <v>3</v>
      </c>
      <c r="W5830">
        <v>20</v>
      </c>
      <c r="X5830">
        <f>IF(OR(Main!$U5830=0,
       Main!$V5830=0,
       Main!$W5830=0),
   "",
   DATE(Main!$U5830,
        Main!$V5830,
        Main!$W5830)
)</f>
        <v>42814</v>
      </c>
      <c r="Y5830">
        <f>Table1[[#This Row],[Average_Cost_for_two]]*VLOOKUP(Table1[[#This Row],[Currency]],currency!$A$2:$B$10,2,FALSE)</f>
        <v>3</v>
      </c>
      <c r="Z5830" t="str">
        <f>VLOOKUP(C5830,country!A:B,2,FALSE)</f>
        <v>India</v>
      </c>
      <c r="AA5830">
        <f t="shared" si="91"/>
        <v>1</v>
      </c>
    </row>
    <row r="5831" spans="1:27" ht="15.75" customHeight="1" x14ac:dyDescent="0.25">
      <c r="A5831">
        <v>304771</v>
      </c>
      <c r="B5831" t="s">
        <v>12106</v>
      </c>
      <c r="C5831">
        <v>1</v>
      </c>
      <c r="D5831" t="s">
        <v>11222</v>
      </c>
      <c r="E5831" t="s">
        <v>12107</v>
      </c>
      <c r="F5831" t="s">
        <v>11355</v>
      </c>
      <c r="G5831" t="s">
        <v>11354</v>
      </c>
      <c r="H5831">
        <v>77.019767700000003</v>
      </c>
      <c r="I5831">
        <v>28.4859483</v>
      </c>
      <c r="J5831" t="s">
        <v>7486</v>
      </c>
      <c r="K5831" t="s">
        <v>28</v>
      </c>
      <c r="L5831" t="s">
        <v>29</v>
      </c>
      <c r="M5831" t="s">
        <v>29</v>
      </c>
      <c r="N5831" t="s">
        <v>29</v>
      </c>
      <c r="O5831" t="s">
        <v>29</v>
      </c>
      <c r="P5831">
        <v>1</v>
      </c>
      <c r="Q5831">
        <v>1</v>
      </c>
      <c r="R5831">
        <v>100</v>
      </c>
      <c r="S5831" t="str">
        <f>IF(Table1[[#This Row],[Average_Cost_for_two]]&lt;500,"Low",IF(Table1[[#This Row],[Average_Cost_for_two]]&lt;=1500,"Medium","High"))</f>
        <v>Low</v>
      </c>
      <c r="T5831">
        <v>1</v>
      </c>
      <c r="U5831">
        <v>2012</v>
      </c>
      <c r="V5831">
        <v>3</v>
      </c>
      <c r="W5831">
        <v>19</v>
      </c>
      <c r="X5831">
        <f>IF(OR(Main!$U5831=0,
       Main!$V5831=0,
       Main!$W5831=0),
   "",
   DATE(Main!$U5831,
        Main!$V5831,
        Main!$W5831)
)</f>
        <v>40987</v>
      </c>
      <c r="Y5831">
        <f>Table1[[#This Row],[Average_Cost_for_two]]*VLOOKUP(Table1[[#This Row],[Currency]],currency!$A$2:$B$10,2,FALSE)</f>
        <v>1.2</v>
      </c>
      <c r="Z5831" t="str">
        <f>VLOOKUP(C5831,country!A:B,2,FALSE)</f>
        <v>India</v>
      </c>
      <c r="AA5831">
        <f t="shared" si="91"/>
        <v>1</v>
      </c>
    </row>
    <row r="5832" spans="1:27" ht="15.75" customHeight="1" x14ac:dyDescent="0.25">
      <c r="A5832">
        <v>305171</v>
      </c>
      <c r="B5832" t="s">
        <v>8673</v>
      </c>
      <c r="C5832">
        <v>1</v>
      </c>
      <c r="D5832" t="s">
        <v>11222</v>
      </c>
      <c r="E5832" t="s">
        <v>12108</v>
      </c>
      <c r="F5832" t="s">
        <v>11504</v>
      </c>
      <c r="G5832" t="s">
        <v>11505</v>
      </c>
      <c r="H5832">
        <v>77.101995700000003</v>
      </c>
      <c r="I5832">
        <v>28.4722814</v>
      </c>
      <c r="J5832" t="s">
        <v>4496</v>
      </c>
      <c r="K5832" t="s">
        <v>28</v>
      </c>
      <c r="L5832" t="s">
        <v>29</v>
      </c>
      <c r="M5832" t="s">
        <v>36</v>
      </c>
      <c r="N5832" t="s">
        <v>29</v>
      </c>
      <c r="O5832" t="s">
        <v>29</v>
      </c>
      <c r="P5832">
        <v>1</v>
      </c>
      <c r="Q5832">
        <v>84</v>
      </c>
      <c r="R5832">
        <v>350</v>
      </c>
      <c r="S5832" t="str">
        <f>IF(Table1[[#This Row],[Average_Cost_for_two]]&lt;500,"Low",IF(Table1[[#This Row],[Average_Cost_for_two]]&lt;=1500,"Medium","High"))</f>
        <v>Low</v>
      </c>
      <c r="T5832">
        <v>3.1</v>
      </c>
      <c r="U5832">
        <v>2011</v>
      </c>
      <c r="V5832">
        <v>3</v>
      </c>
      <c r="W5832">
        <v>17</v>
      </c>
      <c r="X5832">
        <f>IF(OR(Main!$U5832=0,
       Main!$V5832=0,
       Main!$W5832=0),
   "",
   DATE(Main!$U5832,
        Main!$V5832,
        Main!$W5832)
)</f>
        <v>40619</v>
      </c>
      <c r="Y5832">
        <f>Table1[[#This Row],[Average_Cost_for_two]]*VLOOKUP(Table1[[#This Row],[Currency]],currency!$A$2:$B$10,2,FALSE)</f>
        <v>4.2</v>
      </c>
      <c r="Z5832" t="str">
        <f>VLOOKUP(C5832,country!A:B,2,FALSE)</f>
        <v>India</v>
      </c>
      <c r="AA5832">
        <f t="shared" si="91"/>
        <v>1</v>
      </c>
    </row>
    <row r="5833" spans="1:27" ht="15.75" customHeight="1" x14ac:dyDescent="0.25">
      <c r="A5833">
        <v>6743</v>
      </c>
      <c r="B5833" t="s">
        <v>891</v>
      </c>
      <c r="C5833">
        <v>1</v>
      </c>
      <c r="D5833" t="s">
        <v>11222</v>
      </c>
      <c r="E5833" t="s">
        <v>12109</v>
      </c>
      <c r="F5833" t="s">
        <v>11504</v>
      </c>
      <c r="G5833" t="s">
        <v>11505</v>
      </c>
      <c r="H5833">
        <v>77.101725900000005</v>
      </c>
      <c r="I5833">
        <v>28.471807200000001</v>
      </c>
      <c r="J5833" t="s">
        <v>500</v>
      </c>
      <c r="K5833" t="s">
        <v>28</v>
      </c>
      <c r="L5833" t="s">
        <v>29</v>
      </c>
      <c r="M5833" t="s">
        <v>29</v>
      </c>
      <c r="N5833" t="s">
        <v>29</v>
      </c>
      <c r="O5833" t="s">
        <v>29</v>
      </c>
      <c r="P5833">
        <v>1</v>
      </c>
      <c r="Q5833">
        <v>18</v>
      </c>
      <c r="R5833">
        <v>450</v>
      </c>
      <c r="S5833" t="str">
        <f>IF(Table1[[#This Row],[Average_Cost_for_two]]&lt;500,"Low",IF(Table1[[#This Row],[Average_Cost_for_two]]&lt;=1500,"Medium","High"))</f>
        <v>Low</v>
      </c>
      <c r="T5833">
        <v>2.8</v>
      </c>
      <c r="U5833">
        <v>2016</v>
      </c>
      <c r="V5833">
        <v>3</v>
      </c>
      <c r="W5833">
        <v>4</v>
      </c>
      <c r="X5833">
        <f>IF(OR(Main!$U5833=0,
       Main!$V5833=0,
       Main!$W5833=0),
   "",
   DATE(Main!$U5833,
        Main!$V5833,
        Main!$W5833)
)</f>
        <v>42433</v>
      </c>
      <c r="Y5833">
        <f>Table1[[#This Row],[Average_Cost_for_two]]*VLOOKUP(Table1[[#This Row],[Currency]],currency!$A$2:$B$10,2,FALSE)</f>
        <v>5.4</v>
      </c>
      <c r="Z5833" t="str">
        <f>VLOOKUP(C5833,country!A:B,2,FALSE)</f>
        <v>India</v>
      </c>
      <c r="AA5833">
        <f t="shared" si="91"/>
        <v>1</v>
      </c>
    </row>
    <row r="5834" spans="1:27" ht="15.75" customHeight="1" x14ac:dyDescent="0.25">
      <c r="A5834">
        <v>6747</v>
      </c>
      <c r="B5834" t="s">
        <v>610</v>
      </c>
      <c r="C5834">
        <v>1</v>
      </c>
      <c r="D5834" t="s">
        <v>11222</v>
      </c>
      <c r="E5834" t="s">
        <v>12110</v>
      </c>
      <c r="F5834" t="s">
        <v>11504</v>
      </c>
      <c r="G5834" t="s">
        <v>11505</v>
      </c>
      <c r="H5834">
        <v>77.102445200000005</v>
      </c>
      <c r="I5834">
        <v>28.471965900000001</v>
      </c>
      <c r="J5834" t="s">
        <v>611</v>
      </c>
      <c r="K5834" t="s">
        <v>28</v>
      </c>
      <c r="L5834" t="s">
        <v>29</v>
      </c>
      <c r="M5834" t="s">
        <v>29</v>
      </c>
      <c r="N5834" t="s">
        <v>29</v>
      </c>
      <c r="O5834" t="s">
        <v>29</v>
      </c>
      <c r="P5834">
        <v>2</v>
      </c>
      <c r="Q5834">
        <v>70</v>
      </c>
      <c r="R5834">
        <v>700</v>
      </c>
      <c r="S5834" t="str">
        <f>IF(Table1[[#This Row],[Average_Cost_for_two]]&lt;500,"Low",IF(Table1[[#This Row],[Average_Cost_for_two]]&lt;=1500,"Medium","High"))</f>
        <v>Medium</v>
      </c>
      <c r="T5834">
        <v>2.8</v>
      </c>
      <c r="U5834">
        <v>2011</v>
      </c>
      <c r="V5834">
        <v>3</v>
      </c>
      <c r="W5834">
        <v>20</v>
      </c>
      <c r="X5834">
        <f>IF(OR(Main!$U5834=0,
       Main!$V5834=0,
       Main!$W5834=0),
   "",
   DATE(Main!$U5834,
        Main!$V5834,
        Main!$W5834)
)</f>
        <v>40622</v>
      </c>
      <c r="Y5834">
        <f>Table1[[#This Row],[Average_Cost_for_two]]*VLOOKUP(Table1[[#This Row],[Currency]],currency!$A$2:$B$10,2,FALSE)</f>
        <v>8.4</v>
      </c>
      <c r="Z5834" t="str">
        <f>VLOOKUP(C5834,country!A:B,2,FALSE)</f>
        <v>India</v>
      </c>
      <c r="AA5834">
        <f t="shared" si="91"/>
        <v>1</v>
      </c>
    </row>
    <row r="5835" spans="1:27" ht="15.75" customHeight="1" x14ac:dyDescent="0.25">
      <c r="A5835">
        <v>9169</v>
      </c>
      <c r="B5835" t="s">
        <v>12111</v>
      </c>
      <c r="C5835">
        <v>1</v>
      </c>
      <c r="D5835" t="s">
        <v>11222</v>
      </c>
      <c r="E5835" t="s">
        <v>12112</v>
      </c>
      <c r="F5835" t="s">
        <v>11251</v>
      </c>
      <c r="G5835" t="s">
        <v>11252</v>
      </c>
      <c r="H5835">
        <v>77.034954299999995</v>
      </c>
      <c r="I5835">
        <v>28.4768261</v>
      </c>
      <c r="J5835" t="s">
        <v>27</v>
      </c>
      <c r="K5835" t="s">
        <v>28</v>
      </c>
      <c r="L5835" t="s">
        <v>29</v>
      </c>
      <c r="M5835" t="s">
        <v>29</v>
      </c>
      <c r="N5835" t="s">
        <v>29</v>
      </c>
      <c r="O5835" t="s">
        <v>29</v>
      </c>
      <c r="P5835">
        <v>2</v>
      </c>
      <c r="Q5835">
        <v>21</v>
      </c>
      <c r="R5835">
        <v>650</v>
      </c>
      <c r="S5835" t="str">
        <f>IF(Table1[[#This Row],[Average_Cost_for_two]]&lt;500,"Low",IF(Table1[[#This Row],[Average_Cost_for_two]]&lt;=1500,"Medium","High"))</f>
        <v>Medium</v>
      </c>
      <c r="T5835">
        <v>3</v>
      </c>
      <c r="U5835">
        <v>2014</v>
      </c>
      <c r="V5835">
        <v>3</v>
      </c>
      <c r="W5835">
        <v>24</v>
      </c>
      <c r="X5835">
        <f>IF(OR(Main!$U5835=0,
       Main!$V5835=0,
       Main!$W5835=0),
   "",
   DATE(Main!$U5835,
        Main!$V5835,
        Main!$W5835)
)</f>
        <v>41722</v>
      </c>
      <c r="Y5835">
        <f>Table1[[#This Row],[Average_Cost_for_two]]*VLOOKUP(Table1[[#This Row],[Currency]],currency!$A$2:$B$10,2,FALSE)</f>
        <v>7.8</v>
      </c>
      <c r="Z5835" t="str">
        <f>VLOOKUP(C5835,country!A:B,2,FALSE)</f>
        <v>India</v>
      </c>
      <c r="AA5835">
        <f t="shared" si="91"/>
        <v>1</v>
      </c>
    </row>
    <row r="5836" spans="1:27" ht="15.75" customHeight="1" x14ac:dyDescent="0.25">
      <c r="A5836">
        <v>5068</v>
      </c>
      <c r="B5836" t="s">
        <v>12113</v>
      </c>
      <c r="C5836">
        <v>1</v>
      </c>
      <c r="D5836" t="s">
        <v>11222</v>
      </c>
      <c r="E5836" t="s">
        <v>12114</v>
      </c>
      <c r="F5836" t="s">
        <v>11251</v>
      </c>
      <c r="G5836" t="s">
        <v>11252</v>
      </c>
      <c r="H5836">
        <v>77.047537800000001</v>
      </c>
      <c r="I5836">
        <v>28.474317599999999</v>
      </c>
      <c r="J5836" t="s">
        <v>877</v>
      </c>
      <c r="K5836" t="s">
        <v>28</v>
      </c>
      <c r="L5836" t="s">
        <v>29</v>
      </c>
      <c r="M5836" t="s">
        <v>29</v>
      </c>
      <c r="N5836" t="s">
        <v>29</v>
      </c>
      <c r="O5836" t="s">
        <v>29</v>
      </c>
      <c r="P5836">
        <v>1</v>
      </c>
      <c r="Q5836">
        <v>64</v>
      </c>
      <c r="R5836">
        <v>200</v>
      </c>
      <c r="S5836" t="str">
        <f>IF(Table1[[#This Row],[Average_Cost_for_two]]&lt;500,"Low",IF(Table1[[#This Row],[Average_Cost_for_two]]&lt;=1500,"Medium","High"))</f>
        <v>Low</v>
      </c>
      <c r="T5836">
        <v>3.5</v>
      </c>
      <c r="U5836">
        <v>2011</v>
      </c>
      <c r="V5836">
        <v>3</v>
      </c>
      <c r="W5836">
        <v>13</v>
      </c>
      <c r="X5836">
        <f>IF(OR(Main!$U5836=0,
       Main!$V5836=0,
       Main!$W5836=0),
   "",
   DATE(Main!$U5836,
        Main!$V5836,
        Main!$W5836)
)</f>
        <v>40615</v>
      </c>
      <c r="Y5836">
        <f>Table1[[#This Row],[Average_Cost_for_two]]*VLOOKUP(Table1[[#This Row],[Currency]],currency!$A$2:$B$10,2,FALSE)</f>
        <v>2.4</v>
      </c>
      <c r="Z5836" t="str">
        <f>VLOOKUP(C5836,country!A:B,2,FALSE)</f>
        <v>India</v>
      </c>
      <c r="AA5836">
        <f t="shared" si="91"/>
        <v>1</v>
      </c>
    </row>
    <row r="5837" spans="1:27" ht="15.75" customHeight="1" x14ac:dyDescent="0.25">
      <c r="A5837">
        <v>18241516</v>
      </c>
      <c r="B5837" t="s">
        <v>12115</v>
      </c>
      <c r="C5837">
        <v>1</v>
      </c>
      <c r="D5837" t="s">
        <v>11222</v>
      </c>
      <c r="E5837" t="s">
        <v>12116</v>
      </c>
      <c r="F5837" t="s">
        <v>11251</v>
      </c>
      <c r="G5837" t="s">
        <v>11252</v>
      </c>
      <c r="H5837">
        <v>77.044437900000005</v>
      </c>
      <c r="I5837">
        <v>28.476247399999998</v>
      </c>
      <c r="J5837" t="s">
        <v>533</v>
      </c>
      <c r="K5837" t="s">
        <v>28</v>
      </c>
      <c r="L5837" t="s">
        <v>29</v>
      </c>
      <c r="M5837" t="s">
        <v>29</v>
      </c>
      <c r="N5837" t="s">
        <v>29</v>
      </c>
      <c r="O5837" t="s">
        <v>29</v>
      </c>
      <c r="P5837">
        <v>2</v>
      </c>
      <c r="Q5837">
        <v>2</v>
      </c>
      <c r="R5837">
        <v>700</v>
      </c>
      <c r="S5837" t="str">
        <f>IF(Table1[[#This Row],[Average_Cost_for_two]]&lt;500,"Low",IF(Table1[[#This Row],[Average_Cost_for_two]]&lt;=1500,"Medium","High"))</f>
        <v>Medium</v>
      </c>
      <c r="T5837">
        <v>1</v>
      </c>
      <c r="U5837">
        <v>2010</v>
      </c>
      <c r="V5837">
        <v>3</v>
      </c>
      <c r="W5837">
        <v>7</v>
      </c>
      <c r="X5837">
        <f>IF(OR(Main!$U5837=0,
       Main!$V5837=0,
       Main!$W5837=0),
   "",
   DATE(Main!$U5837,
        Main!$V5837,
        Main!$W5837)
)</f>
        <v>40244</v>
      </c>
      <c r="Y5837">
        <f>Table1[[#This Row],[Average_Cost_for_two]]*VLOOKUP(Table1[[#This Row],[Currency]],currency!$A$2:$B$10,2,FALSE)</f>
        <v>8.4</v>
      </c>
      <c r="Z5837" t="str">
        <f>VLOOKUP(C5837,country!A:B,2,FALSE)</f>
        <v>India</v>
      </c>
      <c r="AA5837">
        <f t="shared" si="91"/>
        <v>1</v>
      </c>
    </row>
    <row r="5838" spans="1:27" ht="15.75" customHeight="1" x14ac:dyDescent="0.25">
      <c r="A5838">
        <v>4121</v>
      </c>
      <c r="B5838" t="s">
        <v>629</v>
      </c>
      <c r="C5838">
        <v>1</v>
      </c>
      <c r="D5838" t="s">
        <v>11222</v>
      </c>
      <c r="E5838" t="s">
        <v>12117</v>
      </c>
      <c r="F5838" t="s">
        <v>11645</v>
      </c>
      <c r="G5838" t="s">
        <v>11646</v>
      </c>
      <c r="H5838">
        <v>77.054156899999995</v>
      </c>
      <c r="I5838">
        <v>28.504121999999999</v>
      </c>
      <c r="J5838" t="s">
        <v>633</v>
      </c>
      <c r="K5838" t="s">
        <v>28</v>
      </c>
      <c r="L5838" t="s">
        <v>29</v>
      </c>
      <c r="M5838" t="s">
        <v>36</v>
      </c>
      <c r="N5838" t="s">
        <v>29</v>
      </c>
      <c r="O5838" t="s">
        <v>29</v>
      </c>
      <c r="P5838">
        <v>2</v>
      </c>
      <c r="Q5838">
        <v>53</v>
      </c>
      <c r="R5838">
        <v>800</v>
      </c>
      <c r="S5838" t="str">
        <f>IF(Table1[[#This Row],[Average_Cost_for_two]]&lt;500,"Low",IF(Table1[[#This Row],[Average_Cost_for_two]]&lt;=1500,"Medium","High"))</f>
        <v>Medium</v>
      </c>
      <c r="T5838">
        <v>2.7</v>
      </c>
      <c r="U5838">
        <v>2010</v>
      </c>
      <c r="V5838">
        <v>3</v>
      </c>
      <c r="W5838">
        <v>23</v>
      </c>
      <c r="X5838">
        <f>IF(OR(Main!$U5838=0,
       Main!$V5838=0,
       Main!$W5838=0),
   "",
   DATE(Main!$U5838,
        Main!$V5838,
        Main!$W5838)
)</f>
        <v>40260</v>
      </c>
      <c r="Y5838">
        <f>Table1[[#This Row],[Average_Cost_for_two]]*VLOOKUP(Table1[[#This Row],[Currency]],currency!$A$2:$B$10,2,FALSE)</f>
        <v>9.6</v>
      </c>
      <c r="Z5838" t="str">
        <f>VLOOKUP(C5838,country!A:B,2,FALSE)</f>
        <v>India</v>
      </c>
      <c r="AA5838">
        <f t="shared" si="91"/>
        <v>1</v>
      </c>
    </row>
    <row r="5839" spans="1:27" ht="15.75" customHeight="1" x14ac:dyDescent="0.25">
      <c r="A5839">
        <v>5065</v>
      </c>
      <c r="B5839" t="s">
        <v>610</v>
      </c>
      <c r="C5839">
        <v>1</v>
      </c>
      <c r="D5839" t="s">
        <v>11222</v>
      </c>
      <c r="E5839" t="s">
        <v>12118</v>
      </c>
      <c r="F5839" t="s">
        <v>11371</v>
      </c>
      <c r="G5839" t="s">
        <v>11372</v>
      </c>
      <c r="H5839">
        <v>77.063219399999994</v>
      </c>
      <c r="I5839">
        <v>28.4682247</v>
      </c>
      <c r="J5839" t="s">
        <v>611</v>
      </c>
      <c r="K5839" t="s">
        <v>28</v>
      </c>
      <c r="L5839" t="s">
        <v>29</v>
      </c>
      <c r="M5839" t="s">
        <v>29</v>
      </c>
      <c r="N5839" t="s">
        <v>29</v>
      </c>
      <c r="O5839" t="s">
        <v>29</v>
      </c>
      <c r="P5839">
        <v>2</v>
      </c>
      <c r="Q5839">
        <v>146</v>
      </c>
      <c r="R5839">
        <v>700</v>
      </c>
      <c r="S5839" t="str">
        <f>IF(Table1[[#This Row],[Average_Cost_for_two]]&lt;500,"Low",IF(Table1[[#This Row],[Average_Cost_for_two]]&lt;=1500,"Medium","High"))</f>
        <v>Medium</v>
      </c>
      <c r="T5839">
        <v>3.6</v>
      </c>
      <c r="U5839">
        <v>2011</v>
      </c>
      <c r="V5839">
        <v>3</v>
      </c>
      <c r="W5839">
        <v>5</v>
      </c>
      <c r="X5839">
        <f>IF(OR(Main!$U5839=0,
       Main!$V5839=0,
       Main!$W5839=0),
   "",
   DATE(Main!$U5839,
        Main!$V5839,
        Main!$W5839)
)</f>
        <v>40607</v>
      </c>
      <c r="Y5839">
        <f>Table1[[#This Row],[Average_Cost_for_two]]*VLOOKUP(Table1[[#This Row],[Currency]],currency!$A$2:$B$10,2,FALSE)</f>
        <v>8.4</v>
      </c>
      <c r="Z5839" t="str">
        <f>VLOOKUP(C5839,country!A:B,2,FALSE)</f>
        <v>India</v>
      </c>
      <c r="AA5839">
        <f t="shared" si="91"/>
        <v>1</v>
      </c>
    </row>
    <row r="5840" spans="1:27" ht="15.75" customHeight="1" x14ac:dyDescent="0.25">
      <c r="A5840">
        <v>310203</v>
      </c>
      <c r="B5840" t="s">
        <v>12119</v>
      </c>
      <c r="C5840">
        <v>1</v>
      </c>
      <c r="D5840" t="s">
        <v>11222</v>
      </c>
      <c r="E5840" t="s">
        <v>12120</v>
      </c>
      <c r="F5840" t="s">
        <v>11371</v>
      </c>
      <c r="G5840" t="s">
        <v>11372</v>
      </c>
      <c r="H5840">
        <v>77.071241700000002</v>
      </c>
      <c r="I5840">
        <v>28.472016</v>
      </c>
      <c r="J5840" t="s">
        <v>12121</v>
      </c>
      <c r="K5840" t="s">
        <v>28</v>
      </c>
      <c r="L5840" t="s">
        <v>36</v>
      </c>
      <c r="M5840" t="s">
        <v>36</v>
      </c>
      <c r="N5840" t="s">
        <v>29</v>
      </c>
      <c r="O5840" t="s">
        <v>29</v>
      </c>
      <c r="P5840">
        <v>3</v>
      </c>
      <c r="Q5840">
        <v>297</v>
      </c>
      <c r="R5840">
        <v>1800</v>
      </c>
      <c r="S5840" t="str">
        <f>IF(Table1[[#This Row],[Average_Cost_for_two]]&lt;500,"Low",IF(Table1[[#This Row],[Average_Cost_for_two]]&lt;=1500,"Medium","High"))</f>
        <v>High</v>
      </c>
      <c r="T5840">
        <v>3.9</v>
      </c>
      <c r="U5840">
        <v>2017</v>
      </c>
      <c r="V5840">
        <v>3</v>
      </c>
      <c r="W5840">
        <v>11</v>
      </c>
      <c r="X5840">
        <f>IF(OR(Main!$U5840=0,
       Main!$V5840=0,
       Main!$W5840=0),
   "",
   DATE(Main!$U5840,
        Main!$V5840,
        Main!$W5840)
)</f>
        <v>42805</v>
      </c>
      <c r="Y5840">
        <f>Table1[[#This Row],[Average_Cost_for_two]]*VLOOKUP(Table1[[#This Row],[Currency]],currency!$A$2:$B$10,2,FALSE)</f>
        <v>21.6</v>
      </c>
      <c r="Z5840" t="str">
        <f>VLOOKUP(C5840,country!A:B,2,FALSE)</f>
        <v>India</v>
      </c>
      <c r="AA5840">
        <f t="shared" si="91"/>
        <v>1</v>
      </c>
    </row>
    <row r="5841" spans="1:27" ht="15.75" customHeight="1" x14ac:dyDescent="0.25">
      <c r="A5841">
        <v>8430</v>
      </c>
      <c r="B5841" t="s">
        <v>3241</v>
      </c>
      <c r="C5841">
        <v>1</v>
      </c>
      <c r="D5841" t="s">
        <v>11222</v>
      </c>
      <c r="E5841" t="s">
        <v>12122</v>
      </c>
      <c r="F5841" t="s">
        <v>11371</v>
      </c>
      <c r="G5841" t="s">
        <v>11372</v>
      </c>
      <c r="H5841">
        <v>77.064136599999998</v>
      </c>
      <c r="I5841">
        <v>28.4676568</v>
      </c>
      <c r="J5841" t="s">
        <v>3243</v>
      </c>
      <c r="K5841" t="s">
        <v>28</v>
      </c>
      <c r="L5841" t="s">
        <v>36</v>
      </c>
      <c r="M5841" t="s">
        <v>36</v>
      </c>
      <c r="N5841" t="s">
        <v>29</v>
      </c>
      <c r="O5841" t="s">
        <v>29</v>
      </c>
      <c r="P5841">
        <v>3</v>
      </c>
      <c r="Q5841">
        <v>875</v>
      </c>
      <c r="R5841">
        <v>1600</v>
      </c>
      <c r="S5841" t="str">
        <f>IF(Table1[[#This Row],[Average_Cost_for_two]]&lt;500,"Low",IF(Table1[[#This Row],[Average_Cost_for_two]]&lt;=1500,"Medium","High"))</f>
        <v>High</v>
      </c>
      <c r="T5841">
        <v>4.0999999999999996</v>
      </c>
      <c r="U5841">
        <v>2016</v>
      </c>
      <c r="V5841">
        <v>3</v>
      </c>
      <c r="W5841">
        <v>10</v>
      </c>
      <c r="X5841">
        <f>IF(OR(Main!$U5841=0,
       Main!$V5841=0,
       Main!$W5841=0),
   "",
   DATE(Main!$U5841,
        Main!$V5841,
        Main!$W5841)
)</f>
        <v>42439</v>
      </c>
      <c r="Y5841">
        <f>Table1[[#This Row],[Average_Cost_for_two]]*VLOOKUP(Table1[[#This Row],[Currency]],currency!$A$2:$B$10,2,FALSE)</f>
        <v>19.2</v>
      </c>
      <c r="Z5841" t="str">
        <f>VLOOKUP(C5841,country!A:B,2,FALSE)</f>
        <v>India</v>
      </c>
      <c r="AA5841">
        <f t="shared" si="91"/>
        <v>1</v>
      </c>
    </row>
    <row r="5842" spans="1:27" ht="15.75" customHeight="1" x14ac:dyDescent="0.25">
      <c r="A5842">
        <v>598</v>
      </c>
      <c r="B5842" t="s">
        <v>891</v>
      </c>
      <c r="C5842">
        <v>1</v>
      </c>
      <c r="D5842" t="s">
        <v>11222</v>
      </c>
      <c r="E5842" t="s">
        <v>12123</v>
      </c>
      <c r="F5842" t="s">
        <v>11523</v>
      </c>
      <c r="G5842" t="s">
        <v>11524</v>
      </c>
      <c r="H5842">
        <v>77.050456800000006</v>
      </c>
      <c r="I5842">
        <v>28.453236499999999</v>
      </c>
      <c r="J5842" t="s">
        <v>500</v>
      </c>
      <c r="K5842" t="s">
        <v>28</v>
      </c>
      <c r="L5842" t="s">
        <v>29</v>
      </c>
      <c r="M5842" t="s">
        <v>29</v>
      </c>
      <c r="N5842" t="s">
        <v>29</v>
      </c>
      <c r="O5842" t="s">
        <v>29</v>
      </c>
      <c r="P5842">
        <v>1</v>
      </c>
      <c r="Q5842">
        <v>23</v>
      </c>
      <c r="R5842">
        <v>450</v>
      </c>
      <c r="S5842" t="str">
        <f>IF(Table1[[#This Row],[Average_Cost_for_two]]&lt;500,"Low",IF(Table1[[#This Row],[Average_Cost_for_two]]&lt;=1500,"Medium","High"))</f>
        <v>Low</v>
      </c>
      <c r="T5842">
        <v>3.1</v>
      </c>
      <c r="U5842">
        <v>2018</v>
      </c>
      <c r="V5842">
        <v>3</v>
      </c>
      <c r="W5842">
        <v>11</v>
      </c>
      <c r="X5842">
        <f>IF(OR(Main!$U5842=0,
       Main!$V5842=0,
       Main!$W5842=0),
   "",
   DATE(Main!$U5842,
        Main!$V5842,
        Main!$W5842)
)</f>
        <v>43170</v>
      </c>
      <c r="Y5842">
        <f>Table1[[#This Row],[Average_Cost_for_two]]*VLOOKUP(Table1[[#This Row],[Currency]],currency!$A$2:$B$10,2,FALSE)</f>
        <v>5.4</v>
      </c>
      <c r="Z5842" t="str">
        <f>VLOOKUP(C5842,country!A:B,2,FALSE)</f>
        <v>India</v>
      </c>
      <c r="AA5842">
        <f t="shared" si="91"/>
        <v>1</v>
      </c>
    </row>
    <row r="5843" spans="1:27" ht="15.75" customHeight="1" x14ac:dyDescent="0.25">
      <c r="A5843">
        <v>18345767</v>
      </c>
      <c r="B5843" t="s">
        <v>12124</v>
      </c>
      <c r="C5843">
        <v>1</v>
      </c>
      <c r="D5843" t="s">
        <v>11222</v>
      </c>
      <c r="E5843" t="s">
        <v>12125</v>
      </c>
      <c r="F5843" t="s">
        <v>11235</v>
      </c>
      <c r="G5843" t="s">
        <v>11236</v>
      </c>
      <c r="H5843">
        <v>77.099297300000003</v>
      </c>
      <c r="I5843">
        <v>28.425232600000001</v>
      </c>
      <c r="J5843" t="s">
        <v>556</v>
      </c>
      <c r="K5843" t="s">
        <v>28</v>
      </c>
      <c r="L5843" t="s">
        <v>29</v>
      </c>
      <c r="M5843" t="s">
        <v>29</v>
      </c>
      <c r="N5843" t="s">
        <v>29</v>
      </c>
      <c r="O5843" t="s">
        <v>29</v>
      </c>
      <c r="P5843">
        <v>1</v>
      </c>
      <c r="Q5843">
        <v>4</v>
      </c>
      <c r="R5843">
        <v>200</v>
      </c>
      <c r="S5843" t="str">
        <f>IF(Table1[[#This Row],[Average_Cost_for_two]]&lt;500,"Low",IF(Table1[[#This Row],[Average_Cost_for_two]]&lt;=1500,"Medium","High"))</f>
        <v>Low</v>
      </c>
      <c r="T5843">
        <v>3</v>
      </c>
      <c r="U5843">
        <v>2015</v>
      </c>
      <c r="V5843">
        <v>3</v>
      </c>
      <c r="W5843">
        <v>27</v>
      </c>
      <c r="X5843">
        <f>IF(OR(Main!$U5843=0,
       Main!$V5843=0,
       Main!$W5843=0),
   "",
   DATE(Main!$U5843,
        Main!$V5843,
        Main!$W5843)
)</f>
        <v>42090</v>
      </c>
      <c r="Y5843">
        <f>Table1[[#This Row],[Average_Cost_for_two]]*VLOOKUP(Table1[[#This Row],[Currency]],currency!$A$2:$B$10,2,FALSE)</f>
        <v>2.4</v>
      </c>
      <c r="Z5843" t="str">
        <f>VLOOKUP(C5843,country!A:B,2,FALSE)</f>
        <v>India</v>
      </c>
      <c r="AA5843">
        <f t="shared" si="91"/>
        <v>1</v>
      </c>
    </row>
    <row r="5844" spans="1:27" ht="15.75" customHeight="1" x14ac:dyDescent="0.25">
      <c r="A5844">
        <v>309763</v>
      </c>
      <c r="B5844" t="s">
        <v>12126</v>
      </c>
      <c r="C5844">
        <v>1</v>
      </c>
      <c r="D5844" t="s">
        <v>11222</v>
      </c>
      <c r="E5844" t="s">
        <v>12127</v>
      </c>
      <c r="F5844" t="s">
        <v>11235</v>
      </c>
      <c r="G5844" t="s">
        <v>11236</v>
      </c>
      <c r="H5844">
        <v>77.096151199999994</v>
      </c>
      <c r="I5844">
        <v>28.418099399999999</v>
      </c>
      <c r="J5844" t="s">
        <v>480</v>
      </c>
      <c r="K5844" t="s">
        <v>28</v>
      </c>
      <c r="L5844" t="s">
        <v>36</v>
      </c>
      <c r="M5844" t="s">
        <v>29</v>
      </c>
      <c r="N5844" t="s">
        <v>29</v>
      </c>
      <c r="O5844" t="s">
        <v>29</v>
      </c>
      <c r="P5844">
        <v>2</v>
      </c>
      <c r="Q5844">
        <v>8</v>
      </c>
      <c r="R5844">
        <v>750</v>
      </c>
      <c r="S5844" t="str">
        <f>IF(Table1[[#This Row],[Average_Cost_for_two]]&lt;500,"Low",IF(Table1[[#This Row],[Average_Cost_for_two]]&lt;=1500,"Medium","High"))</f>
        <v>Medium</v>
      </c>
      <c r="T5844">
        <v>2.9</v>
      </c>
      <c r="U5844">
        <v>2012</v>
      </c>
      <c r="V5844">
        <v>3</v>
      </c>
      <c r="W5844">
        <v>15</v>
      </c>
      <c r="X5844">
        <f>IF(OR(Main!$U5844=0,
       Main!$V5844=0,
       Main!$W5844=0),
   "",
   DATE(Main!$U5844,
        Main!$V5844,
        Main!$W5844)
)</f>
        <v>40983</v>
      </c>
      <c r="Y5844">
        <f>Table1[[#This Row],[Average_Cost_for_two]]*VLOOKUP(Table1[[#This Row],[Currency]],currency!$A$2:$B$10,2,FALSE)</f>
        <v>9</v>
      </c>
      <c r="Z5844" t="str">
        <f>VLOOKUP(C5844,country!A:B,2,FALSE)</f>
        <v>India</v>
      </c>
      <c r="AA5844">
        <f t="shared" si="91"/>
        <v>1</v>
      </c>
    </row>
    <row r="5845" spans="1:27" ht="15.75" customHeight="1" x14ac:dyDescent="0.25">
      <c r="A5845">
        <v>312665</v>
      </c>
      <c r="B5845" t="s">
        <v>12128</v>
      </c>
      <c r="C5845">
        <v>1</v>
      </c>
      <c r="D5845" t="s">
        <v>11222</v>
      </c>
      <c r="E5845" t="s">
        <v>11391</v>
      </c>
      <c r="F5845" t="s">
        <v>11390</v>
      </c>
      <c r="G5845" t="s">
        <v>11391</v>
      </c>
      <c r="H5845">
        <v>77.014892099999997</v>
      </c>
      <c r="I5845">
        <v>28.464823200000001</v>
      </c>
      <c r="J5845" t="s">
        <v>27</v>
      </c>
      <c r="K5845" t="s">
        <v>28</v>
      </c>
      <c r="L5845" t="s">
        <v>29</v>
      </c>
      <c r="M5845" t="s">
        <v>29</v>
      </c>
      <c r="N5845" t="s">
        <v>29</v>
      </c>
      <c r="O5845" t="s">
        <v>29</v>
      </c>
      <c r="P5845">
        <v>1</v>
      </c>
      <c r="Q5845">
        <v>27</v>
      </c>
      <c r="R5845">
        <v>200</v>
      </c>
      <c r="S5845" t="str">
        <f>IF(Table1[[#This Row],[Average_Cost_for_two]]&lt;500,"Low",IF(Table1[[#This Row],[Average_Cost_for_two]]&lt;=1500,"Medium","High"))</f>
        <v>Low</v>
      </c>
      <c r="T5845">
        <v>3.1</v>
      </c>
      <c r="U5845">
        <v>2012</v>
      </c>
      <c r="V5845">
        <v>3</v>
      </c>
      <c r="W5845">
        <v>16</v>
      </c>
      <c r="X5845">
        <f>IF(OR(Main!$U5845=0,
       Main!$V5845=0,
       Main!$W5845=0),
   "",
   DATE(Main!$U5845,
        Main!$V5845,
        Main!$W5845)
)</f>
        <v>40984</v>
      </c>
      <c r="Y5845">
        <f>Table1[[#This Row],[Average_Cost_for_two]]*VLOOKUP(Table1[[#This Row],[Currency]],currency!$A$2:$B$10,2,FALSE)</f>
        <v>2.4</v>
      </c>
      <c r="Z5845" t="str">
        <f>VLOOKUP(C5845,country!A:B,2,FALSE)</f>
        <v>India</v>
      </c>
      <c r="AA5845">
        <f t="shared" si="91"/>
        <v>1</v>
      </c>
    </row>
    <row r="5846" spans="1:27" ht="15.75" customHeight="1" x14ac:dyDescent="0.25">
      <c r="A5846">
        <v>18357912</v>
      </c>
      <c r="B5846" t="s">
        <v>12129</v>
      </c>
      <c r="C5846">
        <v>1</v>
      </c>
      <c r="D5846" t="s">
        <v>11222</v>
      </c>
      <c r="E5846" t="s">
        <v>12130</v>
      </c>
      <c r="F5846" t="s">
        <v>11822</v>
      </c>
      <c r="G5846" t="s">
        <v>11823</v>
      </c>
      <c r="H5846">
        <v>77.022728000000001</v>
      </c>
      <c r="I5846">
        <v>28.455974000000001</v>
      </c>
      <c r="J5846" t="s">
        <v>567</v>
      </c>
      <c r="K5846" t="s">
        <v>28</v>
      </c>
      <c r="L5846" t="s">
        <v>29</v>
      </c>
      <c r="M5846" t="s">
        <v>36</v>
      </c>
      <c r="N5846" t="s">
        <v>29</v>
      </c>
      <c r="O5846" t="s">
        <v>29</v>
      </c>
      <c r="P5846">
        <v>1</v>
      </c>
      <c r="Q5846">
        <v>13</v>
      </c>
      <c r="R5846">
        <v>350</v>
      </c>
      <c r="S5846" t="str">
        <f>IF(Table1[[#This Row],[Average_Cost_for_two]]&lt;500,"Low",IF(Table1[[#This Row],[Average_Cost_for_two]]&lt;=1500,"Medium","High"))</f>
        <v>Low</v>
      </c>
      <c r="T5846">
        <v>3.2</v>
      </c>
      <c r="U5846">
        <v>2016</v>
      </c>
      <c r="V5846">
        <v>3</v>
      </c>
      <c r="W5846">
        <v>3</v>
      </c>
      <c r="X5846">
        <f>IF(OR(Main!$U5846=0,
       Main!$V5846=0,
       Main!$W5846=0),
   "",
   DATE(Main!$U5846,
        Main!$V5846,
        Main!$W5846)
)</f>
        <v>42432</v>
      </c>
      <c r="Y5846">
        <f>Table1[[#This Row],[Average_Cost_for_two]]*VLOOKUP(Table1[[#This Row],[Currency]],currency!$A$2:$B$10,2,FALSE)</f>
        <v>4.2</v>
      </c>
      <c r="Z5846" t="str">
        <f>VLOOKUP(C5846,country!A:B,2,FALSE)</f>
        <v>India</v>
      </c>
      <c r="AA5846">
        <f t="shared" si="91"/>
        <v>1</v>
      </c>
    </row>
    <row r="5847" spans="1:27" ht="15.75" customHeight="1" x14ac:dyDescent="0.25">
      <c r="A5847">
        <v>18303696</v>
      </c>
      <c r="B5847" t="s">
        <v>12131</v>
      </c>
      <c r="C5847">
        <v>1</v>
      </c>
      <c r="D5847" t="s">
        <v>11222</v>
      </c>
      <c r="E5847" t="s">
        <v>12132</v>
      </c>
      <c r="F5847" t="s">
        <v>11248</v>
      </c>
      <c r="G5847" t="s">
        <v>11247</v>
      </c>
      <c r="H5847">
        <v>77.038332560000001</v>
      </c>
      <c r="I5847">
        <v>28.41864781</v>
      </c>
      <c r="J5847" t="s">
        <v>503</v>
      </c>
      <c r="K5847" t="s">
        <v>28</v>
      </c>
      <c r="L5847" t="s">
        <v>29</v>
      </c>
      <c r="M5847" t="s">
        <v>36</v>
      </c>
      <c r="N5847" t="s">
        <v>29</v>
      </c>
      <c r="O5847" t="s">
        <v>29</v>
      </c>
      <c r="P5847">
        <v>2</v>
      </c>
      <c r="Q5847">
        <v>39</v>
      </c>
      <c r="R5847">
        <v>950</v>
      </c>
      <c r="S5847" t="str">
        <f>IF(Table1[[#This Row],[Average_Cost_for_two]]&lt;500,"Low",IF(Table1[[#This Row],[Average_Cost_for_two]]&lt;=1500,"Medium","High"))</f>
        <v>Medium</v>
      </c>
      <c r="T5847">
        <v>3.5</v>
      </c>
      <c r="U5847">
        <v>2011</v>
      </c>
      <c r="V5847">
        <v>3</v>
      </c>
      <c r="W5847">
        <v>4</v>
      </c>
      <c r="X5847">
        <f>IF(OR(Main!$U5847=0,
       Main!$V5847=0,
       Main!$W5847=0),
   "",
   DATE(Main!$U5847,
        Main!$V5847,
        Main!$W5847)
)</f>
        <v>40606</v>
      </c>
      <c r="Y5847">
        <f>Table1[[#This Row],[Average_Cost_for_two]]*VLOOKUP(Table1[[#This Row],[Currency]],currency!$A$2:$B$10,2,FALSE)</f>
        <v>11.4</v>
      </c>
      <c r="Z5847" t="str">
        <f>VLOOKUP(C5847,country!A:B,2,FALSE)</f>
        <v>India</v>
      </c>
      <c r="AA5847">
        <f t="shared" si="91"/>
        <v>1</v>
      </c>
    </row>
    <row r="5848" spans="1:27" ht="15.75" customHeight="1" x14ac:dyDescent="0.25">
      <c r="A5848">
        <v>8893</v>
      </c>
      <c r="B5848" t="s">
        <v>12133</v>
      </c>
      <c r="C5848">
        <v>1</v>
      </c>
      <c r="D5848" t="s">
        <v>23</v>
      </c>
      <c r="E5848" t="s">
        <v>12134</v>
      </c>
      <c r="F5848" t="s">
        <v>1725</v>
      </c>
      <c r="G5848" t="s">
        <v>1726</v>
      </c>
      <c r="H5848">
        <v>77.194415599999999</v>
      </c>
      <c r="I5848">
        <v>28.554128200000001</v>
      </c>
      <c r="J5848" t="s">
        <v>2864</v>
      </c>
      <c r="K5848" t="s">
        <v>28</v>
      </c>
      <c r="L5848" t="s">
        <v>36</v>
      </c>
      <c r="M5848" t="s">
        <v>36</v>
      </c>
      <c r="N5848" t="s">
        <v>29</v>
      </c>
      <c r="O5848" t="s">
        <v>29</v>
      </c>
      <c r="P5848">
        <v>4</v>
      </c>
      <c r="Q5848">
        <v>1878</v>
      </c>
      <c r="R5848">
        <v>2000</v>
      </c>
      <c r="S5848" t="str">
        <f>IF(Table1[[#This Row],[Average_Cost_for_two]]&lt;500,"Low",IF(Table1[[#This Row],[Average_Cost_for_two]]&lt;=1500,"Medium","High"))</f>
        <v>High</v>
      </c>
      <c r="T5848">
        <v>3.9</v>
      </c>
      <c r="U5848">
        <v>2018</v>
      </c>
      <c r="V5848">
        <v>8</v>
      </c>
      <c r="W5848">
        <v>12</v>
      </c>
      <c r="X5848">
        <f>IF(OR(Main!$U5848=0,
       Main!$V5848=0,
       Main!$W5848=0),
   "",
   DATE(Main!$U5848,
        Main!$V5848,
        Main!$W5848)
)</f>
        <v>43324</v>
      </c>
      <c r="Y5848">
        <f>Table1[[#This Row],[Average_Cost_for_two]]*VLOOKUP(Table1[[#This Row],[Currency]],currency!$A$2:$B$10,2,FALSE)</f>
        <v>24</v>
      </c>
      <c r="Z5848" t="str">
        <f>VLOOKUP(C5848,country!A:B,2,FALSE)</f>
        <v>India</v>
      </c>
      <c r="AA5848">
        <f t="shared" si="91"/>
        <v>3</v>
      </c>
    </row>
    <row r="5849" spans="1:27" ht="15.75" customHeight="1" x14ac:dyDescent="0.25">
      <c r="A5849">
        <v>18424627</v>
      </c>
      <c r="B5849" t="s">
        <v>12135</v>
      </c>
      <c r="C5849">
        <v>1</v>
      </c>
      <c r="D5849" t="s">
        <v>11222</v>
      </c>
      <c r="E5849" t="s">
        <v>12136</v>
      </c>
      <c r="F5849" t="s">
        <v>11398</v>
      </c>
      <c r="G5849" t="s">
        <v>11399</v>
      </c>
      <c r="H5849">
        <v>77.087157300000001</v>
      </c>
      <c r="I5849">
        <v>28.462590500000001</v>
      </c>
      <c r="J5849" t="s">
        <v>477</v>
      </c>
      <c r="K5849" t="s">
        <v>28</v>
      </c>
      <c r="L5849" t="s">
        <v>29</v>
      </c>
      <c r="M5849" t="s">
        <v>36</v>
      </c>
      <c r="N5849" t="s">
        <v>29</v>
      </c>
      <c r="O5849" t="s">
        <v>29</v>
      </c>
      <c r="P5849">
        <v>2</v>
      </c>
      <c r="Q5849">
        <v>103</v>
      </c>
      <c r="R5849">
        <v>700</v>
      </c>
      <c r="S5849" t="str">
        <f>IF(Table1[[#This Row],[Average_Cost_for_two]]&lt;500,"Low",IF(Table1[[#This Row],[Average_Cost_for_two]]&lt;=1500,"Medium","High"))</f>
        <v>Medium</v>
      </c>
      <c r="T5849">
        <v>4.0999999999999996</v>
      </c>
      <c r="U5849">
        <v>2010</v>
      </c>
      <c r="V5849">
        <v>3</v>
      </c>
      <c r="W5849">
        <v>20</v>
      </c>
      <c r="X5849">
        <f>IF(OR(Main!$U5849=0,
       Main!$V5849=0,
       Main!$W5849=0),
   "",
   DATE(Main!$U5849,
        Main!$V5849,
        Main!$W5849)
)</f>
        <v>40257</v>
      </c>
      <c r="Y5849">
        <f>Table1[[#This Row],[Average_Cost_for_two]]*VLOOKUP(Table1[[#This Row],[Currency]],currency!$A$2:$B$10,2,FALSE)</f>
        <v>8.4</v>
      </c>
      <c r="Z5849" t="str">
        <f>VLOOKUP(C5849,country!A:B,2,FALSE)</f>
        <v>India</v>
      </c>
      <c r="AA5849">
        <f t="shared" si="91"/>
        <v>1</v>
      </c>
    </row>
    <row r="5850" spans="1:27" ht="15.75" customHeight="1" x14ac:dyDescent="0.25">
      <c r="A5850">
        <v>18265365</v>
      </c>
      <c r="B5850" t="s">
        <v>12137</v>
      </c>
      <c r="C5850">
        <v>1</v>
      </c>
      <c r="D5850" t="s">
        <v>11222</v>
      </c>
      <c r="E5850" t="s">
        <v>12138</v>
      </c>
      <c r="F5850" t="s">
        <v>11549</v>
      </c>
      <c r="G5850" t="s">
        <v>11550</v>
      </c>
      <c r="H5850">
        <v>77.078975900000003</v>
      </c>
      <c r="I5850">
        <v>28.464780900000001</v>
      </c>
      <c r="J5850" t="s">
        <v>6045</v>
      </c>
      <c r="K5850" t="s">
        <v>28</v>
      </c>
      <c r="L5850" t="s">
        <v>29</v>
      </c>
      <c r="M5850" t="s">
        <v>36</v>
      </c>
      <c r="N5850" t="s">
        <v>29</v>
      </c>
      <c r="O5850" t="s">
        <v>29</v>
      </c>
      <c r="P5850">
        <v>1</v>
      </c>
      <c r="Q5850">
        <v>58</v>
      </c>
      <c r="R5850">
        <v>250</v>
      </c>
      <c r="S5850" t="str">
        <f>IF(Table1[[#This Row],[Average_Cost_for_two]]&lt;500,"Low",IF(Table1[[#This Row],[Average_Cost_for_two]]&lt;=1500,"Medium","High"))</f>
        <v>Low</v>
      </c>
      <c r="T5850">
        <v>3.7</v>
      </c>
      <c r="U5850">
        <v>2011</v>
      </c>
      <c r="V5850">
        <v>3</v>
      </c>
      <c r="W5850">
        <v>15</v>
      </c>
      <c r="X5850">
        <f>IF(OR(Main!$U5850=0,
       Main!$V5850=0,
       Main!$W5850=0),
   "",
   DATE(Main!$U5850,
        Main!$V5850,
        Main!$W5850)
)</f>
        <v>40617</v>
      </c>
      <c r="Y5850">
        <f>Table1[[#This Row],[Average_Cost_for_two]]*VLOOKUP(Table1[[#This Row],[Currency]],currency!$A$2:$B$10,2,FALSE)</f>
        <v>3</v>
      </c>
      <c r="Z5850" t="str">
        <f>VLOOKUP(C5850,country!A:B,2,FALSE)</f>
        <v>India</v>
      </c>
      <c r="AA5850">
        <f t="shared" si="91"/>
        <v>1</v>
      </c>
    </row>
    <row r="5851" spans="1:27" ht="15.75" customHeight="1" x14ac:dyDescent="0.25">
      <c r="A5851">
        <v>313275</v>
      </c>
      <c r="B5851" t="s">
        <v>12139</v>
      </c>
      <c r="C5851">
        <v>1</v>
      </c>
      <c r="D5851" t="s">
        <v>11222</v>
      </c>
      <c r="E5851" t="s">
        <v>12140</v>
      </c>
      <c r="F5851" t="s">
        <v>11549</v>
      </c>
      <c r="G5851" t="s">
        <v>11550</v>
      </c>
      <c r="H5851">
        <v>77.084011799999999</v>
      </c>
      <c r="I5851">
        <v>28.460154599999999</v>
      </c>
      <c r="J5851" t="s">
        <v>556</v>
      </c>
      <c r="K5851" t="s">
        <v>28</v>
      </c>
      <c r="L5851" t="s">
        <v>29</v>
      </c>
      <c r="M5851" t="s">
        <v>29</v>
      </c>
      <c r="N5851" t="s">
        <v>29</v>
      </c>
      <c r="O5851" t="s">
        <v>29</v>
      </c>
      <c r="P5851">
        <v>2</v>
      </c>
      <c r="Q5851">
        <v>38</v>
      </c>
      <c r="R5851">
        <v>550</v>
      </c>
      <c r="S5851" t="str">
        <f>IF(Table1[[#This Row],[Average_Cost_for_two]]&lt;500,"Low",IF(Table1[[#This Row],[Average_Cost_for_two]]&lt;=1500,"Medium","High"))</f>
        <v>Medium</v>
      </c>
      <c r="T5851">
        <v>2.4</v>
      </c>
      <c r="U5851">
        <v>2011</v>
      </c>
      <c r="V5851">
        <v>3</v>
      </c>
      <c r="W5851">
        <v>14</v>
      </c>
      <c r="X5851">
        <f>IF(OR(Main!$U5851=0,
       Main!$V5851=0,
       Main!$W5851=0),
   "",
   DATE(Main!$U5851,
        Main!$V5851,
        Main!$W5851)
)</f>
        <v>40616</v>
      </c>
      <c r="Y5851">
        <f>Table1[[#This Row],[Average_Cost_for_two]]*VLOOKUP(Table1[[#This Row],[Currency]],currency!$A$2:$B$10,2,FALSE)</f>
        <v>6.6000000000000005</v>
      </c>
      <c r="Z5851" t="str">
        <f>VLOOKUP(C5851,country!A:B,2,FALSE)</f>
        <v>India</v>
      </c>
      <c r="AA5851">
        <f t="shared" si="91"/>
        <v>1</v>
      </c>
    </row>
    <row r="5852" spans="1:27" ht="15.75" customHeight="1" x14ac:dyDescent="0.25">
      <c r="A5852">
        <v>18216898</v>
      </c>
      <c r="B5852" t="s">
        <v>12141</v>
      </c>
      <c r="C5852">
        <v>1</v>
      </c>
      <c r="D5852" t="s">
        <v>11222</v>
      </c>
      <c r="E5852" t="s">
        <v>12142</v>
      </c>
      <c r="F5852" t="s">
        <v>11254</v>
      </c>
      <c r="G5852" t="s">
        <v>11255</v>
      </c>
      <c r="H5852">
        <v>77.086214999999996</v>
      </c>
      <c r="I5852">
        <v>28.513031300000002</v>
      </c>
      <c r="J5852" t="s">
        <v>27</v>
      </c>
      <c r="K5852" t="s">
        <v>28</v>
      </c>
      <c r="L5852" t="s">
        <v>29</v>
      </c>
      <c r="M5852" t="s">
        <v>29</v>
      </c>
      <c r="N5852" t="s">
        <v>29</v>
      </c>
      <c r="O5852" t="s">
        <v>29</v>
      </c>
      <c r="P5852">
        <v>1</v>
      </c>
      <c r="Q5852">
        <v>6</v>
      </c>
      <c r="R5852">
        <v>200</v>
      </c>
      <c r="S5852" t="str">
        <f>IF(Table1[[#This Row],[Average_Cost_for_two]]&lt;500,"Low",IF(Table1[[#This Row],[Average_Cost_for_two]]&lt;=1500,"Medium","High"))</f>
        <v>Low</v>
      </c>
      <c r="T5852">
        <v>3.1</v>
      </c>
      <c r="U5852">
        <v>2016</v>
      </c>
      <c r="V5852">
        <v>3</v>
      </c>
      <c r="W5852">
        <v>9</v>
      </c>
      <c r="X5852">
        <f>IF(OR(Main!$U5852=0,
       Main!$V5852=0,
       Main!$W5852=0),
   "",
   DATE(Main!$U5852,
        Main!$V5852,
        Main!$W5852)
)</f>
        <v>42438</v>
      </c>
      <c r="Y5852">
        <f>Table1[[#This Row],[Average_Cost_for_two]]*VLOOKUP(Table1[[#This Row],[Currency]],currency!$A$2:$B$10,2,FALSE)</f>
        <v>2.4</v>
      </c>
      <c r="Z5852" t="str">
        <f>VLOOKUP(C5852,country!A:B,2,FALSE)</f>
        <v>India</v>
      </c>
      <c r="AA5852">
        <f t="shared" si="91"/>
        <v>1</v>
      </c>
    </row>
    <row r="5853" spans="1:27" ht="15.75" customHeight="1" x14ac:dyDescent="0.25">
      <c r="A5853">
        <v>18311959</v>
      </c>
      <c r="B5853" t="s">
        <v>7433</v>
      </c>
      <c r="C5853">
        <v>1</v>
      </c>
      <c r="D5853" t="s">
        <v>11222</v>
      </c>
      <c r="E5853" t="s">
        <v>11555</v>
      </c>
      <c r="F5853" t="s">
        <v>11555</v>
      </c>
      <c r="G5853" t="s">
        <v>11556</v>
      </c>
      <c r="H5853">
        <v>77.071646400000006</v>
      </c>
      <c r="I5853">
        <v>28.509657600000001</v>
      </c>
      <c r="J5853" t="s">
        <v>855</v>
      </c>
      <c r="K5853" t="s">
        <v>28</v>
      </c>
      <c r="L5853" t="s">
        <v>29</v>
      </c>
      <c r="M5853" t="s">
        <v>29</v>
      </c>
      <c r="N5853" t="s">
        <v>29</v>
      </c>
      <c r="O5853" t="s">
        <v>29</v>
      </c>
      <c r="P5853">
        <v>1</v>
      </c>
      <c r="Q5853">
        <v>2</v>
      </c>
      <c r="R5853">
        <v>250</v>
      </c>
      <c r="S5853" t="str">
        <f>IF(Table1[[#This Row],[Average_Cost_for_two]]&lt;500,"Low",IF(Table1[[#This Row],[Average_Cost_for_two]]&lt;=1500,"Medium","High"))</f>
        <v>Low</v>
      </c>
      <c r="T5853">
        <v>1</v>
      </c>
      <c r="U5853">
        <v>2012</v>
      </c>
      <c r="V5853">
        <v>3</v>
      </c>
      <c r="W5853">
        <v>3</v>
      </c>
      <c r="X5853">
        <f>IF(OR(Main!$U5853=0,
       Main!$V5853=0,
       Main!$W5853=0),
   "",
   DATE(Main!$U5853,
        Main!$V5853,
        Main!$W5853)
)</f>
        <v>40971</v>
      </c>
      <c r="Y5853">
        <f>Table1[[#This Row],[Average_Cost_for_two]]*VLOOKUP(Table1[[#This Row],[Currency]],currency!$A$2:$B$10,2,FALSE)</f>
        <v>3</v>
      </c>
      <c r="Z5853" t="str">
        <f>VLOOKUP(C5853,country!A:B,2,FALSE)</f>
        <v>India</v>
      </c>
      <c r="AA5853">
        <f t="shared" si="91"/>
        <v>1</v>
      </c>
    </row>
    <row r="5854" spans="1:27" ht="15.75" customHeight="1" x14ac:dyDescent="0.25">
      <c r="A5854">
        <v>422</v>
      </c>
      <c r="B5854" t="s">
        <v>12143</v>
      </c>
      <c r="C5854">
        <v>1</v>
      </c>
      <c r="D5854" t="s">
        <v>23</v>
      </c>
      <c r="E5854" t="s">
        <v>3828</v>
      </c>
      <c r="F5854" t="s">
        <v>3829</v>
      </c>
      <c r="G5854" t="s">
        <v>3830</v>
      </c>
      <c r="H5854">
        <v>77.237865900000003</v>
      </c>
      <c r="I5854">
        <v>28.641043499999999</v>
      </c>
      <c r="J5854" t="s">
        <v>12144</v>
      </c>
      <c r="K5854" t="s">
        <v>28</v>
      </c>
      <c r="L5854" t="s">
        <v>36</v>
      </c>
      <c r="M5854" t="s">
        <v>29</v>
      </c>
      <c r="N5854" t="s">
        <v>29</v>
      </c>
      <c r="O5854" t="s">
        <v>29</v>
      </c>
      <c r="P5854">
        <v>4</v>
      </c>
      <c r="Q5854">
        <v>295</v>
      </c>
      <c r="R5854">
        <v>2000</v>
      </c>
      <c r="S5854" t="str">
        <f>IF(Table1[[#This Row],[Average_Cost_for_two]]&lt;500,"Low",IF(Table1[[#This Row],[Average_Cost_for_two]]&lt;=1500,"Medium","High"))</f>
        <v>High</v>
      </c>
      <c r="T5854">
        <v>3.9</v>
      </c>
      <c r="U5854">
        <v>2014</v>
      </c>
      <c r="V5854">
        <v>8</v>
      </c>
      <c r="W5854">
        <v>12</v>
      </c>
      <c r="X5854">
        <f>IF(OR(Main!$U5854=0,
       Main!$V5854=0,
       Main!$W5854=0),
   "",
   DATE(Main!$U5854,
        Main!$V5854,
        Main!$W5854)
)</f>
        <v>41863</v>
      </c>
      <c r="Y5854">
        <f>Table1[[#This Row],[Average_Cost_for_two]]*VLOOKUP(Table1[[#This Row],[Currency]],currency!$A$2:$B$10,2,FALSE)</f>
        <v>24</v>
      </c>
      <c r="Z5854" t="str">
        <f>VLOOKUP(C5854,country!A:B,2,FALSE)</f>
        <v>India</v>
      </c>
      <c r="AA5854">
        <f t="shared" si="91"/>
        <v>3</v>
      </c>
    </row>
    <row r="5855" spans="1:27" ht="15.75" customHeight="1" x14ac:dyDescent="0.25">
      <c r="A5855">
        <v>303866</v>
      </c>
      <c r="B5855" t="s">
        <v>12145</v>
      </c>
      <c r="C5855">
        <v>1</v>
      </c>
      <c r="D5855" t="s">
        <v>11222</v>
      </c>
      <c r="E5855" t="s">
        <v>12146</v>
      </c>
      <c r="F5855" t="s">
        <v>11700</v>
      </c>
      <c r="G5855" t="s">
        <v>11701</v>
      </c>
      <c r="H5855">
        <v>77.031393699999995</v>
      </c>
      <c r="I5855">
        <v>28.508598899999999</v>
      </c>
      <c r="J5855" t="s">
        <v>12147</v>
      </c>
      <c r="K5855" t="s">
        <v>28</v>
      </c>
      <c r="L5855" t="s">
        <v>29</v>
      </c>
      <c r="M5855" t="s">
        <v>29</v>
      </c>
      <c r="N5855" t="s">
        <v>29</v>
      </c>
      <c r="O5855" t="s">
        <v>29</v>
      </c>
      <c r="P5855">
        <v>1</v>
      </c>
      <c r="Q5855">
        <v>5</v>
      </c>
      <c r="R5855">
        <v>200</v>
      </c>
      <c r="S5855" t="str">
        <f>IF(Table1[[#This Row],[Average_Cost_for_two]]&lt;500,"Low",IF(Table1[[#This Row],[Average_Cost_for_two]]&lt;=1500,"Medium","High"))</f>
        <v>Low</v>
      </c>
      <c r="T5855">
        <v>2.8</v>
      </c>
      <c r="U5855">
        <v>2013</v>
      </c>
      <c r="V5855">
        <v>3</v>
      </c>
      <c r="W5855">
        <v>11</v>
      </c>
      <c r="X5855">
        <f>IF(OR(Main!$U5855=0,
       Main!$V5855=0,
       Main!$W5855=0),
   "",
   DATE(Main!$U5855,
        Main!$V5855,
        Main!$W5855)
)</f>
        <v>41344</v>
      </c>
      <c r="Y5855">
        <f>Table1[[#This Row],[Average_Cost_for_two]]*VLOOKUP(Table1[[#This Row],[Currency]],currency!$A$2:$B$10,2,FALSE)</f>
        <v>2.4</v>
      </c>
      <c r="Z5855" t="str">
        <f>VLOOKUP(C5855,country!A:B,2,FALSE)</f>
        <v>India</v>
      </c>
      <c r="AA5855">
        <f t="shared" si="91"/>
        <v>1</v>
      </c>
    </row>
    <row r="5856" spans="1:27" ht="15.75" customHeight="1" x14ac:dyDescent="0.25">
      <c r="A5856">
        <v>311866</v>
      </c>
      <c r="B5856" t="s">
        <v>9705</v>
      </c>
      <c r="C5856">
        <v>1</v>
      </c>
      <c r="D5856" t="s">
        <v>11222</v>
      </c>
      <c r="E5856" t="s">
        <v>11838</v>
      </c>
      <c r="F5856" t="s">
        <v>11706</v>
      </c>
      <c r="G5856" t="s">
        <v>11707</v>
      </c>
      <c r="H5856">
        <v>77.041825299999999</v>
      </c>
      <c r="I5856">
        <v>28.511406699999998</v>
      </c>
      <c r="J5856" t="s">
        <v>523</v>
      </c>
      <c r="K5856" t="s">
        <v>28</v>
      </c>
      <c r="L5856" t="s">
        <v>29</v>
      </c>
      <c r="M5856" t="s">
        <v>29</v>
      </c>
      <c r="N5856" t="s">
        <v>29</v>
      </c>
      <c r="O5856" t="s">
        <v>29</v>
      </c>
      <c r="P5856">
        <v>1</v>
      </c>
      <c r="Q5856">
        <v>2</v>
      </c>
      <c r="R5856">
        <v>100</v>
      </c>
      <c r="S5856" t="str">
        <f>IF(Table1[[#This Row],[Average_Cost_for_two]]&lt;500,"Low",IF(Table1[[#This Row],[Average_Cost_for_two]]&lt;=1500,"Medium","High"))</f>
        <v>Low</v>
      </c>
      <c r="T5856">
        <v>1</v>
      </c>
      <c r="U5856">
        <v>2013</v>
      </c>
      <c r="V5856">
        <v>2</v>
      </c>
      <c r="W5856">
        <v>16</v>
      </c>
      <c r="X5856">
        <f>IF(OR(Main!$U5856=0,
       Main!$V5856=0,
       Main!$W5856=0),
   "",
   DATE(Main!$U5856,
        Main!$V5856,
        Main!$W5856)
)</f>
        <v>41321</v>
      </c>
      <c r="Y5856">
        <f>Table1[[#This Row],[Average_Cost_for_two]]*VLOOKUP(Table1[[#This Row],[Currency]],currency!$A$2:$B$10,2,FALSE)</f>
        <v>1.2</v>
      </c>
      <c r="Z5856" t="str">
        <f>VLOOKUP(C5856,country!A:B,2,FALSE)</f>
        <v>India</v>
      </c>
      <c r="AA5856">
        <f t="shared" si="91"/>
        <v>1</v>
      </c>
    </row>
    <row r="5857" spans="1:27" ht="15.75" customHeight="1" x14ac:dyDescent="0.25">
      <c r="A5857">
        <v>307799</v>
      </c>
      <c r="B5857" t="s">
        <v>12148</v>
      </c>
      <c r="C5857">
        <v>1</v>
      </c>
      <c r="D5857" t="s">
        <v>23</v>
      </c>
      <c r="E5857" t="s">
        <v>12149</v>
      </c>
      <c r="F5857" t="s">
        <v>3119</v>
      </c>
      <c r="G5857" t="s">
        <v>3120</v>
      </c>
      <c r="H5857">
        <v>77.227537299999995</v>
      </c>
      <c r="I5857">
        <v>28.600542900000001</v>
      </c>
      <c r="J5857" t="s">
        <v>3782</v>
      </c>
      <c r="K5857" t="s">
        <v>28</v>
      </c>
      <c r="L5857" t="s">
        <v>29</v>
      </c>
      <c r="M5857" t="s">
        <v>36</v>
      </c>
      <c r="N5857" t="s">
        <v>29</v>
      </c>
      <c r="O5857" t="s">
        <v>29</v>
      </c>
      <c r="P5857">
        <v>4</v>
      </c>
      <c r="Q5857">
        <v>669</v>
      </c>
      <c r="R5857">
        <v>2000</v>
      </c>
      <c r="S5857" t="str">
        <f>IF(Table1[[#This Row],[Average_Cost_for_two]]&lt;500,"Low",IF(Table1[[#This Row],[Average_Cost_for_two]]&lt;=1500,"Medium","High"))</f>
        <v>High</v>
      </c>
      <c r="T5857">
        <v>3.8</v>
      </c>
      <c r="U5857">
        <v>2010</v>
      </c>
      <c r="V5857">
        <v>8</v>
      </c>
      <c r="W5857">
        <v>13</v>
      </c>
      <c r="X5857">
        <f>IF(OR(Main!$U5857=0,
       Main!$V5857=0,
       Main!$W5857=0),
   "",
   DATE(Main!$U5857,
        Main!$V5857,
        Main!$W5857)
)</f>
        <v>40403</v>
      </c>
      <c r="Y5857">
        <f>Table1[[#This Row],[Average_Cost_for_two]]*VLOOKUP(Table1[[#This Row],[Currency]],currency!$A$2:$B$10,2,FALSE)</f>
        <v>24</v>
      </c>
      <c r="Z5857" t="str">
        <f>VLOOKUP(C5857,country!A:B,2,FALSE)</f>
        <v>India</v>
      </c>
      <c r="AA5857">
        <f t="shared" si="91"/>
        <v>3</v>
      </c>
    </row>
    <row r="5858" spans="1:27" ht="15.75" customHeight="1" x14ac:dyDescent="0.25">
      <c r="A5858">
        <v>225</v>
      </c>
      <c r="B5858" t="s">
        <v>610</v>
      </c>
      <c r="C5858">
        <v>1</v>
      </c>
      <c r="D5858" t="s">
        <v>11222</v>
      </c>
      <c r="E5858" t="s">
        <v>12150</v>
      </c>
      <c r="F5858" t="s">
        <v>11440</v>
      </c>
      <c r="G5858" t="s">
        <v>11441</v>
      </c>
      <c r="H5858">
        <v>77.089047600000001</v>
      </c>
      <c r="I5858">
        <v>28.494525299999999</v>
      </c>
      <c r="J5858" t="s">
        <v>611</v>
      </c>
      <c r="K5858" t="s">
        <v>28</v>
      </c>
      <c r="L5858" t="s">
        <v>29</v>
      </c>
      <c r="M5858" t="s">
        <v>29</v>
      </c>
      <c r="N5858" t="s">
        <v>29</v>
      </c>
      <c r="O5858" t="s">
        <v>29</v>
      </c>
      <c r="P5858">
        <v>2</v>
      </c>
      <c r="Q5858">
        <v>125</v>
      </c>
      <c r="R5858">
        <v>700</v>
      </c>
      <c r="S5858" t="str">
        <f>IF(Table1[[#This Row],[Average_Cost_for_two]]&lt;500,"Low",IF(Table1[[#This Row],[Average_Cost_for_two]]&lt;=1500,"Medium","High"))</f>
        <v>Medium</v>
      </c>
      <c r="T5858">
        <v>2.4</v>
      </c>
      <c r="U5858">
        <v>2017</v>
      </c>
      <c r="V5858">
        <v>2</v>
      </c>
      <c r="W5858">
        <v>13</v>
      </c>
      <c r="X5858">
        <f>IF(OR(Main!$U5858=0,
       Main!$V5858=0,
       Main!$W5858=0),
   "",
   DATE(Main!$U5858,
        Main!$V5858,
        Main!$W5858)
)</f>
        <v>42779</v>
      </c>
      <c r="Y5858">
        <f>Table1[[#This Row],[Average_Cost_for_two]]*VLOOKUP(Table1[[#This Row],[Currency]],currency!$A$2:$B$10,2,FALSE)</f>
        <v>8.4</v>
      </c>
      <c r="Z5858" t="str">
        <f>VLOOKUP(C5858,country!A:B,2,FALSE)</f>
        <v>India</v>
      </c>
      <c r="AA5858">
        <f t="shared" si="91"/>
        <v>1</v>
      </c>
    </row>
    <row r="5859" spans="1:27" ht="15.75" customHeight="1" x14ac:dyDescent="0.25">
      <c r="A5859">
        <v>4876</v>
      </c>
      <c r="B5859" t="s">
        <v>3087</v>
      </c>
      <c r="C5859">
        <v>1</v>
      </c>
      <c r="D5859" t="s">
        <v>11222</v>
      </c>
      <c r="E5859" t="s">
        <v>12063</v>
      </c>
      <c r="F5859" t="s">
        <v>11447</v>
      </c>
      <c r="G5859" t="s">
        <v>11448</v>
      </c>
      <c r="H5859">
        <v>77.093135450000005</v>
      </c>
      <c r="I5859">
        <v>28.475821549999999</v>
      </c>
      <c r="J5859" t="s">
        <v>500</v>
      </c>
      <c r="K5859" t="s">
        <v>28</v>
      </c>
      <c r="L5859" t="s">
        <v>29</v>
      </c>
      <c r="M5859" t="s">
        <v>36</v>
      </c>
      <c r="N5859" t="s">
        <v>29</v>
      </c>
      <c r="O5859" t="s">
        <v>29</v>
      </c>
      <c r="P5859">
        <v>2</v>
      </c>
      <c r="Q5859">
        <v>18</v>
      </c>
      <c r="R5859">
        <v>650</v>
      </c>
      <c r="S5859" t="str">
        <f>IF(Table1[[#This Row],[Average_Cost_for_two]]&lt;500,"Low",IF(Table1[[#This Row],[Average_Cost_for_two]]&lt;=1500,"Medium","High"))</f>
        <v>Medium</v>
      </c>
      <c r="T5859">
        <v>3.2</v>
      </c>
      <c r="U5859">
        <v>2012</v>
      </c>
      <c r="V5859">
        <v>2</v>
      </c>
      <c r="W5859">
        <v>24</v>
      </c>
      <c r="X5859">
        <f>IF(OR(Main!$U5859=0,
       Main!$V5859=0,
       Main!$W5859=0),
   "",
   DATE(Main!$U5859,
        Main!$V5859,
        Main!$W5859)
)</f>
        <v>40963</v>
      </c>
      <c r="Y5859">
        <f>Table1[[#This Row],[Average_Cost_for_two]]*VLOOKUP(Table1[[#This Row],[Currency]],currency!$A$2:$B$10,2,FALSE)</f>
        <v>7.8</v>
      </c>
      <c r="Z5859" t="str">
        <f>VLOOKUP(C5859,country!A:B,2,FALSE)</f>
        <v>India</v>
      </c>
      <c r="AA5859">
        <f t="shared" si="91"/>
        <v>1</v>
      </c>
    </row>
    <row r="5860" spans="1:27" ht="15.75" customHeight="1" x14ac:dyDescent="0.25">
      <c r="A5860">
        <v>303709</v>
      </c>
      <c r="B5860" t="s">
        <v>629</v>
      </c>
      <c r="C5860">
        <v>1</v>
      </c>
      <c r="D5860" t="s">
        <v>11222</v>
      </c>
      <c r="E5860" t="s">
        <v>12151</v>
      </c>
      <c r="F5860" t="s">
        <v>11447</v>
      </c>
      <c r="G5860" t="s">
        <v>11448</v>
      </c>
      <c r="H5860">
        <v>77.093339639999996</v>
      </c>
      <c r="I5860">
        <v>28.476263029999998</v>
      </c>
      <c r="J5860" t="s">
        <v>633</v>
      </c>
      <c r="K5860" t="s">
        <v>28</v>
      </c>
      <c r="L5860" t="s">
        <v>29</v>
      </c>
      <c r="M5860" t="s">
        <v>36</v>
      </c>
      <c r="N5860" t="s">
        <v>29</v>
      </c>
      <c r="O5860" t="s">
        <v>29</v>
      </c>
      <c r="P5860">
        <v>2</v>
      </c>
      <c r="Q5860">
        <v>29</v>
      </c>
      <c r="R5860">
        <v>800</v>
      </c>
      <c r="S5860" t="str">
        <f>IF(Table1[[#This Row],[Average_Cost_for_two]]&lt;500,"Low",IF(Table1[[#This Row],[Average_Cost_for_two]]&lt;=1500,"Medium","High"))</f>
        <v>Medium</v>
      </c>
      <c r="T5860">
        <v>2.8</v>
      </c>
      <c r="U5860">
        <v>2013</v>
      </c>
      <c r="V5860">
        <v>2</v>
      </c>
      <c r="W5860">
        <v>13</v>
      </c>
      <c r="X5860">
        <f>IF(OR(Main!$U5860=0,
       Main!$V5860=0,
       Main!$W5860=0),
   "",
   DATE(Main!$U5860,
        Main!$V5860,
        Main!$W5860)
)</f>
        <v>41318</v>
      </c>
      <c r="Y5860">
        <f>Table1[[#This Row],[Average_Cost_for_two]]*VLOOKUP(Table1[[#This Row],[Currency]],currency!$A$2:$B$10,2,FALSE)</f>
        <v>9.6</v>
      </c>
      <c r="Z5860" t="str">
        <f>VLOOKUP(C5860,country!A:B,2,FALSE)</f>
        <v>India</v>
      </c>
      <c r="AA5860">
        <f t="shared" si="91"/>
        <v>1</v>
      </c>
    </row>
    <row r="5861" spans="1:27" ht="15.75" customHeight="1" x14ac:dyDescent="0.25">
      <c r="A5861">
        <v>18034048</v>
      </c>
      <c r="B5861" t="s">
        <v>12152</v>
      </c>
      <c r="C5861">
        <v>1</v>
      </c>
      <c r="D5861" t="s">
        <v>11222</v>
      </c>
      <c r="E5861" t="s">
        <v>11307</v>
      </c>
      <c r="F5861" t="s">
        <v>11306</v>
      </c>
      <c r="G5861" t="s">
        <v>11307</v>
      </c>
      <c r="H5861">
        <v>77.099388200000007</v>
      </c>
      <c r="I5861">
        <v>28.469341499999999</v>
      </c>
      <c r="J5861" t="s">
        <v>580</v>
      </c>
      <c r="K5861" t="s">
        <v>28</v>
      </c>
      <c r="L5861" t="s">
        <v>29</v>
      </c>
      <c r="M5861" t="s">
        <v>29</v>
      </c>
      <c r="N5861" t="s">
        <v>29</v>
      </c>
      <c r="O5861" t="s">
        <v>29</v>
      </c>
      <c r="P5861">
        <v>2</v>
      </c>
      <c r="Q5861">
        <v>12</v>
      </c>
      <c r="R5861">
        <v>650</v>
      </c>
      <c r="S5861" t="str">
        <f>IF(Table1[[#This Row],[Average_Cost_for_two]]&lt;500,"Low",IF(Table1[[#This Row],[Average_Cost_for_two]]&lt;=1500,"Medium","High"))</f>
        <v>Medium</v>
      </c>
      <c r="T5861">
        <v>3.1</v>
      </c>
      <c r="U5861">
        <v>2018</v>
      </c>
      <c r="V5861">
        <v>2</v>
      </c>
      <c r="W5861">
        <v>15</v>
      </c>
      <c r="X5861">
        <f>IF(OR(Main!$U5861=0,
       Main!$V5861=0,
       Main!$W5861=0),
   "",
   DATE(Main!$U5861,
        Main!$V5861,
        Main!$W5861)
)</f>
        <v>43146</v>
      </c>
      <c r="Y5861">
        <f>Table1[[#This Row],[Average_Cost_for_two]]*VLOOKUP(Table1[[#This Row],[Currency]],currency!$A$2:$B$10,2,FALSE)</f>
        <v>7.8</v>
      </c>
      <c r="Z5861" t="str">
        <f>VLOOKUP(C5861,country!A:B,2,FALSE)</f>
        <v>India</v>
      </c>
      <c r="AA5861">
        <f t="shared" si="91"/>
        <v>1</v>
      </c>
    </row>
    <row r="5862" spans="1:27" ht="15.75" customHeight="1" x14ac:dyDescent="0.25">
      <c r="A5862">
        <v>18383473</v>
      </c>
      <c r="B5862" t="s">
        <v>12153</v>
      </c>
      <c r="C5862">
        <v>1</v>
      </c>
      <c r="D5862" t="s">
        <v>11222</v>
      </c>
      <c r="E5862" t="s">
        <v>12154</v>
      </c>
      <c r="F5862" t="s">
        <v>11224</v>
      </c>
      <c r="G5862" t="s">
        <v>11225</v>
      </c>
      <c r="H5862">
        <v>77.095701599999998</v>
      </c>
      <c r="I5862">
        <v>28.494895799999998</v>
      </c>
      <c r="J5862" t="s">
        <v>533</v>
      </c>
      <c r="K5862" t="s">
        <v>28</v>
      </c>
      <c r="L5862" t="s">
        <v>29</v>
      </c>
      <c r="M5862" t="s">
        <v>36</v>
      </c>
      <c r="N5862" t="s">
        <v>29</v>
      </c>
      <c r="O5862" t="s">
        <v>29</v>
      </c>
      <c r="P5862">
        <v>2</v>
      </c>
      <c r="Q5862">
        <v>17</v>
      </c>
      <c r="R5862">
        <v>700</v>
      </c>
      <c r="S5862" t="str">
        <f>IF(Table1[[#This Row],[Average_Cost_for_two]]&lt;500,"Low",IF(Table1[[#This Row],[Average_Cost_for_two]]&lt;=1500,"Medium","High"))</f>
        <v>Medium</v>
      </c>
      <c r="T5862">
        <v>3.2</v>
      </c>
      <c r="U5862">
        <v>2014</v>
      </c>
      <c r="V5862">
        <v>2</v>
      </c>
      <c r="W5862">
        <v>4</v>
      </c>
      <c r="X5862">
        <f>IF(OR(Main!$U5862=0,
       Main!$V5862=0,
       Main!$W5862=0),
   "",
   DATE(Main!$U5862,
        Main!$V5862,
        Main!$W5862)
)</f>
        <v>41674</v>
      </c>
      <c r="Y5862">
        <f>Table1[[#This Row],[Average_Cost_for_two]]*VLOOKUP(Table1[[#This Row],[Currency]],currency!$A$2:$B$10,2,FALSE)</f>
        <v>8.4</v>
      </c>
      <c r="Z5862" t="str">
        <f>VLOOKUP(C5862,country!A:B,2,FALSE)</f>
        <v>India</v>
      </c>
      <c r="AA5862">
        <f t="shared" si="91"/>
        <v>1</v>
      </c>
    </row>
    <row r="5863" spans="1:27" ht="15.75" customHeight="1" x14ac:dyDescent="0.25">
      <c r="A5863">
        <v>300054</v>
      </c>
      <c r="B5863" t="s">
        <v>11662</v>
      </c>
      <c r="C5863">
        <v>1</v>
      </c>
      <c r="D5863" t="s">
        <v>11222</v>
      </c>
      <c r="E5863" t="s">
        <v>12155</v>
      </c>
      <c r="F5863" t="s">
        <v>11224</v>
      </c>
      <c r="G5863" t="s">
        <v>11225</v>
      </c>
      <c r="H5863">
        <v>77.094352900000004</v>
      </c>
      <c r="I5863">
        <v>28.492435499999999</v>
      </c>
      <c r="J5863" t="s">
        <v>567</v>
      </c>
      <c r="K5863" t="s">
        <v>28</v>
      </c>
      <c r="L5863" t="s">
        <v>29</v>
      </c>
      <c r="M5863" t="s">
        <v>36</v>
      </c>
      <c r="N5863" t="s">
        <v>29</v>
      </c>
      <c r="O5863" t="s">
        <v>29</v>
      </c>
      <c r="P5863">
        <v>1</v>
      </c>
      <c r="Q5863">
        <v>136</v>
      </c>
      <c r="R5863">
        <v>350</v>
      </c>
      <c r="S5863" t="str">
        <f>IF(Table1[[#This Row],[Average_Cost_for_two]]&lt;500,"Low",IF(Table1[[#This Row],[Average_Cost_for_two]]&lt;=1500,"Medium","High"))</f>
        <v>Low</v>
      </c>
      <c r="T5863">
        <v>2.2000000000000002</v>
      </c>
      <c r="U5863">
        <v>2014</v>
      </c>
      <c r="V5863">
        <v>2</v>
      </c>
      <c r="W5863">
        <v>23</v>
      </c>
      <c r="X5863">
        <f>IF(OR(Main!$U5863=0,
       Main!$V5863=0,
       Main!$W5863=0),
   "",
   DATE(Main!$U5863,
        Main!$V5863,
        Main!$W5863)
)</f>
        <v>41693</v>
      </c>
      <c r="Y5863">
        <f>Table1[[#This Row],[Average_Cost_for_two]]*VLOOKUP(Table1[[#This Row],[Currency]],currency!$A$2:$B$10,2,FALSE)</f>
        <v>4.2</v>
      </c>
      <c r="Z5863" t="str">
        <f>VLOOKUP(C5863,country!A:B,2,FALSE)</f>
        <v>India</v>
      </c>
      <c r="AA5863">
        <f t="shared" si="91"/>
        <v>1</v>
      </c>
    </row>
    <row r="5864" spans="1:27" ht="15.75" customHeight="1" x14ac:dyDescent="0.25">
      <c r="A5864">
        <v>311725</v>
      </c>
      <c r="B5864" t="s">
        <v>12156</v>
      </c>
      <c r="C5864">
        <v>1</v>
      </c>
      <c r="D5864" t="s">
        <v>11222</v>
      </c>
      <c r="E5864" t="s">
        <v>11229</v>
      </c>
      <c r="F5864" t="s">
        <v>11228</v>
      </c>
      <c r="G5864" t="s">
        <v>11229</v>
      </c>
      <c r="H5864">
        <v>77.085918640000003</v>
      </c>
      <c r="I5864">
        <v>28.469703110000001</v>
      </c>
      <c r="J5864" t="s">
        <v>12157</v>
      </c>
      <c r="K5864" t="s">
        <v>28</v>
      </c>
      <c r="L5864" t="s">
        <v>29</v>
      </c>
      <c r="M5864" t="s">
        <v>36</v>
      </c>
      <c r="N5864" t="s">
        <v>29</v>
      </c>
      <c r="O5864" t="s">
        <v>29</v>
      </c>
      <c r="P5864">
        <v>2</v>
      </c>
      <c r="Q5864">
        <v>129</v>
      </c>
      <c r="R5864">
        <v>800</v>
      </c>
      <c r="S5864" t="str">
        <f>IF(Table1[[#This Row],[Average_Cost_for_two]]&lt;500,"Low",IF(Table1[[#This Row],[Average_Cost_for_two]]&lt;=1500,"Medium","High"))</f>
        <v>Medium</v>
      </c>
      <c r="T5864">
        <v>3.5</v>
      </c>
      <c r="U5864">
        <v>2011</v>
      </c>
      <c r="V5864">
        <v>2</v>
      </c>
      <c r="W5864">
        <v>8</v>
      </c>
      <c r="X5864">
        <f>IF(OR(Main!$U5864=0,
       Main!$V5864=0,
       Main!$W5864=0),
   "",
   DATE(Main!$U5864,
        Main!$V5864,
        Main!$W5864)
)</f>
        <v>40582</v>
      </c>
      <c r="Y5864">
        <f>Table1[[#This Row],[Average_Cost_for_two]]*VLOOKUP(Table1[[#This Row],[Currency]],currency!$A$2:$B$10,2,FALSE)</f>
        <v>9.6</v>
      </c>
      <c r="Z5864" t="str">
        <f>VLOOKUP(C5864,country!A:B,2,FALSE)</f>
        <v>India</v>
      </c>
      <c r="AA5864">
        <f t="shared" si="91"/>
        <v>1</v>
      </c>
    </row>
    <row r="5865" spans="1:27" ht="15.75" customHeight="1" x14ac:dyDescent="0.25">
      <c r="A5865">
        <v>4618</v>
      </c>
      <c r="B5865" t="s">
        <v>4785</v>
      </c>
      <c r="C5865">
        <v>1</v>
      </c>
      <c r="D5865" t="s">
        <v>11222</v>
      </c>
      <c r="E5865" t="s">
        <v>11461</v>
      </c>
      <c r="F5865" t="s">
        <v>11460</v>
      </c>
      <c r="G5865" t="s">
        <v>11461</v>
      </c>
      <c r="H5865">
        <v>77.099478099999999</v>
      </c>
      <c r="I5865">
        <v>28.4476522</v>
      </c>
      <c r="J5865" t="s">
        <v>706</v>
      </c>
      <c r="K5865" t="s">
        <v>28</v>
      </c>
      <c r="L5865" t="s">
        <v>29</v>
      </c>
      <c r="M5865" t="s">
        <v>29</v>
      </c>
      <c r="N5865" t="s">
        <v>29</v>
      </c>
      <c r="O5865" t="s">
        <v>29</v>
      </c>
      <c r="P5865">
        <v>2</v>
      </c>
      <c r="Q5865">
        <v>107</v>
      </c>
      <c r="R5865">
        <v>800</v>
      </c>
      <c r="S5865" t="str">
        <f>IF(Table1[[#This Row],[Average_Cost_for_two]]&lt;500,"Low",IF(Table1[[#This Row],[Average_Cost_for_two]]&lt;=1500,"Medium","High"))</f>
        <v>Medium</v>
      </c>
      <c r="T5865">
        <v>2.9</v>
      </c>
      <c r="U5865">
        <v>2013</v>
      </c>
      <c r="V5865">
        <v>2</v>
      </c>
      <c r="W5865">
        <v>16</v>
      </c>
      <c r="X5865">
        <f>IF(OR(Main!$U5865=0,
       Main!$V5865=0,
       Main!$W5865=0),
   "",
   DATE(Main!$U5865,
        Main!$V5865,
        Main!$W5865)
)</f>
        <v>41321</v>
      </c>
      <c r="Y5865">
        <f>Table1[[#This Row],[Average_Cost_for_two]]*VLOOKUP(Table1[[#This Row],[Currency]],currency!$A$2:$B$10,2,FALSE)</f>
        <v>9.6</v>
      </c>
      <c r="Z5865" t="str">
        <f>VLOOKUP(C5865,country!A:B,2,FALSE)</f>
        <v>India</v>
      </c>
      <c r="AA5865">
        <f t="shared" si="91"/>
        <v>1</v>
      </c>
    </row>
    <row r="5866" spans="1:27" ht="15.75" customHeight="1" x14ac:dyDescent="0.25">
      <c r="A5866">
        <v>4380</v>
      </c>
      <c r="B5866" t="s">
        <v>12158</v>
      </c>
      <c r="C5866">
        <v>1</v>
      </c>
      <c r="D5866" t="s">
        <v>23</v>
      </c>
      <c r="E5866" t="s">
        <v>12159</v>
      </c>
      <c r="F5866" t="s">
        <v>12160</v>
      </c>
      <c r="G5866" t="s">
        <v>12161</v>
      </c>
      <c r="H5866">
        <v>77.218511399999997</v>
      </c>
      <c r="I5866">
        <v>28.618559399999999</v>
      </c>
      <c r="J5866" t="s">
        <v>500</v>
      </c>
      <c r="K5866" t="s">
        <v>28</v>
      </c>
      <c r="L5866" t="s">
        <v>29</v>
      </c>
      <c r="M5866" t="s">
        <v>29</v>
      </c>
      <c r="N5866" t="s">
        <v>29</v>
      </c>
      <c r="O5866" t="s">
        <v>29</v>
      </c>
      <c r="P5866">
        <v>4</v>
      </c>
      <c r="Q5866">
        <v>90</v>
      </c>
      <c r="R5866">
        <v>2000</v>
      </c>
      <c r="S5866" t="str">
        <f>IF(Table1[[#This Row],[Average_Cost_for_two]]&lt;500,"Low",IF(Table1[[#This Row],[Average_Cost_for_two]]&lt;=1500,"Medium","High"))</f>
        <v>High</v>
      </c>
      <c r="T5866">
        <v>3.9</v>
      </c>
      <c r="U5866">
        <v>2018</v>
      </c>
      <c r="V5866">
        <v>8</v>
      </c>
      <c r="W5866">
        <v>16</v>
      </c>
      <c r="X5866">
        <f>IF(OR(Main!$U5866=0,
       Main!$V5866=0,
       Main!$W5866=0),
   "",
   DATE(Main!$U5866,
        Main!$V5866,
        Main!$W5866)
)</f>
        <v>43328</v>
      </c>
      <c r="Y5866">
        <f>Table1[[#This Row],[Average_Cost_for_two]]*VLOOKUP(Table1[[#This Row],[Currency]],currency!$A$2:$B$10,2,FALSE)</f>
        <v>24</v>
      </c>
      <c r="Z5866" t="str">
        <f>VLOOKUP(C5866,country!A:B,2,FALSE)</f>
        <v>India</v>
      </c>
      <c r="AA5866">
        <f t="shared" si="91"/>
        <v>3</v>
      </c>
    </row>
    <row r="5867" spans="1:27" ht="15.75" customHeight="1" x14ac:dyDescent="0.25">
      <c r="A5867">
        <v>308553</v>
      </c>
      <c r="B5867" t="s">
        <v>12162</v>
      </c>
      <c r="C5867">
        <v>1</v>
      </c>
      <c r="D5867" t="s">
        <v>11222</v>
      </c>
      <c r="E5867" t="s">
        <v>12163</v>
      </c>
      <c r="F5867" t="s">
        <v>11232</v>
      </c>
      <c r="G5867" t="s">
        <v>11231</v>
      </c>
      <c r="H5867">
        <v>77.097513199999995</v>
      </c>
      <c r="I5867">
        <v>28.4369224</v>
      </c>
      <c r="J5867" t="s">
        <v>503</v>
      </c>
      <c r="K5867" t="s">
        <v>28</v>
      </c>
      <c r="L5867" t="s">
        <v>29</v>
      </c>
      <c r="M5867" t="s">
        <v>36</v>
      </c>
      <c r="N5867" t="s">
        <v>29</v>
      </c>
      <c r="O5867" t="s">
        <v>29</v>
      </c>
      <c r="P5867">
        <v>2</v>
      </c>
      <c r="Q5867">
        <v>336</v>
      </c>
      <c r="R5867">
        <v>800</v>
      </c>
      <c r="S5867" t="str">
        <f>IF(Table1[[#This Row],[Average_Cost_for_two]]&lt;500,"Low",IF(Table1[[#This Row],[Average_Cost_for_two]]&lt;=1500,"Medium","High"))</f>
        <v>Medium</v>
      </c>
      <c r="T5867">
        <v>3.3</v>
      </c>
      <c r="U5867">
        <v>2018</v>
      </c>
      <c r="V5867">
        <v>2</v>
      </c>
      <c r="W5867">
        <v>16</v>
      </c>
      <c r="X5867">
        <f>IF(OR(Main!$U5867=0,
       Main!$V5867=0,
       Main!$W5867=0),
   "",
   DATE(Main!$U5867,
        Main!$V5867,
        Main!$W5867)
)</f>
        <v>43147</v>
      </c>
      <c r="Y5867">
        <f>Table1[[#This Row],[Average_Cost_for_two]]*VLOOKUP(Table1[[#This Row],[Currency]],currency!$A$2:$B$10,2,FALSE)</f>
        <v>9.6</v>
      </c>
      <c r="Z5867" t="str">
        <f>VLOOKUP(C5867,country!A:B,2,FALSE)</f>
        <v>India</v>
      </c>
      <c r="AA5867">
        <f t="shared" si="91"/>
        <v>1</v>
      </c>
    </row>
    <row r="5868" spans="1:27" ht="15.75" customHeight="1" x14ac:dyDescent="0.25">
      <c r="A5868">
        <v>18460311</v>
      </c>
      <c r="B5868" t="s">
        <v>12164</v>
      </c>
      <c r="C5868">
        <v>1</v>
      </c>
      <c r="D5868" t="s">
        <v>11222</v>
      </c>
      <c r="E5868" t="s">
        <v>12165</v>
      </c>
      <c r="F5868" t="s">
        <v>11232</v>
      </c>
      <c r="G5868" t="s">
        <v>11231</v>
      </c>
      <c r="H5868">
        <v>77.097410100000005</v>
      </c>
      <c r="I5868">
        <v>28.454537299999998</v>
      </c>
      <c r="J5868" t="s">
        <v>480</v>
      </c>
      <c r="K5868" t="s">
        <v>28</v>
      </c>
      <c r="L5868" t="s">
        <v>29</v>
      </c>
      <c r="M5868" t="s">
        <v>36</v>
      </c>
      <c r="N5868" t="s">
        <v>29</v>
      </c>
      <c r="O5868" t="s">
        <v>29</v>
      </c>
      <c r="P5868">
        <v>2</v>
      </c>
      <c r="Q5868">
        <v>27</v>
      </c>
      <c r="R5868">
        <v>700</v>
      </c>
      <c r="S5868" t="str">
        <f>IF(Table1[[#This Row],[Average_Cost_for_two]]&lt;500,"Low",IF(Table1[[#This Row],[Average_Cost_for_two]]&lt;=1500,"Medium","High"))</f>
        <v>Medium</v>
      </c>
      <c r="T5868">
        <v>3.5</v>
      </c>
      <c r="U5868">
        <v>2018</v>
      </c>
      <c r="V5868">
        <v>2</v>
      </c>
      <c r="W5868">
        <v>22</v>
      </c>
      <c r="X5868">
        <f>IF(OR(Main!$U5868=0,
       Main!$V5868=0,
       Main!$W5868=0),
   "",
   DATE(Main!$U5868,
        Main!$V5868,
        Main!$W5868)
)</f>
        <v>43153</v>
      </c>
      <c r="Y5868">
        <f>Table1[[#This Row],[Average_Cost_for_two]]*VLOOKUP(Table1[[#This Row],[Currency]],currency!$A$2:$B$10,2,FALSE)</f>
        <v>8.4</v>
      </c>
      <c r="Z5868" t="str">
        <f>VLOOKUP(C5868,country!A:B,2,FALSE)</f>
        <v>India</v>
      </c>
      <c r="AA5868">
        <f t="shared" si="91"/>
        <v>1</v>
      </c>
    </row>
    <row r="5869" spans="1:27" ht="15.75" customHeight="1" x14ac:dyDescent="0.25">
      <c r="A5869">
        <v>18237346</v>
      </c>
      <c r="B5869" t="s">
        <v>12166</v>
      </c>
      <c r="C5869">
        <v>1</v>
      </c>
      <c r="D5869" t="s">
        <v>11222</v>
      </c>
      <c r="E5869" t="s">
        <v>12167</v>
      </c>
      <c r="F5869" t="s">
        <v>11232</v>
      </c>
      <c r="G5869" t="s">
        <v>11231</v>
      </c>
      <c r="H5869">
        <v>77.109638000000004</v>
      </c>
      <c r="I5869">
        <v>28.424772900000001</v>
      </c>
      <c r="J5869" t="s">
        <v>12168</v>
      </c>
      <c r="K5869" t="s">
        <v>28</v>
      </c>
      <c r="L5869" t="s">
        <v>29</v>
      </c>
      <c r="M5869" t="s">
        <v>36</v>
      </c>
      <c r="N5869" t="s">
        <v>29</v>
      </c>
      <c r="O5869" t="s">
        <v>29</v>
      </c>
      <c r="P5869">
        <v>3</v>
      </c>
      <c r="Q5869">
        <v>146</v>
      </c>
      <c r="R5869">
        <v>1200</v>
      </c>
      <c r="S5869" t="str">
        <f>IF(Table1[[#This Row],[Average_Cost_for_two]]&lt;500,"Low",IF(Table1[[#This Row],[Average_Cost_for_two]]&lt;=1500,"Medium","High"))</f>
        <v>Medium</v>
      </c>
      <c r="T5869">
        <v>4.2</v>
      </c>
      <c r="U5869">
        <v>2010</v>
      </c>
      <c r="V5869">
        <v>2</v>
      </c>
      <c r="W5869">
        <v>22</v>
      </c>
      <c r="X5869">
        <f>IF(OR(Main!$U5869=0,
       Main!$V5869=0,
       Main!$W5869=0),
   "",
   DATE(Main!$U5869,
        Main!$V5869,
        Main!$W5869)
)</f>
        <v>40231</v>
      </c>
      <c r="Y5869">
        <f>Table1[[#This Row],[Average_Cost_for_two]]*VLOOKUP(Table1[[#This Row],[Currency]],currency!$A$2:$B$10,2,FALSE)</f>
        <v>14.4</v>
      </c>
      <c r="Z5869" t="str">
        <f>VLOOKUP(C5869,country!A:B,2,FALSE)</f>
        <v>India</v>
      </c>
      <c r="AA5869">
        <f t="shared" si="91"/>
        <v>1</v>
      </c>
    </row>
    <row r="5870" spans="1:27" ht="15.75" customHeight="1" x14ac:dyDescent="0.25">
      <c r="A5870">
        <v>311470</v>
      </c>
      <c r="B5870" t="s">
        <v>12169</v>
      </c>
      <c r="C5870">
        <v>1</v>
      </c>
      <c r="D5870" t="s">
        <v>23</v>
      </c>
      <c r="E5870" t="s">
        <v>12170</v>
      </c>
      <c r="F5870" t="s">
        <v>418</v>
      </c>
      <c r="G5870" t="s">
        <v>419</v>
      </c>
      <c r="H5870">
        <v>77.226459500000004</v>
      </c>
      <c r="I5870">
        <v>28.5842189</v>
      </c>
      <c r="J5870" t="s">
        <v>508</v>
      </c>
      <c r="K5870" t="s">
        <v>28</v>
      </c>
      <c r="L5870" t="s">
        <v>36</v>
      </c>
      <c r="M5870" t="s">
        <v>29</v>
      </c>
      <c r="N5870" t="s">
        <v>29</v>
      </c>
      <c r="O5870" t="s">
        <v>29</v>
      </c>
      <c r="P5870">
        <v>4</v>
      </c>
      <c r="Q5870">
        <v>131</v>
      </c>
      <c r="R5870">
        <v>2000</v>
      </c>
      <c r="S5870" t="str">
        <f>IF(Table1[[#This Row],[Average_Cost_for_two]]&lt;500,"Low",IF(Table1[[#This Row],[Average_Cost_for_two]]&lt;=1500,"Medium","High"))</f>
        <v>High</v>
      </c>
      <c r="T5870">
        <v>3.7</v>
      </c>
      <c r="U5870">
        <v>2012</v>
      </c>
      <c r="V5870">
        <v>8</v>
      </c>
      <c r="W5870">
        <v>25</v>
      </c>
      <c r="X5870">
        <f>IF(OR(Main!$U5870=0,
       Main!$V5870=0,
       Main!$W5870=0),
   "",
   DATE(Main!$U5870,
        Main!$V5870,
        Main!$W5870)
)</f>
        <v>41146</v>
      </c>
      <c r="Y5870">
        <f>Table1[[#This Row],[Average_Cost_for_two]]*VLOOKUP(Table1[[#This Row],[Currency]],currency!$A$2:$B$10,2,FALSE)</f>
        <v>24</v>
      </c>
      <c r="Z5870" t="str">
        <f>VLOOKUP(C5870,country!A:B,2,FALSE)</f>
        <v>India</v>
      </c>
      <c r="AA5870">
        <f t="shared" si="91"/>
        <v>3</v>
      </c>
    </row>
    <row r="5871" spans="1:27" ht="15.75" customHeight="1" x14ac:dyDescent="0.25">
      <c r="A5871">
        <v>18430882</v>
      </c>
      <c r="B5871" t="s">
        <v>12171</v>
      </c>
      <c r="C5871">
        <v>1</v>
      </c>
      <c r="D5871" t="s">
        <v>11222</v>
      </c>
      <c r="E5871" t="s">
        <v>12172</v>
      </c>
      <c r="F5871" t="s">
        <v>177</v>
      </c>
      <c r="G5871" t="s">
        <v>11245</v>
      </c>
      <c r="H5871">
        <v>77.076192700000007</v>
      </c>
      <c r="I5871">
        <v>28.476071999999998</v>
      </c>
      <c r="J5871" t="s">
        <v>4923</v>
      </c>
      <c r="K5871" t="s">
        <v>28</v>
      </c>
      <c r="L5871" t="s">
        <v>29</v>
      </c>
      <c r="M5871" t="s">
        <v>29</v>
      </c>
      <c r="N5871" t="s">
        <v>29</v>
      </c>
      <c r="O5871" t="s">
        <v>29</v>
      </c>
      <c r="P5871">
        <v>2</v>
      </c>
      <c r="Q5871">
        <v>15</v>
      </c>
      <c r="R5871">
        <v>800</v>
      </c>
      <c r="S5871" t="str">
        <f>IF(Table1[[#This Row],[Average_Cost_for_two]]&lt;500,"Low",IF(Table1[[#This Row],[Average_Cost_for_two]]&lt;=1500,"Medium","High"))</f>
        <v>Medium</v>
      </c>
      <c r="T5871">
        <v>2.8</v>
      </c>
      <c r="U5871">
        <v>2016</v>
      </c>
      <c r="V5871">
        <v>2</v>
      </c>
      <c r="W5871">
        <v>2</v>
      </c>
      <c r="X5871">
        <f>IF(OR(Main!$U5871=0,
       Main!$V5871=0,
       Main!$W5871=0),
   "",
   DATE(Main!$U5871,
        Main!$V5871,
        Main!$W5871)
)</f>
        <v>42402</v>
      </c>
      <c r="Y5871">
        <f>Table1[[#This Row],[Average_Cost_for_two]]*VLOOKUP(Table1[[#This Row],[Currency]],currency!$A$2:$B$10,2,FALSE)</f>
        <v>9.6</v>
      </c>
      <c r="Z5871" t="str">
        <f>VLOOKUP(C5871,country!A:B,2,FALSE)</f>
        <v>India</v>
      </c>
      <c r="AA5871">
        <f t="shared" si="91"/>
        <v>1</v>
      </c>
    </row>
    <row r="5872" spans="1:27" ht="15.75" customHeight="1" x14ac:dyDescent="0.25">
      <c r="A5872">
        <v>892</v>
      </c>
      <c r="B5872" t="s">
        <v>12173</v>
      </c>
      <c r="C5872">
        <v>1</v>
      </c>
      <c r="D5872" t="s">
        <v>11222</v>
      </c>
      <c r="E5872" t="s">
        <v>12174</v>
      </c>
      <c r="F5872" t="s">
        <v>177</v>
      </c>
      <c r="G5872" t="s">
        <v>11245</v>
      </c>
      <c r="H5872">
        <v>77.082438100000005</v>
      </c>
      <c r="I5872">
        <v>28.475737200000001</v>
      </c>
      <c r="J5872" t="s">
        <v>12175</v>
      </c>
      <c r="K5872" t="s">
        <v>28</v>
      </c>
      <c r="L5872" t="s">
        <v>29</v>
      </c>
      <c r="M5872" t="s">
        <v>36</v>
      </c>
      <c r="N5872" t="s">
        <v>29</v>
      </c>
      <c r="O5872" t="s">
        <v>29</v>
      </c>
      <c r="P5872">
        <v>1</v>
      </c>
      <c r="Q5872">
        <v>31</v>
      </c>
      <c r="R5872">
        <v>350</v>
      </c>
      <c r="S5872" t="str">
        <f>IF(Table1[[#This Row],[Average_Cost_for_two]]&lt;500,"Low",IF(Table1[[#This Row],[Average_Cost_for_two]]&lt;=1500,"Medium","High"))</f>
        <v>Low</v>
      </c>
      <c r="T5872">
        <v>2.2999999999999998</v>
      </c>
      <c r="U5872">
        <v>2017</v>
      </c>
      <c r="V5872">
        <v>2</v>
      </c>
      <c r="W5872">
        <v>20</v>
      </c>
      <c r="X5872">
        <f>IF(OR(Main!$U5872=0,
       Main!$V5872=0,
       Main!$W5872=0),
   "",
   DATE(Main!$U5872,
        Main!$V5872,
        Main!$W5872)
)</f>
        <v>42786</v>
      </c>
      <c r="Y5872">
        <f>Table1[[#This Row],[Average_Cost_for_two]]*VLOOKUP(Table1[[#This Row],[Currency]],currency!$A$2:$B$10,2,FALSE)</f>
        <v>4.2</v>
      </c>
      <c r="Z5872" t="str">
        <f>VLOOKUP(C5872,country!A:B,2,FALSE)</f>
        <v>India</v>
      </c>
      <c r="AA5872">
        <f t="shared" si="91"/>
        <v>1</v>
      </c>
    </row>
    <row r="5873" spans="1:27" ht="15.75" customHeight="1" x14ac:dyDescent="0.25">
      <c r="A5873">
        <v>18432226</v>
      </c>
      <c r="B5873" t="s">
        <v>11657</v>
      </c>
      <c r="C5873">
        <v>1</v>
      </c>
      <c r="D5873" t="s">
        <v>11222</v>
      </c>
      <c r="E5873" t="s">
        <v>12176</v>
      </c>
      <c r="F5873" t="s">
        <v>11334</v>
      </c>
      <c r="G5873" t="s">
        <v>11335</v>
      </c>
      <c r="H5873">
        <v>77.081673699999996</v>
      </c>
      <c r="I5873">
        <v>28.478397999999999</v>
      </c>
      <c r="J5873" t="s">
        <v>12177</v>
      </c>
      <c r="K5873" t="s">
        <v>28</v>
      </c>
      <c r="L5873" t="s">
        <v>29</v>
      </c>
      <c r="M5873" t="s">
        <v>36</v>
      </c>
      <c r="N5873" t="s">
        <v>29</v>
      </c>
      <c r="O5873" t="s">
        <v>29</v>
      </c>
      <c r="P5873">
        <v>2</v>
      </c>
      <c r="Q5873">
        <v>18</v>
      </c>
      <c r="R5873">
        <v>650</v>
      </c>
      <c r="S5873" t="str">
        <f>IF(Table1[[#This Row],[Average_Cost_for_two]]&lt;500,"Low",IF(Table1[[#This Row],[Average_Cost_for_two]]&lt;=1500,"Medium","High"))</f>
        <v>Medium</v>
      </c>
      <c r="T5873">
        <v>3.7</v>
      </c>
      <c r="U5873">
        <v>2010</v>
      </c>
      <c r="V5873">
        <v>2</v>
      </c>
      <c r="W5873">
        <v>21</v>
      </c>
      <c r="X5873">
        <f>IF(OR(Main!$U5873=0,
       Main!$V5873=0,
       Main!$W5873=0),
   "",
   DATE(Main!$U5873,
        Main!$V5873,
        Main!$W5873)
)</f>
        <v>40230</v>
      </c>
      <c r="Y5873">
        <f>Table1[[#This Row],[Average_Cost_for_two]]*VLOOKUP(Table1[[#This Row],[Currency]],currency!$A$2:$B$10,2,FALSE)</f>
        <v>7.8</v>
      </c>
      <c r="Z5873" t="str">
        <f>VLOOKUP(C5873,country!A:B,2,FALSE)</f>
        <v>India</v>
      </c>
      <c r="AA5873">
        <f t="shared" si="91"/>
        <v>1</v>
      </c>
    </row>
    <row r="5874" spans="1:27" ht="15.75" customHeight="1" x14ac:dyDescent="0.25">
      <c r="A5874">
        <v>18466924</v>
      </c>
      <c r="B5874" t="s">
        <v>12178</v>
      </c>
      <c r="C5874">
        <v>1</v>
      </c>
      <c r="D5874" t="s">
        <v>11222</v>
      </c>
      <c r="E5874" t="s">
        <v>11337</v>
      </c>
      <c r="F5874" t="s">
        <v>11338</v>
      </c>
      <c r="G5874" t="s">
        <v>11339</v>
      </c>
      <c r="H5874">
        <v>77.080400389999994</v>
      </c>
      <c r="I5874">
        <v>28.480281980000001</v>
      </c>
      <c r="J5874" t="s">
        <v>575</v>
      </c>
      <c r="K5874" t="s">
        <v>28</v>
      </c>
      <c r="L5874" t="s">
        <v>29</v>
      </c>
      <c r="M5874" t="s">
        <v>29</v>
      </c>
      <c r="N5874" t="s">
        <v>29</v>
      </c>
      <c r="O5874" t="s">
        <v>29</v>
      </c>
      <c r="P5874">
        <v>2</v>
      </c>
      <c r="Q5874">
        <v>13</v>
      </c>
      <c r="R5874">
        <v>700</v>
      </c>
      <c r="S5874" t="str">
        <f>IF(Table1[[#This Row],[Average_Cost_for_two]]&lt;500,"Low",IF(Table1[[#This Row],[Average_Cost_for_two]]&lt;=1500,"Medium","High"))</f>
        <v>Medium</v>
      </c>
      <c r="T5874">
        <v>3.1</v>
      </c>
      <c r="U5874">
        <v>2014</v>
      </c>
      <c r="V5874">
        <v>2</v>
      </c>
      <c r="W5874">
        <v>16</v>
      </c>
      <c r="X5874">
        <f>IF(OR(Main!$U5874=0,
       Main!$V5874=0,
       Main!$W5874=0),
   "",
   DATE(Main!$U5874,
        Main!$V5874,
        Main!$W5874)
)</f>
        <v>41686</v>
      </c>
      <c r="Y5874">
        <f>Table1[[#This Row],[Average_Cost_for_two]]*VLOOKUP(Table1[[#This Row],[Currency]],currency!$A$2:$B$10,2,FALSE)</f>
        <v>8.4</v>
      </c>
      <c r="Z5874" t="str">
        <f>VLOOKUP(C5874,country!A:B,2,FALSE)</f>
        <v>India</v>
      </c>
      <c r="AA5874">
        <f t="shared" si="91"/>
        <v>1</v>
      </c>
    </row>
    <row r="5875" spans="1:27" ht="15.75" customHeight="1" x14ac:dyDescent="0.25">
      <c r="A5875">
        <v>18153552</v>
      </c>
      <c r="B5875" t="s">
        <v>12179</v>
      </c>
      <c r="C5875">
        <v>1</v>
      </c>
      <c r="D5875" t="s">
        <v>11222</v>
      </c>
      <c r="E5875" t="s">
        <v>12180</v>
      </c>
      <c r="F5875" t="s">
        <v>11338</v>
      </c>
      <c r="G5875" t="s">
        <v>11339</v>
      </c>
      <c r="H5875">
        <v>77.080372699999998</v>
      </c>
      <c r="I5875">
        <v>28.4808767</v>
      </c>
      <c r="J5875" t="s">
        <v>615</v>
      </c>
      <c r="K5875" t="s">
        <v>28</v>
      </c>
      <c r="L5875" t="s">
        <v>36</v>
      </c>
      <c r="M5875" t="s">
        <v>29</v>
      </c>
      <c r="N5875" t="s">
        <v>29</v>
      </c>
      <c r="O5875" t="s">
        <v>29</v>
      </c>
      <c r="P5875">
        <v>3</v>
      </c>
      <c r="Q5875">
        <v>468</v>
      </c>
      <c r="R5875">
        <v>1400</v>
      </c>
      <c r="S5875" t="str">
        <f>IF(Table1[[#This Row],[Average_Cost_for_two]]&lt;500,"Low",IF(Table1[[#This Row],[Average_Cost_for_two]]&lt;=1500,"Medium","High"))</f>
        <v>Medium</v>
      </c>
      <c r="T5875">
        <v>3.8</v>
      </c>
      <c r="U5875">
        <v>2016</v>
      </c>
      <c r="V5875">
        <v>2</v>
      </c>
      <c r="W5875">
        <v>19</v>
      </c>
      <c r="X5875">
        <f>IF(OR(Main!$U5875=0,
       Main!$V5875=0,
       Main!$W5875=0),
   "",
   DATE(Main!$U5875,
        Main!$V5875,
        Main!$W5875)
)</f>
        <v>42419</v>
      </c>
      <c r="Y5875">
        <f>Table1[[#This Row],[Average_Cost_for_two]]*VLOOKUP(Table1[[#This Row],[Currency]],currency!$A$2:$B$10,2,FALSE)</f>
        <v>16.8</v>
      </c>
      <c r="Z5875" t="str">
        <f>VLOOKUP(C5875,country!A:B,2,FALSE)</f>
        <v>India</v>
      </c>
      <c r="AA5875">
        <f t="shared" si="91"/>
        <v>1</v>
      </c>
    </row>
    <row r="5876" spans="1:27" ht="15.75" customHeight="1" x14ac:dyDescent="0.25">
      <c r="A5876">
        <v>18291436</v>
      </c>
      <c r="B5876" t="s">
        <v>991</v>
      </c>
      <c r="C5876">
        <v>1</v>
      </c>
      <c r="D5876" t="s">
        <v>11222</v>
      </c>
      <c r="E5876" t="s">
        <v>12181</v>
      </c>
      <c r="F5876" t="s">
        <v>11355</v>
      </c>
      <c r="G5876" t="s">
        <v>11354</v>
      </c>
      <c r="H5876">
        <v>77.035280900000004</v>
      </c>
      <c r="I5876">
        <v>28.514535899999998</v>
      </c>
      <c r="J5876" t="s">
        <v>9025</v>
      </c>
      <c r="K5876" t="s">
        <v>28</v>
      </c>
      <c r="L5876" t="s">
        <v>29</v>
      </c>
      <c r="M5876" t="s">
        <v>29</v>
      </c>
      <c r="N5876" t="s">
        <v>29</v>
      </c>
      <c r="O5876" t="s">
        <v>29</v>
      </c>
      <c r="P5876">
        <v>1</v>
      </c>
      <c r="Q5876">
        <v>9</v>
      </c>
      <c r="R5876">
        <v>350</v>
      </c>
      <c r="S5876" t="str">
        <f>IF(Table1[[#This Row],[Average_Cost_for_two]]&lt;500,"Low",IF(Table1[[#This Row],[Average_Cost_for_two]]&lt;=1500,"Medium","High"))</f>
        <v>Low</v>
      </c>
      <c r="T5876">
        <v>3.1</v>
      </c>
      <c r="U5876">
        <v>2016</v>
      </c>
      <c r="V5876">
        <v>2</v>
      </c>
      <c r="W5876">
        <v>17</v>
      </c>
      <c r="X5876">
        <f>IF(OR(Main!$U5876=0,
       Main!$V5876=0,
       Main!$W5876=0),
   "",
   DATE(Main!$U5876,
        Main!$V5876,
        Main!$W5876)
)</f>
        <v>42417</v>
      </c>
      <c r="Y5876">
        <f>Table1[[#This Row],[Average_Cost_for_two]]*VLOOKUP(Table1[[#This Row],[Currency]],currency!$A$2:$B$10,2,FALSE)</f>
        <v>4.2</v>
      </c>
      <c r="Z5876" t="str">
        <f>VLOOKUP(C5876,country!A:B,2,FALSE)</f>
        <v>India</v>
      </c>
      <c r="AA5876">
        <f t="shared" si="91"/>
        <v>1</v>
      </c>
    </row>
    <row r="5877" spans="1:27" ht="15.75" customHeight="1" x14ac:dyDescent="0.25">
      <c r="A5877">
        <v>18274332</v>
      </c>
      <c r="B5877" t="s">
        <v>12182</v>
      </c>
      <c r="C5877">
        <v>1</v>
      </c>
      <c r="D5877" t="s">
        <v>11222</v>
      </c>
      <c r="E5877" t="s">
        <v>12183</v>
      </c>
      <c r="F5877" t="s">
        <v>11355</v>
      </c>
      <c r="G5877" t="s">
        <v>11354</v>
      </c>
      <c r="H5877">
        <v>77.037856599999998</v>
      </c>
      <c r="I5877">
        <v>28.5125685</v>
      </c>
      <c r="J5877" t="s">
        <v>562</v>
      </c>
      <c r="K5877" t="s">
        <v>28</v>
      </c>
      <c r="L5877" t="s">
        <v>29</v>
      </c>
      <c r="M5877" t="s">
        <v>29</v>
      </c>
      <c r="N5877" t="s">
        <v>29</v>
      </c>
      <c r="O5877" t="s">
        <v>29</v>
      </c>
      <c r="P5877">
        <v>1</v>
      </c>
      <c r="Q5877">
        <v>2</v>
      </c>
      <c r="R5877">
        <v>200</v>
      </c>
      <c r="S5877" t="str">
        <f>IF(Table1[[#This Row],[Average_Cost_for_two]]&lt;500,"Low",IF(Table1[[#This Row],[Average_Cost_for_two]]&lt;=1500,"Medium","High"))</f>
        <v>Low</v>
      </c>
      <c r="T5877">
        <v>1</v>
      </c>
      <c r="U5877">
        <v>2015</v>
      </c>
      <c r="V5877">
        <v>2</v>
      </c>
      <c r="W5877">
        <v>24</v>
      </c>
      <c r="X5877">
        <f>IF(OR(Main!$U5877=0,
       Main!$V5877=0,
       Main!$W5877=0),
   "",
   DATE(Main!$U5877,
        Main!$V5877,
        Main!$W5877)
)</f>
        <v>42059</v>
      </c>
      <c r="Y5877">
        <f>Table1[[#This Row],[Average_Cost_for_two]]*VLOOKUP(Table1[[#This Row],[Currency]],currency!$A$2:$B$10,2,FALSE)</f>
        <v>2.4</v>
      </c>
      <c r="Z5877" t="str">
        <f>VLOOKUP(C5877,country!A:B,2,FALSE)</f>
        <v>India</v>
      </c>
      <c r="AA5877">
        <f t="shared" si="91"/>
        <v>1</v>
      </c>
    </row>
    <row r="5878" spans="1:27" ht="15.75" customHeight="1" x14ac:dyDescent="0.25">
      <c r="A5878">
        <v>18423904</v>
      </c>
      <c r="B5878" t="s">
        <v>12184</v>
      </c>
      <c r="C5878">
        <v>1</v>
      </c>
      <c r="D5878" t="s">
        <v>11222</v>
      </c>
      <c r="E5878" t="s">
        <v>12185</v>
      </c>
      <c r="F5878" t="s">
        <v>11355</v>
      </c>
      <c r="G5878" t="s">
        <v>11354</v>
      </c>
      <c r="H5878">
        <v>77.020372399999999</v>
      </c>
      <c r="I5878">
        <v>28.4946737</v>
      </c>
      <c r="J5878" t="s">
        <v>927</v>
      </c>
      <c r="K5878" t="s">
        <v>28</v>
      </c>
      <c r="L5878" t="s">
        <v>29</v>
      </c>
      <c r="M5878" t="s">
        <v>29</v>
      </c>
      <c r="N5878" t="s">
        <v>29</v>
      </c>
      <c r="O5878" t="s">
        <v>29</v>
      </c>
      <c r="P5878">
        <v>1</v>
      </c>
      <c r="Q5878">
        <v>2</v>
      </c>
      <c r="R5878">
        <v>450</v>
      </c>
      <c r="S5878" t="str">
        <f>IF(Table1[[#This Row],[Average_Cost_for_two]]&lt;500,"Low",IF(Table1[[#This Row],[Average_Cost_for_two]]&lt;=1500,"Medium","High"))</f>
        <v>Low</v>
      </c>
      <c r="T5878">
        <v>1</v>
      </c>
      <c r="U5878">
        <v>2010</v>
      </c>
      <c r="V5878">
        <v>2</v>
      </c>
      <c r="W5878">
        <v>7</v>
      </c>
      <c r="X5878">
        <f>IF(OR(Main!$U5878=0,
       Main!$V5878=0,
       Main!$W5878=0),
   "",
   DATE(Main!$U5878,
        Main!$V5878,
        Main!$W5878)
)</f>
        <v>40216</v>
      </c>
      <c r="Y5878">
        <f>Table1[[#This Row],[Average_Cost_for_two]]*VLOOKUP(Table1[[#This Row],[Currency]],currency!$A$2:$B$10,2,FALSE)</f>
        <v>5.4</v>
      </c>
      <c r="Z5878" t="str">
        <f>VLOOKUP(C5878,country!A:B,2,FALSE)</f>
        <v>India</v>
      </c>
      <c r="AA5878">
        <f t="shared" si="91"/>
        <v>1</v>
      </c>
    </row>
    <row r="5879" spans="1:27" ht="15.75" customHeight="1" x14ac:dyDescent="0.25">
      <c r="A5879">
        <v>3286</v>
      </c>
      <c r="B5879" t="s">
        <v>12186</v>
      </c>
      <c r="C5879">
        <v>1</v>
      </c>
      <c r="D5879" t="s">
        <v>23</v>
      </c>
      <c r="E5879" t="s">
        <v>12187</v>
      </c>
      <c r="F5879" t="s">
        <v>12188</v>
      </c>
      <c r="G5879" t="s">
        <v>12189</v>
      </c>
      <c r="H5879">
        <v>77.225830799999997</v>
      </c>
      <c r="I5879">
        <v>28.673670000000001</v>
      </c>
      <c r="J5879" t="s">
        <v>624</v>
      </c>
      <c r="K5879" t="s">
        <v>28</v>
      </c>
      <c r="L5879" t="s">
        <v>36</v>
      </c>
      <c r="M5879" t="s">
        <v>29</v>
      </c>
      <c r="N5879" t="s">
        <v>29</v>
      </c>
      <c r="O5879" t="s">
        <v>29</v>
      </c>
      <c r="P5879">
        <v>4</v>
      </c>
      <c r="Q5879">
        <v>17</v>
      </c>
      <c r="R5879">
        <v>2000</v>
      </c>
      <c r="S5879" t="str">
        <f>IF(Table1[[#This Row],[Average_Cost_for_two]]&lt;500,"Low",IF(Table1[[#This Row],[Average_Cost_for_two]]&lt;=1500,"Medium","High"))</f>
        <v>High</v>
      </c>
      <c r="T5879">
        <v>2.7</v>
      </c>
      <c r="U5879">
        <v>2010</v>
      </c>
      <c r="V5879">
        <v>8</v>
      </c>
      <c r="W5879">
        <v>9</v>
      </c>
      <c r="X5879">
        <f>IF(OR(Main!$U5879=0,
       Main!$V5879=0,
       Main!$W5879=0),
   "",
   DATE(Main!$U5879,
        Main!$V5879,
        Main!$W5879)
)</f>
        <v>40399</v>
      </c>
      <c r="Y5879">
        <f>Table1[[#This Row],[Average_Cost_for_two]]*VLOOKUP(Table1[[#This Row],[Currency]],currency!$A$2:$B$10,2,FALSE)</f>
        <v>24</v>
      </c>
      <c r="Z5879" t="str">
        <f>VLOOKUP(C5879,country!A:B,2,FALSE)</f>
        <v>India</v>
      </c>
      <c r="AA5879">
        <f t="shared" si="91"/>
        <v>3</v>
      </c>
    </row>
    <row r="5880" spans="1:27" ht="15.75" customHeight="1" x14ac:dyDescent="0.25">
      <c r="A5880">
        <v>1284</v>
      </c>
      <c r="B5880" t="s">
        <v>12190</v>
      </c>
      <c r="C5880">
        <v>1</v>
      </c>
      <c r="D5880" t="s">
        <v>11222</v>
      </c>
      <c r="E5880" t="s">
        <v>12191</v>
      </c>
      <c r="F5880" t="s">
        <v>11504</v>
      </c>
      <c r="G5880" t="s">
        <v>11505</v>
      </c>
      <c r="H5880">
        <v>77.102265399999993</v>
      </c>
      <c r="I5880">
        <v>28.472038300000001</v>
      </c>
      <c r="J5880" t="s">
        <v>706</v>
      </c>
      <c r="K5880" t="s">
        <v>28</v>
      </c>
      <c r="L5880" t="s">
        <v>29</v>
      </c>
      <c r="M5880" t="s">
        <v>36</v>
      </c>
      <c r="N5880" t="s">
        <v>29</v>
      </c>
      <c r="O5880" t="s">
        <v>29</v>
      </c>
      <c r="P5880">
        <v>1</v>
      </c>
      <c r="Q5880">
        <v>33</v>
      </c>
      <c r="R5880">
        <v>250</v>
      </c>
      <c r="S5880" t="str">
        <f>IF(Table1[[#This Row],[Average_Cost_for_two]]&lt;500,"Low",IF(Table1[[#This Row],[Average_Cost_for_two]]&lt;=1500,"Medium","High"))</f>
        <v>Low</v>
      </c>
      <c r="T5880">
        <v>3</v>
      </c>
      <c r="U5880">
        <v>2015</v>
      </c>
      <c r="V5880">
        <v>2</v>
      </c>
      <c r="W5880">
        <v>16</v>
      </c>
      <c r="X5880">
        <f>IF(OR(Main!$U5880=0,
       Main!$V5880=0,
       Main!$W5880=0),
   "",
   DATE(Main!$U5880,
        Main!$V5880,
        Main!$W5880)
)</f>
        <v>42051</v>
      </c>
      <c r="Y5880">
        <f>Table1[[#This Row],[Average_Cost_for_two]]*VLOOKUP(Table1[[#This Row],[Currency]],currency!$A$2:$B$10,2,FALSE)</f>
        <v>3</v>
      </c>
      <c r="Z5880" t="str">
        <f>VLOOKUP(C5880,country!A:B,2,FALSE)</f>
        <v>India</v>
      </c>
      <c r="AA5880">
        <f t="shared" si="91"/>
        <v>1</v>
      </c>
    </row>
    <row r="5881" spans="1:27" ht="15.75" customHeight="1" x14ac:dyDescent="0.25">
      <c r="A5881">
        <v>18449656</v>
      </c>
      <c r="B5881" t="s">
        <v>12192</v>
      </c>
      <c r="C5881">
        <v>1</v>
      </c>
      <c r="D5881" t="s">
        <v>11222</v>
      </c>
      <c r="E5881" t="s">
        <v>12193</v>
      </c>
      <c r="F5881" t="s">
        <v>11645</v>
      </c>
      <c r="G5881" t="s">
        <v>11646</v>
      </c>
      <c r="H5881">
        <v>77.054549699999995</v>
      </c>
      <c r="I5881">
        <v>28.5041169</v>
      </c>
      <c r="J5881" t="s">
        <v>580</v>
      </c>
      <c r="K5881" t="s">
        <v>28</v>
      </c>
      <c r="L5881" t="s">
        <v>29</v>
      </c>
      <c r="M5881" t="s">
        <v>29</v>
      </c>
      <c r="N5881" t="s">
        <v>29</v>
      </c>
      <c r="O5881" t="s">
        <v>29</v>
      </c>
      <c r="P5881">
        <v>2</v>
      </c>
      <c r="Q5881">
        <v>2</v>
      </c>
      <c r="R5881">
        <v>550</v>
      </c>
      <c r="S5881" t="str">
        <f>IF(Table1[[#This Row],[Average_Cost_for_two]]&lt;500,"Low",IF(Table1[[#This Row],[Average_Cost_for_two]]&lt;=1500,"Medium","High"))</f>
        <v>Medium</v>
      </c>
      <c r="T5881">
        <v>1</v>
      </c>
      <c r="U5881">
        <v>2010</v>
      </c>
      <c r="V5881">
        <v>2</v>
      </c>
      <c r="W5881">
        <v>7</v>
      </c>
      <c r="X5881">
        <f>IF(OR(Main!$U5881=0,
       Main!$V5881=0,
       Main!$W5881=0),
   "",
   DATE(Main!$U5881,
        Main!$V5881,
        Main!$W5881)
)</f>
        <v>40216</v>
      </c>
      <c r="Y5881">
        <f>Table1[[#This Row],[Average_Cost_for_two]]*VLOOKUP(Table1[[#This Row],[Currency]],currency!$A$2:$B$10,2,FALSE)</f>
        <v>6.6000000000000005</v>
      </c>
      <c r="Z5881" t="str">
        <f>VLOOKUP(C5881,country!A:B,2,FALSE)</f>
        <v>India</v>
      </c>
      <c r="AA5881">
        <f t="shared" si="91"/>
        <v>1</v>
      </c>
    </row>
    <row r="5882" spans="1:27" ht="15.75" customHeight="1" x14ac:dyDescent="0.25">
      <c r="A5882">
        <v>18238250</v>
      </c>
      <c r="B5882" t="s">
        <v>12194</v>
      </c>
      <c r="C5882">
        <v>1</v>
      </c>
      <c r="D5882" t="s">
        <v>11222</v>
      </c>
      <c r="E5882" t="s">
        <v>12195</v>
      </c>
      <c r="F5882" t="s">
        <v>11371</v>
      </c>
      <c r="G5882" t="s">
        <v>11372</v>
      </c>
      <c r="H5882">
        <v>77.063362699999999</v>
      </c>
      <c r="I5882">
        <v>28.469554200000001</v>
      </c>
      <c r="J5882" t="s">
        <v>2335</v>
      </c>
      <c r="K5882" t="s">
        <v>28</v>
      </c>
      <c r="L5882" t="s">
        <v>36</v>
      </c>
      <c r="M5882" t="s">
        <v>29</v>
      </c>
      <c r="N5882" t="s">
        <v>29</v>
      </c>
      <c r="O5882" t="s">
        <v>29</v>
      </c>
      <c r="P5882">
        <v>3</v>
      </c>
      <c r="Q5882">
        <v>280</v>
      </c>
      <c r="R5882">
        <v>1200</v>
      </c>
      <c r="S5882" t="str">
        <f>IF(Table1[[#This Row],[Average_Cost_for_two]]&lt;500,"Low",IF(Table1[[#This Row],[Average_Cost_for_two]]&lt;=1500,"Medium","High"))</f>
        <v>Medium</v>
      </c>
      <c r="T5882">
        <v>3.9</v>
      </c>
      <c r="U5882">
        <v>2012</v>
      </c>
      <c r="V5882">
        <v>2</v>
      </c>
      <c r="W5882">
        <v>2</v>
      </c>
      <c r="X5882">
        <f>IF(OR(Main!$U5882=0,
       Main!$V5882=0,
       Main!$W5882=0),
   "",
   DATE(Main!$U5882,
        Main!$V5882,
        Main!$W5882)
)</f>
        <v>40941</v>
      </c>
      <c r="Y5882">
        <f>Table1[[#This Row],[Average_Cost_for_two]]*VLOOKUP(Table1[[#This Row],[Currency]],currency!$A$2:$B$10,2,FALSE)</f>
        <v>14.4</v>
      </c>
      <c r="Z5882" t="str">
        <f>VLOOKUP(C5882,country!A:B,2,FALSE)</f>
        <v>India</v>
      </c>
      <c r="AA5882">
        <f t="shared" si="91"/>
        <v>1</v>
      </c>
    </row>
    <row r="5883" spans="1:27" ht="15.75" customHeight="1" x14ac:dyDescent="0.25">
      <c r="A5883">
        <v>18385781</v>
      </c>
      <c r="B5883" t="s">
        <v>12196</v>
      </c>
      <c r="C5883">
        <v>1</v>
      </c>
      <c r="D5883" t="s">
        <v>11222</v>
      </c>
      <c r="E5883" t="s">
        <v>12197</v>
      </c>
      <c r="F5883" t="s">
        <v>11523</v>
      </c>
      <c r="G5883" t="s">
        <v>11524</v>
      </c>
      <c r="H5883">
        <v>77.050554700000006</v>
      </c>
      <c r="I5883">
        <v>28.452901600000001</v>
      </c>
      <c r="J5883" t="s">
        <v>1159</v>
      </c>
      <c r="K5883" t="s">
        <v>28</v>
      </c>
      <c r="L5883" t="s">
        <v>29</v>
      </c>
      <c r="M5883" t="s">
        <v>29</v>
      </c>
      <c r="N5883" t="s">
        <v>29</v>
      </c>
      <c r="O5883" t="s">
        <v>29</v>
      </c>
      <c r="P5883">
        <v>1</v>
      </c>
      <c r="Q5883">
        <v>7</v>
      </c>
      <c r="R5883">
        <v>200</v>
      </c>
      <c r="S5883" t="str">
        <f>IF(Table1[[#This Row],[Average_Cost_for_two]]&lt;500,"Low",IF(Table1[[#This Row],[Average_Cost_for_two]]&lt;=1500,"Medium","High"))</f>
        <v>Low</v>
      </c>
      <c r="T5883">
        <v>3.1</v>
      </c>
      <c r="U5883">
        <v>2018</v>
      </c>
      <c r="V5883">
        <v>2</v>
      </c>
      <c r="W5883">
        <v>15</v>
      </c>
      <c r="X5883">
        <f>IF(OR(Main!$U5883=0,
       Main!$V5883=0,
       Main!$W5883=0),
   "",
   DATE(Main!$U5883,
        Main!$V5883,
        Main!$W5883)
)</f>
        <v>43146</v>
      </c>
      <c r="Y5883">
        <f>Table1[[#This Row],[Average_Cost_for_two]]*VLOOKUP(Table1[[#This Row],[Currency]],currency!$A$2:$B$10,2,FALSE)</f>
        <v>2.4</v>
      </c>
      <c r="Z5883" t="str">
        <f>VLOOKUP(C5883,country!A:B,2,FALSE)</f>
        <v>India</v>
      </c>
      <c r="AA5883">
        <f t="shared" si="91"/>
        <v>1</v>
      </c>
    </row>
    <row r="5884" spans="1:27" ht="15.75" customHeight="1" x14ac:dyDescent="0.25">
      <c r="A5884">
        <v>18354655</v>
      </c>
      <c r="B5884" t="s">
        <v>12198</v>
      </c>
      <c r="C5884">
        <v>1</v>
      </c>
      <c r="D5884" t="s">
        <v>11222</v>
      </c>
      <c r="E5884" t="s">
        <v>12199</v>
      </c>
      <c r="F5884" t="s">
        <v>11523</v>
      </c>
      <c r="G5884" t="s">
        <v>11524</v>
      </c>
      <c r="H5884">
        <v>77.057281500000002</v>
      </c>
      <c r="I5884">
        <v>28.449236899999999</v>
      </c>
      <c r="J5884" t="s">
        <v>851</v>
      </c>
      <c r="K5884" t="s">
        <v>28</v>
      </c>
      <c r="L5884" t="s">
        <v>29</v>
      </c>
      <c r="M5884" t="s">
        <v>29</v>
      </c>
      <c r="N5884" t="s">
        <v>29</v>
      </c>
      <c r="O5884" t="s">
        <v>29</v>
      </c>
      <c r="P5884">
        <v>1</v>
      </c>
      <c r="Q5884">
        <v>3</v>
      </c>
      <c r="R5884">
        <v>350</v>
      </c>
      <c r="S5884" t="str">
        <f>IF(Table1[[#This Row],[Average_Cost_for_two]]&lt;500,"Low",IF(Table1[[#This Row],[Average_Cost_for_two]]&lt;=1500,"Medium","High"))</f>
        <v>Low</v>
      </c>
      <c r="T5884">
        <v>1</v>
      </c>
      <c r="U5884">
        <v>2012</v>
      </c>
      <c r="V5884">
        <v>2</v>
      </c>
      <c r="W5884">
        <v>28</v>
      </c>
      <c r="X5884">
        <f>IF(OR(Main!$U5884=0,
       Main!$V5884=0,
       Main!$W5884=0),
   "",
   DATE(Main!$U5884,
        Main!$V5884,
        Main!$W5884)
)</f>
        <v>40967</v>
      </c>
      <c r="Y5884">
        <f>Table1[[#This Row],[Average_Cost_for_two]]*VLOOKUP(Table1[[#This Row],[Currency]],currency!$A$2:$B$10,2,FALSE)</f>
        <v>4.2</v>
      </c>
      <c r="Z5884" t="str">
        <f>VLOOKUP(C5884,country!A:B,2,FALSE)</f>
        <v>India</v>
      </c>
      <c r="AA5884">
        <f t="shared" si="91"/>
        <v>1</v>
      </c>
    </row>
    <row r="5885" spans="1:27" ht="15.75" customHeight="1" x14ac:dyDescent="0.25">
      <c r="A5885">
        <v>18279913</v>
      </c>
      <c r="B5885" t="s">
        <v>12200</v>
      </c>
      <c r="C5885">
        <v>1</v>
      </c>
      <c r="D5885" t="s">
        <v>11222</v>
      </c>
      <c r="E5885" t="s">
        <v>12201</v>
      </c>
      <c r="F5885" t="s">
        <v>11528</v>
      </c>
      <c r="G5885" t="s">
        <v>11529</v>
      </c>
      <c r="H5885">
        <v>77.059354600000006</v>
      </c>
      <c r="I5885">
        <v>28.4447042</v>
      </c>
      <c r="J5885" t="s">
        <v>562</v>
      </c>
      <c r="K5885" t="s">
        <v>28</v>
      </c>
      <c r="L5885" t="s">
        <v>29</v>
      </c>
      <c r="M5885" t="s">
        <v>29</v>
      </c>
      <c r="N5885" t="s">
        <v>29</v>
      </c>
      <c r="O5885" t="s">
        <v>29</v>
      </c>
      <c r="P5885">
        <v>1</v>
      </c>
      <c r="Q5885">
        <v>10</v>
      </c>
      <c r="R5885">
        <v>200</v>
      </c>
      <c r="S5885" t="str">
        <f>IF(Table1[[#This Row],[Average_Cost_for_two]]&lt;500,"Low",IF(Table1[[#This Row],[Average_Cost_for_two]]&lt;=1500,"Medium","High"))</f>
        <v>Low</v>
      </c>
      <c r="T5885">
        <v>3.2</v>
      </c>
      <c r="U5885">
        <v>2016</v>
      </c>
      <c r="V5885">
        <v>2</v>
      </c>
      <c r="W5885">
        <v>5</v>
      </c>
      <c r="X5885">
        <f>IF(OR(Main!$U5885=0,
       Main!$V5885=0,
       Main!$W5885=0),
   "",
   DATE(Main!$U5885,
        Main!$V5885,
        Main!$W5885)
)</f>
        <v>42405</v>
      </c>
      <c r="Y5885">
        <f>Table1[[#This Row],[Average_Cost_for_two]]*VLOOKUP(Table1[[#This Row],[Currency]],currency!$A$2:$B$10,2,FALSE)</f>
        <v>2.4</v>
      </c>
      <c r="Z5885" t="str">
        <f>VLOOKUP(C5885,country!A:B,2,FALSE)</f>
        <v>India</v>
      </c>
      <c r="AA5885">
        <f t="shared" si="91"/>
        <v>1</v>
      </c>
    </row>
    <row r="5886" spans="1:27" ht="15.75" customHeight="1" x14ac:dyDescent="0.25">
      <c r="A5886">
        <v>300938</v>
      </c>
      <c r="B5886" t="s">
        <v>11890</v>
      </c>
      <c r="C5886">
        <v>1</v>
      </c>
      <c r="D5886" t="s">
        <v>11222</v>
      </c>
      <c r="E5886" t="s">
        <v>12202</v>
      </c>
      <c r="F5886" t="s">
        <v>11248</v>
      </c>
      <c r="G5886" t="s">
        <v>11247</v>
      </c>
      <c r="H5886">
        <v>77.044762599999999</v>
      </c>
      <c r="I5886">
        <v>28.4064865</v>
      </c>
      <c r="J5886" t="s">
        <v>4496</v>
      </c>
      <c r="K5886" t="s">
        <v>28</v>
      </c>
      <c r="L5886" t="s">
        <v>29</v>
      </c>
      <c r="M5886" t="s">
        <v>36</v>
      </c>
      <c r="N5886" t="s">
        <v>29</v>
      </c>
      <c r="O5886" t="s">
        <v>29</v>
      </c>
      <c r="P5886">
        <v>2</v>
      </c>
      <c r="Q5886">
        <v>175</v>
      </c>
      <c r="R5886">
        <v>550</v>
      </c>
      <c r="S5886" t="str">
        <f>IF(Table1[[#This Row],[Average_Cost_for_two]]&lt;500,"Low",IF(Table1[[#This Row],[Average_Cost_for_two]]&lt;=1500,"Medium","High"))</f>
        <v>Medium</v>
      </c>
      <c r="T5886">
        <v>3.3</v>
      </c>
      <c r="U5886">
        <v>2018</v>
      </c>
      <c r="V5886">
        <v>2</v>
      </c>
      <c r="W5886">
        <v>3</v>
      </c>
      <c r="X5886">
        <f>IF(OR(Main!$U5886=0,
       Main!$V5886=0,
       Main!$W5886=0),
   "",
   DATE(Main!$U5886,
        Main!$V5886,
        Main!$W5886)
)</f>
        <v>43134</v>
      </c>
      <c r="Y5886">
        <f>Table1[[#This Row],[Average_Cost_for_two]]*VLOOKUP(Table1[[#This Row],[Currency]],currency!$A$2:$B$10,2,FALSE)</f>
        <v>6.6000000000000005</v>
      </c>
      <c r="Z5886" t="str">
        <f>VLOOKUP(C5886,country!A:B,2,FALSE)</f>
        <v>India</v>
      </c>
      <c r="AA5886">
        <f t="shared" si="91"/>
        <v>1</v>
      </c>
    </row>
    <row r="5887" spans="1:27" ht="15.75" customHeight="1" x14ac:dyDescent="0.25">
      <c r="A5887">
        <v>309033</v>
      </c>
      <c r="B5887" t="s">
        <v>12203</v>
      </c>
      <c r="C5887">
        <v>1</v>
      </c>
      <c r="D5887" t="s">
        <v>11222</v>
      </c>
      <c r="E5887" t="s">
        <v>12204</v>
      </c>
      <c r="F5887" t="s">
        <v>11248</v>
      </c>
      <c r="G5887" t="s">
        <v>11247</v>
      </c>
      <c r="H5887">
        <v>77.045247500000002</v>
      </c>
      <c r="I5887">
        <v>28.406213999999999</v>
      </c>
      <c r="J5887" t="s">
        <v>480</v>
      </c>
      <c r="K5887" t="s">
        <v>28</v>
      </c>
      <c r="L5887" t="s">
        <v>36</v>
      </c>
      <c r="M5887" t="s">
        <v>36</v>
      </c>
      <c r="N5887" t="s">
        <v>29</v>
      </c>
      <c r="O5887" t="s">
        <v>29</v>
      </c>
      <c r="P5887">
        <v>3</v>
      </c>
      <c r="Q5887">
        <v>155</v>
      </c>
      <c r="R5887">
        <v>1350</v>
      </c>
      <c r="S5887" t="str">
        <f>IF(Table1[[#This Row],[Average_Cost_for_two]]&lt;500,"Low",IF(Table1[[#This Row],[Average_Cost_for_two]]&lt;=1500,"Medium","High"))</f>
        <v>Medium</v>
      </c>
      <c r="T5887">
        <v>3.4</v>
      </c>
      <c r="U5887">
        <v>2015</v>
      </c>
      <c r="V5887">
        <v>2</v>
      </c>
      <c r="W5887">
        <v>14</v>
      </c>
      <c r="X5887">
        <f>IF(OR(Main!$U5887=0,
       Main!$V5887=0,
       Main!$W5887=0),
   "",
   DATE(Main!$U5887,
        Main!$V5887,
        Main!$W5887)
)</f>
        <v>42049</v>
      </c>
      <c r="Y5887">
        <f>Table1[[#This Row],[Average_Cost_for_two]]*VLOOKUP(Table1[[#This Row],[Currency]],currency!$A$2:$B$10,2,FALSE)</f>
        <v>16.2</v>
      </c>
      <c r="Z5887" t="str">
        <f>VLOOKUP(C5887,country!A:B,2,FALSE)</f>
        <v>India</v>
      </c>
      <c r="AA5887">
        <f t="shared" si="91"/>
        <v>1</v>
      </c>
    </row>
    <row r="5888" spans="1:27" ht="15.75" customHeight="1" x14ac:dyDescent="0.25">
      <c r="A5888">
        <v>312684</v>
      </c>
      <c r="B5888" t="s">
        <v>4973</v>
      </c>
      <c r="C5888">
        <v>1</v>
      </c>
      <c r="D5888" t="s">
        <v>11222</v>
      </c>
      <c r="E5888" t="s">
        <v>12205</v>
      </c>
      <c r="F5888" t="s">
        <v>11248</v>
      </c>
      <c r="G5888" t="s">
        <v>11247</v>
      </c>
      <c r="H5888">
        <v>77.044977599999996</v>
      </c>
      <c r="I5888">
        <v>28.4060983</v>
      </c>
      <c r="J5888" t="s">
        <v>500</v>
      </c>
      <c r="K5888" t="s">
        <v>28</v>
      </c>
      <c r="L5888" t="s">
        <v>29</v>
      </c>
      <c r="M5888" t="s">
        <v>29</v>
      </c>
      <c r="N5888" t="s">
        <v>29</v>
      </c>
      <c r="O5888" t="s">
        <v>29</v>
      </c>
      <c r="P5888">
        <v>2</v>
      </c>
      <c r="Q5888">
        <v>51</v>
      </c>
      <c r="R5888">
        <v>700</v>
      </c>
      <c r="S5888" t="str">
        <f>IF(Table1[[#This Row],[Average_Cost_for_two]]&lt;500,"Low",IF(Table1[[#This Row],[Average_Cost_for_two]]&lt;=1500,"Medium","High"))</f>
        <v>Medium</v>
      </c>
      <c r="T5888">
        <v>3.7</v>
      </c>
      <c r="U5888">
        <v>2012</v>
      </c>
      <c r="V5888">
        <v>2</v>
      </c>
      <c r="W5888">
        <v>22</v>
      </c>
      <c r="X5888">
        <f>IF(OR(Main!$U5888=0,
       Main!$V5888=0,
       Main!$W5888=0),
   "",
   DATE(Main!$U5888,
        Main!$V5888,
        Main!$W5888)
)</f>
        <v>40961</v>
      </c>
      <c r="Y5888">
        <f>Table1[[#This Row],[Average_Cost_for_two]]*VLOOKUP(Table1[[#This Row],[Currency]],currency!$A$2:$B$10,2,FALSE)</f>
        <v>8.4</v>
      </c>
      <c r="Z5888" t="str">
        <f>VLOOKUP(C5888,country!A:B,2,FALSE)</f>
        <v>India</v>
      </c>
      <c r="AA5888">
        <f t="shared" si="91"/>
        <v>1</v>
      </c>
    </row>
    <row r="5889" spans="1:27" ht="15.75" customHeight="1" x14ac:dyDescent="0.25">
      <c r="A5889">
        <v>305776</v>
      </c>
      <c r="B5889" t="s">
        <v>1802</v>
      </c>
      <c r="C5889">
        <v>1</v>
      </c>
      <c r="D5889" t="s">
        <v>11222</v>
      </c>
      <c r="E5889" t="s">
        <v>12206</v>
      </c>
      <c r="F5889" t="s">
        <v>11398</v>
      </c>
      <c r="G5889" t="s">
        <v>11399</v>
      </c>
      <c r="H5889">
        <v>77.087608799999998</v>
      </c>
      <c r="I5889">
        <v>28.462293200000001</v>
      </c>
      <c r="J5889" t="s">
        <v>1804</v>
      </c>
      <c r="K5889" t="s">
        <v>28</v>
      </c>
      <c r="L5889" t="s">
        <v>36</v>
      </c>
      <c r="M5889" t="s">
        <v>36</v>
      </c>
      <c r="N5889" t="s">
        <v>29</v>
      </c>
      <c r="O5889" t="s">
        <v>29</v>
      </c>
      <c r="P5889">
        <v>2</v>
      </c>
      <c r="Q5889">
        <v>241</v>
      </c>
      <c r="R5889">
        <v>850</v>
      </c>
      <c r="S5889" t="str">
        <f>IF(Table1[[#This Row],[Average_Cost_for_two]]&lt;500,"Low",IF(Table1[[#This Row],[Average_Cost_for_two]]&lt;=1500,"Medium","High"))</f>
        <v>Medium</v>
      </c>
      <c r="T5889">
        <v>3.2</v>
      </c>
      <c r="U5889">
        <v>2018</v>
      </c>
      <c r="V5889">
        <v>2</v>
      </c>
      <c r="W5889">
        <v>2</v>
      </c>
      <c r="X5889">
        <f>IF(OR(Main!$U5889=0,
       Main!$V5889=0,
       Main!$W5889=0),
   "",
   DATE(Main!$U5889,
        Main!$V5889,
        Main!$W5889)
)</f>
        <v>43133</v>
      </c>
      <c r="Y5889">
        <f>Table1[[#This Row],[Average_Cost_for_two]]*VLOOKUP(Table1[[#This Row],[Currency]],currency!$A$2:$B$10,2,FALSE)</f>
        <v>10.200000000000001</v>
      </c>
      <c r="Z5889" t="str">
        <f>VLOOKUP(C5889,country!A:B,2,FALSE)</f>
        <v>India</v>
      </c>
      <c r="AA5889">
        <f t="shared" si="91"/>
        <v>1</v>
      </c>
    </row>
    <row r="5890" spans="1:27" ht="15.75" customHeight="1" x14ac:dyDescent="0.25">
      <c r="A5890">
        <v>4602</v>
      </c>
      <c r="B5890" t="s">
        <v>12207</v>
      </c>
      <c r="C5890">
        <v>1</v>
      </c>
      <c r="D5890" t="s">
        <v>11222</v>
      </c>
      <c r="E5890" t="s">
        <v>12208</v>
      </c>
      <c r="F5890" t="s">
        <v>11549</v>
      </c>
      <c r="G5890" t="s">
        <v>11550</v>
      </c>
      <c r="H5890">
        <v>77.075617199999996</v>
      </c>
      <c r="I5890">
        <v>28.471414899999999</v>
      </c>
      <c r="J5890" t="s">
        <v>480</v>
      </c>
      <c r="K5890" t="s">
        <v>28</v>
      </c>
      <c r="L5890" t="s">
        <v>29</v>
      </c>
      <c r="M5890" t="s">
        <v>36</v>
      </c>
      <c r="N5890" t="s">
        <v>29</v>
      </c>
      <c r="O5890" t="s">
        <v>29</v>
      </c>
      <c r="P5890">
        <v>2</v>
      </c>
      <c r="Q5890">
        <v>39</v>
      </c>
      <c r="R5890">
        <v>700</v>
      </c>
      <c r="S5890" t="str">
        <f>IF(Table1[[#This Row],[Average_Cost_for_two]]&lt;500,"Low",IF(Table1[[#This Row],[Average_Cost_for_two]]&lt;=1500,"Medium","High"))</f>
        <v>Medium</v>
      </c>
      <c r="T5890">
        <v>2.7</v>
      </c>
      <c r="U5890">
        <v>2018</v>
      </c>
      <c r="V5890">
        <v>2</v>
      </c>
      <c r="W5890">
        <v>26</v>
      </c>
      <c r="X5890">
        <f>IF(OR(Main!$U5890=0,
       Main!$V5890=0,
       Main!$W5890=0),
   "",
   DATE(Main!$U5890,
        Main!$V5890,
        Main!$W5890)
)</f>
        <v>43157</v>
      </c>
      <c r="Y5890">
        <f>Table1[[#This Row],[Average_Cost_for_two]]*VLOOKUP(Table1[[#This Row],[Currency]],currency!$A$2:$B$10,2,FALSE)</f>
        <v>8.4</v>
      </c>
      <c r="Z5890" t="str">
        <f>VLOOKUP(C5890,country!A:B,2,FALSE)</f>
        <v>India</v>
      </c>
      <c r="AA5890">
        <f t="shared" ref="AA5890:AA5953" si="92">ROUNDUP(V5890/3,0)</f>
        <v>1</v>
      </c>
    </row>
    <row r="5891" spans="1:27" ht="15.75" customHeight="1" x14ac:dyDescent="0.25">
      <c r="A5891">
        <v>18343001</v>
      </c>
      <c r="B5891" t="s">
        <v>12209</v>
      </c>
      <c r="C5891">
        <v>1</v>
      </c>
      <c r="D5891" t="s">
        <v>11222</v>
      </c>
      <c r="E5891" t="s">
        <v>12210</v>
      </c>
      <c r="F5891" t="s">
        <v>11549</v>
      </c>
      <c r="G5891" t="s">
        <v>11550</v>
      </c>
      <c r="H5891">
        <v>77.081552400000007</v>
      </c>
      <c r="I5891">
        <v>28.451032099999999</v>
      </c>
      <c r="J5891" t="s">
        <v>500</v>
      </c>
      <c r="K5891" t="s">
        <v>28</v>
      </c>
      <c r="L5891" t="s">
        <v>29</v>
      </c>
      <c r="M5891" t="s">
        <v>29</v>
      </c>
      <c r="N5891" t="s">
        <v>29</v>
      </c>
      <c r="O5891" t="s">
        <v>29</v>
      </c>
      <c r="P5891">
        <v>3</v>
      </c>
      <c r="Q5891">
        <v>62</v>
      </c>
      <c r="R5891">
        <v>1100</v>
      </c>
      <c r="S5891" t="str">
        <f>IF(Table1[[#This Row],[Average_Cost_for_two]]&lt;500,"Low",IF(Table1[[#This Row],[Average_Cost_for_two]]&lt;=1500,"Medium","High"))</f>
        <v>Medium</v>
      </c>
      <c r="T5891">
        <v>4.3</v>
      </c>
      <c r="U5891">
        <v>2015</v>
      </c>
      <c r="V5891">
        <v>2</v>
      </c>
      <c r="W5891">
        <v>28</v>
      </c>
      <c r="X5891">
        <f>IF(OR(Main!$U5891=0,
       Main!$V5891=0,
       Main!$W5891=0),
   "",
   DATE(Main!$U5891,
        Main!$V5891,
        Main!$W5891)
)</f>
        <v>42063</v>
      </c>
      <c r="Y5891">
        <f>Table1[[#This Row],[Average_Cost_for_two]]*VLOOKUP(Table1[[#This Row],[Currency]],currency!$A$2:$B$10,2,FALSE)</f>
        <v>13.200000000000001</v>
      </c>
      <c r="Z5891" t="str">
        <f>VLOOKUP(C5891,country!A:B,2,FALSE)</f>
        <v>India</v>
      </c>
      <c r="AA5891">
        <f t="shared" si="92"/>
        <v>1</v>
      </c>
    </row>
    <row r="5892" spans="1:27" ht="15.75" customHeight="1" x14ac:dyDescent="0.25">
      <c r="A5892">
        <v>9736</v>
      </c>
      <c r="B5892" t="s">
        <v>12211</v>
      </c>
      <c r="C5892">
        <v>1</v>
      </c>
      <c r="D5892" t="s">
        <v>23</v>
      </c>
      <c r="E5892" t="s">
        <v>12212</v>
      </c>
      <c r="F5892" t="s">
        <v>119</v>
      </c>
      <c r="G5892" t="s">
        <v>120</v>
      </c>
      <c r="H5892">
        <v>77.299539999999993</v>
      </c>
      <c r="I5892">
        <v>28.5939142</v>
      </c>
      <c r="J5892" t="s">
        <v>12213</v>
      </c>
      <c r="K5892" t="s">
        <v>28</v>
      </c>
      <c r="L5892" t="s">
        <v>36</v>
      </c>
      <c r="M5892" t="s">
        <v>29</v>
      </c>
      <c r="N5892" t="s">
        <v>29</v>
      </c>
      <c r="O5892" t="s">
        <v>29</v>
      </c>
      <c r="P5892">
        <v>4</v>
      </c>
      <c r="Q5892">
        <v>80</v>
      </c>
      <c r="R5892">
        <v>2000</v>
      </c>
      <c r="S5892" t="str">
        <f>IF(Table1[[#This Row],[Average_Cost_for_two]]&lt;500,"Low",IF(Table1[[#This Row],[Average_Cost_for_two]]&lt;=1500,"Medium","High"))</f>
        <v>High</v>
      </c>
      <c r="T5892">
        <v>3.1</v>
      </c>
      <c r="U5892">
        <v>2010</v>
      </c>
      <c r="V5892">
        <v>8</v>
      </c>
      <c r="W5892">
        <v>15</v>
      </c>
      <c r="X5892">
        <f>IF(OR(Main!$U5892=0,
       Main!$V5892=0,
       Main!$W5892=0),
   "",
   DATE(Main!$U5892,
        Main!$V5892,
        Main!$W5892)
)</f>
        <v>40405</v>
      </c>
      <c r="Y5892">
        <f>Table1[[#This Row],[Average_Cost_for_two]]*VLOOKUP(Table1[[#This Row],[Currency]],currency!$A$2:$B$10,2,FALSE)</f>
        <v>24</v>
      </c>
      <c r="Z5892" t="str">
        <f>VLOOKUP(C5892,country!A:B,2,FALSE)</f>
        <v>India</v>
      </c>
      <c r="AA5892">
        <f t="shared" si="92"/>
        <v>3</v>
      </c>
    </row>
    <row r="5893" spans="1:27" ht="15.75" customHeight="1" x14ac:dyDescent="0.25">
      <c r="A5893">
        <v>313078</v>
      </c>
      <c r="B5893" t="s">
        <v>610</v>
      </c>
      <c r="C5893">
        <v>1</v>
      </c>
      <c r="D5893" t="s">
        <v>11222</v>
      </c>
      <c r="E5893" t="s">
        <v>12214</v>
      </c>
      <c r="F5893" t="s">
        <v>11254</v>
      </c>
      <c r="G5893" t="s">
        <v>11255</v>
      </c>
      <c r="H5893">
        <v>77.067069000000004</v>
      </c>
      <c r="I5893">
        <v>28.4899846</v>
      </c>
      <c r="J5893" t="s">
        <v>611</v>
      </c>
      <c r="K5893" t="s">
        <v>28</v>
      </c>
      <c r="L5893" t="s">
        <v>29</v>
      </c>
      <c r="M5893" t="s">
        <v>29</v>
      </c>
      <c r="N5893" t="s">
        <v>29</v>
      </c>
      <c r="O5893" t="s">
        <v>29</v>
      </c>
      <c r="P5893">
        <v>2</v>
      </c>
      <c r="Q5893">
        <v>3</v>
      </c>
      <c r="R5893">
        <v>700</v>
      </c>
      <c r="S5893" t="str">
        <f>IF(Table1[[#This Row],[Average_Cost_for_two]]&lt;500,"Low",IF(Table1[[#This Row],[Average_Cost_for_two]]&lt;=1500,"Medium","High"))</f>
        <v>Medium</v>
      </c>
      <c r="T5893">
        <v>1</v>
      </c>
      <c r="U5893">
        <v>2015</v>
      </c>
      <c r="V5893">
        <v>2</v>
      </c>
      <c r="W5893">
        <v>10</v>
      </c>
      <c r="X5893">
        <f>IF(OR(Main!$U5893=0,
       Main!$V5893=0,
       Main!$W5893=0),
   "",
   DATE(Main!$U5893,
        Main!$V5893,
        Main!$W5893)
)</f>
        <v>42045</v>
      </c>
      <c r="Y5893">
        <f>Table1[[#This Row],[Average_Cost_for_two]]*VLOOKUP(Table1[[#This Row],[Currency]],currency!$A$2:$B$10,2,FALSE)</f>
        <v>8.4</v>
      </c>
      <c r="Z5893" t="str">
        <f>VLOOKUP(C5893,country!A:B,2,FALSE)</f>
        <v>India</v>
      </c>
      <c r="AA5893">
        <f t="shared" si="92"/>
        <v>1</v>
      </c>
    </row>
    <row r="5894" spans="1:27" ht="15.75" customHeight="1" x14ac:dyDescent="0.25">
      <c r="A5894">
        <v>18124368</v>
      </c>
      <c r="B5894" t="s">
        <v>2994</v>
      </c>
      <c r="C5894">
        <v>1</v>
      </c>
      <c r="D5894" t="s">
        <v>11222</v>
      </c>
      <c r="E5894" t="s">
        <v>12215</v>
      </c>
      <c r="F5894" t="s">
        <v>11555</v>
      </c>
      <c r="G5894" t="s">
        <v>11556</v>
      </c>
      <c r="H5894">
        <v>77.0714665</v>
      </c>
      <c r="I5894">
        <v>28.509640300000001</v>
      </c>
      <c r="J5894" t="s">
        <v>27</v>
      </c>
      <c r="K5894" t="s">
        <v>28</v>
      </c>
      <c r="L5894" t="s">
        <v>29</v>
      </c>
      <c r="M5894" t="s">
        <v>36</v>
      </c>
      <c r="N5894" t="s">
        <v>29</v>
      </c>
      <c r="O5894" t="s">
        <v>29</v>
      </c>
      <c r="P5894">
        <v>2</v>
      </c>
      <c r="Q5894">
        <v>11</v>
      </c>
      <c r="R5894">
        <v>700</v>
      </c>
      <c r="S5894" t="str">
        <f>IF(Table1[[#This Row],[Average_Cost_for_two]]&lt;500,"Low",IF(Table1[[#This Row],[Average_Cost_for_two]]&lt;=1500,"Medium","High"))</f>
        <v>Medium</v>
      </c>
      <c r="T5894">
        <v>3.2</v>
      </c>
      <c r="U5894">
        <v>2017</v>
      </c>
      <c r="V5894">
        <v>2</v>
      </c>
      <c r="W5894">
        <v>8</v>
      </c>
      <c r="X5894">
        <f>IF(OR(Main!$U5894=0,
       Main!$V5894=0,
       Main!$W5894=0),
   "",
   DATE(Main!$U5894,
        Main!$V5894,
        Main!$W5894)
)</f>
        <v>42774</v>
      </c>
      <c r="Y5894">
        <f>Table1[[#This Row],[Average_Cost_for_two]]*VLOOKUP(Table1[[#This Row],[Currency]],currency!$A$2:$B$10,2,FALSE)</f>
        <v>8.4</v>
      </c>
      <c r="Z5894" t="str">
        <f>VLOOKUP(C5894,country!A:B,2,FALSE)</f>
        <v>India</v>
      </c>
      <c r="AA5894">
        <f t="shared" si="92"/>
        <v>1</v>
      </c>
    </row>
    <row r="5895" spans="1:27" ht="15.75" customHeight="1" x14ac:dyDescent="0.25">
      <c r="A5895">
        <v>311844</v>
      </c>
      <c r="B5895" t="s">
        <v>12216</v>
      </c>
      <c r="C5895">
        <v>1</v>
      </c>
      <c r="D5895" t="s">
        <v>11222</v>
      </c>
      <c r="E5895" t="s">
        <v>12217</v>
      </c>
      <c r="F5895" t="s">
        <v>11700</v>
      </c>
      <c r="G5895" t="s">
        <v>11701</v>
      </c>
      <c r="H5895">
        <v>77.030982600000002</v>
      </c>
      <c r="I5895">
        <v>28.508564</v>
      </c>
      <c r="J5895" t="s">
        <v>682</v>
      </c>
      <c r="K5895" t="s">
        <v>28</v>
      </c>
      <c r="L5895" t="s">
        <v>29</v>
      </c>
      <c r="M5895" t="s">
        <v>36</v>
      </c>
      <c r="N5895" t="s">
        <v>29</v>
      </c>
      <c r="O5895" t="s">
        <v>29</v>
      </c>
      <c r="P5895">
        <v>1</v>
      </c>
      <c r="Q5895">
        <v>10</v>
      </c>
      <c r="R5895">
        <v>250</v>
      </c>
      <c r="S5895" t="str">
        <f>IF(Table1[[#This Row],[Average_Cost_for_two]]&lt;500,"Low",IF(Table1[[#This Row],[Average_Cost_for_two]]&lt;=1500,"Medium","High"))</f>
        <v>Low</v>
      </c>
      <c r="T5895">
        <v>2.7</v>
      </c>
      <c r="U5895">
        <v>2010</v>
      </c>
      <c r="V5895">
        <v>2</v>
      </c>
      <c r="W5895">
        <v>9</v>
      </c>
      <c r="X5895">
        <f>IF(OR(Main!$U5895=0,
       Main!$V5895=0,
       Main!$W5895=0),
   "",
   DATE(Main!$U5895,
        Main!$V5895,
        Main!$W5895)
)</f>
        <v>40218</v>
      </c>
      <c r="Y5895">
        <f>Table1[[#This Row],[Average_Cost_for_two]]*VLOOKUP(Table1[[#This Row],[Currency]],currency!$A$2:$B$10,2,FALSE)</f>
        <v>3</v>
      </c>
      <c r="Z5895" t="str">
        <f>VLOOKUP(C5895,country!A:B,2,FALSE)</f>
        <v>India</v>
      </c>
      <c r="AA5895">
        <f t="shared" si="92"/>
        <v>1</v>
      </c>
    </row>
    <row r="5896" spans="1:27" ht="15.75" customHeight="1" x14ac:dyDescent="0.25">
      <c r="A5896">
        <v>309851</v>
      </c>
      <c r="B5896" t="s">
        <v>12218</v>
      </c>
      <c r="C5896">
        <v>1</v>
      </c>
      <c r="D5896" t="s">
        <v>11222</v>
      </c>
      <c r="E5896" t="s">
        <v>12219</v>
      </c>
      <c r="F5896" t="s">
        <v>11415</v>
      </c>
      <c r="G5896" t="s">
        <v>11416</v>
      </c>
      <c r="H5896">
        <v>77.084191700000005</v>
      </c>
      <c r="I5896">
        <v>28.460351200000002</v>
      </c>
      <c r="J5896" t="s">
        <v>12220</v>
      </c>
      <c r="K5896" t="s">
        <v>28</v>
      </c>
      <c r="L5896" t="s">
        <v>29</v>
      </c>
      <c r="M5896" t="s">
        <v>36</v>
      </c>
      <c r="N5896" t="s">
        <v>29</v>
      </c>
      <c r="O5896" t="s">
        <v>29</v>
      </c>
      <c r="P5896">
        <v>2</v>
      </c>
      <c r="Q5896">
        <v>153</v>
      </c>
      <c r="R5896">
        <v>700</v>
      </c>
      <c r="S5896" t="str">
        <f>IF(Table1[[#This Row],[Average_Cost_for_two]]&lt;500,"Low",IF(Table1[[#This Row],[Average_Cost_for_two]]&lt;=1500,"Medium","High"))</f>
        <v>Medium</v>
      </c>
      <c r="T5896">
        <v>3.3</v>
      </c>
      <c r="U5896">
        <v>2011</v>
      </c>
      <c r="V5896">
        <v>2</v>
      </c>
      <c r="W5896">
        <v>8</v>
      </c>
      <c r="X5896">
        <f>IF(OR(Main!$U5896=0,
       Main!$V5896=0,
       Main!$W5896=0),
   "",
   DATE(Main!$U5896,
        Main!$V5896,
        Main!$W5896)
)</f>
        <v>40582</v>
      </c>
      <c r="Y5896">
        <f>Table1[[#This Row],[Average_Cost_for_two]]*VLOOKUP(Table1[[#This Row],[Currency]],currency!$A$2:$B$10,2,FALSE)</f>
        <v>8.4</v>
      </c>
      <c r="Z5896" t="str">
        <f>VLOOKUP(C5896,country!A:B,2,FALSE)</f>
        <v>India</v>
      </c>
      <c r="AA5896">
        <f t="shared" si="92"/>
        <v>1</v>
      </c>
    </row>
    <row r="5897" spans="1:27" ht="15.75" customHeight="1" x14ac:dyDescent="0.25">
      <c r="A5897">
        <v>313479</v>
      </c>
      <c r="B5897" t="s">
        <v>12221</v>
      </c>
      <c r="C5897">
        <v>1</v>
      </c>
      <c r="D5897" t="s">
        <v>11222</v>
      </c>
      <c r="E5897" t="s">
        <v>12222</v>
      </c>
      <c r="F5897" t="s">
        <v>11415</v>
      </c>
      <c r="G5897" t="s">
        <v>11416</v>
      </c>
      <c r="H5897">
        <v>77.084326599999997</v>
      </c>
      <c r="I5897">
        <v>28.459871</v>
      </c>
      <c r="J5897" t="s">
        <v>27</v>
      </c>
      <c r="K5897" t="s">
        <v>28</v>
      </c>
      <c r="L5897" t="s">
        <v>29</v>
      </c>
      <c r="M5897" t="s">
        <v>29</v>
      </c>
      <c r="N5897" t="s">
        <v>29</v>
      </c>
      <c r="O5897" t="s">
        <v>29</v>
      </c>
      <c r="P5897">
        <v>2</v>
      </c>
      <c r="Q5897">
        <v>21</v>
      </c>
      <c r="R5897">
        <v>650</v>
      </c>
      <c r="S5897" t="str">
        <f>IF(Table1[[#This Row],[Average_Cost_for_two]]&lt;500,"Low",IF(Table1[[#This Row],[Average_Cost_for_two]]&lt;=1500,"Medium","High"))</f>
        <v>Medium</v>
      </c>
      <c r="T5897">
        <v>3.1</v>
      </c>
      <c r="U5897">
        <v>2010</v>
      </c>
      <c r="V5897">
        <v>2</v>
      </c>
      <c r="W5897">
        <v>19</v>
      </c>
      <c r="X5897">
        <f>IF(OR(Main!$U5897=0,
       Main!$V5897=0,
       Main!$W5897=0),
   "",
   DATE(Main!$U5897,
        Main!$V5897,
        Main!$W5897)
)</f>
        <v>40228</v>
      </c>
      <c r="Y5897">
        <f>Table1[[#This Row],[Average_Cost_for_two]]*VLOOKUP(Table1[[#This Row],[Currency]],currency!$A$2:$B$10,2,FALSE)</f>
        <v>7.8</v>
      </c>
      <c r="Z5897" t="str">
        <f>VLOOKUP(C5897,country!A:B,2,FALSE)</f>
        <v>India</v>
      </c>
      <c r="AA5897">
        <f t="shared" si="92"/>
        <v>1</v>
      </c>
    </row>
    <row r="5898" spans="1:27" ht="15.75" customHeight="1" x14ac:dyDescent="0.25">
      <c r="A5898">
        <v>227</v>
      </c>
      <c r="B5898" t="s">
        <v>610</v>
      </c>
      <c r="C5898">
        <v>1</v>
      </c>
      <c r="D5898" t="s">
        <v>11222</v>
      </c>
      <c r="E5898" t="s">
        <v>12223</v>
      </c>
      <c r="F5898" t="s">
        <v>11272</v>
      </c>
      <c r="G5898" t="s">
        <v>11273</v>
      </c>
      <c r="H5898">
        <v>77.101006600000005</v>
      </c>
      <c r="I5898">
        <v>28.442867100000001</v>
      </c>
      <c r="J5898" t="s">
        <v>611</v>
      </c>
      <c r="K5898" t="s">
        <v>28</v>
      </c>
      <c r="L5898" t="s">
        <v>29</v>
      </c>
      <c r="M5898" t="s">
        <v>29</v>
      </c>
      <c r="N5898" t="s">
        <v>29</v>
      </c>
      <c r="O5898" t="s">
        <v>29</v>
      </c>
      <c r="P5898">
        <v>2</v>
      </c>
      <c r="Q5898">
        <v>104</v>
      </c>
      <c r="R5898">
        <v>700</v>
      </c>
      <c r="S5898" t="str">
        <f>IF(Table1[[#This Row],[Average_Cost_for_two]]&lt;500,"Low",IF(Table1[[#This Row],[Average_Cost_for_two]]&lt;=1500,"Medium","High"))</f>
        <v>Medium</v>
      </c>
      <c r="T5898">
        <v>3.4</v>
      </c>
      <c r="U5898">
        <v>2015</v>
      </c>
      <c r="V5898">
        <v>1</v>
      </c>
      <c r="W5898">
        <v>9</v>
      </c>
      <c r="X5898">
        <f>IF(OR(Main!$U5898=0,
       Main!$V5898=0,
       Main!$W5898=0),
   "",
   DATE(Main!$U5898,
        Main!$V5898,
        Main!$W5898)
)</f>
        <v>42013</v>
      </c>
      <c r="Y5898">
        <f>Table1[[#This Row],[Average_Cost_for_two]]*VLOOKUP(Table1[[#This Row],[Currency]],currency!$A$2:$B$10,2,FALSE)</f>
        <v>8.4</v>
      </c>
      <c r="Z5898" t="str">
        <f>VLOOKUP(C5898,country!A:B,2,FALSE)</f>
        <v>India</v>
      </c>
      <c r="AA5898">
        <f t="shared" si="92"/>
        <v>1</v>
      </c>
    </row>
    <row r="5899" spans="1:27" ht="15.75" customHeight="1" x14ac:dyDescent="0.25">
      <c r="A5899">
        <v>300100</v>
      </c>
      <c r="B5899" t="s">
        <v>12224</v>
      </c>
      <c r="C5899">
        <v>1</v>
      </c>
      <c r="D5899" t="s">
        <v>11222</v>
      </c>
      <c r="E5899" t="s">
        <v>12225</v>
      </c>
      <c r="F5899" t="s">
        <v>11272</v>
      </c>
      <c r="G5899" t="s">
        <v>11273</v>
      </c>
      <c r="H5899">
        <v>77.100736900000001</v>
      </c>
      <c r="I5899">
        <v>28.4431102</v>
      </c>
      <c r="J5899" t="s">
        <v>12226</v>
      </c>
      <c r="K5899" t="s">
        <v>28</v>
      </c>
      <c r="L5899" t="s">
        <v>36</v>
      </c>
      <c r="M5899" t="s">
        <v>36</v>
      </c>
      <c r="N5899" t="s">
        <v>29</v>
      </c>
      <c r="O5899" t="s">
        <v>29</v>
      </c>
      <c r="P5899">
        <v>2</v>
      </c>
      <c r="Q5899">
        <v>218</v>
      </c>
      <c r="R5899">
        <v>900</v>
      </c>
      <c r="S5899" t="str">
        <f>IF(Table1[[#This Row],[Average_Cost_for_two]]&lt;500,"Low",IF(Table1[[#This Row],[Average_Cost_for_two]]&lt;=1500,"Medium","High"))</f>
        <v>Medium</v>
      </c>
      <c r="T5899">
        <v>3.3</v>
      </c>
      <c r="U5899">
        <v>2010</v>
      </c>
      <c r="V5899">
        <v>1</v>
      </c>
      <c r="W5899">
        <v>15</v>
      </c>
      <c r="X5899">
        <f>IF(OR(Main!$U5899=0,
       Main!$V5899=0,
       Main!$W5899=0),
   "",
   DATE(Main!$U5899,
        Main!$V5899,
        Main!$W5899)
)</f>
        <v>40193</v>
      </c>
      <c r="Y5899">
        <f>Table1[[#This Row],[Average_Cost_for_two]]*VLOOKUP(Table1[[#This Row],[Currency]],currency!$A$2:$B$10,2,FALSE)</f>
        <v>10.8</v>
      </c>
      <c r="Z5899" t="str">
        <f>VLOOKUP(C5899,country!A:B,2,FALSE)</f>
        <v>India</v>
      </c>
      <c r="AA5899">
        <f t="shared" si="92"/>
        <v>1</v>
      </c>
    </row>
    <row r="5900" spans="1:27" ht="15.75" customHeight="1" x14ac:dyDescent="0.25">
      <c r="A5900">
        <v>18233573</v>
      </c>
      <c r="B5900" t="s">
        <v>12227</v>
      </c>
      <c r="C5900">
        <v>1</v>
      </c>
      <c r="D5900" t="s">
        <v>11222</v>
      </c>
      <c r="E5900" t="s">
        <v>12228</v>
      </c>
      <c r="F5900" t="s">
        <v>11426</v>
      </c>
      <c r="G5900" t="s">
        <v>11427</v>
      </c>
      <c r="H5900">
        <v>77.083472299999997</v>
      </c>
      <c r="I5900">
        <v>28.468171600000002</v>
      </c>
      <c r="J5900" t="s">
        <v>12229</v>
      </c>
      <c r="K5900" t="s">
        <v>28</v>
      </c>
      <c r="L5900" t="s">
        <v>36</v>
      </c>
      <c r="M5900" t="s">
        <v>36</v>
      </c>
      <c r="N5900" t="s">
        <v>29</v>
      </c>
      <c r="O5900" t="s">
        <v>29</v>
      </c>
      <c r="P5900">
        <v>3</v>
      </c>
      <c r="Q5900">
        <v>162</v>
      </c>
      <c r="R5900">
        <v>1500</v>
      </c>
      <c r="S5900" t="str">
        <f>IF(Table1[[#This Row],[Average_Cost_for_two]]&lt;500,"Low",IF(Table1[[#This Row],[Average_Cost_for_two]]&lt;=1500,"Medium","High"))</f>
        <v>Medium</v>
      </c>
      <c r="T5900">
        <v>4</v>
      </c>
      <c r="U5900">
        <v>2013</v>
      </c>
      <c r="V5900">
        <v>1</v>
      </c>
      <c r="W5900">
        <v>15</v>
      </c>
      <c r="X5900">
        <f>IF(OR(Main!$U5900=0,
       Main!$V5900=0,
       Main!$W5900=0),
   "",
   DATE(Main!$U5900,
        Main!$V5900,
        Main!$W5900)
)</f>
        <v>41289</v>
      </c>
      <c r="Y5900">
        <f>Table1[[#This Row],[Average_Cost_for_two]]*VLOOKUP(Table1[[#This Row],[Currency]],currency!$A$2:$B$10,2,FALSE)</f>
        <v>18</v>
      </c>
      <c r="Z5900" t="str">
        <f>VLOOKUP(C5900,country!A:B,2,FALSE)</f>
        <v>India</v>
      </c>
      <c r="AA5900">
        <f t="shared" si="92"/>
        <v>1</v>
      </c>
    </row>
    <row r="5901" spans="1:27" ht="15.75" customHeight="1" x14ac:dyDescent="0.25">
      <c r="A5901">
        <v>18336509</v>
      </c>
      <c r="B5901" t="s">
        <v>12230</v>
      </c>
      <c r="C5901">
        <v>1</v>
      </c>
      <c r="D5901" t="s">
        <v>11222</v>
      </c>
      <c r="E5901" t="s">
        <v>11290</v>
      </c>
      <c r="F5901" t="s">
        <v>11289</v>
      </c>
      <c r="G5901" t="s">
        <v>11290</v>
      </c>
      <c r="H5901">
        <v>77.088311300000001</v>
      </c>
      <c r="I5901">
        <v>28.4942639</v>
      </c>
      <c r="J5901" t="s">
        <v>12231</v>
      </c>
      <c r="K5901" t="s">
        <v>28</v>
      </c>
      <c r="L5901" t="s">
        <v>29</v>
      </c>
      <c r="M5901" t="s">
        <v>36</v>
      </c>
      <c r="N5901" t="s">
        <v>29</v>
      </c>
      <c r="O5901" t="s">
        <v>29</v>
      </c>
      <c r="P5901">
        <v>2</v>
      </c>
      <c r="Q5901">
        <v>176</v>
      </c>
      <c r="R5901">
        <v>550</v>
      </c>
      <c r="S5901" t="str">
        <f>IF(Table1[[#This Row],[Average_Cost_for_two]]&lt;500,"Low",IF(Table1[[#This Row],[Average_Cost_for_two]]&lt;=1500,"Medium","High"))</f>
        <v>Medium</v>
      </c>
      <c r="T5901">
        <v>3.8</v>
      </c>
      <c r="U5901">
        <v>2013</v>
      </c>
      <c r="V5901">
        <v>1</v>
      </c>
      <c r="W5901">
        <v>26</v>
      </c>
      <c r="X5901">
        <f>IF(OR(Main!$U5901=0,
       Main!$V5901=0,
       Main!$W5901=0),
   "",
   DATE(Main!$U5901,
        Main!$V5901,
        Main!$W5901)
)</f>
        <v>41300</v>
      </c>
      <c r="Y5901">
        <f>Table1[[#This Row],[Average_Cost_for_two]]*VLOOKUP(Table1[[#This Row],[Currency]],currency!$A$2:$B$10,2,FALSE)</f>
        <v>6.6000000000000005</v>
      </c>
      <c r="Z5901" t="str">
        <f>VLOOKUP(C5901,country!A:B,2,FALSE)</f>
        <v>India</v>
      </c>
      <c r="AA5901">
        <f t="shared" si="92"/>
        <v>1</v>
      </c>
    </row>
    <row r="5902" spans="1:27" ht="15.75" customHeight="1" x14ac:dyDescent="0.25">
      <c r="A5902">
        <v>226</v>
      </c>
      <c r="B5902" t="s">
        <v>610</v>
      </c>
      <c r="C5902">
        <v>1</v>
      </c>
      <c r="D5902" t="s">
        <v>11222</v>
      </c>
      <c r="E5902" t="s">
        <v>12232</v>
      </c>
      <c r="F5902" t="s">
        <v>11447</v>
      </c>
      <c r="G5902" t="s">
        <v>11448</v>
      </c>
      <c r="H5902">
        <v>77.093083149999998</v>
      </c>
      <c r="I5902">
        <v>28.47577587</v>
      </c>
      <c r="J5902" t="s">
        <v>611</v>
      </c>
      <c r="K5902" t="s">
        <v>28</v>
      </c>
      <c r="L5902" t="s">
        <v>29</v>
      </c>
      <c r="M5902" t="s">
        <v>29</v>
      </c>
      <c r="N5902" t="s">
        <v>29</v>
      </c>
      <c r="O5902" t="s">
        <v>29</v>
      </c>
      <c r="P5902">
        <v>2</v>
      </c>
      <c r="Q5902">
        <v>30</v>
      </c>
      <c r="R5902">
        <v>700</v>
      </c>
      <c r="S5902" t="str">
        <f>IF(Table1[[#This Row],[Average_Cost_for_two]]&lt;500,"Low",IF(Table1[[#This Row],[Average_Cost_for_two]]&lt;=1500,"Medium","High"))</f>
        <v>Medium</v>
      </c>
      <c r="T5902">
        <v>2.8</v>
      </c>
      <c r="U5902">
        <v>2018</v>
      </c>
      <c r="V5902">
        <v>1</v>
      </c>
      <c r="W5902">
        <v>13</v>
      </c>
      <c r="X5902">
        <f>IF(OR(Main!$U5902=0,
       Main!$V5902=0,
       Main!$W5902=0),
   "",
   DATE(Main!$U5902,
        Main!$V5902,
        Main!$W5902)
)</f>
        <v>43113</v>
      </c>
      <c r="Y5902">
        <f>Table1[[#This Row],[Average_Cost_for_two]]*VLOOKUP(Table1[[#This Row],[Currency]],currency!$A$2:$B$10,2,FALSE)</f>
        <v>8.4</v>
      </c>
      <c r="Z5902" t="str">
        <f>VLOOKUP(C5902,country!A:B,2,FALSE)</f>
        <v>India</v>
      </c>
      <c r="AA5902">
        <f t="shared" si="92"/>
        <v>1</v>
      </c>
    </row>
    <row r="5903" spans="1:27" ht="15.75" customHeight="1" x14ac:dyDescent="0.25">
      <c r="A5903">
        <v>18454285</v>
      </c>
      <c r="B5903" t="s">
        <v>12233</v>
      </c>
      <c r="C5903">
        <v>1</v>
      </c>
      <c r="D5903" t="s">
        <v>11222</v>
      </c>
      <c r="E5903" t="s">
        <v>12234</v>
      </c>
      <c r="F5903" t="s">
        <v>11306</v>
      </c>
      <c r="G5903" t="s">
        <v>11307</v>
      </c>
      <c r="H5903">
        <v>77.092284699999993</v>
      </c>
      <c r="I5903">
        <v>28.473321500000001</v>
      </c>
      <c r="J5903" t="s">
        <v>12235</v>
      </c>
      <c r="K5903" t="s">
        <v>28</v>
      </c>
      <c r="L5903" t="s">
        <v>29</v>
      </c>
      <c r="M5903" t="s">
        <v>29</v>
      </c>
      <c r="N5903" t="s">
        <v>29</v>
      </c>
      <c r="O5903" t="s">
        <v>29</v>
      </c>
      <c r="P5903">
        <v>1</v>
      </c>
      <c r="Q5903">
        <v>4</v>
      </c>
      <c r="R5903">
        <v>250</v>
      </c>
      <c r="S5903" t="str">
        <f>IF(Table1[[#This Row],[Average_Cost_for_two]]&lt;500,"Low",IF(Table1[[#This Row],[Average_Cost_for_two]]&lt;=1500,"Medium","High"))</f>
        <v>Low</v>
      </c>
      <c r="T5903">
        <v>3</v>
      </c>
      <c r="U5903">
        <v>2014</v>
      </c>
      <c r="V5903">
        <v>1</v>
      </c>
      <c r="W5903">
        <v>28</v>
      </c>
      <c r="X5903">
        <f>IF(OR(Main!$U5903=0,
       Main!$V5903=0,
       Main!$W5903=0),
   "",
   DATE(Main!$U5903,
        Main!$V5903,
        Main!$W5903)
)</f>
        <v>41667</v>
      </c>
      <c r="Y5903">
        <f>Table1[[#This Row],[Average_Cost_for_two]]*VLOOKUP(Table1[[#This Row],[Currency]],currency!$A$2:$B$10,2,FALSE)</f>
        <v>3</v>
      </c>
      <c r="Z5903" t="str">
        <f>VLOOKUP(C5903,country!A:B,2,FALSE)</f>
        <v>India</v>
      </c>
      <c r="AA5903">
        <f t="shared" si="92"/>
        <v>1</v>
      </c>
    </row>
    <row r="5904" spans="1:27" ht="15.75" customHeight="1" x14ac:dyDescent="0.25">
      <c r="A5904">
        <v>18265384</v>
      </c>
      <c r="B5904" t="s">
        <v>12236</v>
      </c>
      <c r="C5904">
        <v>1</v>
      </c>
      <c r="D5904" t="s">
        <v>11222</v>
      </c>
      <c r="E5904" t="s">
        <v>12237</v>
      </c>
      <c r="F5904" t="s">
        <v>11224</v>
      </c>
      <c r="G5904" t="s">
        <v>11225</v>
      </c>
      <c r="H5904">
        <v>77.089788729999995</v>
      </c>
      <c r="I5904">
        <v>28.494884280000001</v>
      </c>
      <c r="J5904" t="s">
        <v>12238</v>
      </c>
      <c r="K5904" t="s">
        <v>28</v>
      </c>
      <c r="L5904" t="s">
        <v>29</v>
      </c>
      <c r="M5904" t="s">
        <v>36</v>
      </c>
      <c r="N5904" t="s">
        <v>29</v>
      </c>
      <c r="O5904" t="s">
        <v>29</v>
      </c>
      <c r="P5904">
        <v>2</v>
      </c>
      <c r="Q5904">
        <v>217</v>
      </c>
      <c r="R5904">
        <v>700</v>
      </c>
      <c r="S5904" t="str">
        <f>IF(Table1[[#This Row],[Average_Cost_for_two]]&lt;500,"Low",IF(Table1[[#This Row],[Average_Cost_for_two]]&lt;=1500,"Medium","High"))</f>
        <v>Medium</v>
      </c>
      <c r="T5904">
        <v>4.3</v>
      </c>
      <c r="U5904">
        <v>2012</v>
      </c>
      <c r="V5904">
        <v>1</v>
      </c>
      <c r="W5904">
        <v>16</v>
      </c>
      <c r="X5904">
        <f>IF(OR(Main!$U5904=0,
       Main!$V5904=0,
       Main!$W5904=0),
   "",
   DATE(Main!$U5904,
        Main!$V5904,
        Main!$W5904)
)</f>
        <v>40924</v>
      </c>
      <c r="Y5904">
        <f>Table1[[#This Row],[Average_Cost_for_two]]*VLOOKUP(Table1[[#This Row],[Currency]],currency!$A$2:$B$10,2,FALSE)</f>
        <v>8.4</v>
      </c>
      <c r="Z5904" t="str">
        <f>VLOOKUP(C5904,country!A:B,2,FALSE)</f>
        <v>India</v>
      </c>
      <c r="AA5904">
        <f t="shared" si="92"/>
        <v>1</v>
      </c>
    </row>
    <row r="5905" spans="1:27" ht="15.75" customHeight="1" x14ac:dyDescent="0.25">
      <c r="A5905">
        <v>18453035</v>
      </c>
      <c r="B5905" t="s">
        <v>12239</v>
      </c>
      <c r="C5905">
        <v>1</v>
      </c>
      <c r="D5905" t="s">
        <v>11222</v>
      </c>
      <c r="E5905" t="s">
        <v>12240</v>
      </c>
      <c r="F5905" t="s">
        <v>11460</v>
      </c>
      <c r="G5905" t="s">
        <v>11461</v>
      </c>
      <c r="H5905">
        <v>77.099048800000006</v>
      </c>
      <c r="I5905">
        <v>28.447992200000002</v>
      </c>
      <c r="J5905" t="s">
        <v>12241</v>
      </c>
      <c r="K5905" t="s">
        <v>28</v>
      </c>
      <c r="L5905" t="s">
        <v>36</v>
      </c>
      <c r="M5905" t="s">
        <v>29</v>
      </c>
      <c r="N5905" t="s">
        <v>29</v>
      </c>
      <c r="O5905" t="s">
        <v>29</v>
      </c>
      <c r="P5905">
        <v>3</v>
      </c>
      <c r="Q5905">
        <v>27</v>
      </c>
      <c r="R5905">
        <v>1200</v>
      </c>
      <c r="S5905" t="str">
        <f>IF(Table1[[#This Row],[Average_Cost_for_two]]&lt;500,"Low",IF(Table1[[#This Row],[Average_Cost_for_two]]&lt;=1500,"Medium","High"))</f>
        <v>Medium</v>
      </c>
      <c r="T5905">
        <v>3.6</v>
      </c>
      <c r="U5905">
        <v>2018</v>
      </c>
      <c r="V5905">
        <v>1</v>
      </c>
      <c r="W5905">
        <v>13</v>
      </c>
      <c r="X5905">
        <f>IF(OR(Main!$U5905=0,
       Main!$V5905=0,
       Main!$W5905=0),
   "",
   DATE(Main!$U5905,
        Main!$V5905,
        Main!$W5905)
)</f>
        <v>43113</v>
      </c>
      <c r="Y5905">
        <f>Table1[[#This Row],[Average_Cost_for_two]]*VLOOKUP(Table1[[#This Row],[Currency]],currency!$A$2:$B$10,2,FALSE)</f>
        <v>14.4</v>
      </c>
      <c r="Z5905" t="str">
        <f>VLOOKUP(C5905,country!A:B,2,FALSE)</f>
        <v>India</v>
      </c>
      <c r="AA5905">
        <f t="shared" si="92"/>
        <v>1</v>
      </c>
    </row>
    <row r="5906" spans="1:27" ht="15.75" customHeight="1" x14ac:dyDescent="0.25">
      <c r="A5906">
        <v>302455</v>
      </c>
      <c r="B5906" t="s">
        <v>12242</v>
      </c>
      <c r="C5906">
        <v>1</v>
      </c>
      <c r="D5906" t="s">
        <v>11222</v>
      </c>
      <c r="E5906" t="s">
        <v>12243</v>
      </c>
      <c r="F5906" t="s">
        <v>11460</v>
      </c>
      <c r="G5906" t="s">
        <v>11461</v>
      </c>
      <c r="H5906">
        <v>77.099478099999999</v>
      </c>
      <c r="I5906">
        <v>28.4476522</v>
      </c>
      <c r="J5906" t="s">
        <v>12244</v>
      </c>
      <c r="K5906" t="s">
        <v>28</v>
      </c>
      <c r="L5906" t="s">
        <v>36</v>
      </c>
      <c r="M5906" t="s">
        <v>36</v>
      </c>
      <c r="N5906" t="s">
        <v>29</v>
      </c>
      <c r="O5906" t="s">
        <v>29</v>
      </c>
      <c r="P5906">
        <v>3</v>
      </c>
      <c r="Q5906">
        <v>259</v>
      </c>
      <c r="R5906">
        <v>1800</v>
      </c>
      <c r="S5906" t="str">
        <f>IF(Table1[[#This Row],[Average_Cost_for_two]]&lt;500,"Low",IF(Table1[[#This Row],[Average_Cost_for_two]]&lt;=1500,"Medium","High"))</f>
        <v>High</v>
      </c>
      <c r="T5906">
        <v>3.5</v>
      </c>
      <c r="U5906">
        <v>2014</v>
      </c>
      <c r="V5906">
        <v>1</v>
      </c>
      <c r="W5906">
        <v>27</v>
      </c>
      <c r="X5906">
        <f>IF(OR(Main!$U5906=0,
       Main!$V5906=0,
       Main!$W5906=0),
   "",
   DATE(Main!$U5906,
        Main!$V5906,
        Main!$W5906)
)</f>
        <v>41666</v>
      </c>
      <c r="Y5906">
        <f>Table1[[#This Row],[Average_Cost_for_two]]*VLOOKUP(Table1[[#This Row],[Currency]],currency!$A$2:$B$10,2,FALSE)</f>
        <v>21.6</v>
      </c>
      <c r="Z5906" t="str">
        <f>VLOOKUP(C5906,country!A:B,2,FALSE)</f>
        <v>India</v>
      </c>
      <c r="AA5906">
        <f t="shared" si="92"/>
        <v>1</v>
      </c>
    </row>
    <row r="5907" spans="1:27" ht="15.75" customHeight="1" x14ac:dyDescent="0.25">
      <c r="A5907">
        <v>311486</v>
      </c>
      <c r="B5907" t="s">
        <v>12245</v>
      </c>
      <c r="C5907">
        <v>1</v>
      </c>
      <c r="D5907" t="s">
        <v>11222</v>
      </c>
      <c r="E5907" t="s">
        <v>12246</v>
      </c>
      <c r="F5907" t="s">
        <v>11460</v>
      </c>
      <c r="G5907" t="s">
        <v>11461</v>
      </c>
      <c r="H5907">
        <v>77.099388200000007</v>
      </c>
      <c r="I5907">
        <v>28.447733299999999</v>
      </c>
      <c r="J5907" t="s">
        <v>2901</v>
      </c>
      <c r="K5907" t="s">
        <v>28</v>
      </c>
      <c r="L5907" t="s">
        <v>36</v>
      </c>
      <c r="M5907" t="s">
        <v>36</v>
      </c>
      <c r="N5907" t="s">
        <v>29</v>
      </c>
      <c r="O5907" t="s">
        <v>29</v>
      </c>
      <c r="P5907">
        <v>3</v>
      </c>
      <c r="Q5907">
        <v>192</v>
      </c>
      <c r="R5907">
        <v>1600</v>
      </c>
      <c r="S5907" t="str">
        <f>IF(Table1[[#This Row],[Average_Cost_for_two]]&lt;500,"Low",IF(Table1[[#This Row],[Average_Cost_for_two]]&lt;=1500,"Medium","High"))</f>
        <v>High</v>
      </c>
      <c r="T5907">
        <v>4</v>
      </c>
      <c r="U5907">
        <v>2018</v>
      </c>
      <c r="V5907">
        <v>1</v>
      </c>
      <c r="W5907">
        <v>1</v>
      </c>
      <c r="X5907">
        <f>IF(OR(Main!$U5907=0,
       Main!$V5907=0,
       Main!$W5907=0),
   "",
   DATE(Main!$U5907,
        Main!$V5907,
        Main!$W5907)
)</f>
        <v>43101</v>
      </c>
      <c r="Y5907">
        <f>Table1[[#This Row],[Average_Cost_for_two]]*VLOOKUP(Table1[[#This Row],[Currency]],currency!$A$2:$B$10,2,FALSE)</f>
        <v>19.2</v>
      </c>
      <c r="Z5907" t="str">
        <f>VLOOKUP(C5907,country!A:B,2,FALSE)</f>
        <v>India</v>
      </c>
      <c r="AA5907">
        <f t="shared" si="92"/>
        <v>1</v>
      </c>
    </row>
    <row r="5908" spans="1:27" ht="15.75" customHeight="1" x14ac:dyDescent="0.25">
      <c r="A5908">
        <v>18276997</v>
      </c>
      <c r="B5908" t="s">
        <v>12247</v>
      </c>
      <c r="C5908">
        <v>1</v>
      </c>
      <c r="D5908" t="s">
        <v>11222</v>
      </c>
      <c r="E5908" t="s">
        <v>12248</v>
      </c>
      <c r="F5908" t="s">
        <v>11319</v>
      </c>
      <c r="G5908" t="s">
        <v>11320</v>
      </c>
      <c r="H5908">
        <v>77.080761420000002</v>
      </c>
      <c r="I5908">
        <v>28.479075439999999</v>
      </c>
      <c r="J5908" t="s">
        <v>500</v>
      </c>
      <c r="K5908" t="s">
        <v>28</v>
      </c>
      <c r="L5908" t="s">
        <v>29</v>
      </c>
      <c r="M5908" t="s">
        <v>29</v>
      </c>
      <c r="N5908" t="s">
        <v>29</v>
      </c>
      <c r="O5908" t="s">
        <v>29</v>
      </c>
      <c r="P5908">
        <v>1</v>
      </c>
      <c r="Q5908">
        <v>35</v>
      </c>
      <c r="R5908">
        <v>150</v>
      </c>
      <c r="S5908" t="str">
        <f>IF(Table1[[#This Row],[Average_Cost_for_two]]&lt;500,"Low",IF(Table1[[#This Row],[Average_Cost_for_two]]&lt;=1500,"Medium","High"))</f>
        <v>Low</v>
      </c>
      <c r="T5908">
        <v>3.8</v>
      </c>
      <c r="U5908">
        <v>2012</v>
      </c>
      <c r="V5908">
        <v>1</v>
      </c>
      <c r="W5908">
        <v>14</v>
      </c>
      <c r="X5908">
        <f>IF(OR(Main!$U5908=0,
       Main!$V5908=0,
       Main!$W5908=0),
   "",
   DATE(Main!$U5908,
        Main!$V5908,
        Main!$W5908)
)</f>
        <v>40922</v>
      </c>
      <c r="Y5908">
        <f>Table1[[#This Row],[Average_Cost_for_two]]*VLOOKUP(Table1[[#This Row],[Currency]],currency!$A$2:$B$10,2,FALSE)</f>
        <v>1.8</v>
      </c>
      <c r="Z5908" t="str">
        <f>VLOOKUP(C5908,country!A:B,2,FALSE)</f>
        <v>India</v>
      </c>
      <c r="AA5908">
        <f t="shared" si="92"/>
        <v>1</v>
      </c>
    </row>
    <row r="5909" spans="1:27" ht="15.75" customHeight="1" x14ac:dyDescent="0.25">
      <c r="A5909">
        <v>2475</v>
      </c>
      <c r="B5909" t="s">
        <v>12249</v>
      </c>
      <c r="C5909">
        <v>1</v>
      </c>
      <c r="D5909" t="s">
        <v>11222</v>
      </c>
      <c r="E5909" t="s">
        <v>12250</v>
      </c>
      <c r="F5909" t="s">
        <v>11232</v>
      </c>
      <c r="G5909" t="s">
        <v>11231</v>
      </c>
      <c r="H5909">
        <v>77.094143200000005</v>
      </c>
      <c r="I5909">
        <v>28.466795300000001</v>
      </c>
      <c r="J5909" t="s">
        <v>480</v>
      </c>
      <c r="K5909" t="s">
        <v>28</v>
      </c>
      <c r="L5909" t="s">
        <v>36</v>
      </c>
      <c r="M5909" t="s">
        <v>29</v>
      </c>
      <c r="N5909" t="s">
        <v>29</v>
      </c>
      <c r="O5909" t="s">
        <v>29</v>
      </c>
      <c r="P5909">
        <v>2</v>
      </c>
      <c r="Q5909">
        <v>37</v>
      </c>
      <c r="R5909">
        <v>850</v>
      </c>
      <c r="S5909" t="str">
        <f>IF(Table1[[#This Row],[Average_Cost_for_two]]&lt;500,"Low",IF(Table1[[#This Row],[Average_Cost_for_two]]&lt;=1500,"Medium","High"))</f>
        <v>Medium</v>
      </c>
      <c r="T5909">
        <v>3.2</v>
      </c>
      <c r="U5909">
        <v>2011</v>
      </c>
      <c r="V5909">
        <v>1</v>
      </c>
      <c r="W5909">
        <v>22</v>
      </c>
      <c r="X5909">
        <f>IF(OR(Main!$U5909=0,
       Main!$V5909=0,
       Main!$W5909=0),
   "",
   DATE(Main!$U5909,
        Main!$V5909,
        Main!$W5909)
)</f>
        <v>40565</v>
      </c>
      <c r="Y5909">
        <f>Table1[[#This Row],[Average_Cost_for_two]]*VLOOKUP(Table1[[#This Row],[Currency]],currency!$A$2:$B$10,2,FALSE)</f>
        <v>10.200000000000001</v>
      </c>
      <c r="Z5909" t="str">
        <f>VLOOKUP(C5909,country!A:B,2,FALSE)</f>
        <v>India</v>
      </c>
      <c r="AA5909">
        <f t="shared" si="92"/>
        <v>1</v>
      </c>
    </row>
    <row r="5910" spans="1:27" ht="15.75" customHeight="1" x14ac:dyDescent="0.25">
      <c r="A5910">
        <v>18472653</v>
      </c>
      <c r="B5910" t="s">
        <v>12251</v>
      </c>
      <c r="C5910">
        <v>1</v>
      </c>
      <c r="D5910" t="s">
        <v>23</v>
      </c>
      <c r="E5910" t="s">
        <v>12252</v>
      </c>
      <c r="F5910" t="s">
        <v>1907</v>
      </c>
      <c r="G5910" t="s">
        <v>1908</v>
      </c>
      <c r="H5910">
        <v>0</v>
      </c>
      <c r="I5910">
        <v>0</v>
      </c>
      <c r="J5910" t="s">
        <v>615</v>
      </c>
      <c r="K5910" t="s">
        <v>28</v>
      </c>
      <c r="L5910" t="s">
        <v>36</v>
      </c>
      <c r="M5910" t="s">
        <v>29</v>
      </c>
      <c r="N5910" t="s">
        <v>29</v>
      </c>
      <c r="O5910" t="s">
        <v>29</v>
      </c>
      <c r="P5910">
        <v>4</v>
      </c>
      <c r="Q5910">
        <v>52</v>
      </c>
      <c r="R5910">
        <v>2000</v>
      </c>
      <c r="S5910" t="str">
        <f>IF(Table1[[#This Row],[Average_Cost_for_two]]&lt;500,"Low",IF(Table1[[#This Row],[Average_Cost_for_two]]&lt;=1500,"Medium","High"))</f>
        <v>High</v>
      </c>
      <c r="T5910">
        <v>3.8</v>
      </c>
      <c r="U5910">
        <v>2017</v>
      </c>
      <c r="V5910">
        <v>8</v>
      </c>
      <c r="W5910">
        <v>27</v>
      </c>
      <c r="X5910">
        <f>IF(OR(Main!$U5910=0,
       Main!$V5910=0,
       Main!$W5910=0),
   "",
   DATE(Main!$U5910,
        Main!$V5910,
        Main!$W5910)
)</f>
        <v>42974</v>
      </c>
      <c r="Y5910">
        <f>Table1[[#This Row],[Average_Cost_for_two]]*VLOOKUP(Table1[[#This Row],[Currency]],currency!$A$2:$B$10,2,FALSE)</f>
        <v>24</v>
      </c>
      <c r="Z5910" t="str">
        <f>VLOOKUP(C5910,country!A:B,2,FALSE)</f>
        <v>India</v>
      </c>
      <c r="AA5910">
        <f t="shared" si="92"/>
        <v>3</v>
      </c>
    </row>
    <row r="5911" spans="1:27" ht="15.75" customHeight="1" x14ac:dyDescent="0.25">
      <c r="A5911">
        <v>4879</v>
      </c>
      <c r="B5911" t="s">
        <v>3087</v>
      </c>
      <c r="C5911">
        <v>1</v>
      </c>
      <c r="D5911" t="s">
        <v>11222</v>
      </c>
      <c r="E5911" t="s">
        <v>12253</v>
      </c>
      <c r="F5911" t="s">
        <v>177</v>
      </c>
      <c r="G5911" t="s">
        <v>11245</v>
      </c>
      <c r="H5911">
        <v>77.102372599999995</v>
      </c>
      <c r="I5911">
        <v>28.480540399999999</v>
      </c>
      <c r="J5911" t="s">
        <v>500</v>
      </c>
      <c r="K5911" t="s">
        <v>28</v>
      </c>
      <c r="L5911" t="s">
        <v>29</v>
      </c>
      <c r="M5911" t="s">
        <v>29</v>
      </c>
      <c r="N5911" t="s">
        <v>29</v>
      </c>
      <c r="O5911" t="s">
        <v>29</v>
      </c>
      <c r="P5911">
        <v>2</v>
      </c>
      <c r="Q5911">
        <v>22</v>
      </c>
      <c r="R5911">
        <v>650</v>
      </c>
      <c r="S5911" t="str">
        <f>IF(Table1[[#This Row],[Average_Cost_for_two]]&lt;500,"Low",IF(Table1[[#This Row],[Average_Cost_for_two]]&lt;=1500,"Medium","High"))</f>
        <v>Medium</v>
      </c>
      <c r="T5911">
        <v>3.3</v>
      </c>
      <c r="U5911">
        <v>2015</v>
      </c>
      <c r="V5911">
        <v>1</v>
      </c>
      <c r="W5911">
        <v>3</v>
      </c>
      <c r="X5911">
        <f>IF(OR(Main!$U5911=0,
       Main!$V5911=0,
       Main!$W5911=0),
   "",
   DATE(Main!$U5911,
        Main!$V5911,
        Main!$W5911)
)</f>
        <v>42007</v>
      </c>
      <c r="Y5911">
        <f>Table1[[#This Row],[Average_Cost_for_two]]*VLOOKUP(Table1[[#This Row],[Currency]],currency!$A$2:$B$10,2,FALSE)</f>
        <v>7.8</v>
      </c>
      <c r="Z5911" t="str">
        <f>VLOOKUP(C5911,country!A:B,2,FALSE)</f>
        <v>India</v>
      </c>
      <c r="AA5911">
        <f t="shared" si="92"/>
        <v>1</v>
      </c>
    </row>
    <row r="5912" spans="1:27" ht="15.75" customHeight="1" x14ac:dyDescent="0.25">
      <c r="A5912">
        <v>308013</v>
      </c>
      <c r="B5912" t="s">
        <v>12254</v>
      </c>
      <c r="C5912">
        <v>1</v>
      </c>
      <c r="D5912" t="s">
        <v>11222</v>
      </c>
      <c r="E5912" t="s">
        <v>11893</v>
      </c>
      <c r="F5912" t="s">
        <v>11894</v>
      </c>
      <c r="G5912" t="s">
        <v>11895</v>
      </c>
      <c r="H5912">
        <v>77.089227399999999</v>
      </c>
      <c r="I5912">
        <v>28.479841100000002</v>
      </c>
      <c r="J5912" t="s">
        <v>12255</v>
      </c>
      <c r="K5912" t="s">
        <v>28</v>
      </c>
      <c r="L5912" t="s">
        <v>36</v>
      </c>
      <c r="M5912" t="s">
        <v>29</v>
      </c>
      <c r="N5912" t="s">
        <v>29</v>
      </c>
      <c r="O5912" t="s">
        <v>29</v>
      </c>
      <c r="P5912">
        <v>3</v>
      </c>
      <c r="Q5912">
        <v>240</v>
      </c>
      <c r="R5912">
        <v>1500</v>
      </c>
      <c r="S5912" t="str">
        <f>IF(Table1[[#This Row],[Average_Cost_for_two]]&lt;500,"Low",IF(Table1[[#This Row],[Average_Cost_for_two]]&lt;=1500,"Medium","High"))</f>
        <v>Medium</v>
      </c>
      <c r="T5912">
        <v>3.5</v>
      </c>
      <c r="U5912">
        <v>2014</v>
      </c>
      <c r="V5912">
        <v>1</v>
      </c>
      <c r="W5912">
        <v>11</v>
      </c>
      <c r="X5912">
        <f>IF(OR(Main!$U5912=0,
       Main!$V5912=0,
       Main!$W5912=0),
   "",
   DATE(Main!$U5912,
        Main!$V5912,
        Main!$W5912)
)</f>
        <v>41650</v>
      </c>
      <c r="Y5912">
        <f>Table1[[#This Row],[Average_Cost_for_two]]*VLOOKUP(Table1[[#This Row],[Currency]],currency!$A$2:$B$10,2,FALSE)</f>
        <v>18</v>
      </c>
      <c r="Z5912" t="str">
        <f>VLOOKUP(C5912,country!A:B,2,FALSE)</f>
        <v>India</v>
      </c>
      <c r="AA5912">
        <f t="shared" si="92"/>
        <v>1</v>
      </c>
    </row>
    <row r="5913" spans="1:27" ht="15.75" customHeight="1" x14ac:dyDescent="0.25">
      <c r="A5913">
        <v>3213</v>
      </c>
      <c r="B5913" t="s">
        <v>12256</v>
      </c>
      <c r="C5913">
        <v>1</v>
      </c>
      <c r="D5913" t="s">
        <v>11222</v>
      </c>
      <c r="E5913" t="s">
        <v>11337</v>
      </c>
      <c r="F5913" t="s">
        <v>11338</v>
      </c>
      <c r="G5913" t="s">
        <v>11339</v>
      </c>
      <c r="H5913">
        <v>77.080171100000001</v>
      </c>
      <c r="I5913">
        <v>28.480532199999999</v>
      </c>
      <c r="J5913" t="s">
        <v>12257</v>
      </c>
      <c r="K5913" t="s">
        <v>28</v>
      </c>
      <c r="L5913" t="s">
        <v>36</v>
      </c>
      <c r="M5913" t="s">
        <v>36</v>
      </c>
      <c r="N5913" t="s">
        <v>29</v>
      </c>
      <c r="O5913" t="s">
        <v>29</v>
      </c>
      <c r="P5913">
        <v>3</v>
      </c>
      <c r="Q5913">
        <v>496</v>
      </c>
      <c r="R5913">
        <v>1000</v>
      </c>
      <c r="S5913" t="str">
        <f>IF(Table1[[#This Row],[Average_Cost_for_two]]&lt;500,"Low",IF(Table1[[#This Row],[Average_Cost_for_two]]&lt;=1500,"Medium","High"))</f>
        <v>Medium</v>
      </c>
      <c r="T5913">
        <v>3.6</v>
      </c>
      <c r="U5913">
        <v>2012</v>
      </c>
      <c r="V5913">
        <v>1</v>
      </c>
      <c r="W5913">
        <v>13</v>
      </c>
      <c r="X5913">
        <f>IF(OR(Main!$U5913=0,
       Main!$V5913=0,
       Main!$W5913=0),
   "",
   DATE(Main!$U5913,
        Main!$V5913,
        Main!$W5913)
)</f>
        <v>40921</v>
      </c>
      <c r="Y5913">
        <f>Table1[[#This Row],[Average_Cost_for_two]]*VLOOKUP(Table1[[#This Row],[Currency]],currency!$A$2:$B$10,2,FALSE)</f>
        <v>12</v>
      </c>
      <c r="Z5913" t="str">
        <f>VLOOKUP(C5913,country!A:B,2,FALSE)</f>
        <v>India</v>
      </c>
      <c r="AA5913">
        <f t="shared" si="92"/>
        <v>1</v>
      </c>
    </row>
    <row r="5914" spans="1:27" ht="15.75" customHeight="1" x14ac:dyDescent="0.25">
      <c r="A5914">
        <v>18396399</v>
      </c>
      <c r="B5914" t="s">
        <v>12258</v>
      </c>
      <c r="C5914">
        <v>1</v>
      </c>
      <c r="D5914" t="s">
        <v>11222</v>
      </c>
      <c r="E5914" t="s">
        <v>12259</v>
      </c>
      <c r="F5914" t="s">
        <v>11345</v>
      </c>
      <c r="G5914" t="s">
        <v>11346</v>
      </c>
      <c r="H5914">
        <v>77.020417399999999</v>
      </c>
      <c r="I5914">
        <v>28.466854900000001</v>
      </c>
      <c r="J5914" t="s">
        <v>523</v>
      </c>
      <c r="K5914" t="s">
        <v>28</v>
      </c>
      <c r="L5914" t="s">
        <v>29</v>
      </c>
      <c r="M5914" t="s">
        <v>29</v>
      </c>
      <c r="N5914" t="s">
        <v>29</v>
      </c>
      <c r="O5914" t="s">
        <v>29</v>
      </c>
      <c r="P5914">
        <v>1</v>
      </c>
      <c r="Q5914">
        <v>7</v>
      </c>
      <c r="R5914">
        <v>100</v>
      </c>
      <c r="S5914" t="str">
        <f>IF(Table1[[#This Row],[Average_Cost_for_two]]&lt;500,"Low",IF(Table1[[#This Row],[Average_Cost_for_two]]&lt;=1500,"Medium","High"))</f>
        <v>Low</v>
      </c>
      <c r="T5914">
        <v>3.2</v>
      </c>
      <c r="U5914">
        <v>2016</v>
      </c>
      <c r="V5914">
        <v>1</v>
      </c>
      <c r="W5914">
        <v>3</v>
      </c>
      <c r="X5914">
        <f>IF(OR(Main!$U5914=0,
       Main!$V5914=0,
       Main!$W5914=0),
   "",
   DATE(Main!$U5914,
        Main!$V5914,
        Main!$W5914)
)</f>
        <v>42372</v>
      </c>
      <c r="Y5914">
        <f>Table1[[#This Row],[Average_Cost_for_two]]*VLOOKUP(Table1[[#This Row],[Currency]],currency!$A$2:$B$10,2,FALSE)</f>
        <v>1.2</v>
      </c>
      <c r="Z5914" t="str">
        <f>VLOOKUP(C5914,country!A:B,2,FALSE)</f>
        <v>India</v>
      </c>
      <c r="AA5914">
        <f t="shared" si="92"/>
        <v>1</v>
      </c>
    </row>
    <row r="5915" spans="1:27" ht="15.75" customHeight="1" x14ac:dyDescent="0.25">
      <c r="A5915">
        <v>302027</v>
      </c>
      <c r="B5915" t="s">
        <v>12260</v>
      </c>
      <c r="C5915">
        <v>1</v>
      </c>
      <c r="D5915" t="s">
        <v>11222</v>
      </c>
      <c r="E5915" t="s">
        <v>11348</v>
      </c>
      <c r="F5915" t="s">
        <v>11345</v>
      </c>
      <c r="G5915" t="s">
        <v>11346</v>
      </c>
      <c r="H5915">
        <v>77.025907799999999</v>
      </c>
      <c r="I5915">
        <v>28.459755600000001</v>
      </c>
      <c r="J5915" t="s">
        <v>4496</v>
      </c>
      <c r="K5915" t="s">
        <v>28</v>
      </c>
      <c r="L5915" t="s">
        <v>29</v>
      </c>
      <c r="M5915" t="s">
        <v>29</v>
      </c>
      <c r="N5915" t="s">
        <v>29</v>
      </c>
      <c r="O5915" t="s">
        <v>29</v>
      </c>
      <c r="P5915">
        <v>1</v>
      </c>
      <c r="Q5915">
        <v>11</v>
      </c>
      <c r="R5915">
        <v>150</v>
      </c>
      <c r="S5915" t="str">
        <f>IF(Table1[[#This Row],[Average_Cost_for_two]]&lt;500,"Low",IF(Table1[[#This Row],[Average_Cost_for_two]]&lt;=1500,"Medium","High"))</f>
        <v>Low</v>
      </c>
      <c r="T5915">
        <v>3</v>
      </c>
      <c r="U5915">
        <v>2012</v>
      </c>
      <c r="V5915">
        <v>1</v>
      </c>
      <c r="W5915">
        <v>18</v>
      </c>
      <c r="X5915">
        <f>IF(OR(Main!$U5915=0,
       Main!$V5915=0,
       Main!$W5915=0),
   "",
   DATE(Main!$U5915,
        Main!$V5915,
        Main!$W5915)
)</f>
        <v>40926</v>
      </c>
      <c r="Y5915">
        <f>Table1[[#This Row],[Average_Cost_for_two]]*VLOOKUP(Table1[[#This Row],[Currency]],currency!$A$2:$B$10,2,FALSE)</f>
        <v>1.8</v>
      </c>
      <c r="Z5915" t="str">
        <f>VLOOKUP(C5915,country!A:B,2,FALSE)</f>
        <v>India</v>
      </c>
      <c r="AA5915">
        <f t="shared" si="92"/>
        <v>1</v>
      </c>
    </row>
    <row r="5916" spans="1:27" ht="15.75" customHeight="1" x14ac:dyDescent="0.25">
      <c r="A5916">
        <v>2177</v>
      </c>
      <c r="B5916" t="s">
        <v>12261</v>
      </c>
      <c r="C5916">
        <v>1</v>
      </c>
      <c r="D5916" t="s">
        <v>11222</v>
      </c>
      <c r="E5916" t="s">
        <v>12262</v>
      </c>
      <c r="F5916" t="s">
        <v>11345</v>
      </c>
      <c r="G5916" t="s">
        <v>11346</v>
      </c>
      <c r="H5916">
        <v>77.018762499999994</v>
      </c>
      <c r="I5916">
        <v>28.470938</v>
      </c>
      <c r="J5916" t="s">
        <v>523</v>
      </c>
      <c r="K5916" t="s">
        <v>28</v>
      </c>
      <c r="L5916" t="s">
        <v>29</v>
      </c>
      <c r="M5916" t="s">
        <v>29</v>
      </c>
      <c r="N5916" t="s">
        <v>29</v>
      </c>
      <c r="O5916" t="s">
        <v>29</v>
      </c>
      <c r="P5916">
        <v>1</v>
      </c>
      <c r="Q5916">
        <v>15</v>
      </c>
      <c r="R5916">
        <v>200</v>
      </c>
      <c r="S5916" t="str">
        <f>IF(Table1[[#This Row],[Average_Cost_for_two]]&lt;500,"Low",IF(Table1[[#This Row],[Average_Cost_for_two]]&lt;=1500,"Medium","High"))</f>
        <v>Low</v>
      </c>
      <c r="T5916">
        <v>3</v>
      </c>
      <c r="U5916">
        <v>2015</v>
      </c>
      <c r="V5916">
        <v>1</v>
      </c>
      <c r="W5916">
        <v>1</v>
      </c>
      <c r="X5916">
        <f>IF(OR(Main!$U5916=0,
       Main!$V5916=0,
       Main!$W5916=0),
   "",
   DATE(Main!$U5916,
        Main!$V5916,
        Main!$W5916)
)</f>
        <v>42005</v>
      </c>
      <c r="Y5916">
        <f>Table1[[#This Row],[Average_Cost_for_two]]*VLOOKUP(Table1[[#This Row],[Currency]],currency!$A$2:$B$10,2,FALSE)</f>
        <v>2.4</v>
      </c>
      <c r="Z5916" t="str">
        <f>VLOOKUP(C5916,country!A:B,2,FALSE)</f>
        <v>India</v>
      </c>
      <c r="AA5916">
        <f t="shared" si="92"/>
        <v>1</v>
      </c>
    </row>
    <row r="5917" spans="1:27" ht="15.75" customHeight="1" x14ac:dyDescent="0.25">
      <c r="A5917">
        <v>230</v>
      </c>
      <c r="B5917" t="s">
        <v>610</v>
      </c>
      <c r="C5917">
        <v>1</v>
      </c>
      <c r="D5917" t="s">
        <v>11222</v>
      </c>
      <c r="E5917" t="s">
        <v>12263</v>
      </c>
      <c r="F5917" t="s">
        <v>12264</v>
      </c>
      <c r="G5917" t="s">
        <v>12265</v>
      </c>
      <c r="H5917">
        <v>77.043178499999996</v>
      </c>
      <c r="I5917">
        <v>28.411395200000001</v>
      </c>
      <c r="J5917" t="s">
        <v>611</v>
      </c>
      <c r="K5917" t="s">
        <v>28</v>
      </c>
      <c r="L5917" t="s">
        <v>29</v>
      </c>
      <c r="M5917" t="s">
        <v>29</v>
      </c>
      <c r="N5917" t="s">
        <v>29</v>
      </c>
      <c r="O5917" t="s">
        <v>29</v>
      </c>
      <c r="P5917">
        <v>2</v>
      </c>
      <c r="Q5917">
        <v>112</v>
      </c>
      <c r="R5917">
        <v>700</v>
      </c>
      <c r="S5917" t="str">
        <f>IF(Table1[[#This Row],[Average_Cost_for_two]]&lt;500,"Low",IF(Table1[[#This Row],[Average_Cost_for_two]]&lt;=1500,"Medium","High"))</f>
        <v>Medium</v>
      </c>
      <c r="T5917">
        <v>2.4</v>
      </c>
      <c r="U5917">
        <v>2015</v>
      </c>
      <c r="V5917">
        <v>1</v>
      </c>
      <c r="W5917">
        <v>19</v>
      </c>
      <c r="X5917">
        <f>IF(OR(Main!$U5917=0,
       Main!$V5917=0,
       Main!$W5917=0),
   "",
   DATE(Main!$U5917,
        Main!$V5917,
        Main!$W5917)
)</f>
        <v>42023</v>
      </c>
      <c r="Y5917">
        <f>Table1[[#This Row],[Average_Cost_for_two]]*VLOOKUP(Table1[[#This Row],[Currency]],currency!$A$2:$B$10,2,FALSE)</f>
        <v>8.4</v>
      </c>
      <c r="Z5917" t="str">
        <f>VLOOKUP(C5917,country!A:B,2,FALSE)</f>
        <v>India</v>
      </c>
      <c r="AA5917">
        <f t="shared" si="92"/>
        <v>1</v>
      </c>
    </row>
    <row r="5918" spans="1:27" ht="15.75" customHeight="1" x14ac:dyDescent="0.25">
      <c r="A5918">
        <v>7083</v>
      </c>
      <c r="B5918" t="s">
        <v>12266</v>
      </c>
      <c r="C5918">
        <v>1</v>
      </c>
      <c r="D5918" t="s">
        <v>11222</v>
      </c>
      <c r="E5918" t="s">
        <v>12267</v>
      </c>
      <c r="F5918" t="s">
        <v>11355</v>
      </c>
      <c r="G5918" t="s">
        <v>11354</v>
      </c>
      <c r="H5918">
        <v>77.030404000000004</v>
      </c>
      <c r="I5918">
        <v>28.502946999999999</v>
      </c>
      <c r="J5918" t="s">
        <v>8844</v>
      </c>
      <c r="K5918" t="s">
        <v>28</v>
      </c>
      <c r="L5918" t="s">
        <v>29</v>
      </c>
      <c r="M5918" t="s">
        <v>29</v>
      </c>
      <c r="N5918" t="s">
        <v>29</v>
      </c>
      <c r="O5918" t="s">
        <v>29</v>
      </c>
      <c r="P5918">
        <v>1</v>
      </c>
      <c r="Q5918">
        <v>18</v>
      </c>
      <c r="R5918">
        <v>200</v>
      </c>
      <c r="S5918" t="str">
        <f>IF(Table1[[#This Row],[Average_Cost_for_two]]&lt;500,"Low",IF(Table1[[#This Row],[Average_Cost_for_two]]&lt;=1500,"Medium","High"))</f>
        <v>Low</v>
      </c>
      <c r="T5918">
        <v>3.2</v>
      </c>
      <c r="U5918">
        <v>2017</v>
      </c>
      <c r="V5918">
        <v>1</v>
      </c>
      <c r="W5918">
        <v>25</v>
      </c>
      <c r="X5918">
        <f>IF(OR(Main!$U5918=0,
       Main!$V5918=0,
       Main!$W5918=0),
   "",
   DATE(Main!$U5918,
        Main!$V5918,
        Main!$W5918)
)</f>
        <v>42760</v>
      </c>
      <c r="Y5918">
        <f>Table1[[#This Row],[Average_Cost_for_two]]*VLOOKUP(Table1[[#This Row],[Currency]],currency!$A$2:$B$10,2,FALSE)</f>
        <v>2.4</v>
      </c>
      <c r="Z5918" t="str">
        <f>VLOOKUP(C5918,country!A:B,2,FALSE)</f>
        <v>India</v>
      </c>
      <c r="AA5918">
        <f t="shared" si="92"/>
        <v>1</v>
      </c>
    </row>
    <row r="5919" spans="1:27" ht="15.75" customHeight="1" x14ac:dyDescent="0.25">
      <c r="A5919">
        <v>18430874</v>
      </c>
      <c r="B5919" t="s">
        <v>12268</v>
      </c>
      <c r="C5919">
        <v>1</v>
      </c>
      <c r="D5919" t="s">
        <v>11222</v>
      </c>
      <c r="E5919" t="s">
        <v>12269</v>
      </c>
      <c r="F5919" t="s">
        <v>11355</v>
      </c>
      <c r="G5919" t="s">
        <v>11354</v>
      </c>
      <c r="H5919">
        <v>77.043621900000005</v>
      </c>
      <c r="I5919">
        <v>28.521691700000002</v>
      </c>
      <c r="J5919" t="s">
        <v>722</v>
      </c>
      <c r="K5919" t="s">
        <v>28</v>
      </c>
      <c r="L5919" t="s">
        <v>29</v>
      </c>
      <c r="M5919" t="s">
        <v>29</v>
      </c>
      <c r="N5919" t="s">
        <v>29</v>
      </c>
      <c r="O5919" t="s">
        <v>29</v>
      </c>
      <c r="P5919">
        <v>1</v>
      </c>
      <c r="Q5919">
        <v>10</v>
      </c>
      <c r="R5919">
        <v>200</v>
      </c>
      <c r="S5919" t="str">
        <f>IF(Table1[[#This Row],[Average_Cost_for_two]]&lt;500,"Low",IF(Table1[[#This Row],[Average_Cost_for_two]]&lt;=1500,"Medium","High"))</f>
        <v>Low</v>
      </c>
      <c r="T5919">
        <v>3.2</v>
      </c>
      <c r="U5919">
        <v>2012</v>
      </c>
      <c r="V5919">
        <v>1</v>
      </c>
      <c r="W5919">
        <v>7</v>
      </c>
      <c r="X5919">
        <f>IF(OR(Main!$U5919=0,
       Main!$V5919=0,
       Main!$W5919=0),
   "",
   DATE(Main!$U5919,
        Main!$V5919,
        Main!$W5919)
)</f>
        <v>40915</v>
      </c>
      <c r="Y5919">
        <f>Table1[[#This Row],[Average_Cost_for_two]]*VLOOKUP(Table1[[#This Row],[Currency]],currency!$A$2:$B$10,2,FALSE)</f>
        <v>2.4</v>
      </c>
      <c r="Z5919" t="str">
        <f>VLOOKUP(C5919,country!A:B,2,FALSE)</f>
        <v>India</v>
      </c>
      <c r="AA5919">
        <f t="shared" si="92"/>
        <v>1</v>
      </c>
    </row>
    <row r="5920" spans="1:27" ht="15.75" customHeight="1" x14ac:dyDescent="0.25">
      <c r="A5920">
        <v>303859</v>
      </c>
      <c r="B5920" t="s">
        <v>12270</v>
      </c>
      <c r="C5920">
        <v>1</v>
      </c>
      <c r="D5920" t="s">
        <v>11222</v>
      </c>
      <c r="E5920" t="s">
        <v>12271</v>
      </c>
      <c r="F5920" t="s">
        <v>11355</v>
      </c>
      <c r="G5920" t="s">
        <v>11354</v>
      </c>
      <c r="H5920">
        <v>77.0199219</v>
      </c>
      <c r="I5920">
        <v>28.486525700000001</v>
      </c>
      <c r="J5920" t="s">
        <v>480</v>
      </c>
      <c r="K5920" t="s">
        <v>28</v>
      </c>
      <c r="L5920" t="s">
        <v>36</v>
      </c>
      <c r="M5920" t="s">
        <v>29</v>
      </c>
      <c r="N5920" t="s">
        <v>29</v>
      </c>
      <c r="O5920" t="s">
        <v>29</v>
      </c>
      <c r="P5920">
        <v>2</v>
      </c>
      <c r="Q5920">
        <v>11</v>
      </c>
      <c r="R5920">
        <v>800</v>
      </c>
      <c r="S5920" t="str">
        <f>IF(Table1[[#This Row],[Average_Cost_for_two]]&lt;500,"Low",IF(Table1[[#This Row],[Average_Cost_for_two]]&lt;=1500,"Medium","High"))</f>
        <v>Medium</v>
      </c>
      <c r="T5920">
        <v>2.7</v>
      </c>
      <c r="U5920">
        <v>2017</v>
      </c>
      <c r="V5920">
        <v>1</v>
      </c>
      <c r="W5920">
        <v>6</v>
      </c>
      <c r="X5920">
        <f>IF(OR(Main!$U5920=0,
       Main!$V5920=0,
       Main!$W5920=0),
   "",
   DATE(Main!$U5920,
        Main!$V5920,
        Main!$W5920)
)</f>
        <v>42741</v>
      </c>
      <c r="Y5920">
        <f>Table1[[#This Row],[Average_Cost_for_two]]*VLOOKUP(Table1[[#This Row],[Currency]],currency!$A$2:$B$10,2,FALSE)</f>
        <v>9.6</v>
      </c>
      <c r="Z5920" t="str">
        <f>VLOOKUP(C5920,country!A:B,2,FALSE)</f>
        <v>India</v>
      </c>
      <c r="AA5920">
        <f t="shared" si="92"/>
        <v>1</v>
      </c>
    </row>
    <row r="5921" spans="1:27" ht="15.75" customHeight="1" x14ac:dyDescent="0.25">
      <c r="A5921">
        <v>303209</v>
      </c>
      <c r="B5921" t="s">
        <v>12272</v>
      </c>
      <c r="C5921">
        <v>1</v>
      </c>
      <c r="D5921" t="s">
        <v>11222</v>
      </c>
      <c r="E5921" t="s">
        <v>12273</v>
      </c>
      <c r="F5921" t="s">
        <v>11355</v>
      </c>
      <c r="G5921" t="s">
        <v>11354</v>
      </c>
      <c r="H5921">
        <v>77.033671200000001</v>
      </c>
      <c r="I5921">
        <v>28.503435899999999</v>
      </c>
      <c r="J5921" t="s">
        <v>27</v>
      </c>
      <c r="K5921" t="s">
        <v>28</v>
      </c>
      <c r="L5921" t="s">
        <v>29</v>
      </c>
      <c r="M5921" t="s">
        <v>29</v>
      </c>
      <c r="N5921" t="s">
        <v>29</v>
      </c>
      <c r="O5921" t="s">
        <v>29</v>
      </c>
      <c r="P5921">
        <v>1</v>
      </c>
      <c r="Q5921">
        <v>12</v>
      </c>
      <c r="R5921">
        <v>350</v>
      </c>
      <c r="S5921" t="str">
        <f>IF(Table1[[#This Row],[Average_Cost_for_two]]&lt;500,"Low",IF(Table1[[#This Row],[Average_Cost_for_two]]&lt;=1500,"Medium","High"))</f>
        <v>Low</v>
      </c>
      <c r="T5921">
        <v>3.1</v>
      </c>
      <c r="U5921">
        <v>2012</v>
      </c>
      <c r="V5921">
        <v>1</v>
      </c>
      <c r="W5921">
        <v>13</v>
      </c>
      <c r="X5921">
        <f>IF(OR(Main!$U5921=0,
       Main!$V5921=0,
       Main!$W5921=0),
   "",
   DATE(Main!$U5921,
        Main!$V5921,
        Main!$W5921)
)</f>
        <v>40921</v>
      </c>
      <c r="Y5921">
        <f>Table1[[#This Row],[Average_Cost_for_two]]*VLOOKUP(Table1[[#This Row],[Currency]],currency!$A$2:$B$10,2,FALSE)</f>
        <v>4.2</v>
      </c>
      <c r="Z5921" t="str">
        <f>VLOOKUP(C5921,country!A:B,2,FALSE)</f>
        <v>India</v>
      </c>
      <c r="AA5921">
        <f t="shared" si="92"/>
        <v>1</v>
      </c>
    </row>
    <row r="5922" spans="1:27" ht="15.75" customHeight="1" x14ac:dyDescent="0.25">
      <c r="A5922">
        <v>5721</v>
      </c>
      <c r="B5922" t="s">
        <v>12274</v>
      </c>
      <c r="C5922">
        <v>1</v>
      </c>
      <c r="D5922" t="s">
        <v>11222</v>
      </c>
      <c r="E5922" t="s">
        <v>12275</v>
      </c>
      <c r="F5922" t="s">
        <v>12276</v>
      </c>
      <c r="G5922" t="s">
        <v>12277</v>
      </c>
      <c r="H5922">
        <v>77.075769699999995</v>
      </c>
      <c r="I5922">
        <v>28.459251900000002</v>
      </c>
      <c r="J5922" t="s">
        <v>562</v>
      </c>
      <c r="K5922" t="s">
        <v>28</v>
      </c>
      <c r="L5922" t="s">
        <v>29</v>
      </c>
      <c r="M5922" t="s">
        <v>29</v>
      </c>
      <c r="N5922" t="s">
        <v>29</v>
      </c>
      <c r="O5922" t="s">
        <v>29</v>
      </c>
      <c r="P5922">
        <v>3</v>
      </c>
      <c r="Q5922">
        <v>26</v>
      </c>
      <c r="R5922">
        <v>1200</v>
      </c>
      <c r="S5922" t="str">
        <f>IF(Table1[[#This Row],[Average_Cost_for_two]]&lt;500,"Low",IF(Table1[[#This Row],[Average_Cost_for_two]]&lt;=1500,"Medium","High"))</f>
        <v>Medium</v>
      </c>
      <c r="T5922">
        <v>3.2</v>
      </c>
      <c r="U5922">
        <v>2018</v>
      </c>
      <c r="V5922">
        <v>1</v>
      </c>
      <c r="W5922">
        <v>25</v>
      </c>
      <c r="X5922">
        <f>IF(OR(Main!$U5922=0,
       Main!$V5922=0,
       Main!$W5922=0),
   "",
   DATE(Main!$U5922,
        Main!$V5922,
        Main!$W5922)
)</f>
        <v>43125</v>
      </c>
      <c r="Y5922">
        <f>Table1[[#This Row],[Average_Cost_for_two]]*VLOOKUP(Table1[[#This Row],[Currency]],currency!$A$2:$B$10,2,FALSE)</f>
        <v>14.4</v>
      </c>
      <c r="Z5922" t="str">
        <f>VLOOKUP(C5922,country!A:B,2,FALSE)</f>
        <v>India</v>
      </c>
      <c r="AA5922">
        <f t="shared" si="92"/>
        <v>1</v>
      </c>
    </row>
    <row r="5923" spans="1:27" ht="15.75" customHeight="1" x14ac:dyDescent="0.25">
      <c r="A5923">
        <v>6804</v>
      </c>
      <c r="B5923" t="s">
        <v>1078</v>
      </c>
      <c r="C5923">
        <v>1</v>
      </c>
      <c r="D5923" t="s">
        <v>11222</v>
      </c>
      <c r="E5923" t="s">
        <v>12278</v>
      </c>
      <c r="F5923" t="s">
        <v>11504</v>
      </c>
      <c r="G5923" t="s">
        <v>11505</v>
      </c>
      <c r="H5923">
        <v>77.102265399999993</v>
      </c>
      <c r="I5923">
        <v>28.472128000000001</v>
      </c>
      <c r="J5923" t="s">
        <v>1080</v>
      </c>
      <c r="K5923" t="s">
        <v>28</v>
      </c>
      <c r="L5923" t="s">
        <v>29</v>
      </c>
      <c r="M5923" t="s">
        <v>29</v>
      </c>
      <c r="N5923" t="s">
        <v>29</v>
      </c>
      <c r="O5923" t="s">
        <v>29</v>
      </c>
      <c r="P5923">
        <v>1</v>
      </c>
      <c r="Q5923">
        <v>16</v>
      </c>
      <c r="R5923">
        <v>350</v>
      </c>
      <c r="S5923" t="str">
        <f>IF(Table1[[#This Row],[Average_Cost_for_two]]&lt;500,"Low",IF(Table1[[#This Row],[Average_Cost_for_two]]&lt;=1500,"Medium","High"))</f>
        <v>Low</v>
      </c>
      <c r="T5923">
        <v>2.8</v>
      </c>
      <c r="U5923">
        <v>2010</v>
      </c>
      <c r="V5923">
        <v>1</v>
      </c>
      <c r="W5923">
        <v>4</v>
      </c>
      <c r="X5923">
        <f>IF(OR(Main!$U5923=0,
       Main!$V5923=0,
       Main!$W5923=0),
   "",
   DATE(Main!$U5923,
        Main!$V5923,
        Main!$W5923)
)</f>
        <v>40182</v>
      </c>
      <c r="Y5923">
        <f>Table1[[#This Row],[Average_Cost_for_two]]*VLOOKUP(Table1[[#This Row],[Currency]],currency!$A$2:$B$10,2,FALSE)</f>
        <v>4.2</v>
      </c>
      <c r="Z5923" t="str">
        <f>VLOOKUP(C5923,country!A:B,2,FALSE)</f>
        <v>India</v>
      </c>
      <c r="AA5923">
        <f t="shared" si="92"/>
        <v>1</v>
      </c>
    </row>
    <row r="5924" spans="1:27" ht="15.75" customHeight="1" x14ac:dyDescent="0.25">
      <c r="A5924">
        <v>18445653</v>
      </c>
      <c r="B5924" t="s">
        <v>12279</v>
      </c>
      <c r="C5924">
        <v>1</v>
      </c>
      <c r="D5924" t="s">
        <v>11222</v>
      </c>
      <c r="E5924" t="s">
        <v>12280</v>
      </c>
      <c r="F5924" t="s">
        <v>11251</v>
      </c>
      <c r="G5924" t="s">
        <v>11252</v>
      </c>
      <c r="H5924">
        <v>77.047517400000004</v>
      </c>
      <c r="I5924">
        <v>28.474015000000001</v>
      </c>
      <c r="J5924" t="s">
        <v>562</v>
      </c>
      <c r="K5924" t="s">
        <v>28</v>
      </c>
      <c r="L5924" t="s">
        <v>29</v>
      </c>
      <c r="M5924" t="s">
        <v>29</v>
      </c>
      <c r="N5924" t="s">
        <v>29</v>
      </c>
      <c r="O5924" t="s">
        <v>29</v>
      </c>
      <c r="P5924">
        <v>1</v>
      </c>
      <c r="Q5924">
        <v>7</v>
      </c>
      <c r="R5924">
        <v>200</v>
      </c>
      <c r="S5924" t="str">
        <f>IF(Table1[[#This Row],[Average_Cost_for_two]]&lt;500,"Low",IF(Table1[[#This Row],[Average_Cost_for_two]]&lt;=1500,"Medium","High"))</f>
        <v>Low</v>
      </c>
      <c r="T5924">
        <v>3.1</v>
      </c>
      <c r="U5924">
        <v>2013</v>
      </c>
      <c r="V5924">
        <v>1</v>
      </c>
      <c r="W5924">
        <v>24</v>
      </c>
      <c r="X5924">
        <f>IF(OR(Main!$U5924=0,
       Main!$V5924=0,
       Main!$W5924=0),
   "",
   DATE(Main!$U5924,
        Main!$V5924,
        Main!$W5924)
)</f>
        <v>41298</v>
      </c>
      <c r="Y5924">
        <f>Table1[[#This Row],[Average_Cost_for_two]]*VLOOKUP(Table1[[#This Row],[Currency]],currency!$A$2:$B$10,2,FALSE)</f>
        <v>2.4</v>
      </c>
      <c r="Z5924" t="str">
        <f>VLOOKUP(C5924,country!A:B,2,FALSE)</f>
        <v>India</v>
      </c>
      <c r="AA5924">
        <f t="shared" si="92"/>
        <v>1</v>
      </c>
    </row>
    <row r="5925" spans="1:27" ht="15.75" customHeight="1" x14ac:dyDescent="0.25">
      <c r="A5925">
        <v>1131</v>
      </c>
      <c r="B5925" t="s">
        <v>12281</v>
      </c>
      <c r="C5925">
        <v>1</v>
      </c>
      <c r="D5925" t="s">
        <v>11222</v>
      </c>
      <c r="E5925" t="s">
        <v>12282</v>
      </c>
      <c r="F5925" t="s">
        <v>11251</v>
      </c>
      <c r="G5925" t="s">
        <v>11252</v>
      </c>
      <c r="H5925">
        <v>77.044167999999999</v>
      </c>
      <c r="I5925">
        <v>28.475145699999999</v>
      </c>
      <c r="J5925" t="s">
        <v>5427</v>
      </c>
      <c r="K5925" t="s">
        <v>28</v>
      </c>
      <c r="L5925" t="s">
        <v>36</v>
      </c>
      <c r="M5925" t="s">
        <v>29</v>
      </c>
      <c r="N5925" t="s">
        <v>29</v>
      </c>
      <c r="O5925" t="s">
        <v>29</v>
      </c>
      <c r="P5925">
        <v>2</v>
      </c>
      <c r="Q5925">
        <v>32</v>
      </c>
      <c r="R5925">
        <v>900</v>
      </c>
      <c r="S5925" t="str">
        <f>IF(Table1[[#This Row],[Average_Cost_for_two]]&lt;500,"Low",IF(Table1[[#This Row],[Average_Cost_for_two]]&lt;=1500,"Medium","High"))</f>
        <v>Medium</v>
      </c>
      <c r="T5925">
        <v>3.3</v>
      </c>
      <c r="U5925">
        <v>2015</v>
      </c>
      <c r="V5925">
        <v>1</v>
      </c>
      <c r="W5925">
        <v>25</v>
      </c>
      <c r="X5925">
        <f>IF(OR(Main!$U5925=0,
       Main!$V5925=0,
       Main!$W5925=0),
   "",
   DATE(Main!$U5925,
        Main!$V5925,
        Main!$W5925)
)</f>
        <v>42029</v>
      </c>
      <c r="Y5925">
        <f>Table1[[#This Row],[Average_Cost_for_two]]*VLOOKUP(Table1[[#This Row],[Currency]],currency!$A$2:$B$10,2,FALSE)</f>
        <v>10.8</v>
      </c>
      <c r="Z5925" t="str">
        <f>VLOOKUP(C5925,country!A:B,2,FALSE)</f>
        <v>India</v>
      </c>
      <c r="AA5925">
        <f t="shared" si="92"/>
        <v>1</v>
      </c>
    </row>
    <row r="5926" spans="1:27" ht="15.75" customHeight="1" x14ac:dyDescent="0.25">
      <c r="A5926">
        <v>18382626</v>
      </c>
      <c r="B5926" t="s">
        <v>12283</v>
      </c>
      <c r="C5926">
        <v>1</v>
      </c>
      <c r="D5926" t="s">
        <v>11222</v>
      </c>
      <c r="E5926" t="s">
        <v>12284</v>
      </c>
      <c r="F5926" t="s">
        <v>11251</v>
      </c>
      <c r="G5926" t="s">
        <v>11252</v>
      </c>
      <c r="H5926">
        <v>77.046209599999997</v>
      </c>
      <c r="I5926">
        <v>28.478398500000001</v>
      </c>
      <c r="J5926" t="s">
        <v>492</v>
      </c>
      <c r="K5926" t="s">
        <v>28</v>
      </c>
      <c r="L5926" t="s">
        <v>29</v>
      </c>
      <c r="M5926" t="s">
        <v>29</v>
      </c>
      <c r="N5926" t="s">
        <v>29</v>
      </c>
      <c r="O5926" t="s">
        <v>29</v>
      </c>
      <c r="P5926">
        <v>1</v>
      </c>
      <c r="Q5926">
        <v>32</v>
      </c>
      <c r="R5926">
        <v>150</v>
      </c>
      <c r="S5926" t="str">
        <f>IF(Table1[[#This Row],[Average_Cost_for_two]]&lt;500,"Low",IF(Table1[[#This Row],[Average_Cost_for_two]]&lt;=1500,"Medium","High"))</f>
        <v>Low</v>
      </c>
      <c r="T5926">
        <v>3.5</v>
      </c>
      <c r="U5926">
        <v>2017</v>
      </c>
      <c r="V5926">
        <v>1</v>
      </c>
      <c r="W5926">
        <v>8</v>
      </c>
      <c r="X5926">
        <f>IF(OR(Main!$U5926=0,
       Main!$V5926=0,
       Main!$W5926=0),
   "",
   DATE(Main!$U5926,
        Main!$V5926,
        Main!$W5926)
)</f>
        <v>42743</v>
      </c>
      <c r="Y5926">
        <f>Table1[[#This Row],[Average_Cost_for_two]]*VLOOKUP(Table1[[#This Row],[Currency]],currency!$A$2:$B$10,2,FALSE)</f>
        <v>1.8</v>
      </c>
      <c r="Z5926" t="str">
        <f>VLOOKUP(C5926,country!A:B,2,FALSE)</f>
        <v>India</v>
      </c>
      <c r="AA5926">
        <f t="shared" si="92"/>
        <v>1</v>
      </c>
    </row>
    <row r="5927" spans="1:27" ht="15.75" customHeight="1" x14ac:dyDescent="0.25">
      <c r="A5927">
        <v>301221</v>
      </c>
      <c r="B5927" t="s">
        <v>12285</v>
      </c>
      <c r="C5927">
        <v>1</v>
      </c>
      <c r="D5927" t="s">
        <v>11222</v>
      </c>
      <c r="E5927" t="s">
        <v>12286</v>
      </c>
      <c r="F5927" t="s">
        <v>11363</v>
      </c>
      <c r="G5927" t="s">
        <v>11364</v>
      </c>
      <c r="H5927">
        <v>77.033231000000001</v>
      </c>
      <c r="I5927">
        <v>28.456851100000002</v>
      </c>
      <c r="J5927" t="s">
        <v>480</v>
      </c>
      <c r="K5927" t="s">
        <v>28</v>
      </c>
      <c r="L5927" t="s">
        <v>36</v>
      </c>
      <c r="M5927" t="s">
        <v>29</v>
      </c>
      <c r="N5927" t="s">
        <v>29</v>
      </c>
      <c r="O5927" t="s">
        <v>29</v>
      </c>
      <c r="P5927">
        <v>3</v>
      </c>
      <c r="Q5927">
        <v>5</v>
      </c>
      <c r="R5927">
        <v>1000</v>
      </c>
      <c r="S5927" t="str">
        <f>IF(Table1[[#This Row],[Average_Cost_for_two]]&lt;500,"Low",IF(Table1[[#This Row],[Average_Cost_for_two]]&lt;=1500,"Medium","High"))</f>
        <v>Medium</v>
      </c>
      <c r="T5927">
        <v>2.9</v>
      </c>
      <c r="U5927">
        <v>2017</v>
      </c>
      <c r="V5927">
        <v>1</v>
      </c>
      <c r="W5927">
        <v>9</v>
      </c>
      <c r="X5927">
        <f>IF(OR(Main!$U5927=0,
       Main!$V5927=0,
       Main!$W5927=0),
   "",
   DATE(Main!$U5927,
        Main!$V5927,
        Main!$W5927)
)</f>
        <v>42744</v>
      </c>
      <c r="Y5927">
        <f>Table1[[#This Row],[Average_Cost_for_two]]*VLOOKUP(Table1[[#This Row],[Currency]],currency!$A$2:$B$10,2,FALSE)</f>
        <v>12</v>
      </c>
      <c r="Z5927" t="str">
        <f>VLOOKUP(C5927,country!A:B,2,FALSE)</f>
        <v>India</v>
      </c>
      <c r="AA5927">
        <f t="shared" si="92"/>
        <v>1</v>
      </c>
    </row>
    <row r="5928" spans="1:27" ht="15.75" customHeight="1" x14ac:dyDescent="0.25">
      <c r="A5928">
        <v>304793</v>
      </c>
      <c r="B5928" t="s">
        <v>12287</v>
      </c>
      <c r="C5928">
        <v>1</v>
      </c>
      <c r="D5928" t="s">
        <v>11222</v>
      </c>
      <c r="E5928" t="s">
        <v>12288</v>
      </c>
      <c r="F5928" t="s">
        <v>11367</v>
      </c>
      <c r="G5928" t="s">
        <v>11368</v>
      </c>
      <c r="H5928">
        <v>77.060324199999997</v>
      </c>
      <c r="I5928">
        <v>28.475383399999998</v>
      </c>
      <c r="J5928" t="s">
        <v>797</v>
      </c>
      <c r="K5928" t="s">
        <v>28</v>
      </c>
      <c r="L5928" t="s">
        <v>29</v>
      </c>
      <c r="M5928" t="s">
        <v>29</v>
      </c>
      <c r="N5928" t="s">
        <v>29</v>
      </c>
      <c r="O5928" t="s">
        <v>29</v>
      </c>
      <c r="P5928">
        <v>1</v>
      </c>
      <c r="Q5928">
        <v>2</v>
      </c>
      <c r="R5928">
        <v>100</v>
      </c>
      <c r="S5928" t="str">
        <f>IF(Table1[[#This Row],[Average_Cost_for_two]]&lt;500,"Low",IF(Table1[[#This Row],[Average_Cost_for_two]]&lt;=1500,"Medium","High"))</f>
        <v>Low</v>
      </c>
      <c r="T5928">
        <v>1</v>
      </c>
      <c r="U5928">
        <v>2016</v>
      </c>
      <c r="V5928">
        <v>1</v>
      </c>
      <c r="W5928">
        <v>4</v>
      </c>
      <c r="X5928">
        <f>IF(OR(Main!$U5928=0,
       Main!$V5928=0,
       Main!$W5928=0),
   "",
   DATE(Main!$U5928,
        Main!$V5928,
        Main!$W5928)
)</f>
        <v>42373</v>
      </c>
      <c r="Y5928">
        <f>Table1[[#This Row],[Average_Cost_for_two]]*VLOOKUP(Table1[[#This Row],[Currency]],currency!$A$2:$B$10,2,FALSE)</f>
        <v>1.2</v>
      </c>
      <c r="Z5928" t="str">
        <f>VLOOKUP(C5928,country!A:B,2,FALSE)</f>
        <v>India</v>
      </c>
      <c r="AA5928">
        <f t="shared" si="92"/>
        <v>1</v>
      </c>
    </row>
    <row r="5929" spans="1:27" ht="15.75" customHeight="1" x14ac:dyDescent="0.25">
      <c r="A5929">
        <v>18128900</v>
      </c>
      <c r="B5929" t="s">
        <v>12289</v>
      </c>
      <c r="C5929">
        <v>1</v>
      </c>
      <c r="D5929" t="s">
        <v>11222</v>
      </c>
      <c r="E5929" t="s">
        <v>12290</v>
      </c>
      <c r="F5929" t="s">
        <v>11371</v>
      </c>
      <c r="G5929" t="s">
        <v>11372</v>
      </c>
      <c r="H5929">
        <v>77.063810599999996</v>
      </c>
      <c r="I5929">
        <v>28.467384899999999</v>
      </c>
      <c r="J5929" t="s">
        <v>12291</v>
      </c>
      <c r="K5929" t="s">
        <v>28</v>
      </c>
      <c r="L5929" t="s">
        <v>36</v>
      </c>
      <c r="M5929" t="s">
        <v>29</v>
      </c>
      <c r="N5929" t="s">
        <v>29</v>
      </c>
      <c r="O5929" t="s">
        <v>29</v>
      </c>
      <c r="P5929">
        <v>3</v>
      </c>
      <c r="Q5929">
        <v>254</v>
      </c>
      <c r="R5929">
        <v>1600</v>
      </c>
      <c r="S5929" t="str">
        <f>IF(Table1[[#This Row],[Average_Cost_for_two]]&lt;500,"Low",IF(Table1[[#This Row],[Average_Cost_for_two]]&lt;=1500,"Medium","High"))</f>
        <v>High</v>
      </c>
      <c r="T5929">
        <v>3.6</v>
      </c>
      <c r="U5929">
        <v>2017</v>
      </c>
      <c r="V5929">
        <v>1</v>
      </c>
      <c r="W5929">
        <v>13</v>
      </c>
      <c r="X5929">
        <f>IF(OR(Main!$U5929=0,
       Main!$V5929=0,
       Main!$W5929=0),
   "",
   DATE(Main!$U5929,
        Main!$V5929,
        Main!$W5929)
)</f>
        <v>42748</v>
      </c>
      <c r="Y5929">
        <f>Table1[[#This Row],[Average_Cost_for_two]]*VLOOKUP(Table1[[#This Row],[Currency]],currency!$A$2:$B$10,2,FALSE)</f>
        <v>19.2</v>
      </c>
      <c r="Z5929" t="str">
        <f>VLOOKUP(C5929,country!A:B,2,FALSE)</f>
        <v>India</v>
      </c>
      <c r="AA5929">
        <f t="shared" si="92"/>
        <v>1</v>
      </c>
    </row>
    <row r="5930" spans="1:27" ht="15.75" customHeight="1" x14ac:dyDescent="0.25">
      <c r="A5930">
        <v>4490</v>
      </c>
      <c r="B5930" t="s">
        <v>12292</v>
      </c>
      <c r="C5930">
        <v>1</v>
      </c>
      <c r="D5930" t="s">
        <v>23</v>
      </c>
      <c r="E5930" t="s">
        <v>12293</v>
      </c>
      <c r="F5930" t="s">
        <v>12294</v>
      </c>
      <c r="G5930" t="s">
        <v>12295</v>
      </c>
      <c r="H5930">
        <v>77.090586000000002</v>
      </c>
      <c r="I5930">
        <v>28.6672628</v>
      </c>
      <c r="J5930" t="s">
        <v>1822</v>
      </c>
      <c r="K5930" t="s">
        <v>28</v>
      </c>
      <c r="L5930" t="s">
        <v>29</v>
      </c>
      <c r="M5930" t="s">
        <v>29</v>
      </c>
      <c r="N5930" t="s">
        <v>29</v>
      </c>
      <c r="O5930" t="s">
        <v>29</v>
      </c>
      <c r="P5930">
        <v>4</v>
      </c>
      <c r="Q5930">
        <v>40</v>
      </c>
      <c r="R5930">
        <v>2000</v>
      </c>
      <c r="S5930" t="str">
        <f>IF(Table1[[#This Row],[Average_Cost_for_two]]&lt;500,"Low",IF(Table1[[#This Row],[Average_Cost_for_two]]&lt;=1500,"Medium","High"))</f>
        <v>High</v>
      </c>
      <c r="T5930">
        <v>3.1</v>
      </c>
      <c r="U5930">
        <v>2013</v>
      </c>
      <c r="V5930">
        <v>7</v>
      </c>
      <c r="W5930">
        <v>27</v>
      </c>
      <c r="X5930">
        <f>IF(OR(Main!$U5930=0,
       Main!$V5930=0,
       Main!$W5930=0),
   "",
   DATE(Main!$U5930,
        Main!$V5930,
        Main!$W5930)
)</f>
        <v>41482</v>
      </c>
      <c r="Y5930">
        <f>Table1[[#This Row],[Average_Cost_for_two]]*VLOOKUP(Table1[[#This Row],[Currency]],currency!$A$2:$B$10,2,FALSE)</f>
        <v>24</v>
      </c>
      <c r="Z5930" t="str">
        <f>VLOOKUP(C5930,country!A:B,2,FALSE)</f>
        <v>India</v>
      </c>
      <c r="AA5930">
        <f t="shared" si="92"/>
        <v>3</v>
      </c>
    </row>
    <row r="5931" spans="1:27" ht="15.75" customHeight="1" x14ac:dyDescent="0.25">
      <c r="A5931">
        <v>18126111</v>
      </c>
      <c r="B5931" t="s">
        <v>12296</v>
      </c>
      <c r="C5931">
        <v>1</v>
      </c>
      <c r="D5931" t="s">
        <v>23</v>
      </c>
      <c r="E5931" t="s">
        <v>12297</v>
      </c>
      <c r="F5931" t="s">
        <v>3533</v>
      </c>
      <c r="G5931" t="s">
        <v>3534</v>
      </c>
      <c r="H5931">
        <v>77.1734996</v>
      </c>
      <c r="I5931">
        <v>28.571681000000002</v>
      </c>
      <c r="J5931" t="s">
        <v>12298</v>
      </c>
      <c r="K5931" t="s">
        <v>28</v>
      </c>
      <c r="L5931" t="s">
        <v>36</v>
      </c>
      <c r="M5931" t="s">
        <v>29</v>
      </c>
      <c r="N5931" t="s">
        <v>29</v>
      </c>
      <c r="O5931" t="s">
        <v>29</v>
      </c>
      <c r="P5931">
        <v>4</v>
      </c>
      <c r="Q5931">
        <v>304</v>
      </c>
      <c r="R5931">
        <v>2000</v>
      </c>
      <c r="S5931" t="str">
        <f>IF(Table1[[#This Row],[Average_Cost_for_two]]&lt;500,"Low",IF(Table1[[#This Row],[Average_Cost_for_two]]&lt;=1500,"Medium","High"))</f>
        <v>High</v>
      </c>
      <c r="T5931">
        <v>4</v>
      </c>
      <c r="U5931">
        <v>2010</v>
      </c>
      <c r="V5931">
        <v>7</v>
      </c>
      <c r="W5931">
        <v>26</v>
      </c>
      <c r="X5931">
        <f>IF(OR(Main!$U5931=0,
       Main!$V5931=0,
       Main!$W5931=0),
   "",
   DATE(Main!$U5931,
        Main!$V5931,
        Main!$W5931)
)</f>
        <v>40385</v>
      </c>
      <c r="Y5931">
        <f>Table1[[#This Row],[Average_Cost_for_two]]*VLOOKUP(Table1[[#This Row],[Currency]],currency!$A$2:$B$10,2,FALSE)</f>
        <v>24</v>
      </c>
      <c r="Z5931" t="str">
        <f>VLOOKUP(C5931,country!A:B,2,FALSE)</f>
        <v>India</v>
      </c>
      <c r="AA5931">
        <f t="shared" si="92"/>
        <v>3</v>
      </c>
    </row>
    <row r="5932" spans="1:27" ht="15.75" customHeight="1" x14ac:dyDescent="0.25">
      <c r="A5932">
        <v>306719</v>
      </c>
      <c r="B5932" t="s">
        <v>12299</v>
      </c>
      <c r="C5932">
        <v>1</v>
      </c>
      <c r="D5932" t="s">
        <v>11222</v>
      </c>
      <c r="E5932" t="s">
        <v>12300</v>
      </c>
      <c r="F5932" t="s">
        <v>11523</v>
      </c>
      <c r="G5932" t="s">
        <v>11524</v>
      </c>
      <c r="H5932">
        <v>77.051069799999993</v>
      </c>
      <c r="I5932">
        <v>28.453492700000002</v>
      </c>
      <c r="J5932" t="s">
        <v>739</v>
      </c>
      <c r="K5932" t="s">
        <v>28</v>
      </c>
      <c r="L5932" t="s">
        <v>29</v>
      </c>
      <c r="M5932" t="s">
        <v>29</v>
      </c>
      <c r="N5932" t="s">
        <v>29</v>
      </c>
      <c r="O5932" t="s">
        <v>29</v>
      </c>
      <c r="P5932">
        <v>1</v>
      </c>
      <c r="Q5932">
        <v>73</v>
      </c>
      <c r="R5932">
        <v>450</v>
      </c>
      <c r="S5932" t="str">
        <f>IF(Table1[[#This Row],[Average_Cost_for_two]]&lt;500,"Low",IF(Table1[[#This Row],[Average_Cost_for_two]]&lt;=1500,"Medium","High"))</f>
        <v>Low</v>
      </c>
      <c r="T5932">
        <v>2.7</v>
      </c>
      <c r="U5932">
        <v>2012</v>
      </c>
      <c r="V5932">
        <v>1</v>
      </c>
      <c r="W5932">
        <v>26</v>
      </c>
      <c r="X5932">
        <f>IF(OR(Main!$U5932=0,
       Main!$V5932=0,
       Main!$W5932=0),
   "",
   DATE(Main!$U5932,
        Main!$V5932,
        Main!$W5932)
)</f>
        <v>40934</v>
      </c>
      <c r="Y5932">
        <f>Table1[[#This Row],[Average_Cost_for_two]]*VLOOKUP(Table1[[#This Row],[Currency]],currency!$A$2:$B$10,2,FALSE)</f>
        <v>5.4</v>
      </c>
      <c r="Z5932" t="str">
        <f>VLOOKUP(C5932,country!A:B,2,FALSE)</f>
        <v>India</v>
      </c>
      <c r="AA5932">
        <f t="shared" si="92"/>
        <v>1</v>
      </c>
    </row>
    <row r="5933" spans="1:27" ht="15.75" customHeight="1" x14ac:dyDescent="0.25">
      <c r="A5933">
        <v>18249121</v>
      </c>
      <c r="B5933" t="s">
        <v>11675</v>
      </c>
      <c r="C5933">
        <v>1</v>
      </c>
      <c r="D5933" t="s">
        <v>11222</v>
      </c>
      <c r="E5933" t="s">
        <v>12301</v>
      </c>
      <c r="F5933" t="s">
        <v>11523</v>
      </c>
      <c r="G5933" t="s">
        <v>11524</v>
      </c>
      <c r="H5933">
        <v>77.054933599999998</v>
      </c>
      <c r="I5933">
        <v>28.464546500000001</v>
      </c>
      <c r="J5933" t="s">
        <v>1245</v>
      </c>
      <c r="K5933" t="s">
        <v>28</v>
      </c>
      <c r="L5933" t="s">
        <v>29</v>
      </c>
      <c r="M5933" t="s">
        <v>36</v>
      </c>
      <c r="N5933" t="s">
        <v>29</v>
      </c>
      <c r="O5933" t="s">
        <v>29</v>
      </c>
      <c r="P5933">
        <v>1</v>
      </c>
      <c r="Q5933">
        <v>10</v>
      </c>
      <c r="R5933">
        <v>200</v>
      </c>
      <c r="S5933" t="str">
        <f>IF(Table1[[#This Row],[Average_Cost_for_two]]&lt;500,"Low",IF(Table1[[#This Row],[Average_Cost_for_two]]&lt;=1500,"Medium","High"))</f>
        <v>Low</v>
      </c>
      <c r="T5933">
        <v>2.9</v>
      </c>
      <c r="U5933">
        <v>2018</v>
      </c>
      <c r="V5933">
        <v>1</v>
      </c>
      <c r="W5933">
        <v>4</v>
      </c>
      <c r="X5933">
        <f>IF(OR(Main!$U5933=0,
       Main!$V5933=0,
       Main!$W5933=0),
   "",
   DATE(Main!$U5933,
        Main!$V5933,
        Main!$W5933)
)</f>
        <v>43104</v>
      </c>
      <c r="Y5933">
        <f>Table1[[#This Row],[Average_Cost_for_two]]*VLOOKUP(Table1[[#This Row],[Currency]],currency!$A$2:$B$10,2,FALSE)</f>
        <v>2.4</v>
      </c>
      <c r="Z5933" t="str">
        <f>VLOOKUP(C5933,country!A:B,2,FALSE)</f>
        <v>India</v>
      </c>
      <c r="AA5933">
        <f t="shared" si="92"/>
        <v>1</v>
      </c>
    </row>
    <row r="5934" spans="1:27" ht="15.75" customHeight="1" x14ac:dyDescent="0.25">
      <c r="A5934">
        <v>18351822</v>
      </c>
      <c r="B5934" t="s">
        <v>12302</v>
      </c>
      <c r="C5934">
        <v>1</v>
      </c>
      <c r="D5934" t="s">
        <v>11222</v>
      </c>
      <c r="E5934" t="s">
        <v>12303</v>
      </c>
      <c r="F5934" t="s">
        <v>11235</v>
      </c>
      <c r="G5934" t="s">
        <v>11236</v>
      </c>
      <c r="H5934">
        <v>0</v>
      </c>
      <c r="I5934">
        <v>0</v>
      </c>
      <c r="J5934" t="s">
        <v>12304</v>
      </c>
      <c r="K5934" t="s">
        <v>28</v>
      </c>
      <c r="L5934" t="s">
        <v>29</v>
      </c>
      <c r="M5934" t="s">
        <v>29</v>
      </c>
      <c r="N5934" t="s">
        <v>29</v>
      </c>
      <c r="O5934" t="s">
        <v>29</v>
      </c>
      <c r="P5934">
        <v>1</v>
      </c>
      <c r="Q5934">
        <v>6</v>
      </c>
      <c r="R5934">
        <v>120</v>
      </c>
      <c r="S5934" t="str">
        <f>IF(Table1[[#This Row],[Average_Cost_for_two]]&lt;500,"Low",IF(Table1[[#This Row],[Average_Cost_for_two]]&lt;=1500,"Medium","High"))</f>
        <v>Low</v>
      </c>
      <c r="T5934">
        <v>3.1</v>
      </c>
      <c r="U5934">
        <v>2018</v>
      </c>
      <c r="V5934">
        <v>1</v>
      </c>
      <c r="W5934">
        <v>19</v>
      </c>
      <c r="X5934">
        <f>IF(OR(Main!$U5934=0,
       Main!$V5934=0,
       Main!$W5934=0),
   "",
   DATE(Main!$U5934,
        Main!$V5934,
        Main!$W5934)
)</f>
        <v>43119</v>
      </c>
      <c r="Y5934">
        <f>Table1[[#This Row],[Average_Cost_for_two]]*VLOOKUP(Table1[[#This Row],[Currency]],currency!$A$2:$B$10,2,FALSE)</f>
        <v>1.44</v>
      </c>
      <c r="Z5934" t="str">
        <f>VLOOKUP(C5934,country!A:B,2,FALSE)</f>
        <v>India</v>
      </c>
      <c r="AA5934">
        <f t="shared" si="92"/>
        <v>1</v>
      </c>
    </row>
    <row r="5935" spans="1:27" ht="15.75" customHeight="1" x14ac:dyDescent="0.25">
      <c r="A5935">
        <v>18319384</v>
      </c>
      <c r="B5935" t="s">
        <v>12305</v>
      </c>
      <c r="C5935">
        <v>1</v>
      </c>
      <c r="D5935" t="s">
        <v>11222</v>
      </c>
      <c r="E5935" t="s">
        <v>11236</v>
      </c>
      <c r="F5935" t="s">
        <v>11235</v>
      </c>
      <c r="G5935" t="s">
        <v>11236</v>
      </c>
      <c r="H5935">
        <v>0</v>
      </c>
      <c r="I5935">
        <v>0</v>
      </c>
      <c r="J5935" t="s">
        <v>27</v>
      </c>
      <c r="K5935" t="s">
        <v>28</v>
      </c>
      <c r="L5935" t="s">
        <v>29</v>
      </c>
      <c r="M5935" t="s">
        <v>29</v>
      </c>
      <c r="N5935" t="s">
        <v>29</v>
      </c>
      <c r="O5935" t="s">
        <v>29</v>
      </c>
      <c r="P5935">
        <v>1</v>
      </c>
      <c r="Q5935">
        <v>1</v>
      </c>
      <c r="R5935">
        <v>200</v>
      </c>
      <c r="S5935" t="str">
        <f>IF(Table1[[#This Row],[Average_Cost_for_two]]&lt;500,"Low",IF(Table1[[#This Row],[Average_Cost_for_two]]&lt;=1500,"Medium","High"))</f>
        <v>Low</v>
      </c>
      <c r="T5935">
        <v>1</v>
      </c>
      <c r="U5935">
        <v>2018</v>
      </c>
      <c r="V5935">
        <v>1</v>
      </c>
      <c r="W5935">
        <v>5</v>
      </c>
      <c r="X5935">
        <f>IF(OR(Main!$U5935=0,
       Main!$V5935=0,
       Main!$W5935=0),
   "",
   DATE(Main!$U5935,
        Main!$V5935,
        Main!$W5935)
)</f>
        <v>43105</v>
      </c>
      <c r="Y5935">
        <f>Table1[[#This Row],[Average_Cost_for_two]]*VLOOKUP(Table1[[#This Row],[Currency]],currency!$A$2:$B$10,2,FALSE)</f>
        <v>2.4</v>
      </c>
      <c r="Z5935" t="str">
        <f>VLOOKUP(C5935,country!A:B,2,FALSE)</f>
        <v>India</v>
      </c>
      <c r="AA5935">
        <f t="shared" si="92"/>
        <v>1</v>
      </c>
    </row>
    <row r="5936" spans="1:27" ht="15.75" customHeight="1" x14ac:dyDescent="0.25">
      <c r="A5936">
        <v>18357570</v>
      </c>
      <c r="B5936" t="s">
        <v>12306</v>
      </c>
      <c r="C5936">
        <v>1</v>
      </c>
      <c r="D5936" t="s">
        <v>11222</v>
      </c>
      <c r="E5936" t="s">
        <v>12307</v>
      </c>
      <c r="F5936" t="s">
        <v>11390</v>
      </c>
      <c r="G5936" t="s">
        <v>11391</v>
      </c>
      <c r="H5936">
        <v>77.016259199999993</v>
      </c>
      <c r="I5936">
        <v>28.468137500000001</v>
      </c>
      <c r="J5936" t="s">
        <v>12308</v>
      </c>
      <c r="K5936" t="s">
        <v>28</v>
      </c>
      <c r="L5936" t="s">
        <v>29</v>
      </c>
      <c r="M5936" t="s">
        <v>36</v>
      </c>
      <c r="N5936" t="s">
        <v>29</v>
      </c>
      <c r="O5936" t="s">
        <v>29</v>
      </c>
      <c r="P5936">
        <v>2</v>
      </c>
      <c r="Q5936">
        <v>45</v>
      </c>
      <c r="R5936">
        <v>550</v>
      </c>
      <c r="S5936" t="str">
        <f>IF(Table1[[#This Row],[Average_Cost_for_two]]&lt;500,"Low",IF(Table1[[#This Row],[Average_Cost_for_two]]&lt;=1500,"Medium","High"))</f>
        <v>Medium</v>
      </c>
      <c r="T5936">
        <v>3.7</v>
      </c>
      <c r="U5936">
        <v>2018</v>
      </c>
      <c r="V5936">
        <v>1</v>
      </c>
      <c r="W5936">
        <v>19</v>
      </c>
      <c r="X5936">
        <f>IF(OR(Main!$U5936=0,
       Main!$V5936=0,
       Main!$W5936=0),
   "",
   DATE(Main!$U5936,
        Main!$V5936,
        Main!$W5936)
)</f>
        <v>43119</v>
      </c>
      <c r="Y5936">
        <f>Table1[[#This Row],[Average_Cost_for_two]]*VLOOKUP(Table1[[#This Row],[Currency]],currency!$A$2:$B$10,2,FALSE)</f>
        <v>6.6000000000000005</v>
      </c>
      <c r="Z5936" t="str">
        <f>VLOOKUP(C5936,country!A:B,2,FALSE)</f>
        <v>India</v>
      </c>
      <c r="AA5936">
        <f t="shared" si="92"/>
        <v>1</v>
      </c>
    </row>
    <row r="5937" spans="1:27" ht="15.75" customHeight="1" x14ac:dyDescent="0.25">
      <c r="A5937">
        <v>311455</v>
      </c>
      <c r="B5937" t="s">
        <v>12309</v>
      </c>
      <c r="C5937">
        <v>1</v>
      </c>
      <c r="D5937" t="s">
        <v>11222</v>
      </c>
      <c r="E5937" t="s">
        <v>12310</v>
      </c>
      <c r="F5937" t="s">
        <v>11822</v>
      </c>
      <c r="G5937" t="s">
        <v>11823</v>
      </c>
      <c r="H5937">
        <v>77.023699300000004</v>
      </c>
      <c r="I5937">
        <v>28.4525161</v>
      </c>
      <c r="J5937" t="s">
        <v>797</v>
      </c>
      <c r="K5937" t="s">
        <v>28</v>
      </c>
      <c r="L5937" t="s">
        <v>29</v>
      </c>
      <c r="M5937" t="s">
        <v>29</v>
      </c>
      <c r="N5937" t="s">
        <v>29</v>
      </c>
      <c r="O5937" t="s">
        <v>29</v>
      </c>
      <c r="P5937">
        <v>1</v>
      </c>
      <c r="Q5937">
        <v>7</v>
      </c>
      <c r="R5937">
        <v>200</v>
      </c>
      <c r="S5937" t="str">
        <f>IF(Table1[[#This Row],[Average_Cost_for_two]]&lt;500,"Low",IF(Table1[[#This Row],[Average_Cost_for_two]]&lt;=1500,"Medium","High"))</f>
        <v>Low</v>
      </c>
      <c r="T5937">
        <v>2.8</v>
      </c>
      <c r="U5937">
        <v>2013</v>
      </c>
      <c r="V5937">
        <v>1</v>
      </c>
      <c r="W5937">
        <v>9</v>
      </c>
      <c r="X5937">
        <f>IF(OR(Main!$U5937=0,
       Main!$V5937=0,
       Main!$W5937=0),
   "",
   DATE(Main!$U5937,
        Main!$V5937,
        Main!$W5937)
)</f>
        <v>41283</v>
      </c>
      <c r="Y5937">
        <f>Table1[[#This Row],[Average_Cost_for_two]]*VLOOKUP(Table1[[#This Row],[Currency]],currency!$A$2:$B$10,2,FALSE)</f>
        <v>2.4</v>
      </c>
      <c r="Z5937" t="str">
        <f>VLOOKUP(C5937,country!A:B,2,FALSE)</f>
        <v>India</v>
      </c>
      <c r="AA5937">
        <f t="shared" si="92"/>
        <v>1</v>
      </c>
    </row>
    <row r="5938" spans="1:27" ht="15.75" customHeight="1" x14ac:dyDescent="0.25">
      <c r="A5938">
        <v>1920</v>
      </c>
      <c r="B5938" t="s">
        <v>9290</v>
      </c>
      <c r="C5938">
        <v>1</v>
      </c>
      <c r="D5938" t="s">
        <v>11222</v>
      </c>
      <c r="E5938" t="s">
        <v>12311</v>
      </c>
      <c r="F5938" t="s">
        <v>11394</v>
      </c>
      <c r="G5938" t="s">
        <v>11395</v>
      </c>
      <c r="H5938">
        <v>77.099868900000004</v>
      </c>
      <c r="I5938">
        <v>28.465836500000002</v>
      </c>
      <c r="J5938" t="s">
        <v>797</v>
      </c>
      <c r="K5938" t="s">
        <v>28</v>
      </c>
      <c r="L5938" t="s">
        <v>29</v>
      </c>
      <c r="M5938" t="s">
        <v>29</v>
      </c>
      <c r="N5938" t="s">
        <v>29</v>
      </c>
      <c r="O5938" t="s">
        <v>29</v>
      </c>
      <c r="P5938">
        <v>1</v>
      </c>
      <c r="Q5938">
        <v>37</v>
      </c>
      <c r="R5938">
        <v>250</v>
      </c>
      <c r="S5938" t="str">
        <f>IF(Table1[[#This Row],[Average_Cost_for_two]]&lt;500,"Low",IF(Table1[[#This Row],[Average_Cost_for_two]]&lt;=1500,"Medium","High"))</f>
        <v>Low</v>
      </c>
      <c r="T5938">
        <v>3.4</v>
      </c>
      <c r="U5938">
        <v>2010</v>
      </c>
      <c r="V5938">
        <v>1</v>
      </c>
      <c r="W5938">
        <v>5</v>
      </c>
      <c r="X5938">
        <f>IF(OR(Main!$U5938=0,
       Main!$V5938=0,
       Main!$W5938=0),
   "",
   DATE(Main!$U5938,
        Main!$V5938,
        Main!$W5938)
)</f>
        <v>40183</v>
      </c>
      <c r="Y5938">
        <f>Table1[[#This Row],[Average_Cost_for_two]]*VLOOKUP(Table1[[#This Row],[Currency]],currency!$A$2:$B$10,2,FALSE)</f>
        <v>3</v>
      </c>
      <c r="Z5938" t="str">
        <f>VLOOKUP(C5938,country!A:B,2,FALSE)</f>
        <v>India</v>
      </c>
      <c r="AA5938">
        <f t="shared" si="92"/>
        <v>1</v>
      </c>
    </row>
    <row r="5939" spans="1:27" ht="15.75" customHeight="1" x14ac:dyDescent="0.25">
      <c r="A5939">
        <v>303606</v>
      </c>
      <c r="B5939" t="s">
        <v>12312</v>
      </c>
      <c r="C5939">
        <v>1</v>
      </c>
      <c r="D5939" t="s">
        <v>11222</v>
      </c>
      <c r="E5939" t="s">
        <v>12313</v>
      </c>
      <c r="F5939" t="s">
        <v>11248</v>
      </c>
      <c r="G5939" t="s">
        <v>11247</v>
      </c>
      <c r="H5939">
        <v>77.027615100000006</v>
      </c>
      <c r="I5939">
        <v>28.457951399999999</v>
      </c>
      <c r="J5939" t="s">
        <v>27</v>
      </c>
      <c r="K5939" t="s">
        <v>28</v>
      </c>
      <c r="L5939" t="s">
        <v>29</v>
      </c>
      <c r="M5939" t="s">
        <v>29</v>
      </c>
      <c r="N5939" t="s">
        <v>29</v>
      </c>
      <c r="O5939" t="s">
        <v>29</v>
      </c>
      <c r="P5939">
        <v>1</v>
      </c>
      <c r="Q5939">
        <v>20</v>
      </c>
      <c r="R5939">
        <v>150</v>
      </c>
      <c r="S5939" t="str">
        <f>IF(Table1[[#This Row],[Average_Cost_for_two]]&lt;500,"Low",IF(Table1[[#This Row],[Average_Cost_for_two]]&lt;=1500,"Medium","High"))</f>
        <v>Low</v>
      </c>
      <c r="T5939">
        <v>3.4</v>
      </c>
      <c r="U5939">
        <v>2013</v>
      </c>
      <c r="V5939">
        <v>1</v>
      </c>
      <c r="W5939">
        <v>23</v>
      </c>
      <c r="X5939">
        <f>IF(OR(Main!$U5939=0,
       Main!$V5939=0,
       Main!$W5939=0),
   "",
   DATE(Main!$U5939,
        Main!$V5939,
        Main!$W5939)
)</f>
        <v>41297</v>
      </c>
      <c r="Y5939">
        <f>Table1[[#This Row],[Average_Cost_for_two]]*VLOOKUP(Table1[[#This Row],[Currency]],currency!$A$2:$B$10,2,FALSE)</f>
        <v>1.8</v>
      </c>
      <c r="Z5939" t="str">
        <f>VLOOKUP(C5939,country!A:B,2,FALSE)</f>
        <v>India</v>
      </c>
      <c r="AA5939">
        <f t="shared" si="92"/>
        <v>1</v>
      </c>
    </row>
    <row r="5940" spans="1:27" ht="15.75" customHeight="1" x14ac:dyDescent="0.25">
      <c r="A5940">
        <v>18014135</v>
      </c>
      <c r="B5940" t="s">
        <v>6027</v>
      </c>
      <c r="C5940">
        <v>1</v>
      </c>
      <c r="D5940" t="s">
        <v>11222</v>
      </c>
      <c r="E5940" t="s">
        <v>12314</v>
      </c>
      <c r="F5940" t="s">
        <v>11248</v>
      </c>
      <c r="G5940" t="s">
        <v>11247</v>
      </c>
      <c r="H5940">
        <v>77.037169399999996</v>
      </c>
      <c r="I5940">
        <v>28.427082899999998</v>
      </c>
      <c r="J5940" t="s">
        <v>27</v>
      </c>
      <c r="K5940" t="s">
        <v>28</v>
      </c>
      <c r="L5940" t="s">
        <v>29</v>
      </c>
      <c r="M5940" t="s">
        <v>29</v>
      </c>
      <c r="N5940" t="s">
        <v>29</v>
      </c>
      <c r="O5940" t="s">
        <v>29</v>
      </c>
      <c r="P5940">
        <v>1</v>
      </c>
      <c r="Q5940">
        <v>42</v>
      </c>
      <c r="R5940">
        <v>450</v>
      </c>
      <c r="S5940" t="str">
        <f>IF(Table1[[#This Row],[Average_Cost_for_two]]&lt;500,"Low",IF(Table1[[#This Row],[Average_Cost_for_two]]&lt;=1500,"Medium","High"))</f>
        <v>Low</v>
      </c>
      <c r="T5940">
        <v>2.4</v>
      </c>
      <c r="U5940">
        <v>2018</v>
      </c>
      <c r="V5940">
        <v>1</v>
      </c>
      <c r="W5940">
        <v>17</v>
      </c>
      <c r="X5940">
        <f>IF(OR(Main!$U5940=0,
       Main!$V5940=0,
       Main!$W5940=0),
   "",
   DATE(Main!$U5940,
        Main!$V5940,
        Main!$W5940)
)</f>
        <v>43117</v>
      </c>
      <c r="Y5940">
        <f>Table1[[#This Row],[Average_Cost_for_two]]*VLOOKUP(Table1[[#This Row],[Currency]],currency!$A$2:$B$10,2,FALSE)</f>
        <v>5.4</v>
      </c>
      <c r="Z5940" t="str">
        <f>VLOOKUP(C5940,country!A:B,2,FALSE)</f>
        <v>India</v>
      </c>
      <c r="AA5940">
        <f t="shared" si="92"/>
        <v>1</v>
      </c>
    </row>
    <row r="5941" spans="1:27" ht="15.75" customHeight="1" x14ac:dyDescent="0.25">
      <c r="A5941">
        <v>18306553</v>
      </c>
      <c r="B5941" t="s">
        <v>10754</v>
      </c>
      <c r="C5941">
        <v>1</v>
      </c>
      <c r="D5941" t="s">
        <v>11222</v>
      </c>
      <c r="E5941" t="s">
        <v>12315</v>
      </c>
      <c r="F5941" t="s">
        <v>11685</v>
      </c>
      <c r="G5941" t="s">
        <v>11686</v>
      </c>
      <c r="H5941">
        <v>77.079801500000002</v>
      </c>
      <c r="I5941">
        <v>28.460761000000002</v>
      </c>
      <c r="J5941" t="s">
        <v>27</v>
      </c>
      <c r="K5941" t="s">
        <v>28</v>
      </c>
      <c r="L5941" t="s">
        <v>29</v>
      </c>
      <c r="M5941" t="s">
        <v>36</v>
      </c>
      <c r="N5941" t="s">
        <v>29</v>
      </c>
      <c r="O5941" t="s">
        <v>29</v>
      </c>
      <c r="P5941">
        <v>2</v>
      </c>
      <c r="Q5941">
        <v>35</v>
      </c>
      <c r="R5941">
        <v>700</v>
      </c>
      <c r="S5941" t="str">
        <f>IF(Table1[[#This Row],[Average_Cost_for_two]]&lt;500,"Low",IF(Table1[[#This Row],[Average_Cost_for_two]]&lt;=1500,"Medium","High"))</f>
        <v>Medium</v>
      </c>
      <c r="T5941">
        <v>3.1</v>
      </c>
      <c r="U5941">
        <v>2015</v>
      </c>
      <c r="V5941">
        <v>1</v>
      </c>
      <c r="W5941">
        <v>22</v>
      </c>
      <c r="X5941">
        <f>IF(OR(Main!$U5941=0,
       Main!$V5941=0,
       Main!$W5941=0),
   "",
   DATE(Main!$U5941,
        Main!$V5941,
        Main!$W5941)
)</f>
        <v>42026</v>
      </c>
      <c r="Y5941">
        <f>Table1[[#This Row],[Average_Cost_for_two]]*VLOOKUP(Table1[[#This Row],[Currency]],currency!$A$2:$B$10,2,FALSE)</f>
        <v>8.4</v>
      </c>
      <c r="Z5941" t="str">
        <f>VLOOKUP(C5941,country!A:B,2,FALSE)</f>
        <v>India</v>
      </c>
      <c r="AA5941">
        <f t="shared" si="92"/>
        <v>1</v>
      </c>
    </row>
    <row r="5942" spans="1:27" ht="15.75" customHeight="1" x14ac:dyDescent="0.25">
      <c r="A5942">
        <v>18292458</v>
      </c>
      <c r="B5942" t="s">
        <v>12316</v>
      </c>
      <c r="C5942">
        <v>1</v>
      </c>
      <c r="D5942" t="s">
        <v>11222</v>
      </c>
      <c r="E5942" t="s">
        <v>12317</v>
      </c>
      <c r="F5942" t="s">
        <v>11685</v>
      </c>
      <c r="G5942" t="s">
        <v>11686</v>
      </c>
      <c r="H5942">
        <v>77.079271500000004</v>
      </c>
      <c r="I5942">
        <v>28.460829</v>
      </c>
      <c r="J5942" t="s">
        <v>4866</v>
      </c>
      <c r="K5942" t="s">
        <v>28</v>
      </c>
      <c r="L5942" t="s">
        <v>29</v>
      </c>
      <c r="M5942" t="s">
        <v>36</v>
      </c>
      <c r="N5942" t="s">
        <v>29</v>
      </c>
      <c r="O5942" t="s">
        <v>29</v>
      </c>
      <c r="P5942">
        <v>3</v>
      </c>
      <c r="Q5942">
        <v>21</v>
      </c>
      <c r="R5942">
        <v>1200</v>
      </c>
      <c r="S5942" t="str">
        <f>IF(Table1[[#This Row],[Average_Cost_for_two]]&lt;500,"Low",IF(Table1[[#This Row],[Average_Cost_for_two]]&lt;=1500,"Medium","High"))</f>
        <v>Medium</v>
      </c>
      <c r="T5942">
        <v>3.4</v>
      </c>
      <c r="U5942">
        <v>2015</v>
      </c>
      <c r="V5942">
        <v>1</v>
      </c>
      <c r="W5942">
        <v>26</v>
      </c>
      <c r="X5942">
        <f>IF(OR(Main!$U5942=0,
       Main!$V5942=0,
       Main!$W5942=0),
   "",
   DATE(Main!$U5942,
        Main!$V5942,
        Main!$W5942)
)</f>
        <v>42030</v>
      </c>
      <c r="Y5942">
        <f>Table1[[#This Row],[Average_Cost_for_two]]*VLOOKUP(Table1[[#This Row],[Currency]],currency!$A$2:$B$10,2,FALSE)</f>
        <v>14.4</v>
      </c>
      <c r="Z5942" t="str">
        <f>VLOOKUP(C5942,country!A:B,2,FALSE)</f>
        <v>India</v>
      </c>
      <c r="AA5942">
        <f t="shared" si="92"/>
        <v>1</v>
      </c>
    </row>
    <row r="5943" spans="1:27" ht="15.75" customHeight="1" x14ac:dyDescent="0.25">
      <c r="A5943">
        <v>18241869</v>
      </c>
      <c r="B5943" t="s">
        <v>12318</v>
      </c>
      <c r="C5943">
        <v>1</v>
      </c>
      <c r="D5943" t="s">
        <v>23</v>
      </c>
      <c r="E5943" t="s">
        <v>12319</v>
      </c>
      <c r="F5943" t="s">
        <v>1982</v>
      </c>
      <c r="G5943" t="s">
        <v>1983</v>
      </c>
      <c r="H5943">
        <v>77.244108400000002</v>
      </c>
      <c r="I5943">
        <v>28.533589800000001</v>
      </c>
      <c r="J5943" t="s">
        <v>3741</v>
      </c>
      <c r="K5943" t="s">
        <v>28</v>
      </c>
      <c r="L5943" t="s">
        <v>36</v>
      </c>
      <c r="M5943" t="s">
        <v>29</v>
      </c>
      <c r="N5943" t="s">
        <v>29</v>
      </c>
      <c r="O5943" t="s">
        <v>29</v>
      </c>
      <c r="P5943">
        <v>4</v>
      </c>
      <c r="Q5943">
        <v>304</v>
      </c>
      <c r="R5943">
        <v>2000</v>
      </c>
      <c r="S5943" t="str">
        <f>IF(Table1[[#This Row],[Average_Cost_for_two]]&lt;500,"Low",IF(Table1[[#This Row],[Average_Cost_for_two]]&lt;=1500,"Medium","High"))</f>
        <v>High</v>
      </c>
      <c r="T5943">
        <v>4.5999999999999996</v>
      </c>
      <c r="U5943">
        <v>2011</v>
      </c>
      <c r="V5943">
        <v>6</v>
      </c>
      <c r="W5943">
        <v>1</v>
      </c>
      <c r="X5943">
        <f>IF(OR(Main!$U5943=0,
       Main!$V5943=0,
       Main!$W5943=0),
   "",
   DATE(Main!$U5943,
        Main!$V5943,
        Main!$W5943)
)</f>
        <v>40695</v>
      </c>
      <c r="Y5943">
        <f>Table1[[#This Row],[Average_Cost_for_two]]*VLOOKUP(Table1[[#This Row],[Currency]],currency!$A$2:$B$10,2,FALSE)</f>
        <v>24</v>
      </c>
      <c r="Z5943" t="str">
        <f>VLOOKUP(C5943,country!A:B,2,FALSE)</f>
        <v>India</v>
      </c>
      <c r="AA5943">
        <f t="shared" si="92"/>
        <v>2</v>
      </c>
    </row>
    <row r="5944" spans="1:27" ht="15.75" customHeight="1" x14ac:dyDescent="0.25">
      <c r="A5944">
        <v>304276</v>
      </c>
      <c r="B5944" t="s">
        <v>12320</v>
      </c>
      <c r="C5944">
        <v>1</v>
      </c>
      <c r="D5944" t="s">
        <v>11222</v>
      </c>
      <c r="E5944" t="s">
        <v>11688</v>
      </c>
      <c r="F5944" t="s">
        <v>11689</v>
      </c>
      <c r="G5944" t="s">
        <v>11690</v>
      </c>
      <c r="H5944">
        <v>77.039569599999993</v>
      </c>
      <c r="I5944">
        <v>28.466403499999998</v>
      </c>
      <c r="J5944" t="s">
        <v>720</v>
      </c>
      <c r="K5944" t="s">
        <v>28</v>
      </c>
      <c r="L5944" t="s">
        <v>36</v>
      </c>
      <c r="M5944" t="s">
        <v>29</v>
      </c>
      <c r="N5944" t="s">
        <v>29</v>
      </c>
      <c r="O5944" t="s">
        <v>29</v>
      </c>
      <c r="P5944">
        <v>2</v>
      </c>
      <c r="Q5944">
        <v>6</v>
      </c>
      <c r="R5944">
        <v>800</v>
      </c>
      <c r="S5944" t="str">
        <f>IF(Table1[[#This Row],[Average_Cost_for_two]]&lt;500,"Low",IF(Table1[[#This Row],[Average_Cost_for_two]]&lt;=1500,"Medium","High"))</f>
        <v>Medium</v>
      </c>
      <c r="T5944">
        <v>3</v>
      </c>
      <c r="U5944">
        <v>2011</v>
      </c>
      <c r="V5944">
        <v>1</v>
      </c>
      <c r="W5944">
        <v>10</v>
      </c>
      <c r="X5944">
        <f>IF(OR(Main!$U5944=0,
       Main!$V5944=0,
       Main!$W5944=0),
   "",
   DATE(Main!$U5944,
        Main!$V5944,
        Main!$W5944)
)</f>
        <v>40553</v>
      </c>
      <c r="Y5944">
        <f>Table1[[#This Row],[Average_Cost_for_two]]*VLOOKUP(Table1[[#This Row],[Currency]],currency!$A$2:$B$10,2,FALSE)</f>
        <v>9.6</v>
      </c>
      <c r="Z5944" t="str">
        <f>VLOOKUP(C5944,country!A:B,2,FALSE)</f>
        <v>India</v>
      </c>
      <c r="AA5944">
        <f t="shared" si="92"/>
        <v>1</v>
      </c>
    </row>
    <row r="5945" spans="1:27" ht="15.75" customHeight="1" x14ac:dyDescent="0.25">
      <c r="A5945">
        <v>306510</v>
      </c>
      <c r="B5945" t="s">
        <v>12321</v>
      </c>
      <c r="C5945">
        <v>1</v>
      </c>
      <c r="D5945" t="s">
        <v>23</v>
      </c>
      <c r="E5945" t="s">
        <v>12322</v>
      </c>
      <c r="F5945" t="s">
        <v>3949</v>
      </c>
      <c r="G5945" t="s">
        <v>3950</v>
      </c>
      <c r="H5945">
        <v>77.298040599999993</v>
      </c>
      <c r="I5945">
        <v>28.590798100000001</v>
      </c>
      <c r="J5945" t="s">
        <v>12323</v>
      </c>
      <c r="K5945" t="s">
        <v>28</v>
      </c>
      <c r="L5945" t="s">
        <v>36</v>
      </c>
      <c r="M5945" t="s">
        <v>29</v>
      </c>
      <c r="N5945" t="s">
        <v>29</v>
      </c>
      <c r="O5945" t="s">
        <v>29</v>
      </c>
      <c r="P5945">
        <v>4</v>
      </c>
      <c r="Q5945">
        <v>174</v>
      </c>
      <c r="R5945">
        <v>2000</v>
      </c>
      <c r="S5945" t="str">
        <f>IF(Table1[[#This Row],[Average_Cost_for_two]]&lt;500,"Low",IF(Table1[[#This Row],[Average_Cost_for_two]]&lt;=1500,"Medium","High"))</f>
        <v>High</v>
      </c>
      <c r="T5945">
        <v>3.4</v>
      </c>
      <c r="U5945">
        <v>2013</v>
      </c>
      <c r="V5945">
        <v>6</v>
      </c>
      <c r="W5945">
        <v>22</v>
      </c>
      <c r="X5945">
        <f>IF(OR(Main!$U5945=0,
       Main!$V5945=0,
       Main!$W5945=0),
   "",
   DATE(Main!$U5945,
        Main!$V5945,
        Main!$W5945)
)</f>
        <v>41447</v>
      </c>
      <c r="Y5945">
        <f>Table1[[#This Row],[Average_Cost_for_two]]*VLOOKUP(Table1[[#This Row],[Currency]],currency!$A$2:$B$10,2,FALSE)</f>
        <v>24</v>
      </c>
      <c r="Z5945" t="str">
        <f>VLOOKUP(C5945,country!A:B,2,FALSE)</f>
        <v>India</v>
      </c>
      <c r="AA5945">
        <f t="shared" si="92"/>
        <v>2</v>
      </c>
    </row>
    <row r="5946" spans="1:27" ht="15.75" customHeight="1" x14ac:dyDescent="0.25">
      <c r="A5946">
        <v>4568</v>
      </c>
      <c r="B5946" t="s">
        <v>12324</v>
      </c>
      <c r="C5946">
        <v>1</v>
      </c>
      <c r="D5946" t="s">
        <v>23</v>
      </c>
      <c r="E5946" t="s">
        <v>12325</v>
      </c>
      <c r="F5946" t="s">
        <v>1318</v>
      </c>
      <c r="G5946" t="s">
        <v>1319</v>
      </c>
      <c r="H5946">
        <v>77.106339300000002</v>
      </c>
      <c r="I5946">
        <v>28.641949499999999</v>
      </c>
      <c r="J5946" t="s">
        <v>591</v>
      </c>
      <c r="K5946" t="s">
        <v>28</v>
      </c>
      <c r="L5946" t="s">
        <v>36</v>
      </c>
      <c r="M5946" t="s">
        <v>36</v>
      </c>
      <c r="N5946" t="s">
        <v>29</v>
      </c>
      <c r="O5946" t="s">
        <v>29</v>
      </c>
      <c r="P5946">
        <v>4</v>
      </c>
      <c r="Q5946">
        <v>601</v>
      </c>
      <c r="R5946">
        <v>2000</v>
      </c>
      <c r="S5946" t="str">
        <f>IF(Table1[[#This Row],[Average_Cost_for_two]]&lt;500,"Low",IF(Table1[[#This Row],[Average_Cost_for_two]]&lt;=1500,"Medium","High"))</f>
        <v>High</v>
      </c>
      <c r="T5946">
        <v>3.8</v>
      </c>
      <c r="U5946">
        <v>2015</v>
      </c>
      <c r="V5946">
        <v>6</v>
      </c>
      <c r="W5946">
        <v>11</v>
      </c>
      <c r="X5946">
        <f>IF(OR(Main!$U5946=0,
       Main!$V5946=0,
       Main!$W5946=0),
   "",
   DATE(Main!$U5946,
        Main!$V5946,
        Main!$W5946)
)</f>
        <v>42166</v>
      </c>
      <c r="Y5946">
        <f>Table1[[#This Row],[Average_Cost_for_two]]*VLOOKUP(Table1[[#This Row],[Currency]],currency!$A$2:$B$10,2,FALSE)</f>
        <v>24</v>
      </c>
      <c r="Z5946" t="str">
        <f>VLOOKUP(C5946,country!A:B,2,FALSE)</f>
        <v>India</v>
      </c>
      <c r="AA5946">
        <f t="shared" si="92"/>
        <v>2</v>
      </c>
    </row>
    <row r="5947" spans="1:27" ht="15.75" customHeight="1" x14ac:dyDescent="0.25">
      <c r="A5947">
        <v>18175288</v>
      </c>
      <c r="B5947" t="s">
        <v>12326</v>
      </c>
      <c r="C5947">
        <v>1</v>
      </c>
      <c r="D5947" t="s">
        <v>11222</v>
      </c>
      <c r="E5947" t="s">
        <v>12327</v>
      </c>
      <c r="F5947" t="s">
        <v>11555</v>
      </c>
      <c r="G5947" t="s">
        <v>11556</v>
      </c>
      <c r="H5947">
        <v>77.071470300000001</v>
      </c>
      <c r="I5947">
        <v>28.509685399999999</v>
      </c>
      <c r="J5947" t="s">
        <v>708</v>
      </c>
      <c r="K5947" t="s">
        <v>28</v>
      </c>
      <c r="L5947" t="s">
        <v>29</v>
      </c>
      <c r="M5947" t="s">
        <v>29</v>
      </c>
      <c r="N5947" t="s">
        <v>29</v>
      </c>
      <c r="O5947" t="s">
        <v>29</v>
      </c>
      <c r="P5947">
        <v>1</v>
      </c>
      <c r="Q5947">
        <v>11</v>
      </c>
      <c r="R5947">
        <v>200</v>
      </c>
      <c r="S5947" t="str">
        <f>IF(Table1[[#This Row],[Average_Cost_for_two]]&lt;500,"Low",IF(Table1[[#This Row],[Average_Cost_for_two]]&lt;=1500,"Medium","High"))</f>
        <v>Low</v>
      </c>
      <c r="T5947">
        <v>2.5</v>
      </c>
      <c r="U5947">
        <v>2010</v>
      </c>
      <c r="V5947">
        <v>1</v>
      </c>
      <c r="W5947">
        <v>12</v>
      </c>
      <c r="X5947">
        <f>IF(OR(Main!$U5947=0,
       Main!$V5947=0,
       Main!$W5947=0),
   "",
   DATE(Main!$U5947,
        Main!$V5947,
        Main!$W5947)
)</f>
        <v>40190</v>
      </c>
      <c r="Y5947">
        <f>Table1[[#This Row],[Average_Cost_for_two]]*VLOOKUP(Table1[[#This Row],[Currency]],currency!$A$2:$B$10,2,FALSE)</f>
        <v>2.4</v>
      </c>
      <c r="Z5947" t="str">
        <f>VLOOKUP(C5947,country!A:B,2,FALSE)</f>
        <v>India</v>
      </c>
      <c r="AA5947">
        <f t="shared" si="92"/>
        <v>1</v>
      </c>
    </row>
    <row r="5948" spans="1:27" ht="15.75" customHeight="1" x14ac:dyDescent="0.25">
      <c r="A5948">
        <v>18219539</v>
      </c>
      <c r="B5948" t="s">
        <v>12328</v>
      </c>
      <c r="C5948">
        <v>1</v>
      </c>
      <c r="D5948" t="s">
        <v>23</v>
      </c>
      <c r="E5948" t="s">
        <v>12329</v>
      </c>
      <c r="F5948" t="s">
        <v>12330</v>
      </c>
      <c r="G5948" t="s">
        <v>12331</v>
      </c>
      <c r="H5948">
        <v>77.217836599999998</v>
      </c>
      <c r="I5948">
        <v>28.620766</v>
      </c>
      <c r="J5948" t="s">
        <v>12332</v>
      </c>
      <c r="K5948" t="s">
        <v>28</v>
      </c>
      <c r="L5948" t="s">
        <v>36</v>
      </c>
      <c r="M5948" t="s">
        <v>29</v>
      </c>
      <c r="N5948" t="s">
        <v>29</v>
      </c>
      <c r="O5948" t="s">
        <v>29</v>
      </c>
      <c r="P5948">
        <v>4</v>
      </c>
      <c r="Q5948">
        <v>68</v>
      </c>
      <c r="R5948">
        <v>2000</v>
      </c>
      <c r="S5948" t="str">
        <f>IF(Table1[[#This Row],[Average_Cost_for_two]]&lt;500,"Low",IF(Table1[[#This Row],[Average_Cost_for_two]]&lt;=1500,"Medium","High"))</f>
        <v>High</v>
      </c>
      <c r="T5948">
        <v>4.0999999999999996</v>
      </c>
      <c r="U5948">
        <v>2017</v>
      </c>
      <c r="V5948">
        <v>6</v>
      </c>
      <c r="W5948">
        <v>20</v>
      </c>
      <c r="X5948">
        <f>IF(OR(Main!$U5948=0,
       Main!$V5948=0,
       Main!$W5948=0),
   "",
   DATE(Main!$U5948,
        Main!$V5948,
        Main!$W5948)
)</f>
        <v>42906</v>
      </c>
      <c r="Y5948">
        <f>Table1[[#This Row],[Average_Cost_for_two]]*VLOOKUP(Table1[[#This Row],[Currency]],currency!$A$2:$B$10,2,FALSE)</f>
        <v>24</v>
      </c>
      <c r="Z5948" t="str">
        <f>VLOOKUP(C5948,country!A:B,2,FALSE)</f>
        <v>India</v>
      </c>
      <c r="AA5948">
        <f t="shared" si="92"/>
        <v>2</v>
      </c>
    </row>
    <row r="5949" spans="1:27" ht="15.75" customHeight="1" x14ac:dyDescent="0.25">
      <c r="A5949">
        <v>303749</v>
      </c>
      <c r="B5949" t="s">
        <v>12333</v>
      </c>
      <c r="C5949">
        <v>1</v>
      </c>
      <c r="D5949" t="s">
        <v>11222</v>
      </c>
      <c r="E5949" t="s">
        <v>12334</v>
      </c>
      <c r="F5949" t="s">
        <v>11272</v>
      </c>
      <c r="G5949" t="s">
        <v>11273</v>
      </c>
      <c r="H5949">
        <v>77.100826799999993</v>
      </c>
      <c r="I5949">
        <v>28.442939500000001</v>
      </c>
      <c r="J5949" t="s">
        <v>12335</v>
      </c>
      <c r="K5949" t="s">
        <v>28</v>
      </c>
      <c r="L5949" t="s">
        <v>36</v>
      </c>
      <c r="M5949" t="s">
        <v>36</v>
      </c>
      <c r="N5949" t="s">
        <v>29</v>
      </c>
      <c r="O5949" t="s">
        <v>29</v>
      </c>
      <c r="P5949">
        <v>3</v>
      </c>
      <c r="Q5949">
        <v>184</v>
      </c>
      <c r="R5949">
        <v>1600</v>
      </c>
      <c r="S5949" t="str">
        <f>IF(Table1[[#This Row],[Average_Cost_for_two]]&lt;500,"Low",IF(Table1[[#This Row],[Average_Cost_for_two]]&lt;=1500,"Medium","High"))</f>
        <v>High</v>
      </c>
      <c r="T5949">
        <v>3.8</v>
      </c>
      <c r="U5949">
        <v>2017</v>
      </c>
      <c r="V5949">
        <v>12</v>
      </c>
      <c r="W5949">
        <v>19</v>
      </c>
      <c r="X5949">
        <f>IF(OR(Main!$U5949=0,
       Main!$V5949=0,
       Main!$W5949=0),
   "",
   DATE(Main!$U5949,
        Main!$V5949,
        Main!$W5949)
)</f>
        <v>43088</v>
      </c>
      <c r="Y5949">
        <f>Table1[[#This Row],[Average_Cost_for_two]]*VLOOKUP(Table1[[#This Row],[Currency]],currency!$A$2:$B$10,2,FALSE)</f>
        <v>19.2</v>
      </c>
      <c r="Z5949" t="str">
        <f>VLOOKUP(C5949,country!A:B,2,FALSE)</f>
        <v>India</v>
      </c>
      <c r="AA5949">
        <f t="shared" si="92"/>
        <v>4</v>
      </c>
    </row>
    <row r="5950" spans="1:27" ht="15.75" customHeight="1" x14ac:dyDescent="0.25">
      <c r="A5950">
        <v>18277179</v>
      </c>
      <c r="B5950" t="s">
        <v>12336</v>
      </c>
      <c r="C5950">
        <v>1</v>
      </c>
      <c r="D5950" t="s">
        <v>11222</v>
      </c>
      <c r="E5950" t="s">
        <v>11290</v>
      </c>
      <c r="F5950" t="s">
        <v>11289</v>
      </c>
      <c r="G5950" t="s">
        <v>11290</v>
      </c>
      <c r="H5950">
        <v>77.088598700000006</v>
      </c>
      <c r="I5950">
        <v>28.4950762</v>
      </c>
      <c r="J5950" t="s">
        <v>12337</v>
      </c>
      <c r="K5950" t="s">
        <v>28</v>
      </c>
      <c r="L5950" t="s">
        <v>29</v>
      </c>
      <c r="M5950" t="s">
        <v>29</v>
      </c>
      <c r="N5950" t="s">
        <v>29</v>
      </c>
      <c r="O5950" t="s">
        <v>29</v>
      </c>
      <c r="P5950">
        <v>3</v>
      </c>
      <c r="Q5950">
        <v>407</v>
      </c>
      <c r="R5950">
        <v>1800</v>
      </c>
      <c r="S5950" t="str">
        <f>IF(Table1[[#This Row],[Average_Cost_for_two]]&lt;500,"Low",IF(Table1[[#This Row],[Average_Cost_for_two]]&lt;=1500,"Medium","High"))</f>
        <v>High</v>
      </c>
      <c r="T5950">
        <v>4.5</v>
      </c>
      <c r="U5950">
        <v>2017</v>
      </c>
      <c r="V5950">
        <v>12</v>
      </c>
      <c r="W5950">
        <v>25</v>
      </c>
      <c r="X5950">
        <f>IF(OR(Main!$U5950=0,
       Main!$V5950=0,
       Main!$W5950=0),
   "",
   DATE(Main!$U5950,
        Main!$V5950,
        Main!$W5950)
)</f>
        <v>43094</v>
      </c>
      <c r="Y5950">
        <f>Table1[[#This Row],[Average_Cost_for_two]]*VLOOKUP(Table1[[#This Row],[Currency]],currency!$A$2:$B$10,2,FALSE)</f>
        <v>21.6</v>
      </c>
      <c r="Z5950" t="str">
        <f>VLOOKUP(C5950,country!A:B,2,FALSE)</f>
        <v>India</v>
      </c>
      <c r="AA5950">
        <f t="shared" si="92"/>
        <v>4</v>
      </c>
    </row>
    <row r="5951" spans="1:27" ht="15.75" customHeight="1" x14ac:dyDescent="0.25">
      <c r="A5951">
        <v>306128</v>
      </c>
      <c r="B5951" t="s">
        <v>11445</v>
      </c>
      <c r="C5951">
        <v>1</v>
      </c>
      <c r="D5951" t="s">
        <v>11222</v>
      </c>
      <c r="E5951" t="s">
        <v>11290</v>
      </c>
      <c r="F5951" t="s">
        <v>11289</v>
      </c>
      <c r="G5951" t="s">
        <v>11290</v>
      </c>
      <c r="H5951">
        <v>77.088598000000005</v>
      </c>
      <c r="I5951">
        <v>28.495109599999999</v>
      </c>
      <c r="J5951" t="s">
        <v>591</v>
      </c>
      <c r="K5951" t="s">
        <v>28</v>
      </c>
      <c r="L5951" t="s">
        <v>36</v>
      </c>
      <c r="M5951" t="s">
        <v>29</v>
      </c>
      <c r="N5951" t="s">
        <v>29</v>
      </c>
      <c r="O5951" t="s">
        <v>29</v>
      </c>
      <c r="P5951">
        <v>3</v>
      </c>
      <c r="Q5951">
        <v>625</v>
      </c>
      <c r="R5951">
        <v>1500</v>
      </c>
      <c r="S5951" t="str">
        <f>IF(Table1[[#This Row],[Average_Cost_for_two]]&lt;500,"Low",IF(Table1[[#This Row],[Average_Cost_for_two]]&lt;=1500,"Medium","High"))</f>
        <v>Medium</v>
      </c>
      <c r="T5951">
        <v>3.6</v>
      </c>
      <c r="U5951">
        <v>2018</v>
      </c>
      <c r="V5951">
        <v>12</v>
      </c>
      <c r="W5951">
        <v>24</v>
      </c>
      <c r="X5951">
        <f>IF(OR(Main!$U5951=0,
       Main!$V5951=0,
       Main!$W5951=0),
   "",
   DATE(Main!$U5951,
        Main!$V5951,
        Main!$W5951)
)</f>
        <v>43458</v>
      </c>
      <c r="Y5951">
        <f>Table1[[#This Row],[Average_Cost_for_two]]*VLOOKUP(Table1[[#This Row],[Currency]],currency!$A$2:$B$10,2,FALSE)</f>
        <v>18</v>
      </c>
      <c r="Z5951" t="str">
        <f>VLOOKUP(C5951,country!A:B,2,FALSE)</f>
        <v>India</v>
      </c>
      <c r="AA5951">
        <f t="shared" si="92"/>
        <v>4</v>
      </c>
    </row>
    <row r="5952" spans="1:27" ht="15.75" customHeight="1" x14ac:dyDescent="0.25">
      <c r="A5952">
        <v>3483</v>
      </c>
      <c r="B5952" t="s">
        <v>12338</v>
      </c>
      <c r="C5952">
        <v>1</v>
      </c>
      <c r="D5952" t="s">
        <v>11222</v>
      </c>
      <c r="E5952" t="s">
        <v>11307</v>
      </c>
      <c r="F5952" t="s">
        <v>11306</v>
      </c>
      <c r="G5952" t="s">
        <v>11307</v>
      </c>
      <c r="H5952">
        <v>77.100287300000005</v>
      </c>
      <c r="I5952">
        <v>28.4778552</v>
      </c>
      <c r="J5952" t="s">
        <v>12339</v>
      </c>
      <c r="K5952" t="s">
        <v>28</v>
      </c>
      <c r="L5952" t="s">
        <v>29</v>
      </c>
      <c r="M5952" t="s">
        <v>29</v>
      </c>
      <c r="N5952" t="s">
        <v>29</v>
      </c>
      <c r="O5952" t="s">
        <v>29</v>
      </c>
      <c r="P5952">
        <v>2</v>
      </c>
      <c r="Q5952">
        <v>65</v>
      </c>
      <c r="R5952">
        <v>800</v>
      </c>
      <c r="S5952" t="str">
        <f>IF(Table1[[#This Row],[Average_Cost_for_two]]&lt;500,"Low",IF(Table1[[#This Row],[Average_Cost_for_two]]&lt;=1500,"Medium","High"))</f>
        <v>Medium</v>
      </c>
      <c r="T5952">
        <v>3.4</v>
      </c>
      <c r="U5952">
        <v>2010</v>
      </c>
      <c r="V5952">
        <v>12</v>
      </c>
      <c r="W5952">
        <v>13</v>
      </c>
      <c r="X5952">
        <f>IF(OR(Main!$U5952=0,
       Main!$V5952=0,
       Main!$W5952=0),
   "",
   DATE(Main!$U5952,
        Main!$V5952,
        Main!$W5952)
)</f>
        <v>40525</v>
      </c>
      <c r="Y5952">
        <f>Table1[[#This Row],[Average_Cost_for_two]]*VLOOKUP(Table1[[#This Row],[Currency]],currency!$A$2:$B$10,2,FALSE)</f>
        <v>9.6</v>
      </c>
      <c r="Z5952" t="str">
        <f>VLOOKUP(C5952,country!A:B,2,FALSE)</f>
        <v>India</v>
      </c>
      <c r="AA5952">
        <f t="shared" si="92"/>
        <v>4</v>
      </c>
    </row>
    <row r="5953" spans="1:27" ht="15.75" customHeight="1" x14ac:dyDescent="0.25">
      <c r="A5953">
        <v>3565</v>
      </c>
      <c r="B5953" t="s">
        <v>12340</v>
      </c>
      <c r="C5953">
        <v>1</v>
      </c>
      <c r="D5953" t="s">
        <v>11222</v>
      </c>
      <c r="E5953" t="s">
        <v>12341</v>
      </c>
      <c r="F5953" t="s">
        <v>11224</v>
      </c>
      <c r="G5953" t="s">
        <v>11225</v>
      </c>
      <c r="H5953">
        <v>77.094207600000004</v>
      </c>
      <c r="I5953">
        <v>28.489992099999998</v>
      </c>
      <c r="J5953" t="s">
        <v>559</v>
      </c>
      <c r="K5953" t="s">
        <v>28</v>
      </c>
      <c r="L5953" t="s">
        <v>29</v>
      </c>
      <c r="M5953" t="s">
        <v>36</v>
      </c>
      <c r="N5953" t="s">
        <v>29</v>
      </c>
      <c r="O5953" t="s">
        <v>29</v>
      </c>
      <c r="P5953">
        <v>1</v>
      </c>
      <c r="Q5953">
        <v>16</v>
      </c>
      <c r="R5953">
        <v>350</v>
      </c>
      <c r="S5953" t="str">
        <f>IF(Table1[[#This Row],[Average_Cost_for_two]]&lt;500,"Low",IF(Table1[[#This Row],[Average_Cost_for_two]]&lt;=1500,"Medium","High"))</f>
        <v>Low</v>
      </c>
      <c r="T5953">
        <v>2.5</v>
      </c>
      <c r="U5953">
        <v>2016</v>
      </c>
      <c r="V5953">
        <v>12</v>
      </c>
      <c r="W5953">
        <v>23</v>
      </c>
      <c r="X5953">
        <f>IF(OR(Main!$U5953=0,
       Main!$V5953=0,
       Main!$W5953=0),
   "",
   DATE(Main!$U5953,
        Main!$V5953,
        Main!$W5953)
)</f>
        <v>42727</v>
      </c>
      <c r="Y5953">
        <f>Table1[[#This Row],[Average_Cost_for_two]]*VLOOKUP(Table1[[#This Row],[Currency]],currency!$A$2:$B$10,2,FALSE)</f>
        <v>4.2</v>
      </c>
      <c r="Z5953" t="str">
        <f>VLOOKUP(C5953,country!A:B,2,FALSE)</f>
        <v>India</v>
      </c>
      <c r="AA5953">
        <f t="shared" si="92"/>
        <v>4</v>
      </c>
    </row>
    <row r="5954" spans="1:27" ht="15.75" customHeight="1" x14ac:dyDescent="0.25">
      <c r="A5954">
        <v>304185</v>
      </c>
      <c r="B5954" t="s">
        <v>12342</v>
      </c>
      <c r="C5954">
        <v>1</v>
      </c>
      <c r="D5954" t="s">
        <v>11222</v>
      </c>
      <c r="E5954" t="s">
        <v>11225</v>
      </c>
      <c r="F5954" t="s">
        <v>11224</v>
      </c>
      <c r="G5954" t="s">
        <v>11225</v>
      </c>
      <c r="H5954">
        <v>77.102632490000005</v>
      </c>
      <c r="I5954">
        <v>28.487503660000002</v>
      </c>
      <c r="J5954" t="s">
        <v>480</v>
      </c>
      <c r="K5954" t="s">
        <v>28</v>
      </c>
      <c r="L5954" t="s">
        <v>29</v>
      </c>
      <c r="M5954" t="s">
        <v>29</v>
      </c>
      <c r="N5954" t="s">
        <v>29</v>
      </c>
      <c r="O5954" t="s">
        <v>29</v>
      </c>
      <c r="P5954">
        <v>2</v>
      </c>
      <c r="Q5954">
        <v>14</v>
      </c>
      <c r="R5954">
        <v>700</v>
      </c>
      <c r="S5954" t="str">
        <f>IF(Table1[[#This Row],[Average_Cost_for_two]]&lt;500,"Low",IF(Table1[[#This Row],[Average_Cost_for_two]]&lt;=1500,"Medium","High"))</f>
        <v>Medium</v>
      </c>
      <c r="T5954">
        <v>3</v>
      </c>
      <c r="U5954">
        <v>2012</v>
      </c>
      <c r="V5954">
        <v>12</v>
      </c>
      <c r="W5954">
        <v>8</v>
      </c>
      <c r="X5954">
        <f>IF(OR(Main!$U5954=0,
       Main!$V5954=0,
       Main!$W5954=0),
   "",
   DATE(Main!$U5954,
        Main!$V5954,
        Main!$W5954)
)</f>
        <v>41251</v>
      </c>
      <c r="Y5954">
        <f>Table1[[#This Row],[Average_Cost_for_two]]*VLOOKUP(Table1[[#This Row],[Currency]],currency!$A$2:$B$10,2,FALSE)</f>
        <v>8.4</v>
      </c>
      <c r="Z5954" t="str">
        <f>VLOOKUP(C5954,country!A:B,2,FALSE)</f>
        <v>India</v>
      </c>
      <c r="AA5954">
        <f t="shared" ref="AA5954:AA6017" si="93">ROUNDUP(V5954/3,0)</f>
        <v>4</v>
      </c>
    </row>
    <row r="5955" spans="1:27" ht="15.75" customHeight="1" x14ac:dyDescent="0.25">
      <c r="A5955">
        <v>18425765</v>
      </c>
      <c r="B5955" t="s">
        <v>11226</v>
      </c>
      <c r="C5955">
        <v>1</v>
      </c>
      <c r="D5955" t="s">
        <v>11222</v>
      </c>
      <c r="E5955" t="s">
        <v>12343</v>
      </c>
      <c r="F5955" t="s">
        <v>11224</v>
      </c>
      <c r="G5955" t="s">
        <v>11225</v>
      </c>
      <c r="H5955">
        <v>77.093032199999996</v>
      </c>
      <c r="I5955">
        <v>28.4906544</v>
      </c>
      <c r="J5955" t="s">
        <v>27</v>
      </c>
      <c r="K5955" t="s">
        <v>28</v>
      </c>
      <c r="L5955" t="s">
        <v>29</v>
      </c>
      <c r="M5955" t="s">
        <v>36</v>
      </c>
      <c r="N5955" t="s">
        <v>29</v>
      </c>
      <c r="O5955" t="s">
        <v>29</v>
      </c>
      <c r="P5955">
        <v>2</v>
      </c>
      <c r="Q5955">
        <v>29</v>
      </c>
      <c r="R5955">
        <v>550</v>
      </c>
      <c r="S5955" t="str">
        <f>IF(Table1[[#This Row],[Average_Cost_for_two]]&lt;500,"Low",IF(Table1[[#This Row],[Average_Cost_for_two]]&lt;=1500,"Medium","High"))</f>
        <v>Medium</v>
      </c>
      <c r="T5955">
        <v>3.4</v>
      </c>
      <c r="U5955">
        <v>2017</v>
      </c>
      <c r="V5955">
        <v>12</v>
      </c>
      <c r="W5955">
        <v>17</v>
      </c>
      <c r="X5955">
        <f>IF(OR(Main!$U5955=0,
       Main!$V5955=0,
       Main!$W5955=0),
   "",
   DATE(Main!$U5955,
        Main!$V5955,
        Main!$W5955)
)</f>
        <v>43086</v>
      </c>
      <c r="Y5955">
        <f>Table1[[#This Row],[Average_Cost_for_two]]*VLOOKUP(Table1[[#This Row],[Currency]],currency!$A$2:$B$10,2,FALSE)</f>
        <v>6.6000000000000005</v>
      </c>
      <c r="Z5955" t="str">
        <f>VLOOKUP(C5955,country!A:B,2,FALSE)</f>
        <v>India</v>
      </c>
      <c r="AA5955">
        <f t="shared" si="93"/>
        <v>4</v>
      </c>
    </row>
    <row r="5956" spans="1:27" ht="15.75" customHeight="1" x14ac:dyDescent="0.25">
      <c r="A5956">
        <v>2827</v>
      </c>
      <c r="B5956" t="s">
        <v>12344</v>
      </c>
      <c r="C5956">
        <v>1</v>
      </c>
      <c r="D5956" t="s">
        <v>11222</v>
      </c>
      <c r="E5956" t="s">
        <v>12345</v>
      </c>
      <c r="F5956" t="s">
        <v>11224</v>
      </c>
      <c r="G5956" t="s">
        <v>11225</v>
      </c>
      <c r="H5956">
        <v>77.095164400000002</v>
      </c>
      <c r="I5956">
        <v>28.489767100000002</v>
      </c>
      <c r="J5956" t="s">
        <v>480</v>
      </c>
      <c r="K5956" t="s">
        <v>28</v>
      </c>
      <c r="L5956" t="s">
        <v>29</v>
      </c>
      <c r="M5956" t="s">
        <v>29</v>
      </c>
      <c r="N5956" t="s">
        <v>29</v>
      </c>
      <c r="O5956" t="s">
        <v>29</v>
      </c>
      <c r="P5956">
        <v>1</v>
      </c>
      <c r="Q5956">
        <v>22</v>
      </c>
      <c r="R5956">
        <v>450</v>
      </c>
      <c r="S5956" t="str">
        <f>IF(Table1[[#This Row],[Average_Cost_for_two]]&lt;500,"Low",IF(Table1[[#This Row],[Average_Cost_for_two]]&lt;=1500,"Medium","High"))</f>
        <v>Low</v>
      </c>
      <c r="T5956">
        <v>2.7</v>
      </c>
      <c r="U5956">
        <v>2015</v>
      </c>
      <c r="V5956">
        <v>12</v>
      </c>
      <c r="W5956">
        <v>25</v>
      </c>
      <c r="X5956">
        <f>IF(OR(Main!$U5956=0,
       Main!$V5956=0,
       Main!$W5956=0),
   "",
   DATE(Main!$U5956,
        Main!$V5956,
        Main!$W5956)
)</f>
        <v>42363</v>
      </c>
      <c r="Y5956">
        <f>Table1[[#This Row],[Average_Cost_for_two]]*VLOOKUP(Table1[[#This Row],[Currency]],currency!$A$2:$B$10,2,FALSE)</f>
        <v>5.4</v>
      </c>
      <c r="Z5956" t="str">
        <f>VLOOKUP(C5956,country!A:B,2,FALSE)</f>
        <v>India</v>
      </c>
      <c r="AA5956">
        <f t="shared" si="93"/>
        <v>4</v>
      </c>
    </row>
    <row r="5957" spans="1:27" ht="15.75" customHeight="1" x14ac:dyDescent="0.25">
      <c r="A5957">
        <v>308248</v>
      </c>
      <c r="B5957" t="s">
        <v>12062</v>
      </c>
      <c r="C5957">
        <v>1</v>
      </c>
      <c r="D5957" t="s">
        <v>11222</v>
      </c>
      <c r="E5957" t="s">
        <v>12346</v>
      </c>
      <c r="F5957" t="s">
        <v>11460</v>
      </c>
      <c r="G5957" t="s">
        <v>11461</v>
      </c>
      <c r="H5957">
        <v>77.099163399999995</v>
      </c>
      <c r="I5957">
        <v>28.448294499999999</v>
      </c>
      <c r="J5957" t="s">
        <v>12064</v>
      </c>
      <c r="K5957" t="s">
        <v>28</v>
      </c>
      <c r="L5957" t="s">
        <v>29</v>
      </c>
      <c r="M5957" t="s">
        <v>29</v>
      </c>
      <c r="N5957" t="s">
        <v>29</v>
      </c>
      <c r="O5957" t="s">
        <v>29</v>
      </c>
      <c r="P5957">
        <v>1</v>
      </c>
      <c r="Q5957">
        <v>34</v>
      </c>
      <c r="R5957">
        <v>350</v>
      </c>
      <c r="S5957" t="str">
        <f>IF(Table1[[#This Row],[Average_Cost_for_two]]&lt;500,"Low",IF(Table1[[#This Row],[Average_Cost_for_two]]&lt;=1500,"Medium","High"))</f>
        <v>Low</v>
      </c>
      <c r="T5957">
        <v>3.5</v>
      </c>
      <c r="U5957">
        <v>2018</v>
      </c>
      <c r="V5957">
        <v>12</v>
      </c>
      <c r="W5957">
        <v>21</v>
      </c>
      <c r="X5957">
        <f>IF(OR(Main!$U5957=0,
       Main!$V5957=0,
       Main!$W5957=0),
   "",
   DATE(Main!$U5957,
        Main!$V5957,
        Main!$W5957)
)</f>
        <v>43455</v>
      </c>
      <c r="Y5957">
        <f>Table1[[#This Row],[Average_Cost_for_two]]*VLOOKUP(Table1[[#This Row],[Currency]],currency!$A$2:$B$10,2,FALSE)</f>
        <v>4.2</v>
      </c>
      <c r="Z5957" t="str">
        <f>VLOOKUP(C5957,country!A:B,2,FALSE)</f>
        <v>India</v>
      </c>
      <c r="AA5957">
        <f t="shared" si="93"/>
        <v>4</v>
      </c>
    </row>
    <row r="5958" spans="1:27" ht="15.75" customHeight="1" x14ac:dyDescent="0.25">
      <c r="A5958">
        <v>18312443</v>
      </c>
      <c r="B5958" t="s">
        <v>12347</v>
      </c>
      <c r="C5958">
        <v>1</v>
      </c>
      <c r="D5958" t="s">
        <v>23</v>
      </c>
      <c r="E5958" t="s">
        <v>12348</v>
      </c>
      <c r="F5958" t="s">
        <v>4401</v>
      </c>
      <c r="G5958" t="s">
        <v>4402</v>
      </c>
      <c r="H5958">
        <v>77.216936099999998</v>
      </c>
      <c r="I5958">
        <v>28.600159999999999</v>
      </c>
      <c r="J5958" t="s">
        <v>12349</v>
      </c>
      <c r="K5958" t="s">
        <v>28</v>
      </c>
      <c r="L5958" t="s">
        <v>29</v>
      </c>
      <c r="M5958" t="s">
        <v>29</v>
      </c>
      <c r="N5958" t="s">
        <v>29</v>
      </c>
      <c r="O5958" t="s">
        <v>29</v>
      </c>
      <c r="P5958">
        <v>4</v>
      </c>
      <c r="Q5958">
        <v>5</v>
      </c>
      <c r="R5958">
        <v>2000</v>
      </c>
      <c r="S5958" t="str">
        <f>IF(Table1[[#This Row],[Average_Cost_for_two]]&lt;500,"Low",IF(Table1[[#This Row],[Average_Cost_for_two]]&lt;=1500,"Medium","High"))</f>
        <v>High</v>
      </c>
      <c r="T5958">
        <v>3.1</v>
      </c>
      <c r="U5958">
        <v>2018</v>
      </c>
      <c r="V5958">
        <v>6</v>
      </c>
      <c r="W5958">
        <v>3</v>
      </c>
      <c r="X5958">
        <f>IF(OR(Main!$U5958=0,
       Main!$V5958=0,
       Main!$W5958=0),
   "",
   DATE(Main!$U5958,
        Main!$V5958,
        Main!$W5958)
)</f>
        <v>43254</v>
      </c>
      <c r="Y5958">
        <f>Table1[[#This Row],[Average_Cost_for_two]]*VLOOKUP(Table1[[#This Row],[Currency]],currency!$A$2:$B$10,2,FALSE)</f>
        <v>24</v>
      </c>
      <c r="Z5958" t="str">
        <f>VLOOKUP(C5958,country!A:B,2,FALSE)</f>
        <v>India</v>
      </c>
      <c r="AA5958">
        <f t="shared" si="93"/>
        <v>2</v>
      </c>
    </row>
    <row r="5959" spans="1:27" ht="15.75" customHeight="1" x14ac:dyDescent="0.25">
      <c r="A5959">
        <v>18462584</v>
      </c>
      <c r="B5959" t="s">
        <v>12350</v>
      </c>
      <c r="C5959">
        <v>1</v>
      </c>
      <c r="D5959" t="s">
        <v>11222</v>
      </c>
      <c r="E5959" t="s">
        <v>12351</v>
      </c>
      <c r="F5959" t="s">
        <v>11741</v>
      </c>
      <c r="G5959" t="s">
        <v>11742</v>
      </c>
      <c r="H5959">
        <v>77.093352039999999</v>
      </c>
      <c r="I5959">
        <v>28.475652090000001</v>
      </c>
      <c r="J5959" t="s">
        <v>3168</v>
      </c>
      <c r="K5959" t="s">
        <v>28</v>
      </c>
      <c r="L5959" t="s">
        <v>29</v>
      </c>
      <c r="M5959" t="s">
        <v>36</v>
      </c>
      <c r="N5959" t="s">
        <v>29</v>
      </c>
      <c r="O5959" t="s">
        <v>29</v>
      </c>
      <c r="P5959">
        <v>2</v>
      </c>
      <c r="Q5959">
        <v>43</v>
      </c>
      <c r="R5959">
        <v>700</v>
      </c>
      <c r="S5959" t="str">
        <f>IF(Table1[[#This Row],[Average_Cost_for_two]]&lt;500,"Low",IF(Table1[[#This Row],[Average_Cost_for_two]]&lt;=1500,"Medium","High"))</f>
        <v>Medium</v>
      </c>
      <c r="T5959">
        <v>3.8</v>
      </c>
      <c r="U5959">
        <v>2014</v>
      </c>
      <c r="V5959">
        <v>12</v>
      </c>
      <c r="W5959">
        <v>16</v>
      </c>
      <c r="X5959">
        <f>IF(OR(Main!$U5959=0,
       Main!$V5959=0,
       Main!$W5959=0),
   "",
   DATE(Main!$U5959,
        Main!$V5959,
        Main!$W5959)
)</f>
        <v>41989</v>
      </c>
      <c r="Y5959">
        <f>Table1[[#This Row],[Average_Cost_for_two]]*VLOOKUP(Table1[[#This Row],[Currency]],currency!$A$2:$B$10,2,FALSE)</f>
        <v>8.4</v>
      </c>
      <c r="Z5959" t="str">
        <f>VLOOKUP(C5959,country!A:B,2,FALSE)</f>
        <v>India</v>
      </c>
      <c r="AA5959">
        <f t="shared" si="93"/>
        <v>4</v>
      </c>
    </row>
    <row r="5960" spans="1:27" ht="15.75" customHeight="1" x14ac:dyDescent="0.25">
      <c r="A5960">
        <v>304897</v>
      </c>
      <c r="B5960" t="s">
        <v>12352</v>
      </c>
      <c r="C5960">
        <v>1</v>
      </c>
      <c r="D5960" t="s">
        <v>11222</v>
      </c>
      <c r="E5960" t="s">
        <v>12353</v>
      </c>
      <c r="F5960" t="s">
        <v>11232</v>
      </c>
      <c r="G5960" t="s">
        <v>11231</v>
      </c>
      <c r="H5960">
        <v>77.102559999999997</v>
      </c>
      <c r="I5960">
        <v>28.441296999999999</v>
      </c>
      <c r="J5960" t="s">
        <v>7737</v>
      </c>
      <c r="K5960" t="s">
        <v>28</v>
      </c>
      <c r="L5960" t="s">
        <v>29</v>
      </c>
      <c r="M5960" t="s">
        <v>29</v>
      </c>
      <c r="N5960" t="s">
        <v>29</v>
      </c>
      <c r="O5960" t="s">
        <v>29</v>
      </c>
      <c r="P5960">
        <v>2</v>
      </c>
      <c r="Q5960">
        <v>224</v>
      </c>
      <c r="R5960">
        <v>700</v>
      </c>
      <c r="S5960" t="str">
        <f>IF(Table1[[#This Row],[Average_Cost_for_two]]&lt;500,"Low",IF(Table1[[#This Row],[Average_Cost_for_two]]&lt;=1500,"Medium","High"))</f>
        <v>Medium</v>
      </c>
      <c r="T5960">
        <v>3.7</v>
      </c>
      <c r="U5960">
        <v>2012</v>
      </c>
      <c r="V5960">
        <v>12</v>
      </c>
      <c r="W5960">
        <v>16</v>
      </c>
      <c r="X5960">
        <f>IF(OR(Main!$U5960=0,
       Main!$V5960=0,
       Main!$W5960=0),
   "",
   DATE(Main!$U5960,
        Main!$V5960,
        Main!$W5960)
)</f>
        <v>41259</v>
      </c>
      <c r="Y5960">
        <f>Table1[[#This Row],[Average_Cost_for_two]]*VLOOKUP(Table1[[#This Row],[Currency]],currency!$A$2:$B$10,2,FALSE)</f>
        <v>8.4</v>
      </c>
      <c r="Z5960" t="str">
        <f>VLOOKUP(C5960,country!A:B,2,FALSE)</f>
        <v>India</v>
      </c>
      <c r="AA5960">
        <f t="shared" si="93"/>
        <v>4</v>
      </c>
    </row>
    <row r="5961" spans="1:27" ht="15.75" customHeight="1" x14ac:dyDescent="0.25">
      <c r="A5961">
        <v>4256</v>
      </c>
      <c r="B5961" t="s">
        <v>12354</v>
      </c>
      <c r="C5961">
        <v>1</v>
      </c>
      <c r="D5961" t="s">
        <v>11222</v>
      </c>
      <c r="E5961" t="s">
        <v>12355</v>
      </c>
      <c r="F5961" t="s">
        <v>12356</v>
      </c>
      <c r="G5961" t="s">
        <v>12357</v>
      </c>
      <c r="H5961">
        <v>77.099393399999997</v>
      </c>
      <c r="I5961">
        <v>28.447022799999999</v>
      </c>
      <c r="J5961" t="s">
        <v>4713</v>
      </c>
      <c r="K5961" t="s">
        <v>28</v>
      </c>
      <c r="L5961" t="s">
        <v>36</v>
      </c>
      <c r="M5961" t="s">
        <v>29</v>
      </c>
      <c r="N5961" t="s">
        <v>29</v>
      </c>
      <c r="O5961" t="s">
        <v>29</v>
      </c>
      <c r="P5961">
        <v>3</v>
      </c>
      <c r="Q5961">
        <v>96</v>
      </c>
      <c r="R5961">
        <v>1000</v>
      </c>
      <c r="S5961" t="str">
        <f>IF(Table1[[#This Row],[Average_Cost_for_two]]&lt;500,"Low",IF(Table1[[#This Row],[Average_Cost_for_two]]&lt;=1500,"Medium","High"))</f>
        <v>Medium</v>
      </c>
      <c r="T5961">
        <v>2.7</v>
      </c>
      <c r="U5961">
        <v>2013</v>
      </c>
      <c r="V5961">
        <v>12</v>
      </c>
      <c r="W5961">
        <v>18</v>
      </c>
      <c r="X5961">
        <f>IF(OR(Main!$U5961=0,
       Main!$V5961=0,
       Main!$W5961=0),
   "",
   DATE(Main!$U5961,
        Main!$V5961,
        Main!$W5961)
)</f>
        <v>41626</v>
      </c>
      <c r="Y5961">
        <f>Table1[[#This Row],[Average_Cost_for_two]]*VLOOKUP(Table1[[#This Row],[Currency]],currency!$A$2:$B$10,2,FALSE)</f>
        <v>12</v>
      </c>
      <c r="Z5961" t="str">
        <f>VLOOKUP(C5961,country!A:B,2,FALSE)</f>
        <v>India</v>
      </c>
      <c r="AA5961">
        <f t="shared" si="93"/>
        <v>4</v>
      </c>
    </row>
    <row r="5962" spans="1:27" ht="15.75" customHeight="1" x14ac:dyDescent="0.25">
      <c r="A5962">
        <v>302024</v>
      </c>
      <c r="B5962" t="s">
        <v>12358</v>
      </c>
      <c r="C5962">
        <v>1</v>
      </c>
      <c r="D5962" t="s">
        <v>11222</v>
      </c>
      <c r="E5962" t="s">
        <v>12359</v>
      </c>
      <c r="F5962" t="s">
        <v>11345</v>
      </c>
      <c r="G5962" t="s">
        <v>11346</v>
      </c>
      <c r="H5962">
        <v>77.020395300000004</v>
      </c>
      <c r="I5962">
        <v>28.466760699999998</v>
      </c>
      <c r="J5962" t="s">
        <v>503</v>
      </c>
      <c r="K5962" t="s">
        <v>28</v>
      </c>
      <c r="L5962" t="s">
        <v>29</v>
      </c>
      <c r="M5962" t="s">
        <v>29</v>
      </c>
      <c r="N5962" t="s">
        <v>29</v>
      </c>
      <c r="O5962" t="s">
        <v>29</v>
      </c>
      <c r="P5962">
        <v>2</v>
      </c>
      <c r="Q5962">
        <v>31</v>
      </c>
      <c r="R5962">
        <v>700</v>
      </c>
      <c r="S5962" t="str">
        <f>IF(Table1[[#This Row],[Average_Cost_for_two]]&lt;500,"Low",IF(Table1[[#This Row],[Average_Cost_for_two]]&lt;=1500,"Medium","High"))</f>
        <v>Medium</v>
      </c>
      <c r="T5962">
        <v>3.2</v>
      </c>
      <c r="U5962">
        <v>2014</v>
      </c>
      <c r="V5962">
        <v>12</v>
      </c>
      <c r="W5962">
        <v>20</v>
      </c>
      <c r="X5962">
        <f>IF(OR(Main!$U5962=0,
       Main!$V5962=0,
       Main!$W5962=0),
   "",
   DATE(Main!$U5962,
        Main!$V5962,
        Main!$W5962)
)</f>
        <v>41993</v>
      </c>
      <c r="Y5962">
        <f>Table1[[#This Row],[Average_Cost_for_two]]*VLOOKUP(Table1[[#This Row],[Currency]],currency!$A$2:$B$10,2,FALSE)</f>
        <v>8.4</v>
      </c>
      <c r="Z5962" t="str">
        <f>VLOOKUP(C5962,country!A:B,2,FALSE)</f>
        <v>India</v>
      </c>
      <c r="AA5962">
        <f t="shared" si="93"/>
        <v>4</v>
      </c>
    </row>
    <row r="5963" spans="1:27" ht="15.75" customHeight="1" x14ac:dyDescent="0.25">
      <c r="A5963">
        <v>6834</v>
      </c>
      <c r="B5963" t="s">
        <v>12360</v>
      </c>
      <c r="C5963">
        <v>1</v>
      </c>
      <c r="D5963" t="s">
        <v>11222</v>
      </c>
      <c r="E5963" t="s">
        <v>12361</v>
      </c>
      <c r="F5963" t="s">
        <v>11345</v>
      </c>
      <c r="G5963" t="s">
        <v>11346</v>
      </c>
      <c r="H5963">
        <v>77.018193400000001</v>
      </c>
      <c r="I5963">
        <v>28.473084</v>
      </c>
      <c r="J5963" t="s">
        <v>27</v>
      </c>
      <c r="K5963" t="s">
        <v>28</v>
      </c>
      <c r="L5963" t="s">
        <v>29</v>
      </c>
      <c r="M5963" t="s">
        <v>29</v>
      </c>
      <c r="N5963" t="s">
        <v>29</v>
      </c>
      <c r="O5963" t="s">
        <v>29</v>
      </c>
      <c r="P5963">
        <v>1</v>
      </c>
      <c r="Q5963">
        <v>12</v>
      </c>
      <c r="R5963">
        <v>150</v>
      </c>
      <c r="S5963" t="str">
        <f>IF(Table1[[#This Row],[Average_Cost_for_two]]&lt;500,"Low",IF(Table1[[#This Row],[Average_Cost_for_two]]&lt;=1500,"Medium","High"))</f>
        <v>Low</v>
      </c>
      <c r="T5963">
        <v>3.1</v>
      </c>
      <c r="U5963">
        <v>2015</v>
      </c>
      <c r="V5963">
        <v>12</v>
      </c>
      <c r="W5963">
        <v>13</v>
      </c>
      <c r="X5963">
        <f>IF(OR(Main!$U5963=0,
       Main!$V5963=0,
       Main!$W5963=0),
   "",
   DATE(Main!$U5963,
        Main!$V5963,
        Main!$W5963)
)</f>
        <v>42351</v>
      </c>
      <c r="Y5963">
        <f>Table1[[#This Row],[Average_Cost_for_two]]*VLOOKUP(Table1[[#This Row],[Currency]],currency!$A$2:$B$10,2,FALSE)</f>
        <v>1.8</v>
      </c>
      <c r="Z5963" t="str">
        <f>VLOOKUP(C5963,country!A:B,2,FALSE)</f>
        <v>India</v>
      </c>
      <c r="AA5963">
        <f t="shared" si="93"/>
        <v>4</v>
      </c>
    </row>
    <row r="5964" spans="1:27" ht="15.75" customHeight="1" x14ac:dyDescent="0.25">
      <c r="A5964">
        <v>18285742</v>
      </c>
      <c r="B5964" t="s">
        <v>4614</v>
      </c>
      <c r="C5964">
        <v>1</v>
      </c>
      <c r="D5964" t="s">
        <v>11222</v>
      </c>
      <c r="E5964" t="s">
        <v>11352</v>
      </c>
      <c r="F5964" t="s">
        <v>11351</v>
      </c>
      <c r="G5964" t="s">
        <v>11352</v>
      </c>
      <c r="H5964">
        <v>77.097410100000005</v>
      </c>
      <c r="I5964">
        <v>28.4511301</v>
      </c>
      <c r="J5964" t="s">
        <v>2945</v>
      </c>
      <c r="K5964" t="s">
        <v>28</v>
      </c>
      <c r="L5964" t="s">
        <v>36</v>
      </c>
      <c r="M5964" t="s">
        <v>36</v>
      </c>
      <c r="N5964" t="s">
        <v>29</v>
      </c>
      <c r="O5964" t="s">
        <v>29</v>
      </c>
      <c r="P5964">
        <v>2</v>
      </c>
      <c r="Q5964">
        <v>36</v>
      </c>
      <c r="R5964">
        <v>800</v>
      </c>
      <c r="S5964" t="str">
        <f>IF(Table1[[#This Row],[Average_Cost_for_two]]&lt;500,"Low",IF(Table1[[#This Row],[Average_Cost_for_two]]&lt;=1500,"Medium","High"))</f>
        <v>Medium</v>
      </c>
      <c r="T5964">
        <v>3.4</v>
      </c>
      <c r="U5964">
        <v>2010</v>
      </c>
      <c r="V5964">
        <v>12</v>
      </c>
      <c r="W5964">
        <v>5</v>
      </c>
      <c r="X5964">
        <f>IF(OR(Main!$U5964=0,
       Main!$V5964=0,
       Main!$W5964=0),
   "",
   DATE(Main!$U5964,
        Main!$V5964,
        Main!$W5964)
)</f>
        <v>40517</v>
      </c>
      <c r="Y5964">
        <f>Table1[[#This Row],[Average_Cost_for_two]]*VLOOKUP(Table1[[#This Row],[Currency]],currency!$A$2:$B$10,2,FALSE)</f>
        <v>9.6</v>
      </c>
      <c r="Z5964" t="str">
        <f>VLOOKUP(C5964,country!A:B,2,FALSE)</f>
        <v>India</v>
      </c>
      <c r="AA5964">
        <f t="shared" si="93"/>
        <v>4</v>
      </c>
    </row>
    <row r="5965" spans="1:27" ht="15.75" customHeight="1" x14ac:dyDescent="0.25">
      <c r="A5965">
        <v>18462613</v>
      </c>
      <c r="B5965" t="s">
        <v>12362</v>
      </c>
      <c r="C5965">
        <v>1</v>
      </c>
      <c r="D5965" t="s">
        <v>11222</v>
      </c>
      <c r="E5965" t="s">
        <v>12363</v>
      </c>
      <c r="F5965" t="s">
        <v>11355</v>
      </c>
      <c r="G5965" t="s">
        <v>11354</v>
      </c>
      <c r="H5965">
        <v>77.038697400000004</v>
      </c>
      <c r="I5965">
        <v>28.512312349999998</v>
      </c>
      <c r="J5965" t="s">
        <v>570</v>
      </c>
      <c r="K5965" t="s">
        <v>28</v>
      </c>
      <c r="L5965" t="s">
        <v>29</v>
      </c>
      <c r="M5965" t="s">
        <v>29</v>
      </c>
      <c r="N5965" t="s">
        <v>29</v>
      </c>
      <c r="O5965" t="s">
        <v>29</v>
      </c>
      <c r="P5965">
        <v>1</v>
      </c>
      <c r="Q5965">
        <v>1</v>
      </c>
      <c r="R5965">
        <v>250</v>
      </c>
      <c r="S5965" t="str">
        <f>IF(Table1[[#This Row],[Average_Cost_for_two]]&lt;500,"Low",IF(Table1[[#This Row],[Average_Cost_for_two]]&lt;=1500,"Medium","High"))</f>
        <v>Low</v>
      </c>
      <c r="T5965">
        <v>1</v>
      </c>
      <c r="U5965">
        <v>2010</v>
      </c>
      <c r="V5965">
        <v>12</v>
      </c>
      <c r="W5965">
        <v>22</v>
      </c>
      <c r="X5965">
        <f>IF(OR(Main!$U5965=0,
       Main!$V5965=0,
       Main!$W5965=0),
   "",
   DATE(Main!$U5965,
        Main!$V5965,
        Main!$W5965)
)</f>
        <v>40534</v>
      </c>
      <c r="Y5965">
        <f>Table1[[#This Row],[Average_Cost_for_two]]*VLOOKUP(Table1[[#This Row],[Currency]],currency!$A$2:$B$10,2,FALSE)</f>
        <v>3</v>
      </c>
      <c r="Z5965" t="str">
        <f>VLOOKUP(C5965,country!A:B,2,FALSE)</f>
        <v>India</v>
      </c>
      <c r="AA5965">
        <f t="shared" si="93"/>
        <v>4</v>
      </c>
    </row>
    <row r="5966" spans="1:27" ht="15.75" customHeight="1" x14ac:dyDescent="0.25">
      <c r="A5966">
        <v>3536</v>
      </c>
      <c r="B5966" t="s">
        <v>3087</v>
      </c>
      <c r="C5966">
        <v>1</v>
      </c>
      <c r="D5966" t="s">
        <v>11222</v>
      </c>
      <c r="E5966" t="s">
        <v>12364</v>
      </c>
      <c r="F5966" t="s">
        <v>11504</v>
      </c>
      <c r="G5966" t="s">
        <v>11505</v>
      </c>
      <c r="H5966">
        <v>77.102277799999996</v>
      </c>
      <c r="I5966">
        <v>28.471514599999999</v>
      </c>
      <c r="J5966" t="s">
        <v>500</v>
      </c>
      <c r="K5966" t="s">
        <v>28</v>
      </c>
      <c r="L5966" t="s">
        <v>29</v>
      </c>
      <c r="M5966" t="s">
        <v>29</v>
      </c>
      <c r="N5966" t="s">
        <v>29</v>
      </c>
      <c r="O5966" t="s">
        <v>29</v>
      </c>
      <c r="P5966">
        <v>2</v>
      </c>
      <c r="Q5966">
        <v>41</v>
      </c>
      <c r="R5966">
        <v>650</v>
      </c>
      <c r="S5966" t="str">
        <f>IF(Table1[[#This Row],[Average_Cost_for_two]]&lt;500,"Low",IF(Table1[[#This Row],[Average_Cost_for_two]]&lt;=1500,"Medium","High"))</f>
        <v>Medium</v>
      </c>
      <c r="T5966">
        <v>3.3</v>
      </c>
      <c r="U5966">
        <v>2013</v>
      </c>
      <c r="V5966">
        <v>12</v>
      </c>
      <c r="W5966">
        <v>28</v>
      </c>
      <c r="X5966">
        <f>IF(OR(Main!$U5966=0,
       Main!$V5966=0,
       Main!$W5966=0),
   "",
   DATE(Main!$U5966,
        Main!$V5966,
        Main!$W5966)
)</f>
        <v>41636</v>
      </c>
      <c r="Y5966">
        <f>Table1[[#This Row],[Average_Cost_for_two]]*VLOOKUP(Table1[[#This Row],[Currency]],currency!$A$2:$B$10,2,FALSE)</f>
        <v>7.8</v>
      </c>
      <c r="Z5966" t="str">
        <f>VLOOKUP(C5966,country!A:B,2,FALSE)</f>
        <v>India</v>
      </c>
      <c r="AA5966">
        <f t="shared" si="93"/>
        <v>4</v>
      </c>
    </row>
    <row r="5967" spans="1:27" ht="15.75" customHeight="1" x14ac:dyDescent="0.25">
      <c r="A5967">
        <v>4290</v>
      </c>
      <c r="B5967" t="s">
        <v>12365</v>
      </c>
      <c r="C5967">
        <v>1</v>
      </c>
      <c r="D5967" t="s">
        <v>11222</v>
      </c>
      <c r="E5967" t="s">
        <v>12366</v>
      </c>
      <c r="F5967" t="s">
        <v>12367</v>
      </c>
      <c r="G5967" t="s">
        <v>12368</v>
      </c>
      <c r="H5967">
        <v>77.0706524</v>
      </c>
      <c r="I5967">
        <v>28.449739600000001</v>
      </c>
      <c r="J5967" t="s">
        <v>12369</v>
      </c>
      <c r="K5967" t="s">
        <v>28</v>
      </c>
      <c r="L5967" t="s">
        <v>36</v>
      </c>
      <c r="M5967" t="s">
        <v>29</v>
      </c>
      <c r="N5967" t="s">
        <v>29</v>
      </c>
      <c r="O5967" t="s">
        <v>29</v>
      </c>
      <c r="P5967">
        <v>3</v>
      </c>
      <c r="Q5967">
        <v>194</v>
      </c>
      <c r="R5967">
        <v>1500</v>
      </c>
      <c r="S5967" t="str">
        <f>IF(Table1[[#This Row],[Average_Cost_for_two]]&lt;500,"Low",IF(Table1[[#This Row],[Average_Cost_for_two]]&lt;=1500,"Medium","High"))</f>
        <v>Medium</v>
      </c>
      <c r="T5967">
        <v>3.5</v>
      </c>
      <c r="U5967">
        <v>2016</v>
      </c>
      <c r="V5967">
        <v>12</v>
      </c>
      <c r="W5967">
        <v>5</v>
      </c>
      <c r="X5967">
        <f>IF(OR(Main!$U5967=0,
       Main!$V5967=0,
       Main!$W5967=0),
   "",
   DATE(Main!$U5967,
        Main!$V5967,
        Main!$W5967)
)</f>
        <v>42709</v>
      </c>
      <c r="Y5967">
        <f>Table1[[#This Row],[Average_Cost_for_two]]*VLOOKUP(Table1[[#This Row],[Currency]],currency!$A$2:$B$10,2,FALSE)</f>
        <v>18</v>
      </c>
      <c r="Z5967" t="str">
        <f>VLOOKUP(C5967,country!A:B,2,FALSE)</f>
        <v>India</v>
      </c>
      <c r="AA5967">
        <f t="shared" si="93"/>
        <v>4</v>
      </c>
    </row>
    <row r="5968" spans="1:27" ht="15.75" customHeight="1" x14ac:dyDescent="0.25">
      <c r="A5968">
        <v>300174</v>
      </c>
      <c r="B5968" t="s">
        <v>1275</v>
      </c>
      <c r="C5968">
        <v>1</v>
      </c>
      <c r="D5968" t="s">
        <v>11222</v>
      </c>
      <c r="E5968" t="s">
        <v>12370</v>
      </c>
      <c r="F5968" t="s">
        <v>11251</v>
      </c>
      <c r="G5968" t="s">
        <v>11252</v>
      </c>
      <c r="H5968">
        <v>77.0424589</v>
      </c>
      <c r="I5968">
        <v>28.473994900000001</v>
      </c>
      <c r="J5968" t="s">
        <v>567</v>
      </c>
      <c r="K5968" t="s">
        <v>28</v>
      </c>
      <c r="L5968" t="s">
        <v>29</v>
      </c>
      <c r="M5968" t="s">
        <v>29</v>
      </c>
      <c r="N5968" t="s">
        <v>29</v>
      </c>
      <c r="O5968" t="s">
        <v>29</v>
      </c>
      <c r="P5968">
        <v>1</v>
      </c>
      <c r="Q5968">
        <v>10</v>
      </c>
      <c r="R5968">
        <v>200</v>
      </c>
      <c r="S5968" t="str">
        <f>IF(Table1[[#This Row],[Average_Cost_for_two]]&lt;500,"Low",IF(Table1[[#This Row],[Average_Cost_for_two]]&lt;=1500,"Medium","High"))</f>
        <v>Low</v>
      </c>
      <c r="T5968">
        <v>2.9</v>
      </c>
      <c r="U5968">
        <v>2010</v>
      </c>
      <c r="V5968">
        <v>12</v>
      </c>
      <c r="W5968">
        <v>5</v>
      </c>
      <c r="X5968">
        <f>IF(OR(Main!$U5968=0,
       Main!$V5968=0,
       Main!$W5968=0),
   "",
   DATE(Main!$U5968,
        Main!$V5968,
        Main!$W5968)
)</f>
        <v>40517</v>
      </c>
      <c r="Y5968">
        <f>Table1[[#This Row],[Average_Cost_for_two]]*VLOOKUP(Table1[[#This Row],[Currency]],currency!$A$2:$B$10,2,FALSE)</f>
        <v>2.4</v>
      </c>
      <c r="Z5968" t="str">
        <f>VLOOKUP(C5968,country!A:B,2,FALSE)</f>
        <v>India</v>
      </c>
      <c r="AA5968">
        <f t="shared" si="93"/>
        <v>4</v>
      </c>
    </row>
    <row r="5969" spans="1:27" ht="15.75" customHeight="1" x14ac:dyDescent="0.25">
      <c r="A5969">
        <v>889</v>
      </c>
      <c r="B5969" t="s">
        <v>11635</v>
      </c>
      <c r="C5969">
        <v>1</v>
      </c>
      <c r="D5969" t="s">
        <v>11222</v>
      </c>
      <c r="E5969" t="s">
        <v>12371</v>
      </c>
      <c r="F5969" t="s">
        <v>11251</v>
      </c>
      <c r="G5969" t="s">
        <v>11252</v>
      </c>
      <c r="H5969">
        <v>77.043988100000007</v>
      </c>
      <c r="I5969">
        <v>28.4754869</v>
      </c>
      <c r="J5969" t="s">
        <v>715</v>
      </c>
      <c r="K5969" t="s">
        <v>28</v>
      </c>
      <c r="L5969" t="s">
        <v>29</v>
      </c>
      <c r="M5969" t="s">
        <v>36</v>
      </c>
      <c r="N5969" t="s">
        <v>29</v>
      </c>
      <c r="O5969" t="s">
        <v>29</v>
      </c>
      <c r="P5969">
        <v>1</v>
      </c>
      <c r="Q5969">
        <v>43</v>
      </c>
      <c r="R5969">
        <v>200</v>
      </c>
      <c r="S5969" t="str">
        <f>IF(Table1[[#This Row],[Average_Cost_for_two]]&lt;500,"Low",IF(Table1[[#This Row],[Average_Cost_for_two]]&lt;=1500,"Medium","High"))</f>
        <v>Low</v>
      </c>
      <c r="T5969">
        <v>3.3</v>
      </c>
      <c r="U5969">
        <v>2014</v>
      </c>
      <c r="V5969">
        <v>12</v>
      </c>
      <c r="W5969">
        <v>19</v>
      </c>
      <c r="X5969">
        <f>IF(OR(Main!$U5969=0,
       Main!$V5969=0,
       Main!$W5969=0),
   "",
   DATE(Main!$U5969,
        Main!$V5969,
        Main!$W5969)
)</f>
        <v>41992</v>
      </c>
      <c r="Y5969">
        <f>Table1[[#This Row],[Average_Cost_for_two]]*VLOOKUP(Table1[[#This Row],[Currency]],currency!$A$2:$B$10,2,FALSE)</f>
        <v>2.4</v>
      </c>
      <c r="Z5969" t="str">
        <f>VLOOKUP(C5969,country!A:B,2,FALSE)</f>
        <v>India</v>
      </c>
      <c r="AA5969">
        <f t="shared" si="93"/>
        <v>4</v>
      </c>
    </row>
    <row r="5970" spans="1:27" ht="15.75" customHeight="1" x14ac:dyDescent="0.25">
      <c r="A5970">
        <v>300772</v>
      </c>
      <c r="B5970" t="s">
        <v>3823</v>
      </c>
      <c r="C5970">
        <v>1</v>
      </c>
      <c r="D5970" t="s">
        <v>11222</v>
      </c>
      <c r="E5970" t="s">
        <v>12372</v>
      </c>
      <c r="F5970" t="s">
        <v>11371</v>
      </c>
      <c r="G5970" t="s">
        <v>11372</v>
      </c>
      <c r="H5970">
        <v>77.062360299999995</v>
      </c>
      <c r="I5970">
        <v>28.4686372</v>
      </c>
      <c r="J5970" t="s">
        <v>556</v>
      </c>
      <c r="K5970" t="s">
        <v>28</v>
      </c>
      <c r="L5970" t="s">
        <v>36</v>
      </c>
      <c r="M5970" t="s">
        <v>29</v>
      </c>
      <c r="N5970" t="s">
        <v>29</v>
      </c>
      <c r="O5970" t="s">
        <v>29</v>
      </c>
      <c r="P5970">
        <v>3</v>
      </c>
      <c r="Q5970">
        <v>563</v>
      </c>
      <c r="R5970">
        <v>1800</v>
      </c>
      <c r="S5970" t="str">
        <f>IF(Table1[[#This Row],[Average_Cost_for_two]]&lt;500,"Low",IF(Table1[[#This Row],[Average_Cost_for_two]]&lt;=1500,"Medium","High"))</f>
        <v>High</v>
      </c>
      <c r="T5970">
        <v>3.3</v>
      </c>
      <c r="U5970">
        <v>2011</v>
      </c>
      <c r="V5970">
        <v>12</v>
      </c>
      <c r="W5970">
        <v>26</v>
      </c>
      <c r="X5970">
        <f>IF(OR(Main!$U5970=0,
       Main!$V5970=0,
       Main!$W5970=0),
   "",
   DATE(Main!$U5970,
        Main!$V5970,
        Main!$W5970)
)</f>
        <v>40903</v>
      </c>
      <c r="Y5970">
        <f>Table1[[#This Row],[Average_Cost_for_two]]*VLOOKUP(Table1[[#This Row],[Currency]],currency!$A$2:$B$10,2,FALSE)</f>
        <v>21.6</v>
      </c>
      <c r="Z5970" t="str">
        <f>VLOOKUP(C5970,country!A:B,2,FALSE)</f>
        <v>India</v>
      </c>
      <c r="AA5970">
        <f t="shared" si="93"/>
        <v>4</v>
      </c>
    </row>
    <row r="5971" spans="1:27" ht="15.75" customHeight="1" x14ac:dyDescent="0.25">
      <c r="A5971">
        <v>4133</v>
      </c>
      <c r="B5971" t="s">
        <v>12373</v>
      </c>
      <c r="C5971">
        <v>1</v>
      </c>
      <c r="D5971" t="s">
        <v>11222</v>
      </c>
      <c r="E5971" t="s">
        <v>12374</v>
      </c>
      <c r="F5971" t="s">
        <v>11371</v>
      </c>
      <c r="G5971" t="s">
        <v>11372</v>
      </c>
      <c r="H5971">
        <v>77.062697499999999</v>
      </c>
      <c r="I5971">
        <v>28.468235400000001</v>
      </c>
      <c r="J5971" t="s">
        <v>556</v>
      </c>
      <c r="K5971" t="s">
        <v>28</v>
      </c>
      <c r="L5971" t="s">
        <v>36</v>
      </c>
      <c r="M5971" t="s">
        <v>36</v>
      </c>
      <c r="N5971" t="s">
        <v>29</v>
      </c>
      <c r="O5971" t="s">
        <v>29</v>
      </c>
      <c r="P5971">
        <v>3</v>
      </c>
      <c r="Q5971">
        <v>429</v>
      </c>
      <c r="R5971">
        <v>1500</v>
      </c>
      <c r="S5971" t="str">
        <f>IF(Table1[[#This Row],[Average_Cost_for_two]]&lt;500,"Low",IF(Table1[[#This Row],[Average_Cost_for_two]]&lt;=1500,"Medium","High"))</f>
        <v>Medium</v>
      </c>
      <c r="T5971">
        <v>3.5</v>
      </c>
      <c r="U5971">
        <v>2010</v>
      </c>
      <c r="V5971">
        <v>12</v>
      </c>
      <c r="W5971">
        <v>14</v>
      </c>
      <c r="X5971">
        <f>IF(OR(Main!$U5971=0,
       Main!$V5971=0,
       Main!$W5971=0),
   "",
   DATE(Main!$U5971,
        Main!$V5971,
        Main!$W5971)
)</f>
        <v>40526</v>
      </c>
      <c r="Y5971">
        <f>Table1[[#This Row],[Average_Cost_for_two]]*VLOOKUP(Table1[[#This Row],[Currency]],currency!$A$2:$B$10,2,FALSE)</f>
        <v>18</v>
      </c>
      <c r="Z5971" t="str">
        <f>VLOOKUP(C5971,country!A:B,2,FALSE)</f>
        <v>India</v>
      </c>
      <c r="AA5971">
        <f t="shared" si="93"/>
        <v>4</v>
      </c>
    </row>
    <row r="5972" spans="1:27" ht="15.75" customHeight="1" x14ac:dyDescent="0.25">
      <c r="A5972">
        <v>18281955</v>
      </c>
      <c r="B5972" t="s">
        <v>12375</v>
      </c>
      <c r="C5972">
        <v>1</v>
      </c>
      <c r="D5972" t="s">
        <v>11222</v>
      </c>
      <c r="E5972" t="s">
        <v>12376</v>
      </c>
      <c r="F5972" t="s">
        <v>11371</v>
      </c>
      <c r="G5972" t="s">
        <v>11372</v>
      </c>
      <c r="H5972">
        <v>77.064226500000004</v>
      </c>
      <c r="I5972">
        <v>28.467934400000001</v>
      </c>
      <c r="J5972" t="s">
        <v>12377</v>
      </c>
      <c r="K5972" t="s">
        <v>28</v>
      </c>
      <c r="L5972" t="s">
        <v>29</v>
      </c>
      <c r="M5972" t="s">
        <v>29</v>
      </c>
      <c r="N5972" t="s">
        <v>29</v>
      </c>
      <c r="O5972" t="s">
        <v>29</v>
      </c>
      <c r="P5972">
        <v>3</v>
      </c>
      <c r="Q5972">
        <v>105</v>
      </c>
      <c r="R5972">
        <v>1500</v>
      </c>
      <c r="S5972" t="str">
        <f>IF(Table1[[#This Row],[Average_Cost_for_two]]&lt;500,"Low",IF(Table1[[#This Row],[Average_Cost_for_two]]&lt;=1500,"Medium","High"))</f>
        <v>Medium</v>
      </c>
      <c r="T5972">
        <v>4.0999999999999996</v>
      </c>
      <c r="U5972">
        <v>2015</v>
      </c>
      <c r="V5972">
        <v>12</v>
      </c>
      <c r="W5972">
        <v>21</v>
      </c>
      <c r="X5972">
        <f>IF(OR(Main!$U5972=0,
       Main!$V5972=0,
       Main!$W5972=0),
   "",
   DATE(Main!$U5972,
        Main!$V5972,
        Main!$W5972)
)</f>
        <v>42359</v>
      </c>
      <c r="Y5972">
        <f>Table1[[#This Row],[Average_Cost_for_two]]*VLOOKUP(Table1[[#This Row],[Currency]],currency!$A$2:$B$10,2,FALSE)</f>
        <v>18</v>
      </c>
      <c r="Z5972" t="str">
        <f>VLOOKUP(C5972,country!A:B,2,FALSE)</f>
        <v>India</v>
      </c>
      <c r="AA5972">
        <f t="shared" si="93"/>
        <v>4</v>
      </c>
    </row>
    <row r="5973" spans="1:27" ht="15.75" customHeight="1" x14ac:dyDescent="0.25">
      <c r="A5973">
        <v>18037824</v>
      </c>
      <c r="B5973" t="s">
        <v>12378</v>
      </c>
      <c r="C5973">
        <v>1</v>
      </c>
      <c r="D5973" t="s">
        <v>11222</v>
      </c>
      <c r="E5973" t="s">
        <v>12379</v>
      </c>
      <c r="F5973" t="s">
        <v>11528</v>
      </c>
      <c r="G5973" t="s">
        <v>11529</v>
      </c>
      <c r="H5973">
        <v>77.059306599999999</v>
      </c>
      <c r="I5973">
        <v>28.435157199999999</v>
      </c>
      <c r="J5973" t="s">
        <v>1804</v>
      </c>
      <c r="K5973" t="s">
        <v>28</v>
      </c>
      <c r="L5973" t="s">
        <v>29</v>
      </c>
      <c r="M5973" t="s">
        <v>36</v>
      </c>
      <c r="N5973" t="s">
        <v>29</v>
      </c>
      <c r="O5973" t="s">
        <v>29</v>
      </c>
      <c r="P5973">
        <v>2</v>
      </c>
      <c r="Q5973">
        <v>64</v>
      </c>
      <c r="R5973">
        <v>550</v>
      </c>
      <c r="S5973" t="str">
        <f>IF(Table1[[#This Row],[Average_Cost_for_two]]&lt;500,"Low",IF(Table1[[#This Row],[Average_Cost_for_two]]&lt;=1500,"Medium","High"))</f>
        <v>Medium</v>
      </c>
      <c r="T5973">
        <v>3.4</v>
      </c>
      <c r="U5973">
        <v>2011</v>
      </c>
      <c r="V5973">
        <v>12</v>
      </c>
      <c r="W5973">
        <v>23</v>
      </c>
      <c r="X5973">
        <f>IF(OR(Main!$U5973=0,
       Main!$V5973=0,
       Main!$W5973=0),
   "",
   DATE(Main!$U5973,
        Main!$V5973,
        Main!$W5973)
)</f>
        <v>40900</v>
      </c>
      <c r="Y5973">
        <f>Table1[[#This Row],[Average_Cost_for_two]]*VLOOKUP(Table1[[#This Row],[Currency]],currency!$A$2:$B$10,2,FALSE)</f>
        <v>6.6000000000000005</v>
      </c>
      <c r="Z5973" t="str">
        <f>VLOOKUP(C5973,country!A:B,2,FALSE)</f>
        <v>India</v>
      </c>
      <c r="AA5973">
        <f t="shared" si="93"/>
        <v>4</v>
      </c>
    </row>
    <row r="5974" spans="1:27" ht="15.75" customHeight="1" x14ac:dyDescent="0.25">
      <c r="A5974">
        <v>18279459</v>
      </c>
      <c r="B5974" t="s">
        <v>12380</v>
      </c>
      <c r="C5974">
        <v>1</v>
      </c>
      <c r="D5974" t="s">
        <v>11222</v>
      </c>
      <c r="E5974" t="s">
        <v>11529</v>
      </c>
      <c r="F5974" t="s">
        <v>11528</v>
      </c>
      <c r="G5974" t="s">
        <v>11529</v>
      </c>
      <c r="H5974">
        <v>77.071717199999995</v>
      </c>
      <c r="I5974">
        <v>28.441805899999999</v>
      </c>
      <c r="J5974" t="s">
        <v>6014</v>
      </c>
      <c r="K5974" t="s">
        <v>28</v>
      </c>
      <c r="L5974" t="s">
        <v>29</v>
      </c>
      <c r="M5974" t="s">
        <v>29</v>
      </c>
      <c r="N5974" t="s">
        <v>29</v>
      </c>
      <c r="O5974" t="s">
        <v>29</v>
      </c>
      <c r="P5974">
        <v>1</v>
      </c>
      <c r="Q5974">
        <v>3</v>
      </c>
      <c r="R5974">
        <v>350</v>
      </c>
      <c r="S5974" t="str">
        <f>IF(Table1[[#This Row],[Average_Cost_for_two]]&lt;500,"Low",IF(Table1[[#This Row],[Average_Cost_for_two]]&lt;=1500,"Medium","High"))</f>
        <v>Low</v>
      </c>
      <c r="T5974">
        <v>1</v>
      </c>
      <c r="U5974">
        <v>2016</v>
      </c>
      <c r="V5974">
        <v>12</v>
      </c>
      <c r="W5974">
        <v>6</v>
      </c>
      <c r="X5974">
        <f>IF(OR(Main!$U5974=0,
       Main!$V5974=0,
       Main!$W5974=0),
   "",
   DATE(Main!$U5974,
        Main!$V5974,
        Main!$W5974)
)</f>
        <v>42710</v>
      </c>
      <c r="Y5974">
        <f>Table1[[#This Row],[Average_Cost_for_two]]*VLOOKUP(Table1[[#This Row],[Currency]],currency!$A$2:$B$10,2,FALSE)</f>
        <v>4.2</v>
      </c>
      <c r="Z5974" t="str">
        <f>VLOOKUP(C5974,country!A:B,2,FALSE)</f>
        <v>India</v>
      </c>
      <c r="AA5974">
        <f t="shared" si="93"/>
        <v>4</v>
      </c>
    </row>
    <row r="5975" spans="1:27" ht="15.75" customHeight="1" x14ac:dyDescent="0.25">
      <c r="A5975">
        <v>313401</v>
      </c>
      <c r="B5975" t="s">
        <v>12381</v>
      </c>
      <c r="C5975">
        <v>1</v>
      </c>
      <c r="D5975" t="s">
        <v>11222</v>
      </c>
      <c r="E5975" t="s">
        <v>12382</v>
      </c>
      <c r="F5975" t="s">
        <v>11235</v>
      </c>
      <c r="G5975" t="s">
        <v>11236</v>
      </c>
      <c r="H5975">
        <v>77.100152499999993</v>
      </c>
      <c r="I5975">
        <v>28.428392599999999</v>
      </c>
      <c r="J5975" t="s">
        <v>480</v>
      </c>
      <c r="K5975" t="s">
        <v>28</v>
      </c>
      <c r="L5975" t="s">
        <v>29</v>
      </c>
      <c r="M5975" t="s">
        <v>36</v>
      </c>
      <c r="N5975" t="s">
        <v>29</v>
      </c>
      <c r="O5975" t="s">
        <v>29</v>
      </c>
      <c r="P5975">
        <v>2</v>
      </c>
      <c r="Q5975">
        <v>37</v>
      </c>
      <c r="R5975">
        <v>650</v>
      </c>
      <c r="S5975" t="str">
        <f>IF(Table1[[#This Row],[Average_Cost_for_two]]&lt;500,"Low",IF(Table1[[#This Row],[Average_Cost_for_two]]&lt;=1500,"Medium","High"))</f>
        <v>Medium</v>
      </c>
      <c r="T5975">
        <v>3.1</v>
      </c>
      <c r="U5975">
        <v>2014</v>
      </c>
      <c r="V5975">
        <v>12</v>
      </c>
      <c r="W5975">
        <v>7</v>
      </c>
      <c r="X5975">
        <f>IF(OR(Main!$U5975=0,
       Main!$V5975=0,
       Main!$W5975=0),
   "",
   DATE(Main!$U5975,
        Main!$V5975,
        Main!$W5975)
)</f>
        <v>41980</v>
      </c>
      <c r="Y5975">
        <f>Table1[[#This Row],[Average_Cost_for_two]]*VLOOKUP(Table1[[#This Row],[Currency]],currency!$A$2:$B$10,2,FALSE)</f>
        <v>7.8</v>
      </c>
      <c r="Z5975" t="str">
        <f>VLOOKUP(C5975,country!A:B,2,FALSE)</f>
        <v>India</v>
      </c>
      <c r="AA5975">
        <f t="shared" si="93"/>
        <v>4</v>
      </c>
    </row>
    <row r="5976" spans="1:27" ht="15.75" customHeight="1" x14ac:dyDescent="0.25">
      <c r="A5976">
        <v>6877</v>
      </c>
      <c r="B5976" t="s">
        <v>610</v>
      </c>
      <c r="C5976">
        <v>1</v>
      </c>
      <c r="D5976" t="s">
        <v>11222</v>
      </c>
      <c r="E5976" t="s">
        <v>12383</v>
      </c>
      <c r="F5976" t="s">
        <v>11248</v>
      </c>
      <c r="G5976" t="s">
        <v>11247</v>
      </c>
      <c r="H5976">
        <v>77.039310299999997</v>
      </c>
      <c r="I5976">
        <v>28.4248315</v>
      </c>
      <c r="J5976" t="s">
        <v>611</v>
      </c>
      <c r="K5976" t="s">
        <v>28</v>
      </c>
      <c r="L5976" t="s">
        <v>29</v>
      </c>
      <c r="M5976" t="s">
        <v>29</v>
      </c>
      <c r="N5976" t="s">
        <v>29</v>
      </c>
      <c r="O5976" t="s">
        <v>29</v>
      </c>
      <c r="P5976">
        <v>2</v>
      </c>
      <c r="Q5976">
        <v>70</v>
      </c>
      <c r="R5976">
        <v>700</v>
      </c>
      <c r="S5976" t="str">
        <f>IF(Table1[[#This Row],[Average_Cost_for_two]]&lt;500,"Low",IF(Table1[[#This Row],[Average_Cost_for_two]]&lt;=1500,"Medium","High"))</f>
        <v>Medium</v>
      </c>
      <c r="T5976">
        <v>2.2999999999999998</v>
      </c>
      <c r="U5976">
        <v>2011</v>
      </c>
      <c r="V5976">
        <v>12</v>
      </c>
      <c r="W5976">
        <v>5</v>
      </c>
      <c r="X5976">
        <f>IF(OR(Main!$U5976=0,
       Main!$V5976=0,
       Main!$W5976=0),
   "",
   DATE(Main!$U5976,
        Main!$V5976,
        Main!$W5976)
)</f>
        <v>40882</v>
      </c>
      <c r="Y5976">
        <f>Table1[[#This Row],[Average_Cost_for_two]]*VLOOKUP(Table1[[#This Row],[Currency]],currency!$A$2:$B$10,2,FALSE)</f>
        <v>8.4</v>
      </c>
      <c r="Z5976" t="str">
        <f>VLOOKUP(C5976,country!A:B,2,FALSE)</f>
        <v>India</v>
      </c>
      <c r="AA5976">
        <f t="shared" si="93"/>
        <v>4</v>
      </c>
    </row>
    <row r="5977" spans="1:27" ht="15.75" customHeight="1" x14ac:dyDescent="0.25">
      <c r="A5977">
        <v>18237320</v>
      </c>
      <c r="B5977" t="s">
        <v>12384</v>
      </c>
      <c r="C5977">
        <v>1</v>
      </c>
      <c r="D5977" t="s">
        <v>23</v>
      </c>
      <c r="E5977" t="s">
        <v>12385</v>
      </c>
      <c r="F5977" t="s">
        <v>1973</v>
      </c>
      <c r="G5977" t="s">
        <v>1972</v>
      </c>
      <c r="H5977">
        <v>77.234278000000003</v>
      </c>
      <c r="I5977">
        <v>28.551027600000001</v>
      </c>
      <c r="J5977" t="s">
        <v>3652</v>
      </c>
      <c r="K5977" t="s">
        <v>28</v>
      </c>
      <c r="L5977" t="s">
        <v>36</v>
      </c>
      <c r="M5977" t="s">
        <v>29</v>
      </c>
      <c r="N5977" t="s">
        <v>29</v>
      </c>
      <c r="O5977" t="s">
        <v>29</v>
      </c>
      <c r="P5977">
        <v>4</v>
      </c>
      <c r="Q5977">
        <v>58</v>
      </c>
      <c r="R5977">
        <v>2000</v>
      </c>
      <c r="S5977" t="str">
        <f>IF(Table1[[#This Row],[Average_Cost_for_two]]&lt;500,"Low",IF(Table1[[#This Row],[Average_Cost_for_two]]&lt;=1500,"Medium","High"))</f>
        <v>High</v>
      </c>
      <c r="T5977">
        <v>3.4</v>
      </c>
      <c r="U5977">
        <v>2016</v>
      </c>
      <c r="V5977">
        <v>5</v>
      </c>
      <c r="W5977">
        <v>3</v>
      </c>
      <c r="X5977">
        <f>IF(OR(Main!$U5977=0,
       Main!$V5977=0,
       Main!$W5977=0),
   "",
   DATE(Main!$U5977,
        Main!$V5977,
        Main!$W5977)
)</f>
        <v>42493</v>
      </c>
      <c r="Y5977">
        <f>Table1[[#This Row],[Average_Cost_for_two]]*VLOOKUP(Table1[[#This Row],[Currency]],currency!$A$2:$B$10,2,FALSE)</f>
        <v>24</v>
      </c>
      <c r="Z5977" t="str">
        <f>VLOOKUP(C5977,country!A:B,2,FALSE)</f>
        <v>India</v>
      </c>
      <c r="AA5977">
        <f t="shared" si="93"/>
        <v>2</v>
      </c>
    </row>
    <row r="5978" spans="1:27" ht="15.75" customHeight="1" x14ac:dyDescent="0.25">
      <c r="A5978">
        <v>18336214</v>
      </c>
      <c r="B5978" t="s">
        <v>4090</v>
      </c>
      <c r="C5978">
        <v>1</v>
      </c>
      <c r="D5978" t="s">
        <v>11222</v>
      </c>
      <c r="E5978" t="s">
        <v>12386</v>
      </c>
      <c r="F5978" t="s">
        <v>11549</v>
      </c>
      <c r="G5978" t="s">
        <v>11550</v>
      </c>
      <c r="H5978">
        <v>77.084394599999996</v>
      </c>
      <c r="I5978">
        <v>28.4602529</v>
      </c>
      <c r="J5978" t="s">
        <v>503</v>
      </c>
      <c r="K5978" t="s">
        <v>28</v>
      </c>
      <c r="L5978" t="s">
        <v>29</v>
      </c>
      <c r="M5978" t="s">
        <v>36</v>
      </c>
      <c r="N5978" t="s">
        <v>29</v>
      </c>
      <c r="O5978" t="s">
        <v>29</v>
      </c>
      <c r="P5978">
        <v>2</v>
      </c>
      <c r="Q5978">
        <v>52</v>
      </c>
      <c r="R5978">
        <v>550</v>
      </c>
      <c r="S5978" t="str">
        <f>IF(Table1[[#This Row],[Average_Cost_for_two]]&lt;500,"Low",IF(Table1[[#This Row],[Average_Cost_for_two]]&lt;=1500,"Medium","High"))</f>
        <v>Medium</v>
      </c>
      <c r="T5978">
        <v>3.7</v>
      </c>
      <c r="U5978">
        <v>2012</v>
      </c>
      <c r="V5978">
        <v>12</v>
      </c>
      <c r="W5978">
        <v>6</v>
      </c>
      <c r="X5978">
        <f>IF(OR(Main!$U5978=0,
       Main!$V5978=0,
       Main!$W5978=0),
   "",
   DATE(Main!$U5978,
        Main!$V5978,
        Main!$W5978)
)</f>
        <v>41249</v>
      </c>
      <c r="Y5978">
        <f>Table1[[#This Row],[Average_Cost_for_two]]*VLOOKUP(Table1[[#This Row],[Currency]],currency!$A$2:$B$10,2,FALSE)</f>
        <v>6.6000000000000005</v>
      </c>
      <c r="Z5978" t="str">
        <f>VLOOKUP(C5978,country!A:B,2,FALSE)</f>
        <v>India</v>
      </c>
      <c r="AA5978">
        <f t="shared" si="93"/>
        <v>4</v>
      </c>
    </row>
    <row r="5979" spans="1:27" ht="15.75" customHeight="1" x14ac:dyDescent="0.25">
      <c r="A5979">
        <v>18377905</v>
      </c>
      <c r="B5979" t="s">
        <v>12387</v>
      </c>
      <c r="C5979">
        <v>1</v>
      </c>
      <c r="D5979" t="s">
        <v>11222</v>
      </c>
      <c r="E5979" t="s">
        <v>12388</v>
      </c>
      <c r="F5979" t="s">
        <v>11549</v>
      </c>
      <c r="G5979" t="s">
        <v>11550</v>
      </c>
      <c r="H5979">
        <v>77.077941699999997</v>
      </c>
      <c r="I5979">
        <v>28.460602300000001</v>
      </c>
      <c r="J5979" t="s">
        <v>477</v>
      </c>
      <c r="K5979" t="s">
        <v>28</v>
      </c>
      <c r="L5979" t="s">
        <v>36</v>
      </c>
      <c r="M5979" t="s">
        <v>36</v>
      </c>
      <c r="N5979" t="s">
        <v>29</v>
      </c>
      <c r="O5979" t="s">
        <v>29</v>
      </c>
      <c r="P5979">
        <v>3</v>
      </c>
      <c r="Q5979">
        <v>32</v>
      </c>
      <c r="R5979">
        <v>1500</v>
      </c>
      <c r="S5979" t="str">
        <f>IF(Table1[[#This Row],[Average_Cost_for_two]]&lt;500,"Low",IF(Table1[[#This Row],[Average_Cost_for_two]]&lt;=1500,"Medium","High"))</f>
        <v>Medium</v>
      </c>
      <c r="T5979">
        <v>4</v>
      </c>
      <c r="U5979">
        <v>2012</v>
      </c>
      <c r="V5979">
        <v>12</v>
      </c>
      <c r="W5979">
        <v>24</v>
      </c>
      <c r="X5979">
        <f>IF(OR(Main!$U5979=0,
       Main!$V5979=0,
       Main!$W5979=0),
   "",
   DATE(Main!$U5979,
        Main!$V5979,
        Main!$W5979)
)</f>
        <v>41267</v>
      </c>
      <c r="Y5979">
        <f>Table1[[#This Row],[Average_Cost_for_two]]*VLOOKUP(Table1[[#This Row],[Currency]],currency!$A$2:$B$10,2,FALSE)</f>
        <v>18</v>
      </c>
      <c r="Z5979" t="str">
        <f>VLOOKUP(C5979,country!A:B,2,FALSE)</f>
        <v>India</v>
      </c>
      <c r="AA5979">
        <f t="shared" si="93"/>
        <v>4</v>
      </c>
    </row>
    <row r="5980" spans="1:27" ht="15.75" customHeight="1" x14ac:dyDescent="0.25">
      <c r="A5980">
        <v>312570</v>
      </c>
      <c r="B5980" t="s">
        <v>12389</v>
      </c>
      <c r="C5980">
        <v>1</v>
      </c>
      <c r="D5980" t="s">
        <v>11222</v>
      </c>
      <c r="E5980" t="s">
        <v>12390</v>
      </c>
      <c r="F5980" t="s">
        <v>11685</v>
      </c>
      <c r="G5980" t="s">
        <v>11686</v>
      </c>
      <c r="H5980">
        <v>77.081131099999993</v>
      </c>
      <c r="I5980">
        <v>28.453272599999998</v>
      </c>
      <c r="J5980" t="s">
        <v>708</v>
      </c>
      <c r="K5980" t="s">
        <v>28</v>
      </c>
      <c r="L5980" t="s">
        <v>29</v>
      </c>
      <c r="M5980" t="s">
        <v>29</v>
      </c>
      <c r="N5980" t="s">
        <v>29</v>
      </c>
      <c r="O5980" t="s">
        <v>29</v>
      </c>
      <c r="P5980">
        <v>1</v>
      </c>
      <c r="Q5980">
        <v>26</v>
      </c>
      <c r="R5980">
        <v>200</v>
      </c>
      <c r="S5980" t="str">
        <f>IF(Table1[[#This Row],[Average_Cost_for_two]]&lt;500,"Low",IF(Table1[[#This Row],[Average_Cost_for_two]]&lt;=1500,"Medium","High"))</f>
        <v>Low</v>
      </c>
      <c r="T5980">
        <v>3.3</v>
      </c>
      <c r="U5980">
        <v>2012</v>
      </c>
      <c r="V5980">
        <v>12</v>
      </c>
      <c r="W5980">
        <v>3</v>
      </c>
      <c r="X5980">
        <f>IF(OR(Main!$U5980=0,
       Main!$V5980=0,
       Main!$W5980=0),
   "",
   DATE(Main!$U5980,
        Main!$V5980,
        Main!$W5980)
)</f>
        <v>41246</v>
      </c>
      <c r="Y5980">
        <f>Table1[[#This Row],[Average_Cost_for_two]]*VLOOKUP(Table1[[#This Row],[Currency]],currency!$A$2:$B$10,2,FALSE)</f>
        <v>2.4</v>
      </c>
      <c r="Z5980" t="str">
        <f>VLOOKUP(C5980,country!A:B,2,FALSE)</f>
        <v>India</v>
      </c>
      <c r="AA5980">
        <f t="shared" si="93"/>
        <v>4</v>
      </c>
    </row>
    <row r="5981" spans="1:27" ht="15.75" customHeight="1" x14ac:dyDescent="0.25">
      <c r="A5981">
        <v>18203180</v>
      </c>
      <c r="B5981" t="s">
        <v>12391</v>
      </c>
      <c r="C5981">
        <v>1</v>
      </c>
      <c r="D5981" t="s">
        <v>23</v>
      </c>
      <c r="E5981" t="s">
        <v>12392</v>
      </c>
      <c r="F5981" t="s">
        <v>1973</v>
      </c>
      <c r="G5981" t="s">
        <v>1972</v>
      </c>
      <c r="H5981">
        <v>77.233554999999996</v>
      </c>
      <c r="I5981">
        <v>28.5563909</v>
      </c>
      <c r="J5981" t="s">
        <v>3299</v>
      </c>
      <c r="K5981" t="s">
        <v>28</v>
      </c>
      <c r="L5981" t="s">
        <v>29</v>
      </c>
      <c r="M5981" t="s">
        <v>29</v>
      </c>
      <c r="N5981" t="s">
        <v>29</v>
      </c>
      <c r="O5981" t="s">
        <v>29</v>
      </c>
      <c r="P5981">
        <v>4</v>
      </c>
      <c r="Q5981">
        <v>85</v>
      </c>
      <c r="R5981">
        <v>2000</v>
      </c>
      <c r="S5981" t="str">
        <f>IF(Table1[[#This Row],[Average_Cost_for_two]]&lt;500,"Low",IF(Table1[[#This Row],[Average_Cost_for_two]]&lt;=1500,"Medium","High"))</f>
        <v>High</v>
      </c>
      <c r="T5981">
        <v>3.8</v>
      </c>
      <c r="U5981">
        <v>2013</v>
      </c>
      <c r="V5981">
        <v>5</v>
      </c>
      <c r="W5981">
        <v>22</v>
      </c>
      <c r="X5981">
        <f>IF(OR(Main!$U5981=0,
       Main!$V5981=0,
       Main!$W5981=0),
   "",
   DATE(Main!$U5981,
        Main!$V5981,
        Main!$W5981)
)</f>
        <v>41416</v>
      </c>
      <c r="Y5981">
        <f>Table1[[#This Row],[Average_Cost_for_two]]*VLOOKUP(Table1[[#This Row],[Currency]],currency!$A$2:$B$10,2,FALSE)</f>
        <v>24</v>
      </c>
      <c r="Z5981" t="str">
        <f>VLOOKUP(C5981,country!A:B,2,FALSE)</f>
        <v>India</v>
      </c>
      <c r="AA5981">
        <f t="shared" si="93"/>
        <v>2</v>
      </c>
    </row>
    <row r="5982" spans="1:27" ht="15.75" customHeight="1" x14ac:dyDescent="0.25">
      <c r="A5982">
        <v>18419892</v>
      </c>
      <c r="B5982" t="s">
        <v>12393</v>
      </c>
      <c r="C5982">
        <v>1</v>
      </c>
      <c r="D5982" t="s">
        <v>23</v>
      </c>
      <c r="E5982" t="s">
        <v>12394</v>
      </c>
      <c r="F5982" t="s">
        <v>12395</v>
      </c>
      <c r="G5982" t="s">
        <v>12396</v>
      </c>
      <c r="H5982">
        <v>77.217028200000001</v>
      </c>
      <c r="I5982">
        <v>28.621316100000001</v>
      </c>
      <c r="J5982" t="s">
        <v>12397</v>
      </c>
      <c r="K5982" t="s">
        <v>28</v>
      </c>
      <c r="L5982" t="s">
        <v>36</v>
      </c>
      <c r="M5982" t="s">
        <v>29</v>
      </c>
      <c r="N5982" t="s">
        <v>29</v>
      </c>
      <c r="O5982" t="s">
        <v>29</v>
      </c>
      <c r="P5982">
        <v>4</v>
      </c>
      <c r="Q5982">
        <v>14</v>
      </c>
      <c r="R5982">
        <v>2000</v>
      </c>
      <c r="S5982" t="str">
        <f>IF(Table1[[#This Row],[Average_Cost_for_two]]&lt;500,"Low",IF(Table1[[#This Row],[Average_Cost_for_two]]&lt;=1500,"Medium","High"))</f>
        <v>High</v>
      </c>
      <c r="T5982">
        <v>3.5</v>
      </c>
      <c r="U5982">
        <v>2011</v>
      </c>
      <c r="V5982">
        <v>5</v>
      </c>
      <c r="W5982">
        <v>24</v>
      </c>
      <c r="X5982">
        <f>IF(OR(Main!$U5982=0,
       Main!$V5982=0,
       Main!$W5982=0),
   "",
   DATE(Main!$U5982,
        Main!$V5982,
        Main!$W5982)
)</f>
        <v>40687</v>
      </c>
      <c r="Y5982">
        <f>Table1[[#This Row],[Average_Cost_for_two]]*VLOOKUP(Table1[[#This Row],[Currency]],currency!$A$2:$B$10,2,FALSE)</f>
        <v>24</v>
      </c>
      <c r="Z5982" t="str">
        <f>VLOOKUP(C5982,country!A:B,2,FALSE)</f>
        <v>India</v>
      </c>
      <c r="AA5982">
        <f t="shared" si="93"/>
        <v>2</v>
      </c>
    </row>
    <row r="5983" spans="1:27" ht="15.75" customHeight="1" x14ac:dyDescent="0.25">
      <c r="A5983">
        <v>18357911</v>
      </c>
      <c r="B5983" t="s">
        <v>12398</v>
      </c>
      <c r="C5983">
        <v>1</v>
      </c>
      <c r="D5983" t="s">
        <v>23</v>
      </c>
      <c r="E5983" t="s">
        <v>12399</v>
      </c>
      <c r="F5983" t="s">
        <v>845</v>
      </c>
      <c r="G5983" t="s">
        <v>846</v>
      </c>
      <c r="H5983">
        <v>77.219605099999995</v>
      </c>
      <c r="I5983">
        <v>28.6291434</v>
      </c>
      <c r="J5983" t="s">
        <v>12400</v>
      </c>
      <c r="K5983" t="s">
        <v>28</v>
      </c>
      <c r="L5983" t="s">
        <v>36</v>
      </c>
      <c r="M5983" t="s">
        <v>29</v>
      </c>
      <c r="N5983" t="s">
        <v>29</v>
      </c>
      <c r="O5983" t="s">
        <v>29</v>
      </c>
      <c r="P5983">
        <v>4</v>
      </c>
      <c r="Q5983">
        <v>501</v>
      </c>
      <c r="R5983">
        <v>2000</v>
      </c>
      <c r="S5983" t="str">
        <f>IF(Table1[[#This Row],[Average_Cost_for_two]]&lt;500,"Low",IF(Table1[[#This Row],[Average_Cost_for_two]]&lt;=1500,"Medium","High"))</f>
        <v>High</v>
      </c>
      <c r="T5983">
        <v>4.0999999999999996</v>
      </c>
      <c r="U5983">
        <v>2011</v>
      </c>
      <c r="V5983">
        <v>5</v>
      </c>
      <c r="W5983">
        <v>24</v>
      </c>
      <c r="X5983">
        <f>IF(OR(Main!$U5983=0,
       Main!$V5983=0,
       Main!$W5983=0),
   "",
   DATE(Main!$U5983,
        Main!$V5983,
        Main!$W5983)
)</f>
        <v>40687</v>
      </c>
      <c r="Y5983">
        <f>Table1[[#This Row],[Average_Cost_for_two]]*VLOOKUP(Table1[[#This Row],[Currency]],currency!$A$2:$B$10,2,FALSE)</f>
        <v>24</v>
      </c>
      <c r="Z5983" t="str">
        <f>VLOOKUP(C5983,country!A:B,2,FALSE)</f>
        <v>India</v>
      </c>
      <c r="AA5983">
        <f t="shared" si="93"/>
        <v>2</v>
      </c>
    </row>
    <row r="5984" spans="1:27" ht="15.75" customHeight="1" x14ac:dyDescent="0.25">
      <c r="A5984">
        <v>18441791</v>
      </c>
      <c r="B5984" t="s">
        <v>12401</v>
      </c>
      <c r="C5984">
        <v>1</v>
      </c>
      <c r="D5984" t="s">
        <v>11222</v>
      </c>
      <c r="E5984" t="s">
        <v>12402</v>
      </c>
      <c r="F5984" t="s">
        <v>11415</v>
      </c>
      <c r="G5984" t="s">
        <v>11416</v>
      </c>
      <c r="H5984">
        <v>77.084326599999997</v>
      </c>
      <c r="I5984">
        <v>28.460588300000001</v>
      </c>
      <c r="J5984" t="s">
        <v>797</v>
      </c>
      <c r="K5984" t="s">
        <v>28</v>
      </c>
      <c r="L5984" t="s">
        <v>29</v>
      </c>
      <c r="M5984" t="s">
        <v>29</v>
      </c>
      <c r="N5984" t="s">
        <v>29</v>
      </c>
      <c r="O5984" t="s">
        <v>29</v>
      </c>
      <c r="P5984">
        <v>1</v>
      </c>
      <c r="Q5984">
        <v>2</v>
      </c>
      <c r="R5984">
        <v>150</v>
      </c>
      <c r="S5984" t="str">
        <f>IF(Table1[[#This Row],[Average_Cost_for_two]]&lt;500,"Low",IF(Table1[[#This Row],[Average_Cost_for_two]]&lt;=1500,"Medium","High"))</f>
        <v>Low</v>
      </c>
      <c r="T5984">
        <v>1</v>
      </c>
      <c r="U5984">
        <v>2017</v>
      </c>
      <c r="V5984">
        <v>12</v>
      </c>
      <c r="W5984">
        <v>17</v>
      </c>
      <c r="X5984">
        <f>IF(OR(Main!$U5984=0,
       Main!$V5984=0,
       Main!$W5984=0),
   "",
   DATE(Main!$U5984,
        Main!$V5984,
        Main!$W5984)
)</f>
        <v>43086</v>
      </c>
      <c r="Y5984">
        <f>Table1[[#This Row],[Average_Cost_for_two]]*VLOOKUP(Table1[[#This Row],[Currency]],currency!$A$2:$B$10,2,FALSE)</f>
        <v>1.8</v>
      </c>
      <c r="Z5984" t="str">
        <f>VLOOKUP(C5984,country!A:B,2,FALSE)</f>
        <v>India</v>
      </c>
      <c r="AA5984">
        <f t="shared" si="93"/>
        <v>4</v>
      </c>
    </row>
    <row r="5985" spans="1:27" ht="15.75" customHeight="1" x14ac:dyDescent="0.25">
      <c r="A5985">
        <v>7076</v>
      </c>
      <c r="B5985" t="s">
        <v>12065</v>
      </c>
      <c r="C5985">
        <v>1</v>
      </c>
      <c r="D5985" t="s">
        <v>11222</v>
      </c>
      <c r="E5985" t="s">
        <v>11838</v>
      </c>
      <c r="F5985" t="s">
        <v>11706</v>
      </c>
      <c r="G5985" t="s">
        <v>11707</v>
      </c>
      <c r="H5985">
        <v>77.042009100000001</v>
      </c>
      <c r="I5985">
        <v>28.5115059</v>
      </c>
      <c r="J5985" t="s">
        <v>556</v>
      </c>
      <c r="K5985" t="s">
        <v>28</v>
      </c>
      <c r="L5985" t="s">
        <v>29</v>
      </c>
      <c r="M5985" t="s">
        <v>29</v>
      </c>
      <c r="N5985" t="s">
        <v>29</v>
      </c>
      <c r="O5985" t="s">
        <v>29</v>
      </c>
      <c r="P5985">
        <v>1</v>
      </c>
      <c r="Q5985">
        <v>10</v>
      </c>
      <c r="R5985">
        <v>200</v>
      </c>
      <c r="S5985" t="str">
        <f>IF(Table1[[#This Row],[Average_Cost_for_two]]&lt;500,"Low",IF(Table1[[#This Row],[Average_Cost_for_two]]&lt;=1500,"Medium","High"))</f>
        <v>Low</v>
      </c>
      <c r="T5985">
        <v>3</v>
      </c>
      <c r="U5985">
        <v>2015</v>
      </c>
      <c r="V5985">
        <v>11</v>
      </c>
      <c r="W5985">
        <v>3</v>
      </c>
      <c r="X5985">
        <f>IF(OR(Main!$U5985=0,
       Main!$V5985=0,
       Main!$W5985=0),
   "",
   DATE(Main!$U5985,
        Main!$V5985,
        Main!$W5985)
)</f>
        <v>42311</v>
      </c>
      <c r="Y5985">
        <f>Table1[[#This Row],[Average_Cost_for_two]]*VLOOKUP(Table1[[#This Row],[Currency]],currency!$A$2:$B$10,2,FALSE)</f>
        <v>2.4</v>
      </c>
      <c r="Z5985" t="str">
        <f>VLOOKUP(C5985,country!A:B,2,FALSE)</f>
        <v>India</v>
      </c>
      <c r="AA5985">
        <f t="shared" si="93"/>
        <v>4</v>
      </c>
    </row>
    <row r="5986" spans="1:27" ht="15.75" customHeight="1" x14ac:dyDescent="0.25">
      <c r="A5986">
        <v>300488</v>
      </c>
      <c r="B5986" t="s">
        <v>11712</v>
      </c>
      <c r="C5986">
        <v>1</v>
      </c>
      <c r="D5986" t="s">
        <v>11222</v>
      </c>
      <c r="E5986" t="s">
        <v>11275</v>
      </c>
      <c r="F5986" t="s">
        <v>11276</v>
      </c>
      <c r="G5986" t="s">
        <v>11277</v>
      </c>
      <c r="H5986">
        <v>77.037780999999995</v>
      </c>
      <c r="I5986">
        <v>28.468434299999998</v>
      </c>
      <c r="J5986" t="s">
        <v>3376</v>
      </c>
      <c r="K5986" t="s">
        <v>28</v>
      </c>
      <c r="L5986" t="s">
        <v>36</v>
      </c>
      <c r="M5986" t="s">
        <v>29</v>
      </c>
      <c r="N5986" t="s">
        <v>29</v>
      </c>
      <c r="O5986" t="s">
        <v>29</v>
      </c>
      <c r="P5986">
        <v>3</v>
      </c>
      <c r="Q5986">
        <v>37</v>
      </c>
      <c r="R5986">
        <v>1800</v>
      </c>
      <c r="S5986" t="str">
        <f>IF(Table1[[#This Row],[Average_Cost_for_two]]&lt;500,"Low",IF(Table1[[#This Row],[Average_Cost_for_two]]&lt;=1500,"Medium","High"))</f>
        <v>High</v>
      </c>
      <c r="T5986">
        <v>3.5</v>
      </c>
      <c r="U5986">
        <v>2014</v>
      </c>
      <c r="V5986">
        <v>11</v>
      </c>
      <c r="W5986">
        <v>19</v>
      </c>
      <c r="X5986">
        <f>IF(OR(Main!$U5986=0,
       Main!$V5986=0,
       Main!$W5986=0),
   "",
   DATE(Main!$U5986,
        Main!$V5986,
        Main!$W5986)
)</f>
        <v>41962</v>
      </c>
      <c r="Y5986">
        <f>Table1[[#This Row],[Average_Cost_for_two]]*VLOOKUP(Table1[[#This Row],[Currency]],currency!$A$2:$B$10,2,FALSE)</f>
        <v>21.6</v>
      </c>
      <c r="Z5986" t="str">
        <f>VLOOKUP(C5986,country!A:B,2,FALSE)</f>
        <v>India</v>
      </c>
      <c r="AA5986">
        <f t="shared" si="93"/>
        <v>4</v>
      </c>
    </row>
    <row r="5987" spans="1:27" ht="15.75" customHeight="1" x14ac:dyDescent="0.25">
      <c r="A5987">
        <v>303858</v>
      </c>
      <c r="B5987" t="s">
        <v>3733</v>
      </c>
      <c r="C5987">
        <v>1</v>
      </c>
      <c r="D5987" t="s">
        <v>11222</v>
      </c>
      <c r="E5987" t="s">
        <v>12403</v>
      </c>
      <c r="F5987" t="s">
        <v>11426</v>
      </c>
      <c r="G5987" t="s">
        <v>11427</v>
      </c>
      <c r="H5987">
        <v>77.083022600000007</v>
      </c>
      <c r="I5987">
        <v>28.468397299999999</v>
      </c>
      <c r="J5987" t="s">
        <v>3735</v>
      </c>
      <c r="K5987" t="s">
        <v>28</v>
      </c>
      <c r="L5987" t="s">
        <v>36</v>
      </c>
      <c r="M5987" t="s">
        <v>29</v>
      </c>
      <c r="N5987" t="s">
        <v>29</v>
      </c>
      <c r="O5987" t="s">
        <v>29</v>
      </c>
      <c r="P5987">
        <v>3</v>
      </c>
      <c r="Q5987">
        <v>127</v>
      </c>
      <c r="R5987">
        <v>1700</v>
      </c>
      <c r="S5987" t="str">
        <f>IF(Table1[[#This Row],[Average_Cost_for_two]]&lt;500,"Low",IF(Table1[[#This Row],[Average_Cost_for_two]]&lt;=1500,"Medium","High"))</f>
        <v>High</v>
      </c>
      <c r="T5987">
        <v>3.7</v>
      </c>
      <c r="U5987">
        <v>2010</v>
      </c>
      <c r="V5987">
        <v>11</v>
      </c>
      <c r="W5987">
        <v>5</v>
      </c>
      <c r="X5987">
        <f>IF(OR(Main!$U5987=0,
       Main!$V5987=0,
       Main!$W5987=0),
   "",
   DATE(Main!$U5987,
        Main!$V5987,
        Main!$W5987)
)</f>
        <v>40487</v>
      </c>
      <c r="Y5987">
        <f>Table1[[#This Row],[Average_Cost_for_two]]*VLOOKUP(Table1[[#This Row],[Currency]],currency!$A$2:$B$10,2,FALSE)</f>
        <v>20.400000000000002</v>
      </c>
      <c r="Z5987" t="str">
        <f>VLOOKUP(C5987,country!A:B,2,FALSE)</f>
        <v>India</v>
      </c>
      <c r="AA5987">
        <f t="shared" si="93"/>
        <v>4</v>
      </c>
    </row>
    <row r="5988" spans="1:27" ht="15.75" customHeight="1" x14ac:dyDescent="0.25">
      <c r="A5988">
        <v>306001</v>
      </c>
      <c r="B5988" t="s">
        <v>4973</v>
      </c>
      <c r="C5988">
        <v>1</v>
      </c>
      <c r="D5988" t="s">
        <v>11222</v>
      </c>
      <c r="E5988" t="s">
        <v>12404</v>
      </c>
      <c r="F5988" t="s">
        <v>11289</v>
      </c>
      <c r="G5988" t="s">
        <v>11290</v>
      </c>
      <c r="H5988">
        <v>77.089198199999998</v>
      </c>
      <c r="I5988">
        <v>28.495645700000001</v>
      </c>
      <c r="J5988" t="s">
        <v>500</v>
      </c>
      <c r="K5988" t="s">
        <v>28</v>
      </c>
      <c r="L5988" t="s">
        <v>29</v>
      </c>
      <c r="M5988" t="s">
        <v>29</v>
      </c>
      <c r="N5988" t="s">
        <v>29</v>
      </c>
      <c r="O5988" t="s">
        <v>29</v>
      </c>
      <c r="P5988">
        <v>2</v>
      </c>
      <c r="Q5988">
        <v>560</v>
      </c>
      <c r="R5988">
        <v>700</v>
      </c>
      <c r="S5988" t="str">
        <f>IF(Table1[[#This Row],[Average_Cost_for_two]]&lt;500,"Low",IF(Table1[[#This Row],[Average_Cost_for_two]]&lt;=1500,"Medium","High"))</f>
        <v>Medium</v>
      </c>
      <c r="T5988">
        <v>3.9</v>
      </c>
      <c r="U5988">
        <v>2018</v>
      </c>
      <c r="V5988">
        <v>11</v>
      </c>
      <c r="W5988">
        <v>25</v>
      </c>
      <c r="X5988">
        <f>IF(OR(Main!$U5988=0,
       Main!$V5988=0,
       Main!$W5988=0),
   "",
   DATE(Main!$U5988,
        Main!$V5988,
        Main!$W5988)
)</f>
        <v>43429</v>
      </c>
      <c r="Y5988">
        <f>Table1[[#This Row],[Average_Cost_for_two]]*VLOOKUP(Table1[[#This Row],[Currency]],currency!$A$2:$B$10,2,FALSE)</f>
        <v>8.4</v>
      </c>
      <c r="Z5988" t="str">
        <f>VLOOKUP(C5988,country!A:B,2,FALSE)</f>
        <v>India</v>
      </c>
      <c r="AA5988">
        <f t="shared" si="93"/>
        <v>4</v>
      </c>
    </row>
    <row r="5989" spans="1:27" ht="15.75" customHeight="1" x14ac:dyDescent="0.25">
      <c r="A5989">
        <v>18336176</v>
      </c>
      <c r="B5989" t="s">
        <v>12405</v>
      </c>
      <c r="C5989">
        <v>1</v>
      </c>
      <c r="D5989" t="s">
        <v>11222</v>
      </c>
      <c r="E5989" t="s">
        <v>12406</v>
      </c>
      <c r="F5989" t="s">
        <v>11289</v>
      </c>
      <c r="G5989" t="s">
        <v>11290</v>
      </c>
      <c r="H5989">
        <v>77.088777800000003</v>
      </c>
      <c r="I5989">
        <v>28.4949476</v>
      </c>
      <c r="J5989" t="s">
        <v>2864</v>
      </c>
      <c r="K5989" t="s">
        <v>28</v>
      </c>
      <c r="L5989" t="s">
        <v>36</v>
      </c>
      <c r="M5989" t="s">
        <v>29</v>
      </c>
      <c r="N5989" t="s">
        <v>29</v>
      </c>
      <c r="O5989" t="s">
        <v>29</v>
      </c>
      <c r="P5989">
        <v>3</v>
      </c>
      <c r="Q5989">
        <v>173</v>
      </c>
      <c r="R5989">
        <v>1700</v>
      </c>
      <c r="S5989" t="str">
        <f>IF(Table1[[#This Row],[Average_Cost_for_two]]&lt;500,"Low",IF(Table1[[#This Row],[Average_Cost_for_two]]&lt;=1500,"Medium","High"))</f>
        <v>High</v>
      </c>
      <c r="T5989">
        <v>3.7</v>
      </c>
      <c r="U5989">
        <v>2012</v>
      </c>
      <c r="V5989">
        <v>11</v>
      </c>
      <c r="W5989">
        <v>15</v>
      </c>
      <c r="X5989">
        <f>IF(OR(Main!$U5989=0,
       Main!$V5989=0,
       Main!$W5989=0),
   "",
   DATE(Main!$U5989,
        Main!$V5989,
        Main!$W5989)
)</f>
        <v>41228</v>
      </c>
      <c r="Y5989">
        <f>Table1[[#This Row],[Average_Cost_for_two]]*VLOOKUP(Table1[[#This Row],[Currency]],currency!$A$2:$B$10,2,FALSE)</f>
        <v>20.400000000000002</v>
      </c>
      <c r="Z5989" t="str">
        <f>VLOOKUP(C5989,country!A:B,2,FALSE)</f>
        <v>India</v>
      </c>
      <c r="AA5989">
        <f t="shared" si="93"/>
        <v>4</v>
      </c>
    </row>
    <row r="5990" spans="1:27" ht="15.75" customHeight="1" x14ac:dyDescent="0.25">
      <c r="A5990">
        <v>305686</v>
      </c>
      <c r="B5990" t="s">
        <v>12407</v>
      </c>
      <c r="C5990">
        <v>1</v>
      </c>
      <c r="D5990" t="s">
        <v>23</v>
      </c>
      <c r="E5990" t="s">
        <v>12408</v>
      </c>
      <c r="F5990" t="s">
        <v>3119</v>
      </c>
      <c r="G5990" t="s">
        <v>3120</v>
      </c>
      <c r="H5990">
        <v>77.226998399999999</v>
      </c>
      <c r="I5990">
        <v>28.599953800000002</v>
      </c>
      <c r="J5990" t="s">
        <v>12409</v>
      </c>
      <c r="K5990" t="s">
        <v>28</v>
      </c>
      <c r="L5990" t="s">
        <v>36</v>
      </c>
      <c r="M5990" t="s">
        <v>36</v>
      </c>
      <c r="N5990" t="s">
        <v>29</v>
      </c>
      <c r="O5990" t="s">
        <v>29</v>
      </c>
      <c r="P5990">
        <v>4</v>
      </c>
      <c r="Q5990">
        <v>372</v>
      </c>
      <c r="R5990">
        <v>2000</v>
      </c>
      <c r="S5990" t="str">
        <f>IF(Table1[[#This Row],[Average_Cost_for_two]]&lt;500,"Low",IF(Table1[[#This Row],[Average_Cost_for_two]]&lt;=1500,"Medium","High"))</f>
        <v>High</v>
      </c>
      <c r="T5990">
        <v>3.9</v>
      </c>
      <c r="U5990">
        <v>2018</v>
      </c>
      <c r="V5990">
        <v>5</v>
      </c>
      <c r="W5990">
        <v>25</v>
      </c>
      <c r="X5990">
        <f>IF(OR(Main!$U5990=0,
       Main!$V5990=0,
       Main!$W5990=0),
   "",
   DATE(Main!$U5990,
        Main!$V5990,
        Main!$W5990)
)</f>
        <v>43245</v>
      </c>
      <c r="Y5990">
        <f>Table1[[#This Row],[Average_Cost_for_two]]*VLOOKUP(Table1[[#This Row],[Currency]],currency!$A$2:$B$10,2,FALSE)</f>
        <v>24</v>
      </c>
      <c r="Z5990" t="str">
        <f>VLOOKUP(C5990,country!A:B,2,FALSE)</f>
        <v>India</v>
      </c>
      <c r="AA5990">
        <f t="shared" si="93"/>
        <v>2</v>
      </c>
    </row>
    <row r="5991" spans="1:27" ht="15.75" customHeight="1" x14ac:dyDescent="0.25">
      <c r="A5991">
        <v>18381226</v>
      </c>
      <c r="B5991" t="s">
        <v>12410</v>
      </c>
      <c r="C5991">
        <v>1</v>
      </c>
      <c r="D5991" t="s">
        <v>11222</v>
      </c>
      <c r="E5991" t="s">
        <v>12411</v>
      </c>
      <c r="F5991" t="s">
        <v>11289</v>
      </c>
      <c r="G5991" t="s">
        <v>11290</v>
      </c>
      <c r="H5991">
        <v>77.088468899999995</v>
      </c>
      <c r="I5991">
        <v>28.494070399999998</v>
      </c>
      <c r="J5991" t="s">
        <v>3851</v>
      </c>
      <c r="K5991" t="s">
        <v>28</v>
      </c>
      <c r="L5991" t="s">
        <v>36</v>
      </c>
      <c r="M5991" t="s">
        <v>29</v>
      </c>
      <c r="N5991" t="s">
        <v>29</v>
      </c>
      <c r="O5991" t="s">
        <v>29</v>
      </c>
      <c r="P5991">
        <v>3</v>
      </c>
      <c r="Q5991">
        <v>209</v>
      </c>
      <c r="R5991">
        <v>1500</v>
      </c>
      <c r="S5991" t="str">
        <f>IF(Table1[[#This Row],[Average_Cost_for_two]]&lt;500,"Low",IF(Table1[[#This Row],[Average_Cost_for_two]]&lt;=1500,"Medium","High"))</f>
        <v>Medium</v>
      </c>
      <c r="T5991">
        <v>4</v>
      </c>
      <c r="U5991">
        <v>2018</v>
      </c>
      <c r="V5991">
        <v>11</v>
      </c>
      <c r="W5991">
        <v>25</v>
      </c>
      <c r="X5991">
        <f>IF(OR(Main!$U5991=0,
       Main!$V5991=0,
       Main!$W5991=0),
   "",
   DATE(Main!$U5991,
        Main!$V5991,
        Main!$W5991)
)</f>
        <v>43429</v>
      </c>
      <c r="Y5991">
        <f>Table1[[#This Row],[Average_Cost_for_two]]*VLOOKUP(Table1[[#This Row],[Currency]],currency!$A$2:$B$10,2,FALSE)</f>
        <v>18</v>
      </c>
      <c r="Z5991" t="str">
        <f>VLOOKUP(C5991,country!A:B,2,FALSE)</f>
        <v>India</v>
      </c>
      <c r="AA5991">
        <f t="shared" si="93"/>
        <v>4</v>
      </c>
    </row>
    <row r="5992" spans="1:27" ht="15.75" customHeight="1" x14ac:dyDescent="0.25">
      <c r="A5992">
        <v>309387</v>
      </c>
      <c r="B5992" t="s">
        <v>2094</v>
      </c>
      <c r="C5992">
        <v>1</v>
      </c>
      <c r="D5992" t="s">
        <v>11222</v>
      </c>
      <c r="E5992" t="s">
        <v>12412</v>
      </c>
      <c r="F5992" t="s">
        <v>11295</v>
      </c>
      <c r="G5992" t="s">
        <v>11296</v>
      </c>
      <c r="H5992">
        <v>77.0821234</v>
      </c>
      <c r="I5992">
        <v>28.467504000000002</v>
      </c>
      <c r="J5992" t="s">
        <v>611</v>
      </c>
      <c r="K5992" t="s">
        <v>28</v>
      </c>
      <c r="L5992" t="s">
        <v>36</v>
      </c>
      <c r="M5992" t="s">
        <v>36</v>
      </c>
      <c r="N5992" t="s">
        <v>29</v>
      </c>
      <c r="O5992" t="s">
        <v>29</v>
      </c>
      <c r="P5992">
        <v>2</v>
      </c>
      <c r="Q5992">
        <v>426</v>
      </c>
      <c r="R5992">
        <v>900</v>
      </c>
      <c r="S5992" t="str">
        <f>IF(Table1[[#This Row],[Average_Cost_for_two]]&lt;500,"Low",IF(Table1[[#This Row],[Average_Cost_for_two]]&lt;=1500,"Medium","High"))</f>
        <v>Medium</v>
      </c>
      <c r="T5992">
        <v>3.6</v>
      </c>
      <c r="U5992">
        <v>2017</v>
      </c>
      <c r="V5992">
        <v>11</v>
      </c>
      <c r="W5992">
        <v>16</v>
      </c>
      <c r="X5992">
        <f>IF(OR(Main!$U5992=0,
       Main!$V5992=0,
       Main!$W5992=0),
   "",
   DATE(Main!$U5992,
        Main!$V5992,
        Main!$W5992)
)</f>
        <v>43055</v>
      </c>
      <c r="Y5992">
        <f>Table1[[#This Row],[Average_Cost_for_two]]*VLOOKUP(Table1[[#This Row],[Currency]],currency!$A$2:$B$10,2,FALSE)</f>
        <v>10.8</v>
      </c>
      <c r="Z5992" t="str">
        <f>VLOOKUP(C5992,country!A:B,2,FALSE)</f>
        <v>India</v>
      </c>
      <c r="AA5992">
        <f t="shared" si="93"/>
        <v>4</v>
      </c>
    </row>
    <row r="5993" spans="1:27" ht="15.75" customHeight="1" x14ac:dyDescent="0.25">
      <c r="A5993">
        <v>311718</v>
      </c>
      <c r="B5993" t="s">
        <v>12413</v>
      </c>
      <c r="C5993">
        <v>1</v>
      </c>
      <c r="D5993" t="s">
        <v>11222</v>
      </c>
      <c r="E5993" t="s">
        <v>12414</v>
      </c>
      <c r="F5993" t="s">
        <v>11295</v>
      </c>
      <c r="G5993" t="s">
        <v>11296</v>
      </c>
      <c r="H5993">
        <v>77.082303199999998</v>
      </c>
      <c r="I5993">
        <v>28.467431699999999</v>
      </c>
      <c r="J5993" t="s">
        <v>556</v>
      </c>
      <c r="K5993" t="s">
        <v>28</v>
      </c>
      <c r="L5993" t="s">
        <v>36</v>
      </c>
      <c r="M5993" t="s">
        <v>36</v>
      </c>
      <c r="N5993" t="s">
        <v>29</v>
      </c>
      <c r="O5993" t="s">
        <v>29</v>
      </c>
      <c r="P5993">
        <v>2</v>
      </c>
      <c r="Q5993">
        <v>169</v>
      </c>
      <c r="R5993">
        <v>800</v>
      </c>
      <c r="S5993" t="str">
        <f>IF(Table1[[#This Row],[Average_Cost_for_two]]&lt;500,"Low",IF(Table1[[#This Row],[Average_Cost_for_two]]&lt;=1500,"Medium","High"))</f>
        <v>Medium</v>
      </c>
      <c r="T5993">
        <v>4</v>
      </c>
      <c r="U5993">
        <v>2018</v>
      </c>
      <c r="V5993">
        <v>11</v>
      </c>
      <c r="W5993">
        <v>4</v>
      </c>
      <c r="X5993">
        <f>IF(OR(Main!$U5993=0,
       Main!$V5993=0,
       Main!$W5993=0),
   "",
   DATE(Main!$U5993,
        Main!$V5993,
        Main!$W5993)
)</f>
        <v>43408</v>
      </c>
      <c r="Y5993">
        <f>Table1[[#This Row],[Average_Cost_for_two]]*VLOOKUP(Table1[[#This Row],[Currency]],currency!$A$2:$B$10,2,FALSE)</f>
        <v>9.6</v>
      </c>
      <c r="Z5993" t="str">
        <f>VLOOKUP(C5993,country!A:B,2,FALSE)</f>
        <v>India</v>
      </c>
      <c r="AA5993">
        <f t="shared" si="93"/>
        <v>4</v>
      </c>
    </row>
    <row r="5994" spans="1:27" ht="15.75" customHeight="1" x14ac:dyDescent="0.25">
      <c r="A5994">
        <v>307627</v>
      </c>
      <c r="B5994" t="s">
        <v>3677</v>
      </c>
      <c r="C5994">
        <v>1</v>
      </c>
      <c r="D5994" t="s">
        <v>11222</v>
      </c>
      <c r="E5994" t="s">
        <v>12415</v>
      </c>
      <c r="F5994" t="s">
        <v>11306</v>
      </c>
      <c r="G5994" t="s">
        <v>11307</v>
      </c>
      <c r="H5994">
        <v>77.100368700000004</v>
      </c>
      <c r="I5994">
        <v>28.4778418</v>
      </c>
      <c r="J5994" t="s">
        <v>3679</v>
      </c>
      <c r="K5994" t="s">
        <v>28</v>
      </c>
      <c r="L5994" t="s">
        <v>29</v>
      </c>
      <c r="M5994" t="s">
        <v>36</v>
      </c>
      <c r="N5994" t="s">
        <v>29</v>
      </c>
      <c r="O5994" t="s">
        <v>29</v>
      </c>
      <c r="P5994">
        <v>3</v>
      </c>
      <c r="Q5994">
        <v>360</v>
      </c>
      <c r="R5994">
        <v>1500</v>
      </c>
      <c r="S5994" t="str">
        <f>IF(Table1[[#This Row],[Average_Cost_for_two]]&lt;500,"Low",IF(Table1[[#This Row],[Average_Cost_for_two]]&lt;=1500,"Medium","High"))</f>
        <v>Medium</v>
      </c>
      <c r="T5994">
        <v>3.9</v>
      </c>
      <c r="U5994">
        <v>2013</v>
      </c>
      <c r="V5994">
        <v>11</v>
      </c>
      <c r="W5994">
        <v>14</v>
      </c>
      <c r="X5994">
        <f>IF(OR(Main!$U5994=0,
       Main!$V5994=0,
       Main!$W5994=0),
   "",
   DATE(Main!$U5994,
        Main!$V5994,
        Main!$W5994)
)</f>
        <v>41592</v>
      </c>
      <c r="Y5994">
        <f>Table1[[#This Row],[Average_Cost_for_two]]*VLOOKUP(Table1[[#This Row],[Currency]],currency!$A$2:$B$10,2,FALSE)</f>
        <v>18</v>
      </c>
      <c r="Z5994" t="str">
        <f>VLOOKUP(C5994,country!A:B,2,FALSE)</f>
        <v>India</v>
      </c>
      <c r="AA5994">
        <f t="shared" si="93"/>
        <v>4</v>
      </c>
    </row>
    <row r="5995" spans="1:27" ht="15.75" customHeight="1" x14ac:dyDescent="0.25">
      <c r="A5995">
        <v>301302</v>
      </c>
      <c r="B5995" t="s">
        <v>12416</v>
      </c>
      <c r="C5995">
        <v>1</v>
      </c>
      <c r="D5995" t="s">
        <v>11222</v>
      </c>
      <c r="E5995" t="s">
        <v>12417</v>
      </c>
      <c r="F5995" t="s">
        <v>11306</v>
      </c>
      <c r="G5995" t="s">
        <v>11307</v>
      </c>
      <c r="H5995">
        <v>77.092284699999993</v>
      </c>
      <c r="I5995">
        <v>28.473321500000001</v>
      </c>
      <c r="J5995" t="s">
        <v>562</v>
      </c>
      <c r="K5995" t="s">
        <v>28</v>
      </c>
      <c r="L5995" t="s">
        <v>29</v>
      </c>
      <c r="M5995" t="s">
        <v>36</v>
      </c>
      <c r="N5995" t="s">
        <v>29</v>
      </c>
      <c r="O5995" t="s">
        <v>29</v>
      </c>
      <c r="P5995">
        <v>1</v>
      </c>
      <c r="Q5995">
        <v>326</v>
      </c>
      <c r="R5995">
        <v>200</v>
      </c>
      <c r="S5995" t="str">
        <f>IF(Table1[[#This Row],[Average_Cost_for_two]]&lt;500,"Low",IF(Table1[[#This Row],[Average_Cost_for_two]]&lt;=1500,"Medium","High"))</f>
        <v>Low</v>
      </c>
      <c r="T5995">
        <v>3.8</v>
      </c>
      <c r="U5995">
        <v>2011</v>
      </c>
      <c r="V5995">
        <v>11</v>
      </c>
      <c r="W5995">
        <v>14</v>
      </c>
      <c r="X5995">
        <f>IF(OR(Main!$U5995=0,
       Main!$V5995=0,
       Main!$W5995=0),
   "",
   DATE(Main!$U5995,
        Main!$V5995,
        Main!$W5995)
)</f>
        <v>40861</v>
      </c>
      <c r="Y5995">
        <f>Table1[[#This Row],[Average_Cost_for_two]]*VLOOKUP(Table1[[#This Row],[Currency]],currency!$A$2:$B$10,2,FALSE)</f>
        <v>2.4</v>
      </c>
      <c r="Z5995" t="str">
        <f>VLOOKUP(C5995,country!A:B,2,FALSE)</f>
        <v>India</v>
      </c>
      <c r="AA5995">
        <f t="shared" si="93"/>
        <v>4</v>
      </c>
    </row>
    <row r="5996" spans="1:27" ht="15.75" customHeight="1" x14ac:dyDescent="0.25">
      <c r="A5996">
        <v>18161609</v>
      </c>
      <c r="B5996" t="s">
        <v>891</v>
      </c>
      <c r="C5996">
        <v>1</v>
      </c>
      <c r="D5996" t="s">
        <v>11222</v>
      </c>
      <c r="E5996" t="s">
        <v>12418</v>
      </c>
      <c r="F5996" t="s">
        <v>11224</v>
      </c>
      <c r="G5996" t="s">
        <v>11225</v>
      </c>
      <c r="H5996">
        <v>77.093271240000007</v>
      </c>
      <c r="I5996">
        <v>28.494578130000001</v>
      </c>
      <c r="J5996" t="s">
        <v>500</v>
      </c>
      <c r="K5996" t="s">
        <v>28</v>
      </c>
      <c r="L5996" t="s">
        <v>29</v>
      </c>
      <c r="M5996" t="s">
        <v>29</v>
      </c>
      <c r="N5996" t="s">
        <v>29</v>
      </c>
      <c r="O5996" t="s">
        <v>29</v>
      </c>
      <c r="P5996">
        <v>1</v>
      </c>
      <c r="Q5996">
        <v>9</v>
      </c>
      <c r="R5996">
        <v>450</v>
      </c>
      <c r="S5996" t="str">
        <f>IF(Table1[[#This Row],[Average_Cost_for_two]]&lt;500,"Low",IF(Table1[[#This Row],[Average_Cost_for_two]]&lt;=1500,"Medium","High"))</f>
        <v>Low</v>
      </c>
      <c r="T5996">
        <v>3.1</v>
      </c>
      <c r="U5996">
        <v>2010</v>
      </c>
      <c r="V5996">
        <v>11</v>
      </c>
      <c r="W5996">
        <v>21</v>
      </c>
      <c r="X5996">
        <f>IF(OR(Main!$U5996=0,
       Main!$V5996=0,
       Main!$W5996=0),
   "",
   DATE(Main!$U5996,
        Main!$V5996,
        Main!$W5996)
)</f>
        <v>40503</v>
      </c>
      <c r="Y5996">
        <f>Table1[[#This Row],[Average_Cost_for_two]]*VLOOKUP(Table1[[#This Row],[Currency]],currency!$A$2:$B$10,2,FALSE)</f>
        <v>5.4</v>
      </c>
      <c r="Z5996" t="str">
        <f>VLOOKUP(C5996,country!A:B,2,FALSE)</f>
        <v>India</v>
      </c>
      <c r="AA5996">
        <f t="shared" si="93"/>
        <v>4</v>
      </c>
    </row>
    <row r="5997" spans="1:27" ht="15.75" customHeight="1" x14ac:dyDescent="0.25">
      <c r="A5997">
        <v>611</v>
      </c>
      <c r="B5997" t="s">
        <v>891</v>
      </c>
      <c r="C5997">
        <v>1</v>
      </c>
      <c r="D5997" t="s">
        <v>11222</v>
      </c>
      <c r="E5997" t="s">
        <v>12419</v>
      </c>
      <c r="F5997" t="s">
        <v>11224</v>
      </c>
      <c r="G5997" t="s">
        <v>11225</v>
      </c>
      <c r="H5997">
        <v>77.091585140000007</v>
      </c>
      <c r="I5997">
        <v>28.490349649999999</v>
      </c>
      <c r="J5997" t="s">
        <v>500</v>
      </c>
      <c r="K5997" t="s">
        <v>28</v>
      </c>
      <c r="L5997" t="s">
        <v>29</v>
      </c>
      <c r="M5997" t="s">
        <v>29</v>
      </c>
      <c r="N5997" t="s">
        <v>29</v>
      </c>
      <c r="O5997" t="s">
        <v>29</v>
      </c>
      <c r="P5997">
        <v>1</v>
      </c>
      <c r="Q5997">
        <v>26</v>
      </c>
      <c r="R5997">
        <v>450</v>
      </c>
      <c r="S5997" t="str">
        <f>IF(Table1[[#This Row],[Average_Cost_for_two]]&lt;500,"Low",IF(Table1[[#This Row],[Average_Cost_for_two]]&lt;=1500,"Medium","High"))</f>
        <v>Low</v>
      </c>
      <c r="T5997">
        <v>3.2</v>
      </c>
      <c r="U5997">
        <v>2016</v>
      </c>
      <c r="V5997">
        <v>11</v>
      </c>
      <c r="W5997">
        <v>5</v>
      </c>
      <c r="X5997">
        <f>IF(OR(Main!$U5997=0,
       Main!$V5997=0,
       Main!$W5997=0),
   "",
   DATE(Main!$U5997,
        Main!$V5997,
        Main!$W5997)
)</f>
        <v>42679</v>
      </c>
      <c r="Y5997">
        <f>Table1[[#This Row],[Average_Cost_for_two]]*VLOOKUP(Table1[[#This Row],[Currency]],currency!$A$2:$B$10,2,FALSE)</f>
        <v>5.4</v>
      </c>
      <c r="Z5997" t="str">
        <f>VLOOKUP(C5997,country!A:B,2,FALSE)</f>
        <v>India</v>
      </c>
      <c r="AA5997">
        <f t="shared" si="93"/>
        <v>4</v>
      </c>
    </row>
    <row r="5998" spans="1:27" ht="15.75" customHeight="1" x14ac:dyDescent="0.25">
      <c r="A5998">
        <v>313209</v>
      </c>
      <c r="B5998" t="s">
        <v>12420</v>
      </c>
      <c r="C5998">
        <v>1</v>
      </c>
      <c r="D5998" t="s">
        <v>11222</v>
      </c>
      <c r="E5998" t="s">
        <v>12421</v>
      </c>
      <c r="F5998" t="s">
        <v>11224</v>
      </c>
      <c r="G5998" t="s">
        <v>11225</v>
      </c>
      <c r="H5998">
        <v>77.093813400000002</v>
      </c>
      <c r="I5998">
        <v>28.493459399999999</v>
      </c>
      <c r="J5998" t="s">
        <v>1262</v>
      </c>
      <c r="K5998" t="s">
        <v>28</v>
      </c>
      <c r="L5998" t="s">
        <v>29</v>
      </c>
      <c r="M5998" t="s">
        <v>36</v>
      </c>
      <c r="N5998" t="s">
        <v>29</v>
      </c>
      <c r="O5998" t="s">
        <v>29</v>
      </c>
      <c r="P5998">
        <v>1</v>
      </c>
      <c r="Q5998">
        <v>42</v>
      </c>
      <c r="R5998">
        <v>200</v>
      </c>
      <c r="S5998" t="str">
        <f>IF(Table1[[#This Row],[Average_Cost_for_two]]&lt;500,"Low",IF(Table1[[#This Row],[Average_Cost_for_two]]&lt;=1500,"Medium","High"))</f>
        <v>Low</v>
      </c>
      <c r="T5998">
        <v>3.2</v>
      </c>
      <c r="U5998">
        <v>2011</v>
      </c>
      <c r="V5998">
        <v>11</v>
      </c>
      <c r="W5998">
        <v>10</v>
      </c>
      <c r="X5998">
        <f>IF(OR(Main!$U5998=0,
       Main!$V5998=0,
       Main!$W5998=0),
   "",
   DATE(Main!$U5998,
        Main!$V5998,
        Main!$W5998)
)</f>
        <v>40857</v>
      </c>
      <c r="Y5998">
        <f>Table1[[#This Row],[Average_Cost_for_two]]*VLOOKUP(Table1[[#This Row],[Currency]],currency!$A$2:$B$10,2,FALSE)</f>
        <v>2.4</v>
      </c>
      <c r="Z5998" t="str">
        <f>VLOOKUP(C5998,country!A:B,2,FALSE)</f>
        <v>India</v>
      </c>
      <c r="AA5998">
        <f t="shared" si="93"/>
        <v>4</v>
      </c>
    </row>
    <row r="5999" spans="1:27" ht="15.75" customHeight="1" x14ac:dyDescent="0.25">
      <c r="A5999">
        <v>18337747</v>
      </c>
      <c r="B5999" t="s">
        <v>12422</v>
      </c>
      <c r="C5999">
        <v>1</v>
      </c>
      <c r="D5999" t="s">
        <v>11222</v>
      </c>
      <c r="E5999" t="s">
        <v>12423</v>
      </c>
      <c r="F5999" t="s">
        <v>11224</v>
      </c>
      <c r="G5999" t="s">
        <v>11225</v>
      </c>
      <c r="H5999">
        <v>77.094892400000006</v>
      </c>
      <c r="I5999">
        <v>28.4932941</v>
      </c>
      <c r="J5999" t="s">
        <v>480</v>
      </c>
      <c r="K5999" t="s">
        <v>28</v>
      </c>
      <c r="L5999" t="s">
        <v>29</v>
      </c>
      <c r="M5999" t="s">
        <v>36</v>
      </c>
      <c r="N5999" t="s">
        <v>29</v>
      </c>
      <c r="O5999" t="s">
        <v>29</v>
      </c>
      <c r="P5999">
        <v>1</v>
      </c>
      <c r="Q5999">
        <v>12</v>
      </c>
      <c r="R5999">
        <v>350</v>
      </c>
      <c r="S5999" t="str">
        <f>IF(Table1[[#This Row],[Average_Cost_for_two]]&lt;500,"Low",IF(Table1[[#This Row],[Average_Cost_for_two]]&lt;=1500,"Medium","High"))</f>
        <v>Low</v>
      </c>
      <c r="T5999">
        <v>3</v>
      </c>
      <c r="U5999">
        <v>2016</v>
      </c>
      <c r="V5999">
        <v>11</v>
      </c>
      <c r="W5999">
        <v>27</v>
      </c>
      <c r="X5999">
        <f>IF(OR(Main!$U5999=0,
       Main!$V5999=0,
       Main!$W5999=0),
   "",
   DATE(Main!$U5999,
        Main!$V5999,
        Main!$W5999)
)</f>
        <v>42701</v>
      </c>
      <c r="Y5999">
        <f>Table1[[#This Row],[Average_Cost_for_two]]*VLOOKUP(Table1[[#This Row],[Currency]],currency!$A$2:$B$10,2,FALSE)</f>
        <v>4.2</v>
      </c>
      <c r="Z5999" t="str">
        <f>VLOOKUP(C5999,country!A:B,2,FALSE)</f>
        <v>India</v>
      </c>
      <c r="AA5999">
        <f t="shared" si="93"/>
        <v>4</v>
      </c>
    </row>
    <row r="6000" spans="1:27" ht="15.75" customHeight="1" x14ac:dyDescent="0.25">
      <c r="A6000">
        <v>6915</v>
      </c>
      <c r="B6000" t="s">
        <v>12424</v>
      </c>
      <c r="C6000">
        <v>1</v>
      </c>
      <c r="D6000" t="s">
        <v>11222</v>
      </c>
      <c r="E6000" t="s">
        <v>12425</v>
      </c>
      <c r="F6000" t="s">
        <v>11224</v>
      </c>
      <c r="G6000" t="s">
        <v>11225</v>
      </c>
      <c r="H6000">
        <v>77.094262999999998</v>
      </c>
      <c r="I6000">
        <v>28.4900962</v>
      </c>
      <c r="J6000" t="s">
        <v>12426</v>
      </c>
      <c r="K6000" t="s">
        <v>28</v>
      </c>
      <c r="L6000" t="s">
        <v>29</v>
      </c>
      <c r="M6000" t="s">
        <v>29</v>
      </c>
      <c r="N6000" t="s">
        <v>29</v>
      </c>
      <c r="O6000" t="s">
        <v>29</v>
      </c>
      <c r="P6000">
        <v>1</v>
      </c>
      <c r="Q6000">
        <v>23</v>
      </c>
      <c r="R6000">
        <v>350</v>
      </c>
      <c r="S6000" t="str">
        <f>IF(Table1[[#This Row],[Average_Cost_for_two]]&lt;500,"Low",IF(Table1[[#This Row],[Average_Cost_for_two]]&lt;=1500,"Medium","High"))</f>
        <v>Low</v>
      </c>
      <c r="T6000">
        <v>2.7</v>
      </c>
      <c r="U6000">
        <v>2013</v>
      </c>
      <c r="V6000">
        <v>11</v>
      </c>
      <c r="W6000">
        <v>24</v>
      </c>
      <c r="X6000">
        <f>IF(OR(Main!$U6000=0,
       Main!$V6000=0,
       Main!$W6000=0),
   "",
   DATE(Main!$U6000,
        Main!$V6000,
        Main!$W6000)
)</f>
        <v>41602</v>
      </c>
      <c r="Y6000">
        <f>Table1[[#This Row],[Average_Cost_for_two]]*VLOOKUP(Table1[[#This Row],[Currency]],currency!$A$2:$B$10,2,FALSE)</f>
        <v>4.2</v>
      </c>
      <c r="Z6000" t="str">
        <f>VLOOKUP(C6000,country!A:B,2,FALSE)</f>
        <v>India</v>
      </c>
      <c r="AA6000">
        <f t="shared" si="93"/>
        <v>4</v>
      </c>
    </row>
    <row r="6001" spans="1:27" ht="15.75" customHeight="1" x14ac:dyDescent="0.25">
      <c r="A6001">
        <v>18153541</v>
      </c>
      <c r="B6001" t="s">
        <v>12427</v>
      </c>
      <c r="C6001">
        <v>1</v>
      </c>
      <c r="D6001" t="s">
        <v>11222</v>
      </c>
      <c r="E6001" t="s">
        <v>12428</v>
      </c>
      <c r="F6001" t="s">
        <v>11228</v>
      </c>
      <c r="G6001" t="s">
        <v>11229</v>
      </c>
      <c r="H6001">
        <v>77.088867699999994</v>
      </c>
      <c r="I6001">
        <v>28.4616072</v>
      </c>
      <c r="J6001" t="s">
        <v>12429</v>
      </c>
      <c r="K6001" t="s">
        <v>28</v>
      </c>
      <c r="L6001" t="s">
        <v>36</v>
      </c>
      <c r="M6001" t="s">
        <v>36</v>
      </c>
      <c r="N6001" t="s">
        <v>29</v>
      </c>
      <c r="O6001" t="s">
        <v>29</v>
      </c>
      <c r="P6001">
        <v>3</v>
      </c>
      <c r="Q6001">
        <v>255</v>
      </c>
      <c r="R6001">
        <v>1300</v>
      </c>
      <c r="S6001" t="str">
        <f>IF(Table1[[#This Row],[Average_Cost_for_two]]&lt;500,"Low",IF(Table1[[#This Row],[Average_Cost_for_two]]&lt;=1500,"Medium","High"))</f>
        <v>Medium</v>
      </c>
      <c r="T6001">
        <v>4.0999999999999996</v>
      </c>
      <c r="U6001">
        <v>2010</v>
      </c>
      <c r="V6001">
        <v>11</v>
      </c>
      <c r="W6001">
        <v>13</v>
      </c>
      <c r="X6001">
        <f>IF(OR(Main!$U6001=0,
       Main!$V6001=0,
       Main!$W6001=0),
   "",
   DATE(Main!$U6001,
        Main!$V6001,
        Main!$W6001)
)</f>
        <v>40495</v>
      </c>
      <c r="Y6001">
        <f>Table1[[#This Row],[Average_Cost_for_two]]*VLOOKUP(Table1[[#This Row],[Currency]],currency!$A$2:$B$10,2,FALSE)</f>
        <v>15.6</v>
      </c>
      <c r="Z6001" t="str">
        <f>VLOOKUP(C6001,country!A:B,2,FALSE)</f>
        <v>India</v>
      </c>
      <c r="AA6001">
        <f t="shared" si="93"/>
        <v>4</v>
      </c>
    </row>
    <row r="6002" spans="1:27" ht="15.75" customHeight="1" x14ac:dyDescent="0.25">
      <c r="A6002">
        <v>9895</v>
      </c>
      <c r="B6002" t="s">
        <v>12430</v>
      </c>
      <c r="C6002">
        <v>1</v>
      </c>
      <c r="D6002" t="s">
        <v>11222</v>
      </c>
      <c r="E6002" t="s">
        <v>12431</v>
      </c>
      <c r="F6002" t="s">
        <v>11460</v>
      </c>
      <c r="G6002" t="s">
        <v>11461</v>
      </c>
      <c r="H6002">
        <v>77.099215599999994</v>
      </c>
      <c r="I6002">
        <v>28.4480264</v>
      </c>
      <c r="J6002" t="s">
        <v>12432</v>
      </c>
      <c r="K6002" t="s">
        <v>28</v>
      </c>
      <c r="L6002" t="s">
        <v>36</v>
      </c>
      <c r="M6002" t="s">
        <v>36</v>
      </c>
      <c r="N6002" t="s">
        <v>29</v>
      </c>
      <c r="O6002" t="s">
        <v>29</v>
      </c>
      <c r="P6002">
        <v>3</v>
      </c>
      <c r="Q6002">
        <v>296</v>
      </c>
      <c r="R6002">
        <v>1100</v>
      </c>
      <c r="S6002" t="str">
        <f>IF(Table1[[#This Row],[Average_Cost_for_two]]&lt;500,"Low",IF(Table1[[#This Row],[Average_Cost_for_two]]&lt;=1500,"Medium","High"))</f>
        <v>Medium</v>
      </c>
      <c r="T6002">
        <v>3.6</v>
      </c>
      <c r="U6002">
        <v>2015</v>
      </c>
      <c r="V6002">
        <v>11</v>
      </c>
      <c r="W6002">
        <v>23</v>
      </c>
      <c r="X6002">
        <f>IF(OR(Main!$U6002=0,
       Main!$V6002=0,
       Main!$W6002=0),
   "",
   DATE(Main!$U6002,
        Main!$V6002,
        Main!$W6002)
)</f>
        <v>42331</v>
      </c>
      <c r="Y6002">
        <f>Table1[[#This Row],[Average_Cost_for_two]]*VLOOKUP(Table1[[#This Row],[Currency]],currency!$A$2:$B$10,2,FALSE)</f>
        <v>13.200000000000001</v>
      </c>
      <c r="Z6002" t="str">
        <f>VLOOKUP(C6002,country!A:B,2,FALSE)</f>
        <v>India</v>
      </c>
      <c r="AA6002">
        <f t="shared" si="93"/>
        <v>4</v>
      </c>
    </row>
    <row r="6003" spans="1:27" ht="15.75" customHeight="1" x14ac:dyDescent="0.25">
      <c r="A6003">
        <v>9742</v>
      </c>
      <c r="B6003" t="s">
        <v>4278</v>
      </c>
      <c r="C6003">
        <v>1</v>
      </c>
      <c r="D6003" t="s">
        <v>11222</v>
      </c>
      <c r="E6003" t="s">
        <v>12433</v>
      </c>
      <c r="F6003" t="s">
        <v>12434</v>
      </c>
      <c r="G6003" t="s">
        <v>12435</v>
      </c>
      <c r="H6003">
        <v>77.052545100000003</v>
      </c>
      <c r="I6003">
        <v>28.461655199999999</v>
      </c>
      <c r="J6003" t="s">
        <v>477</v>
      </c>
      <c r="K6003" t="s">
        <v>28</v>
      </c>
      <c r="L6003" t="s">
        <v>29</v>
      </c>
      <c r="M6003" t="s">
        <v>36</v>
      </c>
      <c r="N6003" t="s">
        <v>29</v>
      </c>
      <c r="O6003" t="s">
        <v>29</v>
      </c>
      <c r="P6003">
        <v>3</v>
      </c>
      <c r="Q6003">
        <v>229</v>
      </c>
      <c r="R6003">
        <v>1600</v>
      </c>
      <c r="S6003" t="str">
        <f>IF(Table1[[#This Row],[Average_Cost_for_two]]&lt;500,"Low",IF(Table1[[#This Row],[Average_Cost_for_two]]&lt;=1500,"Medium","High"))</f>
        <v>High</v>
      </c>
      <c r="T6003">
        <v>4.0999999999999996</v>
      </c>
      <c r="U6003">
        <v>2013</v>
      </c>
      <c r="V6003">
        <v>11</v>
      </c>
      <c r="W6003">
        <v>22</v>
      </c>
      <c r="X6003">
        <f>IF(OR(Main!$U6003=0,
       Main!$V6003=0,
       Main!$W6003=0),
   "",
   DATE(Main!$U6003,
        Main!$V6003,
        Main!$W6003)
)</f>
        <v>41600</v>
      </c>
      <c r="Y6003">
        <f>Table1[[#This Row],[Average_Cost_for_two]]*VLOOKUP(Table1[[#This Row],[Currency]],currency!$A$2:$B$10,2,FALSE)</f>
        <v>19.2</v>
      </c>
      <c r="Z6003" t="str">
        <f>VLOOKUP(C6003,country!A:B,2,FALSE)</f>
        <v>India</v>
      </c>
      <c r="AA6003">
        <f t="shared" si="93"/>
        <v>4</v>
      </c>
    </row>
    <row r="6004" spans="1:27" ht="15.75" customHeight="1" x14ac:dyDescent="0.25">
      <c r="A6004">
        <v>302880</v>
      </c>
      <c r="B6004" t="s">
        <v>2080</v>
      </c>
      <c r="C6004">
        <v>1</v>
      </c>
      <c r="D6004" t="s">
        <v>11222</v>
      </c>
      <c r="E6004" t="s">
        <v>12436</v>
      </c>
      <c r="F6004" t="s">
        <v>11601</v>
      </c>
      <c r="G6004" t="s">
        <v>11602</v>
      </c>
      <c r="H6004">
        <v>77.094892400000006</v>
      </c>
      <c r="I6004">
        <v>28.460302899999999</v>
      </c>
      <c r="J6004" t="s">
        <v>575</v>
      </c>
      <c r="K6004" t="s">
        <v>28</v>
      </c>
      <c r="L6004" t="s">
        <v>36</v>
      </c>
      <c r="M6004" t="s">
        <v>36</v>
      </c>
      <c r="N6004" t="s">
        <v>29</v>
      </c>
      <c r="O6004" t="s">
        <v>29</v>
      </c>
      <c r="P6004">
        <v>3</v>
      </c>
      <c r="Q6004">
        <v>261</v>
      </c>
      <c r="R6004">
        <v>1000</v>
      </c>
      <c r="S6004" t="str">
        <f>IF(Table1[[#This Row],[Average_Cost_for_two]]&lt;500,"Low",IF(Table1[[#This Row],[Average_Cost_for_two]]&lt;=1500,"Medium","High"))</f>
        <v>Medium</v>
      </c>
      <c r="T6004">
        <v>2.8</v>
      </c>
      <c r="U6004">
        <v>2017</v>
      </c>
      <c r="V6004">
        <v>11</v>
      </c>
      <c r="W6004">
        <v>8</v>
      </c>
      <c r="X6004">
        <f>IF(OR(Main!$U6004=0,
       Main!$V6004=0,
       Main!$W6004=0),
   "",
   DATE(Main!$U6004,
        Main!$V6004,
        Main!$W6004)
)</f>
        <v>43047</v>
      </c>
      <c r="Y6004">
        <f>Table1[[#This Row],[Average_Cost_for_two]]*VLOOKUP(Table1[[#This Row],[Currency]],currency!$A$2:$B$10,2,FALSE)</f>
        <v>12</v>
      </c>
      <c r="Z6004" t="str">
        <f>VLOOKUP(C6004,country!A:B,2,FALSE)</f>
        <v>India</v>
      </c>
      <c r="AA6004">
        <f t="shared" si="93"/>
        <v>4</v>
      </c>
    </row>
    <row r="6005" spans="1:27" ht="15.75" customHeight="1" x14ac:dyDescent="0.25">
      <c r="A6005">
        <v>18463965</v>
      </c>
      <c r="B6005" t="s">
        <v>12437</v>
      </c>
      <c r="C6005">
        <v>1</v>
      </c>
      <c r="D6005" t="s">
        <v>11222</v>
      </c>
      <c r="E6005" t="s">
        <v>11602</v>
      </c>
      <c r="F6005" t="s">
        <v>11601</v>
      </c>
      <c r="G6005" t="s">
        <v>11602</v>
      </c>
      <c r="H6005">
        <v>77.094982299999998</v>
      </c>
      <c r="I6005">
        <v>28.4603115</v>
      </c>
      <c r="J6005" t="s">
        <v>12438</v>
      </c>
      <c r="K6005" t="s">
        <v>28</v>
      </c>
      <c r="L6005" t="s">
        <v>36</v>
      </c>
      <c r="M6005" t="s">
        <v>29</v>
      </c>
      <c r="N6005" t="s">
        <v>29</v>
      </c>
      <c r="O6005" t="s">
        <v>29</v>
      </c>
      <c r="P6005">
        <v>3</v>
      </c>
      <c r="Q6005">
        <v>31</v>
      </c>
      <c r="R6005">
        <v>1600</v>
      </c>
      <c r="S6005" t="str">
        <f>IF(Table1[[#This Row],[Average_Cost_for_two]]&lt;500,"Low",IF(Table1[[#This Row],[Average_Cost_for_two]]&lt;=1500,"Medium","High"))</f>
        <v>High</v>
      </c>
      <c r="T6005">
        <v>3.8</v>
      </c>
      <c r="U6005">
        <v>2018</v>
      </c>
      <c r="V6005">
        <v>11</v>
      </c>
      <c r="W6005">
        <v>18</v>
      </c>
      <c r="X6005">
        <f>IF(OR(Main!$U6005=0,
       Main!$V6005=0,
       Main!$W6005=0),
   "",
   DATE(Main!$U6005,
        Main!$V6005,
        Main!$W6005)
)</f>
        <v>43422</v>
      </c>
      <c r="Y6005">
        <f>Table1[[#This Row],[Average_Cost_for_two]]*VLOOKUP(Table1[[#This Row],[Currency]],currency!$A$2:$B$10,2,FALSE)</f>
        <v>19.2</v>
      </c>
      <c r="Z6005" t="str">
        <f>VLOOKUP(C6005,country!A:B,2,FALSE)</f>
        <v>India</v>
      </c>
      <c r="AA6005">
        <f t="shared" si="93"/>
        <v>4</v>
      </c>
    </row>
    <row r="6006" spans="1:27" ht="15.75" customHeight="1" x14ac:dyDescent="0.25">
      <c r="A6006">
        <v>18408054</v>
      </c>
      <c r="B6006" t="s">
        <v>12439</v>
      </c>
      <c r="C6006">
        <v>1</v>
      </c>
      <c r="D6006" t="s">
        <v>11222</v>
      </c>
      <c r="E6006" t="s">
        <v>12440</v>
      </c>
      <c r="F6006" t="s">
        <v>11601</v>
      </c>
      <c r="G6006" t="s">
        <v>11602</v>
      </c>
      <c r="H6006">
        <v>77.095431899999994</v>
      </c>
      <c r="I6006">
        <v>28.4604444</v>
      </c>
      <c r="J6006" t="s">
        <v>12441</v>
      </c>
      <c r="K6006" t="s">
        <v>28</v>
      </c>
      <c r="L6006" t="s">
        <v>29</v>
      </c>
      <c r="M6006" t="s">
        <v>36</v>
      </c>
      <c r="N6006" t="s">
        <v>29</v>
      </c>
      <c r="O6006" t="s">
        <v>29</v>
      </c>
      <c r="P6006">
        <v>2</v>
      </c>
      <c r="Q6006">
        <v>84</v>
      </c>
      <c r="R6006">
        <v>700</v>
      </c>
      <c r="S6006" t="str">
        <f>IF(Table1[[#This Row],[Average_Cost_for_two]]&lt;500,"Low",IF(Table1[[#This Row],[Average_Cost_for_two]]&lt;=1500,"Medium","High"))</f>
        <v>Medium</v>
      </c>
      <c r="T6006">
        <v>4.0999999999999996</v>
      </c>
      <c r="U6006">
        <v>2017</v>
      </c>
      <c r="V6006">
        <v>11</v>
      </c>
      <c r="W6006">
        <v>16</v>
      </c>
      <c r="X6006">
        <f>IF(OR(Main!$U6006=0,
       Main!$V6006=0,
       Main!$W6006=0),
   "",
   DATE(Main!$U6006,
        Main!$V6006,
        Main!$W6006)
)</f>
        <v>43055</v>
      </c>
      <c r="Y6006">
        <f>Table1[[#This Row],[Average_Cost_for_two]]*VLOOKUP(Table1[[#This Row],[Currency]],currency!$A$2:$B$10,2,FALSE)</f>
        <v>8.4</v>
      </c>
      <c r="Z6006" t="str">
        <f>VLOOKUP(C6006,country!A:B,2,FALSE)</f>
        <v>India</v>
      </c>
      <c r="AA6006">
        <f t="shared" si="93"/>
        <v>4</v>
      </c>
    </row>
    <row r="6007" spans="1:27" ht="15.75" customHeight="1" x14ac:dyDescent="0.25">
      <c r="A6007">
        <v>307043</v>
      </c>
      <c r="B6007" t="s">
        <v>12442</v>
      </c>
      <c r="C6007">
        <v>1</v>
      </c>
      <c r="D6007" t="s">
        <v>11222</v>
      </c>
      <c r="E6007" t="s">
        <v>12443</v>
      </c>
      <c r="F6007" t="s">
        <v>11232</v>
      </c>
      <c r="G6007" t="s">
        <v>11231</v>
      </c>
      <c r="H6007">
        <v>77.104756199999997</v>
      </c>
      <c r="I6007">
        <v>28.432476399999999</v>
      </c>
      <c r="J6007" t="s">
        <v>3774</v>
      </c>
      <c r="K6007" t="s">
        <v>28</v>
      </c>
      <c r="L6007" t="s">
        <v>36</v>
      </c>
      <c r="M6007" t="s">
        <v>36</v>
      </c>
      <c r="N6007" t="s">
        <v>29</v>
      </c>
      <c r="O6007" t="s">
        <v>29</v>
      </c>
      <c r="P6007">
        <v>3</v>
      </c>
      <c r="Q6007">
        <v>106</v>
      </c>
      <c r="R6007">
        <v>1000</v>
      </c>
      <c r="S6007" t="str">
        <f>IF(Table1[[#This Row],[Average_Cost_for_two]]&lt;500,"Low",IF(Table1[[#This Row],[Average_Cost_for_two]]&lt;=1500,"Medium","High"))</f>
        <v>Medium</v>
      </c>
      <c r="T6007">
        <v>3.4</v>
      </c>
      <c r="U6007">
        <v>2010</v>
      </c>
      <c r="V6007">
        <v>11</v>
      </c>
      <c r="W6007">
        <v>18</v>
      </c>
      <c r="X6007">
        <f>IF(OR(Main!$U6007=0,
       Main!$V6007=0,
       Main!$W6007=0),
   "",
   DATE(Main!$U6007,
        Main!$V6007,
        Main!$W6007)
)</f>
        <v>40500</v>
      </c>
      <c r="Y6007">
        <f>Table1[[#This Row],[Average_Cost_for_two]]*VLOOKUP(Table1[[#This Row],[Currency]],currency!$A$2:$B$10,2,FALSE)</f>
        <v>12</v>
      </c>
      <c r="Z6007" t="str">
        <f>VLOOKUP(C6007,country!A:B,2,FALSE)</f>
        <v>India</v>
      </c>
      <c r="AA6007">
        <f t="shared" si="93"/>
        <v>4</v>
      </c>
    </row>
    <row r="6008" spans="1:27" ht="15.75" customHeight="1" x14ac:dyDescent="0.25">
      <c r="A6008">
        <v>18408063</v>
      </c>
      <c r="B6008" t="s">
        <v>12444</v>
      </c>
      <c r="C6008">
        <v>1</v>
      </c>
      <c r="D6008" t="s">
        <v>11222</v>
      </c>
      <c r="E6008" t="s">
        <v>12445</v>
      </c>
      <c r="F6008" t="s">
        <v>11232</v>
      </c>
      <c r="G6008" t="s">
        <v>11231</v>
      </c>
      <c r="H6008">
        <v>77.104201200000006</v>
      </c>
      <c r="I6008">
        <v>28.434017999999998</v>
      </c>
      <c r="J6008" t="s">
        <v>477</v>
      </c>
      <c r="K6008" t="s">
        <v>28</v>
      </c>
      <c r="L6008" t="s">
        <v>29</v>
      </c>
      <c r="M6008" t="s">
        <v>36</v>
      </c>
      <c r="N6008" t="s">
        <v>29</v>
      </c>
      <c r="O6008" t="s">
        <v>29</v>
      </c>
      <c r="P6008">
        <v>2</v>
      </c>
      <c r="Q6008">
        <v>110</v>
      </c>
      <c r="R6008">
        <v>900</v>
      </c>
      <c r="S6008" t="str">
        <f>IF(Table1[[#This Row],[Average_Cost_for_two]]&lt;500,"Low",IF(Table1[[#This Row],[Average_Cost_for_two]]&lt;=1500,"Medium","High"))</f>
        <v>Medium</v>
      </c>
      <c r="T6008">
        <v>3.6</v>
      </c>
      <c r="U6008">
        <v>2017</v>
      </c>
      <c r="V6008">
        <v>11</v>
      </c>
      <c r="W6008">
        <v>24</v>
      </c>
      <c r="X6008">
        <f>IF(OR(Main!$U6008=0,
       Main!$V6008=0,
       Main!$W6008=0),
   "",
   DATE(Main!$U6008,
        Main!$V6008,
        Main!$W6008)
)</f>
        <v>43063</v>
      </c>
      <c r="Y6008">
        <f>Table1[[#This Row],[Average_Cost_for_two]]*VLOOKUP(Table1[[#This Row],[Currency]],currency!$A$2:$B$10,2,FALSE)</f>
        <v>10.8</v>
      </c>
      <c r="Z6008" t="str">
        <f>VLOOKUP(C6008,country!A:B,2,FALSE)</f>
        <v>India</v>
      </c>
      <c r="AA6008">
        <f t="shared" si="93"/>
        <v>4</v>
      </c>
    </row>
    <row r="6009" spans="1:27" ht="15.75" customHeight="1" x14ac:dyDescent="0.25">
      <c r="A6009">
        <v>8931</v>
      </c>
      <c r="B6009" t="s">
        <v>3660</v>
      </c>
      <c r="C6009">
        <v>1</v>
      </c>
      <c r="D6009" t="s">
        <v>11222</v>
      </c>
      <c r="E6009" t="s">
        <v>11231</v>
      </c>
      <c r="F6009" t="s">
        <v>11232</v>
      </c>
      <c r="G6009" t="s">
        <v>11231</v>
      </c>
      <c r="H6009">
        <v>77.098654429999996</v>
      </c>
      <c r="I6009">
        <v>28.43823059</v>
      </c>
      <c r="J6009" t="s">
        <v>3662</v>
      </c>
      <c r="K6009" t="s">
        <v>28</v>
      </c>
      <c r="L6009" t="s">
        <v>29</v>
      </c>
      <c r="M6009" t="s">
        <v>36</v>
      </c>
      <c r="N6009" t="s">
        <v>29</v>
      </c>
      <c r="O6009" t="s">
        <v>29</v>
      </c>
      <c r="P6009">
        <v>3</v>
      </c>
      <c r="Q6009">
        <v>81</v>
      </c>
      <c r="R6009">
        <v>1500</v>
      </c>
      <c r="S6009" t="str">
        <f>IF(Table1[[#This Row],[Average_Cost_for_two]]&lt;500,"Low",IF(Table1[[#This Row],[Average_Cost_for_two]]&lt;=1500,"Medium","High"))</f>
        <v>Medium</v>
      </c>
      <c r="T6009">
        <v>3.5</v>
      </c>
      <c r="U6009">
        <v>2011</v>
      </c>
      <c r="V6009">
        <v>11</v>
      </c>
      <c r="W6009">
        <v>6</v>
      </c>
      <c r="X6009">
        <f>IF(OR(Main!$U6009=0,
       Main!$V6009=0,
       Main!$W6009=0),
   "",
   DATE(Main!$U6009,
        Main!$V6009,
        Main!$W6009)
)</f>
        <v>40853</v>
      </c>
      <c r="Y6009">
        <f>Table1[[#This Row],[Average_Cost_for_two]]*VLOOKUP(Table1[[#This Row],[Currency]],currency!$A$2:$B$10,2,FALSE)</f>
        <v>18</v>
      </c>
      <c r="Z6009" t="str">
        <f>VLOOKUP(C6009,country!A:B,2,FALSE)</f>
        <v>India</v>
      </c>
      <c r="AA6009">
        <f t="shared" si="93"/>
        <v>4</v>
      </c>
    </row>
    <row r="6010" spans="1:27" ht="15.75" customHeight="1" x14ac:dyDescent="0.25">
      <c r="A6010">
        <v>309423</v>
      </c>
      <c r="B6010" t="s">
        <v>12446</v>
      </c>
      <c r="C6010">
        <v>1</v>
      </c>
      <c r="D6010" t="s">
        <v>11222</v>
      </c>
      <c r="E6010" t="s">
        <v>12447</v>
      </c>
      <c r="F6010" t="s">
        <v>11752</v>
      </c>
      <c r="G6010" t="s">
        <v>11753</v>
      </c>
      <c r="H6010">
        <v>77.038228899999993</v>
      </c>
      <c r="I6010">
        <v>28.455388599999999</v>
      </c>
      <c r="J6010" t="s">
        <v>624</v>
      </c>
      <c r="K6010" t="s">
        <v>28</v>
      </c>
      <c r="L6010" t="s">
        <v>36</v>
      </c>
      <c r="M6010" t="s">
        <v>29</v>
      </c>
      <c r="N6010" t="s">
        <v>29</v>
      </c>
      <c r="O6010" t="s">
        <v>29</v>
      </c>
      <c r="P6010">
        <v>3</v>
      </c>
      <c r="Q6010">
        <v>6</v>
      </c>
      <c r="R6010">
        <v>1000</v>
      </c>
      <c r="S6010" t="str">
        <f>IF(Table1[[#This Row],[Average_Cost_for_two]]&lt;500,"Low",IF(Table1[[#This Row],[Average_Cost_for_two]]&lt;=1500,"Medium","High"))</f>
        <v>Medium</v>
      </c>
      <c r="T6010">
        <v>2.9</v>
      </c>
      <c r="U6010">
        <v>2013</v>
      </c>
      <c r="V6010">
        <v>11</v>
      </c>
      <c r="W6010">
        <v>28</v>
      </c>
      <c r="X6010">
        <f>IF(OR(Main!$U6010=0,
       Main!$V6010=0,
       Main!$W6010=0),
   "",
   DATE(Main!$U6010,
        Main!$V6010,
        Main!$W6010)
)</f>
        <v>41606</v>
      </c>
      <c r="Y6010">
        <f>Table1[[#This Row],[Average_Cost_for_two]]*VLOOKUP(Table1[[#This Row],[Currency]],currency!$A$2:$B$10,2,FALSE)</f>
        <v>12</v>
      </c>
      <c r="Z6010" t="str">
        <f>VLOOKUP(C6010,country!A:B,2,FALSE)</f>
        <v>India</v>
      </c>
      <c r="AA6010">
        <f t="shared" si="93"/>
        <v>4</v>
      </c>
    </row>
    <row r="6011" spans="1:27" ht="15.75" customHeight="1" x14ac:dyDescent="0.25">
      <c r="A6011">
        <v>311777</v>
      </c>
      <c r="B6011" t="s">
        <v>4973</v>
      </c>
      <c r="C6011">
        <v>1</v>
      </c>
      <c r="D6011" t="s">
        <v>11222</v>
      </c>
      <c r="E6011" t="s">
        <v>12448</v>
      </c>
      <c r="F6011" t="s">
        <v>11334</v>
      </c>
      <c r="G6011" t="s">
        <v>11335</v>
      </c>
      <c r="H6011">
        <v>77.081866700000006</v>
      </c>
      <c r="I6011">
        <v>28.479142599999999</v>
      </c>
      <c r="J6011" t="s">
        <v>500</v>
      </c>
      <c r="K6011" t="s">
        <v>28</v>
      </c>
      <c r="L6011" t="s">
        <v>29</v>
      </c>
      <c r="M6011" t="s">
        <v>29</v>
      </c>
      <c r="N6011" t="s">
        <v>29</v>
      </c>
      <c r="O6011" t="s">
        <v>29</v>
      </c>
      <c r="P6011">
        <v>2</v>
      </c>
      <c r="Q6011">
        <v>66</v>
      </c>
      <c r="R6011">
        <v>700</v>
      </c>
      <c r="S6011" t="str">
        <f>IF(Table1[[#This Row],[Average_Cost_for_two]]&lt;500,"Low",IF(Table1[[#This Row],[Average_Cost_for_two]]&lt;=1500,"Medium","High"))</f>
        <v>Medium</v>
      </c>
      <c r="T6011">
        <v>3.5</v>
      </c>
      <c r="U6011">
        <v>2012</v>
      </c>
      <c r="V6011">
        <v>11</v>
      </c>
      <c r="W6011">
        <v>2</v>
      </c>
      <c r="X6011">
        <f>IF(OR(Main!$U6011=0,
       Main!$V6011=0,
       Main!$W6011=0),
   "",
   DATE(Main!$U6011,
        Main!$V6011,
        Main!$W6011)
)</f>
        <v>41215</v>
      </c>
      <c r="Y6011">
        <f>Table1[[#This Row],[Average_Cost_for_two]]*VLOOKUP(Table1[[#This Row],[Currency]],currency!$A$2:$B$10,2,FALSE)</f>
        <v>8.4</v>
      </c>
      <c r="Z6011" t="str">
        <f>VLOOKUP(C6011,country!A:B,2,FALSE)</f>
        <v>India</v>
      </c>
      <c r="AA6011">
        <f t="shared" si="93"/>
        <v>4</v>
      </c>
    </row>
    <row r="6012" spans="1:27" ht="15.75" customHeight="1" x14ac:dyDescent="0.25">
      <c r="A6012">
        <v>2061</v>
      </c>
      <c r="B6012" t="s">
        <v>12449</v>
      </c>
      <c r="C6012">
        <v>1</v>
      </c>
      <c r="D6012" t="s">
        <v>11222</v>
      </c>
      <c r="E6012" t="s">
        <v>12019</v>
      </c>
      <c r="F6012" t="s">
        <v>11338</v>
      </c>
      <c r="G6012" t="s">
        <v>11339</v>
      </c>
      <c r="H6012">
        <v>77.080221499999993</v>
      </c>
      <c r="I6012">
        <v>28.480652299999999</v>
      </c>
      <c r="J6012" t="s">
        <v>556</v>
      </c>
      <c r="K6012" t="s">
        <v>28</v>
      </c>
      <c r="L6012" t="s">
        <v>29</v>
      </c>
      <c r="M6012" t="s">
        <v>29</v>
      </c>
      <c r="N6012" t="s">
        <v>29</v>
      </c>
      <c r="O6012" t="s">
        <v>29</v>
      </c>
      <c r="P6012">
        <v>2</v>
      </c>
      <c r="Q6012">
        <v>42</v>
      </c>
      <c r="R6012">
        <v>750</v>
      </c>
      <c r="S6012" t="str">
        <f>IF(Table1[[#This Row],[Average_Cost_for_two]]&lt;500,"Low",IF(Table1[[#This Row],[Average_Cost_for_two]]&lt;=1500,"Medium","High"))</f>
        <v>Medium</v>
      </c>
      <c r="T6012">
        <v>2.9</v>
      </c>
      <c r="U6012">
        <v>2016</v>
      </c>
      <c r="V6012">
        <v>11</v>
      </c>
      <c r="W6012">
        <v>19</v>
      </c>
      <c r="X6012">
        <f>IF(OR(Main!$U6012=0,
       Main!$V6012=0,
       Main!$W6012=0),
   "",
   DATE(Main!$U6012,
        Main!$V6012,
        Main!$W6012)
)</f>
        <v>42693</v>
      </c>
      <c r="Y6012">
        <f>Table1[[#This Row],[Average_Cost_for_two]]*VLOOKUP(Table1[[#This Row],[Currency]],currency!$A$2:$B$10,2,FALSE)</f>
        <v>9</v>
      </c>
      <c r="Z6012" t="str">
        <f>VLOOKUP(C6012,country!A:B,2,FALSE)</f>
        <v>India</v>
      </c>
      <c r="AA6012">
        <f t="shared" si="93"/>
        <v>4</v>
      </c>
    </row>
    <row r="6013" spans="1:27" ht="15.75" customHeight="1" x14ac:dyDescent="0.25">
      <c r="A6013">
        <v>8147</v>
      </c>
      <c r="B6013" t="s">
        <v>12450</v>
      </c>
      <c r="C6013">
        <v>1</v>
      </c>
      <c r="D6013" t="s">
        <v>11222</v>
      </c>
      <c r="E6013" t="s">
        <v>12451</v>
      </c>
      <c r="F6013" t="s">
        <v>11621</v>
      </c>
      <c r="G6013" t="s">
        <v>11622</v>
      </c>
      <c r="H6013">
        <v>77.041375599999995</v>
      </c>
      <c r="I6013">
        <v>28.416702600000001</v>
      </c>
      <c r="J6013" t="s">
        <v>12452</v>
      </c>
      <c r="K6013" t="s">
        <v>28</v>
      </c>
      <c r="L6013" t="s">
        <v>36</v>
      </c>
      <c r="M6013" t="s">
        <v>36</v>
      </c>
      <c r="N6013" t="s">
        <v>29</v>
      </c>
      <c r="O6013" t="s">
        <v>29</v>
      </c>
      <c r="P6013">
        <v>3</v>
      </c>
      <c r="Q6013">
        <v>165</v>
      </c>
      <c r="R6013">
        <v>1500</v>
      </c>
      <c r="S6013" t="str">
        <f>IF(Table1[[#This Row],[Average_Cost_for_two]]&lt;500,"Low",IF(Table1[[#This Row],[Average_Cost_for_two]]&lt;=1500,"Medium","High"))</f>
        <v>Medium</v>
      </c>
      <c r="T6013">
        <v>3.4</v>
      </c>
      <c r="U6013">
        <v>2012</v>
      </c>
      <c r="V6013">
        <v>11</v>
      </c>
      <c r="W6013">
        <v>23</v>
      </c>
      <c r="X6013">
        <f>IF(OR(Main!$U6013=0,
       Main!$V6013=0,
       Main!$W6013=0),
   "",
   DATE(Main!$U6013,
        Main!$V6013,
        Main!$W6013)
)</f>
        <v>41236</v>
      </c>
      <c r="Y6013">
        <f>Table1[[#This Row],[Average_Cost_for_two]]*VLOOKUP(Table1[[#This Row],[Currency]],currency!$A$2:$B$10,2,FALSE)</f>
        <v>18</v>
      </c>
      <c r="Z6013" t="str">
        <f>VLOOKUP(C6013,country!A:B,2,FALSE)</f>
        <v>India</v>
      </c>
      <c r="AA6013">
        <f t="shared" si="93"/>
        <v>4</v>
      </c>
    </row>
    <row r="6014" spans="1:27" ht="15.75" customHeight="1" x14ac:dyDescent="0.25">
      <c r="A6014">
        <v>18370499</v>
      </c>
      <c r="B6014" t="s">
        <v>12453</v>
      </c>
      <c r="C6014">
        <v>1</v>
      </c>
      <c r="D6014" t="s">
        <v>11222</v>
      </c>
      <c r="E6014" t="s">
        <v>11346</v>
      </c>
      <c r="F6014" t="s">
        <v>11345</v>
      </c>
      <c r="G6014" t="s">
        <v>11346</v>
      </c>
      <c r="H6014">
        <v>77.021227199999998</v>
      </c>
      <c r="I6014">
        <v>28.468898299999999</v>
      </c>
      <c r="J6014" t="s">
        <v>27</v>
      </c>
      <c r="K6014" t="s">
        <v>28</v>
      </c>
      <c r="L6014" t="s">
        <v>29</v>
      </c>
      <c r="M6014" t="s">
        <v>29</v>
      </c>
      <c r="N6014" t="s">
        <v>29</v>
      </c>
      <c r="O6014" t="s">
        <v>29</v>
      </c>
      <c r="P6014">
        <v>1</v>
      </c>
      <c r="Q6014">
        <v>1</v>
      </c>
      <c r="R6014">
        <v>200</v>
      </c>
      <c r="S6014" t="str">
        <f>IF(Table1[[#This Row],[Average_Cost_for_two]]&lt;500,"Low",IF(Table1[[#This Row],[Average_Cost_for_two]]&lt;=1500,"Medium","High"))</f>
        <v>Low</v>
      </c>
      <c r="T6014">
        <v>1</v>
      </c>
      <c r="U6014">
        <v>2010</v>
      </c>
      <c r="V6014">
        <v>11</v>
      </c>
      <c r="W6014">
        <v>2</v>
      </c>
      <c r="X6014">
        <f>IF(OR(Main!$U6014=0,
       Main!$V6014=0,
       Main!$W6014=0),
   "",
   DATE(Main!$U6014,
        Main!$V6014,
        Main!$W6014)
)</f>
        <v>40484</v>
      </c>
      <c r="Y6014">
        <f>Table1[[#This Row],[Average_Cost_for_two]]*VLOOKUP(Table1[[#This Row],[Currency]],currency!$A$2:$B$10,2,FALSE)</f>
        <v>2.4</v>
      </c>
      <c r="Z6014" t="str">
        <f>VLOOKUP(C6014,country!A:B,2,FALSE)</f>
        <v>India</v>
      </c>
      <c r="AA6014">
        <f t="shared" si="93"/>
        <v>4</v>
      </c>
    </row>
    <row r="6015" spans="1:27" ht="15.75" customHeight="1" x14ac:dyDescent="0.25">
      <c r="A6015">
        <v>18285725</v>
      </c>
      <c r="B6015" t="s">
        <v>4186</v>
      </c>
      <c r="C6015">
        <v>1</v>
      </c>
      <c r="D6015" t="s">
        <v>11222</v>
      </c>
      <c r="E6015" t="s">
        <v>12454</v>
      </c>
      <c r="F6015" t="s">
        <v>11351</v>
      </c>
      <c r="G6015" t="s">
        <v>11352</v>
      </c>
      <c r="H6015">
        <v>77.097410100000005</v>
      </c>
      <c r="I6015">
        <v>28.4511301</v>
      </c>
      <c r="J6015" t="s">
        <v>12455</v>
      </c>
      <c r="K6015" t="s">
        <v>28</v>
      </c>
      <c r="L6015" t="s">
        <v>29</v>
      </c>
      <c r="M6015" t="s">
        <v>36</v>
      </c>
      <c r="N6015" t="s">
        <v>29</v>
      </c>
      <c r="O6015" t="s">
        <v>29</v>
      </c>
      <c r="P6015">
        <v>3</v>
      </c>
      <c r="Q6015">
        <v>101</v>
      </c>
      <c r="R6015">
        <v>1400</v>
      </c>
      <c r="S6015" t="str">
        <f>IF(Table1[[#This Row],[Average_Cost_for_two]]&lt;500,"Low",IF(Table1[[#This Row],[Average_Cost_for_two]]&lt;=1500,"Medium","High"))</f>
        <v>Medium</v>
      </c>
      <c r="T6015">
        <v>3.8</v>
      </c>
      <c r="U6015">
        <v>2010</v>
      </c>
      <c r="V6015">
        <v>11</v>
      </c>
      <c r="W6015">
        <v>26</v>
      </c>
      <c r="X6015">
        <f>IF(OR(Main!$U6015=0,
       Main!$V6015=0,
       Main!$W6015=0),
   "",
   DATE(Main!$U6015,
        Main!$V6015,
        Main!$W6015)
)</f>
        <v>40508</v>
      </c>
      <c r="Y6015">
        <f>Table1[[#This Row],[Average_Cost_for_two]]*VLOOKUP(Table1[[#This Row],[Currency]],currency!$A$2:$B$10,2,FALSE)</f>
        <v>16.8</v>
      </c>
      <c r="Z6015" t="str">
        <f>VLOOKUP(C6015,country!A:B,2,FALSE)</f>
        <v>India</v>
      </c>
      <c r="AA6015">
        <f t="shared" si="93"/>
        <v>4</v>
      </c>
    </row>
    <row r="6016" spans="1:27" ht="15.75" customHeight="1" x14ac:dyDescent="0.25">
      <c r="A6016">
        <v>18264717</v>
      </c>
      <c r="B6016" t="s">
        <v>12456</v>
      </c>
      <c r="C6016">
        <v>1</v>
      </c>
      <c r="D6016" t="s">
        <v>11222</v>
      </c>
      <c r="E6016" t="s">
        <v>12457</v>
      </c>
      <c r="F6016" t="s">
        <v>11355</v>
      </c>
      <c r="G6016" t="s">
        <v>11354</v>
      </c>
      <c r="H6016">
        <v>77.021047199999998</v>
      </c>
      <c r="I6016">
        <v>28.496845</v>
      </c>
      <c r="J6016" t="s">
        <v>6045</v>
      </c>
      <c r="K6016" t="s">
        <v>28</v>
      </c>
      <c r="L6016" t="s">
        <v>29</v>
      </c>
      <c r="M6016" t="s">
        <v>29</v>
      </c>
      <c r="N6016" t="s">
        <v>29</v>
      </c>
      <c r="O6016" t="s">
        <v>29</v>
      </c>
      <c r="P6016">
        <v>2</v>
      </c>
      <c r="Q6016">
        <v>15</v>
      </c>
      <c r="R6016">
        <v>700</v>
      </c>
      <c r="S6016" t="str">
        <f>IF(Table1[[#This Row],[Average_Cost_for_two]]&lt;500,"Low",IF(Table1[[#This Row],[Average_Cost_for_two]]&lt;=1500,"Medium","High"))</f>
        <v>Medium</v>
      </c>
      <c r="T6016">
        <v>3.2</v>
      </c>
      <c r="U6016">
        <v>2013</v>
      </c>
      <c r="V6016">
        <v>11</v>
      </c>
      <c r="W6016">
        <v>27</v>
      </c>
      <c r="X6016">
        <f>IF(OR(Main!$U6016=0,
       Main!$V6016=0,
       Main!$W6016=0),
   "",
   DATE(Main!$U6016,
        Main!$V6016,
        Main!$W6016)
)</f>
        <v>41605</v>
      </c>
      <c r="Y6016">
        <f>Table1[[#This Row],[Average_Cost_for_two]]*VLOOKUP(Table1[[#This Row],[Currency]],currency!$A$2:$B$10,2,FALSE)</f>
        <v>8.4</v>
      </c>
      <c r="Z6016" t="str">
        <f>VLOOKUP(C6016,country!A:B,2,FALSE)</f>
        <v>India</v>
      </c>
      <c r="AA6016">
        <f t="shared" si="93"/>
        <v>4</v>
      </c>
    </row>
    <row r="6017" spans="1:27" ht="15.75" customHeight="1" x14ac:dyDescent="0.25">
      <c r="A6017">
        <v>300007</v>
      </c>
      <c r="B6017" t="s">
        <v>12407</v>
      </c>
      <c r="C6017">
        <v>1</v>
      </c>
      <c r="D6017" t="s">
        <v>23</v>
      </c>
      <c r="E6017" t="s">
        <v>12458</v>
      </c>
      <c r="F6017" t="s">
        <v>1973</v>
      </c>
      <c r="G6017" t="s">
        <v>1972</v>
      </c>
      <c r="H6017">
        <v>77.233465199999998</v>
      </c>
      <c r="I6017">
        <v>28.556471999999999</v>
      </c>
      <c r="J6017" t="s">
        <v>12409</v>
      </c>
      <c r="K6017" t="s">
        <v>28</v>
      </c>
      <c r="L6017" t="s">
        <v>36</v>
      </c>
      <c r="M6017" t="s">
        <v>36</v>
      </c>
      <c r="N6017" t="s">
        <v>29</v>
      </c>
      <c r="O6017" t="s">
        <v>29</v>
      </c>
      <c r="P6017">
        <v>4</v>
      </c>
      <c r="Q6017">
        <v>223</v>
      </c>
      <c r="R6017">
        <v>2000</v>
      </c>
      <c r="S6017" t="str">
        <f>IF(Table1[[#This Row],[Average_Cost_for_two]]&lt;500,"Low",IF(Table1[[#This Row],[Average_Cost_for_two]]&lt;=1500,"Medium","High"))</f>
        <v>High</v>
      </c>
      <c r="T6017">
        <v>3.8</v>
      </c>
      <c r="U6017">
        <v>2011</v>
      </c>
      <c r="V6017">
        <v>4</v>
      </c>
      <c r="W6017">
        <v>11</v>
      </c>
      <c r="X6017">
        <f>IF(OR(Main!$U6017=0,
       Main!$V6017=0,
       Main!$W6017=0),
   "",
   DATE(Main!$U6017,
        Main!$V6017,
        Main!$W6017)
)</f>
        <v>40644</v>
      </c>
      <c r="Y6017">
        <f>Table1[[#This Row],[Average_Cost_for_two]]*VLOOKUP(Table1[[#This Row],[Currency]],currency!$A$2:$B$10,2,FALSE)</f>
        <v>24</v>
      </c>
      <c r="Z6017" t="str">
        <f>VLOOKUP(C6017,country!A:B,2,FALSE)</f>
        <v>India</v>
      </c>
      <c r="AA6017">
        <f t="shared" si="93"/>
        <v>2</v>
      </c>
    </row>
    <row r="6018" spans="1:27" ht="15.75" customHeight="1" x14ac:dyDescent="0.25">
      <c r="A6018">
        <v>18317481</v>
      </c>
      <c r="B6018" t="s">
        <v>12459</v>
      </c>
      <c r="C6018">
        <v>1</v>
      </c>
      <c r="D6018" t="s">
        <v>23</v>
      </c>
      <c r="E6018" t="s">
        <v>541</v>
      </c>
      <c r="F6018" t="s">
        <v>542</v>
      </c>
      <c r="G6018" t="s">
        <v>543</v>
      </c>
      <c r="H6018">
        <v>77.2431646</v>
      </c>
      <c r="I6018">
        <v>28.646386499999998</v>
      </c>
      <c r="J6018" t="s">
        <v>624</v>
      </c>
      <c r="K6018" t="s">
        <v>28</v>
      </c>
      <c r="L6018" t="s">
        <v>36</v>
      </c>
      <c r="M6018" t="s">
        <v>29</v>
      </c>
      <c r="N6018" t="s">
        <v>29</v>
      </c>
      <c r="O6018" t="s">
        <v>29</v>
      </c>
      <c r="P6018">
        <v>4</v>
      </c>
      <c r="Q6018">
        <v>2</v>
      </c>
      <c r="R6018">
        <v>2000</v>
      </c>
      <c r="S6018" t="str">
        <f>IF(Table1[[#This Row],[Average_Cost_for_two]]&lt;500,"Low",IF(Table1[[#This Row],[Average_Cost_for_two]]&lt;=1500,"Medium","High"))</f>
        <v>High</v>
      </c>
      <c r="T6018">
        <v>1</v>
      </c>
      <c r="U6018">
        <v>2016</v>
      </c>
      <c r="V6018">
        <v>4</v>
      </c>
      <c r="W6018">
        <v>18</v>
      </c>
      <c r="X6018">
        <f>IF(OR(Main!$U6018=0,
       Main!$V6018=0,
       Main!$W6018=0),
   "",
   DATE(Main!$U6018,
        Main!$V6018,
        Main!$W6018)
)</f>
        <v>42478</v>
      </c>
      <c r="Y6018">
        <f>Table1[[#This Row],[Average_Cost_for_two]]*VLOOKUP(Table1[[#This Row],[Currency]],currency!$A$2:$B$10,2,FALSE)</f>
        <v>24</v>
      </c>
      <c r="Z6018" t="str">
        <f>VLOOKUP(C6018,country!A:B,2,FALSE)</f>
        <v>India</v>
      </c>
      <c r="AA6018">
        <f t="shared" ref="AA6018:AA6081" si="94">ROUNDUP(V6018/3,0)</f>
        <v>2</v>
      </c>
    </row>
    <row r="6019" spans="1:27" ht="15.75" customHeight="1" x14ac:dyDescent="0.25">
      <c r="A6019">
        <v>301737</v>
      </c>
      <c r="B6019" t="s">
        <v>12460</v>
      </c>
      <c r="C6019">
        <v>1</v>
      </c>
      <c r="D6019" t="s">
        <v>11222</v>
      </c>
      <c r="E6019" t="s">
        <v>12461</v>
      </c>
      <c r="F6019" t="s">
        <v>11504</v>
      </c>
      <c r="G6019" t="s">
        <v>11505</v>
      </c>
      <c r="H6019">
        <v>77.101725900000005</v>
      </c>
      <c r="I6019">
        <v>28.471538299999999</v>
      </c>
      <c r="J6019" t="s">
        <v>797</v>
      </c>
      <c r="K6019" t="s">
        <v>28</v>
      </c>
      <c r="L6019" t="s">
        <v>29</v>
      </c>
      <c r="M6019" t="s">
        <v>29</v>
      </c>
      <c r="N6019" t="s">
        <v>29</v>
      </c>
      <c r="O6019" t="s">
        <v>29</v>
      </c>
      <c r="P6019">
        <v>1</v>
      </c>
      <c r="Q6019">
        <v>22</v>
      </c>
      <c r="R6019">
        <v>200</v>
      </c>
      <c r="S6019" t="str">
        <f>IF(Table1[[#This Row],[Average_Cost_for_two]]&lt;500,"Low",IF(Table1[[#This Row],[Average_Cost_for_two]]&lt;=1500,"Medium","High"))</f>
        <v>Low</v>
      </c>
      <c r="T6019">
        <v>3.3</v>
      </c>
      <c r="U6019">
        <v>2016</v>
      </c>
      <c r="V6019">
        <v>11</v>
      </c>
      <c r="W6019">
        <v>5</v>
      </c>
      <c r="X6019">
        <f>IF(OR(Main!$U6019=0,
       Main!$V6019=0,
       Main!$W6019=0),
   "",
   DATE(Main!$U6019,
        Main!$V6019,
        Main!$W6019)
)</f>
        <v>42679</v>
      </c>
      <c r="Y6019">
        <f>Table1[[#This Row],[Average_Cost_for_two]]*VLOOKUP(Table1[[#This Row],[Currency]],currency!$A$2:$B$10,2,FALSE)</f>
        <v>2.4</v>
      </c>
      <c r="Z6019" t="str">
        <f>VLOOKUP(C6019,country!A:B,2,FALSE)</f>
        <v>India</v>
      </c>
      <c r="AA6019">
        <f t="shared" si="94"/>
        <v>4</v>
      </c>
    </row>
    <row r="6020" spans="1:27" ht="15.75" customHeight="1" x14ac:dyDescent="0.25">
      <c r="A6020">
        <v>300156</v>
      </c>
      <c r="B6020" t="s">
        <v>11365</v>
      </c>
      <c r="C6020">
        <v>1</v>
      </c>
      <c r="D6020" t="s">
        <v>11222</v>
      </c>
      <c r="E6020" t="s">
        <v>12462</v>
      </c>
      <c r="F6020" t="s">
        <v>11251</v>
      </c>
      <c r="G6020" t="s">
        <v>11252</v>
      </c>
      <c r="H6020">
        <v>77.038480199999995</v>
      </c>
      <c r="I6020">
        <v>28.475654500000001</v>
      </c>
      <c r="J6020" t="s">
        <v>27</v>
      </c>
      <c r="K6020" t="s">
        <v>28</v>
      </c>
      <c r="L6020" t="s">
        <v>29</v>
      </c>
      <c r="M6020" t="s">
        <v>29</v>
      </c>
      <c r="N6020" t="s">
        <v>29</v>
      </c>
      <c r="O6020" t="s">
        <v>29</v>
      </c>
      <c r="P6020">
        <v>1</v>
      </c>
      <c r="Q6020">
        <v>3</v>
      </c>
      <c r="R6020">
        <v>350</v>
      </c>
      <c r="S6020" t="str">
        <f>IF(Table1[[#This Row],[Average_Cost_for_two]]&lt;500,"Low",IF(Table1[[#This Row],[Average_Cost_for_two]]&lt;=1500,"Medium","High"))</f>
        <v>Low</v>
      </c>
      <c r="T6020">
        <v>1</v>
      </c>
      <c r="U6020">
        <v>2014</v>
      </c>
      <c r="V6020">
        <v>11</v>
      </c>
      <c r="W6020">
        <v>14</v>
      </c>
      <c r="X6020">
        <f>IF(OR(Main!$U6020=0,
       Main!$V6020=0,
       Main!$W6020=0),
   "",
   DATE(Main!$U6020,
        Main!$V6020,
        Main!$W6020)
)</f>
        <v>41957</v>
      </c>
      <c r="Y6020">
        <f>Table1[[#This Row],[Average_Cost_for_two]]*VLOOKUP(Table1[[#This Row],[Currency]],currency!$A$2:$B$10,2,FALSE)</f>
        <v>4.2</v>
      </c>
      <c r="Z6020" t="str">
        <f>VLOOKUP(C6020,country!A:B,2,FALSE)</f>
        <v>India</v>
      </c>
      <c r="AA6020">
        <f t="shared" si="94"/>
        <v>4</v>
      </c>
    </row>
    <row r="6021" spans="1:27" ht="15.75" customHeight="1" x14ac:dyDescent="0.25">
      <c r="A6021">
        <v>2154</v>
      </c>
      <c r="B6021" t="s">
        <v>12463</v>
      </c>
      <c r="C6021">
        <v>1</v>
      </c>
      <c r="D6021" t="s">
        <v>11222</v>
      </c>
      <c r="E6021" t="s">
        <v>12464</v>
      </c>
      <c r="F6021" t="s">
        <v>11363</v>
      </c>
      <c r="G6021" t="s">
        <v>11364</v>
      </c>
      <c r="H6021">
        <v>77.043509499999999</v>
      </c>
      <c r="I6021">
        <v>28.458454700000001</v>
      </c>
      <c r="J6021" t="s">
        <v>556</v>
      </c>
      <c r="K6021" t="s">
        <v>28</v>
      </c>
      <c r="L6021" t="s">
        <v>29</v>
      </c>
      <c r="M6021" t="s">
        <v>29</v>
      </c>
      <c r="N6021" t="s">
        <v>29</v>
      </c>
      <c r="O6021" t="s">
        <v>29</v>
      </c>
      <c r="P6021">
        <v>1</v>
      </c>
      <c r="Q6021">
        <v>36</v>
      </c>
      <c r="R6021">
        <v>350</v>
      </c>
      <c r="S6021" t="str">
        <f>IF(Table1[[#This Row],[Average_Cost_for_two]]&lt;500,"Low",IF(Table1[[#This Row],[Average_Cost_for_two]]&lt;=1500,"Medium","High"))</f>
        <v>Low</v>
      </c>
      <c r="T6021">
        <v>2.7</v>
      </c>
      <c r="U6021">
        <v>2015</v>
      </c>
      <c r="V6021">
        <v>11</v>
      </c>
      <c r="W6021">
        <v>11</v>
      </c>
      <c r="X6021">
        <f>IF(OR(Main!$U6021=0,
       Main!$V6021=0,
       Main!$W6021=0),
   "",
   DATE(Main!$U6021,
        Main!$V6021,
        Main!$W6021)
)</f>
        <v>42319</v>
      </c>
      <c r="Y6021">
        <f>Table1[[#This Row],[Average_Cost_for_two]]*VLOOKUP(Table1[[#This Row],[Currency]],currency!$A$2:$B$10,2,FALSE)</f>
        <v>4.2</v>
      </c>
      <c r="Z6021" t="str">
        <f>VLOOKUP(C6021,country!A:B,2,FALSE)</f>
        <v>India</v>
      </c>
      <c r="AA6021">
        <f t="shared" si="94"/>
        <v>4</v>
      </c>
    </row>
    <row r="6022" spans="1:27" ht="15.75" customHeight="1" x14ac:dyDescent="0.25">
      <c r="A6022">
        <v>302251</v>
      </c>
      <c r="B6022" t="s">
        <v>610</v>
      </c>
      <c r="C6022">
        <v>1</v>
      </c>
      <c r="D6022" t="s">
        <v>11222</v>
      </c>
      <c r="E6022" t="s">
        <v>12465</v>
      </c>
      <c r="F6022" t="s">
        <v>11509</v>
      </c>
      <c r="G6022" t="s">
        <v>11510</v>
      </c>
      <c r="H6022">
        <v>77.0714215</v>
      </c>
      <c r="I6022">
        <v>28.509770400000001</v>
      </c>
      <c r="J6022" t="s">
        <v>611</v>
      </c>
      <c r="K6022" t="s">
        <v>28</v>
      </c>
      <c r="L6022" t="s">
        <v>29</v>
      </c>
      <c r="M6022" t="s">
        <v>29</v>
      </c>
      <c r="N6022" t="s">
        <v>29</v>
      </c>
      <c r="O6022" t="s">
        <v>29</v>
      </c>
      <c r="P6022">
        <v>2</v>
      </c>
      <c r="Q6022">
        <v>32</v>
      </c>
      <c r="R6022">
        <v>700</v>
      </c>
      <c r="S6022" t="str">
        <f>IF(Table1[[#This Row],[Average_Cost_for_two]]&lt;500,"Low",IF(Table1[[#This Row],[Average_Cost_for_two]]&lt;=1500,"Medium","High"))</f>
        <v>Medium</v>
      </c>
      <c r="T6022">
        <v>3.3</v>
      </c>
      <c r="U6022">
        <v>2013</v>
      </c>
      <c r="V6022">
        <v>11</v>
      </c>
      <c r="W6022">
        <v>1</v>
      </c>
      <c r="X6022">
        <f>IF(OR(Main!$U6022=0,
       Main!$V6022=0,
       Main!$W6022=0),
   "",
   DATE(Main!$U6022,
        Main!$V6022,
        Main!$W6022)
)</f>
        <v>41579</v>
      </c>
      <c r="Y6022">
        <f>Table1[[#This Row],[Average_Cost_for_two]]*VLOOKUP(Table1[[#This Row],[Currency]],currency!$A$2:$B$10,2,FALSE)</f>
        <v>8.4</v>
      </c>
      <c r="Z6022" t="str">
        <f>VLOOKUP(C6022,country!A:B,2,FALSE)</f>
        <v>India</v>
      </c>
      <c r="AA6022">
        <f t="shared" si="94"/>
        <v>4</v>
      </c>
    </row>
    <row r="6023" spans="1:27" ht="15.75" customHeight="1" x14ac:dyDescent="0.25">
      <c r="A6023">
        <v>18463970</v>
      </c>
      <c r="B6023" t="s">
        <v>11396</v>
      </c>
      <c r="C6023">
        <v>1</v>
      </c>
      <c r="D6023" t="s">
        <v>11222</v>
      </c>
      <c r="E6023" t="s">
        <v>12466</v>
      </c>
      <c r="F6023" t="s">
        <v>11645</v>
      </c>
      <c r="G6023" t="s">
        <v>11646</v>
      </c>
      <c r="H6023">
        <v>77.053560599999997</v>
      </c>
      <c r="I6023">
        <v>28.504104099999999</v>
      </c>
      <c r="J6023" t="s">
        <v>11400</v>
      </c>
      <c r="K6023" t="s">
        <v>28</v>
      </c>
      <c r="L6023" t="s">
        <v>36</v>
      </c>
      <c r="M6023" t="s">
        <v>36</v>
      </c>
      <c r="N6023" t="s">
        <v>29</v>
      </c>
      <c r="O6023" t="s">
        <v>29</v>
      </c>
      <c r="P6023">
        <v>3</v>
      </c>
      <c r="Q6023">
        <v>8</v>
      </c>
      <c r="R6023">
        <v>1100</v>
      </c>
      <c r="S6023" t="str">
        <f>IF(Table1[[#This Row],[Average_Cost_for_two]]&lt;500,"Low",IF(Table1[[#This Row],[Average_Cost_for_two]]&lt;=1500,"Medium","High"))</f>
        <v>Medium</v>
      </c>
      <c r="T6023">
        <v>3.3</v>
      </c>
      <c r="U6023">
        <v>2014</v>
      </c>
      <c r="V6023">
        <v>11</v>
      </c>
      <c r="W6023">
        <v>26</v>
      </c>
      <c r="X6023">
        <f>IF(OR(Main!$U6023=0,
       Main!$V6023=0,
       Main!$W6023=0),
   "",
   DATE(Main!$U6023,
        Main!$V6023,
        Main!$W6023)
)</f>
        <v>41969</v>
      </c>
      <c r="Y6023">
        <f>Table1[[#This Row],[Average_Cost_for_two]]*VLOOKUP(Table1[[#This Row],[Currency]],currency!$A$2:$B$10,2,FALSE)</f>
        <v>13.200000000000001</v>
      </c>
      <c r="Z6023" t="str">
        <f>VLOOKUP(C6023,country!A:B,2,FALSE)</f>
        <v>India</v>
      </c>
      <c r="AA6023">
        <f t="shared" si="94"/>
        <v>4</v>
      </c>
    </row>
    <row r="6024" spans="1:27" ht="15.75" customHeight="1" x14ac:dyDescent="0.25">
      <c r="A6024">
        <v>309867</v>
      </c>
      <c r="B6024" t="s">
        <v>12467</v>
      </c>
      <c r="C6024">
        <v>1</v>
      </c>
      <c r="D6024" t="s">
        <v>11222</v>
      </c>
      <c r="E6024" t="s">
        <v>12468</v>
      </c>
      <c r="F6024" t="s">
        <v>11645</v>
      </c>
      <c r="G6024" t="s">
        <v>11646</v>
      </c>
      <c r="H6024">
        <v>77.064663300000007</v>
      </c>
      <c r="I6024">
        <v>28.5029179</v>
      </c>
      <c r="J6024" t="s">
        <v>533</v>
      </c>
      <c r="K6024" t="s">
        <v>28</v>
      </c>
      <c r="L6024" t="s">
        <v>29</v>
      </c>
      <c r="M6024" t="s">
        <v>36</v>
      </c>
      <c r="N6024" t="s">
        <v>29</v>
      </c>
      <c r="O6024" t="s">
        <v>29</v>
      </c>
      <c r="P6024">
        <v>2</v>
      </c>
      <c r="Q6024">
        <v>27</v>
      </c>
      <c r="R6024">
        <v>700</v>
      </c>
      <c r="S6024" t="str">
        <f>IF(Table1[[#This Row],[Average_Cost_for_two]]&lt;500,"Low",IF(Table1[[#This Row],[Average_Cost_for_two]]&lt;=1500,"Medium","High"))</f>
        <v>Medium</v>
      </c>
      <c r="T6024">
        <v>2.9</v>
      </c>
      <c r="U6024">
        <v>2018</v>
      </c>
      <c r="V6024">
        <v>11</v>
      </c>
      <c r="W6024">
        <v>15</v>
      </c>
      <c r="X6024">
        <f>IF(OR(Main!$U6024=0,
       Main!$V6024=0,
       Main!$W6024=0),
   "",
   DATE(Main!$U6024,
        Main!$V6024,
        Main!$W6024)
)</f>
        <v>43419</v>
      </c>
      <c r="Y6024">
        <f>Table1[[#This Row],[Average_Cost_for_two]]*VLOOKUP(Table1[[#This Row],[Currency]],currency!$A$2:$B$10,2,FALSE)</f>
        <v>8.4</v>
      </c>
      <c r="Z6024" t="str">
        <f>VLOOKUP(C6024,country!A:B,2,FALSE)</f>
        <v>India</v>
      </c>
      <c r="AA6024">
        <f t="shared" si="94"/>
        <v>4</v>
      </c>
    </row>
    <row r="6025" spans="1:27" ht="15.75" customHeight="1" x14ac:dyDescent="0.25">
      <c r="A6025">
        <v>18427201</v>
      </c>
      <c r="B6025" t="s">
        <v>12469</v>
      </c>
      <c r="C6025">
        <v>1</v>
      </c>
      <c r="D6025" t="s">
        <v>23</v>
      </c>
      <c r="E6025" t="s">
        <v>12470</v>
      </c>
      <c r="F6025" t="s">
        <v>1926</v>
      </c>
      <c r="G6025" t="s">
        <v>1927</v>
      </c>
      <c r="H6025">
        <v>77.219859999999997</v>
      </c>
      <c r="I6025">
        <v>28.568470000000001</v>
      </c>
      <c r="J6025" t="s">
        <v>615</v>
      </c>
      <c r="K6025" t="s">
        <v>28</v>
      </c>
      <c r="L6025" t="s">
        <v>36</v>
      </c>
      <c r="M6025" t="s">
        <v>29</v>
      </c>
      <c r="N6025" t="s">
        <v>29</v>
      </c>
      <c r="O6025" t="s">
        <v>29</v>
      </c>
      <c r="P6025">
        <v>4</v>
      </c>
      <c r="Q6025">
        <v>3</v>
      </c>
      <c r="R6025">
        <v>2000</v>
      </c>
      <c r="S6025" t="str">
        <f>IF(Table1[[#This Row],[Average_Cost_for_two]]&lt;500,"Low",IF(Table1[[#This Row],[Average_Cost_for_two]]&lt;=1500,"Medium","High"))</f>
        <v>High</v>
      </c>
      <c r="T6025">
        <v>1</v>
      </c>
      <c r="U6025">
        <v>2013</v>
      </c>
      <c r="V6025">
        <v>4</v>
      </c>
      <c r="W6025">
        <v>4</v>
      </c>
      <c r="X6025">
        <f>IF(OR(Main!$U6025=0,
       Main!$V6025=0,
       Main!$W6025=0),
   "",
   DATE(Main!$U6025,
        Main!$V6025,
        Main!$W6025)
)</f>
        <v>41368</v>
      </c>
      <c r="Y6025">
        <f>Table1[[#This Row],[Average_Cost_for_two]]*VLOOKUP(Table1[[#This Row],[Currency]],currency!$A$2:$B$10,2,FALSE)</f>
        <v>24</v>
      </c>
      <c r="Z6025" t="str">
        <f>VLOOKUP(C6025,country!A:B,2,FALSE)</f>
        <v>India</v>
      </c>
      <c r="AA6025">
        <f t="shared" si="94"/>
        <v>2</v>
      </c>
    </row>
    <row r="6026" spans="1:27" ht="15.75" customHeight="1" x14ac:dyDescent="0.25">
      <c r="A6026">
        <v>18157413</v>
      </c>
      <c r="B6026" t="s">
        <v>12471</v>
      </c>
      <c r="C6026">
        <v>1</v>
      </c>
      <c r="D6026" t="s">
        <v>11222</v>
      </c>
      <c r="E6026" t="s">
        <v>12472</v>
      </c>
      <c r="F6026" t="s">
        <v>11371</v>
      </c>
      <c r="G6026" t="s">
        <v>11372</v>
      </c>
      <c r="H6026">
        <v>77.064226500000004</v>
      </c>
      <c r="I6026">
        <v>28.467934400000001</v>
      </c>
      <c r="J6026" t="s">
        <v>12473</v>
      </c>
      <c r="K6026" t="s">
        <v>28</v>
      </c>
      <c r="L6026" t="s">
        <v>36</v>
      </c>
      <c r="M6026" t="s">
        <v>29</v>
      </c>
      <c r="N6026" t="s">
        <v>29</v>
      </c>
      <c r="O6026" t="s">
        <v>29</v>
      </c>
      <c r="P6026">
        <v>3</v>
      </c>
      <c r="Q6026">
        <v>1809</v>
      </c>
      <c r="R6026">
        <v>1500</v>
      </c>
      <c r="S6026" t="str">
        <f>IF(Table1[[#This Row],[Average_Cost_for_two]]&lt;500,"Low",IF(Table1[[#This Row],[Average_Cost_for_two]]&lt;=1500,"Medium","High"))</f>
        <v>Medium</v>
      </c>
      <c r="T6026">
        <v>4.2</v>
      </c>
      <c r="U6026">
        <v>2011</v>
      </c>
      <c r="V6026">
        <v>11</v>
      </c>
      <c r="W6026">
        <v>14</v>
      </c>
      <c r="X6026">
        <f>IF(OR(Main!$U6026=0,
       Main!$V6026=0,
       Main!$W6026=0),
   "",
   DATE(Main!$U6026,
        Main!$V6026,
        Main!$W6026)
)</f>
        <v>40861</v>
      </c>
      <c r="Y6026">
        <f>Table1[[#This Row],[Average_Cost_for_two]]*VLOOKUP(Table1[[#This Row],[Currency]],currency!$A$2:$B$10,2,FALSE)</f>
        <v>18</v>
      </c>
      <c r="Z6026" t="str">
        <f>VLOOKUP(C6026,country!A:B,2,FALSE)</f>
        <v>India</v>
      </c>
      <c r="AA6026">
        <f t="shared" si="94"/>
        <v>4</v>
      </c>
    </row>
    <row r="6027" spans="1:27" ht="15.75" customHeight="1" x14ac:dyDescent="0.25">
      <c r="A6027">
        <v>2087</v>
      </c>
      <c r="B6027" t="s">
        <v>12474</v>
      </c>
      <c r="C6027">
        <v>1</v>
      </c>
      <c r="D6027" t="s">
        <v>11222</v>
      </c>
      <c r="E6027" t="s">
        <v>12475</v>
      </c>
      <c r="F6027" t="s">
        <v>11235</v>
      </c>
      <c r="G6027" t="s">
        <v>11236</v>
      </c>
      <c r="H6027">
        <v>77.099208399999995</v>
      </c>
      <c r="I6027">
        <v>28.4251185</v>
      </c>
      <c r="J6027" t="s">
        <v>1602</v>
      </c>
      <c r="K6027" t="s">
        <v>28</v>
      </c>
      <c r="L6027" t="s">
        <v>29</v>
      </c>
      <c r="M6027" t="s">
        <v>29</v>
      </c>
      <c r="N6027" t="s">
        <v>29</v>
      </c>
      <c r="O6027" t="s">
        <v>29</v>
      </c>
      <c r="P6027">
        <v>2</v>
      </c>
      <c r="Q6027">
        <v>52</v>
      </c>
      <c r="R6027">
        <v>650</v>
      </c>
      <c r="S6027" t="str">
        <f>IF(Table1[[#This Row],[Average_Cost_for_two]]&lt;500,"Low",IF(Table1[[#This Row],[Average_Cost_for_two]]&lt;=1500,"Medium","High"))</f>
        <v>Medium</v>
      </c>
      <c r="T6027">
        <v>2.4</v>
      </c>
      <c r="U6027">
        <v>2015</v>
      </c>
      <c r="V6027">
        <v>11</v>
      </c>
      <c r="W6027">
        <v>14</v>
      </c>
      <c r="X6027">
        <f>IF(OR(Main!$U6027=0,
       Main!$V6027=0,
       Main!$W6027=0),
   "",
   DATE(Main!$U6027,
        Main!$V6027,
        Main!$W6027)
)</f>
        <v>42322</v>
      </c>
      <c r="Y6027">
        <f>Table1[[#This Row],[Average_Cost_for_two]]*VLOOKUP(Table1[[#This Row],[Currency]],currency!$A$2:$B$10,2,FALSE)</f>
        <v>7.8</v>
      </c>
      <c r="Z6027" t="str">
        <f>VLOOKUP(C6027,country!A:B,2,FALSE)</f>
        <v>India</v>
      </c>
      <c r="AA6027">
        <f t="shared" si="94"/>
        <v>4</v>
      </c>
    </row>
    <row r="6028" spans="1:27" ht="15.75" customHeight="1" x14ac:dyDescent="0.25">
      <c r="A6028">
        <v>18381235</v>
      </c>
      <c r="B6028" t="s">
        <v>3332</v>
      </c>
      <c r="C6028">
        <v>1</v>
      </c>
      <c r="D6028" t="s">
        <v>11222</v>
      </c>
      <c r="E6028" t="s">
        <v>11247</v>
      </c>
      <c r="F6028" t="s">
        <v>11248</v>
      </c>
      <c r="G6028" t="s">
        <v>11247</v>
      </c>
      <c r="H6028">
        <v>77.058018000000004</v>
      </c>
      <c r="I6028">
        <v>28.434540999999999</v>
      </c>
      <c r="J6028" t="s">
        <v>2353</v>
      </c>
      <c r="K6028" t="s">
        <v>28</v>
      </c>
      <c r="L6028" t="s">
        <v>29</v>
      </c>
      <c r="M6028" t="s">
        <v>36</v>
      </c>
      <c r="N6028" t="s">
        <v>29</v>
      </c>
      <c r="O6028" t="s">
        <v>29</v>
      </c>
      <c r="P6028">
        <v>3</v>
      </c>
      <c r="Q6028">
        <v>21</v>
      </c>
      <c r="R6028">
        <v>1250</v>
      </c>
      <c r="S6028" t="str">
        <f>IF(Table1[[#This Row],[Average_Cost_for_two]]&lt;500,"Low",IF(Table1[[#This Row],[Average_Cost_for_two]]&lt;=1500,"Medium","High"))</f>
        <v>Medium</v>
      </c>
      <c r="T6028">
        <v>3.7</v>
      </c>
      <c r="U6028">
        <v>2010</v>
      </c>
      <c r="V6028">
        <v>11</v>
      </c>
      <c r="W6028">
        <v>11</v>
      </c>
      <c r="X6028">
        <f>IF(OR(Main!$U6028=0,
       Main!$V6028=0,
       Main!$W6028=0),
   "",
   DATE(Main!$U6028,
        Main!$V6028,
        Main!$W6028)
)</f>
        <v>40493</v>
      </c>
      <c r="Y6028">
        <f>Table1[[#This Row],[Average_Cost_for_two]]*VLOOKUP(Table1[[#This Row],[Currency]],currency!$A$2:$B$10,2,FALSE)</f>
        <v>15</v>
      </c>
      <c r="Z6028" t="str">
        <f>VLOOKUP(C6028,country!A:B,2,FALSE)</f>
        <v>India</v>
      </c>
      <c r="AA6028">
        <f t="shared" si="94"/>
        <v>4</v>
      </c>
    </row>
    <row r="6029" spans="1:27" ht="15.75" customHeight="1" x14ac:dyDescent="0.25">
      <c r="A6029">
        <v>18205653</v>
      </c>
      <c r="B6029" t="s">
        <v>12476</v>
      </c>
      <c r="C6029">
        <v>1</v>
      </c>
      <c r="D6029" t="s">
        <v>11222</v>
      </c>
      <c r="E6029" t="s">
        <v>12477</v>
      </c>
      <c r="F6029" t="s">
        <v>11926</v>
      </c>
      <c r="G6029" t="s">
        <v>11927</v>
      </c>
      <c r="H6029">
        <v>77.086060799999998</v>
      </c>
      <c r="I6029">
        <v>28.436253399999998</v>
      </c>
      <c r="J6029" t="s">
        <v>736</v>
      </c>
      <c r="K6029" t="s">
        <v>28</v>
      </c>
      <c r="L6029" t="s">
        <v>29</v>
      </c>
      <c r="M6029" t="s">
        <v>29</v>
      </c>
      <c r="N6029" t="s">
        <v>29</v>
      </c>
      <c r="O6029" t="s">
        <v>29</v>
      </c>
      <c r="P6029">
        <v>1</v>
      </c>
      <c r="Q6029">
        <v>1</v>
      </c>
      <c r="R6029">
        <v>250</v>
      </c>
      <c r="S6029" t="str">
        <f>IF(Table1[[#This Row],[Average_Cost_for_two]]&lt;500,"Low",IF(Table1[[#This Row],[Average_Cost_for_two]]&lt;=1500,"Medium","High"))</f>
        <v>Low</v>
      </c>
      <c r="T6029">
        <v>1</v>
      </c>
      <c r="U6029">
        <v>2012</v>
      </c>
      <c r="V6029">
        <v>11</v>
      </c>
      <c r="W6029">
        <v>13</v>
      </c>
      <c r="X6029">
        <f>IF(OR(Main!$U6029=0,
       Main!$V6029=0,
       Main!$W6029=0),
   "",
   DATE(Main!$U6029,
        Main!$V6029,
        Main!$W6029)
)</f>
        <v>41226</v>
      </c>
      <c r="Y6029">
        <f>Table1[[#This Row],[Average_Cost_for_two]]*VLOOKUP(Table1[[#This Row],[Currency]],currency!$A$2:$B$10,2,FALSE)</f>
        <v>3</v>
      </c>
      <c r="Z6029" t="str">
        <f>VLOOKUP(C6029,country!A:B,2,FALSE)</f>
        <v>India</v>
      </c>
      <c r="AA6029">
        <f t="shared" si="94"/>
        <v>4</v>
      </c>
    </row>
    <row r="6030" spans="1:27" ht="15.75" customHeight="1" x14ac:dyDescent="0.25">
      <c r="A6030">
        <v>18355106</v>
      </c>
      <c r="B6030" t="s">
        <v>9627</v>
      </c>
      <c r="C6030">
        <v>1</v>
      </c>
      <c r="D6030" t="s">
        <v>11222</v>
      </c>
      <c r="E6030" t="s">
        <v>12478</v>
      </c>
      <c r="F6030" t="s">
        <v>11398</v>
      </c>
      <c r="G6030" t="s">
        <v>11399</v>
      </c>
      <c r="H6030">
        <v>77.086874899999998</v>
      </c>
      <c r="I6030">
        <v>28.462502400000002</v>
      </c>
      <c r="J6030" t="s">
        <v>2165</v>
      </c>
      <c r="K6030" t="s">
        <v>28</v>
      </c>
      <c r="L6030" t="s">
        <v>29</v>
      </c>
      <c r="M6030" t="s">
        <v>36</v>
      </c>
      <c r="N6030" t="s">
        <v>29</v>
      </c>
      <c r="O6030" t="s">
        <v>29</v>
      </c>
      <c r="P6030">
        <v>1</v>
      </c>
      <c r="Q6030">
        <v>158</v>
      </c>
      <c r="R6030">
        <v>450</v>
      </c>
      <c r="S6030" t="str">
        <f>IF(Table1[[#This Row],[Average_Cost_for_two]]&lt;500,"Low",IF(Table1[[#This Row],[Average_Cost_for_two]]&lt;=1500,"Medium","High"))</f>
        <v>Low</v>
      </c>
      <c r="T6030">
        <v>3.8</v>
      </c>
      <c r="U6030">
        <v>2011</v>
      </c>
      <c r="V6030">
        <v>11</v>
      </c>
      <c r="W6030">
        <v>4</v>
      </c>
      <c r="X6030">
        <f>IF(OR(Main!$U6030=0,
       Main!$V6030=0,
       Main!$W6030=0),
   "",
   DATE(Main!$U6030,
        Main!$V6030,
        Main!$W6030)
)</f>
        <v>40851</v>
      </c>
      <c r="Y6030">
        <f>Table1[[#This Row],[Average_Cost_for_two]]*VLOOKUP(Table1[[#This Row],[Currency]],currency!$A$2:$B$10,2,FALSE)</f>
        <v>5.4</v>
      </c>
      <c r="Z6030" t="str">
        <f>VLOOKUP(C6030,country!A:B,2,FALSE)</f>
        <v>India</v>
      </c>
      <c r="AA6030">
        <f t="shared" si="94"/>
        <v>4</v>
      </c>
    </row>
    <row r="6031" spans="1:27" ht="15.75" customHeight="1" x14ac:dyDescent="0.25">
      <c r="A6031">
        <v>18224536</v>
      </c>
      <c r="B6031" t="s">
        <v>12479</v>
      </c>
      <c r="C6031">
        <v>1</v>
      </c>
      <c r="D6031" t="s">
        <v>11222</v>
      </c>
      <c r="E6031" t="s">
        <v>12480</v>
      </c>
      <c r="F6031" t="s">
        <v>11398</v>
      </c>
      <c r="G6031" t="s">
        <v>11399</v>
      </c>
      <c r="H6031">
        <v>77.087114200000002</v>
      </c>
      <c r="I6031">
        <v>28.462380199999998</v>
      </c>
      <c r="J6031" t="s">
        <v>12481</v>
      </c>
      <c r="K6031" t="s">
        <v>28</v>
      </c>
      <c r="L6031" t="s">
        <v>29</v>
      </c>
      <c r="M6031" t="s">
        <v>36</v>
      </c>
      <c r="N6031" t="s">
        <v>29</v>
      </c>
      <c r="O6031" t="s">
        <v>29</v>
      </c>
      <c r="P6031">
        <v>2</v>
      </c>
      <c r="Q6031">
        <v>157</v>
      </c>
      <c r="R6031">
        <v>700</v>
      </c>
      <c r="S6031" t="str">
        <f>IF(Table1[[#This Row],[Average_Cost_for_two]]&lt;500,"Low",IF(Table1[[#This Row],[Average_Cost_for_two]]&lt;=1500,"Medium","High"))</f>
        <v>Medium</v>
      </c>
      <c r="T6031">
        <v>4</v>
      </c>
      <c r="U6031">
        <v>2016</v>
      </c>
      <c r="V6031">
        <v>11</v>
      </c>
      <c r="W6031">
        <v>10</v>
      </c>
      <c r="X6031">
        <f>IF(OR(Main!$U6031=0,
       Main!$V6031=0,
       Main!$W6031=0),
   "",
   DATE(Main!$U6031,
        Main!$V6031,
        Main!$W6031)
)</f>
        <v>42684</v>
      </c>
      <c r="Y6031">
        <f>Table1[[#This Row],[Average_Cost_for_two]]*VLOOKUP(Table1[[#This Row],[Currency]],currency!$A$2:$B$10,2,FALSE)</f>
        <v>8.4</v>
      </c>
      <c r="Z6031" t="str">
        <f>VLOOKUP(C6031,country!A:B,2,FALSE)</f>
        <v>India</v>
      </c>
      <c r="AA6031">
        <f t="shared" si="94"/>
        <v>4</v>
      </c>
    </row>
    <row r="6032" spans="1:27" ht="15.75" customHeight="1" x14ac:dyDescent="0.25">
      <c r="A6032">
        <v>18341082</v>
      </c>
      <c r="B6032" t="s">
        <v>12482</v>
      </c>
      <c r="C6032">
        <v>1</v>
      </c>
      <c r="D6032" t="s">
        <v>11222</v>
      </c>
      <c r="E6032" t="s">
        <v>12483</v>
      </c>
      <c r="F6032" t="s">
        <v>11549</v>
      </c>
      <c r="G6032" t="s">
        <v>11550</v>
      </c>
      <c r="H6032">
        <v>77.078643600000007</v>
      </c>
      <c r="I6032">
        <v>28.454307799999999</v>
      </c>
      <c r="J6032" t="s">
        <v>12484</v>
      </c>
      <c r="K6032" t="s">
        <v>28</v>
      </c>
      <c r="L6032" t="s">
        <v>29</v>
      </c>
      <c r="M6032" t="s">
        <v>29</v>
      </c>
      <c r="N6032" t="s">
        <v>29</v>
      </c>
      <c r="O6032" t="s">
        <v>29</v>
      </c>
      <c r="P6032">
        <v>1</v>
      </c>
      <c r="Q6032">
        <v>27</v>
      </c>
      <c r="R6032">
        <v>450</v>
      </c>
      <c r="S6032" t="str">
        <f>IF(Table1[[#This Row],[Average_Cost_for_two]]&lt;500,"Low",IF(Table1[[#This Row],[Average_Cost_for_two]]&lt;=1500,"Medium","High"))</f>
        <v>Low</v>
      </c>
      <c r="T6032">
        <v>3.2</v>
      </c>
      <c r="U6032">
        <v>2018</v>
      </c>
      <c r="V6032">
        <v>11</v>
      </c>
      <c r="W6032">
        <v>9</v>
      </c>
      <c r="X6032">
        <f>IF(OR(Main!$U6032=0,
       Main!$V6032=0,
       Main!$W6032=0),
   "",
   DATE(Main!$U6032,
        Main!$V6032,
        Main!$W6032)
)</f>
        <v>43413</v>
      </c>
      <c r="Y6032">
        <f>Table1[[#This Row],[Average_Cost_for_two]]*VLOOKUP(Table1[[#This Row],[Currency]],currency!$A$2:$B$10,2,FALSE)</f>
        <v>5.4</v>
      </c>
      <c r="Z6032" t="str">
        <f>VLOOKUP(C6032,country!A:B,2,FALSE)</f>
        <v>India</v>
      </c>
      <c r="AA6032">
        <f t="shared" si="94"/>
        <v>4</v>
      </c>
    </row>
    <row r="6033" spans="1:27" ht="15.75" customHeight="1" x14ac:dyDescent="0.25">
      <c r="A6033">
        <v>18423890</v>
      </c>
      <c r="B6033" t="s">
        <v>12485</v>
      </c>
      <c r="C6033">
        <v>1</v>
      </c>
      <c r="D6033" t="s">
        <v>11222</v>
      </c>
      <c r="E6033" t="s">
        <v>12486</v>
      </c>
      <c r="F6033" t="s">
        <v>11685</v>
      </c>
      <c r="G6033" t="s">
        <v>11686</v>
      </c>
      <c r="H6033">
        <v>77.079425499999999</v>
      </c>
      <c r="I6033">
        <v>28.4608794</v>
      </c>
      <c r="J6033" t="s">
        <v>477</v>
      </c>
      <c r="K6033" t="s">
        <v>28</v>
      </c>
      <c r="L6033" t="s">
        <v>29</v>
      </c>
      <c r="M6033" t="s">
        <v>36</v>
      </c>
      <c r="N6033" t="s">
        <v>29</v>
      </c>
      <c r="O6033" t="s">
        <v>29</v>
      </c>
      <c r="P6033">
        <v>2</v>
      </c>
      <c r="Q6033">
        <v>67</v>
      </c>
      <c r="R6033">
        <v>650</v>
      </c>
      <c r="S6033" t="str">
        <f>IF(Table1[[#This Row],[Average_Cost_for_two]]&lt;500,"Low",IF(Table1[[#This Row],[Average_Cost_for_two]]&lt;=1500,"Medium","High"))</f>
        <v>Medium</v>
      </c>
      <c r="T6033">
        <v>3.9</v>
      </c>
      <c r="U6033">
        <v>2016</v>
      </c>
      <c r="V6033">
        <v>11</v>
      </c>
      <c r="W6033">
        <v>27</v>
      </c>
      <c r="X6033">
        <f>IF(OR(Main!$U6033=0,
       Main!$V6033=0,
       Main!$W6033=0),
   "",
   DATE(Main!$U6033,
        Main!$V6033,
        Main!$W6033)
)</f>
        <v>42701</v>
      </c>
      <c r="Y6033">
        <f>Table1[[#This Row],[Average_Cost_for_two]]*VLOOKUP(Table1[[#This Row],[Currency]],currency!$A$2:$B$10,2,FALSE)</f>
        <v>7.8</v>
      </c>
      <c r="Z6033" t="str">
        <f>VLOOKUP(C6033,country!A:B,2,FALSE)</f>
        <v>India</v>
      </c>
      <c r="AA6033">
        <f t="shared" si="94"/>
        <v>4</v>
      </c>
    </row>
    <row r="6034" spans="1:27" ht="15.75" customHeight="1" x14ac:dyDescent="0.25">
      <c r="A6034">
        <v>9969</v>
      </c>
      <c r="B6034" t="s">
        <v>12487</v>
      </c>
      <c r="C6034">
        <v>1</v>
      </c>
      <c r="D6034" t="s">
        <v>23</v>
      </c>
      <c r="E6034" t="s">
        <v>12488</v>
      </c>
      <c r="F6034" t="s">
        <v>435</v>
      </c>
      <c r="G6034" t="s">
        <v>436</v>
      </c>
      <c r="H6034">
        <v>77.204362099999997</v>
      </c>
      <c r="I6034">
        <v>28.695801899999999</v>
      </c>
      <c r="J6034" t="s">
        <v>3430</v>
      </c>
      <c r="K6034" t="s">
        <v>28</v>
      </c>
      <c r="L6034" t="s">
        <v>36</v>
      </c>
      <c r="M6034" t="s">
        <v>29</v>
      </c>
      <c r="N6034" t="s">
        <v>29</v>
      </c>
      <c r="O6034" t="s">
        <v>29</v>
      </c>
      <c r="P6034">
        <v>4</v>
      </c>
      <c r="Q6034">
        <v>81</v>
      </c>
      <c r="R6034">
        <v>2000</v>
      </c>
      <c r="S6034" t="str">
        <f>IF(Table1[[#This Row],[Average_Cost_for_two]]&lt;500,"Low",IF(Table1[[#This Row],[Average_Cost_for_two]]&lt;=1500,"Medium","High"))</f>
        <v>High</v>
      </c>
      <c r="T6034">
        <v>2.7</v>
      </c>
      <c r="U6034">
        <v>2016</v>
      </c>
      <c r="V6034">
        <v>3</v>
      </c>
      <c r="W6034">
        <v>25</v>
      </c>
      <c r="X6034">
        <f>IF(OR(Main!$U6034=0,
       Main!$V6034=0,
       Main!$W6034=0),
   "",
   DATE(Main!$U6034,
        Main!$V6034,
        Main!$W6034)
)</f>
        <v>42454</v>
      </c>
      <c r="Y6034">
        <f>Table1[[#This Row],[Average_Cost_for_two]]*VLOOKUP(Table1[[#This Row],[Currency]],currency!$A$2:$B$10,2,FALSE)</f>
        <v>24</v>
      </c>
      <c r="Z6034" t="str">
        <f>VLOOKUP(C6034,country!A:B,2,FALSE)</f>
        <v>India</v>
      </c>
      <c r="AA6034">
        <f t="shared" si="94"/>
        <v>1</v>
      </c>
    </row>
    <row r="6035" spans="1:27" ht="15.75" customHeight="1" x14ac:dyDescent="0.25">
      <c r="A6035">
        <v>18382370</v>
      </c>
      <c r="B6035" t="s">
        <v>12489</v>
      </c>
      <c r="C6035">
        <v>1</v>
      </c>
      <c r="D6035" t="s">
        <v>11222</v>
      </c>
      <c r="E6035" t="s">
        <v>12490</v>
      </c>
      <c r="F6035" t="s">
        <v>11254</v>
      </c>
      <c r="G6035" t="s">
        <v>11255</v>
      </c>
      <c r="H6035">
        <v>77.07016754</v>
      </c>
      <c r="I6035">
        <v>28.49064636</v>
      </c>
      <c r="J6035" t="s">
        <v>3315</v>
      </c>
      <c r="K6035" t="s">
        <v>28</v>
      </c>
      <c r="L6035" t="s">
        <v>29</v>
      </c>
      <c r="M6035" t="s">
        <v>36</v>
      </c>
      <c r="N6035" t="s">
        <v>29</v>
      </c>
      <c r="O6035" t="s">
        <v>29</v>
      </c>
      <c r="P6035">
        <v>2</v>
      </c>
      <c r="Q6035">
        <v>2</v>
      </c>
      <c r="R6035">
        <v>650</v>
      </c>
      <c r="S6035" t="str">
        <f>IF(Table1[[#This Row],[Average_Cost_for_two]]&lt;500,"Low",IF(Table1[[#This Row],[Average_Cost_for_two]]&lt;=1500,"Medium","High"))</f>
        <v>Medium</v>
      </c>
      <c r="T6035">
        <v>1</v>
      </c>
      <c r="U6035">
        <v>2016</v>
      </c>
      <c r="V6035">
        <v>11</v>
      </c>
      <c r="W6035">
        <v>7</v>
      </c>
      <c r="X6035">
        <f>IF(OR(Main!$U6035=0,
       Main!$V6035=0,
       Main!$W6035=0),
   "",
   DATE(Main!$U6035,
        Main!$V6035,
        Main!$W6035)
)</f>
        <v>42681</v>
      </c>
      <c r="Y6035">
        <f>Table1[[#This Row],[Average_Cost_for_two]]*VLOOKUP(Table1[[#This Row],[Currency]],currency!$A$2:$B$10,2,FALSE)</f>
        <v>7.8</v>
      </c>
      <c r="Z6035" t="str">
        <f>VLOOKUP(C6035,country!A:B,2,FALSE)</f>
        <v>India</v>
      </c>
      <c r="AA6035">
        <f t="shared" si="94"/>
        <v>4</v>
      </c>
    </row>
    <row r="6036" spans="1:27" ht="15.75" customHeight="1" x14ac:dyDescent="0.25">
      <c r="A6036">
        <v>301734</v>
      </c>
      <c r="B6036" t="s">
        <v>12491</v>
      </c>
      <c r="C6036">
        <v>1</v>
      </c>
      <c r="D6036" t="s">
        <v>11222</v>
      </c>
      <c r="E6036" t="s">
        <v>12492</v>
      </c>
      <c r="F6036" t="s">
        <v>11415</v>
      </c>
      <c r="G6036" t="s">
        <v>11416</v>
      </c>
      <c r="H6036">
        <v>77.084270200000006</v>
      </c>
      <c r="I6036">
        <v>28.4604845</v>
      </c>
      <c r="J6036" t="s">
        <v>562</v>
      </c>
      <c r="K6036" t="s">
        <v>28</v>
      </c>
      <c r="L6036" t="s">
        <v>29</v>
      </c>
      <c r="M6036" t="s">
        <v>29</v>
      </c>
      <c r="N6036" t="s">
        <v>29</v>
      </c>
      <c r="O6036" t="s">
        <v>29</v>
      </c>
      <c r="P6036">
        <v>1</v>
      </c>
      <c r="Q6036">
        <v>6</v>
      </c>
      <c r="R6036">
        <v>250</v>
      </c>
      <c r="S6036" t="str">
        <f>IF(Table1[[#This Row],[Average_Cost_for_two]]&lt;500,"Low",IF(Table1[[#This Row],[Average_Cost_for_two]]&lt;=1500,"Medium","High"))</f>
        <v>Low</v>
      </c>
      <c r="T6036">
        <v>2.9</v>
      </c>
      <c r="U6036">
        <v>2011</v>
      </c>
      <c r="V6036">
        <v>11</v>
      </c>
      <c r="W6036">
        <v>4</v>
      </c>
      <c r="X6036">
        <f>IF(OR(Main!$U6036=0,
       Main!$V6036=0,
       Main!$W6036=0),
   "",
   DATE(Main!$U6036,
        Main!$V6036,
        Main!$W6036)
)</f>
        <v>40851</v>
      </c>
      <c r="Y6036">
        <f>Table1[[#This Row],[Average_Cost_for_two]]*VLOOKUP(Table1[[#This Row],[Currency]],currency!$A$2:$B$10,2,FALSE)</f>
        <v>3</v>
      </c>
      <c r="Z6036" t="str">
        <f>VLOOKUP(C6036,country!A:B,2,FALSE)</f>
        <v>India</v>
      </c>
      <c r="AA6036">
        <f t="shared" si="94"/>
        <v>4</v>
      </c>
    </row>
    <row r="6037" spans="1:27" ht="15.75" customHeight="1" x14ac:dyDescent="0.25">
      <c r="A6037">
        <v>1453</v>
      </c>
      <c r="B6037" t="s">
        <v>11637</v>
      </c>
      <c r="C6037">
        <v>1</v>
      </c>
      <c r="D6037" t="s">
        <v>11222</v>
      </c>
      <c r="E6037" t="s">
        <v>12493</v>
      </c>
      <c r="F6037" t="s">
        <v>11415</v>
      </c>
      <c r="G6037" t="s">
        <v>11416</v>
      </c>
      <c r="H6037">
        <v>77.083832000000001</v>
      </c>
      <c r="I6037">
        <v>28.460047599999999</v>
      </c>
      <c r="J6037" t="s">
        <v>27</v>
      </c>
      <c r="K6037" t="s">
        <v>28</v>
      </c>
      <c r="L6037" t="s">
        <v>29</v>
      </c>
      <c r="M6037" t="s">
        <v>36</v>
      </c>
      <c r="N6037" t="s">
        <v>29</v>
      </c>
      <c r="O6037" t="s">
        <v>29</v>
      </c>
      <c r="P6037">
        <v>2</v>
      </c>
      <c r="Q6037">
        <v>122</v>
      </c>
      <c r="R6037">
        <v>550</v>
      </c>
      <c r="S6037" t="str">
        <f>IF(Table1[[#This Row],[Average_Cost_for_two]]&lt;500,"Low",IF(Table1[[#This Row],[Average_Cost_for_two]]&lt;=1500,"Medium","High"))</f>
        <v>Medium</v>
      </c>
      <c r="T6037">
        <v>3.1</v>
      </c>
      <c r="U6037">
        <v>2018</v>
      </c>
      <c r="V6037">
        <v>11</v>
      </c>
      <c r="W6037">
        <v>18</v>
      </c>
      <c r="X6037">
        <f>IF(OR(Main!$U6037=0,
       Main!$V6037=0,
       Main!$W6037=0),
   "",
   DATE(Main!$U6037,
        Main!$V6037,
        Main!$W6037)
)</f>
        <v>43422</v>
      </c>
      <c r="Y6037">
        <f>Table1[[#This Row],[Average_Cost_for_two]]*VLOOKUP(Table1[[#This Row],[Currency]],currency!$A$2:$B$10,2,FALSE)</f>
        <v>6.6000000000000005</v>
      </c>
      <c r="Z6037" t="str">
        <f>VLOOKUP(C6037,country!A:B,2,FALSE)</f>
        <v>India</v>
      </c>
      <c r="AA6037">
        <f t="shared" si="94"/>
        <v>4</v>
      </c>
    </row>
    <row r="6038" spans="1:27" ht="15.75" customHeight="1" x14ac:dyDescent="0.25">
      <c r="A6038">
        <v>18382344</v>
      </c>
      <c r="B6038" t="s">
        <v>12494</v>
      </c>
      <c r="C6038">
        <v>1</v>
      </c>
      <c r="D6038" t="s">
        <v>11222</v>
      </c>
      <c r="E6038" t="s">
        <v>12495</v>
      </c>
      <c r="F6038" t="s">
        <v>11426</v>
      </c>
      <c r="G6038" t="s">
        <v>11427</v>
      </c>
      <c r="H6038">
        <v>77.083742099999995</v>
      </c>
      <c r="I6038">
        <v>28.468197499999999</v>
      </c>
      <c r="J6038" t="s">
        <v>12496</v>
      </c>
      <c r="K6038" t="s">
        <v>28</v>
      </c>
      <c r="L6038" t="s">
        <v>36</v>
      </c>
      <c r="M6038" t="s">
        <v>36</v>
      </c>
      <c r="N6038" t="s">
        <v>29</v>
      </c>
      <c r="O6038" t="s">
        <v>29</v>
      </c>
      <c r="P6038">
        <v>3</v>
      </c>
      <c r="Q6038">
        <v>144</v>
      </c>
      <c r="R6038">
        <v>1500</v>
      </c>
      <c r="S6038" t="str">
        <f>IF(Table1[[#This Row],[Average_Cost_for_two]]&lt;500,"Low",IF(Table1[[#This Row],[Average_Cost_for_two]]&lt;=1500,"Medium","High"))</f>
        <v>Medium</v>
      </c>
      <c r="T6038">
        <v>4.2</v>
      </c>
      <c r="U6038">
        <v>2011</v>
      </c>
      <c r="V6038">
        <v>10</v>
      </c>
      <c r="W6038">
        <v>18</v>
      </c>
      <c r="X6038">
        <f>IF(OR(Main!$U6038=0,
       Main!$V6038=0,
       Main!$W6038=0),
   "",
   DATE(Main!$U6038,
        Main!$V6038,
        Main!$W6038)
)</f>
        <v>40834</v>
      </c>
      <c r="Y6038">
        <f>Table1[[#This Row],[Average_Cost_for_two]]*VLOOKUP(Table1[[#This Row],[Currency]],currency!$A$2:$B$10,2,FALSE)</f>
        <v>18</v>
      </c>
      <c r="Z6038" t="str">
        <f>VLOOKUP(C6038,country!A:B,2,FALSE)</f>
        <v>India</v>
      </c>
      <c r="AA6038">
        <f t="shared" si="94"/>
        <v>4</v>
      </c>
    </row>
    <row r="6039" spans="1:27" ht="15.75" customHeight="1" x14ac:dyDescent="0.25">
      <c r="A6039">
        <v>18383453</v>
      </c>
      <c r="B6039" t="s">
        <v>3589</v>
      </c>
      <c r="C6039">
        <v>1</v>
      </c>
      <c r="D6039" t="s">
        <v>11222</v>
      </c>
      <c r="E6039" t="s">
        <v>11290</v>
      </c>
      <c r="F6039" t="s">
        <v>11289</v>
      </c>
      <c r="G6039" t="s">
        <v>11290</v>
      </c>
      <c r="H6039">
        <v>77.088867699999994</v>
      </c>
      <c r="I6039">
        <v>28.495763</v>
      </c>
      <c r="J6039" t="s">
        <v>3315</v>
      </c>
      <c r="K6039" t="s">
        <v>28</v>
      </c>
      <c r="L6039" t="s">
        <v>36</v>
      </c>
      <c r="M6039" t="s">
        <v>29</v>
      </c>
      <c r="N6039" t="s">
        <v>29</v>
      </c>
      <c r="O6039" t="s">
        <v>29</v>
      </c>
      <c r="P6039">
        <v>3</v>
      </c>
      <c r="Q6039">
        <v>230</v>
      </c>
      <c r="R6039">
        <v>1250</v>
      </c>
      <c r="S6039" t="str">
        <f>IF(Table1[[#This Row],[Average_Cost_for_two]]&lt;500,"Low",IF(Table1[[#This Row],[Average_Cost_for_two]]&lt;=1500,"Medium","High"))</f>
        <v>Medium</v>
      </c>
      <c r="T6039">
        <v>3.9</v>
      </c>
      <c r="U6039">
        <v>2012</v>
      </c>
      <c r="V6039">
        <v>10</v>
      </c>
      <c r="W6039">
        <v>4</v>
      </c>
      <c r="X6039">
        <f>IF(OR(Main!$U6039=0,
       Main!$V6039=0,
       Main!$W6039=0),
   "",
   DATE(Main!$U6039,
        Main!$V6039,
        Main!$W6039)
)</f>
        <v>41186</v>
      </c>
      <c r="Y6039">
        <f>Table1[[#This Row],[Average_Cost_for_two]]*VLOOKUP(Table1[[#This Row],[Currency]],currency!$A$2:$B$10,2,FALSE)</f>
        <v>15</v>
      </c>
      <c r="Z6039" t="str">
        <f>VLOOKUP(C6039,country!A:B,2,FALSE)</f>
        <v>India</v>
      </c>
      <c r="AA6039">
        <f t="shared" si="94"/>
        <v>4</v>
      </c>
    </row>
    <row r="6040" spans="1:27" ht="15.75" customHeight="1" x14ac:dyDescent="0.25">
      <c r="A6040">
        <v>313149</v>
      </c>
      <c r="B6040" t="s">
        <v>12497</v>
      </c>
      <c r="C6040">
        <v>1</v>
      </c>
      <c r="D6040" t="s">
        <v>11222</v>
      </c>
      <c r="E6040" t="s">
        <v>11290</v>
      </c>
      <c r="F6040" t="s">
        <v>11289</v>
      </c>
      <c r="G6040" t="s">
        <v>11290</v>
      </c>
      <c r="H6040">
        <v>77.088912699999995</v>
      </c>
      <c r="I6040">
        <v>28.4950054</v>
      </c>
      <c r="J6040" t="s">
        <v>12498</v>
      </c>
      <c r="K6040" t="s">
        <v>28</v>
      </c>
      <c r="L6040" t="s">
        <v>29</v>
      </c>
      <c r="M6040" t="s">
        <v>29</v>
      </c>
      <c r="N6040" t="s">
        <v>29</v>
      </c>
      <c r="O6040" t="s">
        <v>29</v>
      </c>
      <c r="P6040">
        <v>3</v>
      </c>
      <c r="Q6040">
        <v>622</v>
      </c>
      <c r="R6040">
        <v>1400</v>
      </c>
      <c r="S6040" t="str">
        <f>IF(Table1[[#This Row],[Average_Cost_for_two]]&lt;500,"Low",IF(Table1[[#This Row],[Average_Cost_for_two]]&lt;=1500,"Medium","High"))</f>
        <v>Medium</v>
      </c>
      <c r="T6040">
        <v>3.9</v>
      </c>
      <c r="U6040">
        <v>2017</v>
      </c>
      <c r="V6040">
        <v>10</v>
      </c>
      <c r="W6040">
        <v>16</v>
      </c>
      <c r="X6040">
        <f>IF(OR(Main!$U6040=0,
       Main!$V6040=0,
       Main!$W6040=0),
   "",
   DATE(Main!$U6040,
        Main!$V6040,
        Main!$W6040)
)</f>
        <v>43024</v>
      </c>
      <c r="Y6040">
        <f>Table1[[#This Row],[Average_Cost_for_two]]*VLOOKUP(Table1[[#This Row],[Currency]],currency!$A$2:$B$10,2,FALSE)</f>
        <v>16.8</v>
      </c>
      <c r="Z6040" t="str">
        <f>VLOOKUP(C6040,country!A:B,2,FALSE)</f>
        <v>India</v>
      </c>
      <c r="AA6040">
        <f t="shared" si="94"/>
        <v>4</v>
      </c>
    </row>
    <row r="6041" spans="1:27" ht="15.75" customHeight="1" x14ac:dyDescent="0.25">
      <c r="A6041">
        <v>306026</v>
      </c>
      <c r="B6041" t="s">
        <v>12499</v>
      </c>
      <c r="C6041">
        <v>1</v>
      </c>
      <c r="D6041" t="s">
        <v>23</v>
      </c>
      <c r="E6041" t="s">
        <v>12500</v>
      </c>
      <c r="F6041" t="s">
        <v>3222</v>
      </c>
      <c r="G6041" t="s">
        <v>3221</v>
      </c>
      <c r="H6041">
        <v>77.173429200000001</v>
      </c>
      <c r="I6041">
        <v>28.598181799999999</v>
      </c>
      <c r="J6041" t="s">
        <v>624</v>
      </c>
      <c r="K6041" t="s">
        <v>28</v>
      </c>
      <c r="L6041" t="s">
        <v>29</v>
      </c>
      <c r="M6041" t="s">
        <v>29</v>
      </c>
      <c r="N6041" t="s">
        <v>29</v>
      </c>
      <c r="O6041" t="s">
        <v>29</v>
      </c>
      <c r="P6041">
        <v>4</v>
      </c>
      <c r="Q6041">
        <v>17</v>
      </c>
      <c r="R6041">
        <v>2000</v>
      </c>
      <c r="S6041" t="str">
        <f>IF(Table1[[#This Row],[Average_Cost_for_two]]&lt;500,"Low",IF(Table1[[#This Row],[Average_Cost_for_two]]&lt;=1500,"Medium","High"))</f>
        <v>High</v>
      </c>
      <c r="T6041">
        <v>3.2</v>
      </c>
      <c r="U6041">
        <v>2014</v>
      </c>
      <c r="V6041">
        <v>3</v>
      </c>
      <c r="W6041">
        <v>23</v>
      </c>
      <c r="X6041">
        <f>IF(OR(Main!$U6041=0,
       Main!$V6041=0,
       Main!$W6041=0),
   "",
   DATE(Main!$U6041,
        Main!$V6041,
        Main!$W6041)
)</f>
        <v>41721</v>
      </c>
      <c r="Y6041">
        <f>Table1[[#This Row],[Average_Cost_for_two]]*VLOOKUP(Table1[[#This Row],[Currency]],currency!$A$2:$B$10,2,FALSE)</f>
        <v>24</v>
      </c>
      <c r="Z6041" t="str">
        <f>VLOOKUP(C6041,country!A:B,2,FALSE)</f>
        <v>India</v>
      </c>
      <c r="AA6041">
        <f t="shared" si="94"/>
        <v>1</v>
      </c>
    </row>
    <row r="6042" spans="1:27" ht="15.75" customHeight="1" x14ac:dyDescent="0.25">
      <c r="A6042">
        <v>18289242</v>
      </c>
      <c r="B6042" t="s">
        <v>12501</v>
      </c>
      <c r="C6042">
        <v>1</v>
      </c>
      <c r="D6042" t="s">
        <v>11222</v>
      </c>
      <c r="E6042" t="s">
        <v>11290</v>
      </c>
      <c r="F6042" t="s">
        <v>11289</v>
      </c>
      <c r="G6042" t="s">
        <v>11290</v>
      </c>
      <c r="H6042">
        <v>77.088508000000004</v>
      </c>
      <c r="I6042">
        <v>28.4939356</v>
      </c>
      <c r="J6042" t="s">
        <v>3624</v>
      </c>
      <c r="K6042" t="s">
        <v>28</v>
      </c>
      <c r="L6042" t="s">
        <v>36</v>
      </c>
      <c r="M6042" t="s">
        <v>36</v>
      </c>
      <c r="N6042" t="s">
        <v>29</v>
      </c>
      <c r="O6042" t="s">
        <v>29</v>
      </c>
      <c r="P6042">
        <v>3</v>
      </c>
      <c r="Q6042">
        <v>716</v>
      </c>
      <c r="R6042">
        <v>1500</v>
      </c>
      <c r="S6042" t="str">
        <f>IF(Table1[[#This Row],[Average_Cost_for_two]]&lt;500,"Low",IF(Table1[[#This Row],[Average_Cost_for_two]]&lt;=1500,"Medium","High"))</f>
        <v>Medium</v>
      </c>
      <c r="T6042">
        <v>4.3</v>
      </c>
      <c r="U6042">
        <v>2014</v>
      </c>
      <c r="V6042">
        <v>10</v>
      </c>
      <c r="W6042">
        <v>5</v>
      </c>
      <c r="X6042">
        <f>IF(OR(Main!$U6042=0,
       Main!$V6042=0,
       Main!$W6042=0),
   "",
   DATE(Main!$U6042,
        Main!$V6042,
        Main!$W6042)
)</f>
        <v>41917</v>
      </c>
      <c r="Y6042">
        <f>Table1[[#This Row],[Average_Cost_for_two]]*VLOOKUP(Table1[[#This Row],[Currency]],currency!$A$2:$B$10,2,FALSE)</f>
        <v>18</v>
      </c>
      <c r="Z6042" t="str">
        <f>VLOOKUP(C6042,country!A:B,2,FALSE)</f>
        <v>India</v>
      </c>
      <c r="AA6042">
        <f t="shared" si="94"/>
        <v>4</v>
      </c>
    </row>
    <row r="6043" spans="1:27" ht="15.75" customHeight="1" x14ac:dyDescent="0.25">
      <c r="A6043">
        <v>18337929</v>
      </c>
      <c r="B6043" t="s">
        <v>12502</v>
      </c>
      <c r="C6043">
        <v>1</v>
      </c>
      <c r="D6043" t="s">
        <v>11222</v>
      </c>
      <c r="E6043" t="s">
        <v>12503</v>
      </c>
      <c r="F6043" t="s">
        <v>11440</v>
      </c>
      <c r="G6043" t="s">
        <v>11441</v>
      </c>
      <c r="H6043">
        <v>77.088418099999998</v>
      </c>
      <c r="I6043">
        <v>28.494016599999998</v>
      </c>
      <c r="J6043" t="s">
        <v>3946</v>
      </c>
      <c r="K6043" t="s">
        <v>28</v>
      </c>
      <c r="L6043" t="s">
        <v>36</v>
      </c>
      <c r="M6043" t="s">
        <v>36</v>
      </c>
      <c r="N6043" t="s">
        <v>29</v>
      </c>
      <c r="O6043" t="s">
        <v>29</v>
      </c>
      <c r="P6043">
        <v>3</v>
      </c>
      <c r="Q6043">
        <v>205</v>
      </c>
      <c r="R6043">
        <v>1800</v>
      </c>
      <c r="S6043" t="str">
        <f>IF(Table1[[#This Row],[Average_Cost_for_two]]&lt;500,"Low",IF(Table1[[#This Row],[Average_Cost_for_two]]&lt;=1500,"Medium","High"))</f>
        <v>High</v>
      </c>
      <c r="T6043">
        <v>4.2</v>
      </c>
      <c r="U6043">
        <v>2012</v>
      </c>
      <c r="V6043">
        <v>10</v>
      </c>
      <c r="W6043">
        <v>20</v>
      </c>
      <c r="X6043">
        <f>IF(OR(Main!$U6043=0,
       Main!$V6043=0,
       Main!$W6043=0),
   "",
   DATE(Main!$U6043,
        Main!$V6043,
        Main!$W6043)
)</f>
        <v>41202</v>
      </c>
      <c r="Y6043">
        <f>Table1[[#This Row],[Average_Cost_for_two]]*VLOOKUP(Table1[[#This Row],[Currency]],currency!$A$2:$B$10,2,FALSE)</f>
        <v>21.6</v>
      </c>
      <c r="Z6043" t="str">
        <f>VLOOKUP(C6043,country!A:B,2,FALSE)</f>
        <v>India</v>
      </c>
      <c r="AA6043">
        <f t="shared" si="94"/>
        <v>4</v>
      </c>
    </row>
    <row r="6044" spans="1:27" ht="15.75" customHeight="1" x14ac:dyDescent="0.25">
      <c r="A6044">
        <v>310385</v>
      </c>
      <c r="B6044" t="s">
        <v>12504</v>
      </c>
      <c r="C6044">
        <v>1</v>
      </c>
      <c r="D6044" t="s">
        <v>11222</v>
      </c>
      <c r="E6044" t="s">
        <v>12415</v>
      </c>
      <c r="F6044" t="s">
        <v>11306</v>
      </c>
      <c r="G6044" t="s">
        <v>11307</v>
      </c>
      <c r="H6044">
        <v>77.100377199999997</v>
      </c>
      <c r="I6044">
        <v>28.477863800000002</v>
      </c>
      <c r="J6044" t="s">
        <v>2101</v>
      </c>
      <c r="K6044" t="s">
        <v>28</v>
      </c>
      <c r="L6044" t="s">
        <v>29</v>
      </c>
      <c r="M6044" t="s">
        <v>36</v>
      </c>
      <c r="N6044" t="s">
        <v>29</v>
      </c>
      <c r="O6044" t="s">
        <v>29</v>
      </c>
      <c r="P6044">
        <v>3</v>
      </c>
      <c r="Q6044">
        <v>124</v>
      </c>
      <c r="R6044">
        <v>1300</v>
      </c>
      <c r="S6044" t="str">
        <f>IF(Table1[[#This Row],[Average_Cost_for_two]]&lt;500,"Low",IF(Table1[[#This Row],[Average_Cost_for_two]]&lt;=1500,"Medium","High"))</f>
        <v>Medium</v>
      </c>
      <c r="T6044">
        <v>3.8</v>
      </c>
      <c r="U6044">
        <v>2018</v>
      </c>
      <c r="V6044">
        <v>10</v>
      </c>
      <c r="W6044">
        <v>11</v>
      </c>
      <c r="X6044">
        <f>IF(OR(Main!$U6044=0,
       Main!$V6044=0,
       Main!$W6044=0),
   "",
   DATE(Main!$U6044,
        Main!$V6044,
        Main!$W6044)
)</f>
        <v>43384</v>
      </c>
      <c r="Y6044">
        <f>Table1[[#This Row],[Average_Cost_for_two]]*VLOOKUP(Table1[[#This Row],[Currency]],currency!$A$2:$B$10,2,FALSE)</f>
        <v>15.6</v>
      </c>
      <c r="Z6044" t="str">
        <f>VLOOKUP(C6044,country!A:B,2,FALSE)</f>
        <v>India</v>
      </c>
      <c r="AA6044">
        <f t="shared" si="94"/>
        <v>4</v>
      </c>
    </row>
    <row r="6045" spans="1:27" ht="15.75" customHeight="1" x14ac:dyDescent="0.25">
      <c r="A6045">
        <v>302229</v>
      </c>
      <c r="B6045" t="s">
        <v>12505</v>
      </c>
      <c r="C6045">
        <v>1</v>
      </c>
      <c r="D6045" t="s">
        <v>11222</v>
      </c>
      <c r="E6045" t="s">
        <v>12506</v>
      </c>
      <c r="F6045" t="s">
        <v>11224</v>
      </c>
      <c r="G6045" t="s">
        <v>11225</v>
      </c>
      <c r="H6045">
        <v>77.094128100000006</v>
      </c>
      <c r="I6045">
        <v>28.492100199999999</v>
      </c>
      <c r="J6045" t="s">
        <v>7486</v>
      </c>
      <c r="K6045" t="s">
        <v>28</v>
      </c>
      <c r="L6045" t="s">
        <v>29</v>
      </c>
      <c r="M6045" t="s">
        <v>36</v>
      </c>
      <c r="N6045" t="s">
        <v>29</v>
      </c>
      <c r="O6045" t="s">
        <v>29</v>
      </c>
      <c r="P6045">
        <v>1</v>
      </c>
      <c r="Q6045">
        <v>29</v>
      </c>
      <c r="R6045">
        <v>100</v>
      </c>
      <c r="S6045" t="str">
        <f>IF(Table1[[#This Row],[Average_Cost_for_two]]&lt;500,"Low",IF(Table1[[#This Row],[Average_Cost_for_two]]&lt;=1500,"Medium","High"))</f>
        <v>Low</v>
      </c>
      <c r="T6045">
        <v>3.1</v>
      </c>
      <c r="U6045">
        <v>2010</v>
      </c>
      <c r="V6045">
        <v>10</v>
      </c>
      <c r="W6045">
        <v>22</v>
      </c>
      <c r="X6045">
        <f>IF(OR(Main!$U6045=0,
       Main!$V6045=0,
       Main!$W6045=0),
   "",
   DATE(Main!$U6045,
        Main!$V6045,
        Main!$W6045)
)</f>
        <v>40473</v>
      </c>
      <c r="Y6045">
        <f>Table1[[#This Row],[Average_Cost_for_two]]*VLOOKUP(Table1[[#This Row],[Currency]],currency!$A$2:$B$10,2,FALSE)</f>
        <v>1.2</v>
      </c>
      <c r="Z6045" t="str">
        <f>VLOOKUP(C6045,country!A:B,2,FALSE)</f>
        <v>India</v>
      </c>
      <c r="AA6045">
        <f t="shared" si="94"/>
        <v>4</v>
      </c>
    </row>
    <row r="6046" spans="1:27" ht="15.75" customHeight="1" x14ac:dyDescent="0.25">
      <c r="A6046">
        <v>18383513</v>
      </c>
      <c r="B6046" t="s">
        <v>12507</v>
      </c>
      <c r="C6046">
        <v>1</v>
      </c>
      <c r="D6046" t="s">
        <v>11222</v>
      </c>
      <c r="E6046" t="s">
        <v>12508</v>
      </c>
      <c r="F6046" t="s">
        <v>11224</v>
      </c>
      <c r="G6046" t="s">
        <v>11225</v>
      </c>
      <c r="H6046">
        <v>77.102176099999994</v>
      </c>
      <c r="I6046">
        <v>28.495711799999999</v>
      </c>
      <c r="J6046" t="s">
        <v>12509</v>
      </c>
      <c r="K6046" t="s">
        <v>28</v>
      </c>
      <c r="L6046" t="s">
        <v>36</v>
      </c>
      <c r="M6046" t="s">
        <v>29</v>
      </c>
      <c r="N6046" t="s">
        <v>29</v>
      </c>
      <c r="O6046" t="s">
        <v>29</v>
      </c>
      <c r="P6046">
        <v>3</v>
      </c>
      <c r="Q6046">
        <v>19</v>
      </c>
      <c r="R6046">
        <v>1000</v>
      </c>
      <c r="S6046" t="str">
        <f>IF(Table1[[#This Row],[Average_Cost_for_two]]&lt;500,"Low",IF(Table1[[#This Row],[Average_Cost_for_two]]&lt;=1500,"Medium","High"))</f>
        <v>Medium</v>
      </c>
      <c r="T6046">
        <v>3.5</v>
      </c>
      <c r="U6046">
        <v>2014</v>
      </c>
      <c r="V6046">
        <v>10</v>
      </c>
      <c r="W6046">
        <v>18</v>
      </c>
      <c r="X6046">
        <f>IF(OR(Main!$U6046=0,
       Main!$V6046=0,
       Main!$W6046=0),
   "",
   DATE(Main!$U6046,
        Main!$V6046,
        Main!$W6046)
)</f>
        <v>41930</v>
      </c>
      <c r="Y6046">
        <f>Table1[[#This Row],[Average_Cost_for_two]]*VLOOKUP(Table1[[#This Row],[Currency]],currency!$A$2:$B$10,2,FALSE)</f>
        <v>12</v>
      </c>
      <c r="Z6046" t="str">
        <f>VLOOKUP(C6046,country!A:B,2,FALSE)</f>
        <v>India</v>
      </c>
      <c r="AA6046">
        <f t="shared" si="94"/>
        <v>4</v>
      </c>
    </row>
    <row r="6047" spans="1:27" ht="15.75" customHeight="1" x14ac:dyDescent="0.25">
      <c r="A6047">
        <v>18341926</v>
      </c>
      <c r="B6047" t="s">
        <v>12510</v>
      </c>
      <c r="C6047">
        <v>1</v>
      </c>
      <c r="D6047" t="s">
        <v>11222</v>
      </c>
      <c r="E6047" t="s">
        <v>12511</v>
      </c>
      <c r="F6047" t="s">
        <v>11460</v>
      </c>
      <c r="G6047" t="s">
        <v>11461</v>
      </c>
      <c r="H6047">
        <v>77.099118399999995</v>
      </c>
      <c r="I6047">
        <v>28.448155700000001</v>
      </c>
      <c r="J6047" t="s">
        <v>12512</v>
      </c>
      <c r="K6047" t="s">
        <v>28</v>
      </c>
      <c r="L6047" t="s">
        <v>36</v>
      </c>
      <c r="M6047" t="s">
        <v>36</v>
      </c>
      <c r="N6047" t="s">
        <v>29</v>
      </c>
      <c r="O6047" t="s">
        <v>29</v>
      </c>
      <c r="P6047">
        <v>3</v>
      </c>
      <c r="Q6047">
        <v>147</v>
      </c>
      <c r="R6047">
        <v>1400</v>
      </c>
      <c r="S6047" t="str">
        <f>IF(Table1[[#This Row],[Average_Cost_for_two]]&lt;500,"Low",IF(Table1[[#This Row],[Average_Cost_for_two]]&lt;=1500,"Medium","High"))</f>
        <v>Medium</v>
      </c>
      <c r="T6047">
        <v>4.0999999999999996</v>
      </c>
      <c r="U6047">
        <v>2017</v>
      </c>
      <c r="V6047">
        <v>10</v>
      </c>
      <c r="W6047">
        <v>20</v>
      </c>
      <c r="X6047">
        <f>IF(OR(Main!$U6047=0,
       Main!$V6047=0,
       Main!$W6047=0),
   "",
   DATE(Main!$U6047,
        Main!$V6047,
        Main!$W6047)
)</f>
        <v>43028</v>
      </c>
      <c r="Y6047">
        <f>Table1[[#This Row],[Average_Cost_for_two]]*VLOOKUP(Table1[[#This Row],[Currency]],currency!$A$2:$B$10,2,FALSE)</f>
        <v>16.8</v>
      </c>
      <c r="Z6047" t="str">
        <f>VLOOKUP(C6047,country!A:B,2,FALSE)</f>
        <v>India</v>
      </c>
      <c r="AA6047">
        <f t="shared" si="94"/>
        <v>4</v>
      </c>
    </row>
    <row r="6048" spans="1:27" ht="15.75" customHeight="1" x14ac:dyDescent="0.25">
      <c r="A6048">
        <v>3445</v>
      </c>
      <c r="B6048" t="s">
        <v>12513</v>
      </c>
      <c r="C6048">
        <v>1</v>
      </c>
      <c r="D6048" t="s">
        <v>11222</v>
      </c>
      <c r="E6048" t="s">
        <v>12514</v>
      </c>
      <c r="F6048" t="s">
        <v>11232</v>
      </c>
      <c r="G6048" t="s">
        <v>11231</v>
      </c>
      <c r="H6048">
        <v>77.097949499999999</v>
      </c>
      <c r="I6048">
        <v>28.449478200000001</v>
      </c>
      <c r="J6048" t="s">
        <v>480</v>
      </c>
      <c r="K6048" t="s">
        <v>28</v>
      </c>
      <c r="L6048" t="s">
        <v>29</v>
      </c>
      <c r="M6048" t="s">
        <v>36</v>
      </c>
      <c r="N6048" t="s">
        <v>29</v>
      </c>
      <c r="O6048" t="s">
        <v>29</v>
      </c>
      <c r="P6048">
        <v>2</v>
      </c>
      <c r="Q6048">
        <v>48</v>
      </c>
      <c r="R6048">
        <v>550</v>
      </c>
      <c r="S6048" t="str">
        <f>IF(Table1[[#This Row],[Average_Cost_for_two]]&lt;500,"Low",IF(Table1[[#This Row],[Average_Cost_for_two]]&lt;=1500,"Medium","High"))</f>
        <v>Medium</v>
      </c>
      <c r="T6048">
        <v>2.8</v>
      </c>
      <c r="U6048">
        <v>2015</v>
      </c>
      <c r="V6048">
        <v>10</v>
      </c>
      <c r="W6048">
        <v>11</v>
      </c>
      <c r="X6048">
        <f>IF(OR(Main!$U6048=0,
       Main!$V6048=0,
       Main!$W6048=0),
   "",
   DATE(Main!$U6048,
        Main!$V6048,
        Main!$W6048)
)</f>
        <v>42288</v>
      </c>
      <c r="Y6048">
        <f>Table1[[#This Row],[Average_Cost_for_two]]*VLOOKUP(Table1[[#This Row],[Currency]],currency!$A$2:$B$10,2,FALSE)</f>
        <v>6.6000000000000005</v>
      </c>
      <c r="Z6048" t="str">
        <f>VLOOKUP(C6048,country!A:B,2,FALSE)</f>
        <v>India</v>
      </c>
      <c r="AA6048">
        <f t="shared" si="94"/>
        <v>4</v>
      </c>
    </row>
    <row r="6049" spans="1:27" ht="15.75" customHeight="1" x14ac:dyDescent="0.25">
      <c r="A6049">
        <v>308390</v>
      </c>
      <c r="B6049" t="s">
        <v>12515</v>
      </c>
      <c r="C6049">
        <v>1</v>
      </c>
      <c r="D6049" t="s">
        <v>11222</v>
      </c>
      <c r="E6049" t="s">
        <v>12516</v>
      </c>
      <c r="F6049" t="s">
        <v>11325</v>
      </c>
      <c r="G6049" t="s">
        <v>11326</v>
      </c>
      <c r="H6049">
        <v>77.072680599999998</v>
      </c>
      <c r="I6049">
        <v>28.459423999999999</v>
      </c>
      <c r="J6049" t="s">
        <v>477</v>
      </c>
      <c r="K6049" t="s">
        <v>28</v>
      </c>
      <c r="L6049" t="s">
        <v>29</v>
      </c>
      <c r="M6049" t="s">
        <v>36</v>
      </c>
      <c r="N6049" t="s">
        <v>29</v>
      </c>
      <c r="O6049" t="s">
        <v>29</v>
      </c>
      <c r="P6049">
        <v>1</v>
      </c>
      <c r="Q6049">
        <v>260</v>
      </c>
      <c r="R6049">
        <v>450</v>
      </c>
      <c r="S6049" t="str">
        <f>IF(Table1[[#This Row],[Average_Cost_for_two]]&lt;500,"Low",IF(Table1[[#This Row],[Average_Cost_for_two]]&lt;=1500,"Medium","High"))</f>
        <v>Low</v>
      </c>
      <c r="T6049">
        <v>3.4</v>
      </c>
      <c r="U6049">
        <v>2014</v>
      </c>
      <c r="V6049">
        <v>10</v>
      </c>
      <c r="W6049">
        <v>2</v>
      </c>
      <c r="X6049">
        <f>IF(OR(Main!$U6049=0,
       Main!$V6049=0,
       Main!$W6049=0),
   "",
   DATE(Main!$U6049,
        Main!$V6049,
        Main!$W6049)
)</f>
        <v>41914</v>
      </c>
      <c r="Y6049">
        <f>Table1[[#This Row],[Average_Cost_for_two]]*VLOOKUP(Table1[[#This Row],[Currency]],currency!$A$2:$B$10,2,FALSE)</f>
        <v>5.4</v>
      </c>
      <c r="Z6049" t="str">
        <f>VLOOKUP(C6049,country!A:B,2,FALSE)</f>
        <v>India</v>
      </c>
      <c r="AA6049">
        <f t="shared" si="94"/>
        <v>4</v>
      </c>
    </row>
    <row r="6050" spans="1:27" ht="15.75" customHeight="1" x14ac:dyDescent="0.25">
      <c r="A6050">
        <v>17977796</v>
      </c>
      <c r="B6050" t="s">
        <v>12517</v>
      </c>
      <c r="C6050">
        <v>1</v>
      </c>
      <c r="D6050" t="s">
        <v>11222</v>
      </c>
      <c r="E6050" t="s">
        <v>12518</v>
      </c>
      <c r="F6050" t="s">
        <v>12519</v>
      </c>
      <c r="G6050" t="s">
        <v>12520</v>
      </c>
      <c r="H6050">
        <v>77.065948000000006</v>
      </c>
      <c r="I6050">
        <v>28.500898100000001</v>
      </c>
      <c r="J6050" t="s">
        <v>500</v>
      </c>
      <c r="K6050" t="s">
        <v>28</v>
      </c>
      <c r="L6050" t="s">
        <v>36</v>
      </c>
      <c r="M6050" t="s">
        <v>29</v>
      </c>
      <c r="N6050" t="s">
        <v>29</v>
      </c>
      <c r="O6050" t="s">
        <v>29</v>
      </c>
      <c r="P6050">
        <v>3</v>
      </c>
      <c r="Q6050">
        <v>73</v>
      </c>
      <c r="R6050">
        <v>1500</v>
      </c>
      <c r="S6050" t="str">
        <f>IF(Table1[[#This Row],[Average_Cost_for_two]]&lt;500,"Low",IF(Table1[[#This Row],[Average_Cost_for_two]]&lt;=1500,"Medium","High"))</f>
        <v>Medium</v>
      </c>
      <c r="T6050">
        <v>3.8</v>
      </c>
      <c r="U6050">
        <v>2013</v>
      </c>
      <c r="V6050">
        <v>10</v>
      </c>
      <c r="W6050">
        <v>9</v>
      </c>
      <c r="X6050">
        <f>IF(OR(Main!$U6050=0,
       Main!$V6050=0,
       Main!$W6050=0),
   "",
   DATE(Main!$U6050,
        Main!$V6050,
        Main!$W6050)
)</f>
        <v>41556</v>
      </c>
      <c r="Y6050">
        <f>Table1[[#This Row],[Average_Cost_for_two]]*VLOOKUP(Table1[[#This Row],[Currency]],currency!$A$2:$B$10,2,FALSE)</f>
        <v>18</v>
      </c>
      <c r="Z6050" t="str">
        <f>VLOOKUP(C6050,country!A:B,2,FALSE)</f>
        <v>India</v>
      </c>
      <c r="AA6050">
        <f t="shared" si="94"/>
        <v>4</v>
      </c>
    </row>
    <row r="6051" spans="1:27" ht="15.75" customHeight="1" x14ac:dyDescent="0.25">
      <c r="A6051">
        <v>3541</v>
      </c>
      <c r="B6051" t="s">
        <v>4278</v>
      </c>
      <c r="C6051">
        <v>1</v>
      </c>
      <c r="D6051" t="s">
        <v>23</v>
      </c>
      <c r="E6051" t="s">
        <v>12521</v>
      </c>
      <c r="F6051" t="s">
        <v>12522</v>
      </c>
      <c r="G6051" t="s">
        <v>12523</v>
      </c>
      <c r="H6051">
        <v>77.232926300000003</v>
      </c>
      <c r="I6051">
        <v>28.556868999999999</v>
      </c>
      <c r="J6051" t="s">
        <v>477</v>
      </c>
      <c r="K6051" t="s">
        <v>28</v>
      </c>
      <c r="L6051" t="s">
        <v>29</v>
      </c>
      <c r="M6051" t="s">
        <v>29</v>
      </c>
      <c r="N6051" t="s">
        <v>29</v>
      </c>
      <c r="O6051" t="s">
        <v>29</v>
      </c>
      <c r="P6051">
        <v>4</v>
      </c>
      <c r="Q6051">
        <v>524</v>
      </c>
      <c r="R6051">
        <v>2000</v>
      </c>
      <c r="S6051" t="str">
        <f>IF(Table1[[#This Row],[Average_Cost_for_two]]&lt;500,"Low",IF(Table1[[#This Row],[Average_Cost_for_two]]&lt;=1500,"Medium","High"))</f>
        <v>High</v>
      </c>
      <c r="T6051">
        <v>4.5</v>
      </c>
      <c r="U6051">
        <v>2013</v>
      </c>
      <c r="V6051">
        <v>3</v>
      </c>
      <c r="W6051">
        <v>5</v>
      </c>
      <c r="X6051">
        <f>IF(OR(Main!$U6051=0,
       Main!$V6051=0,
       Main!$W6051=0),
   "",
   DATE(Main!$U6051,
        Main!$V6051,
        Main!$W6051)
)</f>
        <v>41338</v>
      </c>
      <c r="Y6051">
        <f>Table1[[#This Row],[Average_Cost_for_two]]*VLOOKUP(Table1[[#This Row],[Currency]],currency!$A$2:$B$10,2,FALSE)</f>
        <v>24</v>
      </c>
      <c r="Z6051" t="str">
        <f>VLOOKUP(C6051,country!A:B,2,FALSE)</f>
        <v>India</v>
      </c>
      <c r="AA6051">
        <f t="shared" si="94"/>
        <v>1</v>
      </c>
    </row>
    <row r="6052" spans="1:27" ht="15.75" customHeight="1" x14ac:dyDescent="0.25">
      <c r="A6052">
        <v>514</v>
      </c>
      <c r="B6052" t="s">
        <v>3087</v>
      </c>
      <c r="C6052">
        <v>1</v>
      </c>
      <c r="D6052" t="s">
        <v>11222</v>
      </c>
      <c r="E6052" t="s">
        <v>12524</v>
      </c>
      <c r="F6052" t="s">
        <v>11338</v>
      </c>
      <c r="G6052" t="s">
        <v>11339</v>
      </c>
      <c r="H6052">
        <v>77.080070800000001</v>
      </c>
      <c r="I6052">
        <v>28.480998700000001</v>
      </c>
      <c r="J6052" t="s">
        <v>500</v>
      </c>
      <c r="K6052" t="s">
        <v>28</v>
      </c>
      <c r="L6052" t="s">
        <v>29</v>
      </c>
      <c r="M6052" t="s">
        <v>36</v>
      </c>
      <c r="N6052" t="s">
        <v>29</v>
      </c>
      <c r="O6052" t="s">
        <v>29</v>
      </c>
      <c r="P6052">
        <v>2</v>
      </c>
      <c r="Q6052">
        <v>39</v>
      </c>
      <c r="R6052">
        <v>650</v>
      </c>
      <c r="S6052" t="str">
        <f>IF(Table1[[#This Row],[Average_Cost_for_two]]&lt;500,"Low",IF(Table1[[#This Row],[Average_Cost_for_two]]&lt;=1500,"Medium","High"))</f>
        <v>Medium</v>
      </c>
      <c r="T6052">
        <v>3.4</v>
      </c>
      <c r="U6052">
        <v>2010</v>
      </c>
      <c r="V6052">
        <v>10</v>
      </c>
      <c r="W6052">
        <v>15</v>
      </c>
      <c r="X6052">
        <f>IF(OR(Main!$U6052=0,
       Main!$V6052=0,
       Main!$W6052=0),
   "",
   DATE(Main!$U6052,
        Main!$V6052,
        Main!$W6052)
)</f>
        <v>40466</v>
      </c>
      <c r="Y6052">
        <f>Table1[[#This Row],[Average_Cost_for_two]]*VLOOKUP(Table1[[#This Row],[Currency]],currency!$A$2:$B$10,2,FALSE)</f>
        <v>7.8</v>
      </c>
      <c r="Z6052" t="str">
        <f>VLOOKUP(C6052,country!A:B,2,FALSE)</f>
        <v>India</v>
      </c>
      <c r="AA6052">
        <f t="shared" si="94"/>
        <v>4</v>
      </c>
    </row>
    <row r="6053" spans="1:27" ht="15.75" customHeight="1" x14ac:dyDescent="0.25">
      <c r="A6053">
        <v>18383525</v>
      </c>
      <c r="B6053" t="s">
        <v>603</v>
      </c>
      <c r="C6053">
        <v>1</v>
      </c>
      <c r="D6053" t="s">
        <v>11222</v>
      </c>
      <c r="E6053" t="s">
        <v>12525</v>
      </c>
      <c r="F6053" t="s">
        <v>11345</v>
      </c>
      <c r="G6053" t="s">
        <v>11346</v>
      </c>
      <c r="H6053">
        <v>77.022135899999995</v>
      </c>
      <c r="I6053">
        <v>28.463999600000001</v>
      </c>
      <c r="J6053" t="s">
        <v>477</v>
      </c>
      <c r="K6053" t="s">
        <v>28</v>
      </c>
      <c r="L6053" t="s">
        <v>29</v>
      </c>
      <c r="M6053" t="s">
        <v>36</v>
      </c>
      <c r="N6053" t="s">
        <v>29</v>
      </c>
      <c r="O6053" t="s">
        <v>29</v>
      </c>
      <c r="P6053">
        <v>2</v>
      </c>
      <c r="Q6053">
        <v>11</v>
      </c>
      <c r="R6053">
        <v>800</v>
      </c>
      <c r="S6053" t="str">
        <f>IF(Table1[[#This Row],[Average_Cost_for_two]]&lt;500,"Low",IF(Table1[[#This Row],[Average_Cost_for_two]]&lt;=1500,"Medium","High"))</f>
        <v>Medium</v>
      </c>
      <c r="T6053">
        <v>2.7</v>
      </c>
      <c r="U6053">
        <v>2015</v>
      </c>
      <c r="V6053">
        <v>10</v>
      </c>
      <c r="W6053">
        <v>8</v>
      </c>
      <c r="X6053">
        <f>IF(OR(Main!$U6053=0,
       Main!$V6053=0,
       Main!$W6053=0),
   "",
   DATE(Main!$U6053,
        Main!$V6053,
        Main!$W6053)
)</f>
        <v>42285</v>
      </c>
      <c r="Y6053">
        <f>Table1[[#This Row],[Average_Cost_for_two]]*VLOOKUP(Table1[[#This Row],[Currency]],currency!$A$2:$B$10,2,FALSE)</f>
        <v>9.6</v>
      </c>
      <c r="Z6053" t="str">
        <f>VLOOKUP(C6053,country!A:B,2,FALSE)</f>
        <v>India</v>
      </c>
      <c r="AA6053">
        <f t="shared" si="94"/>
        <v>4</v>
      </c>
    </row>
    <row r="6054" spans="1:27" ht="15.75" customHeight="1" x14ac:dyDescent="0.25">
      <c r="A6054">
        <v>302037</v>
      </c>
      <c r="B6054" t="s">
        <v>12526</v>
      </c>
      <c r="C6054">
        <v>1</v>
      </c>
      <c r="D6054" t="s">
        <v>11222</v>
      </c>
      <c r="E6054" t="s">
        <v>12527</v>
      </c>
      <c r="F6054" t="s">
        <v>11345</v>
      </c>
      <c r="G6054" t="s">
        <v>11346</v>
      </c>
      <c r="H6054">
        <v>77.017907399999999</v>
      </c>
      <c r="I6054">
        <v>28.460356600000001</v>
      </c>
      <c r="J6054" t="s">
        <v>27</v>
      </c>
      <c r="K6054" t="s">
        <v>28</v>
      </c>
      <c r="L6054" t="s">
        <v>29</v>
      </c>
      <c r="M6054" t="s">
        <v>29</v>
      </c>
      <c r="N6054" t="s">
        <v>29</v>
      </c>
      <c r="O6054" t="s">
        <v>29</v>
      </c>
      <c r="P6054">
        <v>1</v>
      </c>
      <c r="Q6054">
        <v>7</v>
      </c>
      <c r="R6054">
        <v>450</v>
      </c>
      <c r="S6054" t="str">
        <f>IF(Table1[[#This Row],[Average_Cost_for_two]]&lt;500,"Low",IF(Table1[[#This Row],[Average_Cost_for_two]]&lt;=1500,"Medium","High"))</f>
        <v>Low</v>
      </c>
      <c r="T6054">
        <v>3.1</v>
      </c>
      <c r="U6054">
        <v>2016</v>
      </c>
      <c r="V6054">
        <v>10</v>
      </c>
      <c r="W6054">
        <v>28</v>
      </c>
      <c r="X6054">
        <f>IF(OR(Main!$U6054=0,
       Main!$V6054=0,
       Main!$W6054=0),
   "",
   DATE(Main!$U6054,
        Main!$V6054,
        Main!$W6054)
)</f>
        <v>42671</v>
      </c>
      <c r="Y6054">
        <f>Table1[[#This Row],[Average_Cost_for_two]]*VLOOKUP(Table1[[#This Row],[Currency]],currency!$A$2:$B$10,2,FALSE)</f>
        <v>5.4</v>
      </c>
      <c r="Z6054" t="str">
        <f>VLOOKUP(C6054,country!A:B,2,FALSE)</f>
        <v>India</v>
      </c>
      <c r="AA6054">
        <f t="shared" si="94"/>
        <v>4</v>
      </c>
    </row>
    <row r="6055" spans="1:27" ht="15.75" customHeight="1" x14ac:dyDescent="0.25">
      <c r="A6055">
        <v>18396397</v>
      </c>
      <c r="B6055" t="s">
        <v>12528</v>
      </c>
      <c r="C6055">
        <v>1</v>
      </c>
      <c r="D6055" t="s">
        <v>11222</v>
      </c>
      <c r="E6055" t="s">
        <v>11346</v>
      </c>
      <c r="F6055" t="s">
        <v>11345</v>
      </c>
      <c r="G6055" t="s">
        <v>11346</v>
      </c>
      <c r="H6055">
        <v>77.023212000000001</v>
      </c>
      <c r="I6055">
        <v>28.462608199999998</v>
      </c>
      <c r="J6055" t="s">
        <v>708</v>
      </c>
      <c r="K6055" t="s">
        <v>28</v>
      </c>
      <c r="L6055" t="s">
        <v>29</v>
      </c>
      <c r="M6055" t="s">
        <v>29</v>
      </c>
      <c r="N6055" t="s">
        <v>29</v>
      </c>
      <c r="O6055" t="s">
        <v>29</v>
      </c>
      <c r="P6055">
        <v>1</v>
      </c>
      <c r="Q6055">
        <v>4</v>
      </c>
      <c r="R6055">
        <v>150</v>
      </c>
      <c r="S6055" t="str">
        <f>IF(Table1[[#This Row],[Average_Cost_for_two]]&lt;500,"Low",IF(Table1[[#This Row],[Average_Cost_for_two]]&lt;=1500,"Medium","High"))</f>
        <v>Low</v>
      </c>
      <c r="T6055">
        <v>2.8</v>
      </c>
      <c r="U6055">
        <v>2018</v>
      </c>
      <c r="V6055">
        <v>10</v>
      </c>
      <c r="W6055">
        <v>5</v>
      </c>
      <c r="X6055">
        <f>IF(OR(Main!$U6055=0,
       Main!$V6055=0,
       Main!$W6055=0),
   "",
   DATE(Main!$U6055,
        Main!$V6055,
        Main!$W6055)
)</f>
        <v>43378</v>
      </c>
      <c r="Y6055">
        <f>Table1[[#This Row],[Average_Cost_for_two]]*VLOOKUP(Table1[[#This Row],[Currency]],currency!$A$2:$B$10,2,FALSE)</f>
        <v>1.8</v>
      </c>
      <c r="Z6055" t="str">
        <f>VLOOKUP(C6055,country!A:B,2,FALSE)</f>
        <v>India</v>
      </c>
      <c r="AA6055">
        <f t="shared" si="94"/>
        <v>4</v>
      </c>
    </row>
    <row r="6056" spans="1:27" ht="15.75" customHeight="1" x14ac:dyDescent="0.25">
      <c r="A6056">
        <v>301800</v>
      </c>
      <c r="B6056" t="s">
        <v>12529</v>
      </c>
      <c r="C6056">
        <v>1</v>
      </c>
      <c r="D6056" t="s">
        <v>11222</v>
      </c>
      <c r="E6056" t="s">
        <v>12530</v>
      </c>
      <c r="F6056" t="s">
        <v>11345</v>
      </c>
      <c r="G6056" t="s">
        <v>11346</v>
      </c>
      <c r="H6056">
        <v>77.024784199999999</v>
      </c>
      <c r="I6056">
        <v>28.460958600000001</v>
      </c>
      <c r="J6056" t="s">
        <v>6748</v>
      </c>
      <c r="K6056" t="s">
        <v>28</v>
      </c>
      <c r="L6056" t="s">
        <v>29</v>
      </c>
      <c r="M6056" t="s">
        <v>29</v>
      </c>
      <c r="N6056" t="s">
        <v>29</v>
      </c>
      <c r="O6056" t="s">
        <v>29</v>
      </c>
      <c r="P6056">
        <v>1</v>
      </c>
      <c r="Q6056">
        <v>26</v>
      </c>
      <c r="R6056">
        <v>250</v>
      </c>
      <c r="S6056" t="str">
        <f>IF(Table1[[#This Row],[Average_Cost_for_two]]&lt;500,"Low",IF(Table1[[#This Row],[Average_Cost_for_two]]&lt;=1500,"Medium","High"))</f>
        <v>Low</v>
      </c>
      <c r="T6056">
        <v>3.3</v>
      </c>
      <c r="U6056">
        <v>2013</v>
      </c>
      <c r="V6056">
        <v>10</v>
      </c>
      <c r="W6056">
        <v>14</v>
      </c>
      <c r="X6056">
        <f>IF(OR(Main!$U6056=0,
       Main!$V6056=0,
       Main!$W6056=0),
   "",
   DATE(Main!$U6056,
        Main!$V6056,
        Main!$W6056)
)</f>
        <v>41561</v>
      </c>
      <c r="Y6056">
        <f>Table1[[#This Row],[Average_Cost_for_two]]*VLOOKUP(Table1[[#This Row],[Currency]],currency!$A$2:$B$10,2,FALSE)</f>
        <v>3</v>
      </c>
      <c r="Z6056" t="str">
        <f>VLOOKUP(C6056,country!A:B,2,FALSE)</f>
        <v>India</v>
      </c>
      <c r="AA6056">
        <f t="shared" si="94"/>
        <v>4</v>
      </c>
    </row>
    <row r="6057" spans="1:27" ht="15.75" customHeight="1" x14ac:dyDescent="0.25">
      <c r="A6057">
        <v>18272387</v>
      </c>
      <c r="B6057" t="s">
        <v>4973</v>
      </c>
      <c r="C6057">
        <v>1</v>
      </c>
      <c r="D6057" t="s">
        <v>11222</v>
      </c>
      <c r="E6057" t="s">
        <v>12531</v>
      </c>
      <c r="F6057" t="s">
        <v>11351</v>
      </c>
      <c r="G6057" t="s">
        <v>11352</v>
      </c>
      <c r="H6057">
        <v>77.098228629999994</v>
      </c>
      <c r="I6057">
        <v>28.45109776</v>
      </c>
      <c r="J6057" t="s">
        <v>500</v>
      </c>
      <c r="K6057" t="s">
        <v>28</v>
      </c>
      <c r="L6057" t="s">
        <v>29</v>
      </c>
      <c r="M6057" t="s">
        <v>29</v>
      </c>
      <c r="N6057" t="s">
        <v>29</v>
      </c>
      <c r="O6057" t="s">
        <v>29</v>
      </c>
      <c r="P6057">
        <v>2</v>
      </c>
      <c r="Q6057">
        <v>16</v>
      </c>
      <c r="R6057">
        <v>700</v>
      </c>
      <c r="S6057" t="str">
        <f>IF(Table1[[#This Row],[Average_Cost_for_two]]&lt;500,"Low",IF(Table1[[#This Row],[Average_Cost_for_two]]&lt;=1500,"Medium","High"))</f>
        <v>Medium</v>
      </c>
      <c r="T6057">
        <v>3.5</v>
      </c>
      <c r="U6057">
        <v>2017</v>
      </c>
      <c r="V6057">
        <v>10</v>
      </c>
      <c r="W6057">
        <v>4</v>
      </c>
      <c r="X6057">
        <f>IF(OR(Main!$U6057=0,
       Main!$V6057=0,
       Main!$W6057=0),
   "",
   DATE(Main!$U6057,
        Main!$V6057,
        Main!$W6057)
)</f>
        <v>43012</v>
      </c>
      <c r="Y6057">
        <f>Table1[[#This Row],[Average_Cost_for_two]]*VLOOKUP(Table1[[#This Row],[Currency]],currency!$A$2:$B$10,2,FALSE)</f>
        <v>8.4</v>
      </c>
      <c r="Z6057" t="str">
        <f>VLOOKUP(C6057,country!A:B,2,FALSE)</f>
        <v>India</v>
      </c>
      <c r="AA6057">
        <f t="shared" si="94"/>
        <v>4</v>
      </c>
    </row>
    <row r="6058" spans="1:27" ht="15.75" customHeight="1" x14ac:dyDescent="0.25">
      <c r="A6058">
        <v>303697</v>
      </c>
      <c r="B6058" t="s">
        <v>12532</v>
      </c>
      <c r="C6058">
        <v>1</v>
      </c>
      <c r="D6058" t="s">
        <v>11222</v>
      </c>
      <c r="E6058" t="s">
        <v>12533</v>
      </c>
      <c r="F6058" t="s">
        <v>11355</v>
      </c>
      <c r="G6058" t="s">
        <v>11354</v>
      </c>
      <c r="H6058">
        <v>77.035172099999997</v>
      </c>
      <c r="I6058">
        <v>28.514520099999999</v>
      </c>
      <c r="J6058" t="s">
        <v>562</v>
      </c>
      <c r="K6058" t="s">
        <v>28</v>
      </c>
      <c r="L6058" t="s">
        <v>29</v>
      </c>
      <c r="M6058" t="s">
        <v>29</v>
      </c>
      <c r="N6058" t="s">
        <v>29</v>
      </c>
      <c r="O6058" t="s">
        <v>29</v>
      </c>
      <c r="P6058">
        <v>1</v>
      </c>
      <c r="Q6058">
        <v>2</v>
      </c>
      <c r="R6058">
        <v>450</v>
      </c>
      <c r="S6058" t="str">
        <f>IF(Table1[[#This Row],[Average_Cost_for_two]]&lt;500,"Low",IF(Table1[[#This Row],[Average_Cost_for_two]]&lt;=1500,"Medium","High"))</f>
        <v>Low</v>
      </c>
      <c r="T6058">
        <v>1</v>
      </c>
      <c r="U6058">
        <v>2015</v>
      </c>
      <c r="V6058">
        <v>10</v>
      </c>
      <c r="W6058">
        <v>4</v>
      </c>
      <c r="X6058">
        <f>IF(OR(Main!$U6058=0,
       Main!$V6058=0,
       Main!$W6058=0),
   "",
   DATE(Main!$U6058,
        Main!$V6058,
        Main!$W6058)
)</f>
        <v>42281</v>
      </c>
      <c r="Y6058">
        <f>Table1[[#This Row],[Average_Cost_for_two]]*VLOOKUP(Table1[[#This Row],[Currency]],currency!$A$2:$B$10,2,FALSE)</f>
        <v>5.4</v>
      </c>
      <c r="Z6058" t="str">
        <f>VLOOKUP(C6058,country!A:B,2,FALSE)</f>
        <v>India</v>
      </c>
      <c r="AA6058">
        <f t="shared" si="94"/>
        <v>4</v>
      </c>
    </row>
    <row r="6059" spans="1:27" ht="15.75" customHeight="1" x14ac:dyDescent="0.25">
      <c r="A6059">
        <v>4741</v>
      </c>
      <c r="B6059" t="s">
        <v>12534</v>
      </c>
      <c r="C6059">
        <v>1</v>
      </c>
      <c r="D6059" t="s">
        <v>23</v>
      </c>
      <c r="E6059" t="s">
        <v>12535</v>
      </c>
      <c r="F6059" t="s">
        <v>3119</v>
      </c>
      <c r="G6059" t="s">
        <v>3120</v>
      </c>
      <c r="H6059">
        <v>77.226100299999999</v>
      </c>
      <c r="I6059">
        <v>28.5999579</v>
      </c>
      <c r="J6059" t="s">
        <v>12536</v>
      </c>
      <c r="K6059" t="s">
        <v>28</v>
      </c>
      <c r="L6059" t="s">
        <v>36</v>
      </c>
      <c r="M6059" t="s">
        <v>29</v>
      </c>
      <c r="N6059" t="s">
        <v>29</v>
      </c>
      <c r="O6059" t="s">
        <v>29</v>
      </c>
      <c r="P6059">
        <v>4</v>
      </c>
      <c r="Q6059">
        <v>1428</v>
      </c>
      <c r="R6059">
        <v>2000</v>
      </c>
      <c r="S6059" t="str">
        <f>IF(Table1[[#This Row],[Average_Cost_for_two]]&lt;500,"Low",IF(Table1[[#This Row],[Average_Cost_for_two]]&lt;=1500,"Medium","High"))</f>
        <v>High</v>
      </c>
      <c r="T6059">
        <v>3.6</v>
      </c>
      <c r="U6059">
        <v>2013</v>
      </c>
      <c r="V6059">
        <v>3</v>
      </c>
      <c r="W6059">
        <v>2</v>
      </c>
      <c r="X6059">
        <f>IF(OR(Main!$U6059=0,
       Main!$V6059=0,
       Main!$W6059=0),
   "",
   DATE(Main!$U6059,
        Main!$V6059,
        Main!$W6059)
)</f>
        <v>41335</v>
      </c>
      <c r="Y6059">
        <f>Table1[[#This Row],[Average_Cost_for_two]]*VLOOKUP(Table1[[#This Row],[Currency]],currency!$A$2:$B$10,2,FALSE)</f>
        <v>24</v>
      </c>
      <c r="Z6059" t="str">
        <f>VLOOKUP(C6059,country!A:B,2,FALSE)</f>
        <v>India</v>
      </c>
      <c r="AA6059">
        <f t="shared" si="94"/>
        <v>1</v>
      </c>
    </row>
    <row r="6060" spans="1:27" ht="15.75" customHeight="1" x14ac:dyDescent="0.25">
      <c r="A6060">
        <v>18368009</v>
      </c>
      <c r="B6060" t="s">
        <v>12537</v>
      </c>
      <c r="C6060">
        <v>1</v>
      </c>
      <c r="D6060" t="s">
        <v>11222</v>
      </c>
      <c r="E6060" t="s">
        <v>12538</v>
      </c>
      <c r="F6060" t="s">
        <v>12539</v>
      </c>
      <c r="G6060" t="s">
        <v>12540</v>
      </c>
      <c r="H6060">
        <v>77.032473199999998</v>
      </c>
      <c r="I6060">
        <v>28.4636195</v>
      </c>
      <c r="J6060" t="s">
        <v>27</v>
      </c>
      <c r="K6060" t="s">
        <v>28</v>
      </c>
      <c r="L6060" t="s">
        <v>29</v>
      </c>
      <c r="M6060" t="s">
        <v>29</v>
      </c>
      <c r="N6060" t="s">
        <v>29</v>
      </c>
      <c r="O6060" t="s">
        <v>29</v>
      </c>
      <c r="P6060">
        <v>1</v>
      </c>
      <c r="Q6060">
        <v>4</v>
      </c>
      <c r="R6060">
        <v>200</v>
      </c>
      <c r="S6060" t="str">
        <f>IF(Table1[[#This Row],[Average_Cost_for_two]]&lt;500,"Low",IF(Table1[[#This Row],[Average_Cost_for_two]]&lt;=1500,"Medium","High"))</f>
        <v>Low</v>
      </c>
      <c r="T6060">
        <v>3</v>
      </c>
      <c r="U6060">
        <v>2016</v>
      </c>
      <c r="V6060">
        <v>10</v>
      </c>
      <c r="W6060">
        <v>4</v>
      </c>
      <c r="X6060">
        <f>IF(OR(Main!$U6060=0,
       Main!$V6060=0,
       Main!$W6060=0),
   "",
   DATE(Main!$U6060,
        Main!$V6060,
        Main!$W6060)
)</f>
        <v>42647</v>
      </c>
      <c r="Y6060">
        <f>Table1[[#This Row],[Average_Cost_for_two]]*VLOOKUP(Table1[[#This Row],[Currency]],currency!$A$2:$B$10,2,FALSE)</f>
        <v>2.4</v>
      </c>
      <c r="Z6060" t="str">
        <f>VLOOKUP(C6060,country!A:B,2,FALSE)</f>
        <v>India</v>
      </c>
      <c r="AA6060">
        <f t="shared" si="94"/>
        <v>4</v>
      </c>
    </row>
    <row r="6061" spans="1:27" ht="15.75" customHeight="1" x14ac:dyDescent="0.25">
      <c r="A6061">
        <v>305242</v>
      </c>
      <c r="B6061" t="s">
        <v>12541</v>
      </c>
      <c r="C6061">
        <v>1</v>
      </c>
      <c r="D6061" t="s">
        <v>11222</v>
      </c>
      <c r="E6061" t="s">
        <v>12542</v>
      </c>
      <c r="F6061" t="s">
        <v>12539</v>
      </c>
      <c r="G6061" t="s">
        <v>12540</v>
      </c>
      <c r="H6061">
        <v>77.032428199999998</v>
      </c>
      <c r="I6061">
        <v>28.4637496</v>
      </c>
      <c r="J6061" t="s">
        <v>3652</v>
      </c>
      <c r="K6061" t="s">
        <v>28</v>
      </c>
      <c r="L6061" t="s">
        <v>36</v>
      </c>
      <c r="M6061" t="s">
        <v>29</v>
      </c>
      <c r="N6061" t="s">
        <v>29</v>
      </c>
      <c r="O6061" t="s">
        <v>29</v>
      </c>
      <c r="P6061">
        <v>3</v>
      </c>
      <c r="Q6061">
        <v>8</v>
      </c>
      <c r="R6061">
        <v>1500</v>
      </c>
      <c r="S6061" t="str">
        <f>IF(Table1[[#This Row],[Average_Cost_for_two]]&lt;500,"Low",IF(Table1[[#This Row],[Average_Cost_for_two]]&lt;=1500,"Medium","High"))</f>
        <v>Medium</v>
      </c>
      <c r="T6061">
        <v>3</v>
      </c>
      <c r="U6061">
        <v>2016</v>
      </c>
      <c r="V6061">
        <v>10</v>
      </c>
      <c r="W6061">
        <v>24</v>
      </c>
      <c r="X6061">
        <f>IF(OR(Main!$U6061=0,
       Main!$V6061=0,
       Main!$W6061=0),
   "",
   DATE(Main!$U6061,
        Main!$V6061,
        Main!$W6061)
)</f>
        <v>42667</v>
      </c>
      <c r="Y6061">
        <f>Table1[[#This Row],[Average_Cost_for_two]]*VLOOKUP(Table1[[#This Row],[Currency]],currency!$A$2:$B$10,2,FALSE)</f>
        <v>18</v>
      </c>
      <c r="Z6061" t="str">
        <f>VLOOKUP(C6061,country!A:B,2,FALSE)</f>
        <v>India</v>
      </c>
      <c r="AA6061">
        <f t="shared" si="94"/>
        <v>4</v>
      </c>
    </row>
    <row r="6062" spans="1:27" ht="15.75" customHeight="1" x14ac:dyDescent="0.25">
      <c r="A6062">
        <v>18461280</v>
      </c>
      <c r="B6062" t="s">
        <v>12543</v>
      </c>
      <c r="C6062">
        <v>1</v>
      </c>
      <c r="D6062" t="s">
        <v>11222</v>
      </c>
      <c r="E6062" t="s">
        <v>12544</v>
      </c>
      <c r="F6062" t="s">
        <v>11251</v>
      </c>
      <c r="G6062" t="s">
        <v>11252</v>
      </c>
      <c r="H6062">
        <v>0</v>
      </c>
      <c r="I6062">
        <v>0</v>
      </c>
      <c r="J6062" t="s">
        <v>27</v>
      </c>
      <c r="K6062" t="s">
        <v>28</v>
      </c>
      <c r="L6062" t="s">
        <v>29</v>
      </c>
      <c r="M6062" t="s">
        <v>29</v>
      </c>
      <c r="N6062" t="s">
        <v>29</v>
      </c>
      <c r="O6062" t="s">
        <v>29</v>
      </c>
      <c r="P6062">
        <v>1</v>
      </c>
      <c r="Q6062">
        <v>11</v>
      </c>
      <c r="R6062">
        <v>200</v>
      </c>
      <c r="S6062" t="str">
        <f>IF(Table1[[#This Row],[Average_Cost_for_two]]&lt;500,"Low",IF(Table1[[#This Row],[Average_Cost_for_two]]&lt;=1500,"Medium","High"))</f>
        <v>Low</v>
      </c>
      <c r="T6062">
        <v>3.2</v>
      </c>
      <c r="U6062">
        <v>2012</v>
      </c>
      <c r="V6062">
        <v>10</v>
      </c>
      <c r="W6062">
        <v>1</v>
      </c>
      <c r="X6062">
        <f>IF(OR(Main!$U6062=0,
       Main!$V6062=0,
       Main!$W6062=0),
   "",
   DATE(Main!$U6062,
        Main!$V6062,
        Main!$W6062)
)</f>
        <v>41183</v>
      </c>
      <c r="Y6062">
        <f>Table1[[#This Row],[Average_Cost_for_two]]*VLOOKUP(Table1[[#This Row],[Currency]],currency!$A$2:$B$10,2,FALSE)</f>
        <v>2.4</v>
      </c>
      <c r="Z6062" t="str">
        <f>VLOOKUP(C6062,country!A:B,2,FALSE)</f>
        <v>India</v>
      </c>
      <c r="AA6062">
        <f t="shared" si="94"/>
        <v>4</v>
      </c>
    </row>
    <row r="6063" spans="1:27" ht="15.75" customHeight="1" x14ac:dyDescent="0.25">
      <c r="A6063">
        <v>18449666</v>
      </c>
      <c r="B6063" t="s">
        <v>12545</v>
      </c>
      <c r="C6063">
        <v>1</v>
      </c>
      <c r="D6063" t="s">
        <v>11222</v>
      </c>
      <c r="E6063" t="s">
        <v>12546</v>
      </c>
      <c r="F6063" t="s">
        <v>11367</v>
      </c>
      <c r="G6063" t="s">
        <v>11368</v>
      </c>
      <c r="H6063">
        <v>77.060538899999997</v>
      </c>
      <c r="I6063">
        <v>28.478336599999999</v>
      </c>
      <c r="J6063" t="s">
        <v>27</v>
      </c>
      <c r="K6063" t="s">
        <v>28</v>
      </c>
      <c r="L6063" t="s">
        <v>29</v>
      </c>
      <c r="M6063" t="s">
        <v>29</v>
      </c>
      <c r="N6063" t="s">
        <v>29</v>
      </c>
      <c r="O6063" t="s">
        <v>29</v>
      </c>
      <c r="P6063">
        <v>2</v>
      </c>
      <c r="Q6063">
        <v>2</v>
      </c>
      <c r="R6063">
        <v>550</v>
      </c>
      <c r="S6063" t="str">
        <f>IF(Table1[[#This Row],[Average_Cost_for_two]]&lt;500,"Low",IF(Table1[[#This Row],[Average_Cost_for_two]]&lt;=1500,"Medium","High"))</f>
        <v>Medium</v>
      </c>
      <c r="T6063">
        <v>1</v>
      </c>
      <c r="U6063">
        <v>2014</v>
      </c>
      <c r="V6063">
        <v>10</v>
      </c>
      <c r="W6063">
        <v>14</v>
      </c>
      <c r="X6063">
        <f>IF(OR(Main!$U6063=0,
       Main!$V6063=0,
       Main!$W6063=0),
   "",
   DATE(Main!$U6063,
        Main!$V6063,
        Main!$W6063)
)</f>
        <v>41926</v>
      </c>
      <c r="Y6063">
        <f>Table1[[#This Row],[Average_Cost_for_two]]*VLOOKUP(Table1[[#This Row],[Currency]],currency!$A$2:$B$10,2,FALSE)</f>
        <v>6.6000000000000005</v>
      </c>
      <c r="Z6063" t="str">
        <f>VLOOKUP(C6063,country!A:B,2,FALSE)</f>
        <v>India</v>
      </c>
      <c r="AA6063">
        <f t="shared" si="94"/>
        <v>4</v>
      </c>
    </row>
    <row r="6064" spans="1:27" ht="15.75" customHeight="1" x14ac:dyDescent="0.25">
      <c r="A6064">
        <v>18414487</v>
      </c>
      <c r="B6064" t="s">
        <v>1217</v>
      </c>
      <c r="C6064">
        <v>1</v>
      </c>
      <c r="D6064" t="s">
        <v>11222</v>
      </c>
      <c r="E6064" t="s">
        <v>11646</v>
      </c>
      <c r="F6064" t="s">
        <v>11645</v>
      </c>
      <c r="G6064" t="s">
        <v>11646</v>
      </c>
      <c r="H6064">
        <v>77.054069600000005</v>
      </c>
      <c r="I6064">
        <v>28.504234700000001</v>
      </c>
      <c r="J6064" t="s">
        <v>1218</v>
      </c>
      <c r="K6064" t="s">
        <v>28</v>
      </c>
      <c r="L6064" t="s">
        <v>29</v>
      </c>
      <c r="M6064" t="s">
        <v>36</v>
      </c>
      <c r="N6064" t="s">
        <v>29</v>
      </c>
      <c r="O6064" t="s">
        <v>29</v>
      </c>
      <c r="P6064">
        <v>1</v>
      </c>
      <c r="Q6064">
        <v>3</v>
      </c>
      <c r="R6064">
        <v>200</v>
      </c>
      <c r="S6064" t="str">
        <f>IF(Table1[[#This Row],[Average_Cost_for_two]]&lt;500,"Low",IF(Table1[[#This Row],[Average_Cost_for_two]]&lt;=1500,"Medium","High"))</f>
        <v>Low</v>
      </c>
      <c r="T6064">
        <v>1</v>
      </c>
      <c r="U6064">
        <v>2013</v>
      </c>
      <c r="V6064">
        <v>10</v>
      </c>
      <c r="W6064">
        <v>15</v>
      </c>
      <c r="X6064">
        <f>IF(OR(Main!$U6064=0,
       Main!$V6064=0,
       Main!$W6064=0),
   "",
   DATE(Main!$U6064,
        Main!$V6064,
        Main!$W6064)
)</f>
        <v>41562</v>
      </c>
      <c r="Y6064">
        <f>Table1[[#This Row],[Average_Cost_for_two]]*VLOOKUP(Table1[[#This Row],[Currency]],currency!$A$2:$B$10,2,FALSE)</f>
        <v>2.4</v>
      </c>
      <c r="Z6064" t="str">
        <f>VLOOKUP(C6064,country!A:B,2,FALSE)</f>
        <v>India</v>
      </c>
      <c r="AA6064">
        <f t="shared" si="94"/>
        <v>4</v>
      </c>
    </row>
    <row r="6065" spans="1:27" ht="15.75" customHeight="1" x14ac:dyDescent="0.25">
      <c r="A6065">
        <v>18241517</v>
      </c>
      <c r="B6065" t="s">
        <v>12547</v>
      </c>
      <c r="C6065">
        <v>1</v>
      </c>
      <c r="D6065" t="s">
        <v>11222</v>
      </c>
      <c r="E6065" t="s">
        <v>12548</v>
      </c>
      <c r="F6065" t="s">
        <v>11371</v>
      </c>
      <c r="G6065" t="s">
        <v>11372</v>
      </c>
      <c r="H6065">
        <v>77.064226500000004</v>
      </c>
      <c r="I6065">
        <v>28.467934400000001</v>
      </c>
      <c r="J6065" t="s">
        <v>12549</v>
      </c>
      <c r="K6065" t="s">
        <v>28</v>
      </c>
      <c r="L6065" t="s">
        <v>36</v>
      </c>
      <c r="M6065" t="s">
        <v>29</v>
      </c>
      <c r="N6065" t="s">
        <v>29</v>
      </c>
      <c r="O6065" t="s">
        <v>29</v>
      </c>
      <c r="P6065">
        <v>3</v>
      </c>
      <c r="Q6065">
        <v>391</v>
      </c>
      <c r="R6065">
        <v>1600</v>
      </c>
      <c r="S6065" t="str">
        <f>IF(Table1[[#This Row],[Average_Cost_for_two]]&lt;500,"Low",IF(Table1[[#This Row],[Average_Cost_for_two]]&lt;=1500,"Medium","High"))</f>
        <v>High</v>
      </c>
      <c r="T6065">
        <v>4.4000000000000004</v>
      </c>
      <c r="U6065">
        <v>2010</v>
      </c>
      <c r="V6065">
        <v>10</v>
      </c>
      <c r="W6065">
        <v>26</v>
      </c>
      <c r="X6065">
        <f>IF(OR(Main!$U6065=0,
       Main!$V6065=0,
       Main!$W6065=0),
   "",
   DATE(Main!$U6065,
        Main!$V6065,
        Main!$W6065)
)</f>
        <v>40477</v>
      </c>
      <c r="Y6065">
        <f>Table1[[#This Row],[Average_Cost_for_two]]*VLOOKUP(Table1[[#This Row],[Currency]],currency!$A$2:$B$10,2,FALSE)</f>
        <v>19.2</v>
      </c>
      <c r="Z6065" t="str">
        <f>VLOOKUP(C6065,country!A:B,2,FALSE)</f>
        <v>India</v>
      </c>
      <c r="AA6065">
        <f t="shared" si="94"/>
        <v>4</v>
      </c>
    </row>
    <row r="6066" spans="1:27" ht="15.75" customHeight="1" x14ac:dyDescent="0.25">
      <c r="A6066">
        <v>300066</v>
      </c>
      <c r="B6066" t="s">
        <v>12550</v>
      </c>
      <c r="C6066">
        <v>1</v>
      </c>
      <c r="D6066" t="s">
        <v>11222</v>
      </c>
      <c r="E6066" t="s">
        <v>12551</v>
      </c>
      <c r="F6066" t="s">
        <v>11523</v>
      </c>
      <c r="G6066" t="s">
        <v>11524</v>
      </c>
      <c r="H6066">
        <v>77.0511154</v>
      </c>
      <c r="I6066">
        <v>28.453486999999999</v>
      </c>
      <c r="J6066" t="s">
        <v>706</v>
      </c>
      <c r="K6066" t="s">
        <v>28</v>
      </c>
      <c r="L6066" t="s">
        <v>29</v>
      </c>
      <c r="M6066" t="s">
        <v>36</v>
      </c>
      <c r="N6066" t="s">
        <v>29</v>
      </c>
      <c r="O6066" t="s">
        <v>29</v>
      </c>
      <c r="P6066">
        <v>1</v>
      </c>
      <c r="Q6066">
        <v>23</v>
      </c>
      <c r="R6066">
        <v>250</v>
      </c>
      <c r="S6066" t="str">
        <f>IF(Table1[[#This Row],[Average_Cost_for_two]]&lt;500,"Low",IF(Table1[[#This Row],[Average_Cost_for_two]]&lt;=1500,"Medium","High"))</f>
        <v>Low</v>
      </c>
      <c r="T6066">
        <v>3.2</v>
      </c>
      <c r="U6066">
        <v>2014</v>
      </c>
      <c r="V6066">
        <v>10</v>
      </c>
      <c r="W6066">
        <v>6</v>
      </c>
      <c r="X6066">
        <f>IF(OR(Main!$U6066=0,
       Main!$V6066=0,
       Main!$W6066=0),
   "",
   DATE(Main!$U6066,
        Main!$V6066,
        Main!$W6066)
)</f>
        <v>41918</v>
      </c>
      <c r="Y6066">
        <f>Table1[[#This Row],[Average_Cost_for_two]]*VLOOKUP(Table1[[#This Row],[Currency]],currency!$A$2:$B$10,2,FALSE)</f>
        <v>3</v>
      </c>
      <c r="Z6066" t="str">
        <f>VLOOKUP(C6066,country!A:B,2,FALSE)</f>
        <v>India</v>
      </c>
      <c r="AA6066">
        <f t="shared" si="94"/>
        <v>4</v>
      </c>
    </row>
    <row r="6067" spans="1:27" ht="15.75" customHeight="1" x14ac:dyDescent="0.25">
      <c r="A6067">
        <v>18360098</v>
      </c>
      <c r="B6067" t="s">
        <v>9718</v>
      </c>
      <c r="C6067">
        <v>1</v>
      </c>
      <c r="D6067" t="s">
        <v>11222</v>
      </c>
      <c r="E6067" t="s">
        <v>12552</v>
      </c>
      <c r="F6067" t="s">
        <v>11523</v>
      </c>
      <c r="G6067" t="s">
        <v>11524</v>
      </c>
      <c r="H6067">
        <v>77.051050399999994</v>
      </c>
      <c r="I6067">
        <v>28.453482600000001</v>
      </c>
      <c r="J6067" t="s">
        <v>708</v>
      </c>
      <c r="K6067" t="s">
        <v>28</v>
      </c>
      <c r="L6067" t="s">
        <v>29</v>
      </c>
      <c r="M6067" t="s">
        <v>36</v>
      </c>
      <c r="N6067" t="s">
        <v>29</v>
      </c>
      <c r="O6067" t="s">
        <v>29</v>
      </c>
      <c r="P6067">
        <v>1</v>
      </c>
      <c r="Q6067">
        <v>5</v>
      </c>
      <c r="R6067">
        <v>150</v>
      </c>
      <c r="S6067" t="str">
        <f>IF(Table1[[#This Row],[Average_Cost_for_two]]&lt;500,"Low",IF(Table1[[#This Row],[Average_Cost_for_two]]&lt;=1500,"Medium","High"))</f>
        <v>Low</v>
      </c>
      <c r="T6067">
        <v>3.1</v>
      </c>
      <c r="U6067">
        <v>2012</v>
      </c>
      <c r="V6067">
        <v>10</v>
      </c>
      <c r="W6067">
        <v>22</v>
      </c>
      <c r="X6067">
        <f>IF(OR(Main!$U6067=0,
       Main!$V6067=0,
       Main!$W6067=0),
   "",
   DATE(Main!$U6067,
        Main!$V6067,
        Main!$W6067)
)</f>
        <v>41204</v>
      </c>
      <c r="Y6067">
        <f>Table1[[#This Row],[Average_Cost_for_two]]*VLOOKUP(Table1[[#This Row],[Currency]],currency!$A$2:$B$10,2,FALSE)</f>
        <v>1.8</v>
      </c>
      <c r="Z6067" t="str">
        <f>VLOOKUP(C6067,country!A:B,2,FALSE)</f>
        <v>India</v>
      </c>
      <c r="AA6067">
        <f t="shared" si="94"/>
        <v>4</v>
      </c>
    </row>
    <row r="6068" spans="1:27" ht="15.75" customHeight="1" x14ac:dyDescent="0.25">
      <c r="A6068">
        <v>18292436</v>
      </c>
      <c r="B6068" t="s">
        <v>11837</v>
      </c>
      <c r="C6068">
        <v>1</v>
      </c>
      <c r="D6068" t="s">
        <v>11222</v>
      </c>
      <c r="E6068" t="s">
        <v>12553</v>
      </c>
      <c r="F6068" t="s">
        <v>11666</v>
      </c>
      <c r="G6068" t="s">
        <v>11667</v>
      </c>
      <c r="H6068">
        <v>77.055591899999996</v>
      </c>
      <c r="I6068">
        <v>28.443345300000001</v>
      </c>
      <c r="J6068" t="s">
        <v>715</v>
      </c>
      <c r="K6068" t="s">
        <v>28</v>
      </c>
      <c r="L6068" t="s">
        <v>29</v>
      </c>
      <c r="M6068" t="s">
        <v>29</v>
      </c>
      <c r="N6068" t="s">
        <v>29</v>
      </c>
      <c r="O6068" t="s">
        <v>29</v>
      </c>
      <c r="P6068">
        <v>1</v>
      </c>
      <c r="Q6068">
        <v>1</v>
      </c>
      <c r="R6068">
        <v>200</v>
      </c>
      <c r="S6068" t="str">
        <f>IF(Table1[[#This Row],[Average_Cost_for_two]]&lt;500,"Low",IF(Table1[[#This Row],[Average_Cost_for_two]]&lt;=1500,"Medium","High"))</f>
        <v>Low</v>
      </c>
      <c r="T6068">
        <v>1</v>
      </c>
      <c r="U6068">
        <v>2014</v>
      </c>
      <c r="V6068">
        <v>10</v>
      </c>
      <c r="W6068">
        <v>10</v>
      </c>
      <c r="X6068">
        <f>IF(OR(Main!$U6068=0,
       Main!$V6068=0,
       Main!$W6068=0),
   "",
   DATE(Main!$U6068,
        Main!$V6068,
        Main!$W6068)
)</f>
        <v>41922</v>
      </c>
      <c r="Y6068">
        <f>Table1[[#This Row],[Average_Cost_for_two]]*VLOOKUP(Table1[[#This Row],[Currency]],currency!$A$2:$B$10,2,FALSE)</f>
        <v>2.4</v>
      </c>
      <c r="Z6068" t="str">
        <f>VLOOKUP(C6068,country!A:B,2,FALSE)</f>
        <v>India</v>
      </c>
      <c r="AA6068">
        <f t="shared" si="94"/>
        <v>4</v>
      </c>
    </row>
    <row r="6069" spans="1:27" ht="15.75" customHeight="1" x14ac:dyDescent="0.25">
      <c r="A6069">
        <v>18161601</v>
      </c>
      <c r="B6069" t="s">
        <v>11919</v>
      </c>
      <c r="C6069">
        <v>1</v>
      </c>
      <c r="D6069" t="s">
        <v>11222</v>
      </c>
      <c r="E6069" t="s">
        <v>12554</v>
      </c>
      <c r="F6069" t="s">
        <v>11528</v>
      </c>
      <c r="G6069" t="s">
        <v>11529</v>
      </c>
      <c r="H6069">
        <v>77.059369599999997</v>
      </c>
      <c r="I6069">
        <v>28.4342048</v>
      </c>
      <c r="J6069" t="s">
        <v>477</v>
      </c>
      <c r="K6069" t="s">
        <v>28</v>
      </c>
      <c r="L6069" t="s">
        <v>29</v>
      </c>
      <c r="M6069" t="s">
        <v>29</v>
      </c>
      <c r="N6069" t="s">
        <v>29</v>
      </c>
      <c r="O6069" t="s">
        <v>29</v>
      </c>
      <c r="P6069">
        <v>2</v>
      </c>
      <c r="Q6069">
        <v>11</v>
      </c>
      <c r="R6069">
        <v>700</v>
      </c>
      <c r="S6069" t="str">
        <f>IF(Table1[[#This Row],[Average_Cost_for_two]]&lt;500,"Low",IF(Table1[[#This Row],[Average_Cost_for_two]]&lt;=1500,"Medium","High"))</f>
        <v>Medium</v>
      </c>
      <c r="T6069">
        <v>3.1</v>
      </c>
      <c r="U6069">
        <v>2012</v>
      </c>
      <c r="V6069">
        <v>10</v>
      </c>
      <c r="W6069">
        <v>15</v>
      </c>
      <c r="X6069">
        <f>IF(OR(Main!$U6069=0,
       Main!$V6069=0,
       Main!$W6069=0),
   "",
   DATE(Main!$U6069,
        Main!$V6069,
        Main!$W6069)
)</f>
        <v>41197</v>
      </c>
      <c r="Y6069">
        <f>Table1[[#This Row],[Average_Cost_for_two]]*VLOOKUP(Table1[[#This Row],[Currency]],currency!$A$2:$B$10,2,FALSE)</f>
        <v>8.4</v>
      </c>
      <c r="Z6069" t="str">
        <f>VLOOKUP(C6069,country!A:B,2,FALSE)</f>
        <v>India</v>
      </c>
      <c r="AA6069">
        <f t="shared" si="94"/>
        <v>4</v>
      </c>
    </row>
    <row r="6070" spans="1:27" ht="15.75" customHeight="1" x14ac:dyDescent="0.25">
      <c r="A6070">
        <v>306976</v>
      </c>
      <c r="B6070" t="s">
        <v>11635</v>
      </c>
      <c r="C6070">
        <v>1</v>
      </c>
      <c r="D6070" t="s">
        <v>11222</v>
      </c>
      <c r="E6070" t="s">
        <v>12555</v>
      </c>
      <c r="F6070" t="s">
        <v>11390</v>
      </c>
      <c r="G6070" t="s">
        <v>11391</v>
      </c>
      <c r="H6070">
        <v>77.018414699999994</v>
      </c>
      <c r="I6070">
        <v>28.472671699999999</v>
      </c>
      <c r="J6070" t="s">
        <v>715</v>
      </c>
      <c r="K6070" t="s">
        <v>28</v>
      </c>
      <c r="L6070" t="s">
        <v>29</v>
      </c>
      <c r="M6070" t="s">
        <v>36</v>
      </c>
      <c r="N6070" t="s">
        <v>29</v>
      </c>
      <c r="O6070" t="s">
        <v>29</v>
      </c>
      <c r="P6070">
        <v>1</v>
      </c>
      <c r="Q6070">
        <v>11</v>
      </c>
      <c r="R6070">
        <v>200</v>
      </c>
      <c r="S6070" t="str">
        <f>IF(Table1[[#This Row],[Average_Cost_for_two]]&lt;500,"Low",IF(Table1[[#This Row],[Average_Cost_for_two]]&lt;=1500,"Medium","High"))</f>
        <v>Low</v>
      </c>
      <c r="T6070">
        <v>2.8</v>
      </c>
      <c r="U6070">
        <v>2010</v>
      </c>
      <c r="V6070">
        <v>10</v>
      </c>
      <c r="W6070">
        <v>19</v>
      </c>
      <c r="X6070">
        <f>IF(OR(Main!$U6070=0,
       Main!$V6070=0,
       Main!$W6070=0),
   "",
   DATE(Main!$U6070,
        Main!$V6070,
        Main!$W6070)
)</f>
        <v>40470</v>
      </c>
      <c r="Y6070">
        <f>Table1[[#This Row],[Average_Cost_for_two]]*VLOOKUP(Table1[[#This Row],[Currency]],currency!$A$2:$B$10,2,FALSE)</f>
        <v>2.4</v>
      </c>
      <c r="Z6070" t="str">
        <f>VLOOKUP(C6070,country!A:B,2,FALSE)</f>
        <v>India</v>
      </c>
      <c r="AA6070">
        <f t="shared" si="94"/>
        <v>4</v>
      </c>
    </row>
    <row r="6071" spans="1:27" ht="15.75" customHeight="1" x14ac:dyDescent="0.25">
      <c r="A6071">
        <v>310829</v>
      </c>
      <c r="B6071" t="s">
        <v>4902</v>
      </c>
      <c r="C6071">
        <v>1</v>
      </c>
      <c r="D6071" t="s">
        <v>11222</v>
      </c>
      <c r="E6071" t="s">
        <v>12556</v>
      </c>
      <c r="F6071" t="s">
        <v>11390</v>
      </c>
      <c r="G6071" t="s">
        <v>11391</v>
      </c>
      <c r="H6071">
        <v>77.017033600000005</v>
      </c>
      <c r="I6071">
        <v>28.4677392</v>
      </c>
      <c r="J6071" t="s">
        <v>477</v>
      </c>
      <c r="K6071" t="s">
        <v>28</v>
      </c>
      <c r="L6071" t="s">
        <v>29</v>
      </c>
      <c r="M6071" t="s">
        <v>36</v>
      </c>
      <c r="N6071" t="s">
        <v>29</v>
      </c>
      <c r="O6071" t="s">
        <v>29</v>
      </c>
      <c r="P6071">
        <v>2</v>
      </c>
      <c r="Q6071">
        <v>148</v>
      </c>
      <c r="R6071">
        <v>800</v>
      </c>
      <c r="S6071" t="str">
        <f>IF(Table1[[#This Row],[Average_Cost_for_two]]&lt;500,"Low",IF(Table1[[#This Row],[Average_Cost_for_two]]&lt;=1500,"Medium","High"))</f>
        <v>Medium</v>
      </c>
      <c r="T6071">
        <v>3.5</v>
      </c>
      <c r="U6071">
        <v>2018</v>
      </c>
      <c r="V6071">
        <v>10</v>
      </c>
      <c r="W6071">
        <v>13</v>
      </c>
      <c r="X6071">
        <f>IF(OR(Main!$U6071=0,
       Main!$V6071=0,
       Main!$W6071=0),
   "",
   DATE(Main!$U6071,
        Main!$V6071,
        Main!$W6071)
)</f>
        <v>43386</v>
      </c>
      <c r="Y6071">
        <f>Table1[[#This Row],[Average_Cost_for_two]]*VLOOKUP(Table1[[#This Row],[Currency]],currency!$A$2:$B$10,2,FALSE)</f>
        <v>9.6</v>
      </c>
      <c r="Z6071" t="str">
        <f>VLOOKUP(C6071,country!A:B,2,FALSE)</f>
        <v>India</v>
      </c>
      <c r="AA6071">
        <f t="shared" si="94"/>
        <v>4</v>
      </c>
    </row>
    <row r="6072" spans="1:27" ht="15.75" customHeight="1" x14ac:dyDescent="0.25">
      <c r="A6072">
        <v>9852</v>
      </c>
      <c r="B6072" t="s">
        <v>12557</v>
      </c>
      <c r="C6072">
        <v>1</v>
      </c>
      <c r="D6072" t="s">
        <v>11222</v>
      </c>
      <c r="E6072" t="s">
        <v>12558</v>
      </c>
      <c r="F6072" t="s">
        <v>11390</v>
      </c>
      <c r="G6072" t="s">
        <v>11391</v>
      </c>
      <c r="H6072">
        <v>77.017524399999999</v>
      </c>
      <c r="I6072">
        <v>28.466367200000001</v>
      </c>
      <c r="J6072" t="s">
        <v>697</v>
      </c>
      <c r="K6072" t="s">
        <v>28</v>
      </c>
      <c r="L6072" t="s">
        <v>29</v>
      </c>
      <c r="M6072" t="s">
        <v>29</v>
      </c>
      <c r="N6072" t="s">
        <v>29</v>
      </c>
      <c r="O6072" t="s">
        <v>29</v>
      </c>
      <c r="P6072">
        <v>1</v>
      </c>
      <c r="Q6072">
        <v>20</v>
      </c>
      <c r="R6072">
        <v>150</v>
      </c>
      <c r="S6072" t="str">
        <f>IF(Table1[[#This Row],[Average_Cost_for_two]]&lt;500,"Low",IF(Table1[[#This Row],[Average_Cost_for_two]]&lt;=1500,"Medium","High"))</f>
        <v>Low</v>
      </c>
      <c r="T6072">
        <v>3.6</v>
      </c>
      <c r="U6072">
        <v>2017</v>
      </c>
      <c r="V6072">
        <v>10</v>
      </c>
      <c r="W6072">
        <v>24</v>
      </c>
      <c r="X6072">
        <f>IF(OR(Main!$U6072=0,
       Main!$V6072=0,
       Main!$W6072=0),
   "",
   DATE(Main!$U6072,
        Main!$V6072,
        Main!$W6072)
)</f>
        <v>43032</v>
      </c>
      <c r="Y6072">
        <f>Table1[[#This Row],[Average_Cost_for_two]]*VLOOKUP(Table1[[#This Row],[Currency]],currency!$A$2:$B$10,2,FALSE)</f>
        <v>1.8</v>
      </c>
      <c r="Z6072" t="str">
        <f>VLOOKUP(C6072,country!A:B,2,FALSE)</f>
        <v>India</v>
      </c>
      <c r="AA6072">
        <f t="shared" si="94"/>
        <v>4</v>
      </c>
    </row>
    <row r="6073" spans="1:27" ht="15.75" customHeight="1" x14ac:dyDescent="0.25">
      <c r="A6073">
        <v>358</v>
      </c>
      <c r="B6073" t="s">
        <v>12207</v>
      </c>
      <c r="C6073">
        <v>1</v>
      </c>
      <c r="D6073" t="s">
        <v>11222</v>
      </c>
      <c r="E6073" t="s">
        <v>12559</v>
      </c>
      <c r="F6073" t="s">
        <v>11394</v>
      </c>
      <c r="G6073" t="s">
        <v>11395</v>
      </c>
      <c r="H6073">
        <v>77.099722299999996</v>
      </c>
      <c r="I6073">
        <v>28.4656305</v>
      </c>
      <c r="J6073" t="s">
        <v>480</v>
      </c>
      <c r="K6073" t="s">
        <v>28</v>
      </c>
      <c r="L6073" t="s">
        <v>29</v>
      </c>
      <c r="M6073" t="s">
        <v>36</v>
      </c>
      <c r="N6073" t="s">
        <v>29</v>
      </c>
      <c r="O6073" t="s">
        <v>29</v>
      </c>
      <c r="P6073">
        <v>2</v>
      </c>
      <c r="Q6073">
        <v>64</v>
      </c>
      <c r="R6073">
        <v>700</v>
      </c>
      <c r="S6073" t="str">
        <f>IF(Table1[[#This Row],[Average_Cost_for_two]]&lt;500,"Low",IF(Table1[[#This Row],[Average_Cost_for_two]]&lt;=1500,"Medium","High"))</f>
        <v>Medium</v>
      </c>
      <c r="T6073">
        <v>3.3</v>
      </c>
      <c r="U6073">
        <v>2016</v>
      </c>
      <c r="V6073">
        <v>10</v>
      </c>
      <c r="W6073">
        <v>27</v>
      </c>
      <c r="X6073">
        <f>IF(OR(Main!$U6073=0,
       Main!$V6073=0,
       Main!$W6073=0),
   "",
   DATE(Main!$U6073,
        Main!$V6073,
        Main!$W6073)
)</f>
        <v>42670</v>
      </c>
      <c r="Y6073">
        <f>Table1[[#This Row],[Average_Cost_for_two]]*VLOOKUP(Table1[[#This Row],[Currency]],currency!$A$2:$B$10,2,FALSE)</f>
        <v>8.4</v>
      </c>
      <c r="Z6073" t="str">
        <f>VLOOKUP(C6073,country!A:B,2,FALSE)</f>
        <v>India</v>
      </c>
      <c r="AA6073">
        <f t="shared" si="94"/>
        <v>4</v>
      </c>
    </row>
    <row r="6074" spans="1:27" ht="15.75" customHeight="1" x14ac:dyDescent="0.25">
      <c r="A6074">
        <v>301383</v>
      </c>
      <c r="B6074" t="s">
        <v>12560</v>
      </c>
      <c r="C6074">
        <v>1</v>
      </c>
      <c r="D6074" t="s">
        <v>11222</v>
      </c>
      <c r="E6074" t="s">
        <v>12561</v>
      </c>
      <c r="F6074" t="s">
        <v>11248</v>
      </c>
      <c r="G6074" t="s">
        <v>11247</v>
      </c>
      <c r="H6074">
        <v>77.045157500000002</v>
      </c>
      <c r="I6074">
        <v>28.4025286</v>
      </c>
      <c r="J6074" t="s">
        <v>3315</v>
      </c>
      <c r="K6074" t="s">
        <v>28</v>
      </c>
      <c r="L6074" t="s">
        <v>36</v>
      </c>
      <c r="M6074" t="s">
        <v>29</v>
      </c>
      <c r="N6074" t="s">
        <v>29</v>
      </c>
      <c r="O6074" t="s">
        <v>29</v>
      </c>
      <c r="P6074">
        <v>2</v>
      </c>
      <c r="Q6074">
        <v>57</v>
      </c>
      <c r="R6074">
        <v>750</v>
      </c>
      <c r="S6074" t="str">
        <f>IF(Table1[[#This Row],[Average_Cost_for_two]]&lt;500,"Low",IF(Table1[[#This Row],[Average_Cost_for_two]]&lt;=1500,"Medium","High"))</f>
        <v>Medium</v>
      </c>
      <c r="T6074">
        <v>3.1</v>
      </c>
      <c r="U6074">
        <v>2010</v>
      </c>
      <c r="V6074">
        <v>10</v>
      </c>
      <c r="W6074">
        <v>4</v>
      </c>
      <c r="X6074">
        <f>IF(OR(Main!$U6074=0,
       Main!$V6074=0,
       Main!$W6074=0),
   "",
   DATE(Main!$U6074,
        Main!$V6074,
        Main!$W6074)
)</f>
        <v>40455</v>
      </c>
      <c r="Y6074">
        <f>Table1[[#This Row],[Average_Cost_for_two]]*VLOOKUP(Table1[[#This Row],[Currency]],currency!$A$2:$B$10,2,FALSE)</f>
        <v>9</v>
      </c>
      <c r="Z6074" t="str">
        <f>VLOOKUP(C6074,country!A:B,2,FALSE)</f>
        <v>India</v>
      </c>
      <c r="AA6074">
        <f t="shared" si="94"/>
        <v>4</v>
      </c>
    </row>
    <row r="6075" spans="1:27" ht="15.75" customHeight="1" x14ac:dyDescent="0.25">
      <c r="A6075">
        <v>303003</v>
      </c>
      <c r="B6075" t="s">
        <v>3336</v>
      </c>
      <c r="C6075">
        <v>1</v>
      </c>
      <c r="D6075" t="s">
        <v>11222</v>
      </c>
      <c r="E6075" t="s">
        <v>12562</v>
      </c>
      <c r="F6075" t="s">
        <v>11248</v>
      </c>
      <c r="G6075" t="s">
        <v>11247</v>
      </c>
      <c r="H6075">
        <v>77.040659700000006</v>
      </c>
      <c r="I6075">
        <v>28.420119499999998</v>
      </c>
      <c r="J6075" t="s">
        <v>3340</v>
      </c>
      <c r="K6075" t="s">
        <v>28</v>
      </c>
      <c r="L6075" t="s">
        <v>36</v>
      </c>
      <c r="M6075" t="s">
        <v>36</v>
      </c>
      <c r="N6075" t="s">
        <v>29</v>
      </c>
      <c r="O6075" t="s">
        <v>29</v>
      </c>
      <c r="P6075">
        <v>3</v>
      </c>
      <c r="Q6075">
        <v>83</v>
      </c>
      <c r="R6075">
        <v>1500</v>
      </c>
      <c r="S6075" t="str">
        <f>IF(Table1[[#This Row],[Average_Cost_for_two]]&lt;500,"Low",IF(Table1[[#This Row],[Average_Cost_for_two]]&lt;=1500,"Medium","High"))</f>
        <v>Medium</v>
      </c>
      <c r="T6075">
        <v>2.6</v>
      </c>
      <c r="U6075">
        <v>2011</v>
      </c>
      <c r="V6075">
        <v>10</v>
      </c>
      <c r="W6075">
        <v>6</v>
      </c>
      <c r="X6075">
        <f>IF(OR(Main!$U6075=0,
       Main!$V6075=0,
       Main!$W6075=0),
   "",
   DATE(Main!$U6075,
        Main!$V6075,
        Main!$W6075)
)</f>
        <v>40822</v>
      </c>
      <c r="Y6075">
        <f>Table1[[#This Row],[Average_Cost_for_two]]*VLOOKUP(Table1[[#This Row],[Currency]],currency!$A$2:$B$10,2,FALSE)</f>
        <v>18</v>
      </c>
      <c r="Z6075" t="str">
        <f>VLOOKUP(C6075,country!A:B,2,FALSE)</f>
        <v>India</v>
      </c>
      <c r="AA6075">
        <f t="shared" si="94"/>
        <v>4</v>
      </c>
    </row>
    <row r="6076" spans="1:27" ht="15.75" customHeight="1" x14ac:dyDescent="0.25">
      <c r="A6076">
        <v>18415385</v>
      </c>
      <c r="B6076" t="s">
        <v>12563</v>
      </c>
      <c r="C6076">
        <v>1</v>
      </c>
      <c r="D6076" t="s">
        <v>11222</v>
      </c>
      <c r="E6076" t="s">
        <v>12564</v>
      </c>
      <c r="F6076" t="s">
        <v>11248</v>
      </c>
      <c r="G6076" t="s">
        <v>11247</v>
      </c>
      <c r="H6076">
        <v>77.041379399999997</v>
      </c>
      <c r="I6076">
        <v>28.406917700000001</v>
      </c>
      <c r="J6076" t="s">
        <v>2126</v>
      </c>
      <c r="K6076" t="s">
        <v>28</v>
      </c>
      <c r="L6076" t="s">
        <v>36</v>
      </c>
      <c r="M6076" t="s">
        <v>29</v>
      </c>
      <c r="N6076" t="s">
        <v>29</v>
      </c>
      <c r="O6076" t="s">
        <v>29</v>
      </c>
      <c r="P6076">
        <v>3</v>
      </c>
      <c r="Q6076">
        <v>28</v>
      </c>
      <c r="R6076">
        <v>1100</v>
      </c>
      <c r="S6076" t="str">
        <f>IF(Table1[[#This Row],[Average_Cost_for_two]]&lt;500,"Low",IF(Table1[[#This Row],[Average_Cost_for_two]]&lt;=1500,"Medium","High"))</f>
        <v>Medium</v>
      </c>
      <c r="T6076">
        <v>3.9</v>
      </c>
      <c r="U6076">
        <v>2013</v>
      </c>
      <c r="V6076">
        <v>10</v>
      </c>
      <c r="W6076">
        <v>28</v>
      </c>
      <c r="X6076">
        <f>IF(OR(Main!$U6076=0,
       Main!$V6076=0,
       Main!$W6076=0),
   "",
   DATE(Main!$U6076,
        Main!$V6076,
        Main!$W6076)
)</f>
        <v>41575</v>
      </c>
      <c r="Y6076">
        <f>Table1[[#This Row],[Average_Cost_for_two]]*VLOOKUP(Table1[[#This Row],[Currency]],currency!$A$2:$B$10,2,FALSE)</f>
        <v>13.200000000000001</v>
      </c>
      <c r="Z6076" t="str">
        <f>VLOOKUP(C6076,country!A:B,2,FALSE)</f>
        <v>India</v>
      </c>
      <c r="AA6076">
        <f t="shared" si="94"/>
        <v>4</v>
      </c>
    </row>
    <row r="6077" spans="1:27" ht="15.75" customHeight="1" x14ac:dyDescent="0.25">
      <c r="A6077">
        <v>304564</v>
      </c>
      <c r="B6077" t="s">
        <v>10020</v>
      </c>
      <c r="C6077">
        <v>1</v>
      </c>
      <c r="D6077" t="s">
        <v>11222</v>
      </c>
      <c r="E6077" t="s">
        <v>12565</v>
      </c>
      <c r="F6077" t="s">
        <v>11926</v>
      </c>
      <c r="G6077" t="s">
        <v>11927</v>
      </c>
      <c r="H6077">
        <v>77.088930419999997</v>
      </c>
      <c r="I6077">
        <v>28.4316636</v>
      </c>
      <c r="J6077" t="s">
        <v>7486</v>
      </c>
      <c r="K6077" t="s">
        <v>28</v>
      </c>
      <c r="L6077" t="s">
        <v>29</v>
      </c>
      <c r="M6077" t="s">
        <v>29</v>
      </c>
      <c r="N6077" t="s">
        <v>29</v>
      </c>
      <c r="O6077" t="s">
        <v>29</v>
      </c>
      <c r="P6077">
        <v>1</v>
      </c>
      <c r="Q6077">
        <v>9</v>
      </c>
      <c r="R6077">
        <v>100</v>
      </c>
      <c r="S6077" t="str">
        <f>IF(Table1[[#This Row],[Average_Cost_for_two]]&lt;500,"Low",IF(Table1[[#This Row],[Average_Cost_for_two]]&lt;=1500,"Medium","High"))</f>
        <v>Low</v>
      </c>
      <c r="T6077">
        <v>2.8</v>
      </c>
      <c r="U6077">
        <v>2018</v>
      </c>
      <c r="V6077">
        <v>10</v>
      </c>
      <c r="W6077">
        <v>4</v>
      </c>
      <c r="X6077">
        <f>IF(OR(Main!$U6077=0,
       Main!$V6077=0,
       Main!$W6077=0),
   "",
   DATE(Main!$U6077,
        Main!$V6077,
        Main!$W6077)
)</f>
        <v>43377</v>
      </c>
      <c r="Y6077">
        <f>Table1[[#This Row],[Average_Cost_for_two]]*VLOOKUP(Table1[[#This Row],[Currency]],currency!$A$2:$B$10,2,FALSE)</f>
        <v>1.2</v>
      </c>
      <c r="Z6077" t="str">
        <f>VLOOKUP(C6077,country!A:B,2,FALSE)</f>
        <v>India</v>
      </c>
      <c r="AA6077">
        <f t="shared" si="94"/>
        <v>4</v>
      </c>
    </row>
    <row r="6078" spans="1:27" ht="15.75" customHeight="1" x14ac:dyDescent="0.25">
      <c r="A6078">
        <v>1216</v>
      </c>
      <c r="B6078" t="s">
        <v>12566</v>
      </c>
      <c r="C6078">
        <v>1</v>
      </c>
      <c r="D6078" t="s">
        <v>11222</v>
      </c>
      <c r="E6078" t="s">
        <v>12567</v>
      </c>
      <c r="F6078" t="s">
        <v>11398</v>
      </c>
      <c r="G6078" t="s">
        <v>11399</v>
      </c>
      <c r="H6078">
        <v>77.087249099999994</v>
      </c>
      <c r="I6078">
        <v>28.462527699999999</v>
      </c>
      <c r="J6078" t="s">
        <v>12568</v>
      </c>
      <c r="K6078" t="s">
        <v>28</v>
      </c>
      <c r="L6078" t="s">
        <v>36</v>
      </c>
      <c r="M6078" t="s">
        <v>36</v>
      </c>
      <c r="N6078" t="s">
        <v>29</v>
      </c>
      <c r="O6078" t="s">
        <v>29</v>
      </c>
      <c r="P6078">
        <v>2</v>
      </c>
      <c r="Q6078">
        <v>199</v>
      </c>
      <c r="R6078">
        <v>650</v>
      </c>
      <c r="S6078" t="str">
        <f>IF(Table1[[#This Row],[Average_Cost_for_two]]&lt;500,"Low",IF(Table1[[#This Row],[Average_Cost_for_two]]&lt;=1500,"Medium","High"))</f>
        <v>Medium</v>
      </c>
      <c r="T6078">
        <v>3.3</v>
      </c>
      <c r="U6078">
        <v>2014</v>
      </c>
      <c r="V6078">
        <v>10</v>
      </c>
      <c r="W6078">
        <v>26</v>
      </c>
      <c r="X6078">
        <f>IF(OR(Main!$U6078=0,
       Main!$V6078=0,
       Main!$W6078=0),
   "",
   DATE(Main!$U6078,
        Main!$V6078,
        Main!$W6078)
)</f>
        <v>41938</v>
      </c>
      <c r="Y6078">
        <f>Table1[[#This Row],[Average_Cost_for_two]]*VLOOKUP(Table1[[#This Row],[Currency]],currency!$A$2:$B$10,2,FALSE)</f>
        <v>7.8</v>
      </c>
      <c r="Z6078" t="str">
        <f>VLOOKUP(C6078,country!A:B,2,FALSE)</f>
        <v>India</v>
      </c>
      <c r="AA6078">
        <f t="shared" si="94"/>
        <v>4</v>
      </c>
    </row>
    <row r="6079" spans="1:27" ht="15.75" customHeight="1" x14ac:dyDescent="0.25">
      <c r="A6079">
        <v>18391189</v>
      </c>
      <c r="B6079" t="s">
        <v>12569</v>
      </c>
      <c r="C6079">
        <v>1</v>
      </c>
      <c r="D6079" t="s">
        <v>11222</v>
      </c>
      <c r="E6079" t="s">
        <v>12570</v>
      </c>
      <c r="F6079" t="s">
        <v>11549</v>
      </c>
      <c r="G6079" t="s">
        <v>11550</v>
      </c>
      <c r="H6079">
        <v>77.078436300000007</v>
      </c>
      <c r="I6079">
        <v>28.4660738</v>
      </c>
      <c r="J6079" t="s">
        <v>567</v>
      </c>
      <c r="K6079" t="s">
        <v>28</v>
      </c>
      <c r="L6079" t="s">
        <v>29</v>
      </c>
      <c r="M6079" t="s">
        <v>29</v>
      </c>
      <c r="N6079" t="s">
        <v>29</v>
      </c>
      <c r="O6079" t="s">
        <v>29</v>
      </c>
      <c r="P6079">
        <v>3</v>
      </c>
      <c r="Q6079">
        <v>16</v>
      </c>
      <c r="R6079">
        <v>1000</v>
      </c>
      <c r="S6079" t="str">
        <f>IF(Table1[[#This Row],[Average_Cost_for_two]]&lt;500,"Low",IF(Table1[[#This Row],[Average_Cost_for_two]]&lt;=1500,"Medium","High"))</f>
        <v>Medium</v>
      </c>
      <c r="T6079">
        <v>3.4</v>
      </c>
      <c r="U6079">
        <v>2018</v>
      </c>
      <c r="V6079">
        <v>10</v>
      </c>
      <c r="W6079">
        <v>6</v>
      </c>
      <c r="X6079">
        <f>IF(OR(Main!$U6079=0,
       Main!$V6079=0,
       Main!$W6079=0),
   "",
   DATE(Main!$U6079,
        Main!$V6079,
        Main!$W6079)
)</f>
        <v>43379</v>
      </c>
      <c r="Y6079">
        <f>Table1[[#This Row],[Average_Cost_for_two]]*VLOOKUP(Table1[[#This Row],[Currency]],currency!$A$2:$B$10,2,FALSE)</f>
        <v>12</v>
      </c>
      <c r="Z6079" t="str">
        <f>VLOOKUP(C6079,country!A:B,2,FALSE)</f>
        <v>India</v>
      </c>
      <c r="AA6079">
        <f t="shared" si="94"/>
        <v>4</v>
      </c>
    </row>
    <row r="6080" spans="1:27" ht="15.75" customHeight="1" x14ac:dyDescent="0.25">
      <c r="A6080">
        <v>18363405</v>
      </c>
      <c r="B6080" t="s">
        <v>12571</v>
      </c>
      <c r="C6080">
        <v>1</v>
      </c>
      <c r="D6080" t="s">
        <v>11222</v>
      </c>
      <c r="E6080" t="s">
        <v>12572</v>
      </c>
      <c r="F6080" t="s">
        <v>11549</v>
      </c>
      <c r="G6080" t="s">
        <v>11550</v>
      </c>
      <c r="H6080">
        <v>77.079155700000001</v>
      </c>
      <c r="I6080">
        <v>28.4605845</v>
      </c>
      <c r="J6080" t="s">
        <v>12573</v>
      </c>
      <c r="K6080" t="s">
        <v>28</v>
      </c>
      <c r="L6080" t="s">
        <v>29</v>
      </c>
      <c r="M6080" t="s">
        <v>36</v>
      </c>
      <c r="N6080" t="s">
        <v>29</v>
      </c>
      <c r="O6080" t="s">
        <v>29</v>
      </c>
      <c r="P6080">
        <v>1</v>
      </c>
      <c r="Q6080">
        <v>25</v>
      </c>
      <c r="R6080">
        <v>200</v>
      </c>
      <c r="S6080" t="str">
        <f>IF(Table1[[#This Row],[Average_Cost_for_two]]&lt;500,"Low",IF(Table1[[#This Row],[Average_Cost_for_two]]&lt;=1500,"Medium","High"))</f>
        <v>Low</v>
      </c>
      <c r="T6080">
        <v>3.7</v>
      </c>
      <c r="U6080">
        <v>2012</v>
      </c>
      <c r="V6080">
        <v>10</v>
      </c>
      <c r="W6080">
        <v>5</v>
      </c>
      <c r="X6080">
        <f>IF(OR(Main!$U6080=0,
       Main!$V6080=0,
       Main!$W6080=0),
   "",
   DATE(Main!$U6080,
        Main!$V6080,
        Main!$W6080)
)</f>
        <v>41187</v>
      </c>
      <c r="Y6080">
        <f>Table1[[#This Row],[Average_Cost_for_two]]*VLOOKUP(Table1[[#This Row],[Currency]],currency!$A$2:$B$10,2,FALSE)</f>
        <v>2.4</v>
      </c>
      <c r="Z6080" t="str">
        <f>VLOOKUP(C6080,country!A:B,2,FALSE)</f>
        <v>India</v>
      </c>
      <c r="AA6080">
        <f t="shared" si="94"/>
        <v>4</v>
      </c>
    </row>
    <row r="6081" spans="1:27" ht="15.75" customHeight="1" x14ac:dyDescent="0.25">
      <c r="A6081">
        <v>18420454</v>
      </c>
      <c r="B6081" t="s">
        <v>12574</v>
      </c>
      <c r="C6081">
        <v>1</v>
      </c>
      <c r="D6081" t="s">
        <v>11222</v>
      </c>
      <c r="E6081" t="s">
        <v>12575</v>
      </c>
      <c r="F6081" t="s">
        <v>11685</v>
      </c>
      <c r="G6081" t="s">
        <v>11686</v>
      </c>
      <c r="H6081">
        <v>77.079695299999997</v>
      </c>
      <c r="I6081">
        <v>28.460726000000001</v>
      </c>
      <c r="J6081" t="s">
        <v>2126</v>
      </c>
      <c r="K6081" t="s">
        <v>28</v>
      </c>
      <c r="L6081" t="s">
        <v>29</v>
      </c>
      <c r="M6081" t="s">
        <v>36</v>
      </c>
      <c r="N6081" t="s">
        <v>29</v>
      </c>
      <c r="O6081" t="s">
        <v>29</v>
      </c>
      <c r="P6081">
        <v>2</v>
      </c>
      <c r="Q6081">
        <v>27</v>
      </c>
      <c r="R6081">
        <v>700</v>
      </c>
      <c r="S6081" t="str">
        <f>IF(Table1[[#This Row],[Average_Cost_for_two]]&lt;500,"Low",IF(Table1[[#This Row],[Average_Cost_for_two]]&lt;=1500,"Medium","High"))</f>
        <v>Medium</v>
      </c>
      <c r="T6081">
        <v>4</v>
      </c>
      <c r="U6081">
        <v>2018</v>
      </c>
      <c r="V6081">
        <v>10</v>
      </c>
      <c r="W6081">
        <v>3</v>
      </c>
      <c r="X6081">
        <f>IF(OR(Main!$U6081=0,
       Main!$V6081=0,
       Main!$W6081=0),
   "",
   DATE(Main!$U6081,
        Main!$V6081,
        Main!$W6081)
)</f>
        <v>43376</v>
      </c>
      <c r="Y6081">
        <f>Table1[[#This Row],[Average_Cost_for_two]]*VLOOKUP(Table1[[#This Row],[Currency]],currency!$A$2:$B$10,2,FALSE)</f>
        <v>8.4</v>
      </c>
      <c r="Z6081" t="str">
        <f>VLOOKUP(C6081,country!A:B,2,FALSE)</f>
        <v>India</v>
      </c>
      <c r="AA6081">
        <f t="shared" si="94"/>
        <v>4</v>
      </c>
    </row>
    <row r="6082" spans="1:27" ht="15.75" customHeight="1" x14ac:dyDescent="0.25">
      <c r="A6082">
        <v>313299</v>
      </c>
      <c r="B6082" t="s">
        <v>12576</v>
      </c>
      <c r="C6082">
        <v>1</v>
      </c>
      <c r="D6082" t="s">
        <v>23</v>
      </c>
      <c r="E6082" t="s">
        <v>12577</v>
      </c>
      <c r="F6082" t="s">
        <v>3119</v>
      </c>
      <c r="G6082" t="s">
        <v>3120</v>
      </c>
      <c r="H6082">
        <v>77.226190099999997</v>
      </c>
      <c r="I6082">
        <v>28.599876800000001</v>
      </c>
      <c r="J6082" t="s">
        <v>5618</v>
      </c>
      <c r="K6082" t="s">
        <v>28</v>
      </c>
      <c r="L6082" t="s">
        <v>29</v>
      </c>
      <c r="M6082" t="s">
        <v>29</v>
      </c>
      <c r="N6082" t="s">
        <v>29</v>
      </c>
      <c r="O6082" t="s">
        <v>29</v>
      </c>
      <c r="P6082">
        <v>4</v>
      </c>
      <c r="Q6082">
        <v>551</v>
      </c>
      <c r="R6082">
        <v>2000</v>
      </c>
      <c r="S6082" t="str">
        <f>IF(Table1[[#This Row],[Average_Cost_for_two]]&lt;500,"Low",IF(Table1[[#This Row],[Average_Cost_for_two]]&lt;=1500,"Medium","High"))</f>
        <v>High</v>
      </c>
      <c r="T6082">
        <v>4.2</v>
      </c>
      <c r="U6082">
        <v>2014</v>
      </c>
      <c r="V6082">
        <v>3</v>
      </c>
      <c r="W6082">
        <v>19</v>
      </c>
      <c r="X6082">
        <f>IF(OR(Main!$U6082=0,
       Main!$V6082=0,
       Main!$W6082=0),
   "",
   DATE(Main!$U6082,
        Main!$V6082,
        Main!$W6082)
)</f>
        <v>41717</v>
      </c>
      <c r="Y6082">
        <f>Table1[[#This Row],[Average_Cost_for_two]]*VLOOKUP(Table1[[#This Row],[Currency]],currency!$A$2:$B$10,2,FALSE)</f>
        <v>24</v>
      </c>
      <c r="Z6082" t="str">
        <f>VLOOKUP(C6082,country!A:B,2,FALSE)</f>
        <v>India</v>
      </c>
      <c r="AA6082">
        <f t="shared" ref="AA6082:AA6145" si="95">ROUNDUP(V6082/3,0)</f>
        <v>1</v>
      </c>
    </row>
    <row r="6083" spans="1:27" ht="15.75" customHeight="1" x14ac:dyDescent="0.25">
      <c r="A6083">
        <v>309377</v>
      </c>
      <c r="B6083" t="s">
        <v>3113</v>
      </c>
      <c r="C6083">
        <v>1</v>
      </c>
      <c r="D6083" t="s">
        <v>11222</v>
      </c>
      <c r="E6083" t="s">
        <v>12578</v>
      </c>
      <c r="F6083" t="s">
        <v>12579</v>
      </c>
      <c r="G6083" t="s">
        <v>12580</v>
      </c>
      <c r="H6083">
        <v>77.048260999999997</v>
      </c>
      <c r="I6083">
        <v>28.412019000000001</v>
      </c>
      <c r="J6083" t="s">
        <v>477</v>
      </c>
      <c r="K6083" t="s">
        <v>28</v>
      </c>
      <c r="L6083" t="s">
        <v>29</v>
      </c>
      <c r="M6083" t="s">
        <v>29</v>
      </c>
      <c r="N6083" t="s">
        <v>29</v>
      </c>
      <c r="O6083" t="s">
        <v>29</v>
      </c>
      <c r="P6083">
        <v>2</v>
      </c>
      <c r="Q6083">
        <v>96</v>
      </c>
      <c r="R6083">
        <v>650</v>
      </c>
      <c r="S6083" t="str">
        <f>IF(Table1[[#This Row],[Average_Cost_for_two]]&lt;500,"Low",IF(Table1[[#This Row],[Average_Cost_for_two]]&lt;=1500,"Medium","High"))</f>
        <v>Medium</v>
      </c>
      <c r="T6083">
        <v>3.3</v>
      </c>
      <c r="U6083">
        <v>2017</v>
      </c>
      <c r="V6083">
        <v>10</v>
      </c>
      <c r="W6083">
        <v>15</v>
      </c>
      <c r="X6083">
        <f>IF(OR(Main!$U6083=0,
       Main!$V6083=0,
       Main!$W6083=0),
   "",
   DATE(Main!$U6083,
        Main!$V6083,
        Main!$W6083)
)</f>
        <v>43023</v>
      </c>
      <c r="Y6083">
        <f>Table1[[#This Row],[Average_Cost_for_two]]*VLOOKUP(Table1[[#This Row],[Currency]],currency!$A$2:$B$10,2,FALSE)</f>
        <v>7.8</v>
      </c>
      <c r="Z6083" t="str">
        <f>VLOOKUP(C6083,country!A:B,2,FALSE)</f>
        <v>India</v>
      </c>
      <c r="AA6083">
        <f t="shared" si="95"/>
        <v>4</v>
      </c>
    </row>
    <row r="6084" spans="1:27" ht="15.75" customHeight="1" x14ac:dyDescent="0.25">
      <c r="A6084">
        <v>3943</v>
      </c>
      <c r="B6084" t="s">
        <v>12581</v>
      </c>
      <c r="C6084">
        <v>1</v>
      </c>
      <c r="D6084" t="s">
        <v>23</v>
      </c>
      <c r="E6084" t="s">
        <v>12159</v>
      </c>
      <c r="F6084" t="s">
        <v>12160</v>
      </c>
      <c r="G6084" t="s">
        <v>12161</v>
      </c>
      <c r="H6084">
        <v>77.218555199999997</v>
      </c>
      <c r="I6084">
        <v>28.618773600000001</v>
      </c>
      <c r="J6084" t="s">
        <v>624</v>
      </c>
      <c r="K6084" t="s">
        <v>28</v>
      </c>
      <c r="L6084" t="s">
        <v>29</v>
      </c>
      <c r="M6084" t="s">
        <v>29</v>
      </c>
      <c r="N6084" t="s">
        <v>29</v>
      </c>
      <c r="O6084" t="s">
        <v>29</v>
      </c>
      <c r="P6084">
        <v>4</v>
      </c>
      <c r="Q6084">
        <v>20</v>
      </c>
      <c r="R6084">
        <v>2000</v>
      </c>
      <c r="S6084" t="str">
        <f>IF(Table1[[#This Row],[Average_Cost_for_two]]&lt;500,"Low",IF(Table1[[#This Row],[Average_Cost_for_two]]&lt;=1500,"Medium","High"))</f>
        <v>High</v>
      </c>
      <c r="T6084">
        <v>3.3</v>
      </c>
      <c r="U6084">
        <v>2012</v>
      </c>
      <c r="V6084">
        <v>3</v>
      </c>
      <c r="W6084">
        <v>23</v>
      </c>
      <c r="X6084">
        <f>IF(OR(Main!$U6084=0,
       Main!$V6084=0,
       Main!$W6084=0),
   "",
   DATE(Main!$U6084,
        Main!$V6084,
        Main!$W6084)
)</f>
        <v>40991</v>
      </c>
      <c r="Y6084">
        <f>Table1[[#This Row],[Average_Cost_for_two]]*VLOOKUP(Table1[[#This Row],[Currency]],currency!$A$2:$B$10,2,FALSE)</f>
        <v>24</v>
      </c>
      <c r="Z6084" t="str">
        <f>VLOOKUP(C6084,country!A:B,2,FALSE)</f>
        <v>India</v>
      </c>
      <c r="AA6084">
        <f t="shared" si="95"/>
        <v>1</v>
      </c>
    </row>
    <row r="6085" spans="1:27" ht="15.75" customHeight="1" x14ac:dyDescent="0.25">
      <c r="A6085">
        <v>18374686</v>
      </c>
      <c r="B6085" t="s">
        <v>12582</v>
      </c>
      <c r="C6085">
        <v>1</v>
      </c>
      <c r="D6085" t="s">
        <v>11222</v>
      </c>
      <c r="E6085" t="s">
        <v>12583</v>
      </c>
      <c r="F6085" t="s">
        <v>11254</v>
      </c>
      <c r="G6085" t="s">
        <v>11255</v>
      </c>
      <c r="H6085">
        <v>77.087968500000002</v>
      </c>
      <c r="I6085">
        <v>28.499172399999999</v>
      </c>
      <c r="J6085" t="s">
        <v>886</v>
      </c>
      <c r="K6085" t="s">
        <v>28</v>
      </c>
      <c r="L6085" t="s">
        <v>36</v>
      </c>
      <c r="M6085" t="s">
        <v>29</v>
      </c>
      <c r="N6085" t="s">
        <v>29</v>
      </c>
      <c r="O6085" t="s">
        <v>29</v>
      </c>
      <c r="P6085">
        <v>2</v>
      </c>
      <c r="Q6085">
        <v>11</v>
      </c>
      <c r="R6085">
        <v>800</v>
      </c>
      <c r="S6085" t="str">
        <f>IF(Table1[[#This Row],[Average_Cost_for_two]]&lt;500,"Low",IF(Table1[[#This Row],[Average_Cost_for_two]]&lt;=1500,"Medium","High"))</f>
        <v>Medium</v>
      </c>
      <c r="T6085">
        <v>3.1</v>
      </c>
      <c r="U6085">
        <v>2010</v>
      </c>
      <c r="V6085">
        <v>10</v>
      </c>
      <c r="W6085">
        <v>18</v>
      </c>
      <c r="X6085">
        <f>IF(OR(Main!$U6085=0,
       Main!$V6085=0,
       Main!$W6085=0),
   "",
   DATE(Main!$U6085,
        Main!$V6085,
        Main!$W6085)
)</f>
        <v>40469</v>
      </c>
      <c r="Y6085">
        <f>Table1[[#This Row],[Average_Cost_for_two]]*VLOOKUP(Table1[[#This Row],[Currency]],currency!$A$2:$B$10,2,FALSE)</f>
        <v>9.6</v>
      </c>
      <c r="Z6085" t="str">
        <f>VLOOKUP(C6085,country!A:B,2,FALSE)</f>
        <v>India</v>
      </c>
      <c r="AA6085">
        <f t="shared" si="95"/>
        <v>4</v>
      </c>
    </row>
    <row r="6086" spans="1:27" ht="15.75" customHeight="1" x14ac:dyDescent="0.25">
      <c r="A6086">
        <v>18175242</v>
      </c>
      <c r="B6086" t="s">
        <v>12584</v>
      </c>
      <c r="C6086">
        <v>1</v>
      </c>
      <c r="D6086" t="s">
        <v>11222</v>
      </c>
      <c r="E6086" t="s">
        <v>11255</v>
      </c>
      <c r="F6086" t="s">
        <v>11254</v>
      </c>
      <c r="G6086" t="s">
        <v>11255</v>
      </c>
      <c r="H6086">
        <v>77.080100000000002</v>
      </c>
      <c r="I6086">
        <v>28.5140563</v>
      </c>
      <c r="J6086" t="s">
        <v>567</v>
      </c>
      <c r="K6086" t="s">
        <v>28</v>
      </c>
      <c r="L6086" t="s">
        <v>29</v>
      </c>
      <c r="M6086" t="s">
        <v>29</v>
      </c>
      <c r="N6086" t="s">
        <v>29</v>
      </c>
      <c r="O6086" t="s">
        <v>29</v>
      </c>
      <c r="P6086">
        <v>1</v>
      </c>
      <c r="Q6086">
        <v>4</v>
      </c>
      <c r="R6086">
        <v>150</v>
      </c>
      <c r="S6086" t="str">
        <f>IF(Table1[[#This Row],[Average_Cost_for_two]]&lt;500,"Low",IF(Table1[[#This Row],[Average_Cost_for_two]]&lt;=1500,"Medium","High"))</f>
        <v>Low</v>
      </c>
      <c r="T6086">
        <v>2.9</v>
      </c>
      <c r="U6086">
        <v>2018</v>
      </c>
      <c r="V6086">
        <v>10</v>
      </c>
      <c r="W6086">
        <v>7</v>
      </c>
      <c r="X6086">
        <f>IF(OR(Main!$U6086=0,
       Main!$V6086=0,
       Main!$W6086=0),
   "",
   DATE(Main!$U6086,
        Main!$V6086,
        Main!$W6086)
)</f>
        <v>43380</v>
      </c>
      <c r="Y6086">
        <f>Table1[[#This Row],[Average_Cost_for_two]]*VLOOKUP(Table1[[#This Row],[Currency]],currency!$A$2:$B$10,2,FALSE)</f>
        <v>1.8</v>
      </c>
      <c r="Z6086" t="str">
        <f>VLOOKUP(C6086,country!A:B,2,FALSE)</f>
        <v>India</v>
      </c>
      <c r="AA6086">
        <f t="shared" si="95"/>
        <v>4</v>
      </c>
    </row>
    <row r="6087" spans="1:27" ht="15.75" customHeight="1" x14ac:dyDescent="0.25">
      <c r="A6087">
        <v>302239</v>
      </c>
      <c r="B6087" t="s">
        <v>12585</v>
      </c>
      <c r="C6087">
        <v>1</v>
      </c>
      <c r="D6087" t="s">
        <v>11222</v>
      </c>
      <c r="E6087" t="s">
        <v>12586</v>
      </c>
      <c r="F6087" t="s">
        <v>11555</v>
      </c>
      <c r="G6087" t="s">
        <v>11556</v>
      </c>
      <c r="H6087">
        <v>77.071357930000005</v>
      </c>
      <c r="I6087">
        <v>28.509547640000001</v>
      </c>
      <c r="J6087" t="s">
        <v>5355</v>
      </c>
      <c r="K6087" t="s">
        <v>28</v>
      </c>
      <c r="L6087" t="s">
        <v>36</v>
      </c>
      <c r="M6087" t="s">
        <v>29</v>
      </c>
      <c r="N6087" t="s">
        <v>29</v>
      </c>
      <c r="O6087" t="s">
        <v>29</v>
      </c>
      <c r="P6087">
        <v>2</v>
      </c>
      <c r="Q6087">
        <v>76</v>
      </c>
      <c r="R6087">
        <v>800</v>
      </c>
      <c r="S6087" t="str">
        <f>IF(Table1[[#This Row],[Average_Cost_for_two]]&lt;500,"Low",IF(Table1[[#This Row],[Average_Cost_for_two]]&lt;=1500,"Medium","High"))</f>
        <v>Medium</v>
      </c>
      <c r="T6087">
        <v>3.6</v>
      </c>
      <c r="U6087">
        <v>2017</v>
      </c>
      <c r="V6087">
        <v>10</v>
      </c>
      <c r="W6087">
        <v>23</v>
      </c>
      <c r="X6087">
        <f>IF(OR(Main!$U6087=0,
       Main!$V6087=0,
       Main!$W6087=0),
   "",
   DATE(Main!$U6087,
        Main!$V6087,
        Main!$W6087)
)</f>
        <v>43031</v>
      </c>
      <c r="Y6087">
        <f>Table1[[#This Row],[Average_Cost_for_two]]*VLOOKUP(Table1[[#This Row],[Currency]],currency!$A$2:$B$10,2,FALSE)</f>
        <v>9.6</v>
      </c>
      <c r="Z6087" t="str">
        <f>VLOOKUP(C6087,country!A:B,2,FALSE)</f>
        <v>India</v>
      </c>
      <c r="AA6087">
        <f t="shared" si="95"/>
        <v>4</v>
      </c>
    </row>
    <row r="6088" spans="1:27" ht="15.75" customHeight="1" x14ac:dyDescent="0.25">
      <c r="A6088">
        <v>18391141</v>
      </c>
      <c r="B6088" t="s">
        <v>7104</v>
      </c>
      <c r="C6088">
        <v>1</v>
      </c>
      <c r="D6088" t="s">
        <v>11222</v>
      </c>
      <c r="E6088" t="s">
        <v>12587</v>
      </c>
      <c r="F6088" t="s">
        <v>11523</v>
      </c>
      <c r="G6088" t="s">
        <v>11524</v>
      </c>
      <c r="H6088">
        <v>77.056603300000006</v>
      </c>
      <c r="I6088">
        <v>28.449377800000001</v>
      </c>
      <c r="J6088" t="s">
        <v>523</v>
      </c>
      <c r="K6088" t="s">
        <v>28</v>
      </c>
      <c r="L6088" t="s">
        <v>29</v>
      </c>
      <c r="M6088" t="s">
        <v>29</v>
      </c>
      <c r="N6088" t="s">
        <v>29</v>
      </c>
      <c r="O6088" t="s">
        <v>29</v>
      </c>
      <c r="P6088">
        <v>1</v>
      </c>
      <c r="Q6088">
        <v>1</v>
      </c>
      <c r="R6088">
        <v>300</v>
      </c>
      <c r="S6088" t="str">
        <f>IF(Table1[[#This Row],[Average_Cost_for_two]]&lt;500,"Low",IF(Table1[[#This Row],[Average_Cost_for_two]]&lt;=1500,"Medium","High"))</f>
        <v>Low</v>
      </c>
      <c r="T6088">
        <v>1</v>
      </c>
      <c r="U6088">
        <v>2012</v>
      </c>
      <c r="V6088">
        <v>9</v>
      </c>
      <c r="W6088">
        <v>11</v>
      </c>
      <c r="X6088">
        <f>IF(OR(Main!$U6088=0,
       Main!$V6088=0,
       Main!$W6088=0),
   "",
   DATE(Main!$U6088,
        Main!$V6088,
        Main!$W6088)
)</f>
        <v>41163</v>
      </c>
      <c r="Y6088">
        <f>Table1[[#This Row],[Average_Cost_for_two]]*VLOOKUP(Table1[[#This Row],[Currency]],currency!$A$2:$B$10,2,FALSE)</f>
        <v>3.6</v>
      </c>
      <c r="Z6088" t="str">
        <f>VLOOKUP(C6088,country!A:B,2,FALSE)</f>
        <v>India</v>
      </c>
      <c r="AA6088">
        <f t="shared" si="95"/>
        <v>3</v>
      </c>
    </row>
    <row r="6089" spans="1:27" ht="15.75" customHeight="1" x14ac:dyDescent="0.25">
      <c r="A6089">
        <v>18423797</v>
      </c>
      <c r="B6089" t="s">
        <v>12588</v>
      </c>
      <c r="C6089">
        <v>1</v>
      </c>
      <c r="D6089" t="s">
        <v>11222</v>
      </c>
      <c r="E6089" t="s">
        <v>11236</v>
      </c>
      <c r="F6089" t="s">
        <v>11235</v>
      </c>
      <c r="G6089" t="s">
        <v>11236</v>
      </c>
      <c r="H6089">
        <v>0</v>
      </c>
      <c r="I6089">
        <v>0</v>
      </c>
      <c r="J6089" t="s">
        <v>27</v>
      </c>
      <c r="K6089" t="s">
        <v>28</v>
      </c>
      <c r="L6089" t="s">
        <v>29</v>
      </c>
      <c r="M6089" t="s">
        <v>29</v>
      </c>
      <c r="N6089" t="s">
        <v>29</v>
      </c>
      <c r="O6089" t="s">
        <v>29</v>
      </c>
      <c r="P6089">
        <v>1</v>
      </c>
      <c r="Q6089">
        <v>6</v>
      </c>
      <c r="R6089">
        <v>300</v>
      </c>
      <c r="S6089" t="str">
        <f>IF(Table1[[#This Row],[Average_Cost_for_two]]&lt;500,"Low",IF(Table1[[#This Row],[Average_Cost_for_two]]&lt;=1500,"Medium","High"))</f>
        <v>Low</v>
      </c>
      <c r="T6089">
        <v>3</v>
      </c>
      <c r="U6089">
        <v>2010</v>
      </c>
      <c r="V6089">
        <v>9</v>
      </c>
      <c r="W6089">
        <v>19</v>
      </c>
      <c r="X6089">
        <f>IF(OR(Main!$U6089=0,
       Main!$V6089=0,
       Main!$W6089=0),
   "",
   DATE(Main!$U6089,
        Main!$V6089,
        Main!$W6089)
)</f>
        <v>40440</v>
      </c>
      <c r="Y6089">
        <f>Table1[[#This Row],[Average_Cost_for_two]]*VLOOKUP(Table1[[#This Row],[Currency]],currency!$A$2:$B$10,2,FALSE)</f>
        <v>3.6</v>
      </c>
      <c r="Z6089" t="str">
        <f>VLOOKUP(C6089,country!A:B,2,FALSE)</f>
        <v>India</v>
      </c>
      <c r="AA6089">
        <f t="shared" si="95"/>
        <v>3</v>
      </c>
    </row>
    <row r="6090" spans="1:27" ht="15.75" customHeight="1" x14ac:dyDescent="0.25">
      <c r="A6090">
        <v>6897</v>
      </c>
      <c r="B6090" t="s">
        <v>12589</v>
      </c>
      <c r="C6090">
        <v>1</v>
      </c>
      <c r="D6090" t="s">
        <v>11222</v>
      </c>
      <c r="E6090" t="s">
        <v>12590</v>
      </c>
      <c r="F6090" t="s">
        <v>11390</v>
      </c>
      <c r="G6090" t="s">
        <v>11391</v>
      </c>
      <c r="H6090">
        <v>77.017531000000005</v>
      </c>
      <c r="I6090">
        <v>28.4672588</v>
      </c>
      <c r="J6090" t="s">
        <v>523</v>
      </c>
      <c r="K6090" t="s">
        <v>28</v>
      </c>
      <c r="L6090" t="s">
        <v>29</v>
      </c>
      <c r="M6090" t="s">
        <v>29</v>
      </c>
      <c r="N6090" t="s">
        <v>29</v>
      </c>
      <c r="O6090" t="s">
        <v>29</v>
      </c>
      <c r="P6090">
        <v>1</v>
      </c>
      <c r="Q6090">
        <v>94</v>
      </c>
      <c r="R6090">
        <v>300</v>
      </c>
      <c r="S6090" t="str">
        <f>IF(Table1[[#This Row],[Average_Cost_for_two]]&lt;500,"Low",IF(Table1[[#This Row],[Average_Cost_for_two]]&lt;=1500,"Medium","High"))</f>
        <v>Low</v>
      </c>
      <c r="T6090">
        <v>3.4</v>
      </c>
      <c r="U6090">
        <v>2018</v>
      </c>
      <c r="V6090">
        <v>9</v>
      </c>
      <c r="W6090">
        <v>11</v>
      </c>
      <c r="X6090">
        <f>IF(OR(Main!$U6090=0,
       Main!$V6090=0,
       Main!$W6090=0),
   "",
   DATE(Main!$U6090,
        Main!$V6090,
        Main!$W6090)
)</f>
        <v>43354</v>
      </c>
      <c r="Y6090">
        <f>Table1[[#This Row],[Average_Cost_for_two]]*VLOOKUP(Table1[[#This Row],[Currency]],currency!$A$2:$B$10,2,FALSE)</f>
        <v>3.6</v>
      </c>
      <c r="Z6090" t="str">
        <f>VLOOKUP(C6090,country!A:B,2,FALSE)</f>
        <v>India</v>
      </c>
      <c r="AA6090">
        <f t="shared" si="95"/>
        <v>3</v>
      </c>
    </row>
    <row r="6091" spans="1:27" ht="15.75" customHeight="1" x14ac:dyDescent="0.25">
      <c r="A6091">
        <v>18241498</v>
      </c>
      <c r="B6091" t="s">
        <v>12591</v>
      </c>
      <c r="C6091">
        <v>1</v>
      </c>
      <c r="D6091" t="s">
        <v>11222</v>
      </c>
      <c r="E6091" t="s">
        <v>11225</v>
      </c>
      <c r="F6091" t="s">
        <v>11224</v>
      </c>
      <c r="G6091" t="s">
        <v>11225</v>
      </c>
      <c r="H6091">
        <v>77.094172999999998</v>
      </c>
      <c r="I6091">
        <v>28.4904461</v>
      </c>
      <c r="J6091" t="s">
        <v>12592</v>
      </c>
      <c r="K6091" t="s">
        <v>28</v>
      </c>
      <c r="L6091" t="s">
        <v>29</v>
      </c>
      <c r="M6091" t="s">
        <v>29</v>
      </c>
      <c r="N6091" t="s">
        <v>29</v>
      </c>
      <c r="O6091" t="s">
        <v>29</v>
      </c>
      <c r="P6091">
        <v>1</v>
      </c>
      <c r="Q6091">
        <v>162</v>
      </c>
      <c r="R6091">
        <v>300</v>
      </c>
      <c r="S6091" t="str">
        <f>IF(Table1[[#This Row],[Average_Cost_for_two]]&lt;500,"Low",IF(Table1[[#This Row],[Average_Cost_for_two]]&lt;=1500,"Medium","High"))</f>
        <v>Low</v>
      </c>
      <c r="T6091">
        <v>4</v>
      </c>
      <c r="U6091">
        <v>2013</v>
      </c>
      <c r="V6091">
        <v>8</v>
      </c>
      <c r="W6091">
        <v>13</v>
      </c>
      <c r="X6091">
        <f>IF(OR(Main!$U6091=0,
       Main!$V6091=0,
       Main!$W6091=0),
   "",
   DATE(Main!$U6091,
        Main!$V6091,
        Main!$W6091)
)</f>
        <v>41499</v>
      </c>
      <c r="Y6091">
        <f>Table1[[#This Row],[Average_Cost_for_two]]*VLOOKUP(Table1[[#This Row],[Currency]],currency!$A$2:$B$10,2,FALSE)</f>
        <v>3.6</v>
      </c>
      <c r="Z6091" t="str">
        <f>VLOOKUP(C6091,country!A:B,2,FALSE)</f>
        <v>India</v>
      </c>
      <c r="AA6091">
        <f t="shared" si="95"/>
        <v>3</v>
      </c>
    </row>
    <row r="6092" spans="1:27" ht="15.75" customHeight="1" x14ac:dyDescent="0.25">
      <c r="A6092">
        <v>309341</v>
      </c>
      <c r="B6092" t="s">
        <v>11365</v>
      </c>
      <c r="C6092">
        <v>1</v>
      </c>
      <c r="D6092" t="s">
        <v>11222</v>
      </c>
      <c r="E6092" t="s">
        <v>12593</v>
      </c>
      <c r="F6092" t="s">
        <v>11355</v>
      </c>
      <c r="G6092" t="s">
        <v>11354</v>
      </c>
      <c r="H6092">
        <v>77.019606199999998</v>
      </c>
      <c r="I6092">
        <v>28.4877231</v>
      </c>
      <c r="J6092" t="s">
        <v>27</v>
      </c>
      <c r="K6092" t="s">
        <v>28</v>
      </c>
      <c r="L6092" t="s">
        <v>29</v>
      </c>
      <c r="M6092" t="s">
        <v>29</v>
      </c>
      <c r="N6092" t="s">
        <v>29</v>
      </c>
      <c r="O6092" t="s">
        <v>29</v>
      </c>
      <c r="P6092">
        <v>1</v>
      </c>
      <c r="Q6092">
        <v>2</v>
      </c>
      <c r="R6092">
        <v>300</v>
      </c>
      <c r="S6092" t="str">
        <f>IF(Table1[[#This Row],[Average_Cost_for_two]]&lt;500,"Low",IF(Table1[[#This Row],[Average_Cost_for_two]]&lt;=1500,"Medium","High"))</f>
        <v>Low</v>
      </c>
      <c r="T6092">
        <v>1</v>
      </c>
      <c r="U6092">
        <v>2011</v>
      </c>
      <c r="V6092">
        <v>8</v>
      </c>
      <c r="W6092">
        <v>24</v>
      </c>
      <c r="X6092">
        <f>IF(OR(Main!$U6092=0,
       Main!$V6092=0,
       Main!$W6092=0),
   "",
   DATE(Main!$U6092,
        Main!$V6092,
        Main!$W6092)
)</f>
        <v>40779</v>
      </c>
      <c r="Y6092">
        <f>Table1[[#This Row],[Average_Cost_for_two]]*VLOOKUP(Table1[[#This Row],[Currency]],currency!$A$2:$B$10,2,FALSE)</f>
        <v>3.6</v>
      </c>
      <c r="Z6092" t="str">
        <f>VLOOKUP(C6092,country!A:B,2,FALSE)</f>
        <v>India</v>
      </c>
      <c r="AA6092">
        <f t="shared" si="95"/>
        <v>3</v>
      </c>
    </row>
    <row r="6093" spans="1:27" ht="15.75" customHeight="1" x14ac:dyDescent="0.25">
      <c r="A6093">
        <v>18133490</v>
      </c>
      <c r="B6093" t="s">
        <v>12594</v>
      </c>
      <c r="C6093">
        <v>1</v>
      </c>
      <c r="D6093" t="s">
        <v>11222</v>
      </c>
      <c r="E6093" t="s">
        <v>12595</v>
      </c>
      <c r="F6093" t="s">
        <v>11251</v>
      </c>
      <c r="G6093" t="s">
        <v>11252</v>
      </c>
      <c r="H6093">
        <v>77.020402500000003</v>
      </c>
      <c r="I6093">
        <v>28.470351699999998</v>
      </c>
      <c r="J6093" t="s">
        <v>562</v>
      </c>
      <c r="K6093" t="s">
        <v>28</v>
      </c>
      <c r="L6093" t="s">
        <v>29</v>
      </c>
      <c r="M6093" t="s">
        <v>36</v>
      </c>
      <c r="N6093" t="s">
        <v>29</v>
      </c>
      <c r="O6093" t="s">
        <v>29</v>
      </c>
      <c r="P6093">
        <v>1</v>
      </c>
      <c r="Q6093">
        <v>36</v>
      </c>
      <c r="R6093">
        <v>300</v>
      </c>
      <c r="S6093" t="str">
        <f>IF(Table1[[#This Row],[Average_Cost_for_two]]&lt;500,"Low",IF(Table1[[#This Row],[Average_Cost_for_two]]&lt;=1500,"Medium","High"))</f>
        <v>Low</v>
      </c>
      <c r="T6093">
        <v>3.3</v>
      </c>
      <c r="U6093">
        <v>2017</v>
      </c>
      <c r="V6093">
        <v>8</v>
      </c>
      <c r="W6093">
        <v>5</v>
      </c>
      <c r="X6093">
        <f>IF(OR(Main!$U6093=0,
       Main!$V6093=0,
       Main!$W6093=0),
   "",
   DATE(Main!$U6093,
        Main!$V6093,
        Main!$W6093)
)</f>
        <v>42952</v>
      </c>
      <c r="Y6093">
        <f>Table1[[#This Row],[Average_Cost_for_two]]*VLOOKUP(Table1[[#This Row],[Currency]],currency!$A$2:$B$10,2,FALSE)</f>
        <v>3.6</v>
      </c>
      <c r="Z6093" t="str">
        <f>VLOOKUP(C6093,country!A:B,2,FALSE)</f>
        <v>India</v>
      </c>
      <c r="AA6093">
        <f t="shared" si="95"/>
        <v>3</v>
      </c>
    </row>
    <row r="6094" spans="1:27" ht="15.75" customHeight="1" x14ac:dyDescent="0.25">
      <c r="A6094">
        <v>17953920</v>
      </c>
      <c r="B6094" t="s">
        <v>12596</v>
      </c>
      <c r="C6094">
        <v>1</v>
      </c>
      <c r="D6094" t="s">
        <v>11222</v>
      </c>
      <c r="E6094" t="s">
        <v>12597</v>
      </c>
      <c r="F6094" t="s">
        <v>11363</v>
      </c>
      <c r="G6094" t="s">
        <v>11364</v>
      </c>
      <c r="H6094">
        <v>77.039095399999994</v>
      </c>
      <c r="I6094">
        <v>28.454409600000002</v>
      </c>
      <c r="J6094" t="s">
        <v>706</v>
      </c>
      <c r="K6094" t="s">
        <v>28</v>
      </c>
      <c r="L6094" t="s">
        <v>29</v>
      </c>
      <c r="M6094" t="s">
        <v>29</v>
      </c>
      <c r="N6094" t="s">
        <v>29</v>
      </c>
      <c r="O6094" t="s">
        <v>29</v>
      </c>
      <c r="P6094">
        <v>1</v>
      </c>
      <c r="Q6094">
        <v>4</v>
      </c>
      <c r="R6094">
        <v>300</v>
      </c>
      <c r="S6094" t="str">
        <f>IF(Table1[[#This Row],[Average_Cost_for_two]]&lt;500,"Low",IF(Table1[[#This Row],[Average_Cost_for_two]]&lt;=1500,"Medium","High"))</f>
        <v>Low</v>
      </c>
      <c r="T6094">
        <v>2.9</v>
      </c>
      <c r="U6094">
        <v>2013</v>
      </c>
      <c r="V6094">
        <v>8</v>
      </c>
      <c r="W6094">
        <v>1</v>
      </c>
      <c r="X6094">
        <f>IF(OR(Main!$U6094=0,
       Main!$V6094=0,
       Main!$W6094=0),
   "",
   DATE(Main!$U6094,
        Main!$V6094,
        Main!$W6094)
)</f>
        <v>41487</v>
      </c>
      <c r="Y6094">
        <f>Table1[[#This Row],[Average_Cost_for_two]]*VLOOKUP(Table1[[#This Row],[Currency]],currency!$A$2:$B$10,2,FALSE)</f>
        <v>3.6</v>
      </c>
      <c r="Z6094" t="str">
        <f>VLOOKUP(C6094,country!A:B,2,FALSE)</f>
        <v>India</v>
      </c>
      <c r="AA6094">
        <f t="shared" si="95"/>
        <v>3</v>
      </c>
    </row>
    <row r="6095" spans="1:27" ht="15.75" customHeight="1" x14ac:dyDescent="0.25">
      <c r="A6095">
        <v>18285721</v>
      </c>
      <c r="B6095" t="s">
        <v>6790</v>
      </c>
      <c r="C6095">
        <v>1</v>
      </c>
      <c r="D6095" t="s">
        <v>11222</v>
      </c>
      <c r="E6095" t="s">
        <v>12598</v>
      </c>
      <c r="F6095" t="s">
        <v>11523</v>
      </c>
      <c r="G6095" t="s">
        <v>11524</v>
      </c>
      <c r="H6095">
        <v>77.050907899999999</v>
      </c>
      <c r="I6095">
        <v>28.4529876</v>
      </c>
      <c r="J6095" t="s">
        <v>5910</v>
      </c>
      <c r="K6095" t="s">
        <v>28</v>
      </c>
      <c r="L6095" t="s">
        <v>29</v>
      </c>
      <c r="M6095" t="s">
        <v>29</v>
      </c>
      <c r="N6095" t="s">
        <v>29</v>
      </c>
      <c r="O6095" t="s">
        <v>29</v>
      </c>
      <c r="P6095">
        <v>1</v>
      </c>
      <c r="Q6095">
        <v>7</v>
      </c>
      <c r="R6095">
        <v>300</v>
      </c>
      <c r="S6095" t="str">
        <f>IF(Table1[[#This Row],[Average_Cost_for_two]]&lt;500,"Low",IF(Table1[[#This Row],[Average_Cost_for_two]]&lt;=1500,"Medium","High"))</f>
        <v>Low</v>
      </c>
      <c r="T6095">
        <v>2.7</v>
      </c>
      <c r="U6095">
        <v>2011</v>
      </c>
      <c r="V6095">
        <v>8</v>
      </c>
      <c r="W6095">
        <v>15</v>
      </c>
      <c r="X6095">
        <f>IF(OR(Main!$U6095=0,
       Main!$V6095=0,
       Main!$W6095=0),
   "",
   DATE(Main!$U6095,
        Main!$V6095,
        Main!$W6095)
)</f>
        <v>40770</v>
      </c>
      <c r="Y6095">
        <f>Table1[[#This Row],[Average_Cost_for_two]]*VLOOKUP(Table1[[#This Row],[Currency]],currency!$A$2:$B$10,2,FALSE)</f>
        <v>3.6</v>
      </c>
      <c r="Z6095" t="str">
        <f>VLOOKUP(C6095,country!A:B,2,FALSE)</f>
        <v>India</v>
      </c>
      <c r="AA6095">
        <f t="shared" si="95"/>
        <v>3</v>
      </c>
    </row>
    <row r="6096" spans="1:27" ht="15.75" customHeight="1" x14ac:dyDescent="0.25">
      <c r="A6096">
        <v>18472639</v>
      </c>
      <c r="B6096" t="s">
        <v>12599</v>
      </c>
      <c r="C6096">
        <v>1</v>
      </c>
      <c r="D6096" t="s">
        <v>11222</v>
      </c>
      <c r="E6096" t="s">
        <v>12600</v>
      </c>
      <c r="F6096" t="s">
        <v>11235</v>
      </c>
      <c r="G6096" t="s">
        <v>11236</v>
      </c>
      <c r="H6096">
        <v>77.110596000000001</v>
      </c>
      <c r="I6096">
        <v>28.424109000000001</v>
      </c>
      <c r="J6096" t="s">
        <v>562</v>
      </c>
      <c r="K6096" t="s">
        <v>28</v>
      </c>
      <c r="L6096" t="s">
        <v>29</v>
      </c>
      <c r="M6096" t="s">
        <v>36</v>
      </c>
      <c r="N6096" t="s">
        <v>29</v>
      </c>
      <c r="O6096" t="s">
        <v>29</v>
      </c>
      <c r="P6096">
        <v>1</v>
      </c>
      <c r="Q6096">
        <v>6</v>
      </c>
      <c r="R6096">
        <v>300</v>
      </c>
      <c r="S6096" t="str">
        <f>IF(Table1[[#This Row],[Average_Cost_for_two]]&lt;500,"Low",IF(Table1[[#This Row],[Average_Cost_for_two]]&lt;=1500,"Medium","High"))</f>
        <v>Low</v>
      </c>
      <c r="T6096">
        <v>3</v>
      </c>
      <c r="U6096">
        <v>2018</v>
      </c>
      <c r="V6096">
        <v>8</v>
      </c>
      <c r="W6096">
        <v>24</v>
      </c>
      <c r="X6096">
        <f>IF(OR(Main!$U6096=0,
       Main!$V6096=0,
       Main!$W6096=0),
   "",
   DATE(Main!$U6096,
        Main!$V6096,
        Main!$W6096)
)</f>
        <v>43336</v>
      </c>
      <c r="Y6096">
        <f>Table1[[#This Row],[Average_Cost_for_two]]*VLOOKUP(Table1[[#This Row],[Currency]],currency!$A$2:$B$10,2,FALSE)</f>
        <v>3.6</v>
      </c>
      <c r="Z6096" t="str">
        <f>VLOOKUP(C6096,country!A:B,2,FALSE)</f>
        <v>India</v>
      </c>
      <c r="AA6096">
        <f t="shared" si="95"/>
        <v>3</v>
      </c>
    </row>
    <row r="6097" spans="1:27" ht="15.75" customHeight="1" x14ac:dyDescent="0.25">
      <c r="A6097">
        <v>4215</v>
      </c>
      <c r="B6097" t="s">
        <v>12601</v>
      </c>
      <c r="C6097">
        <v>1</v>
      </c>
      <c r="D6097" t="s">
        <v>11222</v>
      </c>
      <c r="E6097" t="s">
        <v>12602</v>
      </c>
      <c r="F6097" t="s">
        <v>11685</v>
      </c>
      <c r="G6097" t="s">
        <v>11686</v>
      </c>
      <c r="H6097">
        <v>77.079065799999995</v>
      </c>
      <c r="I6097">
        <v>28.460665500000001</v>
      </c>
      <c r="J6097" t="s">
        <v>567</v>
      </c>
      <c r="K6097" t="s">
        <v>28</v>
      </c>
      <c r="L6097" t="s">
        <v>29</v>
      </c>
      <c r="M6097" t="s">
        <v>36</v>
      </c>
      <c r="N6097" t="s">
        <v>29</v>
      </c>
      <c r="O6097" t="s">
        <v>29</v>
      </c>
      <c r="P6097">
        <v>1</v>
      </c>
      <c r="Q6097">
        <v>15</v>
      </c>
      <c r="R6097">
        <v>300</v>
      </c>
      <c r="S6097" t="str">
        <f>IF(Table1[[#This Row],[Average_Cost_for_two]]&lt;500,"Low",IF(Table1[[#This Row],[Average_Cost_for_two]]&lt;=1500,"Medium","High"))</f>
        <v>Low</v>
      </c>
      <c r="T6097">
        <v>3.2</v>
      </c>
      <c r="U6097">
        <v>2016</v>
      </c>
      <c r="V6097">
        <v>8</v>
      </c>
      <c r="W6097">
        <v>20</v>
      </c>
      <c r="X6097">
        <f>IF(OR(Main!$U6097=0,
       Main!$V6097=0,
       Main!$W6097=0),
   "",
   DATE(Main!$U6097,
        Main!$V6097,
        Main!$W6097)
)</f>
        <v>42602</v>
      </c>
      <c r="Y6097">
        <f>Table1[[#This Row],[Average_Cost_for_two]]*VLOOKUP(Table1[[#This Row],[Currency]],currency!$A$2:$B$10,2,FALSE)</f>
        <v>3.6</v>
      </c>
      <c r="Z6097" t="str">
        <f>VLOOKUP(C6097,country!A:B,2,FALSE)</f>
        <v>India</v>
      </c>
      <c r="AA6097">
        <f t="shared" si="95"/>
        <v>3</v>
      </c>
    </row>
    <row r="6098" spans="1:27" ht="15.75" customHeight="1" x14ac:dyDescent="0.25">
      <c r="A6098">
        <v>18237348</v>
      </c>
      <c r="B6098" t="s">
        <v>12603</v>
      </c>
      <c r="C6098">
        <v>1</v>
      </c>
      <c r="D6098" t="s">
        <v>11222</v>
      </c>
      <c r="E6098" t="s">
        <v>11555</v>
      </c>
      <c r="F6098" t="s">
        <v>11555</v>
      </c>
      <c r="G6098" t="s">
        <v>11556</v>
      </c>
      <c r="H6098">
        <v>77.0714665</v>
      </c>
      <c r="I6098">
        <v>28.509640300000001</v>
      </c>
      <c r="J6098" t="s">
        <v>877</v>
      </c>
      <c r="K6098" t="s">
        <v>28</v>
      </c>
      <c r="L6098" t="s">
        <v>29</v>
      </c>
      <c r="M6098" t="s">
        <v>29</v>
      </c>
      <c r="N6098" t="s">
        <v>29</v>
      </c>
      <c r="O6098" t="s">
        <v>29</v>
      </c>
      <c r="P6098">
        <v>1</v>
      </c>
      <c r="Q6098">
        <v>1</v>
      </c>
      <c r="R6098">
        <v>300</v>
      </c>
      <c r="S6098" t="str">
        <f>IF(Table1[[#This Row],[Average_Cost_for_two]]&lt;500,"Low",IF(Table1[[#This Row],[Average_Cost_for_two]]&lt;=1500,"Medium","High"))</f>
        <v>Low</v>
      </c>
      <c r="T6098">
        <v>1</v>
      </c>
      <c r="U6098">
        <v>2017</v>
      </c>
      <c r="V6098">
        <v>8</v>
      </c>
      <c r="W6098">
        <v>20</v>
      </c>
      <c r="X6098">
        <f>IF(OR(Main!$U6098=0,
       Main!$V6098=0,
       Main!$W6098=0),
   "",
   DATE(Main!$U6098,
        Main!$V6098,
        Main!$W6098)
)</f>
        <v>42967</v>
      </c>
      <c r="Y6098">
        <f>Table1[[#This Row],[Average_Cost_for_two]]*VLOOKUP(Table1[[#This Row],[Currency]],currency!$A$2:$B$10,2,FALSE)</f>
        <v>3.6</v>
      </c>
      <c r="Z6098" t="str">
        <f>VLOOKUP(C6098,country!A:B,2,FALSE)</f>
        <v>India</v>
      </c>
      <c r="AA6098">
        <f t="shared" si="95"/>
        <v>3</v>
      </c>
    </row>
    <row r="6099" spans="1:27" ht="15.75" customHeight="1" x14ac:dyDescent="0.25">
      <c r="A6099">
        <v>18391156</v>
      </c>
      <c r="B6099" t="s">
        <v>12604</v>
      </c>
      <c r="C6099">
        <v>1</v>
      </c>
      <c r="D6099" t="s">
        <v>11222</v>
      </c>
      <c r="E6099" t="s">
        <v>12605</v>
      </c>
      <c r="F6099" t="s">
        <v>11447</v>
      </c>
      <c r="G6099" t="s">
        <v>11448</v>
      </c>
      <c r="H6099">
        <v>77.093366119999999</v>
      </c>
      <c r="I6099">
        <v>28.47581065</v>
      </c>
      <c r="J6099" t="s">
        <v>4496</v>
      </c>
      <c r="K6099" t="s">
        <v>28</v>
      </c>
      <c r="L6099" t="s">
        <v>29</v>
      </c>
      <c r="M6099" t="s">
        <v>29</v>
      </c>
      <c r="N6099" t="s">
        <v>29</v>
      </c>
      <c r="O6099" t="s">
        <v>29</v>
      </c>
      <c r="P6099">
        <v>1</v>
      </c>
      <c r="Q6099">
        <v>13</v>
      </c>
      <c r="R6099">
        <v>300</v>
      </c>
      <c r="S6099" t="str">
        <f>IF(Table1[[#This Row],[Average_Cost_for_two]]&lt;500,"Low",IF(Table1[[#This Row],[Average_Cost_for_two]]&lt;=1500,"Medium","High"))</f>
        <v>Low</v>
      </c>
      <c r="T6099">
        <v>3.3</v>
      </c>
      <c r="U6099">
        <v>2012</v>
      </c>
      <c r="V6099">
        <v>7</v>
      </c>
      <c r="W6099">
        <v>13</v>
      </c>
      <c r="X6099">
        <f>IF(OR(Main!$U6099=0,
       Main!$V6099=0,
       Main!$W6099=0),
   "",
   DATE(Main!$U6099,
        Main!$V6099,
        Main!$W6099)
)</f>
        <v>41103</v>
      </c>
      <c r="Y6099">
        <f>Table1[[#This Row],[Average_Cost_for_two]]*VLOOKUP(Table1[[#This Row],[Currency]],currency!$A$2:$B$10,2,FALSE)</f>
        <v>3.6</v>
      </c>
      <c r="Z6099" t="str">
        <f>VLOOKUP(C6099,country!A:B,2,FALSE)</f>
        <v>India</v>
      </c>
      <c r="AA6099">
        <f t="shared" si="95"/>
        <v>3</v>
      </c>
    </row>
    <row r="6100" spans="1:27" ht="15.75" customHeight="1" x14ac:dyDescent="0.25">
      <c r="A6100">
        <v>4171</v>
      </c>
      <c r="B6100" t="s">
        <v>12606</v>
      </c>
      <c r="C6100">
        <v>1</v>
      </c>
      <c r="D6100" t="s">
        <v>11222</v>
      </c>
      <c r="E6100" t="s">
        <v>12607</v>
      </c>
      <c r="F6100" t="s">
        <v>11224</v>
      </c>
      <c r="G6100" t="s">
        <v>11225</v>
      </c>
      <c r="H6100">
        <v>77.094262999999998</v>
      </c>
      <c r="I6100">
        <v>28.492337299999999</v>
      </c>
      <c r="J6100" t="s">
        <v>12608</v>
      </c>
      <c r="K6100" t="s">
        <v>28</v>
      </c>
      <c r="L6100" t="s">
        <v>29</v>
      </c>
      <c r="M6100" t="s">
        <v>36</v>
      </c>
      <c r="N6100" t="s">
        <v>29</v>
      </c>
      <c r="O6100" t="s">
        <v>29</v>
      </c>
      <c r="P6100">
        <v>1</v>
      </c>
      <c r="Q6100">
        <v>319</v>
      </c>
      <c r="R6100">
        <v>300</v>
      </c>
      <c r="S6100" t="str">
        <f>IF(Table1[[#This Row],[Average_Cost_for_two]]&lt;500,"Low",IF(Table1[[#This Row],[Average_Cost_for_two]]&lt;=1500,"Medium","High"))</f>
        <v>Low</v>
      </c>
      <c r="T6100">
        <v>3.6</v>
      </c>
      <c r="U6100">
        <v>2018</v>
      </c>
      <c r="V6100">
        <v>7</v>
      </c>
      <c r="W6100">
        <v>11</v>
      </c>
      <c r="X6100">
        <f>IF(OR(Main!$U6100=0,
       Main!$V6100=0,
       Main!$W6100=0),
   "",
   DATE(Main!$U6100,
        Main!$V6100,
        Main!$W6100)
)</f>
        <v>43292</v>
      </c>
      <c r="Y6100">
        <f>Table1[[#This Row],[Average_Cost_for_two]]*VLOOKUP(Table1[[#This Row],[Currency]],currency!$A$2:$B$10,2,FALSE)</f>
        <v>3.6</v>
      </c>
      <c r="Z6100" t="str">
        <f>VLOOKUP(C6100,country!A:B,2,FALSE)</f>
        <v>India</v>
      </c>
      <c r="AA6100">
        <f t="shared" si="95"/>
        <v>3</v>
      </c>
    </row>
    <row r="6101" spans="1:27" ht="15.75" customHeight="1" x14ac:dyDescent="0.25">
      <c r="A6101">
        <v>18334445</v>
      </c>
      <c r="B6101" t="s">
        <v>12609</v>
      </c>
      <c r="C6101">
        <v>1</v>
      </c>
      <c r="D6101" t="s">
        <v>11222</v>
      </c>
      <c r="E6101" t="s">
        <v>12610</v>
      </c>
      <c r="F6101" t="s">
        <v>177</v>
      </c>
      <c r="G6101" t="s">
        <v>11245</v>
      </c>
      <c r="H6101">
        <v>77.085001000000005</v>
      </c>
      <c r="I6101">
        <v>28.477104199999999</v>
      </c>
      <c r="J6101" t="s">
        <v>559</v>
      </c>
      <c r="K6101" t="s">
        <v>28</v>
      </c>
      <c r="L6101" t="s">
        <v>29</v>
      </c>
      <c r="M6101" t="s">
        <v>36</v>
      </c>
      <c r="N6101" t="s">
        <v>29</v>
      </c>
      <c r="O6101" t="s">
        <v>29</v>
      </c>
      <c r="P6101">
        <v>1</v>
      </c>
      <c r="Q6101">
        <v>21</v>
      </c>
      <c r="R6101">
        <v>300</v>
      </c>
      <c r="S6101" t="str">
        <f>IF(Table1[[#This Row],[Average_Cost_for_two]]&lt;500,"Low",IF(Table1[[#This Row],[Average_Cost_for_two]]&lt;=1500,"Medium","High"))</f>
        <v>Low</v>
      </c>
      <c r="T6101">
        <v>3.2</v>
      </c>
      <c r="U6101">
        <v>2013</v>
      </c>
      <c r="V6101">
        <v>7</v>
      </c>
      <c r="W6101">
        <v>12</v>
      </c>
      <c r="X6101">
        <f>IF(OR(Main!$U6101=0,
       Main!$V6101=0,
       Main!$W6101=0),
   "",
   DATE(Main!$U6101,
        Main!$V6101,
        Main!$W6101)
)</f>
        <v>41467</v>
      </c>
      <c r="Y6101">
        <f>Table1[[#This Row],[Average_Cost_for_two]]*VLOOKUP(Table1[[#This Row],[Currency]],currency!$A$2:$B$10,2,FALSE)</f>
        <v>3.6</v>
      </c>
      <c r="Z6101" t="str">
        <f>VLOOKUP(C6101,country!A:B,2,FALSE)</f>
        <v>India</v>
      </c>
      <c r="AA6101">
        <f t="shared" si="95"/>
        <v>3</v>
      </c>
    </row>
    <row r="6102" spans="1:27" ht="15.75" customHeight="1" x14ac:dyDescent="0.25">
      <c r="A6102">
        <v>18485789</v>
      </c>
      <c r="B6102" t="s">
        <v>12589</v>
      </c>
      <c r="C6102">
        <v>1</v>
      </c>
      <c r="D6102" t="s">
        <v>11222</v>
      </c>
      <c r="E6102" t="s">
        <v>12611</v>
      </c>
      <c r="F6102" t="s">
        <v>12612</v>
      </c>
      <c r="G6102" t="s">
        <v>12613</v>
      </c>
      <c r="H6102">
        <v>0</v>
      </c>
      <c r="I6102">
        <v>0</v>
      </c>
      <c r="J6102" t="s">
        <v>523</v>
      </c>
      <c r="K6102" t="s">
        <v>28</v>
      </c>
      <c r="L6102" t="s">
        <v>29</v>
      </c>
      <c r="M6102" t="s">
        <v>29</v>
      </c>
      <c r="N6102" t="s">
        <v>29</v>
      </c>
      <c r="O6102" t="s">
        <v>29</v>
      </c>
      <c r="P6102">
        <v>1</v>
      </c>
      <c r="Q6102">
        <v>2</v>
      </c>
      <c r="R6102">
        <v>300</v>
      </c>
      <c r="S6102" t="str">
        <f>IF(Table1[[#This Row],[Average_Cost_for_two]]&lt;500,"Low",IF(Table1[[#This Row],[Average_Cost_for_two]]&lt;=1500,"Medium","High"))</f>
        <v>Low</v>
      </c>
      <c r="T6102">
        <v>1</v>
      </c>
      <c r="U6102">
        <v>2015</v>
      </c>
      <c r="V6102">
        <v>7</v>
      </c>
      <c r="W6102">
        <v>22</v>
      </c>
      <c r="X6102">
        <f>IF(OR(Main!$U6102=0,
       Main!$V6102=0,
       Main!$W6102=0),
   "",
   DATE(Main!$U6102,
        Main!$V6102,
        Main!$W6102)
)</f>
        <v>42207</v>
      </c>
      <c r="Y6102">
        <f>Table1[[#This Row],[Average_Cost_for_two]]*VLOOKUP(Table1[[#This Row],[Currency]],currency!$A$2:$B$10,2,FALSE)</f>
        <v>3.6</v>
      </c>
      <c r="Z6102" t="str">
        <f>VLOOKUP(C6102,country!A:B,2,FALSE)</f>
        <v>India</v>
      </c>
      <c r="AA6102">
        <f t="shared" si="95"/>
        <v>3</v>
      </c>
    </row>
    <row r="6103" spans="1:27" ht="15.75" customHeight="1" x14ac:dyDescent="0.25">
      <c r="A6103">
        <v>18265424</v>
      </c>
      <c r="B6103" t="s">
        <v>854</v>
      </c>
      <c r="C6103">
        <v>1</v>
      </c>
      <c r="D6103" t="s">
        <v>11222</v>
      </c>
      <c r="E6103" t="s">
        <v>11383</v>
      </c>
      <c r="F6103" t="s">
        <v>11235</v>
      </c>
      <c r="G6103" t="s">
        <v>11236</v>
      </c>
      <c r="H6103">
        <v>77.100036799999998</v>
      </c>
      <c r="I6103">
        <v>28.4255681</v>
      </c>
      <c r="J6103" t="s">
        <v>855</v>
      </c>
      <c r="K6103" t="s">
        <v>28</v>
      </c>
      <c r="L6103" t="s">
        <v>29</v>
      </c>
      <c r="M6103" t="s">
        <v>29</v>
      </c>
      <c r="N6103" t="s">
        <v>29</v>
      </c>
      <c r="O6103" t="s">
        <v>29</v>
      </c>
      <c r="P6103">
        <v>1</v>
      </c>
      <c r="Q6103">
        <v>7</v>
      </c>
      <c r="R6103">
        <v>300</v>
      </c>
      <c r="S6103" t="str">
        <f>IF(Table1[[#This Row],[Average_Cost_for_two]]&lt;500,"Low",IF(Table1[[#This Row],[Average_Cost_for_two]]&lt;=1500,"Medium","High"))</f>
        <v>Low</v>
      </c>
      <c r="T6103">
        <v>3.2</v>
      </c>
      <c r="U6103">
        <v>2013</v>
      </c>
      <c r="V6103">
        <v>7</v>
      </c>
      <c r="W6103">
        <v>23</v>
      </c>
      <c r="X6103">
        <f>IF(OR(Main!$U6103=0,
       Main!$V6103=0,
       Main!$W6103=0),
   "",
   DATE(Main!$U6103,
        Main!$V6103,
        Main!$W6103)
)</f>
        <v>41478</v>
      </c>
      <c r="Y6103">
        <f>Table1[[#This Row],[Average_Cost_for_two]]*VLOOKUP(Table1[[#This Row],[Currency]],currency!$A$2:$B$10,2,FALSE)</f>
        <v>3.6</v>
      </c>
      <c r="Z6103" t="str">
        <f>VLOOKUP(C6103,country!A:B,2,FALSE)</f>
        <v>India</v>
      </c>
      <c r="AA6103">
        <f t="shared" si="95"/>
        <v>3</v>
      </c>
    </row>
    <row r="6104" spans="1:27" ht="15.75" customHeight="1" x14ac:dyDescent="0.25">
      <c r="A6104">
        <v>5935</v>
      </c>
      <c r="B6104" t="s">
        <v>7000</v>
      </c>
      <c r="C6104">
        <v>1</v>
      </c>
      <c r="D6104" t="s">
        <v>11222</v>
      </c>
      <c r="E6104" t="s">
        <v>12614</v>
      </c>
      <c r="F6104" t="s">
        <v>11235</v>
      </c>
      <c r="G6104" t="s">
        <v>11236</v>
      </c>
      <c r="H6104">
        <v>77.152957599999993</v>
      </c>
      <c r="I6104">
        <v>28.431933699999998</v>
      </c>
      <c r="J6104" t="s">
        <v>1642</v>
      </c>
      <c r="K6104" t="s">
        <v>28</v>
      </c>
      <c r="L6104" t="s">
        <v>29</v>
      </c>
      <c r="M6104" t="s">
        <v>29</v>
      </c>
      <c r="N6104" t="s">
        <v>29</v>
      </c>
      <c r="O6104" t="s">
        <v>29</v>
      </c>
      <c r="P6104">
        <v>1</v>
      </c>
      <c r="Q6104">
        <v>3</v>
      </c>
      <c r="R6104">
        <v>300</v>
      </c>
      <c r="S6104" t="str">
        <f>IF(Table1[[#This Row],[Average_Cost_for_two]]&lt;500,"Low",IF(Table1[[#This Row],[Average_Cost_for_two]]&lt;=1500,"Medium","High"))</f>
        <v>Low</v>
      </c>
      <c r="T6104">
        <v>1</v>
      </c>
      <c r="U6104">
        <v>2018</v>
      </c>
      <c r="V6104">
        <v>7</v>
      </c>
      <c r="W6104">
        <v>2</v>
      </c>
      <c r="X6104">
        <f>IF(OR(Main!$U6104=0,
       Main!$V6104=0,
       Main!$W6104=0),
   "",
   DATE(Main!$U6104,
        Main!$V6104,
        Main!$W6104)
)</f>
        <v>43283</v>
      </c>
      <c r="Y6104">
        <f>Table1[[#This Row],[Average_Cost_for_two]]*VLOOKUP(Table1[[#This Row],[Currency]],currency!$A$2:$B$10,2,FALSE)</f>
        <v>3.6</v>
      </c>
      <c r="Z6104" t="str">
        <f>VLOOKUP(C6104,country!A:B,2,FALSE)</f>
        <v>India</v>
      </c>
      <c r="AA6104">
        <f t="shared" si="95"/>
        <v>3</v>
      </c>
    </row>
    <row r="6105" spans="1:27" ht="15.75" customHeight="1" x14ac:dyDescent="0.25">
      <c r="A6105">
        <v>18138446</v>
      </c>
      <c r="B6105" t="s">
        <v>6790</v>
      </c>
      <c r="C6105">
        <v>1</v>
      </c>
      <c r="D6105" t="s">
        <v>11222</v>
      </c>
      <c r="E6105" t="s">
        <v>12615</v>
      </c>
      <c r="F6105" t="s">
        <v>12616</v>
      </c>
      <c r="G6105" t="s">
        <v>12617</v>
      </c>
      <c r="H6105">
        <v>77.0978116</v>
      </c>
      <c r="I6105">
        <v>28.449529500000001</v>
      </c>
      <c r="J6105" t="s">
        <v>5910</v>
      </c>
      <c r="K6105" t="s">
        <v>28</v>
      </c>
      <c r="L6105" t="s">
        <v>29</v>
      </c>
      <c r="M6105" t="s">
        <v>36</v>
      </c>
      <c r="N6105" t="s">
        <v>29</v>
      </c>
      <c r="O6105" t="s">
        <v>29</v>
      </c>
      <c r="P6105">
        <v>1</v>
      </c>
      <c r="Q6105">
        <v>39</v>
      </c>
      <c r="R6105">
        <v>300</v>
      </c>
      <c r="S6105" t="str">
        <f>IF(Table1[[#This Row],[Average_Cost_for_two]]&lt;500,"Low",IF(Table1[[#This Row],[Average_Cost_for_two]]&lt;=1500,"Medium","High"))</f>
        <v>Low</v>
      </c>
      <c r="T6105">
        <v>3.6</v>
      </c>
      <c r="U6105">
        <v>2016</v>
      </c>
      <c r="V6105">
        <v>6</v>
      </c>
      <c r="W6105">
        <v>1</v>
      </c>
      <c r="X6105">
        <f>IF(OR(Main!$U6105=0,
       Main!$V6105=0,
       Main!$W6105=0),
   "",
   DATE(Main!$U6105,
        Main!$V6105,
        Main!$W6105)
)</f>
        <v>42522</v>
      </c>
      <c r="Y6105">
        <f>Table1[[#This Row],[Average_Cost_for_two]]*VLOOKUP(Table1[[#This Row],[Currency]],currency!$A$2:$B$10,2,FALSE)</f>
        <v>3.6</v>
      </c>
      <c r="Z6105" t="str">
        <f>VLOOKUP(C6105,country!A:B,2,FALSE)</f>
        <v>India</v>
      </c>
      <c r="AA6105">
        <f t="shared" si="95"/>
        <v>2</v>
      </c>
    </row>
    <row r="6106" spans="1:27" ht="15.75" customHeight="1" x14ac:dyDescent="0.25">
      <c r="A6106">
        <v>18252419</v>
      </c>
      <c r="B6106" t="s">
        <v>12589</v>
      </c>
      <c r="C6106">
        <v>1</v>
      </c>
      <c r="D6106" t="s">
        <v>11222</v>
      </c>
      <c r="E6106" t="s">
        <v>12618</v>
      </c>
      <c r="F6106" t="s">
        <v>11251</v>
      </c>
      <c r="G6106" t="s">
        <v>11252</v>
      </c>
      <c r="H6106">
        <v>77.047610500000005</v>
      </c>
      <c r="I6106">
        <v>28.474520699999999</v>
      </c>
      <c r="J6106" t="s">
        <v>523</v>
      </c>
      <c r="K6106" t="s">
        <v>28</v>
      </c>
      <c r="L6106" t="s">
        <v>29</v>
      </c>
      <c r="M6106" t="s">
        <v>29</v>
      </c>
      <c r="N6106" t="s">
        <v>29</v>
      </c>
      <c r="O6106" t="s">
        <v>29</v>
      </c>
      <c r="P6106">
        <v>1</v>
      </c>
      <c r="Q6106">
        <v>20</v>
      </c>
      <c r="R6106">
        <v>300</v>
      </c>
      <c r="S6106" t="str">
        <f>IF(Table1[[#This Row],[Average_Cost_for_two]]&lt;500,"Low",IF(Table1[[#This Row],[Average_Cost_for_two]]&lt;=1500,"Medium","High"))</f>
        <v>Low</v>
      </c>
      <c r="T6106">
        <v>3.1</v>
      </c>
      <c r="U6106">
        <v>2014</v>
      </c>
      <c r="V6106">
        <v>6</v>
      </c>
      <c r="W6106">
        <v>28</v>
      </c>
      <c r="X6106">
        <f>IF(OR(Main!$U6106=0,
       Main!$V6106=0,
       Main!$W6106=0),
   "",
   DATE(Main!$U6106,
        Main!$V6106,
        Main!$W6106)
)</f>
        <v>41818</v>
      </c>
      <c r="Y6106">
        <f>Table1[[#This Row],[Average_Cost_for_two]]*VLOOKUP(Table1[[#This Row],[Currency]],currency!$A$2:$B$10,2,FALSE)</f>
        <v>3.6</v>
      </c>
      <c r="Z6106" t="str">
        <f>VLOOKUP(C6106,country!A:B,2,FALSE)</f>
        <v>India</v>
      </c>
      <c r="AA6106">
        <f t="shared" si="95"/>
        <v>2</v>
      </c>
    </row>
    <row r="6107" spans="1:27" ht="15.75" customHeight="1" x14ac:dyDescent="0.25">
      <c r="A6107">
        <v>853</v>
      </c>
      <c r="B6107" t="s">
        <v>1027</v>
      </c>
      <c r="C6107">
        <v>1</v>
      </c>
      <c r="D6107" t="s">
        <v>11222</v>
      </c>
      <c r="E6107" t="s">
        <v>12619</v>
      </c>
      <c r="F6107" t="s">
        <v>11251</v>
      </c>
      <c r="G6107" t="s">
        <v>11252</v>
      </c>
      <c r="H6107">
        <v>77.0456073</v>
      </c>
      <c r="I6107">
        <v>28.476628999999999</v>
      </c>
      <c r="J6107" t="s">
        <v>12620</v>
      </c>
      <c r="K6107" t="s">
        <v>28</v>
      </c>
      <c r="L6107" t="s">
        <v>29</v>
      </c>
      <c r="M6107" t="s">
        <v>29</v>
      </c>
      <c r="N6107" t="s">
        <v>29</v>
      </c>
      <c r="O6107" t="s">
        <v>29</v>
      </c>
      <c r="P6107">
        <v>1</v>
      </c>
      <c r="Q6107">
        <v>69</v>
      </c>
      <c r="R6107">
        <v>300</v>
      </c>
      <c r="S6107" t="str">
        <f>IF(Table1[[#This Row],[Average_Cost_for_two]]&lt;500,"Low",IF(Table1[[#This Row],[Average_Cost_for_two]]&lt;=1500,"Medium","High"))</f>
        <v>Low</v>
      </c>
      <c r="T6107">
        <v>3.3</v>
      </c>
      <c r="U6107">
        <v>2016</v>
      </c>
      <c r="V6107">
        <v>6</v>
      </c>
      <c r="W6107">
        <v>11</v>
      </c>
      <c r="X6107">
        <f>IF(OR(Main!$U6107=0,
       Main!$V6107=0,
       Main!$W6107=0),
   "",
   DATE(Main!$U6107,
        Main!$V6107,
        Main!$W6107)
)</f>
        <v>42532</v>
      </c>
      <c r="Y6107">
        <f>Table1[[#This Row],[Average_Cost_for_two]]*VLOOKUP(Table1[[#This Row],[Currency]],currency!$A$2:$B$10,2,FALSE)</f>
        <v>3.6</v>
      </c>
      <c r="Z6107" t="str">
        <f>VLOOKUP(C6107,country!A:B,2,FALSE)</f>
        <v>India</v>
      </c>
      <c r="AA6107">
        <f t="shared" si="95"/>
        <v>2</v>
      </c>
    </row>
    <row r="6108" spans="1:27" ht="15.75" customHeight="1" x14ac:dyDescent="0.25">
      <c r="A6108">
        <v>18489522</v>
      </c>
      <c r="B6108" t="s">
        <v>12621</v>
      </c>
      <c r="C6108">
        <v>1</v>
      </c>
      <c r="D6108" t="s">
        <v>11222</v>
      </c>
      <c r="E6108" t="s">
        <v>12622</v>
      </c>
      <c r="F6108" t="s">
        <v>11367</v>
      </c>
      <c r="G6108" t="s">
        <v>11368</v>
      </c>
      <c r="H6108">
        <v>77.063358500000007</v>
      </c>
      <c r="I6108">
        <v>28.497850100000001</v>
      </c>
      <c r="J6108" t="s">
        <v>720</v>
      </c>
      <c r="K6108" t="s">
        <v>28</v>
      </c>
      <c r="L6108" t="s">
        <v>29</v>
      </c>
      <c r="M6108" t="s">
        <v>29</v>
      </c>
      <c r="N6108" t="s">
        <v>29</v>
      </c>
      <c r="O6108" t="s">
        <v>29</v>
      </c>
      <c r="P6108">
        <v>1</v>
      </c>
      <c r="Q6108">
        <v>1</v>
      </c>
      <c r="R6108">
        <v>300</v>
      </c>
      <c r="S6108" t="str">
        <f>IF(Table1[[#This Row],[Average_Cost_for_two]]&lt;500,"Low",IF(Table1[[#This Row],[Average_Cost_for_two]]&lt;=1500,"Medium","High"))</f>
        <v>Low</v>
      </c>
      <c r="T6108">
        <v>1</v>
      </c>
      <c r="U6108">
        <v>2013</v>
      </c>
      <c r="V6108">
        <v>6</v>
      </c>
      <c r="W6108">
        <v>1</v>
      </c>
      <c r="X6108">
        <f>IF(OR(Main!$U6108=0,
       Main!$V6108=0,
       Main!$W6108=0),
   "",
   DATE(Main!$U6108,
        Main!$V6108,
        Main!$W6108)
)</f>
        <v>41426</v>
      </c>
      <c r="Y6108">
        <f>Table1[[#This Row],[Average_Cost_for_two]]*VLOOKUP(Table1[[#This Row],[Currency]],currency!$A$2:$B$10,2,FALSE)</f>
        <v>3.6</v>
      </c>
      <c r="Z6108" t="str">
        <f>VLOOKUP(C6108,country!A:B,2,FALSE)</f>
        <v>India</v>
      </c>
      <c r="AA6108">
        <f t="shared" si="95"/>
        <v>2</v>
      </c>
    </row>
    <row r="6109" spans="1:27" ht="15.75" customHeight="1" x14ac:dyDescent="0.25">
      <c r="A6109">
        <v>304700</v>
      </c>
      <c r="B6109" t="s">
        <v>12623</v>
      </c>
      <c r="C6109">
        <v>1</v>
      </c>
      <c r="D6109" t="s">
        <v>11222</v>
      </c>
      <c r="E6109" t="s">
        <v>12624</v>
      </c>
      <c r="F6109" t="s">
        <v>11345</v>
      </c>
      <c r="G6109" t="s">
        <v>11346</v>
      </c>
      <c r="H6109">
        <v>77.017902599999999</v>
      </c>
      <c r="I6109">
        <v>28.460487000000001</v>
      </c>
      <c r="J6109" t="s">
        <v>27</v>
      </c>
      <c r="K6109" t="s">
        <v>28</v>
      </c>
      <c r="L6109" t="s">
        <v>29</v>
      </c>
      <c r="M6109" t="s">
        <v>29</v>
      </c>
      <c r="N6109" t="s">
        <v>29</v>
      </c>
      <c r="O6109" t="s">
        <v>29</v>
      </c>
      <c r="P6109">
        <v>1</v>
      </c>
      <c r="Q6109">
        <v>3</v>
      </c>
      <c r="R6109">
        <v>300</v>
      </c>
      <c r="S6109" t="str">
        <f>IF(Table1[[#This Row],[Average_Cost_for_two]]&lt;500,"Low",IF(Table1[[#This Row],[Average_Cost_for_two]]&lt;=1500,"Medium","High"))</f>
        <v>Low</v>
      </c>
      <c r="T6109">
        <v>1</v>
      </c>
      <c r="U6109">
        <v>2011</v>
      </c>
      <c r="V6109">
        <v>5</v>
      </c>
      <c r="W6109">
        <v>20</v>
      </c>
      <c r="X6109">
        <f>IF(OR(Main!$U6109=0,
       Main!$V6109=0,
       Main!$W6109=0),
   "",
   DATE(Main!$U6109,
        Main!$V6109,
        Main!$W6109)
)</f>
        <v>40683</v>
      </c>
      <c r="Y6109">
        <f>Table1[[#This Row],[Average_Cost_for_two]]*VLOOKUP(Table1[[#This Row],[Currency]],currency!$A$2:$B$10,2,FALSE)</f>
        <v>3.6</v>
      </c>
      <c r="Z6109" t="str">
        <f>VLOOKUP(C6109,country!A:B,2,FALSE)</f>
        <v>India</v>
      </c>
      <c r="AA6109">
        <f t="shared" si="95"/>
        <v>2</v>
      </c>
    </row>
    <row r="6110" spans="1:27" ht="15.75" customHeight="1" x14ac:dyDescent="0.25">
      <c r="A6110">
        <v>6896</v>
      </c>
      <c r="B6110" t="s">
        <v>12625</v>
      </c>
      <c r="C6110">
        <v>1</v>
      </c>
      <c r="D6110" t="s">
        <v>11222</v>
      </c>
      <c r="E6110" t="s">
        <v>12626</v>
      </c>
      <c r="F6110" t="s">
        <v>11523</v>
      </c>
      <c r="G6110" t="s">
        <v>11524</v>
      </c>
      <c r="H6110">
        <v>77.056940400000002</v>
      </c>
      <c r="I6110">
        <v>28.4490081</v>
      </c>
      <c r="J6110" t="s">
        <v>851</v>
      </c>
      <c r="K6110" t="s">
        <v>28</v>
      </c>
      <c r="L6110" t="s">
        <v>29</v>
      </c>
      <c r="M6110" t="s">
        <v>29</v>
      </c>
      <c r="N6110" t="s">
        <v>29</v>
      </c>
      <c r="O6110" t="s">
        <v>29</v>
      </c>
      <c r="P6110">
        <v>1</v>
      </c>
      <c r="Q6110">
        <v>39</v>
      </c>
      <c r="R6110">
        <v>300</v>
      </c>
      <c r="S6110" t="str">
        <f>IF(Table1[[#This Row],[Average_Cost_for_two]]&lt;500,"Low",IF(Table1[[#This Row],[Average_Cost_for_two]]&lt;=1500,"Medium","High"))</f>
        <v>Low</v>
      </c>
      <c r="T6110">
        <v>3.2</v>
      </c>
      <c r="U6110">
        <v>2011</v>
      </c>
      <c r="V6110">
        <v>5</v>
      </c>
      <c r="W6110">
        <v>11</v>
      </c>
      <c r="X6110">
        <f>IF(OR(Main!$U6110=0,
       Main!$V6110=0,
       Main!$W6110=0),
   "",
   DATE(Main!$U6110,
        Main!$V6110,
        Main!$W6110)
)</f>
        <v>40674</v>
      </c>
      <c r="Y6110">
        <f>Table1[[#This Row],[Average_Cost_for_two]]*VLOOKUP(Table1[[#This Row],[Currency]],currency!$A$2:$B$10,2,FALSE)</f>
        <v>3.6</v>
      </c>
      <c r="Z6110" t="str">
        <f>VLOOKUP(C6110,country!A:B,2,FALSE)</f>
        <v>India</v>
      </c>
      <c r="AA6110">
        <f t="shared" si="95"/>
        <v>2</v>
      </c>
    </row>
    <row r="6111" spans="1:27" ht="15.75" customHeight="1" x14ac:dyDescent="0.25">
      <c r="A6111">
        <v>18235155</v>
      </c>
      <c r="B6111" t="s">
        <v>6790</v>
      </c>
      <c r="C6111">
        <v>1</v>
      </c>
      <c r="D6111" t="s">
        <v>11222</v>
      </c>
      <c r="E6111" t="s">
        <v>12627</v>
      </c>
      <c r="F6111" t="s">
        <v>11295</v>
      </c>
      <c r="G6111" t="s">
        <v>11296</v>
      </c>
      <c r="H6111">
        <v>77.082303199999998</v>
      </c>
      <c r="I6111">
        <v>28.4672524</v>
      </c>
      <c r="J6111" t="s">
        <v>5910</v>
      </c>
      <c r="K6111" t="s">
        <v>28</v>
      </c>
      <c r="L6111" t="s">
        <v>29</v>
      </c>
      <c r="M6111" t="s">
        <v>36</v>
      </c>
      <c r="N6111" t="s">
        <v>29</v>
      </c>
      <c r="O6111" t="s">
        <v>29</v>
      </c>
      <c r="P6111">
        <v>1</v>
      </c>
      <c r="Q6111">
        <v>74</v>
      </c>
      <c r="R6111">
        <v>300</v>
      </c>
      <c r="S6111" t="str">
        <f>IF(Table1[[#This Row],[Average_Cost_for_two]]&lt;500,"Low",IF(Table1[[#This Row],[Average_Cost_for_two]]&lt;=1500,"Medium","High"))</f>
        <v>Low</v>
      </c>
      <c r="T6111">
        <v>3.8</v>
      </c>
      <c r="U6111">
        <v>2016</v>
      </c>
      <c r="V6111">
        <v>4</v>
      </c>
      <c r="W6111">
        <v>4</v>
      </c>
      <c r="X6111">
        <f>IF(OR(Main!$U6111=0,
       Main!$V6111=0,
       Main!$W6111=0),
   "",
   DATE(Main!$U6111,
        Main!$V6111,
        Main!$W6111)
)</f>
        <v>42464</v>
      </c>
      <c r="Y6111">
        <f>Table1[[#This Row],[Average_Cost_for_two]]*VLOOKUP(Table1[[#This Row],[Currency]],currency!$A$2:$B$10,2,FALSE)</f>
        <v>3.6</v>
      </c>
      <c r="Z6111" t="str">
        <f>VLOOKUP(C6111,country!A:B,2,FALSE)</f>
        <v>India</v>
      </c>
      <c r="AA6111">
        <f t="shared" si="95"/>
        <v>2</v>
      </c>
    </row>
    <row r="6112" spans="1:27" ht="15.75" customHeight="1" x14ac:dyDescent="0.25">
      <c r="A6112">
        <v>18383489</v>
      </c>
      <c r="B6112" t="s">
        <v>1544</v>
      </c>
      <c r="C6112">
        <v>1</v>
      </c>
      <c r="D6112" t="s">
        <v>11222</v>
      </c>
      <c r="E6112" t="s">
        <v>12628</v>
      </c>
      <c r="F6112" t="s">
        <v>11224</v>
      </c>
      <c r="G6112" t="s">
        <v>11225</v>
      </c>
      <c r="H6112">
        <v>77.0939932</v>
      </c>
      <c r="I6112">
        <v>28.4931181</v>
      </c>
      <c r="J6112" t="s">
        <v>2945</v>
      </c>
      <c r="K6112" t="s">
        <v>28</v>
      </c>
      <c r="L6112" t="s">
        <v>29</v>
      </c>
      <c r="M6112" t="s">
        <v>29</v>
      </c>
      <c r="N6112" t="s">
        <v>29</v>
      </c>
      <c r="O6112" t="s">
        <v>29</v>
      </c>
      <c r="P6112">
        <v>1</v>
      </c>
      <c r="Q6112">
        <v>15</v>
      </c>
      <c r="R6112">
        <v>300</v>
      </c>
      <c r="S6112" t="str">
        <f>IF(Table1[[#This Row],[Average_Cost_for_two]]&lt;500,"Low",IF(Table1[[#This Row],[Average_Cost_for_two]]&lt;=1500,"Medium","High"))</f>
        <v>Low</v>
      </c>
      <c r="T6112">
        <v>3.2</v>
      </c>
      <c r="U6112">
        <v>2017</v>
      </c>
      <c r="V6112">
        <v>4</v>
      </c>
      <c r="W6112">
        <v>22</v>
      </c>
      <c r="X6112">
        <f>IF(OR(Main!$U6112=0,
       Main!$V6112=0,
       Main!$W6112=0),
   "",
   DATE(Main!$U6112,
        Main!$V6112,
        Main!$W6112)
)</f>
        <v>42847</v>
      </c>
      <c r="Y6112">
        <f>Table1[[#This Row],[Average_Cost_for_two]]*VLOOKUP(Table1[[#This Row],[Currency]],currency!$A$2:$B$10,2,FALSE)</f>
        <v>3.6</v>
      </c>
      <c r="Z6112" t="str">
        <f>VLOOKUP(C6112,country!A:B,2,FALSE)</f>
        <v>India</v>
      </c>
      <c r="AA6112">
        <f t="shared" si="95"/>
        <v>2</v>
      </c>
    </row>
    <row r="6113" spans="1:27" ht="15.75" customHeight="1" x14ac:dyDescent="0.25">
      <c r="A6113">
        <v>18280305</v>
      </c>
      <c r="B6113" t="s">
        <v>12629</v>
      </c>
      <c r="C6113">
        <v>1</v>
      </c>
      <c r="D6113" t="s">
        <v>11222</v>
      </c>
      <c r="E6113" t="s">
        <v>12630</v>
      </c>
      <c r="F6113" t="s">
        <v>11224</v>
      </c>
      <c r="G6113" t="s">
        <v>11225</v>
      </c>
      <c r="H6113">
        <v>77.094352499999999</v>
      </c>
      <c r="I6113">
        <v>28.492272499999999</v>
      </c>
      <c r="J6113" t="s">
        <v>480</v>
      </c>
      <c r="K6113" t="s">
        <v>28</v>
      </c>
      <c r="L6113" t="s">
        <v>29</v>
      </c>
      <c r="M6113" t="s">
        <v>29</v>
      </c>
      <c r="N6113" t="s">
        <v>29</v>
      </c>
      <c r="O6113" t="s">
        <v>29</v>
      </c>
      <c r="P6113">
        <v>1</v>
      </c>
      <c r="Q6113">
        <v>26</v>
      </c>
      <c r="R6113">
        <v>300</v>
      </c>
      <c r="S6113" t="str">
        <f>IF(Table1[[#This Row],[Average_Cost_for_two]]&lt;500,"Low",IF(Table1[[#This Row],[Average_Cost_for_two]]&lt;=1500,"Medium","High"))</f>
        <v>Low</v>
      </c>
      <c r="T6113">
        <v>3.6</v>
      </c>
      <c r="U6113">
        <v>2016</v>
      </c>
      <c r="V6113">
        <v>4</v>
      </c>
      <c r="W6113">
        <v>12</v>
      </c>
      <c r="X6113">
        <f>IF(OR(Main!$U6113=0,
       Main!$V6113=0,
       Main!$W6113=0),
   "",
   DATE(Main!$U6113,
        Main!$V6113,
        Main!$W6113)
)</f>
        <v>42472</v>
      </c>
      <c r="Y6113">
        <f>Table1[[#This Row],[Average_Cost_for_two]]*VLOOKUP(Table1[[#This Row],[Currency]],currency!$A$2:$B$10,2,FALSE)</f>
        <v>3.6</v>
      </c>
      <c r="Z6113" t="str">
        <f>VLOOKUP(C6113,country!A:B,2,FALSE)</f>
        <v>India</v>
      </c>
      <c r="AA6113">
        <f t="shared" si="95"/>
        <v>2</v>
      </c>
    </row>
    <row r="6114" spans="1:27" ht="15.75" customHeight="1" x14ac:dyDescent="0.25">
      <c r="A6114">
        <v>18306548</v>
      </c>
      <c r="B6114" t="s">
        <v>7000</v>
      </c>
      <c r="C6114">
        <v>1</v>
      </c>
      <c r="D6114" t="s">
        <v>11222</v>
      </c>
      <c r="E6114" t="s">
        <v>12631</v>
      </c>
      <c r="F6114" t="s">
        <v>12632</v>
      </c>
      <c r="G6114" t="s">
        <v>12633</v>
      </c>
      <c r="H6114">
        <v>77.038186999999994</v>
      </c>
      <c r="I6114">
        <v>28.419985</v>
      </c>
      <c r="J6114" t="s">
        <v>1642</v>
      </c>
      <c r="K6114" t="s">
        <v>28</v>
      </c>
      <c r="L6114" t="s">
        <v>29</v>
      </c>
      <c r="M6114" t="s">
        <v>36</v>
      </c>
      <c r="N6114" t="s">
        <v>29</v>
      </c>
      <c r="O6114" t="s">
        <v>29</v>
      </c>
      <c r="P6114">
        <v>1</v>
      </c>
      <c r="Q6114">
        <v>41</v>
      </c>
      <c r="R6114">
        <v>300</v>
      </c>
      <c r="S6114" t="str">
        <f>IF(Table1[[#This Row],[Average_Cost_for_two]]&lt;500,"Low",IF(Table1[[#This Row],[Average_Cost_for_two]]&lt;=1500,"Medium","High"))</f>
        <v>Low</v>
      </c>
      <c r="T6114">
        <v>3.4</v>
      </c>
      <c r="U6114">
        <v>2011</v>
      </c>
      <c r="V6114">
        <v>4</v>
      </c>
      <c r="W6114">
        <v>6</v>
      </c>
      <c r="X6114">
        <f>IF(OR(Main!$U6114=0,
       Main!$V6114=0,
       Main!$W6114=0),
   "",
   DATE(Main!$U6114,
        Main!$V6114,
        Main!$W6114)
)</f>
        <v>40639</v>
      </c>
      <c r="Y6114">
        <f>Table1[[#This Row],[Average_Cost_for_two]]*VLOOKUP(Table1[[#This Row],[Currency]],currency!$A$2:$B$10,2,FALSE)</f>
        <v>3.6</v>
      </c>
      <c r="Z6114" t="str">
        <f>VLOOKUP(C6114,country!A:B,2,FALSE)</f>
        <v>India</v>
      </c>
      <c r="AA6114">
        <f t="shared" si="95"/>
        <v>2</v>
      </c>
    </row>
    <row r="6115" spans="1:27" ht="15.75" customHeight="1" x14ac:dyDescent="0.25">
      <c r="A6115">
        <v>313408</v>
      </c>
      <c r="B6115" t="s">
        <v>12634</v>
      </c>
      <c r="C6115">
        <v>1</v>
      </c>
      <c r="D6115" t="s">
        <v>11222</v>
      </c>
      <c r="E6115" t="s">
        <v>11529</v>
      </c>
      <c r="F6115" t="s">
        <v>11528</v>
      </c>
      <c r="G6115" t="s">
        <v>11529</v>
      </c>
      <c r="H6115">
        <v>0</v>
      </c>
      <c r="I6115">
        <v>0</v>
      </c>
      <c r="J6115" t="s">
        <v>27</v>
      </c>
      <c r="K6115" t="s">
        <v>28</v>
      </c>
      <c r="L6115" t="s">
        <v>29</v>
      </c>
      <c r="M6115" t="s">
        <v>29</v>
      </c>
      <c r="N6115" t="s">
        <v>29</v>
      </c>
      <c r="O6115" t="s">
        <v>29</v>
      </c>
      <c r="P6115">
        <v>1</v>
      </c>
      <c r="Q6115">
        <v>3</v>
      </c>
      <c r="R6115">
        <v>300</v>
      </c>
      <c r="S6115" t="str">
        <f>IF(Table1[[#This Row],[Average_Cost_for_two]]&lt;500,"Low",IF(Table1[[#This Row],[Average_Cost_for_two]]&lt;=1500,"Medium","High"))</f>
        <v>Low</v>
      </c>
      <c r="T6115">
        <v>1</v>
      </c>
      <c r="U6115">
        <v>2012</v>
      </c>
      <c r="V6115">
        <v>4</v>
      </c>
      <c r="W6115">
        <v>15</v>
      </c>
      <c r="X6115">
        <f>IF(OR(Main!$U6115=0,
       Main!$V6115=0,
       Main!$W6115=0),
   "",
   DATE(Main!$U6115,
        Main!$V6115,
        Main!$W6115)
)</f>
        <v>41014</v>
      </c>
      <c r="Y6115">
        <f>Table1[[#This Row],[Average_Cost_for_two]]*VLOOKUP(Table1[[#This Row],[Currency]],currency!$A$2:$B$10,2,FALSE)</f>
        <v>3.6</v>
      </c>
      <c r="Z6115" t="str">
        <f>VLOOKUP(C6115,country!A:B,2,FALSE)</f>
        <v>India</v>
      </c>
      <c r="AA6115">
        <f t="shared" si="95"/>
        <v>2</v>
      </c>
    </row>
    <row r="6116" spans="1:27" ht="15.75" customHeight="1" x14ac:dyDescent="0.25">
      <c r="A6116">
        <v>18420450</v>
      </c>
      <c r="B6116" t="s">
        <v>12635</v>
      </c>
      <c r="C6116">
        <v>1</v>
      </c>
      <c r="D6116" t="s">
        <v>11222</v>
      </c>
      <c r="E6116" t="s">
        <v>12636</v>
      </c>
      <c r="F6116" t="s">
        <v>11398</v>
      </c>
      <c r="G6116" t="s">
        <v>11399</v>
      </c>
      <c r="H6116">
        <v>77.086979400000004</v>
      </c>
      <c r="I6116">
        <v>28.462681100000001</v>
      </c>
      <c r="J6116" t="s">
        <v>4496</v>
      </c>
      <c r="K6116" t="s">
        <v>28</v>
      </c>
      <c r="L6116" t="s">
        <v>29</v>
      </c>
      <c r="M6116" t="s">
        <v>36</v>
      </c>
      <c r="N6116" t="s">
        <v>29</v>
      </c>
      <c r="O6116" t="s">
        <v>29</v>
      </c>
      <c r="P6116">
        <v>1</v>
      </c>
      <c r="Q6116">
        <v>94</v>
      </c>
      <c r="R6116">
        <v>300</v>
      </c>
      <c r="S6116" t="str">
        <f>IF(Table1[[#This Row],[Average_Cost_for_two]]&lt;500,"Low",IF(Table1[[#This Row],[Average_Cost_for_two]]&lt;=1500,"Medium","High"))</f>
        <v>Low</v>
      </c>
      <c r="T6116">
        <v>3.9</v>
      </c>
      <c r="U6116">
        <v>2013</v>
      </c>
      <c r="V6116">
        <v>4</v>
      </c>
      <c r="W6116">
        <v>24</v>
      </c>
      <c r="X6116">
        <f>IF(OR(Main!$U6116=0,
       Main!$V6116=0,
       Main!$W6116=0),
   "",
   DATE(Main!$U6116,
        Main!$V6116,
        Main!$W6116)
)</f>
        <v>41388</v>
      </c>
      <c r="Y6116">
        <f>Table1[[#This Row],[Average_Cost_for_two]]*VLOOKUP(Table1[[#This Row],[Currency]],currency!$A$2:$B$10,2,FALSE)</f>
        <v>3.6</v>
      </c>
      <c r="Z6116" t="str">
        <f>VLOOKUP(C6116,country!A:B,2,FALSE)</f>
        <v>India</v>
      </c>
      <c r="AA6116">
        <f t="shared" si="95"/>
        <v>2</v>
      </c>
    </row>
    <row r="6117" spans="1:27" ht="15.75" customHeight="1" x14ac:dyDescent="0.25">
      <c r="A6117">
        <v>312555</v>
      </c>
      <c r="B6117" t="s">
        <v>12637</v>
      </c>
      <c r="C6117">
        <v>1</v>
      </c>
      <c r="D6117" t="s">
        <v>11222</v>
      </c>
      <c r="E6117" t="s">
        <v>12638</v>
      </c>
      <c r="F6117" t="s">
        <v>11685</v>
      </c>
      <c r="G6117" t="s">
        <v>11686</v>
      </c>
      <c r="H6117">
        <v>77.0789039</v>
      </c>
      <c r="I6117">
        <v>28.460551599999999</v>
      </c>
      <c r="J6117" t="s">
        <v>1085</v>
      </c>
      <c r="K6117" t="s">
        <v>28</v>
      </c>
      <c r="L6117" t="s">
        <v>29</v>
      </c>
      <c r="M6117" t="s">
        <v>36</v>
      </c>
      <c r="N6117" t="s">
        <v>29</v>
      </c>
      <c r="O6117" t="s">
        <v>29</v>
      </c>
      <c r="P6117">
        <v>1</v>
      </c>
      <c r="Q6117">
        <v>41</v>
      </c>
      <c r="R6117">
        <v>300</v>
      </c>
      <c r="S6117" t="str">
        <f>IF(Table1[[#This Row],[Average_Cost_for_two]]&lt;500,"Low",IF(Table1[[#This Row],[Average_Cost_for_two]]&lt;=1500,"Medium","High"))</f>
        <v>Low</v>
      </c>
      <c r="T6117">
        <v>2.2000000000000002</v>
      </c>
      <c r="U6117">
        <v>2010</v>
      </c>
      <c r="V6117">
        <v>4</v>
      </c>
      <c r="W6117">
        <v>3</v>
      </c>
      <c r="X6117">
        <f>IF(OR(Main!$U6117=0,
       Main!$V6117=0,
       Main!$W6117=0),
   "",
   DATE(Main!$U6117,
        Main!$V6117,
        Main!$W6117)
)</f>
        <v>40271</v>
      </c>
      <c r="Y6117">
        <f>Table1[[#This Row],[Average_Cost_for_two]]*VLOOKUP(Table1[[#This Row],[Currency]],currency!$A$2:$B$10,2,FALSE)</f>
        <v>3.6</v>
      </c>
      <c r="Z6117" t="str">
        <f>VLOOKUP(C6117,country!A:B,2,FALSE)</f>
        <v>India</v>
      </c>
      <c r="AA6117">
        <f t="shared" si="95"/>
        <v>2</v>
      </c>
    </row>
    <row r="6118" spans="1:27" ht="15.75" customHeight="1" x14ac:dyDescent="0.25">
      <c r="A6118">
        <v>18492107</v>
      </c>
      <c r="B6118" t="s">
        <v>12639</v>
      </c>
      <c r="C6118">
        <v>1</v>
      </c>
      <c r="D6118" t="s">
        <v>11222</v>
      </c>
      <c r="E6118" t="s">
        <v>12640</v>
      </c>
      <c r="F6118" t="s">
        <v>11224</v>
      </c>
      <c r="G6118" t="s">
        <v>11225</v>
      </c>
      <c r="H6118">
        <v>0</v>
      </c>
      <c r="I6118">
        <v>0</v>
      </c>
      <c r="J6118" t="s">
        <v>580</v>
      </c>
      <c r="K6118" t="s">
        <v>28</v>
      </c>
      <c r="L6118" t="s">
        <v>29</v>
      </c>
      <c r="M6118" t="s">
        <v>29</v>
      </c>
      <c r="N6118" t="s">
        <v>29</v>
      </c>
      <c r="O6118" t="s">
        <v>29</v>
      </c>
      <c r="P6118">
        <v>1</v>
      </c>
      <c r="Q6118">
        <v>19</v>
      </c>
      <c r="R6118">
        <v>300</v>
      </c>
      <c r="S6118" t="str">
        <f>IF(Table1[[#This Row],[Average_Cost_for_two]]&lt;500,"Low",IF(Table1[[#This Row],[Average_Cost_for_two]]&lt;=1500,"Medium","High"))</f>
        <v>Low</v>
      </c>
      <c r="T6118">
        <v>3.4</v>
      </c>
      <c r="U6118">
        <v>2014</v>
      </c>
      <c r="V6118">
        <v>3</v>
      </c>
      <c r="W6118">
        <v>16</v>
      </c>
      <c r="X6118">
        <f>IF(OR(Main!$U6118=0,
       Main!$V6118=0,
       Main!$W6118=0),
   "",
   DATE(Main!$U6118,
        Main!$V6118,
        Main!$W6118)
)</f>
        <v>41714</v>
      </c>
      <c r="Y6118">
        <f>Table1[[#This Row],[Average_Cost_for_two]]*VLOOKUP(Table1[[#This Row],[Currency]],currency!$A$2:$B$10,2,FALSE)</f>
        <v>3.6</v>
      </c>
      <c r="Z6118" t="str">
        <f>VLOOKUP(C6118,country!A:B,2,FALSE)</f>
        <v>India</v>
      </c>
      <c r="AA6118">
        <f t="shared" si="95"/>
        <v>1</v>
      </c>
    </row>
    <row r="6119" spans="1:27" ht="15.75" customHeight="1" x14ac:dyDescent="0.25">
      <c r="A6119">
        <v>18237324</v>
      </c>
      <c r="B6119" t="s">
        <v>12641</v>
      </c>
      <c r="C6119">
        <v>1</v>
      </c>
      <c r="D6119" t="s">
        <v>11222</v>
      </c>
      <c r="E6119" t="s">
        <v>12642</v>
      </c>
      <c r="F6119" t="s">
        <v>11224</v>
      </c>
      <c r="G6119" t="s">
        <v>11225</v>
      </c>
      <c r="H6119">
        <v>77.093813400000002</v>
      </c>
      <c r="I6119">
        <v>28.493728300000001</v>
      </c>
      <c r="J6119" t="s">
        <v>27</v>
      </c>
      <c r="K6119" t="s">
        <v>28</v>
      </c>
      <c r="L6119" t="s">
        <v>29</v>
      </c>
      <c r="M6119" t="s">
        <v>36</v>
      </c>
      <c r="N6119" t="s">
        <v>29</v>
      </c>
      <c r="O6119" t="s">
        <v>29</v>
      </c>
      <c r="P6119">
        <v>1</v>
      </c>
      <c r="Q6119">
        <v>27</v>
      </c>
      <c r="R6119">
        <v>300</v>
      </c>
      <c r="S6119" t="str">
        <f>IF(Table1[[#This Row],[Average_Cost_for_two]]&lt;500,"Low",IF(Table1[[#This Row],[Average_Cost_for_two]]&lt;=1500,"Medium","High"))</f>
        <v>Low</v>
      </c>
      <c r="T6119">
        <v>3.5</v>
      </c>
      <c r="U6119">
        <v>2011</v>
      </c>
      <c r="V6119">
        <v>3</v>
      </c>
      <c r="W6119">
        <v>9</v>
      </c>
      <c r="X6119">
        <f>IF(OR(Main!$U6119=0,
       Main!$V6119=0,
       Main!$W6119=0),
   "",
   DATE(Main!$U6119,
        Main!$V6119,
        Main!$W6119)
)</f>
        <v>40611</v>
      </c>
      <c r="Y6119">
        <f>Table1[[#This Row],[Average_Cost_for_two]]*VLOOKUP(Table1[[#This Row],[Currency]],currency!$A$2:$B$10,2,FALSE)</f>
        <v>3.6</v>
      </c>
      <c r="Z6119" t="str">
        <f>VLOOKUP(C6119,country!A:B,2,FALSE)</f>
        <v>India</v>
      </c>
      <c r="AA6119">
        <f t="shared" si="95"/>
        <v>1</v>
      </c>
    </row>
    <row r="6120" spans="1:27" ht="15.75" customHeight="1" x14ac:dyDescent="0.25">
      <c r="A6120">
        <v>2620</v>
      </c>
      <c r="B6120" t="s">
        <v>12643</v>
      </c>
      <c r="C6120">
        <v>1</v>
      </c>
      <c r="D6120" t="s">
        <v>11222</v>
      </c>
      <c r="E6120" t="s">
        <v>12644</v>
      </c>
      <c r="F6120" t="s">
        <v>11251</v>
      </c>
      <c r="G6120" t="s">
        <v>11252</v>
      </c>
      <c r="H6120">
        <v>77.047350699999996</v>
      </c>
      <c r="I6120">
        <v>28.474091099999999</v>
      </c>
      <c r="J6120" t="s">
        <v>2945</v>
      </c>
      <c r="K6120" t="s">
        <v>28</v>
      </c>
      <c r="L6120" t="s">
        <v>29</v>
      </c>
      <c r="M6120" t="s">
        <v>29</v>
      </c>
      <c r="N6120" t="s">
        <v>29</v>
      </c>
      <c r="O6120" t="s">
        <v>29</v>
      </c>
      <c r="P6120">
        <v>1</v>
      </c>
      <c r="Q6120">
        <v>25</v>
      </c>
      <c r="R6120">
        <v>300</v>
      </c>
      <c r="S6120" t="str">
        <f>IF(Table1[[#This Row],[Average_Cost_for_two]]&lt;500,"Low",IF(Table1[[#This Row],[Average_Cost_for_two]]&lt;=1500,"Medium","High"))</f>
        <v>Low</v>
      </c>
      <c r="T6120">
        <v>3.4</v>
      </c>
      <c r="U6120">
        <v>2015</v>
      </c>
      <c r="V6120">
        <v>3</v>
      </c>
      <c r="W6120">
        <v>1</v>
      </c>
      <c r="X6120">
        <f>IF(OR(Main!$U6120=0,
       Main!$V6120=0,
       Main!$W6120=0),
   "",
   DATE(Main!$U6120,
        Main!$V6120,
        Main!$W6120)
)</f>
        <v>42064</v>
      </c>
      <c r="Y6120">
        <f>Table1[[#This Row],[Average_Cost_for_two]]*VLOOKUP(Table1[[#This Row],[Currency]],currency!$A$2:$B$10,2,FALSE)</f>
        <v>3.6</v>
      </c>
      <c r="Z6120" t="str">
        <f>VLOOKUP(C6120,country!A:B,2,FALSE)</f>
        <v>India</v>
      </c>
      <c r="AA6120">
        <f t="shared" si="95"/>
        <v>1</v>
      </c>
    </row>
    <row r="6121" spans="1:27" ht="15.75" customHeight="1" x14ac:dyDescent="0.25">
      <c r="A6121">
        <v>311534</v>
      </c>
      <c r="B6121" t="s">
        <v>12645</v>
      </c>
      <c r="C6121">
        <v>1</v>
      </c>
      <c r="D6121" t="s">
        <v>11222</v>
      </c>
      <c r="E6121" t="s">
        <v>12646</v>
      </c>
      <c r="F6121" t="s">
        <v>11235</v>
      </c>
      <c r="G6121" t="s">
        <v>11236</v>
      </c>
      <c r="H6121">
        <v>77.098252599999995</v>
      </c>
      <c r="I6121">
        <v>28.427312400000002</v>
      </c>
      <c r="J6121" t="s">
        <v>562</v>
      </c>
      <c r="K6121" t="s">
        <v>28</v>
      </c>
      <c r="L6121" t="s">
        <v>29</v>
      </c>
      <c r="M6121" t="s">
        <v>29</v>
      </c>
      <c r="N6121" t="s">
        <v>29</v>
      </c>
      <c r="O6121" t="s">
        <v>29</v>
      </c>
      <c r="P6121">
        <v>1</v>
      </c>
      <c r="Q6121">
        <v>14</v>
      </c>
      <c r="R6121">
        <v>300</v>
      </c>
      <c r="S6121" t="str">
        <f>IF(Table1[[#This Row],[Average_Cost_for_two]]&lt;500,"Low",IF(Table1[[#This Row],[Average_Cost_for_two]]&lt;=1500,"Medium","High"))</f>
        <v>Low</v>
      </c>
      <c r="T6121">
        <v>3.3</v>
      </c>
      <c r="U6121">
        <v>2018</v>
      </c>
      <c r="V6121">
        <v>3</v>
      </c>
      <c r="W6121">
        <v>1</v>
      </c>
      <c r="X6121">
        <f>IF(OR(Main!$U6121=0,
       Main!$V6121=0,
       Main!$W6121=0),
   "",
   DATE(Main!$U6121,
        Main!$V6121,
        Main!$W6121)
)</f>
        <v>43160</v>
      </c>
      <c r="Y6121">
        <f>Table1[[#This Row],[Average_Cost_for_two]]*VLOOKUP(Table1[[#This Row],[Currency]],currency!$A$2:$B$10,2,FALSE)</f>
        <v>3.6</v>
      </c>
      <c r="Z6121" t="str">
        <f>VLOOKUP(C6121,country!A:B,2,FALSE)</f>
        <v>India</v>
      </c>
      <c r="AA6121">
        <f t="shared" si="95"/>
        <v>1</v>
      </c>
    </row>
    <row r="6122" spans="1:27" ht="15.75" customHeight="1" x14ac:dyDescent="0.25">
      <c r="A6122">
        <v>310500</v>
      </c>
      <c r="B6122" t="s">
        <v>12647</v>
      </c>
      <c r="C6122">
        <v>1</v>
      </c>
      <c r="D6122" t="s">
        <v>11222</v>
      </c>
      <c r="E6122" t="s">
        <v>12648</v>
      </c>
      <c r="F6122" t="s">
        <v>11248</v>
      </c>
      <c r="G6122" t="s">
        <v>11247</v>
      </c>
      <c r="H6122">
        <v>77.042691000000005</v>
      </c>
      <c r="I6122">
        <v>28.411864300000001</v>
      </c>
      <c r="J6122" t="s">
        <v>967</v>
      </c>
      <c r="K6122" t="s">
        <v>28</v>
      </c>
      <c r="L6122" t="s">
        <v>29</v>
      </c>
      <c r="M6122" t="s">
        <v>29</v>
      </c>
      <c r="N6122" t="s">
        <v>29</v>
      </c>
      <c r="O6122" t="s">
        <v>29</v>
      </c>
      <c r="P6122">
        <v>1</v>
      </c>
      <c r="Q6122">
        <v>54</v>
      </c>
      <c r="R6122">
        <v>300</v>
      </c>
      <c r="S6122" t="str">
        <f>IF(Table1[[#This Row],[Average_Cost_for_two]]&lt;500,"Low",IF(Table1[[#This Row],[Average_Cost_for_two]]&lt;=1500,"Medium","High"))</f>
        <v>Low</v>
      </c>
      <c r="T6122">
        <v>3.4</v>
      </c>
      <c r="U6122">
        <v>2010</v>
      </c>
      <c r="V6122">
        <v>3</v>
      </c>
      <c r="W6122">
        <v>19</v>
      </c>
      <c r="X6122">
        <f>IF(OR(Main!$U6122=0,
       Main!$V6122=0,
       Main!$W6122=0),
   "",
   DATE(Main!$U6122,
        Main!$V6122,
        Main!$W6122)
)</f>
        <v>40256</v>
      </c>
      <c r="Y6122">
        <f>Table1[[#This Row],[Average_Cost_for_two]]*VLOOKUP(Table1[[#This Row],[Currency]],currency!$A$2:$B$10,2,FALSE)</f>
        <v>3.6</v>
      </c>
      <c r="Z6122" t="str">
        <f>VLOOKUP(C6122,country!A:B,2,FALSE)</f>
        <v>India</v>
      </c>
      <c r="AA6122">
        <f t="shared" si="95"/>
        <v>1</v>
      </c>
    </row>
    <row r="6123" spans="1:27" ht="15.75" customHeight="1" x14ac:dyDescent="0.25">
      <c r="A6123">
        <v>18354631</v>
      </c>
      <c r="B6123" t="s">
        <v>12649</v>
      </c>
      <c r="C6123">
        <v>1</v>
      </c>
      <c r="D6123" t="s">
        <v>11222</v>
      </c>
      <c r="E6123" t="s">
        <v>12650</v>
      </c>
      <c r="F6123" t="s">
        <v>11549</v>
      </c>
      <c r="G6123" t="s">
        <v>11550</v>
      </c>
      <c r="H6123">
        <v>77.079425499999999</v>
      </c>
      <c r="I6123">
        <v>28.450479099999999</v>
      </c>
      <c r="J6123" t="s">
        <v>523</v>
      </c>
      <c r="K6123" t="s">
        <v>28</v>
      </c>
      <c r="L6123" t="s">
        <v>29</v>
      </c>
      <c r="M6123" t="s">
        <v>36</v>
      </c>
      <c r="N6123" t="s">
        <v>29</v>
      </c>
      <c r="O6123" t="s">
        <v>29</v>
      </c>
      <c r="P6123">
        <v>1</v>
      </c>
      <c r="Q6123">
        <v>65</v>
      </c>
      <c r="R6123">
        <v>300</v>
      </c>
      <c r="S6123" t="str">
        <f>IF(Table1[[#This Row],[Average_Cost_for_two]]&lt;500,"Low",IF(Table1[[#This Row],[Average_Cost_for_two]]&lt;=1500,"Medium","High"))</f>
        <v>Low</v>
      </c>
      <c r="T6123">
        <v>3.7</v>
      </c>
      <c r="U6123">
        <v>2015</v>
      </c>
      <c r="V6123">
        <v>3</v>
      </c>
      <c r="W6123">
        <v>14</v>
      </c>
      <c r="X6123">
        <f>IF(OR(Main!$U6123=0,
       Main!$V6123=0,
       Main!$W6123=0),
   "",
   DATE(Main!$U6123,
        Main!$V6123,
        Main!$W6123)
)</f>
        <v>42077</v>
      </c>
      <c r="Y6123">
        <f>Table1[[#This Row],[Average_Cost_for_two]]*VLOOKUP(Table1[[#This Row],[Currency]],currency!$A$2:$B$10,2,FALSE)</f>
        <v>3.6</v>
      </c>
      <c r="Z6123" t="str">
        <f>VLOOKUP(C6123,country!A:B,2,FALSE)</f>
        <v>India</v>
      </c>
      <c r="AA6123">
        <f t="shared" si="95"/>
        <v>1</v>
      </c>
    </row>
    <row r="6124" spans="1:27" ht="15.75" customHeight="1" x14ac:dyDescent="0.25">
      <c r="A6124">
        <v>18223957</v>
      </c>
      <c r="B6124" t="s">
        <v>12651</v>
      </c>
      <c r="C6124">
        <v>1</v>
      </c>
      <c r="D6124" t="s">
        <v>11222</v>
      </c>
      <c r="E6124" t="s">
        <v>12652</v>
      </c>
      <c r="F6124" t="s">
        <v>11224</v>
      </c>
      <c r="G6124" t="s">
        <v>11225</v>
      </c>
      <c r="H6124">
        <v>77.093723400000002</v>
      </c>
      <c r="I6124">
        <v>28.493809299999999</v>
      </c>
      <c r="J6124" t="s">
        <v>708</v>
      </c>
      <c r="K6124" t="s">
        <v>28</v>
      </c>
      <c r="L6124" t="s">
        <v>29</v>
      </c>
      <c r="M6124" t="s">
        <v>29</v>
      </c>
      <c r="N6124" t="s">
        <v>29</v>
      </c>
      <c r="O6124" t="s">
        <v>29</v>
      </c>
      <c r="P6124">
        <v>1</v>
      </c>
      <c r="Q6124">
        <v>14</v>
      </c>
      <c r="R6124">
        <v>300</v>
      </c>
      <c r="S6124" t="str">
        <f>IF(Table1[[#This Row],[Average_Cost_for_two]]&lt;500,"Low",IF(Table1[[#This Row],[Average_Cost_for_two]]&lt;=1500,"Medium","High"))</f>
        <v>Low</v>
      </c>
      <c r="T6124">
        <v>3.3</v>
      </c>
      <c r="U6124">
        <v>2018</v>
      </c>
      <c r="V6124">
        <v>2</v>
      </c>
      <c r="W6124">
        <v>23</v>
      </c>
      <c r="X6124">
        <f>IF(OR(Main!$U6124=0,
       Main!$V6124=0,
       Main!$W6124=0),
   "",
   DATE(Main!$U6124,
        Main!$V6124,
        Main!$W6124)
)</f>
        <v>43154</v>
      </c>
      <c r="Y6124">
        <f>Table1[[#This Row],[Average_Cost_for_two]]*VLOOKUP(Table1[[#This Row],[Currency]],currency!$A$2:$B$10,2,FALSE)</f>
        <v>3.6</v>
      </c>
      <c r="Z6124" t="str">
        <f>VLOOKUP(C6124,country!A:B,2,FALSE)</f>
        <v>India</v>
      </c>
      <c r="AA6124">
        <f t="shared" si="95"/>
        <v>1</v>
      </c>
    </row>
    <row r="6125" spans="1:27" ht="15.75" customHeight="1" x14ac:dyDescent="0.25">
      <c r="A6125">
        <v>300538</v>
      </c>
      <c r="B6125" t="s">
        <v>11934</v>
      </c>
      <c r="C6125">
        <v>1</v>
      </c>
      <c r="D6125" t="s">
        <v>11222</v>
      </c>
      <c r="E6125" t="s">
        <v>12653</v>
      </c>
      <c r="F6125" t="s">
        <v>177</v>
      </c>
      <c r="G6125" t="s">
        <v>11245</v>
      </c>
      <c r="H6125">
        <v>77.080909899999995</v>
      </c>
      <c r="I6125">
        <v>28.473491599999999</v>
      </c>
      <c r="J6125" t="s">
        <v>877</v>
      </c>
      <c r="K6125" t="s">
        <v>28</v>
      </c>
      <c r="L6125" t="s">
        <v>29</v>
      </c>
      <c r="M6125" t="s">
        <v>29</v>
      </c>
      <c r="N6125" t="s">
        <v>29</v>
      </c>
      <c r="O6125" t="s">
        <v>29</v>
      </c>
      <c r="P6125">
        <v>1</v>
      </c>
      <c r="Q6125">
        <v>45</v>
      </c>
      <c r="R6125">
        <v>300</v>
      </c>
      <c r="S6125" t="str">
        <f>IF(Table1[[#This Row],[Average_Cost_for_two]]&lt;500,"Low",IF(Table1[[#This Row],[Average_Cost_for_two]]&lt;=1500,"Medium","High"))</f>
        <v>Low</v>
      </c>
      <c r="T6125">
        <v>2.8</v>
      </c>
      <c r="U6125">
        <v>2018</v>
      </c>
      <c r="V6125">
        <v>2</v>
      </c>
      <c r="W6125">
        <v>28</v>
      </c>
      <c r="X6125">
        <f>IF(OR(Main!$U6125=0,
       Main!$V6125=0,
       Main!$W6125=0),
   "",
   DATE(Main!$U6125,
        Main!$V6125,
        Main!$W6125)
)</f>
        <v>43159</v>
      </c>
      <c r="Y6125">
        <f>Table1[[#This Row],[Average_Cost_for_two]]*VLOOKUP(Table1[[#This Row],[Currency]],currency!$A$2:$B$10,2,FALSE)</f>
        <v>3.6</v>
      </c>
      <c r="Z6125" t="str">
        <f>VLOOKUP(C6125,country!A:B,2,FALSE)</f>
        <v>India</v>
      </c>
      <c r="AA6125">
        <f t="shared" si="95"/>
        <v>1</v>
      </c>
    </row>
    <row r="6126" spans="1:27" ht="15.75" customHeight="1" x14ac:dyDescent="0.25">
      <c r="A6126">
        <v>308726</v>
      </c>
      <c r="B6126" t="s">
        <v>12505</v>
      </c>
      <c r="C6126">
        <v>1</v>
      </c>
      <c r="D6126" t="s">
        <v>11222</v>
      </c>
      <c r="E6126" t="s">
        <v>12654</v>
      </c>
      <c r="F6126" t="s">
        <v>11355</v>
      </c>
      <c r="G6126" t="s">
        <v>11354</v>
      </c>
      <c r="H6126">
        <v>77.030224099999998</v>
      </c>
      <c r="I6126">
        <v>28.502929600000002</v>
      </c>
      <c r="J6126" t="s">
        <v>12655</v>
      </c>
      <c r="K6126" t="s">
        <v>28</v>
      </c>
      <c r="L6126" t="s">
        <v>29</v>
      </c>
      <c r="M6126" t="s">
        <v>29</v>
      </c>
      <c r="N6126" t="s">
        <v>29</v>
      </c>
      <c r="O6126" t="s">
        <v>29</v>
      </c>
      <c r="P6126">
        <v>1</v>
      </c>
      <c r="Q6126">
        <v>4</v>
      </c>
      <c r="R6126">
        <v>300</v>
      </c>
      <c r="S6126" t="str">
        <f>IF(Table1[[#This Row],[Average_Cost_for_two]]&lt;500,"Low",IF(Table1[[#This Row],[Average_Cost_for_two]]&lt;=1500,"Medium","High"))</f>
        <v>Low</v>
      </c>
      <c r="T6126">
        <v>3</v>
      </c>
      <c r="U6126">
        <v>2011</v>
      </c>
      <c r="V6126">
        <v>2</v>
      </c>
      <c r="W6126">
        <v>6</v>
      </c>
      <c r="X6126">
        <f>IF(OR(Main!$U6126=0,
       Main!$V6126=0,
       Main!$W6126=0),
   "",
   DATE(Main!$U6126,
        Main!$V6126,
        Main!$W6126)
)</f>
        <v>40580</v>
      </c>
      <c r="Y6126">
        <f>Table1[[#This Row],[Average_Cost_for_two]]*VLOOKUP(Table1[[#This Row],[Currency]],currency!$A$2:$B$10,2,FALSE)</f>
        <v>3.6</v>
      </c>
      <c r="Z6126" t="str">
        <f>VLOOKUP(C6126,country!A:B,2,FALSE)</f>
        <v>India</v>
      </c>
      <c r="AA6126">
        <f t="shared" si="95"/>
        <v>1</v>
      </c>
    </row>
    <row r="6127" spans="1:27" ht="15.75" customHeight="1" x14ac:dyDescent="0.25">
      <c r="A6127">
        <v>18492641</v>
      </c>
      <c r="B6127" t="s">
        <v>12656</v>
      </c>
      <c r="C6127">
        <v>1</v>
      </c>
      <c r="D6127" t="s">
        <v>11222</v>
      </c>
      <c r="E6127" t="s">
        <v>12657</v>
      </c>
      <c r="F6127" t="s">
        <v>12612</v>
      </c>
      <c r="G6127" t="s">
        <v>12613</v>
      </c>
      <c r="H6127">
        <v>0</v>
      </c>
      <c r="I6127">
        <v>0</v>
      </c>
      <c r="J6127" t="s">
        <v>859</v>
      </c>
      <c r="K6127" t="s">
        <v>28</v>
      </c>
      <c r="L6127" t="s">
        <v>29</v>
      </c>
      <c r="M6127" t="s">
        <v>29</v>
      </c>
      <c r="N6127" t="s">
        <v>29</v>
      </c>
      <c r="O6127" t="s">
        <v>29</v>
      </c>
      <c r="P6127">
        <v>1</v>
      </c>
      <c r="Q6127">
        <v>2</v>
      </c>
      <c r="R6127">
        <v>300</v>
      </c>
      <c r="S6127" t="str">
        <f>IF(Table1[[#This Row],[Average_Cost_for_two]]&lt;500,"Low",IF(Table1[[#This Row],[Average_Cost_for_two]]&lt;=1500,"Medium","High"))</f>
        <v>Low</v>
      </c>
      <c r="T6127">
        <v>1</v>
      </c>
      <c r="U6127">
        <v>2011</v>
      </c>
      <c r="V6127">
        <v>2</v>
      </c>
      <c r="W6127">
        <v>26</v>
      </c>
      <c r="X6127">
        <f>IF(OR(Main!$U6127=0,
       Main!$V6127=0,
       Main!$W6127=0),
   "",
   DATE(Main!$U6127,
        Main!$V6127,
        Main!$W6127)
)</f>
        <v>40600</v>
      </c>
      <c r="Y6127">
        <f>Table1[[#This Row],[Average_Cost_for_two]]*VLOOKUP(Table1[[#This Row],[Currency]],currency!$A$2:$B$10,2,FALSE)</f>
        <v>3.6</v>
      </c>
      <c r="Z6127" t="str">
        <f>VLOOKUP(C6127,country!A:B,2,FALSE)</f>
        <v>India</v>
      </c>
      <c r="AA6127">
        <f t="shared" si="95"/>
        <v>1</v>
      </c>
    </row>
    <row r="6128" spans="1:27" ht="15.75" customHeight="1" x14ac:dyDescent="0.25">
      <c r="A6128">
        <v>303174</v>
      </c>
      <c r="B6128" t="s">
        <v>12658</v>
      </c>
      <c r="C6128">
        <v>1</v>
      </c>
      <c r="D6128" t="s">
        <v>11222</v>
      </c>
      <c r="E6128" t="s">
        <v>12659</v>
      </c>
      <c r="F6128" t="s">
        <v>11248</v>
      </c>
      <c r="G6128" t="s">
        <v>11247</v>
      </c>
      <c r="H6128">
        <v>77.036547499999998</v>
      </c>
      <c r="I6128">
        <v>28.4274393</v>
      </c>
      <c r="J6128" t="s">
        <v>12660</v>
      </c>
      <c r="K6128" t="s">
        <v>28</v>
      </c>
      <c r="L6128" t="s">
        <v>29</v>
      </c>
      <c r="M6128" t="s">
        <v>29</v>
      </c>
      <c r="N6128" t="s">
        <v>29</v>
      </c>
      <c r="O6128" t="s">
        <v>29</v>
      </c>
      <c r="P6128">
        <v>1</v>
      </c>
      <c r="Q6128">
        <v>37</v>
      </c>
      <c r="R6128">
        <v>300</v>
      </c>
      <c r="S6128" t="str">
        <f>IF(Table1[[#This Row],[Average_Cost_for_two]]&lt;500,"Low",IF(Table1[[#This Row],[Average_Cost_for_two]]&lt;=1500,"Medium","High"))</f>
        <v>Low</v>
      </c>
      <c r="T6128">
        <v>3.5</v>
      </c>
      <c r="U6128">
        <v>2017</v>
      </c>
      <c r="V6128">
        <v>2</v>
      </c>
      <c r="W6128">
        <v>21</v>
      </c>
      <c r="X6128">
        <f>IF(OR(Main!$U6128=0,
       Main!$V6128=0,
       Main!$W6128=0),
   "",
   DATE(Main!$U6128,
        Main!$V6128,
        Main!$W6128)
)</f>
        <v>42787</v>
      </c>
      <c r="Y6128">
        <f>Table1[[#This Row],[Average_Cost_for_two]]*VLOOKUP(Table1[[#This Row],[Currency]],currency!$A$2:$B$10,2,FALSE)</f>
        <v>3.6</v>
      </c>
      <c r="Z6128" t="str">
        <f>VLOOKUP(C6128,country!A:B,2,FALSE)</f>
        <v>India</v>
      </c>
      <c r="AA6128">
        <f t="shared" si="95"/>
        <v>1</v>
      </c>
    </row>
    <row r="6129" spans="1:27" ht="15.75" customHeight="1" x14ac:dyDescent="0.25">
      <c r="A6129">
        <v>18350125</v>
      </c>
      <c r="B6129" t="s">
        <v>7000</v>
      </c>
      <c r="C6129">
        <v>1</v>
      </c>
      <c r="D6129" t="s">
        <v>11222</v>
      </c>
      <c r="E6129" t="s">
        <v>12661</v>
      </c>
      <c r="F6129" t="s">
        <v>11555</v>
      </c>
      <c r="G6129" t="s">
        <v>11556</v>
      </c>
      <c r="H6129">
        <v>77.071998640000004</v>
      </c>
      <c r="I6129">
        <v>28.51028625</v>
      </c>
      <c r="J6129" t="s">
        <v>1642</v>
      </c>
      <c r="K6129" t="s">
        <v>28</v>
      </c>
      <c r="L6129" t="s">
        <v>29</v>
      </c>
      <c r="M6129" t="s">
        <v>29</v>
      </c>
      <c r="N6129" t="s">
        <v>29</v>
      </c>
      <c r="O6129" t="s">
        <v>29</v>
      </c>
      <c r="P6129">
        <v>1</v>
      </c>
      <c r="Q6129">
        <v>25</v>
      </c>
      <c r="R6129">
        <v>300</v>
      </c>
      <c r="S6129" t="str">
        <f>IF(Table1[[#This Row],[Average_Cost_for_two]]&lt;500,"Low",IF(Table1[[#This Row],[Average_Cost_for_two]]&lt;=1500,"Medium","High"))</f>
        <v>Low</v>
      </c>
      <c r="T6129">
        <v>3.2</v>
      </c>
      <c r="U6129">
        <v>2014</v>
      </c>
      <c r="V6129">
        <v>2</v>
      </c>
      <c r="W6129">
        <v>1</v>
      </c>
      <c r="X6129">
        <f>IF(OR(Main!$U6129=0,
       Main!$V6129=0,
       Main!$W6129=0),
   "",
   DATE(Main!$U6129,
        Main!$V6129,
        Main!$W6129)
)</f>
        <v>41671</v>
      </c>
      <c r="Y6129">
        <f>Table1[[#This Row],[Average_Cost_for_two]]*VLOOKUP(Table1[[#This Row],[Currency]],currency!$A$2:$B$10,2,FALSE)</f>
        <v>3.6</v>
      </c>
      <c r="Z6129" t="str">
        <f>VLOOKUP(C6129,country!A:B,2,FALSE)</f>
        <v>India</v>
      </c>
      <c r="AA6129">
        <f t="shared" si="95"/>
        <v>1</v>
      </c>
    </row>
    <row r="6130" spans="1:27" ht="15.75" customHeight="1" x14ac:dyDescent="0.25">
      <c r="A6130">
        <v>311736</v>
      </c>
      <c r="B6130" t="s">
        <v>6844</v>
      </c>
      <c r="C6130">
        <v>1</v>
      </c>
      <c r="D6130" t="s">
        <v>11222</v>
      </c>
      <c r="E6130" t="s">
        <v>12151</v>
      </c>
      <c r="F6130" t="s">
        <v>11447</v>
      </c>
      <c r="G6130" t="s">
        <v>11448</v>
      </c>
      <c r="H6130">
        <v>77.093017099999997</v>
      </c>
      <c r="I6130">
        <v>28.475763199999999</v>
      </c>
      <c r="J6130" t="s">
        <v>715</v>
      </c>
      <c r="K6130" t="s">
        <v>28</v>
      </c>
      <c r="L6130" t="s">
        <v>29</v>
      </c>
      <c r="M6130" t="s">
        <v>29</v>
      </c>
      <c r="N6130" t="s">
        <v>29</v>
      </c>
      <c r="O6130" t="s">
        <v>29</v>
      </c>
      <c r="P6130">
        <v>1</v>
      </c>
      <c r="Q6130">
        <v>3</v>
      </c>
      <c r="R6130">
        <v>300</v>
      </c>
      <c r="S6130" t="str">
        <f>IF(Table1[[#This Row],[Average_Cost_for_two]]&lt;500,"Low",IF(Table1[[#This Row],[Average_Cost_for_two]]&lt;=1500,"Medium","High"))</f>
        <v>Low</v>
      </c>
      <c r="T6130">
        <v>1</v>
      </c>
      <c r="U6130">
        <v>2013</v>
      </c>
      <c r="V6130">
        <v>1</v>
      </c>
      <c r="W6130">
        <v>28</v>
      </c>
      <c r="X6130">
        <f>IF(OR(Main!$U6130=0,
       Main!$V6130=0,
       Main!$W6130=0),
   "",
   DATE(Main!$U6130,
        Main!$V6130,
        Main!$W6130)
)</f>
        <v>41302</v>
      </c>
      <c r="Y6130">
        <f>Table1[[#This Row],[Average_Cost_for_two]]*VLOOKUP(Table1[[#This Row],[Currency]],currency!$A$2:$B$10,2,FALSE)</f>
        <v>3.6</v>
      </c>
      <c r="Z6130" t="str">
        <f>VLOOKUP(C6130,country!A:B,2,FALSE)</f>
        <v>India</v>
      </c>
      <c r="AA6130">
        <f t="shared" si="95"/>
        <v>1</v>
      </c>
    </row>
    <row r="6131" spans="1:27" ht="15.75" customHeight="1" x14ac:dyDescent="0.25">
      <c r="A6131">
        <v>302184</v>
      </c>
      <c r="B6131" t="s">
        <v>12662</v>
      </c>
      <c r="C6131">
        <v>1</v>
      </c>
      <c r="D6131" t="s">
        <v>11222</v>
      </c>
      <c r="E6131" t="s">
        <v>12663</v>
      </c>
      <c r="F6131" t="s">
        <v>11224</v>
      </c>
      <c r="G6131" t="s">
        <v>11225</v>
      </c>
      <c r="H6131">
        <v>77.095233199999996</v>
      </c>
      <c r="I6131">
        <v>28.494983600000001</v>
      </c>
      <c r="J6131" t="s">
        <v>27</v>
      </c>
      <c r="K6131" t="s">
        <v>28</v>
      </c>
      <c r="L6131" t="s">
        <v>29</v>
      </c>
      <c r="M6131" t="s">
        <v>29</v>
      </c>
      <c r="N6131" t="s">
        <v>29</v>
      </c>
      <c r="O6131" t="s">
        <v>29</v>
      </c>
      <c r="P6131">
        <v>1</v>
      </c>
      <c r="Q6131">
        <v>33</v>
      </c>
      <c r="R6131">
        <v>300</v>
      </c>
      <c r="S6131" t="str">
        <f>IF(Table1[[#This Row],[Average_Cost_for_two]]&lt;500,"Low",IF(Table1[[#This Row],[Average_Cost_for_two]]&lt;=1500,"Medium","High"))</f>
        <v>Low</v>
      </c>
      <c r="T6131">
        <v>3.1</v>
      </c>
      <c r="U6131">
        <v>2014</v>
      </c>
      <c r="V6131">
        <v>1</v>
      </c>
      <c r="W6131">
        <v>20</v>
      </c>
      <c r="X6131">
        <f>IF(OR(Main!$U6131=0,
       Main!$V6131=0,
       Main!$W6131=0),
   "",
   DATE(Main!$U6131,
        Main!$V6131,
        Main!$W6131)
)</f>
        <v>41659</v>
      </c>
      <c r="Y6131">
        <f>Table1[[#This Row],[Average_Cost_for_two]]*VLOOKUP(Table1[[#This Row],[Currency]],currency!$A$2:$B$10,2,FALSE)</f>
        <v>3.6</v>
      </c>
      <c r="Z6131" t="str">
        <f>VLOOKUP(C6131,country!A:B,2,FALSE)</f>
        <v>India</v>
      </c>
      <c r="AA6131">
        <f t="shared" si="95"/>
        <v>1</v>
      </c>
    </row>
    <row r="6132" spans="1:27" ht="15.75" customHeight="1" x14ac:dyDescent="0.25">
      <c r="A6132">
        <v>18381262</v>
      </c>
      <c r="B6132" t="s">
        <v>12664</v>
      </c>
      <c r="C6132">
        <v>1</v>
      </c>
      <c r="D6132" t="s">
        <v>11222</v>
      </c>
      <c r="E6132" t="s">
        <v>12617</v>
      </c>
      <c r="F6132" t="s">
        <v>12616</v>
      </c>
      <c r="G6132" t="s">
        <v>12617</v>
      </c>
      <c r="H6132">
        <v>77.095743499999998</v>
      </c>
      <c r="I6132">
        <v>28.448642199999998</v>
      </c>
      <c r="J6132" t="s">
        <v>562</v>
      </c>
      <c r="K6132" t="s">
        <v>28</v>
      </c>
      <c r="L6132" t="s">
        <v>29</v>
      </c>
      <c r="M6132" t="s">
        <v>36</v>
      </c>
      <c r="N6132" t="s">
        <v>29</v>
      </c>
      <c r="O6132" t="s">
        <v>29</v>
      </c>
      <c r="P6132">
        <v>1</v>
      </c>
      <c r="Q6132">
        <v>93</v>
      </c>
      <c r="R6132">
        <v>300</v>
      </c>
      <c r="S6132" t="str">
        <f>IF(Table1[[#This Row],[Average_Cost_for_two]]&lt;500,"Low",IF(Table1[[#This Row],[Average_Cost_for_two]]&lt;=1500,"Medium","High"))</f>
        <v>Low</v>
      </c>
      <c r="T6132">
        <v>3.8</v>
      </c>
      <c r="U6132">
        <v>2016</v>
      </c>
      <c r="V6132">
        <v>1</v>
      </c>
      <c r="W6132">
        <v>26</v>
      </c>
      <c r="X6132">
        <f>IF(OR(Main!$U6132=0,
       Main!$V6132=0,
       Main!$W6132=0),
   "",
   DATE(Main!$U6132,
        Main!$V6132,
        Main!$W6132)
)</f>
        <v>42395</v>
      </c>
      <c r="Y6132">
        <f>Table1[[#This Row],[Average_Cost_for_two]]*VLOOKUP(Table1[[#This Row],[Currency]],currency!$A$2:$B$10,2,FALSE)</f>
        <v>3.6</v>
      </c>
      <c r="Z6132" t="str">
        <f>VLOOKUP(C6132,country!A:B,2,FALSE)</f>
        <v>India</v>
      </c>
      <c r="AA6132">
        <f t="shared" si="95"/>
        <v>1</v>
      </c>
    </row>
    <row r="6133" spans="1:27" ht="15.75" customHeight="1" x14ac:dyDescent="0.25">
      <c r="A6133">
        <v>5079</v>
      </c>
      <c r="B6133" t="s">
        <v>12606</v>
      </c>
      <c r="C6133">
        <v>1</v>
      </c>
      <c r="D6133" t="s">
        <v>11222</v>
      </c>
      <c r="E6133" t="s">
        <v>12665</v>
      </c>
      <c r="F6133" t="s">
        <v>12666</v>
      </c>
      <c r="G6133" t="s">
        <v>12667</v>
      </c>
      <c r="H6133">
        <v>77.0205232</v>
      </c>
      <c r="I6133">
        <v>28.480284099999999</v>
      </c>
      <c r="J6133" t="s">
        <v>12608</v>
      </c>
      <c r="K6133" t="s">
        <v>28</v>
      </c>
      <c r="L6133" t="s">
        <v>29</v>
      </c>
      <c r="M6133" t="s">
        <v>29</v>
      </c>
      <c r="N6133" t="s">
        <v>29</v>
      </c>
      <c r="O6133" t="s">
        <v>29</v>
      </c>
      <c r="P6133">
        <v>1</v>
      </c>
      <c r="Q6133">
        <v>16</v>
      </c>
      <c r="R6133">
        <v>300</v>
      </c>
      <c r="S6133" t="str">
        <f>IF(Table1[[#This Row],[Average_Cost_for_two]]&lt;500,"Low",IF(Table1[[#This Row],[Average_Cost_for_two]]&lt;=1500,"Medium","High"))</f>
        <v>Low</v>
      </c>
      <c r="T6133">
        <v>2.8</v>
      </c>
      <c r="U6133">
        <v>2013</v>
      </c>
      <c r="V6133">
        <v>1</v>
      </c>
      <c r="W6133">
        <v>7</v>
      </c>
      <c r="X6133">
        <f>IF(OR(Main!$U6133=0,
       Main!$V6133=0,
       Main!$W6133=0),
   "",
   DATE(Main!$U6133,
        Main!$V6133,
        Main!$W6133)
)</f>
        <v>41281</v>
      </c>
      <c r="Y6133">
        <f>Table1[[#This Row],[Average_Cost_for_two]]*VLOOKUP(Table1[[#This Row],[Currency]],currency!$A$2:$B$10,2,FALSE)</f>
        <v>3.6</v>
      </c>
      <c r="Z6133" t="str">
        <f>VLOOKUP(C6133,country!A:B,2,FALSE)</f>
        <v>India</v>
      </c>
      <c r="AA6133">
        <f t="shared" si="95"/>
        <v>1</v>
      </c>
    </row>
    <row r="6134" spans="1:27" ht="15.75" customHeight="1" x14ac:dyDescent="0.25">
      <c r="A6134">
        <v>18444353</v>
      </c>
      <c r="B6134" t="s">
        <v>12668</v>
      </c>
      <c r="C6134">
        <v>1</v>
      </c>
      <c r="D6134" t="s">
        <v>11222</v>
      </c>
      <c r="E6134" t="s">
        <v>12669</v>
      </c>
      <c r="F6134" t="s">
        <v>11224</v>
      </c>
      <c r="G6134" t="s">
        <v>11225</v>
      </c>
      <c r="H6134">
        <v>77.094262999999998</v>
      </c>
      <c r="I6134">
        <v>28.492337299999999</v>
      </c>
      <c r="J6134" t="s">
        <v>567</v>
      </c>
      <c r="K6134" t="s">
        <v>28</v>
      </c>
      <c r="L6134" t="s">
        <v>29</v>
      </c>
      <c r="M6134" t="s">
        <v>36</v>
      </c>
      <c r="N6134" t="s">
        <v>29</v>
      </c>
      <c r="O6134" t="s">
        <v>29</v>
      </c>
      <c r="P6134">
        <v>1</v>
      </c>
      <c r="Q6134">
        <v>18</v>
      </c>
      <c r="R6134">
        <v>300</v>
      </c>
      <c r="S6134" t="str">
        <f>IF(Table1[[#This Row],[Average_Cost_for_two]]&lt;500,"Low",IF(Table1[[#This Row],[Average_Cost_for_two]]&lt;=1500,"Medium","High"))</f>
        <v>Low</v>
      </c>
      <c r="T6134">
        <v>3.4</v>
      </c>
      <c r="U6134">
        <v>2014</v>
      </c>
      <c r="V6134">
        <v>12</v>
      </c>
      <c r="W6134">
        <v>25</v>
      </c>
      <c r="X6134">
        <f>IF(OR(Main!$U6134=0,
       Main!$V6134=0,
       Main!$W6134=0),
   "",
   DATE(Main!$U6134,
        Main!$V6134,
        Main!$W6134)
)</f>
        <v>41998</v>
      </c>
      <c r="Y6134">
        <f>Table1[[#This Row],[Average_Cost_for_two]]*VLOOKUP(Table1[[#This Row],[Currency]],currency!$A$2:$B$10,2,FALSE)</f>
        <v>3.6</v>
      </c>
      <c r="Z6134" t="str">
        <f>VLOOKUP(C6134,country!A:B,2,FALSE)</f>
        <v>India</v>
      </c>
      <c r="AA6134">
        <f t="shared" si="95"/>
        <v>4</v>
      </c>
    </row>
    <row r="6135" spans="1:27" ht="15.75" customHeight="1" x14ac:dyDescent="0.25">
      <c r="A6135">
        <v>18237322</v>
      </c>
      <c r="B6135" t="s">
        <v>12670</v>
      </c>
      <c r="C6135">
        <v>1</v>
      </c>
      <c r="D6135" t="s">
        <v>11222</v>
      </c>
      <c r="E6135" t="s">
        <v>12671</v>
      </c>
      <c r="F6135" t="s">
        <v>11224</v>
      </c>
      <c r="G6135" t="s">
        <v>11225</v>
      </c>
      <c r="H6135">
        <v>77.093543600000004</v>
      </c>
      <c r="I6135">
        <v>28.4931646</v>
      </c>
      <c r="J6135" t="s">
        <v>523</v>
      </c>
      <c r="K6135" t="s">
        <v>28</v>
      </c>
      <c r="L6135" t="s">
        <v>29</v>
      </c>
      <c r="M6135" t="s">
        <v>36</v>
      </c>
      <c r="N6135" t="s">
        <v>29</v>
      </c>
      <c r="O6135" t="s">
        <v>29</v>
      </c>
      <c r="P6135">
        <v>1</v>
      </c>
      <c r="Q6135">
        <v>45</v>
      </c>
      <c r="R6135">
        <v>300</v>
      </c>
      <c r="S6135" t="str">
        <f>IF(Table1[[#This Row],[Average_Cost_for_two]]&lt;500,"Low",IF(Table1[[#This Row],[Average_Cost_for_two]]&lt;=1500,"Medium","High"))</f>
        <v>Low</v>
      </c>
      <c r="T6135">
        <v>3.2</v>
      </c>
      <c r="U6135">
        <v>2014</v>
      </c>
      <c r="V6135">
        <v>12</v>
      </c>
      <c r="W6135">
        <v>12</v>
      </c>
      <c r="X6135">
        <f>IF(OR(Main!$U6135=0,
       Main!$V6135=0,
       Main!$W6135=0),
   "",
   DATE(Main!$U6135,
        Main!$V6135,
        Main!$W6135)
)</f>
        <v>41985</v>
      </c>
      <c r="Y6135">
        <f>Table1[[#This Row],[Average_Cost_for_two]]*VLOOKUP(Table1[[#This Row],[Currency]],currency!$A$2:$B$10,2,FALSE)</f>
        <v>3.6</v>
      </c>
      <c r="Z6135" t="str">
        <f>VLOOKUP(C6135,country!A:B,2,FALSE)</f>
        <v>India</v>
      </c>
      <c r="AA6135">
        <f t="shared" si="95"/>
        <v>4</v>
      </c>
    </row>
    <row r="6136" spans="1:27" ht="15.75" customHeight="1" x14ac:dyDescent="0.25">
      <c r="A6136">
        <v>18350144</v>
      </c>
      <c r="B6136" t="s">
        <v>1074</v>
      </c>
      <c r="C6136">
        <v>1</v>
      </c>
      <c r="D6136" t="s">
        <v>11222</v>
      </c>
      <c r="E6136" t="s">
        <v>12672</v>
      </c>
      <c r="F6136" t="s">
        <v>11254</v>
      </c>
      <c r="G6136" t="s">
        <v>11255</v>
      </c>
      <c r="H6136">
        <v>77.067077299999994</v>
      </c>
      <c r="I6136">
        <v>28.4905933</v>
      </c>
      <c r="J6136" t="s">
        <v>927</v>
      </c>
      <c r="K6136" t="s">
        <v>28</v>
      </c>
      <c r="L6136" t="s">
        <v>29</v>
      </c>
      <c r="M6136" t="s">
        <v>29</v>
      </c>
      <c r="N6136" t="s">
        <v>29</v>
      </c>
      <c r="O6136" t="s">
        <v>29</v>
      </c>
      <c r="P6136">
        <v>1</v>
      </c>
      <c r="Q6136">
        <v>2</v>
      </c>
      <c r="R6136">
        <v>300</v>
      </c>
      <c r="S6136" t="str">
        <f>IF(Table1[[#This Row],[Average_Cost_for_two]]&lt;500,"Low",IF(Table1[[#This Row],[Average_Cost_for_two]]&lt;=1500,"Medium","High"))</f>
        <v>Low</v>
      </c>
      <c r="T6136">
        <v>1</v>
      </c>
      <c r="U6136">
        <v>2018</v>
      </c>
      <c r="V6136">
        <v>12</v>
      </c>
      <c r="W6136">
        <v>6</v>
      </c>
      <c r="X6136">
        <f>IF(OR(Main!$U6136=0,
       Main!$V6136=0,
       Main!$W6136=0),
   "",
   DATE(Main!$U6136,
        Main!$V6136,
        Main!$W6136)
)</f>
        <v>43440</v>
      </c>
      <c r="Y6136">
        <f>Table1[[#This Row],[Average_Cost_for_two]]*VLOOKUP(Table1[[#This Row],[Currency]],currency!$A$2:$B$10,2,FALSE)</f>
        <v>3.6</v>
      </c>
      <c r="Z6136" t="str">
        <f>VLOOKUP(C6136,country!A:B,2,FALSE)</f>
        <v>India</v>
      </c>
      <c r="AA6136">
        <f t="shared" si="95"/>
        <v>4</v>
      </c>
    </row>
    <row r="6137" spans="1:27" ht="15.75" customHeight="1" x14ac:dyDescent="0.25">
      <c r="A6137">
        <v>18396424</v>
      </c>
      <c r="B6137" t="s">
        <v>12673</v>
      </c>
      <c r="C6137">
        <v>1</v>
      </c>
      <c r="D6137" t="s">
        <v>11222</v>
      </c>
      <c r="E6137" t="s">
        <v>12661</v>
      </c>
      <c r="F6137" t="s">
        <v>11555</v>
      </c>
      <c r="G6137" t="s">
        <v>11556</v>
      </c>
      <c r="H6137">
        <v>77.072051099999996</v>
      </c>
      <c r="I6137">
        <v>28.510368700000001</v>
      </c>
      <c r="J6137" t="s">
        <v>877</v>
      </c>
      <c r="K6137" t="s">
        <v>28</v>
      </c>
      <c r="L6137" t="s">
        <v>29</v>
      </c>
      <c r="M6137" t="s">
        <v>29</v>
      </c>
      <c r="N6137" t="s">
        <v>29</v>
      </c>
      <c r="O6137" t="s">
        <v>29</v>
      </c>
      <c r="P6137">
        <v>1</v>
      </c>
      <c r="Q6137">
        <v>4</v>
      </c>
      <c r="R6137">
        <v>300</v>
      </c>
      <c r="S6137" t="str">
        <f>IF(Table1[[#This Row],[Average_Cost_for_two]]&lt;500,"Low",IF(Table1[[#This Row],[Average_Cost_for_two]]&lt;=1500,"Medium","High"))</f>
        <v>Low</v>
      </c>
      <c r="T6137">
        <v>3</v>
      </c>
      <c r="U6137">
        <v>2017</v>
      </c>
      <c r="V6137">
        <v>12</v>
      </c>
      <c r="W6137">
        <v>6</v>
      </c>
      <c r="X6137">
        <f>IF(OR(Main!$U6137=0,
       Main!$V6137=0,
       Main!$W6137=0),
   "",
   DATE(Main!$U6137,
        Main!$V6137,
        Main!$W6137)
)</f>
        <v>43075</v>
      </c>
      <c r="Y6137">
        <f>Table1[[#This Row],[Average_Cost_for_two]]*VLOOKUP(Table1[[#This Row],[Currency]],currency!$A$2:$B$10,2,FALSE)</f>
        <v>3.6</v>
      </c>
      <c r="Z6137" t="str">
        <f>VLOOKUP(C6137,country!A:B,2,FALSE)</f>
        <v>India</v>
      </c>
      <c r="AA6137">
        <f t="shared" si="95"/>
        <v>4</v>
      </c>
    </row>
    <row r="6138" spans="1:27" ht="15.75" customHeight="1" x14ac:dyDescent="0.25">
      <c r="A6138">
        <v>18430561</v>
      </c>
      <c r="B6138" t="s">
        <v>12674</v>
      </c>
      <c r="C6138">
        <v>1</v>
      </c>
      <c r="D6138" t="s">
        <v>11222</v>
      </c>
      <c r="E6138" t="s">
        <v>11711</v>
      </c>
      <c r="F6138" t="s">
        <v>11710</v>
      </c>
      <c r="G6138" t="s">
        <v>11711</v>
      </c>
      <c r="H6138">
        <v>77.078057599999994</v>
      </c>
      <c r="I6138">
        <v>28.432548000000001</v>
      </c>
      <c r="J6138" t="s">
        <v>480</v>
      </c>
      <c r="K6138" t="s">
        <v>28</v>
      </c>
      <c r="L6138" t="s">
        <v>29</v>
      </c>
      <c r="M6138" t="s">
        <v>29</v>
      </c>
      <c r="N6138" t="s">
        <v>29</v>
      </c>
      <c r="O6138" t="s">
        <v>29</v>
      </c>
      <c r="P6138">
        <v>1</v>
      </c>
      <c r="Q6138">
        <v>2</v>
      </c>
      <c r="R6138">
        <v>300</v>
      </c>
      <c r="S6138" t="str">
        <f>IF(Table1[[#This Row],[Average_Cost_for_two]]&lt;500,"Low",IF(Table1[[#This Row],[Average_Cost_for_two]]&lt;=1500,"Medium","High"))</f>
        <v>Low</v>
      </c>
      <c r="T6138">
        <v>1</v>
      </c>
      <c r="U6138">
        <v>2016</v>
      </c>
      <c r="V6138">
        <v>11</v>
      </c>
      <c r="W6138">
        <v>28</v>
      </c>
      <c r="X6138">
        <f>IF(OR(Main!$U6138=0,
       Main!$V6138=0,
       Main!$W6138=0),
   "",
   DATE(Main!$U6138,
        Main!$V6138,
        Main!$W6138)
)</f>
        <v>42702</v>
      </c>
      <c r="Y6138">
        <f>Table1[[#This Row],[Average_Cost_for_two]]*VLOOKUP(Table1[[#This Row],[Currency]],currency!$A$2:$B$10,2,FALSE)</f>
        <v>3.6</v>
      </c>
      <c r="Z6138" t="str">
        <f>VLOOKUP(C6138,country!A:B,2,FALSE)</f>
        <v>India</v>
      </c>
      <c r="AA6138">
        <f t="shared" si="95"/>
        <v>4</v>
      </c>
    </row>
    <row r="6139" spans="1:27" ht="15.75" customHeight="1" x14ac:dyDescent="0.25">
      <c r="A6139">
        <v>18441809</v>
      </c>
      <c r="B6139" t="s">
        <v>12675</v>
      </c>
      <c r="C6139">
        <v>1</v>
      </c>
      <c r="D6139" t="s">
        <v>11222</v>
      </c>
      <c r="E6139" t="s">
        <v>12676</v>
      </c>
      <c r="F6139" t="s">
        <v>11710</v>
      </c>
      <c r="G6139" t="s">
        <v>11711</v>
      </c>
      <c r="H6139">
        <v>77.072819300000006</v>
      </c>
      <c r="I6139">
        <v>28.437092199999999</v>
      </c>
      <c r="J6139" t="s">
        <v>12677</v>
      </c>
      <c r="K6139" t="s">
        <v>28</v>
      </c>
      <c r="L6139" t="s">
        <v>29</v>
      </c>
      <c r="M6139" t="s">
        <v>29</v>
      </c>
      <c r="N6139" t="s">
        <v>29</v>
      </c>
      <c r="O6139" t="s">
        <v>29</v>
      </c>
      <c r="P6139">
        <v>1</v>
      </c>
      <c r="Q6139">
        <v>1</v>
      </c>
      <c r="R6139">
        <v>300</v>
      </c>
      <c r="S6139" t="str">
        <f>IF(Table1[[#This Row],[Average_Cost_for_two]]&lt;500,"Low",IF(Table1[[#This Row],[Average_Cost_for_two]]&lt;=1500,"Medium","High"))</f>
        <v>Low</v>
      </c>
      <c r="T6139">
        <v>1</v>
      </c>
      <c r="U6139">
        <v>2017</v>
      </c>
      <c r="V6139">
        <v>11</v>
      </c>
      <c r="W6139">
        <v>2</v>
      </c>
      <c r="X6139">
        <f>IF(OR(Main!$U6139=0,
       Main!$V6139=0,
       Main!$W6139=0),
   "",
   DATE(Main!$U6139,
        Main!$V6139,
        Main!$W6139)
)</f>
        <v>43041</v>
      </c>
      <c r="Y6139">
        <f>Table1[[#This Row],[Average_Cost_for_two]]*VLOOKUP(Table1[[#This Row],[Currency]],currency!$A$2:$B$10,2,FALSE)</f>
        <v>3.6</v>
      </c>
      <c r="Z6139" t="str">
        <f>VLOOKUP(C6139,country!A:B,2,FALSE)</f>
        <v>India</v>
      </c>
      <c r="AA6139">
        <f t="shared" si="95"/>
        <v>4</v>
      </c>
    </row>
    <row r="6140" spans="1:27" ht="15.75" customHeight="1" x14ac:dyDescent="0.25">
      <c r="A6140">
        <v>18218304</v>
      </c>
      <c r="B6140" t="s">
        <v>6790</v>
      </c>
      <c r="C6140">
        <v>1</v>
      </c>
      <c r="D6140" t="s">
        <v>11222</v>
      </c>
      <c r="E6140" t="s">
        <v>12678</v>
      </c>
      <c r="F6140" t="s">
        <v>11251</v>
      </c>
      <c r="G6140" t="s">
        <v>11252</v>
      </c>
      <c r="H6140">
        <v>77.0483361</v>
      </c>
      <c r="I6140">
        <v>28.4735491</v>
      </c>
      <c r="J6140" t="s">
        <v>5910</v>
      </c>
      <c r="K6140" t="s">
        <v>28</v>
      </c>
      <c r="L6140" t="s">
        <v>29</v>
      </c>
      <c r="M6140" t="s">
        <v>29</v>
      </c>
      <c r="N6140" t="s">
        <v>29</v>
      </c>
      <c r="O6140" t="s">
        <v>29</v>
      </c>
      <c r="P6140">
        <v>1</v>
      </c>
      <c r="Q6140">
        <v>20</v>
      </c>
      <c r="R6140">
        <v>300</v>
      </c>
      <c r="S6140" t="str">
        <f>IF(Table1[[#This Row],[Average_Cost_for_two]]&lt;500,"Low",IF(Table1[[#This Row],[Average_Cost_for_two]]&lt;=1500,"Medium","High"))</f>
        <v>Low</v>
      </c>
      <c r="T6140">
        <v>3.2</v>
      </c>
      <c r="U6140">
        <v>2010</v>
      </c>
      <c r="V6140">
        <v>11</v>
      </c>
      <c r="W6140">
        <v>8</v>
      </c>
      <c r="X6140">
        <f>IF(OR(Main!$U6140=0,
       Main!$V6140=0,
       Main!$W6140=0),
   "",
   DATE(Main!$U6140,
        Main!$V6140,
        Main!$W6140)
)</f>
        <v>40490</v>
      </c>
      <c r="Y6140">
        <f>Table1[[#This Row],[Average_Cost_for_two]]*VLOOKUP(Table1[[#This Row],[Currency]],currency!$A$2:$B$10,2,FALSE)</f>
        <v>3.6</v>
      </c>
      <c r="Z6140" t="str">
        <f>VLOOKUP(C6140,country!A:B,2,FALSE)</f>
        <v>India</v>
      </c>
      <c r="AA6140">
        <f t="shared" si="95"/>
        <v>4</v>
      </c>
    </row>
    <row r="6141" spans="1:27" ht="15.75" customHeight="1" x14ac:dyDescent="0.25">
      <c r="A6141">
        <v>18322661</v>
      </c>
      <c r="B6141" t="s">
        <v>12679</v>
      </c>
      <c r="C6141">
        <v>1</v>
      </c>
      <c r="D6141" t="s">
        <v>11222</v>
      </c>
      <c r="E6141" t="s">
        <v>12680</v>
      </c>
      <c r="F6141" t="s">
        <v>11549</v>
      </c>
      <c r="G6141" t="s">
        <v>11550</v>
      </c>
      <c r="H6141">
        <v>77.0747614</v>
      </c>
      <c r="I6141">
        <v>28.4710018</v>
      </c>
      <c r="J6141" t="s">
        <v>567</v>
      </c>
      <c r="K6141" t="s">
        <v>28</v>
      </c>
      <c r="L6141" t="s">
        <v>29</v>
      </c>
      <c r="M6141" t="s">
        <v>29</v>
      </c>
      <c r="N6141" t="s">
        <v>29</v>
      </c>
      <c r="O6141" t="s">
        <v>29</v>
      </c>
      <c r="P6141">
        <v>1</v>
      </c>
      <c r="Q6141">
        <v>50</v>
      </c>
      <c r="R6141">
        <v>300</v>
      </c>
      <c r="S6141" t="str">
        <f>IF(Table1[[#This Row],[Average_Cost_for_two]]&lt;500,"Low",IF(Table1[[#This Row],[Average_Cost_for_two]]&lt;=1500,"Medium","High"))</f>
        <v>Low</v>
      </c>
      <c r="T6141">
        <v>3.7</v>
      </c>
      <c r="U6141">
        <v>2018</v>
      </c>
      <c r="V6141">
        <v>11</v>
      </c>
      <c r="W6141">
        <v>15</v>
      </c>
      <c r="X6141">
        <f>IF(OR(Main!$U6141=0,
       Main!$V6141=0,
       Main!$W6141=0),
   "",
   DATE(Main!$U6141,
        Main!$V6141,
        Main!$W6141)
)</f>
        <v>43419</v>
      </c>
      <c r="Y6141">
        <f>Table1[[#This Row],[Average_Cost_for_two]]*VLOOKUP(Table1[[#This Row],[Currency]],currency!$A$2:$B$10,2,FALSE)</f>
        <v>3.6</v>
      </c>
      <c r="Z6141" t="str">
        <f>VLOOKUP(C6141,country!A:B,2,FALSE)</f>
        <v>India</v>
      </c>
      <c r="AA6141">
        <f t="shared" si="95"/>
        <v>4</v>
      </c>
    </row>
    <row r="6142" spans="1:27" ht="15.75" customHeight="1" x14ac:dyDescent="0.25">
      <c r="A6142">
        <v>18441196</v>
      </c>
      <c r="B6142" t="s">
        <v>12681</v>
      </c>
      <c r="C6142">
        <v>1</v>
      </c>
      <c r="D6142" t="s">
        <v>11222</v>
      </c>
      <c r="E6142" t="s">
        <v>12682</v>
      </c>
      <c r="F6142" t="s">
        <v>11224</v>
      </c>
      <c r="G6142" t="s">
        <v>11225</v>
      </c>
      <c r="H6142">
        <v>77.094532700000002</v>
      </c>
      <c r="I6142">
        <v>28.489942800000001</v>
      </c>
      <c r="J6142" t="s">
        <v>12683</v>
      </c>
      <c r="K6142" t="s">
        <v>28</v>
      </c>
      <c r="L6142" t="s">
        <v>29</v>
      </c>
      <c r="M6142" t="s">
        <v>29</v>
      </c>
      <c r="N6142" t="s">
        <v>29</v>
      </c>
      <c r="O6142" t="s">
        <v>29</v>
      </c>
      <c r="P6142">
        <v>1</v>
      </c>
      <c r="Q6142">
        <v>14</v>
      </c>
      <c r="R6142">
        <v>300</v>
      </c>
      <c r="S6142" t="str">
        <f>IF(Table1[[#This Row],[Average_Cost_for_two]]&lt;500,"Low",IF(Table1[[#This Row],[Average_Cost_for_two]]&lt;=1500,"Medium","High"))</f>
        <v>Low</v>
      </c>
      <c r="T6142">
        <v>3.2</v>
      </c>
      <c r="U6142">
        <v>2017</v>
      </c>
      <c r="V6142">
        <v>10</v>
      </c>
      <c r="W6142">
        <v>14</v>
      </c>
      <c r="X6142">
        <f>IF(OR(Main!$U6142=0,
       Main!$V6142=0,
       Main!$W6142=0),
   "",
   DATE(Main!$U6142,
        Main!$V6142,
        Main!$W6142)
)</f>
        <v>43022</v>
      </c>
      <c r="Y6142">
        <f>Table1[[#This Row],[Average_Cost_for_two]]*VLOOKUP(Table1[[#This Row],[Currency]],currency!$A$2:$B$10,2,FALSE)</f>
        <v>3.6</v>
      </c>
      <c r="Z6142" t="str">
        <f>VLOOKUP(C6142,country!A:B,2,FALSE)</f>
        <v>India</v>
      </c>
      <c r="AA6142">
        <f t="shared" si="95"/>
        <v>4</v>
      </c>
    </row>
    <row r="6143" spans="1:27" ht="15.75" customHeight="1" x14ac:dyDescent="0.25">
      <c r="A6143">
        <v>309141</v>
      </c>
      <c r="B6143" t="s">
        <v>12684</v>
      </c>
      <c r="C6143">
        <v>1</v>
      </c>
      <c r="D6143" t="s">
        <v>11222</v>
      </c>
      <c r="E6143" t="s">
        <v>12685</v>
      </c>
      <c r="F6143" t="s">
        <v>11601</v>
      </c>
      <c r="G6143" t="s">
        <v>11602</v>
      </c>
      <c r="H6143">
        <v>77.095064500000007</v>
      </c>
      <c r="I6143">
        <v>28.460459</v>
      </c>
      <c r="J6143" t="s">
        <v>12686</v>
      </c>
      <c r="K6143" t="s">
        <v>28</v>
      </c>
      <c r="L6143" t="s">
        <v>29</v>
      </c>
      <c r="M6143" t="s">
        <v>29</v>
      </c>
      <c r="N6143" t="s">
        <v>29</v>
      </c>
      <c r="O6143" t="s">
        <v>29</v>
      </c>
      <c r="P6143">
        <v>1</v>
      </c>
      <c r="Q6143">
        <v>24</v>
      </c>
      <c r="R6143">
        <v>300</v>
      </c>
      <c r="S6143" t="str">
        <f>IF(Table1[[#This Row],[Average_Cost_for_two]]&lt;500,"Low",IF(Table1[[#This Row],[Average_Cost_for_two]]&lt;=1500,"Medium","High"))</f>
        <v>Low</v>
      </c>
      <c r="T6143">
        <v>2.7</v>
      </c>
      <c r="U6143">
        <v>2014</v>
      </c>
      <c r="V6143">
        <v>10</v>
      </c>
      <c r="W6143">
        <v>5</v>
      </c>
      <c r="X6143">
        <f>IF(OR(Main!$U6143=0,
       Main!$V6143=0,
       Main!$W6143=0),
   "",
   DATE(Main!$U6143,
        Main!$V6143,
        Main!$W6143)
)</f>
        <v>41917</v>
      </c>
      <c r="Y6143">
        <f>Table1[[#This Row],[Average_Cost_for_two]]*VLOOKUP(Table1[[#This Row],[Currency]],currency!$A$2:$B$10,2,FALSE)</f>
        <v>3.6</v>
      </c>
      <c r="Z6143" t="str">
        <f>VLOOKUP(C6143,country!A:B,2,FALSE)</f>
        <v>India</v>
      </c>
      <c r="AA6143">
        <f t="shared" si="95"/>
        <v>4</v>
      </c>
    </row>
    <row r="6144" spans="1:27" ht="15.75" customHeight="1" x14ac:dyDescent="0.25">
      <c r="A6144">
        <v>18336543</v>
      </c>
      <c r="B6144" t="s">
        <v>12687</v>
      </c>
      <c r="C6144">
        <v>1</v>
      </c>
      <c r="D6144" t="s">
        <v>11222</v>
      </c>
      <c r="E6144" t="s">
        <v>12688</v>
      </c>
      <c r="F6144" t="s">
        <v>11345</v>
      </c>
      <c r="G6144" t="s">
        <v>11346</v>
      </c>
      <c r="H6144">
        <v>77.016175200000006</v>
      </c>
      <c r="I6144">
        <v>28.4681772</v>
      </c>
      <c r="J6144" t="s">
        <v>12608</v>
      </c>
      <c r="K6144" t="s">
        <v>28</v>
      </c>
      <c r="L6144" t="s">
        <v>29</v>
      </c>
      <c r="M6144" t="s">
        <v>29</v>
      </c>
      <c r="N6144" t="s">
        <v>29</v>
      </c>
      <c r="O6144" t="s">
        <v>29</v>
      </c>
      <c r="P6144">
        <v>1</v>
      </c>
      <c r="Q6144">
        <v>3</v>
      </c>
      <c r="R6144">
        <v>300</v>
      </c>
      <c r="S6144" t="str">
        <f>IF(Table1[[#This Row],[Average_Cost_for_two]]&lt;500,"Low",IF(Table1[[#This Row],[Average_Cost_for_two]]&lt;=1500,"Medium","High"))</f>
        <v>Low</v>
      </c>
      <c r="T6144">
        <v>1</v>
      </c>
      <c r="U6144">
        <v>2018</v>
      </c>
      <c r="V6144">
        <v>10</v>
      </c>
      <c r="W6144">
        <v>24</v>
      </c>
      <c r="X6144">
        <f>IF(OR(Main!$U6144=0,
       Main!$V6144=0,
       Main!$W6144=0),
   "",
   DATE(Main!$U6144,
        Main!$V6144,
        Main!$W6144)
)</f>
        <v>43397</v>
      </c>
      <c r="Y6144">
        <f>Table1[[#This Row],[Average_Cost_for_two]]*VLOOKUP(Table1[[#This Row],[Currency]],currency!$A$2:$B$10,2,FALSE)</f>
        <v>3.6</v>
      </c>
      <c r="Z6144" t="str">
        <f>VLOOKUP(C6144,country!A:B,2,FALSE)</f>
        <v>India</v>
      </c>
      <c r="AA6144">
        <f t="shared" si="95"/>
        <v>4</v>
      </c>
    </row>
    <row r="6145" spans="1:27" ht="15.75" customHeight="1" x14ac:dyDescent="0.25">
      <c r="A6145">
        <v>8651</v>
      </c>
      <c r="B6145" t="s">
        <v>6844</v>
      </c>
      <c r="C6145">
        <v>1</v>
      </c>
      <c r="D6145" t="s">
        <v>11222</v>
      </c>
      <c r="E6145" t="s">
        <v>12689</v>
      </c>
      <c r="F6145" t="s">
        <v>11355</v>
      </c>
      <c r="G6145" t="s">
        <v>11354</v>
      </c>
      <c r="H6145">
        <v>77.037899899999999</v>
      </c>
      <c r="I6145">
        <v>28.512552700000001</v>
      </c>
      <c r="J6145" t="s">
        <v>715</v>
      </c>
      <c r="K6145" t="s">
        <v>28</v>
      </c>
      <c r="L6145" t="s">
        <v>29</v>
      </c>
      <c r="M6145" t="s">
        <v>29</v>
      </c>
      <c r="N6145" t="s">
        <v>29</v>
      </c>
      <c r="O6145" t="s">
        <v>29</v>
      </c>
      <c r="P6145">
        <v>1</v>
      </c>
      <c r="Q6145">
        <v>14</v>
      </c>
      <c r="R6145">
        <v>300</v>
      </c>
      <c r="S6145" t="str">
        <f>IF(Table1[[#This Row],[Average_Cost_for_two]]&lt;500,"Low",IF(Table1[[#This Row],[Average_Cost_for_two]]&lt;=1500,"Medium","High"))</f>
        <v>Low</v>
      </c>
      <c r="T6145">
        <v>3.1</v>
      </c>
      <c r="U6145">
        <v>2011</v>
      </c>
      <c r="V6145">
        <v>10</v>
      </c>
      <c r="W6145">
        <v>15</v>
      </c>
      <c r="X6145">
        <f>IF(OR(Main!$U6145=0,
       Main!$V6145=0,
       Main!$W6145=0),
   "",
   DATE(Main!$U6145,
        Main!$V6145,
        Main!$W6145)
)</f>
        <v>40831</v>
      </c>
      <c r="Y6145">
        <f>Table1[[#This Row],[Average_Cost_for_two]]*VLOOKUP(Table1[[#This Row],[Currency]],currency!$A$2:$B$10,2,FALSE)</f>
        <v>3.6</v>
      </c>
      <c r="Z6145" t="str">
        <f>VLOOKUP(C6145,country!A:B,2,FALSE)</f>
        <v>India</v>
      </c>
      <c r="AA6145">
        <f t="shared" si="95"/>
        <v>4</v>
      </c>
    </row>
    <row r="6146" spans="1:27" ht="15.75" customHeight="1" x14ac:dyDescent="0.25">
      <c r="A6146">
        <v>308223</v>
      </c>
      <c r="B6146" t="s">
        <v>8019</v>
      </c>
      <c r="C6146">
        <v>1</v>
      </c>
      <c r="D6146" t="s">
        <v>11222</v>
      </c>
      <c r="E6146" t="s">
        <v>12690</v>
      </c>
      <c r="F6146" t="s">
        <v>11251</v>
      </c>
      <c r="G6146" t="s">
        <v>11252</v>
      </c>
      <c r="H6146">
        <v>77.037628900000001</v>
      </c>
      <c r="I6146">
        <v>28.475857300000001</v>
      </c>
      <c r="J6146" t="s">
        <v>682</v>
      </c>
      <c r="K6146" t="s">
        <v>28</v>
      </c>
      <c r="L6146" t="s">
        <v>29</v>
      </c>
      <c r="M6146" t="s">
        <v>29</v>
      </c>
      <c r="N6146" t="s">
        <v>29</v>
      </c>
      <c r="O6146" t="s">
        <v>29</v>
      </c>
      <c r="P6146">
        <v>1</v>
      </c>
      <c r="Q6146">
        <v>18</v>
      </c>
      <c r="R6146">
        <v>300</v>
      </c>
      <c r="S6146" t="str">
        <f>IF(Table1[[#This Row],[Average_Cost_for_two]]&lt;500,"Low",IF(Table1[[#This Row],[Average_Cost_for_two]]&lt;=1500,"Medium","High"))</f>
        <v>Low</v>
      </c>
      <c r="T6146">
        <v>2.4</v>
      </c>
      <c r="U6146">
        <v>2016</v>
      </c>
      <c r="V6146">
        <v>10</v>
      </c>
      <c r="W6146">
        <v>9</v>
      </c>
      <c r="X6146">
        <f>IF(OR(Main!$U6146=0,
       Main!$V6146=0,
       Main!$W6146=0),
   "",
   DATE(Main!$U6146,
        Main!$V6146,
        Main!$W6146)
)</f>
        <v>42652</v>
      </c>
      <c r="Y6146">
        <f>Table1[[#This Row],[Average_Cost_for_two]]*VLOOKUP(Table1[[#This Row],[Currency]],currency!$A$2:$B$10,2,FALSE)</f>
        <v>3.6</v>
      </c>
      <c r="Z6146" t="str">
        <f>VLOOKUP(C6146,country!A:B,2,FALSE)</f>
        <v>India</v>
      </c>
      <c r="AA6146">
        <f t="shared" ref="AA6146:AA6209" si="96">ROUNDUP(V6146/3,0)</f>
        <v>4</v>
      </c>
    </row>
    <row r="6147" spans="1:27" ht="15.75" customHeight="1" x14ac:dyDescent="0.25">
      <c r="A6147">
        <v>18381664</v>
      </c>
      <c r="B6147" t="s">
        <v>12691</v>
      </c>
      <c r="C6147">
        <v>1</v>
      </c>
      <c r="D6147" t="s">
        <v>11222</v>
      </c>
      <c r="E6147" t="s">
        <v>12692</v>
      </c>
      <c r="F6147" t="s">
        <v>11528</v>
      </c>
      <c r="G6147" t="s">
        <v>11529</v>
      </c>
      <c r="H6147">
        <v>77.059104399999995</v>
      </c>
      <c r="I6147">
        <v>28.434995199999999</v>
      </c>
      <c r="J6147" t="s">
        <v>12693</v>
      </c>
      <c r="K6147" t="s">
        <v>28</v>
      </c>
      <c r="L6147" t="s">
        <v>29</v>
      </c>
      <c r="M6147" t="s">
        <v>36</v>
      </c>
      <c r="N6147" t="s">
        <v>29</v>
      </c>
      <c r="O6147" t="s">
        <v>29</v>
      </c>
      <c r="P6147">
        <v>1</v>
      </c>
      <c r="Q6147">
        <v>50</v>
      </c>
      <c r="R6147">
        <v>300</v>
      </c>
      <c r="S6147" t="str">
        <f>IF(Table1[[#This Row],[Average_Cost_for_two]]&lt;500,"Low",IF(Table1[[#This Row],[Average_Cost_for_two]]&lt;=1500,"Medium","High"))</f>
        <v>Low</v>
      </c>
      <c r="T6147">
        <v>3.2</v>
      </c>
      <c r="U6147">
        <v>2014</v>
      </c>
      <c r="V6147">
        <v>10</v>
      </c>
      <c r="W6147">
        <v>25</v>
      </c>
      <c r="X6147">
        <f>IF(OR(Main!$U6147=0,
       Main!$V6147=0,
       Main!$W6147=0),
   "",
   DATE(Main!$U6147,
        Main!$V6147,
        Main!$W6147)
)</f>
        <v>41937</v>
      </c>
      <c r="Y6147">
        <f>Table1[[#This Row],[Average_Cost_for_two]]*VLOOKUP(Table1[[#This Row],[Currency]],currency!$A$2:$B$10,2,FALSE)</f>
        <v>3.6</v>
      </c>
      <c r="Z6147" t="str">
        <f>VLOOKUP(C6147,country!A:B,2,FALSE)</f>
        <v>India</v>
      </c>
      <c r="AA6147">
        <f t="shared" si="96"/>
        <v>4</v>
      </c>
    </row>
    <row r="6148" spans="1:27" ht="15.75" customHeight="1" x14ac:dyDescent="0.25">
      <c r="A6148">
        <v>18409216</v>
      </c>
      <c r="B6148" t="s">
        <v>6790</v>
      </c>
      <c r="C6148">
        <v>1</v>
      </c>
      <c r="D6148" t="s">
        <v>11222</v>
      </c>
      <c r="E6148" t="s">
        <v>12694</v>
      </c>
      <c r="F6148" t="s">
        <v>11528</v>
      </c>
      <c r="G6148" t="s">
        <v>11529</v>
      </c>
      <c r="H6148">
        <v>77.059772300000006</v>
      </c>
      <c r="I6148">
        <v>28.434464699999999</v>
      </c>
      <c r="J6148" t="s">
        <v>5910</v>
      </c>
      <c r="K6148" t="s">
        <v>28</v>
      </c>
      <c r="L6148" t="s">
        <v>29</v>
      </c>
      <c r="M6148" t="s">
        <v>29</v>
      </c>
      <c r="N6148" t="s">
        <v>29</v>
      </c>
      <c r="O6148" t="s">
        <v>29</v>
      </c>
      <c r="P6148">
        <v>1</v>
      </c>
      <c r="Q6148">
        <v>1</v>
      </c>
      <c r="R6148">
        <v>300</v>
      </c>
      <c r="S6148" t="str">
        <f>IF(Table1[[#This Row],[Average_Cost_for_two]]&lt;500,"Low",IF(Table1[[#This Row],[Average_Cost_for_two]]&lt;=1500,"Medium","High"))</f>
        <v>Low</v>
      </c>
      <c r="T6148">
        <v>1</v>
      </c>
      <c r="U6148">
        <v>2013</v>
      </c>
      <c r="V6148">
        <v>10</v>
      </c>
      <c r="W6148">
        <v>6</v>
      </c>
      <c r="X6148">
        <f>IF(OR(Main!$U6148=0,
       Main!$V6148=0,
       Main!$W6148=0),
   "",
   DATE(Main!$U6148,
        Main!$V6148,
        Main!$W6148)
)</f>
        <v>41553</v>
      </c>
      <c r="Y6148">
        <f>Table1[[#This Row],[Average_Cost_for_two]]*VLOOKUP(Table1[[#This Row],[Currency]],currency!$A$2:$B$10,2,FALSE)</f>
        <v>3.6</v>
      </c>
      <c r="Z6148" t="str">
        <f>VLOOKUP(C6148,country!A:B,2,FALSE)</f>
        <v>India</v>
      </c>
      <c r="AA6148">
        <f t="shared" si="96"/>
        <v>4</v>
      </c>
    </row>
    <row r="6149" spans="1:27" ht="15.75" customHeight="1" x14ac:dyDescent="0.25">
      <c r="A6149">
        <v>18124387</v>
      </c>
      <c r="B6149" t="s">
        <v>12695</v>
      </c>
      <c r="C6149">
        <v>1</v>
      </c>
      <c r="D6149" t="s">
        <v>11222</v>
      </c>
      <c r="E6149" t="s">
        <v>12696</v>
      </c>
      <c r="F6149" t="s">
        <v>11528</v>
      </c>
      <c r="G6149" t="s">
        <v>11529</v>
      </c>
      <c r="H6149">
        <v>0</v>
      </c>
      <c r="I6149">
        <v>0</v>
      </c>
      <c r="J6149" t="s">
        <v>720</v>
      </c>
      <c r="K6149" t="s">
        <v>28</v>
      </c>
      <c r="L6149" t="s">
        <v>29</v>
      </c>
      <c r="M6149" t="s">
        <v>29</v>
      </c>
      <c r="N6149" t="s">
        <v>29</v>
      </c>
      <c r="O6149" t="s">
        <v>29</v>
      </c>
      <c r="P6149">
        <v>1</v>
      </c>
      <c r="Q6149">
        <v>1</v>
      </c>
      <c r="R6149">
        <v>300</v>
      </c>
      <c r="S6149" t="str">
        <f>IF(Table1[[#This Row],[Average_Cost_for_two]]&lt;500,"Low",IF(Table1[[#This Row],[Average_Cost_for_two]]&lt;=1500,"Medium","High"))</f>
        <v>Low</v>
      </c>
      <c r="T6149">
        <v>1</v>
      </c>
      <c r="U6149">
        <v>2012</v>
      </c>
      <c r="V6149">
        <v>10</v>
      </c>
      <c r="W6149">
        <v>24</v>
      </c>
      <c r="X6149">
        <f>IF(OR(Main!$U6149=0,
       Main!$V6149=0,
       Main!$W6149=0),
   "",
   DATE(Main!$U6149,
        Main!$V6149,
        Main!$W6149)
)</f>
        <v>41206</v>
      </c>
      <c r="Y6149">
        <f>Table1[[#This Row],[Average_Cost_for_two]]*VLOOKUP(Table1[[#This Row],[Currency]],currency!$A$2:$B$10,2,FALSE)</f>
        <v>3.6</v>
      </c>
      <c r="Z6149" t="str">
        <f>VLOOKUP(C6149,country!A:B,2,FALSE)</f>
        <v>India</v>
      </c>
      <c r="AA6149">
        <f t="shared" si="96"/>
        <v>4</v>
      </c>
    </row>
    <row r="6150" spans="1:27" ht="15.75" customHeight="1" x14ac:dyDescent="0.25">
      <c r="A6150">
        <v>18398590</v>
      </c>
      <c r="B6150" t="s">
        <v>1233</v>
      </c>
      <c r="C6150">
        <v>1</v>
      </c>
      <c r="D6150" t="s">
        <v>11222</v>
      </c>
      <c r="E6150" t="s">
        <v>12697</v>
      </c>
      <c r="F6150" t="s">
        <v>11235</v>
      </c>
      <c r="G6150" t="s">
        <v>11236</v>
      </c>
      <c r="H6150">
        <v>77.089317300000005</v>
      </c>
      <c r="I6150">
        <v>28.4316128</v>
      </c>
      <c r="J6150" t="s">
        <v>570</v>
      </c>
      <c r="K6150" t="s">
        <v>28</v>
      </c>
      <c r="L6150" t="s">
        <v>29</v>
      </c>
      <c r="M6150" t="s">
        <v>29</v>
      </c>
      <c r="N6150" t="s">
        <v>29</v>
      </c>
      <c r="O6150" t="s">
        <v>29</v>
      </c>
      <c r="P6150">
        <v>1</v>
      </c>
      <c r="Q6150">
        <v>1</v>
      </c>
      <c r="R6150">
        <v>300</v>
      </c>
      <c r="S6150" t="str">
        <f>IF(Table1[[#This Row],[Average_Cost_for_two]]&lt;500,"Low",IF(Table1[[#This Row],[Average_Cost_for_two]]&lt;=1500,"Medium","High"))</f>
        <v>Low</v>
      </c>
      <c r="T6150">
        <v>1</v>
      </c>
      <c r="U6150">
        <v>2016</v>
      </c>
      <c r="V6150">
        <v>10</v>
      </c>
      <c r="W6150">
        <v>6</v>
      </c>
      <c r="X6150">
        <f>IF(OR(Main!$U6150=0,
       Main!$V6150=0,
       Main!$W6150=0),
   "",
   DATE(Main!$U6150,
        Main!$V6150,
        Main!$W6150)
)</f>
        <v>42649</v>
      </c>
      <c r="Y6150">
        <f>Table1[[#This Row],[Average_Cost_for_two]]*VLOOKUP(Table1[[#This Row],[Currency]],currency!$A$2:$B$10,2,FALSE)</f>
        <v>3.6</v>
      </c>
      <c r="Z6150" t="str">
        <f>VLOOKUP(C6150,country!A:B,2,FALSE)</f>
        <v>India</v>
      </c>
      <c r="AA6150">
        <f t="shared" si="96"/>
        <v>4</v>
      </c>
    </row>
    <row r="6151" spans="1:27" ht="15.75" customHeight="1" x14ac:dyDescent="0.25">
      <c r="A6151">
        <v>18282037</v>
      </c>
      <c r="B6151" t="s">
        <v>12591</v>
      </c>
      <c r="C6151">
        <v>1</v>
      </c>
      <c r="D6151" t="s">
        <v>11222</v>
      </c>
      <c r="E6151" t="s">
        <v>11247</v>
      </c>
      <c r="F6151" t="s">
        <v>11248</v>
      </c>
      <c r="G6151" t="s">
        <v>11247</v>
      </c>
      <c r="H6151">
        <v>0</v>
      </c>
      <c r="I6151">
        <v>0</v>
      </c>
      <c r="J6151" t="s">
        <v>12698</v>
      </c>
      <c r="K6151" t="s">
        <v>28</v>
      </c>
      <c r="L6151" t="s">
        <v>29</v>
      </c>
      <c r="M6151" t="s">
        <v>29</v>
      </c>
      <c r="N6151" t="s">
        <v>29</v>
      </c>
      <c r="O6151" t="s">
        <v>29</v>
      </c>
      <c r="P6151">
        <v>1</v>
      </c>
      <c r="Q6151">
        <v>57</v>
      </c>
      <c r="R6151">
        <v>300</v>
      </c>
      <c r="S6151" t="str">
        <f>IF(Table1[[#This Row],[Average_Cost_for_two]]&lt;500,"Low",IF(Table1[[#This Row],[Average_Cost_for_two]]&lt;=1500,"Medium","High"))</f>
        <v>Low</v>
      </c>
      <c r="T6151">
        <v>3.6</v>
      </c>
      <c r="U6151">
        <v>2013</v>
      </c>
      <c r="V6151">
        <v>10</v>
      </c>
      <c r="W6151">
        <v>2</v>
      </c>
      <c r="X6151">
        <f>IF(OR(Main!$U6151=0,
       Main!$V6151=0,
       Main!$W6151=0),
   "",
   DATE(Main!$U6151,
        Main!$V6151,
        Main!$W6151)
)</f>
        <v>41549</v>
      </c>
      <c r="Y6151">
        <f>Table1[[#This Row],[Average_Cost_for_two]]*VLOOKUP(Table1[[#This Row],[Currency]],currency!$A$2:$B$10,2,FALSE)</f>
        <v>3.6</v>
      </c>
      <c r="Z6151" t="str">
        <f>VLOOKUP(C6151,country!A:B,2,FALSE)</f>
        <v>India</v>
      </c>
      <c r="AA6151">
        <f t="shared" si="96"/>
        <v>4</v>
      </c>
    </row>
    <row r="6152" spans="1:27" ht="15.75" customHeight="1" x14ac:dyDescent="0.25">
      <c r="A6152">
        <v>18257542</v>
      </c>
      <c r="B6152" t="s">
        <v>7117</v>
      </c>
      <c r="C6152">
        <v>1</v>
      </c>
      <c r="D6152" t="s">
        <v>11222</v>
      </c>
      <c r="E6152" t="s">
        <v>12699</v>
      </c>
      <c r="F6152" t="s">
        <v>11398</v>
      </c>
      <c r="G6152" t="s">
        <v>11399</v>
      </c>
      <c r="H6152">
        <v>77.087339</v>
      </c>
      <c r="I6152">
        <v>28.4624466</v>
      </c>
      <c r="J6152" t="s">
        <v>769</v>
      </c>
      <c r="K6152" t="s">
        <v>28</v>
      </c>
      <c r="L6152" t="s">
        <v>29</v>
      </c>
      <c r="M6152" t="s">
        <v>36</v>
      </c>
      <c r="N6152" t="s">
        <v>29</v>
      </c>
      <c r="O6152" t="s">
        <v>29</v>
      </c>
      <c r="P6152">
        <v>1</v>
      </c>
      <c r="Q6152">
        <v>48</v>
      </c>
      <c r="R6152">
        <v>300</v>
      </c>
      <c r="S6152" t="str">
        <f>IF(Table1[[#This Row],[Average_Cost_for_two]]&lt;500,"Low",IF(Table1[[#This Row],[Average_Cost_for_two]]&lt;=1500,"Medium","High"))</f>
        <v>Low</v>
      </c>
      <c r="T6152">
        <v>3.8</v>
      </c>
      <c r="U6152">
        <v>2010</v>
      </c>
      <c r="V6152">
        <v>10</v>
      </c>
      <c r="W6152">
        <v>16</v>
      </c>
      <c r="X6152">
        <f>IF(OR(Main!$U6152=0,
       Main!$V6152=0,
       Main!$W6152=0),
   "",
   DATE(Main!$U6152,
        Main!$V6152,
        Main!$W6152)
)</f>
        <v>40467</v>
      </c>
      <c r="Y6152">
        <f>Table1[[#This Row],[Average_Cost_for_two]]*VLOOKUP(Table1[[#This Row],[Currency]],currency!$A$2:$B$10,2,FALSE)</f>
        <v>3.6</v>
      </c>
      <c r="Z6152" t="str">
        <f>VLOOKUP(C6152,country!A:B,2,FALSE)</f>
        <v>India</v>
      </c>
      <c r="AA6152">
        <f t="shared" si="96"/>
        <v>4</v>
      </c>
    </row>
    <row r="6153" spans="1:27" ht="15.75" customHeight="1" x14ac:dyDescent="0.25">
      <c r="A6153">
        <v>18382055</v>
      </c>
      <c r="B6153" t="s">
        <v>12700</v>
      </c>
      <c r="C6153">
        <v>1</v>
      </c>
      <c r="D6153" t="s">
        <v>11222</v>
      </c>
      <c r="E6153" t="s">
        <v>12701</v>
      </c>
      <c r="F6153" t="s">
        <v>11549</v>
      </c>
      <c r="G6153" t="s">
        <v>11550</v>
      </c>
      <c r="H6153">
        <v>77.079065799999995</v>
      </c>
      <c r="I6153">
        <v>28.450713499999999</v>
      </c>
      <c r="J6153" t="s">
        <v>731</v>
      </c>
      <c r="K6153" t="s">
        <v>28</v>
      </c>
      <c r="L6153" t="s">
        <v>29</v>
      </c>
      <c r="M6153" t="s">
        <v>29</v>
      </c>
      <c r="N6153" t="s">
        <v>29</v>
      </c>
      <c r="O6153" t="s">
        <v>29</v>
      </c>
      <c r="P6153">
        <v>1</v>
      </c>
      <c r="Q6153">
        <v>10</v>
      </c>
      <c r="R6153">
        <v>300</v>
      </c>
      <c r="S6153" t="str">
        <f>IF(Table1[[#This Row],[Average_Cost_for_two]]&lt;500,"Low",IF(Table1[[#This Row],[Average_Cost_for_two]]&lt;=1500,"Medium","High"))</f>
        <v>Low</v>
      </c>
      <c r="T6153">
        <v>3.2</v>
      </c>
      <c r="U6153">
        <v>2018</v>
      </c>
      <c r="V6153">
        <v>10</v>
      </c>
      <c r="W6153">
        <v>4</v>
      </c>
      <c r="X6153">
        <f>IF(OR(Main!$U6153=0,
       Main!$V6153=0,
       Main!$W6153=0),
   "",
   DATE(Main!$U6153,
        Main!$V6153,
        Main!$W6153)
)</f>
        <v>43377</v>
      </c>
      <c r="Y6153">
        <f>Table1[[#This Row],[Average_Cost_for_two]]*VLOOKUP(Table1[[#This Row],[Currency]],currency!$A$2:$B$10,2,FALSE)</f>
        <v>3.6</v>
      </c>
      <c r="Z6153" t="str">
        <f>VLOOKUP(C6153,country!A:B,2,FALSE)</f>
        <v>India</v>
      </c>
      <c r="AA6153">
        <f t="shared" si="96"/>
        <v>4</v>
      </c>
    </row>
    <row r="6154" spans="1:27" ht="15.75" customHeight="1" x14ac:dyDescent="0.25">
      <c r="A6154">
        <v>18367364</v>
      </c>
      <c r="B6154" t="s">
        <v>12702</v>
      </c>
      <c r="C6154">
        <v>1</v>
      </c>
      <c r="D6154" t="s">
        <v>11222</v>
      </c>
      <c r="E6154" t="s">
        <v>12703</v>
      </c>
      <c r="F6154" t="s">
        <v>11224</v>
      </c>
      <c r="G6154" t="s">
        <v>11225</v>
      </c>
      <c r="H6154">
        <v>77.103434300000004</v>
      </c>
      <c r="I6154">
        <v>28.486135999999998</v>
      </c>
      <c r="J6154" t="s">
        <v>877</v>
      </c>
      <c r="K6154" t="s">
        <v>28</v>
      </c>
      <c r="L6154" t="s">
        <v>29</v>
      </c>
      <c r="M6154" t="s">
        <v>29</v>
      </c>
      <c r="N6154" t="s">
        <v>29</v>
      </c>
      <c r="O6154" t="s">
        <v>29</v>
      </c>
      <c r="P6154">
        <v>1</v>
      </c>
      <c r="Q6154">
        <v>13</v>
      </c>
      <c r="R6154">
        <v>400</v>
      </c>
      <c r="S6154" t="str">
        <f>IF(Table1[[#This Row],[Average_Cost_for_two]]&lt;500,"Low",IF(Table1[[#This Row],[Average_Cost_for_two]]&lt;=1500,"Medium","High"))</f>
        <v>Low</v>
      </c>
      <c r="T6154">
        <v>3.2</v>
      </c>
      <c r="U6154">
        <v>2011</v>
      </c>
      <c r="V6154">
        <v>9</v>
      </c>
      <c r="W6154">
        <v>22</v>
      </c>
      <c r="X6154">
        <f>IF(OR(Main!$U6154=0,
       Main!$V6154=0,
       Main!$W6154=0),
   "",
   DATE(Main!$U6154,
        Main!$V6154,
        Main!$W6154)
)</f>
        <v>40808</v>
      </c>
      <c r="Y6154">
        <f>Table1[[#This Row],[Average_Cost_for_two]]*VLOOKUP(Table1[[#This Row],[Currency]],currency!$A$2:$B$10,2,FALSE)</f>
        <v>4.8</v>
      </c>
      <c r="Z6154" t="str">
        <f>VLOOKUP(C6154,country!A:B,2,FALSE)</f>
        <v>India</v>
      </c>
      <c r="AA6154">
        <f t="shared" si="96"/>
        <v>3</v>
      </c>
    </row>
    <row r="6155" spans="1:27" ht="15.75" customHeight="1" x14ac:dyDescent="0.25">
      <c r="A6155">
        <v>18383447</v>
      </c>
      <c r="B6155" t="s">
        <v>12704</v>
      </c>
      <c r="C6155">
        <v>1</v>
      </c>
      <c r="D6155" t="s">
        <v>11222</v>
      </c>
      <c r="E6155" t="s">
        <v>12705</v>
      </c>
      <c r="F6155" t="s">
        <v>12616</v>
      </c>
      <c r="G6155" t="s">
        <v>12617</v>
      </c>
      <c r="H6155">
        <v>77.095166399999997</v>
      </c>
      <c r="I6155">
        <v>28.447721399999999</v>
      </c>
      <c r="J6155" t="s">
        <v>3744</v>
      </c>
      <c r="K6155" t="s">
        <v>28</v>
      </c>
      <c r="L6155" t="s">
        <v>29</v>
      </c>
      <c r="M6155" t="s">
        <v>36</v>
      </c>
      <c r="N6155" t="s">
        <v>29</v>
      </c>
      <c r="O6155" t="s">
        <v>29</v>
      </c>
      <c r="P6155">
        <v>1</v>
      </c>
      <c r="Q6155">
        <v>40</v>
      </c>
      <c r="R6155">
        <v>400</v>
      </c>
      <c r="S6155" t="str">
        <f>IF(Table1[[#This Row],[Average_Cost_for_two]]&lt;500,"Low",IF(Table1[[#This Row],[Average_Cost_for_two]]&lt;=1500,"Medium","High"))</f>
        <v>Low</v>
      </c>
      <c r="T6155">
        <v>3.9</v>
      </c>
      <c r="U6155">
        <v>2011</v>
      </c>
      <c r="V6155">
        <v>9</v>
      </c>
      <c r="W6155">
        <v>6</v>
      </c>
      <c r="X6155">
        <f>IF(OR(Main!$U6155=0,
       Main!$V6155=0,
       Main!$W6155=0),
   "",
   DATE(Main!$U6155,
        Main!$V6155,
        Main!$W6155)
)</f>
        <v>40792</v>
      </c>
      <c r="Y6155">
        <f>Table1[[#This Row],[Average_Cost_for_two]]*VLOOKUP(Table1[[#This Row],[Currency]],currency!$A$2:$B$10,2,FALSE)</f>
        <v>4.8</v>
      </c>
      <c r="Z6155" t="str">
        <f>VLOOKUP(C6155,country!A:B,2,FALSE)</f>
        <v>India</v>
      </c>
      <c r="AA6155">
        <f t="shared" si="96"/>
        <v>3</v>
      </c>
    </row>
    <row r="6156" spans="1:27" ht="15.75" customHeight="1" x14ac:dyDescent="0.25">
      <c r="A6156">
        <v>18396178</v>
      </c>
      <c r="B6156" t="s">
        <v>12706</v>
      </c>
      <c r="C6156">
        <v>1</v>
      </c>
      <c r="D6156" t="s">
        <v>11222</v>
      </c>
      <c r="E6156" t="s">
        <v>12707</v>
      </c>
      <c r="F6156" t="s">
        <v>11355</v>
      </c>
      <c r="G6156" t="s">
        <v>11354</v>
      </c>
      <c r="H6156">
        <v>77.031941599999996</v>
      </c>
      <c r="I6156">
        <v>28.503378900000001</v>
      </c>
      <c r="J6156" t="s">
        <v>477</v>
      </c>
      <c r="K6156" t="s">
        <v>28</v>
      </c>
      <c r="L6156" t="s">
        <v>29</v>
      </c>
      <c r="M6156" t="s">
        <v>29</v>
      </c>
      <c r="N6156" t="s">
        <v>29</v>
      </c>
      <c r="O6156" t="s">
        <v>29</v>
      </c>
      <c r="P6156">
        <v>1</v>
      </c>
      <c r="Q6156">
        <v>1</v>
      </c>
      <c r="R6156">
        <v>400</v>
      </c>
      <c r="S6156" t="str">
        <f>IF(Table1[[#This Row],[Average_Cost_for_two]]&lt;500,"Low",IF(Table1[[#This Row],[Average_Cost_for_two]]&lt;=1500,"Medium","High"))</f>
        <v>Low</v>
      </c>
      <c r="T6156">
        <v>1</v>
      </c>
      <c r="U6156">
        <v>2010</v>
      </c>
      <c r="V6156">
        <v>9</v>
      </c>
      <c r="W6156">
        <v>5</v>
      </c>
      <c r="X6156">
        <f>IF(OR(Main!$U6156=0,
       Main!$V6156=0,
       Main!$W6156=0),
   "",
   DATE(Main!$U6156,
        Main!$V6156,
        Main!$W6156)
)</f>
        <v>40426</v>
      </c>
      <c r="Y6156">
        <f>Table1[[#This Row],[Average_Cost_for_two]]*VLOOKUP(Table1[[#This Row],[Currency]],currency!$A$2:$B$10,2,FALSE)</f>
        <v>4.8</v>
      </c>
      <c r="Z6156" t="str">
        <f>VLOOKUP(C6156,country!A:B,2,FALSE)</f>
        <v>India</v>
      </c>
      <c r="AA6156">
        <f t="shared" si="96"/>
        <v>3</v>
      </c>
    </row>
    <row r="6157" spans="1:27" ht="15.75" customHeight="1" x14ac:dyDescent="0.25">
      <c r="A6157">
        <v>18393708</v>
      </c>
      <c r="B6157" t="s">
        <v>6027</v>
      </c>
      <c r="C6157">
        <v>1</v>
      </c>
      <c r="D6157" t="s">
        <v>11222</v>
      </c>
      <c r="E6157" t="s">
        <v>12708</v>
      </c>
      <c r="F6157" t="s">
        <v>11355</v>
      </c>
      <c r="G6157" t="s">
        <v>11354</v>
      </c>
      <c r="H6157">
        <v>77.021963400000004</v>
      </c>
      <c r="I6157">
        <v>28.496882100000001</v>
      </c>
      <c r="J6157" t="s">
        <v>27</v>
      </c>
      <c r="K6157" t="s">
        <v>28</v>
      </c>
      <c r="L6157" t="s">
        <v>29</v>
      </c>
      <c r="M6157" t="s">
        <v>29</v>
      </c>
      <c r="N6157" t="s">
        <v>29</v>
      </c>
      <c r="O6157" t="s">
        <v>29</v>
      </c>
      <c r="P6157">
        <v>1</v>
      </c>
      <c r="Q6157">
        <v>1</v>
      </c>
      <c r="R6157">
        <v>400</v>
      </c>
      <c r="S6157" t="str">
        <f>IF(Table1[[#This Row],[Average_Cost_for_two]]&lt;500,"Low",IF(Table1[[#This Row],[Average_Cost_for_two]]&lt;=1500,"Medium","High"))</f>
        <v>Low</v>
      </c>
      <c r="T6157">
        <v>1</v>
      </c>
      <c r="U6157">
        <v>2016</v>
      </c>
      <c r="V6157">
        <v>9</v>
      </c>
      <c r="W6157">
        <v>13</v>
      </c>
      <c r="X6157">
        <f>IF(OR(Main!$U6157=0,
       Main!$V6157=0,
       Main!$W6157=0),
   "",
   DATE(Main!$U6157,
        Main!$V6157,
        Main!$W6157)
)</f>
        <v>42626</v>
      </c>
      <c r="Y6157">
        <f>Table1[[#This Row],[Average_Cost_for_two]]*VLOOKUP(Table1[[#This Row],[Currency]],currency!$A$2:$B$10,2,FALSE)</f>
        <v>4.8</v>
      </c>
      <c r="Z6157" t="str">
        <f>VLOOKUP(C6157,country!A:B,2,FALSE)</f>
        <v>India</v>
      </c>
      <c r="AA6157">
        <f t="shared" si="96"/>
        <v>3</v>
      </c>
    </row>
    <row r="6158" spans="1:27" ht="15.75" customHeight="1" x14ac:dyDescent="0.25">
      <c r="A6158">
        <v>6832</v>
      </c>
      <c r="B6158" t="s">
        <v>12709</v>
      </c>
      <c r="C6158">
        <v>1</v>
      </c>
      <c r="D6158" t="s">
        <v>11222</v>
      </c>
      <c r="E6158" t="s">
        <v>12710</v>
      </c>
      <c r="F6158" t="s">
        <v>11251</v>
      </c>
      <c r="G6158" t="s">
        <v>11252</v>
      </c>
      <c r="H6158">
        <v>77.033822700000002</v>
      </c>
      <c r="I6158">
        <v>28.478539900000001</v>
      </c>
      <c r="J6158" t="s">
        <v>927</v>
      </c>
      <c r="K6158" t="s">
        <v>28</v>
      </c>
      <c r="L6158" t="s">
        <v>29</v>
      </c>
      <c r="M6158" t="s">
        <v>36</v>
      </c>
      <c r="N6158" t="s">
        <v>29</v>
      </c>
      <c r="O6158" t="s">
        <v>29</v>
      </c>
      <c r="P6158">
        <v>1</v>
      </c>
      <c r="Q6158">
        <v>26</v>
      </c>
      <c r="R6158">
        <v>400</v>
      </c>
      <c r="S6158" t="str">
        <f>IF(Table1[[#This Row],[Average_Cost_for_two]]&lt;500,"Low",IF(Table1[[#This Row],[Average_Cost_for_two]]&lt;=1500,"Medium","High"))</f>
        <v>Low</v>
      </c>
      <c r="T6158">
        <v>2.4</v>
      </c>
      <c r="U6158">
        <v>2010</v>
      </c>
      <c r="V6158">
        <v>9</v>
      </c>
      <c r="W6158">
        <v>25</v>
      </c>
      <c r="X6158">
        <f>IF(OR(Main!$U6158=0,
       Main!$V6158=0,
       Main!$W6158=0),
   "",
   DATE(Main!$U6158,
        Main!$V6158,
        Main!$W6158)
)</f>
        <v>40446</v>
      </c>
      <c r="Y6158">
        <f>Table1[[#This Row],[Average_Cost_for_two]]*VLOOKUP(Table1[[#This Row],[Currency]],currency!$A$2:$B$10,2,FALSE)</f>
        <v>4.8</v>
      </c>
      <c r="Z6158" t="str">
        <f>VLOOKUP(C6158,country!A:B,2,FALSE)</f>
        <v>India</v>
      </c>
      <c r="AA6158">
        <f t="shared" si="96"/>
        <v>3</v>
      </c>
    </row>
    <row r="6159" spans="1:27" ht="15.75" customHeight="1" x14ac:dyDescent="0.25">
      <c r="A6159">
        <v>18396431</v>
      </c>
      <c r="B6159" t="s">
        <v>12711</v>
      </c>
      <c r="C6159">
        <v>1</v>
      </c>
      <c r="D6159" t="s">
        <v>11222</v>
      </c>
      <c r="E6159" t="s">
        <v>11529</v>
      </c>
      <c r="F6159" t="s">
        <v>11528</v>
      </c>
      <c r="G6159" t="s">
        <v>11529</v>
      </c>
      <c r="H6159">
        <v>77.059535999999994</v>
      </c>
      <c r="I6159">
        <v>28.444682400000001</v>
      </c>
      <c r="J6159" t="s">
        <v>6620</v>
      </c>
      <c r="K6159" t="s">
        <v>28</v>
      </c>
      <c r="L6159" t="s">
        <v>29</v>
      </c>
      <c r="M6159" t="s">
        <v>29</v>
      </c>
      <c r="N6159" t="s">
        <v>29</v>
      </c>
      <c r="O6159" t="s">
        <v>29</v>
      </c>
      <c r="P6159">
        <v>1</v>
      </c>
      <c r="Q6159">
        <v>1</v>
      </c>
      <c r="R6159">
        <v>400</v>
      </c>
      <c r="S6159" t="str">
        <f>IF(Table1[[#This Row],[Average_Cost_for_two]]&lt;500,"Low",IF(Table1[[#This Row],[Average_Cost_for_two]]&lt;=1500,"Medium","High"))</f>
        <v>Low</v>
      </c>
      <c r="T6159">
        <v>1</v>
      </c>
      <c r="U6159">
        <v>2015</v>
      </c>
      <c r="V6159">
        <v>9</v>
      </c>
      <c r="W6159">
        <v>24</v>
      </c>
      <c r="X6159">
        <f>IF(OR(Main!$U6159=0,
       Main!$V6159=0,
       Main!$W6159=0),
   "",
   DATE(Main!$U6159,
        Main!$V6159,
        Main!$W6159)
)</f>
        <v>42271</v>
      </c>
      <c r="Y6159">
        <f>Table1[[#This Row],[Average_Cost_for_two]]*VLOOKUP(Table1[[#This Row],[Currency]],currency!$A$2:$B$10,2,FALSE)</f>
        <v>4.8</v>
      </c>
      <c r="Z6159" t="str">
        <f>VLOOKUP(C6159,country!A:B,2,FALSE)</f>
        <v>India</v>
      </c>
      <c r="AA6159">
        <f t="shared" si="96"/>
        <v>3</v>
      </c>
    </row>
    <row r="6160" spans="1:27" ht="15.75" customHeight="1" x14ac:dyDescent="0.25">
      <c r="A6160">
        <v>300749</v>
      </c>
      <c r="B6160" t="s">
        <v>1723</v>
      </c>
      <c r="C6160">
        <v>1</v>
      </c>
      <c r="D6160" t="s">
        <v>11222</v>
      </c>
      <c r="E6160" t="s">
        <v>12712</v>
      </c>
      <c r="F6160" t="s">
        <v>11440</v>
      </c>
      <c r="G6160" t="s">
        <v>11441</v>
      </c>
      <c r="H6160">
        <v>77.092104899999995</v>
      </c>
      <c r="I6160">
        <v>28.4897992</v>
      </c>
      <c r="J6160" t="s">
        <v>1727</v>
      </c>
      <c r="K6160" t="s">
        <v>28</v>
      </c>
      <c r="L6160" t="s">
        <v>29</v>
      </c>
      <c r="M6160" t="s">
        <v>36</v>
      </c>
      <c r="N6160" t="s">
        <v>29</v>
      </c>
      <c r="O6160" t="s">
        <v>29</v>
      </c>
      <c r="P6160">
        <v>1</v>
      </c>
      <c r="Q6160">
        <v>393</v>
      </c>
      <c r="R6160">
        <v>400</v>
      </c>
      <c r="S6160" t="str">
        <f>IF(Table1[[#This Row],[Average_Cost_for_two]]&lt;500,"Low",IF(Table1[[#This Row],[Average_Cost_for_two]]&lt;=1500,"Medium","High"))</f>
        <v>Low</v>
      </c>
      <c r="T6160">
        <v>3.8</v>
      </c>
      <c r="U6160">
        <v>2012</v>
      </c>
      <c r="V6160">
        <v>8</v>
      </c>
      <c r="W6160">
        <v>4</v>
      </c>
      <c r="X6160">
        <f>IF(OR(Main!$U6160=0,
       Main!$V6160=0,
       Main!$W6160=0),
   "",
   DATE(Main!$U6160,
        Main!$V6160,
        Main!$W6160)
)</f>
        <v>41125</v>
      </c>
      <c r="Y6160">
        <f>Table1[[#This Row],[Average_Cost_for_two]]*VLOOKUP(Table1[[#This Row],[Currency]],currency!$A$2:$B$10,2,FALSE)</f>
        <v>4.8</v>
      </c>
      <c r="Z6160" t="str">
        <f>VLOOKUP(C6160,country!A:B,2,FALSE)</f>
        <v>India</v>
      </c>
      <c r="AA6160">
        <f t="shared" si="96"/>
        <v>3</v>
      </c>
    </row>
    <row r="6161" spans="1:27" ht="15.75" customHeight="1" x14ac:dyDescent="0.25">
      <c r="A6161">
        <v>18461214</v>
      </c>
      <c r="B6161" t="s">
        <v>12713</v>
      </c>
      <c r="C6161">
        <v>1</v>
      </c>
      <c r="D6161" t="s">
        <v>11222</v>
      </c>
      <c r="E6161" t="s">
        <v>12714</v>
      </c>
      <c r="F6161" t="s">
        <v>11224</v>
      </c>
      <c r="G6161" t="s">
        <v>11225</v>
      </c>
      <c r="H6161">
        <v>77.093337959999999</v>
      </c>
      <c r="I6161">
        <v>28.490887430000001</v>
      </c>
      <c r="J6161" t="s">
        <v>12715</v>
      </c>
      <c r="K6161" t="s">
        <v>28</v>
      </c>
      <c r="L6161" t="s">
        <v>29</v>
      </c>
      <c r="M6161" t="s">
        <v>29</v>
      </c>
      <c r="N6161" t="s">
        <v>29</v>
      </c>
      <c r="O6161" t="s">
        <v>29</v>
      </c>
      <c r="P6161">
        <v>1</v>
      </c>
      <c r="Q6161">
        <v>29</v>
      </c>
      <c r="R6161">
        <v>400</v>
      </c>
      <c r="S6161" t="str">
        <f>IF(Table1[[#This Row],[Average_Cost_for_two]]&lt;500,"Low",IF(Table1[[#This Row],[Average_Cost_for_two]]&lt;=1500,"Medium","High"))</f>
        <v>Low</v>
      </c>
      <c r="T6161">
        <v>3.6</v>
      </c>
      <c r="U6161">
        <v>2010</v>
      </c>
      <c r="V6161">
        <v>8</v>
      </c>
      <c r="W6161">
        <v>19</v>
      </c>
      <c r="X6161">
        <f>IF(OR(Main!$U6161=0,
       Main!$V6161=0,
       Main!$W6161=0),
   "",
   DATE(Main!$U6161,
        Main!$V6161,
        Main!$W6161)
)</f>
        <v>40409</v>
      </c>
      <c r="Y6161">
        <f>Table1[[#This Row],[Average_Cost_for_two]]*VLOOKUP(Table1[[#This Row],[Currency]],currency!$A$2:$B$10,2,FALSE)</f>
        <v>4.8</v>
      </c>
      <c r="Z6161" t="str">
        <f>VLOOKUP(C6161,country!A:B,2,FALSE)</f>
        <v>India</v>
      </c>
      <c r="AA6161">
        <f t="shared" si="96"/>
        <v>3</v>
      </c>
    </row>
    <row r="6162" spans="1:27" ht="15.75" customHeight="1" x14ac:dyDescent="0.25">
      <c r="A6162">
        <v>2091</v>
      </c>
      <c r="B6162" t="s">
        <v>12716</v>
      </c>
      <c r="C6162">
        <v>1</v>
      </c>
      <c r="D6162" t="s">
        <v>11222</v>
      </c>
      <c r="E6162" t="s">
        <v>12717</v>
      </c>
      <c r="F6162" t="s">
        <v>11232</v>
      </c>
      <c r="G6162" t="s">
        <v>11231</v>
      </c>
      <c r="H6162">
        <v>77.097185300000007</v>
      </c>
      <c r="I6162">
        <v>28.4543812</v>
      </c>
      <c r="J6162" t="s">
        <v>480</v>
      </c>
      <c r="K6162" t="s">
        <v>28</v>
      </c>
      <c r="L6162" t="s">
        <v>29</v>
      </c>
      <c r="M6162" t="s">
        <v>36</v>
      </c>
      <c r="N6162" t="s">
        <v>29</v>
      </c>
      <c r="O6162" t="s">
        <v>29</v>
      </c>
      <c r="P6162">
        <v>1</v>
      </c>
      <c r="Q6162">
        <v>165</v>
      </c>
      <c r="R6162">
        <v>400</v>
      </c>
      <c r="S6162" t="str">
        <f>IF(Table1[[#This Row],[Average_Cost_for_two]]&lt;500,"Low",IF(Table1[[#This Row],[Average_Cost_for_two]]&lt;=1500,"Medium","High"))</f>
        <v>Low</v>
      </c>
      <c r="T6162">
        <v>3.3</v>
      </c>
      <c r="U6162">
        <v>2015</v>
      </c>
      <c r="V6162">
        <v>8</v>
      </c>
      <c r="W6162">
        <v>11</v>
      </c>
      <c r="X6162">
        <f>IF(OR(Main!$U6162=0,
       Main!$V6162=0,
       Main!$W6162=0),
   "",
   DATE(Main!$U6162,
        Main!$V6162,
        Main!$W6162)
)</f>
        <v>42227</v>
      </c>
      <c r="Y6162">
        <f>Table1[[#This Row],[Average_Cost_for_two]]*VLOOKUP(Table1[[#This Row],[Currency]],currency!$A$2:$B$10,2,FALSE)</f>
        <v>4.8</v>
      </c>
      <c r="Z6162" t="str">
        <f>VLOOKUP(C6162,country!A:B,2,FALSE)</f>
        <v>India</v>
      </c>
      <c r="AA6162">
        <f t="shared" si="96"/>
        <v>3</v>
      </c>
    </row>
    <row r="6163" spans="1:27" ht="15.75" customHeight="1" x14ac:dyDescent="0.25">
      <c r="A6163">
        <v>18244261</v>
      </c>
      <c r="B6163" t="s">
        <v>12718</v>
      </c>
      <c r="C6163">
        <v>1</v>
      </c>
      <c r="D6163" t="s">
        <v>11222</v>
      </c>
      <c r="E6163" t="s">
        <v>12719</v>
      </c>
      <c r="F6163" t="s">
        <v>11355</v>
      </c>
      <c r="G6163" t="s">
        <v>11354</v>
      </c>
      <c r="H6163">
        <v>77.041199500000005</v>
      </c>
      <c r="I6163">
        <v>28.512055</v>
      </c>
      <c r="J6163" t="s">
        <v>503</v>
      </c>
      <c r="K6163" t="s">
        <v>28</v>
      </c>
      <c r="L6163" t="s">
        <v>29</v>
      </c>
      <c r="M6163" t="s">
        <v>29</v>
      </c>
      <c r="N6163" t="s">
        <v>29</v>
      </c>
      <c r="O6163" t="s">
        <v>29</v>
      </c>
      <c r="P6163">
        <v>1</v>
      </c>
      <c r="Q6163">
        <v>1</v>
      </c>
      <c r="R6163">
        <v>400</v>
      </c>
      <c r="S6163" t="str">
        <f>IF(Table1[[#This Row],[Average_Cost_for_two]]&lt;500,"Low",IF(Table1[[#This Row],[Average_Cost_for_two]]&lt;=1500,"Medium","High"))</f>
        <v>Low</v>
      </c>
      <c r="T6163">
        <v>1</v>
      </c>
      <c r="U6163">
        <v>2016</v>
      </c>
      <c r="V6163">
        <v>8</v>
      </c>
      <c r="W6163">
        <v>10</v>
      </c>
      <c r="X6163">
        <f>IF(OR(Main!$U6163=0,
       Main!$V6163=0,
       Main!$W6163=0),
   "",
   DATE(Main!$U6163,
        Main!$V6163,
        Main!$W6163)
)</f>
        <v>42592</v>
      </c>
      <c r="Y6163">
        <f>Table1[[#This Row],[Average_Cost_for_two]]*VLOOKUP(Table1[[#This Row],[Currency]],currency!$A$2:$B$10,2,FALSE)</f>
        <v>4.8</v>
      </c>
      <c r="Z6163" t="str">
        <f>VLOOKUP(C6163,country!A:B,2,FALSE)</f>
        <v>India</v>
      </c>
      <c r="AA6163">
        <f t="shared" si="96"/>
        <v>3</v>
      </c>
    </row>
    <row r="6164" spans="1:27" ht="15.75" customHeight="1" x14ac:dyDescent="0.25">
      <c r="A6164">
        <v>18273621</v>
      </c>
      <c r="B6164" t="s">
        <v>12720</v>
      </c>
      <c r="C6164">
        <v>1</v>
      </c>
      <c r="D6164" t="s">
        <v>11222</v>
      </c>
      <c r="E6164" t="s">
        <v>12721</v>
      </c>
      <c r="F6164" t="s">
        <v>11685</v>
      </c>
      <c r="G6164" t="s">
        <v>11686</v>
      </c>
      <c r="H6164">
        <v>77.079245700000001</v>
      </c>
      <c r="I6164">
        <v>28.461131000000002</v>
      </c>
      <c r="J6164" t="s">
        <v>523</v>
      </c>
      <c r="K6164" t="s">
        <v>28</v>
      </c>
      <c r="L6164" t="s">
        <v>29</v>
      </c>
      <c r="M6164" t="s">
        <v>29</v>
      </c>
      <c r="N6164" t="s">
        <v>29</v>
      </c>
      <c r="O6164" t="s">
        <v>29</v>
      </c>
      <c r="P6164">
        <v>1</v>
      </c>
      <c r="Q6164">
        <v>33</v>
      </c>
      <c r="R6164">
        <v>400</v>
      </c>
      <c r="S6164" t="str">
        <f>IF(Table1[[#This Row],[Average_Cost_for_two]]&lt;500,"Low",IF(Table1[[#This Row],[Average_Cost_for_two]]&lt;=1500,"Medium","High"))</f>
        <v>Low</v>
      </c>
      <c r="T6164">
        <v>3</v>
      </c>
      <c r="U6164">
        <v>2014</v>
      </c>
      <c r="V6164">
        <v>8</v>
      </c>
      <c r="W6164">
        <v>3</v>
      </c>
      <c r="X6164">
        <f>IF(OR(Main!$U6164=0,
       Main!$V6164=0,
       Main!$W6164=0),
   "",
   DATE(Main!$U6164,
        Main!$V6164,
        Main!$W6164)
)</f>
        <v>41854</v>
      </c>
      <c r="Y6164">
        <f>Table1[[#This Row],[Average_Cost_for_two]]*VLOOKUP(Table1[[#This Row],[Currency]],currency!$A$2:$B$10,2,FALSE)</f>
        <v>4.8</v>
      </c>
      <c r="Z6164" t="str">
        <f>VLOOKUP(C6164,country!A:B,2,FALSE)</f>
        <v>India</v>
      </c>
      <c r="AA6164">
        <f t="shared" si="96"/>
        <v>3</v>
      </c>
    </row>
    <row r="6165" spans="1:27" ht="15.75" customHeight="1" x14ac:dyDescent="0.25">
      <c r="A6165">
        <v>312708</v>
      </c>
      <c r="B6165" t="s">
        <v>12722</v>
      </c>
      <c r="C6165">
        <v>1</v>
      </c>
      <c r="D6165" t="s">
        <v>11222</v>
      </c>
      <c r="E6165" t="s">
        <v>12723</v>
      </c>
      <c r="F6165" t="s">
        <v>11555</v>
      </c>
      <c r="G6165" t="s">
        <v>11556</v>
      </c>
      <c r="H6165">
        <v>77.0715115</v>
      </c>
      <c r="I6165">
        <v>28.509779000000002</v>
      </c>
      <c r="J6165" t="s">
        <v>500</v>
      </c>
      <c r="K6165" t="s">
        <v>28</v>
      </c>
      <c r="L6165" t="s">
        <v>29</v>
      </c>
      <c r="M6165" t="s">
        <v>36</v>
      </c>
      <c r="N6165" t="s">
        <v>29</v>
      </c>
      <c r="O6165" t="s">
        <v>29</v>
      </c>
      <c r="P6165">
        <v>1</v>
      </c>
      <c r="Q6165">
        <v>14</v>
      </c>
      <c r="R6165">
        <v>400</v>
      </c>
      <c r="S6165" t="str">
        <f>IF(Table1[[#This Row],[Average_Cost_for_two]]&lt;500,"Low",IF(Table1[[#This Row],[Average_Cost_for_two]]&lt;=1500,"Medium","High"))</f>
        <v>Low</v>
      </c>
      <c r="T6165">
        <v>2.7</v>
      </c>
      <c r="U6165">
        <v>2017</v>
      </c>
      <c r="V6165">
        <v>8</v>
      </c>
      <c r="W6165">
        <v>18</v>
      </c>
      <c r="X6165">
        <f>IF(OR(Main!$U6165=0,
       Main!$V6165=0,
       Main!$W6165=0),
   "",
   DATE(Main!$U6165,
        Main!$V6165,
        Main!$W6165)
)</f>
        <v>42965</v>
      </c>
      <c r="Y6165">
        <f>Table1[[#This Row],[Average_Cost_for_two]]*VLOOKUP(Table1[[#This Row],[Currency]],currency!$A$2:$B$10,2,FALSE)</f>
        <v>4.8</v>
      </c>
      <c r="Z6165" t="str">
        <f>VLOOKUP(C6165,country!A:B,2,FALSE)</f>
        <v>India</v>
      </c>
      <c r="AA6165">
        <f t="shared" si="96"/>
        <v>3</v>
      </c>
    </row>
    <row r="6166" spans="1:27" ht="15.75" customHeight="1" x14ac:dyDescent="0.25">
      <c r="A6166">
        <v>6775</v>
      </c>
      <c r="B6166" t="s">
        <v>6027</v>
      </c>
      <c r="C6166">
        <v>1</v>
      </c>
      <c r="D6166" t="s">
        <v>11222</v>
      </c>
      <c r="E6166" t="s">
        <v>12724</v>
      </c>
      <c r="F6166" t="s">
        <v>11415</v>
      </c>
      <c r="G6166" t="s">
        <v>11416</v>
      </c>
      <c r="H6166">
        <v>77.083225600000006</v>
      </c>
      <c r="I6166">
        <v>28.460572599999999</v>
      </c>
      <c r="J6166" t="s">
        <v>27</v>
      </c>
      <c r="K6166" t="s">
        <v>28</v>
      </c>
      <c r="L6166" t="s">
        <v>29</v>
      </c>
      <c r="M6166" t="s">
        <v>36</v>
      </c>
      <c r="N6166" t="s">
        <v>29</v>
      </c>
      <c r="O6166" t="s">
        <v>29</v>
      </c>
      <c r="P6166">
        <v>1</v>
      </c>
      <c r="Q6166">
        <v>142</v>
      </c>
      <c r="R6166">
        <v>400</v>
      </c>
      <c r="S6166" t="str">
        <f>IF(Table1[[#This Row],[Average_Cost_for_two]]&lt;500,"Low",IF(Table1[[#This Row],[Average_Cost_for_two]]&lt;=1500,"Medium","High"))</f>
        <v>Low</v>
      </c>
      <c r="T6166">
        <v>2.2000000000000002</v>
      </c>
      <c r="U6166">
        <v>2011</v>
      </c>
      <c r="V6166">
        <v>8</v>
      </c>
      <c r="W6166">
        <v>2</v>
      </c>
      <c r="X6166">
        <f>IF(OR(Main!$U6166=0,
       Main!$V6166=0,
       Main!$W6166=0),
   "",
   DATE(Main!$U6166,
        Main!$V6166,
        Main!$W6166)
)</f>
        <v>40757</v>
      </c>
      <c r="Y6166">
        <f>Table1[[#This Row],[Average_Cost_for_two]]*VLOOKUP(Table1[[#This Row],[Currency]],currency!$A$2:$B$10,2,FALSE)</f>
        <v>4.8</v>
      </c>
      <c r="Z6166" t="str">
        <f>VLOOKUP(C6166,country!A:B,2,FALSE)</f>
        <v>India</v>
      </c>
      <c r="AA6166">
        <f t="shared" si="96"/>
        <v>3</v>
      </c>
    </row>
    <row r="6167" spans="1:27" ht="15.75" customHeight="1" x14ac:dyDescent="0.25">
      <c r="A6167">
        <v>18322666</v>
      </c>
      <c r="B6167" t="s">
        <v>12725</v>
      </c>
      <c r="C6167">
        <v>1</v>
      </c>
      <c r="D6167" t="s">
        <v>11222</v>
      </c>
      <c r="E6167" t="s">
        <v>12726</v>
      </c>
      <c r="F6167" t="s">
        <v>11295</v>
      </c>
      <c r="G6167" t="s">
        <v>11296</v>
      </c>
      <c r="H6167">
        <v>77.081943499999994</v>
      </c>
      <c r="I6167">
        <v>28.4674868</v>
      </c>
      <c r="J6167" t="s">
        <v>12727</v>
      </c>
      <c r="K6167" t="s">
        <v>28</v>
      </c>
      <c r="L6167" t="s">
        <v>29</v>
      </c>
      <c r="M6167" t="s">
        <v>36</v>
      </c>
      <c r="N6167" t="s">
        <v>29</v>
      </c>
      <c r="O6167" t="s">
        <v>29</v>
      </c>
      <c r="P6167">
        <v>1</v>
      </c>
      <c r="Q6167">
        <v>154</v>
      </c>
      <c r="R6167">
        <v>400</v>
      </c>
      <c r="S6167" t="str">
        <f>IF(Table1[[#This Row],[Average_Cost_for_two]]&lt;500,"Low",IF(Table1[[#This Row],[Average_Cost_for_two]]&lt;=1500,"Medium","High"))</f>
        <v>Low</v>
      </c>
      <c r="T6167">
        <v>4.3</v>
      </c>
      <c r="U6167">
        <v>2013</v>
      </c>
      <c r="V6167">
        <v>7</v>
      </c>
      <c r="W6167">
        <v>22</v>
      </c>
      <c r="X6167">
        <f>IF(OR(Main!$U6167=0,
       Main!$V6167=0,
       Main!$W6167=0),
   "",
   DATE(Main!$U6167,
        Main!$V6167,
        Main!$W6167)
)</f>
        <v>41477</v>
      </c>
      <c r="Y6167">
        <f>Table1[[#This Row],[Average_Cost_for_two]]*VLOOKUP(Table1[[#This Row],[Currency]],currency!$A$2:$B$10,2,FALSE)</f>
        <v>4.8</v>
      </c>
      <c r="Z6167" t="str">
        <f>VLOOKUP(C6167,country!A:B,2,FALSE)</f>
        <v>India</v>
      </c>
      <c r="AA6167">
        <f t="shared" si="96"/>
        <v>3</v>
      </c>
    </row>
    <row r="6168" spans="1:27" ht="15.75" customHeight="1" x14ac:dyDescent="0.25">
      <c r="A6168">
        <v>18299228</v>
      </c>
      <c r="B6168" t="s">
        <v>12728</v>
      </c>
      <c r="C6168">
        <v>1</v>
      </c>
      <c r="D6168" t="s">
        <v>11222</v>
      </c>
      <c r="E6168" t="s">
        <v>12729</v>
      </c>
      <c r="F6168" t="s">
        <v>11306</v>
      </c>
      <c r="G6168" t="s">
        <v>11307</v>
      </c>
      <c r="H6168">
        <v>77.099999999999994</v>
      </c>
      <c r="I6168">
        <v>28.47</v>
      </c>
      <c r="J6168" t="s">
        <v>556</v>
      </c>
      <c r="K6168" t="s">
        <v>28</v>
      </c>
      <c r="L6168" t="s">
        <v>29</v>
      </c>
      <c r="M6168" t="s">
        <v>29</v>
      </c>
      <c r="N6168" t="s">
        <v>29</v>
      </c>
      <c r="O6168" t="s">
        <v>29</v>
      </c>
      <c r="P6168">
        <v>1</v>
      </c>
      <c r="Q6168">
        <v>2</v>
      </c>
      <c r="R6168">
        <v>400</v>
      </c>
      <c r="S6168" t="str">
        <f>IF(Table1[[#This Row],[Average_Cost_for_two]]&lt;500,"Low",IF(Table1[[#This Row],[Average_Cost_for_two]]&lt;=1500,"Medium","High"))</f>
        <v>Low</v>
      </c>
      <c r="T6168">
        <v>1</v>
      </c>
      <c r="U6168">
        <v>2010</v>
      </c>
      <c r="V6168">
        <v>7</v>
      </c>
      <c r="W6168">
        <v>21</v>
      </c>
      <c r="X6168">
        <f>IF(OR(Main!$U6168=0,
       Main!$V6168=0,
       Main!$W6168=0),
   "",
   DATE(Main!$U6168,
        Main!$V6168,
        Main!$W6168)
)</f>
        <v>40380</v>
      </c>
      <c r="Y6168">
        <f>Table1[[#This Row],[Average_Cost_for_two]]*VLOOKUP(Table1[[#This Row],[Currency]],currency!$A$2:$B$10,2,FALSE)</f>
        <v>4.8</v>
      </c>
      <c r="Z6168" t="str">
        <f>VLOOKUP(C6168,country!A:B,2,FALSE)</f>
        <v>India</v>
      </c>
      <c r="AA6168">
        <f t="shared" si="96"/>
        <v>3</v>
      </c>
    </row>
    <row r="6169" spans="1:27" ht="15.75" customHeight="1" x14ac:dyDescent="0.25">
      <c r="A6169">
        <v>18256890</v>
      </c>
      <c r="B6169" t="s">
        <v>12730</v>
      </c>
      <c r="C6169">
        <v>1</v>
      </c>
      <c r="D6169" t="s">
        <v>11222</v>
      </c>
      <c r="E6169" t="s">
        <v>12731</v>
      </c>
      <c r="F6169" t="s">
        <v>11224</v>
      </c>
      <c r="G6169" t="s">
        <v>11225</v>
      </c>
      <c r="H6169">
        <v>77.093805000000003</v>
      </c>
      <c r="I6169">
        <v>28.493308720000002</v>
      </c>
      <c r="J6169" t="s">
        <v>1267</v>
      </c>
      <c r="K6169" t="s">
        <v>28</v>
      </c>
      <c r="L6169" t="s">
        <v>29</v>
      </c>
      <c r="M6169" t="s">
        <v>36</v>
      </c>
      <c r="N6169" t="s">
        <v>29</v>
      </c>
      <c r="O6169" t="s">
        <v>29</v>
      </c>
      <c r="P6169">
        <v>1</v>
      </c>
      <c r="Q6169">
        <v>31</v>
      </c>
      <c r="R6169">
        <v>400</v>
      </c>
      <c r="S6169" t="str">
        <f>IF(Table1[[#This Row],[Average_Cost_for_two]]&lt;500,"Low",IF(Table1[[#This Row],[Average_Cost_for_two]]&lt;=1500,"Medium","High"))</f>
        <v>Low</v>
      </c>
      <c r="T6169">
        <v>2.8</v>
      </c>
      <c r="U6169">
        <v>2010</v>
      </c>
      <c r="V6169">
        <v>7</v>
      </c>
      <c r="W6169">
        <v>27</v>
      </c>
      <c r="X6169">
        <f>IF(OR(Main!$U6169=0,
       Main!$V6169=0,
       Main!$W6169=0),
   "",
   DATE(Main!$U6169,
        Main!$V6169,
        Main!$W6169)
)</f>
        <v>40386</v>
      </c>
      <c r="Y6169">
        <f>Table1[[#This Row],[Average_Cost_for_two]]*VLOOKUP(Table1[[#This Row],[Currency]],currency!$A$2:$B$10,2,FALSE)</f>
        <v>4.8</v>
      </c>
      <c r="Z6169" t="str">
        <f>VLOOKUP(C6169,country!A:B,2,FALSE)</f>
        <v>India</v>
      </c>
      <c r="AA6169">
        <f t="shared" si="96"/>
        <v>3</v>
      </c>
    </row>
    <row r="6170" spans="1:27" ht="15.75" customHeight="1" x14ac:dyDescent="0.25">
      <c r="A6170">
        <v>18381233</v>
      </c>
      <c r="B6170" t="s">
        <v>7696</v>
      </c>
      <c r="C6170">
        <v>1</v>
      </c>
      <c r="D6170" t="s">
        <v>11222</v>
      </c>
      <c r="E6170" t="s">
        <v>12732</v>
      </c>
      <c r="F6170" t="s">
        <v>11338</v>
      </c>
      <c r="G6170" t="s">
        <v>11339</v>
      </c>
      <c r="H6170">
        <v>77.080167399999993</v>
      </c>
      <c r="I6170">
        <v>28.480247800000001</v>
      </c>
      <c r="J6170" t="s">
        <v>7697</v>
      </c>
      <c r="K6170" t="s">
        <v>28</v>
      </c>
      <c r="L6170" t="s">
        <v>29</v>
      </c>
      <c r="M6170" t="s">
        <v>36</v>
      </c>
      <c r="N6170" t="s">
        <v>29</v>
      </c>
      <c r="O6170" t="s">
        <v>29</v>
      </c>
      <c r="P6170">
        <v>1</v>
      </c>
      <c r="Q6170">
        <v>31</v>
      </c>
      <c r="R6170">
        <v>400</v>
      </c>
      <c r="S6170" t="str">
        <f>IF(Table1[[#This Row],[Average_Cost_for_two]]&lt;500,"Low",IF(Table1[[#This Row],[Average_Cost_for_two]]&lt;=1500,"Medium","High"))</f>
        <v>Low</v>
      </c>
      <c r="T6170">
        <v>3.7</v>
      </c>
      <c r="U6170">
        <v>2010</v>
      </c>
      <c r="V6170">
        <v>7</v>
      </c>
      <c r="W6170">
        <v>23</v>
      </c>
      <c r="X6170">
        <f>IF(OR(Main!$U6170=0,
       Main!$V6170=0,
       Main!$W6170=0),
   "",
   DATE(Main!$U6170,
        Main!$V6170,
        Main!$W6170)
)</f>
        <v>40382</v>
      </c>
      <c r="Y6170">
        <f>Table1[[#This Row],[Average_Cost_for_two]]*VLOOKUP(Table1[[#This Row],[Currency]],currency!$A$2:$B$10,2,FALSE)</f>
        <v>4.8</v>
      </c>
      <c r="Z6170" t="str">
        <f>VLOOKUP(C6170,country!A:B,2,FALSE)</f>
        <v>India</v>
      </c>
      <c r="AA6170">
        <f t="shared" si="96"/>
        <v>3</v>
      </c>
    </row>
    <row r="6171" spans="1:27" ht="15.75" customHeight="1" x14ac:dyDescent="0.25">
      <c r="A6171">
        <v>18460326</v>
      </c>
      <c r="B6171" t="s">
        <v>12733</v>
      </c>
      <c r="C6171">
        <v>1</v>
      </c>
      <c r="D6171" t="s">
        <v>11222</v>
      </c>
      <c r="E6171" t="s">
        <v>12734</v>
      </c>
      <c r="F6171" t="s">
        <v>11251</v>
      </c>
      <c r="G6171" t="s">
        <v>11252</v>
      </c>
      <c r="H6171">
        <v>0</v>
      </c>
      <c r="I6171">
        <v>0</v>
      </c>
      <c r="J6171" t="s">
        <v>495</v>
      </c>
      <c r="K6171" t="s">
        <v>28</v>
      </c>
      <c r="L6171" t="s">
        <v>29</v>
      </c>
      <c r="M6171" t="s">
        <v>29</v>
      </c>
      <c r="N6171" t="s">
        <v>29</v>
      </c>
      <c r="O6171" t="s">
        <v>29</v>
      </c>
      <c r="P6171">
        <v>1</v>
      </c>
      <c r="Q6171">
        <v>5</v>
      </c>
      <c r="R6171">
        <v>400</v>
      </c>
      <c r="S6171" t="str">
        <f>IF(Table1[[#This Row],[Average_Cost_for_two]]&lt;500,"Low",IF(Table1[[#This Row],[Average_Cost_for_two]]&lt;=1500,"Medium","High"))</f>
        <v>Low</v>
      </c>
      <c r="T6171">
        <v>3</v>
      </c>
      <c r="U6171">
        <v>2010</v>
      </c>
      <c r="V6171">
        <v>7</v>
      </c>
      <c r="W6171">
        <v>14</v>
      </c>
      <c r="X6171">
        <f>IF(OR(Main!$U6171=0,
       Main!$V6171=0,
       Main!$W6171=0),
   "",
   DATE(Main!$U6171,
        Main!$V6171,
        Main!$W6171)
)</f>
        <v>40373</v>
      </c>
      <c r="Y6171">
        <f>Table1[[#This Row],[Average_Cost_for_two]]*VLOOKUP(Table1[[#This Row],[Currency]],currency!$A$2:$B$10,2,FALSE)</f>
        <v>4.8</v>
      </c>
      <c r="Z6171" t="str">
        <f>VLOOKUP(C6171,country!A:B,2,FALSE)</f>
        <v>India</v>
      </c>
      <c r="AA6171">
        <f t="shared" si="96"/>
        <v>3</v>
      </c>
    </row>
    <row r="6172" spans="1:27" ht="15.75" customHeight="1" x14ac:dyDescent="0.25">
      <c r="A6172">
        <v>303765</v>
      </c>
      <c r="B6172" t="s">
        <v>12735</v>
      </c>
      <c r="C6172">
        <v>1</v>
      </c>
      <c r="D6172" t="s">
        <v>11222</v>
      </c>
      <c r="E6172" t="s">
        <v>12736</v>
      </c>
      <c r="F6172" t="s">
        <v>11251</v>
      </c>
      <c r="G6172" t="s">
        <v>11252</v>
      </c>
      <c r="H6172">
        <v>77.034776300000004</v>
      </c>
      <c r="I6172">
        <v>28.4758171</v>
      </c>
      <c r="J6172" t="s">
        <v>27</v>
      </c>
      <c r="K6172" t="s">
        <v>28</v>
      </c>
      <c r="L6172" t="s">
        <v>29</v>
      </c>
      <c r="M6172" t="s">
        <v>29</v>
      </c>
      <c r="N6172" t="s">
        <v>29</v>
      </c>
      <c r="O6172" t="s">
        <v>29</v>
      </c>
      <c r="P6172">
        <v>1</v>
      </c>
      <c r="Q6172">
        <v>6</v>
      </c>
      <c r="R6172">
        <v>400</v>
      </c>
      <c r="S6172" t="str">
        <f>IF(Table1[[#This Row],[Average_Cost_for_two]]&lt;500,"Low",IF(Table1[[#This Row],[Average_Cost_for_two]]&lt;=1500,"Medium","High"))</f>
        <v>Low</v>
      </c>
      <c r="T6172">
        <v>2.8</v>
      </c>
      <c r="U6172">
        <v>2017</v>
      </c>
      <c r="V6172">
        <v>7</v>
      </c>
      <c r="W6172">
        <v>13</v>
      </c>
      <c r="X6172">
        <f>IF(OR(Main!$U6172=0,
       Main!$V6172=0,
       Main!$W6172=0),
   "",
   DATE(Main!$U6172,
        Main!$V6172,
        Main!$W6172)
)</f>
        <v>42929</v>
      </c>
      <c r="Y6172">
        <f>Table1[[#This Row],[Average_Cost_for_two]]*VLOOKUP(Table1[[#This Row],[Currency]],currency!$A$2:$B$10,2,FALSE)</f>
        <v>4.8</v>
      </c>
      <c r="Z6172" t="str">
        <f>VLOOKUP(C6172,country!A:B,2,FALSE)</f>
        <v>India</v>
      </c>
      <c r="AA6172">
        <f t="shared" si="96"/>
        <v>3</v>
      </c>
    </row>
    <row r="6173" spans="1:27" ht="15.75" customHeight="1" x14ac:dyDescent="0.25">
      <c r="A6173">
        <v>18398604</v>
      </c>
      <c r="B6173" t="s">
        <v>12737</v>
      </c>
      <c r="C6173">
        <v>1</v>
      </c>
      <c r="D6173" t="s">
        <v>11222</v>
      </c>
      <c r="E6173" t="s">
        <v>12738</v>
      </c>
      <c r="F6173" t="s">
        <v>11251</v>
      </c>
      <c r="G6173" t="s">
        <v>11252</v>
      </c>
      <c r="H6173">
        <v>77.049536399999994</v>
      </c>
      <c r="I6173">
        <v>28.482346100000001</v>
      </c>
      <c r="J6173" t="s">
        <v>567</v>
      </c>
      <c r="K6173" t="s">
        <v>28</v>
      </c>
      <c r="L6173" t="s">
        <v>29</v>
      </c>
      <c r="M6173" t="s">
        <v>36</v>
      </c>
      <c r="N6173" t="s">
        <v>29</v>
      </c>
      <c r="O6173" t="s">
        <v>29</v>
      </c>
      <c r="P6173">
        <v>1</v>
      </c>
      <c r="Q6173">
        <v>3</v>
      </c>
      <c r="R6173">
        <v>400</v>
      </c>
      <c r="S6173" t="str">
        <f>IF(Table1[[#This Row],[Average_Cost_for_two]]&lt;500,"Low",IF(Table1[[#This Row],[Average_Cost_for_two]]&lt;=1500,"Medium","High"))</f>
        <v>Low</v>
      </c>
      <c r="T6173">
        <v>1</v>
      </c>
      <c r="U6173">
        <v>2013</v>
      </c>
      <c r="V6173">
        <v>7</v>
      </c>
      <c r="W6173">
        <v>4</v>
      </c>
      <c r="X6173">
        <f>IF(OR(Main!$U6173=0,
       Main!$V6173=0,
       Main!$W6173=0),
   "",
   DATE(Main!$U6173,
        Main!$V6173,
        Main!$W6173)
)</f>
        <v>41459</v>
      </c>
      <c r="Y6173">
        <f>Table1[[#This Row],[Average_Cost_for_two]]*VLOOKUP(Table1[[#This Row],[Currency]],currency!$A$2:$B$10,2,FALSE)</f>
        <v>4.8</v>
      </c>
      <c r="Z6173" t="str">
        <f>VLOOKUP(C6173,country!A:B,2,FALSE)</f>
        <v>India</v>
      </c>
      <c r="AA6173">
        <f t="shared" si="96"/>
        <v>3</v>
      </c>
    </row>
    <row r="6174" spans="1:27" ht="15.75" customHeight="1" x14ac:dyDescent="0.25">
      <c r="A6174">
        <v>18357944</v>
      </c>
      <c r="B6174" t="s">
        <v>12739</v>
      </c>
      <c r="C6174">
        <v>1</v>
      </c>
      <c r="D6174" t="s">
        <v>11222</v>
      </c>
      <c r="E6174" t="s">
        <v>12740</v>
      </c>
      <c r="F6174" t="s">
        <v>11666</v>
      </c>
      <c r="G6174" t="s">
        <v>11667</v>
      </c>
      <c r="H6174">
        <v>77.046147000000005</v>
      </c>
      <c r="I6174">
        <v>28.439566800000001</v>
      </c>
      <c r="J6174" t="s">
        <v>731</v>
      </c>
      <c r="K6174" t="s">
        <v>28</v>
      </c>
      <c r="L6174" t="s">
        <v>29</v>
      </c>
      <c r="M6174" t="s">
        <v>29</v>
      </c>
      <c r="N6174" t="s">
        <v>29</v>
      </c>
      <c r="O6174" t="s">
        <v>29</v>
      </c>
      <c r="P6174">
        <v>1</v>
      </c>
      <c r="Q6174">
        <v>2</v>
      </c>
      <c r="R6174">
        <v>400</v>
      </c>
      <c r="S6174" t="str">
        <f>IF(Table1[[#This Row],[Average_Cost_for_two]]&lt;500,"Low",IF(Table1[[#This Row],[Average_Cost_for_two]]&lt;=1500,"Medium","High"))</f>
        <v>Low</v>
      </c>
      <c r="T6174">
        <v>1</v>
      </c>
      <c r="U6174">
        <v>2016</v>
      </c>
      <c r="V6174">
        <v>7</v>
      </c>
      <c r="W6174">
        <v>21</v>
      </c>
      <c r="X6174">
        <f>IF(OR(Main!$U6174=0,
       Main!$V6174=0,
       Main!$W6174=0),
   "",
   DATE(Main!$U6174,
        Main!$V6174,
        Main!$W6174)
)</f>
        <v>42572</v>
      </c>
      <c r="Y6174">
        <f>Table1[[#This Row],[Average_Cost_for_two]]*VLOOKUP(Table1[[#This Row],[Currency]],currency!$A$2:$B$10,2,FALSE)</f>
        <v>4.8</v>
      </c>
      <c r="Z6174" t="str">
        <f>VLOOKUP(C6174,country!A:B,2,FALSE)</f>
        <v>India</v>
      </c>
      <c r="AA6174">
        <f t="shared" si="96"/>
        <v>3</v>
      </c>
    </row>
    <row r="6175" spans="1:27" ht="15.75" customHeight="1" x14ac:dyDescent="0.25">
      <c r="A6175">
        <v>308274</v>
      </c>
      <c r="B6175" t="s">
        <v>7433</v>
      </c>
      <c r="C6175">
        <v>1</v>
      </c>
      <c r="D6175" t="s">
        <v>11222</v>
      </c>
      <c r="E6175" t="s">
        <v>12741</v>
      </c>
      <c r="F6175" t="s">
        <v>11398</v>
      </c>
      <c r="G6175" t="s">
        <v>11399</v>
      </c>
      <c r="H6175">
        <v>77.086979400000004</v>
      </c>
      <c r="I6175">
        <v>28.462412100000002</v>
      </c>
      <c r="J6175" t="s">
        <v>855</v>
      </c>
      <c r="K6175" t="s">
        <v>28</v>
      </c>
      <c r="L6175" t="s">
        <v>29</v>
      </c>
      <c r="M6175" t="s">
        <v>36</v>
      </c>
      <c r="N6175" t="s">
        <v>29</v>
      </c>
      <c r="O6175" t="s">
        <v>29</v>
      </c>
      <c r="P6175">
        <v>1</v>
      </c>
      <c r="Q6175">
        <v>92</v>
      </c>
      <c r="R6175">
        <v>400</v>
      </c>
      <c r="S6175" t="str">
        <f>IF(Table1[[#This Row],[Average_Cost_for_two]]&lt;500,"Low",IF(Table1[[#This Row],[Average_Cost_for_two]]&lt;=1500,"Medium","High"))</f>
        <v>Low</v>
      </c>
      <c r="T6175">
        <v>3.7</v>
      </c>
      <c r="U6175">
        <v>2015</v>
      </c>
      <c r="V6175">
        <v>7</v>
      </c>
      <c r="W6175">
        <v>23</v>
      </c>
      <c r="X6175">
        <f>IF(OR(Main!$U6175=0,
       Main!$V6175=0,
       Main!$W6175=0),
   "",
   DATE(Main!$U6175,
        Main!$V6175,
        Main!$W6175)
)</f>
        <v>42208</v>
      </c>
      <c r="Y6175">
        <f>Table1[[#This Row],[Average_Cost_for_two]]*VLOOKUP(Table1[[#This Row],[Currency]],currency!$A$2:$B$10,2,FALSE)</f>
        <v>4.8</v>
      </c>
      <c r="Z6175" t="str">
        <f>VLOOKUP(C6175,country!A:B,2,FALSE)</f>
        <v>India</v>
      </c>
      <c r="AA6175">
        <f t="shared" si="96"/>
        <v>3</v>
      </c>
    </row>
    <row r="6176" spans="1:27" ht="15.75" customHeight="1" x14ac:dyDescent="0.25">
      <c r="A6176">
        <v>18138454</v>
      </c>
      <c r="B6176" t="s">
        <v>12742</v>
      </c>
      <c r="C6176">
        <v>1</v>
      </c>
      <c r="D6176" t="s">
        <v>11222</v>
      </c>
      <c r="E6176" t="s">
        <v>12743</v>
      </c>
      <c r="F6176" t="s">
        <v>11549</v>
      </c>
      <c r="G6176" t="s">
        <v>11550</v>
      </c>
      <c r="H6176">
        <v>77.078436300000007</v>
      </c>
      <c r="I6176">
        <v>28.465984200000001</v>
      </c>
      <c r="J6176" t="s">
        <v>567</v>
      </c>
      <c r="K6176" t="s">
        <v>28</v>
      </c>
      <c r="L6176" t="s">
        <v>29</v>
      </c>
      <c r="M6176" t="s">
        <v>29</v>
      </c>
      <c r="N6176" t="s">
        <v>29</v>
      </c>
      <c r="O6176" t="s">
        <v>29</v>
      </c>
      <c r="P6176">
        <v>1</v>
      </c>
      <c r="Q6176">
        <v>21</v>
      </c>
      <c r="R6176">
        <v>400</v>
      </c>
      <c r="S6176" t="str">
        <f>IF(Table1[[#This Row],[Average_Cost_for_two]]&lt;500,"Low",IF(Table1[[#This Row],[Average_Cost_for_two]]&lt;=1500,"Medium","High"))</f>
        <v>Low</v>
      </c>
      <c r="T6176">
        <v>3.3</v>
      </c>
      <c r="U6176">
        <v>2016</v>
      </c>
      <c r="V6176">
        <v>7</v>
      </c>
      <c r="W6176">
        <v>8</v>
      </c>
      <c r="X6176">
        <f>IF(OR(Main!$U6176=0,
       Main!$V6176=0,
       Main!$W6176=0),
   "",
   DATE(Main!$U6176,
        Main!$V6176,
        Main!$W6176)
)</f>
        <v>42559</v>
      </c>
      <c r="Y6176">
        <f>Table1[[#This Row],[Average_Cost_for_two]]*VLOOKUP(Table1[[#This Row],[Currency]],currency!$A$2:$B$10,2,FALSE)</f>
        <v>4.8</v>
      </c>
      <c r="Z6176" t="str">
        <f>VLOOKUP(C6176,country!A:B,2,FALSE)</f>
        <v>India</v>
      </c>
      <c r="AA6176">
        <f t="shared" si="96"/>
        <v>3</v>
      </c>
    </row>
    <row r="6177" spans="1:27" ht="15.75" customHeight="1" x14ac:dyDescent="0.25">
      <c r="A6177">
        <v>18425752</v>
      </c>
      <c r="B6177" t="s">
        <v>1723</v>
      </c>
      <c r="C6177">
        <v>1</v>
      </c>
      <c r="D6177" t="s">
        <v>11222</v>
      </c>
      <c r="E6177" t="s">
        <v>12744</v>
      </c>
      <c r="F6177" t="s">
        <v>11272</v>
      </c>
      <c r="G6177" t="s">
        <v>11273</v>
      </c>
      <c r="H6177">
        <v>77.100787100000005</v>
      </c>
      <c r="I6177">
        <v>28.443189100000001</v>
      </c>
      <c r="J6177" t="s">
        <v>1727</v>
      </c>
      <c r="K6177" t="s">
        <v>28</v>
      </c>
      <c r="L6177" t="s">
        <v>29</v>
      </c>
      <c r="M6177" t="s">
        <v>36</v>
      </c>
      <c r="N6177" t="s">
        <v>29</v>
      </c>
      <c r="O6177" t="s">
        <v>29</v>
      </c>
      <c r="P6177">
        <v>1</v>
      </c>
      <c r="Q6177">
        <v>48</v>
      </c>
      <c r="R6177">
        <v>400</v>
      </c>
      <c r="S6177" t="str">
        <f>IF(Table1[[#This Row],[Average_Cost_for_two]]&lt;500,"Low",IF(Table1[[#This Row],[Average_Cost_for_two]]&lt;=1500,"Medium","High"))</f>
        <v>Low</v>
      </c>
      <c r="T6177">
        <v>4.3</v>
      </c>
      <c r="U6177">
        <v>2018</v>
      </c>
      <c r="V6177">
        <v>6</v>
      </c>
      <c r="W6177">
        <v>22</v>
      </c>
      <c r="X6177">
        <f>IF(OR(Main!$U6177=0,
       Main!$V6177=0,
       Main!$W6177=0),
   "",
   DATE(Main!$U6177,
        Main!$V6177,
        Main!$W6177)
)</f>
        <v>43273</v>
      </c>
      <c r="Y6177">
        <f>Table1[[#This Row],[Average_Cost_for_two]]*VLOOKUP(Table1[[#This Row],[Currency]],currency!$A$2:$B$10,2,FALSE)</f>
        <v>4.8</v>
      </c>
      <c r="Z6177" t="str">
        <f>VLOOKUP(C6177,country!A:B,2,FALSE)</f>
        <v>India</v>
      </c>
      <c r="AA6177">
        <f t="shared" si="96"/>
        <v>2</v>
      </c>
    </row>
    <row r="6178" spans="1:27" ht="15.75" customHeight="1" x14ac:dyDescent="0.25">
      <c r="A6178">
        <v>18198441</v>
      </c>
      <c r="B6178" t="s">
        <v>12745</v>
      </c>
      <c r="C6178">
        <v>1</v>
      </c>
      <c r="D6178" t="s">
        <v>11222</v>
      </c>
      <c r="E6178" t="s">
        <v>12746</v>
      </c>
      <c r="F6178" t="s">
        <v>177</v>
      </c>
      <c r="G6178" t="s">
        <v>11245</v>
      </c>
      <c r="H6178">
        <v>77.082752900000003</v>
      </c>
      <c r="I6178">
        <v>28.476619100000001</v>
      </c>
      <c r="J6178" t="s">
        <v>12747</v>
      </c>
      <c r="K6178" t="s">
        <v>28</v>
      </c>
      <c r="L6178" t="s">
        <v>29</v>
      </c>
      <c r="M6178" t="s">
        <v>36</v>
      </c>
      <c r="N6178" t="s">
        <v>29</v>
      </c>
      <c r="O6178" t="s">
        <v>29</v>
      </c>
      <c r="P6178">
        <v>1</v>
      </c>
      <c r="Q6178">
        <v>38</v>
      </c>
      <c r="R6178">
        <v>400</v>
      </c>
      <c r="S6178" t="str">
        <f>IF(Table1[[#This Row],[Average_Cost_for_two]]&lt;500,"Low",IF(Table1[[#This Row],[Average_Cost_for_two]]&lt;=1500,"Medium","High"))</f>
        <v>Low</v>
      </c>
      <c r="T6178">
        <v>3.3</v>
      </c>
      <c r="U6178">
        <v>2017</v>
      </c>
      <c r="V6178">
        <v>6</v>
      </c>
      <c r="W6178">
        <v>9</v>
      </c>
      <c r="X6178">
        <f>IF(OR(Main!$U6178=0,
       Main!$V6178=0,
       Main!$W6178=0),
   "",
   DATE(Main!$U6178,
        Main!$V6178,
        Main!$W6178)
)</f>
        <v>42895</v>
      </c>
      <c r="Y6178">
        <f>Table1[[#This Row],[Average_Cost_for_two]]*VLOOKUP(Table1[[#This Row],[Currency]],currency!$A$2:$B$10,2,FALSE)</f>
        <v>4.8</v>
      </c>
      <c r="Z6178" t="str">
        <f>VLOOKUP(C6178,country!A:B,2,FALSE)</f>
        <v>India</v>
      </c>
      <c r="AA6178">
        <f t="shared" si="96"/>
        <v>2</v>
      </c>
    </row>
    <row r="6179" spans="1:27" ht="15.75" customHeight="1" x14ac:dyDescent="0.25">
      <c r="A6179">
        <v>18286626</v>
      </c>
      <c r="B6179" t="s">
        <v>12748</v>
      </c>
      <c r="C6179">
        <v>1</v>
      </c>
      <c r="D6179" t="s">
        <v>11222</v>
      </c>
      <c r="E6179" t="s">
        <v>12749</v>
      </c>
      <c r="F6179" t="s">
        <v>11363</v>
      </c>
      <c r="G6179" t="s">
        <v>11364</v>
      </c>
      <c r="H6179">
        <v>77.037114799999998</v>
      </c>
      <c r="I6179">
        <v>28.4579792</v>
      </c>
      <c r="J6179" t="s">
        <v>562</v>
      </c>
      <c r="K6179" t="s">
        <v>28</v>
      </c>
      <c r="L6179" t="s">
        <v>29</v>
      </c>
      <c r="M6179" t="s">
        <v>29</v>
      </c>
      <c r="N6179" t="s">
        <v>29</v>
      </c>
      <c r="O6179" t="s">
        <v>29</v>
      </c>
      <c r="P6179">
        <v>1</v>
      </c>
      <c r="Q6179">
        <v>4</v>
      </c>
      <c r="R6179">
        <v>400</v>
      </c>
      <c r="S6179" t="str">
        <f>IF(Table1[[#This Row],[Average_Cost_for_two]]&lt;500,"Low",IF(Table1[[#This Row],[Average_Cost_for_two]]&lt;=1500,"Medium","High"))</f>
        <v>Low</v>
      </c>
      <c r="T6179">
        <v>3</v>
      </c>
      <c r="U6179">
        <v>2010</v>
      </c>
      <c r="V6179">
        <v>6</v>
      </c>
      <c r="W6179">
        <v>17</v>
      </c>
      <c r="X6179">
        <f>IF(OR(Main!$U6179=0,
       Main!$V6179=0,
       Main!$W6179=0),
   "",
   DATE(Main!$U6179,
        Main!$V6179,
        Main!$W6179)
)</f>
        <v>40346</v>
      </c>
      <c r="Y6179">
        <f>Table1[[#This Row],[Average_Cost_for_two]]*VLOOKUP(Table1[[#This Row],[Currency]],currency!$A$2:$B$10,2,FALSE)</f>
        <v>4.8</v>
      </c>
      <c r="Z6179" t="str">
        <f>VLOOKUP(C6179,country!A:B,2,FALSE)</f>
        <v>India</v>
      </c>
      <c r="AA6179">
        <f t="shared" si="96"/>
        <v>2</v>
      </c>
    </row>
    <row r="6180" spans="1:27" ht="15.75" customHeight="1" x14ac:dyDescent="0.25">
      <c r="A6180">
        <v>18238248</v>
      </c>
      <c r="B6180" t="s">
        <v>1523</v>
      </c>
      <c r="C6180">
        <v>1</v>
      </c>
      <c r="D6180" t="s">
        <v>11222</v>
      </c>
      <c r="E6180" t="s">
        <v>12750</v>
      </c>
      <c r="F6180" t="s">
        <v>11509</v>
      </c>
      <c r="G6180" t="s">
        <v>11510</v>
      </c>
      <c r="H6180">
        <v>77.0714215</v>
      </c>
      <c r="I6180">
        <v>28.509591100000002</v>
      </c>
      <c r="J6180" t="s">
        <v>556</v>
      </c>
      <c r="K6180" t="s">
        <v>28</v>
      </c>
      <c r="L6180" t="s">
        <v>29</v>
      </c>
      <c r="M6180" t="s">
        <v>36</v>
      </c>
      <c r="N6180" t="s">
        <v>29</v>
      </c>
      <c r="O6180" t="s">
        <v>29</v>
      </c>
      <c r="P6180">
        <v>1</v>
      </c>
      <c r="Q6180">
        <v>15</v>
      </c>
      <c r="R6180">
        <v>400</v>
      </c>
      <c r="S6180" t="str">
        <f>IF(Table1[[#This Row],[Average_Cost_for_two]]&lt;500,"Low",IF(Table1[[#This Row],[Average_Cost_for_two]]&lt;=1500,"Medium","High"))</f>
        <v>Low</v>
      </c>
      <c r="T6180">
        <v>2.7</v>
      </c>
      <c r="U6180">
        <v>2017</v>
      </c>
      <c r="V6180">
        <v>6</v>
      </c>
      <c r="W6180">
        <v>13</v>
      </c>
      <c r="X6180">
        <f>IF(OR(Main!$U6180=0,
       Main!$V6180=0,
       Main!$W6180=0),
   "",
   DATE(Main!$U6180,
        Main!$V6180,
        Main!$W6180)
)</f>
        <v>42899</v>
      </c>
      <c r="Y6180">
        <f>Table1[[#This Row],[Average_Cost_for_two]]*VLOOKUP(Table1[[#This Row],[Currency]],currency!$A$2:$B$10,2,FALSE)</f>
        <v>4.8</v>
      </c>
      <c r="Z6180" t="str">
        <f>VLOOKUP(C6180,country!A:B,2,FALSE)</f>
        <v>India</v>
      </c>
      <c r="AA6180">
        <f t="shared" si="96"/>
        <v>2</v>
      </c>
    </row>
    <row r="6181" spans="1:27" ht="15.75" customHeight="1" x14ac:dyDescent="0.25">
      <c r="A6181">
        <v>308617</v>
      </c>
      <c r="B6181" t="s">
        <v>12751</v>
      </c>
      <c r="C6181">
        <v>1</v>
      </c>
      <c r="D6181" t="s">
        <v>11222</v>
      </c>
      <c r="E6181" t="s">
        <v>12752</v>
      </c>
      <c r="F6181" t="s">
        <v>11523</v>
      </c>
      <c r="G6181" t="s">
        <v>11524</v>
      </c>
      <c r="H6181">
        <v>77.0511135</v>
      </c>
      <c r="I6181">
        <v>28.453446</v>
      </c>
      <c r="J6181" t="s">
        <v>567</v>
      </c>
      <c r="K6181" t="s">
        <v>28</v>
      </c>
      <c r="L6181" t="s">
        <v>29</v>
      </c>
      <c r="M6181" t="s">
        <v>36</v>
      </c>
      <c r="N6181" t="s">
        <v>29</v>
      </c>
      <c r="O6181" t="s">
        <v>29</v>
      </c>
      <c r="P6181">
        <v>1</v>
      </c>
      <c r="Q6181">
        <v>104</v>
      </c>
      <c r="R6181">
        <v>400</v>
      </c>
      <c r="S6181" t="str">
        <f>IF(Table1[[#This Row],[Average_Cost_for_two]]&lt;500,"Low",IF(Table1[[#This Row],[Average_Cost_for_two]]&lt;=1500,"Medium","High"))</f>
        <v>Low</v>
      </c>
      <c r="T6181">
        <v>3.9</v>
      </c>
      <c r="U6181">
        <v>2012</v>
      </c>
      <c r="V6181">
        <v>6</v>
      </c>
      <c r="W6181">
        <v>26</v>
      </c>
      <c r="X6181">
        <f>IF(OR(Main!$U6181=0,
       Main!$V6181=0,
       Main!$W6181=0),
   "",
   DATE(Main!$U6181,
        Main!$V6181,
        Main!$W6181)
)</f>
        <v>41086</v>
      </c>
      <c r="Y6181">
        <f>Table1[[#This Row],[Average_Cost_for_two]]*VLOOKUP(Table1[[#This Row],[Currency]],currency!$A$2:$B$10,2,FALSE)</f>
        <v>4.8</v>
      </c>
      <c r="Z6181" t="str">
        <f>VLOOKUP(C6181,country!A:B,2,FALSE)</f>
        <v>India</v>
      </c>
      <c r="AA6181">
        <f t="shared" si="96"/>
        <v>2</v>
      </c>
    </row>
    <row r="6182" spans="1:27" ht="15.75" customHeight="1" x14ac:dyDescent="0.25">
      <c r="A6182">
        <v>18232128</v>
      </c>
      <c r="B6182" t="s">
        <v>12753</v>
      </c>
      <c r="C6182">
        <v>1</v>
      </c>
      <c r="D6182" t="s">
        <v>11222</v>
      </c>
      <c r="E6182" t="s">
        <v>12754</v>
      </c>
      <c r="F6182" t="s">
        <v>11248</v>
      </c>
      <c r="G6182" t="s">
        <v>11247</v>
      </c>
      <c r="H6182">
        <v>77.041739199999995</v>
      </c>
      <c r="I6182">
        <v>28.411615300000001</v>
      </c>
      <c r="J6182" t="s">
        <v>7296</v>
      </c>
      <c r="K6182" t="s">
        <v>28</v>
      </c>
      <c r="L6182" t="s">
        <v>29</v>
      </c>
      <c r="M6182" t="s">
        <v>29</v>
      </c>
      <c r="N6182" t="s">
        <v>29</v>
      </c>
      <c r="O6182" t="s">
        <v>29</v>
      </c>
      <c r="P6182">
        <v>1</v>
      </c>
      <c r="Q6182">
        <v>68</v>
      </c>
      <c r="R6182">
        <v>400</v>
      </c>
      <c r="S6182" t="str">
        <f>IF(Table1[[#This Row],[Average_Cost_for_two]]&lt;500,"Low",IF(Table1[[#This Row],[Average_Cost_for_two]]&lt;=1500,"Medium","High"))</f>
        <v>Low</v>
      </c>
      <c r="T6182">
        <v>3.1</v>
      </c>
      <c r="U6182">
        <v>2016</v>
      </c>
      <c r="V6182">
        <v>6</v>
      </c>
      <c r="W6182">
        <v>20</v>
      </c>
      <c r="X6182">
        <f>IF(OR(Main!$U6182=0,
       Main!$V6182=0,
       Main!$W6182=0),
   "",
   DATE(Main!$U6182,
        Main!$V6182,
        Main!$W6182)
)</f>
        <v>42541</v>
      </c>
      <c r="Y6182">
        <f>Table1[[#This Row],[Average_Cost_for_two]]*VLOOKUP(Table1[[#This Row],[Currency]],currency!$A$2:$B$10,2,FALSE)</f>
        <v>4.8</v>
      </c>
      <c r="Z6182" t="str">
        <f>VLOOKUP(C6182,country!A:B,2,FALSE)</f>
        <v>India</v>
      </c>
      <c r="AA6182">
        <f t="shared" si="96"/>
        <v>2</v>
      </c>
    </row>
    <row r="6183" spans="1:27" ht="15.75" customHeight="1" x14ac:dyDescent="0.25">
      <c r="A6183">
        <v>18421029</v>
      </c>
      <c r="B6183" t="s">
        <v>12755</v>
      </c>
      <c r="C6183">
        <v>1</v>
      </c>
      <c r="D6183" t="s">
        <v>11222</v>
      </c>
      <c r="E6183" t="s">
        <v>12756</v>
      </c>
      <c r="F6183" t="s">
        <v>11685</v>
      </c>
      <c r="G6183" t="s">
        <v>11686</v>
      </c>
      <c r="H6183">
        <v>77.079366899999997</v>
      </c>
      <c r="I6183">
        <v>28.461373399999999</v>
      </c>
      <c r="J6183" t="s">
        <v>480</v>
      </c>
      <c r="K6183" t="s">
        <v>28</v>
      </c>
      <c r="L6183" t="s">
        <v>29</v>
      </c>
      <c r="M6183" t="s">
        <v>29</v>
      </c>
      <c r="N6183" t="s">
        <v>29</v>
      </c>
      <c r="O6183" t="s">
        <v>29</v>
      </c>
      <c r="P6183">
        <v>1</v>
      </c>
      <c r="Q6183">
        <v>4</v>
      </c>
      <c r="R6183">
        <v>400</v>
      </c>
      <c r="S6183" t="str">
        <f>IF(Table1[[#This Row],[Average_Cost_for_two]]&lt;500,"Low",IF(Table1[[#This Row],[Average_Cost_for_two]]&lt;=1500,"Medium","High"))</f>
        <v>Low</v>
      </c>
      <c r="T6183">
        <v>3</v>
      </c>
      <c r="U6183">
        <v>2018</v>
      </c>
      <c r="V6183">
        <v>6</v>
      </c>
      <c r="W6183">
        <v>11</v>
      </c>
      <c r="X6183">
        <f>IF(OR(Main!$U6183=0,
       Main!$V6183=0,
       Main!$W6183=0),
   "",
   DATE(Main!$U6183,
        Main!$V6183,
        Main!$W6183)
)</f>
        <v>43262</v>
      </c>
      <c r="Y6183">
        <f>Table1[[#This Row],[Average_Cost_for_two]]*VLOOKUP(Table1[[#This Row],[Currency]],currency!$A$2:$B$10,2,FALSE)</f>
        <v>4.8</v>
      </c>
      <c r="Z6183" t="str">
        <f>VLOOKUP(C6183,country!A:B,2,FALSE)</f>
        <v>India</v>
      </c>
      <c r="AA6183">
        <f t="shared" si="96"/>
        <v>2</v>
      </c>
    </row>
    <row r="6184" spans="1:27" ht="15.75" customHeight="1" x14ac:dyDescent="0.25">
      <c r="A6184">
        <v>18285736</v>
      </c>
      <c r="B6184" t="s">
        <v>7787</v>
      </c>
      <c r="C6184">
        <v>1</v>
      </c>
      <c r="D6184" t="s">
        <v>11222</v>
      </c>
      <c r="E6184" t="s">
        <v>12757</v>
      </c>
      <c r="F6184" t="s">
        <v>12758</v>
      </c>
      <c r="G6184" t="s">
        <v>12757</v>
      </c>
      <c r="H6184">
        <v>77.095836500000004</v>
      </c>
      <c r="I6184">
        <v>28.451292899999999</v>
      </c>
      <c r="J6184" t="s">
        <v>4496</v>
      </c>
      <c r="K6184" t="s">
        <v>28</v>
      </c>
      <c r="L6184" t="s">
        <v>29</v>
      </c>
      <c r="M6184" t="s">
        <v>36</v>
      </c>
      <c r="N6184" t="s">
        <v>29</v>
      </c>
      <c r="O6184" t="s">
        <v>29</v>
      </c>
      <c r="P6184">
        <v>1</v>
      </c>
      <c r="Q6184">
        <v>16</v>
      </c>
      <c r="R6184">
        <v>400</v>
      </c>
      <c r="S6184" t="str">
        <f>IF(Table1[[#This Row],[Average_Cost_for_two]]&lt;500,"Low",IF(Table1[[#This Row],[Average_Cost_for_two]]&lt;=1500,"Medium","High"))</f>
        <v>Low</v>
      </c>
      <c r="T6184">
        <v>3.7</v>
      </c>
      <c r="U6184">
        <v>2011</v>
      </c>
      <c r="V6184">
        <v>6</v>
      </c>
      <c r="W6184">
        <v>21</v>
      </c>
      <c r="X6184">
        <f>IF(OR(Main!$U6184=0,
       Main!$V6184=0,
       Main!$W6184=0),
   "",
   DATE(Main!$U6184,
        Main!$V6184,
        Main!$W6184)
)</f>
        <v>40715</v>
      </c>
      <c r="Y6184">
        <f>Table1[[#This Row],[Average_Cost_for_two]]*VLOOKUP(Table1[[#This Row],[Currency]],currency!$A$2:$B$10,2,FALSE)</f>
        <v>4.8</v>
      </c>
      <c r="Z6184" t="str">
        <f>VLOOKUP(C6184,country!A:B,2,FALSE)</f>
        <v>India</v>
      </c>
      <c r="AA6184">
        <f t="shared" si="96"/>
        <v>2</v>
      </c>
    </row>
    <row r="6185" spans="1:27" ht="15.75" customHeight="1" x14ac:dyDescent="0.25">
      <c r="A6185">
        <v>3446</v>
      </c>
      <c r="B6185" t="s">
        <v>854</v>
      </c>
      <c r="C6185">
        <v>1</v>
      </c>
      <c r="D6185" t="s">
        <v>11222</v>
      </c>
      <c r="E6185" t="s">
        <v>12759</v>
      </c>
      <c r="F6185" t="s">
        <v>11272</v>
      </c>
      <c r="G6185" t="s">
        <v>11273</v>
      </c>
      <c r="H6185">
        <v>77.100916699999999</v>
      </c>
      <c r="I6185">
        <v>28.443037799999999</v>
      </c>
      <c r="J6185" t="s">
        <v>855</v>
      </c>
      <c r="K6185" t="s">
        <v>28</v>
      </c>
      <c r="L6185" t="s">
        <v>29</v>
      </c>
      <c r="M6185" t="s">
        <v>36</v>
      </c>
      <c r="N6185" t="s">
        <v>29</v>
      </c>
      <c r="O6185" t="s">
        <v>29</v>
      </c>
      <c r="P6185">
        <v>1</v>
      </c>
      <c r="Q6185">
        <v>70</v>
      </c>
      <c r="R6185">
        <v>400</v>
      </c>
      <c r="S6185" t="str">
        <f>IF(Table1[[#This Row],[Average_Cost_for_two]]&lt;500,"Low",IF(Table1[[#This Row],[Average_Cost_for_two]]&lt;=1500,"Medium","High"))</f>
        <v>Low</v>
      </c>
      <c r="T6185">
        <v>3.4</v>
      </c>
      <c r="U6185">
        <v>2017</v>
      </c>
      <c r="V6185">
        <v>5</v>
      </c>
      <c r="W6185">
        <v>17</v>
      </c>
      <c r="X6185">
        <f>IF(OR(Main!$U6185=0,
       Main!$V6185=0,
       Main!$W6185=0),
   "",
   DATE(Main!$U6185,
        Main!$V6185,
        Main!$W6185)
)</f>
        <v>42872</v>
      </c>
      <c r="Y6185">
        <f>Table1[[#This Row],[Average_Cost_for_two]]*VLOOKUP(Table1[[#This Row],[Currency]],currency!$A$2:$B$10,2,FALSE)</f>
        <v>4.8</v>
      </c>
      <c r="Z6185" t="str">
        <f>VLOOKUP(C6185,country!A:B,2,FALSE)</f>
        <v>India</v>
      </c>
      <c r="AA6185">
        <f t="shared" si="96"/>
        <v>2</v>
      </c>
    </row>
    <row r="6186" spans="1:27" ht="15.75" customHeight="1" x14ac:dyDescent="0.25">
      <c r="A6186">
        <v>18292448</v>
      </c>
      <c r="B6186" t="s">
        <v>12760</v>
      </c>
      <c r="C6186">
        <v>1</v>
      </c>
      <c r="D6186" t="s">
        <v>11222</v>
      </c>
      <c r="E6186" t="s">
        <v>12761</v>
      </c>
      <c r="F6186" t="s">
        <v>11289</v>
      </c>
      <c r="G6186" t="s">
        <v>11290</v>
      </c>
      <c r="H6186">
        <v>77.087518900000006</v>
      </c>
      <c r="I6186">
        <v>28.494916199999999</v>
      </c>
      <c r="J6186" t="s">
        <v>5910</v>
      </c>
      <c r="K6186" t="s">
        <v>28</v>
      </c>
      <c r="L6186" t="s">
        <v>29</v>
      </c>
      <c r="M6186" t="s">
        <v>36</v>
      </c>
      <c r="N6186" t="s">
        <v>29</v>
      </c>
      <c r="O6186" t="s">
        <v>29</v>
      </c>
      <c r="P6186">
        <v>1</v>
      </c>
      <c r="Q6186">
        <v>296</v>
      </c>
      <c r="R6186">
        <v>400</v>
      </c>
      <c r="S6186" t="str">
        <f>IF(Table1[[#This Row],[Average_Cost_for_two]]&lt;500,"Low",IF(Table1[[#This Row],[Average_Cost_for_two]]&lt;=1500,"Medium","High"))</f>
        <v>Low</v>
      </c>
      <c r="T6186">
        <v>3.9</v>
      </c>
      <c r="U6186">
        <v>2016</v>
      </c>
      <c r="V6186">
        <v>5</v>
      </c>
      <c r="W6186">
        <v>28</v>
      </c>
      <c r="X6186">
        <f>IF(OR(Main!$U6186=0,
       Main!$V6186=0,
       Main!$W6186=0),
   "",
   DATE(Main!$U6186,
        Main!$V6186,
        Main!$W6186)
)</f>
        <v>42518</v>
      </c>
      <c r="Y6186">
        <f>Table1[[#This Row],[Average_Cost_for_two]]*VLOOKUP(Table1[[#This Row],[Currency]],currency!$A$2:$B$10,2,FALSE)</f>
        <v>4.8</v>
      </c>
      <c r="Z6186" t="str">
        <f>VLOOKUP(C6186,country!A:B,2,FALSE)</f>
        <v>India</v>
      </c>
      <c r="AA6186">
        <f t="shared" si="96"/>
        <v>2</v>
      </c>
    </row>
    <row r="6187" spans="1:27" ht="15.75" customHeight="1" x14ac:dyDescent="0.25">
      <c r="A6187">
        <v>18349915</v>
      </c>
      <c r="B6187" t="s">
        <v>12762</v>
      </c>
      <c r="C6187">
        <v>1</v>
      </c>
      <c r="D6187" t="s">
        <v>11222</v>
      </c>
      <c r="E6187" t="s">
        <v>12763</v>
      </c>
      <c r="F6187" t="s">
        <v>11306</v>
      </c>
      <c r="G6187" t="s">
        <v>11307</v>
      </c>
      <c r="H6187">
        <v>77.093130759999994</v>
      </c>
      <c r="I6187">
        <v>28.47580623</v>
      </c>
      <c r="J6187" t="s">
        <v>1727</v>
      </c>
      <c r="K6187" t="s">
        <v>28</v>
      </c>
      <c r="L6187" t="s">
        <v>29</v>
      </c>
      <c r="M6187" t="s">
        <v>29</v>
      </c>
      <c r="N6187" t="s">
        <v>29</v>
      </c>
      <c r="O6187" t="s">
        <v>29</v>
      </c>
      <c r="P6187">
        <v>1</v>
      </c>
      <c r="Q6187">
        <v>3</v>
      </c>
      <c r="R6187">
        <v>400</v>
      </c>
      <c r="S6187" t="str">
        <f>IF(Table1[[#This Row],[Average_Cost_for_two]]&lt;500,"Low",IF(Table1[[#This Row],[Average_Cost_for_two]]&lt;=1500,"Medium","High"))</f>
        <v>Low</v>
      </c>
      <c r="T6187">
        <v>1</v>
      </c>
      <c r="U6187">
        <v>2012</v>
      </c>
      <c r="V6187">
        <v>5</v>
      </c>
      <c r="W6187">
        <v>5</v>
      </c>
      <c r="X6187">
        <f>IF(OR(Main!$U6187=0,
       Main!$V6187=0,
       Main!$W6187=0),
   "",
   DATE(Main!$U6187,
        Main!$V6187,
        Main!$W6187)
)</f>
        <v>41034</v>
      </c>
      <c r="Y6187">
        <f>Table1[[#This Row],[Average_Cost_for_two]]*VLOOKUP(Table1[[#This Row],[Currency]],currency!$A$2:$B$10,2,FALSE)</f>
        <v>4.8</v>
      </c>
      <c r="Z6187" t="str">
        <f>VLOOKUP(C6187,country!A:B,2,FALSE)</f>
        <v>India</v>
      </c>
      <c r="AA6187">
        <f t="shared" si="96"/>
        <v>2</v>
      </c>
    </row>
    <row r="6188" spans="1:27" ht="15.75" customHeight="1" x14ac:dyDescent="0.25">
      <c r="A6188">
        <v>313043</v>
      </c>
      <c r="B6188" t="s">
        <v>7477</v>
      </c>
      <c r="C6188">
        <v>1</v>
      </c>
      <c r="D6188" t="s">
        <v>11222</v>
      </c>
      <c r="E6188" t="s">
        <v>12764</v>
      </c>
      <c r="F6188" t="s">
        <v>12264</v>
      </c>
      <c r="G6188" t="s">
        <v>12265</v>
      </c>
      <c r="H6188">
        <v>77.043358400000002</v>
      </c>
      <c r="I6188">
        <v>28.410695100000002</v>
      </c>
      <c r="J6188" t="s">
        <v>567</v>
      </c>
      <c r="K6188" t="s">
        <v>28</v>
      </c>
      <c r="L6188" t="s">
        <v>29</v>
      </c>
      <c r="M6188" t="s">
        <v>29</v>
      </c>
      <c r="N6188" t="s">
        <v>29</v>
      </c>
      <c r="O6188" t="s">
        <v>29</v>
      </c>
      <c r="P6188">
        <v>1</v>
      </c>
      <c r="Q6188">
        <v>84</v>
      </c>
      <c r="R6188">
        <v>400</v>
      </c>
      <c r="S6188" t="str">
        <f>IF(Table1[[#This Row],[Average_Cost_for_two]]&lt;500,"Low",IF(Table1[[#This Row],[Average_Cost_for_two]]&lt;=1500,"Medium","High"))</f>
        <v>Low</v>
      </c>
      <c r="T6188">
        <v>3.6</v>
      </c>
      <c r="U6188">
        <v>2015</v>
      </c>
      <c r="V6188">
        <v>5</v>
      </c>
      <c r="W6188">
        <v>3</v>
      </c>
      <c r="X6188">
        <f>IF(OR(Main!$U6188=0,
       Main!$V6188=0,
       Main!$W6188=0),
   "",
   DATE(Main!$U6188,
        Main!$V6188,
        Main!$W6188)
)</f>
        <v>42127</v>
      </c>
      <c r="Y6188">
        <f>Table1[[#This Row],[Average_Cost_for_two]]*VLOOKUP(Table1[[#This Row],[Currency]],currency!$A$2:$B$10,2,FALSE)</f>
        <v>4.8</v>
      </c>
      <c r="Z6188" t="str">
        <f>VLOOKUP(C6188,country!A:B,2,FALSE)</f>
        <v>India</v>
      </c>
      <c r="AA6188">
        <f t="shared" si="96"/>
        <v>2</v>
      </c>
    </row>
    <row r="6189" spans="1:27" ht="15.75" customHeight="1" x14ac:dyDescent="0.25">
      <c r="A6189">
        <v>309272</v>
      </c>
      <c r="B6189" t="s">
        <v>12765</v>
      </c>
      <c r="C6189">
        <v>1</v>
      </c>
      <c r="D6189" t="s">
        <v>11222</v>
      </c>
      <c r="E6189" t="s">
        <v>12766</v>
      </c>
      <c r="F6189" t="s">
        <v>11251</v>
      </c>
      <c r="G6189" t="s">
        <v>11252</v>
      </c>
      <c r="H6189">
        <v>77.034812299999999</v>
      </c>
      <c r="I6189">
        <v>28.476036000000001</v>
      </c>
      <c r="J6189" t="s">
        <v>927</v>
      </c>
      <c r="K6189" t="s">
        <v>28</v>
      </c>
      <c r="L6189" t="s">
        <v>29</v>
      </c>
      <c r="M6189" t="s">
        <v>29</v>
      </c>
      <c r="N6189" t="s">
        <v>29</v>
      </c>
      <c r="O6189" t="s">
        <v>29</v>
      </c>
      <c r="P6189">
        <v>1</v>
      </c>
      <c r="Q6189">
        <v>6</v>
      </c>
      <c r="R6189">
        <v>400</v>
      </c>
      <c r="S6189" t="str">
        <f>IF(Table1[[#This Row],[Average_Cost_for_two]]&lt;500,"Low",IF(Table1[[#This Row],[Average_Cost_for_two]]&lt;=1500,"Medium","High"))</f>
        <v>Low</v>
      </c>
      <c r="T6189">
        <v>2.9</v>
      </c>
      <c r="U6189">
        <v>2014</v>
      </c>
      <c r="V6189">
        <v>5</v>
      </c>
      <c r="W6189">
        <v>12</v>
      </c>
      <c r="X6189">
        <f>IF(OR(Main!$U6189=0,
       Main!$V6189=0,
       Main!$W6189=0),
   "",
   DATE(Main!$U6189,
        Main!$V6189,
        Main!$W6189)
)</f>
        <v>41771</v>
      </c>
      <c r="Y6189">
        <f>Table1[[#This Row],[Average_Cost_for_two]]*VLOOKUP(Table1[[#This Row],[Currency]],currency!$A$2:$B$10,2,FALSE)</f>
        <v>4.8</v>
      </c>
      <c r="Z6189" t="str">
        <f>VLOOKUP(C6189,country!A:B,2,FALSE)</f>
        <v>India</v>
      </c>
      <c r="AA6189">
        <f t="shared" si="96"/>
        <v>2</v>
      </c>
    </row>
    <row r="6190" spans="1:27" ht="15.75" customHeight="1" x14ac:dyDescent="0.25">
      <c r="A6190">
        <v>311166</v>
      </c>
      <c r="B6190" t="s">
        <v>12767</v>
      </c>
      <c r="C6190">
        <v>1</v>
      </c>
      <c r="D6190" t="s">
        <v>11222</v>
      </c>
      <c r="E6190" t="s">
        <v>12768</v>
      </c>
      <c r="F6190" t="s">
        <v>11251</v>
      </c>
      <c r="G6190" t="s">
        <v>11252</v>
      </c>
      <c r="H6190">
        <v>77.033521399999998</v>
      </c>
      <c r="I6190">
        <v>28.464265999999999</v>
      </c>
      <c r="J6190" t="s">
        <v>12769</v>
      </c>
      <c r="K6190" t="s">
        <v>28</v>
      </c>
      <c r="L6190" t="s">
        <v>29</v>
      </c>
      <c r="M6190" t="s">
        <v>29</v>
      </c>
      <c r="N6190" t="s">
        <v>29</v>
      </c>
      <c r="O6190" t="s">
        <v>29</v>
      </c>
      <c r="P6190">
        <v>1</v>
      </c>
      <c r="Q6190">
        <v>3</v>
      </c>
      <c r="R6190">
        <v>400</v>
      </c>
      <c r="S6190" t="str">
        <f>IF(Table1[[#This Row],[Average_Cost_for_two]]&lt;500,"Low",IF(Table1[[#This Row],[Average_Cost_for_two]]&lt;=1500,"Medium","High"))</f>
        <v>Low</v>
      </c>
      <c r="T6190">
        <v>1</v>
      </c>
      <c r="U6190">
        <v>2016</v>
      </c>
      <c r="V6190">
        <v>5</v>
      </c>
      <c r="W6190">
        <v>21</v>
      </c>
      <c r="X6190">
        <f>IF(OR(Main!$U6190=0,
       Main!$V6190=0,
       Main!$W6190=0),
   "",
   DATE(Main!$U6190,
        Main!$V6190,
        Main!$W6190)
)</f>
        <v>42511</v>
      </c>
      <c r="Y6190">
        <f>Table1[[#This Row],[Average_Cost_for_two]]*VLOOKUP(Table1[[#This Row],[Currency]],currency!$A$2:$B$10,2,FALSE)</f>
        <v>4.8</v>
      </c>
      <c r="Z6190" t="str">
        <f>VLOOKUP(C6190,country!A:B,2,FALSE)</f>
        <v>India</v>
      </c>
      <c r="AA6190">
        <f t="shared" si="96"/>
        <v>2</v>
      </c>
    </row>
    <row r="6191" spans="1:27" ht="15.75" customHeight="1" x14ac:dyDescent="0.25">
      <c r="A6191">
        <v>18291458</v>
      </c>
      <c r="B6191" t="s">
        <v>12770</v>
      </c>
      <c r="C6191">
        <v>1</v>
      </c>
      <c r="D6191" t="s">
        <v>11222</v>
      </c>
      <c r="E6191" t="s">
        <v>12771</v>
      </c>
      <c r="F6191" t="s">
        <v>12612</v>
      </c>
      <c r="G6191" t="s">
        <v>12613</v>
      </c>
      <c r="H6191">
        <v>77.064446899999993</v>
      </c>
      <c r="I6191">
        <v>28.502959600000001</v>
      </c>
      <c r="J6191" t="s">
        <v>567</v>
      </c>
      <c r="K6191" t="s">
        <v>28</v>
      </c>
      <c r="L6191" t="s">
        <v>29</v>
      </c>
      <c r="M6191" t="s">
        <v>29</v>
      </c>
      <c r="N6191" t="s">
        <v>29</v>
      </c>
      <c r="O6191" t="s">
        <v>29</v>
      </c>
      <c r="P6191">
        <v>1</v>
      </c>
      <c r="Q6191">
        <v>4</v>
      </c>
      <c r="R6191">
        <v>400</v>
      </c>
      <c r="S6191" t="str">
        <f>IF(Table1[[#This Row],[Average_Cost_for_two]]&lt;500,"Low",IF(Table1[[#This Row],[Average_Cost_for_two]]&lt;=1500,"Medium","High"))</f>
        <v>Low</v>
      </c>
      <c r="T6191">
        <v>3</v>
      </c>
      <c r="U6191">
        <v>2012</v>
      </c>
      <c r="V6191">
        <v>5</v>
      </c>
      <c r="W6191">
        <v>22</v>
      </c>
      <c r="X6191">
        <f>IF(OR(Main!$U6191=0,
       Main!$V6191=0,
       Main!$W6191=0),
   "",
   DATE(Main!$U6191,
        Main!$V6191,
        Main!$W6191)
)</f>
        <v>41051</v>
      </c>
      <c r="Y6191">
        <f>Table1[[#This Row],[Average_Cost_for_two]]*VLOOKUP(Table1[[#This Row],[Currency]],currency!$A$2:$B$10,2,FALSE)</f>
        <v>4.8</v>
      </c>
      <c r="Z6191" t="str">
        <f>VLOOKUP(C6191,country!A:B,2,FALSE)</f>
        <v>India</v>
      </c>
      <c r="AA6191">
        <f t="shared" si="96"/>
        <v>2</v>
      </c>
    </row>
    <row r="6192" spans="1:27" ht="15.75" customHeight="1" x14ac:dyDescent="0.25">
      <c r="A6192">
        <v>18441701</v>
      </c>
      <c r="B6192" t="s">
        <v>1049</v>
      </c>
      <c r="C6192">
        <v>1</v>
      </c>
      <c r="D6192" t="s">
        <v>11222</v>
      </c>
      <c r="E6192" t="s">
        <v>12772</v>
      </c>
      <c r="F6192" t="s">
        <v>11523</v>
      </c>
      <c r="G6192" t="s">
        <v>11524</v>
      </c>
      <c r="H6192">
        <v>77.050957999999994</v>
      </c>
      <c r="I6192">
        <v>28.4534895</v>
      </c>
      <c r="J6192" t="s">
        <v>5533</v>
      </c>
      <c r="K6192" t="s">
        <v>28</v>
      </c>
      <c r="L6192" t="s">
        <v>29</v>
      </c>
      <c r="M6192" t="s">
        <v>29</v>
      </c>
      <c r="N6192" t="s">
        <v>29</v>
      </c>
      <c r="O6192" t="s">
        <v>29</v>
      </c>
      <c r="P6192">
        <v>1</v>
      </c>
      <c r="Q6192">
        <v>9</v>
      </c>
      <c r="R6192">
        <v>400</v>
      </c>
      <c r="S6192" t="str">
        <f>IF(Table1[[#This Row],[Average_Cost_for_two]]&lt;500,"Low",IF(Table1[[#This Row],[Average_Cost_for_two]]&lt;=1500,"Medium","High"))</f>
        <v>Low</v>
      </c>
      <c r="T6192">
        <v>2.9</v>
      </c>
      <c r="U6192">
        <v>2015</v>
      </c>
      <c r="V6192">
        <v>5</v>
      </c>
      <c r="W6192">
        <v>13</v>
      </c>
      <c r="X6192">
        <f>IF(OR(Main!$U6192=0,
       Main!$V6192=0,
       Main!$W6192=0),
   "",
   DATE(Main!$U6192,
        Main!$V6192,
        Main!$W6192)
)</f>
        <v>42137</v>
      </c>
      <c r="Y6192">
        <f>Table1[[#This Row],[Average_Cost_for_two]]*VLOOKUP(Table1[[#This Row],[Currency]],currency!$A$2:$B$10,2,FALSE)</f>
        <v>4.8</v>
      </c>
      <c r="Z6192" t="str">
        <f>VLOOKUP(C6192,country!A:B,2,FALSE)</f>
        <v>India</v>
      </c>
      <c r="AA6192">
        <f t="shared" si="96"/>
        <v>2</v>
      </c>
    </row>
    <row r="6193" spans="1:27" ht="15.75" customHeight="1" x14ac:dyDescent="0.25">
      <c r="A6193">
        <v>18444356</v>
      </c>
      <c r="B6193" t="s">
        <v>7866</v>
      </c>
      <c r="C6193">
        <v>1</v>
      </c>
      <c r="D6193" t="s">
        <v>11222</v>
      </c>
      <c r="E6193" t="s">
        <v>11236</v>
      </c>
      <c r="F6193" t="s">
        <v>11235</v>
      </c>
      <c r="G6193" t="s">
        <v>11236</v>
      </c>
      <c r="H6193">
        <v>0</v>
      </c>
      <c r="I6193">
        <v>0</v>
      </c>
      <c r="J6193" t="s">
        <v>3774</v>
      </c>
      <c r="K6193" t="s">
        <v>28</v>
      </c>
      <c r="L6193" t="s">
        <v>29</v>
      </c>
      <c r="M6193" t="s">
        <v>29</v>
      </c>
      <c r="N6193" t="s">
        <v>29</v>
      </c>
      <c r="O6193" t="s">
        <v>29</v>
      </c>
      <c r="P6193">
        <v>1</v>
      </c>
      <c r="Q6193">
        <v>46</v>
      </c>
      <c r="R6193">
        <v>400</v>
      </c>
      <c r="S6193" t="str">
        <f>IF(Table1[[#This Row],[Average_Cost_for_two]]&lt;500,"Low",IF(Table1[[#This Row],[Average_Cost_for_two]]&lt;=1500,"Medium","High"))</f>
        <v>Low</v>
      </c>
      <c r="T6193">
        <v>3.8</v>
      </c>
      <c r="U6193">
        <v>2018</v>
      </c>
      <c r="V6193">
        <v>5</v>
      </c>
      <c r="W6193">
        <v>3</v>
      </c>
      <c r="X6193">
        <f>IF(OR(Main!$U6193=0,
       Main!$V6193=0,
       Main!$W6193=0),
   "",
   DATE(Main!$U6193,
        Main!$V6193,
        Main!$W6193)
)</f>
        <v>43223</v>
      </c>
      <c r="Y6193">
        <f>Table1[[#This Row],[Average_Cost_for_two]]*VLOOKUP(Table1[[#This Row],[Currency]],currency!$A$2:$B$10,2,FALSE)</f>
        <v>4.8</v>
      </c>
      <c r="Z6193" t="str">
        <f>VLOOKUP(C6193,country!A:B,2,FALSE)</f>
        <v>India</v>
      </c>
      <c r="AA6193">
        <f t="shared" si="96"/>
        <v>2</v>
      </c>
    </row>
    <row r="6194" spans="1:27" ht="15.75" customHeight="1" x14ac:dyDescent="0.25">
      <c r="A6194">
        <v>304524</v>
      </c>
      <c r="B6194" t="s">
        <v>12773</v>
      </c>
      <c r="C6194">
        <v>1</v>
      </c>
      <c r="D6194" t="s">
        <v>11222</v>
      </c>
      <c r="E6194" t="s">
        <v>12774</v>
      </c>
      <c r="F6194" t="s">
        <v>11235</v>
      </c>
      <c r="G6194" t="s">
        <v>11236</v>
      </c>
      <c r="H6194">
        <v>77.099028500000003</v>
      </c>
      <c r="I6194">
        <v>28.424921900000001</v>
      </c>
      <c r="J6194" t="s">
        <v>556</v>
      </c>
      <c r="K6194" t="s">
        <v>28</v>
      </c>
      <c r="L6194" t="s">
        <v>29</v>
      </c>
      <c r="M6194" t="s">
        <v>36</v>
      </c>
      <c r="N6194" t="s">
        <v>29</v>
      </c>
      <c r="O6194" t="s">
        <v>29</v>
      </c>
      <c r="P6194">
        <v>1</v>
      </c>
      <c r="Q6194">
        <v>46</v>
      </c>
      <c r="R6194">
        <v>400</v>
      </c>
      <c r="S6194" t="str">
        <f>IF(Table1[[#This Row],[Average_Cost_for_two]]&lt;500,"Low",IF(Table1[[#This Row],[Average_Cost_for_two]]&lt;=1500,"Medium","High"))</f>
        <v>Low</v>
      </c>
      <c r="T6194">
        <v>2.2000000000000002</v>
      </c>
      <c r="U6194">
        <v>2013</v>
      </c>
      <c r="V6194">
        <v>5</v>
      </c>
      <c r="W6194">
        <v>17</v>
      </c>
      <c r="X6194">
        <f>IF(OR(Main!$U6194=0,
       Main!$V6194=0,
       Main!$W6194=0),
   "",
   DATE(Main!$U6194,
        Main!$V6194,
        Main!$W6194)
)</f>
        <v>41411</v>
      </c>
      <c r="Y6194">
        <f>Table1[[#This Row],[Average_Cost_for_two]]*VLOOKUP(Table1[[#This Row],[Currency]],currency!$A$2:$B$10,2,FALSE)</f>
        <v>4.8</v>
      </c>
      <c r="Z6194" t="str">
        <f>VLOOKUP(C6194,country!A:B,2,FALSE)</f>
        <v>India</v>
      </c>
      <c r="AA6194">
        <f t="shared" si="96"/>
        <v>2</v>
      </c>
    </row>
    <row r="6195" spans="1:27" ht="15.75" customHeight="1" x14ac:dyDescent="0.25">
      <c r="A6195">
        <v>18365865</v>
      </c>
      <c r="B6195" t="s">
        <v>12775</v>
      </c>
      <c r="C6195">
        <v>1</v>
      </c>
      <c r="D6195" t="s">
        <v>11222</v>
      </c>
      <c r="E6195" t="s">
        <v>12776</v>
      </c>
      <c r="F6195" t="s">
        <v>11248</v>
      </c>
      <c r="G6195" t="s">
        <v>11247</v>
      </c>
      <c r="H6195">
        <v>77.033012999999997</v>
      </c>
      <c r="I6195">
        <v>28.425569599999999</v>
      </c>
      <c r="J6195" t="s">
        <v>12777</v>
      </c>
      <c r="K6195" t="s">
        <v>28</v>
      </c>
      <c r="L6195" t="s">
        <v>29</v>
      </c>
      <c r="M6195" t="s">
        <v>36</v>
      </c>
      <c r="N6195" t="s">
        <v>29</v>
      </c>
      <c r="O6195" t="s">
        <v>29</v>
      </c>
      <c r="P6195">
        <v>1</v>
      </c>
      <c r="Q6195">
        <v>22</v>
      </c>
      <c r="R6195">
        <v>400</v>
      </c>
      <c r="S6195" t="str">
        <f>IF(Table1[[#This Row],[Average_Cost_for_two]]&lt;500,"Low",IF(Table1[[#This Row],[Average_Cost_for_two]]&lt;=1500,"Medium","High"))</f>
        <v>Low</v>
      </c>
      <c r="T6195">
        <v>3.9</v>
      </c>
      <c r="U6195">
        <v>2011</v>
      </c>
      <c r="V6195">
        <v>5</v>
      </c>
      <c r="W6195">
        <v>12</v>
      </c>
      <c r="X6195">
        <f>IF(OR(Main!$U6195=0,
       Main!$V6195=0,
       Main!$W6195=0),
   "",
   DATE(Main!$U6195,
        Main!$V6195,
        Main!$W6195)
)</f>
        <v>40675</v>
      </c>
      <c r="Y6195">
        <f>Table1[[#This Row],[Average_Cost_for_two]]*VLOOKUP(Table1[[#This Row],[Currency]],currency!$A$2:$B$10,2,FALSE)</f>
        <v>4.8</v>
      </c>
      <c r="Z6195" t="str">
        <f>VLOOKUP(C6195,country!A:B,2,FALSE)</f>
        <v>India</v>
      </c>
      <c r="AA6195">
        <f t="shared" si="96"/>
        <v>2</v>
      </c>
    </row>
    <row r="6196" spans="1:27" ht="15.75" customHeight="1" x14ac:dyDescent="0.25">
      <c r="A6196">
        <v>3538</v>
      </c>
      <c r="B6196" t="s">
        <v>854</v>
      </c>
      <c r="C6196">
        <v>1</v>
      </c>
      <c r="D6196" t="s">
        <v>11222</v>
      </c>
      <c r="E6196" t="s">
        <v>12778</v>
      </c>
      <c r="F6196" t="s">
        <v>11398</v>
      </c>
      <c r="G6196" t="s">
        <v>11399</v>
      </c>
      <c r="H6196">
        <v>77.086952289999999</v>
      </c>
      <c r="I6196">
        <v>28.462461919999999</v>
      </c>
      <c r="J6196" t="s">
        <v>855</v>
      </c>
      <c r="K6196" t="s">
        <v>28</v>
      </c>
      <c r="L6196" t="s">
        <v>29</v>
      </c>
      <c r="M6196" t="s">
        <v>36</v>
      </c>
      <c r="N6196" t="s">
        <v>29</v>
      </c>
      <c r="O6196" t="s">
        <v>29</v>
      </c>
      <c r="P6196">
        <v>1</v>
      </c>
      <c r="Q6196">
        <v>115</v>
      </c>
      <c r="R6196">
        <v>400</v>
      </c>
      <c r="S6196" t="str">
        <f>IF(Table1[[#This Row],[Average_Cost_for_two]]&lt;500,"Low",IF(Table1[[#This Row],[Average_Cost_for_two]]&lt;=1500,"Medium","High"))</f>
        <v>Low</v>
      </c>
      <c r="T6196">
        <v>3.6</v>
      </c>
      <c r="U6196">
        <v>2013</v>
      </c>
      <c r="V6196">
        <v>5</v>
      </c>
      <c r="W6196">
        <v>27</v>
      </c>
      <c r="X6196">
        <f>IF(OR(Main!$U6196=0,
       Main!$V6196=0,
       Main!$W6196=0),
   "",
   DATE(Main!$U6196,
        Main!$V6196,
        Main!$W6196)
)</f>
        <v>41421</v>
      </c>
      <c r="Y6196">
        <f>Table1[[#This Row],[Average_Cost_for_two]]*VLOOKUP(Table1[[#This Row],[Currency]],currency!$A$2:$B$10,2,FALSE)</f>
        <v>4.8</v>
      </c>
      <c r="Z6196" t="str">
        <f>VLOOKUP(C6196,country!A:B,2,FALSE)</f>
        <v>India</v>
      </c>
      <c r="AA6196">
        <f t="shared" si="96"/>
        <v>2</v>
      </c>
    </row>
    <row r="6197" spans="1:27" ht="15.75" customHeight="1" x14ac:dyDescent="0.25">
      <c r="A6197">
        <v>308681</v>
      </c>
      <c r="B6197" t="s">
        <v>12779</v>
      </c>
      <c r="C6197">
        <v>1</v>
      </c>
      <c r="D6197" t="s">
        <v>11222</v>
      </c>
      <c r="E6197" t="s">
        <v>12780</v>
      </c>
      <c r="F6197" t="s">
        <v>11700</v>
      </c>
      <c r="G6197" t="s">
        <v>11701</v>
      </c>
      <c r="H6197">
        <v>77.030853899999997</v>
      </c>
      <c r="I6197">
        <v>28.5090845</v>
      </c>
      <c r="J6197" t="s">
        <v>556</v>
      </c>
      <c r="K6197" t="s">
        <v>28</v>
      </c>
      <c r="L6197" t="s">
        <v>29</v>
      </c>
      <c r="M6197" t="s">
        <v>29</v>
      </c>
      <c r="N6197" t="s">
        <v>29</v>
      </c>
      <c r="O6197" t="s">
        <v>29</v>
      </c>
      <c r="P6197">
        <v>1</v>
      </c>
      <c r="Q6197">
        <v>14</v>
      </c>
      <c r="R6197">
        <v>400</v>
      </c>
      <c r="S6197" t="str">
        <f>IF(Table1[[#This Row],[Average_Cost_for_two]]&lt;500,"Low",IF(Table1[[#This Row],[Average_Cost_for_two]]&lt;=1500,"Medium","High"))</f>
        <v>Low</v>
      </c>
      <c r="T6197">
        <v>2.8</v>
      </c>
      <c r="U6197">
        <v>2017</v>
      </c>
      <c r="V6197">
        <v>5</v>
      </c>
      <c r="W6197">
        <v>14</v>
      </c>
      <c r="X6197">
        <f>IF(OR(Main!$U6197=0,
       Main!$V6197=0,
       Main!$W6197=0),
   "",
   DATE(Main!$U6197,
        Main!$V6197,
        Main!$W6197)
)</f>
        <v>42869</v>
      </c>
      <c r="Y6197">
        <f>Table1[[#This Row],[Average_Cost_for_two]]*VLOOKUP(Table1[[#This Row],[Currency]],currency!$A$2:$B$10,2,FALSE)</f>
        <v>4.8</v>
      </c>
      <c r="Z6197" t="str">
        <f>VLOOKUP(C6197,country!A:B,2,FALSE)</f>
        <v>India</v>
      </c>
      <c r="AA6197">
        <f t="shared" si="96"/>
        <v>2</v>
      </c>
    </row>
    <row r="6198" spans="1:27" ht="15.75" customHeight="1" x14ac:dyDescent="0.25">
      <c r="A6198">
        <v>310515</v>
      </c>
      <c r="B6198" t="s">
        <v>12781</v>
      </c>
      <c r="C6198">
        <v>1</v>
      </c>
      <c r="D6198" t="s">
        <v>11222</v>
      </c>
      <c r="E6198" t="s">
        <v>12782</v>
      </c>
      <c r="F6198" t="s">
        <v>11367</v>
      </c>
      <c r="G6198" t="s">
        <v>11368</v>
      </c>
      <c r="H6198">
        <v>77.061020299999996</v>
      </c>
      <c r="I6198">
        <v>28.478035299999998</v>
      </c>
      <c r="J6198" t="s">
        <v>12783</v>
      </c>
      <c r="K6198" t="s">
        <v>28</v>
      </c>
      <c r="L6198" t="s">
        <v>29</v>
      </c>
      <c r="M6198" t="s">
        <v>29</v>
      </c>
      <c r="N6198" t="s">
        <v>29</v>
      </c>
      <c r="O6198" t="s">
        <v>29</v>
      </c>
      <c r="P6198">
        <v>1</v>
      </c>
      <c r="Q6198">
        <v>2</v>
      </c>
      <c r="R6198">
        <v>400</v>
      </c>
      <c r="S6198" t="str">
        <f>IF(Table1[[#This Row],[Average_Cost_for_two]]&lt;500,"Low",IF(Table1[[#This Row],[Average_Cost_for_two]]&lt;=1500,"Medium","High"))</f>
        <v>Low</v>
      </c>
      <c r="T6198">
        <v>1</v>
      </c>
      <c r="U6198">
        <v>2014</v>
      </c>
      <c r="V6198">
        <v>4</v>
      </c>
      <c r="W6198">
        <v>2</v>
      </c>
      <c r="X6198">
        <f>IF(OR(Main!$U6198=0,
       Main!$V6198=0,
       Main!$W6198=0),
   "",
   DATE(Main!$U6198,
        Main!$V6198,
        Main!$W6198)
)</f>
        <v>41731</v>
      </c>
      <c r="Y6198">
        <f>Table1[[#This Row],[Average_Cost_for_two]]*VLOOKUP(Table1[[#This Row],[Currency]],currency!$A$2:$B$10,2,FALSE)</f>
        <v>4.8</v>
      </c>
      <c r="Z6198" t="str">
        <f>VLOOKUP(C6198,country!A:B,2,FALSE)</f>
        <v>India</v>
      </c>
      <c r="AA6198">
        <f t="shared" si="96"/>
        <v>2</v>
      </c>
    </row>
    <row r="6199" spans="1:27" ht="15.75" customHeight="1" x14ac:dyDescent="0.25">
      <c r="A6199">
        <v>18411846</v>
      </c>
      <c r="B6199" t="s">
        <v>12784</v>
      </c>
      <c r="C6199">
        <v>1</v>
      </c>
      <c r="D6199" t="s">
        <v>11222</v>
      </c>
      <c r="E6199" t="s">
        <v>12785</v>
      </c>
      <c r="F6199" t="s">
        <v>11248</v>
      </c>
      <c r="G6199" t="s">
        <v>11247</v>
      </c>
      <c r="H6199">
        <v>77.043088600000004</v>
      </c>
      <c r="I6199">
        <v>28.411834899999999</v>
      </c>
      <c r="J6199" t="s">
        <v>480</v>
      </c>
      <c r="K6199" t="s">
        <v>28</v>
      </c>
      <c r="L6199" t="s">
        <v>29</v>
      </c>
      <c r="M6199" t="s">
        <v>36</v>
      </c>
      <c r="N6199" t="s">
        <v>29</v>
      </c>
      <c r="O6199" t="s">
        <v>29</v>
      </c>
      <c r="P6199">
        <v>1</v>
      </c>
      <c r="Q6199">
        <v>21</v>
      </c>
      <c r="R6199">
        <v>400</v>
      </c>
      <c r="S6199" t="str">
        <f>IF(Table1[[#This Row],[Average_Cost_for_two]]&lt;500,"Low",IF(Table1[[#This Row],[Average_Cost_for_two]]&lt;=1500,"Medium","High"))</f>
        <v>Low</v>
      </c>
      <c r="T6199">
        <v>3.2</v>
      </c>
      <c r="U6199">
        <v>2018</v>
      </c>
      <c r="V6199">
        <v>4</v>
      </c>
      <c r="W6199">
        <v>7</v>
      </c>
      <c r="X6199">
        <f>IF(OR(Main!$U6199=0,
       Main!$V6199=0,
       Main!$W6199=0),
   "",
   DATE(Main!$U6199,
        Main!$V6199,
        Main!$W6199)
)</f>
        <v>43197</v>
      </c>
      <c r="Y6199">
        <f>Table1[[#This Row],[Average_Cost_for_two]]*VLOOKUP(Table1[[#This Row],[Currency]],currency!$A$2:$B$10,2,FALSE)</f>
        <v>4.8</v>
      </c>
      <c r="Z6199" t="str">
        <f>VLOOKUP(C6199,country!A:B,2,FALSE)</f>
        <v>India</v>
      </c>
      <c r="AA6199">
        <f t="shared" si="96"/>
        <v>2</v>
      </c>
    </row>
    <row r="6200" spans="1:27" ht="15.75" customHeight="1" x14ac:dyDescent="0.25">
      <c r="A6200">
        <v>302248</v>
      </c>
      <c r="B6200" t="s">
        <v>12786</v>
      </c>
      <c r="C6200">
        <v>1</v>
      </c>
      <c r="D6200" t="s">
        <v>11222</v>
      </c>
      <c r="E6200" t="s">
        <v>11555</v>
      </c>
      <c r="F6200" t="s">
        <v>11555</v>
      </c>
      <c r="G6200" t="s">
        <v>11556</v>
      </c>
      <c r="H6200">
        <v>77.071280139999999</v>
      </c>
      <c r="I6200">
        <v>28.5095226</v>
      </c>
      <c r="J6200" t="s">
        <v>12787</v>
      </c>
      <c r="K6200" t="s">
        <v>28</v>
      </c>
      <c r="L6200" t="s">
        <v>29</v>
      </c>
      <c r="M6200" t="s">
        <v>36</v>
      </c>
      <c r="N6200" t="s">
        <v>29</v>
      </c>
      <c r="O6200" t="s">
        <v>29</v>
      </c>
      <c r="P6200">
        <v>1</v>
      </c>
      <c r="Q6200">
        <v>44</v>
      </c>
      <c r="R6200">
        <v>400</v>
      </c>
      <c r="S6200" t="str">
        <f>IF(Table1[[#This Row],[Average_Cost_for_two]]&lt;500,"Low",IF(Table1[[#This Row],[Average_Cost_for_two]]&lt;=1500,"Medium","High"))</f>
        <v>Low</v>
      </c>
      <c r="T6200">
        <v>3.2</v>
      </c>
      <c r="U6200">
        <v>2016</v>
      </c>
      <c r="V6200">
        <v>4</v>
      </c>
      <c r="W6200">
        <v>16</v>
      </c>
      <c r="X6200">
        <f>IF(OR(Main!$U6200=0,
       Main!$V6200=0,
       Main!$W6200=0),
   "",
   DATE(Main!$U6200,
        Main!$V6200,
        Main!$W6200)
)</f>
        <v>42476</v>
      </c>
      <c r="Y6200">
        <f>Table1[[#This Row],[Average_Cost_for_two]]*VLOOKUP(Table1[[#This Row],[Currency]],currency!$A$2:$B$10,2,FALSE)</f>
        <v>4.8</v>
      </c>
      <c r="Z6200" t="str">
        <f>VLOOKUP(C6200,country!A:B,2,FALSE)</f>
        <v>India</v>
      </c>
      <c r="AA6200">
        <f t="shared" si="96"/>
        <v>2</v>
      </c>
    </row>
    <row r="6201" spans="1:27" ht="15.75" customHeight="1" x14ac:dyDescent="0.25">
      <c r="A6201">
        <v>1454</v>
      </c>
      <c r="B6201" t="s">
        <v>12788</v>
      </c>
      <c r="C6201">
        <v>1</v>
      </c>
      <c r="D6201" t="s">
        <v>11222</v>
      </c>
      <c r="E6201" t="s">
        <v>12789</v>
      </c>
      <c r="F6201" t="s">
        <v>11415</v>
      </c>
      <c r="G6201" t="s">
        <v>11416</v>
      </c>
      <c r="H6201">
        <v>77.083742099999995</v>
      </c>
      <c r="I6201">
        <v>28.460756199999999</v>
      </c>
      <c r="J6201" t="s">
        <v>480</v>
      </c>
      <c r="K6201" t="s">
        <v>28</v>
      </c>
      <c r="L6201" t="s">
        <v>29</v>
      </c>
      <c r="M6201" t="s">
        <v>36</v>
      </c>
      <c r="N6201" t="s">
        <v>29</v>
      </c>
      <c r="O6201" t="s">
        <v>29</v>
      </c>
      <c r="P6201">
        <v>1</v>
      </c>
      <c r="Q6201">
        <v>83</v>
      </c>
      <c r="R6201">
        <v>400</v>
      </c>
      <c r="S6201" t="str">
        <f>IF(Table1[[#This Row],[Average_Cost_for_two]]&lt;500,"Low",IF(Table1[[#This Row],[Average_Cost_for_two]]&lt;=1500,"Medium","High"))</f>
        <v>Low</v>
      </c>
      <c r="T6201">
        <v>2.4</v>
      </c>
      <c r="U6201">
        <v>2017</v>
      </c>
      <c r="V6201">
        <v>4</v>
      </c>
      <c r="W6201">
        <v>5</v>
      </c>
      <c r="X6201">
        <f>IF(OR(Main!$U6201=0,
       Main!$V6201=0,
       Main!$W6201=0),
   "",
   DATE(Main!$U6201,
        Main!$V6201,
        Main!$W6201)
)</f>
        <v>42830</v>
      </c>
      <c r="Y6201">
        <f>Table1[[#This Row],[Average_Cost_for_two]]*VLOOKUP(Table1[[#This Row],[Currency]],currency!$A$2:$B$10,2,FALSE)</f>
        <v>4.8</v>
      </c>
      <c r="Z6201" t="str">
        <f>VLOOKUP(C6201,country!A:B,2,FALSE)</f>
        <v>India</v>
      </c>
      <c r="AA6201">
        <f t="shared" si="96"/>
        <v>2</v>
      </c>
    </row>
    <row r="6202" spans="1:27" ht="15.75" customHeight="1" x14ac:dyDescent="0.25">
      <c r="A6202">
        <v>303094</v>
      </c>
      <c r="B6202" t="s">
        <v>12790</v>
      </c>
      <c r="C6202">
        <v>1</v>
      </c>
      <c r="D6202" t="s">
        <v>11222</v>
      </c>
      <c r="E6202" t="s">
        <v>12791</v>
      </c>
      <c r="F6202" t="s">
        <v>11224</v>
      </c>
      <c r="G6202" t="s">
        <v>11225</v>
      </c>
      <c r="H6202">
        <v>77.094982299999998</v>
      </c>
      <c r="I6202">
        <v>28.493302799999999</v>
      </c>
      <c r="J6202" t="s">
        <v>967</v>
      </c>
      <c r="K6202" t="s">
        <v>28</v>
      </c>
      <c r="L6202" t="s">
        <v>29</v>
      </c>
      <c r="M6202" t="s">
        <v>36</v>
      </c>
      <c r="N6202" t="s">
        <v>29</v>
      </c>
      <c r="O6202" t="s">
        <v>29</v>
      </c>
      <c r="P6202">
        <v>1</v>
      </c>
      <c r="Q6202">
        <v>359</v>
      </c>
      <c r="R6202">
        <v>400</v>
      </c>
      <c r="S6202" t="str">
        <f>IF(Table1[[#This Row],[Average_Cost_for_two]]&lt;500,"Low",IF(Table1[[#This Row],[Average_Cost_for_two]]&lt;=1500,"Medium","High"))</f>
        <v>Low</v>
      </c>
      <c r="T6202">
        <v>3.4</v>
      </c>
      <c r="U6202">
        <v>2015</v>
      </c>
      <c r="V6202">
        <v>3</v>
      </c>
      <c r="W6202">
        <v>26</v>
      </c>
      <c r="X6202">
        <f>IF(OR(Main!$U6202=0,
       Main!$V6202=0,
       Main!$W6202=0),
   "",
   DATE(Main!$U6202,
        Main!$V6202,
        Main!$W6202)
)</f>
        <v>42089</v>
      </c>
      <c r="Y6202">
        <f>Table1[[#This Row],[Average_Cost_for_two]]*VLOOKUP(Table1[[#This Row],[Currency]],currency!$A$2:$B$10,2,FALSE)</f>
        <v>4.8</v>
      </c>
      <c r="Z6202" t="str">
        <f>VLOOKUP(C6202,country!A:B,2,FALSE)</f>
        <v>India</v>
      </c>
      <c r="AA6202">
        <f t="shared" si="96"/>
        <v>1</v>
      </c>
    </row>
    <row r="6203" spans="1:27" ht="15.75" customHeight="1" x14ac:dyDescent="0.25">
      <c r="A6203">
        <v>18349894</v>
      </c>
      <c r="B6203" t="s">
        <v>12792</v>
      </c>
      <c r="C6203">
        <v>1</v>
      </c>
      <c r="D6203" t="s">
        <v>11222</v>
      </c>
      <c r="E6203" t="s">
        <v>12793</v>
      </c>
      <c r="F6203" t="s">
        <v>11460</v>
      </c>
      <c r="G6203" t="s">
        <v>11461</v>
      </c>
      <c r="H6203">
        <v>77.099298300000001</v>
      </c>
      <c r="I6203">
        <v>28.447904000000001</v>
      </c>
      <c r="J6203" t="s">
        <v>4496</v>
      </c>
      <c r="K6203" t="s">
        <v>28</v>
      </c>
      <c r="L6203" t="s">
        <v>29</v>
      </c>
      <c r="M6203" t="s">
        <v>29</v>
      </c>
      <c r="N6203" t="s">
        <v>29</v>
      </c>
      <c r="O6203" t="s">
        <v>29</v>
      </c>
      <c r="P6203">
        <v>1</v>
      </c>
      <c r="Q6203">
        <v>7</v>
      </c>
      <c r="R6203">
        <v>400</v>
      </c>
      <c r="S6203" t="str">
        <f>IF(Table1[[#This Row],[Average_Cost_for_two]]&lt;500,"Low",IF(Table1[[#This Row],[Average_Cost_for_two]]&lt;=1500,"Medium","High"))</f>
        <v>Low</v>
      </c>
      <c r="T6203">
        <v>3.1</v>
      </c>
      <c r="U6203">
        <v>2012</v>
      </c>
      <c r="V6203">
        <v>3</v>
      </c>
      <c r="W6203">
        <v>24</v>
      </c>
      <c r="X6203">
        <f>IF(OR(Main!$U6203=0,
       Main!$V6203=0,
       Main!$W6203=0),
   "",
   DATE(Main!$U6203,
        Main!$V6203,
        Main!$W6203)
)</f>
        <v>40992</v>
      </c>
      <c r="Y6203">
        <f>Table1[[#This Row],[Average_Cost_for_two]]*VLOOKUP(Table1[[#This Row],[Currency]],currency!$A$2:$B$10,2,FALSE)</f>
        <v>4.8</v>
      </c>
      <c r="Z6203" t="str">
        <f>VLOOKUP(C6203,country!A:B,2,FALSE)</f>
        <v>India</v>
      </c>
      <c r="AA6203">
        <f t="shared" si="96"/>
        <v>1</v>
      </c>
    </row>
    <row r="6204" spans="1:27" ht="15.75" customHeight="1" x14ac:dyDescent="0.25">
      <c r="A6204">
        <v>300978</v>
      </c>
      <c r="B6204" t="s">
        <v>12794</v>
      </c>
      <c r="C6204">
        <v>1</v>
      </c>
      <c r="D6204" t="s">
        <v>11222</v>
      </c>
      <c r="E6204" t="s">
        <v>12795</v>
      </c>
      <c r="F6204" t="s">
        <v>12796</v>
      </c>
      <c r="G6204" t="s">
        <v>12797</v>
      </c>
      <c r="H6204">
        <v>77.090486299999995</v>
      </c>
      <c r="I6204">
        <v>28.4208742</v>
      </c>
      <c r="J6204" t="s">
        <v>8787</v>
      </c>
      <c r="K6204" t="s">
        <v>28</v>
      </c>
      <c r="L6204" t="s">
        <v>29</v>
      </c>
      <c r="M6204" t="s">
        <v>29</v>
      </c>
      <c r="N6204" t="s">
        <v>29</v>
      </c>
      <c r="O6204" t="s">
        <v>29</v>
      </c>
      <c r="P6204">
        <v>1</v>
      </c>
      <c r="Q6204">
        <v>94</v>
      </c>
      <c r="R6204">
        <v>400</v>
      </c>
      <c r="S6204" t="str">
        <f>IF(Table1[[#This Row],[Average_Cost_for_two]]&lt;500,"Low",IF(Table1[[#This Row],[Average_Cost_for_two]]&lt;=1500,"Medium","High"))</f>
        <v>Low</v>
      </c>
      <c r="T6204">
        <v>3.1</v>
      </c>
      <c r="U6204">
        <v>2016</v>
      </c>
      <c r="V6204">
        <v>3</v>
      </c>
      <c r="W6204">
        <v>19</v>
      </c>
      <c r="X6204">
        <f>IF(OR(Main!$U6204=0,
       Main!$V6204=0,
       Main!$W6204=0),
   "",
   DATE(Main!$U6204,
        Main!$V6204,
        Main!$W6204)
)</f>
        <v>42448</v>
      </c>
      <c r="Y6204">
        <f>Table1[[#This Row],[Average_Cost_for_two]]*VLOOKUP(Table1[[#This Row],[Currency]],currency!$A$2:$B$10,2,FALSE)</f>
        <v>4.8</v>
      </c>
      <c r="Z6204" t="str">
        <f>VLOOKUP(C6204,country!A:B,2,FALSE)</f>
        <v>India</v>
      </c>
      <c r="AA6204">
        <f t="shared" si="96"/>
        <v>1</v>
      </c>
    </row>
    <row r="6205" spans="1:27" ht="15.75" customHeight="1" x14ac:dyDescent="0.25">
      <c r="A6205">
        <v>306938</v>
      </c>
      <c r="B6205" t="s">
        <v>12798</v>
      </c>
      <c r="C6205">
        <v>1</v>
      </c>
      <c r="D6205" t="s">
        <v>11222</v>
      </c>
      <c r="E6205" t="s">
        <v>11348</v>
      </c>
      <c r="F6205" t="s">
        <v>11345</v>
      </c>
      <c r="G6205" t="s">
        <v>11346</v>
      </c>
      <c r="H6205">
        <v>77.025989899999999</v>
      </c>
      <c r="I6205">
        <v>28.459818800000001</v>
      </c>
      <c r="J6205" t="s">
        <v>12799</v>
      </c>
      <c r="K6205" t="s">
        <v>28</v>
      </c>
      <c r="L6205" t="s">
        <v>29</v>
      </c>
      <c r="M6205" t="s">
        <v>29</v>
      </c>
      <c r="N6205" t="s">
        <v>29</v>
      </c>
      <c r="O6205" t="s">
        <v>29</v>
      </c>
      <c r="P6205">
        <v>1</v>
      </c>
      <c r="Q6205">
        <v>10</v>
      </c>
      <c r="R6205">
        <v>400</v>
      </c>
      <c r="S6205" t="str">
        <f>IF(Table1[[#This Row],[Average_Cost_for_two]]&lt;500,"Low",IF(Table1[[#This Row],[Average_Cost_for_two]]&lt;=1500,"Medium","High"))</f>
        <v>Low</v>
      </c>
      <c r="T6205">
        <v>2.9</v>
      </c>
      <c r="U6205">
        <v>2011</v>
      </c>
      <c r="V6205">
        <v>3</v>
      </c>
      <c r="W6205">
        <v>4</v>
      </c>
      <c r="X6205">
        <f>IF(OR(Main!$U6205=0,
       Main!$V6205=0,
       Main!$W6205=0),
   "",
   DATE(Main!$U6205,
        Main!$V6205,
        Main!$W6205)
)</f>
        <v>40606</v>
      </c>
      <c r="Y6205">
        <f>Table1[[#This Row],[Average_Cost_for_two]]*VLOOKUP(Table1[[#This Row],[Currency]],currency!$A$2:$B$10,2,FALSE)</f>
        <v>4.8</v>
      </c>
      <c r="Z6205" t="str">
        <f>VLOOKUP(C6205,country!A:B,2,FALSE)</f>
        <v>India</v>
      </c>
      <c r="AA6205">
        <f t="shared" si="96"/>
        <v>1</v>
      </c>
    </row>
    <row r="6206" spans="1:27" ht="15.75" customHeight="1" x14ac:dyDescent="0.25">
      <c r="A6206">
        <v>18458663</v>
      </c>
      <c r="B6206" t="s">
        <v>12800</v>
      </c>
      <c r="C6206">
        <v>1</v>
      </c>
      <c r="D6206" t="s">
        <v>11222</v>
      </c>
      <c r="E6206" t="s">
        <v>12801</v>
      </c>
      <c r="F6206" t="s">
        <v>11504</v>
      </c>
      <c r="G6206" t="s">
        <v>11505</v>
      </c>
      <c r="H6206">
        <v>77.102175500000001</v>
      </c>
      <c r="I6206">
        <v>28.4720297</v>
      </c>
      <c r="J6206" t="s">
        <v>500</v>
      </c>
      <c r="K6206" t="s">
        <v>28</v>
      </c>
      <c r="L6206" t="s">
        <v>29</v>
      </c>
      <c r="M6206" t="s">
        <v>29</v>
      </c>
      <c r="N6206" t="s">
        <v>29</v>
      </c>
      <c r="O6206" t="s">
        <v>29</v>
      </c>
      <c r="P6206">
        <v>1</v>
      </c>
      <c r="Q6206">
        <v>10</v>
      </c>
      <c r="R6206">
        <v>400</v>
      </c>
      <c r="S6206" t="str">
        <f>IF(Table1[[#This Row],[Average_Cost_for_two]]&lt;500,"Low",IF(Table1[[#This Row],[Average_Cost_for_two]]&lt;=1500,"Medium","High"))</f>
        <v>Low</v>
      </c>
      <c r="T6206">
        <v>3.2</v>
      </c>
      <c r="U6206">
        <v>2010</v>
      </c>
      <c r="V6206">
        <v>3</v>
      </c>
      <c r="W6206">
        <v>23</v>
      </c>
      <c r="X6206">
        <f>IF(OR(Main!$U6206=0,
       Main!$V6206=0,
       Main!$W6206=0),
   "",
   DATE(Main!$U6206,
        Main!$V6206,
        Main!$W6206)
)</f>
        <v>40260</v>
      </c>
      <c r="Y6206">
        <f>Table1[[#This Row],[Average_Cost_for_two]]*VLOOKUP(Table1[[#This Row],[Currency]],currency!$A$2:$B$10,2,FALSE)</f>
        <v>4.8</v>
      </c>
      <c r="Z6206" t="str">
        <f>VLOOKUP(C6206,country!A:B,2,FALSE)</f>
        <v>India</v>
      </c>
      <c r="AA6206">
        <f t="shared" si="96"/>
        <v>1</v>
      </c>
    </row>
    <row r="6207" spans="1:27" ht="15.75" customHeight="1" x14ac:dyDescent="0.25">
      <c r="A6207">
        <v>6709</v>
      </c>
      <c r="B6207" t="s">
        <v>12802</v>
      </c>
      <c r="C6207">
        <v>1</v>
      </c>
      <c r="D6207" t="s">
        <v>11222</v>
      </c>
      <c r="E6207" t="s">
        <v>12803</v>
      </c>
      <c r="F6207" t="s">
        <v>11251</v>
      </c>
      <c r="G6207" t="s">
        <v>11252</v>
      </c>
      <c r="H6207">
        <v>77.048056000000003</v>
      </c>
      <c r="I6207">
        <v>28.473059899999999</v>
      </c>
      <c r="J6207" t="s">
        <v>480</v>
      </c>
      <c r="K6207" t="s">
        <v>28</v>
      </c>
      <c r="L6207" t="s">
        <v>29</v>
      </c>
      <c r="M6207" t="s">
        <v>29</v>
      </c>
      <c r="N6207" t="s">
        <v>29</v>
      </c>
      <c r="O6207" t="s">
        <v>29</v>
      </c>
      <c r="P6207">
        <v>1</v>
      </c>
      <c r="Q6207">
        <v>21</v>
      </c>
      <c r="R6207">
        <v>400</v>
      </c>
      <c r="S6207" t="str">
        <f>IF(Table1[[#This Row],[Average_Cost_for_two]]&lt;500,"Low",IF(Table1[[#This Row],[Average_Cost_for_two]]&lt;=1500,"Medium","High"))</f>
        <v>Low</v>
      </c>
      <c r="T6207">
        <v>3.1</v>
      </c>
      <c r="U6207">
        <v>2016</v>
      </c>
      <c r="V6207">
        <v>3</v>
      </c>
      <c r="W6207">
        <v>2</v>
      </c>
      <c r="X6207">
        <f>IF(OR(Main!$U6207=0,
       Main!$V6207=0,
       Main!$W6207=0),
   "",
   DATE(Main!$U6207,
        Main!$V6207,
        Main!$W6207)
)</f>
        <v>42431</v>
      </c>
      <c r="Y6207">
        <f>Table1[[#This Row],[Average_Cost_for_two]]*VLOOKUP(Table1[[#This Row],[Currency]],currency!$A$2:$B$10,2,FALSE)</f>
        <v>4.8</v>
      </c>
      <c r="Z6207" t="str">
        <f>VLOOKUP(C6207,country!A:B,2,FALSE)</f>
        <v>India</v>
      </c>
      <c r="AA6207">
        <f t="shared" si="96"/>
        <v>1</v>
      </c>
    </row>
    <row r="6208" spans="1:27" ht="15.75" customHeight="1" x14ac:dyDescent="0.25">
      <c r="A6208">
        <v>4122</v>
      </c>
      <c r="B6208" t="s">
        <v>7431</v>
      </c>
      <c r="C6208">
        <v>1</v>
      </c>
      <c r="D6208" t="s">
        <v>11222</v>
      </c>
      <c r="E6208" t="s">
        <v>12804</v>
      </c>
      <c r="F6208" t="s">
        <v>11251</v>
      </c>
      <c r="G6208" t="s">
        <v>11252</v>
      </c>
      <c r="H6208">
        <v>77.048440600000006</v>
      </c>
      <c r="I6208">
        <v>28.4736075</v>
      </c>
      <c r="J6208" t="s">
        <v>830</v>
      </c>
      <c r="K6208" t="s">
        <v>28</v>
      </c>
      <c r="L6208" t="s">
        <v>29</v>
      </c>
      <c r="M6208" t="s">
        <v>29</v>
      </c>
      <c r="N6208" t="s">
        <v>29</v>
      </c>
      <c r="O6208" t="s">
        <v>29</v>
      </c>
      <c r="P6208">
        <v>1</v>
      </c>
      <c r="Q6208">
        <v>9</v>
      </c>
      <c r="R6208">
        <v>400</v>
      </c>
      <c r="S6208" t="str">
        <f>IF(Table1[[#This Row],[Average_Cost_for_two]]&lt;500,"Low",IF(Table1[[#This Row],[Average_Cost_for_two]]&lt;=1500,"Medium","High"))</f>
        <v>Low</v>
      </c>
      <c r="T6208">
        <v>2.8</v>
      </c>
      <c r="U6208">
        <v>2010</v>
      </c>
      <c r="V6208">
        <v>3</v>
      </c>
      <c r="W6208">
        <v>20</v>
      </c>
      <c r="X6208">
        <f>IF(OR(Main!$U6208=0,
       Main!$V6208=0,
       Main!$W6208=0),
   "",
   DATE(Main!$U6208,
        Main!$V6208,
        Main!$W6208)
)</f>
        <v>40257</v>
      </c>
      <c r="Y6208">
        <f>Table1[[#This Row],[Average_Cost_for_two]]*VLOOKUP(Table1[[#This Row],[Currency]],currency!$A$2:$B$10,2,FALSE)</f>
        <v>4.8</v>
      </c>
      <c r="Z6208" t="str">
        <f>VLOOKUP(C6208,country!A:B,2,FALSE)</f>
        <v>India</v>
      </c>
      <c r="AA6208">
        <f t="shared" si="96"/>
        <v>1</v>
      </c>
    </row>
    <row r="6209" spans="1:27" ht="15.75" customHeight="1" x14ac:dyDescent="0.25">
      <c r="A6209">
        <v>18352682</v>
      </c>
      <c r="B6209" t="s">
        <v>12805</v>
      </c>
      <c r="C6209">
        <v>1</v>
      </c>
      <c r="D6209" t="s">
        <v>11222</v>
      </c>
      <c r="E6209" t="s">
        <v>12806</v>
      </c>
      <c r="F6209" t="s">
        <v>11534</v>
      </c>
      <c r="G6209" t="s">
        <v>11535</v>
      </c>
      <c r="H6209">
        <v>77.068993300000002</v>
      </c>
      <c r="I6209">
        <v>28.434681999999999</v>
      </c>
      <c r="J6209" t="s">
        <v>27</v>
      </c>
      <c r="K6209" t="s">
        <v>28</v>
      </c>
      <c r="L6209" t="s">
        <v>29</v>
      </c>
      <c r="M6209" t="s">
        <v>29</v>
      </c>
      <c r="N6209" t="s">
        <v>29</v>
      </c>
      <c r="O6209" t="s">
        <v>29</v>
      </c>
      <c r="P6209">
        <v>1</v>
      </c>
      <c r="Q6209">
        <v>3</v>
      </c>
      <c r="R6209">
        <v>400</v>
      </c>
      <c r="S6209" t="str">
        <f>IF(Table1[[#This Row],[Average_Cost_for_two]]&lt;500,"Low",IF(Table1[[#This Row],[Average_Cost_for_two]]&lt;=1500,"Medium","High"))</f>
        <v>Low</v>
      </c>
      <c r="T6209">
        <v>1</v>
      </c>
      <c r="U6209">
        <v>2012</v>
      </c>
      <c r="V6209">
        <v>3</v>
      </c>
      <c r="W6209">
        <v>6</v>
      </c>
      <c r="X6209">
        <f>IF(OR(Main!$U6209=0,
       Main!$V6209=0,
       Main!$W6209=0),
   "",
   DATE(Main!$U6209,
        Main!$V6209,
        Main!$W6209)
)</f>
        <v>40974</v>
      </c>
      <c r="Y6209">
        <f>Table1[[#This Row],[Average_Cost_for_two]]*VLOOKUP(Table1[[#This Row],[Currency]],currency!$A$2:$B$10,2,FALSE)</f>
        <v>4.8</v>
      </c>
      <c r="Z6209" t="str">
        <f>VLOOKUP(C6209,country!A:B,2,FALSE)</f>
        <v>India</v>
      </c>
      <c r="AA6209">
        <f t="shared" si="96"/>
        <v>1</v>
      </c>
    </row>
    <row r="6210" spans="1:27" ht="15.75" customHeight="1" x14ac:dyDescent="0.25">
      <c r="A6210">
        <v>312560</v>
      </c>
      <c r="B6210" t="s">
        <v>12807</v>
      </c>
      <c r="C6210">
        <v>1</v>
      </c>
      <c r="D6210" t="s">
        <v>11222</v>
      </c>
      <c r="E6210" t="s">
        <v>12808</v>
      </c>
      <c r="F6210" t="s">
        <v>11235</v>
      </c>
      <c r="G6210" t="s">
        <v>11236</v>
      </c>
      <c r="H6210">
        <v>77.134901999999997</v>
      </c>
      <c r="I6210">
        <v>28.434577600000001</v>
      </c>
      <c r="J6210" t="s">
        <v>562</v>
      </c>
      <c r="K6210" t="s">
        <v>28</v>
      </c>
      <c r="L6210" t="s">
        <v>29</v>
      </c>
      <c r="M6210" t="s">
        <v>29</v>
      </c>
      <c r="N6210" t="s">
        <v>29</v>
      </c>
      <c r="O6210" t="s">
        <v>29</v>
      </c>
      <c r="P6210">
        <v>1</v>
      </c>
      <c r="Q6210">
        <v>1</v>
      </c>
      <c r="R6210">
        <v>400</v>
      </c>
      <c r="S6210" t="str">
        <f>IF(Table1[[#This Row],[Average_Cost_for_two]]&lt;500,"Low",IF(Table1[[#This Row],[Average_Cost_for_two]]&lt;=1500,"Medium","High"))</f>
        <v>Low</v>
      </c>
      <c r="T6210">
        <v>1</v>
      </c>
      <c r="U6210">
        <v>2013</v>
      </c>
      <c r="V6210">
        <v>3</v>
      </c>
      <c r="W6210">
        <v>21</v>
      </c>
      <c r="X6210">
        <f>IF(OR(Main!$U6210=0,
       Main!$V6210=0,
       Main!$W6210=0),
   "",
   DATE(Main!$U6210,
        Main!$V6210,
        Main!$W6210)
)</f>
        <v>41354</v>
      </c>
      <c r="Y6210">
        <f>Table1[[#This Row],[Average_Cost_for_two]]*VLOOKUP(Table1[[#This Row],[Currency]],currency!$A$2:$B$10,2,FALSE)</f>
        <v>4.8</v>
      </c>
      <c r="Z6210" t="str">
        <f>VLOOKUP(C6210,country!A:B,2,FALSE)</f>
        <v>India</v>
      </c>
      <c r="AA6210">
        <f t="shared" ref="AA6210:AA6273" si="97">ROUNDUP(V6210/3,0)</f>
        <v>1</v>
      </c>
    </row>
    <row r="6211" spans="1:27" ht="15.75" customHeight="1" x14ac:dyDescent="0.25">
      <c r="A6211">
        <v>6867</v>
      </c>
      <c r="B6211" t="s">
        <v>12809</v>
      </c>
      <c r="C6211">
        <v>1</v>
      </c>
      <c r="D6211" t="s">
        <v>11222</v>
      </c>
      <c r="E6211" t="s">
        <v>12810</v>
      </c>
      <c r="F6211" t="s">
        <v>11248</v>
      </c>
      <c r="G6211" t="s">
        <v>11247</v>
      </c>
      <c r="H6211">
        <v>77.040344899999994</v>
      </c>
      <c r="I6211">
        <v>28.4157403</v>
      </c>
      <c r="J6211" t="s">
        <v>27</v>
      </c>
      <c r="K6211" t="s">
        <v>28</v>
      </c>
      <c r="L6211" t="s">
        <v>29</v>
      </c>
      <c r="M6211" t="s">
        <v>29</v>
      </c>
      <c r="N6211" t="s">
        <v>29</v>
      </c>
      <c r="O6211" t="s">
        <v>29</v>
      </c>
      <c r="P6211">
        <v>1</v>
      </c>
      <c r="Q6211">
        <v>41</v>
      </c>
      <c r="R6211">
        <v>400</v>
      </c>
      <c r="S6211" t="str">
        <f>IF(Table1[[#This Row],[Average_Cost_for_two]]&lt;500,"Low",IF(Table1[[#This Row],[Average_Cost_for_two]]&lt;=1500,"Medium","High"))</f>
        <v>Low</v>
      </c>
      <c r="T6211">
        <v>2.9</v>
      </c>
      <c r="U6211">
        <v>2017</v>
      </c>
      <c r="V6211">
        <v>3</v>
      </c>
      <c r="W6211">
        <v>27</v>
      </c>
      <c r="X6211">
        <f>IF(OR(Main!$U6211=0,
       Main!$V6211=0,
       Main!$W6211=0),
   "",
   DATE(Main!$U6211,
        Main!$V6211,
        Main!$W6211)
)</f>
        <v>42821</v>
      </c>
      <c r="Y6211">
        <f>Table1[[#This Row],[Average_Cost_for_two]]*VLOOKUP(Table1[[#This Row],[Currency]],currency!$A$2:$B$10,2,FALSE)</f>
        <v>4.8</v>
      </c>
      <c r="Z6211" t="str">
        <f>VLOOKUP(C6211,country!A:B,2,FALSE)</f>
        <v>India</v>
      </c>
      <c r="AA6211">
        <f t="shared" si="97"/>
        <v>1</v>
      </c>
    </row>
    <row r="6212" spans="1:27" ht="15.75" customHeight="1" x14ac:dyDescent="0.25">
      <c r="A6212">
        <v>4820</v>
      </c>
      <c r="B6212" t="s">
        <v>12753</v>
      </c>
      <c r="C6212">
        <v>1</v>
      </c>
      <c r="D6212" t="s">
        <v>11222</v>
      </c>
      <c r="E6212" t="s">
        <v>12811</v>
      </c>
      <c r="F6212" t="s">
        <v>11248</v>
      </c>
      <c r="G6212" t="s">
        <v>11247</v>
      </c>
      <c r="H6212">
        <v>77.040929599999998</v>
      </c>
      <c r="I6212">
        <v>28.411626999999999</v>
      </c>
      <c r="J6212" t="s">
        <v>6584</v>
      </c>
      <c r="K6212" t="s">
        <v>28</v>
      </c>
      <c r="L6212" t="s">
        <v>29</v>
      </c>
      <c r="M6212" t="s">
        <v>29</v>
      </c>
      <c r="N6212" t="s">
        <v>29</v>
      </c>
      <c r="O6212" t="s">
        <v>29</v>
      </c>
      <c r="P6212">
        <v>1</v>
      </c>
      <c r="Q6212">
        <v>30</v>
      </c>
      <c r="R6212">
        <v>400</v>
      </c>
      <c r="S6212" t="str">
        <f>IF(Table1[[#This Row],[Average_Cost_for_two]]&lt;500,"Low",IF(Table1[[#This Row],[Average_Cost_for_two]]&lt;=1500,"Medium","High"))</f>
        <v>Low</v>
      </c>
      <c r="T6212">
        <v>2.6</v>
      </c>
      <c r="U6212">
        <v>2012</v>
      </c>
      <c r="V6212">
        <v>3</v>
      </c>
      <c r="W6212">
        <v>19</v>
      </c>
      <c r="X6212">
        <f>IF(OR(Main!$U6212=0,
       Main!$V6212=0,
       Main!$W6212=0),
   "",
   DATE(Main!$U6212,
        Main!$V6212,
        Main!$W6212)
)</f>
        <v>40987</v>
      </c>
      <c r="Y6212">
        <f>Table1[[#This Row],[Average_Cost_for_two]]*VLOOKUP(Table1[[#This Row],[Currency]],currency!$A$2:$B$10,2,FALSE)</f>
        <v>4.8</v>
      </c>
      <c r="Z6212" t="str">
        <f>VLOOKUP(C6212,country!A:B,2,FALSE)</f>
        <v>India</v>
      </c>
      <c r="AA6212">
        <f t="shared" si="97"/>
        <v>1</v>
      </c>
    </row>
    <row r="6213" spans="1:27" ht="15.75" customHeight="1" x14ac:dyDescent="0.25">
      <c r="A6213">
        <v>311788</v>
      </c>
      <c r="B6213" t="s">
        <v>12812</v>
      </c>
      <c r="C6213">
        <v>1</v>
      </c>
      <c r="D6213" t="s">
        <v>11222</v>
      </c>
      <c r="E6213" t="s">
        <v>12813</v>
      </c>
      <c r="F6213" t="s">
        <v>11254</v>
      </c>
      <c r="G6213" t="s">
        <v>11255</v>
      </c>
      <c r="H6213">
        <v>77.086752399999995</v>
      </c>
      <c r="I6213">
        <v>28.497558399999999</v>
      </c>
      <c r="J6213" t="s">
        <v>731</v>
      </c>
      <c r="K6213" t="s">
        <v>28</v>
      </c>
      <c r="L6213" t="s">
        <v>29</v>
      </c>
      <c r="M6213" t="s">
        <v>36</v>
      </c>
      <c r="N6213" t="s">
        <v>29</v>
      </c>
      <c r="O6213" t="s">
        <v>29</v>
      </c>
      <c r="P6213">
        <v>1</v>
      </c>
      <c r="Q6213">
        <v>10</v>
      </c>
      <c r="R6213">
        <v>400</v>
      </c>
      <c r="S6213" t="str">
        <f>IF(Table1[[#This Row],[Average_Cost_for_two]]&lt;500,"Low",IF(Table1[[#This Row],[Average_Cost_for_two]]&lt;=1500,"Medium","High"))</f>
        <v>Low</v>
      </c>
      <c r="T6213">
        <v>3</v>
      </c>
      <c r="U6213">
        <v>2010</v>
      </c>
      <c r="V6213">
        <v>3</v>
      </c>
      <c r="W6213">
        <v>2</v>
      </c>
      <c r="X6213">
        <f>IF(OR(Main!$U6213=0,
       Main!$V6213=0,
       Main!$W6213=0),
   "",
   DATE(Main!$U6213,
        Main!$V6213,
        Main!$W6213)
)</f>
        <v>40239</v>
      </c>
      <c r="Y6213">
        <f>Table1[[#This Row],[Average_Cost_for_two]]*VLOOKUP(Table1[[#This Row],[Currency]],currency!$A$2:$B$10,2,FALSE)</f>
        <v>4.8</v>
      </c>
      <c r="Z6213" t="str">
        <f>VLOOKUP(C6213,country!A:B,2,FALSE)</f>
        <v>India</v>
      </c>
      <c r="AA6213">
        <f t="shared" si="97"/>
        <v>1</v>
      </c>
    </row>
    <row r="6214" spans="1:27" ht="15.75" customHeight="1" x14ac:dyDescent="0.25">
      <c r="A6214">
        <v>312592</v>
      </c>
      <c r="B6214" t="s">
        <v>12722</v>
      </c>
      <c r="C6214">
        <v>1</v>
      </c>
      <c r="D6214" t="s">
        <v>11222</v>
      </c>
      <c r="E6214" t="s">
        <v>12814</v>
      </c>
      <c r="F6214" t="s">
        <v>11412</v>
      </c>
      <c r="G6214" t="s">
        <v>11411</v>
      </c>
      <c r="H6214">
        <v>77.055501899999996</v>
      </c>
      <c r="I6214">
        <v>28.443247</v>
      </c>
      <c r="J6214" t="s">
        <v>500</v>
      </c>
      <c r="K6214" t="s">
        <v>28</v>
      </c>
      <c r="L6214" t="s">
        <v>29</v>
      </c>
      <c r="M6214" t="s">
        <v>36</v>
      </c>
      <c r="N6214" t="s">
        <v>29</v>
      </c>
      <c r="O6214" t="s">
        <v>29</v>
      </c>
      <c r="P6214">
        <v>1</v>
      </c>
      <c r="Q6214">
        <v>82</v>
      </c>
      <c r="R6214">
        <v>400</v>
      </c>
      <c r="S6214" t="str">
        <f>IF(Table1[[#This Row],[Average_Cost_for_two]]&lt;500,"Low",IF(Table1[[#This Row],[Average_Cost_for_two]]&lt;=1500,"Medium","High"))</f>
        <v>Low</v>
      </c>
      <c r="T6214">
        <v>3.1</v>
      </c>
      <c r="U6214">
        <v>2016</v>
      </c>
      <c r="V6214">
        <v>3</v>
      </c>
      <c r="W6214">
        <v>27</v>
      </c>
      <c r="X6214">
        <f>IF(OR(Main!$U6214=0,
       Main!$V6214=0,
       Main!$W6214=0),
   "",
   DATE(Main!$U6214,
        Main!$V6214,
        Main!$W6214)
)</f>
        <v>42456</v>
      </c>
      <c r="Y6214">
        <f>Table1[[#This Row],[Average_Cost_for_two]]*VLOOKUP(Table1[[#This Row],[Currency]],currency!$A$2:$B$10,2,FALSE)</f>
        <v>4.8</v>
      </c>
      <c r="Z6214" t="str">
        <f>VLOOKUP(C6214,country!A:B,2,FALSE)</f>
        <v>India</v>
      </c>
      <c r="AA6214">
        <f t="shared" si="97"/>
        <v>1</v>
      </c>
    </row>
    <row r="6215" spans="1:27" ht="15.75" customHeight="1" x14ac:dyDescent="0.25">
      <c r="A6215">
        <v>306524</v>
      </c>
      <c r="B6215" t="s">
        <v>839</v>
      </c>
      <c r="C6215">
        <v>1</v>
      </c>
      <c r="D6215" t="s">
        <v>11222</v>
      </c>
      <c r="E6215" t="s">
        <v>12815</v>
      </c>
      <c r="F6215" t="s">
        <v>11415</v>
      </c>
      <c r="G6215" t="s">
        <v>11416</v>
      </c>
      <c r="H6215">
        <v>77.083652099999995</v>
      </c>
      <c r="I6215">
        <v>28.460657900000001</v>
      </c>
      <c r="J6215" t="s">
        <v>523</v>
      </c>
      <c r="K6215" t="s">
        <v>28</v>
      </c>
      <c r="L6215" t="s">
        <v>29</v>
      </c>
      <c r="M6215" t="s">
        <v>36</v>
      </c>
      <c r="N6215" t="s">
        <v>29</v>
      </c>
      <c r="O6215" t="s">
        <v>29</v>
      </c>
      <c r="P6215">
        <v>1</v>
      </c>
      <c r="Q6215">
        <v>89</v>
      </c>
      <c r="R6215">
        <v>400</v>
      </c>
      <c r="S6215" t="str">
        <f>IF(Table1[[#This Row],[Average_Cost_for_two]]&lt;500,"Low",IF(Table1[[#This Row],[Average_Cost_for_two]]&lt;=1500,"Medium","High"))</f>
        <v>Low</v>
      </c>
      <c r="T6215">
        <v>3</v>
      </c>
      <c r="U6215">
        <v>2016</v>
      </c>
      <c r="V6215">
        <v>3</v>
      </c>
      <c r="W6215">
        <v>13</v>
      </c>
      <c r="X6215">
        <f>IF(OR(Main!$U6215=0,
       Main!$V6215=0,
       Main!$W6215=0),
   "",
   DATE(Main!$U6215,
        Main!$V6215,
        Main!$W6215)
)</f>
        <v>42442</v>
      </c>
      <c r="Y6215">
        <f>Table1[[#This Row],[Average_Cost_for_two]]*VLOOKUP(Table1[[#This Row],[Currency]],currency!$A$2:$B$10,2,FALSE)</f>
        <v>4.8</v>
      </c>
      <c r="Z6215" t="str">
        <f>VLOOKUP(C6215,country!A:B,2,FALSE)</f>
        <v>India</v>
      </c>
      <c r="AA6215">
        <f t="shared" si="97"/>
        <v>1</v>
      </c>
    </row>
    <row r="6216" spans="1:27" ht="15.75" customHeight="1" x14ac:dyDescent="0.25">
      <c r="A6216">
        <v>304713</v>
      </c>
      <c r="B6216" t="s">
        <v>12816</v>
      </c>
      <c r="C6216">
        <v>1</v>
      </c>
      <c r="D6216" t="s">
        <v>11222</v>
      </c>
      <c r="E6216" t="s">
        <v>12817</v>
      </c>
      <c r="F6216" t="s">
        <v>11345</v>
      </c>
      <c r="G6216" t="s">
        <v>11346</v>
      </c>
      <c r="H6216">
        <v>77.017866299999994</v>
      </c>
      <c r="I6216">
        <v>28.4603933</v>
      </c>
      <c r="J6216" t="s">
        <v>27</v>
      </c>
      <c r="K6216" t="s">
        <v>28</v>
      </c>
      <c r="L6216" t="s">
        <v>29</v>
      </c>
      <c r="M6216" t="s">
        <v>29</v>
      </c>
      <c r="N6216" t="s">
        <v>29</v>
      </c>
      <c r="O6216" t="s">
        <v>29</v>
      </c>
      <c r="P6216">
        <v>1</v>
      </c>
      <c r="Q6216">
        <v>28</v>
      </c>
      <c r="R6216">
        <v>400</v>
      </c>
      <c r="S6216" t="str">
        <f>IF(Table1[[#This Row],[Average_Cost_for_two]]&lt;500,"Low",IF(Table1[[#This Row],[Average_Cost_for_two]]&lt;=1500,"Medium","High"))</f>
        <v>Low</v>
      </c>
      <c r="T6216">
        <v>3.2</v>
      </c>
      <c r="U6216">
        <v>2012</v>
      </c>
      <c r="V6216">
        <v>2</v>
      </c>
      <c r="W6216">
        <v>16</v>
      </c>
      <c r="X6216">
        <f>IF(OR(Main!$U6216=0,
       Main!$V6216=0,
       Main!$W6216=0),
   "",
   DATE(Main!$U6216,
        Main!$V6216,
        Main!$W6216)
)</f>
        <v>40955</v>
      </c>
      <c r="Y6216">
        <f>Table1[[#This Row],[Average_Cost_for_two]]*VLOOKUP(Table1[[#This Row],[Currency]],currency!$A$2:$B$10,2,FALSE)</f>
        <v>4.8</v>
      </c>
      <c r="Z6216" t="str">
        <f>VLOOKUP(C6216,country!A:B,2,FALSE)</f>
        <v>India</v>
      </c>
      <c r="AA6216">
        <f t="shared" si="97"/>
        <v>1</v>
      </c>
    </row>
    <row r="6217" spans="1:27" ht="15.75" customHeight="1" x14ac:dyDescent="0.25">
      <c r="A6217">
        <v>18375401</v>
      </c>
      <c r="B6217" t="s">
        <v>12818</v>
      </c>
      <c r="C6217">
        <v>1</v>
      </c>
      <c r="D6217" t="s">
        <v>11222</v>
      </c>
      <c r="E6217" t="s">
        <v>12819</v>
      </c>
      <c r="F6217" t="s">
        <v>11355</v>
      </c>
      <c r="G6217" t="s">
        <v>11354</v>
      </c>
      <c r="H6217">
        <v>77.037902000000003</v>
      </c>
      <c r="I6217">
        <v>28.512546799999999</v>
      </c>
      <c r="J6217" t="s">
        <v>12820</v>
      </c>
      <c r="K6217" t="s">
        <v>28</v>
      </c>
      <c r="L6217" t="s">
        <v>29</v>
      </c>
      <c r="M6217" t="s">
        <v>29</v>
      </c>
      <c r="N6217" t="s">
        <v>29</v>
      </c>
      <c r="O6217" t="s">
        <v>29</v>
      </c>
      <c r="P6217">
        <v>1</v>
      </c>
      <c r="Q6217">
        <v>17</v>
      </c>
      <c r="R6217">
        <v>400</v>
      </c>
      <c r="S6217" t="str">
        <f>IF(Table1[[#This Row],[Average_Cost_for_two]]&lt;500,"Low",IF(Table1[[#This Row],[Average_Cost_for_two]]&lt;=1500,"Medium","High"))</f>
        <v>Low</v>
      </c>
      <c r="T6217">
        <v>3.1</v>
      </c>
      <c r="U6217">
        <v>2016</v>
      </c>
      <c r="V6217">
        <v>2</v>
      </c>
      <c r="W6217">
        <v>12</v>
      </c>
      <c r="X6217">
        <f>IF(OR(Main!$U6217=0,
       Main!$V6217=0,
       Main!$W6217=0),
   "",
   DATE(Main!$U6217,
        Main!$V6217,
        Main!$W6217)
)</f>
        <v>42412</v>
      </c>
      <c r="Y6217">
        <f>Table1[[#This Row],[Average_Cost_for_two]]*VLOOKUP(Table1[[#This Row],[Currency]],currency!$A$2:$B$10,2,FALSE)</f>
        <v>4.8</v>
      </c>
      <c r="Z6217" t="str">
        <f>VLOOKUP(C6217,country!A:B,2,FALSE)</f>
        <v>India</v>
      </c>
      <c r="AA6217">
        <f t="shared" si="97"/>
        <v>1</v>
      </c>
    </row>
    <row r="6218" spans="1:27" ht="15.75" customHeight="1" x14ac:dyDescent="0.25">
      <c r="A6218">
        <v>18342375</v>
      </c>
      <c r="B6218" t="s">
        <v>12821</v>
      </c>
      <c r="C6218">
        <v>1</v>
      </c>
      <c r="D6218" t="s">
        <v>11222</v>
      </c>
      <c r="E6218" t="s">
        <v>12822</v>
      </c>
      <c r="F6218" t="s">
        <v>11367</v>
      </c>
      <c r="G6218" t="s">
        <v>11368</v>
      </c>
      <c r="H6218">
        <v>0</v>
      </c>
      <c r="I6218">
        <v>0</v>
      </c>
      <c r="J6218" t="s">
        <v>12823</v>
      </c>
      <c r="K6218" t="s">
        <v>28</v>
      </c>
      <c r="L6218" t="s">
        <v>29</v>
      </c>
      <c r="M6218" t="s">
        <v>29</v>
      </c>
      <c r="N6218" t="s">
        <v>29</v>
      </c>
      <c r="O6218" t="s">
        <v>29</v>
      </c>
      <c r="P6218">
        <v>1</v>
      </c>
      <c r="Q6218">
        <v>1</v>
      </c>
      <c r="R6218">
        <v>400</v>
      </c>
      <c r="S6218" t="str">
        <f>IF(Table1[[#This Row],[Average_Cost_for_two]]&lt;500,"Low",IF(Table1[[#This Row],[Average_Cost_for_two]]&lt;=1500,"Medium","High"))</f>
        <v>Low</v>
      </c>
      <c r="T6218">
        <v>1</v>
      </c>
      <c r="U6218">
        <v>2015</v>
      </c>
      <c r="V6218">
        <v>2</v>
      </c>
      <c r="W6218">
        <v>16</v>
      </c>
      <c r="X6218">
        <f>IF(OR(Main!$U6218=0,
       Main!$V6218=0,
       Main!$W6218=0),
   "",
   DATE(Main!$U6218,
        Main!$V6218,
        Main!$W6218)
)</f>
        <v>42051</v>
      </c>
      <c r="Y6218">
        <f>Table1[[#This Row],[Average_Cost_for_two]]*VLOOKUP(Table1[[#This Row],[Currency]],currency!$A$2:$B$10,2,FALSE)</f>
        <v>4.8</v>
      </c>
      <c r="Z6218" t="str">
        <f>VLOOKUP(C6218,country!A:B,2,FALSE)</f>
        <v>India</v>
      </c>
      <c r="AA6218">
        <f t="shared" si="97"/>
        <v>1</v>
      </c>
    </row>
    <row r="6219" spans="1:27" ht="15.75" customHeight="1" x14ac:dyDescent="0.25">
      <c r="A6219">
        <v>18037822</v>
      </c>
      <c r="B6219" t="s">
        <v>12704</v>
      </c>
      <c r="C6219">
        <v>1</v>
      </c>
      <c r="D6219" t="s">
        <v>11222</v>
      </c>
      <c r="E6219" t="s">
        <v>12824</v>
      </c>
      <c r="F6219" t="s">
        <v>11371</v>
      </c>
      <c r="G6219" t="s">
        <v>11372</v>
      </c>
      <c r="H6219">
        <v>77.067104599999993</v>
      </c>
      <c r="I6219">
        <v>28.471349</v>
      </c>
      <c r="J6219" t="s">
        <v>3744</v>
      </c>
      <c r="K6219" t="s">
        <v>28</v>
      </c>
      <c r="L6219" t="s">
        <v>29</v>
      </c>
      <c r="M6219" t="s">
        <v>29</v>
      </c>
      <c r="N6219" t="s">
        <v>29</v>
      </c>
      <c r="O6219" t="s">
        <v>29</v>
      </c>
      <c r="P6219">
        <v>1</v>
      </c>
      <c r="Q6219">
        <v>208</v>
      </c>
      <c r="R6219">
        <v>400</v>
      </c>
      <c r="S6219" t="str">
        <f>IF(Table1[[#This Row],[Average_Cost_for_two]]&lt;500,"Low",IF(Table1[[#This Row],[Average_Cost_for_two]]&lt;=1500,"Medium","High"))</f>
        <v>Low</v>
      </c>
      <c r="T6219">
        <v>4.0999999999999996</v>
      </c>
      <c r="U6219">
        <v>2010</v>
      </c>
      <c r="V6219">
        <v>2</v>
      </c>
      <c r="W6219">
        <v>4</v>
      </c>
      <c r="X6219">
        <f>IF(OR(Main!$U6219=0,
       Main!$V6219=0,
       Main!$W6219=0),
   "",
   DATE(Main!$U6219,
        Main!$V6219,
        Main!$W6219)
)</f>
        <v>40213</v>
      </c>
      <c r="Y6219">
        <f>Table1[[#This Row],[Average_Cost_for_two]]*VLOOKUP(Table1[[#This Row],[Currency]],currency!$A$2:$B$10,2,FALSE)</f>
        <v>4.8</v>
      </c>
      <c r="Z6219" t="str">
        <f>VLOOKUP(C6219,country!A:B,2,FALSE)</f>
        <v>India</v>
      </c>
      <c r="AA6219">
        <f t="shared" si="97"/>
        <v>1</v>
      </c>
    </row>
    <row r="6220" spans="1:27" ht="15.75" customHeight="1" x14ac:dyDescent="0.25">
      <c r="A6220">
        <v>312683</v>
      </c>
      <c r="B6220" t="s">
        <v>12825</v>
      </c>
      <c r="C6220">
        <v>1</v>
      </c>
      <c r="D6220" t="s">
        <v>11222</v>
      </c>
      <c r="E6220" t="s">
        <v>12826</v>
      </c>
      <c r="F6220" t="s">
        <v>12827</v>
      </c>
      <c r="G6220" t="s">
        <v>12828</v>
      </c>
      <c r="H6220">
        <v>77.095980800000007</v>
      </c>
      <c r="I6220">
        <v>28.451449700000001</v>
      </c>
      <c r="J6220" t="s">
        <v>562</v>
      </c>
      <c r="K6220" t="s">
        <v>28</v>
      </c>
      <c r="L6220" t="s">
        <v>29</v>
      </c>
      <c r="M6220" t="s">
        <v>29</v>
      </c>
      <c r="N6220" t="s">
        <v>29</v>
      </c>
      <c r="O6220" t="s">
        <v>29</v>
      </c>
      <c r="P6220">
        <v>1</v>
      </c>
      <c r="Q6220">
        <v>176</v>
      </c>
      <c r="R6220">
        <v>400</v>
      </c>
      <c r="S6220" t="str">
        <f>IF(Table1[[#This Row],[Average_Cost_for_two]]&lt;500,"Low",IF(Table1[[#This Row],[Average_Cost_for_two]]&lt;=1500,"Medium","High"))</f>
        <v>Low</v>
      </c>
      <c r="T6220">
        <v>4.0999999999999996</v>
      </c>
      <c r="U6220">
        <v>2014</v>
      </c>
      <c r="V6220">
        <v>2</v>
      </c>
      <c r="W6220">
        <v>26</v>
      </c>
      <c r="X6220">
        <f>IF(OR(Main!$U6220=0,
       Main!$V6220=0,
       Main!$W6220=0),
   "",
   DATE(Main!$U6220,
        Main!$V6220,
        Main!$W6220)
)</f>
        <v>41696</v>
      </c>
      <c r="Y6220">
        <f>Table1[[#This Row],[Average_Cost_for_two]]*VLOOKUP(Table1[[#This Row],[Currency]],currency!$A$2:$B$10,2,FALSE)</f>
        <v>4.8</v>
      </c>
      <c r="Z6220" t="str">
        <f>VLOOKUP(C6220,country!A:B,2,FALSE)</f>
        <v>India</v>
      </c>
      <c r="AA6220">
        <f t="shared" si="97"/>
        <v>1</v>
      </c>
    </row>
    <row r="6221" spans="1:27" ht="15.75" customHeight="1" x14ac:dyDescent="0.25">
      <c r="A6221">
        <v>18337883</v>
      </c>
      <c r="B6221" t="s">
        <v>496</v>
      </c>
      <c r="C6221">
        <v>1</v>
      </c>
      <c r="D6221" t="s">
        <v>11222</v>
      </c>
      <c r="E6221" t="s">
        <v>12829</v>
      </c>
      <c r="F6221" t="s">
        <v>11254</v>
      </c>
      <c r="G6221" t="s">
        <v>11255</v>
      </c>
      <c r="H6221">
        <v>77.085902000000004</v>
      </c>
      <c r="I6221">
        <v>28.509467999999998</v>
      </c>
      <c r="J6221" t="s">
        <v>500</v>
      </c>
      <c r="K6221" t="s">
        <v>28</v>
      </c>
      <c r="L6221" t="s">
        <v>29</v>
      </c>
      <c r="M6221" t="s">
        <v>36</v>
      </c>
      <c r="N6221" t="s">
        <v>29</v>
      </c>
      <c r="O6221" t="s">
        <v>29</v>
      </c>
      <c r="P6221">
        <v>1</v>
      </c>
      <c r="Q6221">
        <v>1</v>
      </c>
      <c r="R6221">
        <v>400</v>
      </c>
      <c r="S6221" t="str">
        <f>IF(Table1[[#This Row],[Average_Cost_for_two]]&lt;500,"Low",IF(Table1[[#This Row],[Average_Cost_for_two]]&lt;=1500,"Medium","High"))</f>
        <v>Low</v>
      </c>
      <c r="T6221">
        <v>1</v>
      </c>
      <c r="U6221">
        <v>2014</v>
      </c>
      <c r="V6221">
        <v>2</v>
      </c>
      <c r="W6221">
        <v>18</v>
      </c>
      <c r="X6221">
        <f>IF(OR(Main!$U6221=0,
       Main!$V6221=0,
       Main!$W6221=0),
   "",
   DATE(Main!$U6221,
        Main!$V6221,
        Main!$W6221)
)</f>
        <v>41688</v>
      </c>
      <c r="Y6221">
        <f>Table1[[#This Row],[Average_Cost_for_two]]*VLOOKUP(Table1[[#This Row],[Currency]],currency!$A$2:$B$10,2,FALSE)</f>
        <v>4.8</v>
      </c>
      <c r="Z6221" t="str">
        <f>VLOOKUP(C6221,country!A:B,2,FALSE)</f>
        <v>India</v>
      </c>
      <c r="AA6221">
        <f t="shared" si="97"/>
        <v>1</v>
      </c>
    </row>
    <row r="6222" spans="1:27" ht="15.75" customHeight="1" x14ac:dyDescent="0.25">
      <c r="A6222">
        <v>18396189</v>
      </c>
      <c r="B6222" t="s">
        <v>496</v>
      </c>
      <c r="C6222">
        <v>1</v>
      </c>
      <c r="D6222" t="s">
        <v>11222</v>
      </c>
      <c r="E6222" t="s">
        <v>12830</v>
      </c>
      <c r="F6222" t="s">
        <v>11224</v>
      </c>
      <c r="G6222" t="s">
        <v>11225</v>
      </c>
      <c r="H6222">
        <v>77.093543600000004</v>
      </c>
      <c r="I6222">
        <v>28.493433499999998</v>
      </c>
      <c r="J6222" t="s">
        <v>859</v>
      </c>
      <c r="K6222" t="s">
        <v>28</v>
      </c>
      <c r="L6222" t="s">
        <v>29</v>
      </c>
      <c r="M6222" t="s">
        <v>29</v>
      </c>
      <c r="N6222" t="s">
        <v>29</v>
      </c>
      <c r="O6222" t="s">
        <v>29</v>
      </c>
      <c r="P6222">
        <v>1</v>
      </c>
      <c r="Q6222">
        <v>15</v>
      </c>
      <c r="R6222">
        <v>400</v>
      </c>
      <c r="S6222" t="str">
        <f>IF(Table1[[#This Row],[Average_Cost_for_two]]&lt;500,"Low",IF(Table1[[#This Row],[Average_Cost_for_two]]&lt;=1500,"Medium","High"))</f>
        <v>Low</v>
      </c>
      <c r="T6222">
        <v>3.2</v>
      </c>
      <c r="U6222">
        <v>2010</v>
      </c>
      <c r="V6222">
        <v>1</v>
      </c>
      <c r="W6222">
        <v>1</v>
      </c>
      <c r="X6222">
        <f>IF(OR(Main!$U6222=0,
       Main!$V6222=0,
       Main!$W6222=0),
   "",
   DATE(Main!$U6222,
        Main!$V6222,
        Main!$W6222)
)</f>
        <v>40179</v>
      </c>
      <c r="Y6222">
        <f>Table1[[#This Row],[Average_Cost_for_two]]*VLOOKUP(Table1[[#This Row],[Currency]],currency!$A$2:$B$10,2,FALSE)</f>
        <v>4.8</v>
      </c>
      <c r="Z6222" t="str">
        <f>VLOOKUP(C6222,country!A:B,2,FALSE)</f>
        <v>India</v>
      </c>
      <c r="AA6222">
        <f t="shared" si="97"/>
        <v>1</v>
      </c>
    </row>
    <row r="6223" spans="1:27" ht="15.75" customHeight="1" x14ac:dyDescent="0.25">
      <c r="A6223">
        <v>302044</v>
      </c>
      <c r="B6223" t="s">
        <v>422</v>
      </c>
      <c r="C6223">
        <v>1</v>
      </c>
      <c r="D6223" t="s">
        <v>11222</v>
      </c>
      <c r="E6223" t="s">
        <v>12831</v>
      </c>
      <c r="F6223" t="s">
        <v>11345</v>
      </c>
      <c r="G6223" t="s">
        <v>11346</v>
      </c>
      <c r="H6223">
        <v>77.012953400000001</v>
      </c>
      <c r="I6223">
        <v>28.484181599999999</v>
      </c>
      <c r="J6223" t="s">
        <v>27</v>
      </c>
      <c r="K6223" t="s">
        <v>28</v>
      </c>
      <c r="L6223" t="s">
        <v>29</v>
      </c>
      <c r="M6223" t="s">
        <v>29</v>
      </c>
      <c r="N6223" t="s">
        <v>29</v>
      </c>
      <c r="O6223" t="s">
        <v>29</v>
      </c>
      <c r="P6223">
        <v>1</v>
      </c>
      <c r="Q6223">
        <v>4</v>
      </c>
      <c r="R6223">
        <v>400</v>
      </c>
      <c r="S6223" t="str">
        <f>IF(Table1[[#This Row],[Average_Cost_for_two]]&lt;500,"Low",IF(Table1[[#This Row],[Average_Cost_for_two]]&lt;=1500,"Medium","High"))</f>
        <v>Low</v>
      </c>
      <c r="T6223">
        <v>2.9</v>
      </c>
      <c r="U6223">
        <v>2014</v>
      </c>
      <c r="V6223">
        <v>1</v>
      </c>
      <c r="W6223">
        <v>27</v>
      </c>
      <c r="X6223">
        <f>IF(OR(Main!$U6223=0,
       Main!$V6223=0,
       Main!$W6223=0),
   "",
   DATE(Main!$U6223,
        Main!$V6223,
        Main!$W6223)
)</f>
        <v>41666</v>
      </c>
      <c r="Y6223">
        <f>Table1[[#This Row],[Average_Cost_for_two]]*VLOOKUP(Table1[[#This Row],[Currency]],currency!$A$2:$B$10,2,FALSE)</f>
        <v>4.8</v>
      </c>
      <c r="Z6223" t="str">
        <f>VLOOKUP(C6223,country!A:B,2,FALSE)</f>
        <v>India</v>
      </c>
      <c r="AA6223">
        <f t="shared" si="97"/>
        <v>1</v>
      </c>
    </row>
    <row r="6224" spans="1:27" ht="15.75" customHeight="1" x14ac:dyDescent="0.25">
      <c r="A6224">
        <v>311770</v>
      </c>
      <c r="B6224" t="s">
        <v>12781</v>
      </c>
      <c r="C6224">
        <v>1</v>
      </c>
      <c r="D6224" t="s">
        <v>11222</v>
      </c>
      <c r="E6224" t="s">
        <v>12832</v>
      </c>
      <c r="F6224" t="s">
        <v>11363</v>
      </c>
      <c r="G6224" t="s">
        <v>11364</v>
      </c>
      <c r="H6224">
        <v>77.043554299999997</v>
      </c>
      <c r="I6224">
        <v>28.458311699999999</v>
      </c>
      <c r="J6224" t="s">
        <v>580</v>
      </c>
      <c r="K6224" t="s">
        <v>28</v>
      </c>
      <c r="L6224" t="s">
        <v>29</v>
      </c>
      <c r="M6224" t="s">
        <v>29</v>
      </c>
      <c r="N6224" t="s">
        <v>29</v>
      </c>
      <c r="O6224" t="s">
        <v>29</v>
      </c>
      <c r="P6224">
        <v>1</v>
      </c>
      <c r="Q6224">
        <v>6</v>
      </c>
      <c r="R6224">
        <v>400</v>
      </c>
      <c r="S6224" t="str">
        <f>IF(Table1[[#This Row],[Average_Cost_for_two]]&lt;500,"Low",IF(Table1[[#This Row],[Average_Cost_for_two]]&lt;=1500,"Medium","High"))</f>
        <v>Low</v>
      </c>
      <c r="T6224">
        <v>2.9</v>
      </c>
      <c r="U6224">
        <v>2015</v>
      </c>
      <c r="V6224">
        <v>1</v>
      </c>
      <c r="W6224">
        <v>4</v>
      </c>
      <c r="X6224">
        <f>IF(OR(Main!$U6224=0,
       Main!$V6224=0,
       Main!$W6224=0),
   "",
   DATE(Main!$U6224,
        Main!$V6224,
        Main!$W6224)
)</f>
        <v>42008</v>
      </c>
      <c r="Y6224">
        <f>Table1[[#This Row],[Average_Cost_for_two]]*VLOOKUP(Table1[[#This Row],[Currency]],currency!$A$2:$B$10,2,FALSE)</f>
        <v>4.8</v>
      </c>
      <c r="Z6224" t="str">
        <f>VLOOKUP(C6224,country!A:B,2,FALSE)</f>
        <v>India</v>
      </c>
      <c r="AA6224">
        <f t="shared" si="97"/>
        <v>1</v>
      </c>
    </row>
    <row r="6225" spans="1:27" ht="15.75" customHeight="1" x14ac:dyDescent="0.25">
      <c r="A6225">
        <v>304351</v>
      </c>
      <c r="B6225" t="s">
        <v>12833</v>
      </c>
      <c r="C6225">
        <v>1</v>
      </c>
      <c r="D6225" t="s">
        <v>11222</v>
      </c>
      <c r="E6225" t="s">
        <v>12834</v>
      </c>
      <c r="F6225" t="s">
        <v>11523</v>
      </c>
      <c r="G6225" t="s">
        <v>11524</v>
      </c>
      <c r="H6225">
        <v>77.050722899999997</v>
      </c>
      <c r="I6225">
        <v>28.453032199999999</v>
      </c>
      <c r="J6225" t="s">
        <v>523</v>
      </c>
      <c r="K6225" t="s">
        <v>28</v>
      </c>
      <c r="L6225" t="s">
        <v>29</v>
      </c>
      <c r="M6225" t="s">
        <v>36</v>
      </c>
      <c r="N6225" t="s">
        <v>29</v>
      </c>
      <c r="O6225" t="s">
        <v>29</v>
      </c>
      <c r="P6225">
        <v>1</v>
      </c>
      <c r="Q6225">
        <v>136</v>
      </c>
      <c r="R6225">
        <v>400</v>
      </c>
      <c r="S6225" t="str">
        <f>IF(Table1[[#This Row],[Average_Cost_for_two]]&lt;500,"Low",IF(Table1[[#This Row],[Average_Cost_for_two]]&lt;=1500,"Medium","High"))</f>
        <v>Low</v>
      </c>
      <c r="T6225">
        <v>3.5</v>
      </c>
      <c r="U6225">
        <v>2014</v>
      </c>
      <c r="V6225">
        <v>1</v>
      </c>
      <c r="W6225">
        <v>11</v>
      </c>
      <c r="X6225">
        <f>IF(OR(Main!$U6225=0,
       Main!$V6225=0,
       Main!$W6225=0),
   "",
   DATE(Main!$U6225,
        Main!$V6225,
        Main!$W6225)
)</f>
        <v>41650</v>
      </c>
      <c r="Y6225">
        <f>Table1[[#This Row],[Average_Cost_for_two]]*VLOOKUP(Table1[[#This Row],[Currency]],currency!$A$2:$B$10,2,FALSE)</f>
        <v>4.8</v>
      </c>
      <c r="Z6225" t="str">
        <f>VLOOKUP(C6225,country!A:B,2,FALSE)</f>
        <v>India</v>
      </c>
      <c r="AA6225">
        <f t="shared" si="97"/>
        <v>1</v>
      </c>
    </row>
    <row r="6226" spans="1:27" ht="15.75" customHeight="1" x14ac:dyDescent="0.25">
      <c r="A6226">
        <v>18388168</v>
      </c>
      <c r="B6226" t="s">
        <v>12835</v>
      </c>
      <c r="C6226">
        <v>1</v>
      </c>
      <c r="D6226" t="s">
        <v>11222</v>
      </c>
      <c r="E6226" t="s">
        <v>11536</v>
      </c>
      <c r="F6226" t="s">
        <v>11235</v>
      </c>
      <c r="G6226" t="s">
        <v>11236</v>
      </c>
      <c r="H6226">
        <v>77.099163399999995</v>
      </c>
      <c r="I6226">
        <v>28.425159099999998</v>
      </c>
      <c r="J6226" t="s">
        <v>5913</v>
      </c>
      <c r="K6226" t="s">
        <v>28</v>
      </c>
      <c r="L6226" t="s">
        <v>29</v>
      </c>
      <c r="M6226" t="s">
        <v>36</v>
      </c>
      <c r="N6226" t="s">
        <v>29</v>
      </c>
      <c r="O6226" t="s">
        <v>29</v>
      </c>
      <c r="P6226">
        <v>1</v>
      </c>
      <c r="Q6226">
        <v>15</v>
      </c>
      <c r="R6226">
        <v>400</v>
      </c>
      <c r="S6226" t="str">
        <f>IF(Table1[[#This Row],[Average_Cost_for_two]]&lt;500,"Low",IF(Table1[[#This Row],[Average_Cost_for_two]]&lt;=1500,"Medium","High"))</f>
        <v>Low</v>
      </c>
      <c r="T6226">
        <v>3.3</v>
      </c>
      <c r="U6226">
        <v>2015</v>
      </c>
      <c r="V6226">
        <v>1</v>
      </c>
      <c r="W6226">
        <v>1</v>
      </c>
      <c r="X6226">
        <f>IF(OR(Main!$U6226=0,
       Main!$V6226=0,
       Main!$W6226=0),
   "",
   DATE(Main!$U6226,
        Main!$V6226,
        Main!$W6226)
)</f>
        <v>42005</v>
      </c>
      <c r="Y6226">
        <f>Table1[[#This Row],[Average_Cost_for_two]]*VLOOKUP(Table1[[#This Row],[Currency]],currency!$A$2:$B$10,2,FALSE)</f>
        <v>4.8</v>
      </c>
      <c r="Z6226" t="str">
        <f>VLOOKUP(C6226,country!A:B,2,FALSE)</f>
        <v>India</v>
      </c>
      <c r="AA6226">
        <f t="shared" si="97"/>
        <v>1</v>
      </c>
    </row>
    <row r="6227" spans="1:27" ht="15.75" customHeight="1" x14ac:dyDescent="0.25">
      <c r="A6227">
        <v>18237318</v>
      </c>
      <c r="B6227" t="s">
        <v>1723</v>
      </c>
      <c r="C6227">
        <v>1</v>
      </c>
      <c r="D6227" t="s">
        <v>11222</v>
      </c>
      <c r="E6227" t="s">
        <v>12836</v>
      </c>
      <c r="F6227" t="s">
        <v>11248</v>
      </c>
      <c r="G6227" t="s">
        <v>11247</v>
      </c>
      <c r="H6227">
        <v>77.0447688</v>
      </c>
      <c r="I6227">
        <v>28.406493999999999</v>
      </c>
      <c r="J6227" t="s">
        <v>1727</v>
      </c>
      <c r="K6227" t="s">
        <v>28</v>
      </c>
      <c r="L6227" t="s">
        <v>29</v>
      </c>
      <c r="M6227" t="s">
        <v>36</v>
      </c>
      <c r="N6227" t="s">
        <v>29</v>
      </c>
      <c r="O6227" t="s">
        <v>29</v>
      </c>
      <c r="P6227">
        <v>1</v>
      </c>
      <c r="Q6227">
        <v>39</v>
      </c>
      <c r="R6227">
        <v>400</v>
      </c>
      <c r="S6227" t="str">
        <f>IF(Table1[[#This Row],[Average_Cost_for_two]]&lt;500,"Low",IF(Table1[[#This Row],[Average_Cost_for_two]]&lt;=1500,"Medium","High"))</f>
        <v>Low</v>
      </c>
      <c r="T6227">
        <v>3.3</v>
      </c>
      <c r="U6227">
        <v>2010</v>
      </c>
      <c r="V6227">
        <v>1</v>
      </c>
      <c r="W6227">
        <v>3</v>
      </c>
      <c r="X6227">
        <f>IF(OR(Main!$U6227=0,
       Main!$V6227=0,
       Main!$W6227=0),
   "",
   DATE(Main!$U6227,
        Main!$V6227,
        Main!$W6227)
)</f>
        <v>40181</v>
      </c>
      <c r="Y6227">
        <f>Table1[[#This Row],[Average_Cost_for_two]]*VLOOKUP(Table1[[#This Row],[Currency]],currency!$A$2:$B$10,2,FALSE)</f>
        <v>4.8</v>
      </c>
      <c r="Z6227" t="str">
        <f>VLOOKUP(C6227,country!A:B,2,FALSE)</f>
        <v>India</v>
      </c>
      <c r="AA6227">
        <f t="shared" si="97"/>
        <v>1</v>
      </c>
    </row>
    <row r="6228" spans="1:27" ht="15.75" customHeight="1" x14ac:dyDescent="0.25">
      <c r="A6228">
        <v>18306504</v>
      </c>
      <c r="B6228" t="s">
        <v>12837</v>
      </c>
      <c r="C6228">
        <v>1</v>
      </c>
      <c r="D6228" t="s">
        <v>11222</v>
      </c>
      <c r="E6228" t="s">
        <v>12838</v>
      </c>
      <c r="F6228" t="s">
        <v>11254</v>
      </c>
      <c r="G6228" t="s">
        <v>11255</v>
      </c>
      <c r="H6228">
        <v>77.086169999999996</v>
      </c>
      <c r="I6228">
        <v>28.5128925</v>
      </c>
      <c r="J6228" t="s">
        <v>609</v>
      </c>
      <c r="K6228" t="s">
        <v>28</v>
      </c>
      <c r="L6228" t="s">
        <v>29</v>
      </c>
      <c r="M6228" t="s">
        <v>29</v>
      </c>
      <c r="N6228" t="s">
        <v>29</v>
      </c>
      <c r="O6228" t="s">
        <v>29</v>
      </c>
      <c r="P6228">
        <v>1</v>
      </c>
      <c r="Q6228">
        <v>1</v>
      </c>
      <c r="R6228">
        <v>400</v>
      </c>
      <c r="S6228" t="str">
        <f>IF(Table1[[#This Row],[Average_Cost_for_two]]&lt;500,"Low",IF(Table1[[#This Row],[Average_Cost_for_two]]&lt;=1500,"Medium","High"))</f>
        <v>Low</v>
      </c>
      <c r="T6228">
        <v>1</v>
      </c>
      <c r="U6228">
        <v>2013</v>
      </c>
      <c r="V6228">
        <v>1</v>
      </c>
      <c r="W6228">
        <v>17</v>
      </c>
      <c r="X6228">
        <f>IF(OR(Main!$U6228=0,
       Main!$V6228=0,
       Main!$W6228=0),
   "",
   DATE(Main!$U6228,
        Main!$V6228,
        Main!$W6228)
)</f>
        <v>41291</v>
      </c>
      <c r="Y6228">
        <f>Table1[[#This Row],[Average_Cost_for_two]]*VLOOKUP(Table1[[#This Row],[Currency]],currency!$A$2:$B$10,2,FALSE)</f>
        <v>4.8</v>
      </c>
      <c r="Z6228" t="str">
        <f>VLOOKUP(C6228,country!A:B,2,FALSE)</f>
        <v>India</v>
      </c>
      <c r="AA6228">
        <f t="shared" si="97"/>
        <v>1</v>
      </c>
    </row>
    <row r="6229" spans="1:27" ht="15.75" customHeight="1" x14ac:dyDescent="0.25">
      <c r="A6229">
        <v>7418</v>
      </c>
      <c r="B6229" t="s">
        <v>7787</v>
      </c>
      <c r="C6229">
        <v>1</v>
      </c>
      <c r="D6229" t="s">
        <v>11222</v>
      </c>
      <c r="E6229" t="s">
        <v>12839</v>
      </c>
      <c r="F6229" t="s">
        <v>11295</v>
      </c>
      <c r="G6229" t="s">
        <v>11296</v>
      </c>
      <c r="H6229">
        <v>77.082438100000005</v>
      </c>
      <c r="I6229">
        <v>28.467130900000001</v>
      </c>
      <c r="J6229" t="s">
        <v>4496</v>
      </c>
      <c r="K6229" t="s">
        <v>28</v>
      </c>
      <c r="L6229" t="s">
        <v>29</v>
      </c>
      <c r="M6229" t="s">
        <v>36</v>
      </c>
      <c r="N6229" t="s">
        <v>29</v>
      </c>
      <c r="O6229" t="s">
        <v>29</v>
      </c>
      <c r="P6229">
        <v>1</v>
      </c>
      <c r="Q6229">
        <v>196</v>
      </c>
      <c r="R6229">
        <v>400</v>
      </c>
      <c r="S6229" t="str">
        <f>IF(Table1[[#This Row],[Average_Cost_for_two]]&lt;500,"Low",IF(Table1[[#This Row],[Average_Cost_for_two]]&lt;=1500,"Medium","High"))</f>
        <v>Low</v>
      </c>
      <c r="T6229">
        <v>3.8</v>
      </c>
      <c r="U6229">
        <v>2014</v>
      </c>
      <c r="V6229">
        <v>12</v>
      </c>
      <c r="W6229">
        <v>19</v>
      </c>
      <c r="X6229">
        <f>IF(OR(Main!$U6229=0,
       Main!$V6229=0,
       Main!$W6229=0),
   "",
   DATE(Main!$U6229,
        Main!$V6229,
        Main!$W6229)
)</f>
        <v>41992</v>
      </c>
      <c r="Y6229">
        <f>Table1[[#This Row],[Average_Cost_for_two]]*VLOOKUP(Table1[[#This Row],[Currency]],currency!$A$2:$B$10,2,FALSE)</f>
        <v>4.8</v>
      </c>
      <c r="Z6229" t="str">
        <f>VLOOKUP(C6229,country!A:B,2,FALSE)</f>
        <v>India</v>
      </c>
      <c r="AA6229">
        <f t="shared" si="97"/>
        <v>4</v>
      </c>
    </row>
    <row r="6230" spans="1:27" ht="15.75" customHeight="1" x14ac:dyDescent="0.25">
      <c r="A6230">
        <v>18322677</v>
      </c>
      <c r="B6230" t="s">
        <v>12840</v>
      </c>
      <c r="C6230">
        <v>1</v>
      </c>
      <c r="D6230" t="s">
        <v>11222</v>
      </c>
      <c r="E6230" t="s">
        <v>12841</v>
      </c>
      <c r="F6230" t="s">
        <v>11224</v>
      </c>
      <c r="G6230" t="s">
        <v>11225</v>
      </c>
      <c r="H6230">
        <v>77.099852200000001</v>
      </c>
      <c r="I6230">
        <v>28.4947415</v>
      </c>
      <c r="J6230" t="s">
        <v>12842</v>
      </c>
      <c r="K6230" t="s">
        <v>28</v>
      </c>
      <c r="L6230" t="s">
        <v>29</v>
      </c>
      <c r="M6230" t="s">
        <v>36</v>
      </c>
      <c r="N6230" t="s">
        <v>29</v>
      </c>
      <c r="O6230" t="s">
        <v>29</v>
      </c>
      <c r="P6230">
        <v>1</v>
      </c>
      <c r="Q6230">
        <v>21</v>
      </c>
      <c r="R6230">
        <v>400</v>
      </c>
      <c r="S6230" t="str">
        <f>IF(Table1[[#This Row],[Average_Cost_for_two]]&lt;500,"Low",IF(Table1[[#This Row],[Average_Cost_for_two]]&lt;=1500,"Medium","High"))</f>
        <v>Low</v>
      </c>
      <c r="T6230">
        <v>3.2</v>
      </c>
      <c r="U6230">
        <v>2013</v>
      </c>
      <c r="V6230">
        <v>12</v>
      </c>
      <c r="W6230">
        <v>4</v>
      </c>
      <c r="X6230">
        <f>IF(OR(Main!$U6230=0,
       Main!$V6230=0,
       Main!$W6230=0),
   "",
   DATE(Main!$U6230,
        Main!$V6230,
        Main!$W6230)
)</f>
        <v>41612</v>
      </c>
      <c r="Y6230">
        <f>Table1[[#This Row],[Average_Cost_for_two]]*VLOOKUP(Table1[[#This Row],[Currency]],currency!$A$2:$B$10,2,FALSE)</f>
        <v>4.8</v>
      </c>
      <c r="Z6230" t="str">
        <f>VLOOKUP(C6230,country!A:B,2,FALSE)</f>
        <v>India</v>
      </c>
      <c r="AA6230">
        <f t="shared" si="97"/>
        <v>4</v>
      </c>
    </row>
    <row r="6231" spans="1:27" ht="15.75" customHeight="1" x14ac:dyDescent="0.25">
      <c r="A6231">
        <v>18336206</v>
      </c>
      <c r="B6231" t="s">
        <v>12843</v>
      </c>
      <c r="C6231">
        <v>1</v>
      </c>
      <c r="D6231" t="s">
        <v>11222</v>
      </c>
      <c r="E6231" t="s">
        <v>12844</v>
      </c>
      <c r="F6231" t="s">
        <v>11224</v>
      </c>
      <c r="G6231" t="s">
        <v>11225</v>
      </c>
      <c r="H6231">
        <v>77.093678999999995</v>
      </c>
      <c r="I6231">
        <v>28.491789499999999</v>
      </c>
      <c r="J6231" t="s">
        <v>27</v>
      </c>
      <c r="K6231" t="s">
        <v>28</v>
      </c>
      <c r="L6231" t="s">
        <v>29</v>
      </c>
      <c r="M6231" t="s">
        <v>36</v>
      </c>
      <c r="N6231" t="s">
        <v>29</v>
      </c>
      <c r="O6231" t="s">
        <v>29</v>
      </c>
      <c r="P6231">
        <v>1</v>
      </c>
      <c r="Q6231">
        <v>19</v>
      </c>
      <c r="R6231">
        <v>400</v>
      </c>
      <c r="S6231" t="str">
        <f>IF(Table1[[#This Row],[Average_Cost_for_two]]&lt;500,"Low",IF(Table1[[#This Row],[Average_Cost_for_two]]&lt;=1500,"Medium","High"))</f>
        <v>Low</v>
      </c>
      <c r="T6231">
        <v>2.5</v>
      </c>
      <c r="U6231">
        <v>2015</v>
      </c>
      <c r="V6231">
        <v>12</v>
      </c>
      <c r="W6231">
        <v>17</v>
      </c>
      <c r="X6231">
        <f>IF(OR(Main!$U6231=0,
       Main!$V6231=0,
       Main!$W6231=0),
   "",
   DATE(Main!$U6231,
        Main!$V6231,
        Main!$W6231)
)</f>
        <v>42355</v>
      </c>
      <c r="Y6231">
        <f>Table1[[#This Row],[Average_Cost_for_two]]*VLOOKUP(Table1[[#This Row],[Currency]],currency!$A$2:$B$10,2,FALSE)</f>
        <v>4.8</v>
      </c>
      <c r="Z6231" t="str">
        <f>VLOOKUP(C6231,country!A:B,2,FALSE)</f>
        <v>India</v>
      </c>
      <c r="AA6231">
        <f t="shared" si="97"/>
        <v>4</v>
      </c>
    </row>
    <row r="6232" spans="1:27" ht="15.75" customHeight="1" x14ac:dyDescent="0.25">
      <c r="A6232">
        <v>18384142</v>
      </c>
      <c r="B6232" t="s">
        <v>12725</v>
      </c>
      <c r="C6232">
        <v>1</v>
      </c>
      <c r="D6232" t="s">
        <v>11222</v>
      </c>
      <c r="E6232" t="s">
        <v>11225</v>
      </c>
      <c r="F6232" t="s">
        <v>11224</v>
      </c>
      <c r="G6232" t="s">
        <v>11225</v>
      </c>
      <c r="H6232">
        <v>77.104915399999996</v>
      </c>
      <c r="I6232">
        <v>28.487149899999999</v>
      </c>
      <c r="J6232" t="s">
        <v>12845</v>
      </c>
      <c r="K6232" t="s">
        <v>28</v>
      </c>
      <c r="L6232" t="s">
        <v>29</v>
      </c>
      <c r="M6232" t="s">
        <v>36</v>
      </c>
      <c r="N6232" t="s">
        <v>29</v>
      </c>
      <c r="O6232" t="s">
        <v>29</v>
      </c>
      <c r="P6232">
        <v>1</v>
      </c>
      <c r="Q6232">
        <v>33</v>
      </c>
      <c r="R6232">
        <v>400</v>
      </c>
      <c r="S6232" t="str">
        <f>IF(Table1[[#This Row],[Average_Cost_for_two]]&lt;500,"Low",IF(Table1[[#This Row],[Average_Cost_for_two]]&lt;=1500,"Medium","High"))</f>
        <v>Low</v>
      </c>
      <c r="T6232">
        <v>4.3</v>
      </c>
      <c r="U6232">
        <v>2010</v>
      </c>
      <c r="V6232">
        <v>12</v>
      </c>
      <c r="W6232">
        <v>24</v>
      </c>
      <c r="X6232">
        <f>IF(OR(Main!$U6232=0,
       Main!$V6232=0,
       Main!$W6232=0),
   "",
   DATE(Main!$U6232,
        Main!$V6232,
        Main!$W6232)
)</f>
        <v>40536</v>
      </c>
      <c r="Y6232">
        <f>Table1[[#This Row],[Average_Cost_for_two]]*VLOOKUP(Table1[[#This Row],[Currency]],currency!$A$2:$B$10,2,FALSE)</f>
        <v>4.8</v>
      </c>
      <c r="Z6232" t="str">
        <f>VLOOKUP(C6232,country!A:B,2,FALSE)</f>
        <v>India</v>
      </c>
      <c r="AA6232">
        <f t="shared" si="97"/>
        <v>4</v>
      </c>
    </row>
    <row r="6233" spans="1:27" ht="15.75" customHeight="1" x14ac:dyDescent="0.25">
      <c r="A6233">
        <v>303470</v>
      </c>
      <c r="B6233" t="s">
        <v>12846</v>
      </c>
      <c r="C6233">
        <v>1</v>
      </c>
      <c r="D6233" t="s">
        <v>11222</v>
      </c>
      <c r="E6233" t="s">
        <v>12847</v>
      </c>
      <c r="F6233" t="s">
        <v>177</v>
      </c>
      <c r="G6233" t="s">
        <v>11245</v>
      </c>
      <c r="H6233">
        <v>77.082932700000001</v>
      </c>
      <c r="I6233">
        <v>28.4760986</v>
      </c>
      <c r="J6233" t="s">
        <v>739</v>
      </c>
      <c r="K6233" t="s">
        <v>28</v>
      </c>
      <c r="L6233" t="s">
        <v>29</v>
      </c>
      <c r="M6233" t="s">
        <v>29</v>
      </c>
      <c r="N6233" t="s">
        <v>29</v>
      </c>
      <c r="O6233" t="s">
        <v>29</v>
      </c>
      <c r="P6233">
        <v>1</v>
      </c>
      <c r="Q6233">
        <v>36</v>
      </c>
      <c r="R6233">
        <v>400</v>
      </c>
      <c r="S6233" t="str">
        <f>IF(Table1[[#This Row],[Average_Cost_for_two]]&lt;500,"Low",IF(Table1[[#This Row],[Average_Cost_for_two]]&lt;=1500,"Medium","High"))</f>
        <v>Low</v>
      </c>
      <c r="T6233">
        <v>2.8</v>
      </c>
      <c r="U6233">
        <v>2011</v>
      </c>
      <c r="V6233">
        <v>12</v>
      </c>
      <c r="W6233">
        <v>27</v>
      </c>
      <c r="X6233">
        <f>IF(OR(Main!$U6233=0,
       Main!$V6233=0,
       Main!$W6233=0),
   "",
   DATE(Main!$U6233,
        Main!$V6233,
        Main!$W6233)
)</f>
        <v>40904</v>
      </c>
      <c r="Y6233">
        <f>Table1[[#This Row],[Average_Cost_for_two]]*VLOOKUP(Table1[[#This Row],[Currency]],currency!$A$2:$B$10,2,FALSE)</f>
        <v>4.8</v>
      </c>
      <c r="Z6233" t="str">
        <f>VLOOKUP(C6233,country!A:B,2,FALSE)</f>
        <v>India</v>
      </c>
      <c r="AA6233">
        <f t="shared" si="97"/>
        <v>4</v>
      </c>
    </row>
    <row r="6234" spans="1:27" ht="15.75" customHeight="1" x14ac:dyDescent="0.25">
      <c r="A6234">
        <v>18420426</v>
      </c>
      <c r="B6234" t="s">
        <v>12848</v>
      </c>
      <c r="C6234">
        <v>1</v>
      </c>
      <c r="D6234" t="s">
        <v>11222</v>
      </c>
      <c r="E6234" t="s">
        <v>12849</v>
      </c>
      <c r="F6234" t="s">
        <v>11509</v>
      </c>
      <c r="G6234" t="s">
        <v>11510</v>
      </c>
      <c r="H6234">
        <v>77.069382700000006</v>
      </c>
      <c r="I6234">
        <v>28.510128000000002</v>
      </c>
      <c r="J6234" t="s">
        <v>12850</v>
      </c>
      <c r="K6234" t="s">
        <v>28</v>
      </c>
      <c r="L6234" t="s">
        <v>29</v>
      </c>
      <c r="M6234" t="s">
        <v>36</v>
      </c>
      <c r="N6234" t="s">
        <v>29</v>
      </c>
      <c r="O6234" t="s">
        <v>29</v>
      </c>
      <c r="P6234">
        <v>1</v>
      </c>
      <c r="Q6234">
        <v>40</v>
      </c>
      <c r="R6234">
        <v>400</v>
      </c>
      <c r="S6234" t="str">
        <f>IF(Table1[[#This Row],[Average_Cost_for_two]]&lt;500,"Low",IF(Table1[[#This Row],[Average_Cost_for_two]]&lt;=1500,"Medium","High"))</f>
        <v>Low</v>
      </c>
      <c r="T6234">
        <v>3.5</v>
      </c>
      <c r="U6234">
        <v>2017</v>
      </c>
      <c r="V6234">
        <v>12</v>
      </c>
      <c r="W6234">
        <v>9</v>
      </c>
      <c r="X6234">
        <f>IF(OR(Main!$U6234=0,
       Main!$V6234=0,
       Main!$W6234=0),
   "",
   DATE(Main!$U6234,
        Main!$V6234,
        Main!$W6234)
)</f>
        <v>43078</v>
      </c>
      <c r="Y6234">
        <f>Table1[[#This Row],[Average_Cost_for_two]]*VLOOKUP(Table1[[#This Row],[Currency]],currency!$A$2:$B$10,2,FALSE)</f>
        <v>4.8</v>
      </c>
      <c r="Z6234" t="str">
        <f>VLOOKUP(C6234,country!A:B,2,FALSE)</f>
        <v>India</v>
      </c>
      <c r="AA6234">
        <f t="shared" si="97"/>
        <v>4</v>
      </c>
    </row>
    <row r="6235" spans="1:27" ht="15.75" customHeight="1" x14ac:dyDescent="0.25">
      <c r="A6235">
        <v>6769</v>
      </c>
      <c r="B6235" t="s">
        <v>12851</v>
      </c>
      <c r="C6235">
        <v>1</v>
      </c>
      <c r="D6235" t="s">
        <v>11222</v>
      </c>
      <c r="E6235" t="s">
        <v>12852</v>
      </c>
      <c r="F6235" t="s">
        <v>11415</v>
      </c>
      <c r="G6235" t="s">
        <v>11416</v>
      </c>
      <c r="H6235">
        <v>77.083202499999999</v>
      </c>
      <c r="I6235">
        <v>28.4599872</v>
      </c>
      <c r="J6235" t="s">
        <v>706</v>
      </c>
      <c r="K6235" t="s">
        <v>28</v>
      </c>
      <c r="L6235" t="s">
        <v>29</v>
      </c>
      <c r="M6235" t="s">
        <v>29</v>
      </c>
      <c r="N6235" t="s">
        <v>29</v>
      </c>
      <c r="O6235" t="s">
        <v>29</v>
      </c>
      <c r="P6235">
        <v>1</v>
      </c>
      <c r="Q6235">
        <v>63</v>
      </c>
      <c r="R6235">
        <v>400</v>
      </c>
      <c r="S6235" t="str">
        <f>IF(Table1[[#This Row],[Average_Cost_for_two]]&lt;500,"Low",IF(Table1[[#This Row],[Average_Cost_for_two]]&lt;=1500,"Medium","High"))</f>
        <v>Low</v>
      </c>
      <c r="T6235">
        <v>3.7</v>
      </c>
      <c r="U6235">
        <v>2010</v>
      </c>
      <c r="V6235">
        <v>12</v>
      </c>
      <c r="W6235">
        <v>15</v>
      </c>
      <c r="X6235">
        <f>IF(OR(Main!$U6235=0,
       Main!$V6235=0,
       Main!$W6235=0),
   "",
   DATE(Main!$U6235,
        Main!$V6235,
        Main!$W6235)
)</f>
        <v>40527</v>
      </c>
      <c r="Y6235">
        <f>Table1[[#This Row],[Average_Cost_for_two]]*VLOOKUP(Table1[[#This Row],[Currency]],currency!$A$2:$B$10,2,FALSE)</f>
        <v>4.8</v>
      </c>
      <c r="Z6235" t="str">
        <f>VLOOKUP(C6235,country!A:B,2,FALSE)</f>
        <v>India</v>
      </c>
      <c r="AA6235">
        <f t="shared" si="97"/>
        <v>4</v>
      </c>
    </row>
    <row r="6236" spans="1:27" ht="15.75" customHeight="1" x14ac:dyDescent="0.25">
      <c r="A6236">
        <v>312562</v>
      </c>
      <c r="B6236" t="s">
        <v>12853</v>
      </c>
      <c r="C6236">
        <v>1</v>
      </c>
      <c r="D6236" t="s">
        <v>11222</v>
      </c>
      <c r="E6236" t="s">
        <v>12854</v>
      </c>
      <c r="F6236" t="s">
        <v>11224</v>
      </c>
      <c r="G6236" t="s">
        <v>11225</v>
      </c>
      <c r="H6236">
        <v>77.095030769999994</v>
      </c>
      <c r="I6236">
        <v>28.493328170000002</v>
      </c>
      <c r="J6236" t="s">
        <v>480</v>
      </c>
      <c r="K6236" t="s">
        <v>28</v>
      </c>
      <c r="L6236" t="s">
        <v>29</v>
      </c>
      <c r="M6236" t="s">
        <v>36</v>
      </c>
      <c r="N6236" t="s">
        <v>29</v>
      </c>
      <c r="O6236" t="s">
        <v>29</v>
      </c>
      <c r="P6236">
        <v>1</v>
      </c>
      <c r="Q6236">
        <v>53</v>
      </c>
      <c r="R6236">
        <v>400</v>
      </c>
      <c r="S6236" t="str">
        <f>IF(Table1[[#This Row],[Average_Cost_for_two]]&lt;500,"Low",IF(Table1[[#This Row],[Average_Cost_for_two]]&lt;=1500,"Medium","High"))</f>
        <v>Low</v>
      </c>
      <c r="T6236">
        <v>3.1</v>
      </c>
      <c r="U6236">
        <v>2010</v>
      </c>
      <c r="V6236">
        <v>11</v>
      </c>
      <c r="W6236">
        <v>4</v>
      </c>
      <c r="X6236">
        <f>IF(OR(Main!$U6236=0,
       Main!$V6236=0,
       Main!$W6236=0),
   "",
   DATE(Main!$U6236,
        Main!$V6236,
        Main!$W6236)
)</f>
        <v>40486</v>
      </c>
      <c r="Y6236">
        <f>Table1[[#This Row],[Average_Cost_for_two]]*VLOOKUP(Table1[[#This Row],[Currency]],currency!$A$2:$B$10,2,FALSE)</f>
        <v>4.8</v>
      </c>
      <c r="Z6236" t="str">
        <f>VLOOKUP(C6236,country!A:B,2,FALSE)</f>
        <v>India</v>
      </c>
      <c r="AA6236">
        <f t="shared" si="97"/>
        <v>4</v>
      </c>
    </row>
    <row r="6237" spans="1:27" ht="15.75" customHeight="1" x14ac:dyDescent="0.25">
      <c r="A6237">
        <v>18144475</v>
      </c>
      <c r="B6237" t="s">
        <v>5218</v>
      </c>
      <c r="C6237">
        <v>1</v>
      </c>
      <c r="D6237" t="s">
        <v>11222</v>
      </c>
      <c r="E6237" t="s">
        <v>12855</v>
      </c>
      <c r="F6237" t="s">
        <v>11345</v>
      </c>
      <c r="G6237" t="s">
        <v>11346</v>
      </c>
      <c r="H6237">
        <v>77.018908199999998</v>
      </c>
      <c r="I6237">
        <v>28.471255500000002</v>
      </c>
      <c r="J6237" t="s">
        <v>480</v>
      </c>
      <c r="K6237" t="s">
        <v>28</v>
      </c>
      <c r="L6237" t="s">
        <v>29</v>
      </c>
      <c r="M6237" t="s">
        <v>36</v>
      </c>
      <c r="N6237" t="s">
        <v>29</v>
      </c>
      <c r="O6237" t="s">
        <v>29</v>
      </c>
      <c r="P6237">
        <v>1</v>
      </c>
      <c r="Q6237">
        <v>60</v>
      </c>
      <c r="R6237">
        <v>400</v>
      </c>
      <c r="S6237" t="str">
        <f>IF(Table1[[#This Row],[Average_Cost_for_two]]&lt;500,"Low",IF(Table1[[#This Row],[Average_Cost_for_two]]&lt;=1500,"Medium","High"))</f>
        <v>Low</v>
      </c>
      <c r="T6237">
        <v>3.4</v>
      </c>
      <c r="U6237">
        <v>2017</v>
      </c>
      <c r="V6237">
        <v>11</v>
      </c>
      <c r="W6237">
        <v>9</v>
      </c>
      <c r="X6237">
        <f>IF(OR(Main!$U6237=0,
       Main!$V6237=0,
       Main!$W6237=0),
   "",
   DATE(Main!$U6237,
        Main!$V6237,
        Main!$W6237)
)</f>
        <v>43048</v>
      </c>
      <c r="Y6237">
        <f>Table1[[#This Row],[Average_Cost_for_two]]*VLOOKUP(Table1[[#This Row],[Currency]],currency!$A$2:$B$10,2,FALSE)</f>
        <v>4.8</v>
      </c>
      <c r="Z6237" t="str">
        <f>VLOOKUP(C6237,country!A:B,2,FALSE)</f>
        <v>India</v>
      </c>
      <c r="AA6237">
        <f t="shared" si="97"/>
        <v>4</v>
      </c>
    </row>
    <row r="6238" spans="1:27" ht="15.75" customHeight="1" x14ac:dyDescent="0.25">
      <c r="A6238">
        <v>1019</v>
      </c>
      <c r="B6238" t="s">
        <v>12856</v>
      </c>
      <c r="C6238">
        <v>1</v>
      </c>
      <c r="D6238" t="s">
        <v>11222</v>
      </c>
      <c r="E6238" t="s">
        <v>12857</v>
      </c>
      <c r="F6238" t="s">
        <v>11345</v>
      </c>
      <c r="G6238" t="s">
        <v>11346</v>
      </c>
      <c r="H6238">
        <v>77.0186408</v>
      </c>
      <c r="I6238">
        <v>28.472148300000001</v>
      </c>
      <c r="J6238" t="s">
        <v>611</v>
      </c>
      <c r="K6238" t="s">
        <v>28</v>
      </c>
      <c r="L6238" t="s">
        <v>29</v>
      </c>
      <c r="M6238" t="s">
        <v>29</v>
      </c>
      <c r="N6238" t="s">
        <v>29</v>
      </c>
      <c r="O6238" t="s">
        <v>29</v>
      </c>
      <c r="P6238">
        <v>1</v>
      </c>
      <c r="Q6238">
        <v>8</v>
      </c>
      <c r="R6238">
        <v>400</v>
      </c>
      <c r="S6238" t="str">
        <f>IF(Table1[[#This Row],[Average_Cost_for_two]]&lt;500,"Low",IF(Table1[[#This Row],[Average_Cost_for_two]]&lt;=1500,"Medium","High"))</f>
        <v>Low</v>
      </c>
      <c r="T6238">
        <v>2.9</v>
      </c>
      <c r="U6238">
        <v>2013</v>
      </c>
      <c r="V6238">
        <v>11</v>
      </c>
      <c r="W6238">
        <v>18</v>
      </c>
      <c r="X6238">
        <f>IF(OR(Main!$U6238=0,
       Main!$V6238=0,
       Main!$W6238=0),
   "",
   DATE(Main!$U6238,
        Main!$V6238,
        Main!$W6238)
)</f>
        <v>41596</v>
      </c>
      <c r="Y6238">
        <f>Table1[[#This Row],[Average_Cost_for_two]]*VLOOKUP(Table1[[#This Row],[Currency]],currency!$A$2:$B$10,2,FALSE)</f>
        <v>4.8</v>
      </c>
      <c r="Z6238" t="str">
        <f>VLOOKUP(C6238,country!A:B,2,FALSE)</f>
        <v>India</v>
      </c>
      <c r="AA6238">
        <f t="shared" si="97"/>
        <v>4</v>
      </c>
    </row>
    <row r="6239" spans="1:27" ht="15.75" customHeight="1" x14ac:dyDescent="0.25">
      <c r="A6239">
        <v>18451577</v>
      </c>
      <c r="B6239" t="s">
        <v>12858</v>
      </c>
      <c r="C6239">
        <v>1</v>
      </c>
      <c r="D6239" t="s">
        <v>11222</v>
      </c>
      <c r="E6239" t="s">
        <v>11685</v>
      </c>
      <c r="F6239" t="s">
        <v>11549</v>
      </c>
      <c r="G6239" t="s">
        <v>11550</v>
      </c>
      <c r="H6239">
        <v>77.079311000000004</v>
      </c>
      <c r="I6239">
        <v>28.460034</v>
      </c>
      <c r="J6239" t="s">
        <v>2207</v>
      </c>
      <c r="K6239" t="s">
        <v>28</v>
      </c>
      <c r="L6239" t="s">
        <v>29</v>
      </c>
      <c r="M6239" t="s">
        <v>36</v>
      </c>
      <c r="N6239" t="s">
        <v>29</v>
      </c>
      <c r="O6239" t="s">
        <v>29</v>
      </c>
      <c r="P6239">
        <v>1</v>
      </c>
      <c r="Q6239">
        <v>53</v>
      </c>
      <c r="R6239">
        <v>400</v>
      </c>
      <c r="S6239" t="str">
        <f>IF(Table1[[#This Row],[Average_Cost_for_two]]&lt;500,"Low",IF(Table1[[#This Row],[Average_Cost_for_two]]&lt;=1500,"Medium","High"))</f>
        <v>Low</v>
      </c>
      <c r="T6239">
        <v>4</v>
      </c>
      <c r="U6239">
        <v>2011</v>
      </c>
      <c r="V6239">
        <v>11</v>
      </c>
      <c r="W6239">
        <v>25</v>
      </c>
      <c r="X6239">
        <f>IF(OR(Main!$U6239=0,
       Main!$V6239=0,
       Main!$W6239=0),
   "",
   DATE(Main!$U6239,
        Main!$V6239,
        Main!$W6239)
)</f>
        <v>40872</v>
      </c>
      <c r="Y6239">
        <f>Table1[[#This Row],[Average_Cost_for_two]]*VLOOKUP(Table1[[#This Row],[Currency]],currency!$A$2:$B$10,2,FALSE)</f>
        <v>4.8</v>
      </c>
      <c r="Z6239" t="str">
        <f>VLOOKUP(C6239,country!A:B,2,FALSE)</f>
        <v>India</v>
      </c>
      <c r="AA6239">
        <f t="shared" si="97"/>
        <v>4</v>
      </c>
    </row>
    <row r="6240" spans="1:27" ht="15.75" customHeight="1" x14ac:dyDescent="0.25">
      <c r="A6240">
        <v>18265716</v>
      </c>
      <c r="B6240" t="s">
        <v>12859</v>
      </c>
      <c r="C6240">
        <v>1</v>
      </c>
      <c r="D6240" t="s">
        <v>11222</v>
      </c>
      <c r="E6240" t="s">
        <v>12860</v>
      </c>
      <c r="F6240" t="s">
        <v>11254</v>
      </c>
      <c r="G6240" t="s">
        <v>11255</v>
      </c>
      <c r="H6240">
        <v>77.085990199999998</v>
      </c>
      <c r="I6240">
        <v>28.498892600000001</v>
      </c>
      <c r="J6240" t="s">
        <v>609</v>
      </c>
      <c r="K6240" t="s">
        <v>28</v>
      </c>
      <c r="L6240" t="s">
        <v>29</v>
      </c>
      <c r="M6240" t="s">
        <v>29</v>
      </c>
      <c r="N6240" t="s">
        <v>29</v>
      </c>
      <c r="O6240" t="s">
        <v>29</v>
      </c>
      <c r="P6240">
        <v>1</v>
      </c>
      <c r="Q6240">
        <v>3</v>
      </c>
      <c r="R6240">
        <v>400</v>
      </c>
      <c r="S6240" t="str">
        <f>IF(Table1[[#This Row],[Average_Cost_for_two]]&lt;500,"Low",IF(Table1[[#This Row],[Average_Cost_for_two]]&lt;=1500,"Medium","High"))</f>
        <v>Low</v>
      </c>
      <c r="T6240">
        <v>1</v>
      </c>
      <c r="U6240">
        <v>2013</v>
      </c>
      <c r="V6240">
        <v>11</v>
      </c>
      <c r="W6240">
        <v>12</v>
      </c>
      <c r="X6240">
        <f>IF(OR(Main!$U6240=0,
       Main!$V6240=0,
       Main!$W6240=0),
   "",
   DATE(Main!$U6240,
        Main!$V6240,
        Main!$W6240)
)</f>
        <v>41590</v>
      </c>
      <c r="Y6240">
        <f>Table1[[#This Row],[Average_Cost_for_two]]*VLOOKUP(Table1[[#This Row],[Currency]],currency!$A$2:$B$10,2,FALSE)</f>
        <v>4.8</v>
      </c>
      <c r="Z6240" t="str">
        <f>VLOOKUP(C6240,country!A:B,2,FALSE)</f>
        <v>India</v>
      </c>
      <c r="AA6240">
        <f t="shared" si="97"/>
        <v>4</v>
      </c>
    </row>
    <row r="6241" spans="1:27" ht="15.75" customHeight="1" x14ac:dyDescent="0.25">
      <c r="A6241">
        <v>305687</v>
      </c>
      <c r="B6241" t="s">
        <v>1723</v>
      </c>
      <c r="C6241">
        <v>1</v>
      </c>
      <c r="D6241" t="s">
        <v>11222</v>
      </c>
      <c r="E6241" t="s">
        <v>12861</v>
      </c>
      <c r="F6241" t="s">
        <v>11555</v>
      </c>
      <c r="G6241" t="s">
        <v>11556</v>
      </c>
      <c r="H6241">
        <v>77.0715115</v>
      </c>
      <c r="I6241">
        <v>28.509689399999999</v>
      </c>
      <c r="J6241" t="s">
        <v>1727</v>
      </c>
      <c r="K6241" t="s">
        <v>28</v>
      </c>
      <c r="L6241" t="s">
        <v>29</v>
      </c>
      <c r="M6241" t="s">
        <v>36</v>
      </c>
      <c r="N6241" t="s">
        <v>29</v>
      </c>
      <c r="O6241" t="s">
        <v>29</v>
      </c>
      <c r="P6241">
        <v>1</v>
      </c>
      <c r="Q6241">
        <v>127</v>
      </c>
      <c r="R6241">
        <v>400</v>
      </c>
      <c r="S6241" t="str">
        <f>IF(Table1[[#This Row],[Average_Cost_for_two]]&lt;500,"Low",IF(Table1[[#This Row],[Average_Cost_for_two]]&lt;=1500,"Medium","High"))</f>
        <v>Low</v>
      </c>
      <c r="T6241">
        <v>3.8</v>
      </c>
      <c r="U6241">
        <v>2011</v>
      </c>
      <c r="V6241">
        <v>11</v>
      </c>
      <c r="W6241">
        <v>16</v>
      </c>
      <c r="X6241">
        <f>IF(OR(Main!$U6241=0,
       Main!$V6241=0,
       Main!$W6241=0),
   "",
   DATE(Main!$U6241,
        Main!$V6241,
        Main!$W6241)
)</f>
        <v>40863</v>
      </c>
      <c r="Y6241">
        <f>Table1[[#This Row],[Average_Cost_for_two]]*VLOOKUP(Table1[[#This Row],[Currency]],currency!$A$2:$B$10,2,FALSE)</f>
        <v>4.8</v>
      </c>
      <c r="Z6241" t="str">
        <f>VLOOKUP(C6241,country!A:B,2,FALSE)</f>
        <v>India</v>
      </c>
      <c r="AA6241">
        <f t="shared" si="97"/>
        <v>4</v>
      </c>
    </row>
    <row r="6242" spans="1:27" ht="15.75" customHeight="1" x14ac:dyDescent="0.25">
      <c r="A6242">
        <v>308609</v>
      </c>
      <c r="B6242" t="s">
        <v>12862</v>
      </c>
      <c r="C6242">
        <v>1</v>
      </c>
      <c r="D6242" t="s">
        <v>11222</v>
      </c>
      <c r="E6242" t="s">
        <v>12863</v>
      </c>
      <c r="F6242" t="s">
        <v>11289</v>
      </c>
      <c r="G6242" t="s">
        <v>11290</v>
      </c>
      <c r="H6242">
        <v>77.088867699999994</v>
      </c>
      <c r="I6242">
        <v>28.495314799999999</v>
      </c>
      <c r="J6242" t="s">
        <v>855</v>
      </c>
      <c r="K6242" t="s">
        <v>28</v>
      </c>
      <c r="L6242" t="s">
        <v>29</v>
      </c>
      <c r="M6242" t="s">
        <v>36</v>
      </c>
      <c r="N6242" t="s">
        <v>29</v>
      </c>
      <c r="O6242" t="s">
        <v>29</v>
      </c>
      <c r="P6242">
        <v>1</v>
      </c>
      <c r="Q6242">
        <v>455</v>
      </c>
      <c r="R6242">
        <v>400</v>
      </c>
      <c r="S6242" t="str">
        <f>IF(Table1[[#This Row],[Average_Cost_for_two]]&lt;500,"Low",IF(Table1[[#This Row],[Average_Cost_for_two]]&lt;=1500,"Medium","High"))</f>
        <v>Low</v>
      </c>
      <c r="T6242">
        <v>3.6</v>
      </c>
      <c r="U6242">
        <v>2014</v>
      </c>
      <c r="V6242">
        <v>10</v>
      </c>
      <c r="W6242">
        <v>23</v>
      </c>
      <c r="X6242">
        <f>IF(OR(Main!$U6242=0,
       Main!$V6242=0,
       Main!$W6242=0),
   "",
   DATE(Main!$U6242,
        Main!$V6242,
        Main!$W6242)
)</f>
        <v>41935</v>
      </c>
      <c r="Y6242">
        <f>Table1[[#This Row],[Average_Cost_for_two]]*VLOOKUP(Table1[[#This Row],[Currency]],currency!$A$2:$B$10,2,FALSE)</f>
        <v>4.8</v>
      </c>
      <c r="Z6242" t="str">
        <f>VLOOKUP(C6242,country!A:B,2,FALSE)</f>
        <v>India</v>
      </c>
      <c r="AA6242">
        <f t="shared" si="97"/>
        <v>4</v>
      </c>
    </row>
    <row r="6243" spans="1:27" ht="15.75" customHeight="1" x14ac:dyDescent="0.25">
      <c r="A6243">
        <v>1028</v>
      </c>
      <c r="B6243" t="s">
        <v>422</v>
      </c>
      <c r="C6243">
        <v>1</v>
      </c>
      <c r="D6243" t="s">
        <v>11222</v>
      </c>
      <c r="E6243" t="s">
        <v>12864</v>
      </c>
      <c r="F6243" t="s">
        <v>11224</v>
      </c>
      <c r="G6243" t="s">
        <v>11225</v>
      </c>
      <c r="H6243">
        <v>77.093633499999996</v>
      </c>
      <c r="I6243">
        <v>28.4912907</v>
      </c>
      <c r="J6243" t="s">
        <v>480</v>
      </c>
      <c r="K6243" t="s">
        <v>28</v>
      </c>
      <c r="L6243" t="s">
        <v>29</v>
      </c>
      <c r="M6243" t="s">
        <v>36</v>
      </c>
      <c r="N6243" t="s">
        <v>29</v>
      </c>
      <c r="O6243" t="s">
        <v>29</v>
      </c>
      <c r="P6243">
        <v>1</v>
      </c>
      <c r="Q6243">
        <v>160</v>
      </c>
      <c r="R6243">
        <v>400</v>
      </c>
      <c r="S6243" t="str">
        <f>IF(Table1[[#This Row],[Average_Cost_for_two]]&lt;500,"Low",IF(Table1[[#This Row],[Average_Cost_for_two]]&lt;=1500,"Medium","High"))</f>
        <v>Low</v>
      </c>
      <c r="T6243">
        <v>3</v>
      </c>
      <c r="U6243">
        <v>2015</v>
      </c>
      <c r="V6243">
        <v>10</v>
      </c>
      <c r="W6243">
        <v>25</v>
      </c>
      <c r="X6243">
        <f>IF(OR(Main!$U6243=0,
       Main!$V6243=0,
       Main!$W6243=0),
   "",
   DATE(Main!$U6243,
        Main!$V6243,
        Main!$W6243)
)</f>
        <v>42302</v>
      </c>
      <c r="Y6243">
        <f>Table1[[#This Row],[Average_Cost_for_two]]*VLOOKUP(Table1[[#This Row],[Currency]],currency!$A$2:$B$10,2,FALSE)</f>
        <v>4.8</v>
      </c>
      <c r="Z6243" t="str">
        <f>VLOOKUP(C6243,country!A:B,2,FALSE)</f>
        <v>India</v>
      </c>
      <c r="AA6243">
        <f t="shared" si="97"/>
        <v>4</v>
      </c>
    </row>
    <row r="6244" spans="1:27" ht="15.75" customHeight="1" x14ac:dyDescent="0.25">
      <c r="A6244">
        <v>18286517</v>
      </c>
      <c r="B6244" t="s">
        <v>12865</v>
      </c>
      <c r="C6244">
        <v>1</v>
      </c>
      <c r="D6244" t="s">
        <v>11222</v>
      </c>
      <c r="E6244" t="s">
        <v>12866</v>
      </c>
      <c r="F6244" t="s">
        <v>11224</v>
      </c>
      <c r="G6244" t="s">
        <v>11225</v>
      </c>
      <c r="H6244">
        <v>77.0924646</v>
      </c>
      <c r="I6244">
        <v>28.4896545</v>
      </c>
      <c r="J6244" t="s">
        <v>480</v>
      </c>
      <c r="K6244" t="s">
        <v>28</v>
      </c>
      <c r="L6244" t="s">
        <v>29</v>
      </c>
      <c r="M6244" t="s">
        <v>36</v>
      </c>
      <c r="N6244" t="s">
        <v>29</v>
      </c>
      <c r="O6244" t="s">
        <v>29</v>
      </c>
      <c r="P6244">
        <v>1</v>
      </c>
      <c r="Q6244">
        <v>54</v>
      </c>
      <c r="R6244">
        <v>400</v>
      </c>
      <c r="S6244" t="str">
        <f>IF(Table1[[#This Row],[Average_Cost_for_two]]&lt;500,"Low",IF(Table1[[#This Row],[Average_Cost_for_two]]&lt;=1500,"Medium","High"))</f>
        <v>Low</v>
      </c>
      <c r="T6244">
        <v>3.9</v>
      </c>
      <c r="U6244">
        <v>2014</v>
      </c>
      <c r="V6244">
        <v>10</v>
      </c>
      <c r="W6244">
        <v>13</v>
      </c>
      <c r="X6244">
        <f>IF(OR(Main!$U6244=0,
       Main!$V6244=0,
       Main!$W6244=0),
   "",
   DATE(Main!$U6244,
        Main!$V6244,
        Main!$W6244)
)</f>
        <v>41925</v>
      </c>
      <c r="Y6244">
        <f>Table1[[#This Row],[Average_Cost_for_two]]*VLOOKUP(Table1[[#This Row],[Currency]],currency!$A$2:$B$10,2,FALSE)</f>
        <v>4.8</v>
      </c>
      <c r="Z6244" t="str">
        <f>VLOOKUP(C6244,country!A:B,2,FALSE)</f>
        <v>India</v>
      </c>
      <c r="AA6244">
        <f t="shared" si="97"/>
        <v>4</v>
      </c>
    </row>
    <row r="6245" spans="1:27" ht="15.75" customHeight="1" x14ac:dyDescent="0.25">
      <c r="A6245">
        <v>4172</v>
      </c>
      <c r="B6245" t="s">
        <v>12867</v>
      </c>
      <c r="C6245">
        <v>1</v>
      </c>
      <c r="D6245" t="s">
        <v>11222</v>
      </c>
      <c r="E6245" t="s">
        <v>12868</v>
      </c>
      <c r="F6245" t="s">
        <v>11224</v>
      </c>
      <c r="G6245" t="s">
        <v>11225</v>
      </c>
      <c r="H6245">
        <v>77.094325600000005</v>
      </c>
      <c r="I6245">
        <v>28.492384000000001</v>
      </c>
      <c r="J6245" t="s">
        <v>927</v>
      </c>
      <c r="K6245" t="s">
        <v>28</v>
      </c>
      <c r="L6245" t="s">
        <v>29</v>
      </c>
      <c r="M6245" t="s">
        <v>36</v>
      </c>
      <c r="N6245" t="s">
        <v>29</v>
      </c>
      <c r="O6245" t="s">
        <v>29</v>
      </c>
      <c r="P6245">
        <v>1</v>
      </c>
      <c r="Q6245">
        <v>60</v>
      </c>
      <c r="R6245">
        <v>400</v>
      </c>
      <c r="S6245" t="str">
        <f>IF(Table1[[#This Row],[Average_Cost_for_two]]&lt;500,"Low",IF(Table1[[#This Row],[Average_Cost_for_two]]&lt;=1500,"Medium","High"))</f>
        <v>Low</v>
      </c>
      <c r="T6245">
        <v>2</v>
      </c>
      <c r="U6245">
        <v>2018</v>
      </c>
      <c r="V6245">
        <v>10</v>
      </c>
      <c r="W6245">
        <v>3</v>
      </c>
      <c r="X6245">
        <f>IF(OR(Main!$U6245=0,
       Main!$V6245=0,
       Main!$W6245=0),
   "",
   DATE(Main!$U6245,
        Main!$V6245,
        Main!$W6245)
)</f>
        <v>43376</v>
      </c>
      <c r="Y6245">
        <f>Table1[[#This Row],[Average_Cost_for_two]]*VLOOKUP(Table1[[#This Row],[Currency]],currency!$A$2:$B$10,2,FALSE)</f>
        <v>4.8</v>
      </c>
      <c r="Z6245" t="str">
        <f>VLOOKUP(C6245,country!A:B,2,FALSE)</f>
        <v>India</v>
      </c>
      <c r="AA6245">
        <f t="shared" si="97"/>
        <v>4</v>
      </c>
    </row>
    <row r="6246" spans="1:27" ht="15.75" customHeight="1" x14ac:dyDescent="0.25">
      <c r="A6246">
        <v>18336208</v>
      </c>
      <c r="B6246" t="s">
        <v>7461</v>
      </c>
      <c r="C6246">
        <v>1</v>
      </c>
      <c r="D6246" t="s">
        <v>11222</v>
      </c>
      <c r="E6246" t="s">
        <v>12869</v>
      </c>
      <c r="F6246" t="s">
        <v>11338</v>
      </c>
      <c r="G6246" t="s">
        <v>11339</v>
      </c>
      <c r="H6246">
        <v>77.080234899999994</v>
      </c>
      <c r="I6246">
        <v>28.4807697</v>
      </c>
      <c r="J6246" t="s">
        <v>1054</v>
      </c>
      <c r="K6246" t="s">
        <v>28</v>
      </c>
      <c r="L6246" t="s">
        <v>29</v>
      </c>
      <c r="M6246" t="s">
        <v>29</v>
      </c>
      <c r="N6246" t="s">
        <v>29</v>
      </c>
      <c r="O6246" t="s">
        <v>29</v>
      </c>
      <c r="P6246">
        <v>1</v>
      </c>
      <c r="Q6246">
        <v>27</v>
      </c>
      <c r="R6246">
        <v>400</v>
      </c>
      <c r="S6246" t="str">
        <f>IF(Table1[[#This Row],[Average_Cost_for_two]]&lt;500,"Low",IF(Table1[[#This Row],[Average_Cost_for_two]]&lt;=1500,"Medium","High"))</f>
        <v>Low</v>
      </c>
      <c r="T6246">
        <v>3.6</v>
      </c>
      <c r="U6246">
        <v>2016</v>
      </c>
      <c r="V6246">
        <v>10</v>
      </c>
      <c r="W6246">
        <v>3</v>
      </c>
      <c r="X6246">
        <f>IF(OR(Main!$U6246=0,
       Main!$V6246=0,
       Main!$W6246=0),
   "",
   DATE(Main!$U6246,
        Main!$V6246,
        Main!$W6246)
)</f>
        <v>42646</v>
      </c>
      <c r="Y6246">
        <f>Table1[[#This Row],[Average_Cost_for_two]]*VLOOKUP(Table1[[#This Row],[Currency]],currency!$A$2:$B$10,2,FALSE)</f>
        <v>4.8</v>
      </c>
      <c r="Z6246" t="str">
        <f>VLOOKUP(C6246,country!A:B,2,FALSE)</f>
        <v>India</v>
      </c>
      <c r="AA6246">
        <f t="shared" si="97"/>
        <v>4</v>
      </c>
    </row>
    <row r="6247" spans="1:27" ht="15.75" customHeight="1" x14ac:dyDescent="0.25">
      <c r="A6247">
        <v>2107</v>
      </c>
      <c r="B6247" t="s">
        <v>12870</v>
      </c>
      <c r="C6247">
        <v>1</v>
      </c>
      <c r="D6247" t="s">
        <v>11222</v>
      </c>
      <c r="E6247" t="s">
        <v>12871</v>
      </c>
      <c r="F6247" t="s">
        <v>11345</v>
      </c>
      <c r="G6247" t="s">
        <v>11346</v>
      </c>
      <c r="H6247">
        <v>77.019301600000006</v>
      </c>
      <c r="I6247">
        <v>28.471343699999998</v>
      </c>
      <c r="J6247" t="s">
        <v>927</v>
      </c>
      <c r="K6247" t="s">
        <v>28</v>
      </c>
      <c r="L6247" t="s">
        <v>29</v>
      </c>
      <c r="M6247" t="s">
        <v>29</v>
      </c>
      <c r="N6247" t="s">
        <v>29</v>
      </c>
      <c r="O6247" t="s">
        <v>29</v>
      </c>
      <c r="P6247">
        <v>1</v>
      </c>
      <c r="Q6247">
        <v>13</v>
      </c>
      <c r="R6247">
        <v>400</v>
      </c>
      <c r="S6247" t="str">
        <f>IF(Table1[[#This Row],[Average_Cost_for_two]]&lt;500,"Low",IF(Table1[[#This Row],[Average_Cost_for_two]]&lt;=1500,"Medium","High"))</f>
        <v>Low</v>
      </c>
      <c r="T6247">
        <v>3</v>
      </c>
      <c r="U6247">
        <v>2016</v>
      </c>
      <c r="V6247">
        <v>10</v>
      </c>
      <c r="W6247">
        <v>25</v>
      </c>
      <c r="X6247">
        <f>IF(OR(Main!$U6247=0,
       Main!$V6247=0,
       Main!$W6247=0),
   "",
   DATE(Main!$U6247,
        Main!$V6247,
        Main!$W6247)
)</f>
        <v>42668</v>
      </c>
      <c r="Y6247">
        <f>Table1[[#This Row],[Average_Cost_for_two]]*VLOOKUP(Table1[[#This Row],[Currency]],currency!$A$2:$B$10,2,FALSE)</f>
        <v>4.8</v>
      </c>
      <c r="Z6247" t="str">
        <f>VLOOKUP(C6247,country!A:B,2,FALSE)</f>
        <v>India</v>
      </c>
      <c r="AA6247">
        <f t="shared" si="97"/>
        <v>4</v>
      </c>
    </row>
    <row r="6248" spans="1:27" ht="15.75" customHeight="1" x14ac:dyDescent="0.25">
      <c r="A6248">
        <v>18264977</v>
      </c>
      <c r="B6248" t="s">
        <v>7433</v>
      </c>
      <c r="C6248">
        <v>1</v>
      </c>
      <c r="D6248" t="s">
        <v>11222</v>
      </c>
      <c r="E6248" t="s">
        <v>12872</v>
      </c>
      <c r="F6248" t="s">
        <v>11355</v>
      </c>
      <c r="G6248" t="s">
        <v>11354</v>
      </c>
      <c r="H6248">
        <v>77.034731399999998</v>
      </c>
      <c r="I6248">
        <v>28.5150103</v>
      </c>
      <c r="J6248" t="s">
        <v>855</v>
      </c>
      <c r="K6248" t="s">
        <v>28</v>
      </c>
      <c r="L6248" t="s">
        <v>29</v>
      </c>
      <c r="M6248" t="s">
        <v>29</v>
      </c>
      <c r="N6248" t="s">
        <v>29</v>
      </c>
      <c r="O6248" t="s">
        <v>29</v>
      </c>
      <c r="P6248">
        <v>1</v>
      </c>
      <c r="Q6248">
        <v>24</v>
      </c>
      <c r="R6248">
        <v>400</v>
      </c>
      <c r="S6248" t="str">
        <f>IF(Table1[[#This Row],[Average_Cost_for_two]]&lt;500,"Low",IF(Table1[[#This Row],[Average_Cost_for_two]]&lt;=1500,"Medium","High"))</f>
        <v>Low</v>
      </c>
      <c r="T6248">
        <v>3.1</v>
      </c>
      <c r="U6248">
        <v>2018</v>
      </c>
      <c r="V6248">
        <v>10</v>
      </c>
      <c r="W6248">
        <v>11</v>
      </c>
      <c r="X6248">
        <f>IF(OR(Main!$U6248=0,
       Main!$V6248=0,
       Main!$W6248=0),
   "",
   DATE(Main!$U6248,
        Main!$V6248,
        Main!$W6248)
)</f>
        <v>43384</v>
      </c>
      <c r="Y6248">
        <f>Table1[[#This Row],[Average_Cost_for_two]]*VLOOKUP(Table1[[#This Row],[Currency]],currency!$A$2:$B$10,2,FALSE)</f>
        <v>4.8</v>
      </c>
      <c r="Z6248" t="str">
        <f>VLOOKUP(C6248,country!A:B,2,FALSE)</f>
        <v>India</v>
      </c>
      <c r="AA6248">
        <f t="shared" si="97"/>
        <v>4</v>
      </c>
    </row>
    <row r="6249" spans="1:27" ht="15.75" customHeight="1" x14ac:dyDescent="0.25">
      <c r="A6249">
        <v>18464002</v>
      </c>
      <c r="B6249" t="s">
        <v>12873</v>
      </c>
      <c r="C6249">
        <v>1</v>
      </c>
      <c r="D6249" t="s">
        <v>11222</v>
      </c>
      <c r="E6249" t="s">
        <v>12874</v>
      </c>
      <c r="F6249" t="s">
        <v>11355</v>
      </c>
      <c r="G6249" t="s">
        <v>11354</v>
      </c>
      <c r="H6249">
        <v>77.031393699999995</v>
      </c>
      <c r="I6249">
        <v>28.509136699999999</v>
      </c>
      <c r="J6249" t="s">
        <v>682</v>
      </c>
      <c r="K6249" t="s">
        <v>28</v>
      </c>
      <c r="L6249" t="s">
        <v>29</v>
      </c>
      <c r="M6249" t="s">
        <v>29</v>
      </c>
      <c r="N6249" t="s">
        <v>29</v>
      </c>
      <c r="O6249" t="s">
        <v>29</v>
      </c>
      <c r="P6249">
        <v>1</v>
      </c>
      <c r="Q6249">
        <v>2</v>
      </c>
      <c r="R6249">
        <v>400</v>
      </c>
      <c r="S6249" t="str">
        <f>IF(Table1[[#This Row],[Average_Cost_for_two]]&lt;500,"Low",IF(Table1[[#This Row],[Average_Cost_for_two]]&lt;=1500,"Medium","High"))</f>
        <v>Low</v>
      </c>
      <c r="T6249">
        <v>1</v>
      </c>
      <c r="U6249">
        <v>2016</v>
      </c>
      <c r="V6249">
        <v>10</v>
      </c>
      <c r="W6249">
        <v>27</v>
      </c>
      <c r="X6249">
        <f>IF(OR(Main!$U6249=0,
       Main!$V6249=0,
       Main!$W6249=0),
   "",
   DATE(Main!$U6249,
        Main!$V6249,
        Main!$W6249)
)</f>
        <v>42670</v>
      </c>
      <c r="Y6249">
        <f>Table1[[#This Row],[Average_Cost_for_two]]*VLOOKUP(Table1[[#This Row],[Currency]],currency!$A$2:$B$10,2,FALSE)</f>
        <v>4.8</v>
      </c>
      <c r="Z6249" t="str">
        <f>VLOOKUP(C6249,country!A:B,2,FALSE)</f>
        <v>India</v>
      </c>
      <c r="AA6249">
        <f t="shared" si="97"/>
        <v>4</v>
      </c>
    </row>
    <row r="6250" spans="1:27" ht="15.75" customHeight="1" x14ac:dyDescent="0.25">
      <c r="A6250">
        <v>18462214</v>
      </c>
      <c r="B6250" t="s">
        <v>7177</v>
      </c>
      <c r="C6250">
        <v>1</v>
      </c>
      <c r="D6250" t="s">
        <v>11222</v>
      </c>
      <c r="E6250" t="s">
        <v>12875</v>
      </c>
      <c r="F6250" t="s">
        <v>11251</v>
      </c>
      <c r="G6250" t="s">
        <v>11252</v>
      </c>
      <c r="H6250">
        <v>77.044168400000004</v>
      </c>
      <c r="I6250">
        <v>28.470693600000001</v>
      </c>
      <c r="J6250" t="s">
        <v>567</v>
      </c>
      <c r="K6250" t="s">
        <v>28</v>
      </c>
      <c r="L6250" t="s">
        <v>29</v>
      </c>
      <c r="M6250" t="s">
        <v>29</v>
      </c>
      <c r="N6250" t="s">
        <v>29</v>
      </c>
      <c r="O6250" t="s">
        <v>29</v>
      </c>
      <c r="P6250">
        <v>1</v>
      </c>
      <c r="Q6250">
        <v>4</v>
      </c>
      <c r="R6250">
        <v>400</v>
      </c>
      <c r="S6250" t="str">
        <f>IF(Table1[[#This Row],[Average_Cost_for_two]]&lt;500,"Low",IF(Table1[[#This Row],[Average_Cost_for_two]]&lt;=1500,"Medium","High"))</f>
        <v>Low</v>
      </c>
      <c r="T6250">
        <v>3</v>
      </c>
      <c r="U6250">
        <v>2015</v>
      </c>
      <c r="V6250">
        <v>10</v>
      </c>
      <c r="W6250">
        <v>18</v>
      </c>
      <c r="X6250">
        <f>IF(OR(Main!$U6250=0,
       Main!$V6250=0,
       Main!$W6250=0),
   "",
   DATE(Main!$U6250,
        Main!$V6250,
        Main!$W6250)
)</f>
        <v>42295</v>
      </c>
      <c r="Y6250">
        <f>Table1[[#This Row],[Average_Cost_for_two]]*VLOOKUP(Table1[[#This Row],[Currency]],currency!$A$2:$B$10,2,FALSE)</f>
        <v>4.8</v>
      </c>
      <c r="Z6250" t="str">
        <f>VLOOKUP(C6250,country!A:B,2,FALSE)</f>
        <v>India</v>
      </c>
      <c r="AA6250">
        <f t="shared" si="97"/>
        <v>4</v>
      </c>
    </row>
    <row r="6251" spans="1:27" ht="15.75" customHeight="1" x14ac:dyDescent="0.25">
      <c r="A6251">
        <v>18412860</v>
      </c>
      <c r="B6251" t="s">
        <v>1723</v>
      </c>
      <c r="C6251">
        <v>1</v>
      </c>
      <c r="D6251" t="s">
        <v>11222</v>
      </c>
      <c r="E6251" t="s">
        <v>12876</v>
      </c>
      <c r="F6251" t="s">
        <v>11254</v>
      </c>
      <c r="G6251" t="s">
        <v>11255</v>
      </c>
      <c r="H6251">
        <v>77.086214999999996</v>
      </c>
      <c r="I6251">
        <v>28.513031300000002</v>
      </c>
      <c r="J6251" t="s">
        <v>1727</v>
      </c>
      <c r="K6251" t="s">
        <v>28</v>
      </c>
      <c r="L6251" t="s">
        <v>29</v>
      </c>
      <c r="M6251" t="s">
        <v>36</v>
      </c>
      <c r="N6251" t="s">
        <v>29</v>
      </c>
      <c r="O6251" t="s">
        <v>29</v>
      </c>
      <c r="P6251">
        <v>1</v>
      </c>
      <c r="Q6251">
        <v>3</v>
      </c>
      <c r="R6251">
        <v>400</v>
      </c>
      <c r="S6251" t="str">
        <f>IF(Table1[[#This Row],[Average_Cost_for_two]]&lt;500,"Low",IF(Table1[[#This Row],[Average_Cost_for_two]]&lt;=1500,"Medium","High"))</f>
        <v>Low</v>
      </c>
      <c r="T6251">
        <v>1</v>
      </c>
      <c r="U6251">
        <v>2014</v>
      </c>
      <c r="V6251">
        <v>10</v>
      </c>
      <c r="W6251">
        <v>10</v>
      </c>
      <c r="X6251">
        <f>IF(OR(Main!$U6251=0,
       Main!$V6251=0,
       Main!$W6251=0),
   "",
   DATE(Main!$U6251,
        Main!$V6251,
        Main!$W6251)
)</f>
        <v>41922</v>
      </c>
      <c r="Y6251">
        <f>Table1[[#This Row],[Average_Cost_for_two]]*VLOOKUP(Table1[[#This Row],[Currency]],currency!$A$2:$B$10,2,FALSE)</f>
        <v>4.8</v>
      </c>
      <c r="Z6251" t="str">
        <f>VLOOKUP(C6251,country!A:B,2,FALSE)</f>
        <v>India</v>
      </c>
      <c r="AA6251">
        <f t="shared" si="97"/>
        <v>4</v>
      </c>
    </row>
    <row r="6252" spans="1:27" ht="15.75" customHeight="1" x14ac:dyDescent="0.25">
      <c r="A6252">
        <v>1451</v>
      </c>
      <c r="B6252" t="s">
        <v>12877</v>
      </c>
      <c r="C6252">
        <v>1</v>
      </c>
      <c r="D6252" t="s">
        <v>11222</v>
      </c>
      <c r="E6252" t="s">
        <v>12878</v>
      </c>
      <c r="F6252" t="s">
        <v>11415</v>
      </c>
      <c r="G6252" t="s">
        <v>11416</v>
      </c>
      <c r="H6252">
        <v>77.084326599999997</v>
      </c>
      <c r="I6252">
        <v>28.460229600000002</v>
      </c>
      <c r="J6252" t="s">
        <v>12879</v>
      </c>
      <c r="K6252" t="s">
        <v>28</v>
      </c>
      <c r="L6252" t="s">
        <v>29</v>
      </c>
      <c r="M6252" t="s">
        <v>29</v>
      </c>
      <c r="N6252" t="s">
        <v>29</v>
      </c>
      <c r="O6252" t="s">
        <v>29</v>
      </c>
      <c r="P6252">
        <v>1</v>
      </c>
      <c r="Q6252">
        <v>83</v>
      </c>
      <c r="R6252">
        <v>400</v>
      </c>
      <c r="S6252" t="str">
        <f>IF(Table1[[#This Row],[Average_Cost_for_two]]&lt;500,"Low",IF(Table1[[#This Row],[Average_Cost_for_two]]&lt;=1500,"Medium","High"))</f>
        <v>Low</v>
      </c>
      <c r="T6252">
        <v>2.7</v>
      </c>
      <c r="U6252">
        <v>2017</v>
      </c>
      <c r="V6252">
        <v>10</v>
      </c>
      <c r="W6252">
        <v>16</v>
      </c>
      <c r="X6252">
        <f>IF(OR(Main!$U6252=0,
       Main!$V6252=0,
       Main!$W6252=0),
   "",
   DATE(Main!$U6252,
        Main!$V6252,
        Main!$W6252)
)</f>
        <v>43024</v>
      </c>
      <c r="Y6252">
        <f>Table1[[#This Row],[Average_Cost_for_two]]*VLOOKUP(Table1[[#This Row],[Currency]],currency!$A$2:$B$10,2,FALSE)</f>
        <v>4.8</v>
      </c>
      <c r="Z6252" t="str">
        <f>VLOOKUP(C6252,country!A:B,2,FALSE)</f>
        <v>India</v>
      </c>
      <c r="AA6252">
        <f t="shared" si="97"/>
        <v>4</v>
      </c>
    </row>
    <row r="6253" spans="1:27" ht="15.75" customHeight="1" x14ac:dyDescent="0.25">
      <c r="A6253">
        <v>18424575</v>
      </c>
      <c r="B6253" t="s">
        <v>5587</v>
      </c>
      <c r="C6253">
        <v>1</v>
      </c>
      <c r="D6253" t="s">
        <v>11222</v>
      </c>
      <c r="E6253" t="s">
        <v>11307</v>
      </c>
      <c r="F6253" t="s">
        <v>11306</v>
      </c>
      <c r="G6253" t="s">
        <v>11307</v>
      </c>
      <c r="H6253">
        <v>77.074162999999999</v>
      </c>
      <c r="I6253">
        <v>28.477689000000002</v>
      </c>
      <c r="J6253" t="s">
        <v>3475</v>
      </c>
      <c r="K6253" t="s">
        <v>28</v>
      </c>
      <c r="L6253" t="s">
        <v>29</v>
      </c>
      <c r="M6253" t="s">
        <v>36</v>
      </c>
      <c r="N6253" t="s">
        <v>29</v>
      </c>
      <c r="O6253" t="s">
        <v>29</v>
      </c>
      <c r="P6253">
        <v>2</v>
      </c>
      <c r="Q6253">
        <v>7</v>
      </c>
      <c r="R6253">
        <v>600</v>
      </c>
      <c r="S6253" t="str">
        <f>IF(Table1[[#This Row],[Average_Cost_for_two]]&lt;500,"Low",IF(Table1[[#This Row],[Average_Cost_for_two]]&lt;=1500,"Medium","High"))</f>
        <v>Medium</v>
      </c>
      <c r="T6253">
        <v>3.1</v>
      </c>
      <c r="U6253">
        <v>2011</v>
      </c>
      <c r="V6253">
        <v>9</v>
      </c>
      <c r="W6253">
        <v>11</v>
      </c>
      <c r="X6253">
        <f>IF(OR(Main!$U6253=0,
       Main!$V6253=0,
       Main!$W6253=0),
   "",
   DATE(Main!$U6253,
        Main!$V6253,
        Main!$W6253)
)</f>
        <v>40797</v>
      </c>
      <c r="Y6253">
        <f>Table1[[#This Row],[Average_Cost_for_two]]*VLOOKUP(Table1[[#This Row],[Currency]],currency!$A$2:$B$10,2,FALSE)</f>
        <v>7.2</v>
      </c>
      <c r="Z6253" t="str">
        <f>VLOOKUP(C6253,country!A:B,2,FALSE)</f>
        <v>India</v>
      </c>
      <c r="AA6253">
        <f t="shared" si="97"/>
        <v>3</v>
      </c>
    </row>
    <row r="6254" spans="1:27" ht="15.75" customHeight="1" x14ac:dyDescent="0.25">
      <c r="A6254">
        <v>18233576</v>
      </c>
      <c r="B6254" t="s">
        <v>12880</v>
      </c>
      <c r="C6254">
        <v>1</v>
      </c>
      <c r="D6254" t="s">
        <v>11222</v>
      </c>
      <c r="E6254" t="s">
        <v>12881</v>
      </c>
      <c r="F6254" t="s">
        <v>11224</v>
      </c>
      <c r="G6254" t="s">
        <v>11225</v>
      </c>
      <c r="H6254">
        <v>77.094036299999999</v>
      </c>
      <c r="I6254">
        <v>28.493111500000001</v>
      </c>
      <c r="J6254" t="s">
        <v>477</v>
      </c>
      <c r="K6254" t="s">
        <v>28</v>
      </c>
      <c r="L6254" t="s">
        <v>29</v>
      </c>
      <c r="M6254" t="s">
        <v>36</v>
      </c>
      <c r="N6254" t="s">
        <v>29</v>
      </c>
      <c r="O6254" t="s">
        <v>29</v>
      </c>
      <c r="P6254">
        <v>2</v>
      </c>
      <c r="Q6254">
        <v>23</v>
      </c>
      <c r="R6254">
        <v>600</v>
      </c>
      <c r="S6254" t="str">
        <f>IF(Table1[[#This Row],[Average_Cost_for_two]]&lt;500,"Low",IF(Table1[[#This Row],[Average_Cost_for_two]]&lt;=1500,"Medium","High"))</f>
        <v>Medium</v>
      </c>
      <c r="T6254">
        <v>3.3</v>
      </c>
      <c r="U6254">
        <v>2015</v>
      </c>
      <c r="V6254">
        <v>9</v>
      </c>
      <c r="W6254">
        <v>16</v>
      </c>
      <c r="X6254">
        <f>IF(OR(Main!$U6254=0,
       Main!$V6254=0,
       Main!$W6254=0),
   "",
   DATE(Main!$U6254,
        Main!$V6254,
        Main!$W6254)
)</f>
        <v>42263</v>
      </c>
      <c r="Y6254">
        <f>Table1[[#This Row],[Average_Cost_for_two]]*VLOOKUP(Table1[[#This Row],[Currency]],currency!$A$2:$B$10,2,FALSE)</f>
        <v>7.2</v>
      </c>
      <c r="Z6254" t="str">
        <f>VLOOKUP(C6254,country!A:B,2,FALSE)</f>
        <v>India</v>
      </c>
      <c r="AA6254">
        <f t="shared" si="97"/>
        <v>3</v>
      </c>
    </row>
    <row r="6255" spans="1:27" ht="15.75" customHeight="1" x14ac:dyDescent="0.25">
      <c r="A6255">
        <v>312261</v>
      </c>
      <c r="B6255" t="s">
        <v>12882</v>
      </c>
      <c r="C6255">
        <v>1</v>
      </c>
      <c r="D6255" t="s">
        <v>11222</v>
      </c>
      <c r="E6255" t="s">
        <v>12883</v>
      </c>
      <c r="F6255" t="s">
        <v>11228</v>
      </c>
      <c r="G6255" t="s">
        <v>11229</v>
      </c>
      <c r="H6255">
        <v>77.0881933</v>
      </c>
      <c r="I6255">
        <v>28.461407999999999</v>
      </c>
      <c r="J6255" t="s">
        <v>523</v>
      </c>
      <c r="K6255" t="s">
        <v>28</v>
      </c>
      <c r="L6255" t="s">
        <v>29</v>
      </c>
      <c r="M6255" t="s">
        <v>36</v>
      </c>
      <c r="N6255" t="s">
        <v>29</v>
      </c>
      <c r="O6255" t="s">
        <v>29</v>
      </c>
      <c r="P6255">
        <v>2</v>
      </c>
      <c r="Q6255">
        <v>124</v>
      </c>
      <c r="R6255">
        <v>600</v>
      </c>
      <c r="S6255" t="str">
        <f>IF(Table1[[#This Row],[Average_Cost_for_two]]&lt;500,"Low",IF(Table1[[#This Row],[Average_Cost_for_two]]&lt;=1500,"Medium","High"))</f>
        <v>Medium</v>
      </c>
      <c r="T6255">
        <v>3.9</v>
      </c>
      <c r="U6255">
        <v>2012</v>
      </c>
      <c r="V6255">
        <v>9</v>
      </c>
      <c r="W6255">
        <v>21</v>
      </c>
      <c r="X6255">
        <f>IF(OR(Main!$U6255=0,
       Main!$V6255=0,
       Main!$W6255=0),
   "",
   DATE(Main!$U6255,
        Main!$V6255,
        Main!$W6255)
)</f>
        <v>41173</v>
      </c>
      <c r="Y6255">
        <f>Table1[[#This Row],[Average_Cost_for_two]]*VLOOKUP(Table1[[#This Row],[Currency]],currency!$A$2:$B$10,2,FALSE)</f>
        <v>7.2</v>
      </c>
      <c r="Z6255" t="str">
        <f>VLOOKUP(C6255,country!A:B,2,FALSE)</f>
        <v>India</v>
      </c>
      <c r="AA6255">
        <f t="shared" si="97"/>
        <v>3</v>
      </c>
    </row>
    <row r="6256" spans="1:27" ht="15.75" customHeight="1" x14ac:dyDescent="0.25">
      <c r="A6256">
        <v>18346735</v>
      </c>
      <c r="B6256" t="s">
        <v>12884</v>
      </c>
      <c r="C6256">
        <v>1</v>
      </c>
      <c r="D6256" t="s">
        <v>11222</v>
      </c>
      <c r="E6256" t="s">
        <v>12885</v>
      </c>
      <c r="F6256" t="s">
        <v>11355</v>
      </c>
      <c r="G6256" t="s">
        <v>11354</v>
      </c>
      <c r="H6256">
        <v>77.030863800000006</v>
      </c>
      <c r="I6256">
        <v>28.508919299999999</v>
      </c>
      <c r="J6256" t="s">
        <v>5612</v>
      </c>
      <c r="K6256" t="s">
        <v>28</v>
      </c>
      <c r="L6256" t="s">
        <v>29</v>
      </c>
      <c r="M6256" t="s">
        <v>29</v>
      </c>
      <c r="N6256" t="s">
        <v>29</v>
      </c>
      <c r="O6256" t="s">
        <v>29</v>
      </c>
      <c r="P6256">
        <v>2</v>
      </c>
      <c r="Q6256">
        <v>1</v>
      </c>
      <c r="R6256">
        <v>600</v>
      </c>
      <c r="S6256" t="str">
        <f>IF(Table1[[#This Row],[Average_Cost_for_two]]&lt;500,"Low",IF(Table1[[#This Row],[Average_Cost_for_two]]&lt;=1500,"Medium","High"))</f>
        <v>Medium</v>
      </c>
      <c r="T6256">
        <v>1</v>
      </c>
      <c r="U6256">
        <v>2018</v>
      </c>
      <c r="V6256">
        <v>9</v>
      </c>
      <c r="W6256">
        <v>15</v>
      </c>
      <c r="X6256">
        <f>IF(OR(Main!$U6256=0,
       Main!$V6256=0,
       Main!$W6256=0),
   "",
   DATE(Main!$U6256,
        Main!$V6256,
        Main!$W6256)
)</f>
        <v>43358</v>
      </c>
      <c r="Y6256">
        <f>Table1[[#This Row],[Average_Cost_for_two]]*VLOOKUP(Table1[[#This Row],[Currency]],currency!$A$2:$B$10,2,FALSE)</f>
        <v>7.2</v>
      </c>
      <c r="Z6256" t="str">
        <f>VLOOKUP(C6256,country!A:B,2,FALSE)</f>
        <v>India</v>
      </c>
      <c r="AA6256">
        <f t="shared" si="97"/>
        <v>3</v>
      </c>
    </row>
    <row r="6257" spans="1:27" ht="15.75" customHeight="1" x14ac:dyDescent="0.25">
      <c r="A6257">
        <v>303743</v>
      </c>
      <c r="B6257" t="s">
        <v>12886</v>
      </c>
      <c r="C6257">
        <v>1</v>
      </c>
      <c r="D6257" t="s">
        <v>11222</v>
      </c>
      <c r="E6257" t="s">
        <v>12887</v>
      </c>
      <c r="F6257" t="s">
        <v>11251</v>
      </c>
      <c r="G6257" t="s">
        <v>11252</v>
      </c>
      <c r="H6257">
        <v>77.048083390000002</v>
      </c>
      <c r="I6257">
        <v>28.48038451</v>
      </c>
      <c r="J6257" t="s">
        <v>480</v>
      </c>
      <c r="K6257" t="s">
        <v>28</v>
      </c>
      <c r="L6257" t="s">
        <v>29</v>
      </c>
      <c r="M6257" t="s">
        <v>29</v>
      </c>
      <c r="N6257" t="s">
        <v>29</v>
      </c>
      <c r="O6257" t="s">
        <v>29</v>
      </c>
      <c r="P6257">
        <v>2</v>
      </c>
      <c r="Q6257">
        <v>8</v>
      </c>
      <c r="R6257">
        <v>600</v>
      </c>
      <c r="S6257" t="str">
        <f>IF(Table1[[#This Row],[Average_Cost_for_two]]&lt;500,"Low",IF(Table1[[#This Row],[Average_Cost_for_two]]&lt;=1500,"Medium","High"))</f>
        <v>Medium</v>
      </c>
      <c r="T6257">
        <v>2.8</v>
      </c>
      <c r="U6257">
        <v>2017</v>
      </c>
      <c r="V6257">
        <v>9</v>
      </c>
      <c r="W6257">
        <v>26</v>
      </c>
      <c r="X6257">
        <f>IF(OR(Main!$U6257=0,
       Main!$V6257=0,
       Main!$W6257=0),
   "",
   DATE(Main!$U6257,
        Main!$V6257,
        Main!$W6257)
)</f>
        <v>43004</v>
      </c>
      <c r="Y6257">
        <f>Table1[[#This Row],[Average_Cost_for_two]]*VLOOKUP(Table1[[#This Row],[Currency]],currency!$A$2:$B$10,2,FALSE)</f>
        <v>7.2</v>
      </c>
      <c r="Z6257" t="str">
        <f>VLOOKUP(C6257,country!A:B,2,FALSE)</f>
        <v>India</v>
      </c>
      <c r="AA6257">
        <f t="shared" si="97"/>
        <v>3</v>
      </c>
    </row>
    <row r="6258" spans="1:27" ht="15.75" customHeight="1" x14ac:dyDescent="0.25">
      <c r="A6258">
        <v>18251519</v>
      </c>
      <c r="B6258" t="s">
        <v>12888</v>
      </c>
      <c r="C6258">
        <v>1</v>
      </c>
      <c r="D6258" t="s">
        <v>11222</v>
      </c>
      <c r="E6258" t="s">
        <v>12889</v>
      </c>
      <c r="F6258" t="s">
        <v>11235</v>
      </c>
      <c r="G6258" t="s">
        <v>11236</v>
      </c>
      <c r="H6258">
        <v>77.099297489999998</v>
      </c>
      <c r="I6258">
        <v>28.42516814</v>
      </c>
      <c r="J6258" t="s">
        <v>682</v>
      </c>
      <c r="K6258" t="s">
        <v>28</v>
      </c>
      <c r="L6258" t="s">
        <v>29</v>
      </c>
      <c r="M6258" t="s">
        <v>29</v>
      </c>
      <c r="N6258" t="s">
        <v>29</v>
      </c>
      <c r="O6258" t="s">
        <v>29</v>
      </c>
      <c r="P6258">
        <v>2</v>
      </c>
      <c r="Q6258">
        <v>5</v>
      </c>
      <c r="R6258">
        <v>600</v>
      </c>
      <c r="S6258" t="str">
        <f>IF(Table1[[#This Row],[Average_Cost_for_two]]&lt;500,"Low",IF(Table1[[#This Row],[Average_Cost_for_two]]&lt;=1500,"Medium","High"))</f>
        <v>Medium</v>
      </c>
      <c r="T6258">
        <v>2.9</v>
      </c>
      <c r="U6258">
        <v>2013</v>
      </c>
      <c r="V6258">
        <v>9</v>
      </c>
      <c r="W6258">
        <v>28</v>
      </c>
      <c r="X6258">
        <f>IF(OR(Main!$U6258=0,
       Main!$V6258=0,
       Main!$W6258=0),
   "",
   DATE(Main!$U6258,
        Main!$V6258,
        Main!$W6258)
)</f>
        <v>41545</v>
      </c>
      <c r="Y6258">
        <f>Table1[[#This Row],[Average_Cost_for_two]]*VLOOKUP(Table1[[#This Row],[Currency]],currency!$A$2:$B$10,2,FALSE)</f>
        <v>7.2</v>
      </c>
      <c r="Z6258" t="str">
        <f>VLOOKUP(C6258,country!A:B,2,FALSE)</f>
        <v>India</v>
      </c>
      <c r="AA6258">
        <f t="shared" si="97"/>
        <v>3</v>
      </c>
    </row>
    <row r="6259" spans="1:27" ht="15.75" customHeight="1" x14ac:dyDescent="0.25">
      <c r="A6259">
        <v>9273</v>
      </c>
      <c r="B6259" t="s">
        <v>585</v>
      </c>
      <c r="C6259">
        <v>1</v>
      </c>
      <c r="D6259" t="s">
        <v>11222</v>
      </c>
      <c r="E6259" t="s">
        <v>12890</v>
      </c>
      <c r="F6259" t="s">
        <v>11412</v>
      </c>
      <c r="G6259" t="s">
        <v>11411</v>
      </c>
      <c r="H6259">
        <v>77.056334800000002</v>
      </c>
      <c r="I6259">
        <v>28.442912400000001</v>
      </c>
      <c r="J6259" t="s">
        <v>586</v>
      </c>
      <c r="K6259" t="s">
        <v>28</v>
      </c>
      <c r="L6259" t="s">
        <v>29</v>
      </c>
      <c r="M6259" t="s">
        <v>36</v>
      </c>
      <c r="N6259" t="s">
        <v>29</v>
      </c>
      <c r="O6259" t="s">
        <v>29</v>
      </c>
      <c r="P6259">
        <v>2</v>
      </c>
      <c r="Q6259">
        <v>302</v>
      </c>
      <c r="R6259">
        <v>600</v>
      </c>
      <c r="S6259" t="str">
        <f>IF(Table1[[#This Row],[Average_Cost_for_two]]&lt;500,"Low",IF(Table1[[#This Row],[Average_Cost_for_two]]&lt;=1500,"Medium","High"))</f>
        <v>Medium</v>
      </c>
      <c r="T6259">
        <v>3.5</v>
      </c>
      <c r="U6259">
        <v>2012</v>
      </c>
      <c r="V6259">
        <v>9</v>
      </c>
      <c r="W6259">
        <v>27</v>
      </c>
      <c r="X6259">
        <f>IF(OR(Main!$U6259=0,
       Main!$V6259=0,
       Main!$W6259=0),
   "",
   DATE(Main!$U6259,
        Main!$V6259,
        Main!$W6259)
)</f>
        <v>41179</v>
      </c>
      <c r="Y6259">
        <f>Table1[[#This Row],[Average_Cost_for_two]]*VLOOKUP(Table1[[#This Row],[Currency]],currency!$A$2:$B$10,2,FALSE)</f>
        <v>7.2</v>
      </c>
      <c r="Z6259" t="str">
        <f>VLOOKUP(C6259,country!A:B,2,FALSE)</f>
        <v>India</v>
      </c>
      <c r="AA6259">
        <f t="shared" si="97"/>
        <v>3</v>
      </c>
    </row>
    <row r="6260" spans="1:27" ht="15.75" customHeight="1" x14ac:dyDescent="0.25">
      <c r="A6260">
        <v>309696</v>
      </c>
      <c r="B6260" t="s">
        <v>12891</v>
      </c>
      <c r="C6260">
        <v>1</v>
      </c>
      <c r="D6260" t="s">
        <v>11222</v>
      </c>
      <c r="E6260" t="s">
        <v>12892</v>
      </c>
      <c r="F6260" t="s">
        <v>11224</v>
      </c>
      <c r="G6260" t="s">
        <v>11225</v>
      </c>
      <c r="H6260">
        <v>77.094487700000002</v>
      </c>
      <c r="I6260">
        <v>28.492851900000002</v>
      </c>
      <c r="J6260" t="s">
        <v>503</v>
      </c>
      <c r="K6260" t="s">
        <v>28</v>
      </c>
      <c r="L6260" t="s">
        <v>29</v>
      </c>
      <c r="M6260" t="s">
        <v>36</v>
      </c>
      <c r="N6260" t="s">
        <v>29</v>
      </c>
      <c r="O6260" t="s">
        <v>29</v>
      </c>
      <c r="P6260">
        <v>2</v>
      </c>
      <c r="Q6260">
        <v>51</v>
      </c>
      <c r="R6260">
        <v>600</v>
      </c>
      <c r="S6260" t="str">
        <f>IF(Table1[[#This Row],[Average_Cost_for_two]]&lt;500,"Low",IF(Table1[[#This Row],[Average_Cost_for_two]]&lt;=1500,"Medium","High"))</f>
        <v>Medium</v>
      </c>
      <c r="T6260">
        <v>2.7</v>
      </c>
      <c r="U6260">
        <v>2014</v>
      </c>
      <c r="V6260">
        <v>8</v>
      </c>
      <c r="W6260">
        <v>4</v>
      </c>
      <c r="X6260">
        <f>IF(OR(Main!$U6260=0,
       Main!$V6260=0,
       Main!$W6260=0),
   "",
   DATE(Main!$U6260,
        Main!$V6260,
        Main!$W6260)
)</f>
        <v>41855</v>
      </c>
      <c r="Y6260">
        <f>Table1[[#This Row],[Average_Cost_for_two]]*VLOOKUP(Table1[[#This Row],[Currency]],currency!$A$2:$B$10,2,FALSE)</f>
        <v>7.2</v>
      </c>
      <c r="Z6260" t="str">
        <f>VLOOKUP(C6260,country!A:B,2,FALSE)</f>
        <v>India</v>
      </c>
      <c r="AA6260">
        <f t="shared" si="97"/>
        <v>3</v>
      </c>
    </row>
    <row r="6261" spans="1:27" ht="15.75" customHeight="1" x14ac:dyDescent="0.25">
      <c r="A6261">
        <v>18082232</v>
      </c>
      <c r="B6261" t="s">
        <v>488</v>
      </c>
      <c r="C6261">
        <v>1</v>
      </c>
      <c r="D6261" t="s">
        <v>11222</v>
      </c>
      <c r="E6261" t="s">
        <v>12893</v>
      </c>
      <c r="F6261" t="s">
        <v>11338</v>
      </c>
      <c r="G6261" t="s">
        <v>11339</v>
      </c>
      <c r="H6261">
        <v>77.080144000000004</v>
      </c>
      <c r="I6261">
        <v>28.480317400000001</v>
      </c>
      <c r="J6261" t="s">
        <v>492</v>
      </c>
      <c r="K6261" t="s">
        <v>28</v>
      </c>
      <c r="L6261" t="s">
        <v>29</v>
      </c>
      <c r="M6261" t="s">
        <v>29</v>
      </c>
      <c r="N6261" t="s">
        <v>29</v>
      </c>
      <c r="O6261" t="s">
        <v>29</v>
      </c>
      <c r="P6261">
        <v>2</v>
      </c>
      <c r="Q6261">
        <v>29</v>
      </c>
      <c r="R6261">
        <v>600</v>
      </c>
      <c r="S6261" t="str">
        <f>IF(Table1[[#This Row],[Average_Cost_for_two]]&lt;500,"Low",IF(Table1[[#This Row],[Average_Cost_for_two]]&lt;=1500,"Medium","High"))</f>
        <v>Medium</v>
      </c>
      <c r="T6261">
        <v>2.2999999999999998</v>
      </c>
      <c r="U6261">
        <v>2011</v>
      </c>
      <c r="V6261">
        <v>8</v>
      </c>
      <c r="W6261">
        <v>2</v>
      </c>
      <c r="X6261">
        <f>IF(OR(Main!$U6261=0,
       Main!$V6261=0,
       Main!$W6261=0),
   "",
   DATE(Main!$U6261,
        Main!$V6261,
        Main!$W6261)
)</f>
        <v>40757</v>
      </c>
      <c r="Y6261">
        <f>Table1[[#This Row],[Average_Cost_for_two]]*VLOOKUP(Table1[[#This Row],[Currency]],currency!$A$2:$B$10,2,FALSE)</f>
        <v>7.2</v>
      </c>
      <c r="Z6261" t="str">
        <f>VLOOKUP(C6261,country!A:B,2,FALSE)</f>
        <v>India</v>
      </c>
      <c r="AA6261">
        <f t="shared" si="97"/>
        <v>3</v>
      </c>
    </row>
    <row r="6262" spans="1:27" ht="15.75" customHeight="1" x14ac:dyDescent="0.25">
      <c r="A6262">
        <v>18331053</v>
      </c>
      <c r="B6262" t="s">
        <v>12894</v>
      </c>
      <c r="C6262">
        <v>1</v>
      </c>
      <c r="D6262" t="s">
        <v>11222</v>
      </c>
      <c r="E6262" t="s">
        <v>12895</v>
      </c>
      <c r="F6262" t="s">
        <v>11345</v>
      </c>
      <c r="G6262" t="s">
        <v>11346</v>
      </c>
      <c r="H6262">
        <v>77.020446899999996</v>
      </c>
      <c r="I6262">
        <v>28.466770199999999</v>
      </c>
      <c r="J6262" t="s">
        <v>649</v>
      </c>
      <c r="K6262" t="s">
        <v>28</v>
      </c>
      <c r="L6262" t="s">
        <v>29</v>
      </c>
      <c r="M6262" t="s">
        <v>29</v>
      </c>
      <c r="N6262" t="s">
        <v>29</v>
      </c>
      <c r="O6262" t="s">
        <v>29</v>
      </c>
      <c r="P6262">
        <v>2</v>
      </c>
      <c r="Q6262">
        <v>33</v>
      </c>
      <c r="R6262">
        <v>600</v>
      </c>
      <c r="S6262" t="str">
        <f>IF(Table1[[#This Row],[Average_Cost_for_two]]&lt;500,"Low",IF(Table1[[#This Row],[Average_Cost_for_two]]&lt;=1500,"Medium","High"))</f>
        <v>Medium</v>
      </c>
      <c r="T6262">
        <v>3.4</v>
      </c>
      <c r="U6262">
        <v>2012</v>
      </c>
      <c r="V6262">
        <v>8</v>
      </c>
      <c r="W6262">
        <v>21</v>
      </c>
      <c r="X6262">
        <f>IF(OR(Main!$U6262=0,
       Main!$V6262=0,
       Main!$W6262=0),
   "",
   DATE(Main!$U6262,
        Main!$V6262,
        Main!$W6262)
)</f>
        <v>41142</v>
      </c>
      <c r="Y6262">
        <f>Table1[[#This Row],[Average_Cost_for_two]]*VLOOKUP(Table1[[#This Row],[Currency]],currency!$A$2:$B$10,2,FALSE)</f>
        <v>7.2</v>
      </c>
      <c r="Z6262" t="str">
        <f>VLOOKUP(C6262,country!A:B,2,FALSE)</f>
        <v>India</v>
      </c>
      <c r="AA6262">
        <f t="shared" si="97"/>
        <v>3</v>
      </c>
    </row>
    <row r="6263" spans="1:27" ht="15.75" customHeight="1" x14ac:dyDescent="0.25">
      <c r="A6263">
        <v>3909</v>
      </c>
      <c r="B6263" t="s">
        <v>5345</v>
      </c>
      <c r="C6263">
        <v>1</v>
      </c>
      <c r="D6263" t="s">
        <v>11222</v>
      </c>
      <c r="E6263" t="s">
        <v>12896</v>
      </c>
      <c r="F6263" t="s">
        <v>11357</v>
      </c>
      <c r="G6263" t="s">
        <v>11358</v>
      </c>
      <c r="H6263">
        <v>77.039490200000003</v>
      </c>
      <c r="I6263">
        <v>28.4234142</v>
      </c>
      <c r="J6263" t="s">
        <v>1017</v>
      </c>
      <c r="K6263" t="s">
        <v>28</v>
      </c>
      <c r="L6263" t="s">
        <v>29</v>
      </c>
      <c r="M6263" t="s">
        <v>36</v>
      </c>
      <c r="N6263" t="s">
        <v>29</v>
      </c>
      <c r="O6263" t="s">
        <v>29</v>
      </c>
      <c r="P6263">
        <v>2</v>
      </c>
      <c r="Q6263">
        <v>32</v>
      </c>
      <c r="R6263">
        <v>600</v>
      </c>
      <c r="S6263" t="str">
        <f>IF(Table1[[#This Row],[Average_Cost_for_two]]&lt;500,"Low",IF(Table1[[#This Row],[Average_Cost_for_two]]&lt;=1500,"Medium","High"))</f>
        <v>Medium</v>
      </c>
      <c r="T6263">
        <v>2.2999999999999998</v>
      </c>
      <c r="U6263">
        <v>2010</v>
      </c>
      <c r="V6263">
        <v>8</v>
      </c>
      <c r="W6263">
        <v>18</v>
      </c>
      <c r="X6263">
        <f>IF(OR(Main!$U6263=0,
       Main!$V6263=0,
       Main!$W6263=0),
   "",
   DATE(Main!$U6263,
        Main!$V6263,
        Main!$W6263)
)</f>
        <v>40408</v>
      </c>
      <c r="Y6263">
        <f>Table1[[#This Row],[Average_Cost_for_two]]*VLOOKUP(Table1[[#This Row],[Currency]],currency!$A$2:$B$10,2,FALSE)</f>
        <v>7.2</v>
      </c>
      <c r="Z6263" t="str">
        <f>VLOOKUP(C6263,country!A:B,2,FALSE)</f>
        <v>India</v>
      </c>
      <c r="AA6263">
        <f t="shared" si="97"/>
        <v>3</v>
      </c>
    </row>
    <row r="6264" spans="1:27" ht="15.75" customHeight="1" x14ac:dyDescent="0.25">
      <c r="A6264">
        <v>18365988</v>
      </c>
      <c r="B6264" t="s">
        <v>568</v>
      </c>
      <c r="C6264">
        <v>1</v>
      </c>
      <c r="D6264" t="s">
        <v>11222</v>
      </c>
      <c r="E6264" t="s">
        <v>11646</v>
      </c>
      <c r="F6264" t="s">
        <v>11645</v>
      </c>
      <c r="G6264" t="s">
        <v>11646</v>
      </c>
      <c r="H6264">
        <v>77.054138399999999</v>
      </c>
      <c r="I6264">
        <v>28.504133499999998</v>
      </c>
      <c r="J6264" t="s">
        <v>570</v>
      </c>
      <c r="K6264" t="s">
        <v>28</v>
      </c>
      <c r="L6264" t="s">
        <v>29</v>
      </c>
      <c r="M6264" t="s">
        <v>36</v>
      </c>
      <c r="N6264" t="s">
        <v>29</v>
      </c>
      <c r="O6264" t="s">
        <v>29</v>
      </c>
      <c r="P6264">
        <v>2</v>
      </c>
      <c r="Q6264">
        <v>17</v>
      </c>
      <c r="R6264">
        <v>600</v>
      </c>
      <c r="S6264" t="str">
        <f>IF(Table1[[#This Row],[Average_Cost_for_two]]&lt;500,"Low",IF(Table1[[#This Row],[Average_Cost_for_two]]&lt;=1500,"Medium","High"))</f>
        <v>Medium</v>
      </c>
      <c r="T6264">
        <v>3.4</v>
      </c>
      <c r="U6264">
        <v>2017</v>
      </c>
      <c r="V6264">
        <v>8</v>
      </c>
      <c r="W6264">
        <v>10</v>
      </c>
      <c r="X6264">
        <f>IF(OR(Main!$U6264=0,
       Main!$V6264=0,
       Main!$W6264=0),
   "",
   DATE(Main!$U6264,
        Main!$V6264,
        Main!$W6264)
)</f>
        <v>42957</v>
      </c>
      <c r="Y6264">
        <f>Table1[[#This Row],[Average_Cost_for_two]]*VLOOKUP(Table1[[#This Row],[Currency]],currency!$A$2:$B$10,2,FALSE)</f>
        <v>7.2</v>
      </c>
      <c r="Z6264" t="str">
        <f>VLOOKUP(C6264,country!A:B,2,FALSE)</f>
        <v>India</v>
      </c>
      <c r="AA6264">
        <f t="shared" si="97"/>
        <v>3</v>
      </c>
    </row>
    <row r="6265" spans="1:27" ht="15.75" customHeight="1" x14ac:dyDescent="0.25">
      <c r="A6265">
        <v>300654</v>
      </c>
      <c r="B6265" t="s">
        <v>12897</v>
      </c>
      <c r="C6265">
        <v>1</v>
      </c>
      <c r="D6265" t="s">
        <v>11222</v>
      </c>
      <c r="E6265" t="s">
        <v>12898</v>
      </c>
      <c r="F6265" t="s">
        <v>11235</v>
      </c>
      <c r="G6265" t="s">
        <v>11236</v>
      </c>
      <c r="H6265">
        <v>77.101950700000003</v>
      </c>
      <c r="I6265">
        <v>28.4213907</v>
      </c>
      <c r="J6265" t="s">
        <v>503</v>
      </c>
      <c r="K6265" t="s">
        <v>28</v>
      </c>
      <c r="L6265" t="s">
        <v>29</v>
      </c>
      <c r="M6265" t="s">
        <v>29</v>
      </c>
      <c r="N6265" t="s">
        <v>29</v>
      </c>
      <c r="O6265" t="s">
        <v>29</v>
      </c>
      <c r="P6265">
        <v>2</v>
      </c>
      <c r="Q6265">
        <v>20</v>
      </c>
      <c r="R6265">
        <v>600</v>
      </c>
      <c r="S6265" t="str">
        <f>IF(Table1[[#This Row],[Average_Cost_for_two]]&lt;500,"Low",IF(Table1[[#This Row],[Average_Cost_for_two]]&lt;=1500,"Medium","High"))</f>
        <v>Medium</v>
      </c>
      <c r="T6265">
        <v>2.7</v>
      </c>
      <c r="U6265">
        <v>2018</v>
      </c>
      <c r="V6265">
        <v>8</v>
      </c>
      <c r="W6265">
        <v>26</v>
      </c>
      <c r="X6265">
        <f>IF(OR(Main!$U6265=0,
       Main!$V6265=0,
       Main!$W6265=0),
   "",
   DATE(Main!$U6265,
        Main!$V6265,
        Main!$W6265)
)</f>
        <v>43338</v>
      </c>
      <c r="Y6265">
        <f>Table1[[#This Row],[Average_Cost_for_two]]*VLOOKUP(Table1[[#This Row],[Currency]],currency!$A$2:$B$10,2,FALSE)</f>
        <v>7.2</v>
      </c>
      <c r="Z6265" t="str">
        <f>VLOOKUP(C6265,country!A:B,2,FALSE)</f>
        <v>India</v>
      </c>
      <c r="AA6265">
        <f t="shared" si="97"/>
        <v>3</v>
      </c>
    </row>
    <row r="6266" spans="1:27" ht="15.75" customHeight="1" x14ac:dyDescent="0.25">
      <c r="A6266">
        <v>18464624</v>
      </c>
      <c r="B6266" t="s">
        <v>12899</v>
      </c>
      <c r="C6266">
        <v>1</v>
      </c>
      <c r="D6266" t="s">
        <v>11222</v>
      </c>
      <c r="E6266" t="s">
        <v>12900</v>
      </c>
      <c r="F6266" t="s">
        <v>11235</v>
      </c>
      <c r="G6266" t="s">
        <v>11236</v>
      </c>
      <c r="H6266">
        <v>77.109665899999996</v>
      </c>
      <c r="I6266">
        <v>28.427190299999999</v>
      </c>
      <c r="J6266" t="s">
        <v>556</v>
      </c>
      <c r="K6266" t="s">
        <v>28</v>
      </c>
      <c r="L6266" t="s">
        <v>29</v>
      </c>
      <c r="M6266" t="s">
        <v>29</v>
      </c>
      <c r="N6266" t="s">
        <v>29</v>
      </c>
      <c r="O6266" t="s">
        <v>29</v>
      </c>
      <c r="P6266">
        <v>2</v>
      </c>
      <c r="Q6266">
        <v>1</v>
      </c>
      <c r="R6266">
        <v>600</v>
      </c>
      <c r="S6266" t="str">
        <f>IF(Table1[[#This Row],[Average_Cost_for_two]]&lt;500,"Low",IF(Table1[[#This Row],[Average_Cost_for_two]]&lt;=1500,"Medium","High"))</f>
        <v>Medium</v>
      </c>
      <c r="T6266">
        <v>1</v>
      </c>
      <c r="U6266">
        <v>2012</v>
      </c>
      <c r="V6266">
        <v>8</v>
      </c>
      <c r="W6266">
        <v>13</v>
      </c>
      <c r="X6266">
        <f>IF(OR(Main!$U6266=0,
       Main!$V6266=0,
       Main!$W6266=0),
   "",
   DATE(Main!$U6266,
        Main!$V6266,
        Main!$W6266)
)</f>
        <v>41134</v>
      </c>
      <c r="Y6266">
        <f>Table1[[#This Row],[Average_Cost_for_two]]*VLOOKUP(Table1[[#This Row],[Currency]],currency!$A$2:$B$10,2,FALSE)</f>
        <v>7.2</v>
      </c>
      <c r="Z6266" t="str">
        <f>VLOOKUP(C6266,country!A:B,2,FALSE)</f>
        <v>India</v>
      </c>
      <c r="AA6266">
        <f t="shared" si="97"/>
        <v>3</v>
      </c>
    </row>
    <row r="6267" spans="1:27" ht="15.75" customHeight="1" x14ac:dyDescent="0.25">
      <c r="A6267">
        <v>308113</v>
      </c>
      <c r="B6267" t="s">
        <v>12901</v>
      </c>
      <c r="C6267">
        <v>1</v>
      </c>
      <c r="D6267" t="s">
        <v>11222</v>
      </c>
      <c r="E6267" t="s">
        <v>12902</v>
      </c>
      <c r="F6267" t="s">
        <v>11549</v>
      </c>
      <c r="G6267" t="s">
        <v>11550</v>
      </c>
      <c r="H6267">
        <v>77.083202499999999</v>
      </c>
      <c r="I6267">
        <v>28.4600768</v>
      </c>
      <c r="J6267" t="s">
        <v>27</v>
      </c>
      <c r="K6267" t="s">
        <v>28</v>
      </c>
      <c r="L6267" t="s">
        <v>29</v>
      </c>
      <c r="M6267" t="s">
        <v>36</v>
      </c>
      <c r="N6267" t="s">
        <v>29</v>
      </c>
      <c r="O6267" t="s">
        <v>29</v>
      </c>
      <c r="P6267">
        <v>2</v>
      </c>
      <c r="Q6267">
        <v>42</v>
      </c>
      <c r="R6267">
        <v>600</v>
      </c>
      <c r="S6267" t="str">
        <f>IF(Table1[[#This Row],[Average_Cost_for_two]]&lt;500,"Low",IF(Table1[[#This Row],[Average_Cost_for_two]]&lt;=1500,"Medium","High"))</f>
        <v>Medium</v>
      </c>
      <c r="T6267">
        <v>2.8</v>
      </c>
      <c r="U6267">
        <v>2013</v>
      </c>
      <c r="V6267">
        <v>8</v>
      </c>
      <c r="W6267">
        <v>4</v>
      </c>
      <c r="X6267">
        <f>IF(OR(Main!$U6267=0,
       Main!$V6267=0,
       Main!$W6267=0),
   "",
   DATE(Main!$U6267,
        Main!$V6267,
        Main!$W6267)
)</f>
        <v>41490</v>
      </c>
      <c r="Y6267">
        <f>Table1[[#This Row],[Average_Cost_for_two]]*VLOOKUP(Table1[[#This Row],[Currency]],currency!$A$2:$B$10,2,FALSE)</f>
        <v>7.2</v>
      </c>
      <c r="Z6267" t="str">
        <f>VLOOKUP(C6267,country!A:B,2,FALSE)</f>
        <v>India</v>
      </c>
      <c r="AA6267">
        <f t="shared" si="97"/>
        <v>3</v>
      </c>
    </row>
    <row r="6268" spans="1:27" ht="15.75" customHeight="1" x14ac:dyDescent="0.25">
      <c r="A6268">
        <v>18365890</v>
      </c>
      <c r="B6268" t="s">
        <v>568</v>
      </c>
      <c r="C6268">
        <v>1</v>
      </c>
      <c r="D6268" t="s">
        <v>11222</v>
      </c>
      <c r="E6268" t="s">
        <v>11550</v>
      </c>
      <c r="F6268" t="s">
        <v>11549</v>
      </c>
      <c r="G6268" t="s">
        <v>11550</v>
      </c>
      <c r="H6268">
        <v>77.078706100000005</v>
      </c>
      <c r="I6268">
        <v>28.4609895</v>
      </c>
      <c r="J6268" t="s">
        <v>570</v>
      </c>
      <c r="K6268" t="s">
        <v>28</v>
      </c>
      <c r="L6268" t="s">
        <v>29</v>
      </c>
      <c r="M6268" t="s">
        <v>36</v>
      </c>
      <c r="N6268" t="s">
        <v>29</v>
      </c>
      <c r="O6268" t="s">
        <v>29</v>
      </c>
      <c r="P6268">
        <v>2</v>
      </c>
      <c r="Q6268">
        <v>49</v>
      </c>
      <c r="R6268">
        <v>600</v>
      </c>
      <c r="S6268" t="str">
        <f>IF(Table1[[#This Row],[Average_Cost_for_two]]&lt;500,"Low",IF(Table1[[#This Row],[Average_Cost_for_two]]&lt;=1500,"Medium","High"))</f>
        <v>Medium</v>
      </c>
      <c r="T6268">
        <v>3.7</v>
      </c>
      <c r="U6268">
        <v>2014</v>
      </c>
      <c r="V6268">
        <v>8</v>
      </c>
      <c r="W6268">
        <v>27</v>
      </c>
      <c r="X6268">
        <f>IF(OR(Main!$U6268=0,
       Main!$V6268=0,
       Main!$W6268=0),
   "",
   DATE(Main!$U6268,
        Main!$V6268,
        Main!$W6268)
)</f>
        <v>41878</v>
      </c>
      <c r="Y6268">
        <f>Table1[[#This Row],[Average_Cost_for_two]]*VLOOKUP(Table1[[#This Row],[Currency]],currency!$A$2:$B$10,2,FALSE)</f>
        <v>7.2</v>
      </c>
      <c r="Z6268" t="str">
        <f>VLOOKUP(C6268,country!A:B,2,FALSE)</f>
        <v>India</v>
      </c>
      <c r="AA6268">
        <f t="shared" si="97"/>
        <v>3</v>
      </c>
    </row>
    <row r="6269" spans="1:27" ht="15.75" customHeight="1" x14ac:dyDescent="0.25">
      <c r="A6269">
        <v>18439519</v>
      </c>
      <c r="B6269" t="s">
        <v>12903</v>
      </c>
      <c r="C6269">
        <v>1</v>
      </c>
      <c r="D6269" t="s">
        <v>11222</v>
      </c>
      <c r="E6269" t="s">
        <v>11550</v>
      </c>
      <c r="F6269" t="s">
        <v>11549</v>
      </c>
      <c r="G6269" t="s">
        <v>11550</v>
      </c>
      <c r="H6269">
        <v>0</v>
      </c>
      <c r="I6269">
        <v>0</v>
      </c>
      <c r="J6269" t="s">
        <v>12904</v>
      </c>
      <c r="K6269" t="s">
        <v>28</v>
      </c>
      <c r="L6269" t="s">
        <v>29</v>
      </c>
      <c r="M6269" t="s">
        <v>29</v>
      </c>
      <c r="N6269" t="s">
        <v>29</v>
      </c>
      <c r="O6269" t="s">
        <v>29</v>
      </c>
      <c r="P6269">
        <v>2</v>
      </c>
      <c r="Q6269">
        <v>23</v>
      </c>
      <c r="R6269">
        <v>600</v>
      </c>
      <c r="S6269" t="str">
        <f>IF(Table1[[#This Row],[Average_Cost_for_two]]&lt;500,"Low",IF(Table1[[#This Row],[Average_Cost_for_two]]&lt;=1500,"Medium","High"))</f>
        <v>Medium</v>
      </c>
      <c r="T6269">
        <v>3.8</v>
      </c>
      <c r="U6269">
        <v>2016</v>
      </c>
      <c r="V6269">
        <v>8</v>
      </c>
      <c r="W6269">
        <v>26</v>
      </c>
      <c r="X6269">
        <f>IF(OR(Main!$U6269=0,
       Main!$V6269=0,
       Main!$W6269=0),
   "",
   DATE(Main!$U6269,
        Main!$V6269,
        Main!$W6269)
)</f>
        <v>42608</v>
      </c>
      <c r="Y6269">
        <f>Table1[[#This Row],[Average_Cost_for_two]]*VLOOKUP(Table1[[#This Row],[Currency]],currency!$A$2:$B$10,2,FALSE)</f>
        <v>7.2</v>
      </c>
      <c r="Z6269" t="str">
        <f>VLOOKUP(C6269,country!A:B,2,FALSE)</f>
        <v>India</v>
      </c>
      <c r="AA6269">
        <f t="shared" si="97"/>
        <v>3</v>
      </c>
    </row>
    <row r="6270" spans="1:27" ht="15.75" customHeight="1" x14ac:dyDescent="0.25">
      <c r="A6270">
        <v>306032</v>
      </c>
      <c r="B6270" t="s">
        <v>12905</v>
      </c>
      <c r="C6270">
        <v>1</v>
      </c>
      <c r="D6270" t="s">
        <v>11222</v>
      </c>
      <c r="E6270" t="s">
        <v>12906</v>
      </c>
      <c r="F6270" t="s">
        <v>11254</v>
      </c>
      <c r="G6270" t="s">
        <v>11255</v>
      </c>
      <c r="H6270">
        <v>77.075313899999998</v>
      </c>
      <c r="I6270">
        <v>28.5004986</v>
      </c>
      <c r="J6270" t="s">
        <v>559</v>
      </c>
      <c r="K6270" t="s">
        <v>28</v>
      </c>
      <c r="L6270" t="s">
        <v>29</v>
      </c>
      <c r="M6270" t="s">
        <v>29</v>
      </c>
      <c r="N6270" t="s">
        <v>29</v>
      </c>
      <c r="O6270" t="s">
        <v>29</v>
      </c>
      <c r="P6270">
        <v>2</v>
      </c>
      <c r="Q6270">
        <v>23</v>
      </c>
      <c r="R6270">
        <v>600</v>
      </c>
      <c r="S6270" t="str">
        <f>IF(Table1[[#This Row],[Average_Cost_for_two]]&lt;500,"Low",IF(Table1[[#This Row],[Average_Cost_for_two]]&lt;=1500,"Medium","High"))</f>
        <v>Medium</v>
      </c>
      <c r="T6270">
        <v>2.8</v>
      </c>
      <c r="U6270">
        <v>2014</v>
      </c>
      <c r="V6270">
        <v>8</v>
      </c>
      <c r="W6270">
        <v>14</v>
      </c>
      <c r="X6270">
        <f>IF(OR(Main!$U6270=0,
       Main!$V6270=0,
       Main!$W6270=0),
   "",
   DATE(Main!$U6270,
        Main!$V6270,
        Main!$W6270)
)</f>
        <v>41865</v>
      </c>
      <c r="Y6270">
        <f>Table1[[#This Row],[Average_Cost_for_two]]*VLOOKUP(Table1[[#This Row],[Currency]],currency!$A$2:$B$10,2,FALSE)</f>
        <v>7.2</v>
      </c>
      <c r="Z6270" t="str">
        <f>VLOOKUP(C6270,country!A:B,2,FALSE)</f>
        <v>India</v>
      </c>
      <c r="AA6270">
        <f t="shared" si="97"/>
        <v>3</v>
      </c>
    </row>
    <row r="6271" spans="1:27" ht="15.75" customHeight="1" x14ac:dyDescent="0.25">
      <c r="A6271">
        <v>306858</v>
      </c>
      <c r="B6271" t="s">
        <v>12907</v>
      </c>
      <c r="C6271">
        <v>1</v>
      </c>
      <c r="D6271" t="s">
        <v>11222</v>
      </c>
      <c r="E6271" t="s">
        <v>12908</v>
      </c>
      <c r="F6271" t="s">
        <v>11224</v>
      </c>
      <c r="G6271" t="s">
        <v>11225</v>
      </c>
      <c r="H6271">
        <v>77.093453699999998</v>
      </c>
      <c r="I6271">
        <v>28.491183800000002</v>
      </c>
      <c r="J6271" t="s">
        <v>480</v>
      </c>
      <c r="K6271" t="s">
        <v>28</v>
      </c>
      <c r="L6271" t="s">
        <v>29</v>
      </c>
      <c r="M6271" t="s">
        <v>36</v>
      </c>
      <c r="N6271" t="s">
        <v>29</v>
      </c>
      <c r="O6271" t="s">
        <v>29</v>
      </c>
      <c r="P6271">
        <v>2</v>
      </c>
      <c r="Q6271">
        <v>51</v>
      </c>
      <c r="R6271">
        <v>600</v>
      </c>
      <c r="S6271" t="str">
        <f>IF(Table1[[#This Row],[Average_Cost_for_two]]&lt;500,"Low",IF(Table1[[#This Row],[Average_Cost_for_two]]&lt;=1500,"Medium","High"))</f>
        <v>Medium</v>
      </c>
      <c r="T6271">
        <v>2.6</v>
      </c>
      <c r="U6271">
        <v>2017</v>
      </c>
      <c r="V6271">
        <v>7</v>
      </c>
      <c r="W6271">
        <v>4</v>
      </c>
      <c r="X6271">
        <f>IF(OR(Main!$U6271=0,
       Main!$V6271=0,
       Main!$W6271=0),
   "",
   DATE(Main!$U6271,
        Main!$V6271,
        Main!$W6271)
)</f>
        <v>42920</v>
      </c>
      <c r="Y6271">
        <f>Table1[[#This Row],[Average_Cost_for_two]]*VLOOKUP(Table1[[#This Row],[Currency]],currency!$A$2:$B$10,2,FALSE)</f>
        <v>7.2</v>
      </c>
      <c r="Z6271" t="str">
        <f>VLOOKUP(C6271,country!A:B,2,FALSE)</f>
        <v>India</v>
      </c>
      <c r="AA6271">
        <f t="shared" si="97"/>
        <v>3</v>
      </c>
    </row>
    <row r="6272" spans="1:27" ht="15.75" customHeight="1" x14ac:dyDescent="0.25">
      <c r="A6272">
        <v>18365994</v>
      </c>
      <c r="B6272" t="s">
        <v>5549</v>
      </c>
      <c r="C6272">
        <v>1</v>
      </c>
      <c r="D6272" t="s">
        <v>11222</v>
      </c>
      <c r="E6272" t="s">
        <v>12909</v>
      </c>
      <c r="F6272" t="s">
        <v>11228</v>
      </c>
      <c r="G6272" t="s">
        <v>11229</v>
      </c>
      <c r="H6272">
        <v>77.087249099999994</v>
      </c>
      <c r="I6272">
        <v>28.462617300000002</v>
      </c>
      <c r="J6272" t="s">
        <v>3168</v>
      </c>
      <c r="K6272" t="s">
        <v>28</v>
      </c>
      <c r="L6272" t="s">
        <v>29</v>
      </c>
      <c r="M6272" t="s">
        <v>36</v>
      </c>
      <c r="N6272" t="s">
        <v>29</v>
      </c>
      <c r="O6272" t="s">
        <v>29</v>
      </c>
      <c r="P6272">
        <v>2</v>
      </c>
      <c r="Q6272">
        <v>164</v>
      </c>
      <c r="R6272">
        <v>600</v>
      </c>
      <c r="S6272" t="str">
        <f>IF(Table1[[#This Row],[Average_Cost_for_two]]&lt;500,"Low",IF(Table1[[#This Row],[Average_Cost_for_two]]&lt;=1500,"Medium","High"))</f>
        <v>Medium</v>
      </c>
      <c r="T6272">
        <v>3.9</v>
      </c>
      <c r="U6272">
        <v>2012</v>
      </c>
      <c r="V6272">
        <v>7</v>
      </c>
      <c r="W6272">
        <v>19</v>
      </c>
      <c r="X6272">
        <f>IF(OR(Main!$U6272=0,
       Main!$V6272=0,
       Main!$W6272=0),
   "",
   DATE(Main!$U6272,
        Main!$V6272,
        Main!$W6272)
)</f>
        <v>41109</v>
      </c>
      <c r="Y6272">
        <f>Table1[[#This Row],[Average_Cost_for_two]]*VLOOKUP(Table1[[#This Row],[Currency]],currency!$A$2:$B$10,2,FALSE)</f>
        <v>7.2</v>
      </c>
      <c r="Z6272" t="str">
        <f>VLOOKUP(C6272,country!A:B,2,FALSE)</f>
        <v>India</v>
      </c>
      <c r="AA6272">
        <f t="shared" si="97"/>
        <v>3</v>
      </c>
    </row>
    <row r="6273" spans="1:27" ht="15.75" customHeight="1" x14ac:dyDescent="0.25">
      <c r="A6273">
        <v>554</v>
      </c>
      <c r="B6273" t="s">
        <v>2973</v>
      </c>
      <c r="C6273">
        <v>1</v>
      </c>
      <c r="D6273" t="s">
        <v>11222</v>
      </c>
      <c r="E6273" t="s">
        <v>12910</v>
      </c>
      <c r="F6273" t="s">
        <v>11782</v>
      </c>
      <c r="G6273" t="s">
        <v>11783</v>
      </c>
      <c r="H6273">
        <v>77.086889400000004</v>
      </c>
      <c r="I6273">
        <v>28.479795800000002</v>
      </c>
      <c r="J6273" t="s">
        <v>2976</v>
      </c>
      <c r="K6273" t="s">
        <v>28</v>
      </c>
      <c r="L6273" t="s">
        <v>29</v>
      </c>
      <c r="M6273" t="s">
        <v>29</v>
      </c>
      <c r="N6273" t="s">
        <v>29</v>
      </c>
      <c r="O6273" t="s">
        <v>29</v>
      </c>
      <c r="P6273">
        <v>2</v>
      </c>
      <c r="Q6273">
        <v>315</v>
      </c>
      <c r="R6273">
        <v>600</v>
      </c>
      <c r="S6273" t="str">
        <f>IF(Table1[[#This Row],[Average_Cost_for_two]]&lt;500,"Low",IF(Table1[[#This Row],[Average_Cost_for_two]]&lt;=1500,"Medium","High"))</f>
        <v>Medium</v>
      </c>
      <c r="T6273">
        <v>3.6</v>
      </c>
      <c r="U6273">
        <v>2012</v>
      </c>
      <c r="V6273">
        <v>7</v>
      </c>
      <c r="W6273">
        <v>12</v>
      </c>
      <c r="X6273">
        <f>IF(OR(Main!$U6273=0,
       Main!$V6273=0,
       Main!$W6273=0),
   "",
   DATE(Main!$U6273,
        Main!$V6273,
        Main!$W6273)
)</f>
        <v>41102</v>
      </c>
      <c r="Y6273">
        <f>Table1[[#This Row],[Average_Cost_for_two]]*VLOOKUP(Table1[[#This Row],[Currency]],currency!$A$2:$B$10,2,FALSE)</f>
        <v>7.2</v>
      </c>
      <c r="Z6273" t="str">
        <f>VLOOKUP(C6273,country!A:B,2,FALSE)</f>
        <v>India</v>
      </c>
      <c r="AA6273">
        <f t="shared" si="97"/>
        <v>3</v>
      </c>
    </row>
    <row r="6274" spans="1:27" ht="15.75" customHeight="1" x14ac:dyDescent="0.25">
      <c r="A6274">
        <v>3606</v>
      </c>
      <c r="B6274" t="s">
        <v>4948</v>
      </c>
      <c r="C6274">
        <v>1</v>
      </c>
      <c r="D6274" t="s">
        <v>11222</v>
      </c>
      <c r="E6274" t="s">
        <v>12911</v>
      </c>
      <c r="F6274" t="s">
        <v>11371</v>
      </c>
      <c r="G6274" t="s">
        <v>11372</v>
      </c>
      <c r="H6274">
        <v>77.062967299999997</v>
      </c>
      <c r="I6274">
        <v>28.4681718</v>
      </c>
      <c r="J6274" t="s">
        <v>967</v>
      </c>
      <c r="K6274" t="s">
        <v>28</v>
      </c>
      <c r="L6274" t="s">
        <v>29</v>
      </c>
      <c r="M6274" t="s">
        <v>29</v>
      </c>
      <c r="N6274" t="s">
        <v>29</v>
      </c>
      <c r="O6274" t="s">
        <v>29</v>
      </c>
      <c r="P6274">
        <v>2</v>
      </c>
      <c r="Q6274">
        <v>235</v>
      </c>
      <c r="R6274">
        <v>600</v>
      </c>
      <c r="S6274" t="str">
        <f>IF(Table1[[#This Row],[Average_Cost_for_two]]&lt;500,"Low",IF(Table1[[#This Row],[Average_Cost_for_two]]&lt;=1500,"Medium","High"))</f>
        <v>Medium</v>
      </c>
      <c r="T6274">
        <v>2.7</v>
      </c>
      <c r="U6274">
        <v>2011</v>
      </c>
      <c r="V6274">
        <v>7</v>
      </c>
      <c r="W6274">
        <v>2</v>
      </c>
      <c r="X6274">
        <f>IF(OR(Main!$U6274=0,
       Main!$V6274=0,
       Main!$W6274=0),
   "",
   DATE(Main!$U6274,
        Main!$V6274,
        Main!$W6274)
)</f>
        <v>40726</v>
      </c>
      <c r="Y6274">
        <f>Table1[[#This Row],[Average_Cost_for_two]]*VLOOKUP(Table1[[#This Row],[Currency]],currency!$A$2:$B$10,2,FALSE)</f>
        <v>7.2</v>
      </c>
      <c r="Z6274" t="str">
        <f>VLOOKUP(C6274,country!A:B,2,FALSE)</f>
        <v>India</v>
      </c>
      <c r="AA6274">
        <f t="shared" ref="AA6274:AA6337" si="98">ROUNDUP(V6274/3,0)</f>
        <v>3</v>
      </c>
    </row>
    <row r="6275" spans="1:27" ht="15.75" customHeight="1" x14ac:dyDescent="0.25">
      <c r="A6275">
        <v>2180</v>
      </c>
      <c r="B6275" t="s">
        <v>12912</v>
      </c>
      <c r="C6275">
        <v>1</v>
      </c>
      <c r="D6275" t="s">
        <v>11222</v>
      </c>
      <c r="E6275" t="s">
        <v>12913</v>
      </c>
      <c r="F6275" t="s">
        <v>11523</v>
      </c>
      <c r="G6275" t="s">
        <v>11524</v>
      </c>
      <c r="H6275">
        <v>77.050934799999993</v>
      </c>
      <c r="I6275">
        <v>28.452960900000001</v>
      </c>
      <c r="J6275" t="s">
        <v>562</v>
      </c>
      <c r="K6275" t="s">
        <v>28</v>
      </c>
      <c r="L6275" t="s">
        <v>29</v>
      </c>
      <c r="M6275" t="s">
        <v>36</v>
      </c>
      <c r="N6275" t="s">
        <v>29</v>
      </c>
      <c r="O6275" t="s">
        <v>29</v>
      </c>
      <c r="P6275">
        <v>2</v>
      </c>
      <c r="Q6275">
        <v>183</v>
      </c>
      <c r="R6275">
        <v>600</v>
      </c>
      <c r="S6275" t="str">
        <f>IF(Table1[[#This Row],[Average_Cost_for_two]]&lt;500,"Low",IF(Table1[[#This Row],[Average_Cost_for_two]]&lt;=1500,"Medium","High"))</f>
        <v>Medium</v>
      </c>
      <c r="T6275">
        <v>3.6</v>
      </c>
      <c r="U6275">
        <v>2013</v>
      </c>
      <c r="V6275">
        <v>7</v>
      </c>
      <c r="W6275">
        <v>18</v>
      </c>
      <c r="X6275">
        <f>IF(OR(Main!$U6275=0,
       Main!$V6275=0,
       Main!$W6275=0),
   "",
   DATE(Main!$U6275,
        Main!$V6275,
        Main!$W6275)
)</f>
        <v>41473</v>
      </c>
      <c r="Y6275">
        <f>Table1[[#This Row],[Average_Cost_for_two]]*VLOOKUP(Table1[[#This Row],[Currency]],currency!$A$2:$B$10,2,FALSE)</f>
        <v>7.2</v>
      </c>
      <c r="Z6275" t="str">
        <f>VLOOKUP(C6275,country!A:B,2,FALSE)</f>
        <v>India</v>
      </c>
      <c r="AA6275">
        <f t="shared" si="98"/>
        <v>3</v>
      </c>
    </row>
    <row r="6276" spans="1:27" ht="15.75" customHeight="1" x14ac:dyDescent="0.25">
      <c r="A6276">
        <v>18380197</v>
      </c>
      <c r="B6276" t="s">
        <v>12914</v>
      </c>
      <c r="C6276">
        <v>1</v>
      </c>
      <c r="D6276" t="s">
        <v>11222</v>
      </c>
      <c r="E6276" t="s">
        <v>11236</v>
      </c>
      <c r="F6276" t="s">
        <v>11235</v>
      </c>
      <c r="G6276" t="s">
        <v>11236</v>
      </c>
      <c r="H6276">
        <v>0</v>
      </c>
      <c r="I6276">
        <v>0</v>
      </c>
      <c r="J6276" t="s">
        <v>2654</v>
      </c>
      <c r="K6276" t="s">
        <v>28</v>
      </c>
      <c r="L6276" t="s">
        <v>29</v>
      </c>
      <c r="M6276" t="s">
        <v>29</v>
      </c>
      <c r="N6276" t="s">
        <v>29</v>
      </c>
      <c r="O6276" t="s">
        <v>29</v>
      </c>
      <c r="P6276">
        <v>2</v>
      </c>
      <c r="Q6276">
        <v>6</v>
      </c>
      <c r="R6276">
        <v>600</v>
      </c>
      <c r="S6276" t="str">
        <f>IF(Table1[[#This Row],[Average_Cost_for_two]]&lt;500,"Low",IF(Table1[[#This Row],[Average_Cost_for_two]]&lt;=1500,"Medium","High"))</f>
        <v>Medium</v>
      </c>
      <c r="T6276">
        <v>3.2</v>
      </c>
      <c r="U6276">
        <v>2018</v>
      </c>
      <c r="V6276">
        <v>7</v>
      </c>
      <c r="W6276">
        <v>2</v>
      </c>
      <c r="X6276">
        <f>IF(OR(Main!$U6276=0,
       Main!$V6276=0,
       Main!$W6276=0),
   "",
   DATE(Main!$U6276,
        Main!$V6276,
        Main!$W6276)
)</f>
        <v>43283</v>
      </c>
      <c r="Y6276">
        <f>Table1[[#This Row],[Average_Cost_for_two]]*VLOOKUP(Table1[[#This Row],[Currency]],currency!$A$2:$B$10,2,FALSE)</f>
        <v>7.2</v>
      </c>
      <c r="Z6276" t="str">
        <f>VLOOKUP(C6276,country!A:B,2,FALSE)</f>
        <v>India</v>
      </c>
      <c r="AA6276">
        <f t="shared" si="98"/>
        <v>3</v>
      </c>
    </row>
    <row r="6277" spans="1:27" ht="15.75" customHeight="1" x14ac:dyDescent="0.25">
      <c r="A6277">
        <v>18233603</v>
      </c>
      <c r="B6277" t="s">
        <v>12915</v>
      </c>
      <c r="C6277">
        <v>1</v>
      </c>
      <c r="D6277" t="s">
        <v>11222</v>
      </c>
      <c r="E6277" t="s">
        <v>12916</v>
      </c>
      <c r="F6277" t="s">
        <v>11555</v>
      </c>
      <c r="G6277" t="s">
        <v>11556</v>
      </c>
      <c r="H6277">
        <v>77.0714665</v>
      </c>
      <c r="I6277">
        <v>28.509640300000001</v>
      </c>
      <c r="J6277" t="s">
        <v>556</v>
      </c>
      <c r="K6277" t="s">
        <v>28</v>
      </c>
      <c r="L6277" t="s">
        <v>29</v>
      </c>
      <c r="M6277" t="s">
        <v>29</v>
      </c>
      <c r="N6277" t="s">
        <v>29</v>
      </c>
      <c r="O6277" t="s">
        <v>29</v>
      </c>
      <c r="P6277">
        <v>2</v>
      </c>
      <c r="Q6277">
        <v>5</v>
      </c>
      <c r="R6277">
        <v>600</v>
      </c>
      <c r="S6277" t="str">
        <f>IF(Table1[[#This Row],[Average_Cost_for_two]]&lt;500,"Low",IF(Table1[[#This Row],[Average_Cost_for_two]]&lt;=1500,"Medium","High"))</f>
        <v>Medium</v>
      </c>
      <c r="T6277">
        <v>2.9</v>
      </c>
      <c r="U6277">
        <v>2011</v>
      </c>
      <c r="V6277">
        <v>7</v>
      </c>
      <c r="W6277">
        <v>11</v>
      </c>
      <c r="X6277">
        <f>IF(OR(Main!$U6277=0,
       Main!$V6277=0,
       Main!$W6277=0),
   "",
   DATE(Main!$U6277,
        Main!$V6277,
        Main!$W6277)
)</f>
        <v>40735</v>
      </c>
      <c r="Y6277">
        <f>Table1[[#This Row],[Average_Cost_for_two]]*VLOOKUP(Table1[[#This Row],[Currency]],currency!$A$2:$B$10,2,FALSE)</f>
        <v>7.2</v>
      </c>
      <c r="Z6277" t="str">
        <f>VLOOKUP(C6277,country!A:B,2,FALSE)</f>
        <v>India</v>
      </c>
      <c r="AA6277">
        <f t="shared" si="98"/>
        <v>3</v>
      </c>
    </row>
    <row r="6278" spans="1:27" ht="15.75" customHeight="1" x14ac:dyDescent="0.25">
      <c r="A6278">
        <v>313376</v>
      </c>
      <c r="B6278" t="s">
        <v>5466</v>
      </c>
      <c r="C6278">
        <v>1</v>
      </c>
      <c r="D6278" t="s">
        <v>11222</v>
      </c>
      <c r="E6278" t="s">
        <v>11307</v>
      </c>
      <c r="F6278" t="s">
        <v>11306</v>
      </c>
      <c r="G6278" t="s">
        <v>11307</v>
      </c>
      <c r="H6278">
        <v>77.100287300000005</v>
      </c>
      <c r="I6278">
        <v>28.4778552</v>
      </c>
      <c r="J6278" t="s">
        <v>4832</v>
      </c>
      <c r="K6278" t="s">
        <v>28</v>
      </c>
      <c r="L6278" t="s">
        <v>29</v>
      </c>
      <c r="M6278" t="s">
        <v>36</v>
      </c>
      <c r="N6278" t="s">
        <v>29</v>
      </c>
      <c r="O6278" t="s">
        <v>29</v>
      </c>
      <c r="P6278">
        <v>2</v>
      </c>
      <c r="Q6278">
        <v>56</v>
      </c>
      <c r="R6278">
        <v>600</v>
      </c>
      <c r="S6278" t="str">
        <f>IF(Table1[[#This Row],[Average_Cost_for_two]]&lt;500,"Low",IF(Table1[[#This Row],[Average_Cost_for_two]]&lt;=1500,"Medium","High"))</f>
        <v>Medium</v>
      </c>
      <c r="T6278">
        <v>3.5</v>
      </c>
      <c r="U6278">
        <v>2014</v>
      </c>
      <c r="V6278">
        <v>6</v>
      </c>
      <c r="W6278">
        <v>16</v>
      </c>
      <c r="X6278">
        <f>IF(OR(Main!$U6278=0,
       Main!$V6278=0,
       Main!$W6278=0),
   "",
   DATE(Main!$U6278,
        Main!$V6278,
        Main!$W6278)
)</f>
        <v>41806</v>
      </c>
      <c r="Y6278">
        <f>Table1[[#This Row],[Average_Cost_for_two]]*VLOOKUP(Table1[[#This Row],[Currency]],currency!$A$2:$B$10,2,FALSE)</f>
        <v>7.2</v>
      </c>
      <c r="Z6278" t="str">
        <f>VLOOKUP(C6278,country!A:B,2,FALSE)</f>
        <v>India</v>
      </c>
      <c r="AA6278">
        <f t="shared" si="98"/>
        <v>2</v>
      </c>
    </row>
    <row r="6279" spans="1:27" ht="15.75" customHeight="1" x14ac:dyDescent="0.25">
      <c r="A6279">
        <v>18339049</v>
      </c>
      <c r="B6279" t="s">
        <v>12917</v>
      </c>
      <c r="C6279">
        <v>1</v>
      </c>
      <c r="D6279" t="s">
        <v>11222</v>
      </c>
      <c r="E6279" t="s">
        <v>11229</v>
      </c>
      <c r="F6279" t="s">
        <v>11228</v>
      </c>
      <c r="G6279" t="s">
        <v>11229</v>
      </c>
      <c r="H6279">
        <v>77.085958399999996</v>
      </c>
      <c r="I6279">
        <v>28.469957900000001</v>
      </c>
      <c r="J6279" t="s">
        <v>477</v>
      </c>
      <c r="K6279" t="s">
        <v>28</v>
      </c>
      <c r="L6279" t="s">
        <v>29</v>
      </c>
      <c r="M6279" t="s">
        <v>36</v>
      </c>
      <c r="N6279" t="s">
        <v>29</v>
      </c>
      <c r="O6279" t="s">
        <v>29</v>
      </c>
      <c r="P6279">
        <v>2</v>
      </c>
      <c r="Q6279">
        <v>88</v>
      </c>
      <c r="R6279">
        <v>600</v>
      </c>
      <c r="S6279" t="str">
        <f>IF(Table1[[#This Row],[Average_Cost_for_two]]&lt;500,"Low",IF(Table1[[#This Row],[Average_Cost_for_two]]&lt;=1500,"Medium","High"))</f>
        <v>Medium</v>
      </c>
      <c r="T6279">
        <v>4</v>
      </c>
      <c r="U6279">
        <v>2010</v>
      </c>
      <c r="V6279">
        <v>6</v>
      </c>
      <c r="W6279">
        <v>23</v>
      </c>
      <c r="X6279">
        <f>IF(OR(Main!$U6279=0,
       Main!$V6279=0,
       Main!$W6279=0),
   "",
   DATE(Main!$U6279,
        Main!$V6279,
        Main!$W6279)
)</f>
        <v>40352</v>
      </c>
      <c r="Y6279">
        <f>Table1[[#This Row],[Average_Cost_for_two]]*VLOOKUP(Table1[[#This Row],[Currency]],currency!$A$2:$B$10,2,FALSE)</f>
        <v>7.2</v>
      </c>
      <c r="Z6279" t="str">
        <f>VLOOKUP(C6279,country!A:B,2,FALSE)</f>
        <v>India</v>
      </c>
      <c r="AA6279">
        <f t="shared" si="98"/>
        <v>2</v>
      </c>
    </row>
    <row r="6280" spans="1:27" ht="15.75" customHeight="1" x14ac:dyDescent="0.25">
      <c r="A6280">
        <v>18471259</v>
      </c>
      <c r="B6280" t="s">
        <v>12918</v>
      </c>
      <c r="C6280">
        <v>1</v>
      </c>
      <c r="D6280" t="s">
        <v>11222</v>
      </c>
      <c r="E6280" t="s">
        <v>12919</v>
      </c>
      <c r="F6280" t="s">
        <v>11251</v>
      </c>
      <c r="G6280" t="s">
        <v>11252</v>
      </c>
      <c r="H6280">
        <v>77.048274399999997</v>
      </c>
      <c r="I6280">
        <v>28.472892099999999</v>
      </c>
      <c r="J6280" t="s">
        <v>480</v>
      </c>
      <c r="K6280" t="s">
        <v>28</v>
      </c>
      <c r="L6280" t="s">
        <v>29</v>
      </c>
      <c r="M6280" t="s">
        <v>36</v>
      </c>
      <c r="N6280" t="s">
        <v>29</v>
      </c>
      <c r="O6280" t="s">
        <v>29</v>
      </c>
      <c r="P6280">
        <v>2</v>
      </c>
      <c r="Q6280">
        <v>8</v>
      </c>
      <c r="R6280">
        <v>600</v>
      </c>
      <c r="S6280" t="str">
        <f>IF(Table1[[#This Row],[Average_Cost_for_two]]&lt;500,"Low",IF(Table1[[#This Row],[Average_Cost_for_two]]&lt;=1500,"Medium","High"))</f>
        <v>Medium</v>
      </c>
      <c r="T6280">
        <v>3.1</v>
      </c>
      <c r="U6280">
        <v>2016</v>
      </c>
      <c r="V6280">
        <v>6</v>
      </c>
      <c r="W6280">
        <v>20</v>
      </c>
      <c r="X6280">
        <f>IF(OR(Main!$U6280=0,
       Main!$V6280=0,
       Main!$W6280=0),
   "",
   DATE(Main!$U6280,
        Main!$V6280,
        Main!$W6280)
)</f>
        <v>42541</v>
      </c>
      <c r="Y6280">
        <f>Table1[[#This Row],[Average_Cost_for_two]]*VLOOKUP(Table1[[#This Row],[Currency]],currency!$A$2:$B$10,2,FALSE)</f>
        <v>7.2</v>
      </c>
      <c r="Z6280" t="str">
        <f>VLOOKUP(C6280,country!A:B,2,FALSE)</f>
        <v>India</v>
      </c>
      <c r="AA6280">
        <f t="shared" si="98"/>
        <v>2</v>
      </c>
    </row>
    <row r="6281" spans="1:27" ht="15.75" customHeight="1" x14ac:dyDescent="0.25">
      <c r="A6281">
        <v>18303712</v>
      </c>
      <c r="B6281" t="s">
        <v>12920</v>
      </c>
      <c r="C6281">
        <v>1</v>
      </c>
      <c r="D6281" t="s">
        <v>11222</v>
      </c>
      <c r="E6281" t="s">
        <v>12921</v>
      </c>
      <c r="F6281" t="s">
        <v>11528</v>
      </c>
      <c r="G6281" t="s">
        <v>11529</v>
      </c>
      <c r="H6281">
        <v>77.059263400000006</v>
      </c>
      <c r="I6281">
        <v>28.4351263</v>
      </c>
      <c r="J6281" t="s">
        <v>480</v>
      </c>
      <c r="K6281" t="s">
        <v>28</v>
      </c>
      <c r="L6281" t="s">
        <v>29</v>
      </c>
      <c r="M6281" t="s">
        <v>36</v>
      </c>
      <c r="N6281" t="s">
        <v>29</v>
      </c>
      <c r="O6281" t="s">
        <v>29</v>
      </c>
      <c r="P6281">
        <v>2</v>
      </c>
      <c r="Q6281">
        <v>59</v>
      </c>
      <c r="R6281">
        <v>600</v>
      </c>
      <c r="S6281" t="str">
        <f>IF(Table1[[#This Row],[Average_Cost_for_two]]&lt;500,"Low",IF(Table1[[#This Row],[Average_Cost_for_two]]&lt;=1500,"Medium","High"))</f>
        <v>Medium</v>
      </c>
      <c r="T6281">
        <v>3.3</v>
      </c>
      <c r="U6281">
        <v>2015</v>
      </c>
      <c r="V6281">
        <v>6</v>
      </c>
      <c r="W6281">
        <v>6</v>
      </c>
      <c r="X6281">
        <f>IF(OR(Main!$U6281=0,
       Main!$V6281=0,
       Main!$W6281=0),
   "",
   DATE(Main!$U6281,
        Main!$V6281,
        Main!$W6281)
)</f>
        <v>42161</v>
      </c>
      <c r="Y6281">
        <f>Table1[[#This Row],[Average_Cost_for_two]]*VLOOKUP(Table1[[#This Row],[Currency]],currency!$A$2:$B$10,2,FALSE)</f>
        <v>7.2</v>
      </c>
      <c r="Z6281" t="str">
        <f>VLOOKUP(C6281,country!A:B,2,FALSE)</f>
        <v>India</v>
      </c>
      <c r="AA6281">
        <f t="shared" si="98"/>
        <v>2</v>
      </c>
    </row>
    <row r="6282" spans="1:27" ht="15.75" customHeight="1" x14ac:dyDescent="0.25">
      <c r="A6282">
        <v>18472449</v>
      </c>
      <c r="B6282" t="s">
        <v>12922</v>
      </c>
      <c r="C6282">
        <v>1</v>
      </c>
      <c r="D6282" t="s">
        <v>11222</v>
      </c>
      <c r="E6282" t="s">
        <v>12923</v>
      </c>
      <c r="F6282" t="s">
        <v>11235</v>
      </c>
      <c r="G6282" t="s">
        <v>11236</v>
      </c>
      <c r="H6282">
        <v>77.093894000000006</v>
      </c>
      <c r="I6282">
        <v>28.420766</v>
      </c>
      <c r="J6282" t="s">
        <v>27</v>
      </c>
      <c r="K6282" t="s">
        <v>28</v>
      </c>
      <c r="L6282" t="s">
        <v>29</v>
      </c>
      <c r="M6282" t="s">
        <v>36</v>
      </c>
      <c r="N6282" t="s">
        <v>29</v>
      </c>
      <c r="O6282" t="s">
        <v>29</v>
      </c>
      <c r="P6282">
        <v>2</v>
      </c>
      <c r="Q6282">
        <v>4</v>
      </c>
      <c r="R6282">
        <v>600</v>
      </c>
      <c r="S6282" t="str">
        <f>IF(Table1[[#This Row],[Average_Cost_for_two]]&lt;500,"Low",IF(Table1[[#This Row],[Average_Cost_for_two]]&lt;=1500,"Medium","High"))</f>
        <v>Medium</v>
      </c>
      <c r="T6282">
        <v>3.1</v>
      </c>
      <c r="U6282">
        <v>2012</v>
      </c>
      <c r="V6282">
        <v>6</v>
      </c>
      <c r="W6282">
        <v>21</v>
      </c>
      <c r="X6282">
        <f>IF(OR(Main!$U6282=0,
       Main!$V6282=0,
       Main!$W6282=0),
   "",
   DATE(Main!$U6282,
        Main!$V6282,
        Main!$W6282)
)</f>
        <v>41081</v>
      </c>
      <c r="Y6282">
        <f>Table1[[#This Row],[Average_Cost_for_two]]*VLOOKUP(Table1[[#This Row],[Currency]],currency!$A$2:$B$10,2,FALSE)</f>
        <v>7.2</v>
      </c>
      <c r="Z6282" t="str">
        <f>VLOOKUP(C6282,country!A:B,2,FALSE)</f>
        <v>India</v>
      </c>
      <c r="AA6282">
        <f t="shared" si="98"/>
        <v>2</v>
      </c>
    </row>
    <row r="6283" spans="1:27" ht="15.75" customHeight="1" x14ac:dyDescent="0.25">
      <c r="A6283">
        <v>18180062</v>
      </c>
      <c r="B6283" t="s">
        <v>5348</v>
      </c>
      <c r="C6283">
        <v>1</v>
      </c>
      <c r="D6283" t="s">
        <v>11222</v>
      </c>
      <c r="E6283" t="s">
        <v>12924</v>
      </c>
      <c r="F6283" t="s">
        <v>11248</v>
      </c>
      <c r="G6283" t="s">
        <v>11247</v>
      </c>
      <c r="H6283">
        <v>77.041071000000002</v>
      </c>
      <c r="I6283">
        <v>28.415065999999999</v>
      </c>
      <c r="J6283" t="s">
        <v>5350</v>
      </c>
      <c r="K6283" t="s">
        <v>28</v>
      </c>
      <c r="L6283" t="s">
        <v>29</v>
      </c>
      <c r="M6283" t="s">
        <v>36</v>
      </c>
      <c r="N6283" t="s">
        <v>29</v>
      </c>
      <c r="O6283" t="s">
        <v>29</v>
      </c>
      <c r="P6283">
        <v>2</v>
      </c>
      <c r="Q6283">
        <v>101</v>
      </c>
      <c r="R6283">
        <v>600</v>
      </c>
      <c r="S6283" t="str">
        <f>IF(Table1[[#This Row],[Average_Cost_for_two]]&lt;500,"Low",IF(Table1[[#This Row],[Average_Cost_for_two]]&lt;=1500,"Medium","High"))</f>
        <v>Medium</v>
      </c>
      <c r="T6283">
        <v>3.9</v>
      </c>
      <c r="U6283">
        <v>2013</v>
      </c>
      <c r="V6283">
        <v>6</v>
      </c>
      <c r="W6283">
        <v>28</v>
      </c>
      <c r="X6283">
        <f>IF(OR(Main!$U6283=0,
       Main!$V6283=0,
       Main!$W6283=0),
   "",
   DATE(Main!$U6283,
        Main!$V6283,
        Main!$W6283)
)</f>
        <v>41453</v>
      </c>
      <c r="Y6283">
        <f>Table1[[#This Row],[Average_Cost_for_two]]*VLOOKUP(Table1[[#This Row],[Currency]],currency!$A$2:$B$10,2,FALSE)</f>
        <v>7.2</v>
      </c>
      <c r="Z6283" t="str">
        <f>VLOOKUP(C6283,country!A:B,2,FALSE)</f>
        <v>India</v>
      </c>
      <c r="AA6283">
        <f t="shared" si="98"/>
        <v>2</v>
      </c>
    </row>
    <row r="6284" spans="1:27" ht="15.75" customHeight="1" x14ac:dyDescent="0.25">
      <c r="A6284">
        <v>18261725</v>
      </c>
      <c r="B6284" t="s">
        <v>12925</v>
      </c>
      <c r="C6284">
        <v>1</v>
      </c>
      <c r="D6284" t="s">
        <v>11222</v>
      </c>
      <c r="E6284" t="s">
        <v>11550</v>
      </c>
      <c r="F6284" t="s">
        <v>11549</v>
      </c>
      <c r="G6284" t="s">
        <v>11550</v>
      </c>
      <c r="H6284">
        <v>77.0847227</v>
      </c>
      <c r="I6284">
        <v>28.459293500000001</v>
      </c>
      <c r="J6284" t="s">
        <v>2963</v>
      </c>
      <c r="K6284" t="s">
        <v>28</v>
      </c>
      <c r="L6284" t="s">
        <v>29</v>
      </c>
      <c r="M6284" t="s">
        <v>36</v>
      </c>
      <c r="N6284" t="s">
        <v>29</v>
      </c>
      <c r="O6284" t="s">
        <v>29</v>
      </c>
      <c r="P6284">
        <v>2</v>
      </c>
      <c r="Q6284">
        <v>125</v>
      </c>
      <c r="R6284">
        <v>600</v>
      </c>
      <c r="S6284" t="str">
        <f>IF(Table1[[#This Row],[Average_Cost_for_two]]&lt;500,"Low",IF(Table1[[#This Row],[Average_Cost_for_two]]&lt;=1500,"Medium","High"))</f>
        <v>Medium</v>
      </c>
      <c r="T6284">
        <v>3.7</v>
      </c>
      <c r="U6284">
        <v>2014</v>
      </c>
      <c r="V6284">
        <v>6</v>
      </c>
      <c r="W6284">
        <v>12</v>
      </c>
      <c r="X6284">
        <f>IF(OR(Main!$U6284=0,
       Main!$V6284=0,
       Main!$W6284=0),
   "",
   DATE(Main!$U6284,
        Main!$V6284,
        Main!$W6284)
)</f>
        <v>41802</v>
      </c>
      <c r="Y6284">
        <f>Table1[[#This Row],[Average_Cost_for_two]]*VLOOKUP(Table1[[#This Row],[Currency]],currency!$A$2:$B$10,2,FALSE)</f>
        <v>7.2</v>
      </c>
      <c r="Z6284" t="str">
        <f>VLOOKUP(C6284,country!A:B,2,FALSE)</f>
        <v>India</v>
      </c>
      <c r="AA6284">
        <f t="shared" si="98"/>
        <v>2</v>
      </c>
    </row>
    <row r="6285" spans="1:27" ht="15.75" customHeight="1" x14ac:dyDescent="0.25">
      <c r="A6285">
        <v>1360</v>
      </c>
      <c r="B6285" t="s">
        <v>5345</v>
      </c>
      <c r="C6285">
        <v>1</v>
      </c>
      <c r="D6285" t="s">
        <v>11222</v>
      </c>
      <c r="E6285" t="s">
        <v>12232</v>
      </c>
      <c r="F6285" t="s">
        <v>11447</v>
      </c>
      <c r="G6285" t="s">
        <v>11448</v>
      </c>
      <c r="H6285">
        <v>77.093115339999997</v>
      </c>
      <c r="I6285">
        <v>28.475662700000001</v>
      </c>
      <c r="J6285" t="s">
        <v>1017</v>
      </c>
      <c r="K6285" t="s">
        <v>28</v>
      </c>
      <c r="L6285" t="s">
        <v>29</v>
      </c>
      <c r="M6285" t="s">
        <v>36</v>
      </c>
      <c r="N6285" t="s">
        <v>29</v>
      </c>
      <c r="O6285" t="s">
        <v>29</v>
      </c>
      <c r="P6285">
        <v>2</v>
      </c>
      <c r="Q6285">
        <v>69</v>
      </c>
      <c r="R6285">
        <v>600</v>
      </c>
      <c r="S6285" t="str">
        <f>IF(Table1[[#This Row],[Average_Cost_for_two]]&lt;500,"Low",IF(Table1[[#This Row],[Average_Cost_for_two]]&lt;=1500,"Medium","High"))</f>
        <v>Medium</v>
      </c>
      <c r="T6285">
        <v>2.5</v>
      </c>
      <c r="U6285">
        <v>2013</v>
      </c>
      <c r="V6285">
        <v>5</v>
      </c>
      <c r="W6285">
        <v>9</v>
      </c>
      <c r="X6285">
        <f>IF(OR(Main!$U6285=0,
       Main!$V6285=0,
       Main!$W6285=0),
   "",
   DATE(Main!$U6285,
        Main!$V6285,
        Main!$W6285)
)</f>
        <v>41403</v>
      </c>
      <c r="Y6285">
        <f>Table1[[#This Row],[Average_Cost_for_two]]*VLOOKUP(Table1[[#This Row],[Currency]],currency!$A$2:$B$10,2,FALSE)</f>
        <v>7.2</v>
      </c>
      <c r="Z6285" t="str">
        <f>VLOOKUP(C6285,country!A:B,2,FALSE)</f>
        <v>India</v>
      </c>
      <c r="AA6285">
        <f t="shared" si="98"/>
        <v>2</v>
      </c>
    </row>
    <row r="6286" spans="1:27" ht="15.75" customHeight="1" x14ac:dyDescent="0.25">
      <c r="A6286">
        <v>18337913</v>
      </c>
      <c r="B6286" t="s">
        <v>12926</v>
      </c>
      <c r="C6286">
        <v>1</v>
      </c>
      <c r="D6286" t="s">
        <v>11222</v>
      </c>
      <c r="E6286" t="s">
        <v>12617</v>
      </c>
      <c r="F6286" t="s">
        <v>12616</v>
      </c>
      <c r="G6286" t="s">
        <v>12617</v>
      </c>
      <c r="H6286">
        <v>77.095763500000004</v>
      </c>
      <c r="I6286">
        <v>28.448639199999999</v>
      </c>
      <c r="J6286" t="s">
        <v>4377</v>
      </c>
      <c r="K6286" t="s">
        <v>28</v>
      </c>
      <c r="L6286" t="s">
        <v>29</v>
      </c>
      <c r="M6286" t="s">
        <v>36</v>
      </c>
      <c r="N6286" t="s">
        <v>29</v>
      </c>
      <c r="O6286" t="s">
        <v>29</v>
      </c>
      <c r="P6286">
        <v>2</v>
      </c>
      <c r="Q6286">
        <v>42</v>
      </c>
      <c r="R6286">
        <v>600</v>
      </c>
      <c r="S6286" t="str">
        <f>IF(Table1[[#This Row],[Average_Cost_for_two]]&lt;500,"Low",IF(Table1[[#This Row],[Average_Cost_for_two]]&lt;=1500,"Medium","High"))</f>
        <v>Medium</v>
      </c>
      <c r="T6286">
        <v>3.4</v>
      </c>
      <c r="U6286">
        <v>2016</v>
      </c>
      <c r="V6286">
        <v>5</v>
      </c>
      <c r="W6286">
        <v>15</v>
      </c>
      <c r="X6286">
        <f>IF(OR(Main!$U6286=0,
       Main!$V6286=0,
       Main!$W6286=0),
   "",
   DATE(Main!$U6286,
        Main!$V6286,
        Main!$W6286)
)</f>
        <v>42505</v>
      </c>
      <c r="Y6286">
        <f>Table1[[#This Row],[Average_Cost_for_two]]*VLOOKUP(Table1[[#This Row],[Currency]],currency!$A$2:$B$10,2,FALSE)</f>
        <v>7.2</v>
      </c>
      <c r="Z6286" t="str">
        <f>VLOOKUP(C6286,country!A:B,2,FALSE)</f>
        <v>India</v>
      </c>
      <c r="AA6286">
        <f t="shared" si="98"/>
        <v>2</v>
      </c>
    </row>
    <row r="6287" spans="1:27" ht="15.75" customHeight="1" x14ac:dyDescent="0.25">
      <c r="A6287">
        <v>2056</v>
      </c>
      <c r="B6287" t="s">
        <v>5269</v>
      </c>
      <c r="C6287">
        <v>1</v>
      </c>
      <c r="D6287" t="s">
        <v>11222</v>
      </c>
      <c r="E6287" t="s">
        <v>12927</v>
      </c>
      <c r="F6287" t="s">
        <v>177</v>
      </c>
      <c r="G6287" t="s">
        <v>11245</v>
      </c>
      <c r="H6287">
        <v>77.069263100000001</v>
      </c>
      <c r="I6287">
        <v>28.477294000000001</v>
      </c>
      <c r="J6287" t="s">
        <v>480</v>
      </c>
      <c r="K6287" t="s">
        <v>28</v>
      </c>
      <c r="L6287" t="s">
        <v>29</v>
      </c>
      <c r="M6287" t="s">
        <v>29</v>
      </c>
      <c r="N6287" t="s">
        <v>29</v>
      </c>
      <c r="O6287" t="s">
        <v>29</v>
      </c>
      <c r="P6287">
        <v>2</v>
      </c>
      <c r="Q6287">
        <v>35</v>
      </c>
      <c r="R6287">
        <v>600</v>
      </c>
      <c r="S6287" t="str">
        <f>IF(Table1[[#This Row],[Average_Cost_for_two]]&lt;500,"Low",IF(Table1[[#This Row],[Average_Cost_for_two]]&lt;=1500,"Medium","High"))</f>
        <v>Medium</v>
      </c>
      <c r="T6287">
        <v>2.4</v>
      </c>
      <c r="U6287">
        <v>2017</v>
      </c>
      <c r="V6287">
        <v>5</v>
      </c>
      <c r="W6287">
        <v>25</v>
      </c>
      <c r="X6287">
        <f>IF(OR(Main!$U6287=0,
       Main!$V6287=0,
       Main!$W6287=0),
   "",
   DATE(Main!$U6287,
        Main!$V6287,
        Main!$W6287)
)</f>
        <v>42880</v>
      </c>
      <c r="Y6287">
        <f>Table1[[#This Row],[Average_Cost_for_two]]*VLOOKUP(Table1[[#This Row],[Currency]],currency!$A$2:$B$10,2,FALSE)</f>
        <v>7.2</v>
      </c>
      <c r="Z6287" t="str">
        <f>VLOOKUP(C6287,country!A:B,2,FALSE)</f>
        <v>India</v>
      </c>
      <c r="AA6287">
        <f t="shared" si="98"/>
        <v>2</v>
      </c>
    </row>
    <row r="6288" spans="1:27" ht="15.75" customHeight="1" x14ac:dyDescent="0.25">
      <c r="A6288">
        <v>310155</v>
      </c>
      <c r="B6288" t="s">
        <v>12928</v>
      </c>
      <c r="C6288">
        <v>1</v>
      </c>
      <c r="D6288" t="s">
        <v>11222</v>
      </c>
      <c r="E6288" t="s">
        <v>11638</v>
      </c>
      <c r="F6288" t="s">
        <v>11251</v>
      </c>
      <c r="G6288" t="s">
        <v>11252</v>
      </c>
      <c r="H6288">
        <v>77.0424589</v>
      </c>
      <c r="I6288">
        <v>28.4740845</v>
      </c>
      <c r="J6288" t="s">
        <v>480</v>
      </c>
      <c r="K6288" t="s">
        <v>28</v>
      </c>
      <c r="L6288" t="s">
        <v>29</v>
      </c>
      <c r="M6288" t="s">
        <v>36</v>
      </c>
      <c r="N6288" t="s">
        <v>29</v>
      </c>
      <c r="O6288" t="s">
        <v>29</v>
      </c>
      <c r="P6288">
        <v>2</v>
      </c>
      <c r="Q6288">
        <v>52</v>
      </c>
      <c r="R6288">
        <v>600</v>
      </c>
      <c r="S6288" t="str">
        <f>IF(Table1[[#This Row],[Average_Cost_for_two]]&lt;500,"Low",IF(Table1[[#This Row],[Average_Cost_for_two]]&lt;=1500,"Medium","High"))</f>
        <v>Medium</v>
      </c>
      <c r="T6288">
        <v>3.2</v>
      </c>
      <c r="U6288">
        <v>2012</v>
      </c>
      <c r="V6288">
        <v>5</v>
      </c>
      <c r="W6288">
        <v>15</v>
      </c>
      <c r="X6288">
        <f>IF(OR(Main!$U6288=0,
       Main!$V6288=0,
       Main!$W6288=0),
   "",
   DATE(Main!$U6288,
        Main!$V6288,
        Main!$W6288)
)</f>
        <v>41044</v>
      </c>
      <c r="Y6288">
        <f>Table1[[#This Row],[Average_Cost_for_two]]*VLOOKUP(Table1[[#This Row],[Currency]],currency!$A$2:$B$10,2,FALSE)</f>
        <v>7.2</v>
      </c>
      <c r="Z6288" t="str">
        <f>VLOOKUP(C6288,country!A:B,2,FALSE)</f>
        <v>India</v>
      </c>
      <c r="AA6288">
        <f t="shared" si="98"/>
        <v>2</v>
      </c>
    </row>
    <row r="6289" spans="1:27" ht="15.75" customHeight="1" x14ac:dyDescent="0.25">
      <c r="A6289">
        <v>18412887</v>
      </c>
      <c r="B6289" t="s">
        <v>5403</v>
      </c>
      <c r="C6289">
        <v>1</v>
      </c>
      <c r="D6289" t="s">
        <v>11222</v>
      </c>
      <c r="E6289" t="s">
        <v>12929</v>
      </c>
      <c r="F6289" t="s">
        <v>11645</v>
      </c>
      <c r="G6289" t="s">
        <v>11646</v>
      </c>
      <c r="H6289">
        <v>77.053841399999996</v>
      </c>
      <c r="I6289">
        <v>28.504107399999999</v>
      </c>
      <c r="J6289" t="s">
        <v>731</v>
      </c>
      <c r="K6289" t="s">
        <v>28</v>
      </c>
      <c r="L6289" t="s">
        <v>29</v>
      </c>
      <c r="M6289" t="s">
        <v>36</v>
      </c>
      <c r="N6289" t="s">
        <v>29</v>
      </c>
      <c r="O6289" t="s">
        <v>29</v>
      </c>
      <c r="P6289">
        <v>2</v>
      </c>
      <c r="Q6289">
        <v>13</v>
      </c>
      <c r="R6289">
        <v>600</v>
      </c>
      <c r="S6289" t="str">
        <f>IF(Table1[[#This Row],[Average_Cost_for_two]]&lt;500,"Low",IF(Table1[[#This Row],[Average_Cost_for_two]]&lt;=1500,"Medium","High"))</f>
        <v>Medium</v>
      </c>
      <c r="T6289">
        <v>3</v>
      </c>
      <c r="U6289">
        <v>2017</v>
      </c>
      <c r="V6289">
        <v>5</v>
      </c>
      <c r="W6289">
        <v>7</v>
      </c>
      <c r="X6289">
        <f>IF(OR(Main!$U6289=0,
       Main!$V6289=0,
       Main!$W6289=0),
   "",
   DATE(Main!$U6289,
        Main!$V6289,
        Main!$W6289)
)</f>
        <v>42862</v>
      </c>
      <c r="Y6289">
        <f>Table1[[#This Row],[Average_Cost_for_two]]*VLOOKUP(Table1[[#This Row],[Currency]],currency!$A$2:$B$10,2,FALSE)</f>
        <v>7.2</v>
      </c>
      <c r="Z6289" t="str">
        <f>VLOOKUP(C6289,country!A:B,2,FALSE)</f>
        <v>India</v>
      </c>
      <c r="AA6289">
        <f t="shared" si="98"/>
        <v>2</v>
      </c>
    </row>
    <row r="6290" spans="1:27" ht="15.75" customHeight="1" x14ac:dyDescent="0.25">
      <c r="A6290">
        <v>304142</v>
      </c>
      <c r="B6290" t="s">
        <v>12930</v>
      </c>
      <c r="C6290">
        <v>1</v>
      </c>
      <c r="D6290" t="s">
        <v>11222</v>
      </c>
      <c r="E6290" t="s">
        <v>12931</v>
      </c>
      <c r="F6290" t="s">
        <v>12827</v>
      </c>
      <c r="G6290" t="s">
        <v>12828</v>
      </c>
      <c r="H6290">
        <v>77.090610600000005</v>
      </c>
      <c r="I6290">
        <v>28.450706199999999</v>
      </c>
      <c r="J6290" t="s">
        <v>731</v>
      </c>
      <c r="K6290" t="s">
        <v>28</v>
      </c>
      <c r="L6290" t="s">
        <v>29</v>
      </c>
      <c r="M6290" t="s">
        <v>36</v>
      </c>
      <c r="N6290" t="s">
        <v>29</v>
      </c>
      <c r="O6290" t="s">
        <v>29</v>
      </c>
      <c r="P6290">
        <v>2</v>
      </c>
      <c r="Q6290">
        <v>174</v>
      </c>
      <c r="R6290">
        <v>600</v>
      </c>
      <c r="S6290" t="str">
        <f>IF(Table1[[#This Row],[Average_Cost_for_two]]&lt;500,"Low",IF(Table1[[#This Row],[Average_Cost_for_two]]&lt;=1500,"Medium","High"))</f>
        <v>Medium</v>
      </c>
      <c r="T6290">
        <v>3</v>
      </c>
      <c r="U6290">
        <v>2012</v>
      </c>
      <c r="V6290">
        <v>5</v>
      </c>
      <c r="W6290">
        <v>13</v>
      </c>
      <c r="X6290">
        <f>IF(OR(Main!$U6290=0,
       Main!$V6290=0,
       Main!$W6290=0),
   "",
   DATE(Main!$U6290,
        Main!$V6290,
        Main!$W6290)
)</f>
        <v>41042</v>
      </c>
      <c r="Y6290">
        <f>Table1[[#This Row],[Average_Cost_for_two]]*VLOOKUP(Table1[[#This Row],[Currency]],currency!$A$2:$B$10,2,FALSE)</f>
        <v>7.2</v>
      </c>
      <c r="Z6290" t="str">
        <f>VLOOKUP(C6290,country!A:B,2,FALSE)</f>
        <v>India</v>
      </c>
      <c r="AA6290">
        <f t="shared" si="98"/>
        <v>2</v>
      </c>
    </row>
    <row r="6291" spans="1:27" ht="15.75" customHeight="1" x14ac:dyDescent="0.25">
      <c r="A6291">
        <v>18332527</v>
      </c>
      <c r="B6291" t="s">
        <v>12932</v>
      </c>
      <c r="C6291">
        <v>1</v>
      </c>
      <c r="D6291" t="s">
        <v>11222</v>
      </c>
      <c r="E6291" t="s">
        <v>12933</v>
      </c>
      <c r="F6291" t="s">
        <v>11235</v>
      </c>
      <c r="G6291" t="s">
        <v>11236</v>
      </c>
      <c r="H6291">
        <v>77.136275699999999</v>
      </c>
      <c r="I6291">
        <v>28.436223200000001</v>
      </c>
      <c r="J6291" t="s">
        <v>1357</v>
      </c>
      <c r="K6291" t="s">
        <v>28</v>
      </c>
      <c r="L6291" t="s">
        <v>29</v>
      </c>
      <c r="M6291" t="s">
        <v>36</v>
      </c>
      <c r="N6291" t="s">
        <v>29</v>
      </c>
      <c r="O6291" t="s">
        <v>29</v>
      </c>
      <c r="P6291">
        <v>2</v>
      </c>
      <c r="Q6291">
        <v>18</v>
      </c>
      <c r="R6291">
        <v>600</v>
      </c>
      <c r="S6291" t="str">
        <f>IF(Table1[[#This Row],[Average_Cost_for_two]]&lt;500,"Low",IF(Table1[[#This Row],[Average_Cost_for_two]]&lt;=1500,"Medium","High"))</f>
        <v>Medium</v>
      </c>
      <c r="T6291">
        <v>3.2</v>
      </c>
      <c r="U6291">
        <v>2014</v>
      </c>
      <c r="V6291">
        <v>5</v>
      </c>
      <c r="W6291">
        <v>20</v>
      </c>
      <c r="X6291">
        <f>IF(OR(Main!$U6291=0,
       Main!$V6291=0,
       Main!$W6291=0),
   "",
   DATE(Main!$U6291,
        Main!$V6291,
        Main!$W6291)
)</f>
        <v>41779</v>
      </c>
      <c r="Y6291">
        <f>Table1[[#This Row],[Average_Cost_for_two]]*VLOOKUP(Table1[[#This Row],[Currency]],currency!$A$2:$B$10,2,FALSE)</f>
        <v>7.2</v>
      </c>
      <c r="Z6291" t="str">
        <f>VLOOKUP(C6291,country!A:B,2,FALSE)</f>
        <v>India</v>
      </c>
      <c r="AA6291">
        <f t="shared" si="98"/>
        <v>2</v>
      </c>
    </row>
    <row r="6292" spans="1:27" ht="15.75" customHeight="1" x14ac:dyDescent="0.25">
      <c r="A6292">
        <v>313316</v>
      </c>
      <c r="B6292" t="s">
        <v>2909</v>
      </c>
      <c r="C6292">
        <v>1</v>
      </c>
      <c r="D6292" t="s">
        <v>11222</v>
      </c>
      <c r="E6292" t="s">
        <v>11833</v>
      </c>
      <c r="F6292" t="s">
        <v>11832</v>
      </c>
      <c r="G6292" t="s">
        <v>11833</v>
      </c>
      <c r="H6292">
        <v>77.105322400000006</v>
      </c>
      <c r="I6292">
        <v>28.433506600000001</v>
      </c>
      <c r="J6292" t="s">
        <v>2947</v>
      </c>
      <c r="K6292" t="s">
        <v>28</v>
      </c>
      <c r="L6292" t="s">
        <v>29</v>
      </c>
      <c r="M6292" t="s">
        <v>36</v>
      </c>
      <c r="N6292" t="s">
        <v>29</v>
      </c>
      <c r="O6292" t="s">
        <v>29</v>
      </c>
      <c r="P6292">
        <v>2</v>
      </c>
      <c r="Q6292">
        <v>178</v>
      </c>
      <c r="R6292">
        <v>600</v>
      </c>
      <c r="S6292" t="str">
        <f>IF(Table1[[#This Row],[Average_Cost_for_two]]&lt;500,"Low",IF(Table1[[#This Row],[Average_Cost_for_two]]&lt;=1500,"Medium","High"))</f>
        <v>Medium</v>
      </c>
      <c r="T6292">
        <v>3.4</v>
      </c>
      <c r="U6292">
        <v>2014</v>
      </c>
      <c r="V6292">
        <v>5</v>
      </c>
      <c r="W6292">
        <v>2</v>
      </c>
      <c r="X6292">
        <f>IF(OR(Main!$U6292=0,
       Main!$V6292=0,
       Main!$W6292=0),
   "",
   DATE(Main!$U6292,
        Main!$V6292,
        Main!$W6292)
)</f>
        <v>41761</v>
      </c>
      <c r="Y6292">
        <f>Table1[[#This Row],[Average_Cost_for_two]]*VLOOKUP(Table1[[#This Row],[Currency]],currency!$A$2:$B$10,2,FALSE)</f>
        <v>7.2</v>
      </c>
      <c r="Z6292" t="str">
        <f>VLOOKUP(C6292,country!A:B,2,FALSE)</f>
        <v>India</v>
      </c>
      <c r="AA6292">
        <f t="shared" si="98"/>
        <v>2</v>
      </c>
    </row>
    <row r="6293" spans="1:27" ht="15.75" customHeight="1" x14ac:dyDescent="0.25">
      <c r="A6293">
        <v>18349892</v>
      </c>
      <c r="B6293" t="s">
        <v>5586</v>
      </c>
      <c r="C6293">
        <v>1</v>
      </c>
      <c r="D6293" t="s">
        <v>11222</v>
      </c>
      <c r="E6293" t="s">
        <v>12934</v>
      </c>
      <c r="F6293" t="s">
        <v>11272</v>
      </c>
      <c r="G6293" t="s">
        <v>11273</v>
      </c>
      <c r="H6293">
        <v>77.100577200000004</v>
      </c>
      <c r="I6293">
        <v>28.443403</v>
      </c>
      <c r="J6293" t="s">
        <v>731</v>
      </c>
      <c r="K6293" t="s">
        <v>28</v>
      </c>
      <c r="L6293" t="s">
        <v>29</v>
      </c>
      <c r="M6293" t="s">
        <v>36</v>
      </c>
      <c r="N6293" t="s">
        <v>29</v>
      </c>
      <c r="O6293" t="s">
        <v>29</v>
      </c>
      <c r="P6293">
        <v>2</v>
      </c>
      <c r="Q6293">
        <v>33</v>
      </c>
      <c r="R6293">
        <v>600</v>
      </c>
      <c r="S6293" t="str">
        <f>IF(Table1[[#This Row],[Average_Cost_for_two]]&lt;500,"Low",IF(Table1[[#This Row],[Average_Cost_for_two]]&lt;=1500,"Medium","High"))</f>
        <v>Medium</v>
      </c>
      <c r="T6293">
        <v>3.6</v>
      </c>
      <c r="U6293">
        <v>2012</v>
      </c>
      <c r="V6293">
        <v>4</v>
      </c>
      <c r="W6293">
        <v>22</v>
      </c>
      <c r="X6293">
        <f>IF(OR(Main!$U6293=0,
       Main!$V6293=0,
       Main!$W6293=0),
   "",
   DATE(Main!$U6293,
        Main!$V6293,
        Main!$W6293)
)</f>
        <v>41021</v>
      </c>
      <c r="Y6293">
        <f>Table1[[#This Row],[Average_Cost_for_two]]*VLOOKUP(Table1[[#This Row],[Currency]],currency!$A$2:$B$10,2,FALSE)</f>
        <v>7.2</v>
      </c>
      <c r="Z6293" t="str">
        <f>VLOOKUP(C6293,country!A:B,2,FALSE)</f>
        <v>India</v>
      </c>
      <c r="AA6293">
        <f t="shared" si="98"/>
        <v>2</v>
      </c>
    </row>
    <row r="6294" spans="1:27" ht="15.75" customHeight="1" x14ac:dyDescent="0.25">
      <c r="A6294">
        <v>308263</v>
      </c>
      <c r="B6294" t="s">
        <v>12935</v>
      </c>
      <c r="C6294">
        <v>1</v>
      </c>
      <c r="D6294" t="s">
        <v>11222</v>
      </c>
      <c r="E6294" t="s">
        <v>12936</v>
      </c>
      <c r="F6294" t="s">
        <v>11289</v>
      </c>
      <c r="G6294" t="s">
        <v>11290</v>
      </c>
      <c r="H6294">
        <v>77.088508000000004</v>
      </c>
      <c r="I6294">
        <v>28.494831999999999</v>
      </c>
      <c r="J6294" t="s">
        <v>526</v>
      </c>
      <c r="K6294" t="s">
        <v>28</v>
      </c>
      <c r="L6294" t="s">
        <v>29</v>
      </c>
      <c r="M6294" t="s">
        <v>36</v>
      </c>
      <c r="N6294" t="s">
        <v>29</v>
      </c>
      <c r="O6294" t="s">
        <v>29</v>
      </c>
      <c r="P6294">
        <v>2</v>
      </c>
      <c r="Q6294">
        <v>503</v>
      </c>
      <c r="R6294">
        <v>600</v>
      </c>
      <c r="S6294" t="str">
        <f>IF(Table1[[#This Row],[Average_Cost_for_two]]&lt;500,"Low",IF(Table1[[#This Row],[Average_Cost_for_two]]&lt;=1500,"Medium","High"))</f>
        <v>Medium</v>
      </c>
      <c r="T6294">
        <v>3.7</v>
      </c>
      <c r="U6294">
        <v>2013</v>
      </c>
      <c r="V6294">
        <v>4</v>
      </c>
      <c r="W6294">
        <v>2</v>
      </c>
      <c r="X6294">
        <f>IF(OR(Main!$U6294=0,
       Main!$V6294=0,
       Main!$W6294=0),
   "",
   DATE(Main!$U6294,
        Main!$V6294,
        Main!$W6294)
)</f>
        <v>41366</v>
      </c>
      <c r="Y6294">
        <f>Table1[[#This Row],[Average_Cost_for_two]]*VLOOKUP(Table1[[#This Row],[Currency]],currency!$A$2:$B$10,2,FALSE)</f>
        <v>7.2</v>
      </c>
      <c r="Z6294" t="str">
        <f>VLOOKUP(C6294,country!A:B,2,FALSE)</f>
        <v>India</v>
      </c>
      <c r="AA6294">
        <f t="shared" si="98"/>
        <v>2</v>
      </c>
    </row>
    <row r="6295" spans="1:27" ht="15.75" customHeight="1" x14ac:dyDescent="0.25">
      <c r="A6295">
        <v>17953934</v>
      </c>
      <c r="B6295" t="s">
        <v>5348</v>
      </c>
      <c r="C6295">
        <v>1</v>
      </c>
      <c r="D6295" t="s">
        <v>11222</v>
      </c>
      <c r="E6295" t="s">
        <v>11245</v>
      </c>
      <c r="F6295" t="s">
        <v>177</v>
      </c>
      <c r="G6295" t="s">
        <v>11245</v>
      </c>
      <c r="H6295">
        <v>77.082036200000005</v>
      </c>
      <c r="I6295">
        <v>28.480059199999999</v>
      </c>
      <c r="J6295" t="s">
        <v>5350</v>
      </c>
      <c r="K6295" t="s">
        <v>28</v>
      </c>
      <c r="L6295" t="s">
        <v>29</v>
      </c>
      <c r="M6295" t="s">
        <v>36</v>
      </c>
      <c r="N6295" t="s">
        <v>29</v>
      </c>
      <c r="O6295" t="s">
        <v>29</v>
      </c>
      <c r="P6295">
        <v>2</v>
      </c>
      <c r="Q6295">
        <v>198</v>
      </c>
      <c r="R6295">
        <v>600</v>
      </c>
      <c r="S6295" t="str">
        <f>IF(Table1[[#This Row],[Average_Cost_for_two]]&lt;500,"Low",IF(Table1[[#This Row],[Average_Cost_for_two]]&lt;=1500,"Medium","High"))</f>
        <v>Medium</v>
      </c>
      <c r="T6295">
        <v>3.7</v>
      </c>
      <c r="U6295">
        <v>2018</v>
      </c>
      <c r="V6295">
        <v>4</v>
      </c>
      <c r="W6295">
        <v>11</v>
      </c>
      <c r="X6295">
        <f>IF(OR(Main!$U6295=0,
       Main!$V6295=0,
       Main!$W6295=0),
   "",
   DATE(Main!$U6295,
        Main!$V6295,
        Main!$W6295)
)</f>
        <v>43201</v>
      </c>
      <c r="Y6295">
        <f>Table1[[#This Row],[Average_Cost_for_two]]*VLOOKUP(Table1[[#This Row],[Currency]],currency!$A$2:$B$10,2,FALSE)</f>
        <v>7.2</v>
      </c>
      <c r="Z6295" t="str">
        <f>VLOOKUP(C6295,country!A:B,2,FALSE)</f>
        <v>India</v>
      </c>
      <c r="AA6295">
        <f t="shared" si="98"/>
        <v>2</v>
      </c>
    </row>
    <row r="6296" spans="1:27" ht="15.75" customHeight="1" x14ac:dyDescent="0.25">
      <c r="A6296">
        <v>18408212</v>
      </c>
      <c r="B6296" t="s">
        <v>12937</v>
      </c>
      <c r="C6296">
        <v>1</v>
      </c>
      <c r="D6296" t="s">
        <v>11222</v>
      </c>
      <c r="E6296" t="s">
        <v>12938</v>
      </c>
      <c r="F6296" t="s">
        <v>11338</v>
      </c>
      <c r="G6296" t="s">
        <v>11339</v>
      </c>
      <c r="H6296">
        <v>77.080257399999994</v>
      </c>
      <c r="I6296">
        <v>28.481107999999999</v>
      </c>
      <c r="J6296" t="s">
        <v>3675</v>
      </c>
      <c r="K6296" t="s">
        <v>28</v>
      </c>
      <c r="L6296" t="s">
        <v>29</v>
      </c>
      <c r="M6296" t="s">
        <v>29</v>
      </c>
      <c r="N6296" t="s">
        <v>29</v>
      </c>
      <c r="O6296" t="s">
        <v>29</v>
      </c>
      <c r="P6296">
        <v>2</v>
      </c>
      <c r="Q6296">
        <v>19</v>
      </c>
      <c r="R6296">
        <v>600</v>
      </c>
      <c r="S6296" t="str">
        <f>IF(Table1[[#This Row],[Average_Cost_for_two]]&lt;500,"Low",IF(Table1[[#This Row],[Average_Cost_for_two]]&lt;=1500,"Medium","High"))</f>
        <v>Medium</v>
      </c>
      <c r="T6296">
        <v>3.4</v>
      </c>
      <c r="U6296">
        <v>2014</v>
      </c>
      <c r="V6296">
        <v>4</v>
      </c>
      <c r="W6296">
        <v>16</v>
      </c>
      <c r="X6296">
        <f>IF(OR(Main!$U6296=0,
       Main!$V6296=0,
       Main!$W6296=0),
   "",
   DATE(Main!$U6296,
        Main!$V6296,
        Main!$W6296)
)</f>
        <v>41745</v>
      </c>
      <c r="Y6296">
        <f>Table1[[#This Row],[Average_Cost_for_two]]*VLOOKUP(Table1[[#This Row],[Currency]],currency!$A$2:$B$10,2,FALSE)</f>
        <v>7.2</v>
      </c>
      <c r="Z6296" t="str">
        <f>VLOOKUP(C6296,country!A:B,2,FALSE)</f>
        <v>India</v>
      </c>
      <c r="AA6296">
        <f t="shared" si="98"/>
        <v>2</v>
      </c>
    </row>
    <row r="6297" spans="1:27" ht="15.75" customHeight="1" x14ac:dyDescent="0.25">
      <c r="A6297">
        <v>1096</v>
      </c>
      <c r="B6297" t="s">
        <v>2973</v>
      </c>
      <c r="C6297">
        <v>1</v>
      </c>
      <c r="D6297" t="s">
        <v>11222</v>
      </c>
      <c r="E6297" t="s">
        <v>11337</v>
      </c>
      <c r="F6297" t="s">
        <v>11338</v>
      </c>
      <c r="G6297" t="s">
        <v>11339</v>
      </c>
      <c r="H6297">
        <v>77.0802798</v>
      </c>
      <c r="I6297">
        <v>28.480729199999999</v>
      </c>
      <c r="J6297" t="s">
        <v>2976</v>
      </c>
      <c r="K6297" t="s">
        <v>28</v>
      </c>
      <c r="L6297" t="s">
        <v>29</v>
      </c>
      <c r="M6297" t="s">
        <v>29</v>
      </c>
      <c r="N6297" t="s">
        <v>29</v>
      </c>
      <c r="O6297" t="s">
        <v>29</v>
      </c>
      <c r="P6297">
        <v>2</v>
      </c>
      <c r="Q6297">
        <v>185</v>
      </c>
      <c r="R6297">
        <v>600</v>
      </c>
      <c r="S6297" t="str">
        <f>IF(Table1[[#This Row],[Average_Cost_for_two]]&lt;500,"Low",IF(Table1[[#This Row],[Average_Cost_for_two]]&lt;=1500,"Medium","High"))</f>
        <v>Medium</v>
      </c>
      <c r="T6297">
        <v>3.6</v>
      </c>
      <c r="U6297">
        <v>2013</v>
      </c>
      <c r="V6297">
        <v>4</v>
      </c>
      <c r="W6297">
        <v>5</v>
      </c>
      <c r="X6297">
        <f>IF(OR(Main!$U6297=0,
       Main!$V6297=0,
       Main!$W6297=0),
   "",
   DATE(Main!$U6297,
        Main!$V6297,
        Main!$W6297)
)</f>
        <v>41369</v>
      </c>
      <c r="Y6297">
        <f>Table1[[#This Row],[Average_Cost_for_two]]*VLOOKUP(Table1[[#This Row],[Currency]],currency!$A$2:$B$10,2,FALSE)</f>
        <v>7.2</v>
      </c>
      <c r="Z6297" t="str">
        <f>VLOOKUP(C6297,country!A:B,2,FALSE)</f>
        <v>India</v>
      </c>
      <c r="AA6297">
        <f t="shared" si="98"/>
        <v>2</v>
      </c>
    </row>
    <row r="6298" spans="1:27" ht="15.75" customHeight="1" x14ac:dyDescent="0.25">
      <c r="A6298">
        <v>18144481</v>
      </c>
      <c r="B6298" t="s">
        <v>12939</v>
      </c>
      <c r="C6298">
        <v>1</v>
      </c>
      <c r="D6298" t="s">
        <v>11222</v>
      </c>
      <c r="E6298" t="s">
        <v>11354</v>
      </c>
      <c r="F6298" t="s">
        <v>11355</v>
      </c>
      <c r="G6298" t="s">
        <v>11354</v>
      </c>
      <c r="H6298">
        <v>0</v>
      </c>
      <c r="I6298">
        <v>0</v>
      </c>
      <c r="J6298" t="s">
        <v>480</v>
      </c>
      <c r="K6298" t="s">
        <v>28</v>
      </c>
      <c r="L6298" t="s">
        <v>29</v>
      </c>
      <c r="M6298" t="s">
        <v>29</v>
      </c>
      <c r="N6298" t="s">
        <v>29</v>
      </c>
      <c r="O6298" t="s">
        <v>29</v>
      </c>
      <c r="P6298">
        <v>2</v>
      </c>
      <c r="Q6298">
        <v>4</v>
      </c>
      <c r="R6298">
        <v>600</v>
      </c>
      <c r="S6298" t="str">
        <f>IF(Table1[[#This Row],[Average_Cost_for_two]]&lt;500,"Low",IF(Table1[[#This Row],[Average_Cost_for_two]]&lt;=1500,"Medium","High"))</f>
        <v>Medium</v>
      </c>
      <c r="T6298">
        <v>2.9</v>
      </c>
      <c r="U6298">
        <v>2010</v>
      </c>
      <c r="V6298">
        <v>4</v>
      </c>
      <c r="W6298">
        <v>5</v>
      </c>
      <c r="X6298">
        <f>IF(OR(Main!$U6298=0,
       Main!$V6298=0,
       Main!$W6298=0),
   "",
   DATE(Main!$U6298,
        Main!$V6298,
        Main!$W6298)
)</f>
        <v>40273</v>
      </c>
      <c r="Y6298">
        <f>Table1[[#This Row],[Average_Cost_for_two]]*VLOOKUP(Table1[[#This Row],[Currency]],currency!$A$2:$B$10,2,FALSE)</f>
        <v>7.2</v>
      </c>
      <c r="Z6298" t="str">
        <f>VLOOKUP(C6298,country!A:B,2,FALSE)</f>
        <v>India</v>
      </c>
      <c r="AA6298">
        <f t="shared" si="98"/>
        <v>2</v>
      </c>
    </row>
    <row r="6299" spans="1:27" ht="15.75" customHeight="1" x14ac:dyDescent="0.25">
      <c r="A6299">
        <v>18175268</v>
      </c>
      <c r="B6299" t="s">
        <v>12940</v>
      </c>
      <c r="C6299">
        <v>1</v>
      </c>
      <c r="D6299" t="s">
        <v>11222</v>
      </c>
      <c r="E6299" t="s">
        <v>11524</v>
      </c>
      <c r="F6299" t="s">
        <v>11523</v>
      </c>
      <c r="G6299" t="s">
        <v>11524</v>
      </c>
      <c r="H6299">
        <v>77.055519000000004</v>
      </c>
      <c r="I6299">
        <v>28.455680999999998</v>
      </c>
      <c r="J6299" t="s">
        <v>12941</v>
      </c>
      <c r="K6299" t="s">
        <v>28</v>
      </c>
      <c r="L6299" t="s">
        <v>29</v>
      </c>
      <c r="M6299" t="s">
        <v>36</v>
      </c>
      <c r="N6299" t="s">
        <v>29</v>
      </c>
      <c r="O6299" t="s">
        <v>29</v>
      </c>
      <c r="P6299">
        <v>2</v>
      </c>
      <c r="Q6299">
        <v>144</v>
      </c>
      <c r="R6299">
        <v>600</v>
      </c>
      <c r="S6299" t="str">
        <f>IF(Table1[[#This Row],[Average_Cost_for_two]]&lt;500,"Low",IF(Table1[[#This Row],[Average_Cost_for_two]]&lt;=1500,"Medium","High"))</f>
        <v>Medium</v>
      </c>
      <c r="T6299">
        <v>3.9</v>
      </c>
      <c r="U6299">
        <v>2012</v>
      </c>
      <c r="V6299">
        <v>4</v>
      </c>
      <c r="W6299">
        <v>23</v>
      </c>
      <c r="X6299">
        <f>IF(OR(Main!$U6299=0,
       Main!$V6299=0,
       Main!$W6299=0),
   "",
   DATE(Main!$U6299,
        Main!$V6299,
        Main!$W6299)
)</f>
        <v>41022</v>
      </c>
      <c r="Y6299">
        <f>Table1[[#This Row],[Average_Cost_for_two]]*VLOOKUP(Table1[[#This Row],[Currency]],currency!$A$2:$B$10,2,FALSE)</f>
        <v>7.2</v>
      </c>
      <c r="Z6299" t="str">
        <f>VLOOKUP(C6299,country!A:B,2,FALSE)</f>
        <v>India</v>
      </c>
      <c r="AA6299">
        <f t="shared" si="98"/>
        <v>2</v>
      </c>
    </row>
    <row r="6300" spans="1:27" ht="15.75" customHeight="1" x14ac:dyDescent="0.25">
      <c r="A6300">
        <v>18433016</v>
      </c>
      <c r="B6300" t="s">
        <v>12942</v>
      </c>
      <c r="C6300">
        <v>1</v>
      </c>
      <c r="D6300" t="s">
        <v>11222</v>
      </c>
      <c r="E6300" t="s">
        <v>12943</v>
      </c>
      <c r="F6300" t="s">
        <v>12827</v>
      </c>
      <c r="G6300" t="s">
        <v>12828</v>
      </c>
      <c r="H6300">
        <v>77.085929899999996</v>
      </c>
      <c r="I6300">
        <v>28.441906100000001</v>
      </c>
      <c r="J6300" t="s">
        <v>559</v>
      </c>
      <c r="K6300" t="s">
        <v>28</v>
      </c>
      <c r="L6300" t="s">
        <v>29</v>
      </c>
      <c r="M6300" t="s">
        <v>36</v>
      </c>
      <c r="N6300" t="s">
        <v>29</v>
      </c>
      <c r="O6300" t="s">
        <v>29</v>
      </c>
      <c r="P6300">
        <v>2</v>
      </c>
      <c r="Q6300">
        <v>11</v>
      </c>
      <c r="R6300">
        <v>600</v>
      </c>
      <c r="S6300" t="str">
        <f>IF(Table1[[#This Row],[Average_Cost_for_two]]&lt;500,"Low",IF(Table1[[#This Row],[Average_Cost_for_two]]&lt;=1500,"Medium","High"))</f>
        <v>Medium</v>
      </c>
      <c r="T6300">
        <v>3.2</v>
      </c>
      <c r="U6300">
        <v>2015</v>
      </c>
      <c r="V6300">
        <v>4</v>
      </c>
      <c r="W6300">
        <v>7</v>
      </c>
      <c r="X6300">
        <f>IF(OR(Main!$U6300=0,
       Main!$V6300=0,
       Main!$W6300=0),
   "",
   DATE(Main!$U6300,
        Main!$V6300,
        Main!$W6300)
)</f>
        <v>42101</v>
      </c>
      <c r="Y6300">
        <f>Table1[[#This Row],[Average_Cost_for_two]]*VLOOKUP(Table1[[#This Row],[Currency]],currency!$A$2:$B$10,2,FALSE)</f>
        <v>7.2</v>
      </c>
      <c r="Z6300" t="str">
        <f>VLOOKUP(C6300,country!A:B,2,FALSE)</f>
        <v>India</v>
      </c>
      <c r="AA6300">
        <f t="shared" si="98"/>
        <v>2</v>
      </c>
    </row>
    <row r="6301" spans="1:27" ht="15.75" customHeight="1" x14ac:dyDescent="0.25">
      <c r="A6301">
        <v>5588</v>
      </c>
      <c r="B6301" t="s">
        <v>12944</v>
      </c>
      <c r="C6301">
        <v>1</v>
      </c>
      <c r="D6301" t="s">
        <v>11222</v>
      </c>
      <c r="E6301" t="s">
        <v>12945</v>
      </c>
      <c r="F6301" t="s">
        <v>11239</v>
      </c>
      <c r="G6301" t="s">
        <v>11240</v>
      </c>
      <c r="H6301">
        <v>77.090441400000003</v>
      </c>
      <c r="I6301">
        <v>28.4217218</v>
      </c>
      <c r="J6301" t="s">
        <v>556</v>
      </c>
      <c r="K6301" t="s">
        <v>28</v>
      </c>
      <c r="L6301" t="s">
        <v>29</v>
      </c>
      <c r="M6301" t="s">
        <v>36</v>
      </c>
      <c r="N6301" t="s">
        <v>29</v>
      </c>
      <c r="O6301" t="s">
        <v>29</v>
      </c>
      <c r="P6301">
        <v>2</v>
      </c>
      <c r="Q6301">
        <v>106</v>
      </c>
      <c r="R6301">
        <v>600</v>
      </c>
      <c r="S6301" t="str">
        <f>IF(Table1[[#This Row],[Average_Cost_for_two]]&lt;500,"Low",IF(Table1[[#This Row],[Average_Cost_for_two]]&lt;=1500,"Medium","High"))</f>
        <v>Medium</v>
      </c>
      <c r="T6301">
        <v>2.8</v>
      </c>
      <c r="U6301">
        <v>2012</v>
      </c>
      <c r="V6301">
        <v>4</v>
      </c>
      <c r="W6301">
        <v>20</v>
      </c>
      <c r="X6301">
        <f>IF(OR(Main!$U6301=0,
       Main!$V6301=0,
       Main!$W6301=0),
   "",
   DATE(Main!$U6301,
        Main!$V6301,
        Main!$W6301)
)</f>
        <v>41019</v>
      </c>
      <c r="Y6301">
        <f>Table1[[#This Row],[Average_Cost_for_two]]*VLOOKUP(Table1[[#This Row],[Currency]],currency!$A$2:$B$10,2,FALSE)</f>
        <v>7.2</v>
      </c>
      <c r="Z6301" t="str">
        <f>VLOOKUP(C6301,country!A:B,2,FALSE)</f>
        <v>India</v>
      </c>
      <c r="AA6301">
        <f t="shared" si="98"/>
        <v>2</v>
      </c>
    </row>
    <row r="6302" spans="1:27" ht="15.75" customHeight="1" x14ac:dyDescent="0.25">
      <c r="A6302">
        <v>18441175</v>
      </c>
      <c r="B6302" t="s">
        <v>12946</v>
      </c>
      <c r="C6302">
        <v>1</v>
      </c>
      <c r="D6302" t="s">
        <v>11222</v>
      </c>
      <c r="E6302" t="s">
        <v>12947</v>
      </c>
      <c r="F6302" t="s">
        <v>11248</v>
      </c>
      <c r="G6302" t="s">
        <v>11247</v>
      </c>
      <c r="H6302">
        <v>77.042536830000003</v>
      </c>
      <c r="I6302">
        <v>28.412409660000002</v>
      </c>
      <c r="J6302" t="s">
        <v>559</v>
      </c>
      <c r="K6302" t="s">
        <v>28</v>
      </c>
      <c r="L6302" t="s">
        <v>29</v>
      </c>
      <c r="M6302" t="s">
        <v>36</v>
      </c>
      <c r="N6302" t="s">
        <v>29</v>
      </c>
      <c r="O6302" t="s">
        <v>29</v>
      </c>
      <c r="P6302">
        <v>2</v>
      </c>
      <c r="Q6302">
        <v>51</v>
      </c>
      <c r="R6302">
        <v>600</v>
      </c>
      <c r="S6302" t="str">
        <f>IF(Table1[[#This Row],[Average_Cost_for_two]]&lt;500,"Low",IF(Table1[[#This Row],[Average_Cost_for_two]]&lt;=1500,"Medium","High"))</f>
        <v>Medium</v>
      </c>
      <c r="T6302">
        <v>3.4</v>
      </c>
      <c r="U6302">
        <v>2018</v>
      </c>
      <c r="V6302">
        <v>4</v>
      </c>
      <c r="W6302">
        <v>13</v>
      </c>
      <c r="X6302">
        <f>IF(OR(Main!$U6302=0,
       Main!$V6302=0,
       Main!$W6302=0),
   "",
   DATE(Main!$U6302,
        Main!$V6302,
        Main!$W6302)
)</f>
        <v>43203</v>
      </c>
      <c r="Y6302">
        <f>Table1[[#This Row],[Average_Cost_for_two]]*VLOOKUP(Table1[[#This Row],[Currency]],currency!$A$2:$B$10,2,FALSE)</f>
        <v>7.2</v>
      </c>
      <c r="Z6302" t="str">
        <f>VLOOKUP(C6302,country!A:B,2,FALSE)</f>
        <v>India</v>
      </c>
      <c r="AA6302">
        <f t="shared" si="98"/>
        <v>2</v>
      </c>
    </row>
    <row r="6303" spans="1:27" ht="15.75" customHeight="1" x14ac:dyDescent="0.25">
      <c r="A6303">
        <v>3559</v>
      </c>
      <c r="B6303" t="s">
        <v>12912</v>
      </c>
      <c r="C6303">
        <v>1</v>
      </c>
      <c r="D6303" t="s">
        <v>11222</v>
      </c>
      <c r="E6303" t="s">
        <v>12948</v>
      </c>
      <c r="F6303" t="s">
        <v>11415</v>
      </c>
      <c r="G6303" t="s">
        <v>11416</v>
      </c>
      <c r="H6303">
        <v>77.083832000000001</v>
      </c>
      <c r="I6303">
        <v>28.460675200000001</v>
      </c>
      <c r="J6303" t="s">
        <v>562</v>
      </c>
      <c r="K6303" t="s">
        <v>28</v>
      </c>
      <c r="L6303" t="s">
        <v>29</v>
      </c>
      <c r="M6303" t="s">
        <v>36</v>
      </c>
      <c r="N6303" t="s">
        <v>29</v>
      </c>
      <c r="O6303" t="s">
        <v>29</v>
      </c>
      <c r="P6303">
        <v>2</v>
      </c>
      <c r="Q6303">
        <v>69</v>
      </c>
      <c r="R6303">
        <v>600</v>
      </c>
      <c r="S6303" t="str">
        <f>IF(Table1[[#This Row],[Average_Cost_for_two]]&lt;500,"Low",IF(Table1[[#This Row],[Average_Cost_for_two]]&lt;=1500,"Medium","High"))</f>
        <v>Medium</v>
      </c>
      <c r="T6303">
        <v>3.6</v>
      </c>
      <c r="U6303">
        <v>2013</v>
      </c>
      <c r="V6303">
        <v>4</v>
      </c>
      <c r="W6303">
        <v>15</v>
      </c>
      <c r="X6303">
        <f>IF(OR(Main!$U6303=0,
       Main!$V6303=0,
       Main!$W6303=0),
   "",
   DATE(Main!$U6303,
        Main!$V6303,
        Main!$W6303)
)</f>
        <v>41379</v>
      </c>
      <c r="Y6303">
        <f>Table1[[#This Row],[Average_Cost_for_two]]*VLOOKUP(Table1[[#This Row],[Currency]],currency!$A$2:$B$10,2,FALSE)</f>
        <v>7.2</v>
      </c>
      <c r="Z6303" t="str">
        <f>VLOOKUP(C6303,country!A:B,2,FALSE)</f>
        <v>India</v>
      </c>
      <c r="AA6303">
        <f t="shared" si="98"/>
        <v>2</v>
      </c>
    </row>
    <row r="6304" spans="1:27" ht="15.75" customHeight="1" x14ac:dyDescent="0.25">
      <c r="A6304">
        <v>303486</v>
      </c>
      <c r="B6304" t="s">
        <v>12949</v>
      </c>
      <c r="C6304">
        <v>1</v>
      </c>
      <c r="D6304" t="s">
        <v>11222</v>
      </c>
      <c r="E6304" t="s">
        <v>12950</v>
      </c>
      <c r="F6304" t="s">
        <v>11748</v>
      </c>
      <c r="G6304" t="s">
        <v>11749</v>
      </c>
      <c r="H6304">
        <v>77.038545999999997</v>
      </c>
      <c r="I6304">
        <v>28.465568099999999</v>
      </c>
      <c r="J6304" t="s">
        <v>480</v>
      </c>
      <c r="K6304" t="s">
        <v>28</v>
      </c>
      <c r="L6304" t="s">
        <v>29</v>
      </c>
      <c r="M6304" t="s">
        <v>29</v>
      </c>
      <c r="N6304" t="s">
        <v>29</v>
      </c>
      <c r="O6304" t="s">
        <v>29</v>
      </c>
      <c r="P6304">
        <v>2</v>
      </c>
      <c r="Q6304">
        <v>2</v>
      </c>
      <c r="R6304">
        <v>600</v>
      </c>
      <c r="S6304" t="str">
        <f>IF(Table1[[#This Row],[Average_Cost_for_two]]&lt;500,"Low",IF(Table1[[#This Row],[Average_Cost_for_two]]&lt;=1500,"Medium","High"))</f>
        <v>Medium</v>
      </c>
      <c r="T6304">
        <v>1</v>
      </c>
      <c r="U6304">
        <v>2015</v>
      </c>
      <c r="V6304">
        <v>3</v>
      </c>
      <c r="W6304">
        <v>25</v>
      </c>
      <c r="X6304">
        <f>IF(OR(Main!$U6304=0,
       Main!$V6304=0,
       Main!$W6304=0),
   "",
   DATE(Main!$U6304,
        Main!$V6304,
        Main!$W6304)
)</f>
        <v>42088</v>
      </c>
      <c r="Y6304">
        <f>Table1[[#This Row],[Average_Cost_for_two]]*VLOOKUP(Table1[[#This Row],[Currency]],currency!$A$2:$B$10,2,FALSE)</f>
        <v>7.2</v>
      </c>
      <c r="Z6304" t="str">
        <f>VLOOKUP(C6304,country!A:B,2,FALSE)</f>
        <v>India</v>
      </c>
      <c r="AA6304">
        <f t="shared" si="98"/>
        <v>1</v>
      </c>
    </row>
    <row r="6305" spans="1:27" ht="15.75" customHeight="1" x14ac:dyDescent="0.25">
      <c r="A6305">
        <v>429</v>
      </c>
      <c r="B6305" t="s">
        <v>12951</v>
      </c>
      <c r="C6305">
        <v>1</v>
      </c>
      <c r="D6305" t="s">
        <v>11222</v>
      </c>
      <c r="E6305" t="s">
        <v>12952</v>
      </c>
      <c r="F6305" t="s">
        <v>177</v>
      </c>
      <c r="G6305" t="s">
        <v>11245</v>
      </c>
      <c r="H6305">
        <v>77.082393199999999</v>
      </c>
      <c r="I6305">
        <v>28.475777699999998</v>
      </c>
      <c r="J6305" t="s">
        <v>503</v>
      </c>
      <c r="K6305" t="s">
        <v>28</v>
      </c>
      <c r="L6305" t="s">
        <v>29</v>
      </c>
      <c r="M6305" t="s">
        <v>29</v>
      </c>
      <c r="N6305" t="s">
        <v>29</v>
      </c>
      <c r="O6305" t="s">
        <v>29</v>
      </c>
      <c r="P6305">
        <v>2</v>
      </c>
      <c r="Q6305">
        <v>61</v>
      </c>
      <c r="R6305">
        <v>600</v>
      </c>
      <c r="S6305" t="str">
        <f>IF(Table1[[#This Row],[Average_Cost_for_two]]&lt;500,"Low",IF(Table1[[#This Row],[Average_Cost_for_two]]&lt;=1500,"Medium","High"))</f>
        <v>Medium</v>
      </c>
      <c r="T6305">
        <v>2.7</v>
      </c>
      <c r="U6305">
        <v>2017</v>
      </c>
      <c r="V6305">
        <v>3</v>
      </c>
      <c r="W6305">
        <v>25</v>
      </c>
      <c r="X6305">
        <f>IF(OR(Main!$U6305=0,
       Main!$V6305=0,
       Main!$W6305=0),
   "",
   DATE(Main!$U6305,
        Main!$V6305,
        Main!$W6305)
)</f>
        <v>42819</v>
      </c>
      <c r="Y6305">
        <f>Table1[[#This Row],[Average_Cost_for_two]]*VLOOKUP(Table1[[#This Row],[Currency]],currency!$A$2:$B$10,2,FALSE)</f>
        <v>7.2</v>
      </c>
      <c r="Z6305" t="str">
        <f>VLOOKUP(C6305,country!A:B,2,FALSE)</f>
        <v>India</v>
      </c>
      <c r="AA6305">
        <f t="shared" si="98"/>
        <v>1</v>
      </c>
    </row>
    <row r="6306" spans="1:27" ht="15.75" customHeight="1" x14ac:dyDescent="0.25">
      <c r="A6306">
        <v>797</v>
      </c>
      <c r="B6306" t="s">
        <v>5625</v>
      </c>
      <c r="C6306">
        <v>1</v>
      </c>
      <c r="D6306" t="s">
        <v>11222</v>
      </c>
      <c r="E6306" t="s">
        <v>12953</v>
      </c>
      <c r="F6306" t="s">
        <v>11894</v>
      </c>
      <c r="G6306" t="s">
        <v>11895</v>
      </c>
      <c r="H6306">
        <v>77.089407300000005</v>
      </c>
      <c r="I6306">
        <v>28.479858400000001</v>
      </c>
      <c r="J6306" t="s">
        <v>500</v>
      </c>
      <c r="K6306" t="s">
        <v>28</v>
      </c>
      <c r="L6306" t="s">
        <v>29</v>
      </c>
      <c r="M6306" t="s">
        <v>29</v>
      </c>
      <c r="N6306" t="s">
        <v>29</v>
      </c>
      <c r="O6306" t="s">
        <v>29</v>
      </c>
      <c r="P6306">
        <v>2</v>
      </c>
      <c r="Q6306">
        <v>31</v>
      </c>
      <c r="R6306">
        <v>600</v>
      </c>
      <c r="S6306" t="str">
        <f>IF(Table1[[#This Row],[Average_Cost_for_two]]&lt;500,"Low",IF(Table1[[#This Row],[Average_Cost_for_two]]&lt;=1500,"Medium","High"))</f>
        <v>Medium</v>
      </c>
      <c r="T6306">
        <v>3.3</v>
      </c>
      <c r="U6306">
        <v>2014</v>
      </c>
      <c r="V6306">
        <v>3</v>
      </c>
      <c r="W6306">
        <v>18</v>
      </c>
      <c r="X6306">
        <f>IF(OR(Main!$U6306=0,
       Main!$V6306=0,
       Main!$W6306=0),
   "",
   DATE(Main!$U6306,
        Main!$V6306,
        Main!$W6306)
)</f>
        <v>41716</v>
      </c>
      <c r="Y6306">
        <f>Table1[[#This Row],[Average_Cost_for_two]]*VLOOKUP(Table1[[#This Row],[Currency]],currency!$A$2:$B$10,2,FALSE)</f>
        <v>7.2</v>
      </c>
      <c r="Z6306" t="str">
        <f>VLOOKUP(C6306,country!A:B,2,FALSE)</f>
        <v>India</v>
      </c>
      <c r="AA6306">
        <f t="shared" si="98"/>
        <v>1</v>
      </c>
    </row>
    <row r="6307" spans="1:27" ht="15.75" customHeight="1" x14ac:dyDescent="0.25">
      <c r="A6307">
        <v>18396200</v>
      </c>
      <c r="B6307" t="s">
        <v>12954</v>
      </c>
      <c r="C6307">
        <v>1</v>
      </c>
      <c r="D6307" t="s">
        <v>11222</v>
      </c>
      <c r="E6307" t="s">
        <v>11348</v>
      </c>
      <c r="F6307" t="s">
        <v>11345</v>
      </c>
      <c r="G6307" t="s">
        <v>11346</v>
      </c>
      <c r="H6307">
        <v>77.027490400000005</v>
      </c>
      <c r="I6307">
        <v>28.458030900000001</v>
      </c>
      <c r="J6307" t="s">
        <v>12955</v>
      </c>
      <c r="K6307" t="s">
        <v>28</v>
      </c>
      <c r="L6307" t="s">
        <v>29</v>
      </c>
      <c r="M6307" t="s">
        <v>29</v>
      </c>
      <c r="N6307" t="s">
        <v>29</v>
      </c>
      <c r="O6307" t="s">
        <v>29</v>
      </c>
      <c r="P6307">
        <v>2</v>
      </c>
      <c r="Q6307">
        <v>4</v>
      </c>
      <c r="R6307">
        <v>600</v>
      </c>
      <c r="S6307" t="str">
        <f>IF(Table1[[#This Row],[Average_Cost_for_two]]&lt;500,"Low",IF(Table1[[#This Row],[Average_Cost_for_two]]&lt;=1500,"Medium","High"))</f>
        <v>Medium</v>
      </c>
      <c r="T6307">
        <v>3.1</v>
      </c>
      <c r="U6307">
        <v>2015</v>
      </c>
      <c r="V6307">
        <v>3</v>
      </c>
      <c r="W6307">
        <v>7</v>
      </c>
      <c r="X6307">
        <f>IF(OR(Main!$U6307=0,
       Main!$V6307=0,
       Main!$W6307=0),
   "",
   DATE(Main!$U6307,
        Main!$V6307,
        Main!$W6307)
)</f>
        <v>42070</v>
      </c>
      <c r="Y6307">
        <f>Table1[[#This Row],[Average_Cost_for_two]]*VLOOKUP(Table1[[#This Row],[Currency]],currency!$A$2:$B$10,2,FALSE)</f>
        <v>7.2</v>
      </c>
      <c r="Z6307" t="str">
        <f>VLOOKUP(C6307,country!A:B,2,FALSE)</f>
        <v>India</v>
      </c>
      <c r="AA6307">
        <f t="shared" si="98"/>
        <v>1</v>
      </c>
    </row>
    <row r="6308" spans="1:27" ht="15.75" customHeight="1" x14ac:dyDescent="0.25">
      <c r="A6308">
        <v>887</v>
      </c>
      <c r="B6308" t="s">
        <v>12026</v>
      </c>
      <c r="C6308">
        <v>1</v>
      </c>
      <c r="D6308" t="s">
        <v>11222</v>
      </c>
      <c r="E6308" t="s">
        <v>12956</v>
      </c>
      <c r="F6308" t="s">
        <v>11251</v>
      </c>
      <c r="G6308" t="s">
        <v>11252</v>
      </c>
      <c r="H6308">
        <v>77.039449599999998</v>
      </c>
      <c r="I6308">
        <v>28.470213300000001</v>
      </c>
      <c r="J6308" t="s">
        <v>12957</v>
      </c>
      <c r="K6308" t="s">
        <v>28</v>
      </c>
      <c r="L6308" t="s">
        <v>29</v>
      </c>
      <c r="M6308" t="s">
        <v>29</v>
      </c>
      <c r="N6308" t="s">
        <v>29</v>
      </c>
      <c r="O6308" t="s">
        <v>29</v>
      </c>
      <c r="P6308">
        <v>2</v>
      </c>
      <c r="Q6308">
        <v>26</v>
      </c>
      <c r="R6308">
        <v>600</v>
      </c>
      <c r="S6308" t="str">
        <f>IF(Table1[[#This Row],[Average_Cost_for_two]]&lt;500,"Low",IF(Table1[[#This Row],[Average_Cost_for_two]]&lt;=1500,"Medium","High"))</f>
        <v>Medium</v>
      </c>
      <c r="T6308">
        <v>2.9</v>
      </c>
      <c r="U6308">
        <v>2016</v>
      </c>
      <c r="V6308">
        <v>3</v>
      </c>
      <c r="W6308">
        <v>2</v>
      </c>
      <c r="X6308">
        <f>IF(OR(Main!$U6308=0,
       Main!$V6308=0,
       Main!$W6308=0),
   "",
   DATE(Main!$U6308,
        Main!$V6308,
        Main!$W6308)
)</f>
        <v>42431</v>
      </c>
      <c r="Y6308">
        <f>Table1[[#This Row],[Average_Cost_for_two]]*VLOOKUP(Table1[[#This Row],[Currency]],currency!$A$2:$B$10,2,FALSE)</f>
        <v>7.2</v>
      </c>
      <c r="Z6308" t="str">
        <f>VLOOKUP(C6308,country!A:B,2,FALSE)</f>
        <v>India</v>
      </c>
      <c r="AA6308">
        <f t="shared" si="98"/>
        <v>1</v>
      </c>
    </row>
    <row r="6309" spans="1:27" ht="15.75" customHeight="1" x14ac:dyDescent="0.25">
      <c r="A6309">
        <v>329</v>
      </c>
      <c r="B6309" t="s">
        <v>5345</v>
      </c>
      <c r="C6309">
        <v>1</v>
      </c>
      <c r="D6309" t="s">
        <v>11222</v>
      </c>
      <c r="E6309" t="s">
        <v>12958</v>
      </c>
      <c r="F6309" t="s">
        <v>11251</v>
      </c>
      <c r="G6309" t="s">
        <v>11252</v>
      </c>
      <c r="H6309">
        <v>77.0445955</v>
      </c>
      <c r="I6309">
        <v>28.476412199999999</v>
      </c>
      <c r="J6309" t="s">
        <v>1017</v>
      </c>
      <c r="K6309" t="s">
        <v>28</v>
      </c>
      <c r="L6309" t="s">
        <v>29</v>
      </c>
      <c r="M6309" t="s">
        <v>36</v>
      </c>
      <c r="N6309" t="s">
        <v>29</v>
      </c>
      <c r="O6309" t="s">
        <v>29</v>
      </c>
      <c r="P6309">
        <v>2</v>
      </c>
      <c r="Q6309">
        <v>70</v>
      </c>
      <c r="R6309">
        <v>600</v>
      </c>
      <c r="S6309" t="str">
        <f>IF(Table1[[#This Row],[Average_Cost_for_two]]&lt;500,"Low",IF(Table1[[#This Row],[Average_Cost_for_two]]&lt;=1500,"Medium","High"))</f>
        <v>Medium</v>
      </c>
      <c r="T6309">
        <v>2.5</v>
      </c>
      <c r="U6309">
        <v>2016</v>
      </c>
      <c r="V6309">
        <v>3</v>
      </c>
      <c r="W6309">
        <v>19</v>
      </c>
      <c r="X6309">
        <f>IF(OR(Main!$U6309=0,
       Main!$V6309=0,
       Main!$W6309=0),
   "",
   DATE(Main!$U6309,
        Main!$V6309,
        Main!$W6309)
)</f>
        <v>42448</v>
      </c>
      <c r="Y6309">
        <f>Table1[[#This Row],[Average_Cost_for_two]]*VLOOKUP(Table1[[#This Row],[Currency]],currency!$A$2:$B$10,2,FALSE)</f>
        <v>7.2</v>
      </c>
      <c r="Z6309" t="str">
        <f>VLOOKUP(C6309,country!A:B,2,FALSE)</f>
        <v>India</v>
      </c>
      <c r="AA6309">
        <f t="shared" si="98"/>
        <v>1</v>
      </c>
    </row>
    <row r="6310" spans="1:27" ht="15.75" customHeight="1" x14ac:dyDescent="0.25">
      <c r="A6310">
        <v>18451594</v>
      </c>
      <c r="B6310" t="s">
        <v>12959</v>
      </c>
      <c r="C6310">
        <v>1</v>
      </c>
      <c r="D6310" t="s">
        <v>11222</v>
      </c>
      <c r="E6310" t="s">
        <v>12960</v>
      </c>
      <c r="F6310" t="s">
        <v>11523</v>
      </c>
      <c r="G6310" t="s">
        <v>11524</v>
      </c>
      <c r="H6310">
        <v>77.044792180000002</v>
      </c>
      <c r="I6310">
        <v>28.45232201</v>
      </c>
      <c r="J6310" t="s">
        <v>12961</v>
      </c>
      <c r="K6310" t="s">
        <v>28</v>
      </c>
      <c r="L6310" t="s">
        <v>29</v>
      </c>
      <c r="M6310" t="s">
        <v>36</v>
      </c>
      <c r="N6310" t="s">
        <v>29</v>
      </c>
      <c r="O6310" t="s">
        <v>29</v>
      </c>
      <c r="P6310">
        <v>2</v>
      </c>
      <c r="Q6310">
        <v>8</v>
      </c>
      <c r="R6310">
        <v>600</v>
      </c>
      <c r="S6310" t="str">
        <f>IF(Table1[[#This Row],[Average_Cost_for_two]]&lt;500,"Low",IF(Table1[[#This Row],[Average_Cost_for_two]]&lt;=1500,"Medium","High"))</f>
        <v>Medium</v>
      </c>
      <c r="T6310">
        <v>3</v>
      </c>
      <c r="U6310">
        <v>2011</v>
      </c>
      <c r="V6310">
        <v>3</v>
      </c>
      <c r="W6310">
        <v>28</v>
      </c>
      <c r="X6310">
        <f>IF(OR(Main!$U6310=0,
       Main!$V6310=0,
       Main!$W6310=0),
   "",
   DATE(Main!$U6310,
        Main!$V6310,
        Main!$W6310)
)</f>
        <v>40630</v>
      </c>
      <c r="Y6310">
        <f>Table1[[#This Row],[Average_Cost_for_two]]*VLOOKUP(Table1[[#This Row],[Currency]],currency!$A$2:$B$10,2,FALSE)</f>
        <v>7.2</v>
      </c>
      <c r="Z6310" t="str">
        <f>VLOOKUP(C6310,country!A:B,2,FALSE)</f>
        <v>India</v>
      </c>
      <c r="AA6310">
        <f t="shared" si="98"/>
        <v>1</v>
      </c>
    </row>
    <row r="6311" spans="1:27" ht="15.75" customHeight="1" x14ac:dyDescent="0.25">
      <c r="A6311">
        <v>306477</v>
      </c>
      <c r="B6311" t="s">
        <v>6345</v>
      </c>
      <c r="C6311">
        <v>1</v>
      </c>
      <c r="D6311" t="s">
        <v>11222</v>
      </c>
      <c r="E6311" t="s">
        <v>12962</v>
      </c>
      <c r="F6311" t="s">
        <v>11528</v>
      </c>
      <c r="G6311" t="s">
        <v>11529</v>
      </c>
      <c r="H6311">
        <v>77.058769100000006</v>
      </c>
      <c r="I6311">
        <v>28.434588900000001</v>
      </c>
      <c r="J6311" t="s">
        <v>739</v>
      </c>
      <c r="K6311" t="s">
        <v>28</v>
      </c>
      <c r="L6311" t="s">
        <v>29</v>
      </c>
      <c r="M6311" t="s">
        <v>29</v>
      </c>
      <c r="N6311" t="s">
        <v>29</v>
      </c>
      <c r="O6311" t="s">
        <v>29</v>
      </c>
      <c r="P6311">
        <v>2</v>
      </c>
      <c r="Q6311">
        <v>74</v>
      </c>
      <c r="R6311">
        <v>600</v>
      </c>
      <c r="S6311" t="str">
        <f>IF(Table1[[#This Row],[Average_Cost_for_two]]&lt;500,"Low",IF(Table1[[#This Row],[Average_Cost_for_two]]&lt;=1500,"Medium","High"))</f>
        <v>Medium</v>
      </c>
      <c r="T6311">
        <v>3.3</v>
      </c>
      <c r="U6311">
        <v>2017</v>
      </c>
      <c r="V6311">
        <v>3</v>
      </c>
      <c r="W6311">
        <v>24</v>
      </c>
      <c r="X6311">
        <f>IF(OR(Main!$U6311=0,
       Main!$V6311=0,
       Main!$W6311=0),
   "",
   DATE(Main!$U6311,
        Main!$V6311,
        Main!$W6311)
)</f>
        <v>42818</v>
      </c>
      <c r="Y6311">
        <f>Table1[[#This Row],[Average_Cost_for_two]]*VLOOKUP(Table1[[#This Row],[Currency]],currency!$A$2:$B$10,2,FALSE)</f>
        <v>7.2</v>
      </c>
      <c r="Z6311" t="str">
        <f>VLOOKUP(C6311,country!A:B,2,FALSE)</f>
        <v>India</v>
      </c>
      <c r="AA6311">
        <f t="shared" si="98"/>
        <v>1</v>
      </c>
    </row>
    <row r="6312" spans="1:27" ht="15.75" customHeight="1" x14ac:dyDescent="0.25">
      <c r="A6312">
        <v>304520</v>
      </c>
      <c r="B6312" t="s">
        <v>12963</v>
      </c>
      <c r="C6312">
        <v>1</v>
      </c>
      <c r="D6312" t="s">
        <v>11222</v>
      </c>
      <c r="E6312" t="s">
        <v>12964</v>
      </c>
      <c r="F6312" t="s">
        <v>11685</v>
      </c>
      <c r="G6312" t="s">
        <v>11686</v>
      </c>
      <c r="H6312">
        <v>77.079560400000005</v>
      </c>
      <c r="I6312">
        <v>28.4609372</v>
      </c>
      <c r="J6312" t="s">
        <v>503</v>
      </c>
      <c r="K6312" t="s">
        <v>28</v>
      </c>
      <c r="L6312" t="s">
        <v>29</v>
      </c>
      <c r="M6312" t="s">
        <v>29</v>
      </c>
      <c r="N6312" t="s">
        <v>29</v>
      </c>
      <c r="O6312" t="s">
        <v>29</v>
      </c>
      <c r="P6312">
        <v>2</v>
      </c>
      <c r="Q6312">
        <v>11</v>
      </c>
      <c r="R6312">
        <v>600</v>
      </c>
      <c r="S6312" t="str">
        <f>IF(Table1[[#This Row],[Average_Cost_for_two]]&lt;500,"Low",IF(Table1[[#This Row],[Average_Cost_for_two]]&lt;=1500,"Medium","High"))</f>
        <v>Medium</v>
      </c>
      <c r="T6312">
        <v>2.6</v>
      </c>
      <c r="U6312">
        <v>2016</v>
      </c>
      <c r="V6312">
        <v>3</v>
      </c>
      <c r="W6312">
        <v>4</v>
      </c>
      <c r="X6312">
        <f>IF(OR(Main!$U6312=0,
       Main!$V6312=0,
       Main!$W6312=0),
   "",
   DATE(Main!$U6312,
        Main!$V6312,
        Main!$W6312)
)</f>
        <v>42433</v>
      </c>
      <c r="Y6312">
        <f>Table1[[#This Row],[Average_Cost_for_two]]*VLOOKUP(Table1[[#This Row],[Currency]],currency!$A$2:$B$10,2,FALSE)</f>
        <v>7.2</v>
      </c>
      <c r="Z6312" t="str">
        <f>VLOOKUP(C6312,country!A:B,2,FALSE)</f>
        <v>India</v>
      </c>
      <c r="AA6312">
        <f t="shared" si="98"/>
        <v>1</v>
      </c>
    </row>
    <row r="6313" spans="1:27" ht="15.75" customHeight="1" x14ac:dyDescent="0.25">
      <c r="A6313">
        <v>305862</v>
      </c>
      <c r="B6313" t="s">
        <v>5466</v>
      </c>
      <c r="C6313">
        <v>1</v>
      </c>
      <c r="D6313" t="s">
        <v>11222</v>
      </c>
      <c r="E6313" t="s">
        <v>12965</v>
      </c>
      <c r="F6313" t="s">
        <v>11289</v>
      </c>
      <c r="G6313" t="s">
        <v>11290</v>
      </c>
      <c r="H6313">
        <v>77.088642899999996</v>
      </c>
      <c r="I6313">
        <v>28.495069099999998</v>
      </c>
      <c r="J6313" t="s">
        <v>4832</v>
      </c>
      <c r="K6313" t="s">
        <v>28</v>
      </c>
      <c r="L6313" t="s">
        <v>29</v>
      </c>
      <c r="M6313" t="s">
        <v>36</v>
      </c>
      <c r="N6313" t="s">
        <v>29</v>
      </c>
      <c r="O6313" t="s">
        <v>29</v>
      </c>
      <c r="P6313">
        <v>2</v>
      </c>
      <c r="Q6313">
        <v>870</v>
      </c>
      <c r="R6313">
        <v>600</v>
      </c>
      <c r="S6313" t="str">
        <f>IF(Table1[[#This Row],[Average_Cost_for_two]]&lt;500,"Low",IF(Table1[[#This Row],[Average_Cost_for_two]]&lt;=1500,"Medium","High"))</f>
        <v>Medium</v>
      </c>
      <c r="T6313">
        <v>3.9</v>
      </c>
      <c r="U6313">
        <v>2015</v>
      </c>
      <c r="V6313">
        <v>2</v>
      </c>
      <c r="W6313">
        <v>13</v>
      </c>
      <c r="X6313">
        <f>IF(OR(Main!$U6313=0,
       Main!$V6313=0,
       Main!$W6313=0),
   "",
   DATE(Main!$U6313,
        Main!$V6313,
        Main!$W6313)
)</f>
        <v>42048</v>
      </c>
      <c r="Y6313">
        <f>Table1[[#This Row],[Average_Cost_for_two]]*VLOOKUP(Table1[[#This Row],[Currency]],currency!$A$2:$B$10,2,FALSE)</f>
        <v>7.2</v>
      </c>
      <c r="Z6313" t="str">
        <f>VLOOKUP(C6313,country!A:B,2,FALSE)</f>
        <v>India</v>
      </c>
      <c r="AA6313">
        <f t="shared" si="98"/>
        <v>1</v>
      </c>
    </row>
    <row r="6314" spans="1:27" ht="15.75" customHeight="1" x14ac:dyDescent="0.25">
      <c r="A6314">
        <v>18492087</v>
      </c>
      <c r="B6314" t="s">
        <v>12966</v>
      </c>
      <c r="C6314">
        <v>1</v>
      </c>
      <c r="D6314" t="s">
        <v>11222</v>
      </c>
      <c r="E6314" t="s">
        <v>12967</v>
      </c>
      <c r="F6314" t="s">
        <v>11345</v>
      </c>
      <c r="G6314" t="s">
        <v>11346</v>
      </c>
      <c r="H6314">
        <v>0</v>
      </c>
      <c r="I6314">
        <v>0</v>
      </c>
      <c r="J6314" t="s">
        <v>10017</v>
      </c>
      <c r="K6314" t="s">
        <v>28</v>
      </c>
      <c r="L6314" t="s">
        <v>29</v>
      </c>
      <c r="M6314" t="s">
        <v>29</v>
      </c>
      <c r="N6314" t="s">
        <v>29</v>
      </c>
      <c r="O6314" t="s">
        <v>29</v>
      </c>
      <c r="P6314">
        <v>2</v>
      </c>
      <c r="Q6314">
        <v>3</v>
      </c>
      <c r="R6314">
        <v>600</v>
      </c>
      <c r="S6314" t="str">
        <f>IF(Table1[[#This Row],[Average_Cost_for_two]]&lt;500,"Low",IF(Table1[[#This Row],[Average_Cost_for_two]]&lt;=1500,"Medium","High"))</f>
        <v>Medium</v>
      </c>
      <c r="T6314">
        <v>1</v>
      </c>
      <c r="U6314">
        <v>2012</v>
      </c>
      <c r="V6314">
        <v>2</v>
      </c>
      <c r="W6314">
        <v>2</v>
      </c>
      <c r="X6314">
        <f>IF(OR(Main!$U6314=0,
       Main!$V6314=0,
       Main!$W6314=0),
   "",
   DATE(Main!$U6314,
        Main!$V6314,
        Main!$W6314)
)</f>
        <v>40941</v>
      </c>
      <c r="Y6314">
        <f>Table1[[#This Row],[Average_Cost_for_two]]*VLOOKUP(Table1[[#This Row],[Currency]],currency!$A$2:$B$10,2,FALSE)</f>
        <v>7.2</v>
      </c>
      <c r="Z6314" t="str">
        <f>VLOOKUP(C6314,country!A:B,2,FALSE)</f>
        <v>India</v>
      </c>
      <c r="AA6314">
        <f t="shared" si="98"/>
        <v>1</v>
      </c>
    </row>
    <row r="6315" spans="1:27" ht="15.75" customHeight="1" x14ac:dyDescent="0.25">
      <c r="A6315">
        <v>18500628</v>
      </c>
      <c r="B6315" t="s">
        <v>12968</v>
      </c>
      <c r="C6315">
        <v>1</v>
      </c>
      <c r="D6315" t="s">
        <v>11222</v>
      </c>
      <c r="E6315" t="s">
        <v>12969</v>
      </c>
      <c r="F6315" t="s">
        <v>11251</v>
      </c>
      <c r="G6315" t="s">
        <v>11252</v>
      </c>
      <c r="H6315">
        <v>77.0404798</v>
      </c>
      <c r="I6315">
        <v>28.466274200000001</v>
      </c>
      <c r="J6315" t="s">
        <v>1602</v>
      </c>
      <c r="K6315" t="s">
        <v>28</v>
      </c>
      <c r="L6315" t="s">
        <v>29</v>
      </c>
      <c r="M6315" t="s">
        <v>29</v>
      </c>
      <c r="N6315" t="s">
        <v>29</v>
      </c>
      <c r="O6315" t="s">
        <v>29</v>
      </c>
      <c r="P6315">
        <v>2</v>
      </c>
      <c r="Q6315">
        <v>3</v>
      </c>
      <c r="R6315">
        <v>600</v>
      </c>
      <c r="S6315" t="str">
        <f>IF(Table1[[#This Row],[Average_Cost_for_two]]&lt;500,"Low",IF(Table1[[#This Row],[Average_Cost_for_two]]&lt;=1500,"Medium","High"))</f>
        <v>Medium</v>
      </c>
      <c r="T6315">
        <v>1</v>
      </c>
      <c r="U6315">
        <v>2016</v>
      </c>
      <c r="V6315">
        <v>2</v>
      </c>
      <c r="W6315">
        <v>8</v>
      </c>
      <c r="X6315">
        <f>IF(OR(Main!$U6315=0,
       Main!$V6315=0,
       Main!$W6315=0),
   "",
   DATE(Main!$U6315,
        Main!$V6315,
        Main!$W6315)
)</f>
        <v>42408</v>
      </c>
      <c r="Y6315">
        <f>Table1[[#This Row],[Average_Cost_for_two]]*VLOOKUP(Table1[[#This Row],[Currency]],currency!$A$2:$B$10,2,FALSE)</f>
        <v>7.2</v>
      </c>
      <c r="Z6315" t="str">
        <f>VLOOKUP(C6315,country!A:B,2,FALSE)</f>
        <v>India</v>
      </c>
      <c r="AA6315">
        <f t="shared" si="98"/>
        <v>1</v>
      </c>
    </row>
    <row r="6316" spans="1:27" ht="15.75" customHeight="1" x14ac:dyDescent="0.25">
      <c r="A6316">
        <v>9646</v>
      </c>
      <c r="B6316" t="s">
        <v>12970</v>
      </c>
      <c r="C6316">
        <v>1</v>
      </c>
      <c r="D6316" t="s">
        <v>11222</v>
      </c>
      <c r="E6316" t="s">
        <v>12971</v>
      </c>
      <c r="F6316" t="s">
        <v>11367</v>
      </c>
      <c r="G6316" t="s">
        <v>11368</v>
      </c>
      <c r="H6316">
        <v>77.060980799999996</v>
      </c>
      <c r="I6316">
        <v>28.495087600000002</v>
      </c>
      <c r="J6316" t="s">
        <v>9484</v>
      </c>
      <c r="K6316" t="s">
        <v>28</v>
      </c>
      <c r="L6316" t="s">
        <v>29</v>
      </c>
      <c r="M6316" t="s">
        <v>36</v>
      </c>
      <c r="N6316" t="s">
        <v>29</v>
      </c>
      <c r="O6316" t="s">
        <v>29</v>
      </c>
      <c r="P6316">
        <v>2</v>
      </c>
      <c r="Q6316">
        <v>256</v>
      </c>
      <c r="R6316">
        <v>600</v>
      </c>
      <c r="S6316" t="str">
        <f>IF(Table1[[#This Row],[Average_Cost_for_two]]&lt;500,"Low",IF(Table1[[#This Row],[Average_Cost_for_two]]&lt;=1500,"Medium","High"))</f>
        <v>Medium</v>
      </c>
      <c r="T6316">
        <v>3.4</v>
      </c>
      <c r="U6316">
        <v>2018</v>
      </c>
      <c r="V6316">
        <v>2</v>
      </c>
      <c r="W6316">
        <v>27</v>
      </c>
      <c r="X6316">
        <f>IF(OR(Main!$U6316=0,
       Main!$V6316=0,
       Main!$W6316=0),
   "",
   DATE(Main!$U6316,
        Main!$V6316,
        Main!$W6316)
)</f>
        <v>43158</v>
      </c>
      <c r="Y6316">
        <f>Table1[[#This Row],[Average_Cost_for_two]]*VLOOKUP(Table1[[#This Row],[Currency]],currency!$A$2:$B$10,2,FALSE)</f>
        <v>7.2</v>
      </c>
      <c r="Z6316" t="str">
        <f>VLOOKUP(C6316,country!A:B,2,FALSE)</f>
        <v>India</v>
      </c>
      <c r="AA6316">
        <f t="shared" si="98"/>
        <v>1</v>
      </c>
    </row>
    <row r="6317" spans="1:27" ht="15.75" customHeight="1" x14ac:dyDescent="0.25">
      <c r="A6317">
        <v>18466943</v>
      </c>
      <c r="B6317" t="s">
        <v>5515</v>
      </c>
      <c r="C6317">
        <v>1</v>
      </c>
      <c r="D6317" t="s">
        <v>11222</v>
      </c>
      <c r="E6317" t="s">
        <v>12972</v>
      </c>
      <c r="F6317" t="s">
        <v>11509</v>
      </c>
      <c r="G6317" t="s">
        <v>11510</v>
      </c>
      <c r="H6317">
        <v>77.071691299999998</v>
      </c>
      <c r="I6317">
        <v>28.509437800000001</v>
      </c>
      <c r="J6317" t="s">
        <v>5517</v>
      </c>
      <c r="K6317" t="s">
        <v>28</v>
      </c>
      <c r="L6317" t="s">
        <v>29</v>
      </c>
      <c r="M6317" t="s">
        <v>29</v>
      </c>
      <c r="N6317" t="s">
        <v>29</v>
      </c>
      <c r="O6317" t="s">
        <v>29</v>
      </c>
      <c r="P6317">
        <v>2</v>
      </c>
      <c r="Q6317">
        <v>8</v>
      </c>
      <c r="R6317">
        <v>600</v>
      </c>
      <c r="S6317" t="str">
        <f>IF(Table1[[#This Row],[Average_Cost_for_two]]&lt;500,"Low",IF(Table1[[#This Row],[Average_Cost_for_two]]&lt;=1500,"Medium","High"))</f>
        <v>Medium</v>
      </c>
      <c r="T6317">
        <v>3.2</v>
      </c>
      <c r="U6317">
        <v>2011</v>
      </c>
      <c r="V6317">
        <v>2</v>
      </c>
      <c r="W6317">
        <v>27</v>
      </c>
      <c r="X6317">
        <f>IF(OR(Main!$U6317=0,
       Main!$V6317=0,
       Main!$W6317=0),
   "",
   DATE(Main!$U6317,
        Main!$V6317,
        Main!$W6317)
)</f>
        <v>40601</v>
      </c>
      <c r="Y6317">
        <f>Table1[[#This Row],[Average_Cost_for_two]]*VLOOKUP(Table1[[#This Row],[Currency]],currency!$A$2:$B$10,2,FALSE)</f>
        <v>7.2</v>
      </c>
      <c r="Z6317" t="str">
        <f>VLOOKUP(C6317,country!A:B,2,FALSE)</f>
        <v>India</v>
      </c>
      <c r="AA6317">
        <f t="shared" si="98"/>
        <v>1</v>
      </c>
    </row>
    <row r="6318" spans="1:27" ht="15.75" customHeight="1" x14ac:dyDescent="0.25">
      <c r="A6318">
        <v>18463955</v>
      </c>
      <c r="B6318" t="s">
        <v>5630</v>
      </c>
      <c r="C6318">
        <v>1</v>
      </c>
      <c r="D6318" t="s">
        <v>11222</v>
      </c>
      <c r="E6318" t="s">
        <v>12973</v>
      </c>
      <c r="F6318" t="s">
        <v>11254</v>
      </c>
      <c r="G6318" t="s">
        <v>11255</v>
      </c>
      <c r="H6318">
        <v>77.081314000000006</v>
      </c>
      <c r="I6318">
        <v>28.499966700000002</v>
      </c>
      <c r="J6318" t="s">
        <v>953</v>
      </c>
      <c r="K6318" t="s">
        <v>28</v>
      </c>
      <c r="L6318" t="s">
        <v>29</v>
      </c>
      <c r="M6318" t="s">
        <v>29</v>
      </c>
      <c r="N6318" t="s">
        <v>29</v>
      </c>
      <c r="O6318" t="s">
        <v>29</v>
      </c>
      <c r="P6318">
        <v>2</v>
      </c>
      <c r="Q6318">
        <v>1</v>
      </c>
      <c r="R6318">
        <v>600</v>
      </c>
      <c r="S6318" t="str">
        <f>IF(Table1[[#This Row],[Average_Cost_for_two]]&lt;500,"Low",IF(Table1[[#This Row],[Average_Cost_for_two]]&lt;=1500,"Medium","High"))</f>
        <v>Medium</v>
      </c>
      <c r="T6318">
        <v>1</v>
      </c>
      <c r="U6318">
        <v>2018</v>
      </c>
      <c r="V6318">
        <v>2</v>
      </c>
      <c r="W6318">
        <v>18</v>
      </c>
      <c r="X6318">
        <f>IF(OR(Main!$U6318=0,
       Main!$V6318=0,
       Main!$W6318=0),
   "",
   DATE(Main!$U6318,
        Main!$V6318,
        Main!$W6318)
)</f>
        <v>43149</v>
      </c>
      <c r="Y6318">
        <f>Table1[[#This Row],[Average_Cost_for_two]]*VLOOKUP(Table1[[#This Row],[Currency]],currency!$A$2:$B$10,2,FALSE)</f>
        <v>7.2</v>
      </c>
      <c r="Z6318" t="str">
        <f>VLOOKUP(C6318,country!A:B,2,FALSE)</f>
        <v>India</v>
      </c>
      <c r="AA6318">
        <f t="shared" si="98"/>
        <v>1</v>
      </c>
    </row>
    <row r="6319" spans="1:27" ht="15.75" customHeight="1" x14ac:dyDescent="0.25">
      <c r="A6319">
        <v>18294576</v>
      </c>
      <c r="B6319" t="s">
        <v>12974</v>
      </c>
      <c r="C6319">
        <v>1</v>
      </c>
      <c r="D6319" t="s">
        <v>11222</v>
      </c>
      <c r="E6319" t="s">
        <v>12975</v>
      </c>
      <c r="F6319" t="s">
        <v>11555</v>
      </c>
      <c r="G6319" t="s">
        <v>11556</v>
      </c>
      <c r="H6319">
        <v>77.071265800000006</v>
      </c>
      <c r="I6319">
        <v>28.5095992</v>
      </c>
      <c r="J6319" t="s">
        <v>12976</v>
      </c>
      <c r="K6319" t="s">
        <v>28</v>
      </c>
      <c r="L6319" t="s">
        <v>29</v>
      </c>
      <c r="M6319" t="s">
        <v>29</v>
      </c>
      <c r="N6319" t="s">
        <v>29</v>
      </c>
      <c r="O6319" t="s">
        <v>29</v>
      </c>
      <c r="P6319">
        <v>2</v>
      </c>
      <c r="Q6319">
        <v>31</v>
      </c>
      <c r="R6319">
        <v>600</v>
      </c>
      <c r="S6319" t="str">
        <f>IF(Table1[[#This Row],[Average_Cost_for_two]]&lt;500,"Low",IF(Table1[[#This Row],[Average_Cost_for_two]]&lt;=1500,"Medium","High"))</f>
        <v>Medium</v>
      </c>
      <c r="T6319">
        <v>3.2</v>
      </c>
      <c r="U6319">
        <v>2010</v>
      </c>
      <c r="V6319">
        <v>2</v>
      </c>
      <c r="W6319">
        <v>19</v>
      </c>
      <c r="X6319">
        <f>IF(OR(Main!$U6319=0,
       Main!$V6319=0,
       Main!$W6319=0),
   "",
   DATE(Main!$U6319,
        Main!$V6319,
        Main!$W6319)
)</f>
        <v>40228</v>
      </c>
      <c r="Y6319">
        <f>Table1[[#This Row],[Average_Cost_for_two]]*VLOOKUP(Table1[[#This Row],[Currency]],currency!$A$2:$B$10,2,FALSE)</f>
        <v>7.2</v>
      </c>
      <c r="Z6319" t="str">
        <f>VLOOKUP(C6319,country!A:B,2,FALSE)</f>
        <v>India</v>
      </c>
      <c r="AA6319">
        <f t="shared" si="98"/>
        <v>1</v>
      </c>
    </row>
    <row r="6320" spans="1:27" ht="15.75" customHeight="1" x14ac:dyDescent="0.25">
      <c r="A6320">
        <v>311480</v>
      </c>
      <c r="B6320" t="s">
        <v>12977</v>
      </c>
      <c r="C6320">
        <v>1</v>
      </c>
      <c r="D6320" t="s">
        <v>11222</v>
      </c>
      <c r="E6320" t="s">
        <v>12978</v>
      </c>
      <c r="F6320" t="s">
        <v>11700</v>
      </c>
      <c r="G6320" t="s">
        <v>11701</v>
      </c>
      <c r="H6320">
        <v>77.031015199999999</v>
      </c>
      <c r="I6320">
        <v>28.5088255</v>
      </c>
      <c r="J6320" t="s">
        <v>480</v>
      </c>
      <c r="K6320" t="s">
        <v>28</v>
      </c>
      <c r="L6320" t="s">
        <v>29</v>
      </c>
      <c r="M6320" t="s">
        <v>29</v>
      </c>
      <c r="N6320" t="s">
        <v>29</v>
      </c>
      <c r="O6320" t="s">
        <v>29</v>
      </c>
      <c r="P6320">
        <v>2</v>
      </c>
      <c r="Q6320">
        <v>15</v>
      </c>
      <c r="R6320">
        <v>600</v>
      </c>
      <c r="S6320" t="str">
        <f>IF(Table1[[#This Row],[Average_Cost_for_two]]&lt;500,"Low",IF(Table1[[#This Row],[Average_Cost_for_two]]&lt;=1500,"Medium","High"))</f>
        <v>Medium</v>
      </c>
      <c r="T6320">
        <v>2.9</v>
      </c>
      <c r="U6320">
        <v>2017</v>
      </c>
      <c r="V6320">
        <v>2</v>
      </c>
      <c r="W6320">
        <v>14</v>
      </c>
      <c r="X6320">
        <f>IF(OR(Main!$U6320=0,
       Main!$V6320=0,
       Main!$W6320=0),
   "",
   DATE(Main!$U6320,
        Main!$V6320,
        Main!$W6320)
)</f>
        <v>42780</v>
      </c>
      <c r="Y6320">
        <f>Table1[[#This Row],[Average_Cost_for_two]]*VLOOKUP(Table1[[#This Row],[Currency]],currency!$A$2:$B$10,2,FALSE)</f>
        <v>7.2</v>
      </c>
      <c r="Z6320" t="str">
        <f>VLOOKUP(C6320,country!A:B,2,FALSE)</f>
        <v>India</v>
      </c>
      <c r="AA6320">
        <f t="shared" si="98"/>
        <v>1</v>
      </c>
    </row>
    <row r="6321" spans="1:27" ht="15.75" customHeight="1" x14ac:dyDescent="0.25">
      <c r="A6321">
        <v>18383472</v>
      </c>
      <c r="B6321" t="s">
        <v>12979</v>
      </c>
      <c r="C6321">
        <v>1</v>
      </c>
      <c r="D6321" t="s">
        <v>11222</v>
      </c>
      <c r="E6321" t="s">
        <v>12404</v>
      </c>
      <c r="F6321" t="s">
        <v>11289</v>
      </c>
      <c r="G6321" t="s">
        <v>11290</v>
      </c>
      <c r="H6321">
        <v>77.088687899999996</v>
      </c>
      <c r="I6321">
        <v>28.494759699999999</v>
      </c>
      <c r="J6321" t="s">
        <v>4368</v>
      </c>
      <c r="K6321" t="s">
        <v>28</v>
      </c>
      <c r="L6321" t="s">
        <v>29</v>
      </c>
      <c r="M6321" t="s">
        <v>36</v>
      </c>
      <c r="N6321" t="s">
        <v>29</v>
      </c>
      <c r="O6321" t="s">
        <v>29</v>
      </c>
      <c r="P6321">
        <v>2</v>
      </c>
      <c r="Q6321">
        <v>227</v>
      </c>
      <c r="R6321">
        <v>600</v>
      </c>
      <c r="S6321" t="str">
        <f>IF(Table1[[#This Row],[Average_Cost_for_two]]&lt;500,"Low",IF(Table1[[#This Row],[Average_Cost_for_two]]&lt;=1500,"Medium","High"))</f>
        <v>Medium</v>
      </c>
      <c r="T6321">
        <v>3.8</v>
      </c>
      <c r="U6321">
        <v>2018</v>
      </c>
      <c r="V6321">
        <v>1</v>
      </c>
      <c r="W6321">
        <v>20</v>
      </c>
      <c r="X6321">
        <f>IF(OR(Main!$U6321=0,
       Main!$V6321=0,
       Main!$W6321=0),
   "",
   DATE(Main!$U6321,
        Main!$V6321,
        Main!$W6321)
)</f>
        <v>43120</v>
      </c>
      <c r="Y6321">
        <f>Table1[[#This Row],[Average_Cost_for_two]]*VLOOKUP(Table1[[#This Row],[Currency]],currency!$A$2:$B$10,2,FALSE)</f>
        <v>7.2</v>
      </c>
      <c r="Z6321" t="str">
        <f>VLOOKUP(C6321,country!A:B,2,FALSE)</f>
        <v>India</v>
      </c>
      <c r="AA6321">
        <f t="shared" si="98"/>
        <v>1</v>
      </c>
    </row>
    <row r="6322" spans="1:27" ht="15.75" customHeight="1" x14ac:dyDescent="0.25">
      <c r="A6322">
        <v>18433890</v>
      </c>
      <c r="B6322" t="s">
        <v>12980</v>
      </c>
      <c r="C6322">
        <v>1</v>
      </c>
      <c r="D6322" t="s">
        <v>11222</v>
      </c>
      <c r="E6322" t="s">
        <v>12981</v>
      </c>
      <c r="F6322" t="s">
        <v>11228</v>
      </c>
      <c r="G6322" t="s">
        <v>11229</v>
      </c>
      <c r="H6322">
        <v>77.088732899999997</v>
      </c>
      <c r="I6322">
        <v>28.4614598</v>
      </c>
      <c r="J6322" t="s">
        <v>12982</v>
      </c>
      <c r="K6322" t="s">
        <v>28</v>
      </c>
      <c r="L6322" t="s">
        <v>29</v>
      </c>
      <c r="M6322" t="s">
        <v>36</v>
      </c>
      <c r="N6322" t="s">
        <v>29</v>
      </c>
      <c r="O6322" t="s">
        <v>29</v>
      </c>
      <c r="P6322">
        <v>2</v>
      </c>
      <c r="Q6322">
        <v>61</v>
      </c>
      <c r="R6322">
        <v>600</v>
      </c>
      <c r="S6322" t="str">
        <f>IF(Table1[[#This Row],[Average_Cost_for_two]]&lt;500,"Low",IF(Table1[[#This Row],[Average_Cost_for_two]]&lt;=1500,"Medium","High"))</f>
        <v>Medium</v>
      </c>
      <c r="T6322">
        <v>3.8</v>
      </c>
      <c r="U6322">
        <v>2015</v>
      </c>
      <c r="V6322">
        <v>1</v>
      </c>
      <c r="W6322">
        <v>2</v>
      </c>
      <c r="X6322">
        <f>IF(OR(Main!$U6322=0,
       Main!$V6322=0,
       Main!$W6322=0),
   "",
   DATE(Main!$U6322,
        Main!$V6322,
        Main!$W6322)
)</f>
        <v>42006</v>
      </c>
      <c r="Y6322">
        <f>Table1[[#This Row],[Average_Cost_for_two]]*VLOOKUP(Table1[[#This Row],[Currency]],currency!$A$2:$B$10,2,FALSE)</f>
        <v>7.2</v>
      </c>
      <c r="Z6322" t="str">
        <f>VLOOKUP(C6322,country!A:B,2,FALSE)</f>
        <v>India</v>
      </c>
      <c r="AA6322">
        <f t="shared" si="98"/>
        <v>1</v>
      </c>
    </row>
    <row r="6323" spans="1:27" ht="15.75" customHeight="1" x14ac:dyDescent="0.25">
      <c r="A6323">
        <v>301358</v>
      </c>
      <c r="B6323" t="s">
        <v>12983</v>
      </c>
      <c r="C6323">
        <v>1</v>
      </c>
      <c r="D6323" t="s">
        <v>11222</v>
      </c>
      <c r="E6323" t="s">
        <v>12984</v>
      </c>
      <c r="F6323" t="s">
        <v>11345</v>
      </c>
      <c r="G6323" t="s">
        <v>11346</v>
      </c>
      <c r="H6323">
        <v>77.022201999999993</v>
      </c>
      <c r="I6323">
        <v>28.464587600000002</v>
      </c>
      <c r="J6323" t="s">
        <v>480</v>
      </c>
      <c r="K6323" t="s">
        <v>28</v>
      </c>
      <c r="L6323" t="s">
        <v>29</v>
      </c>
      <c r="M6323" t="s">
        <v>29</v>
      </c>
      <c r="N6323" t="s">
        <v>29</v>
      </c>
      <c r="O6323" t="s">
        <v>29</v>
      </c>
      <c r="P6323">
        <v>2</v>
      </c>
      <c r="Q6323">
        <v>25</v>
      </c>
      <c r="R6323">
        <v>600</v>
      </c>
      <c r="S6323" t="str">
        <f>IF(Table1[[#This Row],[Average_Cost_for_two]]&lt;500,"Low",IF(Table1[[#This Row],[Average_Cost_for_two]]&lt;=1500,"Medium","High"))</f>
        <v>Medium</v>
      </c>
      <c r="T6323">
        <v>3.3</v>
      </c>
      <c r="U6323">
        <v>2013</v>
      </c>
      <c r="V6323">
        <v>1</v>
      </c>
      <c r="W6323">
        <v>19</v>
      </c>
      <c r="X6323">
        <f>IF(OR(Main!$U6323=0,
       Main!$V6323=0,
       Main!$W6323=0),
   "",
   DATE(Main!$U6323,
        Main!$V6323,
        Main!$W6323)
)</f>
        <v>41293</v>
      </c>
      <c r="Y6323">
        <f>Table1[[#This Row],[Average_Cost_for_two]]*VLOOKUP(Table1[[#This Row],[Currency]],currency!$A$2:$B$10,2,FALSE)</f>
        <v>7.2</v>
      </c>
      <c r="Z6323" t="str">
        <f>VLOOKUP(C6323,country!A:B,2,FALSE)</f>
        <v>India</v>
      </c>
      <c r="AA6323">
        <f t="shared" si="98"/>
        <v>1</v>
      </c>
    </row>
    <row r="6324" spans="1:27" ht="15.75" customHeight="1" x14ac:dyDescent="0.25">
      <c r="A6324">
        <v>18449816</v>
      </c>
      <c r="B6324" t="s">
        <v>637</v>
      </c>
      <c r="C6324">
        <v>1</v>
      </c>
      <c r="D6324" t="s">
        <v>11222</v>
      </c>
      <c r="E6324" t="s">
        <v>12985</v>
      </c>
      <c r="F6324" t="s">
        <v>11355</v>
      </c>
      <c r="G6324" t="s">
        <v>11354</v>
      </c>
      <c r="H6324">
        <v>77.010249999999999</v>
      </c>
      <c r="I6324">
        <v>28.493650200000001</v>
      </c>
      <c r="J6324" t="s">
        <v>611</v>
      </c>
      <c r="K6324" t="s">
        <v>28</v>
      </c>
      <c r="L6324" t="s">
        <v>29</v>
      </c>
      <c r="M6324" t="s">
        <v>29</v>
      </c>
      <c r="N6324" t="s">
        <v>29</v>
      </c>
      <c r="O6324" t="s">
        <v>29</v>
      </c>
      <c r="P6324">
        <v>2</v>
      </c>
      <c r="Q6324">
        <v>1</v>
      </c>
      <c r="R6324">
        <v>600</v>
      </c>
      <c r="S6324" t="str">
        <f>IF(Table1[[#This Row],[Average_Cost_for_two]]&lt;500,"Low",IF(Table1[[#This Row],[Average_Cost_for_two]]&lt;=1500,"Medium","High"))</f>
        <v>Medium</v>
      </c>
      <c r="T6324">
        <v>1</v>
      </c>
      <c r="U6324">
        <v>2012</v>
      </c>
      <c r="V6324">
        <v>1</v>
      </c>
      <c r="W6324">
        <v>15</v>
      </c>
      <c r="X6324">
        <f>IF(OR(Main!$U6324=0,
       Main!$V6324=0,
       Main!$W6324=0),
   "",
   DATE(Main!$U6324,
        Main!$V6324,
        Main!$W6324)
)</f>
        <v>40923</v>
      </c>
      <c r="Y6324">
        <f>Table1[[#This Row],[Average_Cost_for_two]]*VLOOKUP(Table1[[#This Row],[Currency]],currency!$A$2:$B$10,2,FALSE)</f>
        <v>7.2</v>
      </c>
      <c r="Z6324" t="str">
        <f>VLOOKUP(C6324,country!A:B,2,FALSE)</f>
        <v>India</v>
      </c>
      <c r="AA6324">
        <f t="shared" si="98"/>
        <v>1</v>
      </c>
    </row>
    <row r="6325" spans="1:27" ht="15.75" customHeight="1" x14ac:dyDescent="0.25">
      <c r="A6325">
        <v>18144467</v>
      </c>
      <c r="B6325" t="s">
        <v>12986</v>
      </c>
      <c r="C6325">
        <v>1</v>
      </c>
      <c r="D6325" t="s">
        <v>11222</v>
      </c>
      <c r="E6325" t="s">
        <v>12987</v>
      </c>
      <c r="F6325" t="s">
        <v>11235</v>
      </c>
      <c r="G6325" t="s">
        <v>11236</v>
      </c>
      <c r="H6325">
        <v>77.101865700000005</v>
      </c>
      <c r="I6325">
        <v>28.421170799999999</v>
      </c>
      <c r="J6325" t="s">
        <v>27</v>
      </c>
      <c r="K6325" t="s">
        <v>28</v>
      </c>
      <c r="L6325" t="s">
        <v>29</v>
      </c>
      <c r="M6325" t="s">
        <v>29</v>
      </c>
      <c r="N6325" t="s">
        <v>29</v>
      </c>
      <c r="O6325" t="s">
        <v>29</v>
      </c>
      <c r="P6325">
        <v>2</v>
      </c>
      <c r="Q6325">
        <v>18</v>
      </c>
      <c r="R6325">
        <v>600</v>
      </c>
      <c r="S6325" t="str">
        <f>IF(Table1[[#This Row],[Average_Cost_for_two]]&lt;500,"Low",IF(Table1[[#This Row],[Average_Cost_for_two]]&lt;=1500,"Medium","High"))</f>
        <v>Medium</v>
      </c>
      <c r="T6325">
        <v>3</v>
      </c>
      <c r="U6325">
        <v>2016</v>
      </c>
      <c r="V6325">
        <v>1</v>
      </c>
      <c r="W6325">
        <v>10</v>
      </c>
      <c r="X6325">
        <f>IF(OR(Main!$U6325=0,
       Main!$V6325=0,
       Main!$W6325=0),
   "",
   DATE(Main!$U6325,
        Main!$V6325,
        Main!$W6325)
)</f>
        <v>42379</v>
      </c>
      <c r="Y6325">
        <f>Table1[[#This Row],[Average_Cost_for_two]]*VLOOKUP(Table1[[#This Row],[Currency]],currency!$A$2:$B$10,2,FALSE)</f>
        <v>7.2</v>
      </c>
      <c r="Z6325" t="str">
        <f>VLOOKUP(C6325,country!A:B,2,FALSE)</f>
        <v>India</v>
      </c>
      <c r="AA6325">
        <f t="shared" si="98"/>
        <v>1</v>
      </c>
    </row>
    <row r="6326" spans="1:27" ht="15.75" customHeight="1" x14ac:dyDescent="0.25">
      <c r="A6326">
        <v>309466</v>
      </c>
      <c r="B6326" t="s">
        <v>585</v>
      </c>
      <c r="C6326">
        <v>1</v>
      </c>
      <c r="D6326" t="s">
        <v>11222</v>
      </c>
      <c r="E6326" t="s">
        <v>12988</v>
      </c>
      <c r="F6326" t="s">
        <v>11248</v>
      </c>
      <c r="G6326" t="s">
        <v>11247</v>
      </c>
      <c r="H6326">
        <v>77.039220400000005</v>
      </c>
      <c r="I6326">
        <v>28.424912500000001</v>
      </c>
      <c r="J6326" t="s">
        <v>586</v>
      </c>
      <c r="K6326" t="s">
        <v>28</v>
      </c>
      <c r="L6326" t="s">
        <v>29</v>
      </c>
      <c r="M6326" t="s">
        <v>36</v>
      </c>
      <c r="N6326" t="s">
        <v>29</v>
      </c>
      <c r="O6326" t="s">
        <v>29</v>
      </c>
      <c r="P6326">
        <v>2</v>
      </c>
      <c r="Q6326">
        <v>138</v>
      </c>
      <c r="R6326">
        <v>600</v>
      </c>
      <c r="S6326" t="str">
        <f>IF(Table1[[#This Row],[Average_Cost_for_two]]&lt;500,"Low",IF(Table1[[#This Row],[Average_Cost_for_two]]&lt;=1500,"Medium","High"))</f>
        <v>Medium</v>
      </c>
      <c r="T6326">
        <v>3.4</v>
      </c>
      <c r="U6326">
        <v>2014</v>
      </c>
      <c r="V6326">
        <v>1</v>
      </c>
      <c r="W6326">
        <v>20</v>
      </c>
      <c r="X6326">
        <f>IF(OR(Main!$U6326=0,
       Main!$V6326=0,
       Main!$W6326=0),
   "",
   DATE(Main!$U6326,
        Main!$V6326,
        Main!$W6326)
)</f>
        <v>41659</v>
      </c>
      <c r="Y6326">
        <f>Table1[[#This Row],[Average_Cost_for_two]]*VLOOKUP(Table1[[#This Row],[Currency]],currency!$A$2:$B$10,2,FALSE)</f>
        <v>7.2</v>
      </c>
      <c r="Z6326" t="str">
        <f>VLOOKUP(C6326,country!A:B,2,FALSE)</f>
        <v>India</v>
      </c>
      <c r="AA6326">
        <f t="shared" si="98"/>
        <v>1</v>
      </c>
    </row>
    <row r="6327" spans="1:27" ht="15.75" customHeight="1" x14ac:dyDescent="0.25">
      <c r="A6327">
        <v>18383550</v>
      </c>
      <c r="B6327" t="s">
        <v>12935</v>
      </c>
      <c r="C6327">
        <v>1</v>
      </c>
      <c r="D6327" t="s">
        <v>11222</v>
      </c>
      <c r="E6327" t="s">
        <v>12989</v>
      </c>
      <c r="F6327" t="s">
        <v>11555</v>
      </c>
      <c r="G6327" t="s">
        <v>11556</v>
      </c>
      <c r="H6327">
        <v>77.072361740000005</v>
      </c>
      <c r="I6327">
        <v>28.510559950000001</v>
      </c>
      <c r="J6327" t="s">
        <v>526</v>
      </c>
      <c r="K6327" t="s">
        <v>28</v>
      </c>
      <c r="L6327" t="s">
        <v>29</v>
      </c>
      <c r="M6327" t="s">
        <v>29</v>
      </c>
      <c r="N6327" t="s">
        <v>29</v>
      </c>
      <c r="O6327" t="s">
        <v>29</v>
      </c>
      <c r="P6327">
        <v>2</v>
      </c>
      <c r="Q6327">
        <v>8</v>
      </c>
      <c r="R6327">
        <v>600</v>
      </c>
      <c r="S6327" t="str">
        <f>IF(Table1[[#This Row],[Average_Cost_for_two]]&lt;500,"Low",IF(Table1[[#This Row],[Average_Cost_for_two]]&lt;=1500,"Medium","High"))</f>
        <v>Medium</v>
      </c>
      <c r="T6327">
        <v>2.8</v>
      </c>
      <c r="U6327">
        <v>2014</v>
      </c>
      <c r="V6327">
        <v>1</v>
      </c>
      <c r="W6327">
        <v>21</v>
      </c>
      <c r="X6327">
        <f>IF(OR(Main!$U6327=0,
       Main!$V6327=0,
       Main!$W6327=0),
   "",
   DATE(Main!$U6327,
        Main!$V6327,
        Main!$W6327)
)</f>
        <v>41660</v>
      </c>
      <c r="Y6327">
        <f>Table1[[#This Row],[Average_Cost_for_two]]*VLOOKUP(Table1[[#This Row],[Currency]],currency!$A$2:$B$10,2,FALSE)</f>
        <v>7.2</v>
      </c>
      <c r="Z6327" t="str">
        <f>VLOOKUP(C6327,country!A:B,2,FALSE)</f>
        <v>India</v>
      </c>
      <c r="AA6327">
        <f t="shared" si="98"/>
        <v>1</v>
      </c>
    </row>
    <row r="6328" spans="1:27" ht="15.75" customHeight="1" x14ac:dyDescent="0.25">
      <c r="A6328">
        <v>18365849</v>
      </c>
      <c r="B6328" t="s">
        <v>568</v>
      </c>
      <c r="C6328">
        <v>1</v>
      </c>
      <c r="D6328" t="s">
        <v>11222</v>
      </c>
      <c r="E6328" t="s">
        <v>12990</v>
      </c>
      <c r="F6328" t="s">
        <v>11272</v>
      </c>
      <c r="G6328" t="s">
        <v>11273</v>
      </c>
      <c r="H6328">
        <v>77.100662299999996</v>
      </c>
      <c r="I6328">
        <v>28.443406899999999</v>
      </c>
      <c r="J6328" t="s">
        <v>570</v>
      </c>
      <c r="K6328" t="s">
        <v>28</v>
      </c>
      <c r="L6328" t="s">
        <v>29</v>
      </c>
      <c r="M6328" t="s">
        <v>36</v>
      </c>
      <c r="N6328" t="s">
        <v>29</v>
      </c>
      <c r="O6328" t="s">
        <v>29</v>
      </c>
      <c r="P6328">
        <v>2</v>
      </c>
      <c r="Q6328">
        <v>36</v>
      </c>
      <c r="R6328">
        <v>600</v>
      </c>
      <c r="S6328" t="str">
        <f>IF(Table1[[#This Row],[Average_Cost_for_two]]&lt;500,"Low",IF(Table1[[#This Row],[Average_Cost_for_two]]&lt;=1500,"Medium","High"))</f>
        <v>Medium</v>
      </c>
      <c r="T6328">
        <v>3.4</v>
      </c>
      <c r="U6328">
        <v>2015</v>
      </c>
      <c r="V6328">
        <v>12</v>
      </c>
      <c r="W6328">
        <v>24</v>
      </c>
      <c r="X6328">
        <f>IF(OR(Main!$U6328=0,
       Main!$V6328=0,
       Main!$W6328=0),
   "",
   DATE(Main!$U6328,
        Main!$V6328,
        Main!$W6328)
)</f>
        <v>42362</v>
      </c>
      <c r="Y6328">
        <f>Table1[[#This Row],[Average_Cost_for_two]]*VLOOKUP(Table1[[#This Row],[Currency]],currency!$A$2:$B$10,2,FALSE)</f>
        <v>7.2</v>
      </c>
      <c r="Z6328" t="str">
        <f>VLOOKUP(C6328,country!A:B,2,FALSE)</f>
        <v>India</v>
      </c>
      <c r="AA6328">
        <f t="shared" si="98"/>
        <v>4</v>
      </c>
    </row>
    <row r="6329" spans="1:27" ht="15.75" customHeight="1" x14ac:dyDescent="0.25">
      <c r="A6329">
        <v>305478</v>
      </c>
      <c r="B6329" t="s">
        <v>585</v>
      </c>
      <c r="C6329">
        <v>1</v>
      </c>
      <c r="D6329" t="s">
        <v>11222</v>
      </c>
      <c r="E6329" t="s">
        <v>12991</v>
      </c>
      <c r="F6329" t="s">
        <v>11289</v>
      </c>
      <c r="G6329" t="s">
        <v>11290</v>
      </c>
      <c r="H6329">
        <v>77.088732899999997</v>
      </c>
      <c r="I6329">
        <v>28.4951674</v>
      </c>
      <c r="J6329" t="s">
        <v>586</v>
      </c>
      <c r="K6329" t="s">
        <v>28</v>
      </c>
      <c r="L6329" t="s">
        <v>29</v>
      </c>
      <c r="M6329" t="s">
        <v>36</v>
      </c>
      <c r="N6329" t="s">
        <v>29</v>
      </c>
      <c r="O6329" t="s">
        <v>29</v>
      </c>
      <c r="P6329">
        <v>2</v>
      </c>
      <c r="Q6329">
        <v>701</v>
      </c>
      <c r="R6329">
        <v>600</v>
      </c>
      <c r="S6329" t="str">
        <f>IF(Table1[[#This Row],[Average_Cost_for_two]]&lt;500,"Low",IF(Table1[[#This Row],[Average_Cost_for_two]]&lt;=1500,"Medium","High"))</f>
        <v>Medium</v>
      </c>
      <c r="T6329">
        <v>3.8</v>
      </c>
      <c r="U6329">
        <v>2012</v>
      </c>
      <c r="V6329">
        <v>12</v>
      </c>
      <c r="W6329">
        <v>27</v>
      </c>
      <c r="X6329">
        <f>IF(OR(Main!$U6329=0,
       Main!$V6329=0,
       Main!$W6329=0),
   "",
   DATE(Main!$U6329,
        Main!$V6329,
        Main!$W6329)
)</f>
        <v>41270</v>
      </c>
      <c r="Y6329">
        <f>Table1[[#This Row],[Average_Cost_for_two]]*VLOOKUP(Table1[[#This Row],[Currency]],currency!$A$2:$B$10,2,FALSE)</f>
        <v>7.2</v>
      </c>
      <c r="Z6329" t="str">
        <f>VLOOKUP(C6329,country!A:B,2,FALSE)</f>
        <v>India</v>
      </c>
      <c r="AA6329">
        <f t="shared" si="98"/>
        <v>4</v>
      </c>
    </row>
    <row r="6330" spans="1:27" ht="15.75" customHeight="1" x14ac:dyDescent="0.25">
      <c r="A6330">
        <v>1687</v>
      </c>
      <c r="B6330" t="s">
        <v>12992</v>
      </c>
      <c r="C6330">
        <v>1</v>
      </c>
      <c r="D6330" t="s">
        <v>11222</v>
      </c>
      <c r="E6330" t="s">
        <v>12993</v>
      </c>
      <c r="F6330" t="s">
        <v>11306</v>
      </c>
      <c r="G6330" t="s">
        <v>11307</v>
      </c>
      <c r="H6330">
        <v>77.092374699999993</v>
      </c>
      <c r="I6330">
        <v>28.473330099999998</v>
      </c>
      <c r="J6330" t="s">
        <v>477</v>
      </c>
      <c r="K6330" t="s">
        <v>28</v>
      </c>
      <c r="L6330" t="s">
        <v>29</v>
      </c>
      <c r="M6330" t="s">
        <v>29</v>
      </c>
      <c r="N6330" t="s">
        <v>29</v>
      </c>
      <c r="O6330" t="s">
        <v>29</v>
      </c>
      <c r="P6330">
        <v>2</v>
      </c>
      <c r="Q6330">
        <v>5</v>
      </c>
      <c r="R6330">
        <v>600</v>
      </c>
      <c r="S6330" t="str">
        <f>IF(Table1[[#This Row],[Average_Cost_for_two]]&lt;500,"Low",IF(Table1[[#This Row],[Average_Cost_for_two]]&lt;=1500,"Medium","High"))</f>
        <v>Medium</v>
      </c>
      <c r="T6330">
        <v>2.9</v>
      </c>
      <c r="U6330">
        <v>2013</v>
      </c>
      <c r="V6330">
        <v>12</v>
      </c>
      <c r="W6330">
        <v>11</v>
      </c>
      <c r="X6330">
        <f>IF(OR(Main!$U6330=0,
       Main!$V6330=0,
       Main!$W6330=0),
   "",
   DATE(Main!$U6330,
        Main!$V6330,
        Main!$W6330)
)</f>
        <v>41619</v>
      </c>
      <c r="Y6330">
        <f>Table1[[#This Row],[Average_Cost_for_two]]*VLOOKUP(Table1[[#This Row],[Currency]],currency!$A$2:$B$10,2,FALSE)</f>
        <v>7.2</v>
      </c>
      <c r="Z6330" t="str">
        <f>VLOOKUP(C6330,country!A:B,2,FALSE)</f>
        <v>India</v>
      </c>
      <c r="AA6330">
        <f t="shared" si="98"/>
        <v>4</v>
      </c>
    </row>
    <row r="6331" spans="1:27" ht="15.75" customHeight="1" x14ac:dyDescent="0.25">
      <c r="A6331">
        <v>309697</v>
      </c>
      <c r="B6331" t="s">
        <v>560</v>
      </c>
      <c r="C6331">
        <v>1</v>
      </c>
      <c r="D6331" t="s">
        <v>11222</v>
      </c>
      <c r="E6331" t="s">
        <v>12994</v>
      </c>
      <c r="F6331" t="s">
        <v>11224</v>
      </c>
      <c r="G6331" t="s">
        <v>11225</v>
      </c>
      <c r="H6331">
        <v>77.1038389</v>
      </c>
      <c r="I6331">
        <v>28.487653999999999</v>
      </c>
      <c r="J6331" t="s">
        <v>562</v>
      </c>
      <c r="K6331" t="s">
        <v>28</v>
      </c>
      <c r="L6331" t="s">
        <v>29</v>
      </c>
      <c r="M6331" t="s">
        <v>36</v>
      </c>
      <c r="N6331" t="s">
        <v>29</v>
      </c>
      <c r="O6331" t="s">
        <v>29</v>
      </c>
      <c r="P6331">
        <v>2</v>
      </c>
      <c r="Q6331">
        <v>35</v>
      </c>
      <c r="R6331">
        <v>600</v>
      </c>
      <c r="S6331" t="str">
        <f>IF(Table1[[#This Row],[Average_Cost_for_two]]&lt;500,"Low",IF(Table1[[#This Row],[Average_Cost_for_two]]&lt;=1500,"Medium","High"))</f>
        <v>Medium</v>
      </c>
      <c r="T6331">
        <v>3</v>
      </c>
      <c r="U6331">
        <v>2014</v>
      </c>
      <c r="V6331">
        <v>12</v>
      </c>
      <c r="W6331">
        <v>19</v>
      </c>
      <c r="X6331">
        <f>IF(OR(Main!$U6331=0,
       Main!$V6331=0,
       Main!$W6331=0),
   "",
   DATE(Main!$U6331,
        Main!$V6331,
        Main!$W6331)
)</f>
        <v>41992</v>
      </c>
      <c r="Y6331">
        <f>Table1[[#This Row],[Average_Cost_for_two]]*VLOOKUP(Table1[[#This Row],[Currency]],currency!$A$2:$B$10,2,FALSE)</f>
        <v>7.2</v>
      </c>
      <c r="Z6331" t="str">
        <f>VLOOKUP(C6331,country!A:B,2,FALSE)</f>
        <v>India</v>
      </c>
      <c r="AA6331">
        <f t="shared" si="98"/>
        <v>4</v>
      </c>
    </row>
    <row r="6332" spans="1:27" ht="15.75" customHeight="1" x14ac:dyDescent="0.25">
      <c r="A6332">
        <v>18461599</v>
      </c>
      <c r="B6332" t="s">
        <v>12995</v>
      </c>
      <c r="C6332">
        <v>1</v>
      </c>
      <c r="D6332" t="s">
        <v>11222</v>
      </c>
      <c r="E6332" t="s">
        <v>12996</v>
      </c>
      <c r="F6332" t="s">
        <v>11251</v>
      </c>
      <c r="G6332" t="s">
        <v>11252</v>
      </c>
      <c r="H6332">
        <v>77.045304200000004</v>
      </c>
      <c r="I6332">
        <v>28.469975300000002</v>
      </c>
      <c r="J6332" t="s">
        <v>7737</v>
      </c>
      <c r="K6332" t="s">
        <v>28</v>
      </c>
      <c r="L6332" t="s">
        <v>29</v>
      </c>
      <c r="M6332" t="s">
        <v>29</v>
      </c>
      <c r="N6332" t="s">
        <v>29</v>
      </c>
      <c r="O6332" t="s">
        <v>29</v>
      </c>
      <c r="P6332">
        <v>2</v>
      </c>
      <c r="Q6332">
        <v>13</v>
      </c>
      <c r="R6332">
        <v>600</v>
      </c>
      <c r="S6332" t="str">
        <f>IF(Table1[[#This Row],[Average_Cost_for_two]]&lt;500,"Low",IF(Table1[[#This Row],[Average_Cost_for_two]]&lt;=1500,"Medium","High"))</f>
        <v>Medium</v>
      </c>
      <c r="T6332">
        <v>3.2</v>
      </c>
      <c r="U6332">
        <v>2010</v>
      </c>
      <c r="V6332">
        <v>12</v>
      </c>
      <c r="W6332">
        <v>8</v>
      </c>
      <c r="X6332">
        <f>IF(OR(Main!$U6332=0,
       Main!$V6332=0,
       Main!$W6332=0),
   "",
   DATE(Main!$U6332,
        Main!$V6332,
        Main!$W6332)
)</f>
        <v>40520</v>
      </c>
      <c r="Y6332">
        <f>Table1[[#This Row],[Average_Cost_for_two]]*VLOOKUP(Table1[[#This Row],[Currency]],currency!$A$2:$B$10,2,FALSE)</f>
        <v>7.2</v>
      </c>
      <c r="Z6332" t="str">
        <f>VLOOKUP(C6332,country!A:B,2,FALSE)</f>
        <v>India</v>
      </c>
      <c r="AA6332">
        <f t="shared" si="98"/>
        <v>4</v>
      </c>
    </row>
    <row r="6333" spans="1:27" ht="15.75" customHeight="1" x14ac:dyDescent="0.25">
      <c r="A6333">
        <v>307398</v>
      </c>
      <c r="B6333" t="s">
        <v>12997</v>
      </c>
      <c r="C6333">
        <v>1</v>
      </c>
      <c r="D6333" t="s">
        <v>11222</v>
      </c>
      <c r="E6333" t="s">
        <v>12998</v>
      </c>
      <c r="F6333" t="s">
        <v>11235</v>
      </c>
      <c r="G6333" t="s">
        <v>11236</v>
      </c>
      <c r="H6333">
        <v>77.100068300000004</v>
      </c>
      <c r="I6333">
        <v>28.428524800000002</v>
      </c>
      <c r="J6333" t="s">
        <v>556</v>
      </c>
      <c r="K6333" t="s">
        <v>28</v>
      </c>
      <c r="L6333" t="s">
        <v>29</v>
      </c>
      <c r="M6333" t="s">
        <v>36</v>
      </c>
      <c r="N6333" t="s">
        <v>29</v>
      </c>
      <c r="O6333" t="s">
        <v>29</v>
      </c>
      <c r="P6333">
        <v>2</v>
      </c>
      <c r="Q6333">
        <v>17</v>
      </c>
      <c r="R6333">
        <v>600</v>
      </c>
      <c r="S6333" t="str">
        <f>IF(Table1[[#This Row],[Average_Cost_for_two]]&lt;500,"Low",IF(Table1[[#This Row],[Average_Cost_for_two]]&lt;=1500,"Medium","High"))</f>
        <v>Medium</v>
      </c>
      <c r="T6333">
        <v>2.6</v>
      </c>
      <c r="U6333">
        <v>2012</v>
      </c>
      <c r="V6333">
        <v>12</v>
      </c>
      <c r="W6333">
        <v>21</v>
      </c>
      <c r="X6333">
        <f>IF(OR(Main!$U6333=0,
       Main!$V6333=0,
       Main!$W6333=0),
   "",
   DATE(Main!$U6333,
        Main!$V6333,
        Main!$W6333)
)</f>
        <v>41264</v>
      </c>
      <c r="Y6333">
        <f>Table1[[#This Row],[Average_Cost_for_two]]*VLOOKUP(Table1[[#This Row],[Currency]],currency!$A$2:$B$10,2,FALSE)</f>
        <v>7.2</v>
      </c>
      <c r="Z6333" t="str">
        <f>VLOOKUP(C6333,country!A:B,2,FALSE)</f>
        <v>India</v>
      </c>
      <c r="AA6333">
        <f t="shared" si="98"/>
        <v>4</v>
      </c>
    </row>
    <row r="6334" spans="1:27" ht="15.75" customHeight="1" x14ac:dyDescent="0.25">
      <c r="A6334">
        <v>313122</v>
      </c>
      <c r="B6334" t="s">
        <v>12999</v>
      </c>
      <c r="C6334">
        <v>1</v>
      </c>
      <c r="D6334" t="s">
        <v>11222</v>
      </c>
      <c r="E6334" t="s">
        <v>13000</v>
      </c>
      <c r="F6334" t="s">
        <v>11390</v>
      </c>
      <c r="G6334" t="s">
        <v>11391</v>
      </c>
      <c r="H6334">
        <v>77.019099299999993</v>
      </c>
      <c r="I6334">
        <v>28.470796199999999</v>
      </c>
      <c r="J6334" t="s">
        <v>480</v>
      </c>
      <c r="K6334" t="s">
        <v>28</v>
      </c>
      <c r="L6334" t="s">
        <v>29</v>
      </c>
      <c r="M6334" t="s">
        <v>36</v>
      </c>
      <c r="N6334" t="s">
        <v>29</v>
      </c>
      <c r="O6334" t="s">
        <v>29</v>
      </c>
      <c r="P6334">
        <v>2</v>
      </c>
      <c r="Q6334">
        <v>16</v>
      </c>
      <c r="R6334">
        <v>600</v>
      </c>
      <c r="S6334" t="str">
        <f>IF(Table1[[#This Row],[Average_Cost_for_two]]&lt;500,"Low",IF(Table1[[#This Row],[Average_Cost_for_two]]&lt;=1500,"Medium","High"))</f>
        <v>Medium</v>
      </c>
      <c r="T6334">
        <v>2.6</v>
      </c>
      <c r="U6334">
        <v>2010</v>
      </c>
      <c r="V6334">
        <v>12</v>
      </c>
      <c r="W6334">
        <v>24</v>
      </c>
      <c r="X6334">
        <f>IF(OR(Main!$U6334=0,
       Main!$V6334=0,
       Main!$W6334=0),
   "",
   DATE(Main!$U6334,
        Main!$V6334,
        Main!$W6334)
)</f>
        <v>40536</v>
      </c>
      <c r="Y6334">
        <f>Table1[[#This Row],[Average_Cost_for_two]]*VLOOKUP(Table1[[#This Row],[Currency]],currency!$A$2:$B$10,2,FALSE)</f>
        <v>7.2</v>
      </c>
      <c r="Z6334" t="str">
        <f>VLOOKUP(C6334,country!A:B,2,FALSE)</f>
        <v>India</v>
      </c>
      <c r="AA6334">
        <f t="shared" si="98"/>
        <v>4</v>
      </c>
    </row>
    <row r="6335" spans="1:27" ht="15.75" customHeight="1" x14ac:dyDescent="0.25">
      <c r="A6335">
        <v>301310</v>
      </c>
      <c r="B6335" t="s">
        <v>4948</v>
      </c>
      <c r="C6335">
        <v>1</v>
      </c>
      <c r="D6335" t="s">
        <v>11222</v>
      </c>
      <c r="E6335" t="s">
        <v>13001</v>
      </c>
      <c r="F6335" t="s">
        <v>11248</v>
      </c>
      <c r="G6335" t="s">
        <v>11247</v>
      </c>
      <c r="H6335">
        <v>77.038365799999994</v>
      </c>
      <c r="I6335">
        <v>28.420929699999999</v>
      </c>
      <c r="J6335" t="s">
        <v>967</v>
      </c>
      <c r="K6335" t="s">
        <v>28</v>
      </c>
      <c r="L6335" t="s">
        <v>29</v>
      </c>
      <c r="M6335" t="s">
        <v>36</v>
      </c>
      <c r="N6335" t="s">
        <v>29</v>
      </c>
      <c r="O6335" t="s">
        <v>29</v>
      </c>
      <c r="P6335">
        <v>2</v>
      </c>
      <c r="Q6335">
        <v>188</v>
      </c>
      <c r="R6335">
        <v>600</v>
      </c>
      <c r="S6335" t="str">
        <f>IF(Table1[[#This Row],[Average_Cost_for_two]]&lt;500,"Low",IF(Table1[[#This Row],[Average_Cost_for_two]]&lt;=1500,"Medium","High"))</f>
        <v>Medium</v>
      </c>
      <c r="T6335">
        <v>2.5</v>
      </c>
      <c r="U6335">
        <v>2018</v>
      </c>
      <c r="V6335">
        <v>12</v>
      </c>
      <c r="W6335">
        <v>1</v>
      </c>
      <c r="X6335">
        <f>IF(OR(Main!$U6335=0,
       Main!$V6335=0,
       Main!$W6335=0),
   "",
   DATE(Main!$U6335,
        Main!$V6335,
        Main!$W6335)
)</f>
        <v>43435</v>
      </c>
      <c r="Y6335">
        <f>Table1[[#This Row],[Average_Cost_for_two]]*VLOOKUP(Table1[[#This Row],[Currency]],currency!$A$2:$B$10,2,FALSE)</f>
        <v>7.2</v>
      </c>
      <c r="Z6335" t="str">
        <f>VLOOKUP(C6335,country!A:B,2,FALSE)</f>
        <v>India</v>
      </c>
      <c r="AA6335">
        <f t="shared" si="98"/>
        <v>4</v>
      </c>
    </row>
    <row r="6336" spans="1:27" ht="15.75" customHeight="1" x14ac:dyDescent="0.25">
      <c r="A6336">
        <v>18412886</v>
      </c>
      <c r="B6336" t="s">
        <v>5403</v>
      </c>
      <c r="C6336">
        <v>1</v>
      </c>
      <c r="D6336" t="s">
        <v>11222</v>
      </c>
      <c r="E6336" t="s">
        <v>13002</v>
      </c>
      <c r="F6336" t="s">
        <v>11685</v>
      </c>
      <c r="G6336" t="s">
        <v>11686</v>
      </c>
      <c r="H6336">
        <v>77.078885900000003</v>
      </c>
      <c r="I6336">
        <v>28.460917200000001</v>
      </c>
      <c r="J6336" t="s">
        <v>731</v>
      </c>
      <c r="K6336" t="s">
        <v>28</v>
      </c>
      <c r="L6336" t="s">
        <v>29</v>
      </c>
      <c r="M6336" t="s">
        <v>36</v>
      </c>
      <c r="N6336" t="s">
        <v>29</v>
      </c>
      <c r="O6336" t="s">
        <v>29</v>
      </c>
      <c r="P6336">
        <v>2</v>
      </c>
      <c r="Q6336">
        <v>12</v>
      </c>
      <c r="R6336">
        <v>600</v>
      </c>
      <c r="S6336" t="str">
        <f>IF(Table1[[#This Row],[Average_Cost_for_two]]&lt;500,"Low",IF(Table1[[#This Row],[Average_Cost_for_two]]&lt;=1500,"Medium","High"))</f>
        <v>Medium</v>
      </c>
      <c r="T6336">
        <v>3.2</v>
      </c>
      <c r="U6336">
        <v>2017</v>
      </c>
      <c r="V6336">
        <v>12</v>
      </c>
      <c r="W6336">
        <v>19</v>
      </c>
      <c r="X6336">
        <f>IF(OR(Main!$U6336=0,
       Main!$V6336=0,
       Main!$W6336=0),
   "",
   DATE(Main!$U6336,
        Main!$V6336,
        Main!$W6336)
)</f>
        <v>43088</v>
      </c>
      <c r="Y6336">
        <f>Table1[[#This Row],[Average_Cost_for_two]]*VLOOKUP(Table1[[#This Row],[Currency]],currency!$A$2:$B$10,2,FALSE)</f>
        <v>7.2</v>
      </c>
      <c r="Z6336" t="str">
        <f>VLOOKUP(C6336,country!A:B,2,FALSE)</f>
        <v>India</v>
      </c>
      <c r="AA6336">
        <f t="shared" si="98"/>
        <v>4</v>
      </c>
    </row>
    <row r="6337" spans="1:27" ht="15.75" customHeight="1" x14ac:dyDescent="0.25">
      <c r="A6337">
        <v>18371415</v>
      </c>
      <c r="B6337" t="s">
        <v>5607</v>
      </c>
      <c r="C6337">
        <v>1</v>
      </c>
      <c r="D6337" t="s">
        <v>11222</v>
      </c>
      <c r="E6337" t="s">
        <v>13003</v>
      </c>
      <c r="F6337" t="s">
        <v>11555</v>
      </c>
      <c r="G6337" t="s">
        <v>11556</v>
      </c>
      <c r="H6337">
        <v>77.071687800000007</v>
      </c>
      <c r="I6337">
        <v>28.510247</v>
      </c>
      <c r="J6337" t="s">
        <v>1822</v>
      </c>
      <c r="K6337" t="s">
        <v>28</v>
      </c>
      <c r="L6337" t="s">
        <v>29</v>
      </c>
      <c r="M6337" t="s">
        <v>36</v>
      </c>
      <c r="N6337" t="s">
        <v>29</v>
      </c>
      <c r="O6337" t="s">
        <v>29</v>
      </c>
      <c r="P6337">
        <v>2</v>
      </c>
      <c r="Q6337">
        <v>43</v>
      </c>
      <c r="R6337">
        <v>600</v>
      </c>
      <c r="S6337" t="str">
        <f>IF(Table1[[#This Row],[Average_Cost_for_two]]&lt;500,"Low",IF(Table1[[#This Row],[Average_Cost_for_two]]&lt;=1500,"Medium","High"))</f>
        <v>Medium</v>
      </c>
      <c r="T6337">
        <v>3.9</v>
      </c>
      <c r="U6337">
        <v>2017</v>
      </c>
      <c r="V6337">
        <v>12</v>
      </c>
      <c r="W6337">
        <v>13</v>
      </c>
      <c r="X6337">
        <f>IF(OR(Main!$U6337=0,
       Main!$V6337=0,
       Main!$W6337=0),
   "",
   DATE(Main!$U6337,
        Main!$V6337,
        Main!$W6337)
)</f>
        <v>43082</v>
      </c>
      <c r="Y6337">
        <f>Table1[[#This Row],[Average_Cost_for_two]]*VLOOKUP(Table1[[#This Row],[Currency]],currency!$A$2:$B$10,2,FALSE)</f>
        <v>7.2</v>
      </c>
      <c r="Z6337" t="str">
        <f>VLOOKUP(C6337,country!A:B,2,FALSE)</f>
        <v>India</v>
      </c>
      <c r="AA6337">
        <f t="shared" si="98"/>
        <v>4</v>
      </c>
    </row>
    <row r="6338" spans="1:27" ht="15.75" customHeight="1" x14ac:dyDescent="0.25">
      <c r="A6338">
        <v>18313132</v>
      </c>
      <c r="B6338" t="s">
        <v>5625</v>
      </c>
      <c r="C6338">
        <v>1</v>
      </c>
      <c r="D6338" t="s">
        <v>11222</v>
      </c>
      <c r="E6338" t="s">
        <v>13004</v>
      </c>
      <c r="F6338" t="s">
        <v>11710</v>
      </c>
      <c r="G6338" t="s">
        <v>11711</v>
      </c>
      <c r="H6338">
        <v>77.0735119</v>
      </c>
      <c r="I6338">
        <v>28.431910200000001</v>
      </c>
      <c r="J6338" t="s">
        <v>500</v>
      </c>
      <c r="K6338" t="s">
        <v>28</v>
      </c>
      <c r="L6338" t="s">
        <v>29</v>
      </c>
      <c r="M6338" t="s">
        <v>29</v>
      </c>
      <c r="N6338" t="s">
        <v>29</v>
      </c>
      <c r="O6338" t="s">
        <v>29</v>
      </c>
      <c r="P6338">
        <v>2</v>
      </c>
      <c r="Q6338">
        <v>2</v>
      </c>
      <c r="R6338">
        <v>600</v>
      </c>
      <c r="S6338" t="str">
        <f>IF(Table1[[#This Row],[Average_Cost_for_two]]&lt;500,"Low",IF(Table1[[#This Row],[Average_Cost_for_two]]&lt;=1500,"Medium","High"))</f>
        <v>Medium</v>
      </c>
      <c r="T6338">
        <v>1</v>
      </c>
      <c r="U6338">
        <v>2011</v>
      </c>
      <c r="V6338">
        <v>11</v>
      </c>
      <c r="W6338">
        <v>8</v>
      </c>
      <c r="X6338">
        <f>IF(OR(Main!$U6338=0,
       Main!$V6338=0,
       Main!$W6338=0),
   "",
   DATE(Main!$U6338,
        Main!$V6338,
        Main!$W6338)
)</f>
        <v>40855</v>
      </c>
      <c r="Y6338">
        <f>Table1[[#This Row],[Average_Cost_for_two]]*VLOOKUP(Table1[[#This Row],[Currency]],currency!$A$2:$B$10,2,FALSE)</f>
        <v>7.2</v>
      </c>
      <c r="Z6338" t="str">
        <f>VLOOKUP(C6338,country!A:B,2,FALSE)</f>
        <v>India</v>
      </c>
      <c r="AA6338">
        <f t="shared" ref="AA6338:AA6401" si="99">ROUNDUP(V6338/3,0)</f>
        <v>4</v>
      </c>
    </row>
    <row r="6339" spans="1:27" ht="15.75" customHeight="1" x14ac:dyDescent="0.25">
      <c r="A6339">
        <v>18025098</v>
      </c>
      <c r="B6339" t="s">
        <v>13005</v>
      </c>
      <c r="C6339">
        <v>1</v>
      </c>
      <c r="D6339" t="s">
        <v>11222</v>
      </c>
      <c r="E6339" t="s">
        <v>13006</v>
      </c>
      <c r="F6339" t="s">
        <v>11228</v>
      </c>
      <c r="G6339" t="s">
        <v>11229</v>
      </c>
      <c r="H6339">
        <v>77.087294999999997</v>
      </c>
      <c r="I6339">
        <v>28.462350099999998</v>
      </c>
      <c r="J6339" t="s">
        <v>3036</v>
      </c>
      <c r="K6339" t="s">
        <v>28</v>
      </c>
      <c r="L6339" t="s">
        <v>29</v>
      </c>
      <c r="M6339" t="s">
        <v>36</v>
      </c>
      <c r="N6339" t="s">
        <v>29</v>
      </c>
      <c r="O6339" t="s">
        <v>29</v>
      </c>
      <c r="P6339">
        <v>2</v>
      </c>
      <c r="Q6339">
        <v>151</v>
      </c>
      <c r="R6339">
        <v>600</v>
      </c>
      <c r="S6339" t="str">
        <f>IF(Table1[[#This Row],[Average_Cost_for_two]]&lt;500,"Low",IF(Table1[[#This Row],[Average_Cost_for_two]]&lt;=1500,"Medium","High"))</f>
        <v>Medium</v>
      </c>
      <c r="T6339">
        <v>4.0999999999999996</v>
      </c>
      <c r="U6339">
        <v>2011</v>
      </c>
      <c r="V6339">
        <v>11</v>
      </c>
      <c r="W6339">
        <v>22</v>
      </c>
      <c r="X6339">
        <f>IF(OR(Main!$U6339=0,
       Main!$V6339=0,
       Main!$W6339=0),
   "",
   DATE(Main!$U6339,
        Main!$V6339,
        Main!$W6339)
)</f>
        <v>40869</v>
      </c>
      <c r="Y6339">
        <f>Table1[[#This Row],[Average_Cost_for_two]]*VLOOKUP(Table1[[#This Row],[Currency]],currency!$A$2:$B$10,2,FALSE)</f>
        <v>7.2</v>
      </c>
      <c r="Z6339" t="str">
        <f>VLOOKUP(C6339,country!A:B,2,FALSE)</f>
        <v>India</v>
      </c>
      <c r="AA6339">
        <f t="shared" si="99"/>
        <v>4</v>
      </c>
    </row>
    <row r="6340" spans="1:27" ht="15.75" customHeight="1" x14ac:dyDescent="0.25">
      <c r="A6340">
        <v>307304</v>
      </c>
      <c r="B6340" t="s">
        <v>13007</v>
      </c>
      <c r="C6340">
        <v>1</v>
      </c>
      <c r="D6340" t="s">
        <v>11222</v>
      </c>
      <c r="E6340" t="s">
        <v>13008</v>
      </c>
      <c r="F6340" t="s">
        <v>11232</v>
      </c>
      <c r="G6340" t="s">
        <v>11231</v>
      </c>
      <c r="H6340">
        <v>77.097410100000005</v>
      </c>
      <c r="I6340">
        <v>28.4370522</v>
      </c>
      <c r="J6340" t="s">
        <v>480</v>
      </c>
      <c r="K6340" t="s">
        <v>28</v>
      </c>
      <c r="L6340" t="s">
        <v>29</v>
      </c>
      <c r="M6340" t="s">
        <v>29</v>
      </c>
      <c r="N6340" t="s">
        <v>29</v>
      </c>
      <c r="O6340" t="s">
        <v>29</v>
      </c>
      <c r="P6340">
        <v>2</v>
      </c>
      <c r="Q6340">
        <v>50</v>
      </c>
      <c r="R6340">
        <v>600</v>
      </c>
      <c r="S6340" t="str">
        <f>IF(Table1[[#This Row],[Average_Cost_for_two]]&lt;500,"Low",IF(Table1[[#This Row],[Average_Cost_for_two]]&lt;=1500,"Medium","High"))</f>
        <v>Medium</v>
      </c>
      <c r="T6340">
        <v>3.4</v>
      </c>
      <c r="U6340">
        <v>2012</v>
      </c>
      <c r="V6340">
        <v>11</v>
      </c>
      <c r="W6340">
        <v>18</v>
      </c>
      <c r="X6340">
        <f>IF(OR(Main!$U6340=0,
       Main!$V6340=0,
       Main!$W6340=0),
   "",
   DATE(Main!$U6340,
        Main!$V6340,
        Main!$W6340)
)</f>
        <v>41231</v>
      </c>
      <c r="Y6340">
        <f>Table1[[#This Row],[Average_Cost_for_two]]*VLOOKUP(Table1[[#This Row],[Currency]],currency!$A$2:$B$10,2,FALSE)</f>
        <v>7.2</v>
      </c>
      <c r="Z6340" t="str">
        <f>VLOOKUP(C6340,country!A:B,2,FALSE)</f>
        <v>India</v>
      </c>
      <c r="AA6340">
        <f t="shared" si="99"/>
        <v>4</v>
      </c>
    </row>
    <row r="6341" spans="1:27" ht="15.75" customHeight="1" x14ac:dyDescent="0.25">
      <c r="A6341">
        <v>308470</v>
      </c>
      <c r="B6341" t="s">
        <v>585</v>
      </c>
      <c r="C6341">
        <v>1</v>
      </c>
      <c r="D6341" t="s">
        <v>11222</v>
      </c>
      <c r="E6341" t="s">
        <v>13009</v>
      </c>
      <c r="F6341" t="s">
        <v>11325</v>
      </c>
      <c r="G6341" t="s">
        <v>11326</v>
      </c>
      <c r="H6341">
        <v>77.072770599999998</v>
      </c>
      <c r="I6341">
        <v>28.459432700000001</v>
      </c>
      <c r="J6341" t="s">
        <v>586</v>
      </c>
      <c r="K6341" t="s">
        <v>28</v>
      </c>
      <c r="L6341" t="s">
        <v>29</v>
      </c>
      <c r="M6341" t="s">
        <v>36</v>
      </c>
      <c r="N6341" t="s">
        <v>29</v>
      </c>
      <c r="O6341" t="s">
        <v>29</v>
      </c>
      <c r="P6341">
        <v>2</v>
      </c>
      <c r="Q6341">
        <v>243</v>
      </c>
      <c r="R6341">
        <v>600</v>
      </c>
      <c r="S6341" t="str">
        <f>IF(Table1[[#This Row],[Average_Cost_for_two]]&lt;500,"Low",IF(Table1[[#This Row],[Average_Cost_for_two]]&lt;=1500,"Medium","High"))</f>
        <v>Medium</v>
      </c>
      <c r="T6341">
        <v>3.6</v>
      </c>
      <c r="U6341">
        <v>2013</v>
      </c>
      <c r="V6341">
        <v>11</v>
      </c>
      <c r="W6341">
        <v>3</v>
      </c>
      <c r="X6341">
        <f>IF(OR(Main!$U6341=0,
       Main!$V6341=0,
       Main!$W6341=0),
   "",
   DATE(Main!$U6341,
        Main!$V6341,
        Main!$W6341)
)</f>
        <v>41581</v>
      </c>
      <c r="Y6341">
        <f>Table1[[#This Row],[Average_Cost_for_two]]*VLOOKUP(Table1[[#This Row],[Currency]],currency!$A$2:$B$10,2,FALSE)</f>
        <v>7.2</v>
      </c>
      <c r="Z6341" t="str">
        <f>VLOOKUP(C6341,country!A:B,2,FALSE)</f>
        <v>India</v>
      </c>
      <c r="AA6341">
        <f t="shared" si="99"/>
        <v>4</v>
      </c>
    </row>
    <row r="6342" spans="1:27" ht="15.75" customHeight="1" x14ac:dyDescent="0.25">
      <c r="A6342">
        <v>17953932</v>
      </c>
      <c r="B6342" t="s">
        <v>13010</v>
      </c>
      <c r="C6342">
        <v>1</v>
      </c>
      <c r="D6342" t="s">
        <v>11222</v>
      </c>
      <c r="E6342" t="s">
        <v>13011</v>
      </c>
      <c r="F6342" t="s">
        <v>177</v>
      </c>
      <c r="G6342" t="s">
        <v>11245</v>
      </c>
      <c r="H6342">
        <v>77.0803248</v>
      </c>
      <c r="I6342">
        <v>28.480509399999999</v>
      </c>
      <c r="J6342" t="s">
        <v>13012</v>
      </c>
      <c r="K6342" t="s">
        <v>28</v>
      </c>
      <c r="L6342" t="s">
        <v>29</v>
      </c>
      <c r="M6342" t="s">
        <v>36</v>
      </c>
      <c r="N6342" t="s">
        <v>29</v>
      </c>
      <c r="O6342" t="s">
        <v>29</v>
      </c>
      <c r="P6342">
        <v>2</v>
      </c>
      <c r="Q6342">
        <v>82</v>
      </c>
      <c r="R6342">
        <v>600</v>
      </c>
      <c r="S6342" t="str">
        <f>IF(Table1[[#This Row],[Average_Cost_for_two]]&lt;500,"Low",IF(Table1[[#This Row],[Average_Cost_for_two]]&lt;=1500,"Medium","High"))</f>
        <v>Medium</v>
      </c>
      <c r="T6342">
        <v>3.1</v>
      </c>
      <c r="U6342">
        <v>2016</v>
      </c>
      <c r="V6342">
        <v>11</v>
      </c>
      <c r="W6342">
        <v>24</v>
      </c>
      <c r="X6342">
        <f>IF(OR(Main!$U6342=0,
       Main!$V6342=0,
       Main!$W6342=0),
   "",
   DATE(Main!$U6342,
        Main!$V6342,
        Main!$W6342)
)</f>
        <v>42698</v>
      </c>
      <c r="Y6342">
        <f>Table1[[#This Row],[Average_Cost_for_two]]*VLOOKUP(Table1[[#This Row],[Currency]],currency!$A$2:$B$10,2,FALSE)</f>
        <v>7.2</v>
      </c>
      <c r="Z6342" t="str">
        <f>VLOOKUP(C6342,country!A:B,2,FALSE)</f>
        <v>India</v>
      </c>
      <c r="AA6342">
        <f t="shared" si="99"/>
        <v>4</v>
      </c>
    </row>
    <row r="6343" spans="1:27" ht="15.75" customHeight="1" x14ac:dyDescent="0.25">
      <c r="A6343">
        <v>18354984</v>
      </c>
      <c r="B6343" t="s">
        <v>585</v>
      </c>
      <c r="C6343">
        <v>1</v>
      </c>
      <c r="D6343" t="s">
        <v>11222</v>
      </c>
      <c r="E6343" t="s">
        <v>11337</v>
      </c>
      <c r="F6343" t="s">
        <v>11338</v>
      </c>
      <c r="G6343" t="s">
        <v>11339</v>
      </c>
      <c r="H6343">
        <v>77.080234899999994</v>
      </c>
      <c r="I6343">
        <v>28.4807697</v>
      </c>
      <c r="J6343" t="s">
        <v>586</v>
      </c>
      <c r="K6343" t="s">
        <v>28</v>
      </c>
      <c r="L6343" t="s">
        <v>29</v>
      </c>
      <c r="M6343" t="s">
        <v>36</v>
      </c>
      <c r="N6343" t="s">
        <v>29</v>
      </c>
      <c r="O6343" t="s">
        <v>29</v>
      </c>
      <c r="P6343">
        <v>2</v>
      </c>
      <c r="Q6343">
        <v>26</v>
      </c>
      <c r="R6343">
        <v>600</v>
      </c>
      <c r="S6343" t="str">
        <f>IF(Table1[[#This Row],[Average_Cost_for_two]]&lt;500,"Low",IF(Table1[[#This Row],[Average_Cost_for_two]]&lt;=1500,"Medium","High"))</f>
        <v>Medium</v>
      </c>
      <c r="T6343">
        <v>3.7</v>
      </c>
      <c r="U6343">
        <v>2014</v>
      </c>
      <c r="V6343">
        <v>11</v>
      </c>
      <c r="W6343">
        <v>12</v>
      </c>
      <c r="X6343">
        <f>IF(OR(Main!$U6343=0,
       Main!$V6343=0,
       Main!$W6343=0),
   "",
   DATE(Main!$U6343,
        Main!$V6343,
        Main!$W6343)
)</f>
        <v>41955</v>
      </c>
      <c r="Y6343">
        <f>Table1[[#This Row],[Average_Cost_for_two]]*VLOOKUP(Table1[[#This Row],[Currency]],currency!$A$2:$B$10,2,FALSE)</f>
        <v>7.2</v>
      </c>
      <c r="Z6343" t="str">
        <f>VLOOKUP(C6343,country!A:B,2,FALSE)</f>
        <v>India</v>
      </c>
      <c r="AA6343">
        <f t="shared" si="99"/>
        <v>4</v>
      </c>
    </row>
    <row r="6344" spans="1:27" ht="15.75" customHeight="1" x14ac:dyDescent="0.25">
      <c r="A6344">
        <v>305698</v>
      </c>
      <c r="B6344" t="s">
        <v>5345</v>
      </c>
      <c r="C6344">
        <v>1</v>
      </c>
      <c r="D6344" t="s">
        <v>11222</v>
      </c>
      <c r="E6344" t="s">
        <v>13013</v>
      </c>
      <c r="F6344" t="s">
        <v>11338</v>
      </c>
      <c r="G6344" t="s">
        <v>11339</v>
      </c>
      <c r="H6344">
        <v>77.080212399999994</v>
      </c>
      <c r="I6344">
        <v>28.480386599999999</v>
      </c>
      <c r="J6344" t="s">
        <v>1017</v>
      </c>
      <c r="K6344" t="s">
        <v>28</v>
      </c>
      <c r="L6344" t="s">
        <v>29</v>
      </c>
      <c r="M6344" t="s">
        <v>36</v>
      </c>
      <c r="N6344" t="s">
        <v>29</v>
      </c>
      <c r="O6344" t="s">
        <v>29</v>
      </c>
      <c r="P6344">
        <v>2</v>
      </c>
      <c r="Q6344">
        <v>34</v>
      </c>
      <c r="R6344">
        <v>600</v>
      </c>
      <c r="S6344" t="str">
        <f>IF(Table1[[#This Row],[Average_Cost_for_two]]&lt;500,"Low",IF(Table1[[#This Row],[Average_Cost_for_two]]&lt;=1500,"Medium","High"))</f>
        <v>Medium</v>
      </c>
      <c r="T6344">
        <v>2.2999999999999998</v>
      </c>
      <c r="U6344">
        <v>2016</v>
      </c>
      <c r="V6344">
        <v>11</v>
      </c>
      <c r="W6344">
        <v>20</v>
      </c>
      <c r="X6344">
        <f>IF(OR(Main!$U6344=0,
       Main!$V6344=0,
       Main!$W6344=0),
   "",
   DATE(Main!$U6344,
        Main!$V6344,
        Main!$W6344)
)</f>
        <v>42694</v>
      </c>
      <c r="Y6344">
        <f>Table1[[#This Row],[Average_Cost_for_two]]*VLOOKUP(Table1[[#This Row],[Currency]],currency!$A$2:$B$10,2,FALSE)</f>
        <v>7.2</v>
      </c>
      <c r="Z6344" t="str">
        <f>VLOOKUP(C6344,country!A:B,2,FALSE)</f>
        <v>India</v>
      </c>
      <c r="AA6344">
        <f t="shared" si="99"/>
        <v>4</v>
      </c>
    </row>
    <row r="6345" spans="1:27" ht="15.75" customHeight="1" x14ac:dyDescent="0.25">
      <c r="A6345">
        <v>303848</v>
      </c>
      <c r="B6345" t="s">
        <v>13014</v>
      </c>
      <c r="C6345">
        <v>1</v>
      </c>
      <c r="D6345" t="s">
        <v>11222</v>
      </c>
      <c r="E6345" t="s">
        <v>13015</v>
      </c>
      <c r="F6345" t="s">
        <v>11528</v>
      </c>
      <c r="G6345" t="s">
        <v>11529</v>
      </c>
      <c r="H6345">
        <v>77.059504700000005</v>
      </c>
      <c r="I6345">
        <v>28.435018100000001</v>
      </c>
      <c r="J6345" t="s">
        <v>559</v>
      </c>
      <c r="K6345" t="s">
        <v>28</v>
      </c>
      <c r="L6345" t="s">
        <v>29</v>
      </c>
      <c r="M6345" t="s">
        <v>36</v>
      </c>
      <c r="N6345" t="s">
        <v>29</v>
      </c>
      <c r="O6345" t="s">
        <v>29</v>
      </c>
      <c r="P6345">
        <v>2</v>
      </c>
      <c r="Q6345">
        <v>41</v>
      </c>
      <c r="R6345">
        <v>600</v>
      </c>
      <c r="S6345" t="str">
        <f>IF(Table1[[#This Row],[Average_Cost_for_two]]&lt;500,"Low",IF(Table1[[#This Row],[Average_Cost_for_two]]&lt;=1500,"Medium","High"))</f>
        <v>Medium</v>
      </c>
      <c r="T6345">
        <v>3.2</v>
      </c>
      <c r="U6345">
        <v>2013</v>
      </c>
      <c r="V6345">
        <v>11</v>
      </c>
      <c r="W6345">
        <v>27</v>
      </c>
      <c r="X6345">
        <f>IF(OR(Main!$U6345=0,
       Main!$V6345=0,
       Main!$W6345=0),
   "",
   DATE(Main!$U6345,
        Main!$V6345,
        Main!$W6345)
)</f>
        <v>41605</v>
      </c>
      <c r="Y6345">
        <f>Table1[[#This Row],[Average_Cost_for_two]]*VLOOKUP(Table1[[#This Row],[Currency]],currency!$A$2:$B$10,2,FALSE)</f>
        <v>7.2</v>
      </c>
      <c r="Z6345" t="str">
        <f>VLOOKUP(C6345,country!A:B,2,FALSE)</f>
        <v>India</v>
      </c>
      <c r="AA6345">
        <f t="shared" si="99"/>
        <v>4</v>
      </c>
    </row>
    <row r="6346" spans="1:27" ht="15.75" customHeight="1" x14ac:dyDescent="0.25">
      <c r="A6346">
        <v>18391166</v>
      </c>
      <c r="B6346" t="s">
        <v>2883</v>
      </c>
      <c r="C6346">
        <v>1</v>
      </c>
      <c r="D6346" t="s">
        <v>11222</v>
      </c>
      <c r="E6346" t="s">
        <v>13016</v>
      </c>
      <c r="F6346" t="s">
        <v>11235</v>
      </c>
      <c r="G6346" t="s">
        <v>11236</v>
      </c>
      <c r="H6346">
        <v>77.100181000000006</v>
      </c>
      <c r="I6346">
        <v>28.428795900000001</v>
      </c>
      <c r="J6346" t="s">
        <v>480</v>
      </c>
      <c r="K6346" t="s">
        <v>28</v>
      </c>
      <c r="L6346" t="s">
        <v>29</v>
      </c>
      <c r="M6346" t="s">
        <v>29</v>
      </c>
      <c r="N6346" t="s">
        <v>29</v>
      </c>
      <c r="O6346" t="s">
        <v>29</v>
      </c>
      <c r="P6346">
        <v>2</v>
      </c>
      <c r="Q6346">
        <v>1</v>
      </c>
      <c r="R6346">
        <v>600</v>
      </c>
      <c r="S6346" t="str">
        <f>IF(Table1[[#This Row],[Average_Cost_for_two]]&lt;500,"Low",IF(Table1[[#This Row],[Average_Cost_for_two]]&lt;=1500,"Medium","High"))</f>
        <v>Medium</v>
      </c>
      <c r="T6346">
        <v>1</v>
      </c>
      <c r="U6346">
        <v>2014</v>
      </c>
      <c r="V6346">
        <v>11</v>
      </c>
      <c r="W6346">
        <v>20</v>
      </c>
      <c r="X6346">
        <f>IF(OR(Main!$U6346=0,
       Main!$V6346=0,
       Main!$W6346=0),
   "",
   DATE(Main!$U6346,
        Main!$V6346,
        Main!$W6346)
)</f>
        <v>41963</v>
      </c>
      <c r="Y6346">
        <f>Table1[[#This Row],[Average_Cost_for_two]]*VLOOKUP(Table1[[#This Row],[Currency]],currency!$A$2:$B$10,2,FALSE)</f>
        <v>7.2</v>
      </c>
      <c r="Z6346" t="str">
        <f>VLOOKUP(C6346,country!A:B,2,FALSE)</f>
        <v>India</v>
      </c>
      <c r="AA6346">
        <f t="shared" si="99"/>
        <v>4</v>
      </c>
    </row>
    <row r="6347" spans="1:27" ht="15.75" customHeight="1" x14ac:dyDescent="0.25">
      <c r="A6347">
        <v>18258571</v>
      </c>
      <c r="B6347" t="s">
        <v>13017</v>
      </c>
      <c r="C6347">
        <v>1</v>
      </c>
      <c r="D6347" t="s">
        <v>11222</v>
      </c>
      <c r="E6347" t="s">
        <v>13018</v>
      </c>
      <c r="F6347" t="s">
        <v>11248</v>
      </c>
      <c r="G6347" t="s">
        <v>11247</v>
      </c>
      <c r="H6347">
        <v>77.067267999999999</v>
      </c>
      <c r="I6347">
        <v>28.266839000000001</v>
      </c>
      <c r="J6347" t="s">
        <v>3596</v>
      </c>
      <c r="K6347" t="s">
        <v>28</v>
      </c>
      <c r="L6347" t="s">
        <v>29</v>
      </c>
      <c r="M6347" t="s">
        <v>29</v>
      </c>
      <c r="N6347" t="s">
        <v>29</v>
      </c>
      <c r="O6347" t="s">
        <v>29</v>
      </c>
      <c r="P6347">
        <v>2</v>
      </c>
      <c r="Q6347">
        <v>40</v>
      </c>
      <c r="R6347">
        <v>600</v>
      </c>
      <c r="S6347" t="str">
        <f>IF(Table1[[#This Row],[Average_Cost_for_two]]&lt;500,"Low",IF(Table1[[#This Row],[Average_Cost_for_two]]&lt;=1500,"Medium","High"))</f>
        <v>Medium</v>
      </c>
      <c r="T6347">
        <v>3.4</v>
      </c>
      <c r="U6347">
        <v>2012</v>
      </c>
      <c r="V6347">
        <v>11</v>
      </c>
      <c r="W6347">
        <v>17</v>
      </c>
      <c r="X6347">
        <f>IF(OR(Main!$U6347=0,
       Main!$V6347=0,
       Main!$W6347=0),
   "",
   DATE(Main!$U6347,
        Main!$V6347,
        Main!$W6347)
)</f>
        <v>41230</v>
      </c>
      <c r="Y6347">
        <f>Table1[[#This Row],[Average_Cost_for_two]]*VLOOKUP(Table1[[#This Row],[Currency]],currency!$A$2:$B$10,2,FALSE)</f>
        <v>7.2</v>
      </c>
      <c r="Z6347" t="str">
        <f>VLOOKUP(C6347,country!A:B,2,FALSE)</f>
        <v>India</v>
      </c>
      <c r="AA6347">
        <f t="shared" si="99"/>
        <v>4</v>
      </c>
    </row>
    <row r="6348" spans="1:27" ht="15.75" customHeight="1" x14ac:dyDescent="0.25">
      <c r="A6348">
        <v>18311952</v>
      </c>
      <c r="B6348" t="s">
        <v>5625</v>
      </c>
      <c r="C6348">
        <v>1</v>
      </c>
      <c r="D6348" t="s">
        <v>11222</v>
      </c>
      <c r="E6348" t="s">
        <v>13019</v>
      </c>
      <c r="F6348" t="s">
        <v>11254</v>
      </c>
      <c r="G6348" t="s">
        <v>11255</v>
      </c>
      <c r="H6348">
        <v>77.079917859999995</v>
      </c>
      <c r="I6348">
        <v>28.49125312</v>
      </c>
      <c r="J6348" t="s">
        <v>500</v>
      </c>
      <c r="K6348" t="s">
        <v>28</v>
      </c>
      <c r="L6348" t="s">
        <v>29</v>
      </c>
      <c r="M6348" t="s">
        <v>29</v>
      </c>
      <c r="N6348" t="s">
        <v>29</v>
      </c>
      <c r="O6348" t="s">
        <v>29</v>
      </c>
      <c r="P6348">
        <v>2</v>
      </c>
      <c r="Q6348">
        <v>2</v>
      </c>
      <c r="R6348">
        <v>600</v>
      </c>
      <c r="S6348" t="str">
        <f>IF(Table1[[#This Row],[Average_Cost_for_two]]&lt;500,"Low",IF(Table1[[#This Row],[Average_Cost_for_two]]&lt;=1500,"Medium","High"))</f>
        <v>Medium</v>
      </c>
      <c r="T6348">
        <v>1</v>
      </c>
      <c r="U6348">
        <v>2016</v>
      </c>
      <c r="V6348">
        <v>11</v>
      </c>
      <c r="W6348">
        <v>3</v>
      </c>
      <c r="X6348">
        <f>IF(OR(Main!$U6348=0,
       Main!$V6348=0,
       Main!$W6348=0),
   "",
   DATE(Main!$U6348,
        Main!$V6348,
        Main!$W6348)
)</f>
        <v>42677</v>
      </c>
      <c r="Y6348">
        <f>Table1[[#This Row],[Average_Cost_for_two]]*VLOOKUP(Table1[[#This Row],[Currency]],currency!$A$2:$B$10,2,FALSE)</f>
        <v>7.2</v>
      </c>
      <c r="Z6348" t="str">
        <f>VLOOKUP(C6348,country!A:B,2,FALSE)</f>
        <v>India</v>
      </c>
      <c r="AA6348">
        <f t="shared" si="99"/>
        <v>4</v>
      </c>
    </row>
    <row r="6349" spans="1:27" ht="15.75" customHeight="1" x14ac:dyDescent="0.25">
      <c r="A6349">
        <v>308477</v>
      </c>
      <c r="B6349" t="s">
        <v>13020</v>
      </c>
      <c r="C6349">
        <v>1</v>
      </c>
      <c r="D6349" t="s">
        <v>11222</v>
      </c>
      <c r="E6349" t="s">
        <v>13021</v>
      </c>
      <c r="F6349" t="s">
        <v>11325</v>
      </c>
      <c r="G6349" t="s">
        <v>11326</v>
      </c>
      <c r="H6349">
        <v>77.072725599999998</v>
      </c>
      <c r="I6349">
        <v>28.459383500000001</v>
      </c>
      <c r="J6349" t="s">
        <v>477</v>
      </c>
      <c r="K6349" t="s">
        <v>28</v>
      </c>
      <c r="L6349" t="s">
        <v>29</v>
      </c>
      <c r="M6349" t="s">
        <v>36</v>
      </c>
      <c r="N6349" t="s">
        <v>29</v>
      </c>
      <c r="O6349" t="s">
        <v>29</v>
      </c>
      <c r="P6349">
        <v>2</v>
      </c>
      <c r="Q6349">
        <v>121</v>
      </c>
      <c r="R6349">
        <v>600</v>
      </c>
      <c r="S6349" t="str">
        <f>IF(Table1[[#This Row],[Average_Cost_for_two]]&lt;500,"Low",IF(Table1[[#This Row],[Average_Cost_for_two]]&lt;=1500,"Medium","High"))</f>
        <v>Medium</v>
      </c>
      <c r="T6349">
        <v>3.8</v>
      </c>
      <c r="U6349">
        <v>2012</v>
      </c>
      <c r="V6349">
        <v>10</v>
      </c>
      <c r="W6349">
        <v>12</v>
      </c>
      <c r="X6349">
        <f>IF(OR(Main!$U6349=0,
       Main!$V6349=0,
       Main!$W6349=0),
   "",
   DATE(Main!$U6349,
        Main!$V6349,
        Main!$W6349)
)</f>
        <v>41194</v>
      </c>
      <c r="Y6349">
        <f>Table1[[#This Row],[Average_Cost_for_two]]*VLOOKUP(Table1[[#This Row],[Currency]],currency!$A$2:$B$10,2,FALSE)</f>
        <v>7.2</v>
      </c>
      <c r="Z6349" t="str">
        <f>VLOOKUP(C6349,country!A:B,2,FALSE)</f>
        <v>India</v>
      </c>
      <c r="AA6349">
        <f t="shared" si="99"/>
        <v>4</v>
      </c>
    </row>
    <row r="6350" spans="1:27" ht="15.75" customHeight="1" x14ac:dyDescent="0.25">
      <c r="A6350">
        <v>307509</v>
      </c>
      <c r="B6350" t="s">
        <v>13022</v>
      </c>
      <c r="C6350">
        <v>1</v>
      </c>
      <c r="D6350" t="s">
        <v>11222</v>
      </c>
      <c r="E6350" t="s">
        <v>11245</v>
      </c>
      <c r="F6350" t="s">
        <v>177</v>
      </c>
      <c r="G6350" t="s">
        <v>11245</v>
      </c>
      <c r="H6350">
        <v>77.093588600000004</v>
      </c>
      <c r="I6350">
        <v>28.472684699999999</v>
      </c>
      <c r="J6350" t="s">
        <v>567</v>
      </c>
      <c r="K6350" t="s">
        <v>28</v>
      </c>
      <c r="L6350" t="s">
        <v>29</v>
      </c>
      <c r="M6350" t="s">
        <v>36</v>
      </c>
      <c r="N6350" t="s">
        <v>29</v>
      </c>
      <c r="O6350" t="s">
        <v>29</v>
      </c>
      <c r="P6350">
        <v>2</v>
      </c>
      <c r="Q6350">
        <v>246</v>
      </c>
      <c r="R6350">
        <v>600</v>
      </c>
      <c r="S6350" t="str">
        <f>IF(Table1[[#This Row],[Average_Cost_for_two]]&lt;500,"Low",IF(Table1[[#This Row],[Average_Cost_for_two]]&lt;=1500,"Medium","High"))</f>
        <v>Medium</v>
      </c>
      <c r="T6350">
        <v>4.0999999999999996</v>
      </c>
      <c r="U6350">
        <v>2014</v>
      </c>
      <c r="V6350">
        <v>10</v>
      </c>
      <c r="W6350">
        <v>7</v>
      </c>
      <c r="X6350">
        <f>IF(OR(Main!$U6350=0,
       Main!$V6350=0,
       Main!$W6350=0),
   "",
   DATE(Main!$U6350,
        Main!$V6350,
        Main!$W6350)
)</f>
        <v>41919</v>
      </c>
      <c r="Y6350">
        <f>Table1[[#This Row],[Average_Cost_for_two]]*VLOOKUP(Table1[[#This Row],[Currency]],currency!$A$2:$B$10,2,FALSE)</f>
        <v>7.2</v>
      </c>
      <c r="Z6350" t="str">
        <f>VLOOKUP(C6350,country!A:B,2,FALSE)</f>
        <v>India</v>
      </c>
      <c r="AA6350">
        <f t="shared" si="99"/>
        <v>4</v>
      </c>
    </row>
    <row r="6351" spans="1:27" ht="15.75" customHeight="1" x14ac:dyDescent="0.25">
      <c r="A6351">
        <v>18391159</v>
      </c>
      <c r="B6351" t="s">
        <v>5515</v>
      </c>
      <c r="C6351">
        <v>1</v>
      </c>
      <c r="D6351" t="s">
        <v>11222</v>
      </c>
      <c r="E6351" t="s">
        <v>12454</v>
      </c>
      <c r="F6351" t="s">
        <v>11351</v>
      </c>
      <c r="G6351" t="s">
        <v>11352</v>
      </c>
      <c r="H6351">
        <v>77.097589900000003</v>
      </c>
      <c r="I6351">
        <v>28.451147299999999</v>
      </c>
      <c r="J6351" t="s">
        <v>5517</v>
      </c>
      <c r="K6351" t="s">
        <v>28</v>
      </c>
      <c r="L6351" t="s">
        <v>29</v>
      </c>
      <c r="M6351" t="s">
        <v>36</v>
      </c>
      <c r="N6351" t="s">
        <v>29</v>
      </c>
      <c r="O6351" t="s">
        <v>29</v>
      </c>
      <c r="P6351">
        <v>2</v>
      </c>
      <c r="Q6351">
        <v>33</v>
      </c>
      <c r="R6351">
        <v>600</v>
      </c>
      <c r="S6351" t="str">
        <f>IF(Table1[[#This Row],[Average_Cost_for_two]]&lt;500,"Low",IF(Table1[[#This Row],[Average_Cost_for_two]]&lt;=1500,"Medium","High"))</f>
        <v>Medium</v>
      </c>
      <c r="T6351">
        <v>3.7</v>
      </c>
      <c r="U6351">
        <v>2017</v>
      </c>
      <c r="V6351">
        <v>10</v>
      </c>
      <c r="W6351">
        <v>16</v>
      </c>
      <c r="X6351">
        <f>IF(OR(Main!$U6351=0,
       Main!$V6351=0,
       Main!$W6351=0),
   "",
   DATE(Main!$U6351,
        Main!$V6351,
        Main!$W6351)
)</f>
        <v>43024</v>
      </c>
      <c r="Y6351">
        <f>Table1[[#This Row],[Average_Cost_for_two]]*VLOOKUP(Table1[[#This Row],[Currency]],currency!$A$2:$B$10,2,FALSE)</f>
        <v>7.2</v>
      </c>
      <c r="Z6351" t="str">
        <f>VLOOKUP(C6351,country!A:B,2,FALSE)</f>
        <v>India</v>
      </c>
      <c r="AA6351">
        <f t="shared" si="99"/>
        <v>4</v>
      </c>
    </row>
    <row r="6352" spans="1:27" ht="15.75" customHeight="1" x14ac:dyDescent="0.25">
      <c r="A6352">
        <v>18246068</v>
      </c>
      <c r="B6352" t="s">
        <v>560</v>
      </c>
      <c r="C6352">
        <v>1</v>
      </c>
      <c r="D6352" t="s">
        <v>11222</v>
      </c>
      <c r="E6352" t="s">
        <v>13023</v>
      </c>
      <c r="F6352" t="s">
        <v>11926</v>
      </c>
      <c r="G6352" t="s">
        <v>11927</v>
      </c>
      <c r="H6352">
        <v>77.083200199999993</v>
      </c>
      <c r="I6352">
        <v>28.430709700000001</v>
      </c>
      <c r="J6352" t="s">
        <v>562</v>
      </c>
      <c r="K6352" t="s">
        <v>28</v>
      </c>
      <c r="L6352" t="s">
        <v>29</v>
      </c>
      <c r="M6352" t="s">
        <v>36</v>
      </c>
      <c r="N6352" t="s">
        <v>29</v>
      </c>
      <c r="O6352" t="s">
        <v>29</v>
      </c>
      <c r="P6352">
        <v>2</v>
      </c>
      <c r="Q6352">
        <v>7</v>
      </c>
      <c r="R6352">
        <v>600</v>
      </c>
      <c r="S6352" t="str">
        <f>IF(Table1[[#This Row],[Average_Cost_for_two]]&lt;500,"Low",IF(Table1[[#This Row],[Average_Cost_for_two]]&lt;=1500,"Medium","High"))</f>
        <v>Medium</v>
      </c>
      <c r="T6352">
        <v>2.8</v>
      </c>
      <c r="U6352">
        <v>2015</v>
      </c>
      <c r="V6352">
        <v>10</v>
      </c>
      <c r="W6352">
        <v>20</v>
      </c>
      <c r="X6352">
        <f>IF(OR(Main!$U6352=0,
       Main!$V6352=0,
       Main!$W6352=0),
   "",
   DATE(Main!$U6352,
        Main!$V6352,
        Main!$W6352)
)</f>
        <v>42297</v>
      </c>
      <c r="Y6352">
        <f>Table1[[#This Row],[Average_Cost_for_two]]*VLOOKUP(Table1[[#This Row],[Currency]],currency!$A$2:$B$10,2,FALSE)</f>
        <v>7.2</v>
      </c>
      <c r="Z6352" t="str">
        <f>VLOOKUP(C6352,country!A:B,2,FALSE)</f>
        <v>India</v>
      </c>
      <c r="AA6352">
        <f t="shared" si="99"/>
        <v>4</v>
      </c>
    </row>
    <row r="6353" spans="1:27" ht="15.75" customHeight="1" x14ac:dyDescent="0.25">
      <c r="A6353">
        <v>18406140</v>
      </c>
      <c r="B6353" t="s">
        <v>13024</v>
      </c>
      <c r="C6353">
        <v>1</v>
      </c>
      <c r="D6353" t="s">
        <v>11222</v>
      </c>
      <c r="E6353" t="s">
        <v>13025</v>
      </c>
      <c r="F6353" t="s">
        <v>11549</v>
      </c>
      <c r="G6353" t="s">
        <v>11550</v>
      </c>
      <c r="H6353">
        <v>77.075198799999995</v>
      </c>
      <c r="I6353">
        <v>28.4708726</v>
      </c>
      <c r="J6353" t="s">
        <v>13026</v>
      </c>
      <c r="K6353" t="s">
        <v>28</v>
      </c>
      <c r="L6353" t="s">
        <v>29</v>
      </c>
      <c r="M6353" t="s">
        <v>36</v>
      </c>
      <c r="N6353" t="s">
        <v>29</v>
      </c>
      <c r="O6353" t="s">
        <v>29</v>
      </c>
      <c r="P6353">
        <v>2</v>
      </c>
      <c r="Q6353">
        <v>101</v>
      </c>
      <c r="R6353">
        <v>600</v>
      </c>
      <c r="S6353" t="str">
        <f>IF(Table1[[#This Row],[Average_Cost_for_two]]&lt;500,"Low",IF(Table1[[#This Row],[Average_Cost_for_two]]&lt;=1500,"Medium","High"))</f>
        <v>Medium</v>
      </c>
      <c r="T6353">
        <v>4</v>
      </c>
      <c r="U6353">
        <v>2018</v>
      </c>
      <c r="V6353">
        <v>10</v>
      </c>
      <c r="W6353">
        <v>5</v>
      </c>
      <c r="X6353">
        <f>IF(OR(Main!$U6353=0,
       Main!$V6353=0,
       Main!$W6353=0),
   "",
   DATE(Main!$U6353,
        Main!$V6353,
        Main!$W6353)
)</f>
        <v>43378</v>
      </c>
      <c r="Y6353">
        <f>Table1[[#This Row],[Average_Cost_for_two]]*VLOOKUP(Table1[[#This Row],[Currency]],currency!$A$2:$B$10,2,FALSE)</f>
        <v>7.2</v>
      </c>
      <c r="Z6353" t="str">
        <f>VLOOKUP(C6353,country!A:B,2,FALSE)</f>
        <v>India</v>
      </c>
      <c r="AA6353">
        <f t="shared" si="99"/>
        <v>4</v>
      </c>
    </row>
    <row r="6354" spans="1:27" ht="15.75" customHeight="1" x14ac:dyDescent="0.25">
      <c r="A6354">
        <v>304182</v>
      </c>
      <c r="B6354" t="s">
        <v>585</v>
      </c>
      <c r="C6354">
        <v>1</v>
      </c>
      <c r="D6354" t="s">
        <v>11222</v>
      </c>
      <c r="E6354" t="s">
        <v>13027</v>
      </c>
      <c r="F6354" t="s">
        <v>11555</v>
      </c>
      <c r="G6354" t="s">
        <v>11556</v>
      </c>
      <c r="H6354">
        <v>77.0715115</v>
      </c>
      <c r="I6354">
        <v>28.509779000000002</v>
      </c>
      <c r="J6354" t="s">
        <v>586</v>
      </c>
      <c r="K6354" t="s">
        <v>28</v>
      </c>
      <c r="L6354" t="s">
        <v>29</v>
      </c>
      <c r="M6354" t="s">
        <v>29</v>
      </c>
      <c r="N6354" t="s">
        <v>29</v>
      </c>
      <c r="O6354" t="s">
        <v>29</v>
      </c>
      <c r="P6354">
        <v>2</v>
      </c>
      <c r="Q6354">
        <v>87</v>
      </c>
      <c r="R6354">
        <v>600</v>
      </c>
      <c r="S6354" t="str">
        <f>IF(Table1[[#This Row],[Average_Cost_for_two]]&lt;500,"Low",IF(Table1[[#This Row],[Average_Cost_for_two]]&lt;=1500,"Medium","High"))</f>
        <v>Medium</v>
      </c>
      <c r="T6354">
        <v>3.4</v>
      </c>
      <c r="U6354">
        <v>2014</v>
      </c>
      <c r="V6354">
        <v>10</v>
      </c>
      <c r="W6354">
        <v>4</v>
      </c>
      <c r="X6354">
        <f>IF(OR(Main!$U6354=0,
       Main!$V6354=0,
       Main!$W6354=0),
   "",
   DATE(Main!$U6354,
        Main!$V6354,
        Main!$W6354)
)</f>
        <v>41916</v>
      </c>
      <c r="Y6354">
        <f>Table1[[#This Row],[Average_Cost_for_two]]*VLOOKUP(Table1[[#This Row],[Currency]],currency!$A$2:$B$10,2,FALSE)</f>
        <v>7.2</v>
      </c>
      <c r="Z6354" t="str">
        <f>VLOOKUP(C6354,country!A:B,2,FALSE)</f>
        <v>India</v>
      </c>
      <c r="AA6354">
        <f t="shared" si="99"/>
        <v>4</v>
      </c>
    </row>
    <row r="6355" spans="1:27" ht="15.75" customHeight="1" x14ac:dyDescent="0.25">
      <c r="A6355">
        <v>18349911</v>
      </c>
      <c r="B6355" t="s">
        <v>13028</v>
      </c>
      <c r="C6355">
        <v>1</v>
      </c>
      <c r="D6355" t="s">
        <v>11222</v>
      </c>
      <c r="E6355" t="s">
        <v>11555</v>
      </c>
      <c r="F6355" t="s">
        <v>11555</v>
      </c>
      <c r="G6355" t="s">
        <v>11556</v>
      </c>
      <c r="H6355">
        <v>77.0714215</v>
      </c>
      <c r="I6355">
        <v>28.509680700000001</v>
      </c>
      <c r="J6355" t="s">
        <v>3091</v>
      </c>
      <c r="K6355" t="s">
        <v>28</v>
      </c>
      <c r="L6355" t="s">
        <v>36</v>
      </c>
      <c r="M6355" t="s">
        <v>29</v>
      </c>
      <c r="N6355" t="s">
        <v>29</v>
      </c>
      <c r="O6355" t="s">
        <v>29</v>
      </c>
      <c r="P6355">
        <v>2</v>
      </c>
      <c r="Q6355">
        <v>45</v>
      </c>
      <c r="R6355">
        <v>500</v>
      </c>
      <c r="S6355" t="str">
        <f>IF(Table1[[#This Row],[Average_Cost_for_two]]&lt;500,"Low",IF(Table1[[#This Row],[Average_Cost_for_two]]&lt;=1500,"Medium","High"))</f>
        <v>Medium</v>
      </c>
      <c r="T6355">
        <v>3.6</v>
      </c>
      <c r="U6355">
        <v>2011</v>
      </c>
      <c r="V6355">
        <v>5</v>
      </c>
      <c r="W6355">
        <v>4</v>
      </c>
      <c r="X6355">
        <f>IF(OR(Main!$U6355=0,
       Main!$V6355=0,
       Main!$W6355=0),
   "",
   DATE(Main!$U6355,
        Main!$V6355,
        Main!$W6355)
)</f>
        <v>40667</v>
      </c>
      <c r="Y6355">
        <f>Table1[[#This Row],[Average_Cost_for_two]]*VLOOKUP(Table1[[#This Row],[Currency]],currency!$A$2:$B$10,2,FALSE)</f>
        <v>6</v>
      </c>
      <c r="Z6355" t="str">
        <f>VLOOKUP(C6355,country!A:B,2,FALSE)</f>
        <v>India</v>
      </c>
      <c r="AA6355">
        <f t="shared" si="99"/>
        <v>2</v>
      </c>
    </row>
    <row r="6356" spans="1:27" ht="15.75" customHeight="1" x14ac:dyDescent="0.25">
      <c r="A6356">
        <v>311579</v>
      </c>
      <c r="B6356" t="s">
        <v>13029</v>
      </c>
      <c r="C6356">
        <v>1</v>
      </c>
      <c r="D6356" t="s">
        <v>11222</v>
      </c>
      <c r="E6356" t="s">
        <v>11586</v>
      </c>
      <c r="F6356" t="s">
        <v>11447</v>
      </c>
      <c r="G6356" t="s">
        <v>11448</v>
      </c>
      <c r="H6356">
        <v>77.093128750000005</v>
      </c>
      <c r="I6356">
        <v>28.475744930000001</v>
      </c>
      <c r="J6356" t="s">
        <v>27</v>
      </c>
      <c r="K6356" t="s">
        <v>28</v>
      </c>
      <c r="L6356" t="s">
        <v>29</v>
      </c>
      <c r="M6356" t="s">
        <v>29</v>
      </c>
      <c r="N6356" t="s">
        <v>29</v>
      </c>
      <c r="O6356" t="s">
        <v>29</v>
      </c>
      <c r="P6356">
        <v>2</v>
      </c>
      <c r="Q6356">
        <v>27</v>
      </c>
      <c r="R6356">
        <v>500</v>
      </c>
      <c r="S6356" t="str">
        <f>IF(Table1[[#This Row],[Average_Cost_for_two]]&lt;500,"Low",IF(Table1[[#This Row],[Average_Cost_for_two]]&lt;=1500,"Medium","High"))</f>
        <v>Medium</v>
      </c>
      <c r="T6356">
        <v>3.3</v>
      </c>
      <c r="U6356">
        <v>2016</v>
      </c>
      <c r="V6356">
        <v>9</v>
      </c>
      <c r="W6356">
        <v>21</v>
      </c>
      <c r="X6356">
        <f>IF(OR(Main!$U6356=0,
       Main!$V6356=0,
       Main!$W6356=0),
   "",
   DATE(Main!$U6356,
        Main!$V6356,
        Main!$W6356)
)</f>
        <v>42634</v>
      </c>
      <c r="Y6356">
        <f>Table1[[#This Row],[Average_Cost_for_two]]*VLOOKUP(Table1[[#This Row],[Currency]],currency!$A$2:$B$10,2,FALSE)</f>
        <v>6</v>
      </c>
      <c r="Z6356" t="str">
        <f>VLOOKUP(C6356,country!A:B,2,FALSE)</f>
        <v>India</v>
      </c>
      <c r="AA6356">
        <f t="shared" si="99"/>
        <v>3</v>
      </c>
    </row>
    <row r="6357" spans="1:27" ht="15.75" customHeight="1" x14ac:dyDescent="0.25">
      <c r="A6357">
        <v>308023</v>
      </c>
      <c r="B6357" t="s">
        <v>12604</v>
      </c>
      <c r="C6357">
        <v>1</v>
      </c>
      <c r="D6357" t="s">
        <v>11222</v>
      </c>
      <c r="E6357" t="s">
        <v>13030</v>
      </c>
      <c r="F6357" t="s">
        <v>11460</v>
      </c>
      <c r="G6357" t="s">
        <v>11461</v>
      </c>
      <c r="H6357">
        <v>77.099343200000007</v>
      </c>
      <c r="I6357">
        <v>28.447235800000001</v>
      </c>
      <c r="J6357" t="s">
        <v>12064</v>
      </c>
      <c r="K6357" t="s">
        <v>28</v>
      </c>
      <c r="L6357" t="s">
        <v>29</v>
      </c>
      <c r="M6357" t="s">
        <v>36</v>
      </c>
      <c r="N6357" t="s">
        <v>29</v>
      </c>
      <c r="O6357" t="s">
        <v>29</v>
      </c>
      <c r="P6357">
        <v>2</v>
      </c>
      <c r="Q6357">
        <v>227</v>
      </c>
      <c r="R6357">
        <v>500</v>
      </c>
      <c r="S6357" t="str">
        <f>IF(Table1[[#This Row],[Average_Cost_for_two]]&lt;500,"Low",IF(Table1[[#This Row],[Average_Cost_for_two]]&lt;=1500,"Medium","High"))</f>
        <v>Medium</v>
      </c>
      <c r="T6357">
        <v>4.0999999999999996</v>
      </c>
      <c r="U6357">
        <v>2017</v>
      </c>
      <c r="V6357">
        <v>9</v>
      </c>
      <c r="W6357">
        <v>17</v>
      </c>
      <c r="X6357">
        <f>IF(OR(Main!$U6357=0,
       Main!$V6357=0,
       Main!$W6357=0),
   "",
   DATE(Main!$U6357,
        Main!$V6357,
        Main!$W6357)
)</f>
        <v>42995</v>
      </c>
      <c r="Y6357">
        <f>Table1[[#This Row],[Average_Cost_for_two]]*VLOOKUP(Table1[[#This Row],[Currency]],currency!$A$2:$B$10,2,FALSE)</f>
        <v>6</v>
      </c>
      <c r="Z6357" t="str">
        <f>VLOOKUP(C6357,country!A:B,2,FALSE)</f>
        <v>India</v>
      </c>
      <c r="AA6357">
        <f t="shared" si="99"/>
        <v>3</v>
      </c>
    </row>
    <row r="6358" spans="1:27" ht="15.75" customHeight="1" x14ac:dyDescent="0.25">
      <c r="A6358">
        <v>310412</v>
      </c>
      <c r="B6358" t="s">
        <v>13031</v>
      </c>
      <c r="C6358">
        <v>1</v>
      </c>
      <c r="D6358" t="s">
        <v>11222</v>
      </c>
      <c r="E6358" t="s">
        <v>13032</v>
      </c>
      <c r="F6358" t="s">
        <v>11345</v>
      </c>
      <c r="G6358" t="s">
        <v>11346</v>
      </c>
      <c r="H6358">
        <v>77.014143500000003</v>
      </c>
      <c r="I6358">
        <v>28.481060899999999</v>
      </c>
      <c r="J6358" t="s">
        <v>851</v>
      </c>
      <c r="K6358" t="s">
        <v>28</v>
      </c>
      <c r="L6358" t="s">
        <v>29</v>
      </c>
      <c r="M6358" t="s">
        <v>36</v>
      </c>
      <c r="N6358" t="s">
        <v>29</v>
      </c>
      <c r="O6358" t="s">
        <v>29</v>
      </c>
      <c r="P6358">
        <v>2</v>
      </c>
      <c r="Q6358">
        <v>12</v>
      </c>
      <c r="R6358">
        <v>500</v>
      </c>
      <c r="S6358" t="str">
        <f>IF(Table1[[#This Row],[Average_Cost_for_two]]&lt;500,"Low",IF(Table1[[#This Row],[Average_Cost_for_two]]&lt;=1500,"Medium","High"))</f>
        <v>Medium</v>
      </c>
      <c r="T6358">
        <v>2.6</v>
      </c>
      <c r="U6358">
        <v>2016</v>
      </c>
      <c r="V6358">
        <v>9</v>
      </c>
      <c r="W6358">
        <v>15</v>
      </c>
      <c r="X6358">
        <f>IF(OR(Main!$U6358=0,
       Main!$V6358=0,
       Main!$W6358=0),
   "",
   DATE(Main!$U6358,
        Main!$V6358,
        Main!$W6358)
)</f>
        <v>42628</v>
      </c>
      <c r="Y6358">
        <f>Table1[[#This Row],[Average_Cost_for_two]]*VLOOKUP(Table1[[#This Row],[Currency]],currency!$A$2:$B$10,2,FALSE)</f>
        <v>6</v>
      </c>
      <c r="Z6358" t="str">
        <f>VLOOKUP(C6358,country!A:B,2,FALSE)</f>
        <v>India</v>
      </c>
      <c r="AA6358">
        <f t="shared" si="99"/>
        <v>3</v>
      </c>
    </row>
    <row r="6359" spans="1:27" ht="15.75" customHeight="1" x14ac:dyDescent="0.25">
      <c r="A6359">
        <v>18458334</v>
      </c>
      <c r="B6359" t="s">
        <v>13033</v>
      </c>
      <c r="C6359">
        <v>1</v>
      </c>
      <c r="D6359" t="s">
        <v>11222</v>
      </c>
      <c r="E6359" t="s">
        <v>13034</v>
      </c>
      <c r="F6359" t="s">
        <v>11710</v>
      </c>
      <c r="G6359" t="s">
        <v>11711</v>
      </c>
      <c r="H6359">
        <v>77.0855313</v>
      </c>
      <c r="I6359">
        <v>28.442393299999999</v>
      </c>
      <c r="J6359" t="s">
        <v>13035</v>
      </c>
      <c r="K6359" t="s">
        <v>28</v>
      </c>
      <c r="L6359" t="s">
        <v>29</v>
      </c>
      <c r="M6359" t="s">
        <v>36</v>
      </c>
      <c r="N6359" t="s">
        <v>29</v>
      </c>
      <c r="O6359" t="s">
        <v>29</v>
      </c>
      <c r="P6359">
        <v>2</v>
      </c>
      <c r="Q6359">
        <v>4</v>
      </c>
      <c r="R6359">
        <v>500</v>
      </c>
      <c r="S6359" t="str">
        <f>IF(Table1[[#This Row],[Average_Cost_for_two]]&lt;500,"Low",IF(Table1[[#This Row],[Average_Cost_for_two]]&lt;=1500,"Medium","High"))</f>
        <v>Medium</v>
      </c>
      <c r="T6359">
        <v>3.1</v>
      </c>
      <c r="U6359">
        <v>2012</v>
      </c>
      <c r="V6359">
        <v>8</v>
      </c>
      <c r="W6359">
        <v>11</v>
      </c>
      <c r="X6359">
        <f>IF(OR(Main!$U6359=0,
       Main!$V6359=0,
       Main!$W6359=0),
   "",
   DATE(Main!$U6359,
        Main!$V6359,
        Main!$W6359)
)</f>
        <v>41132</v>
      </c>
      <c r="Y6359">
        <f>Table1[[#This Row],[Average_Cost_for_two]]*VLOOKUP(Table1[[#This Row],[Currency]],currency!$A$2:$B$10,2,FALSE)</f>
        <v>6</v>
      </c>
      <c r="Z6359" t="str">
        <f>VLOOKUP(C6359,country!A:B,2,FALSE)</f>
        <v>India</v>
      </c>
      <c r="AA6359">
        <f t="shared" si="99"/>
        <v>3</v>
      </c>
    </row>
    <row r="6360" spans="1:27" ht="15.75" customHeight="1" x14ac:dyDescent="0.25">
      <c r="A6360">
        <v>18433874</v>
      </c>
      <c r="B6360" t="s">
        <v>13036</v>
      </c>
      <c r="C6360">
        <v>1</v>
      </c>
      <c r="D6360" t="s">
        <v>11222</v>
      </c>
      <c r="E6360" t="s">
        <v>13037</v>
      </c>
      <c r="F6360" t="s">
        <v>11710</v>
      </c>
      <c r="G6360" t="s">
        <v>11711</v>
      </c>
      <c r="H6360">
        <v>77.073894699999997</v>
      </c>
      <c r="I6360">
        <v>28.436274000000001</v>
      </c>
      <c r="J6360" t="s">
        <v>1014</v>
      </c>
      <c r="K6360" t="s">
        <v>28</v>
      </c>
      <c r="L6360" t="s">
        <v>29</v>
      </c>
      <c r="M6360" t="s">
        <v>36</v>
      </c>
      <c r="N6360" t="s">
        <v>29</v>
      </c>
      <c r="O6360" t="s">
        <v>29</v>
      </c>
      <c r="P6360">
        <v>2</v>
      </c>
      <c r="Q6360">
        <v>1</v>
      </c>
      <c r="R6360">
        <v>500</v>
      </c>
      <c r="S6360" t="str">
        <f>IF(Table1[[#This Row],[Average_Cost_for_two]]&lt;500,"Low",IF(Table1[[#This Row],[Average_Cost_for_two]]&lt;=1500,"Medium","High"))</f>
        <v>Medium</v>
      </c>
      <c r="T6360">
        <v>1</v>
      </c>
      <c r="U6360">
        <v>2017</v>
      </c>
      <c r="V6360">
        <v>8</v>
      </c>
      <c r="W6360">
        <v>25</v>
      </c>
      <c r="X6360">
        <f>IF(OR(Main!$U6360=0,
       Main!$V6360=0,
       Main!$W6360=0),
   "",
   DATE(Main!$U6360,
        Main!$V6360,
        Main!$W6360)
)</f>
        <v>42972</v>
      </c>
      <c r="Y6360">
        <f>Table1[[#This Row],[Average_Cost_for_two]]*VLOOKUP(Table1[[#This Row],[Currency]],currency!$A$2:$B$10,2,FALSE)</f>
        <v>6</v>
      </c>
      <c r="Z6360" t="str">
        <f>VLOOKUP(C6360,country!A:B,2,FALSE)</f>
        <v>India</v>
      </c>
      <c r="AA6360">
        <f t="shared" si="99"/>
        <v>3</v>
      </c>
    </row>
    <row r="6361" spans="1:27" ht="15.75" customHeight="1" x14ac:dyDescent="0.25">
      <c r="A6361">
        <v>18217127</v>
      </c>
      <c r="B6361" t="s">
        <v>13038</v>
      </c>
      <c r="C6361">
        <v>1</v>
      </c>
      <c r="D6361" t="s">
        <v>11222</v>
      </c>
      <c r="E6361" t="s">
        <v>13039</v>
      </c>
      <c r="F6361" t="s">
        <v>11710</v>
      </c>
      <c r="G6361" t="s">
        <v>11711</v>
      </c>
      <c r="H6361">
        <v>77.075494800000001</v>
      </c>
      <c r="I6361">
        <v>28.439451900000002</v>
      </c>
      <c r="J6361" t="s">
        <v>480</v>
      </c>
      <c r="K6361" t="s">
        <v>28</v>
      </c>
      <c r="L6361" t="s">
        <v>29</v>
      </c>
      <c r="M6361" t="s">
        <v>29</v>
      </c>
      <c r="N6361" t="s">
        <v>29</v>
      </c>
      <c r="O6361" t="s">
        <v>29</v>
      </c>
      <c r="P6361">
        <v>2</v>
      </c>
      <c r="Q6361">
        <v>1</v>
      </c>
      <c r="R6361">
        <v>500</v>
      </c>
      <c r="S6361" t="str">
        <f>IF(Table1[[#This Row],[Average_Cost_for_two]]&lt;500,"Low",IF(Table1[[#This Row],[Average_Cost_for_two]]&lt;=1500,"Medium","High"))</f>
        <v>Medium</v>
      </c>
      <c r="T6361">
        <v>1</v>
      </c>
      <c r="U6361">
        <v>2015</v>
      </c>
      <c r="V6361">
        <v>8</v>
      </c>
      <c r="W6361">
        <v>17</v>
      </c>
      <c r="X6361">
        <f>IF(OR(Main!$U6361=0,
       Main!$V6361=0,
       Main!$W6361=0),
   "",
   DATE(Main!$U6361,
        Main!$V6361,
        Main!$W6361)
)</f>
        <v>42233</v>
      </c>
      <c r="Y6361">
        <f>Table1[[#This Row],[Average_Cost_for_two]]*VLOOKUP(Table1[[#This Row],[Currency]],currency!$A$2:$B$10,2,FALSE)</f>
        <v>6</v>
      </c>
      <c r="Z6361" t="str">
        <f>VLOOKUP(C6361,country!A:B,2,FALSE)</f>
        <v>India</v>
      </c>
      <c r="AA6361">
        <f t="shared" si="99"/>
        <v>3</v>
      </c>
    </row>
    <row r="6362" spans="1:27" ht="15.75" customHeight="1" x14ac:dyDescent="0.25">
      <c r="A6362">
        <v>311116</v>
      </c>
      <c r="B6362" t="s">
        <v>5966</v>
      </c>
      <c r="C6362">
        <v>1</v>
      </c>
      <c r="D6362" t="s">
        <v>11222</v>
      </c>
      <c r="E6362" t="s">
        <v>13040</v>
      </c>
      <c r="F6362" t="s">
        <v>11447</v>
      </c>
      <c r="G6362" t="s">
        <v>11448</v>
      </c>
      <c r="H6362">
        <v>77.093514319999997</v>
      </c>
      <c r="I6362">
        <v>28.476507940000001</v>
      </c>
      <c r="J6362" t="s">
        <v>13041</v>
      </c>
      <c r="K6362" t="s">
        <v>28</v>
      </c>
      <c r="L6362" t="s">
        <v>29</v>
      </c>
      <c r="M6362" t="s">
        <v>36</v>
      </c>
      <c r="N6362" t="s">
        <v>29</v>
      </c>
      <c r="O6362" t="s">
        <v>29</v>
      </c>
      <c r="P6362">
        <v>2</v>
      </c>
      <c r="Q6362">
        <v>73</v>
      </c>
      <c r="R6362">
        <v>500</v>
      </c>
      <c r="S6362" t="str">
        <f>IF(Table1[[#This Row],[Average_Cost_for_two]]&lt;500,"Low",IF(Table1[[#This Row],[Average_Cost_for_two]]&lt;=1500,"Medium","High"))</f>
        <v>Medium</v>
      </c>
      <c r="T6362">
        <v>2.2000000000000002</v>
      </c>
      <c r="U6362">
        <v>2013</v>
      </c>
      <c r="V6362">
        <v>8</v>
      </c>
      <c r="W6362">
        <v>18</v>
      </c>
      <c r="X6362">
        <f>IF(OR(Main!$U6362=0,
       Main!$V6362=0,
       Main!$W6362=0),
   "",
   DATE(Main!$U6362,
        Main!$V6362,
        Main!$W6362)
)</f>
        <v>41504</v>
      </c>
      <c r="Y6362">
        <f>Table1[[#This Row],[Average_Cost_for_two]]*VLOOKUP(Table1[[#This Row],[Currency]],currency!$A$2:$B$10,2,FALSE)</f>
        <v>6</v>
      </c>
      <c r="Z6362" t="str">
        <f>VLOOKUP(C6362,country!A:B,2,FALSE)</f>
        <v>India</v>
      </c>
      <c r="AA6362">
        <f t="shared" si="99"/>
        <v>3</v>
      </c>
    </row>
    <row r="6363" spans="1:27" ht="15.75" customHeight="1" x14ac:dyDescent="0.25">
      <c r="A6363">
        <v>9778</v>
      </c>
      <c r="B6363" t="s">
        <v>5925</v>
      </c>
      <c r="C6363">
        <v>1</v>
      </c>
      <c r="D6363" t="s">
        <v>11222</v>
      </c>
      <c r="E6363" t="s">
        <v>13042</v>
      </c>
      <c r="F6363" t="s">
        <v>11306</v>
      </c>
      <c r="G6363" t="s">
        <v>11307</v>
      </c>
      <c r="H6363">
        <v>77.099747800000003</v>
      </c>
      <c r="I6363">
        <v>28.4657898</v>
      </c>
      <c r="J6363" t="s">
        <v>5927</v>
      </c>
      <c r="K6363" t="s">
        <v>28</v>
      </c>
      <c r="L6363" t="s">
        <v>29</v>
      </c>
      <c r="M6363" t="s">
        <v>36</v>
      </c>
      <c r="N6363" t="s">
        <v>29</v>
      </c>
      <c r="O6363" t="s">
        <v>29</v>
      </c>
      <c r="P6363">
        <v>2</v>
      </c>
      <c r="Q6363">
        <v>54</v>
      </c>
      <c r="R6363">
        <v>500</v>
      </c>
      <c r="S6363" t="str">
        <f>IF(Table1[[#This Row],[Average_Cost_for_two]]&lt;500,"Low",IF(Table1[[#This Row],[Average_Cost_for_two]]&lt;=1500,"Medium","High"))</f>
        <v>Medium</v>
      </c>
      <c r="T6363">
        <v>2.8</v>
      </c>
      <c r="U6363">
        <v>2010</v>
      </c>
      <c r="V6363">
        <v>8</v>
      </c>
      <c r="W6363">
        <v>3</v>
      </c>
      <c r="X6363">
        <f>IF(OR(Main!$U6363=0,
       Main!$V6363=0,
       Main!$W6363=0),
   "",
   DATE(Main!$U6363,
        Main!$V6363,
        Main!$W6363)
)</f>
        <v>40393</v>
      </c>
      <c r="Y6363">
        <f>Table1[[#This Row],[Average_Cost_for_two]]*VLOOKUP(Table1[[#This Row],[Currency]],currency!$A$2:$B$10,2,FALSE)</f>
        <v>6</v>
      </c>
      <c r="Z6363" t="str">
        <f>VLOOKUP(C6363,country!A:B,2,FALSE)</f>
        <v>India</v>
      </c>
      <c r="AA6363">
        <f t="shared" si="99"/>
        <v>3</v>
      </c>
    </row>
    <row r="6364" spans="1:27" ht="15.75" customHeight="1" x14ac:dyDescent="0.25">
      <c r="A6364">
        <v>18204463</v>
      </c>
      <c r="B6364" t="s">
        <v>13043</v>
      </c>
      <c r="C6364">
        <v>1</v>
      </c>
      <c r="D6364" t="s">
        <v>11222</v>
      </c>
      <c r="E6364" t="s">
        <v>11730</v>
      </c>
      <c r="F6364" t="s">
        <v>11306</v>
      </c>
      <c r="G6364" t="s">
        <v>11307</v>
      </c>
      <c r="H6364">
        <v>77.092342099999996</v>
      </c>
      <c r="I6364">
        <v>28.480315600000001</v>
      </c>
      <c r="J6364" t="s">
        <v>13044</v>
      </c>
      <c r="K6364" t="s">
        <v>28</v>
      </c>
      <c r="L6364" t="s">
        <v>29</v>
      </c>
      <c r="M6364" t="s">
        <v>36</v>
      </c>
      <c r="N6364" t="s">
        <v>29</v>
      </c>
      <c r="O6364" t="s">
        <v>29</v>
      </c>
      <c r="P6364">
        <v>2</v>
      </c>
      <c r="Q6364">
        <v>395</v>
      </c>
      <c r="R6364">
        <v>500</v>
      </c>
      <c r="S6364" t="str">
        <f>IF(Table1[[#This Row],[Average_Cost_for_two]]&lt;500,"Low",IF(Table1[[#This Row],[Average_Cost_for_two]]&lt;=1500,"Medium","High"))</f>
        <v>Medium</v>
      </c>
      <c r="T6364">
        <v>4.5999999999999996</v>
      </c>
      <c r="U6364">
        <v>2010</v>
      </c>
      <c r="V6364">
        <v>8</v>
      </c>
      <c r="W6364">
        <v>2</v>
      </c>
      <c r="X6364">
        <f>IF(OR(Main!$U6364=0,
       Main!$V6364=0,
       Main!$W6364=0),
   "",
   DATE(Main!$U6364,
        Main!$V6364,
        Main!$W6364)
)</f>
        <v>40392</v>
      </c>
      <c r="Y6364">
        <f>Table1[[#This Row],[Average_Cost_for_two]]*VLOOKUP(Table1[[#This Row],[Currency]],currency!$A$2:$B$10,2,FALSE)</f>
        <v>6</v>
      </c>
      <c r="Z6364" t="str">
        <f>VLOOKUP(C6364,country!A:B,2,FALSE)</f>
        <v>India</v>
      </c>
      <c r="AA6364">
        <f t="shared" si="99"/>
        <v>3</v>
      </c>
    </row>
    <row r="6365" spans="1:27" ht="15.75" customHeight="1" x14ac:dyDescent="0.25">
      <c r="A6365">
        <v>18384115</v>
      </c>
      <c r="B6365" t="s">
        <v>13045</v>
      </c>
      <c r="C6365">
        <v>1</v>
      </c>
      <c r="D6365" t="s">
        <v>11222</v>
      </c>
      <c r="E6365" t="s">
        <v>13046</v>
      </c>
      <c r="F6365" t="s">
        <v>11224</v>
      </c>
      <c r="G6365" t="s">
        <v>11225</v>
      </c>
      <c r="H6365">
        <v>77.103973699999997</v>
      </c>
      <c r="I6365">
        <v>28.487263599999999</v>
      </c>
      <c r="J6365" t="s">
        <v>13047</v>
      </c>
      <c r="K6365" t="s">
        <v>28</v>
      </c>
      <c r="L6365" t="s">
        <v>29</v>
      </c>
      <c r="M6365" t="s">
        <v>36</v>
      </c>
      <c r="N6365" t="s">
        <v>29</v>
      </c>
      <c r="O6365" t="s">
        <v>29</v>
      </c>
      <c r="P6365">
        <v>2</v>
      </c>
      <c r="Q6365">
        <v>223</v>
      </c>
      <c r="R6365">
        <v>500</v>
      </c>
      <c r="S6365" t="str">
        <f>IF(Table1[[#This Row],[Average_Cost_for_two]]&lt;500,"Low",IF(Table1[[#This Row],[Average_Cost_for_two]]&lt;=1500,"Medium","High"))</f>
        <v>Medium</v>
      </c>
      <c r="T6365">
        <v>4.9000000000000004</v>
      </c>
      <c r="U6365">
        <v>2018</v>
      </c>
      <c r="V6365">
        <v>8</v>
      </c>
      <c r="W6365">
        <v>26</v>
      </c>
      <c r="X6365">
        <f>IF(OR(Main!$U6365=0,
       Main!$V6365=0,
       Main!$W6365=0),
   "",
   DATE(Main!$U6365,
        Main!$V6365,
        Main!$W6365)
)</f>
        <v>43338</v>
      </c>
      <c r="Y6365">
        <f>Table1[[#This Row],[Average_Cost_for_two]]*VLOOKUP(Table1[[#This Row],[Currency]],currency!$A$2:$B$10,2,FALSE)</f>
        <v>6</v>
      </c>
      <c r="Z6365" t="str">
        <f>VLOOKUP(C6365,country!A:B,2,FALSE)</f>
        <v>India</v>
      </c>
      <c r="AA6365">
        <f t="shared" si="99"/>
        <v>3</v>
      </c>
    </row>
    <row r="6366" spans="1:27" ht="15.75" customHeight="1" x14ac:dyDescent="0.25">
      <c r="A6366">
        <v>309986</v>
      </c>
      <c r="B6366" t="s">
        <v>13048</v>
      </c>
      <c r="C6366">
        <v>1</v>
      </c>
      <c r="D6366" t="s">
        <v>11222</v>
      </c>
      <c r="E6366" t="s">
        <v>13049</v>
      </c>
      <c r="F6366" t="s">
        <v>11345</v>
      </c>
      <c r="G6366" t="s">
        <v>11346</v>
      </c>
      <c r="H6366">
        <v>77.019183200000001</v>
      </c>
      <c r="I6366">
        <v>28.4669487</v>
      </c>
      <c r="J6366" t="s">
        <v>13050</v>
      </c>
      <c r="K6366" t="s">
        <v>28</v>
      </c>
      <c r="L6366" t="s">
        <v>29</v>
      </c>
      <c r="M6366" t="s">
        <v>36</v>
      </c>
      <c r="N6366" t="s">
        <v>29</v>
      </c>
      <c r="O6366" t="s">
        <v>29</v>
      </c>
      <c r="P6366">
        <v>2</v>
      </c>
      <c r="Q6366">
        <v>12</v>
      </c>
      <c r="R6366">
        <v>500</v>
      </c>
      <c r="S6366" t="str">
        <f>IF(Table1[[#This Row],[Average_Cost_for_two]]&lt;500,"Low",IF(Table1[[#This Row],[Average_Cost_for_two]]&lt;=1500,"Medium","High"))</f>
        <v>Medium</v>
      </c>
      <c r="T6366">
        <v>2.5</v>
      </c>
      <c r="U6366">
        <v>2016</v>
      </c>
      <c r="V6366">
        <v>8</v>
      </c>
      <c r="W6366">
        <v>20</v>
      </c>
      <c r="X6366">
        <f>IF(OR(Main!$U6366=0,
       Main!$V6366=0,
       Main!$W6366=0),
   "",
   DATE(Main!$U6366,
        Main!$V6366,
        Main!$W6366)
)</f>
        <v>42602</v>
      </c>
      <c r="Y6366">
        <f>Table1[[#This Row],[Average_Cost_for_two]]*VLOOKUP(Table1[[#This Row],[Currency]],currency!$A$2:$B$10,2,FALSE)</f>
        <v>6</v>
      </c>
      <c r="Z6366" t="str">
        <f>VLOOKUP(C6366,country!A:B,2,FALSE)</f>
        <v>India</v>
      </c>
      <c r="AA6366">
        <f t="shared" si="99"/>
        <v>3</v>
      </c>
    </row>
    <row r="6367" spans="1:27" ht="15.75" customHeight="1" x14ac:dyDescent="0.25">
      <c r="A6367">
        <v>18322641</v>
      </c>
      <c r="B6367" t="s">
        <v>13051</v>
      </c>
      <c r="C6367">
        <v>1</v>
      </c>
      <c r="D6367" t="s">
        <v>11222</v>
      </c>
      <c r="E6367" t="s">
        <v>13052</v>
      </c>
      <c r="F6367" t="s">
        <v>12264</v>
      </c>
      <c r="G6367" t="s">
        <v>12265</v>
      </c>
      <c r="H6367">
        <v>77.043538299999994</v>
      </c>
      <c r="I6367">
        <v>28.410533099999999</v>
      </c>
      <c r="J6367" t="s">
        <v>13053</v>
      </c>
      <c r="K6367" t="s">
        <v>28</v>
      </c>
      <c r="L6367" t="s">
        <v>29</v>
      </c>
      <c r="M6367" t="s">
        <v>36</v>
      </c>
      <c r="N6367" t="s">
        <v>29</v>
      </c>
      <c r="O6367" t="s">
        <v>29</v>
      </c>
      <c r="P6367">
        <v>2</v>
      </c>
      <c r="Q6367">
        <v>74</v>
      </c>
      <c r="R6367">
        <v>500</v>
      </c>
      <c r="S6367" t="str">
        <f>IF(Table1[[#This Row],[Average_Cost_for_two]]&lt;500,"Low",IF(Table1[[#This Row],[Average_Cost_for_two]]&lt;=1500,"Medium","High"))</f>
        <v>Medium</v>
      </c>
      <c r="T6367">
        <v>4.0999999999999996</v>
      </c>
      <c r="U6367">
        <v>2013</v>
      </c>
      <c r="V6367">
        <v>8</v>
      </c>
      <c r="W6367">
        <v>5</v>
      </c>
      <c r="X6367">
        <f>IF(OR(Main!$U6367=0,
       Main!$V6367=0,
       Main!$W6367=0),
   "",
   DATE(Main!$U6367,
        Main!$V6367,
        Main!$W6367)
)</f>
        <v>41491</v>
      </c>
      <c r="Y6367">
        <f>Table1[[#This Row],[Average_Cost_for_two]]*VLOOKUP(Table1[[#This Row],[Currency]],currency!$A$2:$B$10,2,FALSE)</f>
        <v>6</v>
      </c>
      <c r="Z6367" t="str">
        <f>VLOOKUP(C6367,country!A:B,2,FALSE)</f>
        <v>India</v>
      </c>
      <c r="AA6367">
        <f t="shared" si="99"/>
        <v>3</v>
      </c>
    </row>
    <row r="6368" spans="1:27" ht="15.75" customHeight="1" x14ac:dyDescent="0.25">
      <c r="A6368">
        <v>18455518</v>
      </c>
      <c r="B6368" t="s">
        <v>13054</v>
      </c>
      <c r="C6368">
        <v>1</v>
      </c>
      <c r="D6368" t="s">
        <v>11222</v>
      </c>
      <c r="E6368" t="s">
        <v>13055</v>
      </c>
      <c r="F6368" t="s">
        <v>11504</v>
      </c>
      <c r="G6368" t="s">
        <v>11505</v>
      </c>
      <c r="H6368">
        <v>77.101815900000005</v>
      </c>
      <c r="I6368">
        <v>28.471367600000001</v>
      </c>
      <c r="J6368" t="s">
        <v>13056</v>
      </c>
      <c r="K6368" t="s">
        <v>28</v>
      </c>
      <c r="L6368" t="s">
        <v>29</v>
      </c>
      <c r="M6368" t="s">
        <v>29</v>
      </c>
      <c r="N6368" t="s">
        <v>29</v>
      </c>
      <c r="O6368" t="s">
        <v>29</v>
      </c>
      <c r="P6368">
        <v>2</v>
      </c>
      <c r="Q6368">
        <v>25</v>
      </c>
      <c r="R6368">
        <v>500</v>
      </c>
      <c r="S6368" t="str">
        <f>IF(Table1[[#This Row],[Average_Cost_for_two]]&lt;500,"Low",IF(Table1[[#This Row],[Average_Cost_for_two]]&lt;=1500,"Medium","High"))</f>
        <v>Medium</v>
      </c>
      <c r="T6368">
        <v>3.7</v>
      </c>
      <c r="U6368">
        <v>2010</v>
      </c>
      <c r="V6368">
        <v>8</v>
      </c>
      <c r="W6368">
        <v>17</v>
      </c>
      <c r="X6368">
        <f>IF(OR(Main!$U6368=0,
       Main!$V6368=0,
       Main!$W6368=0),
   "",
   DATE(Main!$U6368,
        Main!$V6368,
        Main!$W6368)
)</f>
        <v>40407</v>
      </c>
      <c r="Y6368">
        <f>Table1[[#This Row],[Average_Cost_for_two]]*VLOOKUP(Table1[[#This Row],[Currency]],currency!$A$2:$B$10,2,FALSE)</f>
        <v>6</v>
      </c>
      <c r="Z6368" t="str">
        <f>VLOOKUP(C6368,country!A:B,2,FALSE)</f>
        <v>India</v>
      </c>
      <c r="AA6368">
        <f t="shared" si="99"/>
        <v>3</v>
      </c>
    </row>
    <row r="6369" spans="1:27" ht="15.75" customHeight="1" x14ac:dyDescent="0.25">
      <c r="A6369">
        <v>4154</v>
      </c>
      <c r="B6369" t="s">
        <v>13057</v>
      </c>
      <c r="C6369">
        <v>1</v>
      </c>
      <c r="D6369" t="s">
        <v>11222</v>
      </c>
      <c r="E6369" t="s">
        <v>13058</v>
      </c>
      <c r="F6369" t="s">
        <v>11523</v>
      </c>
      <c r="G6369" t="s">
        <v>11524</v>
      </c>
      <c r="H6369">
        <v>77.051022500000002</v>
      </c>
      <c r="I6369">
        <v>28.453041899999999</v>
      </c>
      <c r="J6369" t="s">
        <v>477</v>
      </c>
      <c r="K6369" t="s">
        <v>28</v>
      </c>
      <c r="L6369" t="s">
        <v>29</v>
      </c>
      <c r="M6369" t="s">
        <v>36</v>
      </c>
      <c r="N6369" t="s">
        <v>29</v>
      </c>
      <c r="O6369" t="s">
        <v>29</v>
      </c>
      <c r="P6369">
        <v>2</v>
      </c>
      <c r="Q6369">
        <v>73</v>
      </c>
      <c r="R6369">
        <v>500</v>
      </c>
      <c r="S6369" t="str">
        <f>IF(Table1[[#This Row],[Average_Cost_for_two]]&lt;500,"Low",IF(Table1[[#This Row],[Average_Cost_for_two]]&lt;=1500,"Medium","High"))</f>
        <v>Medium</v>
      </c>
      <c r="T6369">
        <v>2.8</v>
      </c>
      <c r="U6369">
        <v>2018</v>
      </c>
      <c r="V6369">
        <v>8</v>
      </c>
      <c r="W6369">
        <v>7</v>
      </c>
      <c r="X6369">
        <f>IF(OR(Main!$U6369=0,
       Main!$V6369=0,
       Main!$W6369=0),
   "",
   DATE(Main!$U6369,
        Main!$V6369,
        Main!$W6369)
)</f>
        <v>43319</v>
      </c>
      <c r="Y6369">
        <f>Table1[[#This Row],[Average_Cost_for_two]]*VLOOKUP(Table1[[#This Row],[Currency]],currency!$A$2:$B$10,2,FALSE)</f>
        <v>6</v>
      </c>
      <c r="Z6369" t="str">
        <f>VLOOKUP(C6369,country!A:B,2,FALSE)</f>
        <v>India</v>
      </c>
      <c r="AA6369">
        <f t="shared" si="99"/>
        <v>3</v>
      </c>
    </row>
    <row r="6370" spans="1:27" ht="15.75" customHeight="1" x14ac:dyDescent="0.25">
      <c r="A6370">
        <v>305919</v>
      </c>
      <c r="B6370" t="s">
        <v>5925</v>
      </c>
      <c r="C6370">
        <v>1</v>
      </c>
      <c r="D6370" t="s">
        <v>11222</v>
      </c>
      <c r="E6370" t="s">
        <v>13059</v>
      </c>
      <c r="F6370" t="s">
        <v>11685</v>
      </c>
      <c r="G6370" t="s">
        <v>11686</v>
      </c>
      <c r="H6370">
        <v>77.079065799999995</v>
      </c>
      <c r="I6370">
        <v>28.460486199999998</v>
      </c>
      <c r="J6370" t="s">
        <v>5927</v>
      </c>
      <c r="K6370" t="s">
        <v>28</v>
      </c>
      <c r="L6370" t="s">
        <v>29</v>
      </c>
      <c r="M6370" t="s">
        <v>29</v>
      </c>
      <c r="N6370" t="s">
        <v>29</v>
      </c>
      <c r="O6370" t="s">
        <v>29</v>
      </c>
      <c r="P6370">
        <v>2</v>
      </c>
      <c r="Q6370">
        <v>59</v>
      </c>
      <c r="R6370">
        <v>500</v>
      </c>
      <c r="S6370" t="str">
        <f>IF(Table1[[#This Row],[Average_Cost_for_two]]&lt;500,"Low",IF(Table1[[#This Row],[Average_Cost_for_two]]&lt;=1500,"Medium","High"))</f>
        <v>Medium</v>
      </c>
      <c r="T6370">
        <v>3.3</v>
      </c>
      <c r="U6370">
        <v>2014</v>
      </c>
      <c r="V6370">
        <v>8</v>
      </c>
      <c r="W6370">
        <v>10</v>
      </c>
      <c r="X6370">
        <f>IF(OR(Main!$U6370=0,
       Main!$V6370=0,
       Main!$W6370=0),
   "",
   DATE(Main!$U6370,
        Main!$V6370,
        Main!$W6370)
)</f>
        <v>41861</v>
      </c>
      <c r="Y6370">
        <f>Table1[[#This Row],[Average_Cost_for_two]]*VLOOKUP(Table1[[#This Row],[Currency]],currency!$A$2:$B$10,2,FALSE)</f>
        <v>6</v>
      </c>
      <c r="Z6370" t="str">
        <f>VLOOKUP(C6370,country!A:B,2,FALSE)</f>
        <v>India</v>
      </c>
      <c r="AA6370">
        <f t="shared" si="99"/>
        <v>3</v>
      </c>
    </row>
    <row r="6371" spans="1:27" ht="15.75" customHeight="1" x14ac:dyDescent="0.25">
      <c r="A6371">
        <v>2165</v>
      </c>
      <c r="B6371" t="s">
        <v>1077</v>
      </c>
      <c r="C6371">
        <v>1</v>
      </c>
      <c r="D6371" t="s">
        <v>11222</v>
      </c>
      <c r="E6371" t="s">
        <v>13060</v>
      </c>
      <c r="F6371" t="s">
        <v>11415</v>
      </c>
      <c r="G6371" t="s">
        <v>11416</v>
      </c>
      <c r="H6371">
        <v>77.083921900000007</v>
      </c>
      <c r="I6371">
        <v>28.459787299999999</v>
      </c>
      <c r="J6371" t="s">
        <v>1804</v>
      </c>
      <c r="K6371" t="s">
        <v>28</v>
      </c>
      <c r="L6371" t="s">
        <v>29</v>
      </c>
      <c r="M6371" t="s">
        <v>36</v>
      </c>
      <c r="N6371" t="s">
        <v>29</v>
      </c>
      <c r="O6371" t="s">
        <v>29</v>
      </c>
      <c r="P6371">
        <v>2</v>
      </c>
      <c r="Q6371">
        <v>369</v>
      </c>
      <c r="R6371">
        <v>500</v>
      </c>
      <c r="S6371" t="str">
        <f>IF(Table1[[#This Row],[Average_Cost_for_two]]&lt;500,"Low",IF(Table1[[#This Row],[Average_Cost_for_two]]&lt;=1500,"Medium","High"))</f>
        <v>Medium</v>
      </c>
      <c r="T6371">
        <v>3.6</v>
      </c>
      <c r="U6371">
        <v>2014</v>
      </c>
      <c r="V6371">
        <v>8</v>
      </c>
      <c r="W6371">
        <v>3</v>
      </c>
      <c r="X6371">
        <f>IF(OR(Main!$U6371=0,
       Main!$V6371=0,
       Main!$W6371=0),
   "",
   DATE(Main!$U6371,
        Main!$V6371,
        Main!$W6371)
)</f>
        <v>41854</v>
      </c>
      <c r="Y6371">
        <f>Table1[[#This Row],[Average_Cost_for_two]]*VLOOKUP(Table1[[#This Row],[Currency]],currency!$A$2:$B$10,2,FALSE)</f>
        <v>6</v>
      </c>
      <c r="Z6371" t="str">
        <f>VLOOKUP(C6371,country!A:B,2,FALSE)</f>
        <v>India</v>
      </c>
      <c r="AA6371">
        <f t="shared" si="99"/>
        <v>3</v>
      </c>
    </row>
    <row r="6372" spans="1:27" ht="15.75" customHeight="1" x14ac:dyDescent="0.25">
      <c r="A6372">
        <v>308889</v>
      </c>
      <c r="B6372" t="s">
        <v>13061</v>
      </c>
      <c r="C6372">
        <v>1</v>
      </c>
      <c r="D6372" t="s">
        <v>11222</v>
      </c>
      <c r="E6372" t="s">
        <v>13062</v>
      </c>
      <c r="F6372" t="s">
        <v>11295</v>
      </c>
      <c r="G6372" t="s">
        <v>11296</v>
      </c>
      <c r="H6372">
        <v>77.081943499999994</v>
      </c>
      <c r="I6372">
        <v>28.467128200000001</v>
      </c>
      <c r="J6372" t="s">
        <v>3774</v>
      </c>
      <c r="K6372" t="s">
        <v>28</v>
      </c>
      <c r="L6372" t="s">
        <v>29</v>
      </c>
      <c r="M6372" t="s">
        <v>36</v>
      </c>
      <c r="N6372" t="s">
        <v>29</v>
      </c>
      <c r="O6372" t="s">
        <v>29</v>
      </c>
      <c r="P6372">
        <v>2</v>
      </c>
      <c r="Q6372">
        <v>189</v>
      </c>
      <c r="R6372">
        <v>500</v>
      </c>
      <c r="S6372" t="str">
        <f>IF(Table1[[#This Row],[Average_Cost_for_two]]&lt;500,"Low",IF(Table1[[#This Row],[Average_Cost_for_two]]&lt;=1500,"Medium","High"))</f>
        <v>Medium</v>
      </c>
      <c r="T6372">
        <v>3.5</v>
      </c>
      <c r="U6372">
        <v>2015</v>
      </c>
      <c r="V6372">
        <v>7</v>
      </c>
      <c r="W6372">
        <v>10</v>
      </c>
      <c r="X6372">
        <f>IF(OR(Main!$U6372=0,
       Main!$V6372=0,
       Main!$W6372=0),
   "",
   DATE(Main!$U6372,
        Main!$V6372,
        Main!$W6372)
)</f>
        <v>42195</v>
      </c>
      <c r="Y6372">
        <f>Table1[[#This Row],[Average_Cost_for_two]]*VLOOKUP(Table1[[#This Row],[Currency]],currency!$A$2:$B$10,2,FALSE)</f>
        <v>6</v>
      </c>
      <c r="Z6372" t="str">
        <f>VLOOKUP(C6372,country!A:B,2,FALSE)</f>
        <v>India</v>
      </c>
      <c r="AA6372">
        <f t="shared" si="99"/>
        <v>3</v>
      </c>
    </row>
    <row r="6373" spans="1:27" ht="15.75" customHeight="1" x14ac:dyDescent="0.25">
      <c r="A6373">
        <v>311080</v>
      </c>
      <c r="B6373" t="s">
        <v>13063</v>
      </c>
      <c r="C6373">
        <v>1</v>
      </c>
      <c r="D6373" t="s">
        <v>11222</v>
      </c>
      <c r="E6373" t="s">
        <v>13064</v>
      </c>
      <c r="F6373" t="s">
        <v>12068</v>
      </c>
      <c r="G6373" t="s">
        <v>12069</v>
      </c>
      <c r="H6373">
        <v>77.086080100000004</v>
      </c>
      <c r="I6373">
        <v>28.4827659</v>
      </c>
      <c r="J6373" t="s">
        <v>3315</v>
      </c>
      <c r="K6373" t="s">
        <v>28</v>
      </c>
      <c r="L6373" t="s">
        <v>29</v>
      </c>
      <c r="M6373" t="s">
        <v>36</v>
      </c>
      <c r="N6373" t="s">
        <v>29</v>
      </c>
      <c r="O6373" t="s">
        <v>29</v>
      </c>
      <c r="P6373">
        <v>2</v>
      </c>
      <c r="Q6373">
        <v>299</v>
      </c>
      <c r="R6373">
        <v>500</v>
      </c>
      <c r="S6373" t="str">
        <f>IF(Table1[[#This Row],[Average_Cost_for_two]]&lt;500,"Low",IF(Table1[[#This Row],[Average_Cost_for_two]]&lt;=1500,"Medium","High"))</f>
        <v>Medium</v>
      </c>
      <c r="T6373">
        <v>3.8</v>
      </c>
      <c r="U6373">
        <v>2012</v>
      </c>
      <c r="V6373">
        <v>7</v>
      </c>
      <c r="W6373">
        <v>19</v>
      </c>
      <c r="X6373">
        <f>IF(OR(Main!$U6373=0,
       Main!$V6373=0,
       Main!$W6373=0),
   "",
   DATE(Main!$U6373,
        Main!$V6373,
        Main!$W6373)
)</f>
        <v>41109</v>
      </c>
      <c r="Y6373">
        <f>Table1[[#This Row],[Average_Cost_for_two]]*VLOOKUP(Table1[[#This Row],[Currency]],currency!$A$2:$B$10,2,FALSE)</f>
        <v>6</v>
      </c>
      <c r="Z6373" t="str">
        <f>VLOOKUP(C6373,country!A:B,2,FALSE)</f>
        <v>India</v>
      </c>
      <c r="AA6373">
        <f t="shared" si="99"/>
        <v>3</v>
      </c>
    </row>
    <row r="6374" spans="1:27" ht="15.75" customHeight="1" x14ac:dyDescent="0.25">
      <c r="A6374">
        <v>18258477</v>
      </c>
      <c r="B6374" t="s">
        <v>13065</v>
      </c>
      <c r="C6374">
        <v>1</v>
      </c>
      <c r="D6374" t="s">
        <v>11222</v>
      </c>
      <c r="E6374" t="s">
        <v>13066</v>
      </c>
      <c r="F6374" t="s">
        <v>11224</v>
      </c>
      <c r="G6374" t="s">
        <v>11225</v>
      </c>
      <c r="H6374">
        <v>77.094667599999994</v>
      </c>
      <c r="I6374">
        <v>28.493048399999999</v>
      </c>
      <c r="J6374" t="s">
        <v>5355</v>
      </c>
      <c r="K6374" t="s">
        <v>28</v>
      </c>
      <c r="L6374" t="s">
        <v>29</v>
      </c>
      <c r="M6374" t="s">
        <v>36</v>
      </c>
      <c r="N6374" t="s">
        <v>29</v>
      </c>
      <c r="O6374" t="s">
        <v>29</v>
      </c>
      <c r="P6374">
        <v>2</v>
      </c>
      <c r="Q6374">
        <v>38</v>
      </c>
      <c r="R6374">
        <v>500</v>
      </c>
      <c r="S6374" t="str">
        <f>IF(Table1[[#This Row],[Average_Cost_for_two]]&lt;500,"Low",IF(Table1[[#This Row],[Average_Cost_for_two]]&lt;=1500,"Medium","High"))</f>
        <v>Medium</v>
      </c>
      <c r="T6374">
        <v>3.2</v>
      </c>
      <c r="U6374">
        <v>2016</v>
      </c>
      <c r="V6374">
        <v>7</v>
      </c>
      <c r="W6374">
        <v>5</v>
      </c>
      <c r="X6374">
        <f>IF(OR(Main!$U6374=0,
       Main!$V6374=0,
       Main!$W6374=0),
   "",
   DATE(Main!$U6374,
        Main!$V6374,
        Main!$W6374)
)</f>
        <v>42556</v>
      </c>
      <c r="Y6374">
        <f>Table1[[#This Row],[Average_Cost_for_two]]*VLOOKUP(Table1[[#This Row],[Currency]],currency!$A$2:$B$10,2,FALSE)</f>
        <v>6</v>
      </c>
      <c r="Z6374" t="str">
        <f>VLOOKUP(C6374,country!A:B,2,FALSE)</f>
        <v>India</v>
      </c>
      <c r="AA6374">
        <f t="shared" si="99"/>
        <v>3</v>
      </c>
    </row>
    <row r="6375" spans="1:27" ht="15.75" customHeight="1" x14ac:dyDescent="0.25">
      <c r="A6375">
        <v>8413</v>
      </c>
      <c r="B6375" t="s">
        <v>13067</v>
      </c>
      <c r="C6375">
        <v>1</v>
      </c>
      <c r="D6375" t="s">
        <v>11222</v>
      </c>
      <c r="E6375" t="s">
        <v>12011</v>
      </c>
      <c r="F6375" t="s">
        <v>12012</v>
      </c>
      <c r="G6375" t="s">
        <v>12013</v>
      </c>
      <c r="H6375">
        <v>77.067948099999995</v>
      </c>
      <c r="I6375">
        <v>28.4679413</v>
      </c>
      <c r="J6375" t="s">
        <v>708</v>
      </c>
      <c r="K6375" t="s">
        <v>28</v>
      </c>
      <c r="L6375" t="s">
        <v>29</v>
      </c>
      <c r="M6375" t="s">
        <v>29</v>
      </c>
      <c r="N6375" t="s">
        <v>29</v>
      </c>
      <c r="O6375" t="s">
        <v>29</v>
      </c>
      <c r="P6375">
        <v>2</v>
      </c>
      <c r="Q6375">
        <v>364</v>
      </c>
      <c r="R6375">
        <v>500</v>
      </c>
      <c r="S6375" t="str">
        <f>IF(Table1[[#This Row],[Average_Cost_for_two]]&lt;500,"Low",IF(Table1[[#This Row],[Average_Cost_for_two]]&lt;=1500,"Medium","High"))</f>
        <v>Medium</v>
      </c>
      <c r="T6375">
        <v>3.7</v>
      </c>
      <c r="U6375">
        <v>2016</v>
      </c>
      <c r="V6375">
        <v>7</v>
      </c>
      <c r="W6375">
        <v>15</v>
      </c>
      <c r="X6375">
        <f>IF(OR(Main!$U6375=0,
       Main!$V6375=0,
       Main!$W6375=0),
   "",
   DATE(Main!$U6375,
        Main!$V6375,
        Main!$W6375)
)</f>
        <v>42566</v>
      </c>
      <c r="Y6375">
        <f>Table1[[#This Row],[Average_Cost_for_two]]*VLOOKUP(Table1[[#This Row],[Currency]],currency!$A$2:$B$10,2,FALSE)</f>
        <v>6</v>
      </c>
      <c r="Z6375" t="str">
        <f>VLOOKUP(C6375,country!A:B,2,FALSE)</f>
        <v>India</v>
      </c>
      <c r="AA6375">
        <f t="shared" si="99"/>
        <v>3</v>
      </c>
    </row>
    <row r="6376" spans="1:27" ht="15.75" customHeight="1" x14ac:dyDescent="0.25">
      <c r="A6376">
        <v>5004</v>
      </c>
      <c r="B6376" t="s">
        <v>13068</v>
      </c>
      <c r="C6376">
        <v>1</v>
      </c>
      <c r="D6376" t="s">
        <v>11222</v>
      </c>
      <c r="E6376" t="s">
        <v>13069</v>
      </c>
      <c r="F6376" t="s">
        <v>11523</v>
      </c>
      <c r="G6376" t="s">
        <v>11524</v>
      </c>
      <c r="H6376">
        <v>77.050482000000002</v>
      </c>
      <c r="I6376">
        <v>28.4528201</v>
      </c>
      <c r="J6376" t="s">
        <v>5443</v>
      </c>
      <c r="K6376" t="s">
        <v>28</v>
      </c>
      <c r="L6376" t="s">
        <v>29</v>
      </c>
      <c r="M6376" t="s">
        <v>36</v>
      </c>
      <c r="N6376" t="s">
        <v>29</v>
      </c>
      <c r="O6376" t="s">
        <v>29</v>
      </c>
      <c r="P6376">
        <v>2</v>
      </c>
      <c r="Q6376">
        <v>486</v>
      </c>
      <c r="R6376">
        <v>500</v>
      </c>
      <c r="S6376" t="str">
        <f>IF(Table1[[#This Row],[Average_Cost_for_two]]&lt;500,"Low",IF(Table1[[#This Row],[Average_Cost_for_two]]&lt;=1500,"Medium","High"))</f>
        <v>Medium</v>
      </c>
      <c r="T6376">
        <v>3.5</v>
      </c>
      <c r="U6376">
        <v>2018</v>
      </c>
      <c r="V6376">
        <v>7</v>
      </c>
      <c r="W6376">
        <v>20</v>
      </c>
      <c r="X6376">
        <f>IF(OR(Main!$U6376=0,
       Main!$V6376=0,
       Main!$W6376=0),
   "",
   DATE(Main!$U6376,
        Main!$V6376,
        Main!$W6376)
)</f>
        <v>43301</v>
      </c>
      <c r="Y6376">
        <f>Table1[[#This Row],[Average_Cost_for_two]]*VLOOKUP(Table1[[#This Row],[Currency]],currency!$A$2:$B$10,2,FALSE)</f>
        <v>6</v>
      </c>
      <c r="Z6376" t="str">
        <f>VLOOKUP(C6376,country!A:B,2,FALSE)</f>
        <v>India</v>
      </c>
      <c r="AA6376">
        <f t="shared" si="99"/>
        <v>3</v>
      </c>
    </row>
    <row r="6377" spans="1:27" ht="15.75" customHeight="1" x14ac:dyDescent="0.25">
      <c r="A6377">
        <v>18273536</v>
      </c>
      <c r="B6377" t="s">
        <v>13070</v>
      </c>
      <c r="C6377">
        <v>1</v>
      </c>
      <c r="D6377" t="s">
        <v>11222</v>
      </c>
      <c r="E6377" t="s">
        <v>13071</v>
      </c>
      <c r="F6377" t="s">
        <v>11528</v>
      </c>
      <c r="G6377" t="s">
        <v>11529</v>
      </c>
      <c r="H6377">
        <v>77.059872799999994</v>
      </c>
      <c r="I6377">
        <v>28.4340212</v>
      </c>
      <c r="J6377" t="s">
        <v>500</v>
      </c>
      <c r="K6377" t="s">
        <v>28</v>
      </c>
      <c r="L6377" t="s">
        <v>29</v>
      </c>
      <c r="M6377" t="s">
        <v>36</v>
      </c>
      <c r="N6377" t="s">
        <v>29</v>
      </c>
      <c r="O6377" t="s">
        <v>29</v>
      </c>
      <c r="P6377">
        <v>2</v>
      </c>
      <c r="Q6377">
        <v>24</v>
      </c>
      <c r="R6377">
        <v>500</v>
      </c>
      <c r="S6377" t="str">
        <f>IF(Table1[[#This Row],[Average_Cost_for_two]]&lt;500,"Low",IF(Table1[[#This Row],[Average_Cost_for_two]]&lt;=1500,"Medium","High"))</f>
        <v>Medium</v>
      </c>
      <c r="T6377">
        <v>3.2</v>
      </c>
      <c r="U6377">
        <v>2018</v>
      </c>
      <c r="V6377">
        <v>7</v>
      </c>
      <c r="W6377">
        <v>20</v>
      </c>
      <c r="X6377">
        <f>IF(OR(Main!$U6377=0,
       Main!$V6377=0,
       Main!$W6377=0),
   "",
   DATE(Main!$U6377,
        Main!$V6377,
        Main!$W6377)
)</f>
        <v>43301</v>
      </c>
      <c r="Y6377">
        <f>Table1[[#This Row],[Average_Cost_for_two]]*VLOOKUP(Table1[[#This Row],[Currency]],currency!$A$2:$B$10,2,FALSE)</f>
        <v>6</v>
      </c>
      <c r="Z6377" t="str">
        <f>VLOOKUP(C6377,country!A:B,2,FALSE)</f>
        <v>India</v>
      </c>
      <c r="AA6377">
        <f t="shared" si="99"/>
        <v>3</v>
      </c>
    </row>
    <row r="6378" spans="1:27" ht="15.75" customHeight="1" x14ac:dyDescent="0.25">
      <c r="A6378">
        <v>6764</v>
      </c>
      <c r="B6378" t="s">
        <v>13072</v>
      </c>
      <c r="C6378">
        <v>1</v>
      </c>
      <c r="D6378" t="s">
        <v>11222</v>
      </c>
      <c r="E6378" t="s">
        <v>13073</v>
      </c>
      <c r="F6378" t="s">
        <v>11235</v>
      </c>
      <c r="G6378" t="s">
        <v>11236</v>
      </c>
      <c r="H6378">
        <v>77.099927480000005</v>
      </c>
      <c r="I6378">
        <v>28.428941330000001</v>
      </c>
      <c r="J6378" t="s">
        <v>480</v>
      </c>
      <c r="K6378" t="s">
        <v>28</v>
      </c>
      <c r="L6378" t="s">
        <v>29</v>
      </c>
      <c r="M6378" t="s">
        <v>29</v>
      </c>
      <c r="N6378" t="s">
        <v>29</v>
      </c>
      <c r="O6378" t="s">
        <v>29</v>
      </c>
      <c r="P6378">
        <v>2</v>
      </c>
      <c r="Q6378">
        <v>33</v>
      </c>
      <c r="R6378">
        <v>500</v>
      </c>
      <c r="S6378" t="str">
        <f>IF(Table1[[#This Row],[Average_Cost_for_two]]&lt;500,"Low",IF(Table1[[#This Row],[Average_Cost_for_two]]&lt;=1500,"Medium","High"))</f>
        <v>Medium</v>
      </c>
      <c r="T6378">
        <v>3</v>
      </c>
      <c r="U6378">
        <v>2011</v>
      </c>
      <c r="V6378">
        <v>7</v>
      </c>
      <c r="W6378">
        <v>16</v>
      </c>
      <c r="X6378">
        <f>IF(OR(Main!$U6378=0,
       Main!$V6378=0,
       Main!$W6378=0),
   "",
   DATE(Main!$U6378,
        Main!$V6378,
        Main!$W6378)
)</f>
        <v>40740</v>
      </c>
      <c r="Y6378">
        <f>Table1[[#This Row],[Average_Cost_for_two]]*VLOOKUP(Table1[[#This Row],[Currency]],currency!$A$2:$B$10,2,FALSE)</f>
        <v>6</v>
      </c>
      <c r="Z6378" t="str">
        <f>VLOOKUP(C6378,country!A:B,2,FALSE)</f>
        <v>India</v>
      </c>
      <c r="AA6378">
        <f t="shared" si="99"/>
        <v>3</v>
      </c>
    </row>
    <row r="6379" spans="1:27" ht="15.75" customHeight="1" x14ac:dyDescent="0.25">
      <c r="A6379">
        <v>4817</v>
      </c>
      <c r="B6379" t="s">
        <v>5925</v>
      </c>
      <c r="C6379">
        <v>1</v>
      </c>
      <c r="D6379" t="s">
        <v>11222</v>
      </c>
      <c r="E6379" t="s">
        <v>13074</v>
      </c>
      <c r="F6379" t="s">
        <v>11248</v>
      </c>
      <c r="G6379" t="s">
        <v>11247</v>
      </c>
      <c r="H6379">
        <v>77.044468100000003</v>
      </c>
      <c r="I6379">
        <v>28.4058183</v>
      </c>
      <c r="J6379" t="s">
        <v>5927</v>
      </c>
      <c r="K6379" t="s">
        <v>28</v>
      </c>
      <c r="L6379" t="s">
        <v>29</v>
      </c>
      <c r="M6379" t="s">
        <v>36</v>
      </c>
      <c r="N6379" t="s">
        <v>29</v>
      </c>
      <c r="O6379" t="s">
        <v>29</v>
      </c>
      <c r="P6379">
        <v>2</v>
      </c>
      <c r="Q6379">
        <v>101</v>
      </c>
      <c r="R6379">
        <v>500</v>
      </c>
      <c r="S6379" t="str">
        <f>IF(Table1[[#This Row],[Average_Cost_for_two]]&lt;500,"Low",IF(Table1[[#This Row],[Average_Cost_for_two]]&lt;=1500,"Medium","High"))</f>
        <v>Medium</v>
      </c>
      <c r="T6379">
        <v>2.9</v>
      </c>
      <c r="U6379">
        <v>2010</v>
      </c>
      <c r="V6379">
        <v>7</v>
      </c>
      <c r="W6379">
        <v>26</v>
      </c>
      <c r="X6379">
        <f>IF(OR(Main!$U6379=0,
       Main!$V6379=0,
       Main!$W6379=0),
   "",
   DATE(Main!$U6379,
        Main!$V6379,
        Main!$W6379)
)</f>
        <v>40385</v>
      </c>
      <c r="Y6379">
        <f>Table1[[#This Row],[Average_Cost_for_two]]*VLOOKUP(Table1[[#This Row],[Currency]],currency!$A$2:$B$10,2,FALSE)</f>
        <v>6</v>
      </c>
      <c r="Z6379" t="str">
        <f>VLOOKUP(C6379,country!A:B,2,FALSE)</f>
        <v>India</v>
      </c>
      <c r="AA6379">
        <f t="shared" si="99"/>
        <v>3</v>
      </c>
    </row>
    <row r="6380" spans="1:27" ht="15.75" customHeight="1" x14ac:dyDescent="0.25">
      <c r="A6380">
        <v>18368007</v>
      </c>
      <c r="B6380" t="s">
        <v>13075</v>
      </c>
      <c r="C6380">
        <v>1</v>
      </c>
      <c r="D6380" t="s">
        <v>11222</v>
      </c>
      <c r="E6380" t="s">
        <v>13076</v>
      </c>
      <c r="F6380" t="s">
        <v>11248</v>
      </c>
      <c r="G6380" t="s">
        <v>11247</v>
      </c>
      <c r="H6380">
        <v>77.048935599999993</v>
      </c>
      <c r="I6380">
        <v>28.412039100000001</v>
      </c>
      <c r="J6380" t="s">
        <v>559</v>
      </c>
      <c r="K6380" t="s">
        <v>28</v>
      </c>
      <c r="L6380" t="s">
        <v>29</v>
      </c>
      <c r="M6380" t="s">
        <v>29</v>
      </c>
      <c r="N6380" t="s">
        <v>29</v>
      </c>
      <c r="O6380" t="s">
        <v>29</v>
      </c>
      <c r="P6380">
        <v>2</v>
      </c>
      <c r="Q6380">
        <v>26</v>
      </c>
      <c r="R6380">
        <v>500</v>
      </c>
      <c r="S6380" t="str">
        <f>IF(Table1[[#This Row],[Average_Cost_for_two]]&lt;500,"Low",IF(Table1[[#This Row],[Average_Cost_for_two]]&lt;=1500,"Medium","High"))</f>
        <v>Medium</v>
      </c>
      <c r="T6380">
        <v>3.5</v>
      </c>
      <c r="U6380">
        <v>2013</v>
      </c>
      <c r="V6380">
        <v>7</v>
      </c>
      <c r="W6380">
        <v>24</v>
      </c>
      <c r="X6380">
        <f>IF(OR(Main!$U6380=0,
       Main!$V6380=0,
       Main!$W6380=0),
   "",
   DATE(Main!$U6380,
        Main!$V6380,
        Main!$W6380)
)</f>
        <v>41479</v>
      </c>
      <c r="Y6380">
        <f>Table1[[#This Row],[Average_Cost_for_two]]*VLOOKUP(Table1[[#This Row],[Currency]],currency!$A$2:$B$10,2,FALSE)</f>
        <v>6</v>
      </c>
      <c r="Z6380" t="str">
        <f>VLOOKUP(C6380,country!A:B,2,FALSE)</f>
        <v>India</v>
      </c>
      <c r="AA6380">
        <f t="shared" si="99"/>
        <v>3</v>
      </c>
    </row>
    <row r="6381" spans="1:27" ht="15.75" customHeight="1" x14ac:dyDescent="0.25">
      <c r="A6381">
        <v>18332044</v>
      </c>
      <c r="B6381" t="s">
        <v>5000</v>
      </c>
      <c r="C6381">
        <v>1</v>
      </c>
      <c r="D6381" t="s">
        <v>11222</v>
      </c>
      <c r="E6381" t="s">
        <v>12721</v>
      </c>
      <c r="F6381" t="s">
        <v>11685</v>
      </c>
      <c r="G6381" t="s">
        <v>11686</v>
      </c>
      <c r="H6381">
        <v>77.079245700000001</v>
      </c>
      <c r="I6381">
        <v>28.461131000000002</v>
      </c>
      <c r="J6381" t="s">
        <v>570</v>
      </c>
      <c r="K6381" t="s">
        <v>28</v>
      </c>
      <c r="L6381" t="s">
        <v>29</v>
      </c>
      <c r="M6381" t="s">
        <v>36</v>
      </c>
      <c r="N6381" t="s">
        <v>29</v>
      </c>
      <c r="O6381" t="s">
        <v>29</v>
      </c>
      <c r="P6381">
        <v>2</v>
      </c>
      <c r="Q6381">
        <v>7</v>
      </c>
      <c r="R6381">
        <v>500</v>
      </c>
      <c r="S6381" t="str">
        <f>IF(Table1[[#This Row],[Average_Cost_for_two]]&lt;500,"Low",IF(Table1[[#This Row],[Average_Cost_for_two]]&lt;=1500,"Medium","High"))</f>
        <v>Medium</v>
      </c>
      <c r="T6381">
        <v>2.7</v>
      </c>
      <c r="U6381">
        <v>2017</v>
      </c>
      <c r="V6381">
        <v>7</v>
      </c>
      <c r="W6381">
        <v>28</v>
      </c>
      <c r="X6381">
        <f>IF(OR(Main!$U6381=0,
       Main!$V6381=0,
       Main!$W6381=0),
   "",
   DATE(Main!$U6381,
        Main!$V6381,
        Main!$W6381)
)</f>
        <v>42944</v>
      </c>
      <c r="Y6381">
        <f>Table1[[#This Row],[Average_Cost_for_two]]*VLOOKUP(Table1[[#This Row],[Currency]],currency!$A$2:$B$10,2,FALSE)</f>
        <v>6</v>
      </c>
      <c r="Z6381" t="str">
        <f>VLOOKUP(C6381,country!A:B,2,FALSE)</f>
        <v>India</v>
      </c>
      <c r="AA6381">
        <f t="shared" si="99"/>
        <v>3</v>
      </c>
    </row>
    <row r="6382" spans="1:27" ht="15.75" customHeight="1" x14ac:dyDescent="0.25">
      <c r="A6382">
        <v>18445248</v>
      </c>
      <c r="B6382" t="s">
        <v>13077</v>
      </c>
      <c r="C6382">
        <v>1</v>
      </c>
      <c r="D6382" t="s">
        <v>11222</v>
      </c>
      <c r="E6382" t="s">
        <v>13078</v>
      </c>
      <c r="F6382" t="s">
        <v>11710</v>
      </c>
      <c r="G6382" t="s">
        <v>11711</v>
      </c>
      <c r="H6382">
        <v>77.078405000000004</v>
      </c>
      <c r="I6382">
        <v>28.440598999999999</v>
      </c>
      <c r="J6382" t="s">
        <v>927</v>
      </c>
      <c r="K6382" t="s">
        <v>28</v>
      </c>
      <c r="L6382" t="s">
        <v>29</v>
      </c>
      <c r="M6382" t="s">
        <v>29</v>
      </c>
      <c r="N6382" t="s">
        <v>29</v>
      </c>
      <c r="O6382" t="s">
        <v>29</v>
      </c>
      <c r="P6382">
        <v>2</v>
      </c>
      <c r="Q6382">
        <v>1</v>
      </c>
      <c r="R6382">
        <v>500</v>
      </c>
      <c r="S6382" t="str">
        <f>IF(Table1[[#This Row],[Average_Cost_for_two]]&lt;500,"Low",IF(Table1[[#This Row],[Average_Cost_for_two]]&lt;=1500,"Medium","High"))</f>
        <v>Medium</v>
      </c>
      <c r="T6382">
        <v>1</v>
      </c>
      <c r="U6382">
        <v>2017</v>
      </c>
      <c r="V6382">
        <v>6</v>
      </c>
      <c r="W6382">
        <v>21</v>
      </c>
      <c r="X6382">
        <f>IF(OR(Main!$U6382=0,
       Main!$V6382=0,
       Main!$W6382=0),
   "",
   DATE(Main!$U6382,
        Main!$V6382,
        Main!$W6382)
)</f>
        <v>42907</v>
      </c>
      <c r="Y6382">
        <f>Table1[[#This Row],[Average_Cost_for_two]]*VLOOKUP(Table1[[#This Row],[Currency]],currency!$A$2:$B$10,2,FALSE)</f>
        <v>6</v>
      </c>
      <c r="Z6382" t="str">
        <f>VLOOKUP(C6382,country!A:B,2,FALSE)</f>
        <v>India</v>
      </c>
      <c r="AA6382">
        <f t="shared" si="99"/>
        <v>2</v>
      </c>
    </row>
    <row r="6383" spans="1:27" ht="15.75" customHeight="1" x14ac:dyDescent="0.25">
      <c r="A6383">
        <v>18477541</v>
      </c>
      <c r="B6383" t="s">
        <v>13079</v>
      </c>
      <c r="C6383">
        <v>1</v>
      </c>
      <c r="D6383" t="s">
        <v>11222</v>
      </c>
      <c r="E6383" t="s">
        <v>11711</v>
      </c>
      <c r="F6383" t="s">
        <v>11710</v>
      </c>
      <c r="G6383" t="s">
        <v>11711</v>
      </c>
      <c r="H6383">
        <v>0</v>
      </c>
      <c r="I6383">
        <v>0</v>
      </c>
      <c r="J6383" t="s">
        <v>559</v>
      </c>
      <c r="K6383" t="s">
        <v>28</v>
      </c>
      <c r="L6383" t="s">
        <v>29</v>
      </c>
      <c r="M6383" t="s">
        <v>29</v>
      </c>
      <c r="N6383" t="s">
        <v>29</v>
      </c>
      <c r="O6383" t="s">
        <v>29</v>
      </c>
      <c r="P6383">
        <v>2</v>
      </c>
      <c r="Q6383">
        <v>1</v>
      </c>
      <c r="R6383">
        <v>500</v>
      </c>
      <c r="S6383" t="str">
        <f>IF(Table1[[#This Row],[Average_Cost_for_two]]&lt;500,"Low",IF(Table1[[#This Row],[Average_Cost_for_two]]&lt;=1500,"Medium","High"))</f>
        <v>Medium</v>
      </c>
      <c r="T6383">
        <v>1</v>
      </c>
      <c r="U6383">
        <v>2016</v>
      </c>
      <c r="V6383">
        <v>6</v>
      </c>
      <c r="W6383">
        <v>11</v>
      </c>
      <c r="X6383">
        <f>IF(OR(Main!$U6383=0,
       Main!$V6383=0,
       Main!$W6383=0),
   "",
   DATE(Main!$U6383,
        Main!$V6383,
        Main!$W6383)
)</f>
        <v>42532</v>
      </c>
      <c r="Y6383">
        <f>Table1[[#This Row],[Average_Cost_for_two]]*VLOOKUP(Table1[[#This Row],[Currency]],currency!$A$2:$B$10,2,FALSE)</f>
        <v>6</v>
      </c>
      <c r="Z6383" t="str">
        <f>VLOOKUP(C6383,country!A:B,2,FALSE)</f>
        <v>India</v>
      </c>
      <c r="AA6383">
        <f t="shared" si="99"/>
        <v>2</v>
      </c>
    </row>
    <row r="6384" spans="1:27" ht="15.75" customHeight="1" x14ac:dyDescent="0.25">
      <c r="A6384">
        <v>3449</v>
      </c>
      <c r="B6384" t="s">
        <v>5925</v>
      </c>
      <c r="C6384">
        <v>1</v>
      </c>
      <c r="D6384" t="s">
        <v>11222</v>
      </c>
      <c r="E6384" t="s">
        <v>13080</v>
      </c>
      <c r="F6384" t="s">
        <v>11272</v>
      </c>
      <c r="G6384" t="s">
        <v>11273</v>
      </c>
      <c r="H6384">
        <v>77.100916699999999</v>
      </c>
      <c r="I6384">
        <v>28.443037799999999</v>
      </c>
      <c r="J6384" t="s">
        <v>5927</v>
      </c>
      <c r="K6384" t="s">
        <v>28</v>
      </c>
      <c r="L6384" t="s">
        <v>29</v>
      </c>
      <c r="M6384" t="s">
        <v>36</v>
      </c>
      <c r="N6384" t="s">
        <v>29</v>
      </c>
      <c r="O6384" t="s">
        <v>29</v>
      </c>
      <c r="P6384">
        <v>2</v>
      </c>
      <c r="Q6384">
        <v>150</v>
      </c>
      <c r="R6384">
        <v>500</v>
      </c>
      <c r="S6384" t="str">
        <f>IF(Table1[[#This Row],[Average_Cost_for_two]]&lt;500,"Low",IF(Table1[[#This Row],[Average_Cost_for_two]]&lt;=1500,"Medium","High"))</f>
        <v>Medium</v>
      </c>
      <c r="T6384">
        <v>2.5</v>
      </c>
      <c r="U6384">
        <v>2014</v>
      </c>
      <c r="V6384">
        <v>6</v>
      </c>
      <c r="W6384">
        <v>10</v>
      </c>
      <c r="X6384">
        <f>IF(OR(Main!$U6384=0,
       Main!$V6384=0,
       Main!$W6384=0),
   "",
   DATE(Main!$U6384,
        Main!$V6384,
        Main!$W6384)
)</f>
        <v>41800</v>
      </c>
      <c r="Y6384">
        <f>Table1[[#This Row],[Average_Cost_for_two]]*VLOOKUP(Table1[[#This Row],[Currency]],currency!$A$2:$B$10,2,FALSE)</f>
        <v>6</v>
      </c>
      <c r="Z6384" t="str">
        <f>VLOOKUP(C6384,country!A:B,2,FALSE)</f>
        <v>India</v>
      </c>
      <c r="AA6384">
        <f t="shared" si="99"/>
        <v>2</v>
      </c>
    </row>
    <row r="6385" spans="1:27" ht="15.75" customHeight="1" x14ac:dyDescent="0.25">
      <c r="A6385">
        <v>18399220</v>
      </c>
      <c r="B6385" t="s">
        <v>13081</v>
      </c>
      <c r="C6385">
        <v>1</v>
      </c>
      <c r="D6385" t="s">
        <v>11222</v>
      </c>
      <c r="E6385" t="s">
        <v>13082</v>
      </c>
      <c r="F6385" t="s">
        <v>11345</v>
      </c>
      <c r="G6385" t="s">
        <v>11346</v>
      </c>
      <c r="H6385">
        <v>77.026848999999999</v>
      </c>
      <c r="I6385">
        <v>28.4569872</v>
      </c>
      <c r="J6385" t="s">
        <v>27</v>
      </c>
      <c r="K6385" t="s">
        <v>28</v>
      </c>
      <c r="L6385" t="s">
        <v>29</v>
      </c>
      <c r="M6385" t="s">
        <v>29</v>
      </c>
      <c r="N6385" t="s">
        <v>29</v>
      </c>
      <c r="O6385" t="s">
        <v>29</v>
      </c>
      <c r="P6385">
        <v>2</v>
      </c>
      <c r="Q6385">
        <v>5</v>
      </c>
      <c r="R6385">
        <v>500</v>
      </c>
      <c r="S6385" t="str">
        <f>IF(Table1[[#This Row],[Average_Cost_for_two]]&lt;500,"Low",IF(Table1[[#This Row],[Average_Cost_for_two]]&lt;=1500,"Medium","High"))</f>
        <v>Medium</v>
      </c>
      <c r="T6385">
        <v>3.2</v>
      </c>
      <c r="U6385">
        <v>2018</v>
      </c>
      <c r="V6385">
        <v>6</v>
      </c>
      <c r="W6385">
        <v>4</v>
      </c>
      <c r="X6385">
        <f>IF(OR(Main!$U6385=0,
       Main!$V6385=0,
       Main!$W6385=0),
   "",
   DATE(Main!$U6385,
        Main!$V6385,
        Main!$W6385)
)</f>
        <v>43255</v>
      </c>
      <c r="Y6385">
        <f>Table1[[#This Row],[Average_Cost_for_two]]*VLOOKUP(Table1[[#This Row],[Currency]],currency!$A$2:$B$10,2,FALSE)</f>
        <v>6</v>
      </c>
      <c r="Z6385" t="str">
        <f>VLOOKUP(C6385,country!A:B,2,FALSE)</f>
        <v>India</v>
      </c>
      <c r="AA6385">
        <f t="shared" si="99"/>
        <v>2</v>
      </c>
    </row>
    <row r="6386" spans="1:27" ht="15.75" customHeight="1" x14ac:dyDescent="0.25">
      <c r="A6386">
        <v>303865</v>
      </c>
      <c r="B6386" t="s">
        <v>13083</v>
      </c>
      <c r="C6386">
        <v>1</v>
      </c>
      <c r="D6386" t="s">
        <v>11222</v>
      </c>
      <c r="E6386" t="s">
        <v>13084</v>
      </c>
      <c r="F6386" t="s">
        <v>11355</v>
      </c>
      <c r="G6386" t="s">
        <v>11354</v>
      </c>
      <c r="H6386">
        <v>77.019484199999994</v>
      </c>
      <c r="I6386">
        <v>28.486046200000001</v>
      </c>
      <c r="J6386" t="s">
        <v>697</v>
      </c>
      <c r="K6386" t="s">
        <v>28</v>
      </c>
      <c r="L6386" t="s">
        <v>29</v>
      </c>
      <c r="M6386" t="s">
        <v>29</v>
      </c>
      <c r="N6386" t="s">
        <v>29</v>
      </c>
      <c r="O6386" t="s">
        <v>29</v>
      </c>
      <c r="P6386">
        <v>2</v>
      </c>
      <c r="Q6386">
        <v>2</v>
      </c>
      <c r="R6386">
        <v>500</v>
      </c>
      <c r="S6386" t="str">
        <f>IF(Table1[[#This Row],[Average_Cost_for_two]]&lt;500,"Low",IF(Table1[[#This Row],[Average_Cost_for_two]]&lt;=1500,"Medium","High"))</f>
        <v>Medium</v>
      </c>
      <c r="T6386">
        <v>1</v>
      </c>
      <c r="U6386">
        <v>2015</v>
      </c>
      <c r="V6386">
        <v>6</v>
      </c>
      <c r="W6386">
        <v>5</v>
      </c>
      <c r="X6386">
        <f>IF(OR(Main!$U6386=0,
       Main!$V6386=0,
       Main!$W6386=0),
   "",
   DATE(Main!$U6386,
        Main!$V6386,
        Main!$W6386)
)</f>
        <v>42160</v>
      </c>
      <c r="Y6386">
        <f>Table1[[#This Row],[Average_Cost_for_two]]*VLOOKUP(Table1[[#This Row],[Currency]],currency!$A$2:$B$10,2,FALSE)</f>
        <v>6</v>
      </c>
      <c r="Z6386" t="str">
        <f>VLOOKUP(C6386,country!A:B,2,FALSE)</f>
        <v>India</v>
      </c>
      <c r="AA6386">
        <f t="shared" si="99"/>
        <v>2</v>
      </c>
    </row>
    <row r="6387" spans="1:27" ht="15.75" customHeight="1" x14ac:dyDescent="0.25">
      <c r="A6387">
        <v>18466800</v>
      </c>
      <c r="B6387" t="s">
        <v>13085</v>
      </c>
      <c r="C6387">
        <v>1</v>
      </c>
      <c r="D6387" t="s">
        <v>11222</v>
      </c>
      <c r="E6387" t="s">
        <v>13086</v>
      </c>
      <c r="F6387" t="s">
        <v>11251</v>
      </c>
      <c r="G6387" t="s">
        <v>11252</v>
      </c>
      <c r="H6387">
        <v>0</v>
      </c>
      <c r="I6387">
        <v>0</v>
      </c>
      <c r="J6387" t="s">
        <v>13087</v>
      </c>
      <c r="K6387" t="s">
        <v>28</v>
      </c>
      <c r="L6387" t="s">
        <v>29</v>
      </c>
      <c r="M6387" t="s">
        <v>29</v>
      </c>
      <c r="N6387" t="s">
        <v>29</v>
      </c>
      <c r="O6387" t="s">
        <v>29</v>
      </c>
      <c r="P6387">
        <v>2</v>
      </c>
      <c r="Q6387">
        <v>7</v>
      </c>
      <c r="R6387">
        <v>500</v>
      </c>
      <c r="S6387" t="str">
        <f>IF(Table1[[#This Row],[Average_Cost_for_two]]&lt;500,"Low",IF(Table1[[#This Row],[Average_Cost_for_two]]&lt;=1500,"Medium","High"))</f>
        <v>Medium</v>
      </c>
      <c r="T6387">
        <v>3.1</v>
      </c>
      <c r="U6387">
        <v>2010</v>
      </c>
      <c r="V6387">
        <v>6</v>
      </c>
      <c r="W6387">
        <v>11</v>
      </c>
      <c r="X6387">
        <f>IF(OR(Main!$U6387=0,
       Main!$V6387=0,
       Main!$W6387=0),
   "",
   DATE(Main!$U6387,
        Main!$V6387,
        Main!$W6387)
)</f>
        <v>40340</v>
      </c>
      <c r="Y6387">
        <f>Table1[[#This Row],[Average_Cost_for_two]]*VLOOKUP(Table1[[#This Row],[Currency]],currency!$A$2:$B$10,2,FALSE)</f>
        <v>6</v>
      </c>
      <c r="Z6387" t="str">
        <f>VLOOKUP(C6387,country!A:B,2,FALSE)</f>
        <v>India</v>
      </c>
      <c r="AA6387">
        <f t="shared" si="99"/>
        <v>2</v>
      </c>
    </row>
    <row r="6388" spans="1:27" ht="15.75" customHeight="1" x14ac:dyDescent="0.25">
      <c r="A6388">
        <v>312438</v>
      </c>
      <c r="B6388" t="s">
        <v>13088</v>
      </c>
      <c r="C6388">
        <v>1</v>
      </c>
      <c r="D6388" t="s">
        <v>11222</v>
      </c>
      <c r="E6388" t="s">
        <v>13089</v>
      </c>
      <c r="F6388" t="s">
        <v>11363</v>
      </c>
      <c r="G6388" t="s">
        <v>11364</v>
      </c>
      <c r="H6388">
        <v>77.038095200000001</v>
      </c>
      <c r="I6388">
        <v>28.455543599999999</v>
      </c>
      <c r="J6388" t="s">
        <v>575</v>
      </c>
      <c r="K6388" t="s">
        <v>28</v>
      </c>
      <c r="L6388" t="s">
        <v>29</v>
      </c>
      <c r="M6388" t="s">
        <v>29</v>
      </c>
      <c r="N6388" t="s">
        <v>29</v>
      </c>
      <c r="O6388" t="s">
        <v>29</v>
      </c>
      <c r="P6388">
        <v>2</v>
      </c>
      <c r="Q6388">
        <v>4</v>
      </c>
      <c r="R6388">
        <v>500</v>
      </c>
      <c r="S6388" t="str">
        <f>IF(Table1[[#This Row],[Average_Cost_for_two]]&lt;500,"Low",IF(Table1[[#This Row],[Average_Cost_for_two]]&lt;=1500,"Medium","High"))</f>
        <v>Medium</v>
      </c>
      <c r="T6388">
        <v>3</v>
      </c>
      <c r="U6388">
        <v>2014</v>
      </c>
      <c r="V6388">
        <v>6</v>
      </c>
      <c r="W6388">
        <v>27</v>
      </c>
      <c r="X6388">
        <f>IF(OR(Main!$U6388=0,
       Main!$V6388=0,
       Main!$W6388=0),
   "",
   DATE(Main!$U6388,
        Main!$V6388,
        Main!$W6388)
)</f>
        <v>41817</v>
      </c>
      <c r="Y6388">
        <f>Table1[[#This Row],[Average_Cost_for_two]]*VLOOKUP(Table1[[#This Row],[Currency]],currency!$A$2:$B$10,2,FALSE)</f>
        <v>6</v>
      </c>
      <c r="Z6388" t="str">
        <f>VLOOKUP(C6388,country!A:B,2,FALSE)</f>
        <v>India</v>
      </c>
      <c r="AA6388">
        <f t="shared" si="99"/>
        <v>2</v>
      </c>
    </row>
    <row r="6389" spans="1:27" ht="15.75" customHeight="1" x14ac:dyDescent="0.25">
      <c r="A6389">
        <v>310799</v>
      </c>
      <c r="B6389" t="s">
        <v>13090</v>
      </c>
      <c r="C6389">
        <v>1</v>
      </c>
      <c r="D6389" t="s">
        <v>11222</v>
      </c>
      <c r="E6389" t="s">
        <v>13091</v>
      </c>
      <c r="F6389" t="s">
        <v>11523</v>
      </c>
      <c r="G6389" t="s">
        <v>11524</v>
      </c>
      <c r="H6389">
        <v>77.056839100000005</v>
      </c>
      <c r="I6389">
        <v>28.448974499999998</v>
      </c>
      <c r="J6389" t="s">
        <v>27</v>
      </c>
      <c r="K6389" t="s">
        <v>28</v>
      </c>
      <c r="L6389" t="s">
        <v>29</v>
      </c>
      <c r="M6389" t="s">
        <v>29</v>
      </c>
      <c r="N6389" t="s">
        <v>29</v>
      </c>
      <c r="O6389" t="s">
        <v>29</v>
      </c>
      <c r="P6389">
        <v>2</v>
      </c>
      <c r="Q6389">
        <v>11</v>
      </c>
      <c r="R6389">
        <v>500</v>
      </c>
      <c r="S6389" t="str">
        <f>IF(Table1[[#This Row],[Average_Cost_for_two]]&lt;500,"Low",IF(Table1[[#This Row],[Average_Cost_for_two]]&lt;=1500,"Medium","High"))</f>
        <v>Medium</v>
      </c>
      <c r="T6389">
        <v>3.1</v>
      </c>
      <c r="U6389">
        <v>2017</v>
      </c>
      <c r="V6389">
        <v>6</v>
      </c>
      <c r="W6389">
        <v>25</v>
      </c>
      <c r="X6389">
        <f>IF(OR(Main!$U6389=0,
       Main!$V6389=0,
       Main!$W6389=0),
   "",
   DATE(Main!$U6389,
        Main!$V6389,
        Main!$W6389)
)</f>
        <v>42911</v>
      </c>
      <c r="Y6389">
        <f>Table1[[#This Row],[Average_Cost_for_two]]*VLOOKUP(Table1[[#This Row],[Currency]],currency!$A$2:$B$10,2,FALSE)</f>
        <v>6</v>
      </c>
      <c r="Z6389" t="str">
        <f>VLOOKUP(C6389,country!A:B,2,FALSE)</f>
        <v>India</v>
      </c>
      <c r="AA6389">
        <f t="shared" si="99"/>
        <v>2</v>
      </c>
    </row>
    <row r="6390" spans="1:27" ht="15.75" customHeight="1" x14ac:dyDescent="0.25">
      <c r="A6390">
        <v>18391176</v>
      </c>
      <c r="B6390" t="s">
        <v>13092</v>
      </c>
      <c r="C6390">
        <v>1</v>
      </c>
      <c r="D6390" t="s">
        <v>11222</v>
      </c>
      <c r="E6390" t="s">
        <v>13093</v>
      </c>
      <c r="F6390" t="s">
        <v>11523</v>
      </c>
      <c r="G6390" t="s">
        <v>11524</v>
      </c>
      <c r="H6390">
        <v>77.051332000000002</v>
      </c>
      <c r="I6390">
        <v>28.4540489</v>
      </c>
      <c r="J6390" t="s">
        <v>27</v>
      </c>
      <c r="K6390" t="s">
        <v>28</v>
      </c>
      <c r="L6390" t="s">
        <v>29</v>
      </c>
      <c r="M6390" t="s">
        <v>29</v>
      </c>
      <c r="N6390" t="s">
        <v>29</v>
      </c>
      <c r="O6390" t="s">
        <v>29</v>
      </c>
      <c r="P6390">
        <v>2</v>
      </c>
      <c r="Q6390">
        <v>7</v>
      </c>
      <c r="R6390">
        <v>500</v>
      </c>
      <c r="S6390" t="str">
        <f>IF(Table1[[#This Row],[Average_Cost_for_two]]&lt;500,"Low",IF(Table1[[#This Row],[Average_Cost_for_two]]&lt;=1500,"Medium","High"))</f>
        <v>Medium</v>
      </c>
      <c r="T6390">
        <v>2.7</v>
      </c>
      <c r="U6390">
        <v>2011</v>
      </c>
      <c r="V6390">
        <v>6</v>
      </c>
      <c r="W6390">
        <v>21</v>
      </c>
      <c r="X6390">
        <f>IF(OR(Main!$U6390=0,
       Main!$V6390=0,
       Main!$W6390=0),
   "",
   DATE(Main!$U6390,
        Main!$V6390,
        Main!$W6390)
)</f>
        <v>40715</v>
      </c>
      <c r="Y6390">
        <f>Table1[[#This Row],[Average_Cost_for_two]]*VLOOKUP(Table1[[#This Row],[Currency]],currency!$A$2:$B$10,2,FALSE)</f>
        <v>6</v>
      </c>
      <c r="Z6390" t="str">
        <f>VLOOKUP(C6390,country!A:B,2,FALSE)</f>
        <v>India</v>
      </c>
      <c r="AA6390">
        <f t="shared" si="99"/>
        <v>2</v>
      </c>
    </row>
    <row r="6391" spans="1:27" ht="15.75" customHeight="1" x14ac:dyDescent="0.25">
      <c r="A6391">
        <v>304192</v>
      </c>
      <c r="B6391" t="s">
        <v>13094</v>
      </c>
      <c r="C6391">
        <v>1</v>
      </c>
      <c r="D6391" t="s">
        <v>11222</v>
      </c>
      <c r="E6391" t="s">
        <v>13095</v>
      </c>
      <c r="F6391" t="s">
        <v>11248</v>
      </c>
      <c r="G6391" t="s">
        <v>11247</v>
      </c>
      <c r="H6391">
        <v>77.044347900000005</v>
      </c>
      <c r="I6391">
        <v>28.4058584</v>
      </c>
      <c r="J6391" t="s">
        <v>2301</v>
      </c>
      <c r="K6391" t="s">
        <v>28</v>
      </c>
      <c r="L6391" t="s">
        <v>29</v>
      </c>
      <c r="M6391" t="s">
        <v>36</v>
      </c>
      <c r="N6391" t="s">
        <v>29</v>
      </c>
      <c r="O6391" t="s">
        <v>29</v>
      </c>
      <c r="P6391">
        <v>2</v>
      </c>
      <c r="Q6391">
        <v>84</v>
      </c>
      <c r="R6391">
        <v>500</v>
      </c>
      <c r="S6391" t="str">
        <f>IF(Table1[[#This Row],[Average_Cost_for_two]]&lt;500,"Low",IF(Table1[[#This Row],[Average_Cost_for_two]]&lt;=1500,"Medium","High"))</f>
        <v>Medium</v>
      </c>
      <c r="T6391">
        <v>3.5</v>
      </c>
      <c r="U6391">
        <v>2015</v>
      </c>
      <c r="V6391">
        <v>6</v>
      </c>
      <c r="W6391">
        <v>27</v>
      </c>
      <c r="X6391">
        <f>IF(OR(Main!$U6391=0,
       Main!$V6391=0,
       Main!$W6391=0),
   "",
   DATE(Main!$U6391,
        Main!$V6391,
        Main!$W6391)
)</f>
        <v>42182</v>
      </c>
      <c r="Y6391">
        <f>Table1[[#This Row],[Average_Cost_for_two]]*VLOOKUP(Table1[[#This Row],[Currency]],currency!$A$2:$B$10,2,FALSE)</f>
        <v>6</v>
      </c>
      <c r="Z6391" t="str">
        <f>VLOOKUP(C6391,country!A:B,2,FALSE)</f>
        <v>India</v>
      </c>
      <c r="AA6391">
        <f t="shared" si="99"/>
        <v>2</v>
      </c>
    </row>
    <row r="6392" spans="1:27" ht="15.75" customHeight="1" x14ac:dyDescent="0.25">
      <c r="A6392">
        <v>18403465</v>
      </c>
      <c r="B6392" t="s">
        <v>13096</v>
      </c>
      <c r="C6392">
        <v>1</v>
      </c>
      <c r="D6392" t="s">
        <v>11222</v>
      </c>
      <c r="E6392" t="s">
        <v>12699</v>
      </c>
      <c r="F6392" t="s">
        <v>11398</v>
      </c>
      <c r="G6392" t="s">
        <v>11399</v>
      </c>
      <c r="H6392">
        <v>77.0874235</v>
      </c>
      <c r="I6392">
        <v>28.4624928</v>
      </c>
      <c r="J6392" t="s">
        <v>27</v>
      </c>
      <c r="K6392" t="s">
        <v>28</v>
      </c>
      <c r="L6392" t="s">
        <v>29</v>
      </c>
      <c r="M6392" t="s">
        <v>36</v>
      </c>
      <c r="N6392" t="s">
        <v>29</v>
      </c>
      <c r="O6392" t="s">
        <v>29</v>
      </c>
      <c r="P6392">
        <v>2</v>
      </c>
      <c r="Q6392">
        <v>67</v>
      </c>
      <c r="R6392">
        <v>500</v>
      </c>
      <c r="S6392" t="str">
        <f>IF(Table1[[#This Row],[Average_Cost_for_two]]&lt;500,"Low",IF(Table1[[#This Row],[Average_Cost_for_two]]&lt;=1500,"Medium","High"))</f>
        <v>Medium</v>
      </c>
      <c r="T6392">
        <v>4.2</v>
      </c>
      <c r="U6392">
        <v>2015</v>
      </c>
      <c r="V6392">
        <v>6</v>
      </c>
      <c r="W6392">
        <v>16</v>
      </c>
      <c r="X6392">
        <f>IF(OR(Main!$U6392=0,
       Main!$V6392=0,
       Main!$W6392=0),
   "",
   DATE(Main!$U6392,
        Main!$V6392,
        Main!$W6392)
)</f>
        <v>42171</v>
      </c>
      <c r="Y6392">
        <f>Table1[[#This Row],[Average_Cost_for_two]]*VLOOKUP(Table1[[#This Row],[Currency]],currency!$A$2:$B$10,2,FALSE)</f>
        <v>6</v>
      </c>
      <c r="Z6392" t="str">
        <f>VLOOKUP(C6392,country!A:B,2,FALSE)</f>
        <v>India</v>
      </c>
      <c r="AA6392">
        <f t="shared" si="99"/>
        <v>2</v>
      </c>
    </row>
    <row r="6393" spans="1:27" ht="15.75" customHeight="1" x14ac:dyDescent="0.25">
      <c r="A6393">
        <v>18128902</v>
      </c>
      <c r="B6393" t="s">
        <v>13097</v>
      </c>
      <c r="C6393">
        <v>1</v>
      </c>
      <c r="D6393" t="s">
        <v>11222</v>
      </c>
      <c r="E6393" t="s">
        <v>13098</v>
      </c>
      <c r="F6393" t="s">
        <v>11549</v>
      </c>
      <c r="G6393" t="s">
        <v>11550</v>
      </c>
      <c r="H6393">
        <v>0</v>
      </c>
      <c r="I6393">
        <v>0</v>
      </c>
      <c r="J6393" t="s">
        <v>567</v>
      </c>
      <c r="K6393" t="s">
        <v>28</v>
      </c>
      <c r="L6393" t="s">
        <v>29</v>
      </c>
      <c r="M6393" t="s">
        <v>29</v>
      </c>
      <c r="N6393" t="s">
        <v>29</v>
      </c>
      <c r="O6393" t="s">
        <v>29</v>
      </c>
      <c r="P6393">
        <v>2</v>
      </c>
      <c r="Q6393">
        <v>8</v>
      </c>
      <c r="R6393">
        <v>500</v>
      </c>
      <c r="S6393" t="str">
        <f>IF(Table1[[#This Row],[Average_Cost_for_two]]&lt;500,"Low",IF(Table1[[#This Row],[Average_Cost_for_two]]&lt;=1500,"Medium","High"))</f>
        <v>Medium</v>
      </c>
      <c r="T6393">
        <v>3</v>
      </c>
      <c r="U6393">
        <v>2011</v>
      </c>
      <c r="V6393">
        <v>6</v>
      </c>
      <c r="W6393">
        <v>6</v>
      </c>
      <c r="X6393">
        <f>IF(OR(Main!$U6393=0,
       Main!$V6393=0,
       Main!$W6393=0),
   "",
   DATE(Main!$U6393,
        Main!$V6393,
        Main!$W6393)
)</f>
        <v>40700</v>
      </c>
      <c r="Y6393">
        <f>Table1[[#This Row],[Average_Cost_for_two]]*VLOOKUP(Table1[[#This Row],[Currency]],currency!$A$2:$B$10,2,FALSE)</f>
        <v>6</v>
      </c>
      <c r="Z6393" t="str">
        <f>VLOOKUP(C6393,country!A:B,2,FALSE)</f>
        <v>India</v>
      </c>
      <c r="AA6393">
        <f t="shared" si="99"/>
        <v>2</v>
      </c>
    </row>
    <row r="6394" spans="1:27" ht="15.75" customHeight="1" x14ac:dyDescent="0.25">
      <c r="A6394">
        <v>18386419</v>
      </c>
      <c r="B6394" t="s">
        <v>13099</v>
      </c>
      <c r="C6394">
        <v>1</v>
      </c>
      <c r="D6394" t="s">
        <v>11222</v>
      </c>
      <c r="E6394" t="s">
        <v>11685</v>
      </c>
      <c r="F6394" t="s">
        <v>11685</v>
      </c>
      <c r="G6394" t="s">
        <v>11686</v>
      </c>
      <c r="H6394">
        <v>77.079245700000001</v>
      </c>
      <c r="I6394">
        <v>28.461131000000002</v>
      </c>
      <c r="J6394" t="s">
        <v>567</v>
      </c>
      <c r="K6394" t="s">
        <v>28</v>
      </c>
      <c r="L6394" t="s">
        <v>29</v>
      </c>
      <c r="M6394" t="s">
        <v>29</v>
      </c>
      <c r="N6394" t="s">
        <v>29</v>
      </c>
      <c r="O6394" t="s">
        <v>29</v>
      </c>
      <c r="P6394">
        <v>2</v>
      </c>
      <c r="Q6394">
        <v>5</v>
      </c>
      <c r="R6394">
        <v>500</v>
      </c>
      <c r="S6394" t="str">
        <f>IF(Table1[[#This Row],[Average_Cost_for_two]]&lt;500,"Low",IF(Table1[[#This Row],[Average_Cost_for_two]]&lt;=1500,"Medium","High"))</f>
        <v>Medium</v>
      </c>
      <c r="T6394">
        <v>3.1</v>
      </c>
      <c r="U6394">
        <v>2011</v>
      </c>
      <c r="V6394">
        <v>6</v>
      </c>
      <c r="W6394">
        <v>5</v>
      </c>
      <c r="X6394">
        <f>IF(OR(Main!$U6394=0,
       Main!$V6394=0,
       Main!$W6394=0),
   "",
   DATE(Main!$U6394,
        Main!$V6394,
        Main!$W6394)
)</f>
        <v>40699</v>
      </c>
      <c r="Y6394">
        <f>Table1[[#This Row],[Average_Cost_for_two]]*VLOOKUP(Table1[[#This Row],[Currency]],currency!$A$2:$B$10,2,FALSE)</f>
        <v>6</v>
      </c>
      <c r="Z6394" t="str">
        <f>VLOOKUP(C6394,country!A:B,2,FALSE)</f>
        <v>India</v>
      </c>
      <c r="AA6394">
        <f t="shared" si="99"/>
        <v>2</v>
      </c>
    </row>
    <row r="6395" spans="1:27" ht="15.75" customHeight="1" x14ac:dyDescent="0.25">
      <c r="A6395">
        <v>312301</v>
      </c>
      <c r="B6395" t="s">
        <v>13100</v>
      </c>
      <c r="C6395">
        <v>1</v>
      </c>
      <c r="D6395" t="s">
        <v>11222</v>
      </c>
      <c r="E6395" t="s">
        <v>13101</v>
      </c>
      <c r="F6395" t="s">
        <v>11254</v>
      </c>
      <c r="G6395" t="s">
        <v>11255</v>
      </c>
      <c r="H6395">
        <v>77.084243400000005</v>
      </c>
      <c r="I6395">
        <v>28.512041700000001</v>
      </c>
      <c r="J6395" t="s">
        <v>500</v>
      </c>
      <c r="K6395" t="s">
        <v>28</v>
      </c>
      <c r="L6395" t="s">
        <v>29</v>
      </c>
      <c r="M6395" t="s">
        <v>29</v>
      </c>
      <c r="N6395" t="s">
        <v>29</v>
      </c>
      <c r="O6395" t="s">
        <v>29</v>
      </c>
      <c r="P6395">
        <v>2</v>
      </c>
      <c r="Q6395">
        <v>10</v>
      </c>
      <c r="R6395">
        <v>500</v>
      </c>
      <c r="S6395" t="str">
        <f>IF(Table1[[#This Row],[Average_Cost_for_two]]&lt;500,"Low",IF(Table1[[#This Row],[Average_Cost_for_two]]&lt;=1500,"Medium","High"))</f>
        <v>Medium</v>
      </c>
      <c r="T6395">
        <v>3.3</v>
      </c>
      <c r="U6395">
        <v>2016</v>
      </c>
      <c r="V6395">
        <v>6</v>
      </c>
      <c r="W6395">
        <v>5</v>
      </c>
      <c r="X6395">
        <f>IF(OR(Main!$U6395=0,
       Main!$V6395=0,
       Main!$W6395=0),
   "",
   DATE(Main!$U6395,
        Main!$V6395,
        Main!$W6395)
)</f>
        <v>42526</v>
      </c>
      <c r="Y6395">
        <f>Table1[[#This Row],[Average_Cost_for_two]]*VLOOKUP(Table1[[#This Row],[Currency]],currency!$A$2:$B$10,2,FALSE)</f>
        <v>6</v>
      </c>
      <c r="Z6395" t="str">
        <f>VLOOKUP(C6395,country!A:B,2,FALSE)</f>
        <v>India</v>
      </c>
      <c r="AA6395">
        <f t="shared" si="99"/>
        <v>2</v>
      </c>
    </row>
    <row r="6396" spans="1:27" ht="15.75" customHeight="1" x14ac:dyDescent="0.25">
      <c r="A6396">
        <v>311061</v>
      </c>
      <c r="B6396" t="s">
        <v>13102</v>
      </c>
      <c r="C6396">
        <v>1</v>
      </c>
      <c r="D6396" t="s">
        <v>11222</v>
      </c>
      <c r="E6396" t="s">
        <v>12232</v>
      </c>
      <c r="F6396" t="s">
        <v>11741</v>
      </c>
      <c r="G6396" t="s">
        <v>11742</v>
      </c>
      <c r="H6396">
        <v>77.093144170000002</v>
      </c>
      <c r="I6396">
        <v>28.475715449999999</v>
      </c>
      <c r="J6396" t="s">
        <v>615</v>
      </c>
      <c r="K6396" t="s">
        <v>28</v>
      </c>
      <c r="L6396" t="s">
        <v>29</v>
      </c>
      <c r="M6396" t="s">
        <v>36</v>
      </c>
      <c r="N6396" t="s">
        <v>29</v>
      </c>
      <c r="O6396" t="s">
        <v>29</v>
      </c>
      <c r="P6396">
        <v>2</v>
      </c>
      <c r="Q6396">
        <v>38</v>
      </c>
      <c r="R6396">
        <v>500</v>
      </c>
      <c r="S6396" t="str">
        <f>IF(Table1[[#This Row],[Average_Cost_for_two]]&lt;500,"Low",IF(Table1[[#This Row],[Average_Cost_for_two]]&lt;=1500,"Medium","High"))</f>
        <v>Medium</v>
      </c>
      <c r="T6396">
        <v>3.2</v>
      </c>
      <c r="U6396">
        <v>2012</v>
      </c>
      <c r="V6396">
        <v>5</v>
      </c>
      <c r="W6396">
        <v>10</v>
      </c>
      <c r="X6396">
        <f>IF(OR(Main!$U6396=0,
       Main!$V6396=0,
       Main!$W6396=0),
   "",
   DATE(Main!$U6396,
        Main!$V6396,
        Main!$W6396)
)</f>
        <v>41039</v>
      </c>
      <c r="Y6396">
        <f>Table1[[#This Row],[Average_Cost_for_two]]*VLOOKUP(Table1[[#This Row],[Currency]],currency!$A$2:$B$10,2,FALSE)</f>
        <v>6</v>
      </c>
      <c r="Z6396" t="str">
        <f>VLOOKUP(C6396,country!A:B,2,FALSE)</f>
        <v>India</v>
      </c>
      <c r="AA6396">
        <f t="shared" si="99"/>
        <v>2</v>
      </c>
    </row>
    <row r="6397" spans="1:27" ht="15.75" customHeight="1" x14ac:dyDescent="0.25">
      <c r="A6397">
        <v>18419914</v>
      </c>
      <c r="B6397" t="s">
        <v>13103</v>
      </c>
      <c r="C6397">
        <v>1</v>
      </c>
      <c r="D6397" t="s">
        <v>11222</v>
      </c>
      <c r="E6397" t="s">
        <v>13104</v>
      </c>
      <c r="F6397" t="s">
        <v>12539</v>
      </c>
      <c r="G6397" t="s">
        <v>12540</v>
      </c>
      <c r="H6397">
        <v>77.0338596</v>
      </c>
      <c r="I6397">
        <v>28.4675057</v>
      </c>
      <c r="J6397" t="s">
        <v>27</v>
      </c>
      <c r="K6397" t="s">
        <v>28</v>
      </c>
      <c r="L6397" t="s">
        <v>29</v>
      </c>
      <c r="M6397" t="s">
        <v>29</v>
      </c>
      <c r="N6397" t="s">
        <v>29</v>
      </c>
      <c r="O6397" t="s">
        <v>29</v>
      </c>
      <c r="P6397">
        <v>2</v>
      </c>
      <c r="Q6397">
        <v>1</v>
      </c>
      <c r="R6397">
        <v>500</v>
      </c>
      <c r="S6397" t="str">
        <f>IF(Table1[[#This Row],[Average_Cost_for_two]]&lt;500,"Low",IF(Table1[[#This Row],[Average_Cost_for_two]]&lt;=1500,"Medium","High"))</f>
        <v>Medium</v>
      </c>
      <c r="T6397">
        <v>1</v>
      </c>
      <c r="U6397">
        <v>2011</v>
      </c>
      <c r="V6397">
        <v>5</v>
      </c>
      <c r="W6397">
        <v>4</v>
      </c>
      <c r="X6397">
        <f>IF(OR(Main!$U6397=0,
       Main!$V6397=0,
       Main!$W6397=0),
   "",
   DATE(Main!$U6397,
        Main!$V6397,
        Main!$W6397)
)</f>
        <v>40667</v>
      </c>
      <c r="Y6397">
        <f>Table1[[#This Row],[Average_Cost_for_two]]*VLOOKUP(Table1[[#This Row],[Currency]],currency!$A$2:$B$10,2,FALSE)</f>
        <v>6</v>
      </c>
      <c r="Z6397" t="str">
        <f>VLOOKUP(C6397,country!A:B,2,FALSE)</f>
        <v>India</v>
      </c>
      <c r="AA6397">
        <f t="shared" si="99"/>
        <v>2</v>
      </c>
    </row>
    <row r="6398" spans="1:27" ht="15.75" customHeight="1" x14ac:dyDescent="0.25">
      <c r="A6398">
        <v>5104</v>
      </c>
      <c r="B6398" t="s">
        <v>5911</v>
      </c>
      <c r="C6398">
        <v>1</v>
      </c>
      <c r="D6398" t="s">
        <v>11222</v>
      </c>
      <c r="E6398" t="s">
        <v>13105</v>
      </c>
      <c r="F6398" t="s">
        <v>11371</v>
      </c>
      <c r="G6398" t="s">
        <v>11372</v>
      </c>
      <c r="H6398">
        <v>77.063237099999995</v>
      </c>
      <c r="I6398">
        <v>28.468287400000001</v>
      </c>
      <c r="J6398" t="s">
        <v>5913</v>
      </c>
      <c r="K6398" t="s">
        <v>28</v>
      </c>
      <c r="L6398" t="s">
        <v>29</v>
      </c>
      <c r="M6398" t="s">
        <v>36</v>
      </c>
      <c r="N6398" t="s">
        <v>29</v>
      </c>
      <c r="O6398" t="s">
        <v>29</v>
      </c>
      <c r="P6398">
        <v>2</v>
      </c>
      <c r="Q6398">
        <v>187</v>
      </c>
      <c r="R6398">
        <v>500</v>
      </c>
      <c r="S6398" t="str">
        <f>IF(Table1[[#This Row],[Average_Cost_for_two]]&lt;500,"Low",IF(Table1[[#This Row],[Average_Cost_for_two]]&lt;=1500,"Medium","High"))</f>
        <v>Medium</v>
      </c>
      <c r="T6398">
        <v>3.5</v>
      </c>
      <c r="U6398">
        <v>2018</v>
      </c>
      <c r="V6398">
        <v>5</v>
      </c>
      <c r="W6398">
        <v>4</v>
      </c>
      <c r="X6398">
        <f>IF(OR(Main!$U6398=0,
       Main!$V6398=0,
       Main!$W6398=0),
   "",
   DATE(Main!$U6398,
        Main!$V6398,
        Main!$W6398)
)</f>
        <v>43224</v>
      </c>
      <c r="Y6398">
        <f>Table1[[#This Row],[Average_Cost_for_two]]*VLOOKUP(Table1[[#This Row],[Currency]],currency!$A$2:$B$10,2,FALSE)</f>
        <v>6</v>
      </c>
      <c r="Z6398" t="str">
        <f>VLOOKUP(C6398,country!A:B,2,FALSE)</f>
        <v>India</v>
      </c>
      <c r="AA6398">
        <f t="shared" si="99"/>
        <v>2</v>
      </c>
    </row>
    <row r="6399" spans="1:27" ht="15.75" customHeight="1" x14ac:dyDescent="0.25">
      <c r="A6399">
        <v>310461</v>
      </c>
      <c r="B6399" t="s">
        <v>13106</v>
      </c>
      <c r="C6399">
        <v>1</v>
      </c>
      <c r="D6399" t="s">
        <v>11222</v>
      </c>
      <c r="E6399" t="s">
        <v>13107</v>
      </c>
      <c r="F6399" t="s">
        <v>11523</v>
      </c>
      <c r="G6399" t="s">
        <v>11524</v>
      </c>
      <c r="H6399">
        <v>77.057398000000006</v>
      </c>
      <c r="I6399">
        <v>28.449121399999999</v>
      </c>
      <c r="J6399" t="s">
        <v>480</v>
      </c>
      <c r="K6399" t="s">
        <v>28</v>
      </c>
      <c r="L6399" t="s">
        <v>29</v>
      </c>
      <c r="M6399" t="s">
        <v>36</v>
      </c>
      <c r="N6399" t="s">
        <v>29</v>
      </c>
      <c r="O6399" t="s">
        <v>29</v>
      </c>
      <c r="P6399">
        <v>2</v>
      </c>
      <c r="Q6399">
        <v>34</v>
      </c>
      <c r="R6399">
        <v>500</v>
      </c>
      <c r="S6399" t="str">
        <f>IF(Table1[[#This Row],[Average_Cost_for_two]]&lt;500,"Low",IF(Table1[[#This Row],[Average_Cost_for_two]]&lt;=1500,"Medium","High"))</f>
        <v>Medium</v>
      </c>
      <c r="T6399">
        <v>3.1</v>
      </c>
      <c r="U6399">
        <v>2017</v>
      </c>
      <c r="V6399">
        <v>5</v>
      </c>
      <c r="W6399">
        <v>3</v>
      </c>
      <c r="X6399">
        <f>IF(OR(Main!$U6399=0,
       Main!$V6399=0,
       Main!$W6399=0),
   "",
   DATE(Main!$U6399,
        Main!$V6399,
        Main!$W6399)
)</f>
        <v>42858</v>
      </c>
      <c r="Y6399">
        <f>Table1[[#This Row],[Average_Cost_for_two]]*VLOOKUP(Table1[[#This Row],[Currency]],currency!$A$2:$B$10,2,FALSE)</f>
        <v>6</v>
      </c>
      <c r="Z6399" t="str">
        <f>VLOOKUP(C6399,country!A:B,2,FALSE)</f>
        <v>India</v>
      </c>
      <c r="AA6399">
        <f t="shared" si="99"/>
        <v>2</v>
      </c>
    </row>
    <row r="6400" spans="1:27" ht="15.75" customHeight="1" x14ac:dyDescent="0.25">
      <c r="A6400">
        <v>18376925</v>
      </c>
      <c r="B6400" t="s">
        <v>13043</v>
      </c>
      <c r="C6400">
        <v>1</v>
      </c>
      <c r="D6400" t="s">
        <v>11222</v>
      </c>
      <c r="E6400" t="s">
        <v>13108</v>
      </c>
      <c r="F6400" t="s">
        <v>11523</v>
      </c>
      <c r="G6400" t="s">
        <v>11524</v>
      </c>
      <c r="H6400">
        <v>77.058763400000004</v>
      </c>
      <c r="I6400">
        <v>28.434474399999999</v>
      </c>
      <c r="J6400" t="s">
        <v>13109</v>
      </c>
      <c r="K6400" t="s">
        <v>28</v>
      </c>
      <c r="L6400" t="s">
        <v>29</v>
      </c>
      <c r="M6400" t="s">
        <v>36</v>
      </c>
      <c r="N6400" t="s">
        <v>29</v>
      </c>
      <c r="O6400" t="s">
        <v>29</v>
      </c>
      <c r="P6400">
        <v>2</v>
      </c>
      <c r="Q6400">
        <v>76</v>
      </c>
      <c r="R6400">
        <v>500</v>
      </c>
      <c r="S6400" t="str">
        <f>IF(Table1[[#This Row],[Average_Cost_for_two]]&lt;500,"Low",IF(Table1[[#This Row],[Average_Cost_for_two]]&lt;=1500,"Medium","High"))</f>
        <v>Medium</v>
      </c>
      <c r="T6400">
        <v>4.5</v>
      </c>
      <c r="U6400">
        <v>2014</v>
      </c>
      <c r="V6400">
        <v>5</v>
      </c>
      <c r="W6400">
        <v>9</v>
      </c>
      <c r="X6400">
        <f>IF(OR(Main!$U6400=0,
       Main!$V6400=0,
       Main!$W6400=0),
   "",
   DATE(Main!$U6400,
        Main!$V6400,
        Main!$W6400)
)</f>
        <v>41768</v>
      </c>
      <c r="Y6400">
        <f>Table1[[#This Row],[Average_Cost_for_two]]*VLOOKUP(Table1[[#This Row],[Currency]],currency!$A$2:$B$10,2,FALSE)</f>
        <v>6</v>
      </c>
      <c r="Z6400" t="str">
        <f>VLOOKUP(C6400,country!A:B,2,FALSE)</f>
        <v>India</v>
      </c>
      <c r="AA6400">
        <f t="shared" si="99"/>
        <v>2</v>
      </c>
    </row>
    <row r="6401" spans="1:27" ht="15.75" customHeight="1" x14ac:dyDescent="0.25">
      <c r="A6401">
        <v>18419875</v>
      </c>
      <c r="B6401" t="s">
        <v>13110</v>
      </c>
      <c r="C6401">
        <v>1</v>
      </c>
      <c r="D6401" t="s">
        <v>11222</v>
      </c>
      <c r="E6401" t="s">
        <v>13111</v>
      </c>
      <c r="F6401" t="s">
        <v>11666</v>
      </c>
      <c r="G6401" t="s">
        <v>11667</v>
      </c>
      <c r="H6401">
        <v>77.039758820000003</v>
      </c>
      <c r="I6401">
        <v>28.444478799999999</v>
      </c>
      <c r="J6401" t="s">
        <v>480</v>
      </c>
      <c r="K6401" t="s">
        <v>28</v>
      </c>
      <c r="L6401" t="s">
        <v>29</v>
      </c>
      <c r="M6401" t="s">
        <v>29</v>
      </c>
      <c r="N6401" t="s">
        <v>29</v>
      </c>
      <c r="O6401" t="s">
        <v>29</v>
      </c>
      <c r="P6401">
        <v>2</v>
      </c>
      <c r="Q6401">
        <v>6</v>
      </c>
      <c r="R6401">
        <v>500</v>
      </c>
      <c r="S6401" t="str">
        <f>IF(Table1[[#This Row],[Average_Cost_for_two]]&lt;500,"Low",IF(Table1[[#This Row],[Average_Cost_for_two]]&lt;=1500,"Medium","High"))</f>
        <v>Medium</v>
      </c>
      <c r="T6401">
        <v>3</v>
      </c>
      <c r="U6401">
        <v>2011</v>
      </c>
      <c r="V6401">
        <v>5</v>
      </c>
      <c r="W6401">
        <v>11</v>
      </c>
      <c r="X6401">
        <f>IF(OR(Main!$U6401=0,
       Main!$V6401=0,
       Main!$W6401=0),
   "",
   DATE(Main!$U6401,
        Main!$V6401,
        Main!$W6401)
)</f>
        <v>40674</v>
      </c>
      <c r="Y6401">
        <f>Table1[[#This Row],[Average_Cost_for_two]]*VLOOKUP(Table1[[#This Row],[Currency]],currency!$A$2:$B$10,2,FALSE)</f>
        <v>6</v>
      </c>
      <c r="Z6401" t="str">
        <f>VLOOKUP(C6401,country!A:B,2,FALSE)</f>
        <v>India</v>
      </c>
      <c r="AA6401">
        <f t="shared" si="99"/>
        <v>2</v>
      </c>
    </row>
    <row r="6402" spans="1:27" ht="15.75" customHeight="1" x14ac:dyDescent="0.25">
      <c r="A6402">
        <v>18372668</v>
      </c>
      <c r="B6402" t="s">
        <v>13112</v>
      </c>
      <c r="C6402">
        <v>1</v>
      </c>
      <c r="D6402" t="s">
        <v>11222</v>
      </c>
      <c r="E6402" t="s">
        <v>13113</v>
      </c>
      <c r="F6402" t="s">
        <v>11398</v>
      </c>
      <c r="G6402" t="s">
        <v>11399</v>
      </c>
      <c r="H6402">
        <v>77.087159200000002</v>
      </c>
      <c r="I6402">
        <v>28.462608700000001</v>
      </c>
      <c r="J6402" t="s">
        <v>1262</v>
      </c>
      <c r="K6402" t="s">
        <v>28</v>
      </c>
      <c r="L6402" t="s">
        <v>29</v>
      </c>
      <c r="M6402" t="s">
        <v>36</v>
      </c>
      <c r="N6402" t="s">
        <v>29</v>
      </c>
      <c r="O6402" t="s">
        <v>29</v>
      </c>
      <c r="P6402">
        <v>2</v>
      </c>
      <c r="Q6402">
        <v>112</v>
      </c>
      <c r="R6402">
        <v>500</v>
      </c>
      <c r="S6402" t="str">
        <f>IF(Table1[[#This Row],[Average_Cost_for_two]]&lt;500,"Low",IF(Table1[[#This Row],[Average_Cost_for_two]]&lt;=1500,"Medium","High"))</f>
        <v>Medium</v>
      </c>
      <c r="T6402">
        <v>4.2</v>
      </c>
      <c r="U6402">
        <v>2016</v>
      </c>
      <c r="V6402">
        <v>5</v>
      </c>
      <c r="W6402">
        <v>11</v>
      </c>
      <c r="X6402">
        <f>IF(OR(Main!$U6402=0,
       Main!$V6402=0,
       Main!$W6402=0),
   "",
   DATE(Main!$U6402,
        Main!$V6402,
        Main!$W6402)
)</f>
        <v>42501</v>
      </c>
      <c r="Y6402">
        <f>Table1[[#This Row],[Average_Cost_for_two]]*VLOOKUP(Table1[[#This Row],[Currency]],currency!$A$2:$B$10,2,FALSE)</f>
        <v>6</v>
      </c>
      <c r="Z6402" t="str">
        <f>VLOOKUP(C6402,country!A:B,2,FALSE)</f>
        <v>India</v>
      </c>
      <c r="AA6402">
        <f t="shared" ref="AA6402:AA6465" si="100">ROUNDUP(V6402/3,0)</f>
        <v>2</v>
      </c>
    </row>
    <row r="6403" spans="1:27" ht="15.75" customHeight="1" x14ac:dyDescent="0.25">
      <c r="A6403">
        <v>18237342</v>
      </c>
      <c r="B6403" t="s">
        <v>13114</v>
      </c>
      <c r="C6403">
        <v>1</v>
      </c>
      <c r="D6403" t="s">
        <v>11222</v>
      </c>
      <c r="E6403" t="s">
        <v>12916</v>
      </c>
      <c r="F6403" t="s">
        <v>11555</v>
      </c>
      <c r="G6403" t="s">
        <v>11556</v>
      </c>
      <c r="H6403">
        <v>77.0714665</v>
      </c>
      <c r="I6403">
        <v>28.509640300000001</v>
      </c>
      <c r="J6403" t="s">
        <v>731</v>
      </c>
      <c r="K6403" t="s">
        <v>28</v>
      </c>
      <c r="L6403" t="s">
        <v>29</v>
      </c>
      <c r="M6403" t="s">
        <v>29</v>
      </c>
      <c r="N6403" t="s">
        <v>29</v>
      </c>
      <c r="O6403" t="s">
        <v>29</v>
      </c>
      <c r="P6403">
        <v>2</v>
      </c>
      <c r="Q6403">
        <v>7</v>
      </c>
      <c r="R6403">
        <v>500</v>
      </c>
      <c r="S6403" t="str">
        <f>IF(Table1[[#This Row],[Average_Cost_for_two]]&lt;500,"Low",IF(Table1[[#This Row],[Average_Cost_for_two]]&lt;=1500,"Medium","High"))</f>
        <v>Medium</v>
      </c>
      <c r="T6403">
        <v>2.9</v>
      </c>
      <c r="U6403">
        <v>2016</v>
      </c>
      <c r="V6403">
        <v>5</v>
      </c>
      <c r="W6403">
        <v>24</v>
      </c>
      <c r="X6403">
        <f>IF(OR(Main!$U6403=0,
       Main!$V6403=0,
       Main!$W6403=0),
   "",
   DATE(Main!$U6403,
        Main!$V6403,
        Main!$W6403)
)</f>
        <v>42514</v>
      </c>
      <c r="Y6403">
        <f>Table1[[#This Row],[Average_Cost_for_two]]*VLOOKUP(Table1[[#This Row],[Currency]],currency!$A$2:$B$10,2,FALSE)</f>
        <v>6</v>
      </c>
      <c r="Z6403" t="str">
        <f>VLOOKUP(C6403,country!A:B,2,FALSE)</f>
        <v>India</v>
      </c>
      <c r="AA6403">
        <f t="shared" si="100"/>
        <v>2</v>
      </c>
    </row>
    <row r="6404" spans="1:27" ht="15.75" customHeight="1" x14ac:dyDescent="0.25">
      <c r="A6404">
        <v>1029</v>
      </c>
      <c r="B6404" t="s">
        <v>13115</v>
      </c>
      <c r="C6404">
        <v>1</v>
      </c>
      <c r="D6404" t="s">
        <v>11222</v>
      </c>
      <c r="E6404" t="s">
        <v>13116</v>
      </c>
      <c r="F6404" t="s">
        <v>11345</v>
      </c>
      <c r="G6404" t="s">
        <v>11346</v>
      </c>
      <c r="H6404">
        <v>77.013644099999993</v>
      </c>
      <c r="I6404">
        <v>28.4670202</v>
      </c>
      <c r="J6404" t="s">
        <v>480</v>
      </c>
      <c r="K6404" t="s">
        <v>28</v>
      </c>
      <c r="L6404" t="s">
        <v>29</v>
      </c>
      <c r="M6404" t="s">
        <v>29</v>
      </c>
      <c r="N6404" t="s">
        <v>29</v>
      </c>
      <c r="O6404" t="s">
        <v>29</v>
      </c>
      <c r="P6404">
        <v>2</v>
      </c>
      <c r="Q6404">
        <v>21</v>
      </c>
      <c r="R6404">
        <v>500</v>
      </c>
      <c r="S6404" t="str">
        <f>IF(Table1[[#This Row],[Average_Cost_for_two]]&lt;500,"Low",IF(Table1[[#This Row],[Average_Cost_for_two]]&lt;=1500,"Medium","High"))</f>
        <v>Medium</v>
      </c>
      <c r="T6404">
        <v>3.3</v>
      </c>
      <c r="U6404">
        <v>2018</v>
      </c>
      <c r="V6404">
        <v>4</v>
      </c>
      <c r="W6404">
        <v>6</v>
      </c>
      <c r="X6404">
        <f>IF(OR(Main!$U6404=0,
       Main!$V6404=0,
       Main!$W6404=0),
   "",
   DATE(Main!$U6404,
        Main!$V6404,
        Main!$W6404)
)</f>
        <v>43196</v>
      </c>
      <c r="Y6404">
        <f>Table1[[#This Row],[Average_Cost_for_two]]*VLOOKUP(Table1[[#This Row],[Currency]],currency!$A$2:$B$10,2,FALSE)</f>
        <v>6</v>
      </c>
      <c r="Z6404" t="str">
        <f>VLOOKUP(C6404,country!A:B,2,FALSE)</f>
        <v>India</v>
      </c>
      <c r="AA6404">
        <f t="shared" si="100"/>
        <v>2</v>
      </c>
    </row>
    <row r="6405" spans="1:27" ht="15.75" customHeight="1" x14ac:dyDescent="0.25">
      <c r="A6405">
        <v>18415355</v>
      </c>
      <c r="B6405" t="s">
        <v>5966</v>
      </c>
      <c r="C6405">
        <v>1</v>
      </c>
      <c r="D6405" t="s">
        <v>11222</v>
      </c>
      <c r="E6405" t="s">
        <v>13117</v>
      </c>
      <c r="F6405" t="s">
        <v>11251</v>
      </c>
      <c r="G6405" t="s">
        <v>11252</v>
      </c>
      <c r="H6405">
        <v>77.047404999999998</v>
      </c>
      <c r="I6405">
        <v>28.474088600000002</v>
      </c>
      <c r="J6405" t="s">
        <v>13041</v>
      </c>
      <c r="K6405" t="s">
        <v>28</v>
      </c>
      <c r="L6405" t="s">
        <v>29</v>
      </c>
      <c r="M6405" t="s">
        <v>36</v>
      </c>
      <c r="N6405" t="s">
        <v>29</v>
      </c>
      <c r="O6405" t="s">
        <v>29</v>
      </c>
      <c r="P6405">
        <v>2</v>
      </c>
      <c r="Q6405">
        <v>17</v>
      </c>
      <c r="R6405">
        <v>500</v>
      </c>
      <c r="S6405" t="str">
        <f>IF(Table1[[#This Row],[Average_Cost_for_two]]&lt;500,"Low",IF(Table1[[#This Row],[Average_Cost_for_two]]&lt;=1500,"Medium","High"))</f>
        <v>Medium</v>
      </c>
      <c r="T6405">
        <v>2.7</v>
      </c>
      <c r="U6405">
        <v>2015</v>
      </c>
      <c r="V6405">
        <v>4</v>
      </c>
      <c r="W6405">
        <v>17</v>
      </c>
      <c r="X6405">
        <f>IF(OR(Main!$U6405=0,
       Main!$V6405=0,
       Main!$W6405=0),
   "",
   DATE(Main!$U6405,
        Main!$V6405,
        Main!$W6405)
)</f>
        <v>42111</v>
      </c>
      <c r="Y6405">
        <f>Table1[[#This Row],[Average_Cost_for_two]]*VLOOKUP(Table1[[#This Row],[Currency]],currency!$A$2:$B$10,2,FALSE)</f>
        <v>6</v>
      </c>
      <c r="Z6405" t="str">
        <f>VLOOKUP(C6405,country!A:B,2,FALSE)</f>
        <v>India</v>
      </c>
      <c r="AA6405">
        <f t="shared" si="100"/>
        <v>2</v>
      </c>
    </row>
    <row r="6406" spans="1:27" ht="15.75" customHeight="1" x14ac:dyDescent="0.25">
      <c r="A6406">
        <v>18384112</v>
      </c>
      <c r="B6406" t="s">
        <v>13118</v>
      </c>
      <c r="C6406">
        <v>1</v>
      </c>
      <c r="D6406" t="s">
        <v>11222</v>
      </c>
      <c r="E6406" t="s">
        <v>11364</v>
      </c>
      <c r="F6406" t="s">
        <v>11363</v>
      </c>
      <c r="G6406" t="s">
        <v>11364</v>
      </c>
      <c r="H6406">
        <v>0</v>
      </c>
      <c r="I6406">
        <v>0</v>
      </c>
      <c r="J6406" t="s">
        <v>3299</v>
      </c>
      <c r="K6406" t="s">
        <v>28</v>
      </c>
      <c r="L6406" t="s">
        <v>29</v>
      </c>
      <c r="M6406" t="s">
        <v>29</v>
      </c>
      <c r="N6406" t="s">
        <v>29</v>
      </c>
      <c r="O6406" t="s">
        <v>29</v>
      </c>
      <c r="P6406">
        <v>2</v>
      </c>
      <c r="Q6406">
        <v>28</v>
      </c>
      <c r="R6406">
        <v>500</v>
      </c>
      <c r="S6406" t="str">
        <f>IF(Table1[[#This Row],[Average_Cost_for_two]]&lt;500,"Low",IF(Table1[[#This Row],[Average_Cost_for_two]]&lt;=1500,"Medium","High"))</f>
        <v>Medium</v>
      </c>
      <c r="T6406">
        <v>3.5</v>
      </c>
      <c r="U6406">
        <v>2013</v>
      </c>
      <c r="V6406">
        <v>4</v>
      </c>
      <c r="W6406">
        <v>14</v>
      </c>
      <c r="X6406">
        <f>IF(OR(Main!$U6406=0,
       Main!$V6406=0,
       Main!$W6406=0),
   "",
   DATE(Main!$U6406,
        Main!$V6406,
        Main!$W6406)
)</f>
        <v>41378</v>
      </c>
      <c r="Y6406">
        <f>Table1[[#This Row],[Average_Cost_for_two]]*VLOOKUP(Table1[[#This Row],[Currency]],currency!$A$2:$B$10,2,FALSE)</f>
        <v>6</v>
      </c>
      <c r="Z6406" t="str">
        <f>VLOOKUP(C6406,country!A:B,2,FALSE)</f>
        <v>India</v>
      </c>
      <c r="AA6406">
        <f t="shared" si="100"/>
        <v>2</v>
      </c>
    </row>
    <row r="6407" spans="1:27" ht="15.75" customHeight="1" x14ac:dyDescent="0.25">
      <c r="A6407">
        <v>313085</v>
      </c>
      <c r="B6407" t="s">
        <v>6158</v>
      </c>
      <c r="C6407">
        <v>1</v>
      </c>
      <c r="D6407" t="s">
        <v>11222</v>
      </c>
      <c r="E6407" t="s">
        <v>11247</v>
      </c>
      <c r="F6407" t="s">
        <v>11248</v>
      </c>
      <c r="G6407" t="s">
        <v>11247</v>
      </c>
      <c r="H6407">
        <v>77.038907219999999</v>
      </c>
      <c r="I6407">
        <v>28.42447847</v>
      </c>
      <c r="J6407" t="s">
        <v>5910</v>
      </c>
      <c r="K6407" t="s">
        <v>28</v>
      </c>
      <c r="L6407" t="s">
        <v>29</v>
      </c>
      <c r="M6407" t="s">
        <v>36</v>
      </c>
      <c r="N6407" t="s">
        <v>29</v>
      </c>
      <c r="O6407" t="s">
        <v>29</v>
      </c>
      <c r="P6407">
        <v>2</v>
      </c>
      <c r="Q6407">
        <v>190</v>
      </c>
      <c r="R6407">
        <v>500</v>
      </c>
      <c r="S6407" t="str">
        <f>IF(Table1[[#This Row],[Average_Cost_for_two]]&lt;500,"Low",IF(Table1[[#This Row],[Average_Cost_for_two]]&lt;=1500,"Medium","High"))</f>
        <v>Medium</v>
      </c>
      <c r="T6407">
        <v>3.4</v>
      </c>
      <c r="U6407">
        <v>2010</v>
      </c>
      <c r="V6407">
        <v>4</v>
      </c>
      <c r="W6407">
        <v>21</v>
      </c>
      <c r="X6407">
        <f>IF(OR(Main!$U6407=0,
       Main!$V6407=0,
       Main!$W6407=0),
   "",
   DATE(Main!$U6407,
        Main!$V6407,
        Main!$W6407)
)</f>
        <v>40289</v>
      </c>
      <c r="Y6407">
        <f>Table1[[#This Row],[Average_Cost_for_two]]*VLOOKUP(Table1[[#This Row],[Currency]],currency!$A$2:$B$10,2,FALSE)</f>
        <v>6</v>
      </c>
      <c r="Z6407" t="str">
        <f>VLOOKUP(C6407,country!A:B,2,FALSE)</f>
        <v>India</v>
      </c>
      <c r="AA6407">
        <f t="shared" si="100"/>
        <v>2</v>
      </c>
    </row>
    <row r="6408" spans="1:27" ht="15.75" customHeight="1" x14ac:dyDescent="0.25">
      <c r="A6408">
        <v>17977749</v>
      </c>
      <c r="B6408" t="s">
        <v>1474</v>
      </c>
      <c r="C6408">
        <v>1</v>
      </c>
      <c r="D6408" t="s">
        <v>11222</v>
      </c>
      <c r="E6408" t="s">
        <v>13119</v>
      </c>
      <c r="F6408" t="s">
        <v>11248</v>
      </c>
      <c r="G6408" t="s">
        <v>11247</v>
      </c>
      <c r="H6408">
        <v>77.042098999999993</v>
      </c>
      <c r="I6408">
        <v>28.4120086</v>
      </c>
      <c r="J6408" t="s">
        <v>570</v>
      </c>
      <c r="K6408" t="s">
        <v>28</v>
      </c>
      <c r="L6408" t="s">
        <v>29</v>
      </c>
      <c r="M6408" t="s">
        <v>29</v>
      </c>
      <c r="N6408" t="s">
        <v>29</v>
      </c>
      <c r="O6408" t="s">
        <v>29</v>
      </c>
      <c r="P6408">
        <v>2</v>
      </c>
      <c r="Q6408">
        <v>35</v>
      </c>
      <c r="R6408">
        <v>500</v>
      </c>
      <c r="S6408" t="str">
        <f>IF(Table1[[#This Row],[Average_Cost_for_two]]&lt;500,"Low",IF(Table1[[#This Row],[Average_Cost_for_two]]&lt;=1500,"Medium","High"))</f>
        <v>Medium</v>
      </c>
      <c r="T6408">
        <v>3.6</v>
      </c>
      <c r="U6408">
        <v>2010</v>
      </c>
      <c r="V6408">
        <v>4</v>
      </c>
      <c r="W6408">
        <v>24</v>
      </c>
      <c r="X6408">
        <f>IF(OR(Main!$U6408=0,
       Main!$V6408=0,
       Main!$W6408=0),
   "",
   DATE(Main!$U6408,
        Main!$V6408,
        Main!$W6408)
)</f>
        <v>40292</v>
      </c>
      <c r="Y6408">
        <f>Table1[[#This Row],[Average_Cost_for_two]]*VLOOKUP(Table1[[#This Row],[Currency]],currency!$A$2:$B$10,2,FALSE)</f>
        <v>6</v>
      </c>
      <c r="Z6408" t="str">
        <f>VLOOKUP(C6408,country!A:B,2,FALSE)</f>
        <v>India</v>
      </c>
      <c r="AA6408">
        <f t="shared" si="100"/>
        <v>2</v>
      </c>
    </row>
    <row r="6409" spans="1:27" ht="15.75" customHeight="1" x14ac:dyDescent="0.25">
      <c r="A6409">
        <v>157</v>
      </c>
      <c r="B6409" t="s">
        <v>5925</v>
      </c>
      <c r="C6409">
        <v>1</v>
      </c>
      <c r="D6409" t="s">
        <v>11222</v>
      </c>
      <c r="E6409" t="s">
        <v>13120</v>
      </c>
      <c r="F6409" t="s">
        <v>11295</v>
      </c>
      <c r="G6409" t="s">
        <v>11296</v>
      </c>
      <c r="H6409">
        <v>77.081403899999998</v>
      </c>
      <c r="I6409">
        <v>28.4676142</v>
      </c>
      <c r="J6409" t="s">
        <v>5927</v>
      </c>
      <c r="K6409" t="s">
        <v>28</v>
      </c>
      <c r="L6409" t="s">
        <v>29</v>
      </c>
      <c r="M6409" t="s">
        <v>29</v>
      </c>
      <c r="N6409" t="s">
        <v>29</v>
      </c>
      <c r="O6409" t="s">
        <v>29</v>
      </c>
      <c r="P6409">
        <v>2</v>
      </c>
      <c r="Q6409">
        <v>125</v>
      </c>
      <c r="R6409">
        <v>500</v>
      </c>
      <c r="S6409" t="str">
        <f>IF(Table1[[#This Row],[Average_Cost_for_two]]&lt;500,"Low",IF(Table1[[#This Row],[Average_Cost_for_two]]&lt;=1500,"Medium","High"))</f>
        <v>Medium</v>
      </c>
      <c r="T6409">
        <v>2.5</v>
      </c>
      <c r="U6409">
        <v>2011</v>
      </c>
      <c r="V6409">
        <v>3</v>
      </c>
      <c r="W6409">
        <v>27</v>
      </c>
      <c r="X6409">
        <f>IF(OR(Main!$U6409=0,
       Main!$V6409=0,
       Main!$W6409=0),
   "",
   DATE(Main!$U6409,
        Main!$V6409,
        Main!$W6409)
)</f>
        <v>40629</v>
      </c>
      <c r="Y6409">
        <f>Table1[[#This Row],[Average_Cost_for_two]]*VLOOKUP(Table1[[#This Row],[Currency]],currency!$A$2:$B$10,2,FALSE)</f>
        <v>6</v>
      </c>
      <c r="Z6409" t="str">
        <f>VLOOKUP(C6409,country!A:B,2,FALSE)</f>
        <v>India</v>
      </c>
      <c r="AA6409">
        <f t="shared" si="100"/>
        <v>1</v>
      </c>
    </row>
    <row r="6410" spans="1:27" ht="15.75" customHeight="1" x14ac:dyDescent="0.25">
      <c r="A6410">
        <v>158</v>
      </c>
      <c r="B6410" t="s">
        <v>5925</v>
      </c>
      <c r="C6410">
        <v>1</v>
      </c>
      <c r="D6410" t="s">
        <v>11222</v>
      </c>
      <c r="E6410" t="s">
        <v>12232</v>
      </c>
      <c r="F6410" t="s">
        <v>11447</v>
      </c>
      <c r="G6410" t="s">
        <v>11448</v>
      </c>
      <c r="H6410">
        <v>77.093086839999998</v>
      </c>
      <c r="I6410">
        <v>28.47568922</v>
      </c>
      <c r="J6410" t="s">
        <v>5927</v>
      </c>
      <c r="K6410" t="s">
        <v>28</v>
      </c>
      <c r="L6410" t="s">
        <v>29</v>
      </c>
      <c r="M6410" t="s">
        <v>29</v>
      </c>
      <c r="N6410" t="s">
        <v>29</v>
      </c>
      <c r="O6410" t="s">
        <v>29</v>
      </c>
      <c r="P6410">
        <v>2</v>
      </c>
      <c r="Q6410">
        <v>46</v>
      </c>
      <c r="R6410">
        <v>500</v>
      </c>
      <c r="S6410" t="str">
        <f>IF(Table1[[#This Row],[Average_Cost_for_two]]&lt;500,"Low",IF(Table1[[#This Row],[Average_Cost_for_two]]&lt;=1500,"Medium","High"))</f>
        <v>Medium</v>
      </c>
      <c r="T6410">
        <v>3.1</v>
      </c>
      <c r="U6410">
        <v>2018</v>
      </c>
      <c r="V6410">
        <v>3</v>
      </c>
      <c r="W6410">
        <v>18</v>
      </c>
      <c r="X6410">
        <f>IF(OR(Main!$U6410=0,
       Main!$V6410=0,
       Main!$W6410=0),
   "",
   DATE(Main!$U6410,
        Main!$V6410,
        Main!$W6410)
)</f>
        <v>43177</v>
      </c>
      <c r="Y6410">
        <f>Table1[[#This Row],[Average_Cost_for_two]]*VLOOKUP(Table1[[#This Row],[Currency]],currency!$A$2:$B$10,2,FALSE)</f>
        <v>6</v>
      </c>
      <c r="Z6410" t="str">
        <f>VLOOKUP(C6410,country!A:B,2,FALSE)</f>
        <v>India</v>
      </c>
      <c r="AA6410">
        <f t="shared" si="100"/>
        <v>1</v>
      </c>
    </row>
    <row r="6411" spans="1:27" ht="15.75" customHeight="1" x14ac:dyDescent="0.25">
      <c r="A6411">
        <v>18372311</v>
      </c>
      <c r="B6411" t="s">
        <v>13118</v>
      </c>
      <c r="C6411">
        <v>1</v>
      </c>
      <c r="D6411" t="s">
        <v>11222</v>
      </c>
      <c r="E6411" t="s">
        <v>11225</v>
      </c>
      <c r="F6411" t="s">
        <v>11224</v>
      </c>
      <c r="G6411" t="s">
        <v>11225</v>
      </c>
      <c r="H6411">
        <v>77.094031000000001</v>
      </c>
      <c r="I6411">
        <v>28.492698000000001</v>
      </c>
      <c r="J6411" t="s">
        <v>3299</v>
      </c>
      <c r="K6411" t="s">
        <v>28</v>
      </c>
      <c r="L6411" t="s">
        <v>29</v>
      </c>
      <c r="M6411" t="s">
        <v>36</v>
      </c>
      <c r="N6411" t="s">
        <v>29</v>
      </c>
      <c r="O6411" t="s">
        <v>29</v>
      </c>
      <c r="P6411">
        <v>2</v>
      </c>
      <c r="Q6411">
        <v>52</v>
      </c>
      <c r="R6411">
        <v>500</v>
      </c>
      <c r="S6411" t="str">
        <f>IF(Table1[[#This Row],[Average_Cost_for_two]]&lt;500,"Low",IF(Table1[[#This Row],[Average_Cost_for_two]]&lt;=1500,"Medium","High"))</f>
        <v>Medium</v>
      </c>
      <c r="T6411">
        <v>3.5</v>
      </c>
      <c r="U6411">
        <v>2011</v>
      </c>
      <c r="V6411">
        <v>3</v>
      </c>
      <c r="W6411">
        <v>27</v>
      </c>
      <c r="X6411">
        <f>IF(OR(Main!$U6411=0,
       Main!$V6411=0,
       Main!$W6411=0),
   "",
   DATE(Main!$U6411,
        Main!$V6411,
        Main!$W6411)
)</f>
        <v>40629</v>
      </c>
      <c r="Y6411">
        <f>Table1[[#This Row],[Average_Cost_for_two]]*VLOOKUP(Table1[[#This Row],[Currency]],currency!$A$2:$B$10,2,FALSE)</f>
        <v>6</v>
      </c>
      <c r="Z6411" t="str">
        <f>VLOOKUP(C6411,country!A:B,2,FALSE)</f>
        <v>India</v>
      </c>
      <c r="AA6411">
        <f t="shared" si="100"/>
        <v>1</v>
      </c>
    </row>
    <row r="6412" spans="1:27" ht="15.75" customHeight="1" x14ac:dyDescent="0.25">
      <c r="A6412">
        <v>307185</v>
      </c>
      <c r="B6412" t="s">
        <v>13121</v>
      </c>
      <c r="C6412">
        <v>1</v>
      </c>
      <c r="D6412" t="s">
        <v>11222</v>
      </c>
      <c r="E6412" t="s">
        <v>11229</v>
      </c>
      <c r="F6412" t="s">
        <v>11228</v>
      </c>
      <c r="G6412" t="s">
        <v>11229</v>
      </c>
      <c r="H6412">
        <v>77.085838300000006</v>
      </c>
      <c r="I6412">
        <v>28.470018199999998</v>
      </c>
      <c r="J6412" t="s">
        <v>13122</v>
      </c>
      <c r="K6412" t="s">
        <v>28</v>
      </c>
      <c r="L6412" t="s">
        <v>29</v>
      </c>
      <c r="M6412" t="s">
        <v>36</v>
      </c>
      <c r="N6412" t="s">
        <v>29</v>
      </c>
      <c r="O6412" t="s">
        <v>29</v>
      </c>
      <c r="P6412">
        <v>2</v>
      </c>
      <c r="Q6412">
        <v>165</v>
      </c>
      <c r="R6412">
        <v>500</v>
      </c>
      <c r="S6412" t="str">
        <f>IF(Table1[[#This Row],[Average_Cost_for_two]]&lt;500,"Low",IF(Table1[[#This Row],[Average_Cost_for_two]]&lt;=1500,"Medium","High"))</f>
        <v>Medium</v>
      </c>
      <c r="T6412">
        <v>3.4</v>
      </c>
      <c r="U6412">
        <v>2011</v>
      </c>
      <c r="V6412">
        <v>3</v>
      </c>
      <c r="W6412">
        <v>5</v>
      </c>
      <c r="X6412">
        <f>IF(OR(Main!$U6412=0,
       Main!$V6412=0,
       Main!$W6412=0),
   "",
   DATE(Main!$U6412,
        Main!$V6412,
        Main!$W6412)
)</f>
        <v>40607</v>
      </c>
      <c r="Y6412">
        <f>Table1[[#This Row],[Average_Cost_for_two]]*VLOOKUP(Table1[[#This Row],[Currency]],currency!$A$2:$B$10,2,FALSE)</f>
        <v>6</v>
      </c>
      <c r="Z6412" t="str">
        <f>VLOOKUP(C6412,country!A:B,2,FALSE)</f>
        <v>India</v>
      </c>
      <c r="AA6412">
        <f t="shared" si="100"/>
        <v>1</v>
      </c>
    </row>
    <row r="6413" spans="1:27" ht="15.75" customHeight="1" x14ac:dyDescent="0.25">
      <c r="A6413">
        <v>18138434</v>
      </c>
      <c r="B6413" t="s">
        <v>13123</v>
      </c>
      <c r="C6413">
        <v>1</v>
      </c>
      <c r="D6413" t="s">
        <v>11222</v>
      </c>
      <c r="E6413" t="s">
        <v>13124</v>
      </c>
      <c r="F6413" t="s">
        <v>11228</v>
      </c>
      <c r="G6413" t="s">
        <v>11229</v>
      </c>
      <c r="H6413">
        <v>77.088058399999994</v>
      </c>
      <c r="I6413">
        <v>28.461619200000001</v>
      </c>
      <c r="J6413" t="s">
        <v>474</v>
      </c>
      <c r="K6413" t="s">
        <v>28</v>
      </c>
      <c r="L6413" t="s">
        <v>29</v>
      </c>
      <c r="M6413" t="s">
        <v>36</v>
      </c>
      <c r="N6413" t="s">
        <v>29</v>
      </c>
      <c r="O6413" t="s">
        <v>29</v>
      </c>
      <c r="P6413">
        <v>2</v>
      </c>
      <c r="Q6413">
        <v>90</v>
      </c>
      <c r="R6413">
        <v>500</v>
      </c>
      <c r="S6413" t="str">
        <f>IF(Table1[[#This Row],[Average_Cost_for_two]]&lt;500,"Low",IF(Table1[[#This Row],[Average_Cost_for_two]]&lt;=1500,"Medium","High"))</f>
        <v>Medium</v>
      </c>
      <c r="T6413">
        <v>3.9</v>
      </c>
      <c r="U6413">
        <v>2012</v>
      </c>
      <c r="V6413">
        <v>3</v>
      </c>
      <c r="W6413">
        <v>4</v>
      </c>
      <c r="X6413">
        <f>IF(OR(Main!$U6413=0,
       Main!$V6413=0,
       Main!$W6413=0),
   "",
   DATE(Main!$U6413,
        Main!$V6413,
        Main!$W6413)
)</f>
        <v>40972</v>
      </c>
      <c r="Y6413">
        <f>Table1[[#This Row],[Average_Cost_for_two]]*VLOOKUP(Table1[[#This Row],[Currency]],currency!$A$2:$B$10,2,FALSE)</f>
        <v>6</v>
      </c>
      <c r="Z6413" t="str">
        <f>VLOOKUP(C6413,country!A:B,2,FALSE)</f>
        <v>India</v>
      </c>
      <c r="AA6413">
        <f t="shared" si="100"/>
        <v>1</v>
      </c>
    </row>
    <row r="6414" spans="1:27" ht="15.75" customHeight="1" x14ac:dyDescent="0.25">
      <c r="A6414">
        <v>308447</v>
      </c>
      <c r="B6414" t="s">
        <v>13125</v>
      </c>
      <c r="C6414">
        <v>1</v>
      </c>
      <c r="D6414" t="s">
        <v>11222</v>
      </c>
      <c r="E6414" t="s">
        <v>13126</v>
      </c>
      <c r="F6414" t="s">
        <v>11325</v>
      </c>
      <c r="G6414" t="s">
        <v>11326</v>
      </c>
      <c r="H6414">
        <v>77.072680599999998</v>
      </c>
      <c r="I6414">
        <v>28.459423999999999</v>
      </c>
      <c r="J6414" t="s">
        <v>523</v>
      </c>
      <c r="K6414" t="s">
        <v>28</v>
      </c>
      <c r="L6414" t="s">
        <v>29</v>
      </c>
      <c r="M6414" t="s">
        <v>36</v>
      </c>
      <c r="N6414" t="s">
        <v>29</v>
      </c>
      <c r="O6414" t="s">
        <v>29</v>
      </c>
      <c r="P6414">
        <v>2</v>
      </c>
      <c r="Q6414">
        <v>647</v>
      </c>
      <c r="R6414">
        <v>500</v>
      </c>
      <c r="S6414" t="str">
        <f>IF(Table1[[#This Row],[Average_Cost_for_two]]&lt;500,"Low",IF(Table1[[#This Row],[Average_Cost_for_two]]&lt;=1500,"Medium","High"))</f>
        <v>Medium</v>
      </c>
      <c r="T6414">
        <v>4</v>
      </c>
      <c r="U6414">
        <v>2013</v>
      </c>
      <c r="V6414">
        <v>3</v>
      </c>
      <c r="W6414">
        <v>25</v>
      </c>
      <c r="X6414">
        <f>IF(OR(Main!$U6414=0,
       Main!$V6414=0,
       Main!$W6414=0),
   "",
   DATE(Main!$U6414,
        Main!$V6414,
        Main!$W6414)
)</f>
        <v>41358</v>
      </c>
      <c r="Y6414">
        <f>Table1[[#This Row],[Average_Cost_for_two]]*VLOOKUP(Table1[[#This Row],[Currency]],currency!$A$2:$B$10,2,FALSE)</f>
        <v>6</v>
      </c>
      <c r="Z6414" t="str">
        <f>VLOOKUP(C6414,country!A:B,2,FALSE)</f>
        <v>India</v>
      </c>
      <c r="AA6414">
        <f t="shared" si="100"/>
        <v>1</v>
      </c>
    </row>
    <row r="6415" spans="1:27" ht="15.75" customHeight="1" x14ac:dyDescent="0.25">
      <c r="A6415">
        <v>159</v>
      </c>
      <c r="B6415" t="s">
        <v>5925</v>
      </c>
      <c r="C6415">
        <v>1</v>
      </c>
      <c r="D6415" t="s">
        <v>11222</v>
      </c>
      <c r="E6415" t="s">
        <v>13127</v>
      </c>
      <c r="F6415" t="s">
        <v>11338</v>
      </c>
      <c r="G6415" t="s">
        <v>11339</v>
      </c>
      <c r="H6415">
        <v>77.080212399999994</v>
      </c>
      <c r="I6415">
        <v>28.480476199999998</v>
      </c>
      <c r="J6415" t="s">
        <v>5927</v>
      </c>
      <c r="K6415" t="s">
        <v>28</v>
      </c>
      <c r="L6415" t="s">
        <v>29</v>
      </c>
      <c r="M6415" t="s">
        <v>36</v>
      </c>
      <c r="N6415" t="s">
        <v>29</v>
      </c>
      <c r="O6415" t="s">
        <v>29</v>
      </c>
      <c r="P6415">
        <v>2</v>
      </c>
      <c r="Q6415">
        <v>81</v>
      </c>
      <c r="R6415">
        <v>500</v>
      </c>
      <c r="S6415" t="str">
        <f>IF(Table1[[#This Row],[Average_Cost_for_two]]&lt;500,"Low",IF(Table1[[#This Row],[Average_Cost_for_two]]&lt;=1500,"Medium","High"))</f>
        <v>Medium</v>
      </c>
      <c r="T6415">
        <v>3.3</v>
      </c>
      <c r="U6415">
        <v>2013</v>
      </c>
      <c r="V6415">
        <v>3</v>
      </c>
      <c r="W6415">
        <v>20</v>
      </c>
      <c r="X6415">
        <f>IF(OR(Main!$U6415=0,
       Main!$V6415=0,
       Main!$W6415=0),
   "",
   DATE(Main!$U6415,
        Main!$V6415,
        Main!$W6415)
)</f>
        <v>41353</v>
      </c>
      <c r="Y6415">
        <f>Table1[[#This Row],[Average_Cost_for_two]]*VLOOKUP(Table1[[#This Row],[Currency]],currency!$A$2:$B$10,2,FALSE)</f>
        <v>6</v>
      </c>
      <c r="Z6415" t="str">
        <f>VLOOKUP(C6415,country!A:B,2,FALSE)</f>
        <v>India</v>
      </c>
      <c r="AA6415">
        <f t="shared" si="100"/>
        <v>1</v>
      </c>
    </row>
    <row r="6416" spans="1:27" ht="15.75" customHeight="1" x14ac:dyDescent="0.25">
      <c r="A6416">
        <v>1140</v>
      </c>
      <c r="B6416" t="s">
        <v>13128</v>
      </c>
      <c r="C6416">
        <v>1</v>
      </c>
      <c r="D6416" t="s">
        <v>11222</v>
      </c>
      <c r="E6416" t="s">
        <v>13129</v>
      </c>
      <c r="F6416" t="s">
        <v>11251</v>
      </c>
      <c r="G6416" t="s">
        <v>11252</v>
      </c>
      <c r="H6416">
        <v>77.020392000000001</v>
      </c>
      <c r="I6416">
        <v>28.470353200000002</v>
      </c>
      <c r="J6416" t="s">
        <v>609</v>
      </c>
      <c r="K6416" t="s">
        <v>28</v>
      </c>
      <c r="L6416" t="s">
        <v>29</v>
      </c>
      <c r="M6416" t="s">
        <v>36</v>
      </c>
      <c r="N6416" t="s">
        <v>29</v>
      </c>
      <c r="O6416" t="s">
        <v>29</v>
      </c>
      <c r="P6416">
        <v>2</v>
      </c>
      <c r="Q6416">
        <v>30</v>
      </c>
      <c r="R6416">
        <v>500</v>
      </c>
      <c r="S6416" t="str">
        <f>IF(Table1[[#This Row],[Average_Cost_for_two]]&lt;500,"Low",IF(Table1[[#This Row],[Average_Cost_for_two]]&lt;=1500,"Medium","High"))</f>
        <v>Medium</v>
      </c>
      <c r="T6416">
        <v>3</v>
      </c>
      <c r="U6416">
        <v>2014</v>
      </c>
      <c r="V6416">
        <v>3</v>
      </c>
      <c r="W6416">
        <v>19</v>
      </c>
      <c r="X6416">
        <f>IF(OR(Main!$U6416=0,
       Main!$V6416=0,
       Main!$W6416=0),
   "",
   DATE(Main!$U6416,
        Main!$V6416,
        Main!$W6416)
)</f>
        <v>41717</v>
      </c>
      <c r="Y6416">
        <f>Table1[[#This Row],[Average_Cost_for_two]]*VLOOKUP(Table1[[#This Row],[Currency]],currency!$A$2:$B$10,2,FALSE)</f>
        <v>6</v>
      </c>
      <c r="Z6416" t="str">
        <f>VLOOKUP(C6416,country!A:B,2,FALSE)</f>
        <v>India</v>
      </c>
      <c r="AA6416">
        <f t="shared" si="100"/>
        <v>1</v>
      </c>
    </row>
    <row r="6417" spans="1:27" ht="15.75" customHeight="1" x14ac:dyDescent="0.25">
      <c r="A6417">
        <v>18423107</v>
      </c>
      <c r="B6417" t="s">
        <v>661</v>
      </c>
      <c r="C6417">
        <v>1</v>
      </c>
      <c r="D6417" t="s">
        <v>11222</v>
      </c>
      <c r="E6417" t="s">
        <v>11646</v>
      </c>
      <c r="F6417" t="s">
        <v>11645</v>
      </c>
      <c r="G6417" t="s">
        <v>11646</v>
      </c>
      <c r="H6417">
        <v>77.054064299999993</v>
      </c>
      <c r="I6417">
        <v>28.504178400000001</v>
      </c>
      <c r="J6417" t="s">
        <v>611</v>
      </c>
      <c r="K6417" t="s">
        <v>28</v>
      </c>
      <c r="L6417" t="s">
        <v>29</v>
      </c>
      <c r="M6417" t="s">
        <v>36</v>
      </c>
      <c r="N6417" t="s">
        <v>29</v>
      </c>
      <c r="O6417" t="s">
        <v>29</v>
      </c>
      <c r="P6417">
        <v>2</v>
      </c>
      <c r="Q6417">
        <v>15</v>
      </c>
      <c r="R6417">
        <v>500</v>
      </c>
      <c r="S6417" t="str">
        <f>IF(Table1[[#This Row],[Average_Cost_for_two]]&lt;500,"Low",IF(Table1[[#This Row],[Average_Cost_for_two]]&lt;=1500,"Medium","High"))</f>
        <v>Medium</v>
      </c>
      <c r="T6417">
        <v>3.3</v>
      </c>
      <c r="U6417">
        <v>2015</v>
      </c>
      <c r="V6417">
        <v>3</v>
      </c>
      <c r="W6417">
        <v>22</v>
      </c>
      <c r="X6417">
        <f>IF(OR(Main!$U6417=0,
       Main!$V6417=0,
       Main!$W6417=0),
   "",
   DATE(Main!$U6417,
        Main!$V6417,
        Main!$W6417)
)</f>
        <v>42085</v>
      </c>
      <c r="Y6417">
        <f>Table1[[#This Row],[Average_Cost_for_two]]*VLOOKUP(Table1[[#This Row],[Currency]],currency!$A$2:$B$10,2,FALSE)</f>
        <v>6</v>
      </c>
      <c r="Z6417" t="str">
        <f>VLOOKUP(C6417,country!A:B,2,FALSE)</f>
        <v>India</v>
      </c>
      <c r="AA6417">
        <f t="shared" si="100"/>
        <v>1</v>
      </c>
    </row>
    <row r="6418" spans="1:27" ht="15.75" customHeight="1" x14ac:dyDescent="0.25">
      <c r="A6418">
        <v>18345780</v>
      </c>
      <c r="B6418" t="s">
        <v>13130</v>
      </c>
      <c r="C6418">
        <v>1</v>
      </c>
      <c r="D6418" t="s">
        <v>11222</v>
      </c>
      <c r="E6418" t="s">
        <v>13131</v>
      </c>
      <c r="F6418" t="s">
        <v>11528</v>
      </c>
      <c r="G6418" t="s">
        <v>11529</v>
      </c>
      <c r="H6418">
        <v>77.059816600000005</v>
      </c>
      <c r="I6418">
        <v>28.434507400000001</v>
      </c>
      <c r="J6418" t="s">
        <v>575</v>
      </c>
      <c r="K6418" t="s">
        <v>28</v>
      </c>
      <c r="L6418" t="s">
        <v>29</v>
      </c>
      <c r="M6418" t="s">
        <v>29</v>
      </c>
      <c r="N6418" t="s">
        <v>29</v>
      </c>
      <c r="O6418" t="s">
        <v>29</v>
      </c>
      <c r="P6418">
        <v>2</v>
      </c>
      <c r="Q6418">
        <v>18</v>
      </c>
      <c r="R6418">
        <v>500</v>
      </c>
      <c r="S6418" t="str">
        <f>IF(Table1[[#This Row],[Average_Cost_for_two]]&lt;500,"Low",IF(Table1[[#This Row],[Average_Cost_for_two]]&lt;=1500,"Medium","High"))</f>
        <v>Medium</v>
      </c>
      <c r="T6418">
        <v>3.2</v>
      </c>
      <c r="U6418">
        <v>2013</v>
      </c>
      <c r="V6418">
        <v>3</v>
      </c>
      <c r="W6418">
        <v>5</v>
      </c>
      <c r="X6418">
        <f>IF(OR(Main!$U6418=0,
       Main!$V6418=0,
       Main!$W6418=0),
   "",
   DATE(Main!$U6418,
        Main!$V6418,
        Main!$W6418)
)</f>
        <v>41338</v>
      </c>
      <c r="Y6418">
        <f>Table1[[#This Row],[Average_Cost_for_two]]*VLOOKUP(Table1[[#This Row],[Currency]],currency!$A$2:$B$10,2,FALSE)</f>
        <v>6</v>
      </c>
      <c r="Z6418" t="str">
        <f>VLOOKUP(C6418,country!A:B,2,FALSE)</f>
        <v>India</v>
      </c>
      <c r="AA6418">
        <f t="shared" si="100"/>
        <v>1</v>
      </c>
    </row>
    <row r="6419" spans="1:27" ht="15.75" customHeight="1" x14ac:dyDescent="0.25">
      <c r="A6419">
        <v>5190</v>
      </c>
      <c r="B6419" t="s">
        <v>13132</v>
      </c>
      <c r="C6419">
        <v>1</v>
      </c>
      <c r="D6419" t="s">
        <v>11222</v>
      </c>
      <c r="E6419" t="s">
        <v>13133</v>
      </c>
      <c r="F6419" t="s">
        <v>11235</v>
      </c>
      <c r="G6419" t="s">
        <v>11236</v>
      </c>
      <c r="H6419">
        <v>77.101725900000005</v>
      </c>
      <c r="I6419">
        <v>28.421413999999999</v>
      </c>
      <c r="J6419" t="s">
        <v>477</v>
      </c>
      <c r="K6419" t="s">
        <v>28</v>
      </c>
      <c r="L6419" t="s">
        <v>29</v>
      </c>
      <c r="M6419" t="s">
        <v>29</v>
      </c>
      <c r="N6419" t="s">
        <v>29</v>
      </c>
      <c r="O6419" t="s">
        <v>29</v>
      </c>
      <c r="P6419">
        <v>2</v>
      </c>
      <c r="Q6419">
        <v>48</v>
      </c>
      <c r="R6419">
        <v>500</v>
      </c>
      <c r="S6419" t="str">
        <f>IF(Table1[[#This Row],[Average_Cost_for_two]]&lt;500,"Low",IF(Table1[[#This Row],[Average_Cost_for_two]]&lt;=1500,"Medium","High"))</f>
        <v>Medium</v>
      </c>
      <c r="T6419">
        <v>3.2</v>
      </c>
      <c r="U6419">
        <v>2014</v>
      </c>
      <c r="V6419">
        <v>3</v>
      </c>
      <c r="W6419">
        <v>12</v>
      </c>
      <c r="X6419">
        <f>IF(OR(Main!$U6419=0,
       Main!$V6419=0,
       Main!$W6419=0),
   "",
   DATE(Main!$U6419,
        Main!$V6419,
        Main!$W6419)
)</f>
        <v>41710</v>
      </c>
      <c r="Y6419">
        <f>Table1[[#This Row],[Average_Cost_for_two]]*VLOOKUP(Table1[[#This Row],[Currency]],currency!$A$2:$B$10,2,FALSE)</f>
        <v>6</v>
      </c>
      <c r="Z6419" t="str">
        <f>VLOOKUP(C6419,country!A:B,2,FALSE)</f>
        <v>India</v>
      </c>
      <c r="AA6419">
        <f t="shared" si="100"/>
        <v>1</v>
      </c>
    </row>
    <row r="6420" spans="1:27" ht="15.75" customHeight="1" x14ac:dyDescent="0.25">
      <c r="A6420">
        <v>311975</v>
      </c>
      <c r="B6420" t="s">
        <v>13134</v>
      </c>
      <c r="C6420">
        <v>1</v>
      </c>
      <c r="D6420" t="s">
        <v>11222</v>
      </c>
      <c r="E6420" t="s">
        <v>13135</v>
      </c>
      <c r="F6420" t="s">
        <v>11390</v>
      </c>
      <c r="G6420" t="s">
        <v>11391</v>
      </c>
      <c r="H6420">
        <v>77.017610700000006</v>
      </c>
      <c r="I6420">
        <v>28.467310999999999</v>
      </c>
      <c r="J6420" t="s">
        <v>2165</v>
      </c>
      <c r="K6420" t="s">
        <v>28</v>
      </c>
      <c r="L6420" t="s">
        <v>29</v>
      </c>
      <c r="M6420" t="s">
        <v>29</v>
      </c>
      <c r="N6420" t="s">
        <v>29</v>
      </c>
      <c r="O6420" t="s">
        <v>29</v>
      </c>
      <c r="P6420">
        <v>2</v>
      </c>
      <c r="Q6420">
        <v>22</v>
      </c>
      <c r="R6420">
        <v>500</v>
      </c>
      <c r="S6420" t="str">
        <f>IF(Table1[[#This Row],[Average_Cost_for_two]]&lt;500,"Low",IF(Table1[[#This Row],[Average_Cost_for_two]]&lt;=1500,"Medium","High"))</f>
        <v>Medium</v>
      </c>
      <c r="T6420">
        <v>3.3</v>
      </c>
      <c r="U6420">
        <v>2016</v>
      </c>
      <c r="V6420">
        <v>3</v>
      </c>
      <c r="W6420">
        <v>28</v>
      </c>
      <c r="X6420">
        <f>IF(OR(Main!$U6420=0,
       Main!$V6420=0,
       Main!$W6420=0),
   "",
   DATE(Main!$U6420,
        Main!$V6420,
        Main!$W6420)
)</f>
        <v>42457</v>
      </c>
      <c r="Y6420">
        <f>Table1[[#This Row],[Average_Cost_for_two]]*VLOOKUP(Table1[[#This Row],[Currency]],currency!$A$2:$B$10,2,FALSE)</f>
        <v>6</v>
      </c>
      <c r="Z6420" t="str">
        <f>VLOOKUP(C6420,country!A:B,2,FALSE)</f>
        <v>India</v>
      </c>
      <c r="AA6420">
        <f t="shared" si="100"/>
        <v>1</v>
      </c>
    </row>
    <row r="6421" spans="1:27" ht="15.75" customHeight="1" x14ac:dyDescent="0.25">
      <c r="A6421">
        <v>18277212</v>
      </c>
      <c r="B6421" t="s">
        <v>13136</v>
      </c>
      <c r="C6421">
        <v>1</v>
      </c>
      <c r="D6421" t="s">
        <v>11222</v>
      </c>
      <c r="E6421" t="s">
        <v>13137</v>
      </c>
      <c r="F6421" t="s">
        <v>11248</v>
      </c>
      <c r="G6421" t="s">
        <v>11247</v>
      </c>
      <c r="H6421">
        <v>77.0383803</v>
      </c>
      <c r="I6421">
        <v>28.4183524</v>
      </c>
      <c r="J6421" t="s">
        <v>559</v>
      </c>
      <c r="K6421" t="s">
        <v>28</v>
      </c>
      <c r="L6421" t="s">
        <v>29</v>
      </c>
      <c r="M6421" t="s">
        <v>29</v>
      </c>
      <c r="N6421" t="s">
        <v>29</v>
      </c>
      <c r="O6421" t="s">
        <v>29</v>
      </c>
      <c r="P6421">
        <v>2</v>
      </c>
      <c r="Q6421">
        <v>17</v>
      </c>
      <c r="R6421">
        <v>500</v>
      </c>
      <c r="S6421" t="str">
        <f>IF(Table1[[#This Row],[Average_Cost_for_two]]&lt;500,"Low",IF(Table1[[#This Row],[Average_Cost_for_two]]&lt;=1500,"Medium","High"))</f>
        <v>Medium</v>
      </c>
      <c r="T6421">
        <v>3.3</v>
      </c>
      <c r="U6421">
        <v>2015</v>
      </c>
      <c r="V6421">
        <v>3</v>
      </c>
      <c r="W6421">
        <v>26</v>
      </c>
      <c r="X6421">
        <f>IF(OR(Main!$U6421=0,
       Main!$V6421=0,
       Main!$W6421=0),
   "",
   DATE(Main!$U6421,
        Main!$V6421,
        Main!$W6421)
)</f>
        <v>42089</v>
      </c>
      <c r="Y6421">
        <f>Table1[[#This Row],[Average_Cost_for_two]]*VLOOKUP(Table1[[#This Row],[Currency]],currency!$A$2:$B$10,2,FALSE)</f>
        <v>6</v>
      </c>
      <c r="Z6421" t="str">
        <f>VLOOKUP(C6421,country!A:B,2,FALSE)</f>
        <v>India</v>
      </c>
      <c r="AA6421">
        <f t="shared" si="100"/>
        <v>1</v>
      </c>
    </row>
    <row r="6422" spans="1:27" ht="15.75" customHeight="1" x14ac:dyDescent="0.25">
      <c r="A6422">
        <v>310870</v>
      </c>
      <c r="B6422" t="s">
        <v>13138</v>
      </c>
      <c r="C6422">
        <v>1</v>
      </c>
      <c r="D6422" t="s">
        <v>11222</v>
      </c>
      <c r="E6422" t="s">
        <v>13139</v>
      </c>
      <c r="F6422" t="s">
        <v>11254</v>
      </c>
      <c r="G6422" t="s">
        <v>11255</v>
      </c>
      <c r="H6422">
        <v>77.072860500000004</v>
      </c>
      <c r="I6422">
        <v>28.501125200000001</v>
      </c>
      <c r="J6422" t="s">
        <v>480</v>
      </c>
      <c r="K6422" t="s">
        <v>28</v>
      </c>
      <c r="L6422" t="s">
        <v>29</v>
      </c>
      <c r="M6422" t="s">
        <v>29</v>
      </c>
      <c r="N6422" t="s">
        <v>29</v>
      </c>
      <c r="O6422" t="s">
        <v>29</v>
      </c>
      <c r="P6422">
        <v>2</v>
      </c>
      <c r="Q6422">
        <v>17</v>
      </c>
      <c r="R6422">
        <v>500</v>
      </c>
      <c r="S6422" t="str">
        <f>IF(Table1[[#This Row],[Average_Cost_for_two]]&lt;500,"Low",IF(Table1[[#This Row],[Average_Cost_for_two]]&lt;=1500,"Medium","High"))</f>
        <v>Medium</v>
      </c>
      <c r="T6422">
        <v>3.1</v>
      </c>
      <c r="U6422">
        <v>2011</v>
      </c>
      <c r="V6422">
        <v>3</v>
      </c>
      <c r="W6422">
        <v>12</v>
      </c>
      <c r="X6422">
        <f>IF(OR(Main!$U6422=0,
       Main!$V6422=0,
       Main!$W6422=0),
   "",
   DATE(Main!$U6422,
        Main!$V6422,
        Main!$W6422)
)</f>
        <v>40614</v>
      </c>
      <c r="Y6422">
        <f>Table1[[#This Row],[Average_Cost_for_two]]*VLOOKUP(Table1[[#This Row],[Currency]],currency!$A$2:$B$10,2,FALSE)</f>
        <v>6</v>
      </c>
      <c r="Z6422" t="str">
        <f>VLOOKUP(C6422,country!A:B,2,FALSE)</f>
        <v>India</v>
      </c>
      <c r="AA6422">
        <f t="shared" si="100"/>
        <v>1</v>
      </c>
    </row>
    <row r="6423" spans="1:27" ht="15.75" customHeight="1" x14ac:dyDescent="0.25">
      <c r="A6423">
        <v>9967</v>
      </c>
      <c r="B6423" t="s">
        <v>5911</v>
      </c>
      <c r="C6423">
        <v>1</v>
      </c>
      <c r="D6423" t="s">
        <v>11222</v>
      </c>
      <c r="E6423" t="s">
        <v>13140</v>
      </c>
      <c r="F6423" t="s">
        <v>11555</v>
      </c>
      <c r="G6423" t="s">
        <v>11556</v>
      </c>
      <c r="H6423">
        <v>77.0714215</v>
      </c>
      <c r="I6423">
        <v>28.509680700000001</v>
      </c>
      <c r="J6423" t="s">
        <v>5913</v>
      </c>
      <c r="K6423" t="s">
        <v>28</v>
      </c>
      <c r="L6423" t="s">
        <v>29</v>
      </c>
      <c r="M6423" t="s">
        <v>29</v>
      </c>
      <c r="N6423" t="s">
        <v>29</v>
      </c>
      <c r="O6423" t="s">
        <v>29</v>
      </c>
      <c r="P6423">
        <v>2</v>
      </c>
      <c r="Q6423">
        <v>35</v>
      </c>
      <c r="R6423">
        <v>500</v>
      </c>
      <c r="S6423" t="str">
        <f>IF(Table1[[#This Row],[Average_Cost_for_two]]&lt;500,"Low",IF(Table1[[#This Row],[Average_Cost_for_two]]&lt;=1500,"Medium","High"))</f>
        <v>Medium</v>
      </c>
      <c r="T6423">
        <v>3.3</v>
      </c>
      <c r="U6423">
        <v>2015</v>
      </c>
      <c r="V6423">
        <v>3</v>
      </c>
      <c r="W6423">
        <v>25</v>
      </c>
      <c r="X6423">
        <f>IF(OR(Main!$U6423=0,
       Main!$V6423=0,
       Main!$W6423=0),
   "",
   DATE(Main!$U6423,
        Main!$V6423,
        Main!$W6423)
)</f>
        <v>42088</v>
      </c>
      <c r="Y6423">
        <f>Table1[[#This Row],[Average_Cost_for_two]]*VLOOKUP(Table1[[#This Row],[Currency]],currency!$A$2:$B$10,2,FALSE)</f>
        <v>6</v>
      </c>
      <c r="Z6423" t="str">
        <f>VLOOKUP(C6423,country!A:B,2,FALSE)</f>
        <v>India</v>
      </c>
      <c r="AA6423">
        <f t="shared" si="100"/>
        <v>1</v>
      </c>
    </row>
    <row r="6424" spans="1:27" ht="15.75" customHeight="1" x14ac:dyDescent="0.25">
      <c r="A6424">
        <v>5084</v>
      </c>
      <c r="B6424" t="s">
        <v>13141</v>
      </c>
      <c r="C6424">
        <v>1</v>
      </c>
      <c r="D6424" t="s">
        <v>11222</v>
      </c>
      <c r="E6424" t="s">
        <v>13142</v>
      </c>
      <c r="F6424" t="s">
        <v>11345</v>
      </c>
      <c r="G6424" t="s">
        <v>11346</v>
      </c>
      <c r="H6424">
        <v>77.020659600000002</v>
      </c>
      <c r="I6424">
        <v>28.466715700000002</v>
      </c>
      <c r="J6424" t="s">
        <v>27</v>
      </c>
      <c r="K6424" t="s">
        <v>28</v>
      </c>
      <c r="L6424" t="s">
        <v>29</v>
      </c>
      <c r="M6424" t="s">
        <v>29</v>
      </c>
      <c r="N6424" t="s">
        <v>29</v>
      </c>
      <c r="O6424" t="s">
        <v>29</v>
      </c>
      <c r="P6424">
        <v>2</v>
      </c>
      <c r="Q6424">
        <v>18</v>
      </c>
      <c r="R6424">
        <v>500</v>
      </c>
      <c r="S6424" t="str">
        <f>IF(Table1[[#This Row],[Average_Cost_for_two]]&lt;500,"Low",IF(Table1[[#This Row],[Average_Cost_for_two]]&lt;=1500,"Medium","High"))</f>
        <v>Medium</v>
      </c>
      <c r="T6424">
        <v>3.2</v>
      </c>
      <c r="U6424">
        <v>2017</v>
      </c>
      <c r="V6424">
        <v>2</v>
      </c>
      <c r="W6424">
        <v>25</v>
      </c>
      <c r="X6424">
        <f>IF(OR(Main!$U6424=0,
       Main!$V6424=0,
       Main!$W6424=0),
   "",
   DATE(Main!$U6424,
        Main!$V6424,
        Main!$W6424)
)</f>
        <v>42791</v>
      </c>
      <c r="Y6424">
        <f>Table1[[#This Row],[Average_Cost_for_two]]*VLOOKUP(Table1[[#This Row],[Currency]],currency!$A$2:$B$10,2,FALSE)</f>
        <v>6</v>
      </c>
      <c r="Z6424" t="str">
        <f>VLOOKUP(C6424,country!A:B,2,FALSE)</f>
        <v>India</v>
      </c>
      <c r="AA6424">
        <f t="shared" si="100"/>
        <v>1</v>
      </c>
    </row>
    <row r="6425" spans="1:27" ht="15.75" customHeight="1" x14ac:dyDescent="0.25">
      <c r="A6425">
        <v>18303698</v>
      </c>
      <c r="B6425" t="s">
        <v>13068</v>
      </c>
      <c r="C6425">
        <v>1</v>
      </c>
      <c r="D6425" t="s">
        <v>11222</v>
      </c>
      <c r="E6425" t="s">
        <v>13143</v>
      </c>
      <c r="F6425" t="s">
        <v>11528</v>
      </c>
      <c r="G6425" t="s">
        <v>11529</v>
      </c>
      <c r="H6425">
        <v>77.058684900000003</v>
      </c>
      <c r="I6425">
        <v>28.434732400000001</v>
      </c>
      <c r="J6425" t="s">
        <v>5443</v>
      </c>
      <c r="K6425" t="s">
        <v>28</v>
      </c>
      <c r="L6425" t="s">
        <v>29</v>
      </c>
      <c r="M6425" t="s">
        <v>36</v>
      </c>
      <c r="N6425" t="s">
        <v>29</v>
      </c>
      <c r="O6425" t="s">
        <v>29</v>
      </c>
      <c r="P6425">
        <v>2</v>
      </c>
      <c r="Q6425">
        <v>14</v>
      </c>
      <c r="R6425">
        <v>500</v>
      </c>
      <c r="S6425" t="str">
        <f>IF(Table1[[#This Row],[Average_Cost_for_two]]&lt;500,"Low",IF(Table1[[#This Row],[Average_Cost_for_two]]&lt;=1500,"Medium","High"))</f>
        <v>Medium</v>
      </c>
      <c r="T6425">
        <v>2.8</v>
      </c>
      <c r="U6425">
        <v>2017</v>
      </c>
      <c r="V6425">
        <v>2</v>
      </c>
      <c r="W6425">
        <v>24</v>
      </c>
      <c r="X6425">
        <f>IF(OR(Main!$U6425=0,
       Main!$V6425=0,
       Main!$W6425=0),
   "",
   DATE(Main!$U6425,
        Main!$V6425,
        Main!$W6425)
)</f>
        <v>42790</v>
      </c>
      <c r="Y6425">
        <f>Table1[[#This Row],[Average_Cost_for_two]]*VLOOKUP(Table1[[#This Row],[Currency]],currency!$A$2:$B$10,2,FALSE)</f>
        <v>6</v>
      </c>
      <c r="Z6425" t="str">
        <f>VLOOKUP(C6425,country!A:B,2,FALSE)</f>
        <v>India</v>
      </c>
      <c r="AA6425">
        <f t="shared" si="100"/>
        <v>1</v>
      </c>
    </row>
    <row r="6426" spans="1:27" ht="15.75" customHeight="1" x14ac:dyDescent="0.25">
      <c r="A6426">
        <v>306883</v>
      </c>
      <c r="B6426" t="s">
        <v>5925</v>
      </c>
      <c r="C6426">
        <v>1</v>
      </c>
      <c r="D6426" t="s">
        <v>11222</v>
      </c>
      <c r="E6426" t="s">
        <v>13144</v>
      </c>
      <c r="F6426" t="s">
        <v>11248</v>
      </c>
      <c r="G6426" t="s">
        <v>11247</v>
      </c>
      <c r="H6426">
        <v>77.038243499999993</v>
      </c>
      <c r="I6426">
        <v>28.418416499999999</v>
      </c>
      <c r="J6426" t="s">
        <v>5927</v>
      </c>
      <c r="K6426" t="s">
        <v>28</v>
      </c>
      <c r="L6426" t="s">
        <v>29</v>
      </c>
      <c r="M6426" t="s">
        <v>36</v>
      </c>
      <c r="N6426" t="s">
        <v>29</v>
      </c>
      <c r="O6426" t="s">
        <v>29</v>
      </c>
      <c r="P6426">
        <v>2</v>
      </c>
      <c r="Q6426">
        <v>58</v>
      </c>
      <c r="R6426">
        <v>500</v>
      </c>
      <c r="S6426" t="str">
        <f>IF(Table1[[#This Row],[Average_Cost_for_two]]&lt;500,"Low",IF(Table1[[#This Row],[Average_Cost_for_two]]&lt;=1500,"Medium","High"))</f>
        <v>Medium</v>
      </c>
      <c r="T6426">
        <v>2.9</v>
      </c>
      <c r="U6426">
        <v>2014</v>
      </c>
      <c r="V6426">
        <v>2</v>
      </c>
      <c r="W6426">
        <v>1</v>
      </c>
      <c r="X6426">
        <f>IF(OR(Main!$U6426=0,
       Main!$V6426=0,
       Main!$W6426=0),
   "",
   DATE(Main!$U6426,
        Main!$V6426,
        Main!$W6426)
)</f>
        <v>41671</v>
      </c>
      <c r="Y6426">
        <f>Table1[[#This Row],[Average_Cost_for_two]]*VLOOKUP(Table1[[#This Row],[Currency]],currency!$A$2:$B$10,2,FALSE)</f>
        <v>6</v>
      </c>
      <c r="Z6426" t="str">
        <f>VLOOKUP(C6426,country!A:B,2,FALSE)</f>
        <v>India</v>
      </c>
      <c r="AA6426">
        <f t="shared" si="100"/>
        <v>1</v>
      </c>
    </row>
    <row r="6427" spans="1:27" ht="15.75" customHeight="1" x14ac:dyDescent="0.25">
      <c r="A6427">
        <v>18161567</v>
      </c>
      <c r="B6427" t="s">
        <v>12722</v>
      </c>
      <c r="C6427">
        <v>1</v>
      </c>
      <c r="D6427" t="s">
        <v>11222</v>
      </c>
      <c r="E6427" t="s">
        <v>13145</v>
      </c>
      <c r="F6427" t="s">
        <v>11248</v>
      </c>
      <c r="G6427" t="s">
        <v>11247</v>
      </c>
      <c r="H6427">
        <v>77.032208100000005</v>
      </c>
      <c r="I6427">
        <v>28.425654699999999</v>
      </c>
      <c r="J6427" t="s">
        <v>500</v>
      </c>
      <c r="K6427" t="s">
        <v>28</v>
      </c>
      <c r="L6427" t="s">
        <v>29</v>
      </c>
      <c r="M6427" t="s">
        <v>36</v>
      </c>
      <c r="N6427" t="s">
        <v>29</v>
      </c>
      <c r="O6427" t="s">
        <v>29</v>
      </c>
      <c r="P6427">
        <v>2</v>
      </c>
      <c r="Q6427">
        <v>22</v>
      </c>
      <c r="R6427">
        <v>500</v>
      </c>
      <c r="S6427" t="str">
        <f>IF(Table1[[#This Row],[Average_Cost_for_two]]&lt;500,"Low",IF(Table1[[#This Row],[Average_Cost_for_two]]&lt;=1500,"Medium","High"))</f>
        <v>Medium</v>
      </c>
      <c r="T6427">
        <v>2.8</v>
      </c>
      <c r="U6427">
        <v>2017</v>
      </c>
      <c r="V6427">
        <v>2</v>
      </c>
      <c r="W6427">
        <v>20</v>
      </c>
      <c r="X6427">
        <f>IF(OR(Main!$U6427=0,
       Main!$V6427=0,
       Main!$W6427=0),
   "",
   DATE(Main!$U6427,
        Main!$V6427,
        Main!$W6427)
)</f>
        <v>42786</v>
      </c>
      <c r="Y6427">
        <f>Table1[[#This Row],[Average_Cost_for_two]]*VLOOKUP(Table1[[#This Row],[Currency]],currency!$A$2:$B$10,2,FALSE)</f>
        <v>6</v>
      </c>
      <c r="Z6427" t="str">
        <f>VLOOKUP(C6427,country!A:B,2,FALSE)</f>
        <v>India</v>
      </c>
      <c r="AA6427">
        <f t="shared" si="100"/>
        <v>1</v>
      </c>
    </row>
    <row r="6428" spans="1:27" ht="15.75" customHeight="1" x14ac:dyDescent="0.25">
      <c r="A6428">
        <v>872</v>
      </c>
      <c r="B6428" t="s">
        <v>13146</v>
      </c>
      <c r="C6428">
        <v>1</v>
      </c>
      <c r="D6428" t="s">
        <v>11222</v>
      </c>
      <c r="E6428" t="s">
        <v>13147</v>
      </c>
      <c r="F6428" t="s">
        <v>13148</v>
      </c>
      <c r="G6428" t="s">
        <v>13149</v>
      </c>
      <c r="H6428">
        <v>77.0857204</v>
      </c>
      <c r="I6428">
        <v>28.480759200000001</v>
      </c>
      <c r="J6428" t="s">
        <v>706</v>
      </c>
      <c r="K6428" t="s">
        <v>28</v>
      </c>
      <c r="L6428" t="s">
        <v>29</v>
      </c>
      <c r="M6428" t="s">
        <v>36</v>
      </c>
      <c r="N6428" t="s">
        <v>29</v>
      </c>
      <c r="O6428" t="s">
        <v>29</v>
      </c>
      <c r="P6428">
        <v>2</v>
      </c>
      <c r="Q6428">
        <v>415</v>
      </c>
      <c r="R6428">
        <v>500</v>
      </c>
      <c r="S6428" t="str">
        <f>IF(Table1[[#This Row],[Average_Cost_for_two]]&lt;500,"Low",IF(Table1[[#This Row],[Average_Cost_for_two]]&lt;=1500,"Medium","High"))</f>
        <v>Medium</v>
      </c>
      <c r="T6428">
        <v>3.9</v>
      </c>
      <c r="U6428">
        <v>2014</v>
      </c>
      <c r="V6428">
        <v>1</v>
      </c>
      <c r="W6428">
        <v>22</v>
      </c>
      <c r="X6428">
        <f>IF(OR(Main!$U6428=0,
       Main!$V6428=0,
       Main!$W6428=0),
   "",
   DATE(Main!$U6428,
        Main!$V6428,
        Main!$W6428)
)</f>
        <v>41661</v>
      </c>
      <c r="Y6428">
        <f>Table1[[#This Row],[Average_Cost_for_two]]*VLOOKUP(Table1[[#This Row],[Currency]],currency!$A$2:$B$10,2,FALSE)</f>
        <v>6</v>
      </c>
      <c r="Z6428" t="str">
        <f>VLOOKUP(C6428,country!A:B,2,FALSE)</f>
        <v>India</v>
      </c>
      <c r="AA6428">
        <f t="shared" si="100"/>
        <v>1</v>
      </c>
    </row>
    <row r="6429" spans="1:27" ht="15.75" customHeight="1" x14ac:dyDescent="0.25">
      <c r="A6429">
        <v>8597</v>
      </c>
      <c r="B6429" t="s">
        <v>13150</v>
      </c>
      <c r="C6429">
        <v>1</v>
      </c>
      <c r="D6429" t="s">
        <v>11222</v>
      </c>
      <c r="E6429" t="s">
        <v>13151</v>
      </c>
      <c r="F6429" t="s">
        <v>11272</v>
      </c>
      <c r="G6429" t="s">
        <v>11273</v>
      </c>
      <c r="H6429">
        <v>77.101096499999997</v>
      </c>
      <c r="I6429">
        <v>28.442696399999999</v>
      </c>
      <c r="J6429" t="s">
        <v>2165</v>
      </c>
      <c r="K6429" t="s">
        <v>28</v>
      </c>
      <c r="L6429" t="s">
        <v>29</v>
      </c>
      <c r="M6429" t="s">
        <v>36</v>
      </c>
      <c r="N6429" t="s">
        <v>29</v>
      </c>
      <c r="O6429" t="s">
        <v>29</v>
      </c>
      <c r="P6429">
        <v>2</v>
      </c>
      <c r="Q6429">
        <v>225</v>
      </c>
      <c r="R6429">
        <v>500</v>
      </c>
      <c r="S6429" t="str">
        <f>IF(Table1[[#This Row],[Average_Cost_for_two]]&lt;500,"Low",IF(Table1[[#This Row],[Average_Cost_for_two]]&lt;=1500,"Medium","High"))</f>
        <v>Medium</v>
      </c>
      <c r="T6429">
        <v>3.4</v>
      </c>
      <c r="U6429">
        <v>2014</v>
      </c>
      <c r="V6429">
        <v>1</v>
      </c>
      <c r="W6429">
        <v>15</v>
      </c>
      <c r="X6429">
        <f>IF(OR(Main!$U6429=0,
       Main!$V6429=0,
       Main!$W6429=0),
   "",
   DATE(Main!$U6429,
        Main!$V6429,
        Main!$W6429)
)</f>
        <v>41654</v>
      </c>
      <c r="Y6429">
        <f>Table1[[#This Row],[Average_Cost_for_two]]*VLOOKUP(Table1[[#This Row],[Currency]],currency!$A$2:$B$10,2,FALSE)</f>
        <v>6</v>
      </c>
      <c r="Z6429" t="str">
        <f>VLOOKUP(C6429,country!A:B,2,FALSE)</f>
        <v>India</v>
      </c>
      <c r="AA6429">
        <f t="shared" si="100"/>
        <v>1</v>
      </c>
    </row>
    <row r="6430" spans="1:27" ht="15.75" customHeight="1" x14ac:dyDescent="0.25">
      <c r="A6430">
        <v>18258475</v>
      </c>
      <c r="B6430" t="s">
        <v>11062</v>
      </c>
      <c r="C6430">
        <v>1</v>
      </c>
      <c r="D6430" t="s">
        <v>11222</v>
      </c>
      <c r="E6430" t="s">
        <v>13152</v>
      </c>
      <c r="F6430" t="s">
        <v>11224</v>
      </c>
      <c r="G6430" t="s">
        <v>11225</v>
      </c>
      <c r="H6430">
        <v>77.104690599999998</v>
      </c>
      <c r="I6430">
        <v>28.487521999999998</v>
      </c>
      <c r="J6430" t="s">
        <v>480</v>
      </c>
      <c r="K6430" t="s">
        <v>28</v>
      </c>
      <c r="L6430" t="s">
        <v>29</v>
      </c>
      <c r="M6430" t="s">
        <v>29</v>
      </c>
      <c r="N6430" t="s">
        <v>29</v>
      </c>
      <c r="O6430" t="s">
        <v>29</v>
      </c>
      <c r="P6430">
        <v>2</v>
      </c>
      <c r="Q6430">
        <v>6</v>
      </c>
      <c r="R6430">
        <v>500</v>
      </c>
      <c r="S6430" t="str">
        <f>IF(Table1[[#This Row],[Average_Cost_for_two]]&lt;500,"Low",IF(Table1[[#This Row],[Average_Cost_for_two]]&lt;=1500,"Medium","High"))</f>
        <v>Medium</v>
      </c>
      <c r="T6430">
        <v>3</v>
      </c>
      <c r="U6430">
        <v>2011</v>
      </c>
      <c r="V6430">
        <v>1</v>
      </c>
      <c r="W6430">
        <v>11</v>
      </c>
      <c r="X6430">
        <f>IF(OR(Main!$U6430=0,
       Main!$V6430=0,
       Main!$W6430=0),
   "",
   DATE(Main!$U6430,
        Main!$V6430,
        Main!$W6430)
)</f>
        <v>40554</v>
      </c>
      <c r="Y6430">
        <f>Table1[[#This Row],[Average_Cost_for_two]]*VLOOKUP(Table1[[#This Row],[Currency]],currency!$A$2:$B$10,2,FALSE)</f>
        <v>6</v>
      </c>
      <c r="Z6430" t="str">
        <f>VLOOKUP(C6430,country!A:B,2,FALSE)</f>
        <v>India</v>
      </c>
      <c r="AA6430">
        <f t="shared" si="100"/>
        <v>1</v>
      </c>
    </row>
    <row r="6431" spans="1:27" ht="15.75" customHeight="1" x14ac:dyDescent="0.25">
      <c r="A6431">
        <v>18359286</v>
      </c>
      <c r="B6431" t="s">
        <v>13153</v>
      </c>
      <c r="C6431">
        <v>1</v>
      </c>
      <c r="D6431" t="s">
        <v>11222</v>
      </c>
      <c r="E6431" t="s">
        <v>13154</v>
      </c>
      <c r="F6431" t="s">
        <v>11224</v>
      </c>
      <c r="G6431" t="s">
        <v>11225</v>
      </c>
      <c r="H6431">
        <v>77.094627000000003</v>
      </c>
      <c r="I6431">
        <v>28.490666000000001</v>
      </c>
      <c r="J6431" t="s">
        <v>503</v>
      </c>
      <c r="K6431" t="s">
        <v>28</v>
      </c>
      <c r="L6431" t="s">
        <v>29</v>
      </c>
      <c r="M6431" t="s">
        <v>36</v>
      </c>
      <c r="N6431" t="s">
        <v>29</v>
      </c>
      <c r="O6431" t="s">
        <v>29</v>
      </c>
      <c r="P6431">
        <v>2</v>
      </c>
      <c r="Q6431">
        <v>66</v>
      </c>
      <c r="R6431">
        <v>500</v>
      </c>
      <c r="S6431" t="str">
        <f>IF(Table1[[#This Row],[Average_Cost_for_two]]&lt;500,"Low",IF(Table1[[#This Row],[Average_Cost_for_two]]&lt;=1500,"Medium","High"))</f>
        <v>Medium</v>
      </c>
      <c r="T6431">
        <v>3.5</v>
      </c>
      <c r="U6431">
        <v>2012</v>
      </c>
      <c r="V6431">
        <v>1</v>
      </c>
      <c r="W6431">
        <v>21</v>
      </c>
      <c r="X6431">
        <f>IF(OR(Main!$U6431=0,
       Main!$V6431=0,
       Main!$W6431=0),
   "",
   DATE(Main!$U6431,
        Main!$V6431,
        Main!$W6431)
)</f>
        <v>40929</v>
      </c>
      <c r="Y6431">
        <f>Table1[[#This Row],[Average_Cost_for_two]]*VLOOKUP(Table1[[#This Row],[Currency]],currency!$A$2:$B$10,2,FALSE)</f>
        <v>6</v>
      </c>
      <c r="Z6431" t="str">
        <f>VLOOKUP(C6431,country!A:B,2,FALSE)</f>
        <v>India</v>
      </c>
      <c r="AA6431">
        <f t="shared" si="100"/>
        <v>1</v>
      </c>
    </row>
    <row r="6432" spans="1:27" ht="15.75" customHeight="1" x14ac:dyDescent="0.25">
      <c r="A6432">
        <v>308897</v>
      </c>
      <c r="B6432" t="s">
        <v>5966</v>
      </c>
      <c r="C6432">
        <v>1</v>
      </c>
      <c r="D6432" t="s">
        <v>11222</v>
      </c>
      <c r="E6432" t="s">
        <v>11738</v>
      </c>
      <c r="F6432" t="s">
        <v>11319</v>
      </c>
      <c r="G6432" t="s">
        <v>11320</v>
      </c>
      <c r="H6432">
        <v>77.080864399999996</v>
      </c>
      <c r="I6432">
        <v>28.479126999999998</v>
      </c>
      <c r="J6432" t="s">
        <v>13041</v>
      </c>
      <c r="K6432" t="s">
        <v>28</v>
      </c>
      <c r="L6432" t="s">
        <v>29</v>
      </c>
      <c r="M6432" t="s">
        <v>36</v>
      </c>
      <c r="N6432" t="s">
        <v>29</v>
      </c>
      <c r="O6432" t="s">
        <v>29</v>
      </c>
      <c r="P6432">
        <v>2</v>
      </c>
      <c r="Q6432">
        <v>134</v>
      </c>
      <c r="R6432">
        <v>500</v>
      </c>
      <c r="S6432" t="str">
        <f>IF(Table1[[#This Row],[Average_Cost_for_two]]&lt;500,"Low",IF(Table1[[#This Row],[Average_Cost_for_two]]&lt;=1500,"Medium","High"))</f>
        <v>Medium</v>
      </c>
      <c r="T6432">
        <v>2.6</v>
      </c>
      <c r="U6432">
        <v>2017</v>
      </c>
      <c r="V6432">
        <v>1</v>
      </c>
      <c r="W6432">
        <v>7</v>
      </c>
      <c r="X6432">
        <f>IF(OR(Main!$U6432=0,
       Main!$V6432=0,
       Main!$W6432=0),
   "",
   DATE(Main!$U6432,
        Main!$V6432,
        Main!$W6432)
)</f>
        <v>42742</v>
      </c>
      <c r="Y6432">
        <f>Table1[[#This Row],[Average_Cost_for_two]]*VLOOKUP(Table1[[#This Row],[Currency]],currency!$A$2:$B$10,2,FALSE)</f>
        <v>6</v>
      </c>
      <c r="Z6432" t="str">
        <f>VLOOKUP(C6432,country!A:B,2,FALSE)</f>
        <v>India</v>
      </c>
      <c r="AA6432">
        <f t="shared" si="100"/>
        <v>1</v>
      </c>
    </row>
    <row r="6433" spans="1:27" ht="15.75" customHeight="1" x14ac:dyDescent="0.25">
      <c r="A6433">
        <v>18393697</v>
      </c>
      <c r="B6433" t="s">
        <v>13155</v>
      </c>
      <c r="C6433">
        <v>1</v>
      </c>
      <c r="D6433" t="s">
        <v>11222</v>
      </c>
      <c r="E6433" t="s">
        <v>13156</v>
      </c>
      <c r="F6433" t="s">
        <v>11232</v>
      </c>
      <c r="G6433" t="s">
        <v>11231</v>
      </c>
      <c r="H6433">
        <v>77.103255200000007</v>
      </c>
      <c r="I6433">
        <v>28.439638500000001</v>
      </c>
      <c r="J6433" t="s">
        <v>591</v>
      </c>
      <c r="K6433" t="s">
        <v>28</v>
      </c>
      <c r="L6433" t="s">
        <v>29</v>
      </c>
      <c r="M6433" t="s">
        <v>29</v>
      </c>
      <c r="N6433" t="s">
        <v>29</v>
      </c>
      <c r="O6433" t="s">
        <v>29</v>
      </c>
      <c r="P6433">
        <v>2</v>
      </c>
      <c r="Q6433">
        <v>74</v>
      </c>
      <c r="R6433">
        <v>500</v>
      </c>
      <c r="S6433" t="str">
        <f>IF(Table1[[#This Row],[Average_Cost_for_two]]&lt;500,"Low",IF(Table1[[#This Row],[Average_Cost_for_two]]&lt;=1500,"Medium","High"))</f>
        <v>Medium</v>
      </c>
      <c r="T6433">
        <v>3.8</v>
      </c>
      <c r="U6433">
        <v>2013</v>
      </c>
      <c r="V6433">
        <v>1</v>
      </c>
      <c r="W6433">
        <v>4</v>
      </c>
      <c r="X6433">
        <f>IF(OR(Main!$U6433=0,
       Main!$V6433=0,
       Main!$W6433=0),
   "",
   DATE(Main!$U6433,
        Main!$V6433,
        Main!$W6433)
)</f>
        <v>41278</v>
      </c>
      <c r="Y6433">
        <f>Table1[[#This Row],[Average_Cost_for_two]]*VLOOKUP(Table1[[#This Row],[Currency]],currency!$A$2:$B$10,2,FALSE)</f>
        <v>6</v>
      </c>
      <c r="Z6433" t="str">
        <f>VLOOKUP(C6433,country!A:B,2,FALSE)</f>
        <v>India</v>
      </c>
      <c r="AA6433">
        <f t="shared" si="100"/>
        <v>1</v>
      </c>
    </row>
    <row r="6434" spans="1:27" ht="15.75" customHeight="1" x14ac:dyDescent="0.25">
      <c r="A6434">
        <v>5172</v>
      </c>
      <c r="B6434" t="s">
        <v>13068</v>
      </c>
      <c r="C6434">
        <v>1</v>
      </c>
      <c r="D6434" t="s">
        <v>11222</v>
      </c>
      <c r="E6434" t="s">
        <v>13157</v>
      </c>
      <c r="F6434" t="s">
        <v>12796</v>
      </c>
      <c r="G6434" t="s">
        <v>12797</v>
      </c>
      <c r="H6434">
        <v>77.090486299999995</v>
      </c>
      <c r="I6434">
        <v>28.421143199999999</v>
      </c>
      <c r="J6434" t="s">
        <v>5443</v>
      </c>
      <c r="K6434" t="s">
        <v>28</v>
      </c>
      <c r="L6434" t="s">
        <v>29</v>
      </c>
      <c r="M6434" t="s">
        <v>36</v>
      </c>
      <c r="N6434" t="s">
        <v>29</v>
      </c>
      <c r="O6434" t="s">
        <v>29</v>
      </c>
      <c r="P6434">
        <v>2</v>
      </c>
      <c r="Q6434">
        <v>138</v>
      </c>
      <c r="R6434">
        <v>500</v>
      </c>
      <c r="S6434" t="str">
        <f>IF(Table1[[#This Row],[Average_Cost_for_two]]&lt;500,"Low",IF(Table1[[#This Row],[Average_Cost_for_two]]&lt;=1500,"Medium","High"))</f>
        <v>Medium</v>
      </c>
      <c r="T6434">
        <v>3.1</v>
      </c>
      <c r="U6434">
        <v>2011</v>
      </c>
      <c r="V6434">
        <v>1</v>
      </c>
      <c r="W6434">
        <v>22</v>
      </c>
      <c r="X6434">
        <f>IF(OR(Main!$U6434=0,
       Main!$V6434=0,
       Main!$W6434=0),
   "",
   DATE(Main!$U6434,
        Main!$V6434,
        Main!$W6434)
)</f>
        <v>40565</v>
      </c>
      <c r="Y6434">
        <f>Table1[[#This Row],[Average_Cost_for_two]]*VLOOKUP(Table1[[#This Row],[Currency]],currency!$A$2:$B$10,2,FALSE)</f>
        <v>6</v>
      </c>
      <c r="Z6434" t="str">
        <f>VLOOKUP(C6434,country!A:B,2,FALSE)</f>
        <v>India</v>
      </c>
      <c r="AA6434">
        <f t="shared" si="100"/>
        <v>1</v>
      </c>
    </row>
    <row r="6435" spans="1:27" ht="15.75" customHeight="1" x14ac:dyDescent="0.25">
      <c r="A6435">
        <v>1313</v>
      </c>
      <c r="B6435" t="s">
        <v>5925</v>
      </c>
      <c r="C6435">
        <v>1</v>
      </c>
      <c r="D6435" t="s">
        <v>11222</v>
      </c>
      <c r="E6435" t="s">
        <v>13158</v>
      </c>
      <c r="F6435" t="s">
        <v>11504</v>
      </c>
      <c r="G6435" t="s">
        <v>11505</v>
      </c>
      <c r="H6435">
        <v>77.102400299999999</v>
      </c>
      <c r="I6435">
        <v>28.4715582</v>
      </c>
      <c r="J6435" t="s">
        <v>5927</v>
      </c>
      <c r="K6435" t="s">
        <v>28</v>
      </c>
      <c r="L6435" t="s">
        <v>29</v>
      </c>
      <c r="M6435" t="s">
        <v>36</v>
      </c>
      <c r="N6435" t="s">
        <v>29</v>
      </c>
      <c r="O6435" t="s">
        <v>29</v>
      </c>
      <c r="P6435">
        <v>2</v>
      </c>
      <c r="Q6435">
        <v>92</v>
      </c>
      <c r="R6435">
        <v>500</v>
      </c>
      <c r="S6435" t="str">
        <f>IF(Table1[[#This Row],[Average_Cost_for_two]]&lt;500,"Low",IF(Table1[[#This Row],[Average_Cost_for_two]]&lt;=1500,"Medium","High"))</f>
        <v>Medium</v>
      </c>
      <c r="T6435">
        <v>3.2</v>
      </c>
      <c r="U6435">
        <v>2015</v>
      </c>
      <c r="V6435">
        <v>1</v>
      </c>
      <c r="W6435">
        <v>5</v>
      </c>
      <c r="X6435">
        <f>IF(OR(Main!$U6435=0,
       Main!$V6435=0,
       Main!$W6435=0),
   "",
   DATE(Main!$U6435,
        Main!$V6435,
        Main!$W6435)
)</f>
        <v>42009</v>
      </c>
      <c r="Y6435">
        <f>Table1[[#This Row],[Average_Cost_for_two]]*VLOOKUP(Table1[[#This Row],[Currency]],currency!$A$2:$B$10,2,FALSE)</f>
        <v>6</v>
      </c>
      <c r="Z6435" t="str">
        <f>VLOOKUP(C6435,country!A:B,2,FALSE)</f>
        <v>India</v>
      </c>
      <c r="AA6435">
        <f t="shared" si="100"/>
        <v>1</v>
      </c>
    </row>
    <row r="6436" spans="1:27" ht="15.75" customHeight="1" x14ac:dyDescent="0.25">
      <c r="A6436">
        <v>313393</v>
      </c>
      <c r="B6436" t="s">
        <v>13159</v>
      </c>
      <c r="C6436">
        <v>1</v>
      </c>
      <c r="D6436" t="s">
        <v>11222</v>
      </c>
      <c r="E6436" t="s">
        <v>12824</v>
      </c>
      <c r="F6436" t="s">
        <v>11371</v>
      </c>
      <c r="G6436" t="s">
        <v>11372</v>
      </c>
      <c r="H6436">
        <v>77.067887799999994</v>
      </c>
      <c r="I6436">
        <v>28.4685801</v>
      </c>
      <c r="J6436" t="s">
        <v>4377</v>
      </c>
      <c r="K6436" t="s">
        <v>28</v>
      </c>
      <c r="L6436" t="s">
        <v>29</v>
      </c>
      <c r="M6436" t="s">
        <v>29</v>
      </c>
      <c r="N6436" t="s">
        <v>29</v>
      </c>
      <c r="O6436" t="s">
        <v>29</v>
      </c>
      <c r="P6436">
        <v>2</v>
      </c>
      <c r="Q6436">
        <v>241</v>
      </c>
      <c r="R6436">
        <v>500</v>
      </c>
      <c r="S6436" t="str">
        <f>IF(Table1[[#This Row],[Average_Cost_for_two]]&lt;500,"Low",IF(Table1[[#This Row],[Average_Cost_for_two]]&lt;=1500,"Medium","High"))</f>
        <v>Medium</v>
      </c>
      <c r="T6436">
        <v>3.7</v>
      </c>
      <c r="U6436">
        <v>2013</v>
      </c>
      <c r="V6436">
        <v>1</v>
      </c>
      <c r="W6436">
        <v>5</v>
      </c>
      <c r="X6436">
        <f>IF(OR(Main!$U6436=0,
       Main!$V6436=0,
       Main!$W6436=0),
   "",
   DATE(Main!$U6436,
        Main!$V6436,
        Main!$W6436)
)</f>
        <v>41279</v>
      </c>
      <c r="Y6436">
        <f>Table1[[#This Row],[Average_Cost_for_two]]*VLOOKUP(Table1[[#This Row],[Currency]],currency!$A$2:$B$10,2,FALSE)</f>
        <v>6</v>
      </c>
      <c r="Z6436" t="str">
        <f>VLOOKUP(C6436,country!A:B,2,FALSE)</f>
        <v>India</v>
      </c>
      <c r="AA6436">
        <f t="shared" si="100"/>
        <v>1</v>
      </c>
    </row>
    <row r="6437" spans="1:27" ht="15.75" customHeight="1" x14ac:dyDescent="0.25">
      <c r="A6437">
        <v>18268733</v>
      </c>
      <c r="B6437" t="s">
        <v>13160</v>
      </c>
      <c r="C6437">
        <v>1</v>
      </c>
      <c r="D6437" t="s">
        <v>11222</v>
      </c>
      <c r="E6437" t="s">
        <v>13161</v>
      </c>
      <c r="F6437" t="s">
        <v>11528</v>
      </c>
      <c r="G6437" t="s">
        <v>11529</v>
      </c>
      <c r="H6437">
        <v>77.059375700000004</v>
      </c>
      <c r="I6437">
        <v>28.435212799999999</v>
      </c>
      <c r="J6437" t="s">
        <v>739</v>
      </c>
      <c r="K6437" t="s">
        <v>28</v>
      </c>
      <c r="L6437" t="s">
        <v>29</v>
      </c>
      <c r="M6437" t="s">
        <v>36</v>
      </c>
      <c r="N6437" t="s">
        <v>29</v>
      </c>
      <c r="O6437" t="s">
        <v>29</v>
      </c>
      <c r="P6437">
        <v>2</v>
      </c>
      <c r="Q6437">
        <v>88</v>
      </c>
      <c r="R6437">
        <v>500</v>
      </c>
      <c r="S6437" t="str">
        <f>IF(Table1[[#This Row],[Average_Cost_for_two]]&lt;500,"Low",IF(Table1[[#This Row],[Average_Cost_for_two]]&lt;=1500,"Medium","High"))</f>
        <v>Medium</v>
      </c>
      <c r="T6437">
        <v>3.2</v>
      </c>
      <c r="U6437">
        <v>2012</v>
      </c>
      <c r="V6437">
        <v>1</v>
      </c>
      <c r="W6437">
        <v>20</v>
      </c>
      <c r="X6437">
        <f>IF(OR(Main!$U6437=0,
       Main!$V6437=0,
       Main!$W6437=0),
   "",
   DATE(Main!$U6437,
        Main!$V6437,
        Main!$W6437)
)</f>
        <v>40928</v>
      </c>
      <c r="Y6437">
        <f>Table1[[#This Row],[Average_Cost_for_two]]*VLOOKUP(Table1[[#This Row],[Currency]],currency!$A$2:$B$10,2,FALSE)</f>
        <v>6</v>
      </c>
      <c r="Z6437" t="str">
        <f>VLOOKUP(C6437,country!A:B,2,FALSE)</f>
        <v>India</v>
      </c>
      <c r="AA6437">
        <f t="shared" si="100"/>
        <v>1</v>
      </c>
    </row>
    <row r="6438" spans="1:27" ht="15.75" customHeight="1" x14ac:dyDescent="0.25">
      <c r="A6438">
        <v>18265720</v>
      </c>
      <c r="B6438" t="s">
        <v>13162</v>
      </c>
      <c r="C6438">
        <v>1</v>
      </c>
      <c r="D6438" t="s">
        <v>11222</v>
      </c>
      <c r="E6438" t="s">
        <v>13163</v>
      </c>
      <c r="F6438" t="s">
        <v>11235</v>
      </c>
      <c r="G6438" t="s">
        <v>11236</v>
      </c>
      <c r="H6438">
        <v>77.100093770000001</v>
      </c>
      <c r="I6438">
        <v>28.428464859999998</v>
      </c>
      <c r="J6438" t="s">
        <v>556</v>
      </c>
      <c r="K6438" t="s">
        <v>28</v>
      </c>
      <c r="L6438" t="s">
        <v>29</v>
      </c>
      <c r="M6438" t="s">
        <v>29</v>
      </c>
      <c r="N6438" t="s">
        <v>29</v>
      </c>
      <c r="O6438" t="s">
        <v>29</v>
      </c>
      <c r="P6438">
        <v>2</v>
      </c>
      <c r="Q6438">
        <v>47</v>
      </c>
      <c r="R6438">
        <v>500</v>
      </c>
      <c r="S6438" t="str">
        <f>IF(Table1[[#This Row],[Average_Cost_for_two]]&lt;500,"Low",IF(Table1[[#This Row],[Average_Cost_for_two]]&lt;=1500,"Medium","High"))</f>
        <v>Medium</v>
      </c>
      <c r="T6438">
        <v>3.6</v>
      </c>
      <c r="U6438">
        <v>2012</v>
      </c>
      <c r="V6438">
        <v>1</v>
      </c>
      <c r="W6438">
        <v>20</v>
      </c>
      <c r="X6438">
        <f>IF(OR(Main!$U6438=0,
       Main!$V6438=0,
       Main!$W6438=0),
   "",
   DATE(Main!$U6438,
        Main!$V6438,
        Main!$W6438)
)</f>
        <v>40928</v>
      </c>
      <c r="Y6438">
        <f>Table1[[#This Row],[Average_Cost_for_two]]*VLOOKUP(Table1[[#This Row],[Currency]],currency!$A$2:$B$10,2,FALSE)</f>
        <v>6</v>
      </c>
      <c r="Z6438" t="str">
        <f>VLOOKUP(C6438,country!A:B,2,FALSE)</f>
        <v>India</v>
      </c>
      <c r="AA6438">
        <f t="shared" si="100"/>
        <v>1</v>
      </c>
    </row>
    <row r="6439" spans="1:27" ht="15.75" customHeight="1" x14ac:dyDescent="0.25">
      <c r="A6439">
        <v>18429378</v>
      </c>
      <c r="B6439" t="s">
        <v>661</v>
      </c>
      <c r="C6439">
        <v>1</v>
      </c>
      <c r="D6439" t="s">
        <v>11222</v>
      </c>
      <c r="E6439" t="s">
        <v>11550</v>
      </c>
      <c r="F6439" t="s">
        <v>11549</v>
      </c>
      <c r="G6439" t="s">
        <v>11550</v>
      </c>
      <c r="H6439">
        <v>77.078850299999999</v>
      </c>
      <c r="I6439">
        <v>28.460969599999999</v>
      </c>
      <c r="J6439" t="s">
        <v>611</v>
      </c>
      <c r="K6439" t="s">
        <v>28</v>
      </c>
      <c r="L6439" t="s">
        <v>29</v>
      </c>
      <c r="M6439" t="s">
        <v>36</v>
      </c>
      <c r="N6439" t="s">
        <v>29</v>
      </c>
      <c r="O6439" t="s">
        <v>29</v>
      </c>
      <c r="P6439">
        <v>2</v>
      </c>
      <c r="Q6439">
        <v>23</v>
      </c>
      <c r="R6439">
        <v>500</v>
      </c>
      <c r="S6439" t="str">
        <f>IF(Table1[[#This Row],[Average_Cost_for_two]]&lt;500,"Low",IF(Table1[[#This Row],[Average_Cost_for_two]]&lt;=1500,"Medium","High"))</f>
        <v>Medium</v>
      </c>
      <c r="T6439">
        <v>3.7</v>
      </c>
      <c r="U6439">
        <v>2011</v>
      </c>
      <c r="V6439">
        <v>1</v>
      </c>
      <c r="W6439">
        <v>12</v>
      </c>
      <c r="X6439">
        <f>IF(OR(Main!$U6439=0,
       Main!$V6439=0,
       Main!$W6439=0),
   "",
   DATE(Main!$U6439,
        Main!$V6439,
        Main!$W6439)
)</f>
        <v>40555</v>
      </c>
      <c r="Y6439">
        <f>Table1[[#This Row],[Average_Cost_for_two]]*VLOOKUP(Table1[[#This Row],[Currency]],currency!$A$2:$B$10,2,FALSE)</f>
        <v>6</v>
      </c>
      <c r="Z6439" t="str">
        <f>VLOOKUP(C6439,country!A:B,2,FALSE)</f>
        <v>India</v>
      </c>
      <c r="AA6439">
        <f t="shared" si="100"/>
        <v>1</v>
      </c>
    </row>
    <row r="6440" spans="1:27" ht="15.75" customHeight="1" x14ac:dyDescent="0.25">
      <c r="A6440">
        <v>18273546</v>
      </c>
      <c r="B6440" t="s">
        <v>13125</v>
      </c>
      <c r="C6440">
        <v>1</v>
      </c>
      <c r="D6440" t="s">
        <v>11222</v>
      </c>
      <c r="E6440" t="s">
        <v>13164</v>
      </c>
      <c r="F6440" t="s">
        <v>11555</v>
      </c>
      <c r="G6440" t="s">
        <v>11556</v>
      </c>
      <c r="H6440">
        <v>77.071331599999994</v>
      </c>
      <c r="I6440">
        <v>28.5096721</v>
      </c>
      <c r="J6440" t="s">
        <v>523</v>
      </c>
      <c r="K6440" t="s">
        <v>28</v>
      </c>
      <c r="L6440" t="s">
        <v>29</v>
      </c>
      <c r="M6440" t="s">
        <v>36</v>
      </c>
      <c r="N6440" t="s">
        <v>29</v>
      </c>
      <c r="O6440" t="s">
        <v>29</v>
      </c>
      <c r="P6440">
        <v>2</v>
      </c>
      <c r="Q6440">
        <v>51</v>
      </c>
      <c r="R6440">
        <v>500</v>
      </c>
      <c r="S6440" t="str">
        <f>IF(Table1[[#This Row],[Average_Cost_for_two]]&lt;500,"Low",IF(Table1[[#This Row],[Average_Cost_for_two]]&lt;=1500,"Medium","High"))</f>
        <v>Medium</v>
      </c>
      <c r="T6440">
        <v>3.7</v>
      </c>
      <c r="U6440">
        <v>2017</v>
      </c>
      <c r="V6440">
        <v>1</v>
      </c>
      <c r="W6440">
        <v>26</v>
      </c>
      <c r="X6440">
        <f>IF(OR(Main!$U6440=0,
       Main!$V6440=0,
       Main!$W6440=0),
   "",
   DATE(Main!$U6440,
        Main!$V6440,
        Main!$W6440)
)</f>
        <v>42761</v>
      </c>
      <c r="Y6440">
        <f>Table1[[#This Row],[Average_Cost_for_two]]*VLOOKUP(Table1[[#This Row],[Currency]],currency!$A$2:$B$10,2,FALSE)</f>
        <v>6</v>
      </c>
      <c r="Z6440" t="str">
        <f>VLOOKUP(C6440,country!A:B,2,FALSE)</f>
        <v>India</v>
      </c>
      <c r="AA6440">
        <f t="shared" si="100"/>
        <v>1</v>
      </c>
    </row>
    <row r="6441" spans="1:27" ht="15.75" customHeight="1" x14ac:dyDescent="0.25">
      <c r="A6441">
        <v>18161587</v>
      </c>
      <c r="B6441" t="s">
        <v>5964</v>
      </c>
      <c r="C6441">
        <v>1</v>
      </c>
      <c r="D6441" t="s">
        <v>11222</v>
      </c>
      <c r="E6441" t="s">
        <v>13165</v>
      </c>
      <c r="F6441" t="s">
        <v>11224</v>
      </c>
      <c r="G6441" t="s">
        <v>11225</v>
      </c>
      <c r="H6441">
        <v>77.104872799999995</v>
      </c>
      <c r="I6441">
        <v>28.487260200000001</v>
      </c>
      <c r="J6441" t="s">
        <v>503</v>
      </c>
      <c r="K6441" t="s">
        <v>28</v>
      </c>
      <c r="L6441" t="s">
        <v>29</v>
      </c>
      <c r="M6441" t="s">
        <v>36</v>
      </c>
      <c r="N6441" t="s">
        <v>29</v>
      </c>
      <c r="O6441" t="s">
        <v>29</v>
      </c>
      <c r="P6441">
        <v>2</v>
      </c>
      <c r="Q6441">
        <v>74</v>
      </c>
      <c r="R6441">
        <v>500</v>
      </c>
      <c r="S6441" t="str">
        <f>IF(Table1[[#This Row],[Average_Cost_for_two]]&lt;500,"Low",IF(Table1[[#This Row],[Average_Cost_for_two]]&lt;=1500,"Medium","High"))</f>
        <v>Medium</v>
      </c>
      <c r="T6441">
        <v>3.2</v>
      </c>
      <c r="U6441">
        <v>2018</v>
      </c>
      <c r="V6441">
        <v>12</v>
      </c>
      <c r="W6441">
        <v>10</v>
      </c>
      <c r="X6441">
        <f>IF(OR(Main!$U6441=0,
       Main!$V6441=0,
       Main!$W6441=0),
   "",
   DATE(Main!$U6441,
        Main!$V6441,
        Main!$W6441)
)</f>
        <v>43444</v>
      </c>
      <c r="Y6441">
        <f>Table1[[#This Row],[Average_Cost_for_two]]*VLOOKUP(Table1[[#This Row],[Currency]],currency!$A$2:$B$10,2,FALSE)</f>
        <v>6</v>
      </c>
      <c r="Z6441" t="str">
        <f>VLOOKUP(C6441,country!A:B,2,FALSE)</f>
        <v>India</v>
      </c>
      <c r="AA6441">
        <f t="shared" si="100"/>
        <v>4</v>
      </c>
    </row>
    <row r="6442" spans="1:27" ht="15.75" customHeight="1" x14ac:dyDescent="0.25">
      <c r="A6442">
        <v>310525</v>
      </c>
      <c r="B6442" t="s">
        <v>13166</v>
      </c>
      <c r="C6442">
        <v>1</v>
      </c>
      <c r="D6442" t="s">
        <v>11222</v>
      </c>
      <c r="E6442" t="s">
        <v>13167</v>
      </c>
      <c r="F6442" t="s">
        <v>11224</v>
      </c>
      <c r="G6442" t="s">
        <v>11225</v>
      </c>
      <c r="H6442">
        <v>77.094262999999998</v>
      </c>
      <c r="I6442">
        <v>28.492337299999999</v>
      </c>
      <c r="J6442" t="s">
        <v>503</v>
      </c>
      <c r="K6442" t="s">
        <v>28</v>
      </c>
      <c r="L6442" t="s">
        <v>29</v>
      </c>
      <c r="M6442" t="s">
        <v>36</v>
      </c>
      <c r="N6442" t="s">
        <v>29</v>
      </c>
      <c r="O6442" t="s">
        <v>29</v>
      </c>
      <c r="P6442">
        <v>2</v>
      </c>
      <c r="Q6442">
        <v>34</v>
      </c>
      <c r="R6442">
        <v>500</v>
      </c>
      <c r="S6442" t="str">
        <f>IF(Table1[[#This Row],[Average_Cost_for_two]]&lt;500,"Low",IF(Table1[[#This Row],[Average_Cost_for_two]]&lt;=1500,"Medium","High"))</f>
        <v>Medium</v>
      </c>
      <c r="T6442">
        <v>2.1</v>
      </c>
      <c r="U6442">
        <v>2014</v>
      </c>
      <c r="V6442">
        <v>12</v>
      </c>
      <c r="W6442">
        <v>3</v>
      </c>
      <c r="X6442">
        <f>IF(OR(Main!$U6442=0,
       Main!$V6442=0,
       Main!$W6442=0),
   "",
   DATE(Main!$U6442,
        Main!$V6442,
        Main!$W6442)
)</f>
        <v>41976</v>
      </c>
      <c r="Y6442">
        <f>Table1[[#This Row],[Average_Cost_for_two]]*VLOOKUP(Table1[[#This Row],[Currency]],currency!$A$2:$B$10,2,FALSE)</f>
        <v>6</v>
      </c>
      <c r="Z6442" t="str">
        <f>VLOOKUP(C6442,country!A:B,2,FALSE)</f>
        <v>India</v>
      </c>
      <c r="AA6442">
        <f t="shared" si="100"/>
        <v>4</v>
      </c>
    </row>
    <row r="6443" spans="1:27" ht="15.75" customHeight="1" x14ac:dyDescent="0.25">
      <c r="A6443">
        <v>301506</v>
      </c>
      <c r="B6443" t="s">
        <v>13168</v>
      </c>
      <c r="C6443">
        <v>1</v>
      </c>
      <c r="D6443" t="s">
        <v>11222</v>
      </c>
      <c r="E6443" t="s">
        <v>11505</v>
      </c>
      <c r="F6443" t="s">
        <v>11504</v>
      </c>
      <c r="G6443" t="s">
        <v>11505</v>
      </c>
      <c r="H6443">
        <v>77.102545649999996</v>
      </c>
      <c r="I6443">
        <v>28.47211841</v>
      </c>
      <c r="J6443" t="s">
        <v>13169</v>
      </c>
      <c r="K6443" t="s">
        <v>28</v>
      </c>
      <c r="L6443" t="s">
        <v>29</v>
      </c>
      <c r="M6443" t="s">
        <v>29</v>
      </c>
      <c r="N6443" t="s">
        <v>29</v>
      </c>
      <c r="O6443" t="s">
        <v>29</v>
      </c>
      <c r="P6443">
        <v>2</v>
      </c>
      <c r="Q6443">
        <v>57</v>
      </c>
      <c r="R6443">
        <v>500</v>
      </c>
      <c r="S6443" t="str">
        <f>IF(Table1[[#This Row],[Average_Cost_for_two]]&lt;500,"Low",IF(Table1[[#This Row],[Average_Cost_for_two]]&lt;=1500,"Medium","High"))</f>
        <v>Medium</v>
      </c>
      <c r="T6443">
        <v>3.4</v>
      </c>
      <c r="U6443">
        <v>2014</v>
      </c>
      <c r="V6443">
        <v>12</v>
      </c>
      <c r="W6443">
        <v>6</v>
      </c>
      <c r="X6443">
        <f>IF(OR(Main!$U6443=0,
       Main!$V6443=0,
       Main!$W6443=0),
   "",
   DATE(Main!$U6443,
        Main!$V6443,
        Main!$W6443)
)</f>
        <v>41979</v>
      </c>
      <c r="Y6443">
        <f>Table1[[#This Row],[Average_Cost_for_two]]*VLOOKUP(Table1[[#This Row],[Currency]],currency!$A$2:$B$10,2,FALSE)</f>
        <v>6</v>
      </c>
      <c r="Z6443" t="str">
        <f>VLOOKUP(C6443,country!A:B,2,FALSE)</f>
        <v>India</v>
      </c>
      <c r="AA6443">
        <f t="shared" si="100"/>
        <v>4</v>
      </c>
    </row>
    <row r="6444" spans="1:27" ht="15.75" customHeight="1" x14ac:dyDescent="0.25">
      <c r="A6444">
        <v>6913</v>
      </c>
      <c r="B6444" t="s">
        <v>13170</v>
      </c>
      <c r="C6444">
        <v>1</v>
      </c>
      <c r="D6444" t="s">
        <v>11222</v>
      </c>
      <c r="E6444" t="s">
        <v>13171</v>
      </c>
      <c r="F6444" t="s">
        <v>11251</v>
      </c>
      <c r="G6444" t="s">
        <v>11252</v>
      </c>
      <c r="H6444">
        <v>77.034958799999998</v>
      </c>
      <c r="I6444">
        <v>28.478650300000002</v>
      </c>
      <c r="J6444" t="s">
        <v>477</v>
      </c>
      <c r="K6444" t="s">
        <v>28</v>
      </c>
      <c r="L6444" t="s">
        <v>29</v>
      </c>
      <c r="M6444" t="s">
        <v>29</v>
      </c>
      <c r="N6444" t="s">
        <v>29</v>
      </c>
      <c r="O6444" t="s">
        <v>29</v>
      </c>
      <c r="P6444">
        <v>2</v>
      </c>
      <c r="Q6444">
        <v>3</v>
      </c>
      <c r="R6444">
        <v>500</v>
      </c>
      <c r="S6444" t="str">
        <f>IF(Table1[[#This Row],[Average_Cost_for_two]]&lt;500,"Low",IF(Table1[[#This Row],[Average_Cost_for_two]]&lt;=1500,"Medium","High"))</f>
        <v>Medium</v>
      </c>
      <c r="T6444">
        <v>1</v>
      </c>
      <c r="U6444">
        <v>2015</v>
      </c>
      <c r="V6444">
        <v>12</v>
      </c>
      <c r="W6444">
        <v>14</v>
      </c>
      <c r="X6444">
        <f>IF(OR(Main!$U6444=0,
       Main!$V6444=0,
       Main!$W6444=0),
   "",
   DATE(Main!$U6444,
        Main!$V6444,
        Main!$W6444)
)</f>
        <v>42352</v>
      </c>
      <c r="Y6444">
        <f>Table1[[#This Row],[Average_Cost_for_two]]*VLOOKUP(Table1[[#This Row],[Currency]],currency!$A$2:$B$10,2,FALSE)</f>
        <v>6</v>
      </c>
      <c r="Z6444" t="str">
        <f>VLOOKUP(C6444,country!A:B,2,FALSE)</f>
        <v>India</v>
      </c>
      <c r="AA6444">
        <f t="shared" si="100"/>
        <v>4</v>
      </c>
    </row>
    <row r="6445" spans="1:27" ht="15.75" customHeight="1" x14ac:dyDescent="0.25">
      <c r="A6445">
        <v>18363062</v>
      </c>
      <c r="B6445" t="s">
        <v>13172</v>
      </c>
      <c r="C6445">
        <v>1</v>
      </c>
      <c r="D6445" t="s">
        <v>11222</v>
      </c>
      <c r="E6445" t="s">
        <v>13173</v>
      </c>
      <c r="F6445" t="s">
        <v>11818</v>
      </c>
      <c r="G6445" t="s">
        <v>11819</v>
      </c>
      <c r="H6445">
        <v>77.104243499999995</v>
      </c>
      <c r="I6445">
        <v>28.437259099999999</v>
      </c>
      <c r="J6445" t="s">
        <v>480</v>
      </c>
      <c r="K6445" t="s">
        <v>28</v>
      </c>
      <c r="L6445" t="s">
        <v>29</v>
      </c>
      <c r="M6445" t="s">
        <v>36</v>
      </c>
      <c r="N6445" t="s">
        <v>29</v>
      </c>
      <c r="O6445" t="s">
        <v>29</v>
      </c>
      <c r="P6445">
        <v>2</v>
      </c>
      <c r="Q6445">
        <v>20</v>
      </c>
      <c r="R6445">
        <v>500</v>
      </c>
      <c r="S6445" t="str">
        <f>IF(Table1[[#This Row],[Average_Cost_for_two]]&lt;500,"Low",IF(Table1[[#This Row],[Average_Cost_for_two]]&lt;=1500,"Medium","High"))</f>
        <v>Medium</v>
      </c>
      <c r="T6445">
        <v>2.4</v>
      </c>
      <c r="U6445">
        <v>2010</v>
      </c>
      <c r="V6445">
        <v>12</v>
      </c>
      <c r="W6445">
        <v>21</v>
      </c>
      <c r="X6445">
        <f>IF(OR(Main!$U6445=0,
       Main!$V6445=0,
       Main!$W6445=0),
   "",
   DATE(Main!$U6445,
        Main!$V6445,
        Main!$W6445)
)</f>
        <v>40533</v>
      </c>
      <c r="Y6445">
        <f>Table1[[#This Row],[Average_Cost_for_two]]*VLOOKUP(Table1[[#This Row],[Currency]],currency!$A$2:$B$10,2,FALSE)</f>
        <v>6</v>
      </c>
      <c r="Z6445" t="str">
        <f>VLOOKUP(C6445,country!A:B,2,FALSE)</f>
        <v>India</v>
      </c>
      <c r="AA6445">
        <f t="shared" si="100"/>
        <v>4</v>
      </c>
    </row>
    <row r="6446" spans="1:27" ht="15.75" customHeight="1" x14ac:dyDescent="0.25">
      <c r="A6446">
        <v>3540</v>
      </c>
      <c r="B6446" t="s">
        <v>5911</v>
      </c>
      <c r="C6446">
        <v>1</v>
      </c>
      <c r="D6446" t="s">
        <v>11222</v>
      </c>
      <c r="E6446" t="s">
        <v>13174</v>
      </c>
      <c r="F6446" t="s">
        <v>11447</v>
      </c>
      <c r="G6446" t="s">
        <v>11448</v>
      </c>
      <c r="H6446">
        <v>77.093025819999994</v>
      </c>
      <c r="I6446">
        <v>28.475861630000001</v>
      </c>
      <c r="J6446" t="s">
        <v>5913</v>
      </c>
      <c r="K6446" t="s">
        <v>28</v>
      </c>
      <c r="L6446" t="s">
        <v>29</v>
      </c>
      <c r="M6446" t="s">
        <v>29</v>
      </c>
      <c r="N6446" t="s">
        <v>29</v>
      </c>
      <c r="O6446" t="s">
        <v>29</v>
      </c>
      <c r="P6446">
        <v>2</v>
      </c>
      <c r="Q6446">
        <v>30</v>
      </c>
      <c r="R6446">
        <v>500</v>
      </c>
      <c r="S6446" t="str">
        <f>IF(Table1[[#This Row],[Average_Cost_for_two]]&lt;500,"Low",IF(Table1[[#This Row],[Average_Cost_for_two]]&lt;=1500,"Medium","High"))</f>
        <v>Medium</v>
      </c>
      <c r="T6446">
        <v>2.6</v>
      </c>
      <c r="U6446">
        <v>2018</v>
      </c>
      <c r="V6446">
        <v>11</v>
      </c>
      <c r="W6446">
        <v>27</v>
      </c>
      <c r="X6446">
        <f>IF(OR(Main!$U6446=0,
       Main!$V6446=0,
       Main!$W6446=0),
   "",
   DATE(Main!$U6446,
        Main!$V6446,
        Main!$W6446)
)</f>
        <v>43431</v>
      </c>
      <c r="Y6446">
        <f>Table1[[#This Row],[Average_Cost_for_two]]*VLOOKUP(Table1[[#This Row],[Currency]],currency!$A$2:$B$10,2,FALSE)</f>
        <v>6</v>
      </c>
      <c r="Z6446" t="str">
        <f>VLOOKUP(C6446,country!A:B,2,FALSE)</f>
        <v>India</v>
      </c>
      <c r="AA6446">
        <f t="shared" si="100"/>
        <v>4</v>
      </c>
    </row>
    <row r="6447" spans="1:27" ht="15.75" customHeight="1" x14ac:dyDescent="0.25">
      <c r="A6447">
        <v>18294226</v>
      </c>
      <c r="B6447" t="s">
        <v>10847</v>
      </c>
      <c r="C6447">
        <v>1</v>
      </c>
      <c r="D6447" t="s">
        <v>11222</v>
      </c>
      <c r="E6447" t="s">
        <v>11225</v>
      </c>
      <c r="F6447" t="s">
        <v>11224</v>
      </c>
      <c r="G6447" t="s">
        <v>11225</v>
      </c>
      <c r="H6447">
        <v>77.103664300000005</v>
      </c>
      <c r="I6447">
        <v>28.487923200000001</v>
      </c>
      <c r="J6447" t="s">
        <v>27</v>
      </c>
      <c r="K6447" t="s">
        <v>28</v>
      </c>
      <c r="L6447" t="s">
        <v>29</v>
      </c>
      <c r="M6447" t="s">
        <v>36</v>
      </c>
      <c r="N6447" t="s">
        <v>29</v>
      </c>
      <c r="O6447" t="s">
        <v>29</v>
      </c>
      <c r="P6447">
        <v>2</v>
      </c>
      <c r="Q6447">
        <v>45</v>
      </c>
      <c r="R6447">
        <v>500</v>
      </c>
      <c r="S6447" t="str">
        <f>IF(Table1[[#This Row],[Average_Cost_for_two]]&lt;500,"Low",IF(Table1[[#This Row],[Average_Cost_for_two]]&lt;=1500,"Medium","High"))</f>
        <v>Medium</v>
      </c>
      <c r="T6447">
        <v>3.8</v>
      </c>
      <c r="U6447">
        <v>2012</v>
      </c>
      <c r="V6447">
        <v>11</v>
      </c>
      <c r="W6447">
        <v>3</v>
      </c>
      <c r="X6447">
        <f>IF(OR(Main!$U6447=0,
       Main!$V6447=0,
       Main!$W6447=0),
   "",
   DATE(Main!$U6447,
        Main!$V6447,
        Main!$W6447)
)</f>
        <v>41216</v>
      </c>
      <c r="Y6447">
        <f>Table1[[#This Row],[Average_Cost_for_two]]*VLOOKUP(Table1[[#This Row],[Currency]],currency!$A$2:$B$10,2,FALSE)</f>
        <v>6</v>
      </c>
      <c r="Z6447" t="str">
        <f>VLOOKUP(C6447,country!A:B,2,FALSE)</f>
        <v>India</v>
      </c>
      <c r="AA6447">
        <f t="shared" si="100"/>
        <v>4</v>
      </c>
    </row>
    <row r="6448" spans="1:27" ht="15.75" customHeight="1" x14ac:dyDescent="0.25">
      <c r="A6448">
        <v>301278</v>
      </c>
      <c r="B6448" t="s">
        <v>402</v>
      </c>
      <c r="C6448">
        <v>1</v>
      </c>
      <c r="D6448" t="s">
        <v>11222</v>
      </c>
      <c r="E6448" t="s">
        <v>13175</v>
      </c>
      <c r="F6448" t="s">
        <v>11224</v>
      </c>
      <c r="G6448" t="s">
        <v>11225</v>
      </c>
      <c r="H6448">
        <v>77.093723400000002</v>
      </c>
      <c r="I6448">
        <v>28.491478600000001</v>
      </c>
      <c r="J6448" t="s">
        <v>27</v>
      </c>
      <c r="K6448" t="s">
        <v>28</v>
      </c>
      <c r="L6448" t="s">
        <v>29</v>
      </c>
      <c r="M6448" t="s">
        <v>29</v>
      </c>
      <c r="N6448" t="s">
        <v>29</v>
      </c>
      <c r="O6448" t="s">
        <v>29</v>
      </c>
      <c r="P6448">
        <v>2</v>
      </c>
      <c r="Q6448">
        <v>43</v>
      </c>
      <c r="R6448">
        <v>500</v>
      </c>
      <c r="S6448" t="str">
        <f>IF(Table1[[#This Row],[Average_Cost_for_two]]&lt;500,"Low",IF(Table1[[#This Row],[Average_Cost_for_two]]&lt;=1500,"Medium","High"))</f>
        <v>Medium</v>
      </c>
      <c r="T6448">
        <v>2.2000000000000002</v>
      </c>
      <c r="U6448">
        <v>2013</v>
      </c>
      <c r="V6448">
        <v>11</v>
      </c>
      <c r="W6448">
        <v>22</v>
      </c>
      <c r="X6448">
        <f>IF(OR(Main!$U6448=0,
       Main!$V6448=0,
       Main!$W6448=0),
   "",
   DATE(Main!$U6448,
        Main!$V6448,
        Main!$W6448)
)</f>
        <v>41600</v>
      </c>
      <c r="Y6448">
        <f>Table1[[#This Row],[Average_Cost_for_two]]*VLOOKUP(Table1[[#This Row],[Currency]],currency!$A$2:$B$10,2,FALSE)</f>
        <v>6</v>
      </c>
      <c r="Z6448" t="str">
        <f>VLOOKUP(C6448,country!A:B,2,FALSE)</f>
        <v>India</v>
      </c>
      <c r="AA6448">
        <f t="shared" si="100"/>
        <v>4</v>
      </c>
    </row>
    <row r="6449" spans="1:27" ht="15.75" customHeight="1" x14ac:dyDescent="0.25">
      <c r="A6449">
        <v>18451182</v>
      </c>
      <c r="B6449" t="s">
        <v>13051</v>
      </c>
      <c r="C6449">
        <v>1</v>
      </c>
      <c r="D6449" t="s">
        <v>11222</v>
      </c>
      <c r="E6449" t="s">
        <v>13176</v>
      </c>
      <c r="F6449" t="s">
        <v>11224</v>
      </c>
      <c r="G6449" t="s">
        <v>11225</v>
      </c>
      <c r="H6449">
        <v>77.09321138</v>
      </c>
      <c r="I6449">
        <v>28.489833999999998</v>
      </c>
      <c r="J6449" t="s">
        <v>13053</v>
      </c>
      <c r="K6449" t="s">
        <v>28</v>
      </c>
      <c r="L6449" t="s">
        <v>29</v>
      </c>
      <c r="M6449" t="s">
        <v>36</v>
      </c>
      <c r="N6449" t="s">
        <v>29</v>
      </c>
      <c r="O6449" t="s">
        <v>29</v>
      </c>
      <c r="P6449">
        <v>2</v>
      </c>
      <c r="Q6449">
        <v>34</v>
      </c>
      <c r="R6449">
        <v>500</v>
      </c>
      <c r="S6449" t="str">
        <f>IF(Table1[[#This Row],[Average_Cost_for_two]]&lt;500,"Low",IF(Table1[[#This Row],[Average_Cost_for_two]]&lt;=1500,"Medium","High"))</f>
        <v>Medium</v>
      </c>
      <c r="T6449">
        <v>4</v>
      </c>
      <c r="U6449">
        <v>2012</v>
      </c>
      <c r="V6449">
        <v>11</v>
      </c>
      <c r="W6449">
        <v>28</v>
      </c>
      <c r="X6449">
        <f>IF(OR(Main!$U6449=0,
       Main!$V6449=0,
       Main!$W6449=0),
   "",
   DATE(Main!$U6449,
        Main!$V6449,
        Main!$W6449)
)</f>
        <v>41241</v>
      </c>
      <c r="Y6449">
        <f>Table1[[#This Row],[Average_Cost_for_two]]*VLOOKUP(Table1[[#This Row],[Currency]],currency!$A$2:$B$10,2,FALSE)</f>
        <v>6</v>
      </c>
      <c r="Z6449" t="str">
        <f>VLOOKUP(C6449,country!A:B,2,FALSE)</f>
        <v>India</v>
      </c>
      <c r="AA6449">
        <f t="shared" si="100"/>
        <v>4</v>
      </c>
    </row>
    <row r="6450" spans="1:27" ht="15.75" customHeight="1" x14ac:dyDescent="0.25">
      <c r="A6450">
        <v>18450874</v>
      </c>
      <c r="B6450" t="s">
        <v>13177</v>
      </c>
      <c r="C6450">
        <v>1</v>
      </c>
      <c r="D6450" t="s">
        <v>11222</v>
      </c>
      <c r="E6450" t="s">
        <v>13178</v>
      </c>
      <c r="F6450" t="s">
        <v>11232</v>
      </c>
      <c r="G6450" t="s">
        <v>11231</v>
      </c>
      <c r="H6450">
        <v>77.103922900000001</v>
      </c>
      <c r="I6450">
        <v>28.439374699999998</v>
      </c>
      <c r="J6450" t="s">
        <v>13179</v>
      </c>
      <c r="K6450" t="s">
        <v>28</v>
      </c>
      <c r="L6450" t="s">
        <v>29</v>
      </c>
      <c r="M6450" t="s">
        <v>29</v>
      </c>
      <c r="N6450" t="s">
        <v>29</v>
      </c>
      <c r="O6450" t="s">
        <v>29</v>
      </c>
      <c r="P6450">
        <v>2</v>
      </c>
      <c r="Q6450">
        <v>32</v>
      </c>
      <c r="R6450">
        <v>500</v>
      </c>
      <c r="S6450" t="str">
        <f>IF(Table1[[#This Row],[Average_Cost_for_two]]&lt;500,"Low",IF(Table1[[#This Row],[Average_Cost_for_two]]&lt;=1500,"Medium","High"))</f>
        <v>Medium</v>
      </c>
      <c r="T6450">
        <v>3.6</v>
      </c>
      <c r="U6450">
        <v>2014</v>
      </c>
      <c r="V6450">
        <v>11</v>
      </c>
      <c r="W6450">
        <v>14</v>
      </c>
      <c r="X6450">
        <f>IF(OR(Main!$U6450=0,
       Main!$V6450=0,
       Main!$W6450=0),
   "",
   DATE(Main!$U6450,
        Main!$V6450,
        Main!$W6450)
)</f>
        <v>41957</v>
      </c>
      <c r="Y6450">
        <f>Table1[[#This Row],[Average_Cost_for_two]]*VLOOKUP(Table1[[#This Row],[Currency]],currency!$A$2:$B$10,2,FALSE)</f>
        <v>6</v>
      </c>
      <c r="Z6450" t="str">
        <f>VLOOKUP(C6450,country!A:B,2,FALSE)</f>
        <v>India</v>
      </c>
      <c r="AA6450">
        <f t="shared" si="100"/>
        <v>4</v>
      </c>
    </row>
    <row r="6451" spans="1:27" ht="15.75" customHeight="1" x14ac:dyDescent="0.25">
      <c r="A6451">
        <v>2458</v>
      </c>
      <c r="B6451" t="s">
        <v>5911</v>
      </c>
      <c r="C6451">
        <v>1</v>
      </c>
      <c r="D6451" t="s">
        <v>11222</v>
      </c>
      <c r="E6451" t="s">
        <v>12524</v>
      </c>
      <c r="F6451" t="s">
        <v>11338</v>
      </c>
      <c r="G6451" t="s">
        <v>11339</v>
      </c>
      <c r="H6451">
        <v>77.080041699999995</v>
      </c>
      <c r="I6451">
        <v>28.480372899999999</v>
      </c>
      <c r="J6451" t="s">
        <v>5913</v>
      </c>
      <c r="K6451" t="s">
        <v>28</v>
      </c>
      <c r="L6451" t="s">
        <v>29</v>
      </c>
      <c r="M6451" t="s">
        <v>36</v>
      </c>
      <c r="N6451" t="s">
        <v>29</v>
      </c>
      <c r="O6451" t="s">
        <v>29</v>
      </c>
      <c r="P6451">
        <v>2</v>
      </c>
      <c r="Q6451">
        <v>234</v>
      </c>
      <c r="R6451">
        <v>500</v>
      </c>
      <c r="S6451" t="str">
        <f>IF(Table1[[#This Row],[Average_Cost_for_two]]&lt;500,"Low",IF(Table1[[#This Row],[Average_Cost_for_two]]&lt;=1500,"Medium","High"))</f>
        <v>Medium</v>
      </c>
      <c r="T6451">
        <v>3.4</v>
      </c>
      <c r="U6451">
        <v>2018</v>
      </c>
      <c r="V6451">
        <v>11</v>
      </c>
      <c r="W6451">
        <v>5</v>
      </c>
      <c r="X6451">
        <f>IF(OR(Main!$U6451=0,
       Main!$V6451=0,
       Main!$W6451=0),
   "",
   DATE(Main!$U6451,
        Main!$V6451,
        Main!$W6451)
)</f>
        <v>43409</v>
      </c>
      <c r="Y6451">
        <f>Table1[[#This Row],[Average_Cost_for_two]]*VLOOKUP(Table1[[#This Row],[Currency]],currency!$A$2:$B$10,2,FALSE)</f>
        <v>6</v>
      </c>
      <c r="Z6451" t="str">
        <f>VLOOKUP(C6451,country!A:B,2,FALSE)</f>
        <v>India</v>
      </c>
      <c r="AA6451">
        <f t="shared" si="100"/>
        <v>4</v>
      </c>
    </row>
    <row r="6452" spans="1:27" ht="15.75" customHeight="1" x14ac:dyDescent="0.25">
      <c r="A6452">
        <v>18398606</v>
      </c>
      <c r="B6452" t="s">
        <v>5908</v>
      </c>
      <c r="C6452">
        <v>1</v>
      </c>
      <c r="D6452" t="s">
        <v>11222</v>
      </c>
      <c r="E6452" t="s">
        <v>13180</v>
      </c>
      <c r="F6452" t="s">
        <v>11357</v>
      </c>
      <c r="G6452" t="s">
        <v>11358</v>
      </c>
      <c r="H6452">
        <v>77.039202900000006</v>
      </c>
      <c r="I6452">
        <v>28.423735400000002</v>
      </c>
      <c r="J6452" t="s">
        <v>5910</v>
      </c>
      <c r="K6452" t="s">
        <v>28</v>
      </c>
      <c r="L6452" t="s">
        <v>29</v>
      </c>
      <c r="M6452" t="s">
        <v>36</v>
      </c>
      <c r="N6452" t="s">
        <v>29</v>
      </c>
      <c r="O6452" t="s">
        <v>29</v>
      </c>
      <c r="P6452">
        <v>2</v>
      </c>
      <c r="Q6452">
        <v>71</v>
      </c>
      <c r="R6452">
        <v>500</v>
      </c>
      <c r="S6452" t="str">
        <f>IF(Table1[[#This Row],[Average_Cost_for_two]]&lt;500,"Low",IF(Table1[[#This Row],[Average_Cost_for_two]]&lt;=1500,"Medium","High"))</f>
        <v>Medium</v>
      </c>
      <c r="T6452">
        <v>3</v>
      </c>
      <c r="U6452">
        <v>2017</v>
      </c>
      <c r="V6452">
        <v>11</v>
      </c>
      <c r="W6452">
        <v>3</v>
      </c>
      <c r="X6452">
        <f>IF(OR(Main!$U6452=0,
       Main!$V6452=0,
       Main!$W6452=0),
   "",
   DATE(Main!$U6452,
        Main!$V6452,
        Main!$W6452)
)</f>
        <v>43042</v>
      </c>
      <c r="Y6452">
        <f>Table1[[#This Row],[Average_Cost_for_two]]*VLOOKUP(Table1[[#This Row],[Currency]],currency!$A$2:$B$10,2,FALSE)</f>
        <v>6</v>
      </c>
      <c r="Z6452" t="str">
        <f>VLOOKUP(C6452,country!A:B,2,FALSE)</f>
        <v>India</v>
      </c>
      <c r="AA6452">
        <f t="shared" si="100"/>
        <v>4</v>
      </c>
    </row>
    <row r="6453" spans="1:27" ht="15.75" customHeight="1" x14ac:dyDescent="0.25">
      <c r="A6453">
        <v>8833</v>
      </c>
      <c r="B6453" t="s">
        <v>13181</v>
      </c>
      <c r="C6453">
        <v>1</v>
      </c>
      <c r="D6453" t="s">
        <v>11222</v>
      </c>
      <c r="E6453" t="s">
        <v>13182</v>
      </c>
      <c r="F6453" t="s">
        <v>11363</v>
      </c>
      <c r="G6453" t="s">
        <v>11364</v>
      </c>
      <c r="H6453">
        <v>77.034485200000006</v>
      </c>
      <c r="I6453">
        <v>28.458867300000001</v>
      </c>
      <c r="J6453" t="s">
        <v>739</v>
      </c>
      <c r="K6453" t="s">
        <v>28</v>
      </c>
      <c r="L6453" t="s">
        <v>29</v>
      </c>
      <c r="M6453" t="s">
        <v>29</v>
      </c>
      <c r="N6453" t="s">
        <v>29</v>
      </c>
      <c r="O6453" t="s">
        <v>29</v>
      </c>
      <c r="P6453">
        <v>2</v>
      </c>
      <c r="Q6453">
        <v>10</v>
      </c>
      <c r="R6453">
        <v>500</v>
      </c>
      <c r="S6453" t="str">
        <f>IF(Table1[[#This Row],[Average_Cost_for_two]]&lt;500,"Low",IF(Table1[[#This Row],[Average_Cost_for_two]]&lt;=1500,"Medium","High"))</f>
        <v>Medium</v>
      </c>
      <c r="T6453">
        <v>2.8</v>
      </c>
      <c r="U6453">
        <v>2014</v>
      </c>
      <c r="V6453">
        <v>11</v>
      </c>
      <c r="W6453">
        <v>7</v>
      </c>
      <c r="X6453">
        <f>IF(OR(Main!$U6453=0,
       Main!$V6453=0,
       Main!$W6453=0),
   "",
   DATE(Main!$U6453,
        Main!$V6453,
        Main!$W6453)
)</f>
        <v>41950</v>
      </c>
      <c r="Y6453">
        <f>Table1[[#This Row],[Average_Cost_for_two]]*VLOOKUP(Table1[[#This Row],[Currency]],currency!$A$2:$B$10,2,FALSE)</f>
        <v>6</v>
      </c>
      <c r="Z6453" t="str">
        <f>VLOOKUP(C6453,country!A:B,2,FALSE)</f>
        <v>India</v>
      </c>
      <c r="AA6453">
        <f t="shared" si="100"/>
        <v>4</v>
      </c>
    </row>
    <row r="6454" spans="1:27" ht="15.75" customHeight="1" x14ac:dyDescent="0.25">
      <c r="A6454">
        <v>18449785</v>
      </c>
      <c r="B6454" t="s">
        <v>13183</v>
      </c>
      <c r="C6454">
        <v>1</v>
      </c>
      <c r="D6454" t="s">
        <v>11222</v>
      </c>
      <c r="E6454" t="s">
        <v>13184</v>
      </c>
      <c r="F6454" t="s">
        <v>11367</v>
      </c>
      <c r="G6454" t="s">
        <v>11368</v>
      </c>
      <c r="H6454">
        <v>77.061619500000006</v>
      </c>
      <c r="I6454">
        <v>28.475655199999999</v>
      </c>
      <c r="J6454" t="s">
        <v>2925</v>
      </c>
      <c r="K6454" t="s">
        <v>28</v>
      </c>
      <c r="L6454" t="s">
        <v>29</v>
      </c>
      <c r="M6454" t="s">
        <v>29</v>
      </c>
      <c r="N6454" t="s">
        <v>29</v>
      </c>
      <c r="O6454" t="s">
        <v>29</v>
      </c>
      <c r="P6454">
        <v>2</v>
      </c>
      <c r="Q6454">
        <v>1</v>
      </c>
      <c r="R6454">
        <v>500</v>
      </c>
      <c r="S6454" t="str">
        <f>IF(Table1[[#This Row],[Average_Cost_for_two]]&lt;500,"Low",IF(Table1[[#This Row],[Average_Cost_for_two]]&lt;=1500,"Medium","High"))</f>
        <v>Medium</v>
      </c>
      <c r="T6454">
        <v>1</v>
      </c>
      <c r="U6454">
        <v>2011</v>
      </c>
      <c r="V6454">
        <v>11</v>
      </c>
      <c r="W6454">
        <v>15</v>
      </c>
      <c r="X6454">
        <f>IF(OR(Main!$U6454=0,
       Main!$V6454=0,
       Main!$W6454=0),
   "",
   DATE(Main!$U6454,
        Main!$V6454,
        Main!$W6454)
)</f>
        <v>40862</v>
      </c>
      <c r="Y6454">
        <f>Table1[[#This Row],[Average_Cost_for_two]]*VLOOKUP(Table1[[#This Row],[Currency]],currency!$A$2:$B$10,2,FALSE)</f>
        <v>6</v>
      </c>
      <c r="Z6454" t="str">
        <f>VLOOKUP(C6454,country!A:B,2,FALSE)</f>
        <v>India</v>
      </c>
      <c r="AA6454">
        <f t="shared" si="100"/>
        <v>4</v>
      </c>
    </row>
    <row r="6455" spans="1:27" ht="15.75" customHeight="1" x14ac:dyDescent="0.25">
      <c r="A6455">
        <v>312523</v>
      </c>
      <c r="B6455" t="s">
        <v>13185</v>
      </c>
      <c r="C6455">
        <v>1</v>
      </c>
      <c r="D6455" t="s">
        <v>11222</v>
      </c>
      <c r="E6455" t="s">
        <v>13186</v>
      </c>
      <c r="F6455" t="s">
        <v>11306</v>
      </c>
      <c r="G6455" t="s">
        <v>11307</v>
      </c>
      <c r="H6455">
        <v>77.098309200000003</v>
      </c>
      <c r="I6455">
        <v>28.467982800000001</v>
      </c>
      <c r="J6455" t="s">
        <v>567</v>
      </c>
      <c r="K6455" t="s">
        <v>28</v>
      </c>
      <c r="L6455" t="s">
        <v>29</v>
      </c>
      <c r="M6455" t="s">
        <v>29</v>
      </c>
      <c r="N6455" t="s">
        <v>29</v>
      </c>
      <c r="O6455" t="s">
        <v>29</v>
      </c>
      <c r="P6455">
        <v>2</v>
      </c>
      <c r="Q6455">
        <v>10</v>
      </c>
      <c r="R6455">
        <v>500</v>
      </c>
      <c r="S6455" t="str">
        <f>IF(Table1[[#This Row],[Average_Cost_for_two]]&lt;500,"Low",IF(Table1[[#This Row],[Average_Cost_for_two]]&lt;=1500,"Medium","High"))</f>
        <v>Medium</v>
      </c>
      <c r="T6455">
        <v>3.1</v>
      </c>
      <c r="U6455">
        <v>2017</v>
      </c>
      <c r="V6455">
        <v>10</v>
      </c>
      <c r="W6455">
        <v>20</v>
      </c>
      <c r="X6455">
        <f>IF(OR(Main!$U6455=0,
       Main!$V6455=0,
       Main!$W6455=0),
   "",
   DATE(Main!$U6455,
        Main!$V6455,
        Main!$W6455)
)</f>
        <v>43028</v>
      </c>
      <c r="Y6455">
        <f>Table1[[#This Row],[Average_Cost_for_two]]*VLOOKUP(Table1[[#This Row],[Currency]],currency!$A$2:$B$10,2,FALSE)</f>
        <v>6</v>
      </c>
      <c r="Z6455" t="str">
        <f>VLOOKUP(C6455,country!A:B,2,FALSE)</f>
        <v>India</v>
      </c>
      <c r="AA6455">
        <f t="shared" si="100"/>
        <v>4</v>
      </c>
    </row>
    <row r="6456" spans="1:27" ht="15.75" customHeight="1" x14ac:dyDescent="0.25">
      <c r="A6456">
        <v>313264</v>
      </c>
      <c r="B6456" t="s">
        <v>5908</v>
      </c>
      <c r="C6456">
        <v>1</v>
      </c>
      <c r="D6456" t="s">
        <v>11222</v>
      </c>
      <c r="E6456" t="s">
        <v>11738</v>
      </c>
      <c r="F6456" t="s">
        <v>11319</v>
      </c>
      <c r="G6456" t="s">
        <v>11320</v>
      </c>
      <c r="H6456">
        <v>77.080729500000004</v>
      </c>
      <c r="I6456">
        <v>28.479248500000001</v>
      </c>
      <c r="J6456" t="s">
        <v>5910</v>
      </c>
      <c r="K6456" t="s">
        <v>28</v>
      </c>
      <c r="L6456" t="s">
        <v>29</v>
      </c>
      <c r="M6456" t="s">
        <v>36</v>
      </c>
      <c r="N6456" t="s">
        <v>29</v>
      </c>
      <c r="O6456" t="s">
        <v>29</v>
      </c>
      <c r="P6456">
        <v>2</v>
      </c>
      <c r="Q6456">
        <v>452</v>
      </c>
      <c r="R6456">
        <v>500</v>
      </c>
      <c r="S6456" t="str">
        <f>IF(Table1[[#This Row],[Average_Cost_for_two]]&lt;500,"Low",IF(Table1[[#This Row],[Average_Cost_for_two]]&lt;=1500,"Medium","High"))</f>
        <v>Medium</v>
      </c>
      <c r="T6456">
        <v>3.4</v>
      </c>
      <c r="U6456">
        <v>2017</v>
      </c>
      <c r="V6456">
        <v>10</v>
      </c>
      <c r="W6456">
        <v>10</v>
      </c>
      <c r="X6456">
        <f>IF(OR(Main!$U6456=0,
       Main!$V6456=0,
       Main!$W6456=0),
   "",
   DATE(Main!$U6456,
        Main!$V6456,
        Main!$W6456)
)</f>
        <v>43018</v>
      </c>
      <c r="Y6456">
        <f>Table1[[#This Row],[Average_Cost_for_two]]*VLOOKUP(Table1[[#This Row],[Currency]],currency!$A$2:$B$10,2,FALSE)</f>
        <v>6</v>
      </c>
      <c r="Z6456" t="str">
        <f>VLOOKUP(C6456,country!A:B,2,FALSE)</f>
        <v>India</v>
      </c>
      <c r="AA6456">
        <f t="shared" si="100"/>
        <v>4</v>
      </c>
    </row>
    <row r="6457" spans="1:27" ht="15.75" customHeight="1" x14ac:dyDescent="0.25">
      <c r="A6457">
        <v>6643</v>
      </c>
      <c r="B6457" t="s">
        <v>5925</v>
      </c>
      <c r="C6457">
        <v>1</v>
      </c>
      <c r="D6457" t="s">
        <v>11222</v>
      </c>
      <c r="E6457" t="s">
        <v>13187</v>
      </c>
      <c r="F6457" t="s">
        <v>12796</v>
      </c>
      <c r="G6457" t="s">
        <v>12797</v>
      </c>
      <c r="H6457">
        <v>77.0906308</v>
      </c>
      <c r="I6457">
        <v>28.421019600000001</v>
      </c>
      <c r="J6457" t="s">
        <v>5927</v>
      </c>
      <c r="K6457" t="s">
        <v>28</v>
      </c>
      <c r="L6457" t="s">
        <v>29</v>
      </c>
      <c r="M6457" t="s">
        <v>36</v>
      </c>
      <c r="N6457" t="s">
        <v>29</v>
      </c>
      <c r="O6457" t="s">
        <v>29</v>
      </c>
      <c r="P6457">
        <v>2</v>
      </c>
      <c r="Q6457">
        <v>101</v>
      </c>
      <c r="R6457">
        <v>500</v>
      </c>
      <c r="S6457" t="str">
        <f>IF(Table1[[#This Row],[Average_Cost_for_two]]&lt;500,"Low",IF(Table1[[#This Row],[Average_Cost_for_two]]&lt;=1500,"Medium","High"))</f>
        <v>Medium</v>
      </c>
      <c r="T6457">
        <v>2.8</v>
      </c>
      <c r="U6457">
        <v>2014</v>
      </c>
      <c r="V6457">
        <v>10</v>
      </c>
      <c r="W6457">
        <v>10</v>
      </c>
      <c r="X6457">
        <f>IF(OR(Main!$U6457=0,
       Main!$V6457=0,
       Main!$W6457=0),
   "",
   DATE(Main!$U6457,
        Main!$V6457,
        Main!$W6457)
)</f>
        <v>41922</v>
      </c>
      <c r="Y6457">
        <f>Table1[[#This Row],[Average_Cost_for_two]]*VLOOKUP(Table1[[#This Row],[Currency]],currency!$A$2:$B$10,2,FALSE)</f>
        <v>6</v>
      </c>
      <c r="Z6457" t="str">
        <f>VLOOKUP(C6457,country!A:B,2,FALSE)</f>
        <v>India</v>
      </c>
      <c r="AA6457">
        <f t="shared" si="100"/>
        <v>4</v>
      </c>
    </row>
    <row r="6458" spans="1:27" ht="15.75" customHeight="1" x14ac:dyDescent="0.25">
      <c r="A6458">
        <v>308473</v>
      </c>
      <c r="B6458" t="s">
        <v>5911</v>
      </c>
      <c r="C6458">
        <v>1</v>
      </c>
      <c r="D6458" t="s">
        <v>11222</v>
      </c>
      <c r="E6458" t="s">
        <v>13021</v>
      </c>
      <c r="F6458" t="s">
        <v>11325</v>
      </c>
      <c r="G6458" t="s">
        <v>11326</v>
      </c>
      <c r="H6458">
        <v>77.072770599999998</v>
      </c>
      <c r="I6458">
        <v>28.459432700000001</v>
      </c>
      <c r="J6458" t="s">
        <v>5913</v>
      </c>
      <c r="K6458" t="s">
        <v>28</v>
      </c>
      <c r="L6458" t="s">
        <v>29</v>
      </c>
      <c r="M6458" t="s">
        <v>36</v>
      </c>
      <c r="N6458" t="s">
        <v>29</v>
      </c>
      <c r="O6458" t="s">
        <v>29</v>
      </c>
      <c r="P6458">
        <v>2</v>
      </c>
      <c r="Q6458">
        <v>90</v>
      </c>
      <c r="R6458">
        <v>500</v>
      </c>
      <c r="S6458" t="str">
        <f>IF(Table1[[#This Row],[Average_Cost_for_two]]&lt;500,"Low",IF(Table1[[#This Row],[Average_Cost_for_two]]&lt;=1500,"Medium","High"))</f>
        <v>Medium</v>
      </c>
      <c r="T6458">
        <v>2.7</v>
      </c>
      <c r="U6458">
        <v>2010</v>
      </c>
      <c r="V6458">
        <v>10</v>
      </c>
      <c r="W6458">
        <v>17</v>
      </c>
      <c r="X6458">
        <f>IF(OR(Main!$U6458=0,
       Main!$V6458=0,
       Main!$W6458=0),
   "",
   DATE(Main!$U6458,
        Main!$V6458,
        Main!$W6458)
)</f>
        <v>40468</v>
      </c>
      <c r="Y6458">
        <f>Table1[[#This Row],[Average_Cost_for_two]]*VLOOKUP(Table1[[#This Row],[Currency]],currency!$A$2:$B$10,2,FALSE)</f>
        <v>6</v>
      </c>
      <c r="Z6458" t="str">
        <f>VLOOKUP(C6458,country!A:B,2,FALSE)</f>
        <v>India</v>
      </c>
      <c r="AA6458">
        <f t="shared" si="100"/>
        <v>4</v>
      </c>
    </row>
    <row r="6459" spans="1:27" ht="15.75" customHeight="1" x14ac:dyDescent="0.25">
      <c r="A6459">
        <v>9957</v>
      </c>
      <c r="B6459" t="s">
        <v>5911</v>
      </c>
      <c r="C6459">
        <v>1</v>
      </c>
      <c r="D6459" t="s">
        <v>11222</v>
      </c>
      <c r="E6459" t="s">
        <v>11335</v>
      </c>
      <c r="F6459" t="s">
        <v>11334</v>
      </c>
      <c r="G6459" t="s">
        <v>11335</v>
      </c>
      <c r="H6459">
        <v>77.081896700000001</v>
      </c>
      <c r="I6459">
        <v>28.479447</v>
      </c>
      <c r="J6459" t="s">
        <v>5913</v>
      </c>
      <c r="K6459" t="s">
        <v>28</v>
      </c>
      <c r="L6459" t="s">
        <v>29</v>
      </c>
      <c r="M6459" t="s">
        <v>29</v>
      </c>
      <c r="N6459" t="s">
        <v>29</v>
      </c>
      <c r="O6459" t="s">
        <v>29</v>
      </c>
      <c r="P6459">
        <v>2</v>
      </c>
      <c r="Q6459">
        <v>68</v>
      </c>
      <c r="R6459">
        <v>500</v>
      </c>
      <c r="S6459" t="str">
        <f>IF(Table1[[#This Row],[Average_Cost_for_two]]&lt;500,"Low",IF(Table1[[#This Row],[Average_Cost_for_two]]&lt;=1500,"Medium","High"))</f>
        <v>Medium</v>
      </c>
      <c r="T6459">
        <v>3.2</v>
      </c>
      <c r="U6459">
        <v>2013</v>
      </c>
      <c r="V6459">
        <v>10</v>
      </c>
      <c r="W6459">
        <v>4</v>
      </c>
      <c r="X6459">
        <f>IF(OR(Main!$U6459=0,
       Main!$V6459=0,
       Main!$W6459=0),
   "",
   DATE(Main!$U6459,
        Main!$V6459,
        Main!$W6459)
)</f>
        <v>41551</v>
      </c>
      <c r="Y6459">
        <f>Table1[[#This Row],[Average_Cost_for_two]]*VLOOKUP(Table1[[#This Row],[Currency]],currency!$A$2:$B$10,2,FALSE)</f>
        <v>6</v>
      </c>
      <c r="Z6459" t="str">
        <f>VLOOKUP(C6459,country!A:B,2,FALSE)</f>
        <v>India</v>
      </c>
      <c r="AA6459">
        <f t="shared" si="100"/>
        <v>4</v>
      </c>
    </row>
    <row r="6460" spans="1:27" ht="15.75" customHeight="1" x14ac:dyDescent="0.25">
      <c r="A6460">
        <v>307678</v>
      </c>
      <c r="B6460" t="s">
        <v>13188</v>
      </c>
      <c r="C6460">
        <v>1</v>
      </c>
      <c r="D6460" t="s">
        <v>11222</v>
      </c>
      <c r="E6460" t="s">
        <v>13189</v>
      </c>
      <c r="F6460" t="s">
        <v>11523</v>
      </c>
      <c r="G6460" t="s">
        <v>11524</v>
      </c>
      <c r="H6460">
        <v>77.055882800000006</v>
      </c>
      <c r="I6460">
        <v>28.454915199999999</v>
      </c>
      <c r="J6460" t="s">
        <v>769</v>
      </c>
      <c r="K6460" t="s">
        <v>28</v>
      </c>
      <c r="L6460" t="s">
        <v>29</v>
      </c>
      <c r="M6460" t="s">
        <v>29</v>
      </c>
      <c r="N6460" t="s">
        <v>29</v>
      </c>
      <c r="O6460" t="s">
        <v>29</v>
      </c>
      <c r="P6460">
        <v>2</v>
      </c>
      <c r="Q6460">
        <v>7</v>
      </c>
      <c r="R6460">
        <v>500</v>
      </c>
      <c r="S6460" t="str">
        <f>IF(Table1[[#This Row],[Average_Cost_for_two]]&lt;500,"Low",IF(Table1[[#This Row],[Average_Cost_for_two]]&lt;=1500,"Medium","High"))</f>
        <v>Medium</v>
      </c>
      <c r="T6460">
        <v>2.9</v>
      </c>
      <c r="U6460">
        <v>2015</v>
      </c>
      <c r="V6460">
        <v>10</v>
      </c>
      <c r="W6460">
        <v>11</v>
      </c>
      <c r="X6460">
        <f>IF(OR(Main!$U6460=0,
       Main!$V6460=0,
       Main!$W6460=0),
   "",
   DATE(Main!$U6460,
        Main!$V6460,
        Main!$W6460)
)</f>
        <v>42288</v>
      </c>
      <c r="Y6460">
        <f>Table1[[#This Row],[Average_Cost_for_two]]*VLOOKUP(Table1[[#This Row],[Currency]],currency!$A$2:$B$10,2,FALSE)</f>
        <v>6</v>
      </c>
      <c r="Z6460" t="str">
        <f>VLOOKUP(C6460,country!A:B,2,FALSE)</f>
        <v>India</v>
      </c>
      <c r="AA6460">
        <f t="shared" si="100"/>
        <v>4</v>
      </c>
    </row>
    <row r="6461" spans="1:27" ht="15.75" customHeight="1" x14ac:dyDescent="0.25">
      <c r="A6461">
        <v>305792</v>
      </c>
      <c r="B6461" t="s">
        <v>5922</v>
      </c>
      <c r="C6461">
        <v>1</v>
      </c>
      <c r="D6461" t="s">
        <v>11222</v>
      </c>
      <c r="E6461" t="s">
        <v>13190</v>
      </c>
      <c r="F6461" t="s">
        <v>11398</v>
      </c>
      <c r="G6461" t="s">
        <v>11399</v>
      </c>
      <c r="H6461">
        <v>77.087608799999998</v>
      </c>
      <c r="I6461">
        <v>28.462382900000001</v>
      </c>
      <c r="J6461" t="s">
        <v>4713</v>
      </c>
      <c r="K6461" t="s">
        <v>28</v>
      </c>
      <c r="L6461" t="s">
        <v>29</v>
      </c>
      <c r="M6461" t="s">
        <v>36</v>
      </c>
      <c r="N6461" t="s">
        <v>29</v>
      </c>
      <c r="O6461" t="s">
        <v>29</v>
      </c>
      <c r="P6461">
        <v>2</v>
      </c>
      <c r="Q6461">
        <v>346</v>
      </c>
      <c r="R6461">
        <v>500</v>
      </c>
      <c r="S6461" t="str">
        <f>IF(Table1[[#This Row],[Average_Cost_for_two]]&lt;500,"Low",IF(Table1[[#This Row],[Average_Cost_for_two]]&lt;=1500,"Medium","High"))</f>
        <v>Medium</v>
      </c>
      <c r="T6461">
        <v>3.4</v>
      </c>
      <c r="U6461">
        <v>2018</v>
      </c>
      <c r="V6461">
        <v>10</v>
      </c>
      <c r="W6461">
        <v>23</v>
      </c>
      <c r="X6461">
        <f>IF(OR(Main!$U6461=0,
       Main!$V6461=0,
       Main!$W6461=0),
   "",
   DATE(Main!$U6461,
        Main!$V6461,
        Main!$W6461)
)</f>
        <v>43396</v>
      </c>
      <c r="Y6461">
        <f>Table1[[#This Row],[Average_Cost_for_two]]*VLOOKUP(Table1[[#This Row],[Currency]],currency!$A$2:$B$10,2,FALSE)</f>
        <v>6</v>
      </c>
      <c r="Z6461" t="str">
        <f>VLOOKUP(C6461,country!A:B,2,FALSE)</f>
        <v>India</v>
      </c>
      <c r="AA6461">
        <f t="shared" si="100"/>
        <v>4</v>
      </c>
    </row>
    <row r="6462" spans="1:27" ht="15.75" customHeight="1" x14ac:dyDescent="0.25">
      <c r="A6462">
        <v>18433295</v>
      </c>
      <c r="B6462" t="s">
        <v>13191</v>
      </c>
      <c r="C6462">
        <v>1</v>
      </c>
      <c r="D6462" t="s">
        <v>11222</v>
      </c>
      <c r="E6462" t="s">
        <v>13192</v>
      </c>
      <c r="F6462" t="s">
        <v>11549</v>
      </c>
      <c r="G6462" t="s">
        <v>11550</v>
      </c>
      <c r="H6462">
        <v>77.079695299999997</v>
      </c>
      <c r="I6462">
        <v>28.449967099999999</v>
      </c>
      <c r="J6462" t="s">
        <v>503</v>
      </c>
      <c r="K6462" t="s">
        <v>28</v>
      </c>
      <c r="L6462" t="s">
        <v>29</v>
      </c>
      <c r="M6462" t="s">
        <v>29</v>
      </c>
      <c r="N6462" t="s">
        <v>29</v>
      </c>
      <c r="O6462" t="s">
        <v>29</v>
      </c>
      <c r="P6462">
        <v>2</v>
      </c>
      <c r="Q6462">
        <v>1</v>
      </c>
      <c r="R6462">
        <v>500</v>
      </c>
      <c r="S6462" t="str">
        <f>IF(Table1[[#This Row],[Average_Cost_for_two]]&lt;500,"Low",IF(Table1[[#This Row],[Average_Cost_for_two]]&lt;=1500,"Medium","High"))</f>
        <v>Medium</v>
      </c>
      <c r="T6462">
        <v>1</v>
      </c>
      <c r="U6462">
        <v>2018</v>
      </c>
      <c r="V6462">
        <v>10</v>
      </c>
      <c r="W6462">
        <v>4</v>
      </c>
      <c r="X6462">
        <f>IF(OR(Main!$U6462=0,
       Main!$V6462=0,
       Main!$W6462=0),
   "",
   DATE(Main!$U6462,
        Main!$V6462,
        Main!$W6462)
)</f>
        <v>43377</v>
      </c>
      <c r="Y6462">
        <f>Table1[[#This Row],[Average_Cost_for_two]]*VLOOKUP(Table1[[#This Row],[Currency]],currency!$A$2:$B$10,2,FALSE)</f>
        <v>6</v>
      </c>
      <c r="Z6462" t="str">
        <f>VLOOKUP(C6462,country!A:B,2,FALSE)</f>
        <v>India</v>
      </c>
      <c r="AA6462">
        <f t="shared" si="100"/>
        <v>4</v>
      </c>
    </row>
    <row r="6463" spans="1:27" ht="15.75" customHeight="1" x14ac:dyDescent="0.25">
      <c r="A6463">
        <v>310531</v>
      </c>
      <c r="B6463" t="s">
        <v>5925</v>
      </c>
      <c r="C6463">
        <v>1</v>
      </c>
      <c r="D6463" t="s">
        <v>11222</v>
      </c>
      <c r="E6463" t="s">
        <v>13193</v>
      </c>
      <c r="F6463" t="s">
        <v>11555</v>
      </c>
      <c r="G6463" t="s">
        <v>11556</v>
      </c>
      <c r="H6463">
        <v>77.0715115</v>
      </c>
      <c r="I6463">
        <v>28.509779000000002</v>
      </c>
      <c r="J6463" t="s">
        <v>5927</v>
      </c>
      <c r="K6463" t="s">
        <v>28</v>
      </c>
      <c r="L6463" t="s">
        <v>29</v>
      </c>
      <c r="M6463" t="s">
        <v>29</v>
      </c>
      <c r="N6463" t="s">
        <v>29</v>
      </c>
      <c r="O6463" t="s">
        <v>29</v>
      </c>
      <c r="P6463">
        <v>2</v>
      </c>
      <c r="Q6463">
        <v>27</v>
      </c>
      <c r="R6463">
        <v>500</v>
      </c>
      <c r="S6463" t="str">
        <f>IF(Table1[[#This Row],[Average_Cost_for_two]]&lt;500,"Low",IF(Table1[[#This Row],[Average_Cost_for_two]]&lt;=1500,"Medium","High"))</f>
        <v>Medium</v>
      </c>
      <c r="T6463">
        <v>3.3</v>
      </c>
      <c r="U6463">
        <v>2012</v>
      </c>
      <c r="V6463">
        <v>10</v>
      </c>
      <c r="W6463">
        <v>21</v>
      </c>
      <c r="X6463">
        <f>IF(OR(Main!$U6463=0,
       Main!$V6463=0,
       Main!$W6463=0),
   "",
   DATE(Main!$U6463,
        Main!$V6463,
        Main!$W6463)
)</f>
        <v>41203</v>
      </c>
      <c r="Y6463">
        <f>Table1[[#This Row],[Average_Cost_for_two]]*VLOOKUP(Table1[[#This Row],[Currency]],currency!$A$2:$B$10,2,FALSE)</f>
        <v>6</v>
      </c>
      <c r="Z6463" t="str">
        <f>VLOOKUP(C6463,country!A:B,2,FALSE)</f>
        <v>India</v>
      </c>
      <c r="AA6463">
        <f t="shared" si="100"/>
        <v>4</v>
      </c>
    </row>
    <row r="6464" spans="1:27" ht="15.75" customHeight="1" x14ac:dyDescent="0.25">
      <c r="A6464">
        <v>18350153</v>
      </c>
      <c r="B6464" t="s">
        <v>13194</v>
      </c>
      <c r="C6464">
        <v>1</v>
      </c>
      <c r="D6464" t="s">
        <v>11222</v>
      </c>
      <c r="E6464" t="s">
        <v>13195</v>
      </c>
      <c r="F6464" t="s">
        <v>11355</v>
      </c>
      <c r="G6464" t="s">
        <v>11354</v>
      </c>
      <c r="H6464">
        <v>77.021897659999993</v>
      </c>
      <c r="I6464">
        <v>28.498413670000001</v>
      </c>
      <c r="J6464" t="s">
        <v>480</v>
      </c>
      <c r="K6464" t="s">
        <v>28</v>
      </c>
      <c r="L6464" t="s">
        <v>29</v>
      </c>
      <c r="M6464" t="s">
        <v>29</v>
      </c>
      <c r="N6464" t="s">
        <v>29</v>
      </c>
      <c r="O6464" t="s">
        <v>29</v>
      </c>
      <c r="P6464">
        <v>2</v>
      </c>
      <c r="Q6464">
        <v>0</v>
      </c>
      <c r="R6464">
        <v>600</v>
      </c>
      <c r="S6464" t="str">
        <f>IF(Table1[[#This Row],[Average_Cost_for_two]]&lt;500,"Low",IF(Table1[[#This Row],[Average_Cost_for_two]]&lt;=1500,"Medium","High"))</f>
        <v>Medium</v>
      </c>
      <c r="T6464">
        <v>1</v>
      </c>
      <c r="U6464">
        <v>2016</v>
      </c>
      <c r="V6464">
        <v>9</v>
      </c>
      <c r="W6464">
        <v>13</v>
      </c>
      <c r="X6464">
        <f>IF(OR(Main!$U6464=0,
       Main!$V6464=0,
       Main!$W6464=0),
   "",
   DATE(Main!$U6464,
        Main!$V6464,
        Main!$W6464)
)</f>
        <v>42626</v>
      </c>
      <c r="Y6464">
        <f>Table1[[#This Row],[Average_Cost_for_two]]*VLOOKUP(Table1[[#This Row],[Currency]],currency!$A$2:$B$10,2,FALSE)</f>
        <v>7.2</v>
      </c>
      <c r="Z6464" t="str">
        <f>VLOOKUP(C6464,country!A:B,2,FALSE)</f>
        <v>India</v>
      </c>
      <c r="AA6464">
        <f t="shared" si="100"/>
        <v>3</v>
      </c>
    </row>
    <row r="6465" spans="1:27" ht="15.75" customHeight="1" x14ac:dyDescent="0.25">
      <c r="A6465">
        <v>18472669</v>
      </c>
      <c r="B6465" t="s">
        <v>13196</v>
      </c>
      <c r="C6465">
        <v>1</v>
      </c>
      <c r="D6465" t="s">
        <v>11222</v>
      </c>
      <c r="E6465" t="s">
        <v>13197</v>
      </c>
      <c r="F6465" t="s">
        <v>11355</v>
      </c>
      <c r="G6465" t="s">
        <v>11354</v>
      </c>
      <c r="H6465">
        <v>77.025183999999996</v>
      </c>
      <c r="I6465">
        <v>28.514269500000001</v>
      </c>
      <c r="J6465" t="s">
        <v>580</v>
      </c>
      <c r="K6465" t="s">
        <v>28</v>
      </c>
      <c r="L6465" t="s">
        <v>29</v>
      </c>
      <c r="M6465" t="s">
        <v>29</v>
      </c>
      <c r="N6465" t="s">
        <v>29</v>
      </c>
      <c r="O6465" t="s">
        <v>29</v>
      </c>
      <c r="P6465">
        <v>2</v>
      </c>
      <c r="Q6465">
        <v>0</v>
      </c>
      <c r="R6465">
        <v>600</v>
      </c>
      <c r="S6465" t="str">
        <f>IF(Table1[[#This Row],[Average_Cost_for_two]]&lt;500,"Low",IF(Table1[[#This Row],[Average_Cost_for_two]]&lt;=1500,"Medium","High"))</f>
        <v>Medium</v>
      </c>
      <c r="T6465">
        <v>1</v>
      </c>
      <c r="U6465">
        <v>2010</v>
      </c>
      <c r="V6465">
        <v>8</v>
      </c>
      <c r="W6465">
        <v>22</v>
      </c>
      <c r="X6465">
        <f>IF(OR(Main!$U6465=0,
       Main!$V6465=0,
       Main!$W6465=0),
   "",
   DATE(Main!$U6465,
        Main!$V6465,
        Main!$W6465)
)</f>
        <v>40412</v>
      </c>
      <c r="Y6465">
        <f>Table1[[#This Row],[Average_Cost_for_two]]*VLOOKUP(Table1[[#This Row],[Currency]],currency!$A$2:$B$10,2,FALSE)</f>
        <v>7.2</v>
      </c>
      <c r="Z6465" t="str">
        <f>VLOOKUP(C6465,country!A:B,2,FALSE)</f>
        <v>India</v>
      </c>
      <c r="AA6465">
        <f t="shared" si="100"/>
        <v>3</v>
      </c>
    </row>
    <row r="6466" spans="1:27" ht="15.75" customHeight="1" x14ac:dyDescent="0.25">
      <c r="A6466">
        <v>18449662</v>
      </c>
      <c r="B6466" t="s">
        <v>13198</v>
      </c>
      <c r="C6466">
        <v>1</v>
      </c>
      <c r="D6466" t="s">
        <v>11222</v>
      </c>
      <c r="E6466" t="s">
        <v>13199</v>
      </c>
      <c r="F6466" t="s">
        <v>11367</v>
      </c>
      <c r="G6466" t="s">
        <v>11368</v>
      </c>
      <c r="H6466">
        <v>77.060799099999997</v>
      </c>
      <c r="I6466">
        <v>28.477966299999999</v>
      </c>
      <c r="J6466" t="s">
        <v>927</v>
      </c>
      <c r="K6466" t="s">
        <v>28</v>
      </c>
      <c r="L6466" t="s">
        <v>29</v>
      </c>
      <c r="M6466" t="s">
        <v>29</v>
      </c>
      <c r="N6466" t="s">
        <v>29</v>
      </c>
      <c r="O6466" t="s">
        <v>29</v>
      </c>
      <c r="P6466">
        <v>2</v>
      </c>
      <c r="Q6466">
        <v>0</v>
      </c>
      <c r="R6466">
        <v>500</v>
      </c>
      <c r="S6466" t="str">
        <f>IF(Table1[[#This Row],[Average_Cost_for_two]]&lt;500,"Low",IF(Table1[[#This Row],[Average_Cost_for_two]]&lt;=1500,"Medium","High"))</f>
        <v>Medium</v>
      </c>
      <c r="T6466">
        <v>1</v>
      </c>
      <c r="U6466">
        <v>2010</v>
      </c>
      <c r="V6466">
        <v>8</v>
      </c>
      <c r="W6466">
        <v>23</v>
      </c>
      <c r="X6466">
        <f>IF(OR(Main!$U6466=0,
       Main!$V6466=0,
       Main!$W6466=0),
   "",
   DATE(Main!$U6466,
        Main!$V6466,
        Main!$W6466)
)</f>
        <v>40413</v>
      </c>
      <c r="Y6466">
        <f>Table1[[#This Row],[Average_Cost_for_two]]*VLOOKUP(Table1[[#This Row],[Currency]],currency!$A$2:$B$10,2,FALSE)</f>
        <v>6</v>
      </c>
      <c r="Z6466" t="str">
        <f>VLOOKUP(C6466,country!A:B,2,FALSE)</f>
        <v>India</v>
      </c>
      <c r="AA6466">
        <f t="shared" ref="AA6466:AA6529" si="101">ROUNDUP(V6466/3,0)</f>
        <v>3</v>
      </c>
    </row>
    <row r="6467" spans="1:27" ht="15.75" customHeight="1" x14ac:dyDescent="0.25">
      <c r="A6467">
        <v>18464628</v>
      </c>
      <c r="B6467" t="s">
        <v>3087</v>
      </c>
      <c r="C6467">
        <v>1</v>
      </c>
      <c r="D6467" t="s">
        <v>11222</v>
      </c>
      <c r="E6467" t="s">
        <v>13200</v>
      </c>
      <c r="F6467" t="s">
        <v>11235</v>
      </c>
      <c r="G6467" t="s">
        <v>11236</v>
      </c>
      <c r="H6467">
        <v>77.134045200000003</v>
      </c>
      <c r="I6467">
        <v>28.43675</v>
      </c>
      <c r="J6467" t="s">
        <v>500</v>
      </c>
      <c r="K6467" t="s">
        <v>28</v>
      </c>
      <c r="L6467" t="s">
        <v>29</v>
      </c>
      <c r="M6467" t="s">
        <v>29</v>
      </c>
      <c r="N6467" t="s">
        <v>29</v>
      </c>
      <c r="O6467" t="s">
        <v>29</v>
      </c>
      <c r="P6467">
        <v>2</v>
      </c>
      <c r="Q6467">
        <v>0</v>
      </c>
      <c r="R6467">
        <v>650</v>
      </c>
      <c r="S6467" t="str">
        <f>IF(Table1[[#This Row],[Average_Cost_for_two]]&lt;500,"Low",IF(Table1[[#This Row],[Average_Cost_for_two]]&lt;=1500,"Medium","High"))</f>
        <v>Medium</v>
      </c>
      <c r="T6467">
        <v>1</v>
      </c>
      <c r="U6467">
        <v>2017</v>
      </c>
      <c r="V6467">
        <v>7</v>
      </c>
      <c r="W6467">
        <v>21</v>
      </c>
      <c r="X6467">
        <f>IF(OR(Main!$U6467=0,
       Main!$V6467=0,
       Main!$W6467=0),
   "",
   DATE(Main!$U6467,
        Main!$V6467,
        Main!$W6467)
)</f>
        <v>42937</v>
      </c>
      <c r="Y6467">
        <f>Table1[[#This Row],[Average_Cost_for_two]]*VLOOKUP(Table1[[#This Row],[Currency]],currency!$A$2:$B$10,2,FALSE)</f>
        <v>7.8</v>
      </c>
      <c r="Z6467" t="str">
        <f>VLOOKUP(C6467,country!A:B,2,FALSE)</f>
        <v>India</v>
      </c>
      <c r="AA6467">
        <f t="shared" si="101"/>
        <v>3</v>
      </c>
    </row>
    <row r="6468" spans="1:27" ht="15.75" customHeight="1" x14ac:dyDescent="0.25">
      <c r="A6468">
        <v>18472765</v>
      </c>
      <c r="B6468" t="s">
        <v>13201</v>
      </c>
      <c r="C6468">
        <v>1</v>
      </c>
      <c r="D6468" t="s">
        <v>11222</v>
      </c>
      <c r="E6468" t="s">
        <v>13202</v>
      </c>
      <c r="F6468" t="s">
        <v>12068</v>
      </c>
      <c r="G6468" t="s">
        <v>12069</v>
      </c>
      <c r="H6468">
        <v>77.089863620000003</v>
      </c>
      <c r="I6468">
        <v>28.482116220000002</v>
      </c>
      <c r="J6468" t="s">
        <v>615</v>
      </c>
      <c r="K6468" t="s">
        <v>28</v>
      </c>
      <c r="L6468" t="s">
        <v>29</v>
      </c>
      <c r="M6468" t="s">
        <v>29</v>
      </c>
      <c r="N6468" t="s">
        <v>29</v>
      </c>
      <c r="O6468" t="s">
        <v>29</v>
      </c>
      <c r="P6468">
        <v>2</v>
      </c>
      <c r="Q6468">
        <v>0</v>
      </c>
      <c r="R6468">
        <v>600</v>
      </c>
      <c r="S6468" t="str">
        <f>IF(Table1[[#This Row],[Average_Cost_for_two]]&lt;500,"Low",IF(Table1[[#This Row],[Average_Cost_for_two]]&lt;=1500,"Medium","High"))</f>
        <v>Medium</v>
      </c>
      <c r="T6468">
        <v>1</v>
      </c>
      <c r="U6468">
        <v>2018</v>
      </c>
      <c r="V6468">
        <v>6</v>
      </c>
      <c r="W6468">
        <v>5</v>
      </c>
      <c r="X6468">
        <f>IF(OR(Main!$U6468=0,
       Main!$V6468=0,
       Main!$W6468=0),
   "",
   DATE(Main!$U6468,
        Main!$V6468,
        Main!$W6468)
)</f>
        <v>43256</v>
      </c>
      <c r="Y6468">
        <f>Table1[[#This Row],[Average_Cost_for_two]]*VLOOKUP(Table1[[#This Row],[Currency]],currency!$A$2:$B$10,2,FALSE)</f>
        <v>7.2</v>
      </c>
      <c r="Z6468" t="str">
        <f>VLOOKUP(C6468,country!A:B,2,FALSE)</f>
        <v>India</v>
      </c>
      <c r="AA6468">
        <f t="shared" si="101"/>
        <v>2</v>
      </c>
    </row>
    <row r="6469" spans="1:27" ht="15.75" customHeight="1" x14ac:dyDescent="0.25">
      <c r="A6469">
        <v>18458635</v>
      </c>
      <c r="B6469" t="s">
        <v>13203</v>
      </c>
      <c r="C6469">
        <v>1</v>
      </c>
      <c r="D6469" t="s">
        <v>11222</v>
      </c>
      <c r="E6469" t="s">
        <v>13204</v>
      </c>
      <c r="F6469" t="s">
        <v>11666</v>
      </c>
      <c r="G6469" t="s">
        <v>11667</v>
      </c>
      <c r="H6469">
        <v>77.045067599999996</v>
      </c>
      <c r="I6469">
        <v>28.439462800000001</v>
      </c>
      <c r="J6469" t="s">
        <v>1416</v>
      </c>
      <c r="K6469" t="s">
        <v>28</v>
      </c>
      <c r="L6469" t="s">
        <v>29</v>
      </c>
      <c r="M6469" t="s">
        <v>29</v>
      </c>
      <c r="N6469" t="s">
        <v>29</v>
      </c>
      <c r="O6469" t="s">
        <v>29</v>
      </c>
      <c r="P6469">
        <v>2</v>
      </c>
      <c r="Q6469">
        <v>0</v>
      </c>
      <c r="R6469">
        <v>700</v>
      </c>
      <c r="S6469" t="str">
        <f>IF(Table1[[#This Row],[Average_Cost_for_two]]&lt;500,"Low",IF(Table1[[#This Row],[Average_Cost_for_two]]&lt;=1500,"Medium","High"))</f>
        <v>Medium</v>
      </c>
      <c r="T6469">
        <v>1</v>
      </c>
      <c r="U6469">
        <v>2010</v>
      </c>
      <c r="V6469">
        <v>6</v>
      </c>
      <c r="W6469">
        <v>20</v>
      </c>
      <c r="X6469">
        <f>IF(OR(Main!$U6469=0,
       Main!$V6469=0,
       Main!$W6469=0),
   "",
   DATE(Main!$U6469,
        Main!$V6469,
        Main!$W6469)
)</f>
        <v>40349</v>
      </c>
      <c r="Y6469">
        <f>Table1[[#This Row],[Average_Cost_for_two]]*VLOOKUP(Table1[[#This Row],[Currency]],currency!$A$2:$B$10,2,FALSE)</f>
        <v>8.4</v>
      </c>
      <c r="Z6469" t="str">
        <f>VLOOKUP(C6469,country!A:B,2,FALSE)</f>
        <v>India</v>
      </c>
      <c r="AA6469">
        <f t="shared" si="101"/>
        <v>2</v>
      </c>
    </row>
    <row r="6470" spans="1:27" ht="15.75" customHeight="1" x14ac:dyDescent="0.25">
      <c r="A6470">
        <v>18313136</v>
      </c>
      <c r="B6470" t="s">
        <v>5625</v>
      </c>
      <c r="C6470">
        <v>1</v>
      </c>
      <c r="D6470" t="s">
        <v>11222</v>
      </c>
      <c r="E6470" t="s">
        <v>13205</v>
      </c>
      <c r="F6470" t="s">
        <v>11666</v>
      </c>
      <c r="G6470" t="s">
        <v>11667</v>
      </c>
      <c r="H6470">
        <v>77.040796839999999</v>
      </c>
      <c r="I6470">
        <v>28.43954754</v>
      </c>
      <c r="J6470" t="s">
        <v>500</v>
      </c>
      <c r="K6470" t="s">
        <v>28</v>
      </c>
      <c r="L6470" t="s">
        <v>29</v>
      </c>
      <c r="M6470" t="s">
        <v>29</v>
      </c>
      <c r="N6470" t="s">
        <v>29</v>
      </c>
      <c r="O6470" t="s">
        <v>29</v>
      </c>
      <c r="P6470">
        <v>2</v>
      </c>
      <c r="Q6470">
        <v>0</v>
      </c>
      <c r="R6470">
        <v>600</v>
      </c>
      <c r="S6470" t="str">
        <f>IF(Table1[[#This Row],[Average_Cost_for_two]]&lt;500,"Low",IF(Table1[[#This Row],[Average_Cost_for_two]]&lt;=1500,"Medium","High"))</f>
        <v>Medium</v>
      </c>
      <c r="T6470">
        <v>1</v>
      </c>
      <c r="U6470">
        <v>2010</v>
      </c>
      <c r="V6470">
        <v>6</v>
      </c>
      <c r="W6470">
        <v>24</v>
      </c>
      <c r="X6470">
        <f>IF(OR(Main!$U6470=0,
       Main!$V6470=0,
       Main!$W6470=0),
   "",
   DATE(Main!$U6470,
        Main!$V6470,
        Main!$W6470)
)</f>
        <v>40353</v>
      </c>
      <c r="Y6470">
        <f>Table1[[#This Row],[Average_Cost_for_two]]*VLOOKUP(Table1[[#This Row],[Currency]],currency!$A$2:$B$10,2,FALSE)</f>
        <v>7.2</v>
      </c>
      <c r="Z6470" t="str">
        <f>VLOOKUP(C6470,country!A:B,2,FALSE)</f>
        <v>India</v>
      </c>
      <c r="AA6470">
        <f t="shared" si="101"/>
        <v>2</v>
      </c>
    </row>
    <row r="6471" spans="1:27" ht="15.75" customHeight="1" x14ac:dyDescent="0.25">
      <c r="A6471">
        <v>18391171</v>
      </c>
      <c r="B6471" t="s">
        <v>13206</v>
      </c>
      <c r="C6471">
        <v>1</v>
      </c>
      <c r="D6471" t="s">
        <v>11222</v>
      </c>
      <c r="E6471" t="s">
        <v>13207</v>
      </c>
      <c r="F6471" t="s">
        <v>11549</v>
      </c>
      <c r="G6471" t="s">
        <v>11550</v>
      </c>
      <c r="H6471">
        <v>77.079168199999998</v>
      </c>
      <c r="I6471">
        <v>28.450859300000001</v>
      </c>
      <c r="J6471" t="s">
        <v>480</v>
      </c>
      <c r="K6471" t="s">
        <v>28</v>
      </c>
      <c r="L6471" t="s">
        <v>29</v>
      </c>
      <c r="M6471" t="s">
        <v>29</v>
      </c>
      <c r="N6471" t="s">
        <v>29</v>
      </c>
      <c r="O6471" t="s">
        <v>29</v>
      </c>
      <c r="P6471">
        <v>2</v>
      </c>
      <c r="Q6471">
        <v>0</v>
      </c>
      <c r="R6471">
        <v>600</v>
      </c>
      <c r="S6471" t="str">
        <f>IF(Table1[[#This Row],[Average_Cost_for_two]]&lt;500,"Low",IF(Table1[[#This Row],[Average_Cost_for_two]]&lt;=1500,"Medium","High"))</f>
        <v>Medium</v>
      </c>
      <c r="T6471">
        <v>1</v>
      </c>
      <c r="U6471">
        <v>2014</v>
      </c>
      <c r="V6471">
        <v>6</v>
      </c>
      <c r="W6471">
        <v>27</v>
      </c>
      <c r="X6471">
        <f>IF(OR(Main!$U6471=0,
       Main!$V6471=0,
       Main!$W6471=0),
   "",
   DATE(Main!$U6471,
        Main!$V6471,
        Main!$W6471)
)</f>
        <v>41817</v>
      </c>
      <c r="Y6471">
        <f>Table1[[#This Row],[Average_Cost_for_two]]*VLOOKUP(Table1[[#This Row],[Currency]],currency!$A$2:$B$10,2,FALSE)</f>
        <v>7.2</v>
      </c>
      <c r="Z6471" t="str">
        <f>VLOOKUP(C6471,country!A:B,2,FALSE)</f>
        <v>India</v>
      </c>
      <c r="AA6471">
        <f t="shared" si="101"/>
        <v>2</v>
      </c>
    </row>
    <row r="6472" spans="1:27" ht="15.75" customHeight="1" x14ac:dyDescent="0.25">
      <c r="A6472">
        <v>18463994</v>
      </c>
      <c r="B6472" t="s">
        <v>13208</v>
      </c>
      <c r="C6472">
        <v>1</v>
      </c>
      <c r="D6472" t="s">
        <v>11222</v>
      </c>
      <c r="E6472" t="s">
        <v>13209</v>
      </c>
      <c r="F6472" t="s">
        <v>11355</v>
      </c>
      <c r="G6472" t="s">
        <v>11354</v>
      </c>
      <c r="H6472">
        <v>77.028349800000001</v>
      </c>
      <c r="I6472">
        <v>28.501969299999999</v>
      </c>
      <c r="J6472" t="s">
        <v>480</v>
      </c>
      <c r="K6472" t="s">
        <v>28</v>
      </c>
      <c r="L6472" t="s">
        <v>29</v>
      </c>
      <c r="M6472" t="s">
        <v>29</v>
      </c>
      <c r="N6472" t="s">
        <v>29</v>
      </c>
      <c r="O6472" t="s">
        <v>29</v>
      </c>
      <c r="P6472">
        <v>2</v>
      </c>
      <c r="Q6472">
        <v>0</v>
      </c>
      <c r="R6472">
        <v>600</v>
      </c>
      <c r="S6472" t="str">
        <f>IF(Table1[[#This Row],[Average_Cost_for_two]]&lt;500,"Low",IF(Table1[[#This Row],[Average_Cost_for_two]]&lt;=1500,"Medium","High"))</f>
        <v>Medium</v>
      </c>
      <c r="T6472">
        <v>1</v>
      </c>
      <c r="U6472">
        <v>2013</v>
      </c>
      <c r="V6472">
        <v>5</v>
      </c>
      <c r="W6472">
        <v>17</v>
      </c>
      <c r="X6472">
        <f>IF(OR(Main!$U6472=0,
       Main!$V6472=0,
       Main!$W6472=0),
   "",
   DATE(Main!$U6472,
        Main!$V6472,
        Main!$W6472)
)</f>
        <v>41411</v>
      </c>
      <c r="Y6472">
        <f>Table1[[#This Row],[Average_Cost_for_two]]*VLOOKUP(Table1[[#This Row],[Currency]],currency!$A$2:$B$10,2,FALSE)</f>
        <v>7.2</v>
      </c>
      <c r="Z6472" t="str">
        <f>VLOOKUP(C6472,country!A:B,2,FALSE)</f>
        <v>India</v>
      </c>
      <c r="AA6472">
        <f t="shared" si="101"/>
        <v>2</v>
      </c>
    </row>
    <row r="6473" spans="1:27" ht="15.75" customHeight="1" x14ac:dyDescent="0.25">
      <c r="A6473">
        <v>18463969</v>
      </c>
      <c r="B6473" t="s">
        <v>13210</v>
      </c>
      <c r="C6473">
        <v>1</v>
      </c>
      <c r="D6473" t="s">
        <v>11222</v>
      </c>
      <c r="E6473" t="s">
        <v>13211</v>
      </c>
      <c r="F6473" t="s">
        <v>11254</v>
      </c>
      <c r="G6473" t="s">
        <v>11255</v>
      </c>
      <c r="H6473">
        <v>77.0755585</v>
      </c>
      <c r="I6473">
        <v>28.511513000000001</v>
      </c>
      <c r="J6473" t="s">
        <v>27</v>
      </c>
      <c r="K6473" t="s">
        <v>28</v>
      </c>
      <c r="L6473" t="s">
        <v>29</v>
      </c>
      <c r="M6473" t="s">
        <v>29</v>
      </c>
      <c r="N6473" t="s">
        <v>29</v>
      </c>
      <c r="O6473" t="s">
        <v>29</v>
      </c>
      <c r="P6473">
        <v>2</v>
      </c>
      <c r="Q6473">
        <v>0</v>
      </c>
      <c r="R6473">
        <v>500</v>
      </c>
      <c r="S6473" t="str">
        <f>IF(Table1[[#This Row],[Average_Cost_for_two]]&lt;500,"Low",IF(Table1[[#This Row],[Average_Cost_for_two]]&lt;=1500,"Medium","High"))</f>
        <v>Medium</v>
      </c>
      <c r="T6473">
        <v>1</v>
      </c>
      <c r="U6473">
        <v>2017</v>
      </c>
      <c r="V6473">
        <v>5</v>
      </c>
      <c r="W6473">
        <v>16</v>
      </c>
      <c r="X6473">
        <f>IF(OR(Main!$U6473=0,
       Main!$V6473=0,
       Main!$W6473=0),
   "",
   DATE(Main!$U6473,
        Main!$V6473,
        Main!$W6473)
)</f>
        <v>42871</v>
      </c>
      <c r="Y6473">
        <f>Table1[[#This Row],[Average_Cost_for_two]]*VLOOKUP(Table1[[#This Row],[Currency]],currency!$A$2:$B$10,2,FALSE)</f>
        <v>6</v>
      </c>
      <c r="Z6473" t="str">
        <f>VLOOKUP(C6473,country!A:B,2,FALSE)</f>
        <v>India</v>
      </c>
      <c r="AA6473">
        <f t="shared" si="101"/>
        <v>2</v>
      </c>
    </row>
    <row r="6474" spans="1:27" ht="15.75" customHeight="1" x14ac:dyDescent="0.25">
      <c r="A6474">
        <v>18458317</v>
      </c>
      <c r="B6474" t="s">
        <v>13212</v>
      </c>
      <c r="C6474">
        <v>1</v>
      </c>
      <c r="D6474" t="s">
        <v>11222</v>
      </c>
      <c r="E6474" t="s">
        <v>13213</v>
      </c>
      <c r="F6474" t="s">
        <v>11555</v>
      </c>
      <c r="G6474" t="s">
        <v>11556</v>
      </c>
      <c r="H6474">
        <v>0</v>
      </c>
      <c r="I6474">
        <v>0</v>
      </c>
      <c r="J6474" t="s">
        <v>567</v>
      </c>
      <c r="K6474" t="s">
        <v>28</v>
      </c>
      <c r="L6474" t="s">
        <v>29</v>
      </c>
      <c r="M6474" t="s">
        <v>29</v>
      </c>
      <c r="N6474" t="s">
        <v>29</v>
      </c>
      <c r="O6474" t="s">
        <v>29</v>
      </c>
      <c r="P6474">
        <v>2</v>
      </c>
      <c r="Q6474">
        <v>0</v>
      </c>
      <c r="R6474">
        <v>500</v>
      </c>
      <c r="S6474" t="str">
        <f>IF(Table1[[#This Row],[Average_Cost_for_two]]&lt;500,"Low",IF(Table1[[#This Row],[Average_Cost_for_two]]&lt;=1500,"Medium","High"))</f>
        <v>Medium</v>
      </c>
      <c r="T6474">
        <v>1</v>
      </c>
      <c r="U6474">
        <v>2018</v>
      </c>
      <c r="V6474">
        <v>5</v>
      </c>
      <c r="W6474">
        <v>3</v>
      </c>
      <c r="X6474">
        <f>IF(OR(Main!$U6474=0,
       Main!$V6474=0,
       Main!$W6474=0),
   "",
   DATE(Main!$U6474,
        Main!$V6474,
        Main!$W6474)
)</f>
        <v>43223</v>
      </c>
      <c r="Y6474">
        <f>Table1[[#This Row],[Average_Cost_for_two]]*VLOOKUP(Table1[[#This Row],[Currency]],currency!$A$2:$B$10,2,FALSE)</f>
        <v>6</v>
      </c>
      <c r="Z6474" t="str">
        <f>VLOOKUP(C6474,country!A:B,2,FALSE)</f>
        <v>India</v>
      </c>
      <c r="AA6474">
        <f t="shared" si="101"/>
        <v>2</v>
      </c>
    </row>
    <row r="6475" spans="1:27" ht="15.75" customHeight="1" x14ac:dyDescent="0.25">
      <c r="A6475">
        <v>18324806</v>
      </c>
      <c r="B6475" t="s">
        <v>13214</v>
      </c>
      <c r="C6475">
        <v>1</v>
      </c>
      <c r="D6475" t="s">
        <v>11222</v>
      </c>
      <c r="E6475" t="s">
        <v>13215</v>
      </c>
      <c r="F6475" t="s">
        <v>11523</v>
      </c>
      <c r="G6475" t="s">
        <v>11524</v>
      </c>
      <c r="H6475">
        <v>77.059453000000005</v>
      </c>
      <c r="I6475">
        <v>28.444783999999999</v>
      </c>
      <c r="J6475" t="s">
        <v>567</v>
      </c>
      <c r="K6475" t="s">
        <v>28</v>
      </c>
      <c r="L6475" t="s">
        <v>29</v>
      </c>
      <c r="M6475" t="s">
        <v>29</v>
      </c>
      <c r="N6475" t="s">
        <v>29</v>
      </c>
      <c r="O6475" t="s">
        <v>29</v>
      </c>
      <c r="P6475">
        <v>2</v>
      </c>
      <c r="Q6475">
        <v>0</v>
      </c>
      <c r="R6475">
        <v>600</v>
      </c>
      <c r="S6475" t="str">
        <f>IF(Table1[[#This Row],[Average_Cost_for_two]]&lt;500,"Low",IF(Table1[[#This Row],[Average_Cost_for_two]]&lt;=1500,"Medium","High"))</f>
        <v>Medium</v>
      </c>
      <c r="T6475">
        <v>1</v>
      </c>
      <c r="U6475">
        <v>2012</v>
      </c>
      <c r="V6475">
        <v>4</v>
      </c>
      <c r="W6475">
        <v>16</v>
      </c>
      <c r="X6475">
        <f>IF(OR(Main!$U6475=0,
       Main!$V6475=0,
       Main!$W6475=0),
   "",
   DATE(Main!$U6475,
        Main!$V6475,
        Main!$W6475)
)</f>
        <v>41015</v>
      </c>
      <c r="Y6475">
        <f>Table1[[#This Row],[Average_Cost_for_two]]*VLOOKUP(Table1[[#This Row],[Currency]],currency!$A$2:$B$10,2,FALSE)</f>
        <v>7.2</v>
      </c>
      <c r="Z6475" t="str">
        <f>VLOOKUP(C6475,country!A:B,2,FALSE)</f>
        <v>India</v>
      </c>
      <c r="AA6475">
        <f t="shared" si="101"/>
        <v>2</v>
      </c>
    </row>
    <row r="6476" spans="1:27" ht="15.75" customHeight="1" x14ac:dyDescent="0.25">
      <c r="A6476">
        <v>18352250</v>
      </c>
      <c r="B6476" t="s">
        <v>13216</v>
      </c>
      <c r="C6476">
        <v>1</v>
      </c>
      <c r="D6476" t="s">
        <v>11222</v>
      </c>
      <c r="E6476" t="s">
        <v>13217</v>
      </c>
      <c r="F6476" t="s">
        <v>11666</v>
      </c>
      <c r="G6476" t="s">
        <v>11667</v>
      </c>
      <c r="H6476">
        <v>77.046332500000005</v>
      </c>
      <c r="I6476">
        <v>28.4393846</v>
      </c>
      <c r="J6476" t="s">
        <v>1416</v>
      </c>
      <c r="K6476" t="s">
        <v>28</v>
      </c>
      <c r="L6476" t="s">
        <v>29</v>
      </c>
      <c r="M6476" t="s">
        <v>29</v>
      </c>
      <c r="N6476" t="s">
        <v>29</v>
      </c>
      <c r="O6476" t="s">
        <v>29</v>
      </c>
      <c r="P6476">
        <v>2</v>
      </c>
      <c r="Q6476">
        <v>0</v>
      </c>
      <c r="R6476">
        <v>500</v>
      </c>
      <c r="S6476" t="str">
        <f>IF(Table1[[#This Row],[Average_Cost_for_two]]&lt;500,"Low",IF(Table1[[#This Row],[Average_Cost_for_two]]&lt;=1500,"Medium","High"))</f>
        <v>Medium</v>
      </c>
      <c r="T6476">
        <v>1</v>
      </c>
      <c r="U6476">
        <v>2014</v>
      </c>
      <c r="V6476">
        <v>4</v>
      </c>
      <c r="W6476">
        <v>25</v>
      </c>
      <c r="X6476">
        <f>IF(OR(Main!$U6476=0,
       Main!$V6476=0,
       Main!$W6476=0),
   "",
   DATE(Main!$U6476,
        Main!$V6476,
        Main!$W6476)
)</f>
        <v>41754</v>
      </c>
      <c r="Y6476">
        <f>Table1[[#This Row],[Average_Cost_for_two]]*VLOOKUP(Table1[[#This Row],[Currency]],currency!$A$2:$B$10,2,FALSE)</f>
        <v>6</v>
      </c>
      <c r="Z6476" t="str">
        <f>VLOOKUP(C6476,country!A:B,2,FALSE)</f>
        <v>India</v>
      </c>
      <c r="AA6476">
        <f t="shared" si="101"/>
        <v>2</v>
      </c>
    </row>
    <row r="6477" spans="1:27" ht="15.75" customHeight="1" x14ac:dyDescent="0.25">
      <c r="A6477">
        <v>18435789</v>
      </c>
      <c r="B6477" t="s">
        <v>13218</v>
      </c>
      <c r="C6477">
        <v>1</v>
      </c>
      <c r="D6477" t="s">
        <v>11222</v>
      </c>
      <c r="E6477" t="s">
        <v>13219</v>
      </c>
      <c r="F6477" t="s">
        <v>11666</v>
      </c>
      <c r="G6477" t="s">
        <v>11667</v>
      </c>
      <c r="H6477">
        <v>77.045289499999996</v>
      </c>
      <c r="I6477">
        <v>28.439284700000002</v>
      </c>
      <c r="J6477" t="s">
        <v>13220</v>
      </c>
      <c r="K6477" t="s">
        <v>28</v>
      </c>
      <c r="L6477" t="s">
        <v>29</v>
      </c>
      <c r="M6477" t="s">
        <v>29</v>
      </c>
      <c r="N6477" t="s">
        <v>29</v>
      </c>
      <c r="O6477" t="s">
        <v>29</v>
      </c>
      <c r="P6477">
        <v>2</v>
      </c>
      <c r="Q6477">
        <v>0</v>
      </c>
      <c r="R6477">
        <v>900</v>
      </c>
      <c r="S6477" t="str">
        <f>IF(Table1[[#This Row],[Average_Cost_for_two]]&lt;500,"Low",IF(Table1[[#This Row],[Average_Cost_for_two]]&lt;=1500,"Medium","High"))</f>
        <v>Medium</v>
      </c>
      <c r="T6477">
        <v>1</v>
      </c>
      <c r="U6477">
        <v>2012</v>
      </c>
      <c r="V6477">
        <v>4</v>
      </c>
      <c r="W6477">
        <v>1</v>
      </c>
      <c r="X6477">
        <f>IF(OR(Main!$U6477=0,
       Main!$V6477=0,
       Main!$W6477=0),
   "",
   DATE(Main!$U6477,
        Main!$V6477,
        Main!$W6477)
)</f>
        <v>41000</v>
      </c>
      <c r="Y6477">
        <f>Table1[[#This Row],[Average_Cost_for_two]]*VLOOKUP(Table1[[#This Row],[Currency]],currency!$A$2:$B$10,2,FALSE)</f>
        <v>10.8</v>
      </c>
      <c r="Z6477" t="str">
        <f>VLOOKUP(C6477,country!A:B,2,FALSE)</f>
        <v>India</v>
      </c>
      <c r="AA6477">
        <f t="shared" si="101"/>
        <v>2</v>
      </c>
    </row>
    <row r="6478" spans="1:27" ht="15.75" customHeight="1" x14ac:dyDescent="0.25">
      <c r="A6478">
        <v>18458641</v>
      </c>
      <c r="B6478" t="s">
        <v>13221</v>
      </c>
      <c r="C6478">
        <v>1</v>
      </c>
      <c r="D6478" t="s">
        <v>11222</v>
      </c>
      <c r="E6478" t="s">
        <v>13222</v>
      </c>
      <c r="F6478" t="s">
        <v>11666</v>
      </c>
      <c r="G6478" t="s">
        <v>11667</v>
      </c>
      <c r="H6478">
        <v>77.057564499999998</v>
      </c>
      <c r="I6478">
        <v>28.444045599999999</v>
      </c>
      <c r="J6478" t="s">
        <v>580</v>
      </c>
      <c r="K6478" t="s">
        <v>28</v>
      </c>
      <c r="L6478" t="s">
        <v>29</v>
      </c>
      <c r="M6478" t="s">
        <v>29</v>
      </c>
      <c r="N6478" t="s">
        <v>29</v>
      </c>
      <c r="O6478" t="s">
        <v>29</v>
      </c>
      <c r="P6478">
        <v>2</v>
      </c>
      <c r="Q6478">
        <v>0</v>
      </c>
      <c r="R6478">
        <v>600</v>
      </c>
      <c r="S6478" t="str">
        <f>IF(Table1[[#This Row],[Average_Cost_for_two]]&lt;500,"Low",IF(Table1[[#This Row],[Average_Cost_for_two]]&lt;=1500,"Medium","High"))</f>
        <v>Medium</v>
      </c>
      <c r="T6478">
        <v>1</v>
      </c>
      <c r="U6478">
        <v>2010</v>
      </c>
      <c r="V6478">
        <v>4</v>
      </c>
      <c r="W6478">
        <v>25</v>
      </c>
      <c r="X6478">
        <f>IF(OR(Main!$U6478=0,
       Main!$V6478=0,
       Main!$W6478=0),
   "",
   DATE(Main!$U6478,
        Main!$V6478,
        Main!$W6478)
)</f>
        <v>40293</v>
      </c>
      <c r="Y6478">
        <f>Table1[[#This Row],[Average_Cost_for_two]]*VLOOKUP(Table1[[#This Row],[Currency]],currency!$A$2:$B$10,2,FALSE)</f>
        <v>7.2</v>
      </c>
      <c r="Z6478" t="str">
        <f>VLOOKUP(C6478,country!A:B,2,FALSE)</f>
        <v>India</v>
      </c>
      <c r="AA6478">
        <f t="shared" si="101"/>
        <v>2</v>
      </c>
    </row>
    <row r="6479" spans="1:27" ht="15.75" customHeight="1" x14ac:dyDescent="0.25">
      <c r="A6479">
        <v>18458637</v>
      </c>
      <c r="B6479" t="s">
        <v>13223</v>
      </c>
      <c r="C6479">
        <v>1</v>
      </c>
      <c r="D6479" t="s">
        <v>11222</v>
      </c>
      <c r="E6479" t="s">
        <v>13224</v>
      </c>
      <c r="F6479" t="s">
        <v>11666</v>
      </c>
      <c r="G6479" t="s">
        <v>11667</v>
      </c>
      <c r="H6479">
        <v>77.044940699999998</v>
      </c>
      <c r="I6479">
        <v>28.439449199999999</v>
      </c>
      <c r="J6479" t="s">
        <v>13225</v>
      </c>
      <c r="K6479" t="s">
        <v>28</v>
      </c>
      <c r="L6479" t="s">
        <v>29</v>
      </c>
      <c r="M6479" t="s">
        <v>29</v>
      </c>
      <c r="N6479" t="s">
        <v>29</v>
      </c>
      <c r="O6479" t="s">
        <v>29</v>
      </c>
      <c r="P6479">
        <v>2</v>
      </c>
      <c r="Q6479">
        <v>0</v>
      </c>
      <c r="R6479">
        <v>500</v>
      </c>
      <c r="S6479" t="str">
        <f>IF(Table1[[#This Row],[Average_Cost_for_two]]&lt;500,"Low",IF(Table1[[#This Row],[Average_Cost_for_two]]&lt;=1500,"Medium","High"))</f>
        <v>Medium</v>
      </c>
      <c r="T6479">
        <v>1</v>
      </c>
      <c r="U6479">
        <v>2013</v>
      </c>
      <c r="V6479">
        <v>3</v>
      </c>
      <c r="W6479">
        <v>23</v>
      </c>
      <c r="X6479">
        <f>IF(OR(Main!$U6479=0,
       Main!$V6479=0,
       Main!$W6479=0),
   "",
   DATE(Main!$U6479,
        Main!$V6479,
        Main!$W6479)
)</f>
        <v>41356</v>
      </c>
      <c r="Y6479">
        <f>Table1[[#This Row],[Average_Cost_for_two]]*VLOOKUP(Table1[[#This Row],[Currency]],currency!$A$2:$B$10,2,FALSE)</f>
        <v>6</v>
      </c>
      <c r="Z6479" t="str">
        <f>VLOOKUP(C6479,country!A:B,2,FALSE)</f>
        <v>India</v>
      </c>
      <c r="AA6479">
        <f t="shared" si="101"/>
        <v>1</v>
      </c>
    </row>
    <row r="6480" spans="1:27" ht="15.75" customHeight="1" x14ac:dyDescent="0.25">
      <c r="A6480">
        <v>18464626</v>
      </c>
      <c r="B6480" t="s">
        <v>13226</v>
      </c>
      <c r="C6480">
        <v>1</v>
      </c>
      <c r="D6480" t="s">
        <v>11222</v>
      </c>
      <c r="E6480" t="s">
        <v>13227</v>
      </c>
      <c r="F6480" t="s">
        <v>11235</v>
      </c>
      <c r="G6480" t="s">
        <v>11236</v>
      </c>
      <c r="H6480">
        <v>77.134539599999997</v>
      </c>
      <c r="I6480">
        <v>28.436572999999999</v>
      </c>
      <c r="J6480" t="s">
        <v>567</v>
      </c>
      <c r="K6480" t="s">
        <v>28</v>
      </c>
      <c r="L6480" t="s">
        <v>29</v>
      </c>
      <c r="M6480" t="s">
        <v>29</v>
      </c>
      <c r="N6480" t="s">
        <v>29</v>
      </c>
      <c r="O6480" t="s">
        <v>29</v>
      </c>
      <c r="P6480">
        <v>2</v>
      </c>
      <c r="Q6480">
        <v>0</v>
      </c>
      <c r="R6480">
        <v>500</v>
      </c>
      <c r="S6480" t="str">
        <f>IF(Table1[[#This Row],[Average_Cost_for_two]]&lt;500,"Low",IF(Table1[[#This Row],[Average_Cost_for_two]]&lt;=1500,"Medium","High"))</f>
        <v>Medium</v>
      </c>
      <c r="T6480">
        <v>1</v>
      </c>
      <c r="U6480">
        <v>2010</v>
      </c>
      <c r="V6480">
        <v>3</v>
      </c>
      <c r="W6480">
        <v>27</v>
      </c>
      <c r="X6480">
        <f>IF(OR(Main!$U6480=0,
       Main!$V6480=0,
       Main!$W6480=0),
   "",
   DATE(Main!$U6480,
        Main!$V6480,
        Main!$W6480)
)</f>
        <v>40264</v>
      </c>
      <c r="Y6480">
        <f>Table1[[#This Row],[Average_Cost_for_two]]*VLOOKUP(Table1[[#This Row],[Currency]],currency!$A$2:$B$10,2,FALSE)</f>
        <v>6</v>
      </c>
      <c r="Z6480" t="str">
        <f>VLOOKUP(C6480,country!A:B,2,FALSE)</f>
        <v>India</v>
      </c>
      <c r="AA6480">
        <f t="shared" si="101"/>
        <v>1</v>
      </c>
    </row>
    <row r="6481" spans="1:27" ht="15.75" customHeight="1" x14ac:dyDescent="0.25">
      <c r="A6481">
        <v>18441539</v>
      </c>
      <c r="B6481" t="s">
        <v>13228</v>
      </c>
      <c r="C6481">
        <v>1</v>
      </c>
      <c r="D6481" t="s">
        <v>11222</v>
      </c>
      <c r="E6481" t="s">
        <v>13229</v>
      </c>
      <c r="F6481" t="s">
        <v>13230</v>
      </c>
      <c r="G6481" t="s">
        <v>13231</v>
      </c>
      <c r="H6481">
        <v>77.062692999999996</v>
      </c>
      <c r="I6481">
        <v>28.454257999999999</v>
      </c>
      <c r="J6481" t="s">
        <v>13232</v>
      </c>
      <c r="K6481" t="s">
        <v>28</v>
      </c>
      <c r="L6481" t="s">
        <v>36</v>
      </c>
      <c r="M6481" t="s">
        <v>29</v>
      </c>
      <c r="N6481" t="s">
        <v>29</v>
      </c>
      <c r="O6481" t="s">
        <v>29</v>
      </c>
      <c r="P6481">
        <v>2</v>
      </c>
      <c r="Q6481">
        <v>0</v>
      </c>
      <c r="R6481">
        <v>800</v>
      </c>
      <c r="S6481" t="str">
        <f>IF(Table1[[#This Row],[Average_Cost_for_two]]&lt;500,"Low",IF(Table1[[#This Row],[Average_Cost_for_two]]&lt;=1500,"Medium","High"))</f>
        <v>Medium</v>
      </c>
      <c r="T6481">
        <v>1</v>
      </c>
      <c r="U6481">
        <v>2016</v>
      </c>
      <c r="V6481">
        <v>3</v>
      </c>
      <c r="W6481">
        <v>27</v>
      </c>
      <c r="X6481">
        <f>IF(OR(Main!$U6481=0,
       Main!$V6481=0,
       Main!$W6481=0),
   "",
   DATE(Main!$U6481,
        Main!$V6481,
        Main!$W6481)
)</f>
        <v>42456</v>
      </c>
      <c r="Y6481">
        <f>Table1[[#This Row],[Average_Cost_for_two]]*VLOOKUP(Table1[[#This Row],[Currency]],currency!$A$2:$B$10,2,FALSE)</f>
        <v>9.6</v>
      </c>
      <c r="Z6481" t="str">
        <f>VLOOKUP(C6481,country!A:B,2,FALSE)</f>
        <v>India</v>
      </c>
      <c r="AA6481">
        <f t="shared" si="101"/>
        <v>1</v>
      </c>
    </row>
    <row r="6482" spans="1:27" ht="15.75" customHeight="1" x14ac:dyDescent="0.25">
      <c r="A6482">
        <v>18435818</v>
      </c>
      <c r="B6482" t="s">
        <v>13233</v>
      </c>
      <c r="C6482">
        <v>1</v>
      </c>
      <c r="D6482" t="s">
        <v>11222</v>
      </c>
      <c r="E6482" t="s">
        <v>11927</v>
      </c>
      <c r="F6482" t="s">
        <v>11926</v>
      </c>
      <c r="G6482" t="s">
        <v>11927</v>
      </c>
      <c r="H6482">
        <v>77.083288100000004</v>
      </c>
      <c r="I6482">
        <v>28.430714900000002</v>
      </c>
      <c r="J6482" t="s">
        <v>570</v>
      </c>
      <c r="K6482" t="s">
        <v>28</v>
      </c>
      <c r="L6482" t="s">
        <v>29</v>
      </c>
      <c r="M6482" t="s">
        <v>29</v>
      </c>
      <c r="N6482" t="s">
        <v>29</v>
      </c>
      <c r="O6482" t="s">
        <v>29</v>
      </c>
      <c r="P6482">
        <v>2</v>
      </c>
      <c r="Q6482">
        <v>0</v>
      </c>
      <c r="R6482">
        <v>600</v>
      </c>
      <c r="S6482" t="str">
        <f>IF(Table1[[#This Row],[Average_Cost_for_two]]&lt;500,"Low",IF(Table1[[#This Row],[Average_Cost_for_two]]&lt;=1500,"Medium","High"))</f>
        <v>Medium</v>
      </c>
      <c r="T6482">
        <v>1</v>
      </c>
      <c r="U6482">
        <v>2016</v>
      </c>
      <c r="V6482">
        <v>3</v>
      </c>
      <c r="W6482">
        <v>4</v>
      </c>
      <c r="X6482">
        <f>IF(OR(Main!$U6482=0,
       Main!$V6482=0,
       Main!$W6482=0),
   "",
   DATE(Main!$U6482,
        Main!$V6482,
        Main!$W6482)
)</f>
        <v>42433</v>
      </c>
      <c r="Y6482">
        <f>Table1[[#This Row],[Average_Cost_for_two]]*VLOOKUP(Table1[[#This Row],[Currency]],currency!$A$2:$B$10,2,FALSE)</f>
        <v>7.2</v>
      </c>
      <c r="Z6482" t="str">
        <f>VLOOKUP(C6482,country!A:B,2,FALSE)</f>
        <v>India</v>
      </c>
      <c r="AA6482">
        <f t="shared" si="101"/>
        <v>1</v>
      </c>
    </row>
    <row r="6483" spans="1:27" ht="15.75" customHeight="1" x14ac:dyDescent="0.25">
      <c r="A6483">
        <v>18462609</v>
      </c>
      <c r="B6483" t="s">
        <v>13234</v>
      </c>
      <c r="C6483">
        <v>1</v>
      </c>
      <c r="D6483" t="s">
        <v>11222</v>
      </c>
      <c r="E6483" t="s">
        <v>13235</v>
      </c>
      <c r="F6483" t="s">
        <v>12068</v>
      </c>
      <c r="G6483" t="s">
        <v>12069</v>
      </c>
      <c r="H6483">
        <v>77.082572999999996</v>
      </c>
      <c r="I6483">
        <v>28.4904966</v>
      </c>
      <c r="J6483" t="s">
        <v>8103</v>
      </c>
      <c r="K6483" t="s">
        <v>28</v>
      </c>
      <c r="L6483" t="s">
        <v>29</v>
      </c>
      <c r="M6483" t="s">
        <v>29</v>
      </c>
      <c r="N6483" t="s">
        <v>29</v>
      </c>
      <c r="O6483" t="s">
        <v>29</v>
      </c>
      <c r="P6483">
        <v>2</v>
      </c>
      <c r="Q6483">
        <v>0</v>
      </c>
      <c r="R6483">
        <v>600</v>
      </c>
      <c r="S6483" t="str">
        <f>IF(Table1[[#This Row],[Average_Cost_for_two]]&lt;500,"Low",IF(Table1[[#This Row],[Average_Cost_for_two]]&lt;=1500,"Medium","High"))</f>
        <v>Medium</v>
      </c>
      <c r="T6483">
        <v>1</v>
      </c>
      <c r="U6483">
        <v>2014</v>
      </c>
      <c r="V6483">
        <v>2</v>
      </c>
      <c r="W6483">
        <v>18</v>
      </c>
      <c r="X6483">
        <f>IF(OR(Main!$U6483=0,
       Main!$V6483=0,
       Main!$W6483=0),
   "",
   DATE(Main!$U6483,
        Main!$V6483,
        Main!$W6483)
)</f>
        <v>41688</v>
      </c>
      <c r="Y6483">
        <f>Table1[[#This Row],[Average_Cost_for_two]]*VLOOKUP(Table1[[#This Row],[Currency]],currency!$A$2:$B$10,2,FALSE)</f>
        <v>7.2</v>
      </c>
      <c r="Z6483" t="str">
        <f>VLOOKUP(C6483,country!A:B,2,FALSE)</f>
        <v>India</v>
      </c>
      <c r="AA6483">
        <f t="shared" si="101"/>
        <v>1</v>
      </c>
    </row>
    <row r="6484" spans="1:27" ht="15.75" customHeight="1" x14ac:dyDescent="0.25">
      <c r="A6484">
        <v>18463967</v>
      </c>
      <c r="B6484" t="s">
        <v>13236</v>
      </c>
      <c r="C6484">
        <v>1</v>
      </c>
      <c r="D6484" t="s">
        <v>11222</v>
      </c>
      <c r="E6484" t="s">
        <v>13237</v>
      </c>
      <c r="F6484" t="s">
        <v>11254</v>
      </c>
      <c r="G6484" t="s">
        <v>11255</v>
      </c>
      <c r="H6484">
        <v>77.075763120000005</v>
      </c>
      <c r="I6484">
        <v>28.511508320000001</v>
      </c>
      <c r="J6484" t="s">
        <v>27</v>
      </c>
      <c r="K6484" t="s">
        <v>28</v>
      </c>
      <c r="L6484" t="s">
        <v>29</v>
      </c>
      <c r="M6484" t="s">
        <v>29</v>
      </c>
      <c r="N6484" t="s">
        <v>29</v>
      </c>
      <c r="O6484" t="s">
        <v>29</v>
      </c>
      <c r="P6484">
        <v>2</v>
      </c>
      <c r="Q6484">
        <v>0</v>
      </c>
      <c r="R6484">
        <v>500</v>
      </c>
      <c r="S6484" t="str">
        <f>IF(Table1[[#This Row],[Average_Cost_for_two]]&lt;500,"Low",IF(Table1[[#This Row],[Average_Cost_for_two]]&lt;=1500,"Medium","High"))</f>
        <v>Medium</v>
      </c>
      <c r="T6484">
        <v>1</v>
      </c>
      <c r="U6484">
        <v>2015</v>
      </c>
      <c r="V6484">
        <v>2</v>
      </c>
      <c r="W6484">
        <v>14</v>
      </c>
      <c r="X6484">
        <f>IF(OR(Main!$U6484=0,
       Main!$V6484=0,
       Main!$W6484=0),
   "",
   DATE(Main!$U6484,
        Main!$V6484,
        Main!$W6484)
)</f>
        <v>42049</v>
      </c>
      <c r="Y6484">
        <f>Table1[[#This Row],[Average_Cost_for_two]]*VLOOKUP(Table1[[#This Row],[Currency]],currency!$A$2:$B$10,2,FALSE)</f>
        <v>6</v>
      </c>
      <c r="Z6484" t="str">
        <f>VLOOKUP(C6484,country!A:B,2,FALSE)</f>
        <v>India</v>
      </c>
      <c r="AA6484">
        <f t="shared" si="101"/>
        <v>1</v>
      </c>
    </row>
    <row r="6485" spans="1:27" ht="15.75" customHeight="1" x14ac:dyDescent="0.25">
      <c r="A6485">
        <v>18458335</v>
      </c>
      <c r="B6485" t="s">
        <v>13238</v>
      </c>
      <c r="C6485">
        <v>1</v>
      </c>
      <c r="D6485" t="s">
        <v>11222</v>
      </c>
      <c r="E6485" t="s">
        <v>13239</v>
      </c>
      <c r="F6485" t="s">
        <v>11710</v>
      </c>
      <c r="G6485" t="s">
        <v>11711</v>
      </c>
      <c r="H6485">
        <v>0</v>
      </c>
      <c r="I6485">
        <v>0</v>
      </c>
      <c r="J6485" t="s">
        <v>13240</v>
      </c>
      <c r="K6485" t="s">
        <v>28</v>
      </c>
      <c r="L6485" t="s">
        <v>29</v>
      </c>
      <c r="M6485" t="s">
        <v>29</v>
      </c>
      <c r="N6485" t="s">
        <v>29</v>
      </c>
      <c r="O6485" t="s">
        <v>29</v>
      </c>
      <c r="P6485">
        <v>2</v>
      </c>
      <c r="Q6485">
        <v>0</v>
      </c>
      <c r="R6485">
        <v>800</v>
      </c>
      <c r="S6485" t="str">
        <f>IF(Table1[[#This Row],[Average_Cost_for_two]]&lt;500,"Low",IF(Table1[[#This Row],[Average_Cost_for_two]]&lt;=1500,"Medium","High"))</f>
        <v>Medium</v>
      </c>
      <c r="T6485">
        <v>1</v>
      </c>
      <c r="U6485">
        <v>2014</v>
      </c>
      <c r="V6485">
        <v>1</v>
      </c>
      <c r="W6485">
        <v>10</v>
      </c>
      <c r="X6485">
        <f>IF(OR(Main!$U6485=0,
       Main!$V6485=0,
       Main!$W6485=0),
   "",
   DATE(Main!$U6485,
        Main!$V6485,
        Main!$W6485)
)</f>
        <v>41649</v>
      </c>
      <c r="Y6485">
        <f>Table1[[#This Row],[Average_Cost_for_two]]*VLOOKUP(Table1[[#This Row],[Currency]],currency!$A$2:$B$10,2,FALSE)</f>
        <v>9.6</v>
      </c>
      <c r="Z6485" t="str">
        <f>VLOOKUP(C6485,country!A:B,2,FALSE)</f>
        <v>India</v>
      </c>
      <c r="AA6485">
        <f t="shared" si="101"/>
        <v>1</v>
      </c>
    </row>
    <row r="6486" spans="1:27" ht="15.75" customHeight="1" x14ac:dyDescent="0.25">
      <c r="A6486">
        <v>18340217</v>
      </c>
      <c r="B6486" t="s">
        <v>13241</v>
      </c>
      <c r="C6486">
        <v>1</v>
      </c>
      <c r="D6486" t="s">
        <v>11222</v>
      </c>
      <c r="E6486" t="s">
        <v>13242</v>
      </c>
      <c r="F6486" t="s">
        <v>13230</v>
      </c>
      <c r="G6486" t="s">
        <v>13231</v>
      </c>
      <c r="H6486">
        <v>77.067848600000005</v>
      </c>
      <c r="I6486">
        <v>28.458429299999999</v>
      </c>
      <c r="J6486" t="s">
        <v>477</v>
      </c>
      <c r="K6486" t="s">
        <v>28</v>
      </c>
      <c r="L6486" t="s">
        <v>29</v>
      </c>
      <c r="M6486" t="s">
        <v>29</v>
      </c>
      <c r="N6486" t="s">
        <v>29</v>
      </c>
      <c r="O6486" t="s">
        <v>29</v>
      </c>
      <c r="P6486">
        <v>2</v>
      </c>
      <c r="Q6486">
        <v>0</v>
      </c>
      <c r="R6486">
        <v>600</v>
      </c>
      <c r="S6486" t="str">
        <f>IF(Table1[[#This Row],[Average_Cost_for_two]]&lt;500,"Low",IF(Table1[[#This Row],[Average_Cost_for_two]]&lt;=1500,"Medium","High"))</f>
        <v>Medium</v>
      </c>
      <c r="T6486">
        <v>1</v>
      </c>
      <c r="U6486">
        <v>2018</v>
      </c>
      <c r="V6486">
        <v>1</v>
      </c>
      <c r="W6486">
        <v>7</v>
      </c>
      <c r="X6486">
        <f>IF(OR(Main!$U6486=0,
       Main!$V6486=0,
       Main!$W6486=0),
   "",
   DATE(Main!$U6486,
        Main!$V6486,
        Main!$W6486)
)</f>
        <v>43107</v>
      </c>
      <c r="Y6486">
        <f>Table1[[#This Row],[Average_Cost_for_two]]*VLOOKUP(Table1[[#This Row],[Currency]],currency!$A$2:$B$10,2,FALSE)</f>
        <v>7.2</v>
      </c>
      <c r="Z6486" t="str">
        <f>VLOOKUP(C6486,country!A:B,2,FALSE)</f>
        <v>India</v>
      </c>
      <c r="AA6486">
        <f t="shared" si="101"/>
        <v>1</v>
      </c>
    </row>
    <row r="6487" spans="1:27" ht="15.75" customHeight="1" x14ac:dyDescent="0.25">
      <c r="A6487">
        <v>18429148</v>
      </c>
      <c r="B6487" t="s">
        <v>13243</v>
      </c>
      <c r="C6487">
        <v>1</v>
      </c>
      <c r="D6487" t="s">
        <v>23</v>
      </c>
      <c r="E6487" t="s">
        <v>13244</v>
      </c>
      <c r="F6487" t="s">
        <v>2525</v>
      </c>
      <c r="G6487" t="s">
        <v>2526</v>
      </c>
      <c r="H6487">
        <v>77.218698369999998</v>
      </c>
      <c r="I6487">
        <v>28.52845641</v>
      </c>
      <c r="J6487" t="s">
        <v>13245</v>
      </c>
      <c r="K6487" t="s">
        <v>28</v>
      </c>
      <c r="L6487" t="s">
        <v>29</v>
      </c>
      <c r="M6487" t="s">
        <v>29</v>
      </c>
      <c r="N6487" t="s">
        <v>29</v>
      </c>
      <c r="O6487" t="s">
        <v>29</v>
      </c>
      <c r="P6487">
        <v>4</v>
      </c>
      <c r="Q6487">
        <v>268</v>
      </c>
      <c r="R6487">
        <v>2000</v>
      </c>
      <c r="S6487" t="str">
        <f>IF(Table1[[#This Row],[Average_Cost_for_two]]&lt;500,"Low",IF(Table1[[#This Row],[Average_Cost_for_two]]&lt;=1500,"Medium","High"))</f>
        <v>High</v>
      </c>
      <c r="T6487">
        <v>4.7</v>
      </c>
      <c r="U6487">
        <v>2014</v>
      </c>
      <c r="V6487">
        <v>3</v>
      </c>
      <c r="W6487">
        <v>2</v>
      </c>
      <c r="X6487">
        <f>IF(OR(Main!$U6487=0,
       Main!$V6487=0,
       Main!$W6487=0),
   "",
   DATE(Main!$U6487,
        Main!$V6487,
        Main!$W6487)
)</f>
        <v>41700</v>
      </c>
      <c r="Y6487">
        <f>Table1[[#This Row],[Average_Cost_for_two]]*VLOOKUP(Table1[[#This Row],[Currency]],currency!$A$2:$B$10,2,FALSE)</f>
        <v>24</v>
      </c>
      <c r="Z6487" t="str">
        <f>VLOOKUP(C6487,country!A:B,2,FALSE)</f>
        <v>India</v>
      </c>
      <c r="AA6487">
        <f t="shared" si="101"/>
        <v>1</v>
      </c>
    </row>
    <row r="6488" spans="1:27" ht="15.75" customHeight="1" x14ac:dyDescent="0.25">
      <c r="A6488">
        <v>18478377</v>
      </c>
      <c r="B6488" t="s">
        <v>13246</v>
      </c>
      <c r="C6488">
        <v>1</v>
      </c>
      <c r="D6488" t="s">
        <v>11222</v>
      </c>
      <c r="E6488" t="s">
        <v>13247</v>
      </c>
      <c r="F6488" t="s">
        <v>11355</v>
      </c>
      <c r="G6488" t="s">
        <v>11354</v>
      </c>
      <c r="H6488">
        <v>0</v>
      </c>
      <c r="I6488">
        <v>0</v>
      </c>
      <c r="J6488" t="s">
        <v>927</v>
      </c>
      <c r="K6488" t="s">
        <v>28</v>
      </c>
      <c r="L6488" t="s">
        <v>29</v>
      </c>
      <c r="M6488" t="s">
        <v>29</v>
      </c>
      <c r="N6488" t="s">
        <v>29</v>
      </c>
      <c r="O6488" t="s">
        <v>29</v>
      </c>
      <c r="P6488">
        <v>2</v>
      </c>
      <c r="Q6488">
        <v>0</v>
      </c>
      <c r="R6488">
        <v>600</v>
      </c>
      <c r="S6488" t="str">
        <f>IF(Table1[[#This Row],[Average_Cost_for_two]]&lt;500,"Low",IF(Table1[[#This Row],[Average_Cost_for_two]]&lt;=1500,"Medium","High"))</f>
        <v>Medium</v>
      </c>
      <c r="T6488">
        <v>1</v>
      </c>
      <c r="U6488">
        <v>2013</v>
      </c>
      <c r="V6488">
        <v>12</v>
      </c>
      <c r="W6488">
        <v>8</v>
      </c>
      <c r="X6488">
        <f>IF(OR(Main!$U6488=0,
       Main!$V6488=0,
       Main!$W6488=0),
   "",
   DATE(Main!$U6488,
        Main!$V6488,
        Main!$W6488)
)</f>
        <v>41616</v>
      </c>
      <c r="Y6488">
        <f>Table1[[#This Row],[Average_Cost_for_two]]*VLOOKUP(Table1[[#This Row],[Currency]],currency!$A$2:$B$10,2,FALSE)</f>
        <v>7.2</v>
      </c>
      <c r="Z6488" t="str">
        <f>VLOOKUP(C6488,country!A:B,2,FALSE)</f>
        <v>India</v>
      </c>
      <c r="AA6488">
        <f t="shared" si="101"/>
        <v>4</v>
      </c>
    </row>
    <row r="6489" spans="1:27" ht="15.75" customHeight="1" x14ac:dyDescent="0.25">
      <c r="A6489">
        <v>18460280</v>
      </c>
      <c r="B6489" t="s">
        <v>13248</v>
      </c>
      <c r="C6489">
        <v>1</v>
      </c>
      <c r="D6489" t="s">
        <v>11222</v>
      </c>
      <c r="E6489" t="s">
        <v>13249</v>
      </c>
      <c r="F6489" t="s">
        <v>11355</v>
      </c>
      <c r="G6489" t="s">
        <v>11354</v>
      </c>
      <c r="H6489">
        <v>77.04251687</v>
      </c>
      <c r="I6489">
        <v>28.52068371</v>
      </c>
      <c r="J6489" t="s">
        <v>562</v>
      </c>
      <c r="K6489" t="s">
        <v>28</v>
      </c>
      <c r="L6489" t="s">
        <v>29</v>
      </c>
      <c r="M6489" t="s">
        <v>29</v>
      </c>
      <c r="N6489" t="s">
        <v>29</v>
      </c>
      <c r="O6489" t="s">
        <v>29</v>
      </c>
      <c r="P6489">
        <v>2</v>
      </c>
      <c r="Q6489">
        <v>0</v>
      </c>
      <c r="R6489">
        <v>700</v>
      </c>
      <c r="S6489" t="str">
        <f>IF(Table1[[#This Row],[Average_Cost_for_two]]&lt;500,"Low",IF(Table1[[#This Row],[Average_Cost_for_two]]&lt;=1500,"Medium","High"))</f>
        <v>Medium</v>
      </c>
      <c r="T6489">
        <v>1</v>
      </c>
      <c r="U6489">
        <v>2011</v>
      </c>
      <c r="V6489">
        <v>12</v>
      </c>
      <c r="W6489">
        <v>7</v>
      </c>
      <c r="X6489">
        <f>IF(OR(Main!$U6489=0,
       Main!$V6489=0,
       Main!$W6489=0),
   "",
   DATE(Main!$U6489,
        Main!$V6489,
        Main!$W6489)
)</f>
        <v>40884</v>
      </c>
      <c r="Y6489">
        <f>Table1[[#This Row],[Average_Cost_for_two]]*VLOOKUP(Table1[[#This Row],[Currency]],currency!$A$2:$B$10,2,FALSE)</f>
        <v>8.4</v>
      </c>
      <c r="Z6489" t="str">
        <f>VLOOKUP(C6489,country!A:B,2,FALSE)</f>
        <v>India</v>
      </c>
      <c r="AA6489">
        <f t="shared" si="101"/>
        <v>4</v>
      </c>
    </row>
    <row r="6490" spans="1:27" ht="15.75" customHeight="1" x14ac:dyDescent="0.25">
      <c r="A6490">
        <v>18378807</v>
      </c>
      <c r="B6490" t="s">
        <v>13250</v>
      </c>
      <c r="C6490">
        <v>1</v>
      </c>
      <c r="D6490" t="s">
        <v>11222</v>
      </c>
      <c r="E6490" t="s">
        <v>13251</v>
      </c>
      <c r="F6490" t="s">
        <v>11926</v>
      </c>
      <c r="G6490" t="s">
        <v>11927</v>
      </c>
      <c r="H6490">
        <v>77.0810496</v>
      </c>
      <c r="I6490">
        <v>28.440626699999999</v>
      </c>
      <c r="J6490" t="s">
        <v>27</v>
      </c>
      <c r="K6490" t="s">
        <v>28</v>
      </c>
      <c r="L6490" t="s">
        <v>29</v>
      </c>
      <c r="M6490" t="s">
        <v>29</v>
      </c>
      <c r="N6490" t="s">
        <v>29</v>
      </c>
      <c r="O6490" t="s">
        <v>29</v>
      </c>
      <c r="P6490">
        <v>2</v>
      </c>
      <c r="Q6490">
        <v>0</v>
      </c>
      <c r="R6490">
        <v>600</v>
      </c>
      <c r="S6490" t="str">
        <f>IF(Table1[[#This Row],[Average_Cost_for_two]]&lt;500,"Low",IF(Table1[[#This Row],[Average_Cost_for_two]]&lt;=1500,"Medium","High"))</f>
        <v>Medium</v>
      </c>
      <c r="T6490">
        <v>1</v>
      </c>
      <c r="U6490">
        <v>2013</v>
      </c>
      <c r="V6490">
        <v>12</v>
      </c>
      <c r="W6490">
        <v>9</v>
      </c>
      <c r="X6490">
        <f>IF(OR(Main!$U6490=0,
       Main!$V6490=0,
       Main!$W6490=0),
   "",
   DATE(Main!$U6490,
        Main!$V6490,
        Main!$W6490)
)</f>
        <v>41617</v>
      </c>
      <c r="Y6490">
        <f>Table1[[#This Row],[Average_Cost_for_two]]*VLOOKUP(Table1[[#This Row],[Currency]],currency!$A$2:$B$10,2,FALSE)</f>
        <v>7.2</v>
      </c>
      <c r="Z6490" t="str">
        <f>VLOOKUP(C6490,country!A:B,2,FALSE)</f>
        <v>India</v>
      </c>
      <c r="AA6490">
        <f t="shared" si="101"/>
        <v>4</v>
      </c>
    </row>
    <row r="6491" spans="1:27" ht="15.75" customHeight="1" x14ac:dyDescent="0.25">
      <c r="A6491">
        <v>18463996</v>
      </c>
      <c r="B6491" t="s">
        <v>13252</v>
      </c>
      <c r="C6491">
        <v>1</v>
      </c>
      <c r="D6491" t="s">
        <v>11222</v>
      </c>
      <c r="E6491" t="s">
        <v>13253</v>
      </c>
      <c r="F6491" t="s">
        <v>11355</v>
      </c>
      <c r="G6491" t="s">
        <v>11354</v>
      </c>
      <c r="H6491">
        <v>77.031393679999994</v>
      </c>
      <c r="I6491">
        <v>28.509136649999999</v>
      </c>
      <c r="J6491" t="s">
        <v>27</v>
      </c>
      <c r="K6491" t="s">
        <v>28</v>
      </c>
      <c r="L6491" t="s">
        <v>29</v>
      </c>
      <c r="M6491" t="s">
        <v>29</v>
      </c>
      <c r="N6491" t="s">
        <v>29</v>
      </c>
      <c r="O6491" t="s">
        <v>29</v>
      </c>
      <c r="P6491">
        <v>2</v>
      </c>
      <c r="Q6491">
        <v>0</v>
      </c>
      <c r="R6491">
        <v>500</v>
      </c>
      <c r="S6491" t="str">
        <f>IF(Table1[[#This Row],[Average_Cost_for_two]]&lt;500,"Low",IF(Table1[[#This Row],[Average_Cost_for_two]]&lt;=1500,"Medium","High"))</f>
        <v>Medium</v>
      </c>
      <c r="T6491">
        <v>1</v>
      </c>
      <c r="U6491">
        <v>2015</v>
      </c>
      <c r="V6491">
        <v>11</v>
      </c>
      <c r="W6491">
        <v>9</v>
      </c>
      <c r="X6491">
        <f>IF(OR(Main!$U6491=0,
       Main!$V6491=0,
       Main!$W6491=0),
   "",
   DATE(Main!$U6491,
        Main!$V6491,
        Main!$W6491)
)</f>
        <v>42317</v>
      </c>
      <c r="Y6491">
        <f>Table1[[#This Row],[Average_Cost_for_two]]*VLOOKUP(Table1[[#This Row],[Currency]],currency!$A$2:$B$10,2,FALSE)</f>
        <v>6</v>
      </c>
      <c r="Z6491" t="str">
        <f>VLOOKUP(C6491,country!A:B,2,FALSE)</f>
        <v>India</v>
      </c>
      <c r="AA6491">
        <f t="shared" si="101"/>
        <v>4</v>
      </c>
    </row>
    <row r="6492" spans="1:27" ht="15.75" customHeight="1" x14ac:dyDescent="0.25">
      <c r="A6492">
        <v>18444299</v>
      </c>
      <c r="B6492" t="s">
        <v>13254</v>
      </c>
      <c r="C6492">
        <v>1</v>
      </c>
      <c r="D6492" t="s">
        <v>11222</v>
      </c>
      <c r="E6492" t="s">
        <v>13255</v>
      </c>
      <c r="F6492" t="s">
        <v>11367</v>
      </c>
      <c r="G6492" t="s">
        <v>11368</v>
      </c>
      <c r="H6492">
        <v>77.067059499999999</v>
      </c>
      <c r="I6492">
        <v>28.477216299999998</v>
      </c>
      <c r="J6492" t="s">
        <v>480</v>
      </c>
      <c r="K6492" t="s">
        <v>28</v>
      </c>
      <c r="L6492" t="s">
        <v>29</v>
      </c>
      <c r="M6492" t="s">
        <v>29</v>
      </c>
      <c r="N6492" t="s">
        <v>29</v>
      </c>
      <c r="O6492" t="s">
        <v>29</v>
      </c>
      <c r="P6492">
        <v>2</v>
      </c>
      <c r="Q6492">
        <v>0</v>
      </c>
      <c r="R6492">
        <v>600</v>
      </c>
      <c r="S6492" t="str">
        <f>IF(Table1[[#This Row],[Average_Cost_for_two]]&lt;500,"Low",IF(Table1[[#This Row],[Average_Cost_for_two]]&lt;=1500,"Medium","High"))</f>
        <v>Medium</v>
      </c>
      <c r="T6492">
        <v>1</v>
      </c>
      <c r="U6492">
        <v>2018</v>
      </c>
      <c r="V6492">
        <v>11</v>
      </c>
      <c r="W6492">
        <v>23</v>
      </c>
      <c r="X6492">
        <f>IF(OR(Main!$U6492=0,
       Main!$V6492=0,
       Main!$W6492=0),
   "",
   DATE(Main!$U6492,
        Main!$V6492,
        Main!$W6492)
)</f>
        <v>43427</v>
      </c>
      <c r="Y6492">
        <f>Table1[[#This Row],[Average_Cost_for_two]]*VLOOKUP(Table1[[#This Row],[Currency]],currency!$A$2:$B$10,2,FALSE)</f>
        <v>7.2</v>
      </c>
      <c r="Z6492" t="str">
        <f>VLOOKUP(C6492,country!A:B,2,FALSE)</f>
        <v>India</v>
      </c>
      <c r="AA6492">
        <f t="shared" si="101"/>
        <v>4</v>
      </c>
    </row>
    <row r="6493" spans="1:27" ht="15.75" customHeight="1" x14ac:dyDescent="0.25">
      <c r="A6493">
        <v>18358175</v>
      </c>
      <c r="B6493" t="s">
        <v>5625</v>
      </c>
      <c r="C6493">
        <v>1</v>
      </c>
      <c r="D6493" t="s">
        <v>11222</v>
      </c>
      <c r="E6493" t="s">
        <v>13256</v>
      </c>
      <c r="F6493" t="s">
        <v>11666</v>
      </c>
      <c r="G6493" t="s">
        <v>11667</v>
      </c>
      <c r="H6493">
        <v>0</v>
      </c>
      <c r="I6493">
        <v>0</v>
      </c>
      <c r="J6493" t="s">
        <v>500</v>
      </c>
      <c r="K6493" t="s">
        <v>28</v>
      </c>
      <c r="L6493" t="s">
        <v>29</v>
      </c>
      <c r="M6493" t="s">
        <v>29</v>
      </c>
      <c r="N6493" t="s">
        <v>29</v>
      </c>
      <c r="O6493" t="s">
        <v>29</v>
      </c>
      <c r="P6493">
        <v>2</v>
      </c>
      <c r="Q6493">
        <v>0</v>
      </c>
      <c r="R6493">
        <v>600</v>
      </c>
      <c r="S6493" t="str">
        <f>IF(Table1[[#This Row],[Average_Cost_for_two]]&lt;500,"Low",IF(Table1[[#This Row],[Average_Cost_for_two]]&lt;=1500,"Medium","High"))</f>
        <v>Medium</v>
      </c>
      <c r="T6493">
        <v>1</v>
      </c>
      <c r="U6493">
        <v>2010</v>
      </c>
      <c r="V6493">
        <v>11</v>
      </c>
      <c r="W6493">
        <v>8</v>
      </c>
      <c r="X6493">
        <f>IF(OR(Main!$U6493=0,
       Main!$V6493=0,
       Main!$W6493=0),
   "",
   DATE(Main!$U6493,
        Main!$V6493,
        Main!$W6493)
)</f>
        <v>40490</v>
      </c>
      <c r="Y6493">
        <f>Table1[[#This Row],[Average_Cost_for_two]]*VLOOKUP(Table1[[#This Row],[Currency]],currency!$A$2:$B$10,2,FALSE)</f>
        <v>7.2</v>
      </c>
      <c r="Z6493" t="str">
        <f>VLOOKUP(C6493,country!A:B,2,FALSE)</f>
        <v>India</v>
      </c>
      <c r="AA6493">
        <f t="shared" si="101"/>
        <v>4</v>
      </c>
    </row>
    <row r="6494" spans="1:27" ht="15.75" customHeight="1" x14ac:dyDescent="0.25">
      <c r="A6494">
        <v>18476508</v>
      </c>
      <c r="B6494" t="s">
        <v>13257</v>
      </c>
      <c r="C6494">
        <v>1</v>
      </c>
      <c r="D6494" t="s">
        <v>11222</v>
      </c>
      <c r="E6494" t="s">
        <v>13258</v>
      </c>
      <c r="F6494" t="s">
        <v>11355</v>
      </c>
      <c r="G6494" t="s">
        <v>11354</v>
      </c>
      <c r="H6494">
        <v>0</v>
      </c>
      <c r="I6494">
        <v>0</v>
      </c>
      <c r="J6494" t="s">
        <v>8792</v>
      </c>
      <c r="K6494" t="s">
        <v>28</v>
      </c>
      <c r="L6494" t="s">
        <v>29</v>
      </c>
      <c r="M6494" t="s">
        <v>29</v>
      </c>
      <c r="N6494" t="s">
        <v>29</v>
      </c>
      <c r="O6494" t="s">
        <v>29</v>
      </c>
      <c r="P6494">
        <v>2</v>
      </c>
      <c r="Q6494">
        <v>0</v>
      </c>
      <c r="R6494">
        <v>500</v>
      </c>
      <c r="S6494" t="str">
        <f>IF(Table1[[#This Row],[Average_Cost_for_two]]&lt;500,"Low",IF(Table1[[#This Row],[Average_Cost_for_two]]&lt;=1500,"Medium","High"))</f>
        <v>Medium</v>
      </c>
      <c r="T6494">
        <v>1</v>
      </c>
      <c r="U6494">
        <v>2010</v>
      </c>
      <c r="V6494">
        <v>10</v>
      </c>
      <c r="W6494">
        <v>3</v>
      </c>
      <c r="X6494">
        <f>IF(OR(Main!$U6494=0,
       Main!$V6494=0,
       Main!$W6494=0),
   "",
   DATE(Main!$U6494,
        Main!$V6494,
        Main!$W6494)
)</f>
        <v>40454</v>
      </c>
      <c r="Y6494">
        <f>Table1[[#This Row],[Average_Cost_for_two]]*VLOOKUP(Table1[[#This Row],[Currency]],currency!$A$2:$B$10,2,FALSE)</f>
        <v>6</v>
      </c>
      <c r="Z6494" t="str">
        <f>VLOOKUP(C6494,country!A:B,2,FALSE)</f>
        <v>India</v>
      </c>
      <c r="AA6494">
        <f t="shared" si="101"/>
        <v>4</v>
      </c>
    </row>
    <row r="6495" spans="1:27" ht="15.75" customHeight="1" x14ac:dyDescent="0.25">
      <c r="A6495">
        <v>18492062</v>
      </c>
      <c r="B6495" t="s">
        <v>12999</v>
      </c>
      <c r="C6495">
        <v>1</v>
      </c>
      <c r="D6495" t="s">
        <v>11222</v>
      </c>
      <c r="E6495" t="s">
        <v>13259</v>
      </c>
      <c r="F6495" t="s">
        <v>11523</v>
      </c>
      <c r="G6495" t="s">
        <v>11524</v>
      </c>
      <c r="H6495">
        <v>77.051106000000004</v>
      </c>
      <c r="I6495">
        <v>28.4537774</v>
      </c>
      <c r="J6495" t="s">
        <v>480</v>
      </c>
      <c r="K6495" t="s">
        <v>28</v>
      </c>
      <c r="L6495" t="s">
        <v>29</v>
      </c>
      <c r="M6495" t="s">
        <v>29</v>
      </c>
      <c r="N6495" t="s">
        <v>29</v>
      </c>
      <c r="O6495" t="s">
        <v>29</v>
      </c>
      <c r="P6495">
        <v>2</v>
      </c>
      <c r="Q6495">
        <v>0</v>
      </c>
      <c r="R6495">
        <v>600</v>
      </c>
      <c r="S6495" t="str">
        <f>IF(Table1[[#This Row],[Average_Cost_for_two]]&lt;500,"Low",IF(Table1[[#This Row],[Average_Cost_for_two]]&lt;=1500,"Medium","High"))</f>
        <v>Medium</v>
      </c>
      <c r="T6495">
        <v>1</v>
      </c>
      <c r="U6495">
        <v>2017</v>
      </c>
      <c r="V6495">
        <v>10</v>
      </c>
      <c r="W6495">
        <v>22</v>
      </c>
      <c r="X6495">
        <f>IF(OR(Main!$U6495=0,
       Main!$V6495=0,
       Main!$W6495=0),
   "",
   DATE(Main!$U6495,
        Main!$V6495,
        Main!$W6495)
)</f>
        <v>43030</v>
      </c>
      <c r="Y6495">
        <f>Table1[[#This Row],[Average_Cost_for_two]]*VLOOKUP(Table1[[#This Row],[Currency]],currency!$A$2:$B$10,2,FALSE)</f>
        <v>7.2</v>
      </c>
      <c r="Z6495" t="str">
        <f>VLOOKUP(C6495,country!A:B,2,FALSE)</f>
        <v>India</v>
      </c>
      <c r="AA6495">
        <f t="shared" si="101"/>
        <v>4</v>
      </c>
    </row>
    <row r="6496" spans="1:27" ht="15.75" customHeight="1" x14ac:dyDescent="0.25">
      <c r="A6496">
        <v>18335897</v>
      </c>
      <c r="B6496" t="s">
        <v>13260</v>
      </c>
      <c r="C6496">
        <v>1</v>
      </c>
      <c r="D6496" t="s">
        <v>11222</v>
      </c>
      <c r="E6496" t="s">
        <v>11236</v>
      </c>
      <c r="F6496" t="s">
        <v>11235</v>
      </c>
      <c r="G6496" t="s">
        <v>11236</v>
      </c>
      <c r="H6496">
        <v>77.104692999999997</v>
      </c>
      <c r="I6496">
        <v>28.4221468</v>
      </c>
      <c r="J6496" t="s">
        <v>13261</v>
      </c>
      <c r="K6496" t="s">
        <v>28</v>
      </c>
      <c r="L6496" t="s">
        <v>29</v>
      </c>
      <c r="M6496" t="s">
        <v>29</v>
      </c>
      <c r="N6496" t="s">
        <v>29</v>
      </c>
      <c r="O6496" t="s">
        <v>29</v>
      </c>
      <c r="P6496">
        <v>2</v>
      </c>
      <c r="Q6496">
        <v>0</v>
      </c>
      <c r="R6496">
        <v>500</v>
      </c>
      <c r="S6496" t="str">
        <f>IF(Table1[[#This Row],[Average_Cost_for_two]]&lt;500,"Low",IF(Table1[[#This Row],[Average_Cost_for_two]]&lt;=1500,"Medium","High"))</f>
        <v>Medium</v>
      </c>
      <c r="T6496">
        <v>1</v>
      </c>
      <c r="U6496">
        <v>2011</v>
      </c>
      <c r="V6496">
        <v>10</v>
      </c>
      <c r="W6496">
        <v>1</v>
      </c>
      <c r="X6496">
        <f>IF(OR(Main!$U6496=0,
       Main!$V6496=0,
       Main!$W6496=0),
   "",
   DATE(Main!$U6496,
        Main!$V6496,
        Main!$W6496)
)</f>
        <v>40817</v>
      </c>
      <c r="Y6496">
        <f>Table1[[#This Row],[Average_Cost_for_two]]*VLOOKUP(Table1[[#This Row],[Currency]],currency!$A$2:$B$10,2,FALSE)</f>
        <v>6</v>
      </c>
      <c r="Z6496" t="str">
        <f>VLOOKUP(C6496,country!A:B,2,FALSE)</f>
        <v>India</v>
      </c>
      <c r="AA6496">
        <f t="shared" si="101"/>
        <v>4</v>
      </c>
    </row>
    <row r="6497" spans="1:27" ht="15.75" customHeight="1" x14ac:dyDescent="0.25">
      <c r="A6497">
        <v>313477</v>
      </c>
      <c r="B6497" t="s">
        <v>13262</v>
      </c>
      <c r="C6497">
        <v>1</v>
      </c>
      <c r="D6497" t="s">
        <v>11222</v>
      </c>
      <c r="E6497" t="s">
        <v>12613</v>
      </c>
      <c r="F6497" t="s">
        <v>12612</v>
      </c>
      <c r="G6497" t="s">
        <v>12613</v>
      </c>
      <c r="H6497">
        <v>77.062291599999995</v>
      </c>
      <c r="I6497">
        <v>28.502900100000002</v>
      </c>
      <c r="J6497" t="s">
        <v>567</v>
      </c>
      <c r="K6497" t="s">
        <v>28</v>
      </c>
      <c r="L6497" t="s">
        <v>29</v>
      </c>
      <c r="M6497" t="s">
        <v>36</v>
      </c>
      <c r="N6497" t="s">
        <v>29</v>
      </c>
      <c r="O6497" t="s">
        <v>29</v>
      </c>
      <c r="P6497">
        <v>1</v>
      </c>
      <c r="Q6497">
        <v>0</v>
      </c>
      <c r="R6497">
        <v>300</v>
      </c>
      <c r="S6497" t="str">
        <f>IF(Table1[[#This Row],[Average_Cost_for_two]]&lt;500,"Low",IF(Table1[[#This Row],[Average_Cost_for_two]]&lt;=1500,"Medium","High"))</f>
        <v>Low</v>
      </c>
      <c r="T6497">
        <v>1</v>
      </c>
      <c r="U6497">
        <v>2016</v>
      </c>
      <c r="V6497">
        <v>8</v>
      </c>
      <c r="W6497">
        <v>17</v>
      </c>
      <c r="X6497">
        <f>IF(OR(Main!$U6497=0,
       Main!$V6497=0,
       Main!$W6497=0),
   "",
   DATE(Main!$U6497,
        Main!$V6497,
        Main!$W6497)
)</f>
        <v>42599</v>
      </c>
      <c r="Y6497">
        <f>Table1[[#This Row],[Average_Cost_for_two]]*VLOOKUP(Table1[[#This Row],[Currency]],currency!$A$2:$B$10,2,FALSE)</f>
        <v>3.6</v>
      </c>
      <c r="Z6497" t="str">
        <f>VLOOKUP(C6497,country!A:B,2,FALSE)</f>
        <v>India</v>
      </c>
      <c r="AA6497">
        <f t="shared" si="101"/>
        <v>3</v>
      </c>
    </row>
    <row r="6498" spans="1:27" ht="15.75" customHeight="1" x14ac:dyDescent="0.25">
      <c r="A6498">
        <v>18481321</v>
      </c>
      <c r="B6498" t="s">
        <v>13263</v>
      </c>
      <c r="C6498">
        <v>1</v>
      </c>
      <c r="D6498" t="s">
        <v>11222</v>
      </c>
      <c r="E6498" t="s">
        <v>13264</v>
      </c>
      <c r="F6498" t="s">
        <v>11645</v>
      </c>
      <c r="G6498" t="s">
        <v>11646</v>
      </c>
      <c r="H6498">
        <v>77.054079000000002</v>
      </c>
      <c r="I6498">
        <v>28.504205599999999</v>
      </c>
      <c r="J6498" t="s">
        <v>567</v>
      </c>
      <c r="K6498" t="s">
        <v>28</v>
      </c>
      <c r="L6498" t="s">
        <v>29</v>
      </c>
      <c r="M6498" t="s">
        <v>36</v>
      </c>
      <c r="N6498" t="s">
        <v>29</v>
      </c>
      <c r="O6498" t="s">
        <v>29</v>
      </c>
      <c r="P6498">
        <v>1</v>
      </c>
      <c r="Q6498">
        <v>0</v>
      </c>
      <c r="R6498">
        <v>300</v>
      </c>
      <c r="S6498" t="str">
        <f>IF(Table1[[#This Row],[Average_Cost_for_two]]&lt;500,"Low",IF(Table1[[#This Row],[Average_Cost_for_two]]&lt;=1500,"Medium","High"))</f>
        <v>Low</v>
      </c>
      <c r="T6498">
        <v>1</v>
      </c>
      <c r="U6498">
        <v>2014</v>
      </c>
      <c r="V6498">
        <v>5</v>
      </c>
      <c r="W6498">
        <v>10</v>
      </c>
      <c r="X6498">
        <f>IF(OR(Main!$U6498=0,
       Main!$V6498=0,
       Main!$W6498=0),
   "",
   DATE(Main!$U6498,
        Main!$V6498,
        Main!$W6498)
)</f>
        <v>41769</v>
      </c>
      <c r="Y6498">
        <f>Table1[[#This Row],[Average_Cost_for_two]]*VLOOKUP(Table1[[#This Row],[Currency]],currency!$A$2:$B$10,2,FALSE)</f>
        <v>3.6</v>
      </c>
      <c r="Z6498" t="str">
        <f>VLOOKUP(C6498,country!A:B,2,FALSE)</f>
        <v>India</v>
      </c>
      <c r="AA6498">
        <f t="shared" si="101"/>
        <v>2</v>
      </c>
    </row>
    <row r="6499" spans="1:27" ht="15.75" customHeight="1" x14ac:dyDescent="0.25">
      <c r="A6499">
        <v>18409187</v>
      </c>
      <c r="B6499" t="s">
        <v>1217</v>
      </c>
      <c r="C6499">
        <v>1</v>
      </c>
      <c r="D6499" t="s">
        <v>11222</v>
      </c>
      <c r="E6499" t="s">
        <v>13265</v>
      </c>
      <c r="F6499" t="s">
        <v>13266</v>
      </c>
      <c r="G6499" t="s">
        <v>13265</v>
      </c>
      <c r="H6499">
        <v>77.095473699999999</v>
      </c>
      <c r="I6499">
        <v>28.482879100000002</v>
      </c>
      <c r="J6499" t="s">
        <v>1218</v>
      </c>
      <c r="K6499" t="s">
        <v>28</v>
      </c>
      <c r="L6499" t="s">
        <v>29</v>
      </c>
      <c r="M6499" t="s">
        <v>36</v>
      </c>
      <c r="N6499" t="s">
        <v>29</v>
      </c>
      <c r="O6499" t="s">
        <v>29</v>
      </c>
      <c r="P6499">
        <v>1</v>
      </c>
      <c r="Q6499">
        <v>0</v>
      </c>
      <c r="R6499">
        <v>200</v>
      </c>
      <c r="S6499" t="str">
        <f>IF(Table1[[#This Row],[Average_Cost_for_two]]&lt;500,"Low",IF(Table1[[#This Row],[Average_Cost_for_two]]&lt;=1500,"Medium","High"))</f>
        <v>Low</v>
      </c>
      <c r="T6499">
        <v>1</v>
      </c>
      <c r="U6499">
        <v>2010</v>
      </c>
      <c r="V6499">
        <v>10</v>
      </c>
      <c r="W6499">
        <v>10</v>
      </c>
      <c r="X6499">
        <f>IF(OR(Main!$U6499=0,
       Main!$V6499=0,
       Main!$W6499=0),
   "",
   DATE(Main!$U6499,
        Main!$V6499,
        Main!$W6499)
)</f>
        <v>40461</v>
      </c>
      <c r="Y6499">
        <f>Table1[[#This Row],[Average_Cost_for_two]]*VLOOKUP(Table1[[#This Row],[Currency]],currency!$A$2:$B$10,2,FALSE)</f>
        <v>2.4</v>
      </c>
      <c r="Z6499" t="str">
        <f>VLOOKUP(C6499,country!A:B,2,FALSE)</f>
        <v>India</v>
      </c>
      <c r="AA6499">
        <f t="shared" si="101"/>
        <v>4</v>
      </c>
    </row>
    <row r="6500" spans="1:27" ht="15.75" customHeight="1" x14ac:dyDescent="0.25">
      <c r="A6500">
        <v>18462603</v>
      </c>
      <c r="B6500" t="s">
        <v>13267</v>
      </c>
      <c r="C6500">
        <v>1</v>
      </c>
      <c r="D6500" t="s">
        <v>11222</v>
      </c>
      <c r="E6500" t="s">
        <v>13268</v>
      </c>
      <c r="F6500" t="s">
        <v>12068</v>
      </c>
      <c r="G6500" t="s">
        <v>12069</v>
      </c>
      <c r="H6500">
        <v>77.086005599999993</v>
      </c>
      <c r="I6500">
        <v>28.482844499999999</v>
      </c>
      <c r="J6500" t="s">
        <v>5365</v>
      </c>
      <c r="K6500" t="s">
        <v>28</v>
      </c>
      <c r="L6500" t="s">
        <v>29</v>
      </c>
      <c r="M6500" t="s">
        <v>29</v>
      </c>
      <c r="N6500" t="s">
        <v>29</v>
      </c>
      <c r="O6500" t="s">
        <v>29</v>
      </c>
      <c r="P6500">
        <v>1</v>
      </c>
      <c r="Q6500">
        <v>0</v>
      </c>
      <c r="R6500">
        <v>400</v>
      </c>
      <c r="S6500" t="str">
        <f>IF(Table1[[#This Row],[Average_Cost_for_two]]&lt;500,"Low",IF(Table1[[#This Row],[Average_Cost_for_two]]&lt;=1500,"Medium","High"))</f>
        <v>Low</v>
      </c>
      <c r="T6500">
        <v>1</v>
      </c>
      <c r="U6500">
        <v>2014</v>
      </c>
      <c r="V6500">
        <v>9</v>
      </c>
      <c r="W6500">
        <v>10</v>
      </c>
      <c r="X6500">
        <f>IF(OR(Main!$U6500=0,
       Main!$V6500=0,
       Main!$W6500=0),
   "",
   DATE(Main!$U6500,
        Main!$V6500,
        Main!$W6500)
)</f>
        <v>41892</v>
      </c>
      <c r="Y6500">
        <f>Table1[[#This Row],[Average_Cost_for_two]]*VLOOKUP(Table1[[#This Row],[Currency]],currency!$A$2:$B$10,2,FALSE)</f>
        <v>4.8</v>
      </c>
      <c r="Z6500" t="str">
        <f>VLOOKUP(C6500,country!A:B,2,FALSE)</f>
        <v>India</v>
      </c>
      <c r="AA6500">
        <f t="shared" si="101"/>
        <v>3</v>
      </c>
    </row>
    <row r="6501" spans="1:27" ht="15.75" customHeight="1" x14ac:dyDescent="0.25">
      <c r="A6501">
        <v>18481290</v>
      </c>
      <c r="B6501" t="s">
        <v>13269</v>
      </c>
      <c r="C6501">
        <v>1</v>
      </c>
      <c r="D6501" t="s">
        <v>11222</v>
      </c>
      <c r="E6501" t="s">
        <v>13270</v>
      </c>
      <c r="F6501" t="s">
        <v>11367</v>
      </c>
      <c r="G6501" t="s">
        <v>11368</v>
      </c>
      <c r="H6501">
        <v>77.058047700000003</v>
      </c>
      <c r="I6501">
        <v>28.4777059</v>
      </c>
      <c r="J6501" t="s">
        <v>27</v>
      </c>
      <c r="K6501" t="s">
        <v>28</v>
      </c>
      <c r="L6501" t="s">
        <v>29</v>
      </c>
      <c r="M6501" t="s">
        <v>29</v>
      </c>
      <c r="N6501" t="s">
        <v>29</v>
      </c>
      <c r="O6501" t="s">
        <v>29</v>
      </c>
      <c r="P6501">
        <v>1</v>
      </c>
      <c r="Q6501">
        <v>0</v>
      </c>
      <c r="R6501">
        <v>400</v>
      </c>
      <c r="S6501" t="str">
        <f>IF(Table1[[#This Row],[Average_Cost_for_two]]&lt;500,"Low",IF(Table1[[#This Row],[Average_Cost_for_two]]&lt;=1500,"Medium","High"))</f>
        <v>Low</v>
      </c>
      <c r="T6501">
        <v>1</v>
      </c>
      <c r="U6501">
        <v>2016</v>
      </c>
      <c r="V6501">
        <v>9</v>
      </c>
      <c r="W6501">
        <v>21</v>
      </c>
      <c r="X6501">
        <f>IF(OR(Main!$U6501=0,
       Main!$V6501=0,
       Main!$W6501=0),
   "",
   DATE(Main!$U6501,
        Main!$V6501,
        Main!$W6501)
)</f>
        <v>42634</v>
      </c>
      <c r="Y6501">
        <f>Table1[[#This Row],[Average_Cost_for_two]]*VLOOKUP(Table1[[#This Row],[Currency]],currency!$A$2:$B$10,2,FALSE)</f>
        <v>4.8</v>
      </c>
      <c r="Z6501" t="str">
        <f>VLOOKUP(C6501,country!A:B,2,FALSE)</f>
        <v>India</v>
      </c>
      <c r="AA6501">
        <f t="shared" si="101"/>
        <v>3</v>
      </c>
    </row>
    <row r="6502" spans="1:27" ht="15.75" customHeight="1" x14ac:dyDescent="0.25">
      <c r="A6502">
        <v>18449658</v>
      </c>
      <c r="B6502" t="s">
        <v>12358</v>
      </c>
      <c r="C6502">
        <v>1</v>
      </c>
      <c r="D6502" t="s">
        <v>11222</v>
      </c>
      <c r="E6502" t="s">
        <v>13271</v>
      </c>
      <c r="F6502" t="s">
        <v>11367</v>
      </c>
      <c r="G6502" t="s">
        <v>11368</v>
      </c>
      <c r="H6502">
        <v>77.057516000000007</v>
      </c>
      <c r="I6502">
        <v>28.4879806</v>
      </c>
      <c r="J6502" t="s">
        <v>27</v>
      </c>
      <c r="K6502" t="s">
        <v>28</v>
      </c>
      <c r="L6502" t="s">
        <v>29</v>
      </c>
      <c r="M6502" t="s">
        <v>29</v>
      </c>
      <c r="N6502" t="s">
        <v>29</v>
      </c>
      <c r="O6502" t="s">
        <v>29</v>
      </c>
      <c r="P6502">
        <v>1</v>
      </c>
      <c r="Q6502">
        <v>0</v>
      </c>
      <c r="R6502">
        <v>200</v>
      </c>
      <c r="S6502" t="str">
        <f>IF(Table1[[#This Row],[Average_Cost_for_two]]&lt;500,"Low",IF(Table1[[#This Row],[Average_Cost_for_two]]&lt;=1500,"Medium","High"))</f>
        <v>Low</v>
      </c>
      <c r="T6502">
        <v>1</v>
      </c>
      <c r="U6502">
        <v>2015</v>
      </c>
      <c r="V6502">
        <v>9</v>
      </c>
      <c r="W6502">
        <v>21</v>
      </c>
      <c r="X6502">
        <f>IF(OR(Main!$U6502=0,
       Main!$V6502=0,
       Main!$W6502=0),
   "",
   DATE(Main!$U6502,
        Main!$V6502,
        Main!$W6502)
)</f>
        <v>42268</v>
      </c>
      <c r="Y6502">
        <f>Table1[[#This Row],[Average_Cost_for_two]]*VLOOKUP(Table1[[#This Row],[Currency]],currency!$A$2:$B$10,2,FALSE)</f>
        <v>2.4</v>
      </c>
      <c r="Z6502" t="str">
        <f>VLOOKUP(C6502,country!A:B,2,FALSE)</f>
        <v>India</v>
      </c>
      <c r="AA6502">
        <f t="shared" si="101"/>
        <v>3</v>
      </c>
    </row>
    <row r="6503" spans="1:27" ht="15.75" customHeight="1" x14ac:dyDescent="0.25">
      <c r="A6503">
        <v>18345770</v>
      </c>
      <c r="B6503" t="s">
        <v>1315</v>
      </c>
      <c r="C6503">
        <v>1</v>
      </c>
      <c r="D6503" t="s">
        <v>11222</v>
      </c>
      <c r="E6503" t="s">
        <v>13272</v>
      </c>
      <c r="F6503" t="s">
        <v>11528</v>
      </c>
      <c r="G6503" t="s">
        <v>11529</v>
      </c>
      <c r="H6503">
        <v>77.073256700000002</v>
      </c>
      <c r="I6503">
        <v>28.447219499999999</v>
      </c>
      <c r="J6503" t="s">
        <v>556</v>
      </c>
      <c r="K6503" t="s">
        <v>28</v>
      </c>
      <c r="L6503" t="s">
        <v>29</v>
      </c>
      <c r="M6503" t="s">
        <v>29</v>
      </c>
      <c r="N6503" t="s">
        <v>29</v>
      </c>
      <c r="O6503" t="s">
        <v>29</v>
      </c>
      <c r="P6503">
        <v>1</v>
      </c>
      <c r="Q6503">
        <v>0</v>
      </c>
      <c r="R6503">
        <v>250</v>
      </c>
      <c r="S6503" t="str">
        <f>IF(Table1[[#This Row],[Average_Cost_for_two]]&lt;500,"Low",IF(Table1[[#This Row],[Average_Cost_for_two]]&lt;=1500,"Medium","High"))</f>
        <v>Low</v>
      </c>
      <c r="T6503">
        <v>1</v>
      </c>
      <c r="U6503">
        <v>2017</v>
      </c>
      <c r="V6503">
        <v>9</v>
      </c>
      <c r="W6503">
        <v>7</v>
      </c>
      <c r="X6503">
        <f>IF(OR(Main!$U6503=0,
       Main!$V6503=0,
       Main!$W6503=0),
   "",
   DATE(Main!$U6503,
        Main!$V6503,
        Main!$W6503)
)</f>
        <v>42985</v>
      </c>
      <c r="Y6503">
        <f>Table1[[#This Row],[Average_Cost_for_two]]*VLOOKUP(Table1[[#This Row],[Currency]],currency!$A$2:$B$10,2,FALSE)</f>
        <v>3</v>
      </c>
      <c r="Z6503" t="str">
        <f>VLOOKUP(C6503,country!A:B,2,FALSE)</f>
        <v>India</v>
      </c>
      <c r="AA6503">
        <f t="shared" si="101"/>
        <v>3</v>
      </c>
    </row>
    <row r="6504" spans="1:27" ht="15.75" customHeight="1" x14ac:dyDescent="0.25">
      <c r="A6504">
        <v>18421476</v>
      </c>
      <c r="B6504" t="s">
        <v>13273</v>
      </c>
      <c r="C6504">
        <v>1</v>
      </c>
      <c r="D6504" t="s">
        <v>11222</v>
      </c>
      <c r="E6504" t="s">
        <v>11383</v>
      </c>
      <c r="F6504" t="s">
        <v>11235</v>
      </c>
      <c r="G6504" t="s">
        <v>11236</v>
      </c>
      <c r="H6504">
        <v>77.099028500000003</v>
      </c>
      <c r="I6504">
        <v>28.425191000000002</v>
      </c>
      <c r="J6504" t="s">
        <v>523</v>
      </c>
      <c r="K6504" t="s">
        <v>28</v>
      </c>
      <c r="L6504" t="s">
        <v>29</v>
      </c>
      <c r="M6504" t="s">
        <v>29</v>
      </c>
      <c r="N6504" t="s">
        <v>29</v>
      </c>
      <c r="O6504" t="s">
        <v>29</v>
      </c>
      <c r="P6504">
        <v>1</v>
      </c>
      <c r="Q6504">
        <v>0</v>
      </c>
      <c r="R6504">
        <v>150</v>
      </c>
      <c r="S6504" t="str">
        <f>IF(Table1[[#This Row],[Average_Cost_for_two]]&lt;500,"Low",IF(Table1[[#This Row],[Average_Cost_for_two]]&lt;=1500,"Medium","High"))</f>
        <v>Low</v>
      </c>
      <c r="T6504">
        <v>1</v>
      </c>
      <c r="U6504">
        <v>2010</v>
      </c>
      <c r="V6504">
        <v>9</v>
      </c>
      <c r="W6504">
        <v>27</v>
      </c>
      <c r="X6504">
        <f>IF(OR(Main!$U6504=0,
       Main!$V6504=0,
       Main!$W6504=0),
   "",
   DATE(Main!$U6504,
        Main!$V6504,
        Main!$W6504)
)</f>
        <v>40448</v>
      </c>
      <c r="Y6504">
        <f>Table1[[#This Row],[Average_Cost_for_two]]*VLOOKUP(Table1[[#This Row],[Currency]],currency!$A$2:$B$10,2,FALSE)</f>
        <v>1.8</v>
      </c>
      <c r="Z6504" t="str">
        <f>VLOOKUP(C6504,country!A:B,2,FALSE)</f>
        <v>India</v>
      </c>
      <c r="AA6504">
        <f t="shared" si="101"/>
        <v>3</v>
      </c>
    </row>
    <row r="6505" spans="1:27" ht="15.75" customHeight="1" x14ac:dyDescent="0.25">
      <c r="A6505">
        <v>18350142</v>
      </c>
      <c r="B6505" t="s">
        <v>13274</v>
      </c>
      <c r="C6505">
        <v>1</v>
      </c>
      <c r="D6505" t="s">
        <v>11222</v>
      </c>
      <c r="E6505" t="s">
        <v>13275</v>
      </c>
      <c r="F6505" t="s">
        <v>11254</v>
      </c>
      <c r="G6505" t="s">
        <v>11255</v>
      </c>
      <c r="H6505">
        <v>77.086214999999996</v>
      </c>
      <c r="I6505">
        <v>28.513031300000002</v>
      </c>
      <c r="J6505" t="s">
        <v>523</v>
      </c>
      <c r="K6505" t="s">
        <v>28</v>
      </c>
      <c r="L6505" t="s">
        <v>29</v>
      </c>
      <c r="M6505" t="s">
        <v>29</v>
      </c>
      <c r="N6505" t="s">
        <v>29</v>
      </c>
      <c r="O6505" t="s">
        <v>29</v>
      </c>
      <c r="P6505">
        <v>1</v>
      </c>
      <c r="Q6505">
        <v>0</v>
      </c>
      <c r="R6505">
        <v>150</v>
      </c>
      <c r="S6505" t="str">
        <f>IF(Table1[[#This Row],[Average_Cost_for_two]]&lt;500,"Low",IF(Table1[[#This Row],[Average_Cost_for_two]]&lt;=1500,"Medium","High"))</f>
        <v>Low</v>
      </c>
      <c r="T6505">
        <v>1</v>
      </c>
      <c r="U6505">
        <v>2015</v>
      </c>
      <c r="V6505">
        <v>9</v>
      </c>
      <c r="W6505">
        <v>24</v>
      </c>
      <c r="X6505">
        <f>IF(OR(Main!$U6505=0,
       Main!$V6505=0,
       Main!$W6505=0),
   "",
   DATE(Main!$U6505,
        Main!$V6505,
        Main!$W6505)
)</f>
        <v>42271</v>
      </c>
      <c r="Y6505">
        <f>Table1[[#This Row],[Average_Cost_for_two]]*VLOOKUP(Table1[[#This Row],[Currency]],currency!$A$2:$B$10,2,FALSE)</f>
        <v>1.8</v>
      </c>
      <c r="Z6505" t="str">
        <f>VLOOKUP(C6505,country!A:B,2,FALSE)</f>
        <v>India</v>
      </c>
      <c r="AA6505">
        <f t="shared" si="101"/>
        <v>3</v>
      </c>
    </row>
    <row r="6506" spans="1:27" ht="15.75" customHeight="1" x14ac:dyDescent="0.25">
      <c r="A6506">
        <v>18398616</v>
      </c>
      <c r="B6506" t="s">
        <v>13276</v>
      </c>
      <c r="C6506">
        <v>1</v>
      </c>
      <c r="D6506" t="s">
        <v>11222</v>
      </c>
      <c r="E6506" t="s">
        <v>13277</v>
      </c>
      <c r="F6506" t="s">
        <v>11710</v>
      </c>
      <c r="G6506" t="s">
        <v>11711</v>
      </c>
      <c r="H6506">
        <v>77.089856900000001</v>
      </c>
      <c r="I6506">
        <v>28.430857499999998</v>
      </c>
      <c r="J6506" t="s">
        <v>1262</v>
      </c>
      <c r="K6506" t="s">
        <v>28</v>
      </c>
      <c r="L6506" t="s">
        <v>29</v>
      </c>
      <c r="M6506" t="s">
        <v>29</v>
      </c>
      <c r="N6506" t="s">
        <v>29</v>
      </c>
      <c r="O6506" t="s">
        <v>29</v>
      </c>
      <c r="P6506">
        <v>1</v>
      </c>
      <c r="Q6506">
        <v>0</v>
      </c>
      <c r="R6506">
        <v>300</v>
      </c>
      <c r="S6506" t="str">
        <f>IF(Table1[[#This Row],[Average_Cost_for_two]]&lt;500,"Low",IF(Table1[[#This Row],[Average_Cost_for_two]]&lt;=1500,"Medium","High"))</f>
        <v>Low</v>
      </c>
      <c r="T6506">
        <v>1</v>
      </c>
      <c r="U6506">
        <v>2011</v>
      </c>
      <c r="V6506">
        <v>8</v>
      </c>
      <c r="W6506">
        <v>13</v>
      </c>
      <c r="X6506">
        <f>IF(OR(Main!$U6506=0,
       Main!$V6506=0,
       Main!$W6506=0),
   "",
   DATE(Main!$U6506,
        Main!$V6506,
        Main!$W6506)
)</f>
        <v>40768</v>
      </c>
      <c r="Y6506">
        <f>Table1[[#This Row],[Average_Cost_for_two]]*VLOOKUP(Table1[[#This Row],[Currency]],currency!$A$2:$B$10,2,FALSE)</f>
        <v>3.6</v>
      </c>
      <c r="Z6506" t="str">
        <f>VLOOKUP(C6506,country!A:B,2,FALSE)</f>
        <v>India</v>
      </c>
      <c r="AA6506">
        <f t="shared" si="101"/>
        <v>3</v>
      </c>
    </row>
    <row r="6507" spans="1:27" ht="15.75" customHeight="1" x14ac:dyDescent="0.25">
      <c r="A6507">
        <v>18291233</v>
      </c>
      <c r="B6507" t="s">
        <v>13278</v>
      </c>
      <c r="C6507">
        <v>1</v>
      </c>
      <c r="D6507" t="s">
        <v>11222</v>
      </c>
      <c r="E6507" t="s">
        <v>13279</v>
      </c>
      <c r="F6507" t="s">
        <v>11710</v>
      </c>
      <c r="G6507" t="s">
        <v>11711</v>
      </c>
      <c r="H6507">
        <v>77.076272299999999</v>
      </c>
      <c r="I6507">
        <v>28.435321699999999</v>
      </c>
      <c r="J6507" t="s">
        <v>480</v>
      </c>
      <c r="K6507" t="s">
        <v>28</v>
      </c>
      <c r="L6507" t="s">
        <v>29</v>
      </c>
      <c r="M6507" t="s">
        <v>29</v>
      </c>
      <c r="N6507" t="s">
        <v>29</v>
      </c>
      <c r="O6507" t="s">
        <v>29</v>
      </c>
      <c r="P6507">
        <v>1</v>
      </c>
      <c r="Q6507">
        <v>0</v>
      </c>
      <c r="R6507">
        <v>350</v>
      </c>
      <c r="S6507" t="str">
        <f>IF(Table1[[#This Row],[Average_Cost_for_two]]&lt;500,"Low",IF(Table1[[#This Row],[Average_Cost_for_two]]&lt;=1500,"Medium","High"))</f>
        <v>Low</v>
      </c>
      <c r="T6507">
        <v>1</v>
      </c>
      <c r="U6507">
        <v>2012</v>
      </c>
      <c r="V6507">
        <v>8</v>
      </c>
      <c r="W6507">
        <v>16</v>
      </c>
      <c r="X6507">
        <f>IF(OR(Main!$U6507=0,
       Main!$V6507=0,
       Main!$W6507=0),
   "",
   DATE(Main!$U6507,
        Main!$V6507,
        Main!$W6507)
)</f>
        <v>41137</v>
      </c>
      <c r="Y6507">
        <f>Table1[[#This Row],[Average_Cost_for_two]]*VLOOKUP(Table1[[#This Row],[Currency]],currency!$A$2:$B$10,2,FALSE)</f>
        <v>4.2</v>
      </c>
      <c r="Z6507" t="str">
        <f>VLOOKUP(C6507,country!A:B,2,FALSE)</f>
        <v>India</v>
      </c>
      <c r="AA6507">
        <f t="shared" si="101"/>
        <v>3</v>
      </c>
    </row>
    <row r="6508" spans="1:27" ht="15.75" customHeight="1" x14ac:dyDescent="0.25">
      <c r="A6508">
        <v>18396426</v>
      </c>
      <c r="B6508" t="s">
        <v>13280</v>
      </c>
      <c r="C6508">
        <v>1</v>
      </c>
      <c r="D6508" t="s">
        <v>11222</v>
      </c>
      <c r="E6508" t="s">
        <v>13281</v>
      </c>
      <c r="F6508" t="s">
        <v>11367</v>
      </c>
      <c r="G6508" t="s">
        <v>11368</v>
      </c>
      <c r="H6508">
        <v>77.060801400000003</v>
      </c>
      <c r="I6508">
        <v>28.4776466</v>
      </c>
      <c r="J6508" t="s">
        <v>556</v>
      </c>
      <c r="K6508" t="s">
        <v>28</v>
      </c>
      <c r="L6508" t="s">
        <v>29</v>
      </c>
      <c r="M6508" t="s">
        <v>29</v>
      </c>
      <c r="N6508" t="s">
        <v>29</v>
      </c>
      <c r="O6508" t="s">
        <v>29</v>
      </c>
      <c r="P6508">
        <v>1</v>
      </c>
      <c r="Q6508">
        <v>0</v>
      </c>
      <c r="R6508">
        <v>250</v>
      </c>
      <c r="S6508" t="str">
        <f>IF(Table1[[#This Row],[Average_Cost_for_two]]&lt;500,"Low",IF(Table1[[#This Row],[Average_Cost_for_two]]&lt;=1500,"Medium","High"))</f>
        <v>Low</v>
      </c>
      <c r="T6508">
        <v>1</v>
      </c>
      <c r="U6508">
        <v>2017</v>
      </c>
      <c r="V6508">
        <v>8</v>
      </c>
      <c r="W6508">
        <v>20</v>
      </c>
      <c r="X6508">
        <f>IF(OR(Main!$U6508=0,
       Main!$V6508=0,
       Main!$W6508=0),
   "",
   DATE(Main!$U6508,
        Main!$V6508,
        Main!$W6508)
)</f>
        <v>42967</v>
      </c>
      <c r="Y6508">
        <f>Table1[[#This Row],[Average_Cost_for_two]]*VLOOKUP(Table1[[#This Row],[Currency]],currency!$A$2:$B$10,2,FALSE)</f>
        <v>3</v>
      </c>
      <c r="Z6508" t="str">
        <f>VLOOKUP(C6508,country!A:B,2,FALSE)</f>
        <v>India</v>
      </c>
      <c r="AA6508">
        <f t="shared" si="101"/>
        <v>3</v>
      </c>
    </row>
    <row r="6509" spans="1:27" ht="15.75" customHeight="1" x14ac:dyDescent="0.25">
      <c r="A6509">
        <v>18500652</v>
      </c>
      <c r="B6509" t="s">
        <v>13282</v>
      </c>
      <c r="C6509">
        <v>1</v>
      </c>
      <c r="D6509" t="s">
        <v>11222</v>
      </c>
      <c r="E6509" t="s">
        <v>13283</v>
      </c>
      <c r="F6509" t="s">
        <v>12068</v>
      </c>
      <c r="G6509" t="s">
        <v>12069</v>
      </c>
      <c r="H6509">
        <v>0</v>
      </c>
      <c r="I6509">
        <v>0</v>
      </c>
      <c r="J6509" t="s">
        <v>27</v>
      </c>
      <c r="K6509" t="s">
        <v>28</v>
      </c>
      <c r="L6509" t="s">
        <v>29</v>
      </c>
      <c r="M6509" t="s">
        <v>29</v>
      </c>
      <c r="N6509" t="s">
        <v>29</v>
      </c>
      <c r="O6509" t="s">
        <v>29</v>
      </c>
      <c r="P6509">
        <v>1</v>
      </c>
      <c r="Q6509">
        <v>0</v>
      </c>
      <c r="R6509">
        <v>400</v>
      </c>
      <c r="S6509" t="str">
        <f>IF(Table1[[#This Row],[Average_Cost_for_two]]&lt;500,"Low",IF(Table1[[#This Row],[Average_Cost_for_two]]&lt;=1500,"Medium","High"))</f>
        <v>Low</v>
      </c>
      <c r="T6509">
        <v>1</v>
      </c>
      <c r="U6509">
        <v>2010</v>
      </c>
      <c r="V6509">
        <v>7</v>
      </c>
      <c r="W6509">
        <v>2</v>
      </c>
      <c r="X6509">
        <f>IF(OR(Main!$U6509=0,
       Main!$V6509=0,
       Main!$W6509=0),
   "",
   DATE(Main!$U6509,
        Main!$V6509,
        Main!$W6509)
)</f>
        <v>40361</v>
      </c>
      <c r="Y6509">
        <f>Table1[[#This Row],[Average_Cost_for_two]]*VLOOKUP(Table1[[#This Row],[Currency]],currency!$A$2:$B$10,2,FALSE)</f>
        <v>4.8</v>
      </c>
      <c r="Z6509" t="str">
        <f>VLOOKUP(C6509,country!A:B,2,FALSE)</f>
        <v>India</v>
      </c>
      <c r="AA6509">
        <f t="shared" si="101"/>
        <v>3</v>
      </c>
    </row>
    <row r="6510" spans="1:27" ht="15.75" customHeight="1" x14ac:dyDescent="0.25">
      <c r="A6510">
        <v>18463989</v>
      </c>
      <c r="B6510" t="s">
        <v>13284</v>
      </c>
      <c r="C6510">
        <v>1</v>
      </c>
      <c r="D6510" t="s">
        <v>11222</v>
      </c>
      <c r="E6510" t="s">
        <v>13285</v>
      </c>
      <c r="F6510" t="s">
        <v>11355</v>
      </c>
      <c r="G6510" t="s">
        <v>11354</v>
      </c>
      <c r="H6510">
        <v>77.019815699999995</v>
      </c>
      <c r="I6510">
        <v>28.4859312</v>
      </c>
      <c r="J6510" t="s">
        <v>708</v>
      </c>
      <c r="K6510" t="s">
        <v>28</v>
      </c>
      <c r="L6510" t="s">
        <v>29</v>
      </c>
      <c r="M6510" t="s">
        <v>29</v>
      </c>
      <c r="N6510" t="s">
        <v>29</v>
      </c>
      <c r="O6510" t="s">
        <v>29</v>
      </c>
      <c r="P6510">
        <v>1</v>
      </c>
      <c r="Q6510">
        <v>0</v>
      </c>
      <c r="R6510">
        <v>300</v>
      </c>
      <c r="S6510" t="str">
        <f>IF(Table1[[#This Row],[Average_Cost_for_two]]&lt;500,"Low",IF(Table1[[#This Row],[Average_Cost_for_two]]&lt;=1500,"Medium","High"))</f>
        <v>Low</v>
      </c>
      <c r="T6510">
        <v>1</v>
      </c>
      <c r="U6510">
        <v>2017</v>
      </c>
      <c r="V6510">
        <v>7</v>
      </c>
      <c r="W6510">
        <v>7</v>
      </c>
      <c r="X6510">
        <f>IF(OR(Main!$U6510=0,
       Main!$V6510=0,
       Main!$W6510=0),
   "",
   DATE(Main!$U6510,
        Main!$V6510,
        Main!$W6510)
)</f>
        <v>42923</v>
      </c>
      <c r="Y6510">
        <f>Table1[[#This Row],[Average_Cost_for_two]]*VLOOKUP(Table1[[#This Row],[Currency]],currency!$A$2:$B$10,2,FALSE)</f>
        <v>3.6</v>
      </c>
      <c r="Z6510" t="str">
        <f>VLOOKUP(C6510,country!A:B,2,FALSE)</f>
        <v>India</v>
      </c>
      <c r="AA6510">
        <f t="shared" si="101"/>
        <v>3</v>
      </c>
    </row>
    <row r="6511" spans="1:27" ht="15.75" customHeight="1" x14ac:dyDescent="0.25">
      <c r="A6511">
        <v>311850</v>
      </c>
      <c r="B6511" t="s">
        <v>13286</v>
      </c>
      <c r="C6511">
        <v>1</v>
      </c>
      <c r="D6511" t="s">
        <v>11222</v>
      </c>
      <c r="E6511" t="s">
        <v>13287</v>
      </c>
      <c r="F6511" t="s">
        <v>11355</v>
      </c>
      <c r="G6511" t="s">
        <v>11354</v>
      </c>
      <c r="H6511">
        <v>77.009323499999994</v>
      </c>
      <c r="I6511">
        <v>28.492181200000001</v>
      </c>
      <c r="J6511" t="s">
        <v>523</v>
      </c>
      <c r="K6511" t="s">
        <v>28</v>
      </c>
      <c r="L6511" t="s">
        <v>29</v>
      </c>
      <c r="M6511" t="s">
        <v>29</v>
      </c>
      <c r="N6511" t="s">
        <v>29</v>
      </c>
      <c r="O6511" t="s">
        <v>29</v>
      </c>
      <c r="P6511">
        <v>1</v>
      </c>
      <c r="Q6511">
        <v>0</v>
      </c>
      <c r="R6511">
        <v>350</v>
      </c>
      <c r="S6511" t="str">
        <f>IF(Table1[[#This Row],[Average_Cost_for_two]]&lt;500,"Low",IF(Table1[[#This Row],[Average_Cost_for_two]]&lt;=1500,"Medium","High"))</f>
        <v>Low</v>
      </c>
      <c r="T6511">
        <v>1</v>
      </c>
      <c r="U6511">
        <v>2015</v>
      </c>
      <c r="V6511">
        <v>7</v>
      </c>
      <c r="W6511">
        <v>6</v>
      </c>
      <c r="X6511">
        <f>IF(OR(Main!$U6511=0,
       Main!$V6511=0,
       Main!$W6511=0),
   "",
   DATE(Main!$U6511,
        Main!$V6511,
        Main!$W6511)
)</f>
        <v>42191</v>
      </c>
      <c r="Y6511">
        <f>Table1[[#This Row],[Average_Cost_for_two]]*VLOOKUP(Table1[[#This Row],[Currency]],currency!$A$2:$B$10,2,FALSE)</f>
        <v>4.2</v>
      </c>
      <c r="Z6511" t="str">
        <f>VLOOKUP(C6511,country!A:B,2,FALSE)</f>
        <v>India</v>
      </c>
      <c r="AA6511">
        <f t="shared" si="101"/>
        <v>3</v>
      </c>
    </row>
    <row r="6512" spans="1:27" ht="15.75" customHeight="1" x14ac:dyDescent="0.25">
      <c r="A6512">
        <v>18471248</v>
      </c>
      <c r="B6512" t="s">
        <v>13288</v>
      </c>
      <c r="C6512">
        <v>1</v>
      </c>
      <c r="D6512" t="s">
        <v>11222</v>
      </c>
      <c r="E6512" t="s">
        <v>13289</v>
      </c>
      <c r="F6512" t="s">
        <v>11355</v>
      </c>
      <c r="G6512" t="s">
        <v>11354</v>
      </c>
      <c r="H6512">
        <v>77.025230899999997</v>
      </c>
      <c r="I6512">
        <v>28.511812200000001</v>
      </c>
      <c r="J6512" t="s">
        <v>4688</v>
      </c>
      <c r="K6512" t="s">
        <v>28</v>
      </c>
      <c r="L6512" t="s">
        <v>29</v>
      </c>
      <c r="M6512" t="s">
        <v>29</v>
      </c>
      <c r="N6512" t="s">
        <v>29</v>
      </c>
      <c r="O6512" t="s">
        <v>29</v>
      </c>
      <c r="P6512">
        <v>1</v>
      </c>
      <c r="Q6512">
        <v>0</v>
      </c>
      <c r="R6512">
        <v>450</v>
      </c>
      <c r="S6512" t="str">
        <f>IF(Table1[[#This Row],[Average_Cost_for_two]]&lt;500,"Low",IF(Table1[[#This Row],[Average_Cost_for_two]]&lt;=1500,"Medium","High"))</f>
        <v>Low</v>
      </c>
      <c r="T6512">
        <v>1</v>
      </c>
      <c r="U6512">
        <v>2017</v>
      </c>
      <c r="V6512">
        <v>7</v>
      </c>
      <c r="W6512">
        <v>5</v>
      </c>
      <c r="X6512">
        <f>IF(OR(Main!$U6512=0,
       Main!$V6512=0,
       Main!$W6512=0),
   "",
   DATE(Main!$U6512,
        Main!$V6512,
        Main!$W6512)
)</f>
        <v>42921</v>
      </c>
      <c r="Y6512">
        <f>Table1[[#This Row],[Average_Cost_for_two]]*VLOOKUP(Table1[[#This Row],[Currency]],currency!$A$2:$B$10,2,FALSE)</f>
        <v>5.4</v>
      </c>
      <c r="Z6512" t="str">
        <f>VLOOKUP(C6512,country!A:B,2,FALSE)</f>
        <v>India</v>
      </c>
      <c r="AA6512">
        <f t="shared" si="101"/>
        <v>3</v>
      </c>
    </row>
    <row r="6513" spans="1:27" ht="15.75" customHeight="1" x14ac:dyDescent="0.25">
      <c r="A6513">
        <v>18492042</v>
      </c>
      <c r="B6513" t="s">
        <v>13290</v>
      </c>
      <c r="C6513">
        <v>1</v>
      </c>
      <c r="D6513" t="s">
        <v>11222</v>
      </c>
      <c r="E6513" t="s">
        <v>13291</v>
      </c>
      <c r="F6513" t="s">
        <v>11367</v>
      </c>
      <c r="G6513" t="s">
        <v>11368</v>
      </c>
      <c r="H6513">
        <v>77.067100600000003</v>
      </c>
      <c r="I6513">
        <v>28.4906203</v>
      </c>
      <c r="J6513" t="s">
        <v>13292</v>
      </c>
      <c r="K6513" t="s">
        <v>28</v>
      </c>
      <c r="L6513" t="s">
        <v>29</v>
      </c>
      <c r="M6513" t="s">
        <v>29</v>
      </c>
      <c r="N6513" t="s">
        <v>29</v>
      </c>
      <c r="O6513" t="s">
        <v>29</v>
      </c>
      <c r="P6513">
        <v>1</v>
      </c>
      <c r="Q6513">
        <v>0</v>
      </c>
      <c r="R6513">
        <v>250</v>
      </c>
      <c r="S6513" t="str">
        <f>IF(Table1[[#This Row],[Average_Cost_for_two]]&lt;500,"Low",IF(Table1[[#This Row],[Average_Cost_for_two]]&lt;=1500,"Medium","High"))</f>
        <v>Low</v>
      </c>
      <c r="T6513">
        <v>1</v>
      </c>
      <c r="U6513">
        <v>2010</v>
      </c>
      <c r="V6513">
        <v>7</v>
      </c>
      <c r="W6513">
        <v>1</v>
      </c>
      <c r="X6513">
        <f>IF(OR(Main!$U6513=0,
       Main!$V6513=0,
       Main!$W6513=0),
   "",
   DATE(Main!$U6513,
        Main!$V6513,
        Main!$W6513)
)</f>
        <v>40360</v>
      </c>
      <c r="Y6513">
        <f>Table1[[#This Row],[Average_Cost_for_two]]*VLOOKUP(Table1[[#This Row],[Currency]],currency!$A$2:$B$10,2,FALSE)</f>
        <v>3</v>
      </c>
      <c r="Z6513" t="str">
        <f>VLOOKUP(C6513,country!A:B,2,FALSE)</f>
        <v>India</v>
      </c>
      <c r="AA6513">
        <f t="shared" si="101"/>
        <v>3</v>
      </c>
    </row>
    <row r="6514" spans="1:27" ht="15.75" customHeight="1" x14ac:dyDescent="0.25">
      <c r="A6514">
        <v>18432664</v>
      </c>
      <c r="B6514" t="s">
        <v>13293</v>
      </c>
      <c r="C6514">
        <v>1</v>
      </c>
      <c r="D6514" t="s">
        <v>11222</v>
      </c>
      <c r="E6514" t="s">
        <v>13294</v>
      </c>
      <c r="F6514" t="s">
        <v>11367</v>
      </c>
      <c r="G6514" t="s">
        <v>11368</v>
      </c>
      <c r="H6514">
        <v>0</v>
      </c>
      <c r="I6514">
        <v>0</v>
      </c>
      <c r="J6514" t="s">
        <v>27</v>
      </c>
      <c r="K6514" t="s">
        <v>28</v>
      </c>
      <c r="L6514" t="s">
        <v>29</v>
      </c>
      <c r="M6514" t="s">
        <v>29</v>
      </c>
      <c r="N6514" t="s">
        <v>29</v>
      </c>
      <c r="O6514" t="s">
        <v>29</v>
      </c>
      <c r="P6514">
        <v>1</v>
      </c>
      <c r="Q6514">
        <v>0</v>
      </c>
      <c r="R6514">
        <v>150</v>
      </c>
      <c r="S6514" t="str">
        <f>IF(Table1[[#This Row],[Average_Cost_for_two]]&lt;500,"Low",IF(Table1[[#This Row],[Average_Cost_for_two]]&lt;=1500,"Medium","High"))</f>
        <v>Low</v>
      </c>
      <c r="T6514">
        <v>1</v>
      </c>
      <c r="U6514">
        <v>2014</v>
      </c>
      <c r="V6514">
        <v>7</v>
      </c>
      <c r="W6514">
        <v>21</v>
      </c>
      <c r="X6514">
        <f>IF(OR(Main!$U6514=0,
       Main!$V6514=0,
       Main!$W6514=0),
   "",
   DATE(Main!$U6514,
        Main!$V6514,
        Main!$W6514)
)</f>
        <v>41841</v>
      </c>
      <c r="Y6514">
        <f>Table1[[#This Row],[Average_Cost_for_two]]*VLOOKUP(Table1[[#This Row],[Currency]],currency!$A$2:$B$10,2,FALSE)</f>
        <v>1.8</v>
      </c>
      <c r="Z6514" t="str">
        <f>VLOOKUP(C6514,country!A:B,2,FALSE)</f>
        <v>India</v>
      </c>
      <c r="AA6514">
        <f t="shared" si="101"/>
        <v>3</v>
      </c>
    </row>
    <row r="6515" spans="1:27" ht="15.75" customHeight="1" x14ac:dyDescent="0.25">
      <c r="A6515">
        <v>18446482</v>
      </c>
      <c r="B6515" t="s">
        <v>12283</v>
      </c>
      <c r="C6515">
        <v>1</v>
      </c>
      <c r="D6515" t="s">
        <v>11222</v>
      </c>
      <c r="E6515" t="s">
        <v>13295</v>
      </c>
      <c r="F6515" t="s">
        <v>11509</v>
      </c>
      <c r="G6515" t="s">
        <v>11510</v>
      </c>
      <c r="H6515">
        <v>0</v>
      </c>
      <c r="I6515">
        <v>0</v>
      </c>
      <c r="J6515" t="s">
        <v>492</v>
      </c>
      <c r="K6515" t="s">
        <v>28</v>
      </c>
      <c r="L6515" t="s">
        <v>29</v>
      </c>
      <c r="M6515" t="s">
        <v>29</v>
      </c>
      <c r="N6515" t="s">
        <v>29</v>
      </c>
      <c r="O6515" t="s">
        <v>29</v>
      </c>
      <c r="P6515">
        <v>1</v>
      </c>
      <c r="Q6515">
        <v>0</v>
      </c>
      <c r="R6515">
        <v>150</v>
      </c>
      <c r="S6515" t="str">
        <f>IF(Table1[[#This Row],[Average_Cost_for_two]]&lt;500,"Low",IF(Table1[[#This Row],[Average_Cost_for_two]]&lt;=1500,"Medium","High"))</f>
        <v>Low</v>
      </c>
      <c r="T6515">
        <v>1</v>
      </c>
      <c r="U6515">
        <v>2018</v>
      </c>
      <c r="V6515">
        <v>7</v>
      </c>
      <c r="W6515">
        <v>13</v>
      </c>
      <c r="X6515">
        <f>IF(OR(Main!$U6515=0,
       Main!$V6515=0,
       Main!$W6515=0),
   "",
   DATE(Main!$U6515,
        Main!$V6515,
        Main!$W6515)
)</f>
        <v>43294</v>
      </c>
      <c r="Y6515">
        <f>Table1[[#This Row],[Average_Cost_for_two]]*VLOOKUP(Table1[[#This Row],[Currency]],currency!$A$2:$B$10,2,FALSE)</f>
        <v>1.8</v>
      </c>
      <c r="Z6515" t="str">
        <f>VLOOKUP(C6515,country!A:B,2,FALSE)</f>
        <v>India</v>
      </c>
      <c r="AA6515">
        <f t="shared" si="101"/>
        <v>3</v>
      </c>
    </row>
    <row r="6516" spans="1:27" ht="15.75" customHeight="1" x14ac:dyDescent="0.25">
      <c r="A6516">
        <v>18393717</v>
      </c>
      <c r="B6516" t="s">
        <v>6844</v>
      </c>
      <c r="C6516">
        <v>1</v>
      </c>
      <c r="D6516" t="s">
        <v>11222</v>
      </c>
      <c r="E6516" t="s">
        <v>13296</v>
      </c>
      <c r="F6516" t="s">
        <v>11666</v>
      </c>
      <c r="G6516" t="s">
        <v>11667</v>
      </c>
      <c r="H6516">
        <v>77.01766379</v>
      </c>
      <c r="I6516">
        <v>28.467219979999999</v>
      </c>
      <c r="J6516" t="s">
        <v>715</v>
      </c>
      <c r="K6516" t="s">
        <v>28</v>
      </c>
      <c r="L6516" t="s">
        <v>29</v>
      </c>
      <c r="M6516" t="s">
        <v>29</v>
      </c>
      <c r="N6516" t="s">
        <v>29</v>
      </c>
      <c r="O6516" t="s">
        <v>29</v>
      </c>
      <c r="P6516">
        <v>1</v>
      </c>
      <c r="Q6516">
        <v>0</v>
      </c>
      <c r="R6516">
        <v>300</v>
      </c>
      <c r="S6516" t="str">
        <f>IF(Table1[[#This Row],[Average_Cost_for_two]]&lt;500,"Low",IF(Table1[[#This Row],[Average_Cost_for_two]]&lt;=1500,"Medium","High"))</f>
        <v>Low</v>
      </c>
      <c r="T6516">
        <v>1</v>
      </c>
      <c r="U6516">
        <v>2012</v>
      </c>
      <c r="V6516">
        <v>7</v>
      </c>
      <c r="W6516">
        <v>2</v>
      </c>
      <c r="X6516">
        <f>IF(OR(Main!$U6516=0,
       Main!$V6516=0,
       Main!$W6516=0),
   "",
   DATE(Main!$U6516,
        Main!$V6516,
        Main!$W6516)
)</f>
        <v>41092</v>
      </c>
      <c r="Y6516">
        <f>Table1[[#This Row],[Average_Cost_for_two]]*VLOOKUP(Table1[[#This Row],[Currency]],currency!$A$2:$B$10,2,FALSE)</f>
        <v>3.6</v>
      </c>
      <c r="Z6516" t="str">
        <f>VLOOKUP(C6516,country!A:B,2,FALSE)</f>
        <v>India</v>
      </c>
      <c r="AA6516">
        <f t="shared" si="101"/>
        <v>3</v>
      </c>
    </row>
    <row r="6517" spans="1:27" ht="15.75" customHeight="1" x14ac:dyDescent="0.25">
      <c r="A6517">
        <v>18350136</v>
      </c>
      <c r="B6517" t="s">
        <v>13297</v>
      </c>
      <c r="C6517">
        <v>1</v>
      </c>
      <c r="D6517" t="s">
        <v>11222</v>
      </c>
      <c r="E6517" t="s">
        <v>13298</v>
      </c>
      <c r="F6517" t="s">
        <v>11528</v>
      </c>
      <c r="G6517" t="s">
        <v>11529</v>
      </c>
      <c r="H6517">
        <v>77.059245000000004</v>
      </c>
      <c r="I6517">
        <v>28.444463299999999</v>
      </c>
      <c r="J6517" t="s">
        <v>570</v>
      </c>
      <c r="K6517" t="s">
        <v>28</v>
      </c>
      <c r="L6517" t="s">
        <v>29</v>
      </c>
      <c r="M6517" t="s">
        <v>29</v>
      </c>
      <c r="N6517" t="s">
        <v>29</v>
      </c>
      <c r="O6517" t="s">
        <v>29</v>
      </c>
      <c r="P6517">
        <v>1</v>
      </c>
      <c r="Q6517">
        <v>0</v>
      </c>
      <c r="R6517">
        <v>200</v>
      </c>
      <c r="S6517" t="str">
        <f>IF(Table1[[#This Row],[Average_Cost_for_two]]&lt;500,"Low",IF(Table1[[#This Row],[Average_Cost_for_two]]&lt;=1500,"Medium","High"))</f>
        <v>Low</v>
      </c>
      <c r="T6517">
        <v>1</v>
      </c>
      <c r="U6517">
        <v>2010</v>
      </c>
      <c r="V6517">
        <v>7</v>
      </c>
      <c r="W6517">
        <v>10</v>
      </c>
      <c r="X6517">
        <f>IF(OR(Main!$U6517=0,
       Main!$V6517=0,
       Main!$W6517=0),
   "",
   DATE(Main!$U6517,
        Main!$V6517,
        Main!$W6517)
)</f>
        <v>40369</v>
      </c>
      <c r="Y6517">
        <f>Table1[[#This Row],[Average_Cost_for_two]]*VLOOKUP(Table1[[#This Row],[Currency]],currency!$A$2:$B$10,2,FALSE)</f>
        <v>2.4</v>
      </c>
      <c r="Z6517" t="str">
        <f>VLOOKUP(C6517,country!A:B,2,FALSE)</f>
        <v>India</v>
      </c>
      <c r="AA6517">
        <f t="shared" si="101"/>
        <v>3</v>
      </c>
    </row>
    <row r="6518" spans="1:27" ht="15.75" customHeight="1" x14ac:dyDescent="0.25">
      <c r="A6518">
        <v>18464616</v>
      </c>
      <c r="B6518" t="s">
        <v>13299</v>
      </c>
      <c r="C6518">
        <v>1</v>
      </c>
      <c r="D6518" t="s">
        <v>11222</v>
      </c>
      <c r="E6518" t="s">
        <v>13300</v>
      </c>
      <c r="F6518" t="s">
        <v>11235</v>
      </c>
      <c r="G6518" t="s">
        <v>11236</v>
      </c>
      <c r="H6518">
        <v>77.099568000000005</v>
      </c>
      <c r="I6518">
        <v>28.425422099999999</v>
      </c>
      <c r="J6518" t="s">
        <v>556</v>
      </c>
      <c r="K6518" t="s">
        <v>28</v>
      </c>
      <c r="L6518" t="s">
        <v>29</v>
      </c>
      <c r="M6518" t="s">
        <v>29</v>
      </c>
      <c r="N6518" t="s">
        <v>29</v>
      </c>
      <c r="O6518" t="s">
        <v>29</v>
      </c>
      <c r="P6518">
        <v>1</v>
      </c>
      <c r="Q6518">
        <v>0</v>
      </c>
      <c r="R6518">
        <v>200</v>
      </c>
      <c r="S6518" t="str">
        <f>IF(Table1[[#This Row],[Average_Cost_for_two]]&lt;500,"Low",IF(Table1[[#This Row],[Average_Cost_for_two]]&lt;=1500,"Medium","High"))</f>
        <v>Low</v>
      </c>
      <c r="T6518">
        <v>1</v>
      </c>
      <c r="U6518">
        <v>2017</v>
      </c>
      <c r="V6518">
        <v>7</v>
      </c>
      <c r="W6518">
        <v>13</v>
      </c>
      <c r="X6518">
        <f>IF(OR(Main!$U6518=0,
       Main!$V6518=0,
       Main!$W6518=0),
   "",
   DATE(Main!$U6518,
        Main!$V6518,
        Main!$W6518)
)</f>
        <v>42929</v>
      </c>
      <c r="Y6518">
        <f>Table1[[#This Row],[Average_Cost_for_two]]*VLOOKUP(Table1[[#This Row],[Currency]],currency!$A$2:$B$10,2,FALSE)</f>
        <v>2.4</v>
      </c>
      <c r="Z6518" t="str">
        <f>VLOOKUP(C6518,country!A:B,2,FALSE)</f>
        <v>India</v>
      </c>
      <c r="AA6518">
        <f t="shared" si="101"/>
        <v>3</v>
      </c>
    </row>
    <row r="6519" spans="1:27" ht="15.75" customHeight="1" x14ac:dyDescent="0.25">
      <c r="A6519">
        <v>18458345</v>
      </c>
      <c r="B6519" t="s">
        <v>13301</v>
      </c>
      <c r="C6519">
        <v>1</v>
      </c>
      <c r="D6519" t="s">
        <v>11222</v>
      </c>
      <c r="E6519" t="s">
        <v>13302</v>
      </c>
      <c r="F6519" t="s">
        <v>11926</v>
      </c>
      <c r="G6519" t="s">
        <v>11927</v>
      </c>
      <c r="H6519">
        <v>77.078992999999997</v>
      </c>
      <c r="I6519">
        <v>28.434662899999999</v>
      </c>
      <c r="J6519" t="s">
        <v>27</v>
      </c>
      <c r="K6519" t="s">
        <v>28</v>
      </c>
      <c r="L6519" t="s">
        <v>29</v>
      </c>
      <c r="M6519" t="s">
        <v>29</v>
      </c>
      <c r="N6519" t="s">
        <v>29</v>
      </c>
      <c r="O6519" t="s">
        <v>29</v>
      </c>
      <c r="P6519">
        <v>1</v>
      </c>
      <c r="Q6519">
        <v>0</v>
      </c>
      <c r="R6519">
        <v>150</v>
      </c>
      <c r="S6519" t="str">
        <f>IF(Table1[[#This Row],[Average_Cost_for_two]]&lt;500,"Low",IF(Table1[[#This Row],[Average_Cost_for_two]]&lt;=1500,"Medium","High"))</f>
        <v>Low</v>
      </c>
      <c r="T6519">
        <v>1</v>
      </c>
      <c r="U6519">
        <v>2017</v>
      </c>
      <c r="V6519">
        <v>7</v>
      </c>
      <c r="W6519">
        <v>11</v>
      </c>
      <c r="X6519">
        <f>IF(OR(Main!$U6519=0,
       Main!$V6519=0,
       Main!$W6519=0),
   "",
   DATE(Main!$U6519,
        Main!$V6519,
        Main!$W6519)
)</f>
        <v>42927</v>
      </c>
      <c r="Y6519">
        <f>Table1[[#This Row],[Average_Cost_for_two]]*VLOOKUP(Table1[[#This Row],[Currency]],currency!$A$2:$B$10,2,FALSE)</f>
        <v>1.8</v>
      </c>
      <c r="Z6519" t="str">
        <f>VLOOKUP(C6519,country!A:B,2,FALSE)</f>
        <v>India</v>
      </c>
      <c r="AA6519">
        <f t="shared" si="101"/>
        <v>3</v>
      </c>
    </row>
    <row r="6520" spans="1:27" ht="15.75" customHeight="1" x14ac:dyDescent="0.25">
      <c r="A6520">
        <v>18421451</v>
      </c>
      <c r="B6520" t="s">
        <v>13303</v>
      </c>
      <c r="C6520">
        <v>1</v>
      </c>
      <c r="D6520" t="s">
        <v>11222</v>
      </c>
      <c r="E6520" t="s">
        <v>13304</v>
      </c>
      <c r="F6520" t="s">
        <v>11254</v>
      </c>
      <c r="G6520" t="s">
        <v>11255</v>
      </c>
      <c r="H6520">
        <v>77.083652099999995</v>
      </c>
      <c r="I6520">
        <v>28.4996537</v>
      </c>
      <c r="J6520" t="s">
        <v>27</v>
      </c>
      <c r="K6520" t="s">
        <v>28</v>
      </c>
      <c r="L6520" t="s">
        <v>29</v>
      </c>
      <c r="M6520" t="s">
        <v>29</v>
      </c>
      <c r="N6520" t="s">
        <v>29</v>
      </c>
      <c r="O6520" t="s">
        <v>29</v>
      </c>
      <c r="P6520">
        <v>1</v>
      </c>
      <c r="Q6520">
        <v>0</v>
      </c>
      <c r="R6520">
        <v>200</v>
      </c>
      <c r="S6520" t="str">
        <f>IF(Table1[[#This Row],[Average_Cost_for_two]]&lt;500,"Low",IF(Table1[[#This Row],[Average_Cost_for_two]]&lt;=1500,"Medium","High"))</f>
        <v>Low</v>
      </c>
      <c r="T6520">
        <v>1</v>
      </c>
      <c r="U6520">
        <v>2018</v>
      </c>
      <c r="V6520">
        <v>7</v>
      </c>
      <c r="W6520">
        <v>10</v>
      </c>
      <c r="X6520">
        <f>IF(OR(Main!$U6520=0,
       Main!$V6520=0,
       Main!$W6520=0),
   "",
   DATE(Main!$U6520,
        Main!$V6520,
        Main!$W6520)
)</f>
        <v>43291</v>
      </c>
      <c r="Y6520">
        <f>Table1[[#This Row],[Average_Cost_for_two]]*VLOOKUP(Table1[[#This Row],[Currency]],currency!$A$2:$B$10,2,FALSE)</f>
        <v>2.4</v>
      </c>
      <c r="Z6520" t="str">
        <f>VLOOKUP(C6520,country!A:B,2,FALSE)</f>
        <v>India</v>
      </c>
      <c r="AA6520">
        <f t="shared" si="101"/>
        <v>3</v>
      </c>
    </row>
    <row r="6521" spans="1:27" ht="15.75" customHeight="1" x14ac:dyDescent="0.25">
      <c r="A6521">
        <v>18481295</v>
      </c>
      <c r="B6521" t="s">
        <v>13305</v>
      </c>
      <c r="C6521">
        <v>1</v>
      </c>
      <c r="D6521" t="s">
        <v>11222</v>
      </c>
      <c r="E6521" t="s">
        <v>13306</v>
      </c>
      <c r="F6521" t="s">
        <v>12068</v>
      </c>
      <c r="G6521" t="s">
        <v>12069</v>
      </c>
      <c r="H6521">
        <v>0</v>
      </c>
      <c r="I6521">
        <v>0</v>
      </c>
      <c r="J6521" t="s">
        <v>27</v>
      </c>
      <c r="K6521" t="s">
        <v>28</v>
      </c>
      <c r="L6521" t="s">
        <v>29</v>
      </c>
      <c r="M6521" t="s">
        <v>29</v>
      </c>
      <c r="N6521" t="s">
        <v>29</v>
      </c>
      <c r="O6521" t="s">
        <v>29</v>
      </c>
      <c r="P6521">
        <v>1</v>
      </c>
      <c r="Q6521">
        <v>0</v>
      </c>
      <c r="R6521">
        <v>300</v>
      </c>
      <c r="S6521" t="str">
        <f>IF(Table1[[#This Row],[Average_Cost_for_two]]&lt;500,"Low",IF(Table1[[#This Row],[Average_Cost_for_two]]&lt;=1500,"Medium","High"))</f>
        <v>Low</v>
      </c>
      <c r="T6521">
        <v>1</v>
      </c>
      <c r="U6521">
        <v>2011</v>
      </c>
      <c r="V6521">
        <v>6</v>
      </c>
      <c r="W6521">
        <v>18</v>
      </c>
      <c r="X6521">
        <f>IF(OR(Main!$U6521=0,
       Main!$V6521=0,
       Main!$W6521=0),
   "",
   DATE(Main!$U6521,
        Main!$V6521,
        Main!$W6521)
)</f>
        <v>40712</v>
      </c>
      <c r="Y6521">
        <f>Table1[[#This Row],[Average_Cost_for_two]]*VLOOKUP(Table1[[#This Row],[Currency]],currency!$A$2:$B$10,2,FALSE)</f>
        <v>3.6</v>
      </c>
      <c r="Z6521" t="str">
        <f>VLOOKUP(C6521,country!A:B,2,FALSE)</f>
        <v>India</v>
      </c>
      <c r="AA6521">
        <f t="shared" si="101"/>
        <v>2</v>
      </c>
    </row>
    <row r="6522" spans="1:27" ht="15.75" customHeight="1" x14ac:dyDescent="0.25">
      <c r="A6522">
        <v>18361580</v>
      </c>
      <c r="B6522" t="s">
        <v>13307</v>
      </c>
      <c r="C6522">
        <v>1</v>
      </c>
      <c r="D6522" t="s">
        <v>11222</v>
      </c>
      <c r="E6522" t="s">
        <v>13308</v>
      </c>
      <c r="F6522" t="s">
        <v>12068</v>
      </c>
      <c r="G6522" t="s">
        <v>12069</v>
      </c>
      <c r="H6522">
        <v>77.082614399999997</v>
      </c>
      <c r="I6522">
        <v>28.484096300000001</v>
      </c>
      <c r="J6522" t="s">
        <v>708</v>
      </c>
      <c r="K6522" t="s">
        <v>28</v>
      </c>
      <c r="L6522" t="s">
        <v>29</v>
      </c>
      <c r="M6522" t="s">
        <v>29</v>
      </c>
      <c r="N6522" t="s">
        <v>29</v>
      </c>
      <c r="O6522" t="s">
        <v>29</v>
      </c>
      <c r="P6522">
        <v>1</v>
      </c>
      <c r="Q6522">
        <v>0</v>
      </c>
      <c r="R6522">
        <v>200</v>
      </c>
      <c r="S6522" t="str">
        <f>IF(Table1[[#This Row],[Average_Cost_for_two]]&lt;500,"Low",IF(Table1[[#This Row],[Average_Cost_for_two]]&lt;=1500,"Medium","High"))</f>
        <v>Low</v>
      </c>
      <c r="T6522">
        <v>1</v>
      </c>
      <c r="U6522">
        <v>2015</v>
      </c>
      <c r="V6522">
        <v>6</v>
      </c>
      <c r="W6522">
        <v>14</v>
      </c>
      <c r="X6522">
        <f>IF(OR(Main!$U6522=0,
       Main!$V6522=0,
       Main!$W6522=0),
   "",
   DATE(Main!$U6522,
        Main!$V6522,
        Main!$W6522)
)</f>
        <v>42169</v>
      </c>
      <c r="Y6522">
        <f>Table1[[#This Row],[Average_Cost_for_two]]*VLOOKUP(Table1[[#This Row],[Currency]],currency!$A$2:$B$10,2,FALSE)</f>
        <v>2.4</v>
      </c>
      <c r="Z6522" t="str">
        <f>VLOOKUP(C6522,country!A:B,2,FALSE)</f>
        <v>India</v>
      </c>
      <c r="AA6522">
        <f t="shared" si="101"/>
        <v>2</v>
      </c>
    </row>
    <row r="6523" spans="1:27" ht="15.75" customHeight="1" x14ac:dyDescent="0.25">
      <c r="A6523">
        <v>18462605</v>
      </c>
      <c r="B6523" t="s">
        <v>1474</v>
      </c>
      <c r="C6523">
        <v>1</v>
      </c>
      <c r="D6523" t="s">
        <v>11222</v>
      </c>
      <c r="E6523" t="s">
        <v>13309</v>
      </c>
      <c r="F6523" t="s">
        <v>12068</v>
      </c>
      <c r="G6523" t="s">
        <v>12069</v>
      </c>
      <c r="H6523">
        <v>77.086080100000004</v>
      </c>
      <c r="I6523">
        <v>28.482317699999999</v>
      </c>
      <c r="J6523" t="s">
        <v>533</v>
      </c>
      <c r="K6523" t="s">
        <v>28</v>
      </c>
      <c r="L6523" t="s">
        <v>29</v>
      </c>
      <c r="M6523" t="s">
        <v>29</v>
      </c>
      <c r="N6523" t="s">
        <v>29</v>
      </c>
      <c r="O6523" t="s">
        <v>29</v>
      </c>
      <c r="P6523">
        <v>1</v>
      </c>
      <c r="Q6523">
        <v>0</v>
      </c>
      <c r="R6523">
        <v>300</v>
      </c>
      <c r="S6523" t="str">
        <f>IF(Table1[[#This Row],[Average_Cost_for_two]]&lt;500,"Low",IF(Table1[[#This Row],[Average_Cost_for_two]]&lt;=1500,"Medium","High"))</f>
        <v>Low</v>
      </c>
      <c r="T6523">
        <v>1</v>
      </c>
      <c r="U6523">
        <v>2012</v>
      </c>
      <c r="V6523">
        <v>6</v>
      </c>
      <c r="W6523">
        <v>19</v>
      </c>
      <c r="X6523">
        <f>IF(OR(Main!$U6523=0,
       Main!$V6523=0,
       Main!$W6523=0),
   "",
   DATE(Main!$U6523,
        Main!$V6523,
        Main!$W6523)
)</f>
        <v>41079</v>
      </c>
      <c r="Y6523">
        <f>Table1[[#This Row],[Average_Cost_for_two]]*VLOOKUP(Table1[[#This Row],[Currency]],currency!$A$2:$B$10,2,FALSE)</f>
        <v>3.6</v>
      </c>
      <c r="Z6523" t="str">
        <f>VLOOKUP(C6523,country!A:B,2,FALSE)</f>
        <v>India</v>
      </c>
      <c r="AA6523">
        <f t="shared" si="101"/>
        <v>2</v>
      </c>
    </row>
    <row r="6524" spans="1:27" ht="15.75" customHeight="1" x14ac:dyDescent="0.25">
      <c r="A6524">
        <v>18482069</v>
      </c>
      <c r="B6524" t="s">
        <v>13310</v>
      </c>
      <c r="C6524">
        <v>1</v>
      </c>
      <c r="D6524" t="s">
        <v>11222</v>
      </c>
      <c r="E6524" t="s">
        <v>11368</v>
      </c>
      <c r="F6524" t="s">
        <v>11367</v>
      </c>
      <c r="G6524" t="s">
        <v>11368</v>
      </c>
      <c r="H6524">
        <v>0</v>
      </c>
      <c r="I6524">
        <v>0</v>
      </c>
      <c r="J6524" t="s">
        <v>1054</v>
      </c>
      <c r="K6524" t="s">
        <v>28</v>
      </c>
      <c r="L6524" t="s">
        <v>29</v>
      </c>
      <c r="M6524" t="s">
        <v>29</v>
      </c>
      <c r="N6524" t="s">
        <v>29</v>
      </c>
      <c r="O6524" t="s">
        <v>29</v>
      </c>
      <c r="P6524">
        <v>1</v>
      </c>
      <c r="Q6524">
        <v>0</v>
      </c>
      <c r="R6524">
        <v>400</v>
      </c>
      <c r="S6524" t="str">
        <f>IF(Table1[[#This Row],[Average_Cost_for_two]]&lt;500,"Low",IF(Table1[[#This Row],[Average_Cost_for_two]]&lt;=1500,"Medium","High"))</f>
        <v>Low</v>
      </c>
      <c r="T6524">
        <v>1</v>
      </c>
      <c r="U6524">
        <v>2018</v>
      </c>
      <c r="V6524">
        <v>6</v>
      </c>
      <c r="W6524">
        <v>11</v>
      </c>
      <c r="X6524">
        <f>IF(OR(Main!$U6524=0,
       Main!$V6524=0,
       Main!$W6524=0),
   "",
   DATE(Main!$U6524,
        Main!$V6524,
        Main!$W6524)
)</f>
        <v>43262</v>
      </c>
      <c r="Y6524">
        <f>Table1[[#This Row],[Average_Cost_for_two]]*VLOOKUP(Table1[[#This Row],[Currency]],currency!$A$2:$B$10,2,FALSE)</f>
        <v>4.8</v>
      </c>
      <c r="Z6524" t="str">
        <f>VLOOKUP(C6524,country!A:B,2,FALSE)</f>
        <v>India</v>
      </c>
      <c r="AA6524">
        <f t="shared" si="101"/>
        <v>2</v>
      </c>
    </row>
    <row r="6525" spans="1:27" ht="15.75" customHeight="1" x14ac:dyDescent="0.25">
      <c r="A6525">
        <v>18489829</v>
      </c>
      <c r="B6525" t="s">
        <v>13311</v>
      </c>
      <c r="C6525">
        <v>1</v>
      </c>
      <c r="D6525" t="s">
        <v>11222</v>
      </c>
      <c r="E6525" t="s">
        <v>13312</v>
      </c>
      <c r="F6525" t="s">
        <v>11645</v>
      </c>
      <c r="G6525" t="s">
        <v>11646</v>
      </c>
      <c r="H6525">
        <v>77.051612599999999</v>
      </c>
      <c r="I6525">
        <v>28.504838599999999</v>
      </c>
      <c r="J6525" t="s">
        <v>747</v>
      </c>
      <c r="K6525" t="s">
        <v>28</v>
      </c>
      <c r="L6525" t="s">
        <v>29</v>
      </c>
      <c r="M6525" t="s">
        <v>29</v>
      </c>
      <c r="N6525" t="s">
        <v>29</v>
      </c>
      <c r="O6525" t="s">
        <v>29</v>
      </c>
      <c r="P6525">
        <v>1</v>
      </c>
      <c r="Q6525">
        <v>0</v>
      </c>
      <c r="R6525">
        <v>250</v>
      </c>
      <c r="S6525" t="str">
        <f>IF(Table1[[#This Row],[Average_Cost_for_two]]&lt;500,"Low",IF(Table1[[#This Row],[Average_Cost_for_two]]&lt;=1500,"Medium","High"))</f>
        <v>Low</v>
      </c>
      <c r="T6525">
        <v>1</v>
      </c>
      <c r="U6525">
        <v>2016</v>
      </c>
      <c r="V6525">
        <v>6</v>
      </c>
      <c r="W6525">
        <v>6</v>
      </c>
      <c r="X6525">
        <f>IF(OR(Main!$U6525=0,
       Main!$V6525=0,
       Main!$W6525=0),
   "",
   DATE(Main!$U6525,
        Main!$V6525,
        Main!$W6525)
)</f>
        <v>42527</v>
      </c>
      <c r="Y6525">
        <f>Table1[[#This Row],[Average_Cost_for_two]]*VLOOKUP(Table1[[#This Row],[Currency]],currency!$A$2:$B$10,2,FALSE)</f>
        <v>3</v>
      </c>
      <c r="Z6525" t="str">
        <f>VLOOKUP(C6525,country!A:B,2,FALSE)</f>
        <v>India</v>
      </c>
      <c r="AA6525">
        <f t="shared" si="101"/>
        <v>2</v>
      </c>
    </row>
    <row r="6526" spans="1:27" ht="15.75" customHeight="1" x14ac:dyDescent="0.25">
      <c r="A6526">
        <v>18421493</v>
      </c>
      <c r="B6526" t="s">
        <v>13313</v>
      </c>
      <c r="C6526">
        <v>1</v>
      </c>
      <c r="D6526" t="s">
        <v>11222</v>
      </c>
      <c r="E6526" t="s">
        <v>11383</v>
      </c>
      <c r="F6526" t="s">
        <v>11235</v>
      </c>
      <c r="G6526" t="s">
        <v>11236</v>
      </c>
      <c r="H6526">
        <v>77.099298300000001</v>
      </c>
      <c r="I6526">
        <v>28.425037499999998</v>
      </c>
      <c r="J6526" t="s">
        <v>797</v>
      </c>
      <c r="K6526" t="s">
        <v>28</v>
      </c>
      <c r="L6526" t="s">
        <v>29</v>
      </c>
      <c r="M6526" t="s">
        <v>29</v>
      </c>
      <c r="N6526" t="s">
        <v>29</v>
      </c>
      <c r="O6526" t="s">
        <v>29</v>
      </c>
      <c r="P6526">
        <v>1</v>
      </c>
      <c r="Q6526">
        <v>0</v>
      </c>
      <c r="R6526">
        <v>100</v>
      </c>
      <c r="S6526" t="str">
        <f>IF(Table1[[#This Row],[Average_Cost_for_two]]&lt;500,"Low",IF(Table1[[#This Row],[Average_Cost_for_two]]&lt;=1500,"Medium","High"))</f>
        <v>Low</v>
      </c>
      <c r="T6526">
        <v>1</v>
      </c>
      <c r="U6526">
        <v>2013</v>
      </c>
      <c r="V6526">
        <v>6</v>
      </c>
      <c r="W6526">
        <v>24</v>
      </c>
      <c r="X6526">
        <f>IF(OR(Main!$U6526=0,
       Main!$V6526=0,
       Main!$W6526=0),
   "",
   DATE(Main!$U6526,
        Main!$V6526,
        Main!$W6526)
)</f>
        <v>41449</v>
      </c>
      <c r="Y6526">
        <f>Table1[[#This Row],[Average_Cost_for_two]]*VLOOKUP(Table1[[#This Row],[Currency]],currency!$A$2:$B$10,2,FALSE)</f>
        <v>1.2</v>
      </c>
      <c r="Z6526" t="str">
        <f>VLOOKUP(C6526,country!A:B,2,FALSE)</f>
        <v>India</v>
      </c>
      <c r="AA6526">
        <f t="shared" si="101"/>
        <v>2</v>
      </c>
    </row>
    <row r="6527" spans="1:27" ht="15.75" customHeight="1" x14ac:dyDescent="0.25">
      <c r="A6527">
        <v>18476986</v>
      </c>
      <c r="B6527" t="s">
        <v>13314</v>
      </c>
      <c r="C6527">
        <v>1</v>
      </c>
      <c r="D6527" t="s">
        <v>11222</v>
      </c>
      <c r="E6527" t="s">
        <v>13315</v>
      </c>
      <c r="F6527" t="s">
        <v>11235</v>
      </c>
      <c r="G6527" t="s">
        <v>11236</v>
      </c>
      <c r="H6527">
        <v>0</v>
      </c>
      <c r="I6527">
        <v>0</v>
      </c>
      <c r="J6527" t="s">
        <v>13316</v>
      </c>
      <c r="K6527" t="s">
        <v>28</v>
      </c>
      <c r="L6527" t="s">
        <v>29</v>
      </c>
      <c r="M6527" t="s">
        <v>29</v>
      </c>
      <c r="N6527" t="s">
        <v>29</v>
      </c>
      <c r="O6527" t="s">
        <v>29</v>
      </c>
      <c r="P6527">
        <v>1</v>
      </c>
      <c r="Q6527">
        <v>0</v>
      </c>
      <c r="R6527">
        <v>350</v>
      </c>
      <c r="S6527" t="str">
        <f>IF(Table1[[#This Row],[Average_Cost_for_two]]&lt;500,"Low",IF(Table1[[#This Row],[Average_Cost_for_two]]&lt;=1500,"Medium","High"))</f>
        <v>Low</v>
      </c>
      <c r="T6527">
        <v>1</v>
      </c>
      <c r="U6527">
        <v>2011</v>
      </c>
      <c r="V6527">
        <v>6</v>
      </c>
      <c r="W6527">
        <v>28</v>
      </c>
      <c r="X6527">
        <f>IF(OR(Main!$U6527=0,
       Main!$V6527=0,
       Main!$W6527=0),
   "",
   DATE(Main!$U6527,
        Main!$V6527,
        Main!$W6527)
)</f>
        <v>40722</v>
      </c>
      <c r="Y6527">
        <f>Table1[[#This Row],[Average_Cost_for_two]]*VLOOKUP(Table1[[#This Row],[Currency]],currency!$A$2:$B$10,2,FALSE)</f>
        <v>4.2</v>
      </c>
      <c r="Z6527" t="str">
        <f>VLOOKUP(C6527,country!A:B,2,FALSE)</f>
        <v>India</v>
      </c>
      <c r="AA6527">
        <f t="shared" si="101"/>
        <v>2</v>
      </c>
    </row>
    <row r="6528" spans="1:27" ht="15.75" customHeight="1" x14ac:dyDescent="0.25">
      <c r="A6528">
        <v>18391133</v>
      </c>
      <c r="B6528" t="s">
        <v>13317</v>
      </c>
      <c r="C6528">
        <v>1</v>
      </c>
      <c r="D6528" t="s">
        <v>11222</v>
      </c>
      <c r="E6528" t="s">
        <v>13318</v>
      </c>
      <c r="F6528" t="s">
        <v>11254</v>
      </c>
      <c r="G6528" t="s">
        <v>11255</v>
      </c>
      <c r="H6528">
        <v>77.067104599999993</v>
      </c>
      <c r="I6528">
        <v>28.490532200000001</v>
      </c>
      <c r="J6528" t="s">
        <v>27</v>
      </c>
      <c r="K6528" t="s">
        <v>28</v>
      </c>
      <c r="L6528" t="s">
        <v>29</v>
      </c>
      <c r="M6528" t="s">
        <v>29</v>
      </c>
      <c r="N6528" t="s">
        <v>29</v>
      </c>
      <c r="O6528" t="s">
        <v>29</v>
      </c>
      <c r="P6528">
        <v>1</v>
      </c>
      <c r="Q6528">
        <v>0</v>
      </c>
      <c r="R6528">
        <v>200</v>
      </c>
      <c r="S6528" t="str">
        <f>IF(Table1[[#This Row],[Average_Cost_for_two]]&lt;500,"Low",IF(Table1[[#This Row],[Average_Cost_for_two]]&lt;=1500,"Medium","High"))</f>
        <v>Low</v>
      </c>
      <c r="T6528">
        <v>1</v>
      </c>
      <c r="U6528">
        <v>2018</v>
      </c>
      <c r="V6528">
        <v>6</v>
      </c>
      <c r="W6528">
        <v>26</v>
      </c>
      <c r="X6528">
        <f>IF(OR(Main!$U6528=0,
       Main!$V6528=0,
       Main!$W6528=0),
   "",
   DATE(Main!$U6528,
        Main!$V6528,
        Main!$W6528)
)</f>
        <v>43277</v>
      </c>
      <c r="Y6528">
        <f>Table1[[#This Row],[Average_Cost_for_two]]*VLOOKUP(Table1[[#This Row],[Currency]],currency!$A$2:$B$10,2,FALSE)</f>
        <v>2.4</v>
      </c>
      <c r="Z6528" t="str">
        <f>VLOOKUP(C6528,country!A:B,2,FALSE)</f>
        <v>India</v>
      </c>
      <c r="AA6528">
        <f t="shared" si="101"/>
        <v>2</v>
      </c>
    </row>
    <row r="6529" spans="1:27" ht="15.75" customHeight="1" x14ac:dyDescent="0.25">
      <c r="A6529">
        <v>18391145</v>
      </c>
      <c r="B6529" t="s">
        <v>13319</v>
      </c>
      <c r="C6529">
        <v>1</v>
      </c>
      <c r="D6529" t="s">
        <v>11222</v>
      </c>
      <c r="E6529" t="s">
        <v>13320</v>
      </c>
      <c r="F6529" t="s">
        <v>11254</v>
      </c>
      <c r="G6529" t="s">
        <v>11255</v>
      </c>
      <c r="H6529">
        <v>77.068349699999999</v>
      </c>
      <c r="I6529">
        <v>28.490741499999999</v>
      </c>
      <c r="J6529" t="s">
        <v>27</v>
      </c>
      <c r="K6529" t="s">
        <v>28</v>
      </c>
      <c r="L6529" t="s">
        <v>29</v>
      </c>
      <c r="M6529" t="s">
        <v>29</v>
      </c>
      <c r="N6529" t="s">
        <v>29</v>
      </c>
      <c r="O6529" t="s">
        <v>29</v>
      </c>
      <c r="P6529">
        <v>1</v>
      </c>
      <c r="Q6529">
        <v>0</v>
      </c>
      <c r="R6529">
        <v>200</v>
      </c>
      <c r="S6529" t="str">
        <f>IF(Table1[[#This Row],[Average_Cost_for_two]]&lt;500,"Low",IF(Table1[[#This Row],[Average_Cost_for_two]]&lt;=1500,"Medium","High"))</f>
        <v>Low</v>
      </c>
      <c r="T6529">
        <v>1</v>
      </c>
      <c r="U6529">
        <v>2010</v>
      </c>
      <c r="V6529">
        <v>6</v>
      </c>
      <c r="W6529">
        <v>28</v>
      </c>
      <c r="X6529">
        <f>IF(OR(Main!$U6529=0,
       Main!$V6529=0,
       Main!$W6529=0),
   "",
   DATE(Main!$U6529,
        Main!$V6529,
        Main!$W6529)
)</f>
        <v>40357</v>
      </c>
      <c r="Y6529">
        <f>Table1[[#This Row],[Average_Cost_for_two]]*VLOOKUP(Table1[[#This Row],[Currency]],currency!$A$2:$B$10,2,FALSE)</f>
        <v>2.4</v>
      </c>
      <c r="Z6529" t="str">
        <f>VLOOKUP(C6529,country!A:B,2,FALSE)</f>
        <v>India</v>
      </c>
      <c r="AA6529">
        <f t="shared" si="101"/>
        <v>2</v>
      </c>
    </row>
    <row r="6530" spans="1:27" ht="15.75" customHeight="1" x14ac:dyDescent="0.25">
      <c r="A6530">
        <v>18277216</v>
      </c>
      <c r="B6530" t="s">
        <v>13321</v>
      </c>
      <c r="C6530">
        <v>1</v>
      </c>
      <c r="D6530" t="s">
        <v>11222</v>
      </c>
      <c r="E6530" t="s">
        <v>13322</v>
      </c>
      <c r="F6530" t="s">
        <v>11254</v>
      </c>
      <c r="G6530" t="s">
        <v>11255</v>
      </c>
      <c r="H6530">
        <v>77.076210200000006</v>
      </c>
      <c r="I6530">
        <v>28.511479699999999</v>
      </c>
      <c r="J6530" t="s">
        <v>27</v>
      </c>
      <c r="K6530" t="s">
        <v>28</v>
      </c>
      <c r="L6530" t="s">
        <v>29</v>
      </c>
      <c r="M6530" t="s">
        <v>29</v>
      </c>
      <c r="N6530" t="s">
        <v>29</v>
      </c>
      <c r="O6530" t="s">
        <v>29</v>
      </c>
      <c r="P6530">
        <v>1</v>
      </c>
      <c r="Q6530">
        <v>0</v>
      </c>
      <c r="R6530">
        <v>200</v>
      </c>
      <c r="S6530" t="str">
        <f>IF(Table1[[#This Row],[Average_Cost_for_two]]&lt;500,"Low",IF(Table1[[#This Row],[Average_Cost_for_two]]&lt;=1500,"Medium","High"))</f>
        <v>Low</v>
      </c>
      <c r="T6530">
        <v>1</v>
      </c>
      <c r="U6530">
        <v>2015</v>
      </c>
      <c r="V6530">
        <v>6</v>
      </c>
      <c r="W6530">
        <v>8</v>
      </c>
      <c r="X6530">
        <f>IF(OR(Main!$U6530=0,
       Main!$V6530=0,
       Main!$W6530=0),
   "",
   DATE(Main!$U6530,
        Main!$V6530,
        Main!$W6530)
)</f>
        <v>42163</v>
      </c>
      <c r="Y6530">
        <f>Table1[[#This Row],[Average_Cost_for_two]]*VLOOKUP(Table1[[#This Row],[Currency]],currency!$A$2:$B$10,2,FALSE)</f>
        <v>2.4</v>
      </c>
      <c r="Z6530" t="str">
        <f>VLOOKUP(C6530,country!A:B,2,FALSE)</f>
        <v>India</v>
      </c>
      <c r="AA6530">
        <f t="shared" ref="AA6530:AA6593" si="102">ROUNDUP(V6530/3,0)</f>
        <v>2</v>
      </c>
    </row>
    <row r="6531" spans="1:27" ht="15.75" customHeight="1" x14ac:dyDescent="0.25">
      <c r="A6531">
        <v>5927</v>
      </c>
      <c r="B6531" t="s">
        <v>7560</v>
      </c>
      <c r="C6531">
        <v>1</v>
      </c>
      <c r="D6531" t="s">
        <v>11222</v>
      </c>
      <c r="E6531" t="s">
        <v>13323</v>
      </c>
      <c r="F6531" t="s">
        <v>11700</v>
      </c>
      <c r="G6531" t="s">
        <v>11701</v>
      </c>
      <c r="H6531">
        <v>77.031123800000003</v>
      </c>
      <c r="I6531">
        <v>28.508841700000001</v>
      </c>
      <c r="J6531" t="s">
        <v>697</v>
      </c>
      <c r="K6531" t="s">
        <v>28</v>
      </c>
      <c r="L6531" t="s">
        <v>29</v>
      </c>
      <c r="M6531" t="s">
        <v>29</v>
      </c>
      <c r="N6531" t="s">
        <v>29</v>
      </c>
      <c r="O6531" t="s">
        <v>29</v>
      </c>
      <c r="P6531">
        <v>1</v>
      </c>
      <c r="Q6531">
        <v>0</v>
      </c>
      <c r="R6531">
        <v>100</v>
      </c>
      <c r="S6531" t="str">
        <f>IF(Table1[[#This Row],[Average_Cost_for_two]]&lt;500,"Low",IF(Table1[[#This Row],[Average_Cost_for_two]]&lt;=1500,"Medium","High"))</f>
        <v>Low</v>
      </c>
      <c r="T6531">
        <v>1</v>
      </c>
      <c r="U6531">
        <v>2015</v>
      </c>
      <c r="V6531">
        <v>6</v>
      </c>
      <c r="W6531">
        <v>22</v>
      </c>
      <c r="X6531">
        <f>IF(OR(Main!$U6531=0,
       Main!$V6531=0,
       Main!$W6531=0),
   "",
   DATE(Main!$U6531,
        Main!$V6531,
        Main!$W6531)
)</f>
        <v>42177</v>
      </c>
      <c r="Y6531">
        <f>Table1[[#This Row],[Average_Cost_for_two]]*VLOOKUP(Table1[[#This Row],[Currency]],currency!$A$2:$B$10,2,FALSE)</f>
        <v>1.2</v>
      </c>
      <c r="Z6531" t="str">
        <f>VLOOKUP(C6531,country!A:B,2,FALSE)</f>
        <v>India</v>
      </c>
      <c r="AA6531">
        <f t="shared" si="102"/>
        <v>2</v>
      </c>
    </row>
    <row r="6532" spans="1:27" ht="15.75" customHeight="1" x14ac:dyDescent="0.25">
      <c r="A6532">
        <v>18463987</v>
      </c>
      <c r="B6532" t="s">
        <v>13324</v>
      </c>
      <c r="C6532">
        <v>1</v>
      </c>
      <c r="D6532" t="s">
        <v>11222</v>
      </c>
      <c r="E6532" t="s">
        <v>13325</v>
      </c>
      <c r="F6532" t="s">
        <v>11355</v>
      </c>
      <c r="G6532" t="s">
        <v>11354</v>
      </c>
      <c r="H6532">
        <v>77.019607600000001</v>
      </c>
      <c r="I6532">
        <v>28.485771799999998</v>
      </c>
      <c r="J6532" t="s">
        <v>706</v>
      </c>
      <c r="K6532" t="s">
        <v>28</v>
      </c>
      <c r="L6532" t="s">
        <v>29</v>
      </c>
      <c r="M6532" t="s">
        <v>29</v>
      </c>
      <c r="N6532" t="s">
        <v>29</v>
      </c>
      <c r="O6532" t="s">
        <v>29</v>
      </c>
      <c r="P6532">
        <v>1</v>
      </c>
      <c r="Q6532">
        <v>0</v>
      </c>
      <c r="R6532">
        <v>200</v>
      </c>
      <c r="S6532" t="str">
        <f>IF(Table1[[#This Row],[Average_Cost_for_two]]&lt;500,"Low",IF(Table1[[#This Row],[Average_Cost_for_two]]&lt;=1500,"Medium","High"))</f>
        <v>Low</v>
      </c>
      <c r="T6532">
        <v>1</v>
      </c>
      <c r="U6532">
        <v>2014</v>
      </c>
      <c r="V6532">
        <v>5</v>
      </c>
      <c r="W6532">
        <v>8</v>
      </c>
      <c r="X6532">
        <f>IF(OR(Main!$U6532=0,
       Main!$V6532=0,
       Main!$W6532=0),
   "",
   DATE(Main!$U6532,
        Main!$V6532,
        Main!$W6532)
)</f>
        <v>41767</v>
      </c>
      <c r="Y6532">
        <f>Table1[[#This Row],[Average_Cost_for_two]]*VLOOKUP(Table1[[#This Row],[Currency]],currency!$A$2:$B$10,2,FALSE)</f>
        <v>2.4</v>
      </c>
      <c r="Z6532" t="str">
        <f>VLOOKUP(C6532,country!A:B,2,FALSE)</f>
        <v>India</v>
      </c>
      <c r="AA6532">
        <f t="shared" si="102"/>
        <v>2</v>
      </c>
    </row>
    <row r="6533" spans="1:27" ht="15.75" customHeight="1" x14ac:dyDescent="0.25">
      <c r="A6533">
        <v>18396180</v>
      </c>
      <c r="B6533" t="s">
        <v>13326</v>
      </c>
      <c r="C6533">
        <v>1</v>
      </c>
      <c r="D6533" t="s">
        <v>11222</v>
      </c>
      <c r="E6533" t="s">
        <v>13327</v>
      </c>
      <c r="F6533" t="s">
        <v>11355</v>
      </c>
      <c r="G6533" t="s">
        <v>11354</v>
      </c>
      <c r="H6533">
        <v>77.0358272</v>
      </c>
      <c r="I6533">
        <v>28.503361099999999</v>
      </c>
      <c r="J6533" t="s">
        <v>27</v>
      </c>
      <c r="K6533" t="s">
        <v>28</v>
      </c>
      <c r="L6533" t="s">
        <v>29</v>
      </c>
      <c r="M6533" t="s">
        <v>29</v>
      </c>
      <c r="N6533" t="s">
        <v>29</v>
      </c>
      <c r="O6533" t="s">
        <v>29</v>
      </c>
      <c r="P6533">
        <v>1</v>
      </c>
      <c r="Q6533">
        <v>0</v>
      </c>
      <c r="R6533">
        <v>400</v>
      </c>
      <c r="S6533" t="str">
        <f>IF(Table1[[#This Row],[Average_Cost_for_two]]&lt;500,"Low",IF(Table1[[#This Row],[Average_Cost_for_two]]&lt;=1500,"Medium","High"))</f>
        <v>Low</v>
      </c>
      <c r="T6533">
        <v>1</v>
      </c>
      <c r="U6533">
        <v>2013</v>
      </c>
      <c r="V6533">
        <v>5</v>
      </c>
      <c r="W6533">
        <v>27</v>
      </c>
      <c r="X6533">
        <f>IF(OR(Main!$U6533=0,
       Main!$V6533=0,
       Main!$W6533=0),
   "",
   DATE(Main!$U6533,
        Main!$V6533,
        Main!$W6533)
)</f>
        <v>41421</v>
      </c>
      <c r="Y6533">
        <f>Table1[[#This Row],[Average_Cost_for_two]]*VLOOKUP(Table1[[#This Row],[Currency]],currency!$A$2:$B$10,2,FALSE)</f>
        <v>4.8</v>
      </c>
      <c r="Z6533" t="str">
        <f>VLOOKUP(C6533,country!A:B,2,FALSE)</f>
        <v>India</v>
      </c>
      <c r="AA6533">
        <f t="shared" si="102"/>
        <v>2</v>
      </c>
    </row>
    <row r="6534" spans="1:27" ht="15.75" customHeight="1" x14ac:dyDescent="0.25">
      <c r="A6534">
        <v>18463972</v>
      </c>
      <c r="B6534" t="s">
        <v>13328</v>
      </c>
      <c r="C6534">
        <v>1</v>
      </c>
      <c r="D6534" t="s">
        <v>11222</v>
      </c>
      <c r="E6534" t="s">
        <v>12719</v>
      </c>
      <c r="F6534" t="s">
        <v>11355</v>
      </c>
      <c r="G6534" t="s">
        <v>11354</v>
      </c>
      <c r="H6534">
        <v>77.041064500000005</v>
      </c>
      <c r="I6534">
        <v>28.512086799999999</v>
      </c>
      <c r="J6534" t="s">
        <v>708</v>
      </c>
      <c r="K6534" t="s">
        <v>28</v>
      </c>
      <c r="L6534" t="s">
        <v>29</v>
      </c>
      <c r="M6534" t="s">
        <v>29</v>
      </c>
      <c r="N6534" t="s">
        <v>29</v>
      </c>
      <c r="O6534" t="s">
        <v>29</v>
      </c>
      <c r="P6534">
        <v>1</v>
      </c>
      <c r="Q6534">
        <v>0</v>
      </c>
      <c r="R6534">
        <v>150</v>
      </c>
      <c r="S6534" t="str">
        <f>IF(Table1[[#This Row],[Average_Cost_for_two]]&lt;500,"Low",IF(Table1[[#This Row],[Average_Cost_for_two]]&lt;=1500,"Medium","High"))</f>
        <v>Low</v>
      </c>
      <c r="T6534">
        <v>1</v>
      </c>
      <c r="U6534">
        <v>2017</v>
      </c>
      <c r="V6534">
        <v>5</v>
      </c>
      <c r="W6534">
        <v>16</v>
      </c>
      <c r="X6534">
        <f>IF(OR(Main!$U6534=0,
       Main!$V6534=0,
       Main!$W6534=0),
   "",
   DATE(Main!$U6534,
        Main!$V6534,
        Main!$W6534)
)</f>
        <v>42871</v>
      </c>
      <c r="Y6534">
        <f>Table1[[#This Row],[Average_Cost_for_two]]*VLOOKUP(Table1[[#This Row],[Currency]],currency!$A$2:$B$10,2,FALSE)</f>
        <v>1.8</v>
      </c>
      <c r="Z6534" t="str">
        <f>VLOOKUP(C6534,country!A:B,2,FALSE)</f>
        <v>India</v>
      </c>
      <c r="AA6534">
        <f t="shared" si="102"/>
        <v>2</v>
      </c>
    </row>
    <row r="6535" spans="1:27" ht="15.75" customHeight="1" x14ac:dyDescent="0.25">
      <c r="A6535">
        <v>18384132</v>
      </c>
      <c r="B6535" t="s">
        <v>13329</v>
      </c>
      <c r="C6535">
        <v>1</v>
      </c>
      <c r="D6535" t="s">
        <v>11222</v>
      </c>
      <c r="E6535" t="s">
        <v>13330</v>
      </c>
      <c r="F6535" t="s">
        <v>11666</v>
      </c>
      <c r="G6535" t="s">
        <v>11667</v>
      </c>
      <c r="H6535">
        <v>0</v>
      </c>
      <c r="I6535">
        <v>0</v>
      </c>
      <c r="J6535" t="s">
        <v>27</v>
      </c>
      <c r="K6535" t="s">
        <v>28</v>
      </c>
      <c r="L6535" t="s">
        <v>29</v>
      </c>
      <c r="M6535" t="s">
        <v>29</v>
      </c>
      <c r="N6535" t="s">
        <v>29</v>
      </c>
      <c r="O6535" t="s">
        <v>29</v>
      </c>
      <c r="P6535">
        <v>1</v>
      </c>
      <c r="Q6535">
        <v>0</v>
      </c>
      <c r="R6535">
        <v>200</v>
      </c>
      <c r="S6535" t="str">
        <f>IF(Table1[[#This Row],[Average_Cost_for_two]]&lt;500,"Low",IF(Table1[[#This Row],[Average_Cost_for_two]]&lt;=1500,"Medium","High"))</f>
        <v>Low</v>
      </c>
      <c r="T6535">
        <v>1</v>
      </c>
      <c r="U6535">
        <v>2012</v>
      </c>
      <c r="V6535">
        <v>5</v>
      </c>
      <c r="W6535">
        <v>16</v>
      </c>
      <c r="X6535">
        <f>IF(OR(Main!$U6535=0,
       Main!$V6535=0,
       Main!$W6535=0),
   "",
   DATE(Main!$U6535,
        Main!$V6535,
        Main!$W6535)
)</f>
        <v>41045</v>
      </c>
      <c r="Y6535">
        <f>Table1[[#This Row],[Average_Cost_for_two]]*VLOOKUP(Table1[[#This Row],[Currency]],currency!$A$2:$B$10,2,FALSE)</f>
        <v>2.4</v>
      </c>
      <c r="Z6535" t="str">
        <f>VLOOKUP(C6535,country!A:B,2,FALSE)</f>
        <v>India</v>
      </c>
      <c r="AA6535">
        <f t="shared" si="102"/>
        <v>2</v>
      </c>
    </row>
    <row r="6536" spans="1:27" ht="15.75" customHeight="1" x14ac:dyDescent="0.25">
      <c r="A6536">
        <v>18476542</v>
      </c>
      <c r="B6536" t="s">
        <v>13331</v>
      </c>
      <c r="C6536">
        <v>1</v>
      </c>
      <c r="D6536" t="s">
        <v>11222</v>
      </c>
      <c r="E6536" t="s">
        <v>13332</v>
      </c>
      <c r="F6536" t="s">
        <v>11528</v>
      </c>
      <c r="G6536" t="s">
        <v>11529</v>
      </c>
      <c r="H6536">
        <v>0</v>
      </c>
      <c r="I6536">
        <v>0</v>
      </c>
      <c r="J6536" t="s">
        <v>27</v>
      </c>
      <c r="K6536" t="s">
        <v>28</v>
      </c>
      <c r="L6536" t="s">
        <v>29</v>
      </c>
      <c r="M6536" t="s">
        <v>29</v>
      </c>
      <c r="N6536" t="s">
        <v>29</v>
      </c>
      <c r="O6536" t="s">
        <v>29</v>
      </c>
      <c r="P6536">
        <v>1</v>
      </c>
      <c r="Q6536">
        <v>0</v>
      </c>
      <c r="R6536">
        <v>200</v>
      </c>
      <c r="S6536" t="str">
        <f>IF(Table1[[#This Row],[Average_Cost_for_two]]&lt;500,"Low",IF(Table1[[#This Row],[Average_Cost_for_two]]&lt;=1500,"Medium","High"))</f>
        <v>Low</v>
      </c>
      <c r="T6536">
        <v>1</v>
      </c>
      <c r="U6536">
        <v>2012</v>
      </c>
      <c r="V6536">
        <v>5</v>
      </c>
      <c r="W6536">
        <v>10</v>
      </c>
      <c r="X6536">
        <f>IF(OR(Main!$U6536=0,
       Main!$V6536=0,
       Main!$W6536=0),
   "",
   DATE(Main!$U6536,
        Main!$V6536,
        Main!$W6536)
)</f>
        <v>41039</v>
      </c>
      <c r="Y6536">
        <f>Table1[[#This Row],[Average_Cost_for_two]]*VLOOKUP(Table1[[#This Row],[Currency]],currency!$A$2:$B$10,2,FALSE)</f>
        <v>2.4</v>
      </c>
      <c r="Z6536" t="str">
        <f>VLOOKUP(C6536,country!A:B,2,FALSE)</f>
        <v>India</v>
      </c>
      <c r="AA6536">
        <f t="shared" si="102"/>
        <v>2</v>
      </c>
    </row>
    <row r="6537" spans="1:27" ht="15.75" customHeight="1" x14ac:dyDescent="0.25">
      <c r="A6537">
        <v>18499475</v>
      </c>
      <c r="B6537" t="s">
        <v>6778</v>
      </c>
      <c r="C6537">
        <v>1</v>
      </c>
      <c r="D6537" t="s">
        <v>11222</v>
      </c>
      <c r="E6537" t="s">
        <v>11529</v>
      </c>
      <c r="F6537" t="s">
        <v>11528</v>
      </c>
      <c r="G6537" t="s">
        <v>11529</v>
      </c>
      <c r="H6537">
        <v>77.059400499999995</v>
      </c>
      <c r="I6537">
        <v>28.4446522</v>
      </c>
      <c r="J6537" t="s">
        <v>556</v>
      </c>
      <c r="K6537" t="s">
        <v>28</v>
      </c>
      <c r="L6537" t="s">
        <v>29</v>
      </c>
      <c r="M6537" t="s">
        <v>29</v>
      </c>
      <c r="N6537" t="s">
        <v>29</v>
      </c>
      <c r="O6537" t="s">
        <v>29</v>
      </c>
      <c r="P6537">
        <v>1</v>
      </c>
      <c r="Q6537">
        <v>0</v>
      </c>
      <c r="R6537">
        <v>200</v>
      </c>
      <c r="S6537" t="str">
        <f>IF(Table1[[#This Row],[Average_Cost_for_two]]&lt;500,"Low",IF(Table1[[#This Row],[Average_Cost_for_two]]&lt;=1500,"Medium","High"))</f>
        <v>Low</v>
      </c>
      <c r="T6537">
        <v>1</v>
      </c>
      <c r="U6537">
        <v>2015</v>
      </c>
      <c r="V6537">
        <v>5</v>
      </c>
      <c r="W6537">
        <v>11</v>
      </c>
      <c r="X6537">
        <f>IF(OR(Main!$U6537=0,
       Main!$V6537=0,
       Main!$W6537=0),
   "",
   DATE(Main!$U6537,
        Main!$V6537,
        Main!$W6537)
)</f>
        <v>42135</v>
      </c>
      <c r="Y6537">
        <f>Table1[[#This Row],[Average_Cost_for_two]]*VLOOKUP(Table1[[#This Row],[Currency]],currency!$A$2:$B$10,2,FALSE)</f>
        <v>2.4</v>
      </c>
      <c r="Z6537" t="str">
        <f>VLOOKUP(C6537,country!A:B,2,FALSE)</f>
        <v>India</v>
      </c>
      <c r="AA6537">
        <f t="shared" si="102"/>
        <v>2</v>
      </c>
    </row>
    <row r="6538" spans="1:27" ht="15.75" customHeight="1" x14ac:dyDescent="0.25">
      <c r="A6538">
        <v>18392211</v>
      </c>
      <c r="B6538" t="s">
        <v>13333</v>
      </c>
      <c r="C6538">
        <v>1</v>
      </c>
      <c r="D6538" t="s">
        <v>11222</v>
      </c>
      <c r="E6538" t="s">
        <v>13334</v>
      </c>
      <c r="F6538" t="s">
        <v>11528</v>
      </c>
      <c r="G6538" t="s">
        <v>11529</v>
      </c>
      <c r="H6538">
        <v>77.067950199999999</v>
      </c>
      <c r="I6538">
        <v>28.4513687</v>
      </c>
      <c r="J6538" t="s">
        <v>27</v>
      </c>
      <c r="K6538" t="s">
        <v>28</v>
      </c>
      <c r="L6538" t="s">
        <v>29</v>
      </c>
      <c r="M6538" t="s">
        <v>29</v>
      </c>
      <c r="N6538" t="s">
        <v>29</v>
      </c>
      <c r="O6538" t="s">
        <v>29</v>
      </c>
      <c r="P6538">
        <v>1</v>
      </c>
      <c r="Q6538">
        <v>0</v>
      </c>
      <c r="R6538">
        <v>300</v>
      </c>
      <c r="S6538" t="str">
        <f>IF(Table1[[#This Row],[Average_Cost_for_two]]&lt;500,"Low",IF(Table1[[#This Row],[Average_Cost_for_two]]&lt;=1500,"Medium","High"))</f>
        <v>Low</v>
      </c>
      <c r="T6538">
        <v>1</v>
      </c>
      <c r="U6538">
        <v>2017</v>
      </c>
      <c r="V6538">
        <v>5</v>
      </c>
      <c r="W6538">
        <v>15</v>
      </c>
      <c r="X6538">
        <f>IF(OR(Main!$U6538=0,
       Main!$V6538=0,
       Main!$W6538=0),
   "",
   DATE(Main!$U6538,
        Main!$V6538,
        Main!$W6538)
)</f>
        <v>42870</v>
      </c>
      <c r="Y6538">
        <f>Table1[[#This Row],[Average_Cost_for_two]]*VLOOKUP(Table1[[#This Row],[Currency]],currency!$A$2:$B$10,2,FALSE)</f>
        <v>3.6</v>
      </c>
      <c r="Z6538" t="str">
        <f>VLOOKUP(C6538,country!A:B,2,FALSE)</f>
        <v>India</v>
      </c>
      <c r="AA6538">
        <f t="shared" si="102"/>
        <v>2</v>
      </c>
    </row>
    <row r="6539" spans="1:27" ht="15.75" customHeight="1" x14ac:dyDescent="0.25">
      <c r="A6539">
        <v>18438453</v>
      </c>
      <c r="B6539" t="s">
        <v>13335</v>
      </c>
      <c r="C6539">
        <v>1</v>
      </c>
      <c r="D6539" t="s">
        <v>11222</v>
      </c>
      <c r="E6539" t="s">
        <v>11383</v>
      </c>
      <c r="F6539" t="s">
        <v>11235</v>
      </c>
      <c r="G6539" t="s">
        <v>11236</v>
      </c>
      <c r="H6539">
        <v>0</v>
      </c>
      <c r="I6539">
        <v>0</v>
      </c>
      <c r="J6539" t="s">
        <v>27</v>
      </c>
      <c r="K6539" t="s">
        <v>28</v>
      </c>
      <c r="L6539" t="s">
        <v>29</v>
      </c>
      <c r="M6539" t="s">
        <v>29</v>
      </c>
      <c r="N6539" t="s">
        <v>29</v>
      </c>
      <c r="O6539" t="s">
        <v>29</v>
      </c>
      <c r="P6539">
        <v>1</v>
      </c>
      <c r="Q6539">
        <v>0</v>
      </c>
      <c r="R6539">
        <v>300</v>
      </c>
      <c r="S6539" t="str">
        <f>IF(Table1[[#This Row],[Average_Cost_for_two]]&lt;500,"Low",IF(Table1[[#This Row],[Average_Cost_for_two]]&lt;=1500,"Medium","High"))</f>
        <v>Low</v>
      </c>
      <c r="T6539">
        <v>1</v>
      </c>
      <c r="U6539">
        <v>2015</v>
      </c>
      <c r="V6539">
        <v>5</v>
      </c>
      <c r="W6539">
        <v>12</v>
      </c>
      <c r="X6539">
        <f>IF(OR(Main!$U6539=0,
       Main!$V6539=0,
       Main!$W6539=0),
   "",
   DATE(Main!$U6539,
        Main!$V6539,
        Main!$W6539)
)</f>
        <v>42136</v>
      </c>
      <c r="Y6539">
        <f>Table1[[#This Row],[Average_Cost_for_two]]*VLOOKUP(Table1[[#This Row],[Currency]],currency!$A$2:$B$10,2,FALSE)</f>
        <v>3.6</v>
      </c>
      <c r="Z6539" t="str">
        <f>VLOOKUP(C6539,country!A:B,2,FALSE)</f>
        <v>India</v>
      </c>
      <c r="AA6539">
        <f t="shared" si="102"/>
        <v>2</v>
      </c>
    </row>
    <row r="6540" spans="1:27" ht="15.75" customHeight="1" x14ac:dyDescent="0.25">
      <c r="A6540">
        <v>18464630</v>
      </c>
      <c r="B6540" t="s">
        <v>13336</v>
      </c>
      <c r="C6540">
        <v>1</v>
      </c>
      <c r="D6540" t="s">
        <v>11222</v>
      </c>
      <c r="E6540" t="s">
        <v>13337</v>
      </c>
      <c r="F6540" t="s">
        <v>11235</v>
      </c>
      <c r="G6540" t="s">
        <v>11236</v>
      </c>
      <c r="H6540">
        <v>77.142000100000004</v>
      </c>
      <c r="I6540">
        <v>28.429124999999999</v>
      </c>
      <c r="J6540" t="s">
        <v>27</v>
      </c>
      <c r="K6540" t="s">
        <v>28</v>
      </c>
      <c r="L6540" t="s">
        <v>29</v>
      </c>
      <c r="M6540" t="s">
        <v>29</v>
      </c>
      <c r="N6540" t="s">
        <v>29</v>
      </c>
      <c r="O6540" t="s">
        <v>29</v>
      </c>
      <c r="P6540">
        <v>1</v>
      </c>
      <c r="Q6540">
        <v>0</v>
      </c>
      <c r="R6540">
        <v>300</v>
      </c>
      <c r="S6540" t="str">
        <f>IF(Table1[[#This Row],[Average_Cost_for_two]]&lt;500,"Low",IF(Table1[[#This Row],[Average_Cost_for_two]]&lt;=1500,"Medium","High"))</f>
        <v>Low</v>
      </c>
      <c r="T6540">
        <v>1</v>
      </c>
      <c r="U6540">
        <v>2017</v>
      </c>
      <c r="V6540">
        <v>5</v>
      </c>
      <c r="W6540">
        <v>6</v>
      </c>
      <c r="X6540">
        <f>IF(OR(Main!$U6540=0,
       Main!$V6540=0,
       Main!$W6540=0),
   "",
   DATE(Main!$U6540,
        Main!$V6540,
        Main!$W6540)
)</f>
        <v>42861</v>
      </c>
      <c r="Y6540">
        <f>Table1[[#This Row],[Average_Cost_for_two]]*VLOOKUP(Table1[[#This Row],[Currency]],currency!$A$2:$B$10,2,FALSE)</f>
        <v>3.6</v>
      </c>
      <c r="Z6540" t="str">
        <f>VLOOKUP(C6540,country!A:B,2,FALSE)</f>
        <v>India</v>
      </c>
      <c r="AA6540">
        <f t="shared" si="102"/>
        <v>2</v>
      </c>
    </row>
    <row r="6541" spans="1:27" ht="15.75" customHeight="1" x14ac:dyDescent="0.25">
      <c r="A6541">
        <v>18463954</v>
      </c>
      <c r="B6541" t="s">
        <v>13338</v>
      </c>
      <c r="C6541">
        <v>1</v>
      </c>
      <c r="D6541" t="s">
        <v>11222</v>
      </c>
      <c r="E6541" t="s">
        <v>13339</v>
      </c>
      <c r="F6541" t="s">
        <v>11254</v>
      </c>
      <c r="G6541" t="s">
        <v>11255</v>
      </c>
      <c r="H6541">
        <v>77.082343899999998</v>
      </c>
      <c r="I6541">
        <v>28.501277999999999</v>
      </c>
      <c r="J6541" t="s">
        <v>27</v>
      </c>
      <c r="K6541" t="s">
        <v>28</v>
      </c>
      <c r="L6541" t="s">
        <v>29</v>
      </c>
      <c r="M6541" t="s">
        <v>29</v>
      </c>
      <c r="N6541" t="s">
        <v>29</v>
      </c>
      <c r="O6541" t="s">
        <v>29</v>
      </c>
      <c r="P6541">
        <v>1</v>
      </c>
      <c r="Q6541">
        <v>0</v>
      </c>
      <c r="R6541">
        <v>300</v>
      </c>
      <c r="S6541" t="str">
        <f>IF(Table1[[#This Row],[Average_Cost_for_two]]&lt;500,"Low",IF(Table1[[#This Row],[Average_Cost_for_two]]&lt;=1500,"Medium","High"))</f>
        <v>Low</v>
      </c>
      <c r="T6541">
        <v>1</v>
      </c>
      <c r="U6541">
        <v>2011</v>
      </c>
      <c r="V6541">
        <v>5</v>
      </c>
      <c r="W6541">
        <v>4</v>
      </c>
      <c r="X6541">
        <f>IF(OR(Main!$U6541=0,
       Main!$V6541=0,
       Main!$W6541=0),
   "",
   DATE(Main!$U6541,
        Main!$V6541,
        Main!$W6541)
)</f>
        <v>40667</v>
      </c>
      <c r="Y6541">
        <f>Table1[[#This Row],[Average_Cost_for_two]]*VLOOKUP(Table1[[#This Row],[Currency]],currency!$A$2:$B$10,2,FALSE)</f>
        <v>3.6</v>
      </c>
      <c r="Z6541" t="str">
        <f>VLOOKUP(C6541,country!A:B,2,FALSE)</f>
        <v>India</v>
      </c>
      <c r="AA6541">
        <f t="shared" si="102"/>
        <v>2</v>
      </c>
    </row>
    <row r="6542" spans="1:27" ht="15.75" customHeight="1" x14ac:dyDescent="0.25">
      <c r="A6542">
        <v>18352271</v>
      </c>
      <c r="B6542" t="s">
        <v>13340</v>
      </c>
      <c r="C6542">
        <v>1</v>
      </c>
      <c r="D6542" t="s">
        <v>11222</v>
      </c>
      <c r="E6542" t="s">
        <v>13341</v>
      </c>
      <c r="F6542" t="s">
        <v>11710</v>
      </c>
      <c r="G6542" t="s">
        <v>11711</v>
      </c>
      <c r="H6542">
        <v>77.081491999999997</v>
      </c>
      <c r="I6542">
        <v>28.4406523</v>
      </c>
      <c r="J6542" t="s">
        <v>27</v>
      </c>
      <c r="K6542" t="s">
        <v>28</v>
      </c>
      <c r="L6542" t="s">
        <v>29</v>
      </c>
      <c r="M6542" t="s">
        <v>29</v>
      </c>
      <c r="N6542" t="s">
        <v>29</v>
      </c>
      <c r="O6542" t="s">
        <v>29</v>
      </c>
      <c r="P6542">
        <v>1</v>
      </c>
      <c r="Q6542">
        <v>0</v>
      </c>
      <c r="R6542">
        <v>200</v>
      </c>
      <c r="S6542" t="str">
        <f>IF(Table1[[#This Row],[Average_Cost_for_two]]&lt;500,"Low",IF(Table1[[#This Row],[Average_Cost_for_two]]&lt;=1500,"Medium","High"))</f>
        <v>Low</v>
      </c>
      <c r="T6542">
        <v>1</v>
      </c>
      <c r="U6542">
        <v>2017</v>
      </c>
      <c r="V6542">
        <v>4</v>
      </c>
      <c r="W6542">
        <v>21</v>
      </c>
      <c r="X6542">
        <f>IF(OR(Main!$U6542=0,
       Main!$V6542=0,
       Main!$W6542=0),
   "",
   DATE(Main!$U6542,
        Main!$V6542,
        Main!$W6542)
)</f>
        <v>42846</v>
      </c>
      <c r="Y6542">
        <f>Table1[[#This Row],[Average_Cost_for_two]]*VLOOKUP(Table1[[#This Row],[Currency]],currency!$A$2:$B$10,2,FALSE)</f>
        <v>2.4</v>
      </c>
      <c r="Z6542" t="str">
        <f>VLOOKUP(C6542,country!A:B,2,FALSE)</f>
        <v>India</v>
      </c>
      <c r="AA6542">
        <f t="shared" si="102"/>
        <v>2</v>
      </c>
    </row>
    <row r="6543" spans="1:27" ht="15.75" customHeight="1" x14ac:dyDescent="0.25">
      <c r="A6543">
        <v>18463992</v>
      </c>
      <c r="B6543" t="s">
        <v>13342</v>
      </c>
      <c r="C6543">
        <v>1</v>
      </c>
      <c r="D6543" t="s">
        <v>11222</v>
      </c>
      <c r="E6543" t="s">
        <v>13343</v>
      </c>
      <c r="F6543" t="s">
        <v>11355</v>
      </c>
      <c r="G6543" t="s">
        <v>11354</v>
      </c>
      <c r="H6543">
        <v>77.019697600000001</v>
      </c>
      <c r="I6543">
        <v>28.4890966</v>
      </c>
      <c r="J6543" t="s">
        <v>27</v>
      </c>
      <c r="K6543" t="s">
        <v>28</v>
      </c>
      <c r="L6543" t="s">
        <v>29</v>
      </c>
      <c r="M6543" t="s">
        <v>29</v>
      </c>
      <c r="N6543" t="s">
        <v>29</v>
      </c>
      <c r="O6543" t="s">
        <v>29</v>
      </c>
      <c r="P6543">
        <v>1</v>
      </c>
      <c r="Q6543">
        <v>0</v>
      </c>
      <c r="R6543">
        <v>300</v>
      </c>
      <c r="S6543" t="str">
        <f>IF(Table1[[#This Row],[Average_Cost_for_two]]&lt;500,"Low",IF(Table1[[#This Row],[Average_Cost_for_two]]&lt;=1500,"Medium","High"))</f>
        <v>Low</v>
      </c>
      <c r="T6543">
        <v>1</v>
      </c>
      <c r="U6543">
        <v>2016</v>
      </c>
      <c r="V6543">
        <v>4</v>
      </c>
      <c r="W6543">
        <v>19</v>
      </c>
      <c r="X6543">
        <f>IF(OR(Main!$U6543=0,
       Main!$V6543=0,
       Main!$W6543=0),
   "",
   DATE(Main!$U6543,
        Main!$V6543,
        Main!$W6543)
)</f>
        <v>42479</v>
      </c>
      <c r="Y6543">
        <f>Table1[[#This Row],[Average_Cost_for_two]]*VLOOKUP(Table1[[#This Row],[Currency]],currency!$A$2:$B$10,2,FALSE)</f>
        <v>3.6</v>
      </c>
      <c r="Z6543" t="str">
        <f>VLOOKUP(C6543,country!A:B,2,FALSE)</f>
        <v>India</v>
      </c>
      <c r="AA6543">
        <f t="shared" si="102"/>
        <v>2</v>
      </c>
    </row>
    <row r="6544" spans="1:27" ht="15.75" customHeight="1" x14ac:dyDescent="0.25">
      <c r="A6544">
        <v>18469972</v>
      </c>
      <c r="B6544" t="s">
        <v>891</v>
      </c>
      <c r="C6544">
        <v>1</v>
      </c>
      <c r="D6544" t="s">
        <v>11222</v>
      </c>
      <c r="E6544" t="s">
        <v>13344</v>
      </c>
      <c r="F6544" t="s">
        <v>11367</v>
      </c>
      <c r="G6544" t="s">
        <v>11368</v>
      </c>
      <c r="H6544">
        <v>0</v>
      </c>
      <c r="I6544">
        <v>0</v>
      </c>
      <c r="J6544" t="s">
        <v>500</v>
      </c>
      <c r="K6544" t="s">
        <v>28</v>
      </c>
      <c r="L6544" t="s">
        <v>29</v>
      </c>
      <c r="M6544" t="s">
        <v>29</v>
      </c>
      <c r="N6544" t="s">
        <v>29</v>
      </c>
      <c r="O6544" t="s">
        <v>29</v>
      </c>
      <c r="P6544">
        <v>1</v>
      </c>
      <c r="Q6544">
        <v>0</v>
      </c>
      <c r="R6544">
        <v>450</v>
      </c>
      <c r="S6544" t="str">
        <f>IF(Table1[[#This Row],[Average_Cost_for_two]]&lt;500,"Low",IF(Table1[[#This Row],[Average_Cost_for_two]]&lt;=1500,"Medium","High"))</f>
        <v>Low</v>
      </c>
      <c r="T6544">
        <v>1</v>
      </c>
      <c r="U6544">
        <v>2014</v>
      </c>
      <c r="V6544">
        <v>4</v>
      </c>
      <c r="W6544">
        <v>20</v>
      </c>
      <c r="X6544">
        <f>IF(OR(Main!$U6544=0,
       Main!$V6544=0,
       Main!$W6544=0),
   "",
   DATE(Main!$U6544,
        Main!$V6544,
        Main!$W6544)
)</f>
        <v>41749</v>
      </c>
      <c r="Y6544">
        <f>Table1[[#This Row],[Average_Cost_for_two]]*VLOOKUP(Table1[[#This Row],[Currency]],currency!$A$2:$B$10,2,FALSE)</f>
        <v>5.4</v>
      </c>
      <c r="Z6544" t="str">
        <f>VLOOKUP(C6544,country!A:B,2,FALSE)</f>
        <v>India</v>
      </c>
      <c r="AA6544">
        <f t="shared" si="102"/>
        <v>2</v>
      </c>
    </row>
    <row r="6545" spans="1:27" ht="15.75" customHeight="1" x14ac:dyDescent="0.25">
      <c r="A6545">
        <v>18463956</v>
      </c>
      <c r="B6545" t="s">
        <v>13345</v>
      </c>
      <c r="C6545">
        <v>1</v>
      </c>
      <c r="D6545" t="s">
        <v>11222</v>
      </c>
      <c r="E6545" t="s">
        <v>13346</v>
      </c>
      <c r="F6545" t="s">
        <v>12612</v>
      </c>
      <c r="G6545" t="s">
        <v>12613</v>
      </c>
      <c r="H6545">
        <v>77.069138600000002</v>
      </c>
      <c r="I6545">
        <v>28.503599099999999</v>
      </c>
      <c r="J6545" t="s">
        <v>533</v>
      </c>
      <c r="K6545" t="s">
        <v>28</v>
      </c>
      <c r="L6545" t="s">
        <v>29</v>
      </c>
      <c r="M6545" t="s">
        <v>29</v>
      </c>
      <c r="N6545" t="s">
        <v>29</v>
      </c>
      <c r="O6545" t="s">
        <v>29</v>
      </c>
      <c r="P6545">
        <v>1</v>
      </c>
      <c r="Q6545">
        <v>0</v>
      </c>
      <c r="R6545">
        <v>250</v>
      </c>
      <c r="S6545" t="str">
        <f>IF(Table1[[#This Row],[Average_Cost_for_two]]&lt;500,"Low",IF(Table1[[#This Row],[Average_Cost_for_two]]&lt;=1500,"Medium","High"))</f>
        <v>Low</v>
      </c>
      <c r="T6545">
        <v>1</v>
      </c>
      <c r="U6545">
        <v>2015</v>
      </c>
      <c r="V6545">
        <v>4</v>
      </c>
      <c r="W6545">
        <v>5</v>
      </c>
      <c r="X6545">
        <f>IF(OR(Main!$U6545=0,
       Main!$V6545=0,
       Main!$W6545=0),
   "",
   DATE(Main!$U6545,
        Main!$V6545,
        Main!$W6545)
)</f>
        <v>42099</v>
      </c>
      <c r="Y6545">
        <f>Table1[[#This Row],[Average_Cost_for_two]]*VLOOKUP(Table1[[#This Row],[Currency]],currency!$A$2:$B$10,2,FALSE)</f>
        <v>3</v>
      </c>
      <c r="Z6545" t="str">
        <f>VLOOKUP(C6545,country!A:B,2,FALSE)</f>
        <v>India</v>
      </c>
      <c r="AA6545">
        <f t="shared" si="102"/>
        <v>2</v>
      </c>
    </row>
    <row r="6546" spans="1:27" ht="15.75" customHeight="1" x14ac:dyDescent="0.25">
      <c r="A6546">
        <v>18393725</v>
      </c>
      <c r="B6546" t="s">
        <v>13347</v>
      </c>
      <c r="C6546">
        <v>1</v>
      </c>
      <c r="D6546" t="s">
        <v>11222</v>
      </c>
      <c r="E6546" t="s">
        <v>13348</v>
      </c>
      <c r="F6546" t="s">
        <v>11235</v>
      </c>
      <c r="G6546" t="s">
        <v>11236</v>
      </c>
      <c r="H6546">
        <v>0</v>
      </c>
      <c r="I6546">
        <v>0</v>
      </c>
      <c r="J6546" t="s">
        <v>3328</v>
      </c>
      <c r="K6546" t="s">
        <v>28</v>
      </c>
      <c r="L6546" t="s">
        <v>29</v>
      </c>
      <c r="M6546" t="s">
        <v>29</v>
      </c>
      <c r="N6546" t="s">
        <v>29</v>
      </c>
      <c r="O6546" t="s">
        <v>29</v>
      </c>
      <c r="P6546">
        <v>1</v>
      </c>
      <c r="Q6546">
        <v>0</v>
      </c>
      <c r="R6546">
        <v>350</v>
      </c>
      <c r="S6546" t="str">
        <f>IF(Table1[[#This Row],[Average_Cost_for_two]]&lt;500,"Low",IF(Table1[[#This Row],[Average_Cost_for_two]]&lt;=1500,"Medium","High"))</f>
        <v>Low</v>
      </c>
      <c r="T6546">
        <v>1</v>
      </c>
      <c r="U6546">
        <v>2015</v>
      </c>
      <c r="V6546">
        <v>4</v>
      </c>
      <c r="W6546">
        <v>25</v>
      </c>
      <c r="X6546">
        <f>IF(OR(Main!$U6546=0,
       Main!$V6546=0,
       Main!$W6546=0),
   "",
   DATE(Main!$U6546,
        Main!$V6546,
        Main!$W6546)
)</f>
        <v>42119</v>
      </c>
      <c r="Y6546">
        <f>Table1[[#This Row],[Average_Cost_for_two]]*VLOOKUP(Table1[[#This Row],[Currency]],currency!$A$2:$B$10,2,FALSE)</f>
        <v>4.2</v>
      </c>
      <c r="Z6546" t="str">
        <f>VLOOKUP(C6546,country!A:B,2,FALSE)</f>
        <v>India</v>
      </c>
      <c r="AA6546">
        <f t="shared" si="102"/>
        <v>2</v>
      </c>
    </row>
    <row r="6547" spans="1:27" ht="15.75" customHeight="1" x14ac:dyDescent="0.25">
      <c r="A6547">
        <v>18388039</v>
      </c>
      <c r="B6547" t="s">
        <v>13349</v>
      </c>
      <c r="C6547">
        <v>1</v>
      </c>
      <c r="D6547" t="s">
        <v>11222</v>
      </c>
      <c r="E6547" t="s">
        <v>11383</v>
      </c>
      <c r="F6547" t="s">
        <v>11235</v>
      </c>
      <c r="G6547" t="s">
        <v>11236</v>
      </c>
      <c r="H6547">
        <v>77.099214349999997</v>
      </c>
      <c r="I6547">
        <v>28.424711110000001</v>
      </c>
      <c r="J6547" t="s">
        <v>556</v>
      </c>
      <c r="K6547" t="s">
        <v>28</v>
      </c>
      <c r="L6547" t="s">
        <v>29</v>
      </c>
      <c r="M6547" t="s">
        <v>29</v>
      </c>
      <c r="N6547" t="s">
        <v>29</v>
      </c>
      <c r="O6547" t="s">
        <v>29</v>
      </c>
      <c r="P6547">
        <v>1</v>
      </c>
      <c r="Q6547">
        <v>0</v>
      </c>
      <c r="R6547">
        <v>100</v>
      </c>
      <c r="S6547" t="str">
        <f>IF(Table1[[#This Row],[Average_Cost_for_two]]&lt;500,"Low",IF(Table1[[#This Row],[Average_Cost_for_two]]&lt;=1500,"Medium","High"))</f>
        <v>Low</v>
      </c>
      <c r="T6547">
        <v>1</v>
      </c>
      <c r="U6547">
        <v>2014</v>
      </c>
      <c r="V6547">
        <v>4</v>
      </c>
      <c r="W6547">
        <v>4</v>
      </c>
      <c r="X6547">
        <f>IF(OR(Main!$U6547=0,
       Main!$V6547=0,
       Main!$W6547=0),
   "",
   DATE(Main!$U6547,
        Main!$V6547,
        Main!$W6547)
)</f>
        <v>41733</v>
      </c>
      <c r="Y6547">
        <f>Table1[[#This Row],[Average_Cost_for_two]]*VLOOKUP(Table1[[#This Row],[Currency]],currency!$A$2:$B$10,2,FALSE)</f>
        <v>1.2</v>
      </c>
      <c r="Z6547" t="str">
        <f>VLOOKUP(C6547,country!A:B,2,FALSE)</f>
        <v>India</v>
      </c>
      <c r="AA6547">
        <f t="shared" si="102"/>
        <v>2</v>
      </c>
    </row>
    <row r="6548" spans="1:27" ht="15.75" customHeight="1" x14ac:dyDescent="0.25">
      <c r="A6548">
        <v>18466414</v>
      </c>
      <c r="B6548" t="s">
        <v>891</v>
      </c>
      <c r="C6548">
        <v>1</v>
      </c>
      <c r="D6548" t="s">
        <v>11222</v>
      </c>
      <c r="E6548" t="s">
        <v>13350</v>
      </c>
      <c r="F6548" t="s">
        <v>11254</v>
      </c>
      <c r="G6548" t="s">
        <v>11255</v>
      </c>
      <c r="H6548">
        <v>0</v>
      </c>
      <c r="I6548">
        <v>0</v>
      </c>
      <c r="J6548" t="s">
        <v>500</v>
      </c>
      <c r="K6548" t="s">
        <v>28</v>
      </c>
      <c r="L6548" t="s">
        <v>29</v>
      </c>
      <c r="M6548" t="s">
        <v>29</v>
      </c>
      <c r="N6548" t="s">
        <v>29</v>
      </c>
      <c r="O6548" t="s">
        <v>29</v>
      </c>
      <c r="P6548">
        <v>1</v>
      </c>
      <c r="Q6548">
        <v>0</v>
      </c>
      <c r="R6548">
        <v>450</v>
      </c>
      <c r="S6548" t="str">
        <f>IF(Table1[[#This Row],[Average_Cost_for_two]]&lt;500,"Low",IF(Table1[[#This Row],[Average_Cost_for_two]]&lt;=1500,"Medium","High"))</f>
        <v>Low</v>
      </c>
      <c r="T6548">
        <v>1</v>
      </c>
      <c r="U6548">
        <v>2017</v>
      </c>
      <c r="V6548">
        <v>4</v>
      </c>
      <c r="W6548">
        <v>3</v>
      </c>
      <c r="X6548">
        <f>IF(OR(Main!$U6548=0,
       Main!$V6548=0,
       Main!$W6548=0),
   "",
   DATE(Main!$U6548,
        Main!$V6548,
        Main!$W6548)
)</f>
        <v>42828</v>
      </c>
      <c r="Y6548">
        <f>Table1[[#This Row],[Average_Cost_for_two]]*VLOOKUP(Table1[[#This Row],[Currency]],currency!$A$2:$B$10,2,FALSE)</f>
        <v>5.4</v>
      </c>
      <c r="Z6548" t="str">
        <f>VLOOKUP(C6548,country!A:B,2,FALSE)</f>
        <v>India</v>
      </c>
      <c r="AA6548">
        <f t="shared" si="102"/>
        <v>2</v>
      </c>
    </row>
    <row r="6549" spans="1:27" ht="15.75" customHeight="1" x14ac:dyDescent="0.25">
      <c r="A6549">
        <v>18291231</v>
      </c>
      <c r="B6549" t="s">
        <v>13351</v>
      </c>
      <c r="C6549">
        <v>1</v>
      </c>
      <c r="D6549" t="s">
        <v>11222</v>
      </c>
      <c r="E6549" t="s">
        <v>13279</v>
      </c>
      <c r="F6549" t="s">
        <v>11710</v>
      </c>
      <c r="G6549" t="s">
        <v>11711</v>
      </c>
      <c r="H6549">
        <v>77.078744799999996</v>
      </c>
      <c r="I6549">
        <v>28.4346864</v>
      </c>
      <c r="J6549" t="s">
        <v>6493</v>
      </c>
      <c r="K6549" t="s">
        <v>28</v>
      </c>
      <c r="L6549" t="s">
        <v>29</v>
      </c>
      <c r="M6549" t="s">
        <v>29</v>
      </c>
      <c r="N6549" t="s">
        <v>29</v>
      </c>
      <c r="O6549" t="s">
        <v>29</v>
      </c>
      <c r="P6549">
        <v>1</v>
      </c>
      <c r="Q6549">
        <v>0</v>
      </c>
      <c r="R6549">
        <v>100</v>
      </c>
      <c r="S6549" t="str">
        <f>IF(Table1[[#This Row],[Average_Cost_for_two]]&lt;500,"Low",IF(Table1[[#This Row],[Average_Cost_for_two]]&lt;=1500,"Medium","High"))</f>
        <v>Low</v>
      </c>
      <c r="T6549">
        <v>1</v>
      </c>
      <c r="U6549">
        <v>2013</v>
      </c>
      <c r="V6549">
        <v>3</v>
      </c>
      <c r="W6549">
        <v>12</v>
      </c>
      <c r="X6549">
        <f>IF(OR(Main!$U6549=0,
       Main!$V6549=0,
       Main!$W6549=0),
   "",
   DATE(Main!$U6549,
        Main!$V6549,
        Main!$W6549)
)</f>
        <v>41345</v>
      </c>
      <c r="Y6549">
        <f>Table1[[#This Row],[Average_Cost_for_two]]*VLOOKUP(Table1[[#This Row],[Currency]],currency!$A$2:$B$10,2,FALSE)</f>
        <v>1.2</v>
      </c>
      <c r="Z6549" t="str">
        <f>VLOOKUP(C6549,country!A:B,2,FALSE)</f>
        <v>India</v>
      </c>
      <c r="AA6549">
        <f t="shared" si="102"/>
        <v>1</v>
      </c>
    </row>
    <row r="6550" spans="1:27" ht="15.75" customHeight="1" x14ac:dyDescent="0.25">
      <c r="A6550">
        <v>18471335</v>
      </c>
      <c r="B6550" t="s">
        <v>13352</v>
      </c>
      <c r="C6550">
        <v>1</v>
      </c>
      <c r="D6550" t="s">
        <v>11222</v>
      </c>
      <c r="E6550" t="s">
        <v>13353</v>
      </c>
      <c r="F6550" t="s">
        <v>11710</v>
      </c>
      <c r="G6550" t="s">
        <v>11711</v>
      </c>
      <c r="H6550">
        <v>77.083756500000007</v>
      </c>
      <c r="I6550">
        <v>28.430634000000001</v>
      </c>
      <c r="J6550" t="s">
        <v>27</v>
      </c>
      <c r="K6550" t="s">
        <v>28</v>
      </c>
      <c r="L6550" t="s">
        <v>29</v>
      </c>
      <c r="M6550" t="s">
        <v>29</v>
      </c>
      <c r="N6550" t="s">
        <v>29</v>
      </c>
      <c r="O6550" t="s">
        <v>29</v>
      </c>
      <c r="P6550">
        <v>1</v>
      </c>
      <c r="Q6550">
        <v>0</v>
      </c>
      <c r="R6550">
        <v>200</v>
      </c>
      <c r="S6550" t="str">
        <f>IF(Table1[[#This Row],[Average_Cost_for_two]]&lt;500,"Low",IF(Table1[[#This Row],[Average_Cost_for_two]]&lt;=1500,"Medium","High"))</f>
        <v>Low</v>
      </c>
      <c r="T6550">
        <v>1</v>
      </c>
      <c r="U6550">
        <v>2012</v>
      </c>
      <c r="V6550">
        <v>3</v>
      </c>
      <c r="W6550">
        <v>19</v>
      </c>
      <c r="X6550">
        <f>IF(OR(Main!$U6550=0,
       Main!$V6550=0,
       Main!$W6550=0),
   "",
   DATE(Main!$U6550,
        Main!$V6550,
        Main!$W6550)
)</f>
        <v>40987</v>
      </c>
      <c r="Y6550">
        <f>Table1[[#This Row],[Average_Cost_for_two]]*VLOOKUP(Table1[[#This Row],[Currency]],currency!$A$2:$B$10,2,FALSE)</f>
        <v>2.4</v>
      </c>
      <c r="Z6550" t="str">
        <f>VLOOKUP(C6550,country!A:B,2,FALSE)</f>
        <v>India</v>
      </c>
      <c r="AA6550">
        <f t="shared" si="102"/>
        <v>1</v>
      </c>
    </row>
    <row r="6551" spans="1:27" ht="15.75" customHeight="1" x14ac:dyDescent="0.25">
      <c r="A6551">
        <v>18463993</v>
      </c>
      <c r="B6551" t="s">
        <v>13354</v>
      </c>
      <c r="C6551">
        <v>1</v>
      </c>
      <c r="D6551" t="s">
        <v>11222</v>
      </c>
      <c r="E6551" t="s">
        <v>13355</v>
      </c>
      <c r="F6551" t="s">
        <v>11355</v>
      </c>
      <c r="G6551" t="s">
        <v>11354</v>
      </c>
      <c r="H6551">
        <v>77.021519999999995</v>
      </c>
      <c r="I6551">
        <v>28.495922499999999</v>
      </c>
      <c r="J6551" t="s">
        <v>706</v>
      </c>
      <c r="K6551" t="s">
        <v>28</v>
      </c>
      <c r="L6551" t="s">
        <v>29</v>
      </c>
      <c r="M6551" t="s">
        <v>29</v>
      </c>
      <c r="N6551" t="s">
        <v>29</v>
      </c>
      <c r="O6551" t="s">
        <v>29</v>
      </c>
      <c r="P6551">
        <v>1</v>
      </c>
      <c r="Q6551">
        <v>0</v>
      </c>
      <c r="R6551">
        <v>150</v>
      </c>
      <c r="S6551" t="str">
        <f>IF(Table1[[#This Row],[Average_Cost_for_two]]&lt;500,"Low",IF(Table1[[#This Row],[Average_Cost_for_two]]&lt;=1500,"Medium","High"))</f>
        <v>Low</v>
      </c>
      <c r="T6551">
        <v>1</v>
      </c>
      <c r="U6551">
        <v>2014</v>
      </c>
      <c r="V6551">
        <v>3</v>
      </c>
      <c r="W6551">
        <v>5</v>
      </c>
      <c r="X6551">
        <f>IF(OR(Main!$U6551=0,
       Main!$V6551=0,
       Main!$W6551=0),
   "",
   DATE(Main!$U6551,
        Main!$V6551,
        Main!$W6551)
)</f>
        <v>41703</v>
      </c>
      <c r="Y6551">
        <f>Table1[[#This Row],[Average_Cost_for_two]]*VLOOKUP(Table1[[#This Row],[Currency]],currency!$A$2:$B$10,2,FALSE)</f>
        <v>1.8</v>
      </c>
      <c r="Z6551" t="str">
        <f>VLOOKUP(C6551,country!A:B,2,FALSE)</f>
        <v>India</v>
      </c>
      <c r="AA6551">
        <f t="shared" si="102"/>
        <v>1</v>
      </c>
    </row>
    <row r="6552" spans="1:27" ht="15.75" customHeight="1" x14ac:dyDescent="0.25">
      <c r="A6552">
        <v>18133515</v>
      </c>
      <c r="B6552" t="s">
        <v>13356</v>
      </c>
      <c r="C6552">
        <v>1</v>
      </c>
      <c r="D6552" t="s">
        <v>11222</v>
      </c>
      <c r="E6552" t="s">
        <v>12613</v>
      </c>
      <c r="F6552" t="s">
        <v>12612</v>
      </c>
      <c r="G6552" t="s">
        <v>12613</v>
      </c>
      <c r="H6552">
        <v>0</v>
      </c>
      <c r="I6552">
        <v>0</v>
      </c>
      <c r="J6552" t="s">
        <v>830</v>
      </c>
      <c r="K6552" t="s">
        <v>28</v>
      </c>
      <c r="L6552" t="s">
        <v>29</v>
      </c>
      <c r="M6552" t="s">
        <v>29</v>
      </c>
      <c r="N6552" t="s">
        <v>29</v>
      </c>
      <c r="O6552" t="s">
        <v>29</v>
      </c>
      <c r="P6552">
        <v>1</v>
      </c>
      <c r="Q6552">
        <v>0</v>
      </c>
      <c r="R6552">
        <v>400</v>
      </c>
      <c r="S6552" t="str">
        <f>IF(Table1[[#This Row],[Average_Cost_for_two]]&lt;500,"Low",IF(Table1[[#This Row],[Average_Cost_for_two]]&lt;=1500,"Medium","High"))</f>
        <v>Low</v>
      </c>
      <c r="T6552">
        <v>1</v>
      </c>
      <c r="U6552">
        <v>2013</v>
      </c>
      <c r="V6552">
        <v>3</v>
      </c>
      <c r="W6552">
        <v>9</v>
      </c>
      <c r="X6552">
        <f>IF(OR(Main!$U6552=0,
       Main!$V6552=0,
       Main!$W6552=0),
   "",
   DATE(Main!$U6552,
        Main!$V6552,
        Main!$W6552)
)</f>
        <v>41342</v>
      </c>
      <c r="Y6552">
        <f>Table1[[#This Row],[Average_Cost_for_two]]*VLOOKUP(Table1[[#This Row],[Currency]],currency!$A$2:$B$10,2,FALSE)</f>
        <v>4.8</v>
      </c>
      <c r="Z6552" t="str">
        <f>VLOOKUP(C6552,country!A:B,2,FALSE)</f>
        <v>India</v>
      </c>
      <c r="AA6552">
        <f t="shared" si="102"/>
        <v>1</v>
      </c>
    </row>
    <row r="6553" spans="1:27" ht="15.75" customHeight="1" x14ac:dyDescent="0.25">
      <c r="A6553">
        <v>18312606</v>
      </c>
      <c r="B6553" t="s">
        <v>13357</v>
      </c>
      <c r="C6553">
        <v>1</v>
      </c>
      <c r="D6553" t="s">
        <v>11222</v>
      </c>
      <c r="E6553" t="s">
        <v>13358</v>
      </c>
      <c r="F6553" t="s">
        <v>12612</v>
      </c>
      <c r="G6553" t="s">
        <v>12613</v>
      </c>
      <c r="H6553">
        <v>77.068947600000001</v>
      </c>
      <c r="I6553">
        <v>28.5035524</v>
      </c>
      <c r="J6553" t="s">
        <v>27</v>
      </c>
      <c r="K6553" t="s">
        <v>28</v>
      </c>
      <c r="L6553" t="s">
        <v>29</v>
      </c>
      <c r="M6553" t="s">
        <v>29</v>
      </c>
      <c r="N6553" t="s">
        <v>29</v>
      </c>
      <c r="O6553" t="s">
        <v>29</v>
      </c>
      <c r="P6553">
        <v>1</v>
      </c>
      <c r="Q6553">
        <v>0</v>
      </c>
      <c r="R6553">
        <v>300</v>
      </c>
      <c r="S6553" t="str">
        <f>IF(Table1[[#This Row],[Average_Cost_for_two]]&lt;500,"Low",IF(Table1[[#This Row],[Average_Cost_for_two]]&lt;=1500,"Medium","High"))</f>
        <v>Low</v>
      </c>
      <c r="T6553">
        <v>1</v>
      </c>
      <c r="U6553">
        <v>2011</v>
      </c>
      <c r="V6553">
        <v>3</v>
      </c>
      <c r="W6553">
        <v>12</v>
      </c>
      <c r="X6553">
        <f>IF(OR(Main!$U6553=0,
       Main!$V6553=0,
       Main!$W6553=0),
   "",
   DATE(Main!$U6553,
        Main!$V6553,
        Main!$W6553)
)</f>
        <v>40614</v>
      </c>
      <c r="Y6553">
        <f>Table1[[#This Row],[Average_Cost_for_two]]*VLOOKUP(Table1[[#This Row],[Currency]],currency!$A$2:$B$10,2,FALSE)</f>
        <v>3.6</v>
      </c>
      <c r="Z6553" t="str">
        <f>VLOOKUP(C6553,country!A:B,2,FALSE)</f>
        <v>India</v>
      </c>
      <c r="AA6553">
        <f t="shared" si="102"/>
        <v>1</v>
      </c>
    </row>
    <row r="6554" spans="1:27" ht="15.75" customHeight="1" x14ac:dyDescent="0.25">
      <c r="A6554">
        <v>18144444</v>
      </c>
      <c r="B6554" t="s">
        <v>13359</v>
      </c>
      <c r="C6554">
        <v>1</v>
      </c>
      <c r="D6554" t="s">
        <v>11222</v>
      </c>
      <c r="E6554" t="s">
        <v>13360</v>
      </c>
      <c r="F6554" t="s">
        <v>12612</v>
      </c>
      <c r="G6554" t="s">
        <v>12613</v>
      </c>
      <c r="H6554">
        <v>77.069655800000007</v>
      </c>
      <c r="I6554">
        <v>28.505007200000001</v>
      </c>
      <c r="J6554" t="s">
        <v>575</v>
      </c>
      <c r="K6554" t="s">
        <v>28</v>
      </c>
      <c r="L6554" t="s">
        <v>29</v>
      </c>
      <c r="M6554" t="s">
        <v>29</v>
      </c>
      <c r="N6554" t="s">
        <v>29</v>
      </c>
      <c r="O6554" t="s">
        <v>29</v>
      </c>
      <c r="P6554">
        <v>1</v>
      </c>
      <c r="Q6554">
        <v>0</v>
      </c>
      <c r="R6554">
        <v>450</v>
      </c>
      <c r="S6554" t="str">
        <f>IF(Table1[[#This Row],[Average_Cost_for_two]]&lt;500,"Low",IF(Table1[[#This Row],[Average_Cost_for_two]]&lt;=1500,"Medium","High"))</f>
        <v>Low</v>
      </c>
      <c r="T6554">
        <v>1</v>
      </c>
      <c r="U6554">
        <v>2015</v>
      </c>
      <c r="V6554">
        <v>3</v>
      </c>
      <c r="W6554">
        <v>20</v>
      </c>
      <c r="X6554">
        <f>IF(OR(Main!$U6554=0,
       Main!$V6554=0,
       Main!$W6554=0),
   "",
   DATE(Main!$U6554,
        Main!$V6554,
        Main!$W6554)
)</f>
        <v>42083</v>
      </c>
      <c r="Y6554">
        <f>Table1[[#This Row],[Average_Cost_for_two]]*VLOOKUP(Table1[[#This Row],[Currency]],currency!$A$2:$B$10,2,FALSE)</f>
        <v>5.4</v>
      </c>
      <c r="Z6554" t="str">
        <f>VLOOKUP(C6554,country!A:B,2,FALSE)</f>
        <v>India</v>
      </c>
      <c r="AA6554">
        <f t="shared" si="102"/>
        <v>1</v>
      </c>
    </row>
    <row r="6555" spans="1:27" ht="15.75" customHeight="1" x14ac:dyDescent="0.25">
      <c r="A6555">
        <v>18352657</v>
      </c>
      <c r="B6555" t="s">
        <v>13361</v>
      </c>
      <c r="C6555">
        <v>1</v>
      </c>
      <c r="D6555" t="s">
        <v>11222</v>
      </c>
      <c r="E6555" t="s">
        <v>13362</v>
      </c>
      <c r="F6555" t="s">
        <v>11666</v>
      </c>
      <c r="G6555" t="s">
        <v>11667</v>
      </c>
      <c r="H6555">
        <v>77.042981830000002</v>
      </c>
      <c r="I6555">
        <v>28.439583209999999</v>
      </c>
      <c r="J6555" t="s">
        <v>556</v>
      </c>
      <c r="K6555" t="s">
        <v>28</v>
      </c>
      <c r="L6555" t="s">
        <v>29</v>
      </c>
      <c r="M6555" t="s">
        <v>29</v>
      </c>
      <c r="N6555" t="s">
        <v>29</v>
      </c>
      <c r="O6555" t="s">
        <v>29</v>
      </c>
      <c r="P6555">
        <v>1</v>
      </c>
      <c r="Q6555">
        <v>0</v>
      </c>
      <c r="R6555">
        <v>200</v>
      </c>
      <c r="S6555" t="str">
        <f>IF(Table1[[#This Row],[Average_Cost_for_two]]&lt;500,"Low",IF(Table1[[#This Row],[Average_Cost_for_two]]&lt;=1500,"Medium","High"))</f>
        <v>Low</v>
      </c>
      <c r="T6555">
        <v>1</v>
      </c>
      <c r="U6555">
        <v>2012</v>
      </c>
      <c r="V6555">
        <v>3</v>
      </c>
      <c r="W6555">
        <v>20</v>
      </c>
      <c r="X6555">
        <f>IF(OR(Main!$U6555=0,
       Main!$V6555=0,
       Main!$W6555=0),
   "",
   DATE(Main!$U6555,
        Main!$V6555,
        Main!$W6555)
)</f>
        <v>40988</v>
      </c>
      <c r="Y6555">
        <f>Table1[[#This Row],[Average_Cost_for_two]]*VLOOKUP(Table1[[#This Row],[Currency]],currency!$A$2:$B$10,2,FALSE)</f>
        <v>2.4</v>
      </c>
      <c r="Z6555" t="str">
        <f>VLOOKUP(C6555,country!A:B,2,FALSE)</f>
        <v>India</v>
      </c>
      <c r="AA6555">
        <f t="shared" si="102"/>
        <v>1</v>
      </c>
    </row>
    <row r="6556" spans="1:27" ht="15.75" customHeight="1" x14ac:dyDescent="0.25">
      <c r="A6556">
        <v>18034069</v>
      </c>
      <c r="B6556" t="s">
        <v>13363</v>
      </c>
      <c r="C6556">
        <v>1</v>
      </c>
      <c r="D6556" t="s">
        <v>11222</v>
      </c>
      <c r="E6556" t="s">
        <v>13364</v>
      </c>
      <c r="F6556" t="s">
        <v>11528</v>
      </c>
      <c r="G6556" t="s">
        <v>11529</v>
      </c>
      <c r="H6556">
        <v>77.0591711</v>
      </c>
      <c r="I6556">
        <v>28.434656199999999</v>
      </c>
      <c r="J6556" t="s">
        <v>830</v>
      </c>
      <c r="K6556" t="s">
        <v>28</v>
      </c>
      <c r="L6556" t="s">
        <v>29</v>
      </c>
      <c r="M6556" t="s">
        <v>29</v>
      </c>
      <c r="N6556" t="s">
        <v>29</v>
      </c>
      <c r="O6556" t="s">
        <v>29</v>
      </c>
      <c r="P6556">
        <v>1</v>
      </c>
      <c r="Q6556">
        <v>0</v>
      </c>
      <c r="R6556">
        <v>250</v>
      </c>
      <c r="S6556" t="str">
        <f>IF(Table1[[#This Row],[Average_Cost_for_two]]&lt;500,"Low",IF(Table1[[#This Row],[Average_Cost_for_two]]&lt;=1500,"Medium","High"))</f>
        <v>Low</v>
      </c>
      <c r="T6556">
        <v>1</v>
      </c>
      <c r="U6556">
        <v>2013</v>
      </c>
      <c r="V6556">
        <v>3</v>
      </c>
      <c r="W6556">
        <v>4</v>
      </c>
      <c r="X6556">
        <f>IF(OR(Main!$U6556=0,
       Main!$V6556=0,
       Main!$W6556=0),
   "",
   DATE(Main!$U6556,
        Main!$V6556,
        Main!$W6556)
)</f>
        <v>41337</v>
      </c>
      <c r="Y6556">
        <f>Table1[[#This Row],[Average_Cost_for_two]]*VLOOKUP(Table1[[#This Row],[Currency]],currency!$A$2:$B$10,2,FALSE)</f>
        <v>3</v>
      </c>
      <c r="Z6556" t="str">
        <f>VLOOKUP(C6556,country!A:B,2,FALSE)</f>
        <v>India</v>
      </c>
      <c r="AA6556">
        <f t="shared" si="102"/>
        <v>1</v>
      </c>
    </row>
    <row r="6557" spans="1:27" ht="15.75" customHeight="1" x14ac:dyDescent="0.25">
      <c r="A6557">
        <v>18365603</v>
      </c>
      <c r="B6557" t="s">
        <v>13365</v>
      </c>
      <c r="C6557">
        <v>1</v>
      </c>
      <c r="D6557" t="s">
        <v>11222</v>
      </c>
      <c r="E6557" t="s">
        <v>13366</v>
      </c>
      <c r="F6557" t="s">
        <v>11235</v>
      </c>
      <c r="G6557" t="s">
        <v>11236</v>
      </c>
      <c r="H6557">
        <v>0</v>
      </c>
      <c r="I6557">
        <v>0</v>
      </c>
      <c r="J6557" t="s">
        <v>27</v>
      </c>
      <c r="K6557" t="s">
        <v>28</v>
      </c>
      <c r="L6557" t="s">
        <v>29</v>
      </c>
      <c r="M6557" t="s">
        <v>29</v>
      </c>
      <c r="N6557" t="s">
        <v>29</v>
      </c>
      <c r="O6557" t="s">
        <v>29</v>
      </c>
      <c r="P6557">
        <v>1</v>
      </c>
      <c r="Q6557">
        <v>0</v>
      </c>
      <c r="R6557">
        <v>200</v>
      </c>
      <c r="S6557" t="str">
        <f>IF(Table1[[#This Row],[Average_Cost_for_two]]&lt;500,"Low",IF(Table1[[#This Row],[Average_Cost_for_two]]&lt;=1500,"Medium","High"))</f>
        <v>Low</v>
      </c>
      <c r="T6557">
        <v>1</v>
      </c>
      <c r="U6557">
        <v>2018</v>
      </c>
      <c r="V6557">
        <v>3</v>
      </c>
      <c r="W6557">
        <v>6</v>
      </c>
      <c r="X6557">
        <f>IF(OR(Main!$U6557=0,
       Main!$V6557=0,
       Main!$W6557=0),
   "",
   DATE(Main!$U6557,
        Main!$V6557,
        Main!$W6557)
)</f>
        <v>43165</v>
      </c>
      <c r="Y6557">
        <f>Table1[[#This Row],[Average_Cost_for_two]]*VLOOKUP(Table1[[#This Row],[Currency]],currency!$A$2:$B$10,2,FALSE)</f>
        <v>2.4</v>
      </c>
      <c r="Z6557" t="str">
        <f>VLOOKUP(C6557,country!A:B,2,FALSE)</f>
        <v>India</v>
      </c>
      <c r="AA6557">
        <f t="shared" si="102"/>
        <v>1</v>
      </c>
    </row>
    <row r="6558" spans="1:27" ht="15.75" customHeight="1" x14ac:dyDescent="0.25">
      <c r="A6558">
        <v>18462602</v>
      </c>
      <c r="B6558" t="s">
        <v>13367</v>
      </c>
      <c r="C6558">
        <v>1</v>
      </c>
      <c r="D6558" t="s">
        <v>11222</v>
      </c>
      <c r="E6558" t="s">
        <v>13368</v>
      </c>
      <c r="F6558" t="s">
        <v>13266</v>
      </c>
      <c r="G6558" t="s">
        <v>13265</v>
      </c>
      <c r="H6558">
        <v>77.0947125</v>
      </c>
      <c r="I6558">
        <v>28.481085199999999</v>
      </c>
      <c r="J6558" t="s">
        <v>27</v>
      </c>
      <c r="K6558" t="s">
        <v>28</v>
      </c>
      <c r="L6558" t="s">
        <v>29</v>
      </c>
      <c r="M6558" t="s">
        <v>29</v>
      </c>
      <c r="N6558" t="s">
        <v>29</v>
      </c>
      <c r="O6558" t="s">
        <v>29</v>
      </c>
      <c r="P6558">
        <v>1</v>
      </c>
      <c r="Q6558">
        <v>0</v>
      </c>
      <c r="R6558">
        <v>400</v>
      </c>
      <c r="S6558" t="str">
        <f>IF(Table1[[#This Row],[Average_Cost_for_two]]&lt;500,"Low",IF(Table1[[#This Row],[Average_Cost_for_two]]&lt;=1500,"Medium","High"))</f>
        <v>Low</v>
      </c>
      <c r="T6558">
        <v>1</v>
      </c>
      <c r="U6558">
        <v>2016</v>
      </c>
      <c r="V6558">
        <v>3</v>
      </c>
      <c r="W6558">
        <v>1</v>
      </c>
      <c r="X6558">
        <f>IF(OR(Main!$U6558=0,
       Main!$V6558=0,
       Main!$W6558=0),
   "",
   DATE(Main!$U6558,
        Main!$V6558,
        Main!$W6558)
)</f>
        <v>42430</v>
      </c>
      <c r="Y6558">
        <f>Table1[[#This Row],[Average_Cost_for_two]]*VLOOKUP(Table1[[#This Row],[Currency]],currency!$A$2:$B$10,2,FALSE)</f>
        <v>4.8</v>
      </c>
      <c r="Z6558" t="str">
        <f>VLOOKUP(C6558,country!A:B,2,FALSE)</f>
        <v>India</v>
      </c>
      <c r="AA6558">
        <f t="shared" si="102"/>
        <v>1</v>
      </c>
    </row>
    <row r="6559" spans="1:27" ht="15.75" customHeight="1" x14ac:dyDescent="0.25">
      <c r="A6559">
        <v>311428</v>
      </c>
      <c r="B6559" t="s">
        <v>13369</v>
      </c>
      <c r="C6559">
        <v>1</v>
      </c>
      <c r="D6559" t="s">
        <v>11222</v>
      </c>
      <c r="E6559" t="s">
        <v>13370</v>
      </c>
      <c r="F6559" t="s">
        <v>11926</v>
      </c>
      <c r="G6559" t="s">
        <v>11927</v>
      </c>
      <c r="H6559">
        <v>77.074589700000004</v>
      </c>
      <c r="I6559">
        <v>28.432596199999999</v>
      </c>
      <c r="J6559" t="s">
        <v>562</v>
      </c>
      <c r="K6559" t="s">
        <v>28</v>
      </c>
      <c r="L6559" t="s">
        <v>29</v>
      </c>
      <c r="M6559" t="s">
        <v>29</v>
      </c>
      <c r="N6559" t="s">
        <v>29</v>
      </c>
      <c r="O6559" t="s">
        <v>29</v>
      </c>
      <c r="P6559">
        <v>1</v>
      </c>
      <c r="Q6559">
        <v>0</v>
      </c>
      <c r="R6559">
        <v>300</v>
      </c>
      <c r="S6559" t="str">
        <f>IF(Table1[[#This Row],[Average_Cost_for_two]]&lt;500,"Low",IF(Table1[[#This Row],[Average_Cost_for_two]]&lt;=1500,"Medium","High"))</f>
        <v>Low</v>
      </c>
      <c r="T6559">
        <v>1</v>
      </c>
      <c r="U6559">
        <v>2016</v>
      </c>
      <c r="V6559">
        <v>3</v>
      </c>
      <c r="W6559">
        <v>1</v>
      </c>
      <c r="X6559">
        <f>IF(OR(Main!$U6559=0,
       Main!$V6559=0,
       Main!$W6559=0),
   "",
   DATE(Main!$U6559,
        Main!$V6559,
        Main!$W6559)
)</f>
        <v>42430</v>
      </c>
      <c r="Y6559">
        <f>Table1[[#This Row],[Average_Cost_for_two]]*VLOOKUP(Table1[[#This Row],[Currency]],currency!$A$2:$B$10,2,FALSE)</f>
        <v>3.6</v>
      </c>
      <c r="Z6559" t="str">
        <f>VLOOKUP(C6559,country!A:B,2,FALSE)</f>
        <v>India</v>
      </c>
      <c r="AA6559">
        <f t="shared" si="102"/>
        <v>1</v>
      </c>
    </row>
    <row r="6560" spans="1:27" ht="15.75" customHeight="1" x14ac:dyDescent="0.25">
      <c r="A6560">
        <v>18458319</v>
      </c>
      <c r="B6560" t="s">
        <v>13371</v>
      </c>
      <c r="C6560">
        <v>1</v>
      </c>
      <c r="D6560" t="s">
        <v>11222</v>
      </c>
      <c r="E6560" t="s">
        <v>13372</v>
      </c>
      <c r="F6560" t="s">
        <v>11254</v>
      </c>
      <c r="G6560" t="s">
        <v>11255</v>
      </c>
      <c r="H6560">
        <v>77.069375300000004</v>
      </c>
      <c r="I6560">
        <v>28.4909024</v>
      </c>
      <c r="J6560" t="s">
        <v>27</v>
      </c>
      <c r="K6560" t="s">
        <v>28</v>
      </c>
      <c r="L6560" t="s">
        <v>29</v>
      </c>
      <c r="M6560" t="s">
        <v>29</v>
      </c>
      <c r="N6560" t="s">
        <v>29</v>
      </c>
      <c r="O6560" t="s">
        <v>29</v>
      </c>
      <c r="P6560">
        <v>1</v>
      </c>
      <c r="Q6560">
        <v>0</v>
      </c>
      <c r="R6560">
        <v>300</v>
      </c>
      <c r="S6560" t="str">
        <f>IF(Table1[[#This Row],[Average_Cost_for_two]]&lt;500,"Low",IF(Table1[[#This Row],[Average_Cost_for_two]]&lt;=1500,"Medium","High"))</f>
        <v>Low</v>
      </c>
      <c r="T6560">
        <v>1</v>
      </c>
      <c r="U6560">
        <v>2010</v>
      </c>
      <c r="V6560">
        <v>3</v>
      </c>
      <c r="W6560">
        <v>4</v>
      </c>
      <c r="X6560">
        <f>IF(OR(Main!$U6560=0,
       Main!$V6560=0,
       Main!$W6560=0),
   "",
   DATE(Main!$U6560,
        Main!$V6560,
        Main!$W6560)
)</f>
        <v>40241</v>
      </c>
      <c r="Y6560">
        <f>Table1[[#This Row],[Average_Cost_for_two]]*VLOOKUP(Table1[[#This Row],[Currency]],currency!$A$2:$B$10,2,FALSE)</f>
        <v>3.6</v>
      </c>
      <c r="Z6560" t="str">
        <f>VLOOKUP(C6560,country!A:B,2,FALSE)</f>
        <v>India</v>
      </c>
      <c r="AA6560">
        <f t="shared" si="102"/>
        <v>1</v>
      </c>
    </row>
    <row r="6561" spans="1:27" ht="15.75" customHeight="1" x14ac:dyDescent="0.25">
      <c r="A6561">
        <v>18499452</v>
      </c>
      <c r="B6561" t="s">
        <v>13373</v>
      </c>
      <c r="C6561">
        <v>1</v>
      </c>
      <c r="D6561" t="s">
        <v>11222</v>
      </c>
      <c r="E6561" t="s">
        <v>12069</v>
      </c>
      <c r="F6561" t="s">
        <v>12068</v>
      </c>
      <c r="G6561" t="s">
        <v>12069</v>
      </c>
      <c r="H6561">
        <v>0</v>
      </c>
      <c r="I6561">
        <v>0</v>
      </c>
      <c r="J6561" t="s">
        <v>1033</v>
      </c>
      <c r="K6561" t="s">
        <v>28</v>
      </c>
      <c r="L6561" t="s">
        <v>29</v>
      </c>
      <c r="M6561" t="s">
        <v>29</v>
      </c>
      <c r="N6561" t="s">
        <v>29</v>
      </c>
      <c r="O6561" t="s">
        <v>29</v>
      </c>
      <c r="P6561">
        <v>1</v>
      </c>
      <c r="Q6561">
        <v>0</v>
      </c>
      <c r="R6561">
        <v>200</v>
      </c>
      <c r="S6561" t="str">
        <f>IF(Table1[[#This Row],[Average_Cost_for_two]]&lt;500,"Low",IF(Table1[[#This Row],[Average_Cost_for_two]]&lt;=1500,"Medium","High"))</f>
        <v>Low</v>
      </c>
      <c r="T6561">
        <v>1</v>
      </c>
      <c r="U6561">
        <v>2012</v>
      </c>
      <c r="V6561">
        <v>2</v>
      </c>
      <c r="W6561">
        <v>26</v>
      </c>
      <c r="X6561">
        <f>IF(OR(Main!$U6561=0,
       Main!$V6561=0,
       Main!$W6561=0),
   "",
   DATE(Main!$U6561,
        Main!$V6561,
        Main!$W6561)
)</f>
        <v>40965</v>
      </c>
      <c r="Y6561">
        <f>Table1[[#This Row],[Average_Cost_for_two]]*VLOOKUP(Table1[[#This Row],[Currency]],currency!$A$2:$B$10,2,FALSE)</f>
        <v>2.4</v>
      </c>
      <c r="Z6561" t="str">
        <f>VLOOKUP(C6561,country!A:B,2,FALSE)</f>
        <v>India</v>
      </c>
      <c r="AA6561">
        <f t="shared" si="102"/>
        <v>1</v>
      </c>
    </row>
    <row r="6562" spans="1:27" ht="15.75" customHeight="1" x14ac:dyDescent="0.25">
      <c r="A6562">
        <v>18312631</v>
      </c>
      <c r="B6562" t="s">
        <v>13374</v>
      </c>
      <c r="C6562">
        <v>1</v>
      </c>
      <c r="D6562" t="s">
        <v>11222</v>
      </c>
      <c r="E6562" t="s">
        <v>13375</v>
      </c>
      <c r="F6562" t="s">
        <v>11367</v>
      </c>
      <c r="G6562" t="s">
        <v>11368</v>
      </c>
      <c r="H6562">
        <v>77.059873300000007</v>
      </c>
      <c r="I6562">
        <v>28.4752695</v>
      </c>
      <c r="J6562" t="s">
        <v>27</v>
      </c>
      <c r="K6562" t="s">
        <v>28</v>
      </c>
      <c r="L6562" t="s">
        <v>29</v>
      </c>
      <c r="M6562" t="s">
        <v>29</v>
      </c>
      <c r="N6562" t="s">
        <v>29</v>
      </c>
      <c r="O6562" t="s">
        <v>29</v>
      </c>
      <c r="P6562">
        <v>1</v>
      </c>
      <c r="Q6562">
        <v>0</v>
      </c>
      <c r="R6562">
        <v>150</v>
      </c>
      <c r="S6562" t="str">
        <f>IF(Table1[[#This Row],[Average_Cost_for_two]]&lt;500,"Low",IF(Table1[[#This Row],[Average_Cost_for_two]]&lt;=1500,"Medium","High"))</f>
        <v>Low</v>
      </c>
      <c r="T6562">
        <v>1</v>
      </c>
      <c r="U6562">
        <v>2017</v>
      </c>
      <c r="V6562">
        <v>2</v>
      </c>
      <c r="W6562">
        <v>1</v>
      </c>
      <c r="X6562">
        <f>IF(OR(Main!$U6562=0,
       Main!$V6562=0,
       Main!$W6562=0),
   "",
   DATE(Main!$U6562,
        Main!$V6562,
        Main!$W6562)
)</f>
        <v>42767</v>
      </c>
      <c r="Y6562">
        <f>Table1[[#This Row],[Average_Cost_for_two]]*VLOOKUP(Table1[[#This Row],[Currency]],currency!$A$2:$B$10,2,FALSE)</f>
        <v>1.8</v>
      </c>
      <c r="Z6562" t="str">
        <f>VLOOKUP(C6562,country!A:B,2,FALSE)</f>
        <v>India</v>
      </c>
      <c r="AA6562">
        <f t="shared" si="102"/>
        <v>1</v>
      </c>
    </row>
    <row r="6563" spans="1:27" ht="15.75" customHeight="1" x14ac:dyDescent="0.25">
      <c r="A6563">
        <v>18396191</v>
      </c>
      <c r="B6563" t="s">
        <v>13376</v>
      </c>
      <c r="C6563">
        <v>1</v>
      </c>
      <c r="D6563" t="s">
        <v>11222</v>
      </c>
      <c r="E6563" t="s">
        <v>13377</v>
      </c>
      <c r="F6563" t="s">
        <v>11367</v>
      </c>
      <c r="G6563" t="s">
        <v>11368</v>
      </c>
      <c r="H6563">
        <v>77.061025799999996</v>
      </c>
      <c r="I6563">
        <v>28.475570900000001</v>
      </c>
      <c r="J6563" t="s">
        <v>480</v>
      </c>
      <c r="K6563" t="s">
        <v>28</v>
      </c>
      <c r="L6563" t="s">
        <v>29</v>
      </c>
      <c r="M6563" t="s">
        <v>29</v>
      </c>
      <c r="N6563" t="s">
        <v>29</v>
      </c>
      <c r="O6563" t="s">
        <v>29</v>
      </c>
      <c r="P6563">
        <v>1</v>
      </c>
      <c r="Q6563">
        <v>0</v>
      </c>
      <c r="R6563">
        <v>400</v>
      </c>
      <c r="S6563" t="str">
        <f>IF(Table1[[#This Row],[Average_Cost_for_two]]&lt;500,"Low",IF(Table1[[#This Row],[Average_Cost_for_two]]&lt;=1500,"Medium","High"))</f>
        <v>Low</v>
      </c>
      <c r="T6563">
        <v>1</v>
      </c>
      <c r="U6563">
        <v>2017</v>
      </c>
      <c r="V6563">
        <v>2</v>
      </c>
      <c r="W6563">
        <v>12</v>
      </c>
      <c r="X6563">
        <f>IF(OR(Main!$U6563=0,
       Main!$V6563=0,
       Main!$W6563=0),
   "",
   DATE(Main!$U6563,
        Main!$V6563,
        Main!$W6563)
)</f>
        <v>42778</v>
      </c>
      <c r="Y6563">
        <f>Table1[[#This Row],[Average_Cost_for_two]]*VLOOKUP(Table1[[#This Row],[Currency]],currency!$A$2:$B$10,2,FALSE)</f>
        <v>4.8</v>
      </c>
      <c r="Z6563" t="str">
        <f>VLOOKUP(C6563,country!A:B,2,FALSE)</f>
        <v>India</v>
      </c>
      <c r="AA6563">
        <f t="shared" si="102"/>
        <v>1</v>
      </c>
    </row>
    <row r="6564" spans="1:27" ht="15.75" customHeight="1" x14ac:dyDescent="0.25">
      <c r="A6564">
        <v>18345759</v>
      </c>
      <c r="B6564" t="s">
        <v>13378</v>
      </c>
      <c r="C6564">
        <v>1</v>
      </c>
      <c r="D6564" t="s">
        <v>11222</v>
      </c>
      <c r="E6564" t="s">
        <v>13379</v>
      </c>
      <c r="F6564" t="s">
        <v>11666</v>
      </c>
      <c r="G6564" t="s">
        <v>11667</v>
      </c>
      <c r="H6564">
        <v>77.055771800000002</v>
      </c>
      <c r="I6564">
        <v>28.4415695</v>
      </c>
      <c r="J6564" t="s">
        <v>556</v>
      </c>
      <c r="K6564" t="s">
        <v>28</v>
      </c>
      <c r="L6564" t="s">
        <v>29</v>
      </c>
      <c r="M6564" t="s">
        <v>29</v>
      </c>
      <c r="N6564" t="s">
        <v>29</v>
      </c>
      <c r="O6564" t="s">
        <v>29</v>
      </c>
      <c r="P6564">
        <v>1</v>
      </c>
      <c r="Q6564">
        <v>0</v>
      </c>
      <c r="R6564">
        <v>350</v>
      </c>
      <c r="S6564" t="str">
        <f>IF(Table1[[#This Row],[Average_Cost_for_two]]&lt;500,"Low",IF(Table1[[#This Row],[Average_Cost_for_two]]&lt;=1500,"Medium","High"))</f>
        <v>Low</v>
      </c>
      <c r="T6564">
        <v>1</v>
      </c>
      <c r="U6564">
        <v>2017</v>
      </c>
      <c r="V6564">
        <v>2</v>
      </c>
      <c r="W6564">
        <v>5</v>
      </c>
      <c r="X6564">
        <f>IF(OR(Main!$U6564=0,
       Main!$V6564=0,
       Main!$W6564=0),
   "",
   DATE(Main!$U6564,
        Main!$V6564,
        Main!$W6564)
)</f>
        <v>42771</v>
      </c>
      <c r="Y6564">
        <f>Table1[[#This Row],[Average_Cost_for_two]]*VLOOKUP(Table1[[#This Row],[Currency]],currency!$A$2:$B$10,2,FALSE)</f>
        <v>4.2</v>
      </c>
      <c r="Z6564" t="str">
        <f>VLOOKUP(C6564,country!A:B,2,FALSE)</f>
        <v>India</v>
      </c>
      <c r="AA6564">
        <f t="shared" si="102"/>
        <v>1</v>
      </c>
    </row>
    <row r="6565" spans="1:27" ht="15.75" customHeight="1" x14ac:dyDescent="0.25">
      <c r="A6565">
        <v>18464618</v>
      </c>
      <c r="B6565" t="s">
        <v>13380</v>
      </c>
      <c r="C6565">
        <v>1</v>
      </c>
      <c r="D6565" t="s">
        <v>11222</v>
      </c>
      <c r="E6565" t="s">
        <v>11383</v>
      </c>
      <c r="F6565" t="s">
        <v>11235</v>
      </c>
      <c r="G6565" t="s">
        <v>11236</v>
      </c>
      <c r="H6565">
        <v>77.099747800000003</v>
      </c>
      <c r="I6565">
        <v>28.425349600000001</v>
      </c>
      <c r="J6565" t="s">
        <v>27</v>
      </c>
      <c r="K6565" t="s">
        <v>28</v>
      </c>
      <c r="L6565" t="s">
        <v>29</v>
      </c>
      <c r="M6565" t="s">
        <v>29</v>
      </c>
      <c r="N6565" t="s">
        <v>29</v>
      </c>
      <c r="O6565" t="s">
        <v>29</v>
      </c>
      <c r="P6565">
        <v>1</v>
      </c>
      <c r="Q6565">
        <v>0</v>
      </c>
      <c r="R6565">
        <v>400</v>
      </c>
      <c r="S6565" t="str">
        <f>IF(Table1[[#This Row],[Average_Cost_for_two]]&lt;500,"Low",IF(Table1[[#This Row],[Average_Cost_for_two]]&lt;=1500,"Medium","High"))</f>
        <v>Low</v>
      </c>
      <c r="T6565">
        <v>1</v>
      </c>
      <c r="U6565">
        <v>2012</v>
      </c>
      <c r="V6565">
        <v>2</v>
      </c>
      <c r="W6565">
        <v>15</v>
      </c>
      <c r="X6565">
        <f>IF(OR(Main!$U6565=0,
       Main!$V6565=0,
       Main!$W6565=0),
   "",
   DATE(Main!$U6565,
        Main!$V6565,
        Main!$W6565)
)</f>
        <v>40954</v>
      </c>
      <c r="Y6565">
        <f>Table1[[#This Row],[Average_Cost_for_two]]*VLOOKUP(Table1[[#This Row],[Currency]],currency!$A$2:$B$10,2,FALSE)</f>
        <v>4.8</v>
      </c>
      <c r="Z6565" t="str">
        <f>VLOOKUP(C6565,country!A:B,2,FALSE)</f>
        <v>India</v>
      </c>
      <c r="AA6565">
        <f t="shared" si="102"/>
        <v>1</v>
      </c>
    </row>
    <row r="6566" spans="1:27" ht="15.75" customHeight="1" x14ac:dyDescent="0.25">
      <c r="A6566">
        <v>18471289</v>
      </c>
      <c r="B6566" t="s">
        <v>991</v>
      </c>
      <c r="C6566">
        <v>1</v>
      </c>
      <c r="D6566" t="s">
        <v>11222</v>
      </c>
      <c r="E6566" t="s">
        <v>13381</v>
      </c>
      <c r="F6566" t="s">
        <v>11355</v>
      </c>
      <c r="G6566" t="s">
        <v>11354</v>
      </c>
      <c r="H6566">
        <v>77.024736000000004</v>
      </c>
      <c r="I6566">
        <v>28.514497599999999</v>
      </c>
      <c r="J6566" t="s">
        <v>7296</v>
      </c>
      <c r="K6566" t="s">
        <v>28</v>
      </c>
      <c r="L6566" t="s">
        <v>29</v>
      </c>
      <c r="M6566" t="s">
        <v>29</v>
      </c>
      <c r="N6566" t="s">
        <v>29</v>
      </c>
      <c r="O6566" t="s">
        <v>29</v>
      </c>
      <c r="P6566">
        <v>1</v>
      </c>
      <c r="Q6566">
        <v>0</v>
      </c>
      <c r="R6566">
        <v>200</v>
      </c>
      <c r="S6566" t="str">
        <f>IF(Table1[[#This Row],[Average_Cost_for_two]]&lt;500,"Low",IF(Table1[[#This Row],[Average_Cost_for_two]]&lt;=1500,"Medium","High"))</f>
        <v>Low</v>
      </c>
      <c r="T6566">
        <v>1</v>
      </c>
      <c r="U6566">
        <v>2017</v>
      </c>
      <c r="V6566">
        <v>1</v>
      </c>
      <c r="W6566">
        <v>10</v>
      </c>
      <c r="X6566">
        <f>IF(OR(Main!$U6566=0,
       Main!$V6566=0,
       Main!$W6566=0),
   "",
   DATE(Main!$U6566,
        Main!$V6566,
        Main!$W6566)
)</f>
        <v>42745</v>
      </c>
      <c r="Y6566">
        <f>Table1[[#This Row],[Average_Cost_for_two]]*VLOOKUP(Table1[[#This Row],[Currency]],currency!$A$2:$B$10,2,FALSE)</f>
        <v>2.4</v>
      </c>
      <c r="Z6566" t="str">
        <f>VLOOKUP(C6566,country!A:B,2,FALSE)</f>
        <v>India</v>
      </c>
      <c r="AA6566">
        <f t="shared" si="102"/>
        <v>1</v>
      </c>
    </row>
    <row r="6567" spans="1:27" ht="15.75" customHeight="1" x14ac:dyDescent="0.25">
      <c r="A6567">
        <v>18451168</v>
      </c>
      <c r="B6567" t="s">
        <v>13382</v>
      </c>
      <c r="C6567">
        <v>1</v>
      </c>
      <c r="D6567" t="s">
        <v>11222</v>
      </c>
      <c r="E6567" t="s">
        <v>13383</v>
      </c>
      <c r="F6567" t="s">
        <v>11367</v>
      </c>
      <c r="G6567" t="s">
        <v>11368</v>
      </c>
      <c r="H6567">
        <v>77.063314899999995</v>
      </c>
      <c r="I6567">
        <v>28.4978576</v>
      </c>
      <c r="J6567" t="s">
        <v>556</v>
      </c>
      <c r="K6567" t="s">
        <v>28</v>
      </c>
      <c r="L6567" t="s">
        <v>29</v>
      </c>
      <c r="M6567" t="s">
        <v>29</v>
      </c>
      <c r="N6567" t="s">
        <v>29</v>
      </c>
      <c r="O6567" t="s">
        <v>29</v>
      </c>
      <c r="P6567">
        <v>1</v>
      </c>
      <c r="Q6567">
        <v>0</v>
      </c>
      <c r="R6567">
        <v>300</v>
      </c>
      <c r="S6567" t="str">
        <f>IF(Table1[[#This Row],[Average_Cost_for_two]]&lt;500,"Low",IF(Table1[[#This Row],[Average_Cost_for_two]]&lt;=1500,"Medium","High"))</f>
        <v>Low</v>
      </c>
      <c r="T6567">
        <v>1</v>
      </c>
      <c r="U6567">
        <v>2013</v>
      </c>
      <c r="V6567">
        <v>1</v>
      </c>
      <c r="W6567">
        <v>23</v>
      </c>
      <c r="X6567">
        <f>IF(OR(Main!$U6567=0,
       Main!$V6567=0,
       Main!$W6567=0),
   "",
   DATE(Main!$U6567,
        Main!$V6567,
        Main!$W6567)
)</f>
        <v>41297</v>
      </c>
      <c r="Y6567">
        <f>Table1[[#This Row],[Average_Cost_for_two]]*VLOOKUP(Table1[[#This Row],[Currency]],currency!$A$2:$B$10,2,FALSE)</f>
        <v>3.6</v>
      </c>
      <c r="Z6567" t="str">
        <f>VLOOKUP(C6567,country!A:B,2,FALSE)</f>
        <v>India</v>
      </c>
      <c r="AA6567">
        <f t="shared" si="102"/>
        <v>1</v>
      </c>
    </row>
    <row r="6568" spans="1:27" ht="15.75" customHeight="1" x14ac:dyDescent="0.25">
      <c r="A6568">
        <v>18466973</v>
      </c>
      <c r="B6568" t="s">
        <v>13384</v>
      </c>
      <c r="C6568">
        <v>1</v>
      </c>
      <c r="D6568" t="s">
        <v>11222</v>
      </c>
      <c r="E6568" t="s">
        <v>13385</v>
      </c>
      <c r="F6568" t="s">
        <v>11509</v>
      </c>
      <c r="G6568" t="s">
        <v>11510</v>
      </c>
      <c r="H6568">
        <v>77.071691299999998</v>
      </c>
      <c r="I6568">
        <v>28.5100652</v>
      </c>
      <c r="J6568" t="s">
        <v>1054</v>
      </c>
      <c r="K6568" t="s">
        <v>28</v>
      </c>
      <c r="L6568" t="s">
        <v>29</v>
      </c>
      <c r="M6568" t="s">
        <v>29</v>
      </c>
      <c r="N6568" t="s">
        <v>29</v>
      </c>
      <c r="O6568" t="s">
        <v>29</v>
      </c>
      <c r="P6568">
        <v>1</v>
      </c>
      <c r="Q6568">
        <v>0</v>
      </c>
      <c r="R6568">
        <v>150</v>
      </c>
      <c r="S6568" t="str">
        <f>IF(Table1[[#This Row],[Average_Cost_for_two]]&lt;500,"Low",IF(Table1[[#This Row],[Average_Cost_for_two]]&lt;=1500,"Medium","High"))</f>
        <v>Low</v>
      </c>
      <c r="T6568">
        <v>1</v>
      </c>
      <c r="U6568">
        <v>2011</v>
      </c>
      <c r="V6568">
        <v>1</v>
      </c>
      <c r="W6568">
        <v>24</v>
      </c>
      <c r="X6568">
        <f>IF(OR(Main!$U6568=0,
       Main!$V6568=0,
       Main!$W6568=0),
   "",
   DATE(Main!$U6568,
        Main!$V6568,
        Main!$W6568)
)</f>
        <v>40567</v>
      </c>
      <c r="Y6568">
        <f>Table1[[#This Row],[Average_Cost_for_two]]*VLOOKUP(Table1[[#This Row],[Currency]],currency!$A$2:$B$10,2,FALSE)</f>
        <v>1.8</v>
      </c>
      <c r="Z6568" t="str">
        <f>VLOOKUP(C6568,country!A:B,2,FALSE)</f>
        <v>India</v>
      </c>
      <c r="AA6568">
        <f t="shared" si="102"/>
        <v>1</v>
      </c>
    </row>
    <row r="6569" spans="1:27" ht="15.75" customHeight="1" x14ac:dyDescent="0.25">
      <c r="A6569">
        <v>18458643</v>
      </c>
      <c r="B6569" t="s">
        <v>13386</v>
      </c>
      <c r="C6569">
        <v>1</v>
      </c>
      <c r="D6569" t="s">
        <v>11222</v>
      </c>
      <c r="E6569" t="s">
        <v>13387</v>
      </c>
      <c r="F6569" t="s">
        <v>11666</v>
      </c>
      <c r="G6569" t="s">
        <v>11667</v>
      </c>
      <c r="H6569">
        <v>77.044887700000004</v>
      </c>
      <c r="I6569">
        <v>28.445542100000001</v>
      </c>
      <c r="J6569" t="s">
        <v>480</v>
      </c>
      <c r="K6569" t="s">
        <v>28</v>
      </c>
      <c r="L6569" t="s">
        <v>29</v>
      </c>
      <c r="M6569" t="s">
        <v>29</v>
      </c>
      <c r="N6569" t="s">
        <v>29</v>
      </c>
      <c r="O6569" t="s">
        <v>29</v>
      </c>
      <c r="P6569">
        <v>1</v>
      </c>
      <c r="Q6569">
        <v>0</v>
      </c>
      <c r="R6569">
        <v>400</v>
      </c>
      <c r="S6569" t="str">
        <f>IF(Table1[[#This Row],[Average_Cost_for_two]]&lt;500,"Low",IF(Table1[[#This Row],[Average_Cost_for_two]]&lt;=1500,"Medium","High"))</f>
        <v>Low</v>
      </c>
      <c r="T6569">
        <v>1</v>
      </c>
      <c r="U6569">
        <v>2011</v>
      </c>
      <c r="V6569">
        <v>1</v>
      </c>
      <c r="W6569">
        <v>21</v>
      </c>
      <c r="X6569">
        <f>IF(OR(Main!$U6569=0,
       Main!$V6569=0,
       Main!$W6569=0),
   "",
   DATE(Main!$U6569,
        Main!$V6569,
        Main!$W6569)
)</f>
        <v>40564</v>
      </c>
      <c r="Y6569">
        <f>Table1[[#This Row],[Average_Cost_for_two]]*VLOOKUP(Table1[[#This Row],[Currency]],currency!$A$2:$B$10,2,FALSE)</f>
        <v>4.8</v>
      </c>
      <c r="Z6569" t="str">
        <f>VLOOKUP(C6569,country!A:B,2,FALSE)</f>
        <v>India</v>
      </c>
      <c r="AA6569">
        <f t="shared" si="102"/>
        <v>1</v>
      </c>
    </row>
    <row r="6570" spans="1:27" ht="15.75" customHeight="1" x14ac:dyDescent="0.25">
      <c r="A6570">
        <v>18446413</v>
      </c>
      <c r="B6570" t="s">
        <v>13388</v>
      </c>
      <c r="C6570">
        <v>1</v>
      </c>
      <c r="D6570" t="s">
        <v>11222</v>
      </c>
      <c r="E6570" t="s">
        <v>13389</v>
      </c>
      <c r="F6570" t="s">
        <v>11528</v>
      </c>
      <c r="G6570" t="s">
        <v>11529</v>
      </c>
      <c r="H6570">
        <v>77.074024499999993</v>
      </c>
      <c r="I6570">
        <v>28.447141200000001</v>
      </c>
      <c r="J6570" t="s">
        <v>27</v>
      </c>
      <c r="K6570" t="s">
        <v>28</v>
      </c>
      <c r="L6570" t="s">
        <v>29</v>
      </c>
      <c r="M6570" t="s">
        <v>29</v>
      </c>
      <c r="N6570" t="s">
        <v>29</v>
      </c>
      <c r="O6570" t="s">
        <v>29</v>
      </c>
      <c r="P6570">
        <v>1</v>
      </c>
      <c r="Q6570">
        <v>0</v>
      </c>
      <c r="R6570">
        <v>400</v>
      </c>
      <c r="S6570" t="str">
        <f>IF(Table1[[#This Row],[Average_Cost_for_two]]&lt;500,"Low",IF(Table1[[#This Row],[Average_Cost_for_two]]&lt;=1500,"Medium","High"))</f>
        <v>Low</v>
      </c>
      <c r="T6570">
        <v>1</v>
      </c>
      <c r="U6570">
        <v>2011</v>
      </c>
      <c r="V6570">
        <v>1</v>
      </c>
      <c r="W6570">
        <v>17</v>
      </c>
      <c r="X6570">
        <f>IF(OR(Main!$U6570=0,
       Main!$V6570=0,
       Main!$W6570=0),
   "",
   DATE(Main!$U6570,
        Main!$V6570,
        Main!$W6570)
)</f>
        <v>40560</v>
      </c>
      <c r="Y6570">
        <f>Table1[[#This Row],[Average_Cost_for_two]]*VLOOKUP(Table1[[#This Row],[Currency]],currency!$A$2:$B$10,2,FALSE)</f>
        <v>4.8</v>
      </c>
      <c r="Z6570" t="str">
        <f>VLOOKUP(C6570,country!A:B,2,FALSE)</f>
        <v>India</v>
      </c>
      <c r="AA6570">
        <f t="shared" si="102"/>
        <v>1</v>
      </c>
    </row>
    <row r="6571" spans="1:27" ht="15.75" customHeight="1" x14ac:dyDescent="0.25">
      <c r="A6571">
        <v>18499471</v>
      </c>
      <c r="B6571" t="s">
        <v>13390</v>
      </c>
      <c r="C6571">
        <v>1</v>
      </c>
      <c r="D6571" t="s">
        <v>11222</v>
      </c>
      <c r="E6571" t="s">
        <v>13391</v>
      </c>
      <c r="F6571" t="s">
        <v>11528</v>
      </c>
      <c r="G6571" t="s">
        <v>11529</v>
      </c>
      <c r="H6571">
        <v>77.073575399999996</v>
      </c>
      <c r="I6571">
        <v>28.447960500000001</v>
      </c>
      <c r="J6571" t="s">
        <v>575</v>
      </c>
      <c r="K6571" t="s">
        <v>28</v>
      </c>
      <c r="L6571" t="s">
        <v>29</v>
      </c>
      <c r="M6571" t="s">
        <v>29</v>
      </c>
      <c r="N6571" t="s">
        <v>29</v>
      </c>
      <c r="O6571" t="s">
        <v>29</v>
      </c>
      <c r="P6571">
        <v>1</v>
      </c>
      <c r="Q6571">
        <v>0</v>
      </c>
      <c r="R6571">
        <v>250</v>
      </c>
      <c r="S6571" t="str">
        <f>IF(Table1[[#This Row],[Average_Cost_for_two]]&lt;500,"Low",IF(Table1[[#This Row],[Average_Cost_for_two]]&lt;=1500,"Medium","High"))</f>
        <v>Low</v>
      </c>
      <c r="T6571">
        <v>1</v>
      </c>
      <c r="U6571">
        <v>2012</v>
      </c>
      <c r="V6571">
        <v>1</v>
      </c>
      <c r="W6571">
        <v>23</v>
      </c>
      <c r="X6571">
        <f>IF(OR(Main!$U6571=0,
       Main!$V6571=0,
       Main!$W6571=0),
   "",
   DATE(Main!$U6571,
        Main!$V6571,
        Main!$W6571)
)</f>
        <v>40931</v>
      </c>
      <c r="Y6571">
        <f>Table1[[#This Row],[Average_Cost_for_two]]*VLOOKUP(Table1[[#This Row],[Currency]],currency!$A$2:$B$10,2,FALSE)</f>
        <v>3</v>
      </c>
      <c r="Z6571" t="str">
        <f>VLOOKUP(C6571,country!A:B,2,FALSE)</f>
        <v>India</v>
      </c>
      <c r="AA6571">
        <f t="shared" si="102"/>
        <v>1</v>
      </c>
    </row>
    <row r="6572" spans="1:27" ht="15.75" customHeight="1" x14ac:dyDescent="0.25">
      <c r="A6572">
        <v>18499459</v>
      </c>
      <c r="B6572" t="s">
        <v>13392</v>
      </c>
      <c r="C6572">
        <v>1</v>
      </c>
      <c r="D6572" t="s">
        <v>11222</v>
      </c>
      <c r="E6572" t="s">
        <v>13391</v>
      </c>
      <c r="F6572" t="s">
        <v>11528</v>
      </c>
      <c r="G6572" t="s">
        <v>11529</v>
      </c>
      <c r="H6572">
        <v>77.073539299999993</v>
      </c>
      <c r="I6572">
        <v>28.447879</v>
      </c>
      <c r="J6572" t="s">
        <v>27</v>
      </c>
      <c r="K6572" t="s">
        <v>28</v>
      </c>
      <c r="L6572" t="s">
        <v>29</v>
      </c>
      <c r="M6572" t="s">
        <v>29</v>
      </c>
      <c r="N6572" t="s">
        <v>29</v>
      </c>
      <c r="O6572" t="s">
        <v>29</v>
      </c>
      <c r="P6572">
        <v>1</v>
      </c>
      <c r="Q6572">
        <v>0</v>
      </c>
      <c r="R6572">
        <v>350</v>
      </c>
      <c r="S6572" t="str">
        <f>IF(Table1[[#This Row],[Average_Cost_for_two]]&lt;500,"Low",IF(Table1[[#This Row],[Average_Cost_for_two]]&lt;=1500,"Medium","High"))</f>
        <v>Low</v>
      </c>
      <c r="T6572">
        <v>1</v>
      </c>
      <c r="U6572">
        <v>2010</v>
      </c>
      <c r="V6572">
        <v>1</v>
      </c>
      <c r="W6572">
        <v>21</v>
      </c>
      <c r="X6572">
        <f>IF(OR(Main!$U6572=0,
       Main!$V6572=0,
       Main!$W6572=0),
   "",
   DATE(Main!$U6572,
        Main!$V6572,
        Main!$W6572)
)</f>
        <v>40199</v>
      </c>
      <c r="Y6572">
        <f>Table1[[#This Row],[Average_Cost_for_two]]*VLOOKUP(Table1[[#This Row],[Currency]],currency!$A$2:$B$10,2,FALSE)</f>
        <v>4.2</v>
      </c>
      <c r="Z6572" t="str">
        <f>VLOOKUP(C6572,country!A:B,2,FALSE)</f>
        <v>India</v>
      </c>
      <c r="AA6572">
        <f t="shared" si="102"/>
        <v>1</v>
      </c>
    </row>
    <row r="6573" spans="1:27" ht="15.75" customHeight="1" x14ac:dyDescent="0.25">
      <c r="A6573">
        <v>18495252</v>
      </c>
      <c r="B6573" t="s">
        <v>13393</v>
      </c>
      <c r="C6573">
        <v>1</v>
      </c>
      <c r="D6573" t="s">
        <v>11222</v>
      </c>
      <c r="E6573" t="s">
        <v>13394</v>
      </c>
      <c r="F6573" t="s">
        <v>11235</v>
      </c>
      <c r="G6573" t="s">
        <v>11236</v>
      </c>
      <c r="H6573">
        <v>77.100034160000007</v>
      </c>
      <c r="I6573">
        <v>28.428908929999999</v>
      </c>
      <c r="J6573" t="s">
        <v>720</v>
      </c>
      <c r="K6573" t="s">
        <v>28</v>
      </c>
      <c r="L6573" t="s">
        <v>29</v>
      </c>
      <c r="M6573" t="s">
        <v>29</v>
      </c>
      <c r="N6573" t="s">
        <v>29</v>
      </c>
      <c r="O6573" t="s">
        <v>29</v>
      </c>
      <c r="P6573">
        <v>1</v>
      </c>
      <c r="Q6573">
        <v>0</v>
      </c>
      <c r="R6573">
        <v>200</v>
      </c>
      <c r="S6573" t="str">
        <f>IF(Table1[[#This Row],[Average_Cost_for_two]]&lt;500,"Low",IF(Table1[[#This Row],[Average_Cost_for_two]]&lt;=1500,"Medium","High"))</f>
        <v>Low</v>
      </c>
      <c r="T6573">
        <v>1</v>
      </c>
      <c r="U6573">
        <v>2014</v>
      </c>
      <c r="V6573">
        <v>1</v>
      </c>
      <c r="W6573">
        <v>11</v>
      </c>
      <c r="X6573">
        <f>IF(OR(Main!$U6573=0,
       Main!$V6573=0,
       Main!$W6573=0),
   "",
   DATE(Main!$U6573,
        Main!$V6573,
        Main!$W6573)
)</f>
        <v>41650</v>
      </c>
      <c r="Y6573">
        <f>Table1[[#This Row],[Average_Cost_for_two]]*VLOOKUP(Table1[[#This Row],[Currency]],currency!$A$2:$B$10,2,FALSE)</f>
        <v>2.4</v>
      </c>
      <c r="Z6573" t="str">
        <f>VLOOKUP(C6573,country!A:B,2,FALSE)</f>
        <v>India</v>
      </c>
      <c r="AA6573">
        <f t="shared" si="102"/>
        <v>1</v>
      </c>
    </row>
    <row r="6574" spans="1:27" ht="15.75" customHeight="1" x14ac:dyDescent="0.25">
      <c r="A6574">
        <v>18263500</v>
      </c>
      <c r="B6574" t="s">
        <v>13395</v>
      </c>
      <c r="C6574">
        <v>1</v>
      </c>
      <c r="D6574" t="s">
        <v>11222</v>
      </c>
      <c r="E6574" t="s">
        <v>13396</v>
      </c>
      <c r="F6574" t="s">
        <v>11355</v>
      </c>
      <c r="G6574" t="s">
        <v>11354</v>
      </c>
      <c r="H6574">
        <v>0</v>
      </c>
      <c r="I6574">
        <v>0</v>
      </c>
      <c r="J6574" t="s">
        <v>27</v>
      </c>
      <c r="K6574" t="s">
        <v>28</v>
      </c>
      <c r="L6574" t="s">
        <v>29</v>
      </c>
      <c r="M6574" t="s">
        <v>29</v>
      </c>
      <c r="N6574" t="s">
        <v>29</v>
      </c>
      <c r="O6574" t="s">
        <v>29</v>
      </c>
      <c r="P6574">
        <v>1</v>
      </c>
      <c r="Q6574">
        <v>0</v>
      </c>
      <c r="R6574">
        <v>150</v>
      </c>
      <c r="S6574" t="str">
        <f>IF(Table1[[#This Row],[Average_Cost_for_two]]&lt;500,"Low",IF(Table1[[#This Row],[Average_Cost_for_two]]&lt;=1500,"Medium","High"))</f>
        <v>Low</v>
      </c>
      <c r="T6574">
        <v>1</v>
      </c>
      <c r="U6574">
        <v>2010</v>
      </c>
      <c r="V6574">
        <v>12</v>
      </c>
      <c r="W6574">
        <v>2</v>
      </c>
      <c r="X6574">
        <f>IF(OR(Main!$U6574=0,
       Main!$V6574=0,
       Main!$W6574=0),
   "",
   DATE(Main!$U6574,
        Main!$V6574,
        Main!$W6574)
)</f>
        <v>40514</v>
      </c>
      <c r="Y6574">
        <f>Table1[[#This Row],[Average_Cost_for_two]]*VLOOKUP(Table1[[#This Row],[Currency]],currency!$A$2:$B$10,2,FALSE)</f>
        <v>1.8</v>
      </c>
      <c r="Z6574" t="str">
        <f>VLOOKUP(C6574,country!A:B,2,FALSE)</f>
        <v>India</v>
      </c>
      <c r="AA6574">
        <f t="shared" si="102"/>
        <v>4</v>
      </c>
    </row>
    <row r="6575" spans="1:27" ht="15.75" customHeight="1" x14ac:dyDescent="0.25">
      <c r="A6575">
        <v>310632</v>
      </c>
      <c r="B6575" t="s">
        <v>1074</v>
      </c>
      <c r="C6575">
        <v>1</v>
      </c>
      <c r="D6575" t="s">
        <v>11222</v>
      </c>
      <c r="E6575" t="s">
        <v>13397</v>
      </c>
      <c r="F6575" t="s">
        <v>11367</v>
      </c>
      <c r="G6575" t="s">
        <v>11368</v>
      </c>
      <c r="H6575">
        <v>77.056051999999994</v>
      </c>
      <c r="I6575">
        <v>28.4890258</v>
      </c>
      <c r="J6575" t="s">
        <v>7296</v>
      </c>
      <c r="K6575" t="s">
        <v>28</v>
      </c>
      <c r="L6575" t="s">
        <v>29</v>
      </c>
      <c r="M6575" t="s">
        <v>29</v>
      </c>
      <c r="N6575" t="s">
        <v>29</v>
      </c>
      <c r="O6575" t="s">
        <v>29</v>
      </c>
      <c r="P6575">
        <v>1</v>
      </c>
      <c r="Q6575">
        <v>0</v>
      </c>
      <c r="R6575">
        <v>350</v>
      </c>
      <c r="S6575" t="str">
        <f>IF(Table1[[#This Row],[Average_Cost_for_two]]&lt;500,"Low",IF(Table1[[#This Row],[Average_Cost_for_two]]&lt;=1500,"Medium","High"))</f>
        <v>Low</v>
      </c>
      <c r="T6575">
        <v>1</v>
      </c>
      <c r="U6575">
        <v>2010</v>
      </c>
      <c r="V6575">
        <v>12</v>
      </c>
      <c r="W6575">
        <v>7</v>
      </c>
      <c r="X6575">
        <f>IF(OR(Main!$U6575=0,
       Main!$V6575=0,
       Main!$W6575=0),
   "",
   DATE(Main!$U6575,
        Main!$V6575,
        Main!$W6575)
)</f>
        <v>40519</v>
      </c>
      <c r="Y6575">
        <f>Table1[[#This Row],[Average_Cost_for_two]]*VLOOKUP(Table1[[#This Row],[Currency]],currency!$A$2:$B$10,2,FALSE)</f>
        <v>4.2</v>
      </c>
      <c r="Z6575" t="str">
        <f>VLOOKUP(C6575,country!A:B,2,FALSE)</f>
        <v>India</v>
      </c>
      <c r="AA6575">
        <f t="shared" si="102"/>
        <v>4</v>
      </c>
    </row>
    <row r="6576" spans="1:27" ht="15.75" customHeight="1" x14ac:dyDescent="0.25">
      <c r="A6576">
        <v>18352658</v>
      </c>
      <c r="B6576" t="s">
        <v>13398</v>
      </c>
      <c r="C6576">
        <v>1</v>
      </c>
      <c r="D6576" t="s">
        <v>11222</v>
      </c>
      <c r="E6576" t="s">
        <v>13399</v>
      </c>
      <c r="F6576" t="s">
        <v>13400</v>
      </c>
      <c r="G6576" t="s">
        <v>12990</v>
      </c>
      <c r="H6576">
        <v>77.0887235</v>
      </c>
      <c r="I6576">
        <v>28.431722499999999</v>
      </c>
      <c r="J6576" t="s">
        <v>797</v>
      </c>
      <c r="K6576" t="s">
        <v>28</v>
      </c>
      <c r="L6576" t="s">
        <v>29</v>
      </c>
      <c r="M6576" t="s">
        <v>29</v>
      </c>
      <c r="N6576" t="s">
        <v>29</v>
      </c>
      <c r="O6576" t="s">
        <v>29</v>
      </c>
      <c r="P6576">
        <v>1</v>
      </c>
      <c r="Q6576">
        <v>0</v>
      </c>
      <c r="R6576">
        <v>350</v>
      </c>
      <c r="S6576" t="str">
        <f>IF(Table1[[#This Row],[Average_Cost_for_two]]&lt;500,"Low",IF(Table1[[#This Row],[Average_Cost_for_two]]&lt;=1500,"Medium","High"))</f>
        <v>Low</v>
      </c>
      <c r="T6576">
        <v>1</v>
      </c>
      <c r="U6576">
        <v>2011</v>
      </c>
      <c r="V6576">
        <v>12</v>
      </c>
      <c r="W6576">
        <v>16</v>
      </c>
      <c r="X6576">
        <f>IF(OR(Main!$U6576=0,
       Main!$V6576=0,
       Main!$W6576=0),
   "",
   DATE(Main!$U6576,
        Main!$V6576,
        Main!$W6576)
)</f>
        <v>40893</v>
      </c>
      <c r="Y6576">
        <f>Table1[[#This Row],[Average_Cost_for_two]]*VLOOKUP(Table1[[#This Row],[Currency]],currency!$A$2:$B$10,2,FALSE)</f>
        <v>4.2</v>
      </c>
      <c r="Z6576" t="str">
        <f>VLOOKUP(C6576,country!A:B,2,FALSE)</f>
        <v>India</v>
      </c>
      <c r="AA6576">
        <f t="shared" si="102"/>
        <v>4</v>
      </c>
    </row>
    <row r="6577" spans="1:27" ht="15.75" customHeight="1" x14ac:dyDescent="0.25">
      <c r="A6577">
        <v>18458638</v>
      </c>
      <c r="B6577" t="s">
        <v>13401</v>
      </c>
      <c r="C6577">
        <v>1</v>
      </c>
      <c r="D6577" t="s">
        <v>11222</v>
      </c>
      <c r="E6577" t="s">
        <v>13402</v>
      </c>
      <c r="F6577" t="s">
        <v>11412</v>
      </c>
      <c r="G6577" t="s">
        <v>11411</v>
      </c>
      <c r="H6577">
        <v>0</v>
      </c>
      <c r="I6577">
        <v>0</v>
      </c>
      <c r="J6577" t="s">
        <v>523</v>
      </c>
      <c r="K6577" t="s">
        <v>28</v>
      </c>
      <c r="L6577" t="s">
        <v>29</v>
      </c>
      <c r="M6577" t="s">
        <v>29</v>
      </c>
      <c r="N6577" t="s">
        <v>29</v>
      </c>
      <c r="O6577" t="s">
        <v>29</v>
      </c>
      <c r="P6577">
        <v>1</v>
      </c>
      <c r="Q6577">
        <v>0</v>
      </c>
      <c r="R6577">
        <v>300</v>
      </c>
      <c r="S6577" t="str">
        <f>IF(Table1[[#This Row],[Average_Cost_for_two]]&lt;500,"Low",IF(Table1[[#This Row],[Average_Cost_for_two]]&lt;=1500,"Medium","High"))</f>
        <v>Low</v>
      </c>
      <c r="T6577">
        <v>1</v>
      </c>
      <c r="U6577">
        <v>2014</v>
      </c>
      <c r="V6577">
        <v>12</v>
      </c>
      <c r="W6577">
        <v>26</v>
      </c>
      <c r="X6577">
        <f>IF(OR(Main!$U6577=0,
       Main!$V6577=0,
       Main!$W6577=0),
   "",
   DATE(Main!$U6577,
        Main!$V6577,
        Main!$W6577)
)</f>
        <v>41999</v>
      </c>
      <c r="Y6577">
        <f>Table1[[#This Row],[Average_Cost_for_two]]*VLOOKUP(Table1[[#This Row],[Currency]],currency!$A$2:$B$10,2,FALSE)</f>
        <v>3.6</v>
      </c>
      <c r="Z6577" t="str">
        <f>VLOOKUP(C6577,country!A:B,2,FALSE)</f>
        <v>India</v>
      </c>
      <c r="AA6577">
        <f t="shared" si="102"/>
        <v>4</v>
      </c>
    </row>
    <row r="6578" spans="1:27" ht="15.75" customHeight="1" x14ac:dyDescent="0.25">
      <c r="A6578">
        <v>18312451</v>
      </c>
      <c r="B6578" t="s">
        <v>11837</v>
      </c>
      <c r="C6578">
        <v>1</v>
      </c>
      <c r="D6578" t="s">
        <v>11222</v>
      </c>
      <c r="E6578" t="s">
        <v>13403</v>
      </c>
      <c r="F6578" t="s">
        <v>12612</v>
      </c>
      <c r="G6578" t="s">
        <v>12613</v>
      </c>
      <c r="H6578">
        <v>77.073850899999996</v>
      </c>
      <c r="I6578">
        <v>28.510145600000001</v>
      </c>
      <c r="J6578" t="s">
        <v>715</v>
      </c>
      <c r="K6578" t="s">
        <v>28</v>
      </c>
      <c r="L6578" t="s">
        <v>29</v>
      </c>
      <c r="M6578" t="s">
        <v>29</v>
      </c>
      <c r="N6578" t="s">
        <v>29</v>
      </c>
      <c r="O6578" t="s">
        <v>29</v>
      </c>
      <c r="P6578">
        <v>1</v>
      </c>
      <c r="Q6578">
        <v>0</v>
      </c>
      <c r="R6578">
        <v>200</v>
      </c>
      <c r="S6578" t="str">
        <f>IF(Table1[[#This Row],[Average_Cost_for_two]]&lt;500,"Low",IF(Table1[[#This Row],[Average_Cost_for_two]]&lt;=1500,"Medium","High"))</f>
        <v>Low</v>
      </c>
      <c r="T6578">
        <v>1</v>
      </c>
      <c r="U6578">
        <v>2010</v>
      </c>
      <c r="V6578">
        <v>11</v>
      </c>
      <c r="W6578">
        <v>16</v>
      </c>
      <c r="X6578">
        <f>IF(OR(Main!$U6578=0,
       Main!$V6578=0,
       Main!$W6578=0),
   "",
   DATE(Main!$U6578,
        Main!$V6578,
        Main!$W6578)
)</f>
        <v>40498</v>
      </c>
      <c r="Y6578">
        <f>Table1[[#This Row],[Average_Cost_for_two]]*VLOOKUP(Table1[[#This Row],[Currency]],currency!$A$2:$B$10,2,FALSE)</f>
        <v>2.4</v>
      </c>
      <c r="Z6578" t="str">
        <f>VLOOKUP(C6578,country!A:B,2,FALSE)</f>
        <v>India</v>
      </c>
      <c r="AA6578">
        <f t="shared" si="102"/>
        <v>4</v>
      </c>
    </row>
    <row r="6579" spans="1:27" ht="15.75" customHeight="1" x14ac:dyDescent="0.25">
      <c r="A6579">
        <v>18458642</v>
      </c>
      <c r="B6579" t="s">
        <v>13404</v>
      </c>
      <c r="C6579">
        <v>1</v>
      </c>
      <c r="D6579" t="s">
        <v>11222</v>
      </c>
      <c r="E6579" t="s">
        <v>13405</v>
      </c>
      <c r="F6579" t="s">
        <v>11666</v>
      </c>
      <c r="G6579" t="s">
        <v>11667</v>
      </c>
      <c r="H6579">
        <v>77.044871000000001</v>
      </c>
      <c r="I6579">
        <v>28.445702799999999</v>
      </c>
      <c r="J6579" t="s">
        <v>851</v>
      </c>
      <c r="K6579" t="s">
        <v>28</v>
      </c>
      <c r="L6579" t="s">
        <v>29</v>
      </c>
      <c r="M6579" t="s">
        <v>29</v>
      </c>
      <c r="N6579" t="s">
        <v>29</v>
      </c>
      <c r="O6579" t="s">
        <v>29</v>
      </c>
      <c r="P6579">
        <v>1</v>
      </c>
      <c r="Q6579">
        <v>0</v>
      </c>
      <c r="R6579">
        <v>200</v>
      </c>
      <c r="S6579" t="str">
        <f>IF(Table1[[#This Row],[Average_Cost_for_two]]&lt;500,"Low",IF(Table1[[#This Row],[Average_Cost_for_two]]&lt;=1500,"Medium","High"))</f>
        <v>Low</v>
      </c>
      <c r="T6579">
        <v>1</v>
      </c>
      <c r="U6579">
        <v>2017</v>
      </c>
      <c r="V6579">
        <v>11</v>
      </c>
      <c r="W6579">
        <v>5</v>
      </c>
      <c r="X6579">
        <f>IF(OR(Main!$U6579=0,
       Main!$V6579=0,
       Main!$W6579=0),
   "",
   DATE(Main!$U6579,
        Main!$V6579,
        Main!$W6579)
)</f>
        <v>43044</v>
      </c>
      <c r="Y6579">
        <f>Table1[[#This Row],[Average_Cost_for_two]]*VLOOKUP(Table1[[#This Row],[Currency]],currency!$A$2:$B$10,2,FALSE)</f>
        <v>2.4</v>
      </c>
      <c r="Z6579" t="str">
        <f>VLOOKUP(C6579,country!A:B,2,FALSE)</f>
        <v>India</v>
      </c>
      <c r="AA6579">
        <f t="shared" si="102"/>
        <v>4</v>
      </c>
    </row>
    <row r="6580" spans="1:27" ht="15.75" customHeight="1" x14ac:dyDescent="0.25">
      <c r="A6580">
        <v>18447121</v>
      </c>
      <c r="B6580" t="s">
        <v>13406</v>
      </c>
      <c r="C6580">
        <v>1</v>
      </c>
      <c r="D6580" t="s">
        <v>11222</v>
      </c>
      <c r="E6580" t="s">
        <v>13407</v>
      </c>
      <c r="F6580" t="s">
        <v>11666</v>
      </c>
      <c r="G6580" t="s">
        <v>11667</v>
      </c>
      <c r="H6580">
        <v>0</v>
      </c>
      <c r="I6580">
        <v>0</v>
      </c>
      <c r="J6580" t="s">
        <v>556</v>
      </c>
      <c r="K6580" t="s">
        <v>28</v>
      </c>
      <c r="L6580" t="s">
        <v>29</v>
      </c>
      <c r="M6580" t="s">
        <v>29</v>
      </c>
      <c r="N6580" t="s">
        <v>29</v>
      </c>
      <c r="O6580" t="s">
        <v>29</v>
      </c>
      <c r="P6580">
        <v>1</v>
      </c>
      <c r="Q6580">
        <v>0</v>
      </c>
      <c r="R6580">
        <v>250</v>
      </c>
      <c r="S6580" t="str">
        <f>IF(Table1[[#This Row],[Average_Cost_for_two]]&lt;500,"Low",IF(Table1[[#This Row],[Average_Cost_for_two]]&lt;=1500,"Medium","High"))</f>
        <v>Low</v>
      </c>
      <c r="T6580">
        <v>1</v>
      </c>
      <c r="U6580">
        <v>2018</v>
      </c>
      <c r="V6580">
        <v>11</v>
      </c>
      <c r="W6580">
        <v>23</v>
      </c>
      <c r="X6580">
        <f>IF(OR(Main!$U6580=0,
       Main!$V6580=0,
       Main!$W6580=0),
   "",
   DATE(Main!$U6580,
        Main!$V6580,
        Main!$W6580)
)</f>
        <v>43427</v>
      </c>
      <c r="Y6580">
        <f>Table1[[#This Row],[Average_Cost_for_two]]*VLOOKUP(Table1[[#This Row],[Currency]],currency!$A$2:$B$10,2,FALSE)</f>
        <v>3</v>
      </c>
      <c r="Z6580" t="str">
        <f>VLOOKUP(C6580,country!A:B,2,FALSE)</f>
        <v>India</v>
      </c>
      <c r="AA6580">
        <f t="shared" si="102"/>
        <v>4</v>
      </c>
    </row>
    <row r="6581" spans="1:27" ht="15.75" customHeight="1" x14ac:dyDescent="0.25">
      <c r="A6581">
        <v>18393709</v>
      </c>
      <c r="B6581" t="s">
        <v>422</v>
      </c>
      <c r="C6581">
        <v>1</v>
      </c>
      <c r="D6581" t="s">
        <v>11222</v>
      </c>
      <c r="E6581" t="s">
        <v>13408</v>
      </c>
      <c r="F6581" t="s">
        <v>11235</v>
      </c>
      <c r="G6581" t="s">
        <v>11236</v>
      </c>
      <c r="H6581">
        <v>77.099864999999994</v>
      </c>
      <c r="I6581">
        <v>28.4252571</v>
      </c>
      <c r="J6581" t="s">
        <v>27</v>
      </c>
      <c r="K6581" t="s">
        <v>28</v>
      </c>
      <c r="L6581" t="s">
        <v>29</v>
      </c>
      <c r="M6581" t="s">
        <v>29</v>
      </c>
      <c r="N6581" t="s">
        <v>29</v>
      </c>
      <c r="O6581" t="s">
        <v>29</v>
      </c>
      <c r="P6581">
        <v>1</v>
      </c>
      <c r="Q6581">
        <v>0</v>
      </c>
      <c r="R6581">
        <v>150</v>
      </c>
      <c r="S6581" t="str">
        <f>IF(Table1[[#This Row],[Average_Cost_for_two]]&lt;500,"Low",IF(Table1[[#This Row],[Average_Cost_for_two]]&lt;=1500,"Medium","High"))</f>
        <v>Low</v>
      </c>
      <c r="T6581">
        <v>1</v>
      </c>
      <c r="U6581">
        <v>2015</v>
      </c>
      <c r="V6581">
        <v>11</v>
      </c>
      <c r="W6581">
        <v>10</v>
      </c>
      <c r="X6581">
        <f>IF(OR(Main!$U6581=0,
       Main!$V6581=0,
       Main!$W6581=0),
   "",
   DATE(Main!$U6581,
        Main!$V6581,
        Main!$W6581)
)</f>
        <v>42318</v>
      </c>
      <c r="Y6581">
        <f>Table1[[#This Row],[Average_Cost_for_two]]*VLOOKUP(Table1[[#This Row],[Currency]],currency!$A$2:$B$10,2,FALSE)</f>
        <v>1.8</v>
      </c>
      <c r="Z6581" t="str">
        <f>VLOOKUP(C6581,country!A:B,2,FALSE)</f>
        <v>India</v>
      </c>
      <c r="AA6581">
        <f t="shared" si="102"/>
        <v>4</v>
      </c>
    </row>
    <row r="6582" spans="1:27" ht="15.75" customHeight="1" x14ac:dyDescent="0.25">
      <c r="A6582">
        <v>18421502</v>
      </c>
      <c r="B6582" t="s">
        <v>10050</v>
      </c>
      <c r="C6582">
        <v>1</v>
      </c>
      <c r="D6582" t="s">
        <v>11222</v>
      </c>
      <c r="E6582" t="s">
        <v>13409</v>
      </c>
      <c r="F6582" t="s">
        <v>11235</v>
      </c>
      <c r="G6582" t="s">
        <v>11236</v>
      </c>
      <c r="H6582">
        <v>77.099927699999995</v>
      </c>
      <c r="I6582">
        <v>28.4256359</v>
      </c>
      <c r="J6582" t="s">
        <v>715</v>
      </c>
      <c r="K6582" t="s">
        <v>28</v>
      </c>
      <c r="L6582" t="s">
        <v>29</v>
      </c>
      <c r="M6582" t="s">
        <v>29</v>
      </c>
      <c r="N6582" t="s">
        <v>29</v>
      </c>
      <c r="O6582" t="s">
        <v>29</v>
      </c>
      <c r="P6582">
        <v>1</v>
      </c>
      <c r="Q6582">
        <v>0</v>
      </c>
      <c r="R6582">
        <v>150</v>
      </c>
      <c r="S6582" t="str">
        <f>IF(Table1[[#This Row],[Average_Cost_for_two]]&lt;500,"Low",IF(Table1[[#This Row],[Average_Cost_for_two]]&lt;=1500,"Medium","High"))</f>
        <v>Low</v>
      </c>
      <c r="T6582">
        <v>1</v>
      </c>
      <c r="U6582">
        <v>2012</v>
      </c>
      <c r="V6582">
        <v>11</v>
      </c>
      <c r="W6582">
        <v>27</v>
      </c>
      <c r="X6582">
        <f>IF(OR(Main!$U6582=0,
       Main!$V6582=0,
       Main!$W6582=0),
   "",
   DATE(Main!$U6582,
        Main!$V6582,
        Main!$W6582)
)</f>
        <v>41240</v>
      </c>
      <c r="Y6582">
        <f>Table1[[#This Row],[Average_Cost_for_two]]*VLOOKUP(Table1[[#This Row],[Currency]],currency!$A$2:$B$10,2,FALSE)</f>
        <v>1.8</v>
      </c>
      <c r="Z6582" t="str">
        <f>VLOOKUP(C6582,country!A:B,2,FALSE)</f>
        <v>India</v>
      </c>
      <c r="AA6582">
        <f t="shared" si="102"/>
        <v>4</v>
      </c>
    </row>
    <row r="6583" spans="1:27" ht="15.75" customHeight="1" x14ac:dyDescent="0.25">
      <c r="A6583">
        <v>18261727</v>
      </c>
      <c r="B6583" t="s">
        <v>13410</v>
      </c>
      <c r="C6583">
        <v>1</v>
      </c>
      <c r="D6583" t="s">
        <v>11222</v>
      </c>
      <c r="E6583" t="s">
        <v>11383</v>
      </c>
      <c r="F6583" t="s">
        <v>11235</v>
      </c>
      <c r="G6583" t="s">
        <v>11236</v>
      </c>
      <c r="H6583">
        <v>77.0998491</v>
      </c>
      <c r="I6583">
        <v>28.425267999999999</v>
      </c>
      <c r="J6583" t="s">
        <v>556</v>
      </c>
      <c r="K6583" t="s">
        <v>28</v>
      </c>
      <c r="L6583" t="s">
        <v>29</v>
      </c>
      <c r="M6583" t="s">
        <v>29</v>
      </c>
      <c r="N6583" t="s">
        <v>29</v>
      </c>
      <c r="O6583" t="s">
        <v>29</v>
      </c>
      <c r="P6583">
        <v>1</v>
      </c>
      <c r="Q6583">
        <v>0</v>
      </c>
      <c r="R6583">
        <v>400</v>
      </c>
      <c r="S6583" t="str">
        <f>IF(Table1[[#This Row],[Average_Cost_for_two]]&lt;500,"Low",IF(Table1[[#This Row],[Average_Cost_for_two]]&lt;=1500,"Medium","High"))</f>
        <v>Low</v>
      </c>
      <c r="T6583">
        <v>1</v>
      </c>
      <c r="U6583">
        <v>2018</v>
      </c>
      <c r="V6583">
        <v>11</v>
      </c>
      <c r="W6583">
        <v>4</v>
      </c>
      <c r="X6583">
        <f>IF(OR(Main!$U6583=0,
       Main!$V6583=0,
       Main!$W6583=0),
   "",
   DATE(Main!$U6583,
        Main!$V6583,
        Main!$W6583)
)</f>
        <v>43408</v>
      </c>
      <c r="Y6583">
        <f>Table1[[#This Row],[Average_Cost_for_two]]*VLOOKUP(Table1[[#This Row],[Currency]],currency!$A$2:$B$10,2,FALSE)</f>
        <v>4.8</v>
      </c>
      <c r="Z6583" t="str">
        <f>VLOOKUP(C6583,country!A:B,2,FALSE)</f>
        <v>India</v>
      </c>
      <c r="AA6583">
        <f t="shared" si="102"/>
        <v>4</v>
      </c>
    </row>
    <row r="6584" spans="1:27" ht="15.75" customHeight="1" x14ac:dyDescent="0.25">
      <c r="A6584">
        <v>18479007</v>
      </c>
      <c r="B6584" t="s">
        <v>13263</v>
      </c>
      <c r="C6584">
        <v>1</v>
      </c>
      <c r="D6584" t="s">
        <v>11222</v>
      </c>
      <c r="E6584" t="s">
        <v>13411</v>
      </c>
      <c r="F6584" t="s">
        <v>13266</v>
      </c>
      <c r="G6584" t="s">
        <v>13265</v>
      </c>
      <c r="H6584">
        <v>77.095456999999996</v>
      </c>
      <c r="I6584">
        <v>28.482671</v>
      </c>
      <c r="J6584" t="s">
        <v>567</v>
      </c>
      <c r="K6584" t="s">
        <v>28</v>
      </c>
      <c r="L6584" t="s">
        <v>29</v>
      </c>
      <c r="M6584" t="s">
        <v>29</v>
      </c>
      <c r="N6584" t="s">
        <v>29</v>
      </c>
      <c r="O6584" t="s">
        <v>29</v>
      </c>
      <c r="P6584">
        <v>1</v>
      </c>
      <c r="Q6584">
        <v>0</v>
      </c>
      <c r="R6584">
        <v>300</v>
      </c>
      <c r="S6584" t="str">
        <f>IF(Table1[[#This Row],[Average_Cost_for_two]]&lt;500,"Low",IF(Table1[[#This Row],[Average_Cost_for_two]]&lt;=1500,"Medium","High"))</f>
        <v>Low</v>
      </c>
      <c r="T6584">
        <v>1</v>
      </c>
      <c r="U6584">
        <v>2010</v>
      </c>
      <c r="V6584">
        <v>11</v>
      </c>
      <c r="W6584">
        <v>4</v>
      </c>
      <c r="X6584">
        <f>IF(OR(Main!$U6584=0,
       Main!$V6584=0,
       Main!$W6584=0),
   "",
   DATE(Main!$U6584,
        Main!$V6584,
        Main!$W6584)
)</f>
        <v>40486</v>
      </c>
      <c r="Y6584">
        <f>Table1[[#This Row],[Average_Cost_for_two]]*VLOOKUP(Table1[[#This Row],[Currency]],currency!$A$2:$B$10,2,FALSE)</f>
        <v>3.6</v>
      </c>
      <c r="Z6584" t="str">
        <f>VLOOKUP(C6584,country!A:B,2,FALSE)</f>
        <v>India</v>
      </c>
      <c r="AA6584">
        <f t="shared" si="102"/>
        <v>4</v>
      </c>
    </row>
    <row r="6585" spans="1:27" ht="15.75" customHeight="1" x14ac:dyDescent="0.25">
      <c r="A6585">
        <v>18357945</v>
      </c>
      <c r="B6585" t="s">
        <v>13412</v>
      </c>
      <c r="C6585">
        <v>1</v>
      </c>
      <c r="D6585" t="s">
        <v>11222</v>
      </c>
      <c r="E6585" t="s">
        <v>13413</v>
      </c>
      <c r="F6585" t="s">
        <v>13266</v>
      </c>
      <c r="G6585" t="s">
        <v>13265</v>
      </c>
      <c r="H6585">
        <v>77.096762299999995</v>
      </c>
      <c r="I6585">
        <v>28.483480199999999</v>
      </c>
      <c r="J6585" t="s">
        <v>706</v>
      </c>
      <c r="K6585" t="s">
        <v>28</v>
      </c>
      <c r="L6585" t="s">
        <v>29</v>
      </c>
      <c r="M6585" t="s">
        <v>29</v>
      </c>
      <c r="N6585" t="s">
        <v>29</v>
      </c>
      <c r="O6585" t="s">
        <v>29</v>
      </c>
      <c r="P6585">
        <v>1</v>
      </c>
      <c r="Q6585">
        <v>0</v>
      </c>
      <c r="R6585">
        <v>300</v>
      </c>
      <c r="S6585" t="str">
        <f>IF(Table1[[#This Row],[Average_Cost_for_two]]&lt;500,"Low",IF(Table1[[#This Row],[Average_Cost_for_two]]&lt;=1500,"Medium","High"))</f>
        <v>Low</v>
      </c>
      <c r="T6585">
        <v>1</v>
      </c>
      <c r="U6585">
        <v>2016</v>
      </c>
      <c r="V6585">
        <v>11</v>
      </c>
      <c r="W6585">
        <v>4</v>
      </c>
      <c r="X6585">
        <f>IF(OR(Main!$U6585=0,
       Main!$V6585=0,
       Main!$W6585=0),
   "",
   DATE(Main!$U6585,
        Main!$V6585,
        Main!$W6585)
)</f>
        <v>42678</v>
      </c>
      <c r="Y6585">
        <f>Table1[[#This Row],[Average_Cost_for_two]]*VLOOKUP(Table1[[#This Row],[Currency]],currency!$A$2:$B$10,2,FALSE)</f>
        <v>3.6</v>
      </c>
      <c r="Z6585" t="str">
        <f>VLOOKUP(C6585,country!A:B,2,FALSE)</f>
        <v>India</v>
      </c>
      <c r="AA6585">
        <f t="shared" si="102"/>
        <v>4</v>
      </c>
    </row>
    <row r="6586" spans="1:27" ht="15.75" customHeight="1" x14ac:dyDescent="0.25">
      <c r="A6586">
        <v>18350138</v>
      </c>
      <c r="B6586" t="s">
        <v>13414</v>
      </c>
      <c r="C6586">
        <v>1</v>
      </c>
      <c r="D6586" t="s">
        <v>11222</v>
      </c>
      <c r="E6586" t="s">
        <v>13415</v>
      </c>
      <c r="F6586" t="s">
        <v>11254</v>
      </c>
      <c r="G6586" t="s">
        <v>11255</v>
      </c>
      <c r="H6586">
        <v>77.0673441</v>
      </c>
      <c r="I6586">
        <v>28.490722300000002</v>
      </c>
      <c r="J6586" t="s">
        <v>27</v>
      </c>
      <c r="K6586" t="s">
        <v>28</v>
      </c>
      <c r="L6586" t="s">
        <v>29</v>
      </c>
      <c r="M6586" t="s">
        <v>29</v>
      </c>
      <c r="N6586" t="s">
        <v>29</v>
      </c>
      <c r="O6586" t="s">
        <v>29</v>
      </c>
      <c r="P6586">
        <v>1</v>
      </c>
      <c r="Q6586">
        <v>0</v>
      </c>
      <c r="R6586">
        <v>200</v>
      </c>
      <c r="S6586" t="str">
        <f>IF(Table1[[#This Row],[Average_Cost_for_two]]&lt;500,"Low",IF(Table1[[#This Row],[Average_Cost_for_two]]&lt;=1500,"Medium","High"))</f>
        <v>Low</v>
      </c>
      <c r="T6586">
        <v>1</v>
      </c>
      <c r="U6586">
        <v>2012</v>
      </c>
      <c r="V6586">
        <v>11</v>
      </c>
      <c r="W6586">
        <v>20</v>
      </c>
      <c r="X6586">
        <f>IF(OR(Main!$U6586=0,
       Main!$V6586=0,
       Main!$W6586=0),
   "",
   DATE(Main!$U6586,
        Main!$V6586,
        Main!$W6586)
)</f>
        <v>41233</v>
      </c>
      <c r="Y6586">
        <f>Table1[[#This Row],[Average_Cost_for_two]]*VLOOKUP(Table1[[#This Row],[Currency]],currency!$A$2:$B$10,2,FALSE)</f>
        <v>2.4</v>
      </c>
      <c r="Z6586" t="str">
        <f>VLOOKUP(C6586,country!A:B,2,FALSE)</f>
        <v>India</v>
      </c>
      <c r="AA6586">
        <f t="shared" si="102"/>
        <v>4</v>
      </c>
    </row>
    <row r="6587" spans="1:27" ht="15.75" customHeight="1" x14ac:dyDescent="0.25">
      <c r="A6587">
        <v>18427204</v>
      </c>
      <c r="B6587" t="s">
        <v>13416</v>
      </c>
      <c r="C6587">
        <v>1</v>
      </c>
      <c r="D6587" t="s">
        <v>11222</v>
      </c>
      <c r="E6587" t="s">
        <v>13417</v>
      </c>
      <c r="F6587" t="s">
        <v>11254</v>
      </c>
      <c r="G6587" t="s">
        <v>11255</v>
      </c>
      <c r="H6587">
        <v>77.066564900000003</v>
      </c>
      <c r="I6587">
        <v>28.487253299999999</v>
      </c>
      <c r="J6587" t="s">
        <v>27</v>
      </c>
      <c r="K6587" t="s">
        <v>28</v>
      </c>
      <c r="L6587" t="s">
        <v>29</v>
      </c>
      <c r="M6587" t="s">
        <v>29</v>
      </c>
      <c r="N6587" t="s">
        <v>29</v>
      </c>
      <c r="O6587" t="s">
        <v>29</v>
      </c>
      <c r="P6587">
        <v>1</v>
      </c>
      <c r="Q6587">
        <v>0</v>
      </c>
      <c r="R6587">
        <v>250</v>
      </c>
      <c r="S6587" t="str">
        <f>IF(Table1[[#This Row],[Average_Cost_for_two]]&lt;500,"Low",IF(Table1[[#This Row],[Average_Cost_for_two]]&lt;=1500,"Medium","High"))</f>
        <v>Low</v>
      </c>
      <c r="T6587">
        <v>1</v>
      </c>
      <c r="U6587">
        <v>2010</v>
      </c>
      <c r="V6587">
        <v>11</v>
      </c>
      <c r="W6587">
        <v>23</v>
      </c>
      <c r="X6587">
        <f>IF(OR(Main!$U6587=0,
       Main!$V6587=0,
       Main!$W6587=0),
   "",
   DATE(Main!$U6587,
        Main!$V6587,
        Main!$W6587)
)</f>
        <v>40505</v>
      </c>
      <c r="Y6587">
        <f>Table1[[#This Row],[Average_Cost_for_two]]*VLOOKUP(Table1[[#This Row],[Currency]],currency!$A$2:$B$10,2,FALSE)</f>
        <v>3</v>
      </c>
      <c r="Z6587" t="str">
        <f>VLOOKUP(C6587,country!A:B,2,FALSE)</f>
        <v>India</v>
      </c>
      <c r="AA6587">
        <f t="shared" si="102"/>
        <v>4</v>
      </c>
    </row>
    <row r="6588" spans="1:27" ht="15.75" customHeight="1" x14ac:dyDescent="0.25">
      <c r="A6588">
        <v>18291229</v>
      </c>
      <c r="B6588" t="s">
        <v>13418</v>
      </c>
      <c r="C6588">
        <v>1</v>
      </c>
      <c r="D6588" t="s">
        <v>11222</v>
      </c>
      <c r="E6588" t="s">
        <v>13279</v>
      </c>
      <c r="F6588" t="s">
        <v>11710</v>
      </c>
      <c r="G6588" t="s">
        <v>11711</v>
      </c>
      <c r="H6588">
        <v>77.078768100000005</v>
      </c>
      <c r="I6588">
        <v>28.434727800000001</v>
      </c>
      <c r="J6588" t="s">
        <v>13419</v>
      </c>
      <c r="K6588" t="s">
        <v>28</v>
      </c>
      <c r="L6588" t="s">
        <v>29</v>
      </c>
      <c r="M6588" t="s">
        <v>29</v>
      </c>
      <c r="N6588" t="s">
        <v>29</v>
      </c>
      <c r="O6588" t="s">
        <v>29</v>
      </c>
      <c r="P6588">
        <v>1</v>
      </c>
      <c r="Q6588">
        <v>0</v>
      </c>
      <c r="R6588">
        <v>450</v>
      </c>
      <c r="S6588" t="str">
        <f>IF(Table1[[#This Row],[Average_Cost_for_two]]&lt;500,"Low",IF(Table1[[#This Row],[Average_Cost_for_two]]&lt;=1500,"Medium","High"))</f>
        <v>Low</v>
      </c>
      <c r="T6588">
        <v>1</v>
      </c>
      <c r="U6588">
        <v>2010</v>
      </c>
      <c r="V6588">
        <v>10</v>
      </c>
      <c r="W6588">
        <v>16</v>
      </c>
      <c r="X6588">
        <f>IF(OR(Main!$U6588=0,
       Main!$V6588=0,
       Main!$W6588=0),
   "",
   DATE(Main!$U6588,
        Main!$V6588,
        Main!$W6588)
)</f>
        <v>40467</v>
      </c>
      <c r="Y6588">
        <f>Table1[[#This Row],[Average_Cost_for_two]]*VLOOKUP(Table1[[#This Row],[Currency]],currency!$A$2:$B$10,2,FALSE)</f>
        <v>5.4</v>
      </c>
      <c r="Z6588" t="str">
        <f>VLOOKUP(C6588,country!A:B,2,FALSE)</f>
        <v>India</v>
      </c>
      <c r="AA6588">
        <f t="shared" si="102"/>
        <v>4</v>
      </c>
    </row>
    <row r="6589" spans="1:27" ht="15.75" customHeight="1" x14ac:dyDescent="0.25">
      <c r="A6589">
        <v>18349508</v>
      </c>
      <c r="B6589" t="s">
        <v>13420</v>
      </c>
      <c r="C6589">
        <v>1</v>
      </c>
      <c r="D6589" t="s">
        <v>11222</v>
      </c>
      <c r="E6589" t="s">
        <v>13421</v>
      </c>
      <c r="F6589" t="s">
        <v>11710</v>
      </c>
      <c r="G6589" t="s">
        <v>11711</v>
      </c>
      <c r="H6589">
        <v>77.072860500000004</v>
      </c>
      <c r="I6589">
        <v>28.437116100000001</v>
      </c>
      <c r="J6589" t="s">
        <v>480</v>
      </c>
      <c r="K6589" t="s">
        <v>28</v>
      </c>
      <c r="L6589" t="s">
        <v>29</v>
      </c>
      <c r="M6589" t="s">
        <v>29</v>
      </c>
      <c r="N6589" t="s">
        <v>29</v>
      </c>
      <c r="O6589" t="s">
        <v>29</v>
      </c>
      <c r="P6589">
        <v>1</v>
      </c>
      <c r="Q6589">
        <v>0</v>
      </c>
      <c r="R6589">
        <v>250</v>
      </c>
      <c r="S6589" t="str">
        <f>IF(Table1[[#This Row],[Average_Cost_for_two]]&lt;500,"Low",IF(Table1[[#This Row],[Average_Cost_for_two]]&lt;=1500,"Medium","High"))</f>
        <v>Low</v>
      </c>
      <c r="T6589">
        <v>1</v>
      </c>
      <c r="U6589">
        <v>2010</v>
      </c>
      <c r="V6589">
        <v>10</v>
      </c>
      <c r="W6589">
        <v>3</v>
      </c>
      <c r="X6589">
        <f>IF(OR(Main!$U6589=0,
       Main!$V6589=0,
       Main!$W6589=0),
   "",
   DATE(Main!$U6589,
        Main!$V6589,
        Main!$W6589)
)</f>
        <v>40454</v>
      </c>
      <c r="Y6589">
        <f>Table1[[#This Row],[Average_Cost_for_two]]*VLOOKUP(Table1[[#This Row],[Currency]],currency!$A$2:$B$10,2,FALSE)</f>
        <v>3</v>
      </c>
      <c r="Z6589" t="str">
        <f>VLOOKUP(C6589,country!A:B,2,FALSE)</f>
        <v>India</v>
      </c>
      <c r="AA6589">
        <f t="shared" si="102"/>
        <v>4</v>
      </c>
    </row>
    <row r="6590" spans="1:27" ht="15.75" customHeight="1" x14ac:dyDescent="0.25">
      <c r="A6590">
        <v>18352655</v>
      </c>
      <c r="B6590" t="s">
        <v>13422</v>
      </c>
      <c r="C6590">
        <v>1</v>
      </c>
      <c r="D6590" t="s">
        <v>11222</v>
      </c>
      <c r="E6590" t="s">
        <v>13362</v>
      </c>
      <c r="F6590" t="s">
        <v>11666</v>
      </c>
      <c r="G6590" t="s">
        <v>11667</v>
      </c>
      <c r="H6590">
        <v>77.042902369999993</v>
      </c>
      <c r="I6590">
        <v>28.439701729999999</v>
      </c>
      <c r="J6590" t="s">
        <v>580</v>
      </c>
      <c r="K6590" t="s">
        <v>28</v>
      </c>
      <c r="L6590" t="s">
        <v>29</v>
      </c>
      <c r="M6590" t="s">
        <v>29</v>
      </c>
      <c r="N6590" t="s">
        <v>29</v>
      </c>
      <c r="O6590" t="s">
        <v>29</v>
      </c>
      <c r="P6590">
        <v>1</v>
      </c>
      <c r="Q6590">
        <v>0</v>
      </c>
      <c r="R6590">
        <v>200</v>
      </c>
      <c r="S6590" t="str">
        <f>IF(Table1[[#This Row],[Average_Cost_for_two]]&lt;500,"Low",IF(Table1[[#This Row],[Average_Cost_for_two]]&lt;=1500,"Medium","High"))</f>
        <v>Low</v>
      </c>
      <c r="T6590">
        <v>1</v>
      </c>
      <c r="U6590">
        <v>2010</v>
      </c>
      <c r="V6590">
        <v>10</v>
      </c>
      <c r="W6590">
        <v>21</v>
      </c>
      <c r="X6590">
        <f>IF(OR(Main!$U6590=0,
       Main!$V6590=0,
       Main!$W6590=0),
   "",
   DATE(Main!$U6590,
        Main!$V6590,
        Main!$W6590)
)</f>
        <v>40472</v>
      </c>
      <c r="Y6590">
        <f>Table1[[#This Row],[Average_Cost_for_two]]*VLOOKUP(Table1[[#This Row],[Currency]],currency!$A$2:$B$10,2,FALSE)</f>
        <v>2.4</v>
      </c>
      <c r="Z6590" t="str">
        <f>VLOOKUP(C6590,country!A:B,2,FALSE)</f>
        <v>India</v>
      </c>
      <c r="AA6590">
        <f t="shared" si="102"/>
        <v>4</v>
      </c>
    </row>
    <row r="6591" spans="1:27" ht="15.75" customHeight="1" x14ac:dyDescent="0.25">
      <c r="A6591">
        <v>18352171</v>
      </c>
      <c r="B6591" t="s">
        <v>11917</v>
      </c>
      <c r="C6591">
        <v>1</v>
      </c>
      <c r="D6591" t="s">
        <v>11222</v>
      </c>
      <c r="E6591" t="s">
        <v>13423</v>
      </c>
      <c r="F6591" t="s">
        <v>11254</v>
      </c>
      <c r="G6591" t="s">
        <v>11255</v>
      </c>
      <c r="H6591">
        <v>77.083400699999999</v>
      </c>
      <c r="I6591">
        <v>28.497882100000002</v>
      </c>
      <c r="J6591" t="s">
        <v>27</v>
      </c>
      <c r="K6591" t="s">
        <v>28</v>
      </c>
      <c r="L6591" t="s">
        <v>29</v>
      </c>
      <c r="M6591" t="s">
        <v>29</v>
      </c>
      <c r="N6591" t="s">
        <v>29</v>
      </c>
      <c r="O6591" t="s">
        <v>29</v>
      </c>
      <c r="P6591">
        <v>1</v>
      </c>
      <c r="Q6591">
        <v>0</v>
      </c>
      <c r="R6591">
        <v>200</v>
      </c>
      <c r="S6591" t="str">
        <f>IF(Table1[[#This Row],[Average_Cost_for_two]]&lt;500,"Low",IF(Table1[[#This Row],[Average_Cost_for_two]]&lt;=1500,"Medium","High"))</f>
        <v>Low</v>
      </c>
      <c r="T6591">
        <v>1</v>
      </c>
      <c r="U6591">
        <v>2011</v>
      </c>
      <c r="V6591">
        <v>10</v>
      </c>
      <c r="W6591">
        <v>18</v>
      </c>
      <c r="X6591">
        <f>IF(OR(Main!$U6591=0,
       Main!$V6591=0,
       Main!$W6591=0),
   "",
   DATE(Main!$U6591,
        Main!$V6591,
        Main!$W6591)
)</f>
        <v>40834</v>
      </c>
      <c r="Y6591">
        <f>Table1[[#This Row],[Average_Cost_for_two]]*VLOOKUP(Table1[[#This Row],[Currency]],currency!$A$2:$B$10,2,FALSE)</f>
        <v>2.4</v>
      </c>
      <c r="Z6591" t="str">
        <f>VLOOKUP(C6591,country!A:B,2,FALSE)</f>
        <v>India</v>
      </c>
      <c r="AA6591">
        <f t="shared" si="102"/>
        <v>4</v>
      </c>
    </row>
    <row r="6592" spans="1:27" ht="15.75" customHeight="1" x14ac:dyDescent="0.25">
      <c r="A6592">
        <v>18458633</v>
      </c>
      <c r="B6592" t="s">
        <v>13424</v>
      </c>
      <c r="C6592">
        <v>1</v>
      </c>
      <c r="D6592" t="s">
        <v>11222</v>
      </c>
      <c r="E6592" t="s">
        <v>13425</v>
      </c>
      <c r="F6592" t="s">
        <v>11254</v>
      </c>
      <c r="G6592" t="s">
        <v>11255</v>
      </c>
      <c r="H6592">
        <v>77.067177700000002</v>
      </c>
      <c r="I6592">
        <v>28.490597000000001</v>
      </c>
      <c r="J6592" t="s">
        <v>2963</v>
      </c>
      <c r="K6592" t="s">
        <v>28</v>
      </c>
      <c r="L6592" t="s">
        <v>29</v>
      </c>
      <c r="M6592" t="s">
        <v>29</v>
      </c>
      <c r="N6592" t="s">
        <v>29</v>
      </c>
      <c r="O6592" t="s">
        <v>29</v>
      </c>
      <c r="P6592">
        <v>1</v>
      </c>
      <c r="Q6592">
        <v>0</v>
      </c>
      <c r="R6592">
        <v>150</v>
      </c>
      <c r="S6592" t="str">
        <f>IF(Table1[[#This Row],[Average_Cost_for_two]]&lt;500,"Low",IF(Table1[[#This Row],[Average_Cost_for_two]]&lt;=1500,"Medium","High"))</f>
        <v>Low</v>
      </c>
      <c r="T6592">
        <v>1</v>
      </c>
      <c r="U6592">
        <v>2014</v>
      </c>
      <c r="V6592">
        <v>10</v>
      </c>
      <c r="W6592">
        <v>21</v>
      </c>
      <c r="X6592">
        <f>IF(OR(Main!$U6592=0,
       Main!$V6592=0,
       Main!$W6592=0),
   "",
   DATE(Main!$U6592,
        Main!$V6592,
        Main!$W6592)
)</f>
        <v>41933</v>
      </c>
      <c r="Y6592">
        <f>Table1[[#This Row],[Average_Cost_for_two]]*VLOOKUP(Table1[[#This Row],[Currency]],currency!$A$2:$B$10,2,FALSE)</f>
        <v>1.8</v>
      </c>
      <c r="Z6592" t="str">
        <f>VLOOKUP(C6592,country!A:B,2,FALSE)</f>
        <v>India</v>
      </c>
      <c r="AA6592">
        <f t="shared" si="102"/>
        <v>4</v>
      </c>
    </row>
    <row r="6593" spans="1:27" ht="15.75" customHeight="1" x14ac:dyDescent="0.25">
      <c r="A6593">
        <v>18383444</v>
      </c>
      <c r="B6593" t="s">
        <v>5625</v>
      </c>
      <c r="C6593">
        <v>1</v>
      </c>
      <c r="D6593" t="s">
        <v>13426</v>
      </c>
      <c r="E6593" t="s">
        <v>13427</v>
      </c>
      <c r="F6593" t="s">
        <v>13428</v>
      </c>
      <c r="G6593" t="s">
        <v>13429</v>
      </c>
      <c r="H6593">
        <v>77.353753100000006</v>
      </c>
      <c r="I6593">
        <v>28.574317000000001</v>
      </c>
      <c r="J6593" t="s">
        <v>500</v>
      </c>
      <c r="K6593" t="s">
        <v>28</v>
      </c>
      <c r="L6593" t="s">
        <v>29</v>
      </c>
      <c r="M6593" t="s">
        <v>29</v>
      </c>
      <c r="N6593" t="s">
        <v>29</v>
      </c>
      <c r="O6593" t="s">
        <v>29</v>
      </c>
      <c r="P6593">
        <v>2</v>
      </c>
      <c r="Q6593">
        <v>0</v>
      </c>
      <c r="R6593">
        <v>600</v>
      </c>
      <c r="S6593" t="str">
        <f>IF(Table1[[#This Row],[Average_Cost_for_two]]&lt;500,"Low",IF(Table1[[#This Row],[Average_Cost_for_two]]&lt;=1500,"Medium","High"))</f>
        <v>Medium</v>
      </c>
      <c r="T6593">
        <v>1</v>
      </c>
      <c r="U6593">
        <v>2011</v>
      </c>
      <c r="V6593">
        <v>9</v>
      </c>
      <c r="W6593">
        <v>25</v>
      </c>
      <c r="X6593">
        <f>IF(OR(Main!$U6593=0,
       Main!$V6593=0,
       Main!$W6593=0),
   "",
   DATE(Main!$U6593,
        Main!$V6593,
        Main!$W6593)
)</f>
        <v>40811</v>
      </c>
      <c r="Y6593">
        <f>Table1[[#This Row],[Average_Cost_for_two]]*VLOOKUP(Table1[[#This Row],[Currency]],currency!$A$2:$B$10,2,FALSE)</f>
        <v>7.2</v>
      </c>
      <c r="Z6593" t="str">
        <f>VLOOKUP(C6593,country!A:B,2,FALSE)</f>
        <v>India</v>
      </c>
      <c r="AA6593">
        <f t="shared" si="102"/>
        <v>3</v>
      </c>
    </row>
    <row r="6594" spans="1:27" ht="15.75" customHeight="1" x14ac:dyDescent="0.25">
      <c r="A6594">
        <v>18435292</v>
      </c>
      <c r="B6594" t="s">
        <v>13430</v>
      </c>
      <c r="C6594">
        <v>1</v>
      </c>
      <c r="D6594" t="s">
        <v>13426</v>
      </c>
      <c r="E6594" t="s">
        <v>13431</v>
      </c>
      <c r="F6594" t="s">
        <v>13432</v>
      </c>
      <c r="G6594" t="s">
        <v>13433</v>
      </c>
      <c r="H6594">
        <v>77.335507000000007</v>
      </c>
      <c r="I6594">
        <v>28.597827299999999</v>
      </c>
      <c r="J6594" t="s">
        <v>556</v>
      </c>
      <c r="K6594" t="s">
        <v>28</v>
      </c>
      <c r="L6594" t="s">
        <v>29</v>
      </c>
      <c r="M6594" t="s">
        <v>36</v>
      </c>
      <c r="N6594" t="s">
        <v>29</v>
      </c>
      <c r="O6594" t="s">
        <v>29</v>
      </c>
      <c r="P6594">
        <v>2</v>
      </c>
      <c r="Q6594">
        <v>0</v>
      </c>
      <c r="R6594">
        <v>550</v>
      </c>
      <c r="S6594" t="str">
        <f>IF(Table1[[#This Row],[Average_Cost_for_two]]&lt;500,"Low",IF(Table1[[#This Row],[Average_Cost_for_two]]&lt;=1500,"Medium","High"))</f>
        <v>Medium</v>
      </c>
      <c r="T6594">
        <v>1</v>
      </c>
      <c r="U6594">
        <v>2014</v>
      </c>
      <c r="V6594">
        <v>9</v>
      </c>
      <c r="W6594">
        <v>22</v>
      </c>
      <c r="X6594">
        <f>IF(OR(Main!$U6594=0,
       Main!$V6594=0,
       Main!$W6594=0),
   "",
   DATE(Main!$U6594,
        Main!$V6594,
        Main!$W6594)
)</f>
        <v>41904</v>
      </c>
      <c r="Y6594">
        <f>Table1[[#This Row],[Average_Cost_for_two]]*VLOOKUP(Table1[[#This Row],[Currency]],currency!$A$2:$B$10,2,FALSE)</f>
        <v>6.6000000000000005</v>
      </c>
      <c r="Z6594" t="str">
        <f>VLOOKUP(C6594,country!A:B,2,FALSE)</f>
        <v>India</v>
      </c>
      <c r="AA6594">
        <f t="shared" ref="AA6594:AA6657" si="103">ROUNDUP(V6594/3,0)</f>
        <v>3</v>
      </c>
    </row>
    <row r="6595" spans="1:27" ht="15.75" customHeight="1" x14ac:dyDescent="0.25">
      <c r="A6595">
        <v>18233621</v>
      </c>
      <c r="B6595" t="s">
        <v>13434</v>
      </c>
      <c r="C6595">
        <v>1</v>
      </c>
      <c r="D6595" t="s">
        <v>13426</v>
      </c>
      <c r="E6595" t="s">
        <v>13435</v>
      </c>
      <c r="F6595" t="s">
        <v>13436</v>
      </c>
      <c r="G6595" t="s">
        <v>13437</v>
      </c>
      <c r="H6595">
        <v>77.366021050000001</v>
      </c>
      <c r="I6595">
        <v>28.539318000000002</v>
      </c>
      <c r="J6595" t="s">
        <v>13438</v>
      </c>
      <c r="K6595" t="s">
        <v>28</v>
      </c>
      <c r="L6595" t="s">
        <v>29</v>
      </c>
      <c r="M6595" t="s">
        <v>29</v>
      </c>
      <c r="N6595" t="s">
        <v>29</v>
      </c>
      <c r="O6595" t="s">
        <v>29</v>
      </c>
      <c r="P6595">
        <v>2</v>
      </c>
      <c r="Q6595">
        <v>0</v>
      </c>
      <c r="R6595">
        <v>600</v>
      </c>
      <c r="S6595" t="str">
        <f>IF(Table1[[#This Row],[Average_Cost_for_two]]&lt;500,"Low",IF(Table1[[#This Row],[Average_Cost_for_two]]&lt;=1500,"Medium","High"))</f>
        <v>Medium</v>
      </c>
      <c r="T6595">
        <v>1</v>
      </c>
      <c r="U6595">
        <v>2018</v>
      </c>
      <c r="V6595">
        <v>9</v>
      </c>
      <c r="W6595">
        <v>15</v>
      </c>
      <c r="X6595">
        <f>IF(OR(Main!$U6595=0,
       Main!$V6595=0,
       Main!$W6595=0),
   "",
   DATE(Main!$U6595,
        Main!$V6595,
        Main!$W6595)
)</f>
        <v>43358</v>
      </c>
      <c r="Y6595">
        <f>Table1[[#This Row],[Average_Cost_for_two]]*VLOOKUP(Table1[[#This Row],[Currency]],currency!$A$2:$B$10,2,FALSE)</f>
        <v>7.2</v>
      </c>
      <c r="Z6595" t="str">
        <f>VLOOKUP(C6595,country!A:B,2,FALSE)</f>
        <v>India</v>
      </c>
      <c r="AA6595">
        <f t="shared" si="103"/>
        <v>3</v>
      </c>
    </row>
    <row r="6596" spans="1:27" ht="15.75" customHeight="1" x14ac:dyDescent="0.25">
      <c r="A6596">
        <v>18380150</v>
      </c>
      <c r="B6596" t="s">
        <v>13439</v>
      </c>
      <c r="C6596">
        <v>1</v>
      </c>
      <c r="D6596" t="s">
        <v>13426</v>
      </c>
      <c r="E6596" t="s">
        <v>13440</v>
      </c>
      <c r="F6596" t="s">
        <v>13436</v>
      </c>
      <c r="G6596" t="s">
        <v>13437</v>
      </c>
      <c r="H6596">
        <v>77.366323140000006</v>
      </c>
      <c r="I6596">
        <v>28.539278540000002</v>
      </c>
      <c r="J6596" t="s">
        <v>739</v>
      </c>
      <c r="K6596" t="s">
        <v>28</v>
      </c>
      <c r="L6596" t="s">
        <v>29</v>
      </c>
      <c r="M6596" t="s">
        <v>29</v>
      </c>
      <c r="N6596" t="s">
        <v>29</v>
      </c>
      <c r="O6596" t="s">
        <v>29</v>
      </c>
      <c r="P6596">
        <v>2</v>
      </c>
      <c r="Q6596">
        <v>0</v>
      </c>
      <c r="R6596">
        <v>500</v>
      </c>
      <c r="S6596" t="str">
        <f>IF(Table1[[#This Row],[Average_Cost_for_two]]&lt;500,"Low",IF(Table1[[#This Row],[Average_Cost_for_two]]&lt;=1500,"Medium","High"))</f>
        <v>Medium</v>
      </c>
      <c r="T6596">
        <v>1</v>
      </c>
      <c r="U6596">
        <v>2014</v>
      </c>
      <c r="V6596">
        <v>9</v>
      </c>
      <c r="W6596">
        <v>5</v>
      </c>
      <c r="X6596">
        <f>IF(OR(Main!$U6596=0,
       Main!$V6596=0,
       Main!$W6596=0),
   "",
   DATE(Main!$U6596,
        Main!$V6596,
        Main!$W6596)
)</f>
        <v>41887</v>
      </c>
      <c r="Y6596">
        <f>Table1[[#This Row],[Average_Cost_for_two]]*VLOOKUP(Table1[[#This Row],[Currency]],currency!$A$2:$B$10,2,FALSE)</f>
        <v>6</v>
      </c>
      <c r="Z6596" t="str">
        <f>VLOOKUP(C6596,country!A:B,2,FALSE)</f>
        <v>India</v>
      </c>
      <c r="AA6596">
        <f t="shared" si="103"/>
        <v>3</v>
      </c>
    </row>
    <row r="6597" spans="1:27" ht="15.75" customHeight="1" x14ac:dyDescent="0.25">
      <c r="A6597">
        <v>18382335</v>
      </c>
      <c r="B6597" t="s">
        <v>13441</v>
      </c>
      <c r="C6597">
        <v>1</v>
      </c>
      <c r="D6597" t="s">
        <v>13426</v>
      </c>
      <c r="E6597" t="s">
        <v>13442</v>
      </c>
      <c r="F6597" t="s">
        <v>12539</v>
      </c>
      <c r="G6597" t="s">
        <v>13443</v>
      </c>
      <c r="H6597">
        <v>77.344114700000006</v>
      </c>
      <c r="I6597">
        <v>28.598208199999998</v>
      </c>
      <c r="J6597" t="s">
        <v>480</v>
      </c>
      <c r="K6597" t="s">
        <v>28</v>
      </c>
      <c r="L6597" t="s">
        <v>29</v>
      </c>
      <c r="M6597" t="s">
        <v>36</v>
      </c>
      <c r="N6597" t="s">
        <v>29</v>
      </c>
      <c r="O6597" t="s">
        <v>29</v>
      </c>
      <c r="P6597">
        <v>1</v>
      </c>
      <c r="Q6597">
        <v>0</v>
      </c>
      <c r="R6597">
        <v>350</v>
      </c>
      <c r="S6597" t="str">
        <f>IF(Table1[[#This Row],[Average_Cost_for_two]]&lt;500,"Low",IF(Table1[[#This Row],[Average_Cost_for_two]]&lt;=1500,"Medium","High"))</f>
        <v>Low</v>
      </c>
      <c r="T6597">
        <v>1</v>
      </c>
      <c r="U6597">
        <v>2017</v>
      </c>
      <c r="V6597">
        <v>9</v>
      </c>
      <c r="W6597">
        <v>8</v>
      </c>
      <c r="X6597">
        <f>IF(OR(Main!$U6597=0,
       Main!$V6597=0,
       Main!$W6597=0),
   "",
   DATE(Main!$U6597,
        Main!$V6597,
        Main!$W6597)
)</f>
        <v>42986</v>
      </c>
      <c r="Y6597">
        <f>Table1[[#This Row],[Average_Cost_for_two]]*VLOOKUP(Table1[[#This Row],[Currency]],currency!$A$2:$B$10,2,FALSE)</f>
        <v>4.2</v>
      </c>
      <c r="Z6597" t="str">
        <f>VLOOKUP(C6597,country!A:B,2,FALSE)</f>
        <v>India</v>
      </c>
      <c r="AA6597">
        <f t="shared" si="103"/>
        <v>3</v>
      </c>
    </row>
    <row r="6598" spans="1:27" ht="15.75" customHeight="1" x14ac:dyDescent="0.25">
      <c r="A6598">
        <v>18277008</v>
      </c>
      <c r="B6598" t="s">
        <v>13444</v>
      </c>
      <c r="C6598">
        <v>1</v>
      </c>
      <c r="D6598" t="s">
        <v>13426</v>
      </c>
      <c r="E6598" t="s">
        <v>13445</v>
      </c>
      <c r="F6598" t="s">
        <v>13446</v>
      </c>
      <c r="G6598" t="s">
        <v>13447</v>
      </c>
      <c r="H6598">
        <v>77.371516499999998</v>
      </c>
      <c r="I6598">
        <v>28.5164422</v>
      </c>
      <c r="J6598" t="s">
        <v>27</v>
      </c>
      <c r="K6598" t="s">
        <v>28</v>
      </c>
      <c r="L6598" t="s">
        <v>29</v>
      </c>
      <c r="M6598" t="s">
        <v>29</v>
      </c>
      <c r="N6598" t="s">
        <v>29</v>
      </c>
      <c r="O6598" t="s">
        <v>29</v>
      </c>
      <c r="P6598">
        <v>1</v>
      </c>
      <c r="Q6598">
        <v>0</v>
      </c>
      <c r="R6598">
        <v>200</v>
      </c>
      <c r="S6598" t="str">
        <f>IF(Table1[[#This Row],[Average_Cost_for_two]]&lt;500,"Low",IF(Table1[[#This Row],[Average_Cost_for_two]]&lt;=1500,"Medium","High"))</f>
        <v>Low</v>
      </c>
      <c r="T6598">
        <v>1</v>
      </c>
      <c r="U6598">
        <v>2015</v>
      </c>
      <c r="V6598">
        <v>9</v>
      </c>
      <c r="W6598">
        <v>2</v>
      </c>
      <c r="X6598">
        <f>IF(OR(Main!$U6598=0,
       Main!$V6598=0,
       Main!$W6598=0),
   "",
   DATE(Main!$U6598,
        Main!$V6598,
        Main!$W6598)
)</f>
        <v>42249</v>
      </c>
      <c r="Y6598">
        <f>Table1[[#This Row],[Average_Cost_for_two]]*VLOOKUP(Table1[[#This Row],[Currency]],currency!$A$2:$B$10,2,FALSE)</f>
        <v>2.4</v>
      </c>
      <c r="Z6598" t="str">
        <f>VLOOKUP(C6598,country!A:B,2,FALSE)</f>
        <v>India</v>
      </c>
      <c r="AA6598">
        <f t="shared" si="103"/>
        <v>3</v>
      </c>
    </row>
    <row r="6599" spans="1:27" ht="15.75" customHeight="1" x14ac:dyDescent="0.25">
      <c r="A6599">
        <v>18481296</v>
      </c>
      <c r="B6599" t="s">
        <v>13448</v>
      </c>
      <c r="C6599">
        <v>1</v>
      </c>
      <c r="D6599" t="s">
        <v>13426</v>
      </c>
      <c r="E6599" t="s">
        <v>13449</v>
      </c>
      <c r="F6599" t="s">
        <v>13450</v>
      </c>
      <c r="G6599" t="s">
        <v>13451</v>
      </c>
      <c r="H6599">
        <v>77.371902700000007</v>
      </c>
      <c r="I6599">
        <v>28.605522499999999</v>
      </c>
      <c r="J6599" t="s">
        <v>480</v>
      </c>
      <c r="K6599" t="s">
        <v>28</v>
      </c>
      <c r="L6599" t="s">
        <v>29</v>
      </c>
      <c r="M6599" t="s">
        <v>36</v>
      </c>
      <c r="N6599" t="s">
        <v>29</v>
      </c>
      <c r="O6599" t="s">
        <v>29</v>
      </c>
      <c r="P6599">
        <v>2</v>
      </c>
      <c r="Q6599">
        <v>0</v>
      </c>
      <c r="R6599">
        <v>500</v>
      </c>
      <c r="S6599" t="str">
        <f>IF(Table1[[#This Row],[Average_Cost_for_two]]&lt;500,"Low",IF(Table1[[#This Row],[Average_Cost_for_two]]&lt;=1500,"Medium","High"))</f>
        <v>Medium</v>
      </c>
      <c r="T6599">
        <v>1</v>
      </c>
      <c r="U6599">
        <v>2012</v>
      </c>
      <c r="V6599">
        <v>9</v>
      </c>
      <c r="W6599">
        <v>16</v>
      </c>
      <c r="X6599">
        <f>IF(OR(Main!$U6599=0,
       Main!$V6599=0,
       Main!$W6599=0),
   "",
   DATE(Main!$U6599,
        Main!$V6599,
        Main!$W6599)
)</f>
        <v>41168</v>
      </c>
      <c r="Y6599">
        <f>Table1[[#This Row],[Average_Cost_for_two]]*VLOOKUP(Table1[[#This Row],[Currency]],currency!$A$2:$B$10,2,FALSE)</f>
        <v>6</v>
      </c>
      <c r="Z6599" t="str">
        <f>VLOOKUP(C6599,country!A:B,2,FALSE)</f>
        <v>India</v>
      </c>
      <c r="AA6599">
        <f t="shared" si="103"/>
        <v>3</v>
      </c>
    </row>
    <row r="6600" spans="1:27" ht="15.75" customHeight="1" x14ac:dyDescent="0.25">
      <c r="A6600">
        <v>18492086</v>
      </c>
      <c r="B6600" t="s">
        <v>13452</v>
      </c>
      <c r="C6600">
        <v>1</v>
      </c>
      <c r="D6600" t="s">
        <v>13426</v>
      </c>
      <c r="E6600" t="s">
        <v>13453</v>
      </c>
      <c r="F6600" t="s">
        <v>13454</v>
      </c>
      <c r="G6600" t="s">
        <v>13455</v>
      </c>
      <c r="H6600">
        <v>77.376030600000007</v>
      </c>
      <c r="I6600">
        <v>28.629224600000001</v>
      </c>
      <c r="J6600" t="s">
        <v>27</v>
      </c>
      <c r="K6600" t="s">
        <v>28</v>
      </c>
      <c r="L6600" t="s">
        <v>29</v>
      </c>
      <c r="M6600" t="s">
        <v>29</v>
      </c>
      <c r="N6600" t="s">
        <v>29</v>
      </c>
      <c r="O6600" t="s">
        <v>29</v>
      </c>
      <c r="P6600">
        <v>1</v>
      </c>
      <c r="Q6600">
        <v>0</v>
      </c>
      <c r="R6600">
        <v>200</v>
      </c>
      <c r="S6600" t="str">
        <f>IF(Table1[[#This Row],[Average_Cost_for_two]]&lt;500,"Low",IF(Table1[[#This Row],[Average_Cost_for_two]]&lt;=1500,"Medium","High"))</f>
        <v>Low</v>
      </c>
      <c r="T6600">
        <v>1</v>
      </c>
      <c r="U6600">
        <v>2017</v>
      </c>
      <c r="V6600">
        <v>9</v>
      </c>
      <c r="W6600">
        <v>10</v>
      </c>
      <c r="X6600">
        <f>IF(OR(Main!$U6600=0,
       Main!$V6600=0,
       Main!$W6600=0),
   "",
   DATE(Main!$U6600,
        Main!$V6600,
        Main!$W6600)
)</f>
        <v>42988</v>
      </c>
      <c r="Y6600">
        <f>Table1[[#This Row],[Average_Cost_for_two]]*VLOOKUP(Table1[[#This Row],[Currency]],currency!$A$2:$B$10,2,FALSE)</f>
        <v>2.4</v>
      </c>
      <c r="Z6600" t="str">
        <f>VLOOKUP(C6600,country!A:B,2,FALSE)</f>
        <v>India</v>
      </c>
      <c r="AA6600">
        <f t="shared" si="103"/>
        <v>3</v>
      </c>
    </row>
    <row r="6601" spans="1:27" ht="15.75" customHeight="1" x14ac:dyDescent="0.25">
      <c r="A6601">
        <v>18349808</v>
      </c>
      <c r="B6601" t="s">
        <v>13456</v>
      </c>
      <c r="C6601">
        <v>1</v>
      </c>
      <c r="D6601" t="s">
        <v>13426</v>
      </c>
      <c r="E6601" t="s">
        <v>13457</v>
      </c>
      <c r="F6601" t="s">
        <v>13458</v>
      </c>
      <c r="G6601" t="s">
        <v>13459</v>
      </c>
      <c r="H6601">
        <v>0</v>
      </c>
      <c r="I6601">
        <v>0</v>
      </c>
      <c r="J6601" t="s">
        <v>5910</v>
      </c>
      <c r="K6601" t="s">
        <v>28</v>
      </c>
      <c r="L6601" t="s">
        <v>29</v>
      </c>
      <c r="M6601" t="s">
        <v>29</v>
      </c>
      <c r="N6601" t="s">
        <v>29</v>
      </c>
      <c r="O6601" t="s">
        <v>29</v>
      </c>
      <c r="P6601">
        <v>1</v>
      </c>
      <c r="Q6601">
        <v>0</v>
      </c>
      <c r="R6601">
        <v>250</v>
      </c>
      <c r="S6601" t="str">
        <f>IF(Table1[[#This Row],[Average_Cost_for_two]]&lt;500,"Low",IF(Table1[[#This Row],[Average_Cost_for_two]]&lt;=1500,"Medium","High"))</f>
        <v>Low</v>
      </c>
      <c r="T6601">
        <v>1</v>
      </c>
      <c r="U6601">
        <v>2016</v>
      </c>
      <c r="V6601">
        <v>9</v>
      </c>
      <c r="W6601">
        <v>6</v>
      </c>
      <c r="X6601">
        <f>IF(OR(Main!$U6601=0,
       Main!$V6601=0,
       Main!$W6601=0),
   "",
   DATE(Main!$U6601,
        Main!$V6601,
        Main!$W6601)
)</f>
        <v>42619</v>
      </c>
      <c r="Y6601">
        <f>Table1[[#This Row],[Average_Cost_for_two]]*VLOOKUP(Table1[[#This Row],[Currency]],currency!$A$2:$B$10,2,FALSE)</f>
        <v>3</v>
      </c>
      <c r="Z6601" t="str">
        <f>VLOOKUP(C6601,country!A:B,2,FALSE)</f>
        <v>India</v>
      </c>
      <c r="AA6601">
        <f t="shared" si="103"/>
        <v>3</v>
      </c>
    </row>
    <row r="6602" spans="1:27" ht="15.75" customHeight="1" x14ac:dyDescent="0.25">
      <c r="A6602">
        <v>18440416</v>
      </c>
      <c r="B6602" t="s">
        <v>9705</v>
      </c>
      <c r="C6602">
        <v>1</v>
      </c>
      <c r="D6602" t="s">
        <v>13426</v>
      </c>
      <c r="E6602" t="s">
        <v>13460</v>
      </c>
      <c r="F6602" t="s">
        <v>13428</v>
      </c>
      <c r="G6602" t="s">
        <v>13429</v>
      </c>
      <c r="H6602">
        <v>77.353753100000006</v>
      </c>
      <c r="I6602">
        <v>28.574406700000001</v>
      </c>
      <c r="J6602" t="s">
        <v>523</v>
      </c>
      <c r="K6602" t="s">
        <v>28</v>
      </c>
      <c r="L6602" t="s">
        <v>29</v>
      </c>
      <c r="M6602" t="s">
        <v>29</v>
      </c>
      <c r="N6602" t="s">
        <v>29</v>
      </c>
      <c r="O6602" t="s">
        <v>29</v>
      </c>
      <c r="P6602">
        <v>1</v>
      </c>
      <c r="Q6602">
        <v>0</v>
      </c>
      <c r="R6602">
        <v>100</v>
      </c>
      <c r="S6602" t="str">
        <f>IF(Table1[[#This Row],[Average_Cost_for_two]]&lt;500,"Low",IF(Table1[[#This Row],[Average_Cost_for_two]]&lt;=1500,"Medium","High"))</f>
        <v>Low</v>
      </c>
      <c r="T6602">
        <v>1</v>
      </c>
      <c r="U6602">
        <v>2010</v>
      </c>
      <c r="V6602">
        <v>8</v>
      </c>
      <c r="W6602">
        <v>18</v>
      </c>
      <c r="X6602">
        <f>IF(OR(Main!$U6602=0,
       Main!$V6602=0,
       Main!$W6602=0),
   "",
   DATE(Main!$U6602,
        Main!$V6602,
        Main!$W6602)
)</f>
        <v>40408</v>
      </c>
      <c r="Y6602">
        <f>Table1[[#This Row],[Average_Cost_for_two]]*VLOOKUP(Table1[[#This Row],[Currency]],currency!$A$2:$B$10,2,FALSE)</f>
        <v>1.2</v>
      </c>
      <c r="Z6602" t="str">
        <f>VLOOKUP(C6602,country!A:B,2,FALSE)</f>
        <v>India</v>
      </c>
      <c r="AA6602">
        <f t="shared" si="103"/>
        <v>3</v>
      </c>
    </row>
    <row r="6603" spans="1:27" ht="15.75" customHeight="1" x14ac:dyDescent="0.25">
      <c r="A6603">
        <v>18383511</v>
      </c>
      <c r="B6603" t="s">
        <v>13461</v>
      </c>
      <c r="C6603">
        <v>1</v>
      </c>
      <c r="D6603" t="s">
        <v>13426</v>
      </c>
      <c r="E6603" t="s">
        <v>13462</v>
      </c>
      <c r="F6603" t="s">
        <v>13463</v>
      </c>
      <c r="G6603" t="s">
        <v>13464</v>
      </c>
      <c r="H6603">
        <v>77.312950299999997</v>
      </c>
      <c r="I6603">
        <v>28.5872879</v>
      </c>
      <c r="J6603" t="s">
        <v>1642</v>
      </c>
      <c r="K6603" t="s">
        <v>28</v>
      </c>
      <c r="L6603" t="s">
        <v>29</v>
      </c>
      <c r="M6603" t="s">
        <v>29</v>
      </c>
      <c r="N6603" t="s">
        <v>29</v>
      </c>
      <c r="O6603" t="s">
        <v>29</v>
      </c>
      <c r="P6603">
        <v>1</v>
      </c>
      <c r="Q6603">
        <v>0</v>
      </c>
      <c r="R6603">
        <v>300</v>
      </c>
      <c r="S6603" t="str">
        <f>IF(Table1[[#This Row],[Average_Cost_for_two]]&lt;500,"Low",IF(Table1[[#This Row],[Average_Cost_for_two]]&lt;=1500,"Medium","High"))</f>
        <v>Low</v>
      </c>
      <c r="T6603">
        <v>1</v>
      </c>
      <c r="U6603">
        <v>2014</v>
      </c>
      <c r="V6603">
        <v>8</v>
      </c>
      <c r="W6603">
        <v>18</v>
      </c>
      <c r="X6603">
        <f>IF(OR(Main!$U6603=0,
       Main!$V6603=0,
       Main!$W6603=0),
   "",
   DATE(Main!$U6603,
        Main!$V6603,
        Main!$W6603)
)</f>
        <v>41869</v>
      </c>
      <c r="Y6603">
        <f>Table1[[#This Row],[Average_Cost_for_two]]*VLOOKUP(Table1[[#This Row],[Currency]],currency!$A$2:$B$10,2,FALSE)</f>
        <v>3.6</v>
      </c>
      <c r="Z6603" t="str">
        <f>VLOOKUP(C6603,country!A:B,2,FALSE)</f>
        <v>India</v>
      </c>
      <c r="AA6603">
        <f t="shared" si="103"/>
        <v>3</v>
      </c>
    </row>
    <row r="6604" spans="1:27" ht="15.75" customHeight="1" x14ac:dyDescent="0.25">
      <c r="A6604">
        <v>18410832</v>
      </c>
      <c r="B6604" t="s">
        <v>13465</v>
      </c>
      <c r="C6604">
        <v>1</v>
      </c>
      <c r="D6604" t="s">
        <v>13426</v>
      </c>
      <c r="E6604" t="s">
        <v>13466</v>
      </c>
      <c r="F6604" t="s">
        <v>13436</v>
      </c>
      <c r="G6604" t="s">
        <v>13437</v>
      </c>
      <c r="H6604">
        <v>77.387029949999999</v>
      </c>
      <c r="I6604">
        <v>28.533008479999999</v>
      </c>
      <c r="J6604" t="s">
        <v>27</v>
      </c>
      <c r="K6604" t="s">
        <v>28</v>
      </c>
      <c r="L6604" t="s">
        <v>29</v>
      </c>
      <c r="M6604" t="s">
        <v>29</v>
      </c>
      <c r="N6604" t="s">
        <v>29</v>
      </c>
      <c r="O6604" t="s">
        <v>29</v>
      </c>
      <c r="P6604">
        <v>1</v>
      </c>
      <c r="Q6604">
        <v>0</v>
      </c>
      <c r="R6604">
        <v>400</v>
      </c>
      <c r="S6604" t="str">
        <f>IF(Table1[[#This Row],[Average_Cost_for_two]]&lt;500,"Low",IF(Table1[[#This Row],[Average_Cost_for_two]]&lt;=1500,"Medium","High"))</f>
        <v>Low</v>
      </c>
      <c r="T6604">
        <v>1</v>
      </c>
      <c r="U6604">
        <v>2016</v>
      </c>
      <c r="V6604">
        <v>8</v>
      </c>
      <c r="W6604">
        <v>3</v>
      </c>
      <c r="X6604">
        <f>IF(OR(Main!$U6604=0,
       Main!$V6604=0,
       Main!$W6604=0),
   "",
   DATE(Main!$U6604,
        Main!$V6604,
        Main!$W6604)
)</f>
        <v>42585</v>
      </c>
      <c r="Y6604">
        <f>Table1[[#This Row],[Average_Cost_for_two]]*VLOOKUP(Table1[[#This Row],[Currency]],currency!$A$2:$B$10,2,FALSE)</f>
        <v>4.8</v>
      </c>
      <c r="Z6604" t="str">
        <f>VLOOKUP(C6604,country!A:B,2,FALSE)</f>
        <v>India</v>
      </c>
      <c r="AA6604">
        <f t="shared" si="103"/>
        <v>3</v>
      </c>
    </row>
    <row r="6605" spans="1:27" ht="15.75" customHeight="1" x14ac:dyDescent="0.25">
      <c r="A6605">
        <v>18427230</v>
      </c>
      <c r="B6605" t="s">
        <v>13467</v>
      </c>
      <c r="C6605">
        <v>1</v>
      </c>
      <c r="D6605" t="s">
        <v>13426</v>
      </c>
      <c r="E6605" t="s">
        <v>13468</v>
      </c>
      <c r="F6605" t="s">
        <v>13469</v>
      </c>
      <c r="G6605" t="s">
        <v>13470</v>
      </c>
      <c r="H6605">
        <v>77.329703499999994</v>
      </c>
      <c r="I6605">
        <v>28.5472559</v>
      </c>
      <c r="J6605" t="s">
        <v>6748</v>
      </c>
      <c r="K6605" t="s">
        <v>28</v>
      </c>
      <c r="L6605" t="s">
        <v>29</v>
      </c>
      <c r="M6605" t="s">
        <v>29</v>
      </c>
      <c r="N6605" t="s">
        <v>29</v>
      </c>
      <c r="O6605" t="s">
        <v>29</v>
      </c>
      <c r="P6605">
        <v>1</v>
      </c>
      <c r="Q6605">
        <v>0</v>
      </c>
      <c r="R6605">
        <v>400</v>
      </c>
      <c r="S6605" t="str">
        <f>IF(Table1[[#This Row],[Average_Cost_for_two]]&lt;500,"Low",IF(Table1[[#This Row],[Average_Cost_for_two]]&lt;=1500,"Medium","High"))</f>
        <v>Low</v>
      </c>
      <c r="T6605">
        <v>1</v>
      </c>
      <c r="U6605">
        <v>2012</v>
      </c>
      <c r="V6605">
        <v>8</v>
      </c>
      <c r="W6605">
        <v>7</v>
      </c>
      <c r="X6605">
        <f>IF(OR(Main!$U6605=0,
       Main!$V6605=0,
       Main!$W6605=0),
   "",
   DATE(Main!$U6605,
        Main!$V6605,
        Main!$W6605)
)</f>
        <v>41128</v>
      </c>
      <c r="Y6605">
        <f>Table1[[#This Row],[Average_Cost_for_two]]*VLOOKUP(Table1[[#This Row],[Currency]],currency!$A$2:$B$10,2,FALSE)</f>
        <v>4.8</v>
      </c>
      <c r="Z6605" t="str">
        <f>VLOOKUP(C6605,country!A:B,2,FALSE)</f>
        <v>India</v>
      </c>
      <c r="AA6605">
        <f t="shared" si="103"/>
        <v>3</v>
      </c>
    </row>
    <row r="6606" spans="1:27" ht="15.75" customHeight="1" x14ac:dyDescent="0.25">
      <c r="A6606">
        <v>18489827</v>
      </c>
      <c r="B6606" t="s">
        <v>13471</v>
      </c>
      <c r="C6606">
        <v>1</v>
      </c>
      <c r="D6606" t="s">
        <v>13426</v>
      </c>
      <c r="E6606" t="s">
        <v>13472</v>
      </c>
      <c r="F6606" t="s">
        <v>13446</v>
      </c>
      <c r="G6606" t="s">
        <v>13447</v>
      </c>
      <c r="H6606">
        <v>0</v>
      </c>
      <c r="I6606">
        <v>0</v>
      </c>
      <c r="J6606" t="s">
        <v>3616</v>
      </c>
      <c r="K6606" t="s">
        <v>28</v>
      </c>
      <c r="L6606" t="s">
        <v>29</v>
      </c>
      <c r="M6606" t="s">
        <v>29</v>
      </c>
      <c r="N6606" t="s">
        <v>29</v>
      </c>
      <c r="O6606" t="s">
        <v>29</v>
      </c>
      <c r="P6606">
        <v>1</v>
      </c>
      <c r="Q6606">
        <v>0</v>
      </c>
      <c r="R6606">
        <v>450</v>
      </c>
      <c r="S6606" t="str">
        <f>IF(Table1[[#This Row],[Average_Cost_for_two]]&lt;500,"Low",IF(Table1[[#This Row],[Average_Cost_for_two]]&lt;=1500,"Medium","High"))</f>
        <v>Low</v>
      </c>
      <c r="T6606">
        <v>1</v>
      </c>
      <c r="U6606">
        <v>2017</v>
      </c>
      <c r="V6606">
        <v>8</v>
      </c>
      <c r="W6606">
        <v>17</v>
      </c>
      <c r="X6606">
        <f>IF(OR(Main!$U6606=0,
       Main!$V6606=0,
       Main!$W6606=0),
   "",
   DATE(Main!$U6606,
        Main!$V6606,
        Main!$W6606)
)</f>
        <v>42964</v>
      </c>
      <c r="Y6606">
        <f>Table1[[#This Row],[Average_Cost_for_two]]*VLOOKUP(Table1[[#This Row],[Currency]],currency!$A$2:$B$10,2,FALSE)</f>
        <v>5.4</v>
      </c>
      <c r="Z6606" t="str">
        <f>VLOOKUP(C6606,country!A:B,2,FALSE)</f>
        <v>India</v>
      </c>
      <c r="AA6606">
        <f t="shared" si="103"/>
        <v>3</v>
      </c>
    </row>
    <row r="6607" spans="1:27" ht="15.75" customHeight="1" x14ac:dyDescent="0.25">
      <c r="A6607">
        <v>18481281</v>
      </c>
      <c r="B6607" t="s">
        <v>5925</v>
      </c>
      <c r="C6607">
        <v>1</v>
      </c>
      <c r="D6607" t="s">
        <v>13426</v>
      </c>
      <c r="E6607" t="s">
        <v>13473</v>
      </c>
      <c r="F6607" t="s">
        <v>13446</v>
      </c>
      <c r="G6607" t="s">
        <v>13447</v>
      </c>
      <c r="H6607">
        <v>0</v>
      </c>
      <c r="I6607">
        <v>0</v>
      </c>
      <c r="J6607" t="s">
        <v>5927</v>
      </c>
      <c r="K6607" t="s">
        <v>28</v>
      </c>
      <c r="L6607" t="s">
        <v>29</v>
      </c>
      <c r="M6607" t="s">
        <v>29</v>
      </c>
      <c r="N6607" t="s">
        <v>29</v>
      </c>
      <c r="O6607" t="s">
        <v>29</v>
      </c>
      <c r="P6607">
        <v>2</v>
      </c>
      <c r="Q6607">
        <v>0</v>
      </c>
      <c r="R6607">
        <v>500</v>
      </c>
      <c r="S6607" t="str">
        <f>IF(Table1[[#This Row],[Average_Cost_for_two]]&lt;500,"Low",IF(Table1[[#This Row],[Average_Cost_for_two]]&lt;=1500,"Medium","High"))</f>
        <v>Medium</v>
      </c>
      <c r="T6607">
        <v>1</v>
      </c>
      <c r="U6607">
        <v>2015</v>
      </c>
      <c r="V6607">
        <v>8</v>
      </c>
      <c r="W6607">
        <v>27</v>
      </c>
      <c r="X6607">
        <f>IF(OR(Main!$U6607=0,
       Main!$V6607=0,
       Main!$W6607=0),
   "",
   DATE(Main!$U6607,
        Main!$V6607,
        Main!$W6607)
)</f>
        <v>42243</v>
      </c>
      <c r="Y6607">
        <f>Table1[[#This Row],[Average_Cost_for_two]]*VLOOKUP(Table1[[#This Row],[Currency]],currency!$A$2:$B$10,2,FALSE)</f>
        <v>6</v>
      </c>
      <c r="Z6607" t="str">
        <f>VLOOKUP(C6607,country!A:B,2,FALSE)</f>
        <v>India</v>
      </c>
      <c r="AA6607">
        <f t="shared" si="103"/>
        <v>3</v>
      </c>
    </row>
    <row r="6608" spans="1:27" ht="15.75" customHeight="1" x14ac:dyDescent="0.25">
      <c r="A6608">
        <v>18407293</v>
      </c>
      <c r="B6608" t="s">
        <v>13474</v>
      </c>
      <c r="C6608">
        <v>1</v>
      </c>
      <c r="D6608" t="s">
        <v>13426</v>
      </c>
      <c r="E6608" t="s">
        <v>13475</v>
      </c>
      <c r="F6608" t="s">
        <v>11363</v>
      </c>
      <c r="G6608" t="s">
        <v>13476</v>
      </c>
      <c r="H6608">
        <v>0</v>
      </c>
      <c r="I6608">
        <v>0</v>
      </c>
      <c r="J6608" t="s">
        <v>567</v>
      </c>
      <c r="K6608" t="s">
        <v>28</v>
      </c>
      <c r="L6608" t="s">
        <v>29</v>
      </c>
      <c r="M6608" t="s">
        <v>29</v>
      </c>
      <c r="N6608" t="s">
        <v>29</v>
      </c>
      <c r="O6608" t="s">
        <v>29</v>
      </c>
      <c r="P6608">
        <v>1</v>
      </c>
      <c r="Q6608">
        <v>0</v>
      </c>
      <c r="R6608">
        <v>300</v>
      </c>
      <c r="S6608" t="str">
        <f>IF(Table1[[#This Row],[Average_Cost_for_two]]&lt;500,"Low",IF(Table1[[#This Row],[Average_Cost_for_two]]&lt;=1500,"Medium","High"))</f>
        <v>Low</v>
      </c>
      <c r="T6608">
        <v>1</v>
      </c>
      <c r="U6608">
        <v>2010</v>
      </c>
      <c r="V6608">
        <v>8</v>
      </c>
      <c r="W6608">
        <v>18</v>
      </c>
      <c r="X6608">
        <f>IF(OR(Main!$U6608=0,
       Main!$V6608=0,
       Main!$W6608=0),
   "",
   DATE(Main!$U6608,
        Main!$V6608,
        Main!$W6608)
)</f>
        <v>40408</v>
      </c>
      <c r="Y6608">
        <f>Table1[[#This Row],[Average_Cost_for_two]]*VLOOKUP(Table1[[#This Row],[Currency]],currency!$A$2:$B$10,2,FALSE)</f>
        <v>3.6</v>
      </c>
      <c r="Z6608" t="str">
        <f>VLOOKUP(C6608,country!A:B,2,FALSE)</f>
        <v>India</v>
      </c>
      <c r="AA6608">
        <f t="shared" si="103"/>
        <v>3</v>
      </c>
    </row>
    <row r="6609" spans="1:27" ht="15.75" customHeight="1" x14ac:dyDescent="0.25">
      <c r="A6609">
        <v>18409730</v>
      </c>
      <c r="B6609" t="s">
        <v>13477</v>
      </c>
      <c r="C6609">
        <v>1</v>
      </c>
      <c r="D6609" t="s">
        <v>13426</v>
      </c>
      <c r="E6609" t="s">
        <v>13478</v>
      </c>
      <c r="F6609" t="s">
        <v>13479</v>
      </c>
      <c r="G6609" t="s">
        <v>13480</v>
      </c>
      <c r="H6609">
        <v>77.3291124</v>
      </c>
      <c r="I6609">
        <v>28.580788600000002</v>
      </c>
      <c r="J6609" t="s">
        <v>609</v>
      </c>
      <c r="K6609" t="s">
        <v>28</v>
      </c>
      <c r="L6609" t="s">
        <v>29</v>
      </c>
      <c r="M6609" t="s">
        <v>29</v>
      </c>
      <c r="N6609" t="s">
        <v>29</v>
      </c>
      <c r="O6609" t="s">
        <v>29</v>
      </c>
      <c r="P6609">
        <v>2</v>
      </c>
      <c r="Q6609">
        <v>0</v>
      </c>
      <c r="R6609">
        <v>500</v>
      </c>
      <c r="S6609" t="str">
        <f>IF(Table1[[#This Row],[Average_Cost_for_two]]&lt;500,"Low",IF(Table1[[#This Row],[Average_Cost_for_two]]&lt;=1500,"Medium","High"))</f>
        <v>Medium</v>
      </c>
      <c r="T6609">
        <v>1</v>
      </c>
      <c r="U6609">
        <v>2010</v>
      </c>
      <c r="V6609">
        <v>8</v>
      </c>
      <c r="W6609">
        <v>2</v>
      </c>
      <c r="X6609">
        <f>IF(OR(Main!$U6609=0,
       Main!$V6609=0,
       Main!$W6609=0),
   "",
   DATE(Main!$U6609,
        Main!$V6609,
        Main!$W6609)
)</f>
        <v>40392</v>
      </c>
      <c r="Y6609">
        <f>Table1[[#This Row],[Average_Cost_for_two]]*VLOOKUP(Table1[[#This Row],[Currency]],currency!$A$2:$B$10,2,FALSE)</f>
        <v>6</v>
      </c>
      <c r="Z6609" t="str">
        <f>VLOOKUP(C6609,country!A:B,2,FALSE)</f>
        <v>India</v>
      </c>
      <c r="AA6609">
        <f t="shared" si="103"/>
        <v>3</v>
      </c>
    </row>
    <row r="6610" spans="1:27" ht="15.75" customHeight="1" x14ac:dyDescent="0.25">
      <c r="A6610">
        <v>18457257</v>
      </c>
      <c r="B6610" t="s">
        <v>13481</v>
      </c>
      <c r="C6610">
        <v>1</v>
      </c>
      <c r="D6610" t="s">
        <v>13426</v>
      </c>
      <c r="E6610" t="s">
        <v>13482</v>
      </c>
      <c r="F6610" t="s">
        <v>13483</v>
      </c>
      <c r="G6610" t="s">
        <v>13484</v>
      </c>
      <c r="H6610">
        <v>77.315407690000001</v>
      </c>
      <c r="I6610">
        <v>28.58503529</v>
      </c>
      <c r="J6610" t="s">
        <v>877</v>
      </c>
      <c r="K6610" t="s">
        <v>28</v>
      </c>
      <c r="L6610" t="s">
        <v>29</v>
      </c>
      <c r="M6610" t="s">
        <v>29</v>
      </c>
      <c r="N6610" t="s">
        <v>29</v>
      </c>
      <c r="O6610" t="s">
        <v>29</v>
      </c>
      <c r="P6610">
        <v>1</v>
      </c>
      <c r="Q6610">
        <v>0</v>
      </c>
      <c r="R6610">
        <v>300</v>
      </c>
      <c r="S6610" t="str">
        <f>IF(Table1[[#This Row],[Average_Cost_for_two]]&lt;500,"Low",IF(Table1[[#This Row],[Average_Cost_for_two]]&lt;=1500,"Medium","High"))</f>
        <v>Low</v>
      </c>
      <c r="T6610">
        <v>1</v>
      </c>
      <c r="U6610">
        <v>2010</v>
      </c>
      <c r="V6610">
        <v>8</v>
      </c>
      <c r="W6610">
        <v>2</v>
      </c>
      <c r="X6610">
        <f>IF(OR(Main!$U6610=0,
       Main!$V6610=0,
       Main!$W6610=0),
   "",
   DATE(Main!$U6610,
        Main!$V6610,
        Main!$W6610)
)</f>
        <v>40392</v>
      </c>
      <c r="Y6610">
        <f>Table1[[#This Row],[Average_Cost_for_two]]*VLOOKUP(Table1[[#This Row],[Currency]],currency!$A$2:$B$10,2,FALSE)</f>
        <v>3.6</v>
      </c>
      <c r="Z6610" t="str">
        <f>VLOOKUP(C6610,country!A:B,2,FALSE)</f>
        <v>India</v>
      </c>
      <c r="AA6610">
        <f t="shared" si="103"/>
        <v>3</v>
      </c>
    </row>
    <row r="6611" spans="1:27" ht="15.75" customHeight="1" x14ac:dyDescent="0.25">
      <c r="A6611">
        <v>18381676</v>
      </c>
      <c r="B6611" t="s">
        <v>13485</v>
      </c>
      <c r="C6611">
        <v>1</v>
      </c>
      <c r="D6611" t="s">
        <v>13426</v>
      </c>
      <c r="E6611" t="s">
        <v>13486</v>
      </c>
      <c r="F6611" t="s">
        <v>12612</v>
      </c>
      <c r="G6611" t="s">
        <v>13487</v>
      </c>
      <c r="H6611">
        <v>77.3449071</v>
      </c>
      <c r="I6611">
        <v>28.599086400000001</v>
      </c>
      <c r="J6611" t="s">
        <v>480</v>
      </c>
      <c r="K6611" t="s">
        <v>28</v>
      </c>
      <c r="L6611" t="s">
        <v>29</v>
      </c>
      <c r="M6611" t="s">
        <v>29</v>
      </c>
      <c r="N6611" t="s">
        <v>29</v>
      </c>
      <c r="O6611" t="s">
        <v>29</v>
      </c>
      <c r="P6611">
        <v>1</v>
      </c>
      <c r="Q6611">
        <v>0</v>
      </c>
      <c r="R6611">
        <v>450</v>
      </c>
      <c r="S6611" t="str">
        <f>IF(Table1[[#This Row],[Average_Cost_for_two]]&lt;500,"Low",IF(Table1[[#This Row],[Average_Cost_for_two]]&lt;=1500,"Medium","High"))</f>
        <v>Low</v>
      </c>
      <c r="T6611">
        <v>1</v>
      </c>
      <c r="U6611">
        <v>2015</v>
      </c>
      <c r="V6611">
        <v>8</v>
      </c>
      <c r="W6611">
        <v>13</v>
      </c>
      <c r="X6611">
        <f>IF(OR(Main!$U6611=0,
       Main!$V6611=0,
       Main!$W6611=0),
   "",
   DATE(Main!$U6611,
        Main!$V6611,
        Main!$W6611)
)</f>
        <v>42229</v>
      </c>
      <c r="Y6611">
        <f>Table1[[#This Row],[Average_Cost_for_two]]*VLOOKUP(Table1[[#This Row],[Currency]],currency!$A$2:$B$10,2,FALSE)</f>
        <v>5.4</v>
      </c>
      <c r="Z6611" t="str">
        <f>VLOOKUP(C6611,country!A:B,2,FALSE)</f>
        <v>India</v>
      </c>
      <c r="AA6611">
        <f t="shared" si="103"/>
        <v>3</v>
      </c>
    </row>
    <row r="6612" spans="1:27" ht="15.75" customHeight="1" x14ac:dyDescent="0.25">
      <c r="A6612">
        <v>18421515</v>
      </c>
      <c r="B6612" t="s">
        <v>13488</v>
      </c>
      <c r="C6612">
        <v>1</v>
      </c>
      <c r="D6612" t="s">
        <v>13426</v>
      </c>
      <c r="E6612" t="s">
        <v>13489</v>
      </c>
      <c r="F6612" t="s">
        <v>13490</v>
      </c>
      <c r="G6612" t="s">
        <v>13491</v>
      </c>
      <c r="H6612">
        <v>77.361468900000006</v>
      </c>
      <c r="I6612">
        <v>28.582037499999998</v>
      </c>
      <c r="J6612" t="s">
        <v>27</v>
      </c>
      <c r="K6612" t="s">
        <v>28</v>
      </c>
      <c r="L6612" t="s">
        <v>29</v>
      </c>
      <c r="M6612" t="s">
        <v>29</v>
      </c>
      <c r="N6612" t="s">
        <v>29</v>
      </c>
      <c r="O6612" t="s">
        <v>29</v>
      </c>
      <c r="P6612">
        <v>1</v>
      </c>
      <c r="Q6612">
        <v>0</v>
      </c>
      <c r="R6612">
        <v>200</v>
      </c>
      <c r="S6612" t="str">
        <f>IF(Table1[[#This Row],[Average_Cost_for_two]]&lt;500,"Low",IF(Table1[[#This Row],[Average_Cost_for_two]]&lt;=1500,"Medium","High"))</f>
        <v>Low</v>
      </c>
      <c r="T6612">
        <v>1</v>
      </c>
      <c r="U6612">
        <v>2015</v>
      </c>
      <c r="V6612">
        <v>8</v>
      </c>
      <c r="W6612">
        <v>17</v>
      </c>
      <c r="X6612">
        <f>IF(OR(Main!$U6612=0,
       Main!$V6612=0,
       Main!$W6612=0),
   "",
   DATE(Main!$U6612,
        Main!$V6612,
        Main!$W6612)
)</f>
        <v>42233</v>
      </c>
      <c r="Y6612">
        <f>Table1[[#This Row],[Average_Cost_for_two]]*VLOOKUP(Table1[[#This Row],[Currency]],currency!$A$2:$B$10,2,FALSE)</f>
        <v>2.4</v>
      </c>
      <c r="Z6612" t="str">
        <f>VLOOKUP(C6612,country!A:B,2,FALSE)</f>
        <v>India</v>
      </c>
      <c r="AA6612">
        <f t="shared" si="103"/>
        <v>3</v>
      </c>
    </row>
    <row r="6613" spans="1:27" ht="15.75" customHeight="1" x14ac:dyDescent="0.25">
      <c r="A6613">
        <v>18478565</v>
      </c>
      <c r="B6613" t="s">
        <v>13492</v>
      </c>
      <c r="C6613">
        <v>1</v>
      </c>
      <c r="D6613" t="s">
        <v>13426</v>
      </c>
      <c r="E6613" t="s">
        <v>13493</v>
      </c>
      <c r="F6613" t="s">
        <v>13494</v>
      </c>
      <c r="G6613" t="s">
        <v>13493</v>
      </c>
      <c r="H6613">
        <v>0</v>
      </c>
      <c r="I6613">
        <v>0</v>
      </c>
      <c r="J6613" t="s">
        <v>580</v>
      </c>
      <c r="K6613" t="s">
        <v>28</v>
      </c>
      <c r="L6613" t="s">
        <v>29</v>
      </c>
      <c r="M6613" t="s">
        <v>29</v>
      </c>
      <c r="N6613" t="s">
        <v>29</v>
      </c>
      <c r="O6613" t="s">
        <v>29</v>
      </c>
      <c r="P6613">
        <v>1</v>
      </c>
      <c r="Q6613">
        <v>0</v>
      </c>
      <c r="R6613">
        <v>250</v>
      </c>
      <c r="S6613" t="str">
        <f>IF(Table1[[#This Row],[Average_Cost_for_two]]&lt;500,"Low",IF(Table1[[#This Row],[Average_Cost_for_two]]&lt;=1500,"Medium","High"))</f>
        <v>Low</v>
      </c>
      <c r="T6613">
        <v>1</v>
      </c>
      <c r="U6613">
        <v>2013</v>
      </c>
      <c r="V6613">
        <v>8</v>
      </c>
      <c r="W6613">
        <v>25</v>
      </c>
      <c r="X6613">
        <f>IF(OR(Main!$U6613=0,
       Main!$V6613=0,
       Main!$W6613=0),
   "",
   DATE(Main!$U6613,
        Main!$V6613,
        Main!$W6613)
)</f>
        <v>41511</v>
      </c>
      <c r="Y6613">
        <f>Table1[[#This Row],[Average_Cost_for_two]]*VLOOKUP(Table1[[#This Row],[Currency]],currency!$A$2:$B$10,2,FALSE)</f>
        <v>3</v>
      </c>
      <c r="Z6613" t="str">
        <f>VLOOKUP(C6613,country!A:B,2,FALSE)</f>
        <v>India</v>
      </c>
      <c r="AA6613">
        <f t="shared" si="103"/>
        <v>3</v>
      </c>
    </row>
    <row r="6614" spans="1:27" ht="15.75" customHeight="1" x14ac:dyDescent="0.25">
      <c r="A6614">
        <v>18448608</v>
      </c>
      <c r="B6614" t="s">
        <v>13495</v>
      </c>
      <c r="C6614">
        <v>1</v>
      </c>
      <c r="D6614" t="s">
        <v>13426</v>
      </c>
      <c r="E6614" t="s">
        <v>13496</v>
      </c>
      <c r="F6614" t="s">
        <v>13497</v>
      </c>
      <c r="G6614" t="s">
        <v>13498</v>
      </c>
      <c r="H6614">
        <v>0</v>
      </c>
      <c r="I6614">
        <v>0</v>
      </c>
      <c r="J6614" t="s">
        <v>3596</v>
      </c>
      <c r="K6614" t="s">
        <v>28</v>
      </c>
      <c r="L6614" t="s">
        <v>36</v>
      </c>
      <c r="M6614" t="s">
        <v>29</v>
      </c>
      <c r="N6614" t="s">
        <v>29</v>
      </c>
      <c r="O6614" t="s">
        <v>29</v>
      </c>
      <c r="P6614">
        <v>2</v>
      </c>
      <c r="Q6614">
        <v>0</v>
      </c>
      <c r="R6614">
        <v>700</v>
      </c>
      <c r="S6614" t="str">
        <f>IF(Table1[[#This Row],[Average_Cost_for_two]]&lt;500,"Low",IF(Table1[[#This Row],[Average_Cost_for_two]]&lt;=1500,"Medium","High"))</f>
        <v>Medium</v>
      </c>
      <c r="T6614">
        <v>1</v>
      </c>
      <c r="U6614">
        <v>2017</v>
      </c>
      <c r="V6614">
        <v>8</v>
      </c>
      <c r="W6614">
        <v>9</v>
      </c>
      <c r="X6614">
        <f>IF(OR(Main!$U6614=0,
       Main!$V6614=0,
       Main!$W6614=0),
   "",
   DATE(Main!$U6614,
        Main!$V6614,
        Main!$W6614)
)</f>
        <v>42956</v>
      </c>
      <c r="Y6614">
        <f>Table1[[#This Row],[Average_Cost_for_two]]*VLOOKUP(Table1[[#This Row],[Currency]],currency!$A$2:$B$10,2,FALSE)</f>
        <v>8.4</v>
      </c>
      <c r="Z6614" t="str">
        <f>VLOOKUP(C6614,country!A:B,2,FALSE)</f>
        <v>India</v>
      </c>
      <c r="AA6614">
        <f t="shared" si="103"/>
        <v>3</v>
      </c>
    </row>
    <row r="6615" spans="1:27" ht="15.75" customHeight="1" x14ac:dyDescent="0.25">
      <c r="A6615">
        <v>18376068</v>
      </c>
      <c r="B6615" t="s">
        <v>13499</v>
      </c>
      <c r="C6615">
        <v>1</v>
      </c>
      <c r="D6615" t="s">
        <v>13426</v>
      </c>
      <c r="E6615" t="s">
        <v>13500</v>
      </c>
      <c r="F6615" t="s">
        <v>11534</v>
      </c>
      <c r="G6615" t="s">
        <v>13501</v>
      </c>
      <c r="H6615">
        <v>77.37</v>
      </c>
      <c r="I6615">
        <v>28.57</v>
      </c>
      <c r="J6615" t="s">
        <v>567</v>
      </c>
      <c r="K6615" t="s">
        <v>28</v>
      </c>
      <c r="L6615" t="s">
        <v>29</v>
      </c>
      <c r="M6615" t="s">
        <v>29</v>
      </c>
      <c r="N6615" t="s">
        <v>29</v>
      </c>
      <c r="O6615" t="s">
        <v>29</v>
      </c>
      <c r="P6615">
        <v>1</v>
      </c>
      <c r="Q6615">
        <v>0</v>
      </c>
      <c r="R6615">
        <v>300</v>
      </c>
      <c r="S6615" t="str">
        <f>IF(Table1[[#This Row],[Average_Cost_for_two]]&lt;500,"Low",IF(Table1[[#This Row],[Average_Cost_for_two]]&lt;=1500,"Medium","High"))</f>
        <v>Low</v>
      </c>
      <c r="T6615">
        <v>1</v>
      </c>
      <c r="U6615">
        <v>2014</v>
      </c>
      <c r="V6615">
        <v>8</v>
      </c>
      <c r="W6615">
        <v>11</v>
      </c>
      <c r="X6615">
        <f>IF(OR(Main!$U6615=0,
       Main!$V6615=0,
       Main!$W6615=0),
   "",
   DATE(Main!$U6615,
        Main!$V6615,
        Main!$W6615)
)</f>
        <v>41862</v>
      </c>
      <c r="Y6615">
        <f>Table1[[#This Row],[Average_Cost_for_two]]*VLOOKUP(Table1[[#This Row],[Currency]],currency!$A$2:$B$10,2,FALSE)</f>
        <v>3.6</v>
      </c>
      <c r="Z6615" t="str">
        <f>VLOOKUP(C6615,country!A:B,2,FALSE)</f>
        <v>India</v>
      </c>
      <c r="AA6615">
        <f t="shared" si="103"/>
        <v>3</v>
      </c>
    </row>
    <row r="6616" spans="1:27" ht="15.75" customHeight="1" x14ac:dyDescent="0.25">
      <c r="A6616">
        <v>18415381</v>
      </c>
      <c r="B6616" t="s">
        <v>13502</v>
      </c>
      <c r="C6616">
        <v>1</v>
      </c>
      <c r="D6616" t="s">
        <v>13426</v>
      </c>
      <c r="E6616" t="s">
        <v>13503</v>
      </c>
      <c r="F6616" t="s">
        <v>13454</v>
      </c>
      <c r="G6616" t="s">
        <v>13455</v>
      </c>
      <c r="H6616">
        <v>77.384678500000007</v>
      </c>
      <c r="I6616">
        <v>28.6125969</v>
      </c>
      <c r="J6616" t="s">
        <v>27</v>
      </c>
      <c r="K6616" t="s">
        <v>28</v>
      </c>
      <c r="L6616" t="s">
        <v>29</v>
      </c>
      <c r="M6616" t="s">
        <v>29</v>
      </c>
      <c r="N6616" t="s">
        <v>29</v>
      </c>
      <c r="O6616" t="s">
        <v>29</v>
      </c>
      <c r="P6616">
        <v>1</v>
      </c>
      <c r="Q6616">
        <v>0</v>
      </c>
      <c r="R6616">
        <v>300</v>
      </c>
      <c r="S6616" t="str">
        <f>IF(Table1[[#This Row],[Average_Cost_for_two]]&lt;500,"Low",IF(Table1[[#This Row],[Average_Cost_for_two]]&lt;=1500,"Medium","High"))</f>
        <v>Low</v>
      </c>
      <c r="T6616">
        <v>1</v>
      </c>
      <c r="U6616">
        <v>2014</v>
      </c>
      <c r="V6616">
        <v>8</v>
      </c>
      <c r="W6616">
        <v>26</v>
      </c>
      <c r="X6616">
        <f>IF(OR(Main!$U6616=0,
       Main!$V6616=0,
       Main!$W6616=0),
   "",
   DATE(Main!$U6616,
        Main!$V6616,
        Main!$W6616)
)</f>
        <v>41877</v>
      </c>
      <c r="Y6616">
        <f>Table1[[#This Row],[Average_Cost_for_two]]*VLOOKUP(Table1[[#This Row],[Currency]],currency!$A$2:$B$10,2,FALSE)</f>
        <v>3.6</v>
      </c>
      <c r="Z6616" t="str">
        <f>VLOOKUP(C6616,country!A:B,2,FALSE)</f>
        <v>India</v>
      </c>
      <c r="AA6616">
        <f t="shared" si="103"/>
        <v>3</v>
      </c>
    </row>
    <row r="6617" spans="1:27" ht="15.75" customHeight="1" x14ac:dyDescent="0.25">
      <c r="A6617">
        <v>18478533</v>
      </c>
      <c r="B6617" t="s">
        <v>13504</v>
      </c>
      <c r="C6617">
        <v>1</v>
      </c>
      <c r="D6617" t="s">
        <v>13426</v>
      </c>
      <c r="E6617" t="s">
        <v>13505</v>
      </c>
      <c r="F6617" t="s">
        <v>11390</v>
      </c>
      <c r="G6617" t="s">
        <v>13506</v>
      </c>
      <c r="H6617">
        <v>0</v>
      </c>
      <c r="I6617">
        <v>0</v>
      </c>
      <c r="J6617" t="s">
        <v>567</v>
      </c>
      <c r="K6617" t="s">
        <v>28</v>
      </c>
      <c r="L6617" t="s">
        <v>29</v>
      </c>
      <c r="M6617" t="s">
        <v>29</v>
      </c>
      <c r="N6617" t="s">
        <v>29</v>
      </c>
      <c r="O6617" t="s">
        <v>29</v>
      </c>
      <c r="P6617">
        <v>1</v>
      </c>
      <c r="Q6617">
        <v>0</v>
      </c>
      <c r="R6617">
        <v>300</v>
      </c>
      <c r="S6617" t="str">
        <f>IF(Table1[[#This Row],[Average_Cost_for_two]]&lt;500,"Low",IF(Table1[[#This Row],[Average_Cost_for_two]]&lt;=1500,"Medium","High"))</f>
        <v>Low</v>
      </c>
      <c r="T6617">
        <v>1</v>
      </c>
      <c r="U6617">
        <v>2016</v>
      </c>
      <c r="V6617">
        <v>8</v>
      </c>
      <c r="W6617">
        <v>21</v>
      </c>
      <c r="X6617">
        <f>IF(OR(Main!$U6617=0,
       Main!$V6617=0,
       Main!$W6617=0),
   "",
   DATE(Main!$U6617,
        Main!$V6617,
        Main!$W6617)
)</f>
        <v>42603</v>
      </c>
      <c r="Y6617">
        <f>Table1[[#This Row],[Average_Cost_for_two]]*VLOOKUP(Table1[[#This Row],[Currency]],currency!$A$2:$B$10,2,FALSE)</f>
        <v>3.6</v>
      </c>
      <c r="Z6617" t="str">
        <f>VLOOKUP(C6617,country!A:B,2,FALSE)</f>
        <v>India</v>
      </c>
      <c r="AA6617">
        <f t="shared" si="103"/>
        <v>3</v>
      </c>
    </row>
    <row r="6618" spans="1:27" ht="15.75" customHeight="1" x14ac:dyDescent="0.25">
      <c r="A6618">
        <v>18491387</v>
      </c>
      <c r="B6618" t="s">
        <v>13507</v>
      </c>
      <c r="C6618">
        <v>1</v>
      </c>
      <c r="D6618" t="s">
        <v>13426</v>
      </c>
      <c r="E6618" t="s">
        <v>13508</v>
      </c>
      <c r="F6618" t="s">
        <v>13509</v>
      </c>
      <c r="G6618" t="s">
        <v>13510</v>
      </c>
      <c r="H6618">
        <v>0</v>
      </c>
      <c r="I6618">
        <v>0</v>
      </c>
      <c r="J6618" t="s">
        <v>27</v>
      </c>
      <c r="K6618" t="s">
        <v>28</v>
      </c>
      <c r="L6618" t="s">
        <v>29</v>
      </c>
      <c r="M6618" t="s">
        <v>29</v>
      </c>
      <c r="N6618" t="s">
        <v>29</v>
      </c>
      <c r="O6618" t="s">
        <v>29</v>
      </c>
      <c r="P6618">
        <v>1</v>
      </c>
      <c r="Q6618">
        <v>0</v>
      </c>
      <c r="R6618">
        <v>200</v>
      </c>
      <c r="S6618" t="str">
        <f>IF(Table1[[#This Row],[Average_Cost_for_two]]&lt;500,"Low",IF(Table1[[#This Row],[Average_Cost_for_two]]&lt;=1500,"Medium","High"))</f>
        <v>Low</v>
      </c>
      <c r="T6618">
        <v>1</v>
      </c>
      <c r="U6618">
        <v>2015</v>
      </c>
      <c r="V6618">
        <v>8</v>
      </c>
      <c r="W6618">
        <v>7</v>
      </c>
      <c r="X6618">
        <f>IF(OR(Main!$U6618=0,
       Main!$V6618=0,
       Main!$W6618=0),
   "",
   DATE(Main!$U6618,
        Main!$V6618,
        Main!$W6618)
)</f>
        <v>42223</v>
      </c>
      <c r="Y6618">
        <f>Table1[[#This Row],[Average_Cost_for_two]]*VLOOKUP(Table1[[#This Row],[Currency]],currency!$A$2:$B$10,2,FALSE)</f>
        <v>2.4</v>
      </c>
      <c r="Z6618" t="str">
        <f>VLOOKUP(C6618,country!A:B,2,FALSE)</f>
        <v>India</v>
      </c>
      <c r="AA6618">
        <f t="shared" si="103"/>
        <v>3</v>
      </c>
    </row>
    <row r="6619" spans="1:27" ht="15.75" customHeight="1" x14ac:dyDescent="0.25">
      <c r="A6619">
        <v>18439532</v>
      </c>
      <c r="B6619" t="s">
        <v>13511</v>
      </c>
      <c r="C6619">
        <v>1</v>
      </c>
      <c r="D6619" t="s">
        <v>13426</v>
      </c>
      <c r="E6619" t="s">
        <v>13512</v>
      </c>
      <c r="F6619" t="s">
        <v>13513</v>
      </c>
      <c r="G6619" t="s">
        <v>13514</v>
      </c>
      <c r="H6619">
        <v>77.381950799999998</v>
      </c>
      <c r="I6619">
        <v>28.566646299999999</v>
      </c>
      <c r="J6619" t="s">
        <v>556</v>
      </c>
      <c r="K6619" t="s">
        <v>28</v>
      </c>
      <c r="L6619" t="s">
        <v>29</v>
      </c>
      <c r="M6619" t="s">
        <v>29</v>
      </c>
      <c r="N6619" t="s">
        <v>29</v>
      </c>
      <c r="O6619" t="s">
        <v>29</v>
      </c>
      <c r="P6619">
        <v>1</v>
      </c>
      <c r="Q6619">
        <v>0</v>
      </c>
      <c r="R6619">
        <v>300</v>
      </c>
      <c r="S6619" t="str">
        <f>IF(Table1[[#This Row],[Average_Cost_for_two]]&lt;500,"Low",IF(Table1[[#This Row],[Average_Cost_for_two]]&lt;=1500,"Medium","High"))</f>
        <v>Low</v>
      </c>
      <c r="T6619">
        <v>1</v>
      </c>
      <c r="U6619">
        <v>2018</v>
      </c>
      <c r="V6619">
        <v>8</v>
      </c>
      <c r="W6619">
        <v>15</v>
      </c>
      <c r="X6619">
        <f>IF(OR(Main!$U6619=0,
       Main!$V6619=0,
       Main!$W6619=0),
   "",
   DATE(Main!$U6619,
        Main!$V6619,
        Main!$W6619)
)</f>
        <v>43327</v>
      </c>
      <c r="Y6619">
        <f>Table1[[#This Row],[Average_Cost_for_two]]*VLOOKUP(Table1[[#This Row],[Currency]],currency!$A$2:$B$10,2,FALSE)</f>
        <v>3.6</v>
      </c>
      <c r="Z6619" t="str">
        <f>VLOOKUP(C6619,country!A:B,2,FALSE)</f>
        <v>India</v>
      </c>
      <c r="AA6619">
        <f t="shared" si="103"/>
        <v>3</v>
      </c>
    </row>
    <row r="6620" spans="1:27" ht="15.75" customHeight="1" x14ac:dyDescent="0.25">
      <c r="A6620">
        <v>18435824</v>
      </c>
      <c r="B6620" t="s">
        <v>13515</v>
      </c>
      <c r="C6620">
        <v>1</v>
      </c>
      <c r="D6620" t="s">
        <v>13426</v>
      </c>
      <c r="E6620" t="s">
        <v>13516</v>
      </c>
      <c r="F6620" t="s">
        <v>13513</v>
      </c>
      <c r="G6620" t="s">
        <v>13514</v>
      </c>
      <c r="H6620">
        <v>77.382715599999997</v>
      </c>
      <c r="I6620">
        <v>28.564350300000001</v>
      </c>
      <c r="J6620" t="s">
        <v>27</v>
      </c>
      <c r="K6620" t="s">
        <v>28</v>
      </c>
      <c r="L6620" t="s">
        <v>29</v>
      </c>
      <c r="M6620" t="s">
        <v>29</v>
      </c>
      <c r="N6620" t="s">
        <v>29</v>
      </c>
      <c r="O6620" t="s">
        <v>29</v>
      </c>
      <c r="P6620">
        <v>1</v>
      </c>
      <c r="Q6620">
        <v>0</v>
      </c>
      <c r="R6620">
        <v>350</v>
      </c>
      <c r="S6620" t="str">
        <f>IF(Table1[[#This Row],[Average_Cost_for_two]]&lt;500,"Low",IF(Table1[[#This Row],[Average_Cost_for_two]]&lt;=1500,"Medium","High"))</f>
        <v>Low</v>
      </c>
      <c r="T6620">
        <v>1</v>
      </c>
      <c r="U6620">
        <v>2016</v>
      </c>
      <c r="V6620">
        <v>8</v>
      </c>
      <c r="W6620">
        <v>5</v>
      </c>
      <c r="X6620">
        <f>IF(OR(Main!$U6620=0,
       Main!$V6620=0,
       Main!$W6620=0),
   "",
   DATE(Main!$U6620,
        Main!$V6620,
        Main!$W6620)
)</f>
        <v>42587</v>
      </c>
      <c r="Y6620">
        <f>Table1[[#This Row],[Average_Cost_for_two]]*VLOOKUP(Table1[[#This Row],[Currency]],currency!$A$2:$B$10,2,FALSE)</f>
        <v>4.2</v>
      </c>
      <c r="Z6620" t="str">
        <f>VLOOKUP(C6620,country!A:B,2,FALSE)</f>
        <v>India</v>
      </c>
      <c r="AA6620">
        <f t="shared" si="103"/>
        <v>3</v>
      </c>
    </row>
    <row r="6621" spans="1:27" ht="15.75" customHeight="1" x14ac:dyDescent="0.25">
      <c r="A6621">
        <v>18383458</v>
      </c>
      <c r="B6621" t="s">
        <v>13517</v>
      </c>
      <c r="C6621">
        <v>1</v>
      </c>
      <c r="D6621" t="s">
        <v>13426</v>
      </c>
      <c r="E6621" t="s">
        <v>13518</v>
      </c>
      <c r="F6621" t="s">
        <v>13513</v>
      </c>
      <c r="G6621" t="s">
        <v>13514</v>
      </c>
      <c r="H6621">
        <v>77.384613099999996</v>
      </c>
      <c r="I6621">
        <v>28.571124399999999</v>
      </c>
      <c r="J6621" t="s">
        <v>708</v>
      </c>
      <c r="K6621" t="s">
        <v>28</v>
      </c>
      <c r="L6621" t="s">
        <v>29</v>
      </c>
      <c r="M6621" t="s">
        <v>29</v>
      </c>
      <c r="N6621" t="s">
        <v>29</v>
      </c>
      <c r="O6621" t="s">
        <v>29</v>
      </c>
      <c r="P6621">
        <v>1</v>
      </c>
      <c r="Q6621">
        <v>0</v>
      </c>
      <c r="R6621">
        <v>100</v>
      </c>
      <c r="S6621" t="str">
        <f>IF(Table1[[#This Row],[Average_Cost_for_two]]&lt;500,"Low",IF(Table1[[#This Row],[Average_Cost_for_two]]&lt;=1500,"Medium","High"))</f>
        <v>Low</v>
      </c>
      <c r="T6621">
        <v>1</v>
      </c>
      <c r="U6621">
        <v>2018</v>
      </c>
      <c r="V6621">
        <v>8</v>
      </c>
      <c r="W6621">
        <v>2</v>
      </c>
      <c r="X6621">
        <f>IF(OR(Main!$U6621=0,
       Main!$V6621=0,
       Main!$W6621=0),
   "",
   DATE(Main!$U6621,
        Main!$V6621,
        Main!$W6621)
)</f>
        <v>43314</v>
      </c>
      <c r="Y6621">
        <f>Table1[[#This Row],[Average_Cost_for_two]]*VLOOKUP(Table1[[#This Row],[Currency]],currency!$A$2:$B$10,2,FALSE)</f>
        <v>1.2</v>
      </c>
      <c r="Z6621" t="str">
        <f>VLOOKUP(C6621,country!A:B,2,FALSE)</f>
        <v>India</v>
      </c>
      <c r="AA6621">
        <f t="shared" si="103"/>
        <v>3</v>
      </c>
    </row>
    <row r="6622" spans="1:27" ht="15.75" customHeight="1" x14ac:dyDescent="0.25">
      <c r="A6622">
        <v>18441569</v>
      </c>
      <c r="B6622" t="s">
        <v>13519</v>
      </c>
      <c r="C6622">
        <v>1</v>
      </c>
      <c r="D6622" t="s">
        <v>13426</v>
      </c>
      <c r="E6622" t="s">
        <v>13520</v>
      </c>
      <c r="F6622" t="s">
        <v>13446</v>
      </c>
      <c r="G6622" t="s">
        <v>13447</v>
      </c>
      <c r="H6622">
        <v>77.402673899999996</v>
      </c>
      <c r="I6622">
        <v>28.500281999999999</v>
      </c>
      <c r="J6622" t="s">
        <v>1054</v>
      </c>
      <c r="K6622" t="s">
        <v>28</v>
      </c>
      <c r="L6622" t="s">
        <v>29</v>
      </c>
      <c r="M6622" t="s">
        <v>29</v>
      </c>
      <c r="N6622" t="s">
        <v>29</v>
      </c>
      <c r="O6622" t="s">
        <v>29</v>
      </c>
      <c r="P6622">
        <v>1</v>
      </c>
      <c r="Q6622">
        <v>0</v>
      </c>
      <c r="R6622">
        <v>200</v>
      </c>
      <c r="S6622" t="str">
        <f>IF(Table1[[#This Row],[Average_Cost_for_two]]&lt;500,"Low",IF(Table1[[#This Row],[Average_Cost_for_two]]&lt;=1500,"Medium","High"))</f>
        <v>Low</v>
      </c>
      <c r="T6622">
        <v>1</v>
      </c>
      <c r="U6622">
        <v>2011</v>
      </c>
      <c r="V6622">
        <v>7</v>
      </c>
      <c r="W6622">
        <v>19</v>
      </c>
      <c r="X6622">
        <f>IF(OR(Main!$U6622=0,
       Main!$V6622=0,
       Main!$W6622=0),
   "",
   DATE(Main!$U6622,
        Main!$V6622,
        Main!$W6622)
)</f>
        <v>40743</v>
      </c>
      <c r="Y6622">
        <f>Table1[[#This Row],[Average_Cost_for_two]]*VLOOKUP(Table1[[#This Row],[Currency]],currency!$A$2:$B$10,2,FALSE)</f>
        <v>2.4</v>
      </c>
      <c r="Z6622" t="str">
        <f>VLOOKUP(C6622,country!A:B,2,FALSE)</f>
        <v>India</v>
      </c>
      <c r="AA6622">
        <f t="shared" si="103"/>
        <v>3</v>
      </c>
    </row>
    <row r="6623" spans="1:27" ht="15.75" customHeight="1" x14ac:dyDescent="0.25">
      <c r="A6623">
        <v>18466397</v>
      </c>
      <c r="B6623" t="s">
        <v>13521</v>
      </c>
      <c r="C6623">
        <v>1</v>
      </c>
      <c r="D6623" t="s">
        <v>13426</v>
      </c>
      <c r="E6623" t="s">
        <v>13447</v>
      </c>
      <c r="F6623" t="s">
        <v>13446</v>
      </c>
      <c r="G6623" t="s">
        <v>13447</v>
      </c>
      <c r="H6623">
        <v>0</v>
      </c>
      <c r="I6623">
        <v>0</v>
      </c>
      <c r="J6623" t="s">
        <v>480</v>
      </c>
      <c r="K6623" t="s">
        <v>28</v>
      </c>
      <c r="L6623" t="s">
        <v>29</v>
      </c>
      <c r="M6623" t="s">
        <v>29</v>
      </c>
      <c r="N6623" t="s">
        <v>29</v>
      </c>
      <c r="O6623" t="s">
        <v>29</v>
      </c>
      <c r="P6623">
        <v>1</v>
      </c>
      <c r="Q6623">
        <v>0</v>
      </c>
      <c r="R6623">
        <v>300</v>
      </c>
      <c r="S6623" t="str">
        <f>IF(Table1[[#This Row],[Average_Cost_for_two]]&lt;500,"Low",IF(Table1[[#This Row],[Average_Cost_for_two]]&lt;=1500,"Medium","High"))</f>
        <v>Low</v>
      </c>
      <c r="T6623">
        <v>1</v>
      </c>
      <c r="U6623">
        <v>2012</v>
      </c>
      <c r="V6623">
        <v>7</v>
      </c>
      <c r="W6623">
        <v>14</v>
      </c>
      <c r="X6623">
        <f>IF(OR(Main!$U6623=0,
       Main!$V6623=0,
       Main!$W6623=0),
   "",
   DATE(Main!$U6623,
        Main!$V6623,
        Main!$W6623)
)</f>
        <v>41104</v>
      </c>
      <c r="Y6623">
        <f>Table1[[#This Row],[Average_Cost_for_two]]*VLOOKUP(Table1[[#This Row],[Currency]],currency!$A$2:$B$10,2,FALSE)</f>
        <v>3.6</v>
      </c>
      <c r="Z6623" t="str">
        <f>VLOOKUP(C6623,country!A:B,2,FALSE)</f>
        <v>India</v>
      </c>
      <c r="AA6623">
        <f t="shared" si="103"/>
        <v>3</v>
      </c>
    </row>
    <row r="6624" spans="1:27" ht="15.75" customHeight="1" x14ac:dyDescent="0.25">
      <c r="A6624">
        <v>18383442</v>
      </c>
      <c r="B6624" t="s">
        <v>13522</v>
      </c>
      <c r="C6624">
        <v>1</v>
      </c>
      <c r="D6624" t="s">
        <v>13426</v>
      </c>
      <c r="E6624" t="s">
        <v>13523</v>
      </c>
      <c r="F6624" t="s">
        <v>13483</v>
      </c>
      <c r="G6624" t="s">
        <v>13484</v>
      </c>
      <c r="H6624">
        <v>77.313461500000003</v>
      </c>
      <c r="I6624">
        <v>28.5833336</v>
      </c>
      <c r="J6624" t="s">
        <v>480</v>
      </c>
      <c r="K6624" t="s">
        <v>28</v>
      </c>
      <c r="L6624" t="s">
        <v>29</v>
      </c>
      <c r="M6624" t="s">
        <v>29</v>
      </c>
      <c r="N6624" t="s">
        <v>29</v>
      </c>
      <c r="O6624" t="s">
        <v>29</v>
      </c>
      <c r="P6624">
        <v>1</v>
      </c>
      <c r="Q6624">
        <v>0</v>
      </c>
      <c r="R6624">
        <v>400</v>
      </c>
      <c r="S6624" t="str">
        <f>IF(Table1[[#This Row],[Average_Cost_for_two]]&lt;500,"Low",IF(Table1[[#This Row],[Average_Cost_for_two]]&lt;=1500,"Medium","High"))</f>
        <v>Low</v>
      </c>
      <c r="T6624">
        <v>1</v>
      </c>
      <c r="U6624">
        <v>2018</v>
      </c>
      <c r="V6624">
        <v>7</v>
      </c>
      <c r="W6624">
        <v>11</v>
      </c>
      <c r="X6624">
        <f>IF(OR(Main!$U6624=0,
       Main!$V6624=0,
       Main!$W6624=0),
   "",
   DATE(Main!$U6624,
        Main!$V6624,
        Main!$W6624)
)</f>
        <v>43292</v>
      </c>
      <c r="Y6624">
        <f>Table1[[#This Row],[Average_Cost_for_two]]*VLOOKUP(Table1[[#This Row],[Currency]],currency!$A$2:$B$10,2,FALSE)</f>
        <v>4.8</v>
      </c>
      <c r="Z6624" t="str">
        <f>VLOOKUP(C6624,country!A:B,2,FALSE)</f>
        <v>India</v>
      </c>
      <c r="AA6624">
        <f t="shared" si="103"/>
        <v>3</v>
      </c>
    </row>
    <row r="6625" spans="1:27" ht="15.75" customHeight="1" x14ac:dyDescent="0.25">
      <c r="A6625">
        <v>18420881</v>
      </c>
      <c r="B6625" t="s">
        <v>13524</v>
      </c>
      <c r="C6625">
        <v>1</v>
      </c>
      <c r="D6625" t="s">
        <v>13426</v>
      </c>
      <c r="E6625" t="s">
        <v>13525</v>
      </c>
      <c r="F6625" t="s">
        <v>13497</v>
      </c>
      <c r="G6625" t="s">
        <v>13498</v>
      </c>
      <c r="H6625">
        <v>77.339501970000001</v>
      </c>
      <c r="I6625">
        <v>28.556824800000001</v>
      </c>
      <c r="J6625" t="s">
        <v>27</v>
      </c>
      <c r="K6625" t="s">
        <v>28</v>
      </c>
      <c r="L6625" t="s">
        <v>29</v>
      </c>
      <c r="M6625" t="s">
        <v>29</v>
      </c>
      <c r="N6625" t="s">
        <v>29</v>
      </c>
      <c r="O6625" t="s">
        <v>29</v>
      </c>
      <c r="P6625">
        <v>1</v>
      </c>
      <c r="Q6625">
        <v>0</v>
      </c>
      <c r="R6625">
        <v>400</v>
      </c>
      <c r="S6625" t="str">
        <f>IF(Table1[[#This Row],[Average_Cost_for_two]]&lt;500,"Low",IF(Table1[[#This Row],[Average_Cost_for_two]]&lt;=1500,"Medium","High"))</f>
        <v>Low</v>
      </c>
      <c r="T6625">
        <v>1</v>
      </c>
      <c r="U6625">
        <v>2012</v>
      </c>
      <c r="V6625">
        <v>7</v>
      </c>
      <c r="W6625">
        <v>10</v>
      </c>
      <c r="X6625">
        <f>IF(OR(Main!$U6625=0,
       Main!$V6625=0,
       Main!$W6625=0),
   "",
   DATE(Main!$U6625,
        Main!$V6625,
        Main!$W6625)
)</f>
        <v>41100</v>
      </c>
      <c r="Y6625">
        <f>Table1[[#This Row],[Average_Cost_for_two]]*VLOOKUP(Table1[[#This Row],[Currency]],currency!$A$2:$B$10,2,FALSE)</f>
        <v>4.8</v>
      </c>
      <c r="Z6625" t="str">
        <f>VLOOKUP(C6625,country!A:B,2,FALSE)</f>
        <v>India</v>
      </c>
      <c r="AA6625">
        <f t="shared" si="103"/>
        <v>3</v>
      </c>
    </row>
    <row r="6626" spans="1:27" ht="15.75" customHeight="1" x14ac:dyDescent="0.25">
      <c r="A6626">
        <v>18499456</v>
      </c>
      <c r="B6626" t="s">
        <v>13526</v>
      </c>
      <c r="C6626">
        <v>1</v>
      </c>
      <c r="D6626" t="s">
        <v>13426</v>
      </c>
      <c r="E6626" t="s">
        <v>13527</v>
      </c>
      <c r="F6626" t="s">
        <v>13497</v>
      </c>
      <c r="G6626" t="s">
        <v>13498</v>
      </c>
      <c r="H6626">
        <v>0</v>
      </c>
      <c r="I6626">
        <v>0</v>
      </c>
      <c r="J6626" t="s">
        <v>477</v>
      </c>
      <c r="K6626" t="s">
        <v>28</v>
      </c>
      <c r="L6626" t="s">
        <v>29</v>
      </c>
      <c r="M6626" t="s">
        <v>29</v>
      </c>
      <c r="N6626" t="s">
        <v>29</v>
      </c>
      <c r="O6626" t="s">
        <v>29</v>
      </c>
      <c r="P6626">
        <v>1</v>
      </c>
      <c r="Q6626">
        <v>0</v>
      </c>
      <c r="R6626">
        <v>400</v>
      </c>
      <c r="S6626" t="str">
        <f>IF(Table1[[#This Row],[Average_Cost_for_two]]&lt;500,"Low",IF(Table1[[#This Row],[Average_Cost_for_two]]&lt;=1500,"Medium","High"))</f>
        <v>Low</v>
      </c>
      <c r="T6626">
        <v>1</v>
      </c>
      <c r="U6626">
        <v>2011</v>
      </c>
      <c r="V6626">
        <v>7</v>
      </c>
      <c r="W6626">
        <v>23</v>
      </c>
      <c r="X6626">
        <f>IF(OR(Main!$U6626=0,
       Main!$V6626=0,
       Main!$W6626=0),
   "",
   DATE(Main!$U6626,
        Main!$V6626,
        Main!$W6626)
)</f>
        <v>40747</v>
      </c>
      <c r="Y6626">
        <f>Table1[[#This Row],[Average_Cost_for_two]]*VLOOKUP(Table1[[#This Row],[Currency]],currency!$A$2:$B$10,2,FALSE)</f>
        <v>4.8</v>
      </c>
      <c r="Z6626" t="str">
        <f>VLOOKUP(C6626,country!A:B,2,FALSE)</f>
        <v>India</v>
      </c>
      <c r="AA6626">
        <f t="shared" si="103"/>
        <v>3</v>
      </c>
    </row>
    <row r="6627" spans="1:27" ht="15.75" customHeight="1" x14ac:dyDescent="0.25">
      <c r="A6627">
        <v>18281160</v>
      </c>
      <c r="B6627" t="s">
        <v>13528</v>
      </c>
      <c r="C6627">
        <v>1</v>
      </c>
      <c r="D6627" t="s">
        <v>13426</v>
      </c>
      <c r="E6627" t="s">
        <v>13529</v>
      </c>
      <c r="F6627" t="s">
        <v>13530</v>
      </c>
      <c r="G6627" t="s">
        <v>13529</v>
      </c>
      <c r="H6627">
        <v>77.369715360000001</v>
      </c>
      <c r="I6627">
        <v>28.560720759999999</v>
      </c>
      <c r="J6627" t="s">
        <v>27</v>
      </c>
      <c r="K6627" t="s">
        <v>28</v>
      </c>
      <c r="L6627" t="s">
        <v>29</v>
      </c>
      <c r="M6627" t="s">
        <v>29</v>
      </c>
      <c r="N6627" t="s">
        <v>29</v>
      </c>
      <c r="O6627" t="s">
        <v>29</v>
      </c>
      <c r="P6627">
        <v>1</v>
      </c>
      <c r="Q6627">
        <v>0</v>
      </c>
      <c r="R6627">
        <v>200</v>
      </c>
      <c r="S6627" t="str">
        <f>IF(Table1[[#This Row],[Average_Cost_for_two]]&lt;500,"Low",IF(Table1[[#This Row],[Average_Cost_for_two]]&lt;=1500,"Medium","High"))</f>
        <v>Low</v>
      </c>
      <c r="T6627">
        <v>1</v>
      </c>
      <c r="U6627">
        <v>2011</v>
      </c>
      <c r="V6627">
        <v>7</v>
      </c>
      <c r="W6627">
        <v>25</v>
      </c>
      <c r="X6627">
        <f>IF(OR(Main!$U6627=0,
       Main!$V6627=0,
       Main!$W6627=0),
   "",
   DATE(Main!$U6627,
        Main!$V6627,
        Main!$W6627)
)</f>
        <v>40749</v>
      </c>
      <c r="Y6627">
        <f>Table1[[#This Row],[Average_Cost_for_two]]*VLOOKUP(Table1[[#This Row],[Currency]],currency!$A$2:$B$10,2,FALSE)</f>
        <v>2.4</v>
      </c>
      <c r="Z6627" t="str">
        <f>VLOOKUP(C6627,country!A:B,2,FALSE)</f>
        <v>India</v>
      </c>
      <c r="AA6627">
        <f t="shared" si="103"/>
        <v>3</v>
      </c>
    </row>
    <row r="6628" spans="1:27" ht="15.75" customHeight="1" x14ac:dyDescent="0.25">
      <c r="A6628">
        <v>18480216</v>
      </c>
      <c r="B6628" t="s">
        <v>13531</v>
      </c>
      <c r="C6628">
        <v>1</v>
      </c>
      <c r="D6628" t="s">
        <v>13426</v>
      </c>
      <c r="E6628" t="s">
        <v>13532</v>
      </c>
      <c r="F6628" t="s">
        <v>13533</v>
      </c>
      <c r="G6628" t="s">
        <v>13534</v>
      </c>
      <c r="H6628">
        <v>0</v>
      </c>
      <c r="I6628">
        <v>0</v>
      </c>
      <c r="J6628" t="s">
        <v>27</v>
      </c>
      <c r="K6628" t="s">
        <v>28</v>
      </c>
      <c r="L6628" t="s">
        <v>29</v>
      </c>
      <c r="M6628" t="s">
        <v>29</v>
      </c>
      <c r="N6628" t="s">
        <v>29</v>
      </c>
      <c r="O6628" t="s">
        <v>29</v>
      </c>
      <c r="P6628">
        <v>2</v>
      </c>
      <c r="Q6628">
        <v>0</v>
      </c>
      <c r="R6628">
        <v>500</v>
      </c>
      <c r="S6628" t="str">
        <f>IF(Table1[[#This Row],[Average_Cost_for_two]]&lt;500,"Low",IF(Table1[[#This Row],[Average_Cost_for_two]]&lt;=1500,"Medium","High"))</f>
        <v>Medium</v>
      </c>
      <c r="T6628">
        <v>1</v>
      </c>
      <c r="U6628">
        <v>2010</v>
      </c>
      <c r="V6628">
        <v>7</v>
      </c>
      <c r="W6628">
        <v>5</v>
      </c>
      <c r="X6628">
        <f>IF(OR(Main!$U6628=0,
       Main!$V6628=0,
       Main!$W6628=0),
   "",
   DATE(Main!$U6628,
        Main!$V6628,
        Main!$W6628)
)</f>
        <v>40364</v>
      </c>
      <c r="Y6628">
        <f>Table1[[#This Row],[Average_Cost_for_two]]*VLOOKUP(Table1[[#This Row],[Currency]],currency!$A$2:$B$10,2,FALSE)</f>
        <v>6</v>
      </c>
      <c r="Z6628" t="str">
        <f>VLOOKUP(C6628,country!A:B,2,FALSE)</f>
        <v>India</v>
      </c>
      <c r="AA6628">
        <f t="shared" si="103"/>
        <v>3</v>
      </c>
    </row>
    <row r="6629" spans="1:27" ht="15.75" customHeight="1" x14ac:dyDescent="0.25">
      <c r="A6629">
        <v>18424577</v>
      </c>
      <c r="B6629" t="s">
        <v>13535</v>
      </c>
      <c r="C6629">
        <v>1</v>
      </c>
      <c r="D6629" t="s">
        <v>13426</v>
      </c>
      <c r="E6629" t="s">
        <v>13536</v>
      </c>
      <c r="F6629" t="s">
        <v>13537</v>
      </c>
      <c r="G6629" t="s">
        <v>13538</v>
      </c>
      <c r="H6629">
        <v>77.368348999999995</v>
      </c>
      <c r="I6629">
        <v>28.623852500000002</v>
      </c>
      <c r="J6629" t="s">
        <v>556</v>
      </c>
      <c r="K6629" t="s">
        <v>28</v>
      </c>
      <c r="L6629" t="s">
        <v>29</v>
      </c>
      <c r="M6629" t="s">
        <v>29</v>
      </c>
      <c r="N6629" t="s">
        <v>29</v>
      </c>
      <c r="O6629" t="s">
        <v>29</v>
      </c>
      <c r="P6629">
        <v>1</v>
      </c>
      <c r="Q6629">
        <v>0</v>
      </c>
      <c r="R6629">
        <v>250</v>
      </c>
      <c r="S6629" t="str">
        <f>IF(Table1[[#This Row],[Average_Cost_for_two]]&lt;500,"Low",IF(Table1[[#This Row],[Average_Cost_for_two]]&lt;=1500,"Medium","High"))</f>
        <v>Low</v>
      </c>
      <c r="T6629">
        <v>1</v>
      </c>
      <c r="U6629">
        <v>2010</v>
      </c>
      <c r="V6629">
        <v>7</v>
      </c>
      <c r="W6629">
        <v>28</v>
      </c>
      <c r="X6629">
        <f>IF(OR(Main!$U6629=0,
       Main!$V6629=0,
       Main!$W6629=0),
   "",
   DATE(Main!$U6629,
        Main!$V6629,
        Main!$W6629)
)</f>
        <v>40387</v>
      </c>
      <c r="Y6629">
        <f>Table1[[#This Row],[Average_Cost_for_two]]*VLOOKUP(Table1[[#This Row],[Currency]],currency!$A$2:$B$10,2,FALSE)</f>
        <v>3</v>
      </c>
      <c r="Z6629" t="str">
        <f>VLOOKUP(C6629,country!A:B,2,FALSE)</f>
        <v>India</v>
      </c>
      <c r="AA6629">
        <f t="shared" si="103"/>
        <v>3</v>
      </c>
    </row>
    <row r="6630" spans="1:27" ht="15.75" customHeight="1" x14ac:dyDescent="0.25">
      <c r="A6630">
        <v>18424631</v>
      </c>
      <c r="B6630" t="s">
        <v>7379</v>
      </c>
      <c r="C6630">
        <v>1</v>
      </c>
      <c r="D6630" t="s">
        <v>13426</v>
      </c>
      <c r="E6630" t="s">
        <v>13539</v>
      </c>
      <c r="F6630" t="s">
        <v>13537</v>
      </c>
      <c r="G6630" t="s">
        <v>13538</v>
      </c>
      <c r="H6630">
        <v>77.367210499999999</v>
      </c>
      <c r="I6630">
        <v>28.613956300000002</v>
      </c>
      <c r="J6630" t="s">
        <v>556</v>
      </c>
      <c r="K6630" t="s">
        <v>28</v>
      </c>
      <c r="L6630" t="s">
        <v>29</v>
      </c>
      <c r="M6630" t="s">
        <v>29</v>
      </c>
      <c r="N6630" t="s">
        <v>29</v>
      </c>
      <c r="O6630" t="s">
        <v>29</v>
      </c>
      <c r="P6630">
        <v>1</v>
      </c>
      <c r="Q6630">
        <v>0</v>
      </c>
      <c r="R6630">
        <v>200</v>
      </c>
      <c r="S6630" t="str">
        <f>IF(Table1[[#This Row],[Average_Cost_for_two]]&lt;500,"Low",IF(Table1[[#This Row],[Average_Cost_for_two]]&lt;=1500,"Medium","High"))</f>
        <v>Low</v>
      </c>
      <c r="T6630">
        <v>1</v>
      </c>
      <c r="U6630">
        <v>2017</v>
      </c>
      <c r="V6630">
        <v>7</v>
      </c>
      <c r="W6630">
        <v>10</v>
      </c>
      <c r="X6630">
        <f>IF(OR(Main!$U6630=0,
       Main!$V6630=0,
       Main!$W6630=0),
   "",
   DATE(Main!$U6630,
        Main!$V6630,
        Main!$W6630)
)</f>
        <v>42926</v>
      </c>
      <c r="Y6630">
        <f>Table1[[#This Row],[Average_Cost_for_two]]*VLOOKUP(Table1[[#This Row],[Currency]],currency!$A$2:$B$10,2,FALSE)</f>
        <v>2.4</v>
      </c>
      <c r="Z6630" t="str">
        <f>VLOOKUP(C6630,country!A:B,2,FALSE)</f>
        <v>India</v>
      </c>
      <c r="AA6630">
        <f t="shared" si="103"/>
        <v>3</v>
      </c>
    </row>
    <row r="6631" spans="1:27" ht="15.75" customHeight="1" x14ac:dyDescent="0.25">
      <c r="A6631">
        <v>18448390</v>
      </c>
      <c r="B6631" t="s">
        <v>13540</v>
      </c>
      <c r="C6631">
        <v>1</v>
      </c>
      <c r="D6631" t="s">
        <v>13426</v>
      </c>
      <c r="E6631" t="s">
        <v>13541</v>
      </c>
      <c r="F6631" t="s">
        <v>13454</v>
      </c>
      <c r="G6631" t="s">
        <v>13455</v>
      </c>
      <c r="H6631">
        <v>0</v>
      </c>
      <c r="I6631">
        <v>0</v>
      </c>
      <c r="J6631" t="s">
        <v>859</v>
      </c>
      <c r="K6631" t="s">
        <v>28</v>
      </c>
      <c r="L6631" t="s">
        <v>29</v>
      </c>
      <c r="M6631" t="s">
        <v>29</v>
      </c>
      <c r="N6631" t="s">
        <v>29</v>
      </c>
      <c r="O6631" t="s">
        <v>29</v>
      </c>
      <c r="P6631">
        <v>1</v>
      </c>
      <c r="Q6631">
        <v>0</v>
      </c>
      <c r="R6631">
        <v>100</v>
      </c>
      <c r="S6631" t="str">
        <f>IF(Table1[[#This Row],[Average_Cost_for_two]]&lt;500,"Low",IF(Table1[[#This Row],[Average_Cost_for_two]]&lt;=1500,"Medium","High"))</f>
        <v>Low</v>
      </c>
      <c r="T6631">
        <v>1</v>
      </c>
      <c r="U6631">
        <v>2014</v>
      </c>
      <c r="V6631">
        <v>7</v>
      </c>
      <c r="W6631">
        <v>7</v>
      </c>
      <c r="X6631">
        <f>IF(OR(Main!$U6631=0,
       Main!$V6631=0,
       Main!$W6631=0),
   "",
   DATE(Main!$U6631,
        Main!$V6631,
        Main!$W6631)
)</f>
        <v>41827</v>
      </c>
      <c r="Y6631">
        <f>Table1[[#This Row],[Average_Cost_for_two]]*VLOOKUP(Table1[[#This Row],[Currency]],currency!$A$2:$B$10,2,FALSE)</f>
        <v>1.2</v>
      </c>
      <c r="Z6631" t="str">
        <f>VLOOKUP(C6631,country!A:B,2,FALSE)</f>
        <v>India</v>
      </c>
      <c r="AA6631">
        <f t="shared" si="103"/>
        <v>3</v>
      </c>
    </row>
    <row r="6632" spans="1:27" ht="15.75" customHeight="1" x14ac:dyDescent="0.25">
      <c r="A6632">
        <v>18460908</v>
      </c>
      <c r="B6632" t="s">
        <v>4604</v>
      </c>
      <c r="C6632">
        <v>1</v>
      </c>
      <c r="D6632" t="s">
        <v>13426</v>
      </c>
      <c r="E6632" t="s">
        <v>13542</v>
      </c>
      <c r="F6632" t="s">
        <v>13454</v>
      </c>
      <c r="G6632" t="s">
        <v>13455</v>
      </c>
      <c r="H6632">
        <v>0</v>
      </c>
      <c r="I6632">
        <v>0</v>
      </c>
      <c r="J6632" t="s">
        <v>927</v>
      </c>
      <c r="K6632" t="s">
        <v>28</v>
      </c>
      <c r="L6632" t="s">
        <v>36</v>
      </c>
      <c r="M6632" t="s">
        <v>29</v>
      </c>
      <c r="N6632" t="s">
        <v>29</v>
      </c>
      <c r="O6632" t="s">
        <v>29</v>
      </c>
      <c r="P6632">
        <v>2</v>
      </c>
      <c r="Q6632">
        <v>0</v>
      </c>
      <c r="R6632">
        <v>800</v>
      </c>
      <c r="S6632" t="str">
        <f>IF(Table1[[#This Row],[Average_Cost_for_two]]&lt;500,"Low",IF(Table1[[#This Row],[Average_Cost_for_two]]&lt;=1500,"Medium","High"))</f>
        <v>Medium</v>
      </c>
      <c r="T6632">
        <v>1</v>
      </c>
      <c r="U6632">
        <v>2010</v>
      </c>
      <c r="V6632">
        <v>7</v>
      </c>
      <c r="W6632">
        <v>22</v>
      </c>
      <c r="X6632">
        <f>IF(OR(Main!$U6632=0,
       Main!$V6632=0,
       Main!$W6632=0),
   "",
   DATE(Main!$U6632,
        Main!$V6632,
        Main!$W6632)
)</f>
        <v>40381</v>
      </c>
      <c r="Y6632">
        <f>Table1[[#This Row],[Average_Cost_for_two]]*VLOOKUP(Table1[[#This Row],[Currency]],currency!$A$2:$B$10,2,FALSE)</f>
        <v>9.6</v>
      </c>
      <c r="Z6632" t="str">
        <f>VLOOKUP(C6632,country!A:B,2,FALSE)</f>
        <v>India</v>
      </c>
      <c r="AA6632">
        <f t="shared" si="103"/>
        <v>3</v>
      </c>
    </row>
    <row r="6633" spans="1:27" ht="15.75" customHeight="1" x14ac:dyDescent="0.25">
      <c r="A6633">
        <v>18216323</v>
      </c>
      <c r="B6633" t="s">
        <v>13543</v>
      </c>
      <c r="C6633">
        <v>1</v>
      </c>
      <c r="D6633" t="s">
        <v>13426</v>
      </c>
      <c r="E6633" t="s">
        <v>13544</v>
      </c>
      <c r="F6633" t="s">
        <v>13545</v>
      </c>
      <c r="G6633" t="s">
        <v>13546</v>
      </c>
      <c r="H6633">
        <v>77.379918700000005</v>
      </c>
      <c r="I6633">
        <v>28.6072612</v>
      </c>
      <c r="J6633" t="s">
        <v>480</v>
      </c>
      <c r="K6633" t="s">
        <v>28</v>
      </c>
      <c r="L6633" t="s">
        <v>29</v>
      </c>
      <c r="M6633" t="s">
        <v>29</v>
      </c>
      <c r="N6633" t="s">
        <v>29</v>
      </c>
      <c r="O6633" t="s">
        <v>29</v>
      </c>
      <c r="P6633">
        <v>2</v>
      </c>
      <c r="Q6633">
        <v>0</v>
      </c>
      <c r="R6633">
        <v>600</v>
      </c>
      <c r="S6633" t="str">
        <f>IF(Table1[[#This Row],[Average_Cost_for_two]]&lt;500,"Low",IF(Table1[[#This Row],[Average_Cost_for_two]]&lt;=1500,"Medium","High"))</f>
        <v>Medium</v>
      </c>
      <c r="T6633">
        <v>1</v>
      </c>
      <c r="U6633">
        <v>2014</v>
      </c>
      <c r="V6633">
        <v>7</v>
      </c>
      <c r="W6633">
        <v>2</v>
      </c>
      <c r="X6633">
        <f>IF(OR(Main!$U6633=0,
       Main!$V6633=0,
       Main!$W6633=0),
   "",
   DATE(Main!$U6633,
        Main!$V6633,
        Main!$W6633)
)</f>
        <v>41822</v>
      </c>
      <c r="Y6633">
        <f>Table1[[#This Row],[Average_Cost_for_two]]*VLOOKUP(Table1[[#This Row],[Currency]],currency!$A$2:$B$10,2,FALSE)</f>
        <v>7.2</v>
      </c>
      <c r="Z6633" t="str">
        <f>VLOOKUP(C6633,country!A:B,2,FALSE)</f>
        <v>India</v>
      </c>
      <c r="AA6633">
        <f t="shared" si="103"/>
        <v>3</v>
      </c>
    </row>
    <row r="6634" spans="1:27" ht="15.75" customHeight="1" x14ac:dyDescent="0.25">
      <c r="A6634">
        <v>18440423</v>
      </c>
      <c r="B6634" t="s">
        <v>6844</v>
      </c>
      <c r="C6634">
        <v>1</v>
      </c>
      <c r="D6634" t="s">
        <v>13426</v>
      </c>
      <c r="E6634" t="s">
        <v>13547</v>
      </c>
      <c r="F6634" t="s">
        <v>13458</v>
      </c>
      <c r="G6634" t="s">
        <v>13459</v>
      </c>
      <c r="H6634">
        <v>77.385450899999995</v>
      </c>
      <c r="I6634">
        <v>28.514392699999998</v>
      </c>
      <c r="J6634" t="s">
        <v>715</v>
      </c>
      <c r="K6634" t="s">
        <v>28</v>
      </c>
      <c r="L6634" t="s">
        <v>29</v>
      </c>
      <c r="M6634" t="s">
        <v>29</v>
      </c>
      <c r="N6634" t="s">
        <v>29</v>
      </c>
      <c r="O6634" t="s">
        <v>29</v>
      </c>
      <c r="P6634">
        <v>1</v>
      </c>
      <c r="Q6634">
        <v>0</v>
      </c>
      <c r="R6634">
        <v>300</v>
      </c>
      <c r="S6634" t="str">
        <f>IF(Table1[[#This Row],[Average_Cost_for_two]]&lt;500,"Low",IF(Table1[[#This Row],[Average_Cost_for_two]]&lt;=1500,"Medium","High"))</f>
        <v>Low</v>
      </c>
      <c r="T6634">
        <v>1</v>
      </c>
      <c r="U6634">
        <v>2013</v>
      </c>
      <c r="V6634">
        <v>7</v>
      </c>
      <c r="W6634">
        <v>10</v>
      </c>
      <c r="X6634">
        <f>IF(OR(Main!$U6634=0,
       Main!$V6634=0,
       Main!$W6634=0),
   "",
   DATE(Main!$U6634,
        Main!$V6634,
        Main!$W6634)
)</f>
        <v>41465</v>
      </c>
      <c r="Y6634">
        <f>Table1[[#This Row],[Average_Cost_for_two]]*VLOOKUP(Table1[[#This Row],[Currency]],currency!$A$2:$B$10,2,FALSE)</f>
        <v>3.6</v>
      </c>
      <c r="Z6634" t="str">
        <f>VLOOKUP(C6634,country!A:B,2,FALSE)</f>
        <v>India</v>
      </c>
      <c r="AA6634">
        <f t="shared" si="103"/>
        <v>3</v>
      </c>
    </row>
    <row r="6635" spans="1:27" ht="15.75" customHeight="1" x14ac:dyDescent="0.25">
      <c r="A6635">
        <v>18440409</v>
      </c>
      <c r="B6635" t="s">
        <v>13548</v>
      </c>
      <c r="C6635">
        <v>1</v>
      </c>
      <c r="D6635" t="s">
        <v>13426</v>
      </c>
      <c r="E6635" t="s">
        <v>13549</v>
      </c>
      <c r="F6635" t="s">
        <v>13458</v>
      </c>
      <c r="G6635" t="s">
        <v>13459</v>
      </c>
      <c r="H6635">
        <v>77.3881327</v>
      </c>
      <c r="I6635">
        <v>28.5249223</v>
      </c>
      <c r="J6635" t="s">
        <v>1064</v>
      </c>
      <c r="K6635" t="s">
        <v>28</v>
      </c>
      <c r="L6635" t="s">
        <v>29</v>
      </c>
      <c r="M6635" t="s">
        <v>29</v>
      </c>
      <c r="N6635" t="s">
        <v>29</v>
      </c>
      <c r="O6635" t="s">
        <v>29</v>
      </c>
      <c r="P6635">
        <v>1</v>
      </c>
      <c r="Q6635">
        <v>0</v>
      </c>
      <c r="R6635">
        <v>150</v>
      </c>
      <c r="S6635" t="str">
        <f>IF(Table1[[#This Row],[Average_Cost_for_two]]&lt;500,"Low",IF(Table1[[#This Row],[Average_Cost_for_two]]&lt;=1500,"Medium","High"))</f>
        <v>Low</v>
      </c>
      <c r="T6635">
        <v>1</v>
      </c>
      <c r="U6635">
        <v>2011</v>
      </c>
      <c r="V6635">
        <v>7</v>
      </c>
      <c r="W6635">
        <v>16</v>
      </c>
      <c r="X6635">
        <f>IF(OR(Main!$U6635=0,
       Main!$V6635=0,
       Main!$W6635=0),
   "",
   DATE(Main!$U6635,
        Main!$V6635,
        Main!$W6635)
)</f>
        <v>40740</v>
      </c>
      <c r="Y6635">
        <f>Table1[[#This Row],[Average_Cost_for_two]]*VLOOKUP(Table1[[#This Row],[Currency]],currency!$A$2:$B$10,2,FALSE)</f>
        <v>1.8</v>
      </c>
      <c r="Z6635" t="str">
        <f>VLOOKUP(C6635,country!A:B,2,FALSE)</f>
        <v>India</v>
      </c>
      <c r="AA6635">
        <f t="shared" si="103"/>
        <v>3</v>
      </c>
    </row>
    <row r="6636" spans="1:27" ht="15.75" customHeight="1" x14ac:dyDescent="0.25">
      <c r="A6636">
        <v>18431152</v>
      </c>
      <c r="B6636" t="s">
        <v>13550</v>
      </c>
      <c r="C6636">
        <v>1</v>
      </c>
      <c r="D6636" t="s">
        <v>13426</v>
      </c>
      <c r="E6636" t="s">
        <v>13551</v>
      </c>
      <c r="F6636" t="s">
        <v>13552</v>
      </c>
      <c r="G6636" t="s">
        <v>13553</v>
      </c>
      <c r="H6636">
        <v>77.325599800000006</v>
      </c>
      <c r="I6636">
        <v>28.5675141</v>
      </c>
      <c r="J6636" t="s">
        <v>523</v>
      </c>
      <c r="K6636" t="s">
        <v>28</v>
      </c>
      <c r="L6636" t="s">
        <v>29</v>
      </c>
      <c r="M6636" t="s">
        <v>29</v>
      </c>
      <c r="N6636" t="s">
        <v>29</v>
      </c>
      <c r="O6636" t="s">
        <v>29</v>
      </c>
      <c r="P6636">
        <v>1</v>
      </c>
      <c r="Q6636">
        <v>0</v>
      </c>
      <c r="R6636">
        <v>200</v>
      </c>
      <c r="S6636" t="str">
        <f>IF(Table1[[#This Row],[Average_Cost_for_two]]&lt;500,"Low",IF(Table1[[#This Row],[Average_Cost_for_two]]&lt;=1500,"Medium","High"))</f>
        <v>Low</v>
      </c>
      <c r="T6636">
        <v>1</v>
      </c>
      <c r="U6636">
        <v>2016</v>
      </c>
      <c r="V6636">
        <v>7</v>
      </c>
      <c r="W6636">
        <v>28</v>
      </c>
      <c r="X6636">
        <f>IF(OR(Main!$U6636=0,
       Main!$V6636=0,
       Main!$W6636=0),
   "",
   DATE(Main!$U6636,
        Main!$V6636,
        Main!$W6636)
)</f>
        <v>42579</v>
      </c>
      <c r="Y6636">
        <f>Table1[[#This Row],[Average_Cost_for_two]]*VLOOKUP(Table1[[#This Row],[Currency]],currency!$A$2:$B$10,2,FALSE)</f>
        <v>2.4</v>
      </c>
      <c r="Z6636" t="str">
        <f>VLOOKUP(C6636,country!A:B,2,FALSE)</f>
        <v>India</v>
      </c>
      <c r="AA6636">
        <f t="shared" si="103"/>
        <v>3</v>
      </c>
    </row>
    <row r="6637" spans="1:27" ht="15.75" customHeight="1" x14ac:dyDescent="0.25">
      <c r="A6637">
        <v>301468</v>
      </c>
      <c r="B6637" t="s">
        <v>13554</v>
      </c>
      <c r="C6637">
        <v>1</v>
      </c>
      <c r="D6637" t="s">
        <v>13426</v>
      </c>
      <c r="E6637" t="s">
        <v>13555</v>
      </c>
      <c r="F6637" t="s">
        <v>13556</v>
      </c>
      <c r="G6637" t="s">
        <v>13557</v>
      </c>
      <c r="H6637">
        <v>77.338689299999999</v>
      </c>
      <c r="I6637">
        <v>28.5638179</v>
      </c>
      <c r="J6637" t="s">
        <v>2207</v>
      </c>
      <c r="K6637" t="s">
        <v>28</v>
      </c>
      <c r="L6637" t="s">
        <v>36</v>
      </c>
      <c r="M6637" t="s">
        <v>29</v>
      </c>
      <c r="N6637" t="s">
        <v>29</v>
      </c>
      <c r="O6637" t="s">
        <v>29</v>
      </c>
      <c r="P6637">
        <v>3</v>
      </c>
      <c r="Q6637">
        <v>0</v>
      </c>
      <c r="R6637">
        <v>1200</v>
      </c>
      <c r="S6637" t="str">
        <f>IF(Table1[[#This Row],[Average_Cost_for_two]]&lt;500,"Low",IF(Table1[[#This Row],[Average_Cost_for_two]]&lt;=1500,"Medium","High"))</f>
        <v>Medium</v>
      </c>
      <c r="T6637">
        <v>1</v>
      </c>
      <c r="U6637">
        <v>2012</v>
      </c>
      <c r="V6637">
        <v>6</v>
      </c>
      <c r="W6637">
        <v>2</v>
      </c>
      <c r="X6637">
        <f>IF(OR(Main!$U6637=0,
       Main!$V6637=0,
       Main!$W6637=0),
   "",
   DATE(Main!$U6637,
        Main!$V6637,
        Main!$W6637)
)</f>
        <v>41062</v>
      </c>
      <c r="Y6637">
        <f>Table1[[#This Row],[Average_Cost_for_two]]*VLOOKUP(Table1[[#This Row],[Currency]],currency!$A$2:$B$10,2,FALSE)</f>
        <v>14.4</v>
      </c>
      <c r="Z6637" t="str">
        <f>VLOOKUP(C6637,country!A:B,2,FALSE)</f>
        <v>India</v>
      </c>
      <c r="AA6637">
        <f t="shared" si="103"/>
        <v>2</v>
      </c>
    </row>
    <row r="6638" spans="1:27" ht="15.75" customHeight="1" x14ac:dyDescent="0.25">
      <c r="A6638">
        <v>18489806</v>
      </c>
      <c r="B6638" t="s">
        <v>13558</v>
      </c>
      <c r="C6638">
        <v>1</v>
      </c>
      <c r="D6638" t="s">
        <v>13426</v>
      </c>
      <c r="E6638" t="s">
        <v>13559</v>
      </c>
      <c r="F6638" t="s">
        <v>12539</v>
      </c>
      <c r="G6638" t="s">
        <v>13443</v>
      </c>
      <c r="H6638">
        <v>77.335532099999995</v>
      </c>
      <c r="I6638">
        <v>28.591934200000001</v>
      </c>
      <c r="J6638" t="s">
        <v>480</v>
      </c>
      <c r="K6638" t="s">
        <v>28</v>
      </c>
      <c r="L6638" t="s">
        <v>29</v>
      </c>
      <c r="M6638" t="s">
        <v>29</v>
      </c>
      <c r="N6638" t="s">
        <v>29</v>
      </c>
      <c r="O6638" t="s">
        <v>29</v>
      </c>
      <c r="P6638">
        <v>1</v>
      </c>
      <c r="Q6638">
        <v>0</v>
      </c>
      <c r="R6638">
        <v>300</v>
      </c>
      <c r="S6638" t="str">
        <f>IF(Table1[[#This Row],[Average_Cost_for_two]]&lt;500,"Low",IF(Table1[[#This Row],[Average_Cost_for_two]]&lt;=1500,"Medium","High"))</f>
        <v>Low</v>
      </c>
      <c r="T6638">
        <v>1</v>
      </c>
      <c r="U6638">
        <v>2018</v>
      </c>
      <c r="V6638">
        <v>6</v>
      </c>
      <c r="W6638">
        <v>2</v>
      </c>
      <c r="X6638">
        <f>IF(OR(Main!$U6638=0,
       Main!$V6638=0,
       Main!$W6638=0),
   "",
   DATE(Main!$U6638,
        Main!$V6638,
        Main!$W6638)
)</f>
        <v>43253</v>
      </c>
      <c r="Y6638">
        <f>Table1[[#This Row],[Average_Cost_for_two]]*VLOOKUP(Table1[[#This Row],[Currency]],currency!$A$2:$B$10,2,FALSE)</f>
        <v>3.6</v>
      </c>
      <c r="Z6638" t="str">
        <f>VLOOKUP(C6638,country!A:B,2,FALSE)</f>
        <v>India</v>
      </c>
      <c r="AA6638">
        <f t="shared" si="103"/>
        <v>2</v>
      </c>
    </row>
    <row r="6639" spans="1:27" ht="15.75" customHeight="1" x14ac:dyDescent="0.25">
      <c r="A6639">
        <v>18457856</v>
      </c>
      <c r="B6639" t="s">
        <v>13560</v>
      </c>
      <c r="C6639">
        <v>1</v>
      </c>
      <c r="D6639" t="s">
        <v>13426</v>
      </c>
      <c r="E6639" t="s">
        <v>13561</v>
      </c>
      <c r="F6639" t="s">
        <v>11523</v>
      </c>
      <c r="G6639" t="s">
        <v>13562</v>
      </c>
      <c r="H6639">
        <v>0</v>
      </c>
      <c r="I6639">
        <v>0</v>
      </c>
      <c r="J6639" t="s">
        <v>1267</v>
      </c>
      <c r="K6639" t="s">
        <v>28</v>
      </c>
      <c r="L6639" t="s">
        <v>29</v>
      </c>
      <c r="M6639" t="s">
        <v>29</v>
      </c>
      <c r="N6639" t="s">
        <v>29</v>
      </c>
      <c r="O6639" t="s">
        <v>29</v>
      </c>
      <c r="P6639">
        <v>1</v>
      </c>
      <c r="Q6639">
        <v>0</v>
      </c>
      <c r="R6639">
        <v>250</v>
      </c>
      <c r="S6639" t="str">
        <f>IF(Table1[[#This Row],[Average_Cost_for_two]]&lt;500,"Low",IF(Table1[[#This Row],[Average_Cost_for_two]]&lt;=1500,"Medium","High"))</f>
        <v>Low</v>
      </c>
      <c r="T6639">
        <v>1</v>
      </c>
      <c r="U6639">
        <v>2016</v>
      </c>
      <c r="V6639">
        <v>6</v>
      </c>
      <c r="W6639">
        <v>17</v>
      </c>
      <c r="X6639">
        <f>IF(OR(Main!$U6639=0,
       Main!$V6639=0,
       Main!$W6639=0),
   "",
   DATE(Main!$U6639,
        Main!$V6639,
        Main!$W6639)
)</f>
        <v>42538</v>
      </c>
      <c r="Y6639">
        <f>Table1[[#This Row],[Average_Cost_for_two]]*VLOOKUP(Table1[[#This Row],[Currency]],currency!$A$2:$B$10,2,FALSE)</f>
        <v>3</v>
      </c>
      <c r="Z6639" t="str">
        <f>VLOOKUP(C6639,country!A:B,2,FALSE)</f>
        <v>India</v>
      </c>
      <c r="AA6639">
        <f t="shared" si="103"/>
        <v>2</v>
      </c>
    </row>
    <row r="6640" spans="1:27" ht="15.75" customHeight="1" x14ac:dyDescent="0.25">
      <c r="A6640">
        <v>18432194</v>
      </c>
      <c r="B6640" t="s">
        <v>13563</v>
      </c>
      <c r="C6640">
        <v>1</v>
      </c>
      <c r="D6640" t="s">
        <v>13426</v>
      </c>
      <c r="E6640" t="s">
        <v>13564</v>
      </c>
      <c r="F6640" t="s">
        <v>13565</v>
      </c>
      <c r="G6640" t="s">
        <v>13566</v>
      </c>
      <c r="H6640">
        <v>77.328198900000004</v>
      </c>
      <c r="I6640">
        <v>28.5693451</v>
      </c>
      <c r="J6640" t="s">
        <v>27</v>
      </c>
      <c r="K6640" t="s">
        <v>28</v>
      </c>
      <c r="L6640" t="s">
        <v>29</v>
      </c>
      <c r="M6640" t="s">
        <v>29</v>
      </c>
      <c r="N6640" t="s">
        <v>29</v>
      </c>
      <c r="O6640" t="s">
        <v>29</v>
      </c>
      <c r="P6640">
        <v>1</v>
      </c>
      <c r="Q6640">
        <v>0</v>
      </c>
      <c r="R6640">
        <v>300</v>
      </c>
      <c r="S6640" t="str">
        <f>IF(Table1[[#This Row],[Average_Cost_for_two]]&lt;500,"Low",IF(Table1[[#This Row],[Average_Cost_for_two]]&lt;=1500,"Medium","High"))</f>
        <v>Low</v>
      </c>
      <c r="T6640">
        <v>1</v>
      </c>
      <c r="U6640">
        <v>2013</v>
      </c>
      <c r="V6640">
        <v>6</v>
      </c>
      <c r="W6640">
        <v>3</v>
      </c>
      <c r="X6640">
        <f>IF(OR(Main!$U6640=0,
       Main!$V6640=0,
       Main!$W6640=0),
   "",
   DATE(Main!$U6640,
        Main!$V6640,
        Main!$W6640)
)</f>
        <v>41428</v>
      </c>
      <c r="Y6640">
        <f>Table1[[#This Row],[Average_Cost_for_two]]*VLOOKUP(Table1[[#This Row],[Currency]],currency!$A$2:$B$10,2,FALSE)</f>
        <v>3.6</v>
      </c>
      <c r="Z6640" t="str">
        <f>VLOOKUP(C6640,country!A:B,2,FALSE)</f>
        <v>India</v>
      </c>
      <c r="AA6640">
        <f t="shared" si="103"/>
        <v>2</v>
      </c>
    </row>
    <row r="6641" spans="1:27" ht="15.75" customHeight="1" x14ac:dyDescent="0.25">
      <c r="A6641">
        <v>18460087</v>
      </c>
      <c r="B6641" t="s">
        <v>13567</v>
      </c>
      <c r="C6641">
        <v>1</v>
      </c>
      <c r="D6641" t="s">
        <v>13426</v>
      </c>
      <c r="E6641" t="s">
        <v>13568</v>
      </c>
      <c r="F6641" t="s">
        <v>13569</v>
      </c>
      <c r="G6641" t="s">
        <v>13568</v>
      </c>
      <c r="H6641">
        <v>0</v>
      </c>
      <c r="I6641">
        <v>0</v>
      </c>
      <c r="J6641" t="s">
        <v>1642</v>
      </c>
      <c r="K6641" t="s">
        <v>28</v>
      </c>
      <c r="L6641" t="s">
        <v>29</v>
      </c>
      <c r="M6641" t="s">
        <v>29</v>
      </c>
      <c r="N6641" t="s">
        <v>29</v>
      </c>
      <c r="O6641" t="s">
        <v>29</v>
      </c>
      <c r="P6641">
        <v>1</v>
      </c>
      <c r="Q6641">
        <v>0</v>
      </c>
      <c r="R6641">
        <v>200</v>
      </c>
      <c r="S6641" t="str">
        <f>IF(Table1[[#This Row],[Average_Cost_for_two]]&lt;500,"Low",IF(Table1[[#This Row],[Average_Cost_for_two]]&lt;=1500,"Medium","High"))</f>
        <v>Low</v>
      </c>
      <c r="T6641">
        <v>1</v>
      </c>
      <c r="U6641">
        <v>2015</v>
      </c>
      <c r="V6641">
        <v>6</v>
      </c>
      <c r="W6641">
        <v>13</v>
      </c>
      <c r="X6641">
        <f>IF(OR(Main!$U6641=0,
       Main!$V6641=0,
       Main!$W6641=0),
   "",
   DATE(Main!$U6641,
        Main!$V6641,
        Main!$W6641)
)</f>
        <v>42168</v>
      </c>
      <c r="Y6641">
        <f>Table1[[#This Row],[Average_Cost_for_two]]*VLOOKUP(Table1[[#This Row],[Currency]],currency!$A$2:$B$10,2,FALSE)</f>
        <v>2.4</v>
      </c>
      <c r="Z6641" t="str">
        <f>VLOOKUP(C6641,country!A:B,2,FALSE)</f>
        <v>India</v>
      </c>
      <c r="AA6641">
        <f t="shared" si="103"/>
        <v>2</v>
      </c>
    </row>
    <row r="6642" spans="1:27" ht="15.75" customHeight="1" x14ac:dyDescent="0.25">
      <c r="A6642">
        <v>18433905</v>
      </c>
      <c r="B6642" t="s">
        <v>13570</v>
      </c>
      <c r="C6642">
        <v>1</v>
      </c>
      <c r="D6642" t="s">
        <v>13426</v>
      </c>
      <c r="E6642" t="s">
        <v>13571</v>
      </c>
      <c r="F6642" t="s">
        <v>13497</v>
      </c>
      <c r="G6642" t="s">
        <v>13498</v>
      </c>
      <c r="H6642">
        <v>77.336717199999995</v>
      </c>
      <c r="I6642">
        <v>28.553869800000001</v>
      </c>
      <c r="J6642" t="s">
        <v>556</v>
      </c>
      <c r="K6642" t="s">
        <v>28</v>
      </c>
      <c r="L6642" t="s">
        <v>29</v>
      </c>
      <c r="M6642" t="s">
        <v>29</v>
      </c>
      <c r="N6642" t="s">
        <v>29</v>
      </c>
      <c r="O6642" t="s">
        <v>29</v>
      </c>
      <c r="P6642">
        <v>1</v>
      </c>
      <c r="Q6642">
        <v>0</v>
      </c>
      <c r="R6642">
        <v>250</v>
      </c>
      <c r="S6642" t="str">
        <f>IF(Table1[[#This Row],[Average_Cost_for_two]]&lt;500,"Low",IF(Table1[[#This Row],[Average_Cost_for_two]]&lt;=1500,"Medium","High"))</f>
        <v>Low</v>
      </c>
      <c r="T6642">
        <v>1</v>
      </c>
      <c r="U6642">
        <v>2018</v>
      </c>
      <c r="V6642">
        <v>6</v>
      </c>
      <c r="W6642">
        <v>8</v>
      </c>
      <c r="X6642">
        <f>IF(OR(Main!$U6642=0,
       Main!$V6642=0,
       Main!$W6642=0),
   "",
   DATE(Main!$U6642,
        Main!$V6642,
        Main!$W6642)
)</f>
        <v>43259</v>
      </c>
      <c r="Y6642">
        <f>Table1[[#This Row],[Average_Cost_for_two]]*VLOOKUP(Table1[[#This Row],[Currency]],currency!$A$2:$B$10,2,FALSE)</f>
        <v>3</v>
      </c>
      <c r="Z6642" t="str">
        <f>VLOOKUP(C6642,country!A:B,2,FALSE)</f>
        <v>India</v>
      </c>
      <c r="AA6642">
        <f t="shared" si="103"/>
        <v>2</v>
      </c>
    </row>
    <row r="6643" spans="1:27" ht="15.75" customHeight="1" x14ac:dyDescent="0.25">
      <c r="A6643">
        <v>18418205</v>
      </c>
      <c r="B6643" t="s">
        <v>13572</v>
      </c>
      <c r="C6643">
        <v>1</v>
      </c>
      <c r="D6643" t="s">
        <v>13426</v>
      </c>
      <c r="E6643" t="s">
        <v>13573</v>
      </c>
      <c r="F6643" t="s">
        <v>13574</v>
      </c>
      <c r="G6643" t="s">
        <v>13575</v>
      </c>
      <c r="H6643">
        <v>0</v>
      </c>
      <c r="I6643">
        <v>0</v>
      </c>
      <c r="J6643" t="s">
        <v>567</v>
      </c>
      <c r="K6643" t="s">
        <v>28</v>
      </c>
      <c r="L6643" t="s">
        <v>29</v>
      </c>
      <c r="M6643" t="s">
        <v>29</v>
      </c>
      <c r="N6643" t="s">
        <v>29</v>
      </c>
      <c r="O6643" t="s">
        <v>29</v>
      </c>
      <c r="P6643">
        <v>2</v>
      </c>
      <c r="Q6643">
        <v>0</v>
      </c>
      <c r="R6643">
        <v>500</v>
      </c>
      <c r="S6643" t="str">
        <f>IF(Table1[[#This Row],[Average_Cost_for_two]]&lt;500,"Low",IF(Table1[[#This Row],[Average_Cost_for_two]]&lt;=1500,"Medium","High"))</f>
        <v>Medium</v>
      </c>
      <c r="T6643">
        <v>1</v>
      </c>
      <c r="U6643">
        <v>2017</v>
      </c>
      <c r="V6643">
        <v>6</v>
      </c>
      <c r="W6643">
        <v>6</v>
      </c>
      <c r="X6643">
        <f>IF(OR(Main!$U6643=0,
       Main!$V6643=0,
       Main!$W6643=0),
   "",
   DATE(Main!$U6643,
        Main!$V6643,
        Main!$W6643)
)</f>
        <v>42892</v>
      </c>
      <c r="Y6643">
        <f>Table1[[#This Row],[Average_Cost_for_two]]*VLOOKUP(Table1[[#This Row],[Currency]],currency!$A$2:$B$10,2,FALSE)</f>
        <v>6</v>
      </c>
      <c r="Z6643" t="str">
        <f>VLOOKUP(C6643,country!A:B,2,FALSE)</f>
        <v>India</v>
      </c>
      <c r="AA6643">
        <f t="shared" si="103"/>
        <v>2</v>
      </c>
    </row>
    <row r="6644" spans="1:27" ht="15.75" customHeight="1" x14ac:dyDescent="0.25">
      <c r="A6644">
        <v>18353796</v>
      </c>
      <c r="B6644" t="s">
        <v>13576</v>
      </c>
      <c r="C6644">
        <v>1</v>
      </c>
      <c r="D6644" t="s">
        <v>13426</v>
      </c>
      <c r="E6644" t="s">
        <v>13577</v>
      </c>
      <c r="F6644" t="s">
        <v>13533</v>
      </c>
      <c r="G6644" t="s">
        <v>13534</v>
      </c>
      <c r="H6644">
        <v>77.37</v>
      </c>
      <c r="I6644">
        <v>28.58</v>
      </c>
      <c r="J6644" t="s">
        <v>12014</v>
      </c>
      <c r="K6644" t="s">
        <v>28</v>
      </c>
      <c r="L6644" t="s">
        <v>29</v>
      </c>
      <c r="M6644" t="s">
        <v>29</v>
      </c>
      <c r="N6644" t="s">
        <v>29</v>
      </c>
      <c r="O6644" t="s">
        <v>29</v>
      </c>
      <c r="P6644">
        <v>1</v>
      </c>
      <c r="Q6644">
        <v>0</v>
      </c>
      <c r="R6644">
        <v>400</v>
      </c>
      <c r="S6644" t="str">
        <f>IF(Table1[[#This Row],[Average_Cost_for_two]]&lt;500,"Low",IF(Table1[[#This Row],[Average_Cost_for_two]]&lt;=1500,"Medium","High"))</f>
        <v>Low</v>
      </c>
      <c r="T6644">
        <v>1</v>
      </c>
      <c r="U6644">
        <v>2018</v>
      </c>
      <c r="V6644">
        <v>6</v>
      </c>
      <c r="W6644">
        <v>1</v>
      </c>
      <c r="X6644">
        <f>IF(OR(Main!$U6644=0,
       Main!$V6644=0,
       Main!$W6644=0),
   "",
   DATE(Main!$U6644,
        Main!$V6644,
        Main!$W6644)
)</f>
        <v>43252</v>
      </c>
      <c r="Y6644">
        <f>Table1[[#This Row],[Average_Cost_for_two]]*VLOOKUP(Table1[[#This Row],[Currency]],currency!$A$2:$B$10,2,FALSE)</f>
        <v>4.8</v>
      </c>
      <c r="Z6644" t="str">
        <f>VLOOKUP(C6644,country!A:B,2,FALSE)</f>
        <v>India</v>
      </c>
      <c r="AA6644">
        <f t="shared" si="103"/>
        <v>2</v>
      </c>
    </row>
    <row r="6645" spans="1:27" ht="15.75" customHeight="1" x14ac:dyDescent="0.25">
      <c r="A6645">
        <v>18382356</v>
      </c>
      <c r="B6645" t="s">
        <v>13578</v>
      </c>
      <c r="C6645">
        <v>1</v>
      </c>
      <c r="D6645" t="s">
        <v>13426</v>
      </c>
      <c r="E6645" t="s">
        <v>13579</v>
      </c>
      <c r="F6645" t="s">
        <v>13400</v>
      </c>
      <c r="G6645" t="s">
        <v>13580</v>
      </c>
      <c r="H6645">
        <v>77.362411499999993</v>
      </c>
      <c r="I6645">
        <v>28.586998699999999</v>
      </c>
      <c r="J6645" t="s">
        <v>503</v>
      </c>
      <c r="K6645" t="s">
        <v>28</v>
      </c>
      <c r="L6645" t="s">
        <v>29</v>
      </c>
      <c r="M6645" t="s">
        <v>29</v>
      </c>
      <c r="N6645" t="s">
        <v>29</v>
      </c>
      <c r="O6645" t="s">
        <v>29</v>
      </c>
      <c r="P6645">
        <v>1</v>
      </c>
      <c r="Q6645">
        <v>0</v>
      </c>
      <c r="R6645">
        <v>400</v>
      </c>
      <c r="S6645" t="str">
        <f>IF(Table1[[#This Row],[Average_Cost_for_two]]&lt;500,"Low",IF(Table1[[#This Row],[Average_Cost_for_two]]&lt;=1500,"Medium","High"))</f>
        <v>Low</v>
      </c>
      <c r="T6645">
        <v>1</v>
      </c>
      <c r="U6645">
        <v>2011</v>
      </c>
      <c r="V6645">
        <v>6</v>
      </c>
      <c r="W6645">
        <v>16</v>
      </c>
      <c r="X6645">
        <f>IF(OR(Main!$U6645=0,
       Main!$V6645=0,
       Main!$W6645=0),
   "",
   DATE(Main!$U6645,
        Main!$V6645,
        Main!$W6645)
)</f>
        <v>40710</v>
      </c>
      <c r="Y6645">
        <f>Table1[[#This Row],[Average_Cost_for_two]]*VLOOKUP(Table1[[#This Row],[Currency]],currency!$A$2:$B$10,2,FALSE)</f>
        <v>4.8</v>
      </c>
      <c r="Z6645" t="str">
        <f>VLOOKUP(C6645,country!A:B,2,FALSE)</f>
        <v>India</v>
      </c>
      <c r="AA6645">
        <f t="shared" si="103"/>
        <v>2</v>
      </c>
    </row>
    <row r="6646" spans="1:27" ht="15.75" customHeight="1" x14ac:dyDescent="0.25">
      <c r="A6646">
        <v>18432196</v>
      </c>
      <c r="B6646" t="s">
        <v>13581</v>
      </c>
      <c r="C6646">
        <v>1</v>
      </c>
      <c r="D6646" t="s">
        <v>13426</v>
      </c>
      <c r="E6646" t="s">
        <v>13582</v>
      </c>
      <c r="F6646" t="s">
        <v>13583</v>
      </c>
      <c r="G6646" t="s">
        <v>13584</v>
      </c>
      <c r="H6646">
        <v>77.353321300000005</v>
      </c>
      <c r="I6646">
        <v>28.610095099999999</v>
      </c>
      <c r="J6646" t="s">
        <v>27</v>
      </c>
      <c r="K6646" t="s">
        <v>28</v>
      </c>
      <c r="L6646" t="s">
        <v>29</v>
      </c>
      <c r="M6646" t="s">
        <v>29</v>
      </c>
      <c r="N6646" t="s">
        <v>29</v>
      </c>
      <c r="O6646" t="s">
        <v>29</v>
      </c>
      <c r="P6646">
        <v>1</v>
      </c>
      <c r="Q6646">
        <v>0</v>
      </c>
      <c r="R6646">
        <v>100</v>
      </c>
      <c r="S6646" t="str">
        <f>IF(Table1[[#This Row],[Average_Cost_for_two]]&lt;500,"Low",IF(Table1[[#This Row],[Average_Cost_for_two]]&lt;=1500,"Medium","High"))</f>
        <v>Low</v>
      </c>
      <c r="T6646">
        <v>1</v>
      </c>
      <c r="U6646">
        <v>2018</v>
      </c>
      <c r="V6646">
        <v>6</v>
      </c>
      <c r="W6646">
        <v>14</v>
      </c>
      <c r="X6646">
        <f>IF(OR(Main!$U6646=0,
       Main!$V6646=0,
       Main!$W6646=0),
   "",
   DATE(Main!$U6646,
        Main!$V6646,
        Main!$W6646)
)</f>
        <v>43265</v>
      </c>
      <c r="Y6646">
        <f>Table1[[#This Row],[Average_Cost_for_two]]*VLOOKUP(Table1[[#This Row],[Currency]],currency!$A$2:$B$10,2,FALSE)</f>
        <v>1.2</v>
      </c>
      <c r="Z6646" t="str">
        <f>VLOOKUP(C6646,country!A:B,2,FALSE)</f>
        <v>India</v>
      </c>
      <c r="AA6646">
        <f t="shared" si="103"/>
        <v>2</v>
      </c>
    </row>
    <row r="6647" spans="1:27" ht="15.75" customHeight="1" x14ac:dyDescent="0.25">
      <c r="A6647">
        <v>18382348</v>
      </c>
      <c r="B6647" t="s">
        <v>13585</v>
      </c>
      <c r="C6647">
        <v>1</v>
      </c>
      <c r="D6647" t="s">
        <v>13426</v>
      </c>
      <c r="E6647" t="s">
        <v>13586</v>
      </c>
      <c r="F6647" t="s">
        <v>13545</v>
      </c>
      <c r="G6647" t="s">
        <v>13546</v>
      </c>
      <c r="H6647">
        <v>77.3757327</v>
      </c>
      <c r="I6647">
        <v>28.609559600000001</v>
      </c>
      <c r="J6647" t="s">
        <v>27</v>
      </c>
      <c r="K6647" t="s">
        <v>28</v>
      </c>
      <c r="L6647" t="s">
        <v>29</v>
      </c>
      <c r="M6647" t="s">
        <v>29</v>
      </c>
      <c r="N6647" t="s">
        <v>29</v>
      </c>
      <c r="O6647" t="s">
        <v>29</v>
      </c>
      <c r="P6647">
        <v>2</v>
      </c>
      <c r="Q6647">
        <v>0</v>
      </c>
      <c r="R6647">
        <v>550</v>
      </c>
      <c r="S6647" t="str">
        <f>IF(Table1[[#This Row],[Average_Cost_for_two]]&lt;500,"Low",IF(Table1[[#This Row],[Average_Cost_for_two]]&lt;=1500,"Medium","High"))</f>
        <v>Medium</v>
      </c>
      <c r="T6647">
        <v>1</v>
      </c>
      <c r="U6647">
        <v>2015</v>
      </c>
      <c r="V6647">
        <v>6</v>
      </c>
      <c r="W6647">
        <v>12</v>
      </c>
      <c r="X6647">
        <f>IF(OR(Main!$U6647=0,
       Main!$V6647=0,
       Main!$W6647=0),
   "",
   DATE(Main!$U6647,
        Main!$V6647,
        Main!$W6647)
)</f>
        <v>42167</v>
      </c>
      <c r="Y6647">
        <f>Table1[[#This Row],[Average_Cost_for_two]]*VLOOKUP(Table1[[#This Row],[Currency]],currency!$A$2:$B$10,2,FALSE)</f>
        <v>6.6000000000000005</v>
      </c>
      <c r="Z6647" t="str">
        <f>VLOOKUP(C6647,country!A:B,2,FALSE)</f>
        <v>India</v>
      </c>
      <c r="AA6647">
        <f t="shared" si="103"/>
        <v>2</v>
      </c>
    </row>
    <row r="6648" spans="1:27" ht="15.75" customHeight="1" x14ac:dyDescent="0.25">
      <c r="A6648">
        <v>18430582</v>
      </c>
      <c r="B6648" t="s">
        <v>13587</v>
      </c>
      <c r="C6648">
        <v>1</v>
      </c>
      <c r="D6648" t="s">
        <v>13426</v>
      </c>
      <c r="E6648" t="s">
        <v>13588</v>
      </c>
      <c r="F6648" t="s">
        <v>13513</v>
      </c>
      <c r="G6648" t="s">
        <v>13514</v>
      </c>
      <c r="H6648">
        <v>77.380576599999998</v>
      </c>
      <c r="I6648">
        <v>28.591457299999998</v>
      </c>
      <c r="J6648" t="s">
        <v>562</v>
      </c>
      <c r="K6648" t="s">
        <v>28</v>
      </c>
      <c r="L6648" t="s">
        <v>29</v>
      </c>
      <c r="M6648" t="s">
        <v>29</v>
      </c>
      <c r="N6648" t="s">
        <v>29</v>
      </c>
      <c r="O6648" t="s">
        <v>29</v>
      </c>
      <c r="P6648">
        <v>1</v>
      </c>
      <c r="Q6648">
        <v>0</v>
      </c>
      <c r="R6648">
        <v>300</v>
      </c>
      <c r="S6648" t="str">
        <f>IF(Table1[[#This Row],[Average_Cost_for_two]]&lt;500,"Low",IF(Table1[[#This Row],[Average_Cost_for_two]]&lt;=1500,"Medium","High"))</f>
        <v>Low</v>
      </c>
      <c r="T6648">
        <v>1</v>
      </c>
      <c r="U6648">
        <v>2017</v>
      </c>
      <c r="V6648">
        <v>6</v>
      </c>
      <c r="W6648">
        <v>22</v>
      </c>
      <c r="X6648">
        <f>IF(OR(Main!$U6648=0,
       Main!$V6648=0,
       Main!$W6648=0),
   "",
   DATE(Main!$U6648,
        Main!$V6648,
        Main!$W6648)
)</f>
        <v>42908</v>
      </c>
      <c r="Y6648">
        <f>Table1[[#This Row],[Average_Cost_for_two]]*VLOOKUP(Table1[[#This Row],[Currency]],currency!$A$2:$B$10,2,FALSE)</f>
        <v>3.6</v>
      </c>
      <c r="Z6648" t="str">
        <f>VLOOKUP(C6648,country!A:B,2,FALSE)</f>
        <v>India</v>
      </c>
      <c r="AA6648">
        <f t="shared" si="103"/>
        <v>2</v>
      </c>
    </row>
    <row r="6649" spans="1:27" ht="15.75" customHeight="1" x14ac:dyDescent="0.25">
      <c r="A6649">
        <v>18499472</v>
      </c>
      <c r="B6649" t="s">
        <v>13589</v>
      </c>
      <c r="C6649">
        <v>1</v>
      </c>
      <c r="D6649" t="s">
        <v>13426</v>
      </c>
      <c r="E6649" t="s">
        <v>13590</v>
      </c>
      <c r="F6649" t="s">
        <v>13513</v>
      </c>
      <c r="G6649" t="s">
        <v>13514</v>
      </c>
      <c r="H6649">
        <v>77.381287499999999</v>
      </c>
      <c r="I6649">
        <v>28.566503900000001</v>
      </c>
      <c r="J6649" t="s">
        <v>27</v>
      </c>
      <c r="K6649" t="s">
        <v>28</v>
      </c>
      <c r="L6649" t="s">
        <v>29</v>
      </c>
      <c r="M6649" t="s">
        <v>29</v>
      </c>
      <c r="N6649" t="s">
        <v>29</v>
      </c>
      <c r="O6649" t="s">
        <v>29</v>
      </c>
      <c r="P6649">
        <v>2</v>
      </c>
      <c r="Q6649">
        <v>0</v>
      </c>
      <c r="R6649">
        <v>500</v>
      </c>
      <c r="S6649" t="str">
        <f>IF(Table1[[#This Row],[Average_Cost_for_two]]&lt;500,"Low",IF(Table1[[#This Row],[Average_Cost_for_two]]&lt;=1500,"Medium","High"))</f>
        <v>Medium</v>
      </c>
      <c r="T6649">
        <v>1</v>
      </c>
      <c r="U6649">
        <v>2016</v>
      </c>
      <c r="V6649">
        <v>6</v>
      </c>
      <c r="W6649">
        <v>7</v>
      </c>
      <c r="X6649">
        <f>IF(OR(Main!$U6649=0,
       Main!$V6649=0,
       Main!$W6649=0),
   "",
   DATE(Main!$U6649,
        Main!$V6649,
        Main!$W6649)
)</f>
        <v>42528</v>
      </c>
      <c r="Y6649">
        <f>Table1[[#This Row],[Average_Cost_for_two]]*VLOOKUP(Table1[[#This Row],[Currency]],currency!$A$2:$B$10,2,FALSE)</f>
        <v>6</v>
      </c>
      <c r="Z6649" t="str">
        <f>VLOOKUP(C6649,country!A:B,2,FALSE)</f>
        <v>India</v>
      </c>
      <c r="AA6649">
        <f t="shared" si="103"/>
        <v>2</v>
      </c>
    </row>
    <row r="6650" spans="1:27" ht="15.75" customHeight="1" x14ac:dyDescent="0.25">
      <c r="A6650">
        <v>18486858</v>
      </c>
      <c r="B6650" t="s">
        <v>13591</v>
      </c>
      <c r="C6650">
        <v>1</v>
      </c>
      <c r="D6650" t="s">
        <v>13426</v>
      </c>
      <c r="E6650" t="s">
        <v>13592</v>
      </c>
      <c r="F6650" t="s">
        <v>13593</v>
      </c>
      <c r="G6650" t="s">
        <v>13592</v>
      </c>
      <c r="H6650">
        <v>77.340602200000006</v>
      </c>
      <c r="I6650">
        <v>28.585999999999999</v>
      </c>
      <c r="J6650" t="s">
        <v>556</v>
      </c>
      <c r="K6650" t="s">
        <v>28</v>
      </c>
      <c r="L6650" t="s">
        <v>29</v>
      </c>
      <c r="M6650" t="s">
        <v>29</v>
      </c>
      <c r="N6650" t="s">
        <v>29</v>
      </c>
      <c r="O6650" t="s">
        <v>29</v>
      </c>
      <c r="P6650">
        <v>1</v>
      </c>
      <c r="Q6650">
        <v>0</v>
      </c>
      <c r="R6650">
        <v>300</v>
      </c>
      <c r="S6650" t="str">
        <f>IF(Table1[[#This Row],[Average_Cost_for_two]]&lt;500,"Low",IF(Table1[[#This Row],[Average_Cost_for_two]]&lt;=1500,"Medium","High"))</f>
        <v>Low</v>
      </c>
      <c r="T6650">
        <v>1</v>
      </c>
      <c r="U6650">
        <v>2011</v>
      </c>
      <c r="V6650">
        <v>6</v>
      </c>
      <c r="W6650">
        <v>4</v>
      </c>
      <c r="X6650">
        <f>IF(OR(Main!$U6650=0,
       Main!$V6650=0,
       Main!$W6650=0),
   "",
   DATE(Main!$U6650,
        Main!$V6650,
        Main!$W6650)
)</f>
        <v>40698</v>
      </c>
      <c r="Y6650">
        <f>Table1[[#This Row],[Average_Cost_for_two]]*VLOOKUP(Table1[[#This Row],[Currency]],currency!$A$2:$B$10,2,FALSE)</f>
        <v>3.6</v>
      </c>
      <c r="Z6650" t="str">
        <f>VLOOKUP(C6650,country!A:B,2,FALSE)</f>
        <v>India</v>
      </c>
      <c r="AA6650">
        <f t="shared" si="103"/>
        <v>2</v>
      </c>
    </row>
    <row r="6651" spans="1:27" ht="15.75" customHeight="1" x14ac:dyDescent="0.25">
      <c r="A6651">
        <v>18291236</v>
      </c>
      <c r="B6651" t="s">
        <v>13594</v>
      </c>
      <c r="C6651">
        <v>1</v>
      </c>
      <c r="D6651" t="s">
        <v>13426</v>
      </c>
      <c r="E6651" t="s">
        <v>13595</v>
      </c>
      <c r="F6651" t="s">
        <v>13596</v>
      </c>
      <c r="G6651" t="s">
        <v>13595</v>
      </c>
      <c r="H6651">
        <v>77.345160500000006</v>
      </c>
      <c r="I6651">
        <v>28.5663497</v>
      </c>
      <c r="J6651" t="s">
        <v>27</v>
      </c>
      <c r="K6651" t="s">
        <v>28</v>
      </c>
      <c r="L6651" t="s">
        <v>29</v>
      </c>
      <c r="M6651" t="s">
        <v>29</v>
      </c>
      <c r="N6651" t="s">
        <v>29</v>
      </c>
      <c r="O6651" t="s">
        <v>29</v>
      </c>
      <c r="P6651">
        <v>2</v>
      </c>
      <c r="Q6651">
        <v>0</v>
      </c>
      <c r="R6651">
        <v>500</v>
      </c>
      <c r="S6651" t="str">
        <f>IF(Table1[[#This Row],[Average_Cost_for_two]]&lt;500,"Low",IF(Table1[[#This Row],[Average_Cost_for_two]]&lt;=1500,"Medium","High"))</f>
        <v>Medium</v>
      </c>
      <c r="T6651">
        <v>1</v>
      </c>
      <c r="U6651">
        <v>2010</v>
      </c>
      <c r="V6651">
        <v>5</v>
      </c>
      <c r="W6651">
        <v>9</v>
      </c>
      <c r="X6651">
        <f>IF(OR(Main!$U6651=0,
       Main!$V6651=0,
       Main!$W6651=0),
   "",
   DATE(Main!$U6651,
        Main!$V6651,
        Main!$W6651)
)</f>
        <v>40307</v>
      </c>
      <c r="Y6651">
        <f>Table1[[#This Row],[Average_Cost_for_two]]*VLOOKUP(Table1[[#This Row],[Currency]],currency!$A$2:$B$10,2,FALSE)</f>
        <v>6</v>
      </c>
      <c r="Z6651" t="str">
        <f>VLOOKUP(C6651,country!A:B,2,FALSE)</f>
        <v>India</v>
      </c>
      <c r="AA6651">
        <f t="shared" si="103"/>
        <v>2</v>
      </c>
    </row>
    <row r="6652" spans="1:27" ht="15.75" customHeight="1" x14ac:dyDescent="0.25">
      <c r="A6652">
        <v>18383456</v>
      </c>
      <c r="B6652" t="s">
        <v>854</v>
      </c>
      <c r="C6652">
        <v>1</v>
      </c>
      <c r="D6652" t="s">
        <v>13426</v>
      </c>
      <c r="E6652" t="s">
        <v>13597</v>
      </c>
      <c r="F6652" t="s">
        <v>13598</v>
      </c>
      <c r="G6652" t="s">
        <v>13599</v>
      </c>
      <c r="H6652">
        <v>77.514152499999994</v>
      </c>
      <c r="I6652">
        <v>28.4725185</v>
      </c>
      <c r="J6652" t="s">
        <v>855</v>
      </c>
      <c r="K6652" t="s">
        <v>28</v>
      </c>
      <c r="L6652" t="s">
        <v>29</v>
      </c>
      <c r="M6652" t="s">
        <v>36</v>
      </c>
      <c r="N6652" t="s">
        <v>29</v>
      </c>
      <c r="O6652" t="s">
        <v>29</v>
      </c>
      <c r="P6652">
        <v>1</v>
      </c>
      <c r="Q6652">
        <v>0</v>
      </c>
      <c r="R6652">
        <v>400</v>
      </c>
      <c r="S6652" t="str">
        <f>IF(Table1[[#This Row],[Average_Cost_for_two]]&lt;500,"Low",IF(Table1[[#This Row],[Average_Cost_for_two]]&lt;=1500,"Medium","High"))</f>
        <v>Low</v>
      </c>
      <c r="T6652">
        <v>1</v>
      </c>
      <c r="U6652">
        <v>2013</v>
      </c>
      <c r="V6652">
        <v>5</v>
      </c>
      <c r="W6652">
        <v>11</v>
      </c>
      <c r="X6652">
        <f>IF(OR(Main!$U6652=0,
       Main!$V6652=0,
       Main!$W6652=0),
   "",
   DATE(Main!$U6652,
        Main!$V6652,
        Main!$W6652)
)</f>
        <v>41405</v>
      </c>
      <c r="Y6652">
        <f>Table1[[#This Row],[Average_Cost_for_two]]*VLOOKUP(Table1[[#This Row],[Currency]],currency!$A$2:$B$10,2,FALSE)</f>
        <v>4.8</v>
      </c>
      <c r="Z6652" t="str">
        <f>VLOOKUP(C6652,country!A:B,2,FALSE)</f>
        <v>India</v>
      </c>
      <c r="AA6652">
        <f t="shared" si="103"/>
        <v>2</v>
      </c>
    </row>
    <row r="6653" spans="1:27" ht="15.75" customHeight="1" x14ac:dyDescent="0.25">
      <c r="A6653">
        <v>18356045</v>
      </c>
      <c r="B6653" t="s">
        <v>5964</v>
      </c>
      <c r="C6653">
        <v>1</v>
      </c>
      <c r="D6653" t="s">
        <v>13426</v>
      </c>
      <c r="E6653" t="s">
        <v>13600</v>
      </c>
      <c r="F6653" t="s">
        <v>13601</v>
      </c>
      <c r="G6653" t="s">
        <v>13602</v>
      </c>
      <c r="H6653">
        <v>77.330333600000003</v>
      </c>
      <c r="I6653">
        <v>28.587886600000001</v>
      </c>
      <c r="J6653" t="s">
        <v>27</v>
      </c>
      <c r="K6653" t="s">
        <v>28</v>
      </c>
      <c r="L6653" t="s">
        <v>29</v>
      </c>
      <c r="M6653" t="s">
        <v>29</v>
      </c>
      <c r="N6653" t="s">
        <v>29</v>
      </c>
      <c r="O6653" t="s">
        <v>29</v>
      </c>
      <c r="P6653">
        <v>1</v>
      </c>
      <c r="Q6653">
        <v>0</v>
      </c>
      <c r="R6653">
        <v>200</v>
      </c>
      <c r="S6653" t="str">
        <f>IF(Table1[[#This Row],[Average_Cost_for_two]]&lt;500,"Low",IF(Table1[[#This Row],[Average_Cost_for_two]]&lt;=1500,"Medium","High"))</f>
        <v>Low</v>
      </c>
      <c r="T6653">
        <v>1</v>
      </c>
      <c r="U6653">
        <v>2013</v>
      </c>
      <c r="V6653">
        <v>5</v>
      </c>
      <c r="W6653">
        <v>9</v>
      </c>
      <c r="X6653">
        <f>IF(OR(Main!$U6653=0,
       Main!$V6653=0,
       Main!$W6653=0),
   "",
   DATE(Main!$U6653,
        Main!$V6653,
        Main!$W6653)
)</f>
        <v>41403</v>
      </c>
      <c r="Y6653">
        <f>Table1[[#This Row],[Average_Cost_for_two]]*VLOOKUP(Table1[[#This Row],[Currency]],currency!$A$2:$B$10,2,FALSE)</f>
        <v>2.4</v>
      </c>
      <c r="Z6653" t="str">
        <f>VLOOKUP(C6653,country!A:B,2,FALSE)</f>
        <v>India</v>
      </c>
      <c r="AA6653">
        <f t="shared" si="103"/>
        <v>2</v>
      </c>
    </row>
    <row r="6654" spans="1:27" ht="15.75" customHeight="1" x14ac:dyDescent="0.25">
      <c r="A6654">
        <v>18485826</v>
      </c>
      <c r="B6654" t="s">
        <v>13603</v>
      </c>
      <c r="C6654">
        <v>1</v>
      </c>
      <c r="D6654" t="s">
        <v>13426</v>
      </c>
      <c r="E6654" t="s">
        <v>13604</v>
      </c>
      <c r="F6654" t="s">
        <v>12539</v>
      </c>
      <c r="G6654" t="s">
        <v>13443</v>
      </c>
      <c r="H6654">
        <v>0</v>
      </c>
      <c r="I6654">
        <v>0</v>
      </c>
      <c r="J6654" t="s">
        <v>720</v>
      </c>
      <c r="K6654" t="s">
        <v>28</v>
      </c>
      <c r="L6654" t="s">
        <v>29</v>
      </c>
      <c r="M6654" t="s">
        <v>29</v>
      </c>
      <c r="N6654" t="s">
        <v>29</v>
      </c>
      <c r="O6654" t="s">
        <v>29</v>
      </c>
      <c r="P6654">
        <v>1</v>
      </c>
      <c r="Q6654">
        <v>0</v>
      </c>
      <c r="R6654">
        <v>200</v>
      </c>
      <c r="S6654" t="str">
        <f>IF(Table1[[#This Row],[Average_Cost_for_two]]&lt;500,"Low",IF(Table1[[#This Row],[Average_Cost_for_two]]&lt;=1500,"Medium","High"))</f>
        <v>Low</v>
      </c>
      <c r="T6654">
        <v>1</v>
      </c>
      <c r="U6654">
        <v>2017</v>
      </c>
      <c r="V6654">
        <v>5</v>
      </c>
      <c r="W6654">
        <v>10</v>
      </c>
      <c r="X6654">
        <f>IF(OR(Main!$U6654=0,
       Main!$V6654=0,
       Main!$W6654=0),
   "",
   DATE(Main!$U6654,
        Main!$V6654,
        Main!$W6654)
)</f>
        <v>42865</v>
      </c>
      <c r="Y6654">
        <f>Table1[[#This Row],[Average_Cost_for_two]]*VLOOKUP(Table1[[#This Row],[Currency]],currency!$A$2:$B$10,2,FALSE)</f>
        <v>2.4</v>
      </c>
      <c r="Z6654" t="str">
        <f>VLOOKUP(C6654,country!A:B,2,FALSE)</f>
        <v>India</v>
      </c>
      <c r="AA6654">
        <f t="shared" si="103"/>
        <v>2</v>
      </c>
    </row>
    <row r="6655" spans="1:27" ht="15.75" customHeight="1" x14ac:dyDescent="0.25">
      <c r="A6655">
        <v>18489823</v>
      </c>
      <c r="B6655" t="s">
        <v>13605</v>
      </c>
      <c r="C6655">
        <v>1</v>
      </c>
      <c r="D6655" t="s">
        <v>13426</v>
      </c>
      <c r="E6655" t="s">
        <v>13472</v>
      </c>
      <c r="F6655" t="s">
        <v>13446</v>
      </c>
      <c r="G6655" t="s">
        <v>13447</v>
      </c>
      <c r="H6655">
        <v>0</v>
      </c>
      <c r="I6655">
        <v>0</v>
      </c>
      <c r="J6655" t="s">
        <v>13606</v>
      </c>
      <c r="K6655" t="s">
        <v>28</v>
      </c>
      <c r="L6655" t="s">
        <v>29</v>
      </c>
      <c r="M6655" t="s">
        <v>29</v>
      </c>
      <c r="N6655" t="s">
        <v>29</v>
      </c>
      <c r="O6655" t="s">
        <v>29</v>
      </c>
      <c r="P6655">
        <v>1</v>
      </c>
      <c r="Q6655">
        <v>0</v>
      </c>
      <c r="R6655">
        <v>350</v>
      </c>
      <c r="S6655" t="str">
        <f>IF(Table1[[#This Row],[Average_Cost_for_two]]&lt;500,"Low",IF(Table1[[#This Row],[Average_Cost_for_two]]&lt;=1500,"Medium","High"))</f>
        <v>Low</v>
      </c>
      <c r="T6655">
        <v>1</v>
      </c>
      <c r="U6655">
        <v>2017</v>
      </c>
      <c r="V6655">
        <v>5</v>
      </c>
      <c r="W6655">
        <v>17</v>
      </c>
      <c r="X6655">
        <f>IF(OR(Main!$U6655=0,
       Main!$V6655=0,
       Main!$W6655=0),
   "",
   DATE(Main!$U6655,
        Main!$V6655,
        Main!$W6655)
)</f>
        <v>42872</v>
      </c>
      <c r="Y6655">
        <f>Table1[[#This Row],[Average_Cost_for_two]]*VLOOKUP(Table1[[#This Row],[Currency]],currency!$A$2:$B$10,2,FALSE)</f>
        <v>4.2</v>
      </c>
      <c r="Z6655" t="str">
        <f>VLOOKUP(C6655,country!A:B,2,FALSE)</f>
        <v>India</v>
      </c>
      <c r="AA6655">
        <f t="shared" si="103"/>
        <v>2</v>
      </c>
    </row>
    <row r="6656" spans="1:27" ht="15.75" customHeight="1" x14ac:dyDescent="0.25">
      <c r="A6656">
        <v>18358662</v>
      </c>
      <c r="B6656" t="s">
        <v>5625</v>
      </c>
      <c r="C6656">
        <v>1</v>
      </c>
      <c r="D6656" t="s">
        <v>13426</v>
      </c>
      <c r="E6656" t="s">
        <v>13607</v>
      </c>
      <c r="F6656" t="s">
        <v>13446</v>
      </c>
      <c r="G6656" t="s">
        <v>13447</v>
      </c>
      <c r="H6656">
        <v>77.3681524</v>
      </c>
      <c r="I6656">
        <v>28.525588500000001</v>
      </c>
      <c r="J6656" t="s">
        <v>500</v>
      </c>
      <c r="K6656" t="s">
        <v>28</v>
      </c>
      <c r="L6656" t="s">
        <v>29</v>
      </c>
      <c r="M6656" t="s">
        <v>29</v>
      </c>
      <c r="N6656" t="s">
        <v>29</v>
      </c>
      <c r="O6656" t="s">
        <v>29</v>
      </c>
      <c r="P6656">
        <v>2</v>
      </c>
      <c r="Q6656">
        <v>0</v>
      </c>
      <c r="R6656">
        <v>600</v>
      </c>
      <c r="S6656" t="str">
        <f>IF(Table1[[#This Row],[Average_Cost_for_two]]&lt;500,"Low",IF(Table1[[#This Row],[Average_Cost_for_two]]&lt;=1500,"Medium","High"))</f>
        <v>Medium</v>
      </c>
      <c r="T6656">
        <v>1</v>
      </c>
      <c r="U6656">
        <v>2014</v>
      </c>
      <c r="V6656">
        <v>5</v>
      </c>
      <c r="W6656">
        <v>23</v>
      </c>
      <c r="X6656">
        <f>IF(OR(Main!$U6656=0,
       Main!$V6656=0,
       Main!$W6656=0),
   "",
   DATE(Main!$U6656,
        Main!$V6656,
        Main!$W6656)
)</f>
        <v>41782</v>
      </c>
      <c r="Y6656">
        <f>Table1[[#This Row],[Average_Cost_for_two]]*VLOOKUP(Table1[[#This Row],[Currency]],currency!$A$2:$B$10,2,FALSE)</f>
        <v>7.2</v>
      </c>
      <c r="Z6656" t="str">
        <f>VLOOKUP(C6656,country!A:B,2,FALSE)</f>
        <v>India</v>
      </c>
      <c r="AA6656">
        <f t="shared" si="103"/>
        <v>2</v>
      </c>
    </row>
    <row r="6657" spans="1:27" ht="15.75" customHeight="1" x14ac:dyDescent="0.25">
      <c r="A6657">
        <v>18432201</v>
      </c>
      <c r="B6657" t="s">
        <v>13608</v>
      </c>
      <c r="C6657">
        <v>1</v>
      </c>
      <c r="D6657" t="s">
        <v>13426</v>
      </c>
      <c r="E6657" t="s">
        <v>13609</v>
      </c>
      <c r="F6657" t="s">
        <v>11363</v>
      </c>
      <c r="G6657" t="s">
        <v>13476</v>
      </c>
      <c r="H6657">
        <v>77.310140599999997</v>
      </c>
      <c r="I6657">
        <v>28.582212599999998</v>
      </c>
      <c r="J6657" t="s">
        <v>492</v>
      </c>
      <c r="K6657" t="s">
        <v>28</v>
      </c>
      <c r="L6657" t="s">
        <v>29</v>
      </c>
      <c r="M6657" t="s">
        <v>29</v>
      </c>
      <c r="N6657" t="s">
        <v>29</v>
      </c>
      <c r="O6657" t="s">
        <v>29</v>
      </c>
      <c r="P6657">
        <v>1</v>
      </c>
      <c r="Q6657">
        <v>0</v>
      </c>
      <c r="R6657">
        <v>250</v>
      </c>
      <c r="S6657" t="str">
        <f>IF(Table1[[#This Row],[Average_Cost_for_two]]&lt;500,"Low",IF(Table1[[#This Row],[Average_Cost_for_two]]&lt;=1500,"Medium","High"))</f>
        <v>Low</v>
      </c>
      <c r="T6657">
        <v>1</v>
      </c>
      <c r="U6657">
        <v>2011</v>
      </c>
      <c r="V6657">
        <v>5</v>
      </c>
      <c r="W6657">
        <v>21</v>
      </c>
      <c r="X6657">
        <f>IF(OR(Main!$U6657=0,
       Main!$V6657=0,
       Main!$W6657=0),
   "",
   DATE(Main!$U6657,
        Main!$V6657,
        Main!$W6657)
)</f>
        <v>40684</v>
      </c>
      <c r="Y6657">
        <f>Table1[[#This Row],[Average_Cost_for_two]]*VLOOKUP(Table1[[#This Row],[Currency]],currency!$A$2:$B$10,2,FALSE)</f>
        <v>3</v>
      </c>
      <c r="Z6657" t="str">
        <f>VLOOKUP(C6657,country!A:B,2,FALSE)</f>
        <v>India</v>
      </c>
      <c r="AA6657">
        <f t="shared" si="103"/>
        <v>2</v>
      </c>
    </row>
    <row r="6658" spans="1:27" ht="15.75" customHeight="1" x14ac:dyDescent="0.25">
      <c r="A6658">
        <v>18441760</v>
      </c>
      <c r="B6658" t="s">
        <v>13610</v>
      </c>
      <c r="C6658">
        <v>1</v>
      </c>
      <c r="D6658" t="s">
        <v>13426</v>
      </c>
      <c r="E6658" t="s">
        <v>13611</v>
      </c>
      <c r="F6658" t="s">
        <v>12612</v>
      </c>
      <c r="G6658" t="s">
        <v>13487</v>
      </c>
      <c r="H6658">
        <v>77.343134899999995</v>
      </c>
      <c r="I6658">
        <v>28.595428900000002</v>
      </c>
      <c r="J6658" t="s">
        <v>2963</v>
      </c>
      <c r="K6658" t="s">
        <v>28</v>
      </c>
      <c r="L6658" t="s">
        <v>29</v>
      </c>
      <c r="M6658" t="s">
        <v>29</v>
      </c>
      <c r="N6658" t="s">
        <v>29</v>
      </c>
      <c r="O6658" t="s">
        <v>29</v>
      </c>
      <c r="P6658">
        <v>2</v>
      </c>
      <c r="Q6658">
        <v>0</v>
      </c>
      <c r="R6658">
        <v>500</v>
      </c>
      <c r="S6658" t="str">
        <f>IF(Table1[[#This Row],[Average_Cost_for_two]]&lt;500,"Low",IF(Table1[[#This Row],[Average_Cost_for_two]]&lt;=1500,"Medium","High"))</f>
        <v>Medium</v>
      </c>
      <c r="T6658">
        <v>1</v>
      </c>
      <c r="U6658">
        <v>2018</v>
      </c>
      <c r="V6658">
        <v>5</v>
      </c>
      <c r="W6658">
        <v>25</v>
      </c>
      <c r="X6658">
        <f>IF(OR(Main!$U6658=0,
       Main!$V6658=0,
       Main!$W6658=0),
   "",
   DATE(Main!$U6658,
        Main!$V6658,
        Main!$W6658)
)</f>
        <v>43245</v>
      </c>
      <c r="Y6658">
        <f>Table1[[#This Row],[Average_Cost_for_two]]*VLOOKUP(Table1[[#This Row],[Currency]],currency!$A$2:$B$10,2,FALSE)</f>
        <v>6</v>
      </c>
      <c r="Z6658" t="str">
        <f>VLOOKUP(C6658,country!A:B,2,FALSE)</f>
        <v>India</v>
      </c>
      <c r="AA6658">
        <f t="shared" ref="AA6658:AA6721" si="104">ROUNDUP(V6658/3,0)</f>
        <v>2</v>
      </c>
    </row>
    <row r="6659" spans="1:27" ht="15.75" customHeight="1" x14ac:dyDescent="0.25">
      <c r="A6659">
        <v>18430884</v>
      </c>
      <c r="B6659" t="s">
        <v>13612</v>
      </c>
      <c r="C6659">
        <v>1</v>
      </c>
      <c r="D6659" t="s">
        <v>13426</v>
      </c>
      <c r="E6659" t="s">
        <v>13613</v>
      </c>
      <c r="F6659" t="s">
        <v>13569</v>
      </c>
      <c r="G6659" t="s">
        <v>13568</v>
      </c>
      <c r="H6659">
        <v>0</v>
      </c>
      <c r="I6659">
        <v>0</v>
      </c>
      <c r="J6659" t="s">
        <v>27</v>
      </c>
      <c r="K6659" t="s">
        <v>28</v>
      </c>
      <c r="L6659" t="s">
        <v>29</v>
      </c>
      <c r="M6659" t="s">
        <v>29</v>
      </c>
      <c r="N6659" t="s">
        <v>29</v>
      </c>
      <c r="O6659" t="s">
        <v>29</v>
      </c>
      <c r="P6659">
        <v>2</v>
      </c>
      <c r="Q6659">
        <v>0</v>
      </c>
      <c r="R6659">
        <v>800</v>
      </c>
      <c r="S6659" t="str">
        <f>IF(Table1[[#This Row],[Average_Cost_for_two]]&lt;500,"Low",IF(Table1[[#This Row],[Average_Cost_for_two]]&lt;=1500,"Medium","High"))</f>
        <v>Medium</v>
      </c>
      <c r="T6659">
        <v>1</v>
      </c>
      <c r="U6659">
        <v>2016</v>
      </c>
      <c r="V6659">
        <v>5</v>
      </c>
      <c r="W6659">
        <v>18</v>
      </c>
      <c r="X6659">
        <f>IF(OR(Main!$U6659=0,
       Main!$V6659=0,
       Main!$W6659=0),
   "",
   DATE(Main!$U6659,
        Main!$V6659,
        Main!$W6659)
)</f>
        <v>42508</v>
      </c>
      <c r="Y6659">
        <f>Table1[[#This Row],[Average_Cost_for_two]]*VLOOKUP(Table1[[#This Row],[Currency]],currency!$A$2:$B$10,2,FALSE)</f>
        <v>9.6</v>
      </c>
      <c r="Z6659" t="str">
        <f>VLOOKUP(C6659,country!A:B,2,FALSE)</f>
        <v>India</v>
      </c>
      <c r="AA6659">
        <f t="shared" si="104"/>
        <v>2</v>
      </c>
    </row>
    <row r="6660" spans="1:27" ht="15.75" customHeight="1" x14ac:dyDescent="0.25">
      <c r="A6660">
        <v>18432236</v>
      </c>
      <c r="B6660" t="s">
        <v>13614</v>
      </c>
      <c r="C6660">
        <v>1</v>
      </c>
      <c r="D6660" t="s">
        <v>13426</v>
      </c>
      <c r="E6660" t="s">
        <v>13615</v>
      </c>
      <c r="F6660" t="s">
        <v>11528</v>
      </c>
      <c r="G6660" t="s">
        <v>13616</v>
      </c>
      <c r="H6660">
        <v>77.342504599999998</v>
      </c>
      <c r="I6660">
        <v>28.5509007</v>
      </c>
      <c r="J6660" t="s">
        <v>580</v>
      </c>
      <c r="K6660" t="s">
        <v>28</v>
      </c>
      <c r="L6660" t="s">
        <v>29</v>
      </c>
      <c r="M6660" t="s">
        <v>29</v>
      </c>
      <c r="N6660" t="s">
        <v>29</v>
      </c>
      <c r="O6660" t="s">
        <v>29</v>
      </c>
      <c r="P6660">
        <v>1</v>
      </c>
      <c r="Q6660">
        <v>0</v>
      </c>
      <c r="R6660">
        <v>450</v>
      </c>
      <c r="S6660" t="str">
        <f>IF(Table1[[#This Row],[Average_Cost_for_two]]&lt;500,"Low",IF(Table1[[#This Row],[Average_Cost_for_two]]&lt;=1500,"Medium","High"))</f>
        <v>Low</v>
      </c>
      <c r="T6660">
        <v>1</v>
      </c>
      <c r="U6660">
        <v>2015</v>
      </c>
      <c r="V6660">
        <v>5</v>
      </c>
      <c r="W6660">
        <v>11</v>
      </c>
      <c r="X6660">
        <f>IF(OR(Main!$U6660=0,
       Main!$V6660=0,
       Main!$W6660=0),
   "",
   DATE(Main!$U6660,
        Main!$V6660,
        Main!$W6660)
)</f>
        <v>42135</v>
      </c>
      <c r="Y6660">
        <f>Table1[[#This Row],[Average_Cost_for_two]]*VLOOKUP(Table1[[#This Row],[Currency]],currency!$A$2:$B$10,2,FALSE)</f>
        <v>5.4</v>
      </c>
      <c r="Z6660" t="str">
        <f>VLOOKUP(C6660,country!A:B,2,FALSE)</f>
        <v>India</v>
      </c>
      <c r="AA6660">
        <f t="shared" si="104"/>
        <v>2</v>
      </c>
    </row>
    <row r="6661" spans="1:27" ht="15.75" customHeight="1" x14ac:dyDescent="0.25">
      <c r="A6661">
        <v>18273432</v>
      </c>
      <c r="B6661" t="s">
        <v>13617</v>
      </c>
      <c r="C6661">
        <v>1</v>
      </c>
      <c r="D6661" t="s">
        <v>13426</v>
      </c>
      <c r="E6661" t="s">
        <v>13618</v>
      </c>
      <c r="F6661" t="s">
        <v>11534</v>
      </c>
      <c r="G6661" t="s">
        <v>13501</v>
      </c>
      <c r="H6661">
        <v>77.376305139999999</v>
      </c>
      <c r="I6661">
        <v>28.57683772</v>
      </c>
      <c r="J6661" t="s">
        <v>562</v>
      </c>
      <c r="K6661" t="s">
        <v>28</v>
      </c>
      <c r="L6661" t="s">
        <v>29</v>
      </c>
      <c r="M6661" t="s">
        <v>29</v>
      </c>
      <c r="N6661" t="s">
        <v>29</v>
      </c>
      <c r="O6661" t="s">
        <v>29</v>
      </c>
      <c r="P6661">
        <v>1</v>
      </c>
      <c r="Q6661">
        <v>0</v>
      </c>
      <c r="R6661">
        <v>300</v>
      </c>
      <c r="S6661" t="str">
        <f>IF(Table1[[#This Row],[Average_Cost_for_two]]&lt;500,"Low",IF(Table1[[#This Row],[Average_Cost_for_two]]&lt;=1500,"Medium","High"))</f>
        <v>Low</v>
      </c>
      <c r="T6661">
        <v>1</v>
      </c>
      <c r="U6661">
        <v>2010</v>
      </c>
      <c r="V6661">
        <v>5</v>
      </c>
      <c r="W6661">
        <v>20</v>
      </c>
      <c r="X6661">
        <f>IF(OR(Main!$U6661=0,
       Main!$V6661=0,
       Main!$W6661=0),
   "",
   DATE(Main!$U6661,
        Main!$V6661,
        Main!$W6661)
)</f>
        <v>40318</v>
      </c>
      <c r="Y6661">
        <f>Table1[[#This Row],[Average_Cost_for_two]]*VLOOKUP(Table1[[#This Row],[Currency]],currency!$A$2:$B$10,2,FALSE)</f>
        <v>3.6</v>
      </c>
      <c r="Z6661" t="str">
        <f>VLOOKUP(C6661,country!A:B,2,FALSE)</f>
        <v>India</v>
      </c>
      <c r="AA6661">
        <f t="shared" si="104"/>
        <v>2</v>
      </c>
    </row>
    <row r="6662" spans="1:27" ht="15.75" customHeight="1" x14ac:dyDescent="0.25">
      <c r="A6662">
        <v>18435795</v>
      </c>
      <c r="B6662" t="s">
        <v>13619</v>
      </c>
      <c r="C6662">
        <v>1</v>
      </c>
      <c r="D6662" t="s">
        <v>13426</v>
      </c>
      <c r="E6662" t="s">
        <v>13620</v>
      </c>
      <c r="F6662" t="s">
        <v>13400</v>
      </c>
      <c r="G6662" t="s">
        <v>13580</v>
      </c>
      <c r="H6662">
        <v>77.362724900000003</v>
      </c>
      <c r="I6662">
        <v>28.586638700000002</v>
      </c>
      <c r="J6662" t="s">
        <v>556</v>
      </c>
      <c r="K6662" t="s">
        <v>28</v>
      </c>
      <c r="L6662" t="s">
        <v>29</v>
      </c>
      <c r="M6662" t="s">
        <v>29</v>
      </c>
      <c r="N6662" t="s">
        <v>29</v>
      </c>
      <c r="O6662" t="s">
        <v>29</v>
      </c>
      <c r="P6662">
        <v>1</v>
      </c>
      <c r="Q6662">
        <v>0</v>
      </c>
      <c r="R6662">
        <v>50</v>
      </c>
      <c r="S6662" t="str">
        <f>IF(Table1[[#This Row],[Average_Cost_for_two]]&lt;500,"Low",IF(Table1[[#This Row],[Average_Cost_for_two]]&lt;=1500,"Medium","High"))</f>
        <v>Low</v>
      </c>
      <c r="T6662">
        <v>1</v>
      </c>
      <c r="U6662">
        <v>2015</v>
      </c>
      <c r="V6662">
        <v>5</v>
      </c>
      <c r="W6662">
        <v>2</v>
      </c>
      <c r="X6662">
        <f>IF(OR(Main!$U6662=0,
       Main!$V6662=0,
       Main!$W6662=0),
   "",
   DATE(Main!$U6662,
        Main!$V6662,
        Main!$W6662)
)</f>
        <v>42126</v>
      </c>
      <c r="Y6662">
        <f>Table1[[#This Row],[Average_Cost_for_two]]*VLOOKUP(Table1[[#This Row],[Currency]],currency!$A$2:$B$10,2,FALSE)</f>
        <v>0.6</v>
      </c>
      <c r="Z6662" t="str">
        <f>VLOOKUP(C6662,country!A:B,2,FALSE)</f>
        <v>India</v>
      </c>
      <c r="AA6662">
        <f t="shared" si="104"/>
        <v>2</v>
      </c>
    </row>
    <row r="6663" spans="1:27" ht="15.75" customHeight="1" x14ac:dyDescent="0.25">
      <c r="A6663">
        <v>18347548</v>
      </c>
      <c r="B6663" t="s">
        <v>13621</v>
      </c>
      <c r="C6663">
        <v>1</v>
      </c>
      <c r="D6663" t="s">
        <v>13426</v>
      </c>
      <c r="E6663" t="s">
        <v>13622</v>
      </c>
      <c r="F6663" t="s">
        <v>13537</v>
      </c>
      <c r="G6663" t="s">
        <v>13538</v>
      </c>
      <c r="H6663">
        <v>77.354750749999994</v>
      </c>
      <c r="I6663">
        <v>28.617503719999998</v>
      </c>
      <c r="J6663" t="s">
        <v>609</v>
      </c>
      <c r="K6663" t="s">
        <v>28</v>
      </c>
      <c r="L6663" t="s">
        <v>29</v>
      </c>
      <c r="M6663" t="s">
        <v>29</v>
      </c>
      <c r="N6663" t="s">
        <v>29</v>
      </c>
      <c r="O6663" t="s">
        <v>29</v>
      </c>
      <c r="P6663">
        <v>2</v>
      </c>
      <c r="Q6663">
        <v>0</v>
      </c>
      <c r="R6663">
        <v>700</v>
      </c>
      <c r="S6663" t="str">
        <f>IF(Table1[[#This Row],[Average_Cost_for_two]]&lt;500,"Low",IF(Table1[[#This Row],[Average_Cost_for_two]]&lt;=1500,"Medium","High"))</f>
        <v>Medium</v>
      </c>
      <c r="T6663">
        <v>1</v>
      </c>
      <c r="U6663">
        <v>2018</v>
      </c>
      <c r="V6663">
        <v>5</v>
      </c>
      <c r="W6663">
        <v>24</v>
      </c>
      <c r="X6663">
        <f>IF(OR(Main!$U6663=0,
       Main!$V6663=0,
       Main!$W6663=0),
   "",
   DATE(Main!$U6663,
        Main!$V6663,
        Main!$W6663)
)</f>
        <v>43244</v>
      </c>
      <c r="Y6663">
        <f>Table1[[#This Row],[Average_Cost_for_two]]*VLOOKUP(Table1[[#This Row],[Currency]],currency!$A$2:$B$10,2,FALSE)</f>
        <v>8.4</v>
      </c>
      <c r="Z6663" t="str">
        <f>VLOOKUP(C6663,country!A:B,2,FALSE)</f>
        <v>India</v>
      </c>
      <c r="AA6663">
        <f t="shared" si="104"/>
        <v>2</v>
      </c>
    </row>
    <row r="6664" spans="1:27" ht="15.75" customHeight="1" x14ac:dyDescent="0.25">
      <c r="A6664">
        <v>310775</v>
      </c>
      <c r="B6664" t="s">
        <v>13623</v>
      </c>
      <c r="C6664">
        <v>1</v>
      </c>
      <c r="D6664" t="s">
        <v>13426</v>
      </c>
      <c r="E6664" t="s">
        <v>13624</v>
      </c>
      <c r="F6664" t="s">
        <v>13537</v>
      </c>
      <c r="G6664" t="s">
        <v>13538</v>
      </c>
      <c r="H6664">
        <v>77.3633138</v>
      </c>
      <c r="I6664">
        <v>28.613228899999999</v>
      </c>
      <c r="J6664" t="s">
        <v>556</v>
      </c>
      <c r="K6664" t="s">
        <v>28</v>
      </c>
      <c r="L6664" t="s">
        <v>29</v>
      </c>
      <c r="M6664" t="s">
        <v>29</v>
      </c>
      <c r="N6664" t="s">
        <v>29</v>
      </c>
      <c r="O6664" t="s">
        <v>29</v>
      </c>
      <c r="P6664">
        <v>1</v>
      </c>
      <c r="Q6664">
        <v>0</v>
      </c>
      <c r="R6664">
        <v>400</v>
      </c>
      <c r="S6664" t="str">
        <f>IF(Table1[[#This Row],[Average_Cost_for_two]]&lt;500,"Low",IF(Table1[[#This Row],[Average_Cost_for_two]]&lt;=1500,"Medium","High"))</f>
        <v>Low</v>
      </c>
      <c r="T6664">
        <v>1</v>
      </c>
      <c r="U6664">
        <v>2018</v>
      </c>
      <c r="V6664">
        <v>5</v>
      </c>
      <c r="W6664">
        <v>17</v>
      </c>
      <c r="X6664">
        <f>IF(OR(Main!$U6664=0,
       Main!$V6664=0,
       Main!$W6664=0),
   "",
   DATE(Main!$U6664,
        Main!$V6664,
        Main!$W6664)
)</f>
        <v>43237</v>
      </c>
      <c r="Y6664">
        <f>Table1[[#This Row],[Average_Cost_for_two]]*VLOOKUP(Table1[[#This Row],[Currency]],currency!$A$2:$B$10,2,FALSE)</f>
        <v>4.8</v>
      </c>
      <c r="Z6664" t="str">
        <f>VLOOKUP(C6664,country!A:B,2,FALSE)</f>
        <v>India</v>
      </c>
      <c r="AA6664">
        <f t="shared" si="104"/>
        <v>2</v>
      </c>
    </row>
    <row r="6665" spans="1:27" ht="15.75" customHeight="1" x14ac:dyDescent="0.25">
      <c r="A6665">
        <v>18372662</v>
      </c>
      <c r="B6665" t="s">
        <v>13625</v>
      </c>
      <c r="C6665">
        <v>1</v>
      </c>
      <c r="D6665" t="s">
        <v>13426</v>
      </c>
      <c r="E6665" t="s">
        <v>13626</v>
      </c>
      <c r="F6665" t="s">
        <v>13513</v>
      </c>
      <c r="G6665" t="s">
        <v>13514</v>
      </c>
      <c r="H6665">
        <v>77.383725499999997</v>
      </c>
      <c r="I6665">
        <v>28.571472700000001</v>
      </c>
      <c r="J6665" t="s">
        <v>580</v>
      </c>
      <c r="K6665" t="s">
        <v>28</v>
      </c>
      <c r="L6665" t="s">
        <v>29</v>
      </c>
      <c r="M6665" t="s">
        <v>29</v>
      </c>
      <c r="N6665" t="s">
        <v>29</v>
      </c>
      <c r="O6665" t="s">
        <v>29</v>
      </c>
      <c r="P6665">
        <v>2</v>
      </c>
      <c r="Q6665">
        <v>0</v>
      </c>
      <c r="R6665">
        <v>500</v>
      </c>
      <c r="S6665" t="str">
        <f>IF(Table1[[#This Row],[Average_Cost_for_two]]&lt;500,"Low",IF(Table1[[#This Row],[Average_Cost_for_two]]&lt;=1500,"Medium","High"))</f>
        <v>Medium</v>
      </c>
      <c r="T6665">
        <v>1</v>
      </c>
      <c r="U6665">
        <v>2013</v>
      </c>
      <c r="V6665">
        <v>5</v>
      </c>
      <c r="W6665">
        <v>23</v>
      </c>
      <c r="X6665">
        <f>IF(OR(Main!$U6665=0,
       Main!$V6665=0,
       Main!$W6665=0),
   "",
   DATE(Main!$U6665,
        Main!$V6665,
        Main!$W6665)
)</f>
        <v>41417</v>
      </c>
      <c r="Y6665">
        <f>Table1[[#This Row],[Average_Cost_for_two]]*VLOOKUP(Table1[[#This Row],[Currency]],currency!$A$2:$B$10,2,FALSE)</f>
        <v>6</v>
      </c>
      <c r="Z6665" t="str">
        <f>VLOOKUP(C6665,country!A:B,2,FALSE)</f>
        <v>India</v>
      </c>
      <c r="AA6665">
        <f t="shared" si="104"/>
        <v>2</v>
      </c>
    </row>
    <row r="6666" spans="1:27" ht="15.75" customHeight="1" x14ac:dyDescent="0.25">
      <c r="A6666">
        <v>18494319</v>
      </c>
      <c r="B6666" t="s">
        <v>13627</v>
      </c>
      <c r="C6666">
        <v>1</v>
      </c>
      <c r="D6666" t="s">
        <v>13426</v>
      </c>
      <c r="E6666" t="s">
        <v>13628</v>
      </c>
      <c r="F6666" t="s">
        <v>13513</v>
      </c>
      <c r="G6666" t="s">
        <v>13514</v>
      </c>
      <c r="H6666">
        <v>0</v>
      </c>
      <c r="I6666">
        <v>0</v>
      </c>
      <c r="J6666" t="s">
        <v>570</v>
      </c>
      <c r="K6666" t="s">
        <v>28</v>
      </c>
      <c r="L6666" t="s">
        <v>29</v>
      </c>
      <c r="M6666" t="s">
        <v>29</v>
      </c>
      <c r="N6666" t="s">
        <v>29</v>
      </c>
      <c r="O6666" t="s">
        <v>29</v>
      </c>
      <c r="P6666">
        <v>1</v>
      </c>
      <c r="Q6666">
        <v>0</v>
      </c>
      <c r="R6666">
        <v>400</v>
      </c>
      <c r="S6666" t="str">
        <f>IF(Table1[[#This Row],[Average_Cost_for_two]]&lt;500,"Low",IF(Table1[[#This Row],[Average_Cost_for_two]]&lt;=1500,"Medium","High"))</f>
        <v>Low</v>
      </c>
      <c r="T6666">
        <v>1</v>
      </c>
      <c r="U6666">
        <v>2011</v>
      </c>
      <c r="V6666">
        <v>5</v>
      </c>
      <c r="W6666">
        <v>7</v>
      </c>
      <c r="X6666">
        <f>IF(OR(Main!$U6666=0,
       Main!$V6666=0,
       Main!$W6666=0),
   "",
   DATE(Main!$U6666,
        Main!$V6666,
        Main!$W6666)
)</f>
        <v>40670</v>
      </c>
      <c r="Y6666">
        <f>Table1[[#This Row],[Average_Cost_for_two]]*VLOOKUP(Table1[[#This Row],[Currency]],currency!$A$2:$B$10,2,FALSE)</f>
        <v>4.8</v>
      </c>
      <c r="Z6666" t="str">
        <f>VLOOKUP(C6666,country!A:B,2,FALSE)</f>
        <v>India</v>
      </c>
      <c r="AA6666">
        <f t="shared" si="104"/>
        <v>2</v>
      </c>
    </row>
    <row r="6667" spans="1:27" ht="15.75" customHeight="1" x14ac:dyDescent="0.25">
      <c r="A6667">
        <v>18254559</v>
      </c>
      <c r="B6667" t="s">
        <v>13629</v>
      </c>
      <c r="C6667">
        <v>1</v>
      </c>
      <c r="D6667" t="s">
        <v>13426</v>
      </c>
      <c r="E6667" t="s">
        <v>13630</v>
      </c>
      <c r="F6667" t="s">
        <v>13631</v>
      </c>
      <c r="G6667" t="s">
        <v>13632</v>
      </c>
      <c r="H6667">
        <v>77.367321599999997</v>
      </c>
      <c r="I6667">
        <v>28.557929699999999</v>
      </c>
      <c r="J6667" t="s">
        <v>480</v>
      </c>
      <c r="K6667" t="s">
        <v>28</v>
      </c>
      <c r="L6667" t="s">
        <v>29</v>
      </c>
      <c r="M6667" t="s">
        <v>29</v>
      </c>
      <c r="N6667" t="s">
        <v>29</v>
      </c>
      <c r="O6667" t="s">
        <v>29</v>
      </c>
      <c r="P6667">
        <v>2</v>
      </c>
      <c r="Q6667">
        <v>0</v>
      </c>
      <c r="R6667">
        <v>500</v>
      </c>
      <c r="S6667" t="str">
        <f>IF(Table1[[#This Row],[Average_Cost_for_two]]&lt;500,"Low",IF(Table1[[#This Row],[Average_Cost_for_two]]&lt;=1500,"Medium","High"))</f>
        <v>Medium</v>
      </c>
      <c r="T6667">
        <v>1</v>
      </c>
      <c r="U6667">
        <v>2017</v>
      </c>
      <c r="V6667">
        <v>5</v>
      </c>
      <c r="W6667">
        <v>17</v>
      </c>
      <c r="X6667">
        <f>IF(OR(Main!$U6667=0,
       Main!$V6667=0,
       Main!$W6667=0),
   "",
   DATE(Main!$U6667,
        Main!$V6667,
        Main!$W6667)
)</f>
        <v>42872</v>
      </c>
      <c r="Y6667">
        <f>Table1[[#This Row],[Average_Cost_for_two]]*VLOOKUP(Table1[[#This Row],[Currency]],currency!$A$2:$B$10,2,FALSE)</f>
        <v>6</v>
      </c>
      <c r="Z6667" t="str">
        <f>VLOOKUP(C6667,country!A:B,2,FALSE)</f>
        <v>India</v>
      </c>
      <c r="AA6667">
        <f t="shared" si="104"/>
        <v>2</v>
      </c>
    </row>
    <row r="6668" spans="1:27" ht="15.75" customHeight="1" x14ac:dyDescent="0.25">
      <c r="A6668">
        <v>18424872</v>
      </c>
      <c r="B6668" t="s">
        <v>7297</v>
      </c>
      <c r="C6668">
        <v>1</v>
      </c>
      <c r="D6668" t="s">
        <v>13426</v>
      </c>
      <c r="E6668" t="s">
        <v>13633</v>
      </c>
      <c r="F6668" t="s">
        <v>13634</v>
      </c>
      <c r="G6668" t="s">
        <v>13635</v>
      </c>
      <c r="H6668">
        <v>77.321388299999995</v>
      </c>
      <c r="I6668">
        <v>28.564643100000001</v>
      </c>
      <c r="J6668" t="s">
        <v>1054</v>
      </c>
      <c r="K6668" t="s">
        <v>28</v>
      </c>
      <c r="L6668" t="s">
        <v>29</v>
      </c>
      <c r="M6668" t="s">
        <v>29</v>
      </c>
      <c r="N6668" t="s">
        <v>29</v>
      </c>
      <c r="O6668" t="s">
        <v>29</v>
      </c>
      <c r="P6668">
        <v>1</v>
      </c>
      <c r="Q6668">
        <v>0</v>
      </c>
      <c r="R6668">
        <v>300</v>
      </c>
      <c r="S6668" t="str">
        <f>IF(Table1[[#This Row],[Average_Cost_for_two]]&lt;500,"Low",IF(Table1[[#This Row],[Average_Cost_for_two]]&lt;=1500,"Medium","High"))</f>
        <v>Low</v>
      </c>
      <c r="T6668">
        <v>1</v>
      </c>
      <c r="U6668">
        <v>2018</v>
      </c>
      <c r="V6668">
        <v>4</v>
      </c>
      <c r="W6668">
        <v>19</v>
      </c>
      <c r="X6668">
        <f>IF(OR(Main!$U6668=0,
       Main!$V6668=0,
       Main!$W6668=0),
   "",
   DATE(Main!$U6668,
        Main!$V6668,
        Main!$W6668)
)</f>
        <v>43209</v>
      </c>
      <c r="Y6668">
        <f>Table1[[#This Row],[Average_Cost_for_two]]*VLOOKUP(Table1[[#This Row],[Currency]],currency!$A$2:$B$10,2,FALSE)</f>
        <v>3.6</v>
      </c>
      <c r="Z6668" t="str">
        <f>VLOOKUP(C6668,country!A:B,2,FALSE)</f>
        <v>India</v>
      </c>
      <c r="AA6668">
        <f t="shared" si="104"/>
        <v>2</v>
      </c>
    </row>
    <row r="6669" spans="1:27" ht="15.75" customHeight="1" x14ac:dyDescent="0.25">
      <c r="A6669">
        <v>18382347</v>
      </c>
      <c r="B6669" t="s">
        <v>13636</v>
      </c>
      <c r="C6669">
        <v>1</v>
      </c>
      <c r="D6669" t="s">
        <v>13426</v>
      </c>
      <c r="E6669" t="s">
        <v>13637</v>
      </c>
      <c r="F6669" t="s">
        <v>13638</v>
      </c>
      <c r="G6669" t="s">
        <v>13639</v>
      </c>
      <c r="H6669">
        <v>77.366672199999996</v>
      </c>
      <c r="I6669">
        <v>28.612740200000001</v>
      </c>
      <c r="J6669" t="s">
        <v>523</v>
      </c>
      <c r="K6669" t="s">
        <v>28</v>
      </c>
      <c r="L6669" t="s">
        <v>29</v>
      </c>
      <c r="M6669" t="s">
        <v>29</v>
      </c>
      <c r="N6669" t="s">
        <v>29</v>
      </c>
      <c r="O6669" t="s">
        <v>29</v>
      </c>
      <c r="P6669">
        <v>1</v>
      </c>
      <c r="Q6669">
        <v>0</v>
      </c>
      <c r="R6669">
        <v>100</v>
      </c>
      <c r="S6669" t="str">
        <f>IF(Table1[[#This Row],[Average_Cost_for_two]]&lt;500,"Low",IF(Table1[[#This Row],[Average_Cost_for_two]]&lt;=1500,"Medium","High"))</f>
        <v>Low</v>
      </c>
      <c r="T6669">
        <v>1</v>
      </c>
      <c r="U6669">
        <v>2016</v>
      </c>
      <c r="V6669">
        <v>4</v>
      </c>
      <c r="W6669">
        <v>9</v>
      </c>
      <c r="X6669">
        <f>IF(OR(Main!$U6669=0,
       Main!$V6669=0,
       Main!$W6669=0),
   "",
   DATE(Main!$U6669,
        Main!$V6669,
        Main!$W6669)
)</f>
        <v>42469</v>
      </c>
      <c r="Y6669">
        <f>Table1[[#This Row],[Average_Cost_for_two]]*VLOOKUP(Table1[[#This Row],[Currency]],currency!$A$2:$B$10,2,FALSE)</f>
        <v>1.2</v>
      </c>
      <c r="Z6669" t="str">
        <f>VLOOKUP(C6669,country!A:B,2,FALSE)</f>
        <v>India</v>
      </c>
      <c r="AA6669">
        <f t="shared" si="104"/>
        <v>2</v>
      </c>
    </row>
    <row r="6670" spans="1:27" ht="15.75" customHeight="1" x14ac:dyDescent="0.25">
      <c r="A6670">
        <v>18310503</v>
      </c>
      <c r="B6670" t="s">
        <v>13640</v>
      </c>
      <c r="C6670">
        <v>1</v>
      </c>
      <c r="D6670" t="s">
        <v>13426</v>
      </c>
      <c r="E6670" t="s">
        <v>13641</v>
      </c>
      <c r="F6670" t="s">
        <v>13436</v>
      </c>
      <c r="G6670" t="s">
        <v>13437</v>
      </c>
      <c r="H6670">
        <v>0</v>
      </c>
      <c r="I6670">
        <v>0</v>
      </c>
      <c r="J6670" t="s">
        <v>2179</v>
      </c>
      <c r="K6670" t="s">
        <v>28</v>
      </c>
      <c r="L6670" t="s">
        <v>29</v>
      </c>
      <c r="M6670" t="s">
        <v>29</v>
      </c>
      <c r="N6670" t="s">
        <v>29</v>
      </c>
      <c r="O6670" t="s">
        <v>29</v>
      </c>
      <c r="P6670">
        <v>1</v>
      </c>
      <c r="Q6670">
        <v>0</v>
      </c>
      <c r="R6670">
        <v>400</v>
      </c>
      <c r="S6670" t="str">
        <f>IF(Table1[[#This Row],[Average_Cost_for_two]]&lt;500,"Low",IF(Table1[[#This Row],[Average_Cost_for_two]]&lt;=1500,"Medium","High"))</f>
        <v>Low</v>
      </c>
      <c r="T6670">
        <v>1</v>
      </c>
      <c r="U6670">
        <v>2017</v>
      </c>
      <c r="V6670">
        <v>4</v>
      </c>
      <c r="W6670">
        <v>28</v>
      </c>
      <c r="X6670">
        <f>IF(OR(Main!$U6670=0,
       Main!$V6670=0,
       Main!$W6670=0),
   "",
   DATE(Main!$U6670,
        Main!$V6670,
        Main!$W6670)
)</f>
        <v>42853</v>
      </c>
      <c r="Y6670">
        <f>Table1[[#This Row],[Average_Cost_for_two]]*VLOOKUP(Table1[[#This Row],[Currency]],currency!$A$2:$B$10,2,FALSE)</f>
        <v>4.8</v>
      </c>
      <c r="Z6670" t="str">
        <f>VLOOKUP(C6670,country!A:B,2,FALSE)</f>
        <v>India</v>
      </c>
      <c r="AA6670">
        <f t="shared" si="104"/>
        <v>2</v>
      </c>
    </row>
    <row r="6671" spans="1:27" ht="15.75" customHeight="1" x14ac:dyDescent="0.25">
      <c r="A6671">
        <v>18432025</v>
      </c>
      <c r="B6671" t="s">
        <v>13642</v>
      </c>
      <c r="C6671">
        <v>1</v>
      </c>
      <c r="D6671" t="s">
        <v>13426</v>
      </c>
      <c r="E6671" t="s">
        <v>13643</v>
      </c>
      <c r="F6671" t="s">
        <v>13565</v>
      </c>
      <c r="G6671" t="s">
        <v>13566</v>
      </c>
      <c r="H6671">
        <v>0</v>
      </c>
      <c r="I6671">
        <v>0</v>
      </c>
      <c r="J6671" t="s">
        <v>556</v>
      </c>
      <c r="K6671" t="s">
        <v>28</v>
      </c>
      <c r="L6671" t="s">
        <v>29</v>
      </c>
      <c r="M6671" t="s">
        <v>29</v>
      </c>
      <c r="N6671" t="s">
        <v>29</v>
      </c>
      <c r="O6671" t="s">
        <v>29</v>
      </c>
      <c r="P6671">
        <v>1</v>
      </c>
      <c r="Q6671">
        <v>0</v>
      </c>
      <c r="R6671">
        <v>250</v>
      </c>
      <c r="S6671" t="str">
        <f>IF(Table1[[#This Row],[Average_Cost_for_two]]&lt;500,"Low",IF(Table1[[#This Row],[Average_Cost_for_two]]&lt;=1500,"Medium","High"))</f>
        <v>Low</v>
      </c>
      <c r="T6671">
        <v>1</v>
      </c>
      <c r="U6671">
        <v>2010</v>
      </c>
      <c r="V6671">
        <v>4</v>
      </c>
      <c r="W6671">
        <v>22</v>
      </c>
      <c r="X6671">
        <f>IF(OR(Main!$U6671=0,
       Main!$V6671=0,
       Main!$W6671=0),
   "",
   DATE(Main!$U6671,
        Main!$V6671,
        Main!$W6671)
)</f>
        <v>40290</v>
      </c>
      <c r="Y6671">
        <f>Table1[[#This Row],[Average_Cost_for_two]]*VLOOKUP(Table1[[#This Row],[Currency]],currency!$A$2:$B$10,2,FALSE)</f>
        <v>3</v>
      </c>
      <c r="Z6671" t="str">
        <f>VLOOKUP(C6671,country!A:B,2,FALSE)</f>
        <v>India</v>
      </c>
      <c r="AA6671">
        <f t="shared" si="104"/>
        <v>2</v>
      </c>
    </row>
    <row r="6672" spans="1:27" ht="15.75" customHeight="1" x14ac:dyDescent="0.25">
      <c r="A6672">
        <v>18481291</v>
      </c>
      <c r="B6672" t="s">
        <v>13448</v>
      </c>
      <c r="C6672">
        <v>1</v>
      </c>
      <c r="D6672" t="s">
        <v>13426</v>
      </c>
      <c r="E6672" t="s">
        <v>13644</v>
      </c>
      <c r="F6672" t="s">
        <v>13533</v>
      </c>
      <c r="G6672" t="s">
        <v>13534</v>
      </c>
      <c r="H6672">
        <v>77.361496200000005</v>
      </c>
      <c r="I6672">
        <v>28.573305999999999</v>
      </c>
      <c r="J6672" t="s">
        <v>480</v>
      </c>
      <c r="K6672" t="s">
        <v>28</v>
      </c>
      <c r="L6672" t="s">
        <v>29</v>
      </c>
      <c r="M6672" t="s">
        <v>36</v>
      </c>
      <c r="N6672" t="s">
        <v>29</v>
      </c>
      <c r="O6672" t="s">
        <v>29</v>
      </c>
      <c r="P6672">
        <v>2</v>
      </c>
      <c r="Q6672">
        <v>0</v>
      </c>
      <c r="R6672">
        <v>500</v>
      </c>
      <c r="S6672" t="str">
        <f>IF(Table1[[#This Row],[Average_Cost_for_two]]&lt;500,"Low",IF(Table1[[#This Row],[Average_Cost_for_two]]&lt;=1500,"Medium","High"))</f>
        <v>Medium</v>
      </c>
      <c r="T6672">
        <v>1</v>
      </c>
      <c r="U6672">
        <v>2012</v>
      </c>
      <c r="V6672">
        <v>4</v>
      </c>
      <c r="W6672">
        <v>12</v>
      </c>
      <c r="X6672">
        <f>IF(OR(Main!$U6672=0,
       Main!$V6672=0,
       Main!$W6672=0),
   "",
   DATE(Main!$U6672,
        Main!$V6672,
        Main!$W6672)
)</f>
        <v>41011</v>
      </c>
      <c r="Y6672">
        <f>Table1[[#This Row],[Average_Cost_for_two]]*VLOOKUP(Table1[[#This Row],[Currency]],currency!$A$2:$B$10,2,FALSE)</f>
        <v>6</v>
      </c>
      <c r="Z6672" t="str">
        <f>VLOOKUP(C6672,country!A:B,2,FALSE)</f>
        <v>India</v>
      </c>
      <c r="AA6672">
        <f t="shared" si="104"/>
        <v>2</v>
      </c>
    </row>
    <row r="6673" spans="1:27" ht="15.75" customHeight="1" x14ac:dyDescent="0.25">
      <c r="A6673">
        <v>18435805</v>
      </c>
      <c r="B6673" t="s">
        <v>13645</v>
      </c>
      <c r="C6673">
        <v>1</v>
      </c>
      <c r="D6673" t="s">
        <v>13426</v>
      </c>
      <c r="E6673" t="s">
        <v>13646</v>
      </c>
      <c r="F6673" t="s">
        <v>11235</v>
      </c>
      <c r="G6673" t="s">
        <v>13647</v>
      </c>
      <c r="H6673">
        <v>77.342727499999995</v>
      </c>
      <c r="I6673">
        <v>28.603313700000001</v>
      </c>
      <c r="J6673" t="s">
        <v>877</v>
      </c>
      <c r="K6673" t="s">
        <v>28</v>
      </c>
      <c r="L6673" t="s">
        <v>29</v>
      </c>
      <c r="M6673" t="s">
        <v>29</v>
      </c>
      <c r="N6673" t="s">
        <v>29</v>
      </c>
      <c r="O6673" t="s">
        <v>29</v>
      </c>
      <c r="P6673">
        <v>1</v>
      </c>
      <c r="Q6673">
        <v>0</v>
      </c>
      <c r="R6673">
        <v>200</v>
      </c>
      <c r="S6673" t="str">
        <f>IF(Table1[[#This Row],[Average_Cost_for_two]]&lt;500,"Low",IF(Table1[[#This Row],[Average_Cost_for_two]]&lt;=1500,"Medium","High"))</f>
        <v>Low</v>
      </c>
      <c r="T6673">
        <v>1</v>
      </c>
      <c r="U6673">
        <v>2013</v>
      </c>
      <c r="V6673">
        <v>4</v>
      </c>
      <c r="W6673">
        <v>22</v>
      </c>
      <c r="X6673">
        <f>IF(OR(Main!$U6673=0,
       Main!$V6673=0,
       Main!$W6673=0),
   "",
   DATE(Main!$U6673,
        Main!$V6673,
        Main!$W6673)
)</f>
        <v>41386</v>
      </c>
      <c r="Y6673">
        <f>Table1[[#This Row],[Average_Cost_for_two]]*VLOOKUP(Table1[[#This Row],[Currency]],currency!$A$2:$B$10,2,FALSE)</f>
        <v>2.4</v>
      </c>
      <c r="Z6673" t="str">
        <f>VLOOKUP(C6673,country!A:B,2,FALSE)</f>
        <v>India</v>
      </c>
      <c r="AA6673">
        <f t="shared" si="104"/>
        <v>2</v>
      </c>
    </row>
    <row r="6674" spans="1:27" ht="15.75" customHeight="1" x14ac:dyDescent="0.25">
      <c r="A6674">
        <v>18344518</v>
      </c>
      <c r="B6674" t="s">
        <v>13648</v>
      </c>
      <c r="C6674">
        <v>1</v>
      </c>
      <c r="D6674" t="s">
        <v>13426</v>
      </c>
      <c r="E6674" t="s">
        <v>13649</v>
      </c>
      <c r="F6674" t="s">
        <v>13537</v>
      </c>
      <c r="G6674" t="s">
        <v>13538</v>
      </c>
      <c r="H6674">
        <v>77.354003079999998</v>
      </c>
      <c r="I6674">
        <v>28.610446920000001</v>
      </c>
      <c r="J6674" t="s">
        <v>570</v>
      </c>
      <c r="K6674" t="s">
        <v>28</v>
      </c>
      <c r="L6674" t="s">
        <v>29</v>
      </c>
      <c r="M6674" t="s">
        <v>29</v>
      </c>
      <c r="N6674" t="s">
        <v>29</v>
      </c>
      <c r="O6674" t="s">
        <v>29</v>
      </c>
      <c r="P6674">
        <v>1</v>
      </c>
      <c r="Q6674">
        <v>0</v>
      </c>
      <c r="R6674">
        <v>100</v>
      </c>
      <c r="S6674" t="str">
        <f>IF(Table1[[#This Row],[Average_Cost_for_two]]&lt;500,"Low",IF(Table1[[#This Row],[Average_Cost_for_two]]&lt;=1500,"Medium","High"))</f>
        <v>Low</v>
      </c>
      <c r="T6674">
        <v>1</v>
      </c>
      <c r="U6674">
        <v>2010</v>
      </c>
      <c r="V6674">
        <v>4</v>
      </c>
      <c r="W6674">
        <v>21</v>
      </c>
      <c r="X6674">
        <f>IF(OR(Main!$U6674=0,
       Main!$V6674=0,
       Main!$W6674=0),
   "",
   DATE(Main!$U6674,
        Main!$V6674,
        Main!$W6674)
)</f>
        <v>40289</v>
      </c>
      <c r="Y6674">
        <f>Table1[[#This Row],[Average_Cost_for_two]]*VLOOKUP(Table1[[#This Row],[Currency]],currency!$A$2:$B$10,2,FALSE)</f>
        <v>1.2</v>
      </c>
      <c r="Z6674" t="str">
        <f>VLOOKUP(C6674,country!A:B,2,FALSE)</f>
        <v>India</v>
      </c>
      <c r="AA6674">
        <f t="shared" si="104"/>
        <v>2</v>
      </c>
    </row>
    <row r="6675" spans="1:27" ht="15.75" customHeight="1" x14ac:dyDescent="0.25">
      <c r="A6675">
        <v>18381667</v>
      </c>
      <c r="B6675" t="s">
        <v>13650</v>
      </c>
      <c r="C6675">
        <v>1</v>
      </c>
      <c r="D6675" t="s">
        <v>13426</v>
      </c>
      <c r="E6675" t="s">
        <v>13651</v>
      </c>
      <c r="F6675" t="s">
        <v>13537</v>
      </c>
      <c r="G6675" t="s">
        <v>13538</v>
      </c>
      <c r="H6675">
        <v>77.365611700000002</v>
      </c>
      <c r="I6675">
        <v>28.612949100000002</v>
      </c>
      <c r="J6675" t="s">
        <v>580</v>
      </c>
      <c r="K6675" t="s">
        <v>28</v>
      </c>
      <c r="L6675" t="s">
        <v>29</v>
      </c>
      <c r="M6675" t="s">
        <v>29</v>
      </c>
      <c r="N6675" t="s">
        <v>29</v>
      </c>
      <c r="O6675" t="s">
        <v>29</v>
      </c>
      <c r="P6675">
        <v>1</v>
      </c>
      <c r="Q6675">
        <v>0</v>
      </c>
      <c r="R6675">
        <v>350</v>
      </c>
      <c r="S6675" t="str">
        <f>IF(Table1[[#This Row],[Average_Cost_for_two]]&lt;500,"Low",IF(Table1[[#This Row],[Average_Cost_for_two]]&lt;=1500,"Medium","High"))</f>
        <v>Low</v>
      </c>
      <c r="T6675">
        <v>1</v>
      </c>
      <c r="U6675">
        <v>2017</v>
      </c>
      <c r="V6675">
        <v>4</v>
      </c>
      <c r="W6675">
        <v>9</v>
      </c>
      <c r="X6675">
        <f>IF(OR(Main!$U6675=0,
       Main!$V6675=0,
       Main!$W6675=0),
   "",
   DATE(Main!$U6675,
        Main!$V6675,
        Main!$W6675)
)</f>
        <v>42834</v>
      </c>
      <c r="Y6675">
        <f>Table1[[#This Row],[Average_Cost_for_two]]*VLOOKUP(Table1[[#This Row],[Currency]],currency!$A$2:$B$10,2,FALSE)</f>
        <v>4.2</v>
      </c>
      <c r="Z6675" t="str">
        <f>VLOOKUP(C6675,country!A:B,2,FALSE)</f>
        <v>India</v>
      </c>
      <c r="AA6675">
        <f t="shared" si="104"/>
        <v>2</v>
      </c>
    </row>
    <row r="6676" spans="1:27" ht="15.75" customHeight="1" x14ac:dyDescent="0.25">
      <c r="A6676">
        <v>18424868</v>
      </c>
      <c r="B6676" t="s">
        <v>13652</v>
      </c>
      <c r="C6676">
        <v>1</v>
      </c>
      <c r="D6676" t="s">
        <v>13426</v>
      </c>
      <c r="E6676" t="s">
        <v>13653</v>
      </c>
      <c r="F6676" t="s">
        <v>13454</v>
      </c>
      <c r="G6676" t="s">
        <v>13455</v>
      </c>
      <c r="H6676">
        <v>0</v>
      </c>
      <c r="I6676">
        <v>0</v>
      </c>
      <c r="J6676" t="s">
        <v>27</v>
      </c>
      <c r="K6676" t="s">
        <v>28</v>
      </c>
      <c r="L6676" t="s">
        <v>29</v>
      </c>
      <c r="M6676" t="s">
        <v>29</v>
      </c>
      <c r="N6676" t="s">
        <v>29</v>
      </c>
      <c r="O6676" t="s">
        <v>29</v>
      </c>
      <c r="P6676">
        <v>1</v>
      </c>
      <c r="Q6676">
        <v>0</v>
      </c>
      <c r="R6676">
        <v>250</v>
      </c>
      <c r="S6676" t="str">
        <f>IF(Table1[[#This Row],[Average_Cost_for_two]]&lt;500,"Low",IF(Table1[[#This Row],[Average_Cost_for_two]]&lt;=1500,"Medium","High"))</f>
        <v>Low</v>
      </c>
      <c r="T6676">
        <v>1</v>
      </c>
      <c r="U6676">
        <v>2011</v>
      </c>
      <c r="V6676">
        <v>4</v>
      </c>
      <c r="W6676">
        <v>8</v>
      </c>
      <c r="X6676">
        <f>IF(OR(Main!$U6676=0,
       Main!$V6676=0,
       Main!$W6676=0),
   "",
   DATE(Main!$U6676,
        Main!$V6676,
        Main!$W6676)
)</f>
        <v>40641</v>
      </c>
      <c r="Y6676">
        <f>Table1[[#This Row],[Average_Cost_for_two]]*VLOOKUP(Table1[[#This Row],[Currency]],currency!$A$2:$B$10,2,FALSE)</f>
        <v>3</v>
      </c>
      <c r="Z6676" t="str">
        <f>VLOOKUP(C6676,country!A:B,2,FALSE)</f>
        <v>India</v>
      </c>
      <c r="AA6676">
        <f t="shared" si="104"/>
        <v>2</v>
      </c>
    </row>
    <row r="6677" spans="1:27" ht="15.75" customHeight="1" x14ac:dyDescent="0.25">
      <c r="A6677">
        <v>18394367</v>
      </c>
      <c r="B6677" t="s">
        <v>13654</v>
      </c>
      <c r="C6677">
        <v>1</v>
      </c>
      <c r="D6677" t="s">
        <v>13426</v>
      </c>
      <c r="E6677" t="s">
        <v>13655</v>
      </c>
      <c r="F6677" t="s">
        <v>13513</v>
      </c>
      <c r="G6677" t="s">
        <v>13514</v>
      </c>
      <c r="H6677">
        <v>0</v>
      </c>
      <c r="I6677">
        <v>0</v>
      </c>
      <c r="J6677" t="s">
        <v>27</v>
      </c>
      <c r="K6677" t="s">
        <v>28</v>
      </c>
      <c r="L6677" t="s">
        <v>29</v>
      </c>
      <c r="M6677" t="s">
        <v>29</v>
      </c>
      <c r="N6677" t="s">
        <v>29</v>
      </c>
      <c r="O6677" t="s">
        <v>29</v>
      </c>
      <c r="P6677">
        <v>1</v>
      </c>
      <c r="Q6677">
        <v>0</v>
      </c>
      <c r="R6677">
        <v>450</v>
      </c>
      <c r="S6677" t="str">
        <f>IF(Table1[[#This Row],[Average_Cost_for_two]]&lt;500,"Low",IF(Table1[[#This Row],[Average_Cost_for_two]]&lt;=1500,"Medium","High"))</f>
        <v>Low</v>
      </c>
      <c r="T6677">
        <v>1</v>
      </c>
      <c r="U6677">
        <v>2017</v>
      </c>
      <c r="V6677">
        <v>4</v>
      </c>
      <c r="W6677">
        <v>9</v>
      </c>
      <c r="X6677">
        <f>IF(OR(Main!$U6677=0,
       Main!$V6677=0,
       Main!$W6677=0),
   "",
   DATE(Main!$U6677,
        Main!$V6677,
        Main!$W6677)
)</f>
        <v>42834</v>
      </c>
      <c r="Y6677">
        <f>Table1[[#This Row],[Average_Cost_for_two]]*VLOOKUP(Table1[[#This Row],[Currency]],currency!$A$2:$B$10,2,FALSE)</f>
        <v>5.4</v>
      </c>
      <c r="Z6677" t="str">
        <f>VLOOKUP(C6677,country!A:B,2,FALSE)</f>
        <v>India</v>
      </c>
      <c r="AA6677">
        <f t="shared" si="104"/>
        <v>2</v>
      </c>
    </row>
    <row r="6678" spans="1:27" ht="15.75" customHeight="1" x14ac:dyDescent="0.25">
      <c r="A6678">
        <v>18428504</v>
      </c>
      <c r="B6678" t="s">
        <v>13656</v>
      </c>
      <c r="C6678">
        <v>1</v>
      </c>
      <c r="D6678" t="s">
        <v>13426</v>
      </c>
      <c r="E6678" t="s">
        <v>13657</v>
      </c>
      <c r="F6678" t="s">
        <v>13552</v>
      </c>
      <c r="G6678" t="s">
        <v>13553</v>
      </c>
      <c r="H6678">
        <v>77.323212920000003</v>
      </c>
      <c r="I6678">
        <v>28.5677509</v>
      </c>
      <c r="J6678" t="s">
        <v>13658</v>
      </c>
      <c r="K6678" t="s">
        <v>28</v>
      </c>
      <c r="L6678" t="s">
        <v>36</v>
      </c>
      <c r="M6678" t="s">
        <v>29</v>
      </c>
      <c r="N6678" t="s">
        <v>29</v>
      </c>
      <c r="O6678" t="s">
        <v>29</v>
      </c>
      <c r="P6678">
        <v>3</v>
      </c>
      <c r="Q6678">
        <v>0</v>
      </c>
      <c r="R6678">
        <v>1000</v>
      </c>
      <c r="S6678" t="str">
        <f>IF(Table1[[#This Row],[Average_Cost_for_two]]&lt;500,"Low",IF(Table1[[#This Row],[Average_Cost_for_two]]&lt;=1500,"Medium","High"))</f>
        <v>Medium</v>
      </c>
      <c r="T6678">
        <v>1</v>
      </c>
      <c r="U6678">
        <v>2014</v>
      </c>
      <c r="V6678">
        <v>4</v>
      </c>
      <c r="W6678">
        <v>13</v>
      </c>
      <c r="X6678">
        <f>IF(OR(Main!$U6678=0,
       Main!$V6678=0,
       Main!$W6678=0),
   "",
   DATE(Main!$U6678,
        Main!$V6678,
        Main!$W6678)
)</f>
        <v>41742</v>
      </c>
      <c r="Y6678">
        <f>Table1[[#This Row],[Average_Cost_for_two]]*VLOOKUP(Table1[[#This Row],[Currency]],currency!$A$2:$B$10,2,FALSE)</f>
        <v>12</v>
      </c>
      <c r="Z6678" t="str">
        <f>VLOOKUP(C6678,country!A:B,2,FALSE)</f>
        <v>India</v>
      </c>
      <c r="AA6678">
        <f t="shared" si="104"/>
        <v>2</v>
      </c>
    </row>
    <row r="6679" spans="1:27" ht="15.75" customHeight="1" x14ac:dyDescent="0.25">
      <c r="A6679">
        <v>18416753</v>
      </c>
      <c r="B6679" t="s">
        <v>711</v>
      </c>
      <c r="C6679">
        <v>1</v>
      </c>
      <c r="D6679" t="s">
        <v>13426</v>
      </c>
      <c r="E6679" t="s">
        <v>13659</v>
      </c>
      <c r="F6679" t="s">
        <v>13428</v>
      </c>
      <c r="G6679" t="s">
        <v>13429</v>
      </c>
      <c r="H6679">
        <v>77.353663400000002</v>
      </c>
      <c r="I6679">
        <v>28.574308599999998</v>
      </c>
      <c r="J6679" t="s">
        <v>1480</v>
      </c>
      <c r="K6679" t="s">
        <v>28</v>
      </c>
      <c r="L6679" t="s">
        <v>29</v>
      </c>
      <c r="M6679" t="s">
        <v>29</v>
      </c>
      <c r="N6679" t="s">
        <v>29</v>
      </c>
      <c r="O6679" t="s">
        <v>29</v>
      </c>
      <c r="P6679">
        <v>1</v>
      </c>
      <c r="Q6679">
        <v>0</v>
      </c>
      <c r="R6679">
        <v>300</v>
      </c>
      <c r="S6679" t="str">
        <f>IF(Table1[[#This Row],[Average_Cost_for_two]]&lt;500,"Low",IF(Table1[[#This Row],[Average_Cost_for_two]]&lt;=1500,"Medium","High"))</f>
        <v>Low</v>
      </c>
      <c r="T6679">
        <v>1</v>
      </c>
      <c r="U6679">
        <v>2011</v>
      </c>
      <c r="V6679">
        <v>3</v>
      </c>
      <c r="W6679">
        <v>8</v>
      </c>
      <c r="X6679">
        <f>IF(OR(Main!$U6679=0,
       Main!$V6679=0,
       Main!$W6679=0),
   "",
   DATE(Main!$U6679,
        Main!$V6679,
        Main!$W6679)
)</f>
        <v>40610</v>
      </c>
      <c r="Y6679">
        <f>Table1[[#This Row],[Average_Cost_for_two]]*VLOOKUP(Table1[[#This Row],[Currency]],currency!$A$2:$B$10,2,FALSE)</f>
        <v>3.6</v>
      </c>
      <c r="Z6679" t="str">
        <f>VLOOKUP(C6679,country!A:B,2,FALSE)</f>
        <v>India</v>
      </c>
      <c r="AA6679">
        <f t="shared" si="104"/>
        <v>1</v>
      </c>
    </row>
    <row r="6680" spans="1:27" ht="15.75" customHeight="1" x14ac:dyDescent="0.25">
      <c r="A6680">
        <v>18371430</v>
      </c>
      <c r="B6680" t="s">
        <v>13660</v>
      </c>
      <c r="C6680">
        <v>1</v>
      </c>
      <c r="D6680" t="s">
        <v>13426</v>
      </c>
      <c r="E6680" t="s">
        <v>13661</v>
      </c>
      <c r="F6680" t="s">
        <v>13428</v>
      </c>
      <c r="G6680" t="s">
        <v>13429</v>
      </c>
      <c r="H6680">
        <v>77.353573699999998</v>
      </c>
      <c r="I6680">
        <v>28.574300099999999</v>
      </c>
      <c r="J6680" t="s">
        <v>523</v>
      </c>
      <c r="K6680" t="s">
        <v>28</v>
      </c>
      <c r="L6680" t="s">
        <v>29</v>
      </c>
      <c r="M6680" t="s">
        <v>29</v>
      </c>
      <c r="N6680" t="s">
        <v>29</v>
      </c>
      <c r="O6680" t="s">
        <v>29</v>
      </c>
      <c r="P6680">
        <v>1</v>
      </c>
      <c r="Q6680">
        <v>0</v>
      </c>
      <c r="R6680">
        <v>400</v>
      </c>
      <c r="S6680" t="str">
        <f>IF(Table1[[#This Row],[Average_Cost_for_two]]&lt;500,"Low",IF(Table1[[#This Row],[Average_Cost_for_two]]&lt;=1500,"Medium","High"))</f>
        <v>Low</v>
      </c>
      <c r="T6680">
        <v>1</v>
      </c>
      <c r="U6680">
        <v>2017</v>
      </c>
      <c r="V6680">
        <v>3</v>
      </c>
      <c r="W6680">
        <v>2</v>
      </c>
      <c r="X6680">
        <f>IF(OR(Main!$U6680=0,
       Main!$V6680=0,
       Main!$W6680=0),
   "",
   DATE(Main!$U6680,
        Main!$V6680,
        Main!$W6680)
)</f>
        <v>42796</v>
      </c>
      <c r="Y6680">
        <f>Table1[[#This Row],[Average_Cost_for_two]]*VLOOKUP(Table1[[#This Row],[Currency]],currency!$A$2:$B$10,2,FALSE)</f>
        <v>4.8</v>
      </c>
      <c r="Z6680" t="str">
        <f>VLOOKUP(C6680,country!A:B,2,FALSE)</f>
        <v>India</v>
      </c>
      <c r="AA6680">
        <f t="shared" si="104"/>
        <v>1</v>
      </c>
    </row>
    <row r="6681" spans="1:27" ht="15.75" customHeight="1" x14ac:dyDescent="0.25">
      <c r="A6681">
        <v>18348609</v>
      </c>
      <c r="B6681" t="s">
        <v>13662</v>
      </c>
      <c r="C6681">
        <v>1</v>
      </c>
      <c r="D6681" t="s">
        <v>13426</v>
      </c>
      <c r="E6681" t="s">
        <v>13663</v>
      </c>
      <c r="F6681" t="s">
        <v>13436</v>
      </c>
      <c r="G6681" t="s">
        <v>13437</v>
      </c>
      <c r="H6681">
        <v>0</v>
      </c>
      <c r="I6681">
        <v>0</v>
      </c>
      <c r="J6681" t="s">
        <v>523</v>
      </c>
      <c r="K6681" t="s">
        <v>28</v>
      </c>
      <c r="L6681" t="s">
        <v>29</v>
      </c>
      <c r="M6681" t="s">
        <v>29</v>
      </c>
      <c r="N6681" t="s">
        <v>29</v>
      </c>
      <c r="O6681" t="s">
        <v>29</v>
      </c>
      <c r="P6681">
        <v>1</v>
      </c>
      <c r="Q6681">
        <v>0</v>
      </c>
      <c r="R6681">
        <v>200</v>
      </c>
      <c r="S6681" t="str">
        <f>IF(Table1[[#This Row],[Average_Cost_for_two]]&lt;500,"Low",IF(Table1[[#This Row],[Average_Cost_for_two]]&lt;=1500,"Medium","High"))</f>
        <v>Low</v>
      </c>
      <c r="T6681">
        <v>1</v>
      </c>
      <c r="U6681">
        <v>2015</v>
      </c>
      <c r="V6681">
        <v>3</v>
      </c>
      <c r="W6681">
        <v>19</v>
      </c>
      <c r="X6681">
        <f>IF(OR(Main!$U6681=0,
       Main!$V6681=0,
       Main!$W6681=0),
   "",
   DATE(Main!$U6681,
        Main!$V6681,
        Main!$W6681)
)</f>
        <v>42082</v>
      </c>
      <c r="Y6681">
        <f>Table1[[#This Row],[Average_Cost_for_two]]*VLOOKUP(Table1[[#This Row],[Currency]],currency!$A$2:$B$10,2,FALSE)</f>
        <v>2.4</v>
      </c>
      <c r="Z6681" t="str">
        <f>VLOOKUP(C6681,country!A:B,2,FALSE)</f>
        <v>India</v>
      </c>
      <c r="AA6681">
        <f t="shared" si="104"/>
        <v>1</v>
      </c>
    </row>
    <row r="6682" spans="1:27" ht="15.75" customHeight="1" x14ac:dyDescent="0.25">
      <c r="A6682">
        <v>18424175</v>
      </c>
      <c r="B6682" t="s">
        <v>13664</v>
      </c>
      <c r="C6682">
        <v>1</v>
      </c>
      <c r="D6682" t="s">
        <v>13426</v>
      </c>
      <c r="E6682" t="s">
        <v>13665</v>
      </c>
      <c r="F6682" t="s">
        <v>13436</v>
      </c>
      <c r="G6682" t="s">
        <v>13437</v>
      </c>
      <c r="H6682">
        <v>77.387115960000003</v>
      </c>
      <c r="I6682">
        <v>28.533194120000001</v>
      </c>
      <c r="J6682" t="s">
        <v>797</v>
      </c>
      <c r="K6682" t="s">
        <v>28</v>
      </c>
      <c r="L6682" t="s">
        <v>29</v>
      </c>
      <c r="M6682" t="s">
        <v>29</v>
      </c>
      <c r="N6682" t="s">
        <v>29</v>
      </c>
      <c r="O6682" t="s">
        <v>29</v>
      </c>
      <c r="P6682">
        <v>1</v>
      </c>
      <c r="Q6682">
        <v>0</v>
      </c>
      <c r="R6682">
        <v>100</v>
      </c>
      <c r="S6682" t="str">
        <f>IF(Table1[[#This Row],[Average_Cost_for_two]]&lt;500,"Low",IF(Table1[[#This Row],[Average_Cost_for_two]]&lt;=1500,"Medium","High"))</f>
        <v>Low</v>
      </c>
      <c r="T6682">
        <v>1</v>
      </c>
      <c r="U6682">
        <v>2012</v>
      </c>
      <c r="V6682">
        <v>3</v>
      </c>
      <c r="W6682">
        <v>18</v>
      </c>
      <c r="X6682">
        <f>IF(OR(Main!$U6682=0,
       Main!$V6682=0,
       Main!$W6682=0),
   "",
   DATE(Main!$U6682,
        Main!$V6682,
        Main!$W6682)
)</f>
        <v>40986</v>
      </c>
      <c r="Y6682">
        <f>Table1[[#This Row],[Average_Cost_for_two]]*VLOOKUP(Table1[[#This Row],[Currency]],currency!$A$2:$B$10,2,FALSE)</f>
        <v>1.2</v>
      </c>
      <c r="Z6682" t="str">
        <f>VLOOKUP(C6682,country!A:B,2,FALSE)</f>
        <v>India</v>
      </c>
      <c r="AA6682">
        <f t="shared" si="104"/>
        <v>1</v>
      </c>
    </row>
    <row r="6683" spans="1:27" ht="15.75" customHeight="1" x14ac:dyDescent="0.25">
      <c r="A6683">
        <v>18383448</v>
      </c>
      <c r="B6683" t="s">
        <v>13666</v>
      </c>
      <c r="C6683">
        <v>1</v>
      </c>
      <c r="D6683" t="s">
        <v>13426</v>
      </c>
      <c r="E6683" t="s">
        <v>13667</v>
      </c>
      <c r="F6683" t="s">
        <v>13668</v>
      </c>
      <c r="G6683" t="s">
        <v>13669</v>
      </c>
      <c r="H6683">
        <v>77.324558460000006</v>
      </c>
      <c r="I6683">
        <v>28.573943620000001</v>
      </c>
      <c r="J6683" t="s">
        <v>27</v>
      </c>
      <c r="K6683" t="s">
        <v>28</v>
      </c>
      <c r="L6683" t="s">
        <v>29</v>
      </c>
      <c r="M6683" t="s">
        <v>29</v>
      </c>
      <c r="N6683" t="s">
        <v>29</v>
      </c>
      <c r="O6683" t="s">
        <v>29</v>
      </c>
      <c r="P6683">
        <v>1</v>
      </c>
      <c r="Q6683">
        <v>0</v>
      </c>
      <c r="R6683">
        <v>300</v>
      </c>
      <c r="S6683" t="str">
        <f>IF(Table1[[#This Row],[Average_Cost_for_two]]&lt;500,"Low",IF(Table1[[#This Row],[Average_Cost_for_two]]&lt;=1500,"Medium","High"))</f>
        <v>Low</v>
      </c>
      <c r="T6683">
        <v>1</v>
      </c>
      <c r="U6683">
        <v>2014</v>
      </c>
      <c r="V6683">
        <v>3</v>
      </c>
      <c r="W6683">
        <v>6</v>
      </c>
      <c r="X6683">
        <f>IF(OR(Main!$U6683=0,
       Main!$V6683=0,
       Main!$W6683=0),
   "",
   DATE(Main!$U6683,
        Main!$V6683,
        Main!$W6683)
)</f>
        <v>41704</v>
      </c>
      <c r="Y6683">
        <f>Table1[[#This Row],[Average_Cost_for_two]]*VLOOKUP(Table1[[#This Row],[Currency]],currency!$A$2:$B$10,2,FALSE)</f>
        <v>3.6</v>
      </c>
      <c r="Z6683" t="str">
        <f>VLOOKUP(C6683,country!A:B,2,FALSE)</f>
        <v>India</v>
      </c>
      <c r="AA6683">
        <f t="shared" si="104"/>
        <v>1</v>
      </c>
    </row>
    <row r="6684" spans="1:27" ht="15.75" customHeight="1" x14ac:dyDescent="0.25">
      <c r="A6684">
        <v>18396192</v>
      </c>
      <c r="B6684" t="s">
        <v>13670</v>
      </c>
      <c r="C6684">
        <v>1</v>
      </c>
      <c r="D6684" t="s">
        <v>13426</v>
      </c>
      <c r="E6684" t="s">
        <v>13671</v>
      </c>
      <c r="F6684" t="s">
        <v>11371</v>
      </c>
      <c r="G6684" t="s">
        <v>13672</v>
      </c>
      <c r="H6684">
        <v>77.335269199999999</v>
      </c>
      <c r="I6684">
        <v>28.567283799999998</v>
      </c>
      <c r="J6684" t="s">
        <v>567</v>
      </c>
      <c r="K6684" t="s">
        <v>28</v>
      </c>
      <c r="L6684" t="s">
        <v>29</v>
      </c>
      <c r="M6684" t="s">
        <v>29</v>
      </c>
      <c r="N6684" t="s">
        <v>29</v>
      </c>
      <c r="O6684" t="s">
        <v>29</v>
      </c>
      <c r="P6684">
        <v>1</v>
      </c>
      <c r="Q6684">
        <v>0</v>
      </c>
      <c r="R6684">
        <v>200</v>
      </c>
      <c r="S6684" t="str">
        <f>IF(Table1[[#This Row],[Average_Cost_for_two]]&lt;500,"Low",IF(Table1[[#This Row],[Average_Cost_for_two]]&lt;=1500,"Medium","High"))</f>
        <v>Low</v>
      </c>
      <c r="T6684">
        <v>1</v>
      </c>
      <c r="U6684">
        <v>2014</v>
      </c>
      <c r="V6684">
        <v>3</v>
      </c>
      <c r="W6684">
        <v>19</v>
      </c>
      <c r="X6684">
        <f>IF(OR(Main!$U6684=0,
       Main!$V6684=0,
       Main!$W6684=0),
   "",
   DATE(Main!$U6684,
        Main!$V6684,
        Main!$W6684)
)</f>
        <v>41717</v>
      </c>
      <c r="Y6684">
        <f>Table1[[#This Row],[Average_Cost_for_two]]*VLOOKUP(Table1[[#This Row],[Currency]],currency!$A$2:$B$10,2,FALSE)</f>
        <v>2.4</v>
      </c>
      <c r="Z6684" t="str">
        <f>VLOOKUP(C6684,country!A:B,2,FALSE)</f>
        <v>India</v>
      </c>
      <c r="AA6684">
        <f t="shared" si="104"/>
        <v>1</v>
      </c>
    </row>
    <row r="6685" spans="1:27" ht="15.75" customHeight="1" x14ac:dyDescent="0.25">
      <c r="A6685">
        <v>18440395</v>
      </c>
      <c r="B6685" t="s">
        <v>13673</v>
      </c>
      <c r="C6685">
        <v>1</v>
      </c>
      <c r="D6685" t="s">
        <v>13426</v>
      </c>
      <c r="E6685" t="s">
        <v>13674</v>
      </c>
      <c r="F6685" t="s">
        <v>13490</v>
      </c>
      <c r="G6685" t="s">
        <v>13491</v>
      </c>
      <c r="H6685">
        <v>77.353663400000002</v>
      </c>
      <c r="I6685">
        <v>28.574308599999998</v>
      </c>
      <c r="J6685" t="s">
        <v>523</v>
      </c>
      <c r="K6685" t="s">
        <v>28</v>
      </c>
      <c r="L6685" t="s">
        <v>29</v>
      </c>
      <c r="M6685" t="s">
        <v>29</v>
      </c>
      <c r="N6685" t="s">
        <v>29</v>
      </c>
      <c r="O6685" t="s">
        <v>29</v>
      </c>
      <c r="P6685">
        <v>2</v>
      </c>
      <c r="Q6685">
        <v>0</v>
      </c>
      <c r="R6685">
        <v>500</v>
      </c>
      <c r="S6685" t="str">
        <f>IF(Table1[[#This Row],[Average_Cost_for_two]]&lt;500,"Low",IF(Table1[[#This Row],[Average_Cost_for_two]]&lt;=1500,"Medium","High"))</f>
        <v>Medium</v>
      </c>
      <c r="T6685">
        <v>1</v>
      </c>
      <c r="U6685">
        <v>2014</v>
      </c>
      <c r="V6685">
        <v>3</v>
      </c>
      <c r="W6685">
        <v>25</v>
      </c>
      <c r="X6685">
        <f>IF(OR(Main!$U6685=0,
       Main!$V6685=0,
       Main!$W6685=0),
   "",
   DATE(Main!$U6685,
        Main!$V6685,
        Main!$W6685)
)</f>
        <v>41723</v>
      </c>
      <c r="Y6685">
        <f>Table1[[#This Row],[Average_Cost_for_two]]*VLOOKUP(Table1[[#This Row],[Currency]],currency!$A$2:$B$10,2,FALSE)</f>
        <v>6</v>
      </c>
      <c r="Z6685" t="str">
        <f>VLOOKUP(C6685,country!A:B,2,FALSE)</f>
        <v>India</v>
      </c>
      <c r="AA6685">
        <f t="shared" si="104"/>
        <v>1</v>
      </c>
    </row>
    <row r="6686" spans="1:27" ht="15.75" customHeight="1" x14ac:dyDescent="0.25">
      <c r="A6686">
        <v>18265399</v>
      </c>
      <c r="B6686" t="s">
        <v>13675</v>
      </c>
      <c r="C6686">
        <v>1</v>
      </c>
      <c r="D6686" t="s">
        <v>13426</v>
      </c>
      <c r="E6686" t="s">
        <v>13676</v>
      </c>
      <c r="F6686" t="s">
        <v>13565</v>
      </c>
      <c r="G6686" t="s">
        <v>13566</v>
      </c>
      <c r="H6686">
        <v>77.326362599999996</v>
      </c>
      <c r="I6686">
        <v>28.567720600000001</v>
      </c>
      <c r="J6686" t="s">
        <v>715</v>
      </c>
      <c r="K6686" t="s">
        <v>28</v>
      </c>
      <c r="L6686" t="s">
        <v>29</v>
      </c>
      <c r="M6686" t="s">
        <v>29</v>
      </c>
      <c r="N6686" t="s">
        <v>29</v>
      </c>
      <c r="O6686" t="s">
        <v>29</v>
      </c>
      <c r="P6686">
        <v>1</v>
      </c>
      <c r="Q6686">
        <v>0</v>
      </c>
      <c r="R6686">
        <v>300</v>
      </c>
      <c r="S6686" t="str">
        <f>IF(Table1[[#This Row],[Average_Cost_for_two]]&lt;500,"Low",IF(Table1[[#This Row],[Average_Cost_for_two]]&lt;=1500,"Medium","High"))</f>
        <v>Low</v>
      </c>
      <c r="T6686">
        <v>1</v>
      </c>
      <c r="U6686">
        <v>2010</v>
      </c>
      <c r="V6686">
        <v>3</v>
      </c>
      <c r="W6686">
        <v>28</v>
      </c>
      <c r="X6686">
        <f>IF(OR(Main!$U6686=0,
       Main!$V6686=0,
       Main!$W6686=0),
   "",
   DATE(Main!$U6686,
        Main!$V6686,
        Main!$W6686)
)</f>
        <v>40265</v>
      </c>
      <c r="Y6686">
        <f>Table1[[#This Row],[Average_Cost_for_two]]*VLOOKUP(Table1[[#This Row],[Currency]],currency!$A$2:$B$10,2,FALSE)</f>
        <v>3.6</v>
      </c>
      <c r="Z6686" t="str">
        <f>VLOOKUP(C6686,country!A:B,2,FALSE)</f>
        <v>India</v>
      </c>
      <c r="AA6686">
        <f t="shared" si="104"/>
        <v>1</v>
      </c>
    </row>
    <row r="6687" spans="1:27" ht="15.75" customHeight="1" x14ac:dyDescent="0.25">
      <c r="A6687">
        <v>18383529</v>
      </c>
      <c r="B6687" t="s">
        <v>7461</v>
      </c>
      <c r="C6687">
        <v>1</v>
      </c>
      <c r="D6687" t="s">
        <v>13426</v>
      </c>
      <c r="E6687" t="s">
        <v>13677</v>
      </c>
      <c r="F6687" t="s">
        <v>13569</v>
      </c>
      <c r="G6687" t="s">
        <v>13568</v>
      </c>
      <c r="H6687">
        <v>77.361780699999997</v>
      </c>
      <c r="I6687">
        <v>28.5692053</v>
      </c>
      <c r="J6687" t="s">
        <v>1054</v>
      </c>
      <c r="K6687" t="s">
        <v>28</v>
      </c>
      <c r="L6687" t="s">
        <v>29</v>
      </c>
      <c r="M6687" t="s">
        <v>29</v>
      </c>
      <c r="N6687" t="s">
        <v>29</v>
      </c>
      <c r="O6687" t="s">
        <v>29</v>
      </c>
      <c r="P6687">
        <v>1</v>
      </c>
      <c r="Q6687">
        <v>0</v>
      </c>
      <c r="R6687">
        <v>400</v>
      </c>
      <c r="S6687" t="str">
        <f>IF(Table1[[#This Row],[Average_Cost_for_two]]&lt;500,"Low",IF(Table1[[#This Row],[Average_Cost_for_two]]&lt;=1500,"Medium","High"))</f>
        <v>Low</v>
      </c>
      <c r="T6687">
        <v>1</v>
      </c>
      <c r="U6687">
        <v>2016</v>
      </c>
      <c r="V6687">
        <v>3</v>
      </c>
      <c r="W6687">
        <v>25</v>
      </c>
      <c r="X6687">
        <f>IF(OR(Main!$U6687=0,
       Main!$V6687=0,
       Main!$W6687=0),
   "",
   DATE(Main!$U6687,
        Main!$V6687,
        Main!$W6687)
)</f>
        <v>42454</v>
      </c>
      <c r="Y6687">
        <f>Table1[[#This Row],[Average_Cost_for_two]]*VLOOKUP(Table1[[#This Row],[Currency]],currency!$A$2:$B$10,2,FALSE)</f>
        <v>4.8</v>
      </c>
      <c r="Z6687" t="str">
        <f>VLOOKUP(C6687,country!A:B,2,FALSE)</f>
        <v>India</v>
      </c>
      <c r="AA6687">
        <f t="shared" si="104"/>
        <v>1</v>
      </c>
    </row>
    <row r="6688" spans="1:27" ht="15.75" customHeight="1" x14ac:dyDescent="0.25">
      <c r="A6688">
        <v>18478971</v>
      </c>
      <c r="B6688" t="s">
        <v>13678</v>
      </c>
      <c r="C6688">
        <v>1</v>
      </c>
      <c r="D6688" t="s">
        <v>13426</v>
      </c>
      <c r="E6688" t="s">
        <v>13679</v>
      </c>
      <c r="F6688" t="s">
        <v>13569</v>
      </c>
      <c r="G6688" t="s">
        <v>13568</v>
      </c>
      <c r="H6688">
        <v>0</v>
      </c>
      <c r="I6688">
        <v>0</v>
      </c>
      <c r="J6688" t="s">
        <v>480</v>
      </c>
      <c r="K6688" t="s">
        <v>28</v>
      </c>
      <c r="L6688" t="s">
        <v>29</v>
      </c>
      <c r="M6688" t="s">
        <v>29</v>
      </c>
      <c r="N6688" t="s">
        <v>29</v>
      </c>
      <c r="O6688" t="s">
        <v>29</v>
      </c>
      <c r="P6688">
        <v>1</v>
      </c>
      <c r="Q6688">
        <v>0</v>
      </c>
      <c r="R6688">
        <v>300</v>
      </c>
      <c r="S6688" t="str">
        <f>IF(Table1[[#This Row],[Average_Cost_for_two]]&lt;500,"Low",IF(Table1[[#This Row],[Average_Cost_for_two]]&lt;=1500,"Medium","High"))</f>
        <v>Low</v>
      </c>
      <c r="T6688">
        <v>1</v>
      </c>
      <c r="U6688">
        <v>2015</v>
      </c>
      <c r="V6688">
        <v>3</v>
      </c>
      <c r="W6688">
        <v>3</v>
      </c>
      <c r="X6688">
        <f>IF(OR(Main!$U6688=0,
       Main!$V6688=0,
       Main!$W6688=0),
   "",
   DATE(Main!$U6688,
        Main!$V6688,
        Main!$W6688)
)</f>
        <v>42066</v>
      </c>
      <c r="Y6688">
        <f>Table1[[#This Row],[Average_Cost_for_two]]*VLOOKUP(Table1[[#This Row],[Currency]],currency!$A$2:$B$10,2,FALSE)</f>
        <v>3.6</v>
      </c>
      <c r="Z6688" t="str">
        <f>VLOOKUP(C6688,country!A:B,2,FALSE)</f>
        <v>India</v>
      </c>
      <c r="AA6688">
        <f t="shared" si="104"/>
        <v>1</v>
      </c>
    </row>
    <row r="6689" spans="1:27" ht="15.75" customHeight="1" x14ac:dyDescent="0.25">
      <c r="A6689">
        <v>18426112</v>
      </c>
      <c r="B6689" t="s">
        <v>13680</v>
      </c>
      <c r="C6689">
        <v>1</v>
      </c>
      <c r="D6689" t="s">
        <v>13426</v>
      </c>
      <c r="E6689" t="s">
        <v>13681</v>
      </c>
      <c r="F6689" t="s">
        <v>13574</v>
      </c>
      <c r="G6689" t="s">
        <v>13575</v>
      </c>
      <c r="H6689">
        <v>77.374035800000001</v>
      </c>
      <c r="I6689">
        <v>28.550650000000001</v>
      </c>
      <c r="J6689" t="s">
        <v>27</v>
      </c>
      <c r="K6689" t="s">
        <v>28</v>
      </c>
      <c r="L6689" t="s">
        <v>29</v>
      </c>
      <c r="M6689" t="s">
        <v>29</v>
      </c>
      <c r="N6689" t="s">
        <v>29</v>
      </c>
      <c r="O6689" t="s">
        <v>29</v>
      </c>
      <c r="P6689">
        <v>1</v>
      </c>
      <c r="Q6689">
        <v>0</v>
      </c>
      <c r="R6689">
        <v>200</v>
      </c>
      <c r="S6689" t="str">
        <f>IF(Table1[[#This Row],[Average_Cost_for_two]]&lt;500,"Low",IF(Table1[[#This Row],[Average_Cost_for_two]]&lt;=1500,"Medium","High"))</f>
        <v>Low</v>
      </c>
      <c r="T6689">
        <v>1</v>
      </c>
      <c r="U6689">
        <v>2013</v>
      </c>
      <c r="V6689">
        <v>3</v>
      </c>
      <c r="W6689">
        <v>25</v>
      </c>
      <c r="X6689">
        <f>IF(OR(Main!$U6689=0,
       Main!$V6689=0,
       Main!$W6689=0),
   "",
   DATE(Main!$U6689,
        Main!$V6689,
        Main!$W6689)
)</f>
        <v>41358</v>
      </c>
      <c r="Y6689">
        <f>Table1[[#This Row],[Average_Cost_for_two]]*VLOOKUP(Table1[[#This Row],[Currency]],currency!$A$2:$B$10,2,FALSE)</f>
        <v>2.4</v>
      </c>
      <c r="Z6689" t="str">
        <f>VLOOKUP(C6689,country!A:B,2,FALSE)</f>
        <v>India</v>
      </c>
      <c r="AA6689">
        <f t="shared" si="104"/>
        <v>1</v>
      </c>
    </row>
    <row r="6690" spans="1:27" ht="15.75" customHeight="1" x14ac:dyDescent="0.25">
      <c r="A6690">
        <v>18419113</v>
      </c>
      <c r="B6690" t="s">
        <v>13682</v>
      </c>
      <c r="C6690">
        <v>1</v>
      </c>
      <c r="D6690" t="s">
        <v>13426</v>
      </c>
      <c r="E6690" t="s">
        <v>13683</v>
      </c>
      <c r="F6690" t="s">
        <v>13684</v>
      </c>
      <c r="G6690" t="s">
        <v>13685</v>
      </c>
      <c r="H6690">
        <v>77.375287</v>
      </c>
      <c r="I6690">
        <v>28.556236899999998</v>
      </c>
      <c r="J6690" t="s">
        <v>927</v>
      </c>
      <c r="K6690" t="s">
        <v>28</v>
      </c>
      <c r="L6690" t="s">
        <v>29</v>
      </c>
      <c r="M6690" t="s">
        <v>29</v>
      </c>
      <c r="N6690" t="s">
        <v>29</v>
      </c>
      <c r="O6690" t="s">
        <v>29</v>
      </c>
      <c r="P6690">
        <v>1</v>
      </c>
      <c r="Q6690">
        <v>0</v>
      </c>
      <c r="R6690">
        <v>300</v>
      </c>
      <c r="S6690" t="str">
        <f>IF(Table1[[#This Row],[Average_Cost_for_two]]&lt;500,"Low",IF(Table1[[#This Row],[Average_Cost_for_two]]&lt;=1500,"Medium","High"))</f>
        <v>Low</v>
      </c>
      <c r="T6690">
        <v>1</v>
      </c>
      <c r="U6690">
        <v>2010</v>
      </c>
      <c r="V6690">
        <v>3</v>
      </c>
      <c r="W6690">
        <v>14</v>
      </c>
      <c r="X6690">
        <f>IF(OR(Main!$U6690=0,
       Main!$V6690=0,
       Main!$W6690=0),
   "",
   DATE(Main!$U6690,
        Main!$V6690,
        Main!$W6690)
)</f>
        <v>40251</v>
      </c>
      <c r="Y6690">
        <f>Table1[[#This Row],[Average_Cost_for_two]]*VLOOKUP(Table1[[#This Row],[Currency]],currency!$A$2:$B$10,2,FALSE)</f>
        <v>3.6</v>
      </c>
      <c r="Z6690" t="str">
        <f>VLOOKUP(C6690,country!A:B,2,FALSE)</f>
        <v>India</v>
      </c>
      <c r="AA6690">
        <f t="shared" si="104"/>
        <v>1</v>
      </c>
    </row>
    <row r="6691" spans="1:27" ht="15.75" customHeight="1" x14ac:dyDescent="0.25">
      <c r="A6691">
        <v>18346998</v>
      </c>
      <c r="B6691" t="s">
        <v>13587</v>
      </c>
      <c r="C6691">
        <v>1</v>
      </c>
      <c r="D6691" t="s">
        <v>13426</v>
      </c>
      <c r="E6691" t="s">
        <v>13686</v>
      </c>
      <c r="F6691" t="s">
        <v>13400</v>
      </c>
      <c r="G6691" t="s">
        <v>13580</v>
      </c>
      <c r="H6691">
        <v>77.360751199999996</v>
      </c>
      <c r="I6691">
        <v>28.590666599999999</v>
      </c>
      <c r="J6691" t="s">
        <v>562</v>
      </c>
      <c r="K6691" t="s">
        <v>28</v>
      </c>
      <c r="L6691" t="s">
        <v>29</v>
      </c>
      <c r="M6691" t="s">
        <v>29</v>
      </c>
      <c r="N6691" t="s">
        <v>29</v>
      </c>
      <c r="O6691" t="s">
        <v>29</v>
      </c>
      <c r="P6691">
        <v>1</v>
      </c>
      <c r="Q6691">
        <v>0</v>
      </c>
      <c r="R6691">
        <v>300</v>
      </c>
      <c r="S6691" t="str">
        <f>IF(Table1[[#This Row],[Average_Cost_for_two]]&lt;500,"Low",IF(Table1[[#This Row],[Average_Cost_for_two]]&lt;=1500,"Medium","High"))</f>
        <v>Low</v>
      </c>
      <c r="T6691">
        <v>1</v>
      </c>
      <c r="U6691">
        <v>2012</v>
      </c>
      <c r="V6691">
        <v>3</v>
      </c>
      <c r="W6691">
        <v>26</v>
      </c>
      <c r="X6691">
        <f>IF(OR(Main!$U6691=0,
       Main!$V6691=0,
       Main!$W6691=0),
   "",
   DATE(Main!$U6691,
        Main!$V6691,
        Main!$W6691)
)</f>
        <v>40994</v>
      </c>
      <c r="Y6691">
        <f>Table1[[#This Row],[Average_Cost_for_two]]*VLOOKUP(Table1[[#This Row],[Currency]],currency!$A$2:$B$10,2,FALSE)</f>
        <v>3.6</v>
      </c>
      <c r="Z6691" t="str">
        <f>VLOOKUP(C6691,country!A:B,2,FALSE)</f>
        <v>India</v>
      </c>
      <c r="AA6691">
        <f t="shared" si="104"/>
        <v>1</v>
      </c>
    </row>
    <row r="6692" spans="1:27" ht="15.75" customHeight="1" x14ac:dyDescent="0.25">
      <c r="A6692">
        <v>304502</v>
      </c>
      <c r="B6692" t="s">
        <v>13687</v>
      </c>
      <c r="C6692">
        <v>1</v>
      </c>
      <c r="D6692" t="s">
        <v>13426</v>
      </c>
      <c r="E6692" t="s">
        <v>13688</v>
      </c>
      <c r="F6692" t="s">
        <v>13583</v>
      </c>
      <c r="G6692" t="s">
        <v>13584</v>
      </c>
      <c r="H6692">
        <v>77.352854399999998</v>
      </c>
      <c r="I6692">
        <v>28.6097471</v>
      </c>
      <c r="J6692" t="s">
        <v>27</v>
      </c>
      <c r="K6692" t="s">
        <v>28</v>
      </c>
      <c r="L6692" t="s">
        <v>29</v>
      </c>
      <c r="M6692" t="s">
        <v>29</v>
      </c>
      <c r="N6692" t="s">
        <v>29</v>
      </c>
      <c r="O6692" t="s">
        <v>29</v>
      </c>
      <c r="P6692">
        <v>1</v>
      </c>
      <c r="Q6692">
        <v>0</v>
      </c>
      <c r="R6692">
        <v>100</v>
      </c>
      <c r="S6692" t="str">
        <f>IF(Table1[[#This Row],[Average_Cost_for_two]]&lt;500,"Low",IF(Table1[[#This Row],[Average_Cost_for_two]]&lt;=1500,"Medium","High"))</f>
        <v>Low</v>
      </c>
      <c r="T6692">
        <v>1</v>
      </c>
      <c r="U6692">
        <v>2010</v>
      </c>
      <c r="V6692">
        <v>3</v>
      </c>
      <c r="W6692">
        <v>16</v>
      </c>
      <c r="X6692">
        <f>IF(OR(Main!$U6692=0,
       Main!$V6692=0,
       Main!$W6692=0),
   "",
   DATE(Main!$U6692,
        Main!$V6692,
        Main!$W6692)
)</f>
        <v>40253</v>
      </c>
      <c r="Y6692">
        <f>Table1[[#This Row],[Average_Cost_for_two]]*VLOOKUP(Table1[[#This Row],[Currency]],currency!$A$2:$B$10,2,FALSE)</f>
        <v>1.2</v>
      </c>
      <c r="Z6692" t="str">
        <f>VLOOKUP(C6692,country!A:B,2,FALSE)</f>
        <v>India</v>
      </c>
      <c r="AA6692">
        <f t="shared" si="104"/>
        <v>1</v>
      </c>
    </row>
    <row r="6693" spans="1:27" ht="15.75" customHeight="1" x14ac:dyDescent="0.25">
      <c r="A6693">
        <v>18424195</v>
      </c>
      <c r="B6693" t="s">
        <v>13689</v>
      </c>
      <c r="C6693">
        <v>1</v>
      </c>
      <c r="D6693" t="s">
        <v>13426</v>
      </c>
      <c r="E6693" t="s">
        <v>13690</v>
      </c>
      <c r="F6693" t="s">
        <v>13537</v>
      </c>
      <c r="G6693" t="s">
        <v>13538</v>
      </c>
      <c r="H6693">
        <v>77.355154299999995</v>
      </c>
      <c r="I6693">
        <v>28.621890700000002</v>
      </c>
      <c r="J6693" t="s">
        <v>27</v>
      </c>
      <c r="K6693" t="s">
        <v>28</v>
      </c>
      <c r="L6693" t="s">
        <v>29</v>
      </c>
      <c r="M6693" t="s">
        <v>29</v>
      </c>
      <c r="N6693" t="s">
        <v>29</v>
      </c>
      <c r="O6693" t="s">
        <v>29</v>
      </c>
      <c r="P6693">
        <v>1</v>
      </c>
      <c r="Q6693">
        <v>0</v>
      </c>
      <c r="R6693">
        <v>200</v>
      </c>
      <c r="S6693" t="str">
        <f>IF(Table1[[#This Row],[Average_Cost_for_two]]&lt;500,"Low",IF(Table1[[#This Row],[Average_Cost_for_two]]&lt;=1500,"Medium","High"))</f>
        <v>Low</v>
      </c>
      <c r="T6693">
        <v>1</v>
      </c>
      <c r="U6693">
        <v>2014</v>
      </c>
      <c r="V6693">
        <v>3</v>
      </c>
      <c r="W6693">
        <v>3</v>
      </c>
      <c r="X6693">
        <f>IF(OR(Main!$U6693=0,
       Main!$V6693=0,
       Main!$W6693=0),
   "",
   DATE(Main!$U6693,
        Main!$V6693,
        Main!$W6693)
)</f>
        <v>41701</v>
      </c>
      <c r="Y6693">
        <f>Table1[[#This Row],[Average_Cost_for_two]]*VLOOKUP(Table1[[#This Row],[Currency]],currency!$A$2:$B$10,2,FALSE)</f>
        <v>2.4</v>
      </c>
      <c r="Z6693" t="str">
        <f>VLOOKUP(C6693,country!A:B,2,FALSE)</f>
        <v>India</v>
      </c>
      <c r="AA6693">
        <f t="shared" si="104"/>
        <v>1</v>
      </c>
    </row>
    <row r="6694" spans="1:27" ht="15.75" customHeight="1" x14ac:dyDescent="0.25">
      <c r="A6694">
        <v>18409211</v>
      </c>
      <c r="B6694" t="s">
        <v>1390</v>
      </c>
      <c r="C6694">
        <v>1</v>
      </c>
      <c r="D6694" t="s">
        <v>13426</v>
      </c>
      <c r="E6694" t="s">
        <v>13691</v>
      </c>
      <c r="F6694" t="s">
        <v>13454</v>
      </c>
      <c r="G6694" t="s">
        <v>13455</v>
      </c>
      <c r="H6694">
        <v>0</v>
      </c>
      <c r="I6694">
        <v>0</v>
      </c>
      <c r="J6694" t="s">
        <v>1262</v>
      </c>
      <c r="K6694" t="s">
        <v>28</v>
      </c>
      <c r="L6694" t="s">
        <v>29</v>
      </c>
      <c r="M6694" t="s">
        <v>29</v>
      </c>
      <c r="N6694" t="s">
        <v>29</v>
      </c>
      <c r="O6694" t="s">
        <v>29</v>
      </c>
      <c r="P6694">
        <v>1</v>
      </c>
      <c r="Q6694">
        <v>0</v>
      </c>
      <c r="R6694">
        <v>300</v>
      </c>
      <c r="S6694" t="str">
        <f>IF(Table1[[#This Row],[Average_Cost_for_two]]&lt;500,"Low",IF(Table1[[#This Row],[Average_Cost_for_two]]&lt;=1500,"Medium","High"))</f>
        <v>Low</v>
      </c>
      <c r="T6694">
        <v>1</v>
      </c>
      <c r="U6694">
        <v>2011</v>
      </c>
      <c r="V6694">
        <v>3</v>
      </c>
      <c r="W6694">
        <v>21</v>
      </c>
      <c r="X6694">
        <f>IF(OR(Main!$U6694=0,
       Main!$V6694=0,
       Main!$W6694=0),
   "",
   DATE(Main!$U6694,
        Main!$V6694,
        Main!$W6694)
)</f>
        <v>40623</v>
      </c>
      <c r="Y6694">
        <f>Table1[[#This Row],[Average_Cost_for_two]]*VLOOKUP(Table1[[#This Row],[Currency]],currency!$A$2:$B$10,2,FALSE)</f>
        <v>3.6</v>
      </c>
      <c r="Z6694" t="str">
        <f>VLOOKUP(C6694,country!A:B,2,FALSE)</f>
        <v>India</v>
      </c>
      <c r="AA6694">
        <f t="shared" si="104"/>
        <v>1</v>
      </c>
    </row>
    <row r="6695" spans="1:27" ht="15.75" customHeight="1" x14ac:dyDescent="0.25">
      <c r="A6695">
        <v>18490967</v>
      </c>
      <c r="B6695" t="s">
        <v>13692</v>
      </c>
      <c r="C6695">
        <v>1</v>
      </c>
      <c r="D6695" t="s">
        <v>13426</v>
      </c>
      <c r="E6695" t="s">
        <v>13693</v>
      </c>
      <c r="F6695" t="s">
        <v>13509</v>
      </c>
      <c r="G6695" t="s">
        <v>13510</v>
      </c>
      <c r="H6695">
        <v>0</v>
      </c>
      <c r="I6695">
        <v>0</v>
      </c>
      <c r="J6695" t="s">
        <v>580</v>
      </c>
      <c r="K6695" t="s">
        <v>28</v>
      </c>
      <c r="L6695" t="s">
        <v>29</v>
      </c>
      <c r="M6695" t="s">
        <v>29</v>
      </c>
      <c r="N6695" t="s">
        <v>29</v>
      </c>
      <c r="O6695" t="s">
        <v>29</v>
      </c>
      <c r="P6695">
        <v>1</v>
      </c>
      <c r="Q6695">
        <v>0</v>
      </c>
      <c r="R6695">
        <v>400</v>
      </c>
      <c r="S6695" t="str">
        <f>IF(Table1[[#This Row],[Average_Cost_for_two]]&lt;500,"Low",IF(Table1[[#This Row],[Average_Cost_for_two]]&lt;=1500,"Medium","High"))</f>
        <v>Low</v>
      </c>
      <c r="T6695">
        <v>1</v>
      </c>
      <c r="U6695">
        <v>2010</v>
      </c>
      <c r="V6695">
        <v>3</v>
      </c>
      <c r="W6695">
        <v>11</v>
      </c>
      <c r="X6695">
        <f>IF(OR(Main!$U6695=0,
       Main!$V6695=0,
       Main!$W6695=0),
   "",
   DATE(Main!$U6695,
        Main!$V6695,
        Main!$W6695)
)</f>
        <v>40248</v>
      </c>
      <c r="Y6695">
        <f>Table1[[#This Row],[Average_Cost_for_two]]*VLOOKUP(Table1[[#This Row],[Currency]],currency!$A$2:$B$10,2,FALSE)</f>
        <v>4.8</v>
      </c>
      <c r="Z6695" t="str">
        <f>VLOOKUP(C6695,country!A:B,2,FALSE)</f>
        <v>India</v>
      </c>
      <c r="AA6695">
        <f t="shared" si="104"/>
        <v>1</v>
      </c>
    </row>
    <row r="6696" spans="1:27" ht="15.75" customHeight="1" x14ac:dyDescent="0.25">
      <c r="A6696">
        <v>18439544</v>
      </c>
      <c r="B6696" t="s">
        <v>6382</v>
      </c>
      <c r="C6696">
        <v>1</v>
      </c>
      <c r="D6696" t="s">
        <v>13426</v>
      </c>
      <c r="E6696" t="s">
        <v>13694</v>
      </c>
      <c r="F6696" t="s">
        <v>13509</v>
      </c>
      <c r="G6696" t="s">
        <v>13510</v>
      </c>
      <c r="H6696">
        <v>77.379864400000002</v>
      </c>
      <c r="I6696">
        <v>28.607650899999999</v>
      </c>
      <c r="J6696" t="s">
        <v>27</v>
      </c>
      <c r="K6696" t="s">
        <v>28</v>
      </c>
      <c r="L6696" t="s">
        <v>29</v>
      </c>
      <c r="M6696" t="s">
        <v>29</v>
      </c>
      <c r="N6696" t="s">
        <v>29</v>
      </c>
      <c r="O6696" t="s">
        <v>29</v>
      </c>
      <c r="P6696">
        <v>2</v>
      </c>
      <c r="Q6696">
        <v>0</v>
      </c>
      <c r="R6696">
        <v>500</v>
      </c>
      <c r="S6696" t="str">
        <f>IF(Table1[[#This Row],[Average_Cost_for_two]]&lt;500,"Low",IF(Table1[[#This Row],[Average_Cost_for_two]]&lt;=1500,"Medium","High"))</f>
        <v>Medium</v>
      </c>
      <c r="T6696">
        <v>1</v>
      </c>
      <c r="U6696">
        <v>2011</v>
      </c>
      <c r="V6696">
        <v>3</v>
      </c>
      <c r="W6696">
        <v>25</v>
      </c>
      <c r="X6696">
        <f>IF(OR(Main!$U6696=0,
       Main!$V6696=0,
       Main!$W6696=0),
   "",
   DATE(Main!$U6696,
        Main!$V6696,
        Main!$W6696)
)</f>
        <v>40627</v>
      </c>
      <c r="Y6696">
        <f>Table1[[#This Row],[Average_Cost_for_two]]*VLOOKUP(Table1[[#This Row],[Currency]],currency!$A$2:$B$10,2,FALSE)</f>
        <v>6</v>
      </c>
      <c r="Z6696" t="str">
        <f>VLOOKUP(C6696,country!A:B,2,FALSE)</f>
        <v>India</v>
      </c>
      <c r="AA6696">
        <f t="shared" si="104"/>
        <v>1</v>
      </c>
    </row>
    <row r="6697" spans="1:27" ht="15.75" customHeight="1" x14ac:dyDescent="0.25">
      <c r="A6697">
        <v>18442657</v>
      </c>
      <c r="B6697" t="s">
        <v>13695</v>
      </c>
      <c r="C6697">
        <v>1</v>
      </c>
      <c r="D6697" t="s">
        <v>13426</v>
      </c>
      <c r="E6697" t="s">
        <v>13696</v>
      </c>
      <c r="F6697" t="s">
        <v>13513</v>
      </c>
      <c r="G6697" t="s">
        <v>13514</v>
      </c>
      <c r="H6697">
        <v>77.334696699999995</v>
      </c>
      <c r="I6697">
        <v>28.541938699999999</v>
      </c>
      <c r="J6697" t="s">
        <v>13697</v>
      </c>
      <c r="K6697" t="s">
        <v>28</v>
      </c>
      <c r="L6697" t="s">
        <v>29</v>
      </c>
      <c r="M6697" t="s">
        <v>29</v>
      </c>
      <c r="N6697" t="s">
        <v>29</v>
      </c>
      <c r="O6697" t="s">
        <v>29</v>
      </c>
      <c r="P6697">
        <v>2</v>
      </c>
      <c r="Q6697">
        <v>0</v>
      </c>
      <c r="R6697">
        <v>500</v>
      </c>
      <c r="S6697" t="str">
        <f>IF(Table1[[#This Row],[Average_Cost_for_two]]&lt;500,"Low",IF(Table1[[#This Row],[Average_Cost_for_two]]&lt;=1500,"Medium","High"))</f>
        <v>Medium</v>
      </c>
      <c r="T6697">
        <v>1</v>
      </c>
      <c r="U6697">
        <v>2015</v>
      </c>
      <c r="V6697">
        <v>3</v>
      </c>
      <c r="W6697">
        <v>28</v>
      </c>
      <c r="X6697">
        <f>IF(OR(Main!$U6697=0,
       Main!$V6697=0,
       Main!$W6697=0),
   "",
   DATE(Main!$U6697,
        Main!$V6697,
        Main!$W6697)
)</f>
        <v>42091</v>
      </c>
      <c r="Y6697">
        <f>Table1[[#This Row],[Average_Cost_for_two]]*VLOOKUP(Table1[[#This Row],[Currency]],currency!$A$2:$B$10,2,FALSE)</f>
        <v>6</v>
      </c>
      <c r="Z6697" t="str">
        <f>VLOOKUP(C6697,country!A:B,2,FALSE)</f>
        <v>India</v>
      </c>
      <c r="AA6697">
        <f t="shared" si="104"/>
        <v>1</v>
      </c>
    </row>
    <row r="6698" spans="1:27" ht="15.75" customHeight="1" x14ac:dyDescent="0.25">
      <c r="A6698">
        <v>18439721</v>
      </c>
      <c r="B6698" t="s">
        <v>13698</v>
      </c>
      <c r="C6698">
        <v>1</v>
      </c>
      <c r="D6698" t="s">
        <v>13426</v>
      </c>
      <c r="E6698" t="s">
        <v>13699</v>
      </c>
      <c r="F6698" t="s">
        <v>13552</v>
      </c>
      <c r="G6698" t="s">
        <v>13553</v>
      </c>
      <c r="H6698">
        <v>0</v>
      </c>
      <c r="I6698">
        <v>0</v>
      </c>
      <c r="J6698" t="s">
        <v>13700</v>
      </c>
      <c r="K6698" t="s">
        <v>28</v>
      </c>
      <c r="L6698" t="s">
        <v>29</v>
      </c>
      <c r="M6698" t="s">
        <v>29</v>
      </c>
      <c r="N6698" t="s">
        <v>29</v>
      </c>
      <c r="O6698" t="s">
        <v>29</v>
      </c>
      <c r="P6698">
        <v>1</v>
      </c>
      <c r="Q6698">
        <v>0</v>
      </c>
      <c r="R6698">
        <v>200</v>
      </c>
      <c r="S6698" t="str">
        <f>IF(Table1[[#This Row],[Average_Cost_for_two]]&lt;500,"Low",IF(Table1[[#This Row],[Average_Cost_for_two]]&lt;=1500,"Medium","High"))</f>
        <v>Low</v>
      </c>
      <c r="T6698">
        <v>1</v>
      </c>
      <c r="U6698">
        <v>2011</v>
      </c>
      <c r="V6698">
        <v>3</v>
      </c>
      <c r="W6698">
        <v>20</v>
      </c>
      <c r="X6698">
        <f>IF(OR(Main!$U6698=0,
       Main!$V6698=0,
       Main!$W6698=0),
   "",
   DATE(Main!$U6698,
        Main!$V6698,
        Main!$W6698)
)</f>
        <v>40622</v>
      </c>
      <c r="Y6698">
        <f>Table1[[#This Row],[Average_Cost_for_two]]*VLOOKUP(Table1[[#This Row],[Currency]],currency!$A$2:$B$10,2,FALSE)</f>
        <v>2.4</v>
      </c>
      <c r="Z6698" t="str">
        <f>VLOOKUP(C6698,country!A:B,2,FALSE)</f>
        <v>India</v>
      </c>
      <c r="AA6698">
        <f t="shared" si="104"/>
        <v>1</v>
      </c>
    </row>
    <row r="6699" spans="1:27" ht="15.75" customHeight="1" x14ac:dyDescent="0.25">
      <c r="A6699">
        <v>18445740</v>
      </c>
      <c r="B6699" t="s">
        <v>13701</v>
      </c>
      <c r="C6699">
        <v>1</v>
      </c>
      <c r="D6699" t="s">
        <v>13426</v>
      </c>
      <c r="E6699" t="s">
        <v>13702</v>
      </c>
      <c r="F6699" t="s">
        <v>13598</v>
      </c>
      <c r="G6699" t="s">
        <v>13599</v>
      </c>
      <c r="H6699">
        <v>77.511361480000005</v>
      </c>
      <c r="I6699">
        <v>28.463418839999999</v>
      </c>
      <c r="J6699" t="s">
        <v>567</v>
      </c>
      <c r="K6699" t="s">
        <v>28</v>
      </c>
      <c r="L6699" t="s">
        <v>29</v>
      </c>
      <c r="M6699" t="s">
        <v>29</v>
      </c>
      <c r="N6699" t="s">
        <v>29</v>
      </c>
      <c r="O6699" t="s">
        <v>29</v>
      </c>
      <c r="P6699">
        <v>1</v>
      </c>
      <c r="Q6699">
        <v>0</v>
      </c>
      <c r="R6699">
        <v>250</v>
      </c>
      <c r="S6699" t="str">
        <f>IF(Table1[[#This Row],[Average_Cost_for_two]]&lt;500,"Low",IF(Table1[[#This Row],[Average_Cost_for_two]]&lt;=1500,"Medium","High"))</f>
        <v>Low</v>
      </c>
      <c r="T6699">
        <v>1</v>
      </c>
      <c r="U6699">
        <v>2016</v>
      </c>
      <c r="V6699">
        <v>2</v>
      </c>
      <c r="W6699">
        <v>4</v>
      </c>
      <c r="X6699">
        <f>IF(OR(Main!$U6699=0,
       Main!$V6699=0,
       Main!$W6699=0),
   "",
   DATE(Main!$U6699,
        Main!$V6699,
        Main!$W6699)
)</f>
        <v>42404</v>
      </c>
      <c r="Y6699">
        <f>Table1[[#This Row],[Average_Cost_for_two]]*VLOOKUP(Table1[[#This Row],[Currency]],currency!$A$2:$B$10,2,FALSE)</f>
        <v>3</v>
      </c>
      <c r="Z6699" t="str">
        <f>VLOOKUP(C6699,country!A:B,2,FALSE)</f>
        <v>India</v>
      </c>
      <c r="AA6699">
        <f t="shared" si="104"/>
        <v>1</v>
      </c>
    </row>
    <row r="6700" spans="1:27" ht="15.75" customHeight="1" x14ac:dyDescent="0.25">
      <c r="A6700">
        <v>760</v>
      </c>
      <c r="B6700" t="s">
        <v>13703</v>
      </c>
      <c r="C6700">
        <v>1</v>
      </c>
      <c r="D6700" t="s">
        <v>23</v>
      </c>
      <c r="E6700" t="s">
        <v>13704</v>
      </c>
      <c r="F6700" t="s">
        <v>71</v>
      </c>
      <c r="G6700" t="s">
        <v>72</v>
      </c>
      <c r="H6700">
        <v>77.230411500000002</v>
      </c>
      <c r="I6700">
        <v>28.573212399999999</v>
      </c>
      <c r="J6700" t="s">
        <v>591</v>
      </c>
      <c r="K6700" t="s">
        <v>28</v>
      </c>
      <c r="L6700" t="s">
        <v>36</v>
      </c>
      <c r="M6700" t="s">
        <v>36</v>
      </c>
      <c r="N6700" t="s">
        <v>29</v>
      </c>
      <c r="O6700" t="s">
        <v>29</v>
      </c>
      <c r="P6700">
        <v>4</v>
      </c>
      <c r="Q6700">
        <v>354</v>
      </c>
      <c r="R6700">
        <v>2000</v>
      </c>
      <c r="S6700" t="str">
        <f>IF(Table1[[#This Row],[Average_Cost_for_two]]&lt;500,"Low",IF(Table1[[#This Row],[Average_Cost_for_two]]&lt;=1500,"Medium","High"))</f>
        <v>High</v>
      </c>
      <c r="T6700">
        <v>3.8</v>
      </c>
      <c r="U6700">
        <v>2013</v>
      </c>
      <c r="V6700">
        <v>2</v>
      </c>
      <c r="W6700">
        <v>15</v>
      </c>
      <c r="X6700">
        <f>IF(OR(Main!$U6700=0,
       Main!$V6700=0,
       Main!$W6700=0),
   "",
   DATE(Main!$U6700,
        Main!$V6700,
        Main!$W6700)
)</f>
        <v>41320</v>
      </c>
      <c r="Y6700">
        <f>Table1[[#This Row],[Average_Cost_for_two]]*VLOOKUP(Table1[[#This Row],[Currency]],currency!$A$2:$B$10,2,FALSE)</f>
        <v>24</v>
      </c>
      <c r="Z6700" t="str">
        <f>VLOOKUP(C6700,country!A:B,2,FALSE)</f>
        <v>India</v>
      </c>
      <c r="AA6700">
        <f t="shared" si="104"/>
        <v>1</v>
      </c>
    </row>
    <row r="6701" spans="1:27" ht="15.75" customHeight="1" x14ac:dyDescent="0.25">
      <c r="A6701">
        <v>18322648</v>
      </c>
      <c r="B6701" t="s">
        <v>13705</v>
      </c>
      <c r="C6701">
        <v>1</v>
      </c>
      <c r="D6701" t="s">
        <v>13426</v>
      </c>
      <c r="E6701" t="s">
        <v>13706</v>
      </c>
      <c r="F6701" t="s">
        <v>13601</v>
      </c>
      <c r="G6701" t="s">
        <v>13602</v>
      </c>
      <c r="H6701">
        <v>77.330737400000004</v>
      </c>
      <c r="I6701">
        <v>28.5881489</v>
      </c>
      <c r="J6701" t="s">
        <v>567</v>
      </c>
      <c r="K6701" t="s">
        <v>28</v>
      </c>
      <c r="L6701" t="s">
        <v>29</v>
      </c>
      <c r="M6701" t="s">
        <v>29</v>
      </c>
      <c r="N6701" t="s">
        <v>29</v>
      </c>
      <c r="O6701" t="s">
        <v>29</v>
      </c>
      <c r="P6701">
        <v>1</v>
      </c>
      <c r="Q6701">
        <v>0</v>
      </c>
      <c r="R6701">
        <v>200</v>
      </c>
      <c r="S6701" t="str">
        <f>IF(Table1[[#This Row],[Average_Cost_for_two]]&lt;500,"Low",IF(Table1[[#This Row],[Average_Cost_for_two]]&lt;=1500,"Medium","High"))</f>
        <v>Low</v>
      </c>
      <c r="T6701">
        <v>1</v>
      </c>
      <c r="U6701">
        <v>2011</v>
      </c>
      <c r="V6701">
        <v>2</v>
      </c>
      <c r="W6701">
        <v>14</v>
      </c>
      <c r="X6701">
        <f>IF(OR(Main!$U6701=0,
       Main!$V6701=0,
       Main!$W6701=0),
   "",
   DATE(Main!$U6701,
        Main!$V6701,
        Main!$W6701)
)</f>
        <v>40588</v>
      </c>
      <c r="Y6701">
        <f>Table1[[#This Row],[Average_Cost_for_two]]*VLOOKUP(Table1[[#This Row],[Currency]],currency!$A$2:$B$10,2,FALSE)</f>
        <v>2.4</v>
      </c>
      <c r="Z6701" t="str">
        <f>VLOOKUP(C6701,country!A:B,2,FALSE)</f>
        <v>India</v>
      </c>
      <c r="AA6701">
        <f t="shared" si="104"/>
        <v>1</v>
      </c>
    </row>
    <row r="6702" spans="1:27" ht="15.75" customHeight="1" x14ac:dyDescent="0.25">
      <c r="A6702">
        <v>18424173</v>
      </c>
      <c r="B6702" t="s">
        <v>13707</v>
      </c>
      <c r="C6702">
        <v>1</v>
      </c>
      <c r="D6702" t="s">
        <v>13426</v>
      </c>
      <c r="E6702" t="s">
        <v>13708</v>
      </c>
      <c r="F6702" t="s">
        <v>13436</v>
      </c>
      <c r="G6702" t="s">
        <v>13437</v>
      </c>
      <c r="H6702">
        <v>77.387546110000002</v>
      </c>
      <c r="I6702">
        <v>28.5337414</v>
      </c>
      <c r="J6702" t="s">
        <v>533</v>
      </c>
      <c r="K6702" t="s">
        <v>28</v>
      </c>
      <c r="L6702" t="s">
        <v>29</v>
      </c>
      <c r="M6702" t="s">
        <v>29</v>
      </c>
      <c r="N6702" t="s">
        <v>29</v>
      </c>
      <c r="O6702" t="s">
        <v>29</v>
      </c>
      <c r="P6702">
        <v>1</v>
      </c>
      <c r="Q6702">
        <v>0</v>
      </c>
      <c r="R6702">
        <v>200</v>
      </c>
      <c r="S6702" t="str">
        <f>IF(Table1[[#This Row],[Average_Cost_for_two]]&lt;500,"Low",IF(Table1[[#This Row],[Average_Cost_for_two]]&lt;=1500,"Medium","High"))</f>
        <v>Low</v>
      </c>
      <c r="T6702">
        <v>1</v>
      </c>
      <c r="U6702">
        <v>2015</v>
      </c>
      <c r="V6702">
        <v>2</v>
      </c>
      <c r="W6702">
        <v>28</v>
      </c>
      <c r="X6702">
        <f>IF(OR(Main!$U6702=0,
       Main!$V6702=0,
       Main!$W6702=0),
   "",
   DATE(Main!$U6702,
        Main!$V6702,
        Main!$W6702)
)</f>
        <v>42063</v>
      </c>
      <c r="Y6702">
        <f>Table1[[#This Row],[Average_Cost_for_two]]*VLOOKUP(Table1[[#This Row],[Currency]],currency!$A$2:$B$10,2,FALSE)</f>
        <v>2.4</v>
      </c>
      <c r="Z6702" t="str">
        <f>VLOOKUP(C6702,country!A:B,2,FALSE)</f>
        <v>India</v>
      </c>
      <c r="AA6702">
        <f t="shared" si="104"/>
        <v>1</v>
      </c>
    </row>
    <row r="6703" spans="1:27" ht="15.75" customHeight="1" x14ac:dyDescent="0.25">
      <c r="A6703">
        <v>18440413</v>
      </c>
      <c r="B6703" t="s">
        <v>13709</v>
      </c>
      <c r="C6703">
        <v>1</v>
      </c>
      <c r="D6703" t="s">
        <v>13426</v>
      </c>
      <c r="E6703" t="s">
        <v>13710</v>
      </c>
      <c r="F6703" t="s">
        <v>13469</v>
      </c>
      <c r="G6703" t="s">
        <v>13470</v>
      </c>
      <c r="H6703">
        <v>77.331711100000007</v>
      </c>
      <c r="I6703">
        <v>28.5488666</v>
      </c>
      <c r="J6703" t="s">
        <v>682</v>
      </c>
      <c r="K6703" t="s">
        <v>28</v>
      </c>
      <c r="L6703" t="s">
        <v>29</v>
      </c>
      <c r="M6703" t="s">
        <v>29</v>
      </c>
      <c r="N6703" t="s">
        <v>29</v>
      </c>
      <c r="O6703" t="s">
        <v>29</v>
      </c>
      <c r="P6703">
        <v>1</v>
      </c>
      <c r="Q6703">
        <v>0</v>
      </c>
      <c r="R6703">
        <v>200</v>
      </c>
      <c r="S6703" t="str">
        <f>IF(Table1[[#This Row],[Average_Cost_for_two]]&lt;500,"Low",IF(Table1[[#This Row],[Average_Cost_for_two]]&lt;=1500,"Medium","High"))</f>
        <v>Low</v>
      </c>
      <c r="T6703">
        <v>1</v>
      </c>
      <c r="U6703">
        <v>2016</v>
      </c>
      <c r="V6703">
        <v>2</v>
      </c>
      <c r="W6703">
        <v>10</v>
      </c>
      <c r="X6703">
        <f>IF(OR(Main!$U6703=0,
       Main!$V6703=0,
       Main!$W6703=0),
   "",
   DATE(Main!$U6703,
        Main!$V6703,
        Main!$W6703)
)</f>
        <v>42410</v>
      </c>
      <c r="Y6703">
        <f>Table1[[#This Row],[Average_Cost_for_two]]*VLOOKUP(Table1[[#This Row],[Currency]],currency!$A$2:$B$10,2,FALSE)</f>
        <v>2.4</v>
      </c>
      <c r="Z6703" t="str">
        <f>VLOOKUP(C6703,country!A:B,2,FALSE)</f>
        <v>India</v>
      </c>
      <c r="AA6703">
        <f t="shared" si="104"/>
        <v>1</v>
      </c>
    </row>
    <row r="6704" spans="1:27" ht="15.75" customHeight="1" x14ac:dyDescent="0.25">
      <c r="A6704">
        <v>18441663</v>
      </c>
      <c r="B6704" t="s">
        <v>891</v>
      </c>
      <c r="C6704">
        <v>1</v>
      </c>
      <c r="D6704" t="s">
        <v>13426</v>
      </c>
      <c r="E6704" t="s">
        <v>13711</v>
      </c>
      <c r="F6704" t="s">
        <v>13446</v>
      </c>
      <c r="G6704" t="s">
        <v>13447</v>
      </c>
      <c r="H6704">
        <v>77.377800100000002</v>
      </c>
      <c r="I6704">
        <v>28.513708099999999</v>
      </c>
      <c r="J6704" t="s">
        <v>500</v>
      </c>
      <c r="K6704" t="s">
        <v>28</v>
      </c>
      <c r="L6704" t="s">
        <v>29</v>
      </c>
      <c r="M6704" t="s">
        <v>29</v>
      </c>
      <c r="N6704" t="s">
        <v>29</v>
      </c>
      <c r="O6704" t="s">
        <v>29</v>
      </c>
      <c r="P6704">
        <v>1</v>
      </c>
      <c r="Q6704">
        <v>0</v>
      </c>
      <c r="R6704">
        <v>450</v>
      </c>
      <c r="S6704" t="str">
        <f>IF(Table1[[#This Row],[Average_Cost_for_two]]&lt;500,"Low",IF(Table1[[#This Row],[Average_Cost_for_two]]&lt;=1500,"Medium","High"))</f>
        <v>Low</v>
      </c>
      <c r="T6704">
        <v>1</v>
      </c>
      <c r="U6704">
        <v>2017</v>
      </c>
      <c r="V6704">
        <v>2</v>
      </c>
      <c r="W6704">
        <v>20</v>
      </c>
      <c r="X6704">
        <f>IF(OR(Main!$U6704=0,
       Main!$V6704=0,
       Main!$W6704=0),
   "",
   DATE(Main!$U6704,
        Main!$V6704,
        Main!$W6704)
)</f>
        <v>42786</v>
      </c>
      <c r="Y6704">
        <f>Table1[[#This Row],[Average_Cost_for_two]]*VLOOKUP(Table1[[#This Row],[Currency]],currency!$A$2:$B$10,2,FALSE)</f>
        <v>5.4</v>
      </c>
      <c r="Z6704" t="str">
        <f>VLOOKUP(C6704,country!A:B,2,FALSE)</f>
        <v>India</v>
      </c>
      <c r="AA6704">
        <f t="shared" si="104"/>
        <v>1</v>
      </c>
    </row>
    <row r="6705" spans="1:27" ht="15.75" customHeight="1" x14ac:dyDescent="0.25">
      <c r="A6705">
        <v>18492041</v>
      </c>
      <c r="B6705" t="s">
        <v>13712</v>
      </c>
      <c r="C6705">
        <v>1</v>
      </c>
      <c r="D6705" t="s">
        <v>13426</v>
      </c>
      <c r="E6705" t="s">
        <v>13713</v>
      </c>
      <c r="F6705" t="s">
        <v>12612</v>
      </c>
      <c r="G6705" t="s">
        <v>13487</v>
      </c>
      <c r="H6705">
        <v>77.344634600000006</v>
      </c>
      <c r="I6705">
        <v>28.597325900000001</v>
      </c>
      <c r="J6705" t="s">
        <v>27</v>
      </c>
      <c r="K6705" t="s">
        <v>28</v>
      </c>
      <c r="L6705" t="s">
        <v>29</v>
      </c>
      <c r="M6705" t="s">
        <v>29</v>
      </c>
      <c r="N6705" t="s">
        <v>29</v>
      </c>
      <c r="O6705" t="s">
        <v>29</v>
      </c>
      <c r="P6705">
        <v>1</v>
      </c>
      <c r="Q6705">
        <v>0</v>
      </c>
      <c r="R6705">
        <v>200</v>
      </c>
      <c r="S6705" t="str">
        <f>IF(Table1[[#This Row],[Average_Cost_for_two]]&lt;500,"Low",IF(Table1[[#This Row],[Average_Cost_for_two]]&lt;=1500,"Medium","High"))</f>
        <v>Low</v>
      </c>
      <c r="T6705">
        <v>1</v>
      </c>
      <c r="U6705">
        <v>2012</v>
      </c>
      <c r="V6705">
        <v>2</v>
      </c>
      <c r="W6705">
        <v>24</v>
      </c>
      <c r="X6705">
        <f>IF(OR(Main!$U6705=0,
       Main!$V6705=0,
       Main!$W6705=0),
   "",
   DATE(Main!$U6705,
        Main!$V6705,
        Main!$W6705)
)</f>
        <v>40963</v>
      </c>
      <c r="Y6705">
        <f>Table1[[#This Row],[Average_Cost_for_two]]*VLOOKUP(Table1[[#This Row],[Currency]],currency!$A$2:$B$10,2,FALSE)</f>
        <v>2.4</v>
      </c>
      <c r="Z6705" t="str">
        <f>VLOOKUP(C6705,country!A:B,2,FALSE)</f>
        <v>India</v>
      </c>
      <c r="AA6705">
        <f t="shared" si="104"/>
        <v>1</v>
      </c>
    </row>
    <row r="6706" spans="1:27" ht="15.75" customHeight="1" x14ac:dyDescent="0.25">
      <c r="A6706">
        <v>18244407</v>
      </c>
      <c r="B6706" t="s">
        <v>13714</v>
      </c>
      <c r="C6706">
        <v>1</v>
      </c>
      <c r="D6706" t="s">
        <v>13426</v>
      </c>
      <c r="E6706" t="s">
        <v>13715</v>
      </c>
      <c r="F6706" t="s">
        <v>13400</v>
      </c>
      <c r="G6706" t="s">
        <v>13580</v>
      </c>
      <c r="H6706">
        <v>77.360751199999996</v>
      </c>
      <c r="I6706">
        <v>28.590666599999999</v>
      </c>
      <c r="J6706" t="s">
        <v>27</v>
      </c>
      <c r="K6706" t="s">
        <v>28</v>
      </c>
      <c r="L6706" t="s">
        <v>29</v>
      </c>
      <c r="M6706" t="s">
        <v>29</v>
      </c>
      <c r="N6706" t="s">
        <v>29</v>
      </c>
      <c r="O6706" t="s">
        <v>29</v>
      </c>
      <c r="P6706">
        <v>1</v>
      </c>
      <c r="Q6706">
        <v>0</v>
      </c>
      <c r="R6706">
        <v>300</v>
      </c>
      <c r="S6706" t="str">
        <f>IF(Table1[[#This Row],[Average_Cost_for_two]]&lt;500,"Low",IF(Table1[[#This Row],[Average_Cost_for_two]]&lt;=1500,"Medium","High"))</f>
        <v>Low</v>
      </c>
      <c r="T6706">
        <v>1</v>
      </c>
      <c r="U6706">
        <v>2017</v>
      </c>
      <c r="V6706">
        <v>2</v>
      </c>
      <c r="W6706">
        <v>17</v>
      </c>
      <c r="X6706">
        <f>IF(OR(Main!$U6706=0,
       Main!$V6706=0,
       Main!$W6706=0),
   "",
   DATE(Main!$U6706,
        Main!$V6706,
        Main!$W6706)
)</f>
        <v>42783</v>
      </c>
      <c r="Y6706">
        <f>Table1[[#This Row],[Average_Cost_for_two]]*VLOOKUP(Table1[[#This Row],[Currency]],currency!$A$2:$B$10,2,FALSE)</f>
        <v>3.6</v>
      </c>
      <c r="Z6706" t="str">
        <f>VLOOKUP(C6706,country!A:B,2,FALSE)</f>
        <v>India</v>
      </c>
      <c r="AA6706">
        <f t="shared" si="104"/>
        <v>1</v>
      </c>
    </row>
    <row r="6707" spans="1:27" ht="15.75" customHeight="1" x14ac:dyDescent="0.25">
      <c r="A6707">
        <v>18409196</v>
      </c>
      <c r="B6707" t="s">
        <v>1390</v>
      </c>
      <c r="C6707">
        <v>1</v>
      </c>
      <c r="D6707" t="s">
        <v>13426</v>
      </c>
      <c r="E6707" t="s">
        <v>13716</v>
      </c>
      <c r="F6707" t="s">
        <v>11239</v>
      </c>
      <c r="G6707" t="s">
        <v>13717</v>
      </c>
      <c r="H6707">
        <v>77.354540900000003</v>
      </c>
      <c r="I6707">
        <v>28.600535399999998</v>
      </c>
      <c r="J6707" t="s">
        <v>1262</v>
      </c>
      <c r="K6707" t="s">
        <v>28</v>
      </c>
      <c r="L6707" t="s">
        <v>29</v>
      </c>
      <c r="M6707" t="s">
        <v>29</v>
      </c>
      <c r="N6707" t="s">
        <v>29</v>
      </c>
      <c r="O6707" t="s">
        <v>29</v>
      </c>
      <c r="P6707">
        <v>1</v>
      </c>
      <c r="Q6707">
        <v>0</v>
      </c>
      <c r="R6707">
        <v>300</v>
      </c>
      <c r="S6707" t="str">
        <f>IF(Table1[[#This Row],[Average_Cost_for_two]]&lt;500,"Low",IF(Table1[[#This Row],[Average_Cost_for_two]]&lt;=1500,"Medium","High"))</f>
        <v>Low</v>
      </c>
      <c r="T6707">
        <v>1</v>
      </c>
      <c r="U6707">
        <v>2015</v>
      </c>
      <c r="V6707">
        <v>2</v>
      </c>
      <c r="W6707">
        <v>25</v>
      </c>
      <c r="X6707">
        <f>IF(OR(Main!$U6707=0,
       Main!$V6707=0,
       Main!$W6707=0),
   "",
   DATE(Main!$U6707,
        Main!$V6707,
        Main!$W6707)
)</f>
        <v>42060</v>
      </c>
      <c r="Y6707">
        <f>Table1[[#This Row],[Average_Cost_for_two]]*VLOOKUP(Table1[[#This Row],[Currency]],currency!$A$2:$B$10,2,FALSE)</f>
        <v>3.6</v>
      </c>
      <c r="Z6707" t="str">
        <f>VLOOKUP(C6707,country!A:B,2,FALSE)</f>
        <v>India</v>
      </c>
      <c r="AA6707">
        <f t="shared" si="104"/>
        <v>1</v>
      </c>
    </row>
    <row r="6708" spans="1:27" ht="15.75" customHeight="1" x14ac:dyDescent="0.25">
      <c r="A6708">
        <v>304487</v>
      </c>
      <c r="B6708" t="s">
        <v>8619</v>
      </c>
      <c r="C6708">
        <v>1</v>
      </c>
      <c r="D6708" t="s">
        <v>13426</v>
      </c>
      <c r="E6708" t="s">
        <v>13718</v>
      </c>
      <c r="F6708" t="s">
        <v>13583</v>
      </c>
      <c r="G6708" t="s">
        <v>13584</v>
      </c>
      <c r="H6708">
        <v>77.353186669999999</v>
      </c>
      <c r="I6708">
        <v>28.61007</v>
      </c>
      <c r="J6708" t="s">
        <v>797</v>
      </c>
      <c r="K6708" t="s">
        <v>28</v>
      </c>
      <c r="L6708" t="s">
        <v>29</v>
      </c>
      <c r="M6708" t="s">
        <v>29</v>
      </c>
      <c r="N6708" t="s">
        <v>29</v>
      </c>
      <c r="O6708" t="s">
        <v>29</v>
      </c>
      <c r="P6708">
        <v>1</v>
      </c>
      <c r="Q6708">
        <v>0</v>
      </c>
      <c r="R6708">
        <v>150</v>
      </c>
      <c r="S6708" t="str">
        <f>IF(Table1[[#This Row],[Average_Cost_for_two]]&lt;500,"Low",IF(Table1[[#This Row],[Average_Cost_for_two]]&lt;=1500,"Medium","High"))</f>
        <v>Low</v>
      </c>
      <c r="T6708">
        <v>1</v>
      </c>
      <c r="U6708">
        <v>2011</v>
      </c>
      <c r="V6708">
        <v>2</v>
      </c>
      <c r="W6708">
        <v>21</v>
      </c>
      <c r="X6708">
        <f>IF(OR(Main!$U6708=0,
       Main!$V6708=0,
       Main!$W6708=0),
   "",
   DATE(Main!$U6708,
        Main!$V6708,
        Main!$W6708)
)</f>
        <v>40595</v>
      </c>
      <c r="Y6708">
        <f>Table1[[#This Row],[Average_Cost_for_two]]*VLOOKUP(Table1[[#This Row],[Currency]],currency!$A$2:$B$10,2,FALSE)</f>
        <v>1.8</v>
      </c>
      <c r="Z6708" t="str">
        <f>VLOOKUP(C6708,country!A:B,2,FALSE)</f>
        <v>India</v>
      </c>
      <c r="AA6708">
        <f t="shared" si="104"/>
        <v>1</v>
      </c>
    </row>
    <row r="6709" spans="1:27" ht="15.75" customHeight="1" x14ac:dyDescent="0.25">
      <c r="A6709">
        <v>18432223</v>
      </c>
      <c r="B6709" t="s">
        <v>13719</v>
      </c>
      <c r="C6709">
        <v>1</v>
      </c>
      <c r="D6709" t="s">
        <v>13426</v>
      </c>
      <c r="E6709" t="s">
        <v>13720</v>
      </c>
      <c r="F6709" t="s">
        <v>13721</v>
      </c>
      <c r="G6709" t="s">
        <v>13722</v>
      </c>
      <c r="H6709">
        <v>77.362560000000002</v>
      </c>
      <c r="I6709">
        <v>28.608422600000001</v>
      </c>
      <c r="J6709" t="s">
        <v>580</v>
      </c>
      <c r="K6709" t="s">
        <v>28</v>
      </c>
      <c r="L6709" t="s">
        <v>29</v>
      </c>
      <c r="M6709" t="s">
        <v>29</v>
      </c>
      <c r="N6709" t="s">
        <v>29</v>
      </c>
      <c r="O6709" t="s">
        <v>29</v>
      </c>
      <c r="P6709">
        <v>1</v>
      </c>
      <c r="Q6709">
        <v>0</v>
      </c>
      <c r="R6709">
        <v>300</v>
      </c>
      <c r="S6709" t="str">
        <f>IF(Table1[[#This Row],[Average_Cost_for_two]]&lt;500,"Low",IF(Table1[[#This Row],[Average_Cost_for_two]]&lt;=1500,"Medium","High"))</f>
        <v>Low</v>
      </c>
      <c r="T6709">
        <v>1</v>
      </c>
      <c r="U6709">
        <v>2014</v>
      </c>
      <c r="V6709">
        <v>2</v>
      </c>
      <c r="W6709">
        <v>7</v>
      </c>
      <c r="X6709">
        <f>IF(OR(Main!$U6709=0,
       Main!$V6709=0,
       Main!$W6709=0),
   "",
   DATE(Main!$U6709,
        Main!$V6709,
        Main!$W6709)
)</f>
        <v>41677</v>
      </c>
      <c r="Y6709">
        <f>Table1[[#This Row],[Average_Cost_for_two]]*VLOOKUP(Table1[[#This Row],[Currency]],currency!$A$2:$B$10,2,FALSE)</f>
        <v>3.6</v>
      </c>
      <c r="Z6709" t="str">
        <f>VLOOKUP(C6709,country!A:B,2,FALSE)</f>
        <v>India</v>
      </c>
      <c r="AA6709">
        <f t="shared" si="104"/>
        <v>1</v>
      </c>
    </row>
    <row r="6710" spans="1:27" ht="15.75" customHeight="1" x14ac:dyDescent="0.25">
      <c r="A6710">
        <v>18388148</v>
      </c>
      <c r="B6710" t="s">
        <v>13723</v>
      </c>
      <c r="C6710">
        <v>1</v>
      </c>
      <c r="D6710" t="s">
        <v>13426</v>
      </c>
      <c r="E6710" t="s">
        <v>13510</v>
      </c>
      <c r="F6710" t="s">
        <v>13509</v>
      </c>
      <c r="G6710" t="s">
        <v>13510</v>
      </c>
      <c r="H6710">
        <v>77.377126700000005</v>
      </c>
      <c r="I6710">
        <v>28.600823699999999</v>
      </c>
      <c r="J6710" t="s">
        <v>27</v>
      </c>
      <c r="K6710" t="s">
        <v>28</v>
      </c>
      <c r="L6710" t="s">
        <v>29</v>
      </c>
      <c r="M6710" t="s">
        <v>29</v>
      </c>
      <c r="N6710" t="s">
        <v>29</v>
      </c>
      <c r="O6710" t="s">
        <v>29</v>
      </c>
      <c r="P6710">
        <v>1</v>
      </c>
      <c r="Q6710">
        <v>0</v>
      </c>
      <c r="R6710">
        <v>200</v>
      </c>
      <c r="S6710" t="str">
        <f>IF(Table1[[#This Row],[Average_Cost_for_two]]&lt;500,"Low",IF(Table1[[#This Row],[Average_Cost_for_two]]&lt;=1500,"Medium","High"))</f>
        <v>Low</v>
      </c>
      <c r="T6710">
        <v>1</v>
      </c>
      <c r="U6710">
        <v>2012</v>
      </c>
      <c r="V6710">
        <v>2</v>
      </c>
      <c r="W6710">
        <v>25</v>
      </c>
      <c r="X6710">
        <f>IF(OR(Main!$U6710=0,
       Main!$V6710=0,
       Main!$W6710=0),
   "",
   DATE(Main!$U6710,
        Main!$V6710,
        Main!$W6710)
)</f>
        <v>40964</v>
      </c>
      <c r="Y6710">
        <f>Table1[[#This Row],[Average_Cost_for_two]]*VLOOKUP(Table1[[#This Row],[Currency]],currency!$A$2:$B$10,2,FALSE)</f>
        <v>2.4</v>
      </c>
      <c r="Z6710" t="str">
        <f>VLOOKUP(C6710,country!A:B,2,FALSE)</f>
        <v>India</v>
      </c>
      <c r="AA6710">
        <f t="shared" si="104"/>
        <v>1</v>
      </c>
    </row>
    <row r="6711" spans="1:27" ht="15.75" customHeight="1" x14ac:dyDescent="0.25">
      <c r="A6711">
        <v>18435336</v>
      </c>
      <c r="B6711" t="s">
        <v>13724</v>
      </c>
      <c r="C6711">
        <v>1</v>
      </c>
      <c r="D6711" t="s">
        <v>13426</v>
      </c>
      <c r="E6711" t="s">
        <v>13725</v>
      </c>
      <c r="F6711" t="s">
        <v>13513</v>
      </c>
      <c r="G6711" t="s">
        <v>13514</v>
      </c>
      <c r="H6711">
        <v>77.399191099999996</v>
      </c>
      <c r="I6711">
        <v>28.585398900000001</v>
      </c>
      <c r="J6711" t="s">
        <v>866</v>
      </c>
      <c r="K6711" t="s">
        <v>28</v>
      </c>
      <c r="L6711" t="s">
        <v>29</v>
      </c>
      <c r="M6711" t="s">
        <v>29</v>
      </c>
      <c r="N6711" t="s">
        <v>29</v>
      </c>
      <c r="O6711" t="s">
        <v>29</v>
      </c>
      <c r="P6711">
        <v>1</v>
      </c>
      <c r="Q6711">
        <v>0</v>
      </c>
      <c r="R6711">
        <v>100</v>
      </c>
      <c r="S6711" t="str">
        <f>IF(Table1[[#This Row],[Average_Cost_for_two]]&lt;500,"Low",IF(Table1[[#This Row],[Average_Cost_for_two]]&lt;=1500,"Medium","High"))</f>
        <v>Low</v>
      </c>
      <c r="T6711">
        <v>1</v>
      </c>
      <c r="U6711">
        <v>2010</v>
      </c>
      <c r="V6711">
        <v>2</v>
      </c>
      <c r="W6711">
        <v>6</v>
      </c>
      <c r="X6711">
        <f>IF(OR(Main!$U6711=0,
       Main!$V6711=0,
       Main!$W6711=0),
   "",
   DATE(Main!$U6711,
        Main!$V6711,
        Main!$W6711)
)</f>
        <v>40215</v>
      </c>
      <c r="Y6711">
        <f>Table1[[#This Row],[Average_Cost_for_two]]*VLOOKUP(Table1[[#This Row],[Currency]],currency!$A$2:$B$10,2,FALSE)</f>
        <v>1.2</v>
      </c>
      <c r="Z6711" t="str">
        <f>VLOOKUP(C6711,country!A:B,2,FALSE)</f>
        <v>India</v>
      </c>
      <c r="AA6711">
        <f t="shared" si="104"/>
        <v>1</v>
      </c>
    </row>
    <row r="6712" spans="1:27" ht="15.75" customHeight="1" x14ac:dyDescent="0.25">
      <c r="A6712">
        <v>18418232</v>
      </c>
      <c r="B6712" t="s">
        <v>13726</v>
      </c>
      <c r="C6712">
        <v>1</v>
      </c>
      <c r="D6712" t="s">
        <v>13426</v>
      </c>
      <c r="E6712" t="s">
        <v>13727</v>
      </c>
      <c r="F6712" t="s">
        <v>13513</v>
      </c>
      <c r="G6712" t="s">
        <v>13514</v>
      </c>
      <c r="H6712">
        <v>77.399277600000005</v>
      </c>
      <c r="I6712">
        <v>28.585280000000001</v>
      </c>
      <c r="J6712" t="s">
        <v>523</v>
      </c>
      <c r="K6712" t="s">
        <v>28</v>
      </c>
      <c r="L6712" t="s">
        <v>29</v>
      </c>
      <c r="M6712" t="s">
        <v>29</v>
      </c>
      <c r="N6712" t="s">
        <v>29</v>
      </c>
      <c r="O6712" t="s">
        <v>29</v>
      </c>
      <c r="P6712">
        <v>1</v>
      </c>
      <c r="Q6712">
        <v>0</v>
      </c>
      <c r="R6712">
        <v>100</v>
      </c>
      <c r="S6712" t="str">
        <f>IF(Table1[[#This Row],[Average_Cost_for_two]]&lt;500,"Low",IF(Table1[[#This Row],[Average_Cost_for_two]]&lt;=1500,"Medium","High"))</f>
        <v>Low</v>
      </c>
      <c r="T6712">
        <v>1</v>
      </c>
      <c r="U6712">
        <v>2010</v>
      </c>
      <c r="V6712">
        <v>2</v>
      </c>
      <c r="W6712">
        <v>11</v>
      </c>
      <c r="X6712">
        <f>IF(OR(Main!$U6712=0,
       Main!$V6712=0,
       Main!$W6712=0),
   "",
   DATE(Main!$U6712,
        Main!$V6712,
        Main!$W6712)
)</f>
        <v>40220</v>
      </c>
      <c r="Y6712">
        <f>Table1[[#This Row],[Average_Cost_for_two]]*VLOOKUP(Table1[[#This Row],[Currency]],currency!$A$2:$B$10,2,FALSE)</f>
        <v>1.2</v>
      </c>
      <c r="Z6712" t="str">
        <f>VLOOKUP(C6712,country!A:B,2,FALSE)</f>
        <v>India</v>
      </c>
      <c r="AA6712">
        <f t="shared" si="104"/>
        <v>1</v>
      </c>
    </row>
    <row r="6713" spans="1:27" ht="15.75" customHeight="1" x14ac:dyDescent="0.25">
      <c r="A6713">
        <v>18271099</v>
      </c>
      <c r="B6713" t="s">
        <v>13728</v>
      </c>
      <c r="C6713">
        <v>1</v>
      </c>
      <c r="D6713" t="s">
        <v>13426</v>
      </c>
      <c r="E6713" t="s">
        <v>13729</v>
      </c>
      <c r="F6713" t="s">
        <v>13458</v>
      </c>
      <c r="G6713" t="s">
        <v>13459</v>
      </c>
      <c r="H6713">
        <v>77.381653</v>
      </c>
      <c r="I6713">
        <v>28.519905999999999</v>
      </c>
      <c r="J6713" t="s">
        <v>708</v>
      </c>
      <c r="K6713" t="s">
        <v>28</v>
      </c>
      <c r="L6713" t="s">
        <v>29</v>
      </c>
      <c r="M6713" t="s">
        <v>29</v>
      </c>
      <c r="N6713" t="s">
        <v>29</v>
      </c>
      <c r="O6713" t="s">
        <v>29</v>
      </c>
      <c r="P6713">
        <v>1</v>
      </c>
      <c r="Q6713">
        <v>0</v>
      </c>
      <c r="R6713">
        <v>150</v>
      </c>
      <c r="S6713" t="str">
        <f>IF(Table1[[#This Row],[Average_Cost_for_two]]&lt;500,"Low",IF(Table1[[#This Row],[Average_Cost_for_two]]&lt;=1500,"Medium","High"))</f>
        <v>Low</v>
      </c>
      <c r="T6713">
        <v>1</v>
      </c>
      <c r="U6713">
        <v>2014</v>
      </c>
      <c r="V6713">
        <v>2</v>
      </c>
      <c r="W6713">
        <v>2</v>
      </c>
      <c r="X6713">
        <f>IF(OR(Main!$U6713=0,
       Main!$V6713=0,
       Main!$W6713=0),
   "",
   DATE(Main!$U6713,
        Main!$V6713,
        Main!$W6713)
)</f>
        <v>41672</v>
      </c>
      <c r="Y6713">
        <f>Table1[[#This Row],[Average_Cost_for_two]]*VLOOKUP(Table1[[#This Row],[Currency]],currency!$A$2:$B$10,2,FALSE)</f>
        <v>1.8</v>
      </c>
      <c r="Z6713" t="str">
        <f>VLOOKUP(C6713,country!A:B,2,FALSE)</f>
        <v>India</v>
      </c>
      <c r="AA6713">
        <f t="shared" si="104"/>
        <v>1</v>
      </c>
    </row>
    <row r="6714" spans="1:27" ht="15.75" customHeight="1" x14ac:dyDescent="0.25">
      <c r="A6714">
        <v>18381647</v>
      </c>
      <c r="B6714" t="s">
        <v>11837</v>
      </c>
      <c r="C6714">
        <v>1</v>
      </c>
      <c r="D6714" t="s">
        <v>13426</v>
      </c>
      <c r="E6714" t="s">
        <v>13730</v>
      </c>
      <c r="F6714" t="s">
        <v>13428</v>
      </c>
      <c r="G6714" t="s">
        <v>13429</v>
      </c>
      <c r="H6714">
        <v>77.353573699999998</v>
      </c>
      <c r="I6714">
        <v>28.574300099999999</v>
      </c>
      <c r="J6714" t="s">
        <v>855</v>
      </c>
      <c r="K6714" t="s">
        <v>28</v>
      </c>
      <c r="L6714" t="s">
        <v>29</v>
      </c>
      <c r="M6714" t="s">
        <v>29</v>
      </c>
      <c r="N6714" t="s">
        <v>29</v>
      </c>
      <c r="O6714" t="s">
        <v>29</v>
      </c>
      <c r="P6714">
        <v>1</v>
      </c>
      <c r="Q6714">
        <v>0</v>
      </c>
      <c r="R6714">
        <v>200</v>
      </c>
      <c r="S6714" t="str">
        <f>IF(Table1[[#This Row],[Average_Cost_for_two]]&lt;500,"Low",IF(Table1[[#This Row],[Average_Cost_for_two]]&lt;=1500,"Medium","High"))</f>
        <v>Low</v>
      </c>
      <c r="T6714">
        <v>1</v>
      </c>
      <c r="U6714">
        <v>2014</v>
      </c>
      <c r="V6714">
        <v>1</v>
      </c>
      <c r="W6714">
        <v>16</v>
      </c>
      <c r="X6714">
        <f>IF(OR(Main!$U6714=0,
       Main!$V6714=0,
       Main!$W6714=0),
   "",
   DATE(Main!$U6714,
        Main!$V6714,
        Main!$W6714)
)</f>
        <v>41655</v>
      </c>
      <c r="Y6714">
        <f>Table1[[#This Row],[Average_Cost_for_two]]*VLOOKUP(Table1[[#This Row],[Currency]],currency!$A$2:$B$10,2,FALSE)</f>
        <v>2.4</v>
      </c>
      <c r="Z6714" t="str">
        <f>VLOOKUP(C6714,country!A:B,2,FALSE)</f>
        <v>India</v>
      </c>
      <c r="AA6714">
        <f t="shared" si="104"/>
        <v>1</v>
      </c>
    </row>
    <row r="6715" spans="1:27" ht="15.75" customHeight="1" x14ac:dyDescent="0.25">
      <c r="A6715">
        <v>313415</v>
      </c>
      <c r="B6715" t="s">
        <v>13731</v>
      </c>
      <c r="C6715">
        <v>1</v>
      </c>
      <c r="D6715" t="s">
        <v>13426</v>
      </c>
      <c r="E6715" t="s">
        <v>13732</v>
      </c>
      <c r="F6715" t="s">
        <v>13436</v>
      </c>
      <c r="G6715" t="s">
        <v>13437</v>
      </c>
      <c r="H6715">
        <v>77.386751000000004</v>
      </c>
      <c r="I6715">
        <v>28.533163999999999</v>
      </c>
      <c r="J6715" t="s">
        <v>7732</v>
      </c>
      <c r="K6715" t="s">
        <v>28</v>
      </c>
      <c r="L6715" t="s">
        <v>29</v>
      </c>
      <c r="M6715" t="s">
        <v>36</v>
      </c>
      <c r="N6715" t="s">
        <v>29</v>
      </c>
      <c r="O6715" t="s">
        <v>29</v>
      </c>
      <c r="P6715">
        <v>1</v>
      </c>
      <c r="Q6715">
        <v>0</v>
      </c>
      <c r="R6715">
        <v>350</v>
      </c>
      <c r="S6715" t="str">
        <f>IF(Table1[[#This Row],[Average_Cost_for_two]]&lt;500,"Low",IF(Table1[[#This Row],[Average_Cost_for_two]]&lt;=1500,"Medium","High"))</f>
        <v>Low</v>
      </c>
      <c r="T6715">
        <v>1</v>
      </c>
      <c r="U6715">
        <v>2013</v>
      </c>
      <c r="V6715">
        <v>1</v>
      </c>
      <c r="W6715">
        <v>7</v>
      </c>
      <c r="X6715">
        <f>IF(OR(Main!$U6715=0,
       Main!$V6715=0,
       Main!$W6715=0),
   "",
   DATE(Main!$U6715,
        Main!$V6715,
        Main!$W6715)
)</f>
        <v>41281</v>
      </c>
      <c r="Y6715">
        <f>Table1[[#This Row],[Average_Cost_for_two]]*VLOOKUP(Table1[[#This Row],[Currency]],currency!$A$2:$B$10,2,FALSE)</f>
        <v>4.2</v>
      </c>
      <c r="Z6715" t="str">
        <f>VLOOKUP(C6715,country!A:B,2,FALSE)</f>
        <v>India</v>
      </c>
      <c r="AA6715">
        <f t="shared" si="104"/>
        <v>1</v>
      </c>
    </row>
    <row r="6716" spans="1:27" ht="15.75" customHeight="1" x14ac:dyDescent="0.25">
      <c r="A6716">
        <v>18460286</v>
      </c>
      <c r="B6716" t="s">
        <v>13733</v>
      </c>
      <c r="C6716">
        <v>1</v>
      </c>
      <c r="D6716" t="s">
        <v>13426</v>
      </c>
      <c r="E6716" t="s">
        <v>13734</v>
      </c>
      <c r="F6716" t="s">
        <v>13436</v>
      </c>
      <c r="G6716" t="s">
        <v>13437</v>
      </c>
      <c r="H6716">
        <v>0</v>
      </c>
      <c r="I6716">
        <v>0</v>
      </c>
      <c r="J6716" t="s">
        <v>13735</v>
      </c>
      <c r="K6716" t="s">
        <v>28</v>
      </c>
      <c r="L6716" t="s">
        <v>29</v>
      </c>
      <c r="M6716" t="s">
        <v>29</v>
      </c>
      <c r="N6716" t="s">
        <v>29</v>
      </c>
      <c r="O6716" t="s">
        <v>29</v>
      </c>
      <c r="P6716">
        <v>2</v>
      </c>
      <c r="Q6716">
        <v>0</v>
      </c>
      <c r="R6716">
        <v>500</v>
      </c>
      <c r="S6716" t="str">
        <f>IF(Table1[[#This Row],[Average_Cost_for_two]]&lt;500,"Low",IF(Table1[[#This Row],[Average_Cost_for_two]]&lt;=1500,"Medium","High"))</f>
        <v>Medium</v>
      </c>
      <c r="T6716">
        <v>1</v>
      </c>
      <c r="U6716">
        <v>2013</v>
      </c>
      <c r="V6716">
        <v>1</v>
      </c>
      <c r="W6716">
        <v>1</v>
      </c>
      <c r="X6716">
        <f>IF(OR(Main!$U6716=0,
       Main!$V6716=0,
       Main!$W6716=0),
   "",
   DATE(Main!$U6716,
        Main!$V6716,
        Main!$W6716)
)</f>
        <v>41275</v>
      </c>
      <c r="Y6716">
        <f>Table1[[#This Row],[Average_Cost_for_two]]*VLOOKUP(Table1[[#This Row],[Currency]],currency!$A$2:$B$10,2,FALSE)</f>
        <v>6</v>
      </c>
      <c r="Z6716" t="str">
        <f>VLOOKUP(C6716,country!A:B,2,FALSE)</f>
        <v>India</v>
      </c>
      <c r="AA6716">
        <f t="shared" si="104"/>
        <v>1</v>
      </c>
    </row>
    <row r="6717" spans="1:27" ht="15.75" customHeight="1" x14ac:dyDescent="0.25">
      <c r="A6717">
        <v>18441557</v>
      </c>
      <c r="B6717" t="s">
        <v>13736</v>
      </c>
      <c r="C6717">
        <v>1</v>
      </c>
      <c r="D6717" t="s">
        <v>13426</v>
      </c>
      <c r="E6717" t="s">
        <v>13737</v>
      </c>
      <c r="F6717" t="s">
        <v>13446</v>
      </c>
      <c r="G6717" t="s">
        <v>13447</v>
      </c>
      <c r="H6717">
        <v>77.413355999999993</v>
      </c>
      <c r="I6717">
        <v>28.5078125</v>
      </c>
      <c r="J6717" t="s">
        <v>480</v>
      </c>
      <c r="K6717" t="s">
        <v>28</v>
      </c>
      <c r="L6717" t="s">
        <v>29</v>
      </c>
      <c r="M6717" t="s">
        <v>29</v>
      </c>
      <c r="N6717" t="s">
        <v>29</v>
      </c>
      <c r="O6717" t="s">
        <v>29</v>
      </c>
      <c r="P6717">
        <v>1</v>
      </c>
      <c r="Q6717">
        <v>0</v>
      </c>
      <c r="R6717">
        <v>400</v>
      </c>
      <c r="S6717" t="str">
        <f>IF(Table1[[#This Row],[Average_Cost_for_two]]&lt;500,"Low",IF(Table1[[#This Row],[Average_Cost_for_two]]&lt;=1500,"Medium","High"))</f>
        <v>Low</v>
      </c>
      <c r="T6717">
        <v>1</v>
      </c>
      <c r="U6717">
        <v>2017</v>
      </c>
      <c r="V6717">
        <v>1</v>
      </c>
      <c r="W6717">
        <v>13</v>
      </c>
      <c r="X6717">
        <f>IF(OR(Main!$U6717=0,
       Main!$V6717=0,
       Main!$W6717=0),
   "",
   DATE(Main!$U6717,
        Main!$V6717,
        Main!$W6717)
)</f>
        <v>42748</v>
      </c>
      <c r="Y6717">
        <f>Table1[[#This Row],[Average_Cost_for_two]]*VLOOKUP(Table1[[#This Row],[Currency]],currency!$A$2:$B$10,2,FALSE)</f>
        <v>4.8</v>
      </c>
      <c r="Z6717" t="str">
        <f>VLOOKUP(C6717,country!A:B,2,FALSE)</f>
        <v>India</v>
      </c>
      <c r="AA6717">
        <f t="shared" si="104"/>
        <v>1</v>
      </c>
    </row>
    <row r="6718" spans="1:27" ht="15.75" customHeight="1" x14ac:dyDescent="0.25">
      <c r="A6718">
        <v>18430895</v>
      </c>
      <c r="B6718" t="s">
        <v>13738</v>
      </c>
      <c r="C6718">
        <v>1</v>
      </c>
      <c r="D6718" t="s">
        <v>13426</v>
      </c>
      <c r="E6718" t="s">
        <v>13739</v>
      </c>
      <c r="F6718" t="s">
        <v>12612</v>
      </c>
      <c r="G6718" t="s">
        <v>13487</v>
      </c>
      <c r="H6718">
        <v>77.349941999999999</v>
      </c>
      <c r="I6718">
        <v>28.5979022</v>
      </c>
      <c r="J6718" t="s">
        <v>27</v>
      </c>
      <c r="K6718" t="s">
        <v>28</v>
      </c>
      <c r="L6718" t="s">
        <v>29</v>
      </c>
      <c r="M6718" t="s">
        <v>29</v>
      </c>
      <c r="N6718" t="s">
        <v>29</v>
      </c>
      <c r="O6718" t="s">
        <v>29</v>
      </c>
      <c r="P6718">
        <v>2</v>
      </c>
      <c r="Q6718">
        <v>0</v>
      </c>
      <c r="R6718">
        <v>500</v>
      </c>
      <c r="S6718" t="str">
        <f>IF(Table1[[#This Row],[Average_Cost_for_two]]&lt;500,"Low",IF(Table1[[#This Row],[Average_Cost_for_two]]&lt;=1500,"Medium","High"))</f>
        <v>Medium</v>
      </c>
      <c r="T6718">
        <v>1</v>
      </c>
      <c r="U6718">
        <v>2018</v>
      </c>
      <c r="V6718">
        <v>1</v>
      </c>
      <c r="W6718">
        <v>17</v>
      </c>
      <c r="X6718">
        <f>IF(OR(Main!$U6718=0,
       Main!$V6718=0,
       Main!$W6718=0),
   "",
   DATE(Main!$U6718,
        Main!$V6718,
        Main!$W6718)
)</f>
        <v>43117</v>
      </c>
      <c r="Y6718">
        <f>Table1[[#This Row],[Average_Cost_for_two]]*VLOOKUP(Table1[[#This Row],[Currency]],currency!$A$2:$B$10,2,FALSE)</f>
        <v>6</v>
      </c>
      <c r="Z6718" t="str">
        <f>VLOOKUP(C6718,country!A:B,2,FALSE)</f>
        <v>India</v>
      </c>
      <c r="AA6718">
        <f t="shared" si="104"/>
        <v>1</v>
      </c>
    </row>
    <row r="6719" spans="1:27" ht="15.75" customHeight="1" x14ac:dyDescent="0.25">
      <c r="A6719">
        <v>18463959</v>
      </c>
      <c r="B6719" t="s">
        <v>13740</v>
      </c>
      <c r="C6719">
        <v>1</v>
      </c>
      <c r="D6719" t="s">
        <v>13426</v>
      </c>
      <c r="E6719" t="s">
        <v>13741</v>
      </c>
      <c r="F6719" t="s">
        <v>13742</v>
      </c>
      <c r="G6719" t="s">
        <v>13743</v>
      </c>
      <c r="H6719">
        <v>0</v>
      </c>
      <c r="I6719">
        <v>0</v>
      </c>
      <c r="J6719" t="s">
        <v>927</v>
      </c>
      <c r="K6719" t="s">
        <v>28</v>
      </c>
      <c r="L6719" t="s">
        <v>29</v>
      </c>
      <c r="M6719" t="s">
        <v>29</v>
      </c>
      <c r="N6719" t="s">
        <v>29</v>
      </c>
      <c r="O6719" t="s">
        <v>29</v>
      </c>
      <c r="P6719">
        <v>1</v>
      </c>
      <c r="Q6719">
        <v>0</v>
      </c>
      <c r="R6719">
        <v>300</v>
      </c>
      <c r="S6719" t="str">
        <f>IF(Table1[[#This Row],[Average_Cost_for_two]]&lt;500,"Low",IF(Table1[[#This Row],[Average_Cost_for_two]]&lt;=1500,"Medium","High"))</f>
        <v>Low</v>
      </c>
      <c r="T6719">
        <v>1</v>
      </c>
      <c r="U6719">
        <v>2013</v>
      </c>
      <c r="V6719">
        <v>1</v>
      </c>
      <c r="W6719">
        <v>8</v>
      </c>
      <c r="X6719">
        <f>IF(OR(Main!$U6719=0,
       Main!$V6719=0,
       Main!$W6719=0),
   "",
   DATE(Main!$U6719,
        Main!$V6719,
        Main!$W6719)
)</f>
        <v>41282</v>
      </c>
      <c r="Y6719">
        <f>Table1[[#This Row],[Average_Cost_for_two]]*VLOOKUP(Table1[[#This Row],[Currency]],currency!$A$2:$B$10,2,FALSE)</f>
        <v>3.6</v>
      </c>
      <c r="Z6719" t="str">
        <f>VLOOKUP(C6719,country!A:B,2,FALSE)</f>
        <v>India</v>
      </c>
      <c r="AA6719">
        <f t="shared" si="104"/>
        <v>1</v>
      </c>
    </row>
    <row r="6720" spans="1:27" ht="15.75" customHeight="1" x14ac:dyDescent="0.25">
      <c r="A6720">
        <v>18472682</v>
      </c>
      <c r="B6720" t="s">
        <v>13744</v>
      </c>
      <c r="C6720">
        <v>1</v>
      </c>
      <c r="D6720" t="s">
        <v>13426</v>
      </c>
      <c r="E6720" t="s">
        <v>13745</v>
      </c>
      <c r="F6720" t="s">
        <v>11371</v>
      </c>
      <c r="G6720" t="s">
        <v>13672</v>
      </c>
      <c r="H6720">
        <v>77.332751000000002</v>
      </c>
      <c r="I6720">
        <v>28.569734</v>
      </c>
      <c r="J6720" t="s">
        <v>477</v>
      </c>
      <c r="K6720" t="s">
        <v>28</v>
      </c>
      <c r="L6720" t="s">
        <v>29</v>
      </c>
      <c r="M6720" t="s">
        <v>29</v>
      </c>
      <c r="N6720" t="s">
        <v>29</v>
      </c>
      <c r="O6720" t="s">
        <v>29</v>
      </c>
      <c r="P6720">
        <v>1</v>
      </c>
      <c r="Q6720">
        <v>0</v>
      </c>
      <c r="R6720">
        <v>300</v>
      </c>
      <c r="S6720" t="str">
        <f>IF(Table1[[#This Row],[Average_Cost_for_two]]&lt;500,"Low",IF(Table1[[#This Row],[Average_Cost_for_two]]&lt;=1500,"Medium","High"))</f>
        <v>Low</v>
      </c>
      <c r="T6720">
        <v>1</v>
      </c>
      <c r="U6720">
        <v>2010</v>
      </c>
      <c r="V6720">
        <v>1</v>
      </c>
      <c r="W6720">
        <v>16</v>
      </c>
      <c r="X6720">
        <f>IF(OR(Main!$U6720=0,
       Main!$V6720=0,
       Main!$W6720=0),
   "",
   DATE(Main!$U6720,
        Main!$V6720,
        Main!$W6720)
)</f>
        <v>40194</v>
      </c>
      <c r="Y6720">
        <f>Table1[[#This Row],[Average_Cost_for_two]]*VLOOKUP(Table1[[#This Row],[Currency]],currency!$A$2:$B$10,2,FALSE)</f>
        <v>3.6</v>
      </c>
      <c r="Z6720" t="str">
        <f>VLOOKUP(C6720,country!A:B,2,FALSE)</f>
        <v>India</v>
      </c>
      <c r="AA6720">
        <f t="shared" si="104"/>
        <v>1</v>
      </c>
    </row>
    <row r="6721" spans="1:27" ht="15.75" customHeight="1" x14ac:dyDescent="0.25">
      <c r="A6721">
        <v>18478972</v>
      </c>
      <c r="B6721" t="s">
        <v>13746</v>
      </c>
      <c r="C6721">
        <v>1</v>
      </c>
      <c r="D6721" t="s">
        <v>13426</v>
      </c>
      <c r="E6721" t="s">
        <v>13747</v>
      </c>
      <c r="F6721" t="s">
        <v>13497</v>
      </c>
      <c r="G6721" t="s">
        <v>13498</v>
      </c>
      <c r="H6721">
        <v>0</v>
      </c>
      <c r="I6721">
        <v>0</v>
      </c>
      <c r="J6721" t="s">
        <v>706</v>
      </c>
      <c r="K6721" t="s">
        <v>28</v>
      </c>
      <c r="L6721" t="s">
        <v>29</v>
      </c>
      <c r="M6721" t="s">
        <v>29</v>
      </c>
      <c r="N6721" t="s">
        <v>29</v>
      </c>
      <c r="O6721" t="s">
        <v>29</v>
      </c>
      <c r="P6721">
        <v>1</v>
      </c>
      <c r="Q6721">
        <v>0</v>
      </c>
      <c r="R6721">
        <v>250</v>
      </c>
      <c r="S6721" t="str">
        <f>IF(Table1[[#This Row],[Average_Cost_for_two]]&lt;500,"Low",IF(Table1[[#This Row],[Average_Cost_for_two]]&lt;=1500,"Medium","High"))</f>
        <v>Low</v>
      </c>
      <c r="T6721">
        <v>1</v>
      </c>
      <c r="U6721">
        <v>2013</v>
      </c>
      <c r="V6721">
        <v>1</v>
      </c>
      <c r="W6721">
        <v>26</v>
      </c>
      <c r="X6721">
        <f>IF(OR(Main!$U6721=0,
       Main!$V6721=0,
       Main!$W6721=0),
   "",
   DATE(Main!$U6721,
        Main!$V6721,
        Main!$W6721)
)</f>
        <v>41300</v>
      </c>
      <c r="Y6721">
        <f>Table1[[#This Row],[Average_Cost_for_two]]*VLOOKUP(Table1[[#This Row],[Currency]],currency!$A$2:$B$10,2,FALSE)</f>
        <v>3</v>
      </c>
      <c r="Z6721" t="str">
        <f>VLOOKUP(C6721,country!A:B,2,FALSE)</f>
        <v>India</v>
      </c>
      <c r="AA6721">
        <f t="shared" si="104"/>
        <v>1</v>
      </c>
    </row>
    <row r="6722" spans="1:27" ht="15.75" customHeight="1" x14ac:dyDescent="0.25">
      <c r="A6722">
        <v>18381258</v>
      </c>
      <c r="B6722" t="s">
        <v>13748</v>
      </c>
      <c r="C6722">
        <v>1</v>
      </c>
      <c r="D6722" t="s">
        <v>13426</v>
      </c>
      <c r="E6722" t="s">
        <v>13749</v>
      </c>
      <c r="F6722" t="s">
        <v>13497</v>
      </c>
      <c r="G6722" t="s">
        <v>13498</v>
      </c>
      <c r="H6722">
        <v>77.343165600000006</v>
      </c>
      <c r="I6722">
        <v>28.5585244</v>
      </c>
      <c r="J6722" t="s">
        <v>720</v>
      </c>
      <c r="K6722" t="s">
        <v>28</v>
      </c>
      <c r="L6722" t="s">
        <v>29</v>
      </c>
      <c r="M6722" t="s">
        <v>29</v>
      </c>
      <c r="N6722" t="s">
        <v>29</v>
      </c>
      <c r="O6722" t="s">
        <v>29</v>
      </c>
      <c r="P6722">
        <v>2</v>
      </c>
      <c r="Q6722">
        <v>0</v>
      </c>
      <c r="R6722">
        <v>500</v>
      </c>
      <c r="S6722" t="str">
        <f>IF(Table1[[#This Row],[Average_Cost_for_two]]&lt;500,"Low",IF(Table1[[#This Row],[Average_Cost_for_two]]&lt;=1500,"Medium","High"))</f>
        <v>Medium</v>
      </c>
      <c r="T6722">
        <v>1</v>
      </c>
      <c r="U6722">
        <v>2017</v>
      </c>
      <c r="V6722">
        <v>1</v>
      </c>
      <c r="W6722">
        <v>12</v>
      </c>
      <c r="X6722">
        <f>IF(OR(Main!$U6722=0,
       Main!$V6722=0,
       Main!$W6722=0),
   "",
   DATE(Main!$U6722,
        Main!$V6722,
        Main!$W6722)
)</f>
        <v>42747</v>
      </c>
      <c r="Y6722">
        <f>Table1[[#This Row],[Average_Cost_for_two]]*VLOOKUP(Table1[[#This Row],[Currency]],currency!$A$2:$B$10,2,FALSE)</f>
        <v>6</v>
      </c>
      <c r="Z6722" t="str">
        <f>VLOOKUP(C6722,country!A:B,2,FALSE)</f>
        <v>India</v>
      </c>
      <c r="AA6722">
        <f t="shared" ref="AA6722:AA6785" si="105">ROUNDUP(V6722/3,0)</f>
        <v>1</v>
      </c>
    </row>
    <row r="6723" spans="1:27" ht="15.75" customHeight="1" x14ac:dyDescent="0.25">
      <c r="A6723">
        <v>18435293</v>
      </c>
      <c r="B6723" t="s">
        <v>13750</v>
      </c>
      <c r="C6723">
        <v>1</v>
      </c>
      <c r="D6723" t="s">
        <v>13426</v>
      </c>
      <c r="E6723" t="s">
        <v>13751</v>
      </c>
      <c r="F6723" t="s">
        <v>13533</v>
      </c>
      <c r="G6723" t="s">
        <v>13534</v>
      </c>
      <c r="H6723">
        <v>77.368163300000006</v>
      </c>
      <c r="I6723">
        <v>28.583499199999999</v>
      </c>
      <c r="J6723" t="s">
        <v>503</v>
      </c>
      <c r="K6723" t="s">
        <v>28</v>
      </c>
      <c r="L6723" t="s">
        <v>29</v>
      </c>
      <c r="M6723" t="s">
        <v>29</v>
      </c>
      <c r="N6723" t="s">
        <v>29</v>
      </c>
      <c r="O6723" t="s">
        <v>29</v>
      </c>
      <c r="P6723">
        <v>1</v>
      </c>
      <c r="Q6723">
        <v>0</v>
      </c>
      <c r="R6723">
        <v>450</v>
      </c>
      <c r="S6723" t="str">
        <f>IF(Table1[[#This Row],[Average_Cost_for_two]]&lt;500,"Low",IF(Table1[[#This Row],[Average_Cost_for_two]]&lt;=1500,"Medium","High"))</f>
        <v>Low</v>
      </c>
      <c r="T6723">
        <v>1</v>
      </c>
      <c r="U6723">
        <v>2010</v>
      </c>
      <c r="V6723">
        <v>1</v>
      </c>
      <c r="W6723">
        <v>27</v>
      </c>
      <c r="X6723">
        <f>IF(OR(Main!$U6723=0,
       Main!$V6723=0,
       Main!$W6723=0),
   "",
   DATE(Main!$U6723,
        Main!$V6723,
        Main!$W6723)
)</f>
        <v>40205</v>
      </c>
      <c r="Y6723">
        <f>Table1[[#This Row],[Average_Cost_for_two]]*VLOOKUP(Table1[[#This Row],[Currency]],currency!$A$2:$B$10,2,FALSE)</f>
        <v>5.4</v>
      </c>
      <c r="Z6723" t="str">
        <f>VLOOKUP(C6723,country!A:B,2,FALSE)</f>
        <v>India</v>
      </c>
      <c r="AA6723">
        <f t="shared" si="105"/>
        <v>1</v>
      </c>
    </row>
    <row r="6724" spans="1:27" ht="15.75" customHeight="1" x14ac:dyDescent="0.25">
      <c r="A6724">
        <v>18480748</v>
      </c>
      <c r="B6724" t="s">
        <v>13752</v>
      </c>
      <c r="C6724">
        <v>1</v>
      </c>
      <c r="D6724" t="s">
        <v>13426</v>
      </c>
      <c r="E6724" t="s">
        <v>13534</v>
      </c>
      <c r="F6724" t="s">
        <v>13533</v>
      </c>
      <c r="G6724" t="s">
        <v>13534</v>
      </c>
      <c r="H6724">
        <v>0</v>
      </c>
      <c r="I6724">
        <v>0</v>
      </c>
      <c r="J6724" t="s">
        <v>1914</v>
      </c>
      <c r="K6724" t="s">
        <v>28</v>
      </c>
      <c r="L6724" t="s">
        <v>29</v>
      </c>
      <c r="M6724" t="s">
        <v>29</v>
      </c>
      <c r="N6724" t="s">
        <v>29</v>
      </c>
      <c r="O6724" t="s">
        <v>29</v>
      </c>
      <c r="P6724">
        <v>2</v>
      </c>
      <c r="Q6724">
        <v>0</v>
      </c>
      <c r="R6724">
        <v>500</v>
      </c>
      <c r="S6724" t="str">
        <f>IF(Table1[[#This Row],[Average_Cost_for_two]]&lt;500,"Low",IF(Table1[[#This Row],[Average_Cost_for_two]]&lt;=1500,"Medium","High"))</f>
        <v>Medium</v>
      </c>
      <c r="T6724">
        <v>1</v>
      </c>
      <c r="U6724">
        <v>2017</v>
      </c>
      <c r="V6724">
        <v>1</v>
      </c>
      <c r="W6724">
        <v>18</v>
      </c>
      <c r="X6724">
        <f>IF(OR(Main!$U6724=0,
       Main!$V6724=0,
       Main!$W6724=0),
   "",
   DATE(Main!$U6724,
        Main!$V6724,
        Main!$W6724)
)</f>
        <v>42753</v>
      </c>
      <c r="Y6724">
        <f>Table1[[#This Row],[Average_Cost_for_two]]*VLOOKUP(Table1[[#This Row],[Currency]],currency!$A$2:$B$10,2,FALSE)</f>
        <v>6</v>
      </c>
      <c r="Z6724" t="str">
        <f>VLOOKUP(C6724,country!A:B,2,FALSE)</f>
        <v>India</v>
      </c>
      <c r="AA6724">
        <f t="shared" si="105"/>
        <v>1</v>
      </c>
    </row>
    <row r="6725" spans="1:27" ht="15.75" customHeight="1" x14ac:dyDescent="0.25">
      <c r="A6725">
        <v>18126119</v>
      </c>
      <c r="B6725" t="s">
        <v>13753</v>
      </c>
      <c r="C6725">
        <v>1</v>
      </c>
      <c r="D6725" t="s">
        <v>13426</v>
      </c>
      <c r="E6725" t="s">
        <v>13754</v>
      </c>
      <c r="F6725" t="s">
        <v>11235</v>
      </c>
      <c r="G6725" t="s">
        <v>13647</v>
      </c>
      <c r="H6725">
        <v>77.342760400000003</v>
      </c>
      <c r="I6725">
        <v>28.603325000000002</v>
      </c>
      <c r="J6725" t="s">
        <v>27</v>
      </c>
      <c r="K6725" t="s">
        <v>28</v>
      </c>
      <c r="L6725" t="s">
        <v>29</v>
      </c>
      <c r="M6725" t="s">
        <v>29</v>
      </c>
      <c r="N6725" t="s">
        <v>29</v>
      </c>
      <c r="O6725" t="s">
        <v>29</v>
      </c>
      <c r="P6725">
        <v>1</v>
      </c>
      <c r="Q6725">
        <v>0</v>
      </c>
      <c r="R6725">
        <v>150</v>
      </c>
      <c r="S6725" t="str">
        <f>IF(Table1[[#This Row],[Average_Cost_for_two]]&lt;500,"Low",IF(Table1[[#This Row],[Average_Cost_for_two]]&lt;=1500,"Medium","High"))</f>
        <v>Low</v>
      </c>
      <c r="T6725">
        <v>1</v>
      </c>
      <c r="U6725">
        <v>2012</v>
      </c>
      <c r="V6725">
        <v>1</v>
      </c>
      <c r="W6725">
        <v>28</v>
      </c>
      <c r="X6725">
        <f>IF(OR(Main!$U6725=0,
       Main!$V6725=0,
       Main!$W6725=0),
   "",
   DATE(Main!$U6725,
        Main!$V6725,
        Main!$W6725)
)</f>
        <v>40936</v>
      </c>
      <c r="Y6725">
        <f>Table1[[#This Row],[Average_Cost_for_two]]*VLOOKUP(Table1[[#This Row],[Currency]],currency!$A$2:$B$10,2,FALSE)</f>
        <v>1.8</v>
      </c>
      <c r="Z6725" t="str">
        <f>VLOOKUP(C6725,country!A:B,2,FALSE)</f>
        <v>India</v>
      </c>
      <c r="AA6725">
        <f t="shared" si="105"/>
        <v>1</v>
      </c>
    </row>
    <row r="6726" spans="1:27" ht="15.75" customHeight="1" x14ac:dyDescent="0.25">
      <c r="A6726">
        <v>18469955</v>
      </c>
      <c r="B6726" t="s">
        <v>891</v>
      </c>
      <c r="C6726">
        <v>1</v>
      </c>
      <c r="D6726" t="s">
        <v>13426</v>
      </c>
      <c r="E6726" t="s">
        <v>13755</v>
      </c>
      <c r="F6726" t="s">
        <v>13756</v>
      </c>
      <c r="G6726" t="s">
        <v>13757</v>
      </c>
      <c r="H6726">
        <v>0</v>
      </c>
      <c r="I6726">
        <v>0</v>
      </c>
      <c r="J6726" t="s">
        <v>500</v>
      </c>
      <c r="K6726" t="s">
        <v>28</v>
      </c>
      <c r="L6726" t="s">
        <v>29</v>
      </c>
      <c r="M6726" t="s">
        <v>29</v>
      </c>
      <c r="N6726" t="s">
        <v>29</v>
      </c>
      <c r="O6726" t="s">
        <v>29</v>
      </c>
      <c r="P6726">
        <v>1</v>
      </c>
      <c r="Q6726">
        <v>0</v>
      </c>
      <c r="R6726">
        <v>450</v>
      </c>
      <c r="S6726" t="str">
        <f>IF(Table1[[#This Row],[Average_Cost_for_two]]&lt;500,"Low",IF(Table1[[#This Row],[Average_Cost_for_two]]&lt;=1500,"Medium","High"))</f>
        <v>Low</v>
      </c>
      <c r="T6726">
        <v>1</v>
      </c>
      <c r="U6726">
        <v>2012</v>
      </c>
      <c r="V6726">
        <v>1</v>
      </c>
      <c r="W6726">
        <v>7</v>
      </c>
      <c r="X6726">
        <f>IF(OR(Main!$U6726=0,
       Main!$V6726=0,
       Main!$W6726=0),
   "",
   DATE(Main!$U6726,
        Main!$V6726,
        Main!$W6726)
)</f>
        <v>40915</v>
      </c>
      <c r="Y6726">
        <f>Table1[[#This Row],[Average_Cost_for_two]]*VLOOKUP(Table1[[#This Row],[Currency]],currency!$A$2:$B$10,2,FALSE)</f>
        <v>5.4</v>
      </c>
      <c r="Z6726" t="str">
        <f>VLOOKUP(C6726,country!A:B,2,FALSE)</f>
        <v>India</v>
      </c>
      <c r="AA6726">
        <f t="shared" si="105"/>
        <v>1</v>
      </c>
    </row>
    <row r="6727" spans="1:27" ht="15.75" customHeight="1" x14ac:dyDescent="0.25">
      <c r="A6727">
        <v>18466392</v>
      </c>
      <c r="B6727" t="s">
        <v>13740</v>
      </c>
      <c r="C6727">
        <v>1</v>
      </c>
      <c r="D6727" t="s">
        <v>13426</v>
      </c>
      <c r="E6727" t="s">
        <v>13758</v>
      </c>
      <c r="F6727" t="s">
        <v>13756</v>
      </c>
      <c r="G6727" t="s">
        <v>13757</v>
      </c>
      <c r="H6727">
        <v>0</v>
      </c>
      <c r="I6727">
        <v>0</v>
      </c>
      <c r="J6727" t="s">
        <v>927</v>
      </c>
      <c r="K6727" t="s">
        <v>28</v>
      </c>
      <c r="L6727" t="s">
        <v>29</v>
      </c>
      <c r="M6727" t="s">
        <v>29</v>
      </c>
      <c r="N6727" t="s">
        <v>29</v>
      </c>
      <c r="O6727" t="s">
        <v>29</v>
      </c>
      <c r="P6727">
        <v>1</v>
      </c>
      <c r="Q6727">
        <v>0</v>
      </c>
      <c r="R6727">
        <v>300</v>
      </c>
      <c r="S6727" t="str">
        <f>IF(Table1[[#This Row],[Average_Cost_for_two]]&lt;500,"Low",IF(Table1[[#This Row],[Average_Cost_for_two]]&lt;=1500,"Medium","High"))</f>
        <v>Low</v>
      </c>
      <c r="T6727">
        <v>1</v>
      </c>
      <c r="U6727">
        <v>2018</v>
      </c>
      <c r="V6727">
        <v>1</v>
      </c>
      <c r="W6727">
        <v>19</v>
      </c>
      <c r="X6727">
        <f>IF(OR(Main!$U6727=0,
       Main!$V6727=0,
       Main!$W6727=0),
   "",
   DATE(Main!$U6727,
        Main!$V6727,
        Main!$W6727)
)</f>
        <v>43119</v>
      </c>
      <c r="Y6727">
        <f>Table1[[#This Row],[Average_Cost_for_two]]*VLOOKUP(Table1[[#This Row],[Currency]],currency!$A$2:$B$10,2,FALSE)</f>
        <v>3.6</v>
      </c>
      <c r="Z6727" t="str">
        <f>VLOOKUP(C6727,country!A:B,2,FALSE)</f>
        <v>India</v>
      </c>
      <c r="AA6727">
        <f t="shared" si="105"/>
        <v>1</v>
      </c>
    </row>
    <row r="6728" spans="1:27" ht="15.75" customHeight="1" x14ac:dyDescent="0.25">
      <c r="A6728">
        <v>18441651</v>
      </c>
      <c r="B6728" t="s">
        <v>13759</v>
      </c>
      <c r="C6728">
        <v>1</v>
      </c>
      <c r="D6728" t="s">
        <v>13426</v>
      </c>
      <c r="E6728" t="s">
        <v>13760</v>
      </c>
      <c r="F6728" t="s">
        <v>13513</v>
      </c>
      <c r="G6728" t="s">
        <v>13514</v>
      </c>
      <c r="H6728">
        <v>0</v>
      </c>
      <c r="I6728">
        <v>0</v>
      </c>
      <c r="J6728" t="s">
        <v>556</v>
      </c>
      <c r="K6728" t="s">
        <v>28</v>
      </c>
      <c r="L6728" t="s">
        <v>29</v>
      </c>
      <c r="M6728" t="s">
        <v>29</v>
      </c>
      <c r="N6728" t="s">
        <v>29</v>
      </c>
      <c r="O6728" t="s">
        <v>29</v>
      </c>
      <c r="P6728">
        <v>1</v>
      </c>
      <c r="Q6728">
        <v>0</v>
      </c>
      <c r="R6728">
        <v>450</v>
      </c>
      <c r="S6728" t="str">
        <f>IF(Table1[[#This Row],[Average_Cost_for_two]]&lt;500,"Low",IF(Table1[[#This Row],[Average_Cost_for_two]]&lt;=1500,"Medium","High"))</f>
        <v>Low</v>
      </c>
      <c r="T6728">
        <v>1</v>
      </c>
      <c r="U6728">
        <v>2010</v>
      </c>
      <c r="V6728">
        <v>1</v>
      </c>
      <c r="W6728">
        <v>6</v>
      </c>
      <c r="X6728">
        <f>IF(OR(Main!$U6728=0,
       Main!$V6728=0,
       Main!$W6728=0),
   "",
   DATE(Main!$U6728,
        Main!$V6728,
        Main!$W6728)
)</f>
        <v>40184</v>
      </c>
      <c r="Y6728">
        <f>Table1[[#This Row],[Average_Cost_for_two]]*VLOOKUP(Table1[[#This Row],[Currency]],currency!$A$2:$B$10,2,FALSE)</f>
        <v>5.4</v>
      </c>
      <c r="Z6728" t="str">
        <f>VLOOKUP(C6728,country!A:B,2,FALSE)</f>
        <v>India</v>
      </c>
      <c r="AA6728">
        <f t="shared" si="105"/>
        <v>1</v>
      </c>
    </row>
    <row r="6729" spans="1:27" ht="15.75" customHeight="1" x14ac:dyDescent="0.25">
      <c r="A6729">
        <v>18381675</v>
      </c>
      <c r="B6729" t="s">
        <v>4326</v>
      </c>
      <c r="C6729">
        <v>1</v>
      </c>
      <c r="D6729" t="s">
        <v>13426</v>
      </c>
      <c r="E6729" t="s">
        <v>13761</v>
      </c>
      <c r="F6729" t="s">
        <v>13634</v>
      </c>
      <c r="G6729" t="s">
        <v>13635</v>
      </c>
      <c r="H6729">
        <v>77.321538899999993</v>
      </c>
      <c r="I6729">
        <v>28.564821800000001</v>
      </c>
      <c r="J6729" t="s">
        <v>633</v>
      </c>
      <c r="K6729" t="s">
        <v>28</v>
      </c>
      <c r="L6729" t="s">
        <v>29</v>
      </c>
      <c r="M6729" t="s">
        <v>29</v>
      </c>
      <c r="N6729" t="s">
        <v>29</v>
      </c>
      <c r="O6729" t="s">
        <v>29</v>
      </c>
      <c r="P6729">
        <v>3</v>
      </c>
      <c r="Q6729">
        <v>0</v>
      </c>
      <c r="R6729">
        <v>1000</v>
      </c>
      <c r="S6729" t="str">
        <f>IF(Table1[[#This Row],[Average_Cost_for_two]]&lt;500,"Low",IF(Table1[[#This Row],[Average_Cost_for_two]]&lt;=1500,"Medium","High"))</f>
        <v>Medium</v>
      </c>
      <c r="T6729">
        <v>1</v>
      </c>
      <c r="U6729">
        <v>2010</v>
      </c>
      <c r="V6729">
        <v>12</v>
      </c>
      <c r="W6729">
        <v>8</v>
      </c>
      <c r="X6729">
        <f>IF(OR(Main!$U6729=0,
       Main!$V6729=0,
       Main!$W6729=0),
   "",
   DATE(Main!$U6729,
        Main!$V6729,
        Main!$W6729)
)</f>
        <v>40520</v>
      </c>
      <c r="Y6729">
        <f>Table1[[#This Row],[Average_Cost_for_two]]*VLOOKUP(Table1[[#This Row],[Currency]],currency!$A$2:$B$10,2,FALSE)</f>
        <v>12</v>
      </c>
      <c r="Z6729" t="str">
        <f>VLOOKUP(C6729,country!A:B,2,FALSE)</f>
        <v>India</v>
      </c>
      <c r="AA6729">
        <f t="shared" si="105"/>
        <v>4</v>
      </c>
    </row>
    <row r="6730" spans="1:27" ht="15.75" customHeight="1" x14ac:dyDescent="0.25">
      <c r="A6730">
        <v>18382345</v>
      </c>
      <c r="B6730" t="s">
        <v>11837</v>
      </c>
      <c r="C6730">
        <v>1</v>
      </c>
      <c r="D6730" t="s">
        <v>13426</v>
      </c>
      <c r="E6730" t="s">
        <v>13637</v>
      </c>
      <c r="F6730" t="s">
        <v>13638</v>
      </c>
      <c r="G6730" t="s">
        <v>13639</v>
      </c>
      <c r="H6730">
        <v>77.366582500000007</v>
      </c>
      <c r="I6730">
        <v>28.6123732</v>
      </c>
      <c r="J6730" t="s">
        <v>855</v>
      </c>
      <c r="K6730" t="s">
        <v>28</v>
      </c>
      <c r="L6730" t="s">
        <v>29</v>
      </c>
      <c r="M6730" t="s">
        <v>29</v>
      </c>
      <c r="N6730" t="s">
        <v>29</v>
      </c>
      <c r="O6730" t="s">
        <v>29</v>
      </c>
      <c r="P6730">
        <v>1</v>
      </c>
      <c r="Q6730">
        <v>0</v>
      </c>
      <c r="R6730">
        <v>200</v>
      </c>
      <c r="S6730" t="str">
        <f>IF(Table1[[#This Row],[Average_Cost_for_two]]&lt;500,"Low",IF(Table1[[#This Row],[Average_Cost_for_two]]&lt;=1500,"Medium","High"))</f>
        <v>Low</v>
      </c>
      <c r="T6730">
        <v>1</v>
      </c>
      <c r="U6730">
        <v>2016</v>
      </c>
      <c r="V6730">
        <v>12</v>
      </c>
      <c r="W6730">
        <v>19</v>
      </c>
      <c r="X6730">
        <f>IF(OR(Main!$U6730=0,
       Main!$V6730=0,
       Main!$W6730=0),
   "",
   DATE(Main!$U6730,
        Main!$V6730,
        Main!$W6730)
)</f>
        <v>42723</v>
      </c>
      <c r="Y6730">
        <f>Table1[[#This Row],[Average_Cost_for_two]]*VLOOKUP(Table1[[#This Row],[Currency]],currency!$A$2:$B$10,2,FALSE)</f>
        <v>2.4</v>
      </c>
      <c r="Z6730" t="str">
        <f>VLOOKUP(C6730,country!A:B,2,FALSE)</f>
        <v>India</v>
      </c>
      <c r="AA6730">
        <f t="shared" si="105"/>
        <v>4</v>
      </c>
    </row>
    <row r="6731" spans="1:27" ht="15.75" customHeight="1" x14ac:dyDescent="0.25">
      <c r="A6731">
        <v>18433542</v>
      </c>
      <c r="B6731" t="s">
        <v>13762</v>
      </c>
      <c r="C6731">
        <v>1</v>
      </c>
      <c r="D6731" t="s">
        <v>13426</v>
      </c>
      <c r="E6731" t="s">
        <v>13763</v>
      </c>
      <c r="F6731" t="s">
        <v>12539</v>
      </c>
      <c r="G6731" t="s">
        <v>13443</v>
      </c>
      <c r="H6731">
        <v>77.343901599999995</v>
      </c>
      <c r="I6731">
        <v>28.597298200000001</v>
      </c>
      <c r="J6731" t="s">
        <v>477</v>
      </c>
      <c r="K6731" t="s">
        <v>28</v>
      </c>
      <c r="L6731" t="s">
        <v>29</v>
      </c>
      <c r="M6731" t="s">
        <v>29</v>
      </c>
      <c r="N6731" t="s">
        <v>29</v>
      </c>
      <c r="O6731" t="s">
        <v>29</v>
      </c>
      <c r="P6731">
        <v>2</v>
      </c>
      <c r="Q6731">
        <v>0</v>
      </c>
      <c r="R6731">
        <v>500</v>
      </c>
      <c r="S6731" t="str">
        <f>IF(Table1[[#This Row],[Average_Cost_for_two]]&lt;500,"Low",IF(Table1[[#This Row],[Average_Cost_for_two]]&lt;=1500,"Medium","High"))</f>
        <v>Medium</v>
      </c>
      <c r="T6731">
        <v>1</v>
      </c>
      <c r="U6731">
        <v>2012</v>
      </c>
      <c r="V6731">
        <v>12</v>
      </c>
      <c r="W6731">
        <v>24</v>
      </c>
      <c r="X6731">
        <f>IF(OR(Main!$U6731=0,
       Main!$V6731=0,
       Main!$W6731=0),
   "",
   DATE(Main!$U6731,
        Main!$V6731,
        Main!$W6731)
)</f>
        <v>41267</v>
      </c>
      <c r="Y6731">
        <f>Table1[[#This Row],[Average_Cost_for_two]]*VLOOKUP(Table1[[#This Row],[Currency]],currency!$A$2:$B$10,2,FALSE)</f>
        <v>6</v>
      </c>
      <c r="Z6731" t="str">
        <f>VLOOKUP(C6731,country!A:B,2,FALSE)</f>
        <v>India</v>
      </c>
      <c r="AA6731">
        <f t="shared" si="105"/>
        <v>4</v>
      </c>
    </row>
    <row r="6732" spans="1:27" ht="15.75" customHeight="1" x14ac:dyDescent="0.25">
      <c r="A6732">
        <v>18469933</v>
      </c>
      <c r="B6732" t="s">
        <v>13764</v>
      </c>
      <c r="C6732">
        <v>1</v>
      </c>
      <c r="D6732" t="s">
        <v>13426</v>
      </c>
      <c r="E6732" t="s">
        <v>13765</v>
      </c>
      <c r="F6732" t="s">
        <v>13446</v>
      </c>
      <c r="G6732" t="s">
        <v>13447</v>
      </c>
      <c r="H6732">
        <v>0</v>
      </c>
      <c r="I6732">
        <v>0</v>
      </c>
      <c r="J6732" t="s">
        <v>27</v>
      </c>
      <c r="K6732" t="s">
        <v>28</v>
      </c>
      <c r="L6732" t="s">
        <v>29</v>
      </c>
      <c r="M6732" t="s">
        <v>29</v>
      </c>
      <c r="N6732" t="s">
        <v>29</v>
      </c>
      <c r="O6732" t="s">
        <v>29</v>
      </c>
      <c r="P6732">
        <v>2</v>
      </c>
      <c r="Q6732">
        <v>0</v>
      </c>
      <c r="R6732">
        <v>500</v>
      </c>
      <c r="S6732" t="str">
        <f>IF(Table1[[#This Row],[Average_Cost_for_two]]&lt;500,"Low",IF(Table1[[#This Row],[Average_Cost_for_two]]&lt;=1500,"Medium","High"))</f>
        <v>Medium</v>
      </c>
      <c r="T6732">
        <v>1</v>
      </c>
      <c r="U6732">
        <v>2012</v>
      </c>
      <c r="V6732">
        <v>12</v>
      </c>
      <c r="W6732">
        <v>26</v>
      </c>
      <c r="X6732">
        <f>IF(OR(Main!$U6732=0,
       Main!$V6732=0,
       Main!$W6732=0),
   "",
   DATE(Main!$U6732,
        Main!$V6732,
        Main!$W6732)
)</f>
        <v>41269</v>
      </c>
      <c r="Y6732">
        <f>Table1[[#This Row],[Average_Cost_for_two]]*VLOOKUP(Table1[[#This Row],[Currency]],currency!$A$2:$B$10,2,FALSE)</f>
        <v>6</v>
      </c>
      <c r="Z6732" t="str">
        <f>VLOOKUP(C6732,country!A:B,2,FALSE)</f>
        <v>India</v>
      </c>
      <c r="AA6732">
        <f t="shared" si="105"/>
        <v>4</v>
      </c>
    </row>
    <row r="6733" spans="1:27" ht="15.75" customHeight="1" x14ac:dyDescent="0.25">
      <c r="A6733">
        <v>18432013</v>
      </c>
      <c r="B6733" t="s">
        <v>13766</v>
      </c>
      <c r="C6733">
        <v>1</v>
      </c>
      <c r="D6733" t="s">
        <v>13426</v>
      </c>
      <c r="E6733" t="s">
        <v>13767</v>
      </c>
      <c r="F6733" t="s">
        <v>13768</v>
      </c>
      <c r="G6733" t="s">
        <v>13769</v>
      </c>
      <c r="H6733">
        <v>77.317656999999997</v>
      </c>
      <c r="I6733">
        <v>28.577660600000002</v>
      </c>
      <c r="J6733" t="s">
        <v>556</v>
      </c>
      <c r="K6733" t="s">
        <v>28</v>
      </c>
      <c r="L6733" t="s">
        <v>29</v>
      </c>
      <c r="M6733" t="s">
        <v>29</v>
      </c>
      <c r="N6733" t="s">
        <v>29</v>
      </c>
      <c r="O6733" t="s">
        <v>29</v>
      </c>
      <c r="P6733">
        <v>1</v>
      </c>
      <c r="Q6733">
        <v>0</v>
      </c>
      <c r="R6733">
        <v>250</v>
      </c>
      <c r="S6733" t="str">
        <f>IF(Table1[[#This Row],[Average_Cost_for_two]]&lt;500,"Low",IF(Table1[[#This Row],[Average_Cost_for_two]]&lt;=1500,"Medium","High"))</f>
        <v>Low</v>
      </c>
      <c r="T6733">
        <v>1</v>
      </c>
      <c r="U6733">
        <v>2012</v>
      </c>
      <c r="V6733">
        <v>12</v>
      </c>
      <c r="W6733">
        <v>7</v>
      </c>
      <c r="X6733">
        <f>IF(OR(Main!$U6733=0,
       Main!$V6733=0,
       Main!$W6733=0),
   "",
   DATE(Main!$U6733,
        Main!$V6733,
        Main!$W6733)
)</f>
        <v>41250</v>
      </c>
      <c r="Y6733">
        <f>Table1[[#This Row],[Average_Cost_for_two]]*VLOOKUP(Table1[[#This Row],[Currency]],currency!$A$2:$B$10,2,FALSE)</f>
        <v>3</v>
      </c>
      <c r="Z6733" t="str">
        <f>VLOOKUP(C6733,country!A:B,2,FALSE)</f>
        <v>India</v>
      </c>
      <c r="AA6733">
        <f t="shared" si="105"/>
        <v>4</v>
      </c>
    </row>
    <row r="6734" spans="1:27" ht="15.75" customHeight="1" x14ac:dyDescent="0.25">
      <c r="A6734">
        <v>18393406</v>
      </c>
      <c r="B6734" t="s">
        <v>13770</v>
      </c>
      <c r="C6734">
        <v>1</v>
      </c>
      <c r="D6734" t="s">
        <v>13426</v>
      </c>
      <c r="E6734" t="s">
        <v>13771</v>
      </c>
      <c r="F6734" t="s">
        <v>12612</v>
      </c>
      <c r="G6734" t="s">
        <v>13487</v>
      </c>
      <c r="H6734">
        <v>77.344562400000001</v>
      </c>
      <c r="I6734">
        <v>28.597277999999999</v>
      </c>
      <c r="J6734" t="s">
        <v>27</v>
      </c>
      <c r="K6734" t="s">
        <v>28</v>
      </c>
      <c r="L6734" t="s">
        <v>29</v>
      </c>
      <c r="M6734" t="s">
        <v>29</v>
      </c>
      <c r="N6734" t="s">
        <v>29</v>
      </c>
      <c r="O6734" t="s">
        <v>29</v>
      </c>
      <c r="P6734">
        <v>1</v>
      </c>
      <c r="Q6734">
        <v>0</v>
      </c>
      <c r="R6734">
        <v>200</v>
      </c>
      <c r="S6734" t="str">
        <f>IF(Table1[[#This Row],[Average_Cost_for_two]]&lt;500,"Low",IF(Table1[[#This Row],[Average_Cost_for_two]]&lt;=1500,"Medium","High"))</f>
        <v>Low</v>
      </c>
      <c r="T6734">
        <v>1</v>
      </c>
      <c r="U6734">
        <v>2015</v>
      </c>
      <c r="V6734">
        <v>12</v>
      </c>
      <c r="W6734">
        <v>23</v>
      </c>
      <c r="X6734">
        <f>IF(OR(Main!$U6734=0,
       Main!$V6734=0,
       Main!$W6734=0),
   "",
   DATE(Main!$U6734,
        Main!$V6734,
        Main!$W6734)
)</f>
        <v>42361</v>
      </c>
      <c r="Y6734">
        <f>Table1[[#This Row],[Average_Cost_for_two]]*VLOOKUP(Table1[[#This Row],[Currency]],currency!$A$2:$B$10,2,FALSE)</f>
        <v>2.4</v>
      </c>
      <c r="Z6734" t="str">
        <f>VLOOKUP(C6734,country!A:B,2,FALSE)</f>
        <v>India</v>
      </c>
      <c r="AA6734">
        <f t="shared" si="105"/>
        <v>4</v>
      </c>
    </row>
    <row r="6735" spans="1:27" ht="15.75" customHeight="1" x14ac:dyDescent="0.25">
      <c r="A6735">
        <v>18432192</v>
      </c>
      <c r="B6735" t="s">
        <v>13772</v>
      </c>
      <c r="C6735">
        <v>1</v>
      </c>
      <c r="D6735" t="s">
        <v>13426</v>
      </c>
      <c r="E6735" t="s">
        <v>13773</v>
      </c>
      <c r="F6735" t="s">
        <v>13668</v>
      </c>
      <c r="G6735" t="s">
        <v>13669</v>
      </c>
      <c r="H6735">
        <v>77.328269599999999</v>
      </c>
      <c r="I6735">
        <v>28.574602500000001</v>
      </c>
      <c r="J6735" t="s">
        <v>27</v>
      </c>
      <c r="K6735" t="s">
        <v>28</v>
      </c>
      <c r="L6735" t="s">
        <v>29</v>
      </c>
      <c r="M6735" t="s">
        <v>29</v>
      </c>
      <c r="N6735" t="s">
        <v>29</v>
      </c>
      <c r="O6735" t="s">
        <v>29</v>
      </c>
      <c r="P6735">
        <v>1</v>
      </c>
      <c r="Q6735">
        <v>0</v>
      </c>
      <c r="R6735">
        <v>250</v>
      </c>
      <c r="S6735" t="str">
        <f>IF(Table1[[#This Row],[Average_Cost_for_two]]&lt;500,"Low",IF(Table1[[#This Row],[Average_Cost_for_two]]&lt;=1500,"Medium","High"))</f>
        <v>Low</v>
      </c>
      <c r="T6735">
        <v>1</v>
      </c>
      <c r="U6735">
        <v>2011</v>
      </c>
      <c r="V6735">
        <v>12</v>
      </c>
      <c r="W6735">
        <v>15</v>
      </c>
      <c r="X6735">
        <f>IF(OR(Main!$U6735=0,
       Main!$V6735=0,
       Main!$W6735=0),
   "",
   DATE(Main!$U6735,
        Main!$V6735,
        Main!$W6735)
)</f>
        <v>40892</v>
      </c>
      <c r="Y6735">
        <f>Table1[[#This Row],[Average_Cost_for_two]]*VLOOKUP(Table1[[#This Row],[Currency]],currency!$A$2:$B$10,2,FALSE)</f>
        <v>3</v>
      </c>
      <c r="Z6735" t="str">
        <f>VLOOKUP(C6735,country!A:B,2,FALSE)</f>
        <v>India</v>
      </c>
      <c r="AA6735">
        <f t="shared" si="105"/>
        <v>4</v>
      </c>
    </row>
    <row r="6736" spans="1:27" ht="15.75" customHeight="1" x14ac:dyDescent="0.25">
      <c r="A6736">
        <v>18417576</v>
      </c>
      <c r="B6736" t="s">
        <v>13774</v>
      </c>
      <c r="C6736">
        <v>1</v>
      </c>
      <c r="D6736" t="s">
        <v>13426</v>
      </c>
      <c r="E6736" t="s">
        <v>13775</v>
      </c>
      <c r="F6736" t="s">
        <v>13490</v>
      </c>
      <c r="G6736" t="s">
        <v>13491</v>
      </c>
      <c r="H6736">
        <v>77.357431599999998</v>
      </c>
      <c r="I6736">
        <v>28.5839882</v>
      </c>
      <c r="J6736" t="s">
        <v>562</v>
      </c>
      <c r="K6736" t="s">
        <v>28</v>
      </c>
      <c r="L6736" t="s">
        <v>29</v>
      </c>
      <c r="M6736" t="s">
        <v>29</v>
      </c>
      <c r="N6736" t="s">
        <v>29</v>
      </c>
      <c r="O6736" t="s">
        <v>29</v>
      </c>
      <c r="P6736">
        <v>1</v>
      </c>
      <c r="Q6736">
        <v>0</v>
      </c>
      <c r="R6736">
        <v>300</v>
      </c>
      <c r="S6736" t="str">
        <f>IF(Table1[[#This Row],[Average_Cost_for_two]]&lt;500,"Low",IF(Table1[[#This Row],[Average_Cost_for_two]]&lt;=1500,"Medium","High"))</f>
        <v>Low</v>
      </c>
      <c r="T6736">
        <v>1</v>
      </c>
      <c r="U6736">
        <v>2013</v>
      </c>
      <c r="V6736">
        <v>12</v>
      </c>
      <c r="W6736">
        <v>5</v>
      </c>
      <c r="X6736">
        <f>IF(OR(Main!$U6736=0,
       Main!$V6736=0,
       Main!$W6736=0),
   "",
   DATE(Main!$U6736,
        Main!$V6736,
        Main!$W6736)
)</f>
        <v>41613</v>
      </c>
      <c r="Y6736">
        <f>Table1[[#This Row],[Average_Cost_for_two]]*VLOOKUP(Table1[[#This Row],[Currency]],currency!$A$2:$B$10,2,FALSE)</f>
        <v>3.6</v>
      </c>
      <c r="Z6736" t="str">
        <f>VLOOKUP(C6736,country!A:B,2,FALSE)</f>
        <v>India</v>
      </c>
      <c r="AA6736">
        <f t="shared" si="105"/>
        <v>4</v>
      </c>
    </row>
    <row r="6737" spans="1:27" ht="15.75" customHeight="1" x14ac:dyDescent="0.25">
      <c r="A6737">
        <v>18319512</v>
      </c>
      <c r="B6737" t="s">
        <v>13776</v>
      </c>
      <c r="C6737">
        <v>1</v>
      </c>
      <c r="D6737" t="s">
        <v>13426</v>
      </c>
      <c r="E6737" t="s">
        <v>13777</v>
      </c>
      <c r="F6737" t="s">
        <v>13778</v>
      </c>
      <c r="G6737" t="s">
        <v>13779</v>
      </c>
      <c r="H6737">
        <v>77.340473700000004</v>
      </c>
      <c r="I6737">
        <v>28.568671500000001</v>
      </c>
      <c r="J6737" t="s">
        <v>567</v>
      </c>
      <c r="K6737" t="s">
        <v>28</v>
      </c>
      <c r="L6737" t="s">
        <v>29</v>
      </c>
      <c r="M6737" t="s">
        <v>29</v>
      </c>
      <c r="N6737" t="s">
        <v>29</v>
      </c>
      <c r="O6737" t="s">
        <v>29</v>
      </c>
      <c r="P6737">
        <v>2</v>
      </c>
      <c r="Q6737">
        <v>0</v>
      </c>
      <c r="R6737">
        <v>500</v>
      </c>
      <c r="S6737" t="str">
        <f>IF(Table1[[#This Row],[Average_Cost_for_two]]&lt;500,"Low",IF(Table1[[#This Row],[Average_Cost_for_two]]&lt;=1500,"Medium","High"))</f>
        <v>Medium</v>
      </c>
      <c r="T6737">
        <v>1</v>
      </c>
      <c r="U6737">
        <v>2015</v>
      </c>
      <c r="V6737">
        <v>12</v>
      </c>
      <c r="W6737">
        <v>28</v>
      </c>
      <c r="X6737">
        <f>IF(OR(Main!$U6737=0,
       Main!$V6737=0,
       Main!$W6737=0),
   "",
   DATE(Main!$U6737,
        Main!$V6737,
        Main!$W6737)
)</f>
        <v>42366</v>
      </c>
      <c r="Y6737">
        <f>Table1[[#This Row],[Average_Cost_for_two]]*VLOOKUP(Table1[[#This Row],[Currency]],currency!$A$2:$B$10,2,FALSE)</f>
        <v>6</v>
      </c>
      <c r="Z6737" t="str">
        <f>VLOOKUP(C6737,country!A:B,2,FALSE)</f>
        <v>India</v>
      </c>
      <c r="AA6737">
        <f t="shared" si="105"/>
        <v>4</v>
      </c>
    </row>
    <row r="6738" spans="1:27" ht="15.75" customHeight="1" x14ac:dyDescent="0.25">
      <c r="A6738">
        <v>18430878</v>
      </c>
      <c r="B6738" t="s">
        <v>13780</v>
      </c>
      <c r="C6738">
        <v>1</v>
      </c>
      <c r="D6738" t="s">
        <v>13426</v>
      </c>
      <c r="E6738" t="s">
        <v>13613</v>
      </c>
      <c r="F6738" t="s">
        <v>13569</v>
      </c>
      <c r="G6738" t="s">
        <v>13568</v>
      </c>
      <c r="H6738">
        <v>0</v>
      </c>
      <c r="I6738">
        <v>0</v>
      </c>
      <c r="J6738" t="s">
        <v>480</v>
      </c>
      <c r="K6738" t="s">
        <v>28</v>
      </c>
      <c r="L6738" t="s">
        <v>29</v>
      </c>
      <c r="M6738" t="s">
        <v>29</v>
      </c>
      <c r="N6738" t="s">
        <v>29</v>
      </c>
      <c r="O6738" t="s">
        <v>29</v>
      </c>
      <c r="P6738">
        <v>2</v>
      </c>
      <c r="Q6738">
        <v>0</v>
      </c>
      <c r="R6738">
        <v>900</v>
      </c>
      <c r="S6738" t="str">
        <f>IF(Table1[[#This Row],[Average_Cost_for_two]]&lt;500,"Low",IF(Table1[[#This Row],[Average_Cost_for_two]]&lt;=1500,"Medium","High"))</f>
        <v>Medium</v>
      </c>
      <c r="T6738">
        <v>1</v>
      </c>
      <c r="U6738">
        <v>2014</v>
      </c>
      <c r="V6738">
        <v>12</v>
      </c>
      <c r="W6738">
        <v>1</v>
      </c>
      <c r="X6738">
        <f>IF(OR(Main!$U6738=0,
       Main!$V6738=0,
       Main!$W6738=0),
   "",
   DATE(Main!$U6738,
        Main!$V6738,
        Main!$W6738)
)</f>
        <v>41974</v>
      </c>
      <c r="Y6738">
        <f>Table1[[#This Row],[Average_Cost_for_two]]*VLOOKUP(Table1[[#This Row],[Currency]],currency!$A$2:$B$10,2,FALSE)</f>
        <v>10.8</v>
      </c>
      <c r="Z6738" t="str">
        <f>VLOOKUP(C6738,country!A:B,2,FALSE)</f>
        <v>India</v>
      </c>
      <c r="AA6738">
        <f t="shared" si="105"/>
        <v>4</v>
      </c>
    </row>
    <row r="6739" spans="1:27" ht="15.75" customHeight="1" x14ac:dyDescent="0.25">
      <c r="A6739">
        <v>18451091</v>
      </c>
      <c r="B6739" t="s">
        <v>13781</v>
      </c>
      <c r="C6739">
        <v>1</v>
      </c>
      <c r="D6739" t="s">
        <v>13426</v>
      </c>
      <c r="E6739" t="s">
        <v>13782</v>
      </c>
      <c r="F6739" t="s">
        <v>12666</v>
      </c>
      <c r="G6739" t="s">
        <v>13783</v>
      </c>
      <c r="H6739">
        <v>77.319999999999993</v>
      </c>
      <c r="I6739">
        <v>28.59</v>
      </c>
      <c r="J6739" t="s">
        <v>708</v>
      </c>
      <c r="K6739" t="s">
        <v>28</v>
      </c>
      <c r="L6739" t="s">
        <v>29</v>
      </c>
      <c r="M6739" t="s">
        <v>29</v>
      </c>
      <c r="N6739" t="s">
        <v>29</v>
      </c>
      <c r="O6739" t="s">
        <v>29</v>
      </c>
      <c r="P6739">
        <v>1</v>
      </c>
      <c r="Q6739">
        <v>0</v>
      </c>
      <c r="R6739">
        <v>100</v>
      </c>
      <c r="S6739" t="str">
        <f>IF(Table1[[#This Row],[Average_Cost_for_two]]&lt;500,"Low",IF(Table1[[#This Row],[Average_Cost_for_two]]&lt;=1500,"Medium","High"))</f>
        <v>Low</v>
      </c>
      <c r="T6739">
        <v>1</v>
      </c>
      <c r="U6739">
        <v>2010</v>
      </c>
      <c r="V6739">
        <v>12</v>
      </c>
      <c r="W6739">
        <v>1</v>
      </c>
      <c r="X6739">
        <f>IF(OR(Main!$U6739=0,
       Main!$V6739=0,
       Main!$W6739=0),
   "",
   DATE(Main!$U6739,
        Main!$V6739,
        Main!$W6739)
)</f>
        <v>40513</v>
      </c>
      <c r="Y6739">
        <f>Table1[[#This Row],[Average_Cost_for_two]]*VLOOKUP(Table1[[#This Row],[Currency]],currency!$A$2:$B$10,2,FALSE)</f>
        <v>1.2</v>
      </c>
      <c r="Z6739" t="str">
        <f>VLOOKUP(C6739,country!A:B,2,FALSE)</f>
        <v>India</v>
      </c>
      <c r="AA6739">
        <f t="shared" si="105"/>
        <v>4</v>
      </c>
    </row>
    <row r="6740" spans="1:27" ht="15.75" customHeight="1" x14ac:dyDescent="0.25">
      <c r="A6740">
        <v>18470627</v>
      </c>
      <c r="B6740" t="s">
        <v>13784</v>
      </c>
      <c r="C6740">
        <v>1</v>
      </c>
      <c r="D6740" t="s">
        <v>13426</v>
      </c>
      <c r="E6740" t="s">
        <v>13785</v>
      </c>
      <c r="F6740" t="s">
        <v>11534</v>
      </c>
      <c r="G6740" t="s">
        <v>13501</v>
      </c>
      <c r="H6740">
        <v>0</v>
      </c>
      <c r="I6740">
        <v>0</v>
      </c>
      <c r="J6740" t="s">
        <v>1311</v>
      </c>
      <c r="K6740" t="s">
        <v>28</v>
      </c>
      <c r="L6740" t="s">
        <v>29</v>
      </c>
      <c r="M6740" t="s">
        <v>29</v>
      </c>
      <c r="N6740" t="s">
        <v>29</v>
      </c>
      <c r="O6740" t="s">
        <v>29</v>
      </c>
      <c r="P6740">
        <v>1</v>
      </c>
      <c r="Q6740">
        <v>0</v>
      </c>
      <c r="R6740">
        <v>300</v>
      </c>
      <c r="S6740" t="str">
        <f>IF(Table1[[#This Row],[Average_Cost_for_two]]&lt;500,"Low",IF(Table1[[#This Row],[Average_Cost_for_two]]&lt;=1500,"Medium","High"))</f>
        <v>Low</v>
      </c>
      <c r="T6740">
        <v>1</v>
      </c>
      <c r="U6740">
        <v>2013</v>
      </c>
      <c r="V6740">
        <v>12</v>
      </c>
      <c r="W6740">
        <v>5</v>
      </c>
      <c r="X6740">
        <f>IF(OR(Main!$U6740=0,
       Main!$V6740=0,
       Main!$W6740=0),
   "",
   DATE(Main!$U6740,
        Main!$V6740,
        Main!$W6740)
)</f>
        <v>41613</v>
      </c>
      <c r="Y6740">
        <f>Table1[[#This Row],[Average_Cost_for_two]]*VLOOKUP(Table1[[#This Row],[Currency]],currency!$A$2:$B$10,2,FALSE)</f>
        <v>3.6</v>
      </c>
      <c r="Z6740" t="str">
        <f>VLOOKUP(C6740,country!A:B,2,FALSE)</f>
        <v>India</v>
      </c>
      <c r="AA6740">
        <f t="shared" si="105"/>
        <v>4</v>
      </c>
    </row>
    <row r="6741" spans="1:27" ht="15.75" customHeight="1" x14ac:dyDescent="0.25">
      <c r="A6741">
        <v>18373828</v>
      </c>
      <c r="B6741" t="s">
        <v>13786</v>
      </c>
      <c r="C6741">
        <v>1</v>
      </c>
      <c r="D6741" t="s">
        <v>13426</v>
      </c>
      <c r="E6741" t="s">
        <v>13787</v>
      </c>
      <c r="F6741" t="s">
        <v>11534</v>
      </c>
      <c r="G6741" t="s">
        <v>13501</v>
      </c>
      <c r="H6741">
        <v>77.362096899999997</v>
      </c>
      <c r="I6741">
        <v>28.5708889</v>
      </c>
      <c r="J6741" t="s">
        <v>27</v>
      </c>
      <c r="K6741" t="s">
        <v>28</v>
      </c>
      <c r="L6741" t="s">
        <v>29</v>
      </c>
      <c r="M6741" t="s">
        <v>29</v>
      </c>
      <c r="N6741" t="s">
        <v>29</v>
      </c>
      <c r="O6741" t="s">
        <v>29</v>
      </c>
      <c r="P6741">
        <v>1</v>
      </c>
      <c r="Q6741">
        <v>0</v>
      </c>
      <c r="R6741">
        <v>450</v>
      </c>
      <c r="S6741" t="str">
        <f>IF(Table1[[#This Row],[Average_Cost_for_two]]&lt;500,"Low",IF(Table1[[#This Row],[Average_Cost_for_two]]&lt;=1500,"Medium","High"))</f>
        <v>Low</v>
      </c>
      <c r="T6741">
        <v>1</v>
      </c>
      <c r="U6741">
        <v>2018</v>
      </c>
      <c r="V6741">
        <v>12</v>
      </c>
      <c r="W6741">
        <v>4</v>
      </c>
      <c r="X6741">
        <f>IF(OR(Main!$U6741=0,
       Main!$V6741=0,
       Main!$W6741=0),
   "",
   DATE(Main!$U6741,
        Main!$V6741,
        Main!$W6741)
)</f>
        <v>43438</v>
      </c>
      <c r="Y6741">
        <f>Table1[[#This Row],[Average_Cost_for_two]]*VLOOKUP(Table1[[#This Row],[Currency]],currency!$A$2:$B$10,2,FALSE)</f>
        <v>5.4</v>
      </c>
      <c r="Z6741" t="str">
        <f>VLOOKUP(C6741,country!A:B,2,FALSE)</f>
        <v>India</v>
      </c>
      <c r="AA6741">
        <f t="shared" si="105"/>
        <v>4</v>
      </c>
    </row>
    <row r="6742" spans="1:27" ht="15.75" customHeight="1" x14ac:dyDescent="0.25">
      <c r="A6742">
        <v>18500639</v>
      </c>
      <c r="B6742" t="s">
        <v>13788</v>
      </c>
      <c r="C6742">
        <v>1</v>
      </c>
      <c r="D6742" t="s">
        <v>13426</v>
      </c>
      <c r="E6742" t="s">
        <v>13789</v>
      </c>
      <c r="F6742" t="s">
        <v>13533</v>
      </c>
      <c r="G6742" t="s">
        <v>13534</v>
      </c>
      <c r="H6742">
        <v>0</v>
      </c>
      <c r="I6742">
        <v>0</v>
      </c>
      <c r="J6742" t="s">
        <v>480</v>
      </c>
      <c r="K6742" t="s">
        <v>28</v>
      </c>
      <c r="L6742" t="s">
        <v>29</v>
      </c>
      <c r="M6742" t="s">
        <v>29</v>
      </c>
      <c r="N6742" t="s">
        <v>29</v>
      </c>
      <c r="O6742" t="s">
        <v>29</v>
      </c>
      <c r="P6742">
        <v>1</v>
      </c>
      <c r="Q6742">
        <v>0</v>
      </c>
      <c r="R6742">
        <v>400</v>
      </c>
      <c r="S6742" t="str">
        <f>IF(Table1[[#This Row],[Average_Cost_for_two]]&lt;500,"Low",IF(Table1[[#This Row],[Average_Cost_for_two]]&lt;=1500,"Medium","High"))</f>
        <v>Low</v>
      </c>
      <c r="T6742">
        <v>1</v>
      </c>
      <c r="U6742">
        <v>2018</v>
      </c>
      <c r="V6742">
        <v>12</v>
      </c>
      <c r="W6742">
        <v>18</v>
      </c>
      <c r="X6742">
        <f>IF(OR(Main!$U6742=0,
       Main!$V6742=0,
       Main!$W6742=0),
   "",
   DATE(Main!$U6742,
        Main!$V6742,
        Main!$W6742)
)</f>
        <v>43452</v>
      </c>
      <c r="Y6742">
        <f>Table1[[#This Row],[Average_Cost_for_two]]*VLOOKUP(Table1[[#This Row],[Currency]],currency!$A$2:$B$10,2,FALSE)</f>
        <v>4.8</v>
      </c>
      <c r="Z6742" t="str">
        <f>VLOOKUP(C6742,country!A:B,2,FALSE)</f>
        <v>India</v>
      </c>
      <c r="AA6742">
        <f t="shared" si="105"/>
        <v>4</v>
      </c>
    </row>
    <row r="6743" spans="1:27" ht="15.75" customHeight="1" x14ac:dyDescent="0.25">
      <c r="A6743">
        <v>18357573</v>
      </c>
      <c r="B6743" t="s">
        <v>13790</v>
      </c>
      <c r="C6743">
        <v>1</v>
      </c>
      <c r="D6743" t="s">
        <v>13426</v>
      </c>
      <c r="E6743" t="s">
        <v>13534</v>
      </c>
      <c r="F6743" t="s">
        <v>13533</v>
      </c>
      <c r="G6743" t="s">
        <v>13534</v>
      </c>
      <c r="H6743">
        <v>77.367244700000001</v>
      </c>
      <c r="I6743">
        <v>28.578305499999999</v>
      </c>
      <c r="J6743" t="s">
        <v>562</v>
      </c>
      <c r="K6743" t="s">
        <v>28</v>
      </c>
      <c r="L6743" t="s">
        <v>29</v>
      </c>
      <c r="M6743" t="s">
        <v>29</v>
      </c>
      <c r="N6743" t="s">
        <v>29</v>
      </c>
      <c r="O6743" t="s">
        <v>29</v>
      </c>
      <c r="P6743">
        <v>2</v>
      </c>
      <c r="Q6743">
        <v>0</v>
      </c>
      <c r="R6743">
        <v>500</v>
      </c>
      <c r="S6743" t="str">
        <f>IF(Table1[[#This Row],[Average_Cost_for_two]]&lt;500,"Low",IF(Table1[[#This Row],[Average_Cost_for_two]]&lt;=1500,"Medium","High"))</f>
        <v>Medium</v>
      </c>
      <c r="T6743">
        <v>1</v>
      </c>
      <c r="U6743">
        <v>2014</v>
      </c>
      <c r="V6743">
        <v>12</v>
      </c>
      <c r="W6743">
        <v>10</v>
      </c>
      <c r="X6743">
        <f>IF(OR(Main!$U6743=0,
       Main!$V6743=0,
       Main!$W6743=0),
   "",
   DATE(Main!$U6743,
        Main!$V6743,
        Main!$W6743)
)</f>
        <v>41983</v>
      </c>
      <c r="Y6743">
        <f>Table1[[#This Row],[Average_Cost_for_two]]*VLOOKUP(Table1[[#This Row],[Currency]],currency!$A$2:$B$10,2,FALSE)</f>
        <v>6</v>
      </c>
      <c r="Z6743" t="str">
        <f>VLOOKUP(C6743,country!A:B,2,FALSE)</f>
        <v>India</v>
      </c>
      <c r="AA6743">
        <f t="shared" si="105"/>
        <v>4</v>
      </c>
    </row>
    <row r="6744" spans="1:27" ht="15.75" customHeight="1" x14ac:dyDescent="0.25">
      <c r="A6744">
        <v>304750</v>
      </c>
      <c r="B6744" t="s">
        <v>13791</v>
      </c>
      <c r="C6744">
        <v>1</v>
      </c>
      <c r="D6744" t="s">
        <v>13426</v>
      </c>
      <c r="E6744" t="s">
        <v>13620</v>
      </c>
      <c r="F6744" t="s">
        <v>13400</v>
      </c>
      <c r="G6744" t="s">
        <v>13580</v>
      </c>
      <c r="H6744">
        <v>77.362724900000003</v>
      </c>
      <c r="I6744">
        <v>28.586638700000002</v>
      </c>
      <c r="J6744" t="s">
        <v>697</v>
      </c>
      <c r="K6744" t="s">
        <v>28</v>
      </c>
      <c r="L6744" t="s">
        <v>29</v>
      </c>
      <c r="M6744" t="s">
        <v>29</v>
      </c>
      <c r="N6744" t="s">
        <v>29</v>
      </c>
      <c r="O6744" t="s">
        <v>29</v>
      </c>
      <c r="P6744">
        <v>1</v>
      </c>
      <c r="Q6744">
        <v>0</v>
      </c>
      <c r="R6744">
        <v>150</v>
      </c>
      <c r="S6744" t="str">
        <f>IF(Table1[[#This Row],[Average_Cost_for_two]]&lt;500,"Low",IF(Table1[[#This Row],[Average_Cost_for_two]]&lt;=1500,"Medium","High"))</f>
        <v>Low</v>
      </c>
      <c r="T6744">
        <v>1</v>
      </c>
      <c r="U6744">
        <v>2017</v>
      </c>
      <c r="V6744">
        <v>12</v>
      </c>
      <c r="W6744">
        <v>25</v>
      </c>
      <c r="X6744">
        <f>IF(OR(Main!$U6744=0,
       Main!$V6744=0,
       Main!$W6744=0),
   "",
   DATE(Main!$U6744,
        Main!$V6744,
        Main!$W6744)
)</f>
        <v>43094</v>
      </c>
      <c r="Y6744">
        <f>Table1[[#This Row],[Average_Cost_for_two]]*VLOOKUP(Table1[[#This Row],[Currency]],currency!$A$2:$B$10,2,FALSE)</f>
        <v>1.8</v>
      </c>
      <c r="Z6744" t="str">
        <f>VLOOKUP(C6744,country!A:B,2,FALSE)</f>
        <v>India</v>
      </c>
      <c r="AA6744">
        <f t="shared" si="105"/>
        <v>4</v>
      </c>
    </row>
    <row r="6745" spans="1:27" ht="15.75" customHeight="1" x14ac:dyDescent="0.25">
      <c r="A6745">
        <v>18368771</v>
      </c>
      <c r="B6745" t="s">
        <v>13792</v>
      </c>
      <c r="C6745">
        <v>1</v>
      </c>
      <c r="D6745" t="s">
        <v>13426</v>
      </c>
      <c r="E6745" t="s">
        <v>13451</v>
      </c>
      <c r="F6745" t="s">
        <v>13450</v>
      </c>
      <c r="G6745" t="s">
        <v>13451</v>
      </c>
      <c r="H6745">
        <v>0</v>
      </c>
      <c r="I6745">
        <v>0</v>
      </c>
      <c r="J6745" t="s">
        <v>27</v>
      </c>
      <c r="K6745" t="s">
        <v>28</v>
      </c>
      <c r="L6745" t="s">
        <v>29</v>
      </c>
      <c r="M6745" t="s">
        <v>29</v>
      </c>
      <c r="N6745" t="s">
        <v>29</v>
      </c>
      <c r="O6745" t="s">
        <v>29</v>
      </c>
      <c r="P6745">
        <v>1</v>
      </c>
      <c r="Q6745">
        <v>0</v>
      </c>
      <c r="R6745">
        <v>200</v>
      </c>
      <c r="S6745" t="str">
        <f>IF(Table1[[#This Row],[Average_Cost_for_two]]&lt;500,"Low",IF(Table1[[#This Row],[Average_Cost_for_two]]&lt;=1500,"Medium","High"))</f>
        <v>Low</v>
      </c>
      <c r="T6745">
        <v>1</v>
      </c>
      <c r="U6745">
        <v>2011</v>
      </c>
      <c r="V6745">
        <v>12</v>
      </c>
      <c r="W6745">
        <v>15</v>
      </c>
      <c r="X6745">
        <f>IF(OR(Main!$U6745=0,
       Main!$V6745=0,
       Main!$W6745=0),
   "",
   DATE(Main!$U6745,
        Main!$V6745,
        Main!$W6745)
)</f>
        <v>40892</v>
      </c>
      <c r="Y6745">
        <f>Table1[[#This Row],[Average_Cost_for_two]]*VLOOKUP(Table1[[#This Row],[Currency]],currency!$A$2:$B$10,2,FALSE)</f>
        <v>2.4</v>
      </c>
      <c r="Z6745" t="str">
        <f>VLOOKUP(C6745,country!A:B,2,FALSE)</f>
        <v>India</v>
      </c>
      <c r="AA6745">
        <f t="shared" si="105"/>
        <v>4</v>
      </c>
    </row>
    <row r="6746" spans="1:27" ht="15.75" customHeight="1" x14ac:dyDescent="0.25">
      <c r="A6746">
        <v>312192</v>
      </c>
      <c r="B6746" t="s">
        <v>1137</v>
      </c>
      <c r="C6746">
        <v>1</v>
      </c>
      <c r="D6746" t="s">
        <v>13426</v>
      </c>
      <c r="E6746" t="s">
        <v>13793</v>
      </c>
      <c r="F6746" t="s">
        <v>13537</v>
      </c>
      <c r="G6746" t="s">
        <v>13538</v>
      </c>
      <c r="H6746">
        <v>0</v>
      </c>
      <c r="I6746">
        <v>0</v>
      </c>
      <c r="J6746" t="s">
        <v>556</v>
      </c>
      <c r="K6746" t="s">
        <v>28</v>
      </c>
      <c r="L6746" t="s">
        <v>29</v>
      </c>
      <c r="M6746" t="s">
        <v>29</v>
      </c>
      <c r="N6746" t="s">
        <v>29</v>
      </c>
      <c r="O6746" t="s">
        <v>29</v>
      </c>
      <c r="P6746">
        <v>1</v>
      </c>
      <c r="Q6746">
        <v>0</v>
      </c>
      <c r="R6746">
        <v>200</v>
      </c>
      <c r="S6746" t="str">
        <f>IF(Table1[[#This Row],[Average_Cost_for_two]]&lt;500,"Low",IF(Table1[[#This Row],[Average_Cost_for_two]]&lt;=1500,"Medium","High"))</f>
        <v>Low</v>
      </c>
      <c r="T6746">
        <v>1</v>
      </c>
      <c r="U6746">
        <v>2011</v>
      </c>
      <c r="V6746">
        <v>12</v>
      </c>
      <c r="W6746">
        <v>5</v>
      </c>
      <c r="X6746">
        <f>IF(OR(Main!$U6746=0,
       Main!$V6746=0,
       Main!$W6746=0),
   "",
   DATE(Main!$U6746,
        Main!$V6746,
        Main!$W6746)
)</f>
        <v>40882</v>
      </c>
      <c r="Y6746">
        <f>Table1[[#This Row],[Average_Cost_for_two]]*VLOOKUP(Table1[[#This Row],[Currency]],currency!$A$2:$B$10,2,FALSE)</f>
        <v>2.4</v>
      </c>
      <c r="Z6746" t="str">
        <f>VLOOKUP(C6746,country!A:B,2,FALSE)</f>
        <v>India</v>
      </c>
      <c r="AA6746">
        <f t="shared" si="105"/>
        <v>4</v>
      </c>
    </row>
    <row r="6747" spans="1:27" ht="15.75" customHeight="1" x14ac:dyDescent="0.25">
      <c r="A6747">
        <v>18474221</v>
      </c>
      <c r="B6747" t="s">
        <v>7789</v>
      </c>
      <c r="C6747">
        <v>1</v>
      </c>
      <c r="D6747" t="s">
        <v>13426</v>
      </c>
      <c r="E6747" t="s">
        <v>13538</v>
      </c>
      <c r="F6747" t="s">
        <v>13537</v>
      </c>
      <c r="G6747" t="s">
        <v>13538</v>
      </c>
      <c r="H6747">
        <v>0</v>
      </c>
      <c r="I6747">
        <v>0</v>
      </c>
      <c r="J6747" t="s">
        <v>706</v>
      </c>
      <c r="K6747" t="s">
        <v>28</v>
      </c>
      <c r="L6747" t="s">
        <v>29</v>
      </c>
      <c r="M6747" t="s">
        <v>29</v>
      </c>
      <c r="N6747" t="s">
        <v>29</v>
      </c>
      <c r="O6747" t="s">
        <v>29</v>
      </c>
      <c r="P6747">
        <v>1</v>
      </c>
      <c r="Q6747">
        <v>0</v>
      </c>
      <c r="R6747">
        <v>400</v>
      </c>
      <c r="S6747" t="str">
        <f>IF(Table1[[#This Row],[Average_Cost_for_two]]&lt;500,"Low",IF(Table1[[#This Row],[Average_Cost_for_two]]&lt;=1500,"Medium","High"))</f>
        <v>Low</v>
      </c>
      <c r="T6747">
        <v>1</v>
      </c>
      <c r="U6747">
        <v>2016</v>
      </c>
      <c r="V6747">
        <v>12</v>
      </c>
      <c r="W6747">
        <v>12</v>
      </c>
      <c r="X6747">
        <f>IF(OR(Main!$U6747=0,
       Main!$V6747=0,
       Main!$W6747=0),
   "",
   DATE(Main!$U6747,
        Main!$V6747,
        Main!$W6747)
)</f>
        <v>42716</v>
      </c>
      <c r="Y6747">
        <f>Table1[[#This Row],[Average_Cost_for_two]]*VLOOKUP(Table1[[#This Row],[Currency]],currency!$A$2:$B$10,2,FALSE)</f>
        <v>4.8</v>
      </c>
      <c r="Z6747" t="str">
        <f>VLOOKUP(C6747,country!A:B,2,FALSE)</f>
        <v>India</v>
      </c>
      <c r="AA6747">
        <f t="shared" si="105"/>
        <v>4</v>
      </c>
    </row>
    <row r="6748" spans="1:27" ht="15.75" customHeight="1" x14ac:dyDescent="0.25">
      <c r="A6748">
        <v>18356798</v>
      </c>
      <c r="B6748" t="s">
        <v>13794</v>
      </c>
      <c r="C6748">
        <v>1</v>
      </c>
      <c r="D6748" t="s">
        <v>13426</v>
      </c>
      <c r="E6748" t="s">
        <v>13795</v>
      </c>
      <c r="F6748" t="s">
        <v>13537</v>
      </c>
      <c r="G6748" t="s">
        <v>13538</v>
      </c>
      <c r="H6748">
        <v>0</v>
      </c>
      <c r="I6748">
        <v>0</v>
      </c>
      <c r="J6748" t="s">
        <v>27</v>
      </c>
      <c r="K6748" t="s">
        <v>28</v>
      </c>
      <c r="L6748" t="s">
        <v>29</v>
      </c>
      <c r="M6748" t="s">
        <v>29</v>
      </c>
      <c r="N6748" t="s">
        <v>29</v>
      </c>
      <c r="O6748" t="s">
        <v>29</v>
      </c>
      <c r="P6748">
        <v>1</v>
      </c>
      <c r="Q6748">
        <v>0</v>
      </c>
      <c r="R6748">
        <v>250</v>
      </c>
      <c r="S6748" t="str">
        <f>IF(Table1[[#This Row],[Average_Cost_for_two]]&lt;500,"Low",IF(Table1[[#This Row],[Average_Cost_for_two]]&lt;=1500,"Medium","High"))</f>
        <v>Low</v>
      </c>
      <c r="T6748">
        <v>1</v>
      </c>
      <c r="U6748">
        <v>2013</v>
      </c>
      <c r="V6748">
        <v>12</v>
      </c>
      <c r="W6748">
        <v>12</v>
      </c>
      <c r="X6748">
        <f>IF(OR(Main!$U6748=0,
       Main!$V6748=0,
       Main!$W6748=0),
   "",
   DATE(Main!$U6748,
        Main!$V6748,
        Main!$W6748)
)</f>
        <v>41620</v>
      </c>
      <c r="Y6748">
        <f>Table1[[#This Row],[Average_Cost_for_two]]*VLOOKUP(Table1[[#This Row],[Currency]],currency!$A$2:$B$10,2,FALSE)</f>
        <v>3</v>
      </c>
      <c r="Z6748" t="str">
        <f>VLOOKUP(C6748,country!A:B,2,FALSE)</f>
        <v>India</v>
      </c>
      <c r="AA6748">
        <f t="shared" si="105"/>
        <v>4</v>
      </c>
    </row>
    <row r="6749" spans="1:27" ht="15.75" customHeight="1" x14ac:dyDescent="0.25">
      <c r="A6749">
        <v>18471723</v>
      </c>
      <c r="B6749" t="s">
        <v>13796</v>
      </c>
      <c r="C6749">
        <v>1</v>
      </c>
      <c r="D6749" t="s">
        <v>13426</v>
      </c>
      <c r="E6749" t="s">
        <v>13797</v>
      </c>
      <c r="F6749" t="s">
        <v>13513</v>
      </c>
      <c r="G6749" t="s">
        <v>13514</v>
      </c>
      <c r="H6749">
        <v>77.380397200000004</v>
      </c>
      <c r="I6749">
        <v>28.5891989</v>
      </c>
      <c r="J6749" t="s">
        <v>13798</v>
      </c>
      <c r="K6749" t="s">
        <v>28</v>
      </c>
      <c r="L6749" t="s">
        <v>29</v>
      </c>
      <c r="M6749" t="s">
        <v>29</v>
      </c>
      <c r="N6749" t="s">
        <v>29</v>
      </c>
      <c r="O6749" t="s">
        <v>29</v>
      </c>
      <c r="P6749">
        <v>1</v>
      </c>
      <c r="Q6749">
        <v>0</v>
      </c>
      <c r="R6749">
        <v>250</v>
      </c>
      <c r="S6749" t="str">
        <f>IF(Table1[[#This Row],[Average_Cost_for_two]]&lt;500,"Low",IF(Table1[[#This Row],[Average_Cost_for_two]]&lt;=1500,"Medium","High"))</f>
        <v>Low</v>
      </c>
      <c r="T6749">
        <v>1</v>
      </c>
      <c r="U6749">
        <v>2012</v>
      </c>
      <c r="V6749">
        <v>12</v>
      </c>
      <c r="W6749">
        <v>8</v>
      </c>
      <c r="X6749">
        <f>IF(OR(Main!$U6749=0,
       Main!$V6749=0,
       Main!$W6749=0),
   "",
   DATE(Main!$U6749,
        Main!$V6749,
        Main!$W6749)
)</f>
        <v>41251</v>
      </c>
      <c r="Y6749">
        <f>Table1[[#This Row],[Average_Cost_for_two]]*VLOOKUP(Table1[[#This Row],[Currency]],currency!$A$2:$B$10,2,FALSE)</f>
        <v>3</v>
      </c>
      <c r="Z6749" t="str">
        <f>VLOOKUP(C6749,country!A:B,2,FALSE)</f>
        <v>India</v>
      </c>
      <c r="AA6749">
        <f t="shared" si="105"/>
        <v>4</v>
      </c>
    </row>
    <row r="6750" spans="1:27" ht="15.75" customHeight="1" x14ac:dyDescent="0.25">
      <c r="A6750">
        <v>18451827</v>
      </c>
      <c r="B6750" t="s">
        <v>13799</v>
      </c>
      <c r="C6750">
        <v>1</v>
      </c>
      <c r="D6750" t="s">
        <v>13426</v>
      </c>
      <c r="E6750" t="s">
        <v>13514</v>
      </c>
      <c r="F6750" t="s">
        <v>13513</v>
      </c>
      <c r="G6750" t="s">
        <v>13514</v>
      </c>
      <c r="H6750">
        <v>77.400002999999998</v>
      </c>
      <c r="I6750">
        <v>28.588073000000001</v>
      </c>
      <c r="J6750" t="s">
        <v>13800</v>
      </c>
      <c r="K6750" t="s">
        <v>28</v>
      </c>
      <c r="L6750" t="s">
        <v>29</v>
      </c>
      <c r="M6750" t="s">
        <v>29</v>
      </c>
      <c r="N6750" t="s">
        <v>29</v>
      </c>
      <c r="O6750" t="s">
        <v>29</v>
      </c>
      <c r="P6750">
        <v>2</v>
      </c>
      <c r="Q6750">
        <v>0</v>
      </c>
      <c r="R6750">
        <v>500</v>
      </c>
      <c r="S6750" t="str">
        <f>IF(Table1[[#This Row],[Average_Cost_for_two]]&lt;500,"Low",IF(Table1[[#This Row],[Average_Cost_for_two]]&lt;=1500,"Medium","High"))</f>
        <v>Medium</v>
      </c>
      <c r="T6750">
        <v>1</v>
      </c>
      <c r="U6750">
        <v>2018</v>
      </c>
      <c r="V6750">
        <v>12</v>
      </c>
      <c r="W6750">
        <v>15</v>
      </c>
      <c r="X6750">
        <f>IF(OR(Main!$U6750=0,
       Main!$V6750=0,
       Main!$W6750=0),
   "",
   DATE(Main!$U6750,
        Main!$V6750,
        Main!$W6750)
)</f>
        <v>43449</v>
      </c>
      <c r="Y6750">
        <f>Table1[[#This Row],[Average_Cost_for_two]]*VLOOKUP(Table1[[#This Row],[Currency]],currency!$A$2:$B$10,2,FALSE)</f>
        <v>6</v>
      </c>
      <c r="Z6750" t="str">
        <f>VLOOKUP(C6750,country!A:B,2,FALSE)</f>
        <v>India</v>
      </c>
      <c r="AA6750">
        <f t="shared" si="105"/>
        <v>4</v>
      </c>
    </row>
    <row r="6751" spans="1:27" ht="15.75" customHeight="1" x14ac:dyDescent="0.25">
      <c r="A6751">
        <v>18383464</v>
      </c>
      <c r="B6751" t="s">
        <v>13801</v>
      </c>
      <c r="C6751">
        <v>1</v>
      </c>
      <c r="D6751" t="s">
        <v>13426</v>
      </c>
      <c r="E6751" t="s">
        <v>13802</v>
      </c>
      <c r="F6751" t="s">
        <v>13513</v>
      </c>
      <c r="G6751" t="s">
        <v>13514</v>
      </c>
      <c r="H6751">
        <v>77.381206899999995</v>
      </c>
      <c r="I6751">
        <v>28.5664704</v>
      </c>
      <c r="J6751" t="s">
        <v>706</v>
      </c>
      <c r="K6751" t="s">
        <v>28</v>
      </c>
      <c r="L6751" t="s">
        <v>29</v>
      </c>
      <c r="M6751" t="s">
        <v>29</v>
      </c>
      <c r="N6751" t="s">
        <v>29</v>
      </c>
      <c r="O6751" t="s">
        <v>29</v>
      </c>
      <c r="P6751">
        <v>1</v>
      </c>
      <c r="Q6751">
        <v>0</v>
      </c>
      <c r="R6751">
        <v>250</v>
      </c>
      <c r="S6751" t="str">
        <f>IF(Table1[[#This Row],[Average_Cost_for_two]]&lt;500,"Low",IF(Table1[[#This Row],[Average_Cost_for_two]]&lt;=1500,"Medium","High"))</f>
        <v>Low</v>
      </c>
      <c r="T6751">
        <v>1</v>
      </c>
      <c r="U6751">
        <v>2013</v>
      </c>
      <c r="V6751">
        <v>12</v>
      </c>
      <c r="W6751">
        <v>16</v>
      </c>
      <c r="X6751">
        <f>IF(OR(Main!$U6751=0,
       Main!$V6751=0,
       Main!$W6751=0),
   "",
   DATE(Main!$U6751,
        Main!$V6751,
        Main!$W6751)
)</f>
        <v>41624</v>
      </c>
      <c r="Y6751">
        <f>Table1[[#This Row],[Average_Cost_for_two]]*VLOOKUP(Table1[[#This Row],[Currency]],currency!$A$2:$B$10,2,FALSE)</f>
        <v>3</v>
      </c>
      <c r="Z6751" t="str">
        <f>VLOOKUP(C6751,country!A:B,2,FALSE)</f>
        <v>India</v>
      </c>
      <c r="AA6751">
        <f t="shared" si="105"/>
        <v>4</v>
      </c>
    </row>
    <row r="6752" spans="1:27" ht="15.75" customHeight="1" x14ac:dyDescent="0.25">
      <c r="A6752">
        <v>18415977</v>
      </c>
      <c r="B6752" t="s">
        <v>13803</v>
      </c>
      <c r="C6752">
        <v>1</v>
      </c>
      <c r="D6752" t="s">
        <v>13426</v>
      </c>
      <c r="E6752" t="s">
        <v>13804</v>
      </c>
      <c r="F6752" t="s">
        <v>13513</v>
      </c>
      <c r="G6752" t="s">
        <v>13514</v>
      </c>
      <c r="H6752">
        <v>77.385151199999996</v>
      </c>
      <c r="I6752">
        <v>28.5645393</v>
      </c>
      <c r="J6752" t="s">
        <v>1080</v>
      </c>
      <c r="K6752" t="s">
        <v>28</v>
      </c>
      <c r="L6752" t="s">
        <v>29</v>
      </c>
      <c r="M6752" t="s">
        <v>29</v>
      </c>
      <c r="N6752" t="s">
        <v>29</v>
      </c>
      <c r="O6752" t="s">
        <v>29</v>
      </c>
      <c r="P6752">
        <v>1</v>
      </c>
      <c r="Q6752">
        <v>0</v>
      </c>
      <c r="R6752">
        <v>350</v>
      </c>
      <c r="S6752" t="str">
        <f>IF(Table1[[#This Row],[Average_Cost_for_two]]&lt;500,"Low",IF(Table1[[#This Row],[Average_Cost_for_two]]&lt;=1500,"Medium","High"))</f>
        <v>Low</v>
      </c>
      <c r="T6752">
        <v>1</v>
      </c>
      <c r="U6752">
        <v>2010</v>
      </c>
      <c r="V6752">
        <v>12</v>
      </c>
      <c r="W6752">
        <v>17</v>
      </c>
      <c r="X6752">
        <f>IF(OR(Main!$U6752=0,
       Main!$V6752=0,
       Main!$W6752=0),
   "",
   DATE(Main!$U6752,
        Main!$V6752,
        Main!$W6752)
)</f>
        <v>40529</v>
      </c>
      <c r="Y6752">
        <f>Table1[[#This Row],[Average_Cost_for_two]]*VLOOKUP(Table1[[#This Row],[Currency]],currency!$A$2:$B$10,2,FALSE)</f>
        <v>4.2</v>
      </c>
      <c r="Z6752" t="str">
        <f>VLOOKUP(C6752,country!A:B,2,FALSE)</f>
        <v>India</v>
      </c>
      <c r="AA6752">
        <f t="shared" si="105"/>
        <v>4</v>
      </c>
    </row>
    <row r="6753" spans="1:27" ht="15.75" customHeight="1" x14ac:dyDescent="0.25">
      <c r="A6753">
        <v>3260</v>
      </c>
      <c r="B6753" t="s">
        <v>13805</v>
      </c>
      <c r="C6753">
        <v>1</v>
      </c>
      <c r="D6753" t="s">
        <v>23</v>
      </c>
      <c r="E6753" t="s">
        <v>13806</v>
      </c>
      <c r="F6753" t="s">
        <v>13807</v>
      </c>
      <c r="G6753" t="s">
        <v>13808</v>
      </c>
      <c r="H6753">
        <v>77.143050099999996</v>
      </c>
      <c r="I6753">
        <v>28.705660399999999</v>
      </c>
      <c r="J6753" t="s">
        <v>13232</v>
      </c>
      <c r="K6753" t="s">
        <v>28</v>
      </c>
      <c r="L6753" t="s">
        <v>36</v>
      </c>
      <c r="M6753" t="s">
        <v>29</v>
      </c>
      <c r="N6753" t="s">
        <v>29</v>
      </c>
      <c r="O6753" t="s">
        <v>29</v>
      </c>
      <c r="P6753">
        <v>4</v>
      </c>
      <c r="Q6753">
        <v>19</v>
      </c>
      <c r="R6753">
        <v>2000</v>
      </c>
      <c r="S6753" t="str">
        <f>IF(Table1[[#This Row],[Average_Cost_for_two]]&lt;500,"Low",IF(Table1[[#This Row],[Average_Cost_for_two]]&lt;=1500,"Medium","High"))</f>
        <v>High</v>
      </c>
      <c r="T6753">
        <v>2.8</v>
      </c>
      <c r="U6753">
        <v>2010</v>
      </c>
      <c r="V6753">
        <v>2</v>
      </c>
      <c r="W6753">
        <v>7</v>
      </c>
      <c r="X6753">
        <f>IF(OR(Main!$U6753=0,
       Main!$V6753=0,
       Main!$W6753=0),
   "",
   DATE(Main!$U6753,
        Main!$V6753,
        Main!$W6753)
)</f>
        <v>40216</v>
      </c>
      <c r="Y6753">
        <f>Table1[[#This Row],[Average_Cost_for_two]]*VLOOKUP(Table1[[#This Row],[Currency]],currency!$A$2:$B$10,2,FALSE)</f>
        <v>24</v>
      </c>
      <c r="Z6753" t="str">
        <f>VLOOKUP(C6753,country!A:B,2,FALSE)</f>
        <v>India</v>
      </c>
      <c r="AA6753">
        <f t="shared" si="105"/>
        <v>1</v>
      </c>
    </row>
    <row r="6754" spans="1:27" ht="15.75" customHeight="1" x14ac:dyDescent="0.25">
      <c r="A6754">
        <v>18456760</v>
      </c>
      <c r="B6754" t="s">
        <v>13809</v>
      </c>
      <c r="C6754">
        <v>1</v>
      </c>
      <c r="D6754" t="s">
        <v>13426</v>
      </c>
      <c r="E6754" t="s">
        <v>13810</v>
      </c>
      <c r="F6754" t="s">
        <v>13432</v>
      </c>
      <c r="G6754" t="s">
        <v>13433</v>
      </c>
      <c r="H6754">
        <v>0</v>
      </c>
      <c r="I6754">
        <v>0</v>
      </c>
      <c r="J6754" t="s">
        <v>4912</v>
      </c>
      <c r="K6754" t="s">
        <v>28</v>
      </c>
      <c r="L6754" t="s">
        <v>29</v>
      </c>
      <c r="M6754" t="s">
        <v>29</v>
      </c>
      <c r="N6754" t="s">
        <v>29</v>
      </c>
      <c r="O6754" t="s">
        <v>29</v>
      </c>
      <c r="P6754">
        <v>1</v>
      </c>
      <c r="Q6754">
        <v>0</v>
      </c>
      <c r="R6754">
        <v>400</v>
      </c>
      <c r="S6754" t="str">
        <f>IF(Table1[[#This Row],[Average_Cost_for_two]]&lt;500,"Low",IF(Table1[[#This Row],[Average_Cost_for_two]]&lt;=1500,"Medium","High"))</f>
        <v>Low</v>
      </c>
      <c r="T6754">
        <v>1</v>
      </c>
      <c r="U6754">
        <v>2016</v>
      </c>
      <c r="V6754">
        <v>11</v>
      </c>
      <c r="W6754">
        <v>10</v>
      </c>
      <c r="X6754">
        <f>IF(OR(Main!$U6754=0,
       Main!$V6754=0,
       Main!$W6754=0),
   "",
   DATE(Main!$U6754,
        Main!$V6754,
        Main!$W6754)
)</f>
        <v>42684</v>
      </c>
      <c r="Y6754">
        <f>Table1[[#This Row],[Average_Cost_for_two]]*VLOOKUP(Table1[[#This Row],[Currency]],currency!$A$2:$B$10,2,FALSE)</f>
        <v>4.8</v>
      </c>
      <c r="Z6754" t="str">
        <f>VLOOKUP(C6754,country!A:B,2,FALSE)</f>
        <v>India</v>
      </c>
      <c r="AA6754">
        <f t="shared" si="105"/>
        <v>4</v>
      </c>
    </row>
    <row r="6755" spans="1:27" ht="15.75" customHeight="1" x14ac:dyDescent="0.25">
      <c r="A6755">
        <v>18441559</v>
      </c>
      <c r="B6755" t="s">
        <v>13811</v>
      </c>
      <c r="C6755">
        <v>1</v>
      </c>
      <c r="D6755" t="s">
        <v>13426</v>
      </c>
      <c r="E6755" t="s">
        <v>13812</v>
      </c>
      <c r="F6755" t="s">
        <v>13446</v>
      </c>
      <c r="G6755" t="s">
        <v>13447</v>
      </c>
      <c r="H6755">
        <v>77.4141288</v>
      </c>
      <c r="I6755">
        <v>28.504671500000001</v>
      </c>
      <c r="J6755" t="s">
        <v>27</v>
      </c>
      <c r="K6755" t="s">
        <v>28</v>
      </c>
      <c r="L6755" t="s">
        <v>29</v>
      </c>
      <c r="M6755" t="s">
        <v>29</v>
      </c>
      <c r="N6755" t="s">
        <v>29</v>
      </c>
      <c r="O6755" t="s">
        <v>29</v>
      </c>
      <c r="P6755">
        <v>1</v>
      </c>
      <c r="Q6755">
        <v>0</v>
      </c>
      <c r="R6755">
        <v>300</v>
      </c>
      <c r="S6755" t="str">
        <f>IF(Table1[[#This Row],[Average_Cost_for_two]]&lt;500,"Low",IF(Table1[[#This Row],[Average_Cost_for_two]]&lt;=1500,"Medium","High"))</f>
        <v>Low</v>
      </c>
      <c r="T6755">
        <v>1</v>
      </c>
      <c r="U6755">
        <v>2010</v>
      </c>
      <c r="V6755">
        <v>11</v>
      </c>
      <c r="W6755">
        <v>6</v>
      </c>
      <c r="X6755">
        <f>IF(OR(Main!$U6755=0,
       Main!$V6755=0,
       Main!$W6755=0),
   "",
   DATE(Main!$U6755,
        Main!$V6755,
        Main!$W6755)
)</f>
        <v>40488</v>
      </c>
      <c r="Y6755">
        <f>Table1[[#This Row],[Average_Cost_for_two]]*VLOOKUP(Table1[[#This Row],[Currency]],currency!$A$2:$B$10,2,FALSE)</f>
        <v>3.6</v>
      </c>
      <c r="Z6755" t="str">
        <f>VLOOKUP(C6755,country!A:B,2,FALSE)</f>
        <v>India</v>
      </c>
      <c r="AA6755">
        <f t="shared" si="105"/>
        <v>4</v>
      </c>
    </row>
    <row r="6756" spans="1:27" ht="15.75" customHeight="1" x14ac:dyDescent="0.25">
      <c r="A6756">
        <v>18441711</v>
      </c>
      <c r="B6756" t="s">
        <v>13813</v>
      </c>
      <c r="C6756">
        <v>1</v>
      </c>
      <c r="D6756" t="s">
        <v>13426</v>
      </c>
      <c r="E6756" t="s">
        <v>13814</v>
      </c>
      <c r="F6756" t="s">
        <v>13483</v>
      </c>
      <c r="G6756" t="s">
        <v>13484</v>
      </c>
      <c r="H6756">
        <v>77.314116499999997</v>
      </c>
      <c r="I6756">
        <v>28.585532000000001</v>
      </c>
      <c r="J6756" t="s">
        <v>27</v>
      </c>
      <c r="K6756" t="s">
        <v>28</v>
      </c>
      <c r="L6756" t="s">
        <v>29</v>
      </c>
      <c r="M6756" t="s">
        <v>29</v>
      </c>
      <c r="N6756" t="s">
        <v>29</v>
      </c>
      <c r="O6756" t="s">
        <v>29</v>
      </c>
      <c r="P6756">
        <v>1</v>
      </c>
      <c r="Q6756">
        <v>0</v>
      </c>
      <c r="R6756">
        <v>200</v>
      </c>
      <c r="S6756" t="str">
        <f>IF(Table1[[#This Row],[Average_Cost_for_two]]&lt;500,"Low",IF(Table1[[#This Row],[Average_Cost_for_two]]&lt;=1500,"Medium","High"))</f>
        <v>Low</v>
      </c>
      <c r="T6756">
        <v>1</v>
      </c>
      <c r="U6756">
        <v>2017</v>
      </c>
      <c r="V6756">
        <v>11</v>
      </c>
      <c r="W6756">
        <v>27</v>
      </c>
      <c r="X6756">
        <f>IF(OR(Main!$U6756=0,
       Main!$V6756=0,
       Main!$W6756=0),
   "",
   DATE(Main!$U6756,
        Main!$V6756,
        Main!$W6756)
)</f>
        <v>43066</v>
      </c>
      <c r="Y6756">
        <f>Table1[[#This Row],[Average_Cost_for_two]]*VLOOKUP(Table1[[#This Row],[Currency]],currency!$A$2:$B$10,2,FALSE)</f>
        <v>2.4</v>
      </c>
      <c r="Z6756" t="str">
        <f>VLOOKUP(C6756,country!A:B,2,FALSE)</f>
        <v>India</v>
      </c>
      <c r="AA6756">
        <f t="shared" si="105"/>
        <v>4</v>
      </c>
    </row>
    <row r="6757" spans="1:27" ht="15.75" customHeight="1" x14ac:dyDescent="0.25">
      <c r="A6757">
        <v>18244230</v>
      </c>
      <c r="B6757" t="s">
        <v>13815</v>
      </c>
      <c r="C6757">
        <v>1</v>
      </c>
      <c r="D6757" t="s">
        <v>13426</v>
      </c>
      <c r="E6757" t="s">
        <v>13816</v>
      </c>
      <c r="F6757" t="s">
        <v>11523</v>
      </c>
      <c r="G6757" t="s">
        <v>13562</v>
      </c>
      <c r="H6757">
        <v>77.347651999999997</v>
      </c>
      <c r="I6757">
        <v>28.5744592</v>
      </c>
      <c r="J6757" t="s">
        <v>715</v>
      </c>
      <c r="K6757" t="s">
        <v>28</v>
      </c>
      <c r="L6757" t="s">
        <v>29</v>
      </c>
      <c r="M6757" t="s">
        <v>29</v>
      </c>
      <c r="N6757" t="s">
        <v>29</v>
      </c>
      <c r="O6757" t="s">
        <v>29</v>
      </c>
      <c r="P6757">
        <v>1</v>
      </c>
      <c r="Q6757">
        <v>0</v>
      </c>
      <c r="R6757">
        <v>250</v>
      </c>
      <c r="S6757" t="str">
        <f>IF(Table1[[#This Row],[Average_Cost_for_two]]&lt;500,"Low",IF(Table1[[#This Row],[Average_Cost_for_two]]&lt;=1500,"Medium","High"))</f>
        <v>Low</v>
      </c>
      <c r="T6757">
        <v>1</v>
      </c>
      <c r="U6757">
        <v>2013</v>
      </c>
      <c r="V6757">
        <v>11</v>
      </c>
      <c r="W6757">
        <v>24</v>
      </c>
      <c r="X6757">
        <f>IF(OR(Main!$U6757=0,
       Main!$V6757=0,
       Main!$W6757=0),
   "",
   DATE(Main!$U6757,
        Main!$V6757,
        Main!$W6757)
)</f>
        <v>41602</v>
      </c>
      <c r="Y6757">
        <f>Table1[[#This Row],[Average_Cost_for_two]]*VLOOKUP(Table1[[#This Row],[Currency]],currency!$A$2:$B$10,2,FALSE)</f>
        <v>3</v>
      </c>
      <c r="Z6757" t="str">
        <f>VLOOKUP(C6757,country!A:B,2,FALSE)</f>
        <v>India</v>
      </c>
      <c r="AA6757">
        <f t="shared" si="105"/>
        <v>4</v>
      </c>
    </row>
    <row r="6758" spans="1:27" ht="15.75" customHeight="1" x14ac:dyDescent="0.25">
      <c r="A6758">
        <v>18454484</v>
      </c>
      <c r="B6758" t="s">
        <v>13817</v>
      </c>
      <c r="C6758">
        <v>1</v>
      </c>
      <c r="D6758" t="s">
        <v>13426</v>
      </c>
      <c r="E6758" t="s">
        <v>13818</v>
      </c>
      <c r="F6758" t="s">
        <v>13497</v>
      </c>
      <c r="G6758" t="s">
        <v>13498</v>
      </c>
      <c r="H6758">
        <v>77.339363000000006</v>
      </c>
      <c r="I6758">
        <v>28.554041000000002</v>
      </c>
      <c r="J6758" t="s">
        <v>480</v>
      </c>
      <c r="K6758" t="s">
        <v>28</v>
      </c>
      <c r="L6758" t="s">
        <v>29</v>
      </c>
      <c r="M6758" t="s">
        <v>36</v>
      </c>
      <c r="N6758" t="s">
        <v>29</v>
      </c>
      <c r="O6758" t="s">
        <v>29</v>
      </c>
      <c r="P6758">
        <v>2</v>
      </c>
      <c r="Q6758">
        <v>0</v>
      </c>
      <c r="R6758">
        <v>500</v>
      </c>
      <c r="S6758" t="str">
        <f>IF(Table1[[#This Row],[Average_Cost_for_two]]&lt;500,"Low",IF(Table1[[#This Row],[Average_Cost_for_two]]&lt;=1500,"Medium","High"))</f>
        <v>Medium</v>
      </c>
      <c r="T6758">
        <v>1</v>
      </c>
      <c r="U6758">
        <v>2012</v>
      </c>
      <c r="V6758">
        <v>11</v>
      </c>
      <c r="W6758">
        <v>8</v>
      </c>
      <c r="X6758">
        <f>IF(OR(Main!$U6758=0,
       Main!$V6758=0,
       Main!$W6758=0),
   "",
   DATE(Main!$U6758,
        Main!$V6758,
        Main!$W6758)
)</f>
        <v>41221</v>
      </c>
      <c r="Y6758">
        <f>Table1[[#This Row],[Average_Cost_for_two]]*VLOOKUP(Table1[[#This Row],[Currency]],currency!$A$2:$B$10,2,FALSE)</f>
        <v>6</v>
      </c>
      <c r="Z6758" t="str">
        <f>VLOOKUP(C6758,country!A:B,2,FALSE)</f>
        <v>India</v>
      </c>
      <c r="AA6758">
        <f t="shared" si="105"/>
        <v>4</v>
      </c>
    </row>
    <row r="6759" spans="1:27" ht="15.75" customHeight="1" x14ac:dyDescent="0.25">
      <c r="A6759">
        <v>18435297</v>
      </c>
      <c r="B6759" t="s">
        <v>13819</v>
      </c>
      <c r="C6759">
        <v>1</v>
      </c>
      <c r="D6759" t="s">
        <v>13426</v>
      </c>
      <c r="E6759" t="s">
        <v>13820</v>
      </c>
      <c r="F6759" t="s">
        <v>13533</v>
      </c>
      <c r="G6759" t="s">
        <v>13534</v>
      </c>
      <c r="H6759">
        <v>77.368898299999998</v>
      </c>
      <c r="I6759">
        <v>28.583971999999999</v>
      </c>
      <c r="J6759" t="s">
        <v>480</v>
      </c>
      <c r="K6759" t="s">
        <v>28</v>
      </c>
      <c r="L6759" t="s">
        <v>29</v>
      </c>
      <c r="M6759" t="s">
        <v>29</v>
      </c>
      <c r="N6759" t="s">
        <v>29</v>
      </c>
      <c r="O6759" t="s">
        <v>29</v>
      </c>
      <c r="P6759">
        <v>2</v>
      </c>
      <c r="Q6759">
        <v>0</v>
      </c>
      <c r="R6759">
        <v>500</v>
      </c>
      <c r="S6759" t="str">
        <f>IF(Table1[[#This Row],[Average_Cost_for_two]]&lt;500,"Low",IF(Table1[[#This Row],[Average_Cost_for_two]]&lt;=1500,"Medium","High"))</f>
        <v>Medium</v>
      </c>
      <c r="T6759">
        <v>1</v>
      </c>
      <c r="U6759">
        <v>2013</v>
      </c>
      <c r="V6759">
        <v>11</v>
      </c>
      <c r="W6759">
        <v>14</v>
      </c>
      <c r="X6759">
        <f>IF(OR(Main!$U6759=0,
       Main!$V6759=0,
       Main!$W6759=0),
   "",
   DATE(Main!$U6759,
        Main!$V6759,
        Main!$W6759)
)</f>
        <v>41592</v>
      </c>
      <c r="Y6759">
        <f>Table1[[#This Row],[Average_Cost_for_two]]*VLOOKUP(Table1[[#This Row],[Currency]],currency!$A$2:$B$10,2,FALSE)</f>
        <v>6</v>
      </c>
      <c r="Z6759" t="str">
        <f>VLOOKUP(C6759,country!A:B,2,FALSE)</f>
        <v>India</v>
      </c>
      <c r="AA6759">
        <f t="shared" si="105"/>
        <v>4</v>
      </c>
    </row>
    <row r="6760" spans="1:27" ht="15.75" customHeight="1" x14ac:dyDescent="0.25">
      <c r="A6760">
        <v>18435313</v>
      </c>
      <c r="B6760" t="s">
        <v>13821</v>
      </c>
      <c r="C6760">
        <v>1</v>
      </c>
      <c r="D6760" t="s">
        <v>13426</v>
      </c>
      <c r="E6760" t="s">
        <v>13822</v>
      </c>
      <c r="F6760" t="s">
        <v>13823</v>
      </c>
      <c r="G6760" t="s">
        <v>13824</v>
      </c>
      <c r="H6760">
        <v>77.347047599999996</v>
      </c>
      <c r="I6760">
        <v>28.606605999999999</v>
      </c>
      <c r="J6760" t="s">
        <v>556</v>
      </c>
      <c r="K6760" t="s">
        <v>28</v>
      </c>
      <c r="L6760" t="s">
        <v>29</v>
      </c>
      <c r="M6760" t="s">
        <v>29</v>
      </c>
      <c r="N6760" t="s">
        <v>29</v>
      </c>
      <c r="O6760" t="s">
        <v>29</v>
      </c>
      <c r="P6760">
        <v>1</v>
      </c>
      <c r="Q6760">
        <v>0</v>
      </c>
      <c r="R6760">
        <v>300</v>
      </c>
      <c r="S6760" t="str">
        <f>IF(Table1[[#This Row],[Average_Cost_for_two]]&lt;500,"Low",IF(Table1[[#This Row],[Average_Cost_for_two]]&lt;=1500,"Medium","High"))</f>
        <v>Low</v>
      </c>
      <c r="T6760">
        <v>1</v>
      </c>
      <c r="U6760">
        <v>2014</v>
      </c>
      <c r="V6760">
        <v>11</v>
      </c>
      <c r="W6760">
        <v>5</v>
      </c>
      <c r="X6760">
        <f>IF(OR(Main!$U6760=0,
       Main!$V6760=0,
       Main!$W6760=0),
   "",
   DATE(Main!$U6760,
        Main!$V6760,
        Main!$W6760)
)</f>
        <v>41948</v>
      </c>
      <c r="Y6760">
        <f>Table1[[#This Row],[Average_Cost_for_two]]*VLOOKUP(Table1[[#This Row],[Currency]],currency!$A$2:$B$10,2,FALSE)</f>
        <v>3.6</v>
      </c>
      <c r="Z6760" t="str">
        <f>VLOOKUP(C6760,country!A:B,2,FALSE)</f>
        <v>India</v>
      </c>
      <c r="AA6760">
        <f t="shared" si="105"/>
        <v>4</v>
      </c>
    </row>
    <row r="6761" spans="1:27" ht="15.75" customHeight="1" x14ac:dyDescent="0.25">
      <c r="A6761">
        <v>18432232</v>
      </c>
      <c r="B6761" t="s">
        <v>13825</v>
      </c>
      <c r="C6761">
        <v>1</v>
      </c>
      <c r="D6761" t="s">
        <v>13426</v>
      </c>
      <c r="E6761" t="s">
        <v>13826</v>
      </c>
      <c r="F6761" t="s">
        <v>13583</v>
      </c>
      <c r="G6761" t="s">
        <v>13584</v>
      </c>
      <c r="H6761">
        <v>77.353348699999998</v>
      </c>
      <c r="I6761">
        <v>28.6101016</v>
      </c>
      <c r="J6761" t="s">
        <v>27</v>
      </c>
      <c r="K6761" t="s">
        <v>28</v>
      </c>
      <c r="L6761" t="s">
        <v>29</v>
      </c>
      <c r="M6761" t="s">
        <v>29</v>
      </c>
      <c r="N6761" t="s">
        <v>29</v>
      </c>
      <c r="O6761" t="s">
        <v>29</v>
      </c>
      <c r="P6761">
        <v>2</v>
      </c>
      <c r="Q6761">
        <v>0</v>
      </c>
      <c r="R6761">
        <v>500</v>
      </c>
      <c r="S6761" t="str">
        <f>IF(Table1[[#This Row],[Average_Cost_for_two]]&lt;500,"Low",IF(Table1[[#This Row],[Average_Cost_for_two]]&lt;=1500,"Medium","High"))</f>
        <v>Medium</v>
      </c>
      <c r="T6761">
        <v>1</v>
      </c>
      <c r="U6761">
        <v>2018</v>
      </c>
      <c r="V6761">
        <v>11</v>
      </c>
      <c r="W6761">
        <v>5</v>
      </c>
      <c r="X6761">
        <f>IF(OR(Main!$U6761=0,
       Main!$V6761=0,
       Main!$W6761=0),
   "",
   DATE(Main!$U6761,
        Main!$V6761,
        Main!$W6761)
)</f>
        <v>43409</v>
      </c>
      <c r="Y6761">
        <f>Table1[[#This Row],[Average_Cost_for_two]]*VLOOKUP(Table1[[#This Row],[Currency]],currency!$A$2:$B$10,2,FALSE)</f>
        <v>6</v>
      </c>
      <c r="Z6761" t="str">
        <f>VLOOKUP(C6761,country!A:B,2,FALSE)</f>
        <v>India</v>
      </c>
      <c r="AA6761">
        <f t="shared" si="105"/>
        <v>4</v>
      </c>
    </row>
    <row r="6762" spans="1:27" ht="15.75" customHeight="1" x14ac:dyDescent="0.25">
      <c r="A6762">
        <v>18433909</v>
      </c>
      <c r="B6762" t="s">
        <v>13827</v>
      </c>
      <c r="C6762">
        <v>1</v>
      </c>
      <c r="D6762" t="s">
        <v>13426</v>
      </c>
      <c r="E6762" t="s">
        <v>13828</v>
      </c>
      <c r="F6762" t="s">
        <v>13583</v>
      </c>
      <c r="G6762" t="s">
        <v>13584</v>
      </c>
      <c r="H6762">
        <v>77.359720699999997</v>
      </c>
      <c r="I6762">
        <v>28.6085274</v>
      </c>
      <c r="J6762" t="s">
        <v>480</v>
      </c>
      <c r="K6762" t="s">
        <v>28</v>
      </c>
      <c r="L6762" t="s">
        <v>29</v>
      </c>
      <c r="M6762" t="s">
        <v>29</v>
      </c>
      <c r="N6762" t="s">
        <v>29</v>
      </c>
      <c r="O6762" t="s">
        <v>29</v>
      </c>
      <c r="P6762">
        <v>1</v>
      </c>
      <c r="Q6762">
        <v>0</v>
      </c>
      <c r="R6762">
        <v>300</v>
      </c>
      <c r="S6762" t="str">
        <f>IF(Table1[[#This Row],[Average_Cost_for_two]]&lt;500,"Low",IF(Table1[[#This Row],[Average_Cost_for_two]]&lt;=1500,"Medium","High"))</f>
        <v>Low</v>
      </c>
      <c r="T6762">
        <v>1</v>
      </c>
      <c r="U6762">
        <v>2010</v>
      </c>
      <c r="V6762">
        <v>11</v>
      </c>
      <c r="W6762">
        <v>1</v>
      </c>
      <c r="X6762">
        <f>IF(OR(Main!$U6762=0,
       Main!$V6762=0,
       Main!$W6762=0),
   "",
   DATE(Main!$U6762,
        Main!$V6762,
        Main!$W6762)
)</f>
        <v>40483</v>
      </c>
      <c r="Y6762">
        <f>Table1[[#This Row],[Average_Cost_for_two]]*VLOOKUP(Table1[[#This Row],[Currency]],currency!$A$2:$B$10,2,FALSE)</f>
        <v>3.6</v>
      </c>
      <c r="Z6762" t="str">
        <f>VLOOKUP(C6762,country!A:B,2,FALSE)</f>
        <v>India</v>
      </c>
      <c r="AA6762">
        <f t="shared" si="105"/>
        <v>4</v>
      </c>
    </row>
    <row r="6763" spans="1:27" ht="15.75" customHeight="1" x14ac:dyDescent="0.25">
      <c r="A6763">
        <v>18312485</v>
      </c>
      <c r="B6763" t="s">
        <v>891</v>
      </c>
      <c r="C6763">
        <v>1</v>
      </c>
      <c r="D6763" t="s">
        <v>13426</v>
      </c>
      <c r="E6763" t="s">
        <v>13829</v>
      </c>
      <c r="F6763" t="s">
        <v>13537</v>
      </c>
      <c r="G6763" t="s">
        <v>13538</v>
      </c>
      <c r="H6763">
        <v>77.372394600000007</v>
      </c>
      <c r="I6763">
        <v>28.618099000000001</v>
      </c>
      <c r="J6763" t="s">
        <v>500</v>
      </c>
      <c r="K6763" t="s">
        <v>28</v>
      </c>
      <c r="L6763" t="s">
        <v>29</v>
      </c>
      <c r="M6763" t="s">
        <v>29</v>
      </c>
      <c r="N6763" t="s">
        <v>29</v>
      </c>
      <c r="O6763" t="s">
        <v>29</v>
      </c>
      <c r="P6763">
        <v>1</v>
      </c>
      <c r="Q6763">
        <v>0</v>
      </c>
      <c r="R6763">
        <v>450</v>
      </c>
      <c r="S6763" t="str">
        <f>IF(Table1[[#This Row],[Average_Cost_for_two]]&lt;500,"Low",IF(Table1[[#This Row],[Average_Cost_for_two]]&lt;=1500,"Medium","High"))</f>
        <v>Low</v>
      </c>
      <c r="T6763">
        <v>1</v>
      </c>
      <c r="U6763">
        <v>2010</v>
      </c>
      <c r="V6763">
        <v>11</v>
      </c>
      <c r="W6763">
        <v>27</v>
      </c>
      <c r="X6763">
        <f>IF(OR(Main!$U6763=0,
       Main!$V6763=0,
       Main!$W6763=0),
   "",
   DATE(Main!$U6763,
        Main!$V6763,
        Main!$W6763)
)</f>
        <v>40509</v>
      </c>
      <c r="Y6763">
        <f>Table1[[#This Row],[Average_Cost_for_two]]*VLOOKUP(Table1[[#This Row],[Currency]],currency!$A$2:$B$10,2,FALSE)</f>
        <v>5.4</v>
      </c>
      <c r="Z6763" t="str">
        <f>VLOOKUP(C6763,country!A:B,2,FALSE)</f>
        <v>India</v>
      </c>
      <c r="AA6763">
        <f t="shared" si="105"/>
        <v>4</v>
      </c>
    </row>
    <row r="6764" spans="1:27" ht="15.75" customHeight="1" x14ac:dyDescent="0.25">
      <c r="A6764">
        <v>18424206</v>
      </c>
      <c r="B6764" t="s">
        <v>13830</v>
      </c>
      <c r="C6764">
        <v>1</v>
      </c>
      <c r="D6764" t="s">
        <v>13426</v>
      </c>
      <c r="E6764" t="s">
        <v>13831</v>
      </c>
      <c r="F6764" t="s">
        <v>13537</v>
      </c>
      <c r="G6764" t="s">
        <v>13538</v>
      </c>
      <c r="H6764">
        <v>77.355038800000003</v>
      </c>
      <c r="I6764">
        <v>28.622005699999999</v>
      </c>
      <c r="J6764" t="s">
        <v>27</v>
      </c>
      <c r="K6764" t="s">
        <v>28</v>
      </c>
      <c r="L6764" t="s">
        <v>29</v>
      </c>
      <c r="M6764" t="s">
        <v>29</v>
      </c>
      <c r="N6764" t="s">
        <v>29</v>
      </c>
      <c r="O6764" t="s">
        <v>29</v>
      </c>
      <c r="P6764">
        <v>1</v>
      </c>
      <c r="Q6764">
        <v>0</v>
      </c>
      <c r="R6764">
        <v>200</v>
      </c>
      <c r="S6764" t="str">
        <f>IF(Table1[[#This Row],[Average_Cost_for_two]]&lt;500,"Low",IF(Table1[[#This Row],[Average_Cost_for_two]]&lt;=1500,"Medium","High"))</f>
        <v>Low</v>
      </c>
      <c r="T6764">
        <v>1</v>
      </c>
      <c r="U6764">
        <v>2014</v>
      </c>
      <c r="V6764">
        <v>11</v>
      </c>
      <c r="W6764">
        <v>1</v>
      </c>
      <c r="X6764">
        <f>IF(OR(Main!$U6764=0,
       Main!$V6764=0,
       Main!$W6764=0),
   "",
   DATE(Main!$U6764,
        Main!$V6764,
        Main!$W6764)
)</f>
        <v>41944</v>
      </c>
      <c r="Y6764">
        <f>Table1[[#This Row],[Average_Cost_for_two]]*VLOOKUP(Table1[[#This Row],[Currency]],currency!$A$2:$B$10,2,FALSE)</f>
        <v>2.4</v>
      </c>
      <c r="Z6764" t="str">
        <f>VLOOKUP(C6764,country!A:B,2,FALSE)</f>
        <v>India</v>
      </c>
      <c r="AA6764">
        <f t="shared" si="105"/>
        <v>4</v>
      </c>
    </row>
    <row r="6765" spans="1:27" ht="15.75" customHeight="1" x14ac:dyDescent="0.25">
      <c r="A6765">
        <v>18492089</v>
      </c>
      <c r="B6765" t="s">
        <v>13832</v>
      </c>
      <c r="C6765">
        <v>1</v>
      </c>
      <c r="D6765" t="s">
        <v>13426</v>
      </c>
      <c r="E6765" t="s">
        <v>13833</v>
      </c>
      <c r="F6765" t="s">
        <v>13454</v>
      </c>
      <c r="G6765" t="s">
        <v>13455</v>
      </c>
      <c r="H6765">
        <v>77.377188899999993</v>
      </c>
      <c r="I6765">
        <v>28.624999899999999</v>
      </c>
      <c r="J6765" t="s">
        <v>523</v>
      </c>
      <c r="K6765" t="s">
        <v>28</v>
      </c>
      <c r="L6765" t="s">
        <v>29</v>
      </c>
      <c r="M6765" t="s">
        <v>29</v>
      </c>
      <c r="N6765" t="s">
        <v>29</v>
      </c>
      <c r="O6765" t="s">
        <v>29</v>
      </c>
      <c r="P6765">
        <v>1</v>
      </c>
      <c r="Q6765">
        <v>0</v>
      </c>
      <c r="R6765">
        <v>200</v>
      </c>
      <c r="S6765" t="str">
        <f>IF(Table1[[#This Row],[Average_Cost_for_two]]&lt;500,"Low",IF(Table1[[#This Row],[Average_Cost_for_two]]&lt;=1500,"Medium","High"))</f>
        <v>Low</v>
      </c>
      <c r="T6765">
        <v>1</v>
      </c>
      <c r="U6765">
        <v>2016</v>
      </c>
      <c r="V6765">
        <v>11</v>
      </c>
      <c r="W6765">
        <v>16</v>
      </c>
      <c r="X6765">
        <f>IF(OR(Main!$U6765=0,
       Main!$V6765=0,
       Main!$W6765=0),
   "",
   DATE(Main!$U6765,
        Main!$V6765,
        Main!$W6765)
)</f>
        <v>42690</v>
      </c>
      <c r="Y6765">
        <f>Table1[[#This Row],[Average_Cost_for_two]]*VLOOKUP(Table1[[#This Row],[Currency]],currency!$A$2:$B$10,2,FALSE)</f>
        <v>2.4</v>
      </c>
      <c r="Z6765" t="str">
        <f>VLOOKUP(C6765,country!A:B,2,FALSE)</f>
        <v>India</v>
      </c>
      <c r="AA6765">
        <f t="shared" si="105"/>
        <v>4</v>
      </c>
    </row>
    <row r="6766" spans="1:27" ht="15.75" customHeight="1" x14ac:dyDescent="0.25">
      <c r="A6766">
        <v>18478895</v>
      </c>
      <c r="B6766" t="s">
        <v>13834</v>
      </c>
      <c r="C6766">
        <v>1</v>
      </c>
      <c r="D6766" t="s">
        <v>13426</v>
      </c>
      <c r="E6766" t="s">
        <v>13455</v>
      </c>
      <c r="F6766" t="s">
        <v>13454</v>
      </c>
      <c r="G6766" t="s">
        <v>13455</v>
      </c>
      <c r="H6766">
        <v>0</v>
      </c>
      <c r="I6766">
        <v>0</v>
      </c>
      <c r="J6766" t="s">
        <v>13835</v>
      </c>
      <c r="K6766" t="s">
        <v>28</v>
      </c>
      <c r="L6766" t="s">
        <v>29</v>
      </c>
      <c r="M6766" t="s">
        <v>29</v>
      </c>
      <c r="N6766" t="s">
        <v>29</v>
      </c>
      <c r="O6766" t="s">
        <v>29</v>
      </c>
      <c r="P6766">
        <v>2</v>
      </c>
      <c r="Q6766">
        <v>0</v>
      </c>
      <c r="R6766">
        <v>500</v>
      </c>
      <c r="S6766" t="str">
        <f>IF(Table1[[#This Row],[Average_Cost_for_two]]&lt;500,"Low",IF(Table1[[#This Row],[Average_Cost_for_two]]&lt;=1500,"Medium","High"))</f>
        <v>Medium</v>
      </c>
      <c r="T6766">
        <v>1</v>
      </c>
      <c r="U6766">
        <v>2016</v>
      </c>
      <c r="V6766">
        <v>11</v>
      </c>
      <c r="W6766">
        <v>6</v>
      </c>
      <c r="X6766">
        <f>IF(OR(Main!$U6766=0,
       Main!$V6766=0,
       Main!$W6766=0),
   "",
   DATE(Main!$U6766,
        Main!$V6766,
        Main!$W6766)
)</f>
        <v>42680</v>
      </c>
      <c r="Y6766">
        <f>Table1[[#This Row],[Average_Cost_for_two]]*VLOOKUP(Table1[[#This Row],[Currency]],currency!$A$2:$B$10,2,FALSE)</f>
        <v>6</v>
      </c>
      <c r="Z6766" t="str">
        <f>VLOOKUP(C6766,country!A:B,2,FALSE)</f>
        <v>India</v>
      </c>
      <c r="AA6766">
        <f t="shared" si="105"/>
        <v>4</v>
      </c>
    </row>
    <row r="6767" spans="1:27" ht="15.75" customHeight="1" x14ac:dyDescent="0.25">
      <c r="A6767">
        <v>18424873</v>
      </c>
      <c r="B6767" t="s">
        <v>6844</v>
      </c>
      <c r="C6767">
        <v>1</v>
      </c>
      <c r="D6767" t="s">
        <v>13426</v>
      </c>
      <c r="E6767" t="s">
        <v>13836</v>
      </c>
      <c r="F6767" t="s">
        <v>13634</v>
      </c>
      <c r="G6767" t="s">
        <v>13635</v>
      </c>
      <c r="H6767">
        <v>77.32147492</v>
      </c>
      <c r="I6767">
        <v>28.564921900000002</v>
      </c>
      <c r="J6767" t="s">
        <v>715</v>
      </c>
      <c r="K6767" t="s">
        <v>28</v>
      </c>
      <c r="L6767" t="s">
        <v>29</v>
      </c>
      <c r="M6767" t="s">
        <v>29</v>
      </c>
      <c r="N6767" t="s">
        <v>29</v>
      </c>
      <c r="O6767" t="s">
        <v>29</v>
      </c>
      <c r="P6767">
        <v>1</v>
      </c>
      <c r="Q6767">
        <v>0</v>
      </c>
      <c r="R6767">
        <v>300</v>
      </c>
      <c r="S6767" t="str">
        <f>IF(Table1[[#This Row],[Average_Cost_for_two]]&lt;500,"Low",IF(Table1[[#This Row],[Average_Cost_for_two]]&lt;=1500,"Medium","High"))</f>
        <v>Low</v>
      </c>
      <c r="T6767">
        <v>1</v>
      </c>
      <c r="U6767">
        <v>2015</v>
      </c>
      <c r="V6767">
        <v>10</v>
      </c>
      <c r="W6767">
        <v>18</v>
      </c>
      <c r="X6767">
        <f>IF(OR(Main!$U6767=0,
       Main!$V6767=0,
       Main!$W6767=0),
   "",
   DATE(Main!$U6767,
        Main!$V6767,
        Main!$W6767)
)</f>
        <v>42295</v>
      </c>
      <c r="Y6767">
        <f>Table1[[#This Row],[Average_Cost_for_two]]*VLOOKUP(Table1[[#This Row],[Currency]],currency!$A$2:$B$10,2,FALSE)</f>
        <v>3.6</v>
      </c>
      <c r="Z6767" t="str">
        <f>VLOOKUP(C6767,country!A:B,2,FALSE)</f>
        <v>India</v>
      </c>
      <c r="AA6767">
        <f t="shared" si="105"/>
        <v>4</v>
      </c>
    </row>
    <row r="6768" spans="1:27" ht="15.75" customHeight="1" x14ac:dyDescent="0.25">
      <c r="A6768">
        <v>18303715</v>
      </c>
      <c r="B6768" t="s">
        <v>13837</v>
      </c>
      <c r="C6768">
        <v>1</v>
      </c>
      <c r="D6768" t="s">
        <v>13426</v>
      </c>
      <c r="E6768" t="s">
        <v>13838</v>
      </c>
      <c r="F6768" t="s">
        <v>13436</v>
      </c>
      <c r="G6768" t="s">
        <v>13437</v>
      </c>
      <c r="H6768">
        <v>77.377905920000003</v>
      </c>
      <c r="I6768">
        <v>28.531977309999998</v>
      </c>
      <c r="J6768" t="s">
        <v>682</v>
      </c>
      <c r="K6768" t="s">
        <v>28</v>
      </c>
      <c r="L6768" t="s">
        <v>29</v>
      </c>
      <c r="M6768" t="s">
        <v>29</v>
      </c>
      <c r="N6768" t="s">
        <v>29</v>
      </c>
      <c r="O6768" t="s">
        <v>29</v>
      </c>
      <c r="P6768">
        <v>1</v>
      </c>
      <c r="Q6768">
        <v>0</v>
      </c>
      <c r="R6768">
        <v>300</v>
      </c>
      <c r="S6768" t="str">
        <f>IF(Table1[[#This Row],[Average_Cost_for_two]]&lt;500,"Low",IF(Table1[[#This Row],[Average_Cost_for_two]]&lt;=1500,"Medium","High"))</f>
        <v>Low</v>
      </c>
      <c r="T6768">
        <v>1</v>
      </c>
      <c r="U6768">
        <v>2010</v>
      </c>
      <c r="V6768">
        <v>10</v>
      </c>
      <c r="W6768">
        <v>19</v>
      </c>
      <c r="X6768">
        <f>IF(OR(Main!$U6768=0,
       Main!$V6768=0,
       Main!$W6768=0),
   "",
   DATE(Main!$U6768,
        Main!$V6768,
        Main!$W6768)
)</f>
        <v>40470</v>
      </c>
      <c r="Y6768">
        <f>Table1[[#This Row],[Average_Cost_for_two]]*VLOOKUP(Table1[[#This Row],[Currency]],currency!$A$2:$B$10,2,FALSE)</f>
        <v>3.6</v>
      </c>
      <c r="Z6768" t="str">
        <f>VLOOKUP(C6768,country!A:B,2,FALSE)</f>
        <v>India</v>
      </c>
      <c r="AA6768">
        <f t="shared" si="105"/>
        <v>4</v>
      </c>
    </row>
    <row r="6769" spans="1:27" ht="15.75" customHeight="1" x14ac:dyDescent="0.25">
      <c r="A6769">
        <v>18441563</v>
      </c>
      <c r="B6769" t="s">
        <v>6678</v>
      </c>
      <c r="C6769">
        <v>1</v>
      </c>
      <c r="D6769" t="s">
        <v>13426</v>
      </c>
      <c r="E6769" t="s">
        <v>13520</v>
      </c>
      <c r="F6769" t="s">
        <v>13446</v>
      </c>
      <c r="G6769" t="s">
        <v>13447</v>
      </c>
      <c r="H6769">
        <v>77.402723100000003</v>
      </c>
      <c r="I6769">
        <v>28.500374999999998</v>
      </c>
      <c r="J6769" t="s">
        <v>556</v>
      </c>
      <c r="K6769" t="s">
        <v>28</v>
      </c>
      <c r="L6769" t="s">
        <v>29</v>
      </c>
      <c r="M6769" t="s">
        <v>29</v>
      </c>
      <c r="N6769" t="s">
        <v>29</v>
      </c>
      <c r="O6769" t="s">
        <v>29</v>
      </c>
      <c r="P6769">
        <v>1</v>
      </c>
      <c r="Q6769">
        <v>0</v>
      </c>
      <c r="R6769">
        <v>300</v>
      </c>
      <c r="S6769" t="str">
        <f>IF(Table1[[#This Row],[Average_Cost_for_two]]&lt;500,"Low",IF(Table1[[#This Row],[Average_Cost_for_two]]&lt;=1500,"Medium","High"))</f>
        <v>Low</v>
      </c>
      <c r="T6769">
        <v>1</v>
      </c>
      <c r="U6769">
        <v>2018</v>
      </c>
      <c r="V6769">
        <v>10</v>
      </c>
      <c r="W6769">
        <v>15</v>
      </c>
      <c r="X6769">
        <f>IF(OR(Main!$U6769=0,
       Main!$V6769=0,
       Main!$W6769=0),
   "",
   DATE(Main!$U6769,
        Main!$V6769,
        Main!$W6769)
)</f>
        <v>43388</v>
      </c>
      <c r="Y6769">
        <f>Table1[[#This Row],[Average_Cost_for_two]]*VLOOKUP(Table1[[#This Row],[Currency]],currency!$A$2:$B$10,2,FALSE)</f>
        <v>3.6</v>
      </c>
      <c r="Z6769" t="str">
        <f>VLOOKUP(C6769,country!A:B,2,FALSE)</f>
        <v>India</v>
      </c>
      <c r="AA6769">
        <f t="shared" si="105"/>
        <v>4</v>
      </c>
    </row>
    <row r="6770" spans="1:27" ht="15.75" customHeight="1" x14ac:dyDescent="0.25">
      <c r="A6770">
        <v>18438456</v>
      </c>
      <c r="B6770" t="s">
        <v>13839</v>
      </c>
      <c r="C6770">
        <v>1</v>
      </c>
      <c r="D6770" t="s">
        <v>13426</v>
      </c>
      <c r="E6770" t="s">
        <v>13840</v>
      </c>
      <c r="F6770" t="s">
        <v>11363</v>
      </c>
      <c r="G6770" t="s">
        <v>13476</v>
      </c>
      <c r="H6770">
        <v>77.312978999999999</v>
      </c>
      <c r="I6770">
        <v>28.582059999999998</v>
      </c>
      <c r="J6770" t="s">
        <v>556</v>
      </c>
      <c r="K6770" t="s">
        <v>28</v>
      </c>
      <c r="L6770" t="s">
        <v>29</v>
      </c>
      <c r="M6770" t="s">
        <v>29</v>
      </c>
      <c r="N6770" t="s">
        <v>29</v>
      </c>
      <c r="O6770" t="s">
        <v>29</v>
      </c>
      <c r="P6770">
        <v>1</v>
      </c>
      <c r="Q6770">
        <v>0</v>
      </c>
      <c r="R6770">
        <v>200</v>
      </c>
      <c r="S6770" t="str">
        <f>IF(Table1[[#This Row],[Average_Cost_for_two]]&lt;500,"Low",IF(Table1[[#This Row],[Average_Cost_for_two]]&lt;=1500,"Medium","High"))</f>
        <v>Low</v>
      </c>
      <c r="T6770">
        <v>1</v>
      </c>
      <c r="U6770">
        <v>2017</v>
      </c>
      <c r="V6770">
        <v>10</v>
      </c>
      <c r="W6770">
        <v>8</v>
      </c>
      <c r="X6770">
        <f>IF(OR(Main!$U6770=0,
       Main!$V6770=0,
       Main!$W6770=0),
   "",
   DATE(Main!$U6770,
        Main!$V6770,
        Main!$W6770)
)</f>
        <v>43016</v>
      </c>
      <c r="Y6770">
        <f>Table1[[#This Row],[Average_Cost_for_two]]*VLOOKUP(Table1[[#This Row],[Currency]],currency!$A$2:$B$10,2,FALSE)</f>
        <v>2.4</v>
      </c>
      <c r="Z6770" t="str">
        <f>VLOOKUP(C6770,country!A:B,2,FALSE)</f>
        <v>India</v>
      </c>
      <c r="AA6770">
        <f t="shared" si="105"/>
        <v>4</v>
      </c>
    </row>
    <row r="6771" spans="1:27" ht="15.75" customHeight="1" x14ac:dyDescent="0.25">
      <c r="A6771">
        <v>18432020</v>
      </c>
      <c r="B6771" t="s">
        <v>13841</v>
      </c>
      <c r="C6771">
        <v>1</v>
      </c>
      <c r="D6771" t="s">
        <v>13426</v>
      </c>
      <c r="E6771" t="s">
        <v>13842</v>
      </c>
      <c r="F6771" t="s">
        <v>13768</v>
      </c>
      <c r="G6771" t="s">
        <v>13769</v>
      </c>
      <c r="H6771">
        <v>77.313817</v>
      </c>
      <c r="I6771">
        <v>28.578861199999999</v>
      </c>
      <c r="J6771" t="s">
        <v>556</v>
      </c>
      <c r="K6771" t="s">
        <v>28</v>
      </c>
      <c r="L6771" t="s">
        <v>29</v>
      </c>
      <c r="M6771" t="s">
        <v>29</v>
      </c>
      <c r="N6771" t="s">
        <v>29</v>
      </c>
      <c r="O6771" t="s">
        <v>29</v>
      </c>
      <c r="P6771">
        <v>1</v>
      </c>
      <c r="Q6771">
        <v>0</v>
      </c>
      <c r="R6771">
        <v>300</v>
      </c>
      <c r="S6771" t="str">
        <f>IF(Table1[[#This Row],[Average_Cost_for_two]]&lt;500,"Low",IF(Table1[[#This Row],[Average_Cost_for_two]]&lt;=1500,"Medium","High"))</f>
        <v>Low</v>
      </c>
      <c r="T6771">
        <v>1</v>
      </c>
      <c r="U6771">
        <v>2014</v>
      </c>
      <c r="V6771">
        <v>10</v>
      </c>
      <c r="W6771">
        <v>28</v>
      </c>
      <c r="X6771">
        <f>IF(OR(Main!$U6771=0,
       Main!$V6771=0,
       Main!$W6771=0),
   "",
   DATE(Main!$U6771,
        Main!$V6771,
        Main!$W6771)
)</f>
        <v>41940</v>
      </c>
      <c r="Y6771">
        <f>Table1[[#This Row],[Average_Cost_for_two]]*VLOOKUP(Table1[[#This Row],[Currency]],currency!$A$2:$B$10,2,FALSE)</f>
        <v>3.6</v>
      </c>
      <c r="Z6771" t="str">
        <f>VLOOKUP(C6771,country!A:B,2,FALSE)</f>
        <v>India</v>
      </c>
      <c r="AA6771">
        <f t="shared" si="105"/>
        <v>4</v>
      </c>
    </row>
    <row r="6772" spans="1:27" ht="15.75" customHeight="1" x14ac:dyDescent="0.25">
      <c r="A6772">
        <v>18252394</v>
      </c>
      <c r="B6772" t="s">
        <v>13839</v>
      </c>
      <c r="C6772">
        <v>1</v>
      </c>
      <c r="D6772" t="s">
        <v>13426</v>
      </c>
      <c r="E6772" t="s">
        <v>13843</v>
      </c>
      <c r="F6772" t="s">
        <v>13844</v>
      </c>
      <c r="G6772" t="s">
        <v>13845</v>
      </c>
      <c r="H6772">
        <v>77.337706900000001</v>
      </c>
      <c r="I6772">
        <v>28.5846506</v>
      </c>
      <c r="J6772" t="s">
        <v>556</v>
      </c>
      <c r="K6772" t="s">
        <v>28</v>
      </c>
      <c r="L6772" t="s">
        <v>29</v>
      </c>
      <c r="M6772" t="s">
        <v>29</v>
      </c>
      <c r="N6772" t="s">
        <v>29</v>
      </c>
      <c r="O6772" t="s">
        <v>29</v>
      </c>
      <c r="P6772">
        <v>1</v>
      </c>
      <c r="Q6772">
        <v>0</v>
      </c>
      <c r="R6772">
        <v>350</v>
      </c>
      <c r="S6772" t="str">
        <f>IF(Table1[[#This Row],[Average_Cost_for_two]]&lt;500,"Low",IF(Table1[[#This Row],[Average_Cost_for_two]]&lt;=1500,"Medium","High"))</f>
        <v>Low</v>
      </c>
      <c r="T6772">
        <v>1</v>
      </c>
      <c r="U6772">
        <v>2017</v>
      </c>
      <c r="V6772">
        <v>10</v>
      </c>
      <c r="W6772">
        <v>6</v>
      </c>
      <c r="X6772">
        <f>IF(OR(Main!$U6772=0,
       Main!$V6772=0,
       Main!$W6772=0),
   "",
   DATE(Main!$U6772,
        Main!$V6772,
        Main!$W6772)
)</f>
        <v>43014</v>
      </c>
      <c r="Y6772">
        <f>Table1[[#This Row],[Average_Cost_for_two]]*VLOOKUP(Table1[[#This Row],[Currency]],currency!$A$2:$B$10,2,FALSE)</f>
        <v>4.2</v>
      </c>
      <c r="Z6772" t="str">
        <f>VLOOKUP(C6772,country!A:B,2,FALSE)</f>
        <v>India</v>
      </c>
      <c r="AA6772">
        <f t="shared" si="105"/>
        <v>4</v>
      </c>
    </row>
    <row r="6773" spans="1:27" ht="15.75" customHeight="1" x14ac:dyDescent="0.25">
      <c r="A6773">
        <v>18423885</v>
      </c>
      <c r="B6773" t="s">
        <v>711</v>
      </c>
      <c r="C6773">
        <v>1</v>
      </c>
      <c r="D6773" t="s">
        <v>13426</v>
      </c>
      <c r="E6773" t="s">
        <v>13846</v>
      </c>
      <c r="F6773" t="s">
        <v>13490</v>
      </c>
      <c r="G6773" t="s">
        <v>13491</v>
      </c>
      <c r="H6773">
        <v>77.353663400000002</v>
      </c>
      <c r="I6773">
        <v>28.574308599999998</v>
      </c>
      <c r="J6773" t="s">
        <v>1480</v>
      </c>
      <c r="K6773" t="s">
        <v>28</v>
      </c>
      <c r="L6773" t="s">
        <v>29</v>
      </c>
      <c r="M6773" t="s">
        <v>29</v>
      </c>
      <c r="N6773" t="s">
        <v>29</v>
      </c>
      <c r="O6773" t="s">
        <v>29</v>
      </c>
      <c r="P6773">
        <v>1</v>
      </c>
      <c r="Q6773">
        <v>0</v>
      </c>
      <c r="R6773">
        <v>300</v>
      </c>
      <c r="S6773" t="str">
        <f>IF(Table1[[#This Row],[Average_Cost_for_two]]&lt;500,"Low",IF(Table1[[#This Row],[Average_Cost_for_two]]&lt;=1500,"Medium","High"))</f>
        <v>Low</v>
      </c>
      <c r="T6773">
        <v>1</v>
      </c>
      <c r="U6773">
        <v>2012</v>
      </c>
      <c r="V6773">
        <v>10</v>
      </c>
      <c r="W6773">
        <v>11</v>
      </c>
      <c r="X6773">
        <f>IF(OR(Main!$U6773=0,
       Main!$V6773=0,
       Main!$W6773=0),
   "",
   DATE(Main!$U6773,
        Main!$V6773,
        Main!$W6773)
)</f>
        <v>41193</v>
      </c>
      <c r="Y6773">
        <f>Table1[[#This Row],[Average_Cost_for_two]]*VLOOKUP(Table1[[#This Row],[Currency]],currency!$A$2:$B$10,2,FALSE)</f>
        <v>3.6</v>
      </c>
      <c r="Z6773" t="str">
        <f>VLOOKUP(C6773,country!A:B,2,FALSE)</f>
        <v>India</v>
      </c>
      <c r="AA6773">
        <f t="shared" si="105"/>
        <v>4</v>
      </c>
    </row>
    <row r="6774" spans="1:27" ht="15.75" customHeight="1" x14ac:dyDescent="0.25">
      <c r="A6774">
        <v>18472419</v>
      </c>
      <c r="B6774" t="s">
        <v>13847</v>
      </c>
      <c r="C6774">
        <v>1</v>
      </c>
      <c r="D6774" t="s">
        <v>13426</v>
      </c>
      <c r="E6774" t="s">
        <v>13848</v>
      </c>
      <c r="F6774" t="s">
        <v>13778</v>
      </c>
      <c r="G6774" t="s">
        <v>13779</v>
      </c>
      <c r="H6774">
        <v>0</v>
      </c>
      <c r="I6774">
        <v>0</v>
      </c>
      <c r="J6774" t="s">
        <v>1505</v>
      </c>
      <c r="K6774" t="s">
        <v>28</v>
      </c>
      <c r="L6774" t="s">
        <v>29</v>
      </c>
      <c r="M6774" t="s">
        <v>29</v>
      </c>
      <c r="N6774" t="s">
        <v>29</v>
      </c>
      <c r="O6774" t="s">
        <v>29</v>
      </c>
      <c r="P6774">
        <v>2</v>
      </c>
      <c r="Q6774">
        <v>0</v>
      </c>
      <c r="R6774">
        <v>500</v>
      </c>
      <c r="S6774" t="str">
        <f>IF(Table1[[#This Row],[Average_Cost_for_two]]&lt;500,"Low",IF(Table1[[#This Row],[Average_Cost_for_two]]&lt;=1500,"Medium","High"))</f>
        <v>Medium</v>
      </c>
      <c r="T6774">
        <v>1</v>
      </c>
      <c r="U6774">
        <v>2010</v>
      </c>
      <c r="V6774">
        <v>10</v>
      </c>
      <c r="W6774">
        <v>7</v>
      </c>
      <c r="X6774">
        <f>IF(OR(Main!$U6774=0,
       Main!$V6774=0,
       Main!$W6774=0),
   "",
   DATE(Main!$U6774,
        Main!$V6774,
        Main!$W6774)
)</f>
        <v>40458</v>
      </c>
      <c r="Y6774">
        <f>Table1[[#This Row],[Average_Cost_for_two]]*VLOOKUP(Table1[[#This Row],[Currency]],currency!$A$2:$B$10,2,FALSE)</f>
        <v>6</v>
      </c>
      <c r="Z6774" t="str">
        <f>VLOOKUP(C6774,country!A:B,2,FALSE)</f>
        <v>India</v>
      </c>
      <c r="AA6774">
        <f t="shared" si="105"/>
        <v>4</v>
      </c>
    </row>
    <row r="6775" spans="1:27" ht="15.75" customHeight="1" x14ac:dyDescent="0.25">
      <c r="A6775">
        <v>18432231</v>
      </c>
      <c r="B6775" t="s">
        <v>6844</v>
      </c>
      <c r="C6775">
        <v>1</v>
      </c>
      <c r="D6775" t="s">
        <v>13426</v>
      </c>
      <c r="E6775" t="s">
        <v>13849</v>
      </c>
      <c r="F6775" t="s">
        <v>11528</v>
      </c>
      <c r="G6775" t="s">
        <v>13616</v>
      </c>
      <c r="H6775">
        <v>77.344269400000002</v>
      </c>
      <c r="I6775">
        <v>28.5486331</v>
      </c>
      <c r="J6775" t="s">
        <v>715</v>
      </c>
      <c r="K6775" t="s">
        <v>28</v>
      </c>
      <c r="L6775" t="s">
        <v>29</v>
      </c>
      <c r="M6775" t="s">
        <v>29</v>
      </c>
      <c r="N6775" t="s">
        <v>29</v>
      </c>
      <c r="O6775" t="s">
        <v>29</v>
      </c>
      <c r="P6775">
        <v>1</v>
      </c>
      <c r="Q6775">
        <v>0</v>
      </c>
      <c r="R6775">
        <v>300</v>
      </c>
      <c r="S6775" t="str">
        <f>IF(Table1[[#This Row],[Average_Cost_for_two]]&lt;500,"Low",IF(Table1[[#This Row],[Average_Cost_for_two]]&lt;=1500,"Medium","High"))</f>
        <v>Low</v>
      </c>
      <c r="T6775">
        <v>1</v>
      </c>
      <c r="U6775">
        <v>2014</v>
      </c>
      <c r="V6775">
        <v>10</v>
      </c>
      <c r="W6775">
        <v>11</v>
      </c>
      <c r="X6775">
        <f>IF(OR(Main!$U6775=0,
       Main!$V6775=0,
       Main!$W6775=0),
   "",
   DATE(Main!$U6775,
        Main!$V6775,
        Main!$W6775)
)</f>
        <v>41923</v>
      </c>
      <c r="Y6775">
        <f>Table1[[#This Row],[Average_Cost_for_two]]*VLOOKUP(Table1[[#This Row],[Currency]],currency!$A$2:$B$10,2,FALSE)</f>
        <v>3.6</v>
      </c>
      <c r="Z6775" t="str">
        <f>VLOOKUP(C6775,country!A:B,2,FALSE)</f>
        <v>India</v>
      </c>
      <c r="AA6775">
        <f t="shared" si="105"/>
        <v>4</v>
      </c>
    </row>
    <row r="6776" spans="1:27" ht="15.75" customHeight="1" x14ac:dyDescent="0.25">
      <c r="A6776">
        <v>18486776</v>
      </c>
      <c r="B6776" t="s">
        <v>13850</v>
      </c>
      <c r="C6776">
        <v>1</v>
      </c>
      <c r="D6776" t="s">
        <v>13426</v>
      </c>
      <c r="E6776" t="s">
        <v>13851</v>
      </c>
      <c r="F6776" t="s">
        <v>11528</v>
      </c>
      <c r="G6776" t="s">
        <v>13616</v>
      </c>
      <c r="H6776">
        <v>0</v>
      </c>
      <c r="I6776">
        <v>0</v>
      </c>
      <c r="J6776" t="s">
        <v>708</v>
      </c>
      <c r="K6776" t="s">
        <v>28</v>
      </c>
      <c r="L6776" t="s">
        <v>29</v>
      </c>
      <c r="M6776" t="s">
        <v>29</v>
      </c>
      <c r="N6776" t="s">
        <v>29</v>
      </c>
      <c r="O6776" t="s">
        <v>29</v>
      </c>
      <c r="P6776">
        <v>1</v>
      </c>
      <c r="Q6776">
        <v>0</v>
      </c>
      <c r="R6776">
        <v>150</v>
      </c>
      <c r="S6776" t="str">
        <f>IF(Table1[[#This Row],[Average_Cost_for_two]]&lt;500,"Low",IF(Table1[[#This Row],[Average_Cost_for_two]]&lt;=1500,"Medium","High"))</f>
        <v>Low</v>
      </c>
      <c r="T6776">
        <v>1</v>
      </c>
      <c r="U6776">
        <v>2016</v>
      </c>
      <c r="V6776">
        <v>10</v>
      </c>
      <c r="W6776">
        <v>1</v>
      </c>
      <c r="X6776">
        <f>IF(OR(Main!$U6776=0,
       Main!$V6776=0,
       Main!$W6776=0),
   "",
   DATE(Main!$U6776,
        Main!$V6776,
        Main!$W6776)
)</f>
        <v>42644</v>
      </c>
      <c r="Y6776">
        <f>Table1[[#This Row],[Average_Cost_for_two]]*VLOOKUP(Table1[[#This Row],[Currency]],currency!$A$2:$B$10,2,FALSE)</f>
        <v>1.8</v>
      </c>
      <c r="Z6776" t="str">
        <f>VLOOKUP(C6776,country!A:B,2,FALSE)</f>
        <v>India</v>
      </c>
      <c r="AA6776">
        <f t="shared" si="105"/>
        <v>4</v>
      </c>
    </row>
    <row r="6777" spans="1:27" ht="15.75" customHeight="1" x14ac:dyDescent="0.25">
      <c r="A6777">
        <v>18252364</v>
      </c>
      <c r="B6777" t="s">
        <v>7431</v>
      </c>
      <c r="C6777">
        <v>1</v>
      </c>
      <c r="D6777" t="s">
        <v>13426</v>
      </c>
      <c r="E6777" t="s">
        <v>13852</v>
      </c>
      <c r="F6777" t="s">
        <v>11534</v>
      </c>
      <c r="G6777" t="s">
        <v>13501</v>
      </c>
      <c r="H6777">
        <v>77.385240899999999</v>
      </c>
      <c r="I6777">
        <v>28.569479699999999</v>
      </c>
      <c r="J6777" t="s">
        <v>830</v>
      </c>
      <c r="K6777" t="s">
        <v>28</v>
      </c>
      <c r="L6777" t="s">
        <v>29</v>
      </c>
      <c r="M6777" t="s">
        <v>29</v>
      </c>
      <c r="N6777" t="s">
        <v>29</v>
      </c>
      <c r="O6777" t="s">
        <v>29</v>
      </c>
      <c r="P6777">
        <v>1</v>
      </c>
      <c r="Q6777">
        <v>0</v>
      </c>
      <c r="R6777">
        <v>400</v>
      </c>
      <c r="S6777" t="str">
        <f>IF(Table1[[#This Row],[Average_Cost_for_two]]&lt;500,"Low",IF(Table1[[#This Row],[Average_Cost_for_two]]&lt;=1500,"Medium","High"))</f>
        <v>Low</v>
      </c>
      <c r="T6777">
        <v>1</v>
      </c>
      <c r="U6777">
        <v>2011</v>
      </c>
      <c r="V6777">
        <v>10</v>
      </c>
      <c r="W6777">
        <v>15</v>
      </c>
      <c r="X6777">
        <f>IF(OR(Main!$U6777=0,
       Main!$V6777=0,
       Main!$W6777=0),
   "",
   DATE(Main!$U6777,
        Main!$V6777,
        Main!$W6777)
)</f>
        <v>40831</v>
      </c>
      <c r="Y6777">
        <f>Table1[[#This Row],[Average_Cost_for_two]]*VLOOKUP(Table1[[#This Row],[Currency]],currency!$A$2:$B$10,2,FALSE)</f>
        <v>4.8</v>
      </c>
      <c r="Z6777" t="str">
        <f>VLOOKUP(C6777,country!A:B,2,FALSE)</f>
        <v>India</v>
      </c>
      <c r="AA6777">
        <f t="shared" si="105"/>
        <v>4</v>
      </c>
    </row>
    <row r="6778" spans="1:27" ht="15.75" customHeight="1" x14ac:dyDescent="0.25">
      <c r="A6778">
        <v>18480321</v>
      </c>
      <c r="B6778" t="s">
        <v>13853</v>
      </c>
      <c r="C6778">
        <v>1</v>
      </c>
      <c r="D6778" t="s">
        <v>13426</v>
      </c>
      <c r="E6778" t="s">
        <v>13534</v>
      </c>
      <c r="F6778" t="s">
        <v>13533</v>
      </c>
      <c r="G6778" t="s">
        <v>13534</v>
      </c>
      <c r="H6778">
        <v>0</v>
      </c>
      <c r="I6778">
        <v>0</v>
      </c>
      <c r="J6778" t="s">
        <v>13854</v>
      </c>
      <c r="K6778" t="s">
        <v>28</v>
      </c>
      <c r="L6778" t="s">
        <v>29</v>
      </c>
      <c r="M6778" t="s">
        <v>29</v>
      </c>
      <c r="N6778" t="s">
        <v>29</v>
      </c>
      <c r="O6778" t="s">
        <v>29</v>
      </c>
      <c r="P6778">
        <v>2</v>
      </c>
      <c r="Q6778">
        <v>0</v>
      </c>
      <c r="R6778">
        <v>500</v>
      </c>
      <c r="S6778" t="str">
        <f>IF(Table1[[#This Row],[Average_Cost_for_two]]&lt;500,"Low",IF(Table1[[#This Row],[Average_Cost_for_two]]&lt;=1500,"Medium","High"))</f>
        <v>Medium</v>
      </c>
      <c r="T6778">
        <v>1</v>
      </c>
      <c r="U6778">
        <v>2014</v>
      </c>
      <c r="V6778">
        <v>10</v>
      </c>
      <c r="W6778">
        <v>24</v>
      </c>
      <c r="X6778">
        <f>IF(OR(Main!$U6778=0,
       Main!$V6778=0,
       Main!$W6778=0),
   "",
   DATE(Main!$U6778,
        Main!$V6778,
        Main!$W6778)
)</f>
        <v>41936</v>
      </c>
      <c r="Y6778">
        <f>Table1[[#This Row],[Average_Cost_for_two]]*VLOOKUP(Table1[[#This Row],[Currency]],currency!$A$2:$B$10,2,FALSE)</f>
        <v>6</v>
      </c>
      <c r="Z6778" t="str">
        <f>VLOOKUP(C6778,country!A:B,2,FALSE)</f>
        <v>India</v>
      </c>
      <c r="AA6778">
        <f t="shared" si="105"/>
        <v>4</v>
      </c>
    </row>
    <row r="6779" spans="1:27" ht="15.75" customHeight="1" x14ac:dyDescent="0.25">
      <c r="A6779">
        <v>18435807</v>
      </c>
      <c r="B6779" t="s">
        <v>13855</v>
      </c>
      <c r="C6779">
        <v>1</v>
      </c>
      <c r="D6779" t="s">
        <v>13426</v>
      </c>
      <c r="E6779" t="s">
        <v>13856</v>
      </c>
      <c r="F6779" t="s">
        <v>13857</v>
      </c>
      <c r="G6779" t="s">
        <v>13858</v>
      </c>
      <c r="H6779">
        <v>77.3675487</v>
      </c>
      <c r="I6779">
        <v>28.5832178</v>
      </c>
      <c r="J6779" t="s">
        <v>27</v>
      </c>
      <c r="K6779" t="s">
        <v>28</v>
      </c>
      <c r="L6779" t="s">
        <v>29</v>
      </c>
      <c r="M6779" t="s">
        <v>29</v>
      </c>
      <c r="N6779" t="s">
        <v>29</v>
      </c>
      <c r="O6779" t="s">
        <v>29</v>
      </c>
      <c r="P6779">
        <v>1</v>
      </c>
      <c r="Q6779">
        <v>0</v>
      </c>
      <c r="R6779">
        <v>200</v>
      </c>
      <c r="S6779" t="str">
        <f>IF(Table1[[#This Row],[Average_Cost_for_two]]&lt;500,"Low",IF(Table1[[#This Row],[Average_Cost_for_two]]&lt;=1500,"Medium","High"))</f>
        <v>Low</v>
      </c>
      <c r="T6779">
        <v>1</v>
      </c>
      <c r="U6779">
        <v>2015</v>
      </c>
      <c r="V6779">
        <v>10</v>
      </c>
      <c r="W6779">
        <v>18</v>
      </c>
      <c r="X6779">
        <f>IF(OR(Main!$U6779=0,
       Main!$V6779=0,
       Main!$W6779=0),
   "",
   DATE(Main!$U6779,
        Main!$V6779,
        Main!$W6779)
)</f>
        <v>42295</v>
      </c>
      <c r="Y6779">
        <f>Table1[[#This Row],[Average_Cost_for_two]]*VLOOKUP(Table1[[#This Row],[Currency]],currency!$A$2:$B$10,2,FALSE)</f>
        <v>2.4</v>
      </c>
      <c r="Z6779" t="str">
        <f>VLOOKUP(C6779,country!A:B,2,FALSE)</f>
        <v>India</v>
      </c>
      <c r="AA6779">
        <f t="shared" si="105"/>
        <v>4</v>
      </c>
    </row>
    <row r="6780" spans="1:27" ht="15.75" customHeight="1" x14ac:dyDescent="0.25">
      <c r="A6780">
        <v>18435790</v>
      </c>
      <c r="B6780" t="s">
        <v>13859</v>
      </c>
      <c r="C6780">
        <v>1</v>
      </c>
      <c r="D6780" t="s">
        <v>13426</v>
      </c>
      <c r="E6780" t="s">
        <v>13620</v>
      </c>
      <c r="F6780" t="s">
        <v>13400</v>
      </c>
      <c r="G6780" t="s">
        <v>13580</v>
      </c>
      <c r="H6780">
        <v>77.363173500000002</v>
      </c>
      <c r="I6780">
        <v>28.586411999999999</v>
      </c>
      <c r="J6780" t="s">
        <v>500</v>
      </c>
      <c r="K6780" t="s">
        <v>28</v>
      </c>
      <c r="L6780" t="s">
        <v>29</v>
      </c>
      <c r="M6780" t="s">
        <v>29</v>
      </c>
      <c r="N6780" t="s">
        <v>29</v>
      </c>
      <c r="O6780" t="s">
        <v>29</v>
      </c>
      <c r="P6780">
        <v>1</v>
      </c>
      <c r="Q6780">
        <v>0</v>
      </c>
      <c r="R6780">
        <v>300</v>
      </c>
      <c r="S6780" t="str">
        <f>IF(Table1[[#This Row],[Average_Cost_for_two]]&lt;500,"Low",IF(Table1[[#This Row],[Average_Cost_for_two]]&lt;=1500,"Medium","High"))</f>
        <v>Low</v>
      </c>
      <c r="T6780">
        <v>1</v>
      </c>
      <c r="U6780">
        <v>2017</v>
      </c>
      <c r="V6780">
        <v>10</v>
      </c>
      <c r="W6780">
        <v>13</v>
      </c>
      <c r="X6780">
        <f>IF(OR(Main!$U6780=0,
       Main!$V6780=0,
       Main!$W6780=0),
   "",
   DATE(Main!$U6780,
        Main!$V6780,
        Main!$W6780)
)</f>
        <v>43021</v>
      </c>
      <c r="Y6780">
        <f>Table1[[#This Row],[Average_Cost_for_two]]*VLOOKUP(Table1[[#This Row],[Currency]],currency!$A$2:$B$10,2,FALSE)</f>
        <v>3.6</v>
      </c>
      <c r="Z6780" t="str">
        <f>VLOOKUP(C6780,country!A:B,2,FALSE)</f>
        <v>India</v>
      </c>
      <c r="AA6780">
        <f t="shared" si="105"/>
        <v>4</v>
      </c>
    </row>
    <row r="6781" spans="1:27" ht="15.75" customHeight="1" x14ac:dyDescent="0.25">
      <c r="A6781">
        <v>18423900</v>
      </c>
      <c r="B6781" t="s">
        <v>13860</v>
      </c>
      <c r="C6781">
        <v>1</v>
      </c>
      <c r="D6781" t="s">
        <v>13426</v>
      </c>
      <c r="E6781" t="s">
        <v>13861</v>
      </c>
      <c r="F6781" t="s">
        <v>13537</v>
      </c>
      <c r="G6781" t="s">
        <v>13538</v>
      </c>
      <c r="H6781">
        <v>77.370687500000003</v>
      </c>
      <c r="I6781">
        <v>28.619321100000001</v>
      </c>
      <c r="J6781" t="s">
        <v>500</v>
      </c>
      <c r="K6781" t="s">
        <v>28</v>
      </c>
      <c r="L6781" t="s">
        <v>29</v>
      </c>
      <c r="M6781" t="s">
        <v>29</v>
      </c>
      <c r="N6781" t="s">
        <v>29</v>
      </c>
      <c r="O6781" t="s">
        <v>29</v>
      </c>
      <c r="P6781">
        <v>2</v>
      </c>
      <c r="Q6781">
        <v>0</v>
      </c>
      <c r="R6781">
        <v>500</v>
      </c>
      <c r="S6781" t="str">
        <f>IF(Table1[[#This Row],[Average_Cost_for_two]]&lt;500,"Low",IF(Table1[[#This Row],[Average_Cost_for_two]]&lt;=1500,"Medium","High"))</f>
        <v>Medium</v>
      </c>
      <c r="T6781">
        <v>1</v>
      </c>
      <c r="U6781">
        <v>2017</v>
      </c>
      <c r="V6781">
        <v>10</v>
      </c>
      <c r="W6781">
        <v>14</v>
      </c>
      <c r="X6781">
        <f>IF(OR(Main!$U6781=0,
       Main!$V6781=0,
       Main!$W6781=0),
   "",
   DATE(Main!$U6781,
        Main!$V6781,
        Main!$W6781)
)</f>
        <v>43022</v>
      </c>
      <c r="Y6781">
        <f>Table1[[#This Row],[Average_Cost_for_two]]*VLOOKUP(Table1[[#This Row],[Currency]],currency!$A$2:$B$10,2,FALSE)</f>
        <v>6</v>
      </c>
      <c r="Z6781" t="str">
        <f>VLOOKUP(C6781,country!A:B,2,FALSE)</f>
        <v>India</v>
      </c>
      <c r="AA6781">
        <f t="shared" si="105"/>
        <v>4</v>
      </c>
    </row>
    <row r="6782" spans="1:27" ht="15.75" customHeight="1" x14ac:dyDescent="0.25">
      <c r="A6782">
        <v>18424588</v>
      </c>
      <c r="B6782" t="s">
        <v>13862</v>
      </c>
      <c r="C6782">
        <v>1</v>
      </c>
      <c r="D6782" t="s">
        <v>13426</v>
      </c>
      <c r="E6782" t="s">
        <v>13863</v>
      </c>
      <c r="F6782" t="s">
        <v>13537</v>
      </c>
      <c r="G6782" t="s">
        <v>13538</v>
      </c>
      <c r="H6782">
        <v>77.369567000000004</v>
      </c>
      <c r="I6782">
        <v>28.618803499999999</v>
      </c>
      <c r="J6782" t="s">
        <v>27</v>
      </c>
      <c r="K6782" t="s">
        <v>28</v>
      </c>
      <c r="L6782" t="s">
        <v>29</v>
      </c>
      <c r="M6782" t="s">
        <v>29</v>
      </c>
      <c r="N6782" t="s">
        <v>29</v>
      </c>
      <c r="O6782" t="s">
        <v>29</v>
      </c>
      <c r="P6782">
        <v>1</v>
      </c>
      <c r="Q6782">
        <v>0</v>
      </c>
      <c r="R6782">
        <v>200</v>
      </c>
      <c r="S6782" t="str">
        <f>IF(Table1[[#This Row],[Average_Cost_for_two]]&lt;500,"Low",IF(Table1[[#This Row],[Average_Cost_for_two]]&lt;=1500,"Medium","High"))</f>
        <v>Low</v>
      </c>
      <c r="T6782">
        <v>1</v>
      </c>
      <c r="U6782">
        <v>2013</v>
      </c>
      <c r="V6782">
        <v>10</v>
      </c>
      <c r="W6782">
        <v>6</v>
      </c>
      <c r="X6782">
        <f>IF(OR(Main!$U6782=0,
       Main!$V6782=0,
       Main!$W6782=0),
   "",
   DATE(Main!$U6782,
        Main!$V6782,
        Main!$W6782)
)</f>
        <v>41553</v>
      </c>
      <c r="Y6782">
        <f>Table1[[#This Row],[Average_Cost_for_two]]*VLOOKUP(Table1[[#This Row],[Currency]],currency!$A$2:$B$10,2,FALSE)</f>
        <v>2.4</v>
      </c>
      <c r="Z6782" t="str">
        <f>VLOOKUP(C6782,country!A:B,2,FALSE)</f>
        <v>India</v>
      </c>
      <c r="AA6782">
        <f t="shared" si="105"/>
        <v>4</v>
      </c>
    </row>
    <row r="6783" spans="1:27" ht="15.75" customHeight="1" x14ac:dyDescent="0.25">
      <c r="A6783">
        <v>18352676</v>
      </c>
      <c r="B6783" t="s">
        <v>13864</v>
      </c>
      <c r="C6783">
        <v>1</v>
      </c>
      <c r="D6783" t="s">
        <v>13426</v>
      </c>
      <c r="E6783" t="s">
        <v>13865</v>
      </c>
      <c r="F6783" t="s">
        <v>13513</v>
      </c>
      <c r="G6783" t="s">
        <v>13514</v>
      </c>
      <c r="H6783">
        <v>77.393627199999997</v>
      </c>
      <c r="I6783">
        <v>28.5674429</v>
      </c>
      <c r="J6783" t="s">
        <v>480</v>
      </c>
      <c r="K6783" t="s">
        <v>28</v>
      </c>
      <c r="L6783" t="s">
        <v>29</v>
      </c>
      <c r="M6783" t="s">
        <v>29</v>
      </c>
      <c r="N6783" t="s">
        <v>29</v>
      </c>
      <c r="O6783" t="s">
        <v>29</v>
      </c>
      <c r="P6783">
        <v>1</v>
      </c>
      <c r="Q6783">
        <v>0</v>
      </c>
      <c r="R6783">
        <v>300</v>
      </c>
      <c r="S6783" t="str">
        <f>IF(Table1[[#This Row],[Average_Cost_for_two]]&lt;500,"Low",IF(Table1[[#This Row],[Average_Cost_for_two]]&lt;=1500,"Medium","High"))</f>
        <v>Low</v>
      </c>
      <c r="T6783">
        <v>1</v>
      </c>
      <c r="U6783">
        <v>2014</v>
      </c>
      <c r="V6783">
        <v>10</v>
      </c>
      <c r="W6783">
        <v>28</v>
      </c>
      <c r="X6783">
        <f>IF(OR(Main!$U6783=0,
       Main!$V6783=0,
       Main!$W6783=0),
   "",
   DATE(Main!$U6783,
        Main!$V6783,
        Main!$W6783)
)</f>
        <v>41940</v>
      </c>
      <c r="Y6783">
        <f>Table1[[#This Row],[Average_Cost_for_two]]*VLOOKUP(Table1[[#This Row],[Currency]],currency!$A$2:$B$10,2,FALSE)</f>
        <v>3.6</v>
      </c>
      <c r="Z6783" t="str">
        <f>VLOOKUP(C6783,country!A:B,2,FALSE)</f>
        <v>India</v>
      </c>
      <c r="AA6783">
        <f t="shared" si="105"/>
        <v>4</v>
      </c>
    </row>
    <row r="6784" spans="1:27" ht="15.75" customHeight="1" x14ac:dyDescent="0.25">
      <c r="A6784">
        <v>18441671</v>
      </c>
      <c r="B6784" t="s">
        <v>496</v>
      </c>
      <c r="C6784">
        <v>1</v>
      </c>
      <c r="D6784" t="s">
        <v>13426</v>
      </c>
      <c r="E6784" t="s">
        <v>13866</v>
      </c>
      <c r="F6784" t="s">
        <v>13446</v>
      </c>
      <c r="G6784" t="s">
        <v>13447</v>
      </c>
      <c r="H6784">
        <v>77.373254599999996</v>
      </c>
      <c r="I6784">
        <v>28.5152596</v>
      </c>
      <c r="J6784" t="s">
        <v>859</v>
      </c>
      <c r="K6784" t="s">
        <v>28</v>
      </c>
      <c r="L6784" t="s">
        <v>29</v>
      </c>
      <c r="M6784" t="s">
        <v>29</v>
      </c>
      <c r="N6784" t="s">
        <v>29</v>
      </c>
      <c r="O6784" t="s">
        <v>29</v>
      </c>
      <c r="P6784">
        <v>2</v>
      </c>
      <c r="Q6784">
        <v>1</v>
      </c>
      <c r="R6784">
        <v>500</v>
      </c>
      <c r="S6784" t="str">
        <f>IF(Table1[[#This Row],[Average_Cost_for_two]]&lt;500,"Low",IF(Table1[[#This Row],[Average_Cost_for_two]]&lt;=1500,"Medium","High"))</f>
        <v>Medium</v>
      </c>
      <c r="T6784">
        <v>1</v>
      </c>
      <c r="U6784">
        <v>2015</v>
      </c>
      <c r="V6784">
        <v>9</v>
      </c>
      <c r="W6784">
        <v>4</v>
      </c>
      <c r="X6784">
        <f>IF(OR(Main!$U6784=0,
       Main!$V6784=0,
       Main!$W6784=0),
   "",
   DATE(Main!$U6784,
        Main!$V6784,
        Main!$W6784)
)</f>
        <v>42251</v>
      </c>
      <c r="Y6784">
        <f>Table1[[#This Row],[Average_Cost_for_two]]*VLOOKUP(Table1[[#This Row],[Currency]],currency!$A$2:$B$10,2,FALSE)</f>
        <v>6</v>
      </c>
      <c r="Z6784" t="str">
        <f>VLOOKUP(C6784,country!A:B,2,FALSE)</f>
        <v>India</v>
      </c>
      <c r="AA6784">
        <f t="shared" si="105"/>
        <v>3</v>
      </c>
    </row>
    <row r="6785" spans="1:27" ht="15.75" customHeight="1" x14ac:dyDescent="0.25">
      <c r="A6785">
        <v>18424874</v>
      </c>
      <c r="B6785" t="s">
        <v>585</v>
      </c>
      <c r="C6785">
        <v>1</v>
      </c>
      <c r="D6785" t="s">
        <v>13426</v>
      </c>
      <c r="E6785" t="s">
        <v>13836</v>
      </c>
      <c r="F6785" t="s">
        <v>13634</v>
      </c>
      <c r="G6785" t="s">
        <v>13635</v>
      </c>
      <c r="H6785">
        <v>77.321538899999993</v>
      </c>
      <c r="I6785">
        <v>28.564821800000001</v>
      </c>
      <c r="J6785" t="s">
        <v>586</v>
      </c>
      <c r="K6785" t="s">
        <v>28</v>
      </c>
      <c r="L6785" t="s">
        <v>29</v>
      </c>
      <c r="M6785" t="s">
        <v>29</v>
      </c>
      <c r="N6785" t="s">
        <v>29</v>
      </c>
      <c r="O6785" t="s">
        <v>29</v>
      </c>
      <c r="P6785">
        <v>2</v>
      </c>
      <c r="Q6785">
        <v>1</v>
      </c>
      <c r="R6785">
        <v>600</v>
      </c>
      <c r="S6785" t="str">
        <f>IF(Table1[[#This Row],[Average_Cost_for_two]]&lt;500,"Low",IF(Table1[[#This Row],[Average_Cost_for_two]]&lt;=1500,"Medium","High"))</f>
        <v>Medium</v>
      </c>
      <c r="T6785">
        <v>1</v>
      </c>
      <c r="U6785">
        <v>2017</v>
      </c>
      <c r="V6785">
        <v>8</v>
      </c>
      <c r="W6785">
        <v>24</v>
      </c>
      <c r="X6785">
        <f>IF(OR(Main!$U6785=0,
       Main!$V6785=0,
       Main!$W6785=0),
   "",
   DATE(Main!$U6785,
        Main!$V6785,
        Main!$W6785)
)</f>
        <v>42971</v>
      </c>
      <c r="Y6785">
        <f>Table1[[#This Row],[Average_Cost_for_two]]*VLOOKUP(Table1[[#This Row],[Currency]],currency!$A$2:$B$10,2,FALSE)</f>
        <v>7.2</v>
      </c>
      <c r="Z6785" t="str">
        <f>VLOOKUP(C6785,country!A:B,2,FALSE)</f>
        <v>India</v>
      </c>
      <c r="AA6785">
        <f t="shared" si="105"/>
        <v>3</v>
      </c>
    </row>
    <row r="6786" spans="1:27" ht="15.75" customHeight="1" x14ac:dyDescent="0.25">
      <c r="A6786">
        <v>18409212</v>
      </c>
      <c r="B6786" t="s">
        <v>13867</v>
      </c>
      <c r="C6786">
        <v>1</v>
      </c>
      <c r="D6786" t="s">
        <v>13426</v>
      </c>
      <c r="E6786" t="s">
        <v>13868</v>
      </c>
      <c r="F6786" t="s">
        <v>13436</v>
      </c>
      <c r="G6786" t="s">
        <v>13437</v>
      </c>
      <c r="H6786">
        <v>77.365997250000007</v>
      </c>
      <c r="I6786">
        <v>28.539545390000001</v>
      </c>
      <c r="J6786" t="s">
        <v>5022</v>
      </c>
      <c r="K6786" t="s">
        <v>28</v>
      </c>
      <c r="L6786" t="s">
        <v>29</v>
      </c>
      <c r="M6786" t="s">
        <v>29</v>
      </c>
      <c r="N6786" t="s">
        <v>29</v>
      </c>
      <c r="O6786" t="s">
        <v>29</v>
      </c>
      <c r="P6786">
        <v>2</v>
      </c>
      <c r="Q6786">
        <v>1</v>
      </c>
      <c r="R6786">
        <v>700</v>
      </c>
      <c r="S6786" t="str">
        <f>IF(Table1[[#This Row],[Average_Cost_for_two]]&lt;500,"Low",IF(Table1[[#This Row],[Average_Cost_for_two]]&lt;=1500,"Medium","High"))</f>
        <v>Medium</v>
      </c>
      <c r="T6786">
        <v>1</v>
      </c>
      <c r="U6786">
        <v>2017</v>
      </c>
      <c r="V6786">
        <v>8</v>
      </c>
      <c r="W6786">
        <v>28</v>
      </c>
      <c r="X6786">
        <f>IF(OR(Main!$U6786=0,
       Main!$V6786=0,
       Main!$W6786=0),
   "",
   DATE(Main!$U6786,
        Main!$V6786,
        Main!$W6786)
)</f>
        <v>42975</v>
      </c>
      <c r="Y6786">
        <f>Table1[[#This Row],[Average_Cost_for_two]]*VLOOKUP(Table1[[#This Row],[Currency]],currency!$A$2:$B$10,2,FALSE)</f>
        <v>8.4</v>
      </c>
      <c r="Z6786" t="str">
        <f>VLOOKUP(C6786,country!A:B,2,FALSE)</f>
        <v>India</v>
      </c>
      <c r="AA6786">
        <f t="shared" ref="AA6786:AA6849" si="106">ROUNDUP(V6786/3,0)</f>
        <v>3</v>
      </c>
    </row>
    <row r="6787" spans="1:27" ht="15.75" customHeight="1" x14ac:dyDescent="0.25">
      <c r="A6787">
        <v>18449300</v>
      </c>
      <c r="B6787" t="s">
        <v>13869</v>
      </c>
      <c r="C6787">
        <v>1</v>
      </c>
      <c r="D6787" t="s">
        <v>13426</v>
      </c>
      <c r="E6787" t="s">
        <v>13870</v>
      </c>
      <c r="F6787" t="s">
        <v>13446</v>
      </c>
      <c r="G6787" t="s">
        <v>13447</v>
      </c>
      <c r="H6787">
        <v>77.407783030000004</v>
      </c>
      <c r="I6787">
        <v>28.50763882</v>
      </c>
      <c r="J6787" t="s">
        <v>567</v>
      </c>
      <c r="K6787" t="s">
        <v>28</v>
      </c>
      <c r="L6787" t="s">
        <v>29</v>
      </c>
      <c r="M6787" t="s">
        <v>29</v>
      </c>
      <c r="N6787" t="s">
        <v>29</v>
      </c>
      <c r="O6787" t="s">
        <v>29</v>
      </c>
      <c r="P6787">
        <v>2</v>
      </c>
      <c r="Q6787">
        <v>1</v>
      </c>
      <c r="R6787">
        <v>500</v>
      </c>
      <c r="S6787" t="str">
        <f>IF(Table1[[#This Row],[Average_Cost_for_two]]&lt;500,"Low",IF(Table1[[#This Row],[Average_Cost_for_two]]&lt;=1500,"Medium","High"))</f>
        <v>Medium</v>
      </c>
      <c r="T6787">
        <v>1</v>
      </c>
      <c r="U6787">
        <v>2010</v>
      </c>
      <c r="V6787">
        <v>8</v>
      </c>
      <c r="W6787">
        <v>23</v>
      </c>
      <c r="X6787">
        <f>IF(OR(Main!$U6787=0,
       Main!$V6787=0,
       Main!$W6787=0),
   "",
   DATE(Main!$U6787,
        Main!$V6787,
        Main!$W6787)
)</f>
        <v>40413</v>
      </c>
      <c r="Y6787">
        <f>Table1[[#This Row],[Average_Cost_for_two]]*VLOOKUP(Table1[[#This Row],[Currency]],currency!$A$2:$B$10,2,FALSE)</f>
        <v>6</v>
      </c>
      <c r="Z6787" t="str">
        <f>VLOOKUP(C6787,country!A:B,2,FALSE)</f>
        <v>India</v>
      </c>
      <c r="AA6787">
        <f t="shared" si="106"/>
        <v>3</v>
      </c>
    </row>
    <row r="6788" spans="1:27" ht="15.75" customHeight="1" x14ac:dyDescent="0.25">
      <c r="A6788">
        <v>18323684</v>
      </c>
      <c r="B6788" t="s">
        <v>13871</v>
      </c>
      <c r="C6788">
        <v>1</v>
      </c>
      <c r="D6788" t="s">
        <v>13426</v>
      </c>
      <c r="E6788" t="s">
        <v>13872</v>
      </c>
      <c r="F6788" t="s">
        <v>11523</v>
      </c>
      <c r="G6788" t="s">
        <v>13562</v>
      </c>
      <c r="H6788">
        <v>77.346934200000007</v>
      </c>
      <c r="I6788">
        <v>28.577350200000001</v>
      </c>
      <c r="J6788" t="s">
        <v>480</v>
      </c>
      <c r="K6788" t="s">
        <v>28</v>
      </c>
      <c r="L6788" t="s">
        <v>29</v>
      </c>
      <c r="M6788" t="s">
        <v>29</v>
      </c>
      <c r="N6788" t="s">
        <v>29</v>
      </c>
      <c r="O6788" t="s">
        <v>29</v>
      </c>
      <c r="P6788">
        <v>2</v>
      </c>
      <c r="Q6788">
        <v>1</v>
      </c>
      <c r="R6788">
        <v>500</v>
      </c>
      <c r="S6788" t="str">
        <f>IF(Table1[[#This Row],[Average_Cost_for_two]]&lt;500,"Low",IF(Table1[[#This Row],[Average_Cost_for_two]]&lt;=1500,"Medium","High"))</f>
        <v>Medium</v>
      </c>
      <c r="T6788">
        <v>1</v>
      </c>
      <c r="U6788">
        <v>2012</v>
      </c>
      <c r="V6788">
        <v>8</v>
      </c>
      <c r="W6788">
        <v>14</v>
      </c>
      <c r="X6788">
        <f>IF(OR(Main!$U6788=0,
       Main!$V6788=0,
       Main!$W6788=0),
   "",
   DATE(Main!$U6788,
        Main!$V6788,
        Main!$W6788)
)</f>
        <v>41135</v>
      </c>
      <c r="Y6788">
        <f>Table1[[#This Row],[Average_Cost_for_two]]*VLOOKUP(Table1[[#This Row],[Currency]],currency!$A$2:$B$10,2,FALSE)</f>
        <v>6</v>
      </c>
      <c r="Z6788" t="str">
        <f>VLOOKUP(C6788,country!A:B,2,FALSE)</f>
        <v>India</v>
      </c>
      <c r="AA6788">
        <f t="shared" si="106"/>
        <v>3</v>
      </c>
    </row>
    <row r="6789" spans="1:27" ht="15.75" customHeight="1" x14ac:dyDescent="0.25">
      <c r="A6789">
        <v>18339370</v>
      </c>
      <c r="B6789" t="s">
        <v>570</v>
      </c>
      <c r="C6789">
        <v>1</v>
      </c>
      <c r="D6789" t="s">
        <v>13426</v>
      </c>
      <c r="E6789" t="s">
        <v>13568</v>
      </c>
      <c r="F6789" t="s">
        <v>13569</v>
      </c>
      <c r="G6789" t="s">
        <v>13568</v>
      </c>
      <c r="H6789">
        <v>77.36</v>
      </c>
      <c r="I6789">
        <v>28.57</v>
      </c>
      <c r="J6789" t="s">
        <v>570</v>
      </c>
      <c r="K6789" t="s">
        <v>28</v>
      </c>
      <c r="L6789" t="s">
        <v>29</v>
      </c>
      <c r="M6789" t="s">
        <v>29</v>
      </c>
      <c r="N6789" t="s">
        <v>29</v>
      </c>
      <c r="O6789" t="s">
        <v>29</v>
      </c>
      <c r="P6789">
        <v>2</v>
      </c>
      <c r="Q6789">
        <v>1</v>
      </c>
      <c r="R6789">
        <v>500</v>
      </c>
      <c r="S6789" t="str">
        <f>IF(Table1[[#This Row],[Average_Cost_for_two]]&lt;500,"Low",IF(Table1[[#This Row],[Average_Cost_for_two]]&lt;=1500,"Medium","High"))</f>
        <v>Medium</v>
      </c>
      <c r="T6789">
        <v>1</v>
      </c>
      <c r="U6789">
        <v>2017</v>
      </c>
      <c r="V6789">
        <v>8</v>
      </c>
      <c r="W6789">
        <v>26</v>
      </c>
      <c r="X6789">
        <f>IF(OR(Main!$U6789=0,
       Main!$V6789=0,
       Main!$W6789=0),
   "",
   DATE(Main!$U6789,
        Main!$V6789,
        Main!$W6789)
)</f>
        <v>42973</v>
      </c>
      <c r="Y6789">
        <f>Table1[[#This Row],[Average_Cost_for_two]]*VLOOKUP(Table1[[#This Row],[Currency]],currency!$A$2:$B$10,2,FALSE)</f>
        <v>6</v>
      </c>
      <c r="Z6789" t="str">
        <f>VLOOKUP(C6789,country!A:B,2,FALSE)</f>
        <v>India</v>
      </c>
      <c r="AA6789">
        <f t="shared" si="106"/>
        <v>3</v>
      </c>
    </row>
    <row r="6790" spans="1:27" ht="15.75" customHeight="1" x14ac:dyDescent="0.25">
      <c r="A6790">
        <v>311701</v>
      </c>
      <c r="B6790" t="s">
        <v>13873</v>
      </c>
      <c r="C6790">
        <v>1</v>
      </c>
      <c r="D6790" t="s">
        <v>13426</v>
      </c>
      <c r="E6790" t="s">
        <v>13874</v>
      </c>
      <c r="F6790" t="s">
        <v>13458</v>
      </c>
      <c r="G6790" t="s">
        <v>13459</v>
      </c>
      <c r="H6790">
        <v>77.382011800000001</v>
      </c>
      <c r="I6790">
        <v>28.520477899999999</v>
      </c>
      <c r="J6790" t="s">
        <v>567</v>
      </c>
      <c r="K6790" t="s">
        <v>28</v>
      </c>
      <c r="L6790" t="s">
        <v>29</v>
      </c>
      <c r="M6790" t="s">
        <v>29</v>
      </c>
      <c r="N6790" t="s">
        <v>29</v>
      </c>
      <c r="O6790" t="s">
        <v>29</v>
      </c>
      <c r="P6790">
        <v>2</v>
      </c>
      <c r="Q6790">
        <v>1</v>
      </c>
      <c r="R6790">
        <v>800</v>
      </c>
      <c r="S6790" t="str">
        <f>IF(Table1[[#This Row],[Average_Cost_for_two]]&lt;500,"Low",IF(Table1[[#This Row],[Average_Cost_for_two]]&lt;=1500,"Medium","High"))</f>
        <v>Medium</v>
      </c>
      <c r="T6790">
        <v>1</v>
      </c>
      <c r="U6790">
        <v>2011</v>
      </c>
      <c r="V6790">
        <v>8</v>
      </c>
      <c r="W6790">
        <v>8</v>
      </c>
      <c r="X6790">
        <f>IF(OR(Main!$U6790=0,
       Main!$V6790=0,
       Main!$W6790=0),
   "",
   DATE(Main!$U6790,
        Main!$V6790,
        Main!$W6790)
)</f>
        <v>40763</v>
      </c>
      <c r="Y6790">
        <f>Table1[[#This Row],[Average_Cost_for_two]]*VLOOKUP(Table1[[#This Row],[Currency]],currency!$A$2:$B$10,2,FALSE)</f>
        <v>9.6</v>
      </c>
      <c r="Z6790" t="str">
        <f>VLOOKUP(C6790,country!A:B,2,FALSE)</f>
        <v>India</v>
      </c>
      <c r="AA6790">
        <f t="shared" si="106"/>
        <v>3</v>
      </c>
    </row>
    <row r="6791" spans="1:27" ht="15.75" customHeight="1" x14ac:dyDescent="0.25">
      <c r="A6791">
        <v>18371420</v>
      </c>
      <c r="B6791" t="s">
        <v>13875</v>
      </c>
      <c r="C6791">
        <v>1</v>
      </c>
      <c r="D6791" t="s">
        <v>13426</v>
      </c>
      <c r="E6791" t="s">
        <v>13876</v>
      </c>
      <c r="F6791" t="s">
        <v>13877</v>
      </c>
      <c r="G6791" t="s">
        <v>13878</v>
      </c>
      <c r="H6791">
        <v>77.364833200000007</v>
      </c>
      <c r="I6791">
        <v>28.597102700000001</v>
      </c>
      <c r="J6791" t="s">
        <v>4713</v>
      </c>
      <c r="K6791" t="s">
        <v>28</v>
      </c>
      <c r="L6791" t="s">
        <v>29</v>
      </c>
      <c r="M6791" t="s">
        <v>36</v>
      </c>
      <c r="N6791" t="s">
        <v>29</v>
      </c>
      <c r="O6791" t="s">
        <v>29</v>
      </c>
      <c r="P6791">
        <v>2</v>
      </c>
      <c r="Q6791">
        <v>1</v>
      </c>
      <c r="R6791">
        <v>600</v>
      </c>
      <c r="S6791" t="str">
        <f>IF(Table1[[#This Row],[Average_Cost_for_two]]&lt;500,"Low",IF(Table1[[#This Row],[Average_Cost_for_two]]&lt;=1500,"Medium","High"))</f>
        <v>Medium</v>
      </c>
      <c r="T6791">
        <v>1</v>
      </c>
      <c r="U6791">
        <v>2015</v>
      </c>
      <c r="V6791">
        <v>8</v>
      </c>
      <c r="W6791">
        <v>9</v>
      </c>
      <c r="X6791">
        <f>IF(OR(Main!$U6791=0,
       Main!$V6791=0,
       Main!$W6791=0),
   "",
   DATE(Main!$U6791,
        Main!$V6791,
        Main!$W6791)
)</f>
        <v>42225</v>
      </c>
      <c r="Y6791">
        <f>Table1[[#This Row],[Average_Cost_for_two]]*VLOOKUP(Table1[[#This Row],[Currency]],currency!$A$2:$B$10,2,FALSE)</f>
        <v>7.2</v>
      </c>
      <c r="Z6791" t="str">
        <f>VLOOKUP(C6791,country!A:B,2,FALSE)</f>
        <v>India</v>
      </c>
      <c r="AA6791">
        <f t="shared" si="106"/>
        <v>3</v>
      </c>
    </row>
    <row r="6792" spans="1:27" ht="15.75" customHeight="1" x14ac:dyDescent="0.25">
      <c r="A6792">
        <v>309971</v>
      </c>
      <c r="B6792" t="s">
        <v>13879</v>
      </c>
      <c r="C6792">
        <v>1</v>
      </c>
      <c r="D6792" t="s">
        <v>13426</v>
      </c>
      <c r="E6792" t="s">
        <v>13880</v>
      </c>
      <c r="F6792" t="s">
        <v>13881</v>
      </c>
      <c r="G6792" t="s">
        <v>13882</v>
      </c>
      <c r="H6792">
        <v>77.364747219999998</v>
      </c>
      <c r="I6792">
        <v>28.59716667</v>
      </c>
      <c r="J6792" t="s">
        <v>5355</v>
      </c>
      <c r="K6792" t="s">
        <v>28</v>
      </c>
      <c r="L6792" t="s">
        <v>29</v>
      </c>
      <c r="M6792" t="s">
        <v>29</v>
      </c>
      <c r="N6792" t="s">
        <v>29</v>
      </c>
      <c r="O6792" t="s">
        <v>29</v>
      </c>
      <c r="P6792">
        <v>2</v>
      </c>
      <c r="Q6792">
        <v>1</v>
      </c>
      <c r="R6792">
        <v>550</v>
      </c>
      <c r="S6792" t="str">
        <f>IF(Table1[[#This Row],[Average_Cost_for_two]]&lt;500,"Low",IF(Table1[[#This Row],[Average_Cost_for_two]]&lt;=1500,"Medium","High"))</f>
        <v>Medium</v>
      </c>
      <c r="T6792">
        <v>1</v>
      </c>
      <c r="U6792">
        <v>2016</v>
      </c>
      <c r="V6792">
        <v>8</v>
      </c>
      <c r="W6792">
        <v>6</v>
      </c>
      <c r="X6792">
        <f>IF(OR(Main!$U6792=0,
       Main!$V6792=0,
       Main!$W6792=0),
   "",
   DATE(Main!$U6792,
        Main!$V6792,
        Main!$W6792)
)</f>
        <v>42588</v>
      </c>
      <c r="Y6792">
        <f>Table1[[#This Row],[Average_Cost_for_two]]*VLOOKUP(Table1[[#This Row],[Currency]],currency!$A$2:$B$10,2,FALSE)</f>
        <v>6.6000000000000005</v>
      </c>
      <c r="Z6792" t="str">
        <f>VLOOKUP(C6792,country!A:B,2,FALSE)</f>
        <v>India</v>
      </c>
      <c r="AA6792">
        <f t="shared" si="106"/>
        <v>3</v>
      </c>
    </row>
    <row r="6793" spans="1:27" ht="15.75" customHeight="1" x14ac:dyDescent="0.25">
      <c r="A6793">
        <v>312935</v>
      </c>
      <c r="B6793" t="s">
        <v>13439</v>
      </c>
      <c r="C6793">
        <v>1</v>
      </c>
      <c r="D6793" t="s">
        <v>13426</v>
      </c>
      <c r="E6793" t="s">
        <v>13883</v>
      </c>
      <c r="F6793" t="s">
        <v>13721</v>
      </c>
      <c r="G6793" t="s">
        <v>13722</v>
      </c>
      <c r="H6793">
        <v>77.378167399999995</v>
      </c>
      <c r="I6793">
        <v>28.609575499999998</v>
      </c>
      <c r="J6793" t="s">
        <v>503</v>
      </c>
      <c r="K6793" t="s">
        <v>28</v>
      </c>
      <c r="L6793" t="s">
        <v>29</v>
      </c>
      <c r="M6793" t="s">
        <v>29</v>
      </c>
      <c r="N6793" t="s">
        <v>29</v>
      </c>
      <c r="O6793" t="s">
        <v>29</v>
      </c>
      <c r="P6793">
        <v>2</v>
      </c>
      <c r="Q6793">
        <v>1</v>
      </c>
      <c r="R6793">
        <v>700</v>
      </c>
      <c r="S6793" t="str">
        <f>IF(Table1[[#This Row],[Average_Cost_for_two]]&lt;500,"Low",IF(Table1[[#This Row],[Average_Cost_for_two]]&lt;=1500,"Medium","High"))</f>
        <v>Medium</v>
      </c>
      <c r="T6793">
        <v>1</v>
      </c>
      <c r="U6793">
        <v>2014</v>
      </c>
      <c r="V6793">
        <v>7</v>
      </c>
      <c r="W6793">
        <v>1</v>
      </c>
      <c r="X6793">
        <f>IF(OR(Main!$U6793=0,
       Main!$V6793=0,
       Main!$W6793=0),
   "",
   DATE(Main!$U6793,
        Main!$V6793,
        Main!$W6793)
)</f>
        <v>41821</v>
      </c>
      <c r="Y6793">
        <f>Table1[[#This Row],[Average_Cost_for_two]]*VLOOKUP(Table1[[#This Row],[Currency]],currency!$A$2:$B$10,2,FALSE)</f>
        <v>8.4</v>
      </c>
      <c r="Z6793" t="str">
        <f>VLOOKUP(C6793,country!A:B,2,FALSE)</f>
        <v>India</v>
      </c>
      <c r="AA6793">
        <f t="shared" si="106"/>
        <v>3</v>
      </c>
    </row>
    <row r="6794" spans="1:27" ht="15.75" customHeight="1" x14ac:dyDescent="0.25">
      <c r="A6794">
        <v>18264985</v>
      </c>
      <c r="B6794" t="s">
        <v>1915</v>
      </c>
      <c r="C6794">
        <v>1</v>
      </c>
      <c r="D6794" t="s">
        <v>13426</v>
      </c>
      <c r="E6794" t="s">
        <v>13884</v>
      </c>
      <c r="F6794" t="s">
        <v>12539</v>
      </c>
      <c r="G6794" t="s">
        <v>13443</v>
      </c>
      <c r="H6794">
        <v>77.334395700000002</v>
      </c>
      <c r="I6794">
        <v>28.594026599999999</v>
      </c>
      <c r="J6794" t="s">
        <v>739</v>
      </c>
      <c r="K6794" t="s">
        <v>28</v>
      </c>
      <c r="L6794" t="s">
        <v>29</v>
      </c>
      <c r="M6794" t="s">
        <v>29</v>
      </c>
      <c r="N6794" t="s">
        <v>29</v>
      </c>
      <c r="O6794" t="s">
        <v>29</v>
      </c>
      <c r="P6794">
        <v>2</v>
      </c>
      <c r="Q6794">
        <v>1</v>
      </c>
      <c r="R6794">
        <v>500</v>
      </c>
      <c r="S6794" t="str">
        <f>IF(Table1[[#This Row],[Average_Cost_for_two]]&lt;500,"Low",IF(Table1[[#This Row],[Average_Cost_for_two]]&lt;=1500,"Medium","High"))</f>
        <v>Medium</v>
      </c>
      <c r="T6794">
        <v>1</v>
      </c>
      <c r="U6794">
        <v>2015</v>
      </c>
      <c r="V6794">
        <v>6</v>
      </c>
      <c r="W6794">
        <v>12</v>
      </c>
      <c r="X6794">
        <f>IF(OR(Main!$U6794=0,
       Main!$V6794=0,
       Main!$W6794=0),
   "",
   DATE(Main!$U6794,
        Main!$V6794,
        Main!$W6794)
)</f>
        <v>42167</v>
      </c>
      <c r="Y6794">
        <f>Table1[[#This Row],[Average_Cost_for_two]]*VLOOKUP(Table1[[#This Row],[Currency]],currency!$A$2:$B$10,2,FALSE)</f>
        <v>6</v>
      </c>
      <c r="Z6794" t="str">
        <f>VLOOKUP(C6794,country!A:B,2,FALSE)</f>
        <v>India</v>
      </c>
      <c r="AA6794">
        <f t="shared" si="106"/>
        <v>2</v>
      </c>
    </row>
    <row r="6795" spans="1:27" ht="15.75" customHeight="1" x14ac:dyDescent="0.25">
      <c r="A6795">
        <v>18373560</v>
      </c>
      <c r="B6795" t="s">
        <v>13885</v>
      </c>
      <c r="C6795">
        <v>1</v>
      </c>
      <c r="D6795" t="s">
        <v>13426</v>
      </c>
      <c r="E6795" t="s">
        <v>13886</v>
      </c>
      <c r="F6795" t="s">
        <v>13497</v>
      </c>
      <c r="G6795" t="s">
        <v>13498</v>
      </c>
      <c r="H6795">
        <v>77.337422799999999</v>
      </c>
      <c r="I6795">
        <v>28.554127099999999</v>
      </c>
      <c r="J6795" t="s">
        <v>503</v>
      </c>
      <c r="K6795" t="s">
        <v>28</v>
      </c>
      <c r="L6795" t="s">
        <v>29</v>
      </c>
      <c r="M6795" t="s">
        <v>29</v>
      </c>
      <c r="N6795" t="s">
        <v>29</v>
      </c>
      <c r="O6795" t="s">
        <v>29</v>
      </c>
      <c r="P6795">
        <v>2</v>
      </c>
      <c r="Q6795">
        <v>1</v>
      </c>
      <c r="R6795">
        <v>500</v>
      </c>
      <c r="S6795" t="str">
        <f>IF(Table1[[#This Row],[Average_Cost_for_two]]&lt;500,"Low",IF(Table1[[#This Row],[Average_Cost_for_two]]&lt;=1500,"Medium","High"))</f>
        <v>Medium</v>
      </c>
      <c r="T6795">
        <v>1</v>
      </c>
      <c r="U6795">
        <v>2016</v>
      </c>
      <c r="V6795">
        <v>6</v>
      </c>
      <c r="W6795">
        <v>24</v>
      </c>
      <c r="X6795">
        <f>IF(OR(Main!$U6795=0,
       Main!$V6795=0,
       Main!$W6795=0),
   "",
   DATE(Main!$U6795,
        Main!$V6795,
        Main!$W6795)
)</f>
        <v>42545</v>
      </c>
      <c r="Y6795">
        <f>Table1[[#This Row],[Average_Cost_for_two]]*VLOOKUP(Table1[[#This Row],[Currency]],currency!$A$2:$B$10,2,FALSE)</f>
        <v>6</v>
      </c>
      <c r="Z6795" t="str">
        <f>VLOOKUP(C6795,country!A:B,2,FALSE)</f>
        <v>India</v>
      </c>
      <c r="AA6795">
        <f t="shared" si="106"/>
        <v>2</v>
      </c>
    </row>
    <row r="6796" spans="1:27" ht="15.75" customHeight="1" x14ac:dyDescent="0.25">
      <c r="A6796">
        <v>18430870</v>
      </c>
      <c r="B6796" t="s">
        <v>13887</v>
      </c>
      <c r="C6796">
        <v>1</v>
      </c>
      <c r="D6796" t="s">
        <v>13426</v>
      </c>
      <c r="E6796" t="s">
        <v>13888</v>
      </c>
      <c r="F6796" t="s">
        <v>13552</v>
      </c>
      <c r="G6796" t="s">
        <v>13553</v>
      </c>
      <c r="H6796">
        <v>77.324803000000003</v>
      </c>
      <c r="I6796">
        <v>28.564184999999998</v>
      </c>
      <c r="J6796" t="s">
        <v>500</v>
      </c>
      <c r="K6796" t="s">
        <v>28</v>
      </c>
      <c r="L6796" t="s">
        <v>29</v>
      </c>
      <c r="M6796" t="s">
        <v>29</v>
      </c>
      <c r="N6796" t="s">
        <v>29</v>
      </c>
      <c r="O6796" t="s">
        <v>29</v>
      </c>
      <c r="P6796">
        <v>2</v>
      </c>
      <c r="Q6796">
        <v>1</v>
      </c>
      <c r="R6796">
        <v>850</v>
      </c>
      <c r="S6796" t="str">
        <f>IF(Table1[[#This Row],[Average_Cost_for_two]]&lt;500,"Low",IF(Table1[[#This Row],[Average_Cost_for_two]]&lt;=1500,"Medium","High"))</f>
        <v>Medium</v>
      </c>
      <c r="T6796">
        <v>1</v>
      </c>
      <c r="U6796">
        <v>2013</v>
      </c>
      <c r="V6796">
        <v>5</v>
      </c>
      <c r="W6796">
        <v>18</v>
      </c>
      <c r="X6796">
        <f>IF(OR(Main!$U6796=0,
       Main!$V6796=0,
       Main!$W6796=0),
   "",
   DATE(Main!$U6796,
        Main!$V6796,
        Main!$W6796)
)</f>
        <v>41412</v>
      </c>
      <c r="Y6796">
        <f>Table1[[#This Row],[Average_Cost_for_two]]*VLOOKUP(Table1[[#This Row],[Currency]],currency!$A$2:$B$10,2,FALSE)</f>
        <v>10.200000000000001</v>
      </c>
      <c r="Z6796" t="str">
        <f>VLOOKUP(C6796,country!A:B,2,FALSE)</f>
        <v>India</v>
      </c>
      <c r="AA6796">
        <f t="shared" si="106"/>
        <v>2</v>
      </c>
    </row>
    <row r="6797" spans="1:27" ht="15.75" customHeight="1" x14ac:dyDescent="0.25">
      <c r="A6797">
        <v>3425</v>
      </c>
      <c r="B6797" t="s">
        <v>13889</v>
      </c>
      <c r="C6797">
        <v>1</v>
      </c>
      <c r="D6797" t="s">
        <v>23</v>
      </c>
      <c r="E6797" t="s">
        <v>13890</v>
      </c>
      <c r="F6797" t="s">
        <v>3119</v>
      </c>
      <c r="G6797" t="s">
        <v>3120</v>
      </c>
      <c r="H6797">
        <v>77.226435300000006</v>
      </c>
      <c r="I6797">
        <v>28.599636499999999</v>
      </c>
      <c r="J6797" t="s">
        <v>13891</v>
      </c>
      <c r="K6797" t="s">
        <v>28</v>
      </c>
      <c r="L6797" t="s">
        <v>36</v>
      </c>
      <c r="M6797" t="s">
        <v>29</v>
      </c>
      <c r="N6797" t="s">
        <v>29</v>
      </c>
      <c r="O6797" t="s">
        <v>29</v>
      </c>
      <c r="P6797">
        <v>4</v>
      </c>
      <c r="Q6797">
        <v>203</v>
      </c>
      <c r="R6797">
        <v>2000</v>
      </c>
      <c r="S6797" t="str">
        <f>IF(Table1[[#This Row],[Average_Cost_for_two]]&lt;500,"Low",IF(Table1[[#This Row],[Average_Cost_for_two]]&lt;=1500,"Medium","High"))</f>
        <v>High</v>
      </c>
      <c r="T6797">
        <v>3.8</v>
      </c>
      <c r="U6797">
        <v>2017</v>
      </c>
      <c r="V6797">
        <v>2</v>
      </c>
      <c r="W6797">
        <v>20</v>
      </c>
      <c r="X6797">
        <f>IF(OR(Main!$U6797=0,
       Main!$V6797=0,
       Main!$W6797=0),
   "",
   DATE(Main!$U6797,
        Main!$V6797,
        Main!$W6797)
)</f>
        <v>42786</v>
      </c>
      <c r="Y6797">
        <f>Table1[[#This Row],[Average_Cost_for_two]]*VLOOKUP(Table1[[#This Row],[Currency]],currency!$A$2:$B$10,2,FALSE)</f>
        <v>24</v>
      </c>
      <c r="Z6797" t="str">
        <f>VLOOKUP(C6797,country!A:B,2,FALSE)</f>
        <v>India</v>
      </c>
      <c r="AA6797">
        <f t="shared" si="106"/>
        <v>1</v>
      </c>
    </row>
    <row r="6798" spans="1:27" ht="15.75" customHeight="1" x14ac:dyDescent="0.25">
      <c r="A6798">
        <v>18355013</v>
      </c>
      <c r="B6798" t="s">
        <v>13892</v>
      </c>
      <c r="C6798">
        <v>1</v>
      </c>
      <c r="D6798" t="s">
        <v>13426</v>
      </c>
      <c r="E6798" t="s">
        <v>13893</v>
      </c>
      <c r="F6798" t="s">
        <v>13436</v>
      </c>
      <c r="G6798" t="s">
        <v>13437</v>
      </c>
      <c r="H6798">
        <v>0</v>
      </c>
      <c r="I6798">
        <v>0</v>
      </c>
      <c r="J6798" t="s">
        <v>556</v>
      </c>
      <c r="K6798" t="s">
        <v>28</v>
      </c>
      <c r="L6798" t="s">
        <v>29</v>
      </c>
      <c r="M6798" t="s">
        <v>29</v>
      </c>
      <c r="N6798" t="s">
        <v>29</v>
      </c>
      <c r="O6798" t="s">
        <v>29</v>
      </c>
      <c r="P6798">
        <v>2</v>
      </c>
      <c r="Q6798">
        <v>1</v>
      </c>
      <c r="R6798">
        <v>600</v>
      </c>
      <c r="S6798" t="str">
        <f>IF(Table1[[#This Row],[Average_Cost_for_two]]&lt;500,"Low",IF(Table1[[#This Row],[Average_Cost_for_two]]&lt;=1500,"Medium","High"))</f>
        <v>Medium</v>
      </c>
      <c r="T6798">
        <v>1</v>
      </c>
      <c r="U6798">
        <v>2011</v>
      </c>
      <c r="V6798">
        <v>4</v>
      </c>
      <c r="W6798">
        <v>28</v>
      </c>
      <c r="X6798">
        <f>IF(OR(Main!$U6798=0,
       Main!$V6798=0,
       Main!$W6798=0),
   "",
   DATE(Main!$U6798,
        Main!$V6798,
        Main!$W6798)
)</f>
        <v>40661</v>
      </c>
      <c r="Y6798">
        <f>Table1[[#This Row],[Average_Cost_for_two]]*VLOOKUP(Table1[[#This Row],[Currency]],currency!$A$2:$B$10,2,FALSE)</f>
        <v>7.2</v>
      </c>
      <c r="Z6798" t="str">
        <f>VLOOKUP(C6798,country!A:B,2,FALSE)</f>
        <v>India</v>
      </c>
      <c r="AA6798">
        <f t="shared" si="106"/>
        <v>2</v>
      </c>
    </row>
    <row r="6799" spans="1:27" ht="15.75" customHeight="1" x14ac:dyDescent="0.25">
      <c r="A6799">
        <v>18439529</v>
      </c>
      <c r="B6799" t="s">
        <v>13894</v>
      </c>
      <c r="C6799">
        <v>1</v>
      </c>
      <c r="D6799" t="s">
        <v>13426</v>
      </c>
      <c r="E6799" t="s">
        <v>13895</v>
      </c>
      <c r="F6799" t="s">
        <v>13513</v>
      </c>
      <c r="G6799" t="s">
        <v>13514</v>
      </c>
      <c r="H6799">
        <v>77.3807896</v>
      </c>
      <c r="I6799">
        <v>28.566415299999999</v>
      </c>
      <c r="J6799" t="s">
        <v>575</v>
      </c>
      <c r="K6799" t="s">
        <v>28</v>
      </c>
      <c r="L6799" t="s">
        <v>29</v>
      </c>
      <c r="M6799" t="s">
        <v>29</v>
      </c>
      <c r="N6799" t="s">
        <v>29</v>
      </c>
      <c r="O6799" t="s">
        <v>29</v>
      </c>
      <c r="P6799">
        <v>2</v>
      </c>
      <c r="Q6799">
        <v>1</v>
      </c>
      <c r="R6799">
        <v>600</v>
      </c>
      <c r="S6799" t="str">
        <f>IF(Table1[[#This Row],[Average_Cost_for_two]]&lt;500,"Low",IF(Table1[[#This Row],[Average_Cost_for_two]]&lt;=1500,"Medium","High"))</f>
        <v>Medium</v>
      </c>
      <c r="T6799">
        <v>1</v>
      </c>
      <c r="U6799">
        <v>2013</v>
      </c>
      <c r="V6799">
        <v>4</v>
      </c>
      <c r="W6799">
        <v>5</v>
      </c>
      <c r="X6799">
        <f>IF(OR(Main!$U6799=0,
       Main!$V6799=0,
       Main!$W6799=0),
   "",
   DATE(Main!$U6799,
        Main!$V6799,
        Main!$W6799)
)</f>
        <v>41369</v>
      </c>
      <c r="Y6799">
        <f>Table1[[#This Row],[Average_Cost_for_two]]*VLOOKUP(Table1[[#This Row],[Currency]],currency!$A$2:$B$10,2,FALSE)</f>
        <v>7.2</v>
      </c>
      <c r="Z6799" t="str">
        <f>VLOOKUP(C6799,country!A:B,2,FALSE)</f>
        <v>India</v>
      </c>
      <c r="AA6799">
        <f t="shared" si="106"/>
        <v>2</v>
      </c>
    </row>
    <row r="6800" spans="1:27" ht="15.75" customHeight="1" x14ac:dyDescent="0.25">
      <c r="A6800">
        <v>18433873</v>
      </c>
      <c r="B6800" t="s">
        <v>13896</v>
      </c>
      <c r="C6800">
        <v>1</v>
      </c>
      <c r="D6800" t="s">
        <v>13426</v>
      </c>
      <c r="E6800" t="s">
        <v>13897</v>
      </c>
      <c r="F6800" t="s">
        <v>13513</v>
      </c>
      <c r="G6800" t="s">
        <v>13514</v>
      </c>
      <c r="H6800">
        <v>77.386199000000005</v>
      </c>
      <c r="I6800">
        <v>28.572213600000001</v>
      </c>
      <c r="J6800" t="s">
        <v>503</v>
      </c>
      <c r="K6800" t="s">
        <v>28</v>
      </c>
      <c r="L6800" t="s">
        <v>29</v>
      </c>
      <c r="M6800" t="s">
        <v>29</v>
      </c>
      <c r="N6800" t="s">
        <v>29</v>
      </c>
      <c r="O6800" t="s">
        <v>29</v>
      </c>
      <c r="P6800">
        <v>2</v>
      </c>
      <c r="Q6800">
        <v>1</v>
      </c>
      <c r="R6800">
        <v>600</v>
      </c>
      <c r="S6800" t="str">
        <f>IF(Table1[[#This Row],[Average_Cost_for_two]]&lt;500,"Low",IF(Table1[[#This Row],[Average_Cost_for_two]]&lt;=1500,"Medium","High"))</f>
        <v>Medium</v>
      </c>
      <c r="T6800">
        <v>1</v>
      </c>
      <c r="U6800">
        <v>2018</v>
      </c>
      <c r="V6800">
        <v>2</v>
      </c>
      <c r="W6800">
        <v>24</v>
      </c>
      <c r="X6800">
        <f>IF(OR(Main!$U6800=0,
       Main!$V6800=0,
       Main!$W6800=0),
   "",
   DATE(Main!$U6800,
        Main!$V6800,
        Main!$W6800)
)</f>
        <v>43155</v>
      </c>
      <c r="Y6800">
        <f>Table1[[#This Row],[Average_Cost_for_two]]*VLOOKUP(Table1[[#This Row],[Currency]],currency!$A$2:$B$10,2,FALSE)</f>
        <v>7.2</v>
      </c>
      <c r="Z6800" t="str">
        <f>VLOOKUP(C6800,country!A:B,2,FALSE)</f>
        <v>India</v>
      </c>
      <c r="AA6800">
        <f t="shared" si="106"/>
        <v>1</v>
      </c>
    </row>
    <row r="6801" spans="1:27" ht="15.75" customHeight="1" x14ac:dyDescent="0.25">
      <c r="A6801">
        <v>18468948</v>
      </c>
      <c r="B6801" t="s">
        <v>13898</v>
      </c>
      <c r="C6801">
        <v>1</v>
      </c>
      <c r="D6801" t="s">
        <v>13426</v>
      </c>
      <c r="E6801" t="s">
        <v>13899</v>
      </c>
      <c r="F6801" t="s">
        <v>13513</v>
      </c>
      <c r="G6801" t="s">
        <v>13514</v>
      </c>
      <c r="H6801">
        <v>77.392176000000006</v>
      </c>
      <c r="I6801">
        <v>28.5717508</v>
      </c>
      <c r="J6801" t="s">
        <v>4644</v>
      </c>
      <c r="K6801" t="s">
        <v>28</v>
      </c>
      <c r="L6801" t="s">
        <v>36</v>
      </c>
      <c r="M6801" t="s">
        <v>29</v>
      </c>
      <c r="N6801" t="s">
        <v>29</v>
      </c>
      <c r="O6801" t="s">
        <v>29</v>
      </c>
      <c r="P6801">
        <v>2</v>
      </c>
      <c r="Q6801">
        <v>1</v>
      </c>
      <c r="R6801">
        <v>800</v>
      </c>
      <c r="S6801" t="str">
        <f>IF(Table1[[#This Row],[Average_Cost_for_two]]&lt;500,"Low",IF(Table1[[#This Row],[Average_Cost_for_two]]&lt;=1500,"Medium","High"))</f>
        <v>Medium</v>
      </c>
      <c r="T6801">
        <v>1</v>
      </c>
      <c r="U6801">
        <v>2011</v>
      </c>
      <c r="V6801">
        <v>2</v>
      </c>
      <c r="W6801">
        <v>19</v>
      </c>
      <c r="X6801">
        <f>IF(OR(Main!$U6801=0,
       Main!$V6801=0,
       Main!$W6801=0),
   "",
   DATE(Main!$U6801,
        Main!$V6801,
        Main!$W6801)
)</f>
        <v>40593</v>
      </c>
      <c r="Y6801">
        <f>Table1[[#This Row],[Average_Cost_for_two]]*VLOOKUP(Table1[[#This Row],[Currency]],currency!$A$2:$B$10,2,FALSE)</f>
        <v>9.6</v>
      </c>
      <c r="Z6801" t="str">
        <f>VLOOKUP(C6801,country!A:B,2,FALSE)</f>
        <v>India</v>
      </c>
      <c r="AA6801">
        <f t="shared" si="106"/>
        <v>1</v>
      </c>
    </row>
    <row r="6802" spans="1:27" ht="15.75" customHeight="1" x14ac:dyDescent="0.25">
      <c r="A6802">
        <v>18423896</v>
      </c>
      <c r="B6802" t="s">
        <v>13900</v>
      </c>
      <c r="C6802">
        <v>1</v>
      </c>
      <c r="D6802" t="s">
        <v>13426</v>
      </c>
      <c r="E6802" t="s">
        <v>13901</v>
      </c>
      <c r="F6802" t="s">
        <v>13537</v>
      </c>
      <c r="G6802" t="s">
        <v>13538</v>
      </c>
      <c r="H6802">
        <v>77.370709199999993</v>
      </c>
      <c r="I6802">
        <v>28.618230199999999</v>
      </c>
      <c r="J6802" t="s">
        <v>567</v>
      </c>
      <c r="K6802" t="s">
        <v>28</v>
      </c>
      <c r="L6802" t="s">
        <v>29</v>
      </c>
      <c r="M6802" t="s">
        <v>36</v>
      </c>
      <c r="N6802" t="s">
        <v>29</v>
      </c>
      <c r="O6802" t="s">
        <v>29</v>
      </c>
      <c r="P6802">
        <v>2</v>
      </c>
      <c r="Q6802">
        <v>1</v>
      </c>
      <c r="R6802">
        <v>600</v>
      </c>
      <c r="S6802" t="str">
        <f>IF(Table1[[#This Row],[Average_Cost_for_two]]&lt;500,"Low",IF(Table1[[#This Row],[Average_Cost_for_two]]&lt;=1500,"Medium","High"))</f>
        <v>Medium</v>
      </c>
      <c r="T6802">
        <v>1</v>
      </c>
      <c r="U6802">
        <v>2017</v>
      </c>
      <c r="V6802">
        <v>12</v>
      </c>
      <c r="W6802">
        <v>14</v>
      </c>
      <c r="X6802">
        <f>IF(OR(Main!$U6802=0,
       Main!$V6802=0,
       Main!$W6802=0),
   "",
   DATE(Main!$U6802,
        Main!$V6802,
        Main!$W6802)
)</f>
        <v>43083</v>
      </c>
      <c r="Y6802">
        <f>Table1[[#This Row],[Average_Cost_for_two]]*VLOOKUP(Table1[[#This Row],[Currency]],currency!$A$2:$B$10,2,FALSE)</f>
        <v>7.2</v>
      </c>
      <c r="Z6802" t="str">
        <f>VLOOKUP(C6802,country!A:B,2,FALSE)</f>
        <v>India</v>
      </c>
      <c r="AA6802">
        <f t="shared" si="106"/>
        <v>4</v>
      </c>
    </row>
    <row r="6803" spans="1:27" ht="15.75" customHeight="1" x14ac:dyDescent="0.25">
      <c r="A6803">
        <v>18450369</v>
      </c>
      <c r="B6803" t="s">
        <v>290</v>
      </c>
      <c r="C6803">
        <v>1</v>
      </c>
      <c r="D6803" t="s">
        <v>13426</v>
      </c>
      <c r="E6803" t="s">
        <v>13480</v>
      </c>
      <c r="F6803" t="s">
        <v>13479</v>
      </c>
      <c r="G6803" t="s">
        <v>13480</v>
      </c>
      <c r="H6803">
        <v>0</v>
      </c>
      <c r="I6803">
        <v>0</v>
      </c>
      <c r="J6803" t="s">
        <v>27</v>
      </c>
      <c r="K6803" t="s">
        <v>28</v>
      </c>
      <c r="L6803" t="s">
        <v>29</v>
      </c>
      <c r="M6803" t="s">
        <v>29</v>
      </c>
      <c r="N6803" t="s">
        <v>29</v>
      </c>
      <c r="O6803" t="s">
        <v>29</v>
      </c>
      <c r="P6803">
        <v>2</v>
      </c>
      <c r="Q6803">
        <v>1</v>
      </c>
      <c r="R6803">
        <v>500</v>
      </c>
      <c r="S6803" t="str">
        <f>IF(Table1[[#This Row],[Average_Cost_for_two]]&lt;500,"Low",IF(Table1[[#This Row],[Average_Cost_for_two]]&lt;=1500,"Medium","High"))</f>
        <v>Medium</v>
      </c>
      <c r="T6803">
        <v>1</v>
      </c>
      <c r="U6803">
        <v>2015</v>
      </c>
      <c r="V6803">
        <v>11</v>
      </c>
      <c r="W6803">
        <v>3</v>
      </c>
      <c r="X6803">
        <f>IF(OR(Main!$U6803=0,
       Main!$V6803=0,
       Main!$W6803=0),
   "",
   DATE(Main!$U6803,
        Main!$V6803,
        Main!$W6803)
)</f>
        <v>42311</v>
      </c>
      <c r="Y6803">
        <f>Table1[[#This Row],[Average_Cost_for_two]]*VLOOKUP(Table1[[#This Row],[Currency]],currency!$A$2:$B$10,2,FALSE)</f>
        <v>6</v>
      </c>
      <c r="Z6803" t="str">
        <f>VLOOKUP(C6803,country!A:B,2,FALSE)</f>
        <v>India</v>
      </c>
      <c r="AA6803">
        <f t="shared" si="106"/>
        <v>4</v>
      </c>
    </row>
    <row r="6804" spans="1:27" ht="15.75" customHeight="1" x14ac:dyDescent="0.25">
      <c r="A6804">
        <v>18432190</v>
      </c>
      <c r="B6804" t="s">
        <v>488</v>
      </c>
      <c r="C6804">
        <v>1</v>
      </c>
      <c r="D6804" t="s">
        <v>13426</v>
      </c>
      <c r="E6804" t="s">
        <v>13902</v>
      </c>
      <c r="F6804" t="s">
        <v>13569</v>
      </c>
      <c r="G6804" t="s">
        <v>13568</v>
      </c>
      <c r="H6804">
        <v>77.360930600000003</v>
      </c>
      <c r="I6804">
        <v>28.561453700000001</v>
      </c>
      <c r="J6804" t="s">
        <v>492</v>
      </c>
      <c r="K6804" t="s">
        <v>28</v>
      </c>
      <c r="L6804" t="s">
        <v>29</v>
      </c>
      <c r="M6804" t="s">
        <v>29</v>
      </c>
      <c r="N6804" t="s">
        <v>29</v>
      </c>
      <c r="O6804" t="s">
        <v>29</v>
      </c>
      <c r="P6804">
        <v>2</v>
      </c>
      <c r="Q6804">
        <v>1</v>
      </c>
      <c r="R6804">
        <v>600</v>
      </c>
      <c r="S6804" t="str">
        <f>IF(Table1[[#This Row],[Average_Cost_for_two]]&lt;500,"Low",IF(Table1[[#This Row],[Average_Cost_for_two]]&lt;=1500,"Medium","High"))</f>
        <v>Medium</v>
      </c>
      <c r="T6804">
        <v>1</v>
      </c>
      <c r="U6804">
        <v>2016</v>
      </c>
      <c r="V6804">
        <v>11</v>
      </c>
      <c r="W6804">
        <v>20</v>
      </c>
      <c r="X6804">
        <f>IF(OR(Main!$U6804=0,
       Main!$V6804=0,
       Main!$W6804=0),
   "",
   DATE(Main!$U6804,
        Main!$V6804,
        Main!$W6804)
)</f>
        <v>42694</v>
      </c>
      <c r="Y6804">
        <f>Table1[[#This Row],[Average_Cost_for_two]]*VLOOKUP(Table1[[#This Row],[Currency]],currency!$A$2:$B$10,2,FALSE)</f>
        <v>7.2</v>
      </c>
      <c r="Z6804" t="str">
        <f>VLOOKUP(C6804,country!A:B,2,FALSE)</f>
        <v>India</v>
      </c>
      <c r="AA6804">
        <f t="shared" si="106"/>
        <v>4</v>
      </c>
    </row>
    <row r="6805" spans="1:27" ht="15.75" customHeight="1" x14ac:dyDescent="0.25">
      <c r="A6805">
        <v>18458636</v>
      </c>
      <c r="B6805" t="s">
        <v>4019</v>
      </c>
      <c r="C6805">
        <v>1</v>
      </c>
      <c r="D6805" t="s">
        <v>13426</v>
      </c>
      <c r="E6805" t="s">
        <v>13903</v>
      </c>
      <c r="F6805" t="s">
        <v>13446</v>
      </c>
      <c r="G6805" t="s">
        <v>13447</v>
      </c>
      <c r="H6805">
        <v>0</v>
      </c>
      <c r="I6805">
        <v>0</v>
      </c>
      <c r="J6805" t="s">
        <v>480</v>
      </c>
      <c r="K6805" t="s">
        <v>28</v>
      </c>
      <c r="L6805" t="s">
        <v>29</v>
      </c>
      <c r="M6805" t="s">
        <v>29</v>
      </c>
      <c r="N6805" t="s">
        <v>29</v>
      </c>
      <c r="O6805" t="s">
        <v>29</v>
      </c>
      <c r="P6805">
        <v>2</v>
      </c>
      <c r="Q6805">
        <v>1</v>
      </c>
      <c r="R6805">
        <v>500</v>
      </c>
      <c r="S6805" t="str">
        <f>IF(Table1[[#This Row],[Average_Cost_for_two]]&lt;500,"Low",IF(Table1[[#This Row],[Average_Cost_for_two]]&lt;=1500,"Medium","High"))</f>
        <v>Medium</v>
      </c>
      <c r="T6805">
        <v>1</v>
      </c>
      <c r="U6805">
        <v>2018</v>
      </c>
      <c r="V6805">
        <v>10</v>
      </c>
      <c r="W6805">
        <v>27</v>
      </c>
      <c r="X6805">
        <f>IF(OR(Main!$U6805=0,
       Main!$V6805=0,
       Main!$W6805=0),
   "",
   DATE(Main!$U6805,
        Main!$V6805,
        Main!$W6805)
)</f>
        <v>43400</v>
      </c>
      <c r="Y6805">
        <f>Table1[[#This Row],[Average_Cost_for_two]]*VLOOKUP(Table1[[#This Row],[Currency]],currency!$A$2:$B$10,2,FALSE)</f>
        <v>6</v>
      </c>
      <c r="Z6805" t="str">
        <f>VLOOKUP(C6805,country!A:B,2,FALSE)</f>
        <v>India</v>
      </c>
      <c r="AA6805">
        <f t="shared" si="106"/>
        <v>4</v>
      </c>
    </row>
    <row r="6806" spans="1:27" ht="15.75" customHeight="1" x14ac:dyDescent="0.25">
      <c r="A6806">
        <v>18382377</v>
      </c>
      <c r="B6806" t="s">
        <v>13904</v>
      </c>
      <c r="C6806">
        <v>1</v>
      </c>
      <c r="D6806" t="s">
        <v>13426</v>
      </c>
      <c r="E6806" t="s">
        <v>13427</v>
      </c>
      <c r="F6806" t="s">
        <v>13428</v>
      </c>
      <c r="G6806" t="s">
        <v>13429</v>
      </c>
      <c r="H6806">
        <v>77.353753100000006</v>
      </c>
      <c r="I6806">
        <v>28.574406700000001</v>
      </c>
      <c r="J6806" t="s">
        <v>1245</v>
      </c>
      <c r="K6806" t="s">
        <v>28</v>
      </c>
      <c r="L6806" t="s">
        <v>29</v>
      </c>
      <c r="M6806" t="s">
        <v>29</v>
      </c>
      <c r="N6806" t="s">
        <v>29</v>
      </c>
      <c r="O6806" t="s">
        <v>29</v>
      </c>
      <c r="P6806">
        <v>1</v>
      </c>
      <c r="Q6806">
        <v>1</v>
      </c>
      <c r="R6806">
        <v>250</v>
      </c>
      <c r="S6806" t="str">
        <f>IF(Table1[[#This Row],[Average_Cost_for_two]]&lt;500,"Low",IF(Table1[[#This Row],[Average_Cost_for_two]]&lt;=1500,"Medium","High"))</f>
        <v>Low</v>
      </c>
      <c r="T6806">
        <v>1</v>
      </c>
      <c r="U6806">
        <v>2013</v>
      </c>
      <c r="V6806">
        <v>9</v>
      </c>
      <c r="W6806">
        <v>5</v>
      </c>
      <c r="X6806">
        <f>IF(OR(Main!$U6806=0,
       Main!$V6806=0,
       Main!$W6806=0),
   "",
   DATE(Main!$U6806,
        Main!$V6806,
        Main!$W6806)
)</f>
        <v>41522</v>
      </c>
      <c r="Y6806">
        <f>Table1[[#This Row],[Average_Cost_for_two]]*VLOOKUP(Table1[[#This Row],[Currency]],currency!$A$2:$B$10,2,FALSE)</f>
        <v>3</v>
      </c>
      <c r="Z6806" t="str">
        <f>VLOOKUP(C6806,country!A:B,2,FALSE)</f>
        <v>India</v>
      </c>
      <c r="AA6806">
        <f t="shared" si="106"/>
        <v>3</v>
      </c>
    </row>
    <row r="6807" spans="1:27" ht="15.75" customHeight="1" x14ac:dyDescent="0.25">
      <c r="A6807">
        <v>18383481</v>
      </c>
      <c r="B6807" t="s">
        <v>11633</v>
      </c>
      <c r="C6807">
        <v>1</v>
      </c>
      <c r="D6807" t="s">
        <v>13426</v>
      </c>
      <c r="E6807" t="s">
        <v>13730</v>
      </c>
      <c r="F6807" t="s">
        <v>13428</v>
      </c>
      <c r="G6807" t="s">
        <v>13429</v>
      </c>
      <c r="H6807">
        <v>77.353677860000005</v>
      </c>
      <c r="I6807">
        <v>28.574196839999999</v>
      </c>
      <c r="J6807" t="s">
        <v>13905</v>
      </c>
      <c r="K6807" t="s">
        <v>28</v>
      </c>
      <c r="L6807" t="s">
        <v>29</v>
      </c>
      <c r="M6807" t="s">
        <v>29</v>
      </c>
      <c r="N6807" t="s">
        <v>29</v>
      </c>
      <c r="O6807" t="s">
        <v>29</v>
      </c>
      <c r="P6807">
        <v>1</v>
      </c>
      <c r="Q6807">
        <v>1</v>
      </c>
      <c r="R6807">
        <v>300</v>
      </c>
      <c r="S6807" t="str">
        <f>IF(Table1[[#This Row],[Average_Cost_for_two]]&lt;500,"Low",IF(Table1[[#This Row],[Average_Cost_for_two]]&lt;=1500,"Medium","High"))</f>
        <v>Low</v>
      </c>
      <c r="T6807">
        <v>1</v>
      </c>
      <c r="U6807">
        <v>2010</v>
      </c>
      <c r="V6807">
        <v>9</v>
      </c>
      <c r="W6807">
        <v>12</v>
      </c>
      <c r="X6807">
        <f>IF(OR(Main!$U6807=0,
       Main!$V6807=0,
       Main!$W6807=0),
   "",
   DATE(Main!$U6807,
        Main!$V6807,
        Main!$W6807)
)</f>
        <v>40433</v>
      </c>
      <c r="Y6807">
        <f>Table1[[#This Row],[Average_Cost_for_two]]*VLOOKUP(Table1[[#This Row],[Currency]],currency!$A$2:$B$10,2,FALSE)</f>
        <v>3.6</v>
      </c>
      <c r="Z6807" t="str">
        <f>VLOOKUP(C6807,country!A:B,2,FALSE)</f>
        <v>India</v>
      </c>
      <c r="AA6807">
        <f t="shared" si="106"/>
        <v>3</v>
      </c>
    </row>
    <row r="6808" spans="1:27" ht="15.75" customHeight="1" x14ac:dyDescent="0.25">
      <c r="A6808">
        <v>18273973</v>
      </c>
      <c r="B6808" t="s">
        <v>13906</v>
      </c>
      <c r="C6808">
        <v>1</v>
      </c>
      <c r="D6808" t="s">
        <v>13426</v>
      </c>
      <c r="E6808" t="s">
        <v>13520</v>
      </c>
      <c r="F6808" t="s">
        <v>13446</v>
      </c>
      <c r="G6808" t="s">
        <v>13447</v>
      </c>
      <c r="H6808">
        <v>77.4028201</v>
      </c>
      <c r="I6808">
        <v>28.4996449</v>
      </c>
      <c r="J6808" t="s">
        <v>556</v>
      </c>
      <c r="K6808" t="s">
        <v>28</v>
      </c>
      <c r="L6808" t="s">
        <v>29</v>
      </c>
      <c r="M6808" t="s">
        <v>29</v>
      </c>
      <c r="N6808" t="s">
        <v>29</v>
      </c>
      <c r="O6808" t="s">
        <v>29</v>
      </c>
      <c r="P6808">
        <v>1</v>
      </c>
      <c r="Q6808">
        <v>1</v>
      </c>
      <c r="R6808">
        <v>250</v>
      </c>
      <c r="S6808" t="str">
        <f>IF(Table1[[#This Row],[Average_Cost_for_two]]&lt;500,"Low",IF(Table1[[#This Row],[Average_Cost_for_two]]&lt;=1500,"Medium","High"))</f>
        <v>Low</v>
      </c>
      <c r="T6808">
        <v>1</v>
      </c>
      <c r="U6808">
        <v>2017</v>
      </c>
      <c r="V6808">
        <v>9</v>
      </c>
      <c r="W6808">
        <v>21</v>
      </c>
      <c r="X6808">
        <f>IF(OR(Main!$U6808=0,
       Main!$V6808=0,
       Main!$W6808=0),
   "",
   DATE(Main!$U6808,
        Main!$V6808,
        Main!$W6808)
)</f>
        <v>42999</v>
      </c>
      <c r="Y6808">
        <f>Table1[[#This Row],[Average_Cost_for_two]]*VLOOKUP(Table1[[#This Row],[Currency]],currency!$A$2:$B$10,2,FALSE)</f>
        <v>3</v>
      </c>
      <c r="Z6808" t="str">
        <f>VLOOKUP(C6808,country!A:B,2,FALSE)</f>
        <v>India</v>
      </c>
      <c r="AA6808">
        <f t="shared" si="106"/>
        <v>3</v>
      </c>
    </row>
    <row r="6809" spans="1:27" ht="15.75" customHeight="1" x14ac:dyDescent="0.25">
      <c r="A6809">
        <v>18345109</v>
      </c>
      <c r="B6809" t="s">
        <v>13907</v>
      </c>
      <c r="C6809">
        <v>1</v>
      </c>
      <c r="D6809" t="s">
        <v>13426</v>
      </c>
      <c r="E6809" t="s">
        <v>13908</v>
      </c>
      <c r="F6809" t="s">
        <v>11363</v>
      </c>
      <c r="G6809" t="s">
        <v>13476</v>
      </c>
      <c r="H6809">
        <v>77.312743499999996</v>
      </c>
      <c r="I6809">
        <v>28.582727800000001</v>
      </c>
      <c r="J6809" t="s">
        <v>567</v>
      </c>
      <c r="K6809" t="s">
        <v>28</v>
      </c>
      <c r="L6809" t="s">
        <v>29</v>
      </c>
      <c r="M6809" t="s">
        <v>29</v>
      </c>
      <c r="N6809" t="s">
        <v>29</v>
      </c>
      <c r="O6809" t="s">
        <v>29</v>
      </c>
      <c r="P6809">
        <v>1</v>
      </c>
      <c r="Q6809">
        <v>1</v>
      </c>
      <c r="R6809">
        <v>250</v>
      </c>
      <c r="S6809" t="str">
        <f>IF(Table1[[#This Row],[Average_Cost_for_two]]&lt;500,"Low",IF(Table1[[#This Row],[Average_Cost_for_two]]&lt;=1500,"Medium","High"))</f>
        <v>Low</v>
      </c>
      <c r="T6809">
        <v>1</v>
      </c>
      <c r="U6809">
        <v>2012</v>
      </c>
      <c r="V6809">
        <v>9</v>
      </c>
      <c r="W6809">
        <v>12</v>
      </c>
      <c r="X6809">
        <f>IF(OR(Main!$U6809=0,
       Main!$V6809=0,
       Main!$W6809=0),
   "",
   DATE(Main!$U6809,
        Main!$V6809,
        Main!$W6809)
)</f>
        <v>41164</v>
      </c>
      <c r="Y6809">
        <f>Table1[[#This Row],[Average_Cost_for_two]]*VLOOKUP(Table1[[#This Row],[Currency]],currency!$A$2:$B$10,2,FALSE)</f>
        <v>3</v>
      </c>
      <c r="Z6809" t="str">
        <f>VLOOKUP(C6809,country!A:B,2,FALSE)</f>
        <v>India</v>
      </c>
      <c r="AA6809">
        <f t="shared" si="106"/>
        <v>3</v>
      </c>
    </row>
    <row r="6810" spans="1:27" ht="15.75" customHeight="1" x14ac:dyDescent="0.25">
      <c r="A6810">
        <v>18377587</v>
      </c>
      <c r="B6810" t="s">
        <v>13909</v>
      </c>
      <c r="C6810">
        <v>1</v>
      </c>
      <c r="D6810" t="s">
        <v>13426</v>
      </c>
      <c r="E6810" t="s">
        <v>13910</v>
      </c>
      <c r="F6810" t="s">
        <v>13668</v>
      </c>
      <c r="G6810" t="s">
        <v>13669</v>
      </c>
      <c r="H6810">
        <v>0</v>
      </c>
      <c r="I6810">
        <v>0</v>
      </c>
      <c r="J6810" t="s">
        <v>720</v>
      </c>
      <c r="K6810" t="s">
        <v>28</v>
      </c>
      <c r="L6810" t="s">
        <v>29</v>
      </c>
      <c r="M6810" t="s">
        <v>29</v>
      </c>
      <c r="N6810" t="s">
        <v>29</v>
      </c>
      <c r="O6810" t="s">
        <v>29</v>
      </c>
      <c r="P6810">
        <v>1</v>
      </c>
      <c r="Q6810">
        <v>1</v>
      </c>
      <c r="R6810">
        <v>150</v>
      </c>
      <c r="S6810" t="str">
        <f>IF(Table1[[#This Row],[Average_Cost_for_two]]&lt;500,"Low",IF(Table1[[#This Row],[Average_Cost_for_two]]&lt;=1500,"Medium","High"))</f>
        <v>Low</v>
      </c>
      <c r="T6810">
        <v>1</v>
      </c>
      <c r="U6810">
        <v>2016</v>
      </c>
      <c r="V6810">
        <v>9</v>
      </c>
      <c r="W6810">
        <v>20</v>
      </c>
      <c r="X6810">
        <f>IF(OR(Main!$U6810=0,
       Main!$V6810=0,
       Main!$W6810=0),
   "",
   DATE(Main!$U6810,
        Main!$V6810,
        Main!$W6810)
)</f>
        <v>42633</v>
      </c>
      <c r="Y6810">
        <f>Table1[[#This Row],[Average_Cost_for_two]]*VLOOKUP(Table1[[#This Row],[Currency]],currency!$A$2:$B$10,2,FALSE)</f>
        <v>1.8</v>
      </c>
      <c r="Z6810" t="str">
        <f>VLOOKUP(C6810,country!A:B,2,FALSE)</f>
        <v>India</v>
      </c>
      <c r="AA6810">
        <f t="shared" si="106"/>
        <v>3</v>
      </c>
    </row>
    <row r="6811" spans="1:27" ht="15.75" customHeight="1" x14ac:dyDescent="0.25">
      <c r="A6811">
        <v>18387305</v>
      </c>
      <c r="B6811" t="s">
        <v>13911</v>
      </c>
      <c r="C6811">
        <v>1</v>
      </c>
      <c r="D6811" t="s">
        <v>13426</v>
      </c>
      <c r="E6811" t="s">
        <v>13912</v>
      </c>
      <c r="F6811" t="s">
        <v>13497</v>
      </c>
      <c r="G6811" t="s">
        <v>13498</v>
      </c>
      <c r="H6811">
        <v>0</v>
      </c>
      <c r="I6811">
        <v>0</v>
      </c>
      <c r="J6811" t="s">
        <v>720</v>
      </c>
      <c r="K6811" t="s">
        <v>28</v>
      </c>
      <c r="L6811" t="s">
        <v>29</v>
      </c>
      <c r="M6811" t="s">
        <v>29</v>
      </c>
      <c r="N6811" t="s">
        <v>29</v>
      </c>
      <c r="O6811" t="s">
        <v>29</v>
      </c>
      <c r="P6811">
        <v>1</v>
      </c>
      <c r="Q6811">
        <v>1</v>
      </c>
      <c r="R6811">
        <v>100</v>
      </c>
      <c r="S6811" t="str">
        <f>IF(Table1[[#This Row],[Average_Cost_for_two]]&lt;500,"Low",IF(Table1[[#This Row],[Average_Cost_for_two]]&lt;=1500,"Medium","High"))</f>
        <v>Low</v>
      </c>
      <c r="T6811">
        <v>1</v>
      </c>
      <c r="U6811">
        <v>2015</v>
      </c>
      <c r="V6811">
        <v>9</v>
      </c>
      <c r="W6811">
        <v>15</v>
      </c>
      <c r="X6811">
        <f>IF(OR(Main!$U6811=0,
       Main!$V6811=0,
       Main!$W6811=0),
   "",
   DATE(Main!$U6811,
        Main!$V6811,
        Main!$W6811)
)</f>
        <v>42262</v>
      </c>
      <c r="Y6811">
        <f>Table1[[#This Row],[Average_Cost_for_two]]*VLOOKUP(Table1[[#This Row],[Currency]],currency!$A$2:$B$10,2,FALSE)</f>
        <v>1.2</v>
      </c>
      <c r="Z6811" t="str">
        <f>VLOOKUP(C6811,country!A:B,2,FALSE)</f>
        <v>India</v>
      </c>
      <c r="AA6811">
        <f t="shared" si="106"/>
        <v>3</v>
      </c>
    </row>
    <row r="6812" spans="1:27" ht="15.75" customHeight="1" x14ac:dyDescent="0.25">
      <c r="A6812">
        <v>18478981</v>
      </c>
      <c r="B6812" t="s">
        <v>13913</v>
      </c>
      <c r="C6812">
        <v>1</v>
      </c>
      <c r="D6812" t="s">
        <v>13426</v>
      </c>
      <c r="E6812" t="s">
        <v>13914</v>
      </c>
      <c r="F6812" t="s">
        <v>13436</v>
      </c>
      <c r="G6812" t="s">
        <v>13437</v>
      </c>
      <c r="H6812">
        <v>0</v>
      </c>
      <c r="I6812">
        <v>0</v>
      </c>
      <c r="J6812" t="s">
        <v>523</v>
      </c>
      <c r="K6812" t="s">
        <v>28</v>
      </c>
      <c r="L6812" t="s">
        <v>29</v>
      </c>
      <c r="M6812" t="s">
        <v>29</v>
      </c>
      <c r="N6812" t="s">
        <v>29</v>
      </c>
      <c r="O6812" t="s">
        <v>29</v>
      </c>
      <c r="P6812">
        <v>1</v>
      </c>
      <c r="Q6812">
        <v>1</v>
      </c>
      <c r="R6812">
        <v>400</v>
      </c>
      <c r="S6812" t="str">
        <f>IF(Table1[[#This Row],[Average_Cost_for_two]]&lt;500,"Low",IF(Table1[[#This Row],[Average_Cost_for_two]]&lt;=1500,"Medium","High"))</f>
        <v>Low</v>
      </c>
      <c r="T6812">
        <v>1</v>
      </c>
      <c r="U6812">
        <v>2012</v>
      </c>
      <c r="V6812">
        <v>8</v>
      </c>
      <c r="W6812">
        <v>7</v>
      </c>
      <c r="X6812">
        <f>IF(OR(Main!$U6812=0,
       Main!$V6812=0,
       Main!$W6812=0),
   "",
   DATE(Main!$U6812,
        Main!$V6812,
        Main!$W6812)
)</f>
        <v>41128</v>
      </c>
      <c r="Y6812">
        <f>Table1[[#This Row],[Average_Cost_for_two]]*VLOOKUP(Table1[[#This Row],[Currency]],currency!$A$2:$B$10,2,FALSE)</f>
        <v>4.8</v>
      </c>
      <c r="Z6812" t="str">
        <f>VLOOKUP(C6812,country!A:B,2,FALSE)</f>
        <v>India</v>
      </c>
      <c r="AA6812">
        <f t="shared" si="106"/>
        <v>3</v>
      </c>
    </row>
    <row r="6813" spans="1:27" ht="15.75" customHeight="1" x14ac:dyDescent="0.25">
      <c r="A6813">
        <v>18489849</v>
      </c>
      <c r="B6813" t="s">
        <v>8515</v>
      </c>
      <c r="C6813">
        <v>1</v>
      </c>
      <c r="D6813" t="s">
        <v>13426</v>
      </c>
      <c r="E6813" t="s">
        <v>13915</v>
      </c>
      <c r="F6813" t="s">
        <v>12539</v>
      </c>
      <c r="G6813" t="s">
        <v>13443</v>
      </c>
      <c r="H6813">
        <v>77.344125199999993</v>
      </c>
      <c r="I6813">
        <v>28.596949800000001</v>
      </c>
      <c r="J6813" t="s">
        <v>797</v>
      </c>
      <c r="K6813" t="s">
        <v>28</v>
      </c>
      <c r="L6813" t="s">
        <v>29</v>
      </c>
      <c r="M6813" t="s">
        <v>29</v>
      </c>
      <c r="N6813" t="s">
        <v>29</v>
      </c>
      <c r="O6813" t="s">
        <v>29</v>
      </c>
      <c r="P6813">
        <v>1</v>
      </c>
      <c r="Q6813">
        <v>1</v>
      </c>
      <c r="R6813">
        <v>150</v>
      </c>
      <c r="S6813" t="str">
        <f>IF(Table1[[#This Row],[Average_Cost_for_two]]&lt;500,"Low",IF(Table1[[#This Row],[Average_Cost_for_two]]&lt;=1500,"Medium","High"))</f>
        <v>Low</v>
      </c>
      <c r="T6813">
        <v>1</v>
      </c>
      <c r="U6813">
        <v>2017</v>
      </c>
      <c r="V6813">
        <v>8</v>
      </c>
      <c r="W6813">
        <v>23</v>
      </c>
      <c r="X6813">
        <f>IF(OR(Main!$U6813=0,
       Main!$V6813=0,
       Main!$W6813=0),
   "",
   DATE(Main!$U6813,
        Main!$V6813,
        Main!$W6813)
)</f>
        <v>42970</v>
      </c>
      <c r="Y6813">
        <f>Table1[[#This Row],[Average_Cost_for_two]]*VLOOKUP(Table1[[#This Row],[Currency]],currency!$A$2:$B$10,2,FALSE)</f>
        <v>1.8</v>
      </c>
      <c r="Z6813" t="str">
        <f>VLOOKUP(C6813,country!A:B,2,FALSE)</f>
        <v>India</v>
      </c>
      <c r="AA6813">
        <f t="shared" si="106"/>
        <v>3</v>
      </c>
    </row>
    <row r="6814" spans="1:27" ht="15.75" customHeight="1" x14ac:dyDescent="0.25">
      <c r="A6814">
        <v>18384109</v>
      </c>
      <c r="B6814" t="s">
        <v>12673</v>
      </c>
      <c r="C6814">
        <v>1</v>
      </c>
      <c r="D6814" t="s">
        <v>13426</v>
      </c>
      <c r="E6814" t="s">
        <v>13916</v>
      </c>
      <c r="F6814" t="s">
        <v>13446</v>
      </c>
      <c r="G6814" t="s">
        <v>13447</v>
      </c>
      <c r="H6814">
        <v>77.404354799999993</v>
      </c>
      <c r="I6814">
        <v>28.4990685</v>
      </c>
      <c r="J6814" t="s">
        <v>1054</v>
      </c>
      <c r="K6814" t="s">
        <v>28</v>
      </c>
      <c r="L6814" t="s">
        <v>29</v>
      </c>
      <c r="M6814" t="s">
        <v>29</v>
      </c>
      <c r="N6814" t="s">
        <v>29</v>
      </c>
      <c r="O6814" t="s">
        <v>29</v>
      </c>
      <c r="P6814">
        <v>1</v>
      </c>
      <c r="Q6814">
        <v>1</v>
      </c>
      <c r="R6814">
        <v>100</v>
      </c>
      <c r="S6814" t="str">
        <f>IF(Table1[[#This Row],[Average_Cost_for_two]]&lt;500,"Low",IF(Table1[[#This Row],[Average_Cost_for_two]]&lt;=1500,"Medium","High"))</f>
        <v>Low</v>
      </c>
      <c r="T6814">
        <v>1</v>
      </c>
      <c r="U6814">
        <v>2013</v>
      </c>
      <c r="V6814">
        <v>8</v>
      </c>
      <c r="W6814">
        <v>9</v>
      </c>
      <c r="X6814">
        <f>IF(OR(Main!$U6814=0,
       Main!$V6814=0,
       Main!$W6814=0),
   "",
   DATE(Main!$U6814,
        Main!$V6814,
        Main!$W6814)
)</f>
        <v>41495</v>
      </c>
      <c r="Y6814">
        <f>Table1[[#This Row],[Average_Cost_for_two]]*VLOOKUP(Table1[[#This Row],[Currency]],currency!$A$2:$B$10,2,FALSE)</f>
        <v>1.2</v>
      </c>
      <c r="Z6814" t="str">
        <f>VLOOKUP(C6814,country!A:B,2,FALSE)</f>
        <v>India</v>
      </c>
      <c r="AA6814">
        <f t="shared" si="106"/>
        <v>3</v>
      </c>
    </row>
    <row r="6815" spans="1:27" ht="15.75" customHeight="1" x14ac:dyDescent="0.25">
      <c r="A6815">
        <v>18441665</v>
      </c>
      <c r="B6815" t="s">
        <v>13917</v>
      </c>
      <c r="C6815">
        <v>1</v>
      </c>
      <c r="D6815" t="s">
        <v>13426</v>
      </c>
      <c r="E6815" t="s">
        <v>13918</v>
      </c>
      <c r="F6815" t="s">
        <v>13446</v>
      </c>
      <c r="G6815" t="s">
        <v>13447</v>
      </c>
      <c r="H6815">
        <v>77.3777963</v>
      </c>
      <c r="I6815">
        <v>28.513978000000002</v>
      </c>
      <c r="J6815" t="s">
        <v>859</v>
      </c>
      <c r="K6815" t="s">
        <v>28</v>
      </c>
      <c r="L6815" t="s">
        <v>29</v>
      </c>
      <c r="M6815" t="s">
        <v>29</v>
      </c>
      <c r="N6815" t="s">
        <v>29</v>
      </c>
      <c r="O6815" t="s">
        <v>29</v>
      </c>
      <c r="P6815">
        <v>1</v>
      </c>
      <c r="Q6815">
        <v>1</v>
      </c>
      <c r="R6815">
        <v>200</v>
      </c>
      <c r="S6815" t="str">
        <f>IF(Table1[[#This Row],[Average_Cost_for_two]]&lt;500,"Low",IF(Table1[[#This Row],[Average_Cost_for_two]]&lt;=1500,"Medium","High"))</f>
        <v>Low</v>
      </c>
      <c r="T6815">
        <v>1</v>
      </c>
      <c r="U6815">
        <v>2015</v>
      </c>
      <c r="V6815">
        <v>8</v>
      </c>
      <c r="W6815">
        <v>20</v>
      </c>
      <c r="X6815">
        <f>IF(OR(Main!$U6815=0,
       Main!$V6815=0,
       Main!$W6815=0),
   "",
   DATE(Main!$U6815,
        Main!$V6815,
        Main!$W6815)
)</f>
        <v>42236</v>
      </c>
      <c r="Y6815">
        <f>Table1[[#This Row],[Average_Cost_for_two]]*VLOOKUP(Table1[[#This Row],[Currency]],currency!$A$2:$B$10,2,FALSE)</f>
        <v>2.4</v>
      </c>
      <c r="Z6815" t="str">
        <f>VLOOKUP(C6815,country!A:B,2,FALSE)</f>
        <v>India</v>
      </c>
      <c r="AA6815">
        <f t="shared" si="106"/>
        <v>3</v>
      </c>
    </row>
    <row r="6816" spans="1:27" ht="15.75" customHeight="1" x14ac:dyDescent="0.25">
      <c r="A6816">
        <v>307719</v>
      </c>
      <c r="B6816" t="s">
        <v>13919</v>
      </c>
      <c r="C6816">
        <v>1</v>
      </c>
      <c r="D6816" t="s">
        <v>13426</v>
      </c>
      <c r="E6816" t="s">
        <v>13920</v>
      </c>
      <c r="F6816" t="s">
        <v>13668</v>
      </c>
      <c r="G6816" t="s">
        <v>13669</v>
      </c>
      <c r="H6816">
        <v>77.324586109999998</v>
      </c>
      <c r="I6816">
        <v>28.573866670000001</v>
      </c>
      <c r="J6816" t="s">
        <v>27</v>
      </c>
      <c r="K6816" t="s">
        <v>28</v>
      </c>
      <c r="L6816" t="s">
        <v>29</v>
      </c>
      <c r="M6816" t="s">
        <v>29</v>
      </c>
      <c r="N6816" t="s">
        <v>29</v>
      </c>
      <c r="O6816" t="s">
        <v>29</v>
      </c>
      <c r="P6816">
        <v>1</v>
      </c>
      <c r="Q6816">
        <v>1</v>
      </c>
      <c r="R6816">
        <v>100</v>
      </c>
      <c r="S6816" t="str">
        <f>IF(Table1[[#This Row],[Average_Cost_for_two]]&lt;500,"Low",IF(Table1[[#This Row],[Average_Cost_for_two]]&lt;=1500,"Medium","High"))</f>
        <v>Low</v>
      </c>
      <c r="T6816">
        <v>1</v>
      </c>
      <c r="U6816">
        <v>2015</v>
      </c>
      <c r="V6816">
        <v>8</v>
      </c>
      <c r="W6816">
        <v>8</v>
      </c>
      <c r="X6816">
        <f>IF(OR(Main!$U6816=0,
       Main!$V6816=0,
       Main!$W6816=0),
   "",
   DATE(Main!$U6816,
        Main!$V6816,
        Main!$W6816)
)</f>
        <v>42224</v>
      </c>
      <c r="Y6816">
        <f>Table1[[#This Row],[Average_Cost_for_two]]*VLOOKUP(Table1[[#This Row],[Currency]],currency!$A$2:$B$10,2,FALSE)</f>
        <v>1.2</v>
      </c>
      <c r="Z6816" t="str">
        <f>VLOOKUP(C6816,country!A:B,2,FALSE)</f>
        <v>India</v>
      </c>
      <c r="AA6816">
        <f t="shared" si="106"/>
        <v>3</v>
      </c>
    </row>
    <row r="6817" spans="1:27" ht="15.75" customHeight="1" x14ac:dyDescent="0.25">
      <c r="A6817">
        <v>18234101</v>
      </c>
      <c r="B6817" t="s">
        <v>13921</v>
      </c>
      <c r="C6817">
        <v>1</v>
      </c>
      <c r="D6817" t="s">
        <v>13426</v>
      </c>
      <c r="E6817" t="s">
        <v>13575</v>
      </c>
      <c r="F6817" t="s">
        <v>13574</v>
      </c>
      <c r="G6817" t="s">
        <v>13575</v>
      </c>
      <c r="H6817">
        <v>77.371741299999996</v>
      </c>
      <c r="I6817">
        <v>28.552833100000001</v>
      </c>
      <c r="J6817" t="s">
        <v>567</v>
      </c>
      <c r="K6817" t="s">
        <v>28</v>
      </c>
      <c r="L6817" t="s">
        <v>29</v>
      </c>
      <c r="M6817" t="s">
        <v>29</v>
      </c>
      <c r="N6817" t="s">
        <v>29</v>
      </c>
      <c r="O6817" t="s">
        <v>29</v>
      </c>
      <c r="P6817">
        <v>1</v>
      </c>
      <c r="Q6817">
        <v>1</v>
      </c>
      <c r="R6817">
        <v>150</v>
      </c>
      <c r="S6817" t="str">
        <f>IF(Table1[[#This Row],[Average_Cost_for_two]]&lt;500,"Low",IF(Table1[[#This Row],[Average_Cost_for_two]]&lt;=1500,"Medium","High"))</f>
        <v>Low</v>
      </c>
      <c r="T6817">
        <v>1</v>
      </c>
      <c r="U6817">
        <v>2018</v>
      </c>
      <c r="V6817">
        <v>8</v>
      </c>
      <c r="W6817">
        <v>7</v>
      </c>
      <c r="X6817">
        <f>IF(OR(Main!$U6817=0,
       Main!$V6817=0,
       Main!$W6817=0),
   "",
   DATE(Main!$U6817,
        Main!$V6817,
        Main!$W6817)
)</f>
        <v>43319</v>
      </c>
      <c r="Y6817">
        <f>Table1[[#This Row],[Average_Cost_for_two]]*VLOOKUP(Table1[[#This Row],[Currency]],currency!$A$2:$B$10,2,FALSE)</f>
        <v>1.8</v>
      </c>
      <c r="Z6817" t="str">
        <f>VLOOKUP(C6817,country!A:B,2,FALSE)</f>
        <v>India</v>
      </c>
      <c r="AA6817">
        <f t="shared" si="106"/>
        <v>3</v>
      </c>
    </row>
    <row r="6818" spans="1:27" ht="15.75" customHeight="1" x14ac:dyDescent="0.25">
      <c r="A6818">
        <v>18462716</v>
      </c>
      <c r="B6818" t="s">
        <v>13922</v>
      </c>
      <c r="C6818">
        <v>1</v>
      </c>
      <c r="D6818" t="s">
        <v>13426</v>
      </c>
      <c r="E6818" t="s">
        <v>13923</v>
      </c>
      <c r="F6818" t="s">
        <v>13454</v>
      </c>
      <c r="G6818" t="s">
        <v>13455</v>
      </c>
      <c r="H6818">
        <v>77.378494399999994</v>
      </c>
      <c r="I6818">
        <v>28.617758599999998</v>
      </c>
      <c r="J6818" t="s">
        <v>570</v>
      </c>
      <c r="K6818" t="s">
        <v>28</v>
      </c>
      <c r="L6818" t="s">
        <v>29</v>
      </c>
      <c r="M6818" t="s">
        <v>29</v>
      </c>
      <c r="N6818" t="s">
        <v>29</v>
      </c>
      <c r="O6818" t="s">
        <v>29</v>
      </c>
      <c r="P6818">
        <v>1</v>
      </c>
      <c r="Q6818">
        <v>1</v>
      </c>
      <c r="R6818">
        <v>300</v>
      </c>
      <c r="S6818" t="str">
        <f>IF(Table1[[#This Row],[Average_Cost_for_two]]&lt;500,"Low",IF(Table1[[#This Row],[Average_Cost_for_two]]&lt;=1500,"Medium","High"))</f>
        <v>Low</v>
      </c>
      <c r="T6818">
        <v>1</v>
      </c>
      <c r="U6818">
        <v>2014</v>
      </c>
      <c r="V6818">
        <v>8</v>
      </c>
      <c r="W6818">
        <v>11</v>
      </c>
      <c r="X6818">
        <f>IF(OR(Main!$U6818=0,
       Main!$V6818=0,
       Main!$W6818=0),
   "",
   DATE(Main!$U6818,
        Main!$V6818,
        Main!$W6818)
)</f>
        <v>41862</v>
      </c>
      <c r="Y6818">
        <f>Table1[[#This Row],[Average_Cost_for_two]]*VLOOKUP(Table1[[#This Row],[Currency]],currency!$A$2:$B$10,2,FALSE)</f>
        <v>3.6</v>
      </c>
      <c r="Z6818" t="str">
        <f>VLOOKUP(C6818,country!A:B,2,FALSE)</f>
        <v>India</v>
      </c>
      <c r="AA6818">
        <f t="shared" si="106"/>
        <v>3</v>
      </c>
    </row>
    <row r="6819" spans="1:27" ht="15.75" customHeight="1" x14ac:dyDescent="0.25">
      <c r="A6819">
        <v>18255132</v>
      </c>
      <c r="B6819" t="s">
        <v>13924</v>
      </c>
      <c r="C6819">
        <v>1</v>
      </c>
      <c r="D6819" t="s">
        <v>13426</v>
      </c>
      <c r="E6819" t="s">
        <v>13925</v>
      </c>
      <c r="F6819" t="s">
        <v>13631</v>
      </c>
      <c r="G6819" t="s">
        <v>13632</v>
      </c>
      <c r="H6819">
        <v>77.367187999999999</v>
      </c>
      <c r="I6819">
        <v>28.557851800000002</v>
      </c>
      <c r="J6819" t="s">
        <v>830</v>
      </c>
      <c r="K6819" t="s">
        <v>28</v>
      </c>
      <c r="L6819" t="s">
        <v>29</v>
      </c>
      <c r="M6819" t="s">
        <v>29</v>
      </c>
      <c r="N6819" t="s">
        <v>29</v>
      </c>
      <c r="O6819" t="s">
        <v>29</v>
      </c>
      <c r="P6819">
        <v>1</v>
      </c>
      <c r="Q6819">
        <v>1</v>
      </c>
      <c r="R6819">
        <v>250</v>
      </c>
      <c r="S6819" t="str">
        <f>IF(Table1[[#This Row],[Average_Cost_for_two]]&lt;500,"Low",IF(Table1[[#This Row],[Average_Cost_for_two]]&lt;=1500,"Medium","High"))</f>
        <v>Low</v>
      </c>
      <c r="T6819">
        <v>1</v>
      </c>
      <c r="U6819">
        <v>2018</v>
      </c>
      <c r="V6819">
        <v>8</v>
      </c>
      <c r="W6819">
        <v>18</v>
      </c>
      <c r="X6819">
        <f>IF(OR(Main!$U6819=0,
       Main!$V6819=0,
       Main!$W6819=0),
   "",
   DATE(Main!$U6819,
        Main!$V6819,
        Main!$W6819)
)</f>
        <v>43330</v>
      </c>
      <c r="Y6819">
        <f>Table1[[#This Row],[Average_Cost_for_two]]*VLOOKUP(Table1[[#This Row],[Currency]],currency!$A$2:$B$10,2,FALSE)</f>
        <v>3</v>
      </c>
      <c r="Z6819" t="str">
        <f>VLOOKUP(C6819,country!A:B,2,FALSE)</f>
        <v>India</v>
      </c>
      <c r="AA6819">
        <f t="shared" si="106"/>
        <v>3</v>
      </c>
    </row>
    <row r="6820" spans="1:27" ht="15.75" customHeight="1" x14ac:dyDescent="0.25">
      <c r="A6820">
        <v>18382336</v>
      </c>
      <c r="B6820" t="s">
        <v>711</v>
      </c>
      <c r="C6820">
        <v>1</v>
      </c>
      <c r="D6820" t="s">
        <v>13426</v>
      </c>
      <c r="E6820" t="s">
        <v>13836</v>
      </c>
      <c r="F6820" t="s">
        <v>13634</v>
      </c>
      <c r="G6820" t="s">
        <v>13635</v>
      </c>
      <c r="H6820">
        <v>77.321483310000005</v>
      </c>
      <c r="I6820">
        <v>28.564939859999999</v>
      </c>
      <c r="J6820" t="s">
        <v>1480</v>
      </c>
      <c r="K6820" t="s">
        <v>28</v>
      </c>
      <c r="L6820" t="s">
        <v>29</v>
      </c>
      <c r="M6820" t="s">
        <v>29</v>
      </c>
      <c r="N6820" t="s">
        <v>29</v>
      </c>
      <c r="O6820" t="s">
        <v>29</v>
      </c>
      <c r="P6820">
        <v>1</v>
      </c>
      <c r="Q6820">
        <v>1</v>
      </c>
      <c r="R6820">
        <v>300</v>
      </c>
      <c r="S6820" t="str">
        <f>IF(Table1[[#This Row],[Average_Cost_for_two]]&lt;500,"Low",IF(Table1[[#This Row],[Average_Cost_for_two]]&lt;=1500,"Medium","High"))</f>
        <v>Low</v>
      </c>
      <c r="T6820">
        <v>1</v>
      </c>
      <c r="U6820">
        <v>2013</v>
      </c>
      <c r="V6820">
        <v>7</v>
      </c>
      <c r="W6820">
        <v>17</v>
      </c>
      <c r="X6820">
        <f>IF(OR(Main!$U6820=0,
       Main!$V6820=0,
       Main!$W6820=0),
   "",
   DATE(Main!$U6820,
        Main!$V6820,
        Main!$W6820)
)</f>
        <v>41472</v>
      </c>
      <c r="Y6820">
        <f>Table1[[#This Row],[Average_Cost_for_two]]*VLOOKUP(Table1[[#This Row],[Currency]],currency!$A$2:$B$10,2,FALSE)</f>
        <v>3.6</v>
      </c>
      <c r="Z6820" t="str">
        <f>VLOOKUP(C6820,country!A:B,2,FALSE)</f>
        <v>India</v>
      </c>
      <c r="AA6820">
        <f t="shared" si="106"/>
        <v>3</v>
      </c>
    </row>
    <row r="6821" spans="1:27" ht="15.75" customHeight="1" x14ac:dyDescent="0.25">
      <c r="A6821">
        <v>18441766</v>
      </c>
      <c r="B6821" t="s">
        <v>13926</v>
      </c>
      <c r="C6821">
        <v>1</v>
      </c>
      <c r="D6821" t="s">
        <v>13426</v>
      </c>
      <c r="E6821" t="s">
        <v>13927</v>
      </c>
      <c r="F6821" t="s">
        <v>13598</v>
      </c>
      <c r="G6821" t="s">
        <v>13599</v>
      </c>
      <c r="H6821">
        <v>77.513434099999998</v>
      </c>
      <c r="I6821">
        <v>28.472541100000001</v>
      </c>
      <c r="J6821" t="s">
        <v>523</v>
      </c>
      <c r="K6821" t="s">
        <v>28</v>
      </c>
      <c r="L6821" t="s">
        <v>29</v>
      </c>
      <c r="M6821" t="s">
        <v>36</v>
      </c>
      <c r="N6821" t="s">
        <v>29</v>
      </c>
      <c r="O6821" t="s">
        <v>29</v>
      </c>
      <c r="P6821">
        <v>1</v>
      </c>
      <c r="Q6821">
        <v>1</v>
      </c>
      <c r="R6821">
        <v>300</v>
      </c>
      <c r="S6821" t="str">
        <f>IF(Table1[[#This Row],[Average_Cost_for_two]]&lt;500,"Low",IF(Table1[[#This Row],[Average_Cost_for_two]]&lt;=1500,"Medium","High"))</f>
        <v>Low</v>
      </c>
      <c r="T6821">
        <v>1</v>
      </c>
      <c r="U6821">
        <v>2011</v>
      </c>
      <c r="V6821">
        <v>7</v>
      </c>
      <c r="W6821">
        <v>4</v>
      </c>
      <c r="X6821">
        <f>IF(OR(Main!$U6821=0,
       Main!$V6821=0,
       Main!$W6821=0),
   "",
   DATE(Main!$U6821,
        Main!$V6821,
        Main!$W6821)
)</f>
        <v>40728</v>
      </c>
      <c r="Y6821">
        <f>Table1[[#This Row],[Average_Cost_for_two]]*VLOOKUP(Table1[[#This Row],[Currency]],currency!$A$2:$B$10,2,FALSE)</f>
        <v>3.6</v>
      </c>
      <c r="Z6821" t="str">
        <f>VLOOKUP(C6821,country!A:B,2,FALSE)</f>
        <v>India</v>
      </c>
      <c r="AA6821">
        <f t="shared" si="106"/>
        <v>3</v>
      </c>
    </row>
    <row r="6822" spans="1:27" ht="15.75" customHeight="1" x14ac:dyDescent="0.25">
      <c r="A6822">
        <v>18446387</v>
      </c>
      <c r="B6822" t="s">
        <v>13784</v>
      </c>
      <c r="C6822">
        <v>1</v>
      </c>
      <c r="D6822" t="s">
        <v>13426</v>
      </c>
      <c r="E6822" t="s">
        <v>13928</v>
      </c>
      <c r="F6822" t="s">
        <v>13929</v>
      </c>
      <c r="G6822" t="s">
        <v>13930</v>
      </c>
      <c r="H6822">
        <v>77.332394699999995</v>
      </c>
      <c r="I6822">
        <v>28.5493919</v>
      </c>
      <c r="J6822" t="s">
        <v>1311</v>
      </c>
      <c r="K6822" t="s">
        <v>28</v>
      </c>
      <c r="L6822" t="s">
        <v>29</v>
      </c>
      <c r="M6822" t="s">
        <v>29</v>
      </c>
      <c r="N6822" t="s">
        <v>29</v>
      </c>
      <c r="O6822" t="s">
        <v>29</v>
      </c>
      <c r="P6822">
        <v>1</v>
      </c>
      <c r="Q6822">
        <v>1</v>
      </c>
      <c r="R6822">
        <v>300</v>
      </c>
      <c r="S6822" t="str">
        <f>IF(Table1[[#This Row],[Average_Cost_for_two]]&lt;500,"Low",IF(Table1[[#This Row],[Average_Cost_for_two]]&lt;=1500,"Medium","High"))</f>
        <v>Low</v>
      </c>
      <c r="T6822">
        <v>1</v>
      </c>
      <c r="U6822">
        <v>2011</v>
      </c>
      <c r="V6822">
        <v>7</v>
      </c>
      <c r="W6822">
        <v>7</v>
      </c>
      <c r="X6822">
        <f>IF(OR(Main!$U6822=0,
       Main!$V6822=0,
       Main!$W6822=0),
   "",
   DATE(Main!$U6822,
        Main!$V6822,
        Main!$W6822)
)</f>
        <v>40731</v>
      </c>
      <c r="Y6822">
        <f>Table1[[#This Row],[Average_Cost_for_two]]*VLOOKUP(Table1[[#This Row],[Currency]],currency!$A$2:$B$10,2,FALSE)</f>
        <v>3.6</v>
      </c>
      <c r="Z6822" t="str">
        <f>VLOOKUP(C6822,country!A:B,2,FALSE)</f>
        <v>India</v>
      </c>
      <c r="AA6822">
        <f t="shared" si="106"/>
        <v>3</v>
      </c>
    </row>
    <row r="6823" spans="1:27" ht="15.75" customHeight="1" x14ac:dyDescent="0.25">
      <c r="A6823">
        <v>18375406</v>
      </c>
      <c r="B6823" t="s">
        <v>13931</v>
      </c>
      <c r="C6823">
        <v>1</v>
      </c>
      <c r="D6823" t="s">
        <v>13426</v>
      </c>
      <c r="E6823" t="s">
        <v>13932</v>
      </c>
      <c r="F6823" t="s">
        <v>13446</v>
      </c>
      <c r="G6823" t="s">
        <v>13447</v>
      </c>
      <c r="H6823">
        <v>77.413286099999993</v>
      </c>
      <c r="I6823">
        <v>28.507413100000001</v>
      </c>
      <c r="J6823" t="s">
        <v>6045</v>
      </c>
      <c r="K6823" t="s">
        <v>28</v>
      </c>
      <c r="L6823" t="s">
        <v>29</v>
      </c>
      <c r="M6823" t="s">
        <v>29</v>
      </c>
      <c r="N6823" t="s">
        <v>29</v>
      </c>
      <c r="O6823" t="s">
        <v>29</v>
      </c>
      <c r="P6823">
        <v>1</v>
      </c>
      <c r="Q6823">
        <v>1</v>
      </c>
      <c r="R6823">
        <v>350</v>
      </c>
      <c r="S6823" t="str">
        <f>IF(Table1[[#This Row],[Average_Cost_for_two]]&lt;500,"Low",IF(Table1[[#This Row],[Average_Cost_for_two]]&lt;=1500,"Medium","High"))</f>
        <v>Low</v>
      </c>
      <c r="T6823">
        <v>1</v>
      </c>
      <c r="U6823">
        <v>2013</v>
      </c>
      <c r="V6823">
        <v>7</v>
      </c>
      <c r="W6823">
        <v>10</v>
      </c>
      <c r="X6823">
        <f>IF(OR(Main!$U6823=0,
       Main!$V6823=0,
       Main!$W6823=0),
   "",
   DATE(Main!$U6823,
        Main!$V6823,
        Main!$W6823)
)</f>
        <v>41465</v>
      </c>
      <c r="Y6823">
        <f>Table1[[#This Row],[Average_Cost_for_two]]*VLOOKUP(Table1[[#This Row],[Currency]],currency!$A$2:$B$10,2,FALSE)</f>
        <v>4.2</v>
      </c>
      <c r="Z6823" t="str">
        <f>VLOOKUP(C6823,country!A:B,2,FALSE)</f>
        <v>India</v>
      </c>
      <c r="AA6823">
        <f t="shared" si="106"/>
        <v>3</v>
      </c>
    </row>
    <row r="6824" spans="1:27" ht="15.75" customHeight="1" x14ac:dyDescent="0.25">
      <c r="A6824">
        <v>18466616</v>
      </c>
      <c r="B6824" t="s">
        <v>13933</v>
      </c>
      <c r="C6824">
        <v>1</v>
      </c>
      <c r="D6824" t="s">
        <v>13426</v>
      </c>
      <c r="E6824" t="s">
        <v>13934</v>
      </c>
      <c r="F6824" t="s">
        <v>11363</v>
      </c>
      <c r="G6824" t="s">
        <v>13476</v>
      </c>
      <c r="H6824">
        <v>77.312395980000005</v>
      </c>
      <c r="I6824">
        <v>28.58226269</v>
      </c>
      <c r="J6824" t="s">
        <v>480</v>
      </c>
      <c r="K6824" t="s">
        <v>28</v>
      </c>
      <c r="L6824" t="s">
        <v>29</v>
      </c>
      <c r="M6824" t="s">
        <v>29</v>
      </c>
      <c r="N6824" t="s">
        <v>29</v>
      </c>
      <c r="O6824" t="s">
        <v>29</v>
      </c>
      <c r="P6824">
        <v>1</v>
      </c>
      <c r="Q6824">
        <v>1</v>
      </c>
      <c r="R6824">
        <v>400</v>
      </c>
      <c r="S6824" t="str">
        <f>IF(Table1[[#This Row],[Average_Cost_for_two]]&lt;500,"Low",IF(Table1[[#This Row],[Average_Cost_for_two]]&lt;=1500,"Medium","High"))</f>
        <v>Low</v>
      </c>
      <c r="T6824">
        <v>1</v>
      </c>
      <c r="U6824">
        <v>2013</v>
      </c>
      <c r="V6824">
        <v>7</v>
      </c>
      <c r="W6824">
        <v>12</v>
      </c>
      <c r="X6824">
        <f>IF(OR(Main!$U6824=0,
       Main!$V6824=0,
       Main!$W6824=0),
   "",
   DATE(Main!$U6824,
        Main!$V6824,
        Main!$W6824)
)</f>
        <v>41467</v>
      </c>
      <c r="Y6824">
        <f>Table1[[#This Row],[Average_Cost_for_two]]*VLOOKUP(Table1[[#This Row],[Currency]],currency!$A$2:$B$10,2,FALSE)</f>
        <v>4.8</v>
      </c>
      <c r="Z6824" t="str">
        <f>VLOOKUP(C6824,country!A:B,2,FALSE)</f>
        <v>India</v>
      </c>
      <c r="AA6824">
        <f t="shared" si="106"/>
        <v>3</v>
      </c>
    </row>
    <row r="6825" spans="1:27" ht="15.75" customHeight="1" x14ac:dyDescent="0.25">
      <c r="A6825">
        <v>312188</v>
      </c>
      <c r="B6825" t="s">
        <v>13935</v>
      </c>
      <c r="C6825">
        <v>1</v>
      </c>
      <c r="D6825" t="s">
        <v>13426</v>
      </c>
      <c r="E6825" t="s">
        <v>13936</v>
      </c>
      <c r="F6825" t="s">
        <v>13537</v>
      </c>
      <c r="G6825" t="s">
        <v>13538</v>
      </c>
      <c r="H6825">
        <v>77.370044370000002</v>
      </c>
      <c r="I6825">
        <v>28.6252228</v>
      </c>
      <c r="J6825" t="s">
        <v>523</v>
      </c>
      <c r="K6825" t="s">
        <v>28</v>
      </c>
      <c r="L6825" t="s">
        <v>29</v>
      </c>
      <c r="M6825" t="s">
        <v>29</v>
      </c>
      <c r="N6825" t="s">
        <v>29</v>
      </c>
      <c r="O6825" t="s">
        <v>29</v>
      </c>
      <c r="P6825">
        <v>1</v>
      </c>
      <c r="Q6825">
        <v>1</v>
      </c>
      <c r="R6825">
        <v>250</v>
      </c>
      <c r="S6825" t="str">
        <f>IF(Table1[[#This Row],[Average_Cost_for_two]]&lt;500,"Low",IF(Table1[[#This Row],[Average_Cost_for_two]]&lt;=1500,"Medium","High"))</f>
        <v>Low</v>
      </c>
      <c r="T6825">
        <v>1</v>
      </c>
      <c r="U6825">
        <v>2016</v>
      </c>
      <c r="V6825">
        <v>7</v>
      </c>
      <c r="W6825">
        <v>14</v>
      </c>
      <c r="X6825">
        <f>IF(OR(Main!$U6825=0,
       Main!$V6825=0,
       Main!$W6825=0),
   "",
   DATE(Main!$U6825,
        Main!$V6825,
        Main!$W6825)
)</f>
        <v>42565</v>
      </c>
      <c r="Y6825">
        <f>Table1[[#This Row],[Average_Cost_for_two]]*VLOOKUP(Table1[[#This Row],[Currency]],currency!$A$2:$B$10,2,FALSE)</f>
        <v>3</v>
      </c>
      <c r="Z6825" t="str">
        <f>VLOOKUP(C6825,country!A:B,2,FALSE)</f>
        <v>India</v>
      </c>
      <c r="AA6825">
        <f t="shared" si="106"/>
        <v>3</v>
      </c>
    </row>
    <row r="6826" spans="1:27" ht="15.75" customHeight="1" x14ac:dyDescent="0.25">
      <c r="A6826">
        <v>18268694</v>
      </c>
      <c r="B6826" t="s">
        <v>13937</v>
      </c>
      <c r="C6826">
        <v>1</v>
      </c>
      <c r="D6826" t="s">
        <v>13426</v>
      </c>
      <c r="E6826" t="s">
        <v>13938</v>
      </c>
      <c r="F6826" t="s">
        <v>13537</v>
      </c>
      <c r="G6826" t="s">
        <v>13538</v>
      </c>
      <c r="H6826">
        <v>77.370496000000003</v>
      </c>
      <c r="I6826">
        <v>28.618133499999999</v>
      </c>
      <c r="J6826" t="s">
        <v>480</v>
      </c>
      <c r="K6826" t="s">
        <v>28</v>
      </c>
      <c r="L6826" t="s">
        <v>29</v>
      </c>
      <c r="M6826" t="s">
        <v>29</v>
      </c>
      <c r="N6826" t="s">
        <v>29</v>
      </c>
      <c r="O6826" t="s">
        <v>29</v>
      </c>
      <c r="P6826">
        <v>1</v>
      </c>
      <c r="Q6826">
        <v>1</v>
      </c>
      <c r="R6826">
        <v>200</v>
      </c>
      <c r="S6826" t="str">
        <f>IF(Table1[[#This Row],[Average_Cost_for_two]]&lt;500,"Low",IF(Table1[[#This Row],[Average_Cost_for_two]]&lt;=1500,"Medium","High"))</f>
        <v>Low</v>
      </c>
      <c r="T6826">
        <v>1</v>
      </c>
      <c r="U6826">
        <v>2010</v>
      </c>
      <c r="V6826">
        <v>7</v>
      </c>
      <c r="W6826">
        <v>19</v>
      </c>
      <c r="X6826">
        <f>IF(OR(Main!$U6826=0,
       Main!$V6826=0,
       Main!$W6826=0),
   "",
   DATE(Main!$U6826,
        Main!$V6826,
        Main!$W6826)
)</f>
        <v>40378</v>
      </c>
      <c r="Y6826">
        <f>Table1[[#This Row],[Average_Cost_for_two]]*VLOOKUP(Table1[[#This Row],[Currency]],currency!$A$2:$B$10,2,FALSE)</f>
        <v>2.4</v>
      </c>
      <c r="Z6826" t="str">
        <f>VLOOKUP(C6826,country!A:B,2,FALSE)</f>
        <v>India</v>
      </c>
      <c r="AA6826">
        <f t="shared" si="106"/>
        <v>3</v>
      </c>
    </row>
    <row r="6827" spans="1:27" ht="15.75" customHeight="1" x14ac:dyDescent="0.25">
      <c r="A6827">
        <v>18440406</v>
      </c>
      <c r="B6827" t="s">
        <v>10050</v>
      </c>
      <c r="C6827">
        <v>1</v>
      </c>
      <c r="D6827" t="s">
        <v>13426</v>
      </c>
      <c r="E6827" t="s">
        <v>13674</v>
      </c>
      <c r="F6827" t="s">
        <v>13428</v>
      </c>
      <c r="G6827" t="s">
        <v>13429</v>
      </c>
      <c r="H6827">
        <v>77.353573699999998</v>
      </c>
      <c r="I6827">
        <v>28.574300099999999</v>
      </c>
      <c r="J6827" t="s">
        <v>3223</v>
      </c>
      <c r="K6827" t="s">
        <v>28</v>
      </c>
      <c r="L6827" t="s">
        <v>29</v>
      </c>
      <c r="M6827" t="s">
        <v>29</v>
      </c>
      <c r="N6827" t="s">
        <v>29</v>
      </c>
      <c r="O6827" t="s">
        <v>29</v>
      </c>
      <c r="P6827">
        <v>1</v>
      </c>
      <c r="Q6827">
        <v>1</v>
      </c>
      <c r="R6827">
        <v>300</v>
      </c>
      <c r="S6827" t="str">
        <f>IF(Table1[[#This Row],[Average_Cost_for_two]]&lt;500,"Low",IF(Table1[[#This Row],[Average_Cost_for_two]]&lt;=1500,"Medium","High"))</f>
        <v>Low</v>
      </c>
      <c r="T6827">
        <v>1</v>
      </c>
      <c r="U6827">
        <v>2015</v>
      </c>
      <c r="V6827">
        <v>6</v>
      </c>
      <c r="W6827">
        <v>19</v>
      </c>
      <c r="X6827">
        <f>IF(OR(Main!$U6827=0,
       Main!$V6827=0,
       Main!$W6827=0),
   "",
   DATE(Main!$U6827,
        Main!$V6827,
        Main!$W6827)
)</f>
        <v>42174</v>
      </c>
      <c r="Y6827">
        <f>Table1[[#This Row],[Average_Cost_for_two]]*VLOOKUP(Table1[[#This Row],[Currency]],currency!$A$2:$B$10,2,FALSE)</f>
        <v>3.6</v>
      </c>
      <c r="Z6827" t="str">
        <f>VLOOKUP(C6827,country!A:B,2,FALSE)</f>
        <v>India</v>
      </c>
      <c r="AA6827">
        <f t="shared" si="106"/>
        <v>2</v>
      </c>
    </row>
    <row r="6828" spans="1:27" ht="15.75" customHeight="1" x14ac:dyDescent="0.25">
      <c r="A6828">
        <v>18382366</v>
      </c>
      <c r="B6828" t="s">
        <v>13939</v>
      </c>
      <c r="C6828">
        <v>1</v>
      </c>
      <c r="D6828" t="s">
        <v>13426</v>
      </c>
      <c r="E6828" t="s">
        <v>13940</v>
      </c>
      <c r="F6828" t="s">
        <v>11363</v>
      </c>
      <c r="G6828" t="s">
        <v>13476</v>
      </c>
      <c r="H6828">
        <v>77.314541800000001</v>
      </c>
      <c r="I6828">
        <v>28.580530400000001</v>
      </c>
      <c r="J6828" t="s">
        <v>477</v>
      </c>
      <c r="K6828" t="s">
        <v>28</v>
      </c>
      <c r="L6828" t="s">
        <v>29</v>
      </c>
      <c r="M6828" t="s">
        <v>29</v>
      </c>
      <c r="N6828" t="s">
        <v>29</v>
      </c>
      <c r="O6828" t="s">
        <v>29</v>
      </c>
      <c r="P6828">
        <v>1</v>
      </c>
      <c r="Q6828">
        <v>1</v>
      </c>
      <c r="R6828">
        <v>450</v>
      </c>
      <c r="S6828" t="str">
        <f>IF(Table1[[#This Row],[Average_Cost_for_two]]&lt;500,"Low",IF(Table1[[#This Row],[Average_Cost_for_two]]&lt;=1500,"Medium","High"))</f>
        <v>Low</v>
      </c>
      <c r="T6828">
        <v>1</v>
      </c>
      <c r="U6828">
        <v>2017</v>
      </c>
      <c r="V6828">
        <v>6</v>
      </c>
      <c r="W6828">
        <v>19</v>
      </c>
      <c r="X6828">
        <f>IF(OR(Main!$U6828=0,
       Main!$V6828=0,
       Main!$W6828=0),
   "",
   DATE(Main!$U6828,
        Main!$V6828,
        Main!$W6828)
)</f>
        <v>42905</v>
      </c>
      <c r="Y6828">
        <f>Table1[[#This Row],[Average_Cost_for_two]]*VLOOKUP(Table1[[#This Row],[Currency]],currency!$A$2:$B$10,2,FALSE)</f>
        <v>5.4</v>
      </c>
      <c r="Z6828" t="str">
        <f>VLOOKUP(C6828,country!A:B,2,FALSE)</f>
        <v>India</v>
      </c>
      <c r="AA6828">
        <f t="shared" si="106"/>
        <v>2</v>
      </c>
    </row>
    <row r="6829" spans="1:27" ht="15.75" customHeight="1" x14ac:dyDescent="0.25">
      <c r="A6829">
        <v>18155147</v>
      </c>
      <c r="B6829" t="s">
        <v>13941</v>
      </c>
      <c r="C6829">
        <v>1</v>
      </c>
      <c r="D6829" t="s">
        <v>13426</v>
      </c>
      <c r="E6829" t="s">
        <v>13942</v>
      </c>
      <c r="F6829" t="s">
        <v>13943</v>
      </c>
      <c r="G6829" t="s">
        <v>13944</v>
      </c>
      <c r="H6829">
        <v>77.321901199999999</v>
      </c>
      <c r="I6829">
        <v>28.581071600000001</v>
      </c>
      <c r="J6829" t="s">
        <v>27</v>
      </c>
      <c r="K6829" t="s">
        <v>28</v>
      </c>
      <c r="L6829" t="s">
        <v>29</v>
      </c>
      <c r="M6829" t="s">
        <v>29</v>
      </c>
      <c r="N6829" t="s">
        <v>29</v>
      </c>
      <c r="O6829" t="s">
        <v>29</v>
      </c>
      <c r="P6829">
        <v>1</v>
      </c>
      <c r="Q6829">
        <v>1</v>
      </c>
      <c r="R6829">
        <v>150</v>
      </c>
      <c r="S6829" t="str">
        <f>IF(Table1[[#This Row],[Average_Cost_for_two]]&lt;500,"Low",IF(Table1[[#This Row],[Average_Cost_for_two]]&lt;=1500,"Medium","High"))</f>
        <v>Low</v>
      </c>
      <c r="T6829">
        <v>1</v>
      </c>
      <c r="U6829">
        <v>2016</v>
      </c>
      <c r="V6829">
        <v>6</v>
      </c>
      <c r="W6829">
        <v>10</v>
      </c>
      <c r="X6829">
        <f>IF(OR(Main!$U6829=0,
       Main!$V6829=0,
       Main!$W6829=0),
   "",
   DATE(Main!$U6829,
        Main!$V6829,
        Main!$W6829)
)</f>
        <v>42531</v>
      </c>
      <c r="Y6829">
        <f>Table1[[#This Row],[Average_Cost_for_two]]*VLOOKUP(Table1[[#This Row],[Currency]],currency!$A$2:$B$10,2,FALSE)</f>
        <v>1.8</v>
      </c>
      <c r="Z6829" t="str">
        <f>VLOOKUP(C6829,country!A:B,2,FALSE)</f>
        <v>India</v>
      </c>
      <c r="AA6829">
        <f t="shared" si="106"/>
        <v>2</v>
      </c>
    </row>
    <row r="6830" spans="1:27" ht="15.75" customHeight="1" x14ac:dyDescent="0.25">
      <c r="A6830">
        <v>18431976</v>
      </c>
      <c r="B6830" t="s">
        <v>13945</v>
      </c>
      <c r="C6830">
        <v>1</v>
      </c>
      <c r="D6830" t="s">
        <v>13426</v>
      </c>
      <c r="E6830" t="s">
        <v>13946</v>
      </c>
      <c r="F6830" t="s">
        <v>13513</v>
      </c>
      <c r="G6830" t="s">
        <v>13514</v>
      </c>
      <c r="H6830">
        <v>77.399277600000005</v>
      </c>
      <c r="I6830">
        <v>28.585280000000001</v>
      </c>
      <c r="J6830" t="s">
        <v>523</v>
      </c>
      <c r="K6830" t="s">
        <v>28</v>
      </c>
      <c r="L6830" t="s">
        <v>29</v>
      </c>
      <c r="M6830" t="s">
        <v>29</v>
      </c>
      <c r="N6830" t="s">
        <v>29</v>
      </c>
      <c r="O6830" t="s">
        <v>29</v>
      </c>
      <c r="P6830">
        <v>1</v>
      </c>
      <c r="Q6830">
        <v>1</v>
      </c>
      <c r="R6830">
        <v>250</v>
      </c>
      <c r="S6830" t="str">
        <f>IF(Table1[[#This Row],[Average_Cost_for_two]]&lt;500,"Low",IF(Table1[[#This Row],[Average_Cost_for_two]]&lt;=1500,"Medium","High"))</f>
        <v>Low</v>
      </c>
      <c r="T6830">
        <v>1</v>
      </c>
      <c r="U6830">
        <v>2013</v>
      </c>
      <c r="V6830">
        <v>6</v>
      </c>
      <c r="W6830">
        <v>9</v>
      </c>
      <c r="X6830">
        <f>IF(OR(Main!$U6830=0,
       Main!$V6830=0,
       Main!$W6830=0),
   "",
   DATE(Main!$U6830,
        Main!$V6830,
        Main!$W6830)
)</f>
        <v>41434</v>
      </c>
      <c r="Y6830">
        <f>Table1[[#This Row],[Average_Cost_for_two]]*VLOOKUP(Table1[[#This Row],[Currency]],currency!$A$2:$B$10,2,FALSE)</f>
        <v>3</v>
      </c>
      <c r="Z6830" t="str">
        <f>VLOOKUP(C6830,country!A:B,2,FALSE)</f>
        <v>India</v>
      </c>
      <c r="AA6830">
        <f t="shared" si="106"/>
        <v>2</v>
      </c>
    </row>
    <row r="6831" spans="1:27" ht="15.75" customHeight="1" x14ac:dyDescent="0.25">
      <c r="A6831">
        <v>18499455</v>
      </c>
      <c r="B6831" t="s">
        <v>13947</v>
      </c>
      <c r="C6831">
        <v>1</v>
      </c>
      <c r="D6831" t="s">
        <v>13426</v>
      </c>
      <c r="E6831" t="s">
        <v>13948</v>
      </c>
      <c r="F6831" t="s">
        <v>13593</v>
      </c>
      <c r="G6831" t="s">
        <v>13592</v>
      </c>
      <c r="H6831">
        <v>0</v>
      </c>
      <c r="I6831">
        <v>0</v>
      </c>
      <c r="J6831" t="s">
        <v>27</v>
      </c>
      <c r="K6831" t="s">
        <v>28</v>
      </c>
      <c r="L6831" t="s">
        <v>29</v>
      </c>
      <c r="M6831" t="s">
        <v>29</v>
      </c>
      <c r="N6831" t="s">
        <v>29</v>
      </c>
      <c r="O6831" t="s">
        <v>29</v>
      </c>
      <c r="P6831">
        <v>1</v>
      </c>
      <c r="Q6831">
        <v>1</v>
      </c>
      <c r="R6831">
        <v>400</v>
      </c>
      <c r="S6831" t="str">
        <f>IF(Table1[[#This Row],[Average_Cost_for_two]]&lt;500,"Low",IF(Table1[[#This Row],[Average_Cost_for_two]]&lt;=1500,"Medium","High"))</f>
        <v>Low</v>
      </c>
      <c r="T6831">
        <v>1</v>
      </c>
      <c r="U6831">
        <v>2016</v>
      </c>
      <c r="V6831">
        <v>6</v>
      </c>
      <c r="W6831">
        <v>9</v>
      </c>
      <c r="X6831">
        <f>IF(OR(Main!$U6831=0,
       Main!$V6831=0,
       Main!$W6831=0),
   "",
   DATE(Main!$U6831,
        Main!$V6831,
        Main!$W6831)
)</f>
        <v>42530</v>
      </c>
      <c r="Y6831">
        <f>Table1[[#This Row],[Average_Cost_for_two]]*VLOOKUP(Table1[[#This Row],[Currency]],currency!$A$2:$B$10,2,FALSE)</f>
        <v>4.8</v>
      </c>
      <c r="Z6831" t="str">
        <f>VLOOKUP(C6831,country!A:B,2,FALSE)</f>
        <v>India</v>
      </c>
      <c r="AA6831">
        <f t="shared" si="106"/>
        <v>2</v>
      </c>
    </row>
    <row r="6832" spans="1:27" ht="15.75" customHeight="1" x14ac:dyDescent="0.25">
      <c r="A6832">
        <v>18336259</v>
      </c>
      <c r="B6832" t="s">
        <v>13949</v>
      </c>
      <c r="C6832">
        <v>1</v>
      </c>
      <c r="D6832" t="s">
        <v>13426</v>
      </c>
      <c r="E6832" t="s">
        <v>13950</v>
      </c>
      <c r="F6832" t="s">
        <v>13598</v>
      </c>
      <c r="G6832" t="s">
        <v>13599</v>
      </c>
      <c r="H6832">
        <v>77.510747800000004</v>
      </c>
      <c r="I6832">
        <v>28.463137199999998</v>
      </c>
      <c r="J6832" t="s">
        <v>715</v>
      </c>
      <c r="K6832" t="s">
        <v>28</v>
      </c>
      <c r="L6832" t="s">
        <v>29</v>
      </c>
      <c r="M6832" t="s">
        <v>29</v>
      </c>
      <c r="N6832" t="s">
        <v>29</v>
      </c>
      <c r="O6832" t="s">
        <v>29</v>
      </c>
      <c r="P6832">
        <v>1</v>
      </c>
      <c r="Q6832">
        <v>1</v>
      </c>
      <c r="R6832">
        <v>100</v>
      </c>
      <c r="S6832" t="str">
        <f>IF(Table1[[#This Row],[Average_Cost_for_two]]&lt;500,"Low",IF(Table1[[#This Row],[Average_Cost_for_two]]&lt;=1500,"Medium","High"))</f>
        <v>Low</v>
      </c>
      <c r="T6832">
        <v>1</v>
      </c>
      <c r="U6832">
        <v>2017</v>
      </c>
      <c r="V6832">
        <v>5</v>
      </c>
      <c r="W6832">
        <v>18</v>
      </c>
      <c r="X6832">
        <f>IF(OR(Main!$U6832=0,
       Main!$V6832=0,
       Main!$W6832=0),
   "",
   DATE(Main!$U6832,
        Main!$V6832,
        Main!$W6832)
)</f>
        <v>42873</v>
      </c>
      <c r="Y6832">
        <f>Table1[[#This Row],[Average_Cost_for_two]]*VLOOKUP(Table1[[#This Row],[Currency]],currency!$A$2:$B$10,2,FALSE)</f>
        <v>1.2</v>
      </c>
      <c r="Z6832" t="str">
        <f>VLOOKUP(C6832,country!A:B,2,FALSE)</f>
        <v>India</v>
      </c>
      <c r="AA6832">
        <f t="shared" si="106"/>
        <v>2</v>
      </c>
    </row>
    <row r="6833" spans="1:27" ht="15.75" customHeight="1" x14ac:dyDescent="0.25">
      <c r="A6833">
        <v>18432230</v>
      </c>
      <c r="B6833" t="s">
        <v>13951</v>
      </c>
      <c r="C6833">
        <v>1</v>
      </c>
      <c r="D6833" t="s">
        <v>13426</v>
      </c>
      <c r="E6833" t="s">
        <v>13952</v>
      </c>
      <c r="F6833" t="s">
        <v>13436</v>
      </c>
      <c r="G6833" t="s">
        <v>13437</v>
      </c>
      <c r="H6833">
        <v>0</v>
      </c>
      <c r="I6833">
        <v>0</v>
      </c>
      <c r="J6833" t="s">
        <v>503</v>
      </c>
      <c r="K6833" t="s">
        <v>28</v>
      </c>
      <c r="L6833" t="s">
        <v>29</v>
      </c>
      <c r="M6833" t="s">
        <v>29</v>
      </c>
      <c r="N6833" t="s">
        <v>29</v>
      </c>
      <c r="O6833" t="s">
        <v>29</v>
      </c>
      <c r="P6833">
        <v>1</v>
      </c>
      <c r="Q6833">
        <v>1</v>
      </c>
      <c r="R6833">
        <v>400</v>
      </c>
      <c r="S6833" t="str">
        <f>IF(Table1[[#This Row],[Average_Cost_for_two]]&lt;500,"Low",IF(Table1[[#This Row],[Average_Cost_for_two]]&lt;=1500,"Medium","High"))</f>
        <v>Low</v>
      </c>
      <c r="T6833">
        <v>1</v>
      </c>
      <c r="U6833">
        <v>2013</v>
      </c>
      <c r="V6833">
        <v>5</v>
      </c>
      <c r="W6833">
        <v>11</v>
      </c>
      <c r="X6833">
        <f>IF(OR(Main!$U6833=0,
       Main!$V6833=0,
       Main!$W6833=0),
   "",
   DATE(Main!$U6833,
        Main!$V6833,
        Main!$W6833)
)</f>
        <v>41405</v>
      </c>
      <c r="Y6833">
        <f>Table1[[#This Row],[Average_Cost_for_two]]*VLOOKUP(Table1[[#This Row],[Currency]],currency!$A$2:$B$10,2,FALSE)</f>
        <v>4.8</v>
      </c>
      <c r="Z6833" t="str">
        <f>VLOOKUP(C6833,country!A:B,2,FALSE)</f>
        <v>India</v>
      </c>
      <c r="AA6833">
        <f t="shared" si="106"/>
        <v>2</v>
      </c>
    </row>
    <row r="6834" spans="1:27" ht="15.75" customHeight="1" x14ac:dyDescent="0.25">
      <c r="A6834">
        <v>18456271</v>
      </c>
      <c r="B6834" t="s">
        <v>13953</v>
      </c>
      <c r="C6834">
        <v>1</v>
      </c>
      <c r="D6834" t="s">
        <v>13426</v>
      </c>
      <c r="E6834" t="s">
        <v>13954</v>
      </c>
      <c r="F6834" t="s">
        <v>13513</v>
      </c>
      <c r="G6834" t="s">
        <v>13514</v>
      </c>
      <c r="H6834">
        <v>0</v>
      </c>
      <c r="I6834">
        <v>0</v>
      </c>
      <c r="J6834" t="s">
        <v>722</v>
      </c>
      <c r="K6834" t="s">
        <v>28</v>
      </c>
      <c r="L6834" t="s">
        <v>29</v>
      </c>
      <c r="M6834" t="s">
        <v>29</v>
      </c>
      <c r="N6834" t="s">
        <v>29</v>
      </c>
      <c r="O6834" t="s">
        <v>29</v>
      </c>
      <c r="P6834">
        <v>1</v>
      </c>
      <c r="Q6834">
        <v>1</v>
      </c>
      <c r="R6834">
        <v>200</v>
      </c>
      <c r="S6834" t="str">
        <f>IF(Table1[[#This Row],[Average_Cost_for_two]]&lt;500,"Low",IF(Table1[[#This Row],[Average_Cost_for_two]]&lt;=1500,"Medium","High"))</f>
        <v>Low</v>
      </c>
      <c r="T6834">
        <v>1</v>
      </c>
      <c r="U6834">
        <v>2014</v>
      </c>
      <c r="V6834">
        <v>5</v>
      </c>
      <c r="W6834">
        <v>19</v>
      </c>
      <c r="X6834">
        <f>IF(OR(Main!$U6834=0,
       Main!$V6834=0,
       Main!$W6834=0),
   "",
   DATE(Main!$U6834,
        Main!$V6834,
        Main!$W6834)
)</f>
        <v>41778</v>
      </c>
      <c r="Y6834">
        <f>Table1[[#This Row],[Average_Cost_for_two]]*VLOOKUP(Table1[[#This Row],[Currency]],currency!$A$2:$B$10,2,FALSE)</f>
        <v>2.4</v>
      </c>
      <c r="Z6834" t="str">
        <f>VLOOKUP(C6834,country!A:B,2,FALSE)</f>
        <v>India</v>
      </c>
      <c r="AA6834">
        <f t="shared" si="106"/>
        <v>2</v>
      </c>
    </row>
    <row r="6835" spans="1:27" ht="15.75" customHeight="1" x14ac:dyDescent="0.25">
      <c r="A6835">
        <v>18396341</v>
      </c>
      <c r="B6835" t="s">
        <v>13955</v>
      </c>
      <c r="C6835">
        <v>1</v>
      </c>
      <c r="D6835" t="s">
        <v>13426</v>
      </c>
      <c r="E6835" t="s">
        <v>13956</v>
      </c>
      <c r="F6835" t="s">
        <v>13513</v>
      </c>
      <c r="G6835" t="s">
        <v>13514</v>
      </c>
      <c r="H6835">
        <v>77.399232799999993</v>
      </c>
      <c r="I6835">
        <v>28.585231</v>
      </c>
      <c r="J6835" t="s">
        <v>692</v>
      </c>
      <c r="K6835" t="s">
        <v>28</v>
      </c>
      <c r="L6835" t="s">
        <v>29</v>
      </c>
      <c r="M6835" t="s">
        <v>29</v>
      </c>
      <c r="N6835" t="s">
        <v>29</v>
      </c>
      <c r="O6835" t="s">
        <v>29</v>
      </c>
      <c r="P6835">
        <v>1</v>
      </c>
      <c r="Q6835">
        <v>1</v>
      </c>
      <c r="R6835">
        <v>400</v>
      </c>
      <c r="S6835" t="str">
        <f>IF(Table1[[#This Row],[Average_Cost_for_two]]&lt;500,"Low",IF(Table1[[#This Row],[Average_Cost_for_two]]&lt;=1500,"Medium","High"))</f>
        <v>Low</v>
      </c>
      <c r="T6835">
        <v>1</v>
      </c>
      <c r="U6835">
        <v>2017</v>
      </c>
      <c r="V6835">
        <v>5</v>
      </c>
      <c r="W6835">
        <v>26</v>
      </c>
      <c r="X6835">
        <f>IF(OR(Main!$U6835=0,
       Main!$V6835=0,
       Main!$W6835=0),
   "",
   DATE(Main!$U6835,
        Main!$V6835,
        Main!$W6835)
)</f>
        <v>42881</v>
      </c>
      <c r="Y6835">
        <f>Table1[[#This Row],[Average_Cost_for_two]]*VLOOKUP(Table1[[#This Row],[Currency]],currency!$A$2:$B$10,2,FALSE)</f>
        <v>4.8</v>
      </c>
      <c r="Z6835" t="str">
        <f>VLOOKUP(C6835,country!A:B,2,FALSE)</f>
        <v>India</v>
      </c>
      <c r="AA6835">
        <f t="shared" si="106"/>
        <v>2</v>
      </c>
    </row>
    <row r="6836" spans="1:27" ht="15.75" customHeight="1" x14ac:dyDescent="0.25">
      <c r="A6836">
        <v>18431158</v>
      </c>
      <c r="B6836" t="s">
        <v>13957</v>
      </c>
      <c r="C6836">
        <v>1</v>
      </c>
      <c r="D6836" t="s">
        <v>13426</v>
      </c>
      <c r="E6836" t="s">
        <v>13958</v>
      </c>
      <c r="F6836" t="s">
        <v>13552</v>
      </c>
      <c r="G6836" t="s">
        <v>13553</v>
      </c>
      <c r="H6836">
        <v>77.325397899999999</v>
      </c>
      <c r="I6836">
        <v>28.567158800000001</v>
      </c>
      <c r="J6836" t="s">
        <v>722</v>
      </c>
      <c r="K6836" t="s">
        <v>28</v>
      </c>
      <c r="L6836" t="s">
        <v>29</v>
      </c>
      <c r="M6836" t="s">
        <v>29</v>
      </c>
      <c r="N6836" t="s">
        <v>29</v>
      </c>
      <c r="O6836" t="s">
        <v>29</v>
      </c>
      <c r="P6836">
        <v>1</v>
      </c>
      <c r="Q6836">
        <v>1</v>
      </c>
      <c r="R6836">
        <v>150</v>
      </c>
      <c r="S6836" t="str">
        <f>IF(Table1[[#This Row],[Average_Cost_for_two]]&lt;500,"Low",IF(Table1[[#This Row],[Average_Cost_for_two]]&lt;=1500,"Medium","High"))</f>
        <v>Low</v>
      </c>
      <c r="T6836">
        <v>1</v>
      </c>
      <c r="U6836">
        <v>2014</v>
      </c>
      <c r="V6836">
        <v>5</v>
      </c>
      <c r="W6836">
        <v>12</v>
      </c>
      <c r="X6836">
        <f>IF(OR(Main!$U6836=0,
       Main!$V6836=0,
       Main!$W6836=0),
   "",
   DATE(Main!$U6836,
        Main!$V6836,
        Main!$W6836)
)</f>
        <v>41771</v>
      </c>
      <c r="Y6836">
        <f>Table1[[#This Row],[Average_Cost_for_two]]*VLOOKUP(Table1[[#This Row],[Currency]],currency!$A$2:$B$10,2,FALSE)</f>
        <v>1.8</v>
      </c>
      <c r="Z6836" t="str">
        <f>VLOOKUP(C6836,country!A:B,2,FALSE)</f>
        <v>India</v>
      </c>
      <c r="AA6836">
        <f t="shared" si="106"/>
        <v>2</v>
      </c>
    </row>
    <row r="6837" spans="1:27" ht="15.75" customHeight="1" x14ac:dyDescent="0.25">
      <c r="A6837">
        <v>18390891</v>
      </c>
      <c r="B6837" t="s">
        <v>13959</v>
      </c>
      <c r="C6837">
        <v>1</v>
      </c>
      <c r="D6837" t="s">
        <v>13426</v>
      </c>
      <c r="E6837" t="s">
        <v>13960</v>
      </c>
      <c r="F6837" t="s">
        <v>12539</v>
      </c>
      <c r="G6837" t="s">
        <v>13443</v>
      </c>
      <c r="H6837">
        <v>77.344091399999996</v>
      </c>
      <c r="I6837">
        <v>28.596924900000001</v>
      </c>
      <c r="J6837" t="s">
        <v>523</v>
      </c>
      <c r="K6837" t="s">
        <v>28</v>
      </c>
      <c r="L6837" t="s">
        <v>29</v>
      </c>
      <c r="M6837" t="s">
        <v>29</v>
      </c>
      <c r="N6837" t="s">
        <v>29</v>
      </c>
      <c r="O6837" t="s">
        <v>29</v>
      </c>
      <c r="P6837">
        <v>1</v>
      </c>
      <c r="Q6837">
        <v>1</v>
      </c>
      <c r="R6837">
        <v>200</v>
      </c>
      <c r="S6837" t="str">
        <f>IF(Table1[[#This Row],[Average_Cost_for_two]]&lt;500,"Low",IF(Table1[[#This Row],[Average_Cost_for_two]]&lt;=1500,"Medium","High"))</f>
        <v>Low</v>
      </c>
      <c r="T6837">
        <v>1</v>
      </c>
      <c r="U6837">
        <v>2013</v>
      </c>
      <c r="V6837">
        <v>4</v>
      </c>
      <c r="W6837">
        <v>19</v>
      </c>
      <c r="X6837">
        <f>IF(OR(Main!$U6837=0,
       Main!$V6837=0,
       Main!$W6837=0),
   "",
   DATE(Main!$U6837,
        Main!$V6837,
        Main!$W6837)
)</f>
        <v>41383</v>
      </c>
      <c r="Y6837">
        <f>Table1[[#This Row],[Average_Cost_for_two]]*VLOOKUP(Table1[[#This Row],[Currency]],currency!$A$2:$B$10,2,FALSE)</f>
        <v>2.4</v>
      </c>
      <c r="Z6837" t="str">
        <f>VLOOKUP(C6837,country!A:B,2,FALSE)</f>
        <v>India</v>
      </c>
      <c r="AA6837">
        <f t="shared" si="106"/>
        <v>2</v>
      </c>
    </row>
    <row r="6838" spans="1:27" ht="15.75" customHeight="1" x14ac:dyDescent="0.25">
      <c r="A6838">
        <v>18382368</v>
      </c>
      <c r="B6838" t="s">
        <v>13961</v>
      </c>
      <c r="C6838">
        <v>1</v>
      </c>
      <c r="D6838" t="s">
        <v>13426</v>
      </c>
      <c r="E6838" t="s">
        <v>13962</v>
      </c>
      <c r="F6838" t="s">
        <v>11363</v>
      </c>
      <c r="G6838" t="s">
        <v>13476</v>
      </c>
      <c r="H6838">
        <v>77.314747299999993</v>
      </c>
      <c r="I6838">
        <v>28.580700400000001</v>
      </c>
      <c r="J6838" t="s">
        <v>575</v>
      </c>
      <c r="K6838" t="s">
        <v>28</v>
      </c>
      <c r="L6838" t="s">
        <v>29</v>
      </c>
      <c r="M6838" t="s">
        <v>29</v>
      </c>
      <c r="N6838" t="s">
        <v>29</v>
      </c>
      <c r="O6838" t="s">
        <v>29</v>
      </c>
      <c r="P6838">
        <v>1</v>
      </c>
      <c r="Q6838">
        <v>1</v>
      </c>
      <c r="R6838">
        <v>450</v>
      </c>
      <c r="S6838" t="str">
        <f>IF(Table1[[#This Row],[Average_Cost_for_two]]&lt;500,"Low",IF(Table1[[#This Row],[Average_Cost_for_two]]&lt;=1500,"Medium","High"))</f>
        <v>Low</v>
      </c>
      <c r="T6838">
        <v>1</v>
      </c>
      <c r="U6838">
        <v>2011</v>
      </c>
      <c r="V6838">
        <v>4</v>
      </c>
      <c r="W6838">
        <v>16</v>
      </c>
      <c r="X6838">
        <f>IF(OR(Main!$U6838=0,
       Main!$V6838=0,
       Main!$W6838=0),
   "",
   DATE(Main!$U6838,
        Main!$V6838,
        Main!$W6838)
)</f>
        <v>40649</v>
      </c>
      <c r="Y6838">
        <f>Table1[[#This Row],[Average_Cost_for_two]]*VLOOKUP(Table1[[#This Row],[Currency]],currency!$A$2:$B$10,2,FALSE)</f>
        <v>5.4</v>
      </c>
      <c r="Z6838" t="str">
        <f>VLOOKUP(C6838,country!A:B,2,FALSE)</f>
        <v>India</v>
      </c>
      <c r="AA6838">
        <f t="shared" si="106"/>
        <v>2</v>
      </c>
    </row>
    <row r="6839" spans="1:27" ht="15.75" customHeight="1" x14ac:dyDescent="0.25">
      <c r="A6839">
        <v>18435295</v>
      </c>
      <c r="B6839" t="s">
        <v>13963</v>
      </c>
      <c r="C6839">
        <v>1</v>
      </c>
      <c r="D6839" t="s">
        <v>13426</v>
      </c>
      <c r="E6839" t="s">
        <v>13964</v>
      </c>
      <c r="F6839" t="s">
        <v>13530</v>
      </c>
      <c r="G6839" t="s">
        <v>13529</v>
      </c>
      <c r="H6839">
        <v>77.372851800000007</v>
      </c>
      <c r="I6839">
        <v>28.555589300000001</v>
      </c>
      <c r="J6839" t="s">
        <v>5910</v>
      </c>
      <c r="K6839" t="s">
        <v>28</v>
      </c>
      <c r="L6839" t="s">
        <v>29</v>
      </c>
      <c r="M6839" t="s">
        <v>29</v>
      </c>
      <c r="N6839" t="s">
        <v>29</v>
      </c>
      <c r="O6839" t="s">
        <v>29</v>
      </c>
      <c r="P6839">
        <v>1</v>
      </c>
      <c r="Q6839">
        <v>1</v>
      </c>
      <c r="R6839">
        <v>300</v>
      </c>
      <c r="S6839" t="str">
        <f>IF(Table1[[#This Row],[Average_Cost_for_two]]&lt;500,"Low",IF(Table1[[#This Row],[Average_Cost_for_two]]&lt;=1500,"Medium","High"))</f>
        <v>Low</v>
      </c>
      <c r="T6839">
        <v>1</v>
      </c>
      <c r="U6839">
        <v>2013</v>
      </c>
      <c r="V6839">
        <v>4</v>
      </c>
      <c r="W6839">
        <v>5</v>
      </c>
      <c r="X6839">
        <f>IF(OR(Main!$U6839=0,
       Main!$V6839=0,
       Main!$W6839=0),
   "",
   DATE(Main!$U6839,
        Main!$V6839,
        Main!$W6839)
)</f>
        <v>41369</v>
      </c>
      <c r="Y6839">
        <f>Table1[[#This Row],[Average_Cost_for_two]]*VLOOKUP(Table1[[#This Row],[Currency]],currency!$A$2:$B$10,2,FALSE)</f>
        <v>3.6</v>
      </c>
      <c r="Z6839" t="str">
        <f>VLOOKUP(C6839,country!A:B,2,FALSE)</f>
        <v>India</v>
      </c>
      <c r="AA6839">
        <f t="shared" si="106"/>
        <v>2</v>
      </c>
    </row>
    <row r="6840" spans="1:27" ht="15.75" customHeight="1" x14ac:dyDescent="0.25">
      <c r="A6840">
        <v>310240</v>
      </c>
      <c r="B6840" t="s">
        <v>13965</v>
      </c>
      <c r="C6840">
        <v>1</v>
      </c>
      <c r="D6840" t="s">
        <v>13426</v>
      </c>
      <c r="E6840" t="s">
        <v>13966</v>
      </c>
      <c r="F6840" t="s">
        <v>11822</v>
      </c>
      <c r="G6840" t="s">
        <v>13967</v>
      </c>
      <c r="H6840">
        <v>77.322795299999996</v>
      </c>
      <c r="I6840">
        <v>28.596049099999998</v>
      </c>
      <c r="J6840" t="s">
        <v>715</v>
      </c>
      <c r="K6840" t="s">
        <v>28</v>
      </c>
      <c r="L6840" t="s">
        <v>29</v>
      </c>
      <c r="M6840" t="s">
        <v>29</v>
      </c>
      <c r="N6840" t="s">
        <v>29</v>
      </c>
      <c r="O6840" t="s">
        <v>29</v>
      </c>
      <c r="P6840">
        <v>1</v>
      </c>
      <c r="Q6840">
        <v>1</v>
      </c>
      <c r="R6840">
        <v>200</v>
      </c>
      <c r="S6840" t="str">
        <f>IF(Table1[[#This Row],[Average_Cost_for_two]]&lt;500,"Low",IF(Table1[[#This Row],[Average_Cost_for_two]]&lt;=1500,"Medium","High"))</f>
        <v>Low</v>
      </c>
      <c r="T6840">
        <v>1</v>
      </c>
      <c r="U6840">
        <v>2016</v>
      </c>
      <c r="V6840">
        <v>4</v>
      </c>
      <c r="W6840">
        <v>12</v>
      </c>
      <c r="X6840">
        <f>IF(OR(Main!$U6840=0,
       Main!$V6840=0,
       Main!$W6840=0),
   "",
   DATE(Main!$U6840,
        Main!$V6840,
        Main!$W6840)
)</f>
        <v>42472</v>
      </c>
      <c r="Y6840">
        <f>Table1[[#This Row],[Average_Cost_for_two]]*VLOOKUP(Table1[[#This Row],[Currency]],currency!$A$2:$B$10,2,FALSE)</f>
        <v>2.4</v>
      </c>
      <c r="Z6840" t="str">
        <f>VLOOKUP(C6840,country!A:B,2,FALSE)</f>
        <v>India</v>
      </c>
      <c r="AA6840">
        <f t="shared" si="106"/>
        <v>2</v>
      </c>
    </row>
    <row r="6841" spans="1:27" ht="15.75" customHeight="1" x14ac:dyDescent="0.25">
      <c r="A6841">
        <v>18466970</v>
      </c>
      <c r="B6841" t="s">
        <v>6844</v>
      </c>
      <c r="C6841">
        <v>1</v>
      </c>
      <c r="D6841" t="s">
        <v>13426</v>
      </c>
      <c r="E6841" t="s">
        <v>13968</v>
      </c>
      <c r="F6841" t="s">
        <v>13593</v>
      </c>
      <c r="G6841" t="s">
        <v>13592</v>
      </c>
      <c r="H6841">
        <v>77.341593000000003</v>
      </c>
      <c r="I6841">
        <v>28.5855119</v>
      </c>
      <c r="J6841" t="s">
        <v>715</v>
      </c>
      <c r="K6841" t="s">
        <v>28</v>
      </c>
      <c r="L6841" t="s">
        <v>29</v>
      </c>
      <c r="M6841" t="s">
        <v>29</v>
      </c>
      <c r="N6841" t="s">
        <v>29</v>
      </c>
      <c r="O6841" t="s">
        <v>29</v>
      </c>
      <c r="P6841">
        <v>1</v>
      </c>
      <c r="Q6841">
        <v>1</v>
      </c>
      <c r="R6841">
        <v>300</v>
      </c>
      <c r="S6841" t="str">
        <f>IF(Table1[[#This Row],[Average_Cost_for_two]]&lt;500,"Low",IF(Table1[[#This Row],[Average_Cost_for_two]]&lt;=1500,"Medium","High"))</f>
        <v>Low</v>
      </c>
      <c r="T6841">
        <v>1</v>
      </c>
      <c r="U6841">
        <v>2018</v>
      </c>
      <c r="V6841">
        <v>4</v>
      </c>
      <c r="W6841">
        <v>23</v>
      </c>
      <c r="X6841">
        <f>IF(OR(Main!$U6841=0,
       Main!$V6841=0,
       Main!$W6841=0),
   "",
   DATE(Main!$U6841,
        Main!$V6841,
        Main!$W6841)
)</f>
        <v>43213</v>
      </c>
      <c r="Y6841">
        <f>Table1[[#This Row],[Average_Cost_for_two]]*VLOOKUP(Table1[[#This Row],[Currency]],currency!$A$2:$B$10,2,FALSE)</f>
        <v>3.6</v>
      </c>
      <c r="Z6841" t="str">
        <f>VLOOKUP(C6841,country!A:B,2,FALSE)</f>
        <v>India</v>
      </c>
      <c r="AA6841">
        <f t="shared" si="106"/>
        <v>2</v>
      </c>
    </row>
    <row r="6842" spans="1:27" ht="15.75" customHeight="1" x14ac:dyDescent="0.25">
      <c r="A6842">
        <v>18441551</v>
      </c>
      <c r="B6842" t="s">
        <v>7297</v>
      </c>
      <c r="C6842">
        <v>1</v>
      </c>
      <c r="D6842" t="s">
        <v>13426</v>
      </c>
      <c r="E6842" t="s">
        <v>13969</v>
      </c>
      <c r="F6842" t="s">
        <v>13428</v>
      </c>
      <c r="G6842" t="s">
        <v>13429</v>
      </c>
      <c r="H6842">
        <v>77.353708299999994</v>
      </c>
      <c r="I6842">
        <v>28.574357599999999</v>
      </c>
      <c r="J6842" t="s">
        <v>1054</v>
      </c>
      <c r="K6842" t="s">
        <v>28</v>
      </c>
      <c r="L6842" t="s">
        <v>29</v>
      </c>
      <c r="M6842" t="s">
        <v>29</v>
      </c>
      <c r="N6842" t="s">
        <v>29</v>
      </c>
      <c r="O6842" t="s">
        <v>29</v>
      </c>
      <c r="P6842">
        <v>1</v>
      </c>
      <c r="Q6842">
        <v>1</v>
      </c>
      <c r="R6842">
        <v>300</v>
      </c>
      <c r="S6842" t="str">
        <f>IF(Table1[[#This Row],[Average_Cost_for_two]]&lt;500,"Low",IF(Table1[[#This Row],[Average_Cost_for_two]]&lt;=1500,"Medium","High"))</f>
        <v>Low</v>
      </c>
      <c r="T6842">
        <v>1</v>
      </c>
      <c r="U6842">
        <v>2012</v>
      </c>
      <c r="V6842">
        <v>3</v>
      </c>
      <c r="W6842">
        <v>27</v>
      </c>
      <c r="X6842">
        <f>IF(OR(Main!$U6842=0,
       Main!$V6842=0,
       Main!$W6842=0),
   "",
   DATE(Main!$U6842,
        Main!$V6842,
        Main!$W6842)
)</f>
        <v>40995</v>
      </c>
      <c r="Y6842">
        <f>Table1[[#This Row],[Average_Cost_for_two]]*VLOOKUP(Table1[[#This Row],[Currency]],currency!$A$2:$B$10,2,FALSE)</f>
        <v>3.6</v>
      </c>
      <c r="Z6842" t="str">
        <f>VLOOKUP(C6842,country!A:B,2,FALSE)</f>
        <v>India</v>
      </c>
      <c r="AA6842">
        <f t="shared" si="106"/>
        <v>1</v>
      </c>
    </row>
    <row r="6843" spans="1:27" ht="15.75" customHeight="1" x14ac:dyDescent="0.25">
      <c r="A6843">
        <v>18265692</v>
      </c>
      <c r="B6843" t="s">
        <v>1164</v>
      </c>
      <c r="C6843">
        <v>1</v>
      </c>
      <c r="D6843" t="s">
        <v>13426</v>
      </c>
      <c r="E6843" t="s">
        <v>13970</v>
      </c>
      <c r="F6843" t="s">
        <v>12539</v>
      </c>
      <c r="G6843" t="s">
        <v>13443</v>
      </c>
      <c r="H6843">
        <v>77.3381282</v>
      </c>
      <c r="I6843">
        <v>28.5973644</v>
      </c>
      <c r="J6843" t="s">
        <v>570</v>
      </c>
      <c r="K6843" t="s">
        <v>28</v>
      </c>
      <c r="L6843" t="s">
        <v>29</v>
      </c>
      <c r="M6843" t="s">
        <v>29</v>
      </c>
      <c r="N6843" t="s">
        <v>29</v>
      </c>
      <c r="O6843" t="s">
        <v>29</v>
      </c>
      <c r="P6843">
        <v>1</v>
      </c>
      <c r="Q6843">
        <v>1</v>
      </c>
      <c r="R6843">
        <v>200</v>
      </c>
      <c r="S6843" t="str">
        <f>IF(Table1[[#This Row],[Average_Cost_for_two]]&lt;500,"Low",IF(Table1[[#This Row],[Average_Cost_for_two]]&lt;=1500,"Medium","High"))</f>
        <v>Low</v>
      </c>
      <c r="T6843">
        <v>1</v>
      </c>
      <c r="U6843">
        <v>2012</v>
      </c>
      <c r="V6843">
        <v>3</v>
      </c>
      <c r="W6843">
        <v>21</v>
      </c>
      <c r="X6843">
        <f>IF(OR(Main!$U6843=0,
       Main!$V6843=0,
       Main!$W6843=0),
   "",
   DATE(Main!$U6843,
        Main!$V6843,
        Main!$W6843)
)</f>
        <v>40989</v>
      </c>
      <c r="Y6843">
        <f>Table1[[#This Row],[Average_Cost_for_two]]*VLOOKUP(Table1[[#This Row],[Currency]],currency!$A$2:$B$10,2,FALSE)</f>
        <v>2.4</v>
      </c>
      <c r="Z6843" t="str">
        <f>VLOOKUP(C6843,country!A:B,2,FALSE)</f>
        <v>India</v>
      </c>
      <c r="AA6843">
        <f t="shared" si="106"/>
        <v>1</v>
      </c>
    </row>
    <row r="6844" spans="1:27" ht="15.75" customHeight="1" x14ac:dyDescent="0.25">
      <c r="A6844">
        <v>18440415</v>
      </c>
      <c r="B6844" t="s">
        <v>13971</v>
      </c>
      <c r="C6844">
        <v>1</v>
      </c>
      <c r="D6844" t="s">
        <v>13426</v>
      </c>
      <c r="E6844" t="s">
        <v>13972</v>
      </c>
      <c r="F6844" t="s">
        <v>13469</v>
      </c>
      <c r="G6844" t="s">
        <v>13470</v>
      </c>
      <c r="H6844">
        <v>77.332301599999994</v>
      </c>
      <c r="I6844">
        <v>28.549413300000001</v>
      </c>
      <c r="J6844" t="s">
        <v>731</v>
      </c>
      <c r="K6844" t="s">
        <v>28</v>
      </c>
      <c r="L6844" t="s">
        <v>29</v>
      </c>
      <c r="M6844" t="s">
        <v>29</v>
      </c>
      <c r="N6844" t="s">
        <v>29</v>
      </c>
      <c r="O6844" t="s">
        <v>29</v>
      </c>
      <c r="P6844">
        <v>1</v>
      </c>
      <c r="Q6844">
        <v>1</v>
      </c>
      <c r="R6844">
        <v>400</v>
      </c>
      <c r="S6844" t="str">
        <f>IF(Table1[[#This Row],[Average_Cost_for_two]]&lt;500,"Low",IF(Table1[[#This Row],[Average_Cost_for_two]]&lt;=1500,"Medium","High"))</f>
        <v>Low</v>
      </c>
      <c r="T6844">
        <v>1</v>
      </c>
      <c r="U6844">
        <v>2012</v>
      </c>
      <c r="V6844">
        <v>3</v>
      </c>
      <c r="W6844">
        <v>7</v>
      </c>
      <c r="X6844">
        <f>IF(OR(Main!$U6844=0,
       Main!$V6844=0,
       Main!$W6844=0),
   "",
   DATE(Main!$U6844,
        Main!$V6844,
        Main!$W6844)
)</f>
        <v>40975</v>
      </c>
      <c r="Y6844">
        <f>Table1[[#This Row],[Average_Cost_for_two]]*VLOOKUP(Table1[[#This Row],[Currency]],currency!$A$2:$B$10,2,FALSE)</f>
        <v>4.8</v>
      </c>
      <c r="Z6844" t="str">
        <f>VLOOKUP(C6844,country!A:B,2,FALSE)</f>
        <v>India</v>
      </c>
      <c r="AA6844">
        <f t="shared" si="106"/>
        <v>1</v>
      </c>
    </row>
    <row r="6845" spans="1:27" ht="15.75" customHeight="1" x14ac:dyDescent="0.25">
      <c r="A6845">
        <v>18432027</v>
      </c>
      <c r="B6845" t="s">
        <v>13973</v>
      </c>
      <c r="C6845">
        <v>1</v>
      </c>
      <c r="D6845" t="s">
        <v>13426</v>
      </c>
      <c r="E6845" t="s">
        <v>13974</v>
      </c>
      <c r="F6845" t="s">
        <v>11363</v>
      </c>
      <c r="G6845" t="s">
        <v>13476</v>
      </c>
      <c r="H6845">
        <v>77.3102284</v>
      </c>
      <c r="I6845">
        <v>28.5822693</v>
      </c>
      <c r="J6845" t="s">
        <v>27</v>
      </c>
      <c r="K6845" t="s">
        <v>28</v>
      </c>
      <c r="L6845" t="s">
        <v>29</v>
      </c>
      <c r="M6845" t="s">
        <v>29</v>
      </c>
      <c r="N6845" t="s">
        <v>29</v>
      </c>
      <c r="O6845" t="s">
        <v>29</v>
      </c>
      <c r="P6845">
        <v>1</v>
      </c>
      <c r="Q6845">
        <v>1</v>
      </c>
      <c r="R6845">
        <v>300</v>
      </c>
      <c r="S6845" t="str">
        <f>IF(Table1[[#This Row],[Average_Cost_for_two]]&lt;500,"Low",IF(Table1[[#This Row],[Average_Cost_for_two]]&lt;=1500,"Medium","High"))</f>
        <v>Low</v>
      </c>
      <c r="T6845">
        <v>1</v>
      </c>
      <c r="U6845">
        <v>2014</v>
      </c>
      <c r="V6845">
        <v>3</v>
      </c>
      <c r="W6845">
        <v>19</v>
      </c>
      <c r="X6845">
        <f>IF(OR(Main!$U6845=0,
       Main!$V6845=0,
       Main!$W6845=0),
   "",
   DATE(Main!$U6845,
        Main!$V6845,
        Main!$W6845)
)</f>
        <v>41717</v>
      </c>
      <c r="Y6845">
        <f>Table1[[#This Row],[Average_Cost_for_two]]*VLOOKUP(Table1[[#This Row],[Currency]],currency!$A$2:$B$10,2,FALSE)</f>
        <v>3.6</v>
      </c>
      <c r="Z6845" t="str">
        <f>VLOOKUP(C6845,country!A:B,2,FALSE)</f>
        <v>India</v>
      </c>
      <c r="AA6845">
        <f t="shared" si="106"/>
        <v>1</v>
      </c>
    </row>
    <row r="6846" spans="1:27" ht="15.75" customHeight="1" x14ac:dyDescent="0.25">
      <c r="A6846">
        <v>18430892</v>
      </c>
      <c r="B6846" t="s">
        <v>5911</v>
      </c>
      <c r="C6846">
        <v>1</v>
      </c>
      <c r="D6846" t="s">
        <v>13426</v>
      </c>
      <c r="E6846" t="s">
        <v>13975</v>
      </c>
      <c r="F6846" t="s">
        <v>13552</v>
      </c>
      <c r="G6846" t="s">
        <v>13553</v>
      </c>
      <c r="H6846">
        <v>77.326564500000003</v>
      </c>
      <c r="I6846">
        <v>28.5680759</v>
      </c>
      <c r="J6846" t="s">
        <v>3223</v>
      </c>
      <c r="K6846" t="s">
        <v>28</v>
      </c>
      <c r="L6846" t="s">
        <v>29</v>
      </c>
      <c r="M6846" t="s">
        <v>29</v>
      </c>
      <c r="N6846" t="s">
        <v>29</v>
      </c>
      <c r="O6846" t="s">
        <v>29</v>
      </c>
      <c r="P6846">
        <v>1</v>
      </c>
      <c r="Q6846">
        <v>1</v>
      </c>
      <c r="R6846">
        <v>150</v>
      </c>
      <c r="S6846" t="str">
        <f>IF(Table1[[#This Row],[Average_Cost_for_two]]&lt;500,"Low",IF(Table1[[#This Row],[Average_Cost_for_two]]&lt;=1500,"Medium","High"))</f>
        <v>Low</v>
      </c>
      <c r="T6846">
        <v>1</v>
      </c>
      <c r="U6846">
        <v>2015</v>
      </c>
      <c r="V6846">
        <v>3</v>
      </c>
      <c r="W6846">
        <v>2</v>
      </c>
      <c r="X6846">
        <f>IF(OR(Main!$U6846=0,
       Main!$V6846=0,
       Main!$W6846=0),
   "",
   DATE(Main!$U6846,
        Main!$V6846,
        Main!$W6846)
)</f>
        <v>42065</v>
      </c>
      <c r="Y6846">
        <f>Table1[[#This Row],[Average_Cost_for_two]]*VLOOKUP(Table1[[#This Row],[Currency]],currency!$A$2:$B$10,2,FALSE)</f>
        <v>1.8</v>
      </c>
      <c r="Z6846" t="str">
        <f>VLOOKUP(C6846,country!A:B,2,FALSE)</f>
        <v>India</v>
      </c>
      <c r="AA6846">
        <f t="shared" si="106"/>
        <v>1</v>
      </c>
    </row>
    <row r="6847" spans="1:27" ht="15.75" customHeight="1" x14ac:dyDescent="0.25">
      <c r="A6847">
        <v>18254314</v>
      </c>
      <c r="B6847" t="s">
        <v>13976</v>
      </c>
      <c r="C6847">
        <v>1</v>
      </c>
      <c r="D6847" t="s">
        <v>13426</v>
      </c>
      <c r="E6847" t="s">
        <v>13609</v>
      </c>
      <c r="F6847" t="s">
        <v>11363</v>
      </c>
      <c r="G6847" t="s">
        <v>13476</v>
      </c>
      <c r="H6847">
        <v>0</v>
      </c>
      <c r="I6847">
        <v>0</v>
      </c>
      <c r="J6847" t="s">
        <v>523</v>
      </c>
      <c r="K6847" t="s">
        <v>28</v>
      </c>
      <c r="L6847" t="s">
        <v>29</v>
      </c>
      <c r="M6847" t="s">
        <v>29</v>
      </c>
      <c r="N6847" t="s">
        <v>29</v>
      </c>
      <c r="O6847" t="s">
        <v>29</v>
      </c>
      <c r="P6847">
        <v>1</v>
      </c>
      <c r="Q6847">
        <v>1</v>
      </c>
      <c r="R6847">
        <v>200</v>
      </c>
      <c r="S6847" t="str">
        <f>IF(Table1[[#This Row],[Average_Cost_for_two]]&lt;500,"Low",IF(Table1[[#This Row],[Average_Cost_for_two]]&lt;=1500,"Medium","High"))</f>
        <v>Low</v>
      </c>
      <c r="T6847">
        <v>1</v>
      </c>
      <c r="U6847">
        <v>2015</v>
      </c>
      <c r="V6847">
        <v>2</v>
      </c>
      <c r="W6847">
        <v>2</v>
      </c>
      <c r="X6847">
        <f>IF(OR(Main!$U6847=0,
       Main!$V6847=0,
       Main!$W6847=0),
   "",
   DATE(Main!$U6847,
        Main!$V6847,
        Main!$W6847)
)</f>
        <v>42037</v>
      </c>
      <c r="Y6847">
        <f>Table1[[#This Row],[Average_Cost_for_two]]*VLOOKUP(Table1[[#This Row],[Currency]],currency!$A$2:$B$10,2,FALSE)</f>
        <v>2.4</v>
      </c>
      <c r="Z6847" t="str">
        <f>VLOOKUP(C6847,country!A:B,2,FALSE)</f>
        <v>India</v>
      </c>
      <c r="AA6847">
        <f t="shared" si="106"/>
        <v>1</v>
      </c>
    </row>
    <row r="6848" spans="1:27" ht="15.75" customHeight="1" x14ac:dyDescent="0.25">
      <c r="A6848">
        <v>18409182</v>
      </c>
      <c r="B6848" t="s">
        <v>1390</v>
      </c>
      <c r="C6848">
        <v>1</v>
      </c>
      <c r="D6848" t="s">
        <v>13426</v>
      </c>
      <c r="E6848" t="s">
        <v>13977</v>
      </c>
      <c r="F6848" t="s">
        <v>11509</v>
      </c>
      <c r="G6848" t="s">
        <v>13978</v>
      </c>
      <c r="H6848">
        <v>77.338664499999993</v>
      </c>
      <c r="I6848">
        <v>28.592184100000001</v>
      </c>
      <c r="J6848" t="s">
        <v>523</v>
      </c>
      <c r="K6848" t="s">
        <v>28</v>
      </c>
      <c r="L6848" t="s">
        <v>29</v>
      </c>
      <c r="M6848" t="s">
        <v>29</v>
      </c>
      <c r="N6848" t="s">
        <v>29</v>
      </c>
      <c r="O6848" t="s">
        <v>29</v>
      </c>
      <c r="P6848">
        <v>1</v>
      </c>
      <c r="Q6848">
        <v>1</v>
      </c>
      <c r="R6848">
        <v>250</v>
      </c>
      <c r="S6848" t="str">
        <f>IF(Table1[[#This Row],[Average_Cost_for_two]]&lt;500,"Low",IF(Table1[[#This Row],[Average_Cost_for_two]]&lt;=1500,"Medium","High"))</f>
        <v>Low</v>
      </c>
      <c r="T6848">
        <v>1</v>
      </c>
      <c r="U6848">
        <v>2012</v>
      </c>
      <c r="V6848">
        <v>2</v>
      </c>
      <c r="W6848">
        <v>25</v>
      </c>
      <c r="X6848">
        <f>IF(OR(Main!$U6848=0,
       Main!$V6848=0,
       Main!$W6848=0),
   "",
   DATE(Main!$U6848,
        Main!$V6848,
        Main!$W6848)
)</f>
        <v>40964</v>
      </c>
      <c r="Y6848">
        <f>Table1[[#This Row],[Average_Cost_for_two]]*VLOOKUP(Table1[[#This Row],[Currency]],currency!$A$2:$B$10,2,FALSE)</f>
        <v>3</v>
      </c>
      <c r="Z6848" t="str">
        <f>VLOOKUP(C6848,country!A:B,2,FALSE)</f>
        <v>India</v>
      </c>
      <c r="AA6848">
        <f t="shared" si="106"/>
        <v>1</v>
      </c>
    </row>
    <row r="6849" spans="1:27" ht="15.75" customHeight="1" x14ac:dyDescent="0.25">
      <c r="A6849">
        <v>18439523</v>
      </c>
      <c r="B6849" t="s">
        <v>13979</v>
      </c>
      <c r="C6849">
        <v>1</v>
      </c>
      <c r="D6849" t="s">
        <v>13426</v>
      </c>
      <c r="E6849" t="s">
        <v>13980</v>
      </c>
      <c r="F6849" t="s">
        <v>13513</v>
      </c>
      <c r="G6849" t="s">
        <v>13514</v>
      </c>
      <c r="H6849">
        <v>77.3813897</v>
      </c>
      <c r="I6849">
        <v>28.5659688</v>
      </c>
      <c r="J6849" t="s">
        <v>927</v>
      </c>
      <c r="K6849" t="s">
        <v>28</v>
      </c>
      <c r="L6849" t="s">
        <v>29</v>
      </c>
      <c r="M6849" t="s">
        <v>29</v>
      </c>
      <c r="N6849" t="s">
        <v>29</v>
      </c>
      <c r="O6849" t="s">
        <v>29</v>
      </c>
      <c r="P6849">
        <v>1</v>
      </c>
      <c r="Q6849">
        <v>1</v>
      </c>
      <c r="R6849">
        <v>250</v>
      </c>
      <c r="S6849" t="str">
        <f>IF(Table1[[#This Row],[Average_Cost_for_two]]&lt;500,"Low",IF(Table1[[#This Row],[Average_Cost_for_two]]&lt;=1500,"Medium","High"))</f>
        <v>Low</v>
      </c>
      <c r="T6849">
        <v>1</v>
      </c>
      <c r="U6849">
        <v>2011</v>
      </c>
      <c r="V6849">
        <v>2</v>
      </c>
      <c r="W6849">
        <v>17</v>
      </c>
      <c r="X6849">
        <f>IF(OR(Main!$U6849=0,
       Main!$V6849=0,
       Main!$W6849=0),
   "",
   DATE(Main!$U6849,
        Main!$V6849,
        Main!$W6849)
)</f>
        <v>40591</v>
      </c>
      <c r="Y6849">
        <f>Table1[[#This Row],[Average_Cost_for_two]]*VLOOKUP(Table1[[#This Row],[Currency]],currency!$A$2:$B$10,2,FALSE)</f>
        <v>3</v>
      </c>
      <c r="Z6849" t="str">
        <f>VLOOKUP(C6849,country!A:B,2,FALSE)</f>
        <v>India</v>
      </c>
      <c r="AA6849">
        <f t="shared" si="106"/>
        <v>1</v>
      </c>
    </row>
    <row r="6850" spans="1:27" ht="15.75" customHeight="1" x14ac:dyDescent="0.25">
      <c r="A6850">
        <v>18440390</v>
      </c>
      <c r="B6850" t="s">
        <v>776</v>
      </c>
      <c r="C6850">
        <v>1</v>
      </c>
      <c r="D6850" t="s">
        <v>13426</v>
      </c>
      <c r="E6850" t="s">
        <v>13981</v>
      </c>
      <c r="F6850" t="s">
        <v>13598</v>
      </c>
      <c r="G6850" t="s">
        <v>13599</v>
      </c>
      <c r="H6850">
        <v>77.508507800000004</v>
      </c>
      <c r="I6850">
        <v>28.464724400000001</v>
      </c>
      <c r="J6850" t="s">
        <v>480</v>
      </c>
      <c r="K6850" t="s">
        <v>28</v>
      </c>
      <c r="L6850" t="s">
        <v>29</v>
      </c>
      <c r="M6850" t="s">
        <v>29</v>
      </c>
      <c r="N6850" t="s">
        <v>29</v>
      </c>
      <c r="O6850" t="s">
        <v>29</v>
      </c>
      <c r="P6850">
        <v>1</v>
      </c>
      <c r="Q6850">
        <v>1</v>
      </c>
      <c r="R6850">
        <v>400</v>
      </c>
      <c r="S6850" t="str">
        <f>IF(Table1[[#This Row],[Average_Cost_for_two]]&lt;500,"Low",IF(Table1[[#This Row],[Average_Cost_for_two]]&lt;=1500,"Medium","High"))</f>
        <v>Low</v>
      </c>
      <c r="T6850">
        <v>1</v>
      </c>
      <c r="U6850">
        <v>2011</v>
      </c>
      <c r="V6850">
        <v>1</v>
      </c>
      <c r="W6850">
        <v>12</v>
      </c>
      <c r="X6850">
        <f>IF(OR(Main!$U6850=0,
       Main!$V6850=0,
       Main!$W6850=0),
   "",
   DATE(Main!$U6850,
        Main!$V6850,
        Main!$W6850)
)</f>
        <v>40555</v>
      </c>
      <c r="Y6850">
        <f>Table1[[#This Row],[Average_Cost_for_two]]*VLOOKUP(Table1[[#This Row],[Currency]],currency!$A$2:$B$10,2,FALSE)</f>
        <v>4.8</v>
      </c>
      <c r="Z6850" t="str">
        <f>VLOOKUP(C6850,country!A:B,2,FALSE)</f>
        <v>India</v>
      </c>
      <c r="AA6850">
        <f t="shared" ref="AA6850:AA6913" si="107">ROUNDUP(V6850/3,0)</f>
        <v>1</v>
      </c>
    </row>
    <row r="6851" spans="1:27" ht="15.75" customHeight="1" x14ac:dyDescent="0.25">
      <c r="A6851">
        <v>18432198</v>
      </c>
      <c r="B6851" t="s">
        <v>9849</v>
      </c>
      <c r="C6851">
        <v>1</v>
      </c>
      <c r="D6851" t="s">
        <v>13426</v>
      </c>
      <c r="E6851" t="s">
        <v>13982</v>
      </c>
      <c r="F6851" t="s">
        <v>13565</v>
      </c>
      <c r="G6851" t="s">
        <v>13566</v>
      </c>
      <c r="H6851">
        <v>77.334910199999996</v>
      </c>
      <c r="I6851">
        <v>28.564380799999999</v>
      </c>
      <c r="J6851" t="s">
        <v>523</v>
      </c>
      <c r="K6851" t="s">
        <v>28</v>
      </c>
      <c r="L6851" t="s">
        <v>29</v>
      </c>
      <c r="M6851" t="s">
        <v>29</v>
      </c>
      <c r="N6851" t="s">
        <v>29</v>
      </c>
      <c r="O6851" t="s">
        <v>29</v>
      </c>
      <c r="P6851">
        <v>1</v>
      </c>
      <c r="Q6851">
        <v>1</v>
      </c>
      <c r="R6851">
        <v>100</v>
      </c>
      <c r="S6851" t="str">
        <f>IF(Table1[[#This Row],[Average_Cost_for_two]]&lt;500,"Low",IF(Table1[[#This Row],[Average_Cost_for_two]]&lt;=1500,"Medium","High"))</f>
        <v>Low</v>
      </c>
      <c r="T6851">
        <v>1</v>
      </c>
      <c r="U6851">
        <v>2017</v>
      </c>
      <c r="V6851">
        <v>1</v>
      </c>
      <c r="W6851">
        <v>18</v>
      </c>
      <c r="X6851">
        <f>IF(OR(Main!$U6851=0,
       Main!$V6851=0,
       Main!$W6851=0),
   "",
   DATE(Main!$U6851,
        Main!$V6851,
        Main!$W6851)
)</f>
        <v>42753</v>
      </c>
      <c r="Y6851">
        <f>Table1[[#This Row],[Average_Cost_for_two]]*VLOOKUP(Table1[[#This Row],[Currency]],currency!$A$2:$B$10,2,FALSE)</f>
        <v>1.2</v>
      </c>
      <c r="Z6851" t="str">
        <f>VLOOKUP(C6851,country!A:B,2,FALSE)</f>
        <v>India</v>
      </c>
      <c r="AA6851">
        <f t="shared" si="107"/>
        <v>1</v>
      </c>
    </row>
    <row r="6852" spans="1:27" ht="15.75" customHeight="1" x14ac:dyDescent="0.25">
      <c r="A6852">
        <v>18322688</v>
      </c>
      <c r="B6852" t="s">
        <v>358</v>
      </c>
      <c r="C6852">
        <v>1</v>
      </c>
      <c r="D6852" t="s">
        <v>13426</v>
      </c>
      <c r="E6852" t="s">
        <v>13983</v>
      </c>
      <c r="F6852" t="s">
        <v>13533</v>
      </c>
      <c r="G6852" t="s">
        <v>13534</v>
      </c>
      <c r="H6852">
        <v>77.372234199999994</v>
      </c>
      <c r="I6852">
        <v>28.586010000000002</v>
      </c>
      <c r="J6852" t="s">
        <v>27</v>
      </c>
      <c r="K6852" t="s">
        <v>28</v>
      </c>
      <c r="L6852" t="s">
        <v>29</v>
      </c>
      <c r="M6852" t="s">
        <v>29</v>
      </c>
      <c r="N6852" t="s">
        <v>29</v>
      </c>
      <c r="O6852" t="s">
        <v>29</v>
      </c>
      <c r="P6852">
        <v>1</v>
      </c>
      <c r="Q6852">
        <v>1</v>
      </c>
      <c r="R6852">
        <v>150</v>
      </c>
      <c r="S6852" t="str">
        <f>IF(Table1[[#This Row],[Average_Cost_for_two]]&lt;500,"Low",IF(Table1[[#This Row],[Average_Cost_for_two]]&lt;=1500,"Medium","High"))</f>
        <v>Low</v>
      </c>
      <c r="T6852">
        <v>1</v>
      </c>
      <c r="U6852">
        <v>2014</v>
      </c>
      <c r="V6852">
        <v>1</v>
      </c>
      <c r="W6852">
        <v>2</v>
      </c>
      <c r="X6852">
        <f>IF(OR(Main!$U6852=0,
       Main!$V6852=0,
       Main!$W6852=0),
   "",
   DATE(Main!$U6852,
        Main!$V6852,
        Main!$W6852)
)</f>
        <v>41641</v>
      </c>
      <c r="Y6852">
        <f>Table1[[#This Row],[Average_Cost_for_two]]*VLOOKUP(Table1[[#This Row],[Currency]],currency!$A$2:$B$10,2,FALSE)</f>
        <v>1.8</v>
      </c>
      <c r="Z6852" t="str">
        <f>VLOOKUP(C6852,country!A:B,2,FALSE)</f>
        <v>India</v>
      </c>
      <c r="AA6852">
        <f t="shared" si="107"/>
        <v>1</v>
      </c>
    </row>
    <row r="6853" spans="1:27" ht="15.75" customHeight="1" x14ac:dyDescent="0.25">
      <c r="A6853">
        <v>18459896</v>
      </c>
      <c r="B6853" t="s">
        <v>13984</v>
      </c>
      <c r="C6853">
        <v>1</v>
      </c>
      <c r="D6853" t="s">
        <v>13426</v>
      </c>
      <c r="E6853" t="s">
        <v>13985</v>
      </c>
      <c r="F6853" t="s">
        <v>13583</v>
      </c>
      <c r="G6853" t="s">
        <v>13584</v>
      </c>
      <c r="H6853">
        <v>0</v>
      </c>
      <c r="I6853">
        <v>0</v>
      </c>
      <c r="J6853" t="s">
        <v>523</v>
      </c>
      <c r="K6853" t="s">
        <v>28</v>
      </c>
      <c r="L6853" t="s">
        <v>29</v>
      </c>
      <c r="M6853" t="s">
        <v>29</v>
      </c>
      <c r="N6853" t="s">
        <v>29</v>
      </c>
      <c r="O6853" t="s">
        <v>29</v>
      </c>
      <c r="P6853">
        <v>1</v>
      </c>
      <c r="Q6853">
        <v>1</v>
      </c>
      <c r="R6853">
        <v>200</v>
      </c>
      <c r="S6853" t="str">
        <f>IF(Table1[[#This Row],[Average_Cost_for_two]]&lt;500,"Low",IF(Table1[[#This Row],[Average_Cost_for_two]]&lt;=1500,"Medium","High"))</f>
        <v>Low</v>
      </c>
      <c r="T6853">
        <v>1</v>
      </c>
      <c r="U6853">
        <v>2017</v>
      </c>
      <c r="V6853">
        <v>1</v>
      </c>
      <c r="W6853">
        <v>4</v>
      </c>
      <c r="X6853">
        <f>IF(OR(Main!$U6853=0,
       Main!$V6853=0,
       Main!$W6853=0),
   "",
   DATE(Main!$U6853,
        Main!$V6853,
        Main!$W6853)
)</f>
        <v>42739</v>
      </c>
      <c r="Y6853">
        <f>Table1[[#This Row],[Average_Cost_for_two]]*VLOOKUP(Table1[[#This Row],[Currency]],currency!$A$2:$B$10,2,FALSE)</f>
        <v>2.4</v>
      </c>
      <c r="Z6853" t="str">
        <f>VLOOKUP(C6853,country!A:B,2,FALSE)</f>
        <v>India</v>
      </c>
      <c r="AA6853">
        <f t="shared" si="107"/>
        <v>1</v>
      </c>
    </row>
    <row r="6854" spans="1:27" ht="15.75" customHeight="1" x14ac:dyDescent="0.25">
      <c r="A6854">
        <v>18383484</v>
      </c>
      <c r="B6854" t="s">
        <v>6844</v>
      </c>
      <c r="C6854">
        <v>1</v>
      </c>
      <c r="D6854" t="s">
        <v>13426</v>
      </c>
      <c r="E6854" t="s">
        <v>13730</v>
      </c>
      <c r="F6854" t="s">
        <v>13428</v>
      </c>
      <c r="G6854" t="s">
        <v>13429</v>
      </c>
      <c r="H6854">
        <v>77.353663400000002</v>
      </c>
      <c r="I6854">
        <v>28.574308599999998</v>
      </c>
      <c r="J6854" t="s">
        <v>715</v>
      </c>
      <c r="K6854" t="s">
        <v>28</v>
      </c>
      <c r="L6854" t="s">
        <v>29</v>
      </c>
      <c r="M6854" t="s">
        <v>29</v>
      </c>
      <c r="N6854" t="s">
        <v>29</v>
      </c>
      <c r="O6854" t="s">
        <v>29</v>
      </c>
      <c r="P6854">
        <v>1</v>
      </c>
      <c r="Q6854">
        <v>1</v>
      </c>
      <c r="R6854">
        <v>300</v>
      </c>
      <c r="S6854" t="str">
        <f>IF(Table1[[#This Row],[Average_Cost_for_two]]&lt;500,"Low",IF(Table1[[#This Row],[Average_Cost_for_two]]&lt;=1500,"Medium","High"))</f>
        <v>Low</v>
      </c>
      <c r="T6854">
        <v>1</v>
      </c>
      <c r="U6854">
        <v>2015</v>
      </c>
      <c r="V6854">
        <v>12</v>
      </c>
      <c r="W6854">
        <v>20</v>
      </c>
      <c r="X6854">
        <f>IF(OR(Main!$U6854=0,
       Main!$V6854=0,
       Main!$W6854=0),
   "",
   DATE(Main!$U6854,
        Main!$V6854,
        Main!$W6854)
)</f>
        <v>42358</v>
      </c>
      <c r="Y6854">
        <f>Table1[[#This Row],[Average_Cost_for_two]]*VLOOKUP(Table1[[#This Row],[Currency]],currency!$A$2:$B$10,2,FALSE)</f>
        <v>3.6</v>
      </c>
      <c r="Z6854" t="str">
        <f>VLOOKUP(C6854,country!A:B,2,FALSE)</f>
        <v>India</v>
      </c>
      <c r="AA6854">
        <f t="shared" si="107"/>
        <v>4</v>
      </c>
    </row>
    <row r="6855" spans="1:27" ht="15.75" customHeight="1" x14ac:dyDescent="0.25">
      <c r="A6855">
        <v>7982</v>
      </c>
      <c r="B6855" t="s">
        <v>13986</v>
      </c>
      <c r="C6855">
        <v>1</v>
      </c>
      <c r="D6855" t="s">
        <v>13426</v>
      </c>
      <c r="E6855" t="s">
        <v>13987</v>
      </c>
      <c r="F6855" t="s">
        <v>13668</v>
      </c>
      <c r="G6855" t="s">
        <v>13669</v>
      </c>
      <c r="H6855">
        <v>77.323603000000006</v>
      </c>
      <c r="I6855">
        <v>28.573803099999999</v>
      </c>
      <c r="J6855" t="s">
        <v>722</v>
      </c>
      <c r="K6855" t="s">
        <v>28</v>
      </c>
      <c r="L6855" t="s">
        <v>29</v>
      </c>
      <c r="M6855" t="s">
        <v>29</v>
      </c>
      <c r="N6855" t="s">
        <v>29</v>
      </c>
      <c r="O6855" t="s">
        <v>29</v>
      </c>
      <c r="P6855">
        <v>1</v>
      </c>
      <c r="Q6855">
        <v>1</v>
      </c>
      <c r="R6855">
        <v>150</v>
      </c>
      <c r="S6855" t="str">
        <f>IF(Table1[[#This Row],[Average_Cost_for_two]]&lt;500,"Low",IF(Table1[[#This Row],[Average_Cost_for_two]]&lt;=1500,"Medium","High"))</f>
        <v>Low</v>
      </c>
      <c r="T6855">
        <v>1</v>
      </c>
      <c r="U6855">
        <v>2018</v>
      </c>
      <c r="V6855">
        <v>12</v>
      </c>
      <c r="W6855">
        <v>11</v>
      </c>
      <c r="X6855">
        <f>IF(OR(Main!$U6855=0,
       Main!$V6855=0,
       Main!$W6855=0),
   "",
   DATE(Main!$U6855,
        Main!$V6855,
        Main!$W6855)
)</f>
        <v>43445</v>
      </c>
      <c r="Y6855">
        <f>Table1[[#This Row],[Average_Cost_for_two]]*VLOOKUP(Table1[[#This Row],[Currency]],currency!$A$2:$B$10,2,FALSE)</f>
        <v>1.8</v>
      </c>
      <c r="Z6855" t="str">
        <f>VLOOKUP(C6855,country!A:B,2,FALSE)</f>
        <v>India</v>
      </c>
      <c r="AA6855">
        <f t="shared" si="107"/>
        <v>4</v>
      </c>
    </row>
    <row r="6856" spans="1:27" ht="15.75" customHeight="1" x14ac:dyDescent="0.25">
      <c r="A6856">
        <v>18433854</v>
      </c>
      <c r="B6856" t="s">
        <v>13988</v>
      </c>
      <c r="C6856">
        <v>1</v>
      </c>
      <c r="D6856" t="s">
        <v>13426</v>
      </c>
      <c r="E6856" t="s">
        <v>13989</v>
      </c>
      <c r="F6856" t="s">
        <v>13990</v>
      </c>
      <c r="G6856" t="s">
        <v>13991</v>
      </c>
      <c r="H6856">
        <v>77.354154879999996</v>
      </c>
      <c r="I6856">
        <v>28.587913390000001</v>
      </c>
      <c r="J6856" t="s">
        <v>1104</v>
      </c>
      <c r="K6856" t="s">
        <v>28</v>
      </c>
      <c r="L6856" t="s">
        <v>29</v>
      </c>
      <c r="M6856" t="s">
        <v>29</v>
      </c>
      <c r="N6856" t="s">
        <v>29</v>
      </c>
      <c r="O6856" t="s">
        <v>29</v>
      </c>
      <c r="P6856">
        <v>1</v>
      </c>
      <c r="Q6856">
        <v>1</v>
      </c>
      <c r="R6856">
        <v>300</v>
      </c>
      <c r="S6856" t="str">
        <f>IF(Table1[[#This Row],[Average_Cost_for_two]]&lt;500,"Low",IF(Table1[[#This Row],[Average_Cost_for_two]]&lt;=1500,"Medium","High"))</f>
        <v>Low</v>
      </c>
      <c r="T6856">
        <v>1</v>
      </c>
      <c r="U6856">
        <v>2018</v>
      </c>
      <c r="V6856">
        <v>12</v>
      </c>
      <c r="W6856">
        <v>9</v>
      </c>
      <c r="X6856">
        <f>IF(OR(Main!$U6856=0,
       Main!$V6856=0,
       Main!$W6856=0),
   "",
   DATE(Main!$U6856,
        Main!$V6856,
        Main!$W6856)
)</f>
        <v>43443</v>
      </c>
      <c r="Y6856">
        <f>Table1[[#This Row],[Average_Cost_for_two]]*VLOOKUP(Table1[[#This Row],[Currency]],currency!$A$2:$B$10,2,FALSE)</f>
        <v>3.6</v>
      </c>
      <c r="Z6856" t="str">
        <f>VLOOKUP(C6856,country!A:B,2,FALSE)</f>
        <v>India</v>
      </c>
      <c r="AA6856">
        <f t="shared" si="107"/>
        <v>4</v>
      </c>
    </row>
    <row r="6857" spans="1:27" ht="15.75" customHeight="1" x14ac:dyDescent="0.25">
      <c r="A6857">
        <v>18456765</v>
      </c>
      <c r="B6857" t="s">
        <v>13992</v>
      </c>
      <c r="C6857">
        <v>1</v>
      </c>
      <c r="D6857" t="s">
        <v>13426</v>
      </c>
      <c r="E6857" t="s">
        <v>13993</v>
      </c>
      <c r="F6857" t="s">
        <v>11528</v>
      </c>
      <c r="G6857" t="s">
        <v>13616</v>
      </c>
      <c r="H6857">
        <v>0</v>
      </c>
      <c r="I6857">
        <v>0</v>
      </c>
      <c r="J6857" t="s">
        <v>877</v>
      </c>
      <c r="K6857" t="s">
        <v>28</v>
      </c>
      <c r="L6857" t="s">
        <v>29</v>
      </c>
      <c r="M6857" t="s">
        <v>29</v>
      </c>
      <c r="N6857" t="s">
        <v>29</v>
      </c>
      <c r="O6857" t="s">
        <v>29</v>
      </c>
      <c r="P6857">
        <v>1</v>
      </c>
      <c r="Q6857">
        <v>1</v>
      </c>
      <c r="R6857">
        <v>200</v>
      </c>
      <c r="S6857" t="str">
        <f>IF(Table1[[#This Row],[Average_Cost_for_two]]&lt;500,"Low",IF(Table1[[#This Row],[Average_Cost_for_two]]&lt;=1500,"Medium","High"))</f>
        <v>Low</v>
      </c>
      <c r="T6857">
        <v>1</v>
      </c>
      <c r="U6857">
        <v>2017</v>
      </c>
      <c r="V6857">
        <v>12</v>
      </c>
      <c r="W6857">
        <v>23</v>
      </c>
      <c r="X6857">
        <f>IF(OR(Main!$U6857=0,
       Main!$V6857=0,
       Main!$W6857=0),
   "",
   DATE(Main!$U6857,
        Main!$V6857,
        Main!$W6857)
)</f>
        <v>43092</v>
      </c>
      <c r="Y6857">
        <f>Table1[[#This Row],[Average_Cost_for_two]]*VLOOKUP(Table1[[#This Row],[Currency]],currency!$A$2:$B$10,2,FALSE)</f>
        <v>2.4</v>
      </c>
      <c r="Z6857" t="str">
        <f>VLOOKUP(C6857,country!A:B,2,FALSE)</f>
        <v>India</v>
      </c>
      <c r="AA6857">
        <f t="shared" si="107"/>
        <v>4</v>
      </c>
    </row>
    <row r="6858" spans="1:27" ht="15.75" customHeight="1" x14ac:dyDescent="0.25">
      <c r="A6858">
        <v>18435308</v>
      </c>
      <c r="B6858" t="s">
        <v>13994</v>
      </c>
      <c r="C6858">
        <v>1</v>
      </c>
      <c r="D6858" t="s">
        <v>13426</v>
      </c>
      <c r="E6858" t="s">
        <v>13995</v>
      </c>
      <c r="F6858" t="s">
        <v>13400</v>
      </c>
      <c r="G6858" t="s">
        <v>13580</v>
      </c>
      <c r="H6858">
        <v>77.362363599999995</v>
      </c>
      <c r="I6858">
        <v>28.59562</v>
      </c>
      <c r="J6858" t="s">
        <v>480</v>
      </c>
      <c r="K6858" t="s">
        <v>28</v>
      </c>
      <c r="L6858" t="s">
        <v>29</v>
      </c>
      <c r="M6858" t="s">
        <v>29</v>
      </c>
      <c r="N6858" t="s">
        <v>29</v>
      </c>
      <c r="O6858" t="s">
        <v>29</v>
      </c>
      <c r="P6858">
        <v>1</v>
      </c>
      <c r="Q6858">
        <v>1</v>
      </c>
      <c r="R6858">
        <v>400</v>
      </c>
      <c r="S6858" t="str">
        <f>IF(Table1[[#This Row],[Average_Cost_for_two]]&lt;500,"Low",IF(Table1[[#This Row],[Average_Cost_for_two]]&lt;=1500,"Medium","High"))</f>
        <v>Low</v>
      </c>
      <c r="T6858">
        <v>1</v>
      </c>
      <c r="U6858">
        <v>2017</v>
      </c>
      <c r="V6858">
        <v>12</v>
      </c>
      <c r="W6858">
        <v>1</v>
      </c>
      <c r="X6858">
        <f>IF(OR(Main!$U6858=0,
       Main!$V6858=0,
       Main!$W6858=0),
   "",
   DATE(Main!$U6858,
        Main!$V6858,
        Main!$W6858)
)</f>
        <v>43070</v>
      </c>
      <c r="Y6858">
        <f>Table1[[#This Row],[Average_Cost_for_two]]*VLOOKUP(Table1[[#This Row],[Currency]],currency!$A$2:$B$10,2,FALSE)</f>
        <v>4.8</v>
      </c>
      <c r="Z6858" t="str">
        <f>VLOOKUP(C6858,country!A:B,2,FALSE)</f>
        <v>India</v>
      </c>
      <c r="AA6858">
        <f t="shared" si="107"/>
        <v>4</v>
      </c>
    </row>
    <row r="6859" spans="1:27" ht="15.75" customHeight="1" x14ac:dyDescent="0.25">
      <c r="A6859">
        <v>18439527</v>
      </c>
      <c r="B6859" t="s">
        <v>13996</v>
      </c>
      <c r="C6859">
        <v>1</v>
      </c>
      <c r="D6859" t="s">
        <v>13426</v>
      </c>
      <c r="E6859" t="s">
        <v>13997</v>
      </c>
      <c r="F6859" t="s">
        <v>13513</v>
      </c>
      <c r="G6859" t="s">
        <v>13514</v>
      </c>
      <c r="H6859">
        <v>77.381669200000005</v>
      </c>
      <c r="I6859">
        <v>28.5663512</v>
      </c>
      <c r="J6859" t="s">
        <v>706</v>
      </c>
      <c r="K6859" t="s">
        <v>28</v>
      </c>
      <c r="L6859" t="s">
        <v>29</v>
      </c>
      <c r="M6859" t="s">
        <v>29</v>
      </c>
      <c r="N6859" t="s">
        <v>29</v>
      </c>
      <c r="O6859" t="s">
        <v>29</v>
      </c>
      <c r="P6859">
        <v>1</v>
      </c>
      <c r="Q6859">
        <v>1</v>
      </c>
      <c r="R6859">
        <v>200</v>
      </c>
      <c r="S6859" t="str">
        <f>IF(Table1[[#This Row],[Average_Cost_for_two]]&lt;500,"Low",IF(Table1[[#This Row],[Average_Cost_for_two]]&lt;=1500,"Medium","High"))</f>
        <v>Low</v>
      </c>
      <c r="T6859">
        <v>1</v>
      </c>
      <c r="U6859">
        <v>2015</v>
      </c>
      <c r="V6859">
        <v>12</v>
      </c>
      <c r="W6859">
        <v>8</v>
      </c>
      <c r="X6859">
        <f>IF(OR(Main!$U6859=0,
       Main!$V6859=0,
       Main!$W6859=0),
   "",
   DATE(Main!$U6859,
        Main!$V6859,
        Main!$W6859)
)</f>
        <v>42346</v>
      </c>
      <c r="Y6859">
        <f>Table1[[#This Row],[Average_Cost_for_two]]*VLOOKUP(Table1[[#This Row],[Currency]],currency!$A$2:$B$10,2,FALSE)</f>
        <v>2.4</v>
      </c>
      <c r="Z6859" t="str">
        <f>VLOOKUP(C6859,country!A:B,2,FALSE)</f>
        <v>India</v>
      </c>
      <c r="AA6859">
        <f t="shared" si="107"/>
        <v>4</v>
      </c>
    </row>
    <row r="6860" spans="1:27" ht="15.75" customHeight="1" x14ac:dyDescent="0.25">
      <c r="A6860">
        <v>18126101</v>
      </c>
      <c r="B6860" t="s">
        <v>13998</v>
      </c>
      <c r="C6860">
        <v>1</v>
      </c>
      <c r="D6860" t="s">
        <v>13426</v>
      </c>
      <c r="E6860" t="s">
        <v>13999</v>
      </c>
      <c r="F6860" t="s">
        <v>13601</v>
      </c>
      <c r="G6860" t="s">
        <v>13602</v>
      </c>
      <c r="H6860">
        <v>77.332386400000004</v>
      </c>
      <c r="I6860">
        <v>28.591481600000002</v>
      </c>
      <c r="J6860" t="s">
        <v>27</v>
      </c>
      <c r="K6860" t="s">
        <v>28</v>
      </c>
      <c r="L6860" t="s">
        <v>29</v>
      </c>
      <c r="M6860" t="s">
        <v>29</v>
      </c>
      <c r="N6860" t="s">
        <v>29</v>
      </c>
      <c r="O6860" t="s">
        <v>29</v>
      </c>
      <c r="P6860">
        <v>1</v>
      </c>
      <c r="Q6860">
        <v>1</v>
      </c>
      <c r="R6860">
        <v>350</v>
      </c>
      <c r="S6860" t="str">
        <f>IF(Table1[[#This Row],[Average_Cost_for_two]]&lt;500,"Low",IF(Table1[[#This Row],[Average_Cost_for_two]]&lt;=1500,"Medium","High"))</f>
        <v>Low</v>
      </c>
      <c r="T6860">
        <v>1</v>
      </c>
      <c r="U6860">
        <v>2015</v>
      </c>
      <c r="V6860">
        <v>11</v>
      </c>
      <c r="W6860">
        <v>13</v>
      </c>
      <c r="X6860">
        <f>IF(OR(Main!$U6860=0,
       Main!$V6860=0,
       Main!$W6860=0),
   "",
   DATE(Main!$U6860,
        Main!$V6860,
        Main!$W6860)
)</f>
        <v>42321</v>
      </c>
      <c r="Y6860">
        <f>Table1[[#This Row],[Average_Cost_for_two]]*VLOOKUP(Table1[[#This Row],[Currency]],currency!$A$2:$B$10,2,FALSE)</f>
        <v>4.2</v>
      </c>
      <c r="Z6860" t="str">
        <f>VLOOKUP(C6860,country!A:B,2,FALSE)</f>
        <v>India</v>
      </c>
      <c r="AA6860">
        <f t="shared" si="107"/>
        <v>4</v>
      </c>
    </row>
    <row r="6861" spans="1:27" ht="15.75" customHeight="1" x14ac:dyDescent="0.25">
      <c r="A6861">
        <v>18441772</v>
      </c>
      <c r="B6861" t="s">
        <v>14000</v>
      </c>
      <c r="C6861">
        <v>1</v>
      </c>
      <c r="D6861" t="s">
        <v>13426</v>
      </c>
      <c r="E6861" t="s">
        <v>14001</v>
      </c>
      <c r="F6861" t="s">
        <v>12539</v>
      </c>
      <c r="G6861" t="s">
        <v>13443</v>
      </c>
      <c r="H6861">
        <v>77.338690099999994</v>
      </c>
      <c r="I6861">
        <v>28.5923266</v>
      </c>
      <c r="J6861" t="s">
        <v>27</v>
      </c>
      <c r="K6861" t="s">
        <v>28</v>
      </c>
      <c r="L6861" t="s">
        <v>29</v>
      </c>
      <c r="M6861" t="s">
        <v>36</v>
      </c>
      <c r="N6861" t="s">
        <v>29</v>
      </c>
      <c r="O6861" t="s">
        <v>29</v>
      </c>
      <c r="P6861">
        <v>1</v>
      </c>
      <c r="Q6861">
        <v>1</v>
      </c>
      <c r="R6861">
        <v>200</v>
      </c>
      <c r="S6861" t="str">
        <f>IF(Table1[[#This Row],[Average_Cost_for_two]]&lt;500,"Low",IF(Table1[[#This Row],[Average_Cost_for_two]]&lt;=1500,"Medium","High"))</f>
        <v>Low</v>
      </c>
      <c r="T6861">
        <v>1</v>
      </c>
      <c r="U6861">
        <v>2010</v>
      </c>
      <c r="V6861">
        <v>11</v>
      </c>
      <c r="W6861">
        <v>25</v>
      </c>
      <c r="X6861">
        <f>IF(OR(Main!$U6861=0,
       Main!$V6861=0,
       Main!$W6861=0),
   "",
   DATE(Main!$U6861,
        Main!$V6861,
        Main!$W6861)
)</f>
        <v>40507</v>
      </c>
      <c r="Y6861">
        <f>Table1[[#This Row],[Average_Cost_for_two]]*VLOOKUP(Table1[[#This Row],[Currency]],currency!$A$2:$B$10,2,FALSE)</f>
        <v>2.4</v>
      </c>
      <c r="Z6861" t="str">
        <f>VLOOKUP(C6861,country!A:B,2,FALSE)</f>
        <v>India</v>
      </c>
      <c r="AA6861">
        <f t="shared" si="107"/>
        <v>4</v>
      </c>
    </row>
    <row r="6862" spans="1:27" ht="15.75" customHeight="1" x14ac:dyDescent="0.25">
      <c r="A6862">
        <v>311419</v>
      </c>
      <c r="B6862" t="s">
        <v>14002</v>
      </c>
      <c r="C6862">
        <v>1</v>
      </c>
      <c r="D6862" t="s">
        <v>13426</v>
      </c>
      <c r="E6862" t="s">
        <v>14003</v>
      </c>
      <c r="F6862" t="s">
        <v>13668</v>
      </c>
      <c r="G6862" t="s">
        <v>13669</v>
      </c>
      <c r="H6862">
        <v>77.324584279999996</v>
      </c>
      <c r="I6862">
        <v>28.57350873</v>
      </c>
      <c r="J6862" t="s">
        <v>567</v>
      </c>
      <c r="K6862" t="s">
        <v>28</v>
      </c>
      <c r="L6862" t="s">
        <v>29</v>
      </c>
      <c r="M6862" t="s">
        <v>36</v>
      </c>
      <c r="N6862" t="s">
        <v>29</v>
      </c>
      <c r="O6862" t="s">
        <v>29</v>
      </c>
      <c r="P6862">
        <v>1</v>
      </c>
      <c r="Q6862">
        <v>1</v>
      </c>
      <c r="R6862">
        <v>150</v>
      </c>
      <c r="S6862" t="str">
        <f>IF(Table1[[#This Row],[Average_Cost_for_two]]&lt;500,"Low",IF(Table1[[#This Row],[Average_Cost_for_two]]&lt;=1500,"Medium","High"))</f>
        <v>Low</v>
      </c>
      <c r="T6862">
        <v>1</v>
      </c>
      <c r="U6862">
        <v>2014</v>
      </c>
      <c r="V6862">
        <v>11</v>
      </c>
      <c r="W6862">
        <v>3</v>
      </c>
      <c r="X6862">
        <f>IF(OR(Main!$U6862=0,
       Main!$V6862=0,
       Main!$W6862=0),
   "",
   DATE(Main!$U6862,
        Main!$V6862,
        Main!$W6862)
)</f>
        <v>41946</v>
      </c>
      <c r="Y6862">
        <f>Table1[[#This Row],[Average_Cost_for_two]]*VLOOKUP(Table1[[#This Row],[Currency]],currency!$A$2:$B$10,2,FALSE)</f>
        <v>1.8</v>
      </c>
      <c r="Z6862" t="str">
        <f>VLOOKUP(C6862,country!A:B,2,FALSE)</f>
        <v>India</v>
      </c>
      <c r="AA6862">
        <f t="shared" si="107"/>
        <v>4</v>
      </c>
    </row>
    <row r="6863" spans="1:27" ht="15.75" customHeight="1" x14ac:dyDescent="0.25">
      <c r="A6863">
        <v>18495875</v>
      </c>
      <c r="B6863" t="s">
        <v>14004</v>
      </c>
      <c r="C6863">
        <v>1</v>
      </c>
      <c r="D6863" t="s">
        <v>13426</v>
      </c>
      <c r="E6863" t="s">
        <v>13534</v>
      </c>
      <c r="F6863" t="s">
        <v>13533</v>
      </c>
      <c r="G6863" t="s">
        <v>13534</v>
      </c>
      <c r="H6863">
        <v>77.374546679999995</v>
      </c>
      <c r="I6863">
        <v>28.58168431</v>
      </c>
      <c r="J6863" t="s">
        <v>14005</v>
      </c>
      <c r="K6863" t="s">
        <v>28</v>
      </c>
      <c r="L6863" t="s">
        <v>29</v>
      </c>
      <c r="M6863" t="s">
        <v>29</v>
      </c>
      <c r="N6863" t="s">
        <v>29</v>
      </c>
      <c r="O6863" t="s">
        <v>29</v>
      </c>
      <c r="P6863">
        <v>1</v>
      </c>
      <c r="Q6863">
        <v>1</v>
      </c>
      <c r="R6863">
        <v>100</v>
      </c>
      <c r="S6863" t="str">
        <f>IF(Table1[[#This Row],[Average_Cost_for_two]]&lt;500,"Low",IF(Table1[[#This Row],[Average_Cost_for_two]]&lt;=1500,"Medium","High"))</f>
        <v>Low</v>
      </c>
      <c r="T6863">
        <v>1</v>
      </c>
      <c r="U6863">
        <v>2015</v>
      </c>
      <c r="V6863">
        <v>11</v>
      </c>
      <c r="W6863">
        <v>8</v>
      </c>
      <c r="X6863">
        <f>IF(OR(Main!$U6863=0,
       Main!$V6863=0,
       Main!$W6863=0),
   "",
   DATE(Main!$U6863,
        Main!$V6863,
        Main!$W6863)
)</f>
        <v>42316</v>
      </c>
      <c r="Y6863">
        <f>Table1[[#This Row],[Average_Cost_for_two]]*VLOOKUP(Table1[[#This Row],[Currency]],currency!$A$2:$B$10,2,FALSE)</f>
        <v>1.2</v>
      </c>
      <c r="Z6863" t="str">
        <f>VLOOKUP(C6863,country!A:B,2,FALSE)</f>
        <v>India</v>
      </c>
      <c r="AA6863">
        <f t="shared" si="107"/>
        <v>4</v>
      </c>
    </row>
    <row r="6864" spans="1:27" ht="15.75" customHeight="1" x14ac:dyDescent="0.25">
      <c r="A6864">
        <v>18424598</v>
      </c>
      <c r="B6864" t="s">
        <v>1078</v>
      </c>
      <c r="C6864">
        <v>1</v>
      </c>
      <c r="D6864" t="s">
        <v>13426</v>
      </c>
      <c r="E6864" t="s">
        <v>14006</v>
      </c>
      <c r="F6864" t="s">
        <v>13537</v>
      </c>
      <c r="G6864" t="s">
        <v>13538</v>
      </c>
      <c r="H6864">
        <v>77.371247400000001</v>
      </c>
      <c r="I6864">
        <v>28.614336600000001</v>
      </c>
      <c r="J6864" t="s">
        <v>1080</v>
      </c>
      <c r="K6864" t="s">
        <v>28</v>
      </c>
      <c r="L6864" t="s">
        <v>29</v>
      </c>
      <c r="M6864" t="s">
        <v>29</v>
      </c>
      <c r="N6864" t="s">
        <v>29</v>
      </c>
      <c r="O6864" t="s">
        <v>29</v>
      </c>
      <c r="P6864">
        <v>1</v>
      </c>
      <c r="Q6864">
        <v>1</v>
      </c>
      <c r="R6864">
        <v>350</v>
      </c>
      <c r="S6864" t="str">
        <f>IF(Table1[[#This Row],[Average_Cost_for_two]]&lt;500,"Low",IF(Table1[[#This Row],[Average_Cost_for_two]]&lt;=1500,"Medium","High"))</f>
        <v>Low</v>
      </c>
      <c r="T6864">
        <v>1</v>
      </c>
      <c r="U6864">
        <v>2010</v>
      </c>
      <c r="V6864">
        <v>11</v>
      </c>
      <c r="W6864">
        <v>25</v>
      </c>
      <c r="X6864">
        <f>IF(OR(Main!$U6864=0,
       Main!$V6864=0,
       Main!$W6864=0),
   "",
   DATE(Main!$U6864,
        Main!$V6864,
        Main!$W6864)
)</f>
        <v>40507</v>
      </c>
      <c r="Y6864">
        <f>Table1[[#This Row],[Average_Cost_for_two]]*VLOOKUP(Table1[[#This Row],[Currency]],currency!$A$2:$B$10,2,FALSE)</f>
        <v>4.2</v>
      </c>
      <c r="Z6864" t="str">
        <f>VLOOKUP(C6864,country!A:B,2,FALSE)</f>
        <v>India</v>
      </c>
      <c r="AA6864">
        <f t="shared" si="107"/>
        <v>4</v>
      </c>
    </row>
    <row r="6865" spans="1:27" ht="15.75" customHeight="1" x14ac:dyDescent="0.25">
      <c r="A6865">
        <v>18277023</v>
      </c>
      <c r="B6865" t="s">
        <v>14007</v>
      </c>
      <c r="C6865">
        <v>1</v>
      </c>
      <c r="D6865" t="s">
        <v>13426</v>
      </c>
      <c r="E6865" t="s">
        <v>14008</v>
      </c>
      <c r="F6865" t="s">
        <v>13631</v>
      </c>
      <c r="G6865" t="s">
        <v>13632</v>
      </c>
      <c r="H6865">
        <v>77.367302699999996</v>
      </c>
      <c r="I6865">
        <v>28.5579292</v>
      </c>
      <c r="J6865" t="s">
        <v>523</v>
      </c>
      <c r="K6865" t="s">
        <v>28</v>
      </c>
      <c r="L6865" t="s">
        <v>29</v>
      </c>
      <c r="M6865" t="s">
        <v>29</v>
      </c>
      <c r="N6865" t="s">
        <v>29</v>
      </c>
      <c r="O6865" t="s">
        <v>29</v>
      </c>
      <c r="P6865">
        <v>1</v>
      </c>
      <c r="Q6865">
        <v>1</v>
      </c>
      <c r="R6865">
        <v>400</v>
      </c>
      <c r="S6865" t="str">
        <f>IF(Table1[[#This Row],[Average_Cost_for_two]]&lt;500,"Low",IF(Table1[[#This Row],[Average_Cost_for_two]]&lt;=1500,"Medium","High"))</f>
        <v>Low</v>
      </c>
      <c r="T6865">
        <v>1</v>
      </c>
      <c r="U6865">
        <v>2013</v>
      </c>
      <c r="V6865">
        <v>11</v>
      </c>
      <c r="W6865">
        <v>10</v>
      </c>
      <c r="X6865">
        <f>IF(OR(Main!$U6865=0,
       Main!$V6865=0,
       Main!$W6865=0),
   "",
   DATE(Main!$U6865,
        Main!$V6865,
        Main!$W6865)
)</f>
        <v>41588</v>
      </c>
      <c r="Y6865">
        <f>Table1[[#This Row],[Average_Cost_for_two]]*VLOOKUP(Table1[[#This Row],[Currency]],currency!$A$2:$B$10,2,FALSE)</f>
        <v>4.8</v>
      </c>
      <c r="Z6865" t="str">
        <f>VLOOKUP(C6865,country!A:B,2,FALSE)</f>
        <v>India</v>
      </c>
      <c r="AA6865">
        <f t="shared" si="107"/>
        <v>4</v>
      </c>
    </row>
    <row r="6866" spans="1:27" ht="15.75" customHeight="1" x14ac:dyDescent="0.25">
      <c r="A6866">
        <v>18454471</v>
      </c>
      <c r="B6866" t="s">
        <v>14009</v>
      </c>
      <c r="C6866">
        <v>1</v>
      </c>
      <c r="D6866" t="s">
        <v>13426</v>
      </c>
      <c r="E6866" t="s">
        <v>14010</v>
      </c>
      <c r="F6866" t="s">
        <v>13446</v>
      </c>
      <c r="G6866" t="s">
        <v>13447</v>
      </c>
      <c r="H6866">
        <v>77.413852000000006</v>
      </c>
      <c r="I6866">
        <v>28.505174</v>
      </c>
      <c r="J6866" t="s">
        <v>14011</v>
      </c>
      <c r="K6866" t="s">
        <v>28</v>
      </c>
      <c r="L6866" t="s">
        <v>29</v>
      </c>
      <c r="M6866" t="s">
        <v>29</v>
      </c>
      <c r="N6866" t="s">
        <v>29</v>
      </c>
      <c r="O6866" t="s">
        <v>29</v>
      </c>
      <c r="P6866">
        <v>1</v>
      </c>
      <c r="Q6866">
        <v>1</v>
      </c>
      <c r="R6866">
        <v>200</v>
      </c>
      <c r="S6866" t="str">
        <f>IF(Table1[[#This Row],[Average_Cost_for_two]]&lt;500,"Low",IF(Table1[[#This Row],[Average_Cost_for_two]]&lt;=1500,"Medium","High"))</f>
        <v>Low</v>
      </c>
      <c r="T6866">
        <v>1</v>
      </c>
      <c r="U6866">
        <v>2015</v>
      </c>
      <c r="V6866">
        <v>10</v>
      </c>
      <c r="W6866">
        <v>21</v>
      </c>
      <c r="X6866">
        <f>IF(OR(Main!$U6866=0,
       Main!$V6866=0,
       Main!$W6866=0),
   "",
   DATE(Main!$U6866,
        Main!$V6866,
        Main!$W6866)
)</f>
        <v>42298</v>
      </c>
      <c r="Y6866">
        <f>Table1[[#This Row],[Average_Cost_for_two]]*VLOOKUP(Table1[[#This Row],[Currency]],currency!$A$2:$B$10,2,FALSE)</f>
        <v>2.4</v>
      </c>
      <c r="Z6866" t="str">
        <f>VLOOKUP(C6866,country!A:B,2,FALSE)</f>
        <v>India</v>
      </c>
      <c r="AA6866">
        <f t="shared" si="107"/>
        <v>4</v>
      </c>
    </row>
    <row r="6867" spans="1:27" ht="15.75" customHeight="1" x14ac:dyDescent="0.25">
      <c r="A6867">
        <v>18465093</v>
      </c>
      <c r="B6867" t="s">
        <v>12129</v>
      </c>
      <c r="C6867">
        <v>1</v>
      </c>
      <c r="D6867" t="s">
        <v>13426</v>
      </c>
      <c r="E6867" t="s">
        <v>14012</v>
      </c>
      <c r="F6867" t="s">
        <v>11363</v>
      </c>
      <c r="G6867" t="s">
        <v>13476</v>
      </c>
      <c r="H6867">
        <v>0</v>
      </c>
      <c r="I6867">
        <v>0</v>
      </c>
      <c r="J6867" t="s">
        <v>567</v>
      </c>
      <c r="K6867" t="s">
        <v>28</v>
      </c>
      <c r="L6867" t="s">
        <v>29</v>
      </c>
      <c r="M6867" t="s">
        <v>29</v>
      </c>
      <c r="N6867" t="s">
        <v>29</v>
      </c>
      <c r="O6867" t="s">
        <v>29</v>
      </c>
      <c r="P6867">
        <v>1</v>
      </c>
      <c r="Q6867">
        <v>1</v>
      </c>
      <c r="R6867">
        <v>350</v>
      </c>
      <c r="S6867" t="str">
        <f>IF(Table1[[#This Row],[Average_Cost_for_two]]&lt;500,"Low",IF(Table1[[#This Row],[Average_Cost_for_two]]&lt;=1500,"Medium","High"))</f>
        <v>Low</v>
      </c>
      <c r="T6867">
        <v>1</v>
      </c>
      <c r="U6867">
        <v>2018</v>
      </c>
      <c r="V6867">
        <v>10</v>
      </c>
      <c r="W6867">
        <v>7</v>
      </c>
      <c r="X6867">
        <f>IF(OR(Main!$U6867=0,
       Main!$V6867=0,
       Main!$W6867=0),
   "",
   DATE(Main!$U6867,
        Main!$V6867,
        Main!$W6867)
)</f>
        <v>43380</v>
      </c>
      <c r="Y6867">
        <f>Table1[[#This Row],[Average_Cost_for_two]]*VLOOKUP(Table1[[#This Row],[Currency]],currency!$A$2:$B$10,2,FALSE)</f>
        <v>4.2</v>
      </c>
      <c r="Z6867" t="str">
        <f>VLOOKUP(C6867,country!A:B,2,FALSE)</f>
        <v>India</v>
      </c>
      <c r="AA6867">
        <f t="shared" si="107"/>
        <v>4</v>
      </c>
    </row>
    <row r="6868" spans="1:27" ht="15.75" customHeight="1" x14ac:dyDescent="0.25">
      <c r="A6868">
        <v>18433898</v>
      </c>
      <c r="B6868" t="s">
        <v>14013</v>
      </c>
      <c r="C6868">
        <v>1</v>
      </c>
      <c r="D6868" t="s">
        <v>13426</v>
      </c>
      <c r="E6868" t="s">
        <v>14014</v>
      </c>
      <c r="F6868" t="s">
        <v>12612</v>
      </c>
      <c r="G6868" t="s">
        <v>13487</v>
      </c>
      <c r="H6868">
        <v>77.346933100000001</v>
      </c>
      <c r="I6868">
        <v>28.591680700000001</v>
      </c>
      <c r="J6868" t="s">
        <v>27</v>
      </c>
      <c r="K6868" t="s">
        <v>28</v>
      </c>
      <c r="L6868" t="s">
        <v>29</v>
      </c>
      <c r="M6868" t="s">
        <v>29</v>
      </c>
      <c r="N6868" t="s">
        <v>29</v>
      </c>
      <c r="O6868" t="s">
        <v>29</v>
      </c>
      <c r="P6868">
        <v>1</v>
      </c>
      <c r="Q6868">
        <v>1</v>
      </c>
      <c r="R6868">
        <v>150</v>
      </c>
      <c r="S6868" t="str">
        <f>IF(Table1[[#This Row],[Average_Cost_for_two]]&lt;500,"Low",IF(Table1[[#This Row],[Average_Cost_for_two]]&lt;=1500,"Medium","High"))</f>
        <v>Low</v>
      </c>
      <c r="T6868">
        <v>1</v>
      </c>
      <c r="U6868">
        <v>2011</v>
      </c>
      <c r="V6868">
        <v>10</v>
      </c>
      <c r="W6868">
        <v>10</v>
      </c>
      <c r="X6868">
        <f>IF(OR(Main!$U6868=0,
       Main!$V6868=0,
       Main!$W6868=0),
   "",
   DATE(Main!$U6868,
        Main!$V6868,
        Main!$W6868)
)</f>
        <v>40826</v>
      </c>
      <c r="Y6868">
        <f>Table1[[#This Row],[Average_Cost_for_two]]*VLOOKUP(Table1[[#This Row],[Currency]],currency!$A$2:$B$10,2,FALSE)</f>
        <v>1.8</v>
      </c>
      <c r="Z6868" t="str">
        <f>VLOOKUP(C6868,country!A:B,2,FALSE)</f>
        <v>India</v>
      </c>
      <c r="AA6868">
        <f t="shared" si="107"/>
        <v>4</v>
      </c>
    </row>
    <row r="6869" spans="1:27" ht="15.75" customHeight="1" x14ac:dyDescent="0.25">
      <c r="A6869">
        <v>18481312</v>
      </c>
      <c r="B6869" t="s">
        <v>14015</v>
      </c>
      <c r="C6869">
        <v>1</v>
      </c>
      <c r="D6869" t="s">
        <v>13426</v>
      </c>
      <c r="E6869" t="s">
        <v>13568</v>
      </c>
      <c r="F6869" t="s">
        <v>13569</v>
      </c>
      <c r="G6869" t="s">
        <v>13568</v>
      </c>
      <c r="H6869">
        <v>0</v>
      </c>
      <c r="I6869">
        <v>0</v>
      </c>
      <c r="J6869" t="s">
        <v>477</v>
      </c>
      <c r="K6869" t="s">
        <v>28</v>
      </c>
      <c r="L6869" t="s">
        <v>29</v>
      </c>
      <c r="M6869" t="s">
        <v>29</v>
      </c>
      <c r="N6869" t="s">
        <v>29</v>
      </c>
      <c r="O6869" t="s">
        <v>29</v>
      </c>
      <c r="P6869">
        <v>1</v>
      </c>
      <c r="Q6869">
        <v>1</v>
      </c>
      <c r="R6869">
        <v>350</v>
      </c>
      <c r="S6869" t="str">
        <f>IF(Table1[[#This Row],[Average_Cost_for_two]]&lt;500,"Low",IF(Table1[[#This Row],[Average_Cost_for_two]]&lt;=1500,"Medium","High"))</f>
        <v>Low</v>
      </c>
      <c r="T6869">
        <v>1</v>
      </c>
      <c r="U6869">
        <v>2017</v>
      </c>
      <c r="V6869">
        <v>10</v>
      </c>
      <c r="W6869">
        <v>24</v>
      </c>
      <c r="X6869">
        <f>IF(OR(Main!$U6869=0,
       Main!$V6869=0,
       Main!$W6869=0),
   "",
   DATE(Main!$U6869,
        Main!$V6869,
        Main!$W6869)
)</f>
        <v>43032</v>
      </c>
      <c r="Y6869">
        <f>Table1[[#This Row],[Average_Cost_for_two]]*VLOOKUP(Table1[[#This Row],[Currency]],currency!$A$2:$B$10,2,FALSE)</f>
        <v>4.2</v>
      </c>
      <c r="Z6869" t="str">
        <f>VLOOKUP(C6869,country!A:B,2,FALSE)</f>
        <v>India</v>
      </c>
      <c r="AA6869">
        <f t="shared" si="107"/>
        <v>4</v>
      </c>
    </row>
    <row r="6870" spans="1:27" ht="15.75" customHeight="1" x14ac:dyDescent="0.25">
      <c r="A6870">
        <v>18351422</v>
      </c>
      <c r="B6870" t="s">
        <v>14016</v>
      </c>
      <c r="C6870">
        <v>1</v>
      </c>
      <c r="D6870" t="s">
        <v>13426</v>
      </c>
      <c r="E6870" t="s">
        <v>14017</v>
      </c>
      <c r="F6870" t="s">
        <v>13533</v>
      </c>
      <c r="G6870" t="s">
        <v>13534</v>
      </c>
      <c r="H6870">
        <v>77.366940799999995</v>
      </c>
      <c r="I6870">
        <v>28.5784302</v>
      </c>
      <c r="J6870" t="s">
        <v>5081</v>
      </c>
      <c r="K6870" t="s">
        <v>28</v>
      </c>
      <c r="L6870" t="s">
        <v>29</v>
      </c>
      <c r="M6870" t="s">
        <v>29</v>
      </c>
      <c r="N6870" t="s">
        <v>29</v>
      </c>
      <c r="O6870" t="s">
        <v>29</v>
      </c>
      <c r="P6870">
        <v>1</v>
      </c>
      <c r="Q6870">
        <v>1</v>
      </c>
      <c r="R6870">
        <v>450</v>
      </c>
      <c r="S6870" t="str">
        <f>IF(Table1[[#This Row],[Average_Cost_for_two]]&lt;500,"Low",IF(Table1[[#This Row],[Average_Cost_for_two]]&lt;=1500,"Medium","High"))</f>
        <v>Low</v>
      </c>
      <c r="T6870">
        <v>1</v>
      </c>
      <c r="U6870">
        <v>2015</v>
      </c>
      <c r="V6870">
        <v>10</v>
      </c>
      <c r="W6870">
        <v>11</v>
      </c>
      <c r="X6870">
        <f>IF(OR(Main!$U6870=0,
       Main!$V6870=0,
       Main!$W6870=0),
   "",
   DATE(Main!$U6870,
        Main!$V6870,
        Main!$W6870)
)</f>
        <v>42288</v>
      </c>
      <c r="Y6870">
        <f>Table1[[#This Row],[Average_Cost_for_two]]*VLOOKUP(Table1[[#This Row],[Currency]],currency!$A$2:$B$10,2,FALSE)</f>
        <v>5.4</v>
      </c>
      <c r="Z6870" t="str">
        <f>VLOOKUP(C6870,country!A:B,2,FALSE)</f>
        <v>India</v>
      </c>
      <c r="AA6870">
        <f t="shared" si="107"/>
        <v>4</v>
      </c>
    </row>
    <row r="6871" spans="1:27" ht="15.75" customHeight="1" x14ac:dyDescent="0.25">
      <c r="A6871">
        <v>18423139</v>
      </c>
      <c r="B6871" t="s">
        <v>14018</v>
      </c>
      <c r="C6871">
        <v>1</v>
      </c>
      <c r="D6871" t="s">
        <v>13426</v>
      </c>
      <c r="E6871" t="s">
        <v>14019</v>
      </c>
      <c r="F6871" t="s">
        <v>13537</v>
      </c>
      <c r="G6871" t="s">
        <v>13538</v>
      </c>
      <c r="H6871">
        <v>77.362987099999998</v>
      </c>
      <c r="I6871">
        <v>28.6207119</v>
      </c>
      <c r="J6871" t="s">
        <v>556</v>
      </c>
      <c r="K6871" t="s">
        <v>28</v>
      </c>
      <c r="L6871" t="s">
        <v>29</v>
      </c>
      <c r="M6871" t="s">
        <v>29</v>
      </c>
      <c r="N6871" t="s">
        <v>29</v>
      </c>
      <c r="O6871" t="s">
        <v>29</v>
      </c>
      <c r="P6871">
        <v>1</v>
      </c>
      <c r="Q6871">
        <v>1</v>
      </c>
      <c r="R6871">
        <v>350</v>
      </c>
      <c r="S6871" t="str">
        <f>IF(Table1[[#This Row],[Average_Cost_for_two]]&lt;500,"Low",IF(Table1[[#This Row],[Average_Cost_for_two]]&lt;=1500,"Medium","High"))</f>
        <v>Low</v>
      </c>
      <c r="T6871">
        <v>1</v>
      </c>
      <c r="U6871">
        <v>2016</v>
      </c>
      <c r="V6871">
        <v>10</v>
      </c>
      <c r="W6871">
        <v>13</v>
      </c>
      <c r="X6871">
        <f>IF(OR(Main!$U6871=0,
       Main!$V6871=0,
       Main!$W6871=0),
   "",
   DATE(Main!$U6871,
        Main!$V6871,
        Main!$W6871)
)</f>
        <v>42656</v>
      </c>
      <c r="Y6871">
        <f>Table1[[#This Row],[Average_Cost_for_two]]*VLOOKUP(Table1[[#This Row],[Currency]],currency!$A$2:$B$10,2,FALSE)</f>
        <v>4.2</v>
      </c>
      <c r="Z6871" t="str">
        <f>VLOOKUP(C6871,country!A:B,2,FALSE)</f>
        <v>India</v>
      </c>
      <c r="AA6871">
        <f t="shared" si="107"/>
        <v>4</v>
      </c>
    </row>
    <row r="6872" spans="1:27" ht="15.75" customHeight="1" x14ac:dyDescent="0.25">
      <c r="A6872">
        <v>308717</v>
      </c>
      <c r="B6872" t="s">
        <v>14020</v>
      </c>
      <c r="C6872">
        <v>1</v>
      </c>
      <c r="D6872" t="s">
        <v>13426</v>
      </c>
      <c r="E6872" t="s">
        <v>14021</v>
      </c>
      <c r="F6872" t="s">
        <v>13537</v>
      </c>
      <c r="G6872" t="s">
        <v>13538</v>
      </c>
      <c r="H6872">
        <v>77.366007400000001</v>
      </c>
      <c r="I6872">
        <v>28.613210200000001</v>
      </c>
      <c r="J6872" t="s">
        <v>556</v>
      </c>
      <c r="K6872" t="s">
        <v>28</v>
      </c>
      <c r="L6872" t="s">
        <v>29</v>
      </c>
      <c r="M6872" t="s">
        <v>29</v>
      </c>
      <c r="N6872" t="s">
        <v>29</v>
      </c>
      <c r="O6872" t="s">
        <v>29</v>
      </c>
      <c r="P6872">
        <v>1</v>
      </c>
      <c r="Q6872">
        <v>1</v>
      </c>
      <c r="R6872">
        <v>350</v>
      </c>
      <c r="S6872" t="str">
        <f>IF(Table1[[#This Row],[Average_Cost_for_two]]&lt;500,"Low",IF(Table1[[#This Row],[Average_Cost_for_two]]&lt;=1500,"Medium","High"))</f>
        <v>Low</v>
      </c>
      <c r="T6872">
        <v>1</v>
      </c>
      <c r="U6872">
        <v>2013</v>
      </c>
      <c r="V6872">
        <v>10</v>
      </c>
      <c r="W6872">
        <v>24</v>
      </c>
      <c r="X6872">
        <f>IF(OR(Main!$U6872=0,
       Main!$V6872=0,
       Main!$W6872=0),
   "",
   DATE(Main!$U6872,
        Main!$V6872,
        Main!$W6872)
)</f>
        <v>41571</v>
      </c>
      <c r="Y6872">
        <f>Table1[[#This Row],[Average_Cost_for_two]]*VLOOKUP(Table1[[#This Row],[Currency]],currency!$A$2:$B$10,2,FALSE)</f>
        <v>4.2</v>
      </c>
      <c r="Z6872" t="str">
        <f>VLOOKUP(C6872,country!A:B,2,FALSE)</f>
        <v>India</v>
      </c>
      <c r="AA6872">
        <f t="shared" si="107"/>
        <v>4</v>
      </c>
    </row>
    <row r="6873" spans="1:27" ht="15.75" customHeight="1" x14ac:dyDescent="0.25">
      <c r="A6873">
        <v>3250</v>
      </c>
      <c r="B6873" t="s">
        <v>14022</v>
      </c>
      <c r="C6873">
        <v>1</v>
      </c>
      <c r="D6873" t="s">
        <v>13426</v>
      </c>
      <c r="E6873" t="s">
        <v>14023</v>
      </c>
      <c r="F6873" t="s">
        <v>14024</v>
      </c>
      <c r="G6873" t="s">
        <v>14025</v>
      </c>
      <c r="H6873">
        <v>77.323095980000005</v>
      </c>
      <c r="I6873">
        <v>28.568226920000001</v>
      </c>
      <c r="J6873" t="s">
        <v>14026</v>
      </c>
      <c r="K6873" t="s">
        <v>28</v>
      </c>
      <c r="L6873" t="s">
        <v>36</v>
      </c>
      <c r="M6873" t="s">
        <v>36</v>
      </c>
      <c r="N6873" t="s">
        <v>29</v>
      </c>
      <c r="O6873" t="s">
        <v>29</v>
      </c>
      <c r="P6873">
        <v>3</v>
      </c>
      <c r="Q6873">
        <v>278</v>
      </c>
      <c r="R6873">
        <v>1100</v>
      </c>
      <c r="S6873" t="str">
        <f>IF(Table1[[#This Row],[Average_Cost_for_two]]&lt;500,"Low",IF(Table1[[#This Row],[Average_Cost_for_two]]&lt;=1500,"Medium","High"))</f>
        <v>Medium</v>
      </c>
      <c r="T6873">
        <v>3.5</v>
      </c>
      <c r="U6873">
        <v>2012</v>
      </c>
      <c r="V6873">
        <v>9</v>
      </c>
      <c r="W6873">
        <v>11</v>
      </c>
      <c r="X6873">
        <f>IF(OR(Main!$U6873=0,
       Main!$V6873=0,
       Main!$W6873=0),
   "",
   DATE(Main!$U6873,
        Main!$V6873,
        Main!$W6873)
)</f>
        <v>41163</v>
      </c>
      <c r="Y6873">
        <f>Table1[[#This Row],[Average_Cost_for_two]]*VLOOKUP(Table1[[#This Row],[Currency]],currency!$A$2:$B$10,2,FALSE)</f>
        <v>13.200000000000001</v>
      </c>
      <c r="Z6873" t="str">
        <f>VLOOKUP(C6873,country!A:B,2,FALSE)</f>
        <v>India</v>
      </c>
      <c r="AA6873">
        <f t="shared" si="107"/>
        <v>3</v>
      </c>
    </row>
    <row r="6874" spans="1:27" ht="15.75" customHeight="1" x14ac:dyDescent="0.25">
      <c r="A6874">
        <v>3207</v>
      </c>
      <c r="B6874" t="s">
        <v>14027</v>
      </c>
      <c r="C6874">
        <v>1</v>
      </c>
      <c r="D6874" t="s">
        <v>23</v>
      </c>
      <c r="E6874" t="s">
        <v>14028</v>
      </c>
      <c r="F6874" t="s">
        <v>3464</v>
      </c>
      <c r="G6874" t="s">
        <v>3465</v>
      </c>
      <c r="H6874">
        <v>77.220221530000003</v>
      </c>
      <c r="I6874">
        <v>28.52954866</v>
      </c>
      <c r="J6874" t="s">
        <v>14029</v>
      </c>
      <c r="K6874" t="s">
        <v>28</v>
      </c>
      <c r="L6874" t="s">
        <v>29</v>
      </c>
      <c r="M6874" t="s">
        <v>36</v>
      </c>
      <c r="N6874" t="s">
        <v>29</v>
      </c>
      <c r="O6874" t="s">
        <v>29</v>
      </c>
      <c r="P6874">
        <v>4</v>
      </c>
      <c r="Q6874">
        <v>220</v>
      </c>
      <c r="R6874">
        <v>2000</v>
      </c>
      <c r="S6874" t="str">
        <f>IF(Table1[[#This Row],[Average_Cost_for_two]]&lt;500,"Low",IF(Table1[[#This Row],[Average_Cost_for_two]]&lt;=1500,"Medium","High"))</f>
        <v>High</v>
      </c>
      <c r="T6874">
        <v>3.4</v>
      </c>
      <c r="U6874">
        <v>2011</v>
      </c>
      <c r="V6874">
        <v>2</v>
      </c>
      <c r="W6874">
        <v>7</v>
      </c>
      <c r="X6874">
        <f>IF(OR(Main!$U6874=0,
       Main!$V6874=0,
       Main!$W6874=0),
   "",
   DATE(Main!$U6874,
        Main!$V6874,
        Main!$W6874)
)</f>
        <v>40581</v>
      </c>
      <c r="Y6874">
        <f>Table1[[#This Row],[Average_Cost_for_two]]*VLOOKUP(Table1[[#This Row],[Currency]],currency!$A$2:$B$10,2,FALSE)</f>
        <v>24</v>
      </c>
      <c r="Z6874" t="str">
        <f>VLOOKUP(C6874,country!A:B,2,FALSE)</f>
        <v>India</v>
      </c>
      <c r="AA6874">
        <f t="shared" si="107"/>
        <v>1</v>
      </c>
    </row>
    <row r="6875" spans="1:27" ht="15.75" customHeight="1" x14ac:dyDescent="0.25">
      <c r="A6875">
        <v>18336212</v>
      </c>
      <c r="B6875" t="s">
        <v>4285</v>
      </c>
      <c r="C6875">
        <v>1</v>
      </c>
      <c r="D6875" t="s">
        <v>13426</v>
      </c>
      <c r="E6875" t="s">
        <v>14030</v>
      </c>
      <c r="F6875" t="s">
        <v>14031</v>
      </c>
      <c r="G6875" t="s">
        <v>14032</v>
      </c>
      <c r="H6875">
        <v>77.320979050000005</v>
      </c>
      <c r="I6875">
        <v>28.566463410000001</v>
      </c>
      <c r="J6875" t="s">
        <v>4287</v>
      </c>
      <c r="K6875" t="s">
        <v>28</v>
      </c>
      <c r="L6875" t="s">
        <v>36</v>
      </c>
      <c r="M6875" t="s">
        <v>36</v>
      </c>
      <c r="N6875" t="s">
        <v>29</v>
      </c>
      <c r="O6875" t="s">
        <v>29</v>
      </c>
      <c r="P6875">
        <v>3</v>
      </c>
      <c r="Q6875">
        <v>67</v>
      </c>
      <c r="R6875">
        <v>1600</v>
      </c>
      <c r="S6875" t="str">
        <f>IF(Table1[[#This Row],[Average_Cost_for_two]]&lt;500,"Low",IF(Table1[[#This Row],[Average_Cost_for_two]]&lt;=1500,"Medium","High"))</f>
        <v>High</v>
      </c>
      <c r="T6875">
        <v>3.8</v>
      </c>
      <c r="U6875">
        <v>2014</v>
      </c>
      <c r="V6875">
        <v>9</v>
      </c>
      <c r="W6875">
        <v>19</v>
      </c>
      <c r="X6875">
        <f>IF(OR(Main!$U6875=0,
       Main!$V6875=0,
       Main!$W6875=0),
   "",
   DATE(Main!$U6875,
        Main!$V6875,
        Main!$W6875)
)</f>
        <v>41901</v>
      </c>
      <c r="Y6875">
        <f>Table1[[#This Row],[Average_Cost_for_two]]*VLOOKUP(Table1[[#This Row],[Currency]],currency!$A$2:$B$10,2,FALSE)</f>
        <v>19.2</v>
      </c>
      <c r="Z6875" t="str">
        <f>VLOOKUP(C6875,country!A:B,2,FALSE)</f>
        <v>India</v>
      </c>
      <c r="AA6875">
        <f t="shared" si="107"/>
        <v>3</v>
      </c>
    </row>
    <row r="6876" spans="1:27" ht="15.75" customHeight="1" x14ac:dyDescent="0.25">
      <c r="A6876">
        <v>18272357</v>
      </c>
      <c r="B6876" t="s">
        <v>3125</v>
      </c>
      <c r="C6876">
        <v>1</v>
      </c>
      <c r="D6876" t="s">
        <v>13426</v>
      </c>
      <c r="E6876" t="s">
        <v>14033</v>
      </c>
      <c r="F6876" t="s">
        <v>14031</v>
      </c>
      <c r="G6876" t="s">
        <v>14032</v>
      </c>
      <c r="H6876">
        <v>77.320519050000001</v>
      </c>
      <c r="I6876">
        <v>28.56724019</v>
      </c>
      <c r="J6876" t="s">
        <v>855</v>
      </c>
      <c r="K6876" t="s">
        <v>28</v>
      </c>
      <c r="L6876" t="s">
        <v>29</v>
      </c>
      <c r="M6876" t="s">
        <v>36</v>
      </c>
      <c r="N6876" t="s">
        <v>29</v>
      </c>
      <c r="O6876" t="s">
        <v>29</v>
      </c>
      <c r="P6876">
        <v>2</v>
      </c>
      <c r="Q6876">
        <v>91</v>
      </c>
      <c r="R6876">
        <v>650</v>
      </c>
      <c r="S6876" t="str">
        <f>IF(Table1[[#This Row],[Average_Cost_for_two]]&lt;500,"Low",IF(Table1[[#This Row],[Average_Cost_for_two]]&lt;=1500,"Medium","High"))</f>
        <v>Medium</v>
      </c>
      <c r="T6876">
        <v>4</v>
      </c>
      <c r="U6876">
        <v>2010</v>
      </c>
      <c r="V6876">
        <v>9</v>
      </c>
      <c r="W6876">
        <v>11</v>
      </c>
      <c r="X6876">
        <f>IF(OR(Main!$U6876=0,
       Main!$V6876=0,
       Main!$W6876=0),
   "",
   DATE(Main!$U6876,
        Main!$V6876,
        Main!$W6876)
)</f>
        <v>40432</v>
      </c>
      <c r="Y6876">
        <f>Table1[[#This Row],[Average_Cost_for_two]]*VLOOKUP(Table1[[#This Row],[Currency]],currency!$A$2:$B$10,2,FALSE)</f>
        <v>7.8</v>
      </c>
      <c r="Z6876" t="str">
        <f>VLOOKUP(C6876,country!A:B,2,FALSE)</f>
        <v>India</v>
      </c>
      <c r="AA6876">
        <f t="shared" si="107"/>
        <v>3</v>
      </c>
    </row>
    <row r="6877" spans="1:27" ht="15.75" customHeight="1" x14ac:dyDescent="0.25">
      <c r="A6877">
        <v>18382359</v>
      </c>
      <c r="B6877" t="s">
        <v>14034</v>
      </c>
      <c r="C6877">
        <v>1</v>
      </c>
      <c r="D6877" t="s">
        <v>13426</v>
      </c>
      <c r="E6877" t="s">
        <v>14035</v>
      </c>
      <c r="F6877" t="s">
        <v>13598</v>
      </c>
      <c r="G6877" t="s">
        <v>13599</v>
      </c>
      <c r="H6877">
        <v>77.529671500000006</v>
      </c>
      <c r="I6877">
        <v>28.463427200000002</v>
      </c>
      <c r="J6877" t="s">
        <v>477</v>
      </c>
      <c r="K6877" t="s">
        <v>28</v>
      </c>
      <c r="L6877" t="s">
        <v>29</v>
      </c>
      <c r="M6877" t="s">
        <v>36</v>
      </c>
      <c r="N6877" t="s">
        <v>29</v>
      </c>
      <c r="O6877" t="s">
        <v>29</v>
      </c>
      <c r="P6877">
        <v>1</v>
      </c>
      <c r="Q6877">
        <v>3</v>
      </c>
      <c r="R6877">
        <v>350</v>
      </c>
      <c r="S6877" t="str">
        <f>IF(Table1[[#This Row],[Average_Cost_for_two]]&lt;500,"Low",IF(Table1[[#This Row],[Average_Cost_for_two]]&lt;=1500,"Medium","High"))</f>
        <v>Low</v>
      </c>
      <c r="T6877">
        <v>1</v>
      </c>
      <c r="U6877">
        <v>2014</v>
      </c>
      <c r="V6877">
        <v>9</v>
      </c>
      <c r="W6877">
        <v>5</v>
      </c>
      <c r="X6877">
        <f>IF(OR(Main!$U6877=0,
       Main!$V6877=0,
       Main!$W6877=0),
   "",
   DATE(Main!$U6877,
        Main!$V6877,
        Main!$W6877)
)</f>
        <v>41887</v>
      </c>
      <c r="Y6877">
        <f>Table1[[#This Row],[Average_Cost_for_two]]*VLOOKUP(Table1[[#This Row],[Currency]],currency!$A$2:$B$10,2,FALSE)</f>
        <v>4.2</v>
      </c>
      <c r="Z6877" t="str">
        <f>VLOOKUP(C6877,country!A:B,2,FALSE)</f>
        <v>India</v>
      </c>
      <c r="AA6877">
        <f t="shared" si="107"/>
        <v>3</v>
      </c>
    </row>
    <row r="6878" spans="1:27" ht="15.75" customHeight="1" x14ac:dyDescent="0.25">
      <c r="A6878">
        <v>18428614</v>
      </c>
      <c r="B6878" t="s">
        <v>14036</v>
      </c>
      <c r="C6878">
        <v>1</v>
      </c>
      <c r="D6878" t="s">
        <v>13426</v>
      </c>
      <c r="E6878" t="s">
        <v>14037</v>
      </c>
      <c r="F6878" t="s">
        <v>14037</v>
      </c>
      <c r="G6878" t="s">
        <v>14038</v>
      </c>
      <c r="H6878">
        <v>77.335431099999994</v>
      </c>
      <c r="I6878">
        <v>28.576286400000001</v>
      </c>
      <c r="J6878" t="s">
        <v>12014</v>
      </c>
      <c r="K6878" t="s">
        <v>28</v>
      </c>
      <c r="L6878" t="s">
        <v>29</v>
      </c>
      <c r="M6878" t="s">
        <v>36</v>
      </c>
      <c r="N6878" t="s">
        <v>29</v>
      </c>
      <c r="O6878" t="s">
        <v>29</v>
      </c>
      <c r="P6878">
        <v>1</v>
      </c>
      <c r="Q6878">
        <v>24</v>
      </c>
      <c r="R6878">
        <v>250</v>
      </c>
      <c r="S6878" t="str">
        <f>IF(Table1[[#This Row],[Average_Cost_for_two]]&lt;500,"Low",IF(Table1[[#This Row],[Average_Cost_for_two]]&lt;=1500,"Medium","High"))</f>
        <v>Low</v>
      </c>
      <c r="T6878">
        <v>3.5</v>
      </c>
      <c r="U6878">
        <v>2018</v>
      </c>
      <c r="V6878">
        <v>9</v>
      </c>
      <c r="W6878">
        <v>4</v>
      </c>
      <c r="X6878">
        <f>IF(OR(Main!$U6878=0,
       Main!$V6878=0,
       Main!$W6878=0),
   "",
   DATE(Main!$U6878,
        Main!$V6878,
        Main!$W6878)
)</f>
        <v>43347</v>
      </c>
      <c r="Y6878">
        <f>Table1[[#This Row],[Average_Cost_for_two]]*VLOOKUP(Table1[[#This Row],[Currency]],currency!$A$2:$B$10,2,FALSE)</f>
        <v>3</v>
      </c>
      <c r="Z6878" t="str">
        <f>VLOOKUP(C6878,country!A:B,2,FALSE)</f>
        <v>India</v>
      </c>
      <c r="AA6878">
        <f t="shared" si="107"/>
        <v>3</v>
      </c>
    </row>
    <row r="6879" spans="1:27" ht="15.75" customHeight="1" x14ac:dyDescent="0.25">
      <c r="A6879">
        <v>4505</v>
      </c>
      <c r="B6879" t="s">
        <v>14039</v>
      </c>
      <c r="C6879">
        <v>1</v>
      </c>
      <c r="D6879" t="s">
        <v>13426</v>
      </c>
      <c r="E6879" t="s">
        <v>14040</v>
      </c>
      <c r="F6879" t="s">
        <v>14041</v>
      </c>
      <c r="G6879" t="s">
        <v>14042</v>
      </c>
      <c r="H6879">
        <v>77.521525999999994</v>
      </c>
      <c r="I6879">
        <v>28.464167</v>
      </c>
      <c r="J6879" t="s">
        <v>3774</v>
      </c>
      <c r="K6879" t="s">
        <v>28</v>
      </c>
      <c r="L6879" t="s">
        <v>36</v>
      </c>
      <c r="M6879" t="s">
        <v>29</v>
      </c>
      <c r="N6879" t="s">
        <v>29</v>
      </c>
      <c r="O6879" t="s">
        <v>29</v>
      </c>
      <c r="P6879">
        <v>3</v>
      </c>
      <c r="Q6879">
        <v>29</v>
      </c>
      <c r="R6879">
        <v>1500</v>
      </c>
      <c r="S6879" t="str">
        <f>IF(Table1[[#This Row],[Average_Cost_for_two]]&lt;500,"Low",IF(Table1[[#This Row],[Average_Cost_for_two]]&lt;=1500,"Medium","High"))</f>
        <v>Medium</v>
      </c>
      <c r="T6879">
        <v>3.3</v>
      </c>
      <c r="U6879">
        <v>2018</v>
      </c>
      <c r="V6879">
        <v>9</v>
      </c>
      <c r="W6879">
        <v>19</v>
      </c>
      <c r="X6879">
        <f>IF(OR(Main!$U6879=0,
       Main!$V6879=0,
       Main!$W6879=0),
   "",
   DATE(Main!$U6879,
        Main!$V6879,
        Main!$W6879)
)</f>
        <v>43362</v>
      </c>
      <c r="Y6879">
        <f>Table1[[#This Row],[Average_Cost_for_two]]*VLOOKUP(Table1[[#This Row],[Currency]],currency!$A$2:$B$10,2,FALSE)</f>
        <v>18</v>
      </c>
      <c r="Z6879" t="str">
        <f>VLOOKUP(C6879,country!A:B,2,FALSE)</f>
        <v>India</v>
      </c>
      <c r="AA6879">
        <f t="shared" si="107"/>
        <v>3</v>
      </c>
    </row>
    <row r="6880" spans="1:27" ht="15.75" customHeight="1" x14ac:dyDescent="0.25">
      <c r="A6880">
        <v>18446433</v>
      </c>
      <c r="B6880" t="s">
        <v>14043</v>
      </c>
      <c r="C6880">
        <v>1</v>
      </c>
      <c r="D6880" t="s">
        <v>13426</v>
      </c>
      <c r="E6880" t="s">
        <v>14044</v>
      </c>
      <c r="F6880" t="s">
        <v>13428</v>
      </c>
      <c r="G6880" t="s">
        <v>13429</v>
      </c>
      <c r="H6880">
        <v>0</v>
      </c>
      <c r="I6880">
        <v>0</v>
      </c>
      <c r="J6880" t="s">
        <v>1804</v>
      </c>
      <c r="K6880" t="s">
        <v>28</v>
      </c>
      <c r="L6880" t="s">
        <v>29</v>
      </c>
      <c r="M6880" t="s">
        <v>29</v>
      </c>
      <c r="N6880" t="s">
        <v>29</v>
      </c>
      <c r="O6880" t="s">
        <v>29</v>
      </c>
      <c r="P6880">
        <v>2</v>
      </c>
      <c r="Q6880">
        <v>6</v>
      </c>
      <c r="R6880">
        <v>950</v>
      </c>
      <c r="S6880" t="str">
        <f>IF(Table1[[#This Row],[Average_Cost_for_two]]&lt;500,"Low",IF(Table1[[#This Row],[Average_Cost_for_two]]&lt;=1500,"Medium","High"))</f>
        <v>Medium</v>
      </c>
      <c r="T6880">
        <v>3.2</v>
      </c>
      <c r="U6880">
        <v>2018</v>
      </c>
      <c r="V6880">
        <v>9</v>
      </c>
      <c r="W6880">
        <v>8</v>
      </c>
      <c r="X6880">
        <f>IF(OR(Main!$U6880=0,
       Main!$V6880=0,
       Main!$W6880=0),
   "",
   DATE(Main!$U6880,
        Main!$V6880,
        Main!$W6880)
)</f>
        <v>43351</v>
      </c>
      <c r="Y6880">
        <f>Table1[[#This Row],[Average_Cost_for_two]]*VLOOKUP(Table1[[#This Row],[Currency]],currency!$A$2:$B$10,2,FALSE)</f>
        <v>11.4</v>
      </c>
      <c r="Z6880" t="str">
        <f>VLOOKUP(C6880,country!A:B,2,FALSE)</f>
        <v>India</v>
      </c>
      <c r="AA6880">
        <f t="shared" si="107"/>
        <v>3</v>
      </c>
    </row>
    <row r="6881" spans="1:27" ht="15.75" customHeight="1" x14ac:dyDescent="0.25">
      <c r="A6881">
        <v>18383460</v>
      </c>
      <c r="B6881" t="s">
        <v>4326</v>
      </c>
      <c r="C6881">
        <v>1</v>
      </c>
      <c r="D6881" t="s">
        <v>13426</v>
      </c>
      <c r="E6881" t="s">
        <v>13730</v>
      </c>
      <c r="F6881" t="s">
        <v>13428</v>
      </c>
      <c r="G6881" t="s">
        <v>13429</v>
      </c>
      <c r="H6881">
        <v>77.353573699999998</v>
      </c>
      <c r="I6881">
        <v>28.574300099999999</v>
      </c>
      <c r="J6881" t="s">
        <v>633</v>
      </c>
      <c r="K6881" t="s">
        <v>28</v>
      </c>
      <c r="L6881" t="s">
        <v>29</v>
      </c>
      <c r="M6881" t="s">
        <v>29</v>
      </c>
      <c r="N6881" t="s">
        <v>29</v>
      </c>
      <c r="O6881" t="s">
        <v>29</v>
      </c>
      <c r="P6881">
        <v>3</v>
      </c>
      <c r="Q6881">
        <v>7</v>
      </c>
      <c r="R6881">
        <v>1000</v>
      </c>
      <c r="S6881" t="str">
        <f>IF(Table1[[#This Row],[Average_Cost_for_two]]&lt;500,"Low",IF(Table1[[#This Row],[Average_Cost_for_two]]&lt;=1500,"Medium","High"))</f>
        <v>Medium</v>
      </c>
      <c r="T6881">
        <v>2.6</v>
      </c>
      <c r="U6881">
        <v>2017</v>
      </c>
      <c r="V6881">
        <v>9</v>
      </c>
      <c r="W6881">
        <v>8</v>
      </c>
      <c r="X6881">
        <f>IF(OR(Main!$U6881=0,
       Main!$V6881=0,
       Main!$W6881=0),
   "",
   DATE(Main!$U6881,
        Main!$V6881,
        Main!$W6881)
)</f>
        <v>42986</v>
      </c>
      <c r="Y6881">
        <f>Table1[[#This Row],[Average_Cost_for_two]]*VLOOKUP(Table1[[#This Row],[Currency]],currency!$A$2:$B$10,2,FALSE)</f>
        <v>12</v>
      </c>
      <c r="Z6881" t="str">
        <f>VLOOKUP(C6881,country!A:B,2,FALSE)</f>
        <v>India</v>
      </c>
      <c r="AA6881">
        <f t="shared" si="107"/>
        <v>3</v>
      </c>
    </row>
    <row r="6882" spans="1:27" ht="15.75" customHeight="1" x14ac:dyDescent="0.25">
      <c r="A6882">
        <v>2726</v>
      </c>
      <c r="B6882" t="s">
        <v>14045</v>
      </c>
      <c r="C6882">
        <v>1</v>
      </c>
      <c r="D6882" t="s">
        <v>23</v>
      </c>
      <c r="E6882" t="s">
        <v>1820</v>
      </c>
      <c r="F6882" t="s">
        <v>1821</v>
      </c>
      <c r="G6882" t="s">
        <v>1820</v>
      </c>
      <c r="H6882">
        <v>77.218185000000005</v>
      </c>
      <c r="I6882">
        <v>28.625443000000001</v>
      </c>
      <c r="J6882" t="s">
        <v>14046</v>
      </c>
      <c r="K6882" t="s">
        <v>28</v>
      </c>
      <c r="L6882" t="s">
        <v>36</v>
      </c>
      <c r="M6882" t="s">
        <v>29</v>
      </c>
      <c r="N6882" t="s">
        <v>29</v>
      </c>
      <c r="O6882" t="s">
        <v>29</v>
      </c>
      <c r="P6882">
        <v>4</v>
      </c>
      <c r="Q6882">
        <v>10</v>
      </c>
      <c r="R6882">
        <v>2000</v>
      </c>
      <c r="S6882" t="str">
        <f>IF(Table1[[#This Row],[Average_Cost_for_two]]&lt;500,"Low",IF(Table1[[#This Row],[Average_Cost_for_two]]&lt;=1500,"Medium","High"))</f>
        <v>High</v>
      </c>
      <c r="T6882">
        <v>3.2</v>
      </c>
      <c r="U6882">
        <v>2013</v>
      </c>
      <c r="V6882">
        <v>2</v>
      </c>
      <c r="W6882">
        <v>8</v>
      </c>
      <c r="X6882">
        <f>IF(OR(Main!$U6882=0,
       Main!$V6882=0,
       Main!$W6882=0),
   "",
   DATE(Main!$U6882,
        Main!$V6882,
        Main!$W6882)
)</f>
        <v>41313</v>
      </c>
      <c r="Y6882">
        <f>Table1[[#This Row],[Average_Cost_for_two]]*VLOOKUP(Table1[[#This Row],[Currency]],currency!$A$2:$B$10,2,FALSE)</f>
        <v>24</v>
      </c>
      <c r="Z6882" t="str">
        <f>VLOOKUP(C6882,country!A:B,2,FALSE)</f>
        <v>India</v>
      </c>
      <c r="AA6882">
        <f t="shared" si="107"/>
        <v>1</v>
      </c>
    </row>
    <row r="6883" spans="1:27" ht="15.75" customHeight="1" x14ac:dyDescent="0.25">
      <c r="A6883">
        <v>2331</v>
      </c>
      <c r="B6883" t="s">
        <v>14047</v>
      </c>
      <c r="C6883">
        <v>1</v>
      </c>
      <c r="D6883" t="s">
        <v>13426</v>
      </c>
      <c r="E6883" t="s">
        <v>14048</v>
      </c>
      <c r="F6883" t="s">
        <v>13432</v>
      </c>
      <c r="G6883" t="s">
        <v>13433</v>
      </c>
      <c r="H6883">
        <v>77.335797999999997</v>
      </c>
      <c r="I6883">
        <v>28.597627599999999</v>
      </c>
      <c r="J6883" t="s">
        <v>967</v>
      </c>
      <c r="K6883" t="s">
        <v>28</v>
      </c>
      <c r="L6883" t="s">
        <v>29</v>
      </c>
      <c r="M6883" t="s">
        <v>36</v>
      </c>
      <c r="N6883" t="s">
        <v>29</v>
      </c>
      <c r="O6883" t="s">
        <v>29</v>
      </c>
      <c r="P6883">
        <v>1</v>
      </c>
      <c r="Q6883">
        <v>70</v>
      </c>
      <c r="R6883">
        <v>300</v>
      </c>
      <c r="S6883" t="str">
        <f>IF(Table1[[#This Row],[Average_Cost_for_two]]&lt;500,"Low",IF(Table1[[#This Row],[Average_Cost_for_two]]&lt;=1500,"Medium","High"))</f>
        <v>Low</v>
      </c>
      <c r="T6883">
        <v>2.6</v>
      </c>
      <c r="U6883">
        <v>2016</v>
      </c>
      <c r="V6883">
        <v>9</v>
      </c>
      <c r="W6883">
        <v>17</v>
      </c>
      <c r="X6883">
        <f>IF(OR(Main!$U6883=0,
       Main!$V6883=0,
       Main!$W6883=0),
   "",
   DATE(Main!$U6883,
        Main!$V6883,
        Main!$W6883)
)</f>
        <v>42630</v>
      </c>
      <c r="Y6883">
        <f>Table1[[#This Row],[Average_Cost_for_two]]*VLOOKUP(Table1[[#This Row],[Currency]],currency!$A$2:$B$10,2,FALSE)</f>
        <v>3.6</v>
      </c>
      <c r="Z6883" t="str">
        <f>VLOOKUP(C6883,country!A:B,2,FALSE)</f>
        <v>India</v>
      </c>
      <c r="AA6883">
        <f t="shared" si="107"/>
        <v>3</v>
      </c>
    </row>
    <row r="6884" spans="1:27" ht="15.75" customHeight="1" x14ac:dyDescent="0.25">
      <c r="A6884">
        <v>18146402</v>
      </c>
      <c r="B6884" t="s">
        <v>13867</v>
      </c>
      <c r="C6884">
        <v>1</v>
      </c>
      <c r="D6884" t="s">
        <v>13426</v>
      </c>
      <c r="E6884" t="s">
        <v>14049</v>
      </c>
      <c r="F6884" t="s">
        <v>13436</v>
      </c>
      <c r="G6884" t="s">
        <v>13437</v>
      </c>
      <c r="H6884">
        <v>77.387152779999994</v>
      </c>
      <c r="I6884">
        <v>28.533044440000001</v>
      </c>
      <c r="J6884" t="s">
        <v>503</v>
      </c>
      <c r="K6884" t="s">
        <v>28</v>
      </c>
      <c r="L6884" t="s">
        <v>29</v>
      </c>
      <c r="M6884" t="s">
        <v>36</v>
      </c>
      <c r="N6884" t="s">
        <v>29</v>
      </c>
      <c r="O6884" t="s">
        <v>29</v>
      </c>
      <c r="P6884">
        <v>3</v>
      </c>
      <c r="Q6884">
        <v>12</v>
      </c>
      <c r="R6884">
        <v>1400</v>
      </c>
      <c r="S6884" t="str">
        <f>IF(Table1[[#This Row],[Average_Cost_for_two]]&lt;500,"Low",IF(Table1[[#This Row],[Average_Cost_for_two]]&lt;=1500,"Medium","High"))</f>
        <v>Medium</v>
      </c>
      <c r="T6884">
        <v>2.5</v>
      </c>
      <c r="U6884">
        <v>2018</v>
      </c>
      <c r="V6884">
        <v>9</v>
      </c>
      <c r="W6884">
        <v>8</v>
      </c>
      <c r="X6884">
        <f>IF(OR(Main!$U6884=0,
       Main!$V6884=0,
       Main!$W6884=0),
   "",
   DATE(Main!$U6884,
        Main!$V6884,
        Main!$W6884)
)</f>
        <v>43351</v>
      </c>
      <c r="Y6884">
        <f>Table1[[#This Row],[Average_Cost_for_two]]*VLOOKUP(Table1[[#This Row],[Currency]],currency!$A$2:$B$10,2,FALSE)</f>
        <v>16.8</v>
      </c>
      <c r="Z6884" t="str">
        <f>VLOOKUP(C6884,country!A:B,2,FALSE)</f>
        <v>India</v>
      </c>
      <c r="AA6884">
        <f t="shared" si="107"/>
        <v>3</v>
      </c>
    </row>
    <row r="6885" spans="1:27" ht="15.75" customHeight="1" x14ac:dyDescent="0.25">
      <c r="A6885">
        <v>18415343</v>
      </c>
      <c r="B6885" t="s">
        <v>603</v>
      </c>
      <c r="C6885">
        <v>1</v>
      </c>
      <c r="D6885" t="s">
        <v>13426</v>
      </c>
      <c r="E6885" t="s">
        <v>14050</v>
      </c>
      <c r="F6885" t="s">
        <v>13436</v>
      </c>
      <c r="G6885" t="s">
        <v>13437</v>
      </c>
      <c r="H6885">
        <v>77.36554932</v>
      </c>
      <c r="I6885">
        <v>28.539497669999999</v>
      </c>
      <c r="J6885" t="s">
        <v>3129</v>
      </c>
      <c r="K6885" t="s">
        <v>28</v>
      </c>
      <c r="L6885" t="s">
        <v>29</v>
      </c>
      <c r="M6885" t="s">
        <v>36</v>
      </c>
      <c r="N6885" t="s">
        <v>29</v>
      </c>
      <c r="O6885" t="s">
        <v>29</v>
      </c>
      <c r="P6885">
        <v>3</v>
      </c>
      <c r="Q6885">
        <v>26</v>
      </c>
      <c r="R6885">
        <v>1000</v>
      </c>
      <c r="S6885" t="str">
        <f>IF(Table1[[#This Row],[Average_Cost_for_two]]&lt;500,"Low",IF(Table1[[#This Row],[Average_Cost_for_two]]&lt;=1500,"Medium","High"))</f>
        <v>Medium</v>
      </c>
      <c r="T6885">
        <v>2.6</v>
      </c>
      <c r="U6885">
        <v>2011</v>
      </c>
      <c r="V6885">
        <v>9</v>
      </c>
      <c r="W6885">
        <v>5</v>
      </c>
      <c r="X6885">
        <f>IF(OR(Main!$U6885=0,
       Main!$V6885=0,
       Main!$W6885=0),
   "",
   DATE(Main!$U6885,
        Main!$V6885,
        Main!$W6885)
)</f>
        <v>40791</v>
      </c>
      <c r="Y6885">
        <f>Table1[[#This Row],[Average_Cost_for_two]]*VLOOKUP(Table1[[#This Row],[Currency]],currency!$A$2:$B$10,2,FALSE)</f>
        <v>12</v>
      </c>
      <c r="Z6885" t="str">
        <f>VLOOKUP(C6885,country!A:B,2,FALSE)</f>
        <v>India</v>
      </c>
      <c r="AA6885">
        <f t="shared" si="107"/>
        <v>3</v>
      </c>
    </row>
    <row r="6886" spans="1:27" ht="15.75" customHeight="1" x14ac:dyDescent="0.25">
      <c r="A6886">
        <v>18372251</v>
      </c>
      <c r="B6886" t="s">
        <v>14051</v>
      </c>
      <c r="C6886">
        <v>1</v>
      </c>
      <c r="D6886" t="s">
        <v>13426</v>
      </c>
      <c r="E6886" t="s">
        <v>14052</v>
      </c>
      <c r="F6886" t="s">
        <v>13436</v>
      </c>
      <c r="G6886" t="s">
        <v>13437</v>
      </c>
      <c r="H6886">
        <v>0</v>
      </c>
      <c r="I6886">
        <v>0</v>
      </c>
      <c r="J6886" t="s">
        <v>14053</v>
      </c>
      <c r="K6886" t="s">
        <v>28</v>
      </c>
      <c r="L6886" t="s">
        <v>36</v>
      </c>
      <c r="M6886" t="s">
        <v>29</v>
      </c>
      <c r="N6886" t="s">
        <v>29</v>
      </c>
      <c r="O6886" t="s">
        <v>29</v>
      </c>
      <c r="P6886">
        <v>2</v>
      </c>
      <c r="Q6886">
        <v>8</v>
      </c>
      <c r="R6886">
        <v>800</v>
      </c>
      <c r="S6886" t="str">
        <f>IF(Table1[[#This Row],[Average_Cost_for_two]]&lt;500,"Low",IF(Table1[[#This Row],[Average_Cost_for_two]]&lt;=1500,"Medium","High"))</f>
        <v>Medium</v>
      </c>
      <c r="T6886">
        <v>3.1</v>
      </c>
      <c r="U6886">
        <v>2011</v>
      </c>
      <c r="V6886">
        <v>9</v>
      </c>
      <c r="W6886">
        <v>23</v>
      </c>
      <c r="X6886">
        <f>IF(OR(Main!$U6886=0,
       Main!$V6886=0,
       Main!$W6886=0),
   "",
   DATE(Main!$U6886,
        Main!$V6886,
        Main!$W6886)
)</f>
        <v>40809</v>
      </c>
      <c r="Y6886">
        <f>Table1[[#This Row],[Average_Cost_for_two]]*VLOOKUP(Table1[[#This Row],[Currency]],currency!$A$2:$B$10,2,FALSE)</f>
        <v>9.6</v>
      </c>
      <c r="Z6886" t="str">
        <f>VLOOKUP(C6886,country!A:B,2,FALSE)</f>
        <v>India</v>
      </c>
      <c r="AA6886">
        <f t="shared" si="107"/>
        <v>3</v>
      </c>
    </row>
    <row r="6887" spans="1:27" ht="15.75" customHeight="1" x14ac:dyDescent="0.25">
      <c r="A6887">
        <v>387</v>
      </c>
      <c r="B6887" t="s">
        <v>3271</v>
      </c>
      <c r="C6887">
        <v>1</v>
      </c>
      <c r="D6887" t="s">
        <v>13426</v>
      </c>
      <c r="E6887" t="s">
        <v>14054</v>
      </c>
      <c r="F6887" t="s">
        <v>13483</v>
      </c>
      <c r="G6887" t="s">
        <v>13484</v>
      </c>
      <c r="H6887">
        <v>77.313512700000004</v>
      </c>
      <c r="I6887">
        <v>28.5822486</v>
      </c>
      <c r="J6887" t="s">
        <v>14055</v>
      </c>
      <c r="K6887" t="s">
        <v>28</v>
      </c>
      <c r="L6887" t="s">
        <v>36</v>
      </c>
      <c r="M6887" t="s">
        <v>36</v>
      </c>
      <c r="N6887" t="s">
        <v>29</v>
      </c>
      <c r="O6887" t="s">
        <v>29</v>
      </c>
      <c r="P6887">
        <v>3</v>
      </c>
      <c r="Q6887">
        <v>221</v>
      </c>
      <c r="R6887">
        <v>1100</v>
      </c>
      <c r="S6887" t="str">
        <f>IF(Table1[[#This Row],[Average_Cost_for_two]]&lt;500,"Low",IF(Table1[[#This Row],[Average_Cost_for_two]]&lt;=1500,"Medium","High"))</f>
        <v>Medium</v>
      </c>
      <c r="T6887">
        <v>2.5</v>
      </c>
      <c r="U6887">
        <v>2016</v>
      </c>
      <c r="V6887">
        <v>9</v>
      </c>
      <c r="W6887">
        <v>18</v>
      </c>
      <c r="X6887">
        <f>IF(OR(Main!$U6887=0,
       Main!$V6887=0,
       Main!$W6887=0),
   "",
   DATE(Main!$U6887,
        Main!$V6887,
        Main!$W6887)
)</f>
        <v>42631</v>
      </c>
      <c r="Y6887">
        <f>Table1[[#This Row],[Average_Cost_for_two]]*VLOOKUP(Table1[[#This Row],[Currency]],currency!$A$2:$B$10,2,FALSE)</f>
        <v>13.200000000000001</v>
      </c>
      <c r="Z6887" t="str">
        <f>VLOOKUP(C6887,country!A:B,2,FALSE)</f>
        <v>India</v>
      </c>
      <c r="AA6887">
        <f t="shared" si="107"/>
        <v>3</v>
      </c>
    </row>
    <row r="6888" spans="1:27" ht="15.75" customHeight="1" x14ac:dyDescent="0.25">
      <c r="A6888">
        <v>18156065</v>
      </c>
      <c r="B6888" t="s">
        <v>14056</v>
      </c>
      <c r="C6888">
        <v>1</v>
      </c>
      <c r="D6888" t="s">
        <v>13426</v>
      </c>
      <c r="E6888" t="s">
        <v>14057</v>
      </c>
      <c r="F6888" t="s">
        <v>14058</v>
      </c>
      <c r="G6888" t="s">
        <v>14059</v>
      </c>
      <c r="H6888">
        <v>77.3328463</v>
      </c>
      <c r="I6888">
        <v>28.582565599999999</v>
      </c>
      <c r="J6888" t="s">
        <v>27</v>
      </c>
      <c r="K6888" t="s">
        <v>28</v>
      </c>
      <c r="L6888" t="s">
        <v>29</v>
      </c>
      <c r="M6888" t="s">
        <v>29</v>
      </c>
      <c r="N6888" t="s">
        <v>29</v>
      </c>
      <c r="O6888" t="s">
        <v>29</v>
      </c>
      <c r="P6888">
        <v>1</v>
      </c>
      <c r="Q6888">
        <v>3</v>
      </c>
      <c r="R6888">
        <v>300</v>
      </c>
      <c r="S6888" t="str">
        <f>IF(Table1[[#This Row],[Average_Cost_for_two]]&lt;500,"Low",IF(Table1[[#This Row],[Average_Cost_for_two]]&lt;=1500,"Medium","High"))</f>
        <v>Low</v>
      </c>
      <c r="T6888">
        <v>1</v>
      </c>
      <c r="U6888">
        <v>2018</v>
      </c>
      <c r="V6888">
        <v>9</v>
      </c>
      <c r="W6888">
        <v>18</v>
      </c>
      <c r="X6888">
        <f>IF(OR(Main!$U6888=0,
       Main!$V6888=0,
       Main!$W6888=0),
   "",
   DATE(Main!$U6888,
        Main!$V6888,
        Main!$W6888)
)</f>
        <v>43361</v>
      </c>
      <c r="Y6888">
        <f>Table1[[#This Row],[Average_Cost_for_two]]*VLOOKUP(Table1[[#This Row],[Currency]],currency!$A$2:$B$10,2,FALSE)</f>
        <v>3.6</v>
      </c>
      <c r="Z6888" t="str">
        <f>VLOOKUP(C6888,country!A:B,2,FALSE)</f>
        <v>India</v>
      </c>
      <c r="AA6888">
        <f t="shared" si="107"/>
        <v>3</v>
      </c>
    </row>
    <row r="6889" spans="1:27" ht="15.75" customHeight="1" x14ac:dyDescent="0.25">
      <c r="A6889">
        <v>8065</v>
      </c>
      <c r="B6889" t="s">
        <v>14060</v>
      </c>
      <c r="C6889">
        <v>1</v>
      </c>
      <c r="D6889" t="s">
        <v>13426</v>
      </c>
      <c r="E6889" t="s">
        <v>14061</v>
      </c>
      <c r="F6889" t="s">
        <v>12612</v>
      </c>
      <c r="G6889" t="s">
        <v>13487</v>
      </c>
      <c r="H6889">
        <v>77.344665500000005</v>
      </c>
      <c r="I6889">
        <v>28.5990702</v>
      </c>
      <c r="J6889" t="s">
        <v>27</v>
      </c>
      <c r="K6889" t="s">
        <v>28</v>
      </c>
      <c r="L6889" t="s">
        <v>29</v>
      </c>
      <c r="M6889" t="s">
        <v>29</v>
      </c>
      <c r="N6889" t="s">
        <v>29</v>
      </c>
      <c r="O6889" t="s">
        <v>29</v>
      </c>
      <c r="P6889">
        <v>1</v>
      </c>
      <c r="Q6889">
        <v>10</v>
      </c>
      <c r="R6889">
        <v>250</v>
      </c>
      <c r="S6889" t="str">
        <f>IF(Table1[[#This Row],[Average_Cost_for_two]]&lt;500,"Low",IF(Table1[[#This Row],[Average_Cost_for_two]]&lt;=1500,"Medium","High"))</f>
        <v>Low</v>
      </c>
      <c r="T6889">
        <v>3</v>
      </c>
      <c r="U6889">
        <v>2013</v>
      </c>
      <c r="V6889">
        <v>9</v>
      </c>
      <c r="W6889">
        <v>18</v>
      </c>
      <c r="X6889">
        <f>IF(OR(Main!$U6889=0,
       Main!$V6889=0,
       Main!$W6889=0),
   "",
   DATE(Main!$U6889,
        Main!$V6889,
        Main!$W6889)
)</f>
        <v>41535</v>
      </c>
      <c r="Y6889">
        <f>Table1[[#This Row],[Average_Cost_for_two]]*VLOOKUP(Table1[[#This Row],[Currency]],currency!$A$2:$B$10,2,FALSE)</f>
        <v>3</v>
      </c>
      <c r="Z6889" t="str">
        <f>VLOOKUP(C6889,country!A:B,2,FALSE)</f>
        <v>India</v>
      </c>
      <c r="AA6889">
        <f t="shared" si="107"/>
        <v>3</v>
      </c>
    </row>
    <row r="6890" spans="1:27" ht="15.75" customHeight="1" x14ac:dyDescent="0.25">
      <c r="A6890">
        <v>18312466</v>
      </c>
      <c r="B6890" t="s">
        <v>13709</v>
      </c>
      <c r="C6890">
        <v>1</v>
      </c>
      <c r="D6890" t="s">
        <v>13426</v>
      </c>
      <c r="E6890" t="s">
        <v>14062</v>
      </c>
      <c r="F6890" t="s">
        <v>13844</v>
      </c>
      <c r="G6890" t="s">
        <v>13845</v>
      </c>
      <c r="H6890">
        <v>77.337865300000004</v>
      </c>
      <c r="I6890">
        <v>28.5845728</v>
      </c>
      <c r="J6890" t="s">
        <v>739</v>
      </c>
      <c r="K6890" t="s">
        <v>28</v>
      </c>
      <c r="L6890" t="s">
        <v>29</v>
      </c>
      <c r="M6890" t="s">
        <v>36</v>
      </c>
      <c r="N6890" t="s">
        <v>29</v>
      </c>
      <c r="O6890" t="s">
        <v>29</v>
      </c>
      <c r="P6890">
        <v>2</v>
      </c>
      <c r="Q6890">
        <v>16</v>
      </c>
      <c r="R6890">
        <v>550</v>
      </c>
      <c r="S6890" t="str">
        <f>IF(Table1[[#This Row],[Average_Cost_for_two]]&lt;500,"Low",IF(Table1[[#This Row],[Average_Cost_for_two]]&lt;=1500,"Medium","High"))</f>
        <v>Medium</v>
      </c>
      <c r="T6890">
        <v>3.1</v>
      </c>
      <c r="U6890">
        <v>2011</v>
      </c>
      <c r="V6890">
        <v>9</v>
      </c>
      <c r="W6890">
        <v>19</v>
      </c>
      <c r="X6890">
        <f>IF(OR(Main!$U6890=0,
       Main!$V6890=0,
       Main!$W6890=0),
   "",
   DATE(Main!$U6890,
        Main!$V6890,
        Main!$W6890)
)</f>
        <v>40805</v>
      </c>
      <c r="Y6890">
        <f>Table1[[#This Row],[Average_Cost_for_two]]*VLOOKUP(Table1[[#This Row],[Currency]],currency!$A$2:$B$10,2,FALSE)</f>
        <v>6.6000000000000005</v>
      </c>
      <c r="Z6890" t="str">
        <f>VLOOKUP(C6890,country!A:B,2,FALSE)</f>
        <v>India</v>
      </c>
      <c r="AA6890">
        <f t="shared" si="107"/>
        <v>3</v>
      </c>
    </row>
    <row r="6891" spans="1:27" ht="15.75" customHeight="1" x14ac:dyDescent="0.25">
      <c r="A6891">
        <v>5757</v>
      </c>
      <c r="B6891" t="s">
        <v>14063</v>
      </c>
      <c r="C6891">
        <v>1</v>
      </c>
      <c r="D6891" t="s">
        <v>13426</v>
      </c>
      <c r="E6891" t="s">
        <v>14064</v>
      </c>
      <c r="F6891" t="s">
        <v>13668</v>
      </c>
      <c r="G6891" t="s">
        <v>13669</v>
      </c>
      <c r="H6891">
        <v>77.324365799999995</v>
      </c>
      <c r="I6891">
        <v>28.573471699999999</v>
      </c>
      <c r="J6891" t="s">
        <v>27</v>
      </c>
      <c r="K6891" t="s">
        <v>28</v>
      </c>
      <c r="L6891" t="s">
        <v>29</v>
      </c>
      <c r="M6891" t="s">
        <v>29</v>
      </c>
      <c r="N6891" t="s">
        <v>29</v>
      </c>
      <c r="O6891" t="s">
        <v>29</v>
      </c>
      <c r="P6891">
        <v>1</v>
      </c>
      <c r="Q6891">
        <v>12</v>
      </c>
      <c r="R6891">
        <v>200</v>
      </c>
      <c r="S6891" t="str">
        <f>IF(Table1[[#This Row],[Average_Cost_for_two]]&lt;500,"Low",IF(Table1[[#This Row],[Average_Cost_for_two]]&lt;=1500,"Medium","High"))</f>
        <v>Low</v>
      </c>
      <c r="T6891">
        <v>3.2</v>
      </c>
      <c r="U6891">
        <v>2017</v>
      </c>
      <c r="V6891">
        <v>9</v>
      </c>
      <c r="W6891">
        <v>26</v>
      </c>
      <c r="X6891">
        <f>IF(OR(Main!$U6891=0,
       Main!$V6891=0,
       Main!$W6891=0),
   "",
   DATE(Main!$U6891,
        Main!$V6891,
        Main!$W6891)
)</f>
        <v>43004</v>
      </c>
      <c r="Y6891">
        <f>Table1[[#This Row],[Average_Cost_for_two]]*VLOOKUP(Table1[[#This Row],[Currency]],currency!$A$2:$B$10,2,FALSE)</f>
        <v>2.4</v>
      </c>
      <c r="Z6891" t="str">
        <f>VLOOKUP(C6891,country!A:B,2,FALSE)</f>
        <v>India</v>
      </c>
      <c r="AA6891">
        <f t="shared" si="107"/>
        <v>3</v>
      </c>
    </row>
    <row r="6892" spans="1:27" ht="15.75" customHeight="1" x14ac:dyDescent="0.25">
      <c r="A6892">
        <v>18408051</v>
      </c>
      <c r="B6892" t="s">
        <v>14065</v>
      </c>
      <c r="C6892">
        <v>1</v>
      </c>
      <c r="D6892" t="s">
        <v>13426</v>
      </c>
      <c r="E6892" t="s">
        <v>14066</v>
      </c>
      <c r="F6892" t="s">
        <v>13668</v>
      </c>
      <c r="G6892" t="s">
        <v>13669</v>
      </c>
      <c r="H6892">
        <v>0</v>
      </c>
      <c r="I6892">
        <v>0</v>
      </c>
      <c r="J6892" t="s">
        <v>13700</v>
      </c>
      <c r="K6892" t="s">
        <v>28</v>
      </c>
      <c r="L6892" t="s">
        <v>29</v>
      </c>
      <c r="M6892" t="s">
        <v>29</v>
      </c>
      <c r="N6892" t="s">
        <v>29</v>
      </c>
      <c r="O6892" t="s">
        <v>29</v>
      </c>
      <c r="P6892">
        <v>1</v>
      </c>
      <c r="Q6892">
        <v>2</v>
      </c>
      <c r="R6892">
        <v>300</v>
      </c>
      <c r="S6892" t="str">
        <f>IF(Table1[[#This Row],[Average_Cost_for_two]]&lt;500,"Low",IF(Table1[[#This Row],[Average_Cost_for_two]]&lt;=1500,"Medium","High"))</f>
        <v>Low</v>
      </c>
      <c r="T6892">
        <v>1</v>
      </c>
      <c r="U6892">
        <v>2012</v>
      </c>
      <c r="V6892">
        <v>9</v>
      </c>
      <c r="W6892">
        <v>1</v>
      </c>
      <c r="X6892">
        <f>IF(OR(Main!$U6892=0,
       Main!$V6892=0,
       Main!$W6892=0),
   "",
   DATE(Main!$U6892,
        Main!$V6892,
        Main!$W6892)
)</f>
        <v>41153</v>
      </c>
      <c r="Y6892">
        <f>Table1[[#This Row],[Average_Cost_for_two]]*VLOOKUP(Table1[[#This Row],[Currency]],currency!$A$2:$B$10,2,FALSE)</f>
        <v>3.6</v>
      </c>
      <c r="Z6892" t="str">
        <f>VLOOKUP(C6892,country!A:B,2,FALSE)</f>
        <v>India</v>
      </c>
      <c r="AA6892">
        <f t="shared" si="107"/>
        <v>3</v>
      </c>
    </row>
    <row r="6893" spans="1:27" ht="15.75" customHeight="1" x14ac:dyDescent="0.25">
      <c r="A6893">
        <v>18361198</v>
      </c>
      <c r="B6893" t="s">
        <v>14067</v>
      </c>
      <c r="C6893">
        <v>1</v>
      </c>
      <c r="D6893" t="s">
        <v>13426</v>
      </c>
      <c r="E6893" t="s">
        <v>14068</v>
      </c>
      <c r="F6893" t="s">
        <v>11371</v>
      </c>
      <c r="G6893" t="s">
        <v>13672</v>
      </c>
      <c r="H6893">
        <v>77.335358900000003</v>
      </c>
      <c r="I6893">
        <v>28.567292299999998</v>
      </c>
      <c r="J6893" t="s">
        <v>477</v>
      </c>
      <c r="K6893" t="s">
        <v>28</v>
      </c>
      <c r="L6893" t="s">
        <v>29</v>
      </c>
      <c r="M6893" t="s">
        <v>36</v>
      </c>
      <c r="N6893" t="s">
        <v>29</v>
      </c>
      <c r="O6893" t="s">
        <v>29</v>
      </c>
      <c r="P6893">
        <v>2</v>
      </c>
      <c r="Q6893">
        <v>12</v>
      </c>
      <c r="R6893">
        <v>600</v>
      </c>
      <c r="S6893" t="str">
        <f>IF(Table1[[#This Row],[Average_Cost_for_two]]&lt;500,"Low",IF(Table1[[#This Row],[Average_Cost_for_two]]&lt;=1500,"Medium","High"))</f>
        <v>Medium</v>
      </c>
      <c r="T6893">
        <v>3</v>
      </c>
      <c r="U6893">
        <v>2011</v>
      </c>
      <c r="V6893">
        <v>9</v>
      </c>
      <c r="W6893">
        <v>1</v>
      </c>
      <c r="X6893">
        <f>IF(OR(Main!$U6893=0,
       Main!$V6893=0,
       Main!$W6893=0),
   "",
   DATE(Main!$U6893,
        Main!$V6893,
        Main!$W6893)
)</f>
        <v>40787</v>
      </c>
      <c r="Y6893">
        <f>Table1[[#This Row],[Average_Cost_for_two]]*VLOOKUP(Table1[[#This Row],[Currency]],currency!$A$2:$B$10,2,FALSE)</f>
        <v>7.2</v>
      </c>
      <c r="Z6893" t="str">
        <f>VLOOKUP(C6893,country!A:B,2,FALSE)</f>
        <v>India</v>
      </c>
      <c r="AA6893">
        <f t="shared" si="107"/>
        <v>3</v>
      </c>
    </row>
    <row r="6894" spans="1:27" ht="15.75" customHeight="1" x14ac:dyDescent="0.25">
      <c r="A6894">
        <v>18306542</v>
      </c>
      <c r="B6894" t="s">
        <v>14069</v>
      </c>
      <c r="C6894">
        <v>1</v>
      </c>
      <c r="D6894" t="s">
        <v>13426</v>
      </c>
      <c r="E6894" t="s">
        <v>14070</v>
      </c>
      <c r="F6894" t="s">
        <v>13990</v>
      </c>
      <c r="G6894" t="s">
        <v>13991</v>
      </c>
      <c r="H6894">
        <v>77.353663400000002</v>
      </c>
      <c r="I6894">
        <v>28.574308599999998</v>
      </c>
      <c r="J6894" t="s">
        <v>708</v>
      </c>
      <c r="K6894" t="s">
        <v>28</v>
      </c>
      <c r="L6894" t="s">
        <v>29</v>
      </c>
      <c r="M6894" t="s">
        <v>29</v>
      </c>
      <c r="N6894" t="s">
        <v>29</v>
      </c>
      <c r="O6894" t="s">
        <v>29</v>
      </c>
      <c r="P6894">
        <v>1</v>
      </c>
      <c r="Q6894">
        <v>15</v>
      </c>
      <c r="R6894">
        <v>450</v>
      </c>
      <c r="S6894" t="str">
        <f>IF(Table1[[#This Row],[Average_Cost_for_two]]&lt;500,"Low",IF(Table1[[#This Row],[Average_Cost_for_two]]&lt;=1500,"Medium","High"))</f>
        <v>Low</v>
      </c>
      <c r="T6894">
        <v>3.2</v>
      </c>
      <c r="U6894">
        <v>2017</v>
      </c>
      <c r="V6894">
        <v>9</v>
      </c>
      <c r="W6894">
        <v>11</v>
      </c>
      <c r="X6894">
        <f>IF(OR(Main!$U6894=0,
       Main!$V6894=0,
       Main!$W6894=0),
   "",
   DATE(Main!$U6894,
        Main!$V6894,
        Main!$W6894)
)</f>
        <v>42989</v>
      </c>
      <c r="Y6894">
        <f>Table1[[#This Row],[Average_Cost_for_two]]*VLOOKUP(Table1[[#This Row],[Currency]],currency!$A$2:$B$10,2,FALSE)</f>
        <v>5.4</v>
      </c>
      <c r="Z6894" t="str">
        <f>VLOOKUP(C6894,country!A:B,2,FALSE)</f>
        <v>India</v>
      </c>
      <c r="AA6894">
        <f t="shared" si="107"/>
        <v>3</v>
      </c>
    </row>
    <row r="6895" spans="1:27" ht="15.75" customHeight="1" x14ac:dyDescent="0.25">
      <c r="A6895">
        <v>18393700</v>
      </c>
      <c r="B6895" t="s">
        <v>14071</v>
      </c>
      <c r="C6895">
        <v>1</v>
      </c>
      <c r="D6895" t="s">
        <v>13426</v>
      </c>
      <c r="E6895" t="s">
        <v>14072</v>
      </c>
      <c r="F6895" t="s">
        <v>13490</v>
      </c>
      <c r="G6895" t="s">
        <v>13491</v>
      </c>
      <c r="H6895">
        <v>77.357790499999993</v>
      </c>
      <c r="I6895">
        <v>28.584022099999999</v>
      </c>
      <c r="J6895" t="s">
        <v>2645</v>
      </c>
      <c r="K6895" t="s">
        <v>28</v>
      </c>
      <c r="L6895" t="s">
        <v>29</v>
      </c>
      <c r="M6895" t="s">
        <v>29</v>
      </c>
      <c r="N6895" t="s">
        <v>29</v>
      </c>
      <c r="O6895" t="s">
        <v>29</v>
      </c>
      <c r="P6895">
        <v>1</v>
      </c>
      <c r="Q6895">
        <v>5</v>
      </c>
      <c r="R6895">
        <v>300</v>
      </c>
      <c r="S6895" t="str">
        <f>IF(Table1[[#This Row],[Average_Cost_for_two]]&lt;500,"Low",IF(Table1[[#This Row],[Average_Cost_for_two]]&lt;=1500,"Medium","High"))</f>
        <v>Low</v>
      </c>
      <c r="T6895">
        <v>3</v>
      </c>
      <c r="U6895">
        <v>2011</v>
      </c>
      <c r="V6895">
        <v>9</v>
      </c>
      <c r="W6895">
        <v>2</v>
      </c>
      <c r="X6895">
        <f>IF(OR(Main!$U6895=0,
       Main!$V6895=0,
       Main!$W6895=0),
   "",
   DATE(Main!$U6895,
        Main!$V6895,
        Main!$W6895)
)</f>
        <v>40788</v>
      </c>
      <c r="Y6895">
        <f>Table1[[#This Row],[Average_Cost_for_two]]*VLOOKUP(Table1[[#This Row],[Currency]],currency!$A$2:$B$10,2,FALSE)</f>
        <v>3.6</v>
      </c>
      <c r="Z6895" t="str">
        <f>VLOOKUP(C6895,country!A:B,2,FALSE)</f>
        <v>India</v>
      </c>
      <c r="AA6895">
        <f t="shared" si="107"/>
        <v>3</v>
      </c>
    </row>
    <row r="6896" spans="1:27" ht="15.75" customHeight="1" x14ac:dyDescent="0.25">
      <c r="A6896">
        <v>18439524</v>
      </c>
      <c r="B6896" t="s">
        <v>402</v>
      </c>
      <c r="C6896">
        <v>1</v>
      </c>
      <c r="D6896" t="s">
        <v>13426</v>
      </c>
      <c r="E6896" t="s">
        <v>14073</v>
      </c>
      <c r="F6896" t="s">
        <v>13490</v>
      </c>
      <c r="G6896" t="s">
        <v>13491</v>
      </c>
      <c r="H6896">
        <v>77.360355999999996</v>
      </c>
      <c r="I6896">
        <v>28.583684000000002</v>
      </c>
      <c r="J6896" t="s">
        <v>477</v>
      </c>
      <c r="K6896" t="s">
        <v>28</v>
      </c>
      <c r="L6896" t="s">
        <v>29</v>
      </c>
      <c r="M6896" t="s">
        <v>36</v>
      </c>
      <c r="N6896" t="s">
        <v>29</v>
      </c>
      <c r="O6896" t="s">
        <v>29</v>
      </c>
      <c r="P6896">
        <v>1</v>
      </c>
      <c r="Q6896">
        <v>70</v>
      </c>
      <c r="R6896">
        <v>450</v>
      </c>
      <c r="S6896" t="str">
        <f>IF(Table1[[#This Row],[Average_Cost_for_two]]&lt;500,"Low",IF(Table1[[#This Row],[Average_Cost_for_two]]&lt;=1500,"Medium","High"))</f>
        <v>Low</v>
      </c>
      <c r="T6896">
        <v>3.7</v>
      </c>
      <c r="U6896">
        <v>2017</v>
      </c>
      <c r="V6896">
        <v>9</v>
      </c>
      <c r="W6896">
        <v>12</v>
      </c>
      <c r="X6896">
        <f>IF(OR(Main!$U6896=0,
       Main!$V6896=0,
       Main!$W6896=0),
   "",
   DATE(Main!$U6896,
        Main!$V6896,
        Main!$W6896)
)</f>
        <v>42990</v>
      </c>
      <c r="Y6896">
        <f>Table1[[#This Row],[Average_Cost_for_two]]*VLOOKUP(Table1[[#This Row],[Currency]],currency!$A$2:$B$10,2,FALSE)</f>
        <v>5.4</v>
      </c>
      <c r="Z6896" t="str">
        <f>VLOOKUP(C6896,country!A:B,2,FALSE)</f>
        <v>India</v>
      </c>
      <c r="AA6896">
        <f t="shared" si="107"/>
        <v>3</v>
      </c>
    </row>
    <row r="6897" spans="1:27" ht="15.75" customHeight="1" x14ac:dyDescent="0.25">
      <c r="A6897">
        <v>18396157</v>
      </c>
      <c r="B6897" t="s">
        <v>14074</v>
      </c>
      <c r="C6897">
        <v>1</v>
      </c>
      <c r="D6897" t="s">
        <v>13426</v>
      </c>
      <c r="E6897" t="s">
        <v>14075</v>
      </c>
      <c r="F6897" t="s">
        <v>13569</v>
      </c>
      <c r="G6897" t="s">
        <v>13568</v>
      </c>
      <c r="H6897">
        <v>77.361706720000001</v>
      </c>
      <c r="I6897">
        <v>28.569208339999999</v>
      </c>
      <c r="J6897" t="s">
        <v>1017</v>
      </c>
      <c r="K6897" t="s">
        <v>28</v>
      </c>
      <c r="L6897" t="s">
        <v>29</v>
      </c>
      <c r="M6897" t="s">
        <v>36</v>
      </c>
      <c r="N6897" t="s">
        <v>29</v>
      </c>
      <c r="O6897" t="s">
        <v>29</v>
      </c>
      <c r="P6897">
        <v>1</v>
      </c>
      <c r="Q6897">
        <v>9</v>
      </c>
      <c r="R6897">
        <v>300</v>
      </c>
      <c r="S6897" t="str">
        <f>IF(Table1[[#This Row],[Average_Cost_for_two]]&lt;500,"Low",IF(Table1[[#This Row],[Average_Cost_for_two]]&lt;=1500,"Medium","High"))</f>
        <v>Low</v>
      </c>
      <c r="T6897">
        <v>3.1</v>
      </c>
      <c r="U6897">
        <v>2016</v>
      </c>
      <c r="V6897">
        <v>9</v>
      </c>
      <c r="W6897">
        <v>28</v>
      </c>
      <c r="X6897">
        <f>IF(OR(Main!$U6897=0,
       Main!$V6897=0,
       Main!$W6897=0),
   "",
   DATE(Main!$U6897,
        Main!$V6897,
        Main!$W6897)
)</f>
        <v>42641</v>
      </c>
      <c r="Y6897">
        <f>Table1[[#This Row],[Average_Cost_for_two]]*VLOOKUP(Table1[[#This Row],[Currency]],currency!$A$2:$B$10,2,FALSE)</f>
        <v>3.6</v>
      </c>
      <c r="Z6897" t="str">
        <f>VLOOKUP(C6897,country!A:B,2,FALSE)</f>
        <v>India</v>
      </c>
      <c r="AA6897">
        <f t="shared" si="107"/>
        <v>3</v>
      </c>
    </row>
    <row r="6898" spans="1:27" ht="15.75" customHeight="1" x14ac:dyDescent="0.25">
      <c r="A6898">
        <v>18287405</v>
      </c>
      <c r="B6898" t="s">
        <v>14076</v>
      </c>
      <c r="C6898">
        <v>1</v>
      </c>
      <c r="D6898" t="s">
        <v>13426</v>
      </c>
      <c r="E6898" t="s">
        <v>13613</v>
      </c>
      <c r="F6898" t="s">
        <v>13569</v>
      </c>
      <c r="G6898" t="s">
        <v>13568</v>
      </c>
      <c r="H6898">
        <v>77.358810270000006</v>
      </c>
      <c r="I6898">
        <v>28.56145334</v>
      </c>
      <c r="J6898" t="s">
        <v>859</v>
      </c>
      <c r="K6898" t="s">
        <v>28</v>
      </c>
      <c r="L6898" t="s">
        <v>29</v>
      </c>
      <c r="M6898" t="s">
        <v>36</v>
      </c>
      <c r="N6898" t="s">
        <v>29</v>
      </c>
      <c r="O6898" t="s">
        <v>29</v>
      </c>
      <c r="P6898">
        <v>1</v>
      </c>
      <c r="Q6898">
        <v>13</v>
      </c>
      <c r="R6898">
        <v>450</v>
      </c>
      <c r="S6898" t="str">
        <f>IF(Table1[[#This Row],[Average_Cost_for_two]]&lt;500,"Low",IF(Table1[[#This Row],[Average_Cost_for_two]]&lt;=1500,"Medium","High"))</f>
        <v>Low</v>
      </c>
      <c r="T6898">
        <v>2.5</v>
      </c>
      <c r="U6898">
        <v>2011</v>
      </c>
      <c r="V6898">
        <v>9</v>
      </c>
      <c r="W6898">
        <v>8</v>
      </c>
      <c r="X6898">
        <f>IF(OR(Main!$U6898=0,
       Main!$V6898=0,
       Main!$W6898=0),
   "",
   DATE(Main!$U6898,
        Main!$V6898,
        Main!$W6898)
)</f>
        <v>40794</v>
      </c>
      <c r="Y6898">
        <f>Table1[[#This Row],[Average_Cost_for_two]]*VLOOKUP(Table1[[#This Row],[Currency]],currency!$A$2:$B$10,2,FALSE)</f>
        <v>5.4</v>
      </c>
      <c r="Z6898" t="str">
        <f>VLOOKUP(C6898,country!A:B,2,FALSE)</f>
        <v>India</v>
      </c>
      <c r="AA6898">
        <f t="shared" si="107"/>
        <v>3</v>
      </c>
    </row>
    <row r="6899" spans="1:27" ht="15.75" customHeight="1" x14ac:dyDescent="0.25">
      <c r="A6899">
        <v>18466390</v>
      </c>
      <c r="B6899" t="s">
        <v>14077</v>
      </c>
      <c r="C6899">
        <v>1</v>
      </c>
      <c r="D6899" t="s">
        <v>13426</v>
      </c>
      <c r="E6899" t="s">
        <v>13568</v>
      </c>
      <c r="F6899" t="s">
        <v>13569</v>
      </c>
      <c r="G6899" t="s">
        <v>13568</v>
      </c>
      <c r="H6899">
        <v>77.360570999999993</v>
      </c>
      <c r="I6899">
        <v>28.565446999999999</v>
      </c>
      <c r="J6899" t="s">
        <v>5479</v>
      </c>
      <c r="K6899" t="s">
        <v>28</v>
      </c>
      <c r="L6899" t="s">
        <v>29</v>
      </c>
      <c r="M6899" t="s">
        <v>36</v>
      </c>
      <c r="N6899" t="s">
        <v>36</v>
      </c>
      <c r="O6899" t="s">
        <v>29</v>
      </c>
      <c r="P6899">
        <v>3</v>
      </c>
      <c r="Q6899">
        <v>6</v>
      </c>
      <c r="R6899">
        <v>1300</v>
      </c>
      <c r="S6899" t="str">
        <f>IF(Table1[[#This Row],[Average_Cost_for_two]]&lt;500,"Low",IF(Table1[[#This Row],[Average_Cost_for_two]]&lt;=1500,"Medium","High"))</f>
        <v>Medium</v>
      </c>
      <c r="T6899">
        <v>3</v>
      </c>
      <c r="U6899">
        <v>2017</v>
      </c>
      <c r="V6899">
        <v>9</v>
      </c>
      <c r="W6899">
        <v>23</v>
      </c>
      <c r="X6899">
        <f>IF(OR(Main!$U6899=0,
       Main!$V6899=0,
       Main!$W6899=0),
   "",
   DATE(Main!$U6899,
        Main!$V6899,
        Main!$W6899)
)</f>
        <v>43001</v>
      </c>
      <c r="Y6899">
        <f>Table1[[#This Row],[Average_Cost_for_two]]*VLOOKUP(Table1[[#This Row],[Currency]],currency!$A$2:$B$10,2,FALSE)</f>
        <v>15.6</v>
      </c>
      <c r="Z6899" t="str">
        <f>VLOOKUP(C6899,country!A:B,2,FALSE)</f>
        <v>India</v>
      </c>
      <c r="AA6899">
        <f t="shared" si="107"/>
        <v>3</v>
      </c>
    </row>
    <row r="6900" spans="1:27" ht="15.75" customHeight="1" x14ac:dyDescent="0.25">
      <c r="A6900">
        <v>18441667</v>
      </c>
      <c r="B6900" t="s">
        <v>14078</v>
      </c>
      <c r="C6900">
        <v>1</v>
      </c>
      <c r="D6900" t="s">
        <v>13426</v>
      </c>
      <c r="E6900" t="s">
        <v>14079</v>
      </c>
      <c r="F6900" t="s">
        <v>13569</v>
      </c>
      <c r="G6900" t="s">
        <v>13568</v>
      </c>
      <c r="H6900">
        <v>77.363015000000004</v>
      </c>
      <c r="I6900">
        <v>28.563578</v>
      </c>
      <c r="J6900" t="s">
        <v>477</v>
      </c>
      <c r="K6900" t="s">
        <v>28</v>
      </c>
      <c r="L6900" t="s">
        <v>29</v>
      </c>
      <c r="M6900" t="s">
        <v>36</v>
      </c>
      <c r="N6900" t="s">
        <v>29</v>
      </c>
      <c r="O6900" t="s">
        <v>29</v>
      </c>
      <c r="P6900">
        <v>2</v>
      </c>
      <c r="Q6900">
        <v>43</v>
      </c>
      <c r="R6900">
        <v>700</v>
      </c>
      <c r="S6900" t="str">
        <f>IF(Table1[[#This Row],[Average_Cost_for_two]]&lt;500,"Low",IF(Table1[[#This Row],[Average_Cost_for_two]]&lt;=1500,"Medium","High"))</f>
        <v>Medium</v>
      </c>
      <c r="T6900">
        <v>3.6</v>
      </c>
      <c r="U6900">
        <v>2016</v>
      </c>
      <c r="V6900">
        <v>9</v>
      </c>
      <c r="W6900">
        <v>20</v>
      </c>
      <c r="X6900">
        <f>IF(OR(Main!$U6900=0,
       Main!$V6900=0,
       Main!$W6900=0),
   "",
   DATE(Main!$U6900,
        Main!$V6900,
        Main!$W6900)
)</f>
        <v>42633</v>
      </c>
      <c r="Y6900">
        <f>Table1[[#This Row],[Average_Cost_for_two]]*VLOOKUP(Table1[[#This Row],[Currency]],currency!$A$2:$B$10,2,FALSE)</f>
        <v>8.4</v>
      </c>
      <c r="Z6900" t="str">
        <f>VLOOKUP(C6900,country!A:B,2,FALSE)</f>
        <v>India</v>
      </c>
      <c r="AA6900">
        <f t="shared" si="107"/>
        <v>3</v>
      </c>
    </row>
    <row r="6901" spans="1:27" ht="15.75" customHeight="1" x14ac:dyDescent="0.25">
      <c r="A6901">
        <v>311342</v>
      </c>
      <c r="B6901" t="s">
        <v>14080</v>
      </c>
      <c r="C6901">
        <v>1</v>
      </c>
      <c r="D6901" t="s">
        <v>13426</v>
      </c>
      <c r="E6901" t="s">
        <v>13568</v>
      </c>
      <c r="F6901" t="s">
        <v>13569</v>
      </c>
      <c r="G6901" t="s">
        <v>13568</v>
      </c>
      <c r="H6901">
        <v>77.358586970000005</v>
      </c>
      <c r="I6901">
        <v>28.563371530000001</v>
      </c>
      <c r="J6901" t="s">
        <v>480</v>
      </c>
      <c r="K6901" t="s">
        <v>28</v>
      </c>
      <c r="L6901" t="s">
        <v>29</v>
      </c>
      <c r="M6901" t="s">
        <v>36</v>
      </c>
      <c r="N6901" t="s">
        <v>29</v>
      </c>
      <c r="O6901" t="s">
        <v>29</v>
      </c>
      <c r="P6901">
        <v>2</v>
      </c>
      <c r="Q6901">
        <v>5</v>
      </c>
      <c r="R6901">
        <v>800</v>
      </c>
      <c r="S6901" t="str">
        <f>IF(Table1[[#This Row],[Average_Cost_for_two]]&lt;500,"Low",IF(Table1[[#This Row],[Average_Cost_for_two]]&lt;=1500,"Medium","High"))</f>
        <v>Medium</v>
      </c>
      <c r="T6901">
        <v>2.4</v>
      </c>
      <c r="U6901">
        <v>2012</v>
      </c>
      <c r="V6901">
        <v>9</v>
      </c>
      <c r="W6901">
        <v>20</v>
      </c>
      <c r="X6901">
        <f>IF(OR(Main!$U6901=0,
       Main!$V6901=0,
       Main!$W6901=0),
   "",
   DATE(Main!$U6901,
        Main!$V6901,
        Main!$W6901)
)</f>
        <v>41172</v>
      </c>
      <c r="Y6901">
        <f>Table1[[#This Row],[Average_Cost_for_two]]*VLOOKUP(Table1[[#This Row],[Currency]],currency!$A$2:$B$10,2,FALSE)</f>
        <v>9.6</v>
      </c>
      <c r="Z6901" t="str">
        <f>VLOOKUP(C6901,country!A:B,2,FALSE)</f>
        <v>India</v>
      </c>
      <c r="AA6901">
        <f t="shared" si="107"/>
        <v>3</v>
      </c>
    </row>
    <row r="6902" spans="1:27" ht="15.75" customHeight="1" x14ac:dyDescent="0.25">
      <c r="A6902">
        <v>311706</v>
      </c>
      <c r="B6902" t="s">
        <v>14081</v>
      </c>
      <c r="C6902">
        <v>1</v>
      </c>
      <c r="D6902" t="s">
        <v>13426</v>
      </c>
      <c r="E6902" t="s">
        <v>13575</v>
      </c>
      <c r="F6902" t="s">
        <v>13574</v>
      </c>
      <c r="G6902" t="s">
        <v>13575</v>
      </c>
      <c r="H6902">
        <v>77.363606599999997</v>
      </c>
      <c r="I6902">
        <v>28.559394300000001</v>
      </c>
      <c r="J6902" t="s">
        <v>567</v>
      </c>
      <c r="K6902" t="s">
        <v>28</v>
      </c>
      <c r="L6902" t="s">
        <v>29</v>
      </c>
      <c r="M6902" t="s">
        <v>29</v>
      </c>
      <c r="N6902" t="s">
        <v>29</v>
      </c>
      <c r="O6902" t="s">
        <v>29</v>
      </c>
      <c r="P6902">
        <v>1</v>
      </c>
      <c r="Q6902">
        <v>9</v>
      </c>
      <c r="R6902">
        <v>300</v>
      </c>
      <c r="S6902" t="str">
        <f>IF(Table1[[#This Row],[Average_Cost_for_two]]&lt;500,"Low",IF(Table1[[#This Row],[Average_Cost_for_two]]&lt;=1500,"Medium","High"))</f>
        <v>Low</v>
      </c>
      <c r="T6902">
        <v>3</v>
      </c>
      <c r="U6902">
        <v>2014</v>
      </c>
      <c r="V6902">
        <v>9</v>
      </c>
      <c r="W6902">
        <v>4</v>
      </c>
      <c r="X6902">
        <f>IF(OR(Main!$U6902=0,
       Main!$V6902=0,
       Main!$W6902=0),
   "",
   DATE(Main!$U6902,
        Main!$V6902,
        Main!$W6902)
)</f>
        <v>41886</v>
      </c>
      <c r="Y6902">
        <f>Table1[[#This Row],[Average_Cost_for_two]]*VLOOKUP(Table1[[#This Row],[Currency]],currency!$A$2:$B$10,2,FALSE)</f>
        <v>3.6</v>
      </c>
      <c r="Z6902" t="str">
        <f>VLOOKUP(C6902,country!A:B,2,FALSE)</f>
        <v>India</v>
      </c>
      <c r="AA6902">
        <f t="shared" si="107"/>
        <v>3</v>
      </c>
    </row>
    <row r="6903" spans="1:27" ht="15.75" customHeight="1" x14ac:dyDescent="0.25">
      <c r="A6903">
        <v>306023</v>
      </c>
      <c r="B6903" t="s">
        <v>4902</v>
      </c>
      <c r="C6903">
        <v>1</v>
      </c>
      <c r="D6903" t="s">
        <v>13426</v>
      </c>
      <c r="E6903" t="s">
        <v>14082</v>
      </c>
      <c r="F6903" t="s">
        <v>11534</v>
      </c>
      <c r="G6903" t="s">
        <v>13501</v>
      </c>
      <c r="H6903">
        <v>77.362096899999997</v>
      </c>
      <c r="I6903">
        <v>28.570261299999999</v>
      </c>
      <c r="J6903" t="s">
        <v>477</v>
      </c>
      <c r="K6903" t="s">
        <v>28</v>
      </c>
      <c r="L6903" t="s">
        <v>29</v>
      </c>
      <c r="M6903" t="s">
        <v>36</v>
      </c>
      <c r="N6903" t="s">
        <v>29</v>
      </c>
      <c r="O6903" t="s">
        <v>29</v>
      </c>
      <c r="P6903">
        <v>2</v>
      </c>
      <c r="Q6903">
        <v>340</v>
      </c>
      <c r="R6903">
        <v>800</v>
      </c>
      <c r="S6903" t="str">
        <f>IF(Table1[[#This Row],[Average_Cost_for_two]]&lt;500,"Low",IF(Table1[[#This Row],[Average_Cost_for_two]]&lt;=1500,"Medium","High"))</f>
        <v>Medium</v>
      </c>
      <c r="T6903">
        <v>2.7</v>
      </c>
      <c r="U6903">
        <v>2010</v>
      </c>
      <c r="V6903">
        <v>9</v>
      </c>
      <c r="W6903">
        <v>3</v>
      </c>
      <c r="X6903">
        <f>IF(OR(Main!$U6903=0,
       Main!$V6903=0,
       Main!$W6903=0),
   "",
   DATE(Main!$U6903,
        Main!$V6903,
        Main!$W6903)
)</f>
        <v>40424</v>
      </c>
      <c r="Y6903">
        <f>Table1[[#This Row],[Average_Cost_for_two]]*VLOOKUP(Table1[[#This Row],[Currency]],currency!$A$2:$B$10,2,FALSE)</f>
        <v>9.6</v>
      </c>
      <c r="Z6903" t="str">
        <f>VLOOKUP(C6903,country!A:B,2,FALSE)</f>
        <v>India</v>
      </c>
      <c r="AA6903">
        <f t="shared" si="107"/>
        <v>3</v>
      </c>
    </row>
    <row r="6904" spans="1:27" ht="15.75" customHeight="1" x14ac:dyDescent="0.25">
      <c r="A6904">
        <v>2971</v>
      </c>
      <c r="B6904" t="s">
        <v>14083</v>
      </c>
      <c r="C6904">
        <v>1</v>
      </c>
      <c r="D6904" t="s">
        <v>13426</v>
      </c>
      <c r="E6904" t="s">
        <v>14084</v>
      </c>
      <c r="F6904" t="s">
        <v>11534</v>
      </c>
      <c r="G6904" t="s">
        <v>13501</v>
      </c>
      <c r="H6904">
        <v>77.361982999999995</v>
      </c>
      <c r="I6904">
        <v>28.5705071</v>
      </c>
      <c r="J6904" t="s">
        <v>480</v>
      </c>
      <c r="K6904" t="s">
        <v>28</v>
      </c>
      <c r="L6904" t="s">
        <v>36</v>
      </c>
      <c r="M6904" t="s">
        <v>29</v>
      </c>
      <c r="N6904" t="s">
        <v>29</v>
      </c>
      <c r="O6904" t="s">
        <v>29</v>
      </c>
      <c r="P6904">
        <v>2</v>
      </c>
      <c r="Q6904">
        <v>206</v>
      </c>
      <c r="R6904">
        <v>800</v>
      </c>
      <c r="S6904" t="str">
        <f>IF(Table1[[#This Row],[Average_Cost_for_two]]&lt;500,"Low",IF(Table1[[#This Row],[Average_Cost_for_two]]&lt;=1500,"Medium","High"))</f>
        <v>Medium</v>
      </c>
      <c r="T6904">
        <v>2.5</v>
      </c>
      <c r="U6904">
        <v>2016</v>
      </c>
      <c r="V6904">
        <v>9</v>
      </c>
      <c r="W6904">
        <v>25</v>
      </c>
      <c r="X6904">
        <f>IF(OR(Main!$U6904=0,
       Main!$V6904=0,
       Main!$W6904=0),
   "",
   DATE(Main!$U6904,
        Main!$V6904,
        Main!$W6904)
)</f>
        <v>42638</v>
      </c>
      <c r="Y6904">
        <f>Table1[[#This Row],[Average_Cost_for_two]]*VLOOKUP(Table1[[#This Row],[Currency]],currency!$A$2:$B$10,2,FALSE)</f>
        <v>9.6</v>
      </c>
      <c r="Z6904" t="str">
        <f>VLOOKUP(C6904,country!A:B,2,FALSE)</f>
        <v>India</v>
      </c>
      <c r="AA6904">
        <f t="shared" si="107"/>
        <v>3</v>
      </c>
    </row>
    <row r="6905" spans="1:27" ht="15.75" customHeight="1" x14ac:dyDescent="0.25">
      <c r="A6905">
        <v>309818</v>
      </c>
      <c r="B6905" t="s">
        <v>14085</v>
      </c>
      <c r="C6905">
        <v>1</v>
      </c>
      <c r="D6905" t="s">
        <v>13426</v>
      </c>
      <c r="E6905" t="s">
        <v>14086</v>
      </c>
      <c r="F6905" t="s">
        <v>11534</v>
      </c>
      <c r="G6905" t="s">
        <v>13501</v>
      </c>
      <c r="H6905">
        <v>77.361789900000005</v>
      </c>
      <c r="I6905">
        <v>28.570463499999999</v>
      </c>
      <c r="J6905" t="s">
        <v>3744</v>
      </c>
      <c r="K6905" t="s">
        <v>28</v>
      </c>
      <c r="L6905" t="s">
        <v>36</v>
      </c>
      <c r="M6905" t="s">
        <v>29</v>
      </c>
      <c r="N6905" t="s">
        <v>29</v>
      </c>
      <c r="O6905" t="s">
        <v>29</v>
      </c>
      <c r="P6905">
        <v>2</v>
      </c>
      <c r="Q6905">
        <v>137</v>
      </c>
      <c r="R6905">
        <v>750</v>
      </c>
      <c r="S6905" t="str">
        <f>IF(Table1[[#This Row],[Average_Cost_for_two]]&lt;500,"Low",IF(Table1[[#This Row],[Average_Cost_for_two]]&lt;=1500,"Medium","High"))</f>
        <v>Medium</v>
      </c>
      <c r="T6905">
        <v>2.4</v>
      </c>
      <c r="U6905">
        <v>2012</v>
      </c>
      <c r="V6905">
        <v>9</v>
      </c>
      <c r="W6905">
        <v>24</v>
      </c>
      <c r="X6905">
        <f>IF(OR(Main!$U6905=0,
       Main!$V6905=0,
       Main!$W6905=0),
   "",
   DATE(Main!$U6905,
        Main!$V6905,
        Main!$W6905)
)</f>
        <v>41176</v>
      </c>
      <c r="Y6905">
        <f>Table1[[#This Row],[Average_Cost_for_two]]*VLOOKUP(Table1[[#This Row],[Currency]],currency!$A$2:$B$10,2,FALSE)</f>
        <v>9</v>
      </c>
      <c r="Z6905" t="str">
        <f>VLOOKUP(C6905,country!A:B,2,FALSE)</f>
        <v>India</v>
      </c>
      <c r="AA6905">
        <f t="shared" si="107"/>
        <v>3</v>
      </c>
    </row>
    <row r="6906" spans="1:27" ht="15.75" customHeight="1" x14ac:dyDescent="0.25">
      <c r="A6906">
        <v>308059</v>
      </c>
      <c r="B6906" t="s">
        <v>14087</v>
      </c>
      <c r="C6906">
        <v>1</v>
      </c>
      <c r="D6906" t="s">
        <v>13426</v>
      </c>
      <c r="E6906" t="s">
        <v>13534</v>
      </c>
      <c r="F6906" t="s">
        <v>13533</v>
      </c>
      <c r="G6906" t="s">
        <v>13534</v>
      </c>
      <c r="H6906">
        <v>77.367031100000005</v>
      </c>
      <c r="I6906">
        <v>28.578078300000001</v>
      </c>
      <c r="J6906" t="s">
        <v>6014</v>
      </c>
      <c r="K6906" t="s">
        <v>28</v>
      </c>
      <c r="L6906" t="s">
        <v>29</v>
      </c>
      <c r="M6906" t="s">
        <v>29</v>
      </c>
      <c r="N6906" t="s">
        <v>29</v>
      </c>
      <c r="O6906" t="s">
        <v>29</v>
      </c>
      <c r="P6906">
        <v>2</v>
      </c>
      <c r="Q6906">
        <v>27</v>
      </c>
      <c r="R6906">
        <v>650</v>
      </c>
      <c r="S6906" t="str">
        <f>IF(Table1[[#This Row],[Average_Cost_for_two]]&lt;500,"Low",IF(Table1[[#This Row],[Average_Cost_for_two]]&lt;=1500,"Medium","High"))</f>
        <v>Medium</v>
      </c>
      <c r="T6906">
        <v>2.7</v>
      </c>
      <c r="U6906">
        <v>2014</v>
      </c>
      <c r="V6906">
        <v>9</v>
      </c>
      <c r="W6906">
        <v>16</v>
      </c>
      <c r="X6906">
        <f>IF(OR(Main!$U6906=0,
       Main!$V6906=0,
       Main!$W6906=0),
   "",
   DATE(Main!$U6906,
        Main!$V6906,
        Main!$W6906)
)</f>
        <v>41898</v>
      </c>
      <c r="Y6906">
        <f>Table1[[#This Row],[Average_Cost_for_two]]*VLOOKUP(Table1[[#This Row],[Currency]],currency!$A$2:$B$10,2,FALSE)</f>
        <v>7.8</v>
      </c>
      <c r="Z6906" t="str">
        <f>VLOOKUP(C6906,country!A:B,2,FALSE)</f>
        <v>India</v>
      </c>
      <c r="AA6906">
        <f t="shared" si="107"/>
        <v>3</v>
      </c>
    </row>
    <row r="6907" spans="1:27" ht="15.75" customHeight="1" x14ac:dyDescent="0.25">
      <c r="A6907">
        <v>18477658</v>
      </c>
      <c r="B6907" t="s">
        <v>14088</v>
      </c>
      <c r="C6907">
        <v>1</v>
      </c>
      <c r="D6907" t="s">
        <v>13426</v>
      </c>
      <c r="E6907" t="s">
        <v>14089</v>
      </c>
      <c r="F6907" t="s">
        <v>13857</v>
      </c>
      <c r="G6907" t="s">
        <v>13858</v>
      </c>
      <c r="H6907">
        <v>77.368107300000005</v>
      </c>
      <c r="I6907">
        <v>28.586413400000001</v>
      </c>
      <c r="J6907" t="s">
        <v>480</v>
      </c>
      <c r="K6907" t="s">
        <v>28</v>
      </c>
      <c r="L6907" t="s">
        <v>29</v>
      </c>
      <c r="M6907" t="s">
        <v>29</v>
      </c>
      <c r="N6907" t="s">
        <v>29</v>
      </c>
      <c r="O6907" t="s">
        <v>29</v>
      </c>
      <c r="P6907">
        <v>1</v>
      </c>
      <c r="Q6907">
        <v>2</v>
      </c>
      <c r="R6907">
        <v>300</v>
      </c>
      <c r="S6907" t="str">
        <f>IF(Table1[[#This Row],[Average_Cost_for_two]]&lt;500,"Low",IF(Table1[[#This Row],[Average_Cost_for_two]]&lt;=1500,"Medium","High"))</f>
        <v>Low</v>
      </c>
      <c r="T6907">
        <v>1</v>
      </c>
      <c r="U6907">
        <v>2018</v>
      </c>
      <c r="V6907">
        <v>9</v>
      </c>
      <c r="W6907">
        <v>10</v>
      </c>
      <c r="X6907">
        <f>IF(OR(Main!$U6907=0,
       Main!$V6907=0,
       Main!$W6907=0),
   "",
   DATE(Main!$U6907,
        Main!$V6907,
        Main!$W6907)
)</f>
        <v>43353</v>
      </c>
      <c r="Y6907">
        <f>Table1[[#This Row],[Average_Cost_for_two]]*VLOOKUP(Table1[[#This Row],[Currency]],currency!$A$2:$B$10,2,FALSE)</f>
        <v>3.6</v>
      </c>
      <c r="Z6907" t="str">
        <f>VLOOKUP(C6907,country!A:B,2,FALSE)</f>
        <v>India</v>
      </c>
      <c r="AA6907">
        <f t="shared" si="107"/>
        <v>3</v>
      </c>
    </row>
    <row r="6908" spans="1:27" ht="15.75" customHeight="1" x14ac:dyDescent="0.25">
      <c r="A6908">
        <v>18414468</v>
      </c>
      <c r="B6908" t="s">
        <v>11639</v>
      </c>
      <c r="C6908">
        <v>1</v>
      </c>
      <c r="D6908" t="s">
        <v>13426</v>
      </c>
      <c r="E6908" t="s">
        <v>14090</v>
      </c>
      <c r="F6908" t="s">
        <v>13721</v>
      </c>
      <c r="G6908" t="s">
        <v>13722</v>
      </c>
      <c r="H6908">
        <v>77.372323899999998</v>
      </c>
      <c r="I6908">
        <v>28.6080732</v>
      </c>
      <c r="J6908" t="s">
        <v>559</v>
      </c>
      <c r="K6908" t="s">
        <v>28</v>
      </c>
      <c r="L6908" t="s">
        <v>29</v>
      </c>
      <c r="M6908" t="s">
        <v>36</v>
      </c>
      <c r="N6908" t="s">
        <v>36</v>
      </c>
      <c r="O6908" t="s">
        <v>29</v>
      </c>
      <c r="P6908">
        <v>2</v>
      </c>
      <c r="Q6908">
        <v>8</v>
      </c>
      <c r="R6908">
        <v>650</v>
      </c>
      <c r="S6908" t="str">
        <f>IF(Table1[[#This Row],[Average_Cost_for_two]]&lt;500,"Low",IF(Table1[[#This Row],[Average_Cost_for_two]]&lt;=1500,"Medium","High"))</f>
        <v>Medium</v>
      </c>
      <c r="T6908">
        <v>2.7</v>
      </c>
      <c r="U6908">
        <v>2014</v>
      </c>
      <c r="V6908">
        <v>9</v>
      </c>
      <c r="W6908">
        <v>16</v>
      </c>
      <c r="X6908">
        <f>IF(OR(Main!$U6908=0,
       Main!$V6908=0,
       Main!$W6908=0),
   "",
   DATE(Main!$U6908,
        Main!$V6908,
        Main!$W6908)
)</f>
        <v>41898</v>
      </c>
      <c r="Y6908">
        <f>Table1[[#This Row],[Average_Cost_for_two]]*VLOOKUP(Table1[[#This Row],[Currency]],currency!$A$2:$B$10,2,FALSE)</f>
        <v>7.8</v>
      </c>
      <c r="Z6908" t="str">
        <f>VLOOKUP(C6908,country!A:B,2,FALSE)</f>
        <v>India</v>
      </c>
      <c r="AA6908">
        <f t="shared" si="107"/>
        <v>3</v>
      </c>
    </row>
    <row r="6909" spans="1:27" ht="15.75" customHeight="1" x14ac:dyDescent="0.25">
      <c r="A6909">
        <v>18451823</v>
      </c>
      <c r="B6909" t="s">
        <v>14091</v>
      </c>
      <c r="C6909">
        <v>1</v>
      </c>
      <c r="D6909" t="s">
        <v>13426</v>
      </c>
      <c r="E6909" t="s">
        <v>13757</v>
      </c>
      <c r="F6909" t="s">
        <v>13756</v>
      </c>
      <c r="G6909" t="s">
        <v>13757</v>
      </c>
      <c r="H6909">
        <v>77.364730829999999</v>
      </c>
      <c r="I6909">
        <v>28.593452679999999</v>
      </c>
      <c r="J6909" t="s">
        <v>27</v>
      </c>
      <c r="K6909" t="s">
        <v>28</v>
      </c>
      <c r="L6909" t="s">
        <v>29</v>
      </c>
      <c r="M6909" t="s">
        <v>36</v>
      </c>
      <c r="N6909" t="s">
        <v>29</v>
      </c>
      <c r="O6909" t="s">
        <v>29</v>
      </c>
      <c r="P6909">
        <v>2</v>
      </c>
      <c r="Q6909">
        <v>6</v>
      </c>
      <c r="R6909">
        <v>650</v>
      </c>
      <c r="S6909" t="str">
        <f>IF(Table1[[#This Row],[Average_Cost_for_two]]&lt;500,"Low",IF(Table1[[#This Row],[Average_Cost_for_two]]&lt;=1500,"Medium","High"))</f>
        <v>Medium</v>
      </c>
      <c r="T6909">
        <v>3.1</v>
      </c>
      <c r="U6909">
        <v>2011</v>
      </c>
      <c r="V6909">
        <v>9</v>
      </c>
      <c r="W6909">
        <v>27</v>
      </c>
      <c r="X6909">
        <f>IF(OR(Main!$U6909=0,
       Main!$V6909=0,
       Main!$W6909=0),
   "",
   DATE(Main!$U6909,
        Main!$V6909,
        Main!$W6909)
)</f>
        <v>40813</v>
      </c>
      <c r="Y6909">
        <f>Table1[[#This Row],[Average_Cost_for_two]]*VLOOKUP(Table1[[#This Row],[Currency]],currency!$A$2:$B$10,2,FALSE)</f>
        <v>7.8</v>
      </c>
      <c r="Z6909" t="str">
        <f>VLOOKUP(C6909,country!A:B,2,FALSE)</f>
        <v>India</v>
      </c>
      <c r="AA6909">
        <f t="shared" si="107"/>
        <v>3</v>
      </c>
    </row>
    <row r="6910" spans="1:27" ht="15.75" customHeight="1" x14ac:dyDescent="0.25">
      <c r="A6910">
        <v>8130</v>
      </c>
      <c r="B6910" t="s">
        <v>891</v>
      </c>
      <c r="C6910">
        <v>1</v>
      </c>
      <c r="D6910" t="s">
        <v>13426</v>
      </c>
      <c r="E6910" t="s">
        <v>14092</v>
      </c>
      <c r="F6910" t="s">
        <v>13537</v>
      </c>
      <c r="G6910" t="s">
        <v>13538</v>
      </c>
      <c r="H6910">
        <v>77.366672199999996</v>
      </c>
      <c r="I6910">
        <v>28.612740200000001</v>
      </c>
      <c r="J6910" t="s">
        <v>500</v>
      </c>
      <c r="K6910" t="s">
        <v>28</v>
      </c>
      <c r="L6910" t="s">
        <v>29</v>
      </c>
      <c r="M6910" t="s">
        <v>29</v>
      </c>
      <c r="N6910" t="s">
        <v>29</v>
      </c>
      <c r="O6910" t="s">
        <v>29</v>
      </c>
      <c r="P6910">
        <v>1</v>
      </c>
      <c r="Q6910">
        <v>14</v>
      </c>
      <c r="R6910">
        <v>450</v>
      </c>
      <c r="S6910" t="str">
        <f>IF(Table1[[#This Row],[Average_Cost_for_two]]&lt;500,"Low",IF(Table1[[#This Row],[Average_Cost_for_two]]&lt;=1500,"Medium","High"))</f>
        <v>Low</v>
      </c>
      <c r="T6910">
        <v>3</v>
      </c>
      <c r="U6910">
        <v>2018</v>
      </c>
      <c r="V6910">
        <v>9</v>
      </c>
      <c r="W6910">
        <v>3</v>
      </c>
      <c r="X6910">
        <f>IF(OR(Main!$U6910=0,
       Main!$V6910=0,
       Main!$W6910=0),
   "",
   DATE(Main!$U6910,
        Main!$V6910,
        Main!$W6910)
)</f>
        <v>43346</v>
      </c>
      <c r="Y6910">
        <f>Table1[[#This Row],[Average_Cost_for_two]]*VLOOKUP(Table1[[#This Row],[Currency]],currency!$A$2:$B$10,2,FALSE)</f>
        <v>5.4</v>
      </c>
      <c r="Z6910" t="str">
        <f>VLOOKUP(C6910,country!A:B,2,FALSE)</f>
        <v>India</v>
      </c>
      <c r="AA6910">
        <f t="shared" si="107"/>
        <v>3</v>
      </c>
    </row>
    <row r="6911" spans="1:27" ht="15.75" customHeight="1" x14ac:dyDescent="0.25">
      <c r="A6911">
        <v>18252359</v>
      </c>
      <c r="B6911" t="s">
        <v>14093</v>
      </c>
      <c r="C6911">
        <v>1</v>
      </c>
      <c r="D6911" t="s">
        <v>13426</v>
      </c>
      <c r="E6911" t="s">
        <v>14094</v>
      </c>
      <c r="F6911" t="s">
        <v>13537</v>
      </c>
      <c r="G6911" t="s">
        <v>13538</v>
      </c>
      <c r="H6911">
        <v>77.3705298</v>
      </c>
      <c r="I6911">
        <v>28.619737199999999</v>
      </c>
      <c r="J6911" t="s">
        <v>480</v>
      </c>
      <c r="K6911" t="s">
        <v>28</v>
      </c>
      <c r="L6911" t="s">
        <v>29</v>
      </c>
      <c r="M6911" t="s">
        <v>36</v>
      </c>
      <c r="N6911" t="s">
        <v>29</v>
      </c>
      <c r="O6911" t="s">
        <v>29</v>
      </c>
      <c r="P6911">
        <v>2</v>
      </c>
      <c r="Q6911">
        <v>10</v>
      </c>
      <c r="R6911">
        <v>800</v>
      </c>
      <c r="S6911" t="str">
        <f>IF(Table1[[#This Row],[Average_Cost_for_two]]&lt;500,"Low",IF(Table1[[#This Row],[Average_Cost_for_two]]&lt;=1500,"Medium","High"))</f>
        <v>Medium</v>
      </c>
      <c r="T6911">
        <v>3.2</v>
      </c>
      <c r="U6911">
        <v>2011</v>
      </c>
      <c r="V6911">
        <v>9</v>
      </c>
      <c r="W6911">
        <v>8</v>
      </c>
      <c r="X6911">
        <f>IF(OR(Main!$U6911=0,
       Main!$V6911=0,
       Main!$W6911=0),
   "",
   DATE(Main!$U6911,
        Main!$V6911,
        Main!$W6911)
)</f>
        <v>40794</v>
      </c>
      <c r="Y6911">
        <f>Table1[[#This Row],[Average_Cost_for_two]]*VLOOKUP(Table1[[#This Row],[Currency]],currency!$A$2:$B$10,2,FALSE)</f>
        <v>9.6</v>
      </c>
      <c r="Z6911" t="str">
        <f>VLOOKUP(C6911,country!A:B,2,FALSE)</f>
        <v>India</v>
      </c>
      <c r="AA6911">
        <f t="shared" si="107"/>
        <v>3</v>
      </c>
    </row>
    <row r="6912" spans="1:27" ht="15.75" customHeight="1" x14ac:dyDescent="0.25">
      <c r="A6912">
        <v>304480</v>
      </c>
      <c r="B6912" t="s">
        <v>14095</v>
      </c>
      <c r="C6912">
        <v>1</v>
      </c>
      <c r="D6912" t="s">
        <v>13426</v>
      </c>
      <c r="E6912" t="s">
        <v>14096</v>
      </c>
      <c r="F6912" t="s">
        <v>13537</v>
      </c>
      <c r="G6912" t="s">
        <v>13538</v>
      </c>
      <c r="H6912">
        <v>77.370719399999999</v>
      </c>
      <c r="I6912">
        <v>28.619195300000001</v>
      </c>
      <c r="J6912" t="s">
        <v>14097</v>
      </c>
      <c r="K6912" t="s">
        <v>28</v>
      </c>
      <c r="L6912" t="s">
        <v>29</v>
      </c>
      <c r="M6912" t="s">
        <v>36</v>
      </c>
      <c r="N6912" t="s">
        <v>29</v>
      </c>
      <c r="O6912" t="s">
        <v>29</v>
      </c>
      <c r="P6912">
        <v>2</v>
      </c>
      <c r="Q6912">
        <v>49</v>
      </c>
      <c r="R6912">
        <v>600</v>
      </c>
      <c r="S6912" t="str">
        <f>IF(Table1[[#This Row],[Average_Cost_for_two]]&lt;500,"Low",IF(Table1[[#This Row],[Average_Cost_for_two]]&lt;=1500,"Medium","High"))</f>
        <v>Medium</v>
      </c>
      <c r="T6912">
        <v>2.4</v>
      </c>
      <c r="U6912">
        <v>2017</v>
      </c>
      <c r="V6912">
        <v>9</v>
      </c>
      <c r="W6912">
        <v>25</v>
      </c>
      <c r="X6912">
        <f>IF(OR(Main!$U6912=0,
       Main!$V6912=0,
       Main!$W6912=0),
   "",
   DATE(Main!$U6912,
        Main!$V6912,
        Main!$W6912)
)</f>
        <v>43003</v>
      </c>
      <c r="Y6912">
        <f>Table1[[#This Row],[Average_Cost_for_two]]*VLOOKUP(Table1[[#This Row],[Currency]],currency!$A$2:$B$10,2,FALSE)</f>
        <v>7.2</v>
      </c>
      <c r="Z6912" t="str">
        <f>VLOOKUP(C6912,country!A:B,2,FALSE)</f>
        <v>India</v>
      </c>
      <c r="AA6912">
        <f t="shared" si="107"/>
        <v>3</v>
      </c>
    </row>
    <row r="6913" spans="1:27" ht="15.75" customHeight="1" x14ac:dyDescent="0.25">
      <c r="A6913">
        <v>313103</v>
      </c>
      <c r="B6913" t="s">
        <v>14098</v>
      </c>
      <c r="C6913">
        <v>1</v>
      </c>
      <c r="D6913" t="s">
        <v>13426</v>
      </c>
      <c r="E6913" t="s">
        <v>14099</v>
      </c>
      <c r="F6913" t="s">
        <v>13509</v>
      </c>
      <c r="G6913" t="s">
        <v>13510</v>
      </c>
      <c r="H6913">
        <v>77.377131599999998</v>
      </c>
      <c r="I6913">
        <v>28.600822900000001</v>
      </c>
      <c r="J6913" t="s">
        <v>567</v>
      </c>
      <c r="K6913" t="s">
        <v>28</v>
      </c>
      <c r="L6913" t="s">
        <v>29</v>
      </c>
      <c r="M6913" t="s">
        <v>29</v>
      </c>
      <c r="N6913" t="s">
        <v>29</v>
      </c>
      <c r="O6913" t="s">
        <v>29</v>
      </c>
      <c r="P6913">
        <v>1</v>
      </c>
      <c r="Q6913">
        <v>2</v>
      </c>
      <c r="R6913">
        <v>150</v>
      </c>
      <c r="S6913" t="str">
        <f>IF(Table1[[#This Row],[Average_Cost_for_two]]&lt;500,"Low",IF(Table1[[#This Row],[Average_Cost_for_two]]&lt;=1500,"Medium","High"))</f>
        <v>Low</v>
      </c>
      <c r="T6913">
        <v>1</v>
      </c>
      <c r="U6913">
        <v>2011</v>
      </c>
      <c r="V6913">
        <v>9</v>
      </c>
      <c r="W6913">
        <v>4</v>
      </c>
      <c r="X6913">
        <f>IF(OR(Main!$U6913=0,
       Main!$V6913=0,
       Main!$W6913=0),
   "",
   DATE(Main!$U6913,
        Main!$V6913,
        Main!$W6913)
)</f>
        <v>40790</v>
      </c>
      <c r="Y6913">
        <f>Table1[[#This Row],[Average_Cost_for_two]]*VLOOKUP(Table1[[#This Row],[Currency]],currency!$A$2:$B$10,2,FALSE)</f>
        <v>1.8</v>
      </c>
      <c r="Z6913" t="str">
        <f>VLOOKUP(C6913,country!A:B,2,FALSE)</f>
        <v>India</v>
      </c>
      <c r="AA6913">
        <f t="shared" si="107"/>
        <v>3</v>
      </c>
    </row>
    <row r="6914" spans="1:27" ht="15.75" customHeight="1" x14ac:dyDescent="0.25">
      <c r="A6914">
        <v>18383468</v>
      </c>
      <c r="B6914" t="s">
        <v>14100</v>
      </c>
      <c r="C6914">
        <v>1</v>
      </c>
      <c r="D6914" t="s">
        <v>13426</v>
      </c>
      <c r="E6914" t="s">
        <v>14101</v>
      </c>
      <c r="F6914" t="s">
        <v>13513</v>
      </c>
      <c r="G6914" t="s">
        <v>13514</v>
      </c>
      <c r="H6914">
        <v>77.381326999999999</v>
      </c>
      <c r="I6914">
        <v>28.5663929</v>
      </c>
      <c r="J6914" t="s">
        <v>14102</v>
      </c>
      <c r="K6914" t="s">
        <v>28</v>
      </c>
      <c r="L6914" t="s">
        <v>29</v>
      </c>
      <c r="M6914" t="s">
        <v>29</v>
      </c>
      <c r="N6914" t="s">
        <v>29</v>
      </c>
      <c r="O6914" t="s">
        <v>29</v>
      </c>
      <c r="P6914">
        <v>1</v>
      </c>
      <c r="Q6914">
        <v>12</v>
      </c>
      <c r="R6914">
        <v>350</v>
      </c>
      <c r="S6914" t="str">
        <f>IF(Table1[[#This Row],[Average_Cost_for_two]]&lt;500,"Low",IF(Table1[[#This Row],[Average_Cost_for_two]]&lt;=1500,"Medium","High"))</f>
        <v>Low</v>
      </c>
      <c r="T6914">
        <v>3.3</v>
      </c>
      <c r="U6914">
        <v>2014</v>
      </c>
      <c r="V6914">
        <v>9</v>
      </c>
      <c r="W6914">
        <v>4</v>
      </c>
      <c r="X6914">
        <f>IF(OR(Main!$U6914=0,
       Main!$V6914=0,
       Main!$W6914=0),
   "",
   DATE(Main!$U6914,
        Main!$V6914,
        Main!$W6914)
)</f>
        <v>41886</v>
      </c>
      <c r="Y6914">
        <f>Table1[[#This Row],[Average_Cost_for_two]]*VLOOKUP(Table1[[#This Row],[Currency]],currency!$A$2:$B$10,2,FALSE)</f>
        <v>4.2</v>
      </c>
      <c r="Z6914" t="str">
        <f>VLOOKUP(C6914,country!A:B,2,FALSE)</f>
        <v>India</v>
      </c>
      <c r="AA6914">
        <f t="shared" ref="AA6914:AA6977" si="108">ROUNDUP(V6914/3,0)</f>
        <v>3</v>
      </c>
    </row>
    <row r="6915" spans="1:27" ht="15.75" customHeight="1" x14ac:dyDescent="0.25">
      <c r="A6915">
        <v>18351053</v>
      </c>
      <c r="B6915" t="s">
        <v>14103</v>
      </c>
      <c r="C6915">
        <v>1</v>
      </c>
      <c r="D6915" t="s">
        <v>13426</v>
      </c>
      <c r="E6915" t="s">
        <v>14104</v>
      </c>
      <c r="F6915" t="s">
        <v>13513</v>
      </c>
      <c r="G6915" t="s">
        <v>13514</v>
      </c>
      <c r="H6915">
        <v>77.381186400000004</v>
      </c>
      <c r="I6915">
        <v>28.566377299999999</v>
      </c>
      <c r="J6915" t="s">
        <v>722</v>
      </c>
      <c r="K6915" t="s">
        <v>28</v>
      </c>
      <c r="L6915" t="s">
        <v>29</v>
      </c>
      <c r="M6915" t="s">
        <v>36</v>
      </c>
      <c r="N6915" t="s">
        <v>29</v>
      </c>
      <c r="O6915" t="s">
        <v>29</v>
      </c>
      <c r="P6915">
        <v>1</v>
      </c>
      <c r="Q6915">
        <v>10</v>
      </c>
      <c r="R6915">
        <v>150</v>
      </c>
      <c r="S6915" t="str">
        <f>IF(Table1[[#This Row],[Average_Cost_for_two]]&lt;500,"Low",IF(Table1[[#This Row],[Average_Cost_for_two]]&lt;=1500,"Medium","High"))</f>
        <v>Low</v>
      </c>
      <c r="T6915">
        <v>3.1</v>
      </c>
      <c r="U6915">
        <v>2014</v>
      </c>
      <c r="V6915">
        <v>9</v>
      </c>
      <c r="W6915">
        <v>17</v>
      </c>
      <c r="X6915">
        <f>IF(OR(Main!$U6915=0,
       Main!$V6915=0,
       Main!$W6915=0),
   "",
   DATE(Main!$U6915,
        Main!$V6915,
        Main!$W6915)
)</f>
        <v>41899</v>
      </c>
      <c r="Y6915">
        <f>Table1[[#This Row],[Average_Cost_for_two]]*VLOOKUP(Table1[[#This Row],[Currency]],currency!$A$2:$B$10,2,FALSE)</f>
        <v>1.8</v>
      </c>
      <c r="Z6915" t="str">
        <f>VLOOKUP(C6915,country!A:B,2,FALSE)</f>
        <v>India</v>
      </c>
      <c r="AA6915">
        <f t="shared" si="108"/>
        <v>3</v>
      </c>
    </row>
    <row r="6916" spans="1:27" ht="15.75" customHeight="1" x14ac:dyDescent="0.25">
      <c r="A6916">
        <v>18462972</v>
      </c>
      <c r="B6916" t="s">
        <v>14105</v>
      </c>
      <c r="C6916">
        <v>1</v>
      </c>
      <c r="D6916" t="s">
        <v>13426</v>
      </c>
      <c r="E6916" t="s">
        <v>14106</v>
      </c>
      <c r="F6916" t="s">
        <v>13513</v>
      </c>
      <c r="G6916" t="s">
        <v>13514</v>
      </c>
      <c r="H6916">
        <v>77.321817580000001</v>
      </c>
      <c r="I6916">
        <v>28.576055029999999</v>
      </c>
      <c r="J6916" t="s">
        <v>503</v>
      </c>
      <c r="K6916" t="s">
        <v>28</v>
      </c>
      <c r="L6916" t="s">
        <v>29</v>
      </c>
      <c r="M6916" t="s">
        <v>29</v>
      </c>
      <c r="N6916" t="s">
        <v>29</v>
      </c>
      <c r="O6916" t="s">
        <v>29</v>
      </c>
      <c r="P6916">
        <v>1</v>
      </c>
      <c r="Q6916">
        <v>12</v>
      </c>
      <c r="R6916">
        <v>450</v>
      </c>
      <c r="S6916" t="str">
        <f>IF(Table1[[#This Row],[Average_Cost_for_two]]&lt;500,"Low",IF(Table1[[#This Row],[Average_Cost_for_two]]&lt;=1500,"Medium","High"))</f>
        <v>Low</v>
      </c>
      <c r="T6916">
        <v>3.2</v>
      </c>
      <c r="U6916">
        <v>2010</v>
      </c>
      <c r="V6916">
        <v>9</v>
      </c>
      <c r="W6916">
        <v>15</v>
      </c>
      <c r="X6916">
        <f>IF(OR(Main!$U6916=0,
       Main!$V6916=0,
       Main!$W6916=0),
   "",
   DATE(Main!$U6916,
        Main!$V6916,
        Main!$W6916)
)</f>
        <v>40436</v>
      </c>
      <c r="Y6916">
        <f>Table1[[#This Row],[Average_Cost_for_two]]*VLOOKUP(Table1[[#This Row],[Currency]],currency!$A$2:$B$10,2,FALSE)</f>
        <v>5.4</v>
      </c>
      <c r="Z6916" t="str">
        <f>VLOOKUP(C6916,country!A:B,2,FALSE)</f>
        <v>India</v>
      </c>
      <c r="AA6916">
        <f t="shared" si="108"/>
        <v>3</v>
      </c>
    </row>
    <row r="6917" spans="1:27" ht="15.75" customHeight="1" x14ac:dyDescent="0.25">
      <c r="A6917">
        <v>18418250</v>
      </c>
      <c r="B6917" t="s">
        <v>4755</v>
      </c>
      <c r="C6917">
        <v>1</v>
      </c>
      <c r="D6917" t="s">
        <v>13426</v>
      </c>
      <c r="E6917" t="s">
        <v>14107</v>
      </c>
      <c r="F6917" t="s">
        <v>13513</v>
      </c>
      <c r="G6917" t="s">
        <v>13514</v>
      </c>
      <c r="H6917">
        <v>77.381456299999996</v>
      </c>
      <c r="I6917">
        <v>28.566359800000001</v>
      </c>
      <c r="J6917" t="s">
        <v>503</v>
      </c>
      <c r="K6917" t="s">
        <v>28</v>
      </c>
      <c r="L6917" t="s">
        <v>36</v>
      </c>
      <c r="M6917" t="s">
        <v>29</v>
      </c>
      <c r="N6917" t="s">
        <v>29</v>
      </c>
      <c r="O6917" t="s">
        <v>29</v>
      </c>
      <c r="P6917">
        <v>2</v>
      </c>
      <c r="Q6917">
        <v>31</v>
      </c>
      <c r="R6917">
        <v>800</v>
      </c>
      <c r="S6917" t="str">
        <f>IF(Table1[[#This Row],[Average_Cost_for_two]]&lt;500,"Low",IF(Table1[[#This Row],[Average_Cost_for_two]]&lt;=1500,"Medium","High"))</f>
        <v>Medium</v>
      </c>
      <c r="T6917">
        <v>3.5</v>
      </c>
      <c r="U6917">
        <v>2018</v>
      </c>
      <c r="V6917">
        <v>9</v>
      </c>
      <c r="W6917">
        <v>22</v>
      </c>
      <c r="X6917">
        <f>IF(OR(Main!$U6917=0,
       Main!$V6917=0,
       Main!$W6917=0),
   "",
   DATE(Main!$U6917,
        Main!$V6917,
        Main!$W6917)
)</f>
        <v>43365</v>
      </c>
      <c r="Y6917">
        <f>Table1[[#This Row],[Average_Cost_for_two]]*VLOOKUP(Table1[[#This Row],[Currency]],currency!$A$2:$B$10,2,FALSE)</f>
        <v>9.6</v>
      </c>
      <c r="Z6917" t="str">
        <f>VLOOKUP(C6917,country!A:B,2,FALSE)</f>
        <v>India</v>
      </c>
      <c r="AA6917">
        <f t="shared" si="108"/>
        <v>3</v>
      </c>
    </row>
    <row r="6918" spans="1:27" ht="15.75" customHeight="1" x14ac:dyDescent="0.25">
      <c r="A6918">
        <v>18354978</v>
      </c>
      <c r="B6918" t="s">
        <v>610</v>
      </c>
      <c r="C6918">
        <v>1</v>
      </c>
      <c r="D6918" t="s">
        <v>13426</v>
      </c>
      <c r="E6918" t="s">
        <v>14108</v>
      </c>
      <c r="F6918" t="s">
        <v>13513</v>
      </c>
      <c r="G6918" t="s">
        <v>13514</v>
      </c>
      <c r="H6918">
        <v>77.398649800000001</v>
      </c>
      <c r="I6918">
        <v>28.588000699999998</v>
      </c>
      <c r="J6918" t="s">
        <v>611</v>
      </c>
      <c r="K6918" t="s">
        <v>28</v>
      </c>
      <c r="L6918" t="s">
        <v>29</v>
      </c>
      <c r="M6918" t="s">
        <v>29</v>
      </c>
      <c r="N6918" t="s">
        <v>29</v>
      </c>
      <c r="O6918" t="s">
        <v>29</v>
      </c>
      <c r="P6918">
        <v>2</v>
      </c>
      <c r="Q6918">
        <v>2</v>
      </c>
      <c r="R6918">
        <v>700</v>
      </c>
      <c r="S6918" t="str">
        <f>IF(Table1[[#This Row],[Average_Cost_for_two]]&lt;500,"Low",IF(Table1[[#This Row],[Average_Cost_for_two]]&lt;=1500,"Medium","High"))</f>
        <v>Medium</v>
      </c>
      <c r="T6918">
        <v>1</v>
      </c>
      <c r="U6918">
        <v>2013</v>
      </c>
      <c r="V6918">
        <v>9</v>
      </c>
      <c r="W6918">
        <v>5</v>
      </c>
      <c r="X6918">
        <f>IF(OR(Main!$U6918=0,
       Main!$V6918=0,
       Main!$W6918=0),
   "",
   DATE(Main!$U6918,
        Main!$V6918,
        Main!$W6918)
)</f>
        <v>41522</v>
      </c>
      <c r="Y6918">
        <f>Table1[[#This Row],[Average_Cost_for_two]]*VLOOKUP(Table1[[#This Row],[Currency]],currency!$A$2:$B$10,2,FALSE)</f>
        <v>8.4</v>
      </c>
      <c r="Z6918" t="str">
        <f>VLOOKUP(C6918,country!A:B,2,FALSE)</f>
        <v>India</v>
      </c>
      <c r="AA6918">
        <f t="shared" si="108"/>
        <v>3</v>
      </c>
    </row>
    <row r="6919" spans="1:27" ht="15.75" customHeight="1" x14ac:dyDescent="0.25">
      <c r="A6919">
        <v>1727</v>
      </c>
      <c r="B6919" t="s">
        <v>14109</v>
      </c>
      <c r="C6919">
        <v>1</v>
      </c>
      <c r="D6919" t="s">
        <v>13426</v>
      </c>
      <c r="E6919" t="s">
        <v>14110</v>
      </c>
      <c r="F6919" t="s">
        <v>13881</v>
      </c>
      <c r="G6919" t="s">
        <v>13882</v>
      </c>
      <c r="H6919">
        <v>77.364878000000004</v>
      </c>
      <c r="I6919">
        <v>28.597062099999999</v>
      </c>
      <c r="J6919" t="s">
        <v>12777</v>
      </c>
      <c r="K6919" t="s">
        <v>28</v>
      </c>
      <c r="L6919" t="s">
        <v>36</v>
      </c>
      <c r="M6919" t="s">
        <v>36</v>
      </c>
      <c r="N6919" t="s">
        <v>29</v>
      </c>
      <c r="O6919" t="s">
        <v>29</v>
      </c>
      <c r="P6919">
        <v>2</v>
      </c>
      <c r="Q6919">
        <v>79</v>
      </c>
      <c r="R6919">
        <v>750</v>
      </c>
      <c r="S6919" t="str">
        <f>IF(Table1[[#This Row],[Average_Cost_for_two]]&lt;500,"Low",IF(Table1[[#This Row],[Average_Cost_for_two]]&lt;=1500,"Medium","High"))</f>
        <v>Medium</v>
      </c>
      <c r="T6919">
        <v>2.5</v>
      </c>
      <c r="U6919">
        <v>2010</v>
      </c>
      <c r="V6919">
        <v>9</v>
      </c>
      <c r="W6919">
        <v>9</v>
      </c>
      <c r="X6919">
        <f>IF(OR(Main!$U6919=0,
       Main!$V6919=0,
       Main!$W6919=0),
   "",
   DATE(Main!$U6919,
        Main!$V6919,
        Main!$W6919)
)</f>
        <v>40430</v>
      </c>
      <c r="Y6919">
        <f>Table1[[#This Row],[Average_Cost_for_two]]*VLOOKUP(Table1[[#This Row],[Currency]],currency!$A$2:$B$10,2,FALSE)</f>
        <v>9</v>
      </c>
      <c r="Z6919" t="str">
        <f>VLOOKUP(C6919,country!A:B,2,FALSE)</f>
        <v>India</v>
      </c>
      <c r="AA6919">
        <f t="shared" si="108"/>
        <v>3</v>
      </c>
    </row>
    <row r="6920" spans="1:27" ht="15.75" customHeight="1" x14ac:dyDescent="0.25">
      <c r="A6920">
        <v>2483</v>
      </c>
      <c r="B6920" t="s">
        <v>14111</v>
      </c>
      <c r="C6920">
        <v>1</v>
      </c>
      <c r="D6920" t="s">
        <v>13426</v>
      </c>
      <c r="E6920" t="s">
        <v>14112</v>
      </c>
      <c r="F6920" t="s">
        <v>13881</v>
      </c>
      <c r="G6920" t="s">
        <v>13882</v>
      </c>
      <c r="H6920">
        <v>77.364878000000004</v>
      </c>
      <c r="I6920">
        <v>28.597151799999999</v>
      </c>
      <c r="J6920" t="s">
        <v>477</v>
      </c>
      <c r="K6920" t="s">
        <v>28</v>
      </c>
      <c r="L6920" t="s">
        <v>36</v>
      </c>
      <c r="M6920" t="s">
        <v>36</v>
      </c>
      <c r="N6920" t="s">
        <v>29</v>
      </c>
      <c r="O6920" t="s">
        <v>29</v>
      </c>
      <c r="P6920">
        <v>3</v>
      </c>
      <c r="Q6920">
        <v>120</v>
      </c>
      <c r="R6920">
        <v>1200</v>
      </c>
      <c r="S6920" t="str">
        <f>IF(Table1[[#This Row],[Average_Cost_for_two]]&lt;500,"Low",IF(Table1[[#This Row],[Average_Cost_for_two]]&lt;=1500,"Medium","High"))</f>
        <v>Medium</v>
      </c>
      <c r="T6920">
        <v>3</v>
      </c>
      <c r="U6920">
        <v>2010</v>
      </c>
      <c r="V6920">
        <v>9</v>
      </c>
      <c r="W6920">
        <v>21</v>
      </c>
      <c r="X6920">
        <f>IF(OR(Main!$U6920=0,
       Main!$V6920=0,
       Main!$W6920=0),
   "",
   DATE(Main!$U6920,
        Main!$V6920,
        Main!$W6920)
)</f>
        <v>40442</v>
      </c>
      <c r="Y6920">
        <f>Table1[[#This Row],[Average_Cost_for_two]]*VLOOKUP(Table1[[#This Row],[Currency]],currency!$A$2:$B$10,2,FALSE)</f>
        <v>14.4</v>
      </c>
      <c r="Z6920" t="str">
        <f>VLOOKUP(C6920,country!A:B,2,FALSE)</f>
        <v>India</v>
      </c>
      <c r="AA6920">
        <f t="shared" si="108"/>
        <v>3</v>
      </c>
    </row>
    <row r="6921" spans="1:27" ht="15.75" customHeight="1" x14ac:dyDescent="0.25">
      <c r="A6921">
        <v>308750</v>
      </c>
      <c r="B6921" t="s">
        <v>14113</v>
      </c>
      <c r="C6921">
        <v>1</v>
      </c>
      <c r="D6921" t="s">
        <v>13426</v>
      </c>
      <c r="E6921" t="s">
        <v>14114</v>
      </c>
      <c r="F6921" t="s">
        <v>13881</v>
      </c>
      <c r="G6921" t="s">
        <v>13882</v>
      </c>
      <c r="H6921">
        <v>77.364833200000007</v>
      </c>
      <c r="I6921">
        <v>28.597102700000001</v>
      </c>
      <c r="J6921" t="s">
        <v>715</v>
      </c>
      <c r="K6921" t="s">
        <v>28</v>
      </c>
      <c r="L6921" t="s">
        <v>29</v>
      </c>
      <c r="M6921" t="s">
        <v>29</v>
      </c>
      <c r="N6921" t="s">
        <v>29</v>
      </c>
      <c r="O6921" t="s">
        <v>29</v>
      </c>
      <c r="P6921">
        <v>1</v>
      </c>
      <c r="Q6921">
        <v>3</v>
      </c>
      <c r="R6921">
        <v>100</v>
      </c>
      <c r="S6921" t="str">
        <f>IF(Table1[[#This Row],[Average_Cost_for_two]]&lt;500,"Low",IF(Table1[[#This Row],[Average_Cost_for_two]]&lt;=1500,"Medium","High"))</f>
        <v>Low</v>
      </c>
      <c r="T6921">
        <v>1</v>
      </c>
      <c r="U6921">
        <v>2018</v>
      </c>
      <c r="V6921">
        <v>9</v>
      </c>
      <c r="W6921">
        <v>28</v>
      </c>
      <c r="X6921">
        <f>IF(OR(Main!$U6921=0,
       Main!$V6921=0,
       Main!$W6921=0),
   "",
   DATE(Main!$U6921,
        Main!$V6921,
        Main!$W6921)
)</f>
        <v>43371</v>
      </c>
      <c r="Y6921">
        <f>Table1[[#This Row],[Average_Cost_for_two]]*VLOOKUP(Table1[[#This Row],[Currency]],currency!$A$2:$B$10,2,FALSE)</f>
        <v>1.2</v>
      </c>
      <c r="Z6921" t="str">
        <f>VLOOKUP(C6921,country!A:B,2,FALSE)</f>
        <v>India</v>
      </c>
      <c r="AA6921">
        <f t="shared" si="108"/>
        <v>3</v>
      </c>
    </row>
    <row r="6922" spans="1:27" ht="15.75" customHeight="1" x14ac:dyDescent="0.25">
      <c r="A6922">
        <v>300955</v>
      </c>
      <c r="B6922" t="s">
        <v>14115</v>
      </c>
      <c r="C6922">
        <v>1</v>
      </c>
      <c r="D6922" t="s">
        <v>13426</v>
      </c>
      <c r="E6922" t="s">
        <v>14116</v>
      </c>
      <c r="F6922" t="s">
        <v>13552</v>
      </c>
      <c r="G6922" t="s">
        <v>13553</v>
      </c>
      <c r="H6922">
        <v>77.325481999999994</v>
      </c>
      <c r="I6922">
        <v>28.567075500000001</v>
      </c>
      <c r="J6922" t="s">
        <v>13261</v>
      </c>
      <c r="K6922" t="s">
        <v>28</v>
      </c>
      <c r="L6922" t="s">
        <v>29</v>
      </c>
      <c r="M6922" t="s">
        <v>29</v>
      </c>
      <c r="N6922" t="s">
        <v>29</v>
      </c>
      <c r="O6922" t="s">
        <v>29</v>
      </c>
      <c r="P6922">
        <v>2</v>
      </c>
      <c r="Q6922">
        <v>102</v>
      </c>
      <c r="R6922">
        <v>600</v>
      </c>
      <c r="S6922" t="str">
        <f>IF(Table1[[#This Row],[Average_Cost_for_two]]&lt;500,"Low",IF(Table1[[#This Row],[Average_Cost_for_two]]&lt;=1500,"Medium","High"))</f>
        <v>Medium</v>
      </c>
      <c r="T6922">
        <v>2.8</v>
      </c>
      <c r="U6922">
        <v>2013</v>
      </c>
      <c r="V6922">
        <v>9</v>
      </c>
      <c r="W6922">
        <v>16</v>
      </c>
      <c r="X6922">
        <f>IF(OR(Main!$U6922=0,
       Main!$V6922=0,
       Main!$W6922=0),
   "",
   DATE(Main!$U6922,
        Main!$V6922,
        Main!$W6922)
)</f>
        <v>41533</v>
      </c>
      <c r="Y6922">
        <f>Table1[[#This Row],[Average_Cost_for_two]]*VLOOKUP(Table1[[#This Row],[Currency]],currency!$A$2:$B$10,2,FALSE)</f>
        <v>7.2</v>
      </c>
      <c r="Z6922" t="str">
        <f>VLOOKUP(C6922,country!A:B,2,FALSE)</f>
        <v>India</v>
      </c>
      <c r="AA6922">
        <f t="shared" si="108"/>
        <v>3</v>
      </c>
    </row>
    <row r="6923" spans="1:27" ht="15.75" customHeight="1" x14ac:dyDescent="0.25">
      <c r="A6923">
        <v>308774</v>
      </c>
      <c r="B6923" t="s">
        <v>2989</v>
      </c>
      <c r="C6923">
        <v>1</v>
      </c>
      <c r="D6923" t="s">
        <v>13426</v>
      </c>
      <c r="E6923" t="s">
        <v>14117</v>
      </c>
      <c r="F6923" t="s">
        <v>13552</v>
      </c>
      <c r="G6923" t="s">
        <v>13553</v>
      </c>
      <c r="H6923">
        <v>77.325644699999998</v>
      </c>
      <c r="I6923">
        <v>28.567428700000001</v>
      </c>
      <c r="J6923" t="s">
        <v>575</v>
      </c>
      <c r="K6923" t="s">
        <v>28</v>
      </c>
      <c r="L6923" t="s">
        <v>29</v>
      </c>
      <c r="M6923" t="s">
        <v>36</v>
      </c>
      <c r="N6923" t="s">
        <v>29</v>
      </c>
      <c r="O6923" t="s">
        <v>29</v>
      </c>
      <c r="P6923">
        <v>2</v>
      </c>
      <c r="Q6923">
        <v>179</v>
      </c>
      <c r="R6923">
        <v>600</v>
      </c>
      <c r="S6923" t="str">
        <f>IF(Table1[[#This Row],[Average_Cost_for_two]]&lt;500,"Low",IF(Table1[[#This Row],[Average_Cost_for_two]]&lt;=1500,"Medium","High"))</f>
        <v>Medium</v>
      </c>
      <c r="T6923">
        <v>3.6</v>
      </c>
      <c r="U6923">
        <v>2012</v>
      </c>
      <c r="V6923">
        <v>9</v>
      </c>
      <c r="W6923">
        <v>17</v>
      </c>
      <c r="X6923">
        <f>IF(OR(Main!$U6923=0,
       Main!$V6923=0,
       Main!$W6923=0),
   "",
   DATE(Main!$U6923,
        Main!$V6923,
        Main!$W6923)
)</f>
        <v>41169</v>
      </c>
      <c r="Y6923">
        <f>Table1[[#This Row],[Average_Cost_for_two]]*VLOOKUP(Table1[[#This Row],[Currency]],currency!$A$2:$B$10,2,FALSE)</f>
        <v>7.2</v>
      </c>
      <c r="Z6923" t="str">
        <f>VLOOKUP(C6923,country!A:B,2,FALSE)</f>
        <v>India</v>
      </c>
      <c r="AA6923">
        <f t="shared" si="108"/>
        <v>3</v>
      </c>
    </row>
    <row r="6924" spans="1:27" ht="15.75" customHeight="1" x14ac:dyDescent="0.25">
      <c r="A6924">
        <v>2979</v>
      </c>
      <c r="B6924" t="s">
        <v>14118</v>
      </c>
      <c r="C6924">
        <v>1</v>
      </c>
      <c r="D6924" t="s">
        <v>13426</v>
      </c>
      <c r="E6924" t="s">
        <v>14119</v>
      </c>
      <c r="F6924" t="s">
        <v>13552</v>
      </c>
      <c r="G6924" t="s">
        <v>13553</v>
      </c>
      <c r="H6924">
        <v>77.325308100000001</v>
      </c>
      <c r="I6924">
        <v>28.567150300000002</v>
      </c>
      <c r="J6924" t="s">
        <v>14120</v>
      </c>
      <c r="K6924" t="s">
        <v>28</v>
      </c>
      <c r="L6924" t="s">
        <v>29</v>
      </c>
      <c r="M6924" t="s">
        <v>29</v>
      </c>
      <c r="N6924" t="s">
        <v>29</v>
      </c>
      <c r="O6924" t="s">
        <v>29</v>
      </c>
      <c r="P6924">
        <v>1</v>
      </c>
      <c r="Q6924">
        <v>161</v>
      </c>
      <c r="R6924">
        <v>450</v>
      </c>
      <c r="S6924" t="str">
        <f>IF(Table1[[#This Row],[Average_Cost_for_two]]&lt;500,"Low",IF(Table1[[#This Row],[Average_Cost_for_two]]&lt;=1500,"Medium","High"))</f>
        <v>Low</v>
      </c>
      <c r="T6924">
        <v>2</v>
      </c>
      <c r="U6924">
        <v>2017</v>
      </c>
      <c r="V6924">
        <v>9</v>
      </c>
      <c r="W6924">
        <v>12</v>
      </c>
      <c r="X6924">
        <f>IF(OR(Main!$U6924=0,
       Main!$V6924=0,
       Main!$W6924=0),
   "",
   DATE(Main!$U6924,
        Main!$V6924,
        Main!$W6924)
)</f>
        <v>42990</v>
      </c>
      <c r="Y6924">
        <f>Table1[[#This Row],[Average_Cost_for_two]]*VLOOKUP(Table1[[#This Row],[Currency]],currency!$A$2:$B$10,2,FALSE)</f>
        <v>5.4</v>
      </c>
      <c r="Z6924" t="str">
        <f>VLOOKUP(C6924,country!A:B,2,FALSE)</f>
        <v>India</v>
      </c>
      <c r="AA6924">
        <f t="shared" si="108"/>
        <v>3</v>
      </c>
    </row>
    <row r="6925" spans="1:27" ht="15.75" customHeight="1" x14ac:dyDescent="0.25">
      <c r="A6925">
        <v>18268698</v>
      </c>
      <c r="B6925" t="s">
        <v>4961</v>
      </c>
      <c r="C6925">
        <v>1</v>
      </c>
      <c r="D6925" t="s">
        <v>13426</v>
      </c>
      <c r="E6925" t="s">
        <v>14121</v>
      </c>
      <c r="F6925" t="s">
        <v>14031</v>
      </c>
      <c r="G6925" t="s">
        <v>14032</v>
      </c>
      <c r="H6925">
        <v>77.321879940000002</v>
      </c>
      <c r="I6925">
        <v>28.567726929999999</v>
      </c>
      <c r="J6925" t="s">
        <v>562</v>
      </c>
      <c r="K6925" t="s">
        <v>28</v>
      </c>
      <c r="L6925" t="s">
        <v>29</v>
      </c>
      <c r="M6925" t="s">
        <v>29</v>
      </c>
      <c r="N6925" t="s">
        <v>29</v>
      </c>
      <c r="O6925" t="s">
        <v>29</v>
      </c>
      <c r="P6925">
        <v>2</v>
      </c>
      <c r="Q6925">
        <v>147</v>
      </c>
      <c r="R6925">
        <v>700</v>
      </c>
      <c r="S6925" t="str">
        <f>IF(Table1[[#This Row],[Average_Cost_for_two]]&lt;500,"Low",IF(Table1[[#This Row],[Average_Cost_for_two]]&lt;=1500,"Medium","High"))</f>
        <v>Medium</v>
      </c>
      <c r="T6925">
        <v>4.5</v>
      </c>
      <c r="U6925">
        <v>2014</v>
      </c>
      <c r="V6925">
        <v>8</v>
      </c>
      <c r="W6925">
        <v>27</v>
      </c>
      <c r="X6925">
        <f>IF(OR(Main!$U6925=0,
       Main!$V6925=0,
       Main!$W6925=0),
   "",
   DATE(Main!$U6925,
        Main!$V6925,
        Main!$W6925)
)</f>
        <v>41878</v>
      </c>
      <c r="Y6925">
        <f>Table1[[#This Row],[Average_Cost_for_two]]*VLOOKUP(Table1[[#This Row],[Currency]],currency!$A$2:$B$10,2,FALSE)</f>
        <v>8.4</v>
      </c>
      <c r="Z6925" t="str">
        <f>VLOOKUP(C6925,country!A:B,2,FALSE)</f>
        <v>India</v>
      </c>
      <c r="AA6925">
        <f t="shared" si="108"/>
        <v>3</v>
      </c>
    </row>
    <row r="6926" spans="1:27" ht="15.75" customHeight="1" x14ac:dyDescent="0.25">
      <c r="A6926">
        <v>18272346</v>
      </c>
      <c r="B6926" t="s">
        <v>585</v>
      </c>
      <c r="C6926">
        <v>1</v>
      </c>
      <c r="D6926" t="s">
        <v>13426</v>
      </c>
      <c r="E6926" t="s">
        <v>14033</v>
      </c>
      <c r="F6926" t="s">
        <v>14031</v>
      </c>
      <c r="G6926" t="s">
        <v>14032</v>
      </c>
      <c r="H6926">
        <v>77.321445089999997</v>
      </c>
      <c r="I6926">
        <v>28.567489599999998</v>
      </c>
      <c r="J6926" t="s">
        <v>586</v>
      </c>
      <c r="K6926" t="s">
        <v>28</v>
      </c>
      <c r="L6926" t="s">
        <v>29</v>
      </c>
      <c r="M6926" t="s">
        <v>29</v>
      </c>
      <c r="N6926" t="s">
        <v>29</v>
      </c>
      <c r="O6926" t="s">
        <v>29</v>
      </c>
      <c r="P6926">
        <v>2</v>
      </c>
      <c r="Q6926">
        <v>86</v>
      </c>
      <c r="R6926">
        <v>600</v>
      </c>
      <c r="S6926" t="str">
        <f>IF(Table1[[#This Row],[Average_Cost_for_two]]&lt;500,"Low",IF(Table1[[#This Row],[Average_Cost_for_two]]&lt;=1500,"Medium","High"))</f>
        <v>Medium</v>
      </c>
      <c r="T6926">
        <v>3.7</v>
      </c>
      <c r="U6926">
        <v>2015</v>
      </c>
      <c r="V6926">
        <v>8</v>
      </c>
      <c r="W6926">
        <v>17</v>
      </c>
      <c r="X6926">
        <f>IF(OR(Main!$U6926=0,
       Main!$V6926=0,
       Main!$W6926=0),
   "",
   DATE(Main!$U6926,
        Main!$V6926,
        Main!$W6926)
)</f>
        <v>42233</v>
      </c>
      <c r="Y6926">
        <f>Table1[[#This Row],[Average_Cost_for_two]]*VLOOKUP(Table1[[#This Row],[Currency]],currency!$A$2:$B$10,2,FALSE)</f>
        <v>7.2</v>
      </c>
      <c r="Z6926" t="str">
        <f>VLOOKUP(C6926,country!A:B,2,FALSE)</f>
        <v>India</v>
      </c>
      <c r="AA6926">
        <f t="shared" si="108"/>
        <v>3</v>
      </c>
    </row>
    <row r="6927" spans="1:27" ht="15.75" customHeight="1" x14ac:dyDescent="0.25">
      <c r="A6927">
        <v>18449092</v>
      </c>
      <c r="B6927" t="s">
        <v>14122</v>
      </c>
      <c r="C6927">
        <v>1</v>
      </c>
      <c r="D6927" t="s">
        <v>13426</v>
      </c>
      <c r="E6927" t="s">
        <v>14123</v>
      </c>
      <c r="F6927" t="s">
        <v>14031</v>
      </c>
      <c r="G6927" t="s">
        <v>14032</v>
      </c>
      <c r="H6927">
        <v>0</v>
      </c>
      <c r="I6927">
        <v>0</v>
      </c>
      <c r="J6927" t="s">
        <v>855</v>
      </c>
      <c r="K6927" t="s">
        <v>28</v>
      </c>
      <c r="L6927" t="s">
        <v>29</v>
      </c>
      <c r="M6927" t="s">
        <v>29</v>
      </c>
      <c r="N6927" t="s">
        <v>29</v>
      </c>
      <c r="O6927" t="s">
        <v>29</v>
      </c>
      <c r="P6927">
        <v>1</v>
      </c>
      <c r="Q6927">
        <v>22</v>
      </c>
      <c r="R6927">
        <v>350</v>
      </c>
      <c r="S6927" t="str">
        <f>IF(Table1[[#This Row],[Average_Cost_for_two]]&lt;500,"Low",IF(Table1[[#This Row],[Average_Cost_for_two]]&lt;=1500,"Medium","High"))</f>
        <v>Low</v>
      </c>
      <c r="T6927">
        <v>3.7</v>
      </c>
      <c r="U6927">
        <v>2016</v>
      </c>
      <c r="V6927">
        <v>8</v>
      </c>
      <c r="W6927">
        <v>11</v>
      </c>
      <c r="X6927">
        <f>IF(OR(Main!$U6927=0,
       Main!$V6927=0,
       Main!$W6927=0),
   "",
   DATE(Main!$U6927,
        Main!$V6927,
        Main!$W6927)
)</f>
        <v>42593</v>
      </c>
      <c r="Y6927">
        <f>Table1[[#This Row],[Average_Cost_for_two]]*VLOOKUP(Table1[[#This Row],[Currency]],currency!$A$2:$B$10,2,FALSE)</f>
        <v>4.2</v>
      </c>
      <c r="Z6927" t="str">
        <f>VLOOKUP(C6927,country!A:B,2,FALSE)</f>
        <v>India</v>
      </c>
      <c r="AA6927">
        <f t="shared" si="108"/>
        <v>3</v>
      </c>
    </row>
    <row r="6928" spans="1:27" ht="15.75" customHeight="1" x14ac:dyDescent="0.25">
      <c r="A6928">
        <v>18268716</v>
      </c>
      <c r="B6928" t="s">
        <v>3519</v>
      </c>
      <c r="C6928">
        <v>1</v>
      </c>
      <c r="D6928" t="s">
        <v>13426</v>
      </c>
      <c r="E6928" t="s">
        <v>14033</v>
      </c>
      <c r="F6928" t="s">
        <v>14031</v>
      </c>
      <c r="G6928" t="s">
        <v>14032</v>
      </c>
      <c r="H6928">
        <v>77.320776879999997</v>
      </c>
      <c r="I6928">
        <v>28.566585910000001</v>
      </c>
      <c r="J6928" t="s">
        <v>3521</v>
      </c>
      <c r="K6928" t="s">
        <v>28</v>
      </c>
      <c r="L6928" t="s">
        <v>29</v>
      </c>
      <c r="M6928" t="s">
        <v>29</v>
      </c>
      <c r="N6928" t="s">
        <v>29</v>
      </c>
      <c r="O6928" t="s">
        <v>29</v>
      </c>
      <c r="P6928">
        <v>3</v>
      </c>
      <c r="Q6928">
        <v>617</v>
      </c>
      <c r="R6928">
        <v>1300</v>
      </c>
      <c r="S6928" t="str">
        <f>IF(Table1[[#This Row],[Average_Cost_for_two]]&lt;500,"Low",IF(Table1[[#This Row],[Average_Cost_for_two]]&lt;=1500,"Medium","High"))</f>
        <v>Medium</v>
      </c>
      <c r="T6928">
        <v>4</v>
      </c>
      <c r="U6928">
        <v>2012</v>
      </c>
      <c r="V6928">
        <v>8</v>
      </c>
      <c r="W6928">
        <v>16</v>
      </c>
      <c r="X6928">
        <f>IF(OR(Main!$U6928=0,
       Main!$V6928=0,
       Main!$W6928=0),
   "",
   DATE(Main!$U6928,
        Main!$V6928,
        Main!$W6928)
)</f>
        <v>41137</v>
      </c>
      <c r="Y6928">
        <f>Table1[[#This Row],[Average_Cost_for_two]]*VLOOKUP(Table1[[#This Row],[Currency]],currency!$A$2:$B$10,2,FALSE)</f>
        <v>15.6</v>
      </c>
      <c r="Z6928" t="str">
        <f>VLOOKUP(C6928,country!A:B,2,FALSE)</f>
        <v>India</v>
      </c>
      <c r="AA6928">
        <f t="shared" si="108"/>
        <v>3</v>
      </c>
    </row>
    <row r="6929" spans="1:27" ht="15.75" customHeight="1" x14ac:dyDescent="0.25">
      <c r="A6929">
        <v>18383490</v>
      </c>
      <c r="B6929" t="s">
        <v>488</v>
      </c>
      <c r="C6929">
        <v>1</v>
      </c>
      <c r="D6929" t="s">
        <v>13426</v>
      </c>
      <c r="E6929" t="s">
        <v>14124</v>
      </c>
      <c r="F6929" t="s">
        <v>13428</v>
      </c>
      <c r="G6929" t="s">
        <v>13429</v>
      </c>
      <c r="H6929">
        <v>77.353573699999998</v>
      </c>
      <c r="I6929">
        <v>28.574300099999999</v>
      </c>
      <c r="J6929" t="s">
        <v>492</v>
      </c>
      <c r="K6929" t="s">
        <v>28</v>
      </c>
      <c r="L6929" t="s">
        <v>29</v>
      </c>
      <c r="M6929" t="s">
        <v>36</v>
      </c>
      <c r="N6929" t="s">
        <v>29</v>
      </c>
      <c r="O6929" t="s">
        <v>29</v>
      </c>
      <c r="P6929">
        <v>2</v>
      </c>
      <c r="Q6929">
        <v>8</v>
      </c>
      <c r="R6929">
        <v>600</v>
      </c>
      <c r="S6929" t="str">
        <f>IF(Table1[[#This Row],[Average_Cost_for_two]]&lt;500,"Low",IF(Table1[[#This Row],[Average_Cost_for_two]]&lt;=1500,"Medium","High"))</f>
        <v>Medium</v>
      </c>
      <c r="T6929">
        <v>2.2999999999999998</v>
      </c>
      <c r="U6929">
        <v>2010</v>
      </c>
      <c r="V6929">
        <v>8</v>
      </c>
      <c r="W6929">
        <v>2</v>
      </c>
      <c r="X6929">
        <f>IF(OR(Main!$U6929=0,
       Main!$V6929=0,
       Main!$W6929=0),
   "",
   DATE(Main!$U6929,
        Main!$V6929,
        Main!$W6929)
)</f>
        <v>40392</v>
      </c>
      <c r="Y6929">
        <f>Table1[[#This Row],[Average_Cost_for_two]]*VLOOKUP(Table1[[#This Row],[Currency]],currency!$A$2:$B$10,2,FALSE)</f>
        <v>7.2</v>
      </c>
      <c r="Z6929" t="str">
        <f>VLOOKUP(C6929,country!A:B,2,FALSE)</f>
        <v>India</v>
      </c>
      <c r="AA6929">
        <f t="shared" si="108"/>
        <v>3</v>
      </c>
    </row>
    <row r="6930" spans="1:27" ht="15.75" customHeight="1" x14ac:dyDescent="0.25">
      <c r="A6930">
        <v>307362</v>
      </c>
      <c r="B6930" t="s">
        <v>14125</v>
      </c>
      <c r="C6930">
        <v>1</v>
      </c>
      <c r="D6930" t="s">
        <v>23</v>
      </c>
      <c r="E6930" t="s">
        <v>14126</v>
      </c>
      <c r="F6930" t="s">
        <v>14127</v>
      </c>
      <c r="G6930" t="s">
        <v>14128</v>
      </c>
      <c r="H6930">
        <v>77.297484499999996</v>
      </c>
      <c r="I6930">
        <v>28.5902478</v>
      </c>
      <c r="J6930" t="s">
        <v>624</v>
      </c>
      <c r="K6930" t="s">
        <v>28</v>
      </c>
      <c r="L6930" t="s">
        <v>36</v>
      </c>
      <c r="M6930" t="s">
        <v>29</v>
      </c>
      <c r="N6930" t="s">
        <v>29</v>
      </c>
      <c r="O6930" t="s">
        <v>29</v>
      </c>
      <c r="P6930">
        <v>4</v>
      </c>
      <c r="Q6930">
        <v>12</v>
      </c>
      <c r="R6930">
        <v>2000</v>
      </c>
      <c r="S6930" t="str">
        <f>IF(Table1[[#This Row],[Average_Cost_for_two]]&lt;500,"Low",IF(Table1[[#This Row],[Average_Cost_for_two]]&lt;=1500,"Medium","High"))</f>
        <v>High</v>
      </c>
      <c r="T6930">
        <v>3.2</v>
      </c>
      <c r="U6930">
        <v>2014</v>
      </c>
      <c r="V6930">
        <v>1</v>
      </c>
      <c r="W6930">
        <v>11</v>
      </c>
      <c r="X6930">
        <f>IF(OR(Main!$U6930=0,
       Main!$V6930=0,
       Main!$W6930=0),
   "",
   DATE(Main!$U6930,
        Main!$V6930,
        Main!$W6930)
)</f>
        <v>41650</v>
      </c>
      <c r="Y6930">
        <f>Table1[[#This Row],[Average_Cost_for_two]]*VLOOKUP(Table1[[#This Row],[Currency]],currency!$A$2:$B$10,2,FALSE)</f>
        <v>24</v>
      </c>
      <c r="Z6930" t="str">
        <f>VLOOKUP(C6930,country!A:B,2,FALSE)</f>
        <v>India</v>
      </c>
      <c r="AA6930">
        <f t="shared" si="108"/>
        <v>1</v>
      </c>
    </row>
    <row r="6931" spans="1:27" ht="15.75" customHeight="1" x14ac:dyDescent="0.25">
      <c r="A6931">
        <v>311013</v>
      </c>
      <c r="B6931" t="s">
        <v>14129</v>
      </c>
      <c r="C6931">
        <v>1</v>
      </c>
      <c r="D6931" t="s">
        <v>13426</v>
      </c>
      <c r="E6931" t="s">
        <v>14130</v>
      </c>
      <c r="F6931" t="s">
        <v>13469</v>
      </c>
      <c r="G6931" t="s">
        <v>13470</v>
      </c>
      <c r="H6931">
        <v>77.332352700000001</v>
      </c>
      <c r="I6931">
        <v>28.548672100000001</v>
      </c>
      <c r="J6931" t="s">
        <v>14131</v>
      </c>
      <c r="K6931" t="s">
        <v>28</v>
      </c>
      <c r="L6931" t="s">
        <v>29</v>
      </c>
      <c r="M6931" t="s">
        <v>29</v>
      </c>
      <c r="N6931" t="s">
        <v>29</v>
      </c>
      <c r="O6931" t="s">
        <v>29</v>
      </c>
      <c r="P6931">
        <v>2</v>
      </c>
      <c r="Q6931">
        <v>55</v>
      </c>
      <c r="R6931">
        <v>550</v>
      </c>
      <c r="S6931" t="str">
        <f>IF(Table1[[#This Row],[Average_Cost_for_two]]&lt;500,"Low",IF(Table1[[#This Row],[Average_Cost_for_two]]&lt;=1500,"Medium","High"))</f>
        <v>Medium</v>
      </c>
      <c r="T6931">
        <v>3.4</v>
      </c>
      <c r="U6931">
        <v>2011</v>
      </c>
      <c r="V6931">
        <v>8</v>
      </c>
      <c r="W6931">
        <v>22</v>
      </c>
      <c r="X6931">
        <f>IF(OR(Main!$U6931=0,
       Main!$V6931=0,
       Main!$W6931=0),
   "",
   DATE(Main!$U6931,
        Main!$V6931,
        Main!$W6931)
)</f>
        <v>40777</v>
      </c>
      <c r="Y6931">
        <f>Table1[[#This Row],[Average_Cost_for_two]]*VLOOKUP(Table1[[#This Row],[Currency]],currency!$A$2:$B$10,2,FALSE)</f>
        <v>6.6000000000000005</v>
      </c>
      <c r="Z6931" t="str">
        <f>VLOOKUP(C6931,country!A:B,2,FALSE)</f>
        <v>India</v>
      </c>
      <c r="AA6931">
        <f t="shared" si="108"/>
        <v>3</v>
      </c>
    </row>
    <row r="6932" spans="1:27" ht="15.75" customHeight="1" x14ac:dyDescent="0.25">
      <c r="A6932">
        <v>301415</v>
      </c>
      <c r="B6932" t="s">
        <v>14132</v>
      </c>
      <c r="C6932">
        <v>1</v>
      </c>
      <c r="D6932" t="s">
        <v>13426</v>
      </c>
      <c r="E6932" t="s">
        <v>14133</v>
      </c>
      <c r="F6932" t="s">
        <v>11363</v>
      </c>
      <c r="G6932" t="s">
        <v>13476</v>
      </c>
      <c r="H6932">
        <v>77.308422300000004</v>
      </c>
      <c r="I6932">
        <v>28.578968199999998</v>
      </c>
      <c r="J6932" t="s">
        <v>14134</v>
      </c>
      <c r="K6932" t="s">
        <v>28</v>
      </c>
      <c r="L6932" t="s">
        <v>36</v>
      </c>
      <c r="M6932" t="s">
        <v>36</v>
      </c>
      <c r="N6932" t="s">
        <v>29</v>
      </c>
      <c r="O6932" t="s">
        <v>29</v>
      </c>
      <c r="P6932">
        <v>3</v>
      </c>
      <c r="Q6932">
        <v>328</v>
      </c>
      <c r="R6932">
        <v>1500</v>
      </c>
      <c r="S6932" t="str">
        <f>IF(Table1[[#This Row],[Average_Cost_for_two]]&lt;500,"Low",IF(Table1[[#This Row],[Average_Cost_for_two]]&lt;=1500,"Medium","High"))</f>
        <v>Medium</v>
      </c>
      <c r="T6932">
        <v>3.6</v>
      </c>
      <c r="U6932">
        <v>2015</v>
      </c>
      <c r="V6932">
        <v>8</v>
      </c>
      <c r="W6932">
        <v>13</v>
      </c>
      <c r="X6932">
        <f>IF(OR(Main!$U6932=0,
       Main!$V6932=0,
       Main!$W6932=0),
   "",
   DATE(Main!$U6932,
        Main!$V6932,
        Main!$W6932)
)</f>
        <v>42229</v>
      </c>
      <c r="Y6932">
        <f>Table1[[#This Row],[Average_Cost_for_two]]*VLOOKUP(Table1[[#This Row],[Currency]],currency!$A$2:$B$10,2,FALSE)</f>
        <v>18</v>
      </c>
      <c r="Z6932" t="str">
        <f>VLOOKUP(C6932,country!A:B,2,FALSE)</f>
        <v>India</v>
      </c>
      <c r="AA6932">
        <f t="shared" si="108"/>
        <v>3</v>
      </c>
    </row>
    <row r="6933" spans="1:27" ht="15.75" customHeight="1" x14ac:dyDescent="0.25">
      <c r="A6933">
        <v>18244520</v>
      </c>
      <c r="B6933" t="s">
        <v>14135</v>
      </c>
      <c r="C6933">
        <v>1</v>
      </c>
      <c r="D6933" t="s">
        <v>13426</v>
      </c>
      <c r="E6933" t="s">
        <v>14136</v>
      </c>
      <c r="F6933" t="s">
        <v>13668</v>
      </c>
      <c r="G6933" t="s">
        <v>13669</v>
      </c>
      <c r="H6933">
        <v>77.328377919999994</v>
      </c>
      <c r="I6933">
        <v>28.574443290000001</v>
      </c>
      <c r="J6933" t="s">
        <v>611</v>
      </c>
      <c r="K6933" t="s">
        <v>28</v>
      </c>
      <c r="L6933" t="s">
        <v>29</v>
      </c>
      <c r="M6933" t="s">
        <v>36</v>
      </c>
      <c r="N6933" t="s">
        <v>29</v>
      </c>
      <c r="O6933" t="s">
        <v>29</v>
      </c>
      <c r="P6933">
        <v>2</v>
      </c>
      <c r="Q6933">
        <v>79</v>
      </c>
      <c r="R6933">
        <v>600</v>
      </c>
      <c r="S6933" t="str">
        <f>IF(Table1[[#This Row],[Average_Cost_for_two]]&lt;500,"Low",IF(Table1[[#This Row],[Average_Cost_for_two]]&lt;=1500,"Medium","High"))</f>
        <v>Medium</v>
      </c>
      <c r="T6933">
        <v>3.4</v>
      </c>
      <c r="U6933">
        <v>2012</v>
      </c>
      <c r="V6933">
        <v>8</v>
      </c>
      <c r="W6933">
        <v>1</v>
      </c>
      <c r="X6933">
        <f>IF(OR(Main!$U6933=0,
       Main!$V6933=0,
       Main!$W6933=0),
   "",
   DATE(Main!$U6933,
        Main!$V6933,
        Main!$W6933)
)</f>
        <v>41122</v>
      </c>
      <c r="Y6933">
        <f>Table1[[#This Row],[Average_Cost_for_two]]*VLOOKUP(Table1[[#This Row],[Currency]],currency!$A$2:$B$10,2,FALSE)</f>
        <v>7.2</v>
      </c>
      <c r="Z6933" t="str">
        <f>VLOOKUP(C6933,country!A:B,2,FALSE)</f>
        <v>India</v>
      </c>
      <c r="AA6933">
        <f t="shared" si="108"/>
        <v>3</v>
      </c>
    </row>
    <row r="6934" spans="1:27" ht="15.75" customHeight="1" x14ac:dyDescent="0.25">
      <c r="A6934">
        <v>18458632</v>
      </c>
      <c r="B6934" t="s">
        <v>14137</v>
      </c>
      <c r="C6934">
        <v>1</v>
      </c>
      <c r="D6934" t="s">
        <v>13426</v>
      </c>
      <c r="E6934" t="s">
        <v>14138</v>
      </c>
      <c r="F6934" t="s">
        <v>13778</v>
      </c>
      <c r="G6934" t="s">
        <v>13779</v>
      </c>
      <c r="H6934">
        <v>77.340721000000002</v>
      </c>
      <c r="I6934">
        <v>28.566296999999999</v>
      </c>
      <c r="J6934" t="s">
        <v>1033</v>
      </c>
      <c r="K6934" t="s">
        <v>28</v>
      </c>
      <c r="L6934" t="s">
        <v>36</v>
      </c>
      <c r="M6934" t="s">
        <v>36</v>
      </c>
      <c r="N6934" t="s">
        <v>29</v>
      </c>
      <c r="O6934" t="s">
        <v>29</v>
      </c>
      <c r="P6934">
        <v>2</v>
      </c>
      <c r="Q6934">
        <v>26</v>
      </c>
      <c r="R6934">
        <v>800</v>
      </c>
      <c r="S6934" t="str">
        <f>IF(Table1[[#This Row],[Average_Cost_for_two]]&lt;500,"Low",IF(Table1[[#This Row],[Average_Cost_for_two]]&lt;=1500,"Medium","High"))</f>
        <v>Medium</v>
      </c>
      <c r="T6934">
        <v>3.7</v>
      </c>
      <c r="U6934">
        <v>2012</v>
      </c>
      <c r="V6934">
        <v>8</v>
      </c>
      <c r="W6934">
        <v>23</v>
      </c>
      <c r="X6934">
        <f>IF(OR(Main!$U6934=0,
       Main!$V6934=0,
       Main!$W6934=0),
   "",
   DATE(Main!$U6934,
        Main!$V6934,
        Main!$W6934)
)</f>
        <v>41144</v>
      </c>
      <c r="Y6934">
        <f>Table1[[#This Row],[Average_Cost_for_two]]*VLOOKUP(Table1[[#This Row],[Currency]],currency!$A$2:$B$10,2,FALSE)</f>
        <v>9.6</v>
      </c>
      <c r="Z6934" t="str">
        <f>VLOOKUP(C6934,country!A:B,2,FALSE)</f>
        <v>India</v>
      </c>
      <c r="AA6934">
        <f t="shared" si="108"/>
        <v>3</v>
      </c>
    </row>
    <row r="6935" spans="1:27" ht="15.75" customHeight="1" x14ac:dyDescent="0.25">
      <c r="A6935">
        <v>18219556</v>
      </c>
      <c r="B6935" t="s">
        <v>14139</v>
      </c>
      <c r="C6935">
        <v>1</v>
      </c>
      <c r="D6935" t="s">
        <v>13426</v>
      </c>
      <c r="E6935" t="s">
        <v>14140</v>
      </c>
      <c r="F6935" t="s">
        <v>13569</v>
      </c>
      <c r="G6935" t="s">
        <v>13568</v>
      </c>
      <c r="H6935">
        <v>77.362007199999994</v>
      </c>
      <c r="I6935">
        <v>28.568997499999998</v>
      </c>
      <c r="J6935" t="s">
        <v>859</v>
      </c>
      <c r="K6935" t="s">
        <v>28</v>
      </c>
      <c r="L6935" t="s">
        <v>29</v>
      </c>
      <c r="M6935" t="s">
        <v>29</v>
      </c>
      <c r="N6935" t="s">
        <v>29</v>
      </c>
      <c r="O6935" t="s">
        <v>29</v>
      </c>
      <c r="P6935">
        <v>1</v>
      </c>
      <c r="Q6935">
        <v>66</v>
      </c>
      <c r="R6935">
        <v>350</v>
      </c>
      <c r="S6935" t="str">
        <f>IF(Table1[[#This Row],[Average_Cost_for_two]]&lt;500,"Low",IF(Table1[[#This Row],[Average_Cost_for_two]]&lt;=1500,"Medium","High"))</f>
        <v>Low</v>
      </c>
      <c r="T6935">
        <v>3.4</v>
      </c>
      <c r="U6935">
        <v>2017</v>
      </c>
      <c r="V6935">
        <v>8</v>
      </c>
      <c r="W6935">
        <v>28</v>
      </c>
      <c r="X6935">
        <f>IF(OR(Main!$U6935=0,
       Main!$V6935=0,
       Main!$W6935=0),
   "",
   DATE(Main!$U6935,
        Main!$V6935,
        Main!$W6935)
)</f>
        <v>42975</v>
      </c>
      <c r="Y6935">
        <f>Table1[[#This Row],[Average_Cost_for_two]]*VLOOKUP(Table1[[#This Row],[Currency]],currency!$A$2:$B$10,2,FALSE)</f>
        <v>4.2</v>
      </c>
      <c r="Z6935" t="str">
        <f>VLOOKUP(C6935,country!A:B,2,FALSE)</f>
        <v>India</v>
      </c>
      <c r="AA6935">
        <f t="shared" si="108"/>
        <v>3</v>
      </c>
    </row>
    <row r="6936" spans="1:27" ht="15.75" customHeight="1" x14ac:dyDescent="0.25">
      <c r="A6936">
        <v>1337</v>
      </c>
      <c r="B6936" t="s">
        <v>14141</v>
      </c>
      <c r="C6936">
        <v>1</v>
      </c>
      <c r="D6936" t="s">
        <v>13426</v>
      </c>
      <c r="E6936" t="s">
        <v>14075</v>
      </c>
      <c r="F6936" t="s">
        <v>13569</v>
      </c>
      <c r="G6936" t="s">
        <v>13568</v>
      </c>
      <c r="H6936">
        <v>77.361974000000004</v>
      </c>
      <c r="I6936">
        <v>28.568919699999999</v>
      </c>
      <c r="J6936" t="s">
        <v>480</v>
      </c>
      <c r="K6936" t="s">
        <v>28</v>
      </c>
      <c r="L6936" t="s">
        <v>29</v>
      </c>
      <c r="M6936" t="s">
        <v>29</v>
      </c>
      <c r="N6936" t="s">
        <v>29</v>
      </c>
      <c r="O6936" t="s">
        <v>29</v>
      </c>
      <c r="P6936">
        <v>2</v>
      </c>
      <c r="Q6936">
        <v>52</v>
      </c>
      <c r="R6936">
        <v>700</v>
      </c>
      <c r="S6936" t="str">
        <f>IF(Table1[[#This Row],[Average_Cost_for_two]]&lt;500,"Low",IF(Table1[[#This Row],[Average_Cost_for_two]]&lt;=1500,"Medium","High"))</f>
        <v>Medium</v>
      </c>
      <c r="T6936">
        <v>2.4</v>
      </c>
      <c r="U6936">
        <v>2010</v>
      </c>
      <c r="V6936">
        <v>8</v>
      </c>
      <c r="W6936">
        <v>17</v>
      </c>
      <c r="X6936">
        <f>IF(OR(Main!$U6936=0,
       Main!$V6936=0,
       Main!$W6936=0),
   "",
   DATE(Main!$U6936,
        Main!$V6936,
        Main!$W6936)
)</f>
        <v>40407</v>
      </c>
      <c r="Y6936">
        <f>Table1[[#This Row],[Average_Cost_for_two]]*VLOOKUP(Table1[[#This Row],[Currency]],currency!$A$2:$B$10,2,FALSE)</f>
        <v>8.4</v>
      </c>
      <c r="Z6936" t="str">
        <f>VLOOKUP(C6936,country!A:B,2,FALSE)</f>
        <v>India</v>
      </c>
      <c r="AA6936">
        <f t="shared" si="108"/>
        <v>3</v>
      </c>
    </row>
    <row r="6937" spans="1:27" ht="15.75" customHeight="1" x14ac:dyDescent="0.25">
      <c r="A6937">
        <v>18425976</v>
      </c>
      <c r="B6937" t="s">
        <v>14142</v>
      </c>
      <c r="C6937">
        <v>1</v>
      </c>
      <c r="D6937" t="s">
        <v>13426</v>
      </c>
      <c r="E6937" t="s">
        <v>14143</v>
      </c>
      <c r="F6937" t="s">
        <v>13497</v>
      </c>
      <c r="G6937" t="s">
        <v>13498</v>
      </c>
      <c r="H6937">
        <v>77.3374886</v>
      </c>
      <c r="I6937">
        <v>28.5546617</v>
      </c>
      <c r="J6937" t="s">
        <v>523</v>
      </c>
      <c r="K6937" t="s">
        <v>28</v>
      </c>
      <c r="L6937" t="s">
        <v>29</v>
      </c>
      <c r="M6937" t="s">
        <v>36</v>
      </c>
      <c r="N6937" t="s">
        <v>29</v>
      </c>
      <c r="O6937" t="s">
        <v>29</v>
      </c>
      <c r="P6937">
        <v>1</v>
      </c>
      <c r="Q6937">
        <v>6</v>
      </c>
      <c r="R6937">
        <v>200</v>
      </c>
      <c r="S6937" t="str">
        <f>IF(Table1[[#This Row],[Average_Cost_for_two]]&lt;500,"Low",IF(Table1[[#This Row],[Average_Cost_for_two]]&lt;=1500,"Medium","High"))</f>
        <v>Low</v>
      </c>
      <c r="T6937">
        <v>2.7</v>
      </c>
      <c r="U6937">
        <v>2010</v>
      </c>
      <c r="V6937">
        <v>8</v>
      </c>
      <c r="W6937">
        <v>14</v>
      </c>
      <c r="X6937">
        <f>IF(OR(Main!$U6937=0,
       Main!$V6937=0,
       Main!$W6937=0),
   "",
   DATE(Main!$U6937,
        Main!$V6937,
        Main!$W6937)
)</f>
        <v>40404</v>
      </c>
      <c r="Y6937">
        <f>Table1[[#This Row],[Average_Cost_for_two]]*VLOOKUP(Table1[[#This Row],[Currency]],currency!$A$2:$B$10,2,FALSE)</f>
        <v>2.4</v>
      </c>
      <c r="Z6937" t="str">
        <f>VLOOKUP(C6937,country!A:B,2,FALSE)</f>
        <v>India</v>
      </c>
      <c r="AA6937">
        <f t="shared" si="108"/>
        <v>3</v>
      </c>
    </row>
    <row r="6938" spans="1:27" ht="15.75" customHeight="1" x14ac:dyDescent="0.25">
      <c r="A6938">
        <v>18400723</v>
      </c>
      <c r="B6938" t="s">
        <v>14144</v>
      </c>
      <c r="C6938">
        <v>1</v>
      </c>
      <c r="D6938" t="s">
        <v>13426</v>
      </c>
      <c r="E6938" t="s">
        <v>14145</v>
      </c>
      <c r="F6938" t="s">
        <v>13497</v>
      </c>
      <c r="G6938" t="s">
        <v>13498</v>
      </c>
      <c r="H6938">
        <v>77.338535699999994</v>
      </c>
      <c r="I6938">
        <v>28.554538900000001</v>
      </c>
      <c r="J6938" t="s">
        <v>559</v>
      </c>
      <c r="K6938" t="s">
        <v>28</v>
      </c>
      <c r="L6938" t="s">
        <v>29</v>
      </c>
      <c r="M6938" t="s">
        <v>36</v>
      </c>
      <c r="N6938" t="s">
        <v>29</v>
      </c>
      <c r="O6938" t="s">
        <v>29</v>
      </c>
      <c r="P6938">
        <v>2</v>
      </c>
      <c r="Q6938">
        <v>47</v>
      </c>
      <c r="R6938">
        <v>600</v>
      </c>
      <c r="S6938" t="str">
        <f>IF(Table1[[#This Row],[Average_Cost_for_two]]&lt;500,"Low",IF(Table1[[#This Row],[Average_Cost_for_two]]&lt;=1500,"Medium","High"))</f>
        <v>Medium</v>
      </c>
      <c r="T6938">
        <v>3.7</v>
      </c>
      <c r="U6938">
        <v>2015</v>
      </c>
      <c r="V6938">
        <v>8</v>
      </c>
      <c r="W6938">
        <v>15</v>
      </c>
      <c r="X6938">
        <f>IF(OR(Main!$U6938=0,
       Main!$V6938=0,
       Main!$W6938=0),
   "",
   DATE(Main!$U6938,
        Main!$V6938,
        Main!$W6938)
)</f>
        <v>42231</v>
      </c>
      <c r="Y6938">
        <f>Table1[[#This Row],[Average_Cost_for_two]]*VLOOKUP(Table1[[#This Row],[Currency]],currency!$A$2:$B$10,2,FALSE)</f>
        <v>7.2</v>
      </c>
      <c r="Z6938" t="str">
        <f>VLOOKUP(C6938,country!A:B,2,FALSE)</f>
        <v>India</v>
      </c>
      <c r="AA6938">
        <f t="shared" si="108"/>
        <v>3</v>
      </c>
    </row>
    <row r="6939" spans="1:27" ht="15.75" customHeight="1" x14ac:dyDescent="0.25">
      <c r="A6939">
        <v>301081</v>
      </c>
      <c r="B6939" t="s">
        <v>3960</v>
      </c>
      <c r="C6939">
        <v>1</v>
      </c>
      <c r="D6939" t="s">
        <v>13426</v>
      </c>
      <c r="E6939" t="s">
        <v>14146</v>
      </c>
      <c r="F6939" t="s">
        <v>11534</v>
      </c>
      <c r="G6939" t="s">
        <v>13501</v>
      </c>
      <c r="H6939">
        <v>77.362128600000005</v>
      </c>
      <c r="I6939">
        <v>28.569907300000001</v>
      </c>
      <c r="J6939" t="s">
        <v>503</v>
      </c>
      <c r="K6939" t="s">
        <v>28</v>
      </c>
      <c r="L6939" t="s">
        <v>29</v>
      </c>
      <c r="M6939" t="s">
        <v>36</v>
      </c>
      <c r="N6939" t="s">
        <v>29</v>
      </c>
      <c r="O6939" t="s">
        <v>29</v>
      </c>
      <c r="P6939">
        <v>2</v>
      </c>
      <c r="Q6939">
        <v>369</v>
      </c>
      <c r="R6939">
        <v>750</v>
      </c>
      <c r="S6939" t="str">
        <f>IF(Table1[[#This Row],[Average_Cost_for_two]]&lt;500,"Low",IF(Table1[[#This Row],[Average_Cost_for_two]]&lt;=1500,"Medium","High"))</f>
        <v>Medium</v>
      </c>
      <c r="T6939">
        <v>3.4</v>
      </c>
      <c r="U6939">
        <v>2017</v>
      </c>
      <c r="V6939">
        <v>8</v>
      </c>
      <c r="W6939">
        <v>14</v>
      </c>
      <c r="X6939">
        <f>IF(OR(Main!$U6939=0,
       Main!$V6939=0,
       Main!$W6939=0),
   "",
   DATE(Main!$U6939,
        Main!$V6939,
        Main!$W6939)
)</f>
        <v>42961</v>
      </c>
      <c r="Y6939">
        <f>Table1[[#This Row],[Average_Cost_for_two]]*VLOOKUP(Table1[[#This Row],[Currency]],currency!$A$2:$B$10,2,FALSE)</f>
        <v>9</v>
      </c>
      <c r="Z6939" t="str">
        <f>VLOOKUP(C6939,country!A:B,2,FALSE)</f>
        <v>India</v>
      </c>
      <c r="AA6939">
        <f t="shared" si="108"/>
        <v>3</v>
      </c>
    </row>
    <row r="6940" spans="1:27" ht="15.75" customHeight="1" x14ac:dyDescent="0.25">
      <c r="A6940">
        <v>18138435</v>
      </c>
      <c r="B6940" t="s">
        <v>14147</v>
      </c>
      <c r="C6940">
        <v>1</v>
      </c>
      <c r="D6940" t="s">
        <v>13426</v>
      </c>
      <c r="E6940" t="s">
        <v>14148</v>
      </c>
      <c r="F6940" t="s">
        <v>11534</v>
      </c>
      <c r="G6940" t="s">
        <v>13501</v>
      </c>
      <c r="H6940">
        <v>77.386496699999995</v>
      </c>
      <c r="I6940">
        <v>28.570942800000001</v>
      </c>
      <c r="J6940" t="s">
        <v>8126</v>
      </c>
      <c r="K6940" t="s">
        <v>28</v>
      </c>
      <c r="L6940" t="s">
        <v>29</v>
      </c>
      <c r="M6940" t="s">
        <v>29</v>
      </c>
      <c r="N6940" t="s">
        <v>29</v>
      </c>
      <c r="O6940" t="s">
        <v>29</v>
      </c>
      <c r="P6940">
        <v>1</v>
      </c>
      <c r="Q6940">
        <v>11</v>
      </c>
      <c r="R6940">
        <v>300</v>
      </c>
      <c r="S6940" t="str">
        <f>IF(Table1[[#This Row],[Average_Cost_for_two]]&lt;500,"Low",IF(Table1[[#This Row],[Average_Cost_for_two]]&lt;=1500,"Medium","High"))</f>
        <v>Low</v>
      </c>
      <c r="T6940">
        <v>3</v>
      </c>
      <c r="U6940">
        <v>2012</v>
      </c>
      <c r="V6940">
        <v>8</v>
      </c>
      <c r="W6940">
        <v>22</v>
      </c>
      <c r="X6940">
        <f>IF(OR(Main!$U6940=0,
       Main!$V6940=0,
       Main!$W6940=0),
   "",
   DATE(Main!$U6940,
        Main!$V6940,
        Main!$W6940)
)</f>
        <v>41143</v>
      </c>
      <c r="Y6940">
        <f>Table1[[#This Row],[Average_Cost_for_two]]*VLOOKUP(Table1[[#This Row],[Currency]],currency!$A$2:$B$10,2,FALSE)</f>
        <v>3.6</v>
      </c>
      <c r="Z6940" t="str">
        <f>VLOOKUP(C6940,country!A:B,2,FALSE)</f>
        <v>India</v>
      </c>
      <c r="AA6940">
        <f t="shared" si="108"/>
        <v>3</v>
      </c>
    </row>
    <row r="6941" spans="1:27" ht="15.75" customHeight="1" x14ac:dyDescent="0.25">
      <c r="A6941">
        <v>2327</v>
      </c>
      <c r="B6941" t="s">
        <v>629</v>
      </c>
      <c r="C6941">
        <v>1</v>
      </c>
      <c r="D6941" t="s">
        <v>13426</v>
      </c>
      <c r="E6941" t="s">
        <v>14149</v>
      </c>
      <c r="F6941" t="s">
        <v>11534</v>
      </c>
      <c r="G6941" t="s">
        <v>13501</v>
      </c>
      <c r="H6941">
        <v>77.362097300000002</v>
      </c>
      <c r="I6941">
        <v>28.570384900000001</v>
      </c>
      <c r="J6941" t="s">
        <v>633</v>
      </c>
      <c r="K6941" t="s">
        <v>28</v>
      </c>
      <c r="L6941" t="s">
        <v>29</v>
      </c>
      <c r="M6941" t="s">
        <v>36</v>
      </c>
      <c r="N6941" t="s">
        <v>29</v>
      </c>
      <c r="O6941" t="s">
        <v>29</v>
      </c>
      <c r="P6941">
        <v>2</v>
      </c>
      <c r="Q6941">
        <v>173</v>
      </c>
      <c r="R6941">
        <v>800</v>
      </c>
      <c r="S6941" t="str">
        <f>IF(Table1[[#This Row],[Average_Cost_for_two]]&lt;500,"Low",IF(Table1[[#This Row],[Average_Cost_for_two]]&lt;=1500,"Medium","High"))</f>
        <v>Medium</v>
      </c>
      <c r="T6941">
        <v>2.2999999999999998</v>
      </c>
      <c r="U6941">
        <v>2013</v>
      </c>
      <c r="V6941">
        <v>8</v>
      </c>
      <c r="W6941">
        <v>2</v>
      </c>
      <c r="X6941">
        <f>IF(OR(Main!$U6941=0,
       Main!$V6941=0,
       Main!$W6941=0),
   "",
   DATE(Main!$U6941,
        Main!$V6941,
        Main!$W6941)
)</f>
        <v>41488</v>
      </c>
      <c r="Y6941">
        <f>Table1[[#This Row],[Average_Cost_for_two]]*VLOOKUP(Table1[[#This Row],[Currency]],currency!$A$2:$B$10,2,FALSE)</f>
        <v>9.6</v>
      </c>
      <c r="Z6941" t="str">
        <f>VLOOKUP(C6941,country!A:B,2,FALSE)</f>
        <v>India</v>
      </c>
      <c r="AA6941">
        <f t="shared" si="108"/>
        <v>3</v>
      </c>
    </row>
    <row r="6942" spans="1:27" ht="15.75" customHeight="1" x14ac:dyDescent="0.25">
      <c r="A6942">
        <v>18439522</v>
      </c>
      <c r="B6942" t="s">
        <v>14150</v>
      </c>
      <c r="C6942">
        <v>1</v>
      </c>
      <c r="D6942" t="s">
        <v>13426</v>
      </c>
      <c r="E6942" t="s">
        <v>14151</v>
      </c>
      <c r="F6942" t="s">
        <v>13533</v>
      </c>
      <c r="G6942" t="s">
        <v>13534</v>
      </c>
      <c r="H6942">
        <v>77.366121000000007</v>
      </c>
      <c r="I6942">
        <v>28.581868</v>
      </c>
      <c r="J6942" t="s">
        <v>14152</v>
      </c>
      <c r="K6942" t="s">
        <v>28</v>
      </c>
      <c r="L6942" t="s">
        <v>29</v>
      </c>
      <c r="M6942" t="s">
        <v>36</v>
      </c>
      <c r="N6942" t="s">
        <v>29</v>
      </c>
      <c r="O6942" t="s">
        <v>29</v>
      </c>
      <c r="P6942">
        <v>2</v>
      </c>
      <c r="Q6942">
        <v>2</v>
      </c>
      <c r="R6942">
        <v>550</v>
      </c>
      <c r="S6942" t="str">
        <f>IF(Table1[[#This Row],[Average_Cost_for_two]]&lt;500,"Low",IF(Table1[[#This Row],[Average_Cost_for_two]]&lt;=1500,"Medium","High"))</f>
        <v>Medium</v>
      </c>
      <c r="T6942">
        <v>1</v>
      </c>
      <c r="U6942">
        <v>2010</v>
      </c>
      <c r="V6942">
        <v>8</v>
      </c>
      <c r="W6942">
        <v>12</v>
      </c>
      <c r="X6942">
        <f>IF(OR(Main!$U6942=0,
       Main!$V6942=0,
       Main!$W6942=0),
   "",
   DATE(Main!$U6942,
        Main!$V6942,
        Main!$W6942)
)</f>
        <v>40402</v>
      </c>
      <c r="Y6942">
        <f>Table1[[#This Row],[Average_Cost_for_two]]*VLOOKUP(Table1[[#This Row],[Currency]],currency!$A$2:$B$10,2,FALSE)</f>
        <v>6.6000000000000005</v>
      </c>
      <c r="Z6942" t="str">
        <f>VLOOKUP(C6942,country!A:B,2,FALSE)</f>
        <v>India</v>
      </c>
      <c r="AA6942">
        <f t="shared" si="108"/>
        <v>3</v>
      </c>
    </row>
    <row r="6943" spans="1:27" ht="15.75" customHeight="1" x14ac:dyDescent="0.25">
      <c r="A6943">
        <v>8497</v>
      </c>
      <c r="B6943" t="s">
        <v>14153</v>
      </c>
      <c r="C6943">
        <v>1</v>
      </c>
      <c r="D6943" t="s">
        <v>13426</v>
      </c>
      <c r="E6943" t="s">
        <v>14154</v>
      </c>
      <c r="F6943" t="s">
        <v>13400</v>
      </c>
      <c r="G6943" t="s">
        <v>13580</v>
      </c>
      <c r="H6943">
        <v>77.363083799999998</v>
      </c>
      <c r="I6943">
        <v>28.5863139</v>
      </c>
      <c r="J6943" t="s">
        <v>3100</v>
      </c>
      <c r="K6943" t="s">
        <v>28</v>
      </c>
      <c r="L6943" t="s">
        <v>29</v>
      </c>
      <c r="M6943" t="s">
        <v>36</v>
      </c>
      <c r="N6943" t="s">
        <v>29</v>
      </c>
      <c r="O6943" t="s">
        <v>29</v>
      </c>
      <c r="P6943">
        <v>2</v>
      </c>
      <c r="Q6943">
        <v>193</v>
      </c>
      <c r="R6943">
        <v>650</v>
      </c>
      <c r="S6943" t="str">
        <f>IF(Table1[[#This Row],[Average_Cost_for_two]]&lt;500,"Low",IF(Table1[[#This Row],[Average_Cost_for_two]]&lt;=1500,"Medium","High"))</f>
        <v>Medium</v>
      </c>
      <c r="T6943">
        <v>3.2</v>
      </c>
      <c r="U6943">
        <v>2012</v>
      </c>
      <c r="V6943">
        <v>8</v>
      </c>
      <c r="W6943">
        <v>14</v>
      </c>
      <c r="X6943">
        <f>IF(OR(Main!$U6943=0,
       Main!$V6943=0,
       Main!$W6943=0),
   "",
   DATE(Main!$U6943,
        Main!$V6943,
        Main!$W6943)
)</f>
        <v>41135</v>
      </c>
      <c r="Y6943">
        <f>Table1[[#This Row],[Average_Cost_for_two]]*VLOOKUP(Table1[[#This Row],[Currency]],currency!$A$2:$B$10,2,FALSE)</f>
        <v>7.8</v>
      </c>
      <c r="Z6943" t="str">
        <f>VLOOKUP(C6943,country!A:B,2,FALSE)</f>
        <v>India</v>
      </c>
      <c r="AA6943">
        <f t="shared" si="108"/>
        <v>3</v>
      </c>
    </row>
    <row r="6944" spans="1:27" ht="15.75" customHeight="1" x14ac:dyDescent="0.25">
      <c r="A6944">
        <v>510</v>
      </c>
      <c r="B6944" t="s">
        <v>3087</v>
      </c>
      <c r="C6944">
        <v>1</v>
      </c>
      <c r="D6944" t="s">
        <v>13426</v>
      </c>
      <c r="E6944" t="s">
        <v>14155</v>
      </c>
      <c r="F6944" t="s">
        <v>13583</v>
      </c>
      <c r="G6944" t="s">
        <v>13584</v>
      </c>
      <c r="H6944">
        <v>77.358740999999995</v>
      </c>
      <c r="I6944">
        <v>28.6048659</v>
      </c>
      <c r="J6944" t="s">
        <v>500</v>
      </c>
      <c r="K6944" t="s">
        <v>28</v>
      </c>
      <c r="L6944" t="s">
        <v>29</v>
      </c>
      <c r="M6944" t="s">
        <v>29</v>
      </c>
      <c r="N6944" t="s">
        <v>29</v>
      </c>
      <c r="O6944" t="s">
        <v>29</v>
      </c>
      <c r="P6944">
        <v>2</v>
      </c>
      <c r="Q6944">
        <v>5</v>
      </c>
      <c r="R6944">
        <v>650</v>
      </c>
      <c r="S6944" t="str">
        <f>IF(Table1[[#This Row],[Average_Cost_for_two]]&lt;500,"Low",IF(Table1[[#This Row],[Average_Cost_for_two]]&lt;=1500,"Medium","High"))</f>
        <v>Medium</v>
      </c>
      <c r="T6944">
        <v>2.9</v>
      </c>
      <c r="U6944">
        <v>2017</v>
      </c>
      <c r="V6944">
        <v>8</v>
      </c>
      <c r="W6944">
        <v>4</v>
      </c>
      <c r="X6944">
        <f>IF(OR(Main!$U6944=0,
       Main!$V6944=0,
       Main!$W6944=0),
   "",
   DATE(Main!$U6944,
        Main!$V6944,
        Main!$W6944)
)</f>
        <v>42951</v>
      </c>
      <c r="Y6944">
        <f>Table1[[#This Row],[Average_Cost_for_two]]*VLOOKUP(Table1[[#This Row],[Currency]],currency!$A$2:$B$10,2,FALSE)</f>
        <v>7.8</v>
      </c>
      <c r="Z6944" t="str">
        <f>VLOOKUP(C6944,country!A:B,2,FALSE)</f>
        <v>India</v>
      </c>
      <c r="AA6944">
        <f t="shared" si="108"/>
        <v>3</v>
      </c>
    </row>
    <row r="6945" spans="1:27" ht="15.75" customHeight="1" x14ac:dyDescent="0.25">
      <c r="A6945">
        <v>5746</v>
      </c>
      <c r="B6945" t="s">
        <v>14156</v>
      </c>
      <c r="C6945">
        <v>1</v>
      </c>
      <c r="D6945" t="s">
        <v>13426</v>
      </c>
      <c r="E6945" t="s">
        <v>14157</v>
      </c>
      <c r="F6945" t="s">
        <v>13583</v>
      </c>
      <c r="G6945" t="s">
        <v>13584</v>
      </c>
      <c r="H6945">
        <v>77.359764299999995</v>
      </c>
      <c r="I6945">
        <v>28.608682699999999</v>
      </c>
      <c r="J6945" t="s">
        <v>580</v>
      </c>
      <c r="K6945" t="s">
        <v>28</v>
      </c>
      <c r="L6945" t="s">
        <v>29</v>
      </c>
      <c r="M6945" t="s">
        <v>29</v>
      </c>
      <c r="N6945" t="s">
        <v>29</v>
      </c>
      <c r="O6945" t="s">
        <v>29</v>
      </c>
      <c r="P6945">
        <v>1</v>
      </c>
      <c r="Q6945">
        <v>29</v>
      </c>
      <c r="R6945">
        <v>300</v>
      </c>
      <c r="S6945" t="str">
        <f>IF(Table1[[#This Row],[Average_Cost_for_two]]&lt;500,"Low",IF(Table1[[#This Row],[Average_Cost_for_two]]&lt;=1500,"Medium","High"))</f>
        <v>Low</v>
      </c>
      <c r="T6945">
        <v>3.1</v>
      </c>
      <c r="U6945">
        <v>2018</v>
      </c>
      <c r="V6945">
        <v>8</v>
      </c>
      <c r="W6945">
        <v>7</v>
      </c>
      <c r="X6945">
        <f>IF(OR(Main!$U6945=0,
       Main!$V6945=0,
       Main!$W6945=0),
   "",
   DATE(Main!$U6945,
        Main!$V6945,
        Main!$W6945)
)</f>
        <v>43319</v>
      </c>
      <c r="Y6945">
        <f>Table1[[#This Row],[Average_Cost_for_two]]*VLOOKUP(Table1[[#This Row],[Currency]],currency!$A$2:$B$10,2,FALSE)</f>
        <v>3.6</v>
      </c>
      <c r="Z6945" t="str">
        <f>VLOOKUP(C6945,country!A:B,2,FALSE)</f>
        <v>India</v>
      </c>
      <c r="AA6945">
        <f t="shared" si="108"/>
        <v>3</v>
      </c>
    </row>
    <row r="6946" spans="1:27" ht="15.75" customHeight="1" x14ac:dyDescent="0.25">
      <c r="A6946">
        <v>8138</v>
      </c>
      <c r="B6946" t="s">
        <v>14158</v>
      </c>
      <c r="C6946">
        <v>1</v>
      </c>
      <c r="D6946" t="s">
        <v>13426</v>
      </c>
      <c r="E6946" t="s">
        <v>14159</v>
      </c>
      <c r="F6946" t="s">
        <v>13537</v>
      </c>
      <c r="G6946" t="s">
        <v>13538</v>
      </c>
      <c r="H6946">
        <v>77.373868099999996</v>
      </c>
      <c r="I6946">
        <v>28.628087399999998</v>
      </c>
      <c r="J6946" t="s">
        <v>556</v>
      </c>
      <c r="K6946" t="s">
        <v>28</v>
      </c>
      <c r="L6946" t="s">
        <v>29</v>
      </c>
      <c r="M6946" t="s">
        <v>29</v>
      </c>
      <c r="N6946" t="s">
        <v>29</v>
      </c>
      <c r="O6946" t="s">
        <v>29</v>
      </c>
      <c r="P6946">
        <v>1</v>
      </c>
      <c r="Q6946">
        <v>14</v>
      </c>
      <c r="R6946">
        <v>200</v>
      </c>
      <c r="S6946" t="str">
        <f>IF(Table1[[#This Row],[Average_Cost_for_two]]&lt;500,"Low",IF(Table1[[#This Row],[Average_Cost_for_two]]&lt;=1500,"Medium","High"))</f>
        <v>Low</v>
      </c>
      <c r="T6946">
        <v>2.8</v>
      </c>
      <c r="U6946">
        <v>2011</v>
      </c>
      <c r="V6946">
        <v>8</v>
      </c>
      <c r="W6946">
        <v>13</v>
      </c>
      <c r="X6946">
        <f>IF(OR(Main!$U6946=0,
       Main!$V6946=0,
       Main!$W6946=0),
   "",
   DATE(Main!$U6946,
        Main!$V6946,
        Main!$W6946)
)</f>
        <v>40768</v>
      </c>
      <c r="Y6946">
        <f>Table1[[#This Row],[Average_Cost_for_two]]*VLOOKUP(Table1[[#This Row],[Currency]],currency!$A$2:$B$10,2,FALSE)</f>
        <v>2.4</v>
      </c>
      <c r="Z6946" t="str">
        <f>VLOOKUP(C6946,country!A:B,2,FALSE)</f>
        <v>India</v>
      </c>
      <c r="AA6946">
        <f t="shared" si="108"/>
        <v>3</v>
      </c>
    </row>
    <row r="6947" spans="1:27" ht="15.75" customHeight="1" x14ac:dyDescent="0.25">
      <c r="A6947">
        <v>18391059</v>
      </c>
      <c r="B6947" t="s">
        <v>14160</v>
      </c>
      <c r="C6947">
        <v>1</v>
      </c>
      <c r="D6947" t="s">
        <v>13426</v>
      </c>
      <c r="E6947" t="s">
        <v>13538</v>
      </c>
      <c r="F6947" t="s">
        <v>13537</v>
      </c>
      <c r="G6947" t="s">
        <v>13538</v>
      </c>
      <c r="H6947">
        <v>0</v>
      </c>
      <c r="I6947">
        <v>0</v>
      </c>
      <c r="J6947" t="s">
        <v>27</v>
      </c>
      <c r="K6947" t="s">
        <v>28</v>
      </c>
      <c r="L6947" t="s">
        <v>29</v>
      </c>
      <c r="M6947" t="s">
        <v>29</v>
      </c>
      <c r="N6947" t="s">
        <v>29</v>
      </c>
      <c r="O6947" t="s">
        <v>29</v>
      </c>
      <c r="P6947">
        <v>1</v>
      </c>
      <c r="Q6947">
        <v>5</v>
      </c>
      <c r="R6947">
        <v>200</v>
      </c>
      <c r="S6947" t="str">
        <f>IF(Table1[[#This Row],[Average_Cost_for_two]]&lt;500,"Low",IF(Table1[[#This Row],[Average_Cost_for_two]]&lt;=1500,"Medium","High"))</f>
        <v>Low</v>
      </c>
      <c r="T6947">
        <v>3</v>
      </c>
      <c r="U6947">
        <v>2017</v>
      </c>
      <c r="V6947">
        <v>8</v>
      </c>
      <c r="W6947">
        <v>12</v>
      </c>
      <c r="X6947">
        <f>IF(OR(Main!$U6947=0,
       Main!$V6947=0,
       Main!$W6947=0),
   "",
   DATE(Main!$U6947,
        Main!$V6947,
        Main!$W6947)
)</f>
        <v>42959</v>
      </c>
      <c r="Y6947">
        <f>Table1[[#This Row],[Average_Cost_for_two]]*VLOOKUP(Table1[[#This Row],[Currency]],currency!$A$2:$B$10,2,FALSE)</f>
        <v>2.4</v>
      </c>
      <c r="Z6947" t="str">
        <f>VLOOKUP(C6947,country!A:B,2,FALSE)</f>
        <v>India</v>
      </c>
      <c r="AA6947">
        <f t="shared" si="108"/>
        <v>3</v>
      </c>
    </row>
    <row r="6948" spans="1:27" ht="15.75" customHeight="1" x14ac:dyDescent="0.25">
      <c r="A6948">
        <v>8767</v>
      </c>
      <c r="B6948" t="s">
        <v>14161</v>
      </c>
      <c r="C6948">
        <v>1</v>
      </c>
      <c r="D6948" t="s">
        <v>13426</v>
      </c>
      <c r="E6948" t="s">
        <v>14162</v>
      </c>
      <c r="F6948" t="s">
        <v>13537</v>
      </c>
      <c r="G6948" t="s">
        <v>13538</v>
      </c>
      <c r="H6948">
        <v>77.370088699999997</v>
      </c>
      <c r="I6948">
        <v>28.623906600000002</v>
      </c>
      <c r="J6948" t="s">
        <v>877</v>
      </c>
      <c r="K6948" t="s">
        <v>28</v>
      </c>
      <c r="L6948" t="s">
        <v>29</v>
      </c>
      <c r="M6948" t="s">
        <v>36</v>
      </c>
      <c r="N6948" t="s">
        <v>29</v>
      </c>
      <c r="O6948" t="s">
        <v>29</v>
      </c>
      <c r="P6948">
        <v>1</v>
      </c>
      <c r="Q6948">
        <v>5</v>
      </c>
      <c r="R6948">
        <v>250</v>
      </c>
      <c r="S6948" t="str">
        <f>IF(Table1[[#This Row],[Average_Cost_for_two]]&lt;500,"Low",IF(Table1[[#This Row],[Average_Cost_for_two]]&lt;=1500,"Medium","High"))</f>
        <v>Low</v>
      </c>
      <c r="T6948">
        <v>2.8</v>
      </c>
      <c r="U6948">
        <v>2010</v>
      </c>
      <c r="V6948">
        <v>8</v>
      </c>
      <c r="W6948">
        <v>17</v>
      </c>
      <c r="X6948">
        <f>IF(OR(Main!$U6948=0,
       Main!$V6948=0,
       Main!$W6948=0),
   "",
   DATE(Main!$U6948,
        Main!$V6948,
        Main!$W6948)
)</f>
        <v>40407</v>
      </c>
      <c r="Y6948">
        <f>Table1[[#This Row],[Average_Cost_for_two]]*VLOOKUP(Table1[[#This Row],[Currency]],currency!$A$2:$B$10,2,FALSE)</f>
        <v>3</v>
      </c>
      <c r="Z6948" t="str">
        <f>VLOOKUP(C6948,country!A:B,2,FALSE)</f>
        <v>India</v>
      </c>
      <c r="AA6948">
        <f t="shared" si="108"/>
        <v>3</v>
      </c>
    </row>
    <row r="6949" spans="1:27" ht="15.75" customHeight="1" x14ac:dyDescent="0.25">
      <c r="A6949">
        <v>304441</v>
      </c>
      <c r="B6949" t="s">
        <v>14163</v>
      </c>
      <c r="C6949">
        <v>1</v>
      </c>
      <c r="D6949" t="s">
        <v>13426</v>
      </c>
      <c r="E6949" t="s">
        <v>14164</v>
      </c>
      <c r="F6949" t="s">
        <v>13537</v>
      </c>
      <c r="G6949" t="s">
        <v>13538</v>
      </c>
      <c r="H6949">
        <v>77.354876669999996</v>
      </c>
      <c r="I6949">
        <v>28.615508330000001</v>
      </c>
      <c r="J6949" t="s">
        <v>7486</v>
      </c>
      <c r="K6949" t="s">
        <v>28</v>
      </c>
      <c r="L6949" t="s">
        <v>29</v>
      </c>
      <c r="M6949" t="s">
        <v>29</v>
      </c>
      <c r="N6949" t="s">
        <v>29</v>
      </c>
      <c r="O6949" t="s">
        <v>29</v>
      </c>
      <c r="P6949">
        <v>1</v>
      </c>
      <c r="Q6949">
        <v>3</v>
      </c>
      <c r="R6949">
        <v>100</v>
      </c>
      <c r="S6949" t="str">
        <f>IF(Table1[[#This Row],[Average_Cost_for_two]]&lt;500,"Low",IF(Table1[[#This Row],[Average_Cost_for_two]]&lt;=1500,"Medium","High"))</f>
        <v>Low</v>
      </c>
      <c r="T6949">
        <v>1</v>
      </c>
      <c r="U6949">
        <v>2014</v>
      </c>
      <c r="V6949">
        <v>8</v>
      </c>
      <c r="W6949">
        <v>27</v>
      </c>
      <c r="X6949">
        <f>IF(OR(Main!$U6949=0,
       Main!$V6949=0,
       Main!$W6949=0),
   "",
   DATE(Main!$U6949,
        Main!$V6949,
        Main!$W6949)
)</f>
        <v>41878</v>
      </c>
      <c r="Y6949">
        <f>Table1[[#This Row],[Average_Cost_for_two]]*VLOOKUP(Table1[[#This Row],[Currency]],currency!$A$2:$B$10,2,FALSE)</f>
        <v>1.2</v>
      </c>
      <c r="Z6949" t="str">
        <f>VLOOKUP(C6949,country!A:B,2,FALSE)</f>
        <v>India</v>
      </c>
      <c r="AA6949">
        <f t="shared" si="108"/>
        <v>3</v>
      </c>
    </row>
    <row r="6950" spans="1:27" ht="15.75" customHeight="1" x14ac:dyDescent="0.25">
      <c r="A6950">
        <v>312428</v>
      </c>
      <c r="B6950" t="s">
        <v>14165</v>
      </c>
      <c r="C6950">
        <v>1</v>
      </c>
      <c r="D6950" t="s">
        <v>13426</v>
      </c>
      <c r="E6950" t="s">
        <v>14166</v>
      </c>
      <c r="F6950" t="s">
        <v>13454</v>
      </c>
      <c r="G6950" t="s">
        <v>13455</v>
      </c>
      <c r="H6950">
        <v>77.377028499999994</v>
      </c>
      <c r="I6950">
        <v>28.616674</v>
      </c>
      <c r="J6950" t="s">
        <v>609</v>
      </c>
      <c r="K6950" t="s">
        <v>28</v>
      </c>
      <c r="L6950" t="s">
        <v>29</v>
      </c>
      <c r="M6950" t="s">
        <v>36</v>
      </c>
      <c r="N6950" t="s">
        <v>29</v>
      </c>
      <c r="O6950" t="s">
        <v>29</v>
      </c>
      <c r="P6950">
        <v>1</v>
      </c>
      <c r="Q6950">
        <v>11</v>
      </c>
      <c r="R6950">
        <v>450</v>
      </c>
      <c r="S6950" t="str">
        <f>IF(Table1[[#This Row],[Average_Cost_for_two]]&lt;500,"Low",IF(Table1[[#This Row],[Average_Cost_for_two]]&lt;=1500,"Medium","High"))</f>
        <v>Low</v>
      </c>
      <c r="T6950">
        <v>2.6</v>
      </c>
      <c r="U6950">
        <v>2010</v>
      </c>
      <c r="V6950">
        <v>8</v>
      </c>
      <c r="W6950">
        <v>1</v>
      </c>
      <c r="X6950">
        <f>IF(OR(Main!$U6950=0,
       Main!$V6950=0,
       Main!$W6950=0),
   "",
   DATE(Main!$U6950,
        Main!$V6950,
        Main!$W6950)
)</f>
        <v>40391</v>
      </c>
      <c r="Y6950">
        <f>Table1[[#This Row],[Average_Cost_for_two]]*VLOOKUP(Table1[[#This Row],[Currency]],currency!$A$2:$B$10,2,FALSE)</f>
        <v>5.4</v>
      </c>
      <c r="Z6950" t="str">
        <f>VLOOKUP(C6950,country!A:B,2,FALSE)</f>
        <v>India</v>
      </c>
      <c r="AA6950">
        <f t="shared" si="108"/>
        <v>3</v>
      </c>
    </row>
    <row r="6951" spans="1:27" ht="15.75" customHeight="1" x14ac:dyDescent="0.25">
      <c r="A6951">
        <v>18224558</v>
      </c>
      <c r="B6951" t="s">
        <v>5047</v>
      </c>
      <c r="C6951">
        <v>1</v>
      </c>
      <c r="D6951" t="s">
        <v>13426</v>
      </c>
      <c r="E6951" t="s">
        <v>13506</v>
      </c>
      <c r="F6951" t="s">
        <v>11390</v>
      </c>
      <c r="G6951" t="s">
        <v>13506</v>
      </c>
      <c r="H6951">
        <v>77.317171999999999</v>
      </c>
      <c r="I6951">
        <v>28.597085</v>
      </c>
      <c r="J6951" t="s">
        <v>731</v>
      </c>
      <c r="K6951" t="s">
        <v>28</v>
      </c>
      <c r="L6951" t="s">
        <v>29</v>
      </c>
      <c r="M6951" t="s">
        <v>36</v>
      </c>
      <c r="N6951" t="s">
        <v>29</v>
      </c>
      <c r="O6951" t="s">
        <v>29</v>
      </c>
      <c r="P6951">
        <v>2</v>
      </c>
      <c r="Q6951">
        <v>9</v>
      </c>
      <c r="R6951">
        <v>700</v>
      </c>
      <c r="S6951" t="str">
        <f>IF(Table1[[#This Row],[Average_Cost_for_two]]&lt;500,"Low",IF(Table1[[#This Row],[Average_Cost_for_two]]&lt;=1500,"Medium","High"))</f>
        <v>Medium</v>
      </c>
      <c r="T6951">
        <v>2.7</v>
      </c>
      <c r="U6951">
        <v>2018</v>
      </c>
      <c r="V6951">
        <v>8</v>
      </c>
      <c r="W6951">
        <v>10</v>
      </c>
      <c r="X6951">
        <f>IF(OR(Main!$U6951=0,
       Main!$V6951=0,
       Main!$W6951=0),
   "",
   DATE(Main!$U6951,
        Main!$V6951,
        Main!$W6951)
)</f>
        <v>43322</v>
      </c>
      <c r="Y6951">
        <f>Table1[[#This Row],[Average_Cost_for_two]]*VLOOKUP(Table1[[#This Row],[Currency]],currency!$A$2:$B$10,2,FALSE)</f>
        <v>8.4</v>
      </c>
      <c r="Z6951" t="str">
        <f>VLOOKUP(C6951,country!A:B,2,FALSE)</f>
        <v>India</v>
      </c>
      <c r="AA6951">
        <f t="shared" si="108"/>
        <v>3</v>
      </c>
    </row>
    <row r="6952" spans="1:27" ht="15.75" customHeight="1" x14ac:dyDescent="0.25">
      <c r="A6952">
        <v>312316</v>
      </c>
      <c r="B6952" t="s">
        <v>14167</v>
      </c>
      <c r="C6952">
        <v>1</v>
      </c>
      <c r="D6952" t="s">
        <v>13426</v>
      </c>
      <c r="E6952" t="s">
        <v>14168</v>
      </c>
      <c r="F6952" t="s">
        <v>13513</v>
      </c>
      <c r="G6952" t="s">
        <v>13514</v>
      </c>
      <c r="H6952">
        <v>77.399765400000007</v>
      </c>
      <c r="I6952">
        <v>28.585038000000001</v>
      </c>
      <c r="J6952" t="s">
        <v>480</v>
      </c>
      <c r="K6952" t="s">
        <v>28</v>
      </c>
      <c r="L6952" t="s">
        <v>29</v>
      </c>
      <c r="M6952" t="s">
        <v>29</v>
      </c>
      <c r="N6952" t="s">
        <v>29</v>
      </c>
      <c r="O6952" t="s">
        <v>29</v>
      </c>
      <c r="P6952">
        <v>2</v>
      </c>
      <c r="Q6952">
        <v>8</v>
      </c>
      <c r="R6952">
        <v>850</v>
      </c>
      <c r="S6952" t="str">
        <f>IF(Table1[[#This Row],[Average_Cost_for_two]]&lt;500,"Low",IF(Table1[[#This Row],[Average_Cost_for_two]]&lt;=1500,"Medium","High"))</f>
        <v>Medium</v>
      </c>
      <c r="T6952">
        <v>2.9</v>
      </c>
      <c r="U6952">
        <v>2012</v>
      </c>
      <c r="V6952">
        <v>8</v>
      </c>
      <c r="W6952">
        <v>9</v>
      </c>
      <c r="X6952">
        <f>IF(OR(Main!$U6952=0,
       Main!$V6952=0,
       Main!$W6952=0),
   "",
   DATE(Main!$U6952,
        Main!$V6952,
        Main!$W6952)
)</f>
        <v>41130</v>
      </c>
      <c r="Y6952">
        <f>Table1[[#This Row],[Average_Cost_for_two]]*VLOOKUP(Table1[[#This Row],[Currency]],currency!$A$2:$B$10,2,FALSE)</f>
        <v>10.200000000000001</v>
      </c>
      <c r="Z6952" t="str">
        <f>VLOOKUP(C6952,country!A:B,2,FALSE)</f>
        <v>India</v>
      </c>
      <c r="AA6952">
        <f t="shared" si="108"/>
        <v>3</v>
      </c>
    </row>
    <row r="6953" spans="1:27" ht="15.75" customHeight="1" x14ac:dyDescent="0.25">
      <c r="A6953">
        <v>18126089</v>
      </c>
      <c r="B6953" t="s">
        <v>14169</v>
      </c>
      <c r="C6953">
        <v>1</v>
      </c>
      <c r="D6953" t="s">
        <v>13426</v>
      </c>
      <c r="E6953" t="s">
        <v>14170</v>
      </c>
      <c r="F6953" t="s">
        <v>13513</v>
      </c>
      <c r="G6953" t="s">
        <v>13514</v>
      </c>
      <c r="H6953">
        <v>77.401301700000005</v>
      </c>
      <c r="I6953">
        <v>28.586891099999999</v>
      </c>
      <c r="J6953" t="s">
        <v>480</v>
      </c>
      <c r="K6953" t="s">
        <v>28</v>
      </c>
      <c r="L6953" t="s">
        <v>29</v>
      </c>
      <c r="M6953" t="s">
        <v>29</v>
      </c>
      <c r="N6953" t="s">
        <v>29</v>
      </c>
      <c r="O6953" t="s">
        <v>29</v>
      </c>
      <c r="P6953">
        <v>2</v>
      </c>
      <c r="Q6953">
        <v>4</v>
      </c>
      <c r="R6953">
        <v>550</v>
      </c>
      <c r="S6953" t="str">
        <f>IF(Table1[[#This Row],[Average_Cost_for_two]]&lt;500,"Low",IF(Table1[[#This Row],[Average_Cost_for_two]]&lt;=1500,"Medium","High"))</f>
        <v>Medium</v>
      </c>
      <c r="T6953">
        <v>2.9</v>
      </c>
      <c r="U6953">
        <v>2017</v>
      </c>
      <c r="V6953">
        <v>8</v>
      </c>
      <c r="W6953">
        <v>11</v>
      </c>
      <c r="X6953">
        <f>IF(OR(Main!$U6953=0,
       Main!$V6953=0,
       Main!$W6953=0),
   "",
   DATE(Main!$U6953,
        Main!$V6953,
        Main!$W6953)
)</f>
        <v>42958</v>
      </c>
      <c r="Y6953">
        <f>Table1[[#This Row],[Average_Cost_for_two]]*VLOOKUP(Table1[[#This Row],[Currency]],currency!$A$2:$B$10,2,FALSE)</f>
        <v>6.6000000000000005</v>
      </c>
      <c r="Z6953" t="str">
        <f>VLOOKUP(C6953,country!A:B,2,FALSE)</f>
        <v>India</v>
      </c>
      <c r="AA6953">
        <f t="shared" si="108"/>
        <v>3</v>
      </c>
    </row>
    <row r="6954" spans="1:27" ht="15.75" customHeight="1" x14ac:dyDescent="0.25">
      <c r="A6954">
        <v>302925</v>
      </c>
      <c r="B6954" t="s">
        <v>14171</v>
      </c>
      <c r="C6954">
        <v>1</v>
      </c>
      <c r="D6954" t="s">
        <v>13426</v>
      </c>
      <c r="E6954" t="s">
        <v>13547</v>
      </c>
      <c r="F6954" t="s">
        <v>13458</v>
      </c>
      <c r="G6954" t="s">
        <v>13459</v>
      </c>
      <c r="H6954">
        <v>77.385474299999998</v>
      </c>
      <c r="I6954">
        <v>28.514370599999999</v>
      </c>
      <c r="J6954" t="s">
        <v>877</v>
      </c>
      <c r="K6954" t="s">
        <v>28</v>
      </c>
      <c r="L6954" t="s">
        <v>29</v>
      </c>
      <c r="M6954" t="s">
        <v>29</v>
      </c>
      <c r="N6954" t="s">
        <v>29</v>
      </c>
      <c r="O6954" t="s">
        <v>29</v>
      </c>
      <c r="P6954">
        <v>1</v>
      </c>
      <c r="Q6954">
        <v>54</v>
      </c>
      <c r="R6954">
        <v>350</v>
      </c>
      <c r="S6954" t="str">
        <f>IF(Table1[[#This Row],[Average_Cost_for_two]]&lt;500,"Low",IF(Table1[[#This Row],[Average_Cost_for_two]]&lt;=1500,"Medium","High"))</f>
        <v>Low</v>
      </c>
      <c r="T6954">
        <v>2.4</v>
      </c>
      <c r="U6954">
        <v>2011</v>
      </c>
      <c r="V6954">
        <v>8</v>
      </c>
      <c r="W6954">
        <v>19</v>
      </c>
      <c r="X6954">
        <f>IF(OR(Main!$U6954=0,
       Main!$V6954=0,
       Main!$W6954=0),
   "",
   DATE(Main!$U6954,
        Main!$V6954,
        Main!$W6954)
)</f>
        <v>40774</v>
      </c>
      <c r="Y6954">
        <f>Table1[[#This Row],[Average_Cost_for_two]]*VLOOKUP(Table1[[#This Row],[Currency]],currency!$A$2:$B$10,2,FALSE)</f>
        <v>4.2</v>
      </c>
      <c r="Z6954" t="str">
        <f>VLOOKUP(C6954,country!A:B,2,FALSE)</f>
        <v>India</v>
      </c>
      <c r="AA6954">
        <f t="shared" si="108"/>
        <v>3</v>
      </c>
    </row>
    <row r="6955" spans="1:27" ht="15.75" customHeight="1" x14ac:dyDescent="0.25">
      <c r="A6955">
        <v>1226</v>
      </c>
      <c r="B6955" t="s">
        <v>603</v>
      </c>
      <c r="C6955">
        <v>1</v>
      </c>
      <c r="D6955" t="s">
        <v>13426</v>
      </c>
      <c r="E6955" t="s">
        <v>14172</v>
      </c>
      <c r="F6955" t="s">
        <v>13552</v>
      </c>
      <c r="G6955" t="s">
        <v>13553</v>
      </c>
      <c r="H6955">
        <v>77.325397899999999</v>
      </c>
      <c r="I6955">
        <v>28.567158800000001</v>
      </c>
      <c r="J6955" t="s">
        <v>477</v>
      </c>
      <c r="K6955" t="s">
        <v>28</v>
      </c>
      <c r="L6955" t="s">
        <v>36</v>
      </c>
      <c r="M6955" t="s">
        <v>36</v>
      </c>
      <c r="N6955" t="s">
        <v>29</v>
      </c>
      <c r="O6955" t="s">
        <v>29</v>
      </c>
      <c r="P6955">
        <v>2</v>
      </c>
      <c r="Q6955">
        <v>793</v>
      </c>
      <c r="R6955">
        <v>800</v>
      </c>
      <c r="S6955" t="str">
        <f>IF(Table1[[#This Row],[Average_Cost_for_two]]&lt;500,"Low",IF(Table1[[#This Row],[Average_Cost_for_two]]&lt;=1500,"Medium","High"))</f>
        <v>Medium</v>
      </c>
      <c r="T6955">
        <v>3.3</v>
      </c>
      <c r="U6955">
        <v>2017</v>
      </c>
      <c r="V6955">
        <v>8</v>
      </c>
      <c r="W6955">
        <v>15</v>
      </c>
      <c r="X6955">
        <f>IF(OR(Main!$U6955=0,
       Main!$V6955=0,
       Main!$W6955=0),
   "",
   DATE(Main!$U6955,
        Main!$V6955,
        Main!$W6955)
)</f>
        <v>42962</v>
      </c>
      <c r="Y6955">
        <f>Table1[[#This Row],[Average_Cost_for_two]]*VLOOKUP(Table1[[#This Row],[Currency]],currency!$A$2:$B$10,2,FALSE)</f>
        <v>9.6</v>
      </c>
      <c r="Z6955" t="str">
        <f>VLOOKUP(C6955,country!A:B,2,FALSE)</f>
        <v>India</v>
      </c>
      <c r="AA6955">
        <f t="shared" si="108"/>
        <v>3</v>
      </c>
    </row>
    <row r="6956" spans="1:27" ht="15.75" customHeight="1" x14ac:dyDescent="0.25">
      <c r="A6956">
        <v>486</v>
      </c>
      <c r="B6956" t="s">
        <v>14173</v>
      </c>
      <c r="C6956">
        <v>1</v>
      </c>
      <c r="D6956" t="s">
        <v>13426</v>
      </c>
      <c r="E6956" t="s">
        <v>14174</v>
      </c>
      <c r="F6956" t="s">
        <v>13552</v>
      </c>
      <c r="G6956" t="s">
        <v>13553</v>
      </c>
      <c r="H6956">
        <v>77.3264748</v>
      </c>
      <c r="I6956">
        <v>28.567888100000001</v>
      </c>
      <c r="J6956" t="s">
        <v>1804</v>
      </c>
      <c r="K6956" t="s">
        <v>28</v>
      </c>
      <c r="L6956" t="s">
        <v>36</v>
      </c>
      <c r="M6956" t="s">
        <v>36</v>
      </c>
      <c r="N6956" t="s">
        <v>29</v>
      </c>
      <c r="O6956" t="s">
        <v>29</v>
      </c>
      <c r="P6956">
        <v>3</v>
      </c>
      <c r="Q6956">
        <v>507</v>
      </c>
      <c r="R6956">
        <v>1100</v>
      </c>
      <c r="S6956" t="str">
        <f>IF(Table1[[#This Row],[Average_Cost_for_two]]&lt;500,"Low",IF(Table1[[#This Row],[Average_Cost_for_two]]&lt;=1500,"Medium","High"))</f>
        <v>Medium</v>
      </c>
      <c r="T6956">
        <v>3.6</v>
      </c>
      <c r="U6956">
        <v>2013</v>
      </c>
      <c r="V6956">
        <v>8</v>
      </c>
      <c r="W6956">
        <v>23</v>
      </c>
      <c r="X6956">
        <f>IF(OR(Main!$U6956=0,
       Main!$V6956=0,
       Main!$W6956=0),
   "",
   DATE(Main!$U6956,
        Main!$V6956,
        Main!$W6956)
)</f>
        <v>41509</v>
      </c>
      <c r="Y6956">
        <f>Table1[[#This Row],[Average_Cost_for_two]]*VLOOKUP(Table1[[#This Row],[Currency]],currency!$A$2:$B$10,2,FALSE)</f>
        <v>13.200000000000001</v>
      </c>
      <c r="Z6956" t="str">
        <f>VLOOKUP(C6956,country!A:B,2,FALSE)</f>
        <v>India</v>
      </c>
      <c r="AA6956">
        <f t="shared" si="108"/>
        <v>3</v>
      </c>
    </row>
    <row r="6957" spans="1:27" ht="15.75" customHeight="1" x14ac:dyDescent="0.25">
      <c r="A6957">
        <v>18208913</v>
      </c>
      <c r="B6957" t="s">
        <v>10009</v>
      </c>
      <c r="C6957">
        <v>1</v>
      </c>
      <c r="D6957" t="s">
        <v>13426</v>
      </c>
      <c r="E6957" t="s">
        <v>14175</v>
      </c>
      <c r="F6957" t="s">
        <v>13552</v>
      </c>
      <c r="G6957" t="s">
        <v>13553</v>
      </c>
      <c r="H6957">
        <v>77.325350900000004</v>
      </c>
      <c r="I6957">
        <v>28.567105399999999</v>
      </c>
      <c r="J6957" t="s">
        <v>523</v>
      </c>
      <c r="K6957" t="s">
        <v>28</v>
      </c>
      <c r="L6957" t="s">
        <v>29</v>
      </c>
      <c r="M6957" t="s">
        <v>29</v>
      </c>
      <c r="N6957" t="s">
        <v>29</v>
      </c>
      <c r="O6957" t="s">
        <v>29</v>
      </c>
      <c r="P6957">
        <v>1</v>
      </c>
      <c r="Q6957">
        <v>37</v>
      </c>
      <c r="R6957">
        <v>150</v>
      </c>
      <c r="S6957" t="str">
        <f>IF(Table1[[#This Row],[Average_Cost_for_two]]&lt;500,"Low",IF(Table1[[#This Row],[Average_Cost_for_two]]&lt;=1500,"Medium","High"))</f>
        <v>Low</v>
      </c>
      <c r="T6957">
        <v>3.5</v>
      </c>
      <c r="U6957">
        <v>2011</v>
      </c>
      <c r="V6957">
        <v>8</v>
      </c>
      <c r="W6957">
        <v>16</v>
      </c>
      <c r="X6957">
        <f>IF(OR(Main!$U6957=0,
       Main!$V6957=0,
       Main!$W6957=0),
   "",
   DATE(Main!$U6957,
        Main!$V6957,
        Main!$W6957)
)</f>
        <v>40771</v>
      </c>
      <c r="Y6957">
        <f>Table1[[#This Row],[Average_Cost_for_two]]*VLOOKUP(Table1[[#This Row],[Currency]],currency!$A$2:$B$10,2,FALSE)</f>
        <v>1.8</v>
      </c>
      <c r="Z6957" t="str">
        <f>VLOOKUP(C6957,country!A:B,2,FALSE)</f>
        <v>India</v>
      </c>
      <c r="AA6957">
        <f t="shared" si="108"/>
        <v>3</v>
      </c>
    </row>
    <row r="6958" spans="1:27" ht="15.75" customHeight="1" x14ac:dyDescent="0.25">
      <c r="A6958">
        <v>3149</v>
      </c>
      <c r="B6958" t="s">
        <v>14176</v>
      </c>
      <c r="C6958">
        <v>1</v>
      </c>
      <c r="D6958" t="s">
        <v>13426</v>
      </c>
      <c r="E6958" t="s">
        <v>14177</v>
      </c>
      <c r="F6958" t="s">
        <v>13552</v>
      </c>
      <c r="G6958" t="s">
        <v>13553</v>
      </c>
      <c r="H6958">
        <v>77.325397899999999</v>
      </c>
      <c r="I6958">
        <v>28.567158800000001</v>
      </c>
      <c r="J6958" t="s">
        <v>480</v>
      </c>
      <c r="K6958" t="s">
        <v>28</v>
      </c>
      <c r="L6958" t="s">
        <v>36</v>
      </c>
      <c r="M6958" t="s">
        <v>29</v>
      </c>
      <c r="N6958" t="s">
        <v>29</v>
      </c>
      <c r="O6958" t="s">
        <v>29</v>
      </c>
      <c r="P6958">
        <v>3</v>
      </c>
      <c r="Q6958">
        <v>395</v>
      </c>
      <c r="R6958">
        <v>1200</v>
      </c>
      <c r="S6958" t="str">
        <f>IF(Table1[[#This Row],[Average_Cost_for_two]]&lt;500,"Low",IF(Table1[[#This Row],[Average_Cost_for_two]]&lt;=1500,"Medium","High"))</f>
        <v>Medium</v>
      </c>
      <c r="T6958">
        <v>4</v>
      </c>
      <c r="U6958">
        <v>2014</v>
      </c>
      <c r="V6958">
        <v>8</v>
      </c>
      <c r="W6958">
        <v>25</v>
      </c>
      <c r="X6958">
        <f>IF(OR(Main!$U6958=0,
       Main!$V6958=0,
       Main!$W6958=0),
   "",
   DATE(Main!$U6958,
        Main!$V6958,
        Main!$W6958)
)</f>
        <v>41876</v>
      </c>
      <c r="Y6958">
        <f>Table1[[#This Row],[Average_Cost_for_two]]*VLOOKUP(Table1[[#This Row],[Currency]],currency!$A$2:$B$10,2,FALSE)</f>
        <v>14.4</v>
      </c>
      <c r="Z6958" t="str">
        <f>VLOOKUP(C6958,country!A:B,2,FALSE)</f>
        <v>India</v>
      </c>
      <c r="AA6958">
        <f t="shared" si="108"/>
        <v>3</v>
      </c>
    </row>
    <row r="6959" spans="1:27" ht="15.75" customHeight="1" x14ac:dyDescent="0.25">
      <c r="A6959">
        <v>302727</v>
      </c>
      <c r="B6959" t="s">
        <v>3157</v>
      </c>
      <c r="C6959">
        <v>1</v>
      </c>
      <c r="D6959" t="s">
        <v>13426</v>
      </c>
      <c r="E6959" t="s">
        <v>14178</v>
      </c>
      <c r="F6959" t="s">
        <v>14179</v>
      </c>
      <c r="G6959" t="s">
        <v>14180</v>
      </c>
      <c r="H6959">
        <v>77.335358900000003</v>
      </c>
      <c r="I6959">
        <v>28.568188899999999</v>
      </c>
      <c r="J6959" t="s">
        <v>739</v>
      </c>
      <c r="K6959" t="s">
        <v>28</v>
      </c>
      <c r="L6959" t="s">
        <v>29</v>
      </c>
      <c r="M6959" t="s">
        <v>36</v>
      </c>
      <c r="N6959" t="s">
        <v>29</v>
      </c>
      <c r="O6959" t="s">
        <v>29</v>
      </c>
      <c r="P6959">
        <v>2</v>
      </c>
      <c r="Q6959">
        <v>112</v>
      </c>
      <c r="R6959">
        <v>650</v>
      </c>
      <c r="S6959" t="str">
        <f>IF(Table1[[#This Row],[Average_Cost_for_two]]&lt;500,"Low",IF(Table1[[#This Row],[Average_Cost_for_two]]&lt;=1500,"Medium","High"))</f>
        <v>Medium</v>
      </c>
      <c r="T6959">
        <v>3.1</v>
      </c>
      <c r="U6959">
        <v>2017</v>
      </c>
      <c r="V6959">
        <v>7</v>
      </c>
      <c r="W6959">
        <v>14</v>
      </c>
      <c r="X6959">
        <f>IF(OR(Main!$U6959=0,
       Main!$V6959=0,
       Main!$W6959=0),
   "",
   DATE(Main!$U6959,
        Main!$V6959,
        Main!$W6959)
)</f>
        <v>42930</v>
      </c>
      <c r="Y6959">
        <f>Table1[[#This Row],[Average_Cost_for_two]]*VLOOKUP(Table1[[#This Row],[Currency]],currency!$A$2:$B$10,2,FALSE)</f>
        <v>7.8</v>
      </c>
      <c r="Z6959" t="str">
        <f>VLOOKUP(C6959,country!A:B,2,FALSE)</f>
        <v>India</v>
      </c>
      <c r="AA6959">
        <f t="shared" si="108"/>
        <v>3</v>
      </c>
    </row>
    <row r="6960" spans="1:27" ht="15.75" customHeight="1" x14ac:dyDescent="0.25">
      <c r="A6960">
        <v>18279455</v>
      </c>
      <c r="B6960" t="s">
        <v>14181</v>
      </c>
      <c r="C6960">
        <v>1</v>
      </c>
      <c r="D6960" t="s">
        <v>13426</v>
      </c>
      <c r="E6960" t="s">
        <v>14182</v>
      </c>
      <c r="F6960" t="s">
        <v>13634</v>
      </c>
      <c r="G6960" t="s">
        <v>13635</v>
      </c>
      <c r="H6960">
        <v>77.321467400000003</v>
      </c>
      <c r="I6960">
        <v>28.5648242</v>
      </c>
      <c r="J6960" t="s">
        <v>14183</v>
      </c>
      <c r="K6960" t="s">
        <v>28</v>
      </c>
      <c r="L6960" t="s">
        <v>36</v>
      </c>
      <c r="M6960" t="s">
        <v>29</v>
      </c>
      <c r="N6960" t="s">
        <v>29</v>
      </c>
      <c r="O6960" t="s">
        <v>29</v>
      </c>
      <c r="P6960">
        <v>3</v>
      </c>
      <c r="Q6960">
        <v>240</v>
      </c>
      <c r="R6960">
        <v>1900</v>
      </c>
      <c r="S6960" t="str">
        <f>IF(Table1[[#This Row],[Average_Cost_for_two]]&lt;500,"Low",IF(Table1[[#This Row],[Average_Cost_for_two]]&lt;=1500,"Medium","High"))</f>
        <v>High</v>
      </c>
      <c r="T6960">
        <v>3.8</v>
      </c>
      <c r="U6960">
        <v>2010</v>
      </c>
      <c r="V6960">
        <v>7</v>
      </c>
      <c r="W6960">
        <v>21</v>
      </c>
      <c r="X6960">
        <f>IF(OR(Main!$U6960=0,
       Main!$V6960=0,
       Main!$W6960=0),
   "",
   DATE(Main!$U6960,
        Main!$V6960,
        Main!$W6960)
)</f>
        <v>40380</v>
      </c>
      <c r="Y6960">
        <f>Table1[[#This Row],[Average_Cost_for_two]]*VLOOKUP(Table1[[#This Row],[Currency]],currency!$A$2:$B$10,2,FALSE)</f>
        <v>22.8</v>
      </c>
      <c r="Z6960" t="str">
        <f>VLOOKUP(C6960,country!A:B,2,FALSE)</f>
        <v>India</v>
      </c>
      <c r="AA6960">
        <f t="shared" si="108"/>
        <v>3</v>
      </c>
    </row>
    <row r="6961" spans="1:27" ht="15.75" customHeight="1" x14ac:dyDescent="0.25">
      <c r="A6961">
        <v>311614</v>
      </c>
      <c r="B6961" t="s">
        <v>14184</v>
      </c>
      <c r="C6961">
        <v>1</v>
      </c>
      <c r="D6961" t="s">
        <v>13426</v>
      </c>
      <c r="E6961" t="s">
        <v>14185</v>
      </c>
      <c r="F6961" t="s">
        <v>13598</v>
      </c>
      <c r="G6961" t="s">
        <v>13599</v>
      </c>
      <c r="H6961">
        <v>77.511121299999999</v>
      </c>
      <c r="I6961">
        <v>28.463279700000001</v>
      </c>
      <c r="J6961" t="s">
        <v>2101</v>
      </c>
      <c r="K6961" t="s">
        <v>28</v>
      </c>
      <c r="L6961" t="s">
        <v>36</v>
      </c>
      <c r="M6961" t="s">
        <v>29</v>
      </c>
      <c r="N6961" t="s">
        <v>29</v>
      </c>
      <c r="O6961" t="s">
        <v>29</v>
      </c>
      <c r="P6961">
        <v>3</v>
      </c>
      <c r="Q6961">
        <v>19</v>
      </c>
      <c r="R6961">
        <v>1200</v>
      </c>
      <c r="S6961" t="str">
        <f>IF(Table1[[#This Row],[Average_Cost_for_two]]&lt;500,"Low",IF(Table1[[#This Row],[Average_Cost_for_two]]&lt;=1500,"Medium","High"))</f>
        <v>Medium</v>
      </c>
      <c r="T6961">
        <v>3.3</v>
      </c>
      <c r="U6961">
        <v>2010</v>
      </c>
      <c r="V6961">
        <v>7</v>
      </c>
      <c r="W6961">
        <v>10</v>
      </c>
      <c r="X6961">
        <f>IF(OR(Main!$U6961=0,
       Main!$V6961=0,
       Main!$W6961=0),
   "",
   DATE(Main!$U6961,
        Main!$V6961,
        Main!$W6961)
)</f>
        <v>40369</v>
      </c>
      <c r="Y6961">
        <f>Table1[[#This Row],[Average_Cost_for_two]]*VLOOKUP(Table1[[#This Row],[Currency]],currency!$A$2:$B$10,2,FALSE)</f>
        <v>14.4</v>
      </c>
      <c r="Z6961" t="str">
        <f>VLOOKUP(C6961,country!A:B,2,FALSE)</f>
        <v>India</v>
      </c>
      <c r="AA6961">
        <f t="shared" si="108"/>
        <v>3</v>
      </c>
    </row>
    <row r="6962" spans="1:27" ht="15.75" customHeight="1" x14ac:dyDescent="0.25">
      <c r="A6962">
        <v>18232121</v>
      </c>
      <c r="B6962" t="s">
        <v>14186</v>
      </c>
      <c r="C6962">
        <v>1</v>
      </c>
      <c r="D6962" t="s">
        <v>13426</v>
      </c>
      <c r="E6962" t="s">
        <v>14187</v>
      </c>
      <c r="F6962" t="s">
        <v>13598</v>
      </c>
      <c r="G6962" t="s">
        <v>13599</v>
      </c>
      <c r="H6962">
        <v>77.511285400000006</v>
      </c>
      <c r="I6962">
        <v>28.470995899999998</v>
      </c>
      <c r="J6962" t="s">
        <v>480</v>
      </c>
      <c r="K6962" t="s">
        <v>28</v>
      </c>
      <c r="L6962" t="s">
        <v>29</v>
      </c>
      <c r="M6962" t="s">
        <v>36</v>
      </c>
      <c r="N6962" t="s">
        <v>29</v>
      </c>
      <c r="O6962" t="s">
        <v>29</v>
      </c>
      <c r="P6962">
        <v>2</v>
      </c>
      <c r="Q6962">
        <v>25</v>
      </c>
      <c r="R6962">
        <v>600</v>
      </c>
      <c r="S6962" t="str">
        <f>IF(Table1[[#This Row],[Average_Cost_for_two]]&lt;500,"Low",IF(Table1[[#This Row],[Average_Cost_for_two]]&lt;=1500,"Medium","High"))</f>
        <v>Medium</v>
      </c>
      <c r="T6962">
        <v>2.7</v>
      </c>
      <c r="U6962">
        <v>2014</v>
      </c>
      <c r="V6962">
        <v>7</v>
      </c>
      <c r="W6962">
        <v>14</v>
      </c>
      <c r="X6962">
        <f>IF(OR(Main!$U6962=0,
       Main!$V6962=0,
       Main!$W6962=0),
   "",
   DATE(Main!$U6962,
        Main!$V6962,
        Main!$W6962)
)</f>
        <v>41834</v>
      </c>
      <c r="Y6962">
        <f>Table1[[#This Row],[Average_Cost_for_two]]*VLOOKUP(Table1[[#This Row],[Currency]],currency!$A$2:$B$10,2,FALSE)</f>
        <v>7.2</v>
      </c>
      <c r="Z6962" t="str">
        <f>VLOOKUP(C6962,country!A:B,2,FALSE)</f>
        <v>India</v>
      </c>
      <c r="AA6962">
        <f t="shared" si="108"/>
        <v>3</v>
      </c>
    </row>
    <row r="6963" spans="1:27" ht="15.75" customHeight="1" x14ac:dyDescent="0.25">
      <c r="A6963">
        <v>301402</v>
      </c>
      <c r="B6963" t="s">
        <v>14188</v>
      </c>
      <c r="C6963">
        <v>1</v>
      </c>
      <c r="D6963" t="s">
        <v>13426</v>
      </c>
      <c r="E6963" t="s">
        <v>13555</v>
      </c>
      <c r="F6963" t="s">
        <v>13556</v>
      </c>
      <c r="G6963" t="s">
        <v>13557</v>
      </c>
      <c r="H6963">
        <v>77.3387496</v>
      </c>
      <c r="I6963">
        <v>28.563790600000001</v>
      </c>
      <c r="J6963" t="s">
        <v>615</v>
      </c>
      <c r="K6963" t="s">
        <v>28</v>
      </c>
      <c r="L6963" t="s">
        <v>36</v>
      </c>
      <c r="M6963" t="s">
        <v>29</v>
      </c>
      <c r="N6963" t="s">
        <v>29</v>
      </c>
      <c r="O6963" t="s">
        <v>29</v>
      </c>
      <c r="P6963">
        <v>3</v>
      </c>
      <c r="Q6963">
        <v>7</v>
      </c>
      <c r="R6963">
        <v>1300</v>
      </c>
      <c r="S6963" t="str">
        <f>IF(Table1[[#This Row],[Average_Cost_for_two]]&lt;500,"Low",IF(Table1[[#This Row],[Average_Cost_for_two]]&lt;=1500,"Medium","High"))</f>
        <v>Medium</v>
      </c>
      <c r="T6963">
        <v>3</v>
      </c>
      <c r="U6963">
        <v>2018</v>
      </c>
      <c r="V6963">
        <v>7</v>
      </c>
      <c r="W6963">
        <v>9</v>
      </c>
      <c r="X6963">
        <f>IF(OR(Main!$U6963=0,
       Main!$V6963=0,
       Main!$W6963=0),
   "",
   DATE(Main!$U6963,
        Main!$V6963,
        Main!$W6963)
)</f>
        <v>43290</v>
      </c>
      <c r="Y6963">
        <f>Table1[[#This Row],[Average_Cost_for_two]]*VLOOKUP(Table1[[#This Row],[Currency]],currency!$A$2:$B$10,2,FALSE)</f>
        <v>15.6</v>
      </c>
      <c r="Z6963" t="str">
        <f>VLOOKUP(C6963,country!A:B,2,FALSE)</f>
        <v>India</v>
      </c>
      <c r="AA6963">
        <f t="shared" si="108"/>
        <v>3</v>
      </c>
    </row>
    <row r="6964" spans="1:27" ht="15.75" customHeight="1" x14ac:dyDescent="0.25">
      <c r="A6964">
        <v>300907</v>
      </c>
      <c r="B6964" t="s">
        <v>3089</v>
      </c>
      <c r="C6964">
        <v>1</v>
      </c>
      <c r="D6964" t="s">
        <v>13426</v>
      </c>
      <c r="E6964" t="s">
        <v>14189</v>
      </c>
      <c r="F6964" t="s">
        <v>14037</v>
      </c>
      <c r="G6964" t="s">
        <v>14038</v>
      </c>
      <c r="H6964">
        <v>77.335359100000005</v>
      </c>
      <c r="I6964">
        <v>28.576484499999999</v>
      </c>
      <c r="J6964" t="s">
        <v>3091</v>
      </c>
      <c r="K6964" t="s">
        <v>28</v>
      </c>
      <c r="L6964" t="s">
        <v>29</v>
      </c>
      <c r="M6964" t="s">
        <v>36</v>
      </c>
      <c r="N6964" t="s">
        <v>29</v>
      </c>
      <c r="O6964" t="s">
        <v>29</v>
      </c>
      <c r="P6964">
        <v>2</v>
      </c>
      <c r="Q6964">
        <v>582</v>
      </c>
      <c r="R6964">
        <v>650</v>
      </c>
      <c r="S6964" t="str">
        <f>IF(Table1[[#This Row],[Average_Cost_for_two]]&lt;500,"Low",IF(Table1[[#This Row],[Average_Cost_for_two]]&lt;=1500,"Medium","High"))</f>
        <v>Medium</v>
      </c>
      <c r="T6964">
        <v>3.6</v>
      </c>
      <c r="U6964">
        <v>2018</v>
      </c>
      <c r="V6964">
        <v>7</v>
      </c>
      <c r="W6964">
        <v>25</v>
      </c>
      <c r="X6964">
        <f>IF(OR(Main!$U6964=0,
       Main!$V6964=0,
       Main!$W6964=0),
   "",
   DATE(Main!$U6964,
        Main!$V6964,
        Main!$W6964)
)</f>
        <v>43306</v>
      </c>
      <c r="Y6964">
        <f>Table1[[#This Row],[Average_Cost_for_two]]*VLOOKUP(Table1[[#This Row],[Currency]],currency!$A$2:$B$10,2,FALSE)</f>
        <v>7.8</v>
      </c>
      <c r="Z6964" t="str">
        <f>VLOOKUP(C6964,country!A:B,2,FALSE)</f>
        <v>India</v>
      </c>
      <c r="AA6964">
        <f t="shared" si="108"/>
        <v>3</v>
      </c>
    </row>
    <row r="6965" spans="1:27" ht="15.75" customHeight="1" x14ac:dyDescent="0.25">
      <c r="A6965">
        <v>18383477</v>
      </c>
      <c r="B6965" t="s">
        <v>14139</v>
      </c>
      <c r="C6965">
        <v>1</v>
      </c>
      <c r="D6965" t="s">
        <v>13426</v>
      </c>
      <c r="E6965" t="s">
        <v>14124</v>
      </c>
      <c r="F6965" t="s">
        <v>13428</v>
      </c>
      <c r="G6965" t="s">
        <v>13429</v>
      </c>
      <c r="H6965">
        <v>77.353663400000002</v>
      </c>
      <c r="I6965">
        <v>28.574308599999998</v>
      </c>
      <c r="J6965" t="s">
        <v>1245</v>
      </c>
      <c r="K6965" t="s">
        <v>28</v>
      </c>
      <c r="L6965" t="s">
        <v>29</v>
      </c>
      <c r="M6965" t="s">
        <v>29</v>
      </c>
      <c r="N6965" t="s">
        <v>29</v>
      </c>
      <c r="O6965" t="s">
        <v>29</v>
      </c>
      <c r="P6965">
        <v>1</v>
      </c>
      <c r="Q6965">
        <v>5</v>
      </c>
      <c r="R6965">
        <v>350</v>
      </c>
      <c r="S6965" t="str">
        <f>IF(Table1[[#This Row],[Average_Cost_for_two]]&lt;500,"Low",IF(Table1[[#This Row],[Average_Cost_for_two]]&lt;=1500,"Medium","High"))</f>
        <v>Low</v>
      </c>
      <c r="T6965">
        <v>2.8</v>
      </c>
      <c r="U6965">
        <v>2010</v>
      </c>
      <c r="V6965">
        <v>7</v>
      </c>
      <c r="W6965">
        <v>14</v>
      </c>
      <c r="X6965">
        <f>IF(OR(Main!$U6965=0,
       Main!$V6965=0,
       Main!$W6965=0),
   "",
   DATE(Main!$U6965,
        Main!$V6965,
        Main!$W6965)
)</f>
        <v>40373</v>
      </c>
      <c r="Y6965">
        <f>Table1[[#This Row],[Average_Cost_for_two]]*VLOOKUP(Table1[[#This Row],[Currency]],currency!$A$2:$B$10,2,FALSE)</f>
        <v>4.2</v>
      </c>
      <c r="Z6965" t="str">
        <f>VLOOKUP(C6965,country!A:B,2,FALSE)</f>
        <v>India</v>
      </c>
      <c r="AA6965">
        <f t="shared" si="108"/>
        <v>3</v>
      </c>
    </row>
    <row r="6966" spans="1:27" ht="15.75" customHeight="1" x14ac:dyDescent="0.25">
      <c r="A6966">
        <v>18373737</v>
      </c>
      <c r="B6966" t="s">
        <v>14190</v>
      </c>
      <c r="C6966">
        <v>1</v>
      </c>
      <c r="D6966" t="s">
        <v>13426</v>
      </c>
      <c r="E6966" t="s">
        <v>14191</v>
      </c>
      <c r="F6966" t="s">
        <v>14192</v>
      </c>
      <c r="G6966" t="s">
        <v>14193</v>
      </c>
      <c r="H6966">
        <v>77.528238900000005</v>
      </c>
      <c r="I6966">
        <v>28.458076699999999</v>
      </c>
      <c r="J6966" t="s">
        <v>615</v>
      </c>
      <c r="K6966" t="s">
        <v>28</v>
      </c>
      <c r="L6966" t="s">
        <v>29</v>
      </c>
      <c r="M6966" t="s">
        <v>29</v>
      </c>
      <c r="N6966" t="s">
        <v>29</v>
      </c>
      <c r="O6966" t="s">
        <v>29</v>
      </c>
      <c r="P6966">
        <v>2</v>
      </c>
      <c r="Q6966">
        <v>5</v>
      </c>
      <c r="R6966">
        <v>800</v>
      </c>
      <c r="S6966" t="str">
        <f>IF(Table1[[#This Row],[Average_Cost_for_two]]&lt;500,"Low",IF(Table1[[#This Row],[Average_Cost_for_two]]&lt;=1500,"Medium","High"))</f>
        <v>Medium</v>
      </c>
      <c r="T6966">
        <v>3.1</v>
      </c>
      <c r="U6966">
        <v>2011</v>
      </c>
      <c r="V6966">
        <v>7</v>
      </c>
      <c r="W6966">
        <v>28</v>
      </c>
      <c r="X6966">
        <f>IF(OR(Main!$U6966=0,
       Main!$V6966=0,
       Main!$W6966=0),
   "",
   DATE(Main!$U6966,
        Main!$V6966,
        Main!$W6966)
)</f>
        <v>40752</v>
      </c>
      <c r="Y6966">
        <f>Table1[[#This Row],[Average_Cost_for_two]]*VLOOKUP(Table1[[#This Row],[Currency]],currency!$A$2:$B$10,2,FALSE)</f>
        <v>9.6</v>
      </c>
      <c r="Z6966" t="str">
        <f>VLOOKUP(C6966,country!A:B,2,FALSE)</f>
        <v>India</v>
      </c>
      <c r="AA6966">
        <f t="shared" si="108"/>
        <v>3</v>
      </c>
    </row>
    <row r="6967" spans="1:27" ht="15.75" customHeight="1" x14ac:dyDescent="0.25">
      <c r="A6967">
        <v>311186</v>
      </c>
      <c r="B6967" t="s">
        <v>14111</v>
      </c>
      <c r="C6967">
        <v>1</v>
      </c>
      <c r="D6967" t="s">
        <v>13426</v>
      </c>
      <c r="E6967" t="s">
        <v>14194</v>
      </c>
      <c r="F6967" t="s">
        <v>13432</v>
      </c>
      <c r="G6967" t="s">
        <v>13433</v>
      </c>
      <c r="H6967">
        <v>77.335715500000006</v>
      </c>
      <c r="I6967">
        <v>28.5977441</v>
      </c>
      <c r="J6967" t="s">
        <v>480</v>
      </c>
      <c r="K6967" t="s">
        <v>28</v>
      </c>
      <c r="L6967" t="s">
        <v>36</v>
      </c>
      <c r="M6967" t="s">
        <v>36</v>
      </c>
      <c r="N6967" t="s">
        <v>29</v>
      </c>
      <c r="O6967" t="s">
        <v>29</v>
      </c>
      <c r="P6967">
        <v>2</v>
      </c>
      <c r="Q6967">
        <v>34</v>
      </c>
      <c r="R6967">
        <v>800</v>
      </c>
      <c r="S6967" t="str">
        <f>IF(Table1[[#This Row],[Average_Cost_for_two]]&lt;500,"Low",IF(Table1[[#This Row],[Average_Cost_for_two]]&lt;=1500,"Medium","High"))</f>
        <v>Medium</v>
      </c>
      <c r="T6967">
        <v>3.3</v>
      </c>
      <c r="U6967">
        <v>2015</v>
      </c>
      <c r="V6967">
        <v>7</v>
      </c>
      <c r="W6967">
        <v>10</v>
      </c>
      <c r="X6967">
        <f>IF(OR(Main!$U6967=0,
       Main!$V6967=0,
       Main!$W6967=0),
   "",
   DATE(Main!$U6967,
        Main!$V6967,
        Main!$W6967)
)</f>
        <v>42195</v>
      </c>
      <c r="Y6967">
        <f>Table1[[#This Row],[Average_Cost_for_two]]*VLOOKUP(Table1[[#This Row],[Currency]],currency!$A$2:$B$10,2,FALSE)</f>
        <v>9.6</v>
      </c>
      <c r="Z6967" t="str">
        <f>VLOOKUP(C6967,country!A:B,2,FALSE)</f>
        <v>India</v>
      </c>
      <c r="AA6967">
        <f t="shared" si="108"/>
        <v>3</v>
      </c>
    </row>
    <row r="6968" spans="1:27" ht="15.75" customHeight="1" x14ac:dyDescent="0.25">
      <c r="A6968">
        <v>8226</v>
      </c>
      <c r="B6968" t="s">
        <v>8859</v>
      </c>
      <c r="C6968">
        <v>1</v>
      </c>
      <c r="D6968" t="s">
        <v>13426</v>
      </c>
      <c r="E6968" t="s">
        <v>14195</v>
      </c>
      <c r="F6968" t="s">
        <v>13436</v>
      </c>
      <c r="G6968" t="s">
        <v>13437</v>
      </c>
      <c r="H6968">
        <v>77.387305720000001</v>
      </c>
      <c r="I6968">
        <v>28.533340800000001</v>
      </c>
      <c r="J6968" t="s">
        <v>797</v>
      </c>
      <c r="K6968" t="s">
        <v>28</v>
      </c>
      <c r="L6968" t="s">
        <v>29</v>
      </c>
      <c r="M6968" t="s">
        <v>29</v>
      </c>
      <c r="N6968" t="s">
        <v>29</v>
      </c>
      <c r="O6968" t="s">
        <v>29</v>
      </c>
      <c r="P6968">
        <v>1</v>
      </c>
      <c r="Q6968">
        <v>16</v>
      </c>
      <c r="R6968">
        <v>200</v>
      </c>
      <c r="S6968" t="str">
        <f>IF(Table1[[#This Row],[Average_Cost_for_two]]&lt;500,"Low",IF(Table1[[#This Row],[Average_Cost_for_two]]&lt;=1500,"Medium","High"))</f>
        <v>Low</v>
      </c>
      <c r="T6968">
        <v>2.6</v>
      </c>
      <c r="U6968">
        <v>2016</v>
      </c>
      <c r="V6968">
        <v>7</v>
      </c>
      <c r="W6968">
        <v>18</v>
      </c>
      <c r="X6968">
        <f>IF(OR(Main!$U6968=0,
       Main!$V6968=0,
       Main!$W6968=0),
   "",
   DATE(Main!$U6968,
        Main!$V6968,
        Main!$W6968)
)</f>
        <v>42569</v>
      </c>
      <c r="Y6968">
        <f>Table1[[#This Row],[Average_Cost_for_two]]*VLOOKUP(Table1[[#This Row],[Currency]],currency!$A$2:$B$10,2,FALSE)</f>
        <v>2.4</v>
      </c>
      <c r="Z6968" t="str">
        <f>VLOOKUP(C6968,country!A:B,2,FALSE)</f>
        <v>India</v>
      </c>
      <c r="AA6968">
        <f t="shared" si="108"/>
        <v>3</v>
      </c>
    </row>
    <row r="6969" spans="1:27" ht="15.75" customHeight="1" x14ac:dyDescent="0.25">
      <c r="A6969">
        <v>18381224</v>
      </c>
      <c r="B6969" t="s">
        <v>14196</v>
      </c>
      <c r="C6969">
        <v>1</v>
      </c>
      <c r="D6969" t="s">
        <v>13426</v>
      </c>
      <c r="E6969" t="s">
        <v>14197</v>
      </c>
      <c r="F6969" t="s">
        <v>13436</v>
      </c>
      <c r="G6969" t="s">
        <v>13437</v>
      </c>
      <c r="H6969">
        <v>77.365337420000003</v>
      </c>
      <c r="I6969">
        <v>28.539224050000001</v>
      </c>
      <c r="J6969" t="s">
        <v>477</v>
      </c>
      <c r="K6969" t="s">
        <v>28</v>
      </c>
      <c r="L6969" t="s">
        <v>29</v>
      </c>
      <c r="M6969" t="s">
        <v>36</v>
      </c>
      <c r="N6969" t="s">
        <v>29</v>
      </c>
      <c r="O6969" t="s">
        <v>29</v>
      </c>
      <c r="P6969">
        <v>2</v>
      </c>
      <c r="Q6969">
        <v>7</v>
      </c>
      <c r="R6969">
        <v>700</v>
      </c>
      <c r="S6969" t="str">
        <f>IF(Table1[[#This Row],[Average_Cost_for_two]]&lt;500,"Low",IF(Table1[[#This Row],[Average_Cost_for_two]]&lt;=1500,"Medium","High"))</f>
        <v>Medium</v>
      </c>
      <c r="T6969">
        <v>3.2</v>
      </c>
      <c r="U6969">
        <v>2011</v>
      </c>
      <c r="V6969">
        <v>7</v>
      </c>
      <c r="W6969">
        <v>21</v>
      </c>
      <c r="X6969">
        <f>IF(OR(Main!$U6969=0,
       Main!$V6969=0,
       Main!$W6969=0),
   "",
   DATE(Main!$U6969,
        Main!$V6969,
        Main!$W6969)
)</f>
        <v>40745</v>
      </c>
      <c r="Y6969">
        <f>Table1[[#This Row],[Average_Cost_for_two]]*VLOOKUP(Table1[[#This Row],[Currency]],currency!$A$2:$B$10,2,FALSE)</f>
        <v>8.4</v>
      </c>
      <c r="Z6969" t="str">
        <f>VLOOKUP(C6969,country!A:B,2,FALSE)</f>
        <v>India</v>
      </c>
      <c r="AA6969">
        <f t="shared" si="108"/>
        <v>3</v>
      </c>
    </row>
    <row r="6970" spans="1:27" ht="15.75" customHeight="1" x14ac:dyDescent="0.25">
      <c r="A6970">
        <v>306560</v>
      </c>
      <c r="B6970" t="s">
        <v>14198</v>
      </c>
      <c r="C6970">
        <v>1</v>
      </c>
      <c r="D6970" t="s">
        <v>13426</v>
      </c>
      <c r="E6970" t="s">
        <v>14199</v>
      </c>
      <c r="F6970" t="s">
        <v>13436</v>
      </c>
      <c r="G6970" t="s">
        <v>13437</v>
      </c>
      <c r="H6970">
        <v>77.386761230000005</v>
      </c>
      <c r="I6970">
        <v>28.534220919999999</v>
      </c>
      <c r="J6970" t="s">
        <v>480</v>
      </c>
      <c r="K6970" t="s">
        <v>28</v>
      </c>
      <c r="L6970" t="s">
        <v>29</v>
      </c>
      <c r="M6970" t="s">
        <v>36</v>
      </c>
      <c r="N6970" t="s">
        <v>29</v>
      </c>
      <c r="O6970" t="s">
        <v>29</v>
      </c>
      <c r="P6970">
        <v>2</v>
      </c>
      <c r="Q6970">
        <v>36</v>
      </c>
      <c r="R6970">
        <v>600</v>
      </c>
      <c r="S6970" t="str">
        <f>IF(Table1[[#This Row],[Average_Cost_for_two]]&lt;500,"Low",IF(Table1[[#This Row],[Average_Cost_for_two]]&lt;=1500,"Medium","High"))</f>
        <v>Medium</v>
      </c>
      <c r="T6970">
        <v>2.7</v>
      </c>
      <c r="U6970">
        <v>2018</v>
      </c>
      <c r="V6970">
        <v>7</v>
      </c>
      <c r="W6970">
        <v>13</v>
      </c>
      <c r="X6970">
        <f>IF(OR(Main!$U6970=0,
       Main!$V6970=0,
       Main!$W6970=0),
   "",
   DATE(Main!$U6970,
        Main!$V6970,
        Main!$W6970)
)</f>
        <v>43294</v>
      </c>
      <c r="Y6970">
        <f>Table1[[#This Row],[Average_Cost_for_two]]*VLOOKUP(Table1[[#This Row],[Currency]],currency!$A$2:$B$10,2,FALSE)</f>
        <v>7.2</v>
      </c>
      <c r="Z6970" t="str">
        <f>VLOOKUP(C6970,country!A:B,2,FALSE)</f>
        <v>India</v>
      </c>
      <c r="AA6970">
        <f t="shared" si="108"/>
        <v>3</v>
      </c>
    </row>
    <row r="6971" spans="1:27" ht="15.75" customHeight="1" x14ac:dyDescent="0.25">
      <c r="A6971">
        <v>18381674</v>
      </c>
      <c r="B6971" t="s">
        <v>14200</v>
      </c>
      <c r="C6971">
        <v>1</v>
      </c>
      <c r="D6971" t="s">
        <v>13426</v>
      </c>
      <c r="E6971" t="s">
        <v>14201</v>
      </c>
      <c r="F6971" t="s">
        <v>12539</v>
      </c>
      <c r="G6971" t="s">
        <v>13443</v>
      </c>
      <c r="H6971">
        <v>77.338294000000005</v>
      </c>
      <c r="I6971">
        <v>28.597161</v>
      </c>
      <c r="J6971" t="s">
        <v>477</v>
      </c>
      <c r="K6971" t="s">
        <v>28</v>
      </c>
      <c r="L6971" t="s">
        <v>29</v>
      </c>
      <c r="M6971" t="s">
        <v>29</v>
      </c>
      <c r="N6971" t="s">
        <v>29</v>
      </c>
      <c r="O6971" t="s">
        <v>29</v>
      </c>
      <c r="P6971">
        <v>2</v>
      </c>
      <c r="Q6971">
        <v>3</v>
      </c>
      <c r="R6971">
        <v>600</v>
      </c>
      <c r="S6971" t="str">
        <f>IF(Table1[[#This Row],[Average_Cost_for_two]]&lt;500,"Low",IF(Table1[[#This Row],[Average_Cost_for_two]]&lt;=1500,"Medium","High"))</f>
        <v>Medium</v>
      </c>
      <c r="T6971">
        <v>1</v>
      </c>
      <c r="U6971">
        <v>2016</v>
      </c>
      <c r="V6971">
        <v>7</v>
      </c>
      <c r="W6971">
        <v>8</v>
      </c>
      <c r="X6971">
        <f>IF(OR(Main!$U6971=0,
       Main!$V6971=0,
       Main!$W6971=0),
   "",
   DATE(Main!$U6971,
        Main!$V6971,
        Main!$W6971)
)</f>
        <v>42559</v>
      </c>
      <c r="Y6971">
        <f>Table1[[#This Row],[Average_Cost_for_two]]*VLOOKUP(Table1[[#This Row],[Currency]],currency!$A$2:$B$10,2,FALSE)</f>
        <v>7.2</v>
      </c>
      <c r="Z6971" t="str">
        <f>VLOOKUP(C6971,country!A:B,2,FALSE)</f>
        <v>India</v>
      </c>
      <c r="AA6971">
        <f t="shared" si="108"/>
        <v>3</v>
      </c>
    </row>
    <row r="6972" spans="1:27" ht="15.75" customHeight="1" x14ac:dyDescent="0.25">
      <c r="A6972">
        <v>18112492</v>
      </c>
      <c r="B6972" t="s">
        <v>610</v>
      </c>
      <c r="C6972">
        <v>1</v>
      </c>
      <c r="D6972" t="s">
        <v>13426</v>
      </c>
      <c r="E6972" t="s">
        <v>13918</v>
      </c>
      <c r="F6972" t="s">
        <v>13446</v>
      </c>
      <c r="G6972" t="s">
        <v>13447</v>
      </c>
      <c r="H6972">
        <v>77.377632000000006</v>
      </c>
      <c r="I6972">
        <v>28.514190500000002</v>
      </c>
      <c r="J6972" t="s">
        <v>611</v>
      </c>
      <c r="K6972" t="s">
        <v>28</v>
      </c>
      <c r="L6972" t="s">
        <v>29</v>
      </c>
      <c r="M6972" t="s">
        <v>29</v>
      </c>
      <c r="N6972" t="s">
        <v>29</v>
      </c>
      <c r="O6972" t="s">
        <v>29</v>
      </c>
      <c r="P6972">
        <v>2</v>
      </c>
      <c r="Q6972">
        <v>27</v>
      </c>
      <c r="R6972">
        <v>700</v>
      </c>
      <c r="S6972" t="str">
        <f>IF(Table1[[#This Row],[Average_Cost_for_two]]&lt;500,"Low",IF(Table1[[#This Row],[Average_Cost_for_two]]&lt;=1500,"Medium","High"))</f>
        <v>Medium</v>
      </c>
      <c r="T6972">
        <v>2.5</v>
      </c>
      <c r="U6972">
        <v>2015</v>
      </c>
      <c r="V6972">
        <v>7</v>
      </c>
      <c r="W6972">
        <v>9</v>
      </c>
      <c r="X6972">
        <f>IF(OR(Main!$U6972=0,
       Main!$V6972=0,
       Main!$W6972=0),
   "",
   DATE(Main!$U6972,
        Main!$V6972,
        Main!$W6972)
)</f>
        <v>42194</v>
      </c>
      <c r="Y6972">
        <f>Table1[[#This Row],[Average_Cost_for_two]]*VLOOKUP(Table1[[#This Row],[Currency]],currency!$A$2:$B$10,2,FALSE)</f>
        <v>8.4</v>
      </c>
      <c r="Z6972" t="str">
        <f>VLOOKUP(C6972,country!A:B,2,FALSE)</f>
        <v>India</v>
      </c>
      <c r="AA6972">
        <f t="shared" si="108"/>
        <v>3</v>
      </c>
    </row>
    <row r="6973" spans="1:27" ht="15.75" customHeight="1" x14ac:dyDescent="0.25">
      <c r="A6973">
        <v>18138418</v>
      </c>
      <c r="B6973" t="s">
        <v>14202</v>
      </c>
      <c r="C6973">
        <v>1</v>
      </c>
      <c r="D6973" t="s">
        <v>13426</v>
      </c>
      <c r="E6973" t="s">
        <v>14203</v>
      </c>
      <c r="F6973" t="s">
        <v>13446</v>
      </c>
      <c r="G6973" t="s">
        <v>13447</v>
      </c>
      <c r="H6973">
        <v>77.371346299999999</v>
      </c>
      <c r="I6973">
        <v>28.5164185</v>
      </c>
      <c r="J6973" t="s">
        <v>562</v>
      </c>
      <c r="K6973" t="s">
        <v>28</v>
      </c>
      <c r="L6973" t="s">
        <v>29</v>
      </c>
      <c r="M6973" t="s">
        <v>29</v>
      </c>
      <c r="N6973" t="s">
        <v>29</v>
      </c>
      <c r="O6973" t="s">
        <v>29</v>
      </c>
      <c r="P6973">
        <v>1</v>
      </c>
      <c r="Q6973">
        <v>6</v>
      </c>
      <c r="R6973">
        <v>300</v>
      </c>
      <c r="S6973" t="str">
        <f>IF(Table1[[#This Row],[Average_Cost_for_two]]&lt;500,"Low",IF(Table1[[#This Row],[Average_Cost_for_two]]&lt;=1500,"Medium","High"))</f>
        <v>Low</v>
      </c>
      <c r="T6973">
        <v>2.9</v>
      </c>
      <c r="U6973">
        <v>2014</v>
      </c>
      <c r="V6973">
        <v>7</v>
      </c>
      <c r="W6973">
        <v>22</v>
      </c>
      <c r="X6973">
        <f>IF(OR(Main!$U6973=0,
       Main!$V6973=0,
       Main!$W6973=0),
   "",
   DATE(Main!$U6973,
        Main!$V6973,
        Main!$W6973)
)</f>
        <v>41842</v>
      </c>
      <c r="Y6973">
        <f>Table1[[#This Row],[Average_Cost_for_two]]*VLOOKUP(Table1[[#This Row],[Currency]],currency!$A$2:$B$10,2,FALSE)</f>
        <v>3.6</v>
      </c>
      <c r="Z6973" t="str">
        <f>VLOOKUP(C6973,country!A:B,2,FALSE)</f>
        <v>India</v>
      </c>
      <c r="AA6973">
        <f t="shared" si="108"/>
        <v>3</v>
      </c>
    </row>
    <row r="6974" spans="1:27" ht="15.75" customHeight="1" x14ac:dyDescent="0.25">
      <c r="A6974">
        <v>18254543</v>
      </c>
      <c r="B6974" t="s">
        <v>14204</v>
      </c>
      <c r="C6974">
        <v>1</v>
      </c>
      <c r="D6974" t="s">
        <v>13426</v>
      </c>
      <c r="E6974" t="s">
        <v>14203</v>
      </c>
      <c r="F6974" t="s">
        <v>13446</v>
      </c>
      <c r="G6974" t="s">
        <v>13447</v>
      </c>
      <c r="H6974">
        <v>77.371292299999993</v>
      </c>
      <c r="I6974">
        <v>28.5164659</v>
      </c>
      <c r="J6974" t="s">
        <v>877</v>
      </c>
      <c r="K6974" t="s">
        <v>28</v>
      </c>
      <c r="L6974" t="s">
        <v>29</v>
      </c>
      <c r="M6974" t="s">
        <v>29</v>
      </c>
      <c r="N6974" t="s">
        <v>29</v>
      </c>
      <c r="O6974" t="s">
        <v>29</v>
      </c>
      <c r="P6974">
        <v>1</v>
      </c>
      <c r="Q6974">
        <v>3</v>
      </c>
      <c r="R6974">
        <v>200</v>
      </c>
      <c r="S6974" t="str">
        <f>IF(Table1[[#This Row],[Average_Cost_for_two]]&lt;500,"Low",IF(Table1[[#This Row],[Average_Cost_for_two]]&lt;=1500,"Medium","High"))</f>
        <v>Low</v>
      </c>
      <c r="T6974">
        <v>1</v>
      </c>
      <c r="U6974">
        <v>2018</v>
      </c>
      <c r="V6974">
        <v>7</v>
      </c>
      <c r="W6974">
        <v>22</v>
      </c>
      <c r="X6974">
        <f>IF(OR(Main!$U6974=0,
       Main!$V6974=0,
       Main!$W6974=0),
   "",
   DATE(Main!$U6974,
        Main!$V6974,
        Main!$W6974)
)</f>
        <v>43303</v>
      </c>
      <c r="Y6974">
        <f>Table1[[#This Row],[Average_Cost_for_two]]*VLOOKUP(Table1[[#This Row],[Currency]],currency!$A$2:$B$10,2,FALSE)</f>
        <v>2.4</v>
      </c>
      <c r="Z6974" t="str">
        <f>VLOOKUP(C6974,country!A:B,2,FALSE)</f>
        <v>India</v>
      </c>
      <c r="AA6974">
        <f t="shared" si="108"/>
        <v>3</v>
      </c>
    </row>
    <row r="6975" spans="1:27" ht="15.75" customHeight="1" x14ac:dyDescent="0.25">
      <c r="A6975">
        <v>311085</v>
      </c>
      <c r="B6975" t="s">
        <v>14205</v>
      </c>
      <c r="C6975">
        <v>1</v>
      </c>
      <c r="D6975" t="s">
        <v>13426</v>
      </c>
      <c r="E6975" t="s">
        <v>14206</v>
      </c>
      <c r="F6975" t="s">
        <v>11363</v>
      </c>
      <c r="G6975" t="s">
        <v>13476</v>
      </c>
      <c r="H6975">
        <v>77.312788299999994</v>
      </c>
      <c r="I6975">
        <v>28.582687199999999</v>
      </c>
      <c r="J6975" t="s">
        <v>567</v>
      </c>
      <c r="K6975" t="s">
        <v>28</v>
      </c>
      <c r="L6975" t="s">
        <v>29</v>
      </c>
      <c r="M6975" t="s">
        <v>29</v>
      </c>
      <c r="N6975" t="s">
        <v>29</v>
      </c>
      <c r="O6975" t="s">
        <v>29</v>
      </c>
      <c r="P6975">
        <v>1</v>
      </c>
      <c r="Q6975">
        <v>10</v>
      </c>
      <c r="R6975">
        <v>300</v>
      </c>
      <c r="S6975" t="str">
        <f>IF(Table1[[#This Row],[Average_Cost_for_two]]&lt;500,"Low",IF(Table1[[#This Row],[Average_Cost_for_two]]&lt;=1500,"Medium","High"))</f>
        <v>Low</v>
      </c>
      <c r="T6975">
        <v>3</v>
      </c>
      <c r="U6975">
        <v>2016</v>
      </c>
      <c r="V6975">
        <v>7</v>
      </c>
      <c r="W6975">
        <v>7</v>
      </c>
      <c r="X6975">
        <f>IF(OR(Main!$U6975=0,
       Main!$V6975=0,
       Main!$W6975=0),
   "",
   DATE(Main!$U6975,
        Main!$V6975,
        Main!$W6975)
)</f>
        <v>42558</v>
      </c>
      <c r="Y6975">
        <f>Table1[[#This Row],[Average_Cost_for_two]]*VLOOKUP(Table1[[#This Row],[Currency]],currency!$A$2:$B$10,2,FALSE)</f>
        <v>3.6</v>
      </c>
      <c r="Z6975" t="str">
        <f>VLOOKUP(C6975,country!A:B,2,FALSE)</f>
        <v>India</v>
      </c>
      <c r="AA6975">
        <f t="shared" si="108"/>
        <v>3</v>
      </c>
    </row>
    <row r="6976" spans="1:27" ht="15.75" customHeight="1" x14ac:dyDescent="0.25">
      <c r="A6976">
        <v>311688</v>
      </c>
      <c r="B6976" t="s">
        <v>14207</v>
      </c>
      <c r="C6976">
        <v>1</v>
      </c>
      <c r="D6976" t="s">
        <v>13426</v>
      </c>
      <c r="E6976" t="s">
        <v>14208</v>
      </c>
      <c r="F6976" t="s">
        <v>13668</v>
      </c>
      <c r="G6976" t="s">
        <v>13669</v>
      </c>
      <c r="H6976">
        <v>77.328388320000002</v>
      </c>
      <c r="I6976">
        <v>28.57445006</v>
      </c>
      <c r="J6976" t="s">
        <v>739</v>
      </c>
      <c r="K6976" t="s">
        <v>28</v>
      </c>
      <c r="L6976" t="s">
        <v>29</v>
      </c>
      <c r="M6976" t="s">
        <v>36</v>
      </c>
      <c r="N6976" t="s">
        <v>29</v>
      </c>
      <c r="O6976" t="s">
        <v>29</v>
      </c>
      <c r="P6976">
        <v>2</v>
      </c>
      <c r="Q6976">
        <v>159</v>
      </c>
      <c r="R6976">
        <v>600</v>
      </c>
      <c r="S6976" t="str">
        <f>IF(Table1[[#This Row],[Average_Cost_for_two]]&lt;500,"Low",IF(Table1[[#This Row],[Average_Cost_for_two]]&lt;=1500,"Medium","High"))</f>
        <v>Medium</v>
      </c>
      <c r="T6976">
        <v>3.3</v>
      </c>
      <c r="U6976">
        <v>2012</v>
      </c>
      <c r="V6976">
        <v>7</v>
      </c>
      <c r="W6976">
        <v>27</v>
      </c>
      <c r="X6976">
        <f>IF(OR(Main!$U6976=0,
       Main!$V6976=0,
       Main!$W6976=0),
   "",
   DATE(Main!$U6976,
        Main!$V6976,
        Main!$W6976)
)</f>
        <v>41117</v>
      </c>
      <c r="Y6976">
        <f>Table1[[#This Row],[Average_Cost_for_two]]*VLOOKUP(Table1[[#This Row],[Currency]],currency!$A$2:$B$10,2,FALSE)</f>
        <v>7.2</v>
      </c>
      <c r="Z6976" t="str">
        <f>VLOOKUP(C6976,country!A:B,2,FALSE)</f>
        <v>India</v>
      </c>
      <c r="AA6976">
        <f t="shared" si="108"/>
        <v>3</v>
      </c>
    </row>
    <row r="6977" spans="1:27" ht="15.75" customHeight="1" x14ac:dyDescent="0.25">
      <c r="A6977">
        <v>18265709</v>
      </c>
      <c r="B6977" t="s">
        <v>14076</v>
      </c>
      <c r="C6977">
        <v>1</v>
      </c>
      <c r="D6977" t="s">
        <v>13426</v>
      </c>
      <c r="E6977" t="s">
        <v>14209</v>
      </c>
      <c r="F6977" t="s">
        <v>13668</v>
      </c>
      <c r="G6977" t="s">
        <v>13669</v>
      </c>
      <c r="H6977">
        <v>77.328419830000001</v>
      </c>
      <c r="I6977">
        <v>28.574399410000002</v>
      </c>
      <c r="J6977" t="s">
        <v>859</v>
      </c>
      <c r="K6977" t="s">
        <v>28</v>
      </c>
      <c r="L6977" t="s">
        <v>29</v>
      </c>
      <c r="M6977" t="s">
        <v>36</v>
      </c>
      <c r="N6977" t="s">
        <v>29</v>
      </c>
      <c r="O6977" t="s">
        <v>29</v>
      </c>
      <c r="P6977">
        <v>1</v>
      </c>
      <c r="Q6977">
        <v>13</v>
      </c>
      <c r="R6977">
        <v>450</v>
      </c>
      <c r="S6977" t="str">
        <f>IF(Table1[[#This Row],[Average_Cost_for_two]]&lt;500,"Low",IF(Table1[[#This Row],[Average_Cost_for_two]]&lt;=1500,"Medium","High"))</f>
        <v>Low</v>
      </c>
      <c r="T6977">
        <v>2.6</v>
      </c>
      <c r="U6977">
        <v>2016</v>
      </c>
      <c r="V6977">
        <v>7</v>
      </c>
      <c r="W6977">
        <v>3</v>
      </c>
      <c r="X6977">
        <f>IF(OR(Main!$U6977=0,
       Main!$V6977=0,
       Main!$W6977=0),
   "",
   DATE(Main!$U6977,
        Main!$V6977,
        Main!$W6977)
)</f>
        <v>42554</v>
      </c>
      <c r="Y6977">
        <f>Table1[[#This Row],[Average_Cost_for_two]]*VLOOKUP(Table1[[#This Row],[Currency]],currency!$A$2:$B$10,2,FALSE)</f>
        <v>5.4</v>
      </c>
      <c r="Z6977" t="str">
        <f>VLOOKUP(C6977,country!A:B,2,FALSE)</f>
        <v>India</v>
      </c>
      <c r="AA6977">
        <f t="shared" si="108"/>
        <v>3</v>
      </c>
    </row>
    <row r="6978" spans="1:27" ht="15.75" customHeight="1" x14ac:dyDescent="0.25">
      <c r="A6978">
        <v>7979</v>
      </c>
      <c r="B6978" t="s">
        <v>14210</v>
      </c>
      <c r="C6978">
        <v>1</v>
      </c>
      <c r="D6978" t="s">
        <v>13426</v>
      </c>
      <c r="E6978" t="s">
        <v>14211</v>
      </c>
      <c r="F6978" t="s">
        <v>14212</v>
      </c>
      <c r="G6978" t="s">
        <v>14213</v>
      </c>
      <c r="H6978">
        <v>77.333096299999994</v>
      </c>
      <c r="I6978">
        <v>28.571464200000001</v>
      </c>
      <c r="J6978" t="s">
        <v>697</v>
      </c>
      <c r="K6978" t="s">
        <v>28</v>
      </c>
      <c r="L6978" t="s">
        <v>29</v>
      </c>
      <c r="M6978" t="s">
        <v>29</v>
      </c>
      <c r="N6978" t="s">
        <v>29</v>
      </c>
      <c r="O6978" t="s">
        <v>29</v>
      </c>
      <c r="P6978">
        <v>1</v>
      </c>
      <c r="Q6978">
        <v>14</v>
      </c>
      <c r="R6978">
        <v>100</v>
      </c>
      <c r="S6978" t="str">
        <f>IF(Table1[[#This Row],[Average_Cost_for_two]]&lt;500,"Low",IF(Table1[[#This Row],[Average_Cost_for_two]]&lt;=1500,"Medium","High"))</f>
        <v>Low</v>
      </c>
      <c r="T6978">
        <v>3.1</v>
      </c>
      <c r="U6978">
        <v>2016</v>
      </c>
      <c r="V6978">
        <v>7</v>
      </c>
      <c r="W6978">
        <v>17</v>
      </c>
      <c r="X6978">
        <f>IF(OR(Main!$U6978=0,
       Main!$V6978=0,
       Main!$W6978=0),
   "",
   DATE(Main!$U6978,
        Main!$V6978,
        Main!$W6978)
)</f>
        <v>42568</v>
      </c>
      <c r="Y6978">
        <f>Table1[[#This Row],[Average_Cost_for_two]]*VLOOKUP(Table1[[#This Row],[Currency]],currency!$A$2:$B$10,2,FALSE)</f>
        <v>1.2</v>
      </c>
      <c r="Z6978" t="str">
        <f>VLOOKUP(C6978,country!A:B,2,FALSE)</f>
        <v>India</v>
      </c>
      <c r="AA6978">
        <f t="shared" ref="AA6978:AA7041" si="109">ROUNDUP(V6978/3,0)</f>
        <v>3</v>
      </c>
    </row>
    <row r="6979" spans="1:27" ht="15.75" customHeight="1" x14ac:dyDescent="0.25">
      <c r="A6979">
        <v>18478962</v>
      </c>
      <c r="B6979" t="s">
        <v>14214</v>
      </c>
      <c r="C6979">
        <v>1</v>
      </c>
      <c r="D6979" t="s">
        <v>13426</v>
      </c>
      <c r="E6979" t="s">
        <v>14215</v>
      </c>
      <c r="F6979" t="s">
        <v>11371</v>
      </c>
      <c r="G6979" t="s">
        <v>13672</v>
      </c>
      <c r="H6979">
        <v>77.335572619999994</v>
      </c>
      <c r="I6979">
        <v>28.568598519999998</v>
      </c>
      <c r="J6979" t="s">
        <v>27</v>
      </c>
      <c r="K6979" t="s">
        <v>28</v>
      </c>
      <c r="L6979" t="s">
        <v>29</v>
      </c>
      <c r="M6979" t="s">
        <v>29</v>
      </c>
      <c r="N6979" t="s">
        <v>29</v>
      </c>
      <c r="O6979" t="s">
        <v>29</v>
      </c>
      <c r="P6979">
        <v>1</v>
      </c>
      <c r="Q6979">
        <v>31</v>
      </c>
      <c r="R6979">
        <v>350</v>
      </c>
      <c r="S6979" t="str">
        <f>IF(Table1[[#This Row],[Average_Cost_for_two]]&lt;500,"Low",IF(Table1[[#This Row],[Average_Cost_for_two]]&lt;=1500,"Medium","High"))</f>
        <v>Low</v>
      </c>
      <c r="T6979">
        <v>3.7</v>
      </c>
      <c r="U6979">
        <v>2010</v>
      </c>
      <c r="V6979">
        <v>7</v>
      </c>
      <c r="W6979">
        <v>14</v>
      </c>
      <c r="X6979">
        <f>IF(OR(Main!$U6979=0,
       Main!$V6979=0,
       Main!$W6979=0),
   "",
   DATE(Main!$U6979,
        Main!$V6979,
        Main!$W6979)
)</f>
        <v>40373</v>
      </c>
      <c r="Y6979">
        <f>Table1[[#This Row],[Average_Cost_for_two]]*VLOOKUP(Table1[[#This Row],[Currency]],currency!$A$2:$B$10,2,FALSE)</f>
        <v>4.2</v>
      </c>
      <c r="Z6979" t="str">
        <f>VLOOKUP(C6979,country!A:B,2,FALSE)</f>
        <v>India</v>
      </c>
      <c r="AA6979">
        <f t="shared" si="109"/>
        <v>3</v>
      </c>
    </row>
    <row r="6980" spans="1:27" ht="15.75" customHeight="1" x14ac:dyDescent="0.25">
      <c r="A6980">
        <v>18157374</v>
      </c>
      <c r="B6980" t="s">
        <v>14216</v>
      </c>
      <c r="C6980">
        <v>1</v>
      </c>
      <c r="D6980" t="s">
        <v>13426</v>
      </c>
      <c r="E6980" t="s">
        <v>14217</v>
      </c>
      <c r="F6980" t="s">
        <v>11523</v>
      </c>
      <c r="G6980" t="s">
        <v>13562</v>
      </c>
      <c r="H6980">
        <v>77.339441699999995</v>
      </c>
      <c r="I6980">
        <v>28.579198600000002</v>
      </c>
      <c r="J6980" t="s">
        <v>27</v>
      </c>
      <c r="K6980" t="s">
        <v>28</v>
      </c>
      <c r="L6980" t="s">
        <v>29</v>
      </c>
      <c r="M6980" t="s">
        <v>29</v>
      </c>
      <c r="N6980" t="s">
        <v>29</v>
      </c>
      <c r="O6980" t="s">
        <v>29</v>
      </c>
      <c r="P6980">
        <v>2</v>
      </c>
      <c r="Q6980">
        <v>20</v>
      </c>
      <c r="R6980">
        <v>600</v>
      </c>
      <c r="S6980" t="str">
        <f>IF(Table1[[#This Row],[Average_Cost_for_two]]&lt;500,"Low",IF(Table1[[#This Row],[Average_Cost_for_two]]&lt;=1500,"Medium","High"))</f>
        <v>Medium</v>
      </c>
      <c r="T6980">
        <v>2.7</v>
      </c>
      <c r="U6980">
        <v>2010</v>
      </c>
      <c r="V6980">
        <v>7</v>
      </c>
      <c r="W6980">
        <v>1</v>
      </c>
      <c r="X6980">
        <f>IF(OR(Main!$U6980=0,
       Main!$V6980=0,
       Main!$W6980=0),
   "",
   DATE(Main!$U6980,
        Main!$V6980,
        Main!$W6980)
)</f>
        <v>40360</v>
      </c>
      <c r="Y6980">
        <f>Table1[[#This Row],[Average_Cost_for_two]]*VLOOKUP(Table1[[#This Row],[Currency]],currency!$A$2:$B$10,2,FALSE)</f>
        <v>7.2</v>
      </c>
      <c r="Z6980" t="str">
        <f>VLOOKUP(C6980,country!A:B,2,FALSE)</f>
        <v>India</v>
      </c>
      <c r="AA6980">
        <f t="shared" si="109"/>
        <v>3</v>
      </c>
    </row>
    <row r="6981" spans="1:27" ht="15.75" customHeight="1" x14ac:dyDescent="0.25">
      <c r="A6981">
        <v>18427229</v>
      </c>
      <c r="B6981" t="s">
        <v>14218</v>
      </c>
      <c r="C6981">
        <v>1</v>
      </c>
      <c r="D6981" t="s">
        <v>13426</v>
      </c>
      <c r="E6981" t="s">
        <v>14219</v>
      </c>
      <c r="F6981" t="s">
        <v>13778</v>
      </c>
      <c r="G6981" t="s">
        <v>13779</v>
      </c>
      <c r="H6981">
        <v>77.340181990000005</v>
      </c>
      <c r="I6981">
        <v>28.56528114</v>
      </c>
      <c r="J6981" t="s">
        <v>851</v>
      </c>
      <c r="K6981" t="s">
        <v>28</v>
      </c>
      <c r="L6981" t="s">
        <v>29</v>
      </c>
      <c r="M6981" t="s">
        <v>36</v>
      </c>
      <c r="N6981" t="s">
        <v>29</v>
      </c>
      <c r="O6981" t="s">
        <v>29</v>
      </c>
      <c r="P6981">
        <v>1</v>
      </c>
      <c r="Q6981">
        <v>34</v>
      </c>
      <c r="R6981">
        <v>350</v>
      </c>
      <c r="S6981" t="str">
        <f>IF(Table1[[#This Row],[Average_Cost_for_two]]&lt;500,"Low",IF(Table1[[#This Row],[Average_Cost_for_two]]&lt;=1500,"Medium","High"))</f>
        <v>Low</v>
      </c>
      <c r="T6981">
        <v>3.8</v>
      </c>
      <c r="U6981">
        <v>2011</v>
      </c>
      <c r="V6981">
        <v>7</v>
      </c>
      <c r="W6981">
        <v>9</v>
      </c>
      <c r="X6981">
        <f>IF(OR(Main!$U6981=0,
       Main!$V6981=0,
       Main!$W6981=0),
   "",
   DATE(Main!$U6981,
        Main!$V6981,
        Main!$W6981)
)</f>
        <v>40733</v>
      </c>
      <c r="Y6981">
        <f>Table1[[#This Row],[Average_Cost_for_two]]*VLOOKUP(Table1[[#This Row],[Currency]],currency!$A$2:$B$10,2,FALSE)</f>
        <v>4.2</v>
      </c>
      <c r="Z6981" t="str">
        <f>VLOOKUP(C6981,country!A:B,2,FALSE)</f>
        <v>India</v>
      </c>
      <c r="AA6981">
        <f t="shared" si="109"/>
        <v>3</v>
      </c>
    </row>
    <row r="6982" spans="1:27" ht="15.75" customHeight="1" x14ac:dyDescent="0.25">
      <c r="A6982">
        <v>8385</v>
      </c>
      <c r="B6982" t="s">
        <v>610</v>
      </c>
      <c r="C6982">
        <v>1</v>
      </c>
      <c r="D6982" t="s">
        <v>13426</v>
      </c>
      <c r="E6982" t="s">
        <v>14220</v>
      </c>
      <c r="F6982" t="s">
        <v>13565</v>
      </c>
      <c r="G6982" t="s">
        <v>13566</v>
      </c>
      <c r="H6982">
        <v>77.334210999999996</v>
      </c>
      <c r="I6982">
        <v>28.564222000000001</v>
      </c>
      <c r="J6982" t="s">
        <v>611</v>
      </c>
      <c r="K6982" t="s">
        <v>28</v>
      </c>
      <c r="L6982" t="s">
        <v>29</v>
      </c>
      <c r="M6982" t="s">
        <v>29</v>
      </c>
      <c r="N6982" t="s">
        <v>29</v>
      </c>
      <c r="O6982" t="s">
        <v>29</v>
      </c>
      <c r="P6982">
        <v>2</v>
      </c>
      <c r="Q6982">
        <v>70</v>
      </c>
      <c r="R6982">
        <v>700</v>
      </c>
      <c r="S6982" t="str">
        <f>IF(Table1[[#This Row],[Average_Cost_for_two]]&lt;500,"Low",IF(Table1[[#This Row],[Average_Cost_for_two]]&lt;=1500,"Medium","High"))</f>
        <v>Medium</v>
      </c>
      <c r="T6982">
        <v>2.4</v>
      </c>
      <c r="U6982">
        <v>2013</v>
      </c>
      <c r="V6982">
        <v>7</v>
      </c>
      <c r="W6982">
        <v>15</v>
      </c>
      <c r="X6982">
        <f>IF(OR(Main!$U6982=0,
       Main!$V6982=0,
       Main!$W6982=0),
   "",
   DATE(Main!$U6982,
        Main!$V6982,
        Main!$W6982)
)</f>
        <v>41470</v>
      </c>
      <c r="Y6982">
        <f>Table1[[#This Row],[Average_Cost_for_two]]*VLOOKUP(Table1[[#This Row],[Currency]],currency!$A$2:$B$10,2,FALSE)</f>
        <v>8.4</v>
      </c>
      <c r="Z6982" t="str">
        <f>VLOOKUP(C6982,country!A:B,2,FALSE)</f>
        <v>India</v>
      </c>
      <c r="AA6982">
        <f t="shared" si="109"/>
        <v>3</v>
      </c>
    </row>
    <row r="6983" spans="1:27" ht="15.75" customHeight="1" x14ac:dyDescent="0.25">
      <c r="A6983">
        <v>308648</v>
      </c>
      <c r="B6983" t="s">
        <v>14221</v>
      </c>
      <c r="C6983">
        <v>1</v>
      </c>
      <c r="D6983" t="s">
        <v>13426</v>
      </c>
      <c r="E6983" t="s">
        <v>14075</v>
      </c>
      <c r="F6983" t="s">
        <v>13569</v>
      </c>
      <c r="G6983" t="s">
        <v>13568</v>
      </c>
      <c r="H6983">
        <v>77.361917500000004</v>
      </c>
      <c r="I6983">
        <v>28.569347700000002</v>
      </c>
      <c r="J6983" t="s">
        <v>14222</v>
      </c>
      <c r="K6983" t="s">
        <v>28</v>
      </c>
      <c r="L6983" t="s">
        <v>29</v>
      </c>
      <c r="M6983" t="s">
        <v>29</v>
      </c>
      <c r="N6983" t="s">
        <v>29</v>
      </c>
      <c r="O6983" t="s">
        <v>29</v>
      </c>
      <c r="P6983">
        <v>1</v>
      </c>
      <c r="Q6983">
        <v>41</v>
      </c>
      <c r="R6983">
        <v>300</v>
      </c>
      <c r="S6983" t="str">
        <f>IF(Table1[[#This Row],[Average_Cost_for_two]]&lt;500,"Low",IF(Table1[[#This Row],[Average_Cost_for_two]]&lt;=1500,"Medium","High"))</f>
        <v>Low</v>
      </c>
      <c r="T6983">
        <v>3.2</v>
      </c>
      <c r="U6983">
        <v>2017</v>
      </c>
      <c r="V6983">
        <v>7</v>
      </c>
      <c r="W6983">
        <v>25</v>
      </c>
      <c r="X6983">
        <f>IF(OR(Main!$U6983=0,
       Main!$V6983=0,
       Main!$W6983=0),
   "",
   DATE(Main!$U6983,
        Main!$V6983,
        Main!$W6983)
)</f>
        <v>42941</v>
      </c>
      <c r="Y6983">
        <f>Table1[[#This Row],[Average_Cost_for_two]]*VLOOKUP(Table1[[#This Row],[Currency]],currency!$A$2:$B$10,2,FALSE)</f>
        <v>3.6</v>
      </c>
      <c r="Z6983" t="str">
        <f>VLOOKUP(C6983,country!A:B,2,FALSE)</f>
        <v>India</v>
      </c>
      <c r="AA6983">
        <f t="shared" si="109"/>
        <v>3</v>
      </c>
    </row>
    <row r="6984" spans="1:27" ht="15.75" customHeight="1" x14ac:dyDescent="0.25">
      <c r="A6984">
        <v>18439535</v>
      </c>
      <c r="B6984" t="s">
        <v>5380</v>
      </c>
      <c r="C6984">
        <v>1</v>
      </c>
      <c r="D6984" t="s">
        <v>13426</v>
      </c>
      <c r="E6984" t="s">
        <v>14223</v>
      </c>
      <c r="F6984" t="s">
        <v>13569</v>
      </c>
      <c r="G6984" t="s">
        <v>13568</v>
      </c>
      <c r="H6984">
        <v>77.360975499999995</v>
      </c>
      <c r="I6984">
        <v>28.5615028</v>
      </c>
      <c r="J6984" t="s">
        <v>14224</v>
      </c>
      <c r="K6984" t="s">
        <v>28</v>
      </c>
      <c r="L6984" t="s">
        <v>29</v>
      </c>
      <c r="M6984" t="s">
        <v>29</v>
      </c>
      <c r="N6984" t="s">
        <v>29</v>
      </c>
      <c r="O6984" t="s">
        <v>29</v>
      </c>
      <c r="P6984">
        <v>2</v>
      </c>
      <c r="Q6984">
        <v>2</v>
      </c>
      <c r="R6984">
        <v>600</v>
      </c>
      <c r="S6984" t="str">
        <f>IF(Table1[[#This Row],[Average_Cost_for_two]]&lt;500,"Low",IF(Table1[[#This Row],[Average_Cost_for_two]]&lt;=1500,"Medium","High"))</f>
        <v>Medium</v>
      </c>
      <c r="T6984">
        <v>1</v>
      </c>
      <c r="U6984">
        <v>2017</v>
      </c>
      <c r="V6984">
        <v>7</v>
      </c>
      <c r="W6984">
        <v>13</v>
      </c>
      <c r="X6984">
        <f>IF(OR(Main!$U6984=0,
       Main!$V6984=0,
       Main!$W6984=0),
   "",
   DATE(Main!$U6984,
        Main!$V6984,
        Main!$W6984)
)</f>
        <v>42929</v>
      </c>
      <c r="Y6984">
        <f>Table1[[#This Row],[Average_Cost_for_two]]*VLOOKUP(Table1[[#This Row],[Currency]],currency!$A$2:$B$10,2,FALSE)</f>
        <v>7.2</v>
      </c>
      <c r="Z6984" t="str">
        <f>VLOOKUP(C6984,country!A:B,2,FALSE)</f>
        <v>India</v>
      </c>
      <c r="AA6984">
        <f t="shared" si="109"/>
        <v>3</v>
      </c>
    </row>
    <row r="6985" spans="1:27" ht="15.75" customHeight="1" x14ac:dyDescent="0.25">
      <c r="A6985">
        <v>18391172</v>
      </c>
      <c r="B6985" t="s">
        <v>14225</v>
      </c>
      <c r="C6985">
        <v>1</v>
      </c>
      <c r="D6985" t="s">
        <v>13426</v>
      </c>
      <c r="E6985" t="s">
        <v>13498</v>
      </c>
      <c r="F6985" t="s">
        <v>13497</v>
      </c>
      <c r="G6985" t="s">
        <v>13498</v>
      </c>
      <c r="H6985">
        <v>77.35743094</v>
      </c>
      <c r="I6985">
        <v>28.561986340000001</v>
      </c>
      <c r="J6985" t="s">
        <v>480</v>
      </c>
      <c r="K6985" t="s">
        <v>28</v>
      </c>
      <c r="L6985" t="s">
        <v>29</v>
      </c>
      <c r="M6985" t="s">
        <v>36</v>
      </c>
      <c r="N6985" t="s">
        <v>29</v>
      </c>
      <c r="O6985" t="s">
        <v>29</v>
      </c>
      <c r="P6985">
        <v>2</v>
      </c>
      <c r="Q6985">
        <v>9</v>
      </c>
      <c r="R6985">
        <v>600</v>
      </c>
      <c r="S6985" t="str">
        <f>IF(Table1[[#This Row],[Average_Cost_for_two]]&lt;500,"Low",IF(Table1[[#This Row],[Average_Cost_for_two]]&lt;=1500,"Medium","High"))</f>
        <v>Medium</v>
      </c>
      <c r="T6985">
        <v>3.1</v>
      </c>
      <c r="U6985">
        <v>2012</v>
      </c>
      <c r="V6985">
        <v>7</v>
      </c>
      <c r="W6985">
        <v>26</v>
      </c>
      <c r="X6985">
        <f>IF(OR(Main!$U6985=0,
       Main!$V6985=0,
       Main!$W6985=0),
   "",
   DATE(Main!$U6985,
        Main!$V6985,
        Main!$W6985)
)</f>
        <v>41116</v>
      </c>
      <c r="Y6985">
        <f>Table1[[#This Row],[Average_Cost_for_two]]*VLOOKUP(Table1[[#This Row],[Currency]],currency!$A$2:$B$10,2,FALSE)</f>
        <v>7.2</v>
      </c>
      <c r="Z6985" t="str">
        <f>VLOOKUP(C6985,country!A:B,2,FALSE)</f>
        <v>India</v>
      </c>
      <c r="AA6985">
        <f t="shared" si="109"/>
        <v>3</v>
      </c>
    </row>
    <row r="6986" spans="1:27" ht="15.75" customHeight="1" x14ac:dyDescent="0.25">
      <c r="A6986">
        <v>18317512</v>
      </c>
      <c r="B6986" t="s">
        <v>6844</v>
      </c>
      <c r="C6986">
        <v>1</v>
      </c>
      <c r="D6986" t="s">
        <v>13426</v>
      </c>
      <c r="E6986" t="s">
        <v>14226</v>
      </c>
      <c r="F6986" t="s">
        <v>11528</v>
      </c>
      <c r="G6986" t="s">
        <v>13616</v>
      </c>
      <c r="H6986">
        <v>77.344421800000006</v>
      </c>
      <c r="I6986">
        <v>28.5498552</v>
      </c>
      <c r="J6986" t="s">
        <v>715</v>
      </c>
      <c r="K6986" t="s">
        <v>28</v>
      </c>
      <c r="L6986" t="s">
        <v>29</v>
      </c>
      <c r="M6986" t="s">
        <v>36</v>
      </c>
      <c r="N6986" t="s">
        <v>29</v>
      </c>
      <c r="O6986" t="s">
        <v>29</v>
      </c>
      <c r="P6986">
        <v>1</v>
      </c>
      <c r="Q6986">
        <v>2</v>
      </c>
      <c r="R6986">
        <v>300</v>
      </c>
      <c r="S6986" t="str">
        <f>IF(Table1[[#This Row],[Average_Cost_for_two]]&lt;500,"Low",IF(Table1[[#This Row],[Average_Cost_for_two]]&lt;=1500,"Medium","High"))</f>
        <v>Low</v>
      </c>
      <c r="T6986">
        <v>1</v>
      </c>
      <c r="U6986">
        <v>2010</v>
      </c>
      <c r="V6986">
        <v>7</v>
      </c>
      <c r="W6986">
        <v>6</v>
      </c>
      <c r="X6986">
        <f>IF(OR(Main!$U6986=0,
       Main!$V6986=0,
       Main!$W6986=0),
   "",
   DATE(Main!$U6986,
        Main!$V6986,
        Main!$W6986)
)</f>
        <v>40365</v>
      </c>
      <c r="Y6986">
        <f>Table1[[#This Row],[Average_Cost_for_two]]*VLOOKUP(Table1[[#This Row],[Currency]],currency!$A$2:$B$10,2,FALSE)</f>
        <v>3.6</v>
      </c>
      <c r="Z6986" t="str">
        <f>VLOOKUP(C6986,country!A:B,2,FALSE)</f>
        <v>India</v>
      </c>
      <c r="AA6986">
        <f t="shared" si="109"/>
        <v>3</v>
      </c>
    </row>
    <row r="6987" spans="1:27" ht="15.75" customHeight="1" x14ac:dyDescent="0.25">
      <c r="A6987">
        <v>18261811</v>
      </c>
      <c r="B6987" t="s">
        <v>14227</v>
      </c>
      <c r="C6987">
        <v>1</v>
      </c>
      <c r="D6987" t="s">
        <v>13426</v>
      </c>
      <c r="E6987" t="s">
        <v>14228</v>
      </c>
      <c r="F6987" t="s">
        <v>13533</v>
      </c>
      <c r="G6987" t="s">
        <v>13534</v>
      </c>
      <c r="H6987">
        <v>77.369363500000006</v>
      </c>
      <c r="I6987">
        <v>28.578297899999999</v>
      </c>
      <c r="J6987" t="s">
        <v>14229</v>
      </c>
      <c r="K6987" t="s">
        <v>28</v>
      </c>
      <c r="L6987" t="s">
        <v>29</v>
      </c>
      <c r="M6987" t="s">
        <v>36</v>
      </c>
      <c r="N6987" t="s">
        <v>29</v>
      </c>
      <c r="O6987" t="s">
        <v>29</v>
      </c>
      <c r="P6987">
        <v>2</v>
      </c>
      <c r="Q6987">
        <v>142</v>
      </c>
      <c r="R6987">
        <v>600</v>
      </c>
      <c r="S6987" t="str">
        <f>IF(Table1[[#This Row],[Average_Cost_for_two]]&lt;500,"Low",IF(Table1[[#This Row],[Average_Cost_for_two]]&lt;=1500,"Medium","High"))</f>
        <v>Medium</v>
      </c>
      <c r="T6987">
        <v>3.7</v>
      </c>
      <c r="U6987">
        <v>2015</v>
      </c>
      <c r="V6987">
        <v>7</v>
      </c>
      <c r="W6987">
        <v>11</v>
      </c>
      <c r="X6987">
        <f>IF(OR(Main!$U6987=0,
       Main!$V6987=0,
       Main!$W6987=0),
   "",
   DATE(Main!$U6987,
        Main!$V6987,
        Main!$W6987)
)</f>
        <v>42196</v>
      </c>
      <c r="Y6987">
        <f>Table1[[#This Row],[Average_Cost_for_two]]*VLOOKUP(Table1[[#This Row],[Currency]],currency!$A$2:$B$10,2,FALSE)</f>
        <v>7.2</v>
      </c>
      <c r="Z6987" t="str">
        <f>VLOOKUP(C6987,country!A:B,2,FALSE)</f>
        <v>India</v>
      </c>
      <c r="AA6987">
        <f t="shared" si="109"/>
        <v>3</v>
      </c>
    </row>
    <row r="6988" spans="1:27" ht="15.75" customHeight="1" x14ac:dyDescent="0.25">
      <c r="A6988">
        <v>18377891</v>
      </c>
      <c r="B6988" t="s">
        <v>14230</v>
      </c>
      <c r="C6988">
        <v>1</v>
      </c>
      <c r="D6988" t="s">
        <v>13426</v>
      </c>
      <c r="E6988" t="s">
        <v>14231</v>
      </c>
      <c r="F6988" t="s">
        <v>13533</v>
      </c>
      <c r="G6988" t="s">
        <v>13534</v>
      </c>
      <c r="H6988">
        <v>77.366492800000003</v>
      </c>
      <c r="I6988">
        <v>28.582241700000001</v>
      </c>
      <c r="J6988" t="s">
        <v>5022</v>
      </c>
      <c r="K6988" t="s">
        <v>28</v>
      </c>
      <c r="L6988" t="s">
        <v>29</v>
      </c>
      <c r="M6988" t="s">
        <v>29</v>
      </c>
      <c r="N6988" t="s">
        <v>29</v>
      </c>
      <c r="O6988" t="s">
        <v>29</v>
      </c>
      <c r="P6988">
        <v>2</v>
      </c>
      <c r="Q6988">
        <v>33</v>
      </c>
      <c r="R6988">
        <v>600</v>
      </c>
      <c r="S6988" t="str">
        <f>IF(Table1[[#This Row],[Average_Cost_for_two]]&lt;500,"Low",IF(Table1[[#This Row],[Average_Cost_for_two]]&lt;=1500,"Medium","High"))</f>
        <v>Medium</v>
      </c>
      <c r="T6988">
        <v>3.6</v>
      </c>
      <c r="U6988">
        <v>2018</v>
      </c>
      <c r="V6988">
        <v>7</v>
      </c>
      <c r="W6988">
        <v>5</v>
      </c>
      <c r="X6988">
        <f>IF(OR(Main!$U6988=0,
       Main!$V6988=0,
       Main!$W6988=0),
   "",
   DATE(Main!$U6988,
        Main!$V6988,
        Main!$W6988)
)</f>
        <v>43286</v>
      </c>
      <c r="Y6988">
        <f>Table1[[#This Row],[Average_Cost_for_two]]*VLOOKUP(Table1[[#This Row],[Currency]],currency!$A$2:$B$10,2,FALSE)</f>
        <v>7.2</v>
      </c>
      <c r="Z6988" t="str">
        <f>VLOOKUP(C6988,country!A:B,2,FALSE)</f>
        <v>India</v>
      </c>
      <c r="AA6988">
        <f t="shared" si="109"/>
        <v>3</v>
      </c>
    </row>
    <row r="6989" spans="1:27" ht="15.75" customHeight="1" x14ac:dyDescent="0.25">
      <c r="A6989">
        <v>304484</v>
      </c>
      <c r="B6989" t="s">
        <v>13317</v>
      </c>
      <c r="C6989">
        <v>1</v>
      </c>
      <c r="D6989" t="s">
        <v>13426</v>
      </c>
      <c r="E6989" t="s">
        <v>14232</v>
      </c>
      <c r="F6989" t="s">
        <v>13857</v>
      </c>
      <c r="G6989" t="s">
        <v>13858</v>
      </c>
      <c r="H6989">
        <v>77.367690999999994</v>
      </c>
      <c r="I6989">
        <v>28.5833075</v>
      </c>
      <c r="J6989" t="s">
        <v>27</v>
      </c>
      <c r="K6989" t="s">
        <v>28</v>
      </c>
      <c r="L6989" t="s">
        <v>29</v>
      </c>
      <c r="M6989" t="s">
        <v>29</v>
      </c>
      <c r="N6989" t="s">
        <v>29</v>
      </c>
      <c r="O6989" t="s">
        <v>29</v>
      </c>
      <c r="P6989">
        <v>1</v>
      </c>
      <c r="Q6989">
        <v>11</v>
      </c>
      <c r="R6989">
        <v>150</v>
      </c>
      <c r="S6989" t="str">
        <f>IF(Table1[[#This Row],[Average_Cost_for_two]]&lt;500,"Low",IF(Table1[[#This Row],[Average_Cost_for_two]]&lt;=1500,"Medium","High"))</f>
        <v>Low</v>
      </c>
      <c r="T6989">
        <v>2.9</v>
      </c>
      <c r="U6989">
        <v>2012</v>
      </c>
      <c r="V6989">
        <v>7</v>
      </c>
      <c r="W6989">
        <v>21</v>
      </c>
      <c r="X6989">
        <f>IF(OR(Main!$U6989=0,
       Main!$V6989=0,
       Main!$W6989=0),
   "",
   DATE(Main!$U6989,
        Main!$V6989,
        Main!$W6989)
)</f>
        <v>41111</v>
      </c>
      <c r="Y6989">
        <f>Table1[[#This Row],[Average_Cost_for_two]]*VLOOKUP(Table1[[#This Row],[Currency]],currency!$A$2:$B$10,2,FALSE)</f>
        <v>1.8</v>
      </c>
      <c r="Z6989" t="str">
        <f>VLOOKUP(C6989,country!A:B,2,FALSE)</f>
        <v>India</v>
      </c>
      <c r="AA6989">
        <f t="shared" si="109"/>
        <v>3</v>
      </c>
    </row>
    <row r="6990" spans="1:27" ht="15.75" customHeight="1" x14ac:dyDescent="0.25">
      <c r="A6990">
        <v>18368602</v>
      </c>
      <c r="B6990" t="s">
        <v>14233</v>
      </c>
      <c r="C6990">
        <v>1</v>
      </c>
      <c r="D6990" t="s">
        <v>13426</v>
      </c>
      <c r="E6990" t="s">
        <v>14234</v>
      </c>
      <c r="F6990" t="s">
        <v>13857</v>
      </c>
      <c r="G6990" t="s">
        <v>13858</v>
      </c>
      <c r="H6990">
        <v>77.365524399999998</v>
      </c>
      <c r="I6990">
        <v>28.587973900000001</v>
      </c>
      <c r="J6990" t="s">
        <v>27</v>
      </c>
      <c r="K6990" t="s">
        <v>28</v>
      </c>
      <c r="L6990" t="s">
        <v>29</v>
      </c>
      <c r="M6990" t="s">
        <v>29</v>
      </c>
      <c r="N6990" t="s">
        <v>29</v>
      </c>
      <c r="O6990" t="s">
        <v>29</v>
      </c>
      <c r="P6990">
        <v>1</v>
      </c>
      <c r="Q6990">
        <v>2</v>
      </c>
      <c r="R6990">
        <v>300</v>
      </c>
      <c r="S6990" t="str">
        <f>IF(Table1[[#This Row],[Average_Cost_for_two]]&lt;500,"Low",IF(Table1[[#This Row],[Average_Cost_for_two]]&lt;=1500,"Medium","High"))</f>
        <v>Low</v>
      </c>
      <c r="T6990">
        <v>1</v>
      </c>
      <c r="U6990">
        <v>2012</v>
      </c>
      <c r="V6990">
        <v>7</v>
      </c>
      <c r="W6990">
        <v>25</v>
      </c>
      <c r="X6990">
        <f>IF(OR(Main!$U6990=0,
       Main!$V6990=0,
       Main!$W6990=0),
   "",
   DATE(Main!$U6990,
        Main!$V6990,
        Main!$W6990)
)</f>
        <v>41115</v>
      </c>
      <c r="Y6990">
        <f>Table1[[#This Row],[Average_Cost_for_two]]*VLOOKUP(Table1[[#This Row],[Currency]],currency!$A$2:$B$10,2,FALSE)</f>
        <v>3.6</v>
      </c>
      <c r="Z6990" t="str">
        <f>VLOOKUP(C6990,country!A:B,2,FALSE)</f>
        <v>India</v>
      </c>
      <c r="AA6990">
        <f t="shared" si="109"/>
        <v>3</v>
      </c>
    </row>
    <row r="6991" spans="1:27" ht="15.75" customHeight="1" x14ac:dyDescent="0.25">
      <c r="A6991">
        <v>3753</v>
      </c>
      <c r="B6991" t="s">
        <v>14235</v>
      </c>
      <c r="C6991">
        <v>1</v>
      </c>
      <c r="D6991" t="s">
        <v>13426</v>
      </c>
      <c r="E6991" t="s">
        <v>14236</v>
      </c>
      <c r="F6991" t="s">
        <v>13537</v>
      </c>
      <c r="G6991" t="s">
        <v>13538</v>
      </c>
      <c r="H6991">
        <v>77.371606200000002</v>
      </c>
      <c r="I6991">
        <v>28.6142808</v>
      </c>
      <c r="J6991" t="s">
        <v>503</v>
      </c>
      <c r="K6991" t="s">
        <v>28</v>
      </c>
      <c r="L6991" t="s">
        <v>29</v>
      </c>
      <c r="M6991" t="s">
        <v>36</v>
      </c>
      <c r="N6991" t="s">
        <v>29</v>
      </c>
      <c r="O6991" t="s">
        <v>29</v>
      </c>
      <c r="P6991">
        <v>3</v>
      </c>
      <c r="Q6991">
        <v>56</v>
      </c>
      <c r="R6991">
        <v>1500</v>
      </c>
      <c r="S6991" t="str">
        <f>IF(Table1[[#This Row],[Average_Cost_for_two]]&lt;500,"Low",IF(Table1[[#This Row],[Average_Cost_for_two]]&lt;=1500,"Medium","High"))</f>
        <v>Medium</v>
      </c>
      <c r="T6991">
        <v>3.1</v>
      </c>
      <c r="U6991">
        <v>2013</v>
      </c>
      <c r="V6991">
        <v>7</v>
      </c>
      <c r="W6991">
        <v>12</v>
      </c>
      <c r="X6991">
        <f>IF(OR(Main!$U6991=0,
       Main!$V6991=0,
       Main!$W6991=0),
   "",
   DATE(Main!$U6991,
        Main!$V6991,
        Main!$W6991)
)</f>
        <v>41467</v>
      </c>
      <c r="Y6991">
        <f>Table1[[#This Row],[Average_Cost_for_two]]*VLOOKUP(Table1[[#This Row],[Currency]],currency!$A$2:$B$10,2,FALSE)</f>
        <v>18</v>
      </c>
      <c r="Z6991" t="str">
        <f>VLOOKUP(C6991,country!A:B,2,FALSE)</f>
        <v>India</v>
      </c>
      <c r="AA6991">
        <f t="shared" si="109"/>
        <v>3</v>
      </c>
    </row>
    <row r="6992" spans="1:27" ht="15.75" customHeight="1" x14ac:dyDescent="0.25">
      <c r="A6992">
        <v>313250</v>
      </c>
      <c r="B6992" t="s">
        <v>14129</v>
      </c>
      <c r="C6992">
        <v>1</v>
      </c>
      <c r="D6992" t="s">
        <v>13426</v>
      </c>
      <c r="E6992" t="s">
        <v>14237</v>
      </c>
      <c r="F6992" t="s">
        <v>13537</v>
      </c>
      <c r="G6992" t="s">
        <v>13538</v>
      </c>
      <c r="H6992">
        <v>77.370029950000003</v>
      </c>
      <c r="I6992">
        <v>28.623921710000001</v>
      </c>
      <c r="J6992" t="s">
        <v>556</v>
      </c>
      <c r="K6992" t="s">
        <v>28</v>
      </c>
      <c r="L6992" t="s">
        <v>29</v>
      </c>
      <c r="M6992" t="s">
        <v>29</v>
      </c>
      <c r="N6992" t="s">
        <v>29</v>
      </c>
      <c r="O6992" t="s">
        <v>29</v>
      </c>
      <c r="P6992">
        <v>2</v>
      </c>
      <c r="Q6992">
        <v>50</v>
      </c>
      <c r="R6992">
        <v>650</v>
      </c>
      <c r="S6992" t="str">
        <f>IF(Table1[[#This Row],[Average_Cost_for_two]]&lt;500,"Low",IF(Table1[[#This Row],[Average_Cost_for_two]]&lt;=1500,"Medium","High"))</f>
        <v>Medium</v>
      </c>
      <c r="T6992">
        <v>3.3</v>
      </c>
      <c r="U6992">
        <v>2018</v>
      </c>
      <c r="V6992">
        <v>7</v>
      </c>
      <c r="W6992">
        <v>2</v>
      </c>
      <c r="X6992">
        <f>IF(OR(Main!$U6992=0,
       Main!$V6992=0,
       Main!$W6992=0),
   "",
   DATE(Main!$U6992,
        Main!$V6992,
        Main!$W6992)
)</f>
        <v>43283</v>
      </c>
      <c r="Y6992">
        <f>Table1[[#This Row],[Average_Cost_for_two]]*VLOOKUP(Table1[[#This Row],[Currency]],currency!$A$2:$B$10,2,FALSE)</f>
        <v>7.8</v>
      </c>
      <c r="Z6992" t="str">
        <f>VLOOKUP(C6992,country!A:B,2,FALSE)</f>
        <v>India</v>
      </c>
      <c r="AA6992">
        <f t="shared" si="109"/>
        <v>3</v>
      </c>
    </row>
    <row r="6993" spans="1:27" ht="15.75" customHeight="1" x14ac:dyDescent="0.25">
      <c r="A6993">
        <v>303996</v>
      </c>
      <c r="B6993" t="s">
        <v>14238</v>
      </c>
      <c r="C6993">
        <v>1</v>
      </c>
      <c r="D6993" t="s">
        <v>13426</v>
      </c>
      <c r="E6993" t="s">
        <v>14239</v>
      </c>
      <c r="F6993" t="s">
        <v>13537</v>
      </c>
      <c r="G6993" t="s">
        <v>13538</v>
      </c>
      <c r="H6993">
        <v>77.368403400000005</v>
      </c>
      <c r="I6993">
        <v>28.613167000000001</v>
      </c>
      <c r="J6993" t="s">
        <v>615</v>
      </c>
      <c r="K6993" t="s">
        <v>28</v>
      </c>
      <c r="L6993" t="s">
        <v>36</v>
      </c>
      <c r="M6993" t="s">
        <v>29</v>
      </c>
      <c r="N6993" t="s">
        <v>29</v>
      </c>
      <c r="O6993" t="s">
        <v>29</v>
      </c>
      <c r="P6993">
        <v>2</v>
      </c>
      <c r="Q6993">
        <v>13</v>
      </c>
      <c r="R6993">
        <v>900</v>
      </c>
      <c r="S6993" t="str">
        <f>IF(Table1[[#This Row],[Average_Cost_for_two]]&lt;500,"Low",IF(Table1[[#This Row],[Average_Cost_for_two]]&lt;=1500,"Medium","High"))</f>
        <v>Medium</v>
      </c>
      <c r="T6993">
        <v>2.8</v>
      </c>
      <c r="U6993">
        <v>2012</v>
      </c>
      <c r="V6993">
        <v>7</v>
      </c>
      <c r="W6993">
        <v>15</v>
      </c>
      <c r="X6993">
        <f>IF(OR(Main!$U6993=0,
       Main!$V6993=0,
       Main!$W6993=0),
   "",
   DATE(Main!$U6993,
        Main!$V6993,
        Main!$W6993)
)</f>
        <v>41105</v>
      </c>
      <c r="Y6993">
        <f>Table1[[#This Row],[Average_Cost_for_two]]*VLOOKUP(Table1[[#This Row],[Currency]],currency!$A$2:$B$10,2,FALSE)</f>
        <v>10.8</v>
      </c>
      <c r="Z6993" t="str">
        <f>VLOOKUP(C6993,country!A:B,2,FALSE)</f>
        <v>India</v>
      </c>
      <c r="AA6993">
        <f t="shared" si="109"/>
        <v>3</v>
      </c>
    </row>
    <row r="6994" spans="1:27" ht="15.75" customHeight="1" x14ac:dyDescent="0.25">
      <c r="A6994">
        <v>18281813</v>
      </c>
      <c r="B6994" t="s">
        <v>14240</v>
      </c>
      <c r="C6994">
        <v>1</v>
      </c>
      <c r="D6994" t="s">
        <v>13426</v>
      </c>
      <c r="E6994" t="s">
        <v>14241</v>
      </c>
      <c r="F6994" t="s">
        <v>13537</v>
      </c>
      <c r="G6994" t="s">
        <v>13538</v>
      </c>
      <c r="H6994">
        <v>77.209524979999998</v>
      </c>
      <c r="I6994">
        <v>28.625657159999999</v>
      </c>
      <c r="J6994" t="s">
        <v>503</v>
      </c>
      <c r="K6994" t="s">
        <v>28</v>
      </c>
      <c r="L6994" t="s">
        <v>29</v>
      </c>
      <c r="M6994" t="s">
        <v>29</v>
      </c>
      <c r="N6994" t="s">
        <v>29</v>
      </c>
      <c r="O6994" t="s">
        <v>29</v>
      </c>
      <c r="P6994">
        <v>2</v>
      </c>
      <c r="Q6994">
        <v>2</v>
      </c>
      <c r="R6994">
        <v>550</v>
      </c>
      <c r="S6994" t="str">
        <f>IF(Table1[[#This Row],[Average_Cost_for_two]]&lt;500,"Low",IF(Table1[[#This Row],[Average_Cost_for_two]]&lt;=1500,"Medium","High"))</f>
        <v>Medium</v>
      </c>
      <c r="T6994">
        <v>1</v>
      </c>
      <c r="U6994">
        <v>2011</v>
      </c>
      <c r="V6994">
        <v>7</v>
      </c>
      <c r="W6994">
        <v>24</v>
      </c>
      <c r="X6994">
        <f>IF(OR(Main!$U6994=0,
       Main!$V6994=0,
       Main!$W6994=0),
   "",
   DATE(Main!$U6994,
        Main!$V6994,
        Main!$W6994)
)</f>
        <v>40748</v>
      </c>
      <c r="Y6994">
        <f>Table1[[#This Row],[Average_Cost_for_two]]*VLOOKUP(Table1[[#This Row],[Currency]],currency!$A$2:$B$10,2,FALSE)</f>
        <v>6.6000000000000005</v>
      </c>
      <c r="Z6994" t="str">
        <f>VLOOKUP(C6994,country!A:B,2,FALSE)</f>
        <v>India</v>
      </c>
      <c r="AA6994">
        <f t="shared" si="109"/>
        <v>3</v>
      </c>
    </row>
    <row r="6995" spans="1:27" ht="15.75" customHeight="1" x14ac:dyDescent="0.25">
      <c r="A6995">
        <v>18382349</v>
      </c>
      <c r="B6995" t="s">
        <v>14242</v>
      </c>
      <c r="C6995">
        <v>1</v>
      </c>
      <c r="D6995" t="s">
        <v>13426</v>
      </c>
      <c r="E6995" t="s">
        <v>14243</v>
      </c>
      <c r="F6995" t="s">
        <v>13537</v>
      </c>
      <c r="G6995" t="s">
        <v>13538</v>
      </c>
      <c r="H6995">
        <v>77.363482399999995</v>
      </c>
      <c r="I6995">
        <v>28.613169599999999</v>
      </c>
      <c r="J6995" t="s">
        <v>480</v>
      </c>
      <c r="K6995" t="s">
        <v>28</v>
      </c>
      <c r="L6995" t="s">
        <v>29</v>
      </c>
      <c r="M6995" t="s">
        <v>29</v>
      </c>
      <c r="N6995" t="s">
        <v>29</v>
      </c>
      <c r="O6995" t="s">
        <v>29</v>
      </c>
      <c r="P6995">
        <v>1</v>
      </c>
      <c r="Q6995">
        <v>2</v>
      </c>
      <c r="R6995">
        <v>300</v>
      </c>
      <c r="S6995" t="str">
        <f>IF(Table1[[#This Row],[Average_Cost_for_two]]&lt;500,"Low",IF(Table1[[#This Row],[Average_Cost_for_two]]&lt;=1500,"Medium","High"))</f>
        <v>Low</v>
      </c>
      <c r="T6995">
        <v>1</v>
      </c>
      <c r="U6995">
        <v>2017</v>
      </c>
      <c r="V6995">
        <v>7</v>
      </c>
      <c r="W6995">
        <v>17</v>
      </c>
      <c r="X6995">
        <f>IF(OR(Main!$U6995=0,
       Main!$V6995=0,
       Main!$W6995=0),
   "",
   DATE(Main!$U6995,
        Main!$V6995,
        Main!$W6995)
)</f>
        <v>42933</v>
      </c>
      <c r="Y6995">
        <f>Table1[[#This Row],[Average_Cost_for_two]]*VLOOKUP(Table1[[#This Row],[Currency]],currency!$A$2:$B$10,2,FALSE)</f>
        <v>3.6</v>
      </c>
      <c r="Z6995" t="str">
        <f>VLOOKUP(C6995,country!A:B,2,FALSE)</f>
        <v>India</v>
      </c>
      <c r="AA6995">
        <f t="shared" si="109"/>
        <v>3</v>
      </c>
    </row>
    <row r="6996" spans="1:27" ht="15.75" customHeight="1" x14ac:dyDescent="0.25">
      <c r="A6996">
        <v>9724</v>
      </c>
      <c r="B6996" t="s">
        <v>14111</v>
      </c>
      <c r="C6996">
        <v>1</v>
      </c>
      <c r="D6996" t="s">
        <v>13426</v>
      </c>
      <c r="E6996" t="s">
        <v>14244</v>
      </c>
      <c r="F6996" t="s">
        <v>13458</v>
      </c>
      <c r="G6996" t="s">
        <v>13459</v>
      </c>
      <c r="H6996">
        <v>77.382549999999995</v>
      </c>
      <c r="I6996">
        <v>28.520079899999999</v>
      </c>
      <c r="J6996" t="s">
        <v>503</v>
      </c>
      <c r="K6996" t="s">
        <v>28</v>
      </c>
      <c r="L6996" t="s">
        <v>36</v>
      </c>
      <c r="M6996" t="s">
        <v>36</v>
      </c>
      <c r="N6996" t="s">
        <v>29</v>
      </c>
      <c r="O6996" t="s">
        <v>29</v>
      </c>
      <c r="P6996">
        <v>2</v>
      </c>
      <c r="Q6996">
        <v>45</v>
      </c>
      <c r="R6996">
        <v>800</v>
      </c>
      <c r="S6996" t="str">
        <f>IF(Table1[[#This Row],[Average_Cost_for_two]]&lt;500,"Low",IF(Table1[[#This Row],[Average_Cost_for_two]]&lt;=1500,"Medium","High"))</f>
        <v>Medium</v>
      </c>
      <c r="T6996">
        <v>3.1</v>
      </c>
      <c r="U6996">
        <v>2013</v>
      </c>
      <c r="V6996">
        <v>7</v>
      </c>
      <c r="W6996">
        <v>27</v>
      </c>
      <c r="X6996">
        <f>IF(OR(Main!$U6996=0,
       Main!$V6996=0,
       Main!$W6996=0),
   "",
   DATE(Main!$U6996,
        Main!$V6996,
        Main!$W6996)
)</f>
        <v>41482</v>
      </c>
      <c r="Y6996">
        <f>Table1[[#This Row],[Average_Cost_for_two]]*VLOOKUP(Table1[[#This Row],[Currency]],currency!$A$2:$B$10,2,FALSE)</f>
        <v>9.6</v>
      </c>
      <c r="Z6996" t="str">
        <f>VLOOKUP(C6996,country!A:B,2,FALSE)</f>
        <v>India</v>
      </c>
      <c r="AA6996">
        <f t="shared" si="109"/>
        <v>3</v>
      </c>
    </row>
    <row r="6997" spans="1:27" ht="15.75" customHeight="1" x14ac:dyDescent="0.25">
      <c r="A6997">
        <v>390</v>
      </c>
      <c r="B6997" t="s">
        <v>4326</v>
      </c>
      <c r="C6997">
        <v>1</v>
      </c>
      <c r="D6997" t="s">
        <v>13426</v>
      </c>
      <c r="E6997" t="s">
        <v>14245</v>
      </c>
      <c r="F6997" t="s">
        <v>13593</v>
      </c>
      <c r="G6997" t="s">
        <v>13592</v>
      </c>
      <c r="H6997">
        <v>77.341313099999994</v>
      </c>
      <c r="I6997">
        <v>28.5864102</v>
      </c>
      <c r="J6997" t="s">
        <v>633</v>
      </c>
      <c r="K6997" t="s">
        <v>28</v>
      </c>
      <c r="L6997" t="s">
        <v>29</v>
      </c>
      <c r="M6997" t="s">
        <v>29</v>
      </c>
      <c r="N6997" t="s">
        <v>29</v>
      </c>
      <c r="O6997" t="s">
        <v>29</v>
      </c>
      <c r="P6997">
        <v>3</v>
      </c>
      <c r="Q6997">
        <v>144</v>
      </c>
      <c r="R6997">
        <v>1000</v>
      </c>
      <c r="S6997" t="str">
        <f>IF(Table1[[#This Row],[Average_Cost_for_two]]&lt;500,"Low",IF(Table1[[#This Row],[Average_Cost_for_two]]&lt;=1500,"Medium","High"))</f>
        <v>Medium</v>
      </c>
      <c r="T6997">
        <v>3.4</v>
      </c>
      <c r="U6997">
        <v>2018</v>
      </c>
      <c r="V6997">
        <v>7</v>
      </c>
      <c r="W6997">
        <v>26</v>
      </c>
      <c r="X6997">
        <f>IF(OR(Main!$U6997=0,
       Main!$V6997=0,
       Main!$W6997=0),
   "",
   DATE(Main!$U6997,
        Main!$V6997,
        Main!$W6997)
)</f>
        <v>43307</v>
      </c>
      <c r="Y6997">
        <f>Table1[[#This Row],[Average_Cost_for_two]]*VLOOKUP(Table1[[#This Row],[Currency]],currency!$A$2:$B$10,2,FALSE)</f>
        <v>12</v>
      </c>
      <c r="Z6997" t="str">
        <f>VLOOKUP(C6997,country!A:B,2,FALSE)</f>
        <v>India</v>
      </c>
      <c r="AA6997">
        <f t="shared" si="109"/>
        <v>3</v>
      </c>
    </row>
    <row r="6998" spans="1:27" ht="15.75" customHeight="1" x14ac:dyDescent="0.25">
      <c r="A6998">
        <v>2480</v>
      </c>
      <c r="B6998" t="s">
        <v>14246</v>
      </c>
      <c r="C6998">
        <v>1</v>
      </c>
      <c r="D6998" t="s">
        <v>13426</v>
      </c>
      <c r="E6998" t="s">
        <v>14247</v>
      </c>
      <c r="F6998" t="s">
        <v>13881</v>
      </c>
      <c r="G6998" t="s">
        <v>13882</v>
      </c>
      <c r="H6998">
        <v>77.364833200000007</v>
      </c>
      <c r="I6998">
        <v>28.597102700000001</v>
      </c>
      <c r="J6998" t="s">
        <v>14248</v>
      </c>
      <c r="K6998" t="s">
        <v>28</v>
      </c>
      <c r="L6998" t="s">
        <v>29</v>
      </c>
      <c r="M6998" t="s">
        <v>29</v>
      </c>
      <c r="N6998" t="s">
        <v>29</v>
      </c>
      <c r="O6998" t="s">
        <v>29</v>
      </c>
      <c r="P6998">
        <v>1</v>
      </c>
      <c r="Q6998">
        <v>10</v>
      </c>
      <c r="R6998">
        <v>200</v>
      </c>
      <c r="S6998" t="str">
        <f>IF(Table1[[#This Row],[Average_Cost_for_two]]&lt;500,"Low",IF(Table1[[#This Row],[Average_Cost_for_two]]&lt;=1500,"Medium","High"))</f>
        <v>Low</v>
      </c>
      <c r="T6998">
        <v>3</v>
      </c>
      <c r="U6998">
        <v>2011</v>
      </c>
      <c r="V6998">
        <v>7</v>
      </c>
      <c r="W6998">
        <v>8</v>
      </c>
      <c r="X6998">
        <f>IF(OR(Main!$U6998=0,
       Main!$V6998=0,
       Main!$W6998=0),
   "",
   DATE(Main!$U6998,
        Main!$V6998,
        Main!$W6998)
)</f>
        <v>40732</v>
      </c>
      <c r="Y6998">
        <f>Table1[[#This Row],[Average_Cost_for_two]]*VLOOKUP(Table1[[#This Row],[Currency]],currency!$A$2:$B$10,2,FALSE)</f>
        <v>2.4</v>
      </c>
      <c r="Z6998" t="str">
        <f>VLOOKUP(C6998,country!A:B,2,FALSE)</f>
        <v>India</v>
      </c>
      <c r="AA6998">
        <f t="shared" si="109"/>
        <v>3</v>
      </c>
    </row>
    <row r="6999" spans="1:27" ht="15.75" customHeight="1" x14ac:dyDescent="0.25">
      <c r="A6999">
        <v>393</v>
      </c>
      <c r="B6999" t="s">
        <v>4326</v>
      </c>
      <c r="C6999">
        <v>1</v>
      </c>
      <c r="D6999" t="s">
        <v>13426</v>
      </c>
      <c r="E6999" t="s">
        <v>14249</v>
      </c>
      <c r="F6999" t="s">
        <v>13881</v>
      </c>
      <c r="G6999" t="s">
        <v>13882</v>
      </c>
      <c r="H6999">
        <v>77.364840540000003</v>
      </c>
      <c r="I6999">
        <v>28.5973425</v>
      </c>
      <c r="J6999" t="s">
        <v>633</v>
      </c>
      <c r="K6999" t="s">
        <v>28</v>
      </c>
      <c r="L6999" t="s">
        <v>29</v>
      </c>
      <c r="M6999" t="s">
        <v>36</v>
      </c>
      <c r="N6999" t="s">
        <v>29</v>
      </c>
      <c r="O6999" t="s">
        <v>29</v>
      </c>
      <c r="P6999">
        <v>3</v>
      </c>
      <c r="Q6999">
        <v>113</v>
      </c>
      <c r="R6999">
        <v>1000</v>
      </c>
      <c r="S6999" t="str">
        <f>IF(Table1[[#This Row],[Average_Cost_for_two]]&lt;500,"Low",IF(Table1[[#This Row],[Average_Cost_for_two]]&lt;=1500,"Medium","High"))</f>
        <v>Medium</v>
      </c>
      <c r="T6999">
        <v>3.3</v>
      </c>
      <c r="U6999">
        <v>2011</v>
      </c>
      <c r="V6999">
        <v>7</v>
      </c>
      <c r="W6999">
        <v>25</v>
      </c>
      <c r="X6999">
        <f>IF(OR(Main!$U6999=0,
       Main!$V6999=0,
       Main!$W6999=0),
   "",
   DATE(Main!$U6999,
        Main!$V6999,
        Main!$W6999)
)</f>
        <v>40749</v>
      </c>
      <c r="Y6999">
        <f>Table1[[#This Row],[Average_Cost_for_two]]*VLOOKUP(Table1[[#This Row],[Currency]],currency!$A$2:$B$10,2,FALSE)</f>
        <v>12</v>
      </c>
      <c r="Z6999" t="str">
        <f>VLOOKUP(C6999,country!A:B,2,FALSE)</f>
        <v>India</v>
      </c>
      <c r="AA6999">
        <f t="shared" si="109"/>
        <v>3</v>
      </c>
    </row>
    <row r="7000" spans="1:27" ht="15.75" customHeight="1" x14ac:dyDescent="0.25">
      <c r="A7000">
        <v>2025</v>
      </c>
      <c r="B7000" t="s">
        <v>4462</v>
      </c>
      <c r="C7000">
        <v>1</v>
      </c>
      <c r="D7000" t="s">
        <v>13426</v>
      </c>
      <c r="E7000" t="s">
        <v>14250</v>
      </c>
      <c r="F7000" t="s">
        <v>13552</v>
      </c>
      <c r="G7000" t="s">
        <v>13553</v>
      </c>
      <c r="H7000">
        <v>77.325445000000002</v>
      </c>
      <c r="I7000">
        <v>28.567039699999999</v>
      </c>
      <c r="J7000" t="s">
        <v>477</v>
      </c>
      <c r="K7000" t="s">
        <v>28</v>
      </c>
      <c r="L7000" t="s">
        <v>36</v>
      </c>
      <c r="M7000" t="s">
        <v>36</v>
      </c>
      <c r="N7000" t="s">
        <v>29</v>
      </c>
      <c r="O7000" t="s">
        <v>29</v>
      </c>
      <c r="P7000">
        <v>3</v>
      </c>
      <c r="Q7000">
        <v>108</v>
      </c>
      <c r="R7000">
        <v>1200</v>
      </c>
      <c r="S7000" t="str">
        <f>IF(Table1[[#This Row],[Average_Cost_for_two]]&lt;500,"Low",IF(Table1[[#This Row],[Average_Cost_for_two]]&lt;=1500,"Medium","High"))</f>
        <v>Medium</v>
      </c>
      <c r="T7000">
        <v>2</v>
      </c>
      <c r="U7000">
        <v>2010</v>
      </c>
      <c r="V7000">
        <v>7</v>
      </c>
      <c r="W7000">
        <v>20</v>
      </c>
      <c r="X7000">
        <f>IF(OR(Main!$U7000=0,
       Main!$V7000=0,
       Main!$W7000=0),
   "",
   DATE(Main!$U7000,
        Main!$V7000,
        Main!$W7000)
)</f>
        <v>40379</v>
      </c>
      <c r="Y7000">
        <f>Table1[[#This Row],[Average_Cost_for_two]]*VLOOKUP(Table1[[#This Row],[Currency]],currency!$A$2:$B$10,2,FALSE)</f>
        <v>14.4</v>
      </c>
      <c r="Z7000" t="str">
        <f>VLOOKUP(C7000,country!A:B,2,FALSE)</f>
        <v>India</v>
      </c>
      <c r="AA7000">
        <f t="shared" si="109"/>
        <v>3</v>
      </c>
    </row>
    <row r="7001" spans="1:27" ht="15.75" customHeight="1" x14ac:dyDescent="0.25">
      <c r="A7001">
        <v>18317476</v>
      </c>
      <c r="B7001" t="s">
        <v>14251</v>
      </c>
      <c r="C7001">
        <v>1</v>
      </c>
      <c r="D7001" t="s">
        <v>23</v>
      </c>
      <c r="E7001" t="s">
        <v>541</v>
      </c>
      <c r="F7001" t="s">
        <v>542</v>
      </c>
      <c r="G7001" t="s">
        <v>543</v>
      </c>
      <c r="H7001">
        <v>77.243119699999994</v>
      </c>
      <c r="I7001">
        <v>28.6463374</v>
      </c>
      <c r="J7001" t="s">
        <v>624</v>
      </c>
      <c r="K7001" t="s">
        <v>28</v>
      </c>
      <c r="L7001" t="s">
        <v>36</v>
      </c>
      <c r="M7001" t="s">
        <v>29</v>
      </c>
      <c r="N7001" t="s">
        <v>29</v>
      </c>
      <c r="O7001" t="s">
        <v>29</v>
      </c>
      <c r="P7001">
        <v>4</v>
      </c>
      <c r="Q7001">
        <v>1</v>
      </c>
      <c r="R7001">
        <v>2000</v>
      </c>
      <c r="S7001" t="str">
        <f>IF(Table1[[#This Row],[Average_Cost_for_two]]&lt;500,"Low",IF(Table1[[#This Row],[Average_Cost_for_two]]&lt;=1500,"Medium","High"))</f>
        <v>High</v>
      </c>
      <c r="T7001">
        <v>1</v>
      </c>
      <c r="U7001">
        <v>2010</v>
      </c>
      <c r="V7001">
        <v>1</v>
      </c>
      <c r="W7001">
        <v>27</v>
      </c>
      <c r="X7001">
        <f>IF(OR(Main!$U7001=0,
       Main!$V7001=0,
       Main!$W7001=0),
   "",
   DATE(Main!$U7001,
        Main!$V7001,
        Main!$W7001)
)</f>
        <v>40205</v>
      </c>
      <c r="Y7001">
        <f>Table1[[#This Row],[Average_Cost_for_two]]*VLOOKUP(Table1[[#This Row],[Currency]],currency!$A$2:$B$10,2,FALSE)</f>
        <v>24</v>
      </c>
      <c r="Z7001" t="str">
        <f>VLOOKUP(C7001,country!A:B,2,FALSE)</f>
        <v>India</v>
      </c>
      <c r="AA7001">
        <f t="shared" si="109"/>
        <v>1</v>
      </c>
    </row>
    <row r="7002" spans="1:27" ht="15.75" customHeight="1" x14ac:dyDescent="0.25">
      <c r="A7002">
        <v>18265411</v>
      </c>
      <c r="B7002" t="s">
        <v>1049</v>
      </c>
      <c r="C7002">
        <v>1</v>
      </c>
      <c r="D7002" t="s">
        <v>13426</v>
      </c>
      <c r="E7002" t="s">
        <v>14252</v>
      </c>
      <c r="F7002" t="s">
        <v>14031</v>
      </c>
      <c r="G7002" t="s">
        <v>14032</v>
      </c>
      <c r="H7002">
        <v>77.321090100000006</v>
      </c>
      <c r="I7002">
        <v>28.567379500000001</v>
      </c>
      <c r="J7002" t="s">
        <v>958</v>
      </c>
      <c r="K7002" t="s">
        <v>28</v>
      </c>
      <c r="L7002" t="s">
        <v>29</v>
      </c>
      <c r="M7002" t="s">
        <v>29</v>
      </c>
      <c r="N7002" t="s">
        <v>29</v>
      </c>
      <c r="O7002" t="s">
        <v>29</v>
      </c>
      <c r="P7002">
        <v>1</v>
      </c>
      <c r="Q7002">
        <v>212</v>
      </c>
      <c r="R7002">
        <v>350</v>
      </c>
      <c r="S7002" t="str">
        <f>IF(Table1[[#This Row],[Average_Cost_for_two]]&lt;500,"Low",IF(Table1[[#This Row],[Average_Cost_for_two]]&lt;=1500,"Medium","High"))</f>
        <v>Low</v>
      </c>
      <c r="T7002">
        <v>2.7</v>
      </c>
      <c r="U7002">
        <v>2010</v>
      </c>
      <c r="V7002">
        <v>6</v>
      </c>
      <c r="W7002">
        <v>9</v>
      </c>
      <c r="X7002">
        <f>IF(OR(Main!$U7002=0,
       Main!$V7002=0,
       Main!$W7002=0),
   "",
   DATE(Main!$U7002,
        Main!$V7002,
        Main!$W7002)
)</f>
        <v>40338</v>
      </c>
      <c r="Y7002">
        <f>Table1[[#This Row],[Average_Cost_for_two]]*VLOOKUP(Table1[[#This Row],[Currency]],currency!$A$2:$B$10,2,FALSE)</f>
        <v>4.2</v>
      </c>
      <c r="Z7002" t="str">
        <f>VLOOKUP(C7002,country!A:B,2,FALSE)</f>
        <v>India</v>
      </c>
      <c r="AA7002">
        <f t="shared" si="109"/>
        <v>2</v>
      </c>
    </row>
    <row r="7003" spans="1:27" ht="15.75" customHeight="1" x14ac:dyDescent="0.25">
      <c r="A7003">
        <v>18268925</v>
      </c>
      <c r="B7003" t="s">
        <v>2094</v>
      </c>
      <c r="C7003">
        <v>1</v>
      </c>
      <c r="D7003" t="s">
        <v>13426</v>
      </c>
      <c r="E7003" t="s">
        <v>14253</v>
      </c>
      <c r="F7003" t="s">
        <v>14031</v>
      </c>
      <c r="G7003" t="s">
        <v>14032</v>
      </c>
      <c r="H7003">
        <v>77.320944179999998</v>
      </c>
      <c r="I7003">
        <v>28.567026420000001</v>
      </c>
      <c r="J7003" t="s">
        <v>611</v>
      </c>
      <c r="K7003" t="s">
        <v>28</v>
      </c>
      <c r="L7003" t="s">
        <v>29</v>
      </c>
      <c r="M7003" t="s">
        <v>36</v>
      </c>
      <c r="N7003" t="s">
        <v>29</v>
      </c>
      <c r="O7003" t="s">
        <v>29</v>
      </c>
      <c r="P7003">
        <v>2</v>
      </c>
      <c r="Q7003">
        <v>214</v>
      </c>
      <c r="R7003">
        <v>900</v>
      </c>
      <c r="S7003" t="str">
        <f>IF(Table1[[#This Row],[Average_Cost_for_two]]&lt;500,"Low",IF(Table1[[#This Row],[Average_Cost_for_two]]&lt;=1500,"Medium","High"))</f>
        <v>Medium</v>
      </c>
      <c r="T7003">
        <v>3.7</v>
      </c>
      <c r="U7003">
        <v>2017</v>
      </c>
      <c r="V7003">
        <v>6</v>
      </c>
      <c r="W7003">
        <v>12</v>
      </c>
      <c r="X7003">
        <f>IF(OR(Main!$U7003=0,
       Main!$V7003=0,
       Main!$W7003=0),
   "",
   DATE(Main!$U7003,
        Main!$V7003,
        Main!$W7003)
)</f>
        <v>42898</v>
      </c>
      <c r="Y7003">
        <f>Table1[[#This Row],[Average_Cost_for_two]]*VLOOKUP(Table1[[#This Row],[Currency]],currency!$A$2:$B$10,2,FALSE)</f>
        <v>10.8</v>
      </c>
      <c r="Z7003" t="str">
        <f>VLOOKUP(C7003,country!A:B,2,FALSE)</f>
        <v>India</v>
      </c>
      <c r="AA7003">
        <f t="shared" si="109"/>
        <v>2</v>
      </c>
    </row>
    <row r="7004" spans="1:27" ht="15.75" customHeight="1" x14ac:dyDescent="0.25">
      <c r="A7004">
        <v>3155</v>
      </c>
      <c r="B7004" t="s">
        <v>14254</v>
      </c>
      <c r="C7004">
        <v>1</v>
      </c>
      <c r="D7004" t="s">
        <v>13426</v>
      </c>
      <c r="E7004" t="s">
        <v>14255</v>
      </c>
      <c r="F7004" t="s">
        <v>14179</v>
      </c>
      <c r="G7004" t="s">
        <v>14180</v>
      </c>
      <c r="H7004">
        <v>77.3352723</v>
      </c>
      <c r="I7004">
        <v>28.5674286</v>
      </c>
      <c r="J7004" t="s">
        <v>13179</v>
      </c>
      <c r="K7004" t="s">
        <v>28</v>
      </c>
      <c r="L7004" t="s">
        <v>29</v>
      </c>
      <c r="M7004" t="s">
        <v>29</v>
      </c>
      <c r="N7004" t="s">
        <v>29</v>
      </c>
      <c r="O7004" t="s">
        <v>29</v>
      </c>
      <c r="P7004">
        <v>3</v>
      </c>
      <c r="Q7004">
        <v>330</v>
      </c>
      <c r="R7004">
        <v>1200</v>
      </c>
      <c r="S7004" t="str">
        <f>IF(Table1[[#This Row],[Average_Cost_for_two]]&lt;500,"Low",IF(Table1[[#This Row],[Average_Cost_for_two]]&lt;=1500,"Medium","High"))</f>
        <v>Medium</v>
      </c>
      <c r="T7004">
        <v>3.7</v>
      </c>
      <c r="U7004">
        <v>2012</v>
      </c>
      <c r="V7004">
        <v>6</v>
      </c>
      <c r="W7004">
        <v>23</v>
      </c>
      <c r="X7004">
        <f>IF(OR(Main!$U7004=0,
       Main!$V7004=0,
       Main!$W7004=0),
   "",
   DATE(Main!$U7004,
        Main!$V7004,
        Main!$W7004)
)</f>
        <v>41083</v>
      </c>
      <c r="Y7004">
        <f>Table1[[#This Row],[Average_Cost_for_two]]*VLOOKUP(Table1[[#This Row],[Currency]],currency!$A$2:$B$10,2,FALSE)</f>
        <v>14.4</v>
      </c>
      <c r="Z7004" t="str">
        <f>VLOOKUP(C7004,country!A:B,2,FALSE)</f>
        <v>India</v>
      </c>
      <c r="AA7004">
        <f t="shared" si="109"/>
        <v>2</v>
      </c>
    </row>
    <row r="7005" spans="1:27" ht="15.75" customHeight="1" x14ac:dyDescent="0.25">
      <c r="A7005">
        <v>18289074</v>
      </c>
      <c r="B7005" t="s">
        <v>4973</v>
      </c>
      <c r="C7005">
        <v>1</v>
      </c>
      <c r="D7005" t="s">
        <v>13426</v>
      </c>
      <c r="E7005" t="s">
        <v>14256</v>
      </c>
      <c r="F7005" t="s">
        <v>13634</v>
      </c>
      <c r="G7005" t="s">
        <v>13635</v>
      </c>
      <c r="H7005">
        <v>77.321596999999997</v>
      </c>
      <c r="I7005">
        <v>28.565014000000001</v>
      </c>
      <c r="J7005" t="s">
        <v>500</v>
      </c>
      <c r="K7005" t="s">
        <v>28</v>
      </c>
      <c r="L7005" t="s">
        <v>29</v>
      </c>
      <c r="M7005" t="s">
        <v>29</v>
      </c>
      <c r="N7005" t="s">
        <v>29</v>
      </c>
      <c r="O7005" t="s">
        <v>29</v>
      </c>
      <c r="P7005">
        <v>2</v>
      </c>
      <c r="Q7005">
        <v>59</v>
      </c>
      <c r="R7005">
        <v>700</v>
      </c>
      <c r="S7005" t="str">
        <f>IF(Table1[[#This Row],[Average_Cost_for_two]]&lt;500,"Low",IF(Table1[[#This Row],[Average_Cost_for_two]]&lt;=1500,"Medium","High"))</f>
        <v>Medium</v>
      </c>
      <c r="T7005">
        <v>4</v>
      </c>
      <c r="U7005">
        <v>2017</v>
      </c>
      <c r="V7005">
        <v>6</v>
      </c>
      <c r="W7005">
        <v>26</v>
      </c>
      <c r="X7005">
        <f>IF(OR(Main!$U7005=0,
       Main!$V7005=0,
       Main!$W7005=0),
   "",
   DATE(Main!$U7005,
        Main!$V7005,
        Main!$W7005)
)</f>
        <v>42912</v>
      </c>
      <c r="Y7005">
        <f>Table1[[#This Row],[Average_Cost_for_two]]*VLOOKUP(Table1[[#This Row],[Currency]],currency!$A$2:$B$10,2,FALSE)</f>
        <v>8.4</v>
      </c>
      <c r="Z7005" t="str">
        <f>VLOOKUP(C7005,country!A:B,2,FALSE)</f>
        <v>India</v>
      </c>
      <c r="AA7005">
        <f t="shared" si="109"/>
        <v>2</v>
      </c>
    </row>
    <row r="7006" spans="1:27" ht="15.75" customHeight="1" x14ac:dyDescent="0.25">
      <c r="A7006">
        <v>301509</v>
      </c>
      <c r="B7006" t="s">
        <v>14257</v>
      </c>
      <c r="C7006">
        <v>1</v>
      </c>
      <c r="D7006" t="s">
        <v>13426</v>
      </c>
      <c r="E7006" t="s">
        <v>14258</v>
      </c>
      <c r="F7006" t="s">
        <v>13598</v>
      </c>
      <c r="G7006" t="s">
        <v>13599</v>
      </c>
      <c r="H7006">
        <v>77.5077462</v>
      </c>
      <c r="I7006">
        <v>28.466583499999999</v>
      </c>
      <c r="J7006" t="s">
        <v>477</v>
      </c>
      <c r="K7006" t="s">
        <v>28</v>
      </c>
      <c r="L7006" t="s">
        <v>29</v>
      </c>
      <c r="M7006" t="s">
        <v>29</v>
      </c>
      <c r="N7006" t="s">
        <v>29</v>
      </c>
      <c r="O7006" t="s">
        <v>29</v>
      </c>
      <c r="P7006">
        <v>2</v>
      </c>
      <c r="Q7006">
        <v>21</v>
      </c>
      <c r="R7006">
        <v>600</v>
      </c>
      <c r="S7006" t="str">
        <f>IF(Table1[[#This Row],[Average_Cost_for_two]]&lt;500,"Low",IF(Table1[[#This Row],[Average_Cost_for_two]]&lt;=1500,"Medium","High"))</f>
        <v>Medium</v>
      </c>
      <c r="T7006">
        <v>2.8</v>
      </c>
      <c r="U7006">
        <v>2017</v>
      </c>
      <c r="V7006">
        <v>6</v>
      </c>
      <c r="W7006">
        <v>20</v>
      </c>
      <c r="X7006">
        <f>IF(OR(Main!$U7006=0,
       Main!$V7006=0,
       Main!$W7006=0),
   "",
   DATE(Main!$U7006,
        Main!$V7006,
        Main!$W7006)
)</f>
        <v>42906</v>
      </c>
      <c r="Y7006">
        <f>Table1[[#This Row],[Average_Cost_for_two]]*VLOOKUP(Table1[[#This Row],[Currency]],currency!$A$2:$B$10,2,FALSE)</f>
        <v>7.2</v>
      </c>
      <c r="Z7006" t="str">
        <f>VLOOKUP(C7006,country!A:B,2,FALSE)</f>
        <v>India</v>
      </c>
      <c r="AA7006">
        <f t="shared" si="109"/>
        <v>2</v>
      </c>
    </row>
    <row r="7007" spans="1:27" ht="15.75" customHeight="1" x14ac:dyDescent="0.25">
      <c r="A7007">
        <v>18433889</v>
      </c>
      <c r="B7007" t="s">
        <v>14259</v>
      </c>
      <c r="C7007">
        <v>1</v>
      </c>
      <c r="D7007" t="s">
        <v>13426</v>
      </c>
      <c r="E7007" t="s">
        <v>14260</v>
      </c>
      <c r="F7007" t="s">
        <v>13598</v>
      </c>
      <c r="G7007" t="s">
        <v>13599</v>
      </c>
      <c r="H7007">
        <v>77.511285400000006</v>
      </c>
      <c r="I7007">
        <v>28.463456300000001</v>
      </c>
      <c r="J7007" t="s">
        <v>3619</v>
      </c>
      <c r="K7007" t="s">
        <v>28</v>
      </c>
      <c r="L7007" t="s">
        <v>36</v>
      </c>
      <c r="M7007" t="s">
        <v>29</v>
      </c>
      <c r="N7007" t="s">
        <v>29</v>
      </c>
      <c r="O7007" t="s">
        <v>29</v>
      </c>
      <c r="P7007">
        <v>2</v>
      </c>
      <c r="Q7007">
        <v>8</v>
      </c>
      <c r="R7007">
        <v>900</v>
      </c>
      <c r="S7007" t="str">
        <f>IF(Table1[[#This Row],[Average_Cost_for_two]]&lt;500,"Low",IF(Table1[[#This Row],[Average_Cost_for_two]]&lt;=1500,"Medium","High"))</f>
        <v>Medium</v>
      </c>
      <c r="T7007">
        <v>3.1</v>
      </c>
      <c r="U7007">
        <v>2011</v>
      </c>
      <c r="V7007">
        <v>6</v>
      </c>
      <c r="W7007">
        <v>24</v>
      </c>
      <c r="X7007">
        <f>IF(OR(Main!$U7007=0,
       Main!$V7007=0,
       Main!$W7007=0),
   "",
   DATE(Main!$U7007,
        Main!$V7007,
        Main!$W7007)
)</f>
        <v>40718</v>
      </c>
      <c r="Y7007">
        <f>Table1[[#This Row],[Average_Cost_for_two]]*VLOOKUP(Table1[[#This Row],[Currency]],currency!$A$2:$B$10,2,FALSE)</f>
        <v>10.8</v>
      </c>
      <c r="Z7007" t="str">
        <f>VLOOKUP(C7007,country!A:B,2,FALSE)</f>
        <v>India</v>
      </c>
      <c r="AA7007">
        <f t="shared" si="109"/>
        <v>2</v>
      </c>
    </row>
    <row r="7008" spans="1:27" ht="15.75" customHeight="1" x14ac:dyDescent="0.25">
      <c r="A7008">
        <v>18281977</v>
      </c>
      <c r="B7008" t="s">
        <v>14261</v>
      </c>
      <c r="C7008">
        <v>1</v>
      </c>
      <c r="D7008" t="s">
        <v>13426</v>
      </c>
      <c r="E7008" t="s">
        <v>14262</v>
      </c>
      <c r="F7008" t="s">
        <v>13598</v>
      </c>
      <c r="G7008" t="s">
        <v>13599</v>
      </c>
      <c r="H7008">
        <v>77.508207999999996</v>
      </c>
      <c r="I7008">
        <v>28.465816799999999</v>
      </c>
      <c r="J7008" t="s">
        <v>480</v>
      </c>
      <c r="K7008" t="s">
        <v>28</v>
      </c>
      <c r="L7008" t="s">
        <v>36</v>
      </c>
      <c r="M7008" t="s">
        <v>29</v>
      </c>
      <c r="N7008" t="s">
        <v>29</v>
      </c>
      <c r="O7008" t="s">
        <v>29</v>
      </c>
      <c r="P7008">
        <v>3</v>
      </c>
      <c r="Q7008">
        <v>3</v>
      </c>
      <c r="R7008">
        <v>1000</v>
      </c>
      <c r="S7008" t="str">
        <f>IF(Table1[[#This Row],[Average_Cost_for_two]]&lt;500,"Low",IF(Table1[[#This Row],[Average_Cost_for_two]]&lt;=1500,"Medium","High"))</f>
        <v>Medium</v>
      </c>
      <c r="T7008">
        <v>1</v>
      </c>
      <c r="U7008">
        <v>2016</v>
      </c>
      <c r="V7008">
        <v>6</v>
      </c>
      <c r="W7008">
        <v>3</v>
      </c>
      <c r="X7008">
        <f>IF(OR(Main!$U7008=0,
       Main!$V7008=0,
       Main!$W7008=0),
   "",
   DATE(Main!$U7008,
        Main!$V7008,
        Main!$W7008)
)</f>
        <v>42524</v>
      </c>
      <c r="Y7008">
        <f>Table1[[#This Row],[Average_Cost_for_two]]*VLOOKUP(Table1[[#This Row],[Currency]],currency!$A$2:$B$10,2,FALSE)</f>
        <v>12</v>
      </c>
      <c r="Z7008" t="str">
        <f>VLOOKUP(C7008,country!A:B,2,FALSE)</f>
        <v>India</v>
      </c>
      <c r="AA7008">
        <f t="shared" si="109"/>
        <v>2</v>
      </c>
    </row>
    <row r="7009" spans="1:27" ht="15.75" customHeight="1" x14ac:dyDescent="0.25">
      <c r="A7009">
        <v>18334423</v>
      </c>
      <c r="B7009" t="s">
        <v>14263</v>
      </c>
      <c r="C7009">
        <v>1</v>
      </c>
      <c r="D7009" t="s">
        <v>13426</v>
      </c>
      <c r="E7009" t="s">
        <v>14264</v>
      </c>
      <c r="F7009" t="s">
        <v>14037</v>
      </c>
      <c r="G7009" t="s">
        <v>14038</v>
      </c>
      <c r="H7009">
        <v>77.334855399999995</v>
      </c>
      <c r="I7009">
        <v>28.576470100000002</v>
      </c>
      <c r="J7009" t="s">
        <v>480</v>
      </c>
      <c r="K7009" t="s">
        <v>28</v>
      </c>
      <c r="L7009" t="s">
        <v>29</v>
      </c>
      <c r="M7009" t="s">
        <v>36</v>
      </c>
      <c r="N7009" t="s">
        <v>29</v>
      </c>
      <c r="O7009" t="s">
        <v>29</v>
      </c>
      <c r="P7009">
        <v>1</v>
      </c>
      <c r="Q7009">
        <v>49</v>
      </c>
      <c r="R7009">
        <v>350</v>
      </c>
      <c r="S7009" t="str">
        <f>IF(Table1[[#This Row],[Average_Cost_for_two]]&lt;500,"Low",IF(Table1[[#This Row],[Average_Cost_for_two]]&lt;=1500,"Medium","High"))</f>
        <v>Low</v>
      </c>
      <c r="T7009">
        <v>3.2</v>
      </c>
      <c r="U7009">
        <v>2011</v>
      </c>
      <c r="V7009">
        <v>6</v>
      </c>
      <c r="W7009">
        <v>19</v>
      </c>
      <c r="X7009">
        <f>IF(OR(Main!$U7009=0,
       Main!$V7009=0,
       Main!$W7009=0),
   "",
   DATE(Main!$U7009,
        Main!$V7009,
        Main!$W7009)
)</f>
        <v>40713</v>
      </c>
      <c r="Y7009">
        <f>Table1[[#This Row],[Average_Cost_for_two]]*VLOOKUP(Table1[[#This Row],[Currency]],currency!$A$2:$B$10,2,FALSE)</f>
        <v>4.2</v>
      </c>
      <c r="Z7009" t="str">
        <f>VLOOKUP(C7009,country!A:B,2,FALSE)</f>
        <v>India</v>
      </c>
      <c r="AA7009">
        <f t="shared" si="109"/>
        <v>2</v>
      </c>
    </row>
    <row r="7010" spans="1:27" ht="15.75" customHeight="1" x14ac:dyDescent="0.25">
      <c r="A7010">
        <v>312243</v>
      </c>
      <c r="B7010" t="s">
        <v>14265</v>
      </c>
      <c r="C7010">
        <v>1</v>
      </c>
      <c r="D7010" t="s">
        <v>13426</v>
      </c>
      <c r="E7010" t="s">
        <v>14266</v>
      </c>
      <c r="F7010" t="s">
        <v>14037</v>
      </c>
      <c r="G7010" t="s">
        <v>14038</v>
      </c>
      <c r="H7010">
        <v>77.334895700000004</v>
      </c>
      <c r="I7010">
        <v>28.5766241</v>
      </c>
      <c r="J7010" t="s">
        <v>556</v>
      </c>
      <c r="K7010" t="s">
        <v>28</v>
      </c>
      <c r="L7010" t="s">
        <v>29</v>
      </c>
      <c r="M7010" t="s">
        <v>29</v>
      </c>
      <c r="N7010" t="s">
        <v>29</v>
      </c>
      <c r="O7010" t="s">
        <v>29</v>
      </c>
      <c r="P7010">
        <v>1</v>
      </c>
      <c r="Q7010">
        <v>97</v>
      </c>
      <c r="R7010">
        <v>350</v>
      </c>
      <c r="S7010" t="str">
        <f>IF(Table1[[#This Row],[Average_Cost_for_two]]&lt;500,"Low",IF(Table1[[#This Row],[Average_Cost_for_two]]&lt;=1500,"Medium","High"))</f>
        <v>Low</v>
      </c>
      <c r="T7010">
        <v>3.6</v>
      </c>
      <c r="U7010">
        <v>2011</v>
      </c>
      <c r="V7010">
        <v>6</v>
      </c>
      <c r="W7010">
        <v>7</v>
      </c>
      <c r="X7010">
        <f>IF(OR(Main!$U7010=0,
       Main!$V7010=0,
       Main!$W7010=0),
   "",
   DATE(Main!$U7010,
        Main!$V7010,
        Main!$W7010)
)</f>
        <v>40701</v>
      </c>
      <c r="Y7010">
        <f>Table1[[#This Row],[Average_Cost_for_two]]*VLOOKUP(Table1[[#This Row],[Currency]],currency!$A$2:$B$10,2,FALSE)</f>
        <v>4.2</v>
      </c>
      <c r="Z7010" t="str">
        <f>VLOOKUP(C7010,country!A:B,2,FALSE)</f>
        <v>India</v>
      </c>
      <c r="AA7010">
        <f t="shared" si="109"/>
        <v>2</v>
      </c>
    </row>
    <row r="7011" spans="1:27" ht="15.75" customHeight="1" x14ac:dyDescent="0.25">
      <c r="A7011">
        <v>4915</v>
      </c>
      <c r="B7011" t="s">
        <v>14267</v>
      </c>
      <c r="C7011">
        <v>1</v>
      </c>
      <c r="D7011" t="s">
        <v>23</v>
      </c>
      <c r="E7011" t="s">
        <v>14268</v>
      </c>
      <c r="F7011" t="s">
        <v>14269</v>
      </c>
      <c r="G7011" t="s">
        <v>14270</v>
      </c>
      <c r="H7011">
        <v>77.189003900000003</v>
      </c>
      <c r="I7011">
        <v>28.5793611</v>
      </c>
      <c r="J7011" t="s">
        <v>2311</v>
      </c>
      <c r="K7011" t="s">
        <v>28</v>
      </c>
      <c r="L7011" t="s">
        <v>29</v>
      </c>
      <c r="M7011" t="s">
        <v>29</v>
      </c>
      <c r="N7011" t="s">
        <v>29</v>
      </c>
      <c r="O7011" t="s">
        <v>29</v>
      </c>
      <c r="P7011">
        <v>4</v>
      </c>
      <c r="Q7011">
        <v>32</v>
      </c>
      <c r="R7011">
        <v>2000</v>
      </c>
      <c r="S7011" t="str">
        <f>IF(Table1[[#This Row],[Average_Cost_for_two]]&lt;500,"Low",IF(Table1[[#This Row],[Average_Cost_for_two]]&lt;=1500,"Medium","High"))</f>
        <v>High</v>
      </c>
      <c r="T7011">
        <v>3.6</v>
      </c>
      <c r="U7011">
        <v>2013</v>
      </c>
      <c r="V7011">
        <v>1</v>
      </c>
      <c r="W7011">
        <v>4</v>
      </c>
      <c r="X7011">
        <f>IF(OR(Main!$U7011=0,
       Main!$V7011=0,
       Main!$W7011=0),
   "",
   DATE(Main!$U7011,
        Main!$V7011,
        Main!$W7011)
)</f>
        <v>41278</v>
      </c>
      <c r="Y7011">
        <f>Table1[[#This Row],[Average_Cost_for_two]]*VLOOKUP(Table1[[#This Row],[Currency]],currency!$A$2:$B$10,2,FALSE)</f>
        <v>24</v>
      </c>
      <c r="Z7011" t="str">
        <f>VLOOKUP(C7011,country!A:B,2,FALSE)</f>
        <v>India</v>
      </c>
      <c r="AA7011">
        <f t="shared" si="109"/>
        <v>1</v>
      </c>
    </row>
    <row r="7012" spans="1:27" ht="15.75" customHeight="1" x14ac:dyDescent="0.25">
      <c r="A7012">
        <v>18383479</v>
      </c>
      <c r="B7012" t="s">
        <v>9568</v>
      </c>
      <c r="C7012">
        <v>1</v>
      </c>
      <c r="D7012" t="s">
        <v>13426</v>
      </c>
      <c r="E7012" t="s">
        <v>13730</v>
      </c>
      <c r="F7012" t="s">
        <v>13428</v>
      </c>
      <c r="G7012" t="s">
        <v>13429</v>
      </c>
      <c r="H7012">
        <v>77.353573699999998</v>
      </c>
      <c r="I7012">
        <v>28.574300099999999</v>
      </c>
      <c r="J7012" t="s">
        <v>722</v>
      </c>
      <c r="K7012" t="s">
        <v>28</v>
      </c>
      <c r="L7012" t="s">
        <v>29</v>
      </c>
      <c r="M7012" t="s">
        <v>36</v>
      </c>
      <c r="N7012" t="s">
        <v>29</v>
      </c>
      <c r="O7012" t="s">
        <v>29</v>
      </c>
      <c r="P7012">
        <v>1</v>
      </c>
      <c r="Q7012">
        <v>13</v>
      </c>
      <c r="R7012">
        <v>450</v>
      </c>
      <c r="S7012" t="str">
        <f>IF(Table1[[#This Row],[Average_Cost_for_two]]&lt;500,"Low",IF(Table1[[#This Row],[Average_Cost_for_two]]&lt;=1500,"Medium","High"))</f>
        <v>Low</v>
      </c>
      <c r="T7012">
        <v>3.2</v>
      </c>
      <c r="U7012">
        <v>2017</v>
      </c>
      <c r="V7012">
        <v>6</v>
      </c>
      <c r="W7012">
        <v>17</v>
      </c>
      <c r="X7012">
        <f>IF(OR(Main!$U7012=0,
       Main!$V7012=0,
       Main!$W7012=0),
   "",
   DATE(Main!$U7012,
        Main!$V7012,
        Main!$W7012)
)</f>
        <v>42903</v>
      </c>
      <c r="Y7012">
        <f>Table1[[#This Row],[Average_Cost_for_two]]*VLOOKUP(Table1[[#This Row],[Currency]],currency!$A$2:$B$10,2,FALSE)</f>
        <v>5.4</v>
      </c>
      <c r="Z7012" t="str">
        <f>VLOOKUP(C7012,country!A:B,2,FALSE)</f>
        <v>India</v>
      </c>
      <c r="AA7012">
        <f t="shared" si="109"/>
        <v>2</v>
      </c>
    </row>
    <row r="7013" spans="1:27" ht="15.75" customHeight="1" x14ac:dyDescent="0.25">
      <c r="A7013">
        <v>18383466</v>
      </c>
      <c r="B7013" t="s">
        <v>14271</v>
      </c>
      <c r="C7013">
        <v>1</v>
      </c>
      <c r="D7013" t="s">
        <v>13426</v>
      </c>
      <c r="E7013" t="s">
        <v>13730</v>
      </c>
      <c r="F7013" t="s">
        <v>13428</v>
      </c>
      <c r="G7013" t="s">
        <v>13429</v>
      </c>
      <c r="H7013">
        <v>77.353663400000002</v>
      </c>
      <c r="I7013">
        <v>28.574218900000002</v>
      </c>
      <c r="J7013" t="s">
        <v>877</v>
      </c>
      <c r="K7013" t="s">
        <v>28</v>
      </c>
      <c r="L7013" t="s">
        <v>29</v>
      </c>
      <c r="M7013" t="s">
        <v>29</v>
      </c>
      <c r="N7013" t="s">
        <v>29</v>
      </c>
      <c r="O7013" t="s">
        <v>29</v>
      </c>
      <c r="P7013">
        <v>1</v>
      </c>
      <c r="Q7013">
        <v>6</v>
      </c>
      <c r="R7013">
        <v>450</v>
      </c>
      <c r="S7013" t="str">
        <f>IF(Table1[[#This Row],[Average_Cost_for_two]]&lt;500,"Low",IF(Table1[[#This Row],[Average_Cost_for_two]]&lt;=1500,"Medium","High"))</f>
        <v>Low</v>
      </c>
      <c r="T7013">
        <v>2.8</v>
      </c>
      <c r="U7013">
        <v>2018</v>
      </c>
      <c r="V7013">
        <v>6</v>
      </c>
      <c r="W7013">
        <v>1</v>
      </c>
      <c r="X7013">
        <f>IF(OR(Main!$U7013=0,
       Main!$V7013=0,
       Main!$W7013=0),
   "",
   DATE(Main!$U7013,
        Main!$V7013,
        Main!$W7013)
)</f>
        <v>43252</v>
      </c>
      <c r="Y7013">
        <f>Table1[[#This Row],[Average_Cost_for_two]]*VLOOKUP(Table1[[#This Row],[Currency]],currency!$A$2:$B$10,2,FALSE)</f>
        <v>5.4</v>
      </c>
      <c r="Z7013" t="str">
        <f>VLOOKUP(C7013,country!A:B,2,FALSE)</f>
        <v>India</v>
      </c>
      <c r="AA7013">
        <f t="shared" si="109"/>
        <v>2</v>
      </c>
    </row>
    <row r="7014" spans="1:27" ht="15.75" customHeight="1" x14ac:dyDescent="0.25">
      <c r="A7014">
        <v>18466951</v>
      </c>
      <c r="B7014" t="s">
        <v>3986</v>
      </c>
      <c r="C7014">
        <v>1</v>
      </c>
      <c r="D7014" t="s">
        <v>13426</v>
      </c>
      <c r="E7014" t="s">
        <v>14272</v>
      </c>
      <c r="F7014" t="s">
        <v>13428</v>
      </c>
      <c r="G7014" t="s">
        <v>13429</v>
      </c>
      <c r="H7014">
        <v>0</v>
      </c>
      <c r="I7014">
        <v>0</v>
      </c>
      <c r="J7014" t="s">
        <v>4268</v>
      </c>
      <c r="K7014" t="s">
        <v>28</v>
      </c>
      <c r="L7014" t="s">
        <v>29</v>
      </c>
      <c r="M7014" t="s">
        <v>29</v>
      </c>
      <c r="N7014" t="s">
        <v>29</v>
      </c>
      <c r="O7014" t="s">
        <v>29</v>
      </c>
      <c r="P7014">
        <v>3</v>
      </c>
      <c r="Q7014">
        <v>46</v>
      </c>
      <c r="R7014">
        <v>1200</v>
      </c>
      <c r="S7014" t="str">
        <f>IF(Table1[[#This Row],[Average_Cost_for_two]]&lt;500,"Low",IF(Table1[[#This Row],[Average_Cost_for_two]]&lt;=1500,"Medium","High"))</f>
        <v>Medium</v>
      </c>
      <c r="T7014">
        <v>3.8</v>
      </c>
      <c r="U7014">
        <v>2015</v>
      </c>
      <c r="V7014">
        <v>6</v>
      </c>
      <c r="W7014">
        <v>1</v>
      </c>
      <c r="X7014">
        <f>IF(OR(Main!$U7014=0,
       Main!$V7014=0,
       Main!$W7014=0),
   "",
   DATE(Main!$U7014,
        Main!$V7014,
        Main!$W7014)
)</f>
        <v>42156</v>
      </c>
      <c r="Y7014">
        <f>Table1[[#This Row],[Average_Cost_for_two]]*VLOOKUP(Table1[[#This Row],[Currency]],currency!$A$2:$B$10,2,FALSE)</f>
        <v>14.4</v>
      </c>
      <c r="Z7014" t="str">
        <f>VLOOKUP(C7014,country!A:B,2,FALSE)</f>
        <v>India</v>
      </c>
      <c r="AA7014">
        <f t="shared" si="109"/>
        <v>2</v>
      </c>
    </row>
    <row r="7015" spans="1:27" ht="15.75" customHeight="1" x14ac:dyDescent="0.25">
      <c r="A7015">
        <v>18254527</v>
      </c>
      <c r="B7015" t="s">
        <v>1078</v>
      </c>
      <c r="C7015">
        <v>1</v>
      </c>
      <c r="D7015" t="s">
        <v>13426</v>
      </c>
      <c r="E7015" t="s">
        <v>14273</v>
      </c>
      <c r="F7015" t="s">
        <v>13436</v>
      </c>
      <c r="G7015" t="s">
        <v>13437</v>
      </c>
      <c r="H7015">
        <v>77.387397919999998</v>
      </c>
      <c r="I7015">
        <v>28.533509290000001</v>
      </c>
      <c r="J7015" t="s">
        <v>1665</v>
      </c>
      <c r="K7015" t="s">
        <v>28</v>
      </c>
      <c r="L7015" t="s">
        <v>29</v>
      </c>
      <c r="M7015" t="s">
        <v>29</v>
      </c>
      <c r="N7015" t="s">
        <v>29</v>
      </c>
      <c r="O7015" t="s">
        <v>29</v>
      </c>
      <c r="P7015">
        <v>1</v>
      </c>
      <c r="Q7015">
        <v>7</v>
      </c>
      <c r="R7015">
        <v>350</v>
      </c>
      <c r="S7015" t="str">
        <f>IF(Table1[[#This Row],[Average_Cost_for_two]]&lt;500,"Low",IF(Table1[[#This Row],[Average_Cost_for_two]]&lt;=1500,"Medium","High"))</f>
        <v>Low</v>
      </c>
      <c r="T7015">
        <v>2.9</v>
      </c>
      <c r="U7015">
        <v>2016</v>
      </c>
      <c r="V7015">
        <v>6</v>
      </c>
      <c r="W7015">
        <v>8</v>
      </c>
      <c r="X7015">
        <f>IF(OR(Main!$U7015=0,
       Main!$V7015=0,
       Main!$W7015=0),
   "",
   DATE(Main!$U7015,
        Main!$V7015,
        Main!$W7015)
)</f>
        <v>42529</v>
      </c>
      <c r="Y7015">
        <f>Table1[[#This Row],[Average_Cost_for_two]]*VLOOKUP(Table1[[#This Row],[Currency]],currency!$A$2:$B$10,2,FALSE)</f>
        <v>4.2</v>
      </c>
      <c r="Z7015" t="str">
        <f>VLOOKUP(C7015,country!A:B,2,FALSE)</f>
        <v>India</v>
      </c>
      <c r="AA7015">
        <f t="shared" si="109"/>
        <v>2</v>
      </c>
    </row>
    <row r="7016" spans="1:27" ht="15.75" customHeight="1" x14ac:dyDescent="0.25">
      <c r="A7016">
        <v>310762</v>
      </c>
      <c r="B7016" t="s">
        <v>10013</v>
      </c>
      <c r="C7016">
        <v>1</v>
      </c>
      <c r="D7016" t="s">
        <v>13426</v>
      </c>
      <c r="E7016" t="s">
        <v>14274</v>
      </c>
      <c r="F7016" t="s">
        <v>13436</v>
      </c>
      <c r="G7016" t="s">
        <v>13437</v>
      </c>
      <c r="H7016">
        <v>77.387169929999999</v>
      </c>
      <c r="I7016">
        <v>28.533958479999999</v>
      </c>
      <c r="J7016" t="s">
        <v>567</v>
      </c>
      <c r="K7016" t="s">
        <v>28</v>
      </c>
      <c r="L7016" t="s">
        <v>29</v>
      </c>
      <c r="M7016" t="s">
        <v>29</v>
      </c>
      <c r="N7016" t="s">
        <v>29</v>
      </c>
      <c r="O7016" t="s">
        <v>29</v>
      </c>
      <c r="P7016">
        <v>1</v>
      </c>
      <c r="Q7016">
        <v>2</v>
      </c>
      <c r="R7016">
        <v>250</v>
      </c>
      <c r="S7016" t="str">
        <f>IF(Table1[[#This Row],[Average_Cost_for_two]]&lt;500,"Low",IF(Table1[[#This Row],[Average_Cost_for_two]]&lt;=1500,"Medium","High"))</f>
        <v>Low</v>
      </c>
      <c r="T7016">
        <v>1</v>
      </c>
      <c r="U7016">
        <v>2015</v>
      </c>
      <c r="V7016">
        <v>6</v>
      </c>
      <c r="W7016">
        <v>23</v>
      </c>
      <c r="X7016">
        <f>IF(OR(Main!$U7016=0,
       Main!$V7016=0,
       Main!$W7016=0),
   "",
   DATE(Main!$U7016,
        Main!$V7016,
        Main!$W7016)
)</f>
        <v>42178</v>
      </c>
      <c r="Y7016">
        <f>Table1[[#This Row],[Average_Cost_for_two]]*VLOOKUP(Table1[[#This Row],[Currency]],currency!$A$2:$B$10,2,FALSE)</f>
        <v>3</v>
      </c>
      <c r="Z7016" t="str">
        <f>VLOOKUP(C7016,country!A:B,2,FALSE)</f>
        <v>India</v>
      </c>
      <c r="AA7016">
        <f t="shared" si="109"/>
        <v>2</v>
      </c>
    </row>
    <row r="7017" spans="1:27" ht="15.75" customHeight="1" x14ac:dyDescent="0.25">
      <c r="A7017">
        <v>312463</v>
      </c>
      <c r="B7017" t="s">
        <v>14275</v>
      </c>
      <c r="C7017">
        <v>1</v>
      </c>
      <c r="D7017" t="s">
        <v>13426</v>
      </c>
      <c r="E7017" t="s">
        <v>14276</v>
      </c>
      <c r="F7017" t="s">
        <v>12539</v>
      </c>
      <c r="G7017" t="s">
        <v>13443</v>
      </c>
      <c r="H7017">
        <v>77.337963700000003</v>
      </c>
      <c r="I7017">
        <v>28.597161</v>
      </c>
      <c r="J7017" t="s">
        <v>27</v>
      </c>
      <c r="K7017" t="s">
        <v>28</v>
      </c>
      <c r="L7017" t="s">
        <v>29</v>
      </c>
      <c r="M7017" t="s">
        <v>29</v>
      </c>
      <c r="N7017" t="s">
        <v>29</v>
      </c>
      <c r="O7017" t="s">
        <v>29</v>
      </c>
      <c r="P7017">
        <v>1</v>
      </c>
      <c r="Q7017">
        <v>9</v>
      </c>
      <c r="R7017">
        <v>100</v>
      </c>
      <c r="S7017" t="str">
        <f>IF(Table1[[#This Row],[Average_Cost_for_two]]&lt;500,"Low",IF(Table1[[#This Row],[Average_Cost_for_two]]&lt;=1500,"Medium","High"))</f>
        <v>Low</v>
      </c>
      <c r="T7017">
        <v>3</v>
      </c>
      <c r="U7017">
        <v>2010</v>
      </c>
      <c r="V7017">
        <v>6</v>
      </c>
      <c r="W7017">
        <v>26</v>
      </c>
      <c r="X7017">
        <f>IF(OR(Main!$U7017=0,
       Main!$V7017=0,
       Main!$W7017=0),
   "",
   DATE(Main!$U7017,
        Main!$V7017,
        Main!$W7017)
)</f>
        <v>40355</v>
      </c>
      <c r="Y7017">
        <f>Table1[[#This Row],[Average_Cost_for_two]]*VLOOKUP(Table1[[#This Row],[Currency]],currency!$A$2:$B$10,2,FALSE)</f>
        <v>1.2</v>
      </c>
      <c r="Z7017" t="str">
        <f>VLOOKUP(C7017,country!A:B,2,FALSE)</f>
        <v>India</v>
      </c>
      <c r="AA7017">
        <f t="shared" si="109"/>
        <v>2</v>
      </c>
    </row>
    <row r="7018" spans="1:27" ht="15.75" customHeight="1" x14ac:dyDescent="0.25">
      <c r="A7018">
        <v>309318</v>
      </c>
      <c r="B7018" t="s">
        <v>14277</v>
      </c>
      <c r="C7018">
        <v>1</v>
      </c>
      <c r="D7018" t="s">
        <v>13426</v>
      </c>
      <c r="E7018" t="s">
        <v>14278</v>
      </c>
      <c r="F7018" t="s">
        <v>12539</v>
      </c>
      <c r="G7018" t="s">
        <v>13443</v>
      </c>
      <c r="H7018">
        <v>77.344064299999999</v>
      </c>
      <c r="I7018">
        <v>28.596893600000001</v>
      </c>
      <c r="J7018" t="s">
        <v>567</v>
      </c>
      <c r="K7018" t="s">
        <v>28</v>
      </c>
      <c r="L7018" t="s">
        <v>29</v>
      </c>
      <c r="M7018" t="s">
        <v>36</v>
      </c>
      <c r="N7018" t="s">
        <v>29</v>
      </c>
      <c r="O7018" t="s">
        <v>29</v>
      </c>
      <c r="P7018">
        <v>1</v>
      </c>
      <c r="Q7018">
        <v>5</v>
      </c>
      <c r="R7018">
        <v>250</v>
      </c>
      <c r="S7018" t="str">
        <f>IF(Table1[[#This Row],[Average_Cost_for_two]]&lt;500,"Low",IF(Table1[[#This Row],[Average_Cost_for_two]]&lt;=1500,"Medium","High"))</f>
        <v>Low</v>
      </c>
      <c r="T7018">
        <v>3</v>
      </c>
      <c r="U7018">
        <v>2016</v>
      </c>
      <c r="V7018">
        <v>6</v>
      </c>
      <c r="W7018">
        <v>5</v>
      </c>
      <c r="X7018">
        <f>IF(OR(Main!$U7018=0,
       Main!$V7018=0,
       Main!$W7018=0),
   "",
   DATE(Main!$U7018,
        Main!$V7018,
        Main!$W7018)
)</f>
        <v>42526</v>
      </c>
      <c r="Y7018">
        <f>Table1[[#This Row],[Average_Cost_for_two]]*VLOOKUP(Table1[[#This Row],[Currency]],currency!$A$2:$B$10,2,FALSE)</f>
        <v>3</v>
      </c>
      <c r="Z7018" t="str">
        <f>VLOOKUP(C7018,country!A:B,2,FALSE)</f>
        <v>India</v>
      </c>
      <c r="AA7018">
        <f t="shared" si="109"/>
        <v>2</v>
      </c>
    </row>
    <row r="7019" spans="1:27" ht="15.75" customHeight="1" x14ac:dyDescent="0.25">
      <c r="A7019">
        <v>834</v>
      </c>
      <c r="B7019" t="s">
        <v>2759</v>
      </c>
      <c r="C7019">
        <v>1</v>
      </c>
      <c r="D7019" t="s">
        <v>13426</v>
      </c>
      <c r="E7019" t="s">
        <v>14279</v>
      </c>
      <c r="F7019" t="s">
        <v>12539</v>
      </c>
      <c r="G7019" t="s">
        <v>13443</v>
      </c>
      <c r="H7019">
        <v>77.338895300000004</v>
      </c>
      <c r="I7019">
        <v>28.5939838</v>
      </c>
      <c r="J7019" t="s">
        <v>1804</v>
      </c>
      <c r="K7019" t="s">
        <v>28</v>
      </c>
      <c r="L7019" t="s">
        <v>29</v>
      </c>
      <c r="M7019" t="s">
        <v>36</v>
      </c>
      <c r="N7019" t="s">
        <v>29</v>
      </c>
      <c r="O7019" t="s">
        <v>29</v>
      </c>
      <c r="P7019">
        <v>3</v>
      </c>
      <c r="Q7019">
        <v>1182</v>
      </c>
      <c r="R7019">
        <v>1100</v>
      </c>
      <c r="S7019" t="str">
        <f>IF(Table1[[#This Row],[Average_Cost_for_two]]&lt;500,"Low",IF(Table1[[#This Row],[Average_Cost_for_two]]&lt;=1500,"Medium","High"))</f>
        <v>Medium</v>
      </c>
      <c r="T7019">
        <v>3.7</v>
      </c>
      <c r="U7019">
        <v>2010</v>
      </c>
      <c r="V7019">
        <v>6</v>
      </c>
      <c r="W7019">
        <v>12</v>
      </c>
      <c r="X7019">
        <f>IF(OR(Main!$U7019=0,
       Main!$V7019=0,
       Main!$W7019=0),
   "",
   DATE(Main!$U7019,
        Main!$V7019,
        Main!$W7019)
)</f>
        <v>40341</v>
      </c>
      <c r="Y7019">
        <f>Table1[[#This Row],[Average_Cost_for_two]]*VLOOKUP(Table1[[#This Row],[Currency]],currency!$A$2:$B$10,2,FALSE)</f>
        <v>13.200000000000001</v>
      </c>
      <c r="Z7019" t="str">
        <f>VLOOKUP(C7019,country!A:B,2,FALSE)</f>
        <v>India</v>
      </c>
      <c r="AA7019">
        <f t="shared" si="109"/>
        <v>2</v>
      </c>
    </row>
    <row r="7020" spans="1:27" ht="15.75" customHeight="1" x14ac:dyDescent="0.25">
      <c r="A7020">
        <v>18441561</v>
      </c>
      <c r="B7020" t="s">
        <v>14280</v>
      </c>
      <c r="C7020">
        <v>1</v>
      </c>
      <c r="D7020" t="s">
        <v>13426</v>
      </c>
      <c r="E7020" t="s">
        <v>13916</v>
      </c>
      <c r="F7020" t="s">
        <v>13446</v>
      </c>
      <c r="G7020" t="s">
        <v>13447</v>
      </c>
      <c r="H7020">
        <v>77.404641999999996</v>
      </c>
      <c r="I7020">
        <v>28.499541600000001</v>
      </c>
      <c r="J7020" t="s">
        <v>706</v>
      </c>
      <c r="K7020" t="s">
        <v>28</v>
      </c>
      <c r="L7020" t="s">
        <v>29</v>
      </c>
      <c r="M7020" t="s">
        <v>29</v>
      </c>
      <c r="N7020" t="s">
        <v>29</v>
      </c>
      <c r="O7020" t="s">
        <v>29</v>
      </c>
      <c r="P7020">
        <v>1</v>
      </c>
      <c r="Q7020">
        <v>3</v>
      </c>
      <c r="R7020">
        <v>300</v>
      </c>
      <c r="S7020" t="str">
        <f>IF(Table1[[#This Row],[Average_Cost_for_two]]&lt;500,"Low",IF(Table1[[#This Row],[Average_Cost_for_two]]&lt;=1500,"Medium","High"))</f>
        <v>Low</v>
      </c>
      <c r="T7020">
        <v>1</v>
      </c>
      <c r="U7020">
        <v>2010</v>
      </c>
      <c r="V7020">
        <v>6</v>
      </c>
      <c r="W7020">
        <v>16</v>
      </c>
      <c r="X7020">
        <f>IF(OR(Main!$U7020=0,
       Main!$V7020=0,
       Main!$W7020=0),
   "",
   DATE(Main!$U7020,
        Main!$V7020,
        Main!$W7020)
)</f>
        <v>40345</v>
      </c>
      <c r="Y7020">
        <f>Table1[[#This Row],[Average_Cost_for_two]]*VLOOKUP(Table1[[#This Row],[Currency]],currency!$A$2:$B$10,2,FALSE)</f>
        <v>3.6</v>
      </c>
      <c r="Z7020" t="str">
        <f>VLOOKUP(C7020,country!A:B,2,FALSE)</f>
        <v>India</v>
      </c>
      <c r="AA7020">
        <f t="shared" si="109"/>
        <v>2</v>
      </c>
    </row>
    <row r="7021" spans="1:27" ht="15.75" customHeight="1" x14ac:dyDescent="0.25">
      <c r="A7021">
        <v>3143</v>
      </c>
      <c r="B7021" t="s">
        <v>14281</v>
      </c>
      <c r="C7021">
        <v>1</v>
      </c>
      <c r="D7021" t="s">
        <v>13426</v>
      </c>
      <c r="E7021" t="s">
        <v>14282</v>
      </c>
      <c r="F7021" t="s">
        <v>11363</v>
      </c>
      <c r="G7021" t="s">
        <v>13476</v>
      </c>
      <c r="H7021">
        <v>77.313999999999993</v>
      </c>
      <c r="I7021">
        <v>28.581770800000001</v>
      </c>
      <c r="J7021" t="s">
        <v>27</v>
      </c>
      <c r="K7021" t="s">
        <v>28</v>
      </c>
      <c r="L7021" t="s">
        <v>29</v>
      </c>
      <c r="M7021" t="s">
        <v>29</v>
      </c>
      <c r="N7021" t="s">
        <v>29</v>
      </c>
      <c r="O7021" t="s">
        <v>29</v>
      </c>
      <c r="P7021">
        <v>1</v>
      </c>
      <c r="Q7021">
        <v>4</v>
      </c>
      <c r="R7021">
        <v>200</v>
      </c>
      <c r="S7021" t="str">
        <f>IF(Table1[[#This Row],[Average_Cost_for_two]]&lt;500,"Low",IF(Table1[[#This Row],[Average_Cost_for_two]]&lt;=1500,"Medium","High"))</f>
        <v>Low</v>
      </c>
      <c r="T7021">
        <v>2.9</v>
      </c>
      <c r="U7021">
        <v>2017</v>
      </c>
      <c r="V7021">
        <v>6</v>
      </c>
      <c r="W7021">
        <v>23</v>
      </c>
      <c r="X7021">
        <f>IF(OR(Main!$U7021=0,
       Main!$V7021=0,
       Main!$W7021=0),
   "",
   DATE(Main!$U7021,
        Main!$V7021,
        Main!$W7021)
)</f>
        <v>42909</v>
      </c>
      <c r="Y7021">
        <f>Table1[[#This Row],[Average_Cost_for_two]]*VLOOKUP(Table1[[#This Row],[Currency]],currency!$A$2:$B$10,2,FALSE)</f>
        <v>2.4</v>
      </c>
      <c r="Z7021" t="str">
        <f>VLOOKUP(C7021,country!A:B,2,FALSE)</f>
        <v>India</v>
      </c>
      <c r="AA7021">
        <f t="shared" si="109"/>
        <v>2</v>
      </c>
    </row>
    <row r="7022" spans="1:27" ht="15.75" customHeight="1" x14ac:dyDescent="0.25">
      <c r="A7022">
        <v>4882</v>
      </c>
      <c r="B7022" t="s">
        <v>3087</v>
      </c>
      <c r="C7022">
        <v>1</v>
      </c>
      <c r="D7022" t="s">
        <v>13426</v>
      </c>
      <c r="E7022" t="s">
        <v>14283</v>
      </c>
      <c r="F7022" t="s">
        <v>13768</v>
      </c>
      <c r="G7022" t="s">
        <v>13769</v>
      </c>
      <c r="H7022">
        <v>77.315609699999996</v>
      </c>
      <c r="I7022">
        <v>28.579317199999998</v>
      </c>
      <c r="J7022" t="s">
        <v>500</v>
      </c>
      <c r="K7022" t="s">
        <v>28</v>
      </c>
      <c r="L7022" t="s">
        <v>29</v>
      </c>
      <c r="M7022" t="s">
        <v>29</v>
      </c>
      <c r="N7022" t="s">
        <v>29</v>
      </c>
      <c r="O7022" t="s">
        <v>29</v>
      </c>
      <c r="P7022">
        <v>2</v>
      </c>
      <c r="Q7022">
        <v>22</v>
      </c>
      <c r="R7022">
        <v>650</v>
      </c>
      <c r="S7022" t="str">
        <f>IF(Table1[[#This Row],[Average_Cost_for_two]]&lt;500,"Low",IF(Table1[[#This Row],[Average_Cost_for_two]]&lt;=1500,"Medium","High"))</f>
        <v>Medium</v>
      </c>
      <c r="T7022">
        <v>2.9</v>
      </c>
      <c r="U7022">
        <v>2018</v>
      </c>
      <c r="V7022">
        <v>6</v>
      </c>
      <c r="W7022">
        <v>5</v>
      </c>
      <c r="X7022">
        <f>IF(OR(Main!$U7022=0,
       Main!$V7022=0,
       Main!$W7022=0),
   "",
   DATE(Main!$U7022,
        Main!$V7022,
        Main!$W7022)
)</f>
        <v>43256</v>
      </c>
      <c r="Y7022">
        <f>Table1[[#This Row],[Average_Cost_for_two]]*VLOOKUP(Table1[[#This Row],[Currency]],currency!$A$2:$B$10,2,FALSE)</f>
        <v>7.8</v>
      </c>
      <c r="Z7022" t="str">
        <f>VLOOKUP(C7022,country!A:B,2,FALSE)</f>
        <v>India</v>
      </c>
      <c r="AA7022">
        <f t="shared" si="109"/>
        <v>2</v>
      </c>
    </row>
    <row r="7023" spans="1:27" ht="15.75" customHeight="1" x14ac:dyDescent="0.25">
      <c r="A7023">
        <v>18249084</v>
      </c>
      <c r="B7023" t="s">
        <v>585</v>
      </c>
      <c r="C7023">
        <v>1</v>
      </c>
      <c r="D7023" t="s">
        <v>13426</v>
      </c>
      <c r="E7023" t="s">
        <v>14284</v>
      </c>
      <c r="F7023" t="s">
        <v>13768</v>
      </c>
      <c r="G7023" t="s">
        <v>13769</v>
      </c>
      <c r="H7023">
        <v>0</v>
      </c>
      <c r="I7023">
        <v>0</v>
      </c>
      <c r="J7023" t="s">
        <v>586</v>
      </c>
      <c r="K7023" t="s">
        <v>28</v>
      </c>
      <c r="L7023" t="s">
        <v>29</v>
      </c>
      <c r="M7023" t="s">
        <v>29</v>
      </c>
      <c r="N7023" t="s">
        <v>29</v>
      </c>
      <c r="O7023" t="s">
        <v>29</v>
      </c>
      <c r="P7023">
        <v>2</v>
      </c>
      <c r="Q7023">
        <v>2</v>
      </c>
      <c r="R7023">
        <v>600</v>
      </c>
      <c r="S7023" t="str">
        <f>IF(Table1[[#This Row],[Average_Cost_for_two]]&lt;500,"Low",IF(Table1[[#This Row],[Average_Cost_for_two]]&lt;=1500,"Medium","High"))</f>
        <v>Medium</v>
      </c>
      <c r="T7023">
        <v>1</v>
      </c>
      <c r="U7023">
        <v>2015</v>
      </c>
      <c r="V7023">
        <v>6</v>
      </c>
      <c r="W7023">
        <v>18</v>
      </c>
      <c r="X7023">
        <f>IF(OR(Main!$U7023=0,
       Main!$V7023=0,
       Main!$W7023=0),
   "",
   DATE(Main!$U7023,
        Main!$V7023,
        Main!$W7023)
)</f>
        <v>42173</v>
      </c>
      <c r="Y7023">
        <f>Table1[[#This Row],[Average_Cost_for_two]]*VLOOKUP(Table1[[#This Row],[Currency]],currency!$A$2:$B$10,2,FALSE)</f>
        <v>7.2</v>
      </c>
      <c r="Z7023" t="str">
        <f>VLOOKUP(C7023,country!A:B,2,FALSE)</f>
        <v>India</v>
      </c>
      <c r="AA7023">
        <f t="shared" si="109"/>
        <v>2</v>
      </c>
    </row>
    <row r="7024" spans="1:27" ht="15.75" customHeight="1" x14ac:dyDescent="0.25">
      <c r="A7024">
        <v>308951</v>
      </c>
      <c r="B7024" t="s">
        <v>14285</v>
      </c>
      <c r="C7024">
        <v>1</v>
      </c>
      <c r="D7024" t="s">
        <v>13426</v>
      </c>
      <c r="E7024" t="s">
        <v>14286</v>
      </c>
      <c r="F7024" t="s">
        <v>11509</v>
      </c>
      <c r="G7024" t="s">
        <v>13978</v>
      </c>
      <c r="H7024">
        <v>77.336098699999994</v>
      </c>
      <c r="I7024">
        <v>28.588035699999999</v>
      </c>
      <c r="J7024" t="s">
        <v>851</v>
      </c>
      <c r="K7024" t="s">
        <v>28</v>
      </c>
      <c r="L7024" t="s">
        <v>29</v>
      </c>
      <c r="M7024" t="s">
        <v>29</v>
      </c>
      <c r="N7024" t="s">
        <v>29</v>
      </c>
      <c r="O7024" t="s">
        <v>29</v>
      </c>
      <c r="P7024">
        <v>1</v>
      </c>
      <c r="Q7024">
        <v>27</v>
      </c>
      <c r="R7024">
        <v>300</v>
      </c>
      <c r="S7024" t="str">
        <f>IF(Table1[[#This Row],[Average_Cost_for_two]]&lt;500,"Low",IF(Table1[[#This Row],[Average_Cost_for_two]]&lt;=1500,"Medium","High"))</f>
        <v>Low</v>
      </c>
      <c r="T7024">
        <v>3.3</v>
      </c>
      <c r="U7024">
        <v>2012</v>
      </c>
      <c r="V7024">
        <v>6</v>
      </c>
      <c r="W7024">
        <v>13</v>
      </c>
      <c r="X7024">
        <f>IF(OR(Main!$U7024=0,
       Main!$V7024=0,
       Main!$W7024=0),
   "",
   DATE(Main!$U7024,
        Main!$V7024,
        Main!$W7024)
)</f>
        <v>41073</v>
      </c>
      <c r="Y7024">
        <f>Table1[[#This Row],[Average_Cost_for_two]]*VLOOKUP(Table1[[#This Row],[Currency]],currency!$A$2:$B$10,2,FALSE)</f>
        <v>3.6</v>
      </c>
      <c r="Z7024" t="str">
        <f>VLOOKUP(C7024,country!A:B,2,FALSE)</f>
        <v>India</v>
      </c>
      <c r="AA7024">
        <f t="shared" si="109"/>
        <v>2</v>
      </c>
    </row>
    <row r="7025" spans="1:27" ht="15.75" customHeight="1" x14ac:dyDescent="0.25">
      <c r="A7025">
        <v>5239</v>
      </c>
      <c r="B7025" t="s">
        <v>14287</v>
      </c>
      <c r="C7025">
        <v>1</v>
      </c>
      <c r="D7025" t="s">
        <v>13426</v>
      </c>
      <c r="E7025" t="s">
        <v>14288</v>
      </c>
      <c r="F7025" t="s">
        <v>13844</v>
      </c>
      <c r="G7025" t="s">
        <v>13845</v>
      </c>
      <c r="H7025">
        <v>77.337946400000007</v>
      </c>
      <c r="I7025">
        <v>28.584376200000001</v>
      </c>
      <c r="J7025" t="s">
        <v>567</v>
      </c>
      <c r="K7025" t="s">
        <v>28</v>
      </c>
      <c r="L7025" t="s">
        <v>29</v>
      </c>
      <c r="M7025" t="s">
        <v>36</v>
      </c>
      <c r="N7025" t="s">
        <v>29</v>
      </c>
      <c r="O7025" t="s">
        <v>29</v>
      </c>
      <c r="P7025">
        <v>1</v>
      </c>
      <c r="Q7025">
        <v>102</v>
      </c>
      <c r="R7025">
        <v>350</v>
      </c>
      <c r="S7025" t="str">
        <f>IF(Table1[[#This Row],[Average_Cost_for_two]]&lt;500,"Low",IF(Table1[[#This Row],[Average_Cost_for_two]]&lt;=1500,"Medium","High"))</f>
        <v>Low</v>
      </c>
      <c r="T7025">
        <v>3.4</v>
      </c>
      <c r="U7025">
        <v>2016</v>
      </c>
      <c r="V7025">
        <v>6</v>
      </c>
      <c r="W7025">
        <v>22</v>
      </c>
      <c r="X7025">
        <f>IF(OR(Main!$U7025=0,
       Main!$V7025=0,
       Main!$W7025=0),
   "",
   DATE(Main!$U7025,
        Main!$V7025,
        Main!$W7025)
)</f>
        <v>42543</v>
      </c>
      <c r="Y7025">
        <f>Table1[[#This Row],[Average_Cost_for_two]]*VLOOKUP(Table1[[#This Row],[Currency]],currency!$A$2:$B$10,2,FALSE)</f>
        <v>4.2</v>
      </c>
      <c r="Z7025" t="str">
        <f>VLOOKUP(C7025,country!A:B,2,FALSE)</f>
        <v>India</v>
      </c>
      <c r="AA7025">
        <f t="shared" si="109"/>
        <v>2</v>
      </c>
    </row>
    <row r="7026" spans="1:27" ht="15.75" customHeight="1" x14ac:dyDescent="0.25">
      <c r="A7026">
        <v>18466412</v>
      </c>
      <c r="B7026" t="s">
        <v>14289</v>
      </c>
      <c r="C7026">
        <v>1</v>
      </c>
      <c r="D7026" t="s">
        <v>13426</v>
      </c>
      <c r="E7026" t="s">
        <v>14290</v>
      </c>
      <c r="F7026" t="s">
        <v>14291</v>
      </c>
      <c r="G7026" t="s">
        <v>14292</v>
      </c>
      <c r="H7026">
        <v>0</v>
      </c>
      <c r="I7026">
        <v>0</v>
      </c>
      <c r="J7026" t="s">
        <v>927</v>
      </c>
      <c r="K7026" t="s">
        <v>28</v>
      </c>
      <c r="L7026" t="s">
        <v>29</v>
      </c>
      <c r="M7026" t="s">
        <v>29</v>
      </c>
      <c r="N7026" t="s">
        <v>29</v>
      </c>
      <c r="O7026" t="s">
        <v>29</v>
      </c>
      <c r="P7026">
        <v>1</v>
      </c>
      <c r="Q7026">
        <v>3</v>
      </c>
      <c r="R7026">
        <v>300</v>
      </c>
      <c r="S7026" t="str">
        <f>IF(Table1[[#This Row],[Average_Cost_for_two]]&lt;500,"Low",IF(Table1[[#This Row],[Average_Cost_for_two]]&lt;=1500,"Medium","High"))</f>
        <v>Low</v>
      </c>
      <c r="T7026">
        <v>1</v>
      </c>
      <c r="U7026">
        <v>2012</v>
      </c>
      <c r="V7026">
        <v>6</v>
      </c>
      <c r="W7026">
        <v>10</v>
      </c>
      <c r="X7026">
        <f>IF(OR(Main!$U7026=0,
       Main!$V7026=0,
       Main!$W7026=0),
   "",
   DATE(Main!$U7026,
        Main!$V7026,
        Main!$W7026)
)</f>
        <v>41070</v>
      </c>
      <c r="Y7026">
        <f>Table1[[#This Row],[Average_Cost_for_two]]*VLOOKUP(Table1[[#This Row],[Currency]],currency!$A$2:$B$10,2,FALSE)</f>
        <v>3.6</v>
      </c>
      <c r="Z7026" t="str">
        <f>VLOOKUP(C7026,country!A:B,2,FALSE)</f>
        <v>India</v>
      </c>
      <c r="AA7026">
        <f t="shared" si="109"/>
        <v>2</v>
      </c>
    </row>
    <row r="7027" spans="1:27" ht="15.75" customHeight="1" x14ac:dyDescent="0.25">
      <c r="A7027">
        <v>302535</v>
      </c>
      <c r="B7027" t="s">
        <v>13434</v>
      </c>
      <c r="C7027">
        <v>1</v>
      </c>
      <c r="D7027" t="s">
        <v>13426</v>
      </c>
      <c r="E7027" t="s">
        <v>14293</v>
      </c>
      <c r="F7027" t="s">
        <v>11379</v>
      </c>
      <c r="G7027" t="s">
        <v>14294</v>
      </c>
      <c r="H7027">
        <v>77.3409391</v>
      </c>
      <c r="I7027">
        <v>28.5722363</v>
      </c>
      <c r="J7027" t="s">
        <v>13438</v>
      </c>
      <c r="K7027" t="s">
        <v>28</v>
      </c>
      <c r="L7027" t="s">
        <v>29</v>
      </c>
      <c r="M7027" t="s">
        <v>36</v>
      </c>
      <c r="N7027" t="s">
        <v>29</v>
      </c>
      <c r="O7027" t="s">
        <v>29</v>
      </c>
      <c r="P7027">
        <v>2</v>
      </c>
      <c r="Q7027">
        <v>164</v>
      </c>
      <c r="R7027">
        <v>600</v>
      </c>
      <c r="S7027" t="str">
        <f>IF(Table1[[#This Row],[Average_Cost_for_two]]&lt;500,"Low",IF(Table1[[#This Row],[Average_Cost_for_two]]&lt;=1500,"Medium","High"))</f>
        <v>Medium</v>
      </c>
      <c r="T7027">
        <v>3.7</v>
      </c>
      <c r="U7027">
        <v>2014</v>
      </c>
      <c r="V7027">
        <v>6</v>
      </c>
      <c r="W7027">
        <v>18</v>
      </c>
      <c r="X7027">
        <f>IF(OR(Main!$U7027=0,
       Main!$V7027=0,
       Main!$W7027=0),
   "",
   DATE(Main!$U7027,
        Main!$V7027,
        Main!$W7027)
)</f>
        <v>41808</v>
      </c>
      <c r="Y7027">
        <f>Table1[[#This Row],[Average_Cost_for_two]]*VLOOKUP(Table1[[#This Row],[Currency]],currency!$A$2:$B$10,2,FALSE)</f>
        <v>7.2</v>
      </c>
      <c r="Z7027" t="str">
        <f>VLOOKUP(C7027,country!A:B,2,FALSE)</f>
        <v>India</v>
      </c>
      <c r="AA7027">
        <f t="shared" si="109"/>
        <v>2</v>
      </c>
    </row>
    <row r="7028" spans="1:27" ht="15.75" customHeight="1" x14ac:dyDescent="0.25">
      <c r="A7028">
        <v>18458315</v>
      </c>
      <c r="B7028" t="s">
        <v>14295</v>
      </c>
      <c r="C7028">
        <v>1</v>
      </c>
      <c r="D7028" t="s">
        <v>13426</v>
      </c>
      <c r="E7028" t="s">
        <v>14296</v>
      </c>
      <c r="F7028" t="s">
        <v>11523</v>
      </c>
      <c r="G7028" t="s">
        <v>13562</v>
      </c>
      <c r="H7028">
        <v>0</v>
      </c>
      <c r="I7028">
        <v>0</v>
      </c>
      <c r="J7028" t="s">
        <v>480</v>
      </c>
      <c r="K7028" t="s">
        <v>28</v>
      </c>
      <c r="L7028" t="s">
        <v>29</v>
      </c>
      <c r="M7028" t="s">
        <v>29</v>
      </c>
      <c r="N7028" t="s">
        <v>29</v>
      </c>
      <c r="O7028" t="s">
        <v>29</v>
      </c>
      <c r="P7028">
        <v>1</v>
      </c>
      <c r="Q7028">
        <v>49</v>
      </c>
      <c r="R7028">
        <v>200</v>
      </c>
      <c r="S7028" t="str">
        <f>IF(Table1[[#This Row],[Average_Cost_for_two]]&lt;500,"Low",IF(Table1[[#This Row],[Average_Cost_for_two]]&lt;=1500,"Medium","High"))</f>
        <v>Low</v>
      </c>
      <c r="T7028">
        <v>3.7</v>
      </c>
      <c r="U7028">
        <v>2016</v>
      </c>
      <c r="V7028">
        <v>6</v>
      </c>
      <c r="W7028">
        <v>3</v>
      </c>
      <c r="X7028">
        <f>IF(OR(Main!$U7028=0,
       Main!$V7028=0,
       Main!$W7028=0),
   "",
   DATE(Main!$U7028,
        Main!$V7028,
        Main!$W7028)
)</f>
        <v>42524</v>
      </c>
      <c r="Y7028">
        <f>Table1[[#This Row],[Average_Cost_for_two]]*VLOOKUP(Table1[[#This Row],[Currency]],currency!$A$2:$B$10,2,FALSE)</f>
        <v>2.4</v>
      </c>
      <c r="Z7028" t="str">
        <f>VLOOKUP(C7028,country!A:B,2,FALSE)</f>
        <v>India</v>
      </c>
      <c r="AA7028">
        <f t="shared" si="109"/>
        <v>2</v>
      </c>
    </row>
    <row r="7029" spans="1:27" ht="15.75" customHeight="1" x14ac:dyDescent="0.25">
      <c r="A7029">
        <v>313151</v>
      </c>
      <c r="B7029" t="s">
        <v>14297</v>
      </c>
      <c r="C7029">
        <v>1</v>
      </c>
      <c r="D7029" t="s">
        <v>13426</v>
      </c>
      <c r="E7029" t="s">
        <v>14298</v>
      </c>
      <c r="F7029" t="s">
        <v>13990</v>
      </c>
      <c r="G7029" t="s">
        <v>13991</v>
      </c>
      <c r="H7029">
        <v>77.350233900000006</v>
      </c>
      <c r="I7029">
        <v>28.586507900000001</v>
      </c>
      <c r="J7029" t="s">
        <v>562</v>
      </c>
      <c r="K7029" t="s">
        <v>28</v>
      </c>
      <c r="L7029" t="s">
        <v>29</v>
      </c>
      <c r="M7029" t="s">
        <v>29</v>
      </c>
      <c r="N7029" t="s">
        <v>29</v>
      </c>
      <c r="O7029" t="s">
        <v>29</v>
      </c>
      <c r="P7029">
        <v>1</v>
      </c>
      <c r="Q7029">
        <v>2</v>
      </c>
      <c r="R7029">
        <v>300</v>
      </c>
      <c r="S7029" t="str">
        <f>IF(Table1[[#This Row],[Average_Cost_for_two]]&lt;500,"Low",IF(Table1[[#This Row],[Average_Cost_for_two]]&lt;=1500,"Medium","High"))</f>
        <v>Low</v>
      </c>
      <c r="T7029">
        <v>1</v>
      </c>
      <c r="U7029">
        <v>2017</v>
      </c>
      <c r="V7029">
        <v>6</v>
      </c>
      <c r="W7029">
        <v>23</v>
      </c>
      <c r="X7029">
        <f>IF(OR(Main!$U7029=0,
       Main!$V7029=0,
       Main!$W7029=0),
   "",
   DATE(Main!$U7029,
        Main!$V7029,
        Main!$W7029)
)</f>
        <v>42909</v>
      </c>
      <c r="Y7029">
        <f>Table1[[#This Row],[Average_Cost_for_two]]*VLOOKUP(Table1[[#This Row],[Currency]],currency!$A$2:$B$10,2,FALSE)</f>
        <v>3.6</v>
      </c>
      <c r="Z7029" t="str">
        <f>VLOOKUP(C7029,country!A:B,2,FALSE)</f>
        <v>India</v>
      </c>
      <c r="AA7029">
        <f t="shared" si="109"/>
        <v>2</v>
      </c>
    </row>
    <row r="7030" spans="1:27" ht="15.75" customHeight="1" x14ac:dyDescent="0.25">
      <c r="A7030">
        <v>18424204</v>
      </c>
      <c r="B7030" t="s">
        <v>603</v>
      </c>
      <c r="C7030">
        <v>1</v>
      </c>
      <c r="D7030" t="s">
        <v>13426</v>
      </c>
      <c r="E7030" t="s">
        <v>14299</v>
      </c>
      <c r="F7030" t="s">
        <v>13490</v>
      </c>
      <c r="G7030" t="s">
        <v>13491</v>
      </c>
      <c r="H7030">
        <v>77.353663400000002</v>
      </c>
      <c r="I7030">
        <v>28.574308599999998</v>
      </c>
      <c r="J7030" t="s">
        <v>739</v>
      </c>
      <c r="K7030" t="s">
        <v>28</v>
      </c>
      <c r="L7030" t="s">
        <v>36</v>
      </c>
      <c r="M7030" t="s">
        <v>29</v>
      </c>
      <c r="N7030" t="s">
        <v>29</v>
      </c>
      <c r="O7030" t="s">
        <v>29</v>
      </c>
      <c r="P7030">
        <v>2</v>
      </c>
      <c r="Q7030">
        <v>7</v>
      </c>
      <c r="R7030">
        <v>900</v>
      </c>
      <c r="S7030" t="str">
        <f>IF(Table1[[#This Row],[Average_Cost_for_two]]&lt;500,"Low",IF(Table1[[#This Row],[Average_Cost_for_two]]&lt;=1500,"Medium","High"))</f>
        <v>Medium</v>
      </c>
      <c r="T7030">
        <v>2.9</v>
      </c>
      <c r="U7030">
        <v>2018</v>
      </c>
      <c r="V7030">
        <v>6</v>
      </c>
      <c r="W7030">
        <v>11</v>
      </c>
      <c r="X7030">
        <f>IF(OR(Main!$U7030=0,
       Main!$V7030=0,
       Main!$W7030=0),
   "",
   DATE(Main!$U7030,
        Main!$V7030,
        Main!$W7030)
)</f>
        <v>43262</v>
      </c>
      <c r="Y7030">
        <f>Table1[[#This Row],[Average_Cost_for_two]]*VLOOKUP(Table1[[#This Row],[Currency]],currency!$A$2:$B$10,2,FALSE)</f>
        <v>10.8</v>
      </c>
      <c r="Z7030" t="str">
        <f>VLOOKUP(C7030,country!A:B,2,FALSE)</f>
        <v>India</v>
      </c>
      <c r="AA7030">
        <f t="shared" si="109"/>
        <v>2</v>
      </c>
    </row>
    <row r="7031" spans="1:27" ht="15.75" customHeight="1" x14ac:dyDescent="0.25">
      <c r="A7031">
        <v>305317</v>
      </c>
      <c r="B7031" t="s">
        <v>3087</v>
      </c>
      <c r="C7031">
        <v>1</v>
      </c>
      <c r="D7031" t="s">
        <v>13426</v>
      </c>
      <c r="E7031" t="s">
        <v>14300</v>
      </c>
      <c r="F7031" t="s">
        <v>13565</v>
      </c>
      <c r="G7031" t="s">
        <v>13566</v>
      </c>
      <c r="H7031">
        <v>77.334632999999997</v>
      </c>
      <c r="I7031">
        <v>28.5640131</v>
      </c>
      <c r="J7031" t="s">
        <v>500</v>
      </c>
      <c r="K7031" t="s">
        <v>28</v>
      </c>
      <c r="L7031" t="s">
        <v>29</v>
      </c>
      <c r="M7031" t="s">
        <v>29</v>
      </c>
      <c r="N7031" t="s">
        <v>29</v>
      </c>
      <c r="O7031" t="s">
        <v>29</v>
      </c>
      <c r="P7031">
        <v>2</v>
      </c>
      <c r="Q7031">
        <v>26</v>
      </c>
      <c r="R7031">
        <v>650</v>
      </c>
      <c r="S7031" t="str">
        <f>IF(Table1[[#This Row],[Average_Cost_for_two]]&lt;500,"Low",IF(Table1[[#This Row],[Average_Cost_for_two]]&lt;=1500,"Medium","High"))</f>
        <v>Medium</v>
      </c>
      <c r="T7031">
        <v>3</v>
      </c>
      <c r="U7031">
        <v>2017</v>
      </c>
      <c r="V7031">
        <v>6</v>
      </c>
      <c r="W7031">
        <v>27</v>
      </c>
      <c r="X7031">
        <f>IF(OR(Main!$U7031=0,
       Main!$V7031=0,
       Main!$W7031=0),
   "",
   DATE(Main!$U7031,
        Main!$V7031,
        Main!$W7031)
)</f>
        <v>42913</v>
      </c>
      <c r="Y7031">
        <f>Table1[[#This Row],[Average_Cost_for_two]]*VLOOKUP(Table1[[#This Row],[Currency]],currency!$A$2:$B$10,2,FALSE)</f>
        <v>7.8</v>
      </c>
      <c r="Z7031" t="str">
        <f>VLOOKUP(C7031,country!A:B,2,FALSE)</f>
        <v>India</v>
      </c>
      <c r="AA7031">
        <f t="shared" si="109"/>
        <v>2</v>
      </c>
    </row>
    <row r="7032" spans="1:27" ht="15.75" customHeight="1" x14ac:dyDescent="0.25">
      <c r="A7032">
        <v>18433903</v>
      </c>
      <c r="B7032" t="s">
        <v>14301</v>
      </c>
      <c r="C7032">
        <v>1</v>
      </c>
      <c r="D7032" t="s">
        <v>13426</v>
      </c>
      <c r="E7032" t="s">
        <v>14302</v>
      </c>
      <c r="F7032" t="s">
        <v>13497</v>
      </c>
      <c r="G7032" t="s">
        <v>13498</v>
      </c>
      <c r="H7032">
        <v>77.332184900000001</v>
      </c>
      <c r="I7032">
        <v>28.558011799999999</v>
      </c>
      <c r="J7032" t="s">
        <v>27</v>
      </c>
      <c r="K7032" t="s">
        <v>28</v>
      </c>
      <c r="L7032" t="s">
        <v>29</v>
      </c>
      <c r="M7032" t="s">
        <v>29</v>
      </c>
      <c r="N7032" t="s">
        <v>29</v>
      </c>
      <c r="O7032" t="s">
        <v>29</v>
      </c>
      <c r="P7032">
        <v>2</v>
      </c>
      <c r="Q7032">
        <v>11</v>
      </c>
      <c r="R7032">
        <v>800</v>
      </c>
      <c r="S7032" t="str">
        <f>IF(Table1[[#This Row],[Average_Cost_for_two]]&lt;500,"Low",IF(Table1[[#This Row],[Average_Cost_for_two]]&lt;=1500,"Medium","High"))</f>
        <v>Medium</v>
      </c>
      <c r="T7032">
        <v>3.2</v>
      </c>
      <c r="U7032">
        <v>2017</v>
      </c>
      <c r="V7032">
        <v>6</v>
      </c>
      <c r="W7032">
        <v>25</v>
      </c>
      <c r="X7032">
        <f>IF(OR(Main!$U7032=0,
       Main!$V7032=0,
       Main!$W7032=0),
   "",
   DATE(Main!$U7032,
        Main!$V7032,
        Main!$W7032)
)</f>
        <v>42911</v>
      </c>
      <c r="Y7032">
        <f>Table1[[#This Row],[Average_Cost_for_two]]*VLOOKUP(Table1[[#This Row],[Currency]],currency!$A$2:$B$10,2,FALSE)</f>
        <v>9.6</v>
      </c>
      <c r="Z7032" t="str">
        <f>VLOOKUP(C7032,country!A:B,2,FALSE)</f>
        <v>India</v>
      </c>
      <c r="AA7032">
        <f t="shared" si="109"/>
        <v>2</v>
      </c>
    </row>
    <row r="7033" spans="1:27" ht="15.75" customHeight="1" x14ac:dyDescent="0.25">
      <c r="A7033">
        <v>18317511</v>
      </c>
      <c r="B7033" t="s">
        <v>14303</v>
      </c>
      <c r="C7033">
        <v>1</v>
      </c>
      <c r="D7033" t="s">
        <v>13426</v>
      </c>
      <c r="E7033" t="s">
        <v>14304</v>
      </c>
      <c r="F7033" t="s">
        <v>11528</v>
      </c>
      <c r="G7033" t="s">
        <v>13616</v>
      </c>
      <c r="H7033">
        <v>77.344152600000001</v>
      </c>
      <c r="I7033">
        <v>28.5485744</v>
      </c>
      <c r="J7033" t="s">
        <v>3315</v>
      </c>
      <c r="K7033" t="s">
        <v>28</v>
      </c>
      <c r="L7033" t="s">
        <v>29</v>
      </c>
      <c r="M7033" t="s">
        <v>36</v>
      </c>
      <c r="N7033" t="s">
        <v>29</v>
      </c>
      <c r="O7033" t="s">
        <v>29</v>
      </c>
      <c r="P7033">
        <v>2</v>
      </c>
      <c r="Q7033">
        <v>49</v>
      </c>
      <c r="R7033">
        <v>650</v>
      </c>
      <c r="S7033" t="str">
        <f>IF(Table1[[#This Row],[Average_Cost_for_two]]&lt;500,"Low",IF(Table1[[#This Row],[Average_Cost_for_two]]&lt;=1500,"Medium","High"))</f>
        <v>Medium</v>
      </c>
      <c r="T7033">
        <v>3.3</v>
      </c>
      <c r="U7033">
        <v>2018</v>
      </c>
      <c r="V7033">
        <v>6</v>
      </c>
      <c r="W7033">
        <v>8</v>
      </c>
      <c r="X7033">
        <f>IF(OR(Main!$U7033=0,
       Main!$V7033=0,
       Main!$W7033=0),
   "",
   DATE(Main!$U7033,
        Main!$V7033,
        Main!$W7033)
)</f>
        <v>43259</v>
      </c>
      <c r="Y7033">
        <f>Table1[[#This Row],[Average_Cost_for_two]]*VLOOKUP(Table1[[#This Row],[Currency]],currency!$A$2:$B$10,2,FALSE)</f>
        <v>7.8</v>
      </c>
      <c r="Z7033" t="str">
        <f>VLOOKUP(C7033,country!A:B,2,FALSE)</f>
        <v>India</v>
      </c>
      <c r="AA7033">
        <f t="shared" si="109"/>
        <v>2</v>
      </c>
    </row>
    <row r="7034" spans="1:27" ht="15.75" customHeight="1" x14ac:dyDescent="0.25">
      <c r="A7034">
        <v>310753</v>
      </c>
      <c r="B7034" t="s">
        <v>7171</v>
      </c>
      <c r="C7034">
        <v>1</v>
      </c>
      <c r="D7034" t="s">
        <v>13426</v>
      </c>
      <c r="E7034" t="s">
        <v>14305</v>
      </c>
      <c r="F7034" t="s">
        <v>13530</v>
      </c>
      <c r="G7034" t="s">
        <v>13529</v>
      </c>
      <c r="H7034">
        <v>77.372793099999996</v>
      </c>
      <c r="I7034">
        <v>28.5551493</v>
      </c>
      <c r="J7034" t="s">
        <v>523</v>
      </c>
      <c r="K7034" t="s">
        <v>28</v>
      </c>
      <c r="L7034" t="s">
        <v>29</v>
      </c>
      <c r="M7034" t="s">
        <v>36</v>
      </c>
      <c r="N7034" t="s">
        <v>29</v>
      </c>
      <c r="O7034" t="s">
        <v>29</v>
      </c>
      <c r="P7034">
        <v>1</v>
      </c>
      <c r="Q7034">
        <v>22</v>
      </c>
      <c r="R7034">
        <v>250</v>
      </c>
      <c r="S7034" t="str">
        <f>IF(Table1[[#This Row],[Average_Cost_for_two]]&lt;500,"Low",IF(Table1[[#This Row],[Average_Cost_for_two]]&lt;=1500,"Medium","High"))</f>
        <v>Low</v>
      </c>
      <c r="T7034">
        <v>3.4</v>
      </c>
      <c r="U7034">
        <v>2013</v>
      </c>
      <c r="V7034">
        <v>6</v>
      </c>
      <c r="W7034">
        <v>2</v>
      </c>
      <c r="X7034">
        <f>IF(OR(Main!$U7034=0,
       Main!$V7034=0,
       Main!$W7034=0),
   "",
   DATE(Main!$U7034,
        Main!$V7034,
        Main!$W7034)
)</f>
        <v>41427</v>
      </c>
      <c r="Y7034">
        <f>Table1[[#This Row],[Average_Cost_for_two]]*VLOOKUP(Table1[[#This Row],[Currency]],currency!$A$2:$B$10,2,FALSE)</f>
        <v>3</v>
      </c>
      <c r="Z7034" t="str">
        <f>VLOOKUP(C7034,country!A:B,2,FALSE)</f>
        <v>India</v>
      </c>
      <c r="AA7034">
        <f t="shared" si="109"/>
        <v>2</v>
      </c>
    </row>
    <row r="7035" spans="1:27" ht="15.75" customHeight="1" x14ac:dyDescent="0.25">
      <c r="A7035">
        <v>304727</v>
      </c>
      <c r="B7035" t="s">
        <v>891</v>
      </c>
      <c r="C7035">
        <v>1</v>
      </c>
      <c r="D7035" t="s">
        <v>13426</v>
      </c>
      <c r="E7035" t="s">
        <v>14306</v>
      </c>
      <c r="F7035" t="s">
        <v>11534</v>
      </c>
      <c r="G7035" t="s">
        <v>13501</v>
      </c>
      <c r="H7035">
        <v>77.361917500000004</v>
      </c>
      <c r="I7035">
        <v>28.570513399999999</v>
      </c>
      <c r="J7035" t="s">
        <v>500</v>
      </c>
      <c r="K7035" t="s">
        <v>28</v>
      </c>
      <c r="L7035" t="s">
        <v>29</v>
      </c>
      <c r="M7035" t="s">
        <v>29</v>
      </c>
      <c r="N7035" t="s">
        <v>29</v>
      </c>
      <c r="O7035" t="s">
        <v>29</v>
      </c>
      <c r="P7035">
        <v>1</v>
      </c>
      <c r="Q7035">
        <v>42</v>
      </c>
      <c r="R7035">
        <v>450</v>
      </c>
      <c r="S7035" t="str">
        <f>IF(Table1[[#This Row],[Average_Cost_for_two]]&lt;500,"Low",IF(Table1[[#This Row],[Average_Cost_for_two]]&lt;=1500,"Medium","High"))</f>
        <v>Low</v>
      </c>
      <c r="T7035">
        <v>2.7</v>
      </c>
      <c r="U7035">
        <v>2013</v>
      </c>
      <c r="V7035">
        <v>6</v>
      </c>
      <c r="W7035">
        <v>15</v>
      </c>
      <c r="X7035">
        <f>IF(OR(Main!$U7035=0,
       Main!$V7035=0,
       Main!$W7035=0),
   "",
   DATE(Main!$U7035,
        Main!$V7035,
        Main!$W7035)
)</f>
        <v>41440</v>
      </c>
      <c r="Y7035">
        <f>Table1[[#This Row],[Average_Cost_for_two]]*VLOOKUP(Table1[[#This Row],[Currency]],currency!$A$2:$B$10,2,FALSE)</f>
        <v>5.4</v>
      </c>
      <c r="Z7035" t="str">
        <f>VLOOKUP(C7035,country!A:B,2,FALSE)</f>
        <v>India</v>
      </c>
      <c r="AA7035">
        <f t="shared" si="109"/>
        <v>2</v>
      </c>
    </row>
    <row r="7036" spans="1:27" ht="15.75" customHeight="1" x14ac:dyDescent="0.25">
      <c r="A7036">
        <v>313045</v>
      </c>
      <c r="B7036" t="s">
        <v>14307</v>
      </c>
      <c r="C7036">
        <v>1</v>
      </c>
      <c r="D7036" t="s">
        <v>13426</v>
      </c>
      <c r="E7036" t="s">
        <v>14308</v>
      </c>
      <c r="F7036" t="s">
        <v>11534</v>
      </c>
      <c r="G7036" t="s">
        <v>13501</v>
      </c>
      <c r="H7036">
        <v>77.362445600000001</v>
      </c>
      <c r="I7036">
        <v>28.570849899999999</v>
      </c>
      <c r="J7036" t="s">
        <v>480</v>
      </c>
      <c r="K7036" t="s">
        <v>28</v>
      </c>
      <c r="L7036" t="s">
        <v>36</v>
      </c>
      <c r="M7036" t="s">
        <v>36</v>
      </c>
      <c r="N7036" t="s">
        <v>29</v>
      </c>
      <c r="O7036" t="s">
        <v>29</v>
      </c>
      <c r="P7036">
        <v>3</v>
      </c>
      <c r="Q7036">
        <v>56</v>
      </c>
      <c r="R7036">
        <v>1300</v>
      </c>
      <c r="S7036" t="str">
        <f>IF(Table1[[#This Row],[Average_Cost_for_two]]&lt;500,"Low",IF(Table1[[#This Row],[Average_Cost_for_two]]&lt;=1500,"Medium","High"))</f>
        <v>Medium</v>
      </c>
      <c r="T7036">
        <v>2.4</v>
      </c>
      <c r="U7036">
        <v>2016</v>
      </c>
      <c r="V7036">
        <v>6</v>
      </c>
      <c r="W7036">
        <v>2</v>
      </c>
      <c r="X7036">
        <f>IF(OR(Main!$U7036=0,
       Main!$V7036=0,
       Main!$W7036=0),
   "",
   DATE(Main!$U7036,
        Main!$V7036,
        Main!$W7036)
)</f>
        <v>42523</v>
      </c>
      <c r="Y7036">
        <f>Table1[[#This Row],[Average_Cost_for_two]]*VLOOKUP(Table1[[#This Row],[Currency]],currency!$A$2:$B$10,2,FALSE)</f>
        <v>15.6</v>
      </c>
      <c r="Z7036" t="str">
        <f>VLOOKUP(C7036,country!A:B,2,FALSE)</f>
        <v>India</v>
      </c>
      <c r="AA7036">
        <f t="shared" si="109"/>
        <v>2</v>
      </c>
    </row>
    <row r="7037" spans="1:27" ht="15.75" customHeight="1" x14ac:dyDescent="0.25">
      <c r="A7037">
        <v>311341</v>
      </c>
      <c r="B7037" t="s">
        <v>14080</v>
      </c>
      <c r="C7037">
        <v>1</v>
      </c>
      <c r="D7037" t="s">
        <v>13426</v>
      </c>
      <c r="E7037" t="s">
        <v>13501</v>
      </c>
      <c r="F7037" t="s">
        <v>11534</v>
      </c>
      <c r="G7037" t="s">
        <v>13501</v>
      </c>
      <c r="H7037">
        <v>77.370620000000002</v>
      </c>
      <c r="I7037">
        <v>28.572800000000001</v>
      </c>
      <c r="J7037" t="s">
        <v>480</v>
      </c>
      <c r="K7037" t="s">
        <v>28</v>
      </c>
      <c r="L7037" t="s">
        <v>29</v>
      </c>
      <c r="M7037" t="s">
        <v>36</v>
      </c>
      <c r="N7037" t="s">
        <v>29</v>
      </c>
      <c r="O7037" t="s">
        <v>29</v>
      </c>
      <c r="P7037">
        <v>2</v>
      </c>
      <c r="Q7037">
        <v>21</v>
      </c>
      <c r="R7037">
        <v>800</v>
      </c>
      <c r="S7037" t="str">
        <f>IF(Table1[[#This Row],[Average_Cost_for_two]]&lt;500,"Low",IF(Table1[[#This Row],[Average_Cost_for_two]]&lt;=1500,"Medium","High"))</f>
        <v>Medium</v>
      </c>
      <c r="T7037">
        <v>2.4</v>
      </c>
      <c r="U7037">
        <v>2010</v>
      </c>
      <c r="V7037">
        <v>6</v>
      </c>
      <c r="W7037">
        <v>7</v>
      </c>
      <c r="X7037">
        <f>IF(OR(Main!$U7037=0,
       Main!$V7037=0,
       Main!$W7037=0),
   "",
   DATE(Main!$U7037,
        Main!$V7037,
        Main!$W7037)
)</f>
        <v>40336</v>
      </c>
      <c r="Y7037">
        <f>Table1[[#This Row],[Average_Cost_for_two]]*VLOOKUP(Table1[[#This Row],[Currency]],currency!$A$2:$B$10,2,FALSE)</f>
        <v>9.6</v>
      </c>
      <c r="Z7037" t="str">
        <f>VLOOKUP(C7037,country!A:B,2,FALSE)</f>
        <v>India</v>
      </c>
      <c r="AA7037">
        <f t="shared" si="109"/>
        <v>2</v>
      </c>
    </row>
    <row r="7038" spans="1:27" ht="15.75" customHeight="1" x14ac:dyDescent="0.25">
      <c r="A7038">
        <v>18144457</v>
      </c>
      <c r="B7038" t="s">
        <v>14309</v>
      </c>
      <c r="C7038">
        <v>1</v>
      </c>
      <c r="D7038" t="s">
        <v>13426</v>
      </c>
      <c r="E7038" t="s">
        <v>14310</v>
      </c>
      <c r="F7038" t="s">
        <v>13400</v>
      </c>
      <c r="G7038" t="s">
        <v>13580</v>
      </c>
      <c r="H7038">
        <v>77.363173500000002</v>
      </c>
      <c r="I7038">
        <v>28.587846500000001</v>
      </c>
      <c r="J7038" t="s">
        <v>556</v>
      </c>
      <c r="K7038" t="s">
        <v>28</v>
      </c>
      <c r="L7038" t="s">
        <v>29</v>
      </c>
      <c r="M7038" t="s">
        <v>36</v>
      </c>
      <c r="N7038" t="s">
        <v>29</v>
      </c>
      <c r="O7038" t="s">
        <v>29</v>
      </c>
      <c r="P7038">
        <v>2</v>
      </c>
      <c r="Q7038">
        <v>123</v>
      </c>
      <c r="R7038">
        <v>600</v>
      </c>
      <c r="S7038" t="str">
        <f>IF(Table1[[#This Row],[Average_Cost_for_two]]&lt;500,"Low",IF(Table1[[#This Row],[Average_Cost_for_two]]&lt;=1500,"Medium","High"))</f>
        <v>Medium</v>
      </c>
      <c r="T7038">
        <v>3.5</v>
      </c>
      <c r="U7038">
        <v>2013</v>
      </c>
      <c r="V7038">
        <v>6</v>
      </c>
      <c r="W7038">
        <v>14</v>
      </c>
      <c r="X7038">
        <f>IF(OR(Main!$U7038=0,
       Main!$V7038=0,
       Main!$W7038=0),
   "",
   DATE(Main!$U7038,
        Main!$V7038,
        Main!$W7038)
)</f>
        <v>41439</v>
      </c>
      <c r="Y7038">
        <f>Table1[[#This Row],[Average_Cost_for_two]]*VLOOKUP(Table1[[#This Row],[Currency]],currency!$A$2:$B$10,2,FALSE)</f>
        <v>7.2</v>
      </c>
      <c r="Z7038" t="str">
        <f>VLOOKUP(C7038,country!A:B,2,FALSE)</f>
        <v>India</v>
      </c>
      <c r="AA7038">
        <f t="shared" si="109"/>
        <v>2</v>
      </c>
    </row>
    <row r="7039" spans="1:27" ht="15.75" customHeight="1" x14ac:dyDescent="0.25">
      <c r="A7039">
        <v>307841</v>
      </c>
      <c r="B7039" t="s">
        <v>11662</v>
      </c>
      <c r="C7039">
        <v>1</v>
      </c>
      <c r="D7039" t="s">
        <v>13426</v>
      </c>
      <c r="E7039" t="s">
        <v>14311</v>
      </c>
      <c r="F7039" t="s">
        <v>13400</v>
      </c>
      <c r="G7039" t="s">
        <v>13580</v>
      </c>
      <c r="H7039">
        <v>77.362365999999994</v>
      </c>
      <c r="I7039">
        <v>28.595570299999999</v>
      </c>
      <c r="J7039" t="s">
        <v>567</v>
      </c>
      <c r="K7039" t="s">
        <v>28</v>
      </c>
      <c r="L7039" t="s">
        <v>29</v>
      </c>
      <c r="M7039" t="s">
        <v>36</v>
      </c>
      <c r="N7039" t="s">
        <v>29</v>
      </c>
      <c r="O7039" t="s">
        <v>29</v>
      </c>
      <c r="P7039">
        <v>1</v>
      </c>
      <c r="Q7039">
        <v>56</v>
      </c>
      <c r="R7039">
        <v>350</v>
      </c>
      <c r="S7039" t="str">
        <f>IF(Table1[[#This Row],[Average_Cost_for_two]]&lt;500,"Low",IF(Table1[[#This Row],[Average_Cost_for_two]]&lt;=1500,"Medium","High"))</f>
        <v>Low</v>
      </c>
      <c r="T7039">
        <v>2.1</v>
      </c>
      <c r="U7039">
        <v>2013</v>
      </c>
      <c r="V7039">
        <v>6</v>
      </c>
      <c r="W7039">
        <v>22</v>
      </c>
      <c r="X7039">
        <f>IF(OR(Main!$U7039=0,
       Main!$V7039=0,
       Main!$W7039=0),
   "",
   DATE(Main!$U7039,
        Main!$V7039,
        Main!$W7039)
)</f>
        <v>41447</v>
      </c>
      <c r="Y7039">
        <f>Table1[[#This Row],[Average_Cost_for_two]]*VLOOKUP(Table1[[#This Row],[Currency]],currency!$A$2:$B$10,2,FALSE)</f>
        <v>4.2</v>
      </c>
      <c r="Z7039" t="str">
        <f>VLOOKUP(C7039,country!A:B,2,FALSE)</f>
        <v>India</v>
      </c>
      <c r="AA7039">
        <f t="shared" si="109"/>
        <v>2</v>
      </c>
    </row>
    <row r="7040" spans="1:27" ht="15.75" customHeight="1" x14ac:dyDescent="0.25">
      <c r="A7040">
        <v>308751</v>
      </c>
      <c r="B7040" t="s">
        <v>14312</v>
      </c>
      <c r="C7040">
        <v>1</v>
      </c>
      <c r="D7040" t="s">
        <v>13426</v>
      </c>
      <c r="E7040" t="s">
        <v>14313</v>
      </c>
      <c r="F7040" t="s">
        <v>13537</v>
      </c>
      <c r="G7040" t="s">
        <v>13538</v>
      </c>
      <c r="H7040">
        <v>77.371173999999996</v>
      </c>
      <c r="I7040">
        <v>28.6139194</v>
      </c>
      <c r="J7040" t="s">
        <v>556</v>
      </c>
      <c r="K7040" t="s">
        <v>28</v>
      </c>
      <c r="L7040" t="s">
        <v>29</v>
      </c>
      <c r="M7040" t="s">
        <v>29</v>
      </c>
      <c r="N7040" t="s">
        <v>29</v>
      </c>
      <c r="O7040" t="s">
        <v>29</v>
      </c>
      <c r="P7040">
        <v>1</v>
      </c>
      <c r="Q7040">
        <v>5</v>
      </c>
      <c r="R7040">
        <v>200</v>
      </c>
      <c r="S7040" t="str">
        <f>IF(Table1[[#This Row],[Average_Cost_for_two]]&lt;500,"Low",IF(Table1[[#This Row],[Average_Cost_for_two]]&lt;=1500,"Medium","High"))</f>
        <v>Low</v>
      </c>
      <c r="T7040">
        <v>2.9</v>
      </c>
      <c r="U7040">
        <v>2016</v>
      </c>
      <c r="V7040">
        <v>6</v>
      </c>
      <c r="W7040">
        <v>22</v>
      </c>
      <c r="X7040">
        <f>IF(OR(Main!$U7040=0,
       Main!$V7040=0,
       Main!$W7040=0),
   "",
   DATE(Main!$U7040,
        Main!$V7040,
        Main!$W7040)
)</f>
        <v>42543</v>
      </c>
      <c r="Y7040">
        <f>Table1[[#This Row],[Average_Cost_for_two]]*VLOOKUP(Table1[[#This Row],[Currency]],currency!$A$2:$B$10,2,FALSE)</f>
        <v>2.4</v>
      </c>
      <c r="Z7040" t="str">
        <f>VLOOKUP(C7040,country!A:B,2,FALSE)</f>
        <v>India</v>
      </c>
      <c r="AA7040">
        <f t="shared" si="109"/>
        <v>2</v>
      </c>
    </row>
    <row r="7041" spans="1:27" ht="15.75" customHeight="1" x14ac:dyDescent="0.25">
      <c r="A7041">
        <v>18367978</v>
      </c>
      <c r="B7041" t="s">
        <v>8741</v>
      </c>
      <c r="C7041">
        <v>1</v>
      </c>
      <c r="D7041" t="s">
        <v>13426</v>
      </c>
      <c r="E7041" t="s">
        <v>14314</v>
      </c>
      <c r="F7041" t="s">
        <v>13537</v>
      </c>
      <c r="G7041" t="s">
        <v>13538</v>
      </c>
      <c r="H7041">
        <v>77.370709199999993</v>
      </c>
      <c r="I7041">
        <v>28.618499100000001</v>
      </c>
      <c r="J7041" t="s">
        <v>1033</v>
      </c>
      <c r="K7041" t="s">
        <v>28</v>
      </c>
      <c r="L7041" t="s">
        <v>29</v>
      </c>
      <c r="M7041" t="s">
        <v>36</v>
      </c>
      <c r="N7041" t="s">
        <v>29</v>
      </c>
      <c r="O7041" t="s">
        <v>29</v>
      </c>
      <c r="P7041">
        <v>1</v>
      </c>
      <c r="Q7041">
        <v>11</v>
      </c>
      <c r="R7041">
        <v>350</v>
      </c>
      <c r="S7041" t="str">
        <f>IF(Table1[[#This Row],[Average_Cost_for_two]]&lt;500,"Low",IF(Table1[[#This Row],[Average_Cost_for_two]]&lt;=1500,"Medium","High"))</f>
        <v>Low</v>
      </c>
      <c r="T7041">
        <v>3.2</v>
      </c>
      <c r="U7041">
        <v>2016</v>
      </c>
      <c r="V7041">
        <v>6</v>
      </c>
      <c r="W7041">
        <v>1</v>
      </c>
      <c r="X7041">
        <f>IF(OR(Main!$U7041=0,
       Main!$V7041=0,
       Main!$W7041=0),
   "",
   DATE(Main!$U7041,
        Main!$V7041,
        Main!$W7041)
)</f>
        <v>42522</v>
      </c>
      <c r="Y7041">
        <f>Table1[[#This Row],[Average_Cost_for_two]]*VLOOKUP(Table1[[#This Row],[Currency]],currency!$A$2:$B$10,2,FALSE)</f>
        <v>4.2</v>
      </c>
      <c r="Z7041" t="str">
        <f>VLOOKUP(C7041,country!A:B,2,FALSE)</f>
        <v>India</v>
      </c>
      <c r="AA7041">
        <f t="shared" si="109"/>
        <v>2</v>
      </c>
    </row>
    <row r="7042" spans="1:27" ht="15.75" customHeight="1" x14ac:dyDescent="0.25">
      <c r="A7042">
        <v>5776</v>
      </c>
      <c r="B7042" t="s">
        <v>14315</v>
      </c>
      <c r="C7042">
        <v>1</v>
      </c>
      <c r="D7042" t="s">
        <v>13426</v>
      </c>
      <c r="E7042" t="s">
        <v>14316</v>
      </c>
      <c r="F7042" t="s">
        <v>13537</v>
      </c>
      <c r="G7042" t="s">
        <v>13538</v>
      </c>
      <c r="H7042">
        <v>77.362545499999996</v>
      </c>
      <c r="I7042">
        <v>28.612799500000001</v>
      </c>
      <c r="J7042" t="s">
        <v>769</v>
      </c>
      <c r="K7042" t="s">
        <v>28</v>
      </c>
      <c r="L7042" t="s">
        <v>29</v>
      </c>
      <c r="M7042" t="s">
        <v>29</v>
      </c>
      <c r="N7042" t="s">
        <v>29</v>
      </c>
      <c r="O7042" t="s">
        <v>29</v>
      </c>
      <c r="P7042">
        <v>2</v>
      </c>
      <c r="Q7042">
        <v>56</v>
      </c>
      <c r="R7042">
        <v>750</v>
      </c>
      <c r="S7042" t="str">
        <f>IF(Table1[[#This Row],[Average_Cost_for_two]]&lt;500,"Low",IF(Table1[[#This Row],[Average_Cost_for_two]]&lt;=1500,"Medium","High"))</f>
        <v>Medium</v>
      </c>
      <c r="T7042">
        <v>2.9</v>
      </c>
      <c r="U7042">
        <v>2016</v>
      </c>
      <c r="V7042">
        <v>6</v>
      </c>
      <c r="W7042">
        <v>4</v>
      </c>
      <c r="X7042">
        <f>IF(OR(Main!$U7042=0,
       Main!$V7042=0,
       Main!$W7042=0),
   "",
   DATE(Main!$U7042,
        Main!$V7042,
        Main!$W7042)
)</f>
        <v>42525</v>
      </c>
      <c r="Y7042">
        <f>Table1[[#This Row],[Average_Cost_for_two]]*VLOOKUP(Table1[[#This Row],[Currency]],currency!$A$2:$B$10,2,FALSE)</f>
        <v>9</v>
      </c>
      <c r="Z7042" t="str">
        <f>VLOOKUP(C7042,country!A:B,2,FALSE)</f>
        <v>India</v>
      </c>
      <c r="AA7042">
        <f t="shared" ref="AA7042:AA7105" si="110">ROUNDUP(V7042/3,0)</f>
        <v>2</v>
      </c>
    </row>
    <row r="7043" spans="1:27" ht="15.75" customHeight="1" x14ac:dyDescent="0.25">
      <c r="A7043">
        <v>304439</v>
      </c>
      <c r="B7043" t="s">
        <v>14317</v>
      </c>
      <c r="C7043">
        <v>1</v>
      </c>
      <c r="D7043" t="s">
        <v>13426</v>
      </c>
      <c r="E7043" t="s">
        <v>14318</v>
      </c>
      <c r="F7043" t="s">
        <v>13537</v>
      </c>
      <c r="G7043" t="s">
        <v>13538</v>
      </c>
      <c r="H7043">
        <v>77.355091049999999</v>
      </c>
      <c r="I7043">
        <v>28.619970070000001</v>
      </c>
      <c r="J7043" t="s">
        <v>556</v>
      </c>
      <c r="K7043" t="s">
        <v>28</v>
      </c>
      <c r="L7043" t="s">
        <v>29</v>
      </c>
      <c r="M7043" t="s">
        <v>29</v>
      </c>
      <c r="N7043" t="s">
        <v>29</v>
      </c>
      <c r="O7043" t="s">
        <v>29</v>
      </c>
      <c r="P7043">
        <v>1</v>
      </c>
      <c r="Q7043">
        <v>2</v>
      </c>
      <c r="R7043">
        <v>250</v>
      </c>
      <c r="S7043" t="str">
        <f>IF(Table1[[#This Row],[Average_Cost_for_two]]&lt;500,"Low",IF(Table1[[#This Row],[Average_Cost_for_two]]&lt;=1500,"Medium","High"))</f>
        <v>Low</v>
      </c>
      <c r="T7043">
        <v>1</v>
      </c>
      <c r="U7043">
        <v>2014</v>
      </c>
      <c r="V7043">
        <v>6</v>
      </c>
      <c r="W7043">
        <v>6</v>
      </c>
      <c r="X7043">
        <f>IF(OR(Main!$U7043=0,
       Main!$V7043=0,
       Main!$W7043=0),
   "",
   DATE(Main!$U7043,
        Main!$V7043,
        Main!$W7043)
)</f>
        <v>41796</v>
      </c>
      <c r="Y7043">
        <f>Table1[[#This Row],[Average_Cost_for_two]]*VLOOKUP(Table1[[#This Row],[Currency]],currency!$A$2:$B$10,2,FALSE)</f>
        <v>3</v>
      </c>
      <c r="Z7043" t="str">
        <f>VLOOKUP(C7043,country!A:B,2,FALSE)</f>
        <v>India</v>
      </c>
      <c r="AA7043">
        <f t="shared" si="110"/>
        <v>2</v>
      </c>
    </row>
    <row r="7044" spans="1:27" ht="15.75" customHeight="1" x14ac:dyDescent="0.25">
      <c r="A7044">
        <v>18466993</v>
      </c>
      <c r="B7044" t="s">
        <v>10279</v>
      </c>
      <c r="C7044">
        <v>1</v>
      </c>
      <c r="D7044" t="s">
        <v>13426</v>
      </c>
      <c r="E7044" t="s">
        <v>14319</v>
      </c>
      <c r="F7044" t="s">
        <v>13513</v>
      </c>
      <c r="G7044" t="s">
        <v>13514</v>
      </c>
      <c r="H7044">
        <v>77.392333199999996</v>
      </c>
      <c r="I7044">
        <v>28.571773199999999</v>
      </c>
      <c r="J7044" t="s">
        <v>523</v>
      </c>
      <c r="K7044" t="s">
        <v>28</v>
      </c>
      <c r="L7044" t="s">
        <v>29</v>
      </c>
      <c r="M7044" t="s">
        <v>29</v>
      </c>
      <c r="N7044" t="s">
        <v>29</v>
      </c>
      <c r="O7044" t="s">
        <v>29</v>
      </c>
      <c r="P7044">
        <v>1</v>
      </c>
      <c r="Q7044">
        <v>3</v>
      </c>
      <c r="R7044">
        <v>100</v>
      </c>
      <c r="S7044" t="str">
        <f>IF(Table1[[#This Row],[Average_Cost_for_two]]&lt;500,"Low",IF(Table1[[#This Row],[Average_Cost_for_two]]&lt;=1500,"Medium","High"))</f>
        <v>Low</v>
      </c>
      <c r="T7044">
        <v>1</v>
      </c>
      <c r="U7044">
        <v>2016</v>
      </c>
      <c r="V7044">
        <v>6</v>
      </c>
      <c r="W7044">
        <v>3</v>
      </c>
      <c r="X7044">
        <f>IF(OR(Main!$U7044=0,
       Main!$V7044=0,
       Main!$W7044=0),
   "",
   DATE(Main!$U7044,
        Main!$V7044,
        Main!$W7044)
)</f>
        <v>42524</v>
      </c>
      <c r="Y7044">
        <f>Table1[[#This Row],[Average_Cost_for_two]]*VLOOKUP(Table1[[#This Row],[Currency]],currency!$A$2:$B$10,2,FALSE)</f>
        <v>1.2</v>
      </c>
      <c r="Z7044" t="str">
        <f>VLOOKUP(C7044,country!A:B,2,FALSE)</f>
        <v>India</v>
      </c>
      <c r="AA7044">
        <f t="shared" si="110"/>
        <v>2</v>
      </c>
    </row>
    <row r="7045" spans="1:27" ht="15.75" customHeight="1" x14ac:dyDescent="0.25">
      <c r="A7045">
        <v>18472450</v>
      </c>
      <c r="B7045" t="s">
        <v>14320</v>
      </c>
      <c r="C7045">
        <v>1</v>
      </c>
      <c r="D7045" t="s">
        <v>13426</v>
      </c>
      <c r="E7045" t="s">
        <v>14321</v>
      </c>
      <c r="F7045" t="s">
        <v>13513</v>
      </c>
      <c r="G7045" t="s">
        <v>13514</v>
      </c>
      <c r="H7045">
        <v>77.380417600000001</v>
      </c>
      <c r="I7045">
        <v>28.5716155</v>
      </c>
      <c r="J7045" t="s">
        <v>14322</v>
      </c>
      <c r="K7045" t="s">
        <v>28</v>
      </c>
      <c r="L7045" t="s">
        <v>29</v>
      </c>
      <c r="M7045" t="s">
        <v>29</v>
      </c>
      <c r="N7045" t="s">
        <v>29</v>
      </c>
      <c r="O7045" t="s">
        <v>29</v>
      </c>
      <c r="P7045">
        <v>2</v>
      </c>
      <c r="Q7045">
        <v>3</v>
      </c>
      <c r="R7045">
        <v>600</v>
      </c>
      <c r="S7045" t="str">
        <f>IF(Table1[[#This Row],[Average_Cost_for_two]]&lt;500,"Low",IF(Table1[[#This Row],[Average_Cost_for_two]]&lt;=1500,"Medium","High"))</f>
        <v>Medium</v>
      </c>
      <c r="T7045">
        <v>1</v>
      </c>
      <c r="U7045">
        <v>2015</v>
      </c>
      <c r="V7045">
        <v>6</v>
      </c>
      <c r="W7045">
        <v>8</v>
      </c>
      <c r="X7045">
        <f>IF(OR(Main!$U7045=0,
       Main!$V7045=0,
       Main!$W7045=0),
   "",
   DATE(Main!$U7045,
        Main!$V7045,
        Main!$W7045)
)</f>
        <v>42163</v>
      </c>
      <c r="Y7045">
        <f>Table1[[#This Row],[Average_Cost_for_two]]*VLOOKUP(Table1[[#This Row],[Currency]],currency!$A$2:$B$10,2,FALSE)</f>
        <v>7.2</v>
      </c>
      <c r="Z7045" t="str">
        <f>VLOOKUP(C7045,country!A:B,2,FALSE)</f>
        <v>India</v>
      </c>
      <c r="AA7045">
        <f t="shared" si="110"/>
        <v>2</v>
      </c>
    </row>
    <row r="7046" spans="1:27" ht="15.75" customHeight="1" x14ac:dyDescent="0.25">
      <c r="A7046">
        <v>1495</v>
      </c>
      <c r="B7046" t="s">
        <v>14323</v>
      </c>
      <c r="C7046">
        <v>1</v>
      </c>
      <c r="D7046" t="s">
        <v>13426</v>
      </c>
      <c r="E7046" t="s">
        <v>13459</v>
      </c>
      <c r="F7046" t="s">
        <v>13458</v>
      </c>
      <c r="G7046" t="s">
        <v>13459</v>
      </c>
      <c r="H7046">
        <v>77.384164600000005</v>
      </c>
      <c r="I7046">
        <v>28.520500599999998</v>
      </c>
      <c r="J7046" t="s">
        <v>503</v>
      </c>
      <c r="K7046" t="s">
        <v>28</v>
      </c>
      <c r="L7046" t="s">
        <v>29</v>
      </c>
      <c r="M7046" t="s">
        <v>36</v>
      </c>
      <c r="N7046" t="s">
        <v>29</v>
      </c>
      <c r="O7046" t="s">
        <v>29</v>
      </c>
      <c r="P7046">
        <v>2</v>
      </c>
      <c r="Q7046">
        <v>210</v>
      </c>
      <c r="R7046">
        <v>550</v>
      </c>
      <c r="S7046" t="str">
        <f>IF(Table1[[#This Row],[Average_Cost_for_two]]&lt;500,"Low",IF(Table1[[#This Row],[Average_Cost_for_two]]&lt;=1500,"Medium","High"))</f>
        <v>Medium</v>
      </c>
      <c r="T7046">
        <v>3.6</v>
      </c>
      <c r="U7046">
        <v>2016</v>
      </c>
      <c r="V7046">
        <v>6</v>
      </c>
      <c r="W7046">
        <v>7</v>
      </c>
      <c r="X7046">
        <f>IF(OR(Main!$U7046=0,
       Main!$V7046=0,
       Main!$W7046=0),
   "",
   DATE(Main!$U7046,
        Main!$V7046,
        Main!$W7046)
)</f>
        <v>42528</v>
      </c>
      <c r="Y7046">
        <f>Table1[[#This Row],[Average_Cost_for_two]]*VLOOKUP(Table1[[#This Row],[Currency]],currency!$A$2:$B$10,2,FALSE)</f>
        <v>6.6000000000000005</v>
      </c>
      <c r="Z7046" t="str">
        <f>VLOOKUP(C7046,country!A:B,2,FALSE)</f>
        <v>India</v>
      </c>
      <c r="AA7046">
        <f t="shared" si="110"/>
        <v>2</v>
      </c>
    </row>
    <row r="7047" spans="1:27" ht="15.75" customHeight="1" x14ac:dyDescent="0.25">
      <c r="A7047">
        <v>18431981</v>
      </c>
      <c r="B7047" t="s">
        <v>14324</v>
      </c>
      <c r="C7047">
        <v>1</v>
      </c>
      <c r="D7047" t="s">
        <v>13426</v>
      </c>
      <c r="E7047" t="s">
        <v>14325</v>
      </c>
      <c r="F7047" t="s">
        <v>13593</v>
      </c>
      <c r="G7047" t="s">
        <v>13592</v>
      </c>
      <c r="H7047">
        <v>77.3409762</v>
      </c>
      <c r="I7047">
        <v>28.586310600000001</v>
      </c>
      <c r="J7047" t="s">
        <v>556</v>
      </c>
      <c r="K7047" t="s">
        <v>28</v>
      </c>
      <c r="L7047" t="s">
        <v>29</v>
      </c>
      <c r="M7047" t="s">
        <v>29</v>
      </c>
      <c r="N7047" t="s">
        <v>29</v>
      </c>
      <c r="O7047" t="s">
        <v>29</v>
      </c>
      <c r="P7047">
        <v>2</v>
      </c>
      <c r="Q7047">
        <v>3</v>
      </c>
      <c r="R7047">
        <v>550</v>
      </c>
      <c r="S7047" t="str">
        <f>IF(Table1[[#This Row],[Average_Cost_for_two]]&lt;500,"Low",IF(Table1[[#This Row],[Average_Cost_for_two]]&lt;=1500,"Medium","High"))</f>
        <v>Medium</v>
      </c>
      <c r="T7047">
        <v>1</v>
      </c>
      <c r="U7047">
        <v>2011</v>
      </c>
      <c r="V7047">
        <v>6</v>
      </c>
      <c r="W7047">
        <v>7</v>
      </c>
      <c r="X7047">
        <f>IF(OR(Main!$U7047=0,
       Main!$V7047=0,
       Main!$W7047=0),
   "",
   DATE(Main!$U7047,
        Main!$V7047,
        Main!$W7047)
)</f>
        <v>40701</v>
      </c>
      <c r="Y7047">
        <f>Table1[[#This Row],[Average_Cost_for_two]]*VLOOKUP(Table1[[#This Row],[Currency]],currency!$A$2:$B$10,2,FALSE)</f>
        <v>6.6000000000000005</v>
      </c>
      <c r="Z7047" t="str">
        <f>VLOOKUP(C7047,country!A:B,2,FALSE)</f>
        <v>India</v>
      </c>
      <c r="AA7047">
        <f t="shared" si="110"/>
        <v>2</v>
      </c>
    </row>
    <row r="7048" spans="1:27" ht="15.75" customHeight="1" x14ac:dyDescent="0.25">
      <c r="A7048">
        <v>18400770</v>
      </c>
      <c r="B7048" t="s">
        <v>14326</v>
      </c>
      <c r="C7048">
        <v>1</v>
      </c>
      <c r="D7048" t="s">
        <v>23</v>
      </c>
      <c r="E7048" t="s">
        <v>3484</v>
      </c>
      <c r="F7048" t="s">
        <v>3485</v>
      </c>
      <c r="G7048" t="s">
        <v>3486</v>
      </c>
      <c r="H7048">
        <v>77.170140799999999</v>
      </c>
      <c r="I7048">
        <v>28.5950782</v>
      </c>
      <c r="J7048" t="s">
        <v>14327</v>
      </c>
      <c r="K7048" t="s">
        <v>28</v>
      </c>
      <c r="L7048" t="s">
        <v>36</v>
      </c>
      <c r="M7048" t="s">
        <v>29</v>
      </c>
      <c r="N7048" t="s">
        <v>29</v>
      </c>
      <c r="O7048" t="s">
        <v>29</v>
      </c>
      <c r="P7048">
        <v>4</v>
      </c>
      <c r="Q7048">
        <v>42</v>
      </c>
      <c r="R7048">
        <v>2000</v>
      </c>
      <c r="S7048" t="str">
        <f>IF(Table1[[#This Row],[Average_Cost_for_two]]&lt;500,"Low",IF(Table1[[#This Row],[Average_Cost_for_two]]&lt;=1500,"Medium","High"))</f>
        <v>High</v>
      </c>
      <c r="T7048">
        <v>3.7</v>
      </c>
      <c r="U7048">
        <v>2018</v>
      </c>
      <c r="V7048">
        <v>1</v>
      </c>
      <c r="W7048">
        <v>17</v>
      </c>
      <c r="X7048">
        <f>IF(OR(Main!$U7048=0,
       Main!$V7048=0,
       Main!$W7048=0),
   "",
   DATE(Main!$U7048,
        Main!$V7048,
        Main!$W7048)
)</f>
        <v>43117</v>
      </c>
      <c r="Y7048">
        <f>Table1[[#This Row],[Average_Cost_for_two]]*VLOOKUP(Table1[[#This Row],[Currency]],currency!$A$2:$B$10,2,FALSE)</f>
        <v>24</v>
      </c>
      <c r="Z7048" t="str">
        <f>VLOOKUP(C7048,country!A:B,2,FALSE)</f>
        <v>India</v>
      </c>
      <c r="AA7048">
        <f t="shared" si="110"/>
        <v>1</v>
      </c>
    </row>
    <row r="7049" spans="1:27" ht="15.75" customHeight="1" x14ac:dyDescent="0.25">
      <c r="A7049">
        <v>5598</v>
      </c>
      <c r="B7049" t="s">
        <v>891</v>
      </c>
      <c r="C7049">
        <v>1</v>
      </c>
      <c r="D7049" t="s">
        <v>13426</v>
      </c>
      <c r="E7049" t="s">
        <v>14328</v>
      </c>
      <c r="F7049" t="s">
        <v>13552</v>
      </c>
      <c r="G7049" t="s">
        <v>13553</v>
      </c>
      <c r="H7049">
        <v>77.326026100000007</v>
      </c>
      <c r="I7049">
        <v>28.5676664</v>
      </c>
      <c r="J7049" t="s">
        <v>500</v>
      </c>
      <c r="K7049" t="s">
        <v>28</v>
      </c>
      <c r="L7049" t="s">
        <v>29</v>
      </c>
      <c r="M7049" t="s">
        <v>29</v>
      </c>
      <c r="N7049" t="s">
        <v>29</v>
      </c>
      <c r="O7049" t="s">
        <v>29</v>
      </c>
      <c r="P7049">
        <v>1</v>
      </c>
      <c r="Q7049">
        <v>34</v>
      </c>
      <c r="R7049">
        <v>450</v>
      </c>
      <c r="S7049" t="str">
        <f>IF(Table1[[#This Row],[Average_Cost_for_two]]&lt;500,"Low",IF(Table1[[#This Row],[Average_Cost_for_two]]&lt;=1500,"Medium","High"))</f>
        <v>Low</v>
      </c>
      <c r="T7049">
        <v>2.7</v>
      </c>
      <c r="U7049">
        <v>2014</v>
      </c>
      <c r="V7049">
        <v>6</v>
      </c>
      <c r="W7049">
        <v>9</v>
      </c>
      <c r="X7049">
        <f>IF(OR(Main!$U7049=0,
       Main!$V7049=0,
       Main!$W7049=0),
   "",
   DATE(Main!$U7049,
        Main!$V7049,
        Main!$W7049)
)</f>
        <v>41799</v>
      </c>
      <c r="Y7049">
        <f>Table1[[#This Row],[Average_Cost_for_two]]*VLOOKUP(Table1[[#This Row],[Currency]],currency!$A$2:$B$10,2,FALSE)</f>
        <v>5.4</v>
      </c>
      <c r="Z7049" t="str">
        <f>VLOOKUP(C7049,country!A:B,2,FALSE)</f>
        <v>India</v>
      </c>
      <c r="AA7049">
        <f t="shared" si="110"/>
        <v>2</v>
      </c>
    </row>
    <row r="7050" spans="1:27" ht="15.75" customHeight="1" x14ac:dyDescent="0.25">
      <c r="A7050">
        <v>18017237</v>
      </c>
      <c r="B7050" t="s">
        <v>711</v>
      </c>
      <c r="C7050">
        <v>1</v>
      </c>
      <c r="D7050" t="s">
        <v>13426</v>
      </c>
      <c r="E7050" t="s">
        <v>14329</v>
      </c>
      <c r="F7050" t="s">
        <v>13552</v>
      </c>
      <c r="G7050" t="s">
        <v>13553</v>
      </c>
      <c r="H7050">
        <v>77.326564500000003</v>
      </c>
      <c r="I7050">
        <v>28.5680759</v>
      </c>
      <c r="J7050" t="s">
        <v>1480</v>
      </c>
      <c r="K7050" t="s">
        <v>28</v>
      </c>
      <c r="L7050" t="s">
        <v>29</v>
      </c>
      <c r="M7050" t="s">
        <v>29</v>
      </c>
      <c r="N7050" t="s">
        <v>29</v>
      </c>
      <c r="O7050" t="s">
        <v>29</v>
      </c>
      <c r="P7050">
        <v>1</v>
      </c>
      <c r="Q7050">
        <v>8</v>
      </c>
      <c r="R7050">
        <v>300</v>
      </c>
      <c r="S7050" t="str">
        <f>IF(Table1[[#This Row],[Average_Cost_for_two]]&lt;500,"Low",IF(Table1[[#This Row],[Average_Cost_for_two]]&lt;=1500,"Medium","High"))</f>
        <v>Low</v>
      </c>
      <c r="T7050">
        <v>3</v>
      </c>
      <c r="U7050">
        <v>2012</v>
      </c>
      <c r="V7050">
        <v>6</v>
      </c>
      <c r="W7050">
        <v>18</v>
      </c>
      <c r="X7050">
        <f>IF(OR(Main!$U7050=0,
       Main!$V7050=0,
       Main!$W7050=0),
   "",
   DATE(Main!$U7050,
        Main!$V7050,
        Main!$W7050)
)</f>
        <v>41078</v>
      </c>
      <c r="Y7050">
        <f>Table1[[#This Row],[Average_Cost_for_two]]*VLOOKUP(Table1[[#This Row],[Currency]],currency!$A$2:$B$10,2,FALSE)</f>
        <v>3.6</v>
      </c>
      <c r="Z7050" t="str">
        <f>VLOOKUP(C7050,country!A:B,2,FALSE)</f>
        <v>India</v>
      </c>
      <c r="AA7050">
        <f t="shared" si="110"/>
        <v>2</v>
      </c>
    </row>
    <row r="7051" spans="1:27" ht="15.75" customHeight="1" x14ac:dyDescent="0.25">
      <c r="A7051">
        <v>7939</v>
      </c>
      <c r="B7051" t="s">
        <v>6844</v>
      </c>
      <c r="C7051">
        <v>1</v>
      </c>
      <c r="D7051" t="s">
        <v>13426</v>
      </c>
      <c r="E7051" t="s">
        <v>14330</v>
      </c>
      <c r="F7051" t="s">
        <v>13552</v>
      </c>
      <c r="G7051" t="s">
        <v>13553</v>
      </c>
      <c r="H7051">
        <v>77.325497200000001</v>
      </c>
      <c r="I7051">
        <v>28.567253699999998</v>
      </c>
      <c r="J7051" t="s">
        <v>715</v>
      </c>
      <c r="K7051" t="s">
        <v>28</v>
      </c>
      <c r="L7051" t="s">
        <v>29</v>
      </c>
      <c r="M7051" t="s">
        <v>29</v>
      </c>
      <c r="N7051" t="s">
        <v>29</v>
      </c>
      <c r="O7051" t="s">
        <v>29</v>
      </c>
      <c r="P7051">
        <v>1</v>
      </c>
      <c r="Q7051">
        <v>41</v>
      </c>
      <c r="R7051">
        <v>300</v>
      </c>
      <c r="S7051" t="str">
        <f>IF(Table1[[#This Row],[Average_Cost_for_two]]&lt;500,"Low",IF(Table1[[#This Row],[Average_Cost_for_two]]&lt;=1500,"Medium","High"))</f>
        <v>Low</v>
      </c>
      <c r="T7051">
        <v>3.5</v>
      </c>
      <c r="U7051">
        <v>2017</v>
      </c>
      <c r="V7051">
        <v>6</v>
      </c>
      <c r="W7051">
        <v>6</v>
      </c>
      <c r="X7051">
        <f>IF(OR(Main!$U7051=0,
       Main!$V7051=0,
       Main!$W7051=0),
   "",
   DATE(Main!$U7051,
        Main!$V7051,
        Main!$W7051)
)</f>
        <v>42892</v>
      </c>
      <c r="Y7051">
        <f>Table1[[#This Row],[Average_Cost_for_two]]*VLOOKUP(Table1[[#This Row],[Currency]],currency!$A$2:$B$10,2,FALSE)</f>
        <v>3.6</v>
      </c>
      <c r="Z7051" t="str">
        <f>VLOOKUP(C7051,country!A:B,2,FALSE)</f>
        <v>India</v>
      </c>
      <c r="AA7051">
        <f t="shared" si="110"/>
        <v>2</v>
      </c>
    </row>
    <row r="7052" spans="1:27" ht="15.75" customHeight="1" x14ac:dyDescent="0.25">
      <c r="A7052">
        <v>3251</v>
      </c>
      <c r="B7052" t="s">
        <v>14331</v>
      </c>
      <c r="C7052">
        <v>1</v>
      </c>
      <c r="D7052" t="s">
        <v>13426</v>
      </c>
      <c r="E7052" t="s">
        <v>14332</v>
      </c>
      <c r="F7052" t="s">
        <v>13552</v>
      </c>
      <c r="G7052" t="s">
        <v>13553</v>
      </c>
      <c r="H7052">
        <v>77.325532499999994</v>
      </c>
      <c r="I7052">
        <v>28.567216299999998</v>
      </c>
      <c r="J7052" t="s">
        <v>556</v>
      </c>
      <c r="K7052" t="s">
        <v>28</v>
      </c>
      <c r="L7052" t="s">
        <v>36</v>
      </c>
      <c r="M7052" t="s">
        <v>29</v>
      </c>
      <c r="N7052" t="s">
        <v>29</v>
      </c>
      <c r="O7052" t="s">
        <v>29</v>
      </c>
      <c r="P7052">
        <v>3</v>
      </c>
      <c r="Q7052">
        <v>517</v>
      </c>
      <c r="R7052">
        <v>1500</v>
      </c>
      <c r="S7052" t="str">
        <f>IF(Table1[[#This Row],[Average_Cost_for_two]]&lt;500,"Low",IF(Table1[[#This Row],[Average_Cost_for_two]]&lt;=1500,"Medium","High"))</f>
        <v>Medium</v>
      </c>
      <c r="T7052">
        <v>3.7</v>
      </c>
      <c r="U7052">
        <v>2017</v>
      </c>
      <c r="V7052">
        <v>6</v>
      </c>
      <c r="W7052">
        <v>15</v>
      </c>
      <c r="X7052">
        <f>IF(OR(Main!$U7052=0,
       Main!$V7052=0,
       Main!$W7052=0),
   "",
   DATE(Main!$U7052,
        Main!$V7052,
        Main!$W7052)
)</f>
        <v>42901</v>
      </c>
      <c r="Y7052">
        <f>Table1[[#This Row],[Average_Cost_for_two]]*VLOOKUP(Table1[[#This Row],[Currency]],currency!$A$2:$B$10,2,FALSE)</f>
        <v>18</v>
      </c>
      <c r="Z7052" t="str">
        <f>VLOOKUP(C7052,country!A:B,2,FALSE)</f>
        <v>India</v>
      </c>
      <c r="AA7052">
        <f t="shared" si="110"/>
        <v>2</v>
      </c>
    </row>
    <row r="7053" spans="1:27" ht="15.75" customHeight="1" x14ac:dyDescent="0.25">
      <c r="A7053">
        <v>306688</v>
      </c>
      <c r="B7053" t="s">
        <v>14333</v>
      </c>
      <c r="C7053">
        <v>1</v>
      </c>
      <c r="D7053" t="s">
        <v>13426</v>
      </c>
      <c r="E7053" t="s">
        <v>14334</v>
      </c>
      <c r="F7053" t="s">
        <v>14335</v>
      </c>
      <c r="G7053" t="s">
        <v>14336</v>
      </c>
      <c r="H7053">
        <v>77.507701400000002</v>
      </c>
      <c r="I7053">
        <v>28.4642008</v>
      </c>
      <c r="J7053" t="s">
        <v>500</v>
      </c>
      <c r="K7053" t="s">
        <v>28</v>
      </c>
      <c r="L7053" t="s">
        <v>29</v>
      </c>
      <c r="M7053" t="s">
        <v>29</v>
      </c>
      <c r="N7053" t="s">
        <v>29</v>
      </c>
      <c r="O7053" t="s">
        <v>29</v>
      </c>
      <c r="P7053">
        <v>1</v>
      </c>
      <c r="Q7053">
        <v>45</v>
      </c>
      <c r="R7053">
        <v>450</v>
      </c>
      <c r="S7053" t="str">
        <f>IF(Table1[[#This Row],[Average_Cost_for_two]]&lt;500,"Low",IF(Table1[[#This Row],[Average_Cost_for_two]]&lt;=1500,"Medium","High"))</f>
        <v>Low</v>
      </c>
      <c r="T7053">
        <v>3.2</v>
      </c>
      <c r="U7053">
        <v>2018</v>
      </c>
      <c r="V7053">
        <v>5</v>
      </c>
      <c r="W7053">
        <v>28</v>
      </c>
      <c r="X7053">
        <f>IF(OR(Main!$U7053=0,
       Main!$V7053=0,
       Main!$W7053=0),
   "",
   DATE(Main!$U7053,
        Main!$V7053,
        Main!$W7053)
)</f>
        <v>43248</v>
      </c>
      <c r="Y7053">
        <f>Table1[[#This Row],[Average_Cost_for_two]]*VLOOKUP(Table1[[#This Row],[Currency]],currency!$A$2:$B$10,2,FALSE)</f>
        <v>5.4</v>
      </c>
      <c r="Z7053" t="str">
        <f>VLOOKUP(C7053,country!A:B,2,FALSE)</f>
        <v>India</v>
      </c>
      <c r="AA7053">
        <f t="shared" si="110"/>
        <v>2</v>
      </c>
    </row>
    <row r="7054" spans="1:27" ht="15.75" customHeight="1" x14ac:dyDescent="0.25">
      <c r="A7054">
        <v>7992</v>
      </c>
      <c r="B7054" t="s">
        <v>14337</v>
      </c>
      <c r="C7054">
        <v>1</v>
      </c>
      <c r="D7054" t="s">
        <v>13426</v>
      </c>
      <c r="E7054" t="s">
        <v>14338</v>
      </c>
      <c r="F7054" t="s">
        <v>14339</v>
      </c>
      <c r="G7054" t="s">
        <v>14340</v>
      </c>
      <c r="H7054">
        <v>77.332666799999998</v>
      </c>
      <c r="I7054">
        <v>28.5700866</v>
      </c>
      <c r="J7054" t="s">
        <v>877</v>
      </c>
      <c r="K7054" t="s">
        <v>28</v>
      </c>
      <c r="L7054" t="s">
        <v>29</v>
      </c>
      <c r="M7054" t="s">
        <v>29</v>
      </c>
      <c r="N7054" t="s">
        <v>29</v>
      </c>
      <c r="O7054" t="s">
        <v>29</v>
      </c>
      <c r="P7054">
        <v>1</v>
      </c>
      <c r="Q7054">
        <v>603</v>
      </c>
      <c r="R7054">
        <v>300</v>
      </c>
      <c r="S7054" t="str">
        <f>IF(Table1[[#This Row],[Average_Cost_for_two]]&lt;500,"Low",IF(Table1[[#This Row],[Average_Cost_for_two]]&lt;=1500,"Medium","High"))</f>
        <v>Low</v>
      </c>
      <c r="T7054">
        <v>3.8</v>
      </c>
      <c r="U7054">
        <v>2016</v>
      </c>
      <c r="V7054">
        <v>5</v>
      </c>
      <c r="W7054">
        <v>9</v>
      </c>
      <c r="X7054">
        <f>IF(OR(Main!$U7054=0,
       Main!$V7054=0,
       Main!$W7054=0),
   "",
   DATE(Main!$U7054,
        Main!$V7054,
        Main!$W7054)
)</f>
        <v>42499</v>
      </c>
      <c r="Y7054">
        <f>Table1[[#This Row],[Average_Cost_for_two]]*VLOOKUP(Table1[[#This Row],[Currency]],currency!$A$2:$B$10,2,FALSE)</f>
        <v>3.6</v>
      </c>
      <c r="Z7054" t="str">
        <f>VLOOKUP(C7054,country!A:B,2,FALSE)</f>
        <v>India</v>
      </c>
      <c r="AA7054">
        <f t="shared" si="110"/>
        <v>2</v>
      </c>
    </row>
    <row r="7055" spans="1:27" ht="15.75" customHeight="1" x14ac:dyDescent="0.25">
      <c r="A7055">
        <v>18268712</v>
      </c>
      <c r="B7055" t="s">
        <v>14341</v>
      </c>
      <c r="C7055">
        <v>1</v>
      </c>
      <c r="D7055" t="s">
        <v>13426</v>
      </c>
      <c r="E7055" t="s">
        <v>14033</v>
      </c>
      <c r="F7055" t="s">
        <v>14031</v>
      </c>
      <c r="G7055" t="s">
        <v>14032</v>
      </c>
      <c r="H7055">
        <v>77.320414110000002</v>
      </c>
      <c r="I7055">
        <v>28.56730645</v>
      </c>
      <c r="J7055" t="s">
        <v>14342</v>
      </c>
      <c r="K7055" t="s">
        <v>28</v>
      </c>
      <c r="L7055" t="s">
        <v>36</v>
      </c>
      <c r="M7055" t="s">
        <v>36</v>
      </c>
      <c r="N7055" t="s">
        <v>29</v>
      </c>
      <c r="O7055" t="s">
        <v>29</v>
      </c>
      <c r="P7055">
        <v>3</v>
      </c>
      <c r="Q7055">
        <v>750</v>
      </c>
      <c r="R7055">
        <v>1500</v>
      </c>
      <c r="S7055" t="str">
        <f>IF(Table1[[#This Row],[Average_Cost_for_two]]&lt;500,"Low",IF(Table1[[#This Row],[Average_Cost_for_two]]&lt;=1500,"Medium","High"))</f>
        <v>Medium</v>
      </c>
      <c r="T7055">
        <v>4.0999999999999996</v>
      </c>
      <c r="U7055">
        <v>2012</v>
      </c>
      <c r="V7055">
        <v>5</v>
      </c>
      <c r="W7055">
        <v>6</v>
      </c>
      <c r="X7055">
        <f>IF(OR(Main!$U7055=0,
       Main!$V7055=0,
       Main!$W7055=0),
   "",
   DATE(Main!$U7055,
        Main!$V7055,
        Main!$W7055)
)</f>
        <v>41035</v>
      </c>
      <c r="Y7055">
        <f>Table1[[#This Row],[Average_Cost_for_two]]*VLOOKUP(Table1[[#This Row],[Currency]],currency!$A$2:$B$10,2,FALSE)</f>
        <v>18</v>
      </c>
      <c r="Z7055" t="str">
        <f>VLOOKUP(C7055,country!A:B,2,FALSE)</f>
        <v>India</v>
      </c>
      <c r="AA7055">
        <f t="shared" si="110"/>
        <v>2</v>
      </c>
    </row>
    <row r="7056" spans="1:27" ht="15.75" customHeight="1" x14ac:dyDescent="0.25">
      <c r="A7056">
        <v>9731</v>
      </c>
      <c r="B7056" t="s">
        <v>14343</v>
      </c>
      <c r="C7056">
        <v>1</v>
      </c>
      <c r="D7056" t="s">
        <v>13426</v>
      </c>
      <c r="E7056" t="s">
        <v>14344</v>
      </c>
      <c r="F7056" t="s">
        <v>13598</v>
      </c>
      <c r="G7056" t="s">
        <v>13599</v>
      </c>
      <c r="H7056">
        <v>77.512718899999996</v>
      </c>
      <c r="I7056">
        <v>28.471936700000001</v>
      </c>
      <c r="J7056" t="s">
        <v>27</v>
      </c>
      <c r="K7056" t="s">
        <v>28</v>
      </c>
      <c r="L7056" t="s">
        <v>29</v>
      </c>
      <c r="M7056" t="s">
        <v>36</v>
      </c>
      <c r="N7056" t="s">
        <v>29</v>
      </c>
      <c r="O7056" t="s">
        <v>29</v>
      </c>
      <c r="P7056">
        <v>1</v>
      </c>
      <c r="Q7056">
        <v>4</v>
      </c>
      <c r="R7056">
        <v>200</v>
      </c>
      <c r="S7056" t="str">
        <f>IF(Table1[[#This Row],[Average_Cost_for_two]]&lt;500,"Low",IF(Table1[[#This Row],[Average_Cost_for_two]]&lt;=1500,"Medium","High"))</f>
        <v>Low</v>
      </c>
      <c r="T7056">
        <v>2.5</v>
      </c>
      <c r="U7056">
        <v>2015</v>
      </c>
      <c r="V7056">
        <v>5</v>
      </c>
      <c r="W7056">
        <v>18</v>
      </c>
      <c r="X7056">
        <f>IF(OR(Main!$U7056=0,
       Main!$V7056=0,
       Main!$W7056=0),
   "",
   DATE(Main!$U7056,
        Main!$V7056,
        Main!$W7056)
)</f>
        <v>42142</v>
      </c>
      <c r="Y7056">
        <f>Table1[[#This Row],[Average_Cost_for_two]]*VLOOKUP(Table1[[#This Row],[Currency]],currency!$A$2:$B$10,2,FALSE)</f>
        <v>2.4</v>
      </c>
      <c r="Z7056" t="str">
        <f>VLOOKUP(C7056,country!A:B,2,FALSE)</f>
        <v>India</v>
      </c>
      <c r="AA7056">
        <f t="shared" si="110"/>
        <v>2</v>
      </c>
    </row>
    <row r="7057" spans="1:27" ht="15.75" customHeight="1" x14ac:dyDescent="0.25">
      <c r="A7057">
        <v>18258162</v>
      </c>
      <c r="B7057" t="s">
        <v>14345</v>
      </c>
      <c r="C7057">
        <v>1</v>
      </c>
      <c r="D7057" t="s">
        <v>13426</v>
      </c>
      <c r="E7057" t="s">
        <v>13599</v>
      </c>
      <c r="F7057" t="s">
        <v>13598</v>
      </c>
      <c r="G7057" t="s">
        <v>13599</v>
      </c>
      <c r="H7057">
        <v>77.507880599999993</v>
      </c>
      <c r="I7057">
        <v>28.466820299999998</v>
      </c>
      <c r="J7057" t="s">
        <v>27</v>
      </c>
      <c r="K7057" t="s">
        <v>28</v>
      </c>
      <c r="L7057" t="s">
        <v>29</v>
      </c>
      <c r="M7057" t="s">
        <v>36</v>
      </c>
      <c r="N7057" t="s">
        <v>29</v>
      </c>
      <c r="O7057" t="s">
        <v>29</v>
      </c>
      <c r="P7057">
        <v>2</v>
      </c>
      <c r="Q7057">
        <v>24</v>
      </c>
      <c r="R7057">
        <v>600</v>
      </c>
      <c r="S7057" t="str">
        <f>IF(Table1[[#This Row],[Average_Cost_for_two]]&lt;500,"Low",IF(Table1[[#This Row],[Average_Cost_for_two]]&lt;=1500,"Medium","High"))</f>
        <v>Medium</v>
      </c>
      <c r="T7057">
        <v>3.2</v>
      </c>
      <c r="U7057">
        <v>2018</v>
      </c>
      <c r="V7057">
        <v>5</v>
      </c>
      <c r="W7057">
        <v>3</v>
      </c>
      <c r="X7057">
        <f>IF(OR(Main!$U7057=0,
       Main!$V7057=0,
       Main!$W7057=0),
   "",
   DATE(Main!$U7057,
        Main!$V7057,
        Main!$W7057)
)</f>
        <v>43223</v>
      </c>
      <c r="Y7057">
        <f>Table1[[#This Row],[Average_Cost_for_two]]*VLOOKUP(Table1[[#This Row],[Currency]],currency!$A$2:$B$10,2,FALSE)</f>
        <v>7.2</v>
      </c>
      <c r="Z7057" t="str">
        <f>VLOOKUP(C7057,country!A:B,2,FALSE)</f>
        <v>India</v>
      </c>
      <c r="AA7057">
        <f t="shared" si="110"/>
        <v>2</v>
      </c>
    </row>
    <row r="7058" spans="1:27" ht="15.75" customHeight="1" x14ac:dyDescent="0.25">
      <c r="A7058">
        <v>302144</v>
      </c>
      <c r="B7058" t="s">
        <v>14346</v>
      </c>
      <c r="C7058">
        <v>1</v>
      </c>
      <c r="D7058" t="s">
        <v>13426</v>
      </c>
      <c r="E7058" t="s">
        <v>14347</v>
      </c>
      <c r="F7058" t="s">
        <v>13598</v>
      </c>
      <c r="G7058" t="s">
        <v>13599</v>
      </c>
      <c r="H7058">
        <v>77.523779200000007</v>
      </c>
      <c r="I7058">
        <v>28.4764154</v>
      </c>
      <c r="J7058" t="s">
        <v>480</v>
      </c>
      <c r="K7058" t="s">
        <v>28</v>
      </c>
      <c r="L7058" t="s">
        <v>36</v>
      </c>
      <c r="M7058" t="s">
        <v>29</v>
      </c>
      <c r="N7058" t="s">
        <v>29</v>
      </c>
      <c r="O7058" t="s">
        <v>29</v>
      </c>
      <c r="P7058">
        <v>2</v>
      </c>
      <c r="Q7058">
        <v>17</v>
      </c>
      <c r="R7058">
        <v>800</v>
      </c>
      <c r="S7058" t="str">
        <f>IF(Table1[[#This Row],[Average_Cost_for_two]]&lt;500,"Low",IF(Table1[[#This Row],[Average_Cost_for_two]]&lt;=1500,"Medium","High"))</f>
        <v>Medium</v>
      </c>
      <c r="T7058">
        <v>3.1</v>
      </c>
      <c r="U7058">
        <v>2017</v>
      </c>
      <c r="V7058">
        <v>5</v>
      </c>
      <c r="W7058">
        <v>22</v>
      </c>
      <c r="X7058">
        <f>IF(OR(Main!$U7058=0,
       Main!$V7058=0,
       Main!$W7058=0),
   "",
   DATE(Main!$U7058,
        Main!$V7058,
        Main!$W7058)
)</f>
        <v>42877</v>
      </c>
      <c r="Y7058">
        <f>Table1[[#This Row],[Average_Cost_for_two]]*VLOOKUP(Table1[[#This Row],[Currency]],currency!$A$2:$B$10,2,FALSE)</f>
        <v>9.6</v>
      </c>
      <c r="Z7058" t="str">
        <f>VLOOKUP(C7058,country!A:B,2,FALSE)</f>
        <v>India</v>
      </c>
      <c r="AA7058">
        <f t="shared" si="110"/>
        <v>2</v>
      </c>
    </row>
    <row r="7059" spans="1:27" ht="15.75" customHeight="1" x14ac:dyDescent="0.25">
      <c r="A7059">
        <v>8151</v>
      </c>
      <c r="B7059" t="s">
        <v>5660</v>
      </c>
      <c r="C7059">
        <v>1</v>
      </c>
      <c r="D7059" t="s">
        <v>13426</v>
      </c>
      <c r="E7059" t="s">
        <v>14348</v>
      </c>
      <c r="F7059" t="s">
        <v>13598</v>
      </c>
      <c r="G7059" t="s">
        <v>13599</v>
      </c>
      <c r="H7059">
        <v>77.514510900000005</v>
      </c>
      <c r="I7059">
        <v>28.472462</v>
      </c>
      <c r="J7059" t="s">
        <v>477</v>
      </c>
      <c r="K7059" t="s">
        <v>28</v>
      </c>
      <c r="L7059" t="s">
        <v>29</v>
      </c>
      <c r="M7059" t="s">
        <v>29</v>
      </c>
      <c r="N7059" t="s">
        <v>29</v>
      </c>
      <c r="O7059" t="s">
        <v>29</v>
      </c>
      <c r="P7059">
        <v>2</v>
      </c>
      <c r="Q7059">
        <v>50</v>
      </c>
      <c r="R7059">
        <v>600</v>
      </c>
      <c r="S7059" t="str">
        <f>IF(Table1[[#This Row],[Average_Cost_for_two]]&lt;500,"Low",IF(Table1[[#This Row],[Average_Cost_for_two]]&lt;=1500,"Medium","High"))</f>
        <v>Medium</v>
      </c>
      <c r="T7059">
        <v>2.8</v>
      </c>
      <c r="U7059">
        <v>2010</v>
      </c>
      <c r="V7059">
        <v>5</v>
      </c>
      <c r="W7059">
        <v>9</v>
      </c>
      <c r="X7059">
        <f>IF(OR(Main!$U7059=0,
       Main!$V7059=0,
       Main!$W7059=0),
   "",
   DATE(Main!$U7059,
        Main!$V7059,
        Main!$W7059)
)</f>
        <v>40307</v>
      </c>
      <c r="Y7059">
        <f>Table1[[#This Row],[Average_Cost_for_two]]*VLOOKUP(Table1[[#This Row],[Currency]],currency!$A$2:$B$10,2,FALSE)</f>
        <v>7.2</v>
      </c>
      <c r="Z7059" t="str">
        <f>VLOOKUP(C7059,country!A:B,2,FALSE)</f>
        <v>India</v>
      </c>
      <c r="AA7059">
        <f t="shared" si="110"/>
        <v>2</v>
      </c>
    </row>
    <row r="7060" spans="1:27" ht="15.75" customHeight="1" x14ac:dyDescent="0.25">
      <c r="A7060">
        <v>439</v>
      </c>
      <c r="B7060" t="s">
        <v>14349</v>
      </c>
      <c r="C7060">
        <v>1</v>
      </c>
      <c r="D7060" t="s">
        <v>13426</v>
      </c>
      <c r="E7060" t="s">
        <v>14350</v>
      </c>
      <c r="F7060" t="s">
        <v>14037</v>
      </c>
      <c r="G7060" t="s">
        <v>14038</v>
      </c>
      <c r="H7060">
        <v>77.334785699999998</v>
      </c>
      <c r="I7060">
        <v>28.575916299999999</v>
      </c>
      <c r="J7060" t="s">
        <v>503</v>
      </c>
      <c r="K7060" t="s">
        <v>28</v>
      </c>
      <c r="L7060" t="s">
        <v>29</v>
      </c>
      <c r="M7060" t="s">
        <v>29</v>
      </c>
      <c r="N7060" t="s">
        <v>29</v>
      </c>
      <c r="O7060" t="s">
        <v>29</v>
      </c>
      <c r="P7060">
        <v>2</v>
      </c>
      <c r="Q7060">
        <v>44</v>
      </c>
      <c r="R7060">
        <v>600</v>
      </c>
      <c r="S7060" t="str">
        <f>IF(Table1[[#This Row],[Average_Cost_for_two]]&lt;500,"Low",IF(Table1[[#This Row],[Average_Cost_for_two]]&lt;=1500,"Medium","High"))</f>
        <v>Medium</v>
      </c>
      <c r="T7060">
        <v>2.6</v>
      </c>
      <c r="U7060">
        <v>2018</v>
      </c>
      <c r="V7060">
        <v>5</v>
      </c>
      <c r="W7060">
        <v>4</v>
      </c>
      <c r="X7060">
        <f>IF(OR(Main!$U7060=0,
       Main!$V7060=0,
       Main!$W7060=0),
   "",
   DATE(Main!$U7060,
        Main!$V7060,
        Main!$W7060)
)</f>
        <v>43224</v>
      </c>
      <c r="Y7060">
        <f>Table1[[#This Row],[Average_Cost_for_two]]*VLOOKUP(Table1[[#This Row],[Currency]],currency!$A$2:$B$10,2,FALSE)</f>
        <v>7.2</v>
      </c>
      <c r="Z7060" t="str">
        <f>VLOOKUP(C7060,country!A:B,2,FALSE)</f>
        <v>India</v>
      </c>
      <c r="AA7060">
        <f t="shared" si="110"/>
        <v>2</v>
      </c>
    </row>
    <row r="7061" spans="1:27" ht="15.75" customHeight="1" x14ac:dyDescent="0.25">
      <c r="A7061">
        <v>18364351</v>
      </c>
      <c r="B7061" t="s">
        <v>14351</v>
      </c>
      <c r="C7061">
        <v>1</v>
      </c>
      <c r="D7061" t="s">
        <v>13426</v>
      </c>
      <c r="E7061" t="s">
        <v>14352</v>
      </c>
      <c r="F7061" t="s">
        <v>14192</v>
      </c>
      <c r="G7061" t="s">
        <v>14193</v>
      </c>
      <c r="H7061">
        <v>77.528307799999993</v>
      </c>
      <c r="I7061">
        <v>28.458033400000001</v>
      </c>
      <c r="J7061" t="s">
        <v>480</v>
      </c>
      <c r="K7061" t="s">
        <v>28</v>
      </c>
      <c r="L7061" t="s">
        <v>29</v>
      </c>
      <c r="M7061" t="s">
        <v>36</v>
      </c>
      <c r="N7061" t="s">
        <v>29</v>
      </c>
      <c r="O7061" t="s">
        <v>29</v>
      </c>
      <c r="P7061">
        <v>1</v>
      </c>
      <c r="Q7061">
        <v>5</v>
      </c>
      <c r="R7061">
        <v>450</v>
      </c>
      <c r="S7061" t="str">
        <f>IF(Table1[[#This Row],[Average_Cost_for_two]]&lt;500,"Low",IF(Table1[[#This Row],[Average_Cost_for_two]]&lt;=1500,"Medium","High"))</f>
        <v>Low</v>
      </c>
      <c r="T7061">
        <v>2.7</v>
      </c>
      <c r="U7061">
        <v>2018</v>
      </c>
      <c r="V7061">
        <v>5</v>
      </c>
      <c r="W7061">
        <v>17</v>
      </c>
      <c r="X7061">
        <f>IF(OR(Main!$U7061=0,
       Main!$V7061=0,
       Main!$W7061=0),
   "",
   DATE(Main!$U7061,
        Main!$V7061,
        Main!$W7061)
)</f>
        <v>43237</v>
      </c>
      <c r="Y7061">
        <f>Table1[[#This Row],[Average_Cost_for_two]]*VLOOKUP(Table1[[#This Row],[Currency]],currency!$A$2:$B$10,2,FALSE)</f>
        <v>5.4</v>
      </c>
      <c r="Z7061" t="str">
        <f>VLOOKUP(C7061,country!A:B,2,FALSE)</f>
        <v>India</v>
      </c>
      <c r="AA7061">
        <f t="shared" si="110"/>
        <v>2</v>
      </c>
    </row>
    <row r="7062" spans="1:27" ht="15.75" customHeight="1" x14ac:dyDescent="0.25">
      <c r="A7062">
        <v>18382363</v>
      </c>
      <c r="B7062" t="s">
        <v>14353</v>
      </c>
      <c r="C7062">
        <v>1</v>
      </c>
      <c r="D7062" t="s">
        <v>13426</v>
      </c>
      <c r="E7062" t="s">
        <v>14354</v>
      </c>
      <c r="F7062" t="s">
        <v>13432</v>
      </c>
      <c r="G7062" t="s">
        <v>13433</v>
      </c>
      <c r="H7062">
        <v>77.338766000000007</v>
      </c>
      <c r="I7062">
        <v>28.600378200000002</v>
      </c>
      <c r="J7062" t="s">
        <v>14355</v>
      </c>
      <c r="K7062" t="s">
        <v>28</v>
      </c>
      <c r="L7062" t="s">
        <v>29</v>
      </c>
      <c r="M7062" t="s">
        <v>36</v>
      </c>
      <c r="N7062" t="s">
        <v>29</v>
      </c>
      <c r="O7062" t="s">
        <v>29</v>
      </c>
      <c r="P7062">
        <v>2</v>
      </c>
      <c r="Q7062">
        <v>38</v>
      </c>
      <c r="R7062">
        <v>900</v>
      </c>
      <c r="S7062" t="str">
        <f>IF(Table1[[#This Row],[Average_Cost_for_two]]&lt;500,"Low",IF(Table1[[#This Row],[Average_Cost_for_two]]&lt;=1500,"Medium","High"))</f>
        <v>Medium</v>
      </c>
      <c r="T7062">
        <v>3.7</v>
      </c>
      <c r="U7062">
        <v>2016</v>
      </c>
      <c r="V7062">
        <v>5</v>
      </c>
      <c r="W7062">
        <v>24</v>
      </c>
      <c r="X7062">
        <f>IF(OR(Main!$U7062=0,
       Main!$V7062=0,
       Main!$W7062=0),
   "",
   DATE(Main!$U7062,
        Main!$V7062,
        Main!$W7062)
)</f>
        <v>42514</v>
      </c>
      <c r="Y7062">
        <f>Table1[[#This Row],[Average_Cost_for_two]]*VLOOKUP(Table1[[#This Row],[Currency]],currency!$A$2:$B$10,2,FALSE)</f>
        <v>10.8</v>
      </c>
      <c r="Z7062" t="str">
        <f>VLOOKUP(C7062,country!A:B,2,FALSE)</f>
        <v>India</v>
      </c>
      <c r="AA7062">
        <f t="shared" si="110"/>
        <v>2</v>
      </c>
    </row>
    <row r="7063" spans="1:27" ht="15.75" customHeight="1" x14ac:dyDescent="0.25">
      <c r="A7063">
        <v>8061</v>
      </c>
      <c r="B7063" t="s">
        <v>14356</v>
      </c>
      <c r="C7063">
        <v>1</v>
      </c>
      <c r="D7063" t="s">
        <v>13426</v>
      </c>
      <c r="E7063" t="s">
        <v>14357</v>
      </c>
      <c r="F7063" t="s">
        <v>12539</v>
      </c>
      <c r="G7063" t="s">
        <v>13443</v>
      </c>
      <c r="H7063">
        <v>77.344178499999998</v>
      </c>
      <c r="I7063">
        <v>28.597059399999999</v>
      </c>
      <c r="J7063" t="s">
        <v>797</v>
      </c>
      <c r="K7063" t="s">
        <v>28</v>
      </c>
      <c r="L7063" t="s">
        <v>29</v>
      </c>
      <c r="M7063" t="s">
        <v>36</v>
      </c>
      <c r="N7063" t="s">
        <v>29</v>
      </c>
      <c r="O7063" t="s">
        <v>29</v>
      </c>
      <c r="P7063">
        <v>1</v>
      </c>
      <c r="Q7063">
        <v>15</v>
      </c>
      <c r="R7063">
        <v>150</v>
      </c>
      <c r="S7063" t="str">
        <f>IF(Table1[[#This Row],[Average_Cost_for_two]]&lt;500,"Low",IF(Table1[[#This Row],[Average_Cost_for_two]]&lt;=1500,"Medium","High"))</f>
        <v>Low</v>
      </c>
      <c r="T7063">
        <v>2.2999999999999998</v>
      </c>
      <c r="U7063">
        <v>2012</v>
      </c>
      <c r="V7063">
        <v>5</v>
      </c>
      <c r="W7063">
        <v>17</v>
      </c>
      <c r="X7063">
        <f>IF(OR(Main!$U7063=0,
       Main!$V7063=0,
       Main!$W7063=0),
   "",
   DATE(Main!$U7063,
        Main!$V7063,
        Main!$W7063)
)</f>
        <v>41046</v>
      </c>
      <c r="Y7063">
        <f>Table1[[#This Row],[Average_Cost_for_two]]*VLOOKUP(Table1[[#This Row],[Currency]],currency!$A$2:$B$10,2,FALSE)</f>
        <v>1.8</v>
      </c>
      <c r="Z7063" t="str">
        <f>VLOOKUP(C7063,country!A:B,2,FALSE)</f>
        <v>India</v>
      </c>
      <c r="AA7063">
        <f t="shared" si="110"/>
        <v>2</v>
      </c>
    </row>
    <row r="7064" spans="1:27" ht="15.75" customHeight="1" x14ac:dyDescent="0.25">
      <c r="A7064">
        <v>18393840</v>
      </c>
      <c r="B7064" t="s">
        <v>14358</v>
      </c>
      <c r="C7064">
        <v>1</v>
      </c>
      <c r="D7064" t="s">
        <v>13426</v>
      </c>
      <c r="E7064" t="s">
        <v>14359</v>
      </c>
      <c r="F7064" t="s">
        <v>13446</v>
      </c>
      <c r="G7064" t="s">
        <v>13447</v>
      </c>
      <c r="H7064">
        <v>77.410218700000001</v>
      </c>
      <c r="I7064">
        <v>28.5007418</v>
      </c>
      <c r="J7064" t="s">
        <v>477</v>
      </c>
      <c r="K7064" t="s">
        <v>28</v>
      </c>
      <c r="L7064" t="s">
        <v>29</v>
      </c>
      <c r="M7064" t="s">
        <v>29</v>
      </c>
      <c r="N7064" t="s">
        <v>29</v>
      </c>
      <c r="O7064" t="s">
        <v>29</v>
      </c>
      <c r="P7064">
        <v>3</v>
      </c>
      <c r="Q7064">
        <v>7</v>
      </c>
      <c r="R7064">
        <v>1400</v>
      </c>
      <c r="S7064" t="str">
        <f>IF(Table1[[#This Row],[Average_Cost_for_two]]&lt;500,"Low",IF(Table1[[#This Row],[Average_Cost_for_two]]&lt;=1500,"Medium","High"))</f>
        <v>Medium</v>
      </c>
      <c r="T7064">
        <v>2.8</v>
      </c>
      <c r="U7064">
        <v>2014</v>
      </c>
      <c r="V7064">
        <v>5</v>
      </c>
      <c r="W7064">
        <v>20</v>
      </c>
      <c r="X7064">
        <f>IF(OR(Main!$U7064=0,
       Main!$V7064=0,
       Main!$W7064=0),
   "",
   DATE(Main!$U7064,
        Main!$V7064,
        Main!$W7064)
)</f>
        <v>41779</v>
      </c>
      <c r="Y7064">
        <f>Table1[[#This Row],[Average_Cost_for_two]]*VLOOKUP(Table1[[#This Row],[Currency]],currency!$A$2:$B$10,2,FALSE)</f>
        <v>16.8</v>
      </c>
      <c r="Z7064" t="str">
        <f>VLOOKUP(C7064,country!A:B,2,FALSE)</f>
        <v>India</v>
      </c>
      <c r="AA7064">
        <f t="shared" si="110"/>
        <v>2</v>
      </c>
    </row>
    <row r="7065" spans="1:27" ht="15.75" customHeight="1" x14ac:dyDescent="0.25">
      <c r="A7065">
        <v>18393815</v>
      </c>
      <c r="B7065" t="s">
        <v>14360</v>
      </c>
      <c r="C7065">
        <v>1</v>
      </c>
      <c r="D7065" t="s">
        <v>13426</v>
      </c>
      <c r="E7065" t="s">
        <v>14361</v>
      </c>
      <c r="F7065" t="s">
        <v>13446</v>
      </c>
      <c r="G7065" t="s">
        <v>13447</v>
      </c>
      <c r="H7065">
        <v>77.373477399999999</v>
      </c>
      <c r="I7065">
        <v>28.516193699999999</v>
      </c>
      <c r="J7065" t="s">
        <v>611</v>
      </c>
      <c r="K7065" t="s">
        <v>28</v>
      </c>
      <c r="L7065" t="s">
        <v>29</v>
      </c>
      <c r="M7065" t="s">
        <v>29</v>
      </c>
      <c r="N7065" t="s">
        <v>29</v>
      </c>
      <c r="O7065" t="s">
        <v>29</v>
      </c>
      <c r="P7065">
        <v>2</v>
      </c>
      <c r="Q7065">
        <v>3</v>
      </c>
      <c r="R7065">
        <v>700</v>
      </c>
      <c r="S7065" t="str">
        <f>IF(Table1[[#This Row],[Average_Cost_for_two]]&lt;500,"Low",IF(Table1[[#This Row],[Average_Cost_for_two]]&lt;=1500,"Medium","High"))</f>
        <v>Medium</v>
      </c>
      <c r="T7065">
        <v>1</v>
      </c>
      <c r="U7065">
        <v>2012</v>
      </c>
      <c r="V7065">
        <v>5</v>
      </c>
      <c r="W7065">
        <v>6</v>
      </c>
      <c r="X7065">
        <f>IF(OR(Main!$U7065=0,
       Main!$V7065=0,
       Main!$W7065=0),
   "",
   DATE(Main!$U7065,
        Main!$V7065,
        Main!$W7065)
)</f>
        <v>41035</v>
      </c>
      <c r="Y7065">
        <f>Table1[[#This Row],[Average_Cost_for_two]]*VLOOKUP(Table1[[#This Row],[Currency]],currency!$A$2:$B$10,2,FALSE)</f>
        <v>8.4</v>
      </c>
      <c r="Z7065" t="str">
        <f>VLOOKUP(C7065,country!A:B,2,FALSE)</f>
        <v>India</v>
      </c>
      <c r="AA7065">
        <f t="shared" si="110"/>
        <v>2</v>
      </c>
    </row>
    <row r="7066" spans="1:27" ht="15.75" customHeight="1" x14ac:dyDescent="0.25">
      <c r="A7066">
        <v>18372688</v>
      </c>
      <c r="B7066" t="s">
        <v>14362</v>
      </c>
      <c r="C7066">
        <v>1</v>
      </c>
      <c r="D7066" t="s">
        <v>13426</v>
      </c>
      <c r="E7066" t="s">
        <v>13711</v>
      </c>
      <c r="F7066" t="s">
        <v>13446</v>
      </c>
      <c r="G7066" t="s">
        <v>13447</v>
      </c>
      <c r="H7066">
        <v>77.377885599999999</v>
      </c>
      <c r="I7066">
        <v>28.513811499999999</v>
      </c>
      <c r="J7066" t="s">
        <v>14363</v>
      </c>
      <c r="K7066" t="s">
        <v>28</v>
      </c>
      <c r="L7066" t="s">
        <v>36</v>
      </c>
      <c r="M7066" t="s">
        <v>29</v>
      </c>
      <c r="N7066" t="s">
        <v>29</v>
      </c>
      <c r="O7066" t="s">
        <v>29</v>
      </c>
      <c r="P7066">
        <v>3</v>
      </c>
      <c r="Q7066">
        <v>108</v>
      </c>
      <c r="R7066">
        <v>1300</v>
      </c>
      <c r="S7066" t="str">
        <f>IF(Table1[[#This Row],[Average_Cost_for_two]]&lt;500,"Low",IF(Table1[[#This Row],[Average_Cost_for_two]]&lt;=1500,"Medium","High"))</f>
        <v>Medium</v>
      </c>
      <c r="T7066">
        <v>4.2</v>
      </c>
      <c r="U7066">
        <v>2015</v>
      </c>
      <c r="V7066">
        <v>5</v>
      </c>
      <c r="W7066">
        <v>14</v>
      </c>
      <c r="X7066">
        <f>IF(OR(Main!$U7066=0,
       Main!$V7066=0,
       Main!$W7066=0),
   "",
   DATE(Main!$U7066,
        Main!$V7066,
        Main!$W7066)
)</f>
        <v>42138</v>
      </c>
      <c r="Y7066">
        <f>Table1[[#This Row],[Average_Cost_for_two]]*VLOOKUP(Table1[[#This Row],[Currency]],currency!$A$2:$B$10,2,FALSE)</f>
        <v>15.6</v>
      </c>
      <c r="Z7066" t="str">
        <f>VLOOKUP(C7066,country!A:B,2,FALSE)</f>
        <v>India</v>
      </c>
      <c r="AA7066">
        <f t="shared" si="110"/>
        <v>2</v>
      </c>
    </row>
    <row r="7067" spans="1:27" ht="15.75" customHeight="1" x14ac:dyDescent="0.25">
      <c r="A7067">
        <v>18161600</v>
      </c>
      <c r="B7067" t="s">
        <v>891</v>
      </c>
      <c r="C7067">
        <v>1</v>
      </c>
      <c r="D7067" t="s">
        <v>13426</v>
      </c>
      <c r="E7067" t="s">
        <v>14364</v>
      </c>
      <c r="F7067" t="s">
        <v>13768</v>
      </c>
      <c r="G7067" t="s">
        <v>13769</v>
      </c>
      <c r="H7067">
        <v>0</v>
      </c>
      <c r="I7067">
        <v>0</v>
      </c>
      <c r="J7067" t="s">
        <v>500</v>
      </c>
      <c r="K7067" t="s">
        <v>28</v>
      </c>
      <c r="L7067" t="s">
        <v>29</v>
      </c>
      <c r="M7067" t="s">
        <v>29</v>
      </c>
      <c r="N7067" t="s">
        <v>29</v>
      </c>
      <c r="O7067" t="s">
        <v>29</v>
      </c>
      <c r="P7067">
        <v>1</v>
      </c>
      <c r="Q7067">
        <v>2</v>
      </c>
      <c r="R7067">
        <v>450</v>
      </c>
      <c r="S7067" t="str">
        <f>IF(Table1[[#This Row],[Average_Cost_for_two]]&lt;500,"Low",IF(Table1[[#This Row],[Average_Cost_for_two]]&lt;=1500,"Medium","High"))</f>
        <v>Low</v>
      </c>
      <c r="T7067">
        <v>1</v>
      </c>
      <c r="U7067">
        <v>2012</v>
      </c>
      <c r="V7067">
        <v>5</v>
      </c>
      <c r="W7067">
        <v>28</v>
      </c>
      <c r="X7067">
        <f>IF(OR(Main!$U7067=0,
       Main!$V7067=0,
       Main!$W7067=0),
   "",
   DATE(Main!$U7067,
        Main!$V7067,
        Main!$W7067)
)</f>
        <v>41057</v>
      </c>
      <c r="Y7067">
        <f>Table1[[#This Row],[Average_Cost_for_two]]*VLOOKUP(Table1[[#This Row],[Currency]],currency!$A$2:$B$10,2,FALSE)</f>
        <v>5.4</v>
      </c>
      <c r="Z7067" t="str">
        <f>VLOOKUP(C7067,country!A:B,2,FALSE)</f>
        <v>India</v>
      </c>
      <c r="AA7067">
        <f t="shared" si="110"/>
        <v>2</v>
      </c>
    </row>
    <row r="7068" spans="1:27" ht="15.75" customHeight="1" x14ac:dyDescent="0.25">
      <c r="A7068">
        <v>18427226</v>
      </c>
      <c r="B7068" t="s">
        <v>14365</v>
      </c>
      <c r="C7068">
        <v>1</v>
      </c>
      <c r="D7068" t="s">
        <v>13426</v>
      </c>
      <c r="E7068" t="s">
        <v>14366</v>
      </c>
      <c r="F7068" t="s">
        <v>13483</v>
      </c>
      <c r="G7068" t="s">
        <v>13484</v>
      </c>
      <c r="H7068">
        <v>77.314390900000006</v>
      </c>
      <c r="I7068">
        <v>28.5837833</v>
      </c>
      <c r="J7068" t="s">
        <v>480</v>
      </c>
      <c r="K7068" t="s">
        <v>28</v>
      </c>
      <c r="L7068" t="s">
        <v>29</v>
      </c>
      <c r="M7068" t="s">
        <v>29</v>
      </c>
      <c r="N7068" t="s">
        <v>29</v>
      </c>
      <c r="O7068" t="s">
        <v>29</v>
      </c>
      <c r="P7068">
        <v>1</v>
      </c>
      <c r="Q7068">
        <v>4</v>
      </c>
      <c r="R7068">
        <v>300</v>
      </c>
      <c r="S7068" t="str">
        <f>IF(Table1[[#This Row],[Average_Cost_for_two]]&lt;500,"Low",IF(Table1[[#This Row],[Average_Cost_for_two]]&lt;=1500,"Medium","High"))</f>
        <v>Low</v>
      </c>
      <c r="T7068">
        <v>2.9</v>
      </c>
      <c r="U7068">
        <v>2014</v>
      </c>
      <c r="V7068">
        <v>5</v>
      </c>
      <c r="W7068">
        <v>17</v>
      </c>
      <c r="X7068">
        <f>IF(OR(Main!$U7068=0,
       Main!$V7068=0,
       Main!$W7068=0),
   "",
   DATE(Main!$U7068,
        Main!$V7068,
        Main!$W7068)
)</f>
        <v>41776</v>
      </c>
      <c r="Y7068">
        <f>Table1[[#This Row],[Average_Cost_for_two]]*VLOOKUP(Table1[[#This Row],[Currency]],currency!$A$2:$B$10,2,FALSE)</f>
        <v>3.6</v>
      </c>
      <c r="Z7068" t="str">
        <f>VLOOKUP(C7068,country!A:B,2,FALSE)</f>
        <v>India</v>
      </c>
      <c r="AA7068">
        <f t="shared" si="110"/>
        <v>2</v>
      </c>
    </row>
    <row r="7069" spans="1:27" ht="15.75" customHeight="1" x14ac:dyDescent="0.25">
      <c r="A7069">
        <v>395</v>
      </c>
      <c r="B7069" t="s">
        <v>629</v>
      </c>
      <c r="C7069">
        <v>1</v>
      </c>
      <c r="D7069" t="s">
        <v>13426</v>
      </c>
      <c r="E7069" t="s">
        <v>14367</v>
      </c>
      <c r="F7069" t="s">
        <v>13668</v>
      </c>
      <c r="G7069" t="s">
        <v>13669</v>
      </c>
      <c r="H7069">
        <v>77.328325000000007</v>
      </c>
      <c r="I7069">
        <v>28.577548199999999</v>
      </c>
      <c r="J7069" t="s">
        <v>633</v>
      </c>
      <c r="K7069" t="s">
        <v>28</v>
      </c>
      <c r="L7069" t="s">
        <v>29</v>
      </c>
      <c r="M7069" t="s">
        <v>36</v>
      </c>
      <c r="N7069" t="s">
        <v>29</v>
      </c>
      <c r="O7069" t="s">
        <v>29</v>
      </c>
      <c r="P7069">
        <v>2</v>
      </c>
      <c r="Q7069">
        <v>62</v>
      </c>
      <c r="R7069">
        <v>800</v>
      </c>
      <c r="S7069" t="str">
        <f>IF(Table1[[#This Row],[Average_Cost_for_two]]&lt;500,"Low",IF(Table1[[#This Row],[Average_Cost_for_two]]&lt;=1500,"Medium","High"))</f>
        <v>Medium</v>
      </c>
      <c r="T7069">
        <v>2.2999999999999998</v>
      </c>
      <c r="U7069">
        <v>2011</v>
      </c>
      <c r="V7069">
        <v>5</v>
      </c>
      <c r="W7069">
        <v>15</v>
      </c>
      <c r="X7069">
        <f>IF(OR(Main!$U7069=0,
       Main!$V7069=0,
       Main!$W7069=0),
   "",
   DATE(Main!$U7069,
        Main!$V7069,
        Main!$W7069)
)</f>
        <v>40678</v>
      </c>
      <c r="Y7069">
        <f>Table1[[#This Row],[Average_Cost_for_two]]*VLOOKUP(Table1[[#This Row],[Currency]],currency!$A$2:$B$10,2,FALSE)</f>
        <v>9.6</v>
      </c>
      <c r="Z7069" t="str">
        <f>VLOOKUP(C7069,country!A:B,2,FALSE)</f>
        <v>India</v>
      </c>
      <c r="AA7069">
        <f t="shared" si="110"/>
        <v>2</v>
      </c>
    </row>
    <row r="7070" spans="1:27" ht="15.75" customHeight="1" x14ac:dyDescent="0.25">
      <c r="A7070">
        <v>18204467</v>
      </c>
      <c r="B7070" t="s">
        <v>14368</v>
      </c>
      <c r="C7070">
        <v>1</v>
      </c>
      <c r="D7070" t="s">
        <v>13426</v>
      </c>
      <c r="E7070" t="s">
        <v>14369</v>
      </c>
      <c r="F7070" t="s">
        <v>13990</v>
      </c>
      <c r="G7070" t="s">
        <v>13991</v>
      </c>
      <c r="H7070">
        <v>77.3499908</v>
      </c>
      <c r="I7070">
        <v>28.586619599999999</v>
      </c>
      <c r="J7070" t="s">
        <v>720</v>
      </c>
      <c r="K7070" t="s">
        <v>28</v>
      </c>
      <c r="L7070" t="s">
        <v>29</v>
      </c>
      <c r="M7070" t="s">
        <v>29</v>
      </c>
      <c r="N7070" t="s">
        <v>29</v>
      </c>
      <c r="O7070" t="s">
        <v>29</v>
      </c>
      <c r="P7070">
        <v>1</v>
      </c>
      <c r="Q7070">
        <v>8</v>
      </c>
      <c r="R7070">
        <v>300</v>
      </c>
      <c r="S7070" t="str">
        <f>IF(Table1[[#This Row],[Average_Cost_for_two]]&lt;500,"Low",IF(Table1[[#This Row],[Average_Cost_for_two]]&lt;=1500,"Medium","High"))</f>
        <v>Low</v>
      </c>
      <c r="T7070">
        <v>3</v>
      </c>
      <c r="U7070">
        <v>2012</v>
      </c>
      <c r="V7070">
        <v>5</v>
      </c>
      <c r="W7070">
        <v>2</v>
      </c>
      <c r="X7070">
        <f>IF(OR(Main!$U7070=0,
       Main!$V7070=0,
       Main!$W7070=0),
   "",
   DATE(Main!$U7070,
        Main!$V7070,
        Main!$W7070)
)</f>
        <v>41031</v>
      </c>
      <c r="Y7070">
        <f>Table1[[#This Row],[Average_Cost_for_two]]*VLOOKUP(Table1[[#This Row],[Currency]],currency!$A$2:$B$10,2,FALSE)</f>
        <v>3.6</v>
      </c>
      <c r="Z7070" t="str">
        <f>VLOOKUP(C7070,country!A:B,2,FALSE)</f>
        <v>India</v>
      </c>
      <c r="AA7070">
        <f t="shared" si="110"/>
        <v>2</v>
      </c>
    </row>
    <row r="7071" spans="1:27" ht="15.75" customHeight="1" x14ac:dyDescent="0.25">
      <c r="A7071">
        <v>18204489</v>
      </c>
      <c r="B7071" t="s">
        <v>14370</v>
      </c>
      <c r="C7071">
        <v>1</v>
      </c>
      <c r="D7071" t="s">
        <v>13426</v>
      </c>
      <c r="E7071" t="s">
        <v>14371</v>
      </c>
      <c r="F7071" t="s">
        <v>13778</v>
      </c>
      <c r="G7071" t="s">
        <v>13779</v>
      </c>
      <c r="H7071">
        <v>77.340024999999997</v>
      </c>
      <c r="I7071">
        <v>28.565491000000002</v>
      </c>
      <c r="J7071" t="s">
        <v>556</v>
      </c>
      <c r="K7071" t="s">
        <v>28</v>
      </c>
      <c r="L7071" t="s">
        <v>29</v>
      </c>
      <c r="M7071" t="s">
        <v>36</v>
      </c>
      <c r="N7071" t="s">
        <v>29</v>
      </c>
      <c r="O7071" t="s">
        <v>29</v>
      </c>
      <c r="P7071">
        <v>2</v>
      </c>
      <c r="Q7071">
        <v>113</v>
      </c>
      <c r="R7071">
        <v>700</v>
      </c>
      <c r="S7071" t="str">
        <f>IF(Table1[[#This Row],[Average_Cost_for_two]]&lt;500,"Low",IF(Table1[[#This Row],[Average_Cost_for_two]]&lt;=1500,"Medium","High"))</f>
        <v>Medium</v>
      </c>
      <c r="T7071">
        <v>3.8</v>
      </c>
      <c r="U7071">
        <v>2011</v>
      </c>
      <c r="V7071">
        <v>5</v>
      </c>
      <c r="W7071">
        <v>26</v>
      </c>
      <c r="X7071">
        <f>IF(OR(Main!$U7071=0,
       Main!$V7071=0,
       Main!$W7071=0),
   "",
   DATE(Main!$U7071,
        Main!$V7071,
        Main!$W7071)
)</f>
        <v>40689</v>
      </c>
      <c r="Y7071">
        <f>Table1[[#This Row],[Average_Cost_for_two]]*VLOOKUP(Table1[[#This Row],[Currency]],currency!$A$2:$B$10,2,FALSE)</f>
        <v>8.4</v>
      </c>
      <c r="Z7071" t="str">
        <f>VLOOKUP(C7071,country!A:B,2,FALSE)</f>
        <v>India</v>
      </c>
      <c r="AA7071">
        <f t="shared" si="110"/>
        <v>2</v>
      </c>
    </row>
    <row r="7072" spans="1:27" ht="15.75" customHeight="1" x14ac:dyDescent="0.25">
      <c r="A7072">
        <v>18284048</v>
      </c>
      <c r="B7072" t="s">
        <v>14372</v>
      </c>
      <c r="C7072">
        <v>1</v>
      </c>
      <c r="D7072" t="s">
        <v>13426</v>
      </c>
      <c r="E7072" t="s">
        <v>14373</v>
      </c>
      <c r="F7072" t="s">
        <v>13778</v>
      </c>
      <c r="G7072" t="s">
        <v>13779</v>
      </c>
      <c r="H7072">
        <v>77.345728500000007</v>
      </c>
      <c r="I7072">
        <v>28.5699307</v>
      </c>
      <c r="J7072" t="s">
        <v>556</v>
      </c>
      <c r="K7072" t="s">
        <v>28</v>
      </c>
      <c r="L7072" t="s">
        <v>29</v>
      </c>
      <c r="M7072" t="s">
        <v>29</v>
      </c>
      <c r="N7072" t="s">
        <v>29</v>
      </c>
      <c r="O7072" t="s">
        <v>29</v>
      </c>
      <c r="P7072">
        <v>1</v>
      </c>
      <c r="Q7072">
        <v>2</v>
      </c>
      <c r="R7072">
        <v>350</v>
      </c>
      <c r="S7072" t="str">
        <f>IF(Table1[[#This Row],[Average_Cost_for_two]]&lt;500,"Low",IF(Table1[[#This Row],[Average_Cost_for_two]]&lt;=1500,"Medium","High"))</f>
        <v>Low</v>
      </c>
      <c r="T7072">
        <v>1</v>
      </c>
      <c r="U7072">
        <v>2010</v>
      </c>
      <c r="V7072">
        <v>5</v>
      </c>
      <c r="W7072">
        <v>14</v>
      </c>
      <c r="X7072">
        <f>IF(OR(Main!$U7072=0,
       Main!$V7072=0,
       Main!$W7072=0),
   "",
   DATE(Main!$U7072,
        Main!$V7072,
        Main!$W7072)
)</f>
        <v>40312</v>
      </c>
      <c r="Y7072">
        <f>Table1[[#This Row],[Average_Cost_for_two]]*VLOOKUP(Table1[[#This Row],[Currency]],currency!$A$2:$B$10,2,FALSE)</f>
        <v>4.2</v>
      </c>
      <c r="Z7072" t="str">
        <f>VLOOKUP(C7072,country!A:B,2,FALSE)</f>
        <v>India</v>
      </c>
      <c r="AA7072">
        <f t="shared" si="110"/>
        <v>2</v>
      </c>
    </row>
    <row r="7073" spans="1:27" ht="15.75" customHeight="1" x14ac:dyDescent="0.25">
      <c r="A7073">
        <v>18370702</v>
      </c>
      <c r="B7073" t="s">
        <v>14374</v>
      </c>
      <c r="C7073">
        <v>1</v>
      </c>
      <c r="D7073" t="s">
        <v>13426</v>
      </c>
      <c r="E7073" t="s">
        <v>13568</v>
      </c>
      <c r="F7073" t="s">
        <v>13569</v>
      </c>
      <c r="G7073" t="s">
        <v>13568</v>
      </c>
      <c r="H7073">
        <v>77.360309299999997</v>
      </c>
      <c r="I7073">
        <v>28.561366799999998</v>
      </c>
      <c r="J7073" t="s">
        <v>14375</v>
      </c>
      <c r="K7073" t="s">
        <v>28</v>
      </c>
      <c r="L7073" t="s">
        <v>29</v>
      </c>
      <c r="M7073" t="s">
        <v>36</v>
      </c>
      <c r="N7073" t="s">
        <v>29</v>
      </c>
      <c r="O7073" t="s">
        <v>29</v>
      </c>
      <c r="P7073">
        <v>2</v>
      </c>
      <c r="Q7073">
        <v>15</v>
      </c>
      <c r="R7073">
        <v>600</v>
      </c>
      <c r="S7073" t="str">
        <f>IF(Table1[[#This Row],[Average_Cost_for_two]]&lt;500,"Low",IF(Table1[[#This Row],[Average_Cost_for_two]]&lt;=1500,"Medium","High"))</f>
        <v>Medium</v>
      </c>
      <c r="T7073">
        <v>3.3</v>
      </c>
      <c r="U7073">
        <v>2013</v>
      </c>
      <c r="V7073">
        <v>5</v>
      </c>
      <c r="W7073">
        <v>26</v>
      </c>
      <c r="X7073">
        <f>IF(OR(Main!$U7073=0,
       Main!$V7073=0,
       Main!$W7073=0),
   "",
   DATE(Main!$U7073,
        Main!$V7073,
        Main!$W7073)
)</f>
        <v>41420</v>
      </c>
      <c r="Y7073">
        <f>Table1[[#This Row],[Average_Cost_for_two]]*VLOOKUP(Table1[[#This Row],[Currency]],currency!$A$2:$B$10,2,FALSE)</f>
        <v>7.2</v>
      </c>
      <c r="Z7073" t="str">
        <f>VLOOKUP(C7073,country!A:B,2,FALSE)</f>
        <v>India</v>
      </c>
      <c r="AA7073">
        <f t="shared" si="110"/>
        <v>2</v>
      </c>
    </row>
    <row r="7074" spans="1:27" ht="15.75" customHeight="1" x14ac:dyDescent="0.25">
      <c r="A7074">
        <v>307974</v>
      </c>
      <c r="B7074" t="s">
        <v>14376</v>
      </c>
      <c r="C7074">
        <v>1</v>
      </c>
      <c r="D7074" t="s">
        <v>13426</v>
      </c>
      <c r="E7074" t="s">
        <v>14377</v>
      </c>
      <c r="F7074" t="s">
        <v>13569</v>
      </c>
      <c r="G7074" t="s">
        <v>13568</v>
      </c>
      <c r="H7074">
        <v>77.359136300000003</v>
      </c>
      <c r="I7074">
        <v>28.561643400000001</v>
      </c>
      <c r="J7074" t="s">
        <v>480</v>
      </c>
      <c r="K7074" t="s">
        <v>28</v>
      </c>
      <c r="L7074" t="s">
        <v>29</v>
      </c>
      <c r="M7074" t="s">
        <v>36</v>
      </c>
      <c r="N7074" t="s">
        <v>29</v>
      </c>
      <c r="O7074" t="s">
        <v>29</v>
      </c>
      <c r="P7074">
        <v>2</v>
      </c>
      <c r="Q7074">
        <v>3</v>
      </c>
      <c r="R7074">
        <v>600</v>
      </c>
      <c r="S7074" t="str">
        <f>IF(Table1[[#This Row],[Average_Cost_for_two]]&lt;500,"Low",IF(Table1[[#This Row],[Average_Cost_for_two]]&lt;=1500,"Medium","High"))</f>
        <v>Medium</v>
      </c>
      <c r="T7074">
        <v>1</v>
      </c>
      <c r="U7074">
        <v>2013</v>
      </c>
      <c r="V7074">
        <v>5</v>
      </c>
      <c r="W7074">
        <v>25</v>
      </c>
      <c r="X7074">
        <f>IF(OR(Main!$U7074=0,
       Main!$V7074=0,
       Main!$W7074=0),
   "",
   DATE(Main!$U7074,
        Main!$V7074,
        Main!$W7074)
)</f>
        <v>41419</v>
      </c>
      <c r="Y7074">
        <f>Table1[[#This Row],[Average_Cost_for_two]]*VLOOKUP(Table1[[#This Row],[Currency]],currency!$A$2:$B$10,2,FALSE)</f>
        <v>7.2</v>
      </c>
      <c r="Z7074" t="str">
        <f>VLOOKUP(C7074,country!A:B,2,FALSE)</f>
        <v>India</v>
      </c>
      <c r="AA7074">
        <f t="shared" si="110"/>
        <v>2</v>
      </c>
    </row>
    <row r="7075" spans="1:27" ht="15.75" customHeight="1" x14ac:dyDescent="0.25">
      <c r="A7075">
        <v>18383527</v>
      </c>
      <c r="B7075" t="s">
        <v>14378</v>
      </c>
      <c r="C7075">
        <v>1</v>
      </c>
      <c r="D7075" t="s">
        <v>13426</v>
      </c>
      <c r="E7075" t="s">
        <v>14379</v>
      </c>
      <c r="F7075" t="s">
        <v>13497</v>
      </c>
      <c r="G7075" t="s">
        <v>13498</v>
      </c>
      <c r="H7075">
        <v>77.332326800000004</v>
      </c>
      <c r="I7075">
        <v>28.557973400000002</v>
      </c>
      <c r="J7075" t="s">
        <v>480</v>
      </c>
      <c r="K7075" t="s">
        <v>28</v>
      </c>
      <c r="L7075" t="s">
        <v>29</v>
      </c>
      <c r="M7075" t="s">
        <v>36</v>
      </c>
      <c r="N7075" t="s">
        <v>29</v>
      </c>
      <c r="O7075" t="s">
        <v>29</v>
      </c>
      <c r="P7075">
        <v>2</v>
      </c>
      <c r="Q7075">
        <v>18</v>
      </c>
      <c r="R7075">
        <v>600</v>
      </c>
      <c r="S7075" t="str">
        <f>IF(Table1[[#This Row],[Average_Cost_for_two]]&lt;500,"Low",IF(Table1[[#This Row],[Average_Cost_for_two]]&lt;=1500,"Medium","High"))</f>
        <v>Medium</v>
      </c>
      <c r="T7075">
        <v>3.4</v>
      </c>
      <c r="U7075">
        <v>2011</v>
      </c>
      <c r="V7075">
        <v>5</v>
      </c>
      <c r="W7075">
        <v>21</v>
      </c>
      <c r="X7075">
        <f>IF(OR(Main!$U7075=0,
       Main!$V7075=0,
       Main!$W7075=0),
   "",
   DATE(Main!$U7075,
        Main!$V7075,
        Main!$W7075)
)</f>
        <v>40684</v>
      </c>
      <c r="Y7075">
        <f>Table1[[#This Row],[Average_Cost_for_two]]*VLOOKUP(Table1[[#This Row],[Currency]],currency!$A$2:$B$10,2,FALSE)</f>
        <v>7.2</v>
      </c>
      <c r="Z7075" t="str">
        <f>VLOOKUP(C7075,country!A:B,2,FALSE)</f>
        <v>India</v>
      </c>
      <c r="AA7075">
        <f t="shared" si="110"/>
        <v>2</v>
      </c>
    </row>
    <row r="7076" spans="1:27" ht="15.75" customHeight="1" x14ac:dyDescent="0.25">
      <c r="A7076">
        <v>312978</v>
      </c>
      <c r="B7076" t="s">
        <v>14380</v>
      </c>
      <c r="C7076">
        <v>1</v>
      </c>
      <c r="D7076" t="s">
        <v>13426</v>
      </c>
      <c r="E7076" t="s">
        <v>14381</v>
      </c>
      <c r="F7076" t="s">
        <v>12666</v>
      </c>
      <c r="G7076" t="s">
        <v>13783</v>
      </c>
      <c r="H7076">
        <v>77.324500400000005</v>
      </c>
      <c r="I7076">
        <v>28.587873399999999</v>
      </c>
      <c r="J7076" t="s">
        <v>27</v>
      </c>
      <c r="K7076" t="s">
        <v>28</v>
      </c>
      <c r="L7076" t="s">
        <v>29</v>
      </c>
      <c r="M7076" t="s">
        <v>36</v>
      </c>
      <c r="N7076" t="s">
        <v>29</v>
      </c>
      <c r="O7076" t="s">
        <v>29</v>
      </c>
      <c r="P7076">
        <v>1</v>
      </c>
      <c r="Q7076">
        <v>87</v>
      </c>
      <c r="R7076">
        <v>300</v>
      </c>
      <c r="S7076" t="str">
        <f>IF(Table1[[#This Row],[Average_Cost_for_two]]&lt;500,"Low",IF(Table1[[#This Row],[Average_Cost_for_two]]&lt;=1500,"Medium","High"))</f>
        <v>Low</v>
      </c>
      <c r="T7076">
        <v>3.5</v>
      </c>
      <c r="U7076">
        <v>2017</v>
      </c>
      <c r="V7076">
        <v>5</v>
      </c>
      <c r="W7076">
        <v>28</v>
      </c>
      <c r="X7076">
        <f>IF(OR(Main!$U7076=0,
       Main!$V7076=0,
       Main!$W7076=0),
   "",
   DATE(Main!$U7076,
        Main!$V7076,
        Main!$W7076)
)</f>
        <v>42883</v>
      </c>
      <c r="Y7076">
        <f>Table1[[#This Row],[Average_Cost_for_two]]*VLOOKUP(Table1[[#This Row],[Currency]],currency!$A$2:$B$10,2,FALSE)</f>
        <v>3.6</v>
      </c>
      <c r="Z7076" t="str">
        <f>VLOOKUP(C7076,country!A:B,2,FALSE)</f>
        <v>India</v>
      </c>
      <c r="AA7076">
        <f t="shared" si="110"/>
        <v>2</v>
      </c>
    </row>
    <row r="7077" spans="1:27" ht="15.75" customHeight="1" x14ac:dyDescent="0.25">
      <c r="A7077">
        <v>18371395</v>
      </c>
      <c r="B7077" t="s">
        <v>14382</v>
      </c>
      <c r="C7077">
        <v>1</v>
      </c>
      <c r="D7077" t="s">
        <v>13426</v>
      </c>
      <c r="E7077" t="s">
        <v>14383</v>
      </c>
      <c r="F7077" t="s">
        <v>11534</v>
      </c>
      <c r="G7077" t="s">
        <v>13501</v>
      </c>
      <c r="H7077">
        <v>77.362309199999999</v>
      </c>
      <c r="I7077">
        <v>28.570601799999999</v>
      </c>
      <c r="J7077" t="s">
        <v>14384</v>
      </c>
      <c r="K7077" t="s">
        <v>28</v>
      </c>
      <c r="L7077" t="s">
        <v>29</v>
      </c>
      <c r="M7077" t="s">
        <v>36</v>
      </c>
      <c r="N7077" t="s">
        <v>36</v>
      </c>
      <c r="O7077" t="s">
        <v>29</v>
      </c>
      <c r="P7077">
        <v>2</v>
      </c>
      <c r="Q7077">
        <v>48</v>
      </c>
      <c r="R7077">
        <v>550</v>
      </c>
      <c r="S7077" t="str">
        <f>IF(Table1[[#This Row],[Average_Cost_for_two]]&lt;500,"Low",IF(Table1[[#This Row],[Average_Cost_for_two]]&lt;=1500,"Medium","High"))</f>
        <v>Medium</v>
      </c>
      <c r="T7077">
        <v>3.2</v>
      </c>
      <c r="U7077">
        <v>2015</v>
      </c>
      <c r="V7077">
        <v>5</v>
      </c>
      <c r="W7077">
        <v>24</v>
      </c>
      <c r="X7077">
        <f>IF(OR(Main!$U7077=0,
       Main!$V7077=0,
       Main!$W7077=0),
   "",
   DATE(Main!$U7077,
        Main!$V7077,
        Main!$W7077)
)</f>
        <v>42148</v>
      </c>
      <c r="Y7077">
        <f>Table1[[#This Row],[Average_Cost_for_two]]*VLOOKUP(Table1[[#This Row],[Currency]],currency!$A$2:$B$10,2,FALSE)</f>
        <v>6.6000000000000005</v>
      </c>
      <c r="Z7077" t="str">
        <f>VLOOKUP(C7077,country!A:B,2,FALSE)</f>
        <v>India</v>
      </c>
      <c r="AA7077">
        <f t="shared" si="110"/>
        <v>2</v>
      </c>
    </row>
    <row r="7078" spans="1:27" ht="15.75" customHeight="1" x14ac:dyDescent="0.25">
      <c r="A7078">
        <v>18432227</v>
      </c>
      <c r="B7078" t="s">
        <v>2989</v>
      </c>
      <c r="C7078">
        <v>1</v>
      </c>
      <c r="D7078" t="s">
        <v>13426</v>
      </c>
      <c r="E7078" t="s">
        <v>14385</v>
      </c>
      <c r="F7078" t="s">
        <v>11534</v>
      </c>
      <c r="G7078" t="s">
        <v>13501</v>
      </c>
      <c r="H7078">
        <v>77.361896000000002</v>
      </c>
      <c r="I7078">
        <v>28.570470400000001</v>
      </c>
      <c r="J7078" t="s">
        <v>575</v>
      </c>
      <c r="K7078" t="s">
        <v>28</v>
      </c>
      <c r="L7078" t="s">
        <v>29</v>
      </c>
      <c r="M7078" t="s">
        <v>36</v>
      </c>
      <c r="N7078" t="s">
        <v>29</v>
      </c>
      <c r="O7078" t="s">
        <v>29</v>
      </c>
      <c r="P7078">
        <v>2</v>
      </c>
      <c r="Q7078">
        <v>12</v>
      </c>
      <c r="R7078">
        <v>600</v>
      </c>
      <c r="S7078" t="str">
        <f>IF(Table1[[#This Row],[Average_Cost_for_two]]&lt;500,"Low",IF(Table1[[#This Row],[Average_Cost_for_two]]&lt;=1500,"Medium","High"))</f>
        <v>Medium</v>
      </c>
      <c r="T7078">
        <v>2.2999999999999998</v>
      </c>
      <c r="U7078">
        <v>2014</v>
      </c>
      <c r="V7078">
        <v>5</v>
      </c>
      <c r="W7078">
        <v>18</v>
      </c>
      <c r="X7078">
        <f>IF(OR(Main!$U7078=0,
       Main!$V7078=0,
       Main!$W7078=0),
   "",
   DATE(Main!$U7078,
        Main!$V7078,
        Main!$W7078)
)</f>
        <v>41777</v>
      </c>
      <c r="Y7078">
        <f>Table1[[#This Row],[Average_Cost_for_two]]*VLOOKUP(Table1[[#This Row],[Currency]],currency!$A$2:$B$10,2,FALSE)</f>
        <v>7.2</v>
      </c>
      <c r="Z7078" t="str">
        <f>VLOOKUP(C7078,country!A:B,2,FALSE)</f>
        <v>India</v>
      </c>
      <c r="AA7078">
        <f t="shared" si="110"/>
        <v>2</v>
      </c>
    </row>
    <row r="7079" spans="1:27" ht="15.75" customHeight="1" x14ac:dyDescent="0.25">
      <c r="A7079">
        <v>313164</v>
      </c>
      <c r="B7079" t="s">
        <v>14386</v>
      </c>
      <c r="C7079">
        <v>1</v>
      </c>
      <c r="D7079" t="s">
        <v>13426</v>
      </c>
      <c r="E7079" t="s">
        <v>14387</v>
      </c>
      <c r="F7079" t="s">
        <v>13533</v>
      </c>
      <c r="G7079" t="s">
        <v>13534</v>
      </c>
      <c r="H7079">
        <v>77.367659099999997</v>
      </c>
      <c r="I7079">
        <v>28.583248099999999</v>
      </c>
      <c r="J7079" t="s">
        <v>480</v>
      </c>
      <c r="K7079" t="s">
        <v>28</v>
      </c>
      <c r="L7079" t="s">
        <v>29</v>
      </c>
      <c r="M7079" t="s">
        <v>36</v>
      </c>
      <c r="N7079" t="s">
        <v>29</v>
      </c>
      <c r="O7079" t="s">
        <v>29</v>
      </c>
      <c r="P7079">
        <v>2</v>
      </c>
      <c r="Q7079">
        <v>29</v>
      </c>
      <c r="R7079">
        <v>650</v>
      </c>
      <c r="S7079" t="str">
        <f>IF(Table1[[#This Row],[Average_Cost_for_two]]&lt;500,"Low",IF(Table1[[#This Row],[Average_Cost_for_two]]&lt;=1500,"Medium","High"))</f>
        <v>Medium</v>
      </c>
      <c r="T7079">
        <v>3.1</v>
      </c>
      <c r="U7079">
        <v>2015</v>
      </c>
      <c r="V7079">
        <v>5</v>
      </c>
      <c r="W7079">
        <v>26</v>
      </c>
      <c r="X7079">
        <f>IF(OR(Main!$U7079=0,
       Main!$V7079=0,
       Main!$W7079=0),
   "",
   DATE(Main!$U7079,
        Main!$V7079,
        Main!$W7079)
)</f>
        <v>42150</v>
      </c>
      <c r="Y7079">
        <f>Table1[[#This Row],[Average_Cost_for_two]]*VLOOKUP(Table1[[#This Row],[Currency]],currency!$A$2:$B$10,2,FALSE)</f>
        <v>7.8</v>
      </c>
      <c r="Z7079" t="str">
        <f>VLOOKUP(C7079,country!A:B,2,FALSE)</f>
        <v>India</v>
      </c>
      <c r="AA7079">
        <f t="shared" si="110"/>
        <v>2</v>
      </c>
    </row>
    <row r="7080" spans="1:27" ht="15.75" customHeight="1" x14ac:dyDescent="0.25">
      <c r="A7080">
        <v>8068</v>
      </c>
      <c r="B7080" t="s">
        <v>9701</v>
      </c>
      <c r="C7080">
        <v>1</v>
      </c>
      <c r="D7080" t="s">
        <v>13426</v>
      </c>
      <c r="E7080" t="s">
        <v>14388</v>
      </c>
      <c r="F7080" t="s">
        <v>13823</v>
      </c>
      <c r="G7080" t="s">
        <v>13824</v>
      </c>
      <c r="H7080">
        <v>77.346934200000007</v>
      </c>
      <c r="I7080">
        <v>28.607024299999999</v>
      </c>
      <c r="J7080" t="s">
        <v>556</v>
      </c>
      <c r="K7080" t="s">
        <v>28</v>
      </c>
      <c r="L7080" t="s">
        <v>29</v>
      </c>
      <c r="M7080" t="s">
        <v>29</v>
      </c>
      <c r="N7080" t="s">
        <v>29</v>
      </c>
      <c r="O7080" t="s">
        <v>29</v>
      </c>
      <c r="P7080">
        <v>1</v>
      </c>
      <c r="Q7080">
        <v>4</v>
      </c>
      <c r="R7080">
        <v>150</v>
      </c>
      <c r="S7080" t="str">
        <f>IF(Table1[[#This Row],[Average_Cost_for_two]]&lt;500,"Low",IF(Table1[[#This Row],[Average_Cost_for_two]]&lt;=1500,"Medium","High"))</f>
        <v>Low</v>
      </c>
      <c r="T7080">
        <v>2.9</v>
      </c>
      <c r="U7080">
        <v>2018</v>
      </c>
      <c r="V7080">
        <v>5</v>
      </c>
      <c r="W7080">
        <v>18</v>
      </c>
      <c r="X7080">
        <f>IF(OR(Main!$U7080=0,
       Main!$V7080=0,
       Main!$W7080=0),
   "",
   DATE(Main!$U7080,
        Main!$V7080,
        Main!$W7080)
)</f>
        <v>43238</v>
      </c>
      <c r="Y7080">
        <f>Table1[[#This Row],[Average_Cost_for_two]]*VLOOKUP(Table1[[#This Row],[Currency]],currency!$A$2:$B$10,2,FALSE)</f>
        <v>1.8</v>
      </c>
      <c r="Z7080" t="str">
        <f>VLOOKUP(C7080,country!A:B,2,FALSE)</f>
        <v>India</v>
      </c>
      <c r="AA7080">
        <f t="shared" si="110"/>
        <v>2</v>
      </c>
    </row>
    <row r="7081" spans="1:27" ht="15.75" customHeight="1" x14ac:dyDescent="0.25">
      <c r="A7081">
        <v>18391140</v>
      </c>
      <c r="B7081" t="s">
        <v>14389</v>
      </c>
      <c r="C7081">
        <v>1</v>
      </c>
      <c r="D7081" t="s">
        <v>13426</v>
      </c>
      <c r="E7081" t="s">
        <v>14390</v>
      </c>
      <c r="F7081" t="s">
        <v>13721</v>
      </c>
      <c r="G7081" t="s">
        <v>13722</v>
      </c>
      <c r="H7081">
        <v>77.372493300000002</v>
      </c>
      <c r="I7081">
        <v>28.608646100000001</v>
      </c>
      <c r="J7081" t="s">
        <v>523</v>
      </c>
      <c r="K7081" t="s">
        <v>28</v>
      </c>
      <c r="L7081" t="s">
        <v>29</v>
      </c>
      <c r="M7081" t="s">
        <v>29</v>
      </c>
      <c r="N7081" t="s">
        <v>29</v>
      </c>
      <c r="O7081" t="s">
        <v>29</v>
      </c>
      <c r="P7081">
        <v>1</v>
      </c>
      <c r="Q7081">
        <v>10</v>
      </c>
      <c r="R7081">
        <v>350</v>
      </c>
      <c r="S7081" t="str">
        <f>IF(Table1[[#This Row],[Average_Cost_for_two]]&lt;500,"Low",IF(Table1[[#This Row],[Average_Cost_for_two]]&lt;=1500,"Medium","High"))</f>
        <v>Low</v>
      </c>
      <c r="T7081">
        <v>3.1</v>
      </c>
      <c r="U7081">
        <v>2012</v>
      </c>
      <c r="V7081">
        <v>5</v>
      </c>
      <c r="W7081">
        <v>20</v>
      </c>
      <c r="X7081">
        <f>IF(OR(Main!$U7081=0,
       Main!$V7081=0,
       Main!$W7081=0),
   "",
   DATE(Main!$U7081,
        Main!$V7081,
        Main!$W7081)
)</f>
        <v>41049</v>
      </c>
      <c r="Y7081">
        <f>Table1[[#This Row],[Average_Cost_for_two]]*VLOOKUP(Table1[[#This Row],[Currency]],currency!$A$2:$B$10,2,FALSE)</f>
        <v>4.2</v>
      </c>
      <c r="Z7081" t="str">
        <f>VLOOKUP(C7081,country!A:B,2,FALSE)</f>
        <v>India</v>
      </c>
      <c r="AA7081">
        <f t="shared" si="110"/>
        <v>2</v>
      </c>
    </row>
    <row r="7082" spans="1:27" ht="15.75" customHeight="1" x14ac:dyDescent="0.25">
      <c r="A7082">
        <v>4469</v>
      </c>
      <c r="B7082" t="s">
        <v>14391</v>
      </c>
      <c r="C7082">
        <v>1</v>
      </c>
      <c r="D7082" t="s">
        <v>13426</v>
      </c>
      <c r="E7082" t="s">
        <v>14392</v>
      </c>
      <c r="F7082" t="s">
        <v>13537</v>
      </c>
      <c r="G7082" t="s">
        <v>13538</v>
      </c>
      <c r="H7082">
        <v>77.362545499999996</v>
      </c>
      <c r="I7082">
        <v>28.612799500000001</v>
      </c>
      <c r="J7082" t="s">
        <v>615</v>
      </c>
      <c r="K7082" t="s">
        <v>28</v>
      </c>
      <c r="L7082" t="s">
        <v>36</v>
      </c>
      <c r="M7082" t="s">
        <v>29</v>
      </c>
      <c r="N7082" t="s">
        <v>29</v>
      </c>
      <c r="O7082" t="s">
        <v>29</v>
      </c>
      <c r="P7082">
        <v>3</v>
      </c>
      <c r="Q7082">
        <v>325</v>
      </c>
      <c r="R7082">
        <v>1100</v>
      </c>
      <c r="S7082" t="str">
        <f>IF(Table1[[#This Row],[Average_Cost_for_two]]&lt;500,"Low",IF(Table1[[#This Row],[Average_Cost_for_two]]&lt;=1500,"Medium","High"))</f>
        <v>Medium</v>
      </c>
      <c r="T7082">
        <v>3.2</v>
      </c>
      <c r="U7082">
        <v>2010</v>
      </c>
      <c r="V7082">
        <v>5</v>
      </c>
      <c r="W7082">
        <v>27</v>
      </c>
      <c r="X7082">
        <f>IF(OR(Main!$U7082=0,
       Main!$V7082=0,
       Main!$W7082=0),
   "",
   DATE(Main!$U7082,
        Main!$V7082,
        Main!$W7082)
)</f>
        <v>40325</v>
      </c>
      <c r="Y7082">
        <f>Table1[[#This Row],[Average_Cost_for_two]]*VLOOKUP(Table1[[#This Row],[Currency]],currency!$A$2:$B$10,2,FALSE)</f>
        <v>13.200000000000001</v>
      </c>
      <c r="Z7082" t="str">
        <f>VLOOKUP(C7082,country!A:B,2,FALSE)</f>
        <v>India</v>
      </c>
      <c r="AA7082">
        <f t="shared" si="110"/>
        <v>2</v>
      </c>
    </row>
    <row r="7083" spans="1:27" ht="15.75" customHeight="1" x14ac:dyDescent="0.25">
      <c r="A7083">
        <v>5777</v>
      </c>
      <c r="B7083" t="s">
        <v>13288</v>
      </c>
      <c r="C7083">
        <v>1</v>
      </c>
      <c r="D7083" t="s">
        <v>13426</v>
      </c>
      <c r="E7083" t="s">
        <v>14393</v>
      </c>
      <c r="F7083" t="s">
        <v>13537</v>
      </c>
      <c r="G7083" t="s">
        <v>13538</v>
      </c>
      <c r="H7083">
        <v>77.366582500000007</v>
      </c>
      <c r="I7083">
        <v>28.612911</v>
      </c>
      <c r="J7083" t="s">
        <v>556</v>
      </c>
      <c r="K7083" t="s">
        <v>28</v>
      </c>
      <c r="L7083" t="s">
        <v>29</v>
      </c>
      <c r="M7083" t="s">
        <v>29</v>
      </c>
      <c r="N7083" t="s">
        <v>29</v>
      </c>
      <c r="O7083" t="s">
        <v>29</v>
      </c>
      <c r="P7083">
        <v>1</v>
      </c>
      <c r="Q7083">
        <v>4</v>
      </c>
      <c r="R7083">
        <v>250</v>
      </c>
      <c r="S7083" t="str">
        <f>IF(Table1[[#This Row],[Average_Cost_for_two]]&lt;500,"Low",IF(Table1[[#This Row],[Average_Cost_for_two]]&lt;=1500,"Medium","High"))</f>
        <v>Low</v>
      </c>
      <c r="T7083">
        <v>2.9</v>
      </c>
      <c r="U7083">
        <v>2011</v>
      </c>
      <c r="V7083">
        <v>5</v>
      </c>
      <c r="W7083">
        <v>28</v>
      </c>
      <c r="X7083">
        <f>IF(OR(Main!$U7083=0,
       Main!$V7083=0,
       Main!$W7083=0),
   "",
   DATE(Main!$U7083,
        Main!$V7083,
        Main!$W7083)
)</f>
        <v>40691</v>
      </c>
      <c r="Y7083">
        <f>Table1[[#This Row],[Average_Cost_for_two]]*VLOOKUP(Table1[[#This Row],[Currency]],currency!$A$2:$B$10,2,FALSE)</f>
        <v>3</v>
      </c>
      <c r="Z7083" t="str">
        <f>VLOOKUP(C7083,country!A:B,2,FALSE)</f>
        <v>India</v>
      </c>
      <c r="AA7083">
        <f t="shared" si="110"/>
        <v>2</v>
      </c>
    </row>
    <row r="7084" spans="1:27" ht="15.75" customHeight="1" x14ac:dyDescent="0.25">
      <c r="A7084">
        <v>18391137</v>
      </c>
      <c r="B7084" t="s">
        <v>14394</v>
      </c>
      <c r="C7084">
        <v>1</v>
      </c>
      <c r="D7084" t="s">
        <v>13426</v>
      </c>
      <c r="E7084" t="s">
        <v>14395</v>
      </c>
      <c r="F7084" t="s">
        <v>13454</v>
      </c>
      <c r="G7084" t="s">
        <v>13455</v>
      </c>
      <c r="H7084">
        <v>77.385310000000004</v>
      </c>
      <c r="I7084">
        <v>28.625608</v>
      </c>
      <c r="J7084" t="s">
        <v>503</v>
      </c>
      <c r="K7084" t="s">
        <v>28</v>
      </c>
      <c r="L7084" t="s">
        <v>29</v>
      </c>
      <c r="M7084" t="s">
        <v>36</v>
      </c>
      <c r="N7084" t="s">
        <v>29</v>
      </c>
      <c r="O7084" t="s">
        <v>29</v>
      </c>
      <c r="P7084">
        <v>2</v>
      </c>
      <c r="Q7084">
        <v>4</v>
      </c>
      <c r="R7084">
        <v>750</v>
      </c>
      <c r="S7084" t="str">
        <f>IF(Table1[[#This Row],[Average_Cost_for_two]]&lt;500,"Low",IF(Table1[[#This Row],[Average_Cost_for_two]]&lt;=1500,"Medium","High"))</f>
        <v>Medium</v>
      </c>
      <c r="T7084">
        <v>2.6</v>
      </c>
      <c r="U7084">
        <v>2011</v>
      </c>
      <c r="V7084">
        <v>5</v>
      </c>
      <c r="W7084">
        <v>27</v>
      </c>
      <c r="X7084">
        <f>IF(OR(Main!$U7084=0,
       Main!$V7084=0,
       Main!$W7084=0),
   "",
   DATE(Main!$U7084,
        Main!$V7084,
        Main!$W7084)
)</f>
        <v>40690</v>
      </c>
      <c r="Y7084">
        <f>Table1[[#This Row],[Average_Cost_for_two]]*VLOOKUP(Table1[[#This Row],[Currency]],currency!$A$2:$B$10,2,FALSE)</f>
        <v>9</v>
      </c>
      <c r="Z7084" t="str">
        <f>VLOOKUP(C7084,country!A:B,2,FALSE)</f>
        <v>India</v>
      </c>
      <c r="AA7084">
        <f t="shared" si="110"/>
        <v>2</v>
      </c>
    </row>
    <row r="7085" spans="1:27" ht="15.75" customHeight="1" x14ac:dyDescent="0.25">
      <c r="A7085">
        <v>18206836</v>
      </c>
      <c r="B7085" t="s">
        <v>14396</v>
      </c>
      <c r="C7085">
        <v>1</v>
      </c>
      <c r="D7085" t="s">
        <v>13426</v>
      </c>
      <c r="E7085" t="s">
        <v>14397</v>
      </c>
      <c r="F7085" t="s">
        <v>14398</v>
      </c>
      <c r="G7085" t="s">
        <v>14399</v>
      </c>
      <c r="H7085">
        <v>77.394456439999999</v>
      </c>
      <c r="I7085">
        <v>28.528872369999998</v>
      </c>
      <c r="J7085" t="s">
        <v>27</v>
      </c>
      <c r="K7085" t="s">
        <v>28</v>
      </c>
      <c r="L7085" t="s">
        <v>29</v>
      </c>
      <c r="M7085" t="s">
        <v>29</v>
      </c>
      <c r="N7085" t="s">
        <v>29</v>
      </c>
      <c r="O7085" t="s">
        <v>29</v>
      </c>
      <c r="P7085">
        <v>1</v>
      </c>
      <c r="Q7085">
        <v>15</v>
      </c>
      <c r="R7085">
        <v>200</v>
      </c>
      <c r="S7085" t="str">
        <f>IF(Table1[[#This Row],[Average_Cost_for_two]]&lt;500,"Low",IF(Table1[[#This Row],[Average_Cost_for_two]]&lt;=1500,"Medium","High"))</f>
        <v>Low</v>
      </c>
      <c r="T7085">
        <v>3.2</v>
      </c>
      <c r="U7085">
        <v>2012</v>
      </c>
      <c r="V7085">
        <v>5</v>
      </c>
      <c r="W7085">
        <v>1</v>
      </c>
      <c r="X7085">
        <f>IF(OR(Main!$U7085=0,
       Main!$V7085=0,
       Main!$W7085=0),
   "",
   DATE(Main!$U7085,
        Main!$V7085,
        Main!$W7085)
)</f>
        <v>41030</v>
      </c>
      <c r="Y7085">
        <f>Table1[[#This Row],[Average_Cost_for_two]]*VLOOKUP(Table1[[#This Row],[Currency]],currency!$A$2:$B$10,2,FALSE)</f>
        <v>2.4</v>
      </c>
      <c r="Z7085" t="str">
        <f>VLOOKUP(C7085,country!A:B,2,FALSE)</f>
        <v>India</v>
      </c>
      <c r="AA7085">
        <f t="shared" si="110"/>
        <v>2</v>
      </c>
    </row>
    <row r="7086" spans="1:27" ht="15.75" customHeight="1" x14ac:dyDescent="0.25">
      <c r="A7086">
        <v>8012</v>
      </c>
      <c r="B7086" t="s">
        <v>14400</v>
      </c>
      <c r="C7086">
        <v>1</v>
      </c>
      <c r="D7086" t="s">
        <v>13426</v>
      </c>
      <c r="E7086" t="s">
        <v>14401</v>
      </c>
      <c r="F7086" t="s">
        <v>13593</v>
      </c>
      <c r="G7086" t="s">
        <v>13592</v>
      </c>
      <c r="H7086">
        <v>77.3410212</v>
      </c>
      <c r="I7086">
        <v>28.585492800000001</v>
      </c>
      <c r="J7086" t="s">
        <v>611</v>
      </c>
      <c r="K7086" t="s">
        <v>28</v>
      </c>
      <c r="L7086" t="s">
        <v>29</v>
      </c>
      <c r="M7086" t="s">
        <v>36</v>
      </c>
      <c r="N7086" t="s">
        <v>29</v>
      </c>
      <c r="O7086" t="s">
        <v>29</v>
      </c>
      <c r="P7086">
        <v>2</v>
      </c>
      <c r="Q7086">
        <v>134</v>
      </c>
      <c r="R7086">
        <v>650</v>
      </c>
      <c r="S7086" t="str">
        <f>IF(Table1[[#This Row],[Average_Cost_for_two]]&lt;500,"Low",IF(Table1[[#This Row],[Average_Cost_for_two]]&lt;=1500,"Medium","High"))</f>
        <v>Medium</v>
      </c>
      <c r="T7086">
        <v>2.2000000000000002</v>
      </c>
      <c r="U7086">
        <v>2013</v>
      </c>
      <c r="V7086">
        <v>5</v>
      </c>
      <c r="W7086">
        <v>19</v>
      </c>
      <c r="X7086">
        <f>IF(OR(Main!$U7086=0,
       Main!$V7086=0,
       Main!$W7086=0),
   "",
   DATE(Main!$U7086,
        Main!$V7086,
        Main!$W7086)
)</f>
        <v>41413</v>
      </c>
      <c r="Y7086">
        <f>Table1[[#This Row],[Average_Cost_for_two]]*VLOOKUP(Table1[[#This Row],[Currency]],currency!$A$2:$B$10,2,FALSE)</f>
        <v>7.8</v>
      </c>
      <c r="Z7086" t="str">
        <f>VLOOKUP(C7086,country!A:B,2,FALSE)</f>
        <v>India</v>
      </c>
      <c r="AA7086">
        <f t="shared" si="110"/>
        <v>2</v>
      </c>
    </row>
    <row r="7087" spans="1:27" ht="15.75" customHeight="1" x14ac:dyDescent="0.25">
      <c r="A7087">
        <v>1722</v>
      </c>
      <c r="B7087" t="s">
        <v>14402</v>
      </c>
      <c r="C7087">
        <v>1</v>
      </c>
      <c r="D7087" t="s">
        <v>13426</v>
      </c>
      <c r="E7087" t="s">
        <v>14403</v>
      </c>
      <c r="F7087" t="s">
        <v>13881</v>
      </c>
      <c r="G7087" t="s">
        <v>13882</v>
      </c>
      <c r="H7087">
        <v>77.364916899999997</v>
      </c>
      <c r="I7087">
        <v>28.597129800000001</v>
      </c>
      <c r="J7087" t="s">
        <v>503</v>
      </c>
      <c r="K7087" t="s">
        <v>28</v>
      </c>
      <c r="L7087" t="s">
        <v>36</v>
      </c>
      <c r="M7087" t="s">
        <v>36</v>
      </c>
      <c r="N7087" t="s">
        <v>29</v>
      </c>
      <c r="O7087" t="s">
        <v>29</v>
      </c>
      <c r="P7087">
        <v>2</v>
      </c>
      <c r="Q7087">
        <v>75</v>
      </c>
      <c r="R7087">
        <v>800</v>
      </c>
      <c r="S7087" t="str">
        <f>IF(Table1[[#This Row],[Average_Cost_for_two]]&lt;500,"Low",IF(Table1[[#This Row],[Average_Cost_for_two]]&lt;=1500,"Medium","High"))</f>
        <v>Medium</v>
      </c>
      <c r="T7087">
        <v>2.6</v>
      </c>
      <c r="U7087">
        <v>2016</v>
      </c>
      <c r="V7087">
        <v>5</v>
      </c>
      <c r="W7087">
        <v>12</v>
      </c>
      <c r="X7087">
        <f>IF(OR(Main!$U7087=0,
       Main!$V7087=0,
       Main!$W7087=0),
   "",
   DATE(Main!$U7087,
        Main!$V7087,
        Main!$W7087)
)</f>
        <v>42502</v>
      </c>
      <c r="Y7087">
        <f>Table1[[#This Row],[Average_Cost_for_two]]*VLOOKUP(Table1[[#This Row],[Currency]],currency!$A$2:$B$10,2,FALSE)</f>
        <v>9.6</v>
      </c>
      <c r="Z7087" t="str">
        <f>VLOOKUP(C7087,country!A:B,2,FALSE)</f>
        <v>India</v>
      </c>
      <c r="AA7087">
        <f t="shared" si="110"/>
        <v>2</v>
      </c>
    </row>
    <row r="7088" spans="1:27" ht="15.75" customHeight="1" x14ac:dyDescent="0.25">
      <c r="A7088">
        <v>2191</v>
      </c>
      <c r="B7088" t="s">
        <v>9169</v>
      </c>
      <c r="C7088">
        <v>1</v>
      </c>
      <c r="D7088" t="s">
        <v>13426</v>
      </c>
      <c r="E7088" t="s">
        <v>14404</v>
      </c>
      <c r="F7088" t="s">
        <v>13552</v>
      </c>
      <c r="G7088" t="s">
        <v>13553</v>
      </c>
      <c r="H7088">
        <v>77.325936299999995</v>
      </c>
      <c r="I7088">
        <v>28.567747600000001</v>
      </c>
      <c r="J7088" t="s">
        <v>3223</v>
      </c>
      <c r="K7088" t="s">
        <v>28</v>
      </c>
      <c r="L7088" t="s">
        <v>29</v>
      </c>
      <c r="M7088" t="s">
        <v>29</v>
      </c>
      <c r="N7088" t="s">
        <v>29</v>
      </c>
      <c r="O7088" t="s">
        <v>29</v>
      </c>
      <c r="P7088">
        <v>1</v>
      </c>
      <c r="Q7088">
        <v>32</v>
      </c>
      <c r="R7088">
        <v>250</v>
      </c>
      <c r="S7088" t="str">
        <f>IF(Table1[[#This Row],[Average_Cost_for_two]]&lt;500,"Low",IF(Table1[[#This Row],[Average_Cost_for_two]]&lt;=1500,"Medium","High"))</f>
        <v>Low</v>
      </c>
      <c r="T7088">
        <v>3.1</v>
      </c>
      <c r="U7088">
        <v>2015</v>
      </c>
      <c r="V7088">
        <v>5</v>
      </c>
      <c r="W7088">
        <v>17</v>
      </c>
      <c r="X7088">
        <f>IF(OR(Main!$U7088=0,
       Main!$V7088=0,
       Main!$W7088=0),
   "",
   DATE(Main!$U7088,
        Main!$V7088,
        Main!$W7088)
)</f>
        <v>42141</v>
      </c>
      <c r="Y7088">
        <f>Table1[[#This Row],[Average_Cost_for_two]]*VLOOKUP(Table1[[#This Row],[Currency]],currency!$A$2:$B$10,2,FALSE)</f>
        <v>3</v>
      </c>
      <c r="Z7088" t="str">
        <f>VLOOKUP(C7088,country!A:B,2,FALSE)</f>
        <v>India</v>
      </c>
      <c r="AA7088">
        <f t="shared" si="110"/>
        <v>2</v>
      </c>
    </row>
    <row r="7089" spans="1:27" ht="15.75" customHeight="1" x14ac:dyDescent="0.25">
      <c r="A7089">
        <v>307447</v>
      </c>
      <c r="B7089" t="s">
        <v>5372</v>
      </c>
      <c r="C7089">
        <v>1</v>
      </c>
      <c r="D7089" t="s">
        <v>13426</v>
      </c>
      <c r="E7089" t="s">
        <v>14405</v>
      </c>
      <c r="F7089" t="s">
        <v>13552</v>
      </c>
      <c r="G7089" t="s">
        <v>13553</v>
      </c>
      <c r="H7089">
        <v>77.3254017</v>
      </c>
      <c r="I7089">
        <v>28.567254200000001</v>
      </c>
      <c r="J7089" t="s">
        <v>477</v>
      </c>
      <c r="K7089" t="s">
        <v>28</v>
      </c>
      <c r="L7089" t="s">
        <v>29</v>
      </c>
      <c r="M7089" t="s">
        <v>36</v>
      </c>
      <c r="N7089" t="s">
        <v>29</v>
      </c>
      <c r="O7089" t="s">
        <v>29</v>
      </c>
      <c r="P7089">
        <v>2</v>
      </c>
      <c r="Q7089">
        <v>106</v>
      </c>
      <c r="R7089">
        <v>600</v>
      </c>
      <c r="S7089" t="str">
        <f>IF(Table1[[#This Row],[Average_Cost_for_two]]&lt;500,"Low",IF(Table1[[#This Row],[Average_Cost_for_two]]&lt;=1500,"Medium","High"))</f>
        <v>Medium</v>
      </c>
      <c r="T7089">
        <v>3.2</v>
      </c>
      <c r="U7089">
        <v>2016</v>
      </c>
      <c r="V7089">
        <v>5</v>
      </c>
      <c r="W7089">
        <v>9</v>
      </c>
      <c r="X7089">
        <f>IF(OR(Main!$U7089=0,
       Main!$V7089=0,
       Main!$W7089=0),
   "",
   DATE(Main!$U7089,
        Main!$V7089,
        Main!$W7089)
)</f>
        <v>42499</v>
      </c>
      <c r="Y7089">
        <f>Table1[[#This Row],[Average_Cost_for_two]]*VLOOKUP(Table1[[#This Row],[Currency]],currency!$A$2:$B$10,2,FALSE)</f>
        <v>7.2</v>
      </c>
      <c r="Z7089" t="str">
        <f>VLOOKUP(C7089,country!A:B,2,FALSE)</f>
        <v>India</v>
      </c>
      <c r="AA7089">
        <f t="shared" si="110"/>
        <v>2</v>
      </c>
    </row>
    <row r="7090" spans="1:27" ht="15.75" customHeight="1" x14ac:dyDescent="0.25">
      <c r="A7090">
        <v>18255134</v>
      </c>
      <c r="B7090" t="s">
        <v>14406</v>
      </c>
      <c r="C7090">
        <v>1</v>
      </c>
      <c r="D7090" t="s">
        <v>13426</v>
      </c>
      <c r="E7090" t="s">
        <v>14407</v>
      </c>
      <c r="F7090" t="s">
        <v>13631</v>
      </c>
      <c r="G7090" t="s">
        <v>13632</v>
      </c>
      <c r="H7090">
        <v>77.367524299999999</v>
      </c>
      <c r="I7090">
        <v>28.557536800000001</v>
      </c>
      <c r="J7090" t="s">
        <v>480</v>
      </c>
      <c r="K7090" t="s">
        <v>28</v>
      </c>
      <c r="L7090" t="s">
        <v>29</v>
      </c>
      <c r="M7090" t="s">
        <v>36</v>
      </c>
      <c r="N7090" t="s">
        <v>29</v>
      </c>
      <c r="O7090" t="s">
        <v>29</v>
      </c>
      <c r="P7090">
        <v>2</v>
      </c>
      <c r="Q7090">
        <v>34</v>
      </c>
      <c r="R7090">
        <v>700</v>
      </c>
      <c r="S7090" t="str">
        <f>IF(Table1[[#This Row],[Average_Cost_for_two]]&lt;500,"Low",IF(Table1[[#This Row],[Average_Cost_for_two]]&lt;=1500,"Medium","High"))</f>
        <v>Medium</v>
      </c>
      <c r="T7090">
        <v>2.6</v>
      </c>
      <c r="U7090">
        <v>2011</v>
      </c>
      <c r="V7090">
        <v>5</v>
      </c>
      <c r="W7090">
        <v>7</v>
      </c>
      <c r="X7090">
        <f>IF(OR(Main!$U7090=0,
       Main!$V7090=0,
       Main!$W7090=0),
   "",
   DATE(Main!$U7090,
        Main!$V7090,
        Main!$W7090)
)</f>
        <v>40670</v>
      </c>
      <c r="Y7090">
        <f>Table1[[#This Row],[Average_Cost_for_two]]*VLOOKUP(Table1[[#This Row],[Currency]],currency!$A$2:$B$10,2,FALSE)</f>
        <v>8.4</v>
      </c>
      <c r="Z7090" t="str">
        <f>VLOOKUP(C7090,country!A:B,2,FALSE)</f>
        <v>India</v>
      </c>
      <c r="AA7090">
        <f t="shared" si="110"/>
        <v>2</v>
      </c>
    </row>
    <row r="7091" spans="1:27" ht="15.75" customHeight="1" x14ac:dyDescent="0.25">
      <c r="A7091">
        <v>7983</v>
      </c>
      <c r="B7091" t="s">
        <v>14287</v>
      </c>
      <c r="C7091">
        <v>1</v>
      </c>
      <c r="D7091" t="s">
        <v>13426</v>
      </c>
      <c r="E7091" t="s">
        <v>14408</v>
      </c>
      <c r="F7091" t="s">
        <v>14339</v>
      </c>
      <c r="G7091" t="s">
        <v>14340</v>
      </c>
      <c r="H7091">
        <v>77.332666799999998</v>
      </c>
      <c r="I7091">
        <v>28.570355599999999</v>
      </c>
      <c r="J7091" t="s">
        <v>567</v>
      </c>
      <c r="K7091" t="s">
        <v>28</v>
      </c>
      <c r="L7091" t="s">
        <v>29</v>
      </c>
      <c r="M7091" t="s">
        <v>36</v>
      </c>
      <c r="N7091" t="s">
        <v>29</v>
      </c>
      <c r="O7091" t="s">
        <v>29</v>
      </c>
      <c r="P7091">
        <v>1</v>
      </c>
      <c r="Q7091">
        <v>94</v>
      </c>
      <c r="R7091">
        <v>200</v>
      </c>
      <c r="S7091" t="str">
        <f>IF(Table1[[#This Row],[Average_Cost_for_two]]&lt;500,"Low",IF(Table1[[#This Row],[Average_Cost_for_two]]&lt;=1500,"Medium","High"))</f>
        <v>Low</v>
      </c>
      <c r="T7091">
        <v>3.5</v>
      </c>
      <c r="U7091">
        <v>2013</v>
      </c>
      <c r="V7091">
        <v>4</v>
      </c>
      <c r="W7091">
        <v>24</v>
      </c>
      <c r="X7091">
        <f>IF(OR(Main!$U7091=0,
       Main!$V7091=0,
       Main!$W7091=0),
   "",
   DATE(Main!$U7091,
        Main!$V7091,
        Main!$W7091)
)</f>
        <v>41388</v>
      </c>
      <c r="Y7091">
        <f>Table1[[#This Row],[Average_Cost_for_two]]*VLOOKUP(Table1[[#This Row],[Currency]],currency!$A$2:$B$10,2,FALSE)</f>
        <v>2.4</v>
      </c>
      <c r="Z7091" t="str">
        <f>VLOOKUP(C7091,country!A:B,2,FALSE)</f>
        <v>India</v>
      </c>
      <c r="AA7091">
        <f t="shared" si="110"/>
        <v>2</v>
      </c>
    </row>
    <row r="7092" spans="1:27" ht="15.75" customHeight="1" x14ac:dyDescent="0.25">
      <c r="A7092">
        <v>18281983</v>
      </c>
      <c r="B7092" t="s">
        <v>6027</v>
      </c>
      <c r="C7092">
        <v>1</v>
      </c>
      <c r="D7092" t="s">
        <v>13426</v>
      </c>
      <c r="E7092" t="s">
        <v>14409</v>
      </c>
      <c r="F7092" t="s">
        <v>14410</v>
      </c>
      <c r="G7092" t="s">
        <v>14411</v>
      </c>
      <c r="H7092">
        <v>77.512539700000005</v>
      </c>
      <c r="I7092">
        <v>28.471920099999998</v>
      </c>
      <c r="J7092" t="s">
        <v>27</v>
      </c>
      <c r="K7092" t="s">
        <v>28</v>
      </c>
      <c r="L7092" t="s">
        <v>29</v>
      </c>
      <c r="M7092" t="s">
        <v>29</v>
      </c>
      <c r="N7092" t="s">
        <v>29</v>
      </c>
      <c r="O7092" t="s">
        <v>29</v>
      </c>
      <c r="P7092">
        <v>1</v>
      </c>
      <c r="Q7092">
        <v>16</v>
      </c>
      <c r="R7092">
        <v>300</v>
      </c>
      <c r="S7092" t="str">
        <f>IF(Table1[[#This Row],[Average_Cost_for_two]]&lt;500,"Low",IF(Table1[[#This Row],[Average_Cost_for_two]]&lt;=1500,"Medium","High"))</f>
        <v>Low</v>
      </c>
      <c r="T7092">
        <v>3.1</v>
      </c>
      <c r="U7092">
        <v>2010</v>
      </c>
      <c r="V7092">
        <v>4</v>
      </c>
      <c r="W7092">
        <v>16</v>
      </c>
      <c r="X7092">
        <f>IF(OR(Main!$U7092=0,
       Main!$V7092=0,
       Main!$W7092=0),
   "",
   DATE(Main!$U7092,
        Main!$V7092,
        Main!$W7092)
)</f>
        <v>40284</v>
      </c>
      <c r="Y7092">
        <f>Table1[[#This Row],[Average_Cost_for_two]]*VLOOKUP(Table1[[#This Row],[Currency]],currency!$A$2:$B$10,2,FALSE)</f>
        <v>3.6</v>
      </c>
      <c r="Z7092" t="str">
        <f>VLOOKUP(C7092,country!A:B,2,FALSE)</f>
        <v>India</v>
      </c>
      <c r="AA7092">
        <f t="shared" si="110"/>
        <v>2</v>
      </c>
    </row>
    <row r="7093" spans="1:27" ht="15.75" customHeight="1" x14ac:dyDescent="0.25">
      <c r="A7093">
        <v>8422</v>
      </c>
      <c r="B7093" t="s">
        <v>14412</v>
      </c>
      <c r="C7093">
        <v>1</v>
      </c>
      <c r="D7093" t="s">
        <v>13426</v>
      </c>
      <c r="E7093" t="s">
        <v>14413</v>
      </c>
      <c r="F7093" t="s">
        <v>14414</v>
      </c>
      <c r="G7093" t="s">
        <v>14415</v>
      </c>
      <c r="H7093">
        <v>77.518094599999998</v>
      </c>
      <c r="I7093">
        <v>28.469653099999999</v>
      </c>
      <c r="J7093" t="s">
        <v>567</v>
      </c>
      <c r="K7093" t="s">
        <v>28</v>
      </c>
      <c r="L7093" t="s">
        <v>29</v>
      </c>
      <c r="M7093" t="s">
        <v>29</v>
      </c>
      <c r="N7093" t="s">
        <v>29</v>
      </c>
      <c r="O7093" t="s">
        <v>29</v>
      </c>
      <c r="P7093">
        <v>3</v>
      </c>
      <c r="Q7093">
        <v>29</v>
      </c>
      <c r="R7093">
        <v>1000</v>
      </c>
      <c r="S7093" t="str">
        <f>IF(Table1[[#This Row],[Average_Cost_for_two]]&lt;500,"Low",IF(Table1[[#This Row],[Average_Cost_for_two]]&lt;=1500,"Medium","High"))</f>
        <v>Medium</v>
      </c>
      <c r="T7093">
        <v>3.4</v>
      </c>
      <c r="U7093">
        <v>2016</v>
      </c>
      <c r="V7093">
        <v>4</v>
      </c>
      <c r="W7093">
        <v>8</v>
      </c>
      <c r="X7093">
        <f>IF(OR(Main!$U7093=0,
       Main!$V7093=0,
       Main!$W7093=0),
   "",
   DATE(Main!$U7093,
        Main!$V7093,
        Main!$W7093)
)</f>
        <v>42468</v>
      </c>
      <c r="Y7093">
        <f>Table1[[#This Row],[Average_Cost_for_two]]*VLOOKUP(Table1[[#This Row],[Currency]],currency!$A$2:$B$10,2,FALSE)</f>
        <v>12</v>
      </c>
      <c r="Z7093" t="str">
        <f>VLOOKUP(C7093,country!A:B,2,FALSE)</f>
        <v>India</v>
      </c>
      <c r="AA7093">
        <f t="shared" si="110"/>
        <v>2</v>
      </c>
    </row>
    <row r="7094" spans="1:27" ht="15.75" customHeight="1" x14ac:dyDescent="0.25">
      <c r="A7094">
        <v>312278</v>
      </c>
      <c r="B7094" t="s">
        <v>14416</v>
      </c>
      <c r="C7094">
        <v>1</v>
      </c>
      <c r="D7094" t="s">
        <v>13426</v>
      </c>
      <c r="E7094" t="s">
        <v>14417</v>
      </c>
      <c r="F7094" t="s">
        <v>14192</v>
      </c>
      <c r="G7094" t="s">
        <v>14193</v>
      </c>
      <c r="H7094">
        <v>77.527883200000005</v>
      </c>
      <c r="I7094">
        <v>28.458075099999999</v>
      </c>
      <c r="J7094" t="s">
        <v>567</v>
      </c>
      <c r="K7094" t="s">
        <v>28</v>
      </c>
      <c r="L7094" t="s">
        <v>29</v>
      </c>
      <c r="M7094" t="s">
        <v>36</v>
      </c>
      <c r="N7094" t="s">
        <v>29</v>
      </c>
      <c r="O7094" t="s">
        <v>29</v>
      </c>
      <c r="P7094">
        <v>1</v>
      </c>
      <c r="Q7094">
        <v>9</v>
      </c>
      <c r="R7094">
        <v>200</v>
      </c>
      <c r="S7094" t="str">
        <f>IF(Table1[[#This Row],[Average_Cost_for_two]]&lt;500,"Low",IF(Table1[[#This Row],[Average_Cost_for_two]]&lt;=1500,"Medium","High"))</f>
        <v>Low</v>
      </c>
      <c r="T7094">
        <v>2.9</v>
      </c>
      <c r="U7094">
        <v>2016</v>
      </c>
      <c r="V7094">
        <v>4</v>
      </c>
      <c r="W7094">
        <v>24</v>
      </c>
      <c r="X7094">
        <f>IF(OR(Main!$U7094=0,
       Main!$V7094=0,
       Main!$W7094=0),
   "",
   DATE(Main!$U7094,
        Main!$V7094,
        Main!$W7094)
)</f>
        <v>42484</v>
      </c>
      <c r="Y7094">
        <f>Table1[[#This Row],[Average_Cost_for_two]]*VLOOKUP(Table1[[#This Row],[Currency]],currency!$A$2:$B$10,2,FALSE)</f>
        <v>2.4</v>
      </c>
      <c r="Z7094" t="str">
        <f>VLOOKUP(C7094,country!A:B,2,FALSE)</f>
        <v>India</v>
      </c>
      <c r="AA7094">
        <f t="shared" si="110"/>
        <v>2</v>
      </c>
    </row>
    <row r="7095" spans="1:27" ht="15.75" customHeight="1" x14ac:dyDescent="0.25">
      <c r="A7095">
        <v>18463699</v>
      </c>
      <c r="B7095" t="s">
        <v>2759</v>
      </c>
      <c r="C7095">
        <v>1</v>
      </c>
      <c r="D7095" t="s">
        <v>13426</v>
      </c>
      <c r="E7095" t="s">
        <v>14418</v>
      </c>
      <c r="F7095" t="s">
        <v>13436</v>
      </c>
      <c r="G7095" t="s">
        <v>13437</v>
      </c>
      <c r="H7095">
        <v>77.365561</v>
      </c>
      <c r="I7095">
        <v>28.538929</v>
      </c>
      <c r="J7095" t="s">
        <v>1804</v>
      </c>
      <c r="K7095" t="s">
        <v>28</v>
      </c>
      <c r="L7095" t="s">
        <v>36</v>
      </c>
      <c r="M7095" t="s">
        <v>29</v>
      </c>
      <c r="N7095" t="s">
        <v>29</v>
      </c>
      <c r="O7095" t="s">
        <v>29</v>
      </c>
      <c r="P7095">
        <v>3</v>
      </c>
      <c r="Q7095">
        <v>9</v>
      </c>
      <c r="R7095">
        <v>1100</v>
      </c>
      <c r="S7095" t="str">
        <f>IF(Table1[[#This Row],[Average_Cost_for_two]]&lt;500,"Low",IF(Table1[[#This Row],[Average_Cost_for_two]]&lt;=1500,"Medium","High"))</f>
        <v>Medium</v>
      </c>
      <c r="T7095">
        <v>3.1</v>
      </c>
      <c r="U7095">
        <v>2013</v>
      </c>
      <c r="V7095">
        <v>4</v>
      </c>
      <c r="W7095">
        <v>10</v>
      </c>
      <c r="X7095">
        <f>IF(OR(Main!$U7095=0,
       Main!$V7095=0,
       Main!$W7095=0),
   "",
   DATE(Main!$U7095,
        Main!$V7095,
        Main!$W7095)
)</f>
        <v>41374</v>
      </c>
      <c r="Y7095">
        <f>Table1[[#This Row],[Average_Cost_for_two]]*VLOOKUP(Table1[[#This Row],[Currency]],currency!$A$2:$B$10,2,FALSE)</f>
        <v>13.200000000000001</v>
      </c>
      <c r="Z7095" t="str">
        <f>VLOOKUP(C7095,country!A:B,2,FALSE)</f>
        <v>India</v>
      </c>
      <c r="AA7095">
        <f t="shared" si="110"/>
        <v>2</v>
      </c>
    </row>
    <row r="7096" spans="1:27" ht="15.75" customHeight="1" x14ac:dyDescent="0.25">
      <c r="A7096">
        <v>8228</v>
      </c>
      <c r="B7096" t="s">
        <v>14419</v>
      </c>
      <c r="C7096">
        <v>1</v>
      </c>
      <c r="D7096" t="s">
        <v>13426</v>
      </c>
      <c r="E7096" t="s">
        <v>14420</v>
      </c>
      <c r="F7096" t="s">
        <v>13436</v>
      </c>
      <c r="G7096" t="s">
        <v>13437</v>
      </c>
      <c r="H7096">
        <v>77.387458940000002</v>
      </c>
      <c r="I7096">
        <v>28.53358145</v>
      </c>
      <c r="J7096" t="s">
        <v>797</v>
      </c>
      <c r="K7096" t="s">
        <v>28</v>
      </c>
      <c r="L7096" t="s">
        <v>29</v>
      </c>
      <c r="M7096" t="s">
        <v>29</v>
      </c>
      <c r="N7096" t="s">
        <v>29</v>
      </c>
      <c r="O7096" t="s">
        <v>29</v>
      </c>
      <c r="P7096">
        <v>1</v>
      </c>
      <c r="Q7096">
        <v>26</v>
      </c>
      <c r="R7096">
        <v>150</v>
      </c>
      <c r="S7096" t="str">
        <f>IF(Table1[[#This Row],[Average_Cost_for_two]]&lt;500,"Low",IF(Table1[[#This Row],[Average_Cost_for_two]]&lt;=1500,"Medium","High"))</f>
        <v>Low</v>
      </c>
      <c r="T7096">
        <v>2.6</v>
      </c>
      <c r="U7096">
        <v>2012</v>
      </c>
      <c r="V7096">
        <v>4</v>
      </c>
      <c r="W7096">
        <v>1</v>
      </c>
      <c r="X7096">
        <f>IF(OR(Main!$U7096=0,
       Main!$V7096=0,
       Main!$W7096=0),
   "",
   DATE(Main!$U7096,
        Main!$V7096,
        Main!$W7096)
)</f>
        <v>41000</v>
      </c>
      <c r="Y7096">
        <f>Table1[[#This Row],[Average_Cost_for_two]]*VLOOKUP(Table1[[#This Row],[Currency]],currency!$A$2:$B$10,2,FALSE)</f>
        <v>1.8</v>
      </c>
      <c r="Z7096" t="str">
        <f>VLOOKUP(C7096,country!A:B,2,FALSE)</f>
        <v>India</v>
      </c>
      <c r="AA7096">
        <f t="shared" si="110"/>
        <v>2</v>
      </c>
    </row>
    <row r="7097" spans="1:27" ht="15.75" customHeight="1" x14ac:dyDescent="0.25">
      <c r="A7097">
        <v>18371428</v>
      </c>
      <c r="B7097" t="s">
        <v>14421</v>
      </c>
      <c r="C7097">
        <v>1</v>
      </c>
      <c r="D7097" t="s">
        <v>13426</v>
      </c>
      <c r="E7097" t="s">
        <v>14422</v>
      </c>
      <c r="F7097" t="s">
        <v>13436</v>
      </c>
      <c r="G7097" t="s">
        <v>13437</v>
      </c>
      <c r="H7097">
        <v>77.38501411</v>
      </c>
      <c r="I7097">
        <v>28.528404559999998</v>
      </c>
      <c r="J7097" t="s">
        <v>503</v>
      </c>
      <c r="K7097" t="s">
        <v>28</v>
      </c>
      <c r="L7097" t="s">
        <v>29</v>
      </c>
      <c r="M7097" t="s">
        <v>36</v>
      </c>
      <c r="N7097" t="s">
        <v>29</v>
      </c>
      <c r="O7097" t="s">
        <v>29</v>
      </c>
      <c r="P7097">
        <v>2</v>
      </c>
      <c r="Q7097">
        <v>13</v>
      </c>
      <c r="R7097">
        <v>800</v>
      </c>
      <c r="S7097" t="str">
        <f>IF(Table1[[#This Row],[Average_Cost_for_two]]&lt;500,"Low",IF(Table1[[#This Row],[Average_Cost_for_two]]&lt;=1500,"Medium","High"))</f>
        <v>Medium</v>
      </c>
      <c r="T7097">
        <v>3.4</v>
      </c>
      <c r="U7097">
        <v>2011</v>
      </c>
      <c r="V7097">
        <v>4</v>
      </c>
      <c r="W7097">
        <v>16</v>
      </c>
      <c r="X7097">
        <f>IF(OR(Main!$U7097=0,
       Main!$V7097=0,
       Main!$W7097=0),
   "",
   DATE(Main!$U7097,
        Main!$V7097,
        Main!$W7097)
)</f>
        <v>40649</v>
      </c>
      <c r="Y7097">
        <f>Table1[[#This Row],[Average_Cost_for_two]]*VLOOKUP(Table1[[#This Row],[Currency]],currency!$A$2:$B$10,2,FALSE)</f>
        <v>9.6</v>
      </c>
      <c r="Z7097" t="str">
        <f>VLOOKUP(C7097,country!A:B,2,FALSE)</f>
        <v>India</v>
      </c>
      <c r="AA7097">
        <f t="shared" si="110"/>
        <v>2</v>
      </c>
    </row>
    <row r="7098" spans="1:27" ht="15.75" customHeight="1" x14ac:dyDescent="0.25">
      <c r="A7098">
        <v>312369</v>
      </c>
      <c r="B7098" t="s">
        <v>14423</v>
      </c>
      <c r="C7098">
        <v>1</v>
      </c>
      <c r="D7098" t="s">
        <v>13426</v>
      </c>
      <c r="E7098" t="s">
        <v>14424</v>
      </c>
      <c r="F7098" t="s">
        <v>13436</v>
      </c>
      <c r="G7098" t="s">
        <v>13437</v>
      </c>
      <c r="H7098">
        <v>77.366097159999995</v>
      </c>
      <c r="I7098">
        <v>28.53932095</v>
      </c>
      <c r="J7098" t="s">
        <v>1311</v>
      </c>
      <c r="K7098" t="s">
        <v>28</v>
      </c>
      <c r="L7098" t="s">
        <v>29</v>
      </c>
      <c r="M7098" t="s">
        <v>36</v>
      </c>
      <c r="N7098" t="s">
        <v>29</v>
      </c>
      <c r="O7098" t="s">
        <v>29</v>
      </c>
      <c r="P7098">
        <v>2</v>
      </c>
      <c r="Q7098">
        <v>27</v>
      </c>
      <c r="R7098">
        <v>550</v>
      </c>
      <c r="S7098" t="str">
        <f>IF(Table1[[#This Row],[Average_Cost_for_two]]&lt;500,"Low",IF(Table1[[#This Row],[Average_Cost_for_two]]&lt;=1500,"Medium","High"))</f>
        <v>Medium</v>
      </c>
      <c r="T7098">
        <v>3.2</v>
      </c>
      <c r="U7098">
        <v>2016</v>
      </c>
      <c r="V7098">
        <v>4</v>
      </c>
      <c r="W7098">
        <v>5</v>
      </c>
      <c r="X7098">
        <f>IF(OR(Main!$U7098=0,
       Main!$V7098=0,
       Main!$W7098=0),
   "",
   DATE(Main!$U7098,
        Main!$V7098,
        Main!$W7098)
)</f>
        <v>42465</v>
      </c>
      <c r="Y7098">
        <f>Table1[[#This Row],[Average_Cost_for_two]]*VLOOKUP(Table1[[#This Row],[Currency]],currency!$A$2:$B$10,2,FALSE)</f>
        <v>6.6000000000000005</v>
      </c>
      <c r="Z7098" t="str">
        <f>VLOOKUP(C7098,country!A:B,2,FALSE)</f>
        <v>India</v>
      </c>
      <c r="AA7098">
        <f t="shared" si="110"/>
        <v>2</v>
      </c>
    </row>
    <row r="7099" spans="1:27" ht="15.75" customHeight="1" x14ac:dyDescent="0.25">
      <c r="A7099">
        <v>18273942</v>
      </c>
      <c r="B7099" t="s">
        <v>14425</v>
      </c>
      <c r="C7099">
        <v>1</v>
      </c>
      <c r="D7099" t="s">
        <v>13426</v>
      </c>
      <c r="E7099" t="s">
        <v>14426</v>
      </c>
      <c r="F7099" t="s">
        <v>13469</v>
      </c>
      <c r="G7099" t="s">
        <v>13470</v>
      </c>
      <c r="H7099">
        <v>77.371426799999995</v>
      </c>
      <c r="I7099">
        <v>28.516344</v>
      </c>
      <c r="J7099" t="s">
        <v>14427</v>
      </c>
      <c r="K7099" t="s">
        <v>28</v>
      </c>
      <c r="L7099" t="s">
        <v>29</v>
      </c>
      <c r="M7099" t="s">
        <v>36</v>
      </c>
      <c r="N7099" t="s">
        <v>29</v>
      </c>
      <c r="O7099" t="s">
        <v>29</v>
      </c>
      <c r="P7099">
        <v>2</v>
      </c>
      <c r="Q7099">
        <v>132</v>
      </c>
      <c r="R7099">
        <v>550</v>
      </c>
      <c r="S7099" t="str">
        <f>IF(Table1[[#This Row],[Average_Cost_for_two]]&lt;500,"Low",IF(Table1[[#This Row],[Average_Cost_for_two]]&lt;=1500,"Medium","High"))</f>
        <v>Medium</v>
      </c>
      <c r="T7099">
        <v>3.9</v>
      </c>
      <c r="U7099">
        <v>2012</v>
      </c>
      <c r="V7099">
        <v>4</v>
      </c>
      <c r="W7099">
        <v>24</v>
      </c>
      <c r="X7099">
        <f>IF(OR(Main!$U7099=0,
       Main!$V7099=0,
       Main!$W7099=0),
   "",
   DATE(Main!$U7099,
        Main!$V7099,
        Main!$W7099)
)</f>
        <v>41023</v>
      </c>
      <c r="Y7099">
        <f>Table1[[#This Row],[Average_Cost_for_two]]*VLOOKUP(Table1[[#This Row],[Currency]],currency!$A$2:$B$10,2,FALSE)</f>
        <v>6.6000000000000005</v>
      </c>
      <c r="Z7099" t="str">
        <f>VLOOKUP(C7099,country!A:B,2,FALSE)</f>
        <v>India</v>
      </c>
      <c r="AA7099">
        <f t="shared" si="110"/>
        <v>2</v>
      </c>
    </row>
    <row r="7100" spans="1:27" ht="15.75" customHeight="1" x14ac:dyDescent="0.25">
      <c r="A7100">
        <v>18146472</v>
      </c>
      <c r="B7100" t="s">
        <v>14428</v>
      </c>
      <c r="C7100">
        <v>1</v>
      </c>
      <c r="D7100" t="s">
        <v>13426</v>
      </c>
      <c r="E7100" t="s">
        <v>14429</v>
      </c>
      <c r="F7100" t="s">
        <v>11363</v>
      </c>
      <c r="G7100" t="s">
        <v>13476</v>
      </c>
      <c r="H7100">
        <v>77.314538499999998</v>
      </c>
      <c r="I7100">
        <v>28.581194199999999</v>
      </c>
      <c r="J7100" t="s">
        <v>567</v>
      </c>
      <c r="K7100" t="s">
        <v>28</v>
      </c>
      <c r="L7100" t="s">
        <v>29</v>
      </c>
      <c r="M7100" t="s">
        <v>29</v>
      </c>
      <c r="N7100" t="s">
        <v>29</v>
      </c>
      <c r="O7100" t="s">
        <v>29</v>
      </c>
      <c r="P7100">
        <v>1</v>
      </c>
      <c r="Q7100">
        <v>7</v>
      </c>
      <c r="R7100">
        <v>150</v>
      </c>
      <c r="S7100" t="str">
        <f>IF(Table1[[#This Row],[Average_Cost_for_two]]&lt;500,"Low",IF(Table1[[#This Row],[Average_Cost_for_two]]&lt;=1500,"Medium","High"))</f>
        <v>Low</v>
      </c>
      <c r="T7100">
        <v>2.9</v>
      </c>
      <c r="U7100">
        <v>2014</v>
      </c>
      <c r="V7100">
        <v>4</v>
      </c>
      <c r="W7100">
        <v>17</v>
      </c>
      <c r="X7100">
        <f>IF(OR(Main!$U7100=0,
       Main!$V7100=0,
       Main!$W7100=0),
   "",
   DATE(Main!$U7100,
        Main!$V7100,
        Main!$W7100)
)</f>
        <v>41746</v>
      </c>
      <c r="Y7100">
        <f>Table1[[#This Row],[Average_Cost_for_two]]*VLOOKUP(Table1[[#This Row],[Currency]],currency!$A$2:$B$10,2,FALSE)</f>
        <v>1.8</v>
      </c>
      <c r="Z7100" t="str">
        <f>VLOOKUP(C7100,country!A:B,2,FALSE)</f>
        <v>India</v>
      </c>
      <c r="AA7100">
        <f t="shared" si="110"/>
        <v>2</v>
      </c>
    </row>
    <row r="7101" spans="1:27" ht="15.75" customHeight="1" x14ac:dyDescent="0.25">
      <c r="A7101">
        <v>309535</v>
      </c>
      <c r="B7101" t="s">
        <v>14430</v>
      </c>
      <c r="C7101">
        <v>1</v>
      </c>
      <c r="D7101" t="s">
        <v>13426</v>
      </c>
      <c r="E7101" t="s">
        <v>14431</v>
      </c>
      <c r="F7101" t="s">
        <v>13768</v>
      </c>
      <c r="G7101" t="s">
        <v>13769</v>
      </c>
      <c r="H7101">
        <v>77.317589999999996</v>
      </c>
      <c r="I7101">
        <v>28.570724599999998</v>
      </c>
      <c r="J7101" t="s">
        <v>609</v>
      </c>
      <c r="K7101" t="s">
        <v>28</v>
      </c>
      <c r="L7101" t="s">
        <v>29</v>
      </c>
      <c r="M7101" t="s">
        <v>36</v>
      </c>
      <c r="N7101" t="s">
        <v>29</v>
      </c>
      <c r="O7101" t="s">
        <v>29</v>
      </c>
      <c r="P7101">
        <v>2</v>
      </c>
      <c r="Q7101">
        <v>31</v>
      </c>
      <c r="R7101">
        <v>700</v>
      </c>
      <c r="S7101" t="str">
        <f>IF(Table1[[#This Row],[Average_Cost_for_two]]&lt;500,"Low",IF(Table1[[#This Row],[Average_Cost_for_two]]&lt;=1500,"Medium","High"))</f>
        <v>Medium</v>
      </c>
      <c r="T7101">
        <v>3</v>
      </c>
      <c r="U7101">
        <v>2017</v>
      </c>
      <c r="V7101">
        <v>4</v>
      </c>
      <c r="W7101">
        <v>23</v>
      </c>
      <c r="X7101">
        <f>IF(OR(Main!$U7101=0,
       Main!$V7101=0,
       Main!$W7101=0),
   "",
   DATE(Main!$U7101,
        Main!$V7101,
        Main!$W7101)
)</f>
        <v>42848</v>
      </c>
      <c r="Y7101">
        <f>Table1[[#This Row],[Average_Cost_for_two]]*VLOOKUP(Table1[[#This Row],[Currency]],currency!$A$2:$B$10,2,FALSE)</f>
        <v>8.4</v>
      </c>
      <c r="Z7101" t="str">
        <f>VLOOKUP(C7101,country!A:B,2,FALSE)</f>
        <v>India</v>
      </c>
      <c r="AA7101">
        <f t="shared" si="110"/>
        <v>2</v>
      </c>
    </row>
    <row r="7102" spans="1:27" ht="15.75" customHeight="1" x14ac:dyDescent="0.25">
      <c r="A7102">
        <v>304691</v>
      </c>
      <c r="B7102" t="s">
        <v>14432</v>
      </c>
      <c r="C7102">
        <v>1</v>
      </c>
      <c r="D7102" t="s">
        <v>13426</v>
      </c>
      <c r="E7102" t="s">
        <v>14433</v>
      </c>
      <c r="F7102" t="s">
        <v>13479</v>
      </c>
      <c r="G7102" t="s">
        <v>13480</v>
      </c>
      <c r="H7102">
        <v>77.328359300000002</v>
      </c>
      <c r="I7102">
        <v>28.581603900000001</v>
      </c>
      <c r="J7102" t="s">
        <v>556</v>
      </c>
      <c r="K7102" t="s">
        <v>28</v>
      </c>
      <c r="L7102" t="s">
        <v>29</v>
      </c>
      <c r="M7102" t="s">
        <v>29</v>
      </c>
      <c r="N7102" t="s">
        <v>29</v>
      </c>
      <c r="O7102" t="s">
        <v>29</v>
      </c>
      <c r="P7102">
        <v>1</v>
      </c>
      <c r="Q7102">
        <v>18</v>
      </c>
      <c r="R7102">
        <v>350</v>
      </c>
      <c r="S7102" t="str">
        <f>IF(Table1[[#This Row],[Average_Cost_for_two]]&lt;500,"Low",IF(Table1[[#This Row],[Average_Cost_for_two]]&lt;=1500,"Medium","High"))</f>
        <v>Low</v>
      </c>
      <c r="T7102">
        <v>2.8</v>
      </c>
      <c r="U7102">
        <v>2011</v>
      </c>
      <c r="V7102">
        <v>4</v>
      </c>
      <c r="W7102">
        <v>11</v>
      </c>
      <c r="X7102">
        <f>IF(OR(Main!$U7102=0,
       Main!$V7102=0,
       Main!$W7102=0),
   "",
   DATE(Main!$U7102,
        Main!$V7102,
        Main!$W7102)
)</f>
        <v>40644</v>
      </c>
      <c r="Y7102">
        <f>Table1[[#This Row],[Average_Cost_for_two]]*VLOOKUP(Table1[[#This Row],[Currency]],currency!$A$2:$B$10,2,FALSE)</f>
        <v>4.2</v>
      </c>
      <c r="Z7102" t="str">
        <f>VLOOKUP(C7102,country!A:B,2,FALSE)</f>
        <v>India</v>
      </c>
      <c r="AA7102">
        <f t="shared" si="110"/>
        <v>2</v>
      </c>
    </row>
    <row r="7103" spans="1:27" ht="15.75" customHeight="1" x14ac:dyDescent="0.25">
      <c r="A7103">
        <v>1460</v>
      </c>
      <c r="B7103" t="s">
        <v>4076</v>
      </c>
      <c r="C7103">
        <v>1</v>
      </c>
      <c r="D7103" t="s">
        <v>13426</v>
      </c>
      <c r="E7103" t="s">
        <v>14434</v>
      </c>
      <c r="F7103" t="s">
        <v>14212</v>
      </c>
      <c r="G7103" t="s">
        <v>14213</v>
      </c>
      <c r="H7103">
        <v>77.333157299999996</v>
      </c>
      <c r="I7103">
        <v>28.571101599999999</v>
      </c>
      <c r="J7103" t="s">
        <v>477</v>
      </c>
      <c r="K7103" t="s">
        <v>28</v>
      </c>
      <c r="L7103" t="s">
        <v>29</v>
      </c>
      <c r="M7103" t="s">
        <v>36</v>
      </c>
      <c r="N7103" t="s">
        <v>29</v>
      </c>
      <c r="O7103" t="s">
        <v>29</v>
      </c>
      <c r="P7103">
        <v>2</v>
      </c>
      <c r="Q7103">
        <v>58</v>
      </c>
      <c r="R7103">
        <v>600</v>
      </c>
      <c r="S7103" t="str">
        <f>IF(Table1[[#This Row],[Average_Cost_for_two]]&lt;500,"Low",IF(Table1[[#This Row],[Average_Cost_for_two]]&lt;=1500,"Medium","High"))</f>
        <v>Medium</v>
      </c>
      <c r="T7103">
        <v>2.8</v>
      </c>
      <c r="U7103">
        <v>2011</v>
      </c>
      <c r="V7103">
        <v>4</v>
      </c>
      <c r="W7103">
        <v>23</v>
      </c>
      <c r="X7103">
        <f>IF(OR(Main!$U7103=0,
       Main!$V7103=0,
       Main!$W7103=0),
   "",
   DATE(Main!$U7103,
        Main!$V7103,
        Main!$W7103)
)</f>
        <v>40656</v>
      </c>
      <c r="Y7103">
        <f>Table1[[#This Row],[Average_Cost_for_two]]*VLOOKUP(Table1[[#This Row],[Currency]],currency!$A$2:$B$10,2,FALSE)</f>
        <v>7.2</v>
      </c>
      <c r="Z7103" t="str">
        <f>VLOOKUP(C7103,country!A:B,2,FALSE)</f>
        <v>India</v>
      </c>
      <c r="AA7103">
        <f t="shared" si="110"/>
        <v>2</v>
      </c>
    </row>
    <row r="7104" spans="1:27" ht="15.75" customHeight="1" x14ac:dyDescent="0.25">
      <c r="A7104">
        <v>18408048</v>
      </c>
      <c r="B7104" t="s">
        <v>14435</v>
      </c>
      <c r="C7104">
        <v>1</v>
      </c>
      <c r="D7104" t="s">
        <v>13426</v>
      </c>
      <c r="E7104" t="s">
        <v>14436</v>
      </c>
      <c r="F7104" t="s">
        <v>13565</v>
      </c>
      <c r="G7104" t="s">
        <v>13566</v>
      </c>
      <c r="H7104">
        <v>77.322040299999998</v>
      </c>
      <c r="I7104">
        <v>28.564594799999998</v>
      </c>
      <c r="J7104" t="s">
        <v>1104</v>
      </c>
      <c r="K7104" t="s">
        <v>28</v>
      </c>
      <c r="L7104" t="s">
        <v>36</v>
      </c>
      <c r="M7104" t="s">
        <v>29</v>
      </c>
      <c r="N7104" t="s">
        <v>29</v>
      </c>
      <c r="O7104" t="s">
        <v>29</v>
      </c>
      <c r="P7104">
        <v>3</v>
      </c>
      <c r="Q7104">
        <v>53</v>
      </c>
      <c r="R7104">
        <v>1300</v>
      </c>
      <c r="S7104" t="str">
        <f>IF(Table1[[#This Row],[Average_Cost_for_two]]&lt;500,"Low",IF(Table1[[#This Row],[Average_Cost_for_two]]&lt;=1500,"Medium","High"))</f>
        <v>Medium</v>
      </c>
      <c r="T7104">
        <v>3.7</v>
      </c>
      <c r="U7104">
        <v>2014</v>
      </c>
      <c r="V7104">
        <v>4</v>
      </c>
      <c r="W7104">
        <v>27</v>
      </c>
      <c r="X7104">
        <f>IF(OR(Main!$U7104=0,
       Main!$V7104=0,
       Main!$W7104=0),
   "",
   DATE(Main!$U7104,
        Main!$V7104,
        Main!$W7104)
)</f>
        <v>41756</v>
      </c>
      <c r="Y7104">
        <f>Table1[[#This Row],[Average_Cost_for_two]]*VLOOKUP(Table1[[#This Row],[Currency]],currency!$A$2:$B$10,2,FALSE)</f>
        <v>15.6</v>
      </c>
      <c r="Z7104" t="str">
        <f>VLOOKUP(C7104,country!A:B,2,FALSE)</f>
        <v>India</v>
      </c>
      <c r="AA7104">
        <f t="shared" si="110"/>
        <v>2</v>
      </c>
    </row>
    <row r="7105" spans="1:27" ht="15.75" customHeight="1" x14ac:dyDescent="0.25">
      <c r="A7105">
        <v>313410</v>
      </c>
      <c r="B7105" t="s">
        <v>14437</v>
      </c>
      <c r="C7105">
        <v>1</v>
      </c>
      <c r="D7105" t="s">
        <v>13426</v>
      </c>
      <c r="E7105" t="s">
        <v>14438</v>
      </c>
      <c r="F7105" t="s">
        <v>13569</v>
      </c>
      <c r="G7105" t="s">
        <v>13568</v>
      </c>
      <c r="H7105">
        <v>77.361767069999999</v>
      </c>
      <c r="I7105">
        <v>28.569521630000001</v>
      </c>
      <c r="J7105" t="s">
        <v>559</v>
      </c>
      <c r="K7105" t="s">
        <v>28</v>
      </c>
      <c r="L7105" t="s">
        <v>29</v>
      </c>
      <c r="M7105" t="s">
        <v>36</v>
      </c>
      <c r="N7105" t="s">
        <v>29</v>
      </c>
      <c r="O7105" t="s">
        <v>29</v>
      </c>
      <c r="P7105">
        <v>2</v>
      </c>
      <c r="Q7105">
        <v>364</v>
      </c>
      <c r="R7105">
        <v>600</v>
      </c>
      <c r="S7105" t="str">
        <f>IF(Table1[[#This Row],[Average_Cost_for_two]]&lt;500,"Low",IF(Table1[[#This Row],[Average_Cost_for_two]]&lt;=1500,"Medium","High"))</f>
        <v>Medium</v>
      </c>
      <c r="T7105">
        <v>3.2</v>
      </c>
      <c r="U7105">
        <v>2012</v>
      </c>
      <c r="V7105">
        <v>4</v>
      </c>
      <c r="W7105">
        <v>10</v>
      </c>
      <c r="X7105">
        <f>IF(OR(Main!$U7105=0,
       Main!$V7105=0,
       Main!$W7105=0),
   "",
   DATE(Main!$U7105,
        Main!$V7105,
        Main!$W7105)
)</f>
        <v>41009</v>
      </c>
      <c r="Y7105">
        <f>Table1[[#This Row],[Average_Cost_for_two]]*VLOOKUP(Table1[[#This Row],[Currency]],currency!$A$2:$B$10,2,FALSE)</f>
        <v>7.2</v>
      </c>
      <c r="Z7105" t="str">
        <f>VLOOKUP(C7105,country!A:B,2,FALSE)</f>
        <v>India</v>
      </c>
      <c r="AA7105">
        <f t="shared" si="110"/>
        <v>2</v>
      </c>
    </row>
    <row r="7106" spans="1:27" ht="15.75" customHeight="1" x14ac:dyDescent="0.25">
      <c r="A7106">
        <v>5686</v>
      </c>
      <c r="B7106" t="s">
        <v>14439</v>
      </c>
      <c r="C7106">
        <v>1</v>
      </c>
      <c r="D7106" t="s">
        <v>13426</v>
      </c>
      <c r="E7106" t="s">
        <v>14440</v>
      </c>
      <c r="F7106" t="s">
        <v>13569</v>
      </c>
      <c r="G7106" t="s">
        <v>13568</v>
      </c>
      <c r="H7106">
        <v>77.3618278</v>
      </c>
      <c r="I7106">
        <v>28.569249599999999</v>
      </c>
      <c r="J7106" t="s">
        <v>830</v>
      </c>
      <c r="K7106" t="s">
        <v>28</v>
      </c>
      <c r="L7106" t="s">
        <v>29</v>
      </c>
      <c r="M7106" t="s">
        <v>29</v>
      </c>
      <c r="N7106" t="s">
        <v>29</v>
      </c>
      <c r="O7106" t="s">
        <v>29</v>
      </c>
      <c r="P7106">
        <v>1</v>
      </c>
      <c r="Q7106">
        <v>16</v>
      </c>
      <c r="R7106">
        <v>350</v>
      </c>
      <c r="S7106" t="str">
        <f>IF(Table1[[#This Row],[Average_Cost_for_two]]&lt;500,"Low",IF(Table1[[#This Row],[Average_Cost_for_two]]&lt;=1500,"Medium","High"))</f>
        <v>Low</v>
      </c>
      <c r="T7106">
        <v>3.1</v>
      </c>
      <c r="U7106">
        <v>2011</v>
      </c>
      <c r="V7106">
        <v>4</v>
      </c>
      <c r="W7106">
        <v>22</v>
      </c>
      <c r="X7106">
        <f>IF(OR(Main!$U7106=0,
       Main!$V7106=0,
       Main!$W7106=0),
   "",
   DATE(Main!$U7106,
        Main!$V7106,
        Main!$W7106)
)</f>
        <v>40655</v>
      </c>
      <c r="Y7106">
        <f>Table1[[#This Row],[Average_Cost_for_two]]*VLOOKUP(Table1[[#This Row],[Currency]],currency!$A$2:$B$10,2,FALSE)</f>
        <v>4.2</v>
      </c>
      <c r="Z7106" t="str">
        <f>VLOOKUP(C7106,country!A:B,2,FALSE)</f>
        <v>India</v>
      </c>
      <c r="AA7106">
        <f t="shared" ref="AA7106:AA7169" si="111">ROUNDUP(V7106/3,0)</f>
        <v>2</v>
      </c>
    </row>
    <row r="7107" spans="1:27" ht="15.75" customHeight="1" x14ac:dyDescent="0.25">
      <c r="A7107">
        <v>18383486</v>
      </c>
      <c r="B7107" t="s">
        <v>14441</v>
      </c>
      <c r="C7107">
        <v>1</v>
      </c>
      <c r="D7107" t="s">
        <v>13426</v>
      </c>
      <c r="E7107" t="s">
        <v>14442</v>
      </c>
      <c r="F7107" t="s">
        <v>13497</v>
      </c>
      <c r="G7107" t="s">
        <v>13498</v>
      </c>
      <c r="H7107">
        <v>77.332297499999996</v>
      </c>
      <c r="I7107">
        <v>28.557971800000001</v>
      </c>
      <c r="J7107" t="s">
        <v>3144</v>
      </c>
      <c r="K7107" t="s">
        <v>28</v>
      </c>
      <c r="L7107" t="s">
        <v>29</v>
      </c>
      <c r="M7107" t="s">
        <v>36</v>
      </c>
      <c r="N7107" t="s">
        <v>29</v>
      </c>
      <c r="O7107" t="s">
        <v>29</v>
      </c>
      <c r="P7107">
        <v>2</v>
      </c>
      <c r="Q7107">
        <v>40</v>
      </c>
      <c r="R7107">
        <v>650</v>
      </c>
      <c r="S7107" t="str">
        <f>IF(Table1[[#This Row],[Average_Cost_for_two]]&lt;500,"Low",IF(Table1[[#This Row],[Average_Cost_for_two]]&lt;=1500,"Medium","High"))</f>
        <v>Medium</v>
      </c>
      <c r="T7107">
        <v>3.8</v>
      </c>
      <c r="U7107">
        <v>2014</v>
      </c>
      <c r="V7107">
        <v>4</v>
      </c>
      <c r="W7107">
        <v>14</v>
      </c>
      <c r="X7107">
        <f>IF(OR(Main!$U7107=0,
       Main!$V7107=0,
       Main!$W7107=0),
   "",
   DATE(Main!$U7107,
        Main!$V7107,
        Main!$W7107)
)</f>
        <v>41743</v>
      </c>
      <c r="Y7107">
        <f>Table1[[#This Row],[Average_Cost_for_two]]*VLOOKUP(Table1[[#This Row],[Currency]],currency!$A$2:$B$10,2,FALSE)</f>
        <v>7.8</v>
      </c>
      <c r="Z7107" t="str">
        <f>VLOOKUP(C7107,country!A:B,2,FALSE)</f>
        <v>India</v>
      </c>
      <c r="AA7107">
        <f t="shared" si="111"/>
        <v>2</v>
      </c>
    </row>
    <row r="7108" spans="1:27" ht="15.75" customHeight="1" x14ac:dyDescent="0.25">
      <c r="A7108">
        <v>310766</v>
      </c>
      <c r="B7108" t="s">
        <v>14443</v>
      </c>
      <c r="C7108">
        <v>1</v>
      </c>
      <c r="D7108" t="s">
        <v>13426</v>
      </c>
      <c r="E7108" t="s">
        <v>13501</v>
      </c>
      <c r="F7108" t="s">
        <v>11534</v>
      </c>
      <c r="G7108" t="s">
        <v>13501</v>
      </c>
      <c r="H7108">
        <v>77.362321199999997</v>
      </c>
      <c r="I7108">
        <v>28.569789199999999</v>
      </c>
      <c r="J7108" t="s">
        <v>14444</v>
      </c>
      <c r="K7108" t="s">
        <v>28</v>
      </c>
      <c r="L7108" t="s">
        <v>29</v>
      </c>
      <c r="M7108" t="s">
        <v>36</v>
      </c>
      <c r="N7108" t="s">
        <v>29</v>
      </c>
      <c r="O7108" t="s">
        <v>29</v>
      </c>
      <c r="P7108">
        <v>2</v>
      </c>
      <c r="Q7108">
        <v>147</v>
      </c>
      <c r="R7108">
        <v>650</v>
      </c>
      <c r="S7108" t="str">
        <f>IF(Table1[[#This Row],[Average_Cost_for_two]]&lt;500,"Low",IF(Table1[[#This Row],[Average_Cost_for_two]]&lt;=1500,"Medium","High"))</f>
        <v>Medium</v>
      </c>
      <c r="T7108">
        <v>2.6</v>
      </c>
      <c r="U7108">
        <v>2013</v>
      </c>
      <c r="V7108">
        <v>4</v>
      </c>
      <c r="W7108">
        <v>18</v>
      </c>
      <c r="X7108">
        <f>IF(OR(Main!$U7108=0,
       Main!$V7108=0,
       Main!$W7108=0),
   "",
   DATE(Main!$U7108,
        Main!$V7108,
        Main!$W7108)
)</f>
        <v>41382</v>
      </c>
      <c r="Y7108">
        <f>Table1[[#This Row],[Average_Cost_for_two]]*VLOOKUP(Table1[[#This Row],[Currency]],currency!$A$2:$B$10,2,FALSE)</f>
        <v>7.8</v>
      </c>
      <c r="Z7108" t="str">
        <f>VLOOKUP(C7108,country!A:B,2,FALSE)</f>
        <v>India</v>
      </c>
      <c r="AA7108">
        <f t="shared" si="111"/>
        <v>2</v>
      </c>
    </row>
    <row r="7109" spans="1:27" ht="15.75" customHeight="1" x14ac:dyDescent="0.25">
      <c r="A7109">
        <v>385</v>
      </c>
      <c r="B7109" t="s">
        <v>610</v>
      </c>
      <c r="C7109">
        <v>1</v>
      </c>
      <c r="D7109" t="s">
        <v>13426</v>
      </c>
      <c r="E7109" t="s">
        <v>14445</v>
      </c>
      <c r="F7109" t="s">
        <v>11534</v>
      </c>
      <c r="G7109" t="s">
        <v>13501</v>
      </c>
      <c r="H7109">
        <v>77.362103899999994</v>
      </c>
      <c r="I7109">
        <v>28.569979199999999</v>
      </c>
      <c r="J7109" t="s">
        <v>611</v>
      </c>
      <c r="K7109" t="s">
        <v>28</v>
      </c>
      <c r="L7109" t="s">
        <v>29</v>
      </c>
      <c r="M7109" t="s">
        <v>29</v>
      </c>
      <c r="N7109" t="s">
        <v>29</v>
      </c>
      <c r="O7109" t="s">
        <v>29</v>
      </c>
      <c r="P7109">
        <v>2</v>
      </c>
      <c r="Q7109">
        <v>161</v>
      </c>
      <c r="R7109">
        <v>700</v>
      </c>
      <c r="S7109" t="str">
        <f>IF(Table1[[#This Row],[Average_Cost_for_two]]&lt;500,"Low",IF(Table1[[#This Row],[Average_Cost_for_two]]&lt;=1500,"Medium","High"))</f>
        <v>Medium</v>
      </c>
      <c r="T7109">
        <v>2.4</v>
      </c>
      <c r="U7109">
        <v>2015</v>
      </c>
      <c r="V7109">
        <v>4</v>
      </c>
      <c r="W7109">
        <v>6</v>
      </c>
      <c r="X7109">
        <f>IF(OR(Main!$U7109=0,
       Main!$V7109=0,
       Main!$W7109=0),
   "",
   DATE(Main!$U7109,
        Main!$V7109,
        Main!$W7109)
)</f>
        <v>42100</v>
      </c>
      <c r="Y7109">
        <f>Table1[[#This Row],[Average_Cost_for_two]]*VLOOKUP(Table1[[#This Row],[Currency]],currency!$A$2:$B$10,2,FALSE)</f>
        <v>8.4</v>
      </c>
      <c r="Z7109" t="str">
        <f>VLOOKUP(C7109,country!A:B,2,FALSE)</f>
        <v>India</v>
      </c>
      <c r="AA7109">
        <f t="shared" si="111"/>
        <v>2</v>
      </c>
    </row>
    <row r="7110" spans="1:27" ht="15.75" customHeight="1" x14ac:dyDescent="0.25">
      <c r="A7110">
        <v>18418274</v>
      </c>
      <c r="B7110" t="s">
        <v>14446</v>
      </c>
      <c r="C7110">
        <v>1</v>
      </c>
      <c r="D7110" t="s">
        <v>13426</v>
      </c>
      <c r="E7110" t="s">
        <v>14447</v>
      </c>
      <c r="F7110" t="s">
        <v>13583</v>
      </c>
      <c r="G7110" t="s">
        <v>13584</v>
      </c>
      <c r="H7110">
        <v>77.356850910000006</v>
      </c>
      <c r="I7110">
        <v>28.607569439999999</v>
      </c>
      <c r="J7110" t="s">
        <v>14448</v>
      </c>
      <c r="K7110" t="s">
        <v>28</v>
      </c>
      <c r="L7110" t="s">
        <v>29</v>
      </c>
      <c r="M7110" t="s">
        <v>36</v>
      </c>
      <c r="N7110" t="s">
        <v>29</v>
      </c>
      <c r="O7110" t="s">
        <v>29</v>
      </c>
      <c r="P7110">
        <v>2</v>
      </c>
      <c r="Q7110">
        <v>15</v>
      </c>
      <c r="R7110">
        <v>600</v>
      </c>
      <c r="S7110" t="str">
        <f>IF(Table1[[#This Row],[Average_Cost_for_two]]&lt;500,"Low",IF(Table1[[#This Row],[Average_Cost_for_two]]&lt;=1500,"Medium","High"))</f>
        <v>Medium</v>
      </c>
      <c r="T7110">
        <v>3.3</v>
      </c>
      <c r="U7110">
        <v>2013</v>
      </c>
      <c r="V7110">
        <v>4</v>
      </c>
      <c r="W7110">
        <v>4</v>
      </c>
      <c r="X7110">
        <f>IF(OR(Main!$U7110=0,
       Main!$V7110=0,
       Main!$W7110=0),
   "",
   DATE(Main!$U7110,
        Main!$V7110,
        Main!$W7110)
)</f>
        <v>41368</v>
      </c>
      <c r="Y7110">
        <f>Table1[[#This Row],[Average_Cost_for_two]]*VLOOKUP(Table1[[#This Row],[Currency]],currency!$A$2:$B$10,2,FALSE)</f>
        <v>7.2</v>
      </c>
      <c r="Z7110" t="str">
        <f>VLOOKUP(C7110,country!A:B,2,FALSE)</f>
        <v>India</v>
      </c>
      <c r="AA7110">
        <f t="shared" si="111"/>
        <v>2</v>
      </c>
    </row>
    <row r="7111" spans="1:27" ht="15.75" customHeight="1" x14ac:dyDescent="0.25">
      <c r="A7111">
        <v>8092</v>
      </c>
      <c r="B7111" t="s">
        <v>14449</v>
      </c>
      <c r="C7111">
        <v>1</v>
      </c>
      <c r="D7111" t="s">
        <v>13426</v>
      </c>
      <c r="E7111" t="s">
        <v>14450</v>
      </c>
      <c r="F7111" t="s">
        <v>13721</v>
      </c>
      <c r="G7111" t="s">
        <v>13722</v>
      </c>
      <c r="H7111">
        <v>77.362613400000001</v>
      </c>
      <c r="I7111">
        <v>28.608844399999999</v>
      </c>
      <c r="J7111" t="s">
        <v>927</v>
      </c>
      <c r="K7111" t="s">
        <v>28</v>
      </c>
      <c r="L7111" t="s">
        <v>29</v>
      </c>
      <c r="M7111" t="s">
        <v>29</v>
      </c>
      <c r="N7111" t="s">
        <v>29</v>
      </c>
      <c r="O7111" t="s">
        <v>29</v>
      </c>
      <c r="P7111">
        <v>1</v>
      </c>
      <c r="Q7111">
        <v>12</v>
      </c>
      <c r="R7111">
        <v>350</v>
      </c>
      <c r="S7111" t="str">
        <f>IF(Table1[[#This Row],[Average_Cost_for_two]]&lt;500,"Low",IF(Table1[[#This Row],[Average_Cost_for_two]]&lt;=1500,"Medium","High"))</f>
        <v>Low</v>
      </c>
      <c r="T7111">
        <v>2.9</v>
      </c>
      <c r="U7111">
        <v>2016</v>
      </c>
      <c r="V7111">
        <v>4</v>
      </c>
      <c r="W7111">
        <v>21</v>
      </c>
      <c r="X7111">
        <f>IF(OR(Main!$U7111=0,
       Main!$V7111=0,
       Main!$W7111=0),
   "",
   DATE(Main!$U7111,
        Main!$V7111,
        Main!$W7111)
)</f>
        <v>42481</v>
      </c>
      <c r="Y7111">
        <f>Table1[[#This Row],[Average_Cost_for_two]]*VLOOKUP(Table1[[#This Row],[Currency]],currency!$A$2:$B$10,2,FALSE)</f>
        <v>4.2</v>
      </c>
      <c r="Z7111" t="str">
        <f>VLOOKUP(C7111,country!A:B,2,FALSE)</f>
        <v>India</v>
      </c>
      <c r="AA7111">
        <f t="shared" si="111"/>
        <v>2</v>
      </c>
    </row>
    <row r="7112" spans="1:27" ht="15.75" customHeight="1" x14ac:dyDescent="0.25">
      <c r="A7112">
        <v>5696</v>
      </c>
      <c r="B7112" t="s">
        <v>4326</v>
      </c>
      <c r="C7112">
        <v>1</v>
      </c>
      <c r="D7112" t="s">
        <v>13426</v>
      </c>
      <c r="E7112" t="s">
        <v>14451</v>
      </c>
      <c r="F7112" t="s">
        <v>13537</v>
      </c>
      <c r="G7112" t="s">
        <v>13538</v>
      </c>
      <c r="H7112">
        <v>77.362545499999996</v>
      </c>
      <c r="I7112">
        <v>28.612799500000001</v>
      </c>
      <c r="J7112" t="s">
        <v>2179</v>
      </c>
      <c r="K7112" t="s">
        <v>28</v>
      </c>
      <c r="L7112" t="s">
        <v>29</v>
      </c>
      <c r="M7112" t="s">
        <v>36</v>
      </c>
      <c r="N7112" t="s">
        <v>29</v>
      </c>
      <c r="O7112" t="s">
        <v>29</v>
      </c>
      <c r="P7112">
        <v>3</v>
      </c>
      <c r="Q7112">
        <v>147</v>
      </c>
      <c r="R7112">
        <v>1000</v>
      </c>
      <c r="S7112" t="str">
        <f>IF(Table1[[#This Row],[Average_Cost_for_two]]&lt;500,"Low",IF(Table1[[#This Row],[Average_Cost_for_two]]&lt;=1500,"Medium","High"))</f>
        <v>Medium</v>
      </c>
      <c r="T7112">
        <v>3.1</v>
      </c>
      <c r="U7112">
        <v>2014</v>
      </c>
      <c r="V7112">
        <v>4</v>
      </c>
      <c r="W7112">
        <v>23</v>
      </c>
      <c r="X7112">
        <f>IF(OR(Main!$U7112=0,
       Main!$V7112=0,
       Main!$W7112=0),
   "",
   DATE(Main!$U7112,
        Main!$V7112,
        Main!$W7112)
)</f>
        <v>41752</v>
      </c>
      <c r="Y7112">
        <f>Table1[[#This Row],[Average_Cost_for_two]]*VLOOKUP(Table1[[#This Row],[Currency]],currency!$A$2:$B$10,2,FALSE)</f>
        <v>12</v>
      </c>
      <c r="Z7112" t="str">
        <f>VLOOKUP(C7112,country!A:B,2,FALSE)</f>
        <v>India</v>
      </c>
      <c r="AA7112">
        <f t="shared" si="111"/>
        <v>2</v>
      </c>
    </row>
    <row r="7113" spans="1:27" ht="15.75" customHeight="1" x14ac:dyDescent="0.25">
      <c r="A7113">
        <v>312240</v>
      </c>
      <c r="B7113" t="s">
        <v>14202</v>
      </c>
      <c r="C7113">
        <v>1</v>
      </c>
      <c r="D7113" t="s">
        <v>13426</v>
      </c>
      <c r="E7113" t="s">
        <v>14452</v>
      </c>
      <c r="F7113" t="s">
        <v>13545</v>
      </c>
      <c r="G7113" t="s">
        <v>13546</v>
      </c>
      <c r="H7113">
        <v>77.375598100000005</v>
      </c>
      <c r="I7113">
        <v>28.6094124</v>
      </c>
      <c r="J7113" t="s">
        <v>567</v>
      </c>
      <c r="K7113" t="s">
        <v>28</v>
      </c>
      <c r="L7113" t="s">
        <v>29</v>
      </c>
      <c r="M7113" t="s">
        <v>36</v>
      </c>
      <c r="N7113" t="s">
        <v>29</v>
      </c>
      <c r="O7113" t="s">
        <v>29</v>
      </c>
      <c r="P7113">
        <v>1</v>
      </c>
      <c r="Q7113">
        <v>2</v>
      </c>
      <c r="R7113">
        <v>300</v>
      </c>
      <c r="S7113" t="str">
        <f>IF(Table1[[#This Row],[Average_Cost_for_two]]&lt;500,"Low",IF(Table1[[#This Row],[Average_Cost_for_two]]&lt;=1500,"Medium","High"))</f>
        <v>Low</v>
      </c>
      <c r="T7113">
        <v>1</v>
      </c>
      <c r="U7113">
        <v>2015</v>
      </c>
      <c r="V7113">
        <v>4</v>
      </c>
      <c r="W7113">
        <v>20</v>
      </c>
      <c r="X7113">
        <f>IF(OR(Main!$U7113=0,
       Main!$V7113=0,
       Main!$W7113=0),
   "",
   DATE(Main!$U7113,
        Main!$V7113,
        Main!$W7113)
)</f>
        <v>42114</v>
      </c>
      <c r="Y7113">
        <f>Table1[[#This Row],[Average_Cost_for_two]]*VLOOKUP(Table1[[#This Row],[Currency]],currency!$A$2:$B$10,2,FALSE)</f>
        <v>3.6</v>
      </c>
      <c r="Z7113" t="str">
        <f>VLOOKUP(C7113,country!A:B,2,FALSE)</f>
        <v>India</v>
      </c>
      <c r="AA7113">
        <f t="shared" si="111"/>
        <v>2</v>
      </c>
    </row>
    <row r="7114" spans="1:27" ht="15.75" customHeight="1" x14ac:dyDescent="0.25">
      <c r="A7114">
        <v>18418649</v>
      </c>
      <c r="B7114" t="s">
        <v>14453</v>
      </c>
      <c r="C7114">
        <v>1</v>
      </c>
      <c r="D7114" t="s">
        <v>13426</v>
      </c>
      <c r="E7114" t="s">
        <v>14454</v>
      </c>
      <c r="F7114" t="s">
        <v>13513</v>
      </c>
      <c r="G7114" t="s">
        <v>13514</v>
      </c>
      <c r="H7114">
        <v>77.399232799999993</v>
      </c>
      <c r="I7114">
        <v>28.5851413</v>
      </c>
      <c r="J7114" t="s">
        <v>1262</v>
      </c>
      <c r="K7114" t="s">
        <v>28</v>
      </c>
      <c r="L7114" t="s">
        <v>29</v>
      </c>
      <c r="M7114" t="s">
        <v>29</v>
      </c>
      <c r="N7114" t="s">
        <v>29</v>
      </c>
      <c r="O7114" t="s">
        <v>29</v>
      </c>
      <c r="P7114">
        <v>1</v>
      </c>
      <c r="Q7114">
        <v>8</v>
      </c>
      <c r="R7114">
        <v>300</v>
      </c>
      <c r="S7114" t="str">
        <f>IF(Table1[[#This Row],[Average_Cost_for_two]]&lt;500,"Low",IF(Table1[[#This Row],[Average_Cost_for_two]]&lt;=1500,"Medium","High"))</f>
        <v>Low</v>
      </c>
      <c r="T7114">
        <v>3.1</v>
      </c>
      <c r="U7114">
        <v>2012</v>
      </c>
      <c r="V7114">
        <v>4</v>
      </c>
      <c r="W7114">
        <v>12</v>
      </c>
      <c r="X7114">
        <f>IF(OR(Main!$U7114=0,
       Main!$V7114=0,
       Main!$W7114=0),
   "",
   DATE(Main!$U7114,
        Main!$V7114,
        Main!$W7114)
)</f>
        <v>41011</v>
      </c>
      <c r="Y7114">
        <f>Table1[[#This Row],[Average_Cost_for_two]]*VLOOKUP(Table1[[#This Row],[Currency]],currency!$A$2:$B$10,2,FALSE)</f>
        <v>3.6</v>
      </c>
      <c r="Z7114" t="str">
        <f>VLOOKUP(C7114,country!A:B,2,FALSE)</f>
        <v>India</v>
      </c>
      <c r="AA7114">
        <f t="shared" si="111"/>
        <v>2</v>
      </c>
    </row>
    <row r="7115" spans="1:27" ht="15.75" customHeight="1" x14ac:dyDescent="0.25">
      <c r="A7115">
        <v>18385532</v>
      </c>
      <c r="B7115" t="s">
        <v>14455</v>
      </c>
      <c r="C7115">
        <v>1</v>
      </c>
      <c r="D7115" t="s">
        <v>13426</v>
      </c>
      <c r="E7115" t="s">
        <v>14456</v>
      </c>
      <c r="F7115" t="s">
        <v>13458</v>
      </c>
      <c r="G7115" t="s">
        <v>13459</v>
      </c>
      <c r="H7115">
        <v>77.385644600000006</v>
      </c>
      <c r="I7115">
        <v>28.514405499999999</v>
      </c>
      <c r="J7115" t="s">
        <v>567</v>
      </c>
      <c r="K7115" t="s">
        <v>28</v>
      </c>
      <c r="L7115" t="s">
        <v>29</v>
      </c>
      <c r="M7115" t="s">
        <v>29</v>
      </c>
      <c r="N7115" t="s">
        <v>29</v>
      </c>
      <c r="O7115" t="s">
        <v>29</v>
      </c>
      <c r="P7115">
        <v>1</v>
      </c>
      <c r="Q7115">
        <v>2</v>
      </c>
      <c r="R7115">
        <v>300</v>
      </c>
      <c r="S7115" t="str">
        <f>IF(Table1[[#This Row],[Average_Cost_for_two]]&lt;500,"Low",IF(Table1[[#This Row],[Average_Cost_for_two]]&lt;=1500,"Medium","High"))</f>
        <v>Low</v>
      </c>
      <c r="T7115">
        <v>1</v>
      </c>
      <c r="U7115">
        <v>2015</v>
      </c>
      <c r="V7115">
        <v>4</v>
      </c>
      <c r="W7115">
        <v>23</v>
      </c>
      <c r="X7115">
        <f>IF(OR(Main!$U7115=0,
       Main!$V7115=0,
       Main!$W7115=0),
   "",
   DATE(Main!$U7115,
        Main!$V7115,
        Main!$W7115)
)</f>
        <v>42117</v>
      </c>
      <c r="Y7115">
        <f>Table1[[#This Row],[Average_Cost_for_two]]*VLOOKUP(Table1[[#This Row],[Currency]],currency!$A$2:$B$10,2,FALSE)</f>
        <v>3.6</v>
      </c>
      <c r="Z7115" t="str">
        <f>VLOOKUP(C7115,country!A:B,2,FALSE)</f>
        <v>India</v>
      </c>
      <c r="AA7115">
        <f t="shared" si="111"/>
        <v>2</v>
      </c>
    </row>
    <row r="7116" spans="1:27" ht="15.75" customHeight="1" x14ac:dyDescent="0.25">
      <c r="A7116">
        <v>304934</v>
      </c>
      <c r="B7116" t="s">
        <v>14457</v>
      </c>
      <c r="C7116">
        <v>1</v>
      </c>
      <c r="D7116" t="s">
        <v>13426</v>
      </c>
      <c r="E7116" t="s">
        <v>14458</v>
      </c>
      <c r="F7116" t="s">
        <v>13881</v>
      </c>
      <c r="G7116" t="s">
        <v>13882</v>
      </c>
      <c r="H7116">
        <v>77.364878000000004</v>
      </c>
      <c r="I7116">
        <v>28.597062099999999</v>
      </c>
      <c r="J7116" t="s">
        <v>480</v>
      </c>
      <c r="K7116" t="s">
        <v>28</v>
      </c>
      <c r="L7116" t="s">
        <v>29</v>
      </c>
      <c r="M7116" t="s">
        <v>36</v>
      </c>
      <c r="N7116" t="s">
        <v>29</v>
      </c>
      <c r="O7116" t="s">
        <v>29</v>
      </c>
      <c r="P7116">
        <v>2</v>
      </c>
      <c r="Q7116">
        <v>15</v>
      </c>
      <c r="R7116">
        <v>600</v>
      </c>
      <c r="S7116" t="str">
        <f>IF(Table1[[#This Row],[Average_Cost_for_two]]&lt;500,"Low",IF(Table1[[#This Row],[Average_Cost_for_two]]&lt;=1500,"Medium","High"))</f>
        <v>Medium</v>
      </c>
      <c r="T7116">
        <v>2.7</v>
      </c>
      <c r="U7116">
        <v>2018</v>
      </c>
      <c r="V7116">
        <v>4</v>
      </c>
      <c r="W7116">
        <v>3</v>
      </c>
      <c r="X7116">
        <f>IF(OR(Main!$U7116=0,
       Main!$V7116=0,
       Main!$W7116=0),
   "",
   DATE(Main!$U7116,
        Main!$V7116,
        Main!$W7116)
)</f>
        <v>43193</v>
      </c>
      <c r="Y7116">
        <f>Table1[[#This Row],[Average_Cost_for_two]]*VLOOKUP(Table1[[#This Row],[Currency]],currency!$A$2:$B$10,2,FALSE)</f>
        <v>7.2</v>
      </c>
      <c r="Z7116" t="str">
        <f>VLOOKUP(C7116,country!A:B,2,FALSE)</f>
        <v>India</v>
      </c>
      <c r="AA7116">
        <f t="shared" si="111"/>
        <v>2</v>
      </c>
    </row>
    <row r="7117" spans="1:27" ht="15.75" customHeight="1" x14ac:dyDescent="0.25">
      <c r="A7117">
        <v>304103</v>
      </c>
      <c r="B7117" t="s">
        <v>891</v>
      </c>
      <c r="C7117">
        <v>1</v>
      </c>
      <c r="D7117" t="s">
        <v>13426</v>
      </c>
      <c r="E7117" t="s">
        <v>14459</v>
      </c>
      <c r="F7117" t="s">
        <v>13552</v>
      </c>
      <c r="G7117" t="s">
        <v>13553</v>
      </c>
      <c r="H7117">
        <v>77.326295299999998</v>
      </c>
      <c r="I7117">
        <v>28.567871199999999</v>
      </c>
      <c r="J7117" t="s">
        <v>500</v>
      </c>
      <c r="K7117" t="s">
        <v>28</v>
      </c>
      <c r="L7117" t="s">
        <v>29</v>
      </c>
      <c r="M7117" t="s">
        <v>29</v>
      </c>
      <c r="N7117" t="s">
        <v>29</v>
      </c>
      <c r="O7117" t="s">
        <v>29</v>
      </c>
      <c r="P7117">
        <v>1</v>
      </c>
      <c r="Q7117">
        <v>18</v>
      </c>
      <c r="R7117">
        <v>450</v>
      </c>
      <c r="S7117" t="str">
        <f>IF(Table1[[#This Row],[Average_Cost_for_two]]&lt;500,"Low",IF(Table1[[#This Row],[Average_Cost_for_two]]&lt;=1500,"Medium","High"))</f>
        <v>Low</v>
      </c>
      <c r="T7117">
        <v>2.7</v>
      </c>
      <c r="U7117">
        <v>2014</v>
      </c>
      <c r="V7117">
        <v>4</v>
      </c>
      <c r="W7117">
        <v>17</v>
      </c>
      <c r="X7117">
        <f>IF(OR(Main!$U7117=0,
       Main!$V7117=0,
       Main!$W7117=0),
   "",
   DATE(Main!$U7117,
        Main!$V7117,
        Main!$W7117)
)</f>
        <v>41746</v>
      </c>
      <c r="Y7117">
        <f>Table1[[#This Row],[Average_Cost_for_two]]*VLOOKUP(Table1[[#This Row],[Currency]],currency!$A$2:$B$10,2,FALSE)</f>
        <v>5.4</v>
      </c>
      <c r="Z7117" t="str">
        <f>VLOOKUP(C7117,country!A:B,2,FALSE)</f>
        <v>India</v>
      </c>
      <c r="AA7117">
        <f t="shared" si="111"/>
        <v>2</v>
      </c>
    </row>
    <row r="7118" spans="1:27" ht="15.75" customHeight="1" x14ac:dyDescent="0.25">
      <c r="A7118">
        <v>409</v>
      </c>
      <c r="B7118" t="s">
        <v>2168</v>
      </c>
      <c r="C7118">
        <v>1</v>
      </c>
      <c r="D7118" t="s">
        <v>13426</v>
      </c>
      <c r="E7118" t="s">
        <v>14460</v>
      </c>
      <c r="F7118" t="s">
        <v>13552</v>
      </c>
      <c r="G7118" t="s">
        <v>13553</v>
      </c>
      <c r="H7118">
        <v>77.326250400000006</v>
      </c>
      <c r="I7118">
        <v>28.567822100000001</v>
      </c>
      <c r="J7118" t="s">
        <v>556</v>
      </c>
      <c r="K7118" t="s">
        <v>28</v>
      </c>
      <c r="L7118" t="s">
        <v>29</v>
      </c>
      <c r="M7118" t="s">
        <v>36</v>
      </c>
      <c r="N7118" t="s">
        <v>29</v>
      </c>
      <c r="O7118" t="s">
        <v>29</v>
      </c>
      <c r="P7118">
        <v>3</v>
      </c>
      <c r="Q7118">
        <v>334</v>
      </c>
      <c r="R7118">
        <v>1300</v>
      </c>
      <c r="S7118" t="str">
        <f>IF(Table1[[#This Row],[Average_Cost_for_two]]&lt;500,"Low",IF(Table1[[#This Row],[Average_Cost_for_two]]&lt;=1500,"Medium","High"))</f>
        <v>Medium</v>
      </c>
      <c r="T7118">
        <v>2.6</v>
      </c>
      <c r="U7118">
        <v>2018</v>
      </c>
      <c r="V7118">
        <v>4</v>
      </c>
      <c r="W7118">
        <v>4</v>
      </c>
      <c r="X7118">
        <f>IF(OR(Main!$U7118=0,
       Main!$V7118=0,
       Main!$W7118=0),
   "",
   DATE(Main!$U7118,
        Main!$V7118,
        Main!$W7118)
)</f>
        <v>43194</v>
      </c>
      <c r="Y7118">
        <f>Table1[[#This Row],[Average_Cost_for_two]]*VLOOKUP(Table1[[#This Row],[Currency]],currency!$A$2:$B$10,2,FALSE)</f>
        <v>15.6</v>
      </c>
      <c r="Z7118" t="str">
        <f>VLOOKUP(C7118,country!A:B,2,FALSE)</f>
        <v>India</v>
      </c>
      <c r="AA7118">
        <f t="shared" si="111"/>
        <v>2</v>
      </c>
    </row>
    <row r="7119" spans="1:27" ht="15.75" customHeight="1" x14ac:dyDescent="0.25">
      <c r="A7119">
        <v>307501</v>
      </c>
      <c r="B7119" t="s">
        <v>14461</v>
      </c>
      <c r="C7119">
        <v>1</v>
      </c>
      <c r="D7119" t="s">
        <v>23</v>
      </c>
      <c r="E7119" t="s">
        <v>14462</v>
      </c>
      <c r="F7119" t="s">
        <v>14463</v>
      </c>
      <c r="G7119" t="s">
        <v>14464</v>
      </c>
      <c r="H7119">
        <v>77.079437999999996</v>
      </c>
      <c r="I7119">
        <v>28.629505300000002</v>
      </c>
      <c r="J7119" t="s">
        <v>14465</v>
      </c>
      <c r="K7119" t="s">
        <v>28</v>
      </c>
      <c r="L7119" t="s">
        <v>36</v>
      </c>
      <c r="M7119" t="s">
        <v>29</v>
      </c>
      <c r="N7119" t="s">
        <v>29</v>
      </c>
      <c r="O7119" t="s">
        <v>29</v>
      </c>
      <c r="P7119">
        <v>4</v>
      </c>
      <c r="Q7119">
        <v>67</v>
      </c>
      <c r="R7119">
        <v>2000</v>
      </c>
      <c r="S7119" t="str">
        <f>IF(Table1[[#This Row],[Average_Cost_for_two]]&lt;500,"Low",IF(Table1[[#This Row],[Average_Cost_for_two]]&lt;=1500,"Medium","High"))</f>
        <v>High</v>
      </c>
      <c r="T7119">
        <v>2.6</v>
      </c>
      <c r="U7119">
        <v>2015</v>
      </c>
      <c r="V7119">
        <v>12</v>
      </c>
      <c r="W7119">
        <v>22</v>
      </c>
      <c r="X7119">
        <f>IF(OR(Main!$U7119=0,
       Main!$V7119=0,
       Main!$W7119=0),
   "",
   DATE(Main!$U7119,
        Main!$V7119,
        Main!$W7119)
)</f>
        <v>42360</v>
      </c>
      <c r="Y7119">
        <f>Table1[[#This Row],[Average_Cost_for_two]]*VLOOKUP(Table1[[#This Row],[Currency]],currency!$A$2:$B$10,2,FALSE)</f>
        <v>24</v>
      </c>
      <c r="Z7119" t="str">
        <f>VLOOKUP(C7119,country!A:B,2,FALSE)</f>
        <v>India</v>
      </c>
      <c r="AA7119">
        <f t="shared" si="111"/>
        <v>4</v>
      </c>
    </row>
    <row r="7120" spans="1:27" ht="15.75" customHeight="1" x14ac:dyDescent="0.25">
      <c r="A7120">
        <v>18272353</v>
      </c>
      <c r="B7120" t="s">
        <v>11978</v>
      </c>
      <c r="C7120">
        <v>1</v>
      </c>
      <c r="D7120" t="s">
        <v>13426</v>
      </c>
      <c r="E7120" t="s">
        <v>14466</v>
      </c>
      <c r="F7120" t="s">
        <v>14031</v>
      </c>
      <c r="G7120" t="s">
        <v>14032</v>
      </c>
      <c r="H7120">
        <v>77.320790290000005</v>
      </c>
      <c r="I7120">
        <v>28.566735489999999</v>
      </c>
      <c r="J7120" t="s">
        <v>477</v>
      </c>
      <c r="K7120" t="s">
        <v>28</v>
      </c>
      <c r="L7120" t="s">
        <v>36</v>
      </c>
      <c r="M7120" t="s">
        <v>29</v>
      </c>
      <c r="N7120" t="s">
        <v>29</v>
      </c>
      <c r="O7120" t="s">
        <v>29</v>
      </c>
      <c r="P7120">
        <v>3</v>
      </c>
      <c r="Q7120">
        <v>322</v>
      </c>
      <c r="R7120">
        <v>1500</v>
      </c>
      <c r="S7120" t="str">
        <f>IF(Table1[[#This Row],[Average_Cost_for_two]]&lt;500,"Low",IF(Table1[[#This Row],[Average_Cost_for_two]]&lt;=1500,"Medium","High"))</f>
        <v>Medium</v>
      </c>
      <c r="T7120">
        <v>4.0999999999999996</v>
      </c>
      <c r="U7120">
        <v>2017</v>
      </c>
      <c r="V7120">
        <v>3</v>
      </c>
      <c r="W7120">
        <v>28</v>
      </c>
      <c r="X7120">
        <f>IF(OR(Main!$U7120=0,
       Main!$V7120=0,
       Main!$W7120=0),
   "",
   DATE(Main!$U7120,
        Main!$V7120,
        Main!$W7120)
)</f>
        <v>42822</v>
      </c>
      <c r="Y7120">
        <f>Table1[[#This Row],[Average_Cost_for_two]]*VLOOKUP(Table1[[#This Row],[Currency]],currency!$A$2:$B$10,2,FALSE)</f>
        <v>18</v>
      </c>
      <c r="Z7120" t="str">
        <f>VLOOKUP(C7120,country!A:B,2,FALSE)</f>
        <v>India</v>
      </c>
      <c r="AA7120">
        <f t="shared" si="111"/>
        <v>1</v>
      </c>
    </row>
    <row r="7121" spans="1:27" ht="15.75" customHeight="1" x14ac:dyDescent="0.25">
      <c r="A7121">
        <v>2799</v>
      </c>
      <c r="B7121" t="s">
        <v>14467</v>
      </c>
      <c r="C7121">
        <v>1</v>
      </c>
      <c r="D7121" t="s">
        <v>13426</v>
      </c>
      <c r="E7121" t="s">
        <v>14468</v>
      </c>
      <c r="F7121" t="s">
        <v>14469</v>
      </c>
      <c r="G7121" t="s">
        <v>14470</v>
      </c>
      <c r="H7121">
        <v>77.328359300000002</v>
      </c>
      <c r="I7121">
        <v>28.5774799</v>
      </c>
      <c r="J7121" t="s">
        <v>477</v>
      </c>
      <c r="K7121" t="s">
        <v>28</v>
      </c>
      <c r="L7121" t="s">
        <v>36</v>
      </c>
      <c r="M7121" t="s">
        <v>29</v>
      </c>
      <c r="N7121" t="s">
        <v>29</v>
      </c>
      <c r="O7121" t="s">
        <v>29</v>
      </c>
      <c r="P7121">
        <v>3</v>
      </c>
      <c r="Q7121">
        <v>67</v>
      </c>
      <c r="R7121">
        <v>1500</v>
      </c>
      <c r="S7121" t="str">
        <f>IF(Table1[[#This Row],[Average_Cost_for_two]]&lt;500,"Low",IF(Table1[[#This Row],[Average_Cost_for_two]]&lt;=1500,"Medium","High"))</f>
        <v>Medium</v>
      </c>
      <c r="T7121">
        <v>3.4</v>
      </c>
      <c r="U7121">
        <v>2013</v>
      </c>
      <c r="V7121">
        <v>3</v>
      </c>
      <c r="W7121">
        <v>14</v>
      </c>
      <c r="X7121">
        <f>IF(OR(Main!$U7121=0,
       Main!$V7121=0,
       Main!$W7121=0),
   "",
   DATE(Main!$U7121,
        Main!$V7121,
        Main!$W7121)
)</f>
        <v>41347</v>
      </c>
      <c r="Y7121">
        <f>Table1[[#This Row],[Average_Cost_for_two]]*VLOOKUP(Table1[[#This Row],[Currency]],currency!$A$2:$B$10,2,FALSE)</f>
        <v>18</v>
      </c>
      <c r="Z7121" t="str">
        <f>VLOOKUP(C7121,country!A:B,2,FALSE)</f>
        <v>India</v>
      </c>
      <c r="AA7121">
        <f t="shared" si="111"/>
        <v>1</v>
      </c>
    </row>
    <row r="7122" spans="1:27" ht="15.75" customHeight="1" x14ac:dyDescent="0.25">
      <c r="A7122">
        <v>307297</v>
      </c>
      <c r="B7122" t="s">
        <v>14471</v>
      </c>
      <c r="C7122">
        <v>1</v>
      </c>
      <c r="D7122" t="s">
        <v>13426</v>
      </c>
      <c r="E7122" t="s">
        <v>14472</v>
      </c>
      <c r="F7122" t="s">
        <v>14179</v>
      </c>
      <c r="G7122" t="s">
        <v>14180</v>
      </c>
      <c r="H7122">
        <v>77.335733500000003</v>
      </c>
      <c r="I7122">
        <v>28.568260599999999</v>
      </c>
      <c r="J7122" t="s">
        <v>480</v>
      </c>
      <c r="K7122" t="s">
        <v>28</v>
      </c>
      <c r="L7122" t="s">
        <v>29</v>
      </c>
      <c r="M7122" t="s">
        <v>29</v>
      </c>
      <c r="N7122" t="s">
        <v>29</v>
      </c>
      <c r="O7122" t="s">
        <v>29</v>
      </c>
      <c r="P7122">
        <v>2</v>
      </c>
      <c r="Q7122">
        <v>24</v>
      </c>
      <c r="R7122">
        <v>600</v>
      </c>
      <c r="S7122" t="str">
        <f>IF(Table1[[#This Row],[Average_Cost_for_two]]&lt;500,"Low",IF(Table1[[#This Row],[Average_Cost_for_two]]&lt;=1500,"Medium","High"))</f>
        <v>Medium</v>
      </c>
      <c r="T7122">
        <v>2.5</v>
      </c>
      <c r="U7122">
        <v>2017</v>
      </c>
      <c r="V7122">
        <v>3</v>
      </c>
      <c r="W7122">
        <v>25</v>
      </c>
      <c r="X7122">
        <f>IF(OR(Main!$U7122=0,
       Main!$V7122=0,
       Main!$W7122=0),
   "",
   DATE(Main!$U7122,
        Main!$V7122,
        Main!$W7122)
)</f>
        <v>42819</v>
      </c>
      <c r="Y7122">
        <f>Table1[[#This Row],[Average_Cost_for_two]]*VLOOKUP(Table1[[#This Row],[Currency]],currency!$A$2:$B$10,2,FALSE)</f>
        <v>7.2</v>
      </c>
      <c r="Z7122" t="str">
        <f>VLOOKUP(C7122,country!A:B,2,FALSE)</f>
        <v>India</v>
      </c>
      <c r="AA7122">
        <f t="shared" si="111"/>
        <v>1</v>
      </c>
    </row>
    <row r="7123" spans="1:27" ht="15.75" customHeight="1" x14ac:dyDescent="0.25">
      <c r="A7123">
        <v>302132</v>
      </c>
      <c r="B7123" t="s">
        <v>891</v>
      </c>
      <c r="C7123">
        <v>1</v>
      </c>
      <c r="D7123" t="s">
        <v>13426</v>
      </c>
      <c r="E7123" t="s">
        <v>14348</v>
      </c>
      <c r="F7123" t="s">
        <v>13598</v>
      </c>
      <c r="G7123" t="s">
        <v>13599</v>
      </c>
      <c r="H7123">
        <v>77.514421299999995</v>
      </c>
      <c r="I7123">
        <v>28.472363900000001</v>
      </c>
      <c r="J7123" t="s">
        <v>500</v>
      </c>
      <c r="K7123" t="s">
        <v>28</v>
      </c>
      <c r="L7123" t="s">
        <v>29</v>
      </c>
      <c r="M7123" t="s">
        <v>29</v>
      </c>
      <c r="N7123" t="s">
        <v>29</v>
      </c>
      <c r="O7123" t="s">
        <v>29</v>
      </c>
      <c r="P7123">
        <v>1</v>
      </c>
      <c r="Q7123">
        <v>24</v>
      </c>
      <c r="R7123">
        <v>450</v>
      </c>
      <c r="S7123" t="str">
        <f>IF(Table1[[#This Row],[Average_Cost_for_two]]&lt;500,"Low",IF(Table1[[#This Row],[Average_Cost_for_two]]&lt;=1500,"Medium","High"))</f>
        <v>Low</v>
      </c>
      <c r="T7123">
        <v>2.8</v>
      </c>
      <c r="U7123">
        <v>2012</v>
      </c>
      <c r="V7123">
        <v>3</v>
      </c>
      <c r="W7123">
        <v>10</v>
      </c>
      <c r="X7123">
        <f>IF(OR(Main!$U7123=0,
       Main!$V7123=0,
       Main!$W7123=0),
   "",
   DATE(Main!$U7123,
        Main!$V7123,
        Main!$W7123)
)</f>
        <v>40978</v>
      </c>
      <c r="Y7123">
        <f>Table1[[#This Row],[Average_Cost_for_two]]*VLOOKUP(Table1[[#This Row],[Currency]],currency!$A$2:$B$10,2,FALSE)</f>
        <v>5.4</v>
      </c>
      <c r="Z7123" t="str">
        <f>VLOOKUP(C7123,country!A:B,2,FALSE)</f>
        <v>India</v>
      </c>
      <c r="AA7123">
        <f t="shared" si="111"/>
        <v>1</v>
      </c>
    </row>
    <row r="7124" spans="1:27" ht="15.75" customHeight="1" x14ac:dyDescent="0.25">
      <c r="A7124">
        <v>312275</v>
      </c>
      <c r="B7124" t="s">
        <v>13731</v>
      </c>
      <c r="C7124">
        <v>1</v>
      </c>
      <c r="D7124" t="s">
        <v>13426</v>
      </c>
      <c r="E7124" t="s">
        <v>14473</v>
      </c>
      <c r="F7124" t="s">
        <v>13598</v>
      </c>
      <c r="G7124" t="s">
        <v>13599</v>
      </c>
      <c r="H7124">
        <v>77.513794099999998</v>
      </c>
      <c r="I7124">
        <v>28.4723057</v>
      </c>
      <c r="J7124" t="s">
        <v>7732</v>
      </c>
      <c r="K7124" t="s">
        <v>28</v>
      </c>
      <c r="L7124" t="s">
        <v>29</v>
      </c>
      <c r="M7124" t="s">
        <v>36</v>
      </c>
      <c r="N7124" t="s">
        <v>29</v>
      </c>
      <c r="O7124" t="s">
        <v>29</v>
      </c>
      <c r="P7124">
        <v>1</v>
      </c>
      <c r="Q7124">
        <v>18</v>
      </c>
      <c r="R7124">
        <v>250</v>
      </c>
      <c r="S7124" t="str">
        <f>IF(Table1[[#This Row],[Average_Cost_for_two]]&lt;500,"Low",IF(Table1[[#This Row],[Average_Cost_for_two]]&lt;=1500,"Medium","High"))</f>
        <v>Low</v>
      </c>
      <c r="T7124">
        <v>2.8</v>
      </c>
      <c r="U7124">
        <v>2016</v>
      </c>
      <c r="V7124">
        <v>3</v>
      </c>
      <c r="W7124">
        <v>4</v>
      </c>
      <c r="X7124">
        <f>IF(OR(Main!$U7124=0,
       Main!$V7124=0,
       Main!$W7124=0),
   "",
   DATE(Main!$U7124,
        Main!$V7124,
        Main!$W7124)
)</f>
        <v>42433</v>
      </c>
      <c r="Y7124">
        <f>Table1[[#This Row],[Average_Cost_for_two]]*VLOOKUP(Table1[[#This Row],[Currency]],currency!$A$2:$B$10,2,FALSE)</f>
        <v>3</v>
      </c>
      <c r="Z7124" t="str">
        <f>VLOOKUP(C7124,country!A:B,2,FALSE)</f>
        <v>India</v>
      </c>
      <c r="AA7124">
        <f t="shared" si="111"/>
        <v>1</v>
      </c>
    </row>
    <row r="7125" spans="1:27" ht="15.75" customHeight="1" x14ac:dyDescent="0.25">
      <c r="A7125">
        <v>304338</v>
      </c>
      <c r="B7125" t="s">
        <v>14474</v>
      </c>
      <c r="C7125">
        <v>1</v>
      </c>
      <c r="D7125" t="s">
        <v>13426</v>
      </c>
      <c r="E7125" t="s">
        <v>14475</v>
      </c>
      <c r="F7125" t="s">
        <v>13598</v>
      </c>
      <c r="G7125" t="s">
        <v>13599</v>
      </c>
      <c r="H7125">
        <v>77.511195799999996</v>
      </c>
      <c r="I7125">
        <v>28.470897799999999</v>
      </c>
      <c r="J7125" t="s">
        <v>797</v>
      </c>
      <c r="K7125" t="s">
        <v>28</v>
      </c>
      <c r="L7125" t="s">
        <v>29</v>
      </c>
      <c r="M7125" t="s">
        <v>29</v>
      </c>
      <c r="N7125" t="s">
        <v>29</v>
      </c>
      <c r="O7125" t="s">
        <v>29</v>
      </c>
      <c r="P7125">
        <v>1</v>
      </c>
      <c r="Q7125">
        <v>2</v>
      </c>
      <c r="R7125">
        <v>100</v>
      </c>
      <c r="S7125" t="str">
        <f>IF(Table1[[#This Row],[Average_Cost_for_two]]&lt;500,"Low",IF(Table1[[#This Row],[Average_Cost_for_two]]&lt;=1500,"Medium","High"))</f>
        <v>Low</v>
      </c>
      <c r="T7125">
        <v>1</v>
      </c>
      <c r="U7125">
        <v>2016</v>
      </c>
      <c r="V7125">
        <v>3</v>
      </c>
      <c r="W7125">
        <v>11</v>
      </c>
      <c r="X7125">
        <f>IF(OR(Main!$U7125=0,
       Main!$V7125=0,
       Main!$W7125=0),
   "",
   DATE(Main!$U7125,
        Main!$V7125,
        Main!$W7125)
)</f>
        <v>42440</v>
      </c>
      <c r="Y7125">
        <f>Table1[[#This Row],[Average_Cost_for_two]]*VLOOKUP(Table1[[#This Row],[Currency]],currency!$A$2:$B$10,2,FALSE)</f>
        <v>1.2</v>
      </c>
      <c r="Z7125" t="str">
        <f>VLOOKUP(C7125,country!A:B,2,FALSE)</f>
        <v>India</v>
      </c>
      <c r="AA7125">
        <f t="shared" si="111"/>
        <v>1</v>
      </c>
    </row>
    <row r="7126" spans="1:27" ht="15.75" customHeight="1" x14ac:dyDescent="0.25">
      <c r="A7126">
        <v>18440164</v>
      </c>
      <c r="B7126" t="s">
        <v>14476</v>
      </c>
      <c r="C7126">
        <v>1</v>
      </c>
      <c r="D7126" t="s">
        <v>13426</v>
      </c>
      <c r="E7126" t="s">
        <v>14477</v>
      </c>
      <c r="F7126" t="s">
        <v>13428</v>
      </c>
      <c r="G7126" t="s">
        <v>13429</v>
      </c>
      <c r="H7126">
        <v>77.353686199999999</v>
      </c>
      <c r="I7126">
        <v>28.574198200000001</v>
      </c>
      <c r="J7126" t="s">
        <v>1128</v>
      </c>
      <c r="K7126" t="s">
        <v>28</v>
      </c>
      <c r="L7126" t="s">
        <v>29</v>
      </c>
      <c r="M7126" t="s">
        <v>29</v>
      </c>
      <c r="N7126" t="s">
        <v>29</v>
      </c>
      <c r="O7126" t="s">
        <v>29</v>
      </c>
      <c r="P7126">
        <v>1</v>
      </c>
      <c r="Q7126">
        <v>3</v>
      </c>
      <c r="R7126">
        <v>300</v>
      </c>
      <c r="S7126" t="str">
        <f>IF(Table1[[#This Row],[Average_Cost_for_two]]&lt;500,"Low",IF(Table1[[#This Row],[Average_Cost_for_two]]&lt;=1500,"Medium","High"))</f>
        <v>Low</v>
      </c>
      <c r="T7126">
        <v>1</v>
      </c>
      <c r="U7126">
        <v>2014</v>
      </c>
      <c r="V7126">
        <v>3</v>
      </c>
      <c r="W7126">
        <v>24</v>
      </c>
      <c r="X7126">
        <f>IF(OR(Main!$U7126=0,
       Main!$V7126=0,
       Main!$W7126=0),
   "",
   DATE(Main!$U7126,
        Main!$V7126,
        Main!$W7126)
)</f>
        <v>41722</v>
      </c>
      <c r="Y7126">
        <f>Table1[[#This Row],[Average_Cost_for_two]]*VLOOKUP(Table1[[#This Row],[Currency]],currency!$A$2:$B$10,2,FALSE)</f>
        <v>3.6</v>
      </c>
      <c r="Z7126" t="str">
        <f>VLOOKUP(C7126,country!A:B,2,FALSE)</f>
        <v>India</v>
      </c>
      <c r="AA7126">
        <f t="shared" si="111"/>
        <v>1</v>
      </c>
    </row>
    <row r="7127" spans="1:27" ht="15.75" customHeight="1" x14ac:dyDescent="0.25">
      <c r="A7127">
        <v>307014</v>
      </c>
      <c r="B7127" t="s">
        <v>14280</v>
      </c>
      <c r="C7127">
        <v>1</v>
      </c>
      <c r="D7127" t="s">
        <v>13426</v>
      </c>
      <c r="E7127" t="s">
        <v>14478</v>
      </c>
      <c r="F7127" t="s">
        <v>13436</v>
      </c>
      <c r="G7127" t="s">
        <v>13437</v>
      </c>
      <c r="H7127">
        <v>77.387557849999993</v>
      </c>
      <c r="I7127">
        <v>28.534040950000001</v>
      </c>
      <c r="J7127" t="s">
        <v>615</v>
      </c>
      <c r="K7127" t="s">
        <v>28</v>
      </c>
      <c r="L7127" t="s">
        <v>36</v>
      </c>
      <c r="M7127" t="s">
        <v>36</v>
      </c>
      <c r="N7127" t="s">
        <v>29</v>
      </c>
      <c r="O7127" t="s">
        <v>29</v>
      </c>
      <c r="P7127">
        <v>3</v>
      </c>
      <c r="Q7127">
        <v>367</v>
      </c>
      <c r="R7127">
        <v>1000</v>
      </c>
      <c r="S7127" t="str">
        <f>IF(Table1[[#This Row],[Average_Cost_for_two]]&lt;500,"Low",IF(Table1[[#This Row],[Average_Cost_for_two]]&lt;=1500,"Medium","High"))</f>
        <v>Medium</v>
      </c>
      <c r="T7127">
        <v>3.5</v>
      </c>
      <c r="U7127">
        <v>2013</v>
      </c>
      <c r="V7127">
        <v>3</v>
      </c>
      <c r="W7127">
        <v>13</v>
      </c>
      <c r="X7127">
        <f>IF(OR(Main!$U7127=0,
       Main!$V7127=0,
       Main!$W7127=0),
   "",
   DATE(Main!$U7127,
        Main!$V7127,
        Main!$W7127)
)</f>
        <v>41346</v>
      </c>
      <c r="Y7127">
        <f>Table1[[#This Row],[Average_Cost_for_two]]*VLOOKUP(Table1[[#This Row],[Currency]],currency!$A$2:$B$10,2,FALSE)</f>
        <v>12</v>
      </c>
      <c r="Z7127" t="str">
        <f>VLOOKUP(C7127,country!A:B,2,FALSE)</f>
        <v>India</v>
      </c>
      <c r="AA7127">
        <f t="shared" si="111"/>
        <v>1</v>
      </c>
    </row>
    <row r="7128" spans="1:27" ht="15.75" customHeight="1" x14ac:dyDescent="0.25">
      <c r="A7128">
        <v>18332064</v>
      </c>
      <c r="B7128" t="s">
        <v>14479</v>
      </c>
      <c r="C7128">
        <v>1</v>
      </c>
      <c r="D7128" t="s">
        <v>13426</v>
      </c>
      <c r="E7128" t="s">
        <v>14480</v>
      </c>
      <c r="F7128" t="s">
        <v>13436</v>
      </c>
      <c r="G7128" t="s">
        <v>13437</v>
      </c>
      <c r="H7128">
        <v>77.378255949999996</v>
      </c>
      <c r="I7128">
        <v>28.53174637</v>
      </c>
      <c r="J7128" t="s">
        <v>523</v>
      </c>
      <c r="K7128" t="s">
        <v>28</v>
      </c>
      <c r="L7128" t="s">
        <v>29</v>
      </c>
      <c r="M7128" t="s">
        <v>36</v>
      </c>
      <c r="N7128" t="s">
        <v>29</v>
      </c>
      <c r="O7128" t="s">
        <v>29</v>
      </c>
      <c r="P7128">
        <v>2</v>
      </c>
      <c r="Q7128">
        <v>99</v>
      </c>
      <c r="R7128">
        <v>550</v>
      </c>
      <c r="S7128" t="str">
        <f>IF(Table1[[#This Row],[Average_Cost_for_two]]&lt;500,"Low",IF(Table1[[#This Row],[Average_Cost_for_two]]&lt;=1500,"Medium","High"))</f>
        <v>Medium</v>
      </c>
      <c r="T7128">
        <v>3.8</v>
      </c>
      <c r="U7128">
        <v>2013</v>
      </c>
      <c r="V7128">
        <v>3</v>
      </c>
      <c r="W7128">
        <v>21</v>
      </c>
      <c r="X7128">
        <f>IF(OR(Main!$U7128=0,
       Main!$V7128=0,
       Main!$W7128=0),
   "",
   DATE(Main!$U7128,
        Main!$V7128,
        Main!$W7128)
)</f>
        <v>41354</v>
      </c>
      <c r="Y7128">
        <f>Table1[[#This Row],[Average_Cost_for_two]]*VLOOKUP(Table1[[#This Row],[Currency]],currency!$A$2:$B$10,2,FALSE)</f>
        <v>6.6000000000000005</v>
      </c>
      <c r="Z7128" t="str">
        <f>VLOOKUP(C7128,country!A:B,2,FALSE)</f>
        <v>India</v>
      </c>
      <c r="AA7128">
        <f t="shared" si="111"/>
        <v>1</v>
      </c>
    </row>
    <row r="7129" spans="1:27" ht="15.75" customHeight="1" x14ac:dyDescent="0.25">
      <c r="A7129">
        <v>18486840</v>
      </c>
      <c r="B7129" t="s">
        <v>14481</v>
      </c>
      <c r="C7129">
        <v>1</v>
      </c>
      <c r="D7129" t="s">
        <v>13426</v>
      </c>
      <c r="E7129" t="s">
        <v>14482</v>
      </c>
      <c r="F7129" t="s">
        <v>12539</v>
      </c>
      <c r="G7129" t="s">
        <v>13443</v>
      </c>
      <c r="H7129">
        <v>77.338722399999995</v>
      </c>
      <c r="I7129">
        <v>28.592327399999999</v>
      </c>
      <c r="J7129" t="s">
        <v>523</v>
      </c>
      <c r="K7129" t="s">
        <v>28</v>
      </c>
      <c r="L7129" t="s">
        <v>29</v>
      </c>
      <c r="M7129" t="s">
        <v>29</v>
      </c>
      <c r="N7129" t="s">
        <v>29</v>
      </c>
      <c r="O7129" t="s">
        <v>29</v>
      </c>
      <c r="P7129">
        <v>1</v>
      </c>
      <c r="Q7129">
        <v>4</v>
      </c>
      <c r="R7129">
        <v>300</v>
      </c>
      <c r="S7129" t="str">
        <f>IF(Table1[[#This Row],[Average_Cost_for_two]]&lt;500,"Low",IF(Table1[[#This Row],[Average_Cost_for_two]]&lt;=1500,"Medium","High"))</f>
        <v>Low</v>
      </c>
      <c r="T7129">
        <v>3</v>
      </c>
      <c r="U7129">
        <v>2010</v>
      </c>
      <c r="V7129">
        <v>3</v>
      </c>
      <c r="W7129">
        <v>8</v>
      </c>
      <c r="X7129">
        <f>IF(OR(Main!$U7129=0,
       Main!$V7129=0,
       Main!$W7129=0),
   "",
   DATE(Main!$U7129,
        Main!$V7129,
        Main!$W7129)
)</f>
        <v>40245</v>
      </c>
      <c r="Y7129">
        <f>Table1[[#This Row],[Average_Cost_for_two]]*VLOOKUP(Table1[[#This Row],[Currency]],currency!$A$2:$B$10,2,FALSE)</f>
        <v>3.6</v>
      </c>
      <c r="Z7129" t="str">
        <f>VLOOKUP(C7129,country!A:B,2,FALSE)</f>
        <v>India</v>
      </c>
      <c r="AA7129">
        <f t="shared" si="111"/>
        <v>1</v>
      </c>
    </row>
    <row r="7130" spans="1:27" ht="15.75" customHeight="1" x14ac:dyDescent="0.25">
      <c r="A7130">
        <v>18382337</v>
      </c>
      <c r="B7130" t="s">
        <v>14483</v>
      </c>
      <c r="C7130">
        <v>1</v>
      </c>
      <c r="D7130" t="s">
        <v>13426</v>
      </c>
      <c r="E7130" t="s">
        <v>14484</v>
      </c>
      <c r="F7130" t="s">
        <v>12539</v>
      </c>
      <c r="G7130" t="s">
        <v>13443</v>
      </c>
      <c r="H7130">
        <v>77.337744499999999</v>
      </c>
      <c r="I7130">
        <v>28.596946800000001</v>
      </c>
      <c r="J7130" t="s">
        <v>715</v>
      </c>
      <c r="K7130" t="s">
        <v>28</v>
      </c>
      <c r="L7130" t="s">
        <v>29</v>
      </c>
      <c r="M7130" t="s">
        <v>29</v>
      </c>
      <c r="N7130" t="s">
        <v>29</v>
      </c>
      <c r="O7130" t="s">
        <v>29</v>
      </c>
      <c r="P7130">
        <v>1</v>
      </c>
      <c r="Q7130">
        <v>2</v>
      </c>
      <c r="R7130">
        <v>200</v>
      </c>
      <c r="S7130" t="str">
        <f>IF(Table1[[#This Row],[Average_Cost_for_two]]&lt;500,"Low",IF(Table1[[#This Row],[Average_Cost_for_two]]&lt;=1500,"Medium","High"))</f>
        <v>Low</v>
      </c>
      <c r="T7130">
        <v>1</v>
      </c>
      <c r="U7130">
        <v>2018</v>
      </c>
      <c r="V7130">
        <v>3</v>
      </c>
      <c r="W7130">
        <v>5</v>
      </c>
      <c r="X7130">
        <f>IF(OR(Main!$U7130=0,
       Main!$V7130=0,
       Main!$W7130=0),
   "",
   DATE(Main!$U7130,
        Main!$V7130,
        Main!$W7130)
)</f>
        <v>43164</v>
      </c>
      <c r="Y7130">
        <f>Table1[[#This Row],[Average_Cost_for_two]]*VLOOKUP(Table1[[#This Row],[Currency]],currency!$A$2:$B$10,2,FALSE)</f>
        <v>2.4</v>
      </c>
      <c r="Z7130" t="str">
        <f>VLOOKUP(C7130,country!A:B,2,FALSE)</f>
        <v>India</v>
      </c>
      <c r="AA7130">
        <f t="shared" si="111"/>
        <v>1</v>
      </c>
    </row>
    <row r="7131" spans="1:27" ht="15.75" customHeight="1" x14ac:dyDescent="0.25">
      <c r="A7131">
        <v>304937</v>
      </c>
      <c r="B7131" t="s">
        <v>14485</v>
      </c>
      <c r="C7131">
        <v>1</v>
      </c>
      <c r="D7131" t="s">
        <v>13426</v>
      </c>
      <c r="E7131" t="s">
        <v>14486</v>
      </c>
      <c r="F7131" t="s">
        <v>12539</v>
      </c>
      <c r="G7131" t="s">
        <v>13443</v>
      </c>
      <c r="H7131">
        <v>77.3395869</v>
      </c>
      <c r="I7131">
        <v>28.594847600000001</v>
      </c>
      <c r="J7131" t="s">
        <v>797</v>
      </c>
      <c r="K7131" t="s">
        <v>28</v>
      </c>
      <c r="L7131" t="s">
        <v>29</v>
      </c>
      <c r="M7131" t="s">
        <v>29</v>
      </c>
      <c r="N7131" t="s">
        <v>29</v>
      </c>
      <c r="O7131" t="s">
        <v>29</v>
      </c>
      <c r="P7131">
        <v>1</v>
      </c>
      <c r="Q7131">
        <v>3</v>
      </c>
      <c r="R7131">
        <v>150</v>
      </c>
      <c r="S7131" t="str">
        <f>IF(Table1[[#This Row],[Average_Cost_for_two]]&lt;500,"Low",IF(Table1[[#This Row],[Average_Cost_for_two]]&lt;=1500,"Medium","High"))</f>
        <v>Low</v>
      </c>
      <c r="T7131">
        <v>1</v>
      </c>
      <c r="U7131">
        <v>2015</v>
      </c>
      <c r="V7131">
        <v>3</v>
      </c>
      <c r="W7131">
        <v>15</v>
      </c>
      <c r="X7131">
        <f>IF(OR(Main!$U7131=0,
       Main!$V7131=0,
       Main!$W7131=0),
   "",
   DATE(Main!$U7131,
        Main!$V7131,
        Main!$W7131)
)</f>
        <v>42078</v>
      </c>
      <c r="Y7131">
        <f>Table1[[#This Row],[Average_Cost_for_two]]*VLOOKUP(Table1[[#This Row],[Currency]],currency!$A$2:$B$10,2,FALSE)</f>
        <v>1.8</v>
      </c>
      <c r="Z7131" t="str">
        <f>VLOOKUP(C7131,country!A:B,2,FALSE)</f>
        <v>India</v>
      </c>
      <c r="AA7131">
        <f t="shared" si="111"/>
        <v>1</v>
      </c>
    </row>
    <row r="7132" spans="1:27" ht="15.75" customHeight="1" x14ac:dyDescent="0.25">
      <c r="A7132">
        <v>18368015</v>
      </c>
      <c r="B7132" t="s">
        <v>14487</v>
      </c>
      <c r="C7132">
        <v>1</v>
      </c>
      <c r="D7132" t="s">
        <v>13426</v>
      </c>
      <c r="E7132" t="s">
        <v>13972</v>
      </c>
      <c r="F7132" t="s">
        <v>13469</v>
      </c>
      <c r="G7132" t="s">
        <v>13470</v>
      </c>
      <c r="H7132">
        <v>77.332344899999995</v>
      </c>
      <c r="I7132">
        <v>28.549394299999999</v>
      </c>
      <c r="J7132" t="s">
        <v>1054</v>
      </c>
      <c r="K7132" t="s">
        <v>28</v>
      </c>
      <c r="L7132" t="s">
        <v>29</v>
      </c>
      <c r="M7132" t="s">
        <v>29</v>
      </c>
      <c r="N7132" t="s">
        <v>29</v>
      </c>
      <c r="O7132" t="s">
        <v>29</v>
      </c>
      <c r="P7132">
        <v>1</v>
      </c>
      <c r="Q7132">
        <v>64</v>
      </c>
      <c r="R7132">
        <v>200</v>
      </c>
      <c r="S7132" t="str">
        <f>IF(Table1[[#This Row],[Average_Cost_for_two]]&lt;500,"Low",IF(Table1[[#This Row],[Average_Cost_for_two]]&lt;=1500,"Medium","High"))</f>
        <v>Low</v>
      </c>
      <c r="T7132">
        <v>3.9</v>
      </c>
      <c r="U7132">
        <v>2013</v>
      </c>
      <c r="V7132">
        <v>3</v>
      </c>
      <c r="W7132">
        <v>17</v>
      </c>
      <c r="X7132">
        <f>IF(OR(Main!$U7132=0,
       Main!$V7132=0,
       Main!$W7132=0),
   "",
   DATE(Main!$U7132,
        Main!$V7132,
        Main!$W7132)
)</f>
        <v>41350</v>
      </c>
      <c r="Y7132">
        <f>Table1[[#This Row],[Average_Cost_for_two]]*VLOOKUP(Table1[[#This Row],[Currency]],currency!$A$2:$B$10,2,FALSE)</f>
        <v>2.4</v>
      </c>
      <c r="Z7132" t="str">
        <f>VLOOKUP(C7132,country!A:B,2,FALSE)</f>
        <v>India</v>
      </c>
      <c r="AA7132">
        <f t="shared" si="111"/>
        <v>1</v>
      </c>
    </row>
    <row r="7133" spans="1:27" ht="15.75" customHeight="1" x14ac:dyDescent="0.25">
      <c r="A7133">
        <v>304510</v>
      </c>
      <c r="B7133" t="s">
        <v>14488</v>
      </c>
      <c r="C7133">
        <v>1</v>
      </c>
      <c r="D7133" t="s">
        <v>13426</v>
      </c>
      <c r="E7133" t="s">
        <v>14489</v>
      </c>
      <c r="F7133" t="s">
        <v>11363</v>
      </c>
      <c r="G7133" t="s">
        <v>13476</v>
      </c>
      <c r="H7133">
        <v>77.314269199999998</v>
      </c>
      <c r="I7133">
        <v>28.580272300000001</v>
      </c>
      <c r="J7133" t="s">
        <v>27</v>
      </c>
      <c r="K7133" t="s">
        <v>28</v>
      </c>
      <c r="L7133" t="s">
        <v>29</v>
      </c>
      <c r="M7133" t="s">
        <v>29</v>
      </c>
      <c r="N7133" t="s">
        <v>29</v>
      </c>
      <c r="O7133" t="s">
        <v>29</v>
      </c>
      <c r="P7133">
        <v>1</v>
      </c>
      <c r="Q7133">
        <v>5</v>
      </c>
      <c r="R7133">
        <v>150</v>
      </c>
      <c r="S7133" t="str">
        <f>IF(Table1[[#This Row],[Average_Cost_for_two]]&lt;500,"Low",IF(Table1[[#This Row],[Average_Cost_for_two]]&lt;=1500,"Medium","High"))</f>
        <v>Low</v>
      </c>
      <c r="T7133">
        <v>2.9</v>
      </c>
      <c r="U7133">
        <v>2016</v>
      </c>
      <c r="V7133">
        <v>3</v>
      </c>
      <c r="W7133">
        <v>27</v>
      </c>
      <c r="X7133">
        <f>IF(OR(Main!$U7133=0,
       Main!$V7133=0,
       Main!$W7133=0),
   "",
   DATE(Main!$U7133,
        Main!$V7133,
        Main!$W7133)
)</f>
        <v>42456</v>
      </c>
      <c r="Y7133">
        <f>Table1[[#This Row],[Average_Cost_for_two]]*VLOOKUP(Table1[[#This Row],[Currency]],currency!$A$2:$B$10,2,FALSE)</f>
        <v>1.8</v>
      </c>
      <c r="Z7133" t="str">
        <f>VLOOKUP(C7133,country!A:B,2,FALSE)</f>
        <v>India</v>
      </c>
      <c r="AA7133">
        <f t="shared" si="111"/>
        <v>1</v>
      </c>
    </row>
    <row r="7134" spans="1:27" ht="15.75" customHeight="1" x14ac:dyDescent="0.25">
      <c r="A7134">
        <v>18146390</v>
      </c>
      <c r="B7134" t="s">
        <v>14490</v>
      </c>
      <c r="C7134">
        <v>1</v>
      </c>
      <c r="D7134" t="s">
        <v>13426</v>
      </c>
      <c r="E7134" t="s">
        <v>14491</v>
      </c>
      <c r="F7134" t="s">
        <v>11363</v>
      </c>
      <c r="G7134" t="s">
        <v>13476</v>
      </c>
      <c r="H7134">
        <v>77.310050799999999</v>
      </c>
      <c r="I7134">
        <v>28.582114499999999</v>
      </c>
      <c r="J7134" t="s">
        <v>523</v>
      </c>
      <c r="K7134" t="s">
        <v>28</v>
      </c>
      <c r="L7134" t="s">
        <v>29</v>
      </c>
      <c r="M7134" t="s">
        <v>29</v>
      </c>
      <c r="N7134" t="s">
        <v>29</v>
      </c>
      <c r="O7134" t="s">
        <v>29</v>
      </c>
      <c r="P7134">
        <v>1</v>
      </c>
      <c r="Q7134">
        <v>48</v>
      </c>
      <c r="R7134">
        <v>200</v>
      </c>
      <c r="S7134" t="str">
        <f>IF(Table1[[#This Row],[Average_Cost_for_two]]&lt;500,"Low",IF(Table1[[#This Row],[Average_Cost_for_two]]&lt;=1500,"Medium","High"))</f>
        <v>Low</v>
      </c>
      <c r="T7134">
        <v>3.2</v>
      </c>
      <c r="U7134">
        <v>2017</v>
      </c>
      <c r="V7134">
        <v>3</v>
      </c>
      <c r="W7134">
        <v>15</v>
      </c>
      <c r="X7134">
        <f>IF(OR(Main!$U7134=0,
       Main!$V7134=0,
       Main!$W7134=0),
   "",
   DATE(Main!$U7134,
        Main!$V7134,
        Main!$W7134)
)</f>
        <v>42809</v>
      </c>
      <c r="Y7134">
        <f>Table1[[#This Row],[Average_Cost_for_two]]*VLOOKUP(Table1[[#This Row],[Currency]],currency!$A$2:$B$10,2,FALSE)</f>
        <v>2.4</v>
      </c>
      <c r="Z7134" t="str">
        <f>VLOOKUP(C7134,country!A:B,2,FALSE)</f>
        <v>India</v>
      </c>
      <c r="AA7134">
        <f t="shared" si="111"/>
        <v>1</v>
      </c>
    </row>
    <row r="7135" spans="1:27" ht="15.75" customHeight="1" x14ac:dyDescent="0.25">
      <c r="A7135">
        <v>18382382</v>
      </c>
      <c r="B7135" t="s">
        <v>839</v>
      </c>
      <c r="C7135">
        <v>1</v>
      </c>
      <c r="D7135" t="s">
        <v>13426</v>
      </c>
      <c r="E7135" t="s">
        <v>14492</v>
      </c>
      <c r="F7135" t="s">
        <v>13483</v>
      </c>
      <c r="G7135" t="s">
        <v>13484</v>
      </c>
      <c r="H7135">
        <v>77.313993400000001</v>
      </c>
      <c r="I7135">
        <v>28.5855201</v>
      </c>
      <c r="J7135" t="s">
        <v>523</v>
      </c>
      <c r="K7135" t="s">
        <v>28</v>
      </c>
      <c r="L7135" t="s">
        <v>29</v>
      </c>
      <c r="M7135" t="s">
        <v>29</v>
      </c>
      <c r="N7135" t="s">
        <v>29</v>
      </c>
      <c r="O7135" t="s">
        <v>29</v>
      </c>
      <c r="P7135">
        <v>1</v>
      </c>
      <c r="Q7135">
        <v>2</v>
      </c>
      <c r="R7135">
        <v>200</v>
      </c>
      <c r="S7135" t="str">
        <f>IF(Table1[[#This Row],[Average_Cost_for_two]]&lt;500,"Low",IF(Table1[[#This Row],[Average_Cost_for_two]]&lt;=1500,"Medium","High"))</f>
        <v>Low</v>
      </c>
      <c r="T7135">
        <v>1</v>
      </c>
      <c r="U7135">
        <v>2010</v>
      </c>
      <c r="V7135">
        <v>3</v>
      </c>
      <c r="W7135">
        <v>14</v>
      </c>
      <c r="X7135">
        <f>IF(OR(Main!$U7135=0,
       Main!$V7135=0,
       Main!$W7135=0),
   "",
   DATE(Main!$U7135,
        Main!$V7135,
        Main!$W7135)
)</f>
        <v>40251</v>
      </c>
      <c r="Y7135">
        <f>Table1[[#This Row],[Average_Cost_for_two]]*VLOOKUP(Table1[[#This Row],[Currency]],currency!$A$2:$B$10,2,FALSE)</f>
        <v>2.4</v>
      </c>
      <c r="Z7135" t="str">
        <f>VLOOKUP(C7135,country!A:B,2,FALSE)</f>
        <v>India</v>
      </c>
      <c r="AA7135">
        <f t="shared" si="111"/>
        <v>1</v>
      </c>
    </row>
    <row r="7136" spans="1:27" ht="15.75" customHeight="1" x14ac:dyDescent="0.25">
      <c r="A7136">
        <v>311375</v>
      </c>
      <c r="B7136" t="s">
        <v>14202</v>
      </c>
      <c r="C7136">
        <v>1</v>
      </c>
      <c r="D7136" t="s">
        <v>13426</v>
      </c>
      <c r="E7136" t="s">
        <v>14037</v>
      </c>
      <c r="F7136" t="s">
        <v>13742</v>
      </c>
      <c r="G7136" t="s">
        <v>13743</v>
      </c>
      <c r="H7136">
        <v>77.335282699999993</v>
      </c>
      <c r="I7136">
        <v>28.576784100000001</v>
      </c>
      <c r="J7136" t="s">
        <v>562</v>
      </c>
      <c r="K7136" t="s">
        <v>28</v>
      </c>
      <c r="L7136" t="s">
        <v>29</v>
      </c>
      <c r="M7136" t="s">
        <v>36</v>
      </c>
      <c r="N7136" t="s">
        <v>29</v>
      </c>
      <c r="O7136" t="s">
        <v>29</v>
      </c>
      <c r="P7136">
        <v>1</v>
      </c>
      <c r="Q7136">
        <v>4</v>
      </c>
      <c r="R7136">
        <v>300</v>
      </c>
      <c r="S7136" t="str">
        <f>IF(Table1[[#This Row],[Average_Cost_for_two]]&lt;500,"Low",IF(Table1[[#This Row],[Average_Cost_for_two]]&lt;=1500,"Medium","High"))</f>
        <v>Low</v>
      </c>
      <c r="T7136">
        <v>2.5</v>
      </c>
      <c r="U7136">
        <v>2012</v>
      </c>
      <c r="V7136">
        <v>3</v>
      </c>
      <c r="W7136">
        <v>18</v>
      </c>
      <c r="X7136">
        <f>IF(OR(Main!$U7136=0,
       Main!$V7136=0,
       Main!$W7136=0),
   "",
   DATE(Main!$U7136,
        Main!$V7136,
        Main!$W7136)
)</f>
        <v>40986</v>
      </c>
      <c r="Y7136">
        <f>Table1[[#This Row],[Average_Cost_for_two]]*VLOOKUP(Table1[[#This Row],[Currency]],currency!$A$2:$B$10,2,FALSE)</f>
        <v>3.6</v>
      </c>
      <c r="Z7136" t="str">
        <f>VLOOKUP(C7136,country!A:B,2,FALSE)</f>
        <v>India</v>
      </c>
      <c r="AA7136">
        <f t="shared" si="111"/>
        <v>1</v>
      </c>
    </row>
    <row r="7137" spans="1:27" ht="15.75" customHeight="1" x14ac:dyDescent="0.25">
      <c r="A7137">
        <v>302575</v>
      </c>
      <c r="B7137" t="s">
        <v>14493</v>
      </c>
      <c r="C7137">
        <v>1</v>
      </c>
      <c r="D7137" t="s">
        <v>13426</v>
      </c>
      <c r="E7137" t="s">
        <v>14494</v>
      </c>
      <c r="F7137" t="s">
        <v>13668</v>
      </c>
      <c r="G7137" t="s">
        <v>13669</v>
      </c>
      <c r="H7137">
        <v>77.323513300000002</v>
      </c>
      <c r="I7137">
        <v>28.573794599999999</v>
      </c>
      <c r="J7137" t="s">
        <v>10171</v>
      </c>
      <c r="K7137" t="s">
        <v>28</v>
      </c>
      <c r="L7137" t="s">
        <v>29</v>
      </c>
      <c r="M7137" t="s">
        <v>29</v>
      </c>
      <c r="N7137" t="s">
        <v>29</v>
      </c>
      <c r="O7137" t="s">
        <v>29</v>
      </c>
      <c r="P7137">
        <v>1</v>
      </c>
      <c r="Q7137">
        <v>4</v>
      </c>
      <c r="R7137">
        <v>350</v>
      </c>
      <c r="S7137" t="str">
        <f>IF(Table1[[#This Row],[Average_Cost_for_two]]&lt;500,"Low",IF(Table1[[#This Row],[Average_Cost_for_two]]&lt;=1500,"Medium","High"))</f>
        <v>Low</v>
      </c>
      <c r="T7137">
        <v>2.9</v>
      </c>
      <c r="U7137">
        <v>2017</v>
      </c>
      <c r="V7137">
        <v>3</v>
      </c>
      <c r="W7137">
        <v>20</v>
      </c>
      <c r="X7137">
        <f>IF(OR(Main!$U7137=0,
       Main!$V7137=0,
       Main!$W7137=0),
   "",
   DATE(Main!$U7137,
        Main!$V7137,
        Main!$W7137)
)</f>
        <v>42814</v>
      </c>
      <c r="Y7137">
        <f>Table1[[#This Row],[Average_Cost_for_two]]*VLOOKUP(Table1[[#This Row],[Currency]],currency!$A$2:$B$10,2,FALSE)</f>
        <v>4.2</v>
      </c>
      <c r="Z7137" t="str">
        <f>VLOOKUP(C7137,country!A:B,2,FALSE)</f>
        <v>India</v>
      </c>
      <c r="AA7137">
        <f t="shared" si="111"/>
        <v>1</v>
      </c>
    </row>
    <row r="7138" spans="1:27" ht="15.75" customHeight="1" x14ac:dyDescent="0.25">
      <c r="A7138">
        <v>307491</v>
      </c>
      <c r="B7138" t="s">
        <v>14495</v>
      </c>
      <c r="C7138">
        <v>1</v>
      </c>
      <c r="D7138" t="s">
        <v>13426</v>
      </c>
      <c r="E7138" t="s">
        <v>14496</v>
      </c>
      <c r="F7138" t="s">
        <v>14212</v>
      </c>
      <c r="G7138" t="s">
        <v>14213</v>
      </c>
      <c r="H7138">
        <v>77.333158400000002</v>
      </c>
      <c r="I7138">
        <v>28.571066099999999</v>
      </c>
      <c r="J7138" t="s">
        <v>708</v>
      </c>
      <c r="K7138" t="s">
        <v>28</v>
      </c>
      <c r="L7138" t="s">
        <v>29</v>
      </c>
      <c r="M7138" t="s">
        <v>29</v>
      </c>
      <c r="N7138" t="s">
        <v>29</v>
      </c>
      <c r="O7138" t="s">
        <v>29</v>
      </c>
      <c r="P7138">
        <v>1</v>
      </c>
      <c r="Q7138">
        <v>15</v>
      </c>
      <c r="R7138">
        <v>100</v>
      </c>
      <c r="S7138" t="str">
        <f>IF(Table1[[#This Row],[Average_Cost_for_two]]&lt;500,"Low",IF(Table1[[#This Row],[Average_Cost_for_two]]&lt;=1500,"Medium","High"))</f>
        <v>Low</v>
      </c>
      <c r="T7138">
        <v>3.2</v>
      </c>
      <c r="U7138">
        <v>2015</v>
      </c>
      <c r="V7138">
        <v>3</v>
      </c>
      <c r="W7138">
        <v>19</v>
      </c>
      <c r="X7138">
        <f>IF(OR(Main!$U7138=0,
       Main!$V7138=0,
       Main!$W7138=0),
   "",
   DATE(Main!$U7138,
        Main!$V7138,
        Main!$W7138)
)</f>
        <v>42082</v>
      </c>
      <c r="Y7138">
        <f>Table1[[#This Row],[Average_Cost_for_two]]*VLOOKUP(Table1[[#This Row],[Currency]],currency!$A$2:$B$10,2,FALSE)</f>
        <v>1.2</v>
      </c>
      <c r="Z7138" t="str">
        <f>VLOOKUP(C7138,country!A:B,2,FALSE)</f>
        <v>India</v>
      </c>
      <c r="AA7138">
        <f t="shared" si="111"/>
        <v>1</v>
      </c>
    </row>
    <row r="7139" spans="1:27" ht="15.75" customHeight="1" x14ac:dyDescent="0.25">
      <c r="A7139">
        <v>18332077</v>
      </c>
      <c r="B7139" t="s">
        <v>14497</v>
      </c>
      <c r="C7139">
        <v>1</v>
      </c>
      <c r="D7139" t="s">
        <v>13426</v>
      </c>
      <c r="E7139" t="s">
        <v>14498</v>
      </c>
      <c r="F7139" t="s">
        <v>13778</v>
      </c>
      <c r="G7139" t="s">
        <v>13779</v>
      </c>
      <c r="H7139">
        <v>77.340835440000006</v>
      </c>
      <c r="I7139">
        <v>28.56619633</v>
      </c>
      <c r="J7139" t="s">
        <v>6045</v>
      </c>
      <c r="K7139" t="s">
        <v>28</v>
      </c>
      <c r="L7139" t="s">
        <v>29</v>
      </c>
      <c r="M7139" t="s">
        <v>36</v>
      </c>
      <c r="N7139" t="s">
        <v>29</v>
      </c>
      <c r="O7139" t="s">
        <v>29</v>
      </c>
      <c r="P7139">
        <v>1</v>
      </c>
      <c r="Q7139">
        <v>68</v>
      </c>
      <c r="R7139">
        <v>350</v>
      </c>
      <c r="S7139" t="str">
        <f>IF(Table1[[#This Row],[Average_Cost_for_two]]&lt;500,"Low",IF(Table1[[#This Row],[Average_Cost_for_two]]&lt;=1500,"Medium","High"))</f>
        <v>Low</v>
      </c>
      <c r="T7139">
        <v>3.7</v>
      </c>
      <c r="U7139">
        <v>2016</v>
      </c>
      <c r="V7139">
        <v>3</v>
      </c>
      <c r="W7139">
        <v>14</v>
      </c>
      <c r="X7139">
        <f>IF(OR(Main!$U7139=0,
       Main!$V7139=0,
       Main!$W7139=0),
   "",
   DATE(Main!$U7139,
        Main!$V7139,
        Main!$W7139)
)</f>
        <v>42443</v>
      </c>
      <c r="Y7139">
        <f>Table1[[#This Row],[Average_Cost_for_two]]*VLOOKUP(Table1[[#This Row],[Currency]],currency!$A$2:$B$10,2,FALSE)</f>
        <v>4.2</v>
      </c>
      <c r="Z7139" t="str">
        <f>VLOOKUP(C7139,country!A:B,2,FALSE)</f>
        <v>India</v>
      </c>
      <c r="AA7139">
        <f t="shared" si="111"/>
        <v>1</v>
      </c>
    </row>
    <row r="7140" spans="1:27" ht="15.75" customHeight="1" x14ac:dyDescent="0.25">
      <c r="A7140">
        <v>18356801</v>
      </c>
      <c r="B7140" t="s">
        <v>6844</v>
      </c>
      <c r="C7140">
        <v>1</v>
      </c>
      <c r="D7140" t="s">
        <v>13426</v>
      </c>
      <c r="E7140" t="s">
        <v>14499</v>
      </c>
      <c r="F7140" t="s">
        <v>13565</v>
      </c>
      <c r="G7140" t="s">
        <v>13566</v>
      </c>
      <c r="H7140">
        <v>77.321628599999997</v>
      </c>
      <c r="I7140">
        <v>28.564830300000001</v>
      </c>
      <c r="J7140" t="s">
        <v>715</v>
      </c>
      <c r="K7140" t="s">
        <v>28</v>
      </c>
      <c r="L7140" t="s">
        <v>29</v>
      </c>
      <c r="M7140" t="s">
        <v>36</v>
      </c>
      <c r="N7140" t="s">
        <v>29</v>
      </c>
      <c r="O7140" t="s">
        <v>29</v>
      </c>
      <c r="P7140">
        <v>1</v>
      </c>
      <c r="Q7140">
        <v>2</v>
      </c>
      <c r="R7140">
        <v>300</v>
      </c>
      <c r="S7140" t="str">
        <f>IF(Table1[[#This Row],[Average_Cost_for_two]]&lt;500,"Low",IF(Table1[[#This Row],[Average_Cost_for_two]]&lt;=1500,"Medium","High"))</f>
        <v>Low</v>
      </c>
      <c r="T7140">
        <v>1</v>
      </c>
      <c r="U7140">
        <v>2018</v>
      </c>
      <c r="V7140">
        <v>3</v>
      </c>
      <c r="W7140">
        <v>8</v>
      </c>
      <c r="X7140">
        <f>IF(OR(Main!$U7140=0,
       Main!$V7140=0,
       Main!$W7140=0),
   "",
   DATE(Main!$U7140,
        Main!$V7140,
        Main!$W7140)
)</f>
        <v>43167</v>
      </c>
      <c r="Y7140">
        <f>Table1[[#This Row],[Average_Cost_for_two]]*VLOOKUP(Table1[[#This Row],[Currency]],currency!$A$2:$B$10,2,FALSE)</f>
        <v>3.6</v>
      </c>
      <c r="Z7140" t="str">
        <f>VLOOKUP(C7140,country!A:B,2,FALSE)</f>
        <v>India</v>
      </c>
      <c r="AA7140">
        <f t="shared" si="111"/>
        <v>1</v>
      </c>
    </row>
    <row r="7141" spans="1:27" ht="15.75" customHeight="1" x14ac:dyDescent="0.25">
      <c r="A7141">
        <v>18396425</v>
      </c>
      <c r="B7141" t="s">
        <v>14500</v>
      </c>
      <c r="C7141">
        <v>1</v>
      </c>
      <c r="D7141" t="s">
        <v>13426</v>
      </c>
      <c r="E7141" t="s">
        <v>14501</v>
      </c>
      <c r="F7141" t="s">
        <v>13569</v>
      </c>
      <c r="G7141" t="s">
        <v>13568</v>
      </c>
      <c r="H7141">
        <v>77.359251200000003</v>
      </c>
      <c r="I7141">
        <v>28.5614308</v>
      </c>
      <c r="J7141" t="s">
        <v>1033</v>
      </c>
      <c r="K7141" t="s">
        <v>28</v>
      </c>
      <c r="L7141" t="s">
        <v>29</v>
      </c>
      <c r="M7141" t="s">
        <v>36</v>
      </c>
      <c r="N7141" t="s">
        <v>29</v>
      </c>
      <c r="O7141" t="s">
        <v>29</v>
      </c>
      <c r="P7141">
        <v>2</v>
      </c>
      <c r="Q7141">
        <v>21</v>
      </c>
      <c r="R7141">
        <v>600</v>
      </c>
      <c r="S7141" t="str">
        <f>IF(Table1[[#This Row],[Average_Cost_for_two]]&lt;500,"Low",IF(Table1[[#This Row],[Average_Cost_for_two]]&lt;=1500,"Medium","High"))</f>
        <v>Medium</v>
      </c>
      <c r="T7141">
        <v>3.4</v>
      </c>
      <c r="U7141">
        <v>2015</v>
      </c>
      <c r="V7141">
        <v>3</v>
      </c>
      <c r="W7141">
        <v>10</v>
      </c>
      <c r="X7141">
        <f>IF(OR(Main!$U7141=0,
       Main!$V7141=0,
       Main!$W7141=0),
   "",
   DATE(Main!$U7141,
        Main!$V7141,
        Main!$W7141)
)</f>
        <v>42073</v>
      </c>
      <c r="Y7141">
        <f>Table1[[#This Row],[Average_Cost_for_two]]*VLOOKUP(Table1[[#This Row],[Currency]],currency!$A$2:$B$10,2,FALSE)</f>
        <v>7.2</v>
      </c>
      <c r="Z7141" t="str">
        <f>VLOOKUP(C7141,country!A:B,2,FALSE)</f>
        <v>India</v>
      </c>
      <c r="AA7141">
        <f t="shared" si="111"/>
        <v>1</v>
      </c>
    </row>
    <row r="7142" spans="1:27" ht="15.75" customHeight="1" x14ac:dyDescent="0.25">
      <c r="A7142">
        <v>18332051</v>
      </c>
      <c r="B7142" t="s">
        <v>10754</v>
      </c>
      <c r="C7142">
        <v>1</v>
      </c>
      <c r="D7142" t="s">
        <v>13426</v>
      </c>
      <c r="E7142" t="s">
        <v>14502</v>
      </c>
      <c r="F7142" t="s">
        <v>13569</v>
      </c>
      <c r="G7142" t="s">
        <v>13568</v>
      </c>
      <c r="H7142">
        <v>77.361289499999998</v>
      </c>
      <c r="I7142">
        <v>28.561218499999999</v>
      </c>
      <c r="J7142" t="s">
        <v>477</v>
      </c>
      <c r="K7142" t="s">
        <v>28</v>
      </c>
      <c r="L7142" t="s">
        <v>29</v>
      </c>
      <c r="M7142" t="s">
        <v>36</v>
      </c>
      <c r="N7142" t="s">
        <v>29</v>
      </c>
      <c r="O7142" t="s">
        <v>29</v>
      </c>
      <c r="P7142">
        <v>2</v>
      </c>
      <c r="Q7142">
        <v>63</v>
      </c>
      <c r="R7142">
        <v>700</v>
      </c>
      <c r="S7142" t="str">
        <f>IF(Table1[[#This Row],[Average_Cost_for_two]]&lt;500,"Low",IF(Table1[[#This Row],[Average_Cost_for_two]]&lt;=1500,"Medium","High"))</f>
        <v>Medium</v>
      </c>
      <c r="T7142">
        <v>3.5</v>
      </c>
      <c r="U7142">
        <v>2011</v>
      </c>
      <c r="V7142">
        <v>3</v>
      </c>
      <c r="W7142">
        <v>1</v>
      </c>
      <c r="X7142">
        <f>IF(OR(Main!$U7142=0,
       Main!$V7142=0,
       Main!$W7142=0),
   "",
   DATE(Main!$U7142,
        Main!$V7142,
        Main!$W7142)
)</f>
        <v>40603</v>
      </c>
      <c r="Y7142">
        <f>Table1[[#This Row],[Average_Cost_for_two]]*VLOOKUP(Table1[[#This Row],[Currency]],currency!$A$2:$B$10,2,FALSE)</f>
        <v>8.4</v>
      </c>
      <c r="Z7142" t="str">
        <f>VLOOKUP(C7142,country!A:B,2,FALSE)</f>
        <v>India</v>
      </c>
      <c r="AA7142">
        <f t="shared" si="111"/>
        <v>1</v>
      </c>
    </row>
    <row r="7143" spans="1:27" ht="15.75" customHeight="1" x14ac:dyDescent="0.25">
      <c r="A7143">
        <v>18352161</v>
      </c>
      <c r="B7143" t="s">
        <v>14503</v>
      </c>
      <c r="C7143">
        <v>1</v>
      </c>
      <c r="D7143" t="s">
        <v>13426</v>
      </c>
      <c r="E7143" t="s">
        <v>14504</v>
      </c>
      <c r="F7143" t="s">
        <v>13574</v>
      </c>
      <c r="G7143" t="s">
        <v>13575</v>
      </c>
      <c r="H7143">
        <v>77.372413600000002</v>
      </c>
      <c r="I7143">
        <v>28.552759999999999</v>
      </c>
      <c r="J7143" t="s">
        <v>567</v>
      </c>
      <c r="K7143" t="s">
        <v>28</v>
      </c>
      <c r="L7143" t="s">
        <v>29</v>
      </c>
      <c r="M7143" t="s">
        <v>29</v>
      </c>
      <c r="N7143" t="s">
        <v>29</v>
      </c>
      <c r="O7143" t="s">
        <v>29</v>
      </c>
      <c r="P7143">
        <v>1</v>
      </c>
      <c r="Q7143">
        <v>3</v>
      </c>
      <c r="R7143">
        <v>200</v>
      </c>
      <c r="S7143" t="str">
        <f>IF(Table1[[#This Row],[Average_Cost_for_two]]&lt;500,"Low",IF(Table1[[#This Row],[Average_Cost_for_two]]&lt;=1500,"Medium","High"))</f>
        <v>Low</v>
      </c>
      <c r="T7143">
        <v>1</v>
      </c>
      <c r="U7143">
        <v>2017</v>
      </c>
      <c r="V7143">
        <v>3</v>
      </c>
      <c r="W7143">
        <v>12</v>
      </c>
      <c r="X7143">
        <f>IF(OR(Main!$U7143=0,
       Main!$V7143=0,
       Main!$W7143=0),
   "",
   DATE(Main!$U7143,
        Main!$V7143,
        Main!$W7143)
)</f>
        <v>42806</v>
      </c>
      <c r="Y7143">
        <f>Table1[[#This Row],[Average_Cost_for_two]]*VLOOKUP(Table1[[#This Row],[Currency]],currency!$A$2:$B$10,2,FALSE)</f>
        <v>2.4</v>
      </c>
      <c r="Z7143" t="str">
        <f>VLOOKUP(C7143,country!A:B,2,FALSE)</f>
        <v>India</v>
      </c>
      <c r="AA7143">
        <f t="shared" si="111"/>
        <v>1</v>
      </c>
    </row>
    <row r="7144" spans="1:27" ht="15.75" customHeight="1" x14ac:dyDescent="0.25">
      <c r="A7144">
        <v>18254253</v>
      </c>
      <c r="B7144" t="s">
        <v>14505</v>
      </c>
      <c r="C7144">
        <v>1</v>
      </c>
      <c r="D7144" t="s">
        <v>13426</v>
      </c>
      <c r="E7144" t="s">
        <v>14506</v>
      </c>
      <c r="F7144" t="s">
        <v>11534</v>
      </c>
      <c r="G7144" t="s">
        <v>13501</v>
      </c>
      <c r="H7144">
        <v>77.370402600000006</v>
      </c>
      <c r="I7144">
        <v>28.569433100000001</v>
      </c>
      <c r="J7144" t="s">
        <v>480</v>
      </c>
      <c r="K7144" t="s">
        <v>28</v>
      </c>
      <c r="L7144" t="s">
        <v>29</v>
      </c>
      <c r="M7144" t="s">
        <v>36</v>
      </c>
      <c r="N7144" t="s">
        <v>29</v>
      </c>
      <c r="O7144" t="s">
        <v>29</v>
      </c>
      <c r="P7144">
        <v>1</v>
      </c>
      <c r="Q7144">
        <v>51</v>
      </c>
      <c r="R7144">
        <v>450</v>
      </c>
      <c r="S7144" t="str">
        <f>IF(Table1[[#This Row],[Average_Cost_for_two]]&lt;500,"Low",IF(Table1[[#This Row],[Average_Cost_for_two]]&lt;=1500,"Medium","High"))</f>
        <v>Low</v>
      </c>
      <c r="T7144">
        <v>3.4</v>
      </c>
      <c r="U7144">
        <v>2011</v>
      </c>
      <c r="V7144">
        <v>3</v>
      </c>
      <c r="W7144">
        <v>27</v>
      </c>
      <c r="X7144">
        <f>IF(OR(Main!$U7144=0,
       Main!$V7144=0,
       Main!$W7144=0),
   "",
   DATE(Main!$U7144,
        Main!$V7144,
        Main!$W7144)
)</f>
        <v>40629</v>
      </c>
      <c r="Y7144">
        <f>Table1[[#This Row],[Average_Cost_for_two]]*VLOOKUP(Table1[[#This Row],[Currency]],currency!$A$2:$B$10,2,FALSE)</f>
        <v>5.4</v>
      </c>
      <c r="Z7144" t="str">
        <f>VLOOKUP(C7144,country!A:B,2,FALSE)</f>
        <v>India</v>
      </c>
      <c r="AA7144">
        <f t="shared" si="111"/>
        <v>1</v>
      </c>
    </row>
    <row r="7145" spans="1:27" ht="15.75" customHeight="1" x14ac:dyDescent="0.25">
      <c r="A7145">
        <v>2939</v>
      </c>
      <c r="B7145" t="s">
        <v>2168</v>
      </c>
      <c r="C7145">
        <v>1</v>
      </c>
      <c r="D7145" t="s">
        <v>13426</v>
      </c>
      <c r="E7145" t="s">
        <v>14507</v>
      </c>
      <c r="F7145" t="s">
        <v>11534</v>
      </c>
      <c r="G7145" t="s">
        <v>13501</v>
      </c>
      <c r="H7145">
        <v>77.362044699999998</v>
      </c>
      <c r="I7145">
        <v>28.570316399999999</v>
      </c>
      <c r="J7145" t="s">
        <v>556</v>
      </c>
      <c r="K7145" t="s">
        <v>28</v>
      </c>
      <c r="L7145" t="s">
        <v>29</v>
      </c>
      <c r="M7145" t="s">
        <v>36</v>
      </c>
      <c r="N7145" t="s">
        <v>29</v>
      </c>
      <c r="O7145" t="s">
        <v>29</v>
      </c>
      <c r="P7145">
        <v>3</v>
      </c>
      <c r="Q7145">
        <v>252</v>
      </c>
      <c r="R7145">
        <v>1300</v>
      </c>
      <c r="S7145" t="str">
        <f>IF(Table1[[#This Row],[Average_Cost_for_two]]&lt;500,"Low",IF(Table1[[#This Row],[Average_Cost_for_two]]&lt;=1500,"Medium","High"))</f>
        <v>Medium</v>
      </c>
      <c r="T7145">
        <v>2.5</v>
      </c>
      <c r="U7145">
        <v>2011</v>
      </c>
      <c r="V7145">
        <v>3</v>
      </c>
      <c r="W7145">
        <v>3</v>
      </c>
      <c r="X7145">
        <f>IF(OR(Main!$U7145=0,
       Main!$V7145=0,
       Main!$W7145=0),
   "",
   DATE(Main!$U7145,
        Main!$V7145,
        Main!$W7145)
)</f>
        <v>40605</v>
      </c>
      <c r="Y7145">
        <f>Table1[[#This Row],[Average_Cost_for_two]]*VLOOKUP(Table1[[#This Row],[Currency]],currency!$A$2:$B$10,2,FALSE)</f>
        <v>15.6</v>
      </c>
      <c r="Z7145" t="str">
        <f>VLOOKUP(C7145,country!A:B,2,FALSE)</f>
        <v>India</v>
      </c>
      <c r="AA7145">
        <f t="shared" si="111"/>
        <v>1</v>
      </c>
    </row>
    <row r="7146" spans="1:27" ht="15.75" customHeight="1" x14ac:dyDescent="0.25">
      <c r="A7146">
        <v>9313</v>
      </c>
      <c r="B7146" t="s">
        <v>14508</v>
      </c>
      <c r="C7146">
        <v>1</v>
      </c>
      <c r="D7146" t="s">
        <v>13426</v>
      </c>
      <c r="E7146" t="s">
        <v>14509</v>
      </c>
      <c r="F7146" t="s">
        <v>11534</v>
      </c>
      <c r="G7146" t="s">
        <v>13501</v>
      </c>
      <c r="H7146">
        <v>77.362497000000005</v>
      </c>
      <c r="I7146">
        <v>28.569996799999998</v>
      </c>
      <c r="J7146" t="s">
        <v>500</v>
      </c>
      <c r="K7146" t="s">
        <v>28</v>
      </c>
      <c r="L7146" t="s">
        <v>29</v>
      </c>
      <c r="M7146" t="s">
        <v>36</v>
      </c>
      <c r="N7146" t="s">
        <v>29</v>
      </c>
      <c r="O7146" t="s">
        <v>29</v>
      </c>
      <c r="P7146">
        <v>2</v>
      </c>
      <c r="Q7146">
        <v>203</v>
      </c>
      <c r="R7146">
        <v>700</v>
      </c>
      <c r="S7146" t="str">
        <f>IF(Table1[[#This Row],[Average_Cost_for_two]]&lt;500,"Low",IF(Table1[[#This Row],[Average_Cost_for_two]]&lt;=1500,"Medium","High"))</f>
        <v>Medium</v>
      </c>
      <c r="T7146">
        <v>3.5</v>
      </c>
      <c r="U7146">
        <v>2017</v>
      </c>
      <c r="V7146">
        <v>3</v>
      </c>
      <c r="W7146">
        <v>10</v>
      </c>
      <c r="X7146">
        <f>IF(OR(Main!$U7146=0,
       Main!$V7146=0,
       Main!$W7146=0),
   "",
   DATE(Main!$U7146,
        Main!$V7146,
        Main!$W7146)
)</f>
        <v>42804</v>
      </c>
      <c r="Y7146">
        <f>Table1[[#This Row],[Average_Cost_for_two]]*VLOOKUP(Table1[[#This Row],[Currency]],currency!$A$2:$B$10,2,FALSE)</f>
        <v>8.4</v>
      </c>
      <c r="Z7146" t="str">
        <f>VLOOKUP(C7146,country!A:B,2,FALSE)</f>
        <v>India</v>
      </c>
      <c r="AA7146">
        <f t="shared" si="111"/>
        <v>1</v>
      </c>
    </row>
    <row r="7147" spans="1:27" ht="15.75" customHeight="1" x14ac:dyDescent="0.25">
      <c r="A7147">
        <v>18255153</v>
      </c>
      <c r="B7147" t="s">
        <v>14510</v>
      </c>
      <c r="C7147">
        <v>1</v>
      </c>
      <c r="D7147" t="s">
        <v>13426</v>
      </c>
      <c r="E7147" t="s">
        <v>14511</v>
      </c>
      <c r="F7147" t="s">
        <v>13533</v>
      </c>
      <c r="G7147" t="s">
        <v>13534</v>
      </c>
      <c r="H7147">
        <v>77.362455800000006</v>
      </c>
      <c r="I7147">
        <v>28.578275099999999</v>
      </c>
      <c r="J7147" t="s">
        <v>609</v>
      </c>
      <c r="K7147" t="s">
        <v>28</v>
      </c>
      <c r="L7147" t="s">
        <v>29</v>
      </c>
      <c r="M7147" t="s">
        <v>29</v>
      </c>
      <c r="N7147" t="s">
        <v>29</v>
      </c>
      <c r="O7147" t="s">
        <v>29</v>
      </c>
      <c r="P7147">
        <v>1</v>
      </c>
      <c r="Q7147">
        <v>9</v>
      </c>
      <c r="R7147">
        <v>350</v>
      </c>
      <c r="S7147" t="str">
        <f>IF(Table1[[#This Row],[Average_Cost_for_two]]&lt;500,"Low",IF(Table1[[#This Row],[Average_Cost_for_two]]&lt;=1500,"Medium","High"))</f>
        <v>Low</v>
      </c>
      <c r="T7147">
        <v>2.7</v>
      </c>
      <c r="U7147">
        <v>2010</v>
      </c>
      <c r="V7147">
        <v>3</v>
      </c>
      <c r="W7147">
        <v>1</v>
      </c>
      <c r="X7147">
        <f>IF(OR(Main!$U7147=0,
       Main!$V7147=0,
       Main!$W7147=0),
   "",
   DATE(Main!$U7147,
        Main!$V7147,
        Main!$W7147)
)</f>
        <v>40238</v>
      </c>
      <c r="Y7147">
        <f>Table1[[#This Row],[Average_Cost_for_two]]*VLOOKUP(Table1[[#This Row],[Currency]],currency!$A$2:$B$10,2,FALSE)</f>
        <v>4.2</v>
      </c>
      <c r="Z7147" t="str">
        <f>VLOOKUP(C7147,country!A:B,2,FALSE)</f>
        <v>India</v>
      </c>
      <c r="AA7147">
        <f t="shared" si="111"/>
        <v>1</v>
      </c>
    </row>
    <row r="7148" spans="1:27" ht="15.75" customHeight="1" x14ac:dyDescent="0.25">
      <c r="A7148">
        <v>1498</v>
      </c>
      <c r="B7148" t="s">
        <v>4944</v>
      </c>
      <c r="C7148">
        <v>1</v>
      </c>
      <c r="D7148" t="s">
        <v>13426</v>
      </c>
      <c r="E7148" t="s">
        <v>14512</v>
      </c>
      <c r="F7148" t="s">
        <v>13533</v>
      </c>
      <c r="G7148" t="s">
        <v>13534</v>
      </c>
      <c r="H7148">
        <v>77.372079400000004</v>
      </c>
      <c r="I7148">
        <v>28.585892999999999</v>
      </c>
      <c r="J7148" t="s">
        <v>4946</v>
      </c>
      <c r="K7148" t="s">
        <v>28</v>
      </c>
      <c r="L7148" t="s">
        <v>29</v>
      </c>
      <c r="M7148" t="s">
        <v>36</v>
      </c>
      <c r="N7148" t="s">
        <v>29</v>
      </c>
      <c r="O7148" t="s">
        <v>29</v>
      </c>
      <c r="P7148">
        <v>2</v>
      </c>
      <c r="Q7148">
        <v>230</v>
      </c>
      <c r="R7148">
        <v>700</v>
      </c>
      <c r="S7148" t="str">
        <f>IF(Table1[[#This Row],[Average_Cost_for_two]]&lt;500,"Low",IF(Table1[[#This Row],[Average_Cost_for_two]]&lt;=1500,"Medium","High"))</f>
        <v>Medium</v>
      </c>
      <c r="T7148">
        <v>2.2999999999999998</v>
      </c>
      <c r="U7148">
        <v>2012</v>
      </c>
      <c r="V7148">
        <v>3</v>
      </c>
      <c r="W7148">
        <v>17</v>
      </c>
      <c r="X7148">
        <f>IF(OR(Main!$U7148=0,
       Main!$V7148=0,
       Main!$W7148=0),
   "",
   DATE(Main!$U7148,
        Main!$V7148,
        Main!$W7148)
)</f>
        <v>40985</v>
      </c>
      <c r="Y7148">
        <f>Table1[[#This Row],[Average_Cost_for_two]]*VLOOKUP(Table1[[#This Row],[Currency]],currency!$A$2:$B$10,2,FALSE)</f>
        <v>8.4</v>
      </c>
      <c r="Z7148" t="str">
        <f>VLOOKUP(C7148,country!A:B,2,FALSE)</f>
        <v>India</v>
      </c>
      <c r="AA7148">
        <f t="shared" si="111"/>
        <v>1</v>
      </c>
    </row>
    <row r="7149" spans="1:27" ht="15.75" customHeight="1" x14ac:dyDescent="0.25">
      <c r="A7149">
        <v>18291227</v>
      </c>
      <c r="B7149" t="s">
        <v>14513</v>
      </c>
      <c r="C7149">
        <v>1</v>
      </c>
      <c r="D7149" t="s">
        <v>13426</v>
      </c>
      <c r="E7149" t="s">
        <v>14514</v>
      </c>
      <c r="F7149" t="s">
        <v>13400</v>
      </c>
      <c r="G7149" t="s">
        <v>13580</v>
      </c>
      <c r="H7149">
        <v>77.359764299999995</v>
      </c>
      <c r="I7149">
        <v>28.589587399999999</v>
      </c>
      <c r="J7149" t="s">
        <v>27</v>
      </c>
      <c r="K7149" t="s">
        <v>28</v>
      </c>
      <c r="L7149" t="s">
        <v>29</v>
      </c>
      <c r="M7149" t="s">
        <v>29</v>
      </c>
      <c r="N7149" t="s">
        <v>29</v>
      </c>
      <c r="O7149" t="s">
        <v>29</v>
      </c>
      <c r="P7149">
        <v>1</v>
      </c>
      <c r="Q7149">
        <v>2</v>
      </c>
      <c r="R7149">
        <v>350</v>
      </c>
      <c r="S7149" t="str">
        <f>IF(Table1[[#This Row],[Average_Cost_for_two]]&lt;500,"Low",IF(Table1[[#This Row],[Average_Cost_for_two]]&lt;=1500,"Medium","High"))</f>
        <v>Low</v>
      </c>
      <c r="T7149">
        <v>1</v>
      </c>
      <c r="U7149">
        <v>2016</v>
      </c>
      <c r="V7149">
        <v>3</v>
      </c>
      <c r="W7149">
        <v>17</v>
      </c>
      <c r="X7149">
        <f>IF(OR(Main!$U7149=0,
       Main!$V7149=0,
       Main!$W7149=0),
   "",
   DATE(Main!$U7149,
        Main!$V7149,
        Main!$W7149)
)</f>
        <v>42446</v>
      </c>
      <c r="Y7149">
        <f>Table1[[#This Row],[Average_Cost_for_two]]*VLOOKUP(Table1[[#This Row],[Currency]],currency!$A$2:$B$10,2,FALSE)</f>
        <v>4.2</v>
      </c>
      <c r="Z7149" t="str">
        <f>VLOOKUP(C7149,country!A:B,2,FALSE)</f>
        <v>India</v>
      </c>
      <c r="AA7149">
        <f t="shared" si="111"/>
        <v>1</v>
      </c>
    </row>
    <row r="7150" spans="1:27" ht="15.75" customHeight="1" x14ac:dyDescent="0.25">
      <c r="A7150">
        <v>501</v>
      </c>
      <c r="B7150" t="s">
        <v>3087</v>
      </c>
      <c r="C7150">
        <v>1</v>
      </c>
      <c r="D7150" t="s">
        <v>13426</v>
      </c>
      <c r="E7150" t="s">
        <v>14515</v>
      </c>
      <c r="F7150" t="s">
        <v>13583</v>
      </c>
      <c r="G7150" t="s">
        <v>13584</v>
      </c>
      <c r="H7150">
        <v>77.357619200000002</v>
      </c>
      <c r="I7150">
        <v>28.604590099999999</v>
      </c>
      <c r="J7150" t="s">
        <v>500</v>
      </c>
      <c r="K7150" t="s">
        <v>28</v>
      </c>
      <c r="L7150" t="s">
        <v>29</v>
      </c>
      <c r="M7150" t="s">
        <v>29</v>
      </c>
      <c r="N7150" t="s">
        <v>29</v>
      </c>
      <c r="O7150" t="s">
        <v>29</v>
      </c>
      <c r="P7150">
        <v>2</v>
      </c>
      <c r="Q7150">
        <v>7</v>
      </c>
      <c r="R7150">
        <v>650</v>
      </c>
      <c r="S7150" t="str">
        <f>IF(Table1[[#This Row],[Average_Cost_for_two]]&lt;500,"Low",IF(Table1[[#This Row],[Average_Cost_for_two]]&lt;=1500,"Medium","High"))</f>
        <v>Medium</v>
      </c>
      <c r="T7150">
        <v>3</v>
      </c>
      <c r="U7150">
        <v>2018</v>
      </c>
      <c r="V7150">
        <v>3</v>
      </c>
      <c r="W7150">
        <v>15</v>
      </c>
      <c r="X7150">
        <f>IF(OR(Main!$U7150=0,
       Main!$V7150=0,
       Main!$W7150=0),
   "",
   DATE(Main!$U7150,
        Main!$V7150,
        Main!$W7150)
)</f>
        <v>43174</v>
      </c>
      <c r="Y7150">
        <f>Table1[[#This Row],[Average_Cost_for_two]]*VLOOKUP(Table1[[#This Row],[Currency]],currency!$A$2:$B$10,2,FALSE)</f>
        <v>7.8</v>
      </c>
      <c r="Z7150" t="str">
        <f>VLOOKUP(C7150,country!A:B,2,FALSE)</f>
        <v>India</v>
      </c>
      <c r="AA7150">
        <f t="shared" si="111"/>
        <v>1</v>
      </c>
    </row>
    <row r="7151" spans="1:27" ht="15.75" customHeight="1" x14ac:dyDescent="0.25">
      <c r="A7151">
        <v>8096</v>
      </c>
      <c r="B7151" t="s">
        <v>14516</v>
      </c>
      <c r="C7151">
        <v>1</v>
      </c>
      <c r="D7151" t="s">
        <v>13426</v>
      </c>
      <c r="E7151" t="s">
        <v>14517</v>
      </c>
      <c r="F7151" t="s">
        <v>13583</v>
      </c>
      <c r="G7151" t="s">
        <v>13584</v>
      </c>
      <c r="H7151">
        <v>77.362571099999997</v>
      </c>
      <c r="I7151">
        <v>28.605784400000001</v>
      </c>
      <c r="J7151" t="s">
        <v>480</v>
      </c>
      <c r="K7151" t="s">
        <v>28</v>
      </c>
      <c r="L7151" t="s">
        <v>29</v>
      </c>
      <c r="M7151" t="s">
        <v>29</v>
      </c>
      <c r="N7151" t="s">
        <v>29</v>
      </c>
      <c r="O7151" t="s">
        <v>29</v>
      </c>
      <c r="P7151">
        <v>1</v>
      </c>
      <c r="Q7151">
        <v>2</v>
      </c>
      <c r="R7151">
        <v>300</v>
      </c>
      <c r="S7151" t="str">
        <f>IF(Table1[[#This Row],[Average_Cost_for_two]]&lt;500,"Low",IF(Table1[[#This Row],[Average_Cost_for_two]]&lt;=1500,"Medium","High"))</f>
        <v>Low</v>
      </c>
      <c r="T7151">
        <v>1</v>
      </c>
      <c r="U7151">
        <v>2013</v>
      </c>
      <c r="V7151">
        <v>3</v>
      </c>
      <c r="W7151">
        <v>8</v>
      </c>
      <c r="X7151">
        <f>IF(OR(Main!$U7151=0,
       Main!$V7151=0,
       Main!$W7151=0),
   "",
   DATE(Main!$U7151,
        Main!$V7151,
        Main!$W7151)
)</f>
        <v>41341</v>
      </c>
      <c r="Y7151">
        <f>Table1[[#This Row],[Average_Cost_for_two]]*VLOOKUP(Table1[[#This Row],[Currency]],currency!$A$2:$B$10,2,FALSE)</f>
        <v>3.6</v>
      </c>
      <c r="Z7151" t="str">
        <f>VLOOKUP(C7151,country!A:B,2,FALSE)</f>
        <v>India</v>
      </c>
      <c r="AA7151">
        <f t="shared" si="111"/>
        <v>1</v>
      </c>
    </row>
    <row r="7152" spans="1:27" ht="15.75" customHeight="1" x14ac:dyDescent="0.25">
      <c r="A7152">
        <v>18128894</v>
      </c>
      <c r="B7152" t="s">
        <v>14518</v>
      </c>
      <c r="C7152">
        <v>1</v>
      </c>
      <c r="D7152" t="s">
        <v>13426</v>
      </c>
      <c r="E7152" t="s">
        <v>14519</v>
      </c>
      <c r="F7152" t="s">
        <v>13756</v>
      </c>
      <c r="G7152" t="s">
        <v>13757</v>
      </c>
      <c r="H7152">
        <v>0</v>
      </c>
      <c r="I7152">
        <v>0</v>
      </c>
      <c r="J7152" t="s">
        <v>562</v>
      </c>
      <c r="K7152" t="s">
        <v>28</v>
      </c>
      <c r="L7152" t="s">
        <v>29</v>
      </c>
      <c r="M7152" t="s">
        <v>29</v>
      </c>
      <c r="N7152" t="s">
        <v>29</v>
      </c>
      <c r="O7152" t="s">
        <v>29</v>
      </c>
      <c r="P7152">
        <v>1</v>
      </c>
      <c r="Q7152">
        <v>30</v>
      </c>
      <c r="R7152">
        <v>300</v>
      </c>
      <c r="S7152" t="str">
        <f>IF(Table1[[#This Row],[Average_Cost_for_two]]&lt;500,"Low",IF(Table1[[#This Row],[Average_Cost_for_two]]&lt;=1500,"Medium","High"))</f>
        <v>Low</v>
      </c>
      <c r="T7152">
        <v>3.4</v>
      </c>
      <c r="U7152">
        <v>2012</v>
      </c>
      <c r="V7152">
        <v>3</v>
      </c>
      <c r="W7152">
        <v>18</v>
      </c>
      <c r="X7152">
        <f>IF(OR(Main!$U7152=0,
       Main!$V7152=0,
       Main!$W7152=0),
   "",
   DATE(Main!$U7152,
        Main!$V7152,
        Main!$W7152)
)</f>
        <v>40986</v>
      </c>
      <c r="Y7152">
        <f>Table1[[#This Row],[Average_Cost_for_two]]*VLOOKUP(Table1[[#This Row],[Currency]],currency!$A$2:$B$10,2,FALSE)</f>
        <v>3.6</v>
      </c>
      <c r="Z7152" t="str">
        <f>VLOOKUP(C7152,country!A:B,2,FALSE)</f>
        <v>India</v>
      </c>
      <c r="AA7152">
        <f t="shared" si="111"/>
        <v>1</v>
      </c>
    </row>
    <row r="7153" spans="1:27" ht="15.75" customHeight="1" x14ac:dyDescent="0.25">
      <c r="A7153">
        <v>312186</v>
      </c>
      <c r="B7153" t="s">
        <v>14287</v>
      </c>
      <c r="C7153">
        <v>1</v>
      </c>
      <c r="D7153" t="s">
        <v>13426</v>
      </c>
      <c r="E7153" t="s">
        <v>14520</v>
      </c>
      <c r="F7153" t="s">
        <v>13537</v>
      </c>
      <c r="G7153" t="s">
        <v>13538</v>
      </c>
      <c r="H7153">
        <v>77.371606200000002</v>
      </c>
      <c r="I7153">
        <v>28.6142808</v>
      </c>
      <c r="J7153" t="s">
        <v>567</v>
      </c>
      <c r="K7153" t="s">
        <v>28</v>
      </c>
      <c r="L7153" t="s">
        <v>29</v>
      </c>
      <c r="M7153" t="s">
        <v>36</v>
      </c>
      <c r="N7153" t="s">
        <v>29</v>
      </c>
      <c r="O7153" t="s">
        <v>29</v>
      </c>
      <c r="P7153">
        <v>1</v>
      </c>
      <c r="Q7153">
        <v>19</v>
      </c>
      <c r="R7153">
        <v>200</v>
      </c>
      <c r="S7153" t="str">
        <f>IF(Table1[[#This Row],[Average_Cost_for_two]]&lt;500,"Low",IF(Table1[[#This Row],[Average_Cost_for_two]]&lt;=1500,"Medium","High"))</f>
        <v>Low</v>
      </c>
      <c r="T7153">
        <v>3.2</v>
      </c>
      <c r="U7153">
        <v>2010</v>
      </c>
      <c r="V7153">
        <v>3</v>
      </c>
      <c r="W7153">
        <v>2</v>
      </c>
      <c r="X7153">
        <f>IF(OR(Main!$U7153=0,
       Main!$V7153=0,
       Main!$W7153=0),
   "",
   DATE(Main!$U7153,
        Main!$V7153,
        Main!$W7153)
)</f>
        <v>40239</v>
      </c>
      <c r="Y7153">
        <f>Table1[[#This Row],[Average_Cost_for_two]]*VLOOKUP(Table1[[#This Row],[Currency]],currency!$A$2:$B$10,2,FALSE)</f>
        <v>2.4</v>
      </c>
      <c r="Z7153" t="str">
        <f>VLOOKUP(C7153,country!A:B,2,FALSE)</f>
        <v>India</v>
      </c>
      <c r="AA7153">
        <f t="shared" si="111"/>
        <v>1</v>
      </c>
    </row>
    <row r="7154" spans="1:27" ht="15.75" customHeight="1" x14ac:dyDescent="0.25">
      <c r="A7154">
        <v>307335</v>
      </c>
      <c r="B7154" t="s">
        <v>14098</v>
      </c>
      <c r="C7154">
        <v>1</v>
      </c>
      <c r="D7154" t="s">
        <v>13426</v>
      </c>
      <c r="E7154" t="s">
        <v>14521</v>
      </c>
      <c r="F7154" t="s">
        <v>13537</v>
      </c>
      <c r="G7154" t="s">
        <v>13538</v>
      </c>
      <c r="H7154">
        <v>77.370818</v>
      </c>
      <c r="I7154">
        <v>28.619196599999999</v>
      </c>
      <c r="J7154" t="s">
        <v>567</v>
      </c>
      <c r="K7154" t="s">
        <v>28</v>
      </c>
      <c r="L7154" t="s">
        <v>29</v>
      </c>
      <c r="M7154" t="s">
        <v>29</v>
      </c>
      <c r="N7154" t="s">
        <v>29</v>
      </c>
      <c r="O7154" t="s">
        <v>29</v>
      </c>
      <c r="P7154">
        <v>1</v>
      </c>
      <c r="Q7154">
        <v>11</v>
      </c>
      <c r="R7154">
        <v>150</v>
      </c>
      <c r="S7154" t="str">
        <f>IF(Table1[[#This Row],[Average_Cost_for_two]]&lt;500,"Low",IF(Table1[[#This Row],[Average_Cost_for_two]]&lt;=1500,"Medium","High"))</f>
        <v>Low</v>
      </c>
      <c r="T7154">
        <v>2.7</v>
      </c>
      <c r="U7154">
        <v>2015</v>
      </c>
      <c r="V7154">
        <v>3</v>
      </c>
      <c r="W7154">
        <v>5</v>
      </c>
      <c r="X7154">
        <f>IF(OR(Main!$U7154=0,
       Main!$V7154=0,
       Main!$W7154=0),
   "",
   DATE(Main!$U7154,
        Main!$V7154,
        Main!$W7154)
)</f>
        <v>42068</v>
      </c>
      <c r="Y7154">
        <f>Table1[[#This Row],[Average_Cost_for_two]]*VLOOKUP(Table1[[#This Row],[Currency]],currency!$A$2:$B$10,2,FALSE)</f>
        <v>1.8</v>
      </c>
      <c r="Z7154" t="str">
        <f>VLOOKUP(C7154,country!A:B,2,FALSE)</f>
        <v>India</v>
      </c>
      <c r="AA7154">
        <f t="shared" si="111"/>
        <v>1</v>
      </c>
    </row>
    <row r="7155" spans="1:27" ht="15.75" customHeight="1" x14ac:dyDescent="0.25">
      <c r="A7155">
        <v>18258503</v>
      </c>
      <c r="B7155" t="s">
        <v>14522</v>
      </c>
      <c r="C7155">
        <v>1</v>
      </c>
      <c r="D7155" t="s">
        <v>13426</v>
      </c>
      <c r="E7155" t="s">
        <v>14523</v>
      </c>
      <c r="F7155" t="s">
        <v>13537</v>
      </c>
      <c r="G7155" t="s">
        <v>13538</v>
      </c>
      <c r="H7155">
        <v>77.337470280000005</v>
      </c>
      <c r="I7155">
        <v>28.58167444</v>
      </c>
      <c r="J7155" t="s">
        <v>2864</v>
      </c>
      <c r="K7155" t="s">
        <v>28</v>
      </c>
      <c r="L7155" t="s">
        <v>29</v>
      </c>
      <c r="M7155" t="s">
        <v>36</v>
      </c>
      <c r="N7155" t="s">
        <v>29</v>
      </c>
      <c r="O7155" t="s">
        <v>29</v>
      </c>
      <c r="P7155">
        <v>2</v>
      </c>
      <c r="Q7155">
        <v>33</v>
      </c>
      <c r="R7155">
        <v>700</v>
      </c>
      <c r="S7155" t="str">
        <f>IF(Table1[[#This Row],[Average_Cost_for_two]]&lt;500,"Low",IF(Table1[[#This Row],[Average_Cost_for_two]]&lt;=1500,"Medium","High"))</f>
        <v>Medium</v>
      </c>
      <c r="T7155">
        <v>3.2</v>
      </c>
      <c r="U7155">
        <v>2013</v>
      </c>
      <c r="V7155">
        <v>3</v>
      </c>
      <c r="W7155">
        <v>11</v>
      </c>
      <c r="X7155">
        <f>IF(OR(Main!$U7155=0,
       Main!$V7155=0,
       Main!$W7155=0),
   "",
   DATE(Main!$U7155,
        Main!$V7155,
        Main!$W7155)
)</f>
        <v>41344</v>
      </c>
      <c r="Y7155">
        <f>Table1[[#This Row],[Average_Cost_for_two]]*VLOOKUP(Table1[[#This Row],[Currency]],currency!$A$2:$B$10,2,FALSE)</f>
        <v>8.4</v>
      </c>
      <c r="Z7155" t="str">
        <f>VLOOKUP(C7155,country!A:B,2,FALSE)</f>
        <v>India</v>
      </c>
      <c r="AA7155">
        <f t="shared" si="111"/>
        <v>1</v>
      </c>
    </row>
    <row r="7156" spans="1:27" ht="15.75" customHeight="1" x14ac:dyDescent="0.25">
      <c r="A7156">
        <v>18358191</v>
      </c>
      <c r="B7156" t="s">
        <v>14524</v>
      </c>
      <c r="C7156">
        <v>1</v>
      </c>
      <c r="D7156" t="s">
        <v>13426</v>
      </c>
      <c r="E7156" t="s">
        <v>14525</v>
      </c>
      <c r="F7156" t="s">
        <v>13537</v>
      </c>
      <c r="G7156" t="s">
        <v>13538</v>
      </c>
      <c r="H7156">
        <v>77.370170900000005</v>
      </c>
      <c r="I7156">
        <v>28.6193448</v>
      </c>
      <c r="J7156" t="s">
        <v>559</v>
      </c>
      <c r="K7156" t="s">
        <v>28</v>
      </c>
      <c r="L7156" t="s">
        <v>29</v>
      </c>
      <c r="M7156" t="s">
        <v>29</v>
      </c>
      <c r="N7156" t="s">
        <v>29</v>
      </c>
      <c r="O7156" t="s">
        <v>29</v>
      </c>
      <c r="P7156">
        <v>1</v>
      </c>
      <c r="Q7156">
        <v>5</v>
      </c>
      <c r="R7156">
        <v>300</v>
      </c>
      <c r="S7156" t="str">
        <f>IF(Table1[[#This Row],[Average_Cost_for_two]]&lt;500,"Low",IF(Table1[[#This Row],[Average_Cost_for_two]]&lt;=1500,"Medium","High"))</f>
        <v>Low</v>
      </c>
      <c r="T7156">
        <v>3</v>
      </c>
      <c r="U7156">
        <v>2011</v>
      </c>
      <c r="V7156">
        <v>3</v>
      </c>
      <c r="W7156">
        <v>16</v>
      </c>
      <c r="X7156">
        <f>IF(OR(Main!$U7156=0,
       Main!$V7156=0,
       Main!$W7156=0),
   "",
   DATE(Main!$U7156,
        Main!$V7156,
        Main!$W7156)
)</f>
        <v>40618</v>
      </c>
      <c r="Y7156">
        <f>Table1[[#This Row],[Average_Cost_for_two]]*VLOOKUP(Table1[[#This Row],[Currency]],currency!$A$2:$B$10,2,FALSE)</f>
        <v>3.6</v>
      </c>
      <c r="Z7156" t="str">
        <f>VLOOKUP(C7156,country!A:B,2,FALSE)</f>
        <v>India</v>
      </c>
      <c r="AA7156">
        <f t="shared" si="111"/>
        <v>1</v>
      </c>
    </row>
    <row r="7157" spans="1:27" ht="15.75" customHeight="1" x14ac:dyDescent="0.25">
      <c r="A7157">
        <v>311656</v>
      </c>
      <c r="B7157" t="s">
        <v>1802</v>
      </c>
      <c r="C7157">
        <v>1</v>
      </c>
      <c r="D7157" t="s">
        <v>13426</v>
      </c>
      <c r="E7157" t="s">
        <v>14526</v>
      </c>
      <c r="F7157" t="s">
        <v>13537</v>
      </c>
      <c r="G7157" t="s">
        <v>13538</v>
      </c>
      <c r="H7157">
        <v>77.362455800000006</v>
      </c>
      <c r="I7157">
        <v>28.612791000000001</v>
      </c>
      <c r="J7157" t="s">
        <v>1804</v>
      </c>
      <c r="K7157" t="s">
        <v>28</v>
      </c>
      <c r="L7157" t="s">
        <v>29</v>
      </c>
      <c r="M7157" t="s">
        <v>36</v>
      </c>
      <c r="N7157" t="s">
        <v>29</v>
      </c>
      <c r="O7157" t="s">
        <v>29</v>
      </c>
      <c r="P7157">
        <v>2</v>
      </c>
      <c r="Q7157">
        <v>114</v>
      </c>
      <c r="R7157">
        <v>850</v>
      </c>
      <c r="S7157" t="str">
        <f>IF(Table1[[#This Row],[Average_Cost_for_two]]&lt;500,"Low",IF(Table1[[#This Row],[Average_Cost_for_two]]&lt;=1500,"Medium","High"))</f>
        <v>Medium</v>
      </c>
      <c r="T7157">
        <v>3.6</v>
      </c>
      <c r="U7157">
        <v>2018</v>
      </c>
      <c r="V7157">
        <v>3</v>
      </c>
      <c r="W7157">
        <v>13</v>
      </c>
      <c r="X7157">
        <f>IF(OR(Main!$U7157=0,
       Main!$V7157=0,
       Main!$W7157=0),
   "",
   DATE(Main!$U7157,
        Main!$V7157,
        Main!$W7157)
)</f>
        <v>43172</v>
      </c>
      <c r="Y7157">
        <f>Table1[[#This Row],[Average_Cost_for_two]]*VLOOKUP(Table1[[#This Row],[Currency]],currency!$A$2:$B$10,2,FALSE)</f>
        <v>10.200000000000001</v>
      </c>
      <c r="Z7157" t="str">
        <f>VLOOKUP(C7157,country!A:B,2,FALSE)</f>
        <v>India</v>
      </c>
      <c r="AA7157">
        <f t="shared" si="111"/>
        <v>1</v>
      </c>
    </row>
    <row r="7158" spans="1:27" ht="15.75" customHeight="1" x14ac:dyDescent="0.25">
      <c r="A7158">
        <v>18383483</v>
      </c>
      <c r="B7158" t="s">
        <v>14527</v>
      </c>
      <c r="C7158">
        <v>1</v>
      </c>
      <c r="D7158" t="s">
        <v>13426</v>
      </c>
      <c r="E7158" t="s">
        <v>14528</v>
      </c>
      <c r="F7158" t="s">
        <v>13513</v>
      </c>
      <c r="G7158" t="s">
        <v>13514</v>
      </c>
      <c r="H7158">
        <v>77.382287700000006</v>
      </c>
      <c r="I7158">
        <v>28.566563800000001</v>
      </c>
      <c r="J7158" t="s">
        <v>3328</v>
      </c>
      <c r="K7158" t="s">
        <v>28</v>
      </c>
      <c r="L7158" t="s">
        <v>29</v>
      </c>
      <c r="M7158" t="s">
        <v>36</v>
      </c>
      <c r="N7158" t="s">
        <v>29</v>
      </c>
      <c r="O7158" t="s">
        <v>29</v>
      </c>
      <c r="P7158">
        <v>2</v>
      </c>
      <c r="Q7158">
        <v>2</v>
      </c>
      <c r="R7158">
        <v>700</v>
      </c>
      <c r="S7158" t="str">
        <f>IF(Table1[[#This Row],[Average_Cost_for_two]]&lt;500,"Low",IF(Table1[[#This Row],[Average_Cost_for_two]]&lt;=1500,"Medium","High"))</f>
        <v>Medium</v>
      </c>
      <c r="T7158">
        <v>1</v>
      </c>
      <c r="U7158">
        <v>2013</v>
      </c>
      <c r="V7158">
        <v>3</v>
      </c>
      <c r="W7158">
        <v>12</v>
      </c>
      <c r="X7158">
        <f>IF(OR(Main!$U7158=0,
       Main!$V7158=0,
       Main!$W7158=0),
   "",
   DATE(Main!$U7158,
        Main!$V7158,
        Main!$W7158)
)</f>
        <v>41345</v>
      </c>
      <c r="Y7158">
        <f>Table1[[#This Row],[Average_Cost_for_two]]*VLOOKUP(Table1[[#This Row],[Currency]],currency!$A$2:$B$10,2,FALSE)</f>
        <v>8.4</v>
      </c>
      <c r="Z7158" t="str">
        <f>VLOOKUP(C7158,country!A:B,2,FALSE)</f>
        <v>India</v>
      </c>
      <c r="AA7158">
        <f t="shared" si="111"/>
        <v>1</v>
      </c>
    </row>
    <row r="7159" spans="1:27" ht="15.75" customHeight="1" x14ac:dyDescent="0.25">
      <c r="A7159">
        <v>18435797</v>
      </c>
      <c r="B7159" t="s">
        <v>14529</v>
      </c>
      <c r="C7159">
        <v>1</v>
      </c>
      <c r="D7159" t="s">
        <v>13426</v>
      </c>
      <c r="E7159" t="s">
        <v>14530</v>
      </c>
      <c r="F7159" t="s">
        <v>13513</v>
      </c>
      <c r="G7159" t="s">
        <v>13514</v>
      </c>
      <c r="H7159">
        <v>77.385151199999996</v>
      </c>
      <c r="I7159">
        <v>28.564628899999999</v>
      </c>
      <c r="J7159" t="s">
        <v>559</v>
      </c>
      <c r="K7159" t="s">
        <v>28</v>
      </c>
      <c r="L7159" t="s">
        <v>29</v>
      </c>
      <c r="M7159" t="s">
        <v>29</v>
      </c>
      <c r="N7159" t="s">
        <v>29</v>
      </c>
      <c r="O7159" t="s">
        <v>29</v>
      </c>
      <c r="P7159">
        <v>1</v>
      </c>
      <c r="Q7159">
        <v>2</v>
      </c>
      <c r="R7159">
        <v>300</v>
      </c>
      <c r="S7159" t="str">
        <f>IF(Table1[[#This Row],[Average_Cost_for_two]]&lt;500,"Low",IF(Table1[[#This Row],[Average_Cost_for_two]]&lt;=1500,"Medium","High"))</f>
        <v>Low</v>
      </c>
      <c r="T7159">
        <v>1</v>
      </c>
      <c r="U7159">
        <v>2017</v>
      </c>
      <c r="V7159">
        <v>3</v>
      </c>
      <c r="W7159">
        <v>8</v>
      </c>
      <c r="X7159">
        <f>IF(OR(Main!$U7159=0,
       Main!$V7159=0,
       Main!$W7159=0),
   "",
   DATE(Main!$U7159,
        Main!$V7159,
        Main!$W7159)
)</f>
        <v>42802</v>
      </c>
      <c r="Y7159">
        <f>Table1[[#This Row],[Average_Cost_for_two]]*VLOOKUP(Table1[[#This Row],[Currency]],currency!$A$2:$B$10,2,FALSE)</f>
        <v>3.6</v>
      </c>
      <c r="Z7159" t="str">
        <f>VLOOKUP(C7159,country!A:B,2,FALSE)</f>
        <v>India</v>
      </c>
      <c r="AA7159">
        <f t="shared" si="111"/>
        <v>1</v>
      </c>
    </row>
    <row r="7160" spans="1:27" ht="15.75" customHeight="1" x14ac:dyDescent="0.25">
      <c r="A7160">
        <v>311334</v>
      </c>
      <c r="B7160" t="s">
        <v>13867</v>
      </c>
      <c r="C7160">
        <v>1</v>
      </c>
      <c r="D7160" t="s">
        <v>13426</v>
      </c>
      <c r="E7160" t="s">
        <v>14531</v>
      </c>
      <c r="F7160" t="s">
        <v>13513</v>
      </c>
      <c r="G7160" t="s">
        <v>13514</v>
      </c>
      <c r="H7160">
        <v>77.373336109999997</v>
      </c>
      <c r="I7160">
        <v>28.515425</v>
      </c>
      <c r="J7160" t="s">
        <v>503</v>
      </c>
      <c r="K7160" t="s">
        <v>28</v>
      </c>
      <c r="L7160" t="s">
        <v>29</v>
      </c>
      <c r="M7160" t="s">
        <v>36</v>
      </c>
      <c r="N7160" t="s">
        <v>29</v>
      </c>
      <c r="O7160" t="s">
        <v>29</v>
      </c>
      <c r="P7160">
        <v>3</v>
      </c>
      <c r="Q7160">
        <v>22</v>
      </c>
      <c r="R7160">
        <v>1400</v>
      </c>
      <c r="S7160" t="str">
        <f>IF(Table1[[#This Row],[Average_Cost_for_two]]&lt;500,"Low",IF(Table1[[#This Row],[Average_Cost_for_two]]&lt;=1500,"Medium","High"))</f>
        <v>Medium</v>
      </c>
      <c r="T7160">
        <v>2.1</v>
      </c>
      <c r="U7160">
        <v>2013</v>
      </c>
      <c r="V7160">
        <v>3</v>
      </c>
      <c r="W7160">
        <v>9</v>
      </c>
      <c r="X7160">
        <f>IF(OR(Main!$U7160=0,
       Main!$V7160=0,
       Main!$W7160=0),
   "",
   DATE(Main!$U7160,
        Main!$V7160,
        Main!$W7160)
)</f>
        <v>41342</v>
      </c>
      <c r="Y7160">
        <f>Table1[[#This Row],[Average_Cost_for_two]]*VLOOKUP(Table1[[#This Row],[Currency]],currency!$A$2:$B$10,2,FALSE)</f>
        <v>16.8</v>
      </c>
      <c r="Z7160" t="str">
        <f>VLOOKUP(C7160,country!A:B,2,FALSE)</f>
        <v>India</v>
      </c>
      <c r="AA7160">
        <f t="shared" si="111"/>
        <v>1</v>
      </c>
    </row>
    <row r="7161" spans="1:27" ht="15.75" customHeight="1" x14ac:dyDescent="0.25">
      <c r="A7161">
        <v>18258469</v>
      </c>
      <c r="B7161" t="s">
        <v>14532</v>
      </c>
      <c r="C7161">
        <v>1</v>
      </c>
      <c r="D7161" t="s">
        <v>13426</v>
      </c>
      <c r="E7161" t="s">
        <v>14533</v>
      </c>
      <c r="F7161" t="s">
        <v>13458</v>
      </c>
      <c r="G7161" t="s">
        <v>13459</v>
      </c>
      <c r="H7161">
        <v>77.384164600000005</v>
      </c>
      <c r="I7161">
        <v>28.520949099999999</v>
      </c>
      <c r="J7161" t="s">
        <v>706</v>
      </c>
      <c r="K7161" t="s">
        <v>28</v>
      </c>
      <c r="L7161" t="s">
        <v>29</v>
      </c>
      <c r="M7161" t="s">
        <v>36</v>
      </c>
      <c r="N7161" t="s">
        <v>29</v>
      </c>
      <c r="O7161" t="s">
        <v>29</v>
      </c>
      <c r="P7161">
        <v>1</v>
      </c>
      <c r="Q7161">
        <v>34</v>
      </c>
      <c r="R7161">
        <v>300</v>
      </c>
      <c r="S7161" t="str">
        <f>IF(Table1[[#This Row],[Average_Cost_for_two]]&lt;500,"Low",IF(Table1[[#This Row],[Average_Cost_for_two]]&lt;=1500,"Medium","High"))</f>
        <v>Low</v>
      </c>
      <c r="T7161">
        <v>3.6</v>
      </c>
      <c r="U7161">
        <v>2017</v>
      </c>
      <c r="V7161">
        <v>3</v>
      </c>
      <c r="W7161">
        <v>8</v>
      </c>
      <c r="X7161">
        <f>IF(OR(Main!$U7161=0,
       Main!$V7161=0,
       Main!$W7161=0),
   "",
   DATE(Main!$U7161,
        Main!$V7161,
        Main!$W7161)
)</f>
        <v>42802</v>
      </c>
      <c r="Y7161">
        <f>Table1[[#This Row],[Average_Cost_for_two]]*VLOOKUP(Table1[[#This Row],[Currency]],currency!$A$2:$B$10,2,FALSE)</f>
        <v>3.6</v>
      </c>
      <c r="Z7161" t="str">
        <f>VLOOKUP(C7161,country!A:B,2,FALSE)</f>
        <v>India</v>
      </c>
      <c r="AA7161">
        <f t="shared" si="111"/>
        <v>1</v>
      </c>
    </row>
    <row r="7162" spans="1:27" ht="15.75" customHeight="1" x14ac:dyDescent="0.25">
      <c r="A7162">
        <v>550</v>
      </c>
      <c r="B7162" t="s">
        <v>2973</v>
      </c>
      <c r="C7162">
        <v>1</v>
      </c>
      <c r="D7162" t="s">
        <v>13426</v>
      </c>
      <c r="E7162" t="s">
        <v>14534</v>
      </c>
      <c r="F7162" t="s">
        <v>13593</v>
      </c>
      <c r="G7162" t="s">
        <v>13592</v>
      </c>
      <c r="H7162">
        <v>77.341213999999994</v>
      </c>
      <c r="I7162">
        <v>28.5861409</v>
      </c>
      <c r="J7162" t="s">
        <v>2976</v>
      </c>
      <c r="K7162" t="s">
        <v>28</v>
      </c>
      <c r="L7162" t="s">
        <v>29</v>
      </c>
      <c r="M7162" t="s">
        <v>29</v>
      </c>
      <c r="N7162" t="s">
        <v>29</v>
      </c>
      <c r="O7162" t="s">
        <v>29</v>
      </c>
      <c r="P7162">
        <v>2</v>
      </c>
      <c r="Q7162">
        <v>301</v>
      </c>
      <c r="R7162">
        <v>600</v>
      </c>
      <c r="S7162" t="str">
        <f>IF(Table1[[#This Row],[Average_Cost_for_two]]&lt;500,"Low",IF(Table1[[#This Row],[Average_Cost_for_two]]&lt;=1500,"Medium","High"))</f>
        <v>Medium</v>
      </c>
      <c r="T7162">
        <v>3.6</v>
      </c>
      <c r="U7162">
        <v>2017</v>
      </c>
      <c r="V7162">
        <v>3</v>
      </c>
      <c r="W7162">
        <v>24</v>
      </c>
      <c r="X7162">
        <f>IF(OR(Main!$U7162=0,
       Main!$V7162=0,
       Main!$W7162=0),
   "",
   DATE(Main!$U7162,
        Main!$V7162,
        Main!$W7162)
)</f>
        <v>42818</v>
      </c>
      <c r="Y7162">
        <f>Table1[[#This Row],[Average_Cost_for_two]]*VLOOKUP(Table1[[#This Row],[Currency]],currency!$A$2:$B$10,2,FALSE)</f>
        <v>7.2</v>
      </c>
      <c r="Z7162" t="str">
        <f>VLOOKUP(C7162,country!A:B,2,FALSE)</f>
        <v>India</v>
      </c>
      <c r="AA7162">
        <f t="shared" si="111"/>
        <v>1</v>
      </c>
    </row>
    <row r="7163" spans="1:27" ht="15.75" customHeight="1" x14ac:dyDescent="0.25">
      <c r="A7163">
        <v>307145</v>
      </c>
      <c r="B7163" t="s">
        <v>4462</v>
      </c>
      <c r="C7163">
        <v>1</v>
      </c>
      <c r="D7163" t="s">
        <v>13426</v>
      </c>
      <c r="E7163" t="s">
        <v>14535</v>
      </c>
      <c r="F7163" t="s">
        <v>13881</v>
      </c>
      <c r="G7163" t="s">
        <v>13882</v>
      </c>
      <c r="H7163">
        <v>77.364878000000004</v>
      </c>
      <c r="I7163">
        <v>28.597062099999999</v>
      </c>
      <c r="J7163" t="s">
        <v>503</v>
      </c>
      <c r="K7163" t="s">
        <v>28</v>
      </c>
      <c r="L7163" t="s">
        <v>36</v>
      </c>
      <c r="M7163" t="s">
        <v>36</v>
      </c>
      <c r="N7163" t="s">
        <v>29</v>
      </c>
      <c r="O7163" t="s">
        <v>29</v>
      </c>
      <c r="P7163">
        <v>3</v>
      </c>
      <c r="Q7163">
        <v>28</v>
      </c>
      <c r="R7163">
        <v>1000</v>
      </c>
      <c r="S7163" t="str">
        <f>IF(Table1[[#This Row],[Average_Cost_for_two]]&lt;500,"Low",IF(Table1[[#This Row],[Average_Cost_for_two]]&lt;=1500,"Medium","High"))</f>
        <v>Medium</v>
      </c>
      <c r="T7163">
        <v>2.5</v>
      </c>
      <c r="U7163">
        <v>2011</v>
      </c>
      <c r="V7163">
        <v>3</v>
      </c>
      <c r="W7163">
        <v>24</v>
      </c>
      <c r="X7163">
        <f>IF(OR(Main!$U7163=0,
       Main!$V7163=0,
       Main!$W7163=0),
   "",
   DATE(Main!$U7163,
        Main!$V7163,
        Main!$W7163)
)</f>
        <v>40626</v>
      </c>
      <c r="Y7163">
        <f>Table1[[#This Row],[Average_Cost_for_two]]*VLOOKUP(Table1[[#This Row],[Currency]],currency!$A$2:$B$10,2,FALSE)</f>
        <v>12</v>
      </c>
      <c r="Z7163" t="str">
        <f>VLOOKUP(C7163,country!A:B,2,FALSE)</f>
        <v>India</v>
      </c>
      <c r="AA7163">
        <f t="shared" si="111"/>
        <v>1</v>
      </c>
    </row>
    <row r="7164" spans="1:27" ht="15.75" customHeight="1" x14ac:dyDescent="0.25">
      <c r="A7164">
        <v>7869</v>
      </c>
      <c r="B7164" t="s">
        <v>3087</v>
      </c>
      <c r="C7164">
        <v>1</v>
      </c>
      <c r="D7164" t="s">
        <v>13426</v>
      </c>
      <c r="E7164" t="s">
        <v>14536</v>
      </c>
      <c r="F7164" t="s">
        <v>13552</v>
      </c>
      <c r="G7164" t="s">
        <v>13553</v>
      </c>
      <c r="H7164">
        <v>77.3258017</v>
      </c>
      <c r="I7164">
        <v>28.5675107</v>
      </c>
      <c r="J7164" t="s">
        <v>500</v>
      </c>
      <c r="K7164" t="s">
        <v>28</v>
      </c>
      <c r="L7164" t="s">
        <v>29</v>
      </c>
      <c r="M7164" t="s">
        <v>29</v>
      </c>
      <c r="N7164" t="s">
        <v>29</v>
      </c>
      <c r="O7164" t="s">
        <v>29</v>
      </c>
      <c r="P7164">
        <v>2</v>
      </c>
      <c r="Q7164">
        <v>57</v>
      </c>
      <c r="R7164">
        <v>650</v>
      </c>
      <c r="S7164" t="str">
        <f>IF(Table1[[#This Row],[Average_Cost_for_two]]&lt;500,"Low",IF(Table1[[#This Row],[Average_Cost_for_two]]&lt;=1500,"Medium","High"))</f>
        <v>Medium</v>
      </c>
      <c r="T7164">
        <v>3.3</v>
      </c>
      <c r="U7164">
        <v>2018</v>
      </c>
      <c r="V7164">
        <v>3</v>
      </c>
      <c r="W7164">
        <v>1</v>
      </c>
      <c r="X7164">
        <f>IF(OR(Main!$U7164=0,
       Main!$V7164=0,
       Main!$W7164=0),
   "",
   DATE(Main!$U7164,
        Main!$V7164,
        Main!$W7164)
)</f>
        <v>43160</v>
      </c>
      <c r="Y7164">
        <f>Table1[[#This Row],[Average_Cost_for_two]]*VLOOKUP(Table1[[#This Row],[Currency]],currency!$A$2:$B$10,2,FALSE)</f>
        <v>7.8</v>
      </c>
      <c r="Z7164" t="str">
        <f>VLOOKUP(C7164,country!A:B,2,FALSE)</f>
        <v>India</v>
      </c>
      <c r="AA7164">
        <f t="shared" si="111"/>
        <v>1</v>
      </c>
    </row>
    <row r="7165" spans="1:27" ht="15.75" customHeight="1" x14ac:dyDescent="0.25">
      <c r="A7165">
        <v>18400768</v>
      </c>
      <c r="B7165" t="s">
        <v>14537</v>
      </c>
      <c r="C7165">
        <v>1</v>
      </c>
      <c r="D7165" t="s">
        <v>13426</v>
      </c>
      <c r="E7165" t="s">
        <v>14538</v>
      </c>
      <c r="F7165" t="s">
        <v>13552</v>
      </c>
      <c r="G7165" t="s">
        <v>13553</v>
      </c>
      <c r="H7165">
        <v>77.326564500000003</v>
      </c>
      <c r="I7165">
        <v>28.5680759</v>
      </c>
      <c r="J7165" t="s">
        <v>715</v>
      </c>
      <c r="K7165" t="s">
        <v>28</v>
      </c>
      <c r="L7165" t="s">
        <v>29</v>
      </c>
      <c r="M7165" t="s">
        <v>29</v>
      </c>
      <c r="N7165" t="s">
        <v>29</v>
      </c>
      <c r="O7165" t="s">
        <v>29</v>
      </c>
      <c r="P7165">
        <v>1</v>
      </c>
      <c r="Q7165">
        <v>11</v>
      </c>
      <c r="R7165">
        <v>250</v>
      </c>
      <c r="S7165" t="str">
        <f>IF(Table1[[#This Row],[Average_Cost_for_two]]&lt;500,"Low",IF(Table1[[#This Row],[Average_Cost_for_two]]&lt;=1500,"Medium","High"))</f>
        <v>Low</v>
      </c>
      <c r="T7165">
        <v>3.4</v>
      </c>
      <c r="U7165">
        <v>2018</v>
      </c>
      <c r="V7165">
        <v>3</v>
      </c>
      <c r="W7165">
        <v>8</v>
      </c>
      <c r="X7165">
        <f>IF(OR(Main!$U7165=0,
       Main!$V7165=0,
       Main!$W7165=0),
   "",
   DATE(Main!$U7165,
        Main!$V7165,
        Main!$W7165)
)</f>
        <v>43167</v>
      </c>
      <c r="Y7165">
        <f>Table1[[#This Row],[Average_Cost_for_two]]*VLOOKUP(Table1[[#This Row],[Currency]],currency!$A$2:$B$10,2,FALSE)</f>
        <v>3</v>
      </c>
      <c r="Z7165" t="str">
        <f>VLOOKUP(C7165,country!A:B,2,FALSE)</f>
        <v>India</v>
      </c>
      <c r="AA7165">
        <f t="shared" si="111"/>
        <v>1</v>
      </c>
    </row>
    <row r="7166" spans="1:27" ht="15.75" customHeight="1" x14ac:dyDescent="0.25">
      <c r="A7166">
        <v>18440427</v>
      </c>
      <c r="B7166" t="s">
        <v>14539</v>
      </c>
      <c r="C7166">
        <v>1</v>
      </c>
      <c r="D7166" t="s">
        <v>13426</v>
      </c>
      <c r="E7166" t="s">
        <v>14540</v>
      </c>
      <c r="F7166" t="s">
        <v>14335</v>
      </c>
      <c r="G7166" t="s">
        <v>14336</v>
      </c>
      <c r="H7166">
        <v>77.507701400000002</v>
      </c>
      <c r="I7166">
        <v>28.4642008</v>
      </c>
      <c r="J7166" t="s">
        <v>4174</v>
      </c>
      <c r="K7166" t="s">
        <v>28</v>
      </c>
      <c r="L7166" t="s">
        <v>29</v>
      </c>
      <c r="M7166" t="s">
        <v>29</v>
      </c>
      <c r="N7166" t="s">
        <v>29</v>
      </c>
      <c r="O7166" t="s">
        <v>29</v>
      </c>
      <c r="P7166">
        <v>2</v>
      </c>
      <c r="Q7166">
        <v>3</v>
      </c>
      <c r="R7166">
        <v>600</v>
      </c>
      <c r="S7166" t="str">
        <f>IF(Table1[[#This Row],[Average_Cost_for_two]]&lt;500,"Low",IF(Table1[[#This Row],[Average_Cost_for_two]]&lt;=1500,"Medium","High"))</f>
        <v>Medium</v>
      </c>
      <c r="T7166">
        <v>1</v>
      </c>
      <c r="U7166">
        <v>2013</v>
      </c>
      <c r="V7166">
        <v>2</v>
      </c>
      <c r="W7166">
        <v>9</v>
      </c>
      <c r="X7166">
        <f>IF(OR(Main!$U7166=0,
       Main!$V7166=0,
       Main!$W7166=0),
   "",
   DATE(Main!$U7166,
        Main!$V7166,
        Main!$W7166)
)</f>
        <v>41314</v>
      </c>
      <c r="Y7166">
        <f>Table1[[#This Row],[Average_Cost_for_two]]*VLOOKUP(Table1[[#This Row],[Currency]],currency!$A$2:$B$10,2,FALSE)</f>
        <v>7.2</v>
      </c>
      <c r="Z7166" t="str">
        <f>VLOOKUP(C7166,country!A:B,2,FALSE)</f>
        <v>India</v>
      </c>
      <c r="AA7166">
        <f t="shared" si="111"/>
        <v>1</v>
      </c>
    </row>
    <row r="7167" spans="1:27" ht="15.75" customHeight="1" x14ac:dyDescent="0.25">
      <c r="A7167">
        <v>312573</v>
      </c>
      <c r="B7167" t="s">
        <v>14221</v>
      </c>
      <c r="C7167">
        <v>1</v>
      </c>
      <c r="D7167" t="s">
        <v>13426</v>
      </c>
      <c r="E7167" t="s">
        <v>14338</v>
      </c>
      <c r="F7167" t="s">
        <v>14339</v>
      </c>
      <c r="G7167" t="s">
        <v>14340</v>
      </c>
      <c r="H7167">
        <v>77.332577099999995</v>
      </c>
      <c r="I7167">
        <v>28.569898800000001</v>
      </c>
      <c r="J7167" t="s">
        <v>14222</v>
      </c>
      <c r="K7167" t="s">
        <v>28</v>
      </c>
      <c r="L7167" t="s">
        <v>29</v>
      </c>
      <c r="M7167" t="s">
        <v>29</v>
      </c>
      <c r="N7167" t="s">
        <v>29</v>
      </c>
      <c r="O7167" t="s">
        <v>29</v>
      </c>
      <c r="P7167">
        <v>1</v>
      </c>
      <c r="Q7167">
        <v>47</v>
      </c>
      <c r="R7167">
        <v>300</v>
      </c>
      <c r="S7167" t="str">
        <f>IF(Table1[[#This Row],[Average_Cost_for_two]]&lt;500,"Low",IF(Table1[[#This Row],[Average_Cost_for_two]]&lt;=1500,"Medium","High"))</f>
        <v>Low</v>
      </c>
      <c r="T7167">
        <v>3.1</v>
      </c>
      <c r="U7167">
        <v>2012</v>
      </c>
      <c r="V7167">
        <v>2</v>
      </c>
      <c r="W7167">
        <v>19</v>
      </c>
      <c r="X7167">
        <f>IF(OR(Main!$U7167=0,
       Main!$V7167=0,
       Main!$W7167=0),
   "",
   DATE(Main!$U7167,
        Main!$V7167,
        Main!$W7167)
)</f>
        <v>40958</v>
      </c>
      <c r="Y7167">
        <f>Table1[[#This Row],[Average_Cost_for_two]]*VLOOKUP(Table1[[#This Row],[Currency]],currency!$A$2:$B$10,2,FALSE)</f>
        <v>3.6</v>
      </c>
      <c r="Z7167" t="str">
        <f>VLOOKUP(C7167,country!A:B,2,FALSE)</f>
        <v>India</v>
      </c>
      <c r="AA7167">
        <f t="shared" si="111"/>
        <v>1</v>
      </c>
    </row>
    <row r="7168" spans="1:27" ht="15.75" customHeight="1" x14ac:dyDescent="0.25">
      <c r="A7168">
        <v>18273551</v>
      </c>
      <c r="B7168" t="s">
        <v>5625</v>
      </c>
      <c r="C7168">
        <v>1</v>
      </c>
      <c r="D7168" t="s">
        <v>13426</v>
      </c>
      <c r="E7168" t="s">
        <v>14541</v>
      </c>
      <c r="F7168" t="s">
        <v>14031</v>
      </c>
      <c r="G7168" t="s">
        <v>14032</v>
      </c>
      <c r="H7168">
        <v>77.321021970000004</v>
      </c>
      <c r="I7168">
        <v>28.56746369</v>
      </c>
      <c r="J7168" t="s">
        <v>500</v>
      </c>
      <c r="K7168" t="s">
        <v>28</v>
      </c>
      <c r="L7168" t="s">
        <v>29</v>
      </c>
      <c r="M7168" t="s">
        <v>29</v>
      </c>
      <c r="N7168" t="s">
        <v>29</v>
      </c>
      <c r="O7168" t="s">
        <v>29</v>
      </c>
      <c r="P7168">
        <v>2</v>
      </c>
      <c r="Q7168">
        <v>64</v>
      </c>
      <c r="R7168">
        <v>600</v>
      </c>
      <c r="S7168" t="str">
        <f>IF(Table1[[#This Row],[Average_Cost_for_two]]&lt;500,"Low",IF(Table1[[#This Row],[Average_Cost_for_two]]&lt;=1500,"Medium","High"))</f>
        <v>Medium</v>
      </c>
      <c r="T7168">
        <v>3.7</v>
      </c>
      <c r="U7168">
        <v>2010</v>
      </c>
      <c r="V7168">
        <v>2</v>
      </c>
      <c r="W7168">
        <v>17</v>
      </c>
      <c r="X7168">
        <f>IF(OR(Main!$U7168=0,
       Main!$V7168=0,
       Main!$W7168=0),
   "",
   DATE(Main!$U7168,
        Main!$V7168,
        Main!$W7168)
)</f>
        <v>40226</v>
      </c>
      <c r="Y7168">
        <f>Table1[[#This Row],[Average_Cost_for_two]]*VLOOKUP(Table1[[#This Row],[Currency]],currency!$A$2:$B$10,2,FALSE)</f>
        <v>7.2</v>
      </c>
      <c r="Z7168" t="str">
        <f>VLOOKUP(C7168,country!A:B,2,FALSE)</f>
        <v>India</v>
      </c>
      <c r="AA7168">
        <f t="shared" si="111"/>
        <v>1</v>
      </c>
    </row>
    <row r="7169" spans="1:27" ht="15.75" customHeight="1" x14ac:dyDescent="0.25">
      <c r="A7169">
        <v>18268727</v>
      </c>
      <c r="B7169" t="s">
        <v>12296</v>
      </c>
      <c r="C7169">
        <v>1</v>
      </c>
      <c r="D7169" t="s">
        <v>13426</v>
      </c>
      <c r="E7169" t="s">
        <v>14033</v>
      </c>
      <c r="F7169" t="s">
        <v>14031</v>
      </c>
      <c r="G7169" t="s">
        <v>14032</v>
      </c>
      <c r="H7169">
        <v>77.320913000000004</v>
      </c>
      <c r="I7169">
        <v>28.567324410000001</v>
      </c>
      <c r="J7169" t="s">
        <v>14542</v>
      </c>
      <c r="K7169" t="s">
        <v>28</v>
      </c>
      <c r="L7169" t="s">
        <v>36</v>
      </c>
      <c r="M7169" t="s">
        <v>29</v>
      </c>
      <c r="N7169" t="s">
        <v>29</v>
      </c>
      <c r="O7169" t="s">
        <v>29</v>
      </c>
      <c r="P7169">
        <v>3</v>
      </c>
      <c r="Q7169">
        <v>567</v>
      </c>
      <c r="R7169">
        <v>1500</v>
      </c>
      <c r="S7169" t="str">
        <f>IF(Table1[[#This Row],[Average_Cost_for_two]]&lt;500,"Low",IF(Table1[[#This Row],[Average_Cost_for_two]]&lt;=1500,"Medium","High"))</f>
        <v>Medium</v>
      </c>
      <c r="T7169">
        <v>4.0999999999999996</v>
      </c>
      <c r="U7169">
        <v>2016</v>
      </c>
      <c r="V7169">
        <v>2</v>
      </c>
      <c r="W7169">
        <v>18</v>
      </c>
      <c r="X7169">
        <f>IF(OR(Main!$U7169=0,
       Main!$V7169=0,
       Main!$W7169=0),
   "",
   DATE(Main!$U7169,
        Main!$V7169,
        Main!$W7169)
)</f>
        <v>42418</v>
      </c>
      <c r="Y7169">
        <f>Table1[[#This Row],[Average_Cost_for_two]]*VLOOKUP(Table1[[#This Row],[Currency]],currency!$A$2:$B$10,2,FALSE)</f>
        <v>18</v>
      </c>
      <c r="Z7169" t="str">
        <f>VLOOKUP(C7169,country!A:B,2,FALSE)</f>
        <v>India</v>
      </c>
      <c r="AA7169">
        <f t="shared" si="111"/>
        <v>1</v>
      </c>
    </row>
    <row r="7170" spans="1:27" ht="15.75" customHeight="1" x14ac:dyDescent="0.25">
      <c r="A7170">
        <v>18261140</v>
      </c>
      <c r="B7170" t="s">
        <v>3241</v>
      </c>
      <c r="C7170">
        <v>1</v>
      </c>
      <c r="D7170" t="s">
        <v>13426</v>
      </c>
      <c r="E7170" t="s">
        <v>14543</v>
      </c>
      <c r="F7170" t="s">
        <v>14031</v>
      </c>
      <c r="G7170" t="s">
        <v>14032</v>
      </c>
      <c r="H7170">
        <v>77.3204748</v>
      </c>
      <c r="I7170">
        <v>28.566485490000002</v>
      </c>
      <c r="J7170" t="s">
        <v>3243</v>
      </c>
      <c r="K7170" t="s">
        <v>28</v>
      </c>
      <c r="L7170" t="s">
        <v>36</v>
      </c>
      <c r="M7170" t="s">
        <v>36</v>
      </c>
      <c r="N7170" t="s">
        <v>29</v>
      </c>
      <c r="O7170" t="s">
        <v>29</v>
      </c>
      <c r="P7170">
        <v>3</v>
      </c>
      <c r="Q7170">
        <v>428</v>
      </c>
      <c r="R7170">
        <v>1600</v>
      </c>
      <c r="S7170" t="str">
        <f>IF(Table1[[#This Row],[Average_Cost_for_two]]&lt;500,"Low",IF(Table1[[#This Row],[Average_Cost_for_two]]&lt;=1500,"Medium","High"))</f>
        <v>High</v>
      </c>
      <c r="T7170">
        <v>4.3</v>
      </c>
      <c r="U7170">
        <v>2011</v>
      </c>
      <c r="V7170">
        <v>2</v>
      </c>
      <c r="W7170">
        <v>17</v>
      </c>
      <c r="X7170">
        <f>IF(OR(Main!$U7170=0,
       Main!$V7170=0,
       Main!$W7170=0),
   "",
   DATE(Main!$U7170,
        Main!$V7170,
        Main!$W7170)
)</f>
        <v>40591</v>
      </c>
      <c r="Y7170">
        <f>Table1[[#This Row],[Average_Cost_for_two]]*VLOOKUP(Table1[[#This Row],[Currency]],currency!$A$2:$B$10,2,FALSE)</f>
        <v>19.2</v>
      </c>
      <c r="Z7170" t="str">
        <f>VLOOKUP(C7170,country!A:B,2,FALSE)</f>
        <v>India</v>
      </c>
      <c r="AA7170">
        <f t="shared" ref="AA7170:AA7233" si="112">ROUNDUP(V7170/3,0)</f>
        <v>1</v>
      </c>
    </row>
    <row r="7171" spans="1:27" ht="15.75" customHeight="1" x14ac:dyDescent="0.25">
      <c r="A7171">
        <v>301392</v>
      </c>
      <c r="B7171" t="s">
        <v>14544</v>
      </c>
      <c r="C7171">
        <v>1</v>
      </c>
      <c r="D7171" t="s">
        <v>13426</v>
      </c>
      <c r="E7171" t="s">
        <v>14545</v>
      </c>
      <c r="F7171" t="s">
        <v>14179</v>
      </c>
      <c r="G7171" t="s">
        <v>14180</v>
      </c>
      <c r="H7171">
        <v>77.336166500000004</v>
      </c>
      <c r="I7171">
        <v>28.567816799999999</v>
      </c>
      <c r="J7171" t="s">
        <v>500</v>
      </c>
      <c r="K7171" t="s">
        <v>28</v>
      </c>
      <c r="L7171" t="s">
        <v>29</v>
      </c>
      <c r="M7171" t="s">
        <v>29</v>
      </c>
      <c r="N7171" t="s">
        <v>29</v>
      </c>
      <c r="O7171" t="s">
        <v>29</v>
      </c>
      <c r="P7171">
        <v>1</v>
      </c>
      <c r="Q7171">
        <v>96</v>
      </c>
      <c r="R7171">
        <v>350</v>
      </c>
      <c r="S7171" t="str">
        <f>IF(Table1[[#This Row],[Average_Cost_for_two]]&lt;500,"Low",IF(Table1[[#This Row],[Average_Cost_for_two]]&lt;=1500,"Medium","High"))</f>
        <v>Low</v>
      </c>
      <c r="T7171">
        <v>3.4</v>
      </c>
      <c r="U7171">
        <v>2010</v>
      </c>
      <c r="V7171">
        <v>2</v>
      </c>
      <c r="W7171">
        <v>19</v>
      </c>
      <c r="X7171">
        <f>IF(OR(Main!$U7171=0,
       Main!$V7171=0,
       Main!$W7171=0),
   "",
   DATE(Main!$U7171,
        Main!$V7171,
        Main!$W7171)
)</f>
        <v>40228</v>
      </c>
      <c r="Y7171">
        <f>Table1[[#This Row],[Average_Cost_for_two]]*VLOOKUP(Table1[[#This Row],[Currency]],currency!$A$2:$B$10,2,FALSE)</f>
        <v>4.2</v>
      </c>
      <c r="Z7171" t="str">
        <f>VLOOKUP(C7171,country!A:B,2,FALSE)</f>
        <v>India</v>
      </c>
      <c r="AA7171">
        <f t="shared" si="112"/>
        <v>1</v>
      </c>
    </row>
    <row r="7172" spans="1:27" ht="15.75" customHeight="1" x14ac:dyDescent="0.25">
      <c r="A7172">
        <v>18357543</v>
      </c>
      <c r="B7172" t="s">
        <v>14091</v>
      </c>
      <c r="C7172">
        <v>1</v>
      </c>
      <c r="D7172" t="s">
        <v>13426</v>
      </c>
      <c r="E7172" t="s">
        <v>14180</v>
      </c>
      <c r="F7172" t="s">
        <v>14179</v>
      </c>
      <c r="G7172" t="s">
        <v>14180</v>
      </c>
      <c r="H7172">
        <v>77.3351088</v>
      </c>
      <c r="I7172">
        <v>28.567855699999999</v>
      </c>
      <c r="J7172" t="s">
        <v>27</v>
      </c>
      <c r="K7172" t="s">
        <v>28</v>
      </c>
      <c r="L7172" t="s">
        <v>29</v>
      </c>
      <c r="M7172" t="s">
        <v>36</v>
      </c>
      <c r="N7172" t="s">
        <v>29</v>
      </c>
      <c r="O7172" t="s">
        <v>29</v>
      </c>
      <c r="P7172">
        <v>2</v>
      </c>
      <c r="Q7172">
        <v>44</v>
      </c>
      <c r="R7172">
        <v>650</v>
      </c>
      <c r="S7172" t="str">
        <f>IF(Table1[[#This Row],[Average_Cost_for_two]]&lt;500,"Low",IF(Table1[[#This Row],[Average_Cost_for_two]]&lt;=1500,"Medium","High"))</f>
        <v>Medium</v>
      </c>
      <c r="T7172">
        <v>3.9</v>
      </c>
      <c r="U7172">
        <v>2012</v>
      </c>
      <c r="V7172">
        <v>2</v>
      </c>
      <c r="W7172">
        <v>16</v>
      </c>
      <c r="X7172">
        <f>IF(OR(Main!$U7172=0,
       Main!$V7172=0,
       Main!$W7172=0),
   "",
   DATE(Main!$U7172,
        Main!$V7172,
        Main!$W7172)
)</f>
        <v>40955</v>
      </c>
      <c r="Y7172">
        <f>Table1[[#This Row],[Average_Cost_for_two]]*VLOOKUP(Table1[[#This Row],[Currency]],currency!$A$2:$B$10,2,FALSE)</f>
        <v>7.8</v>
      </c>
      <c r="Z7172" t="str">
        <f>VLOOKUP(C7172,country!A:B,2,FALSE)</f>
        <v>India</v>
      </c>
      <c r="AA7172">
        <f t="shared" si="112"/>
        <v>1</v>
      </c>
    </row>
    <row r="7173" spans="1:27" ht="15.75" customHeight="1" x14ac:dyDescent="0.25">
      <c r="A7173">
        <v>18381672</v>
      </c>
      <c r="B7173" t="s">
        <v>891</v>
      </c>
      <c r="C7173">
        <v>1</v>
      </c>
      <c r="D7173" t="s">
        <v>13426</v>
      </c>
      <c r="E7173" t="s">
        <v>14546</v>
      </c>
      <c r="F7173" t="s">
        <v>13634</v>
      </c>
      <c r="G7173" t="s">
        <v>13635</v>
      </c>
      <c r="H7173">
        <v>77.321718399999995</v>
      </c>
      <c r="I7173">
        <v>28.5647491</v>
      </c>
      <c r="J7173" t="s">
        <v>500</v>
      </c>
      <c r="K7173" t="s">
        <v>28</v>
      </c>
      <c r="L7173" t="s">
        <v>29</v>
      </c>
      <c r="M7173" t="s">
        <v>29</v>
      </c>
      <c r="N7173" t="s">
        <v>29</v>
      </c>
      <c r="O7173" t="s">
        <v>29</v>
      </c>
      <c r="P7173">
        <v>1</v>
      </c>
      <c r="Q7173">
        <v>3</v>
      </c>
      <c r="R7173">
        <v>450</v>
      </c>
      <c r="S7173" t="str">
        <f>IF(Table1[[#This Row],[Average_Cost_for_two]]&lt;500,"Low",IF(Table1[[#This Row],[Average_Cost_for_two]]&lt;=1500,"Medium","High"))</f>
        <v>Low</v>
      </c>
      <c r="T7173">
        <v>1</v>
      </c>
      <c r="U7173">
        <v>2017</v>
      </c>
      <c r="V7173">
        <v>2</v>
      </c>
      <c r="W7173">
        <v>18</v>
      </c>
      <c r="X7173">
        <f>IF(OR(Main!$U7173=0,
       Main!$V7173=0,
       Main!$W7173=0),
   "",
   DATE(Main!$U7173,
        Main!$V7173,
        Main!$W7173)
)</f>
        <v>42784</v>
      </c>
      <c r="Y7173">
        <f>Table1[[#This Row],[Average_Cost_for_two]]*VLOOKUP(Table1[[#This Row],[Currency]],currency!$A$2:$B$10,2,FALSE)</f>
        <v>5.4</v>
      </c>
      <c r="Z7173" t="str">
        <f>VLOOKUP(C7173,country!A:B,2,FALSE)</f>
        <v>India</v>
      </c>
      <c r="AA7173">
        <f t="shared" si="112"/>
        <v>1</v>
      </c>
    </row>
    <row r="7174" spans="1:27" ht="15.75" customHeight="1" x14ac:dyDescent="0.25">
      <c r="A7174">
        <v>18281980</v>
      </c>
      <c r="B7174" t="s">
        <v>5660</v>
      </c>
      <c r="C7174">
        <v>1</v>
      </c>
      <c r="D7174" t="s">
        <v>13426</v>
      </c>
      <c r="E7174" t="s">
        <v>14547</v>
      </c>
      <c r="F7174" t="s">
        <v>13598</v>
      </c>
      <c r="G7174" t="s">
        <v>13599</v>
      </c>
      <c r="H7174">
        <v>77.510610499999999</v>
      </c>
      <c r="I7174">
        <v>28.463041</v>
      </c>
      <c r="J7174" t="s">
        <v>503</v>
      </c>
      <c r="K7174" t="s">
        <v>28</v>
      </c>
      <c r="L7174" t="s">
        <v>29</v>
      </c>
      <c r="M7174" t="s">
        <v>29</v>
      </c>
      <c r="N7174" t="s">
        <v>29</v>
      </c>
      <c r="O7174" t="s">
        <v>29</v>
      </c>
      <c r="P7174">
        <v>2</v>
      </c>
      <c r="Q7174">
        <v>10</v>
      </c>
      <c r="R7174">
        <v>600</v>
      </c>
      <c r="S7174" t="str">
        <f>IF(Table1[[#This Row],[Average_Cost_for_two]]&lt;500,"Low",IF(Table1[[#This Row],[Average_Cost_for_two]]&lt;=1500,"Medium","High"))</f>
        <v>Medium</v>
      </c>
      <c r="T7174">
        <v>2.5</v>
      </c>
      <c r="U7174">
        <v>2018</v>
      </c>
      <c r="V7174">
        <v>2</v>
      </c>
      <c r="W7174">
        <v>11</v>
      </c>
      <c r="X7174">
        <f>IF(OR(Main!$U7174=0,
       Main!$V7174=0,
       Main!$W7174=0),
   "",
   DATE(Main!$U7174,
        Main!$V7174,
        Main!$W7174)
)</f>
        <v>43142</v>
      </c>
      <c r="Y7174">
        <f>Table1[[#This Row],[Average_Cost_for_two]]*VLOOKUP(Table1[[#This Row],[Currency]],currency!$A$2:$B$10,2,FALSE)</f>
        <v>7.2</v>
      </c>
      <c r="Z7174" t="str">
        <f>VLOOKUP(C7174,country!A:B,2,FALSE)</f>
        <v>India</v>
      </c>
      <c r="AA7174">
        <f t="shared" si="112"/>
        <v>1</v>
      </c>
    </row>
    <row r="7175" spans="1:27" ht="15.75" customHeight="1" x14ac:dyDescent="0.25">
      <c r="A7175">
        <v>18424903</v>
      </c>
      <c r="B7175" t="s">
        <v>14548</v>
      </c>
      <c r="C7175">
        <v>1</v>
      </c>
      <c r="D7175" t="s">
        <v>23</v>
      </c>
      <c r="E7175" t="s">
        <v>14549</v>
      </c>
      <c r="F7175" t="s">
        <v>2525</v>
      </c>
      <c r="G7175" t="s">
        <v>2526</v>
      </c>
      <c r="H7175">
        <v>77.218727880000003</v>
      </c>
      <c r="I7175">
        <v>28.528320610000002</v>
      </c>
      <c r="J7175" t="s">
        <v>14550</v>
      </c>
      <c r="K7175" t="s">
        <v>28</v>
      </c>
      <c r="L7175" t="s">
        <v>36</v>
      </c>
      <c r="M7175" t="s">
        <v>29</v>
      </c>
      <c r="N7175" t="s">
        <v>29</v>
      </c>
      <c r="O7175" t="s">
        <v>29</v>
      </c>
      <c r="P7175">
        <v>4</v>
      </c>
      <c r="Q7175">
        <v>130</v>
      </c>
      <c r="R7175">
        <v>2000</v>
      </c>
      <c r="S7175" t="str">
        <f>IF(Table1[[#This Row],[Average_Cost_for_two]]&lt;500,"Low",IF(Table1[[#This Row],[Average_Cost_for_two]]&lt;=1500,"Medium","High"))</f>
        <v>High</v>
      </c>
      <c r="T7175">
        <v>4.3</v>
      </c>
      <c r="U7175">
        <v>2017</v>
      </c>
      <c r="V7175">
        <v>12</v>
      </c>
      <c r="W7175">
        <v>26</v>
      </c>
      <c r="X7175">
        <f>IF(OR(Main!$U7175=0,
       Main!$V7175=0,
       Main!$W7175=0),
   "",
   DATE(Main!$U7175,
        Main!$V7175,
        Main!$W7175)
)</f>
        <v>43095</v>
      </c>
      <c r="Y7175">
        <f>Table1[[#This Row],[Average_Cost_for_two]]*VLOOKUP(Table1[[#This Row],[Currency]],currency!$A$2:$B$10,2,FALSE)</f>
        <v>24</v>
      </c>
      <c r="Z7175" t="str">
        <f>VLOOKUP(C7175,country!A:B,2,FALSE)</f>
        <v>India</v>
      </c>
      <c r="AA7175">
        <f t="shared" si="112"/>
        <v>4</v>
      </c>
    </row>
    <row r="7176" spans="1:27" ht="15.75" customHeight="1" x14ac:dyDescent="0.25">
      <c r="A7176">
        <v>18349905</v>
      </c>
      <c r="B7176" t="s">
        <v>5372</v>
      </c>
      <c r="C7176">
        <v>1</v>
      </c>
      <c r="D7176" t="s">
        <v>13426</v>
      </c>
      <c r="E7176" t="s">
        <v>14551</v>
      </c>
      <c r="F7176" t="s">
        <v>13428</v>
      </c>
      <c r="G7176" t="s">
        <v>13429</v>
      </c>
      <c r="H7176">
        <v>77.353573699999998</v>
      </c>
      <c r="I7176">
        <v>28.574300099999999</v>
      </c>
      <c r="J7176" t="s">
        <v>477</v>
      </c>
      <c r="K7176" t="s">
        <v>28</v>
      </c>
      <c r="L7176" t="s">
        <v>29</v>
      </c>
      <c r="M7176" t="s">
        <v>29</v>
      </c>
      <c r="N7176" t="s">
        <v>29</v>
      </c>
      <c r="O7176" t="s">
        <v>29</v>
      </c>
      <c r="P7176">
        <v>2</v>
      </c>
      <c r="Q7176">
        <v>7</v>
      </c>
      <c r="R7176">
        <v>600</v>
      </c>
      <c r="S7176" t="str">
        <f>IF(Table1[[#This Row],[Average_Cost_for_two]]&lt;500,"Low",IF(Table1[[#This Row],[Average_Cost_for_two]]&lt;=1500,"Medium","High"))</f>
        <v>Medium</v>
      </c>
      <c r="T7176">
        <v>2.9</v>
      </c>
      <c r="U7176">
        <v>2015</v>
      </c>
      <c r="V7176">
        <v>2</v>
      </c>
      <c r="W7176">
        <v>14</v>
      </c>
      <c r="X7176">
        <f>IF(OR(Main!$U7176=0,
       Main!$V7176=0,
       Main!$W7176=0),
   "",
   DATE(Main!$U7176,
        Main!$V7176,
        Main!$W7176)
)</f>
        <v>42049</v>
      </c>
      <c r="Y7176">
        <f>Table1[[#This Row],[Average_Cost_for_two]]*VLOOKUP(Table1[[#This Row],[Currency]],currency!$A$2:$B$10,2,FALSE)</f>
        <v>7.2</v>
      </c>
      <c r="Z7176" t="str">
        <f>VLOOKUP(C7176,country!A:B,2,FALSE)</f>
        <v>India</v>
      </c>
      <c r="AA7176">
        <f t="shared" si="112"/>
        <v>1</v>
      </c>
    </row>
    <row r="7177" spans="1:27" ht="15.75" customHeight="1" x14ac:dyDescent="0.25">
      <c r="A7177">
        <v>18383470</v>
      </c>
      <c r="B7177" t="s">
        <v>14552</v>
      </c>
      <c r="C7177">
        <v>1</v>
      </c>
      <c r="D7177" t="s">
        <v>13426</v>
      </c>
      <c r="E7177" t="s">
        <v>13730</v>
      </c>
      <c r="F7177" t="s">
        <v>13428</v>
      </c>
      <c r="G7177" t="s">
        <v>13429</v>
      </c>
      <c r="H7177">
        <v>77.353663400000002</v>
      </c>
      <c r="I7177">
        <v>28.574218900000002</v>
      </c>
      <c r="J7177" t="s">
        <v>556</v>
      </c>
      <c r="K7177" t="s">
        <v>28</v>
      </c>
      <c r="L7177" t="s">
        <v>29</v>
      </c>
      <c r="M7177" t="s">
        <v>29</v>
      </c>
      <c r="N7177" t="s">
        <v>29</v>
      </c>
      <c r="O7177" t="s">
        <v>29</v>
      </c>
      <c r="P7177">
        <v>2</v>
      </c>
      <c r="Q7177">
        <v>10</v>
      </c>
      <c r="R7177">
        <v>700</v>
      </c>
      <c r="S7177" t="str">
        <f>IF(Table1[[#This Row],[Average_Cost_for_two]]&lt;500,"Low",IF(Table1[[#This Row],[Average_Cost_for_two]]&lt;=1500,"Medium","High"))</f>
        <v>Medium</v>
      </c>
      <c r="T7177">
        <v>3</v>
      </c>
      <c r="U7177">
        <v>2010</v>
      </c>
      <c r="V7177">
        <v>2</v>
      </c>
      <c r="W7177">
        <v>1</v>
      </c>
      <c r="X7177">
        <f>IF(OR(Main!$U7177=0,
       Main!$V7177=0,
       Main!$W7177=0),
   "",
   DATE(Main!$U7177,
        Main!$V7177,
        Main!$W7177)
)</f>
        <v>40210</v>
      </c>
      <c r="Y7177">
        <f>Table1[[#This Row],[Average_Cost_for_two]]*VLOOKUP(Table1[[#This Row],[Currency]],currency!$A$2:$B$10,2,FALSE)</f>
        <v>8.4</v>
      </c>
      <c r="Z7177" t="str">
        <f>VLOOKUP(C7177,country!A:B,2,FALSE)</f>
        <v>India</v>
      </c>
      <c r="AA7177">
        <f t="shared" si="112"/>
        <v>1</v>
      </c>
    </row>
    <row r="7178" spans="1:27" ht="15.75" customHeight="1" x14ac:dyDescent="0.25">
      <c r="A7178">
        <v>18361221</v>
      </c>
      <c r="B7178" t="s">
        <v>5466</v>
      </c>
      <c r="C7178">
        <v>1</v>
      </c>
      <c r="D7178" t="s">
        <v>13426</v>
      </c>
      <c r="E7178" t="s">
        <v>14553</v>
      </c>
      <c r="F7178" t="s">
        <v>13428</v>
      </c>
      <c r="G7178" t="s">
        <v>13429</v>
      </c>
      <c r="H7178">
        <v>77.353663400000002</v>
      </c>
      <c r="I7178">
        <v>28.574308599999998</v>
      </c>
      <c r="J7178" t="s">
        <v>4832</v>
      </c>
      <c r="K7178" t="s">
        <v>28</v>
      </c>
      <c r="L7178" t="s">
        <v>29</v>
      </c>
      <c r="M7178" t="s">
        <v>36</v>
      </c>
      <c r="N7178" t="s">
        <v>29</v>
      </c>
      <c r="O7178" t="s">
        <v>29</v>
      </c>
      <c r="P7178">
        <v>2</v>
      </c>
      <c r="Q7178">
        <v>20</v>
      </c>
      <c r="R7178">
        <v>600</v>
      </c>
      <c r="S7178" t="str">
        <f>IF(Table1[[#This Row],[Average_Cost_for_two]]&lt;500,"Low",IF(Table1[[#This Row],[Average_Cost_for_two]]&lt;=1500,"Medium","High"))</f>
        <v>Medium</v>
      </c>
      <c r="T7178">
        <v>3.6</v>
      </c>
      <c r="U7178">
        <v>2011</v>
      </c>
      <c r="V7178">
        <v>2</v>
      </c>
      <c r="W7178">
        <v>17</v>
      </c>
      <c r="X7178">
        <f>IF(OR(Main!$U7178=0,
       Main!$V7178=0,
       Main!$W7178=0),
   "",
   DATE(Main!$U7178,
        Main!$V7178,
        Main!$W7178)
)</f>
        <v>40591</v>
      </c>
      <c r="Y7178">
        <f>Table1[[#This Row],[Average_Cost_for_two]]*VLOOKUP(Table1[[#This Row],[Currency]],currency!$A$2:$B$10,2,FALSE)</f>
        <v>7.2</v>
      </c>
      <c r="Z7178" t="str">
        <f>VLOOKUP(C7178,country!A:B,2,FALSE)</f>
        <v>India</v>
      </c>
      <c r="AA7178">
        <f t="shared" si="112"/>
        <v>1</v>
      </c>
    </row>
    <row r="7179" spans="1:27" ht="15.75" customHeight="1" x14ac:dyDescent="0.25">
      <c r="A7179">
        <v>2329</v>
      </c>
      <c r="B7179" t="s">
        <v>14554</v>
      </c>
      <c r="C7179">
        <v>1</v>
      </c>
      <c r="D7179" t="s">
        <v>13426</v>
      </c>
      <c r="E7179" t="s">
        <v>14555</v>
      </c>
      <c r="F7179" t="s">
        <v>13432</v>
      </c>
      <c r="G7179" t="s">
        <v>13433</v>
      </c>
      <c r="H7179">
        <v>77.335897299999999</v>
      </c>
      <c r="I7179">
        <v>28.5976456</v>
      </c>
      <c r="J7179" t="s">
        <v>503</v>
      </c>
      <c r="K7179" t="s">
        <v>28</v>
      </c>
      <c r="L7179" t="s">
        <v>29</v>
      </c>
      <c r="M7179" t="s">
        <v>36</v>
      </c>
      <c r="N7179" t="s">
        <v>29</v>
      </c>
      <c r="O7179" t="s">
        <v>29</v>
      </c>
      <c r="P7179">
        <v>2</v>
      </c>
      <c r="Q7179">
        <v>190</v>
      </c>
      <c r="R7179">
        <v>600</v>
      </c>
      <c r="S7179" t="str">
        <f>IF(Table1[[#This Row],[Average_Cost_for_two]]&lt;500,"Low",IF(Table1[[#This Row],[Average_Cost_for_two]]&lt;=1500,"Medium","High"))</f>
        <v>Medium</v>
      </c>
      <c r="T7179">
        <v>3.4</v>
      </c>
      <c r="U7179">
        <v>2014</v>
      </c>
      <c r="V7179">
        <v>2</v>
      </c>
      <c r="W7179">
        <v>13</v>
      </c>
      <c r="X7179">
        <f>IF(OR(Main!$U7179=0,
       Main!$V7179=0,
       Main!$W7179=0),
   "",
   DATE(Main!$U7179,
        Main!$V7179,
        Main!$W7179)
)</f>
        <v>41683</v>
      </c>
      <c r="Y7179">
        <f>Table1[[#This Row],[Average_Cost_for_two]]*VLOOKUP(Table1[[#This Row],[Currency]],currency!$A$2:$B$10,2,FALSE)</f>
        <v>7.2</v>
      </c>
      <c r="Z7179" t="str">
        <f>VLOOKUP(C7179,country!A:B,2,FALSE)</f>
        <v>India</v>
      </c>
      <c r="AA7179">
        <f t="shared" si="112"/>
        <v>1</v>
      </c>
    </row>
    <row r="7180" spans="1:27" ht="15.75" customHeight="1" x14ac:dyDescent="0.25">
      <c r="A7180">
        <v>18268724</v>
      </c>
      <c r="B7180" t="s">
        <v>14556</v>
      </c>
      <c r="C7180">
        <v>1</v>
      </c>
      <c r="D7180" t="s">
        <v>13426</v>
      </c>
      <c r="E7180" t="s">
        <v>14557</v>
      </c>
      <c r="F7180" t="s">
        <v>13436</v>
      </c>
      <c r="G7180" t="s">
        <v>13437</v>
      </c>
      <c r="H7180">
        <v>77.366642990000003</v>
      </c>
      <c r="I7180">
        <v>28.53934598</v>
      </c>
      <c r="J7180" t="s">
        <v>480</v>
      </c>
      <c r="K7180" t="s">
        <v>28</v>
      </c>
      <c r="L7180" t="s">
        <v>36</v>
      </c>
      <c r="M7180" t="s">
        <v>29</v>
      </c>
      <c r="N7180" t="s">
        <v>29</v>
      </c>
      <c r="O7180" t="s">
        <v>29</v>
      </c>
      <c r="P7180">
        <v>2</v>
      </c>
      <c r="Q7180">
        <v>175</v>
      </c>
      <c r="R7180">
        <v>800</v>
      </c>
      <c r="S7180" t="str">
        <f>IF(Table1[[#This Row],[Average_Cost_for_two]]&lt;500,"Low",IF(Table1[[#This Row],[Average_Cost_for_two]]&lt;=1500,"Medium","High"))</f>
        <v>Medium</v>
      </c>
      <c r="T7180">
        <v>4</v>
      </c>
      <c r="U7180">
        <v>2014</v>
      </c>
      <c r="V7180">
        <v>2</v>
      </c>
      <c r="W7180">
        <v>26</v>
      </c>
      <c r="X7180">
        <f>IF(OR(Main!$U7180=0,
       Main!$V7180=0,
       Main!$W7180=0),
   "",
   DATE(Main!$U7180,
        Main!$V7180,
        Main!$W7180)
)</f>
        <v>41696</v>
      </c>
      <c r="Y7180">
        <f>Table1[[#This Row],[Average_Cost_for_two]]*VLOOKUP(Table1[[#This Row],[Currency]],currency!$A$2:$B$10,2,FALSE)</f>
        <v>9.6</v>
      </c>
      <c r="Z7180" t="str">
        <f>VLOOKUP(C7180,country!A:B,2,FALSE)</f>
        <v>India</v>
      </c>
      <c r="AA7180">
        <f t="shared" si="112"/>
        <v>1</v>
      </c>
    </row>
    <row r="7181" spans="1:27" ht="15.75" customHeight="1" x14ac:dyDescent="0.25">
      <c r="A7181">
        <v>310875</v>
      </c>
      <c r="B7181" t="s">
        <v>4614</v>
      </c>
      <c r="C7181">
        <v>1</v>
      </c>
      <c r="D7181" t="s">
        <v>13426</v>
      </c>
      <c r="E7181" t="s">
        <v>14558</v>
      </c>
      <c r="F7181" t="s">
        <v>11363</v>
      </c>
      <c r="G7181" t="s">
        <v>13476</v>
      </c>
      <c r="H7181">
        <v>77.311945199999997</v>
      </c>
      <c r="I7181">
        <v>28.583284599999999</v>
      </c>
      <c r="J7181" t="s">
        <v>967</v>
      </c>
      <c r="K7181" t="s">
        <v>28</v>
      </c>
      <c r="L7181" t="s">
        <v>36</v>
      </c>
      <c r="M7181" t="s">
        <v>36</v>
      </c>
      <c r="N7181" t="s">
        <v>29</v>
      </c>
      <c r="O7181" t="s">
        <v>29</v>
      </c>
      <c r="P7181">
        <v>2</v>
      </c>
      <c r="Q7181">
        <v>57</v>
      </c>
      <c r="R7181">
        <v>800</v>
      </c>
      <c r="S7181" t="str">
        <f>IF(Table1[[#This Row],[Average_Cost_for_two]]&lt;500,"Low",IF(Table1[[#This Row],[Average_Cost_for_two]]&lt;=1500,"Medium","High"))</f>
        <v>Medium</v>
      </c>
      <c r="T7181">
        <v>3.3</v>
      </c>
      <c r="U7181">
        <v>2015</v>
      </c>
      <c r="V7181">
        <v>2</v>
      </c>
      <c r="W7181">
        <v>21</v>
      </c>
      <c r="X7181">
        <f>IF(OR(Main!$U7181=0,
       Main!$V7181=0,
       Main!$W7181=0),
   "",
   DATE(Main!$U7181,
        Main!$V7181,
        Main!$W7181)
)</f>
        <v>42056</v>
      </c>
      <c r="Y7181">
        <f>Table1[[#This Row],[Average_Cost_for_two]]*VLOOKUP(Table1[[#This Row],[Currency]],currency!$A$2:$B$10,2,FALSE)</f>
        <v>9.6</v>
      </c>
      <c r="Z7181" t="str">
        <f>VLOOKUP(C7181,country!A:B,2,FALSE)</f>
        <v>India</v>
      </c>
      <c r="AA7181">
        <f t="shared" si="112"/>
        <v>1</v>
      </c>
    </row>
    <row r="7182" spans="1:27" ht="15.75" customHeight="1" x14ac:dyDescent="0.25">
      <c r="A7182">
        <v>18258742</v>
      </c>
      <c r="B7182" t="s">
        <v>14559</v>
      </c>
      <c r="C7182">
        <v>1</v>
      </c>
      <c r="D7182" t="s">
        <v>13426</v>
      </c>
      <c r="E7182" t="s">
        <v>14560</v>
      </c>
      <c r="F7182" t="s">
        <v>11363</v>
      </c>
      <c r="G7182" t="s">
        <v>13476</v>
      </c>
      <c r="H7182">
        <v>77.314358999999996</v>
      </c>
      <c r="I7182">
        <v>28.5801911</v>
      </c>
      <c r="J7182" t="s">
        <v>27</v>
      </c>
      <c r="K7182" t="s">
        <v>28</v>
      </c>
      <c r="L7182" t="s">
        <v>29</v>
      </c>
      <c r="M7182" t="s">
        <v>29</v>
      </c>
      <c r="N7182" t="s">
        <v>29</v>
      </c>
      <c r="O7182" t="s">
        <v>29</v>
      </c>
      <c r="P7182">
        <v>1</v>
      </c>
      <c r="Q7182">
        <v>2</v>
      </c>
      <c r="R7182">
        <v>350</v>
      </c>
      <c r="S7182" t="str">
        <f>IF(Table1[[#This Row],[Average_Cost_for_two]]&lt;500,"Low",IF(Table1[[#This Row],[Average_Cost_for_two]]&lt;=1500,"Medium","High"))</f>
        <v>Low</v>
      </c>
      <c r="T7182">
        <v>1</v>
      </c>
      <c r="U7182">
        <v>2013</v>
      </c>
      <c r="V7182">
        <v>2</v>
      </c>
      <c r="W7182">
        <v>11</v>
      </c>
      <c r="X7182">
        <f>IF(OR(Main!$U7182=0,
       Main!$V7182=0,
       Main!$W7182=0),
   "",
   DATE(Main!$U7182,
        Main!$V7182,
        Main!$W7182)
)</f>
        <v>41316</v>
      </c>
      <c r="Y7182">
        <f>Table1[[#This Row],[Average_Cost_for_two]]*VLOOKUP(Table1[[#This Row],[Currency]],currency!$A$2:$B$10,2,FALSE)</f>
        <v>4.2</v>
      </c>
      <c r="Z7182" t="str">
        <f>VLOOKUP(C7182,country!A:B,2,FALSE)</f>
        <v>India</v>
      </c>
      <c r="AA7182">
        <f t="shared" si="112"/>
        <v>1</v>
      </c>
    </row>
    <row r="7183" spans="1:27" ht="15.75" customHeight="1" x14ac:dyDescent="0.25">
      <c r="A7183">
        <v>18425782</v>
      </c>
      <c r="B7183" t="s">
        <v>14173</v>
      </c>
      <c r="C7183">
        <v>1</v>
      </c>
      <c r="D7183" t="s">
        <v>13426</v>
      </c>
      <c r="E7183" t="s">
        <v>13484</v>
      </c>
      <c r="F7183" t="s">
        <v>13483</v>
      </c>
      <c r="G7183" t="s">
        <v>13484</v>
      </c>
      <c r="H7183">
        <v>77.312897899999996</v>
      </c>
      <c r="I7183">
        <v>28.585352100000001</v>
      </c>
      <c r="J7183" t="s">
        <v>1804</v>
      </c>
      <c r="K7183" t="s">
        <v>28</v>
      </c>
      <c r="L7183" t="s">
        <v>29</v>
      </c>
      <c r="M7183" t="s">
        <v>36</v>
      </c>
      <c r="N7183" t="s">
        <v>29</v>
      </c>
      <c r="O7183" t="s">
        <v>29</v>
      </c>
      <c r="P7183">
        <v>3</v>
      </c>
      <c r="Q7183">
        <v>2</v>
      </c>
      <c r="R7183">
        <v>1100</v>
      </c>
      <c r="S7183" t="str">
        <f>IF(Table1[[#This Row],[Average_Cost_for_two]]&lt;500,"Low",IF(Table1[[#This Row],[Average_Cost_for_two]]&lt;=1500,"Medium","High"))</f>
        <v>Medium</v>
      </c>
      <c r="T7183">
        <v>1</v>
      </c>
      <c r="U7183">
        <v>2017</v>
      </c>
      <c r="V7183">
        <v>2</v>
      </c>
      <c r="W7183">
        <v>21</v>
      </c>
      <c r="X7183">
        <f>IF(OR(Main!$U7183=0,
       Main!$V7183=0,
       Main!$W7183=0),
   "",
   DATE(Main!$U7183,
        Main!$V7183,
        Main!$W7183)
)</f>
        <v>42787</v>
      </c>
      <c r="Y7183">
        <f>Table1[[#This Row],[Average_Cost_for_two]]*VLOOKUP(Table1[[#This Row],[Currency]],currency!$A$2:$B$10,2,FALSE)</f>
        <v>13.200000000000001</v>
      </c>
      <c r="Z7183" t="str">
        <f>VLOOKUP(C7183,country!A:B,2,FALSE)</f>
        <v>India</v>
      </c>
      <c r="AA7183">
        <f t="shared" si="112"/>
        <v>1</v>
      </c>
    </row>
    <row r="7184" spans="1:27" ht="15.75" customHeight="1" x14ac:dyDescent="0.25">
      <c r="A7184">
        <v>18265705</v>
      </c>
      <c r="B7184" t="s">
        <v>14561</v>
      </c>
      <c r="C7184">
        <v>1</v>
      </c>
      <c r="D7184" t="s">
        <v>13426</v>
      </c>
      <c r="E7184" t="s">
        <v>14562</v>
      </c>
      <c r="F7184" t="s">
        <v>13668</v>
      </c>
      <c r="G7184" t="s">
        <v>13669</v>
      </c>
      <c r="H7184">
        <v>77.328283709999994</v>
      </c>
      <c r="I7184">
        <v>28.574570779999998</v>
      </c>
      <c r="J7184" t="s">
        <v>708</v>
      </c>
      <c r="K7184" t="s">
        <v>28</v>
      </c>
      <c r="L7184" t="s">
        <v>29</v>
      </c>
      <c r="M7184" t="s">
        <v>29</v>
      </c>
      <c r="N7184" t="s">
        <v>29</v>
      </c>
      <c r="O7184" t="s">
        <v>29</v>
      </c>
      <c r="P7184">
        <v>1</v>
      </c>
      <c r="Q7184">
        <v>10</v>
      </c>
      <c r="R7184">
        <v>150</v>
      </c>
      <c r="S7184" t="str">
        <f>IF(Table1[[#This Row],[Average_Cost_for_two]]&lt;500,"Low",IF(Table1[[#This Row],[Average_Cost_for_two]]&lt;=1500,"Medium","High"))</f>
        <v>Low</v>
      </c>
      <c r="T7184">
        <v>3</v>
      </c>
      <c r="U7184">
        <v>2016</v>
      </c>
      <c r="V7184">
        <v>2</v>
      </c>
      <c r="W7184">
        <v>13</v>
      </c>
      <c r="X7184">
        <f>IF(OR(Main!$U7184=0,
       Main!$V7184=0,
       Main!$W7184=0),
   "",
   DATE(Main!$U7184,
        Main!$V7184,
        Main!$W7184)
)</f>
        <v>42413</v>
      </c>
      <c r="Y7184">
        <f>Table1[[#This Row],[Average_Cost_for_two]]*VLOOKUP(Table1[[#This Row],[Currency]],currency!$A$2:$B$10,2,FALSE)</f>
        <v>1.8</v>
      </c>
      <c r="Z7184" t="str">
        <f>VLOOKUP(C7184,country!A:B,2,FALSE)</f>
        <v>India</v>
      </c>
      <c r="AA7184">
        <f t="shared" si="112"/>
        <v>1</v>
      </c>
    </row>
    <row r="7185" spans="1:27" ht="15.75" customHeight="1" x14ac:dyDescent="0.25">
      <c r="A7185">
        <v>18311928</v>
      </c>
      <c r="B7185" t="s">
        <v>14563</v>
      </c>
      <c r="C7185">
        <v>1</v>
      </c>
      <c r="D7185" t="s">
        <v>13426</v>
      </c>
      <c r="E7185" t="s">
        <v>14564</v>
      </c>
      <c r="F7185" t="s">
        <v>11379</v>
      </c>
      <c r="G7185" t="s">
        <v>14294</v>
      </c>
      <c r="H7185">
        <v>77.340832599999999</v>
      </c>
      <c r="I7185">
        <v>28.572471100000001</v>
      </c>
      <c r="J7185" t="s">
        <v>14565</v>
      </c>
      <c r="K7185" t="s">
        <v>28</v>
      </c>
      <c r="L7185" t="s">
        <v>36</v>
      </c>
      <c r="M7185" t="s">
        <v>36</v>
      </c>
      <c r="N7185" t="s">
        <v>29</v>
      </c>
      <c r="O7185" t="s">
        <v>29</v>
      </c>
      <c r="P7185">
        <v>2</v>
      </c>
      <c r="Q7185">
        <v>131</v>
      </c>
      <c r="R7185">
        <v>800</v>
      </c>
      <c r="S7185" t="str">
        <f>IF(Table1[[#This Row],[Average_Cost_for_two]]&lt;500,"Low",IF(Table1[[#This Row],[Average_Cost_for_two]]&lt;=1500,"Medium","High"))</f>
        <v>Medium</v>
      </c>
      <c r="T7185">
        <v>3.7</v>
      </c>
      <c r="U7185">
        <v>2016</v>
      </c>
      <c r="V7185">
        <v>2</v>
      </c>
      <c r="W7185">
        <v>19</v>
      </c>
      <c r="X7185">
        <f>IF(OR(Main!$U7185=0,
       Main!$V7185=0,
       Main!$W7185=0),
   "",
   DATE(Main!$U7185,
        Main!$V7185,
        Main!$W7185)
)</f>
        <v>42419</v>
      </c>
      <c r="Y7185">
        <f>Table1[[#This Row],[Average_Cost_for_two]]*VLOOKUP(Table1[[#This Row],[Currency]],currency!$A$2:$B$10,2,FALSE)</f>
        <v>9.6</v>
      </c>
      <c r="Z7185" t="str">
        <f>VLOOKUP(C7185,country!A:B,2,FALSE)</f>
        <v>India</v>
      </c>
      <c r="AA7185">
        <f t="shared" si="112"/>
        <v>1</v>
      </c>
    </row>
    <row r="7186" spans="1:27" ht="15.75" customHeight="1" x14ac:dyDescent="0.25">
      <c r="A7186">
        <v>18291234</v>
      </c>
      <c r="B7186" t="s">
        <v>1049</v>
      </c>
      <c r="C7186">
        <v>1</v>
      </c>
      <c r="D7186" t="s">
        <v>13426</v>
      </c>
      <c r="E7186" t="s">
        <v>14566</v>
      </c>
      <c r="F7186" t="s">
        <v>11523</v>
      </c>
      <c r="G7186" t="s">
        <v>13562</v>
      </c>
      <c r="H7186">
        <v>77.353663400000002</v>
      </c>
      <c r="I7186">
        <v>28.574308599999998</v>
      </c>
      <c r="J7186" t="s">
        <v>556</v>
      </c>
      <c r="K7186" t="s">
        <v>28</v>
      </c>
      <c r="L7186" t="s">
        <v>29</v>
      </c>
      <c r="M7186" t="s">
        <v>29</v>
      </c>
      <c r="N7186" t="s">
        <v>29</v>
      </c>
      <c r="O7186" t="s">
        <v>29</v>
      </c>
      <c r="P7186">
        <v>1</v>
      </c>
      <c r="Q7186">
        <v>32</v>
      </c>
      <c r="R7186">
        <v>350</v>
      </c>
      <c r="S7186" t="str">
        <f>IF(Table1[[#This Row],[Average_Cost_for_two]]&lt;500,"Low",IF(Table1[[#This Row],[Average_Cost_for_two]]&lt;=1500,"Medium","High"))</f>
        <v>Low</v>
      </c>
      <c r="T7186">
        <v>2.6</v>
      </c>
      <c r="U7186">
        <v>2013</v>
      </c>
      <c r="V7186">
        <v>2</v>
      </c>
      <c r="W7186">
        <v>16</v>
      </c>
      <c r="X7186">
        <f>IF(OR(Main!$U7186=0,
       Main!$V7186=0,
       Main!$W7186=0),
   "",
   DATE(Main!$U7186,
        Main!$V7186,
        Main!$W7186)
)</f>
        <v>41321</v>
      </c>
      <c r="Y7186">
        <f>Table1[[#This Row],[Average_Cost_for_two]]*VLOOKUP(Table1[[#This Row],[Currency]],currency!$A$2:$B$10,2,FALSE)</f>
        <v>4.2</v>
      </c>
      <c r="Z7186" t="str">
        <f>VLOOKUP(C7186,country!A:B,2,FALSE)</f>
        <v>India</v>
      </c>
      <c r="AA7186">
        <f t="shared" si="112"/>
        <v>1</v>
      </c>
    </row>
    <row r="7187" spans="1:27" ht="15.75" customHeight="1" x14ac:dyDescent="0.25">
      <c r="A7187">
        <v>18440171</v>
      </c>
      <c r="B7187" t="s">
        <v>3428</v>
      </c>
      <c r="C7187">
        <v>1</v>
      </c>
      <c r="D7187" t="s">
        <v>13426</v>
      </c>
      <c r="E7187" t="s">
        <v>14477</v>
      </c>
      <c r="F7187" t="s">
        <v>13490</v>
      </c>
      <c r="G7187" t="s">
        <v>13491</v>
      </c>
      <c r="H7187">
        <v>77.353663400000002</v>
      </c>
      <c r="I7187">
        <v>28.574308599999998</v>
      </c>
      <c r="J7187" t="s">
        <v>27</v>
      </c>
      <c r="K7187" t="s">
        <v>28</v>
      </c>
      <c r="L7187" t="s">
        <v>29</v>
      </c>
      <c r="M7187" t="s">
        <v>29</v>
      </c>
      <c r="N7187" t="s">
        <v>29</v>
      </c>
      <c r="O7187" t="s">
        <v>29</v>
      </c>
      <c r="P7187">
        <v>3</v>
      </c>
      <c r="Q7187">
        <v>3</v>
      </c>
      <c r="R7187">
        <v>1250</v>
      </c>
      <c r="S7187" t="str">
        <f>IF(Table1[[#This Row],[Average_Cost_for_two]]&lt;500,"Low",IF(Table1[[#This Row],[Average_Cost_for_two]]&lt;=1500,"Medium","High"))</f>
        <v>Medium</v>
      </c>
      <c r="T7187">
        <v>1</v>
      </c>
      <c r="U7187">
        <v>2014</v>
      </c>
      <c r="V7187">
        <v>2</v>
      </c>
      <c r="W7187">
        <v>19</v>
      </c>
      <c r="X7187">
        <f>IF(OR(Main!$U7187=0,
       Main!$V7187=0,
       Main!$W7187=0),
   "",
   DATE(Main!$U7187,
        Main!$V7187,
        Main!$W7187)
)</f>
        <v>41689</v>
      </c>
      <c r="Y7187">
        <f>Table1[[#This Row],[Average_Cost_for_two]]*VLOOKUP(Table1[[#This Row],[Currency]],currency!$A$2:$B$10,2,FALSE)</f>
        <v>15</v>
      </c>
      <c r="Z7187" t="str">
        <f>VLOOKUP(C7187,country!A:B,2,FALSE)</f>
        <v>India</v>
      </c>
      <c r="AA7187">
        <f t="shared" si="112"/>
        <v>1</v>
      </c>
    </row>
    <row r="7188" spans="1:27" ht="15.75" customHeight="1" x14ac:dyDescent="0.25">
      <c r="A7188">
        <v>18359322</v>
      </c>
      <c r="B7188" t="s">
        <v>14567</v>
      </c>
      <c r="C7188">
        <v>1</v>
      </c>
      <c r="D7188" t="s">
        <v>13426</v>
      </c>
      <c r="E7188" t="s">
        <v>14568</v>
      </c>
      <c r="F7188" t="s">
        <v>13778</v>
      </c>
      <c r="G7188" t="s">
        <v>13779</v>
      </c>
      <c r="H7188">
        <v>77.342537500000006</v>
      </c>
      <c r="I7188">
        <v>28.569135200000002</v>
      </c>
      <c r="J7188" t="s">
        <v>523</v>
      </c>
      <c r="K7188" t="s">
        <v>28</v>
      </c>
      <c r="L7188" t="s">
        <v>29</v>
      </c>
      <c r="M7188" t="s">
        <v>29</v>
      </c>
      <c r="N7188" t="s">
        <v>29</v>
      </c>
      <c r="O7188" t="s">
        <v>29</v>
      </c>
      <c r="P7188">
        <v>1</v>
      </c>
      <c r="Q7188">
        <v>6</v>
      </c>
      <c r="R7188">
        <v>100</v>
      </c>
      <c r="S7188" t="str">
        <f>IF(Table1[[#This Row],[Average_Cost_for_two]]&lt;500,"Low",IF(Table1[[#This Row],[Average_Cost_for_two]]&lt;=1500,"Medium","High"))</f>
        <v>Low</v>
      </c>
      <c r="T7188">
        <v>3</v>
      </c>
      <c r="U7188">
        <v>2016</v>
      </c>
      <c r="V7188">
        <v>2</v>
      </c>
      <c r="W7188">
        <v>20</v>
      </c>
      <c r="X7188">
        <f>IF(OR(Main!$U7188=0,
       Main!$V7188=0,
       Main!$W7188=0),
   "",
   DATE(Main!$U7188,
        Main!$V7188,
        Main!$W7188)
)</f>
        <v>42420</v>
      </c>
      <c r="Y7188">
        <f>Table1[[#This Row],[Average_Cost_for_two]]*VLOOKUP(Table1[[#This Row],[Currency]],currency!$A$2:$B$10,2,FALSE)</f>
        <v>1.2</v>
      </c>
      <c r="Z7188" t="str">
        <f>VLOOKUP(C7188,country!A:B,2,FALSE)</f>
        <v>India</v>
      </c>
      <c r="AA7188">
        <f t="shared" si="112"/>
        <v>1</v>
      </c>
    </row>
    <row r="7189" spans="1:27" ht="15.75" customHeight="1" x14ac:dyDescent="0.25">
      <c r="A7189">
        <v>9836</v>
      </c>
      <c r="B7189" t="s">
        <v>14569</v>
      </c>
      <c r="C7189">
        <v>1</v>
      </c>
      <c r="D7189" t="s">
        <v>13426</v>
      </c>
      <c r="E7189" t="s">
        <v>14570</v>
      </c>
      <c r="F7189" t="s">
        <v>13778</v>
      </c>
      <c r="G7189" t="s">
        <v>13779</v>
      </c>
      <c r="H7189">
        <v>77.340024999999997</v>
      </c>
      <c r="I7189">
        <v>28.565491000000002</v>
      </c>
      <c r="J7189" t="s">
        <v>859</v>
      </c>
      <c r="K7189" t="s">
        <v>28</v>
      </c>
      <c r="L7189" t="s">
        <v>29</v>
      </c>
      <c r="M7189" t="s">
        <v>29</v>
      </c>
      <c r="N7189" t="s">
        <v>29</v>
      </c>
      <c r="O7189" t="s">
        <v>29</v>
      </c>
      <c r="P7189">
        <v>1</v>
      </c>
      <c r="Q7189">
        <v>632</v>
      </c>
      <c r="R7189">
        <v>200</v>
      </c>
      <c r="S7189" t="str">
        <f>IF(Table1[[#This Row],[Average_Cost_for_two]]&lt;500,"Low",IF(Table1[[#This Row],[Average_Cost_for_two]]&lt;=1500,"Medium","High"))</f>
        <v>Low</v>
      </c>
      <c r="T7189">
        <v>4.0999999999999996</v>
      </c>
      <c r="U7189">
        <v>2013</v>
      </c>
      <c r="V7189">
        <v>2</v>
      </c>
      <c r="W7189">
        <v>11</v>
      </c>
      <c r="X7189">
        <f>IF(OR(Main!$U7189=0,
       Main!$V7189=0,
       Main!$W7189=0),
   "",
   DATE(Main!$U7189,
        Main!$V7189,
        Main!$W7189)
)</f>
        <v>41316</v>
      </c>
      <c r="Y7189">
        <f>Table1[[#This Row],[Average_Cost_for_two]]*VLOOKUP(Table1[[#This Row],[Currency]],currency!$A$2:$B$10,2,FALSE)</f>
        <v>2.4</v>
      </c>
      <c r="Z7189" t="str">
        <f>VLOOKUP(C7189,country!A:B,2,FALSE)</f>
        <v>India</v>
      </c>
      <c r="AA7189">
        <f t="shared" si="112"/>
        <v>1</v>
      </c>
    </row>
    <row r="7190" spans="1:27" ht="15.75" customHeight="1" x14ac:dyDescent="0.25">
      <c r="A7190">
        <v>6800</v>
      </c>
      <c r="B7190" t="s">
        <v>14571</v>
      </c>
      <c r="C7190">
        <v>1</v>
      </c>
      <c r="D7190" t="s">
        <v>13426</v>
      </c>
      <c r="E7190" t="s">
        <v>14572</v>
      </c>
      <c r="F7190" t="s">
        <v>11666</v>
      </c>
      <c r="G7190" t="s">
        <v>14573</v>
      </c>
      <c r="H7190">
        <v>77.349805399999994</v>
      </c>
      <c r="I7190">
        <v>28.567220200000001</v>
      </c>
      <c r="J7190" t="s">
        <v>503</v>
      </c>
      <c r="K7190" t="s">
        <v>28</v>
      </c>
      <c r="L7190" t="s">
        <v>29</v>
      </c>
      <c r="M7190" t="s">
        <v>36</v>
      </c>
      <c r="N7190" t="s">
        <v>29</v>
      </c>
      <c r="O7190" t="s">
        <v>29</v>
      </c>
      <c r="P7190">
        <v>2</v>
      </c>
      <c r="Q7190">
        <v>69</v>
      </c>
      <c r="R7190">
        <v>650</v>
      </c>
      <c r="S7190" t="str">
        <f>IF(Table1[[#This Row],[Average_Cost_for_two]]&lt;500,"Low",IF(Table1[[#This Row],[Average_Cost_for_two]]&lt;=1500,"Medium","High"))</f>
        <v>Medium</v>
      </c>
      <c r="T7190">
        <v>3.4</v>
      </c>
      <c r="U7190">
        <v>2016</v>
      </c>
      <c r="V7190">
        <v>2</v>
      </c>
      <c r="W7190">
        <v>25</v>
      </c>
      <c r="X7190">
        <f>IF(OR(Main!$U7190=0,
       Main!$V7190=0,
       Main!$W7190=0),
   "",
   DATE(Main!$U7190,
        Main!$V7190,
        Main!$W7190)
)</f>
        <v>42425</v>
      </c>
      <c r="Y7190">
        <f>Table1[[#This Row],[Average_Cost_for_two]]*VLOOKUP(Table1[[#This Row],[Currency]],currency!$A$2:$B$10,2,FALSE)</f>
        <v>7.8</v>
      </c>
      <c r="Z7190" t="str">
        <f>VLOOKUP(C7190,country!A:B,2,FALSE)</f>
        <v>India</v>
      </c>
      <c r="AA7190">
        <f t="shared" si="112"/>
        <v>1</v>
      </c>
    </row>
    <row r="7191" spans="1:27" ht="15.75" customHeight="1" x14ac:dyDescent="0.25">
      <c r="A7191">
        <v>18449659</v>
      </c>
      <c r="B7191" t="s">
        <v>14574</v>
      </c>
      <c r="C7191">
        <v>1</v>
      </c>
      <c r="D7191" t="s">
        <v>13426</v>
      </c>
      <c r="E7191" t="s">
        <v>14575</v>
      </c>
      <c r="F7191" t="s">
        <v>11666</v>
      </c>
      <c r="G7191" t="s">
        <v>14573</v>
      </c>
      <c r="H7191">
        <v>0</v>
      </c>
      <c r="I7191">
        <v>0</v>
      </c>
      <c r="J7191" t="s">
        <v>477</v>
      </c>
      <c r="K7191" t="s">
        <v>28</v>
      </c>
      <c r="L7191" t="s">
        <v>29</v>
      </c>
      <c r="M7191" t="s">
        <v>36</v>
      </c>
      <c r="N7191" t="s">
        <v>29</v>
      </c>
      <c r="O7191" t="s">
        <v>29</v>
      </c>
      <c r="P7191">
        <v>2</v>
      </c>
      <c r="Q7191">
        <v>7</v>
      </c>
      <c r="R7191">
        <v>600</v>
      </c>
      <c r="S7191" t="str">
        <f>IF(Table1[[#This Row],[Average_Cost_for_two]]&lt;500,"Low",IF(Table1[[#This Row],[Average_Cost_for_two]]&lt;=1500,"Medium","High"))</f>
        <v>Medium</v>
      </c>
      <c r="T7191">
        <v>3</v>
      </c>
      <c r="U7191">
        <v>2013</v>
      </c>
      <c r="V7191">
        <v>2</v>
      </c>
      <c r="W7191">
        <v>18</v>
      </c>
      <c r="X7191">
        <f>IF(OR(Main!$U7191=0,
       Main!$V7191=0,
       Main!$W7191=0),
   "",
   DATE(Main!$U7191,
        Main!$V7191,
        Main!$W7191)
)</f>
        <v>41323</v>
      </c>
      <c r="Y7191">
        <f>Table1[[#This Row],[Average_Cost_for_two]]*VLOOKUP(Table1[[#This Row],[Currency]],currency!$A$2:$B$10,2,FALSE)</f>
        <v>7.2</v>
      </c>
      <c r="Z7191" t="str">
        <f>VLOOKUP(C7191,country!A:B,2,FALSE)</f>
        <v>India</v>
      </c>
      <c r="AA7191">
        <f t="shared" si="112"/>
        <v>1</v>
      </c>
    </row>
    <row r="7192" spans="1:27" ht="15.75" customHeight="1" x14ac:dyDescent="0.25">
      <c r="A7192">
        <v>8084</v>
      </c>
      <c r="B7192" t="s">
        <v>7606</v>
      </c>
      <c r="C7192">
        <v>1</v>
      </c>
      <c r="D7192" t="s">
        <v>13426</v>
      </c>
      <c r="E7192" t="s">
        <v>14576</v>
      </c>
      <c r="F7192" t="s">
        <v>13569</v>
      </c>
      <c r="G7192" t="s">
        <v>13568</v>
      </c>
      <c r="H7192">
        <v>77.361986000000002</v>
      </c>
      <c r="I7192">
        <v>28.568991400000002</v>
      </c>
      <c r="J7192" t="s">
        <v>706</v>
      </c>
      <c r="K7192" t="s">
        <v>28</v>
      </c>
      <c r="L7192" t="s">
        <v>29</v>
      </c>
      <c r="M7192" t="s">
        <v>29</v>
      </c>
      <c r="N7192" t="s">
        <v>29</v>
      </c>
      <c r="O7192" t="s">
        <v>29</v>
      </c>
      <c r="P7192">
        <v>1</v>
      </c>
      <c r="Q7192">
        <v>117</v>
      </c>
      <c r="R7192">
        <v>150</v>
      </c>
      <c r="S7192" t="str">
        <f>IF(Table1[[#This Row],[Average_Cost_for_two]]&lt;500,"Low",IF(Table1[[#This Row],[Average_Cost_for_two]]&lt;=1500,"Medium","High"))</f>
        <v>Low</v>
      </c>
      <c r="T7192">
        <v>3.4</v>
      </c>
      <c r="U7192">
        <v>2016</v>
      </c>
      <c r="V7192">
        <v>2</v>
      </c>
      <c r="W7192">
        <v>17</v>
      </c>
      <c r="X7192">
        <f>IF(OR(Main!$U7192=0,
       Main!$V7192=0,
       Main!$W7192=0),
   "",
   DATE(Main!$U7192,
        Main!$V7192,
        Main!$W7192)
)</f>
        <v>42417</v>
      </c>
      <c r="Y7192">
        <f>Table1[[#This Row],[Average_Cost_for_two]]*VLOOKUP(Table1[[#This Row],[Currency]],currency!$A$2:$B$10,2,FALSE)</f>
        <v>1.8</v>
      </c>
      <c r="Z7192" t="str">
        <f>VLOOKUP(C7192,country!A:B,2,FALSE)</f>
        <v>India</v>
      </c>
      <c r="AA7192">
        <f t="shared" si="112"/>
        <v>1</v>
      </c>
    </row>
    <row r="7193" spans="1:27" ht="15.75" customHeight="1" x14ac:dyDescent="0.25">
      <c r="A7193">
        <v>306551</v>
      </c>
      <c r="B7193" t="s">
        <v>1078</v>
      </c>
      <c r="C7193">
        <v>1</v>
      </c>
      <c r="D7193" t="s">
        <v>13426</v>
      </c>
      <c r="E7193" t="s">
        <v>14577</v>
      </c>
      <c r="F7193" t="s">
        <v>13569</v>
      </c>
      <c r="G7193" t="s">
        <v>13568</v>
      </c>
      <c r="H7193">
        <v>77.361819699999998</v>
      </c>
      <c r="I7193">
        <v>28.569285900000001</v>
      </c>
      <c r="J7193" t="s">
        <v>1080</v>
      </c>
      <c r="K7193" t="s">
        <v>28</v>
      </c>
      <c r="L7193" t="s">
        <v>29</v>
      </c>
      <c r="M7193" t="s">
        <v>29</v>
      </c>
      <c r="N7193" t="s">
        <v>29</v>
      </c>
      <c r="O7193" t="s">
        <v>29</v>
      </c>
      <c r="P7193">
        <v>1</v>
      </c>
      <c r="Q7193">
        <v>25</v>
      </c>
      <c r="R7193">
        <v>350</v>
      </c>
      <c r="S7193" t="str">
        <f>IF(Table1[[#This Row],[Average_Cost_for_two]]&lt;500,"Low",IF(Table1[[#This Row],[Average_Cost_for_two]]&lt;=1500,"Medium","High"))</f>
        <v>Low</v>
      </c>
      <c r="T7193">
        <v>2.7</v>
      </c>
      <c r="U7193">
        <v>2013</v>
      </c>
      <c r="V7193">
        <v>2</v>
      </c>
      <c r="W7193">
        <v>18</v>
      </c>
      <c r="X7193">
        <f>IF(OR(Main!$U7193=0,
       Main!$V7193=0,
       Main!$W7193=0),
   "",
   DATE(Main!$U7193,
        Main!$V7193,
        Main!$W7193)
)</f>
        <v>41323</v>
      </c>
      <c r="Y7193">
        <f>Table1[[#This Row],[Average_Cost_for_two]]*VLOOKUP(Table1[[#This Row],[Currency]],currency!$A$2:$B$10,2,FALSE)</f>
        <v>4.2</v>
      </c>
      <c r="Z7193" t="str">
        <f>VLOOKUP(C7193,country!A:B,2,FALSE)</f>
        <v>India</v>
      </c>
      <c r="AA7193">
        <f t="shared" si="112"/>
        <v>1</v>
      </c>
    </row>
    <row r="7194" spans="1:27" ht="15.75" customHeight="1" x14ac:dyDescent="0.25">
      <c r="A7194">
        <v>18472676</v>
      </c>
      <c r="B7194" t="s">
        <v>14578</v>
      </c>
      <c r="C7194">
        <v>1</v>
      </c>
      <c r="D7194" t="s">
        <v>13426</v>
      </c>
      <c r="E7194" t="s">
        <v>14579</v>
      </c>
      <c r="F7194" t="s">
        <v>11528</v>
      </c>
      <c r="G7194" t="s">
        <v>13616</v>
      </c>
      <c r="H7194">
        <v>0</v>
      </c>
      <c r="I7194">
        <v>0</v>
      </c>
      <c r="J7194" t="s">
        <v>562</v>
      </c>
      <c r="K7194" t="s">
        <v>28</v>
      </c>
      <c r="L7194" t="s">
        <v>29</v>
      </c>
      <c r="M7194" t="s">
        <v>29</v>
      </c>
      <c r="N7194" t="s">
        <v>29</v>
      </c>
      <c r="O7194" t="s">
        <v>29</v>
      </c>
      <c r="P7194">
        <v>1</v>
      </c>
      <c r="Q7194">
        <v>11</v>
      </c>
      <c r="R7194">
        <v>350</v>
      </c>
      <c r="S7194" t="str">
        <f>IF(Table1[[#This Row],[Average_Cost_for_two]]&lt;500,"Low",IF(Table1[[#This Row],[Average_Cost_for_two]]&lt;=1500,"Medium","High"))</f>
        <v>Low</v>
      </c>
      <c r="T7194">
        <v>3.3</v>
      </c>
      <c r="U7194">
        <v>2015</v>
      </c>
      <c r="V7194">
        <v>2</v>
      </c>
      <c r="W7194">
        <v>1</v>
      </c>
      <c r="X7194">
        <f>IF(OR(Main!$U7194=0,
       Main!$V7194=0,
       Main!$W7194=0),
   "",
   DATE(Main!$U7194,
        Main!$V7194,
        Main!$W7194)
)</f>
        <v>42036</v>
      </c>
      <c r="Y7194">
        <f>Table1[[#This Row],[Average_Cost_for_two]]*VLOOKUP(Table1[[#This Row],[Currency]],currency!$A$2:$B$10,2,FALSE)</f>
        <v>4.2</v>
      </c>
      <c r="Z7194" t="str">
        <f>VLOOKUP(C7194,country!A:B,2,FALSE)</f>
        <v>India</v>
      </c>
      <c r="AA7194">
        <f t="shared" si="112"/>
        <v>1</v>
      </c>
    </row>
    <row r="7195" spans="1:27" ht="15.75" customHeight="1" x14ac:dyDescent="0.25">
      <c r="A7195">
        <v>18163927</v>
      </c>
      <c r="B7195" t="s">
        <v>14580</v>
      </c>
      <c r="C7195">
        <v>1</v>
      </c>
      <c r="D7195" t="s">
        <v>13426</v>
      </c>
      <c r="E7195" t="s">
        <v>14581</v>
      </c>
      <c r="F7195" t="s">
        <v>11534</v>
      </c>
      <c r="G7195" t="s">
        <v>13501</v>
      </c>
      <c r="H7195">
        <v>77.362455800000006</v>
      </c>
      <c r="I7195">
        <v>28.5699364</v>
      </c>
      <c r="J7195" t="s">
        <v>503</v>
      </c>
      <c r="K7195" t="s">
        <v>28</v>
      </c>
      <c r="L7195" t="s">
        <v>29</v>
      </c>
      <c r="M7195" t="s">
        <v>29</v>
      </c>
      <c r="N7195" t="s">
        <v>29</v>
      </c>
      <c r="O7195" t="s">
        <v>29</v>
      </c>
      <c r="P7195">
        <v>2</v>
      </c>
      <c r="Q7195">
        <v>2</v>
      </c>
      <c r="R7195">
        <v>600</v>
      </c>
      <c r="S7195" t="str">
        <f>IF(Table1[[#This Row],[Average_Cost_for_two]]&lt;500,"Low",IF(Table1[[#This Row],[Average_Cost_for_two]]&lt;=1500,"Medium","High"))</f>
        <v>Medium</v>
      </c>
      <c r="T7195">
        <v>1</v>
      </c>
      <c r="U7195">
        <v>2010</v>
      </c>
      <c r="V7195">
        <v>2</v>
      </c>
      <c r="W7195">
        <v>25</v>
      </c>
      <c r="X7195">
        <f>IF(OR(Main!$U7195=0,
       Main!$V7195=0,
       Main!$W7195=0),
   "",
   DATE(Main!$U7195,
        Main!$V7195,
        Main!$W7195)
)</f>
        <v>40234</v>
      </c>
      <c r="Y7195">
        <f>Table1[[#This Row],[Average_Cost_for_two]]*VLOOKUP(Table1[[#This Row],[Currency]],currency!$A$2:$B$10,2,FALSE)</f>
        <v>7.2</v>
      </c>
      <c r="Z7195" t="str">
        <f>VLOOKUP(C7195,country!A:B,2,FALSE)</f>
        <v>India</v>
      </c>
      <c r="AA7195">
        <f t="shared" si="112"/>
        <v>1</v>
      </c>
    </row>
    <row r="7196" spans="1:27" ht="15.75" customHeight="1" x14ac:dyDescent="0.25">
      <c r="A7196">
        <v>18388008</v>
      </c>
      <c r="B7196" t="s">
        <v>14582</v>
      </c>
      <c r="C7196">
        <v>1</v>
      </c>
      <c r="D7196" t="s">
        <v>13426</v>
      </c>
      <c r="E7196" t="s">
        <v>13534</v>
      </c>
      <c r="F7196" t="s">
        <v>13533</v>
      </c>
      <c r="G7196" t="s">
        <v>13534</v>
      </c>
      <c r="H7196">
        <v>77.367479599999996</v>
      </c>
      <c r="I7196">
        <v>28.558214299999999</v>
      </c>
      <c r="J7196" t="s">
        <v>559</v>
      </c>
      <c r="K7196" t="s">
        <v>28</v>
      </c>
      <c r="L7196" t="s">
        <v>29</v>
      </c>
      <c r="M7196" t="s">
        <v>29</v>
      </c>
      <c r="N7196" t="s">
        <v>29</v>
      </c>
      <c r="O7196" t="s">
        <v>29</v>
      </c>
      <c r="P7196">
        <v>1</v>
      </c>
      <c r="Q7196">
        <v>11</v>
      </c>
      <c r="R7196">
        <v>150</v>
      </c>
      <c r="S7196" t="str">
        <f>IF(Table1[[#This Row],[Average_Cost_for_two]]&lt;500,"Low",IF(Table1[[#This Row],[Average_Cost_for_two]]&lt;=1500,"Medium","High"))</f>
        <v>Low</v>
      </c>
      <c r="T7196">
        <v>2.8</v>
      </c>
      <c r="U7196">
        <v>2017</v>
      </c>
      <c r="V7196">
        <v>2</v>
      </c>
      <c r="W7196">
        <v>27</v>
      </c>
      <c r="X7196">
        <f>IF(OR(Main!$U7196=0,
       Main!$V7196=0,
       Main!$W7196=0),
   "",
   DATE(Main!$U7196,
        Main!$V7196,
        Main!$W7196)
)</f>
        <v>42793</v>
      </c>
      <c r="Y7196">
        <f>Table1[[#This Row],[Average_Cost_for_two]]*VLOOKUP(Table1[[#This Row],[Currency]],currency!$A$2:$B$10,2,FALSE)</f>
        <v>1.8</v>
      </c>
      <c r="Z7196" t="str">
        <f>VLOOKUP(C7196,country!A:B,2,FALSE)</f>
        <v>India</v>
      </c>
      <c r="AA7196">
        <f t="shared" si="112"/>
        <v>1</v>
      </c>
    </row>
    <row r="7197" spans="1:27" ht="15.75" customHeight="1" x14ac:dyDescent="0.25">
      <c r="A7197">
        <v>309873</v>
      </c>
      <c r="B7197" t="s">
        <v>14583</v>
      </c>
      <c r="C7197">
        <v>1</v>
      </c>
      <c r="D7197" t="s">
        <v>13426</v>
      </c>
      <c r="E7197" t="s">
        <v>14584</v>
      </c>
      <c r="F7197" t="s">
        <v>13400</v>
      </c>
      <c r="G7197" t="s">
        <v>13580</v>
      </c>
      <c r="H7197">
        <v>77.362593700000005</v>
      </c>
      <c r="I7197">
        <v>28.595374799999998</v>
      </c>
      <c r="J7197" t="s">
        <v>14585</v>
      </c>
      <c r="K7197" t="s">
        <v>28</v>
      </c>
      <c r="L7197" t="s">
        <v>29</v>
      </c>
      <c r="M7197" t="s">
        <v>29</v>
      </c>
      <c r="N7197" t="s">
        <v>29</v>
      </c>
      <c r="O7197" t="s">
        <v>29</v>
      </c>
      <c r="P7197">
        <v>2</v>
      </c>
      <c r="Q7197">
        <v>25</v>
      </c>
      <c r="R7197">
        <v>600</v>
      </c>
      <c r="S7197" t="str">
        <f>IF(Table1[[#This Row],[Average_Cost_for_two]]&lt;500,"Low",IF(Table1[[#This Row],[Average_Cost_for_two]]&lt;=1500,"Medium","High"))</f>
        <v>Medium</v>
      </c>
      <c r="T7197">
        <v>2.9</v>
      </c>
      <c r="U7197">
        <v>2015</v>
      </c>
      <c r="V7197">
        <v>2</v>
      </c>
      <c r="W7197">
        <v>24</v>
      </c>
      <c r="X7197">
        <f>IF(OR(Main!$U7197=0,
       Main!$V7197=0,
       Main!$W7197=0),
   "",
   DATE(Main!$U7197,
        Main!$V7197,
        Main!$W7197)
)</f>
        <v>42059</v>
      </c>
      <c r="Y7197">
        <f>Table1[[#This Row],[Average_Cost_for_two]]*VLOOKUP(Table1[[#This Row],[Currency]],currency!$A$2:$B$10,2,FALSE)</f>
        <v>7.2</v>
      </c>
      <c r="Z7197" t="str">
        <f>VLOOKUP(C7197,country!A:B,2,FALSE)</f>
        <v>India</v>
      </c>
      <c r="AA7197">
        <f t="shared" si="112"/>
        <v>1</v>
      </c>
    </row>
    <row r="7198" spans="1:27" ht="15.75" customHeight="1" x14ac:dyDescent="0.25">
      <c r="A7198">
        <v>18428215</v>
      </c>
      <c r="B7198" t="s">
        <v>14586</v>
      </c>
      <c r="C7198">
        <v>1</v>
      </c>
      <c r="D7198" t="s">
        <v>13426</v>
      </c>
      <c r="E7198" t="s">
        <v>14587</v>
      </c>
      <c r="F7198" t="s">
        <v>13400</v>
      </c>
      <c r="G7198" t="s">
        <v>13580</v>
      </c>
      <c r="H7198">
        <v>77.362095640000007</v>
      </c>
      <c r="I7198">
        <v>28.595693690000001</v>
      </c>
      <c r="J7198" t="s">
        <v>27</v>
      </c>
      <c r="K7198" t="s">
        <v>28</v>
      </c>
      <c r="L7198" t="s">
        <v>29</v>
      </c>
      <c r="M7198" t="s">
        <v>29</v>
      </c>
      <c r="N7198" t="s">
        <v>29</v>
      </c>
      <c r="O7198" t="s">
        <v>29</v>
      </c>
      <c r="P7198">
        <v>1</v>
      </c>
      <c r="Q7198">
        <v>3</v>
      </c>
      <c r="R7198">
        <v>250</v>
      </c>
      <c r="S7198" t="str">
        <f>IF(Table1[[#This Row],[Average_Cost_for_two]]&lt;500,"Low",IF(Table1[[#This Row],[Average_Cost_for_two]]&lt;=1500,"Medium","High"))</f>
        <v>Low</v>
      </c>
      <c r="T7198">
        <v>1</v>
      </c>
      <c r="U7198">
        <v>2014</v>
      </c>
      <c r="V7198">
        <v>2</v>
      </c>
      <c r="W7198">
        <v>4</v>
      </c>
      <c r="X7198">
        <f>IF(OR(Main!$U7198=0,
       Main!$V7198=0,
       Main!$W7198=0),
   "",
   DATE(Main!$U7198,
        Main!$V7198,
        Main!$W7198)
)</f>
        <v>41674</v>
      </c>
      <c r="Y7198">
        <f>Table1[[#This Row],[Average_Cost_for_two]]*VLOOKUP(Table1[[#This Row],[Currency]],currency!$A$2:$B$10,2,FALSE)</f>
        <v>3</v>
      </c>
      <c r="Z7198" t="str">
        <f>VLOOKUP(C7198,country!A:B,2,FALSE)</f>
        <v>India</v>
      </c>
      <c r="AA7198">
        <f t="shared" si="112"/>
        <v>1</v>
      </c>
    </row>
    <row r="7199" spans="1:27" ht="15.75" customHeight="1" x14ac:dyDescent="0.25">
      <c r="A7199">
        <v>8077</v>
      </c>
      <c r="B7199" t="s">
        <v>14588</v>
      </c>
      <c r="C7199">
        <v>1</v>
      </c>
      <c r="D7199" t="s">
        <v>13426</v>
      </c>
      <c r="E7199" t="s">
        <v>14589</v>
      </c>
      <c r="F7199" t="s">
        <v>14590</v>
      </c>
      <c r="G7199" t="s">
        <v>14591</v>
      </c>
      <c r="H7199">
        <v>77.317850699999994</v>
      </c>
      <c r="I7199">
        <v>28.592093200000001</v>
      </c>
      <c r="J7199" t="s">
        <v>877</v>
      </c>
      <c r="K7199" t="s">
        <v>28</v>
      </c>
      <c r="L7199" t="s">
        <v>29</v>
      </c>
      <c r="M7199" t="s">
        <v>29</v>
      </c>
      <c r="N7199" t="s">
        <v>29</v>
      </c>
      <c r="O7199" t="s">
        <v>29</v>
      </c>
      <c r="P7199">
        <v>1</v>
      </c>
      <c r="Q7199">
        <v>7</v>
      </c>
      <c r="R7199">
        <v>150</v>
      </c>
      <c r="S7199" t="str">
        <f>IF(Table1[[#This Row],[Average_Cost_for_two]]&lt;500,"Low",IF(Table1[[#This Row],[Average_Cost_for_two]]&lt;=1500,"Medium","High"))</f>
        <v>Low</v>
      </c>
      <c r="T7199">
        <v>3.1</v>
      </c>
      <c r="U7199">
        <v>2017</v>
      </c>
      <c r="V7199">
        <v>2</v>
      </c>
      <c r="W7199">
        <v>4</v>
      </c>
      <c r="X7199">
        <f>IF(OR(Main!$U7199=0,
       Main!$V7199=0,
       Main!$W7199=0),
   "",
   DATE(Main!$U7199,
        Main!$V7199,
        Main!$W7199)
)</f>
        <v>42770</v>
      </c>
      <c r="Y7199">
        <f>Table1[[#This Row],[Average_Cost_for_two]]*VLOOKUP(Table1[[#This Row],[Currency]],currency!$A$2:$B$10,2,FALSE)</f>
        <v>1.8</v>
      </c>
      <c r="Z7199" t="str">
        <f>VLOOKUP(C7199,country!A:B,2,FALSE)</f>
        <v>India</v>
      </c>
      <c r="AA7199">
        <f t="shared" si="112"/>
        <v>1</v>
      </c>
    </row>
    <row r="7200" spans="1:27" ht="15.75" customHeight="1" x14ac:dyDescent="0.25">
      <c r="A7200">
        <v>310755</v>
      </c>
      <c r="B7200" t="s">
        <v>14592</v>
      </c>
      <c r="C7200">
        <v>1</v>
      </c>
      <c r="D7200" t="s">
        <v>13426</v>
      </c>
      <c r="E7200" t="s">
        <v>14593</v>
      </c>
      <c r="F7200" t="s">
        <v>13756</v>
      </c>
      <c r="G7200" t="s">
        <v>13757</v>
      </c>
      <c r="H7200">
        <v>77.362365999999994</v>
      </c>
      <c r="I7200">
        <v>28.595659999999999</v>
      </c>
      <c r="J7200" t="s">
        <v>556</v>
      </c>
      <c r="K7200" t="s">
        <v>28</v>
      </c>
      <c r="L7200" t="s">
        <v>29</v>
      </c>
      <c r="M7200" t="s">
        <v>29</v>
      </c>
      <c r="N7200" t="s">
        <v>29</v>
      </c>
      <c r="O7200" t="s">
        <v>29</v>
      </c>
      <c r="P7200">
        <v>1</v>
      </c>
      <c r="Q7200">
        <v>3</v>
      </c>
      <c r="R7200">
        <v>300</v>
      </c>
      <c r="S7200" t="str">
        <f>IF(Table1[[#This Row],[Average_Cost_for_two]]&lt;500,"Low",IF(Table1[[#This Row],[Average_Cost_for_two]]&lt;=1500,"Medium","High"))</f>
        <v>Low</v>
      </c>
      <c r="T7200">
        <v>1</v>
      </c>
      <c r="U7200">
        <v>2010</v>
      </c>
      <c r="V7200">
        <v>2</v>
      </c>
      <c r="W7200">
        <v>1</v>
      </c>
      <c r="X7200">
        <f>IF(OR(Main!$U7200=0,
       Main!$V7200=0,
       Main!$W7200=0),
   "",
   DATE(Main!$U7200,
        Main!$V7200,
        Main!$W7200)
)</f>
        <v>40210</v>
      </c>
      <c r="Y7200">
        <f>Table1[[#This Row],[Average_Cost_for_two]]*VLOOKUP(Table1[[#This Row],[Currency]],currency!$A$2:$B$10,2,FALSE)</f>
        <v>3.6</v>
      </c>
      <c r="Z7200" t="str">
        <f>VLOOKUP(C7200,country!A:B,2,FALSE)</f>
        <v>India</v>
      </c>
      <c r="AA7200">
        <f t="shared" si="112"/>
        <v>1</v>
      </c>
    </row>
    <row r="7201" spans="1:27" ht="15.75" customHeight="1" x14ac:dyDescent="0.25">
      <c r="A7201">
        <v>1844</v>
      </c>
      <c r="B7201" t="s">
        <v>610</v>
      </c>
      <c r="C7201">
        <v>1</v>
      </c>
      <c r="D7201" t="s">
        <v>13426</v>
      </c>
      <c r="E7201" t="s">
        <v>14594</v>
      </c>
      <c r="F7201" t="s">
        <v>13537</v>
      </c>
      <c r="G7201" t="s">
        <v>13538</v>
      </c>
      <c r="H7201">
        <v>77.370432620000003</v>
      </c>
      <c r="I7201">
        <v>28.624431139999999</v>
      </c>
      <c r="J7201" t="s">
        <v>611</v>
      </c>
      <c r="K7201" t="s">
        <v>28</v>
      </c>
      <c r="L7201" t="s">
        <v>29</v>
      </c>
      <c r="M7201" t="s">
        <v>29</v>
      </c>
      <c r="N7201" t="s">
        <v>29</v>
      </c>
      <c r="O7201" t="s">
        <v>29</v>
      </c>
      <c r="P7201">
        <v>2</v>
      </c>
      <c r="Q7201">
        <v>118</v>
      </c>
      <c r="R7201">
        <v>700</v>
      </c>
      <c r="S7201" t="str">
        <f>IF(Table1[[#This Row],[Average_Cost_for_two]]&lt;500,"Low",IF(Table1[[#This Row],[Average_Cost_for_two]]&lt;=1500,"Medium","High"))</f>
        <v>Medium</v>
      </c>
      <c r="T7201">
        <v>2.6</v>
      </c>
      <c r="U7201">
        <v>2018</v>
      </c>
      <c r="V7201">
        <v>2</v>
      </c>
      <c r="W7201">
        <v>7</v>
      </c>
      <c r="X7201">
        <f>IF(OR(Main!$U7201=0,
       Main!$V7201=0,
       Main!$W7201=0),
   "",
   DATE(Main!$U7201,
        Main!$V7201,
        Main!$W7201)
)</f>
        <v>43138</v>
      </c>
      <c r="Y7201">
        <f>Table1[[#This Row],[Average_Cost_for_two]]*VLOOKUP(Table1[[#This Row],[Currency]],currency!$A$2:$B$10,2,FALSE)</f>
        <v>8.4</v>
      </c>
      <c r="Z7201" t="str">
        <f>VLOOKUP(C7201,country!A:B,2,FALSE)</f>
        <v>India</v>
      </c>
      <c r="AA7201">
        <f t="shared" si="112"/>
        <v>1</v>
      </c>
    </row>
    <row r="7202" spans="1:27" ht="15.75" customHeight="1" x14ac:dyDescent="0.25">
      <c r="A7202">
        <v>18423131</v>
      </c>
      <c r="B7202" t="s">
        <v>14595</v>
      </c>
      <c r="C7202">
        <v>1</v>
      </c>
      <c r="D7202" t="s">
        <v>13426</v>
      </c>
      <c r="E7202" t="s">
        <v>14596</v>
      </c>
      <c r="F7202" t="s">
        <v>13513</v>
      </c>
      <c r="G7202" t="s">
        <v>13514</v>
      </c>
      <c r="H7202">
        <v>77.382196300000004</v>
      </c>
      <c r="I7202">
        <v>28.566542399999999</v>
      </c>
      <c r="J7202" t="s">
        <v>503</v>
      </c>
      <c r="K7202" t="s">
        <v>28</v>
      </c>
      <c r="L7202" t="s">
        <v>29</v>
      </c>
      <c r="M7202" t="s">
        <v>36</v>
      </c>
      <c r="N7202" t="s">
        <v>29</v>
      </c>
      <c r="O7202" t="s">
        <v>29</v>
      </c>
      <c r="P7202">
        <v>2</v>
      </c>
      <c r="Q7202">
        <v>42</v>
      </c>
      <c r="R7202">
        <v>650</v>
      </c>
      <c r="S7202" t="str">
        <f>IF(Table1[[#This Row],[Average_Cost_for_two]]&lt;500,"Low",IF(Table1[[#This Row],[Average_Cost_for_two]]&lt;=1500,"Medium","High"))</f>
        <v>Medium</v>
      </c>
      <c r="T7202">
        <v>3.5</v>
      </c>
      <c r="U7202">
        <v>2014</v>
      </c>
      <c r="V7202">
        <v>2</v>
      </c>
      <c r="W7202">
        <v>6</v>
      </c>
      <c r="X7202">
        <f>IF(OR(Main!$U7202=0,
       Main!$V7202=0,
       Main!$W7202=0),
   "",
   DATE(Main!$U7202,
        Main!$V7202,
        Main!$W7202)
)</f>
        <v>41676</v>
      </c>
      <c r="Y7202">
        <f>Table1[[#This Row],[Average_Cost_for_two]]*VLOOKUP(Table1[[#This Row],[Currency]],currency!$A$2:$B$10,2,FALSE)</f>
        <v>7.8</v>
      </c>
      <c r="Z7202" t="str">
        <f>VLOOKUP(C7202,country!A:B,2,FALSE)</f>
        <v>India</v>
      </c>
      <c r="AA7202">
        <f t="shared" si="112"/>
        <v>1</v>
      </c>
    </row>
    <row r="7203" spans="1:27" ht="15.75" customHeight="1" x14ac:dyDescent="0.25">
      <c r="A7203">
        <v>18313605</v>
      </c>
      <c r="B7203" t="s">
        <v>14597</v>
      </c>
      <c r="C7203">
        <v>1</v>
      </c>
      <c r="D7203" t="s">
        <v>13426</v>
      </c>
      <c r="E7203" t="s">
        <v>14598</v>
      </c>
      <c r="F7203" t="s">
        <v>13513</v>
      </c>
      <c r="G7203" t="s">
        <v>13514</v>
      </c>
      <c r="H7203">
        <v>77.386364999999998</v>
      </c>
      <c r="I7203">
        <v>28.570627399999999</v>
      </c>
      <c r="J7203" t="s">
        <v>567</v>
      </c>
      <c r="K7203" t="s">
        <v>28</v>
      </c>
      <c r="L7203" t="s">
        <v>29</v>
      </c>
      <c r="M7203" t="s">
        <v>29</v>
      </c>
      <c r="N7203" t="s">
        <v>29</v>
      </c>
      <c r="O7203" t="s">
        <v>29</v>
      </c>
      <c r="P7203">
        <v>1</v>
      </c>
      <c r="Q7203">
        <v>2</v>
      </c>
      <c r="R7203">
        <v>300</v>
      </c>
      <c r="S7203" t="str">
        <f>IF(Table1[[#This Row],[Average_Cost_for_two]]&lt;500,"Low",IF(Table1[[#This Row],[Average_Cost_for_two]]&lt;=1500,"Medium","High"))</f>
        <v>Low</v>
      </c>
      <c r="T7203">
        <v>1</v>
      </c>
      <c r="U7203">
        <v>2013</v>
      </c>
      <c r="V7203">
        <v>2</v>
      </c>
      <c r="W7203">
        <v>13</v>
      </c>
      <c r="X7203">
        <f>IF(OR(Main!$U7203=0,
       Main!$V7203=0,
       Main!$W7203=0),
   "",
   DATE(Main!$U7203,
        Main!$V7203,
        Main!$W7203)
)</f>
        <v>41318</v>
      </c>
      <c r="Y7203">
        <f>Table1[[#This Row],[Average_Cost_for_two]]*VLOOKUP(Table1[[#This Row],[Currency]],currency!$A$2:$B$10,2,FALSE)</f>
        <v>3.6</v>
      </c>
      <c r="Z7203" t="str">
        <f>VLOOKUP(C7203,country!A:B,2,FALSE)</f>
        <v>India</v>
      </c>
      <c r="AA7203">
        <f t="shared" si="112"/>
        <v>1</v>
      </c>
    </row>
    <row r="7204" spans="1:27" ht="15.75" customHeight="1" x14ac:dyDescent="0.25">
      <c r="A7204">
        <v>18435288</v>
      </c>
      <c r="B7204" t="s">
        <v>1078</v>
      </c>
      <c r="C7204">
        <v>1</v>
      </c>
      <c r="D7204" t="s">
        <v>13426</v>
      </c>
      <c r="E7204" t="s">
        <v>14599</v>
      </c>
      <c r="F7204" t="s">
        <v>13513</v>
      </c>
      <c r="G7204" t="s">
        <v>13514</v>
      </c>
      <c r="H7204">
        <v>77.386496699999995</v>
      </c>
      <c r="I7204">
        <v>28.570404799999999</v>
      </c>
      <c r="J7204" t="s">
        <v>1080</v>
      </c>
      <c r="K7204" t="s">
        <v>28</v>
      </c>
      <c r="L7204" t="s">
        <v>29</v>
      </c>
      <c r="M7204" t="s">
        <v>29</v>
      </c>
      <c r="N7204" t="s">
        <v>29</v>
      </c>
      <c r="O7204" t="s">
        <v>29</v>
      </c>
      <c r="P7204">
        <v>1</v>
      </c>
      <c r="Q7204">
        <v>2</v>
      </c>
      <c r="R7204">
        <v>350</v>
      </c>
      <c r="S7204" t="str">
        <f>IF(Table1[[#This Row],[Average_Cost_for_two]]&lt;500,"Low",IF(Table1[[#This Row],[Average_Cost_for_two]]&lt;=1500,"Medium","High"))</f>
        <v>Low</v>
      </c>
      <c r="T7204">
        <v>1</v>
      </c>
      <c r="U7204">
        <v>2014</v>
      </c>
      <c r="V7204">
        <v>2</v>
      </c>
      <c r="W7204">
        <v>1</v>
      </c>
      <c r="X7204">
        <f>IF(OR(Main!$U7204=0,
       Main!$V7204=0,
       Main!$W7204=0),
   "",
   DATE(Main!$U7204,
        Main!$V7204,
        Main!$W7204)
)</f>
        <v>41671</v>
      </c>
      <c r="Y7204">
        <f>Table1[[#This Row],[Average_Cost_for_two]]*VLOOKUP(Table1[[#This Row],[Currency]],currency!$A$2:$B$10,2,FALSE)</f>
        <v>4.2</v>
      </c>
      <c r="Z7204" t="str">
        <f>VLOOKUP(C7204,country!A:B,2,FALSE)</f>
        <v>India</v>
      </c>
      <c r="AA7204">
        <f t="shared" si="112"/>
        <v>1</v>
      </c>
    </row>
    <row r="7205" spans="1:27" ht="15.75" customHeight="1" x14ac:dyDescent="0.25">
      <c r="A7205">
        <v>18435321</v>
      </c>
      <c r="B7205" t="s">
        <v>1012</v>
      </c>
      <c r="C7205">
        <v>1</v>
      </c>
      <c r="D7205" t="s">
        <v>13426</v>
      </c>
      <c r="E7205" t="s">
        <v>14600</v>
      </c>
      <c r="F7205" t="s">
        <v>13513</v>
      </c>
      <c r="G7205" t="s">
        <v>13514</v>
      </c>
      <c r="H7205">
        <v>77.386381900000003</v>
      </c>
      <c r="I7205">
        <v>28.570799600000001</v>
      </c>
      <c r="J7205" t="s">
        <v>830</v>
      </c>
      <c r="K7205" t="s">
        <v>28</v>
      </c>
      <c r="L7205" t="s">
        <v>29</v>
      </c>
      <c r="M7205" t="s">
        <v>29</v>
      </c>
      <c r="N7205" t="s">
        <v>29</v>
      </c>
      <c r="O7205" t="s">
        <v>29</v>
      </c>
      <c r="P7205">
        <v>1</v>
      </c>
      <c r="Q7205">
        <v>3</v>
      </c>
      <c r="R7205">
        <v>300</v>
      </c>
      <c r="S7205" t="str">
        <f>IF(Table1[[#This Row],[Average_Cost_for_two]]&lt;500,"Low",IF(Table1[[#This Row],[Average_Cost_for_two]]&lt;=1500,"Medium","High"))</f>
        <v>Low</v>
      </c>
      <c r="T7205">
        <v>1</v>
      </c>
      <c r="U7205">
        <v>2016</v>
      </c>
      <c r="V7205">
        <v>2</v>
      </c>
      <c r="W7205">
        <v>4</v>
      </c>
      <c r="X7205">
        <f>IF(OR(Main!$U7205=0,
       Main!$V7205=0,
       Main!$W7205=0),
   "",
   DATE(Main!$U7205,
        Main!$V7205,
        Main!$W7205)
)</f>
        <v>42404</v>
      </c>
      <c r="Y7205">
        <f>Table1[[#This Row],[Average_Cost_for_two]]*VLOOKUP(Table1[[#This Row],[Currency]],currency!$A$2:$B$10,2,FALSE)</f>
        <v>3.6</v>
      </c>
      <c r="Z7205" t="str">
        <f>VLOOKUP(C7205,country!A:B,2,FALSE)</f>
        <v>India</v>
      </c>
      <c r="AA7205">
        <f t="shared" si="112"/>
        <v>1</v>
      </c>
    </row>
    <row r="7206" spans="1:27" ht="15.75" customHeight="1" x14ac:dyDescent="0.25">
      <c r="A7206">
        <v>18431190</v>
      </c>
      <c r="B7206" t="s">
        <v>14601</v>
      </c>
      <c r="C7206">
        <v>1</v>
      </c>
      <c r="D7206" t="s">
        <v>13426</v>
      </c>
      <c r="E7206" t="s">
        <v>13518</v>
      </c>
      <c r="F7206" t="s">
        <v>13513</v>
      </c>
      <c r="G7206" t="s">
        <v>13514</v>
      </c>
      <c r="H7206">
        <v>77.383945600000004</v>
      </c>
      <c r="I7206">
        <v>28.571270599999998</v>
      </c>
      <c r="J7206" t="s">
        <v>27</v>
      </c>
      <c r="K7206" t="s">
        <v>28</v>
      </c>
      <c r="L7206" t="s">
        <v>29</v>
      </c>
      <c r="M7206" t="s">
        <v>29</v>
      </c>
      <c r="N7206" t="s">
        <v>29</v>
      </c>
      <c r="O7206" t="s">
        <v>29</v>
      </c>
      <c r="P7206">
        <v>1</v>
      </c>
      <c r="Q7206">
        <v>3</v>
      </c>
      <c r="R7206">
        <v>300</v>
      </c>
      <c r="S7206" t="str">
        <f>IF(Table1[[#This Row],[Average_Cost_for_two]]&lt;500,"Low",IF(Table1[[#This Row],[Average_Cost_for_two]]&lt;=1500,"Medium","High"))</f>
        <v>Low</v>
      </c>
      <c r="T7206">
        <v>1</v>
      </c>
      <c r="U7206">
        <v>2015</v>
      </c>
      <c r="V7206">
        <v>2</v>
      </c>
      <c r="W7206">
        <v>22</v>
      </c>
      <c r="X7206">
        <f>IF(OR(Main!$U7206=0,
       Main!$V7206=0,
       Main!$W7206=0),
   "",
   DATE(Main!$U7206,
        Main!$V7206,
        Main!$W7206)
)</f>
        <v>42057</v>
      </c>
      <c r="Y7206">
        <f>Table1[[#This Row],[Average_Cost_for_two]]*VLOOKUP(Table1[[#This Row],[Currency]],currency!$A$2:$B$10,2,FALSE)</f>
        <v>3.6</v>
      </c>
      <c r="Z7206" t="str">
        <f>VLOOKUP(C7206,country!A:B,2,FALSE)</f>
        <v>India</v>
      </c>
      <c r="AA7206">
        <f t="shared" si="112"/>
        <v>1</v>
      </c>
    </row>
    <row r="7207" spans="1:27" ht="15.75" customHeight="1" x14ac:dyDescent="0.25">
      <c r="A7207">
        <v>1726</v>
      </c>
      <c r="B7207" t="s">
        <v>14602</v>
      </c>
      <c r="C7207">
        <v>1</v>
      </c>
      <c r="D7207" t="s">
        <v>13426</v>
      </c>
      <c r="E7207" t="s">
        <v>14603</v>
      </c>
      <c r="F7207" t="s">
        <v>13881</v>
      </c>
      <c r="G7207" t="s">
        <v>13882</v>
      </c>
      <c r="H7207">
        <v>77.364788300000001</v>
      </c>
      <c r="I7207">
        <v>28.597143299999999</v>
      </c>
      <c r="J7207" t="s">
        <v>575</v>
      </c>
      <c r="K7207" t="s">
        <v>28</v>
      </c>
      <c r="L7207" t="s">
        <v>29</v>
      </c>
      <c r="M7207" t="s">
        <v>36</v>
      </c>
      <c r="N7207" t="s">
        <v>29</v>
      </c>
      <c r="O7207" t="s">
        <v>29</v>
      </c>
      <c r="P7207">
        <v>2</v>
      </c>
      <c r="Q7207">
        <v>76</v>
      </c>
      <c r="R7207">
        <v>700</v>
      </c>
      <c r="S7207" t="str">
        <f>IF(Table1[[#This Row],[Average_Cost_for_two]]&lt;500,"Low",IF(Table1[[#This Row],[Average_Cost_for_two]]&lt;=1500,"Medium","High"))</f>
        <v>Medium</v>
      </c>
      <c r="T7207">
        <v>2.6</v>
      </c>
      <c r="U7207">
        <v>2014</v>
      </c>
      <c r="V7207">
        <v>2</v>
      </c>
      <c r="W7207">
        <v>15</v>
      </c>
      <c r="X7207">
        <f>IF(OR(Main!$U7207=0,
       Main!$V7207=0,
       Main!$W7207=0),
   "",
   DATE(Main!$U7207,
        Main!$V7207,
        Main!$W7207)
)</f>
        <v>41685</v>
      </c>
      <c r="Y7207">
        <f>Table1[[#This Row],[Average_Cost_for_two]]*VLOOKUP(Table1[[#This Row],[Currency]],currency!$A$2:$B$10,2,FALSE)</f>
        <v>8.4</v>
      </c>
      <c r="Z7207" t="str">
        <f>VLOOKUP(C7207,country!A:B,2,FALSE)</f>
        <v>India</v>
      </c>
      <c r="AA7207">
        <f t="shared" si="112"/>
        <v>1</v>
      </c>
    </row>
    <row r="7208" spans="1:27" ht="15.75" customHeight="1" x14ac:dyDescent="0.25">
      <c r="A7208">
        <v>428</v>
      </c>
      <c r="B7208" t="s">
        <v>4948</v>
      </c>
      <c r="C7208">
        <v>1</v>
      </c>
      <c r="D7208" t="s">
        <v>13426</v>
      </c>
      <c r="E7208" t="s">
        <v>14604</v>
      </c>
      <c r="F7208" t="s">
        <v>13881</v>
      </c>
      <c r="G7208" t="s">
        <v>13882</v>
      </c>
      <c r="H7208">
        <v>77.364833200000007</v>
      </c>
      <c r="I7208">
        <v>28.597102700000001</v>
      </c>
      <c r="J7208" t="s">
        <v>967</v>
      </c>
      <c r="K7208" t="s">
        <v>28</v>
      </c>
      <c r="L7208" t="s">
        <v>29</v>
      </c>
      <c r="M7208" t="s">
        <v>36</v>
      </c>
      <c r="N7208" t="s">
        <v>29</v>
      </c>
      <c r="O7208" t="s">
        <v>29</v>
      </c>
      <c r="P7208">
        <v>2</v>
      </c>
      <c r="Q7208">
        <v>155</v>
      </c>
      <c r="R7208">
        <v>600</v>
      </c>
      <c r="S7208" t="str">
        <f>IF(Table1[[#This Row],[Average_Cost_for_two]]&lt;500,"Low",IF(Table1[[#This Row],[Average_Cost_for_two]]&lt;=1500,"Medium","High"))</f>
        <v>Medium</v>
      </c>
      <c r="T7208">
        <v>2.2999999999999998</v>
      </c>
      <c r="U7208">
        <v>2013</v>
      </c>
      <c r="V7208">
        <v>2</v>
      </c>
      <c r="W7208">
        <v>15</v>
      </c>
      <c r="X7208">
        <f>IF(OR(Main!$U7208=0,
       Main!$V7208=0,
       Main!$W7208=0),
   "",
   DATE(Main!$U7208,
        Main!$V7208,
        Main!$W7208)
)</f>
        <v>41320</v>
      </c>
      <c r="Y7208">
        <f>Table1[[#This Row],[Average_Cost_for_two]]*VLOOKUP(Table1[[#This Row],[Currency]],currency!$A$2:$B$10,2,FALSE)</f>
        <v>7.2</v>
      </c>
      <c r="Z7208" t="str">
        <f>VLOOKUP(C7208,country!A:B,2,FALSE)</f>
        <v>India</v>
      </c>
      <c r="AA7208">
        <f t="shared" si="112"/>
        <v>1</v>
      </c>
    </row>
    <row r="7209" spans="1:27" ht="15.75" customHeight="1" x14ac:dyDescent="0.25">
      <c r="A7209">
        <v>8888</v>
      </c>
      <c r="B7209" t="s">
        <v>14605</v>
      </c>
      <c r="C7209">
        <v>1</v>
      </c>
      <c r="D7209" t="s">
        <v>13426</v>
      </c>
      <c r="E7209" t="s">
        <v>14606</v>
      </c>
      <c r="F7209" t="s">
        <v>13552</v>
      </c>
      <c r="G7209" t="s">
        <v>13553</v>
      </c>
      <c r="H7209">
        <v>77.325397899999999</v>
      </c>
      <c r="I7209">
        <v>28.567158800000001</v>
      </c>
      <c r="J7209" t="s">
        <v>591</v>
      </c>
      <c r="K7209" t="s">
        <v>28</v>
      </c>
      <c r="L7209" t="s">
        <v>36</v>
      </c>
      <c r="M7209" t="s">
        <v>29</v>
      </c>
      <c r="N7209" t="s">
        <v>29</v>
      </c>
      <c r="O7209" t="s">
        <v>29</v>
      </c>
      <c r="P7209">
        <v>3</v>
      </c>
      <c r="Q7209">
        <v>372</v>
      </c>
      <c r="R7209">
        <v>1200</v>
      </c>
      <c r="S7209" t="str">
        <f>IF(Table1[[#This Row],[Average_Cost_for_two]]&lt;500,"Low",IF(Table1[[#This Row],[Average_Cost_for_two]]&lt;=1500,"Medium","High"))</f>
        <v>Medium</v>
      </c>
      <c r="T7209">
        <v>3.1</v>
      </c>
      <c r="U7209">
        <v>2014</v>
      </c>
      <c r="V7209">
        <v>2</v>
      </c>
      <c r="W7209">
        <v>12</v>
      </c>
      <c r="X7209">
        <f>IF(OR(Main!$U7209=0,
       Main!$V7209=0,
       Main!$W7209=0),
   "",
   DATE(Main!$U7209,
        Main!$V7209,
        Main!$W7209)
)</f>
        <v>41682</v>
      </c>
      <c r="Y7209">
        <f>Table1[[#This Row],[Average_Cost_for_two]]*VLOOKUP(Table1[[#This Row],[Currency]],currency!$A$2:$B$10,2,FALSE)</f>
        <v>14.4</v>
      </c>
      <c r="Z7209" t="str">
        <f>VLOOKUP(C7209,country!A:B,2,FALSE)</f>
        <v>India</v>
      </c>
      <c r="AA7209">
        <f t="shared" si="112"/>
        <v>1</v>
      </c>
    </row>
    <row r="7210" spans="1:27" ht="15.75" customHeight="1" x14ac:dyDescent="0.25">
      <c r="A7210">
        <v>4530</v>
      </c>
      <c r="B7210" t="s">
        <v>5043</v>
      </c>
      <c r="C7210">
        <v>1</v>
      </c>
      <c r="D7210" t="s">
        <v>13426</v>
      </c>
      <c r="E7210" t="s">
        <v>14607</v>
      </c>
      <c r="F7210" t="s">
        <v>13552</v>
      </c>
      <c r="G7210" t="s">
        <v>13553</v>
      </c>
      <c r="H7210">
        <v>77.325406040000004</v>
      </c>
      <c r="I7210">
        <v>28.56721958</v>
      </c>
      <c r="J7210" t="s">
        <v>500</v>
      </c>
      <c r="K7210" t="s">
        <v>28</v>
      </c>
      <c r="L7210" t="s">
        <v>29</v>
      </c>
      <c r="M7210" t="s">
        <v>29</v>
      </c>
      <c r="N7210" t="s">
        <v>29</v>
      </c>
      <c r="O7210" t="s">
        <v>29</v>
      </c>
      <c r="P7210">
        <v>2</v>
      </c>
      <c r="Q7210">
        <v>55</v>
      </c>
      <c r="R7210">
        <v>700</v>
      </c>
      <c r="S7210" t="str">
        <f>IF(Table1[[#This Row],[Average_Cost_for_two]]&lt;500,"Low",IF(Table1[[#This Row],[Average_Cost_for_two]]&lt;=1500,"Medium","High"))</f>
        <v>Medium</v>
      </c>
      <c r="T7210">
        <v>2.6</v>
      </c>
      <c r="U7210">
        <v>2015</v>
      </c>
      <c r="V7210">
        <v>2</v>
      </c>
      <c r="W7210">
        <v>8</v>
      </c>
      <c r="X7210">
        <f>IF(OR(Main!$U7210=0,
       Main!$V7210=0,
       Main!$W7210=0),
   "",
   DATE(Main!$U7210,
        Main!$V7210,
        Main!$W7210)
)</f>
        <v>42043</v>
      </c>
      <c r="Y7210">
        <f>Table1[[#This Row],[Average_Cost_for_two]]*VLOOKUP(Table1[[#This Row],[Currency]],currency!$A$2:$B$10,2,FALSE)</f>
        <v>8.4</v>
      </c>
      <c r="Z7210" t="str">
        <f>VLOOKUP(C7210,country!A:B,2,FALSE)</f>
        <v>India</v>
      </c>
      <c r="AA7210">
        <f t="shared" si="112"/>
        <v>1</v>
      </c>
    </row>
    <row r="7211" spans="1:27" ht="15.75" customHeight="1" x14ac:dyDescent="0.25">
      <c r="A7211">
        <v>819</v>
      </c>
      <c r="B7211" t="s">
        <v>14608</v>
      </c>
      <c r="C7211">
        <v>1</v>
      </c>
      <c r="D7211" t="s">
        <v>23</v>
      </c>
      <c r="E7211" t="s">
        <v>14609</v>
      </c>
      <c r="F7211" t="s">
        <v>3417</v>
      </c>
      <c r="G7211" t="s">
        <v>3418</v>
      </c>
      <c r="H7211">
        <v>77.187005400000004</v>
      </c>
      <c r="I7211">
        <v>28.569206699999999</v>
      </c>
      <c r="J7211" t="s">
        <v>2675</v>
      </c>
      <c r="K7211" t="s">
        <v>28</v>
      </c>
      <c r="L7211" t="s">
        <v>36</v>
      </c>
      <c r="M7211" t="s">
        <v>29</v>
      </c>
      <c r="N7211" t="s">
        <v>29</v>
      </c>
      <c r="O7211" t="s">
        <v>29</v>
      </c>
      <c r="P7211">
        <v>4</v>
      </c>
      <c r="Q7211">
        <v>59</v>
      </c>
      <c r="R7211">
        <v>2000</v>
      </c>
      <c r="S7211" t="str">
        <f>IF(Table1[[#This Row],[Average_Cost_for_two]]&lt;500,"Low",IF(Table1[[#This Row],[Average_Cost_for_two]]&lt;=1500,"Medium","High"))</f>
        <v>High</v>
      </c>
      <c r="T7211">
        <v>3.2</v>
      </c>
      <c r="U7211">
        <v>2012</v>
      </c>
      <c r="V7211">
        <v>11</v>
      </c>
      <c r="W7211">
        <v>12</v>
      </c>
      <c r="X7211">
        <f>IF(OR(Main!$U7211=0,
       Main!$V7211=0,
       Main!$W7211=0),
   "",
   DATE(Main!$U7211,
        Main!$V7211,
        Main!$W7211)
)</f>
        <v>41225</v>
      </c>
      <c r="Y7211">
        <f>Table1[[#This Row],[Average_Cost_for_two]]*VLOOKUP(Table1[[#This Row],[Currency]],currency!$A$2:$B$10,2,FALSE)</f>
        <v>24</v>
      </c>
      <c r="Z7211" t="str">
        <f>VLOOKUP(C7211,country!A:B,2,FALSE)</f>
        <v>India</v>
      </c>
      <c r="AA7211">
        <f t="shared" si="112"/>
        <v>4</v>
      </c>
    </row>
    <row r="7212" spans="1:27" ht="15.75" customHeight="1" x14ac:dyDescent="0.25">
      <c r="A7212">
        <v>309641</v>
      </c>
      <c r="B7212" t="s">
        <v>14610</v>
      </c>
      <c r="C7212">
        <v>1</v>
      </c>
      <c r="D7212" t="s">
        <v>13426</v>
      </c>
      <c r="E7212" t="s">
        <v>14611</v>
      </c>
      <c r="F7212" t="s">
        <v>14335</v>
      </c>
      <c r="G7212" t="s">
        <v>14336</v>
      </c>
      <c r="H7212">
        <v>77.507834299999999</v>
      </c>
      <c r="I7212">
        <v>28.464434300000001</v>
      </c>
      <c r="J7212" t="s">
        <v>480</v>
      </c>
      <c r="K7212" t="s">
        <v>28</v>
      </c>
      <c r="L7212" t="s">
        <v>36</v>
      </c>
      <c r="M7212" t="s">
        <v>29</v>
      </c>
      <c r="N7212" t="s">
        <v>29</v>
      </c>
      <c r="O7212" t="s">
        <v>29</v>
      </c>
      <c r="P7212">
        <v>2</v>
      </c>
      <c r="Q7212">
        <v>6</v>
      </c>
      <c r="R7212">
        <v>800</v>
      </c>
      <c r="S7212" t="str">
        <f>IF(Table1[[#This Row],[Average_Cost_for_two]]&lt;500,"Low",IF(Table1[[#This Row],[Average_Cost_for_two]]&lt;=1500,"Medium","High"))</f>
        <v>Medium</v>
      </c>
      <c r="T7212">
        <v>2.9</v>
      </c>
      <c r="U7212">
        <v>2014</v>
      </c>
      <c r="V7212">
        <v>1</v>
      </c>
      <c r="W7212">
        <v>6</v>
      </c>
      <c r="X7212">
        <f>IF(OR(Main!$U7212=0,
       Main!$V7212=0,
       Main!$W7212=0),
   "",
   DATE(Main!$U7212,
        Main!$V7212,
        Main!$W7212)
)</f>
        <v>41645</v>
      </c>
      <c r="Y7212">
        <f>Table1[[#This Row],[Average_Cost_for_two]]*VLOOKUP(Table1[[#This Row],[Currency]],currency!$A$2:$B$10,2,FALSE)</f>
        <v>9.6</v>
      </c>
      <c r="Z7212" t="str">
        <f>VLOOKUP(C7212,country!A:B,2,FALSE)</f>
        <v>India</v>
      </c>
      <c r="AA7212">
        <f t="shared" si="112"/>
        <v>1</v>
      </c>
    </row>
    <row r="7213" spans="1:27" ht="15.75" customHeight="1" x14ac:dyDescent="0.25">
      <c r="A7213">
        <v>18268722</v>
      </c>
      <c r="B7213" t="s">
        <v>4326</v>
      </c>
      <c r="C7213">
        <v>1</v>
      </c>
      <c r="D7213" t="s">
        <v>13426</v>
      </c>
      <c r="E7213" t="s">
        <v>14033</v>
      </c>
      <c r="F7213" t="s">
        <v>14031</v>
      </c>
      <c r="G7213" t="s">
        <v>14032</v>
      </c>
      <c r="H7213">
        <v>77.320579069999994</v>
      </c>
      <c r="I7213">
        <v>28.567370050000001</v>
      </c>
      <c r="J7213" t="s">
        <v>633</v>
      </c>
      <c r="K7213" t="s">
        <v>28</v>
      </c>
      <c r="L7213" t="s">
        <v>29</v>
      </c>
      <c r="M7213" t="s">
        <v>29</v>
      </c>
      <c r="N7213" t="s">
        <v>29</v>
      </c>
      <c r="O7213" t="s">
        <v>29</v>
      </c>
      <c r="P7213">
        <v>3</v>
      </c>
      <c r="Q7213">
        <v>173</v>
      </c>
      <c r="R7213">
        <v>1000</v>
      </c>
      <c r="S7213" t="str">
        <f>IF(Table1[[#This Row],[Average_Cost_for_two]]&lt;500,"Low",IF(Table1[[#This Row],[Average_Cost_for_two]]&lt;=1500,"Medium","High"))</f>
        <v>Medium</v>
      </c>
      <c r="T7213">
        <v>3.9</v>
      </c>
      <c r="U7213">
        <v>2011</v>
      </c>
      <c r="V7213">
        <v>1</v>
      </c>
      <c r="W7213">
        <v>24</v>
      </c>
      <c r="X7213">
        <f>IF(OR(Main!$U7213=0,
       Main!$V7213=0,
       Main!$W7213=0),
   "",
   DATE(Main!$U7213,
        Main!$V7213,
        Main!$W7213)
)</f>
        <v>40567</v>
      </c>
      <c r="Y7213">
        <f>Table1[[#This Row],[Average_Cost_for_two]]*VLOOKUP(Table1[[#This Row],[Currency]],currency!$A$2:$B$10,2,FALSE)</f>
        <v>12</v>
      </c>
      <c r="Z7213" t="str">
        <f>VLOOKUP(C7213,country!A:B,2,FALSE)</f>
        <v>India</v>
      </c>
      <c r="AA7213">
        <f t="shared" si="112"/>
        <v>1</v>
      </c>
    </row>
    <row r="7214" spans="1:27" ht="15.75" customHeight="1" x14ac:dyDescent="0.25">
      <c r="A7214">
        <v>300605</v>
      </c>
      <c r="B7214" t="s">
        <v>585</v>
      </c>
      <c r="C7214">
        <v>1</v>
      </c>
      <c r="D7214" t="s">
        <v>13426</v>
      </c>
      <c r="E7214" t="s">
        <v>14612</v>
      </c>
      <c r="F7214" t="s">
        <v>13634</v>
      </c>
      <c r="G7214" t="s">
        <v>13635</v>
      </c>
      <c r="H7214">
        <v>77.321507699999998</v>
      </c>
      <c r="I7214">
        <v>28.564792600000001</v>
      </c>
      <c r="J7214" t="s">
        <v>586</v>
      </c>
      <c r="K7214" t="s">
        <v>28</v>
      </c>
      <c r="L7214" t="s">
        <v>29</v>
      </c>
      <c r="M7214" t="s">
        <v>36</v>
      </c>
      <c r="N7214" t="s">
        <v>29</v>
      </c>
      <c r="O7214" t="s">
        <v>29</v>
      </c>
      <c r="P7214">
        <v>2</v>
      </c>
      <c r="Q7214">
        <v>481</v>
      </c>
      <c r="R7214">
        <v>600</v>
      </c>
      <c r="S7214" t="str">
        <f>IF(Table1[[#This Row],[Average_Cost_for_two]]&lt;500,"Low",IF(Table1[[#This Row],[Average_Cost_for_two]]&lt;=1500,"Medium","High"))</f>
        <v>Medium</v>
      </c>
      <c r="T7214">
        <v>3.7</v>
      </c>
      <c r="U7214">
        <v>2017</v>
      </c>
      <c r="V7214">
        <v>1</v>
      </c>
      <c r="W7214">
        <v>8</v>
      </c>
      <c r="X7214">
        <f>IF(OR(Main!$U7214=0,
       Main!$V7214=0,
       Main!$W7214=0),
   "",
   DATE(Main!$U7214,
        Main!$V7214,
        Main!$W7214)
)</f>
        <v>42743</v>
      </c>
      <c r="Y7214">
        <f>Table1[[#This Row],[Average_Cost_for_two]]*VLOOKUP(Table1[[#This Row],[Currency]],currency!$A$2:$B$10,2,FALSE)</f>
        <v>7.2</v>
      </c>
      <c r="Z7214" t="str">
        <f>VLOOKUP(C7214,country!A:B,2,FALSE)</f>
        <v>India</v>
      </c>
      <c r="AA7214">
        <f t="shared" si="112"/>
        <v>1</v>
      </c>
    </row>
    <row r="7215" spans="1:27" ht="15.75" customHeight="1" x14ac:dyDescent="0.25">
      <c r="A7215">
        <v>310790</v>
      </c>
      <c r="B7215" t="s">
        <v>14613</v>
      </c>
      <c r="C7215">
        <v>1</v>
      </c>
      <c r="D7215" t="s">
        <v>13426</v>
      </c>
      <c r="E7215" t="s">
        <v>14614</v>
      </c>
      <c r="F7215" t="s">
        <v>13598</v>
      </c>
      <c r="G7215" t="s">
        <v>13599</v>
      </c>
      <c r="H7215">
        <v>77.510587000000001</v>
      </c>
      <c r="I7215">
        <v>28.462929599999999</v>
      </c>
      <c r="J7215" t="s">
        <v>14615</v>
      </c>
      <c r="K7215" t="s">
        <v>28</v>
      </c>
      <c r="L7215" t="s">
        <v>29</v>
      </c>
      <c r="M7215" t="s">
        <v>29</v>
      </c>
      <c r="N7215" t="s">
        <v>29</v>
      </c>
      <c r="O7215" t="s">
        <v>29</v>
      </c>
      <c r="P7215">
        <v>2</v>
      </c>
      <c r="Q7215">
        <v>16</v>
      </c>
      <c r="R7215">
        <v>600</v>
      </c>
      <c r="S7215" t="str">
        <f>IF(Table1[[#This Row],[Average_Cost_for_two]]&lt;500,"Low",IF(Table1[[#This Row],[Average_Cost_for_two]]&lt;=1500,"Medium","High"))</f>
        <v>Medium</v>
      </c>
      <c r="T7215">
        <v>2.8</v>
      </c>
      <c r="U7215">
        <v>2010</v>
      </c>
      <c r="V7215">
        <v>1</v>
      </c>
      <c r="W7215">
        <v>28</v>
      </c>
      <c r="X7215">
        <f>IF(OR(Main!$U7215=0,
       Main!$V7215=0,
       Main!$W7215=0),
   "",
   DATE(Main!$U7215,
        Main!$V7215,
        Main!$W7215)
)</f>
        <v>40206</v>
      </c>
      <c r="Y7215">
        <f>Table1[[#This Row],[Average_Cost_for_two]]*VLOOKUP(Table1[[#This Row],[Currency]],currency!$A$2:$B$10,2,FALSE)</f>
        <v>7.2</v>
      </c>
      <c r="Z7215" t="str">
        <f>VLOOKUP(C7215,country!A:B,2,FALSE)</f>
        <v>India</v>
      </c>
      <c r="AA7215">
        <f t="shared" si="112"/>
        <v>1</v>
      </c>
    </row>
    <row r="7216" spans="1:27" ht="15.75" customHeight="1" x14ac:dyDescent="0.25">
      <c r="A7216">
        <v>8152</v>
      </c>
      <c r="B7216" t="s">
        <v>14616</v>
      </c>
      <c r="C7216">
        <v>1</v>
      </c>
      <c r="D7216" t="s">
        <v>13426</v>
      </c>
      <c r="E7216" t="s">
        <v>14617</v>
      </c>
      <c r="F7216" t="s">
        <v>13598</v>
      </c>
      <c r="G7216" t="s">
        <v>13599</v>
      </c>
      <c r="H7216">
        <v>77.515406799999994</v>
      </c>
      <c r="I7216">
        <v>28.473263200000002</v>
      </c>
      <c r="J7216" t="s">
        <v>523</v>
      </c>
      <c r="K7216" t="s">
        <v>28</v>
      </c>
      <c r="L7216" t="s">
        <v>29</v>
      </c>
      <c r="M7216" t="s">
        <v>29</v>
      </c>
      <c r="N7216" t="s">
        <v>29</v>
      </c>
      <c r="O7216" t="s">
        <v>29</v>
      </c>
      <c r="P7216">
        <v>1</v>
      </c>
      <c r="Q7216">
        <v>9</v>
      </c>
      <c r="R7216">
        <v>100</v>
      </c>
      <c r="S7216" t="str">
        <f>IF(Table1[[#This Row],[Average_Cost_for_two]]&lt;500,"Low",IF(Table1[[#This Row],[Average_Cost_for_two]]&lt;=1500,"Medium","High"))</f>
        <v>Low</v>
      </c>
      <c r="T7216">
        <v>2.8</v>
      </c>
      <c r="U7216">
        <v>2011</v>
      </c>
      <c r="V7216">
        <v>1</v>
      </c>
      <c r="W7216">
        <v>8</v>
      </c>
      <c r="X7216">
        <f>IF(OR(Main!$U7216=0,
       Main!$V7216=0,
       Main!$W7216=0),
   "",
   DATE(Main!$U7216,
        Main!$V7216,
        Main!$W7216)
)</f>
        <v>40551</v>
      </c>
      <c r="Y7216">
        <f>Table1[[#This Row],[Average_Cost_for_two]]*VLOOKUP(Table1[[#This Row],[Currency]],currency!$A$2:$B$10,2,FALSE)</f>
        <v>1.2</v>
      </c>
      <c r="Z7216" t="str">
        <f>VLOOKUP(C7216,country!A:B,2,FALSE)</f>
        <v>India</v>
      </c>
      <c r="AA7216">
        <f t="shared" si="112"/>
        <v>1</v>
      </c>
    </row>
    <row r="7217" spans="1:27" ht="15.75" customHeight="1" x14ac:dyDescent="0.25">
      <c r="A7217">
        <v>18361734</v>
      </c>
      <c r="B7217" t="s">
        <v>6844</v>
      </c>
      <c r="C7217">
        <v>1</v>
      </c>
      <c r="D7217" t="s">
        <v>13426</v>
      </c>
      <c r="E7217" t="s">
        <v>14618</v>
      </c>
      <c r="F7217" t="s">
        <v>13598</v>
      </c>
      <c r="G7217" t="s">
        <v>13599</v>
      </c>
      <c r="H7217">
        <v>77.511195799999996</v>
      </c>
      <c r="I7217">
        <v>28.463268500000002</v>
      </c>
      <c r="J7217" t="s">
        <v>715</v>
      </c>
      <c r="K7217" t="s">
        <v>28</v>
      </c>
      <c r="L7217" t="s">
        <v>29</v>
      </c>
      <c r="M7217" t="s">
        <v>36</v>
      </c>
      <c r="N7217" t="s">
        <v>29</v>
      </c>
      <c r="O7217" t="s">
        <v>29</v>
      </c>
      <c r="P7217">
        <v>1</v>
      </c>
      <c r="Q7217">
        <v>3</v>
      </c>
      <c r="R7217">
        <v>300</v>
      </c>
      <c r="S7217" t="str">
        <f>IF(Table1[[#This Row],[Average_Cost_for_two]]&lt;500,"Low",IF(Table1[[#This Row],[Average_Cost_for_two]]&lt;=1500,"Medium","High"))</f>
        <v>Low</v>
      </c>
      <c r="T7217">
        <v>1</v>
      </c>
      <c r="U7217">
        <v>2016</v>
      </c>
      <c r="V7217">
        <v>1</v>
      </c>
      <c r="W7217">
        <v>17</v>
      </c>
      <c r="X7217">
        <f>IF(OR(Main!$U7217=0,
       Main!$V7217=0,
       Main!$W7217=0),
   "",
   DATE(Main!$U7217,
        Main!$V7217,
        Main!$W7217)
)</f>
        <v>42386</v>
      </c>
      <c r="Y7217">
        <f>Table1[[#This Row],[Average_Cost_for_two]]*VLOOKUP(Table1[[#This Row],[Currency]],currency!$A$2:$B$10,2,FALSE)</f>
        <v>3.6</v>
      </c>
      <c r="Z7217" t="str">
        <f>VLOOKUP(C7217,country!A:B,2,FALSE)</f>
        <v>India</v>
      </c>
      <c r="AA7217">
        <f t="shared" si="112"/>
        <v>1</v>
      </c>
    </row>
    <row r="7218" spans="1:27" ht="15.75" customHeight="1" x14ac:dyDescent="0.25">
      <c r="A7218">
        <v>18427237</v>
      </c>
      <c r="B7218" t="s">
        <v>14619</v>
      </c>
      <c r="C7218">
        <v>1</v>
      </c>
      <c r="D7218" t="s">
        <v>13426</v>
      </c>
      <c r="E7218" t="s">
        <v>14620</v>
      </c>
      <c r="F7218" t="s">
        <v>13598</v>
      </c>
      <c r="G7218" t="s">
        <v>13599</v>
      </c>
      <c r="H7218">
        <v>77.514657799999995</v>
      </c>
      <c r="I7218">
        <v>28.472511399999998</v>
      </c>
      <c r="J7218" t="s">
        <v>523</v>
      </c>
      <c r="K7218" t="s">
        <v>28</v>
      </c>
      <c r="L7218" t="s">
        <v>29</v>
      </c>
      <c r="M7218" t="s">
        <v>36</v>
      </c>
      <c r="N7218" t="s">
        <v>29</v>
      </c>
      <c r="O7218" t="s">
        <v>29</v>
      </c>
      <c r="P7218">
        <v>1</v>
      </c>
      <c r="Q7218">
        <v>3</v>
      </c>
      <c r="R7218">
        <v>300</v>
      </c>
      <c r="S7218" t="str">
        <f>IF(Table1[[#This Row],[Average_Cost_for_two]]&lt;500,"Low",IF(Table1[[#This Row],[Average_Cost_for_two]]&lt;=1500,"Medium","High"))</f>
        <v>Low</v>
      </c>
      <c r="T7218">
        <v>1</v>
      </c>
      <c r="U7218">
        <v>2010</v>
      </c>
      <c r="V7218">
        <v>1</v>
      </c>
      <c r="W7218">
        <v>26</v>
      </c>
      <c r="X7218">
        <f>IF(OR(Main!$U7218=0,
       Main!$V7218=0,
       Main!$W7218=0),
   "",
   DATE(Main!$U7218,
        Main!$V7218,
        Main!$W7218)
)</f>
        <v>40204</v>
      </c>
      <c r="Y7218">
        <f>Table1[[#This Row],[Average_Cost_for_two]]*VLOOKUP(Table1[[#This Row],[Currency]],currency!$A$2:$B$10,2,FALSE)</f>
        <v>3.6</v>
      </c>
      <c r="Z7218" t="str">
        <f>VLOOKUP(C7218,country!A:B,2,FALSE)</f>
        <v>India</v>
      </c>
      <c r="AA7218">
        <f t="shared" si="112"/>
        <v>1</v>
      </c>
    </row>
    <row r="7219" spans="1:27" ht="15.75" customHeight="1" x14ac:dyDescent="0.25">
      <c r="A7219">
        <v>312287</v>
      </c>
      <c r="B7219" t="s">
        <v>7410</v>
      </c>
      <c r="C7219">
        <v>1</v>
      </c>
      <c r="D7219" t="s">
        <v>13426</v>
      </c>
      <c r="E7219" t="s">
        <v>14621</v>
      </c>
      <c r="F7219" t="s">
        <v>13598</v>
      </c>
      <c r="G7219" t="s">
        <v>13599</v>
      </c>
      <c r="H7219">
        <v>77.515337900000006</v>
      </c>
      <c r="I7219">
        <v>28.473372099999999</v>
      </c>
      <c r="J7219" t="s">
        <v>27</v>
      </c>
      <c r="K7219" t="s">
        <v>28</v>
      </c>
      <c r="L7219" t="s">
        <v>29</v>
      </c>
      <c r="M7219" t="s">
        <v>29</v>
      </c>
      <c r="N7219" t="s">
        <v>29</v>
      </c>
      <c r="O7219" t="s">
        <v>29</v>
      </c>
      <c r="P7219">
        <v>1</v>
      </c>
      <c r="Q7219">
        <v>3</v>
      </c>
      <c r="R7219">
        <v>300</v>
      </c>
      <c r="S7219" t="str">
        <f>IF(Table1[[#This Row],[Average_Cost_for_two]]&lt;500,"Low",IF(Table1[[#This Row],[Average_Cost_for_two]]&lt;=1500,"Medium","High"))</f>
        <v>Low</v>
      </c>
      <c r="T7219">
        <v>1</v>
      </c>
      <c r="U7219">
        <v>2014</v>
      </c>
      <c r="V7219">
        <v>1</v>
      </c>
      <c r="W7219">
        <v>16</v>
      </c>
      <c r="X7219">
        <f>IF(OR(Main!$U7219=0,
       Main!$V7219=0,
       Main!$W7219=0),
   "",
   DATE(Main!$U7219,
        Main!$V7219,
        Main!$W7219)
)</f>
        <v>41655</v>
      </c>
      <c r="Y7219">
        <f>Table1[[#This Row],[Average_Cost_for_two]]*VLOOKUP(Table1[[#This Row],[Currency]],currency!$A$2:$B$10,2,FALSE)</f>
        <v>3.6</v>
      </c>
      <c r="Z7219" t="str">
        <f>VLOOKUP(C7219,country!A:B,2,FALSE)</f>
        <v>India</v>
      </c>
      <c r="AA7219">
        <f t="shared" si="112"/>
        <v>1</v>
      </c>
    </row>
    <row r="7220" spans="1:27" ht="15.75" customHeight="1" x14ac:dyDescent="0.25">
      <c r="A7220">
        <v>18382371</v>
      </c>
      <c r="B7220" t="s">
        <v>14622</v>
      </c>
      <c r="C7220">
        <v>1</v>
      </c>
      <c r="D7220" t="s">
        <v>13426</v>
      </c>
      <c r="E7220" t="s">
        <v>14623</v>
      </c>
      <c r="F7220" t="s">
        <v>14037</v>
      </c>
      <c r="G7220" t="s">
        <v>14038</v>
      </c>
      <c r="H7220">
        <v>77.335211400000006</v>
      </c>
      <c r="I7220">
        <v>28.576761000000001</v>
      </c>
      <c r="J7220" t="s">
        <v>500</v>
      </c>
      <c r="K7220" t="s">
        <v>28</v>
      </c>
      <c r="L7220" t="s">
        <v>29</v>
      </c>
      <c r="M7220" t="s">
        <v>29</v>
      </c>
      <c r="N7220" t="s">
        <v>29</v>
      </c>
      <c r="O7220" t="s">
        <v>29</v>
      </c>
      <c r="P7220">
        <v>1</v>
      </c>
      <c r="Q7220">
        <v>2</v>
      </c>
      <c r="R7220">
        <v>300</v>
      </c>
      <c r="S7220" t="str">
        <f>IF(Table1[[#This Row],[Average_Cost_for_two]]&lt;500,"Low",IF(Table1[[#This Row],[Average_Cost_for_two]]&lt;=1500,"Medium","High"))</f>
        <v>Low</v>
      </c>
      <c r="T7220">
        <v>1</v>
      </c>
      <c r="U7220">
        <v>2017</v>
      </c>
      <c r="V7220">
        <v>1</v>
      </c>
      <c r="W7220">
        <v>13</v>
      </c>
      <c r="X7220">
        <f>IF(OR(Main!$U7220=0,
       Main!$V7220=0,
       Main!$W7220=0),
   "",
   DATE(Main!$U7220,
        Main!$V7220,
        Main!$W7220)
)</f>
        <v>42748</v>
      </c>
      <c r="Y7220">
        <f>Table1[[#This Row],[Average_Cost_for_two]]*VLOOKUP(Table1[[#This Row],[Currency]],currency!$A$2:$B$10,2,FALSE)</f>
        <v>3.6</v>
      </c>
      <c r="Z7220" t="str">
        <f>VLOOKUP(C7220,country!A:B,2,FALSE)</f>
        <v>India</v>
      </c>
      <c r="AA7220">
        <f t="shared" si="112"/>
        <v>1</v>
      </c>
    </row>
    <row r="7221" spans="1:27" ht="15.75" customHeight="1" x14ac:dyDescent="0.25">
      <c r="A7221">
        <v>18425747</v>
      </c>
      <c r="B7221" t="s">
        <v>14624</v>
      </c>
      <c r="C7221">
        <v>1</v>
      </c>
      <c r="D7221" t="s">
        <v>13426</v>
      </c>
      <c r="E7221" t="s">
        <v>14625</v>
      </c>
      <c r="F7221" t="s">
        <v>13428</v>
      </c>
      <c r="G7221" t="s">
        <v>13429</v>
      </c>
      <c r="H7221">
        <v>77.353394300000005</v>
      </c>
      <c r="I7221">
        <v>28.5746419</v>
      </c>
      <c r="J7221" t="s">
        <v>14626</v>
      </c>
      <c r="K7221" t="s">
        <v>28</v>
      </c>
      <c r="L7221" t="s">
        <v>29</v>
      </c>
      <c r="M7221" t="s">
        <v>36</v>
      </c>
      <c r="N7221" t="s">
        <v>29</v>
      </c>
      <c r="O7221" t="s">
        <v>29</v>
      </c>
      <c r="P7221">
        <v>2</v>
      </c>
      <c r="Q7221">
        <v>18</v>
      </c>
      <c r="R7221">
        <v>600</v>
      </c>
      <c r="S7221" t="str">
        <f>IF(Table1[[#This Row],[Average_Cost_for_two]]&lt;500,"Low",IF(Table1[[#This Row],[Average_Cost_for_two]]&lt;=1500,"Medium","High"))</f>
        <v>Medium</v>
      </c>
      <c r="T7221">
        <v>3</v>
      </c>
      <c r="U7221">
        <v>2017</v>
      </c>
      <c r="V7221">
        <v>1</v>
      </c>
      <c r="W7221">
        <v>2</v>
      </c>
      <c r="X7221">
        <f>IF(OR(Main!$U7221=0,
       Main!$V7221=0,
       Main!$W7221=0),
   "",
   DATE(Main!$U7221,
        Main!$V7221,
        Main!$W7221)
)</f>
        <v>42737</v>
      </c>
      <c r="Y7221">
        <f>Table1[[#This Row],[Average_Cost_for_two]]*VLOOKUP(Table1[[#This Row],[Currency]],currency!$A$2:$B$10,2,FALSE)</f>
        <v>7.2</v>
      </c>
      <c r="Z7221" t="str">
        <f>VLOOKUP(C7221,country!A:B,2,FALSE)</f>
        <v>India</v>
      </c>
      <c r="AA7221">
        <f t="shared" si="112"/>
        <v>1</v>
      </c>
    </row>
    <row r="7222" spans="1:27" ht="15.75" customHeight="1" x14ac:dyDescent="0.25">
      <c r="A7222">
        <v>5742</v>
      </c>
      <c r="B7222" t="s">
        <v>14627</v>
      </c>
      <c r="C7222">
        <v>1</v>
      </c>
      <c r="D7222" t="s">
        <v>13426</v>
      </c>
      <c r="E7222" t="s">
        <v>14628</v>
      </c>
      <c r="F7222" t="s">
        <v>13432</v>
      </c>
      <c r="G7222" t="s">
        <v>13433</v>
      </c>
      <c r="H7222">
        <v>77.335533400000003</v>
      </c>
      <c r="I7222">
        <v>28.597946</v>
      </c>
      <c r="J7222" t="s">
        <v>739</v>
      </c>
      <c r="K7222" t="s">
        <v>28</v>
      </c>
      <c r="L7222" t="s">
        <v>29</v>
      </c>
      <c r="M7222" t="s">
        <v>36</v>
      </c>
      <c r="N7222" t="s">
        <v>29</v>
      </c>
      <c r="O7222" t="s">
        <v>29</v>
      </c>
      <c r="P7222">
        <v>2</v>
      </c>
      <c r="Q7222">
        <v>90</v>
      </c>
      <c r="R7222">
        <v>600</v>
      </c>
      <c r="S7222" t="str">
        <f>IF(Table1[[#This Row],[Average_Cost_for_two]]&lt;500,"Low",IF(Table1[[#This Row],[Average_Cost_for_two]]&lt;=1500,"Medium","High"))</f>
        <v>Medium</v>
      </c>
      <c r="T7222">
        <v>2.7</v>
      </c>
      <c r="U7222">
        <v>2010</v>
      </c>
      <c r="V7222">
        <v>1</v>
      </c>
      <c r="W7222">
        <v>26</v>
      </c>
      <c r="X7222">
        <f>IF(OR(Main!$U7222=0,
       Main!$V7222=0,
       Main!$W7222=0),
   "",
   DATE(Main!$U7222,
        Main!$V7222,
        Main!$W7222)
)</f>
        <v>40204</v>
      </c>
      <c r="Y7222">
        <f>Table1[[#This Row],[Average_Cost_for_two]]*VLOOKUP(Table1[[#This Row],[Currency]],currency!$A$2:$B$10,2,FALSE)</f>
        <v>7.2</v>
      </c>
      <c r="Z7222" t="str">
        <f>VLOOKUP(C7222,country!A:B,2,FALSE)</f>
        <v>India</v>
      </c>
      <c r="AA7222">
        <f t="shared" si="112"/>
        <v>1</v>
      </c>
    </row>
    <row r="7223" spans="1:27" ht="15.75" customHeight="1" x14ac:dyDescent="0.25">
      <c r="A7223">
        <v>18219528</v>
      </c>
      <c r="B7223" t="s">
        <v>14629</v>
      </c>
      <c r="C7223">
        <v>1</v>
      </c>
      <c r="D7223" t="s">
        <v>13426</v>
      </c>
      <c r="E7223" t="s">
        <v>13437</v>
      </c>
      <c r="F7223" t="s">
        <v>13436</v>
      </c>
      <c r="G7223" t="s">
        <v>13437</v>
      </c>
      <c r="H7223">
        <v>77.386985199999998</v>
      </c>
      <c r="I7223">
        <v>28.533098970000001</v>
      </c>
      <c r="J7223" t="s">
        <v>556</v>
      </c>
      <c r="K7223" t="s">
        <v>28</v>
      </c>
      <c r="L7223" t="s">
        <v>29</v>
      </c>
      <c r="M7223" t="s">
        <v>29</v>
      </c>
      <c r="N7223" t="s">
        <v>29</v>
      </c>
      <c r="O7223" t="s">
        <v>29</v>
      </c>
      <c r="P7223">
        <v>2</v>
      </c>
      <c r="Q7223">
        <v>3</v>
      </c>
      <c r="R7223">
        <v>700</v>
      </c>
      <c r="S7223" t="str">
        <f>IF(Table1[[#This Row],[Average_Cost_for_two]]&lt;500,"Low",IF(Table1[[#This Row],[Average_Cost_for_two]]&lt;=1500,"Medium","High"))</f>
        <v>Medium</v>
      </c>
      <c r="T7223">
        <v>1</v>
      </c>
      <c r="U7223">
        <v>2011</v>
      </c>
      <c r="V7223">
        <v>1</v>
      </c>
      <c r="W7223">
        <v>12</v>
      </c>
      <c r="X7223">
        <f>IF(OR(Main!$U7223=0,
       Main!$V7223=0,
       Main!$W7223=0),
   "",
   DATE(Main!$U7223,
        Main!$V7223,
        Main!$W7223)
)</f>
        <v>40555</v>
      </c>
      <c r="Y7223">
        <f>Table1[[#This Row],[Average_Cost_for_two]]*VLOOKUP(Table1[[#This Row],[Currency]],currency!$A$2:$B$10,2,FALSE)</f>
        <v>8.4</v>
      </c>
      <c r="Z7223" t="str">
        <f>VLOOKUP(C7223,country!A:B,2,FALSE)</f>
        <v>India</v>
      </c>
      <c r="AA7223">
        <f t="shared" si="112"/>
        <v>1</v>
      </c>
    </row>
    <row r="7224" spans="1:27" ht="15.75" customHeight="1" x14ac:dyDescent="0.25">
      <c r="A7224">
        <v>4480</v>
      </c>
      <c r="B7224" t="s">
        <v>610</v>
      </c>
      <c r="C7224">
        <v>1</v>
      </c>
      <c r="D7224" t="s">
        <v>13426</v>
      </c>
      <c r="E7224" t="s">
        <v>14630</v>
      </c>
      <c r="F7224" t="s">
        <v>13436</v>
      </c>
      <c r="G7224" t="s">
        <v>13437</v>
      </c>
      <c r="H7224">
        <v>77.387581319999995</v>
      </c>
      <c r="I7224">
        <v>28.53420826</v>
      </c>
      <c r="J7224" t="s">
        <v>611</v>
      </c>
      <c r="K7224" t="s">
        <v>28</v>
      </c>
      <c r="L7224" t="s">
        <v>29</v>
      </c>
      <c r="M7224" t="s">
        <v>29</v>
      </c>
      <c r="N7224" t="s">
        <v>29</v>
      </c>
      <c r="O7224" t="s">
        <v>29</v>
      </c>
      <c r="P7224">
        <v>2</v>
      </c>
      <c r="Q7224">
        <v>84</v>
      </c>
      <c r="R7224">
        <v>700</v>
      </c>
      <c r="S7224" t="str">
        <f>IF(Table1[[#This Row],[Average_Cost_for_two]]&lt;500,"Low",IF(Table1[[#This Row],[Average_Cost_for_two]]&lt;=1500,"Medium","High"))</f>
        <v>Medium</v>
      </c>
      <c r="T7224">
        <v>2.1</v>
      </c>
      <c r="U7224">
        <v>2013</v>
      </c>
      <c r="V7224">
        <v>1</v>
      </c>
      <c r="W7224">
        <v>28</v>
      </c>
      <c r="X7224">
        <f>IF(OR(Main!$U7224=0,
       Main!$V7224=0,
       Main!$W7224=0),
   "",
   DATE(Main!$U7224,
        Main!$V7224,
        Main!$W7224)
)</f>
        <v>41302</v>
      </c>
      <c r="Y7224">
        <f>Table1[[#This Row],[Average_Cost_for_two]]*VLOOKUP(Table1[[#This Row],[Currency]],currency!$A$2:$B$10,2,FALSE)</f>
        <v>8.4</v>
      </c>
      <c r="Z7224" t="str">
        <f>VLOOKUP(C7224,country!A:B,2,FALSE)</f>
        <v>India</v>
      </c>
      <c r="AA7224">
        <f t="shared" si="112"/>
        <v>1</v>
      </c>
    </row>
    <row r="7225" spans="1:27" ht="15.75" customHeight="1" x14ac:dyDescent="0.25">
      <c r="A7225">
        <v>3764</v>
      </c>
      <c r="B7225" t="s">
        <v>14631</v>
      </c>
      <c r="C7225">
        <v>1</v>
      </c>
      <c r="D7225" t="s">
        <v>13426</v>
      </c>
      <c r="E7225" t="s">
        <v>14632</v>
      </c>
      <c r="F7225" t="s">
        <v>13436</v>
      </c>
      <c r="G7225" t="s">
        <v>13437</v>
      </c>
      <c r="H7225">
        <v>77.386387069999998</v>
      </c>
      <c r="I7225">
        <v>28.532101610000002</v>
      </c>
      <c r="J7225" t="s">
        <v>503</v>
      </c>
      <c r="K7225" t="s">
        <v>28</v>
      </c>
      <c r="L7225" t="s">
        <v>36</v>
      </c>
      <c r="M7225" t="s">
        <v>36</v>
      </c>
      <c r="N7225" t="s">
        <v>29</v>
      </c>
      <c r="O7225" t="s">
        <v>29</v>
      </c>
      <c r="P7225">
        <v>2</v>
      </c>
      <c r="Q7225">
        <v>76</v>
      </c>
      <c r="R7225">
        <v>800</v>
      </c>
      <c r="S7225" t="str">
        <f>IF(Table1[[#This Row],[Average_Cost_for_two]]&lt;500,"Low",IF(Table1[[#This Row],[Average_Cost_for_two]]&lt;=1500,"Medium","High"))</f>
        <v>Medium</v>
      </c>
      <c r="T7225">
        <v>2.4</v>
      </c>
      <c r="U7225">
        <v>2012</v>
      </c>
      <c r="V7225">
        <v>1</v>
      </c>
      <c r="W7225">
        <v>24</v>
      </c>
      <c r="X7225">
        <f>IF(OR(Main!$U7225=0,
       Main!$V7225=0,
       Main!$W7225=0),
   "",
   DATE(Main!$U7225,
        Main!$V7225,
        Main!$W7225)
)</f>
        <v>40932</v>
      </c>
      <c r="Y7225">
        <f>Table1[[#This Row],[Average_Cost_for_two]]*VLOOKUP(Table1[[#This Row],[Currency]],currency!$A$2:$B$10,2,FALSE)</f>
        <v>9.6</v>
      </c>
      <c r="Z7225" t="str">
        <f>VLOOKUP(C7225,country!A:B,2,FALSE)</f>
        <v>India</v>
      </c>
      <c r="AA7225">
        <f t="shared" si="112"/>
        <v>1</v>
      </c>
    </row>
    <row r="7226" spans="1:27" ht="15.75" customHeight="1" x14ac:dyDescent="0.25">
      <c r="A7226">
        <v>302518</v>
      </c>
      <c r="B7226" t="s">
        <v>14633</v>
      </c>
      <c r="C7226">
        <v>1</v>
      </c>
      <c r="D7226" t="s">
        <v>13426</v>
      </c>
      <c r="E7226" t="s">
        <v>14634</v>
      </c>
      <c r="F7226" t="s">
        <v>12539</v>
      </c>
      <c r="G7226" t="s">
        <v>13443</v>
      </c>
      <c r="H7226">
        <v>77.338231500000006</v>
      </c>
      <c r="I7226">
        <v>28.597157800000002</v>
      </c>
      <c r="J7226" t="s">
        <v>523</v>
      </c>
      <c r="K7226" t="s">
        <v>28</v>
      </c>
      <c r="L7226" t="s">
        <v>29</v>
      </c>
      <c r="M7226" t="s">
        <v>29</v>
      </c>
      <c r="N7226" t="s">
        <v>29</v>
      </c>
      <c r="O7226" t="s">
        <v>29</v>
      </c>
      <c r="P7226">
        <v>1</v>
      </c>
      <c r="Q7226">
        <v>31</v>
      </c>
      <c r="R7226">
        <v>350</v>
      </c>
      <c r="S7226" t="str">
        <f>IF(Table1[[#This Row],[Average_Cost_for_two]]&lt;500,"Low",IF(Table1[[#This Row],[Average_Cost_for_two]]&lt;=1500,"Medium","High"))</f>
        <v>Low</v>
      </c>
      <c r="T7226">
        <v>2.8</v>
      </c>
      <c r="U7226">
        <v>2011</v>
      </c>
      <c r="V7226">
        <v>1</v>
      </c>
      <c r="W7226">
        <v>25</v>
      </c>
      <c r="X7226">
        <f>IF(OR(Main!$U7226=0,
       Main!$V7226=0,
       Main!$W7226=0),
   "",
   DATE(Main!$U7226,
        Main!$V7226,
        Main!$W7226)
)</f>
        <v>40568</v>
      </c>
      <c r="Y7226">
        <f>Table1[[#This Row],[Average_Cost_for_two]]*VLOOKUP(Table1[[#This Row],[Currency]],currency!$A$2:$B$10,2,FALSE)</f>
        <v>4.2</v>
      </c>
      <c r="Z7226" t="str">
        <f>VLOOKUP(C7226,country!A:B,2,FALSE)</f>
        <v>India</v>
      </c>
      <c r="AA7226">
        <f t="shared" si="112"/>
        <v>1</v>
      </c>
    </row>
    <row r="7227" spans="1:27" ht="15.75" customHeight="1" x14ac:dyDescent="0.25">
      <c r="A7227">
        <v>307888</v>
      </c>
      <c r="B7227" t="s">
        <v>14635</v>
      </c>
      <c r="C7227">
        <v>1</v>
      </c>
      <c r="D7227" t="s">
        <v>13426</v>
      </c>
      <c r="E7227" t="s">
        <v>14636</v>
      </c>
      <c r="F7227" t="s">
        <v>12539</v>
      </c>
      <c r="G7227" t="s">
        <v>13443</v>
      </c>
      <c r="H7227">
        <v>77.337239100000005</v>
      </c>
      <c r="I7227">
        <v>28.593143300000001</v>
      </c>
      <c r="J7227" t="s">
        <v>480</v>
      </c>
      <c r="K7227" t="s">
        <v>28</v>
      </c>
      <c r="L7227" t="s">
        <v>29</v>
      </c>
      <c r="M7227" t="s">
        <v>36</v>
      </c>
      <c r="N7227" t="s">
        <v>29</v>
      </c>
      <c r="O7227" t="s">
        <v>29</v>
      </c>
      <c r="P7227">
        <v>1</v>
      </c>
      <c r="Q7227">
        <v>30</v>
      </c>
      <c r="R7227">
        <v>350</v>
      </c>
      <c r="S7227" t="str">
        <f>IF(Table1[[#This Row],[Average_Cost_for_two]]&lt;500,"Low",IF(Table1[[#This Row],[Average_Cost_for_two]]&lt;=1500,"Medium","High"))</f>
        <v>Low</v>
      </c>
      <c r="T7227">
        <v>3.1</v>
      </c>
      <c r="U7227">
        <v>2015</v>
      </c>
      <c r="V7227">
        <v>1</v>
      </c>
      <c r="W7227">
        <v>19</v>
      </c>
      <c r="X7227">
        <f>IF(OR(Main!$U7227=0,
       Main!$V7227=0,
       Main!$W7227=0),
   "",
   DATE(Main!$U7227,
        Main!$V7227,
        Main!$W7227)
)</f>
        <v>42023</v>
      </c>
      <c r="Y7227">
        <f>Table1[[#This Row],[Average_Cost_for_two]]*VLOOKUP(Table1[[#This Row],[Currency]],currency!$A$2:$B$10,2,FALSE)</f>
        <v>4.2</v>
      </c>
      <c r="Z7227" t="str">
        <f>VLOOKUP(C7227,country!A:B,2,FALSE)</f>
        <v>India</v>
      </c>
      <c r="AA7227">
        <f t="shared" si="112"/>
        <v>1</v>
      </c>
    </row>
    <row r="7228" spans="1:27" ht="15.75" customHeight="1" x14ac:dyDescent="0.25">
      <c r="A7228">
        <v>18340903</v>
      </c>
      <c r="B7228" t="s">
        <v>14637</v>
      </c>
      <c r="C7228">
        <v>1</v>
      </c>
      <c r="D7228" t="s">
        <v>13426</v>
      </c>
      <c r="E7228" t="s">
        <v>14638</v>
      </c>
      <c r="F7228" t="s">
        <v>13446</v>
      </c>
      <c r="G7228" t="s">
        <v>13447</v>
      </c>
      <c r="H7228">
        <v>77.413312599999998</v>
      </c>
      <c r="I7228">
        <v>28.5074459</v>
      </c>
      <c r="J7228" t="s">
        <v>14639</v>
      </c>
      <c r="K7228" t="s">
        <v>28</v>
      </c>
      <c r="L7228" t="s">
        <v>29</v>
      </c>
      <c r="M7228" t="s">
        <v>29</v>
      </c>
      <c r="N7228" t="s">
        <v>29</v>
      </c>
      <c r="O7228" t="s">
        <v>29</v>
      </c>
      <c r="P7228">
        <v>1</v>
      </c>
      <c r="Q7228">
        <v>4</v>
      </c>
      <c r="R7228">
        <v>300</v>
      </c>
      <c r="S7228" t="str">
        <f>IF(Table1[[#This Row],[Average_Cost_for_two]]&lt;500,"Low",IF(Table1[[#This Row],[Average_Cost_for_two]]&lt;=1500,"Medium","High"))</f>
        <v>Low</v>
      </c>
      <c r="T7228">
        <v>3</v>
      </c>
      <c r="U7228">
        <v>2013</v>
      </c>
      <c r="V7228">
        <v>1</v>
      </c>
      <c r="W7228">
        <v>13</v>
      </c>
      <c r="X7228">
        <f>IF(OR(Main!$U7228=0,
       Main!$V7228=0,
       Main!$W7228=0),
   "",
   DATE(Main!$U7228,
        Main!$V7228,
        Main!$W7228)
)</f>
        <v>41287</v>
      </c>
      <c r="Y7228">
        <f>Table1[[#This Row],[Average_Cost_for_two]]*VLOOKUP(Table1[[#This Row],[Currency]],currency!$A$2:$B$10,2,FALSE)</f>
        <v>3.6</v>
      </c>
      <c r="Z7228" t="str">
        <f>VLOOKUP(C7228,country!A:B,2,FALSE)</f>
        <v>India</v>
      </c>
      <c r="AA7228">
        <f t="shared" si="112"/>
        <v>1</v>
      </c>
    </row>
    <row r="7229" spans="1:27" ht="15.75" customHeight="1" x14ac:dyDescent="0.25">
      <c r="A7229">
        <v>18371413</v>
      </c>
      <c r="B7229" t="s">
        <v>14640</v>
      </c>
      <c r="C7229">
        <v>1</v>
      </c>
      <c r="D7229" t="s">
        <v>13426</v>
      </c>
      <c r="E7229" t="s">
        <v>14641</v>
      </c>
      <c r="F7229" t="s">
        <v>13446</v>
      </c>
      <c r="G7229" t="s">
        <v>13447</v>
      </c>
      <c r="H7229">
        <v>0</v>
      </c>
      <c r="I7229">
        <v>0</v>
      </c>
      <c r="J7229" t="s">
        <v>567</v>
      </c>
      <c r="K7229" t="s">
        <v>28</v>
      </c>
      <c r="L7229" t="s">
        <v>29</v>
      </c>
      <c r="M7229" t="s">
        <v>29</v>
      </c>
      <c r="N7229" t="s">
        <v>29</v>
      </c>
      <c r="O7229" t="s">
        <v>29</v>
      </c>
      <c r="P7229">
        <v>2</v>
      </c>
      <c r="Q7229">
        <v>2</v>
      </c>
      <c r="R7229">
        <v>700</v>
      </c>
      <c r="S7229" t="str">
        <f>IF(Table1[[#This Row],[Average_Cost_for_two]]&lt;500,"Low",IF(Table1[[#This Row],[Average_Cost_for_two]]&lt;=1500,"Medium","High"))</f>
        <v>Medium</v>
      </c>
      <c r="T7229">
        <v>1</v>
      </c>
      <c r="U7229">
        <v>2013</v>
      </c>
      <c r="V7229">
        <v>1</v>
      </c>
      <c r="W7229">
        <v>21</v>
      </c>
      <c r="X7229">
        <f>IF(OR(Main!$U7229=0,
       Main!$V7229=0,
       Main!$W7229=0),
   "",
   DATE(Main!$U7229,
        Main!$V7229,
        Main!$W7229)
)</f>
        <v>41295</v>
      </c>
      <c r="Y7229">
        <f>Table1[[#This Row],[Average_Cost_for_two]]*VLOOKUP(Table1[[#This Row],[Currency]],currency!$A$2:$B$10,2,FALSE)</f>
        <v>8.4</v>
      </c>
      <c r="Z7229" t="str">
        <f>VLOOKUP(C7229,country!A:B,2,FALSE)</f>
        <v>India</v>
      </c>
      <c r="AA7229">
        <f t="shared" si="112"/>
        <v>1</v>
      </c>
    </row>
    <row r="7230" spans="1:27" ht="15.75" customHeight="1" x14ac:dyDescent="0.25">
      <c r="A7230">
        <v>4518</v>
      </c>
      <c r="B7230" t="s">
        <v>14559</v>
      </c>
      <c r="C7230">
        <v>1</v>
      </c>
      <c r="D7230" t="s">
        <v>13426</v>
      </c>
      <c r="E7230" t="s">
        <v>14642</v>
      </c>
      <c r="F7230" t="s">
        <v>11363</v>
      </c>
      <c r="G7230" t="s">
        <v>13476</v>
      </c>
      <c r="H7230">
        <v>77.314127900000003</v>
      </c>
      <c r="I7230">
        <v>28.581530399999998</v>
      </c>
      <c r="J7230" t="s">
        <v>27</v>
      </c>
      <c r="K7230" t="s">
        <v>28</v>
      </c>
      <c r="L7230" t="s">
        <v>29</v>
      </c>
      <c r="M7230" t="s">
        <v>29</v>
      </c>
      <c r="N7230" t="s">
        <v>29</v>
      </c>
      <c r="O7230" t="s">
        <v>29</v>
      </c>
      <c r="P7230">
        <v>1</v>
      </c>
      <c r="Q7230">
        <v>27</v>
      </c>
      <c r="R7230">
        <v>350</v>
      </c>
      <c r="S7230" t="str">
        <f>IF(Table1[[#This Row],[Average_Cost_for_two]]&lt;500,"Low",IF(Table1[[#This Row],[Average_Cost_for_two]]&lt;=1500,"Medium","High"))</f>
        <v>Low</v>
      </c>
      <c r="T7230">
        <v>3.1</v>
      </c>
      <c r="U7230">
        <v>2017</v>
      </c>
      <c r="V7230">
        <v>1</v>
      </c>
      <c r="W7230">
        <v>24</v>
      </c>
      <c r="X7230">
        <f>IF(OR(Main!$U7230=0,
       Main!$V7230=0,
       Main!$W7230=0),
   "",
   DATE(Main!$U7230,
        Main!$V7230,
        Main!$W7230)
)</f>
        <v>42759</v>
      </c>
      <c r="Y7230">
        <f>Table1[[#This Row],[Average_Cost_for_two]]*VLOOKUP(Table1[[#This Row],[Currency]],currency!$A$2:$B$10,2,FALSE)</f>
        <v>4.2</v>
      </c>
      <c r="Z7230" t="str">
        <f>VLOOKUP(C7230,country!A:B,2,FALSE)</f>
        <v>India</v>
      </c>
      <c r="AA7230">
        <f t="shared" si="112"/>
        <v>1</v>
      </c>
    </row>
    <row r="7231" spans="1:27" ht="15.75" customHeight="1" x14ac:dyDescent="0.25">
      <c r="A7231">
        <v>18156287</v>
      </c>
      <c r="B7231" t="s">
        <v>14643</v>
      </c>
      <c r="C7231">
        <v>1</v>
      </c>
      <c r="D7231" t="s">
        <v>13426</v>
      </c>
      <c r="E7231" t="s">
        <v>14644</v>
      </c>
      <c r="F7231" t="s">
        <v>13768</v>
      </c>
      <c r="G7231" t="s">
        <v>13769</v>
      </c>
      <c r="H7231">
        <v>77.316990799999999</v>
      </c>
      <c r="I7231">
        <v>28.579223200000001</v>
      </c>
      <c r="J7231" t="s">
        <v>27</v>
      </c>
      <c r="K7231" t="s">
        <v>28</v>
      </c>
      <c r="L7231" t="s">
        <v>29</v>
      </c>
      <c r="M7231" t="s">
        <v>36</v>
      </c>
      <c r="N7231" t="s">
        <v>29</v>
      </c>
      <c r="O7231" t="s">
        <v>29</v>
      </c>
      <c r="P7231">
        <v>1</v>
      </c>
      <c r="Q7231">
        <v>45</v>
      </c>
      <c r="R7231">
        <v>200</v>
      </c>
      <c r="S7231" t="str">
        <f>IF(Table1[[#This Row],[Average_Cost_for_two]]&lt;500,"Low",IF(Table1[[#This Row],[Average_Cost_for_two]]&lt;=1500,"Medium","High"))</f>
        <v>Low</v>
      </c>
      <c r="T7231">
        <v>3.5</v>
      </c>
      <c r="U7231">
        <v>2013</v>
      </c>
      <c r="V7231">
        <v>1</v>
      </c>
      <c r="W7231">
        <v>24</v>
      </c>
      <c r="X7231">
        <f>IF(OR(Main!$U7231=0,
       Main!$V7231=0,
       Main!$W7231=0),
   "",
   DATE(Main!$U7231,
        Main!$V7231,
        Main!$W7231)
)</f>
        <v>41298</v>
      </c>
      <c r="Y7231">
        <f>Table1[[#This Row],[Average_Cost_for_two]]*VLOOKUP(Table1[[#This Row],[Currency]],currency!$A$2:$B$10,2,FALSE)</f>
        <v>2.4</v>
      </c>
      <c r="Z7231" t="str">
        <f>VLOOKUP(C7231,country!A:B,2,FALSE)</f>
        <v>India</v>
      </c>
      <c r="AA7231">
        <f t="shared" si="112"/>
        <v>1</v>
      </c>
    </row>
    <row r="7232" spans="1:27" ht="15.75" customHeight="1" x14ac:dyDescent="0.25">
      <c r="A7232">
        <v>7986</v>
      </c>
      <c r="B7232" t="s">
        <v>14645</v>
      </c>
      <c r="C7232">
        <v>1</v>
      </c>
      <c r="D7232" t="s">
        <v>13426</v>
      </c>
      <c r="E7232" t="s">
        <v>14646</v>
      </c>
      <c r="F7232" t="s">
        <v>13668</v>
      </c>
      <c r="G7232" t="s">
        <v>13669</v>
      </c>
      <c r="H7232">
        <v>77.324320999999998</v>
      </c>
      <c r="I7232">
        <v>28.573512300000001</v>
      </c>
      <c r="J7232" t="s">
        <v>682</v>
      </c>
      <c r="K7232" t="s">
        <v>28</v>
      </c>
      <c r="L7232" t="s">
        <v>29</v>
      </c>
      <c r="M7232" t="s">
        <v>29</v>
      </c>
      <c r="N7232" t="s">
        <v>29</v>
      </c>
      <c r="O7232" t="s">
        <v>29</v>
      </c>
      <c r="P7232">
        <v>1</v>
      </c>
      <c r="Q7232">
        <v>15</v>
      </c>
      <c r="R7232">
        <v>200</v>
      </c>
      <c r="S7232" t="str">
        <f>IF(Table1[[#This Row],[Average_Cost_for_two]]&lt;500,"Low",IF(Table1[[#This Row],[Average_Cost_for_two]]&lt;=1500,"Medium","High"))</f>
        <v>Low</v>
      </c>
      <c r="T7232">
        <v>2.7</v>
      </c>
      <c r="U7232">
        <v>2016</v>
      </c>
      <c r="V7232">
        <v>1</v>
      </c>
      <c r="W7232">
        <v>27</v>
      </c>
      <c r="X7232">
        <f>IF(OR(Main!$U7232=0,
       Main!$V7232=0,
       Main!$W7232=0),
   "",
   DATE(Main!$U7232,
        Main!$V7232,
        Main!$W7232)
)</f>
        <v>42396</v>
      </c>
      <c r="Y7232">
        <f>Table1[[#This Row],[Average_Cost_for_two]]*VLOOKUP(Table1[[#This Row],[Currency]],currency!$A$2:$B$10,2,FALSE)</f>
        <v>2.4</v>
      </c>
      <c r="Z7232" t="str">
        <f>VLOOKUP(C7232,country!A:B,2,FALSE)</f>
        <v>India</v>
      </c>
      <c r="AA7232">
        <f t="shared" si="112"/>
        <v>1</v>
      </c>
    </row>
    <row r="7233" spans="1:27" ht="15.75" customHeight="1" x14ac:dyDescent="0.25">
      <c r="A7233">
        <v>457</v>
      </c>
      <c r="B7233" t="s">
        <v>14631</v>
      </c>
      <c r="C7233">
        <v>1</v>
      </c>
      <c r="D7233" t="s">
        <v>13426</v>
      </c>
      <c r="E7233" t="s">
        <v>14647</v>
      </c>
      <c r="F7233" t="s">
        <v>13778</v>
      </c>
      <c r="G7233" t="s">
        <v>13779</v>
      </c>
      <c r="H7233">
        <v>77.340277499999999</v>
      </c>
      <c r="I7233">
        <v>28.566140699999998</v>
      </c>
      <c r="J7233" t="s">
        <v>503</v>
      </c>
      <c r="K7233" t="s">
        <v>28</v>
      </c>
      <c r="L7233" t="s">
        <v>36</v>
      </c>
      <c r="M7233" t="s">
        <v>36</v>
      </c>
      <c r="N7233" t="s">
        <v>29</v>
      </c>
      <c r="O7233" t="s">
        <v>29</v>
      </c>
      <c r="P7233">
        <v>2</v>
      </c>
      <c r="Q7233">
        <v>239</v>
      </c>
      <c r="R7233">
        <v>800</v>
      </c>
      <c r="S7233" t="str">
        <f>IF(Table1[[#This Row],[Average_Cost_for_two]]&lt;500,"Low",IF(Table1[[#This Row],[Average_Cost_for_two]]&lt;=1500,"Medium","High"))</f>
        <v>Medium</v>
      </c>
      <c r="T7233">
        <v>2.8</v>
      </c>
      <c r="U7233">
        <v>2013</v>
      </c>
      <c r="V7233">
        <v>1</v>
      </c>
      <c r="W7233">
        <v>21</v>
      </c>
      <c r="X7233">
        <f>IF(OR(Main!$U7233=0,
       Main!$V7233=0,
       Main!$W7233=0),
   "",
   DATE(Main!$U7233,
        Main!$V7233,
        Main!$W7233)
)</f>
        <v>41295</v>
      </c>
      <c r="Y7233">
        <f>Table1[[#This Row],[Average_Cost_for_two]]*VLOOKUP(Table1[[#This Row],[Currency]],currency!$A$2:$B$10,2,FALSE)</f>
        <v>9.6</v>
      </c>
      <c r="Z7233" t="str">
        <f>VLOOKUP(C7233,country!A:B,2,FALSE)</f>
        <v>India</v>
      </c>
      <c r="AA7233">
        <f t="shared" si="112"/>
        <v>1</v>
      </c>
    </row>
    <row r="7234" spans="1:27" ht="15.75" customHeight="1" x14ac:dyDescent="0.25">
      <c r="A7234">
        <v>18279437</v>
      </c>
      <c r="B7234" t="s">
        <v>5787</v>
      </c>
      <c r="C7234">
        <v>1</v>
      </c>
      <c r="D7234" t="s">
        <v>13426</v>
      </c>
      <c r="E7234" t="s">
        <v>14648</v>
      </c>
      <c r="F7234" t="s">
        <v>13778</v>
      </c>
      <c r="G7234" t="s">
        <v>13779</v>
      </c>
      <c r="H7234">
        <v>77.340358699999996</v>
      </c>
      <c r="I7234">
        <v>28.565417199999999</v>
      </c>
      <c r="J7234" t="s">
        <v>851</v>
      </c>
      <c r="K7234" t="s">
        <v>28</v>
      </c>
      <c r="L7234" t="s">
        <v>29</v>
      </c>
      <c r="M7234" t="s">
        <v>36</v>
      </c>
      <c r="N7234" t="s">
        <v>29</v>
      </c>
      <c r="O7234" t="s">
        <v>29</v>
      </c>
      <c r="P7234">
        <v>1</v>
      </c>
      <c r="Q7234">
        <v>72</v>
      </c>
      <c r="R7234">
        <v>450</v>
      </c>
      <c r="S7234" t="str">
        <f>IF(Table1[[#This Row],[Average_Cost_for_two]]&lt;500,"Low",IF(Table1[[#This Row],[Average_Cost_for_two]]&lt;=1500,"Medium","High"))</f>
        <v>Low</v>
      </c>
      <c r="T7234">
        <v>3.7</v>
      </c>
      <c r="U7234">
        <v>2015</v>
      </c>
      <c r="V7234">
        <v>1</v>
      </c>
      <c r="W7234">
        <v>26</v>
      </c>
      <c r="X7234">
        <f>IF(OR(Main!$U7234=0,
       Main!$V7234=0,
       Main!$W7234=0),
   "",
   DATE(Main!$U7234,
        Main!$V7234,
        Main!$W7234)
)</f>
        <v>42030</v>
      </c>
      <c r="Y7234">
        <f>Table1[[#This Row],[Average_Cost_for_two]]*VLOOKUP(Table1[[#This Row],[Currency]],currency!$A$2:$B$10,2,FALSE)</f>
        <v>5.4</v>
      </c>
      <c r="Z7234" t="str">
        <f>VLOOKUP(C7234,country!A:B,2,FALSE)</f>
        <v>India</v>
      </c>
      <c r="AA7234">
        <f t="shared" ref="AA7234:AA7297" si="113">ROUNDUP(V7234/3,0)</f>
        <v>1</v>
      </c>
    </row>
    <row r="7235" spans="1:27" ht="15.75" customHeight="1" x14ac:dyDescent="0.25">
      <c r="A7235">
        <v>18368024</v>
      </c>
      <c r="B7235" t="s">
        <v>14649</v>
      </c>
      <c r="C7235">
        <v>1</v>
      </c>
      <c r="D7235" t="s">
        <v>13426</v>
      </c>
      <c r="E7235" t="s">
        <v>14650</v>
      </c>
      <c r="F7235" t="s">
        <v>13778</v>
      </c>
      <c r="G7235" t="s">
        <v>13779</v>
      </c>
      <c r="H7235">
        <v>77.340069900000003</v>
      </c>
      <c r="I7235">
        <v>28.5655401</v>
      </c>
      <c r="J7235" t="s">
        <v>1159</v>
      </c>
      <c r="K7235" t="s">
        <v>28</v>
      </c>
      <c r="L7235" t="s">
        <v>29</v>
      </c>
      <c r="M7235" t="s">
        <v>29</v>
      </c>
      <c r="N7235" t="s">
        <v>29</v>
      </c>
      <c r="O7235" t="s">
        <v>29</v>
      </c>
      <c r="P7235">
        <v>1</v>
      </c>
      <c r="Q7235">
        <v>66</v>
      </c>
      <c r="R7235">
        <v>250</v>
      </c>
      <c r="S7235" t="str">
        <f>IF(Table1[[#This Row],[Average_Cost_for_two]]&lt;500,"Low",IF(Table1[[#This Row],[Average_Cost_for_two]]&lt;=1500,"Medium","High"))</f>
        <v>Low</v>
      </c>
      <c r="T7235">
        <v>3.9</v>
      </c>
      <c r="U7235">
        <v>2017</v>
      </c>
      <c r="V7235">
        <v>1</v>
      </c>
      <c r="W7235">
        <v>24</v>
      </c>
      <c r="X7235">
        <f>IF(OR(Main!$U7235=0,
       Main!$V7235=0,
       Main!$W7235=0),
   "",
   DATE(Main!$U7235,
        Main!$V7235,
        Main!$W7235)
)</f>
        <v>42759</v>
      </c>
      <c r="Y7235">
        <f>Table1[[#This Row],[Average_Cost_for_two]]*VLOOKUP(Table1[[#This Row],[Currency]],currency!$A$2:$B$10,2,FALSE)</f>
        <v>3</v>
      </c>
      <c r="Z7235" t="str">
        <f>VLOOKUP(C7235,country!A:B,2,FALSE)</f>
        <v>India</v>
      </c>
      <c r="AA7235">
        <f t="shared" si="113"/>
        <v>1</v>
      </c>
    </row>
    <row r="7236" spans="1:27" ht="15.75" customHeight="1" x14ac:dyDescent="0.25">
      <c r="A7236">
        <v>18322612</v>
      </c>
      <c r="B7236" t="s">
        <v>14651</v>
      </c>
      <c r="C7236">
        <v>1</v>
      </c>
      <c r="D7236" t="s">
        <v>13426</v>
      </c>
      <c r="E7236" t="s">
        <v>13568</v>
      </c>
      <c r="F7236" t="s">
        <v>13569</v>
      </c>
      <c r="G7236" t="s">
        <v>13568</v>
      </c>
      <c r="H7236">
        <v>77.360264999999998</v>
      </c>
      <c r="I7236">
        <v>28.561485000000001</v>
      </c>
      <c r="J7236" t="s">
        <v>477</v>
      </c>
      <c r="K7236" t="s">
        <v>28</v>
      </c>
      <c r="L7236" t="s">
        <v>29</v>
      </c>
      <c r="M7236" t="s">
        <v>36</v>
      </c>
      <c r="N7236" t="s">
        <v>29</v>
      </c>
      <c r="O7236" t="s">
        <v>29</v>
      </c>
      <c r="P7236">
        <v>2</v>
      </c>
      <c r="Q7236">
        <v>34</v>
      </c>
      <c r="R7236">
        <v>550</v>
      </c>
      <c r="S7236" t="str">
        <f>IF(Table1[[#This Row],[Average_Cost_for_two]]&lt;500,"Low",IF(Table1[[#This Row],[Average_Cost_for_two]]&lt;=1500,"Medium","High"))</f>
        <v>Medium</v>
      </c>
      <c r="T7236">
        <v>3.2</v>
      </c>
      <c r="U7236">
        <v>2016</v>
      </c>
      <c r="V7236">
        <v>1</v>
      </c>
      <c r="W7236">
        <v>3</v>
      </c>
      <c r="X7236">
        <f>IF(OR(Main!$U7236=0,
       Main!$V7236=0,
       Main!$W7236=0),
   "",
   DATE(Main!$U7236,
        Main!$V7236,
        Main!$W7236)
)</f>
        <v>42372</v>
      </c>
      <c r="Y7236">
        <f>Table1[[#This Row],[Average_Cost_for_two]]*VLOOKUP(Table1[[#This Row],[Currency]],currency!$A$2:$B$10,2,FALSE)</f>
        <v>6.6000000000000005</v>
      </c>
      <c r="Z7236" t="str">
        <f>VLOOKUP(C7236,country!A:B,2,FALSE)</f>
        <v>India</v>
      </c>
      <c r="AA7236">
        <f t="shared" si="113"/>
        <v>1</v>
      </c>
    </row>
    <row r="7237" spans="1:27" ht="15.75" customHeight="1" x14ac:dyDescent="0.25">
      <c r="A7237">
        <v>310539</v>
      </c>
      <c r="B7237" t="s">
        <v>14652</v>
      </c>
      <c r="C7237">
        <v>1</v>
      </c>
      <c r="D7237" t="s">
        <v>13426</v>
      </c>
      <c r="E7237" t="s">
        <v>14653</v>
      </c>
      <c r="F7237" t="s">
        <v>13497</v>
      </c>
      <c r="G7237" t="s">
        <v>13498</v>
      </c>
      <c r="H7237">
        <v>77.337382700000006</v>
      </c>
      <c r="I7237">
        <v>28.5543914</v>
      </c>
      <c r="J7237" t="s">
        <v>523</v>
      </c>
      <c r="K7237" t="s">
        <v>28</v>
      </c>
      <c r="L7237" t="s">
        <v>29</v>
      </c>
      <c r="M7237" t="s">
        <v>36</v>
      </c>
      <c r="N7237" t="s">
        <v>29</v>
      </c>
      <c r="O7237" t="s">
        <v>29</v>
      </c>
      <c r="P7237">
        <v>1</v>
      </c>
      <c r="Q7237">
        <v>19</v>
      </c>
      <c r="R7237">
        <v>200</v>
      </c>
      <c r="S7237" t="str">
        <f>IF(Table1[[#This Row],[Average_Cost_for_two]]&lt;500,"Low",IF(Table1[[#This Row],[Average_Cost_for_two]]&lt;=1500,"Medium","High"))</f>
        <v>Low</v>
      </c>
      <c r="T7237">
        <v>2.5</v>
      </c>
      <c r="U7237">
        <v>2011</v>
      </c>
      <c r="V7237">
        <v>1</v>
      </c>
      <c r="W7237">
        <v>26</v>
      </c>
      <c r="X7237">
        <f>IF(OR(Main!$U7237=0,
       Main!$V7237=0,
       Main!$W7237=0),
   "",
   DATE(Main!$U7237,
        Main!$V7237,
        Main!$W7237)
)</f>
        <v>40569</v>
      </c>
      <c r="Y7237">
        <f>Table1[[#This Row],[Average_Cost_for_two]]*VLOOKUP(Table1[[#This Row],[Currency]],currency!$A$2:$B$10,2,FALSE)</f>
        <v>2.4</v>
      </c>
      <c r="Z7237" t="str">
        <f>VLOOKUP(C7237,country!A:B,2,FALSE)</f>
        <v>India</v>
      </c>
      <c r="AA7237">
        <f t="shared" si="113"/>
        <v>1</v>
      </c>
    </row>
    <row r="7238" spans="1:27" ht="15.75" customHeight="1" x14ac:dyDescent="0.25">
      <c r="A7238">
        <v>18244257</v>
      </c>
      <c r="B7238" t="s">
        <v>14654</v>
      </c>
      <c r="C7238">
        <v>1</v>
      </c>
      <c r="D7238" t="s">
        <v>13426</v>
      </c>
      <c r="E7238" t="s">
        <v>14655</v>
      </c>
      <c r="F7238" t="s">
        <v>11528</v>
      </c>
      <c r="G7238" t="s">
        <v>13616</v>
      </c>
      <c r="H7238">
        <v>77.344062899999997</v>
      </c>
      <c r="I7238">
        <v>28.548924599999999</v>
      </c>
      <c r="J7238" t="s">
        <v>480</v>
      </c>
      <c r="K7238" t="s">
        <v>28</v>
      </c>
      <c r="L7238" t="s">
        <v>29</v>
      </c>
      <c r="M7238" t="s">
        <v>36</v>
      </c>
      <c r="N7238" t="s">
        <v>29</v>
      </c>
      <c r="O7238" t="s">
        <v>29</v>
      </c>
      <c r="P7238">
        <v>2</v>
      </c>
      <c r="Q7238">
        <v>80</v>
      </c>
      <c r="R7238">
        <v>550</v>
      </c>
      <c r="S7238" t="str">
        <f>IF(Table1[[#This Row],[Average_Cost_for_two]]&lt;500,"Low",IF(Table1[[#This Row],[Average_Cost_for_two]]&lt;=1500,"Medium","High"))</f>
        <v>Medium</v>
      </c>
      <c r="T7238">
        <v>3.1</v>
      </c>
      <c r="U7238">
        <v>2018</v>
      </c>
      <c r="V7238">
        <v>1</v>
      </c>
      <c r="W7238">
        <v>23</v>
      </c>
      <c r="X7238">
        <f>IF(OR(Main!$U7238=0,
       Main!$V7238=0,
       Main!$W7238=0),
   "",
   DATE(Main!$U7238,
        Main!$V7238,
        Main!$W7238)
)</f>
        <v>43123</v>
      </c>
      <c r="Y7238">
        <f>Table1[[#This Row],[Average_Cost_for_two]]*VLOOKUP(Table1[[#This Row],[Currency]],currency!$A$2:$B$10,2,FALSE)</f>
        <v>6.6000000000000005</v>
      </c>
      <c r="Z7238" t="str">
        <f>VLOOKUP(C7238,country!A:B,2,FALSE)</f>
        <v>India</v>
      </c>
      <c r="AA7238">
        <f t="shared" si="113"/>
        <v>1</v>
      </c>
    </row>
    <row r="7239" spans="1:27" ht="15.75" customHeight="1" x14ac:dyDescent="0.25">
      <c r="A7239">
        <v>309155</v>
      </c>
      <c r="B7239" t="s">
        <v>610</v>
      </c>
      <c r="C7239">
        <v>1</v>
      </c>
      <c r="D7239" t="s">
        <v>13426</v>
      </c>
      <c r="E7239" t="s">
        <v>13964</v>
      </c>
      <c r="F7239" t="s">
        <v>13530</v>
      </c>
      <c r="G7239" t="s">
        <v>13529</v>
      </c>
      <c r="H7239">
        <v>77.372982500000006</v>
      </c>
      <c r="I7239">
        <v>28.5555542</v>
      </c>
      <c r="J7239" t="s">
        <v>611</v>
      </c>
      <c r="K7239" t="s">
        <v>28</v>
      </c>
      <c r="L7239" t="s">
        <v>29</v>
      </c>
      <c r="M7239" t="s">
        <v>29</v>
      </c>
      <c r="N7239" t="s">
        <v>29</v>
      </c>
      <c r="O7239" t="s">
        <v>29</v>
      </c>
      <c r="P7239">
        <v>2</v>
      </c>
      <c r="Q7239">
        <v>38</v>
      </c>
      <c r="R7239">
        <v>700</v>
      </c>
      <c r="S7239" t="str">
        <f>IF(Table1[[#This Row],[Average_Cost_for_two]]&lt;500,"Low",IF(Table1[[#This Row],[Average_Cost_for_two]]&lt;=1500,"Medium","High"))</f>
        <v>Medium</v>
      </c>
      <c r="T7239">
        <v>2.2999999999999998</v>
      </c>
      <c r="U7239">
        <v>2016</v>
      </c>
      <c r="V7239">
        <v>1</v>
      </c>
      <c r="W7239">
        <v>3</v>
      </c>
      <c r="X7239">
        <f>IF(OR(Main!$U7239=0,
       Main!$V7239=0,
       Main!$W7239=0),
   "",
   DATE(Main!$U7239,
        Main!$V7239,
        Main!$W7239)
)</f>
        <v>42372</v>
      </c>
      <c r="Y7239">
        <f>Table1[[#This Row],[Average_Cost_for_two]]*VLOOKUP(Table1[[#This Row],[Currency]],currency!$A$2:$B$10,2,FALSE)</f>
        <v>8.4</v>
      </c>
      <c r="Z7239" t="str">
        <f>VLOOKUP(C7239,country!A:B,2,FALSE)</f>
        <v>India</v>
      </c>
      <c r="AA7239">
        <f t="shared" si="113"/>
        <v>1</v>
      </c>
    </row>
    <row r="7240" spans="1:27" ht="15.75" customHeight="1" x14ac:dyDescent="0.25">
      <c r="A7240">
        <v>18289230</v>
      </c>
      <c r="B7240" t="s">
        <v>14076</v>
      </c>
      <c r="C7240">
        <v>1</v>
      </c>
      <c r="D7240" t="s">
        <v>13426</v>
      </c>
      <c r="E7240" t="s">
        <v>14656</v>
      </c>
      <c r="F7240" t="s">
        <v>13530</v>
      </c>
      <c r="G7240" t="s">
        <v>13529</v>
      </c>
      <c r="H7240">
        <v>77.373221000000001</v>
      </c>
      <c r="I7240">
        <v>28.555615899999999</v>
      </c>
      <c r="J7240" t="s">
        <v>859</v>
      </c>
      <c r="K7240" t="s">
        <v>28</v>
      </c>
      <c r="L7240" t="s">
        <v>29</v>
      </c>
      <c r="M7240" t="s">
        <v>36</v>
      </c>
      <c r="N7240" t="s">
        <v>29</v>
      </c>
      <c r="O7240" t="s">
        <v>29</v>
      </c>
      <c r="P7240">
        <v>1</v>
      </c>
      <c r="Q7240">
        <v>7</v>
      </c>
      <c r="R7240">
        <v>450</v>
      </c>
      <c r="S7240" t="str">
        <f>IF(Table1[[#This Row],[Average_Cost_for_two]]&lt;500,"Low",IF(Table1[[#This Row],[Average_Cost_for_two]]&lt;=1500,"Medium","High"))</f>
        <v>Low</v>
      </c>
      <c r="T7240">
        <v>2.4</v>
      </c>
      <c r="U7240">
        <v>2015</v>
      </c>
      <c r="V7240">
        <v>1</v>
      </c>
      <c r="W7240">
        <v>28</v>
      </c>
      <c r="X7240">
        <f>IF(OR(Main!$U7240=0,
       Main!$V7240=0,
       Main!$W7240=0),
   "",
   DATE(Main!$U7240,
        Main!$V7240,
        Main!$W7240)
)</f>
        <v>42032</v>
      </c>
      <c r="Y7240">
        <f>Table1[[#This Row],[Average_Cost_for_two]]*VLOOKUP(Table1[[#This Row],[Currency]],currency!$A$2:$B$10,2,FALSE)</f>
        <v>5.4</v>
      </c>
      <c r="Z7240" t="str">
        <f>VLOOKUP(C7240,country!A:B,2,FALSE)</f>
        <v>India</v>
      </c>
      <c r="AA7240">
        <f t="shared" si="113"/>
        <v>1</v>
      </c>
    </row>
    <row r="7241" spans="1:27" ht="15.75" customHeight="1" x14ac:dyDescent="0.25">
      <c r="A7241">
        <v>18332086</v>
      </c>
      <c r="B7241" t="s">
        <v>14657</v>
      </c>
      <c r="C7241">
        <v>1</v>
      </c>
      <c r="D7241" t="s">
        <v>13426</v>
      </c>
      <c r="E7241" t="s">
        <v>14658</v>
      </c>
      <c r="F7241" t="s">
        <v>13684</v>
      </c>
      <c r="G7241" t="s">
        <v>13685</v>
      </c>
      <c r="H7241">
        <v>77.370592209999998</v>
      </c>
      <c r="I7241">
        <v>28.56042768</v>
      </c>
      <c r="J7241" t="s">
        <v>477</v>
      </c>
      <c r="K7241" t="s">
        <v>28</v>
      </c>
      <c r="L7241" t="s">
        <v>29</v>
      </c>
      <c r="M7241" t="s">
        <v>36</v>
      </c>
      <c r="N7241" t="s">
        <v>29</v>
      </c>
      <c r="O7241" t="s">
        <v>29</v>
      </c>
      <c r="P7241">
        <v>1</v>
      </c>
      <c r="Q7241">
        <v>76</v>
      </c>
      <c r="R7241">
        <v>450</v>
      </c>
      <c r="S7241" t="str">
        <f>IF(Table1[[#This Row],[Average_Cost_for_two]]&lt;500,"Low",IF(Table1[[#This Row],[Average_Cost_for_two]]&lt;=1500,"Medium","High"))</f>
        <v>Low</v>
      </c>
      <c r="T7241">
        <v>3.5</v>
      </c>
      <c r="U7241">
        <v>2013</v>
      </c>
      <c r="V7241">
        <v>1</v>
      </c>
      <c r="W7241">
        <v>2</v>
      </c>
      <c r="X7241">
        <f>IF(OR(Main!$U7241=0,
       Main!$V7241=0,
       Main!$W7241=0),
   "",
   DATE(Main!$U7241,
        Main!$V7241,
        Main!$W7241)
)</f>
        <v>41276</v>
      </c>
      <c r="Y7241">
        <f>Table1[[#This Row],[Average_Cost_for_two]]*VLOOKUP(Table1[[#This Row],[Currency]],currency!$A$2:$B$10,2,FALSE)</f>
        <v>5.4</v>
      </c>
      <c r="Z7241" t="str">
        <f>VLOOKUP(C7241,country!A:B,2,FALSE)</f>
        <v>India</v>
      </c>
      <c r="AA7241">
        <f t="shared" si="113"/>
        <v>1</v>
      </c>
    </row>
    <row r="7242" spans="1:27" ht="15.75" customHeight="1" x14ac:dyDescent="0.25">
      <c r="A7242">
        <v>18398605</v>
      </c>
      <c r="B7242" t="s">
        <v>5002</v>
      </c>
      <c r="C7242">
        <v>1</v>
      </c>
      <c r="D7242" t="s">
        <v>13426</v>
      </c>
      <c r="E7242" t="s">
        <v>13501</v>
      </c>
      <c r="F7242" t="s">
        <v>11534</v>
      </c>
      <c r="G7242" t="s">
        <v>13501</v>
      </c>
      <c r="H7242">
        <v>77.361782899999994</v>
      </c>
      <c r="I7242">
        <v>28.570455899999999</v>
      </c>
      <c r="J7242" t="s">
        <v>1311</v>
      </c>
      <c r="K7242" t="s">
        <v>28</v>
      </c>
      <c r="L7242" t="s">
        <v>29</v>
      </c>
      <c r="M7242" t="s">
        <v>36</v>
      </c>
      <c r="N7242" t="s">
        <v>29</v>
      </c>
      <c r="O7242" t="s">
        <v>29</v>
      </c>
      <c r="P7242">
        <v>2</v>
      </c>
      <c r="Q7242">
        <v>126</v>
      </c>
      <c r="R7242">
        <v>700</v>
      </c>
      <c r="S7242" t="str">
        <f>IF(Table1[[#This Row],[Average_Cost_for_two]]&lt;500,"Low",IF(Table1[[#This Row],[Average_Cost_for_two]]&lt;=1500,"Medium","High"))</f>
        <v>Medium</v>
      </c>
      <c r="T7242">
        <v>4.0999999999999996</v>
      </c>
      <c r="U7242">
        <v>2010</v>
      </c>
      <c r="V7242">
        <v>1</v>
      </c>
      <c r="W7242">
        <v>8</v>
      </c>
      <c r="X7242">
        <f>IF(OR(Main!$U7242=0,
       Main!$V7242=0,
       Main!$W7242=0),
   "",
   DATE(Main!$U7242,
        Main!$V7242,
        Main!$W7242)
)</f>
        <v>40186</v>
      </c>
      <c r="Y7242">
        <f>Table1[[#This Row],[Average_Cost_for_two]]*VLOOKUP(Table1[[#This Row],[Currency]],currency!$A$2:$B$10,2,FALSE)</f>
        <v>8.4</v>
      </c>
      <c r="Z7242" t="str">
        <f>VLOOKUP(C7242,country!A:B,2,FALSE)</f>
        <v>India</v>
      </c>
      <c r="AA7242">
        <f t="shared" si="113"/>
        <v>1</v>
      </c>
    </row>
    <row r="7243" spans="1:27" ht="15.75" customHeight="1" x14ac:dyDescent="0.25">
      <c r="A7243">
        <v>18332475</v>
      </c>
      <c r="B7243" t="s">
        <v>14659</v>
      </c>
      <c r="C7243">
        <v>1</v>
      </c>
      <c r="D7243" t="s">
        <v>13426</v>
      </c>
      <c r="E7243" t="s">
        <v>14660</v>
      </c>
      <c r="F7243" t="s">
        <v>13533</v>
      </c>
      <c r="G7243" t="s">
        <v>13534</v>
      </c>
      <c r="H7243">
        <v>77.365864799999997</v>
      </c>
      <c r="I7243">
        <v>28.5796721</v>
      </c>
      <c r="J7243" t="s">
        <v>580</v>
      </c>
      <c r="K7243" t="s">
        <v>28</v>
      </c>
      <c r="L7243" t="s">
        <v>36</v>
      </c>
      <c r="M7243" t="s">
        <v>29</v>
      </c>
      <c r="N7243" t="s">
        <v>29</v>
      </c>
      <c r="O7243" t="s">
        <v>29</v>
      </c>
      <c r="P7243">
        <v>2</v>
      </c>
      <c r="Q7243">
        <v>3</v>
      </c>
      <c r="R7243">
        <v>800</v>
      </c>
      <c r="S7243" t="str">
        <f>IF(Table1[[#This Row],[Average_Cost_for_two]]&lt;500,"Low",IF(Table1[[#This Row],[Average_Cost_for_two]]&lt;=1500,"Medium","High"))</f>
        <v>Medium</v>
      </c>
      <c r="T7243">
        <v>1</v>
      </c>
      <c r="U7243">
        <v>2014</v>
      </c>
      <c r="V7243">
        <v>1</v>
      </c>
      <c r="W7243">
        <v>21</v>
      </c>
      <c r="X7243">
        <f>IF(OR(Main!$U7243=0,
       Main!$V7243=0,
       Main!$W7243=0),
   "",
   DATE(Main!$U7243,
        Main!$V7243,
        Main!$W7243)
)</f>
        <v>41660</v>
      </c>
      <c r="Y7243">
        <f>Table1[[#This Row],[Average_Cost_for_two]]*VLOOKUP(Table1[[#This Row],[Currency]],currency!$A$2:$B$10,2,FALSE)</f>
        <v>9.6</v>
      </c>
      <c r="Z7243" t="str">
        <f>VLOOKUP(C7243,country!A:B,2,FALSE)</f>
        <v>India</v>
      </c>
      <c r="AA7243">
        <f t="shared" si="113"/>
        <v>1</v>
      </c>
    </row>
    <row r="7244" spans="1:27" ht="15.75" customHeight="1" x14ac:dyDescent="0.25">
      <c r="A7244">
        <v>5698</v>
      </c>
      <c r="B7244" t="s">
        <v>891</v>
      </c>
      <c r="C7244">
        <v>1</v>
      </c>
      <c r="D7244" t="s">
        <v>13426</v>
      </c>
      <c r="E7244" t="s">
        <v>14661</v>
      </c>
      <c r="F7244" t="s">
        <v>13537</v>
      </c>
      <c r="G7244" t="s">
        <v>13538</v>
      </c>
      <c r="H7244">
        <v>77.362545499999996</v>
      </c>
      <c r="I7244">
        <v>28.612799500000001</v>
      </c>
      <c r="J7244" t="s">
        <v>500</v>
      </c>
      <c r="K7244" t="s">
        <v>28</v>
      </c>
      <c r="L7244" t="s">
        <v>29</v>
      </c>
      <c r="M7244" t="s">
        <v>29</v>
      </c>
      <c r="N7244" t="s">
        <v>29</v>
      </c>
      <c r="O7244" t="s">
        <v>29</v>
      </c>
      <c r="P7244">
        <v>1</v>
      </c>
      <c r="Q7244">
        <v>26</v>
      </c>
      <c r="R7244">
        <v>450</v>
      </c>
      <c r="S7244" t="str">
        <f>IF(Table1[[#This Row],[Average_Cost_for_two]]&lt;500,"Low",IF(Table1[[#This Row],[Average_Cost_for_two]]&lt;=1500,"Medium","High"))</f>
        <v>Low</v>
      </c>
      <c r="T7244">
        <v>3</v>
      </c>
      <c r="U7244">
        <v>2010</v>
      </c>
      <c r="V7244">
        <v>1</v>
      </c>
      <c r="W7244">
        <v>10</v>
      </c>
      <c r="X7244">
        <f>IF(OR(Main!$U7244=0,
       Main!$V7244=0,
       Main!$W7244=0),
   "",
   DATE(Main!$U7244,
        Main!$V7244,
        Main!$W7244)
)</f>
        <v>40188</v>
      </c>
      <c r="Y7244">
        <f>Table1[[#This Row],[Average_Cost_for_two]]*VLOOKUP(Table1[[#This Row],[Currency]],currency!$A$2:$B$10,2,FALSE)</f>
        <v>5.4</v>
      </c>
      <c r="Z7244" t="str">
        <f>VLOOKUP(C7244,country!A:B,2,FALSE)</f>
        <v>India</v>
      </c>
      <c r="AA7244">
        <f t="shared" si="113"/>
        <v>1</v>
      </c>
    </row>
    <row r="7245" spans="1:27" ht="15.75" customHeight="1" x14ac:dyDescent="0.25">
      <c r="A7245">
        <v>18285723</v>
      </c>
      <c r="B7245" t="s">
        <v>13904</v>
      </c>
      <c r="C7245">
        <v>1</v>
      </c>
      <c r="D7245" t="s">
        <v>13426</v>
      </c>
      <c r="E7245" t="s">
        <v>14662</v>
      </c>
      <c r="F7245" t="s">
        <v>13537</v>
      </c>
      <c r="G7245" t="s">
        <v>13538</v>
      </c>
      <c r="H7245">
        <v>77.366672199999996</v>
      </c>
      <c r="I7245">
        <v>28.612740200000001</v>
      </c>
      <c r="J7245" t="s">
        <v>500</v>
      </c>
      <c r="K7245" t="s">
        <v>28</v>
      </c>
      <c r="L7245" t="s">
        <v>29</v>
      </c>
      <c r="M7245" t="s">
        <v>29</v>
      </c>
      <c r="N7245" t="s">
        <v>29</v>
      </c>
      <c r="O7245" t="s">
        <v>29</v>
      </c>
      <c r="P7245">
        <v>1</v>
      </c>
      <c r="Q7245">
        <v>10</v>
      </c>
      <c r="R7245">
        <v>250</v>
      </c>
      <c r="S7245" t="str">
        <f>IF(Table1[[#This Row],[Average_Cost_for_two]]&lt;500,"Low",IF(Table1[[#This Row],[Average_Cost_for_two]]&lt;=1500,"Medium","High"))</f>
        <v>Low</v>
      </c>
      <c r="T7245">
        <v>3.1</v>
      </c>
      <c r="U7245">
        <v>2015</v>
      </c>
      <c r="V7245">
        <v>1</v>
      </c>
      <c r="W7245">
        <v>26</v>
      </c>
      <c r="X7245">
        <f>IF(OR(Main!$U7245=0,
       Main!$V7245=0,
       Main!$W7245=0),
   "",
   DATE(Main!$U7245,
        Main!$V7245,
        Main!$W7245)
)</f>
        <v>42030</v>
      </c>
      <c r="Y7245">
        <f>Table1[[#This Row],[Average_Cost_for_two]]*VLOOKUP(Table1[[#This Row],[Currency]],currency!$A$2:$B$10,2,FALSE)</f>
        <v>3</v>
      </c>
      <c r="Z7245" t="str">
        <f>VLOOKUP(C7245,country!A:B,2,FALSE)</f>
        <v>India</v>
      </c>
      <c r="AA7245">
        <f t="shared" si="113"/>
        <v>1</v>
      </c>
    </row>
    <row r="7246" spans="1:27" ht="15.75" customHeight="1" x14ac:dyDescent="0.25">
      <c r="A7246">
        <v>18273567</v>
      </c>
      <c r="B7246" t="s">
        <v>1551</v>
      </c>
      <c r="C7246">
        <v>1</v>
      </c>
      <c r="D7246" t="s">
        <v>13426</v>
      </c>
      <c r="E7246" t="s">
        <v>14663</v>
      </c>
      <c r="F7246" t="s">
        <v>13537</v>
      </c>
      <c r="G7246" t="s">
        <v>13538</v>
      </c>
      <c r="H7246">
        <v>77.370418099999995</v>
      </c>
      <c r="I7246">
        <v>28.618121500000001</v>
      </c>
      <c r="J7246" t="s">
        <v>1311</v>
      </c>
      <c r="K7246" t="s">
        <v>28</v>
      </c>
      <c r="L7246" t="s">
        <v>29</v>
      </c>
      <c r="M7246" t="s">
        <v>29</v>
      </c>
      <c r="N7246" t="s">
        <v>29</v>
      </c>
      <c r="O7246" t="s">
        <v>29</v>
      </c>
      <c r="P7246">
        <v>1</v>
      </c>
      <c r="Q7246">
        <v>9</v>
      </c>
      <c r="R7246">
        <v>300</v>
      </c>
      <c r="S7246" t="str">
        <f>IF(Table1[[#This Row],[Average_Cost_for_two]]&lt;500,"Low",IF(Table1[[#This Row],[Average_Cost_for_two]]&lt;=1500,"Medium","High"))</f>
        <v>Low</v>
      </c>
      <c r="T7246">
        <v>2.7</v>
      </c>
      <c r="U7246">
        <v>2016</v>
      </c>
      <c r="V7246">
        <v>1</v>
      </c>
      <c r="W7246">
        <v>7</v>
      </c>
      <c r="X7246">
        <f>IF(OR(Main!$U7246=0,
       Main!$V7246=0,
       Main!$W7246=0),
   "",
   DATE(Main!$U7246,
        Main!$V7246,
        Main!$W7246)
)</f>
        <v>42376</v>
      </c>
      <c r="Y7246">
        <f>Table1[[#This Row],[Average_Cost_for_two]]*VLOOKUP(Table1[[#This Row],[Currency]],currency!$A$2:$B$10,2,FALSE)</f>
        <v>3.6</v>
      </c>
      <c r="Z7246" t="str">
        <f>VLOOKUP(C7246,country!A:B,2,FALSE)</f>
        <v>India</v>
      </c>
      <c r="AA7246">
        <f t="shared" si="113"/>
        <v>1</v>
      </c>
    </row>
    <row r="7247" spans="1:27" ht="15.75" customHeight="1" x14ac:dyDescent="0.25">
      <c r="A7247">
        <v>308718</v>
      </c>
      <c r="B7247" t="s">
        <v>14664</v>
      </c>
      <c r="C7247">
        <v>1</v>
      </c>
      <c r="D7247" t="s">
        <v>13426</v>
      </c>
      <c r="E7247" t="s">
        <v>14665</v>
      </c>
      <c r="F7247" t="s">
        <v>13537</v>
      </c>
      <c r="G7247" t="s">
        <v>13538</v>
      </c>
      <c r="H7247">
        <v>77.370294200000004</v>
      </c>
      <c r="I7247">
        <v>28.618106699999998</v>
      </c>
      <c r="J7247" t="s">
        <v>4496</v>
      </c>
      <c r="K7247" t="s">
        <v>28</v>
      </c>
      <c r="L7247" t="s">
        <v>29</v>
      </c>
      <c r="M7247" t="s">
        <v>36</v>
      </c>
      <c r="N7247" t="s">
        <v>29</v>
      </c>
      <c r="O7247" t="s">
        <v>29</v>
      </c>
      <c r="P7247">
        <v>1</v>
      </c>
      <c r="Q7247">
        <v>38</v>
      </c>
      <c r="R7247">
        <v>350</v>
      </c>
      <c r="S7247" t="str">
        <f>IF(Table1[[#This Row],[Average_Cost_for_two]]&lt;500,"Low",IF(Table1[[#This Row],[Average_Cost_for_two]]&lt;=1500,"Medium","High"))</f>
        <v>Low</v>
      </c>
      <c r="T7247">
        <v>2.5</v>
      </c>
      <c r="U7247">
        <v>2012</v>
      </c>
      <c r="V7247">
        <v>1</v>
      </c>
      <c r="W7247">
        <v>13</v>
      </c>
      <c r="X7247">
        <f>IF(OR(Main!$U7247=0,
       Main!$V7247=0,
       Main!$W7247=0),
   "",
   DATE(Main!$U7247,
        Main!$V7247,
        Main!$W7247)
)</f>
        <v>40921</v>
      </c>
      <c r="Y7247">
        <f>Table1[[#This Row],[Average_Cost_for_two]]*VLOOKUP(Table1[[#This Row],[Currency]],currency!$A$2:$B$10,2,FALSE)</f>
        <v>4.2</v>
      </c>
      <c r="Z7247" t="str">
        <f>VLOOKUP(C7247,country!A:B,2,FALSE)</f>
        <v>India</v>
      </c>
      <c r="AA7247">
        <f t="shared" si="113"/>
        <v>1</v>
      </c>
    </row>
    <row r="7248" spans="1:27" ht="15.75" customHeight="1" x14ac:dyDescent="0.25">
      <c r="A7248">
        <v>18423098</v>
      </c>
      <c r="B7248" t="s">
        <v>14666</v>
      </c>
      <c r="C7248">
        <v>1</v>
      </c>
      <c r="D7248" t="s">
        <v>13426</v>
      </c>
      <c r="E7248" t="s">
        <v>14667</v>
      </c>
      <c r="F7248" t="s">
        <v>13537</v>
      </c>
      <c r="G7248" t="s">
        <v>13538</v>
      </c>
      <c r="H7248">
        <v>77.373717990000003</v>
      </c>
      <c r="I7248">
        <v>28.62667926</v>
      </c>
      <c r="J7248" t="s">
        <v>859</v>
      </c>
      <c r="K7248" t="s">
        <v>28</v>
      </c>
      <c r="L7248" t="s">
        <v>29</v>
      </c>
      <c r="M7248" t="s">
        <v>36</v>
      </c>
      <c r="N7248" t="s">
        <v>29</v>
      </c>
      <c r="O7248" t="s">
        <v>29</v>
      </c>
      <c r="P7248">
        <v>1</v>
      </c>
      <c r="Q7248">
        <v>16</v>
      </c>
      <c r="R7248">
        <v>200</v>
      </c>
      <c r="S7248" t="str">
        <f>IF(Table1[[#This Row],[Average_Cost_for_two]]&lt;500,"Low",IF(Table1[[#This Row],[Average_Cost_for_two]]&lt;=1500,"Medium","High"))</f>
        <v>Low</v>
      </c>
      <c r="T7248">
        <v>3.4</v>
      </c>
      <c r="U7248">
        <v>2015</v>
      </c>
      <c r="V7248">
        <v>1</v>
      </c>
      <c r="W7248">
        <v>20</v>
      </c>
      <c r="X7248">
        <f>IF(OR(Main!$U7248=0,
       Main!$V7248=0,
       Main!$W7248=0),
   "",
   DATE(Main!$U7248,
        Main!$V7248,
        Main!$W7248)
)</f>
        <v>42024</v>
      </c>
      <c r="Y7248">
        <f>Table1[[#This Row],[Average_Cost_for_two]]*VLOOKUP(Table1[[#This Row],[Currency]],currency!$A$2:$B$10,2,FALSE)</f>
        <v>2.4</v>
      </c>
      <c r="Z7248" t="str">
        <f>VLOOKUP(C7248,country!A:B,2,FALSE)</f>
        <v>India</v>
      </c>
      <c r="AA7248">
        <f t="shared" si="113"/>
        <v>1</v>
      </c>
    </row>
    <row r="7249" spans="1:27" ht="15.75" customHeight="1" x14ac:dyDescent="0.25">
      <c r="A7249">
        <v>18281973</v>
      </c>
      <c r="B7249" t="s">
        <v>14668</v>
      </c>
      <c r="C7249">
        <v>1</v>
      </c>
      <c r="D7249" t="s">
        <v>13426</v>
      </c>
      <c r="E7249" t="s">
        <v>14669</v>
      </c>
      <c r="F7249" t="s">
        <v>13537</v>
      </c>
      <c r="G7249" t="s">
        <v>13538</v>
      </c>
      <c r="H7249">
        <v>77.370665200000005</v>
      </c>
      <c r="I7249">
        <v>28.618097599999999</v>
      </c>
      <c r="J7249" t="s">
        <v>3100</v>
      </c>
      <c r="K7249" t="s">
        <v>28</v>
      </c>
      <c r="L7249" t="s">
        <v>29</v>
      </c>
      <c r="M7249" t="s">
        <v>36</v>
      </c>
      <c r="N7249" t="s">
        <v>29</v>
      </c>
      <c r="O7249" t="s">
        <v>29</v>
      </c>
      <c r="P7249">
        <v>2</v>
      </c>
      <c r="Q7249">
        <v>17</v>
      </c>
      <c r="R7249">
        <v>650</v>
      </c>
      <c r="S7249" t="str">
        <f>IF(Table1[[#This Row],[Average_Cost_for_two]]&lt;500,"Low",IF(Table1[[#This Row],[Average_Cost_for_two]]&lt;=1500,"Medium","High"))</f>
        <v>Medium</v>
      </c>
      <c r="T7249">
        <v>2.7</v>
      </c>
      <c r="U7249">
        <v>2015</v>
      </c>
      <c r="V7249">
        <v>1</v>
      </c>
      <c r="W7249">
        <v>17</v>
      </c>
      <c r="X7249">
        <f>IF(OR(Main!$U7249=0,
       Main!$V7249=0,
       Main!$W7249=0),
   "",
   DATE(Main!$U7249,
        Main!$V7249,
        Main!$W7249)
)</f>
        <v>42021</v>
      </c>
      <c r="Y7249">
        <f>Table1[[#This Row],[Average_Cost_for_two]]*VLOOKUP(Table1[[#This Row],[Currency]],currency!$A$2:$B$10,2,FALSE)</f>
        <v>7.8</v>
      </c>
      <c r="Z7249" t="str">
        <f>VLOOKUP(C7249,country!A:B,2,FALSE)</f>
        <v>India</v>
      </c>
      <c r="AA7249">
        <f t="shared" si="113"/>
        <v>1</v>
      </c>
    </row>
    <row r="7250" spans="1:27" ht="15.75" customHeight="1" x14ac:dyDescent="0.25">
      <c r="A7250">
        <v>18128867</v>
      </c>
      <c r="B7250" t="s">
        <v>14670</v>
      </c>
      <c r="C7250">
        <v>1</v>
      </c>
      <c r="D7250" t="s">
        <v>13426</v>
      </c>
      <c r="E7250" t="s">
        <v>14671</v>
      </c>
      <c r="F7250" t="s">
        <v>13537</v>
      </c>
      <c r="G7250" t="s">
        <v>13538</v>
      </c>
      <c r="H7250">
        <v>0</v>
      </c>
      <c r="I7250">
        <v>0</v>
      </c>
      <c r="J7250" t="s">
        <v>500</v>
      </c>
      <c r="K7250" t="s">
        <v>28</v>
      </c>
      <c r="L7250" t="s">
        <v>29</v>
      </c>
      <c r="M7250" t="s">
        <v>29</v>
      </c>
      <c r="N7250" t="s">
        <v>29</v>
      </c>
      <c r="O7250" t="s">
        <v>29</v>
      </c>
      <c r="P7250">
        <v>1</v>
      </c>
      <c r="Q7250">
        <v>9</v>
      </c>
      <c r="R7250">
        <v>300</v>
      </c>
      <c r="S7250" t="str">
        <f>IF(Table1[[#This Row],[Average_Cost_for_two]]&lt;500,"Low",IF(Table1[[#This Row],[Average_Cost_for_two]]&lt;=1500,"Medium","High"))</f>
        <v>Low</v>
      </c>
      <c r="T7250">
        <v>2.9</v>
      </c>
      <c r="U7250">
        <v>2016</v>
      </c>
      <c r="V7250">
        <v>1</v>
      </c>
      <c r="W7250">
        <v>2</v>
      </c>
      <c r="X7250">
        <f>IF(OR(Main!$U7250=0,
       Main!$V7250=0,
       Main!$W7250=0),
   "",
   DATE(Main!$U7250,
        Main!$V7250,
        Main!$W7250)
)</f>
        <v>42371</v>
      </c>
      <c r="Y7250">
        <f>Table1[[#This Row],[Average_Cost_for_two]]*VLOOKUP(Table1[[#This Row],[Currency]],currency!$A$2:$B$10,2,FALSE)</f>
        <v>3.6</v>
      </c>
      <c r="Z7250" t="str">
        <f>VLOOKUP(C7250,country!A:B,2,FALSE)</f>
        <v>India</v>
      </c>
      <c r="AA7250">
        <f t="shared" si="113"/>
        <v>1</v>
      </c>
    </row>
    <row r="7251" spans="1:27" ht="15.75" customHeight="1" x14ac:dyDescent="0.25">
      <c r="A7251">
        <v>18160567</v>
      </c>
      <c r="B7251" t="s">
        <v>14672</v>
      </c>
      <c r="C7251">
        <v>1</v>
      </c>
      <c r="D7251" t="s">
        <v>13426</v>
      </c>
      <c r="E7251" t="s">
        <v>14673</v>
      </c>
      <c r="F7251" t="s">
        <v>13537</v>
      </c>
      <c r="G7251" t="s">
        <v>13538</v>
      </c>
      <c r="H7251">
        <v>77.3707797</v>
      </c>
      <c r="I7251">
        <v>28.618788500000001</v>
      </c>
      <c r="J7251" t="s">
        <v>1262</v>
      </c>
      <c r="K7251" t="s">
        <v>28</v>
      </c>
      <c r="L7251" t="s">
        <v>29</v>
      </c>
      <c r="M7251" t="s">
        <v>29</v>
      </c>
      <c r="N7251" t="s">
        <v>29</v>
      </c>
      <c r="O7251" t="s">
        <v>29</v>
      </c>
      <c r="P7251">
        <v>2</v>
      </c>
      <c r="Q7251">
        <v>9</v>
      </c>
      <c r="R7251">
        <v>600</v>
      </c>
      <c r="S7251" t="str">
        <f>IF(Table1[[#This Row],[Average_Cost_for_two]]&lt;500,"Low",IF(Table1[[#This Row],[Average_Cost_for_two]]&lt;=1500,"Medium","High"))</f>
        <v>Medium</v>
      </c>
      <c r="T7251">
        <v>3</v>
      </c>
      <c r="U7251">
        <v>2013</v>
      </c>
      <c r="V7251">
        <v>1</v>
      </c>
      <c r="W7251">
        <v>11</v>
      </c>
      <c r="X7251">
        <f>IF(OR(Main!$U7251=0,
       Main!$V7251=0,
       Main!$W7251=0),
   "",
   DATE(Main!$U7251,
        Main!$V7251,
        Main!$W7251)
)</f>
        <v>41285</v>
      </c>
      <c r="Y7251">
        <f>Table1[[#This Row],[Average_Cost_for_two]]*VLOOKUP(Table1[[#This Row],[Currency]],currency!$A$2:$B$10,2,FALSE)</f>
        <v>7.2</v>
      </c>
      <c r="Z7251" t="str">
        <f>VLOOKUP(C7251,country!A:B,2,FALSE)</f>
        <v>India</v>
      </c>
      <c r="AA7251">
        <f t="shared" si="113"/>
        <v>1</v>
      </c>
    </row>
    <row r="7252" spans="1:27" ht="15.75" customHeight="1" x14ac:dyDescent="0.25">
      <c r="A7252">
        <v>302308</v>
      </c>
      <c r="B7252" t="s">
        <v>6973</v>
      </c>
      <c r="C7252">
        <v>1</v>
      </c>
      <c r="D7252" t="s">
        <v>13426</v>
      </c>
      <c r="E7252" t="s">
        <v>14674</v>
      </c>
      <c r="F7252" t="s">
        <v>13537</v>
      </c>
      <c r="G7252" t="s">
        <v>13538</v>
      </c>
      <c r="H7252">
        <v>77.370245699999998</v>
      </c>
      <c r="I7252">
        <v>28.6182239</v>
      </c>
      <c r="J7252" t="s">
        <v>523</v>
      </c>
      <c r="K7252" t="s">
        <v>28</v>
      </c>
      <c r="L7252" t="s">
        <v>29</v>
      </c>
      <c r="M7252" t="s">
        <v>29</v>
      </c>
      <c r="N7252" t="s">
        <v>29</v>
      </c>
      <c r="O7252" t="s">
        <v>29</v>
      </c>
      <c r="P7252">
        <v>1</v>
      </c>
      <c r="Q7252">
        <v>401</v>
      </c>
      <c r="R7252">
        <v>300</v>
      </c>
      <c r="S7252" t="str">
        <f>IF(Table1[[#This Row],[Average_Cost_for_two]]&lt;500,"Low",IF(Table1[[#This Row],[Average_Cost_for_two]]&lt;=1500,"Medium","High"))</f>
        <v>Low</v>
      </c>
      <c r="T7252">
        <v>3.8</v>
      </c>
      <c r="U7252">
        <v>2013</v>
      </c>
      <c r="V7252">
        <v>1</v>
      </c>
      <c r="W7252">
        <v>9</v>
      </c>
      <c r="X7252">
        <f>IF(OR(Main!$U7252=0,
       Main!$V7252=0,
       Main!$W7252=0),
   "",
   DATE(Main!$U7252,
        Main!$V7252,
        Main!$W7252)
)</f>
        <v>41283</v>
      </c>
      <c r="Y7252">
        <f>Table1[[#This Row],[Average_Cost_for_two]]*VLOOKUP(Table1[[#This Row],[Currency]],currency!$A$2:$B$10,2,FALSE)</f>
        <v>3.6</v>
      </c>
      <c r="Z7252" t="str">
        <f>VLOOKUP(C7252,country!A:B,2,FALSE)</f>
        <v>India</v>
      </c>
      <c r="AA7252">
        <f t="shared" si="113"/>
        <v>1</v>
      </c>
    </row>
    <row r="7253" spans="1:27" ht="15.75" customHeight="1" x14ac:dyDescent="0.25">
      <c r="A7253">
        <v>18378580</v>
      </c>
      <c r="B7253" t="s">
        <v>14675</v>
      </c>
      <c r="C7253">
        <v>1</v>
      </c>
      <c r="D7253" t="s">
        <v>13426</v>
      </c>
      <c r="E7253" t="s">
        <v>14676</v>
      </c>
      <c r="F7253" t="s">
        <v>13454</v>
      </c>
      <c r="G7253" t="s">
        <v>13455</v>
      </c>
      <c r="H7253">
        <v>0</v>
      </c>
      <c r="I7253">
        <v>0</v>
      </c>
      <c r="J7253" t="s">
        <v>1505</v>
      </c>
      <c r="K7253" t="s">
        <v>28</v>
      </c>
      <c r="L7253" t="s">
        <v>29</v>
      </c>
      <c r="M7253" t="s">
        <v>29</v>
      </c>
      <c r="N7253" t="s">
        <v>29</v>
      </c>
      <c r="O7253" t="s">
        <v>29</v>
      </c>
      <c r="P7253">
        <v>1</v>
      </c>
      <c r="Q7253">
        <v>2</v>
      </c>
      <c r="R7253">
        <v>350</v>
      </c>
      <c r="S7253" t="str">
        <f>IF(Table1[[#This Row],[Average_Cost_for_two]]&lt;500,"Low",IF(Table1[[#This Row],[Average_Cost_for_two]]&lt;=1500,"Medium","High"))</f>
        <v>Low</v>
      </c>
      <c r="T7253">
        <v>1</v>
      </c>
      <c r="U7253">
        <v>2010</v>
      </c>
      <c r="V7253">
        <v>1</v>
      </c>
      <c r="W7253">
        <v>9</v>
      </c>
      <c r="X7253">
        <f>IF(OR(Main!$U7253=0,
       Main!$V7253=0,
       Main!$W7253=0),
   "",
   DATE(Main!$U7253,
        Main!$V7253,
        Main!$W7253)
)</f>
        <v>40187</v>
      </c>
      <c r="Y7253">
        <f>Table1[[#This Row],[Average_Cost_for_two]]*VLOOKUP(Table1[[#This Row],[Currency]],currency!$A$2:$B$10,2,FALSE)</f>
        <v>4.2</v>
      </c>
      <c r="Z7253" t="str">
        <f>VLOOKUP(C7253,country!A:B,2,FALSE)</f>
        <v>India</v>
      </c>
      <c r="AA7253">
        <f t="shared" si="113"/>
        <v>1</v>
      </c>
    </row>
    <row r="7254" spans="1:27" ht="15.75" customHeight="1" x14ac:dyDescent="0.25">
      <c r="A7254">
        <v>312241</v>
      </c>
      <c r="B7254" t="s">
        <v>14677</v>
      </c>
      <c r="C7254">
        <v>1</v>
      </c>
      <c r="D7254" t="s">
        <v>13426</v>
      </c>
      <c r="E7254" t="s">
        <v>14325</v>
      </c>
      <c r="F7254" t="s">
        <v>13593</v>
      </c>
      <c r="G7254" t="s">
        <v>13592</v>
      </c>
      <c r="H7254">
        <v>77.340449399999997</v>
      </c>
      <c r="I7254">
        <v>28.585473700000001</v>
      </c>
      <c r="J7254" t="s">
        <v>523</v>
      </c>
      <c r="K7254" t="s">
        <v>28</v>
      </c>
      <c r="L7254" t="s">
        <v>29</v>
      </c>
      <c r="M7254" t="s">
        <v>29</v>
      </c>
      <c r="N7254" t="s">
        <v>29</v>
      </c>
      <c r="O7254" t="s">
        <v>29</v>
      </c>
      <c r="P7254">
        <v>1</v>
      </c>
      <c r="Q7254">
        <v>8</v>
      </c>
      <c r="R7254">
        <v>350</v>
      </c>
      <c r="S7254" t="str">
        <f>IF(Table1[[#This Row],[Average_Cost_for_two]]&lt;500,"Low",IF(Table1[[#This Row],[Average_Cost_for_two]]&lt;=1500,"Medium","High"))</f>
        <v>Low</v>
      </c>
      <c r="T7254">
        <v>3</v>
      </c>
      <c r="U7254">
        <v>2012</v>
      </c>
      <c r="V7254">
        <v>1</v>
      </c>
      <c r="W7254">
        <v>5</v>
      </c>
      <c r="X7254">
        <f>IF(OR(Main!$U7254=0,
       Main!$V7254=0,
       Main!$W7254=0),
   "",
   DATE(Main!$U7254,
        Main!$V7254,
        Main!$W7254)
)</f>
        <v>40913</v>
      </c>
      <c r="Y7254">
        <f>Table1[[#This Row],[Average_Cost_for_two]]*VLOOKUP(Table1[[#This Row],[Currency]],currency!$A$2:$B$10,2,FALSE)</f>
        <v>4.2</v>
      </c>
      <c r="Z7254" t="str">
        <f>VLOOKUP(C7254,country!A:B,2,FALSE)</f>
        <v>India</v>
      </c>
      <c r="AA7254">
        <f t="shared" si="113"/>
        <v>1</v>
      </c>
    </row>
    <row r="7255" spans="1:27" ht="15.75" customHeight="1" x14ac:dyDescent="0.25">
      <c r="A7255">
        <v>303152</v>
      </c>
      <c r="B7255" t="s">
        <v>14678</v>
      </c>
      <c r="C7255">
        <v>1</v>
      </c>
      <c r="D7255" t="s">
        <v>13426</v>
      </c>
      <c r="E7255" t="s">
        <v>14679</v>
      </c>
      <c r="F7255" t="s">
        <v>13593</v>
      </c>
      <c r="G7255" t="s">
        <v>13592</v>
      </c>
      <c r="H7255">
        <v>77.341370999999995</v>
      </c>
      <c r="I7255">
        <v>28.5862391</v>
      </c>
      <c r="J7255" t="s">
        <v>14680</v>
      </c>
      <c r="K7255" t="s">
        <v>28</v>
      </c>
      <c r="L7255" t="s">
        <v>29</v>
      </c>
      <c r="M7255" t="s">
        <v>29</v>
      </c>
      <c r="N7255" t="s">
        <v>29</v>
      </c>
      <c r="O7255" t="s">
        <v>29</v>
      </c>
      <c r="P7255">
        <v>3</v>
      </c>
      <c r="Q7255">
        <v>1088</v>
      </c>
      <c r="R7255">
        <v>1300</v>
      </c>
      <c r="S7255" t="str">
        <f>IF(Table1[[#This Row],[Average_Cost_for_two]]&lt;500,"Low",IF(Table1[[#This Row],[Average_Cost_for_two]]&lt;=1500,"Medium","High"))</f>
        <v>Medium</v>
      </c>
      <c r="T7255">
        <v>3.9</v>
      </c>
      <c r="U7255">
        <v>2018</v>
      </c>
      <c r="V7255">
        <v>1</v>
      </c>
      <c r="W7255">
        <v>20</v>
      </c>
      <c r="X7255">
        <f>IF(OR(Main!$U7255=0,
       Main!$V7255=0,
       Main!$W7255=0),
   "",
   DATE(Main!$U7255,
        Main!$V7255,
        Main!$W7255)
)</f>
        <v>43120</v>
      </c>
      <c r="Y7255">
        <f>Table1[[#This Row],[Average_Cost_for_two]]*VLOOKUP(Table1[[#This Row],[Currency]],currency!$A$2:$B$10,2,FALSE)</f>
        <v>15.6</v>
      </c>
      <c r="Z7255" t="str">
        <f>VLOOKUP(C7255,country!A:B,2,FALSE)</f>
        <v>India</v>
      </c>
      <c r="AA7255">
        <f t="shared" si="113"/>
        <v>1</v>
      </c>
    </row>
    <row r="7256" spans="1:27" ht="15.75" customHeight="1" x14ac:dyDescent="0.25">
      <c r="A7256">
        <v>523</v>
      </c>
      <c r="B7256" t="s">
        <v>3087</v>
      </c>
      <c r="C7256">
        <v>1</v>
      </c>
      <c r="D7256" t="s">
        <v>13426</v>
      </c>
      <c r="E7256" t="s">
        <v>13882</v>
      </c>
      <c r="F7256" t="s">
        <v>13881</v>
      </c>
      <c r="G7256" t="s">
        <v>13882</v>
      </c>
      <c r="H7256">
        <v>77.364833200000007</v>
      </c>
      <c r="I7256">
        <v>28.597102700000001</v>
      </c>
      <c r="J7256" t="s">
        <v>500</v>
      </c>
      <c r="K7256" t="s">
        <v>28</v>
      </c>
      <c r="L7256" t="s">
        <v>29</v>
      </c>
      <c r="M7256" t="s">
        <v>29</v>
      </c>
      <c r="N7256" t="s">
        <v>29</v>
      </c>
      <c r="O7256" t="s">
        <v>29</v>
      </c>
      <c r="P7256">
        <v>2</v>
      </c>
      <c r="Q7256">
        <v>23</v>
      </c>
      <c r="R7256">
        <v>650</v>
      </c>
      <c r="S7256" t="str">
        <f>IF(Table1[[#This Row],[Average_Cost_for_two]]&lt;500,"Low",IF(Table1[[#This Row],[Average_Cost_for_two]]&lt;=1500,"Medium","High"))</f>
        <v>Medium</v>
      </c>
      <c r="T7256">
        <v>2.5</v>
      </c>
      <c r="U7256">
        <v>2012</v>
      </c>
      <c r="V7256">
        <v>1</v>
      </c>
      <c r="W7256">
        <v>6</v>
      </c>
      <c r="X7256">
        <f>IF(OR(Main!$U7256=0,
       Main!$V7256=0,
       Main!$W7256=0),
   "",
   DATE(Main!$U7256,
        Main!$V7256,
        Main!$W7256)
)</f>
        <v>40914</v>
      </c>
      <c r="Y7256">
        <f>Table1[[#This Row],[Average_Cost_for_two]]*VLOOKUP(Table1[[#This Row],[Currency]],currency!$A$2:$B$10,2,FALSE)</f>
        <v>7.8</v>
      </c>
      <c r="Z7256" t="str">
        <f>VLOOKUP(C7256,country!A:B,2,FALSE)</f>
        <v>India</v>
      </c>
      <c r="AA7256">
        <f t="shared" si="113"/>
        <v>1</v>
      </c>
    </row>
    <row r="7257" spans="1:27" ht="15.75" customHeight="1" x14ac:dyDescent="0.25">
      <c r="A7257">
        <v>386</v>
      </c>
      <c r="B7257" t="s">
        <v>610</v>
      </c>
      <c r="C7257">
        <v>1</v>
      </c>
      <c r="D7257" t="s">
        <v>13426</v>
      </c>
      <c r="E7257" t="s">
        <v>14681</v>
      </c>
      <c r="F7257" t="s">
        <v>13881</v>
      </c>
      <c r="G7257" t="s">
        <v>13882</v>
      </c>
      <c r="H7257">
        <v>77.364908299999996</v>
      </c>
      <c r="I7257">
        <v>28.597113700000001</v>
      </c>
      <c r="J7257" t="s">
        <v>611</v>
      </c>
      <c r="K7257" t="s">
        <v>28</v>
      </c>
      <c r="L7257" t="s">
        <v>29</v>
      </c>
      <c r="M7257" t="s">
        <v>29</v>
      </c>
      <c r="N7257" t="s">
        <v>29</v>
      </c>
      <c r="O7257" t="s">
        <v>29</v>
      </c>
      <c r="P7257">
        <v>2</v>
      </c>
      <c r="Q7257">
        <v>98</v>
      </c>
      <c r="R7257">
        <v>700</v>
      </c>
      <c r="S7257" t="str">
        <f>IF(Table1[[#This Row],[Average_Cost_for_two]]&lt;500,"Low",IF(Table1[[#This Row],[Average_Cost_for_two]]&lt;=1500,"Medium","High"))</f>
        <v>Medium</v>
      </c>
      <c r="T7257">
        <v>2.4</v>
      </c>
      <c r="U7257">
        <v>2011</v>
      </c>
      <c r="V7257">
        <v>1</v>
      </c>
      <c r="W7257">
        <v>8</v>
      </c>
      <c r="X7257">
        <f>IF(OR(Main!$U7257=0,
       Main!$V7257=0,
       Main!$W7257=0),
   "",
   DATE(Main!$U7257,
        Main!$V7257,
        Main!$W7257)
)</f>
        <v>40551</v>
      </c>
      <c r="Y7257">
        <f>Table1[[#This Row],[Average_Cost_for_two]]*VLOOKUP(Table1[[#This Row],[Currency]],currency!$A$2:$B$10,2,FALSE)</f>
        <v>8.4</v>
      </c>
      <c r="Z7257" t="str">
        <f>VLOOKUP(C7257,country!A:B,2,FALSE)</f>
        <v>India</v>
      </c>
      <c r="AA7257">
        <f t="shared" si="113"/>
        <v>1</v>
      </c>
    </row>
    <row r="7258" spans="1:27" ht="15.75" customHeight="1" x14ac:dyDescent="0.25">
      <c r="A7258">
        <v>18272355</v>
      </c>
      <c r="B7258" t="s">
        <v>3989</v>
      </c>
      <c r="C7258">
        <v>1</v>
      </c>
      <c r="D7258" t="s">
        <v>13426</v>
      </c>
      <c r="E7258" t="s">
        <v>14682</v>
      </c>
      <c r="F7258" t="s">
        <v>14031</v>
      </c>
      <c r="G7258" t="s">
        <v>14032</v>
      </c>
      <c r="H7258">
        <v>77.320979050000005</v>
      </c>
      <c r="I7258">
        <v>28.566463410000001</v>
      </c>
      <c r="J7258" t="s">
        <v>3991</v>
      </c>
      <c r="K7258" t="s">
        <v>28</v>
      </c>
      <c r="L7258" t="s">
        <v>29</v>
      </c>
      <c r="M7258" t="s">
        <v>29</v>
      </c>
      <c r="N7258" t="s">
        <v>29</v>
      </c>
      <c r="O7258" t="s">
        <v>29</v>
      </c>
      <c r="P7258">
        <v>3</v>
      </c>
      <c r="Q7258">
        <v>749</v>
      </c>
      <c r="R7258">
        <v>1800</v>
      </c>
      <c r="S7258" t="str">
        <f>IF(Table1[[#This Row],[Average_Cost_for_two]]&lt;500,"Low",IF(Table1[[#This Row],[Average_Cost_for_two]]&lt;=1500,"Medium","High"))</f>
        <v>High</v>
      </c>
      <c r="T7258">
        <v>3.9</v>
      </c>
      <c r="U7258">
        <v>2018</v>
      </c>
      <c r="V7258">
        <v>12</v>
      </c>
      <c r="W7258">
        <v>25</v>
      </c>
      <c r="X7258">
        <f>IF(OR(Main!$U7258=0,
       Main!$V7258=0,
       Main!$W7258=0),
   "",
   DATE(Main!$U7258,
        Main!$V7258,
        Main!$W7258)
)</f>
        <v>43459</v>
      </c>
      <c r="Y7258">
        <f>Table1[[#This Row],[Average_Cost_for_two]]*VLOOKUP(Table1[[#This Row],[Currency]],currency!$A$2:$B$10,2,FALSE)</f>
        <v>21.6</v>
      </c>
      <c r="Z7258" t="str">
        <f>VLOOKUP(C7258,country!A:B,2,FALSE)</f>
        <v>India</v>
      </c>
      <c r="AA7258">
        <f t="shared" si="113"/>
        <v>4</v>
      </c>
    </row>
    <row r="7259" spans="1:27" ht="15.75" customHeight="1" x14ac:dyDescent="0.25">
      <c r="A7259">
        <v>18303688</v>
      </c>
      <c r="B7259" t="s">
        <v>12497</v>
      </c>
      <c r="C7259">
        <v>1</v>
      </c>
      <c r="D7259" t="s">
        <v>13426</v>
      </c>
      <c r="E7259" t="s">
        <v>14683</v>
      </c>
      <c r="F7259" t="s">
        <v>14031</v>
      </c>
      <c r="G7259" t="s">
        <v>14032</v>
      </c>
      <c r="H7259">
        <v>77.320823820000001</v>
      </c>
      <c r="I7259">
        <v>28.567329709999999</v>
      </c>
      <c r="J7259" t="s">
        <v>12498</v>
      </c>
      <c r="K7259" t="s">
        <v>28</v>
      </c>
      <c r="L7259" t="s">
        <v>29</v>
      </c>
      <c r="M7259" t="s">
        <v>29</v>
      </c>
      <c r="N7259" t="s">
        <v>29</v>
      </c>
      <c r="O7259" t="s">
        <v>29</v>
      </c>
      <c r="P7259">
        <v>3</v>
      </c>
      <c r="Q7259">
        <v>121</v>
      </c>
      <c r="R7259">
        <v>1350</v>
      </c>
      <c r="S7259" t="str">
        <f>IF(Table1[[#This Row],[Average_Cost_for_two]]&lt;500,"Low",IF(Table1[[#This Row],[Average_Cost_for_two]]&lt;=1500,"Medium","High"))</f>
        <v>Medium</v>
      </c>
      <c r="T7259">
        <v>4</v>
      </c>
      <c r="U7259">
        <v>2012</v>
      </c>
      <c r="V7259">
        <v>12</v>
      </c>
      <c r="W7259">
        <v>27</v>
      </c>
      <c r="X7259">
        <f>IF(OR(Main!$U7259=0,
       Main!$V7259=0,
       Main!$W7259=0),
   "",
   DATE(Main!$U7259,
        Main!$V7259,
        Main!$W7259)
)</f>
        <v>41270</v>
      </c>
      <c r="Y7259">
        <f>Table1[[#This Row],[Average_Cost_for_two]]*VLOOKUP(Table1[[#This Row],[Currency]],currency!$A$2:$B$10,2,FALSE)</f>
        <v>16.2</v>
      </c>
      <c r="Z7259" t="str">
        <f>VLOOKUP(C7259,country!A:B,2,FALSE)</f>
        <v>India</v>
      </c>
      <c r="AA7259">
        <f t="shared" si="113"/>
        <v>4</v>
      </c>
    </row>
    <row r="7260" spans="1:27" ht="15.75" customHeight="1" x14ac:dyDescent="0.25">
      <c r="A7260">
        <v>310167</v>
      </c>
      <c r="B7260" t="s">
        <v>14684</v>
      </c>
      <c r="C7260">
        <v>1</v>
      </c>
      <c r="D7260" t="s">
        <v>23</v>
      </c>
      <c r="E7260" t="s">
        <v>14685</v>
      </c>
      <c r="F7260" t="s">
        <v>1907</v>
      </c>
      <c r="G7260" t="s">
        <v>1908</v>
      </c>
      <c r="H7260">
        <v>77.120505899999998</v>
      </c>
      <c r="I7260">
        <v>28.6500509</v>
      </c>
      <c r="J7260" t="s">
        <v>14686</v>
      </c>
      <c r="K7260" t="s">
        <v>28</v>
      </c>
      <c r="L7260" t="s">
        <v>36</v>
      </c>
      <c r="M7260" t="s">
        <v>36</v>
      </c>
      <c r="N7260" t="s">
        <v>29</v>
      </c>
      <c r="O7260" t="s">
        <v>29</v>
      </c>
      <c r="P7260">
        <v>4</v>
      </c>
      <c r="Q7260">
        <v>300</v>
      </c>
      <c r="R7260">
        <v>2000</v>
      </c>
      <c r="S7260" t="str">
        <f>IF(Table1[[#This Row],[Average_Cost_for_two]]&lt;500,"Low",IF(Table1[[#This Row],[Average_Cost_for_two]]&lt;=1500,"Medium","High"))</f>
        <v>High</v>
      </c>
      <c r="T7260">
        <v>3.8</v>
      </c>
      <c r="U7260">
        <v>2014</v>
      </c>
      <c r="V7260">
        <v>11</v>
      </c>
      <c r="W7260">
        <v>17</v>
      </c>
      <c r="X7260">
        <f>IF(OR(Main!$U7260=0,
       Main!$V7260=0,
       Main!$W7260=0),
   "",
   DATE(Main!$U7260,
        Main!$V7260,
        Main!$W7260)
)</f>
        <v>41960</v>
      </c>
      <c r="Y7260">
        <f>Table1[[#This Row],[Average_Cost_for_two]]*VLOOKUP(Table1[[#This Row],[Currency]],currency!$A$2:$B$10,2,FALSE)</f>
        <v>24</v>
      </c>
      <c r="Z7260" t="str">
        <f>VLOOKUP(C7260,country!A:B,2,FALSE)</f>
        <v>India</v>
      </c>
      <c r="AA7260">
        <f t="shared" si="113"/>
        <v>4</v>
      </c>
    </row>
    <row r="7261" spans="1:27" ht="15.75" customHeight="1" x14ac:dyDescent="0.25">
      <c r="A7261">
        <v>311698</v>
      </c>
      <c r="B7261" t="s">
        <v>1078</v>
      </c>
      <c r="C7261">
        <v>1</v>
      </c>
      <c r="D7261" t="s">
        <v>13426</v>
      </c>
      <c r="E7261" t="s">
        <v>14687</v>
      </c>
      <c r="F7261" t="s">
        <v>14179</v>
      </c>
      <c r="G7261" t="s">
        <v>14180</v>
      </c>
      <c r="H7261">
        <v>77.335583200000002</v>
      </c>
      <c r="I7261">
        <v>28.567447999999999</v>
      </c>
      <c r="J7261" t="s">
        <v>1080</v>
      </c>
      <c r="K7261" t="s">
        <v>28</v>
      </c>
      <c r="L7261" t="s">
        <v>29</v>
      </c>
      <c r="M7261" t="s">
        <v>36</v>
      </c>
      <c r="N7261" t="s">
        <v>29</v>
      </c>
      <c r="O7261" t="s">
        <v>29</v>
      </c>
      <c r="P7261">
        <v>1</v>
      </c>
      <c r="Q7261">
        <v>12</v>
      </c>
      <c r="R7261">
        <v>350</v>
      </c>
      <c r="S7261" t="str">
        <f>IF(Table1[[#This Row],[Average_Cost_for_two]]&lt;500,"Low",IF(Table1[[#This Row],[Average_Cost_for_two]]&lt;=1500,"Medium","High"))</f>
        <v>Low</v>
      </c>
      <c r="T7261">
        <v>2.6</v>
      </c>
      <c r="U7261">
        <v>2018</v>
      </c>
      <c r="V7261">
        <v>12</v>
      </c>
      <c r="W7261">
        <v>5</v>
      </c>
      <c r="X7261">
        <f>IF(OR(Main!$U7261=0,
       Main!$V7261=0,
       Main!$W7261=0),
   "",
   DATE(Main!$U7261,
        Main!$V7261,
        Main!$W7261)
)</f>
        <v>43439</v>
      </c>
      <c r="Y7261">
        <f>Table1[[#This Row],[Average_Cost_for_two]]*VLOOKUP(Table1[[#This Row],[Currency]],currency!$A$2:$B$10,2,FALSE)</f>
        <v>4.2</v>
      </c>
      <c r="Z7261" t="str">
        <f>VLOOKUP(C7261,country!A:B,2,FALSE)</f>
        <v>India</v>
      </c>
      <c r="AA7261">
        <f t="shared" si="113"/>
        <v>4</v>
      </c>
    </row>
    <row r="7262" spans="1:27" ht="15.75" customHeight="1" x14ac:dyDescent="0.25">
      <c r="A7262">
        <v>3154</v>
      </c>
      <c r="B7262" t="s">
        <v>14688</v>
      </c>
      <c r="C7262">
        <v>1</v>
      </c>
      <c r="D7262" t="s">
        <v>13426</v>
      </c>
      <c r="E7262" t="s">
        <v>14689</v>
      </c>
      <c r="F7262" t="s">
        <v>14179</v>
      </c>
      <c r="G7262" t="s">
        <v>14180</v>
      </c>
      <c r="H7262">
        <v>77.335358900000003</v>
      </c>
      <c r="I7262">
        <v>28.5677406</v>
      </c>
      <c r="J7262" t="s">
        <v>503</v>
      </c>
      <c r="K7262" t="s">
        <v>28</v>
      </c>
      <c r="L7262" t="s">
        <v>36</v>
      </c>
      <c r="M7262" t="s">
        <v>36</v>
      </c>
      <c r="N7262" t="s">
        <v>29</v>
      </c>
      <c r="O7262" t="s">
        <v>29</v>
      </c>
      <c r="P7262">
        <v>3</v>
      </c>
      <c r="Q7262">
        <v>129</v>
      </c>
      <c r="R7262">
        <v>1500</v>
      </c>
      <c r="S7262" t="str">
        <f>IF(Table1[[#This Row],[Average_Cost_for_two]]&lt;500,"Low",IF(Table1[[#This Row],[Average_Cost_for_two]]&lt;=1500,"Medium","High"))</f>
        <v>Medium</v>
      </c>
      <c r="T7262">
        <v>3.3</v>
      </c>
      <c r="U7262">
        <v>2014</v>
      </c>
      <c r="V7262">
        <v>12</v>
      </c>
      <c r="W7262">
        <v>20</v>
      </c>
      <c r="X7262">
        <f>IF(OR(Main!$U7262=0,
       Main!$V7262=0,
       Main!$W7262=0),
   "",
   DATE(Main!$U7262,
        Main!$V7262,
        Main!$W7262)
)</f>
        <v>41993</v>
      </c>
      <c r="Y7262">
        <f>Table1[[#This Row],[Average_Cost_for_two]]*VLOOKUP(Table1[[#This Row],[Currency]],currency!$A$2:$B$10,2,FALSE)</f>
        <v>18</v>
      </c>
      <c r="Z7262" t="str">
        <f>VLOOKUP(C7262,country!A:B,2,FALSE)</f>
        <v>India</v>
      </c>
      <c r="AA7262">
        <f t="shared" si="113"/>
        <v>4</v>
      </c>
    </row>
    <row r="7263" spans="1:27" ht="15.75" customHeight="1" x14ac:dyDescent="0.25">
      <c r="A7263">
        <v>18424581</v>
      </c>
      <c r="B7263" t="s">
        <v>14690</v>
      </c>
      <c r="C7263">
        <v>1</v>
      </c>
      <c r="D7263" t="s">
        <v>13426</v>
      </c>
      <c r="E7263" t="s">
        <v>14180</v>
      </c>
      <c r="F7263" t="s">
        <v>14179</v>
      </c>
      <c r="G7263" t="s">
        <v>14180</v>
      </c>
      <c r="H7263">
        <v>77.335629100000006</v>
      </c>
      <c r="I7263">
        <v>28.5683367</v>
      </c>
      <c r="J7263" t="s">
        <v>3144</v>
      </c>
      <c r="K7263" t="s">
        <v>28</v>
      </c>
      <c r="L7263" t="s">
        <v>29</v>
      </c>
      <c r="M7263" t="s">
        <v>36</v>
      </c>
      <c r="N7263" t="s">
        <v>29</v>
      </c>
      <c r="O7263" t="s">
        <v>29</v>
      </c>
      <c r="P7263">
        <v>2</v>
      </c>
      <c r="Q7263">
        <v>3</v>
      </c>
      <c r="R7263">
        <v>600</v>
      </c>
      <c r="S7263" t="str">
        <f>IF(Table1[[#This Row],[Average_Cost_for_two]]&lt;500,"Low",IF(Table1[[#This Row],[Average_Cost_for_two]]&lt;=1500,"Medium","High"))</f>
        <v>Medium</v>
      </c>
      <c r="T7263">
        <v>1</v>
      </c>
      <c r="U7263">
        <v>2017</v>
      </c>
      <c r="V7263">
        <v>12</v>
      </c>
      <c r="W7263">
        <v>1</v>
      </c>
      <c r="X7263">
        <f>IF(OR(Main!$U7263=0,
       Main!$V7263=0,
       Main!$W7263=0),
   "",
   DATE(Main!$U7263,
        Main!$V7263,
        Main!$W7263)
)</f>
        <v>43070</v>
      </c>
      <c r="Y7263">
        <f>Table1[[#This Row],[Average_Cost_for_two]]*VLOOKUP(Table1[[#This Row],[Currency]],currency!$A$2:$B$10,2,FALSE)</f>
        <v>7.2</v>
      </c>
      <c r="Z7263" t="str">
        <f>VLOOKUP(C7263,country!A:B,2,FALSE)</f>
        <v>India</v>
      </c>
      <c r="AA7263">
        <f t="shared" si="113"/>
        <v>4</v>
      </c>
    </row>
    <row r="7264" spans="1:27" ht="15.75" customHeight="1" x14ac:dyDescent="0.25">
      <c r="A7264">
        <v>18421057</v>
      </c>
      <c r="B7264" t="s">
        <v>3688</v>
      </c>
      <c r="C7264">
        <v>1</v>
      </c>
      <c r="D7264" t="s">
        <v>13426</v>
      </c>
      <c r="E7264" t="s">
        <v>14691</v>
      </c>
      <c r="F7264" t="s">
        <v>13634</v>
      </c>
      <c r="G7264" t="s">
        <v>13635</v>
      </c>
      <c r="H7264">
        <v>77.321808099999998</v>
      </c>
      <c r="I7264">
        <v>28.564936899999999</v>
      </c>
      <c r="J7264" t="s">
        <v>3690</v>
      </c>
      <c r="K7264" t="s">
        <v>28</v>
      </c>
      <c r="L7264" t="s">
        <v>36</v>
      </c>
      <c r="M7264" t="s">
        <v>29</v>
      </c>
      <c r="N7264" t="s">
        <v>29</v>
      </c>
      <c r="O7264" t="s">
        <v>29</v>
      </c>
      <c r="P7264">
        <v>3</v>
      </c>
      <c r="Q7264">
        <v>299</v>
      </c>
      <c r="R7264">
        <v>1800</v>
      </c>
      <c r="S7264" t="str">
        <f>IF(Table1[[#This Row],[Average_Cost_for_two]]&lt;500,"Low",IF(Table1[[#This Row],[Average_Cost_for_two]]&lt;=1500,"Medium","High"))</f>
        <v>High</v>
      </c>
      <c r="T7264">
        <v>3.4</v>
      </c>
      <c r="U7264">
        <v>2014</v>
      </c>
      <c r="V7264">
        <v>12</v>
      </c>
      <c r="W7264">
        <v>2</v>
      </c>
      <c r="X7264">
        <f>IF(OR(Main!$U7264=0,
       Main!$V7264=0,
       Main!$W7264=0),
   "",
   DATE(Main!$U7264,
        Main!$V7264,
        Main!$W7264)
)</f>
        <v>41975</v>
      </c>
      <c r="Y7264">
        <f>Table1[[#This Row],[Average_Cost_for_two]]*VLOOKUP(Table1[[#This Row],[Currency]],currency!$A$2:$B$10,2,FALSE)</f>
        <v>21.6</v>
      </c>
      <c r="Z7264" t="str">
        <f>VLOOKUP(C7264,country!A:B,2,FALSE)</f>
        <v>India</v>
      </c>
      <c r="AA7264">
        <f t="shared" si="113"/>
        <v>4</v>
      </c>
    </row>
    <row r="7265" spans="1:27" ht="15.75" customHeight="1" x14ac:dyDescent="0.25">
      <c r="A7265">
        <v>18237319</v>
      </c>
      <c r="B7265" t="s">
        <v>14692</v>
      </c>
      <c r="C7265">
        <v>1</v>
      </c>
      <c r="D7265" t="s">
        <v>23</v>
      </c>
      <c r="E7265" t="s">
        <v>14693</v>
      </c>
      <c r="F7265" t="s">
        <v>1917</v>
      </c>
      <c r="G7265" t="s">
        <v>1918</v>
      </c>
      <c r="H7265">
        <v>77.196927549999998</v>
      </c>
      <c r="I7265">
        <v>28.55968176</v>
      </c>
      <c r="J7265" t="s">
        <v>14694</v>
      </c>
      <c r="K7265" t="s">
        <v>28</v>
      </c>
      <c r="L7265" t="s">
        <v>36</v>
      </c>
      <c r="M7265" t="s">
        <v>36</v>
      </c>
      <c r="N7265" t="s">
        <v>29</v>
      </c>
      <c r="O7265" t="s">
        <v>29</v>
      </c>
      <c r="P7265">
        <v>4</v>
      </c>
      <c r="Q7265">
        <v>96</v>
      </c>
      <c r="R7265">
        <v>2000</v>
      </c>
      <c r="S7265" t="str">
        <f>IF(Table1[[#This Row],[Average_Cost_for_two]]&lt;500,"Low",IF(Table1[[#This Row],[Average_Cost_for_two]]&lt;=1500,"Medium","High"))</f>
        <v>High</v>
      </c>
      <c r="T7265">
        <v>4.3</v>
      </c>
      <c r="U7265">
        <v>2013</v>
      </c>
      <c r="V7265">
        <v>11</v>
      </c>
      <c r="W7265">
        <v>24</v>
      </c>
      <c r="X7265">
        <f>IF(OR(Main!$U7265=0,
       Main!$V7265=0,
       Main!$W7265=0),
   "",
   DATE(Main!$U7265,
        Main!$V7265,
        Main!$W7265)
)</f>
        <v>41602</v>
      </c>
      <c r="Y7265">
        <f>Table1[[#This Row],[Average_Cost_for_two]]*VLOOKUP(Table1[[#This Row],[Currency]],currency!$A$2:$B$10,2,FALSE)</f>
        <v>24</v>
      </c>
      <c r="Z7265" t="str">
        <f>VLOOKUP(C7265,country!A:B,2,FALSE)</f>
        <v>India</v>
      </c>
      <c r="AA7265">
        <f t="shared" si="113"/>
        <v>4</v>
      </c>
    </row>
    <row r="7266" spans="1:27" ht="15.75" customHeight="1" x14ac:dyDescent="0.25">
      <c r="A7266">
        <v>18377927</v>
      </c>
      <c r="B7266" t="s">
        <v>14695</v>
      </c>
      <c r="C7266">
        <v>1</v>
      </c>
      <c r="D7266" t="s">
        <v>13426</v>
      </c>
      <c r="E7266" t="s">
        <v>14696</v>
      </c>
      <c r="F7266" t="s">
        <v>13598</v>
      </c>
      <c r="G7266" t="s">
        <v>13599</v>
      </c>
      <c r="H7266">
        <v>77.518041999999994</v>
      </c>
      <c r="I7266">
        <v>28.464490000000001</v>
      </c>
      <c r="J7266" t="s">
        <v>4713</v>
      </c>
      <c r="K7266" t="s">
        <v>28</v>
      </c>
      <c r="L7266" t="s">
        <v>29</v>
      </c>
      <c r="M7266" t="s">
        <v>29</v>
      </c>
      <c r="N7266" t="s">
        <v>29</v>
      </c>
      <c r="O7266" t="s">
        <v>29</v>
      </c>
      <c r="P7266">
        <v>1</v>
      </c>
      <c r="Q7266">
        <v>80</v>
      </c>
      <c r="R7266">
        <v>350</v>
      </c>
      <c r="S7266" t="str">
        <f>IF(Table1[[#This Row],[Average_Cost_for_two]]&lt;500,"Low",IF(Table1[[#This Row],[Average_Cost_for_two]]&lt;=1500,"Medium","High"))</f>
        <v>Low</v>
      </c>
      <c r="T7266">
        <v>3.8</v>
      </c>
      <c r="U7266">
        <v>2012</v>
      </c>
      <c r="V7266">
        <v>12</v>
      </c>
      <c r="W7266">
        <v>1</v>
      </c>
      <c r="X7266">
        <f>IF(OR(Main!$U7266=0,
       Main!$V7266=0,
       Main!$W7266=0),
   "",
   DATE(Main!$U7266,
        Main!$V7266,
        Main!$W7266)
)</f>
        <v>41244</v>
      </c>
      <c r="Y7266">
        <f>Table1[[#This Row],[Average_Cost_for_two]]*VLOOKUP(Table1[[#This Row],[Currency]],currency!$A$2:$B$10,2,FALSE)</f>
        <v>4.2</v>
      </c>
      <c r="Z7266" t="str">
        <f>VLOOKUP(C7266,country!A:B,2,FALSE)</f>
        <v>India</v>
      </c>
      <c r="AA7266">
        <f t="shared" si="113"/>
        <v>4</v>
      </c>
    </row>
    <row r="7267" spans="1:27" ht="15.75" customHeight="1" x14ac:dyDescent="0.25">
      <c r="A7267">
        <v>18331809</v>
      </c>
      <c r="B7267" t="s">
        <v>14697</v>
      </c>
      <c r="C7267">
        <v>1</v>
      </c>
      <c r="D7267" t="s">
        <v>13426</v>
      </c>
      <c r="E7267" t="s">
        <v>14698</v>
      </c>
      <c r="F7267" t="s">
        <v>13598</v>
      </c>
      <c r="G7267" t="s">
        <v>13599</v>
      </c>
      <c r="H7267">
        <v>77.507925400000005</v>
      </c>
      <c r="I7267">
        <v>28.464266500000001</v>
      </c>
      <c r="J7267" t="s">
        <v>500</v>
      </c>
      <c r="K7267" t="s">
        <v>28</v>
      </c>
      <c r="L7267" t="s">
        <v>29</v>
      </c>
      <c r="M7267" t="s">
        <v>29</v>
      </c>
      <c r="N7267" t="s">
        <v>29</v>
      </c>
      <c r="O7267" t="s">
        <v>29</v>
      </c>
      <c r="P7267">
        <v>1</v>
      </c>
      <c r="Q7267">
        <v>3</v>
      </c>
      <c r="R7267">
        <v>300</v>
      </c>
      <c r="S7267" t="str">
        <f>IF(Table1[[#This Row],[Average_Cost_for_two]]&lt;500,"Low",IF(Table1[[#This Row],[Average_Cost_for_two]]&lt;=1500,"Medium","High"))</f>
        <v>Low</v>
      </c>
      <c r="T7267">
        <v>1</v>
      </c>
      <c r="U7267">
        <v>2012</v>
      </c>
      <c r="V7267">
        <v>12</v>
      </c>
      <c r="W7267">
        <v>4</v>
      </c>
      <c r="X7267">
        <f>IF(OR(Main!$U7267=0,
       Main!$V7267=0,
       Main!$W7267=0),
   "",
   DATE(Main!$U7267,
        Main!$V7267,
        Main!$W7267)
)</f>
        <v>41247</v>
      </c>
      <c r="Y7267">
        <f>Table1[[#This Row],[Average_Cost_for_two]]*VLOOKUP(Table1[[#This Row],[Currency]],currency!$A$2:$B$10,2,FALSE)</f>
        <v>3.6</v>
      </c>
      <c r="Z7267" t="str">
        <f>VLOOKUP(C7267,country!A:B,2,FALSE)</f>
        <v>India</v>
      </c>
      <c r="AA7267">
        <f t="shared" si="113"/>
        <v>4</v>
      </c>
    </row>
    <row r="7268" spans="1:27" ht="15.75" customHeight="1" x14ac:dyDescent="0.25">
      <c r="A7268">
        <v>5685</v>
      </c>
      <c r="B7268" t="s">
        <v>14699</v>
      </c>
      <c r="C7268">
        <v>1</v>
      </c>
      <c r="D7268" t="s">
        <v>13426</v>
      </c>
      <c r="E7268" t="s">
        <v>14700</v>
      </c>
      <c r="F7268" t="s">
        <v>14037</v>
      </c>
      <c r="G7268" t="s">
        <v>14038</v>
      </c>
      <c r="H7268">
        <v>77.335048</v>
      </c>
      <c r="I7268">
        <v>28.5765055</v>
      </c>
      <c r="J7268" t="s">
        <v>3328</v>
      </c>
      <c r="K7268" t="s">
        <v>28</v>
      </c>
      <c r="L7268" t="s">
        <v>29</v>
      </c>
      <c r="M7268" t="s">
        <v>29</v>
      </c>
      <c r="N7268" t="s">
        <v>29</v>
      </c>
      <c r="O7268" t="s">
        <v>29</v>
      </c>
      <c r="P7268">
        <v>2</v>
      </c>
      <c r="Q7268">
        <v>33</v>
      </c>
      <c r="R7268">
        <v>600</v>
      </c>
      <c r="S7268" t="str">
        <f>IF(Table1[[#This Row],[Average_Cost_for_two]]&lt;500,"Low",IF(Table1[[#This Row],[Average_Cost_for_two]]&lt;=1500,"Medium","High"))</f>
        <v>Medium</v>
      </c>
      <c r="T7268">
        <v>2.7</v>
      </c>
      <c r="U7268">
        <v>2015</v>
      </c>
      <c r="V7268">
        <v>12</v>
      </c>
      <c r="W7268">
        <v>6</v>
      </c>
      <c r="X7268">
        <f>IF(OR(Main!$U7268=0,
       Main!$V7268=0,
       Main!$W7268=0),
   "",
   DATE(Main!$U7268,
        Main!$V7268,
        Main!$W7268)
)</f>
        <v>42344</v>
      </c>
      <c r="Y7268">
        <f>Table1[[#This Row],[Average_Cost_for_two]]*VLOOKUP(Table1[[#This Row],[Currency]],currency!$A$2:$B$10,2,FALSE)</f>
        <v>7.2</v>
      </c>
      <c r="Z7268" t="str">
        <f>VLOOKUP(C7268,country!A:B,2,FALSE)</f>
        <v>India</v>
      </c>
      <c r="AA7268">
        <f t="shared" si="113"/>
        <v>4</v>
      </c>
    </row>
    <row r="7269" spans="1:27" ht="15.75" customHeight="1" x14ac:dyDescent="0.25">
      <c r="A7269">
        <v>8441</v>
      </c>
      <c r="B7269" t="s">
        <v>14701</v>
      </c>
      <c r="C7269">
        <v>1</v>
      </c>
      <c r="D7269" t="s">
        <v>13426</v>
      </c>
      <c r="E7269" t="s">
        <v>14413</v>
      </c>
      <c r="F7269" t="s">
        <v>14414</v>
      </c>
      <c r="G7269" t="s">
        <v>14415</v>
      </c>
      <c r="H7269">
        <v>77.518363399999998</v>
      </c>
      <c r="I7269">
        <v>28.469408699999999</v>
      </c>
      <c r="J7269" t="s">
        <v>500</v>
      </c>
      <c r="K7269" t="s">
        <v>28</v>
      </c>
      <c r="L7269" t="s">
        <v>29</v>
      </c>
      <c r="M7269" t="s">
        <v>29</v>
      </c>
      <c r="N7269" t="s">
        <v>29</v>
      </c>
      <c r="O7269" t="s">
        <v>29</v>
      </c>
      <c r="P7269">
        <v>2</v>
      </c>
      <c r="Q7269">
        <v>14</v>
      </c>
      <c r="R7269">
        <v>900</v>
      </c>
      <c r="S7269" t="str">
        <f>IF(Table1[[#This Row],[Average_Cost_for_two]]&lt;500,"Low",IF(Table1[[#This Row],[Average_Cost_for_two]]&lt;=1500,"Medium","High"))</f>
        <v>Medium</v>
      </c>
      <c r="T7269">
        <v>2.9</v>
      </c>
      <c r="U7269">
        <v>2012</v>
      </c>
      <c r="V7269">
        <v>12</v>
      </c>
      <c r="W7269">
        <v>11</v>
      </c>
      <c r="X7269">
        <f>IF(OR(Main!$U7269=0,
       Main!$V7269=0,
       Main!$W7269=0),
   "",
   DATE(Main!$U7269,
        Main!$V7269,
        Main!$W7269)
)</f>
        <v>41254</v>
      </c>
      <c r="Y7269">
        <f>Table1[[#This Row],[Average_Cost_for_two]]*VLOOKUP(Table1[[#This Row],[Currency]],currency!$A$2:$B$10,2,FALSE)</f>
        <v>10.8</v>
      </c>
      <c r="Z7269" t="str">
        <f>VLOOKUP(C7269,country!A:B,2,FALSE)</f>
        <v>India</v>
      </c>
      <c r="AA7269">
        <f t="shared" si="113"/>
        <v>4</v>
      </c>
    </row>
    <row r="7270" spans="1:27" ht="15.75" customHeight="1" x14ac:dyDescent="0.25">
      <c r="A7270">
        <v>310067</v>
      </c>
      <c r="B7270" t="s">
        <v>14702</v>
      </c>
      <c r="C7270">
        <v>1</v>
      </c>
      <c r="D7270" t="s">
        <v>13426</v>
      </c>
      <c r="E7270" t="s">
        <v>14703</v>
      </c>
      <c r="F7270" t="s">
        <v>14192</v>
      </c>
      <c r="G7270" t="s">
        <v>14193</v>
      </c>
      <c r="H7270">
        <v>77.528128600000002</v>
      </c>
      <c r="I7270">
        <v>28.458106600000001</v>
      </c>
      <c r="J7270" t="s">
        <v>523</v>
      </c>
      <c r="K7270" t="s">
        <v>28</v>
      </c>
      <c r="L7270" t="s">
        <v>29</v>
      </c>
      <c r="M7270" t="s">
        <v>29</v>
      </c>
      <c r="N7270" t="s">
        <v>29</v>
      </c>
      <c r="O7270" t="s">
        <v>29</v>
      </c>
      <c r="P7270">
        <v>1</v>
      </c>
      <c r="Q7270">
        <v>2</v>
      </c>
      <c r="R7270">
        <v>100</v>
      </c>
      <c r="S7270" t="str">
        <f>IF(Table1[[#This Row],[Average_Cost_for_two]]&lt;500,"Low",IF(Table1[[#This Row],[Average_Cost_for_two]]&lt;=1500,"Medium","High"))</f>
        <v>Low</v>
      </c>
      <c r="T7270">
        <v>1</v>
      </c>
      <c r="U7270">
        <v>2013</v>
      </c>
      <c r="V7270">
        <v>12</v>
      </c>
      <c r="W7270">
        <v>2</v>
      </c>
      <c r="X7270">
        <f>IF(OR(Main!$U7270=0,
       Main!$V7270=0,
       Main!$W7270=0),
   "",
   DATE(Main!$U7270,
        Main!$V7270,
        Main!$W7270)
)</f>
        <v>41610</v>
      </c>
      <c r="Y7270">
        <f>Table1[[#This Row],[Average_Cost_for_two]]*VLOOKUP(Table1[[#This Row],[Currency]],currency!$A$2:$B$10,2,FALSE)</f>
        <v>1.2</v>
      </c>
      <c r="Z7270" t="str">
        <f>VLOOKUP(C7270,country!A:B,2,FALSE)</f>
        <v>India</v>
      </c>
      <c r="AA7270">
        <f t="shared" si="113"/>
        <v>4</v>
      </c>
    </row>
    <row r="7271" spans="1:27" ht="15.75" customHeight="1" x14ac:dyDescent="0.25">
      <c r="A7271">
        <v>304496</v>
      </c>
      <c r="B7271" t="s">
        <v>14704</v>
      </c>
      <c r="C7271">
        <v>1</v>
      </c>
      <c r="D7271" t="s">
        <v>13426</v>
      </c>
      <c r="E7271" t="s">
        <v>14705</v>
      </c>
      <c r="F7271" t="s">
        <v>13601</v>
      </c>
      <c r="G7271" t="s">
        <v>13602</v>
      </c>
      <c r="H7271">
        <v>77.325173500000005</v>
      </c>
      <c r="I7271">
        <v>28.594974100000002</v>
      </c>
      <c r="J7271" t="s">
        <v>27</v>
      </c>
      <c r="K7271" t="s">
        <v>28</v>
      </c>
      <c r="L7271" t="s">
        <v>29</v>
      </c>
      <c r="M7271" t="s">
        <v>29</v>
      </c>
      <c r="N7271" t="s">
        <v>29</v>
      </c>
      <c r="O7271" t="s">
        <v>29</v>
      </c>
      <c r="P7271">
        <v>1</v>
      </c>
      <c r="Q7271">
        <v>12</v>
      </c>
      <c r="R7271">
        <v>200</v>
      </c>
      <c r="S7271" t="str">
        <f>IF(Table1[[#This Row],[Average_Cost_for_two]]&lt;500,"Low",IF(Table1[[#This Row],[Average_Cost_for_two]]&lt;=1500,"Medium","High"))</f>
        <v>Low</v>
      </c>
      <c r="T7271">
        <v>2.9</v>
      </c>
      <c r="U7271">
        <v>2013</v>
      </c>
      <c r="V7271">
        <v>12</v>
      </c>
      <c r="W7271">
        <v>10</v>
      </c>
      <c r="X7271">
        <f>IF(OR(Main!$U7271=0,
       Main!$V7271=0,
       Main!$W7271=0),
   "",
   DATE(Main!$U7271,
        Main!$V7271,
        Main!$W7271)
)</f>
        <v>41618</v>
      </c>
      <c r="Y7271">
        <f>Table1[[#This Row],[Average_Cost_for_two]]*VLOOKUP(Table1[[#This Row],[Currency]],currency!$A$2:$B$10,2,FALSE)</f>
        <v>2.4</v>
      </c>
      <c r="Z7271" t="str">
        <f>VLOOKUP(C7271,country!A:B,2,FALSE)</f>
        <v>India</v>
      </c>
      <c r="AA7271">
        <f t="shared" si="113"/>
        <v>4</v>
      </c>
    </row>
    <row r="7272" spans="1:27" ht="15.75" customHeight="1" x14ac:dyDescent="0.25">
      <c r="A7272">
        <v>308670</v>
      </c>
      <c r="B7272" t="s">
        <v>14706</v>
      </c>
      <c r="C7272">
        <v>1</v>
      </c>
      <c r="D7272" t="s">
        <v>13426</v>
      </c>
      <c r="E7272" t="s">
        <v>14707</v>
      </c>
      <c r="F7272" t="s">
        <v>13601</v>
      </c>
      <c r="G7272" t="s">
        <v>13602</v>
      </c>
      <c r="H7272">
        <v>77.333568</v>
      </c>
      <c r="I7272">
        <v>28.592297299999998</v>
      </c>
      <c r="J7272" t="s">
        <v>27</v>
      </c>
      <c r="K7272" t="s">
        <v>28</v>
      </c>
      <c r="L7272" t="s">
        <v>29</v>
      </c>
      <c r="M7272" t="s">
        <v>29</v>
      </c>
      <c r="N7272" t="s">
        <v>29</v>
      </c>
      <c r="O7272" t="s">
        <v>29</v>
      </c>
      <c r="P7272">
        <v>1</v>
      </c>
      <c r="Q7272">
        <v>6</v>
      </c>
      <c r="R7272">
        <v>100</v>
      </c>
      <c r="S7272" t="str">
        <f>IF(Table1[[#This Row],[Average_Cost_for_two]]&lt;500,"Low",IF(Table1[[#This Row],[Average_Cost_for_two]]&lt;=1500,"Medium","High"))</f>
        <v>Low</v>
      </c>
      <c r="T7272">
        <v>2.9</v>
      </c>
      <c r="U7272">
        <v>2016</v>
      </c>
      <c r="V7272">
        <v>12</v>
      </c>
      <c r="W7272">
        <v>4</v>
      </c>
      <c r="X7272">
        <f>IF(OR(Main!$U7272=0,
       Main!$V7272=0,
       Main!$W7272=0),
   "",
   DATE(Main!$U7272,
        Main!$V7272,
        Main!$W7272)
)</f>
        <v>42708</v>
      </c>
      <c r="Y7272">
        <f>Table1[[#This Row],[Average_Cost_for_two]]*VLOOKUP(Table1[[#This Row],[Currency]],currency!$A$2:$B$10,2,FALSE)</f>
        <v>1.2</v>
      </c>
      <c r="Z7272" t="str">
        <f>VLOOKUP(C7272,country!A:B,2,FALSE)</f>
        <v>India</v>
      </c>
      <c r="AA7272">
        <f t="shared" si="113"/>
        <v>4</v>
      </c>
    </row>
    <row r="7273" spans="1:27" ht="15.75" customHeight="1" x14ac:dyDescent="0.25">
      <c r="A7273">
        <v>4541</v>
      </c>
      <c r="B7273" t="s">
        <v>14708</v>
      </c>
      <c r="C7273">
        <v>1</v>
      </c>
      <c r="D7273" t="s">
        <v>13426</v>
      </c>
      <c r="E7273" t="s">
        <v>14709</v>
      </c>
      <c r="F7273" t="s">
        <v>13436</v>
      </c>
      <c r="G7273" t="s">
        <v>13437</v>
      </c>
      <c r="H7273">
        <v>77.387437820000002</v>
      </c>
      <c r="I7273">
        <v>28.533835060000001</v>
      </c>
      <c r="J7273" t="s">
        <v>556</v>
      </c>
      <c r="K7273" t="s">
        <v>28</v>
      </c>
      <c r="L7273" t="s">
        <v>29</v>
      </c>
      <c r="M7273" t="s">
        <v>29</v>
      </c>
      <c r="N7273" t="s">
        <v>29</v>
      </c>
      <c r="O7273" t="s">
        <v>29</v>
      </c>
      <c r="P7273">
        <v>1</v>
      </c>
      <c r="Q7273">
        <v>10</v>
      </c>
      <c r="R7273">
        <v>300</v>
      </c>
      <c r="S7273" t="str">
        <f>IF(Table1[[#This Row],[Average_Cost_for_two]]&lt;500,"Low",IF(Table1[[#This Row],[Average_Cost_for_two]]&lt;=1500,"Medium","High"))</f>
        <v>Low</v>
      </c>
      <c r="T7273">
        <v>2.8</v>
      </c>
      <c r="U7273">
        <v>2017</v>
      </c>
      <c r="V7273">
        <v>12</v>
      </c>
      <c r="W7273">
        <v>4</v>
      </c>
      <c r="X7273">
        <f>IF(OR(Main!$U7273=0,
       Main!$V7273=0,
       Main!$W7273=0),
   "",
   DATE(Main!$U7273,
        Main!$V7273,
        Main!$W7273)
)</f>
        <v>43073</v>
      </c>
      <c r="Y7273">
        <f>Table1[[#This Row],[Average_Cost_for_two]]*VLOOKUP(Table1[[#This Row],[Currency]],currency!$A$2:$B$10,2,FALSE)</f>
        <v>3.6</v>
      </c>
      <c r="Z7273" t="str">
        <f>VLOOKUP(C7273,country!A:B,2,FALSE)</f>
        <v>India</v>
      </c>
      <c r="AA7273">
        <f t="shared" si="113"/>
        <v>4</v>
      </c>
    </row>
    <row r="7274" spans="1:27" ht="15.75" customHeight="1" x14ac:dyDescent="0.25">
      <c r="A7274">
        <v>310208</v>
      </c>
      <c r="B7274" t="s">
        <v>14710</v>
      </c>
      <c r="C7274">
        <v>1</v>
      </c>
      <c r="D7274" t="s">
        <v>13426</v>
      </c>
      <c r="E7274" t="s">
        <v>14711</v>
      </c>
      <c r="F7274" t="s">
        <v>13436</v>
      </c>
      <c r="G7274" t="s">
        <v>13437</v>
      </c>
      <c r="H7274">
        <v>77.365180850000002</v>
      </c>
      <c r="I7274">
        <v>28.5390865</v>
      </c>
      <c r="J7274" t="s">
        <v>27</v>
      </c>
      <c r="K7274" t="s">
        <v>28</v>
      </c>
      <c r="L7274" t="s">
        <v>29</v>
      </c>
      <c r="M7274" t="s">
        <v>36</v>
      </c>
      <c r="N7274" t="s">
        <v>29</v>
      </c>
      <c r="O7274" t="s">
        <v>29</v>
      </c>
      <c r="P7274">
        <v>2</v>
      </c>
      <c r="Q7274">
        <v>36</v>
      </c>
      <c r="R7274">
        <v>600</v>
      </c>
      <c r="S7274" t="str">
        <f>IF(Table1[[#This Row],[Average_Cost_for_two]]&lt;500,"Low",IF(Table1[[#This Row],[Average_Cost_for_two]]&lt;=1500,"Medium","High"))</f>
        <v>Medium</v>
      </c>
      <c r="T7274">
        <v>2.5</v>
      </c>
      <c r="U7274">
        <v>2014</v>
      </c>
      <c r="V7274">
        <v>12</v>
      </c>
      <c r="W7274">
        <v>3</v>
      </c>
      <c r="X7274">
        <f>IF(OR(Main!$U7274=0,
       Main!$V7274=0,
       Main!$W7274=0),
   "",
   DATE(Main!$U7274,
        Main!$V7274,
        Main!$W7274)
)</f>
        <v>41976</v>
      </c>
      <c r="Y7274">
        <f>Table1[[#This Row],[Average_Cost_for_two]]*VLOOKUP(Table1[[#This Row],[Currency]],currency!$A$2:$B$10,2,FALSE)</f>
        <v>7.2</v>
      </c>
      <c r="Z7274" t="str">
        <f>VLOOKUP(C7274,country!A:B,2,FALSE)</f>
        <v>India</v>
      </c>
      <c r="AA7274">
        <f t="shared" si="113"/>
        <v>4</v>
      </c>
    </row>
    <row r="7275" spans="1:27" ht="15.75" customHeight="1" x14ac:dyDescent="0.25">
      <c r="A7275">
        <v>18157400</v>
      </c>
      <c r="B7275" t="s">
        <v>3727</v>
      </c>
      <c r="C7275">
        <v>1</v>
      </c>
      <c r="D7275" t="s">
        <v>13426</v>
      </c>
      <c r="E7275" t="s">
        <v>14712</v>
      </c>
      <c r="F7275" t="s">
        <v>13436</v>
      </c>
      <c r="G7275" t="s">
        <v>13437</v>
      </c>
      <c r="H7275">
        <v>77.366192380000001</v>
      </c>
      <c r="I7275">
        <v>28.539418730000001</v>
      </c>
      <c r="J7275" t="s">
        <v>477</v>
      </c>
      <c r="K7275" t="s">
        <v>28</v>
      </c>
      <c r="L7275" t="s">
        <v>29</v>
      </c>
      <c r="M7275" t="s">
        <v>36</v>
      </c>
      <c r="N7275" t="s">
        <v>29</v>
      </c>
      <c r="O7275" t="s">
        <v>29</v>
      </c>
      <c r="P7275">
        <v>2</v>
      </c>
      <c r="Q7275">
        <v>72</v>
      </c>
      <c r="R7275">
        <v>900</v>
      </c>
      <c r="S7275" t="str">
        <f>IF(Table1[[#This Row],[Average_Cost_for_two]]&lt;500,"Low",IF(Table1[[#This Row],[Average_Cost_for_two]]&lt;=1500,"Medium","High"))</f>
        <v>Medium</v>
      </c>
      <c r="T7275">
        <v>3.6</v>
      </c>
      <c r="U7275">
        <v>2016</v>
      </c>
      <c r="V7275">
        <v>12</v>
      </c>
      <c r="W7275">
        <v>21</v>
      </c>
      <c r="X7275">
        <f>IF(OR(Main!$U7275=0,
       Main!$V7275=0,
       Main!$W7275=0),
   "",
   DATE(Main!$U7275,
        Main!$V7275,
        Main!$W7275)
)</f>
        <v>42725</v>
      </c>
      <c r="Y7275">
        <f>Table1[[#This Row],[Average_Cost_for_two]]*VLOOKUP(Table1[[#This Row],[Currency]],currency!$A$2:$B$10,2,FALSE)</f>
        <v>10.8</v>
      </c>
      <c r="Z7275" t="str">
        <f>VLOOKUP(C7275,country!A:B,2,FALSE)</f>
        <v>India</v>
      </c>
      <c r="AA7275">
        <f t="shared" si="113"/>
        <v>4</v>
      </c>
    </row>
    <row r="7276" spans="1:27" ht="15.75" customHeight="1" x14ac:dyDescent="0.25">
      <c r="A7276">
        <v>18252385</v>
      </c>
      <c r="B7276" t="s">
        <v>14713</v>
      </c>
      <c r="C7276">
        <v>1</v>
      </c>
      <c r="D7276" t="s">
        <v>13426</v>
      </c>
      <c r="E7276" t="s">
        <v>14714</v>
      </c>
      <c r="F7276" t="s">
        <v>13436</v>
      </c>
      <c r="G7276" t="s">
        <v>13437</v>
      </c>
      <c r="H7276">
        <v>77.365408169999995</v>
      </c>
      <c r="I7276">
        <v>28.539057039999999</v>
      </c>
      <c r="J7276" t="s">
        <v>477</v>
      </c>
      <c r="K7276" t="s">
        <v>28</v>
      </c>
      <c r="L7276" t="s">
        <v>29</v>
      </c>
      <c r="M7276" t="s">
        <v>36</v>
      </c>
      <c r="N7276" t="s">
        <v>29</v>
      </c>
      <c r="O7276" t="s">
        <v>29</v>
      </c>
      <c r="P7276">
        <v>2</v>
      </c>
      <c r="Q7276">
        <v>108</v>
      </c>
      <c r="R7276">
        <v>750</v>
      </c>
      <c r="S7276" t="str">
        <f>IF(Table1[[#This Row],[Average_Cost_for_two]]&lt;500,"Low",IF(Table1[[#This Row],[Average_Cost_for_two]]&lt;=1500,"Medium","High"))</f>
        <v>Medium</v>
      </c>
      <c r="T7276">
        <v>3.6</v>
      </c>
      <c r="U7276">
        <v>2016</v>
      </c>
      <c r="V7276">
        <v>12</v>
      </c>
      <c r="W7276">
        <v>5</v>
      </c>
      <c r="X7276">
        <f>IF(OR(Main!$U7276=0,
       Main!$V7276=0,
       Main!$W7276=0),
   "",
   DATE(Main!$U7276,
        Main!$V7276,
        Main!$W7276)
)</f>
        <v>42709</v>
      </c>
      <c r="Y7276">
        <f>Table1[[#This Row],[Average_Cost_for_two]]*VLOOKUP(Table1[[#This Row],[Currency]],currency!$A$2:$B$10,2,FALSE)</f>
        <v>9</v>
      </c>
      <c r="Z7276" t="str">
        <f>VLOOKUP(C7276,country!A:B,2,FALSE)</f>
        <v>India</v>
      </c>
      <c r="AA7276">
        <f t="shared" si="113"/>
        <v>4</v>
      </c>
    </row>
    <row r="7277" spans="1:27" ht="15.75" customHeight="1" x14ac:dyDescent="0.25">
      <c r="A7277">
        <v>8074</v>
      </c>
      <c r="B7277" t="s">
        <v>14715</v>
      </c>
      <c r="C7277">
        <v>1</v>
      </c>
      <c r="D7277" t="s">
        <v>13426</v>
      </c>
      <c r="E7277" t="s">
        <v>14716</v>
      </c>
      <c r="F7277" t="s">
        <v>12539</v>
      </c>
      <c r="G7277" t="s">
        <v>13443</v>
      </c>
      <c r="H7277">
        <v>77.337810899999994</v>
      </c>
      <c r="I7277">
        <v>28.596914600000002</v>
      </c>
      <c r="J7277" t="s">
        <v>14097</v>
      </c>
      <c r="K7277" t="s">
        <v>28</v>
      </c>
      <c r="L7277" t="s">
        <v>29</v>
      </c>
      <c r="M7277" t="s">
        <v>29</v>
      </c>
      <c r="N7277" t="s">
        <v>29</v>
      </c>
      <c r="O7277" t="s">
        <v>29</v>
      </c>
      <c r="P7277">
        <v>2</v>
      </c>
      <c r="Q7277">
        <v>26</v>
      </c>
      <c r="R7277">
        <v>550</v>
      </c>
      <c r="S7277" t="str">
        <f>IF(Table1[[#This Row],[Average_Cost_for_two]]&lt;500,"Low",IF(Table1[[#This Row],[Average_Cost_for_two]]&lt;=1500,"Medium","High"))</f>
        <v>Medium</v>
      </c>
      <c r="T7277">
        <v>2.7</v>
      </c>
      <c r="U7277">
        <v>2012</v>
      </c>
      <c r="V7277">
        <v>12</v>
      </c>
      <c r="W7277">
        <v>24</v>
      </c>
      <c r="X7277">
        <f>IF(OR(Main!$U7277=0,
       Main!$V7277=0,
       Main!$W7277=0),
   "",
   DATE(Main!$U7277,
        Main!$V7277,
        Main!$W7277)
)</f>
        <v>41267</v>
      </c>
      <c r="Y7277">
        <f>Table1[[#This Row],[Average_Cost_for_two]]*VLOOKUP(Table1[[#This Row],[Currency]],currency!$A$2:$B$10,2,FALSE)</f>
        <v>6.6000000000000005</v>
      </c>
      <c r="Z7277" t="str">
        <f>VLOOKUP(C7277,country!A:B,2,FALSE)</f>
        <v>India</v>
      </c>
      <c r="AA7277">
        <f t="shared" si="113"/>
        <v>4</v>
      </c>
    </row>
    <row r="7278" spans="1:27" ht="15.75" customHeight="1" x14ac:dyDescent="0.25">
      <c r="A7278">
        <v>18307266</v>
      </c>
      <c r="B7278" t="s">
        <v>14717</v>
      </c>
      <c r="C7278">
        <v>1</v>
      </c>
      <c r="D7278" t="s">
        <v>13426</v>
      </c>
      <c r="E7278" t="s">
        <v>14718</v>
      </c>
      <c r="F7278" t="s">
        <v>13446</v>
      </c>
      <c r="G7278" t="s">
        <v>13447</v>
      </c>
      <c r="H7278">
        <v>77.413222899999994</v>
      </c>
      <c r="I7278">
        <v>28.507078700000001</v>
      </c>
      <c r="J7278" t="s">
        <v>480</v>
      </c>
      <c r="K7278" t="s">
        <v>28</v>
      </c>
      <c r="L7278" t="s">
        <v>29</v>
      </c>
      <c r="M7278" t="s">
        <v>29</v>
      </c>
      <c r="N7278" t="s">
        <v>29</v>
      </c>
      <c r="O7278" t="s">
        <v>29</v>
      </c>
      <c r="P7278">
        <v>2</v>
      </c>
      <c r="Q7278">
        <v>4</v>
      </c>
      <c r="R7278">
        <v>600</v>
      </c>
      <c r="S7278" t="str">
        <f>IF(Table1[[#This Row],[Average_Cost_for_two]]&lt;500,"Low",IF(Table1[[#This Row],[Average_Cost_for_two]]&lt;=1500,"Medium","High"))</f>
        <v>Medium</v>
      </c>
      <c r="T7278">
        <v>2.9</v>
      </c>
      <c r="U7278">
        <v>2015</v>
      </c>
      <c r="V7278">
        <v>12</v>
      </c>
      <c r="W7278">
        <v>28</v>
      </c>
      <c r="X7278">
        <f>IF(OR(Main!$U7278=0,
       Main!$V7278=0,
       Main!$W7278=0),
   "",
   DATE(Main!$U7278,
        Main!$V7278,
        Main!$W7278)
)</f>
        <v>42366</v>
      </c>
      <c r="Y7278">
        <f>Table1[[#This Row],[Average_Cost_for_two]]*VLOOKUP(Table1[[#This Row],[Currency]],currency!$A$2:$B$10,2,FALSE)</f>
        <v>7.2</v>
      </c>
      <c r="Z7278" t="str">
        <f>VLOOKUP(C7278,country!A:B,2,FALSE)</f>
        <v>India</v>
      </c>
      <c r="AA7278">
        <f t="shared" si="113"/>
        <v>4</v>
      </c>
    </row>
    <row r="7279" spans="1:27" ht="15.75" customHeight="1" x14ac:dyDescent="0.25">
      <c r="A7279">
        <v>18276998</v>
      </c>
      <c r="B7279" t="s">
        <v>14161</v>
      </c>
      <c r="C7279">
        <v>1</v>
      </c>
      <c r="D7279" t="s">
        <v>13426</v>
      </c>
      <c r="E7279" t="s">
        <v>14719</v>
      </c>
      <c r="F7279" t="s">
        <v>13446</v>
      </c>
      <c r="G7279" t="s">
        <v>13447</v>
      </c>
      <c r="H7279">
        <v>77.402751899999998</v>
      </c>
      <c r="I7279">
        <v>28.500304100000001</v>
      </c>
      <c r="J7279" t="s">
        <v>27</v>
      </c>
      <c r="K7279" t="s">
        <v>28</v>
      </c>
      <c r="L7279" t="s">
        <v>29</v>
      </c>
      <c r="M7279" t="s">
        <v>36</v>
      </c>
      <c r="N7279" t="s">
        <v>29</v>
      </c>
      <c r="O7279" t="s">
        <v>29</v>
      </c>
      <c r="P7279">
        <v>1</v>
      </c>
      <c r="Q7279">
        <v>9</v>
      </c>
      <c r="R7279">
        <v>200</v>
      </c>
      <c r="S7279" t="str">
        <f>IF(Table1[[#This Row],[Average_Cost_for_two]]&lt;500,"Low",IF(Table1[[#This Row],[Average_Cost_for_two]]&lt;=1500,"Medium","High"))</f>
        <v>Low</v>
      </c>
      <c r="T7279">
        <v>2.8</v>
      </c>
      <c r="U7279">
        <v>2010</v>
      </c>
      <c r="V7279">
        <v>12</v>
      </c>
      <c r="W7279">
        <v>3</v>
      </c>
      <c r="X7279">
        <f>IF(OR(Main!$U7279=0,
       Main!$V7279=0,
       Main!$W7279=0),
   "",
   DATE(Main!$U7279,
        Main!$V7279,
        Main!$W7279)
)</f>
        <v>40515</v>
      </c>
      <c r="Y7279">
        <f>Table1[[#This Row],[Average_Cost_for_two]]*VLOOKUP(Table1[[#This Row],[Currency]],currency!$A$2:$B$10,2,FALSE)</f>
        <v>2.4</v>
      </c>
      <c r="Z7279" t="str">
        <f>VLOOKUP(C7279,country!A:B,2,FALSE)</f>
        <v>India</v>
      </c>
      <c r="AA7279">
        <f t="shared" si="113"/>
        <v>4</v>
      </c>
    </row>
    <row r="7280" spans="1:27" ht="15.75" customHeight="1" x14ac:dyDescent="0.25">
      <c r="A7280">
        <v>18358190</v>
      </c>
      <c r="B7280" t="s">
        <v>891</v>
      </c>
      <c r="C7280">
        <v>1</v>
      </c>
      <c r="D7280" t="s">
        <v>13426</v>
      </c>
      <c r="E7280" t="s">
        <v>14720</v>
      </c>
      <c r="F7280" t="s">
        <v>13446</v>
      </c>
      <c r="G7280" t="s">
        <v>13447</v>
      </c>
      <c r="H7280">
        <v>77.4038963</v>
      </c>
      <c r="I7280">
        <v>28.499566300000001</v>
      </c>
      <c r="J7280" t="s">
        <v>500</v>
      </c>
      <c r="K7280" t="s">
        <v>28</v>
      </c>
      <c r="L7280" t="s">
        <v>29</v>
      </c>
      <c r="M7280" t="s">
        <v>29</v>
      </c>
      <c r="N7280" t="s">
        <v>29</v>
      </c>
      <c r="O7280" t="s">
        <v>29</v>
      </c>
      <c r="P7280">
        <v>1</v>
      </c>
      <c r="Q7280">
        <v>3</v>
      </c>
      <c r="R7280">
        <v>450</v>
      </c>
      <c r="S7280" t="str">
        <f>IF(Table1[[#This Row],[Average_Cost_for_two]]&lt;500,"Low",IF(Table1[[#This Row],[Average_Cost_for_two]]&lt;=1500,"Medium","High"))</f>
        <v>Low</v>
      </c>
      <c r="T7280">
        <v>1</v>
      </c>
      <c r="U7280">
        <v>2017</v>
      </c>
      <c r="V7280">
        <v>12</v>
      </c>
      <c r="W7280">
        <v>25</v>
      </c>
      <c r="X7280">
        <f>IF(OR(Main!$U7280=0,
       Main!$V7280=0,
       Main!$W7280=0),
   "",
   DATE(Main!$U7280,
        Main!$V7280,
        Main!$W7280)
)</f>
        <v>43094</v>
      </c>
      <c r="Y7280">
        <f>Table1[[#This Row],[Average_Cost_for_two]]*VLOOKUP(Table1[[#This Row],[Currency]],currency!$A$2:$B$10,2,FALSE)</f>
        <v>5.4</v>
      </c>
      <c r="Z7280" t="str">
        <f>VLOOKUP(C7280,country!A:B,2,FALSE)</f>
        <v>India</v>
      </c>
      <c r="AA7280">
        <f t="shared" si="113"/>
        <v>4</v>
      </c>
    </row>
    <row r="7281" spans="1:27" ht="15.75" customHeight="1" x14ac:dyDescent="0.25">
      <c r="A7281">
        <v>303371</v>
      </c>
      <c r="B7281" t="s">
        <v>4027</v>
      </c>
      <c r="C7281">
        <v>1</v>
      </c>
      <c r="D7281" t="s">
        <v>13426</v>
      </c>
      <c r="E7281" t="s">
        <v>14721</v>
      </c>
      <c r="F7281" t="s">
        <v>13768</v>
      </c>
      <c r="G7281" t="s">
        <v>13769</v>
      </c>
      <c r="H7281">
        <v>77.315321600000004</v>
      </c>
      <c r="I7281">
        <v>28.580118899999999</v>
      </c>
      <c r="J7281" t="s">
        <v>11852</v>
      </c>
      <c r="K7281" t="s">
        <v>28</v>
      </c>
      <c r="L7281" t="s">
        <v>29</v>
      </c>
      <c r="M7281" t="s">
        <v>29</v>
      </c>
      <c r="N7281" t="s">
        <v>29</v>
      </c>
      <c r="O7281" t="s">
        <v>29</v>
      </c>
      <c r="P7281">
        <v>3</v>
      </c>
      <c r="Q7281">
        <v>1670</v>
      </c>
      <c r="R7281">
        <v>1600</v>
      </c>
      <c r="S7281" t="str">
        <f>IF(Table1[[#This Row],[Average_Cost_for_two]]&lt;500,"Low",IF(Table1[[#This Row],[Average_Cost_for_two]]&lt;=1500,"Medium","High"))</f>
        <v>High</v>
      </c>
      <c r="T7281">
        <v>4.3</v>
      </c>
      <c r="U7281">
        <v>2017</v>
      </c>
      <c r="V7281">
        <v>12</v>
      </c>
      <c r="W7281">
        <v>17</v>
      </c>
      <c r="X7281">
        <f>IF(OR(Main!$U7281=0,
       Main!$V7281=0,
       Main!$W7281=0),
   "",
   DATE(Main!$U7281,
        Main!$V7281,
        Main!$W7281)
)</f>
        <v>43086</v>
      </c>
      <c r="Y7281">
        <f>Table1[[#This Row],[Average_Cost_for_two]]*VLOOKUP(Table1[[#This Row],[Currency]],currency!$A$2:$B$10,2,FALSE)</f>
        <v>19.2</v>
      </c>
      <c r="Z7281" t="str">
        <f>VLOOKUP(C7281,country!A:B,2,FALSE)</f>
        <v>India</v>
      </c>
      <c r="AA7281">
        <f t="shared" si="113"/>
        <v>4</v>
      </c>
    </row>
    <row r="7282" spans="1:27" ht="15.75" customHeight="1" x14ac:dyDescent="0.25">
      <c r="A7282">
        <v>18336506</v>
      </c>
      <c r="B7282" t="s">
        <v>14722</v>
      </c>
      <c r="C7282">
        <v>1</v>
      </c>
      <c r="D7282" t="s">
        <v>13426</v>
      </c>
      <c r="E7282" t="s">
        <v>14723</v>
      </c>
      <c r="F7282" t="s">
        <v>13668</v>
      </c>
      <c r="G7282" t="s">
        <v>13669</v>
      </c>
      <c r="H7282">
        <v>77.328316900000004</v>
      </c>
      <c r="I7282">
        <v>28.574537209999999</v>
      </c>
      <c r="J7282" t="s">
        <v>9314</v>
      </c>
      <c r="K7282" t="s">
        <v>28</v>
      </c>
      <c r="L7282" t="s">
        <v>29</v>
      </c>
      <c r="M7282" t="s">
        <v>29</v>
      </c>
      <c r="N7282" t="s">
        <v>29</v>
      </c>
      <c r="O7282" t="s">
        <v>29</v>
      </c>
      <c r="P7282">
        <v>1</v>
      </c>
      <c r="Q7282">
        <v>23</v>
      </c>
      <c r="R7282">
        <v>200</v>
      </c>
      <c r="S7282" t="str">
        <f>IF(Table1[[#This Row],[Average_Cost_for_two]]&lt;500,"Low",IF(Table1[[#This Row],[Average_Cost_for_two]]&lt;=1500,"Medium","High"))</f>
        <v>Low</v>
      </c>
      <c r="T7282">
        <v>3.5</v>
      </c>
      <c r="U7282">
        <v>2018</v>
      </c>
      <c r="V7282">
        <v>12</v>
      </c>
      <c r="W7282">
        <v>14</v>
      </c>
      <c r="X7282">
        <f>IF(OR(Main!$U7282=0,
       Main!$V7282=0,
       Main!$W7282=0),
   "",
   DATE(Main!$U7282,
        Main!$V7282,
        Main!$W7282)
)</f>
        <v>43448</v>
      </c>
      <c r="Y7282">
        <f>Table1[[#This Row],[Average_Cost_for_two]]*VLOOKUP(Table1[[#This Row],[Currency]],currency!$A$2:$B$10,2,FALSE)</f>
        <v>2.4</v>
      </c>
      <c r="Z7282" t="str">
        <f>VLOOKUP(C7282,country!A:B,2,FALSE)</f>
        <v>India</v>
      </c>
      <c r="AA7282">
        <f t="shared" si="113"/>
        <v>4</v>
      </c>
    </row>
    <row r="7283" spans="1:27" ht="15.75" customHeight="1" x14ac:dyDescent="0.25">
      <c r="A7283">
        <v>3443</v>
      </c>
      <c r="B7283" t="s">
        <v>14724</v>
      </c>
      <c r="C7283">
        <v>1</v>
      </c>
      <c r="D7283" t="s">
        <v>13426</v>
      </c>
      <c r="E7283" t="s">
        <v>14725</v>
      </c>
      <c r="F7283" t="s">
        <v>14291</v>
      </c>
      <c r="G7283" t="s">
        <v>14292</v>
      </c>
      <c r="H7283">
        <v>77.317319299999994</v>
      </c>
      <c r="I7283">
        <v>28.5810955</v>
      </c>
      <c r="J7283" t="s">
        <v>480</v>
      </c>
      <c r="K7283" t="s">
        <v>28</v>
      </c>
      <c r="L7283" t="s">
        <v>29</v>
      </c>
      <c r="M7283" t="s">
        <v>29</v>
      </c>
      <c r="N7283" t="s">
        <v>29</v>
      </c>
      <c r="O7283" t="s">
        <v>29</v>
      </c>
      <c r="P7283">
        <v>1</v>
      </c>
      <c r="Q7283">
        <v>140</v>
      </c>
      <c r="R7283">
        <v>300</v>
      </c>
      <c r="S7283" t="str">
        <f>IF(Table1[[#This Row],[Average_Cost_for_two]]&lt;500,"Low",IF(Table1[[#This Row],[Average_Cost_for_two]]&lt;=1500,"Medium","High"))</f>
        <v>Low</v>
      </c>
      <c r="T7283">
        <v>3.9</v>
      </c>
      <c r="U7283">
        <v>2015</v>
      </c>
      <c r="V7283">
        <v>12</v>
      </c>
      <c r="W7283">
        <v>7</v>
      </c>
      <c r="X7283">
        <f>IF(OR(Main!$U7283=0,
       Main!$V7283=0,
       Main!$W7283=0),
   "",
   DATE(Main!$U7283,
        Main!$V7283,
        Main!$W7283)
)</f>
        <v>42345</v>
      </c>
      <c r="Y7283">
        <f>Table1[[#This Row],[Average_Cost_for_two]]*VLOOKUP(Table1[[#This Row],[Currency]],currency!$A$2:$B$10,2,FALSE)</f>
        <v>3.6</v>
      </c>
      <c r="Z7283" t="str">
        <f>VLOOKUP(C7283,country!A:B,2,FALSE)</f>
        <v>India</v>
      </c>
      <c r="AA7283">
        <f t="shared" si="113"/>
        <v>4</v>
      </c>
    </row>
    <row r="7284" spans="1:27" ht="15.75" customHeight="1" x14ac:dyDescent="0.25">
      <c r="A7284">
        <v>302501</v>
      </c>
      <c r="B7284" t="s">
        <v>14726</v>
      </c>
      <c r="C7284">
        <v>1</v>
      </c>
      <c r="D7284" t="s">
        <v>13426</v>
      </c>
      <c r="E7284" t="s">
        <v>14727</v>
      </c>
      <c r="F7284" t="s">
        <v>13490</v>
      </c>
      <c r="G7284" t="s">
        <v>13491</v>
      </c>
      <c r="H7284">
        <v>77.363682900000001</v>
      </c>
      <c r="I7284">
        <v>28.583542399999999</v>
      </c>
      <c r="J7284" t="s">
        <v>503</v>
      </c>
      <c r="K7284" t="s">
        <v>28</v>
      </c>
      <c r="L7284" t="s">
        <v>29</v>
      </c>
      <c r="M7284" t="s">
        <v>36</v>
      </c>
      <c r="N7284" t="s">
        <v>29</v>
      </c>
      <c r="O7284" t="s">
        <v>29</v>
      </c>
      <c r="P7284">
        <v>2</v>
      </c>
      <c r="Q7284">
        <v>37</v>
      </c>
      <c r="R7284">
        <v>550</v>
      </c>
      <c r="S7284" t="str">
        <f>IF(Table1[[#This Row],[Average_Cost_for_two]]&lt;500,"Low",IF(Table1[[#This Row],[Average_Cost_for_two]]&lt;=1500,"Medium","High"))</f>
        <v>Medium</v>
      </c>
      <c r="T7284">
        <v>2.6</v>
      </c>
      <c r="U7284">
        <v>2014</v>
      </c>
      <c r="V7284">
        <v>12</v>
      </c>
      <c r="W7284">
        <v>14</v>
      </c>
      <c r="X7284">
        <f>IF(OR(Main!$U7284=0,
       Main!$V7284=0,
       Main!$W7284=0),
   "",
   DATE(Main!$U7284,
        Main!$V7284,
        Main!$W7284)
)</f>
        <v>41987</v>
      </c>
      <c r="Y7284">
        <f>Table1[[#This Row],[Average_Cost_for_two]]*VLOOKUP(Table1[[#This Row],[Currency]],currency!$A$2:$B$10,2,FALSE)</f>
        <v>6.6000000000000005</v>
      </c>
      <c r="Z7284" t="str">
        <f>VLOOKUP(C7284,country!A:B,2,FALSE)</f>
        <v>India</v>
      </c>
      <c r="AA7284">
        <f t="shared" si="113"/>
        <v>4</v>
      </c>
    </row>
    <row r="7285" spans="1:27" ht="15.75" customHeight="1" x14ac:dyDescent="0.25">
      <c r="A7285">
        <v>18275704</v>
      </c>
      <c r="B7285" t="s">
        <v>14728</v>
      </c>
      <c r="C7285">
        <v>1</v>
      </c>
      <c r="D7285" t="s">
        <v>13426</v>
      </c>
      <c r="E7285" t="s">
        <v>14729</v>
      </c>
      <c r="F7285" t="s">
        <v>13778</v>
      </c>
      <c r="G7285" t="s">
        <v>13779</v>
      </c>
      <c r="H7285">
        <v>77.375656890000002</v>
      </c>
      <c r="I7285">
        <v>28.529983730000001</v>
      </c>
      <c r="J7285" t="s">
        <v>14730</v>
      </c>
      <c r="K7285" t="s">
        <v>28</v>
      </c>
      <c r="L7285" t="s">
        <v>29</v>
      </c>
      <c r="M7285" t="s">
        <v>36</v>
      </c>
      <c r="N7285" t="s">
        <v>29</v>
      </c>
      <c r="O7285" t="s">
        <v>29</v>
      </c>
      <c r="P7285">
        <v>1</v>
      </c>
      <c r="Q7285">
        <v>111</v>
      </c>
      <c r="R7285">
        <v>450</v>
      </c>
      <c r="S7285" t="str">
        <f>IF(Table1[[#This Row],[Average_Cost_for_two]]&lt;500,"Low",IF(Table1[[#This Row],[Average_Cost_for_two]]&lt;=1500,"Medium","High"))</f>
        <v>Low</v>
      </c>
      <c r="T7285">
        <v>3.6</v>
      </c>
      <c r="U7285">
        <v>2017</v>
      </c>
      <c r="V7285">
        <v>12</v>
      </c>
      <c r="W7285">
        <v>10</v>
      </c>
      <c r="X7285">
        <f>IF(OR(Main!$U7285=0,
       Main!$V7285=0,
       Main!$W7285=0),
   "",
   DATE(Main!$U7285,
        Main!$V7285,
        Main!$W7285)
)</f>
        <v>43079</v>
      </c>
      <c r="Y7285">
        <f>Table1[[#This Row],[Average_Cost_for_two]]*VLOOKUP(Table1[[#This Row],[Currency]],currency!$A$2:$B$10,2,FALSE)</f>
        <v>5.4</v>
      </c>
      <c r="Z7285" t="str">
        <f>VLOOKUP(C7285,country!A:B,2,FALSE)</f>
        <v>India</v>
      </c>
      <c r="AA7285">
        <f t="shared" si="113"/>
        <v>4</v>
      </c>
    </row>
    <row r="7286" spans="1:27" ht="15.75" customHeight="1" x14ac:dyDescent="0.25">
      <c r="A7286">
        <v>307424</v>
      </c>
      <c r="B7286" t="s">
        <v>14731</v>
      </c>
      <c r="C7286">
        <v>1</v>
      </c>
      <c r="D7286" t="s">
        <v>13426</v>
      </c>
      <c r="E7286" t="s">
        <v>13613</v>
      </c>
      <c r="F7286" t="s">
        <v>13569</v>
      </c>
      <c r="G7286" t="s">
        <v>13568</v>
      </c>
      <c r="H7286">
        <v>77.3591531</v>
      </c>
      <c r="I7286">
        <v>28.561518499999998</v>
      </c>
      <c r="J7286" t="s">
        <v>480</v>
      </c>
      <c r="K7286" t="s">
        <v>28</v>
      </c>
      <c r="L7286" t="s">
        <v>29</v>
      </c>
      <c r="M7286" t="s">
        <v>29</v>
      </c>
      <c r="N7286" t="s">
        <v>29</v>
      </c>
      <c r="O7286" t="s">
        <v>29</v>
      </c>
      <c r="P7286">
        <v>2</v>
      </c>
      <c r="Q7286">
        <v>27</v>
      </c>
      <c r="R7286">
        <v>700</v>
      </c>
      <c r="S7286" t="str">
        <f>IF(Table1[[#This Row],[Average_Cost_for_two]]&lt;500,"Low",IF(Table1[[#This Row],[Average_Cost_for_two]]&lt;=1500,"Medium","High"))</f>
        <v>Medium</v>
      </c>
      <c r="T7286">
        <v>2.5</v>
      </c>
      <c r="U7286">
        <v>2010</v>
      </c>
      <c r="V7286">
        <v>12</v>
      </c>
      <c r="W7286">
        <v>23</v>
      </c>
      <c r="X7286">
        <f>IF(OR(Main!$U7286=0,
       Main!$V7286=0,
       Main!$W7286=0),
   "",
   DATE(Main!$U7286,
        Main!$V7286,
        Main!$W7286)
)</f>
        <v>40535</v>
      </c>
      <c r="Y7286">
        <f>Table1[[#This Row],[Average_Cost_for_two]]*VLOOKUP(Table1[[#This Row],[Currency]],currency!$A$2:$B$10,2,FALSE)</f>
        <v>8.4</v>
      </c>
      <c r="Z7286" t="str">
        <f>VLOOKUP(C7286,country!A:B,2,FALSE)</f>
        <v>India</v>
      </c>
      <c r="AA7286">
        <f t="shared" si="113"/>
        <v>4</v>
      </c>
    </row>
    <row r="7287" spans="1:27" ht="15.75" customHeight="1" x14ac:dyDescent="0.25">
      <c r="A7287">
        <v>18412876</v>
      </c>
      <c r="B7287" t="s">
        <v>5403</v>
      </c>
      <c r="C7287">
        <v>1</v>
      </c>
      <c r="D7287" t="s">
        <v>13426</v>
      </c>
      <c r="E7287" t="s">
        <v>14732</v>
      </c>
      <c r="F7287" t="s">
        <v>13569</v>
      </c>
      <c r="G7287" t="s">
        <v>13568</v>
      </c>
      <c r="H7287">
        <v>77.361648299999999</v>
      </c>
      <c r="I7287">
        <v>28.569412</v>
      </c>
      <c r="J7287" t="s">
        <v>731</v>
      </c>
      <c r="K7287" t="s">
        <v>28</v>
      </c>
      <c r="L7287" t="s">
        <v>29</v>
      </c>
      <c r="M7287" t="s">
        <v>36</v>
      </c>
      <c r="N7287" t="s">
        <v>29</v>
      </c>
      <c r="O7287" t="s">
        <v>29</v>
      </c>
      <c r="P7287">
        <v>2</v>
      </c>
      <c r="Q7287">
        <v>10</v>
      </c>
      <c r="R7287">
        <v>600</v>
      </c>
      <c r="S7287" t="str">
        <f>IF(Table1[[#This Row],[Average_Cost_for_two]]&lt;500,"Low",IF(Table1[[#This Row],[Average_Cost_for_two]]&lt;=1500,"Medium","High"))</f>
        <v>Medium</v>
      </c>
      <c r="T7287">
        <v>3.1</v>
      </c>
      <c r="U7287">
        <v>2013</v>
      </c>
      <c r="V7287">
        <v>12</v>
      </c>
      <c r="W7287">
        <v>25</v>
      </c>
      <c r="X7287">
        <f>IF(OR(Main!$U7287=0,
       Main!$V7287=0,
       Main!$W7287=0),
   "",
   DATE(Main!$U7287,
        Main!$V7287,
        Main!$W7287)
)</f>
        <v>41633</v>
      </c>
      <c r="Y7287">
        <f>Table1[[#This Row],[Average_Cost_for_two]]*VLOOKUP(Table1[[#This Row],[Currency]],currency!$A$2:$B$10,2,FALSE)</f>
        <v>7.2</v>
      </c>
      <c r="Z7287" t="str">
        <f>VLOOKUP(C7287,country!A:B,2,FALSE)</f>
        <v>India</v>
      </c>
      <c r="AA7287">
        <f t="shared" si="113"/>
        <v>4</v>
      </c>
    </row>
    <row r="7288" spans="1:27" ht="15.75" customHeight="1" x14ac:dyDescent="0.25">
      <c r="A7288">
        <v>311332</v>
      </c>
      <c r="B7288" t="s">
        <v>1390</v>
      </c>
      <c r="C7288">
        <v>1</v>
      </c>
      <c r="D7288" t="s">
        <v>13426</v>
      </c>
      <c r="E7288" t="s">
        <v>14733</v>
      </c>
      <c r="F7288" t="s">
        <v>13569</v>
      </c>
      <c r="G7288" t="s">
        <v>13568</v>
      </c>
      <c r="H7288">
        <v>77.358344900000006</v>
      </c>
      <c r="I7288">
        <v>28.5614837</v>
      </c>
      <c r="J7288" t="s">
        <v>1262</v>
      </c>
      <c r="K7288" t="s">
        <v>28</v>
      </c>
      <c r="L7288" t="s">
        <v>29</v>
      </c>
      <c r="M7288" t="s">
        <v>29</v>
      </c>
      <c r="N7288" t="s">
        <v>29</v>
      </c>
      <c r="O7288" t="s">
        <v>29</v>
      </c>
      <c r="P7288">
        <v>1</v>
      </c>
      <c r="Q7288">
        <v>6</v>
      </c>
      <c r="R7288">
        <v>300</v>
      </c>
      <c r="S7288" t="str">
        <f>IF(Table1[[#This Row],[Average_Cost_for_two]]&lt;500,"Low",IF(Table1[[#This Row],[Average_Cost_for_two]]&lt;=1500,"Medium","High"))</f>
        <v>Low</v>
      </c>
      <c r="T7288">
        <v>3</v>
      </c>
      <c r="U7288">
        <v>2016</v>
      </c>
      <c r="V7288">
        <v>12</v>
      </c>
      <c r="W7288">
        <v>4</v>
      </c>
      <c r="X7288">
        <f>IF(OR(Main!$U7288=0,
       Main!$V7288=0,
       Main!$W7288=0),
   "",
   DATE(Main!$U7288,
        Main!$V7288,
        Main!$W7288)
)</f>
        <v>42708</v>
      </c>
      <c r="Y7288">
        <f>Table1[[#This Row],[Average_Cost_for_two]]*VLOOKUP(Table1[[#This Row],[Currency]],currency!$A$2:$B$10,2,FALSE)</f>
        <v>3.6</v>
      </c>
      <c r="Z7288" t="str">
        <f>VLOOKUP(C7288,country!A:B,2,FALSE)</f>
        <v>India</v>
      </c>
      <c r="AA7288">
        <f t="shared" si="113"/>
        <v>4</v>
      </c>
    </row>
    <row r="7289" spans="1:27" ht="15.75" customHeight="1" x14ac:dyDescent="0.25">
      <c r="A7289">
        <v>18439546</v>
      </c>
      <c r="B7289" t="s">
        <v>14734</v>
      </c>
      <c r="C7289">
        <v>1</v>
      </c>
      <c r="D7289" t="s">
        <v>13426</v>
      </c>
      <c r="E7289" t="s">
        <v>14735</v>
      </c>
      <c r="F7289" t="s">
        <v>13569</v>
      </c>
      <c r="G7289" t="s">
        <v>13568</v>
      </c>
      <c r="H7289">
        <v>77.361169000000004</v>
      </c>
      <c r="I7289">
        <v>28.5656</v>
      </c>
      <c r="J7289" t="s">
        <v>877</v>
      </c>
      <c r="K7289" t="s">
        <v>28</v>
      </c>
      <c r="L7289" t="s">
        <v>29</v>
      </c>
      <c r="M7289" t="s">
        <v>36</v>
      </c>
      <c r="N7289" t="s">
        <v>29</v>
      </c>
      <c r="O7289" t="s">
        <v>29</v>
      </c>
      <c r="P7289">
        <v>1</v>
      </c>
      <c r="Q7289">
        <v>10</v>
      </c>
      <c r="R7289">
        <v>300</v>
      </c>
      <c r="S7289" t="str">
        <f>IF(Table1[[#This Row],[Average_Cost_for_two]]&lt;500,"Low",IF(Table1[[#This Row],[Average_Cost_for_two]]&lt;=1500,"Medium","High"))</f>
        <v>Low</v>
      </c>
      <c r="T7289">
        <v>2.8</v>
      </c>
      <c r="U7289">
        <v>2011</v>
      </c>
      <c r="V7289">
        <v>12</v>
      </c>
      <c r="W7289">
        <v>14</v>
      </c>
      <c r="X7289">
        <f>IF(OR(Main!$U7289=0,
       Main!$V7289=0,
       Main!$W7289=0),
   "",
   DATE(Main!$U7289,
        Main!$V7289,
        Main!$W7289)
)</f>
        <v>40891</v>
      </c>
      <c r="Y7289">
        <f>Table1[[#This Row],[Average_Cost_for_two]]*VLOOKUP(Table1[[#This Row],[Currency]],currency!$A$2:$B$10,2,FALSE)</f>
        <v>3.6</v>
      </c>
      <c r="Z7289" t="str">
        <f>VLOOKUP(C7289,country!A:B,2,FALSE)</f>
        <v>India</v>
      </c>
      <c r="AA7289">
        <f t="shared" si="113"/>
        <v>4</v>
      </c>
    </row>
    <row r="7290" spans="1:27" ht="15.75" customHeight="1" x14ac:dyDescent="0.25">
      <c r="A7290">
        <v>18412897</v>
      </c>
      <c r="B7290" t="s">
        <v>1217</v>
      </c>
      <c r="C7290">
        <v>1</v>
      </c>
      <c r="D7290" t="s">
        <v>13426</v>
      </c>
      <c r="E7290" t="s">
        <v>13568</v>
      </c>
      <c r="F7290" t="s">
        <v>13569</v>
      </c>
      <c r="G7290" t="s">
        <v>13568</v>
      </c>
      <c r="H7290">
        <v>77.361455000000007</v>
      </c>
      <c r="I7290">
        <v>28.569306999999998</v>
      </c>
      <c r="J7290" t="s">
        <v>1218</v>
      </c>
      <c r="K7290" t="s">
        <v>28</v>
      </c>
      <c r="L7290" t="s">
        <v>29</v>
      </c>
      <c r="M7290" t="s">
        <v>36</v>
      </c>
      <c r="N7290" t="s">
        <v>29</v>
      </c>
      <c r="O7290" t="s">
        <v>29</v>
      </c>
      <c r="P7290">
        <v>1</v>
      </c>
      <c r="Q7290">
        <v>2</v>
      </c>
      <c r="R7290">
        <v>200</v>
      </c>
      <c r="S7290" t="str">
        <f>IF(Table1[[#This Row],[Average_Cost_for_two]]&lt;500,"Low",IF(Table1[[#This Row],[Average_Cost_for_two]]&lt;=1500,"Medium","High"))</f>
        <v>Low</v>
      </c>
      <c r="T7290">
        <v>1</v>
      </c>
      <c r="U7290">
        <v>2016</v>
      </c>
      <c r="V7290">
        <v>12</v>
      </c>
      <c r="W7290">
        <v>13</v>
      </c>
      <c r="X7290">
        <f>IF(OR(Main!$U7290=0,
       Main!$V7290=0,
       Main!$W7290=0),
   "",
   DATE(Main!$U7290,
        Main!$V7290,
        Main!$W7290)
)</f>
        <v>42717</v>
      </c>
      <c r="Y7290">
        <f>Table1[[#This Row],[Average_Cost_for_two]]*VLOOKUP(Table1[[#This Row],[Currency]],currency!$A$2:$B$10,2,FALSE)</f>
        <v>2.4</v>
      </c>
      <c r="Z7290" t="str">
        <f>VLOOKUP(C7290,country!A:B,2,FALSE)</f>
        <v>India</v>
      </c>
      <c r="AA7290">
        <f t="shared" si="113"/>
        <v>4</v>
      </c>
    </row>
    <row r="7291" spans="1:27" ht="15.75" customHeight="1" x14ac:dyDescent="0.25">
      <c r="A7291">
        <v>310695</v>
      </c>
      <c r="B7291" t="s">
        <v>14736</v>
      </c>
      <c r="C7291">
        <v>1</v>
      </c>
      <c r="D7291" t="s">
        <v>13426</v>
      </c>
      <c r="E7291" t="s">
        <v>14737</v>
      </c>
      <c r="F7291" t="s">
        <v>13497</v>
      </c>
      <c r="G7291" t="s">
        <v>13498</v>
      </c>
      <c r="H7291">
        <v>77.336166500000004</v>
      </c>
      <c r="I7291">
        <v>28.5599265</v>
      </c>
      <c r="J7291" t="s">
        <v>556</v>
      </c>
      <c r="K7291" t="s">
        <v>28</v>
      </c>
      <c r="L7291" t="s">
        <v>29</v>
      </c>
      <c r="M7291" t="s">
        <v>29</v>
      </c>
      <c r="N7291" t="s">
        <v>29</v>
      </c>
      <c r="O7291" t="s">
        <v>29</v>
      </c>
      <c r="P7291">
        <v>1</v>
      </c>
      <c r="Q7291">
        <v>15</v>
      </c>
      <c r="R7291">
        <v>450</v>
      </c>
      <c r="S7291" t="str">
        <f>IF(Table1[[#This Row],[Average_Cost_for_two]]&lt;500,"Low",IF(Table1[[#This Row],[Average_Cost_for_two]]&lt;=1500,"Medium","High"))</f>
        <v>Low</v>
      </c>
      <c r="T7291">
        <v>2.9</v>
      </c>
      <c r="U7291">
        <v>2014</v>
      </c>
      <c r="V7291">
        <v>12</v>
      </c>
      <c r="W7291">
        <v>2</v>
      </c>
      <c r="X7291">
        <f>IF(OR(Main!$U7291=0,
       Main!$V7291=0,
       Main!$W7291=0),
   "",
   DATE(Main!$U7291,
        Main!$V7291,
        Main!$W7291)
)</f>
        <v>41975</v>
      </c>
      <c r="Y7291">
        <f>Table1[[#This Row],[Average_Cost_for_two]]*VLOOKUP(Table1[[#This Row],[Currency]],currency!$A$2:$B$10,2,FALSE)</f>
        <v>5.4</v>
      </c>
      <c r="Z7291" t="str">
        <f>VLOOKUP(C7291,country!A:B,2,FALSE)</f>
        <v>India</v>
      </c>
      <c r="AA7291">
        <f t="shared" si="113"/>
        <v>4</v>
      </c>
    </row>
    <row r="7292" spans="1:27" ht="15.75" customHeight="1" x14ac:dyDescent="0.25">
      <c r="A7292">
        <v>3740</v>
      </c>
      <c r="B7292" t="s">
        <v>14738</v>
      </c>
      <c r="C7292">
        <v>1</v>
      </c>
      <c r="D7292" t="s">
        <v>13426</v>
      </c>
      <c r="E7292" t="s">
        <v>14739</v>
      </c>
      <c r="F7292" t="s">
        <v>13497</v>
      </c>
      <c r="G7292" t="s">
        <v>13498</v>
      </c>
      <c r="H7292">
        <v>77.332352700000001</v>
      </c>
      <c r="I7292">
        <v>28.557997499999999</v>
      </c>
      <c r="J7292" t="s">
        <v>6535</v>
      </c>
      <c r="K7292" t="s">
        <v>28</v>
      </c>
      <c r="L7292" t="s">
        <v>29</v>
      </c>
      <c r="M7292" t="s">
        <v>36</v>
      </c>
      <c r="N7292" t="s">
        <v>29</v>
      </c>
      <c r="O7292" t="s">
        <v>29</v>
      </c>
      <c r="P7292">
        <v>2</v>
      </c>
      <c r="Q7292">
        <v>431</v>
      </c>
      <c r="R7292">
        <v>550</v>
      </c>
      <c r="S7292" t="str">
        <f>IF(Table1[[#This Row],[Average_Cost_for_two]]&lt;500,"Low",IF(Table1[[#This Row],[Average_Cost_for_two]]&lt;=1500,"Medium","High"))</f>
        <v>Medium</v>
      </c>
      <c r="T7292">
        <v>3.7</v>
      </c>
      <c r="U7292">
        <v>2015</v>
      </c>
      <c r="V7292">
        <v>12</v>
      </c>
      <c r="W7292">
        <v>10</v>
      </c>
      <c r="X7292">
        <f>IF(OR(Main!$U7292=0,
       Main!$V7292=0,
       Main!$W7292=0),
   "",
   DATE(Main!$U7292,
        Main!$V7292,
        Main!$W7292)
)</f>
        <v>42348</v>
      </c>
      <c r="Y7292">
        <f>Table1[[#This Row],[Average_Cost_for_two]]*VLOOKUP(Table1[[#This Row],[Currency]],currency!$A$2:$B$10,2,FALSE)</f>
        <v>6.6000000000000005</v>
      </c>
      <c r="Z7292" t="str">
        <f>VLOOKUP(C7292,country!A:B,2,FALSE)</f>
        <v>India</v>
      </c>
      <c r="AA7292">
        <f t="shared" si="113"/>
        <v>4</v>
      </c>
    </row>
    <row r="7293" spans="1:27" ht="15.75" customHeight="1" x14ac:dyDescent="0.25">
      <c r="A7293">
        <v>18410380</v>
      </c>
      <c r="B7293" t="s">
        <v>14740</v>
      </c>
      <c r="C7293">
        <v>1</v>
      </c>
      <c r="D7293" t="s">
        <v>13426</v>
      </c>
      <c r="E7293" t="s">
        <v>14741</v>
      </c>
      <c r="F7293" t="s">
        <v>13574</v>
      </c>
      <c r="G7293" t="s">
        <v>13575</v>
      </c>
      <c r="H7293">
        <v>77.372812600000003</v>
      </c>
      <c r="I7293">
        <v>28.548097599999998</v>
      </c>
      <c r="J7293" t="s">
        <v>503</v>
      </c>
      <c r="K7293" t="s">
        <v>28</v>
      </c>
      <c r="L7293" t="s">
        <v>29</v>
      </c>
      <c r="M7293" t="s">
        <v>29</v>
      </c>
      <c r="N7293" t="s">
        <v>29</v>
      </c>
      <c r="O7293" t="s">
        <v>29</v>
      </c>
      <c r="P7293">
        <v>2</v>
      </c>
      <c r="Q7293">
        <v>20</v>
      </c>
      <c r="R7293">
        <v>650</v>
      </c>
      <c r="S7293" t="str">
        <f>IF(Table1[[#This Row],[Average_Cost_for_two]]&lt;500,"Low",IF(Table1[[#This Row],[Average_Cost_for_two]]&lt;=1500,"Medium","High"))</f>
        <v>Medium</v>
      </c>
      <c r="T7293">
        <v>3.4</v>
      </c>
      <c r="U7293">
        <v>2014</v>
      </c>
      <c r="V7293">
        <v>12</v>
      </c>
      <c r="W7293">
        <v>17</v>
      </c>
      <c r="X7293">
        <f>IF(OR(Main!$U7293=0,
       Main!$V7293=0,
       Main!$W7293=0),
   "",
   DATE(Main!$U7293,
        Main!$V7293,
        Main!$W7293)
)</f>
        <v>41990</v>
      </c>
      <c r="Y7293">
        <f>Table1[[#This Row],[Average_Cost_for_two]]*VLOOKUP(Table1[[#This Row],[Currency]],currency!$A$2:$B$10,2,FALSE)</f>
        <v>7.8</v>
      </c>
      <c r="Z7293" t="str">
        <f>VLOOKUP(C7293,country!A:B,2,FALSE)</f>
        <v>India</v>
      </c>
      <c r="AA7293">
        <f t="shared" si="113"/>
        <v>4</v>
      </c>
    </row>
    <row r="7294" spans="1:27" ht="15.75" customHeight="1" x14ac:dyDescent="0.25">
      <c r="A7294">
        <v>18339329</v>
      </c>
      <c r="B7294" t="s">
        <v>14742</v>
      </c>
      <c r="C7294">
        <v>1</v>
      </c>
      <c r="D7294" t="s">
        <v>13426</v>
      </c>
      <c r="E7294" t="s">
        <v>14743</v>
      </c>
      <c r="F7294" t="s">
        <v>13530</v>
      </c>
      <c r="G7294" t="s">
        <v>13529</v>
      </c>
      <c r="H7294">
        <v>77.367687500000002</v>
      </c>
      <c r="I7294">
        <v>28.5574096</v>
      </c>
      <c r="J7294" t="s">
        <v>480</v>
      </c>
      <c r="K7294" t="s">
        <v>28</v>
      </c>
      <c r="L7294" t="s">
        <v>29</v>
      </c>
      <c r="M7294" t="s">
        <v>29</v>
      </c>
      <c r="N7294" t="s">
        <v>29</v>
      </c>
      <c r="O7294" t="s">
        <v>29</v>
      </c>
      <c r="P7294">
        <v>2</v>
      </c>
      <c r="Q7294">
        <v>4</v>
      </c>
      <c r="R7294">
        <v>550</v>
      </c>
      <c r="S7294" t="str">
        <f>IF(Table1[[#This Row],[Average_Cost_for_two]]&lt;500,"Low",IF(Table1[[#This Row],[Average_Cost_for_two]]&lt;=1500,"Medium","High"))</f>
        <v>Medium</v>
      </c>
      <c r="T7294">
        <v>2.9</v>
      </c>
      <c r="U7294">
        <v>2012</v>
      </c>
      <c r="V7294">
        <v>12</v>
      </c>
      <c r="W7294">
        <v>8</v>
      </c>
      <c r="X7294">
        <f>IF(OR(Main!$U7294=0,
       Main!$V7294=0,
       Main!$W7294=0),
   "",
   DATE(Main!$U7294,
        Main!$V7294,
        Main!$W7294)
)</f>
        <v>41251</v>
      </c>
      <c r="Y7294">
        <f>Table1[[#This Row],[Average_Cost_for_two]]*VLOOKUP(Table1[[#This Row],[Currency]],currency!$A$2:$B$10,2,FALSE)</f>
        <v>6.6000000000000005</v>
      </c>
      <c r="Z7294" t="str">
        <f>VLOOKUP(C7294,country!A:B,2,FALSE)</f>
        <v>India</v>
      </c>
      <c r="AA7294">
        <f t="shared" si="113"/>
        <v>4</v>
      </c>
    </row>
    <row r="7295" spans="1:27" ht="15.75" customHeight="1" x14ac:dyDescent="0.25">
      <c r="A7295">
        <v>304818</v>
      </c>
      <c r="B7295" t="s">
        <v>14744</v>
      </c>
      <c r="C7295">
        <v>1</v>
      </c>
      <c r="D7295" t="s">
        <v>13426</v>
      </c>
      <c r="E7295" t="s">
        <v>14745</v>
      </c>
      <c r="F7295" t="s">
        <v>13530</v>
      </c>
      <c r="G7295" t="s">
        <v>13529</v>
      </c>
      <c r="H7295">
        <v>77.368158100000002</v>
      </c>
      <c r="I7295">
        <v>28.557104599999999</v>
      </c>
      <c r="J7295" t="s">
        <v>503</v>
      </c>
      <c r="K7295" t="s">
        <v>28</v>
      </c>
      <c r="L7295" t="s">
        <v>29</v>
      </c>
      <c r="M7295" t="s">
        <v>29</v>
      </c>
      <c r="N7295" t="s">
        <v>29</v>
      </c>
      <c r="O7295" t="s">
        <v>29</v>
      </c>
      <c r="P7295">
        <v>2</v>
      </c>
      <c r="Q7295">
        <v>27</v>
      </c>
      <c r="R7295">
        <v>550</v>
      </c>
      <c r="S7295" t="str">
        <f>IF(Table1[[#This Row],[Average_Cost_for_two]]&lt;500,"Low",IF(Table1[[#This Row],[Average_Cost_for_two]]&lt;=1500,"Medium","High"))</f>
        <v>Medium</v>
      </c>
      <c r="T7295">
        <v>3</v>
      </c>
      <c r="U7295">
        <v>2012</v>
      </c>
      <c r="V7295">
        <v>12</v>
      </c>
      <c r="W7295">
        <v>12</v>
      </c>
      <c r="X7295">
        <f>IF(OR(Main!$U7295=0,
       Main!$V7295=0,
       Main!$W7295=0),
   "",
   DATE(Main!$U7295,
        Main!$V7295,
        Main!$W7295)
)</f>
        <v>41255</v>
      </c>
      <c r="Y7295">
        <f>Table1[[#This Row],[Average_Cost_for_two]]*VLOOKUP(Table1[[#This Row],[Currency]],currency!$A$2:$B$10,2,FALSE)</f>
        <v>6.6000000000000005</v>
      </c>
      <c r="Z7295" t="str">
        <f>VLOOKUP(C7295,country!A:B,2,FALSE)</f>
        <v>India</v>
      </c>
      <c r="AA7295">
        <f t="shared" si="113"/>
        <v>4</v>
      </c>
    </row>
    <row r="7296" spans="1:27" ht="15.75" customHeight="1" x14ac:dyDescent="0.25">
      <c r="A7296">
        <v>18273047</v>
      </c>
      <c r="B7296" t="s">
        <v>14746</v>
      </c>
      <c r="C7296">
        <v>1</v>
      </c>
      <c r="D7296" t="s">
        <v>13426</v>
      </c>
      <c r="E7296" t="s">
        <v>13789</v>
      </c>
      <c r="F7296" t="s">
        <v>13533</v>
      </c>
      <c r="G7296" t="s">
        <v>13534</v>
      </c>
      <c r="H7296">
        <v>77.369273800000002</v>
      </c>
      <c r="I7296">
        <v>28.5781101</v>
      </c>
      <c r="J7296" t="s">
        <v>3228</v>
      </c>
      <c r="K7296" t="s">
        <v>28</v>
      </c>
      <c r="L7296" t="s">
        <v>29</v>
      </c>
      <c r="M7296" t="s">
        <v>36</v>
      </c>
      <c r="N7296" t="s">
        <v>29</v>
      </c>
      <c r="O7296" t="s">
        <v>29</v>
      </c>
      <c r="P7296">
        <v>2</v>
      </c>
      <c r="Q7296">
        <v>49</v>
      </c>
      <c r="R7296">
        <v>550</v>
      </c>
      <c r="S7296" t="str">
        <f>IF(Table1[[#This Row],[Average_Cost_for_two]]&lt;500,"Low",IF(Table1[[#This Row],[Average_Cost_for_two]]&lt;=1500,"Medium","High"))</f>
        <v>Medium</v>
      </c>
      <c r="T7296">
        <v>3.6</v>
      </c>
      <c r="U7296">
        <v>2012</v>
      </c>
      <c r="V7296">
        <v>12</v>
      </c>
      <c r="W7296">
        <v>12</v>
      </c>
      <c r="X7296">
        <f>IF(OR(Main!$U7296=0,
       Main!$V7296=0,
       Main!$W7296=0),
   "",
   DATE(Main!$U7296,
        Main!$V7296,
        Main!$W7296)
)</f>
        <v>41255</v>
      </c>
      <c r="Y7296">
        <f>Table1[[#This Row],[Average_Cost_for_two]]*VLOOKUP(Table1[[#This Row],[Currency]],currency!$A$2:$B$10,2,FALSE)</f>
        <v>6.6000000000000005</v>
      </c>
      <c r="Z7296" t="str">
        <f>VLOOKUP(C7296,country!A:B,2,FALSE)</f>
        <v>India</v>
      </c>
      <c r="AA7296">
        <f t="shared" si="113"/>
        <v>4</v>
      </c>
    </row>
    <row r="7297" spans="1:27" ht="15.75" customHeight="1" x14ac:dyDescent="0.25">
      <c r="A7297">
        <v>310170</v>
      </c>
      <c r="B7297" t="s">
        <v>14668</v>
      </c>
      <c r="C7297">
        <v>1</v>
      </c>
      <c r="D7297" t="s">
        <v>13426</v>
      </c>
      <c r="E7297" t="s">
        <v>14747</v>
      </c>
      <c r="F7297" t="s">
        <v>13400</v>
      </c>
      <c r="G7297" t="s">
        <v>13580</v>
      </c>
      <c r="H7297">
        <v>77.362305000000006</v>
      </c>
      <c r="I7297">
        <v>28.595562600000001</v>
      </c>
      <c r="J7297" t="s">
        <v>3100</v>
      </c>
      <c r="K7297" t="s">
        <v>28</v>
      </c>
      <c r="L7297" t="s">
        <v>29</v>
      </c>
      <c r="M7297" t="s">
        <v>36</v>
      </c>
      <c r="N7297" t="s">
        <v>29</v>
      </c>
      <c r="O7297" t="s">
        <v>29</v>
      </c>
      <c r="P7297">
        <v>2</v>
      </c>
      <c r="Q7297">
        <v>39</v>
      </c>
      <c r="R7297">
        <v>650</v>
      </c>
      <c r="S7297" t="str">
        <f>IF(Table1[[#This Row],[Average_Cost_for_two]]&lt;500,"Low",IF(Table1[[#This Row],[Average_Cost_for_two]]&lt;=1500,"Medium","High"))</f>
        <v>Medium</v>
      </c>
      <c r="T7297">
        <v>3.1</v>
      </c>
      <c r="U7297">
        <v>2015</v>
      </c>
      <c r="V7297">
        <v>12</v>
      </c>
      <c r="W7297">
        <v>25</v>
      </c>
      <c r="X7297">
        <f>IF(OR(Main!$U7297=0,
       Main!$V7297=0,
       Main!$W7297=0),
   "",
   DATE(Main!$U7297,
        Main!$V7297,
        Main!$W7297)
)</f>
        <v>42363</v>
      </c>
      <c r="Y7297">
        <f>Table1[[#This Row],[Average_Cost_for_two]]*VLOOKUP(Table1[[#This Row],[Currency]],currency!$A$2:$B$10,2,FALSE)</f>
        <v>7.8</v>
      </c>
      <c r="Z7297" t="str">
        <f>VLOOKUP(C7297,country!A:B,2,FALSE)</f>
        <v>India</v>
      </c>
      <c r="AA7297">
        <f t="shared" si="113"/>
        <v>4</v>
      </c>
    </row>
    <row r="7298" spans="1:27" ht="15.75" customHeight="1" x14ac:dyDescent="0.25">
      <c r="A7298">
        <v>8090</v>
      </c>
      <c r="B7298" t="s">
        <v>7292</v>
      </c>
      <c r="C7298">
        <v>1</v>
      </c>
      <c r="D7298" t="s">
        <v>13426</v>
      </c>
      <c r="E7298" t="s">
        <v>14748</v>
      </c>
      <c r="F7298" t="s">
        <v>13721</v>
      </c>
      <c r="G7298" t="s">
        <v>13722</v>
      </c>
      <c r="H7298">
        <v>77.362602600000002</v>
      </c>
      <c r="I7298">
        <v>28.608816099999999</v>
      </c>
      <c r="J7298" t="s">
        <v>480</v>
      </c>
      <c r="K7298" t="s">
        <v>28</v>
      </c>
      <c r="L7298" t="s">
        <v>29</v>
      </c>
      <c r="M7298" t="s">
        <v>29</v>
      </c>
      <c r="N7298" t="s">
        <v>29</v>
      </c>
      <c r="O7298" t="s">
        <v>29</v>
      </c>
      <c r="P7298">
        <v>1</v>
      </c>
      <c r="Q7298">
        <v>15</v>
      </c>
      <c r="R7298">
        <v>300</v>
      </c>
      <c r="S7298" t="str">
        <f>IF(Table1[[#This Row],[Average_Cost_for_two]]&lt;500,"Low",IF(Table1[[#This Row],[Average_Cost_for_two]]&lt;=1500,"Medium","High"))</f>
        <v>Low</v>
      </c>
      <c r="T7298">
        <v>2.7</v>
      </c>
      <c r="U7298">
        <v>2015</v>
      </c>
      <c r="V7298">
        <v>12</v>
      </c>
      <c r="W7298">
        <v>5</v>
      </c>
      <c r="X7298">
        <f>IF(OR(Main!$U7298=0,
       Main!$V7298=0,
       Main!$W7298=0),
   "",
   DATE(Main!$U7298,
        Main!$V7298,
        Main!$W7298)
)</f>
        <v>42343</v>
      </c>
      <c r="Y7298">
        <f>Table1[[#This Row],[Average_Cost_for_two]]*VLOOKUP(Table1[[#This Row],[Currency]],currency!$A$2:$B$10,2,FALSE)</f>
        <v>3.6</v>
      </c>
      <c r="Z7298" t="str">
        <f>VLOOKUP(C7298,country!A:B,2,FALSE)</f>
        <v>India</v>
      </c>
      <c r="AA7298">
        <f t="shared" ref="AA7298:AA7361" si="114">ROUNDUP(V7298/3,0)</f>
        <v>4</v>
      </c>
    </row>
    <row r="7299" spans="1:27" ht="15.75" customHeight="1" x14ac:dyDescent="0.25">
      <c r="A7299">
        <v>8089</v>
      </c>
      <c r="B7299" t="s">
        <v>14749</v>
      </c>
      <c r="C7299">
        <v>1</v>
      </c>
      <c r="D7299" t="s">
        <v>13426</v>
      </c>
      <c r="E7299" t="s">
        <v>14750</v>
      </c>
      <c r="F7299" t="s">
        <v>13450</v>
      </c>
      <c r="G7299" t="s">
        <v>13451</v>
      </c>
      <c r="H7299">
        <v>77.362484199999997</v>
      </c>
      <c r="I7299">
        <v>28.604724699999998</v>
      </c>
      <c r="J7299" t="s">
        <v>6946</v>
      </c>
      <c r="K7299" t="s">
        <v>28</v>
      </c>
      <c r="L7299" t="s">
        <v>29</v>
      </c>
      <c r="M7299" t="s">
        <v>29</v>
      </c>
      <c r="N7299" t="s">
        <v>29</v>
      </c>
      <c r="O7299" t="s">
        <v>29</v>
      </c>
      <c r="P7299">
        <v>1</v>
      </c>
      <c r="Q7299">
        <v>2</v>
      </c>
      <c r="R7299">
        <v>250</v>
      </c>
      <c r="S7299" t="str">
        <f>IF(Table1[[#This Row],[Average_Cost_for_two]]&lt;500,"Low",IF(Table1[[#This Row],[Average_Cost_for_two]]&lt;=1500,"Medium","High"))</f>
        <v>Low</v>
      </c>
      <c r="T7299">
        <v>1</v>
      </c>
      <c r="U7299">
        <v>2017</v>
      </c>
      <c r="V7299">
        <v>12</v>
      </c>
      <c r="W7299">
        <v>22</v>
      </c>
      <c r="X7299">
        <f>IF(OR(Main!$U7299=0,
       Main!$V7299=0,
       Main!$W7299=0),
   "",
   DATE(Main!$U7299,
        Main!$V7299,
        Main!$W7299)
)</f>
        <v>43091</v>
      </c>
      <c r="Y7299">
        <f>Table1[[#This Row],[Average_Cost_for_two]]*VLOOKUP(Table1[[#This Row],[Currency]],currency!$A$2:$B$10,2,FALSE)</f>
        <v>3</v>
      </c>
      <c r="Z7299" t="str">
        <f>VLOOKUP(C7299,country!A:B,2,FALSE)</f>
        <v>India</v>
      </c>
      <c r="AA7299">
        <f t="shared" si="114"/>
        <v>4</v>
      </c>
    </row>
    <row r="7300" spans="1:27" ht="15.75" customHeight="1" x14ac:dyDescent="0.25">
      <c r="A7300">
        <v>18281981</v>
      </c>
      <c r="B7300" t="s">
        <v>14751</v>
      </c>
      <c r="C7300">
        <v>1</v>
      </c>
      <c r="D7300" t="s">
        <v>13426</v>
      </c>
      <c r="E7300" t="s">
        <v>14752</v>
      </c>
      <c r="F7300" t="s">
        <v>13537</v>
      </c>
      <c r="G7300" t="s">
        <v>13538</v>
      </c>
      <c r="H7300">
        <v>77.373890410000001</v>
      </c>
      <c r="I7300">
        <v>28.628407580000001</v>
      </c>
      <c r="J7300" t="s">
        <v>2925</v>
      </c>
      <c r="K7300" t="s">
        <v>28</v>
      </c>
      <c r="L7300" t="s">
        <v>29</v>
      </c>
      <c r="M7300" t="s">
        <v>29</v>
      </c>
      <c r="N7300" t="s">
        <v>29</v>
      </c>
      <c r="O7300" t="s">
        <v>29</v>
      </c>
      <c r="P7300">
        <v>1</v>
      </c>
      <c r="Q7300">
        <v>15</v>
      </c>
      <c r="R7300">
        <v>300</v>
      </c>
      <c r="S7300" t="str">
        <f>IF(Table1[[#This Row],[Average_Cost_for_two]]&lt;500,"Low",IF(Table1[[#This Row],[Average_Cost_for_two]]&lt;=1500,"Medium","High"))</f>
        <v>Low</v>
      </c>
      <c r="T7300">
        <v>3.2</v>
      </c>
      <c r="U7300">
        <v>2011</v>
      </c>
      <c r="V7300">
        <v>12</v>
      </c>
      <c r="W7300">
        <v>7</v>
      </c>
      <c r="X7300">
        <f>IF(OR(Main!$U7300=0,
       Main!$V7300=0,
       Main!$W7300=0),
   "",
   DATE(Main!$U7300,
        Main!$V7300,
        Main!$W7300)
)</f>
        <v>40884</v>
      </c>
      <c r="Y7300">
        <f>Table1[[#This Row],[Average_Cost_for_two]]*VLOOKUP(Table1[[#This Row],[Currency]],currency!$A$2:$B$10,2,FALSE)</f>
        <v>3.6</v>
      </c>
      <c r="Z7300" t="str">
        <f>VLOOKUP(C7300,country!A:B,2,FALSE)</f>
        <v>India</v>
      </c>
      <c r="AA7300">
        <f t="shared" si="114"/>
        <v>4</v>
      </c>
    </row>
    <row r="7301" spans="1:27" ht="15.75" customHeight="1" x14ac:dyDescent="0.25">
      <c r="A7301">
        <v>18258764</v>
      </c>
      <c r="B7301" t="s">
        <v>14753</v>
      </c>
      <c r="C7301">
        <v>1</v>
      </c>
      <c r="D7301" t="s">
        <v>13426</v>
      </c>
      <c r="E7301" t="s">
        <v>14754</v>
      </c>
      <c r="F7301" t="s">
        <v>13545</v>
      </c>
      <c r="G7301" t="s">
        <v>13546</v>
      </c>
      <c r="H7301">
        <v>77.377223299999997</v>
      </c>
      <c r="I7301">
        <v>28.607546599999999</v>
      </c>
      <c r="J7301" t="s">
        <v>495</v>
      </c>
      <c r="K7301" t="s">
        <v>28</v>
      </c>
      <c r="L7301" t="s">
        <v>29</v>
      </c>
      <c r="M7301" t="s">
        <v>29</v>
      </c>
      <c r="N7301" t="s">
        <v>29</v>
      </c>
      <c r="O7301" t="s">
        <v>29</v>
      </c>
      <c r="P7301">
        <v>1</v>
      </c>
      <c r="Q7301">
        <v>8</v>
      </c>
      <c r="R7301">
        <v>300</v>
      </c>
      <c r="S7301" t="str">
        <f>IF(Table1[[#This Row],[Average_Cost_for_two]]&lt;500,"Low",IF(Table1[[#This Row],[Average_Cost_for_two]]&lt;=1500,"Medium","High"))</f>
        <v>Low</v>
      </c>
      <c r="T7301">
        <v>2.8</v>
      </c>
      <c r="U7301">
        <v>2017</v>
      </c>
      <c r="V7301">
        <v>12</v>
      </c>
      <c r="W7301">
        <v>28</v>
      </c>
      <c r="X7301">
        <f>IF(OR(Main!$U7301=0,
       Main!$V7301=0,
       Main!$W7301=0),
   "",
   DATE(Main!$U7301,
        Main!$V7301,
        Main!$W7301)
)</f>
        <v>43097</v>
      </c>
      <c r="Y7301">
        <f>Table1[[#This Row],[Average_Cost_for_two]]*VLOOKUP(Table1[[#This Row],[Currency]],currency!$A$2:$B$10,2,FALSE)</f>
        <v>3.6</v>
      </c>
      <c r="Z7301" t="str">
        <f>VLOOKUP(C7301,country!A:B,2,FALSE)</f>
        <v>India</v>
      </c>
      <c r="AA7301">
        <f t="shared" si="114"/>
        <v>4</v>
      </c>
    </row>
    <row r="7302" spans="1:27" ht="15.75" customHeight="1" x14ac:dyDescent="0.25">
      <c r="A7302">
        <v>18421059</v>
      </c>
      <c r="B7302" t="s">
        <v>14755</v>
      </c>
      <c r="C7302">
        <v>1</v>
      </c>
      <c r="D7302" t="s">
        <v>13426</v>
      </c>
      <c r="E7302" t="s">
        <v>14756</v>
      </c>
      <c r="F7302" t="s">
        <v>13509</v>
      </c>
      <c r="G7302" t="s">
        <v>13510</v>
      </c>
      <c r="H7302">
        <v>77.375194500000006</v>
      </c>
      <c r="I7302">
        <v>28.591578500000001</v>
      </c>
      <c r="J7302" t="s">
        <v>27</v>
      </c>
      <c r="K7302" t="s">
        <v>28</v>
      </c>
      <c r="L7302" t="s">
        <v>29</v>
      </c>
      <c r="M7302" t="s">
        <v>29</v>
      </c>
      <c r="N7302" t="s">
        <v>29</v>
      </c>
      <c r="O7302" t="s">
        <v>29</v>
      </c>
      <c r="P7302">
        <v>1</v>
      </c>
      <c r="Q7302">
        <v>6</v>
      </c>
      <c r="R7302">
        <v>200</v>
      </c>
      <c r="S7302" t="str">
        <f>IF(Table1[[#This Row],[Average_Cost_for_two]]&lt;500,"Low",IF(Table1[[#This Row],[Average_Cost_for_two]]&lt;=1500,"Medium","High"))</f>
        <v>Low</v>
      </c>
      <c r="T7302">
        <v>2.9</v>
      </c>
      <c r="U7302">
        <v>2010</v>
      </c>
      <c r="V7302">
        <v>12</v>
      </c>
      <c r="W7302">
        <v>11</v>
      </c>
      <c r="X7302">
        <f>IF(OR(Main!$U7302=0,
       Main!$V7302=0,
       Main!$W7302=0),
   "",
   DATE(Main!$U7302,
        Main!$V7302,
        Main!$W7302)
)</f>
        <v>40523</v>
      </c>
      <c r="Y7302">
        <f>Table1[[#This Row],[Average_Cost_for_two]]*VLOOKUP(Table1[[#This Row],[Currency]],currency!$A$2:$B$10,2,FALSE)</f>
        <v>2.4</v>
      </c>
      <c r="Z7302" t="str">
        <f>VLOOKUP(C7302,country!A:B,2,FALSE)</f>
        <v>India</v>
      </c>
      <c r="AA7302">
        <f t="shared" si="114"/>
        <v>4</v>
      </c>
    </row>
    <row r="7303" spans="1:27" ht="15.75" customHeight="1" x14ac:dyDescent="0.25">
      <c r="A7303">
        <v>18014154</v>
      </c>
      <c r="B7303" t="s">
        <v>14153</v>
      </c>
      <c r="C7303">
        <v>1</v>
      </c>
      <c r="D7303" t="s">
        <v>13426</v>
      </c>
      <c r="E7303" t="s">
        <v>14757</v>
      </c>
      <c r="F7303" t="s">
        <v>13513</v>
      </c>
      <c r="G7303" t="s">
        <v>13514</v>
      </c>
      <c r="H7303">
        <v>77.400308999999993</v>
      </c>
      <c r="I7303">
        <v>28.5879324</v>
      </c>
      <c r="J7303" t="s">
        <v>3100</v>
      </c>
      <c r="K7303" t="s">
        <v>28</v>
      </c>
      <c r="L7303" t="s">
        <v>29</v>
      </c>
      <c r="M7303" t="s">
        <v>29</v>
      </c>
      <c r="N7303" t="s">
        <v>29</v>
      </c>
      <c r="O7303" t="s">
        <v>29</v>
      </c>
      <c r="P7303">
        <v>2</v>
      </c>
      <c r="Q7303">
        <v>12</v>
      </c>
      <c r="R7303">
        <v>650</v>
      </c>
      <c r="S7303" t="str">
        <f>IF(Table1[[#This Row],[Average_Cost_for_two]]&lt;500,"Low",IF(Table1[[#This Row],[Average_Cost_for_two]]&lt;=1500,"Medium","High"))</f>
        <v>Medium</v>
      </c>
      <c r="T7303">
        <v>2.9</v>
      </c>
      <c r="U7303">
        <v>2012</v>
      </c>
      <c r="V7303">
        <v>12</v>
      </c>
      <c r="W7303">
        <v>15</v>
      </c>
      <c r="X7303">
        <f>IF(OR(Main!$U7303=0,
       Main!$V7303=0,
       Main!$W7303=0),
   "",
   DATE(Main!$U7303,
        Main!$V7303,
        Main!$W7303)
)</f>
        <v>41258</v>
      </c>
      <c r="Y7303">
        <f>Table1[[#This Row],[Average_Cost_for_two]]*VLOOKUP(Table1[[#This Row],[Currency]],currency!$A$2:$B$10,2,FALSE)</f>
        <v>7.8</v>
      </c>
      <c r="Z7303" t="str">
        <f>VLOOKUP(C7303,country!A:B,2,FALSE)</f>
        <v>India</v>
      </c>
      <c r="AA7303">
        <f t="shared" si="114"/>
        <v>4</v>
      </c>
    </row>
    <row r="7304" spans="1:27" ht="15.75" customHeight="1" x14ac:dyDescent="0.25">
      <c r="A7304">
        <v>308877</v>
      </c>
      <c r="B7304" t="s">
        <v>14758</v>
      </c>
      <c r="C7304">
        <v>1</v>
      </c>
      <c r="D7304" t="s">
        <v>13426</v>
      </c>
      <c r="E7304" t="s">
        <v>14759</v>
      </c>
      <c r="F7304" t="s">
        <v>13458</v>
      </c>
      <c r="G7304" t="s">
        <v>13459</v>
      </c>
      <c r="H7304">
        <v>77.385148400000006</v>
      </c>
      <c r="I7304">
        <v>28.5136416</v>
      </c>
      <c r="J7304" t="s">
        <v>556</v>
      </c>
      <c r="K7304" t="s">
        <v>28</v>
      </c>
      <c r="L7304" t="s">
        <v>29</v>
      </c>
      <c r="M7304" t="s">
        <v>29</v>
      </c>
      <c r="N7304" t="s">
        <v>29</v>
      </c>
      <c r="O7304" t="s">
        <v>29</v>
      </c>
      <c r="P7304">
        <v>1</v>
      </c>
      <c r="Q7304">
        <v>4</v>
      </c>
      <c r="R7304">
        <v>300</v>
      </c>
      <c r="S7304" t="str">
        <f>IF(Table1[[#This Row],[Average_Cost_for_two]]&lt;500,"Low",IF(Table1[[#This Row],[Average_Cost_for_two]]&lt;=1500,"Medium","High"))</f>
        <v>Low</v>
      </c>
      <c r="T7304">
        <v>2.9</v>
      </c>
      <c r="U7304">
        <v>2016</v>
      </c>
      <c r="V7304">
        <v>12</v>
      </c>
      <c r="W7304">
        <v>14</v>
      </c>
      <c r="X7304">
        <f>IF(OR(Main!$U7304=0,
       Main!$V7304=0,
       Main!$W7304=0),
   "",
   DATE(Main!$U7304,
        Main!$V7304,
        Main!$W7304)
)</f>
        <v>42718</v>
      </c>
      <c r="Y7304">
        <f>Table1[[#This Row],[Average_Cost_for_two]]*VLOOKUP(Table1[[#This Row],[Currency]],currency!$A$2:$B$10,2,FALSE)</f>
        <v>3.6</v>
      </c>
      <c r="Z7304" t="str">
        <f>VLOOKUP(C7304,country!A:B,2,FALSE)</f>
        <v>India</v>
      </c>
      <c r="AA7304">
        <f t="shared" si="114"/>
        <v>4</v>
      </c>
    </row>
    <row r="7305" spans="1:27" ht="15.75" customHeight="1" x14ac:dyDescent="0.25">
      <c r="A7305">
        <v>18124378</v>
      </c>
      <c r="B7305" t="s">
        <v>14760</v>
      </c>
      <c r="C7305">
        <v>1</v>
      </c>
      <c r="D7305" t="s">
        <v>23</v>
      </c>
      <c r="E7305" t="s">
        <v>14761</v>
      </c>
      <c r="F7305" t="s">
        <v>3533</v>
      </c>
      <c r="G7305" t="s">
        <v>3534</v>
      </c>
      <c r="H7305">
        <v>77.172061900000003</v>
      </c>
      <c r="I7305">
        <v>28.572260400000001</v>
      </c>
      <c r="J7305" t="s">
        <v>14762</v>
      </c>
      <c r="K7305" t="s">
        <v>28</v>
      </c>
      <c r="L7305" t="s">
        <v>36</v>
      </c>
      <c r="M7305" t="s">
        <v>29</v>
      </c>
      <c r="N7305" t="s">
        <v>29</v>
      </c>
      <c r="O7305" t="s">
        <v>29</v>
      </c>
      <c r="P7305">
        <v>4</v>
      </c>
      <c r="Q7305">
        <v>109</v>
      </c>
      <c r="R7305">
        <v>2000</v>
      </c>
      <c r="S7305" t="str">
        <f>IF(Table1[[#This Row],[Average_Cost_for_two]]&lt;500,"Low",IF(Table1[[#This Row],[Average_Cost_for_two]]&lt;=1500,"Medium","High"))</f>
        <v>High</v>
      </c>
      <c r="T7305">
        <v>3.8</v>
      </c>
      <c r="U7305">
        <v>2013</v>
      </c>
      <c r="V7305">
        <v>11</v>
      </c>
      <c r="W7305">
        <v>14</v>
      </c>
      <c r="X7305">
        <f>IF(OR(Main!$U7305=0,
       Main!$V7305=0,
       Main!$W7305=0),
   "",
   DATE(Main!$U7305,
        Main!$V7305,
        Main!$W7305)
)</f>
        <v>41592</v>
      </c>
      <c r="Y7305">
        <f>Table1[[#This Row],[Average_Cost_for_two]]*VLOOKUP(Table1[[#This Row],[Currency]],currency!$A$2:$B$10,2,FALSE)</f>
        <v>24</v>
      </c>
      <c r="Z7305" t="str">
        <f>VLOOKUP(C7305,country!A:B,2,FALSE)</f>
        <v>India</v>
      </c>
      <c r="AA7305">
        <f t="shared" si="114"/>
        <v>4</v>
      </c>
    </row>
    <row r="7306" spans="1:27" ht="15.75" customHeight="1" x14ac:dyDescent="0.25">
      <c r="A7306">
        <v>791</v>
      </c>
      <c r="B7306" t="s">
        <v>5625</v>
      </c>
      <c r="C7306">
        <v>1</v>
      </c>
      <c r="D7306" t="s">
        <v>13426</v>
      </c>
      <c r="E7306" t="s">
        <v>14763</v>
      </c>
      <c r="F7306" t="s">
        <v>13552</v>
      </c>
      <c r="G7306" t="s">
        <v>13553</v>
      </c>
      <c r="H7306">
        <v>77.326070900000005</v>
      </c>
      <c r="I7306">
        <v>28.567446499999999</v>
      </c>
      <c r="J7306" t="s">
        <v>500</v>
      </c>
      <c r="K7306" t="s">
        <v>28</v>
      </c>
      <c r="L7306" t="s">
        <v>29</v>
      </c>
      <c r="M7306" t="s">
        <v>29</v>
      </c>
      <c r="N7306" t="s">
        <v>29</v>
      </c>
      <c r="O7306" t="s">
        <v>29</v>
      </c>
      <c r="P7306">
        <v>2</v>
      </c>
      <c r="Q7306">
        <v>110</v>
      </c>
      <c r="R7306">
        <v>600</v>
      </c>
      <c r="S7306" t="str">
        <f>IF(Table1[[#This Row],[Average_Cost_for_two]]&lt;500,"Low",IF(Table1[[#This Row],[Average_Cost_for_two]]&lt;=1500,"Medium","High"))</f>
        <v>Medium</v>
      </c>
      <c r="T7306">
        <v>3.5</v>
      </c>
      <c r="U7306">
        <v>2014</v>
      </c>
      <c r="V7306">
        <v>12</v>
      </c>
      <c r="W7306">
        <v>18</v>
      </c>
      <c r="X7306">
        <f>IF(OR(Main!$U7306=0,
       Main!$V7306=0,
       Main!$W7306=0),
   "",
   DATE(Main!$U7306,
        Main!$V7306,
        Main!$W7306)
)</f>
        <v>41991</v>
      </c>
      <c r="Y7306">
        <f>Table1[[#This Row],[Average_Cost_for_two]]*VLOOKUP(Table1[[#This Row],[Currency]],currency!$A$2:$B$10,2,FALSE)</f>
        <v>7.2</v>
      </c>
      <c r="Z7306" t="str">
        <f>VLOOKUP(C7306,country!A:B,2,FALSE)</f>
        <v>India</v>
      </c>
      <c r="AA7306">
        <f t="shared" si="114"/>
        <v>4</v>
      </c>
    </row>
    <row r="7307" spans="1:27" ht="15.75" customHeight="1" x14ac:dyDescent="0.25">
      <c r="A7307">
        <v>394</v>
      </c>
      <c r="B7307" t="s">
        <v>4326</v>
      </c>
      <c r="C7307">
        <v>1</v>
      </c>
      <c r="D7307" t="s">
        <v>13426</v>
      </c>
      <c r="E7307" t="s">
        <v>14764</v>
      </c>
      <c r="F7307" t="s">
        <v>13552</v>
      </c>
      <c r="G7307" t="s">
        <v>13553</v>
      </c>
      <c r="H7307">
        <v>77.325513299999997</v>
      </c>
      <c r="I7307">
        <v>28.567249199999999</v>
      </c>
      <c r="J7307" t="s">
        <v>633</v>
      </c>
      <c r="K7307" t="s">
        <v>28</v>
      </c>
      <c r="L7307" t="s">
        <v>29</v>
      </c>
      <c r="M7307" t="s">
        <v>29</v>
      </c>
      <c r="N7307" t="s">
        <v>29</v>
      </c>
      <c r="O7307" t="s">
        <v>29</v>
      </c>
      <c r="P7307">
        <v>3</v>
      </c>
      <c r="Q7307">
        <v>189</v>
      </c>
      <c r="R7307">
        <v>1000</v>
      </c>
      <c r="S7307" t="str">
        <f>IF(Table1[[#This Row],[Average_Cost_for_two]]&lt;500,"Low",IF(Table1[[#This Row],[Average_Cost_for_two]]&lt;=1500,"Medium","High"))</f>
        <v>Medium</v>
      </c>
      <c r="T7307">
        <v>3.7</v>
      </c>
      <c r="U7307">
        <v>2015</v>
      </c>
      <c r="V7307">
        <v>12</v>
      </c>
      <c r="W7307">
        <v>7</v>
      </c>
      <c r="X7307">
        <f>IF(OR(Main!$U7307=0,
       Main!$V7307=0,
       Main!$W7307=0),
   "",
   DATE(Main!$U7307,
        Main!$V7307,
        Main!$W7307)
)</f>
        <v>42345</v>
      </c>
      <c r="Y7307">
        <f>Table1[[#This Row],[Average_Cost_for_two]]*VLOOKUP(Table1[[#This Row],[Currency]],currency!$A$2:$B$10,2,FALSE)</f>
        <v>12</v>
      </c>
      <c r="Z7307" t="str">
        <f>VLOOKUP(C7307,country!A:B,2,FALSE)</f>
        <v>India</v>
      </c>
      <c r="AA7307">
        <f t="shared" si="114"/>
        <v>4</v>
      </c>
    </row>
    <row r="7308" spans="1:27" ht="15.75" customHeight="1" x14ac:dyDescent="0.25">
      <c r="A7308">
        <v>5689</v>
      </c>
      <c r="B7308" t="s">
        <v>14765</v>
      </c>
      <c r="C7308">
        <v>1</v>
      </c>
      <c r="D7308" t="s">
        <v>13426</v>
      </c>
      <c r="E7308" t="s">
        <v>14766</v>
      </c>
      <c r="F7308" t="s">
        <v>13552</v>
      </c>
      <c r="G7308" t="s">
        <v>13553</v>
      </c>
      <c r="H7308">
        <v>77.326138200000003</v>
      </c>
      <c r="I7308">
        <v>28.568013199999999</v>
      </c>
      <c r="J7308" t="s">
        <v>13261</v>
      </c>
      <c r="K7308" t="s">
        <v>28</v>
      </c>
      <c r="L7308" t="s">
        <v>29</v>
      </c>
      <c r="M7308" t="s">
        <v>29</v>
      </c>
      <c r="N7308" t="s">
        <v>29</v>
      </c>
      <c r="O7308" t="s">
        <v>29</v>
      </c>
      <c r="P7308">
        <v>3</v>
      </c>
      <c r="Q7308">
        <v>249</v>
      </c>
      <c r="R7308">
        <v>1000</v>
      </c>
      <c r="S7308" t="str">
        <f>IF(Table1[[#This Row],[Average_Cost_for_two]]&lt;500,"Low",IF(Table1[[#This Row],[Average_Cost_for_two]]&lt;=1500,"Medium","High"))</f>
        <v>Medium</v>
      </c>
      <c r="T7308">
        <v>3.5</v>
      </c>
      <c r="U7308">
        <v>2010</v>
      </c>
      <c r="V7308">
        <v>12</v>
      </c>
      <c r="W7308">
        <v>22</v>
      </c>
      <c r="X7308">
        <f>IF(OR(Main!$U7308=0,
       Main!$V7308=0,
       Main!$W7308=0),
   "",
   DATE(Main!$U7308,
        Main!$V7308,
        Main!$W7308)
)</f>
        <v>40534</v>
      </c>
      <c r="Y7308">
        <f>Table1[[#This Row],[Average_Cost_for_two]]*VLOOKUP(Table1[[#This Row],[Currency]],currency!$A$2:$B$10,2,FALSE)</f>
        <v>12</v>
      </c>
      <c r="Z7308" t="str">
        <f>VLOOKUP(C7308,country!A:B,2,FALSE)</f>
        <v>India</v>
      </c>
      <c r="AA7308">
        <f t="shared" si="114"/>
        <v>4</v>
      </c>
    </row>
    <row r="7309" spans="1:27" ht="15.75" customHeight="1" x14ac:dyDescent="0.25">
      <c r="A7309">
        <v>4473</v>
      </c>
      <c r="B7309" t="s">
        <v>2973</v>
      </c>
      <c r="C7309">
        <v>1</v>
      </c>
      <c r="D7309" t="s">
        <v>13426</v>
      </c>
      <c r="E7309" t="s">
        <v>14767</v>
      </c>
      <c r="F7309" t="s">
        <v>14024</v>
      </c>
      <c r="G7309" t="s">
        <v>14025</v>
      </c>
      <c r="H7309">
        <v>77.323038319999995</v>
      </c>
      <c r="I7309">
        <v>28.5680476</v>
      </c>
      <c r="J7309" t="s">
        <v>2976</v>
      </c>
      <c r="K7309" t="s">
        <v>28</v>
      </c>
      <c r="L7309" t="s">
        <v>29</v>
      </c>
      <c r="M7309" t="s">
        <v>29</v>
      </c>
      <c r="N7309" t="s">
        <v>29</v>
      </c>
      <c r="O7309" t="s">
        <v>29</v>
      </c>
      <c r="P7309">
        <v>2</v>
      </c>
      <c r="Q7309">
        <v>169</v>
      </c>
      <c r="R7309">
        <v>600</v>
      </c>
      <c r="S7309" t="str">
        <f>IF(Table1[[#This Row],[Average_Cost_for_two]]&lt;500,"Low",IF(Table1[[#This Row],[Average_Cost_for_two]]&lt;=1500,"Medium","High"))</f>
        <v>Medium</v>
      </c>
      <c r="T7309">
        <v>3.5</v>
      </c>
      <c r="U7309">
        <v>2016</v>
      </c>
      <c r="V7309">
        <v>11</v>
      </c>
      <c r="W7309">
        <v>27</v>
      </c>
      <c r="X7309">
        <f>IF(OR(Main!$U7309=0,
       Main!$V7309=0,
       Main!$W7309=0),
   "",
   DATE(Main!$U7309,
        Main!$V7309,
        Main!$W7309)
)</f>
        <v>42701</v>
      </c>
      <c r="Y7309">
        <f>Table1[[#This Row],[Average_Cost_for_two]]*VLOOKUP(Table1[[#This Row],[Currency]],currency!$A$2:$B$10,2,FALSE)</f>
        <v>7.2</v>
      </c>
      <c r="Z7309" t="str">
        <f>VLOOKUP(C7309,country!A:B,2,FALSE)</f>
        <v>India</v>
      </c>
      <c r="AA7309">
        <f t="shared" si="114"/>
        <v>4</v>
      </c>
    </row>
    <row r="7310" spans="1:27" ht="15.75" customHeight="1" x14ac:dyDescent="0.25">
      <c r="A7310">
        <v>18272361</v>
      </c>
      <c r="B7310" t="s">
        <v>14768</v>
      </c>
      <c r="C7310">
        <v>1</v>
      </c>
      <c r="D7310" t="s">
        <v>13426</v>
      </c>
      <c r="E7310" t="s">
        <v>14769</v>
      </c>
      <c r="F7310" t="s">
        <v>14031</v>
      </c>
      <c r="G7310" t="s">
        <v>14032</v>
      </c>
      <c r="H7310">
        <v>77.321426979999998</v>
      </c>
      <c r="I7310">
        <v>28.5676545</v>
      </c>
      <c r="J7310" t="s">
        <v>477</v>
      </c>
      <c r="K7310" t="s">
        <v>28</v>
      </c>
      <c r="L7310" t="s">
        <v>36</v>
      </c>
      <c r="M7310" t="s">
        <v>29</v>
      </c>
      <c r="N7310" t="s">
        <v>29</v>
      </c>
      <c r="O7310" t="s">
        <v>29</v>
      </c>
      <c r="P7310">
        <v>3</v>
      </c>
      <c r="Q7310">
        <v>120</v>
      </c>
      <c r="R7310">
        <v>1100</v>
      </c>
      <c r="S7310" t="str">
        <f>IF(Table1[[#This Row],[Average_Cost_for_two]]&lt;500,"Low",IF(Table1[[#This Row],[Average_Cost_for_two]]&lt;=1500,"Medium","High"))</f>
        <v>Medium</v>
      </c>
      <c r="T7310">
        <v>3.4</v>
      </c>
      <c r="U7310">
        <v>2017</v>
      </c>
      <c r="V7310">
        <v>11</v>
      </c>
      <c r="W7310">
        <v>6</v>
      </c>
      <c r="X7310">
        <f>IF(OR(Main!$U7310=0,
       Main!$V7310=0,
       Main!$W7310=0),
   "",
   DATE(Main!$U7310,
        Main!$V7310,
        Main!$W7310)
)</f>
        <v>43045</v>
      </c>
      <c r="Y7310">
        <f>Table1[[#This Row],[Average_Cost_for_two]]*VLOOKUP(Table1[[#This Row],[Currency]],currency!$A$2:$B$10,2,FALSE)</f>
        <v>13.200000000000001</v>
      </c>
      <c r="Z7310" t="str">
        <f>VLOOKUP(C7310,country!A:B,2,FALSE)</f>
        <v>India</v>
      </c>
      <c r="AA7310">
        <f t="shared" si="114"/>
        <v>4</v>
      </c>
    </row>
    <row r="7311" spans="1:27" ht="15.75" customHeight="1" x14ac:dyDescent="0.25">
      <c r="A7311">
        <v>18372695</v>
      </c>
      <c r="B7311" t="s">
        <v>14770</v>
      </c>
      <c r="C7311">
        <v>1</v>
      </c>
      <c r="D7311" t="s">
        <v>13426</v>
      </c>
      <c r="E7311" t="s">
        <v>14771</v>
      </c>
      <c r="F7311" t="s">
        <v>14031</v>
      </c>
      <c r="G7311" t="s">
        <v>14032</v>
      </c>
      <c r="H7311">
        <v>77.321449099999995</v>
      </c>
      <c r="I7311">
        <v>28.567592699999999</v>
      </c>
      <c r="J7311" t="s">
        <v>14772</v>
      </c>
      <c r="K7311" t="s">
        <v>28</v>
      </c>
      <c r="L7311" t="s">
        <v>36</v>
      </c>
      <c r="M7311" t="s">
        <v>29</v>
      </c>
      <c r="N7311" t="s">
        <v>29</v>
      </c>
      <c r="O7311" t="s">
        <v>29</v>
      </c>
      <c r="P7311">
        <v>3</v>
      </c>
      <c r="Q7311">
        <v>215</v>
      </c>
      <c r="R7311">
        <v>1500</v>
      </c>
      <c r="S7311" t="str">
        <f>IF(Table1[[#This Row],[Average_Cost_for_two]]&lt;500,"Low",IF(Table1[[#This Row],[Average_Cost_for_two]]&lt;=1500,"Medium","High"))</f>
        <v>Medium</v>
      </c>
      <c r="T7311">
        <v>3.4</v>
      </c>
      <c r="U7311">
        <v>2013</v>
      </c>
      <c r="V7311">
        <v>11</v>
      </c>
      <c r="W7311">
        <v>23</v>
      </c>
      <c r="X7311">
        <f>IF(OR(Main!$U7311=0,
       Main!$V7311=0,
       Main!$W7311=0),
   "",
   DATE(Main!$U7311,
        Main!$V7311,
        Main!$W7311)
)</f>
        <v>41601</v>
      </c>
      <c r="Y7311">
        <f>Table1[[#This Row],[Average_Cost_for_two]]*VLOOKUP(Table1[[#This Row],[Currency]],currency!$A$2:$B$10,2,FALSE)</f>
        <v>18</v>
      </c>
      <c r="Z7311" t="str">
        <f>VLOOKUP(C7311,country!A:B,2,FALSE)</f>
        <v>India</v>
      </c>
      <c r="AA7311">
        <f t="shared" si="114"/>
        <v>4</v>
      </c>
    </row>
    <row r="7312" spans="1:27" ht="15.75" customHeight="1" x14ac:dyDescent="0.25">
      <c r="A7312">
        <v>18303706</v>
      </c>
      <c r="B7312" t="s">
        <v>14773</v>
      </c>
      <c r="C7312">
        <v>1</v>
      </c>
      <c r="D7312" t="s">
        <v>13426</v>
      </c>
      <c r="E7312" t="s">
        <v>14683</v>
      </c>
      <c r="F7312" t="s">
        <v>14031</v>
      </c>
      <c r="G7312" t="s">
        <v>14032</v>
      </c>
      <c r="H7312">
        <v>77.321039400000004</v>
      </c>
      <c r="I7312">
        <v>28.568004609999999</v>
      </c>
      <c r="J7312" t="s">
        <v>722</v>
      </c>
      <c r="K7312" t="s">
        <v>28</v>
      </c>
      <c r="L7312" t="s">
        <v>29</v>
      </c>
      <c r="M7312" t="s">
        <v>29</v>
      </c>
      <c r="N7312" t="s">
        <v>29</v>
      </c>
      <c r="O7312" t="s">
        <v>29</v>
      </c>
      <c r="P7312">
        <v>1</v>
      </c>
      <c r="Q7312">
        <v>324</v>
      </c>
      <c r="R7312">
        <v>250</v>
      </c>
      <c r="S7312" t="str">
        <f>IF(Table1[[#This Row],[Average_Cost_for_two]]&lt;500,"Low",IF(Table1[[#This Row],[Average_Cost_for_two]]&lt;=1500,"Medium","High"))</f>
        <v>Low</v>
      </c>
      <c r="T7312">
        <v>4.5</v>
      </c>
      <c r="U7312">
        <v>2014</v>
      </c>
      <c r="V7312">
        <v>11</v>
      </c>
      <c r="W7312">
        <v>28</v>
      </c>
      <c r="X7312">
        <f>IF(OR(Main!$U7312=0,
       Main!$V7312=0,
       Main!$W7312=0),
   "",
   DATE(Main!$U7312,
        Main!$V7312,
        Main!$W7312)
)</f>
        <v>41971</v>
      </c>
      <c r="Y7312">
        <f>Table1[[#This Row],[Average_Cost_for_two]]*VLOOKUP(Table1[[#This Row],[Currency]],currency!$A$2:$B$10,2,FALSE)</f>
        <v>3</v>
      </c>
      <c r="Z7312" t="str">
        <f>VLOOKUP(C7312,country!A:B,2,FALSE)</f>
        <v>India</v>
      </c>
      <c r="AA7312">
        <f t="shared" si="114"/>
        <v>4</v>
      </c>
    </row>
    <row r="7313" spans="1:27" ht="15.75" customHeight="1" x14ac:dyDescent="0.25">
      <c r="A7313">
        <v>18366022</v>
      </c>
      <c r="B7313" t="s">
        <v>14774</v>
      </c>
      <c r="C7313">
        <v>1</v>
      </c>
      <c r="D7313" t="s">
        <v>13426</v>
      </c>
      <c r="E7313" t="s">
        <v>14775</v>
      </c>
      <c r="F7313" t="s">
        <v>14031</v>
      </c>
      <c r="G7313" t="s">
        <v>14032</v>
      </c>
      <c r="H7313">
        <v>77.320801020000005</v>
      </c>
      <c r="I7313">
        <v>28.567074999999999</v>
      </c>
      <c r="J7313" t="s">
        <v>14776</v>
      </c>
      <c r="K7313" t="s">
        <v>28</v>
      </c>
      <c r="L7313" t="s">
        <v>36</v>
      </c>
      <c r="M7313" t="s">
        <v>36</v>
      </c>
      <c r="N7313" t="s">
        <v>29</v>
      </c>
      <c r="O7313" t="s">
        <v>29</v>
      </c>
      <c r="P7313">
        <v>3</v>
      </c>
      <c r="Q7313">
        <v>173</v>
      </c>
      <c r="R7313">
        <v>1400</v>
      </c>
      <c r="S7313" t="str">
        <f>IF(Table1[[#This Row],[Average_Cost_for_two]]&lt;500,"Low",IF(Table1[[#This Row],[Average_Cost_for_two]]&lt;=1500,"Medium","High"))</f>
        <v>Medium</v>
      </c>
      <c r="T7313">
        <v>3.9</v>
      </c>
      <c r="U7313">
        <v>2016</v>
      </c>
      <c r="V7313">
        <v>11</v>
      </c>
      <c r="W7313">
        <v>24</v>
      </c>
      <c r="X7313">
        <f>IF(OR(Main!$U7313=0,
       Main!$V7313=0,
       Main!$W7313=0),
   "",
   DATE(Main!$U7313,
        Main!$V7313,
        Main!$W7313)
)</f>
        <v>42698</v>
      </c>
      <c r="Y7313">
        <f>Table1[[#This Row],[Average_Cost_for_two]]*VLOOKUP(Table1[[#This Row],[Currency]],currency!$A$2:$B$10,2,FALSE)</f>
        <v>16.8</v>
      </c>
      <c r="Z7313" t="str">
        <f>VLOOKUP(C7313,country!A:B,2,FALSE)</f>
        <v>India</v>
      </c>
      <c r="AA7313">
        <f t="shared" si="114"/>
        <v>4</v>
      </c>
    </row>
    <row r="7314" spans="1:27" ht="15.75" customHeight="1" x14ac:dyDescent="0.25">
      <c r="A7314">
        <v>18419893</v>
      </c>
      <c r="B7314" t="s">
        <v>14777</v>
      </c>
      <c r="C7314">
        <v>1</v>
      </c>
      <c r="D7314" t="s">
        <v>13426</v>
      </c>
      <c r="E7314" t="s">
        <v>14778</v>
      </c>
      <c r="F7314" t="s">
        <v>13634</v>
      </c>
      <c r="G7314" t="s">
        <v>13635</v>
      </c>
      <c r="H7314">
        <v>77.321809450000003</v>
      </c>
      <c r="I7314">
        <v>28.564501450000002</v>
      </c>
      <c r="J7314" t="s">
        <v>477</v>
      </c>
      <c r="K7314" t="s">
        <v>28</v>
      </c>
      <c r="L7314" t="s">
        <v>36</v>
      </c>
      <c r="M7314" t="s">
        <v>36</v>
      </c>
      <c r="N7314" t="s">
        <v>29</v>
      </c>
      <c r="O7314" t="s">
        <v>29</v>
      </c>
      <c r="P7314">
        <v>3</v>
      </c>
      <c r="Q7314">
        <v>111</v>
      </c>
      <c r="R7314">
        <v>1300</v>
      </c>
      <c r="S7314" t="str">
        <f>IF(Table1[[#This Row],[Average_Cost_for_two]]&lt;500,"Low",IF(Table1[[#This Row],[Average_Cost_for_two]]&lt;=1500,"Medium","High"))</f>
        <v>Medium</v>
      </c>
      <c r="T7314">
        <v>4.0999999999999996</v>
      </c>
      <c r="U7314">
        <v>2011</v>
      </c>
      <c r="V7314">
        <v>11</v>
      </c>
      <c r="W7314">
        <v>20</v>
      </c>
      <c r="X7314">
        <f>IF(OR(Main!$U7314=0,
       Main!$V7314=0,
       Main!$W7314=0),
   "",
   DATE(Main!$U7314,
        Main!$V7314,
        Main!$W7314)
)</f>
        <v>40867</v>
      </c>
      <c r="Y7314">
        <f>Table1[[#This Row],[Average_Cost_for_two]]*VLOOKUP(Table1[[#This Row],[Currency]],currency!$A$2:$B$10,2,FALSE)</f>
        <v>15.6</v>
      </c>
      <c r="Z7314" t="str">
        <f>VLOOKUP(C7314,country!A:B,2,FALSE)</f>
        <v>India</v>
      </c>
      <c r="AA7314">
        <f t="shared" si="114"/>
        <v>4</v>
      </c>
    </row>
    <row r="7315" spans="1:27" ht="15.75" customHeight="1" x14ac:dyDescent="0.25">
      <c r="A7315">
        <v>18253392</v>
      </c>
      <c r="B7315" t="s">
        <v>14779</v>
      </c>
      <c r="C7315">
        <v>1</v>
      </c>
      <c r="D7315" t="s">
        <v>13426</v>
      </c>
      <c r="E7315" t="s">
        <v>14780</v>
      </c>
      <c r="F7315" t="s">
        <v>13598</v>
      </c>
      <c r="G7315" t="s">
        <v>13599</v>
      </c>
      <c r="H7315">
        <v>77.513346100000007</v>
      </c>
      <c r="I7315">
        <v>28.4720847</v>
      </c>
      <c r="J7315" t="s">
        <v>523</v>
      </c>
      <c r="K7315" t="s">
        <v>28</v>
      </c>
      <c r="L7315" t="s">
        <v>29</v>
      </c>
      <c r="M7315" t="s">
        <v>36</v>
      </c>
      <c r="N7315" t="s">
        <v>29</v>
      </c>
      <c r="O7315" t="s">
        <v>29</v>
      </c>
      <c r="P7315">
        <v>1</v>
      </c>
      <c r="Q7315">
        <v>37</v>
      </c>
      <c r="R7315">
        <v>300</v>
      </c>
      <c r="S7315" t="str">
        <f>IF(Table1[[#This Row],[Average_Cost_for_two]]&lt;500,"Low",IF(Table1[[#This Row],[Average_Cost_for_two]]&lt;=1500,"Medium","High"))</f>
        <v>Low</v>
      </c>
      <c r="T7315">
        <v>3.1</v>
      </c>
      <c r="U7315">
        <v>2015</v>
      </c>
      <c r="V7315">
        <v>11</v>
      </c>
      <c r="W7315">
        <v>18</v>
      </c>
      <c r="X7315">
        <f>IF(OR(Main!$U7315=0,
       Main!$V7315=0,
       Main!$W7315=0),
   "",
   DATE(Main!$U7315,
        Main!$V7315,
        Main!$W7315)
)</f>
        <v>42326</v>
      </c>
      <c r="Y7315">
        <f>Table1[[#This Row],[Average_Cost_for_two]]*VLOOKUP(Table1[[#This Row],[Currency]],currency!$A$2:$B$10,2,FALSE)</f>
        <v>3.6</v>
      </c>
      <c r="Z7315" t="str">
        <f>VLOOKUP(C7315,country!A:B,2,FALSE)</f>
        <v>India</v>
      </c>
      <c r="AA7315">
        <f t="shared" si="114"/>
        <v>4</v>
      </c>
    </row>
    <row r="7316" spans="1:27" ht="15.75" customHeight="1" x14ac:dyDescent="0.25">
      <c r="A7316">
        <v>307628</v>
      </c>
      <c r="B7316" t="s">
        <v>14781</v>
      </c>
      <c r="C7316">
        <v>1</v>
      </c>
      <c r="D7316" t="s">
        <v>13426</v>
      </c>
      <c r="E7316" t="s">
        <v>14782</v>
      </c>
      <c r="F7316" t="s">
        <v>13598</v>
      </c>
      <c r="G7316" t="s">
        <v>13599</v>
      </c>
      <c r="H7316">
        <v>77.518122079999998</v>
      </c>
      <c r="I7316">
        <v>28.471995799999998</v>
      </c>
      <c r="J7316" t="s">
        <v>13179</v>
      </c>
      <c r="K7316" t="s">
        <v>28</v>
      </c>
      <c r="L7316" t="s">
        <v>36</v>
      </c>
      <c r="M7316" t="s">
        <v>36</v>
      </c>
      <c r="N7316" t="s">
        <v>29</v>
      </c>
      <c r="O7316" t="s">
        <v>29</v>
      </c>
      <c r="P7316">
        <v>3</v>
      </c>
      <c r="Q7316">
        <v>43</v>
      </c>
      <c r="R7316">
        <v>1000</v>
      </c>
      <c r="S7316" t="str">
        <f>IF(Table1[[#This Row],[Average_Cost_for_two]]&lt;500,"Low",IF(Table1[[#This Row],[Average_Cost_for_two]]&lt;=1500,"Medium","High"))</f>
        <v>Medium</v>
      </c>
      <c r="T7316">
        <v>2.9</v>
      </c>
      <c r="U7316">
        <v>2011</v>
      </c>
      <c r="V7316">
        <v>11</v>
      </c>
      <c r="W7316">
        <v>15</v>
      </c>
      <c r="X7316">
        <f>IF(OR(Main!$U7316=0,
       Main!$V7316=0,
       Main!$W7316=0),
   "",
   DATE(Main!$U7316,
        Main!$V7316,
        Main!$W7316)
)</f>
        <v>40862</v>
      </c>
      <c r="Y7316">
        <f>Table1[[#This Row],[Average_Cost_for_two]]*VLOOKUP(Table1[[#This Row],[Currency]],currency!$A$2:$B$10,2,FALSE)</f>
        <v>12</v>
      </c>
      <c r="Z7316" t="str">
        <f>VLOOKUP(C7316,country!A:B,2,FALSE)</f>
        <v>India</v>
      </c>
      <c r="AA7316">
        <f t="shared" si="114"/>
        <v>4</v>
      </c>
    </row>
    <row r="7317" spans="1:27" ht="15.75" customHeight="1" x14ac:dyDescent="0.25">
      <c r="A7317">
        <v>302139</v>
      </c>
      <c r="B7317" t="s">
        <v>610</v>
      </c>
      <c r="C7317">
        <v>1</v>
      </c>
      <c r="D7317" t="s">
        <v>13426</v>
      </c>
      <c r="E7317" t="s">
        <v>14783</v>
      </c>
      <c r="F7317" t="s">
        <v>13598</v>
      </c>
      <c r="G7317" t="s">
        <v>13599</v>
      </c>
      <c r="H7317">
        <v>77.527912999999998</v>
      </c>
      <c r="I7317">
        <v>28.458344700000001</v>
      </c>
      <c r="J7317" t="s">
        <v>611</v>
      </c>
      <c r="K7317" t="s">
        <v>28</v>
      </c>
      <c r="L7317" t="s">
        <v>29</v>
      </c>
      <c r="M7317" t="s">
        <v>29</v>
      </c>
      <c r="N7317" t="s">
        <v>29</v>
      </c>
      <c r="O7317" t="s">
        <v>29</v>
      </c>
      <c r="P7317">
        <v>2</v>
      </c>
      <c r="Q7317">
        <v>56</v>
      </c>
      <c r="R7317">
        <v>700</v>
      </c>
      <c r="S7317" t="str">
        <f>IF(Table1[[#This Row],[Average_Cost_for_two]]&lt;500,"Low",IF(Table1[[#This Row],[Average_Cost_for_two]]&lt;=1500,"Medium","High"))</f>
        <v>Medium</v>
      </c>
      <c r="T7317">
        <v>3.5</v>
      </c>
      <c r="U7317">
        <v>2013</v>
      </c>
      <c r="V7317">
        <v>11</v>
      </c>
      <c r="W7317">
        <v>15</v>
      </c>
      <c r="X7317">
        <f>IF(OR(Main!$U7317=0,
       Main!$V7317=0,
       Main!$W7317=0),
   "",
   DATE(Main!$U7317,
        Main!$V7317,
        Main!$W7317)
)</f>
        <v>41593</v>
      </c>
      <c r="Y7317">
        <f>Table1[[#This Row],[Average_Cost_for_two]]*VLOOKUP(Table1[[#This Row],[Currency]],currency!$A$2:$B$10,2,FALSE)</f>
        <v>8.4</v>
      </c>
      <c r="Z7317" t="str">
        <f>VLOOKUP(C7317,country!A:B,2,FALSE)</f>
        <v>India</v>
      </c>
      <c r="AA7317">
        <f t="shared" si="114"/>
        <v>4</v>
      </c>
    </row>
    <row r="7318" spans="1:27" ht="15.75" customHeight="1" x14ac:dyDescent="0.25">
      <c r="A7318">
        <v>2342</v>
      </c>
      <c r="B7318" t="s">
        <v>14784</v>
      </c>
      <c r="C7318">
        <v>1</v>
      </c>
      <c r="D7318" t="s">
        <v>13426</v>
      </c>
      <c r="E7318" t="s">
        <v>14785</v>
      </c>
      <c r="F7318" t="s">
        <v>14037</v>
      </c>
      <c r="G7318" t="s">
        <v>14038</v>
      </c>
      <c r="H7318">
        <v>77.335196100000005</v>
      </c>
      <c r="I7318">
        <v>28.576705499999999</v>
      </c>
      <c r="J7318" t="s">
        <v>1602</v>
      </c>
      <c r="K7318" t="s">
        <v>28</v>
      </c>
      <c r="L7318" t="s">
        <v>36</v>
      </c>
      <c r="M7318" t="s">
        <v>36</v>
      </c>
      <c r="N7318" t="s">
        <v>29</v>
      </c>
      <c r="O7318" t="s">
        <v>29</v>
      </c>
      <c r="P7318">
        <v>3</v>
      </c>
      <c r="Q7318">
        <v>192</v>
      </c>
      <c r="R7318">
        <v>1000</v>
      </c>
      <c r="S7318" t="str">
        <f>IF(Table1[[#This Row],[Average_Cost_for_two]]&lt;500,"Low",IF(Table1[[#This Row],[Average_Cost_for_two]]&lt;=1500,"Medium","High"))</f>
        <v>Medium</v>
      </c>
      <c r="T7318">
        <v>2.6</v>
      </c>
      <c r="U7318">
        <v>2014</v>
      </c>
      <c r="V7318">
        <v>11</v>
      </c>
      <c r="W7318">
        <v>10</v>
      </c>
      <c r="X7318">
        <f>IF(OR(Main!$U7318=0,
       Main!$V7318=0,
       Main!$W7318=0),
   "",
   DATE(Main!$U7318,
        Main!$V7318,
        Main!$W7318)
)</f>
        <v>41953</v>
      </c>
      <c r="Y7318">
        <f>Table1[[#This Row],[Average_Cost_for_two]]*VLOOKUP(Table1[[#This Row],[Currency]],currency!$A$2:$B$10,2,FALSE)</f>
        <v>12</v>
      </c>
      <c r="Z7318" t="str">
        <f>VLOOKUP(C7318,country!A:B,2,FALSE)</f>
        <v>India</v>
      </c>
      <c r="AA7318">
        <f t="shared" si="114"/>
        <v>4</v>
      </c>
    </row>
    <row r="7319" spans="1:27" ht="15.75" customHeight="1" x14ac:dyDescent="0.25">
      <c r="A7319">
        <v>18383509</v>
      </c>
      <c r="B7319" t="s">
        <v>6734</v>
      </c>
      <c r="C7319">
        <v>1</v>
      </c>
      <c r="D7319" t="s">
        <v>13426</v>
      </c>
      <c r="E7319" t="s">
        <v>13730</v>
      </c>
      <c r="F7319" t="s">
        <v>13428</v>
      </c>
      <c r="G7319" t="s">
        <v>13429</v>
      </c>
      <c r="H7319">
        <v>77.353573699999998</v>
      </c>
      <c r="I7319">
        <v>28.574300099999999</v>
      </c>
      <c r="J7319" t="s">
        <v>722</v>
      </c>
      <c r="K7319" t="s">
        <v>28</v>
      </c>
      <c r="L7319" t="s">
        <v>29</v>
      </c>
      <c r="M7319" t="s">
        <v>29</v>
      </c>
      <c r="N7319" t="s">
        <v>29</v>
      </c>
      <c r="O7319" t="s">
        <v>29</v>
      </c>
      <c r="P7319">
        <v>1</v>
      </c>
      <c r="Q7319">
        <v>16</v>
      </c>
      <c r="R7319">
        <v>300</v>
      </c>
      <c r="S7319" t="str">
        <f>IF(Table1[[#This Row],[Average_Cost_for_two]]&lt;500,"Low",IF(Table1[[#This Row],[Average_Cost_for_two]]&lt;=1500,"Medium","High"))</f>
        <v>Low</v>
      </c>
      <c r="T7319">
        <v>3.4</v>
      </c>
      <c r="U7319">
        <v>2011</v>
      </c>
      <c r="V7319">
        <v>11</v>
      </c>
      <c r="W7319">
        <v>10</v>
      </c>
      <c r="X7319">
        <f>IF(OR(Main!$U7319=0,
       Main!$V7319=0,
       Main!$W7319=0),
   "",
   DATE(Main!$U7319,
        Main!$V7319,
        Main!$W7319)
)</f>
        <v>40857</v>
      </c>
      <c r="Y7319">
        <f>Table1[[#This Row],[Average_Cost_for_two]]*VLOOKUP(Table1[[#This Row],[Currency]],currency!$A$2:$B$10,2,FALSE)</f>
        <v>3.6</v>
      </c>
      <c r="Z7319" t="str">
        <f>VLOOKUP(C7319,country!A:B,2,FALSE)</f>
        <v>India</v>
      </c>
      <c r="AA7319">
        <f t="shared" si="114"/>
        <v>4</v>
      </c>
    </row>
    <row r="7320" spans="1:27" ht="15.75" customHeight="1" x14ac:dyDescent="0.25">
      <c r="A7320">
        <v>4627</v>
      </c>
      <c r="B7320" t="s">
        <v>14786</v>
      </c>
      <c r="C7320">
        <v>1</v>
      </c>
      <c r="D7320" t="s">
        <v>13426</v>
      </c>
      <c r="E7320" t="s">
        <v>14787</v>
      </c>
      <c r="F7320" t="s">
        <v>14788</v>
      </c>
      <c r="G7320" t="s">
        <v>14789</v>
      </c>
      <c r="H7320">
        <v>77.325544840000006</v>
      </c>
      <c r="I7320">
        <v>28.57102038</v>
      </c>
      <c r="J7320" t="s">
        <v>480</v>
      </c>
      <c r="K7320" t="s">
        <v>28</v>
      </c>
      <c r="L7320" t="s">
        <v>36</v>
      </c>
      <c r="M7320" t="s">
        <v>29</v>
      </c>
      <c r="N7320" t="s">
        <v>29</v>
      </c>
      <c r="O7320" t="s">
        <v>29</v>
      </c>
      <c r="P7320">
        <v>3</v>
      </c>
      <c r="Q7320">
        <v>61</v>
      </c>
      <c r="R7320">
        <v>1700</v>
      </c>
      <c r="S7320" t="str">
        <f>IF(Table1[[#This Row],[Average_Cost_for_two]]&lt;500,"Low",IF(Table1[[#This Row],[Average_Cost_for_two]]&lt;=1500,"Medium","High"))</f>
        <v>High</v>
      </c>
      <c r="T7320">
        <v>3.3</v>
      </c>
      <c r="U7320">
        <v>2018</v>
      </c>
      <c r="V7320">
        <v>11</v>
      </c>
      <c r="W7320">
        <v>9</v>
      </c>
      <c r="X7320">
        <f>IF(OR(Main!$U7320=0,
       Main!$V7320=0,
       Main!$W7320=0),
   "",
   DATE(Main!$U7320,
        Main!$V7320,
        Main!$W7320)
)</f>
        <v>43413</v>
      </c>
      <c r="Y7320">
        <f>Table1[[#This Row],[Average_Cost_for_two]]*VLOOKUP(Table1[[#This Row],[Currency]],currency!$A$2:$B$10,2,FALSE)</f>
        <v>20.400000000000002</v>
      </c>
      <c r="Z7320" t="str">
        <f>VLOOKUP(C7320,country!A:B,2,FALSE)</f>
        <v>India</v>
      </c>
      <c r="AA7320">
        <f t="shared" si="114"/>
        <v>4</v>
      </c>
    </row>
    <row r="7321" spans="1:27" ht="15.75" customHeight="1" x14ac:dyDescent="0.25">
      <c r="A7321">
        <v>18124366</v>
      </c>
      <c r="B7321" t="s">
        <v>14790</v>
      </c>
      <c r="C7321">
        <v>1</v>
      </c>
      <c r="D7321" t="s">
        <v>13426</v>
      </c>
      <c r="E7321" t="s">
        <v>14193</v>
      </c>
      <c r="F7321" t="s">
        <v>14192</v>
      </c>
      <c r="G7321" t="s">
        <v>14193</v>
      </c>
      <c r="H7321">
        <v>77.528218199999998</v>
      </c>
      <c r="I7321">
        <v>28.4579354</v>
      </c>
      <c r="J7321" t="s">
        <v>580</v>
      </c>
      <c r="K7321" t="s">
        <v>28</v>
      </c>
      <c r="L7321" t="s">
        <v>29</v>
      </c>
      <c r="M7321" t="s">
        <v>36</v>
      </c>
      <c r="N7321" t="s">
        <v>29</v>
      </c>
      <c r="O7321" t="s">
        <v>29</v>
      </c>
      <c r="P7321">
        <v>2</v>
      </c>
      <c r="Q7321">
        <v>6</v>
      </c>
      <c r="R7321">
        <v>550</v>
      </c>
      <c r="S7321" t="str">
        <f>IF(Table1[[#This Row],[Average_Cost_for_two]]&lt;500,"Low",IF(Table1[[#This Row],[Average_Cost_for_two]]&lt;=1500,"Medium","High"))</f>
        <v>Medium</v>
      </c>
      <c r="T7321">
        <v>3.2</v>
      </c>
      <c r="U7321">
        <v>2012</v>
      </c>
      <c r="V7321">
        <v>11</v>
      </c>
      <c r="W7321">
        <v>23</v>
      </c>
      <c r="X7321">
        <f>IF(OR(Main!$U7321=0,
       Main!$V7321=0,
       Main!$W7321=0),
   "",
   DATE(Main!$U7321,
        Main!$V7321,
        Main!$W7321)
)</f>
        <v>41236</v>
      </c>
      <c r="Y7321">
        <f>Table1[[#This Row],[Average_Cost_for_two]]*VLOOKUP(Table1[[#This Row],[Currency]],currency!$A$2:$B$10,2,FALSE)</f>
        <v>6.6000000000000005</v>
      </c>
      <c r="Z7321" t="str">
        <f>VLOOKUP(C7321,country!A:B,2,FALSE)</f>
        <v>India</v>
      </c>
      <c r="AA7321">
        <f t="shared" si="114"/>
        <v>4</v>
      </c>
    </row>
    <row r="7322" spans="1:27" ht="15.75" customHeight="1" x14ac:dyDescent="0.25">
      <c r="A7322">
        <v>18289247</v>
      </c>
      <c r="B7322" t="s">
        <v>12576</v>
      </c>
      <c r="C7322">
        <v>1</v>
      </c>
      <c r="D7322" t="s">
        <v>23</v>
      </c>
      <c r="E7322" t="s">
        <v>8179</v>
      </c>
      <c r="F7322" t="s">
        <v>718</v>
      </c>
      <c r="G7322" t="s">
        <v>719</v>
      </c>
      <c r="H7322">
        <v>77.164109999999994</v>
      </c>
      <c r="I7322">
        <v>28.559058</v>
      </c>
      <c r="J7322" t="s">
        <v>5618</v>
      </c>
      <c r="K7322" t="s">
        <v>28</v>
      </c>
      <c r="L7322" t="s">
        <v>29</v>
      </c>
      <c r="M7322" t="s">
        <v>29</v>
      </c>
      <c r="N7322" t="s">
        <v>29</v>
      </c>
      <c r="O7322" t="s">
        <v>29</v>
      </c>
      <c r="P7322">
        <v>4</v>
      </c>
      <c r="Q7322">
        <v>114</v>
      </c>
      <c r="R7322">
        <v>2000</v>
      </c>
      <c r="S7322" t="str">
        <f>IF(Table1[[#This Row],[Average_Cost_for_two]]&lt;500,"Low",IF(Table1[[#This Row],[Average_Cost_for_two]]&lt;=1500,"Medium","High"))</f>
        <v>High</v>
      </c>
      <c r="T7322">
        <v>4.3</v>
      </c>
      <c r="U7322">
        <v>2016</v>
      </c>
      <c r="V7322">
        <v>11</v>
      </c>
      <c r="W7322">
        <v>8</v>
      </c>
      <c r="X7322">
        <f>IF(OR(Main!$U7322=0,
       Main!$V7322=0,
       Main!$W7322=0),
   "",
   DATE(Main!$U7322,
        Main!$V7322,
        Main!$W7322)
)</f>
        <v>42682</v>
      </c>
      <c r="Y7322">
        <f>Table1[[#This Row],[Average_Cost_for_two]]*VLOOKUP(Table1[[#This Row],[Currency]],currency!$A$2:$B$10,2,FALSE)</f>
        <v>24</v>
      </c>
      <c r="Z7322" t="str">
        <f>VLOOKUP(C7322,country!A:B,2,FALSE)</f>
        <v>India</v>
      </c>
      <c r="AA7322">
        <f t="shared" si="114"/>
        <v>4</v>
      </c>
    </row>
    <row r="7323" spans="1:27" ht="15.75" customHeight="1" x14ac:dyDescent="0.25">
      <c r="A7323">
        <v>304636</v>
      </c>
      <c r="B7323" t="s">
        <v>629</v>
      </c>
      <c r="C7323">
        <v>1</v>
      </c>
      <c r="D7323" t="s">
        <v>13426</v>
      </c>
      <c r="E7323" t="s">
        <v>14791</v>
      </c>
      <c r="F7323" t="s">
        <v>13436</v>
      </c>
      <c r="G7323" t="s">
        <v>13437</v>
      </c>
      <c r="H7323">
        <v>77.387365740000007</v>
      </c>
      <c r="I7323">
        <v>28.533975269999999</v>
      </c>
      <c r="J7323" t="s">
        <v>2179</v>
      </c>
      <c r="K7323" t="s">
        <v>28</v>
      </c>
      <c r="L7323" t="s">
        <v>29</v>
      </c>
      <c r="M7323" t="s">
        <v>36</v>
      </c>
      <c r="N7323" t="s">
        <v>29</v>
      </c>
      <c r="O7323" t="s">
        <v>29</v>
      </c>
      <c r="P7323">
        <v>2</v>
      </c>
      <c r="Q7323">
        <v>94</v>
      </c>
      <c r="R7323">
        <v>800</v>
      </c>
      <c r="S7323" t="str">
        <f>IF(Table1[[#This Row],[Average_Cost_for_two]]&lt;500,"Low",IF(Table1[[#This Row],[Average_Cost_for_two]]&lt;=1500,"Medium","High"))</f>
        <v>Medium</v>
      </c>
      <c r="T7323">
        <v>2.2999999999999998</v>
      </c>
      <c r="U7323">
        <v>2017</v>
      </c>
      <c r="V7323">
        <v>11</v>
      </c>
      <c r="W7323">
        <v>12</v>
      </c>
      <c r="X7323">
        <f>IF(OR(Main!$U7323=0,
       Main!$V7323=0,
       Main!$W7323=0),
   "",
   DATE(Main!$U7323,
        Main!$V7323,
        Main!$W7323)
)</f>
        <v>43051</v>
      </c>
      <c r="Y7323">
        <f>Table1[[#This Row],[Average_Cost_for_two]]*VLOOKUP(Table1[[#This Row],[Currency]],currency!$A$2:$B$10,2,FALSE)</f>
        <v>9.6</v>
      </c>
      <c r="Z7323" t="str">
        <f>VLOOKUP(C7323,country!A:B,2,FALSE)</f>
        <v>India</v>
      </c>
      <c r="AA7323">
        <f t="shared" si="114"/>
        <v>4</v>
      </c>
    </row>
    <row r="7324" spans="1:27" ht="15.75" customHeight="1" x14ac:dyDescent="0.25">
      <c r="A7324">
        <v>18275760</v>
      </c>
      <c r="B7324" t="s">
        <v>5754</v>
      </c>
      <c r="C7324">
        <v>1</v>
      </c>
      <c r="D7324" t="s">
        <v>13426</v>
      </c>
      <c r="E7324" t="s">
        <v>14792</v>
      </c>
      <c r="F7324" t="s">
        <v>13446</v>
      </c>
      <c r="G7324" t="s">
        <v>13447</v>
      </c>
      <c r="H7324">
        <v>0</v>
      </c>
      <c r="I7324">
        <v>0</v>
      </c>
      <c r="J7324" t="s">
        <v>3054</v>
      </c>
      <c r="K7324" t="s">
        <v>28</v>
      </c>
      <c r="L7324" t="s">
        <v>29</v>
      </c>
      <c r="M7324" t="s">
        <v>29</v>
      </c>
      <c r="N7324" t="s">
        <v>29</v>
      </c>
      <c r="O7324" t="s">
        <v>29</v>
      </c>
      <c r="P7324">
        <v>1</v>
      </c>
      <c r="Q7324">
        <v>5</v>
      </c>
      <c r="R7324">
        <v>450</v>
      </c>
      <c r="S7324" t="str">
        <f>IF(Table1[[#This Row],[Average_Cost_for_two]]&lt;500,"Low",IF(Table1[[#This Row],[Average_Cost_for_two]]&lt;=1500,"Medium","High"))</f>
        <v>Low</v>
      </c>
      <c r="T7324">
        <v>2.9</v>
      </c>
      <c r="U7324">
        <v>2012</v>
      </c>
      <c r="V7324">
        <v>11</v>
      </c>
      <c r="W7324">
        <v>8</v>
      </c>
      <c r="X7324">
        <f>IF(OR(Main!$U7324=0,
       Main!$V7324=0,
       Main!$W7324=0),
   "",
   DATE(Main!$U7324,
        Main!$V7324,
        Main!$W7324)
)</f>
        <v>41221</v>
      </c>
      <c r="Y7324">
        <f>Table1[[#This Row],[Average_Cost_for_two]]*VLOOKUP(Table1[[#This Row],[Currency]],currency!$A$2:$B$10,2,FALSE)</f>
        <v>5.4</v>
      </c>
      <c r="Z7324" t="str">
        <f>VLOOKUP(C7324,country!A:B,2,FALSE)</f>
        <v>India</v>
      </c>
      <c r="AA7324">
        <f t="shared" si="114"/>
        <v>4</v>
      </c>
    </row>
    <row r="7325" spans="1:27" ht="15.75" customHeight="1" x14ac:dyDescent="0.25">
      <c r="A7325">
        <v>18245275</v>
      </c>
      <c r="B7325" t="s">
        <v>14793</v>
      </c>
      <c r="C7325">
        <v>1</v>
      </c>
      <c r="D7325" t="s">
        <v>13426</v>
      </c>
      <c r="E7325" t="s">
        <v>14794</v>
      </c>
      <c r="F7325" t="s">
        <v>13446</v>
      </c>
      <c r="G7325" t="s">
        <v>13447</v>
      </c>
      <c r="H7325">
        <v>77.379993499999998</v>
      </c>
      <c r="I7325">
        <v>28.517731900000001</v>
      </c>
      <c r="J7325" t="s">
        <v>503</v>
      </c>
      <c r="K7325" t="s">
        <v>28</v>
      </c>
      <c r="L7325" t="s">
        <v>29</v>
      </c>
      <c r="M7325" t="s">
        <v>29</v>
      </c>
      <c r="N7325" t="s">
        <v>29</v>
      </c>
      <c r="O7325" t="s">
        <v>29</v>
      </c>
      <c r="P7325">
        <v>2</v>
      </c>
      <c r="Q7325">
        <v>2</v>
      </c>
      <c r="R7325">
        <v>600</v>
      </c>
      <c r="S7325" t="str">
        <f>IF(Table1[[#This Row],[Average_Cost_for_two]]&lt;500,"Low",IF(Table1[[#This Row],[Average_Cost_for_two]]&lt;=1500,"Medium","High"))</f>
        <v>Medium</v>
      </c>
      <c r="T7325">
        <v>1</v>
      </c>
      <c r="U7325">
        <v>2012</v>
      </c>
      <c r="V7325">
        <v>11</v>
      </c>
      <c r="W7325">
        <v>11</v>
      </c>
      <c r="X7325">
        <f>IF(OR(Main!$U7325=0,
       Main!$V7325=0,
       Main!$W7325=0),
   "",
   DATE(Main!$U7325,
        Main!$V7325,
        Main!$W7325)
)</f>
        <v>41224</v>
      </c>
      <c r="Y7325">
        <f>Table1[[#This Row],[Average_Cost_for_two]]*VLOOKUP(Table1[[#This Row],[Currency]],currency!$A$2:$B$10,2,FALSE)</f>
        <v>7.2</v>
      </c>
      <c r="Z7325" t="str">
        <f>VLOOKUP(C7325,country!A:B,2,FALSE)</f>
        <v>India</v>
      </c>
      <c r="AA7325">
        <f t="shared" si="114"/>
        <v>4</v>
      </c>
    </row>
    <row r="7326" spans="1:27" ht="15.75" customHeight="1" x14ac:dyDescent="0.25">
      <c r="A7326">
        <v>300914</v>
      </c>
      <c r="B7326" t="s">
        <v>14795</v>
      </c>
      <c r="C7326">
        <v>1</v>
      </c>
      <c r="D7326" t="s">
        <v>13426</v>
      </c>
      <c r="E7326" t="s">
        <v>13475</v>
      </c>
      <c r="F7326" t="s">
        <v>11363</v>
      </c>
      <c r="G7326" t="s">
        <v>13476</v>
      </c>
      <c r="H7326">
        <v>77.314457899999994</v>
      </c>
      <c r="I7326">
        <v>28.581221500000002</v>
      </c>
      <c r="J7326" t="s">
        <v>562</v>
      </c>
      <c r="K7326" t="s">
        <v>28</v>
      </c>
      <c r="L7326" t="s">
        <v>29</v>
      </c>
      <c r="M7326" t="s">
        <v>36</v>
      </c>
      <c r="N7326" t="s">
        <v>29</v>
      </c>
      <c r="O7326" t="s">
        <v>29</v>
      </c>
      <c r="P7326">
        <v>1</v>
      </c>
      <c r="Q7326">
        <v>43</v>
      </c>
      <c r="R7326">
        <v>250</v>
      </c>
      <c r="S7326" t="str">
        <f>IF(Table1[[#This Row],[Average_Cost_for_two]]&lt;500,"Low",IF(Table1[[#This Row],[Average_Cost_for_two]]&lt;=1500,"Medium","High"))</f>
        <v>Low</v>
      </c>
      <c r="T7326">
        <v>3</v>
      </c>
      <c r="U7326">
        <v>2014</v>
      </c>
      <c r="V7326">
        <v>11</v>
      </c>
      <c r="W7326">
        <v>13</v>
      </c>
      <c r="X7326">
        <f>IF(OR(Main!$U7326=0,
       Main!$V7326=0,
       Main!$W7326=0),
   "",
   DATE(Main!$U7326,
        Main!$V7326,
        Main!$W7326)
)</f>
        <v>41956</v>
      </c>
      <c r="Y7326">
        <f>Table1[[#This Row],[Average_Cost_for_two]]*VLOOKUP(Table1[[#This Row],[Currency]],currency!$A$2:$B$10,2,FALSE)</f>
        <v>3</v>
      </c>
      <c r="Z7326" t="str">
        <f>VLOOKUP(C7326,country!A:B,2,FALSE)</f>
        <v>India</v>
      </c>
      <c r="AA7326">
        <f t="shared" si="114"/>
        <v>4</v>
      </c>
    </row>
    <row r="7327" spans="1:27" ht="15.75" customHeight="1" x14ac:dyDescent="0.25">
      <c r="A7327">
        <v>18435298</v>
      </c>
      <c r="B7327" t="s">
        <v>14796</v>
      </c>
      <c r="C7327">
        <v>1</v>
      </c>
      <c r="D7327" t="s">
        <v>13426</v>
      </c>
      <c r="E7327" t="s">
        <v>14797</v>
      </c>
      <c r="F7327" t="s">
        <v>11363</v>
      </c>
      <c r="G7327" t="s">
        <v>13476</v>
      </c>
      <c r="H7327">
        <v>77.307569599999994</v>
      </c>
      <c r="I7327">
        <v>28.578480599999999</v>
      </c>
      <c r="J7327" t="s">
        <v>1582</v>
      </c>
      <c r="K7327" t="s">
        <v>28</v>
      </c>
      <c r="L7327" t="s">
        <v>29</v>
      </c>
      <c r="M7327" t="s">
        <v>36</v>
      </c>
      <c r="N7327" t="s">
        <v>29</v>
      </c>
      <c r="O7327" t="s">
        <v>29</v>
      </c>
      <c r="P7327">
        <v>2</v>
      </c>
      <c r="Q7327">
        <v>14</v>
      </c>
      <c r="R7327">
        <v>700</v>
      </c>
      <c r="S7327" t="str">
        <f>IF(Table1[[#This Row],[Average_Cost_for_two]]&lt;500,"Low",IF(Table1[[#This Row],[Average_Cost_for_two]]&lt;=1500,"Medium","High"))</f>
        <v>Medium</v>
      </c>
      <c r="T7327">
        <v>3.5</v>
      </c>
      <c r="U7327">
        <v>2013</v>
      </c>
      <c r="V7327">
        <v>11</v>
      </c>
      <c r="W7327">
        <v>15</v>
      </c>
      <c r="X7327">
        <f>IF(OR(Main!$U7327=0,
       Main!$V7327=0,
       Main!$W7327=0),
   "",
   DATE(Main!$U7327,
        Main!$V7327,
        Main!$W7327)
)</f>
        <v>41593</v>
      </c>
      <c r="Y7327">
        <f>Table1[[#This Row],[Average_Cost_for_two]]*VLOOKUP(Table1[[#This Row],[Currency]],currency!$A$2:$B$10,2,FALSE)</f>
        <v>8.4</v>
      </c>
      <c r="Z7327" t="str">
        <f>VLOOKUP(C7327,country!A:B,2,FALSE)</f>
        <v>India</v>
      </c>
      <c r="AA7327">
        <f t="shared" si="114"/>
        <v>4</v>
      </c>
    </row>
    <row r="7328" spans="1:27" ht="15.75" customHeight="1" x14ac:dyDescent="0.25">
      <c r="A7328">
        <v>18367439</v>
      </c>
      <c r="B7328" t="s">
        <v>14798</v>
      </c>
      <c r="C7328">
        <v>1</v>
      </c>
      <c r="D7328" t="s">
        <v>13426</v>
      </c>
      <c r="E7328" t="s">
        <v>14799</v>
      </c>
      <c r="F7328" t="s">
        <v>11363</v>
      </c>
      <c r="G7328" t="s">
        <v>13476</v>
      </c>
      <c r="H7328">
        <v>77.310140599999997</v>
      </c>
      <c r="I7328">
        <v>28.582122999999999</v>
      </c>
      <c r="J7328" t="s">
        <v>859</v>
      </c>
      <c r="K7328" t="s">
        <v>28</v>
      </c>
      <c r="L7328" t="s">
        <v>29</v>
      </c>
      <c r="M7328" t="s">
        <v>29</v>
      </c>
      <c r="N7328" t="s">
        <v>29</v>
      </c>
      <c r="O7328" t="s">
        <v>29</v>
      </c>
      <c r="P7328">
        <v>1</v>
      </c>
      <c r="Q7328">
        <v>2</v>
      </c>
      <c r="R7328">
        <v>300</v>
      </c>
      <c r="S7328" t="str">
        <f>IF(Table1[[#This Row],[Average_Cost_for_two]]&lt;500,"Low",IF(Table1[[#This Row],[Average_Cost_for_two]]&lt;=1500,"Medium","High"))</f>
        <v>Low</v>
      </c>
      <c r="T7328">
        <v>1</v>
      </c>
      <c r="U7328">
        <v>2015</v>
      </c>
      <c r="V7328">
        <v>11</v>
      </c>
      <c r="W7328">
        <v>20</v>
      </c>
      <c r="X7328">
        <f>IF(OR(Main!$U7328=0,
       Main!$V7328=0,
       Main!$W7328=0),
   "",
   DATE(Main!$U7328,
        Main!$V7328,
        Main!$W7328)
)</f>
        <v>42328</v>
      </c>
      <c r="Y7328">
        <f>Table1[[#This Row],[Average_Cost_for_two]]*VLOOKUP(Table1[[#This Row],[Currency]],currency!$A$2:$B$10,2,FALSE)</f>
        <v>3.6</v>
      </c>
      <c r="Z7328" t="str">
        <f>VLOOKUP(C7328,country!A:B,2,FALSE)</f>
        <v>India</v>
      </c>
      <c r="AA7328">
        <f t="shared" si="114"/>
        <v>4</v>
      </c>
    </row>
    <row r="7329" spans="1:27" ht="15.75" customHeight="1" x14ac:dyDescent="0.25">
      <c r="A7329">
        <v>18258756</v>
      </c>
      <c r="B7329" t="s">
        <v>1474</v>
      </c>
      <c r="C7329">
        <v>1</v>
      </c>
      <c r="D7329" t="s">
        <v>13426</v>
      </c>
      <c r="E7329" t="s">
        <v>14800</v>
      </c>
      <c r="F7329" t="s">
        <v>11363</v>
      </c>
      <c r="G7329" t="s">
        <v>13476</v>
      </c>
      <c r="H7329">
        <v>77.313999999999993</v>
      </c>
      <c r="I7329">
        <v>28.581681199999998</v>
      </c>
      <c r="J7329" t="s">
        <v>533</v>
      </c>
      <c r="K7329" t="s">
        <v>28</v>
      </c>
      <c r="L7329" t="s">
        <v>29</v>
      </c>
      <c r="M7329" t="s">
        <v>29</v>
      </c>
      <c r="N7329" t="s">
        <v>29</v>
      </c>
      <c r="O7329" t="s">
        <v>29</v>
      </c>
      <c r="P7329">
        <v>1</v>
      </c>
      <c r="Q7329">
        <v>2</v>
      </c>
      <c r="R7329">
        <v>300</v>
      </c>
      <c r="S7329" t="str">
        <f>IF(Table1[[#This Row],[Average_Cost_for_two]]&lt;500,"Low",IF(Table1[[#This Row],[Average_Cost_for_two]]&lt;=1500,"Medium","High"))</f>
        <v>Low</v>
      </c>
      <c r="T7329">
        <v>1</v>
      </c>
      <c r="U7329">
        <v>2012</v>
      </c>
      <c r="V7329">
        <v>11</v>
      </c>
      <c r="W7329">
        <v>6</v>
      </c>
      <c r="X7329">
        <f>IF(OR(Main!$U7329=0,
       Main!$V7329=0,
       Main!$W7329=0),
   "",
   DATE(Main!$U7329,
        Main!$V7329,
        Main!$W7329)
)</f>
        <v>41219</v>
      </c>
      <c r="Y7329">
        <f>Table1[[#This Row],[Average_Cost_for_two]]*VLOOKUP(Table1[[#This Row],[Currency]],currency!$A$2:$B$10,2,FALSE)</f>
        <v>3.6</v>
      </c>
      <c r="Z7329" t="str">
        <f>VLOOKUP(C7329,country!A:B,2,FALSE)</f>
        <v>India</v>
      </c>
      <c r="AA7329">
        <f t="shared" si="114"/>
        <v>4</v>
      </c>
    </row>
    <row r="7330" spans="1:27" ht="15.75" customHeight="1" x14ac:dyDescent="0.25">
      <c r="A7330">
        <v>18415359</v>
      </c>
      <c r="B7330" t="s">
        <v>7147</v>
      </c>
      <c r="C7330">
        <v>1</v>
      </c>
      <c r="D7330" t="s">
        <v>13426</v>
      </c>
      <c r="E7330" t="s">
        <v>14801</v>
      </c>
      <c r="F7330" t="s">
        <v>13768</v>
      </c>
      <c r="G7330" t="s">
        <v>13769</v>
      </c>
      <c r="H7330">
        <v>77.314850000000007</v>
      </c>
      <c r="I7330">
        <v>28.577722000000001</v>
      </c>
      <c r="J7330" t="s">
        <v>480</v>
      </c>
      <c r="K7330" t="s">
        <v>28</v>
      </c>
      <c r="L7330" t="s">
        <v>29</v>
      </c>
      <c r="M7330" t="s">
        <v>36</v>
      </c>
      <c r="N7330" t="s">
        <v>29</v>
      </c>
      <c r="O7330" t="s">
        <v>29</v>
      </c>
      <c r="P7330">
        <v>1</v>
      </c>
      <c r="Q7330">
        <v>13</v>
      </c>
      <c r="R7330">
        <v>300</v>
      </c>
      <c r="S7330" t="str">
        <f>IF(Table1[[#This Row],[Average_Cost_for_two]]&lt;500,"Low",IF(Table1[[#This Row],[Average_Cost_for_two]]&lt;=1500,"Medium","High"))</f>
        <v>Low</v>
      </c>
      <c r="T7330">
        <v>3.3</v>
      </c>
      <c r="U7330">
        <v>2010</v>
      </c>
      <c r="V7330">
        <v>11</v>
      </c>
      <c r="W7330">
        <v>11</v>
      </c>
      <c r="X7330">
        <f>IF(OR(Main!$U7330=0,
       Main!$V7330=0,
       Main!$W7330=0),
   "",
   DATE(Main!$U7330,
        Main!$V7330,
        Main!$W7330)
)</f>
        <v>40493</v>
      </c>
      <c r="Y7330">
        <f>Table1[[#This Row],[Average_Cost_for_two]]*VLOOKUP(Table1[[#This Row],[Currency]],currency!$A$2:$B$10,2,FALSE)</f>
        <v>3.6</v>
      </c>
      <c r="Z7330" t="str">
        <f>VLOOKUP(C7330,country!A:B,2,FALSE)</f>
        <v>India</v>
      </c>
      <c r="AA7330">
        <f t="shared" si="114"/>
        <v>4</v>
      </c>
    </row>
    <row r="7331" spans="1:27" ht="15.75" customHeight="1" x14ac:dyDescent="0.25">
      <c r="A7331">
        <v>308563</v>
      </c>
      <c r="B7331" t="s">
        <v>14802</v>
      </c>
      <c r="C7331">
        <v>1</v>
      </c>
      <c r="D7331" t="s">
        <v>13426</v>
      </c>
      <c r="E7331" t="s">
        <v>14803</v>
      </c>
      <c r="F7331" t="s">
        <v>11509</v>
      </c>
      <c r="G7331" t="s">
        <v>13978</v>
      </c>
      <c r="H7331">
        <v>77.337160299999994</v>
      </c>
      <c r="I7331">
        <v>28.5847607</v>
      </c>
      <c r="J7331" t="s">
        <v>480</v>
      </c>
      <c r="K7331" t="s">
        <v>28</v>
      </c>
      <c r="L7331" t="s">
        <v>29</v>
      </c>
      <c r="M7331" t="s">
        <v>36</v>
      </c>
      <c r="N7331" t="s">
        <v>29</v>
      </c>
      <c r="O7331" t="s">
        <v>29</v>
      </c>
      <c r="P7331">
        <v>2</v>
      </c>
      <c r="Q7331">
        <v>26</v>
      </c>
      <c r="R7331">
        <v>600</v>
      </c>
      <c r="S7331" t="str">
        <f>IF(Table1[[#This Row],[Average_Cost_for_two]]&lt;500,"Low",IF(Table1[[#This Row],[Average_Cost_for_two]]&lt;=1500,"Medium","High"))</f>
        <v>Medium</v>
      </c>
      <c r="T7331">
        <v>3</v>
      </c>
      <c r="U7331">
        <v>2010</v>
      </c>
      <c r="V7331">
        <v>11</v>
      </c>
      <c r="W7331">
        <v>11</v>
      </c>
      <c r="X7331">
        <f>IF(OR(Main!$U7331=0,
       Main!$V7331=0,
       Main!$W7331=0),
   "",
   DATE(Main!$U7331,
        Main!$V7331,
        Main!$W7331)
)</f>
        <v>40493</v>
      </c>
      <c r="Y7331">
        <f>Table1[[#This Row],[Average_Cost_for_two]]*VLOOKUP(Table1[[#This Row],[Currency]],currency!$A$2:$B$10,2,FALSE)</f>
        <v>7.2</v>
      </c>
      <c r="Z7331" t="str">
        <f>VLOOKUP(C7331,country!A:B,2,FALSE)</f>
        <v>India</v>
      </c>
      <c r="AA7331">
        <f t="shared" si="114"/>
        <v>4</v>
      </c>
    </row>
    <row r="7332" spans="1:27" ht="15.75" customHeight="1" x14ac:dyDescent="0.25">
      <c r="A7332">
        <v>18224208</v>
      </c>
      <c r="B7332" t="s">
        <v>14804</v>
      </c>
      <c r="C7332">
        <v>1</v>
      </c>
      <c r="D7332" t="s">
        <v>13426</v>
      </c>
      <c r="E7332" t="s">
        <v>14805</v>
      </c>
      <c r="F7332" t="s">
        <v>12612</v>
      </c>
      <c r="G7332" t="s">
        <v>13487</v>
      </c>
      <c r="H7332">
        <v>77.342537500000006</v>
      </c>
      <c r="I7332">
        <v>28.594059099999999</v>
      </c>
      <c r="J7332" t="s">
        <v>480</v>
      </c>
      <c r="K7332" t="s">
        <v>28</v>
      </c>
      <c r="L7332" t="s">
        <v>29</v>
      </c>
      <c r="M7332" t="s">
        <v>36</v>
      </c>
      <c r="N7332" t="s">
        <v>29</v>
      </c>
      <c r="O7332" t="s">
        <v>29</v>
      </c>
      <c r="P7332">
        <v>1</v>
      </c>
      <c r="Q7332">
        <v>17</v>
      </c>
      <c r="R7332">
        <v>450</v>
      </c>
      <c r="S7332" t="str">
        <f>IF(Table1[[#This Row],[Average_Cost_for_two]]&lt;500,"Low",IF(Table1[[#This Row],[Average_Cost_for_two]]&lt;=1500,"Medium","High"))</f>
        <v>Low</v>
      </c>
      <c r="T7332">
        <v>2.5</v>
      </c>
      <c r="U7332">
        <v>2014</v>
      </c>
      <c r="V7332">
        <v>11</v>
      </c>
      <c r="W7332">
        <v>1</v>
      </c>
      <c r="X7332">
        <f>IF(OR(Main!$U7332=0,
       Main!$V7332=0,
       Main!$W7332=0),
   "",
   DATE(Main!$U7332,
        Main!$V7332,
        Main!$W7332)
)</f>
        <v>41944</v>
      </c>
      <c r="Y7332">
        <f>Table1[[#This Row],[Average_Cost_for_two]]*VLOOKUP(Table1[[#This Row],[Currency]],currency!$A$2:$B$10,2,FALSE)</f>
        <v>5.4</v>
      </c>
      <c r="Z7332" t="str">
        <f>VLOOKUP(C7332,country!A:B,2,FALSE)</f>
        <v>India</v>
      </c>
      <c r="AA7332">
        <f t="shared" si="114"/>
        <v>4</v>
      </c>
    </row>
    <row r="7333" spans="1:27" ht="15.75" customHeight="1" x14ac:dyDescent="0.25">
      <c r="A7333">
        <v>18236270</v>
      </c>
      <c r="B7333" t="s">
        <v>14806</v>
      </c>
      <c r="C7333">
        <v>1</v>
      </c>
      <c r="D7333" t="s">
        <v>13426</v>
      </c>
      <c r="E7333" t="s">
        <v>13669</v>
      </c>
      <c r="F7333" t="s">
        <v>13668</v>
      </c>
      <c r="G7333" t="s">
        <v>13669</v>
      </c>
      <c r="H7333">
        <v>77.328036280000006</v>
      </c>
      <c r="I7333">
        <v>28.571879289999998</v>
      </c>
      <c r="J7333" t="s">
        <v>5081</v>
      </c>
      <c r="K7333" t="s">
        <v>28</v>
      </c>
      <c r="L7333" t="s">
        <v>29</v>
      </c>
      <c r="M7333" t="s">
        <v>29</v>
      </c>
      <c r="N7333" t="s">
        <v>29</v>
      </c>
      <c r="O7333" t="s">
        <v>29</v>
      </c>
      <c r="P7333">
        <v>1</v>
      </c>
      <c r="Q7333">
        <v>12</v>
      </c>
      <c r="R7333">
        <v>450</v>
      </c>
      <c r="S7333" t="str">
        <f>IF(Table1[[#This Row],[Average_Cost_for_two]]&lt;500,"Low",IF(Table1[[#This Row],[Average_Cost_for_two]]&lt;=1500,"Medium","High"))</f>
        <v>Low</v>
      </c>
      <c r="T7333">
        <v>3.1</v>
      </c>
      <c r="U7333">
        <v>2013</v>
      </c>
      <c r="V7333">
        <v>11</v>
      </c>
      <c r="W7333">
        <v>26</v>
      </c>
      <c r="X7333">
        <f>IF(OR(Main!$U7333=0,
       Main!$V7333=0,
       Main!$W7333=0),
   "",
   DATE(Main!$U7333,
        Main!$V7333,
        Main!$W7333)
)</f>
        <v>41604</v>
      </c>
      <c r="Y7333">
        <f>Table1[[#This Row],[Average_Cost_for_two]]*VLOOKUP(Table1[[#This Row],[Currency]],currency!$A$2:$B$10,2,FALSE)</f>
        <v>5.4</v>
      </c>
      <c r="Z7333" t="str">
        <f>VLOOKUP(C7333,country!A:B,2,FALSE)</f>
        <v>India</v>
      </c>
      <c r="AA7333">
        <f t="shared" si="114"/>
        <v>4</v>
      </c>
    </row>
    <row r="7334" spans="1:27" ht="15.75" customHeight="1" x14ac:dyDescent="0.25">
      <c r="A7334">
        <v>312237</v>
      </c>
      <c r="B7334" t="s">
        <v>14202</v>
      </c>
      <c r="C7334">
        <v>1</v>
      </c>
      <c r="D7334" t="s">
        <v>13426</v>
      </c>
      <c r="E7334" t="s">
        <v>14807</v>
      </c>
      <c r="F7334" t="s">
        <v>13668</v>
      </c>
      <c r="G7334" t="s">
        <v>13669</v>
      </c>
      <c r="H7334">
        <v>77.324519570000007</v>
      </c>
      <c r="I7334">
        <v>28.573468980000001</v>
      </c>
      <c r="J7334" t="s">
        <v>567</v>
      </c>
      <c r="K7334" t="s">
        <v>28</v>
      </c>
      <c r="L7334" t="s">
        <v>29</v>
      </c>
      <c r="M7334" t="s">
        <v>36</v>
      </c>
      <c r="N7334" t="s">
        <v>29</v>
      </c>
      <c r="O7334" t="s">
        <v>29</v>
      </c>
      <c r="P7334">
        <v>1</v>
      </c>
      <c r="Q7334">
        <v>8</v>
      </c>
      <c r="R7334">
        <v>300</v>
      </c>
      <c r="S7334" t="str">
        <f>IF(Table1[[#This Row],[Average_Cost_for_two]]&lt;500,"Low",IF(Table1[[#This Row],[Average_Cost_for_two]]&lt;=1500,"Medium","High"))</f>
        <v>Low</v>
      </c>
      <c r="T7334">
        <v>2.8</v>
      </c>
      <c r="U7334">
        <v>2015</v>
      </c>
      <c r="V7334">
        <v>11</v>
      </c>
      <c r="W7334">
        <v>23</v>
      </c>
      <c r="X7334">
        <f>IF(OR(Main!$U7334=0,
       Main!$V7334=0,
       Main!$W7334=0),
   "",
   DATE(Main!$U7334,
        Main!$V7334,
        Main!$W7334)
)</f>
        <v>42331</v>
      </c>
      <c r="Y7334">
        <f>Table1[[#This Row],[Average_Cost_for_two]]*VLOOKUP(Table1[[#This Row],[Currency]],currency!$A$2:$B$10,2,FALSE)</f>
        <v>3.6</v>
      </c>
      <c r="Z7334" t="str">
        <f>VLOOKUP(C7334,country!A:B,2,FALSE)</f>
        <v>India</v>
      </c>
      <c r="AA7334">
        <f t="shared" si="114"/>
        <v>4</v>
      </c>
    </row>
    <row r="7335" spans="1:27" ht="15.75" customHeight="1" x14ac:dyDescent="0.25">
      <c r="A7335">
        <v>7991</v>
      </c>
      <c r="B7335" t="s">
        <v>14808</v>
      </c>
      <c r="C7335">
        <v>1</v>
      </c>
      <c r="D7335" t="s">
        <v>13426</v>
      </c>
      <c r="E7335" t="s">
        <v>14809</v>
      </c>
      <c r="F7335" t="s">
        <v>14212</v>
      </c>
      <c r="G7335" t="s">
        <v>14213</v>
      </c>
      <c r="H7335">
        <v>77.333062100000006</v>
      </c>
      <c r="I7335">
        <v>28.571496199999999</v>
      </c>
      <c r="J7335" t="s">
        <v>523</v>
      </c>
      <c r="K7335" t="s">
        <v>28</v>
      </c>
      <c r="L7335" t="s">
        <v>29</v>
      </c>
      <c r="M7335" t="s">
        <v>29</v>
      </c>
      <c r="N7335" t="s">
        <v>29</v>
      </c>
      <c r="O7335" t="s">
        <v>29</v>
      </c>
      <c r="P7335">
        <v>1</v>
      </c>
      <c r="Q7335">
        <v>20</v>
      </c>
      <c r="R7335">
        <v>200</v>
      </c>
      <c r="S7335" t="str">
        <f>IF(Table1[[#This Row],[Average_Cost_for_two]]&lt;500,"Low",IF(Table1[[#This Row],[Average_Cost_for_two]]&lt;=1500,"Medium","High"))</f>
        <v>Low</v>
      </c>
      <c r="T7335">
        <v>3.2</v>
      </c>
      <c r="U7335">
        <v>2017</v>
      </c>
      <c r="V7335">
        <v>11</v>
      </c>
      <c r="W7335">
        <v>7</v>
      </c>
      <c r="X7335">
        <f>IF(OR(Main!$U7335=0,
       Main!$V7335=0,
       Main!$W7335=0),
   "",
   DATE(Main!$U7335,
        Main!$V7335,
        Main!$W7335)
)</f>
        <v>43046</v>
      </c>
      <c r="Y7335">
        <f>Table1[[#This Row],[Average_Cost_for_two]]*VLOOKUP(Table1[[#This Row],[Currency]],currency!$A$2:$B$10,2,FALSE)</f>
        <v>2.4</v>
      </c>
      <c r="Z7335" t="str">
        <f>VLOOKUP(C7335,country!A:B,2,FALSE)</f>
        <v>India</v>
      </c>
      <c r="AA7335">
        <f t="shared" si="114"/>
        <v>4</v>
      </c>
    </row>
    <row r="7336" spans="1:27" ht="15.75" customHeight="1" x14ac:dyDescent="0.25">
      <c r="A7336">
        <v>3153</v>
      </c>
      <c r="B7336" t="s">
        <v>14810</v>
      </c>
      <c r="C7336">
        <v>1</v>
      </c>
      <c r="D7336" t="s">
        <v>13426</v>
      </c>
      <c r="E7336" t="s">
        <v>14811</v>
      </c>
      <c r="F7336" t="s">
        <v>11371</v>
      </c>
      <c r="G7336" t="s">
        <v>13672</v>
      </c>
      <c r="H7336">
        <v>77.335089699999997</v>
      </c>
      <c r="I7336">
        <v>28.567087600000001</v>
      </c>
      <c r="J7336" t="s">
        <v>556</v>
      </c>
      <c r="K7336" t="s">
        <v>28</v>
      </c>
      <c r="L7336" t="s">
        <v>29</v>
      </c>
      <c r="M7336" t="s">
        <v>29</v>
      </c>
      <c r="N7336" t="s">
        <v>29</v>
      </c>
      <c r="O7336" t="s">
        <v>29</v>
      </c>
      <c r="P7336">
        <v>1</v>
      </c>
      <c r="Q7336">
        <v>46</v>
      </c>
      <c r="R7336">
        <v>300</v>
      </c>
      <c r="S7336" t="str">
        <f>IF(Table1[[#This Row],[Average_Cost_for_two]]&lt;500,"Low",IF(Table1[[#This Row],[Average_Cost_for_two]]&lt;=1500,"Medium","High"))</f>
        <v>Low</v>
      </c>
      <c r="T7336">
        <v>3.2</v>
      </c>
      <c r="U7336">
        <v>2011</v>
      </c>
      <c r="V7336">
        <v>11</v>
      </c>
      <c r="W7336">
        <v>25</v>
      </c>
      <c r="X7336">
        <f>IF(OR(Main!$U7336=0,
       Main!$V7336=0,
       Main!$W7336=0),
   "",
   DATE(Main!$U7336,
        Main!$V7336,
        Main!$W7336)
)</f>
        <v>40872</v>
      </c>
      <c r="Y7336">
        <f>Table1[[#This Row],[Average_Cost_for_two]]*VLOOKUP(Table1[[#This Row],[Currency]],currency!$A$2:$B$10,2,FALSE)</f>
        <v>3.6</v>
      </c>
      <c r="Z7336" t="str">
        <f>VLOOKUP(C7336,country!A:B,2,FALSE)</f>
        <v>India</v>
      </c>
      <c r="AA7336">
        <f t="shared" si="114"/>
        <v>4</v>
      </c>
    </row>
    <row r="7337" spans="1:27" ht="15.75" customHeight="1" x14ac:dyDescent="0.25">
      <c r="A7337">
        <v>309215</v>
      </c>
      <c r="B7337" t="s">
        <v>14812</v>
      </c>
      <c r="C7337">
        <v>1</v>
      </c>
      <c r="D7337" t="s">
        <v>13426</v>
      </c>
      <c r="E7337" t="s">
        <v>13672</v>
      </c>
      <c r="F7337" t="s">
        <v>11371</v>
      </c>
      <c r="G7337" t="s">
        <v>13672</v>
      </c>
      <c r="H7337">
        <v>77.335269199999999</v>
      </c>
      <c r="I7337">
        <v>28.567373499999999</v>
      </c>
      <c r="J7337" t="s">
        <v>562</v>
      </c>
      <c r="K7337" t="s">
        <v>28</v>
      </c>
      <c r="L7337" t="s">
        <v>29</v>
      </c>
      <c r="M7337" t="s">
        <v>29</v>
      </c>
      <c r="N7337" t="s">
        <v>29</v>
      </c>
      <c r="O7337" t="s">
        <v>29</v>
      </c>
      <c r="P7337">
        <v>1</v>
      </c>
      <c r="Q7337">
        <v>37</v>
      </c>
      <c r="R7337">
        <v>300</v>
      </c>
      <c r="S7337" t="str">
        <f>IF(Table1[[#This Row],[Average_Cost_for_two]]&lt;500,"Low",IF(Table1[[#This Row],[Average_Cost_for_two]]&lt;=1500,"Medium","High"))</f>
        <v>Low</v>
      </c>
      <c r="T7337">
        <v>3.4</v>
      </c>
      <c r="U7337">
        <v>2014</v>
      </c>
      <c r="V7337">
        <v>11</v>
      </c>
      <c r="W7337">
        <v>18</v>
      </c>
      <c r="X7337">
        <f>IF(OR(Main!$U7337=0,
       Main!$V7337=0,
       Main!$W7337=0),
   "",
   DATE(Main!$U7337,
        Main!$V7337,
        Main!$W7337)
)</f>
        <v>41961</v>
      </c>
      <c r="Y7337">
        <f>Table1[[#This Row],[Average_Cost_for_two]]*VLOOKUP(Table1[[#This Row],[Currency]],currency!$A$2:$B$10,2,FALSE)</f>
        <v>3.6</v>
      </c>
      <c r="Z7337" t="str">
        <f>VLOOKUP(C7337,country!A:B,2,FALSE)</f>
        <v>India</v>
      </c>
      <c r="AA7337">
        <f t="shared" si="114"/>
        <v>4</v>
      </c>
    </row>
    <row r="7338" spans="1:27" ht="15.75" customHeight="1" x14ac:dyDescent="0.25">
      <c r="A7338">
        <v>18429379</v>
      </c>
      <c r="B7338" t="s">
        <v>14813</v>
      </c>
      <c r="C7338">
        <v>1</v>
      </c>
      <c r="D7338" t="s">
        <v>13426</v>
      </c>
      <c r="E7338" t="s">
        <v>14814</v>
      </c>
      <c r="F7338" t="s">
        <v>14291</v>
      </c>
      <c r="G7338" t="s">
        <v>14292</v>
      </c>
      <c r="H7338">
        <v>77.318756699999994</v>
      </c>
      <c r="I7338">
        <v>28.582130899999999</v>
      </c>
      <c r="J7338" t="s">
        <v>27</v>
      </c>
      <c r="K7338" t="s">
        <v>28</v>
      </c>
      <c r="L7338" t="s">
        <v>29</v>
      </c>
      <c r="M7338" t="s">
        <v>29</v>
      </c>
      <c r="N7338" t="s">
        <v>29</v>
      </c>
      <c r="O7338" t="s">
        <v>29</v>
      </c>
      <c r="P7338">
        <v>1</v>
      </c>
      <c r="Q7338">
        <v>5</v>
      </c>
      <c r="R7338">
        <v>200</v>
      </c>
      <c r="S7338" t="str">
        <f>IF(Table1[[#This Row],[Average_Cost_for_two]]&lt;500,"Low",IF(Table1[[#This Row],[Average_Cost_for_two]]&lt;=1500,"Medium","High"))</f>
        <v>Low</v>
      </c>
      <c r="T7338">
        <v>3</v>
      </c>
      <c r="U7338">
        <v>2015</v>
      </c>
      <c r="V7338">
        <v>11</v>
      </c>
      <c r="W7338">
        <v>4</v>
      </c>
      <c r="X7338">
        <f>IF(OR(Main!$U7338=0,
       Main!$V7338=0,
       Main!$W7338=0),
   "",
   DATE(Main!$U7338,
        Main!$V7338,
        Main!$W7338)
)</f>
        <v>42312</v>
      </c>
      <c r="Y7338">
        <f>Table1[[#This Row],[Average_Cost_for_two]]*VLOOKUP(Table1[[#This Row],[Currency]],currency!$A$2:$B$10,2,FALSE)</f>
        <v>2.4</v>
      </c>
      <c r="Z7338" t="str">
        <f>VLOOKUP(C7338,country!A:B,2,FALSE)</f>
        <v>India</v>
      </c>
      <c r="AA7338">
        <f t="shared" si="114"/>
        <v>4</v>
      </c>
    </row>
    <row r="7339" spans="1:27" ht="15.75" customHeight="1" x14ac:dyDescent="0.25">
      <c r="A7339">
        <v>18440192</v>
      </c>
      <c r="B7339" t="s">
        <v>14815</v>
      </c>
      <c r="C7339">
        <v>1</v>
      </c>
      <c r="D7339" t="s">
        <v>13426</v>
      </c>
      <c r="E7339" t="s">
        <v>14816</v>
      </c>
      <c r="F7339" t="s">
        <v>13490</v>
      </c>
      <c r="G7339" t="s">
        <v>13491</v>
      </c>
      <c r="H7339">
        <v>77.353663400000002</v>
      </c>
      <c r="I7339">
        <v>28.574308599999998</v>
      </c>
      <c r="J7339" t="s">
        <v>859</v>
      </c>
      <c r="K7339" t="s">
        <v>28</v>
      </c>
      <c r="L7339" t="s">
        <v>29</v>
      </c>
      <c r="M7339" t="s">
        <v>29</v>
      </c>
      <c r="N7339" t="s">
        <v>29</v>
      </c>
      <c r="O7339" t="s">
        <v>29</v>
      </c>
      <c r="P7339">
        <v>1</v>
      </c>
      <c r="Q7339">
        <v>4</v>
      </c>
      <c r="R7339">
        <v>300</v>
      </c>
      <c r="S7339" t="str">
        <f>IF(Table1[[#This Row],[Average_Cost_for_two]]&lt;500,"Low",IF(Table1[[#This Row],[Average_Cost_for_two]]&lt;=1500,"Medium","High"))</f>
        <v>Low</v>
      </c>
      <c r="T7339">
        <v>3.1</v>
      </c>
      <c r="U7339">
        <v>2016</v>
      </c>
      <c r="V7339">
        <v>11</v>
      </c>
      <c r="W7339">
        <v>14</v>
      </c>
      <c r="X7339">
        <f>IF(OR(Main!$U7339=0,
       Main!$V7339=0,
       Main!$W7339=0),
   "",
   DATE(Main!$U7339,
        Main!$V7339,
        Main!$W7339)
)</f>
        <v>42688</v>
      </c>
      <c r="Y7339">
        <f>Table1[[#This Row],[Average_Cost_for_two]]*VLOOKUP(Table1[[#This Row],[Currency]],currency!$A$2:$B$10,2,FALSE)</f>
        <v>3.6</v>
      </c>
      <c r="Z7339" t="str">
        <f>VLOOKUP(C7339,country!A:B,2,FALSE)</f>
        <v>India</v>
      </c>
      <c r="AA7339">
        <f t="shared" si="114"/>
        <v>4</v>
      </c>
    </row>
    <row r="7340" spans="1:27" ht="15.75" customHeight="1" x14ac:dyDescent="0.25">
      <c r="A7340">
        <v>303025</v>
      </c>
      <c r="B7340" t="s">
        <v>14817</v>
      </c>
      <c r="C7340">
        <v>1</v>
      </c>
      <c r="D7340" t="s">
        <v>13426</v>
      </c>
      <c r="E7340" t="s">
        <v>14818</v>
      </c>
      <c r="F7340" t="s">
        <v>13490</v>
      </c>
      <c r="G7340" t="s">
        <v>13491</v>
      </c>
      <c r="H7340">
        <v>77.357341899999994</v>
      </c>
      <c r="I7340">
        <v>28.583890100000001</v>
      </c>
      <c r="J7340" t="s">
        <v>503</v>
      </c>
      <c r="K7340" t="s">
        <v>28</v>
      </c>
      <c r="L7340" t="s">
        <v>29</v>
      </c>
      <c r="M7340" t="s">
        <v>29</v>
      </c>
      <c r="N7340" t="s">
        <v>29</v>
      </c>
      <c r="O7340" t="s">
        <v>29</v>
      </c>
      <c r="P7340">
        <v>2</v>
      </c>
      <c r="Q7340">
        <v>20</v>
      </c>
      <c r="R7340">
        <v>550</v>
      </c>
      <c r="S7340" t="str">
        <f>IF(Table1[[#This Row],[Average_Cost_for_two]]&lt;500,"Low",IF(Table1[[#This Row],[Average_Cost_for_two]]&lt;=1500,"Medium","High"))</f>
        <v>Medium</v>
      </c>
      <c r="T7340">
        <v>2.5</v>
      </c>
      <c r="U7340">
        <v>2015</v>
      </c>
      <c r="V7340">
        <v>11</v>
      </c>
      <c r="W7340">
        <v>19</v>
      </c>
      <c r="X7340">
        <f>IF(OR(Main!$U7340=0,
       Main!$V7340=0,
       Main!$W7340=0),
   "",
   DATE(Main!$U7340,
        Main!$V7340,
        Main!$W7340)
)</f>
        <v>42327</v>
      </c>
      <c r="Y7340">
        <f>Table1[[#This Row],[Average_Cost_for_two]]*VLOOKUP(Table1[[#This Row],[Currency]],currency!$A$2:$B$10,2,FALSE)</f>
        <v>6.6000000000000005</v>
      </c>
      <c r="Z7340" t="str">
        <f>VLOOKUP(C7340,country!A:B,2,FALSE)</f>
        <v>India</v>
      </c>
      <c r="AA7340">
        <f t="shared" si="114"/>
        <v>4</v>
      </c>
    </row>
    <row r="7341" spans="1:27" ht="15.75" customHeight="1" x14ac:dyDescent="0.25">
      <c r="A7341">
        <v>308763</v>
      </c>
      <c r="B7341" t="s">
        <v>14819</v>
      </c>
      <c r="C7341">
        <v>1</v>
      </c>
      <c r="D7341" t="s">
        <v>13426</v>
      </c>
      <c r="E7341" t="s">
        <v>14820</v>
      </c>
      <c r="F7341" t="s">
        <v>13497</v>
      </c>
      <c r="G7341" t="s">
        <v>13498</v>
      </c>
      <c r="H7341">
        <v>77.340033399999996</v>
      </c>
      <c r="I7341">
        <v>28.560601999999999</v>
      </c>
      <c r="J7341" t="s">
        <v>27</v>
      </c>
      <c r="K7341" t="s">
        <v>28</v>
      </c>
      <c r="L7341" t="s">
        <v>29</v>
      </c>
      <c r="M7341" t="s">
        <v>29</v>
      </c>
      <c r="N7341" t="s">
        <v>29</v>
      </c>
      <c r="O7341" t="s">
        <v>29</v>
      </c>
      <c r="P7341">
        <v>1</v>
      </c>
      <c r="Q7341">
        <v>7</v>
      </c>
      <c r="R7341">
        <v>200</v>
      </c>
      <c r="S7341" t="str">
        <f>IF(Table1[[#This Row],[Average_Cost_for_two]]&lt;500,"Low",IF(Table1[[#This Row],[Average_Cost_for_two]]&lt;=1500,"Medium","High"))</f>
        <v>Low</v>
      </c>
      <c r="T7341">
        <v>3</v>
      </c>
      <c r="U7341">
        <v>2015</v>
      </c>
      <c r="V7341">
        <v>11</v>
      </c>
      <c r="W7341">
        <v>21</v>
      </c>
      <c r="X7341">
        <f>IF(OR(Main!$U7341=0,
       Main!$V7341=0,
       Main!$W7341=0),
   "",
   DATE(Main!$U7341,
        Main!$V7341,
        Main!$W7341)
)</f>
        <v>42329</v>
      </c>
      <c r="Y7341">
        <f>Table1[[#This Row],[Average_Cost_for_two]]*VLOOKUP(Table1[[#This Row],[Currency]],currency!$A$2:$B$10,2,FALSE)</f>
        <v>2.4</v>
      </c>
      <c r="Z7341" t="str">
        <f>VLOOKUP(C7341,country!A:B,2,FALSE)</f>
        <v>India</v>
      </c>
      <c r="AA7341">
        <f t="shared" si="114"/>
        <v>4</v>
      </c>
    </row>
    <row r="7342" spans="1:27" ht="15.75" customHeight="1" x14ac:dyDescent="0.25">
      <c r="A7342">
        <v>18303838</v>
      </c>
      <c r="B7342" t="s">
        <v>14821</v>
      </c>
      <c r="C7342">
        <v>1</v>
      </c>
      <c r="D7342" t="s">
        <v>13426</v>
      </c>
      <c r="E7342" t="s">
        <v>13529</v>
      </c>
      <c r="F7342" t="s">
        <v>13530</v>
      </c>
      <c r="G7342" t="s">
        <v>13529</v>
      </c>
      <c r="H7342">
        <v>77.368275100000005</v>
      </c>
      <c r="I7342">
        <v>28.557152599999998</v>
      </c>
      <c r="J7342" t="s">
        <v>567</v>
      </c>
      <c r="K7342" t="s">
        <v>28</v>
      </c>
      <c r="L7342" t="s">
        <v>29</v>
      </c>
      <c r="M7342" t="s">
        <v>29</v>
      </c>
      <c r="N7342" t="s">
        <v>29</v>
      </c>
      <c r="O7342" t="s">
        <v>29</v>
      </c>
      <c r="P7342">
        <v>2</v>
      </c>
      <c r="Q7342">
        <v>5</v>
      </c>
      <c r="R7342">
        <v>700</v>
      </c>
      <c r="S7342" t="str">
        <f>IF(Table1[[#This Row],[Average_Cost_for_two]]&lt;500,"Low",IF(Table1[[#This Row],[Average_Cost_for_two]]&lt;=1500,"Medium","High"))</f>
        <v>Medium</v>
      </c>
      <c r="T7342">
        <v>3</v>
      </c>
      <c r="U7342">
        <v>2013</v>
      </c>
      <c r="V7342">
        <v>11</v>
      </c>
      <c r="W7342">
        <v>28</v>
      </c>
      <c r="X7342">
        <f>IF(OR(Main!$U7342=0,
       Main!$V7342=0,
       Main!$W7342=0),
   "",
   DATE(Main!$U7342,
        Main!$V7342,
        Main!$W7342)
)</f>
        <v>41606</v>
      </c>
      <c r="Y7342">
        <f>Table1[[#This Row],[Average_Cost_for_two]]*VLOOKUP(Table1[[#This Row],[Currency]],currency!$A$2:$B$10,2,FALSE)</f>
        <v>8.4</v>
      </c>
      <c r="Z7342" t="str">
        <f>VLOOKUP(C7342,country!A:B,2,FALSE)</f>
        <v>India</v>
      </c>
      <c r="AA7342">
        <f t="shared" si="114"/>
        <v>4</v>
      </c>
    </row>
    <row r="7343" spans="1:27" ht="15.75" customHeight="1" x14ac:dyDescent="0.25">
      <c r="A7343">
        <v>3679</v>
      </c>
      <c r="B7343" t="s">
        <v>14822</v>
      </c>
      <c r="C7343">
        <v>1</v>
      </c>
      <c r="D7343" t="s">
        <v>13426</v>
      </c>
      <c r="E7343" t="s">
        <v>14823</v>
      </c>
      <c r="F7343" t="s">
        <v>11534</v>
      </c>
      <c r="G7343" t="s">
        <v>13501</v>
      </c>
      <c r="H7343">
        <v>77.361738000000003</v>
      </c>
      <c r="I7343">
        <v>28.5695102</v>
      </c>
      <c r="J7343" t="s">
        <v>722</v>
      </c>
      <c r="K7343" t="s">
        <v>28</v>
      </c>
      <c r="L7343" t="s">
        <v>29</v>
      </c>
      <c r="M7343" t="s">
        <v>29</v>
      </c>
      <c r="N7343" t="s">
        <v>29</v>
      </c>
      <c r="O7343" t="s">
        <v>29</v>
      </c>
      <c r="P7343">
        <v>1</v>
      </c>
      <c r="Q7343">
        <v>18</v>
      </c>
      <c r="R7343">
        <v>450</v>
      </c>
      <c r="S7343" t="str">
        <f>IF(Table1[[#This Row],[Average_Cost_for_two]]&lt;500,"Low",IF(Table1[[#This Row],[Average_Cost_for_two]]&lt;=1500,"Medium","High"))</f>
        <v>Low</v>
      </c>
      <c r="T7343">
        <v>3.4</v>
      </c>
      <c r="U7343">
        <v>2016</v>
      </c>
      <c r="V7343">
        <v>11</v>
      </c>
      <c r="W7343">
        <v>9</v>
      </c>
      <c r="X7343">
        <f>IF(OR(Main!$U7343=0,
       Main!$V7343=0,
       Main!$W7343=0),
   "",
   DATE(Main!$U7343,
        Main!$V7343,
        Main!$W7343)
)</f>
        <v>42683</v>
      </c>
      <c r="Y7343">
        <f>Table1[[#This Row],[Average_Cost_for_two]]*VLOOKUP(Table1[[#This Row],[Currency]],currency!$A$2:$B$10,2,FALSE)</f>
        <v>5.4</v>
      </c>
      <c r="Z7343" t="str">
        <f>VLOOKUP(C7343,country!A:B,2,FALSE)</f>
        <v>India</v>
      </c>
      <c r="AA7343">
        <f t="shared" si="114"/>
        <v>4</v>
      </c>
    </row>
    <row r="7344" spans="1:27" ht="15.75" customHeight="1" x14ac:dyDescent="0.25">
      <c r="A7344">
        <v>1919</v>
      </c>
      <c r="B7344" t="s">
        <v>9290</v>
      </c>
      <c r="C7344">
        <v>1</v>
      </c>
      <c r="D7344" t="s">
        <v>13426</v>
      </c>
      <c r="E7344" t="s">
        <v>14824</v>
      </c>
      <c r="F7344" t="s">
        <v>11534</v>
      </c>
      <c r="G7344" t="s">
        <v>13501</v>
      </c>
      <c r="H7344">
        <v>77.361917500000004</v>
      </c>
      <c r="I7344">
        <v>28.570872000000001</v>
      </c>
      <c r="J7344" t="s">
        <v>797</v>
      </c>
      <c r="K7344" t="s">
        <v>28</v>
      </c>
      <c r="L7344" t="s">
        <v>29</v>
      </c>
      <c r="M7344" t="s">
        <v>29</v>
      </c>
      <c r="N7344" t="s">
        <v>29</v>
      </c>
      <c r="O7344" t="s">
        <v>29</v>
      </c>
      <c r="P7344">
        <v>1</v>
      </c>
      <c r="Q7344">
        <v>69</v>
      </c>
      <c r="R7344">
        <v>250</v>
      </c>
      <c r="S7344" t="str">
        <f>IF(Table1[[#This Row],[Average_Cost_for_two]]&lt;500,"Low",IF(Table1[[#This Row],[Average_Cost_for_two]]&lt;=1500,"Medium","High"))</f>
        <v>Low</v>
      </c>
      <c r="T7344">
        <v>3.6</v>
      </c>
      <c r="U7344">
        <v>2017</v>
      </c>
      <c r="V7344">
        <v>11</v>
      </c>
      <c r="W7344">
        <v>3</v>
      </c>
      <c r="X7344">
        <f>IF(OR(Main!$U7344=0,
       Main!$V7344=0,
       Main!$W7344=0),
   "",
   DATE(Main!$U7344,
        Main!$V7344,
        Main!$W7344)
)</f>
        <v>43042</v>
      </c>
      <c r="Y7344">
        <f>Table1[[#This Row],[Average_Cost_for_two]]*VLOOKUP(Table1[[#This Row],[Currency]],currency!$A$2:$B$10,2,FALSE)</f>
        <v>3</v>
      </c>
      <c r="Z7344" t="str">
        <f>VLOOKUP(C7344,country!A:B,2,FALSE)</f>
        <v>India</v>
      </c>
      <c r="AA7344">
        <f t="shared" si="114"/>
        <v>4</v>
      </c>
    </row>
    <row r="7345" spans="1:27" ht="15.75" customHeight="1" x14ac:dyDescent="0.25">
      <c r="A7345">
        <v>308725</v>
      </c>
      <c r="B7345" t="s">
        <v>2883</v>
      </c>
      <c r="C7345">
        <v>1</v>
      </c>
      <c r="D7345" t="s">
        <v>13426</v>
      </c>
      <c r="E7345" t="s">
        <v>14825</v>
      </c>
      <c r="F7345" t="s">
        <v>11534</v>
      </c>
      <c r="G7345" t="s">
        <v>13501</v>
      </c>
      <c r="H7345">
        <v>77.362096899999997</v>
      </c>
      <c r="I7345">
        <v>28.570261299999999</v>
      </c>
      <c r="J7345" t="s">
        <v>503</v>
      </c>
      <c r="K7345" t="s">
        <v>28</v>
      </c>
      <c r="L7345" t="s">
        <v>36</v>
      </c>
      <c r="M7345" t="s">
        <v>36</v>
      </c>
      <c r="N7345" t="s">
        <v>29</v>
      </c>
      <c r="O7345" t="s">
        <v>29</v>
      </c>
      <c r="P7345">
        <v>2</v>
      </c>
      <c r="Q7345">
        <v>91</v>
      </c>
      <c r="R7345">
        <v>800</v>
      </c>
      <c r="S7345" t="str">
        <f>IF(Table1[[#This Row],[Average_Cost_for_two]]&lt;500,"Low",IF(Table1[[#This Row],[Average_Cost_for_two]]&lt;=1500,"Medium","High"))</f>
        <v>Medium</v>
      </c>
      <c r="T7345">
        <v>2.2999999999999998</v>
      </c>
      <c r="U7345">
        <v>2015</v>
      </c>
      <c r="V7345">
        <v>11</v>
      </c>
      <c r="W7345">
        <v>1</v>
      </c>
      <c r="X7345">
        <f>IF(OR(Main!$U7345=0,
       Main!$V7345=0,
       Main!$W7345=0),
   "",
   DATE(Main!$U7345,
        Main!$V7345,
        Main!$W7345)
)</f>
        <v>42309</v>
      </c>
      <c r="Y7345">
        <f>Table1[[#This Row],[Average_Cost_for_two]]*VLOOKUP(Table1[[#This Row],[Currency]],currency!$A$2:$B$10,2,FALSE)</f>
        <v>9.6</v>
      </c>
      <c r="Z7345" t="str">
        <f>VLOOKUP(C7345,country!A:B,2,FALSE)</f>
        <v>India</v>
      </c>
      <c r="AA7345">
        <f t="shared" si="114"/>
        <v>4</v>
      </c>
    </row>
    <row r="7346" spans="1:27" ht="15.75" customHeight="1" x14ac:dyDescent="0.25">
      <c r="A7346">
        <v>18383531</v>
      </c>
      <c r="B7346" t="s">
        <v>14826</v>
      </c>
      <c r="C7346">
        <v>1</v>
      </c>
      <c r="D7346" t="s">
        <v>13426</v>
      </c>
      <c r="E7346" t="s">
        <v>14827</v>
      </c>
      <c r="F7346" t="s">
        <v>11534</v>
      </c>
      <c r="G7346" t="s">
        <v>13501</v>
      </c>
      <c r="H7346">
        <v>77.362509799999998</v>
      </c>
      <c r="I7346">
        <v>28.570443699999998</v>
      </c>
      <c r="J7346" t="s">
        <v>480</v>
      </c>
      <c r="K7346" t="s">
        <v>28</v>
      </c>
      <c r="L7346" t="s">
        <v>36</v>
      </c>
      <c r="M7346" t="s">
        <v>36</v>
      </c>
      <c r="N7346" t="s">
        <v>29</v>
      </c>
      <c r="O7346" t="s">
        <v>29</v>
      </c>
      <c r="P7346">
        <v>3</v>
      </c>
      <c r="Q7346">
        <v>150</v>
      </c>
      <c r="R7346">
        <v>1300</v>
      </c>
      <c r="S7346" t="str">
        <f>IF(Table1[[#This Row],[Average_Cost_for_two]]&lt;500,"Low",IF(Table1[[#This Row],[Average_Cost_for_two]]&lt;=1500,"Medium","High"))</f>
        <v>Medium</v>
      </c>
      <c r="T7346">
        <v>4.3</v>
      </c>
      <c r="U7346">
        <v>2011</v>
      </c>
      <c r="V7346">
        <v>11</v>
      </c>
      <c r="W7346">
        <v>16</v>
      </c>
      <c r="X7346">
        <f>IF(OR(Main!$U7346=0,
       Main!$V7346=0,
       Main!$W7346=0),
   "",
   DATE(Main!$U7346,
        Main!$V7346,
        Main!$W7346)
)</f>
        <v>40863</v>
      </c>
      <c r="Y7346">
        <f>Table1[[#This Row],[Average_Cost_for_two]]*VLOOKUP(Table1[[#This Row],[Currency]],currency!$A$2:$B$10,2,FALSE)</f>
        <v>15.6</v>
      </c>
      <c r="Z7346" t="str">
        <f>VLOOKUP(C7346,country!A:B,2,FALSE)</f>
        <v>India</v>
      </c>
      <c r="AA7346">
        <f t="shared" si="114"/>
        <v>4</v>
      </c>
    </row>
    <row r="7347" spans="1:27" ht="15.75" customHeight="1" x14ac:dyDescent="0.25">
      <c r="A7347">
        <v>18489511</v>
      </c>
      <c r="B7347" t="s">
        <v>14828</v>
      </c>
      <c r="C7347">
        <v>1</v>
      </c>
      <c r="D7347" t="s">
        <v>13426</v>
      </c>
      <c r="E7347" t="s">
        <v>14228</v>
      </c>
      <c r="F7347" t="s">
        <v>13533</v>
      </c>
      <c r="G7347" t="s">
        <v>13534</v>
      </c>
      <c r="H7347">
        <v>0</v>
      </c>
      <c r="I7347">
        <v>0</v>
      </c>
      <c r="J7347" t="s">
        <v>556</v>
      </c>
      <c r="K7347" t="s">
        <v>28</v>
      </c>
      <c r="L7347" t="s">
        <v>29</v>
      </c>
      <c r="M7347" t="s">
        <v>29</v>
      </c>
      <c r="N7347" t="s">
        <v>29</v>
      </c>
      <c r="O7347" t="s">
        <v>29</v>
      </c>
      <c r="P7347">
        <v>1</v>
      </c>
      <c r="Q7347">
        <v>5</v>
      </c>
      <c r="R7347">
        <v>350</v>
      </c>
      <c r="S7347" t="str">
        <f>IF(Table1[[#This Row],[Average_Cost_for_two]]&lt;500,"Low",IF(Table1[[#This Row],[Average_Cost_for_two]]&lt;=1500,"Medium","High"))</f>
        <v>Low</v>
      </c>
      <c r="T7347">
        <v>3</v>
      </c>
      <c r="U7347">
        <v>2013</v>
      </c>
      <c r="V7347">
        <v>11</v>
      </c>
      <c r="W7347">
        <v>2</v>
      </c>
      <c r="X7347">
        <f>IF(OR(Main!$U7347=0,
       Main!$V7347=0,
       Main!$W7347=0),
   "",
   DATE(Main!$U7347,
        Main!$V7347,
        Main!$W7347)
)</f>
        <v>41580</v>
      </c>
      <c r="Y7347">
        <f>Table1[[#This Row],[Average_Cost_for_two]]*VLOOKUP(Table1[[#This Row],[Currency]],currency!$A$2:$B$10,2,FALSE)</f>
        <v>4.2</v>
      </c>
      <c r="Z7347" t="str">
        <f>VLOOKUP(C7347,country!A:B,2,FALSE)</f>
        <v>India</v>
      </c>
      <c r="AA7347">
        <f t="shared" si="114"/>
        <v>4</v>
      </c>
    </row>
    <row r="7348" spans="1:27" ht="15.75" customHeight="1" x14ac:dyDescent="0.25">
      <c r="A7348">
        <v>18337906</v>
      </c>
      <c r="B7348" t="s">
        <v>13654</v>
      </c>
      <c r="C7348">
        <v>1</v>
      </c>
      <c r="D7348" t="s">
        <v>13426</v>
      </c>
      <c r="E7348" t="s">
        <v>14829</v>
      </c>
      <c r="F7348" t="s">
        <v>13533</v>
      </c>
      <c r="G7348" t="s">
        <v>13534</v>
      </c>
      <c r="H7348">
        <v>0</v>
      </c>
      <c r="I7348">
        <v>0</v>
      </c>
      <c r="J7348" t="s">
        <v>14830</v>
      </c>
      <c r="K7348" t="s">
        <v>28</v>
      </c>
      <c r="L7348" t="s">
        <v>29</v>
      </c>
      <c r="M7348" t="s">
        <v>29</v>
      </c>
      <c r="N7348" t="s">
        <v>29</v>
      </c>
      <c r="O7348" t="s">
        <v>29</v>
      </c>
      <c r="P7348">
        <v>1</v>
      </c>
      <c r="Q7348">
        <v>2</v>
      </c>
      <c r="R7348">
        <v>300</v>
      </c>
      <c r="S7348" t="str">
        <f>IF(Table1[[#This Row],[Average_Cost_for_two]]&lt;500,"Low",IF(Table1[[#This Row],[Average_Cost_for_two]]&lt;=1500,"Medium","High"))</f>
        <v>Low</v>
      </c>
      <c r="T7348">
        <v>1</v>
      </c>
      <c r="U7348">
        <v>2010</v>
      </c>
      <c r="V7348">
        <v>11</v>
      </c>
      <c r="W7348">
        <v>19</v>
      </c>
      <c r="X7348">
        <f>IF(OR(Main!$U7348=0,
       Main!$V7348=0,
       Main!$W7348=0),
   "",
   DATE(Main!$U7348,
        Main!$V7348,
        Main!$W7348)
)</f>
        <v>40501</v>
      </c>
      <c r="Y7348">
        <f>Table1[[#This Row],[Average_Cost_for_two]]*VLOOKUP(Table1[[#This Row],[Currency]],currency!$A$2:$B$10,2,FALSE)</f>
        <v>3.6</v>
      </c>
      <c r="Z7348" t="str">
        <f>VLOOKUP(C7348,country!A:B,2,FALSE)</f>
        <v>India</v>
      </c>
      <c r="AA7348">
        <f t="shared" si="114"/>
        <v>4</v>
      </c>
    </row>
    <row r="7349" spans="1:27" ht="15.75" customHeight="1" x14ac:dyDescent="0.25">
      <c r="A7349">
        <v>18258491</v>
      </c>
      <c r="B7349" t="s">
        <v>14831</v>
      </c>
      <c r="C7349">
        <v>1</v>
      </c>
      <c r="D7349" t="s">
        <v>13426</v>
      </c>
      <c r="E7349" t="s">
        <v>14832</v>
      </c>
      <c r="F7349" t="s">
        <v>13857</v>
      </c>
      <c r="G7349" t="s">
        <v>13858</v>
      </c>
      <c r="H7349">
        <v>77.362545499999996</v>
      </c>
      <c r="I7349">
        <v>28.5867115</v>
      </c>
      <c r="J7349" t="s">
        <v>27</v>
      </c>
      <c r="K7349" t="s">
        <v>28</v>
      </c>
      <c r="L7349" t="s">
        <v>29</v>
      </c>
      <c r="M7349" t="s">
        <v>29</v>
      </c>
      <c r="N7349" t="s">
        <v>29</v>
      </c>
      <c r="O7349" t="s">
        <v>29</v>
      </c>
      <c r="P7349">
        <v>2</v>
      </c>
      <c r="Q7349">
        <v>65</v>
      </c>
      <c r="R7349">
        <v>800</v>
      </c>
      <c r="S7349" t="str">
        <f>IF(Table1[[#This Row],[Average_Cost_for_two]]&lt;500,"Low",IF(Table1[[#This Row],[Average_Cost_for_two]]&lt;=1500,"Medium","High"))</f>
        <v>Medium</v>
      </c>
      <c r="T7349">
        <v>3.2</v>
      </c>
      <c r="U7349">
        <v>2016</v>
      </c>
      <c r="V7349">
        <v>11</v>
      </c>
      <c r="W7349">
        <v>5</v>
      </c>
      <c r="X7349">
        <f>IF(OR(Main!$U7349=0,
       Main!$V7349=0,
       Main!$W7349=0),
   "",
   DATE(Main!$U7349,
        Main!$V7349,
        Main!$W7349)
)</f>
        <v>42679</v>
      </c>
      <c r="Y7349">
        <f>Table1[[#This Row],[Average_Cost_for_two]]*VLOOKUP(Table1[[#This Row],[Currency]],currency!$A$2:$B$10,2,FALSE)</f>
        <v>9.6</v>
      </c>
      <c r="Z7349" t="str">
        <f>VLOOKUP(C7349,country!A:B,2,FALSE)</f>
        <v>India</v>
      </c>
      <c r="AA7349">
        <f t="shared" si="114"/>
        <v>4</v>
      </c>
    </row>
    <row r="7350" spans="1:27" ht="15.75" customHeight="1" x14ac:dyDescent="0.25">
      <c r="A7350">
        <v>18287399</v>
      </c>
      <c r="B7350" t="s">
        <v>14833</v>
      </c>
      <c r="C7350">
        <v>1</v>
      </c>
      <c r="D7350" t="s">
        <v>13426</v>
      </c>
      <c r="E7350" t="s">
        <v>14834</v>
      </c>
      <c r="F7350" t="s">
        <v>13400</v>
      </c>
      <c r="G7350" t="s">
        <v>13580</v>
      </c>
      <c r="H7350">
        <v>77.360751199999996</v>
      </c>
      <c r="I7350">
        <v>28.590666599999999</v>
      </c>
      <c r="J7350" t="s">
        <v>477</v>
      </c>
      <c r="K7350" t="s">
        <v>28</v>
      </c>
      <c r="L7350" t="s">
        <v>29</v>
      </c>
      <c r="M7350" t="s">
        <v>36</v>
      </c>
      <c r="N7350" t="s">
        <v>29</v>
      </c>
      <c r="O7350" t="s">
        <v>29</v>
      </c>
      <c r="P7350">
        <v>2</v>
      </c>
      <c r="Q7350">
        <v>6</v>
      </c>
      <c r="R7350">
        <v>800</v>
      </c>
      <c r="S7350" t="str">
        <f>IF(Table1[[#This Row],[Average_Cost_for_two]]&lt;500,"Low",IF(Table1[[#This Row],[Average_Cost_for_two]]&lt;=1500,"Medium","High"))</f>
        <v>Medium</v>
      </c>
      <c r="T7350">
        <v>2.9</v>
      </c>
      <c r="U7350">
        <v>2014</v>
      </c>
      <c r="V7350">
        <v>11</v>
      </c>
      <c r="W7350">
        <v>2</v>
      </c>
      <c r="X7350">
        <f>IF(OR(Main!$U7350=0,
       Main!$V7350=0,
       Main!$W7350=0),
   "",
   DATE(Main!$U7350,
        Main!$V7350,
        Main!$W7350)
)</f>
        <v>41945</v>
      </c>
      <c r="Y7350">
        <f>Table1[[#This Row],[Average_Cost_for_two]]*VLOOKUP(Table1[[#This Row],[Currency]],currency!$A$2:$B$10,2,FALSE)</f>
        <v>9.6</v>
      </c>
      <c r="Z7350" t="str">
        <f>VLOOKUP(C7350,country!A:B,2,FALSE)</f>
        <v>India</v>
      </c>
      <c r="AA7350">
        <f t="shared" si="114"/>
        <v>4</v>
      </c>
    </row>
    <row r="7351" spans="1:27" ht="15.75" customHeight="1" x14ac:dyDescent="0.25">
      <c r="A7351">
        <v>18249124</v>
      </c>
      <c r="B7351" t="s">
        <v>14835</v>
      </c>
      <c r="C7351">
        <v>1</v>
      </c>
      <c r="D7351" t="s">
        <v>13426</v>
      </c>
      <c r="E7351" t="s">
        <v>14836</v>
      </c>
      <c r="F7351" t="s">
        <v>11235</v>
      </c>
      <c r="G7351" t="s">
        <v>13647</v>
      </c>
      <c r="H7351">
        <v>77.342829300000005</v>
      </c>
      <c r="I7351">
        <v>28.603301800000001</v>
      </c>
      <c r="J7351" t="s">
        <v>556</v>
      </c>
      <c r="K7351" t="s">
        <v>28</v>
      </c>
      <c r="L7351" t="s">
        <v>29</v>
      </c>
      <c r="M7351" t="s">
        <v>29</v>
      </c>
      <c r="N7351" t="s">
        <v>29</v>
      </c>
      <c r="O7351" t="s">
        <v>29</v>
      </c>
      <c r="P7351">
        <v>1</v>
      </c>
      <c r="Q7351">
        <v>4</v>
      </c>
      <c r="R7351">
        <v>300</v>
      </c>
      <c r="S7351" t="str">
        <f>IF(Table1[[#This Row],[Average_Cost_for_two]]&lt;500,"Low",IF(Table1[[#This Row],[Average_Cost_for_two]]&lt;=1500,"Medium","High"))</f>
        <v>Low</v>
      </c>
      <c r="T7351">
        <v>2.9</v>
      </c>
      <c r="U7351">
        <v>2012</v>
      </c>
      <c r="V7351">
        <v>11</v>
      </c>
      <c r="W7351">
        <v>12</v>
      </c>
      <c r="X7351">
        <f>IF(OR(Main!$U7351=0,
       Main!$V7351=0,
       Main!$W7351=0),
   "",
   DATE(Main!$U7351,
        Main!$V7351,
        Main!$W7351)
)</f>
        <v>41225</v>
      </c>
      <c r="Y7351">
        <f>Table1[[#This Row],[Average_Cost_for_two]]*VLOOKUP(Table1[[#This Row],[Currency]],currency!$A$2:$B$10,2,FALSE)</f>
        <v>3.6</v>
      </c>
      <c r="Z7351" t="str">
        <f>VLOOKUP(C7351,country!A:B,2,FALSE)</f>
        <v>India</v>
      </c>
      <c r="AA7351">
        <f t="shared" si="114"/>
        <v>4</v>
      </c>
    </row>
    <row r="7352" spans="1:27" ht="15.75" customHeight="1" x14ac:dyDescent="0.25">
      <c r="A7352">
        <v>18313786</v>
      </c>
      <c r="B7352" t="s">
        <v>14837</v>
      </c>
      <c r="C7352">
        <v>1</v>
      </c>
      <c r="D7352" t="s">
        <v>13426</v>
      </c>
      <c r="E7352" t="s">
        <v>14838</v>
      </c>
      <c r="F7352" t="s">
        <v>13721</v>
      </c>
      <c r="G7352" t="s">
        <v>13722</v>
      </c>
      <c r="H7352">
        <v>77.372423900000001</v>
      </c>
      <c r="I7352">
        <v>28.6081042</v>
      </c>
      <c r="J7352" t="s">
        <v>4496</v>
      </c>
      <c r="K7352" t="s">
        <v>28</v>
      </c>
      <c r="L7352" t="s">
        <v>29</v>
      </c>
      <c r="M7352" t="s">
        <v>29</v>
      </c>
      <c r="N7352" t="s">
        <v>29</v>
      </c>
      <c r="O7352" t="s">
        <v>29</v>
      </c>
      <c r="P7352">
        <v>1</v>
      </c>
      <c r="Q7352">
        <v>2</v>
      </c>
      <c r="R7352">
        <v>200</v>
      </c>
      <c r="S7352" t="str">
        <f>IF(Table1[[#This Row],[Average_Cost_for_two]]&lt;500,"Low",IF(Table1[[#This Row],[Average_Cost_for_two]]&lt;=1500,"Medium","High"))</f>
        <v>Low</v>
      </c>
      <c r="T7352">
        <v>1</v>
      </c>
      <c r="U7352">
        <v>2010</v>
      </c>
      <c r="V7352">
        <v>11</v>
      </c>
      <c r="W7352">
        <v>14</v>
      </c>
      <c r="X7352">
        <f>IF(OR(Main!$U7352=0,
       Main!$V7352=0,
       Main!$W7352=0),
   "",
   DATE(Main!$U7352,
        Main!$V7352,
        Main!$W7352)
)</f>
        <v>40496</v>
      </c>
      <c r="Y7352">
        <f>Table1[[#This Row],[Average_Cost_for_two]]*VLOOKUP(Table1[[#This Row],[Currency]],currency!$A$2:$B$10,2,FALSE)</f>
        <v>2.4</v>
      </c>
      <c r="Z7352" t="str">
        <f>VLOOKUP(C7352,country!A:B,2,FALSE)</f>
        <v>India</v>
      </c>
      <c r="AA7352">
        <f t="shared" si="114"/>
        <v>4</v>
      </c>
    </row>
    <row r="7353" spans="1:27" ht="15.75" customHeight="1" x14ac:dyDescent="0.25">
      <c r="A7353">
        <v>313358</v>
      </c>
      <c r="B7353" t="s">
        <v>14839</v>
      </c>
      <c r="C7353">
        <v>1</v>
      </c>
      <c r="D7353" t="s">
        <v>13426</v>
      </c>
      <c r="E7353" t="s">
        <v>14840</v>
      </c>
      <c r="F7353" t="s">
        <v>13537</v>
      </c>
      <c r="G7353" t="s">
        <v>13538</v>
      </c>
      <c r="H7353">
        <v>77.355198340000001</v>
      </c>
      <c r="I7353">
        <v>28.614512529999999</v>
      </c>
      <c r="J7353" t="s">
        <v>2922</v>
      </c>
      <c r="K7353" t="s">
        <v>28</v>
      </c>
      <c r="L7353" t="s">
        <v>36</v>
      </c>
      <c r="M7353" t="s">
        <v>29</v>
      </c>
      <c r="N7353" t="s">
        <v>29</v>
      </c>
      <c r="O7353" t="s">
        <v>29</v>
      </c>
      <c r="P7353">
        <v>3</v>
      </c>
      <c r="Q7353">
        <v>13</v>
      </c>
      <c r="R7353">
        <v>1500</v>
      </c>
      <c r="S7353" t="str">
        <f>IF(Table1[[#This Row],[Average_Cost_for_two]]&lt;500,"Low",IF(Table1[[#This Row],[Average_Cost_for_two]]&lt;=1500,"Medium","High"))</f>
        <v>Medium</v>
      </c>
      <c r="T7353">
        <v>3.1</v>
      </c>
      <c r="U7353">
        <v>2014</v>
      </c>
      <c r="V7353">
        <v>11</v>
      </c>
      <c r="W7353">
        <v>17</v>
      </c>
      <c r="X7353">
        <f>IF(OR(Main!$U7353=0,
       Main!$V7353=0,
       Main!$W7353=0),
   "",
   DATE(Main!$U7353,
        Main!$V7353,
        Main!$W7353)
)</f>
        <v>41960</v>
      </c>
      <c r="Y7353">
        <f>Table1[[#This Row],[Average_Cost_for_two]]*VLOOKUP(Table1[[#This Row],[Currency]],currency!$A$2:$B$10,2,FALSE)</f>
        <v>18</v>
      </c>
      <c r="Z7353" t="str">
        <f>VLOOKUP(C7353,country!A:B,2,FALSE)</f>
        <v>India</v>
      </c>
      <c r="AA7353">
        <f t="shared" si="114"/>
        <v>4</v>
      </c>
    </row>
    <row r="7354" spans="1:27" ht="15.75" customHeight="1" x14ac:dyDescent="0.25">
      <c r="A7354">
        <v>18383535</v>
      </c>
      <c r="B7354" t="s">
        <v>14841</v>
      </c>
      <c r="C7354">
        <v>1</v>
      </c>
      <c r="D7354" t="s">
        <v>13426</v>
      </c>
      <c r="E7354" t="s">
        <v>14842</v>
      </c>
      <c r="F7354" t="s">
        <v>13513</v>
      </c>
      <c r="G7354" t="s">
        <v>13514</v>
      </c>
      <c r="H7354">
        <v>77.381912499999999</v>
      </c>
      <c r="I7354">
        <v>28.566406000000001</v>
      </c>
      <c r="J7354" t="s">
        <v>567</v>
      </c>
      <c r="K7354" t="s">
        <v>28</v>
      </c>
      <c r="L7354" t="s">
        <v>29</v>
      </c>
      <c r="M7354" t="s">
        <v>36</v>
      </c>
      <c r="N7354" t="s">
        <v>29</v>
      </c>
      <c r="O7354" t="s">
        <v>29</v>
      </c>
      <c r="P7354">
        <v>1</v>
      </c>
      <c r="Q7354">
        <v>4</v>
      </c>
      <c r="R7354">
        <v>350</v>
      </c>
      <c r="S7354" t="str">
        <f>IF(Table1[[#This Row],[Average_Cost_for_two]]&lt;500,"Low",IF(Table1[[#This Row],[Average_Cost_for_two]]&lt;=1500,"Medium","High"))</f>
        <v>Low</v>
      </c>
      <c r="T7354">
        <v>2.7</v>
      </c>
      <c r="U7354">
        <v>2018</v>
      </c>
      <c r="V7354">
        <v>11</v>
      </c>
      <c r="W7354">
        <v>17</v>
      </c>
      <c r="X7354">
        <f>IF(OR(Main!$U7354=0,
       Main!$V7354=0,
       Main!$W7354=0),
   "",
   DATE(Main!$U7354,
        Main!$V7354,
        Main!$W7354)
)</f>
        <v>43421</v>
      </c>
      <c r="Y7354">
        <f>Table1[[#This Row],[Average_Cost_for_two]]*VLOOKUP(Table1[[#This Row],[Currency]],currency!$A$2:$B$10,2,FALSE)</f>
        <v>4.2</v>
      </c>
      <c r="Z7354" t="str">
        <f>VLOOKUP(C7354,country!A:B,2,FALSE)</f>
        <v>India</v>
      </c>
      <c r="AA7354">
        <f t="shared" si="114"/>
        <v>4</v>
      </c>
    </row>
    <row r="7355" spans="1:27" ht="15.75" customHeight="1" x14ac:dyDescent="0.25">
      <c r="A7355">
        <v>311768</v>
      </c>
      <c r="B7355" t="s">
        <v>9290</v>
      </c>
      <c r="C7355">
        <v>1</v>
      </c>
      <c r="D7355" t="s">
        <v>13426</v>
      </c>
      <c r="E7355" t="s">
        <v>14843</v>
      </c>
      <c r="F7355" t="s">
        <v>13458</v>
      </c>
      <c r="G7355" t="s">
        <v>13459</v>
      </c>
      <c r="H7355">
        <v>77.385330600000003</v>
      </c>
      <c r="I7355">
        <v>28.514600300000001</v>
      </c>
      <c r="J7355" t="s">
        <v>14844</v>
      </c>
      <c r="K7355" t="s">
        <v>28</v>
      </c>
      <c r="L7355" t="s">
        <v>29</v>
      </c>
      <c r="M7355" t="s">
        <v>29</v>
      </c>
      <c r="N7355" t="s">
        <v>29</v>
      </c>
      <c r="O7355" t="s">
        <v>29</v>
      </c>
      <c r="P7355">
        <v>1</v>
      </c>
      <c r="Q7355">
        <v>23</v>
      </c>
      <c r="R7355">
        <v>200</v>
      </c>
      <c r="S7355" t="str">
        <f>IF(Table1[[#This Row],[Average_Cost_for_two]]&lt;500,"Low",IF(Table1[[#This Row],[Average_Cost_for_two]]&lt;=1500,"Medium","High"))</f>
        <v>Low</v>
      </c>
      <c r="T7355">
        <v>3.4</v>
      </c>
      <c r="U7355">
        <v>2016</v>
      </c>
      <c r="V7355">
        <v>11</v>
      </c>
      <c r="W7355">
        <v>8</v>
      </c>
      <c r="X7355">
        <f>IF(OR(Main!$U7355=0,
       Main!$V7355=0,
       Main!$W7355=0),
   "",
   DATE(Main!$U7355,
        Main!$V7355,
        Main!$W7355)
)</f>
        <v>42682</v>
      </c>
      <c r="Y7355">
        <f>Table1[[#This Row],[Average_Cost_for_two]]*VLOOKUP(Table1[[#This Row],[Currency]],currency!$A$2:$B$10,2,FALSE)</f>
        <v>2.4</v>
      </c>
      <c r="Z7355" t="str">
        <f>VLOOKUP(C7355,country!A:B,2,FALSE)</f>
        <v>India</v>
      </c>
      <c r="AA7355">
        <f t="shared" si="114"/>
        <v>4</v>
      </c>
    </row>
    <row r="7356" spans="1:27" ht="15.75" customHeight="1" x14ac:dyDescent="0.25">
      <c r="A7356">
        <v>300550</v>
      </c>
      <c r="B7356" t="s">
        <v>14845</v>
      </c>
      <c r="C7356">
        <v>1</v>
      </c>
      <c r="D7356" t="s">
        <v>13426</v>
      </c>
      <c r="E7356" t="s">
        <v>13459</v>
      </c>
      <c r="F7356" t="s">
        <v>13458</v>
      </c>
      <c r="G7356" t="s">
        <v>13459</v>
      </c>
      <c r="H7356">
        <v>77.384164600000005</v>
      </c>
      <c r="I7356">
        <v>28.520590299999999</v>
      </c>
      <c r="J7356" t="s">
        <v>477</v>
      </c>
      <c r="K7356" t="s">
        <v>28</v>
      </c>
      <c r="L7356" t="s">
        <v>29</v>
      </c>
      <c r="M7356" t="s">
        <v>36</v>
      </c>
      <c r="N7356" t="s">
        <v>29</v>
      </c>
      <c r="O7356" t="s">
        <v>29</v>
      </c>
      <c r="P7356">
        <v>2</v>
      </c>
      <c r="Q7356">
        <v>140</v>
      </c>
      <c r="R7356">
        <v>600</v>
      </c>
      <c r="S7356" t="str">
        <f>IF(Table1[[#This Row],[Average_Cost_for_two]]&lt;500,"Low",IF(Table1[[#This Row],[Average_Cost_for_two]]&lt;=1500,"Medium","High"))</f>
        <v>Medium</v>
      </c>
      <c r="T7356">
        <v>3.1</v>
      </c>
      <c r="U7356">
        <v>2011</v>
      </c>
      <c r="V7356">
        <v>11</v>
      </c>
      <c r="W7356">
        <v>23</v>
      </c>
      <c r="X7356">
        <f>IF(OR(Main!$U7356=0,
       Main!$V7356=0,
       Main!$W7356=0),
   "",
   DATE(Main!$U7356,
        Main!$V7356,
        Main!$W7356)
)</f>
        <v>40870</v>
      </c>
      <c r="Y7356">
        <f>Table1[[#This Row],[Average_Cost_for_two]]*VLOOKUP(Table1[[#This Row],[Currency]],currency!$A$2:$B$10,2,FALSE)</f>
        <v>7.2</v>
      </c>
      <c r="Z7356" t="str">
        <f>VLOOKUP(C7356,country!A:B,2,FALSE)</f>
        <v>India</v>
      </c>
      <c r="AA7356">
        <f t="shared" si="114"/>
        <v>4</v>
      </c>
    </row>
    <row r="7357" spans="1:27" ht="15.75" customHeight="1" x14ac:dyDescent="0.25">
      <c r="A7357">
        <v>312187</v>
      </c>
      <c r="B7357" t="s">
        <v>14846</v>
      </c>
      <c r="C7357">
        <v>1</v>
      </c>
      <c r="D7357" t="s">
        <v>13426</v>
      </c>
      <c r="E7357" t="s">
        <v>14847</v>
      </c>
      <c r="F7357" t="s">
        <v>13881</v>
      </c>
      <c r="G7357" t="s">
        <v>13882</v>
      </c>
      <c r="H7357">
        <v>77.364833200000007</v>
      </c>
      <c r="I7357">
        <v>28.597102700000001</v>
      </c>
      <c r="J7357" t="s">
        <v>480</v>
      </c>
      <c r="K7357" t="s">
        <v>28</v>
      </c>
      <c r="L7357" t="s">
        <v>29</v>
      </c>
      <c r="M7357" t="s">
        <v>36</v>
      </c>
      <c r="N7357" t="s">
        <v>29</v>
      </c>
      <c r="O7357" t="s">
        <v>29</v>
      </c>
      <c r="P7357">
        <v>2</v>
      </c>
      <c r="Q7357">
        <v>35</v>
      </c>
      <c r="R7357">
        <v>600</v>
      </c>
      <c r="S7357" t="str">
        <f>IF(Table1[[#This Row],[Average_Cost_for_two]]&lt;500,"Low",IF(Table1[[#This Row],[Average_Cost_for_two]]&lt;=1500,"Medium","High"))</f>
        <v>Medium</v>
      </c>
      <c r="T7357">
        <v>3.2</v>
      </c>
      <c r="U7357">
        <v>2018</v>
      </c>
      <c r="V7357">
        <v>11</v>
      </c>
      <c r="W7357">
        <v>25</v>
      </c>
      <c r="X7357">
        <f>IF(OR(Main!$U7357=0,
       Main!$V7357=0,
       Main!$W7357=0),
   "",
   DATE(Main!$U7357,
        Main!$V7357,
        Main!$W7357)
)</f>
        <v>43429</v>
      </c>
      <c r="Y7357">
        <f>Table1[[#This Row],[Average_Cost_for_two]]*VLOOKUP(Table1[[#This Row],[Currency]],currency!$A$2:$B$10,2,FALSE)</f>
        <v>7.2</v>
      </c>
      <c r="Z7357" t="str">
        <f>VLOOKUP(C7357,country!A:B,2,FALSE)</f>
        <v>India</v>
      </c>
      <c r="AA7357">
        <f t="shared" si="114"/>
        <v>4</v>
      </c>
    </row>
    <row r="7358" spans="1:27" ht="15.75" customHeight="1" x14ac:dyDescent="0.25">
      <c r="A7358">
        <v>308578</v>
      </c>
      <c r="B7358" t="s">
        <v>9257</v>
      </c>
      <c r="C7358">
        <v>1</v>
      </c>
      <c r="D7358" t="s">
        <v>13426</v>
      </c>
      <c r="E7358" t="s">
        <v>14848</v>
      </c>
      <c r="F7358" t="s">
        <v>13881</v>
      </c>
      <c r="G7358" t="s">
        <v>13882</v>
      </c>
      <c r="H7358">
        <v>77.364833200000007</v>
      </c>
      <c r="I7358">
        <v>28.597102700000001</v>
      </c>
      <c r="J7358" t="s">
        <v>14849</v>
      </c>
      <c r="K7358" t="s">
        <v>28</v>
      </c>
      <c r="L7358" t="s">
        <v>29</v>
      </c>
      <c r="M7358" t="s">
        <v>36</v>
      </c>
      <c r="N7358" t="s">
        <v>29</v>
      </c>
      <c r="O7358" t="s">
        <v>29</v>
      </c>
      <c r="P7358">
        <v>1</v>
      </c>
      <c r="Q7358">
        <v>105</v>
      </c>
      <c r="R7358">
        <v>450</v>
      </c>
      <c r="S7358" t="str">
        <f>IF(Table1[[#This Row],[Average_Cost_for_two]]&lt;500,"Low",IF(Table1[[#This Row],[Average_Cost_for_two]]&lt;=1500,"Medium","High"))</f>
        <v>Low</v>
      </c>
      <c r="T7358">
        <v>3.5</v>
      </c>
      <c r="U7358">
        <v>2013</v>
      </c>
      <c r="V7358">
        <v>11</v>
      </c>
      <c r="W7358">
        <v>3</v>
      </c>
      <c r="X7358">
        <f>IF(OR(Main!$U7358=0,
       Main!$V7358=0,
       Main!$W7358=0),
   "",
   DATE(Main!$U7358,
        Main!$V7358,
        Main!$W7358)
)</f>
        <v>41581</v>
      </c>
      <c r="Y7358">
        <f>Table1[[#This Row],[Average_Cost_for_two]]*VLOOKUP(Table1[[#This Row],[Currency]],currency!$A$2:$B$10,2,FALSE)</f>
        <v>5.4</v>
      </c>
      <c r="Z7358" t="str">
        <f>VLOOKUP(C7358,country!A:B,2,FALSE)</f>
        <v>India</v>
      </c>
      <c r="AA7358">
        <f t="shared" si="114"/>
        <v>4</v>
      </c>
    </row>
    <row r="7359" spans="1:27" ht="15.75" customHeight="1" x14ac:dyDescent="0.25">
      <c r="A7359">
        <v>5619</v>
      </c>
      <c r="B7359" t="s">
        <v>610</v>
      </c>
      <c r="C7359">
        <v>1</v>
      </c>
      <c r="D7359" t="s">
        <v>13426</v>
      </c>
      <c r="E7359" t="s">
        <v>14850</v>
      </c>
      <c r="F7359" t="s">
        <v>13552</v>
      </c>
      <c r="G7359" t="s">
        <v>13553</v>
      </c>
      <c r="H7359">
        <v>77.3255549</v>
      </c>
      <c r="I7359">
        <v>28.5675098</v>
      </c>
      <c r="J7359" t="s">
        <v>611</v>
      </c>
      <c r="K7359" t="s">
        <v>28</v>
      </c>
      <c r="L7359" t="s">
        <v>29</v>
      </c>
      <c r="M7359" t="s">
        <v>29</v>
      </c>
      <c r="N7359" t="s">
        <v>29</v>
      </c>
      <c r="O7359" t="s">
        <v>29</v>
      </c>
      <c r="P7359">
        <v>2</v>
      </c>
      <c r="Q7359">
        <v>60</v>
      </c>
      <c r="R7359">
        <v>700</v>
      </c>
      <c r="S7359" t="str">
        <f>IF(Table1[[#This Row],[Average_Cost_for_two]]&lt;500,"Low",IF(Table1[[#This Row],[Average_Cost_for_two]]&lt;=1500,"Medium","High"))</f>
        <v>Medium</v>
      </c>
      <c r="T7359">
        <v>3.2</v>
      </c>
      <c r="U7359">
        <v>2012</v>
      </c>
      <c r="V7359">
        <v>11</v>
      </c>
      <c r="W7359">
        <v>1</v>
      </c>
      <c r="X7359">
        <f>IF(OR(Main!$U7359=0,
       Main!$V7359=0,
       Main!$W7359=0),
   "",
   DATE(Main!$U7359,
        Main!$V7359,
        Main!$W7359)
)</f>
        <v>41214</v>
      </c>
      <c r="Y7359">
        <f>Table1[[#This Row],[Average_Cost_for_two]]*VLOOKUP(Table1[[#This Row],[Currency]],currency!$A$2:$B$10,2,FALSE)</f>
        <v>8.4</v>
      </c>
      <c r="Z7359" t="str">
        <f>VLOOKUP(C7359,country!A:B,2,FALSE)</f>
        <v>India</v>
      </c>
      <c r="AA7359">
        <f t="shared" si="114"/>
        <v>4</v>
      </c>
    </row>
    <row r="7360" spans="1:27" ht="15.75" customHeight="1" x14ac:dyDescent="0.25">
      <c r="A7360">
        <v>312214</v>
      </c>
      <c r="B7360" t="s">
        <v>14851</v>
      </c>
      <c r="C7360">
        <v>1</v>
      </c>
      <c r="D7360" t="s">
        <v>13426</v>
      </c>
      <c r="E7360" t="s">
        <v>14852</v>
      </c>
      <c r="F7360" t="s">
        <v>14335</v>
      </c>
      <c r="G7360" t="s">
        <v>14336</v>
      </c>
      <c r="H7360">
        <v>77.507456099999999</v>
      </c>
      <c r="I7360">
        <v>28.463956599999999</v>
      </c>
      <c r="J7360" t="s">
        <v>500</v>
      </c>
      <c r="K7360" t="s">
        <v>28</v>
      </c>
      <c r="L7360" t="s">
        <v>29</v>
      </c>
      <c r="M7360" t="s">
        <v>36</v>
      </c>
      <c r="N7360" t="s">
        <v>29</v>
      </c>
      <c r="O7360" t="s">
        <v>29</v>
      </c>
      <c r="P7360">
        <v>2</v>
      </c>
      <c r="Q7360">
        <v>50</v>
      </c>
      <c r="R7360">
        <v>600</v>
      </c>
      <c r="S7360" t="str">
        <f>IF(Table1[[#This Row],[Average_Cost_for_two]]&lt;500,"Low",IF(Table1[[#This Row],[Average_Cost_for_two]]&lt;=1500,"Medium","High"))</f>
        <v>Medium</v>
      </c>
      <c r="T7360">
        <v>3.4</v>
      </c>
      <c r="U7360">
        <v>2015</v>
      </c>
      <c r="V7360">
        <v>10</v>
      </c>
      <c r="W7360">
        <v>2</v>
      </c>
      <c r="X7360">
        <f>IF(OR(Main!$U7360=0,
       Main!$V7360=0,
       Main!$W7360=0),
   "",
   DATE(Main!$U7360,
        Main!$V7360,
        Main!$W7360)
)</f>
        <v>42279</v>
      </c>
      <c r="Y7360">
        <f>Table1[[#This Row],[Average_Cost_for_two]]*VLOOKUP(Table1[[#This Row],[Currency]],currency!$A$2:$B$10,2,FALSE)</f>
        <v>7.2</v>
      </c>
      <c r="Z7360" t="str">
        <f>VLOOKUP(C7360,country!A:B,2,FALSE)</f>
        <v>India</v>
      </c>
      <c r="AA7360">
        <f t="shared" si="114"/>
        <v>4</v>
      </c>
    </row>
    <row r="7361" spans="1:27" ht="15.75" customHeight="1" x14ac:dyDescent="0.25">
      <c r="A7361">
        <v>18264244</v>
      </c>
      <c r="B7361" t="s">
        <v>3087</v>
      </c>
      <c r="C7361">
        <v>1</v>
      </c>
      <c r="D7361" t="s">
        <v>13426</v>
      </c>
      <c r="E7361" t="s">
        <v>14853</v>
      </c>
      <c r="F7361" t="s">
        <v>14031</v>
      </c>
      <c r="G7361" t="s">
        <v>14032</v>
      </c>
      <c r="H7361">
        <v>77.319999999999993</v>
      </c>
      <c r="I7361">
        <v>28.57</v>
      </c>
      <c r="J7361" t="s">
        <v>500</v>
      </c>
      <c r="K7361" t="s">
        <v>28</v>
      </c>
      <c r="L7361" t="s">
        <v>29</v>
      </c>
      <c r="M7361" t="s">
        <v>29</v>
      </c>
      <c r="N7361" t="s">
        <v>29</v>
      </c>
      <c r="O7361" t="s">
        <v>29</v>
      </c>
      <c r="P7361">
        <v>2</v>
      </c>
      <c r="Q7361">
        <v>23</v>
      </c>
      <c r="R7361">
        <v>650</v>
      </c>
      <c r="S7361" t="str">
        <f>IF(Table1[[#This Row],[Average_Cost_for_two]]&lt;500,"Low",IF(Table1[[#This Row],[Average_Cost_for_two]]&lt;=1500,"Medium","High"))</f>
        <v>Medium</v>
      </c>
      <c r="T7361">
        <v>3.5</v>
      </c>
      <c r="U7361">
        <v>2011</v>
      </c>
      <c r="V7361">
        <v>10</v>
      </c>
      <c r="W7361">
        <v>2</v>
      </c>
      <c r="X7361">
        <f>IF(OR(Main!$U7361=0,
       Main!$V7361=0,
       Main!$W7361=0),
   "",
   DATE(Main!$U7361,
        Main!$V7361,
        Main!$W7361)
)</f>
        <v>40818</v>
      </c>
      <c r="Y7361">
        <f>Table1[[#This Row],[Average_Cost_for_two]]*VLOOKUP(Table1[[#This Row],[Currency]],currency!$A$2:$B$10,2,FALSE)</f>
        <v>7.8</v>
      </c>
      <c r="Z7361" t="str">
        <f>VLOOKUP(C7361,country!A:B,2,FALSE)</f>
        <v>India</v>
      </c>
      <c r="AA7361">
        <f t="shared" si="114"/>
        <v>4</v>
      </c>
    </row>
    <row r="7362" spans="1:27" ht="15.75" customHeight="1" x14ac:dyDescent="0.25">
      <c r="A7362">
        <v>18277171</v>
      </c>
      <c r="B7362" t="s">
        <v>12227</v>
      </c>
      <c r="C7362">
        <v>1</v>
      </c>
      <c r="D7362" t="s">
        <v>13426</v>
      </c>
      <c r="E7362" t="s">
        <v>14854</v>
      </c>
      <c r="F7362" t="s">
        <v>14031</v>
      </c>
      <c r="G7362" t="s">
        <v>14032</v>
      </c>
      <c r="H7362">
        <v>77.320588119999996</v>
      </c>
      <c r="I7362">
        <v>28.567477820000001</v>
      </c>
      <c r="J7362" t="s">
        <v>12229</v>
      </c>
      <c r="K7362" t="s">
        <v>28</v>
      </c>
      <c r="L7362" t="s">
        <v>36</v>
      </c>
      <c r="M7362" t="s">
        <v>36</v>
      </c>
      <c r="N7362" t="s">
        <v>29</v>
      </c>
      <c r="O7362" t="s">
        <v>29</v>
      </c>
      <c r="P7362">
        <v>3</v>
      </c>
      <c r="Q7362">
        <v>199</v>
      </c>
      <c r="R7362">
        <v>1500</v>
      </c>
      <c r="S7362" t="str">
        <f>IF(Table1[[#This Row],[Average_Cost_for_two]]&lt;500,"Low",IF(Table1[[#This Row],[Average_Cost_for_two]]&lt;=1500,"Medium","High"))</f>
        <v>Medium</v>
      </c>
      <c r="T7362">
        <v>3.9</v>
      </c>
      <c r="U7362">
        <v>2015</v>
      </c>
      <c r="V7362">
        <v>10</v>
      </c>
      <c r="W7362">
        <v>20</v>
      </c>
      <c r="X7362">
        <f>IF(OR(Main!$U7362=0,
       Main!$V7362=0,
       Main!$W7362=0),
   "",
   DATE(Main!$U7362,
        Main!$V7362,
        Main!$W7362)
)</f>
        <v>42297</v>
      </c>
      <c r="Y7362">
        <f>Table1[[#This Row],[Average_Cost_for_two]]*VLOOKUP(Table1[[#This Row],[Currency]],currency!$A$2:$B$10,2,FALSE)</f>
        <v>18</v>
      </c>
      <c r="Z7362" t="str">
        <f>VLOOKUP(C7362,country!A:B,2,FALSE)</f>
        <v>India</v>
      </c>
      <c r="AA7362">
        <f t="shared" ref="AA7362:AA7425" si="115">ROUNDUP(V7362/3,0)</f>
        <v>4</v>
      </c>
    </row>
    <row r="7363" spans="1:27" ht="15.75" customHeight="1" x14ac:dyDescent="0.25">
      <c r="A7363">
        <v>18265419</v>
      </c>
      <c r="B7363" t="s">
        <v>12102</v>
      </c>
      <c r="C7363">
        <v>1</v>
      </c>
      <c r="D7363" t="s">
        <v>13426</v>
      </c>
      <c r="E7363" t="s">
        <v>14855</v>
      </c>
      <c r="F7363" t="s">
        <v>14031</v>
      </c>
      <c r="G7363" t="s">
        <v>14032</v>
      </c>
      <c r="H7363">
        <v>77.320926749999998</v>
      </c>
      <c r="I7363">
        <v>28.566684550000002</v>
      </c>
      <c r="J7363" t="s">
        <v>1834</v>
      </c>
      <c r="K7363" t="s">
        <v>28</v>
      </c>
      <c r="L7363" t="s">
        <v>29</v>
      </c>
      <c r="M7363" t="s">
        <v>36</v>
      </c>
      <c r="N7363" t="s">
        <v>29</v>
      </c>
      <c r="O7363" t="s">
        <v>29</v>
      </c>
      <c r="P7363">
        <v>2</v>
      </c>
      <c r="Q7363">
        <v>458</v>
      </c>
      <c r="R7363">
        <v>650</v>
      </c>
      <c r="S7363" t="str">
        <f>IF(Table1[[#This Row],[Average_Cost_for_two]]&lt;500,"Low",IF(Table1[[#This Row],[Average_Cost_for_two]]&lt;=1500,"Medium","High"))</f>
        <v>Medium</v>
      </c>
      <c r="T7363">
        <v>3.8</v>
      </c>
      <c r="U7363">
        <v>2013</v>
      </c>
      <c r="V7363">
        <v>10</v>
      </c>
      <c r="W7363">
        <v>19</v>
      </c>
      <c r="X7363">
        <f>IF(OR(Main!$U7363=0,
       Main!$V7363=0,
       Main!$W7363=0),
   "",
   DATE(Main!$U7363,
        Main!$V7363,
        Main!$W7363)
)</f>
        <v>41566</v>
      </c>
      <c r="Y7363">
        <f>Table1[[#This Row],[Average_Cost_for_two]]*VLOOKUP(Table1[[#This Row],[Currency]],currency!$A$2:$B$10,2,FALSE)</f>
        <v>7.8</v>
      </c>
      <c r="Z7363" t="str">
        <f>VLOOKUP(C7363,country!A:B,2,FALSE)</f>
        <v>India</v>
      </c>
      <c r="AA7363">
        <f t="shared" si="115"/>
        <v>4</v>
      </c>
    </row>
    <row r="7364" spans="1:27" ht="15.75" customHeight="1" x14ac:dyDescent="0.25">
      <c r="A7364">
        <v>18273556</v>
      </c>
      <c r="B7364" t="s">
        <v>14856</v>
      </c>
      <c r="C7364">
        <v>1</v>
      </c>
      <c r="D7364" t="s">
        <v>13426</v>
      </c>
      <c r="E7364" t="s">
        <v>14033</v>
      </c>
      <c r="F7364" t="s">
        <v>14031</v>
      </c>
      <c r="G7364" t="s">
        <v>14032</v>
      </c>
      <c r="H7364">
        <v>77.3204748</v>
      </c>
      <c r="I7364">
        <v>28.566485490000002</v>
      </c>
      <c r="J7364" t="s">
        <v>2179</v>
      </c>
      <c r="K7364" t="s">
        <v>28</v>
      </c>
      <c r="L7364" t="s">
        <v>36</v>
      </c>
      <c r="M7364" t="s">
        <v>36</v>
      </c>
      <c r="N7364" t="s">
        <v>29</v>
      </c>
      <c r="O7364" t="s">
        <v>29</v>
      </c>
      <c r="P7364">
        <v>3</v>
      </c>
      <c r="Q7364">
        <v>366</v>
      </c>
      <c r="R7364">
        <v>1600</v>
      </c>
      <c r="S7364" t="str">
        <f>IF(Table1[[#This Row],[Average_Cost_for_two]]&lt;500,"Low",IF(Table1[[#This Row],[Average_Cost_for_two]]&lt;=1500,"Medium","High"))</f>
        <v>High</v>
      </c>
      <c r="T7364">
        <v>3.9</v>
      </c>
      <c r="U7364">
        <v>2012</v>
      </c>
      <c r="V7364">
        <v>10</v>
      </c>
      <c r="W7364">
        <v>2</v>
      </c>
      <c r="X7364">
        <f>IF(OR(Main!$U7364=0,
       Main!$V7364=0,
       Main!$W7364=0),
   "",
   DATE(Main!$U7364,
        Main!$V7364,
        Main!$W7364)
)</f>
        <v>41184</v>
      </c>
      <c r="Y7364">
        <f>Table1[[#This Row],[Average_Cost_for_two]]*VLOOKUP(Table1[[#This Row],[Currency]],currency!$A$2:$B$10,2,FALSE)</f>
        <v>19.2</v>
      </c>
      <c r="Z7364" t="str">
        <f>VLOOKUP(C7364,country!A:B,2,FALSE)</f>
        <v>India</v>
      </c>
      <c r="AA7364">
        <f t="shared" si="115"/>
        <v>4</v>
      </c>
    </row>
    <row r="7365" spans="1:27" ht="15.75" customHeight="1" x14ac:dyDescent="0.25">
      <c r="A7365">
        <v>18258775</v>
      </c>
      <c r="B7365" t="s">
        <v>12230</v>
      </c>
      <c r="C7365">
        <v>1</v>
      </c>
      <c r="D7365" t="s">
        <v>13426</v>
      </c>
      <c r="E7365" t="s">
        <v>14857</v>
      </c>
      <c r="F7365" t="s">
        <v>14031</v>
      </c>
      <c r="G7365" t="s">
        <v>14032</v>
      </c>
      <c r="H7365">
        <v>77.320836560000004</v>
      </c>
      <c r="I7365">
        <v>28.567331769999999</v>
      </c>
      <c r="J7365" t="s">
        <v>12231</v>
      </c>
      <c r="K7365" t="s">
        <v>28</v>
      </c>
      <c r="L7365" t="s">
        <v>29</v>
      </c>
      <c r="M7365" t="s">
        <v>36</v>
      </c>
      <c r="N7365" t="s">
        <v>29</v>
      </c>
      <c r="O7365" t="s">
        <v>29</v>
      </c>
      <c r="P7365">
        <v>2</v>
      </c>
      <c r="Q7365">
        <v>397</v>
      </c>
      <c r="R7365">
        <v>550</v>
      </c>
      <c r="S7365" t="str">
        <f>IF(Table1[[#This Row],[Average_Cost_for_two]]&lt;500,"Low",IF(Table1[[#This Row],[Average_Cost_for_two]]&lt;=1500,"Medium","High"))</f>
        <v>Medium</v>
      </c>
      <c r="T7365">
        <v>3.6</v>
      </c>
      <c r="U7365">
        <v>2017</v>
      </c>
      <c r="V7365">
        <v>10</v>
      </c>
      <c r="W7365">
        <v>2</v>
      </c>
      <c r="X7365">
        <f>IF(OR(Main!$U7365=0,
       Main!$V7365=0,
       Main!$W7365=0),
   "",
   DATE(Main!$U7365,
        Main!$V7365,
        Main!$W7365)
)</f>
        <v>43010</v>
      </c>
      <c r="Y7365">
        <f>Table1[[#This Row],[Average_Cost_for_two]]*VLOOKUP(Table1[[#This Row],[Currency]],currency!$A$2:$B$10,2,FALSE)</f>
        <v>6.6000000000000005</v>
      </c>
      <c r="Z7365" t="str">
        <f>VLOOKUP(C7365,country!A:B,2,FALSE)</f>
        <v>India</v>
      </c>
      <c r="AA7365">
        <f t="shared" si="115"/>
        <v>4</v>
      </c>
    </row>
    <row r="7366" spans="1:27" ht="15.75" customHeight="1" x14ac:dyDescent="0.25">
      <c r="A7366">
        <v>18264533</v>
      </c>
      <c r="B7366" t="s">
        <v>14858</v>
      </c>
      <c r="C7366">
        <v>1</v>
      </c>
      <c r="D7366" t="s">
        <v>13426</v>
      </c>
      <c r="E7366" t="s">
        <v>14859</v>
      </c>
      <c r="F7366" t="s">
        <v>14031</v>
      </c>
      <c r="G7366" t="s">
        <v>14032</v>
      </c>
      <c r="H7366">
        <v>77.32085601</v>
      </c>
      <c r="I7366">
        <v>28.567300849999999</v>
      </c>
      <c r="J7366" t="s">
        <v>14860</v>
      </c>
      <c r="K7366" t="s">
        <v>28</v>
      </c>
      <c r="L7366" t="s">
        <v>29</v>
      </c>
      <c r="M7366" t="s">
        <v>36</v>
      </c>
      <c r="N7366" t="s">
        <v>29</v>
      </c>
      <c r="O7366" t="s">
        <v>29</v>
      </c>
      <c r="P7366">
        <v>2</v>
      </c>
      <c r="Q7366">
        <v>316</v>
      </c>
      <c r="R7366">
        <v>750</v>
      </c>
      <c r="S7366" t="str">
        <f>IF(Table1[[#This Row],[Average_Cost_for_two]]&lt;500,"Low",IF(Table1[[#This Row],[Average_Cost_for_two]]&lt;=1500,"Medium","High"))</f>
        <v>Medium</v>
      </c>
      <c r="T7366">
        <v>4.2</v>
      </c>
      <c r="U7366">
        <v>2010</v>
      </c>
      <c r="V7366">
        <v>10</v>
      </c>
      <c r="W7366">
        <v>10</v>
      </c>
      <c r="X7366">
        <f>IF(OR(Main!$U7366=0,
       Main!$V7366=0,
       Main!$W7366=0),
   "",
   DATE(Main!$U7366,
        Main!$V7366,
        Main!$W7366)
)</f>
        <v>40461</v>
      </c>
      <c r="Y7366">
        <f>Table1[[#This Row],[Average_Cost_for_two]]*VLOOKUP(Table1[[#This Row],[Currency]],currency!$A$2:$B$10,2,FALSE)</f>
        <v>9</v>
      </c>
      <c r="Z7366" t="str">
        <f>VLOOKUP(C7366,country!A:B,2,FALSE)</f>
        <v>India</v>
      </c>
      <c r="AA7366">
        <f t="shared" si="115"/>
        <v>4</v>
      </c>
    </row>
    <row r="7367" spans="1:27" ht="15.75" customHeight="1" x14ac:dyDescent="0.25">
      <c r="A7367">
        <v>4471</v>
      </c>
      <c r="B7367" t="s">
        <v>1078</v>
      </c>
      <c r="C7367">
        <v>1</v>
      </c>
      <c r="D7367" t="s">
        <v>13426</v>
      </c>
      <c r="E7367" t="s">
        <v>14861</v>
      </c>
      <c r="F7367" t="s">
        <v>13598</v>
      </c>
      <c r="G7367" t="s">
        <v>13599</v>
      </c>
      <c r="H7367">
        <v>77.511554200000006</v>
      </c>
      <c r="I7367">
        <v>28.471110599999999</v>
      </c>
      <c r="J7367" t="s">
        <v>1080</v>
      </c>
      <c r="K7367" t="s">
        <v>28</v>
      </c>
      <c r="L7367" t="s">
        <v>29</v>
      </c>
      <c r="M7367" t="s">
        <v>29</v>
      </c>
      <c r="N7367" t="s">
        <v>29</v>
      </c>
      <c r="O7367" t="s">
        <v>29</v>
      </c>
      <c r="P7367">
        <v>1</v>
      </c>
      <c r="Q7367">
        <v>20</v>
      </c>
      <c r="R7367">
        <v>350</v>
      </c>
      <c r="S7367" t="str">
        <f>IF(Table1[[#This Row],[Average_Cost_for_two]]&lt;500,"Low",IF(Table1[[#This Row],[Average_Cost_for_two]]&lt;=1500,"Medium","High"))</f>
        <v>Low</v>
      </c>
      <c r="T7367">
        <v>3.2</v>
      </c>
      <c r="U7367">
        <v>2010</v>
      </c>
      <c r="V7367">
        <v>10</v>
      </c>
      <c r="W7367">
        <v>22</v>
      </c>
      <c r="X7367">
        <f>IF(OR(Main!$U7367=0,
       Main!$V7367=0,
       Main!$W7367=0),
   "",
   DATE(Main!$U7367,
        Main!$V7367,
        Main!$W7367)
)</f>
        <v>40473</v>
      </c>
      <c r="Y7367">
        <f>Table1[[#This Row],[Average_Cost_for_two]]*VLOOKUP(Table1[[#This Row],[Currency]],currency!$A$2:$B$10,2,FALSE)</f>
        <v>4.2</v>
      </c>
      <c r="Z7367" t="str">
        <f>VLOOKUP(C7367,country!A:B,2,FALSE)</f>
        <v>India</v>
      </c>
      <c r="AA7367">
        <f t="shared" si="115"/>
        <v>4</v>
      </c>
    </row>
    <row r="7368" spans="1:27" ht="15.75" customHeight="1" x14ac:dyDescent="0.25">
      <c r="A7368">
        <v>18441537</v>
      </c>
      <c r="B7368" t="s">
        <v>14862</v>
      </c>
      <c r="C7368">
        <v>1</v>
      </c>
      <c r="D7368" t="s">
        <v>13426</v>
      </c>
      <c r="E7368" t="s">
        <v>14863</v>
      </c>
      <c r="F7368" t="s">
        <v>13598</v>
      </c>
      <c r="G7368" t="s">
        <v>13599</v>
      </c>
      <c r="H7368">
        <v>77.514119199999996</v>
      </c>
      <c r="I7368">
        <v>28.472630599999999</v>
      </c>
      <c r="J7368" t="s">
        <v>1128</v>
      </c>
      <c r="K7368" t="s">
        <v>28</v>
      </c>
      <c r="L7368" t="s">
        <v>29</v>
      </c>
      <c r="M7368" t="s">
        <v>29</v>
      </c>
      <c r="N7368" t="s">
        <v>29</v>
      </c>
      <c r="O7368" t="s">
        <v>29</v>
      </c>
      <c r="P7368">
        <v>1</v>
      </c>
      <c r="Q7368">
        <v>2</v>
      </c>
      <c r="R7368">
        <v>200</v>
      </c>
      <c r="S7368" t="str">
        <f>IF(Table1[[#This Row],[Average_Cost_for_two]]&lt;500,"Low",IF(Table1[[#This Row],[Average_Cost_for_two]]&lt;=1500,"Medium","High"))</f>
        <v>Low</v>
      </c>
      <c r="T7368">
        <v>1</v>
      </c>
      <c r="U7368">
        <v>2017</v>
      </c>
      <c r="V7368">
        <v>10</v>
      </c>
      <c r="W7368">
        <v>3</v>
      </c>
      <c r="X7368">
        <f>IF(OR(Main!$U7368=0,
       Main!$V7368=0,
       Main!$W7368=0),
   "",
   DATE(Main!$U7368,
        Main!$V7368,
        Main!$W7368)
)</f>
        <v>43011</v>
      </c>
      <c r="Y7368">
        <f>Table1[[#This Row],[Average_Cost_for_two]]*VLOOKUP(Table1[[#This Row],[Currency]],currency!$A$2:$B$10,2,FALSE)</f>
        <v>2.4</v>
      </c>
      <c r="Z7368" t="str">
        <f>VLOOKUP(C7368,country!A:B,2,FALSE)</f>
        <v>India</v>
      </c>
      <c r="AA7368">
        <f t="shared" si="115"/>
        <v>4</v>
      </c>
    </row>
    <row r="7369" spans="1:27" ht="15.75" customHeight="1" x14ac:dyDescent="0.25">
      <c r="A7369">
        <v>307718</v>
      </c>
      <c r="B7369" t="s">
        <v>14864</v>
      </c>
      <c r="C7369">
        <v>1</v>
      </c>
      <c r="D7369" t="s">
        <v>13426</v>
      </c>
      <c r="E7369" t="s">
        <v>14865</v>
      </c>
      <c r="F7369" t="s">
        <v>14037</v>
      </c>
      <c r="G7369" t="s">
        <v>14038</v>
      </c>
      <c r="H7369">
        <v>77.334892300000007</v>
      </c>
      <c r="I7369">
        <v>28.5763192</v>
      </c>
      <c r="J7369" t="s">
        <v>682</v>
      </c>
      <c r="K7369" t="s">
        <v>28</v>
      </c>
      <c r="L7369" t="s">
        <v>29</v>
      </c>
      <c r="M7369" t="s">
        <v>29</v>
      </c>
      <c r="N7369" t="s">
        <v>29</v>
      </c>
      <c r="O7369" t="s">
        <v>29</v>
      </c>
      <c r="P7369">
        <v>1</v>
      </c>
      <c r="Q7369">
        <v>21</v>
      </c>
      <c r="R7369">
        <v>300</v>
      </c>
      <c r="S7369" t="str">
        <f>IF(Table1[[#This Row],[Average_Cost_for_two]]&lt;500,"Low",IF(Table1[[#This Row],[Average_Cost_for_two]]&lt;=1500,"Medium","High"))</f>
        <v>Low</v>
      </c>
      <c r="T7369">
        <v>3.1</v>
      </c>
      <c r="U7369">
        <v>2010</v>
      </c>
      <c r="V7369">
        <v>10</v>
      </c>
      <c r="W7369">
        <v>7</v>
      </c>
      <c r="X7369">
        <f>IF(OR(Main!$U7369=0,
       Main!$V7369=0,
       Main!$W7369=0),
   "",
   DATE(Main!$U7369,
        Main!$V7369,
        Main!$W7369)
)</f>
        <v>40458</v>
      </c>
      <c r="Y7369">
        <f>Table1[[#This Row],[Average_Cost_for_two]]*VLOOKUP(Table1[[#This Row],[Currency]],currency!$A$2:$B$10,2,FALSE)</f>
        <v>3.6</v>
      </c>
      <c r="Z7369" t="str">
        <f>VLOOKUP(C7369,country!A:B,2,FALSE)</f>
        <v>India</v>
      </c>
      <c r="AA7369">
        <f t="shared" si="115"/>
        <v>4</v>
      </c>
    </row>
    <row r="7370" spans="1:27" ht="15.75" customHeight="1" x14ac:dyDescent="0.25">
      <c r="A7370">
        <v>307232</v>
      </c>
      <c r="B7370" t="s">
        <v>9718</v>
      </c>
      <c r="C7370">
        <v>1</v>
      </c>
      <c r="D7370" t="s">
        <v>13426</v>
      </c>
      <c r="E7370" t="s">
        <v>14866</v>
      </c>
      <c r="F7370" t="s">
        <v>14037</v>
      </c>
      <c r="G7370" t="s">
        <v>14038</v>
      </c>
      <c r="H7370">
        <v>77.334862700000002</v>
      </c>
      <c r="I7370">
        <v>28.576486200000002</v>
      </c>
      <c r="J7370" t="s">
        <v>708</v>
      </c>
      <c r="K7370" t="s">
        <v>28</v>
      </c>
      <c r="L7370" t="s">
        <v>29</v>
      </c>
      <c r="M7370" t="s">
        <v>36</v>
      </c>
      <c r="N7370" t="s">
        <v>29</v>
      </c>
      <c r="O7370" t="s">
        <v>29</v>
      </c>
      <c r="P7370">
        <v>1</v>
      </c>
      <c r="Q7370">
        <v>280</v>
      </c>
      <c r="R7370">
        <v>150</v>
      </c>
      <c r="S7370" t="str">
        <f>IF(Table1[[#This Row],[Average_Cost_for_two]]&lt;500,"Low",IF(Table1[[#This Row],[Average_Cost_for_two]]&lt;=1500,"Medium","High"))</f>
        <v>Low</v>
      </c>
      <c r="T7370">
        <v>3.6</v>
      </c>
      <c r="U7370">
        <v>2015</v>
      </c>
      <c r="V7370">
        <v>10</v>
      </c>
      <c r="W7370">
        <v>5</v>
      </c>
      <c r="X7370">
        <f>IF(OR(Main!$U7370=0,
       Main!$V7370=0,
       Main!$W7370=0),
   "",
   DATE(Main!$U7370,
        Main!$V7370,
        Main!$W7370)
)</f>
        <v>42282</v>
      </c>
      <c r="Y7370">
        <f>Table1[[#This Row],[Average_Cost_for_two]]*VLOOKUP(Table1[[#This Row],[Currency]],currency!$A$2:$B$10,2,FALSE)</f>
        <v>1.8</v>
      </c>
      <c r="Z7370" t="str">
        <f>VLOOKUP(C7370,country!A:B,2,FALSE)</f>
        <v>India</v>
      </c>
      <c r="AA7370">
        <f t="shared" si="115"/>
        <v>4</v>
      </c>
    </row>
    <row r="7371" spans="1:27" ht="15.75" customHeight="1" x14ac:dyDescent="0.25">
      <c r="A7371">
        <v>18396179</v>
      </c>
      <c r="B7371" t="s">
        <v>1835</v>
      </c>
      <c r="C7371">
        <v>1</v>
      </c>
      <c r="D7371" t="s">
        <v>13426</v>
      </c>
      <c r="E7371" t="s">
        <v>14816</v>
      </c>
      <c r="F7371" t="s">
        <v>13428</v>
      </c>
      <c r="G7371" t="s">
        <v>13429</v>
      </c>
      <c r="H7371">
        <v>77.353663400000002</v>
      </c>
      <c r="I7371">
        <v>28.574308599999998</v>
      </c>
      <c r="J7371" t="s">
        <v>1839</v>
      </c>
      <c r="K7371" t="s">
        <v>28</v>
      </c>
      <c r="L7371" t="s">
        <v>29</v>
      </c>
      <c r="M7371" t="s">
        <v>29</v>
      </c>
      <c r="N7371" t="s">
        <v>29</v>
      </c>
      <c r="O7371" t="s">
        <v>29</v>
      </c>
      <c r="P7371">
        <v>3</v>
      </c>
      <c r="Q7371">
        <v>18</v>
      </c>
      <c r="R7371">
        <v>1000</v>
      </c>
      <c r="S7371" t="str">
        <f>IF(Table1[[#This Row],[Average_Cost_for_two]]&lt;500,"Low",IF(Table1[[#This Row],[Average_Cost_for_two]]&lt;=1500,"Medium","High"))</f>
        <v>Medium</v>
      </c>
      <c r="T7371">
        <v>3.5</v>
      </c>
      <c r="U7371">
        <v>2014</v>
      </c>
      <c r="V7371">
        <v>10</v>
      </c>
      <c r="W7371">
        <v>10</v>
      </c>
      <c r="X7371">
        <f>IF(OR(Main!$U7371=0,
       Main!$V7371=0,
       Main!$W7371=0),
   "",
   DATE(Main!$U7371,
        Main!$V7371,
        Main!$W7371)
)</f>
        <v>41922</v>
      </c>
      <c r="Y7371">
        <f>Table1[[#This Row],[Average_Cost_for_two]]*VLOOKUP(Table1[[#This Row],[Currency]],currency!$A$2:$B$10,2,FALSE)</f>
        <v>12</v>
      </c>
      <c r="Z7371" t="str">
        <f>VLOOKUP(C7371,country!A:B,2,FALSE)</f>
        <v>India</v>
      </c>
      <c r="AA7371">
        <f t="shared" si="115"/>
        <v>4</v>
      </c>
    </row>
    <row r="7372" spans="1:27" ht="15.75" customHeight="1" x14ac:dyDescent="0.25">
      <c r="A7372">
        <v>3089</v>
      </c>
      <c r="B7372" t="s">
        <v>14867</v>
      </c>
      <c r="C7372">
        <v>1</v>
      </c>
      <c r="D7372" t="s">
        <v>23</v>
      </c>
      <c r="E7372" t="s">
        <v>14868</v>
      </c>
      <c r="F7372" t="s">
        <v>3802</v>
      </c>
      <c r="G7372" t="s">
        <v>3803</v>
      </c>
      <c r="H7372">
        <v>77.123654000000002</v>
      </c>
      <c r="I7372">
        <v>28.6502181</v>
      </c>
      <c r="J7372" t="s">
        <v>2470</v>
      </c>
      <c r="K7372" t="s">
        <v>28</v>
      </c>
      <c r="L7372" t="s">
        <v>36</v>
      </c>
      <c r="M7372" t="s">
        <v>29</v>
      </c>
      <c r="N7372" t="s">
        <v>29</v>
      </c>
      <c r="O7372" t="s">
        <v>29</v>
      </c>
      <c r="P7372">
        <v>4</v>
      </c>
      <c r="Q7372">
        <v>455</v>
      </c>
      <c r="R7372">
        <v>2000</v>
      </c>
      <c r="S7372" t="str">
        <f>IF(Table1[[#This Row],[Average_Cost_for_two]]&lt;500,"Low",IF(Table1[[#This Row],[Average_Cost_for_two]]&lt;=1500,"Medium","High"))</f>
        <v>High</v>
      </c>
      <c r="T7372">
        <v>3.2</v>
      </c>
      <c r="U7372">
        <v>2010</v>
      </c>
      <c r="V7372">
        <v>10</v>
      </c>
      <c r="W7372">
        <v>16</v>
      </c>
      <c r="X7372">
        <f>IF(OR(Main!$U7372=0,
       Main!$V7372=0,
       Main!$W7372=0),
   "",
   DATE(Main!$U7372,
        Main!$V7372,
        Main!$W7372)
)</f>
        <v>40467</v>
      </c>
      <c r="Y7372">
        <f>Table1[[#This Row],[Average_Cost_for_two]]*VLOOKUP(Table1[[#This Row],[Currency]],currency!$A$2:$B$10,2,FALSE)</f>
        <v>24</v>
      </c>
      <c r="Z7372" t="str">
        <f>VLOOKUP(C7372,country!A:B,2,FALSE)</f>
        <v>India</v>
      </c>
      <c r="AA7372">
        <f t="shared" si="115"/>
        <v>4</v>
      </c>
    </row>
    <row r="7373" spans="1:27" ht="15.75" customHeight="1" x14ac:dyDescent="0.25">
      <c r="A7373">
        <v>18216939</v>
      </c>
      <c r="B7373" t="s">
        <v>14869</v>
      </c>
      <c r="C7373">
        <v>1</v>
      </c>
      <c r="D7373" t="s">
        <v>13426</v>
      </c>
      <c r="E7373" t="s">
        <v>14870</v>
      </c>
      <c r="F7373" t="s">
        <v>13436</v>
      </c>
      <c r="G7373" t="s">
        <v>13437</v>
      </c>
      <c r="H7373">
        <v>77.366272839999993</v>
      </c>
      <c r="I7373">
        <v>28.539288840000001</v>
      </c>
      <c r="J7373" t="s">
        <v>1804</v>
      </c>
      <c r="K7373" t="s">
        <v>28</v>
      </c>
      <c r="L7373" t="s">
        <v>29</v>
      </c>
      <c r="M7373" t="s">
        <v>36</v>
      </c>
      <c r="N7373" t="s">
        <v>29</v>
      </c>
      <c r="O7373" t="s">
        <v>29</v>
      </c>
      <c r="P7373">
        <v>2</v>
      </c>
      <c r="Q7373">
        <v>115</v>
      </c>
      <c r="R7373">
        <v>650</v>
      </c>
      <c r="S7373" t="str">
        <f>IF(Table1[[#This Row],[Average_Cost_for_two]]&lt;500,"Low",IF(Table1[[#This Row],[Average_Cost_for_two]]&lt;=1500,"Medium","High"))</f>
        <v>Medium</v>
      </c>
      <c r="T7373">
        <v>3.7</v>
      </c>
      <c r="U7373">
        <v>2017</v>
      </c>
      <c r="V7373">
        <v>10</v>
      </c>
      <c r="W7373">
        <v>28</v>
      </c>
      <c r="X7373">
        <f>IF(OR(Main!$U7373=0,
       Main!$V7373=0,
       Main!$W7373=0),
   "",
   DATE(Main!$U7373,
        Main!$V7373,
        Main!$W7373)
)</f>
        <v>43036</v>
      </c>
      <c r="Y7373">
        <f>Table1[[#This Row],[Average_Cost_for_two]]*VLOOKUP(Table1[[#This Row],[Currency]],currency!$A$2:$B$10,2,FALSE)</f>
        <v>7.8</v>
      </c>
      <c r="Z7373" t="str">
        <f>VLOOKUP(C7373,country!A:B,2,FALSE)</f>
        <v>India</v>
      </c>
      <c r="AA7373">
        <f t="shared" si="115"/>
        <v>4</v>
      </c>
    </row>
    <row r="7374" spans="1:27" ht="15.75" customHeight="1" x14ac:dyDescent="0.25">
      <c r="A7374">
        <v>18057810</v>
      </c>
      <c r="B7374" t="s">
        <v>14871</v>
      </c>
      <c r="C7374">
        <v>1</v>
      </c>
      <c r="D7374" t="s">
        <v>13426</v>
      </c>
      <c r="E7374" t="s">
        <v>14872</v>
      </c>
      <c r="F7374" t="s">
        <v>13436</v>
      </c>
      <c r="G7374" t="s">
        <v>13437</v>
      </c>
      <c r="H7374">
        <v>77.366212489999995</v>
      </c>
      <c r="I7374">
        <v>28.539211680000001</v>
      </c>
      <c r="J7374" t="s">
        <v>27</v>
      </c>
      <c r="K7374" t="s">
        <v>28</v>
      </c>
      <c r="L7374" t="s">
        <v>29</v>
      </c>
      <c r="M7374" t="s">
        <v>36</v>
      </c>
      <c r="N7374" t="s">
        <v>29</v>
      </c>
      <c r="O7374" t="s">
        <v>29</v>
      </c>
      <c r="P7374">
        <v>2</v>
      </c>
      <c r="Q7374">
        <v>56</v>
      </c>
      <c r="R7374">
        <v>850</v>
      </c>
      <c r="S7374" t="str">
        <f>IF(Table1[[#This Row],[Average_Cost_for_two]]&lt;500,"Low",IF(Table1[[#This Row],[Average_Cost_for_two]]&lt;=1500,"Medium","High"))</f>
        <v>Medium</v>
      </c>
      <c r="T7374">
        <v>3.6</v>
      </c>
      <c r="U7374">
        <v>2013</v>
      </c>
      <c r="V7374">
        <v>10</v>
      </c>
      <c r="W7374">
        <v>4</v>
      </c>
      <c r="X7374">
        <f>IF(OR(Main!$U7374=0,
       Main!$V7374=0,
       Main!$W7374=0),
   "",
   DATE(Main!$U7374,
        Main!$V7374,
        Main!$W7374)
)</f>
        <v>41551</v>
      </c>
      <c r="Y7374">
        <f>Table1[[#This Row],[Average_Cost_for_two]]*VLOOKUP(Table1[[#This Row],[Currency]],currency!$A$2:$B$10,2,FALSE)</f>
        <v>10.200000000000001</v>
      </c>
      <c r="Z7374" t="str">
        <f>VLOOKUP(C7374,country!A:B,2,FALSE)</f>
        <v>India</v>
      </c>
      <c r="AA7374">
        <f t="shared" si="115"/>
        <v>4</v>
      </c>
    </row>
    <row r="7375" spans="1:27" ht="15.75" customHeight="1" x14ac:dyDescent="0.25">
      <c r="A7375">
        <v>18208893</v>
      </c>
      <c r="B7375" t="s">
        <v>14873</v>
      </c>
      <c r="C7375">
        <v>1</v>
      </c>
      <c r="D7375" t="s">
        <v>13426</v>
      </c>
      <c r="E7375" t="s">
        <v>14874</v>
      </c>
      <c r="F7375" t="s">
        <v>13436</v>
      </c>
      <c r="G7375" t="s">
        <v>13437</v>
      </c>
      <c r="H7375">
        <v>0</v>
      </c>
      <c r="I7375">
        <v>0</v>
      </c>
      <c r="J7375" t="s">
        <v>480</v>
      </c>
      <c r="K7375" t="s">
        <v>28</v>
      </c>
      <c r="L7375" t="s">
        <v>29</v>
      </c>
      <c r="M7375" t="s">
        <v>29</v>
      </c>
      <c r="N7375" t="s">
        <v>29</v>
      </c>
      <c r="O7375" t="s">
        <v>29</v>
      </c>
      <c r="P7375">
        <v>1</v>
      </c>
      <c r="Q7375">
        <v>3</v>
      </c>
      <c r="R7375">
        <v>300</v>
      </c>
      <c r="S7375" t="str">
        <f>IF(Table1[[#This Row],[Average_Cost_for_two]]&lt;500,"Low",IF(Table1[[#This Row],[Average_Cost_for_two]]&lt;=1500,"Medium","High"))</f>
        <v>Low</v>
      </c>
      <c r="T7375">
        <v>1</v>
      </c>
      <c r="U7375">
        <v>2018</v>
      </c>
      <c r="V7375">
        <v>10</v>
      </c>
      <c r="W7375">
        <v>15</v>
      </c>
      <c r="X7375">
        <f>IF(OR(Main!$U7375=0,
       Main!$V7375=0,
       Main!$W7375=0),
   "",
   DATE(Main!$U7375,
        Main!$V7375,
        Main!$W7375)
)</f>
        <v>43388</v>
      </c>
      <c r="Y7375">
        <f>Table1[[#This Row],[Average_Cost_for_two]]*VLOOKUP(Table1[[#This Row],[Currency]],currency!$A$2:$B$10,2,FALSE)</f>
        <v>3.6</v>
      </c>
      <c r="Z7375" t="str">
        <f>VLOOKUP(C7375,country!A:B,2,FALSE)</f>
        <v>India</v>
      </c>
      <c r="AA7375">
        <f t="shared" si="115"/>
        <v>4</v>
      </c>
    </row>
    <row r="7376" spans="1:27" ht="15.75" customHeight="1" x14ac:dyDescent="0.25">
      <c r="A7376">
        <v>8237</v>
      </c>
      <c r="B7376" t="s">
        <v>14875</v>
      </c>
      <c r="C7376">
        <v>1</v>
      </c>
      <c r="D7376" t="s">
        <v>13426</v>
      </c>
      <c r="E7376" t="s">
        <v>14876</v>
      </c>
      <c r="F7376" t="s">
        <v>13436</v>
      </c>
      <c r="G7376" t="s">
        <v>13437</v>
      </c>
      <c r="H7376">
        <v>77.386912780000003</v>
      </c>
      <c r="I7376">
        <v>28.53309132</v>
      </c>
      <c r="J7376" t="s">
        <v>4496</v>
      </c>
      <c r="K7376" t="s">
        <v>28</v>
      </c>
      <c r="L7376" t="s">
        <v>29</v>
      </c>
      <c r="M7376" t="s">
        <v>36</v>
      </c>
      <c r="N7376" t="s">
        <v>29</v>
      </c>
      <c r="O7376" t="s">
        <v>29</v>
      </c>
      <c r="P7376">
        <v>1</v>
      </c>
      <c r="Q7376">
        <v>63</v>
      </c>
      <c r="R7376">
        <v>250</v>
      </c>
      <c r="S7376" t="str">
        <f>IF(Table1[[#This Row],[Average_Cost_for_two]]&lt;500,"Low",IF(Table1[[#This Row],[Average_Cost_for_two]]&lt;=1500,"Medium","High"))</f>
        <v>Low</v>
      </c>
      <c r="T7376">
        <v>2.4</v>
      </c>
      <c r="U7376">
        <v>2018</v>
      </c>
      <c r="V7376">
        <v>10</v>
      </c>
      <c r="W7376">
        <v>8</v>
      </c>
      <c r="X7376">
        <f>IF(OR(Main!$U7376=0,
       Main!$V7376=0,
       Main!$W7376=0),
   "",
   DATE(Main!$U7376,
        Main!$V7376,
        Main!$W7376)
)</f>
        <v>43381</v>
      </c>
      <c r="Y7376">
        <f>Table1[[#This Row],[Average_Cost_for_two]]*VLOOKUP(Table1[[#This Row],[Currency]],currency!$A$2:$B$10,2,FALSE)</f>
        <v>3</v>
      </c>
      <c r="Z7376" t="str">
        <f>VLOOKUP(C7376,country!A:B,2,FALSE)</f>
        <v>India</v>
      </c>
      <c r="AA7376">
        <f t="shared" si="115"/>
        <v>4</v>
      </c>
    </row>
    <row r="7377" spans="1:27" ht="15.75" customHeight="1" x14ac:dyDescent="0.25">
      <c r="A7377">
        <v>308623</v>
      </c>
      <c r="B7377" t="s">
        <v>14738</v>
      </c>
      <c r="C7377">
        <v>1</v>
      </c>
      <c r="D7377" t="s">
        <v>13426</v>
      </c>
      <c r="E7377" t="s">
        <v>14877</v>
      </c>
      <c r="F7377" t="s">
        <v>13469</v>
      </c>
      <c r="G7377" t="s">
        <v>13470</v>
      </c>
      <c r="H7377">
        <v>77.332071999999997</v>
      </c>
      <c r="I7377">
        <v>28.549346499999999</v>
      </c>
      <c r="J7377" t="s">
        <v>2742</v>
      </c>
      <c r="K7377" t="s">
        <v>28</v>
      </c>
      <c r="L7377" t="s">
        <v>29</v>
      </c>
      <c r="M7377" t="s">
        <v>36</v>
      </c>
      <c r="N7377" t="s">
        <v>29</v>
      </c>
      <c r="O7377" t="s">
        <v>29</v>
      </c>
      <c r="P7377">
        <v>1</v>
      </c>
      <c r="Q7377">
        <v>26</v>
      </c>
      <c r="R7377">
        <v>450</v>
      </c>
      <c r="S7377" t="str">
        <f>IF(Table1[[#This Row],[Average_Cost_for_two]]&lt;500,"Low",IF(Table1[[#This Row],[Average_Cost_for_two]]&lt;=1500,"Medium","High"))</f>
        <v>Low</v>
      </c>
      <c r="T7377">
        <v>2.6</v>
      </c>
      <c r="U7377">
        <v>2016</v>
      </c>
      <c r="V7377">
        <v>10</v>
      </c>
      <c r="W7377">
        <v>5</v>
      </c>
      <c r="X7377">
        <f>IF(OR(Main!$U7377=0,
       Main!$V7377=0,
       Main!$W7377=0),
   "",
   DATE(Main!$U7377,
        Main!$V7377,
        Main!$W7377)
)</f>
        <v>42648</v>
      </c>
      <c r="Y7377">
        <f>Table1[[#This Row],[Average_Cost_for_two]]*VLOOKUP(Table1[[#This Row],[Currency]],currency!$A$2:$B$10,2,FALSE)</f>
        <v>5.4</v>
      </c>
      <c r="Z7377" t="str">
        <f>VLOOKUP(C7377,country!A:B,2,FALSE)</f>
        <v>India</v>
      </c>
      <c r="AA7377">
        <f t="shared" si="115"/>
        <v>4</v>
      </c>
    </row>
    <row r="7378" spans="1:27" ht="15.75" customHeight="1" x14ac:dyDescent="0.25">
      <c r="A7378">
        <v>309317</v>
      </c>
      <c r="B7378" t="s">
        <v>14878</v>
      </c>
      <c r="C7378">
        <v>1</v>
      </c>
      <c r="D7378" t="s">
        <v>13426</v>
      </c>
      <c r="E7378" t="s">
        <v>14879</v>
      </c>
      <c r="F7378" t="s">
        <v>11363</v>
      </c>
      <c r="G7378" t="s">
        <v>13476</v>
      </c>
      <c r="H7378">
        <v>77.310422399999993</v>
      </c>
      <c r="I7378">
        <v>28.582079400000001</v>
      </c>
      <c r="J7378" t="s">
        <v>567</v>
      </c>
      <c r="K7378" t="s">
        <v>28</v>
      </c>
      <c r="L7378" t="s">
        <v>29</v>
      </c>
      <c r="M7378" t="s">
        <v>29</v>
      </c>
      <c r="N7378" t="s">
        <v>29</v>
      </c>
      <c r="O7378" t="s">
        <v>29</v>
      </c>
      <c r="P7378">
        <v>1</v>
      </c>
      <c r="Q7378">
        <v>23</v>
      </c>
      <c r="R7378">
        <v>250</v>
      </c>
      <c r="S7378" t="str">
        <f>IF(Table1[[#This Row],[Average_Cost_for_two]]&lt;500,"Low",IF(Table1[[#This Row],[Average_Cost_for_two]]&lt;=1500,"Medium","High"))</f>
        <v>Low</v>
      </c>
      <c r="T7378">
        <v>3.4</v>
      </c>
      <c r="U7378">
        <v>2010</v>
      </c>
      <c r="V7378">
        <v>10</v>
      </c>
      <c r="W7378">
        <v>18</v>
      </c>
      <c r="X7378">
        <f>IF(OR(Main!$U7378=0,
       Main!$V7378=0,
       Main!$W7378=0),
   "",
   DATE(Main!$U7378,
        Main!$V7378,
        Main!$W7378)
)</f>
        <v>40469</v>
      </c>
      <c r="Y7378">
        <f>Table1[[#This Row],[Average_Cost_for_two]]*VLOOKUP(Table1[[#This Row],[Currency]],currency!$A$2:$B$10,2,FALSE)</f>
        <v>3</v>
      </c>
      <c r="Z7378" t="str">
        <f>VLOOKUP(C7378,country!A:B,2,FALSE)</f>
        <v>India</v>
      </c>
      <c r="AA7378">
        <f t="shared" si="115"/>
        <v>4</v>
      </c>
    </row>
    <row r="7379" spans="1:27" ht="15.75" customHeight="1" x14ac:dyDescent="0.25">
      <c r="A7379">
        <v>304493</v>
      </c>
      <c r="B7379" t="s">
        <v>14880</v>
      </c>
      <c r="C7379">
        <v>1</v>
      </c>
      <c r="D7379" t="s">
        <v>13426</v>
      </c>
      <c r="E7379" t="s">
        <v>14489</v>
      </c>
      <c r="F7379" t="s">
        <v>11363</v>
      </c>
      <c r="G7379" t="s">
        <v>13476</v>
      </c>
      <c r="H7379">
        <v>77.314679799999993</v>
      </c>
      <c r="I7379">
        <v>28.580626200000001</v>
      </c>
      <c r="J7379" t="s">
        <v>27</v>
      </c>
      <c r="K7379" t="s">
        <v>28</v>
      </c>
      <c r="L7379" t="s">
        <v>29</v>
      </c>
      <c r="M7379" t="s">
        <v>29</v>
      </c>
      <c r="N7379" t="s">
        <v>29</v>
      </c>
      <c r="O7379" t="s">
        <v>29</v>
      </c>
      <c r="P7379">
        <v>1</v>
      </c>
      <c r="Q7379">
        <v>2</v>
      </c>
      <c r="R7379">
        <v>150</v>
      </c>
      <c r="S7379" t="str">
        <f>IF(Table1[[#This Row],[Average_Cost_for_two]]&lt;500,"Low",IF(Table1[[#This Row],[Average_Cost_for_two]]&lt;=1500,"Medium","High"))</f>
        <v>Low</v>
      </c>
      <c r="T7379">
        <v>1</v>
      </c>
      <c r="U7379">
        <v>2014</v>
      </c>
      <c r="V7379">
        <v>10</v>
      </c>
      <c r="W7379">
        <v>14</v>
      </c>
      <c r="X7379">
        <f>IF(OR(Main!$U7379=0,
       Main!$V7379=0,
       Main!$W7379=0),
   "",
   DATE(Main!$U7379,
        Main!$V7379,
        Main!$W7379)
)</f>
        <v>41926</v>
      </c>
      <c r="Y7379">
        <f>Table1[[#This Row],[Average_Cost_for_two]]*VLOOKUP(Table1[[#This Row],[Currency]],currency!$A$2:$B$10,2,FALSE)</f>
        <v>1.8</v>
      </c>
      <c r="Z7379" t="str">
        <f>VLOOKUP(C7379,country!A:B,2,FALSE)</f>
        <v>India</v>
      </c>
      <c r="AA7379">
        <f t="shared" si="115"/>
        <v>4</v>
      </c>
    </row>
    <row r="7380" spans="1:27" ht="15.75" customHeight="1" x14ac:dyDescent="0.25">
      <c r="A7380">
        <v>5760</v>
      </c>
      <c r="B7380" t="s">
        <v>14881</v>
      </c>
      <c r="C7380">
        <v>1</v>
      </c>
      <c r="D7380" t="s">
        <v>13426</v>
      </c>
      <c r="E7380" t="s">
        <v>14882</v>
      </c>
      <c r="F7380" t="s">
        <v>13668</v>
      </c>
      <c r="G7380" t="s">
        <v>13669</v>
      </c>
      <c r="H7380">
        <v>77.324581699999996</v>
      </c>
      <c r="I7380">
        <v>28.573916000000001</v>
      </c>
      <c r="J7380" t="s">
        <v>27</v>
      </c>
      <c r="K7380" t="s">
        <v>28</v>
      </c>
      <c r="L7380" t="s">
        <v>29</v>
      </c>
      <c r="M7380" t="s">
        <v>29</v>
      </c>
      <c r="N7380" t="s">
        <v>29</v>
      </c>
      <c r="O7380" t="s">
        <v>29</v>
      </c>
      <c r="P7380">
        <v>1</v>
      </c>
      <c r="Q7380">
        <v>5</v>
      </c>
      <c r="R7380">
        <v>450</v>
      </c>
      <c r="S7380" t="str">
        <f>IF(Table1[[#This Row],[Average_Cost_for_two]]&lt;500,"Low",IF(Table1[[#This Row],[Average_Cost_for_two]]&lt;=1500,"Medium","High"))</f>
        <v>Low</v>
      </c>
      <c r="T7380">
        <v>2.9</v>
      </c>
      <c r="U7380">
        <v>2016</v>
      </c>
      <c r="V7380">
        <v>10</v>
      </c>
      <c r="W7380">
        <v>9</v>
      </c>
      <c r="X7380">
        <f>IF(OR(Main!$U7380=0,
       Main!$V7380=0,
       Main!$W7380=0),
   "",
   DATE(Main!$U7380,
        Main!$V7380,
        Main!$W7380)
)</f>
        <v>42652</v>
      </c>
      <c r="Y7380">
        <f>Table1[[#This Row],[Average_Cost_for_two]]*VLOOKUP(Table1[[#This Row],[Currency]],currency!$A$2:$B$10,2,FALSE)</f>
        <v>5.4</v>
      </c>
      <c r="Z7380" t="str">
        <f>VLOOKUP(C7380,country!A:B,2,FALSE)</f>
        <v>India</v>
      </c>
      <c r="AA7380">
        <f t="shared" si="115"/>
        <v>4</v>
      </c>
    </row>
    <row r="7381" spans="1:27" ht="15.75" customHeight="1" x14ac:dyDescent="0.25">
      <c r="A7381">
        <v>5761</v>
      </c>
      <c r="B7381" t="s">
        <v>14883</v>
      </c>
      <c r="C7381">
        <v>1</v>
      </c>
      <c r="D7381" t="s">
        <v>13426</v>
      </c>
      <c r="E7381" t="s">
        <v>14884</v>
      </c>
      <c r="F7381" t="s">
        <v>13668</v>
      </c>
      <c r="G7381" t="s">
        <v>13669</v>
      </c>
      <c r="H7381">
        <v>77.324500400000005</v>
      </c>
      <c r="I7381">
        <v>28.5737086</v>
      </c>
      <c r="J7381" t="s">
        <v>27</v>
      </c>
      <c r="K7381" t="s">
        <v>28</v>
      </c>
      <c r="L7381" t="s">
        <v>29</v>
      </c>
      <c r="M7381" t="s">
        <v>29</v>
      </c>
      <c r="N7381" t="s">
        <v>29</v>
      </c>
      <c r="O7381" t="s">
        <v>29</v>
      </c>
      <c r="P7381">
        <v>1</v>
      </c>
      <c r="Q7381">
        <v>8</v>
      </c>
      <c r="R7381">
        <v>250</v>
      </c>
      <c r="S7381" t="str">
        <f>IF(Table1[[#This Row],[Average_Cost_for_two]]&lt;500,"Low",IF(Table1[[#This Row],[Average_Cost_for_two]]&lt;=1500,"Medium","High"))</f>
        <v>Low</v>
      </c>
      <c r="T7381">
        <v>3.1</v>
      </c>
      <c r="U7381">
        <v>2012</v>
      </c>
      <c r="V7381">
        <v>10</v>
      </c>
      <c r="W7381">
        <v>16</v>
      </c>
      <c r="X7381">
        <f>IF(OR(Main!$U7381=0,
       Main!$V7381=0,
       Main!$W7381=0),
   "",
   DATE(Main!$U7381,
        Main!$V7381,
        Main!$W7381)
)</f>
        <v>41198</v>
      </c>
      <c r="Y7381">
        <f>Table1[[#This Row],[Average_Cost_for_two]]*VLOOKUP(Table1[[#This Row],[Currency]],currency!$A$2:$B$10,2,FALSE)</f>
        <v>3</v>
      </c>
      <c r="Z7381" t="str">
        <f>VLOOKUP(C7381,country!A:B,2,FALSE)</f>
        <v>India</v>
      </c>
      <c r="AA7381">
        <f t="shared" si="115"/>
        <v>4</v>
      </c>
    </row>
    <row r="7382" spans="1:27" ht="15.75" customHeight="1" x14ac:dyDescent="0.25">
      <c r="A7382">
        <v>18180048</v>
      </c>
      <c r="B7382" t="s">
        <v>14885</v>
      </c>
      <c r="C7382">
        <v>1</v>
      </c>
      <c r="D7382" t="s">
        <v>13426</v>
      </c>
      <c r="E7382" t="s">
        <v>14886</v>
      </c>
      <c r="F7382" t="s">
        <v>14291</v>
      </c>
      <c r="G7382" t="s">
        <v>14292</v>
      </c>
      <c r="H7382">
        <v>77.3173563</v>
      </c>
      <c r="I7382">
        <v>28.581013200000001</v>
      </c>
      <c r="J7382" t="s">
        <v>480</v>
      </c>
      <c r="K7382" t="s">
        <v>28</v>
      </c>
      <c r="L7382" t="s">
        <v>29</v>
      </c>
      <c r="M7382" t="s">
        <v>29</v>
      </c>
      <c r="N7382" t="s">
        <v>29</v>
      </c>
      <c r="O7382" t="s">
        <v>29</v>
      </c>
      <c r="P7382">
        <v>1</v>
      </c>
      <c r="Q7382">
        <v>3</v>
      </c>
      <c r="R7382">
        <v>300</v>
      </c>
      <c r="S7382" t="str">
        <f>IF(Table1[[#This Row],[Average_Cost_for_two]]&lt;500,"Low",IF(Table1[[#This Row],[Average_Cost_for_two]]&lt;=1500,"Medium","High"))</f>
        <v>Low</v>
      </c>
      <c r="T7382">
        <v>1</v>
      </c>
      <c r="U7382">
        <v>2018</v>
      </c>
      <c r="V7382">
        <v>10</v>
      </c>
      <c r="W7382">
        <v>10</v>
      </c>
      <c r="X7382">
        <f>IF(OR(Main!$U7382=0,
       Main!$V7382=0,
       Main!$W7382=0),
   "",
   DATE(Main!$U7382,
        Main!$V7382,
        Main!$W7382)
)</f>
        <v>43383</v>
      </c>
      <c r="Y7382">
        <f>Table1[[#This Row],[Average_Cost_for_two]]*VLOOKUP(Table1[[#This Row],[Currency]],currency!$A$2:$B$10,2,FALSE)</f>
        <v>3.6</v>
      </c>
      <c r="Z7382" t="str">
        <f>VLOOKUP(C7382,country!A:B,2,FALSE)</f>
        <v>India</v>
      </c>
      <c r="AA7382">
        <f t="shared" si="115"/>
        <v>4</v>
      </c>
    </row>
    <row r="7383" spans="1:27" ht="15.75" customHeight="1" x14ac:dyDescent="0.25">
      <c r="A7383">
        <v>18446503</v>
      </c>
      <c r="B7383" t="s">
        <v>14887</v>
      </c>
      <c r="C7383">
        <v>1</v>
      </c>
      <c r="D7383" t="s">
        <v>13426</v>
      </c>
      <c r="E7383" t="s">
        <v>14888</v>
      </c>
      <c r="F7383" t="s">
        <v>11523</v>
      </c>
      <c r="G7383" t="s">
        <v>13562</v>
      </c>
      <c r="H7383">
        <v>77.346491</v>
      </c>
      <c r="I7383">
        <v>28.576754000000001</v>
      </c>
      <c r="J7383" t="s">
        <v>27</v>
      </c>
      <c r="K7383" t="s">
        <v>28</v>
      </c>
      <c r="L7383" t="s">
        <v>29</v>
      </c>
      <c r="M7383" t="s">
        <v>29</v>
      </c>
      <c r="N7383" t="s">
        <v>29</v>
      </c>
      <c r="O7383" t="s">
        <v>29</v>
      </c>
      <c r="P7383">
        <v>1</v>
      </c>
      <c r="Q7383">
        <v>4</v>
      </c>
      <c r="R7383">
        <v>200</v>
      </c>
      <c r="S7383" t="str">
        <f>IF(Table1[[#This Row],[Average_Cost_for_two]]&lt;500,"Low",IF(Table1[[#This Row],[Average_Cost_for_two]]&lt;=1500,"Medium","High"))</f>
        <v>Low</v>
      </c>
      <c r="T7383">
        <v>3</v>
      </c>
      <c r="U7383">
        <v>2016</v>
      </c>
      <c r="V7383">
        <v>10</v>
      </c>
      <c r="W7383">
        <v>5</v>
      </c>
      <c r="X7383">
        <f>IF(OR(Main!$U7383=0,
       Main!$V7383=0,
       Main!$W7383=0),
   "",
   DATE(Main!$U7383,
        Main!$V7383,
        Main!$W7383)
)</f>
        <v>42648</v>
      </c>
      <c r="Y7383">
        <f>Table1[[#This Row],[Average_Cost_for_two]]*VLOOKUP(Table1[[#This Row],[Currency]],currency!$A$2:$B$10,2,FALSE)</f>
        <v>2.4</v>
      </c>
      <c r="Z7383" t="str">
        <f>VLOOKUP(C7383,country!A:B,2,FALSE)</f>
        <v>India</v>
      </c>
      <c r="AA7383">
        <f t="shared" si="115"/>
        <v>4</v>
      </c>
    </row>
    <row r="7384" spans="1:27" ht="15.75" customHeight="1" x14ac:dyDescent="0.25">
      <c r="A7384">
        <v>311974</v>
      </c>
      <c r="B7384" t="s">
        <v>6844</v>
      </c>
      <c r="C7384">
        <v>1</v>
      </c>
      <c r="D7384" t="s">
        <v>13426</v>
      </c>
      <c r="E7384" t="s">
        <v>14889</v>
      </c>
      <c r="F7384" t="s">
        <v>13569</v>
      </c>
      <c r="G7384" t="s">
        <v>13568</v>
      </c>
      <c r="H7384">
        <v>77.360769899999994</v>
      </c>
      <c r="I7384">
        <v>28.561368000000002</v>
      </c>
      <c r="J7384" t="s">
        <v>715</v>
      </c>
      <c r="K7384" t="s">
        <v>28</v>
      </c>
      <c r="L7384" t="s">
        <v>29</v>
      </c>
      <c r="M7384" t="s">
        <v>36</v>
      </c>
      <c r="N7384" t="s">
        <v>29</v>
      </c>
      <c r="O7384" t="s">
        <v>29</v>
      </c>
      <c r="P7384">
        <v>1</v>
      </c>
      <c r="Q7384">
        <v>12</v>
      </c>
      <c r="R7384">
        <v>300</v>
      </c>
      <c r="S7384" t="str">
        <f>IF(Table1[[#This Row],[Average_Cost_for_two]]&lt;500,"Low",IF(Table1[[#This Row],[Average_Cost_for_two]]&lt;=1500,"Medium","High"))</f>
        <v>Low</v>
      </c>
      <c r="T7384">
        <v>3.3</v>
      </c>
      <c r="U7384">
        <v>2010</v>
      </c>
      <c r="V7384">
        <v>10</v>
      </c>
      <c r="W7384">
        <v>3</v>
      </c>
      <c r="X7384">
        <f>IF(OR(Main!$U7384=0,
       Main!$V7384=0,
       Main!$W7384=0),
   "",
   DATE(Main!$U7384,
        Main!$V7384,
        Main!$W7384)
)</f>
        <v>40454</v>
      </c>
      <c r="Y7384">
        <f>Table1[[#This Row],[Average_Cost_for_two]]*VLOOKUP(Table1[[#This Row],[Currency]],currency!$A$2:$B$10,2,FALSE)</f>
        <v>3.6</v>
      </c>
      <c r="Z7384" t="str">
        <f>VLOOKUP(C7384,country!A:B,2,FALSE)</f>
        <v>India</v>
      </c>
      <c r="AA7384">
        <f t="shared" si="115"/>
        <v>4</v>
      </c>
    </row>
    <row r="7385" spans="1:27" ht="15.75" customHeight="1" x14ac:dyDescent="0.25">
      <c r="A7385">
        <v>8095</v>
      </c>
      <c r="B7385" t="s">
        <v>14890</v>
      </c>
      <c r="C7385">
        <v>1</v>
      </c>
      <c r="D7385" t="s">
        <v>13426</v>
      </c>
      <c r="E7385" t="s">
        <v>14891</v>
      </c>
      <c r="F7385" t="s">
        <v>13569</v>
      </c>
      <c r="G7385" t="s">
        <v>13568</v>
      </c>
      <c r="H7385">
        <v>77.362019500000002</v>
      </c>
      <c r="I7385">
        <v>28.569217999999999</v>
      </c>
      <c r="J7385" t="s">
        <v>14892</v>
      </c>
      <c r="K7385" t="s">
        <v>28</v>
      </c>
      <c r="L7385" t="s">
        <v>29</v>
      </c>
      <c r="M7385" t="s">
        <v>29</v>
      </c>
      <c r="N7385" t="s">
        <v>29</v>
      </c>
      <c r="O7385" t="s">
        <v>29</v>
      </c>
      <c r="P7385">
        <v>1</v>
      </c>
      <c r="Q7385">
        <v>56</v>
      </c>
      <c r="R7385">
        <v>450</v>
      </c>
      <c r="S7385" t="str">
        <f>IF(Table1[[#This Row],[Average_Cost_for_two]]&lt;500,"Low",IF(Table1[[#This Row],[Average_Cost_for_two]]&lt;=1500,"Medium","High"))</f>
        <v>Low</v>
      </c>
      <c r="T7385">
        <v>2.9</v>
      </c>
      <c r="U7385">
        <v>2010</v>
      </c>
      <c r="V7385">
        <v>10</v>
      </c>
      <c r="W7385">
        <v>16</v>
      </c>
      <c r="X7385">
        <f>IF(OR(Main!$U7385=0,
       Main!$V7385=0,
       Main!$W7385=0),
   "",
   DATE(Main!$U7385,
        Main!$V7385,
        Main!$W7385)
)</f>
        <v>40467</v>
      </c>
      <c r="Y7385">
        <f>Table1[[#This Row],[Average_Cost_for_two]]*VLOOKUP(Table1[[#This Row],[Currency]],currency!$A$2:$B$10,2,FALSE)</f>
        <v>5.4</v>
      </c>
      <c r="Z7385" t="str">
        <f>VLOOKUP(C7385,country!A:B,2,FALSE)</f>
        <v>India</v>
      </c>
      <c r="AA7385">
        <f t="shared" si="115"/>
        <v>4</v>
      </c>
    </row>
    <row r="7386" spans="1:27" ht="15.75" customHeight="1" x14ac:dyDescent="0.25">
      <c r="A7386">
        <v>18363088</v>
      </c>
      <c r="B7386" t="s">
        <v>568</v>
      </c>
      <c r="C7386">
        <v>1</v>
      </c>
      <c r="D7386" t="s">
        <v>13426</v>
      </c>
      <c r="E7386" t="s">
        <v>13568</v>
      </c>
      <c r="F7386" t="s">
        <v>13569</v>
      </c>
      <c r="G7386" t="s">
        <v>13568</v>
      </c>
      <c r="H7386">
        <v>77.361455000000007</v>
      </c>
      <c r="I7386">
        <v>28.569306999999998</v>
      </c>
      <c r="J7386" t="s">
        <v>570</v>
      </c>
      <c r="K7386" t="s">
        <v>28</v>
      </c>
      <c r="L7386" t="s">
        <v>29</v>
      </c>
      <c r="M7386" t="s">
        <v>36</v>
      </c>
      <c r="N7386" t="s">
        <v>29</v>
      </c>
      <c r="O7386" t="s">
        <v>29</v>
      </c>
      <c r="P7386">
        <v>2</v>
      </c>
      <c r="Q7386">
        <v>63</v>
      </c>
      <c r="R7386">
        <v>600</v>
      </c>
      <c r="S7386" t="str">
        <f>IF(Table1[[#This Row],[Average_Cost_for_two]]&lt;500,"Low",IF(Table1[[#This Row],[Average_Cost_for_two]]&lt;=1500,"Medium","High"))</f>
        <v>Medium</v>
      </c>
      <c r="T7386">
        <v>3.5</v>
      </c>
      <c r="U7386">
        <v>2015</v>
      </c>
      <c r="V7386">
        <v>10</v>
      </c>
      <c r="W7386">
        <v>24</v>
      </c>
      <c r="X7386">
        <f>IF(OR(Main!$U7386=0,
       Main!$V7386=0,
       Main!$W7386=0),
   "",
   DATE(Main!$U7386,
        Main!$V7386,
        Main!$W7386)
)</f>
        <v>42301</v>
      </c>
      <c r="Y7386">
        <f>Table1[[#This Row],[Average_Cost_for_two]]*VLOOKUP(Table1[[#This Row],[Currency]],currency!$A$2:$B$10,2,FALSE)</f>
        <v>7.2</v>
      </c>
      <c r="Z7386" t="str">
        <f>VLOOKUP(C7386,country!A:B,2,FALSE)</f>
        <v>India</v>
      </c>
      <c r="AA7386">
        <f t="shared" si="115"/>
        <v>4</v>
      </c>
    </row>
    <row r="7387" spans="1:27" ht="15.75" customHeight="1" x14ac:dyDescent="0.25">
      <c r="A7387">
        <v>18203626</v>
      </c>
      <c r="B7387" t="s">
        <v>14893</v>
      </c>
      <c r="C7387">
        <v>1</v>
      </c>
      <c r="D7387" t="s">
        <v>13426</v>
      </c>
      <c r="E7387" t="s">
        <v>14894</v>
      </c>
      <c r="F7387" t="s">
        <v>12666</v>
      </c>
      <c r="G7387" t="s">
        <v>13783</v>
      </c>
      <c r="H7387">
        <v>77.323417500000005</v>
      </c>
      <c r="I7387">
        <v>28.5887703</v>
      </c>
      <c r="J7387" t="s">
        <v>562</v>
      </c>
      <c r="K7387" t="s">
        <v>28</v>
      </c>
      <c r="L7387" t="s">
        <v>29</v>
      </c>
      <c r="M7387" t="s">
        <v>29</v>
      </c>
      <c r="N7387" t="s">
        <v>29</v>
      </c>
      <c r="O7387" t="s">
        <v>29</v>
      </c>
      <c r="P7387">
        <v>1</v>
      </c>
      <c r="Q7387">
        <v>89</v>
      </c>
      <c r="R7387">
        <v>250</v>
      </c>
      <c r="S7387" t="str">
        <f>IF(Table1[[#This Row],[Average_Cost_for_two]]&lt;500,"Low",IF(Table1[[#This Row],[Average_Cost_for_two]]&lt;=1500,"Medium","High"))</f>
        <v>Low</v>
      </c>
      <c r="T7387">
        <v>3.8</v>
      </c>
      <c r="U7387">
        <v>2010</v>
      </c>
      <c r="V7387">
        <v>10</v>
      </c>
      <c r="W7387">
        <v>20</v>
      </c>
      <c r="X7387">
        <f>IF(OR(Main!$U7387=0,
       Main!$V7387=0,
       Main!$W7387=0),
   "",
   DATE(Main!$U7387,
        Main!$V7387,
        Main!$W7387)
)</f>
        <v>40471</v>
      </c>
      <c r="Y7387">
        <f>Table1[[#This Row],[Average_Cost_for_two]]*VLOOKUP(Table1[[#This Row],[Currency]],currency!$A$2:$B$10,2,FALSE)</f>
        <v>3</v>
      </c>
      <c r="Z7387" t="str">
        <f>VLOOKUP(C7387,country!A:B,2,FALSE)</f>
        <v>India</v>
      </c>
      <c r="AA7387">
        <f t="shared" si="115"/>
        <v>4</v>
      </c>
    </row>
    <row r="7388" spans="1:27" ht="15.75" customHeight="1" x14ac:dyDescent="0.25">
      <c r="A7388">
        <v>5702</v>
      </c>
      <c r="B7388" t="s">
        <v>14895</v>
      </c>
      <c r="C7388">
        <v>1</v>
      </c>
      <c r="D7388" t="s">
        <v>13426</v>
      </c>
      <c r="E7388" t="s">
        <v>13826</v>
      </c>
      <c r="F7388" t="s">
        <v>13583</v>
      </c>
      <c r="G7388" t="s">
        <v>13584</v>
      </c>
      <c r="H7388">
        <v>77.353216200000006</v>
      </c>
      <c r="I7388">
        <v>28.609980700000001</v>
      </c>
      <c r="J7388" t="s">
        <v>27</v>
      </c>
      <c r="K7388" t="s">
        <v>28</v>
      </c>
      <c r="L7388" t="s">
        <v>29</v>
      </c>
      <c r="M7388" t="s">
        <v>29</v>
      </c>
      <c r="N7388" t="s">
        <v>29</v>
      </c>
      <c r="O7388" t="s">
        <v>29</v>
      </c>
      <c r="P7388">
        <v>1</v>
      </c>
      <c r="Q7388">
        <v>2</v>
      </c>
      <c r="R7388">
        <v>150</v>
      </c>
      <c r="S7388" t="str">
        <f>IF(Table1[[#This Row],[Average_Cost_for_two]]&lt;500,"Low",IF(Table1[[#This Row],[Average_Cost_for_two]]&lt;=1500,"Medium","High"))</f>
        <v>Low</v>
      </c>
      <c r="T7388">
        <v>1</v>
      </c>
      <c r="U7388">
        <v>2013</v>
      </c>
      <c r="V7388">
        <v>10</v>
      </c>
      <c r="W7388">
        <v>23</v>
      </c>
      <c r="X7388">
        <f>IF(OR(Main!$U7388=0,
       Main!$V7388=0,
       Main!$W7388=0),
   "",
   DATE(Main!$U7388,
        Main!$V7388,
        Main!$W7388)
)</f>
        <v>41570</v>
      </c>
      <c r="Y7388">
        <f>Table1[[#This Row],[Average_Cost_for_two]]*VLOOKUP(Table1[[#This Row],[Currency]],currency!$A$2:$B$10,2,FALSE)</f>
        <v>1.8</v>
      </c>
      <c r="Z7388" t="str">
        <f>VLOOKUP(C7388,country!A:B,2,FALSE)</f>
        <v>India</v>
      </c>
      <c r="AA7388">
        <f t="shared" si="115"/>
        <v>4</v>
      </c>
    </row>
    <row r="7389" spans="1:27" ht="15.75" customHeight="1" x14ac:dyDescent="0.25">
      <c r="A7389">
        <v>18411585</v>
      </c>
      <c r="B7389" t="s">
        <v>14896</v>
      </c>
      <c r="C7389">
        <v>1</v>
      </c>
      <c r="D7389" t="s">
        <v>13426</v>
      </c>
      <c r="E7389" t="s">
        <v>14897</v>
      </c>
      <c r="F7389" t="s">
        <v>13513</v>
      </c>
      <c r="G7389" t="s">
        <v>13514</v>
      </c>
      <c r="H7389">
        <v>77.385151199999996</v>
      </c>
      <c r="I7389">
        <v>28.564628899999999</v>
      </c>
      <c r="J7389" t="s">
        <v>480</v>
      </c>
      <c r="K7389" t="s">
        <v>28</v>
      </c>
      <c r="L7389" t="s">
        <v>29</v>
      </c>
      <c r="M7389" t="s">
        <v>36</v>
      </c>
      <c r="N7389" t="s">
        <v>29</v>
      </c>
      <c r="O7389" t="s">
        <v>29</v>
      </c>
      <c r="P7389">
        <v>2</v>
      </c>
      <c r="Q7389">
        <v>10</v>
      </c>
      <c r="R7389">
        <v>600</v>
      </c>
      <c r="S7389" t="str">
        <f>IF(Table1[[#This Row],[Average_Cost_for_two]]&lt;500,"Low",IF(Table1[[#This Row],[Average_Cost_for_two]]&lt;=1500,"Medium","High"))</f>
        <v>Medium</v>
      </c>
      <c r="T7389">
        <v>3</v>
      </c>
      <c r="U7389">
        <v>2015</v>
      </c>
      <c r="V7389">
        <v>10</v>
      </c>
      <c r="W7389">
        <v>5</v>
      </c>
      <c r="X7389">
        <f>IF(OR(Main!$U7389=0,
       Main!$V7389=0,
       Main!$W7389=0),
   "",
   DATE(Main!$U7389,
        Main!$V7389,
        Main!$W7389)
)</f>
        <v>42282</v>
      </c>
      <c r="Y7389">
        <f>Table1[[#This Row],[Average_Cost_for_two]]*VLOOKUP(Table1[[#This Row],[Currency]],currency!$A$2:$B$10,2,FALSE)</f>
        <v>7.2</v>
      </c>
      <c r="Z7389" t="str">
        <f>VLOOKUP(C7389,country!A:B,2,FALSE)</f>
        <v>India</v>
      </c>
      <c r="AA7389">
        <f t="shared" si="115"/>
        <v>4</v>
      </c>
    </row>
    <row r="7390" spans="1:27" ht="15.75" customHeight="1" x14ac:dyDescent="0.25">
      <c r="A7390">
        <v>18337921</v>
      </c>
      <c r="B7390" t="s">
        <v>14898</v>
      </c>
      <c r="C7390">
        <v>1</v>
      </c>
      <c r="D7390" t="s">
        <v>13426</v>
      </c>
      <c r="E7390" t="s">
        <v>14899</v>
      </c>
      <c r="F7390" t="s">
        <v>13513</v>
      </c>
      <c r="G7390" t="s">
        <v>13514</v>
      </c>
      <c r="H7390">
        <v>77.381092199999998</v>
      </c>
      <c r="I7390">
        <v>28.566396600000001</v>
      </c>
      <c r="J7390" t="s">
        <v>27</v>
      </c>
      <c r="K7390" t="s">
        <v>28</v>
      </c>
      <c r="L7390" t="s">
        <v>29</v>
      </c>
      <c r="M7390" t="s">
        <v>36</v>
      </c>
      <c r="N7390" t="s">
        <v>29</v>
      </c>
      <c r="O7390" t="s">
        <v>29</v>
      </c>
      <c r="P7390">
        <v>2</v>
      </c>
      <c r="Q7390">
        <v>21</v>
      </c>
      <c r="R7390">
        <v>800</v>
      </c>
      <c r="S7390" t="str">
        <f>IF(Table1[[#This Row],[Average_Cost_for_two]]&lt;500,"Low",IF(Table1[[#This Row],[Average_Cost_for_two]]&lt;=1500,"Medium","High"))</f>
        <v>Medium</v>
      </c>
      <c r="T7390">
        <v>3.4</v>
      </c>
      <c r="U7390">
        <v>2016</v>
      </c>
      <c r="V7390">
        <v>10</v>
      </c>
      <c r="W7390">
        <v>12</v>
      </c>
      <c r="X7390">
        <f>IF(OR(Main!$U7390=0,
       Main!$V7390=0,
       Main!$W7390=0),
   "",
   DATE(Main!$U7390,
        Main!$V7390,
        Main!$W7390)
)</f>
        <v>42655</v>
      </c>
      <c r="Y7390">
        <f>Table1[[#This Row],[Average_Cost_for_two]]*VLOOKUP(Table1[[#This Row],[Currency]],currency!$A$2:$B$10,2,FALSE)</f>
        <v>9.6</v>
      </c>
      <c r="Z7390" t="str">
        <f>VLOOKUP(C7390,country!A:B,2,FALSE)</f>
        <v>India</v>
      </c>
      <c r="AA7390">
        <f t="shared" si="115"/>
        <v>4</v>
      </c>
    </row>
    <row r="7391" spans="1:27" ht="15.75" customHeight="1" x14ac:dyDescent="0.25">
      <c r="A7391">
        <v>18383462</v>
      </c>
      <c r="B7391" t="s">
        <v>14900</v>
      </c>
      <c r="C7391">
        <v>1</v>
      </c>
      <c r="D7391" t="s">
        <v>13426</v>
      </c>
      <c r="E7391" t="s">
        <v>14901</v>
      </c>
      <c r="F7391" t="s">
        <v>13513</v>
      </c>
      <c r="G7391" t="s">
        <v>13514</v>
      </c>
      <c r="H7391">
        <v>77.384693920000004</v>
      </c>
      <c r="I7391">
        <v>28.569202740000001</v>
      </c>
      <c r="J7391" t="s">
        <v>953</v>
      </c>
      <c r="K7391" t="s">
        <v>28</v>
      </c>
      <c r="L7391" t="s">
        <v>29</v>
      </c>
      <c r="M7391" t="s">
        <v>29</v>
      </c>
      <c r="N7391" t="s">
        <v>29</v>
      </c>
      <c r="O7391" t="s">
        <v>29</v>
      </c>
      <c r="P7391">
        <v>1</v>
      </c>
      <c r="Q7391">
        <v>8</v>
      </c>
      <c r="R7391">
        <v>150</v>
      </c>
      <c r="S7391" t="str">
        <f>IF(Table1[[#This Row],[Average_Cost_for_two]]&lt;500,"Low",IF(Table1[[#This Row],[Average_Cost_for_two]]&lt;=1500,"Medium","High"))</f>
        <v>Low</v>
      </c>
      <c r="T7391">
        <v>3.1</v>
      </c>
      <c r="U7391">
        <v>2015</v>
      </c>
      <c r="V7391">
        <v>10</v>
      </c>
      <c r="W7391">
        <v>5</v>
      </c>
      <c r="X7391">
        <f>IF(OR(Main!$U7391=0,
       Main!$V7391=0,
       Main!$W7391=0),
   "",
   DATE(Main!$U7391,
        Main!$V7391,
        Main!$W7391)
)</f>
        <v>42282</v>
      </c>
      <c r="Y7391">
        <f>Table1[[#This Row],[Average_Cost_for_two]]*VLOOKUP(Table1[[#This Row],[Currency]],currency!$A$2:$B$10,2,FALSE)</f>
        <v>1.8</v>
      </c>
      <c r="Z7391" t="str">
        <f>VLOOKUP(C7391,country!A:B,2,FALSE)</f>
        <v>India</v>
      </c>
      <c r="AA7391">
        <f t="shared" si="115"/>
        <v>4</v>
      </c>
    </row>
    <row r="7392" spans="1:27" ht="15.75" customHeight="1" x14ac:dyDescent="0.25">
      <c r="A7392">
        <v>18365588</v>
      </c>
      <c r="B7392" t="s">
        <v>14902</v>
      </c>
      <c r="C7392">
        <v>1</v>
      </c>
      <c r="D7392" t="s">
        <v>13426</v>
      </c>
      <c r="E7392" t="s">
        <v>14903</v>
      </c>
      <c r="F7392" t="s">
        <v>13513</v>
      </c>
      <c r="G7392" t="s">
        <v>13514</v>
      </c>
      <c r="H7392">
        <v>77.381043599999998</v>
      </c>
      <c r="I7392">
        <v>28.566415500000002</v>
      </c>
      <c r="J7392" t="s">
        <v>3541</v>
      </c>
      <c r="K7392" t="s">
        <v>28</v>
      </c>
      <c r="L7392" t="s">
        <v>29</v>
      </c>
      <c r="M7392" t="s">
        <v>36</v>
      </c>
      <c r="N7392" t="s">
        <v>29</v>
      </c>
      <c r="O7392" t="s">
        <v>29</v>
      </c>
      <c r="P7392">
        <v>2</v>
      </c>
      <c r="Q7392">
        <v>51</v>
      </c>
      <c r="R7392">
        <v>600</v>
      </c>
      <c r="S7392" t="str">
        <f>IF(Table1[[#This Row],[Average_Cost_for_two]]&lt;500,"Low",IF(Table1[[#This Row],[Average_Cost_for_two]]&lt;=1500,"Medium","High"))</f>
        <v>Medium</v>
      </c>
      <c r="T7392">
        <v>3.7</v>
      </c>
      <c r="U7392">
        <v>2018</v>
      </c>
      <c r="V7392">
        <v>10</v>
      </c>
      <c r="W7392">
        <v>17</v>
      </c>
      <c r="X7392">
        <f>IF(OR(Main!$U7392=0,
       Main!$V7392=0,
       Main!$W7392=0),
   "",
   DATE(Main!$U7392,
        Main!$V7392,
        Main!$W7392)
)</f>
        <v>43390</v>
      </c>
      <c r="Y7392">
        <f>Table1[[#This Row],[Average_Cost_for_two]]*VLOOKUP(Table1[[#This Row],[Currency]],currency!$A$2:$B$10,2,FALSE)</f>
        <v>7.2</v>
      </c>
      <c r="Z7392" t="str">
        <f>VLOOKUP(C7392,country!A:B,2,FALSE)</f>
        <v>India</v>
      </c>
      <c r="AA7392">
        <f t="shared" si="115"/>
        <v>4</v>
      </c>
    </row>
    <row r="7393" spans="1:27" ht="15.75" customHeight="1" x14ac:dyDescent="0.25">
      <c r="A7393">
        <v>308737</v>
      </c>
      <c r="B7393" t="s">
        <v>14113</v>
      </c>
      <c r="C7393">
        <v>1</v>
      </c>
      <c r="D7393" t="s">
        <v>13426</v>
      </c>
      <c r="E7393" t="s">
        <v>14325</v>
      </c>
      <c r="F7393" t="s">
        <v>13593</v>
      </c>
      <c r="G7393" t="s">
        <v>13592</v>
      </c>
      <c r="H7393">
        <v>77.340449399999997</v>
      </c>
      <c r="I7393">
        <v>28.585473700000001</v>
      </c>
      <c r="J7393" t="s">
        <v>715</v>
      </c>
      <c r="K7393" t="s">
        <v>28</v>
      </c>
      <c r="L7393" t="s">
        <v>29</v>
      </c>
      <c r="M7393" t="s">
        <v>29</v>
      </c>
      <c r="N7393" t="s">
        <v>29</v>
      </c>
      <c r="O7393" t="s">
        <v>29</v>
      </c>
      <c r="P7393">
        <v>1</v>
      </c>
      <c r="Q7393">
        <v>7</v>
      </c>
      <c r="R7393">
        <v>100</v>
      </c>
      <c r="S7393" t="str">
        <f>IF(Table1[[#This Row],[Average_Cost_for_two]]&lt;500,"Low",IF(Table1[[#This Row],[Average_Cost_for_two]]&lt;=1500,"Medium","High"))</f>
        <v>Low</v>
      </c>
      <c r="T7393">
        <v>3</v>
      </c>
      <c r="U7393">
        <v>2016</v>
      </c>
      <c r="V7393">
        <v>10</v>
      </c>
      <c r="W7393">
        <v>23</v>
      </c>
      <c r="X7393">
        <f>IF(OR(Main!$U7393=0,
       Main!$V7393=0,
       Main!$W7393=0),
   "",
   DATE(Main!$U7393,
        Main!$V7393,
        Main!$W7393)
)</f>
        <v>42666</v>
      </c>
      <c r="Y7393">
        <f>Table1[[#This Row],[Average_Cost_for_two]]*VLOOKUP(Table1[[#This Row],[Currency]],currency!$A$2:$B$10,2,FALSE)</f>
        <v>1.2</v>
      </c>
      <c r="Z7393" t="str">
        <f>VLOOKUP(C7393,country!A:B,2,FALSE)</f>
        <v>India</v>
      </c>
      <c r="AA7393">
        <f t="shared" si="115"/>
        <v>4</v>
      </c>
    </row>
    <row r="7394" spans="1:27" ht="15.75" customHeight="1" x14ac:dyDescent="0.25">
      <c r="A7394">
        <v>309693</v>
      </c>
      <c r="B7394" t="s">
        <v>14904</v>
      </c>
      <c r="C7394">
        <v>1</v>
      </c>
      <c r="D7394" t="s">
        <v>13426</v>
      </c>
      <c r="E7394" t="s">
        <v>14905</v>
      </c>
      <c r="F7394" t="s">
        <v>13593</v>
      </c>
      <c r="G7394" t="s">
        <v>13592</v>
      </c>
      <c r="H7394">
        <v>77.340449399999997</v>
      </c>
      <c r="I7394">
        <v>28.585473700000001</v>
      </c>
      <c r="J7394" t="s">
        <v>477</v>
      </c>
      <c r="K7394" t="s">
        <v>28</v>
      </c>
      <c r="L7394" t="s">
        <v>29</v>
      </c>
      <c r="M7394" t="s">
        <v>29</v>
      </c>
      <c r="N7394" t="s">
        <v>29</v>
      </c>
      <c r="O7394" t="s">
        <v>29</v>
      </c>
      <c r="P7394">
        <v>2</v>
      </c>
      <c r="Q7394">
        <v>36</v>
      </c>
      <c r="R7394">
        <v>550</v>
      </c>
      <c r="S7394" t="str">
        <f>IF(Table1[[#This Row],[Average_Cost_for_two]]&lt;500,"Low",IF(Table1[[#This Row],[Average_Cost_for_two]]&lt;=1500,"Medium","High"))</f>
        <v>Medium</v>
      </c>
      <c r="T7394">
        <v>3.2</v>
      </c>
      <c r="U7394">
        <v>2013</v>
      </c>
      <c r="V7394">
        <v>10</v>
      </c>
      <c r="W7394">
        <v>15</v>
      </c>
      <c r="X7394">
        <f>IF(OR(Main!$U7394=0,
       Main!$V7394=0,
       Main!$W7394=0),
   "",
   DATE(Main!$U7394,
        Main!$V7394,
        Main!$W7394)
)</f>
        <v>41562</v>
      </c>
      <c r="Y7394">
        <f>Table1[[#This Row],[Average_Cost_for_two]]*VLOOKUP(Table1[[#This Row],[Currency]],currency!$A$2:$B$10,2,FALSE)</f>
        <v>6.6000000000000005</v>
      </c>
      <c r="Z7394" t="str">
        <f>VLOOKUP(C7394,country!A:B,2,FALSE)</f>
        <v>India</v>
      </c>
      <c r="AA7394">
        <f t="shared" si="115"/>
        <v>4</v>
      </c>
    </row>
    <row r="7395" spans="1:27" ht="15.75" customHeight="1" x14ac:dyDescent="0.25">
      <c r="A7395">
        <v>828</v>
      </c>
      <c r="B7395" t="s">
        <v>14906</v>
      </c>
      <c r="C7395">
        <v>1</v>
      </c>
      <c r="D7395" t="s">
        <v>13426</v>
      </c>
      <c r="E7395" t="s">
        <v>14907</v>
      </c>
      <c r="F7395" t="s">
        <v>13881</v>
      </c>
      <c r="G7395" t="s">
        <v>13882</v>
      </c>
      <c r="H7395">
        <v>77.364833200000007</v>
      </c>
      <c r="I7395">
        <v>28.597102700000001</v>
      </c>
      <c r="J7395" t="s">
        <v>477</v>
      </c>
      <c r="K7395" t="s">
        <v>28</v>
      </c>
      <c r="L7395" t="s">
        <v>29</v>
      </c>
      <c r="M7395" t="s">
        <v>36</v>
      </c>
      <c r="N7395" t="s">
        <v>29</v>
      </c>
      <c r="O7395" t="s">
        <v>29</v>
      </c>
      <c r="P7395">
        <v>2</v>
      </c>
      <c r="Q7395">
        <v>147</v>
      </c>
      <c r="R7395">
        <v>600</v>
      </c>
      <c r="S7395" t="str">
        <f>IF(Table1[[#This Row],[Average_Cost_for_two]]&lt;500,"Low",IF(Table1[[#This Row],[Average_Cost_for_two]]&lt;=1500,"Medium","High"))</f>
        <v>Medium</v>
      </c>
      <c r="T7395">
        <v>3.1</v>
      </c>
      <c r="U7395">
        <v>2017</v>
      </c>
      <c r="V7395">
        <v>10</v>
      </c>
      <c r="W7395">
        <v>28</v>
      </c>
      <c r="X7395">
        <f>IF(OR(Main!$U7395=0,
       Main!$V7395=0,
       Main!$W7395=0),
   "",
   DATE(Main!$U7395,
        Main!$V7395,
        Main!$W7395)
)</f>
        <v>43036</v>
      </c>
      <c r="Y7395">
        <f>Table1[[#This Row],[Average_Cost_for_two]]*VLOOKUP(Table1[[#This Row],[Currency]],currency!$A$2:$B$10,2,FALSE)</f>
        <v>7.2</v>
      </c>
      <c r="Z7395" t="str">
        <f>VLOOKUP(C7395,country!A:B,2,FALSE)</f>
        <v>India</v>
      </c>
      <c r="AA7395">
        <f t="shared" si="115"/>
        <v>4</v>
      </c>
    </row>
    <row r="7396" spans="1:27" ht="15.75" customHeight="1" x14ac:dyDescent="0.25">
      <c r="A7396">
        <v>305961</v>
      </c>
      <c r="B7396" t="s">
        <v>14423</v>
      </c>
      <c r="C7396">
        <v>1</v>
      </c>
      <c r="D7396" t="s">
        <v>13426</v>
      </c>
      <c r="E7396" t="s">
        <v>14908</v>
      </c>
      <c r="F7396" t="s">
        <v>13881</v>
      </c>
      <c r="G7396" t="s">
        <v>13882</v>
      </c>
      <c r="H7396">
        <v>77.3649068</v>
      </c>
      <c r="I7396">
        <v>28.597109700000001</v>
      </c>
      <c r="J7396" t="s">
        <v>1311</v>
      </c>
      <c r="K7396" t="s">
        <v>28</v>
      </c>
      <c r="L7396" t="s">
        <v>29</v>
      </c>
      <c r="M7396" t="s">
        <v>36</v>
      </c>
      <c r="N7396" t="s">
        <v>29</v>
      </c>
      <c r="O7396" t="s">
        <v>29</v>
      </c>
      <c r="P7396">
        <v>2</v>
      </c>
      <c r="Q7396">
        <v>160</v>
      </c>
      <c r="R7396">
        <v>550</v>
      </c>
      <c r="S7396" t="str">
        <f>IF(Table1[[#This Row],[Average_Cost_for_two]]&lt;500,"Low",IF(Table1[[#This Row],[Average_Cost_for_two]]&lt;=1500,"Medium","High"))</f>
        <v>Medium</v>
      </c>
      <c r="T7396">
        <v>3.2</v>
      </c>
      <c r="U7396">
        <v>2018</v>
      </c>
      <c r="V7396">
        <v>10</v>
      </c>
      <c r="W7396">
        <v>20</v>
      </c>
      <c r="X7396">
        <f>IF(OR(Main!$U7396=0,
       Main!$V7396=0,
       Main!$W7396=0),
   "",
   DATE(Main!$U7396,
        Main!$V7396,
        Main!$W7396)
)</f>
        <v>43393</v>
      </c>
      <c r="Y7396">
        <f>Table1[[#This Row],[Average_Cost_for_two]]*VLOOKUP(Table1[[#This Row],[Currency]],currency!$A$2:$B$10,2,FALSE)</f>
        <v>6.6000000000000005</v>
      </c>
      <c r="Z7396" t="str">
        <f>VLOOKUP(C7396,country!A:B,2,FALSE)</f>
        <v>India</v>
      </c>
      <c r="AA7396">
        <f t="shared" si="115"/>
        <v>4</v>
      </c>
    </row>
    <row r="7397" spans="1:27" ht="15.75" customHeight="1" x14ac:dyDescent="0.25">
      <c r="A7397">
        <v>302421</v>
      </c>
      <c r="B7397" t="s">
        <v>4614</v>
      </c>
      <c r="C7397">
        <v>1</v>
      </c>
      <c r="D7397" t="s">
        <v>13426</v>
      </c>
      <c r="E7397" t="s">
        <v>14909</v>
      </c>
      <c r="F7397" t="s">
        <v>13552</v>
      </c>
      <c r="G7397" t="s">
        <v>13553</v>
      </c>
      <c r="H7397">
        <v>77.326138200000003</v>
      </c>
      <c r="I7397">
        <v>28.568013199999999</v>
      </c>
      <c r="J7397" t="s">
        <v>967</v>
      </c>
      <c r="K7397" t="s">
        <v>28</v>
      </c>
      <c r="L7397" t="s">
        <v>29</v>
      </c>
      <c r="M7397" t="s">
        <v>29</v>
      </c>
      <c r="N7397" t="s">
        <v>29</v>
      </c>
      <c r="O7397" t="s">
        <v>29</v>
      </c>
      <c r="P7397">
        <v>2</v>
      </c>
      <c r="Q7397">
        <v>139</v>
      </c>
      <c r="R7397">
        <v>800</v>
      </c>
      <c r="S7397" t="str">
        <f>IF(Table1[[#This Row],[Average_Cost_for_two]]&lt;500,"Low",IF(Table1[[#This Row],[Average_Cost_for_two]]&lt;=1500,"Medium","High"))</f>
        <v>Medium</v>
      </c>
      <c r="T7397">
        <v>3.5</v>
      </c>
      <c r="U7397">
        <v>2010</v>
      </c>
      <c r="V7397">
        <v>10</v>
      </c>
      <c r="W7397">
        <v>27</v>
      </c>
      <c r="X7397">
        <f>IF(OR(Main!$U7397=0,
       Main!$V7397=0,
       Main!$W7397=0),
   "",
   DATE(Main!$U7397,
        Main!$V7397,
        Main!$W7397)
)</f>
        <v>40478</v>
      </c>
      <c r="Y7397">
        <f>Table1[[#This Row],[Average_Cost_for_two]]*VLOOKUP(Table1[[#This Row],[Currency]],currency!$A$2:$B$10,2,FALSE)</f>
        <v>9.6</v>
      </c>
      <c r="Z7397" t="str">
        <f>VLOOKUP(C7397,country!A:B,2,FALSE)</f>
        <v>India</v>
      </c>
      <c r="AA7397">
        <f t="shared" si="115"/>
        <v>4</v>
      </c>
    </row>
    <row r="7398" spans="1:27" ht="15.75" customHeight="1" x14ac:dyDescent="0.25">
      <c r="A7398">
        <v>18313203</v>
      </c>
      <c r="B7398" t="s">
        <v>14910</v>
      </c>
      <c r="C7398">
        <v>1</v>
      </c>
      <c r="D7398" t="s">
        <v>13426</v>
      </c>
      <c r="E7398" t="s">
        <v>14911</v>
      </c>
      <c r="F7398" t="s">
        <v>13631</v>
      </c>
      <c r="G7398" t="s">
        <v>13632</v>
      </c>
      <c r="H7398">
        <v>77.367187999999999</v>
      </c>
      <c r="I7398">
        <v>28.557841799999998</v>
      </c>
      <c r="J7398" t="s">
        <v>523</v>
      </c>
      <c r="K7398" t="s">
        <v>28</v>
      </c>
      <c r="L7398" t="s">
        <v>29</v>
      </c>
      <c r="M7398" t="s">
        <v>29</v>
      </c>
      <c r="N7398" t="s">
        <v>29</v>
      </c>
      <c r="O7398" t="s">
        <v>29</v>
      </c>
      <c r="P7398">
        <v>2</v>
      </c>
      <c r="Q7398">
        <v>3</v>
      </c>
      <c r="R7398">
        <v>600</v>
      </c>
      <c r="S7398" t="str">
        <f>IF(Table1[[#This Row],[Average_Cost_for_two]]&lt;500,"Low",IF(Table1[[#This Row],[Average_Cost_for_two]]&lt;=1500,"Medium","High"))</f>
        <v>Medium</v>
      </c>
      <c r="T7398">
        <v>1</v>
      </c>
      <c r="U7398">
        <v>2011</v>
      </c>
      <c r="V7398">
        <v>10</v>
      </c>
      <c r="W7398">
        <v>3</v>
      </c>
      <c r="X7398">
        <f>IF(OR(Main!$U7398=0,
       Main!$V7398=0,
       Main!$W7398=0),
   "",
   DATE(Main!$U7398,
        Main!$V7398,
        Main!$W7398)
)</f>
        <v>40819</v>
      </c>
      <c r="Y7398">
        <f>Table1[[#This Row],[Average_Cost_for_two]]*VLOOKUP(Table1[[#This Row],[Currency]],currency!$A$2:$B$10,2,FALSE)</f>
        <v>7.2</v>
      </c>
      <c r="Z7398" t="str">
        <f>VLOOKUP(C7398,country!A:B,2,FALSE)</f>
        <v>India</v>
      </c>
      <c r="AA7398">
        <f t="shared" si="115"/>
        <v>4</v>
      </c>
    </row>
    <row r="7399" spans="1:27" ht="15.75" customHeight="1" x14ac:dyDescent="0.25">
      <c r="A7399">
        <v>18346730</v>
      </c>
      <c r="B7399" t="s">
        <v>5758</v>
      </c>
      <c r="C7399">
        <v>1</v>
      </c>
      <c r="D7399" t="s">
        <v>13426</v>
      </c>
      <c r="E7399" t="s">
        <v>14912</v>
      </c>
      <c r="F7399" t="s">
        <v>14913</v>
      </c>
      <c r="G7399" t="s">
        <v>14914</v>
      </c>
      <c r="H7399">
        <v>77.324801530000002</v>
      </c>
      <c r="I7399">
        <v>28.570248629999998</v>
      </c>
      <c r="J7399" t="s">
        <v>14915</v>
      </c>
      <c r="K7399" t="s">
        <v>28</v>
      </c>
      <c r="L7399" t="s">
        <v>29</v>
      </c>
      <c r="M7399" t="s">
        <v>29</v>
      </c>
      <c r="N7399" t="s">
        <v>29</v>
      </c>
      <c r="O7399" t="s">
        <v>29</v>
      </c>
      <c r="P7399">
        <v>2</v>
      </c>
      <c r="Q7399">
        <v>36</v>
      </c>
      <c r="R7399">
        <v>600</v>
      </c>
      <c r="S7399" t="str">
        <f>IF(Table1[[#This Row],[Average_Cost_for_two]]&lt;500,"Low",IF(Table1[[#This Row],[Average_Cost_for_two]]&lt;=1500,"Medium","High"))</f>
        <v>Medium</v>
      </c>
      <c r="T7399">
        <v>3.3</v>
      </c>
      <c r="U7399">
        <v>2011</v>
      </c>
      <c r="V7399">
        <v>9</v>
      </c>
      <c r="W7399">
        <v>13</v>
      </c>
      <c r="X7399">
        <f>IF(OR(Main!$U7399=0,
       Main!$V7399=0,
       Main!$W7399=0),
   "",
   DATE(Main!$U7399,
        Main!$V7399,
        Main!$W7399)
)</f>
        <v>40799</v>
      </c>
      <c r="Y7399">
        <f>Table1[[#This Row],[Average_Cost_for_two]]*VLOOKUP(Table1[[#This Row],[Currency]],currency!$A$2:$B$10,2,FALSE)</f>
        <v>7.2</v>
      </c>
      <c r="Z7399" t="str">
        <f>VLOOKUP(C7399,country!A:B,2,FALSE)</f>
        <v>India</v>
      </c>
      <c r="AA7399">
        <f t="shared" si="115"/>
        <v>3</v>
      </c>
    </row>
    <row r="7400" spans="1:27" ht="15.75" customHeight="1" x14ac:dyDescent="0.25">
      <c r="A7400">
        <v>427</v>
      </c>
      <c r="B7400" t="s">
        <v>4948</v>
      </c>
      <c r="C7400">
        <v>1</v>
      </c>
      <c r="D7400" t="s">
        <v>13426</v>
      </c>
      <c r="E7400" t="s">
        <v>14916</v>
      </c>
      <c r="F7400" t="s">
        <v>14913</v>
      </c>
      <c r="G7400" t="s">
        <v>14914</v>
      </c>
      <c r="H7400">
        <v>77.322213869999999</v>
      </c>
      <c r="I7400">
        <v>28.572127500000001</v>
      </c>
      <c r="J7400" t="s">
        <v>967</v>
      </c>
      <c r="K7400" t="s">
        <v>28</v>
      </c>
      <c r="L7400" t="s">
        <v>29</v>
      </c>
      <c r="M7400" t="s">
        <v>36</v>
      </c>
      <c r="N7400" t="s">
        <v>29</v>
      </c>
      <c r="O7400" t="s">
        <v>29</v>
      </c>
      <c r="P7400">
        <v>2</v>
      </c>
      <c r="Q7400">
        <v>277</v>
      </c>
      <c r="R7400">
        <v>600</v>
      </c>
      <c r="S7400" t="str">
        <f>IF(Table1[[#This Row],[Average_Cost_for_two]]&lt;500,"Low",IF(Table1[[#This Row],[Average_Cost_for_two]]&lt;=1500,"Medium","High"))</f>
        <v>Medium</v>
      </c>
      <c r="T7400">
        <v>3.2</v>
      </c>
      <c r="U7400">
        <v>2017</v>
      </c>
      <c r="V7400">
        <v>9</v>
      </c>
      <c r="W7400">
        <v>25</v>
      </c>
      <c r="X7400">
        <f>IF(OR(Main!$U7400=0,
       Main!$V7400=0,
       Main!$W7400=0),
   "",
   DATE(Main!$U7400,
        Main!$V7400,
        Main!$W7400)
)</f>
        <v>43003</v>
      </c>
      <c r="Y7400">
        <f>Table1[[#This Row],[Average_Cost_for_two]]*VLOOKUP(Table1[[#This Row],[Currency]],currency!$A$2:$B$10,2,FALSE)</f>
        <v>7.2</v>
      </c>
      <c r="Z7400" t="str">
        <f>VLOOKUP(C7400,country!A:B,2,FALSE)</f>
        <v>India</v>
      </c>
      <c r="AA7400">
        <f t="shared" si="115"/>
        <v>3</v>
      </c>
    </row>
    <row r="7401" spans="1:27" ht="15.75" customHeight="1" x14ac:dyDescent="0.25">
      <c r="A7401">
        <v>3306</v>
      </c>
      <c r="B7401" t="s">
        <v>14917</v>
      </c>
      <c r="C7401">
        <v>1</v>
      </c>
      <c r="D7401" t="s">
        <v>13426</v>
      </c>
      <c r="E7401" t="s">
        <v>14918</v>
      </c>
      <c r="F7401" t="s">
        <v>14913</v>
      </c>
      <c r="G7401" t="s">
        <v>14914</v>
      </c>
      <c r="H7401">
        <v>77.32396636</v>
      </c>
      <c r="I7401">
        <v>28.571539489999999</v>
      </c>
      <c r="J7401" t="s">
        <v>3574</v>
      </c>
      <c r="K7401" t="s">
        <v>28</v>
      </c>
      <c r="L7401" t="s">
        <v>36</v>
      </c>
      <c r="M7401" t="s">
        <v>36</v>
      </c>
      <c r="N7401" t="s">
        <v>29</v>
      </c>
      <c r="O7401" t="s">
        <v>29</v>
      </c>
      <c r="P7401">
        <v>3</v>
      </c>
      <c r="Q7401">
        <v>515</v>
      </c>
      <c r="R7401">
        <v>1600</v>
      </c>
      <c r="S7401" t="str">
        <f>IF(Table1[[#This Row],[Average_Cost_for_two]]&lt;500,"Low",IF(Table1[[#This Row],[Average_Cost_for_two]]&lt;=1500,"Medium","High"))</f>
        <v>High</v>
      </c>
      <c r="T7401">
        <v>3.9</v>
      </c>
      <c r="U7401">
        <v>2011</v>
      </c>
      <c r="V7401">
        <v>9</v>
      </c>
      <c r="W7401">
        <v>19</v>
      </c>
      <c r="X7401">
        <f>IF(OR(Main!$U7401=0,
       Main!$V7401=0,
       Main!$W7401=0),
   "",
   DATE(Main!$U7401,
        Main!$V7401,
        Main!$W7401)
)</f>
        <v>40805</v>
      </c>
      <c r="Y7401">
        <f>Table1[[#This Row],[Average_Cost_for_two]]*VLOOKUP(Table1[[#This Row],[Currency]],currency!$A$2:$B$10,2,FALSE)</f>
        <v>19.2</v>
      </c>
      <c r="Z7401" t="str">
        <f>VLOOKUP(C7401,country!A:B,2,FALSE)</f>
        <v>India</v>
      </c>
      <c r="AA7401">
        <f t="shared" si="115"/>
        <v>3</v>
      </c>
    </row>
    <row r="7402" spans="1:27" ht="15.75" customHeight="1" x14ac:dyDescent="0.25">
      <c r="A7402">
        <v>2985</v>
      </c>
      <c r="B7402" t="s">
        <v>14919</v>
      </c>
      <c r="C7402">
        <v>1</v>
      </c>
      <c r="D7402" t="s">
        <v>13426</v>
      </c>
      <c r="E7402" t="s">
        <v>14920</v>
      </c>
      <c r="F7402" t="s">
        <v>14913</v>
      </c>
      <c r="G7402" t="s">
        <v>14914</v>
      </c>
      <c r="H7402">
        <v>77.324292249999999</v>
      </c>
      <c r="I7402">
        <v>28.571715869999998</v>
      </c>
      <c r="J7402" t="s">
        <v>739</v>
      </c>
      <c r="K7402" t="s">
        <v>28</v>
      </c>
      <c r="L7402" t="s">
        <v>36</v>
      </c>
      <c r="M7402" t="s">
        <v>36</v>
      </c>
      <c r="N7402" t="s">
        <v>29</v>
      </c>
      <c r="O7402" t="s">
        <v>29</v>
      </c>
      <c r="P7402">
        <v>2</v>
      </c>
      <c r="Q7402">
        <v>285</v>
      </c>
      <c r="R7402">
        <v>950</v>
      </c>
      <c r="S7402" t="str">
        <f>IF(Table1[[#This Row],[Average_Cost_for_two]]&lt;500,"Low",IF(Table1[[#This Row],[Average_Cost_for_two]]&lt;=1500,"Medium","High"))</f>
        <v>Medium</v>
      </c>
      <c r="T7402">
        <v>3.8</v>
      </c>
      <c r="U7402">
        <v>2015</v>
      </c>
      <c r="V7402">
        <v>9</v>
      </c>
      <c r="W7402">
        <v>28</v>
      </c>
      <c r="X7402">
        <f>IF(OR(Main!$U7402=0,
       Main!$V7402=0,
       Main!$W7402=0),
   "",
   DATE(Main!$U7402,
        Main!$V7402,
        Main!$W7402)
)</f>
        <v>42275</v>
      </c>
      <c r="Y7402">
        <f>Table1[[#This Row],[Average_Cost_for_two]]*VLOOKUP(Table1[[#This Row],[Currency]],currency!$A$2:$B$10,2,FALSE)</f>
        <v>11.4</v>
      </c>
      <c r="Z7402" t="str">
        <f>VLOOKUP(C7402,country!A:B,2,FALSE)</f>
        <v>India</v>
      </c>
      <c r="AA7402">
        <f t="shared" si="115"/>
        <v>3</v>
      </c>
    </row>
    <row r="7403" spans="1:27" ht="15.75" customHeight="1" x14ac:dyDescent="0.25">
      <c r="A7403">
        <v>18198836</v>
      </c>
      <c r="B7403" t="s">
        <v>14921</v>
      </c>
      <c r="C7403">
        <v>1</v>
      </c>
      <c r="D7403" t="s">
        <v>13426</v>
      </c>
      <c r="E7403" t="s">
        <v>14922</v>
      </c>
      <c r="F7403" t="s">
        <v>14913</v>
      </c>
      <c r="G7403" t="s">
        <v>14914</v>
      </c>
      <c r="H7403">
        <v>77.323615329999996</v>
      </c>
      <c r="I7403">
        <v>28.569142970000001</v>
      </c>
      <c r="J7403" t="s">
        <v>14923</v>
      </c>
      <c r="K7403" t="s">
        <v>28</v>
      </c>
      <c r="L7403" t="s">
        <v>36</v>
      </c>
      <c r="M7403" t="s">
        <v>29</v>
      </c>
      <c r="N7403" t="s">
        <v>29</v>
      </c>
      <c r="O7403" t="s">
        <v>29</v>
      </c>
      <c r="P7403">
        <v>3</v>
      </c>
      <c r="Q7403">
        <v>320</v>
      </c>
      <c r="R7403">
        <v>1000</v>
      </c>
      <c r="S7403" t="str">
        <f>IF(Table1[[#This Row],[Average_Cost_for_two]]&lt;500,"Low",IF(Table1[[#This Row],[Average_Cost_for_two]]&lt;=1500,"Medium","High"))</f>
        <v>Medium</v>
      </c>
      <c r="T7403">
        <v>3.9</v>
      </c>
      <c r="U7403">
        <v>2016</v>
      </c>
      <c r="V7403">
        <v>9</v>
      </c>
      <c r="W7403">
        <v>20</v>
      </c>
      <c r="X7403">
        <f>IF(OR(Main!$U7403=0,
       Main!$V7403=0,
       Main!$W7403=0),
   "",
   DATE(Main!$U7403,
        Main!$V7403,
        Main!$W7403)
)</f>
        <v>42633</v>
      </c>
      <c r="Y7403">
        <f>Table1[[#This Row],[Average_Cost_for_two]]*VLOOKUP(Table1[[#This Row],[Currency]],currency!$A$2:$B$10,2,FALSE)</f>
        <v>12</v>
      </c>
      <c r="Z7403" t="str">
        <f>VLOOKUP(C7403,country!A:B,2,FALSE)</f>
        <v>India</v>
      </c>
      <c r="AA7403">
        <f t="shared" si="115"/>
        <v>3</v>
      </c>
    </row>
    <row r="7404" spans="1:27" ht="15.75" customHeight="1" x14ac:dyDescent="0.25">
      <c r="A7404">
        <v>1323</v>
      </c>
      <c r="B7404" t="s">
        <v>10035</v>
      </c>
      <c r="C7404">
        <v>1</v>
      </c>
      <c r="D7404" t="s">
        <v>13426</v>
      </c>
      <c r="E7404" t="s">
        <v>14924</v>
      </c>
      <c r="F7404" t="s">
        <v>14913</v>
      </c>
      <c r="G7404" t="s">
        <v>14914</v>
      </c>
      <c r="H7404">
        <v>77.324188980000002</v>
      </c>
      <c r="I7404">
        <v>28.571583069999999</v>
      </c>
      <c r="J7404" t="s">
        <v>4496</v>
      </c>
      <c r="K7404" t="s">
        <v>28</v>
      </c>
      <c r="L7404" t="s">
        <v>29</v>
      </c>
      <c r="M7404" t="s">
        <v>29</v>
      </c>
      <c r="N7404" t="s">
        <v>29</v>
      </c>
      <c r="O7404" t="s">
        <v>29</v>
      </c>
      <c r="P7404">
        <v>1</v>
      </c>
      <c r="Q7404">
        <v>213</v>
      </c>
      <c r="R7404">
        <v>150</v>
      </c>
      <c r="S7404" t="str">
        <f>IF(Table1[[#This Row],[Average_Cost_for_two]]&lt;500,"Low",IF(Table1[[#This Row],[Average_Cost_for_two]]&lt;=1500,"Medium","High"))</f>
        <v>Low</v>
      </c>
      <c r="T7404">
        <v>3.1</v>
      </c>
      <c r="U7404">
        <v>2013</v>
      </c>
      <c r="V7404">
        <v>8</v>
      </c>
      <c r="W7404">
        <v>18</v>
      </c>
      <c r="X7404">
        <f>IF(OR(Main!$U7404=0,
       Main!$V7404=0,
       Main!$W7404=0),
   "",
   DATE(Main!$U7404,
        Main!$V7404,
        Main!$W7404)
)</f>
        <v>41504</v>
      </c>
      <c r="Y7404">
        <f>Table1[[#This Row],[Average_Cost_for_two]]*VLOOKUP(Table1[[#This Row],[Currency]],currency!$A$2:$B$10,2,FALSE)</f>
        <v>1.8</v>
      </c>
      <c r="Z7404" t="str">
        <f>VLOOKUP(C7404,country!A:B,2,FALSE)</f>
        <v>India</v>
      </c>
      <c r="AA7404">
        <f t="shared" si="115"/>
        <v>3</v>
      </c>
    </row>
    <row r="7405" spans="1:27" ht="15.75" customHeight="1" x14ac:dyDescent="0.25">
      <c r="A7405">
        <v>4721</v>
      </c>
      <c r="B7405" t="s">
        <v>14925</v>
      </c>
      <c r="C7405">
        <v>1</v>
      </c>
      <c r="D7405" t="s">
        <v>13426</v>
      </c>
      <c r="E7405" t="s">
        <v>14926</v>
      </c>
      <c r="F7405" t="s">
        <v>14913</v>
      </c>
      <c r="G7405" t="s">
        <v>14914</v>
      </c>
      <c r="H7405">
        <v>77.324544380000006</v>
      </c>
      <c r="I7405">
        <v>28.568573489999999</v>
      </c>
      <c r="J7405" t="s">
        <v>1914</v>
      </c>
      <c r="K7405" t="s">
        <v>28</v>
      </c>
      <c r="L7405" t="s">
        <v>36</v>
      </c>
      <c r="M7405" t="s">
        <v>29</v>
      </c>
      <c r="N7405" t="s">
        <v>29</v>
      </c>
      <c r="O7405" t="s">
        <v>29</v>
      </c>
      <c r="P7405">
        <v>3</v>
      </c>
      <c r="Q7405">
        <v>521</v>
      </c>
      <c r="R7405">
        <v>1500</v>
      </c>
      <c r="S7405" t="str">
        <f>IF(Table1[[#This Row],[Average_Cost_for_two]]&lt;500,"Low",IF(Table1[[#This Row],[Average_Cost_for_two]]&lt;=1500,"Medium","High"))</f>
        <v>Medium</v>
      </c>
      <c r="T7405">
        <v>2.6</v>
      </c>
      <c r="U7405">
        <v>2010</v>
      </c>
      <c r="V7405">
        <v>8</v>
      </c>
      <c r="W7405">
        <v>22</v>
      </c>
      <c r="X7405">
        <f>IF(OR(Main!$U7405=0,
       Main!$V7405=0,
       Main!$W7405=0),
   "",
   DATE(Main!$U7405,
        Main!$V7405,
        Main!$W7405)
)</f>
        <v>40412</v>
      </c>
      <c r="Y7405">
        <f>Table1[[#This Row],[Average_Cost_for_two]]*VLOOKUP(Table1[[#This Row],[Currency]],currency!$A$2:$B$10,2,FALSE)</f>
        <v>18</v>
      </c>
      <c r="Z7405" t="str">
        <f>VLOOKUP(C7405,country!A:B,2,FALSE)</f>
        <v>India</v>
      </c>
      <c r="AA7405">
        <f t="shared" si="115"/>
        <v>3</v>
      </c>
    </row>
    <row r="7406" spans="1:27" ht="15.75" customHeight="1" x14ac:dyDescent="0.25">
      <c r="A7406">
        <v>18261722</v>
      </c>
      <c r="B7406" t="s">
        <v>3326</v>
      </c>
      <c r="C7406">
        <v>1</v>
      </c>
      <c r="D7406" t="s">
        <v>13426</v>
      </c>
      <c r="E7406" t="s">
        <v>14927</v>
      </c>
      <c r="F7406" t="s">
        <v>14913</v>
      </c>
      <c r="G7406" t="s">
        <v>14914</v>
      </c>
      <c r="H7406">
        <v>77.323529500000006</v>
      </c>
      <c r="I7406">
        <v>28.571133159999999</v>
      </c>
      <c r="J7406" t="s">
        <v>4145</v>
      </c>
      <c r="K7406" t="s">
        <v>28</v>
      </c>
      <c r="L7406" t="s">
        <v>36</v>
      </c>
      <c r="M7406" t="s">
        <v>29</v>
      </c>
      <c r="N7406" t="s">
        <v>29</v>
      </c>
      <c r="O7406" t="s">
        <v>29</v>
      </c>
      <c r="P7406">
        <v>3</v>
      </c>
      <c r="Q7406">
        <v>198</v>
      </c>
      <c r="R7406">
        <v>1600</v>
      </c>
      <c r="S7406" t="str">
        <f>IF(Table1[[#This Row],[Average_Cost_for_two]]&lt;500,"Low",IF(Table1[[#This Row],[Average_Cost_for_two]]&lt;=1500,"Medium","High"))</f>
        <v>High</v>
      </c>
      <c r="T7406">
        <v>3.3</v>
      </c>
      <c r="U7406">
        <v>2018</v>
      </c>
      <c r="V7406">
        <v>8</v>
      </c>
      <c r="W7406">
        <v>6</v>
      </c>
      <c r="X7406">
        <f>IF(OR(Main!$U7406=0,
       Main!$V7406=0,
       Main!$W7406=0),
   "",
   DATE(Main!$U7406,
        Main!$V7406,
        Main!$W7406)
)</f>
        <v>43318</v>
      </c>
      <c r="Y7406">
        <f>Table1[[#This Row],[Average_Cost_for_two]]*VLOOKUP(Table1[[#This Row],[Currency]],currency!$A$2:$B$10,2,FALSE)</f>
        <v>19.2</v>
      </c>
      <c r="Z7406" t="str">
        <f>VLOOKUP(C7406,country!A:B,2,FALSE)</f>
        <v>India</v>
      </c>
      <c r="AA7406">
        <f t="shared" si="115"/>
        <v>3</v>
      </c>
    </row>
    <row r="7407" spans="1:27" ht="15.75" customHeight="1" x14ac:dyDescent="0.25">
      <c r="A7407">
        <v>310694</v>
      </c>
      <c r="B7407" t="s">
        <v>14928</v>
      </c>
      <c r="C7407">
        <v>1</v>
      </c>
      <c r="D7407" t="s">
        <v>13426</v>
      </c>
      <c r="E7407" t="s">
        <v>14929</v>
      </c>
      <c r="F7407" t="s">
        <v>14913</v>
      </c>
      <c r="G7407" t="s">
        <v>14914</v>
      </c>
      <c r="H7407">
        <v>77.323135550000003</v>
      </c>
      <c r="I7407">
        <v>28.572259710000001</v>
      </c>
      <c r="J7407" t="s">
        <v>503</v>
      </c>
      <c r="K7407" t="s">
        <v>28</v>
      </c>
      <c r="L7407" t="s">
        <v>36</v>
      </c>
      <c r="M7407" t="s">
        <v>36</v>
      </c>
      <c r="N7407" t="s">
        <v>29</v>
      </c>
      <c r="O7407" t="s">
        <v>29</v>
      </c>
      <c r="P7407">
        <v>3</v>
      </c>
      <c r="Q7407">
        <v>80</v>
      </c>
      <c r="R7407">
        <v>1400</v>
      </c>
      <c r="S7407" t="str">
        <f>IF(Table1[[#This Row],[Average_Cost_for_two]]&lt;500,"Low",IF(Table1[[#This Row],[Average_Cost_for_two]]&lt;=1500,"Medium","High"))</f>
        <v>Medium</v>
      </c>
      <c r="T7407">
        <v>3.2</v>
      </c>
      <c r="U7407">
        <v>2018</v>
      </c>
      <c r="V7407">
        <v>8</v>
      </c>
      <c r="W7407">
        <v>20</v>
      </c>
      <c r="X7407">
        <f>IF(OR(Main!$U7407=0,
       Main!$V7407=0,
       Main!$W7407=0),
   "",
   DATE(Main!$U7407,
        Main!$V7407,
        Main!$W7407)
)</f>
        <v>43332</v>
      </c>
      <c r="Y7407">
        <f>Table1[[#This Row],[Average_Cost_for_two]]*VLOOKUP(Table1[[#This Row],[Currency]],currency!$A$2:$B$10,2,FALSE)</f>
        <v>16.8</v>
      </c>
      <c r="Z7407" t="str">
        <f>VLOOKUP(C7407,country!A:B,2,FALSE)</f>
        <v>India</v>
      </c>
      <c r="AA7407">
        <f t="shared" si="115"/>
        <v>3</v>
      </c>
    </row>
    <row r="7408" spans="1:27" ht="15.75" customHeight="1" x14ac:dyDescent="0.25">
      <c r="A7408">
        <v>300180</v>
      </c>
      <c r="B7408" t="s">
        <v>14930</v>
      </c>
      <c r="C7408">
        <v>1</v>
      </c>
      <c r="D7408" t="s">
        <v>13426</v>
      </c>
      <c r="E7408" t="s">
        <v>14931</v>
      </c>
      <c r="F7408" t="s">
        <v>14913</v>
      </c>
      <c r="G7408" t="s">
        <v>14914</v>
      </c>
      <c r="H7408">
        <v>77.325418440000007</v>
      </c>
      <c r="I7408">
        <v>28.570961489999998</v>
      </c>
      <c r="J7408" t="s">
        <v>14932</v>
      </c>
      <c r="K7408" t="s">
        <v>28</v>
      </c>
      <c r="L7408" t="s">
        <v>36</v>
      </c>
      <c r="M7408" t="s">
        <v>29</v>
      </c>
      <c r="N7408" t="s">
        <v>29</v>
      </c>
      <c r="O7408" t="s">
        <v>29</v>
      </c>
      <c r="P7408">
        <v>3</v>
      </c>
      <c r="Q7408">
        <v>425</v>
      </c>
      <c r="R7408">
        <v>1550</v>
      </c>
      <c r="S7408" t="str">
        <f>IF(Table1[[#This Row],[Average_Cost_for_two]]&lt;500,"Low",IF(Table1[[#This Row],[Average_Cost_for_two]]&lt;=1500,"Medium","High"))</f>
        <v>High</v>
      </c>
      <c r="T7408">
        <v>3.6</v>
      </c>
      <c r="U7408">
        <v>2017</v>
      </c>
      <c r="V7408">
        <v>8</v>
      </c>
      <c r="W7408">
        <v>4</v>
      </c>
      <c r="X7408">
        <f>IF(OR(Main!$U7408=0,
       Main!$V7408=0,
       Main!$W7408=0),
   "",
   DATE(Main!$U7408,
        Main!$V7408,
        Main!$W7408)
)</f>
        <v>42951</v>
      </c>
      <c r="Y7408">
        <f>Table1[[#This Row],[Average_Cost_for_two]]*VLOOKUP(Table1[[#This Row],[Currency]],currency!$A$2:$B$10,2,FALSE)</f>
        <v>18.600000000000001</v>
      </c>
      <c r="Z7408" t="str">
        <f>VLOOKUP(C7408,country!A:B,2,FALSE)</f>
        <v>India</v>
      </c>
      <c r="AA7408">
        <f t="shared" si="115"/>
        <v>3</v>
      </c>
    </row>
    <row r="7409" spans="1:27" ht="15.75" customHeight="1" x14ac:dyDescent="0.25">
      <c r="A7409">
        <v>591</v>
      </c>
      <c r="B7409" t="s">
        <v>5441</v>
      </c>
      <c r="C7409">
        <v>1</v>
      </c>
      <c r="D7409" t="s">
        <v>13426</v>
      </c>
      <c r="E7409" t="s">
        <v>14933</v>
      </c>
      <c r="F7409" t="s">
        <v>14913</v>
      </c>
      <c r="G7409" t="s">
        <v>14914</v>
      </c>
      <c r="H7409">
        <v>77.324283199999996</v>
      </c>
      <c r="I7409">
        <v>28.568899160000001</v>
      </c>
      <c r="J7409" t="s">
        <v>2976</v>
      </c>
      <c r="K7409" t="s">
        <v>28</v>
      </c>
      <c r="L7409" t="s">
        <v>29</v>
      </c>
      <c r="M7409" t="s">
        <v>36</v>
      </c>
      <c r="N7409" t="s">
        <v>29</v>
      </c>
      <c r="O7409" t="s">
        <v>29</v>
      </c>
      <c r="P7409">
        <v>2</v>
      </c>
      <c r="Q7409">
        <v>211</v>
      </c>
      <c r="R7409">
        <v>600</v>
      </c>
      <c r="S7409" t="str">
        <f>IF(Table1[[#This Row],[Average_Cost_for_two]]&lt;500,"Low",IF(Table1[[#This Row],[Average_Cost_for_two]]&lt;=1500,"Medium","High"))</f>
        <v>Medium</v>
      </c>
      <c r="T7409">
        <v>2.5</v>
      </c>
      <c r="U7409">
        <v>2018</v>
      </c>
      <c r="V7409">
        <v>7</v>
      </c>
      <c r="W7409">
        <v>3</v>
      </c>
      <c r="X7409">
        <f>IF(OR(Main!$U7409=0,
       Main!$V7409=0,
       Main!$W7409=0),
   "",
   DATE(Main!$U7409,
        Main!$V7409,
        Main!$W7409)
)</f>
        <v>43284</v>
      </c>
      <c r="Y7409">
        <f>Table1[[#This Row],[Average_Cost_for_two]]*VLOOKUP(Table1[[#This Row],[Currency]],currency!$A$2:$B$10,2,FALSE)</f>
        <v>7.2</v>
      </c>
      <c r="Z7409" t="str">
        <f>VLOOKUP(C7409,country!A:B,2,FALSE)</f>
        <v>India</v>
      </c>
      <c r="AA7409">
        <f t="shared" si="115"/>
        <v>3</v>
      </c>
    </row>
    <row r="7410" spans="1:27" ht="15.75" customHeight="1" x14ac:dyDescent="0.25">
      <c r="A7410">
        <v>5678</v>
      </c>
      <c r="B7410" t="s">
        <v>14934</v>
      </c>
      <c r="C7410">
        <v>1</v>
      </c>
      <c r="D7410" t="s">
        <v>13426</v>
      </c>
      <c r="E7410" t="s">
        <v>14935</v>
      </c>
      <c r="F7410" t="s">
        <v>14913</v>
      </c>
      <c r="G7410" t="s">
        <v>14914</v>
      </c>
      <c r="H7410">
        <v>77.325701080000002</v>
      </c>
      <c r="I7410">
        <v>28.57088023</v>
      </c>
      <c r="J7410" t="s">
        <v>480</v>
      </c>
      <c r="K7410" t="s">
        <v>28</v>
      </c>
      <c r="L7410" t="s">
        <v>29</v>
      </c>
      <c r="M7410" t="s">
        <v>36</v>
      </c>
      <c r="N7410" t="s">
        <v>29</v>
      </c>
      <c r="O7410" t="s">
        <v>29</v>
      </c>
      <c r="P7410">
        <v>2</v>
      </c>
      <c r="Q7410">
        <v>89</v>
      </c>
      <c r="R7410">
        <v>700</v>
      </c>
      <c r="S7410" t="str">
        <f>IF(Table1[[#This Row],[Average_Cost_for_two]]&lt;500,"Low",IF(Table1[[#This Row],[Average_Cost_for_two]]&lt;=1500,"Medium","High"))</f>
        <v>Medium</v>
      </c>
      <c r="T7410">
        <v>2.6</v>
      </c>
      <c r="U7410">
        <v>2016</v>
      </c>
      <c r="V7410">
        <v>7</v>
      </c>
      <c r="W7410">
        <v>16</v>
      </c>
      <c r="X7410">
        <f>IF(OR(Main!$U7410=0,
       Main!$V7410=0,
       Main!$W7410=0),
   "",
   DATE(Main!$U7410,
        Main!$V7410,
        Main!$W7410)
)</f>
        <v>42567</v>
      </c>
      <c r="Y7410">
        <f>Table1[[#This Row],[Average_Cost_for_two]]*VLOOKUP(Table1[[#This Row],[Currency]],currency!$A$2:$B$10,2,FALSE)</f>
        <v>8.4</v>
      </c>
      <c r="Z7410" t="str">
        <f>VLOOKUP(C7410,country!A:B,2,FALSE)</f>
        <v>India</v>
      </c>
      <c r="AA7410">
        <f t="shared" si="115"/>
        <v>3</v>
      </c>
    </row>
    <row r="7411" spans="1:27" ht="15.75" customHeight="1" x14ac:dyDescent="0.25">
      <c r="A7411">
        <v>4160</v>
      </c>
      <c r="B7411" t="s">
        <v>14936</v>
      </c>
      <c r="C7411">
        <v>1</v>
      </c>
      <c r="D7411" t="s">
        <v>13426</v>
      </c>
      <c r="E7411" t="s">
        <v>14937</v>
      </c>
      <c r="F7411" t="s">
        <v>14913</v>
      </c>
      <c r="G7411" t="s">
        <v>14914</v>
      </c>
      <c r="H7411">
        <v>77.323380299999997</v>
      </c>
      <c r="I7411">
        <v>28.568801700000002</v>
      </c>
      <c r="J7411" t="s">
        <v>14444</v>
      </c>
      <c r="K7411" t="s">
        <v>28</v>
      </c>
      <c r="L7411" t="s">
        <v>36</v>
      </c>
      <c r="M7411" t="s">
        <v>36</v>
      </c>
      <c r="N7411" t="s">
        <v>29</v>
      </c>
      <c r="O7411" t="s">
        <v>29</v>
      </c>
      <c r="P7411">
        <v>3</v>
      </c>
      <c r="Q7411">
        <v>286</v>
      </c>
      <c r="R7411">
        <v>1400</v>
      </c>
      <c r="S7411" t="str">
        <f>IF(Table1[[#This Row],[Average_Cost_for_two]]&lt;500,"Low",IF(Table1[[#This Row],[Average_Cost_for_two]]&lt;=1500,"Medium","High"))</f>
        <v>Medium</v>
      </c>
      <c r="T7411">
        <v>3.4</v>
      </c>
      <c r="U7411">
        <v>2015</v>
      </c>
      <c r="V7411">
        <v>7</v>
      </c>
      <c r="W7411">
        <v>2</v>
      </c>
      <c r="X7411">
        <f>IF(OR(Main!$U7411=0,
       Main!$V7411=0,
       Main!$W7411=0),
   "",
   DATE(Main!$U7411,
        Main!$V7411,
        Main!$W7411)
)</f>
        <v>42187</v>
      </c>
      <c r="Y7411">
        <f>Table1[[#This Row],[Average_Cost_for_two]]*VLOOKUP(Table1[[#This Row],[Currency]],currency!$A$2:$B$10,2,FALSE)</f>
        <v>16.8</v>
      </c>
      <c r="Z7411" t="str">
        <f>VLOOKUP(C7411,country!A:B,2,FALSE)</f>
        <v>India</v>
      </c>
      <c r="AA7411">
        <f t="shared" si="115"/>
        <v>3</v>
      </c>
    </row>
    <row r="7412" spans="1:27" ht="15.75" customHeight="1" x14ac:dyDescent="0.25">
      <c r="A7412">
        <v>1701</v>
      </c>
      <c r="B7412" t="s">
        <v>14938</v>
      </c>
      <c r="C7412">
        <v>1</v>
      </c>
      <c r="D7412" t="s">
        <v>13426</v>
      </c>
      <c r="E7412" t="s">
        <v>14939</v>
      </c>
      <c r="F7412" t="s">
        <v>14913</v>
      </c>
      <c r="G7412" t="s">
        <v>14914</v>
      </c>
      <c r="H7412">
        <v>77.323713999999995</v>
      </c>
      <c r="I7412">
        <v>28.569561</v>
      </c>
      <c r="J7412" t="s">
        <v>14940</v>
      </c>
      <c r="K7412" t="s">
        <v>28</v>
      </c>
      <c r="L7412" t="s">
        <v>36</v>
      </c>
      <c r="M7412" t="s">
        <v>36</v>
      </c>
      <c r="N7412" t="s">
        <v>29</v>
      </c>
      <c r="O7412" t="s">
        <v>29</v>
      </c>
      <c r="P7412">
        <v>3</v>
      </c>
      <c r="Q7412">
        <v>326</v>
      </c>
      <c r="R7412">
        <v>1350</v>
      </c>
      <c r="S7412" t="str">
        <f>IF(Table1[[#This Row],[Average_Cost_for_two]]&lt;500,"Low",IF(Table1[[#This Row],[Average_Cost_for_two]]&lt;=1500,"Medium","High"))</f>
        <v>Medium</v>
      </c>
      <c r="T7412">
        <v>3.5</v>
      </c>
      <c r="U7412">
        <v>2010</v>
      </c>
      <c r="V7412">
        <v>7</v>
      </c>
      <c r="W7412">
        <v>18</v>
      </c>
      <c r="X7412">
        <f>IF(OR(Main!$U7412=0,
       Main!$V7412=0,
       Main!$W7412=0),
   "",
   DATE(Main!$U7412,
        Main!$V7412,
        Main!$W7412)
)</f>
        <v>40377</v>
      </c>
      <c r="Y7412">
        <f>Table1[[#This Row],[Average_Cost_for_two]]*VLOOKUP(Table1[[#This Row],[Currency]],currency!$A$2:$B$10,2,FALSE)</f>
        <v>16.2</v>
      </c>
      <c r="Z7412" t="str">
        <f>VLOOKUP(C7412,country!A:B,2,FALSE)</f>
        <v>India</v>
      </c>
      <c r="AA7412">
        <f t="shared" si="115"/>
        <v>3</v>
      </c>
    </row>
    <row r="7413" spans="1:27" ht="15.75" customHeight="1" x14ac:dyDescent="0.25">
      <c r="A7413">
        <v>18272377</v>
      </c>
      <c r="B7413" t="s">
        <v>5147</v>
      </c>
      <c r="C7413">
        <v>1</v>
      </c>
      <c r="D7413" t="s">
        <v>13426</v>
      </c>
      <c r="E7413" t="s">
        <v>14253</v>
      </c>
      <c r="F7413" t="s">
        <v>14913</v>
      </c>
      <c r="G7413" t="s">
        <v>14914</v>
      </c>
      <c r="H7413">
        <v>77.320717540000004</v>
      </c>
      <c r="I7413">
        <v>28.567287310000001</v>
      </c>
      <c r="J7413" t="s">
        <v>14941</v>
      </c>
      <c r="K7413" t="s">
        <v>28</v>
      </c>
      <c r="L7413" t="s">
        <v>29</v>
      </c>
      <c r="M7413" t="s">
        <v>29</v>
      </c>
      <c r="N7413" t="s">
        <v>29</v>
      </c>
      <c r="O7413" t="s">
        <v>29</v>
      </c>
      <c r="P7413">
        <v>2</v>
      </c>
      <c r="Q7413">
        <v>204</v>
      </c>
      <c r="R7413">
        <v>600</v>
      </c>
      <c r="S7413" t="str">
        <f>IF(Table1[[#This Row],[Average_Cost_for_two]]&lt;500,"Low",IF(Table1[[#This Row],[Average_Cost_for_two]]&lt;=1500,"Medium","High"))</f>
        <v>Medium</v>
      </c>
      <c r="T7413">
        <v>3.9</v>
      </c>
      <c r="U7413">
        <v>2014</v>
      </c>
      <c r="V7413">
        <v>7</v>
      </c>
      <c r="W7413">
        <v>14</v>
      </c>
      <c r="X7413">
        <f>IF(OR(Main!$U7413=0,
       Main!$V7413=0,
       Main!$W7413=0),
   "",
   DATE(Main!$U7413,
        Main!$V7413,
        Main!$W7413)
)</f>
        <v>41834</v>
      </c>
      <c r="Y7413">
        <f>Table1[[#This Row],[Average_Cost_for_two]]*VLOOKUP(Table1[[#This Row],[Currency]],currency!$A$2:$B$10,2,FALSE)</f>
        <v>7.2</v>
      </c>
      <c r="Z7413" t="str">
        <f>VLOOKUP(C7413,country!A:B,2,FALSE)</f>
        <v>India</v>
      </c>
      <c r="AA7413">
        <f t="shared" si="115"/>
        <v>3</v>
      </c>
    </row>
    <row r="7414" spans="1:27" ht="15.75" customHeight="1" x14ac:dyDescent="0.25">
      <c r="A7414">
        <v>1702</v>
      </c>
      <c r="B7414" t="s">
        <v>2989</v>
      </c>
      <c r="C7414">
        <v>1</v>
      </c>
      <c r="D7414" t="s">
        <v>13426</v>
      </c>
      <c r="E7414" t="s">
        <v>14942</v>
      </c>
      <c r="F7414" t="s">
        <v>14913</v>
      </c>
      <c r="G7414" t="s">
        <v>14914</v>
      </c>
      <c r="H7414">
        <v>77.3248411</v>
      </c>
      <c r="I7414">
        <v>28.571169080000001</v>
      </c>
      <c r="J7414" t="s">
        <v>575</v>
      </c>
      <c r="K7414" t="s">
        <v>28</v>
      </c>
      <c r="L7414" t="s">
        <v>29</v>
      </c>
      <c r="M7414" t="s">
        <v>36</v>
      </c>
      <c r="N7414" t="s">
        <v>29</v>
      </c>
      <c r="O7414" t="s">
        <v>29</v>
      </c>
      <c r="P7414">
        <v>2</v>
      </c>
      <c r="Q7414">
        <v>703</v>
      </c>
      <c r="R7414">
        <v>600</v>
      </c>
      <c r="S7414" t="str">
        <f>IF(Table1[[#This Row],[Average_Cost_for_two]]&lt;500,"Low",IF(Table1[[#This Row],[Average_Cost_for_two]]&lt;=1500,"Medium","High"))</f>
        <v>Medium</v>
      </c>
      <c r="T7414">
        <v>3.6</v>
      </c>
      <c r="U7414">
        <v>2015</v>
      </c>
      <c r="V7414">
        <v>7</v>
      </c>
      <c r="W7414">
        <v>15</v>
      </c>
      <c r="X7414">
        <f>IF(OR(Main!$U7414=0,
       Main!$V7414=0,
       Main!$W7414=0),
   "",
   DATE(Main!$U7414,
        Main!$V7414,
        Main!$W7414)
)</f>
        <v>42200</v>
      </c>
      <c r="Y7414">
        <f>Table1[[#This Row],[Average_Cost_for_two]]*VLOOKUP(Table1[[#This Row],[Currency]],currency!$A$2:$B$10,2,FALSE)</f>
        <v>7.2</v>
      </c>
      <c r="Z7414" t="str">
        <f>VLOOKUP(C7414,country!A:B,2,FALSE)</f>
        <v>India</v>
      </c>
      <c r="AA7414">
        <f t="shared" si="115"/>
        <v>3</v>
      </c>
    </row>
    <row r="7415" spans="1:27" ht="15.75" customHeight="1" x14ac:dyDescent="0.25">
      <c r="A7415">
        <v>311338</v>
      </c>
      <c r="B7415" t="s">
        <v>13867</v>
      </c>
      <c r="C7415">
        <v>1</v>
      </c>
      <c r="D7415" t="s">
        <v>13426</v>
      </c>
      <c r="E7415" t="s">
        <v>14943</v>
      </c>
      <c r="F7415" t="s">
        <v>14913</v>
      </c>
      <c r="G7415" t="s">
        <v>14914</v>
      </c>
      <c r="H7415">
        <v>77.326525520000004</v>
      </c>
      <c r="I7415">
        <v>28.569849059999999</v>
      </c>
      <c r="J7415" t="s">
        <v>5022</v>
      </c>
      <c r="K7415" t="s">
        <v>28</v>
      </c>
      <c r="L7415" t="s">
        <v>29</v>
      </c>
      <c r="M7415" t="s">
        <v>36</v>
      </c>
      <c r="N7415" t="s">
        <v>29</v>
      </c>
      <c r="O7415" t="s">
        <v>29</v>
      </c>
      <c r="P7415">
        <v>2</v>
      </c>
      <c r="Q7415">
        <v>81</v>
      </c>
      <c r="R7415">
        <v>700</v>
      </c>
      <c r="S7415" t="str">
        <f>IF(Table1[[#This Row],[Average_Cost_for_two]]&lt;500,"Low",IF(Table1[[#This Row],[Average_Cost_for_two]]&lt;=1500,"Medium","High"))</f>
        <v>Medium</v>
      </c>
      <c r="T7415">
        <v>2.2000000000000002</v>
      </c>
      <c r="U7415">
        <v>2016</v>
      </c>
      <c r="V7415">
        <v>7</v>
      </c>
      <c r="W7415">
        <v>7</v>
      </c>
      <c r="X7415">
        <f>IF(OR(Main!$U7415=0,
       Main!$V7415=0,
       Main!$W7415=0),
   "",
   DATE(Main!$U7415,
        Main!$V7415,
        Main!$W7415)
)</f>
        <v>42558</v>
      </c>
      <c r="Y7415">
        <f>Table1[[#This Row],[Average_Cost_for_two]]*VLOOKUP(Table1[[#This Row],[Currency]],currency!$A$2:$B$10,2,FALSE)</f>
        <v>8.4</v>
      </c>
      <c r="Z7415" t="str">
        <f>VLOOKUP(C7415,country!A:B,2,FALSE)</f>
        <v>India</v>
      </c>
      <c r="AA7415">
        <f t="shared" si="115"/>
        <v>3</v>
      </c>
    </row>
    <row r="7416" spans="1:27" ht="15.75" customHeight="1" x14ac:dyDescent="0.25">
      <c r="A7416">
        <v>7956</v>
      </c>
      <c r="B7416" t="s">
        <v>9568</v>
      </c>
      <c r="C7416">
        <v>1</v>
      </c>
      <c r="D7416" t="s">
        <v>13426</v>
      </c>
      <c r="E7416" t="s">
        <v>14944</v>
      </c>
      <c r="F7416" t="s">
        <v>14913</v>
      </c>
      <c r="G7416" t="s">
        <v>14914</v>
      </c>
      <c r="H7416">
        <v>77.324237600000004</v>
      </c>
      <c r="I7416">
        <v>28.568278159999998</v>
      </c>
      <c r="J7416" t="s">
        <v>722</v>
      </c>
      <c r="K7416" t="s">
        <v>28</v>
      </c>
      <c r="L7416" t="s">
        <v>29</v>
      </c>
      <c r="M7416" t="s">
        <v>36</v>
      </c>
      <c r="N7416" t="s">
        <v>29</v>
      </c>
      <c r="O7416" t="s">
        <v>29</v>
      </c>
      <c r="P7416">
        <v>1</v>
      </c>
      <c r="Q7416">
        <v>235</v>
      </c>
      <c r="R7416">
        <v>450</v>
      </c>
      <c r="S7416" t="str">
        <f>IF(Table1[[#This Row],[Average_Cost_for_two]]&lt;500,"Low",IF(Table1[[#This Row],[Average_Cost_for_two]]&lt;=1500,"Medium","High"))</f>
        <v>Low</v>
      </c>
      <c r="T7416">
        <v>4.2</v>
      </c>
      <c r="U7416">
        <v>2014</v>
      </c>
      <c r="V7416">
        <v>7</v>
      </c>
      <c r="W7416">
        <v>17</v>
      </c>
      <c r="X7416">
        <f>IF(OR(Main!$U7416=0,
       Main!$V7416=0,
       Main!$W7416=0),
   "",
   DATE(Main!$U7416,
        Main!$V7416,
        Main!$W7416)
)</f>
        <v>41837</v>
      </c>
      <c r="Y7416">
        <f>Table1[[#This Row],[Average_Cost_for_two]]*VLOOKUP(Table1[[#This Row],[Currency]],currency!$A$2:$B$10,2,FALSE)</f>
        <v>5.4</v>
      </c>
      <c r="Z7416" t="str">
        <f>VLOOKUP(C7416,country!A:B,2,FALSE)</f>
        <v>India</v>
      </c>
      <c r="AA7416">
        <f t="shared" si="115"/>
        <v>3</v>
      </c>
    </row>
    <row r="7417" spans="1:27" ht="15.75" customHeight="1" x14ac:dyDescent="0.25">
      <c r="A7417">
        <v>18336495</v>
      </c>
      <c r="B7417" t="s">
        <v>14945</v>
      </c>
      <c r="C7417">
        <v>1</v>
      </c>
      <c r="D7417" t="s">
        <v>13426</v>
      </c>
      <c r="E7417" t="s">
        <v>14946</v>
      </c>
      <c r="F7417" t="s">
        <v>14913</v>
      </c>
      <c r="G7417" t="s">
        <v>14914</v>
      </c>
      <c r="H7417">
        <v>77.324114140000006</v>
      </c>
      <c r="I7417">
        <v>28.56914544</v>
      </c>
      <c r="J7417" t="s">
        <v>477</v>
      </c>
      <c r="K7417" t="s">
        <v>28</v>
      </c>
      <c r="L7417" t="s">
        <v>29</v>
      </c>
      <c r="M7417" t="s">
        <v>36</v>
      </c>
      <c r="N7417" t="s">
        <v>29</v>
      </c>
      <c r="O7417" t="s">
        <v>29</v>
      </c>
      <c r="P7417">
        <v>3</v>
      </c>
      <c r="Q7417">
        <v>477</v>
      </c>
      <c r="R7417">
        <v>1000</v>
      </c>
      <c r="S7417" t="str">
        <f>IF(Table1[[#This Row],[Average_Cost_for_two]]&lt;500,"Low",IF(Table1[[#This Row],[Average_Cost_for_two]]&lt;=1500,"Medium","High"))</f>
        <v>Medium</v>
      </c>
      <c r="T7417">
        <v>3.8</v>
      </c>
      <c r="U7417">
        <v>2018</v>
      </c>
      <c r="V7417">
        <v>6</v>
      </c>
      <c r="W7417">
        <v>7</v>
      </c>
      <c r="X7417">
        <f>IF(OR(Main!$U7417=0,
       Main!$V7417=0,
       Main!$W7417=0),
   "",
   DATE(Main!$U7417,
        Main!$V7417,
        Main!$W7417)
)</f>
        <v>43258</v>
      </c>
      <c r="Y7417">
        <f>Table1[[#This Row],[Average_Cost_for_two]]*VLOOKUP(Table1[[#This Row],[Currency]],currency!$A$2:$B$10,2,FALSE)</f>
        <v>12</v>
      </c>
      <c r="Z7417" t="str">
        <f>VLOOKUP(C7417,country!A:B,2,FALSE)</f>
        <v>India</v>
      </c>
      <c r="AA7417">
        <f t="shared" si="115"/>
        <v>2</v>
      </c>
    </row>
    <row r="7418" spans="1:27" ht="15.75" customHeight="1" x14ac:dyDescent="0.25">
      <c r="A7418">
        <v>18228862</v>
      </c>
      <c r="B7418" t="s">
        <v>14947</v>
      </c>
      <c r="C7418">
        <v>1</v>
      </c>
      <c r="D7418" t="s">
        <v>13426</v>
      </c>
      <c r="E7418" t="s">
        <v>14948</v>
      </c>
      <c r="F7418" t="s">
        <v>14913</v>
      </c>
      <c r="G7418" t="s">
        <v>14914</v>
      </c>
      <c r="H7418">
        <v>77.322242709999998</v>
      </c>
      <c r="I7418">
        <v>28.572347449999999</v>
      </c>
      <c r="J7418" t="s">
        <v>731</v>
      </c>
      <c r="K7418" t="s">
        <v>28</v>
      </c>
      <c r="L7418" t="s">
        <v>29</v>
      </c>
      <c r="M7418" t="s">
        <v>36</v>
      </c>
      <c r="N7418" t="s">
        <v>29</v>
      </c>
      <c r="O7418" t="s">
        <v>29</v>
      </c>
      <c r="P7418">
        <v>1</v>
      </c>
      <c r="Q7418">
        <v>196</v>
      </c>
      <c r="R7418">
        <v>350</v>
      </c>
      <c r="S7418" t="str">
        <f>IF(Table1[[#This Row],[Average_Cost_for_two]]&lt;500,"Low",IF(Table1[[#This Row],[Average_Cost_for_two]]&lt;=1500,"Medium","High"))</f>
        <v>Low</v>
      </c>
      <c r="T7418">
        <v>3.5</v>
      </c>
      <c r="U7418">
        <v>2018</v>
      </c>
      <c r="V7418">
        <v>6</v>
      </c>
      <c r="W7418">
        <v>23</v>
      </c>
      <c r="X7418">
        <f>IF(OR(Main!$U7418=0,
       Main!$V7418=0,
       Main!$W7418=0),
   "",
   DATE(Main!$U7418,
        Main!$V7418,
        Main!$W7418)
)</f>
        <v>43274</v>
      </c>
      <c r="Y7418">
        <f>Table1[[#This Row],[Average_Cost_for_two]]*VLOOKUP(Table1[[#This Row],[Currency]],currency!$A$2:$B$10,2,FALSE)</f>
        <v>4.2</v>
      </c>
      <c r="Z7418" t="str">
        <f>VLOOKUP(C7418,country!A:B,2,FALSE)</f>
        <v>India</v>
      </c>
      <c r="AA7418">
        <f t="shared" si="115"/>
        <v>2</v>
      </c>
    </row>
    <row r="7419" spans="1:27" ht="15.75" customHeight="1" x14ac:dyDescent="0.25">
      <c r="A7419">
        <v>7945</v>
      </c>
      <c r="B7419" t="s">
        <v>14949</v>
      </c>
      <c r="C7419">
        <v>1</v>
      </c>
      <c r="D7419" t="s">
        <v>13426</v>
      </c>
      <c r="E7419" t="s">
        <v>14950</v>
      </c>
      <c r="F7419" t="s">
        <v>14913</v>
      </c>
      <c r="G7419" t="s">
        <v>14914</v>
      </c>
      <c r="H7419">
        <v>77.324134670000007</v>
      </c>
      <c r="I7419">
        <v>28.56784854</v>
      </c>
      <c r="J7419" t="s">
        <v>567</v>
      </c>
      <c r="K7419" t="s">
        <v>28</v>
      </c>
      <c r="L7419" t="s">
        <v>29</v>
      </c>
      <c r="M7419" t="s">
        <v>36</v>
      </c>
      <c r="N7419" t="s">
        <v>29</v>
      </c>
      <c r="O7419" t="s">
        <v>29</v>
      </c>
      <c r="P7419">
        <v>1</v>
      </c>
      <c r="Q7419">
        <v>402</v>
      </c>
      <c r="R7419">
        <v>300</v>
      </c>
      <c r="S7419" t="str">
        <f>IF(Table1[[#This Row],[Average_Cost_for_two]]&lt;500,"Low",IF(Table1[[#This Row],[Average_Cost_for_two]]&lt;=1500,"Medium","High"))</f>
        <v>Low</v>
      </c>
      <c r="T7419">
        <v>3.8</v>
      </c>
      <c r="U7419">
        <v>2017</v>
      </c>
      <c r="V7419">
        <v>6</v>
      </c>
      <c r="W7419">
        <v>18</v>
      </c>
      <c r="X7419">
        <f>IF(OR(Main!$U7419=0,
       Main!$V7419=0,
       Main!$W7419=0),
   "",
   DATE(Main!$U7419,
        Main!$V7419,
        Main!$W7419)
)</f>
        <v>42904</v>
      </c>
      <c r="Y7419">
        <f>Table1[[#This Row],[Average_Cost_for_two]]*VLOOKUP(Table1[[#This Row],[Currency]],currency!$A$2:$B$10,2,FALSE)</f>
        <v>3.6</v>
      </c>
      <c r="Z7419" t="str">
        <f>VLOOKUP(C7419,country!A:B,2,FALSE)</f>
        <v>India</v>
      </c>
      <c r="AA7419">
        <f t="shared" si="115"/>
        <v>2</v>
      </c>
    </row>
    <row r="7420" spans="1:27" ht="15.75" customHeight="1" x14ac:dyDescent="0.25">
      <c r="A7420">
        <v>450</v>
      </c>
      <c r="B7420" t="s">
        <v>3248</v>
      </c>
      <c r="C7420">
        <v>1</v>
      </c>
      <c r="D7420" t="s">
        <v>13426</v>
      </c>
      <c r="E7420" t="s">
        <v>14951</v>
      </c>
      <c r="F7420" t="s">
        <v>14913</v>
      </c>
      <c r="G7420" t="s">
        <v>14914</v>
      </c>
      <c r="H7420">
        <v>77.323735360000001</v>
      </c>
      <c r="I7420">
        <v>28.568424499999999</v>
      </c>
      <c r="J7420" t="s">
        <v>3294</v>
      </c>
      <c r="K7420" t="s">
        <v>28</v>
      </c>
      <c r="L7420" t="s">
        <v>36</v>
      </c>
      <c r="M7420" t="s">
        <v>29</v>
      </c>
      <c r="N7420" t="s">
        <v>29</v>
      </c>
      <c r="O7420" t="s">
        <v>29</v>
      </c>
      <c r="P7420">
        <v>3</v>
      </c>
      <c r="Q7420">
        <v>415</v>
      </c>
      <c r="R7420">
        <v>1500</v>
      </c>
      <c r="S7420" t="str">
        <f>IF(Table1[[#This Row],[Average_Cost_for_two]]&lt;500,"Low",IF(Table1[[#This Row],[Average_Cost_for_two]]&lt;=1500,"Medium","High"))</f>
        <v>Medium</v>
      </c>
      <c r="T7420">
        <v>3.6</v>
      </c>
      <c r="U7420">
        <v>2017</v>
      </c>
      <c r="V7420">
        <v>6</v>
      </c>
      <c r="W7420">
        <v>1</v>
      </c>
      <c r="X7420">
        <f>IF(OR(Main!$U7420=0,
       Main!$V7420=0,
       Main!$W7420=0),
   "",
   DATE(Main!$U7420,
        Main!$V7420,
        Main!$W7420)
)</f>
        <v>42887</v>
      </c>
      <c r="Y7420">
        <f>Table1[[#This Row],[Average_Cost_for_two]]*VLOOKUP(Table1[[#This Row],[Currency]],currency!$A$2:$B$10,2,FALSE)</f>
        <v>18</v>
      </c>
      <c r="Z7420" t="str">
        <f>VLOOKUP(C7420,country!A:B,2,FALSE)</f>
        <v>India</v>
      </c>
      <c r="AA7420">
        <f t="shared" si="115"/>
        <v>2</v>
      </c>
    </row>
    <row r="7421" spans="1:27" ht="15.75" customHeight="1" x14ac:dyDescent="0.25">
      <c r="A7421">
        <v>311649</v>
      </c>
      <c r="B7421" t="s">
        <v>3789</v>
      </c>
      <c r="C7421">
        <v>1</v>
      </c>
      <c r="D7421" t="s">
        <v>13426</v>
      </c>
      <c r="E7421" t="s">
        <v>14952</v>
      </c>
      <c r="F7421" t="s">
        <v>14913</v>
      </c>
      <c r="G7421" t="s">
        <v>14914</v>
      </c>
      <c r="H7421">
        <v>77.322391229999994</v>
      </c>
      <c r="I7421">
        <v>28.571490319999999</v>
      </c>
      <c r="J7421" t="s">
        <v>477</v>
      </c>
      <c r="K7421" t="s">
        <v>28</v>
      </c>
      <c r="L7421" t="s">
        <v>36</v>
      </c>
      <c r="M7421" t="s">
        <v>36</v>
      </c>
      <c r="N7421" t="s">
        <v>29</v>
      </c>
      <c r="O7421" t="s">
        <v>29</v>
      </c>
      <c r="P7421">
        <v>3</v>
      </c>
      <c r="Q7421">
        <v>222</v>
      </c>
      <c r="R7421">
        <v>1600</v>
      </c>
      <c r="S7421" t="str">
        <f>IF(Table1[[#This Row],[Average_Cost_for_two]]&lt;500,"Low",IF(Table1[[#This Row],[Average_Cost_for_two]]&lt;=1500,"Medium","High"))</f>
        <v>High</v>
      </c>
      <c r="T7421">
        <v>3.7</v>
      </c>
      <c r="U7421">
        <v>2017</v>
      </c>
      <c r="V7421">
        <v>6</v>
      </c>
      <c r="W7421">
        <v>2</v>
      </c>
      <c r="X7421">
        <f>IF(OR(Main!$U7421=0,
       Main!$V7421=0,
       Main!$W7421=0),
   "",
   DATE(Main!$U7421,
        Main!$V7421,
        Main!$W7421)
)</f>
        <v>42888</v>
      </c>
      <c r="Y7421">
        <f>Table1[[#This Row],[Average_Cost_for_two]]*VLOOKUP(Table1[[#This Row],[Currency]],currency!$A$2:$B$10,2,FALSE)</f>
        <v>19.2</v>
      </c>
      <c r="Z7421" t="str">
        <f>VLOOKUP(C7421,country!A:B,2,FALSE)</f>
        <v>India</v>
      </c>
      <c r="AA7421">
        <f t="shared" si="115"/>
        <v>2</v>
      </c>
    </row>
    <row r="7422" spans="1:27" ht="15.75" customHeight="1" x14ac:dyDescent="0.25">
      <c r="A7422">
        <v>18221038</v>
      </c>
      <c r="B7422" t="s">
        <v>14953</v>
      </c>
      <c r="C7422">
        <v>1</v>
      </c>
      <c r="D7422" t="s">
        <v>23</v>
      </c>
      <c r="E7422" t="s">
        <v>14954</v>
      </c>
      <c r="F7422" t="s">
        <v>3119</v>
      </c>
      <c r="G7422" t="s">
        <v>3120</v>
      </c>
      <c r="H7422">
        <v>77.226549300000002</v>
      </c>
      <c r="I7422">
        <v>28.599731800000001</v>
      </c>
      <c r="J7422" t="s">
        <v>14448</v>
      </c>
      <c r="K7422" t="s">
        <v>28</v>
      </c>
      <c r="L7422" t="s">
        <v>36</v>
      </c>
      <c r="M7422" t="s">
        <v>29</v>
      </c>
      <c r="N7422" t="s">
        <v>29</v>
      </c>
      <c r="O7422" t="s">
        <v>29</v>
      </c>
      <c r="P7422">
        <v>4</v>
      </c>
      <c r="Q7422">
        <v>79</v>
      </c>
      <c r="R7422">
        <v>2000</v>
      </c>
      <c r="S7422" t="str">
        <f>IF(Table1[[#This Row],[Average_Cost_for_two]]&lt;500,"Low",IF(Table1[[#This Row],[Average_Cost_for_two]]&lt;=1500,"Medium","High"))</f>
        <v>High</v>
      </c>
      <c r="T7422">
        <v>4</v>
      </c>
      <c r="U7422">
        <v>2016</v>
      </c>
      <c r="V7422">
        <v>10</v>
      </c>
      <c r="W7422">
        <v>26</v>
      </c>
      <c r="X7422">
        <f>IF(OR(Main!$U7422=0,
       Main!$V7422=0,
       Main!$W7422=0),
   "",
   DATE(Main!$U7422,
        Main!$V7422,
        Main!$W7422)
)</f>
        <v>42669</v>
      </c>
      <c r="Y7422">
        <f>Table1[[#This Row],[Average_Cost_for_two]]*VLOOKUP(Table1[[#This Row],[Currency]],currency!$A$2:$B$10,2,FALSE)</f>
        <v>24</v>
      </c>
      <c r="Z7422" t="str">
        <f>VLOOKUP(C7422,country!A:B,2,FALSE)</f>
        <v>India</v>
      </c>
      <c r="AA7422">
        <f t="shared" si="115"/>
        <v>4</v>
      </c>
    </row>
    <row r="7423" spans="1:27" ht="15.75" customHeight="1" x14ac:dyDescent="0.25">
      <c r="A7423">
        <v>18252573</v>
      </c>
      <c r="B7423" t="s">
        <v>14216</v>
      </c>
      <c r="C7423">
        <v>1</v>
      </c>
      <c r="D7423" t="s">
        <v>13426</v>
      </c>
      <c r="E7423" t="s">
        <v>14955</v>
      </c>
      <c r="F7423" t="s">
        <v>14913</v>
      </c>
      <c r="G7423" t="s">
        <v>14914</v>
      </c>
      <c r="H7423">
        <v>77.326486299999999</v>
      </c>
      <c r="I7423">
        <v>28.570034270000001</v>
      </c>
      <c r="J7423" t="s">
        <v>477</v>
      </c>
      <c r="K7423" t="s">
        <v>28</v>
      </c>
      <c r="L7423" t="s">
        <v>29</v>
      </c>
      <c r="M7423" t="s">
        <v>36</v>
      </c>
      <c r="N7423" t="s">
        <v>29</v>
      </c>
      <c r="O7423" t="s">
        <v>29</v>
      </c>
      <c r="P7423">
        <v>1</v>
      </c>
      <c r="Q7423">
        <v>47</v>
      </c>
      <c r="R7423">
        <v>350</v>
      </c>
      <c r="S7423" t="str">
        <f>IF(Table1[[#This Row],[Average_Cost_for_two]]&lt;500,"Low",IF(Table1[[#This Row],[Average_Cost_for_two]]&lt;=1500,"Medium","High"))</f>
        <v>Low</v>
      </c>
      <c r="T7423">
        <v>3.2</v>
      </c>
      <c r="U7423">
        <v>2011</v>
      </c>
      <c r="V7423">
        <v>5</v>
      </c>
      <c r="W7423">
        <v>25</v>
      </c>
      <c r="X7423">
        <f>IF(OR(Main!$U7423=0,
       Main!$V7423=0,
       Main!$W7423=0),
   "",
   DATE(Main!$U7423,
        Main!$V7423,
        Main!$W7423)
)</f>
        <v>40688</v>
      </c>
      <c r="Y7423">
        <f>Table1[[#This Row],[Average_Cost_for_two]]*VLOOKUP(Table1[[#This Row],[Currency]],currency!$A$2:$B$10,2,FALSE)</f>
        <v>4.2</v>
      </c>
      <c r="Z7423" t="str">
        <f>VLOOKUP(C7423,country!A:B,2,FALSE)</f>
        <v>India</v>
      </c>
      <c r="AA7423">
        <f t="shared" si="115"/>
        <v>2</v>
      </c>
    </row>
    <row r="7424" spans="1:27" ht="15.75" customHeight="1" x14ac:dyDescent="0.25">
      <c r="A7424">
        <v>3796</v>
      </c>
      <c r="B7424" t="s">
        <v>3127</v>
      </c>
      <c r="C7424">
        <v>1</v>
      </c>
      <c r="D7424" t="s">
        <v>13426</v>
      </c>
      <c r="E7424" t="s">
        <v>14956</v>
      </c>
      <c r="F7424" t="s">
        <v>14913</v>
      </c>
      <c r="G7424" t="s">
        <v>14914</v>
      </c>
      <c r="H7424">
        <v>77.324594669999996</v>
      </c>
      <c r="I7424">
        <v>28.568399469999999</v>
      </c>
      <c r="J7424" t="s">
        <v>3129</v>
      </c>
      <c r="K7424" t="s">
        <v>28</v>
      </c>
      <c r="L7424" t="s">
        <v>29</v>
      </c>
      <c r="M7424" t="s">
        <v>36</v>
      </c>
      <c r="N7424" t="s">
        <v>29</v>
      </c>
      <c r="O7424" t="s">
        <v>29</v>
      </c>
      <c r="P7424">
        <v>2</v>
      </c>
      <c r="Q7424">
        <v>430</v>
      </c>
      <c r="R7424">
        <v>650</v>
      </c>
      <c r="S7424" t="str">
        <f>IF(Table1[[#This Row],[Average_Cost_for_two]]&lt;500,"Low",IF(Table1[[#This Row],[Average_Cost_for_two]]&lt;=1500,"Medium","High"))</f>
        <v>Medium</v>
      </c>
      <c r="T7424">
        <v>3.5</v>
      </c>
      <c r="U7424">
        <v>2017</v>
      </c>
      <c r="V7424">
        <v>5</v>
      </c>
      <c r="W7424">
        <v>26</v>
      </c>
      <c r="X7424">
        <f>IF(OR(Main!$U7424=0,
       Main!$V7424=0,
       Main!$W7424=0),
   "",
   DATE(Main!$U7424,
        Main!$V7424,
        Main!$W7424)
)</f>
        <v>42881</v>
      </c>
      <c r="Y7424">
        <f>Table1[[#This Row],[Average_Cost_for_two]]*VLOOKUP(Table1[[#This Row],[Currency]],currency!$A$2:$B$10,2,FALSE)</f>
        <v>7.8</v>
      </c>
      <c r="Z7424" t="str">
        <f>VLOOKUP(C7424,country!A:B,2,FALSE)</f>
        <v>India</v>
      </c>
      <c r="AA7424">
        <f t="shared" si="115"/>
        <v>2</v>
      </c>
    </row>
    <row r="7425" spans="1:27" ht="15.75" customHeight="1" x14ac:dyDescent="0.25">
      <c r="A7425">
        <v>18380141</v>
      </c>
      <c r="B7425" t="s">
        <v>14643</v>
      </c>
      <c r="C7425">
        <v>1</v>
      </c>
      <c r="D7425" t="s">
        <v>13426</v>
      </c>
      <c r="E7425" t="s">
        <v>14957</v>
      </c>
      <c r="F7425" t="s">
        <v>14913</v>
      </c>
      <c r="G7425" t="s">
        <v>14914</v>
      </c>
      <c r="H7425">
        <v>77.322687000000002</v>
      </c>
      <c r="I7425">
        <v>28.570159</v>
      </c>
      <c r="J7425" t="s">
        <v>14958</v>
      </c>
      <c r="K7425" t="s">
        <v>28</v>
      </c>
      <c r="L7425" t="s">
        <v>29</v>
      </c>
      <c r="M7425" t="s">
        <v>36</v>
      </c>
      <c r="N7425" t="s">
        <v>29</v>
      </c>
      <c r="O7425" t="s">
        <v>29</v>
      </c>
      <c r="P7425">
        <v>1</v>
      </c>
      <c r="Q7425">
        <v>47</v>
      </c>
      <c r="R7425">
        <v>200</v>
      </c>
      <c r="S7425" t="str">
        <f>IF(Table1[[#This Row],[Average_Cost_for_two]]&lt;500,"Low",IF(Table1[[#This Row],[Average_Cost_for_two]]&lt;=1500,"Medium","High"))</f>
        <v>Low</v>
      </c>
      <c r="T7425">
        <v>3.5</v>
      </c>
      <c r="U7425">
        <v>2017</v>
      </c>
      <c r="V7425">
        <v>5</v>
      </c>
      <c r="W7425">
        <v>6</v>
      </c>
      <c r="X7425">
        <f>IF(OR(Main!$U7425=0,
       Main!$V7425=0,
       Main!$W7425=0),
   "",
   DATE(Main!$U7425,
        Main!$V7425,
        Main!$W7425)
)</f>
        <v>42861</v>
      </c>
      <c r="Y7425">
        <f>Table1[[#This Row],[Average_Cost_for_two]]*VLOOKUP(Table1[[#This Row],[Currency]],currency!$A$2:$B$10,2,FALSE)</f>
        <v>2.4</v>
      </c>
      <c r="Z7425" t="str">
        <f>VLOOKUP(C7425,country!A:B,2,FALSE)</f>
        <v>India</v>
      </c>
      <c r="AA7425">
        <f t="shared" si="115"/>
        <v>2</v>
      </c>
    </row>
    <row r="7426" spans="1:27" ht="15.75" customHeight="1" x14ac:dyDescent="0.25">
      <c r="A7426">
        <v>309111</v>
      </c>
      <c r="B7426" t="s">
        <v>14959</v>
      </c>
      <c r="C7426">
        <v>1</v>
      </c>
      <c r="D7426" t="s">
        <v>13426</v>
      </c>
      <c r="E7426" t="s">
        <v>14960</v>
      </c>
      <c r="F7426" t="s">
        <v>14913</v>
      </c>
      <c r="G7426" t="s">
        <v>14914</v>
      </c>
      <c r="H7426">
        <v>77.324656360000006</v>
      </c>
      <c r="I7426">
        <v>28.568222500000001</v>
      </c>
      <c r="J7426" t="s">
        <v>500</v>
      </c>
      <c r="K7426" t="s">
        <v>28</v>
      </c>
      <c r="L7426" t="s">
        <v>36</v>
      </c>
      <c r="M7426" t="s">
        <v>36</v>
      </c>
      <c r="N7426" t="s">
        <v>29</v>
      </c>
      <c r="O7426" t="s">
        <v>29</v>
      </c>
      <c r="P7426">
        <v>2</v>
      </c>
      <c r="Q7426">
        <v>302</v>
      </c>
      <c r="R7426">
        <v>800</v>
      </c>
      <c r="S7426" t="str">
        <f>IF(Table1[[#This Row],[Average_Cost_for_two]]&lt;500,"Low",IF(Table1[[#This Row],[Average_Cost_for_two]]&lt;=1500,"Medium","High"))</f>
        <v>Medium</v>
      </c>
      <c r="T7426">
        <v>3.7</v>
      </c>
      <c r="U7426">
        <v>2011</v>
      </c>
      <c r="V7426">
        <v>5</v>
      </c>
      <c r="W7426">
        <v>23</v>
      </c>
      <c r="X7426">
        <f>IF(OR(Main!$U7426=0,
       Main!$V7426=0,
       Main!$W7426=0),
   "",
   DATE(Main!$U7426,
        Main!$V7426,
        Main!$W7426)
)</f>
        <v>40686</v>
      </c>
      <c r="Y7426">
        <f>Table1[[#This Row],[Average_Cost_for_two]]*VLOOKUP(Table1[[#This Row],[Currency]],currency!$A$2:$B$10,2,FALSE)</f>
        <v>9.6</v>
      </c>
      <c r="Z7426" t="str">
        <f>VLOOKUP(C7426,country!A:B,2,FALSE)</f>
        <v>India</v>
      </c>
      <c r="AA7426">
        <f t="shared" ref="AA7426:AA7489" si="116">ROUNDUP(V7426/3,0)</f>
        <v>2</v>
      </c>
    </row>
    <row r="7427" spans="1:27" ht="15.75" customHeight="1" x14ac:dyDescent="0.25">
      <c r="A7427">
        <v>303753</v>
      </c>
      <c r="B7427" t="s">
        <v>14961</v>
      </c>
      <c r="C7427">
        <v>1</v>
      </c>
      <c r="D7427" t="s">
        <v>23</v>
      </c>
      <c r="E7427" t="s">
        <v>14962</v>
      </c>
      <c r="F7427" t="s">
        <v>2451</v>
      </c>
      <c r="G7427" t="s">
        <v>2452</v>
      </c>
      <c r="H7427">
        <v>77.226710999999995</v>
      </c>
      <c r="I7427">
        <v>28.5844597</v>
      </c>
      <c r="J7427" t="s">
        <v>14963</v>
      </c>
      <c r="K7427" t="s">
        <v>28</v>
      </c>
      <c r="L7427" t="s">
        <v>36</v>
      </c>
      <c r="M7427" t="s">
        <v>36</v>
      </c>
      <c r="N7427" t="s">
        <v>29</v>
      </c>
      <c r="O7427" t="s">
        <v>29</v>
      </c>
      <c r="P7427">
        <v>4</v>
      </c>
      <c r="Q7427">
        <v>393</v>
      </c>
      <c r="R7427">
        <v>2000</v>
      </c>
      <c r="S7427" t="str">
        <f>IF(Table1[[#This Row],[Average_Cost_for_two]]&lt;500,"Low",IF(Table1[[#This Row],[Average_Cost_for_two]]&lt;=1500,"Medium","High"))</f>
        <v>High</v>
      </c>
      <c r="T7427">
        <v>3.7</v>
      </c>
      <c r="U7427">
        <v>2016</v>
      </c>
      <c r="V7427">
        <v>10</v>
      </c>
      <c r="W7427">
        <v>18</v>
      </c>
      <c r="X7427">
        <f>IF(OR(Main!$U7427=0,
       Main!$V7427=0,
       Main!$W7427=0),
   "",
   DATE(Main!$U7427,
        Main!$V7427,
        Main!$W7427)
)</f>
        <v>42661</v>
      </c>
      <c r="Y7427">
        <f>Table1[[#This Row],[Average_Cost_for_two]]*VLOOKUP(Table1[[#This Row],[Currency]],currency!$A$2:$B$10,2,FALSE)</f>
        <v>24</v>
      </c>
      <c r="Z7427" t="str">
        <f>VLOOKUP(C7427,country!A:B,2,FALSE)</f>
        <v>India</v>
      </c>
      <c r="AA7427">
        <f t="shared" si="116"/>
        <v>4</v>
      </c>
    </row>
    <row r="7428" spans="1:27" ht="15.75" customHeight="1" x14ac:dyDescent="0.25">
      <c r="A7428">
        <v>2336</v>
      </c>
      <c r="B7428" t="s">
        <v>14964</v>
      </c>
      <c r="C7428">
        <v>1</v>
      </c>
      <c r="D7428" t="s">
        <v>13426</v>
      </c>
      <c r="E7428" t="s">
        <v>14965</v>
      </c>
      <c r="F7428" t="s">
        <v>14913</v>
      </c>
      <c r="G7428" t="s">
        <v>14914</v>
      </c>
      <c r="H7428">
        <v>77.323395719999994</v>
      </c>
      <c r="I7428">
        <v>28.57070886</v>
      </c>
      <c r="J7428" t="s">
        <v>706</v>
      </c>
      <c r="K7428" t="s">
        <v>28</v>
      </c>
      <c r="L7428" t="s">
        <v>29</v>
      </c>
      <c r="M7428" t="s">
        <v>36</v>
      </c>
      <c r="N7428" t="s">
        <v>29</v>
      </c>
      <c r="O7428" t="s">
        <v>29</v>
      </c>
      <c r="P7428">
        <v>1</v>
      </c>
      <c r="Q7428">
        <v>420</v>
      </c>
      <c r="R7428">
        <v>200</v>
      </c>
      <c r="S7428" t="str">
        <f>IF(Table1[[#This Row],[Average_Cost_for_two]]&lt;500,"Low",IF(Table1[[#This Row],[Average_Cost_for_two]]&lt;=1500,"Medium","High"))</f>
        <v>Low</v>
      </c>
      <c r="T7428">
        <v>3.5</v>
      </c>
      <c r="U7428">
        <v>2017</v>
      </c>
      <c r="V7428">
        <v>5</v>
      </c>
      <c r="W7428">
        <v>19</v>
      </c>
      <c r="X7428">
        <f>IF(OR(Main!$U7428=0,
       Main!$V7428=0,
       Main!$W7428=0),
   "",
   DATE(Main!$U7428,
        Main!$V7428,
        Main!$W7428)
)</f>
        <v>42874</v>
      </c>
      <c r="Y7428">
        <f>Table1[[#This Row],[Average_Cost_for_two]]*VLOOKUP(Table1[[#This Row],[Currency]],currency!$A$2:$B$10,2,FALSE)</f>
        <v>2.4</v>
      </c>
      <c r="Z7428" t="str">
        <f>VLOOKUP(C7428,country!A:B,2,FALSE)</f>
        <v>India</v>
      </c>
      <c r="AA7428">
        <f t="shared" si="116"/>
        <v>2</v>
      </c>
    </row>
    <row r="7429" spans="1:27" ht="15.75" customHeight="1" x14ac:dyDescent="0.25">
      <c r="A7429">
        <v>18292482</v>
      </c>
      <c r="B7429" t="s">
        <v>5536</v>
      </c>
      <c r="C7429">
        <v>1</v>
      </c>
      <c r="D7429" t="s">
        <v>13426</v>
      </c>
      <c r="E7429" t="s">
        <v>14966</v>
      </c>
      <c r="F7429" t="s">
        <v>14913</v>
      </c>
      <c r="G7429" t="s">
        <v>14914</v>
      </c>
      <c r="H7429">
        <v>77.324311699999996</v>
      </c>
      <c r="I7429">
        <v>28.570158240000001</v>
      </c>
      <c r="J7429" t="s">
        <v>2353</v>
      </c>
      <c r="K7429" t="s">
        <v>28</v>
      </c>
      <c r="L7429" t="s">
        <v>29</v>
      </c>
      <c r="M7429" t="s">
        <v>36</v>
      </c>
      <c r="N7429" t="s">
        <v>29</v>
      </c>
      <c r="O7429" t="s">
        <v>29</v>
      </c>
      <c r="P7429">
        <v>2</v>
      </c>
      <c r="Q7429">
        <v>97</v>
      </c>
      <c r="R7429">
        <v>600</v>
      </c>
      <c r="S7429" t="str">
        <f>IF(Table1[[#This Row],[Average_Cost_for_two]]&lt;500,"Low",IF(Table1[[#This Row],[Average_Cost_for_two]]&lt;=1500,"Medium","High"))</f>
        <v>Medium</v>
      </c>
      <c r="T7429">
        <v>3.3</v>
      </c>
      <c r="U7429">
        <v>2018</v>
      </c>
      <c r="V7429">
        <v>4</v>
      </c>
      <c r="W7429">
        <v>2</v>
      </c>
      <c r="X7429">
        <f>IF(OR(Main!$U7429=0,
       Main!$V7429=0,
       Main!$W7429=0),
   "",
   DATE(Main!$U7429,
        Main!$V7429,
        Main!$W7429)
)</f>
        <v>43192</v>
      </c>
      <c r="Y7429">
        <f>Table1[[#This Row],[Average_Cost_for_two]]*VLOOKUP(Table1[[#This Row],[Currency]],currency!$A$2:$B$10,2,FALSE)</f>
        <v>7.2</v>
      </c>
      <c r="Z7429" t="str">
        <f>VLOOKUP(C7429,country!A:B,2,FALSE)</f>
        <v>India</v>
      </c>
      <c r="AA7429">
        <f t="shared" si="116"/>
        <v>2</v>
      </c>
    </row>
    <row r="7430" spans="1:27" ht="15.75" customHeight="1" x14ac:dyDescent="0.25">
      <c r="A7430">
        <v>18208904</v>
      </c>
      <c r="B7430" t="s">
        <v>14967</v>
      </c>
      <c r="C7430">
        <v>1</v>
      </c>
      <c r="D7430" t="s">
        <v>13426</v>
      </c>
      <c r="E7430" t="s">
        <v>14968</v>
      </c>
      <c r="F7430" t="s">
        <v>14913</v>
      </c>
      <c r="G7430" t="s">
        <v>14914</v>
      </c>
      <c r="H7430">
        <v>77.322136760000006</v>
      </c>
      <c r="I7430">
        <v>28.57302026</v>
      </c>
      <c r="J7430" t="s">
        <v>14969</v>
      </c>
      <c r="K7430" t="s">
        <v>28</v>
      </c>
      <c r="L7430" t="s">
        <v>29</v>
      </c>
      <c r="M7430" t="s">
        <v>36</v>
      </c>
      <c r="N7430" t="s">
        <v>29</v>
      </c>
      <c r="O7430" t="s">
        <v>29</v>
      </c>
      <c r="P7430">
        <v>1</v>
      </c>
      <c r="Q7430">
        <v>40</v>
      </c>
      <c r="R7430">
        <v>300</v>
      </c>
      <c r="S7430" t="str">
        <f>IF(Table1[[#This Row],[Average_Cost_for_two]]&lt;500,"Low",IF(Table1[[#This Row],[Average_Cost_for_two]]&lt;=1500,"Medium","High"))</f>
        <v>Low</v>
      </c>
      <c r="T7430">
        <v>3.6</v>
      </c>
      <c r="U7430">
        <v>2011</v>
      </c>
      <c r="V7430">
        <v>4</v>
      </c>
      <c r="W7430">
        <v>17</v>
      </c>
      <c r="X7430">
        <f>IF(OR(Main!$U7430=0,
       Main!$V7430=0,
       Main!$W7430=0),
   "",
   DATE(Main!$U7430,
        Main!$V7430,
        Main!$W7430)
)</f>
        <v>40650</v>
      </c>
      <c r="Y7430">
        <f>Table1[[#This Row],[Average_Cost_for_two]]*VLOOKUP(Table1[[#This Row],[Currency]],currency!$A$2:$B$10,2,FALSE)</f>
        <v>3.6</v>
      </c>
      <c r="Z7430" t="str">
        <f>VLOOKUP(C7430,country!A:B,2,FALSE)</f>
        <v>India</v>
      </c>
      <c r="AA7430">
        <f t="shared" si="116"/>
        <v>2</v>
      </c>
    </row>
    <row r="7431" spans="1:27" ht="15.75" customHeight="1" x14ac:dyDescent="0.25">
      <c r="A7431">
        <v>18216913</v>
      </c>
      <c r="B7431" t="s">
        <v>4874</v>
      </c>
      <c r="C7431">
        <v>1</v>
      </c>
      <c r="D7431" t="s">
        <v>13426</v>
      </c>
      <c r="E7431" t="s">
        <v>14970</v>
      </c>
      <c r="F7431" t="s">
        <v>14913</v>
      </c>
      <c r="G7431" t="s">
        <v>14914</v>
      </c>
      <c r="H7431">
        <v>77.324431390000001</v>
      </c>
      <c r="I7431">
        <v>28.570139690000001</v>
      </c>
      <c r="J7431" t="s">
        <v>4876</v>
      </c>
      <c r="K7431" t="s">
        <v>28</v>
      </c>
      <c r="L7431" t="s">
        <v>36</v>
      </c>
      <c r="M7431" t="s">
        <v>36</v>
      </c>
      <c r="N7431" t="s">
        <v>29</v>
      </c>
      <c r="O7431" t="s">
        <v>29</v>
      </c>
      <c r="P7431">
        <v>2</v>
      </c>
      <c r="Q7431">
        <v>612</v>
      </c>
      <c r="R7431">
        <v>800</v>
      </c>
      <c r="S7431" t="str">
        <f>IF(Table1[[#This Row],[Average_Cost_for_two]]&lt;500,"Low",IF(Table1[[#This Row],[Average_Cost_for_two]]&lt;=1500,"Medium","High"))</f>
        <v>Medium</v>
      </c>
      <c r="T7431">
        <v>3.8</v>
      </c>
      <c r="U7431">
        <v>2011</v>
      </c>
      <c r="V7431">
        <v>4</v>
      </c>
      <c r="W7431">
        <v>19</v>
      </c>
      <c r="X7431">
        <f>IF(OR(Main!$U7431=0,
       Main!$V7431=0,
       Main!$W7431=0),
   "",
   DATE(Main!$U7431,
        Main!$V7431,
        Main!$W7431)
)</f>
        <v>40652</v>
      </c>
      <c r="Y7431">
        <f>Table1[[#This Row],[Average_Cost_for_two]]*VLOOKUP(Table1[[#This Row],[Currency]],currency!$A$2:$B$10,2,FALSE)</f>
        <v>9.6</v>
      </c>
      <c r="Z7431" t="str">
        <f>VLOOKUP(C7431,country!A:B,2,FALSE)</f>
        <v>India</v>
      </c>
      <c r="AA7431">
        <f t="shared" si="116"/>
        <v>2</v>
      </c>
    </row>
    <row r="7432" spans="1:27" ht="15.75" customHeight="1" x14ac:dyDescent="0.25">
      <c r="A7432">
        <v>461</v>
      </c>
      <c r="B7432" t="s">
        <v>2080</v>
      </c>
      <c r="C7432">
        <v>1</v>
      </c>
      <c r="D7432" t="s">
        <v>13426</v>
      </c>
      <c r="E7432" t="s">
        <v>14971</v>
      </c>
      <c r="F7432" t="s">
        <v>14913</v>
      </c>
      <c r="G7432" t="s">
        <v>14914</v>
      </c>
      <c r="H7432">
        <v>77.323657569999995</v>
      </c>
      <c r="I7432">
        <v>28.56926546</v>
      </c>
      <c r="J7432" t="s">
        <v>575</v>
      </c>
      <c r="K7432" t="s">
        <v>28</v>
      </c>
      <c r="L7432" t="s">
        <v>36</v>
      </c>
      <c r="M7432" t="s">
        <v>29</v>
      </c>
      <c r="N7432" t="s">
        <v>29</v>
      </c>
      <c r="O7432" t="s">
        <v>29</v>
      </c>
      <c r="P7432">
        <v>3</v>
      </c>
      <c r="Q7432">
        <v>446</v>
      </c>
      <c r="R7432">
        <v>1200</v>
      </c>
      <c r="S7432" t="str">
        <f>IF(Table1[[#This Row],[Average_Cost_for_two]]&lt;500,"Low",IF(Table1[[#This Row],[Average_Cost_for_two]]&lt;=1500,"Medium","High"))</f>
        <v>Medium</v>
      </c>
      <c r="T7432">
        <v>3.3</v>
      </c>
      <c r="U7432">
        <v>2013</v>
      </c>
      <c r="V7432">
        <v>3</v>
      </c>
      <c r="W7432">
        <v>2</v>
      </c>
      <c r="X7432">
        <f>IF(OR(Main!$U7432=0,
       Main!$V7432=0,
       Main!$W7432=0),
   "",
   DATE(Main!$U7432,
        Main!$V7432,
        Main!$W7432)
)</f>
        <v>41335</v>
      </c>
      <c r="Y7432">
        <f>Table1[[#This Row],[Average_Cost_for_two]]*VLOOKUP(Table1[[#This Row],[Currency]],currency!$A$2:$B$10,2,FALSE)</f>
        <v>14.4</v>
      </c>
      <c r="Z7432" t="str">
        <f>VLOOKUP(C7432,country!A:B,2,FALSE)</f>
        <v>India</v>
      </c>
      <c r="AA7432">
        <f t="shared" si="116"/>
        <v>1</v>
      </c>
    </row>
    <row r="7433" spans="1:27" ht="15.75" customHeight="1" x14ac:dyDescent="0.25">
      <c r="A7433">
        <v>18446481</v>
      </c>
      <c r="B7433" t="s">
        <v>14972</v>
      </c>
      <c r="C7433">
        <v>1</v>
      </c>
      <c r="D7433" t="s">
        <v>13426</v>
      </c>
      <c r="E7433" t="s">
        <v>14973</v>
      </c>
      <c r="F7433" t="s">
        <v>14913</v>
      </c>
      <c r="G7433" t="s">
        <v>14914</v>
      </c>
      <c r="H7433">
        <v>77.322001</v>
      </c>
      <c r="I7433">
        <v>28.570049000000001</v>
      </c>
      <c r="J7433" t="s">
        <v>739</v>
      </c>
      <c r="K7433" t="s">
        <v>28</v>
      </c>
      <c r="L7433" t="s">
        <v>29</v>
      </c>
      <c r="M7433" t="s">
        <v>36</v>
      </c>
      <c r="N7433" t="s">
        <v>29</v>
      </c>
      <c r="O7433" t="s">
        <v>29</v>
      </c>
      <c r="P7433">
        <v>2</v>
      </c>
      <c r="Q7433">
        <v>19</v>
      </c>
      <c r="R7433">
        <v>600</v>
      </c>
      <c r="S7433" t="str">
        <f>IF(Table1[[#This Row],[Average_Cost_for_two]]&lt;500,"Low",IF(Table1[[#This Row],[Average_Cost_for_two]]&lt;=1500,"Medium","High"))</f>
        <v>Medium</v>
      </c>
      <c r="T7433">
        <v>3.4</v>
      </c>
      <c r="U7433">
        <v>2014</v>
      </c>
      <c r="V7433">
        <v>3</v>
      </c>
      <c r="W7433">
        <v>12</v>
      </c>
      <c r="X7433">
        <f>IF(OR(Main!$U7433=0,
       Main!$V7433=0,
       Main!$W7433=0),
   "",
   DATE(Main!$U7433,
        Main!$V7433,
        Main!$W7433)
)</f>
        <v>41710</v>
      </c>
      <c r="Y7433">
        <f>Table1[[#This Row],[Average_Cost_for_two]]*VLOOKUP(Table1[[#This Row],[Currency]],currency!$A$2:$B$10,2,FALSE)</f>
        <v>7.2</v>
      </c>
      <c r="Z7433" t="str">
        <f>VLOOKUP(C7433,country!A:B,2,FALSE)</f>
        <v>India</v>
      </c>
      <c r="AA7433">
        <f t="shared" si="116"/>
        <v>1</v>
      </c>
    </row>
    <row r="7434" spans="1:27" ht="15.75" customHeight="1" x14ac:dyDescent="0.25">
      <c r="A7434">
        <v>307566</v>
      </c>
      <c r="B7434" t="s">
        <v>2909</v>
      </c>
      <c r="C7434">
        <v>1</v>
      </c>
      <c r="D7434" t="s">
        <v>13426</v>
      </c>
      <c r="E7434" t="s">
        <v>14974</v>
      </c>
      <c r="F7434" t="s">
        <v>14913</v>
      </c>
      <c r="G7434" t="s">
        <v>14914</v>
      </c>
      <c r="H7434">
        <v>77.324629200000004</v>
      </c>
      <c r="I7434">
        <v>28.572157829999998</v>
      </c>
      <c r="J7434" t="s">
        <v>2947</v>
      </c>
      <c r="K7434" t="s">
        <v>28</v>
      </c>
      <c r="L7434" t="s">
        <v>29</v>
      </c>
      <c r="M7434" t="s">
        <v>36</v>
      </c>
      <c r="N7434" t="s">
        <v>29</v>
      </c>
      <c r="O7434" t="s">
        <v>29</v>
      </c>
      <c r="P7434">
        <v>2</v>
      </c>
      <c r="Q7434">
        <v>331</v>
      </c>
      <c r="R7434">
        <v>550</v>
      </c>
      <c r="S7434" t="str">
        <f>IF(Table1[[#This Row],[Average_Cost_for_two]]&lt;500,"Low",IF(Table1[[#This Row],[Average_Cost_for_two]]&lt;=1500,"Medium","High"))</f>
        <v>Medium</v>
      </c>
      <c r="T7434">
        <v>3.7</v>
      </c>
      <c r="U7434">
        <v>2016</v>
      </c>
      <c r="V7434">
        <v>3</v>
      </c>
      <c r="W7434">
        <v>5</v>
      </c>
      <c r="X7434">
        <f>IF(OR(Main!$U7434=0,
       Main!$V7434=0,
       Main!$W7434=0),
   "",
   DATE(Main!$U7434,
        Main!$V7434,
        Main!$W7434)
)</f>
        <v>42434</v>
      </c>
      <c r="Y7434">
        <f>Table1[[#This Row],[Average_Cost_for_two]]*VLOOKUP(Table1[[#This Row],[Currency]],currency!$A$2:$B$10,2,FALSE)</f>
        <v>6.6000000000000005</v>
      </c>
      <c r="Z7434" t="str">
        <f>VLOOKUP(C7434,country!A:B,2,FALSE)</f>
        <v>India</v>
      </c>
      <c r="AA7434">
        <f t="shared" si="116"/>
        <v>1</v>
      </c>
    </row>
    <row r="7435" spans="1:27" ht="15.75" customHeight="1" x14ac:dyDescent="0.25">
      <c r="A7435">
        <v>490</v>
      </c>
      <c r="B7435" t="s">
        <v>3601</v>
      </c>
      <c r="C7435">
        <v>1</v>
      </c>
      <c r="D7435" t="s">
        <v>13426</v>
      </c>
      <c r="E7435" t="s">
        <v>14975</v>
      </c>
      <c r="F7435" t="s">
        <v>14913</v>
      </c>
      <c r="G7435" t="s">
        <v>14914</v>
      </c>
      <c r="H7435">
        <v>77.324256379999994</v>
      </c>
      <c r="I7435">
        <v>28.569491599999999</v>
      </c>
      <c r="J7435" t="s">
        <v>477</v>
      </c>
      <c r="K7435" t="s">
        <v>28</v>
      </c>
      <c r="L7435" t="s">
        <v>29</v>
      </c>
      <c r="M7435" t="s">
        <v>36</v>
      </c>
      <c r="N7435" t="s">
        <v>29</v>
      </c>
      <c r="O7435" t="s">
        <v>29</v>
      </c>
      <c r="P7435">
        <v>3</v>
      </c>
      <c r="Q7435">
        <v>2019</v>
      </c>
      <c r="R7435">
        <v>1400</v>
      </c>
      <c r="S7435" t="str">
        <f>IF(Table1[[#This Row],[Average_Cost_for_two]]&lt;500,"Low",IF(Table1[[#This Row],[Average_Cost_for_two]]&lt;=1500,"Medium","High"))</f>
        <v>Medium</v>
      </c>
      <c r="T7435">
        <v>3.8</v>
      </c>
      <c r="U7435">
        <v>2011</v>
      </c>
      <c r="V7435">
        <v>3</v>
      </c>
      <c r="W7435">
        <v>15</v>
      </c>
      <c r="X7435">
        <f>IF(OR(Main!$U7435=0,
       Main!$V7435=0,
       Main!$W7435=0),
   "",
   DATE(Main!$U7435,
        Main!$V7435,
        Main!$W7435)
)</f>
        <v>40617</v>
      </c>
      <c r="Y7435">
        <f>Table1[[#This Row],[Average_Cost_for_two]]*VLOOKUP(Table1[[#This Row],[Currency]],currency!$A$2:$B$10,2,FALSE)</f>
        <v>16.8</v>
      </c>
      <c r="Z7435" t="str">
        <f>VLOOKUP(C7435,country!A:B,2,FALSE)</f>
        <v>India</v>
      </c>
      <c r="AA7435">
        <f t="shared" si="116"/>
        <v>1</v>
      </c>
    </row>
    <row r="7436" spans="1:27" ht="15.75" customHeight="1" x14ac:dyDescent="0.25">
      <c r="A7436">
        <v>384</v>
      </c>
      <c r="B7436" t="s">
        <v>610</v>
      </c>
      <c r="C7436">
        <v>1</v>
      </c>
      <c r="D7436" t="s">
        <v>13426</v>
      </c>
      <c r="E7436" t="s">
        <v>14976</v>
      </c>
      <c r="F7436" t="s">
        <v>14913</v>
      </c>
      <c r="G7436" t="s">
        <v>14914</v>
      </c>
      <c r="H7436">
        <v>77.324887700000005</v>
      </c>
      <c r="I7436">
        <v>28.570282200000001</v>
      </c>
      <c r="J7436" t="s">
        <v>611</v>
      </c>
      <c r="K7436" t="s">
        <v>28</v>
      </c>
      <c r="L7436" t="s">
        <v>29</v>
      </c>
      <c r="M7436" t="s">
        <v>29</v>
      </c>
      <c r="N7436" t="s">
        <v>29</v>
      </c>
      <c r="O7436" t="s">
        <v>29</v>
      </c>
      <c r="P7436">
        <v>2</v>
      </c>
      <c r="Q7436">
        <v>547</v>
      </c>
      <c r="R7436">
        <v>700</v>
      </c>
      <c r="S7436" t="str">
        <f>IF(Table1[[#This Row],[Average_Cost_for_two]]&lt;500,"Low",IF(Table1[[#This Row],[Average_Cost_for_two]]&lt;=1500,"Medium","High"))</f>
        <v>Medium</v>
      </c>
      <c r="T7436">
        <v>3.6</v>
      </c>
      <c r="U7436">
        <v>2014</v>
      </c>
      <c r="V7436">
        <v>3</v>
      </c>
      <c r="W7436">
        <v>13</v>
      </c>
      <c r="X7436">
        <f>IF(OR(Main!$U7436=0,
       Main!$V7436=0,
       Main!$W7436=0),
   "",
   DATE(Main!$U7436,
        Main!$V7436,
        Main!$W7436)
)</f>
        <v>41711</v>
      </c>
      <c r="Y7436">
        <f>Table1[[#This Row],[Average_Cost_for_two]]*VLOOKUP(Table1[[#This Row],[Currency]],currency!$A$2:$B$10,2,FALSE)</f>
        <v>8.4</v>
      </c>
      <c r="Z7436" t="str">
        <f>VLOOKUP(C7436,country!A:B,2,FALSE)</f>
        <v>India</v>
      </c>
      <c r="AA7436">
        <f t="shared" si="116"/>
        <v>1</v>
      </c>
    </row>
    <row r="7437" spans="1:27" ht="15.75" customHeight="1" x14ac:dyDescent="0.25">
      <c r="A7437">
        <v>300952</v>
      </c>
      <c r="B7437" t="s">
        <v>14977</v>
      </c>
      <c r="C7437">
        <v>1</v>
      </c>
      <c r="D7437" t="s">
        <v>13426</v>
      </c>
      <c r="E7437" t="s">
        <v>14978</v>
      </c>
      <c r="F7437" t="s">
        <v>14913</v>
      </c>
      <c r="G7437" t="s">
        <v>14914</v>
      </c>
      <c r="H7437">
        <v>77.323765870000003</v>
      </c>
      <c r="I7437">
        <v>28.568374739999999</v>
      </c>
      <c r="J7437" t="s">
        <v>14979</v>
      </c>
      <c r="K7437" t="s">
        <v>28</v>
      </c>
      <c r="L7437" t="s">
        <v>36</v>
      </c>
      <c r="M7437" t="s">
        <v>29</v>
      </c>
      <c r="N7437" t="s">
        <v>29</v>
      </c>
      <c r="O7437" t="s">
        <v>29</v>
      </c>
      <c r="P7437">
        <v>3</v>
      </c>
      <c r="Q7437">
        <v>247</v>
      </c>
      <c r="R7437">
        <v>1500</v>
      </c>
      <c r="S7437" t="str">
        <f>IF(Table1[[#This Row],[Average_Cost_for_two]]&lt;500,"Low",IF(Table1[[#This Row],[Average_Cost_for_two]]&lt;=1500,"Medium","High"))</f>
        <v>Medium</v>
      </c>
      <c r="T7437">
        <v>3.5</v>
      </c>
      <c r="U7437">
        <v>2010</v>
      </c>
      <c r="V7437">
        <v>3</v>
      </c>
      <c r="W7437">
        <v>9</v>
      </c>
      <c r="X7437">
        <f>IF(OR(Main!$U7437=0,
       Main!$V7437=0,
       Main!$W7437=0),
   "",
   DATE(Main!$U7437,
        Main!$V7437,
        Main!$W7437)
)</f>
        <v>40246</v>
      </c>
      <c r="Y7437">
        <f>Table1[[#This Row],[Average_Cost_for_two]]*VLOOKUP(Table1[[#This Row],[Currency]],currency!$A$2:$B$10,2,FALSE)</f>
        <v>18</v>
      </c>
      <c r="Z7437" t="str">
        <f>VLOOKUP(C7437,country!A:B,2,FALSE)</f>
        <v>India</v>
      </c>
      <c r="AA7437">
        <f t="shared" si="116"/>
        <v>1</v>
      </c>
    </row>
    <row r="7438" spans="1:27" ht="15.75" customHeight="1" x14ac:dyDescent="0.25">
      <c r="A7438">
        <v>307555</v>
      </c>
      <c r="B7438" t="s">
        <v>14076</v>
      </c>
      <c r="C7438">
        <v>1</v>
      </c>
      <c r="D7438" t="s">
        <v>13426</v>
      </c>
      <c r="E7438" t="s">
        <v>14980</v>
      </c>
      <c r="F7438" t="s">
        <v>14913</v>
      </c>
      <c r="G7438" t="s">
        <v>14914</v>
      </c>
      <c r="H7438">
        <v>77.326181199999994</v>
      </c>
      <c r="I7438">
        <v>28.569934159999999</v>
      </c>
      <c r="J7438" t="s">
        <v>859</v>
      </c>
      <c r="K7438" t="s">
        <v>28</v>
      </c>
      <c r="L7438" t="s">
        <v>29</v>
      </c>
      <c r="M7438" t="s">
        <v>36</v>
      </c>
      <c r="N7438" t="s">
        <v>29</v>
      </c>
      <c r="O7438" t="s">
        <v>29</v>
      </c>
      <c r="P7438">
        <v>1</v>
      </c>
      <c r="Q7438">
        <v>74</v>
      </c>
      <c r="R7438">
        <v>450</v>
      </c>
      <c r="S7438" t="str">
        <f>IF(Table1[[#This Row],[Average_Cost_for_two]]&lt;500,"Low",IF(Table1[[#This Row],[Average_Cost_for_two]]&lt;=1500,"Medium","High"))</f>
        <v>Low</v>
      </c>
      <c r="T7438">
        <v>2.1</v>
      </c>
      <c r="U7438">
        <v>2010</v>
      </c>
      <c r="V7438">
        <v>3</v>
      </c>
      <c r="W7438">
        <v>11</v>
      </c>
      <c r="X7438">
        <f>IF(OR(Main!$U7438=0,
       Main!$V7438=0,
       Main!$W7438=0),
   "",
   DATE(Main!$U7438,
        Main!$V7438,
        Main!$W7438)
)</f>
        <v>40248</v>
      </c>
      <c r="Y7438">
        <f>Table1[[#This Row],[Average_Cost_for_two]]*VLOOKUP(Table1[[#This Row],[Currency]],currency!$A$2:$B$10,2,FALSE)</f>
        <v>5.4</v>
      </c>
      <c r="Z7438" t="str">
        <f>VLOOKUP(C7438,country!A:B,2,FALSE)</f>
        <v>India</v>
      </c>
      <c r="AA7438">
        <f t="shared" si="116"/>
        <v>1</v>
      </c>
    </row>
    <row r="7439" spans="1:27" ht="15.75" customHeight="1" x14ac:dyDescent="0.25">
      <c r="A7439">
        <v>300953</v>
      </c>
      <c r="B7439" t="s">
        <v>14981</v>
      </c>
      <c r="C7439">
        <v>1</v>
      </c>
      <c r="D7439" t="s">
        <v>13426</v>
      </c>
      <c r="E7439" t="s">
        <v>14982</v>
      </c>
      <c r="F7439" t="s">
        <v>14913</v>
      </c>
      <c r="G7439" t="s">
        <v>14914</v>
      </c>
      <c r="H7439">
        <v>77.326608669999999</v>
      </c>
      <c r="I7439">
        <v>28.56997273</v>
      </c>
      <c r="J7439" t="s">
        <v>27</v>
      </c>
      <c r="K7439" t="s">
        <v>28</v>
      </c>
      <c r="L7439" t="s">
        <v>29</v>
      </c>
      <c r="M7439" t="s">
        <v>29</v>
      </c>
      <c r="N7439" t="s">
        <v>29</v>
      </c>
      <c r="O7439" t="s">
        <v>29</v>
      </c>
      <c r="P7439">
        <v>1</v>
      </c>
      <c r="Q7439">
        <v>30</v>
      </c>
      <c r="R7439">
        <v>100</v>
      </c>
      <c r="S7439" t="str">
        <f>IF(Table1[[#This Row],[Average_Cost_for_two]]&lt;500,"Low",IF(Table1[[#This Row],[Average_Cost_for_two]]&lt;=1500,"Medium","High"))</f>
        <v>Low</v>
      </c>
      <c r="T7439">
        <v>2.8</v>
      </c>
      <c r="U7439">
        <v>2013</v>
      </c>
      <c r="V7439">
        <v>2</v>
      </c>
      <c r="W7439">
        <v>28</v>
      </c>
      <c r="X7439">
        <f>IF(OR(Main!$U7439=0,
       Main!$V7439=0,
       Main!$W7439=0),
   "",
   DATE(Main!$U7439,
        Main!$V7439,
        Main!$W7439)
)</f>
        <v>41333</v>
      </c>
      <c r="Y7439">
        <f>Table1[[#This Row],[Average_Cost_for_two]]*VLOOKUP(Table1[[#This Row],[Currency]],currency!$A$2:$B$10,2,FALSE)</f>
        <v>1.2</v>
      </c>
      <c r="Z7439" t="str">
        <f>VLOOKUP(C7439,country!A:B,2,FALSE)</f>
        <v>India</v>
      </c>
      <c r="AA7439">
        <f t="shared" si="116"/>
        <v>1</v>
      </c>
    </row>
    <row r="7440" spans="1:27" ht="15.75" customHeight="1" x14ac:dyDescent="0.25">
      <c r="A7440">
        <v>1735</v>
      </c>
      <c r="B7440" t="s">
        <v>14983</v>
      </c>
      <c r="C7440">
        <v>1</v>
      </c>
      <c r="D7440" t="s">
        <v>13426</v>
      </c>
      <c r="E7440" t="s">
        <v>14984</v>
      </c>
      <c r="F7440" t="s">
        <v>14913</v>
      </c>
      <c r="G7440" t="s">
        <v>14914</v>
      </c>
      <c r="H7440">
        <v>77.326110790000001</v>
      </c>
      <c r="I7440">
        <v>28.57044385</v>
      </c>
      <c r="J7440" t="s">
        <v>477</v>
      </c>
      <c r="K7440" t="s">
        <v>28</v>
      </c>
      <c r="L7440" t="s">
        <v>29</v>
      </c>
      <c r="M7440" t="s">
        <v>36</v>
      </c>
      <c r="N7440" t="s">
        <v>29</v>
      </c>
      <c r="O7440" t="s">
        <v>29</v>
      </c>
      <c r="P7440">
        <v>2</v>
      </c>
      <c r="Q7440">
        <v>357</v>
      </c>
      <c r="R7440">
        <v>700</v>
      </c>
      <c r="S7440" t="str">
        <f>IF(Table1[[#This Row],[Average_Cost_for_two]]&lt;500,"Low",IF(Table1[[#This Row],[Average_Cost_for_two]]&lt;=1500,"Medium","High"))</f>
        <v>Medium</v>
      </c>
      <c r="T7440">
        <v>2.5</v>
      </c>
      <c r="U7440">
        <v>2013</v>
      </c>
      <c r="V7440">
        <v>1</v>
      </c>
      <c r="W7440">
        <v>23</v>
      </c>
      <c r="X7440">
        <f>IF(OR(Main!$U7440=0,
       Main!$V7440=0,
       Main!$W7440=0),
   "",
   DATE(Main!$U7440,
        Main!$V7440,
        Main!$W7440)
)</f>
        <v>41297</v>
      </c>
      <c r="Y7440">
        <f>Table1[[#This Row],[Average_Cost_for_two]]*VLOOKUP(Table1[[#This Row],[Currency]],currency!$A$2:$B$10,2,FALSE)</f>
        <v>8.4</v>
      </c>
      <c r="Z7440" t="str">
        <f>VLOOKUP(C7440,country!A:B,2,FALSE)</f>
        <v>India</v>
      </c>
      <c r="AA7440">
        <f t="shared" si="116"/>
        <v>1</v>
      </c>
    </row>
    <row r="7441" spans="1:27" ht="15.75" customHeight="1" x14ac:dyDescent="0.25">
      <c r="A7441">
        <v>7913</v>
      </c>
      <c r="B7441" t="s">
        <v>1842</v>
      </c>
      <c r="C7441">
        <v>1</v>
      </c>
      <c r="D7441" t="s">
        <v>13426</v>
      </c>
      <c r="E7441" t="s">
        <v>14985</v>
      </c>
      <c r="F7441" t="s">
        <v>14913</v>
      </c>
      <c r="G7441" t="s">
        <v>14914</v>
      </c>
      <c r="H7441">
        <v>77.324586620000005</v>
      </c>
      <c r="I7441">
        <v>28.57071651</v>
      </c>
      <c r="J7441" t="s">
        <v>731</v>
      </c>
      <c r="K7441" t="s">
        <v>28</v>
      </c>
      <c r="L7441" t="s">
        <v>29</v>
      </c>
      <c r="M7441" t="s">
        <v>36</v>
      </c>
      <c r="N7441" t="s">
        <v>29</v>
      </c>
      <c r="O7441" t="s">
        <v>29</v>
      </c>
      <c r="P7441">
        <v>2</v>
      </c>
      <c r="Q7441">
        <v>139</v>
      </c>
      <c r="R7441">
        <v>900</v>
      </c>
      <c r="S7441" t="str">
        <f>IF(Table1[[#This Row],[Average_Cost_for_two]]&lt;500,"Low",IF(Table1[[#This Row],[Average_Cost_for_two]]&lt;=1500,"Medium","High"))</f>
        <v>Medium</v>
      </c>
      <c r="T7441">
        <v>3</v>
      </c>
      <c r="U7441">
        <v>2011</v>
      </c>
      <c r="V7441">
        <v>1</v>
      </c>
      <c r="W7441">
        <v>14</v>
      </c>
      <c r="X7441">
        <f>IF(OR(Main!$U7441=0,
       Main!$V7441=0,
       Main!$W7441=0),
   "",
   DATE(Main!$U7441,
        Main!$V7441,
        Main!$W7441)
)</f>
        <v>40557</v>
      </c>
      <c r="Y7441">
        <f>Table1[[#This Row],[Average_Cost_for_two]]*VLOOKUP(Table1[[#This Row],[Currency]],currency!$A$2:$B$10,2,FALSE)</f>
        <v>10.8</v>
      </c>
      <c r="Z7441" t="str">
        <f>VLOOKUP(C7441,country!A:B,2,FALSE)</f>
        <v>India</v>
      </c>
      <c r="AA7441">
        <f t="shared" si="116"/>
        <v>1</v>
      </c>
    </row>
    <row r="7442" spans="1:27" ht="15.75" customHeight="1" x14ac:dyDescent="0.25">
      <c r="A7442">
        <v>5854</v>
      </c>
      <c r="B7442" t="s">
        <v>14986</v>
      </c>
      <c r="C7442">
        <v>1</v>
      </c>
      <c r="D7442" t="s">
        <v>13426</v>
      </c>
      <c r="E7442" t="s">
        <v>14987</v>
      </c>
      <c r="F7442" t="s">
        <v>14913</v>
      </c>
      <c r="G7442" t="s">
        <v>14914</v>
      </c>
      <c r="H7442">
        <v>77.325124410000001</v>
      </c>
      <c r="I7442">
        <v>28.570736539999999</v>
      </c>
      <c r="J7442" t="s">
        <v>480</v>
      </c>
      <c r="K7442" t="s">
        <v>28</v>
      </c>
      <c r="L7442" t="s">
        <v>36</v>
      </c>
      <c r="M7442" t="s">
        <v>29</v>
      </c>
      <c r="N7442" t="s">
        <v>29</v>
      </c>
      <c r="O7442" t="s">
        <v>29</v>
      </c>
      <c r="P7442">
        <v>3</v>
      </c>
      <c r="Q7442">
        <v>37</v>
      </c>
      <c r="R7442">
        <v>1300</v>
      </c>
      <c r="S7442" t="str">
        <f>IF(Table1[[#This Row],[Average_Cost_for_two]]&lt;500,"Low",IF(Table1[[#This Row],[Average_Cost_for_two]]&lt;=1500,"Medium","High"))</f>
        <v>Medium</v>
      </c>
      <c r="T7442">
        <v>3.2</v>
      </c>
      <c r="U7442">
        <v>2013</v>
      </c>
      <c r="V7442">
        <v>1</v>
      </c>
      <c r="W7442">
        <v>24</v>
      </c>
      <c r="X7442">
        <f>IF(OR(Main!$U7442=0,
       Main!$V7442=0,
       Main!$W7442=0),
   "",
   DATE(Main!$U7442,
        Main!$V7442,
        Main!$W7442)
)</f>
        <v>41298</v>
      </c>
      <c r="Y7442">
        <f>Table1[[#This Row],[Average_Cost_for_two]]*VLOOKUP(Table1[[#This Row],[Currency]],currency!$A$2:$B$10,2,FALSE)</f>
        <v>15.6</v>
      </c>
      <c r="Z7442" t="str">
        <f>VLOOKUP(C7442,country!A:B,2,FALSE)</f>
        <v>India</v>
      </c>
      <c r="AA7442">
        <f t="shared" si="116"/>
        <v>1</v>
      </c>
    </row>
    <row r="7443" spans="1:27" ht="15.75" customHeight="1" x14ac:dyDescent="0.25">
      <c r="A7443">
        <v>594</v>
      </c>
      <c r="B7443" t="s">
        <v>891</v>
      </c>
      <c r="C7443">
        <v>1</v>
      </c>
      <c r="D7443" t="s">
        <v>13426</v>
      </c>
      <c r="E7443" t="s">
        <v>14988</v>
      </c>
      <c r="F7443" t="s">
        <v>14913</v>
      </c>
      <c r="G7443" t="s">
        <v>14914</v>
      </c>
      <c r="H7443">
        <v>77.32398044</v>
      </c>
      <c r="I7443">
        <v>28.56966474</v>
      </c>
      <c r="J7443" t="s">
        <v>500</v>
      </c>
      <c r="K7443" t="s">
        <v>28</v>
      </c>
      <c r="L7443" t="s">
        <v>29</v>
      </c>
      <c r="M7443" t="s">
        <v>36</v>
      </c>
      <c r="N7443" t="s">
        <v>29</v>
      </c>
      <c r="O7443" t="s">
        <v>29</v>
      </c>
      <c r="P7443">
        <v>1</v>
      </c>
      <c r="Q7443">
        <v>125</v>
      </c>
      <c r="R7443">
        <v>450</v>
      </c>
      <c r="S7443" t="str">
        <f>IF(Table1[[#This Row],[Average_Cost_for_two]]&lt;500,"Low",IF(Table1[[#This Row],[Average_Cost_for_two]]&lt;=1500,"Medium","High"))</f>
        <v>Low</v>
      </c>
      <c r="T7443">
        <v>3.6</v>
      </c>
      <c r="U7443">
        <v>2018</v>
      </c>
      <c r="V7443">
        <v>1</v>
      </c>
      <c r="W7443">
        <v>13</v>
      </c>
      <c r="X7443">
        <f>IF(OR(Main!$U7443=0,
       Main!$V7443=0,
       Main!$W7443=0),
   "",
   DATE(Main!$U7443,
        Main!$V7443,
        Main!$W7443)
)</f>
        <v>43113</v>
      </c>
      <c r="Y7443">
        <f>Table1[[#This Row],[Average_Cost_for_two]]*VLOOKUP(Table1[[#This Row],[Currency]],currency!$A$2:$B$10,2,FALSE)</f>
        <v>5.4</v>
      </c>
      <c r="Z7443" t="str">
        <f>VLOOKUP(C7443,country!A:B,2,FALSE)</f>
        <v>India</v>
      </c>
      <c r="AA7443">
        <f t="shared" si="116"/>
        <v>1</v>
      </c>
    </row>
    <row r="7444" spans="1:27" ht="15.75" customHeight="1" x14ac:dyDescent="0.25">
      <c r="A7444">
        <v>18228855</v>
      </c>
      <c r="B7444" t="s">
        <v>14137</v>
      </c>
      <c r="C7444">
        <v>1</v>
      </c>
      <c r="D7444" t="s">
        <v>13426</v>
      </c>
      <c r="E7444" t="s">
        <v>14989</v>
      </c>
      <c r="F7444" t="s">
        <v>14913</v>
      </c>
      <c r="G7444" t="s">
        <v>14914</v>
      </c>
      <c r="H7444">
        <v>77.325141169999995</v>
      </c>
      <c r="I7444">
        <v>28.571013610000001</v>
      </c>
      <c r="J7444" t="s">
        <v>1033</v>
      </c>
      <c r="K7444" t="s">
        <v>28</v>
      </c>
      <c r="L7444" t="s">
        <v>29</v>
      </c>
      <c r="M7444" t="s">
        <v>36</v>
      </c>
      <c r="N7444" t="s">
        <v>29</v>
      </c>
      <c r="O7444" t="s">
        <v>29</v>
      </c>
      <c r="P7444">
        <v>2</v>
      </c>
      <c r="Q7444">
        <v>154</v>
      </c>
      <c r="R7444">
        <v>800</v>
      </c>
      <c r="S7444" t="str">
        <f>IF(Table1[[#This Row],[Average_Cost_for_two]]&lt;500,"Low",IF(Table1[[#This Row],[Average_Cost_for_two]]&lt;=1500,"Medium","High"))</f>
        <v>Medium</v>
      </c>
      <c r="T7444">
        <v>3.8</v>
      </c>
      <c r="U7444">
        <v>2015</v>
      </c>
      <c r="V7444">
        <v>1</v>
      </c>
      <c r="W7444">
        <v>2</v>
      </c>
      <c r="X7444">
        <f>IF(OR(Main!$U7444=0,
       Main!$V7444=0,
       Main!$W7444=0),
   "",
   DATE(Main!$U7444,
        Main!$V7444,
        Main!$W7444)
)</f>
        <v>42006</v>
      </c>
      <c r="Y7444">
        <f>Table1[[#This Row],[Average_Cost_for_two]]*VLOOKUP(Table1[[#This Row],[Currency]],currency!$A$2:$B$10,2,FALSE)</f>
        <v>9.6</v>
      </c>
      <c r="Z7444" t="str">
        <f>VLOOKUP(C7444,country!A:B,2,FALSE)</f>
        <v>India</v>
      </c>
      <c r="AA7444">
        <f t="shared" si="116"/>
        <v>1</v>
      </c>
    </row>
    <row r="7445" spans="1:27" ht="15.75" customHeight="1" x14ac:dyDescent="0.25">
      <c r="A7445">
        <v>7784</v>
      </c>
      <c r="B7445" t="s">
        <v>3823</v>
      </c>
      <c r="C7445">
        <v>1</v>
      </c>
      <c r="D7445" t="s">
        <v>13426</v>
      </c>
      <c r="E7445" t="s">
        <v>14990</v>
      </c>
      <c r="F7445" t="s">
        <v>14913</v>
      </c>
      <c r="G7445" t="s">
        <v>14914</v>
      </c>
      <c r="H7445">
        <v>77.322245390000006</v>
      </c>
      <c r="I7445">
        <v>28.571817450000001</v>
      </c>
      <c r="J7445" t="s">
        <v>556</v>
      </c>
      <c r="K7445" t="s">
        <v>28</v>
      </c>
      <c r="L7445" t="s">
        <v>36</v>
      </c>
      <c r="M7445" t="s">
        <v>36</v>
      </c>
      <c r="N7445" t="s">
        <v>29</v>
      </c>
      <c r="O7445" t="s">
        <v>29</v>
      </c>
      <c r="P7445">
        <v>3</v>
      </c>
      <c r="Q7445">
        <v>743</v>
      </c>
      <c r="R7445">
        <v>1800</v>
      </c>
      <c r="S7445" t="str">
        <f>IF(Table1[[#This Row],[Average_Cost_for_two]]&lt;500,"Low",IF(Table1[[#This Row],[Average_Cost_for_two]]&lt;=1500,"Medium","High"))</f>
        <v>High</v>
      </c>
      <c r="T7445">
        <v>3.7</v>
      </c>
      <c r="U7445">
        <v>2010</v>
      </c>
      <c r="V7445">
        <v>1</v>
      </c>
      <c r="W7445">
        <v>15</v>
      </c>
      <c r="X7445">
        <f>IF(OR(Main!$U7445=0,
       Main!$V7445=0,
       Main!$W7445=0),
   "",
   DATE(Main!$U7445,
        Main!$V7445,
        Main!$W7445)
)</f>
        <v>40193</v>
      </c>
      <c r="Y7445">
        <f>Table1[[#This Row],[Average_Cost_for_two]]*VLOOKUP(Table1[[#This Row],[Currency]],currency!$A$2:$B$10,2,FALSE)</f>
        <v>21.6</v>
      </c>
      <c r="Z7445" t="str">
        <f>VLOOKUP(C7445,country!A:B,2,FALSE)</f>
        <v>India</v>
      </c>
      <c r="AA7445">
        <f t="shared" si="116"/>
        <v>1</v>
      </c>
    </row>
    <row r="7446" spans="1:27" ht="15.75" customHeight="1" x14ac:dyDescent="0.25">
      <c r="A7446">
        <v>6174</v>
      </c>
      <c r="B7446" t="s">
        <v>14991</v>
      </c>
      <c r="C7446">
        <v>1</v>
      </c>
      <c r="D7446" t="s">
        <v>23</v>
      </c>
      <c r="E7446" t="s">
        <v>14992</v>
      </c>
      <c r="F7446" t="s">
        <v>845</v>
      </c>
      <c r="G7446" t="s">
        <v>846</v>
      </c>
      <c r="H7446">
        <v>77.218794439999996</v>
      </c>
      <c r="I7446">
        <v>28.62175556</v>
      </c>
      <c r="J7446" t="s">
        <v>480</v>
      </c>
      <c r="K7446" t="s">
        <v>28</v>
      </c>
      <c r="L7446" t="s">
        <v>36</v>
      </c>
      <c r="M7446" t="s">
        <v>29</v>
      </c>
      <c r="N7446" t="s">
        <v>29</v>
      </c>
      <c r="O7446" t="s">
        <v>29</v>
      </c>
      <c r="P7446">
        <v>4</v>
      </c>
      <c r="Q7446">
        <v>40</v>
      </c>
      <c r="R7446">
        <v>2000</v>
      </c>
      <c r="S7446" t="str">
        <f>IF(Table1[[#This Row],[Average_Cost_for_two]]&lt;500,"Low",IF(Table1[[#This Row],[Average_Cost_for_two]]&lt;=1500,"Medium","High"))</f>
        <v>High</v>
      </c>
      <c r="T7446">
        <v>3.2</v>
      </c>
      <c r="U7446">
        <v>2018</v>
      </c>
      <c r="V7446">
        <v>10</v>
      </c>
      <c r="W7446">
        <v>14</v>
      </c>
      <c r="X7446">
        <f>IF(OR(Main!$U7446=0,
       Main!$V7446=0,
       Main!$W7446=0),
   "",
   DATE(Main!$U7446,
        Main!$V7446,
        Main!$W7446)
)</f>
        <v>43387</v>
      </c>
      <c r="Y7446">
        <f>Table1[[#This Row],[Average_Cost_for_two]]*VLOOKUP(Table1[[#This Row],[Currency]],currency!$A$2:$B$10,2,FALSE)</f>
        <v>24</v>
      </c>
      <c r="Z7446" t="str">
        <f>VLOOKUP(C7446,country!A:B,2,FALSE)</f>
        <v>India</v>
      </c>
      <c r="AA7446">
        <f t="shared" si="116"/>
        <v>4</v>
      </c>
    </row>
    <row r="7447" spans="1:27" ht="15.75" customHeight="1" x14ac:dyDescent="0.25">
      <c r="A7447">
        <v>5446</v>
      </c>
      <c r="B7447" t="s">
        <v>14993</v>
      </c>
      <c r="C7447">
        <v>1</v>
      </c>
      <c r="D7447" t="s">
        <v>23</v>
      </c>
      <c r="E7447" t="s">
        <v>14994</v>
      </c>
      <c r="F7447" t="s">
        <v>14995</v>
      </c>
      <c r="G7447" t="s">
        <v>14996</v>
      </c>
      <c r="H7447">
        <v>77.144053999999997</v>
      </c>
      <c r="I7447">
        <v>28.725814</v>
      </c>
      <c r="J7447" t="s">
        <v>480</v>
      </c>
      <c r="K7447" t="s">
        <v>28</v>
      </c>
      <c r="L7447" t="s">
        <v>36</v>
      </c>
      <c r="M7447" t="s">
        <v>29</v>
      </c>
      <c r="N7447" t="s">
        <v>29</v>
      </c>
      <c r="O7447" t="s">
        <v>29</v>
      </c>
      <c r="P7447">
        <v>4</v>
      </c>
      <c r="Q7447">
        <v>32</v>
      </c>
      <c r="R7447">
        <v>2000</v>
      </c>
      <c r="S7447" t="str">
        <f>IF(Table1[[#This Row],[Average_Cost_for_two]]&lt;500,"Low",IF(Table1[[#This Row],[Average_Cost_for_two]]&lt;=1500,"Medium","High"))</f>
        <v>High</v>
      </c>
      <c r="T7447">
        <v>3</v>
      </c>
      <c r="U7447">
        <v>2018</v>
      </c>
      <c r="V7447">
        <v>10</v>
      </c>
      <c r="W7447">
        <v>20</v>
      </c>
      <c r="X7447">
        <f>IF(OR(Main!$U7447=0,
       Main!$V7447=0,
       Main!$W7447=0),
   "",
   DATE(Main!$U7447,
        Main!$V7447,
        Main!$W7447)
)</f>
        <v>43393</v>
      </c>
      <c r="Y7447">
        <f>Table1[[#This Row],[Average_Cost_for_two]]*VLOOKUP(Table1[[#This Row],[Currency]],currency!$A$2:$B$10,2,FALSE)</f>
        <v>24</v>
      </c>
      <c r="Z7447" t="str">
        <f>VLOOKUP(C7447,country!A:B,2,FALSE)</f>
        <v>India</v>
      </c>
      <c r="AA7447">
        <f t="shared" si="116"/>
        <v>4</v>
      </c>
    </row>
    <row r="7448" spans="1:27" ht="15.75" customHeight="1" x14ac:dyDescent="0.25">
      <c r="A7448">
        <v>18371433</v>
      </c>
      <c r="B7448" t="s">
        <v>14651</v>
      </c>
      <c r="C7448">
        <v>1</v>
      </c>
      <c r="D7448" t="s">
        <v>13426</v>
      </c>
      <c r="E7448" t="s">
        <v>14914</v>
      </c>
      <c r="F7448" t="s">
        <v>14913</v>
      </c>
      <c r="G7448" t="s">
        <v>14914</v>
      </c>
      <c r="H7448">
        <v>77.325203999999999</v>
      </c>
      <c r="I7448">
        <v>28.570989999999998</v>
      </c>
      <c r="J7448" t="s">
        <v>477</v>
      </c>
      <c r="K7448" t="s">
        <v>28</v>
      </c>
      <c r="L7448" t="s">
        <v>29</v>
      </c>
      <c r="M7448" t="s">
        <v>36</v>
      </c>
      <c r="N7448" t="s">
        <v>29</v>
      </c>
      <c r="O7448" t="s">
        <v>29</v>
      </c>
      <c r="P7448">
        <v>2</v>
      </c>
      <c r="Q7448">
        <v>19</v>
      </c>
      <c r="R7448">
        <v>600</v>
      </c>
      <c r="S7448" t="str">
        <f>IF(Table1[[#This Row],[Average_Cost_for_two]]&lt;500,"Low",IF(Table1[[#This Row],[Average_Cost_for_two]]&lt;=1500,"Medium","High"))</f>
        <v>Medium</v>
      </c>
      <c r="T7448">
        <v>3.3</v>
      </c>
      <c r="U7448">
        <v>2010</v>
      </c>
      <c r="V7448">
        <v>12</v>
      </c>
      <c r="W7448">
        <v>15</v>
      </c>
      <c r="X7448">
        <f>IF(OR(Main!$U7448=0,
       Main!$V7448=0,
       Main!$W7448=0),
   "",
   DATE(Main!$U7448,
        Main!$V7448,
        Main!$W7448)
)</f>
        <v>40527</v>
      </c>
      <c r="Y7448">
        <f>Table1[[#This Row],[Average_Cost_for_two]]*VLOOKUP(Table1[[#This Row],[Currency]],currency!$A$2:$B$10,2,FALSE)</f>
        <v>7.2</v>
      </c>
      <c r="Z7448" t="str">
        <f>VLOOKUP(C7448,country!A:B,2,FALSE)</f>
        <v>India</v>
      </c>
      <c r="AA7448">
        <f t="shared" si="116"/>
        <v>4</v>
      </c>
    </row>
    <row r="7449" spans="1:27" ht="15.75" customHeight="1" x14ac:dyDescent="0.25">
      <c r="A7449">
        <v>18349895</v>
      </c>
      <c r="B7449" t="s">
        <v>14997</v>
      </c>
      <c r="C7449">
        <v>1</v>
      </c>
      <c r="D7449" t="s">
        <v>13426</v>
      </c>
      <c r="E7449" t="s">
        <v>14998</v>
      </c>
      <c r="F7449" t="s">
        <v>14913</v>
      </c>
      <c r="G7449" t="s">
        <v>14914</v>
      </c>
      <c r="H7449">
        <v>77.324447000000006</v>
      </c>
      <c r="I7449">
        <v>28.569182000000001</v>
      </c>
      <c r="J7449" t="s">
        <v>503</v>
      </c>
      <c r="K7449" t="s">
        <v>28</v>
      </c>
      <c r="L7449" t="s">
        <v>36</v>
      </c>
      <c r="M7449" t="s">
        <v>36</v>
      </c>
      <c r="N7449" t="s">
        <v>29</v>
      </c>
      <c r="O7449" t="s">
        <v>29</v>
      </c>
      <c r="P7449">
        <v>3</v>
      </c>
      <c r="Q7449">
        <v>203</v>
      </c>
      <c r="R7449">
        <v>1400</v>
      </c>
      <c r="S7449" t="str">
        <f>IF(Table1[[#This Row],[Average_Cost_for_two]]&lt;500,"Low",IF(Table1[[#This Row],[Average_Cost_for_two]]&lt;=1500,"Medium","High"))</f>
        <v>Medium</v>
      </c>
      <c r="T7449">
        <v>3</v>
      </c>
      <c r="U7449">
        <v>2018</v>
      </c>
      <c r="V7449">
        <v>12</v>
      </c>
      <c r="W7449">
        <v>14</v>
      </c>
      <c r="X7449">
        <f>IF(OR(Main!$U7449=0,
       Main!$V7449=0,
       Main!$W7449=0),
   "",
   DATE(Main!$U7449,
        Main!$V7449,
        Main!$W7449)
)</f>
        <v>43448</v>
      </c>
      <c r="Y7449">
        <f>Table1[[#This Row],[Average_Cost_for_two]]*VLOOKUP(Table1[[#This Row],[Currency]],currency!$A$2:$B$10,2,FALSE)</f>
        <v>16.8</v>
      </c>
      <c r="Z7449" t="str">
        <f>VLOOKUP(C7449,country!A:B,2,FALSE)</f>
        <v>India</v>
      </c>
      <c r="AA7449">
        <f t="shared" si="116"/>
        <v>4</v>
      </c>
    </row>
    <row r="7450" spans="1:27" ht="15.75" customHeight="1" x14ac:dyDescent="0.25">
      <c r="A7450">
        <v>310417</v>
      </c>
      <c r="B7450" t="s">
        <v>8673</v>
      </c>
      <c r="C7450">
        <v>1</v>
      </c>
      <c r="D7450" t="s">
        <v>13426</v>
      </c>
      <c r="E7450" t="s">
        <v>14999</v>
      </c>
      <c r="F7450" t="s">
        <v>14913</v>
      </c>
      <c r="G7450" t="s">
        <v>14914</v>
      </c>
      <c r="H7450">
        <v>77.324301640000002</v>
      </c>
      <c r="I7450">
        <v>28.57046888</v>
      </c>
      <c r="J7450" t="s">
        <v>4496</v>
      </c>
      <c r="K7450" t="s">
        <v>28</v>
      </c>
      <c r="L7450" t="s">
        <v>29</v>
      </c>
      <c r="M7450" t="s">
        <v>36</v>
      </c>
      <c r="N7450" t="s">
        <v>29</v>
      </c>
      <c r="O7450" t="s">
        <v>29</v>
      </c>
      <c r="P7450">
        <v>1</v>
      </c>
      <c r="Q7450">
        <v>205</v>
      </c>
      <c r="R7450">
        <v>350</v>
      </c>
      <c r="S7450" t="str">
        <f>IF(Table1[[#This Row],[Average_Cost_for_two]]&lt;500,"Low",IF(Table1[[#This Row],[Average_Cost_for_two]]&lt;=1500,"Medium","High"))</f>
        <v>Low</v>
      </c>
      <c r="T7450">
        <v>3.9</v>
      </c>
      <c r="U7450">
        <v>2018</v>
      </c>
      <c r="V7450">
        <v>12</v>
      </c>
      <c r="W7450">
        <v>1</v>
      </c>
      <c r="X7450">
        <f>IF(OR(Main!$U7450=0,
       Main!$V7450=0,
       Main!$W7450=0),
   "",
   DATE(Main!$U7450,
        Main!$V7450,
        Main!$W7450)
)</f>
        <v>43435</v>
      </c>
      <c r="Y7450">
        <f>Table1[[#This Row],[Average_Cost_for_two]]*VLOOKUP(Table1[[#This Row],[Currency]],currency!$A$2:$B$10,2,FALSE)</f>
        <v>4.2</v>
      </c>
      <c r="Z7450" t="str">
        <f>VLOOKUP(C7450,country!A:B,2,FALSE)</f>
        <v>India</v>
      </c>
      <c r="AA7450">
        <f t="shared" si="116"/>
        <v>4</v>
      </c>
    </row>
    <row r="7451" spans="1:27" ht="15.75" customHeight="1" x14ac:dyDescent="0.25">
      <c r="A7451">
        <v>18434638</v>
      </c>
      <c r="B7451" t="s">
        <v>14622</v>
      </c>
      <c r="C7451">
        <v>1</v>
      </c>
      <c r="D7451" t="s">
        <v>13426</v>
      </c>
      <c r="E7451" t="s">
        <v>15000</v>
      </c>
      <c r="F7451" t="s">
        <v>14913</v>
      </c>
      <c r="G7451" t="s">
        <v>14914</v>
      </c>
      <c r="H7451">
        <v>77.323878100000002</v>
      </c>
      <c r="I7451">
        <v>28.570653029999999</v>
      </c>
      <c r="J7451" t="s">
        <v>4676</v>
      </c>
      <c r="K7451" t="s">
        <v>28</v>
      </c>
      <c r="L7451" t="s">
        <v>29</v>
      </c>
      <c r="M7451" t="s">
        <v>29</v>
      </c>
      <c r="N7451" t="s">
        <v>29</v>
      </c>
      <c r="O7451" t="s">
        <v>29</v>
      </c>
      <c r="P7451">
        <v>1</v>
      </c>
      <c r="Q7451">
        <v>22</v>
      </c>
      <c r="R7451">
        <v>300</v>
      </c>
      <c r="S7451" t="str">
        <f>IF(Table1[[#This Row],[Average_Cost_for_two]]&lt;500,"Low",IF(Table1[[#This Row],[Average_Cost_for_two]]&lt;=1500,"Medium","High"))</f>
        <v>Low</v>
      </c>
      <c r="T7451">
        <v>3.5</v>
      </c>
      <c r="U7451">
        <v>2011</v>
      </c>
      <c r="V7451">
        <v>12</v>
      </c>
      <c r="W7451">
        <v>11</v>
      </c>
      <c r="X7451">
        <f>IF(OR(Main!$U7451=0,
       Main!$V7451=0,
       Main!$W7451=0),
   "",
   DATE(Main!$U7451,
        Main!$V7451,
        Main!$W7451)
)</f>
        <v>40888</v>
      </c>
      <c r="Y7451">
        <f>Table1[[#This Row],[Average_Cost_for_two]]*VLOOKUP(Table1[[#This Row],[Currency]],currency!$A$2:$B$10,2,FALSE)</f>
        <v>3.6</v>
      </c>
      <c r="Z7451" t="str">
        <f>VLOOKUP(C7451,country!A:B,2,FALSE)</f>
        <v>India</v>
      </c>
      <c r="AA7451">
        <f t="shared" si="116"/>
        <v>4</v>
      </c>
    </row>
    <row r="7452" spans="1:27" ht="15.75" customHeight="1" x14ac:dyDescent="0.25">
      <c r="A7452">
        <v>18237334</v>
      </c>
      <c r="B7452" t="s">
        <v>15001</v>
      </c>
      <c r="C7452">
        <v>1</v>
      </c>
      <c r="D7452" t="s">
        <v>13426</v>
      </c>
      <c r="E7452" t="s">
        <v>15002</v>
      </c>
      <c r="F7452" t="s">
        <v>14913</v>
      </c>
      <c r="G7452" t="s">
        <v>14914</v>
      </c>
      <c r="H7452">
        <v>77.322162910000003</v>
      </c>
      <c r="I7452">
        <v>28.571998539999999</v>
      </c>
      <c r="J7452" t="s">
        <v>27</v>
      </c>
      <c r="K7452" t="s">
        <v>28</v>
      </c>
      <c r="L7452" t="s">
        <v>36</v>
      </c>
      <c r="M7452" t="s">
        <v>36</v>
      </c>
      <c r="N7452" t="s">
        <v>29</v>
      </c>
      <c r="O7452" t="s">
        <v>29</v>
      </c>
      <c r="P7452">
        <v>3</v>
      </c>
      <c r="Q7452">
        <v>332</v>
      </c>
      <c r="R7452">
        <v>1600</v>
      </c>
      <c r="S7452" t="str">
        <f>IF(Table1[[#This Row],[Average_Cost_for_two]]&lt;500,"Low",IF(Table1[[#This Row],[Average_Cost_for_two]]&lt;=1500,"Medium","High"))</f>
        <v>High</v>
      </c>
      <c r="T7452">
        <v>3.6</v>
      </c>
      <c r="U7452">
        <v>2017</v>
      </c>
      <c r="V7452">
        <v>12</v>
      </c>
      <c r="W7452">
        <v>1</v>
      </c>
      <c r="X7452">
        <f>IF(OR(Main!$U7452=0,
       Main!$V7452=0,
       Main!$W7452=0),
   "",
   DATE(Main!$U7452,
        Main!$V7452,
        Main!$W7452)
)</f>
        <v>43070</v>
      </c>
      <c r="Y7452">
        <f>Table1[[#This Row],[Average_Cost_for_two]]*VLOOKUP(Table1[[#This Row],[Currency]],currency!$A$2:$B$10,2,FALSE)</f>
        <v>19.2</v>
      </c>
      <c r="Z7452" t="str">
        <f>VLOOKUP(C7452,country!A:B,2,FALSE)</f>
        <v>India</v>
      </c>
      <c r="AA7452">
        <f t="shared" si="116"/>
        <v>4</v>
      </c>
    </row>
    <row r="7453" spans="1:27" ht="15.75" customHeight="1" x14ac:dyDescent="0.25">
      <c r="A7453">
        <v>310609</v>
      </c>
      <c r="B7453" t="s">
        <v>15003</v>
      </c>
      <c r="C7453">
        <v>1</v>
      </c>
      <c r="D7453" t="s">
        <v>13426</v>
      </c>
      <c r="E7453" t="s">
        <v>15004</v>
      </c>
      <c r="F7453" t="s">
        <v>14913</v>
      </c>
      <c r="G7453" t="s">
        <v>14914</v>
      </c>
      <c r="H7453">
        <v>77.32435126</v>
      </c>
      <c r="I7453">
        <v>28.572428129999999</v>
      </c>
      <c r="J7453" t="s">
        <v>27</v>
      </c>
      <c r="K7453" t="s">
        <v>28</v>
      </c>
      <c r="L7453" t="s">
        <v>29</v>
      </c>
      <c r="M7453" t="s">
        <v>36</v>
      </c>
      <c r="N7453" t="s">
        <v>29</v>
      </c>
      <c r="O7453" t="s">
        <v>29</v>
      </c>
      <c r="P7453">
        <v>1</v>
      </c>
      <c r="Q7453">
        <v>31</v>
      </c>
      <c r="R7453">
        <v>450</v>
      </c>
      <c r="S7453" t="str">
        <f>IF(Table1[[#This Row],[Average_Cost_for_two]]&lt;500,"Low",IF(Table1[[#This Row],[Average_Cost_for_two]]&lt;=1500,"Medium","High"))</f>
        <v>Low</v>
      </c>
      <c r="T7453">
        <v>2.2999999999999998</v>
      </c>
      <c r="U7453">
        <v>2010</v>
      </c>
      <c r="V7453">
        <v>12</v>
      </c>
      <c r="W7453">
        <v>12</v>
      </c>
      <c r="X7453">
        <f>IF(OR(Main!$U7453=0,
       Main!$V7453=0,
       Main!$W7453=0),
   "",
   DATE(Main!$U7453,
        Main!$V7453,
        Main!$W7453)
)</f>
        <v>40524</v>
      </c>
      <c r="Y7453">
        <f>Table1[[#This Row],[Average_Cost_for_two]]*VLOOKUP(Table1[[#This Row],[Currency]],currency!$A$2:$B$10,2,FALSE)</f>
        <v>5.4</v>
      </c>
      <c r="Z7453" t="str">
        <f>VLOOKUP(C7453,country!A:B,2,FALSE)</f>
        <v>India</v>
      </c>
      <c r="AA7453">
        <f t="shared" si="116"/>
        <v>4</v>
      </c>
    </row>
    <row r="7454" spans="1:27" ht="15.75" customHeight="1" x14ac:dyDescent="0.25">
      <c r="A7454">
        <v>304612</v>
      </c>
      <c r="B7454" t="s">
        <v>6973</v>
      </c>
      <c r="C7454">
        <v>1</v>
      </c>
      <c r="D7454" t="s">
        <v>13426</v>
      </c>
      <c r="E7454" t="s">
        <v>15005</v>
      </c>
      <c r="F7454" t="s">
        <v>14913</v>
      </c>
      <c r="G7454" t="s">
        <v>14914</v>
      </c>
      <c r="H7454">
        <v>77.324803549999999</v>
      </c>
      <c r="I7454">
        <v>28.56812416</v>
      </c>
      <c r="J7454" t="s">
        <v>523</v>
      </c>
      <c r="K7454" t="s">
        <v>28</v>
      </c>
      <c r="L7454" t="s">
        <v>29</v>
      </c>
      <c r="M7454" t="s">
        <v>29</v>
      </c>
      <c r="N7454" t="s">
        <v>29</v>
      </c>
      <c r="O7454" t="s">
        <v>29</v>
      </c>
      <c r="P7454">
        <v>1</v>
      </c>
      <c r="Q7454">
        <v>1055</v>
      </c>
      <c r="R7454">
        <v>300</v>
      </c>
      <c r="S7454" t="str">
        <f>IF(Table1[[#This Row],[Average_Cost_for_two]]&lt;500,"Low",IF(Table1[[#This Row],[Average_Cost_for_two]]&lt;=1500,"Medium","High"))</f>
        <v>Low</v>
      </c>
      <c r="T7454">
        <v>4</v>
      </c>
      <c r="U7454">
        <v>2015</v>
      </c>
      <c r="V7454">
        <v>12</v>
      </c>
      <c r="W7454">
        <v>16</v>
      </c>
      <c r="X7454">
        <f>IF(OR(Main!$U7454=0,
       Main!$V7454=0,
       Main!$W7454=0),
   "",
   DATE(Main!$U7454,
        Main!$V7454,
        Main!$W7454)
)</f>
        <v>42354</v>
      </c>
      <c r="Y7454">
        <f>Table1[[#This Row],[Average_Cost_for_two]]*VLOOKUP(Table1[[#This Row],[Currency]],currency!$A$2:$B$10,2,FALSE)</f>
        <v>3.6</v>
      </c>
      <c r="Z7454" t="str">
        <f>VLOOKUP(C7454,country!A:B,2,FALSE)</f>
        <v>India</v>
      </c>
      <c r="AA7454">
        <f t="shared" si="116"/>
        <v>4</v>
      </c>
    </row>
    <row r="7455" spans="1:27" ht="15.75" customHeight="1" x14ac:dyDescent="0.25">
      <c r="A7455">
        <v>5677</v>
      </c>
      <c r="B7455" t="s">
        <v>15006</v>
      </c>
      <c r="C7455">
        <v>1</v>
      </c>
      <c r="D7455" t="s">
        <v>13426</v>
      </c>
      <c r="E7455" t="s">
        <v>15007</v>
      </c>
      <c r="F7455" t="s">
        <v>14913</v>
      </c>
      <c r="G7455" t="s">
        <v>14914</v>
      </c>
      <c r="H7455">
        <v>77.326601969999999</v>
      </c>
      <c r="I7455">
        <v>28.569888519999999</v>
      </c>
      <c r="J7455" t="s">
        <v>523</v>
      </c>
      <c r="K7455" t="s">
        <v>28</v>
      </c>
      <c r="L7455" t="s">
        <v>29</v>
      </c>
      <c r="M7455" t="s">
        <v>29</v>
      </c>
      <c r="N7455" t="s">
        <v>29</v>
      </c>
      <c r="O7455" t="s">
        <v>29</v>
      </c>
      <c r="P7455">
        <v>1</v>
      </c>
      <c r="Q7455">
        <v>103</v>
      </c>
      <c r="R7455">
        <v>250</v>
      </c>
      <c r="S7455" t="str">
        <f>IF(Table1[[#This Row],[Average_Cost_for_two]]&lt;500,"Low",IF(Table1[[#This Row],[Average_Cost_for_two]]&lt;=1500,"Medium","High"))</f>
        <v>Low</v>
      </c>
      <c r="T7455">
        <v>2.5</v>
      </c>
      <c r="U7455">
        <v>2011</v>
      </c>
      <c r="V7455">
        <v>11</v>
      </c>
      <c r="W7455">
        <v>18</v>
      </c>
      <c r="X7455">
        <f>IF(OR(Main!$U7455=0,
       Main!$V7455=0,
       Main!$W7455=0),
   "",
   DATE(Main!$U7455,
        Main!$V7455,
        Main!$W7455)
)</f>
        <v>40865</v>
      </c>
      <c r="Y7455">
        <f>Table1[[#This Row],[Average_Cost_for_two]]*VLOOKUP(Table1[[#This Row],[Currency]],currency!$A$2:$B$10,2,FALSE)</f>
        <v>3</v>
      </c>
      <c r="Z7455" t="str">
        <f>VLOOKUP(C7455,country!A:B,2,FALSE)</f>
        <v>India</v>
      </c>
      <c r="AA7455">
        <f t="shared" si="116"/>
        <v>4</v>
      </c>
    </row>
    <row r="7456" spans="1:27" ht="15.75" customHeight="1" x14ac:dyDescent="0.25">
      <c r="A7456">
        <v>18287364</v>
      </c>
      <c r="B7456" t="s">
        <v>11639</v>
      </c>
      <c r="C7456">
        <v>1</v>
      </c>
      <c r="D7456" t="s">
        <v>13426</v>
      </c>
      <c r="E7456" t="s">
        <v>14914</v>
      </c>
      <c r="F7456" t="s">
        <v>14913</v>
      </c>
      <c r="G7456" t="s">
        <v>14914</v>
      </c>
      <c r="H7456">
        <v>77.332892999999999</v>
      </c>
      <c r="I7456">
        <v>28.597823999999999</v>
      </c>
      <c r="J7456" t="s">
        <v>615</v>
      </c>
      <c r="K7456" t="s">
        <v>28</v>
      </c>
      <c r="L7456" t="s">
        <v>29</v>
      </c>
      <c r="M7456" t="s">
        <v>36</v>
      </c>
      <c r="N7456" t="s">
        <v>29</v>
      </c>
      <c r="O7456" t="s">
        <v>29</v>
      </c>
      <c r="P7456">
        <v>2</v>
      </c>
      <c r="Q7456">
        <v>68</v>
      </c>
      <c r="R7456">
        <v>650</v>
      </c>
      <c r="S7456" t="str">
        <f>IF(Table1[[#This Row],[Average_Cost_for_two]]&lt;500,"Low",IF(Table1[[#This Row],[Average_Cost_for_two]]&lt;=1500,"Medium","High"))</f>
        <v>Medium</v>
      </c>
      <c r="T7456">
        <v>3.4</v>
      </c>
      <c r="U7456">
        <v>2015</v>
      </c>
      <c r="V7456">
        <v>11</v>
      </c>
      <c r="W7456">
        <v>25</v>
      </c>
      <c r="X7456">
        <f>IF(OR(Main!$U7456=0,
       Main!$V7456=0,
       Main!$W7456=0),
   "",
   DATE(Main!$U7456,
        Main!$V7456,
        Main!$W7456)
)</f>
        <v>42333</v>
      </c>
      <c r="Y7456">
        <f>Table1[[#This Row],[Average_Cost_for_two]]*VLOOKUP(Table1[[#This Row],[Currency]],currency!$A$2:$B$10,2,FALSE)</f>
        <v>7.8</v>
      </c>
      <c r="Z7456" t="str">
        <f>VLOOKUP(C7456,country!A:B,2,FALSE)</f>
        <v>India</v>
      </c>
      <c r="AA7456">
        <f t="shared" si="116"/>
        <v>4</v>
      </c>
    </row>
    <row r="7457" spans="1:27" ht="15.75" customHeight="1" x14ac:dyDescent="0.25">
      <c r="A7457">
        <v>303269</v>
      </c>
      <c r="B7457" t="s">
        <v>1390</v>
      </c>
      <c r="C7457">
        <v>1</v>
      </c>
      <c r="D7457" t="s">
        <v>13426</v>
      </c>
      <c r="E7457" t="s">
        <v>15008</v>
      </c>
      <c r="F7457" t="s">
        <v>14913</v>
      </c>
      <c r="G7457" t="s">
        <v>14914</v>
      </c>
      <c r="H7457">
        <v>77.324665080000003</v>
      </c>
      <c r="I7457">
        <v>28.57117762</v>
      </c>
      <c r="J7457" t="s">
        <v>1262</v>
      </c>
      <c r="K7457" t="s">
        <v>28</v>
      </c>
      <c r="L7457" t="s">
        <v>29</v>
      </c>
      <c r="M7457" t="s">
        <v>29</v>
      </c>
      <c r="N7457" t="s">
        <v>29</v>
      </c>
      <c r="O7457" t="s">
        <v>29</v>
      </c>
      <c r="P7457">
        <v>1</v>
      </c>
      <c r="Q7457">
        <v>45</v>
      </c>
      <c r="R7457">
        <v>300</v>
      </c>
      <c r="S7457" t="str">
        <f>IF(Table1[[#This Row],[Average_Cost_for_two]]&lt;500,"Low",IF(Table1[[#This Row],[Average_Cost_for_two]]&lt;=1500,"Medium","High"))</f>
        <v>Low</v>
      </c>
      <c r="T7457">
        <v>3.4</v>
      </c>
      <c r="U7457">
        <v>2017</v>
      </c>
      <c r="V7457">
        <v>11</v>
      </c>
      <c r="W7457">
        <v>25</v>
      </c>
      <c r="X7457">
        <f>IF(OR(Main!$U7457=0,
       Main!$V7457=0,
       Main!$W7457=0),
   "",
   DATE(Main!$U7457,
        Main!$V7457,
        Main!$W7457)
)</f>
        <v>43064</v>
      </c>
      <c r="Y7457">
        <f>Table1[[#This Row],[Average_Cost_for_two]]*VLOOKUP(Table1[[#This Row],[Currency]],currency!$A$2:$B$10,2,FALSE)</f>
        <v>3.6</v>
      </c>
      <c r="Z7457" t="str">
        <f>VLOOKUP(C7457,country!A:B,2,FALSE)</f>
        <v>India</v>
      </c>
      <c r="AA7457">
        <f t="shared" si="116"/>
        <v>4</v>
      </c>
    </row>
    <row r="7458" spans="1:27" ht="15.75" customHeight="1" x14ac:dyDescent="0.25">
      <c r="A7458">
        <v>301005</v>
      </c>
      <c r="B7458" t="s">
        <v>15009</v>
      </c>
      <c r="C7458">
        <v>1</v>
      </c>
      <c r="D7458" t="s">
        <v>13426</v>
      </c>
      <c r="E7458" t="s">
        <v>15010</v>
      </c>
      <c r="F7458" t="s">
        <v>14913</v>
      </c>
      <c r="G7458" t="s">
        <v>14914</v>
      </c>
      <c r="H7458">
        <v>77.324660379999997</v>
      </c>
      <c r="I7458">
        <v>28.571963790000002</v>
      </c>
      <c r="J7458" t="s">
        <v>5081</v>
      </c>
      <c r="K7458" t="s">
        <v>28</v>
      </c>
      <c r="L7458" t="s">
        <v>29</v>
      </c>
      <c r="M7458" t="s">
        <v>29</v>
      </c>
      <c r="N7458" t="s">
        <v>29</v>
      </c>
      <c r="O7458" t="s">
        <v>29</v>
      </c>
      <c r="P7458">
        <v>3</v>
      </c>
      <c r="Q7458">
        <v>235</v>
      </c>
      <c r="R7458">
        <v>1200</v>
      </c>
      <c r="S7458" t="str">
        <f>IF(Table1[[#This Row],[Average_Cost_for_two]]&lt;500,"Low",IF(Table1[[#This Row],[Average_Cost_for_two]]&lt;=1500,"Medium","High"))</f>
        <v>Medium</v>
      </c>
      <c r="T7458">
        <v>3.6</v>
      </c>
      <c r="U7458">
        <v>2012</v>
      </c>
      <c r="V7458">
        <v>11</v>
      </c>
      <c r="W7458">
        <v>15</v>
      </c>
      <c r="X7458">
        <f>IF(OR(Main!$U7458=0,
       Main!$V7458=0,
       Main!$W7458=0),
   "",
   DATE(Main!$U7458,
        Main!$V7458,
        Main!$W7458)
)</f>
        <v>41228</v>
      </c>
      <c r="Y7458">
        <f>Table1[[#This Row],[Average_Cost_for_two]]*VLOOKUP(Table1[[#This Row],[Currency]],currency!$A$2:$B$10,2,FALSE)</f>
        <v>14.4</v>
      </c>
      <c r="Z7458" t="str">
        <f>VLOOKUP(C7458,country!A:B,2,FALSE)</f>
        <v>India</v>
      </c>
      <c r="AA7458">
        <f t="shared" si="116"/>
        <v>4</v>
      </c>
    </row>
    <row r="7459" spans="1:27" ht="15.75" customHeight="1" x14ac:dyDescent="0.25">
      <c r="A7459">
        <v>1698</v>
      </c>
      <c r="B7459" t="s">
        <v>15011</v>
      </c>
      <c r="C7459">
        <v>1</v>
      </c>
      <c r="D7459" t="s">
        <v>13426</v>
      </c>
      <c r="E7459" t="s">
        <v>15012</v>
      </c>
      <c r="F7459" t="s">
        <v>14913</v>
      </c>
      <c r="G7459" t="s">
        <v>14914</v>
      </c>
      <c r="H7459">
        <v>77.325048629999998</v>
      </c>
      <c r="I7459">
        <v>28.570640839999999</v>
      </c>
      <c r="J7459" t="s">
        <v>480</v>
      </c>
      <c r="K7459" t="s">
        <v>28</v>
      </c>
      <c r="L7459" t="s">
        <v>36</v>
      </c>
      <c r="M7459" t="s">
        <v>29</v>
      </c>
      <c r="N7459" t="s">
        <v>29</v>
      </c>
      <c r="O7459" t="s">
        <v>29</v>
      </c>
      <c r="P7459">
        <v>3</v>
      </c>
      <c r="Q7459">
        <v>106</v>
      </c>
      <c r="R7459">
        <v>1300</v>
      </c>
      <c r="S7459" t="str">
        <f>IF(Table1[[#This Row],[Average_Cost_for_two]]&lt;500,"Low",IF(Table1[[#This Row],[Average_Cost_for_two]]&lt;=1500,"Medium","High"))</f>
        <v>Medium</v>
      </c>
      <c r="T7459">
        <v>2.5</v>
      </c>
      <c r="U7459">
        <v>2010</v>
      </c>
      <c r="V7459">
        <v>10</v>
      </c>
      <c r="W7459">
        <v>4</v>
      </c>
      <c r="X7459">
        <f>IF(OR(Main!$U7459=0,
       Main!$V7459=0,
       Main!$W7459=0),
   "",
   DATE(Main!$U7459,
        Main!$V7459,
        Main!$W7459)
)</f>
        <v>40455</v>
      </c>
      <c r="Y7459">
        <f>Table1[[#This Row],[Average_Cost_for_two]]*VLOOKUP(Table1[[#This Row],[Currency]],currency!$A$2:$B$10,2,FALSE)</f>
        <v>15.6</v>
      </c>
      <c r="Z7459" t="str">
        <f>VLOOKUP(C7459,country!A:B,2,FALSE)</f>
        <v>India</v>
      </c>
      <c r="AA7459">
        <f t="shared" si="116"/>
        <v>4</v>
      </c>
    </row>
    <row r="7460" spans="1:27" ht="15.75" customHeight="1" x14ac:dyDescent="0.25">
      <c r="A7460">
        <v>9252</v>
      </c>
      <c r="B7460" t="s">
        <v>4454</v>
      </c>
      <c r="C7460">
        <v>1</v>
      </c>
      <c r="D7460" t="s">
        <v>13426</v>
      </c>
      <c r="E7460" t="s">
        <v>15013</v>
      </c>
      <c r="F7460" t="s">
        <v>14913</v>
      </c>
      <c r="G7460" t="s">
        <v>14914</v>
      </c>
      <c r="H7460">
        <v>77.323106039999999</v>
      </c>
      <c r="I7460">
        <v>28.56861001</v>
      </c>
      <c r="J7460" t="s">
        <v>15014</v>
      </c>
      <c r="K7460" t="s">
        <v>28</v>
      </c>
      <c r="L7460" t="s">
        <v>36</v>
      </c>
      <c r="M7460" t="s">
        <v>36</v>
      </c>
      <c r="N7460" t="s">
        <v>29</v>
      </c>
      <c r="O7460" t="s">
        <v>29</v>
      </c>
      <c r="P7460">
        <v>3</v>
      </c>
      <c r="Q7460">
        <v>431</v>
      </c>
      <c r="R7460">
        <v>1200</v>
      </c>
      <c r="S7460" t="str">
        <f>IF(Table1[[#This Row],[Average_Cost_for_two]]&lt;500,"Low",IF(Table1[[#This Row],[Average_Cost_for_two]]&lt;=1500,"Medium","High"))</f>
        <v>Medium</v>
      </c>
      <c r="T7460">
        <v>3.4</v>
      </c>
      <c r="U7460">
        <v>2011</v>
      </c>
      <c r="V7460">
        <v>10</v>
      </c>
      <c r="W7460">
        <v>7</v>
      </c>
      <c r="X7460">
        <f>IF(OR(Main!$U7460=0,
       Main!$V7460=0,
       Main!$W7460=0),
   "",
   DATE(Main!$U7460,
        Main!$V7460,
        Main!$W7460)
)</f>
        <v>40823</v>
      </c>
      <c r="Y7460">
        <f>Table1[[#This Row],[Average_Cost_for_two]]*VLOOKUP(Table1[[#This Row],[Currency]],currency!$A$2:$B$10,2,FALSE)</f>
        <v>14.4</v>
      </c>
      <c r="Z7460" t="str">
        <f>VLOOKUP(C7460,country!A:B,2,FALSE)</f>
        <v>India</v>
      </c>
      <c r="AA7460">
        <f t="shared" si="116"/>
        <v>4</v>
      </c>
    </row>
    <row r="7461" spans="1:27" ht="15.75" customHeight="1" x14ac:dyDescent="0.25">
      <c r="A7461">
        <v>18180086</v>
      </c>
      <c r="B7461" t="s">
        <v>15015</v>
      </c>
      <c r="C7461">
        <v>1</v>
      </c>
      <c r="D7461" t="s">
        <v>13426</v>
      </c>
      <c r="E7461" t="s">
        <v>15016</v>
      </c>
      <c r="F7461" t="s">
        <v>14913</v>
      </c>
      <c r="G7461" t="s">
        <v>14914</v>
      </c>
      <c r="H7461">
        <v>77.324062420000004</v>
      </c>
      <c r="I7461">
        <v>28.571519070000001</v>
      </c>
      <c r="J7461" t="s">
        <v>615</v>
      </c>
      <c r="K7461" t="s">
        <v>28</v>
      </c>
      <c r="L7461" t="s">
        <v>36</v>
      </c>
      <c r="M7461" t="s">
        <v>29</v>
      </c>
      <c r="N7461" t="s">
        <v>29</v>
      </c>
      <c r="O7461" t="s">
        <v>29</v>
      </c>
      <c r="P7461">
        <v>3</v>
      </c>
      <c r="Q7461">
        <v>19</v>
      </c>
      <c r="R7461">
        <v>1000</v>
      </c>
      <c r="S7461" t="str">
        <f>IF(Table1[[#This Row],[Average_Cost_for_two]]&lt;500,"Low",IF(Table1[[#This Row],[Average_Cost_for_two]]&lt;=1500,"Medium","High"))</f>
        <v>Medium</v>
      </c>
      <c r="T7461">
        <v>2.6</v>
      </c>
      <c r="U7461">
        <v>2015</v>
      </c>
      <c r="V7461">
        <v>10</v>
      </c>
      <c r="W7461">
        <v>6</v>
      </c>
      <c r="X7461">
        <f>IF(OR(Main!$U7461=0,
       Main!$V7461=0,
       Main!$W7461=0),
   "",
   DATE(Main!$U7461,
        Main!$V7461,
        Main!$W7461)
)</f>
        <v>42283</v>
      </c>
      <c r="Y7461">
        <f>Table1[[#This Row],[Average_Cost_for_two]]*VLOOKUP(Table1[[#This Row],[Currency]],currency!$A$2:$B$10,2,FALSE)</f>
        <v>12</v>
      </c>
      <c r="Z7461" t="str">
        <f>VLOOKUP(C7461,country!A:B,2,FALSE)</f>
        <v>India</v>
      </c>
      <c r="AA7461">
        <f t="shared" si="116"/>
        <v>4</v>
      </c>
    </row>
    <row r="7462" spans="1:27" ht="15.75" customHeight="1" x14ac:dyDescent="0.25">
      <c r="A7462">
        <v>301514</v>
      </c>
      <c r="B7462" t="s">
        <v>15017</v>
      </c>
      <c r="C7462">
        <v>1</v>
      </c>
      <c r="D7462" t="s">
        <v>13426</v>
      </c>
      <c r="E7462" t="s">
        <v>15018</v>
      </c>
      <c r="F7462" t="s">
        <v>14913</v>
      </c>
      <c r="G7462" t="s">
        <v>14914</v>
      </c>
      <c r="H7462">
        <v>77.322959190000006</v>
      </c>
      <c r="I7462">
        <v>28.572063020000002</v>
      </c>
      <c r="J7462" t="s">
        <v>13232</v>
      </c>
      <c r="K7462" t="s">
        <v>28</v>
      </c>
      <c r="L7462" t="s">
        <v>36</v>
      </c>
      <c r="M7462" t="s">
        <v>29</v>
      </c>
      <c r="N7462" t="s">
        <v>29</v>
      </c>
      <c r="O7462" t="s">
        <v>29</v>
      </c>
      <c r="P7462">
        <v>3</v>
      </c>
      <c r="Q7462">
        <v>223</v>
      </c>
      <c r="R7462">
        <v>1000</v>
      </c>
      <c r="S7462" t="str">
        <f>IF(Table1[[#This Row],[Average_Cost_for_two]]&lt;500,"Low",IF(Table1[[#This Row],[Average_Cost_for_two]]&lt;=1500,"Medium","High"))</f>
        <v>Medium</v>
      </c>
      <c r="T7462">
        <v>3.4</v>
      </c>
      <c r="U7462">
        <v>2014</v>
      </c>
      <c r="V7462">
        <v>10</v>
      </c>
      <c r="W7462">
        <v>26</v>
      </c>
      <c r="X7462">
        <f>IF(OR(Main!$U7462=0,
       Main!$V7462=0,
       Main!$W7462=0),
   "",
   DATE(Main!$U7462,
        Main!$V7462,
        Main!$W7462)
)</f>
        <v>41938</v>
      </c>
      <c r="Y7462">
        <f>Table1[[#This Row],[Average_Cost_for_two]]*VLOOKUP(Table1[[#This Row],[Currency]],currency!$A$2:$B$10,2,FALSE)</f>
        <v>12</v>
      </c>
      <c r="Z7462" t="str">
        <f>VLOOKUP(C7462,country!A:B,2,FALSE)</f>
        <v>India</v>
      </c>
      <c r="AA7462">
        <f t="shared" si="116"/>
        <v>4</v>
      </c>
    </row>
    <row r="7463" spans="1:27" ht="15.75" customHeight="1" x14ac:dyDescent="0.25">
      <c r="A7463">
        <v>310399</v>
      </c>
      <c r="B7463" t="s">
        <v>15019</v>
      </c>
      <c r="C7463">
        <v>1</v>
      </c>
      <c r="D7463" t="s">
        <v>13426</v>
      </c>
      <c r="E7463" t="s">
        <v>15020</v>
      </c>
      <c r="F7463" t="s">
        <v>14913</v>
      </c>
      <c r="G7463" t="s">
        <v>14914</v>
      </c>
      <c r="H7463">
        <v>77.324561810000006</v>
      </c>
      <c r="I7463">
        <v>28.569352030000001</v>
      </c>
      <c r="J7463" t="s">
        <v>15021</v>
      </c>
      <c r="K7463" t="s">
        <v>28</v>
      </c>
      <c r="L7463" t="s">
        <v>36</v>
      </c>
      <c r="M7463" t="s">
        <v>36</v>
      </c>
      <c r="N7463" t="s">
        <v>29</v>
      </c>
      <c r="O7463" t="s">
        <v>29</v>
      </c>
      <c r="P7463">
        <v>2</v>
      </c>
      <c r="Q7463">
        <v>833</v>
      </c>
      <c r="R7463">
        <v>900</v>
      </c>
      <c r="S7463" t="str">
        <f>IF(Table1[[#This Row],[Average_Cost_for_two]]&lt;500,"Low",IF(Table1[[#This Row],[Average_Cost_for_two]]&lt;=1500,"Medium","High"))</f>
        <v>Medium</v>
      </c>
      <c r="T7463">
        <v>3.7</v>
      </c>
      <c r="U7463">
        <v>2011</v>
      </c>
      <c r="V7463">
        <v>10</v>
      </c>
      <c r="W7463">
        <v>21</v>
      </c>
      <c r="X7463">
        <f>IF(OR(Main!$U7463=0,
       Main!$V7463=0,
       Main!$W7463=0),
   "",
   DATE(Main!$U7463,
        Main!$V7463,
        Main!$W7463)
)</f>
        <v>40837</v>
      </c>
      <c r="Y7463">
        <f>Table1[[#This Row],[Average_Cost_for_two]]*VLOOKUP(Table1[[#This Row],[Currency]],currency!$A$2:$B$10,2,FALSE)</f>
        <v>10.8</v>
      </c>
      <c r="Z7463" t="str">
        <f>VLOOKUP(C7463,country!A:B,2,FALSE)</f>
        <v>India</v>
      </c>
      <c r="AA7463">
        <f t="shared" si="116"/>
        <v>4</v>
      </c>
    </row>
    <row r="7464" spans="1:27" ht="15.75" customHeight="1" x14ac:dyDescent="0.25">
      <c r="A7464">
        <v>18273566</v>
      </c>
      <c r="B7464" t="s">
        <v>15022</v>
      </c>
      <c r="C7464">
        <v>1</v>
      </c>
      <c r="D7464" t="s">
        <v>13426</v>
      </c>
      <c r="E7464" t="s">
        <v>15023</v>
      </c>
      <c r="F7464" t="s">
        <v>14913</v>
      </c>
      <c r="G7464" t="s">
        <v>14914</v>
      </c>
      <c r="H7464">
        <v>77.325143519999997</v>
      </c>
      <c r="I7464">
        <v>28.56950956</v>
      </c>
      <c r="J7464" t="s">
        <v>523</v>
      </c>
      <c r="K7464" t="s">
        <v>28</v>
      </c>
      <c r="L7464" t="s">
        <v>29</v>
      </c>
      <c r="M7464" t="s">
        <v>36</v>
      </c>
      <c r="N7464" t="s">
        <v>29</v>
      </c>
      <c r="O7464" t="s">
        <v>29</v>
      </c>
      <c r="P7464">
        <v>1</v>
      </c>
      <c r="Q7464">
        <v>324</v>
      </c>
      <c r="R7464">
        <v>350</v>
      </c>
      <c r="S7464" t="str">
        <f>IF(Table1[[#This Row],[Average_Cost_for_two]]&lt;500,"Low",IF(Table1[[#This Row],[Average_Cost_for_two]]&lt;=1500,"Medium","High"))</f>
        <v>Low</v>
      </c>
      <c r="T7464">
        <v>3.6</v>
      </c>
      <c r="U7464">
        <v>2010</v>
      </c>
      <c r="V7464">
        <v>10</v>
      </c>
      <c r="W7464">
        <v>28</v>
      </c>
      <c r="X7464">
        <f>IF(OR(Main!$U7464=0,
       Main!$V7464=0,
       Main!$W7464=0),
   "",
   DATE(Main!$U7464,
        Main!$V7464,
        Main!$W7464)
)</f>
        <v>40479</v>
      </c>
      <c r="Y7464">
        <f>Table1[[#This Row],[Average_Cost_for_two]]*VLOOKUP(Table1[[#This Row],[Currency]],currency!$A$2:$B$10,2,FALSE)</f>
        <v>4.2</v>
      </c>
      <c r="Z7464" t="str">
        <f>VLOOKUP(C7464,country!A:B,2,FALSE)</f>
        <v>India</v>
      </c>
      <c r="AA7464">
        <f t="shared" si="116"/>
        <v>4</v>
      </c>
    </row>
    <row r="7465" spans="1:27" ht="15.75" customHeight="1" x14ac:dyDescent="0.25">
      <c r="A7465">
        <v>18289257</v>
      </c>
      <c r="B7465" t="s">
        <v>15024</v>
      </c>
      <c r="C7465">
        <v>1</v>
      </c>
      <c r="D7465" t="s">
        <v>13426</v>
      </c>
      <c r="E7465" t="s">
        <v>15025</v>
      </c>
      <c r="F7465" t="s">
        <v>14913</v>
      </c>
      <c r="G7465" t="s">
        <v>14914</v>
      </c>
      <c r="H7465">
        <v>77.327376999999998</v>
      </c>
      <c r="I7465">
        <v>28.570034</v>
      </c>
      <c r="J7465" t="s">
        <v>15026</v>
      </c>
      <c r="K7465" t="s">
        <v>28</v>
      </c>
      <c r="L7465" t="s">
        <v>29</v>
      </c>
      <c r="M7465" t="s">
        <v>36</v>
      </c>
      <c r="N7465" t="s">
        <v>36</v>
      </c>
      <c r="O7465" t="s">
        <v>29</v>
      </c>
      <c r="P7465">
        <v>1</v>
      </c>
      <c r="Q7465">
        <v>147</v>
      </c>
      <c r="R7465">
        <v>400</v>
      </c>
      <c r="S7465" t="str">
        <f>IF(Table1[[#This Row],[Average_Cost_for_two]]&lt;500,"Low",IF(Table1[[#This Row],[Average_Cost_for_two]]&lt;=1500,"Medium","High"))</f>
        <v>Low</v>
      </c>
      <c r="T7465">
        <v>3.5</v>
      </c>
      <c r="U7465">
        <v>2010</v>
      </c>
      <c r="V7465">
        <v>8</v>
      </c>
      <c r="W7465">
        <v>27</v>
      </c>
      <c r="X7465">
        <f>IF(OR(Main!$U7465=0,
       Main!$V7465=0,
       Main!$W7465=0),
   "",
   DATE(Main!$U7465,
        Main!$V7465,
        Main!$W7465)
)</f>
        <v>40417</v>
      </c>
      <c r="Y7465">
        <f>Table1[[#This Row],[Average_Cost_for_two]]*VLOOKUP(Table1[[#This Row],[Currency]],currency!$A$2:$B$10,2,FALSE)</f>
        <v>4.8</v>
      </c>
      <c r="Z7465" t="str">
        <f>VLOOKUP(C7465,country!A:B,2,FALSE)</f>
        <v>India</v>
      </c>
      <c r="AA7465">
        <f t="shared" si="116"/>
        <v>3</v>
      </c>
    </row>
    <row r="7466" spans="1:27" ht="15.75" customHeight="1" x14ac:dyDescent="0.25">
      <c r="A7466">
        <v>18381230</v>
      </c>
      <c r="B7466" t="s">
        <v>15024</v>
      </c>
      <c r="C7466">
        <v>1</v>
      </c>
      <c r="D7466" t="s">
        <v>13426</v>
      </c>
      <c r="E7466" t="s">
        <v>15027</v>
      </c>
      <c r="F7466" t="s">
        <v>13569</v>
      </c>
      <c r="G7466" t="s">
        <v>13568</v>
      </c>
      <c r="H7466">
        <v>77.352261200000001</v>
      </c>
      <c r="I7466">
        <v>28.5615785</v>
      </c>
      <c r="J7466" t="s">
        <v>15026</v>
      </c>
      <c r="K7466" t="s">
        <v>28</v>
      </c>
      <c r="L7466" t="s">
        <v>29</v>
      </c>
      <c r="M7466" t="s">
        <v>36</v>
      </c>
      <c r="N7466" t="s">
        <v>36</v>
      </c>
      <c r="O7466" t="s">
        <v>29</v>
      </c>
      <c r="P7466">
        <v>1</v>
      </c>
      <c r="Q7466">
        <v>29</v>
      </c>
      <c r="R7466">
        <v>400</v>
      </c>
      <c r="S7466" t="str">
        <f>IF(Table1[[#This Row],[Average_Cost_for_two]]&lt;500,"Low",IF(Table1[[#This Row],[Average_Cost_for_two]]&lt;=1500,"Medium","High"))</f>
        <v>Low</v>
      </c>
      <c r="T7466">
        <v>3.5</v>
      </c>
      <c r="U7466">
        <v>2010</v>
      </c>
      <c r="V7466">
        <v>12</v>
      </c>
      <c r="W7466">
        <v>26</v>
      </c>
      <c r="X7466">
        <f>IF(OR(Main!$U7466=0,
       Main!$V7466=0,
       Main!$W7466=0),
   "",
   DATE(Main!$U7466,
        Main!$V7466,
        Main!$W7466)
)</f>
        <v>40538</v>
      </c>
      <c r="Y7466">
        <f>Table1[[#This Row],[Average_Cost_for_two]]*VLOOKUP(Table1[[#This Row],[Currency]],currency!$A$2:$B$10,2,FALSE)</f>
        <v>4.8</v>
      </c>
      <c r="Z7466" t="str">
        <f>VLOOKUP(C7466,country!A:B,2,FALSE)</f>
        <v>India</v>
      </c>
      <c r="AA7466">
        <f t="shared" si="116"/>
        <v>4</v>
      </c>
    </row>
    <row r="7467" spans="1:27" ht="15.75" customHeight="1" x14ac:dyDescent="0.25">
      <c r="A7467">
        <v>18254530</v>
      </c>
      <c r="B7467" t="s">
        <v>12760</v>
      </c>
      <c r="C7467">
        <v>1</v>
      </c>
      <c r="D7467" t="s">
        <v>13426</v>
      </c>
      <c r="E7467" t="s">
        <v>15028</v>
      </c>
      <c r="F7467" t="s">
        <v>14031</v>
      </c>
      <c r="G7467" t="s">
        <v>14032</v>
      </c>
      <c r="H7467">
        <v>77.320801020000005</v>
      </c>
      <c r="I7467">
        <v>28.567074999999999</v>
      </c>
      <c r="J7467" t="s">
        <v>5910</v>
      </c>
      <c r="K7467" t="s">
        <v>28</v>
      </c>
      <c r="L7467" t="s">
        <v>29</v>
      </c>
      <c r="M7467" t="s">
        <v>36</v>
      </c>
      <c r="N7467" t="s">
        <v>29</v>
      </c>
      <c r="O7467" t="s">
        <v>29</v>
      </c>
      <c r="P7467">
        <v>1</v>
      </c>
      <c r="Q7467">
        <v>518</v>
      </c>
      <c r="R7467">
        <v>400</v>
      </c>
      <c r="S7467" t="str">
        <f>IF(Table1[[#This Row],[Average_Cost_for_two]]&lt;500,"Low",IF(Table1[[#This Row],[Average_Cost_for_two]]&lt;=1500,"Medium","High"))</f>
        <v>Low</v>
      </c>
      <c r="T7467">
        <v>3.7</v>
      </c>
      <c r="U7467">
        <v>2018</v>
      </c>
      <c r="V7467">
        <v>9</v>
      </c>
      <c r="W7467">
        <v>4</v>
      </c>
      <c r="X7467">
        <f>IF(OR(Main!$U7467=0,
       Main!$V7467=0,
       Main!$W7467=0),
   "",
   DATE(Main!$U7467,
        Main!$V7467,
        Main!$W7467)
)</f>
        <v>43347</v>
      </c>
      <c r="Y7467">
        <f>Table1[[#This Row],[Average_Cost_for_two]]*VLOOKUP(Table1[[#This Row],[Currency]],currency!$A$2:$B$10,2,FALSE)</f>
        <v>4.8</v>
      </c>
      <c r="Z7467" t="str">
        <f>VLOOKUP(C7467,country!A:B,2,FALSE)</f>
        <v>India</v>
      </c>
      <c r="AA7467">
        <f t="shared" si="116"/>
        <v>3</v>
      </c>
    </row>
    <row r="7468" spans="1:27" ht="15.75" customHeight="1" x14ac:dyDescent="0.25">
      <c r="A7468">
        <v>18431970</v>
      </c>
      <c r="B7468" t="s">
        <v>15029</v>
      </c>
      <c r="C7468">
        <v>1</v>
      </c>
      <c r="D7468" t="s">
        <v>13426</v>
      </c>
      <c r="E7468" t="s">
        <v>15030</v>
      </c>
      <c r="F7468" t="s">
        <v>14037</v>
      </c>
      <c r="G7468" t="s">
        <v>14038</v>
      </c>
      <c r="H7468">
        <v>77.334859600000001</v>
      </c>
      <c r="I7468">
        <v>28.576514299999999</v>
      </c>
      <c r="J7468" t="s">
        <v>1017</v>
      </c>
      <c r="K7468" t="s">
        <v>28</v>
      </c>
      <c r="L7468" t="s">
        <v>29</v>
      </c>
      <c r="M7468" t="s">
        <v>36</v>
      </c>
      <c r="N7468" t="s">
        <v>29</v>
      </c>
      <c r="O7468" t="s">
        <v>29</v>
      </c>
      <c r="P7468">
        <v>1</v>
      </c>
      <c r="Q7468">
        <v>29</v>
      </c>
      <c r="R7468">
        <v>400</v>
      </c>
      <c r="S7468" t="str">
        <f>IF(Table1[[#This Row],[Average_Cost_for_two]]&lt;500,"Low",IF(Table1[[#This Row],[Average_Cost_for_two]]&lt;=1500,"Medium","High"))</f>
        <v>Low</v>
      </c>
      <c r="T7468">
        <v>3.4</v>
      </c>
      <c r="U7468">
        <v>2012</v>
      </c>
      <c r="V7468">
        <v>9</v>
      </c>
      <c r="W7468">
        <v>27</v>
      </c>
      <c r="X7468">
        <f>IF(OR(Main!$U7468=0,
       Main!$V7468=0,
       Main!$W7468=0),
   "",
   DATE(Main!$U7468,
        Main!$V7468,
        Main!$W7468)
)</f>
        <v>41179</v>
      </c>
      <c r="Y7468">
        <f>Table1[[#This Row],[Average_Cost_for_two]]*VLOOKUP(Table1[[#This Row],[Currency]],currency!$A$2:$B$10,2,FALSE)</f>
        <v>4.8</v>
      </c>
      <c r="Z7468" t="str">
        <f>VLOOKUP(C7468,country!A:B,2,FALSE)</f>
        <v>India</v>
      </c>
      <c r="AA7468">
        <f t="shared" si="116"/>
        <v>3</v>
      </c>
    </row>
    <row r="7469" spans="1:27" ht="15.75" customHeight="1" x14ac:dyDescent="0.25">
      <c r="A7469">
        <v>2334</v>
      </c>
      <c r="B7469" t="s">
        <v>15031</v>
      </c>
      <c r="C7469">
        <v>1</v>
      </c>
      <c r="D7469" t="s">
        <v>13426</v>
      </c>
      <c r="E7469" t="s">
        <v>15032</v>
      </c>
      <c r="F7469" t="s">
        <v>14212</v>
      </c>
      <c r="G7469" t="s">
        <v>14213</v>
      </c>
      <c r="H7469">
        <v>77.333243400000001</v>
      </c>
      <c r="I7469">
        <v>28.571128699999999</v>
      </c>
      <c r="J7469" t="s">
        <v>1080</v>
      </c>
      <c r="K7469" t="s">
        <v>28</v>
      </c>
      <c r="L7469" t="s">
        <v>29</v>
      </c>
      <c r="M7469" t="s">
        <v>29</v>
      </c>
      <c r="N7469" t="s">
        <v>29</v>
      </c>
      <c r="O7469" t="s">
        <v>29</v>
      </c>
      <c r="P7469">
        <v>1</v>
      </c>
      <c r="Q7469">
        <v>85</v>
      </c>
      <c r="R7469">
        <v>400</v>
      </c>
      <c r="S7469" t="str">
        <f>IF(Table1[[#This Row],[Average_Cost_for_two]]&lt;500,"Low",IF(Table1[[#This Row],[Average_Cost_for_two]]&lt;=1500,"Medium","High"))</f>
        <v>Low</v>
      </c>
      <c r="T7469">
        <v>3.5</v>
      </c>
      <c r="U7469">
        <v>2016</v>
      </c>
      <c r="V7469">
        <v>9</v>
      </c>
      <c r="W7469">
        <v>28</v>
      </c>
      <c r="X7469">
        <f>IF(OR(Main!$U7469=0,
       Main!$V7469=0,
       Main!$W7469=0),
   "",
   DATE(Main!$U7469,
        Main!$V7469,
        Main!$W7469)
)</f>
        <v>42641</v>
      </c>
      <c r="Y7469">
        <f>Table1[[#This Row],[Average_Cost_for_two]]*VLOOKUP(Table1[[#This Row],[Currency]],currency!$A$2:$B$10,2,FALSE)</f>
        <v>4.8</v>
      </c>
      <c r="Z7469" t="str">
        <f>VLOOKUP(C7469,country!A:B,2,FALSE)</f>
        <v>India</v>
      </c>
      <c r="AA7469">
        <f t="shared" si="116"/>
        <v>3</v>
      </c>
    </row>
    <row r="7470" spans="1:27" ht="15.75" customHeight="1" x14ac:dyDescent="0.25">
      <c r="A7470">
        <v>18472655</v>
      </c>
      <c r="B7470" t="s">
        <v>15033</v>
      </c>
      <c r="C7470">
        <v>1</v>
      </c>
      <c r="D7470" t="s">
        <v>13426</v>
      </c>
      <c r="E7470" t="s">
        <v>15034</v>
      </c>
      <c r="F7470" t="s">
        <v>13778</v>
      </c>
      <c r="G7470" t="s">
        <v>13779</v>
      </c>
      <c r="H7470">
        <v>77.340434999999999</v>
      </c>
      <c r="I7470">
        <v>28.565446000000001</v>
      </c>
      <c r="J7470" t="s">
        <v>3652</v>
      </c>
      <c r="K7470" t="s">
        <v>28</v>
      </c>
      <c r="L7470" t="s">
        <v>29</v>
      </c>
      <c r="M7470" t="s">
        <v>36</v>
      </c>
      <c r="N7470" t="s">
        <v>29</v>
      </c>
      <c r="O7470" t="s">
        <v>29</v>
      </c>
      <c r="P7470">
        <v>1</v>
      </c>
      <c r="Q7470">
        <v>6</v>
      </c>
      <c r="R7470">
        <v>400</v>
      </c>
      <c r="S7470" t="str">
        <f>IF(Table1[[#This Row],[Average_Cost_for_two]]&lt;500,"Low",IF(Table1[[#This Row],[Average_Cost_for_two]]&lt;=1500,"Medium","High"))</f>
        <v>Low</v>
      </c>
      <c r="T7470">
        <v>3.1</v>
      </c>
      <c r="U7470">
        <v>2017</v>
      </c>
      <c r="V7470">
        <v>9</v>
      </c>
      <c r="W7470">
        <v>3</v>
      </c>
      <c r="X7470">
        <f>IF(OR(Main!$U7470=0,
       Main!$V7470=0,
       Main!$W7470=0),
   "",
   DATE(Main!$U7470,
        Main!$V7470,
        Main!$W7470)
)</f>
        <v>42981</v>
      </c>
      <c r="Y7470">
        <f>Table1[[#This Row],[Average_Cost_for_two]]*VLOOKUP(Table1[[#This Row],[Currency]],currency!$A$2:$B$10,2,FALSE)</f>
        <v>4.8</v>
      </c>
      <c r="Z7470" t="str">
        <f>VLOOKUP(C7470,country!A:B,2,FALSE)</f>
        <v>India</v>
      </c>
      <c r="AA7470">
        <f t="shared" si="116"/>
        <v>3</v>
      </c>
    </row>
    <row r="7471" spans="1:27" ht="15.75" customHeight="1" x14ac:dyDescent="0.25">
      <c r="A7471">
        <v>18303845</v>
      </c>
      <c r="B7471" t="s">
        <v>13492</v>
      </c>
      <c r="C7471">
        <v>1</v>
      </c>
      <c r="D7471" t="s">
        <v>13426</v>
      </c>
      <c r="E7471" t="s">
        <v>15035</v>
      </c>
      <c r="F7471" t="s">
        <v>13778</v>
      </c>
      <c r="G7471" t="s">
        <v>13779</v>
      </c>
      <c r="H7471">
        <v>77.340832599999999</v>
      </c>
      <c r="I7471">
        <v>28.566194800000002</v>
      </c>
      <c r="J7471" t="s">
        <v>739</v>
      </c>
      <c r="K7471" t="s">
        <v>28</v>
      </c>
      <c r="L7471" t="s">
        <v>29</v>
      </c>
      <c r="M7471" t="s">
        <v>36</v>
      </c>
      <c r="N7471" t="s">
        <v>29</v>
      </c>
      <c r="O7471" t="s">
        <v>29</v>
      </c>
      <c r="P7471">
        <v>1</v>
      </c>
      <c r="Q7471">
        <v>47</v>
      </c>
      <c r="R7471">
        <v>400</v>
      </c>
      <c r="S7471" t="str">
        <f>IF(Table1[[#This Row],[Average_Cost_for_two]]&lt;500,"Low",IF(Table1[[#This Row],[Average_Cost_for_two]]&lt;=1500,"Medium","High"))</f>
        <v>Low</v>
      </c>
      <c r="T7471">
        <v>3.6</v>
      </c>
      <c r="U7471">
        <v>2015</v>
      </c>
      <c r="V7471">
        <v>9</v>
      </c>
      <c r="W7471">
        <v>4</v>
      </c>
      <c r="X7471">
        <f>IF(OR(Main!$U7471=0,
       Main!$V7471=0,
       Main!$W7471=0),
   "",
   DATE(Main!$U7471,
        Main!$V7471,
        Main!$W7471)
)</f>
        <v>42251</v>
      </c>
      <c r="Y7471">
        <f>Table1[[#This Row],[Average_Cost_for_two]]*VLOOKUP(Table1[[#This Row],[Currency]],currency!$A$2:$B$10,2,FALSE)</f>
        <v>4.8</v>
      </c>
      <c r="Z7471" t="str">
        <f>VLOOKUP(C7471,country!A:B,2,FALSE)</f>
        <v>India</v>
      </c>
      <c r="AA7471">
        <f t="shared" si="116"/>
        <v>3</v>
      </c>
    </row>
    <row r="7472" spans="1:27" ht="15.75" customHeight="1" x14ac:dyDescent="0.25">
      <c r="A7472">
        <v>18438249</v>
      </c>
      <c r="B7472" t="s">
        <v>15036</v>
      </c>
      <c r="C7472">
        <v>1</v>
      </c>
      <c r="D7472" t="s">
        <v>13426</v>
      </c>
      <c r="E7472" t="s">
        <v>15037</v>
      </c>
      <c r="F7472" t="s">
        <v>11666</v>
      </c>
      <c r="G7472" t="s">
        <v>14573</v>
      </c>
      <c r="H7472">
        <v>77.349908940000006</v>
      </c>
      <c r="I7472">
        <v>28.566999450000001</v>
      </c>
      <c r="J7472" t="s">
        <v>556</v>
      </c>
      <c r="K7472" t="s">
        <v>28</v>
      </c>
      <c r="L7472" t="s">
        <v>29</v>
      </c>
      <c r="M7472" t="s">
        <v>29</v>
      </c>
      <c r="N7472" t="s">
        <v>29</v>
      </c>
      <c r="O7472" t="s">
        <v>29</v>
      </c>
      <c r="P7472">
        <v>1</v>
      </c>
      <c r="Q7472">
        <v>4</v>
      </c>
      <c r="R7472">
        <v>400</v>
      </c>
      <c r="S7472" t="str">
        <f>IF(Table1[[#This Row],[Average_Cost_for_two]]&lt;500,"Low",IF(Table1[[#This Row],[Average_Cost_for_two]]&lt;=1500,"Medium","High"))</f>
        <v>Low</v>
      </c>
      <c r="T7472">
        <v>3</v>
      </c>
      <c r="U7472">
        <v>2012</v>
      </c>
      <c r="V7472">
        <v>9</v>
      </c>
      <c r="W7472">
        <v>28</v>
      </c>
      <c r="X7472">
        <f>IF(OR(Main!$U7472=0,
       Main!$V7472=0,
       Main!$W7472=0),
   "",
   DATE(Main!$U7472,
        Main!$V7472,
        Main!$W7472)
)</f>
        <v>41180</v>
      </c>
      <c r="Y7472">
        <f>Table1[[#This Row],[Average_Cost_for_two]]*VLOOKUP(Table1[[#This Row],[Currency]],currency!$A$2:$B$10,2,FALSE)</f>
        <v>4.8</v>
      </c>
      <c r="Z7472" t="str">
        <f>VLOOKUP(C7472,country!A:B,2,FALSE)</f>
        <v>India</v>
      </c>
      <c r="AA7472">
        <f t="shared" si="116"/>
        <v>3</v>
      </c>
    </row>
    <row r="7473" spans="1:27" ht="15.75" customHeight="1" x14ac:dyDescent="0.25">
      <c r="A7473">
        <v>18398614</v>
      </c>
      <c r="B7473" t="s">
        <v>15038</v>
      </c>
      <c r="C7473">
        <v>1</v>
      </c>
      <c r="D7473" t="s">
        <v>13426</v>
      </c>
      <c r="E7473" t="s">
        <v>13498</v>
      </c>
      <c r="F7473" t="s">
        <v>13497</v>
      </c>
      <c r="G7473" t="s">
        <v>13498</v>
      </c>
      <c r="H7473">
        <v>77.330513499999995</v>
      </c>
      <c r="I7473">
        <v>28.5584685</v>
      </c>
      <c r="J7473" t="s">
        <v>533</v>
      </c>
      <c r="K7473" t="s">
        <v>28</v>
      </c>
      <c r="L7473" t="s">
        <v>29</v>
      </c>
      <c r="M7473" t="s">
        <v>29</v>
      </c>
      <c r="N7473" t="s">
        <v>29</v>
      </c>
      <c r="O7473" t="s">
        <v>29</v>
      </c>
      <c r="P7473">
        <v>1</v>
      </c>
      <c r="Q7473">
        <v>3</v>
      </c>
      <c r="R7473">
        <v>400</v>
      </c>
      <c r="S7473" t="str">
        <f>IF(Table1[[#This Row],[Average_Cost_for_two]]&lt;500,"Low",IF(Table1[[#This Row],[Average_Cost_for_two]]&lt;=1500,"Medium","High"))</f>
        <v>Low</v>
      </c>
      <c r="T7473">
        <v>1</v>
      </c>
      <c r="U7473">
        <v>2011</v>
      </c>
      <c r="V7473">
        <v>9</v>
      </c>
      <c r="W7473">
        <v>9</v>
      </c>
      <c r="X7473">
        <f>IF(OR(Main!$U7473=0,
       Main!$V7473=0,
       Main!$W7473=0),
   "",
   DATE(Main!$U7473,
        Main!$V7473,
        Main!$W7473)
)</f>
        <v>40795</v>
      </c>
      <c r="Y7473">
        <f>Table1[[#This Row],[Average_Cost_for_two]]*VLOOKUP(Table1[[#This Row],[Currency]],currency!$A$2:$B$10,2,FALSE)</f>
        <v>4.8</v>
      </c>
      <c r="Z7473" t="str">
        <f>VLOOKUP(C7473,country!A:B,2,FALSE)</f>
        <v>India</v>
      </c>
      <c r="AA7473">
        <f t="shared" si="116"/>
        <v>3</v>
      </c>
    </row>
    <row r="7474" spans="1:27" ht="15.75" customHeight="1" x14ac:dyDescent="0.25">
      <c r="A7474">
        <v>18215963</v>
      </c>
      <c r="B7474" t="s">
        <v>15039</v>
      </c>
      <c r="C7474">
        <v>1</v>
      </c>
      <c r="D7474" t="s">
        <v>13426</v>
      </c>
      <c r="E7474" t="s">
        <v>15040</v>
      </c>
      <c r="F7474" t="s">
        <v>13583</v>
      </c>
      <c r="G7474" t="s">
        <v>13584</v>
      </c>
      <c r="H7474">
        <v>77.362443999999996</v>
      </c>
      <c r="I7474">
        <v>28.607295300000001</v>
      </c>
      <c r="J7474" t="s">
        <v>480</v>
      </c>
      <c r="K7474" t="s">
        <v>28</v>
      </c>
      <c r="L7474" t="s">
        <v>29</v>
      </c>
      <c r="M7474" t="s">
        <v>36</v>
      </c>
      <c r="N7474" t="s">
        <v>29</v>
      </c>
      <c r="O7474" t="s">
        <v>29</v>
      </c>
      <c r="P7474">
        <v>1</v>
      </c>
      <c r="Q7474">
        <v>15</v>
      </c>
      <c r="R7474">
        <v>400</v>
      </c>
      <c r="S7474" t="str">
        <f>IF(Table1[[#This Row],[Average_Cost_for_two]]&lt;500,"Low",IF(Table1[[#This Row],[Average_Cost_for_two]]&lt;=1500,"Medium","High"))</f>
        <v>Low</v>
      </c>
      <c r="T7474">
        <v>2.7</v>
      </c>
      <c r="U7474">
        <v>2017</v>
      </c>
      <c r="V7474">
        <v>9</v>
      </c>
      <c r="W7474">
        <v>14</v>
      </c>
      <c r="X7474">
        <f>IF(OR(Main!$U7474=0,
       Main!$V7474=0,
       Main!$W7474=0),
   "",
   DATE(Main!$U7474,
        Main!$V7474,
        Main!$W7474)
)</f>
        <v>42992</v>
      </c>
      <c r="Y7474">
        <f>Table1[[#This Row],[Average_Cost_for_two]]*VLOOKUP(Table1[[#This Row],[Currency]],currency!$A$2:$B$10,2,FALSE)</f>
        <v>4.8</v>
      </c>
      <c r="Z7474" t="str">
        <f>VLOOKUP(C7474,country!A:B,2,FALSE)</f>
        <v>India</v>
      </c>
      <c r="AA7474">
        <f t="shared" si="116"/>
        <v>3</v>
      </c>
    </row>
    <row r="7475" spans="1:27" ht="15.75" customHeight="1" x14ac:dyDescent="0.25">
      <c r="A7475">
        <v>18308083</v>
      </c>
      <c r="B7475" t="s">
        <v>15041</v>
      </c>
      <c r="C7475">
        <v>1</v>
      </c>
      <c r="D7475" t="s">
        <v>13426</v>
      </c>
      <c r="E7475" t="s">
        <v>15042</v>
      </c>
      <c r="F7475" t="s">
        <v>11822</v>
      </c>
      <c r="G7475" t="s">
        <v>13967</v>
      </c>
      <c r="H7475">
        <v>77.324652400000005</v>
      </c>
      <c r="I7475">
        <v>28.5963721</v>
      </c>
      <c r="J7475" t="s">
        <v>567</v>
      </c>
      <c r="K7475" t="s">
        <v>28</v>
      </c>
      <c r="L7475" t="s">
        <v>29</v>
      </c>
      <c r="M7475" t="s">
        <v>29</v>
      </c>
      <c r="N7475" t="s">
        <v>29</v>
      </c>
      <c r="O7475" t="s">
        <v>29</v>
      </c>
      <c r="P7475">
        <v>1</v>
      </c>
      <c r="Q7475">
        <v>9</v>
      </c>
      <c r="R7475">
        <v>400</v>
      </c>
      <c r="S7475" t="str">
        <f>IF(Table1[[#This Row],[Average_Cost_for_two]]&lt;500,"Low",IF(Table1[[#This Row],[Average_Cost_for_two]]&lt;=1500,"Medium","High"))</f>
        <v>Low</v>
      </c>
      <c r="T7475">
        <v>3.2</v>
      </c>
      <c r="U7475">
        <v>2013</v>
      </c>
      <c r="V7475">
        <v>9</v>
      </c>
      <c r="W7475">
        <v>4</v>
      </c>
      <c r="X7475">
        <f>IF(OR(Main!$U7475=0,
       Main!$V7475=0,
       Main!$W7475=0),
   "",
   DATE(Main!$U7475,
        Main!$V7475,
        Main!$W7475)
)</f>
        <v>41521</v>
      </c>
      <c r="Y7475">
        <f>Table1[[#This Row],[Average_Cost_for_two]]*VLOOKUP(Table1[[#This Row],[Currency]],currency!$A$2:$B$10,2,FALSE)</f>
        <v>4.8</v>
      </c>
      <c r="Z7475" t="str">
        <f>VLOOKUP(C7475,country!A:B,2,FALSE)</f>
        <v>India</v>
      </c>
      <c r="AA7475">
        <f t="shared" si="116"/>
        <v>3</v>
      </c>
    </row>
    <row r="7476" spans="1:27" ht="15.75" customHeight="1" x14ac:dyDescent="0.25">
      <c r="A7476">
        <v>18272367</v>
      </c>
      <c r="B7476" t="s">
        <v>6973</v>
      </c>
      <c r="C7476">
        <v>1</v>
      </c>
      <c r="D7476" t="s">
        <v>13426</v>
      </c>
      <c r="E7476" t="s">
        <v>14253</v>
      </c>
      <c r="F7476" t="s">
        <v>14031</v>
      </c>
      <c r="G7476" t="s">
        <v>14032</v>
      </c>
      <c r="H7476">
        <v>77.320549900000003</v>
      </c>
      <c r="I7476">
        <v>28.566939550000001</v>
      </c>
      <c r="J7476" t="s">
        <v>523</v>
      </c>
      <c r="K7476" t="s">
        <v>28</v>
      </c>
      <c r="L7476" t="s">
        <v>29</v>
      </c>
      <c r="M7476" t="s">
        <v>29</v>
      </c>
      <c r="N7476" t="s">
        <v>29</v>
      </c>
      <c r="O7476" t="s">
        <v>29</v>
      </c>
      <c r="P7476">
        <v>1</v>
      </c>
      <c r="Q7476">
        <v>232</v>
      </c>
      <c r="R7476">
        <v>400</v>
      </c>
      <c r="S7476" t="str">
        <f>IF(Table1[[#This Row],[Average_Cost_for_two]]&lt;500,"Low",IF(Table1[[#This Row],[Average_Cost_for_two]]&lt;=1500,"Medium","High"))</f>
        <v>Low</v>
      </c>
      <c r="T7476">
        <v>3.9</v>
      </c>
      <c r="U7476">
        <v>2017</v>
      </c>
      <c r="V7476">
        <v>8</v>
      </c>
      <c r="W7476">
        <v>20</v>
      </c>
      <c r="X7476">
        <f>IF(OR(Main!$U7476=0,
       Main!$V7476=0,
       Main!$W7476=0),
   "",
   DATE(Main!$U7476,
        Main!$V7476,
        Main!$W7476)
)</f>
        <v>42967</v>
      </c>
      <c r="Y7476">
        <f>Table1[[#This Row],[Average_Cost_for_two]]*VLOOKUP(Table1[[#This Row],[Currency]],currency!$A$2:$B$10,2,FALSE)</f>
        <v>4.8</v>
      </c>
      <c r="Z7476" t="str">
        <f>VLOOKUP(C7476,country!A:B,2,FALSE)</f>
        <v>India</v>
      </c>
      <c r="AA7476">
        <f t="shared" si="116"/>
        <v>3</v>
      </c>
    </row>
    <row r="7477" spans="1:27" ht="15.75" customHeight="1" x14ac:dyDescent="0.25">
      <c r="A7477">
        <v>18435286</v>
      </c>
      <c r="B7477" t="s">
        <v>15043</v>
      </c>
      <c r="C7477">
        <v>1</v>
      </c>
      <c r="D7477" t="s">
        <v>13426</v>
      </c>
      <c r="E7477" t="s">
        <v>13431</v>
      </c>
      <c r="F7477" t="s">
        <v>13432</v>
      </c>
      <c r="G7477" t="s">
        <v>13433</v>
      </c>
      <c r="H7477">
        <v>77.335623799999993</v>
      </c>
      <c r="I7477">
        <v>28.597659199999999</v>
      </c>
      <c r="J7477" t="s">
        <v>1262</v>
      </c>
      <c r="K7477" t="s">
        <v>28</v>
      </c>
      <c r="L7477" t="s">
        <v>29</v>
      </c>
      <c r="M7477" t="s">
        <v>36</v>
      </c>
      <c r="N7477" t="s">
        <v>29</v>
      </c>
      <c r="O7477" t="s">
        <v>29</v>
      </c>
      <c r="P7477">
        <v>1</v>
      </c>
      <c r="Q7477">
        <v>2</v>
      </c>
      <c r="R7477">
        <v>400</v>
      </c>
      <c r="S7477" t="str">
        <f>IF(Table1[[#This Row],[Average_Cost_for_two]]&lt;500,"Low",IF(Table1[[#This Row],[Average_Cost_for_two]]&lt;=1500,"Medium","High"))</f>
        <v>Low</v>
      </c>
      <c r="T7477">
        <v>1</v>
      </c>
      <c r="U7477">
        <v>2016</v>
      </c>
      <c r="V7477">
        <v>8</v>
      </c>
      <c r="W7477">
        <v>2</v>
      </c>
      <c r="X7477">
        <f>IF(OR(Main!$U7477=0,
       Main!$V7477=0,
       Main!$W7477=0),
   "",
   DATE(Main!$U7477,
        Main!$V7477,
        Main!$W7477)
)</f>
        <v>42584</v>
      </c>
      <c r="Y7477">
        <f>Table1[[#This Row],[Average_Cost_for_two]]*VLOOKUP(Table1[[#This Row],[Currency]],currency!$A$2:$B$10,2,FALSE)</f>
        <v>4.8</v>
      </c>
      <c r="Z7477" t="str">
        <f>VLOOKUP(C7477,country!A:B,2,FALSE)</f>
        <v>India</v>
      </c>
      <c r="AA7477">
        <f t="shared" si="116"/>
        <v>3</v>
      </c>
    </row>
    <row r="7478" spans="1:27" ht="15.75" customHeight="1" x14ac:dyDescent="0.25">
      <c r="A7478">
        <v>18243997</v>
      </c>
      <c r="B7478" t="s">
        <v>15044</v>
      </c>
      <c r="C7478">
        <v>1</v>
      </c>
      <c r="D7478" t="s">
        <v>13426</v>
      </c>
      <c r="E7478" t="s">
        <v>15045</v>
      </c>
      <c r="F7478" t="s">
        <v>13436</v>
      </c>
      <c r="G7478" t="s">
        <v>13437</v>
      </c>
      <c r="H7478">
        <v>77.365435660000003</v>
      </c>
      <c r="I7478">
        <v>28.539134799999999</v>
      </c>
      <c r="J7478" t="s">
        <v>4414</v>
      </c>
      <c r="K7478" t="s">
        <v>28</v>
      </c>
      <c r="L7478" t="s">
        <v>29</v>
      </c>
      <c r="M7478" t="s">
        <v>29</v>
      </c>
      <c r="N7478" t="s">
        <v>29</v>
      </c>
      <c r="O7478" t="s">
        <v>29</v>
      </c>
      <c r="P7478">
        <v>1</v>
      </c>
      <c r="Q7478">
        <v>33</v>
      </c>
      <c r="R7478">
        <v>400</v>
      </c>
      <c r="S7478" t="str">
        <f>IF(Table1[[#This Row],[Average_Cost_for_two]]&lt;500,"Low",IF(Table1[[#This Row],[Average_Cost_for_two]]&lt;=1500,"Medium","High"))</f>
        <v>Low</v>
      </c>
      <c r="T7478">
        <v>3.2</v>
      </c>
      <c r="U7478">
        <v>2015</v>
      </c>
      <c r="V7478">
        <v>8</v>
      </c>
      <c r="W7478">
        <v>11</v>
      </c>
      <c r="X7478">
        <f>IF(OR(Main!$U7478=0,
       Main!$V7478=0,
       Main!$W7478=0),
   "",
   DATE(Main!$U7478,
        Main!$V7478,
        Main!$W7478)
)</f>
        <v>42227</v>
      </c>
      <c r="Y7478">
        <f>Table1[[#This Row],[Average_Cost_for_two]]*VLOOKUP(Table1[[#This Row],[Currency]],currency!$A$2:$B$10,2,FALSE)</f>
        <v>4.8</v>
      </c>
      <c r="Z7478" t="str">
        <f>VLOOKUP(C7478,country!A:B,2,FALSE)</f>
        <v>India</v>
      </c>
      <c r="AA7478">
        <f t="shared" si="116"/>
        <v>3</v>
      </c>
    </row>
    <row r="7479" spans="1:27" ht="15.75" customHeight="1" x14ac:dyDescent="0.25">
      <c r="A7479">
        <v>18292443</v>
      </c>
      <c r="B7479" t="s">
        <v>15046</v>
      </c>
      <c r="C7479">
        <v>1</v>
      </c>
      <c r="D7479" t="s">
        <v>13426</v>
      </c>
      <c r="E7479" t="s">
        <v>15047</v>
      </c>
      <c r="F7479" t="s">
        <v>13446</v>
      </c>
      <c r="G7479" t="s">
        <v>13447</v>
      </c>
      <c r="H7479">
        <v>77.413222899999994</v>
      </c>
      <c r="I7479">
        <v>28.5075273</v>
      </c>
      <c r="J7479" t="s">
        <v>731</v>
      </c>
      <c r="K7479" t="s">
        <v>28</v>
      </c>
      <c r="L7479" t="s">
        <v>29</v>
      </c>
      <c r="M7479" t="s">
        <v>29</v>
      </c>
      <c r="N7479" t="s">
        <v>29</v>
      </c>
      <c r="O7479" t="s">
        <v>29</v>
      </c>
      <c r="P7479">
        <v>1</v>
      </c>
      <c r="Q7479">
        <v>8</v>
      </c>
      <c r="R7479">
        <v>400</v>
      </c>
      <c r="S7479" t="str">
        <f>IF(Table1[[#This Row],[Average_Cost_for_two]]&lt;500,"Low",IF(Table1[[#This Row],[Average_Cost_for_two]]&lt;=1500,"Medium","High"))</f>
        <v>Low</v>
      </c>
      <c r="T7479">
        <v>2.8</v>
      </c>
      <c r="U7479">
        <v>2015</v>
      </c>
      <c r="V7479">
        <v>8</v>
      </c>
      <c r="W7479">
        <v>13</v>
      </c>
      <c r="X7479">
        <f>IF(OR(Main!$U7479=0,
       Main!$V7479=0,
       Main!$W7479=0),
   "",
   DATE(Main!$U7479,
        Main!$V7479,
        Main!$W7479)
)</f>
        <v>42229</v>
      </c>
      <c r="Y7479">
        <f>Table1[[#This Row],[Average_Cost_for_two]]*VLOOKUP(Table1[[#This Row],[Currency]],currency!$A$2:$B$10,2,FALSE)</f>
        <v>4.8</v>
      </c>
      <c r="Z7479" t="str">
        <f>VLOOKUP(C7479,country!A:B,2,FALSE)</f>
        <v>India</v>
      </c>
      <c r="AA7479">
        <f t="shared" si="116"/>
        <v>3</v>
      </c>
    </row>
    <row r="7480" spans="1:27" ht="15.75" customHeight="1" x14ac:dyDescent="0.25">
      <c r="A7480">
        <v>18388032</v>
      </c>
      <c r="B7480" t="s">
        <v>15048</v>
      </c>
      <c r="C7480">
        <v>1</v>
      </c>
      <c r="D7480" t="s">
        <v>13426</v>
      </c>
      <c r="E7480" t="s">
        <v>13493</v>
      </c>
      <c r="F7480" t="s">
        <v>13494</v>
      </c>
      <c r="G7480" t="s">
        <v>13493</v>
      </c>
      <c r="H7480">
        <v>77.356803600000006</v>
      </c>
      <c r="I7480">
        <v>28.565189799999999</v>
      </c>
      <c r="J7480" t="s">
        <v>559</v>
      </c>
      <c r="K7480" t="s">
        <v>28</v>
      </c>
      <c r="L7480" t="s">
        <v>29</v>
      </c>
      <c r="M7480" t="s">
        <v>29</v>
      </c>
      <c r="N7480" t="s">
        <v>29</v>
      </c>
      <c r="O7480" t="s">
        <v>29</v>
      </c>
      <c r="P7480">
        <v>1</v>
      </c>
      <c r="Q7480">
        <v>24</v>
      </c>
      <c r="R7480">
        <v>400</v>
      </c>
      <c r="S7480" t="str">
        <f>IF(Table1[[#This Row],[Average_Cost_for_two]]&lt;500,"Low",IF(Table1[[#This Row],[Average_Cost_for_two]]&lt;=1500,"Medium","High"))</f>
        <v>Low</v>
      </c>
      <c r="T7480">
        <v>3.4</v>
      </c>
      <c r="U7480">
        <v>2018</v>
      </c>
      <c r="V7480">
        <v>8</v>
      </c>
      <c r="W7480">
        <v>22</v>
      </c>
      <c r="X7480">
        <f>IF(OR(Main!$U7480=0,
       Main!$V7480=0,
       Main!$W7480=0),
   "",
   DATE(Main!$U7480,
        Main!$V7480,
        Main!$W7480)
)</f>
        <v>43334</v>
      </c>
      <c r="Y7480">
        <f>Table1[[#This Row],[Average_Cost_for_two]]*VLOOKUP(Table1[[#This Row],[Currency]],currency!$A$2:$B$10,2,FALSE)</f>
        <v>4.8</v>
      </c>
      <c r="Z7480" t="str">
        <f>VLOOKUP(C7480,country!A:B,2,FALSE)</f>
        <v>India</v>
      </c>
      <c r="AA7480">
        <f t="shared" si="116"/>
        <v>3</v>
      </c>
    </row>
    <row r="7481" spans="1:27" ht="15.75" customHeight="1" x14ac:dyDescent="0.25">
      <c r="A7481">
        <v>18381249</v>
      </c>
      <c r="B7481" t="s">
        <v>15049</v>
      </c>
      <c r="C7481">
        <v>1</v>
      </c>
      <c r="D7481" t="s">
        <v>13426</v>
      </c>
      <c r="E7481" t="s">
        <v>15050</v>
      </c>
      <c r="F7481" t="s">
        <v>13446</v>
      </c>
      <c r="G7481" t="s">
        <v>13447</v>
      </c>
      <c r="H7481">
        <v>77.407634999999999</v>
      </c>
      <c r="I7481">
        <v>28.508599</v>
      </c>
      <c r="J7481" t="s">
        <v>477</v>
      </c>
      <c r="K7481" t="s">
        <v>28</v>
      </c>
      <c r="L7481" t="s">
        <v>29</v>
      </c>
      <c r="M7481" t="s">
        <v>36</v>
      </c>
      <c r="N7481" t="s">
        <v>29</v>
      </c>
      <c r="O7481" t="s">
        <v>29</v>
      </c>
      <c r="P7481">
        <v>1</v>
      </c>
      <c r="Q7481">
        <v>6</v>
      </c>
      <c r="R7481">
        <v>400</v>
      </c>
      <c r="S7481" t="str">
        <f>IF(Table1[[#This Row],[Average_Cost_for_two]]&lt;500,"Low",IF(Table1[[#This Row],[Average_Cost_for_two]]&lt;=1500,"Medium","High"))</f>
        <v>Low</v>
      </c>
      <c r="T7481">
        <v>2.5</v>
      </c>
      <c r="U7481">
        <v>2016</v>
      </c>
      <c r="V7481">
        <v>7</v>
      </c>
      <c r="W7481">
        <v>27</v>
      </c>
      <c r="X7481">
        <f>IF(OR(Main!$U7481=0,
       Main!$V7481=0,
       Main!$W7481=0),
   "",
   DATE(Main!$U7481,
        Main!$V7481,
        Main!$W7481)
)</f>
        <v>42578</v>
      </c>
      <c r="Y7481">
        <f>Table1[[#This Row],[Average_Cost_for_two]]*VLOOKUP(Table1[[#This Row],[Currency]],currency!$A$2:$B$10,2,FALSE)</f>
        <v>4.8</v>
      </c>
      <c r="Z7481" t="str">
        <f>VLOOKUP(C7481,country!A:B,2,FALSE)</f>
        <v>India</v>
      </c>
      <c r="AA7481">
        <f t="shared" si="116"/>
        <v>3</v>
      </c>
    </row>
    <row r="7482" spans="1:27" ht="15.75" customHeight="1" x14ac:dyDescent="0.25">
      <c r="A7482">
        <v>312175</v>
      </c>
      <c r="B7482" t="s">
        <v>15051</v>
      </c>
      <c r="C7482">
        <v>1</v>
      </c>
      <c r="D7482" t="s">
        <v>13426</v>
      </c>
      <c r="E7482" t="s">
        <v>15052</v>
      </c>
      <c r="F7482" t="s">
        <v>11363</v>
      </c>
      <c r="G7482" t="s">
        <v>13476</v>
      </c>
      <c r="H7482">
        <v>77.314101399999998</v>
      </c>
      <c r="I7482">
        <v>28.581442599999999</v>
      </c>
      <c r="J7482" t="s">
        <v>720</v>
      </c>
      <c r="K7482" t="s">
        <v>28</v>
      </c>
      <c r="L7482" t="s">
        <v>29</v>
      </c>
      <c r="M7482" t="s">
        <v>29</v>
      </c>
      <c r="N7482" t="s">
        <v>29</v>
      </c>
      <c r="O7482" t="s">
        <v>29</v>
      </c>
      <c r="P7482">
        <v>1</v>
      </c>
      <c r="Q7482">
        <v>6</v>
      </c>
      <c r="R7482">
        <v>400</v>
      </c>
      <c r="S7482" t="str">
        <f>IF(Table1[[#This Row],[Average_Cost_for_two]]&lt;500,"Low",IF(Table1[[#This Row],[Average_Cost_for_two]]&lt;=1500,"Medium","High"))</f>
        <v>Low</v>
      </c>
      <c r="T7482">
        <v>2.8</v>
      </c>
      <c r="U7482">
        <v>2017</v>
      </c>
      <c r="V7482">
        <v>7</v>
      </c>
      <c r="W7482">
        <v>2</v>
      </c>
      <c r="X7482">
        <f>IF(OR(Main!$U7482=0,
       Main!$V7482=0,
       Main!$W7482=0),
   "",
   DATE(Main!$U7482,
        Main!$V7482,
        Main!$W7482)
)</f>
        <v>42918</v>
      </c>
      <c r="Y7482">
        <f>Table1[[#This Row],[Average_Cost_for_two]]*VLOOKUP(Table1[[#This Row],[Currency]],currency!$A$2:$B$10,2,FALSE)</f>
        <v>4.8</v>
      </c>
      <c r="Z7482" t="str">
        <f>VLOOKUP(C7482,country!A:B,2,FALSE)</f>
        <v>India</v>
      </c>
      <c r="AA7482">
        <f t="shared" si="116"/>
        <v>3</v>
      </c>
    </row>
    <row r="7483" spans="1:27" ht="15.75" customHeight="1" x14ac:dyDescent="0.25">
      <c r="A7483">
        <v>309519</v>
      </c>
      <c r="B7483" t="s">
        <v>15053</v>
      </c>
      <c r="C7483">
        <v>1</v>
      </c>
      <c r="D7483" t="s">
        <v>13426</v>
      </c>
      <c r="E7483" t="s">
        <v>13480</v>
      </c>
      <c r="F7483" t="s">
        <v>13479</v>
      </c>
      <c r="G7483" t="s">
        <v>13480</v>
      </c>
      <c r="H7483">
        <v>77.328028000000003</v>
      </c>
      <c r="I7483">
        <v>28.577974999999999</v>
      </c>
      <c r="J7483" t="s">
        <v>523</v>
      </c>
      <c r="K7483" t="s">
        <v>28</v>
      </c>
      <c r="L7483" t="s">
        <v>29</v>
      </c>
      <c r="M7483" t="s">
        <v>36</v>
      </c>
      <c r="N7483" t="s">
        <v>29</v>
      </c>
      <c r="O7483" t="s">
        <v>29</v>
      </c>
      <c r="P7483">
        <v>1</v>
      </c>
      <c r="Q7483">
        <v>165</v>
      </c>
      <c r="R7483">
        <v>400</v>
      </c>
      <c r="S7483" t="str">
        <f>IF(Table1[[#This Row],[Average_Cost_for_two]]&lt;500,"Low",IF(Table1[[#This Row],[Average_Cost_for_two]]&lt;=1500,"Medium","High"))</f>
        <v>Low</v>
      </c>
      <c r="T7483">
        <v>3.6</v>
      </c>
      <c r="U7483">
        <v>2010</v>
      </c>
      <c r="V7483">
        <v>7</v>
      </c>
      <c r="W7483">
        <v>11</v>
      </c>
      <c r="X7483">
        <f>IF(OR(Main!$U7483=0,
       Main!$V7483=0,
       Main!$W7483=0),
   "",
   DATE(Main!$U7483,
        Main!$V7483,
        Main!$W7483)
)</f>
        <v>40370</v>
      </c>
      <c r="Y7483">
        <f>Table1[[#This Row],[Average_Cost_for_two]]*VLOOKUP(Table1[[#This Row],[Currency]],currency!$A$2:$B$10,2,FALSE)</f>
        <v>4.8</v>
      </c>
      <c r="Z7483" t="str">
        <f>VLOOKUP(C7483,country!A:B,2,FALSE)</f>
        <v>India</v>
      </c>
      <c r="AA7483">
        <f t="shared" si="116"/>
        <v>3</v>
      </c>
    </row>
    <row r="7484" spans="1:27" ht="15.75" customHeight="1" x14ac:dyDescent="0.25">
      <c r="A7484">
        <v>18472688</v>
      </c>
      <c r="B7484" t="s">
        <v>15054</v>
      </c>
      <c r="C7484">
        <v>1</v>
      </c>
      <c r="D7484" t="s">
        <v>13426</v>
      </c>
      <c r="E7484" t="s">
        <v>15055</v>
      </c>
      <c r="F7484" t="s">
        <v>14058</v>
      </c>
      <c r="G7484" t="s">
        <v>14059</v>
      </c>
      <c r="H7484">
        <v>0</v>
      </c>
      <c r="I7484">
        <v>0</v>
      </c>
      <c r="J7484" t="s">
        <v>877</v>
      </c>
      <c r="K7484" t="s">
        <v>28</v>
      </c>
      <c r="L7484" t="s">
        <v>29</v>
      </c>
      <c r="M7484" t="s">
        <v>29</v>
      </c>
      <c r="N7484" t="s">
        <v>29</v>
      </c>
      <c r="O7484" t="s">
        <v>29</v>
      </c>
      <c r="P7484">
        <v>1</v>
      </c>
      <c r="Q7484">
        <v>5</v>
      </c>
      <c r="R7484">
        <v>400</v>
      </c>
      <c r="S7484" t="str">
        <f>IF(Table1[[#This Row],[Average_Cost_for_two]]&lt;500,"Low",IF(Table1[[#This Row],[Average_Cost_for_two]]&lt;=1500,"Medium","High"))</f>
        <v>Low</v>
      </c>
      <c r="T7484">
        <v>3</v>
      </c>
      <c r="U7484">
        <v>2014</v>
      </c>
      <c r="V7484">
        <v>7</v>
      </c>
      <c r="W7484">
        <v>18</v>
      </c>
      <c r="X7484">
        <f>IF(OR(Main!$U7484=0,
       Main!$V7484=0,
       Main!$W7484=0),
   "",
   DATE(Main!$U7484,
        Main!$V7484,
        Main!$W7484)
)</f>
        <v>41838</v>
      </c>
      <c r="Y7484">
        <f>Table1[[#This Row],[Average_Cost_for_two]]*VLOOKUP(Table1[[#This Row],[Currency]],currency!$A$2:$B$10,2,FALSE)</f>
        <v>4.8</v>
      </c>
      <c r="Z7484" t="str">
        <f>VLOOKUP(C7484,country!A:B,2,FALSE)</f>
        <v>India</v>
      </c>
      <c r="AA7484">
        <f t="shared" si="116"/>
        <v>3</v>
      </c>
    </row>
    <row r="7485" spans="1:27" ht="15.75" customHeight="1" x14ac:dyDescent="0.25">
      <c r="A7485">
        <v>18438321</v>
      </c>
      <c r="B7485" t="s">
        <v>15056</v>
      </c>
      <c r="C7485">
        <v>1</v>
      </c>
      <c r="D7485" t="s">
        <v>13426</v>
      </c>
      <c r="E7485" t="s">
        <v>15057</v>
      </c>
      <c r="F7485" t="s">
        <v>13778</v>
      </c>
      <c r="G7485" t="s">
        <v>13779</v>
      </c>
      <c r="H7485">
        <v>77.340164479999999</v>
      </c>
      <c r="I7485">
        <v>28.56573444</v>
      </c>
      <c r="J7485" t="s">
        <v>14363</v>
      </c>
      <c r="K7485" t="s">
        <v>28</v>
      </c>
      <c r="L7485" t="s">
        <v>29</v>
      </c>
      <c r="M7485" t="s">
        <v>29</v>
      </c>
      <c r="N7485" t="s">
        <v>29</v>
      </c>
      <c r="O7485" t="s">
        <v>29</v>
      </c>
      <c r="P7485">
        <v>1</v>
      </c>
      <c r="Q7485">
        <v>3</v>
      </c>
      <c r="R7485">
        <v>400</v>
      </c>
      <c r="S7485" t="str">
        <f>IF(Table1[[#This Row],[Average_Cost_for_two]]&lt;500,"Low",IF(Table1[[#This Row],[Average_Cost_for_two]]&lt;=1500,"Medium","High"))</f>
        <v>Low</v>
      </c>
      <c r="T7485">
        <v>1</v>
      </c>
      <c r="U7485">
        <v>2015</v>
      </c>
      <c r="V7485">
        <v>7</v>
      </c>
      <c r="W7485">
        <v>4</v>
      </c>
      <c r="X7485">
        <f>IF(OR(Main!$U7485=0,
       Main!$V7485=0,
       Main!$W7485=0),
   "",
   DATE(Main!$U7485,
        Main!$V7485,
        Main!$W7485)
)</f>
        <v>42189</v>
      </c>
      <c r="Y7485">
        <f>Table1[[#This Row],[Average_Cost_for_two]]*VLOOKUP(Table1[[#This Row],[Currency]],currency!$A$2:$B$10,2,FALSE)</f>
        <v>4.8</v>
      </c>
      <c r="Z7485" t="str">
        <f>VLOOKUP(C7485,country!A:B,2,FALSE)</f>
        <v>India</v>
      </c>
      <c r="AA7485">
        <f t="shared" si="116"/>
        <v>3</v>
      </c>
    </row>
    <row r="7486" spans="1:27" ht="15.75" customHeight="1" x14ac:dyDescent="0.25">
      <c r="A7486">
        <v>5681</v>
      </c>
      <c r="B7486" t="s">
        <v>15058</v>
      </c>
      <c r="C7486">
        <v>1</v>
      </c>
      <c r="D7486" t="s">
        <v>13426</v>
      </c>
      <c r="E7486" t="s">
        <v>14075</v>
      </c>
      <c r="F7486" t="s">
        <v>13569</v>
      </c>
      <c r="G7486" t="s">
        <v>13568</v>
      </c>
      <c r="H7486">
        <v>77.361848699999996</v>
      </c>
      <c r="I7486">
        <v>28.569792199999998</v>
      </c>
      <c r="J7486" t="s">
        <v>556</v>
      </c>
      <c r="K7486" t="s">
        <v>28</v>
      </c>
      <c r="L7486" t="s">
        <v>29</v>
      </c>
      <c r="M7486" t="s">
        <v>29</v>
      </c>
      <c r="N7486" t="s">
        <v>29</v>
      </c>
      <c r="O7486" t="s">
        <v>29</v>
      </c>
      <c r="P7486">
        <v>1</v>
      </c>
      <c r="Q7486">
        <v>22</v>
      </c>
      <c r="R7486">
        <v>400</v>
      </c>
      <c r="S7486" t="str">
        <f>IF(Table1[[#This Row],[Average_Cost_for_two]]&lt;500,"Low",IF(Table1[[#This Row],[Average_Cost_for_two]]&lt;=1500,"Medium","High"))</f>
        <v>Low</v>
      </c>
      <c r="T7486">
        <v>2.9</v>
      </c>
      <c r="U7486">
        <v>2016</v>
      </c>
      <c r="V7486">
        <v>7</v>
      </c>
      <c r="W7486">
        <v>12</v>
      </c>
      <c r="X7486">
        <f>IF(OR(Main!$U7486=0,
       Main!$V7486=0,
       Main!$W7486=0),
   "",
   DATE(Main!$U7486,
        Main!$V7486,
        Main!$W7486)
)</f>
        <v>42563</v>
      </c>
      <c r="Y7486">
        <f>Table1[[#This Row],[Average_Cost_for_two]]*VLOOKUP(Table1[[#This Row],[Currency]],currency!$A$2:$B$10,2,FALSE)</f>
        <v>4.8</v>
      </c>
      <c r="Z7486" t="str">
        <f>VLOOKUP(C7486,country!A:B,2,FALSE)</f>
        <v>India</v>
      </c>
      <c r="AA7486">
        <f t="shared" si="116"/>
        <v>3</v>
      </c>
    </row>
    <row r="7487" spans="1:27" ht="15.75" customHeight="1" x14ac:dyDescent="0.25">
      <c r="A7487">
        <v>312313</v>
      </c>
      <c r="B7487" t="s">
        <v>15059</v>
      </c>
      <c r="C7487">
        <v>1</v>
      </c>
      <c r="D7487" t="s">
        <v>13426</v>
      </c>
      <c r="E7487" t="s">
        <v>15060</v>
      </c>
      <c r="F7487" t="s">
        <v>13530</v>
      </c>
      <c r="G7487" t="s">
        <v>13529</v>
      </c>
      <c r="H7487">
        <v>77.367891700000001</v>
      </c>
      <c r="I7487">
        <v>28.557274100000001</v>
      </c>
      <c r="J7487" t="s">
        <v>682</v>
      </c>
      <c r="K7487" t="s">
        <v>28</v>
      </c>
      <c r="L7487" t="s">
        <v>29</v>
      </c>
      <c r="M7487" t="s">
        <v>29</v>
      </c>
      <c r="N7487" t="s">
        <v>29</v>
      </c>
      <c r="O7487" t="s">
        <v>29</v>
      </c>
      <c r="P7487">
        <v>1</v>
      </c>
      <c r="Q7487">
        <v>5</v>
      </c>
      <c r="R7487">
        <v>400</v>
      </c>
      <c r="S7487" t="str">
        <f>IF(Table1[[#This Row],[Average_Cost_for_two]]&lt;500,"Low",IF(Table1[[#This Row],[Average_Cost_for_two]]&lt;=1500,"Medium","High"))</f>
        <v>Low</v>
      </c>
      <c r="T7487">
        <v>2.8</v>
      </c>
      <c r="U7487">
        <v>2010</v>
      </c>
      <c r="V7487">
        <v>7</v>
      </c>
      <c r="W7487">
        <v>9</v>
      </c>
      <c r="X7487">
        <f>IF(OR(Main!$U7487=0,
       Main!$V7487=0,
       Main!$W7487=0),
   "",
   DATE(Main!$U7487,
        Main!$V7487,
        Main!$W7487)
)</f>
        <v>40368</v>
      </c>
      <c r="Y7487">
        <f>Table1[[#This Row],[Average_Cost_for_two]]*VLOOKUP(Table1[[#This Row],[Currency]],currency!$A$2:$B$10,2,FALSE)</f>
        <v>4.8</v>
      </c>
      <c r="Z7487" t="str">
        <f>VLOOKUP(C7487,country!A:B,2,FALSE)</f>
        <v>India</v>
      </c>
      <c r="AA7487">
        <f t="shared" si="116"/>
        <v>3</v>
      </c>
    </row>
    <row r="7488" spans="1:27" ht="15.75" customHeight="1" x14ac:dyDescent="0.25">
      <c r="A7488">
        <v>18378765</v>
      </c>
      <c r="B7488" t="s">
        <v>15061</v>
      </c>
      <c r="C7488">
        <v>1</v>
      </c>
      <c r="D7488" t="s">
        <v>13426</v>
      </c>
      <c r="E7488" t="s">
        <v>15062</v>
      </c>
      <c r="F7488" t="s">
        <v>11534</v>
      </c>
      <c r="G7488" t="s">
        <v>13501</v>
      </c>
      <c r="H7488">
        <v>77.361977199999998</v>
      </c>
      <c r="I7488">
        <v>28.570280700000001</v>
      </c>
      <c r="J7488" t="s">
        <v>15063</v>
      </c>
      <c r="K7488" t="s">
        <v>28</v>
      </c>
      <c r="L7488" t="s">
        <v>29</v>
      </c>
      <c r="M7488" t="s">
        <v>29</v>
      </c>
      <c r="N7488" t="s">
        <v>29</v>
      </c>
      <c r="O7488" t="s">
        <v>29</v>
      </c>
      <c r="P7488">
        <v>1</v>
      </c>
      <c r="Q7488">
        <v>10</v>
      </c>
      <c r="R7488">
        <v>400</v>
      </c>
      <c r="S7488" t="str">
        <f>IF(Table1[[#This Row],[Average_Cost_for_two]]&lt;500,"Low",IF(Table1[[#This Row],[Average_Cost_for_two]]&lt;=1500,"Medium","High"))</f>
        <v>Low</v>
      </c>
      <c r="T7488">
        <v>3.1</v>
      </c>
      <c r="U7488">
        <v>2010</v>
      </c>
      <c r="V7488">
        <v>7</v>
      </c>
      <c r="W7488">
        <v>2</v>
      </c>
      <c r="X7488">
        <f>IF(OR(Main!$U7488=0,
       Main!$V7488=0,
       Main!$W7488=0),
   "",
   DATE(Main!$U7488,
        Main!$V7488,
        Main!$W7488)
)</f>
        <v>40361</v>
      </c>
      <c r="Y7488">
        <f>Table1[[#This Row],[Average_Cost_for_two]]*VLOOKUP(Table1[[#This Row],[Currency]],currency!$A$2:$B$10,2,FALSE)</f>
        <v>4.8</v>
      </c>
      <c r="Z7488" t="str">
        <f>VLOOKUP(C7488,country!A:B,2,FALSE)</f>
        <v>India</v>
      </c>
      <c r="AA7488">
        <f t="shared" si="116"/>
        <v>3</v>
      </c>
    </row>
    <row r="7489" spans="1:27" ht="15.75" customHeight="1" x14ac:dyDescent="0.25">
      <c r="A7489">
        <v>18423860</v>
      </c>
      <c r="B7489" t="s">
        <v>15064</v>
      </c>
      <c r="C7489">
        <v>1</v>
      </c>
      <c r="D7489" t="s">
        <v>13426</v>
      </c>
      <c r="E7489" t="s">
        <v>15065</v>
      </c>
      <c r="F7489" t="s">
        <v>13537</v>
      </c>
      <c r="G7489" t="s">
        <v>13538</v>
      </c>
      <c r="H7489">
        <v>77.369844599999993</v>
      </c>
      <c r="I7489">
        <v>28.618104200000001</v>
      </c>
      <c r="J7489" t="s">
        <v>480</v>
      </c>
      <c r="K7489" t="s">
        <v>28</v>
      </c>
      <c r="L7489" t="s">
        <v>29</v>
      </c>
      <c r="M7489" t="s">
        <v>29</v>
      </c>
      <c r="N7489" t="s">
        <v>29</v>
      </c>
      <c r="O7489" t="s">
        <v>29</v>
      </c>
      <c r="P7489">
        <v>1</v>
      </c>
      <c r="Q7489">
        <v>4</v>
      </c>
      <c r="R7489">
        <v>400</v>
      </c>
      <c r="S7489" t="str">
        <f>IF(Table1[[#This Row],[Average_Cost_for_two]]&lt;500,"Low",IF(Table1[[#This Row],[Average_Cost_for_two]]&lt;=1500,"Medium","High"))</f>
        <v>Low</v>
      </c>
      <c r="T7489">
        <v>3</v>
      </c>
      <c r="U7489">
        <v>2018</v>
      </c>
      <c r="V7489">
        <v>7</v>
      </c>
      <c r="W7489">
        <v>5</v>
      </c>
      <c r="X7489">
        <f>IF(OR(Main!$U7489=0,
       Main!$V7489=0,
       Main!$W7489=0),
   "",
   DATE(Main!$U7489,
        Main!$V7489,
        Main!$W7489)
)</f>
        <v>43286</v>
      </c>
      <c r="Y7489">
        <f>Table1[[#This Row],[Average_Cost_for_two]]*VLOOKUP(Table1[[#This Row],[Currency]],currency!$A$2:$B$10,2,FALSE)</f>
        <v>4.8</v>
      </c>
      <c r="Z7489" t="str">
        <f>VLOOKUP(C7489,country!A:B,2,FALSE)</f>
        <v>India</v>
      </c>
      <c r="AA7489">
        <f t="shared" si="116"/>
        <v>3</v>
      </c>
    </row>
    <row r="7490" spans="1:27" ht="15.75" customHeight="1" x14ac:dyDescent="0.25">
      <c r="A7490">
        <v>18439541</v>
      </c>
      <c r="B7490" t="s">
        <v>15066</v>
      </c>
      <c r="C7490">
        <v>1</v>
      </c>
      <c r="D7490" t="s">
        <v>13426</v>
      </c>
      <c r="E7490" t="s">
        <v>15067</v>
      </c>
      <c r="F7490" t="s">
        <v>13513</v>
      </c>
      <c r="G7490" t="s">
        <v>13514</v>
      </c>
      <c r="H7490">
        <v>77.382379400000005</v>
      </c>
      <c r="I7490">
        <v>28.564509699999999</v>
      </c>
      <c r="J7490" t="s">
        <v>15068</v>
      </c>
      <c r="K7490" t="s">
        <v>28</v>
      </c>
      <c r="L7490" t="s">
        <v>29</v>
      </c>
      <c r="M7490" t="s">
        <v>29</v>
      </c>
      <c r="N7490" t="s">
        <v>29</v>
      </c>
      <c r="O7490" t="s">
        <v>29</v>
      </c>
      <c r="P7490">
        <v>1</v>
      </c>
      <c r="Q7490">
        <v>4</v>
      </c>
      <c r="R7490">
        <v>400</v>
      </c>
      <c r="S7490" t="str">
        <f>IF(Table1[[#This Row],[Average_Cost_for_two]]&lt;500,"Low",IF(Table1[[#This Row],[Average_Cost_for_two]]&lt;=1500,"Medium","High"))</f>
        <v>Low</v>
      </c>
      <c r="T7490">
        <v>2.9</v>
      </c>
      <c r="U7490">
        <v>2018</v>
      </c>
      <c r="V7490">
        <v>7</v>
      </c>
      <c r="W7490">
        <v>19</v>
      </c>
      <c r="X7490">
        <f>IF(OR(Main!$U7490=0,
       Main!$V7490=0,
       Main!$W7490=0),
   "",
   DATE(Main!$U7490,
        Main!$V7490,
        Main!$W7490)
)</f>
        <v>43300</v>
      </c>
      <c r="Y7490">
        <f>Table1[[#This Row],[Average_Cost_for_two]]*VLOOKUP(Table1[[#This Row],[Currency]],currency!$A$2:$B$10,2,FALSE)</f>
        <v>4.8</v>
      </c>
      <c r="Z7490" t="str">
        <f>VLOOKUP(C7490,country!A:B,2,FALSE)</f>
        <v>India</v>
      </c>
      <c r="AA7490">
        <f t="shared" ref="AA7490:AA7553" si="117">ROUNDUP(V7490/3,0)</f>
        <v>3</v>
      </c>
    </row>
    <row r="7491" spans="1:27" ht="15.75" customHeight="1" x14ac:dyDescent="0.25">
      <c r="A7491">
        <v>18233616</v>
      </c>
      <c r="B7491" t="s">
        <v>1723</v>
      </c>
      <c r="C7491">
        <v>1</v>
      </c>
      <c r="D7491" t="s">
        <v>13426</v>
      </c>
      <c r="E7491" t="s">
        <v>15069</v>
      </c>
      <c r="F7491" t="s">
        <v>14031</v>
      </c>
      <c r="G7491" t="s">
        <v>14032</v>
      </c>
      <c r="H7491">
        <v>77.321059849999997</v>
      </c>
      <c r="I7491">
        <v>28.567440430000001</v>
      </c>
      <c r="J7491" t="s">
        <v>1727</v>
      </c>
      <c r="K7491" t="s">
        <v>28</v>
      </c>
      <c r="L7491" t="s">
        <v>29</v>
      </c>
      <c r="M7491" t="s">
        <v>29</v>
      </c>
      <c r="N7491" t="s">
        <v>29</v>
      </c>
      <c r="O7491" t="s">
        <v>29</v>
      </c>
      <c r="P7491">
        <v>1</v>
      </c>
      <c r="Q7491">
        <v>124</v>
      </c>
      <c r="R7491">
        <v>400</v>
      </c>
      <c r="S7491" t="str">
        <f>IF(Table1[[#This Row],[Average_Cost_for_two]]&lt;500,"Low",IF(Table1[[#This Row],[Average_Cost_for_two]]&lt;=1500,"Medium","High"))</f>
        <v>Low</v>
      </c>
      <c r="T7491">
        <v>3.9</v>
      </c>
      <c r="U7491">
        <v>2010</v>
      </c>
      <c r="V7491">
        <v>6</v>
      </c>
      <c r="W7491">
        <v>14</v>
      </c>
      <c r="X7491">
        <f>IF(OR(Main!$U7491=0,
       Main!$V7491=0,
       Main!$W7491=0),
   "",
   DATE(Main!$U7491,
        Main!$V7491,
        Main!$W7491)
)</f>
        <v>40343</v>
      </c>
      <c r="Y7491">
        <f>Table1[[#This Row],[Average_Cost_for_two]]*VLOOKUP(Table1[[#This Row],[Currency]],currency!$A$2:$B$10,2,FALSE)</f>
        <v>4.8</v>
      </c>
      <c r="Z7491" t="str">
        <f>VLOOKUP(C7491,country!A:B,2,FALSE)</f>
        <v>India</v>
      </c>
      <c r="AA7491">
        <f t="shared" si="117"/>
        <v>2</v>
      </c>
    </row>
    <row r="7492" spans="1:27" ht="15.75" customHeight="1" x14ac:dyDescent="0.25">
      <c r="A7492">
        <v>18378014</v>
      </c>
      <c r="B7492" t="s">
        <v>15070</v>
      </c>
      <c r="C7492">
        <v>1</v>
      </c>
      <c r="D7492" t="s">
        <v>13426</v>
      </c>
      <c r="E7492" t="s">
        <v>15071</v>
      </c>
      <c r="F7492" t="s">
        <v>13436</v>
      </c>
      <c r="G7492" t="s">
        <v>13437</v>
      </c>
      <c r="H7492">
        <v>77.366061000000002</v>
      </c>
      <c r="I7492">
        <v>28.539276999999998</v>
      </c>
      <c r="J7492" t="s">
        <v>27</v>
      </c>
      <c r="K7492" t="s">
        <v>28</v>
      </c>
      <c r="L7492" t="s">
        <v>29</v>
      </c>
      <c r="M7492" t="s">
        <v>36</v>
      </c>
      <c r="N7492" t="s">
        <v>29</v>
      </c>
      <c r="O7492" t="s">
        <v>29</v>
      </c>
      <c r="P7492">
        <v>1</v>
      </c>
      <c r="Q7492">
        <v>18</v>
      </c>
      <c r="R7492">
        <v>400</v>
      </c>
      <c r="S7492" t="str">
        <f>IF(Table1[[#This Row],[Average_Cost_for_two]]&lt;500,"Low",IF(Table1[[#This Row],[Average_Cost_for_two]]&lt;=1500,"Medium","High"))</f>
        <v>Low</v>
      </c>
      <c r="T7492">
        <v>3.6</v>
      </c>
      <c r="U7492">
        <v>2012</v>
      </c>
      <c r="V7492">
        <v>6</v>
      </c>
      <c r="W7492">
        <v>14</v>
      </c>
      <c r="X7492">
        <f>IF(OR(Main!$U7492=0,
       Main!$V7492=0,
       Main!$W7492=0),
   "",
   DATE(Main!$U7492,
        Main!$V7492,
        Main!$W7492)
)</f>
        <v>41074</v>
      </c>
      <c r="Y7492">
        <f>Table1[[#This Row],[Average_Cost_for_two]]*VLOOKUP(Table1[[#This Row],[Currency]],currency!$A$2:$B$10,2,FALSE)</f>
        <v>4.8</v>
      </c>
      <c r="Z7492" t="str">
        <f>VLOOKUP(C7492,country!A:B,2,FALSE)</f>
        <v>India</v>
      </c>
      <c r="AA7492">
        <f t="shared" si="117"/>
        <v>2</v>
      </c>
    </row>
    <row r="7493" spans="1:27" ht="15.75" customHeight="1" x14ac:dyDescent="0.25">
      <c r="A7493">
        <v>8017</v>
      </c>
      <c r="B7493" t="s">
        <v>7431</v>
      </c>
      <c r="C7493">
        <v>1</v>
      </c>
      <c r="D7493" t="s">
        <v>13426</v>
      </c>
      <c r="E7493" t="s">
        <v>15072</v>
      </c>
      <c r="F7493" t="s">
        <v>13844</v>
      </c>
      <c r="G7493" t="s">
        <v>13845</v>
      </c>
      <c r="H7493">
        <v>77.338269100000005</v>
      </c>
      <c r="I7493">
        <v>28.584424299999998</v>
      </c>
      <c r="J7493" t="s">
        <v>830</v>
      </c>
      <c r="K7493" t="s">
        <v>28</v>
      </c>
      <c r="L7493" t="s">
        <v>29</v>
      </c>
      <c r="M7493" t="s">
        <v>29</v>
      </c>
      <c r="N7493" t="s">
        <v>29</v>
      </c>
      <c r="O7493" t="s">
        <v>29</v>
      </c>
      <c r="P7493">
        <v>1</v>
      </c>
      <c r="Q7493">
        <v>37</v>
      </c>
      <c r="R7493">
        <v>400</v>
      </c>
      <c r="S7493" t="str">
        <f>IF(Table1[[#This Row],[Average_Cost_for_two]]&lt;500,"Low",IF(Table1[[#This Row],[Average_Cost_for_two]]&lt;=1500,"Medium","High"))</f>
        <v>Low</v>
      </c>
      <c r="T7493">
        <v>3</v>
      </c>
      <c r="U7493">
        <v>2016</v>
      </c>
      <c r="V7493">
        <v>6</v>
      </c>
      <c r="W7493">
        <v>4</v>
      </c>
      <c r="X7493">
        <f>IF(OR(Main!$U7493=0,
       Main!$V7493=0,
       Main!$W7493=0),
   "",
   DATE(Main!$U7493,
        Main!$V7493,
        Main!$W7493)
)</f>
        <v>42525</v>
      </c>
      <c r="Y7493">
        <f>Table1[[#This Row],[Average_Cost_for_two]]*VLOOKUP(Table1[[#This Row],[Currency]],currency!$A$2:$B$10,2,FALSE)</f>
        <v>4.8</v>
      </c>
      <c r="Z7493" t="str">
        <f>VLOOKUP(C7493,country!A:B,2,FALSE)</f>
        <v>India</v>
      </c>
      <c r="AA7493">
        <f t="shared" si="117"/>
        <v>2</v>
      </c>
    </row>
    <row r="7494" spans="1:27" ht="15.75" customHeight="1" x14ac:dyDescent="0.25">
      <c r="A7494">
        <v>18383549</v>
      </c>
      <c r="B7494" t="s">
        <v>7461</v>
      </c>
      <c r="C7494">
        <v>1</v>
      </c>
      <c r="D7494" t="s">
        <v>13426</v>
      </c>
      <c r="E7494" t="s">
        <v>15073</v>
      </c>
      <c r="F7494" t="s">
        <v>13569</v>
      </c>
      <c r="G7494" t="s">
        <v>13568</v>
      </c>
      <c r="H7494">
        <v>77.358772999999999</v>
      </c>
      <c r="I7494">
        <v>28.5612563</v>
      </c>
      <c r="J7494" t="s">
        <v>1054</v>
      </c>
      <c r="K7494" t="s">
        <v>28</v>
      </c>
      <c r="L7494" t="s">
        <v>29</v>
      </c>
      <c r="M7494" t="s">
        <v>29</v>
      </c>
      <c r="N7494" t="s">
        <v>29</v>
      </c>
      <c r="O7494" t="s">
        <v>29</v>
      </c>
      <c r="P7494">
        <v>1</v>
      </c>
      <c r="Q7494">
        <v>2</v>
      </c>
      <c r="R7494">
        <v>400</v>
      </c>
      <c r="S7494" t="str">
        <f>IF(Table1[[#This Row],[Average_Cost_for_two]]&lt;500,"Low",IF(Table1[[#This Row],[Average_Cost_for_two]]&lt;=1500,"Medium","High"))</f>
        <v>Low</v>
      </c>
      <c r="T7494">
        <v>1</v>
      </c>
      <c r="U7494">
        <v>2013</v>
      </c>
      <c r="V7494">
        <v>6</v>
      </c>
      <c r="W7494">
        <v>21</v>
      </c>
      <c r="X7494">
        <f>IF(OR(Main!$U7494=0,
       Main!$V7494=0,
       Main!$W7494=0),
   "",
   DATE(Main!$U7494,
        Main!$V7494,
        Main!$W7494)
)</f>
        <v>41446</v>
      </c>
      <c r="Y7494">
        <f>Table1[[#This Row],[Average_Cost_for_two]]*VLOOKUP(Table1[[#This Row],[Currency]],currency!$A$2:$B$10,2,FALSE)</f>
        <v>4.8</v>
      </c>
      <c r="Z7494" t="str">
        <f>VLOOKUP(C7494,country!A:B,2,FALSE)</f>
        <v>India</v>
      </c>
      <c r="AA7494">
        <f t="shared" si="117"/>
        <v>2</v>
      </c>
    </row>
    <row r="7495" spans="1:27" ht="15.75" customHeight="1" x14ac:dyDescent="0.25">
      <c r="A7495">
        <v>313305</v>
      </c>
      <c r="B7495" t="s">
        <v>15074</v>
      </c>
      <c r="C7495">
        <v>1</v>
      </c>
      <c r="D7495" t="s">
        <v>13426</v>
      </c>
      <c r="E7495" t="s">
        <v>15075</v>
      </c>
      <c r="F7495" t="s">
        <v>13537</v>
      </c>
      <c r="G7495" t="s">
        <v>13538</v>
      </c>
      <c r="H7495">
        <v>0</v>
      </c>
      <c r="I7495">
        <v>0</v>
      </c>
      <c r="J7495" t="s">
        <v>567</v>
      </c>
      <c r="K7495" t="s">
        <v>28</v>
      </c>
      <c r="L7495" t="s">
        <v>29</v>
      </c>
      <c r="M7495" t="s">
        <v>29</v>
      </c>
      <c r="N7495" t="s">
        <v>29</v>
      </c>
      <c r="O7495" t="s">
        <v>29</v>
      </c>
      <c r="P7495">
        <v>1</v>
      </c>
      <c r="Q7495">
        <v>12</v>
      </c>
      <c r="R7495">
        <v>400</v>
      </c>
      <c r="S7495" t="str">
        <f>IF(Table1[[#This Row],[Average_Cost_for_two]]&lt;500,"Low",IF(Table1[[#This Row],[Average_Cost_for_two]]&lt;=1500,"Medium","High"))</f>
        <v>Low</v>
      </c>
      <c r="T7495">
        <v>2.8</v>
      </c>
      <c r="U7495">
        <v>2016</v>
      </c>
      <c r="V7495">
        <v>6</v>
      </c>
      <c r="W7495">
        <v>14</v>
      </c>
      <c r="X7495">
        <f>IF(OR(Main!$U7495=0,
       Main!$V7495=0,
       Main!$W7495=0),
   "",
   DATE(Main!$U7495,
        Main!$V7495,
        Main!$W7495)
)</f>
        <v>42535</v>
      </c>
      <c r="Y7495">
        <f>Table1[[#This Row],[Average_Cost_for_two]]*VLOOKUP(Table1[[#This Row],[Currency]],currency!$A$2:$B$10,2,FALSE)</f>
        <v>4.8</v>
      </c>
      <c r="Z7495" t="str">
        <f>VLOOKUP(C7495,country!A:B,2,FALSE)</f>
        <v>India</v>
      </c>
      <c r="AA7495">
        <f t="shared" si="117"/>
        <v>2</v>
      </c>
    </row>
    <row r="7496" spans="1:27" ht="15.75" customHeight="1" x14ac:dyDescent="0.25">
      <c r="A7496">
        <v>18380262</v>
      </c>
      <c r="B7496" t="s">
        <v>15076</v>
      </c>
      <c r="C7496">
        <v>1</v>
      </c>
      <c r="D7496" t="s">
        <v>13426</v>
      </c>
      <c r="E7496" t="s">
        <v>15077</v>
      </c>
      <c r="F7496" t="s">
        <v>13537</v>
      </c>
      <c r="G7496" t="s">
        <v>13538</v>
      </c>
      <c r="H7496">
        <v>77.362482799999995</v>
      </c>
      <c r="I7496">
        <v>28.6145003</v>
      </c>
      <c r="J7496" t="s">
        <v>859</v>
      </c>
      <c r="K7496" t="s">
        <v>28</v>
      </c>
      <c r="L7496" t="s">
        <v>29</v>
      </c>
      <c r="M7496" t="s">
        <v>29</v>
      </c>
      <c r="N7496" t="s">
        <v>29</v>
      </c>
      <c r="O7496" t="s">
        <v>29</v>
      </c>
      <c r="P7496">
        <v>1</v>
      </c>
      <c r="Q7496">
        <v>33</v>
      </c>
      <c r="R7496">
        <v>400</v>
      </c>
      <c r="S7496" t="str">
        <f>IF(Table1[[#This Row],[Average_Cost_for_two]]&lt;500,"Low",IF(Table1[[#This Row],[Average_Cost_for_two]]&lt;=1500,"Medium","High"))</f>
        <v>Low</v>
      </c>
      <c r="T7496">
        <v>3.5</v>
      </c>
      <c r="U7496">
        <v>2018</v>
      </c>
      <c r="V7496">
        <v>6</v>
      </c>
      <c r="W7496">
        <v>12</v>
      </c>
      <c r="X7496">
        <f>IF(OR(Main!$U7496=0,
       Main!$V7496=0,
       Main!$W7496=0),
   "",
   DATE(Main!$U7496,
        Main!$V7496,
        Main!$W7496)
)</f>
        <v>43263</v>
      </c>
      <c r="Y7496">
        <f>Table1[[#This Row],[Average_Cost_for_two]]*VLOOKUP(Table1[[#This Row],[Currency]],currency!$A$2:$B$10,2,FALSE)</f>
        <v>4.8</v>
      </c>
      <c r="Z7496" t="str">
        <f>VLOOKUP(C7496,country!A:B,2,FALSE)</f>
        <v>India</v>
      </c>
      <c r="AA7496">
        <f t="shared" si="117"/>
        <v>2</v>
      </c>
    </row>
    <row r="7497" spans="1:27" ht="15.75" customHeight="1" x14ac:dyDescent="0.25">
      <c r="A7497">
        <v>18273632</v>
      </c>
      <c r="B7497" t="s">
        <v>7758</v>
      </c>
      <c r="C7497">
        <v>1</v>
      </c>
      <c r="D7497" t="s">
        <v>13426</v>
      </c>
      <c r="E7497" t="s">
        <v>14625</v>
      </c>
      <c r="F7497" t="s">
        <v>13428</v>
      </c>
      <c r="G7497" t="s">
        <v>13429</v>
      </c>
      <c r="H7497">
        <v>77.353663400000002</v>
      </c>
      <c r="I7497">
        <v>28.574308599999998</v>
      </c>
      <c r="J7497" t="s">
        <v>523</v>
      </c>
      <c r="K7497" t="s">
        <v>28</v>
      </c>
      <c r="L7497" t="s">
        <v>29</v>
      </c>
      <c r="M7497" t="s">
        <v>36</v>
      </c>
      <c r="N7497" t="s">
        <v>29</v>
      </c>
      <c r="O7497" t="s">
        <v>29</v>
      </c>
      <c r="P7497">
        <v>1</v>
      </c>
      <c r="Q7497">
        <v>27</v>
      </c>
      <c r="R7497">
        <v>400</v>
      </c>
      <c r="S7497" t="str">
        <f>IF(Table1[[#This Row],[Average_Cost_for_two]]&lt;500,"Low",IF(Table1[[#This Row],[Average_Cost_for_two]]&lt;=1500,"Medium","High"))</f>
        <v>Low</v>
      </c>
      <c r="T7497">
        <v>2.2999999999999998</v>
      </c>
      <c r="U7497">
        <v>2014</v>
      </c>
      <c r="V7497">
        <v>5</v>
      </c>
      <c r="W7497">
        <v>20</v>
      </c>
      <c r="X7497">
        <f>IF(OR(Main!$U7497=0,
       Main!$V7497=0,
       Main!$W7497=0),
   "",
   DATE(Main!$U7497,
        Main!$V7497,
        Main!$W7497)
)</f>
        <v>41779</v>
      </c>
      <c r="Y7497">
        <f>Table1[[#This Row],[Average_Cost_for_two]]*VLOOKUP(Table1[[#This Row],[Currency]],currency!$A$2:$B$10,2,FALSE)</f>
        <v>4.8</v>
      </c>
      <c r="Z7497" t="str">
        <f>VLOOKUP(C7497,country!A:B,2,FALSE)</f>
        <v>India</v>
      </c>
      <c r="AA7497">
        <f t="shared" si="117"/>
        <v>2</v>
      </c>
    </row>
    <row r="7498" spans="1:27" ht="15.75" customHeight="1" x14ac:dyDescent="0.25">
      <c r="A7498">
        <v>18254400</v>
      </c>
      <c r="B7498" t="s">
        <v>15078</v>
      </c>
      <c r="C7498">
        <v>1</v>
      </c>
      <c r="D7498" t="s">
        <v>13426</v>
      </c>
      <c r="E7498" t="s">
        <v>15079</v>
      </c>
      <c r="F7498" t="s">
        <v>14192</v>
      </c>
      <c r="G7498" t="s">
        <v>14193</v>
      </c>
      <c r="H7498">
        <v>77.527994199999995</v>
      </c>
      <c r="I7498">
        <v>28.458049299999999</v>
      </c>
      <c r="J7498" t="s">
        <v>1326</v>
      </c>
      <c r="K7498" t="s">
        <v>28</v>
      </c>
      <c r="L7498" t="s">
        <v>29</v>
      </c>
      <c r="M7498" t="s">
        <v>36</v>
      </c>
      <c r="N7498" t="s">
        <v>29</v>
      </c>
      <c r="O7498" t="s">
        <v>29</v>
      </c>
      <c r="P7498">
        <v>1</v>
      </c>
      <c r="Q7498">
        <v>19</v>
      </c>
      <c r="R7498">
        <v>400</v>
      </c>
      <c r="S7498" t="str">
        <f>IF(Table1[[#This Row],[Average_Cost_for_two]]&lt;500,"Low",IF(Table1[[#This Row],[Average_Cost_for_two]]&lt;=1500,"Medium","High"))</f>
        <v>Low</v>
      </c>
      <c r="T7498">
        <v>2.8</v>
      </c>
      <c r="U7498">
        <v>2018</v>
      </c>
      <c r="V7498">
        <v>5</v>
      </c>
      <c r="W7498">
        <v>14</v>
      </c>
      <c r="X7498">
        <f>IF(OR(Main!$U7498=0,
       Main!$V7498=0,
       Main!$W7498=0),
   "",
   DATE(Main!$U7498,
        Main!$V7498,
        Main!$W7498)
)</f>
        <v>43234</v>
      </c>
      <c r="Y7498">
        <f>Table1[[#This Row],[Average_Cost_for_two]]*VLOOKUP(Table1[[#This Row],[Currency]],currency!$A$2:$B$10,2,FALSE)</f>
        <v>4.8</v>
      </c>
      <c r="Z7498" t="str">
        <f>VLOOKUP(C7498,country!A:B,2,FALSE)</f>
        <v>India</v>
      </c>
      <c r="AA7498">
        <f t="shared" si="117"/>
        <v>2</v>
      </c>
    </row>
    <row r="7499" spans="1:27" ht="15.75" customHeight="1" x14ac:dyDescent="0.25">
      <c r="A7499">
        <v>18034079</v>
      </c>
      <c r="B7499" t="s">
        <v>496</v>
      </c>
      <c r="C7499">
        <v>1</v>
      </c>
      <c r="D7499" t="s">
        <v>13426</v>
      </c>
      <c r="E7499" t="s">
        <v>15080</v>
      </c>
      <c r="F7499" t="s">
        <v>13469</v>
      </c>
      <c r="G7499" t="s">
        <v>13470</v>
      </c>
      <c r="H7499">
        <v>77.330602799999994</v>
      </c>
      <c r="I7499">
        <v>28.544516699999999</v>
      </c>
      <c r="J7499" t="s">
        <v>500</v>
      </c>
      <c r="K7499" t="s">
        <v>28</v>
      </c>
      <c r="L7499" t="s">
        <v>29</v>
      </c>
      <c r="M7499" t="s">
        <v>36</v>
      </c>
      <c r="N7499" t="s">
        <v>29</v>
      </c>
      <c r="O7499" t="s">
        <v>29</v>
      </c>
      <c r="P7499">
        <v>1</v>
      </c>
      <c r="Q7499">
        <v>20</v>
      </c>
      <c r="R7499">
        <v>400</v>
      </c>
      <c r="S7499" t="str">
        <f>IF(Table1[[#This Row],[Average_Cost_for_two]]&lt;500,"Low",IF(Table1[[#This Row],[Average_Cost_for_two]]&lt;=1500,"Medium","High"))</f>
        <v>Low</v>
      </c>
      <c r="T7499">
        <v>3.6</v>
      </c>
      <c r="U7499">
        <v>2016</v>
      </c>
      <c r="V7499">
        <v>5</v>
      </c>
      <c r="W7499">
        <v>28</v>
      </c>
      <c r="X7499">
        <f>IF(OR(Main!$U7499=0,
       Main!$V7499=0,
       Main!$W7499=0),
   "",
   DATE(Main!$U7499,
        Main!$V7499,
        Main!$W7499)
)</f>
        <v>42518</v>
      </c>
      <c r="Y7499">
        <f>Table1[[#This Row],[Average_Cost_for_two]]*VLOOKUP(Table1[[#This Row],[Currency]],currency!$A$2:$B$10,2,FALSE)</f>
        <v>4.8</v>
      </c>
      <c r="Z7499" t="str">
        <f>VLOOKUP(C7499,country!A:B,2,FALSE)</f>
        <v>India</v>
      </c>
      <c r="AA7499">
        <f t="shared" si="117"/>
        <v>2</v>
      </c>
    </row>
    <row r="7500" spans="1:27" ht="15.75" customHeight="1" x14ac:dyDescent="0.25">
      <c r="A7500">
        <v>18265723</v>
      </c>
      <c r="B7500" t="s">
        <v>15081</v>
      </c>
      <c r="C7500">
        <v>1</v>
      </c>
      <c r="D7500" t="s">
        <v>13426</v>
      </c>
      <c r="E7500" t="s">
        <v>13773</v>
      </c>
      <c r="F7500" t="s">
        <v>13668</v>
      </c>
      <c r="G7500" t="s">
        <v>13669</v>
      </c>
      <c r="H7500">
        <v>77.328278350000005</v>
      </c>
      <c r="I7500">
        <v>28.574568719999998</v>
      </c>
      <c r="J7500" t="s">
        <v>556</v>
      </c>
      <c r="K7500" t="s">
        <v>28</v>
      </c>
      <c r="L7500" t="s">
        <v>29</v>
      </c>
      <c r="M7500" t="s">
        <v>29</v>
      </c>
      <c r="N7500" t="s">
        <v>29</v>
      </c>
      <c r="O7500" t="s">
        <v>29</v>
      </c>
      <c r="P7500">
        <v>1</v>
      </c>
      <c r="Q7500">
        <v>6</v>
      </c>
      <c r="R7500">
        <v>400</v>
      </c>
      <c r="S7500" t="str">
        <f>IF(Table1[[#This Row],[Average_Cost_for_two]]&lt;500,"Low",IF(Table1[[#This Row],[Average_Cost_for_two]]&lt;=1500,"Medium","High"))</f>
        <v>Low</v>
      </c>
      <c r="T7500">
        <v>3</v>
      </c>
      <c r="U7500">
        <v>2012</v>
      </c>
      <c r="V7500">
        <v>5</v>
      </c>
      <c r="W7500">
        <v>25</v>
      </c>
      <c r="X7500">
        <f>IF(OR(Main!$U7500=0,
       Main!$V7500=0,
       Main!$W7500=0),
   "",
   DATE(Main!$U7500,
        Main!$V7500,
        Main!$W7500)
)</f>
        <v>41054</v>
      </c>
      <c r="Y7500">
        <f>Table1[[#This Row],[Average_Cost_for_two]]*VLOOKUP(Table1[[#This Row],[Currency]],currency!$A$2:$B$10,2,FALSE)</f>
        <v>4.8</v>
      </c>
      <c r="Z7500" t="str">
        <f>VLOOKUP(C7500,country!A:B,2,FALSE)</f>
        <v>India</v>
      </c>
      <c r="AA7500">
        <f t="shared" si="117"/>
        <v>2</v>
      </c>
    </row>
    <row r="7501" spans="1:27" ht="15.75" customHeight="1" x14ac:dyDescent="0.25">
      <c r="A7501">
        <v>18345747</v>
      </c>
      <c r="B7501" t="s">
        <v>15082</v>
      </c>
      <c r="C7501">
        <v>1</v>
      </c>
      <c r="D7501" t="s">
        <v>13426</v>
      </c>
      <c r="E7501" t="s">
        <v>15083</v>
      </c>
      <c r="F7501" t="s">
        <v>13778</v>
      </c>
      <c r="G7501" t="s">
        <v>13779</v>
      </c>
      <c r="H7501">
        <v>77.339935299999993</v>
      </c>
      <c r="I7501">
        <v>28.565392899999999</v>
      </c>
      <c r="J7501" t="s">
        <v>6045</v>
      </c>
      <c r="K7501" t="s">
        <v>28</v>
      </c>
      <c r="L7501" t="s">
        <v>29</v>
      </c>
      <c r="M7501" t="s">
        <v>36</v>
      </c>
      <c r="N7501" t="s">
        <v>29</v>
      </c>
      <c r="O7501" t="s">
        <v>29</v>
      </c>
      <c r="P7501">
        <v>1</v>
      </c>
      <c r="Q7501">
        <v>80</v>
      </c>
      <c r="R7501">
        <v>400</v>
      </c>
      <c r="S7501" t="str">
        <f>IF(Table1[[#This Row],[Average_Cost_for_two]]&lt;500,"Low",IF(Table1[[#This Row],[Average_Cost_for_two]]&lt;=1500,"Medium","High"))</f>
        <v>Low</v>
      </c>
      <c r="T7501">
        <v>3.7</v>
      </c>
      <c r="U7501">
        <v>2016</v>
      </c>
      <c r="V7501">
        <v>5</v>
      </c>
      <c r="W7501">
        <v>10</v>
      </c>
      <c r="X7501">
        <f>IF(OR(Main!$U7501=0,
       Main!$V7501=0,
       Main!$W7501=0),
   "",
   DATE(Main!$U7501,
        Main!$V7501,
        Main!$W7501)
)</f>
        <v>42500</v>
      </c>
      <c r="Y7501">
        <f>Table1[[#This Row],[Average_Cost_for_two]]*VLOOKUP(Table1[[#This Row],[Currency]],currency!$A$2:$B$10,2,FALSE)</f>
        <v>4.8</v>
      </c>
      <c r="Z7501" t="str">
        <f>VLOOKUP(C7501,country!A:B,2,FALSE)</f>
        <v>India</v>
      </c>
      <c r="AA7501">
        <f t="shared" si="117"/>
        <v>2</v>
      </c>
    </row>
    <row r="7502" spans="1:27" ht="15.75" customHeight="1" x14ac:dyDescent="0.25">
      <c r="A7502">
        <v>310770</v>
      </c>
      <c r="B7502" t="s">
        <v>15084</v>
      </c>
      <c r="C7502">
        <v>1</v>
      </c>
      <c r="D7502" t="s">
        <v>13426</v>
      </c>
      <c r="E7502" t="s">
        <v>15085</v>
      </c>
      <c r="F7502" t="s">
        <v>13537</v>
      </c>
      <c r="G7502" t="s">
        <v>13538</v>
      </c>
      <c r="H7502">
        <v>77.371019349999997</v>
      </c>
      <c r="I7502">
        <v>28.625035919999998</v>
      </c>
      <c r="J7502" t="s">
        <v>877</v>
      </c>
      <c r="K7502" t="s">
        <v>28</v>
      </c>
      <c r="L7502" t="s">
        <v>29</v>
      </c>
      <c r="M7502" t="s">
        <v>29</v>
      </c>
      <c r="N7502" t="s">
        <v>29</v>
      </c>
      <c r="O7502" t="s">
        <v>29</v>
      </c>
      <c r="P7502">
        <v>1</v>
      </c>
      <c r="Q7502">
        <v>2</v>
      </c>
      <c r="R7502">
        <v>400</v>
      </c>
      <c r="S7502" t="str">
        <f>IF(Table1[[#This Row],[Average_Cost_for_two]]&lt;500,"Low",IF(Table1[[#This Row],[Average_Cost_for_two]]&lt;=1500,"Medium","High"))</f>
        <v>Low</v>
      </c>
      <c r="T7502">
        <v>1</v>
      </c>
      <c r="U7502">
        <v>2017</v>
      </c>
      <c r="V7502">
        <v>5</v>
      </c>
      <c r="W7502">
        <v>1</v>
      </c>
      <c r="X7502">
        <f>IF(OR(Main!$U7502=0,
       Main!$V7502=0,
       Main!$W7502=0),
   "",
   DATE(Main!$U7502,
        Main!$V7502,
        Main!$W7502)
)</f>
        <v>42856</v>
      </c>
      <c r="Y7502">
        <f>Table1[[#This Row],[Average_Cost_for_two]]*VLOOKUP(Table1[[#This Row],[Currency]],currency!$A$2:$B$10,2,FALSE)</f>
        <v>4.8</v>
      </c>
      <c r="Z7502" t="str">
        <f>VLOOKUP(C7502,country!A:B,2,FALSE)</f>
        <v>India</v>
      </c>
      <c r="AA7502">
        <f t="shared" si="117"/>
        <v>2</v>
      </c>
    </row>
    <row r="7503" spans="1:27" ht="15.75" customHeight="1" x14ac:dyDescent="0.25">
      <c r="A7503">
        <v>18383503</v>
      </c>
      <c r="B7503" t="s">
        <v>15066</v>
      </c>
      <c r="C7503">
        <v>1</v>
      </c>
      <c r="D7503" t="s">
        <v>13426</v>
      </c>
      <c r="E7503" t="s">
        <v>15086</v>
      </c>
      <c r="F7503" t="s">
        <v>13513</v>
      </c>
      <c r="G7503" t="s">
        <v>13514</v>
      </c>
      <c r="H7503">
        <v>77.381228800000002</v>
      </c>
      <c r="I7503">
        <v>28.566389999999998</v>
      </c>
      <c r="J7503" t="s">
        <v>6493</v>
      </c>
      <c r="K7503" t="s">
        <v>28</v>
      </c>
      <c r="L7503" t="s">
        <v>29</v>
      </c>
      <c r="M7503" t="s">
        <v>36</v>
      </c>
      <c r="N7503" t="s">
        <v>29</v>
      </c>
      <c r="O7503" t="s">
        <v>29</v>
      </c>
      <c r="P7503">
        <v>1</v>
      </c>
      <c r="Q7503">
        <v>11</v>
      </c>
      <c r="R7503">
        <v>400</v>
      </c>
      <c r="S7503" t="str">
        <f>IF(Table1[[#This Row],[Average_Cost_for_two]]&lt;500,"Low",IF(Table1[[#This Row],[Average_Cost_for_two]]&lt;=1500,"Medium","High"))</f>
        <v>Low</v>
      </c>
      <c r="T7503">
        <v>2.4</v>
      </c>
      <c r="U7503">
        <v>2017</v>
      </c>
      <c r="V7503">
        <v>5</v>
      </c>
      <c r="W7503">
        <v>22</v>
      </c>
      <c r="X7503">
        <f>IF(OR(Main!$U7503=0,
       Main!$V7503=0,
       Main!$W7503=0),
   "",
   DATE(Main!$U7503,
        Main!$V7503,
        Main!$W7503)
)</f>
        <v>42877</v>
      </c>
      <c r="Y7503">
        <f>Table1[[#This Row],[Average_Cost_for_two]]*VLOOKUP(Table1[[#This Row],[Currency]],currency!$A$2:$B$10,2,FALSE)</f>
        <v>4.8</v>
      </c>
      <c r="Z7503" t="str">
        <f>VLOOKUP(C7503,country!A:B,2,FALSE)</f>
        <v>India</v>
      </c>
      <c r="AA7503">
        <f t="shared" si="117"/>
        <v>2</v>
      </c>
    </row>
    <row r="7504" spans="1:27" ht="15.75" customHeight="1" x14ac:dyDescent="0.25">
      <c r="A7504">
        <v>18233617</v>
      </c>
      <c r="B7504" t="s">
        <v>1723</v>
      </c>
      <c r="C7504">
        <v>1</v>
      </c>
      <c r="D7504" t="s">
        <v>13426</v>
      </c>
      <c r="E7504" t="s">
        <v>15087</v>
      </c>
      <c r="F7504" t="s">
        <v>13552</v>
      </c>
      <c r="G7504" t="s">
        <v>13553</v>
      </c>
      <c r="H7504">
        <v>77.325308100000001</v>
      </c>
      <c r="I7504">
        <v>28.566701999999999</v>
      </c>
      <c r="J7504" t="s">
        <v>1727</v>
      </c>
      <c r="K7504" t="s">
        <v>28</v>
      </c>
      <c r="L7504" t="s">
        <v>29</v>
      </c>
      <c r="M7504" t="s">
        <v>36</v>
      </c>
      <c r="N7504" t="s">
        <v>29</v>
      </c>
      <c r="O7504" t="s">
        <v>29</v>
      </c>
      <c r="P7504">
        <v>1</v>
      </c>
      <c r="Q7504">
        <v>67</v>
      </c>
      <c r="R7504">
        <v>400</v>
      </c>
      <c r="S7504" t="str">
        <f>IF(Table1[[#This Row],[Average_Cost_for_two]]&lt;500,"Low",IF(Table1[[#This Row],[Average_Cost_for_two]]&lt;=1500,"Medium","High"))</f>
        <v>Low</v>
      </c>
      <c r="T7504">
        <v>3.4</v>
      </c>
      <c r="U7504">
        <v>2014</v>
      </c>
      <c r="V7504">
        <v>5</v>
      </c>
      <c r="W7504">
        <v>18</v>
      </c>
      <c r="X7504">
        <f>IF(OR(Main!$U7504=0,
       Main!$V7504=0,
       Main!$W7504=0),
   "",
   DATE(Main!$U7504,
        Main!$V7504,
        Main!$W7504)
)</f>
        <v>41777</v>
      </c>
      <c r="Y7504">
        <f>Table1[[#This Row],[Average_Cost_for_two]]*VLOOKUP(Table1[[#This Row],[Currency]],currency!$A$2:$B$10,2,FALSE)</f>
        <v>4.8</v>
      </c>
      <c r="Z7504" t="str">
        <f>VLOOKUP(C7504,country!A:B,2,FALSE)</f>
        <v>India</v>
      </c>
      <c r="AA7504">
        <f t="shared" si="117"/>
        <v>2</v>
      </c>
    </row>
    <row r="7505" spans="1:27" ht="15.75" customHeight="1" x14ac:dyDescent="0.25">
      <c r="A7505">
        <v>18233620</v>
      </c>
      <c r="B7505" t="s">
        <v>1723</v>
      </c>
      <c r="C7505">
        <v>1</v>
      </c>
      <c r="D7505" t="s">
        <v>13426</v>
      </c>
      <c r="E7505" t="s">
        <v>15088</v>
      </c>
      <c r="F7505" t="s">
        <v>13634</v>
      </c>
      <c r="G7505" t="s">
        <v>13635</v>
      </c>
      <c r="H7505">
        <v>77.321724399999994</v>
      </c>
      <c r="I7505">
        <v>28.564820099999999</v>
      </c>
      <c r="J7505" t="s">
        <v>1727</v>
      </c>
      <c r="K7505" t="s">
        <v>28</v>
      </c>
      <c r="L7505" t="s">
        <v>29</v>
      </c>
      <c r="M7505" t="s">
        <v>36</v>
      </c>
      <c r="N7505" t="s">
        <v>29</v>
      </c>
      <c r="O7505" t="s">
        <v>29</v>
      </c>
      <c r="P7505">
        <v>1</v>
      </c>
      <c r="Q7505">
        <v>46</v>
      </c>
      <c r="R7505">
        <v>400</v>
      </c>
      <c r="S7505" t="str">
        <f>IF(Table1[[#This Row],[Average_Cost_for_two]]&lt;500,"Low",IF(Table1[[#This Row],[Average_Cost_for_two]]&lt;=1500,"Medium","High"))</f>
        <v>Low</v>
      </c>
      <c r="T7505">
        <v>3.6</v>
      </c>
      <c r="U7505">
        <v>2010</v>
      </c>
      <c r="V7505">
        <v>4</v>
      </c>
      <c r="W7505">
        <v>17</v>
      </c>
      <c r="X7505">
        <f>IF(OR(Main!$U7505=0,
       Main!$V7505=0,
       Main!$W7505=0),
   "",
   DATE(Main!$U7505,
        Main!$V7505,
        Main!$W7505)
)</f>
        <v>40285</v>
      </c>
      <c r="Y7505">
        <f>Table1[[#This Row],[Average_Cost_for_two]]*VLOOKUP(Table1[[#This Row],[Currency]],currency!$A$2:$B$10,2,FALSE)</f>
        <v>4.8</v>
      </c>
      <c r="Z7505" t="str">
        <f>VLOOKUP(C7505,country!A:B,2,FALSE)</f>
        <v>India</v>
      </c>
      <c r="AA7505">
        <f t="shared" si="117"/>
        <v>2</v>
      </c>
    </row>
    <row r="7506" spans="1:27" ht="15.75" customHeight="1" x14ac:dyDescent="0.25">
      <c r="A7506">
        <v>5634</v>
      </c>
      <c r="B7506" t="s">
        <v>15089</v>
      </c>
      <c r="C7506">
        <v>1</v>
      </c>
      <c r="D7506" t="s">
        <v>13426</v>
      </c>
      <c r="E7506" t="s">
        <v>15090</v>
      </c>
      <c r="F7506" t="s">
        <v>13436</v>
      </c>
      <c r="G7506" t="s">
        <v>13437</v>
      </c>
      <c r="H7506">
        <v>77.387462630000002</v>
      </c>
      <c r="I7506">
        <v>28.53393492</v>
      </c>
      <c r="J7506" t="s">
        <v>556</v>
      </c>
      <c r="K7506" t="s">
        <v>28</v>
      </c>
      <c r="L7506" t="s">
        <v>29</v>
      </c>
      <c r="M7506" t="s">
        <v>29</v>
      </c>
      <c r="N7506" t="s">
        <v>29</v>
      </c>
      <c r="O7506" t="s">
        <v>29</v>
      </c>
      <c r="P7506">
        <v>1</v>
      </c>
      <c r="Q7506">
        <v>19</v>
      </c>
      <c r="R7506">
        <v>400</v>
      </c>
      <c r="S7506" t="str">
        <f>IF(Table1[[#This Row],[Average_Cost_for_two]]&lt;500,"Low",IF(Table1[[#This Row],[Average_Cost_for_two]]&lt;=1500,"Medium","High"))</f>
        <v>Low</v>
      </c>
      <c r="T7506">
        <v>2.9</v>
      </c>
      <c r="U7506">
        <v>2012</v>
      </c>
      <c r="V7506">
        <v>4</v>
      </c>
      <c r="W7506">
        <v>15</v>
      </c>
      <c r="X7506">
        <f>IF(OR(Main!$U7506=0,
       Main!$V7506=0,
       Main!$W7506=0),
   "",
   DATE(Main!$U7506,
        Main!$V7506,
        Main!$W7506)
)</f>
        <v>41014</v>
      </c>
      <c r="Y7506">
        <f>Table1[[#This Row],[Average_Cost_for_two]]*VLOOKUP(Table1[[#This Row],[Currency]],currency!$A$2:$B$10,2,FALSE)</f>
        <v>4.8</v>
      </c>
      <c r="Z7506" t="str">
        <f>VLOOKUP(C7506,country!A:B,2,FALSE)</f>
        <v>India</v>
      </c>
      <c r="AA7506">
        <f t="shared" si="117"/>
        <v>2</v>
      </c>
    </row>
    <row r="7507" spans="1:27" ht="15.75" customHeight="1" x14ac:dyDescent="0.25">
      <c r="A7507">
        <v>18421504</v>
      </c>
      <c r="B7507" t="s">
        <v>15091</v>
      </c>
      <c r="C7507">
        <v>1</v>
      </c>
      <c r="D7507" t="s">
        <v>13426</v>
      </c>
      <c r="E7507" t="s">
        <v>15092</v>
      </c>
      <c r="F7507" t="s">
        <v>13436</v>
      </c>
      <c r="G7507" t="s">
        <v>13437</v>
      </c>
      <c r="H7507">
        <v>77.366005630000004</v>
      </c>
      <c r="I7507">
        <v>28.539259980000001</v>
      </c>
      <c r="J7507" t="s">
        <v>1262</v>
      </c>
      <c r="K7507" t="s">
        <v>28</v>
      </c>
      <c r="L7507" t="s">
        <v>29</v>
      </c>
      <c r="M7507" t="s">
        <v>36</v>
      </c>
      <c r="N7507" t="s">
        <v>29</v>
      </c>
      <c r="O7507" t="s">
        <v>29</v>
      </c>
      <c r="P7507">
        <v>1</v>
      </c>
      <c r="Q7507">
        <v>21</v>
      </c>
      <c r="R7507">
        <v>400</v>
      </c>
      <c r="S7507" t="str">
        <f>IF(Table1[[#This Row],[Average_Cost_for_two]]&lt;500,"Low",IF(Table1[[#This Row],[Average_Cost_for_two]]&lt;=1500,"Medium","High"))</f>
        <v>Low</v>
      </c>
      <c r="T7507">
        <v>3.5</v>
      </c>
      <c r="U7507">
        <v>2014</v>
      </c>
      <c r="V7507">
        <v>4</v>
      </c>
      <c r="W7507">
        <v>12</v>
      </c>
      <c r="X7507">
        <f>IF(OR(Main!$U7507=0,
       Main!$V7507=0,
       Main!$W7507=0),
   "",
   DATE(Main!$U7507,
        Main!$V7507,
        Main!$W7507)
)</f>
        <v>41741</v>
      </c>
      <c r="Y7507">
        <f>Table1[[#This Row],[Average_Cost_for_two]]*VLOOKUP(Table1[[#This Row],[Currency]],currency!$A$2:$B$10,2,FALSE)</f>
        <v>4.8</v>
      </c>
      <c r="Z7507" t="str">
        <f>VLOOKUP(C7507,country!A:B,2,FALSE)</f>
        <v>India</v>
      </c>
      <c r="AA7507">
        <f t="shared" si="117"/>
        <v>2</v>
      </c>
    </row>
    <row r="7508" spans="1:27" ht="15.75" customHeight="1" x14ac:dyDescent="0.25">
      <c r="A7508">
        <v>18474432</v>
      </c>
      <c r="B7508" t="s">
        <v>15093</v>
      </c>
      <c r="C7508">
        <v>1</v>
      </c>
      <c r="D7508" t="s">
        <v>13426</v>
      </c>
      <c r="E7508" t="s">
        <v>15094</v>
      </c>
      <c r="F7508" t="s">
        <v>13446</v>
      </c>
      <c r="G7508" t="s">
        <v>13447</v>
      </c>
      <c r="H7508">
        <v>77.373131920000006</v>
      </c>
      <c r="I7508">
        <v>28.515244389999999</v>
      </c>
      <c r="J7508" t="s">
        <v>27</v>
      </c>
      <c r="K7508" t="s">
        <v>28</v>
      </c>
      <c r="L7508" t="s">
        <v>29</v>
      </c>
      <c r="M7508" t="s">
        <v>29</v>
      </c>
      <c r="N7508" t="s">
        <v>29</v>
      </c>
      <c r="O7508" t="s">
        <v>29</v>
      </c>
      <c r="P7508">
        <v>1</v>
      </c>
      <c r="Q7508">
        <v>3</v>
      </c>
      <c r="R7508">
        <v>400</v>
      </c>
      <c r="S7508" t="str">
        <f>IF(Table1[[#This Row],[Average_Cost_for_two]]&lt;500,"Low",IF(Table1[[#This Row],[Average_Cost_for_two]]&lt;=1500,"Medium","High"))</f>
        <v>Low</v>
      </c>
      <c r="T7508">
        <v>1</v>
      </c>
      <c r="U7508">
        <v>2018</v>
      </c>
      <c r="V7508">
        <v>4</v>
      </c>
      <c r="W7508">
        <v>25</v>
      </c>
      <c r="X7508">
        <f>IF(OR(Main!$U7508=0,
       Main!$V7508=0,
       Main!$W7508=0),
   "",
   DATE(Main!$U7508,
        Main!$V7508,
        Main!$W7508)
)</f>
        <v>43215</v>
      </c>
      <c r="Y7508">
        <f>Table1[[#This Row],[Average_Cost_for_two]]*VLOOKUP(Table1[[#This Row],[Currency]],currency!$A$2:$B$10,2,FALSE)</f>
        <v>4.8</v>
      </c>
      <c r="Z7508" t="str">
        <f>VLOOKUP(C7508,country!A:B,2,FALSE)</f>
        <v>India</v>
      </c>
      <c r="AA7508">
        <f t="shared" si="117"/>
        <v>2</v>
      </c>
    </row>
    <row r="7509" spans="1:27" ht="15.75" customHeight="1" x14ac:dyDescent="0.25">
      <c r="A7509">
        <v>302558</v>
      </c>
      <c r="B7509" t="s">
        <v>15095</v>
      </c>
      <c r="C7509">
        <v>1</v>
      </c>
      <c r="D7509" t="s">
        <v>13426</v>
      </c>
      <c r="E7509" t="s">
        <v>15096</v>
      </c>
      <c r="F7509" t="s">
        <v>14913</v>
      </c>
      <c r="G7509" t="s">
        <v>14914</v>
      </c>
      <c r="H7509">
        <v>77.325931080000004</v>
      </c>
      <c r="I7509">
        <v>28.570811330000002</v>
      </c>
      <c r="J7509" t="s">
        <v>15097</v>
      </c>
      <c r="K7509" t="s">
        <v>28</v>
      </c>
      <c r="L7509" t="s">
        <v>29</v>
      </c>
      <c r="M7509" t="s">
        <v>36</v>
      </c>
      <c r="N7509" t="s">
        <v>29</v>
      </c>
      <c r="O7509" t="s">
        <v>29</v>
      </c>
      <c r="P7509">
        <v>1</v>
      </c>
      <c r="Q7509">
        <v>61</v>
      </c>
      <c r="R7509">
        <v>400</v>
      </c>
      <c r="S7509" t="str">
        <f>IF(Table1[[#This Row],[Average_Cost_for_two]]&lt;500,"Low",IF(Table1[[#This Row],[Average_Cost_for_two]]&lt;=1500,"Medium","High"))</f>
        <v>Low</v>
      </c>
      <c r="T7509">
        <v>3.3</v>
      </c>
      <c r="U7509">
        <v>2012</v>
      </c>
      <c r="V7509">
        <v>4</v>
      </c>
      <c r="W7509">
        <v>5</v>
      </c>
      <c r="X7509">
        <f>IF(OR(Main!$U7509=0,
       Main!$V7509=0,
       Main!$W7509=0),
   "",
   DATE(Main!$U7509,
        Main!$V7509,
        Main!$W7509)
)</f>
        <v>41004</v>
      </c>
      <c r="Y7509">
        <f>Table1[[#This Row],[Average_Cost_for_two]]*VLOOKUP(Table1[[#This Row],[Currency]],currency!$A$2:$B$10,2,FALSE)</f>
        <v>4.8</v>
      </c>
      <c r="Z7509" t="str">
        <f>VLOOKUP(C7509,country!A:B,2,FALSE)</f>
        <v>India</v>
      </c>
      <c r="AA7509">
        <f t="shared" si="117"/>
        <v>2</v>
      </c>
    </row>
    <row r="7510" spans="1:27" ht="15.75" customHeight="1" x14ac:dyDescent="0.25">
      <c r="A7510">
        <v>18463961</v>
      </c>
      <c r="B7510" t="s">
        <v>15098</v>
      </c>
      <c r="C7510">
        <v>1</v>
      </c>
      <c r="D7510" t="s">
        <v>13426</v>
      </c>
      <c r="E7510" t="s">
        <v>15099</v>
      </c>
      <c r="F7510" t="s">
        <v>13668</v>
      </c>
      <c r="G7510" t="s">
        <v>13669</v>
      </c>
      <c r="H7510">
        <v>0</v>
      </c>
      <c r="I7510">
        <v>0</v>
      </c>
      <c r="J7510" t="s">
        <v>480</v>
      </c>
      <c r="K7510" t="s">
        <v>28</v>
      </c>
      <c r="L7510" t="s">
        <v>29</v>
      </c>
      <c r="M7510" t="s">
        <v>36</v>
      </c>
      <c r="N7510" t="s">
        <v>29</v>
      </c>
      <c r="O7510" t="s">
        <v>29</v>
      </c>
      <c r="P7510">
        <v>1</v>
      </c>
      <c r="Q7510">
        <v>19</v>
      </c>
      <c r="R7510">
        <v>400</v>
      </c>
      <c r="S7510" t="str">
        <f>IF(Table1[[#This Row],[Average_Cost_for_two]]&lt;500,"Low",IF(Table1[[#This Row],[Average_Cost_for_two]]&lt;=1500,"Medium","High"))</f>
        <v>Low</v>
      </c>
      <c r="T7510">
        <v>3.6</v>
      </c>
      <c r="U7510">
        <v>2013</v>
      </c>
      <c r="V7510">
        <v>4</v>
      </c>
      <c r="W7510">
        <v>1</v>
      </c>
      <c r="X7510">
        <f>IF(OR(Main!$U7510=0,
       Main!$V7510=0,
       Main!$W7510=0),
   "",
   DATE(Main!$U7510,
        Main!$V7510,
        Main!$W7510)
)</f>
        <v>41365</v>
      </c>
      <c r="Y7510">
        <f>Table1[[#This Row],[Average_Cost_for_two]]*VLOOKUP(Table1[[#This Row],[Currency]],currency!$A$2:$B$10,2,FALSE)</f>
        <v>4.8</v>
      </c>
      <c r="Z7510" t="str">
        <f>VLOOKUP(C7510,country!A:B,2,FALSE)</f>
        <v>India</v>
      </c>
      <c r="AA7510">
        <f t="shared" si="117"/>
        <v>2</v>
      </c>
    </row>
    <row r="7511" spans="1:27" ht="15.75" customHeight="1" x14ac:dyDescent="0.25">
      <c r="A7511">
        <v>18430590</v>
      </c>
      <c r="B7511" t="s">
        <v>1723</v>
      </c>
      <c r="C7511">
        <v>1</v>
      </c>
      <c r="D7511" t="s">
        <v>13426</v>
      </c>
      <c r="E7511" t="s">
        <v>15100</v>
      </c>
      <c r="F7511" t="s">
        <v>13490</v>
      </c>
      <c r="G7511" t="s">
        <v>13491</v>
      </c>
      <c r="H7511">
        <v>77.353663400000002</v>
      </c>
      <c r="I7511">
        <v>28.574308599999998</v>
      </c>
      <c r="J7511" t="s">
        <v>1727</v>
      </c>
      <c r="K7511" t="s">
        <v>28</v>
      </c>
      <c r="L7511" t="s">
        <v>29</v>
      </c>
      <c r="M7511" t="s">
        <v>36</v>
      </c>
      <c r="N7511" t="s">
        <v>29</v>
      </c>
      <c r="O7511" t="s">
        <v>29</v>
      </c>
      <c r="P7511">
        <v>1</v>
      </c>
      <c r="Q7511">
        <v>18</v>
      </c>
      <c r="R7511">
        <v>400</v>
      </c>
      <c r="S7511" t="str">
        <f>IF(Table1[[#This Row],[Average_Cost_for_two]]&lt;500,"Low",IF(Table1[[#This Row],[Average_Cost_for_two]]&lt;=1500,"Medium","High"))</f>
        <v>Low</v>
      </c>
      <c r="T7511">
        <v>3.6</v>
      </c>
      <c r="U7511">
        <v>2011</v>
      </c>
      <c r="V7511">
        <v>4</v>
      </c>
      <c r="W7511">
        <v>20</v>
      </c>
      <c r="X7511">
        <f>IF(OR(Main!$U7511=0,
       Main!$V7511=0,
       Main!$W7511=0),
   "",
   DATE(Main!$U7511,
        Main!$V7511,
        Main!$W7511)
)</f>
        <v>40653</v>
      </c>
      <c r="Y7511">
        <f>Table1[[#This Row],[Average_Cost_for_two]]*VLOOKUP(Table1[[#This Row],[Currency]],currency!$A$2:$B$10,2,FALSE)</f>
        <v>4.8</v>
      </c>
      <c r="Z7511" t="str">
        <f>VLOOKUP(C7511,country!A:B,2,FALSE)</f>
        <v>India</v>
      </c>
      <c r="AA7511">
        <f t="shared" si="117"/>
        <v>2</v>
      </c>
    </row>
    <row r="7512" spans="1:27" ht="15.75" customHeight="1" x14ac:dyDescent="0.25">
      <c r="A7512">
        <v>18349929</v>
      </c>
      <c r="B7512" t="s">
        <v>7461</v>
      </c>
      <c r="C7512">
        <v>1</v>
      </c>
      <c r="D7512" t="s">
        <v>13426</v>
      </c>
      <c r="E7512" t="s">
        <v>15101</v>
      </c>
      <c r="F7512" t="s">
        <v>13565</v>
      </c>
      <c r="G7512" t="s">
        <v>13566</v>
      </c>
      <c r="H7512">
        <v>77.322165100000007</v>
      </c>
      <c r="I7512">
        <v>28.5643934</v>
      </c>
      <c r="J7512" t="s">
        <v>1054</v>
      </c>
      <c r="K7512" t="s">
        <v>28</v>
      </c>
      <c r="L7512" t="s">
        <v>29</v>
      </c>
      <c r="M7512" t="s">
        <v>29</v>
      </c>
      <c r="N7512" t="s">
        <v>29</v>
      </c>
      <c r="O7512" t="s">
        <v>29</v>
      </c>
      <c r="P7512">
        <v>1</v>
      </c>
      <c r="Q7512">
        <v>7</v>
      </c>
      <c r="R7512">
        <v>400</v>
      </c>
      <c r="S7512" t="str">
        <f>IF(Table1[[#This Row],[Average_Cost_for_two]]&lt;500,"Low",IF(Table1[[#This Row],[Average_Cost_for_two]]&lt;=1500,"Medium","High"))</f>
        <v>Low</v>
      </c>
      <c r="T7512">
        <v>3.1</v>
      </c>
      <c r="U7512">
        <v>2014</v>
      </c>
      <c r="V7512">
        <v>4</v>
      </c>
      <c r="W7512">
        <v>23</v>
      </c>
      <c r="X7512">
        <f>IF(OR(Main!$U7512=0,
       Main!$V7512=0,
       Main!$W7512=0),
   "",
   DATE(Main!$U7512,
        Main!$V7512,
        Main!$W7512)
)</f>
        <v>41752</v>
      </c>
      <c r="Y7512">
        <f>Table1[[#This Row],[Average_Cost_for_two]]*VLOOKUP(Table1[[#This Row],[Currency]],currency!$A$2:$B$10,2,FALSE)</f>
        <v>4.8</v>
      </c>
      <c r="Z7512" t="str">
        <f>VLOOKUP(C7512,country!A:B,2,FALSE)</f>
        <v>India</v>
      </c>
      <c r="AA7512">
        <f t="shared" si="117"/>
        <v>2</v>
      </c>
    </row>
    <row r="7513" spans="1:27" ht="15.75" customHeight="1" x14ac:dyDescent="0.25">
      <c r="A7513">
        <v>309135</v>
      </c>
      <c r="B7513" t="s">
        <v>15102</v>
      </c>
      <c r="C7513">
        <v>1</v>
      </c>
      <c r="D7513" t="s">
        <v>13426</v>
      </c>
      <c r="E7513" t="s">
        <v>15103</v>
      </c>
      <c r="F7513" t="s">
        <v>13497</v>
      </c>
      <c r="G7513" t="s">
        <v>13498</v>
      </c>
      <c r="H7513">
        <v>77.340000700000004</v>
      </c>
      <c r="I7513">
        <v>28.560763600000001</v>
      </c>
      <c r="J7513" t="s">
        <v>27</v>
      </c>
      <c r="K7513" t="s">
        <v>28</v>
      </c>
      <c r="L7513" t="s">
        <v>29</v>
      </c>
      <c r="M7513" t="s">
        <v>29</v>
      </c>
      <c r="N7513" t="s">
        <v>29</v>
      </c>
      <c r="O7513" t="s">
        <v>29</v>
      </c>
      <c r="P7513">
        <v>1</v>
      </c>
      <c r="Q7513">
        <v>8</v>
      </c>
      <c r="R7513">
        <v>400</v>
      </c>
      <c r="S7513" t="str">
        <f>IF(Table1[[#This Row],[Average_Cost_for_two]]&lt;500,"Low",IF(Table1[[#This Row],[Average_Cost_for_two]]&lt;=1500,"Medium","High"))</f>
        <v>Low</v>
      </c>
      <c r="T7513">
        <v>2.8</v>
      </c>
      <c r="U7513">
        <v>2016</v>
      </c>
      <c r="V7513">
        <v>4</v>
      </c>
      <c r="W7513">
        <v>22</v>
      </c>
      <c r="X7513">
        <f>IF(OR(Main!$U7513=0,
       Main!$V7513=0,
       Main!$W7513=0),
   "",
   DATE(Main!$U7513,
        Main!$V7513,
        Main!$W7513)
)</f>
        <v>42482</v>
      </c>
      <c r="Y7513">
        <f>Table1[[#This Row],[Average_Cost_for_two]]*VLOOKUP(Table1[[#This Row],[Currency]],currency!$A$2:$B$10,2,FALSE)</f>
        <v>4.8</v>
      </c>
      <c r="Z7513" t="str">
        <f>VLOOKUP(C7513,country!A:B,2,FALSE)</f>
        <v>India</v>
      </c>
      <c r="AA7513">
        <f t="shared" si="117"/>
        <v>2</v>
      </c>
    </row>
    <row r="7514" spans="1:27" ht="15.75" customHeight="1" x14ac:dyDescent="0.25">
      <c r="A7514">
        <v>311533</v>
      </c>
      <c r="B7514" t="s">
        <v>15104</v>
      </c>
      <c r="C7514">
        <v>1</v>
      </c>
      <c r="D7514" t="s">
        <v>13426</v>
      </c>
      <c r="E7514" t="s">
        <v>15105</v>
      </c>
      <c r="F7514" t="s">
        <v>13537</v>
      </c>
      <c r="G7514" t="s">
        <v>13538</v>
      </c>
      <c r="H7514">
        <v>77.374165000000005</v>
      </c>
      <c r="I7514">
        <v>28.6274956</v>
      </c>
      <c r="J7514" t="s">
        <v>1073</v>
      </c>
      <c r="K7514" t="s">
        <v>28</v>
      </c>
      <c r="L7514" t="s">
        <v>29</v>
      </c>
      <c r="M7514" t="s">
        <v>29</v>
      </c>
      <c r="N7514" t="s">
        <v>29</v>
      </c>
      <c r="O7514" t="s">
        <v>29</v>
      </c>
      <c r="P7514">
        <v>1</v>
      </c>
      <c r="Q7514">
        <v>16</v>
      </c>
      <c r="R7514">
        <v>400</v>
      </c>
      <c r="S7514" t="str">
        <f>IF(Table1[[#This Row],[Average_Cost_for_two]]&lt;500,"Low",IF(Table1[[#This Row],[Average_Cost_for_two]]&lt;=1500,"Medium","High"))</f>
        <v>Low</v>
      </c>
      <c r="T7514">
        <v>3.2</v>
      </c>
      <c r="U7514">
        <v>2016</v>
      </c>
      <c r="V7514">
        <v>4</v>
      </c>
      <c r="W7514">
        <v>17</v>
      </c>
      <c r="X7514">
        <f>IF(OR(Main!$U7514=0,
       Main!$V7514=0,
       Main!$W7514=0),
   "",
   DATE(Main!$U7514,
        Main!$V7514,
        Main!$W7514)
)</f>
        <v>42477</v>
      </c>
      <c r="Y7514">
        <f>Table1[[#This Row],[Average_Cost_for_two]]*VLOOKUP(Table1[[#This Row],[Currency]],currency!$A$2:$B$10,2,FALSE)</f>
        <v>4.8</v>
      </c>
      <c r="Z7514" t="str">
        <f>VLOOKUP(C7514,country!A:B,2,FALSE)</f>
        <v>India</v>
      </c>
      <c r="AA7514">
        <f t="shared" si="117"/>
        <v>2</v>
      </c>
    </row>
    <row r="7515" spans="1:27" ht="15.75" customHeight="1" x14ac:dyDescent="0.25">
      <c r="A7515">
        <v>307703</v>
      </c>
      <c r="B7515" t="s">
        <v>1723</v>
      </c>
      <c r="C7515">
        <v>1</v>
      </c>
      <c r="D7515" t="s">
        <v>13426</v>
      </c>
      <c r="E7515" t="s">
        <v>15106</v>
      </c>
      <c r="F7515" t="s">
        <v>13537</v>
      </c>
      <c r="G7515" t="s">
        <v>13538</v>
      </c>
      <c r="H7515">
        <v>77.370172440000005</v>
      </c>
      <c r="I7515">
        <v>28.624537969999999</v>
      </c>
      <c r="J7515" t="s">
        <v>1727</v>
      </c>
      <c r="K7515" t="s">
        <v>28</v>
      </c>
      <c r="L7515" t="s">
        <v>29</v>
      </c>
      <c r="M7515" t="s">
        <v>36</v>
      </c>
      <c r="N7515" t="s">
        <v>29</v>
      </c>
      <c r="O7515" t="s">
        <v>29</v>
      </c>
      <c r="P7515">
        <v>1</v>
      </c>
      <c r="Q7515">
        <v>182</v>
      </c>
      <c r="R7515">
        <v>400</v>
      </c>
      <c r="S7515" t="str">
        <f>IF(Table1[[#This Row],[Average_Cost_for_two]]&lt;500,"Low",IF(Table1[[#This Row],[Average_Cost_for_two]]&lt;=1500,"Medium","High"))</f>
        <v>Low</v>
      </c>
      <c r="T7515">
        <v>3.5</v>
      </c>
      <c r="U7515">
        <v>2017</v>
      </c>
      <c r="V7515">
        <v>4</v>
      </c>
      <c r="W7515">
        <v>4</v>
      </c>
      <c r="X7515">
        <f>IF(OR(Main!$U7515=0,
       Main!$V7515=0,
       Main!$W7515=0),
   "",
   DATE(Main!$U7515,
        Main!$V7515,
        Main!$W7515)
)</f>
        <v>42829</v>
      </c>
      <c r="Y7515">
        <f>Table1[[#This Row],[Average_Cost_for_two]]*VLOOKUP(Table1[[#This Row],[Currency]],currency!$A$2:$B$10,2,FALSE)</f>
        <v>4.8</v>
      </c>
      <c r="Z7515" t="str">
        <f>VLOOKUP(C7515,country!A:B,2,FALSE)</f>
        <v>India</v>
      </c>
      <c r="AA7515">
        <f t="shared" si="117"/>
        <v>2</v>
      </c>
    </row>
    <row r="7516" spans="1:27" ht="15.75" customHeight="1" x14ac:dyDescent="0.25">
      <c r="A7516">
        <v>18337905</v>
      </c>
      <c r="B7516" t="s">
        <v>7461</v>
      </c>
      <c r="C7516">
        <v>1</v>
      </c>
      <c r="D7516" t="s">
        <v>13426</v>
      </c>
      <c r="E7516" t="s">
        <v>15107</v>
      </c>
      <c r="F7516" t="s">
        <v>13428</v>
      </c>
      <c r="G7516" t="s">
        <v>13429</v>
      </c>
      <c r="H7516">
        <v>77.353573699999998</v>
      </c>
      <c r="I7516">
        <v>28.574300099999999</v>
      </c>
      <c r="J7516" t="s">
        <v>1054</v>
      </c>
      <c r="K7516" t="s">
        <v>28</v>
      </c>
      <c r="L7516" t="s">
        <v>29</v>
      </c>
      <c r="M7516" t="s">
        <v>29</v>
      </c>
      <c r="N7516" t="s">
        <v>29</v>
      </c>
      <c r="O7516" t="s">
        <v>29</v>
      </c>
      <c r="P7516">
        <v>1</v>
      </c>
      <c r="Q7516">
        <v>34</v>
      </c>
      <c r="R7516">
        <v>400</v>
      </c>
      <c r="S7516" t="str">
        <f>IF(Table1[[#This Row],[Average_Cost_for_two]]&lt;500,"Low",IF(Table1[[#This Row],[Average_Cost_for_two]]&lt;=1500,"Medium","High"))</f>
        <v>Low</v>
      </c>
      <c r="T7516">
        <v>3.5</v>
      </c>
      <c r="U7516">
        <v>2011</v>
      </c>
      <c r="V7516">
        <v>3</v>
      </c>
      <c r="W7516">
        <v>9</v>
      </c>
      <c r="X7516">
        <f>IF(OR(Main!$U7516=0,
       Main!$V7516=0,
       Main!$W7516=0),
   "",
   DATE(Main!$U7516,
        Main!$V7516,
        Main!$W7516)
)</f>
        <v>40611</v>
      </c>
      <c r="Y7516">
        <f>Table1[[#This Row],[Average_Cost_for_two]]*VLOOKUP(Table1[[#This Row],[Currency]],currency!$A$2:$B$10,2,FALSE)</f>
        <v>4.8</v>
      </c>
      <c r="Z7516" t="str">
        <f>VLOOKUP(C7516,country!A:B,2,FALSE)</f>
        <v>India</v>
      </c>
      <c r="AA7516">
        <f t="shared" si="117"/>
        <v>1</v>
      </c>
    </row>
    <row r="7517" spans="1:27" ht="15.75" customHeight="1" x14ac:dyDescent="0.25">
      <c r="A7517">
        <v>18409725</v>
      </c>
      <c r="B7517" t="s">
        <v>15108</v>
      </c>
      <c r="C7517">
        <v>1</v>
      </c>
      <c r="D7517" t="s">
        <v>13426</v>
      </c>
      <c r="E7517" t="s">
        <v>15109</v>
      </c>
      <c r="F7517" t="s">
        <v>13436</v>
      </c>
      <c r="G7517" t="s">
        <v>13437</v>
      </c>
      <c r="H7517">
        <v>77.385148220000005</v>
      </c>
      <c r="I7517">
        <v>28.532801769999999</v>
      </c>
      <c r="J7517" t="s">
        <v>15110</v>
      </c>
      <c r="K7517" t="s">
        <v>28</v>
      </c>
      <c r="L7517" t="s">
        <v>29</v>
      </c>
      <c r="M7517" t="s">
        <v>29</v>
      </c>
      <c r="N7517" t="s">
        <v>29</v>
      </c>
      <c r="O7517" t="s">
        <v>29</v>
      </c>
      <c r="P7517">
        <v>1</v>
      </c>
      <c r="Q7517">
        <v>13</v>
      </c>
      <c r="R7517">
        <v>400</v>
      </c>
      <c r="S7517" t="str">
        <f>IF(Table1[[#This Row],[Average_Cost_for_two]]&lt;500,"Low",IF(Table1[[#This Row],[Average_Cost_for_two]]&lt;=1500,"Medium","High"))</f>
        <v>Low</v>
      </c>
      <c r="T7517">
        <v>3.3</v>
      </c>
      <c r="U7517">
        <v>2017</v>
      </c>
      <c r="V7517">
        <v>3</v>
      </c>
      <c r="W7517">
        <v>25</v>
      </c>
      <c r="X7517">
        <f>IF(OR(Main!$U7517=0,
       Main!$V7517=0,
       Main!$W7517=0),
   "",
   DATE(Main!$U7517,
        Main!$V7517,
        Main!$W7517)
)</f>
        <v>42819</v>
      </c>
      <c r="Y7517">
        <f>Table1[[#This Row],[Average_Cost_for_two]]*VLOOKUP(Table1[[#This Row],[Currency]],currency!$A$2:$B$10,2,FALSE)</f>
        <v>4.8</v>
      </c>
      <c r="Z7517" t="str">
        <f>VLOOKUP(C7517,country!A:B,2,FALSE)</f>
        <v>India</v>
      </c>
      <c r="AA7517">
        <f t="shared" si="117"/>
        <v>1</v>
      </c>
    </row>
    <row r="7518" spans="1:27" ht="15.75" customHeight="1" x14ac:dyDescent="0.25">
      <c r="A7518">
        <v>18357548</v>
      </c>
      <c r="B7518" t="s">
        <v>15111</v>
      </c>
      <c r="C7518">
        <v>1</v>
      </c>
      <c r="D7518" t="s">
        <v>13426</v>
      </c>
      <c r="E7518" t="s">
        <v>15112</v>
      </c>
      <c r="F7518" t="s">
        <v>13446</v>
      </c>
      <c r="G7518" t="s">
        <v>13447</v>
      </c>
      <c r="H7518">
        <v>77.406126110000002</v>
      </c>
      <c r="I7518">
        <v>28.513176699999999</v>
      </c>
      <c r="J7518" t="s">
        <v>480</v>
      </c>
      <c r="K7518" t="s">
        <v>28</v>
      </c>
      <c r="L7518" t="s">
        <v>29</v>
      </c>
      <c r="M7518" t="s">
        <v>36</v>
      </c>
      <c r="N7518" t="s">
        <v>29</v>
      </c>
      <c r="O7518" t="s">
        <v>29</v>
      </c>
      <c r="P7518">
        <v>1</v>
      </c>
      <c r="Q7518">
        <v>19</v>
      </c>
      <c r="R7518">
        <v>400</v>
      </c>
      <c r="S7518" t="str">
        <f>IF(Table1[[#This Row],[Average_Cost_for_two]]&lt;500,"Low",IF(Table1[[#This Row],[Average_Cost_for_two]]&lt;=1500,"Medium","High"))</f>
        <v>Low</v>
      </c>
      <c r="T7518">
        <v>3.1</v>
      </c>
      <c r="U7518">
        <v>2015</v>
      </c>
      <c r="V7518">
        <v>3</v>
      </c>
      <c r="W7518">
        <v>5</v>
      </c>
      <c r="X7518">
        <f>IF(OR(Main!$U7518=0,
       Main!$V7518=0,
       Main!$W7518=0),
   "",
   DATE(Main!$U7518,
        Main!$V7518,
        Main!$W7518)
)</f>
        <v>42068</v>
      </c>
      <c r="Y7518">
        <f>Table1[[#This Row],[Average_Cost_for_two]]*VLOOKUP(Table1[[#This Row],[Currency]],currency!$A$2:$B$10,2,FALSE)</f>
        <v>4.8</v>
      </c>
      <c r="Z7518" t="str">
        <f>VLOOKUP(C7518,country!A:B,2,FALSE)</f>
        <v>India</v>
      </c>
      <c r="AA7518">
        <f t="shared" si="117"/>
        <v>1</v>
      </c>
    </row>
    <row r="7519" spans="1:27" ht="15.75" customHeight="1" x14ac:dyDescent="0.25">
      <c r="A7519">
        <v>18455665</v>
      </c>
      <c r="B7519" t="s">
        <v>15113</v>
      </c>
      <c r="C7519">
        <v>1</v>
      </c>
      <c r="D7519" t="s">
        <v>13426</v>
      </c>
      <c r="E7519" t="s">
        <v>15114</v>
      </c>
      <c r="F7519" t="s">
        <v>11363</v>
      </c>
      <c r="G7519" t="s">
        <v>13476</v>
      </c>
      <c r="H7519">
        <v>77.313744900000003</v>
      </c>
      <c r="I7519">
        <v>28.581800430000001</v>
      </c>
      <c r="J7519" t="s">
        <v>731</v>
      </c>
      <c r="K7519" t="s">
        <v>28</v>
      </c>
      <c r="L7519" t="s">
        <v>29</v>
      </c>
      <c r="M7519" t="s">
        <v>29</v>
      </c>
      <c r="N7519" t="s">
        <v>29</v>
      </c>
      <c r="O7519" t="s">
        <v>29</v>
      </c>
      <c r="P7519">
        <v>1</v>
      </c>
      <c r="Q7519">
        <v>12</v>
      </c>
      <c r="R7519">
        <v>400</v>
      </c>
      <c r="S7519" t="str">
        <f>IF(Table1[[#This Row],[Average_Cost_for_two]]&lt;500,"Low",IF(Table1[[#This Row],[Average_Cost_for_two]]&lt;=1500,"Medium","High"))</f>
        <v>Low</v>
      </c>
      <c r="T7519">
        <v>3.2</v>
      </c>
      <c r="U7519">
        <v>2016</v>
      </c>
      <c r="V7519">
        <v>3</v>
      </c>
      <c r="W7519">
        <v>3</v>
      </c>
      <c r="X7519">
        <f>IF(OR(Main!$U7519=0,
       Main!$V7519=0,
       Main!$W7519=0),
   "",
   DATE(Main!$U7519,
        Main!$V7519,
        Main!$W7519)
)</f>
        <v>42432</v>
      </c>
      <c r="Y7519">
        <f>Table1[[#This Row],[Average_Cost_for_two]]*VLOOKUP(Table1[[#This Row],[Currency]],currency!$A$2:$B$10,2,FALSE)</f>
        <v>4.8</v>
      </c>
      <c r="Z7519" t="str">
        <f>VLOOKUP(C7519,country!A:B,2,FALSE)</f>
        <v>India</v>
      </c>
      <c r="AA7519">
        <f t="shared" si="117"/>
        <v>1</v>
      </c>
    </row>
    <row r="7520" spans="1:27" ht="15.75" customHeight="1" x14ac:dyDescent="0.25">
      <c r="A7520">
        <v>5700</v>
      </c>
      <c r="B7520" t="s">
        <v>15115</v>
      </c>
      <c r="C7520">
        <v>1</v>
      </c>
      <c r="D7520" t="s">
        <v>13426</v>
      </c>
      <c r="E7520" t="s">
        <v>15116</v>
      </c>
      <c r="F7520" t="s">
        <v>13668</v>
      </c>
      <c r="G7520" t="s">
        <v>13669</v>
      </c>
      <c r="H7520">
        <v>77.324590200000003</v>
      </c>
      <c r="I7520">
        <v>28.5737171</v>
      </c>
      <c r="J7520" t="s">
        <v>27</v>
      </c>
      <c r="K7520" t="s">
        <v>28</v>
      </c>
      <c r="L7520" t="s">
        <v>29</v>
      </c>
      <c r="M7520" t="s">
        <v>29</v>
      </c>
      <c r="N7520" t="s">
        <v>29</v>
      </c>
      <c r="O7520" t="s">
        <v>29</v>
      </c>
      <c r="P7520">
        <v>1</v>
      </c>
      <c r="Q7520">
        <v>7</v>
      </c>
      <c r="R7520">
        <v>400</v>
      </c>
      <c r="S7520" t="str">
        <f>IF(Table1[[#This Row],[Average_Cost_for_two]]&lt;500,"Low",IF(Table1[[#This Row],[Average_Cost_for_two]]&lt;=1500,"Medium","High"))</f>
        <v>Low</v>
      </c>
      <c r="T7520">
        <v>2.9</v>
      </c>
      <c r="U7520">
        <v>2016</v>
      </c>
      <c r="V7520">
        <v>3</v>
      </c>
      <c r="W7520">
        <v>8</v>
      </c>
      <c r="X7520">
        <f>IF(OR(Main!$U7520=0,
       Main!$V7520=0,
       Main!$W7520=0),
   "",
   DATE(Main!$U7520,
        Main!$V7520,
        Main!$W7520)
)</f>
        <v>42437</v>
      </c>
      <c r="Y7520">
        <f>Table1[[#This Row],[Average_Cost_for_two]]*VLOOKUP(Table1[[#This Row],[Currency]],currency!$A$2:$B$10,2,FALSE)</f>
        <v>4.8</v>
      </c>
      <c r="Z7520" t="str">
        <f>VLOOKUP(C7520,country!A:B,2,FALSE)</f>
        <v>India</v>
      </c>
      <c r="AA7520">
        <f t="shared" si="117"/>
        <v>1</v>
      </c>
    </row>
    <row r="7521" spans="1:27" ht="15.75" customHeight="1" x14ac:dyDescent="0.25">
      <c r="A7521">
        <v>18337925</v>
      </c>
      <c r="B7521" t="s">
        <v>6973</v>
      </c>
      <c r="C7521">
        <v>1</v>
      </c>
      <c r="D7521" t="s">
        <v>13426</v>
      </c>
      <c r="E7521" t="s">
        <v>15117</v>
      </c>
      <c r="F7521" t="s">
        <v>13990</v>
      </c>
      <c r="G7521" t="s">
        <v>13991</v>
      </c>
      <c r="H7521">
        <v>77.353663400000002</v>
      </c>
      <c r="I7521">
        <v>28.574308599999998</v>
      </c>
      <c r="J7521" t="s">
        <v>523</v>
      </c>
      <c r="K7521" t="s">
        <v>28</v>
      </c>
      <c r="L7521" t="s">
        <v>29</v>
      </c>
      <c r="M7521" t="s">
        <v>29</v>
      </c>
      <c r="N7521" t="s">
        <v>29</v>
      </c>
      <c r="O7521" t="s">
        <v>29</v>
      </c>
      <c r="P7521">
        <v>1</v>
      </c>
      <c r="Q7521">
        <v>22</v>
      </c>
      <c r="R7521">
        <v>400</v>
      </c>
      <c r="S7521" t="str">
        <f>IF(Table1[[#This Row],[Average_Cost_for_two]]&lt;500,"Low",IF(Table1[[#This Row],[Average_Cost_for_two]]&lt;=1500,"Medium","High"))</f>
        <v>Low</v>
      </c>
      <c r="T7521">
        <v>3.4</v>
      </c>
      <c r="U7521">
        <v>2018</v>
      </c>
      <c r="V7521">
        <v>3</v>
      </c>
      <c r="W7521">
        <v>22</v>
      </c>
      <c r="X7521">
        <f>IF(OR(Main!$U7521=0,
       Main!$V7521=0,
       Main!$W7521=0),
   "",
   DATE(Main!$U7521,
        Main!$V7521,
        Main!$W7521)
)</f>
        <v>43181</v>
      </c>
      <c r="Y7521">
        <f>Table1[[#This Row],[Average_Cost_for_two]]*VLOOKUP(Table1[[#This Row],[Currency]],currency!$A$2:$B$10,2,FALSE)</f>
        <v>4.8</v>
      </c>
      <c r="Z7521" t="str">
        <f>VLOOKUP(C7521,country!A:B,2,FALSE)</f>
        <v>India</v>
      </c>
      <c r="AA7521">
        <f t="shared" si="117"/>
        <v>1</v>
      </c>
    </row>
    <row r="7522" spans="1:27" ht="15.75" customHeight="1" x14ac:dyDescent="0.25">
      <c r="A7522">
        <v>18391158</v>
      </c>
      <c r="B7522" t="s">
        <v>15118</v>
      </c>
      <c r="C7522">
        <v>1</v>
      </c>
      <c r="D7522" t="s">
        <v>13426</v>
      </c>
      <c r="E7522" t="s">
        <v>15119</v>
      </c>
      <c r="F7522" t="s">
        <v>13778</v>
      </c>
      <c r="G7522" t="s">
        <v>13779</v>
      </c>
      <c r="H7522">
        <v>77.340353699999994</v>
      </c>
      <c r="I7522">
        <v>28.565436999999999</v>
      </c>
      <c r="J7522" t="s">
        <v>474</v>
      </c>
      <c r="K7522" t="s">
        <v>28</v>
      </c>
      <c r="L7522" t="s">
        <v>29</v>
      </c>
      <c r="M7522" t="s">
        <v>29</v>
      </c>
      <c r="N7522" t="s">
        <v>29</v>
      </c>
      <c r="O7522" t="s">
        <v>29</v>
      </c>
      <c r="P7522">
        <v>1</v>
      </c>
      <c r="Q7522">
        <v>27</v>
      </c>
      <c r="R7522">
        <v>400</v>
      </c>
      <c r="S7522" t="str">
        <f>IF(Table1[[#This Row],[Average_Cost_for_two]]&lt;500,"Low",IF(Table1[[#This Row],[Average_Cost_for_two]]&lt;=1500,"Medium","High"))</f>
        <v>Low</v>
      </c>
      <c r="T7522">
        <v>3.5</v>
      </c>
      <c r="U7522">
        <v>2011</v>
      </c>
      <c r="V7522">
        <v>3</v>
      </c>
      <c r="W7522">
        <v>6</v>
      </c>
      <c r="X7522">
        <f>IF(OR(Main!$U7522=0,
       Main!$V7522=0,
       Main!$W7522=0),
   "",
   DATE(Main!$U7522,
        Main!$V7522,
        Main!$W7522)
)</f>
        <v>40608</v>
      </c>
      <c r="Y7522">
        <f>Table1[[#This Row],[Average_Cost_for_two]]*VLOOKUP(Table1[[#This Row],[Currency]],currency!$A$2:$B$10,2,FALSE)</f>
        <v>4.8</v>
      </c>
      <c r="Z7522" t="str">
        <f>VLOOKUP(C7522,country!A:B,2,FALSE)</f>
        <v>India</v>
      </c>
      <c r="AA7522">
        <f t="shared" si="117"/>
        <v>1</v>
      </c>
    </row>
    <row r="7523" spans="1:27" ht="15.75" customHeight="1" x14ac:dyDescent="0.25">
      <c r="A7523">
        <v>309278</v>
      </c>
      <c r="B7523" t="s">
        <v>15120</v>
      </c>
      <c r="C7523">
        <v>1</v>
      </c>
      <c r="D7523" t="s">
        <v>13426</v>
      </c>
      <c r="E7523" t="s">
        <v>15121</v>
      </c>
      <c r="F7523" t="s">
        <v>13778</v>
      </c>
      <c r="G7523" t="s">
        <v>13779</v>
      </c>
      <c r="H7523">
        <v>77.339740899999995</v>
      </c>
      <c r="I7523">
        <v>28.5652948</v>
      </c>
      <c r="J7523" t="s">
        <v>851</v>
      </c>
      <c r="K7523" t="s">
        <v>28</v>
      </c>
      <c r="L7523" t="s">
        <v>29</v>
      </c>
      <c r="M7523" t="s">
        <v>29</v>
      </c>
      <c r="N7523" t="s">
        <v>29</v>
      </c>
      <c r="O7523" t="s">
        <v>29</v>
      </c>
      <c r="P7523">
        <v>1</v>
      </c>
      <c r="Q7523">
        <v>1005</v>
      </c>
      <c r="R7523">
        <v>400</v>
      </c>
      <c r="S7523" t="str">
        <f>IF(Table1[[#This Row],[Average_Cost_for_two]]&lt;500,"Low",IF(Table1[[#This Row],[Average_Cost_for_two]]&lt;=1500,"Medium","High"))</f>
        <v>Low</v>
      </c>
      <c r="T7523">
        <v>4.3</v>
      </c>
      <c r="U7523">
        <v>2012</v>
      </c>
      <c r="V7523">
        <v>3</v>
      </c>
      <c r="W7523">
        <v>2</v>
      </c>
      <c r="X7523">
        <f>IF(OR(Main!$U7523=0,
       Main!$V7523=0,
       Main!$W7523=0),
   "",
   DATE(Main!$U7523,
        Main!$V7523,
        Main!$W7523)
)</f>
        <v>40970</v>
      </c>
      <c r="Y7523">
        <f>Table1[[#This Row],[Average_Cost_for_two]]*VLOOKUP(Table1[[#This Row],[Currency]],currency!$A$2:$B$10,2,FALSE)</f>
        <v>4.8</v>
      </c>
      <c r="Z7523" t="str">
        <f>VLOOKUP(C7523,country!A:B,2,FALSE)</f>
        <v>India</v>
      </c>
      <c r="AA7523">
        <f t="shared" si="117"/>
        <v>1</v>
      </c>
    </row>
    <row r="7524" spans="1:27" ht="15.75" customHeight="1" x14ac:dyDescent="0.25">
      <c r="A7524">
        <v>307407</v>
      </c>
      <c r="B7524" t="s">
        <v>15122</v>
      </c>
      <c r="C7524">
        <v>1</v>
      </c>
      <c r="D7524" t="s">
        <v>13426</v>
      </c>
      <c r="E7524" t="s">
        <v>15123</v>
      </c>
      <c r="F7524" t="s">
        <v>13565</v>
      </c>
      <c r="G7524" t="s">
        <v>13566</v>
      </c>
      <c r="H7524">
        <v>77.323736999999994</v>
      </c>
      <c r="I7524">
        <v>28.5641453</v>
      </c>
      <c r="J7524" t="s">
        <v>851</v>
      </c>
      <c r="K7524" t="s">
        <v>28</v>
      </c>
      <c r="L7524" t="s">
        <v>29</v>
      </c>
      <c r="M7524" t="s">
        <v>29</v>
      </c>
      <c r="N7524" t="s">
        <v>29</v>
      </c>
      <c r="O7524" t="s">
        <v>29</v>
      </c>
      <c r="P7524">
        <v>1</v>
      </c>
      <c r="Q7524">
        <v>63</v>
      </c>
      <c r="R7524">
        <v>400</v>
      </c>
      <c r="S7524" t="str">
        <f>IF(Table1[[#This Row],[Average_Cost_for_two]]&lt;500,"Low",IF(Table1[[#This Row],[Average_Cost_for_two]]&lt;=1500,"Medium","High"))</f>
        <v>Low</v>
      </c>
      <c r="T7524">
        <v>2.8</v>
      </c>
      <c r="U7524">
        <v>2013</v>
      </c>
      <c r="V7524">
        <v>3</v>
      </c>
      <c r="W7524">
        <v>4</v>
      </c>
      <c r="X7524">
        <f>IF(OR(Main!$U7524=0,
       Main!$V7524=0,
       Main!$W7524=0),
   "",
   DATE(Main!$U7524,
        Main!$V7524,
        Main!$W7524)
)</f>
        <v>41337</v>
      </c>
      <c r="Y7524">
        <f>Table1[[#This Row],[Average_Cost_for_two]]*VLOOKUP(Table1[[#This Row],[Currency]],currency!$A$2:$B$10,2,FALSE)</f>
        <v>4.8</v>
      </c>
      <c r="Z7524" t="str">
        <f>VLOOKUP(C7524,country!A:B,2,FALSE)</f>
        <v>India</v>
      </c>
      <c r="AA7524">
        <f t="shared" si="117"/>
        <v>1</v>
      </c>
    </row>
    <row r="7525" spans="1:27" ht="15.75" customHeight="1" x14ac:dyDescent="0.25">
      <c r="A7525">
        <v>18224549</v>
      </c>
      <c r="B7525" t="s">
        <v>15124</v>
      </c>
      <c r="C7525">
        <v>1</v>
      </c>
      <c r="D7525" t="s">
        <v>13426</v>
      </c>
      <c r="E7525" t="s">
        <v>13637</v>
      </c>
      <c r="F7525" t="s">
        <v>13537</v>
      </c>
      <c r="G7525" t="s">
        <v>13538</v>
      </c>
      <c r="H7525">
        <v>77.366672199999996</v>
      </c>
      <c r="I7525">
        <v>28.612740200000001</v>
      </c>
      <c r="J7525" t="s">
        <v>480</v>
      </c>
      <c r="K7525" t="s">
        <v>28</v>
      </c>
      <c r="L7525" t="s">
        <v>29</v>
      </c>
      <c r="M7525" t="s">
        <v>29</v>
      </c>
      <c r="N7525" t="s">
        <v>29</v>
      </c>
      <c r="O7525" t="s">
        <v>29</v>
      </c>
      <c r="P7525">
        <v>1</v>
      </c>
      <c r="Q7525">
        <v>6</v>
      </c>
      <c r="R7525">
        <v>400</v>
      </c>
      <c r="S7525" t="str">
        <f>IF(Table1[[#This Row],[Average_Cost_for_two]]&lt;500,"Low",IF(Table1[[#This Row],[Average_Cost_for_two]]&lt;=1500,"Medium","High"))</f>
        <v>Low</v>
      </c>
      <c r="T7525">
        <v>2.9</v>
      </c>
      <c r="U7525">
        <v>2016</v>
      </c>
      <c r="V7525">
        <v>3</v>
      </c>
      <c r="W7525">
        <v>3</v>
      </c>
      <c r="X7525">
        <f>IF(OR(Main!$U7525=0,
       Main!$V7525=0,
       Main!$W7525=0),
   "",
   DATE(Main!$U7525,
        Main!$V7525,
        Main!$W7525)
)</f>
        <v>42432</v>
      </c>
      <c r="Y7525">
        <f>Table1[[#This Row],[Average_Cost_for_two]]*VLOOKUP(Table1[[#This Row],[Currency]],currency!$A$2:$B$10,2,FALSE)</f>
        <v>4.8</v>
      </c>
      <c r="Z7525" t="str">
        <f>VLOOKUP(C7525,country!A:B,2,FALSE)</f>
        <v>India</v>
      </c>
      <c r="AA7525">
        <f t="shared" si="117"/>
        <v>1</v>
      </c>
    </row>
    <row r="7526" spans="1:27" ht="15.75" customHeight="1" x14ac:dyDescent="0.25">
      <c r="A7526">
        <v>4483</v>
      </c>
      <c r="B7526" t="s">
        <v>7431</v>
      </c>
      <c r="C7526">
        <v>1</v>
      </c>
      <c r="D7526" t="s">
        <v>13426</v>
      </c>
      <c r="E7526" t="s">
        <v>15125</v>
      </c>
      <c r="F7526" t="s">
        <v>13537</v>
      </c>
      <c r="G7526" t="s">
        <v>13538</v>
      </c>
      <c r="H7526">
        <v>77.3704489</v>
      </c>
      <c r="I7526">
        <v>28.619671100000001</v>
      </c>
      <c r="J7526" t="s">
        <v>830</v>
      </c>
      <c r="K7526" t="s">
        <v>28</v>
      </c>
      <c r="L7526" t="s">
        <v>29</v>
      </c>
      <c r="M7526" t="s">
        <v>29</v>
      </c>
      <c r="N7526" t="s">
        <v>29</v>
      </c>
      <c r="O7526" t="s">
        <v>29</v>
      </c>
      <c r="P7526">
        <v>1</v>
      </c>
      <c r="Q7526">
        <v>17</v>
      </c>
      <c r="R7526">
        <v>400</v>
      </c>
      <c r="S7526" t="str">
        <f>IF(Table1[[#This Row],[Average_Cost_for_two]]&lt;500,"Low",IF(Table1[[#This Row],[Average_Cost_for_two]]&lt;=1500,"Medium","High"))</f>
        <v>Low</v>
      </c>
      <c r="T7526">
        <v>3.1</v>
      </c>
      <c r="U7526">
        <v>2011</v>
      </c>
      <c r="V7526">
        <v>3</v>
      </c>
      <c r="W7526">
        <v>18</v>
      </c>
      <c r="X7526">
        <f>IF(OR(Main!$U7526=0,
       Main!$V7526=0,
       Main!$W7526=0),
   "",
   DATE(Main!$U7526,
        Main!$V7526,
        Main!$W7526)
)</f>
        <v>40620</v>
      </c>
      <c r="Y7526">
        <f>Table1[[#This Row],[Average_Cost_for_two]]*VLOOKUP(Table1[[#This Row],[Currency]],currency!$A$2:$B$10,2,FALSE)</f>
        <v>4.8</v>
      </c>
      <c r="Z7526" t="str">
        <f>VLOOKUP(C7526,country!A:B,2,FALSE)</f>
        <v>India</v>
      </c>
      <c r="AA7526">
        <f t="shared" si="117"/>
        <v>1</v>
      </c>
    </row>
    <row r="7527" spans="1:27" ht="15.75" customHeight="1" x14ac:dyDescent="0.25">
      <c r="A7527">
        <v>18382362</v>
      </c>
      <c r="B7527" t="s">
        <v>15126</v>
      </c>
      <c r="C7527">
        <v>1</v>
      </c>
      <c r="D7527" t="s">
        <v>13426</v>
      </c>
      <c r="E7527" t="s">
        <v>15127</v>
      </c>
      <c r="F7527" t="s">
        <v>13513</v>
      </c>
      <c r="G7527" t="s">
        <v>13514</v>
      </c>
      <c r="H7527">
        <v>77.386291799999995</v>
      </c>
      <c r="I7527">
        <v>28.571079999999998</v>
      </c>
      <c r="J7527" t="s">
        <v>27</v>
      </c>
      <c r="K7527" t="s">
        <v>28</v>
      </c>
      <c r="L7527" t="s">
        <v>29</v>
      </c>
      <c r="M7527" t="s">
        <v>29</v>
      </c>
      <c r="N7527" t="s">
        <v>29</v>
      </c>
      <c r="O7527" t="s">
        <v>29</v>
      </c>
      <c r="P7527">
        <v>1</v>
      </c>
      <c r="Q7527">
        <v>5</v>
      </c>
      <c r="R7527">
        <v>400</v>
      </c>
      <c r="S7527" t="str">
        <f>IF(Table1[[#This Row],[Average_Cost_for_two]]&lt;500,"Low",IF(Table1[[#This Row],[Average_Cost_for_two]]&lt;=1500,"Medium","High"))</f>
        <v>Low</v>
      </c>
      <c r="T7527">
        <v>3</v>
      </c>
      <c r="U7527">
        <v>2011</v>
      </c>
      <c r="V7527">
        <v>3</v>
      </c>
      <c r="W7527">
        <v>19</v>
      </c>
      <c r="X7527">
        <f>IF(OR(Main!$U7527=0,
       Main!$V7527=0,
       Main!$W7527=0),
   "",
   DATE(Main!$U7527,
        Main!$V7527,
        Main!$W7527)
)</f>
        <v>40621</v>
      </c>
      <c r="Y7527">
        <f>Table1[[#This Row],[Average_Cost_for_two]]*VLOOKUP(Table1[[#This Row],[Currency]],currency!$A$2:$B$10,2,FALSE)</f>
        <v>4.8</v>
      </c>
      <c r="Z7527" t="str">
        <f>VLOOKUP(C7527,country!A:B,2,FALSE)</f>
        <v>India</v>
      </c>
      <c r="AA7527">
        <f t="shared" si="117"/>
        <v>1</v>
      </c>
    </row>
    <row r="7528" spans="1:27" ht="15.75" customHeight="1" x14ac:dyDescent="0.25">
      <c r="A7528">
        <v>307720</v>
      </c>
      <c r="B7528" t="s">
        <v>15128</v>
      </c>
      <c r="C7528">
        <v>1</v>
      </c>
      <c r="D7528" t="s">
        <v>13426</v>
      </c>
      <c r="E7528" t="s">
        <v>15129</v>
      </c>
      <c r="F7528" t="s">
        <v>14913</v>
      </c>
      <c r="G7528" t="s">
        <v>14914</v>
      </c>
      <c r="H7528">
        <v>77.326691490000002</v>
      </c>
      <c r="I7528">
        <v>28.569923849999999</v>
      </c>
      <c r="J7528" t="s">
        <v>769</v>
      </c>
      <c r="K7528" t="s">
        <v>28</v>
      </c>
      <c r="L7528" t="s">
        <v>29</v>
      </c>
      <c r="M7528" t="s">
        <v>29</v>
      </c>
      <c r="N7528" t="s">
        <v>29</v>
      </c>
      <c r="O7528" t="s">
        <v>29</v>
      </c>
      <c r="P7528">
        <v>1</v>
      </c>
      <c r="Q7528">
        <v>76</v>
      </c>
      <c r="R7528">
        <v>400</v>
      </c>
      <c r="S7528" t="str">
        <f>IF(Table1[[#This Row],[Average_Cost_for_two]]&lt;500,"Low",IF(Table1[[#This Row],[Average_Cost_for_two]]&lt;=1500,"Medium","High"))</f>
        <v>Low</v>
      </c>
      <c r="T7528">
        <v>3.2</v>
      </c>
      <c r="U7528">
        <v>2013</v>
      </c>
      <c r="V7528">
        <v>2</v>
      </c>
      <c r="W7528">
        <v>26</v>
      </c>
      <c r="X7528">
        <f>IF(OR(Main!$U7528=0,
       Main!$V7528=0,
       Main!$W7528=0),
   "",
   DATE(Main!$U7528,
        Main!$V7528,
        Main!$W7528)
)</f>
        <v>41331</v>
      </c>
      <c r="Y7528">
        <f>Table1[[#This Row],[Average_Cost_for_two]]*VLOOKUP(Table1[[#This Row],[Currency]],currency!$A$2:$B$10,2,FALSE)</f>
        <v>4.8</v>
      </c>
      <c r="Z7528" t="str">
        <f>VLOOKUP(C7528,country!A:B,2,FALSE)</f>
        <v>India</v>
      </c>
      <c r="AA7528">
        <f t="shared" si="117"/>
        <v>1</v>
      </c>
    </row>
    <row r="7529" spans="1:27" ht="15.75" customHeight="1" x14ac:dyDescent="0.25">
      <c r="A7529">
        <v>18352262</v>
      </c>
      <c r="B7529" t="s">
        <v>6963</v>
      </c>
      <c r="C7529">
        <v>1</v>
      </c>
      <c r="D7529" t="s">
        <v>13426</v>
      </c>
      <c r="E7529" t="s">
        <v>15130</v>
      </c>
      <c r="F7529" t="s">
        <v>13778</v>
      </c>
      <c r="G7529" t="s">
        <v>13779</v>
      </c>
      <c r="H7529">
        <v>77.340428799999998</v>
      </c>
      <c r="I7529">
        <v>28.565394600000001</v>
      </c>
      <c r="J7529" t="s">
        <v>1262</v>
      </c>
      <c r="K7529" t="s">
        <v>28</v>
      </c>
      <c r="L7529" t="s">
        <v>29</v>
      </c>
      <c r="M7529" t="s">
        <v>36</v>
      </c>
      <c r="N7529" t="s">
        <v>29</v>
      </c>
      <c r="O7529" t="s">
        <v>29</v>
      </c>
      <c r="P7529">
        <v>1</v>
      </c>
      <c r="Q7529">
        <v>92</v>
      </c>
      <c r="R7529">
        <v>400</v>
      </c>
      <c r="S7529" t="str">
        <f>IF(Table1[[#This Row],[Average_Cost_for_two]]&lt;500,"Low",IF(Table1[[#This Row],[Average_Cost_for_two]]&lt;=1500,"Medium","High"))</f>
        <v>Low</v>
      </c>
      <c r="T7529">
        <v>3.7</v>
      </c>
      <c r="U7529">
        <v>2011</v>
      </c>
      <c r="V7529">
        <v>2</v>
      </c>
      <c r="W7529">
        <v>15</v>
      </c>
      <c r="X7529">
        <f>IF(OR(Main!$U7529=0,
       Main!$V7529=0,
       Main!$W7529=0),
   "",
   DATE(Main!$U7529,
        Main!$V7529,
        Main!$W7529)
)</f>
        <v>40589</v>
      </c>
      <c r="Y7529">
        <f>Table1[[#This Row],[Average_Cost_for_two]]*VLOOKUP(Table1[[#This Row],[Currency]],currency!$A$2:$B$10,2,FALSE)</f>
        <v>4.8</v>
      </c>
      <c r="Z7529" t="str">
        <f>VLOOKUP(C7529,country!A:B,2,FALSE)</f>
        <v>India</v>
      </c>
      <c r="AA7529">
        <f t="shared" si="117"/>
        <v>1</v>
      </c>
    </row>
    <row r="7530" spans="1:27" ht="15.75" customHeight="1" x14ac:dyDescent="0.25">
      <c r="A7530">
        <v>18133492</v>
      </c>
      <c r="B7530" t="s">
        <v>15131</v>
      </c>
      <c r="C7530">
        <v>1</v>
      </c>
      <c r="D7530" t="s">
        <v>13426</v>
      </c>
      <c r="E7530" t="s">
        <v>15132</v>
      </c>
      <c r="F7530" t="s">
        <v>13684</v>
      </c>
      <c r="G7530" t="s">
        <v>13685</v>
      </c>
      <c r="H7530">
        <v>77.370606499999994</v>
      </c>
      <c r="I7530">
        <v>28.5596943</v>
      </c>
      <c r="J7530" t="s">
        <v>27</v>
      </c>
      <c r="K7530" t="s">
        <v>28</v>
      </c>
      <c r="L7530" t="s">
        <v>29</v>
      </c>
      <c r="M7530" t="s">
        <v>36</v>
      </c>
      <c r="N7530" t="s">
        <v>29</v>
      </c>
      <c r="O7530" t="s">
        <v>29</v>
      </c>
      <c r="P7530">
        <v>1</v>
      </c>
      <c r="Q7530">
        <v>61</v>
      </c>
      <c r="R7530">
        <v>400</v>
      </c>
      <c r="S7530" t="str">
        <f>IF(Table1[[#This Row],[Average_Cost_for_two]]&lt;500,"Low",IF(Table1[[#This Row],[Average_Cost_for_two]]&lt;=1500,"Medium","High"))</f>
        <v>Low</v>
      </c>
      <c r="T7530">
        <v>3.2</v>
      </c>
      <c r="U7530">
        <v>2015</v>
      </c>
      <c r="V7530">
        <v>2</v>
      </c>
      <c r="W7530">
        <v>12</v>
      </c>
      <c r="X7530">
        <f>IF(OR(Main!$U7530=0,
       Main!$V7530=0,
       Main!$W7530=0),
   "",
   DATE(Main!$U7530,
        Main!$V7530,
        Main!$W7530)
)</f>
        <v>42047</v>
      </c>
      <c r="Y7530">
        <f>Table1[[#This Row],[Average_Cost_for_two]]*VLOOKUP(Table1[[#This Row],[Currency]],currency!$A$2:$B$10,2,FALSE)</f>
        <v>4.8</v>
      </c>
      <c r="Z7530" t="str">
        <f>VLOOKUP(C7530,country!A:B,2,FALSE)</f>
        <v>India</v>
      </c>
      <c r="AA7530">
        <f t="shared" si="117"/>
        <v>1</v>
      </c>
    </row>
    <row r="7531" spans="1:27" ht="15.75" customHeight="1" x14ac:dyDescent="0.25">
      <c r="A7531">
        <v>5684</v>
      </c>
      <c r="B7531" t="s">
        <v>15133</v>
      </c>
      <c r="C7531">
        <v>1</v>
      </c>
      <c r="D7531" t="s">
        <v>13426</v>
      </c>
      <c r="E7531" t="s">
        <v>15134</v>
      </c>
      <c r="F7531" t="s">
        <v>11534</v>
      </c>
      <c r="G7531" t="s">
        <v>13501</v>
      </c>
      <c r="H7531">
        <v>77.362365999999994</v>
      </c>
      <c r="I7531">
        <v>28.570286599999999</v>
      </c>
      <c r="J7531" t="s">
        <v>830</v>
      </c>
      <c r="K7531" t="s">
        <v>28</v>
      </c>
      <c r="L7531" t="s">
        <v>29</v>
      </c>
      <c r="M7531" t="s">
        <v>29</v>
      </c>
      <c r="N7531" t="s">
        <v>29</v>
      </c>
      <c r="O7531" t="s">
        <v>29</v>
      </c>
      <c r="P7531">
        <v>1</v>
      </c>
      <c r="Q7531">
        <v>29</v>
      </c>
      <c r="R7531">
        <v>400</v>
      </c>
      <c r="S7531" t="str">
        <f>IF(Table1[[#This Row],[Average_Cost_for_two]]&lt;500,"Low",IF(Table1[[#This Row],[Average_Cost_for_two]]&lt;=1500,"Medium","High"))</f>
        <v>Low</v>
      </c>
      <c r="T7531">
        <v>3.4</v>
      </c>
      <c r="U7531">
        <v>2010</v>
      </c>
      <c r="V7531">
        <v>2</v>
      </c>
      <c r="W7531">
        <v>17</v>
      </c>
      <c r="X7531">
        <f>IF(OR(Main!$U7531=0,
       Main!$V7531=0,
       Main!$W7531=0),
   "",
   DATE(Main!$U7531,
        Main!$V7531,
        Main!$W7531)
)</f>
        <v>40226</v>
      </c>
      <c r="Y7531">
        <f>Table1[[#This Row],[Average_Cost_for_two]]*VLOOKUP(Table1[[#This Row],[Currency]],currency!$A$2:$B$10,2,FALSE)</f>
        <v>4.8</v>
      </c>
      <c r="Z7531" t="str">
        <f>VLOOKUP(C7531,country!A:B,2,FALSE)</f>
        <v>India</v>
      </c>
      <c r="AA7531">
        <f t="shared" si="117"/>
        <v>1</v>
      </c>
    </row>
    <row r="7532" spans="1:27" ht="15.75" customHeight="1" x14ac:dyDescent="0.25">
      <c r="A7532">
        <v>18383521</v>
      </c>
      <c r="B7532" t="s">
        <v>15135</v>
      </c>
      <c r="C7532">
        <v>1</v>
      </c>
      <c r="D7532" t="s">
        <v>13426</v>
      </c>
      <c r="E7532" t="s">
        <v>15136</v>
      </c>
      <c r="F7532" t="s">
        <v>13533</v>
      </c>
      <c r="G7532" t="s">
        <v>13534</v>
      </c>
      <c r="H7532">
        <v>77.372293499999998</v>
      </c>
      <c r="I7532">
        <v>28.5862117</v>
      </c>
      <c r="J7532" t="s">
        <v>480</v>
      </c>
      <c r="K7532" t="s">
        <v>28</v>
      </c>
      <c r="L7532" t="s">
        <v>29</v>
      </c>
      <c r="M7532" t="s">
        <v>29</v>
      </c>
      <c r="N7532" t="s">
        <v>29</v>
      </c>
      <c r="O7532" t="s">
        <v>29</v>
      </c>
      <c r="P7532">
        <v>1</v>
      </c>
      <c r="Q7532">
        <v>2</v>
      </c>
      <c r="R7532">
        <v>400</v>
      </c>
      <c r="S7532" t="str">
        <f>IF(Table1[[#This Row],[Average_Cost_for_two]]&lt;500,"Low",IF(Table1[[#This Row],[Average_Cost_for_two]]&lt;=1500,"Medium","High"))</f>
        <v>Low</v>
      </c>
      <c r="T7532">
        <v>1</v>
      </c>
      <c r="U7532">
        <v>2011</v>
      </c>
      <c r="V7532">
        <v>2</v>
      </c>
      <c r="W7532">
        <v>14</v>
      </c>
      <c r="X7532">
        <f>IF(OR(Main!$U7532=0,
       Main!$V7532=0,
       Main!$W7532=0),
   "",
   DATE(Main!$U7532,
        Main!$V7532,
        Main!$W7532)
)</f>
        <v>40588</v>
      </c>
      <c r="Y7532">
        <f>Table1[[#This Row],[Average_Cost_for_two]]*VLOOKUP(Table1[[#This Row],[Currency]],currency!$A$2:$B$10,2,FALSE)</f>
        <v>4.8</v>
      </c>
      <c r="Z7532" t="str">
        <f>VLOOKUP(C7532,country!A:B,2,FALSE)</f>
        <v>India</v>
      </c>
      <c r="AA7532">
        <f t="shared" si="117"/>
        <v>1</v>
      </c>
    </row>
    <row r="7533" spans="1:27" ht="15.75" customHeight="1" x14ac:dyDescent="0.25">
      <c r="A7533">
        <v>313049</v>
      </c>
      <c r="B7533" t="s">
        <v>15137</v>
      </c>
      <c r="C7533">
        <v>1</v>
      </c>
      <c r="D7533" t="s">
        <v>13426</v>
      </c>
      <c r="E7533" t="s">
        <v>15138</v>
      </c>
      <c r="F7533" t="s">
        <v>13537</v>
      </c>
      <c r="G7533" t="s">
        <v>13538</v>
      </c>
      <c r="H7533">
        <v>77.354519400000001</v>
      </c>
      <c r="I7533">
        <v>28.612630589999998</v>
      </c>
      <c r="J7533" t="s">
        <v>27</v>
      </c>
      <c r="K7533" t="s">
        <v>28</v>
      </c>
      <c r="L7533" t="s">
        <v>29</v>
      </c>
      <c r="M7533" t="s">
        <v>29</v>
      </c>
      <c r="N7533" t="s">
        <v>29</v>
      </c>
      <c r="O7533" t="s">
        <v>29</v>
      </c>
      <c r="P7533">
        <v>1</v>
      </c>
      <c r="Q7533">
        <v>9</v>
      </c>
      <c r="R7533">
        <v>400</v>
      </c>
      <c r="S7533" t="str">
        <f>IF(Table1[[#This Row],[Average_Cost_for_two]]&lt;500,"Low",IF(Table1[[#This Row],[Average_Cost_for_two]]&lt;=1500,"Medium","High"))</f>
        <v>Low</v>
      </c>
      <c r="T7533">
        <v>3.1</v>
      </c>
      <c r="U7533">
        <v>2010</v>
      </c>
      <c r="V7533">
        <v>2</v>
      </c>
      <c r="W7533">
        <v>9</v>
      </c>
      <c r="X7533">
        <f>IF(OR(Main!$U7533=0,
       Main!$V7533=0,
       Main!$W7533=0),
   "",
   DATE(Main!$U7533,
        Main!$V7533,
        Main!$W7533)
)</f>
        <v>40218</v>
      </c>
      <c r="Y7533">
        <f>Table1[[#This Row],[Average_Cost_for_two]]*VLOOKUP(Table1[[#This Row],[Currency]],currency!$A$2:$B$10,2,FALSE)</f>
        <v>4.8</v>
      </c>
      <c r="Z7533" t="str">
        <f>VLOOKUP(C7533,country!A:B,2,FALSE)</f>
        <v>India</v>
      </c>
      <c r="AA7533">
        <f t="shared" si="117"/>
        <v>1</v>
      </c>
    </row>
    <row r="7534" spans="1:27" ht="15.75" customHeight="1" x14ac:dyDescent="0.25">
      <c r="A7534">
        <v>18429395</v>
      </c>
      <c r="B7534" t="s">
        <v>15139</v>
      </c>
      <c r="C7534">
        <v>1</v>
      </c>
      <c r="D7534" t="s">
        <v>13426</v>
      </c>
      <c r="E7534" t="s">
        <v>15140</v>
      </c>
      <c r="F7534" t="s">
        <v>13598</v>
      </c>
      <c r="G7534" t="s">
        <v>13599</v>
      </c>
      <c r="H7534">
        <v>77.514242100000004</v>
      </c>
      <c r="I7534">
        <v>28.472526800000001</v>
      </c>
      <c r="J7534" t="s">
        <v>480</v>
      </c>
      <c r="K7534" t="s">
        <v>28</v>
      </c>
      <c r="L7534" t="s">
        <v>29</v>
      </c>
      <c r="M7534" t="s">
        <v>36</v>
      </c>
      <c r="N7534" t="s">
        <v>29</v>
      </c>
      <c r="O7534" t="s">
        <v>29</v>
      </c>
      <c r="P7534">
        <v>1</v>
      </c>
      <c r="Q7534">
        <v>6</v>
      </c>
      <c r="R7534">
        <v>400</v>
      </c>
      <c r="S7534" t="str">
        <f>IF(Table1[[#This Row],[Average_Cost_for_two]]&lt;500,"Low",IF(Table1[[#This Row],[Average_Cost_for_two]]&lt;=1500,"Medium","High"))</f>
        <v>Low</v>
      </c>
      <c r="T7534">
        <v>2.5</v>
      </c>
      <c r="U7534">
        <v>2018</v>
      </c>
      <c r="V7534">
        <v>1</v>
      </c>
      <c r="W7534">
        <v>23</v>
      </c>
      <c r="X7534">
        <f>IF(OR(Main!$U7534=0,
       Main!$V7534=0,
       Main!$W7534=0),
   "",
   DATE(Main!$U7534,
        Main!$V7534,
        Main!$W7534)
)</f>
        <v>43123</v>
      </c>
      <c r="Y7534">
        <f>Table1[[#This Row],[Average_Cost_for_two]]*VLOOKUP(Table1[[#This Row],[Currency]],currency!$A$2:$B$10,2,FALSE)</f>
        <v>4.8</v>
      </c>
      <c r="Z7534" t="str">
        <f>VLOOKUP(C7534,country!A:B,2,FALSE)</f>
        <v>India</v>
      </c>
      <c r="AA7534">
        <f t="shared" si="117"/>
        <v>1</v>
      </c>
    </row>
    <row r="7535" spans="1:27" ht="15.75" customHeight="1" x14ac:dyDescent="0.25">
      <c r="A7535">
        <v>18245267</v>
      </c>
      <c r="B7535" t="s">
        <v>15141</v>
      </c>
      <c r="C7535">
        <v>1</v>
      </c>
      <c r="D7535" t="s">
        <v>13426</v>
      </c>
      <c r="E7535" t="s">
        <v>15142</v>
      </c>
      <c r="F7535" t="s">
        <v>13463</v>
      </c>
      <c r="G7535" t="s">
        <v>13464</v>
      </c>
      <c r="H7535">
        <v>77.314089999999993</v>
      </c>
      <c r="I7535">
        <v>28.589193399999999</v>
      </c>
      <c r="J7535" t="s">
        <v>615</v>
      </c>
      <c r="K7535" t="s">
        <v>28</v>
      </c>
      <c r="L7535" t="s">
        <v>29</v>
      </c>
      <c r="M7535" t="s">
        <v>29</v>
      </c>
      <c r="N7535" t="s">
        <v>29</v>
      </c>
      <c r="O7535" t="s">
        <v>29</v>
      </c>
      <c r="P7535">
        <v>1</v>
      </c>
      <c r="Q7535">
        <v>2</v>
      </c>
      <c r="R7535">
        <v>400</v>
      </c>
      <c r="S7535" t="str">
        <f>IF(Table1[[#This Row],[Average_Cost_for_two]]&lt;500,"Low",IF(Table1[[#This Row],[Average_Cost_for_two]]&lt;=1500,"Medium","High"))</f>
        <v>Low</v>
      </c>
      <c r="T7535">
        <v>1</v>
      </c>
      <c r="U7535">
        <v>2012</v>
      </c>
      <c r="V7535">
        <v>1</v>
      </c>
      <c r="W7535">
        <v>1</v>
      </c>
      <c r="X7535">
        <f>IF(OR(Main!$U7535=0,
       Main!$V7535=0,
       Main!$W7535=0),
   "",
   DATE(Main!$U7535,
        Main!$V7535,
        Main!$W7535)
)</f>
        <v>40909</v>
      </c>
      <c r="Y7535">
        <f>Table1[[#This Row],[Average_Cost_for_two]]*VLOOKUP(Table1[[#This Row],[Currency]],currency!$A$2:$B$10,2,FALSE)</f>
        <v>4.8</v>
      </c>
      <c r="Z7535" t="str">
        <f>VLOOKUP(C7535,country!A:B,2,FALSE)</f>
        <v>India</v>
      </c>
      <c r="AA7535">
        <f t="shared" si="117"/>
        <v>1</v>
      </c>
    </row>
    <row r="7536" spans="1:27" ht="15.75" customHeight="1" x14ac:dyDescent="0.25">
      <c r="A7536">
        <v>18376508</v>
      </c>
      <c r="B7536" t="s">
        <v>15049</v>
      </c>
      <c r="C7536">
        <v>1</v>
      </c>
      <c r="D7536" t="s">
        <v>13426</v>
      </c>
      <c r="E7536" t="s">
        <v>15143</v>
      </c>
      <c r="F7536" t="s">
        <v>13436</v>
      </c>
      <c r="G7536" t="s">
        <v>13437</v>
      </c>
      <c r="H7536">
        <v>77.369517000000002</v>
      </c>
      <c r="I7536">
        <v>28.545627</v>
      </c>
      <c r="J7536" t="s">
        <v>477</v>
      </c>
      <c r="K7536" t="s">
        <v>28</v>
      </c>
      <c r="L7536" t="s">
        <v>29</v>
      </c>
      <c r="M7536" t="s">
        <v>36</v>
      </c>
      <c r="N7536" t="s">
        <v>29</v>
      </c>
      <c r="O7536" t="s">
        <v>29</v>
      </c>
      <c r="P7536">
        <v>1</v>
      </c>
      <c r="Q7536">
        <v>11</v>
      </c>
      <c r="R7536">
        <v>400</v>
      </c>
      <c r="S7536" t="str">
        <f>IF(Table1[[#This Row],[Average_Cost_for_two]]&lt;500,"Low",IF(Table1[[#This Row],[Average_Cost_for_two]]&lt;=1500,"Medium","High"))</f>
        <v>Low</v>
      </c>
      <c r="T7536">
        <v>2.6</v>
      </c>
      <c r="U7536">
        <v>2016</v>
      </c>
      <c r="V7536">
        <v>1</v>
      </c>
      <c r="W7536">
        <v>19</v>
      </c>
      <c r="X7536">
        <f>IF(OR(Main!$U7536=0,
       Main!$V7536=0,
       Main!$W7536=0),
   "",
   DATE(Main!$U7536,
        Main!$V7536,
        Main!$W7536)
)</f>
        <v>42388</v>
      </c>
      <c r="Y7536">
        <f>Table1[[#This Row],[Average_Cost_for_two]]*VLOOKUP(Table1[[#This Row],[Currency]],currency!$A$2:$B$10,2,FALSE)</f>
        <v>4.8</v>
      </c>
      <c r="Z7536" t="str">
        <f>VLOOKUP(C7536,country!A:B,2,FALSE)</f>
        <v>India</v>
      </c>
      <c r="AA7536">
        <f t="shared" si="117"/>
        <v>1</v>
      </c>
    </row>
    <row r="7537" spans="1:27" ht="15.75" customHeight="1" x14ac:dyDescent="0.25">
      <c r="A7537">
        <v>8072</v>
      </c>
      <c r="B7537" t="s">
        <v>15144</v>
      </c>
      <c r="C7537">
        <v>1</v>
      </c>
      <c r="D7537" t="s">
        <v>13426</v>
      </c>
      <c r="E7537" t="s">
        <v>15145</v>
      </c>
      <c r="F7537" t="s">
        <v>12539</v>
      </c>
      <c r="G7537" t="s">
        <v>13443</v>
      </c>
      <c r="H7537">
        <v>77.343537699999999</v>
      </c>
      <c r="I7537">
        <v>28.596352</v>
      </c>
      <c r="J7537" t="s">
        <v>27</v>
      </c>
      <c r="K7537" t="s">
        <v>28</v>
      </c>
      <c r="L7537" t="s">
        <v>29</v>
      </c>
      <c r="M7537" t="s">
        <v>29</v>
      </c>
      <c r="N7537" t="s">
        <v>29</v>
      </c>
      <c r="O7537" t="s">
        <v>29</v>
      </c>
      <c r="P7537">
        <v>1</v>
      </c>
      <c r="Q7537">
        <v>7</v>
      </c>
      <c r="R7537">
        <v>400</v>
      </c>
      <c r="S7537" t="str">
        <f>IF(Table1[[#This Row],[Average_Cost_for_two]]&lt;500,"Low",IF(Table1[[#This Row],[Average_Cost_for_two]]&lt;=1500,"Medium","High"))</f>
        <v>Low</v>
      </c>
      <c r="T7537">
        <v>3</v>
      </c>
      <c r="U7537">
        <v>2013</v>
      </c>
      <c r="V7537">
        <v>1</v>
      </c>
      <c r="W7537">
        <v>21</v>
      </c>
      <c r="X7537">
        <f>IF(OR(Main!$U7537=0,
       Main!$V7537=0,
       Main!$W7537=0),
   "",
   DATE(Main!$U7537,
        Main!$V7537,
        Main!$W7537)
)</f>
        <v>41295</v>
      </c>
      <c r="Y7537">
        <f>Table1[[#This Row],[Average_Cost_for_two]]*VLOOKUP(Table1[[#This Row],[Currency]],currency!$A$2:$B$10,2,FALSE)</f>
        <v>4.8</v>
      </c>
      <c r="Z7537" t="str">
        <f>VLOOKUP(C7537,country!A:B,2,FALSE)</f>
        <v>India</v>
      </c>
      <c r="AA7537">
        <f t="shared" si="117"/>
        <v>1</v>
      </c>
    </row>
    <row r="7538" spans="1:27" ht="15.75" customHeight="1" x14ac:dyDescent="0.25">
      <c r="A7538">
        <v>309059</v>
      </c>
      <c r="B7538" t="s">
        <v>15146</v>
      </c>
      <c r="C7538">
        <v>1</v>
      </c>
      <c r="D7538" t="s">
        <v>13426</v>
      </c>
      <c r="E7538" t="s">
        <v>15147</v>
      </c>
      <c r="F7538" t="s">
        <v>11523</v>
      </c>
      <c r="G7538" t="s">
        <v>13562</v>
      </c>
      <c r="H7538">
        <v>77.343035860000001</v>
      </c>
      <c r="I7538">
        <v>28.579322600000001</v>
      </c>
      <c r="J7538" t="s">
        <v>556</v>
      </c>
      <c r="K7538" t="s">
        <v>28</v>
      </c>
      <c r="L7538" t="s">
        <v>29</v>
      </c>
      <c r="M7538" t="s">
        <v>29</v>
      </c>
      <c r="N7538" t="s">
        <v>29</v>
      </c>
      <c r="O7538" t="s">
        <v>29</v>
      </c>
      <c r="P7538">
        <v>1</v>
      </c>
      <c r="Q7538">
        <v>5</v>
      </c>
      <c r="R7538">
        <v>400</v>
      </c>
      <c r="S7538" t="str">
        <f>IF(Table1[[#This Row],[Average_Cost_for_two]]&lt;500,"Low",IF(Table1[[#This Row],[Average_Cost_for_two]]&lt;=1500,"Medium","High"))</f>
        <v>Low</v>
      </c>
      <c r="T7538">
        <v>3.1</v>
      </c>
      <c r="U7538">
        <v>2013</v>
      </c>
      <c r="V7538">
        <v>1</v>
      </c>
      <c r="W7538">
        <v>16</v>
      </c>
      <c r="X7538">
        <f>IF(OR(Main!$U7538=0,
       Main!$V7538=0,
       Main!$W7538=0),
   "",
   DATE(Main!$U7538,
        Main!$V7538,
        Main!$W7538)
)</f>
        <v>41290</v>
      </c>
      <c r="Y7538">
        <f>Table1[[#This Row],[Average_Cost_for_two]]*VLOOKUP(Table1[[#This Row],[Currency]],currency!$A$2:$B$10,2,FALSE)</f>
        <v>4.8</v>
      </c>
      <c r="Z7538" t="str">
        <f>VLOOKUP(C7538,country!A:B,2,FALSE)</f>
        <v>India</v>
      </c>
      <c r="AA7538">
        <f t="shared" si="117"/>
        <v>1</v>
      </c>
    </row>
    <row r="7539" spans="1:27" ht="15.75" customHeight="1" x14ac:dyDescent="0.25">
      <c r="A7539">
        <v>18391164</v>
      </c>
      <c r="B7539" t="s">
        <v>15148</v>
      </c>
      <c r="C7539">
        <v>1</v>
      </c>
      <c r="D7539" t="s">
        <v>13426</v>
      </c>
      <c r="E7539" t="s">
        <v>15149</v>
      </c>
      <c r="F7539" t="s">
        <v>13778</v>
      </c>
      <c r="G7539" t="s">
        <v>13779</v>
      </c>
      <c r="H7539">
        <v>77.3397535</v>
      </c>
      <c r="I7539">
        <v>28.565168499999999</v>
      </c>
      <c r="J7539" t="s">
        <v>5913</v>
      </c>
      <c r="K7539" t="s">
        <v>28</v>
      </c>
      <c r="L7539" t="s">
        <v>29</v>
      </c>
      <c r="M7539" t="s">
        <v>29</v>
      </c>
      <c r="N7539" t="s">
        <v>29</v>
      </c>
      <c r="O7539" t="s">
        <v>29</v>
      </c>
      <c r="P7539">
        <v>1</v>
      </c>
      <c r="Q7539">
        <v>8</v>
      </c>
      <c r="R7539">
        <v>400</v>
      </c>
      <c r="S7539" t="str">
        <f>IF(Table1[[#This Row],[Average_Cost_for_two]]&lt;500,"Low",IF(Table1[[#This Row],[Average_Cost_for_two]]&lt;=1500,"Medium","High"))</f>
        <v>Low</v>
      </c>
      <c r="T7539">
        <v>2.9</v>
      </c>
      <c r="U7539">
        <v>2010</v>
      </c>
      <c r="V7539">
        <v>1</v>
      </c>
      <c r="W7539">
        <v>9</v>
      </c>
      <c r="X7539">
        <f>IF(OR(Main!$U7539=0,
       Main!$V7539=0,
       Main!$W7539=0),
   "",
   DATE(Main!$U7539,
        Main!$V7539,
        Main!$W7539)
)</f>
        <v>40187</v>
      </c>
      <c r="Y7539">
        <f>Table1[[#This Row],[Average_Cost_for_two]]*VLOOKUP(Table1[[#This Row],[Currency]],currency!$A$2:$B$10,2,FALSE)</f>
        <v>4.8</v>
      </c>
      <c r="Z7539" t="str">
        <f>VLOOKUP(C7539,country!A:B,2,FALSE)</f>
        <v>India</v>
      </c>
      <c r="AA7539">
        <f t="shared" si="117"/>
        <v>1</v>
      </c>
    </row>
    <row r="7540" spans="1:27" ht="15.75" customHeight="1" x14ac:dyDescent="0.25">
      <c r="A7540">
        <v>18352184</v>
      </c>
      <c r="B7540" t="s">
        <v>7461</v>
      </c>
      <c r="C7540">
        <v>1</v>
      </c>
      <c r="D7540" t="s">
        <v>13426</v>
      </c>
      <c r="E7540" t="s">
        <v>15150</v>
      </c>
      <c r="F7540" t="s">
        <v>13569</v>
      </c>
      <c r="G7540" t="s">
        <v>13568</v>
      </c>
      <c r="H7540">
        <v>77.360930600000003</v>
      </c>
      <c r="I7540">
        <v>28.561453700000001</v>
      </c>
      <c r="J7540" t="s">
        <v>1054</v>
      </c>
      <c r="K7540" t="s">
        <v>28</v>
      </c>
      <c r="L7540" t="s">
        <v>29</v>
      </c>
      <c r="M7540" t="s">
        <v>29</v>
      </c>
      <c r="N7540" t="s">
        <v>29</v>
      </c>
      <c r="O7540" t="s">
        <v>29</v>
      </c>
      <c r="P7540">
        <v>1</v>
      </c>
      <c r="Q7540">
        <v>4</v>
      </c>
      <c r="R7540">
        <v>400</v>
      </c>
      <c r="S7540" t="str">
        <f>IF(Table1[[#This Row],[Average_Cost_for_two]]&lt;500,"Low",IF(Table1[[#This Row],[Average_Cost_for_two]]&lt;=1500,"Medium","High"))</f>
        <v>Low</v>
      </c>
      <c r="T7540">
        <v>2.9</v>
      </c>
      <c r="U7540">
        <v>2014</v>
      </c>
      <c r="V7540">
        <v>1</v>
      </c>
      <c r="W7540">
        <v>9</v>
      </c>
      <c r="X7540">
        <f>IF(OR(Main!$U7540=0,
       Main!$V7540=0,
       Main!$W7540=0),
   "",
   DATE(Main!$U7540,
        Main!$V7540,
        Main!$W7540)
)</f>
        <v>41648</v>
      </c>
      <c r="Y7540">
        <f>Table1[[#This Row],[Average_Cost_for_two]]*VLOOKUP(Table1[[#This Row],[Currency]],currency!$A$2:$B$10,2,FALSE)</f>
        <v>4.8</v>
      </c>
      <c r="Z7540" t="str">
        <f>VLOOKUP(C7540,country!A:B,2,FALSE)</f>
        <v>India</v>
      </c>
      <c r="AA7540">
        <f t="shared" si="117"/>
        <v>1</v>
      </c>
    </row>
    <row r="7541" spans="1:27" ht="15.75" customHeight="1" x14ac:dyDescent="0.25">
      <c r="A7541">
        <v>18272379</v>
      </c>
      <c r="B7541" t="s">
        <v>7461</v>
      </c>
      <c r="C7541">
        <v>1</v>
      </c>
      <c r="D7541" t="s">
        <v>13426</v>
      </c>
      <c r="E7541" t="s">
        <v>14253</v>
      </c>
      <c r="F7541" t="s">
        <v>14031</v>
      </c>
      <c r="G7541" t="s">
        <v>14032</v>
      </c>
      <c r="H7541">
        <v>77.320729270000001</v>
      </c>
      <c r="I7541">
        <v>28.567299970000001</v>
      </c>
      <c r="J7541" t="s">
        <v>1054</v>
      </c>
      <c r="K7541" t="s">
        <v>28</v>
      </c>
      <c r="L7541" t="s">
        <v>29</v>
      </c>
      <c r="M7541" t="s">
        <v>29</v>
      </c>
      <c r="N7541" t="s">
        <v>29</v>
      </c>
      <c r="O7541" t="s">
        <v>29</v>
      </c>
      <c r="P7541">
        <v>1</v>
      </c>
      <c r="Q7541">
        <v>169</v>
      </c>
      <c r="R7541">
        <v>400</v>
      </c>
      <c r="S7541" t="str">
        <f>IF(Table1[[#This Row],[Average_Cost_for_two]]&lt;500,"Low",IF(Table1[[#This Row],[Average_Cost_for_two]]&lt;=1500,"Medium","High"))</f>
        <v>Low</v>
      </c>
      <c r="T7541">
        <v>3.8</v>
      </c>
      <c r="U7541">
        <v>2010</v>
      </c>
      <c r="V7541">
        <v>12</v>
      </c>
      <c r="W7541">
        <v>23</v>
      </c>
      <c r="X7541">
        <f>IF(OR(Main!$U7541=0,
       Main!$V7541=0,
       Main!$W7541=0),
   "",
   DATE(Main!$U7541,
        Main!$V7541,
        Main!$W7541)
)</f>
        <v>40535</v>
      </c>
      <c r="Y7541">
        <f>Table1[[#This Row],[Average_Cost_for_two]]*VLOOKUP(Table1[[#This Row],[Currency]],currency!$A$2:$B$10,2,FALSE)</f>
        <v>4.8</v>
      </c>
      <c r="Z7541" t="str">
        <f>VLOOKUP(C7541,country!A:B,2,FALSE)</f>
        <v>India</v>
      </c>
      <c r="AA7541">
        <f t="shared" si="117"/>
        <v>4</v>
      </c>
    </row>
    <row r="7542" spans="1:27" ht="15.75" customHeight="1" x14ac:dyDescent="0.25">
      <c r="A7542">
        <v>5744</v>
      </c>
      <c r="B7542" t="s">
        <v>14510</v>
      </c>
      <c r="C7542">
        <v>1</v>
      </c>
      <c r="D7542" t="s">
        <v>13426</v>
      </c>
      <c r="E7542" t="s">
        <v>15151</v>
      </c>
      <c r="F7542" t="s">
        <v>13668</v>
      </c>
      <c r="G7542" t="s">
        <v>13669</v>
      </c>
      <c r="H7542">
        <v>77.324210899999997</v>
      </c>
      <c r="I7542">
        <v>28.573624599999999</v>
      </c>
      <c r="J7542" t="s">
        <v>6466</v>
      </c>
      <c r="K7542" t="s">
        <v>28</v>
      </c>
      <c r="L7542" t="s">
        <v>29</v>
      </c>
      <c r="M7542" t="s">
        <v>29</v>
      </c>
      <c r="N7542" t="s">
        <v>29</v>
      </c>
      <c r="O7542" t="s">
        <v>29</v>
      </c>
      <c r="P7542">
        <v>1</v>
      </c>
      <c r="Q7542">
        <v>57</v>
      </c>
      <c r="R7542">
        <v>400</v>
      </c>
      <c r="S7542" t="str">
        <f>IF(Table1[[#This Row],[Average_Cost_for_two]]&lt;500,"Low",IF(Table1[[#This Row],[Average_Cost_for_two]]&lt;=1500,"Medium","High"))</f>
        <v>Low</v>
      </c>
      <c r="T7542">
        <v>3.5</v>
      </c>
      <c r="U7542">
        <v>2015</v>
      </c>
      <c r="V7542">
        <v>12</v>
      </c>
      <c r="W7542">
        <v>3</v>
      </c>
      <c r="X7542">
        <f>IF(OR(Main!$U7542=0,
       Main!$V7542=0,
       Main!$W7542=0),
   "",
   DATE(Main!$U7542,
        Main!$V7542,
        Main!$W7542)
)</f>
        <v>42341</v>
      </c>
      <c r="Y7542">
        <f>Table1[[#This Row],[Average_Cost_for_two]]*VLOOKUP(Table1[[#This Row],[Currency]],currency!$A$2:$B$10,2,FALSE)</f>
        <v>4.8</v>
      </c>
      <c r="Z7542" t="str">
        <f>VLOOKUP(C7542,country!A:B,2,FALSE)</f>
        <v>India</v>
      </c>
      <c r="AA7542">
        <f t="shared" si="117"/>
        <v>4</v>
      </c>
    </row>
    <row r="7543" spans="1:27" ht="15.75" customHeight="1" x14ac:dyDescent="0.25">
      <c r="A7543">
        <v>17977758</v>
      </c>
      <c r="B7543" t="s">
        <v>15152</v>
      </c>
      <c r="C7543">
        <v>1</v>
      </c>
      <c r="D7543" t="s">
        <v>13426</v>
      </c>
      <c r="E7543" t="s">
        <v>15153</v>
      </c>
      <c r="F7543" t="s">
        <v>13569</v>
      </c>
      <c r="G7543" t="s">
        <v>13568</v>
      </c>
      <c r="H7543">
        <v>77.361830600000005</v>
      </c>
      <c r="I7543">
        <v>28.569206999999999</v>
      </c>
      <c r="J7543" t="s">
        <v>15154</v>
      </c>
      <c r="K7543" t="s">
        <v>28</v>
      </c>
      <c r="L7543" t="s">
        <v>29</v>
      </c>
      <c r="M7543" t="s">
        <v>29</v>
      </c>
      <c r="N7543" t="s">
        <v>29</v>
      </c>
      <c r="O7543" t="s">
        <v>29</v>
      </c>
      <c r="P7543">
        <v>1</v>
      </c>
      <c r="Q7543">
        <v>39</v>
      </c>
      <c r="R7543">
        <v>400</v>
      </c>
      <c r="S7543" t="str">
        <f>IF(Table1[[#This Row],[Average_Cost_for_two]]&lt;500,"Low",IF(Table1[[#This Row],[Average_Cost_for_two]]&lt;=1500,"Medium","High"))</f>
        <v>Low</v>
      </c>
      <c r="T7543">
        <v>3.3</v>
      </c>
      <c r="U7543">
        <v>2014</v>
      </c>
      <c r="V7543">
        <v>12</v>
      </c>
      <c r="W7543">
        <v>20</v>
      </c>
      <c r="X7543">
        <f>IF(OR(Main!$U7543=0,
       Main!$V7543=0,
       Main!$W7543=0),
   "",
   DATE(Main!$U7543,
        Main!$V7543,
        Main!$W7543)
)</f>
        <v>41993</v>
      </c>
      <c r="Y7543">
        <f>Table1[[#This Row],[Average_Cost_for_two]]*VLOOKUP(Table1[[#This Row],[Currency]],currency!$A$2:$B$10,2,FALSE)</f>
        <v>4.8</v>
      </c>
      <c r="Z7543" t="str">
        <f>VLOOKUP(C7543,country!A:B,2,FALSE)</f>
        <v>India</v>
      </c>
      <c r="AA7543">
        <f t="shared" si="117"/>
        <v>4</v>
      </c>
    </row>
    <row r="7544" spans="1:27" ht="15.75" customHeight="1" x14ac:dyDescent="0.25">
      <c r="A7544">
        <v>18385889</v>
      </c>
      <c r="B7544" t="s">
        <v>15155</v>
      </c>
      <c r="C7544">
        <v>1</v>
      </c>
      <c r="D7544" t="s">
        <v>13426</v>
      </c>
      <c r="E7544" t="s">
        <v>15156</v>
      </c>
      <c r="F7544" t="s">
        <v>13877</v>
      </c>
      <c r="G7544" t="s">
        <v>13878</v>
      </c>
      <c r="H7544">
        <v>77.365000469999998</v>
      </c>
      <c r="I7544">
        <v>28.59579437</v>
      </c>
      <c r="J7544" t="s">
        <v>562</v>
      </c>
      <c r="K7544" t="s">
        <v>28</v>
      </c>
      <c r="L7544" t="s">
        <v>29</v>
      </c>
      <c r="M7544" t="s">
        <v>29</v>
      </c>
      <c r="N7544" t="s">
        <v>29</v>
      </c>
      <c r="O7544" t="s">
        <v>29</v>
      </c>
      <c r="P7544">
        <v>1</v>
      </c>
      <c r="Q7544">
        <v>8</v>
      </c>
      <c r="R7544">
        <v>400</v>
      </c>
      <c r="S7544" t="str">
        <f>IF(Table1[[#This Row],[Average_Cost_for_two]]&lt;500,"Low",IF(Table1[[#This Row],[Average_Cost_for_two]]&lt;=1500,"Medium","High"))</f>
        <v>Low</v>
      </c>
      <c r="T7544">
        <v>3.1</v>
      </c>
      <c r="U7544">
        <v>2010</v>
      </c>
      <c r="V7544">
        <v>12</v>
      </c>
      <c r="W7544">
        <v>22</v>
      </c>
      <c r="X7544">
        <f>IF(OR(Main!$U7544=0,
       Main!$V7544=0,
       Main!$W7544=0),
   "",
   DATE(Main!$U7544,
        Main!$V7544,
        Main!$W7544)
)</f>
        <v>40534</v>
      </c>
      <c r="Y7544">
        <f>Table1[[#This Row],[Average_Cost_for_two]]*VLOOKUP(Table1[[#This Row],[Currency]],currency!$A$2:$B$10,2,FALSE)</f>
        <v>4.8</v>
      </c>
      <c r="Z7544" t="str">
        <f>VLOOKUP(C7544,country!A:B,2,FALSE)</f>
        <v>India</v>
      </c>
      <c r="AA7544">
        <f t="shared" si="117"/>
        <v>4</v>
      </c>
    </row>
    <row r="7545" spans="1:27" ht="15.75" customHeight="1" x14ac:dyDescent="0.25">
      <c r="A7545">
        <v>309545</v>
      </c>
      <c r="B7545" t="s">
        <v>839</v>
      </c>
      <c r="C7545">
        <v>1</v>
      </c>
      <c r="D7545" t="s">
        <v>13426</v>
      </c>
      <c r="E7545" t="s">
        <v>15157</v>
      </c>
      <c r="F7545" t="s">
        <v>14192</v>
      </c>
      <c r="G7545" t="s">
        <v>14193</v>
      </c>
      <c r="H7545">
        <v>77.528147399999995</v>
      </c>
      <c r="I7545">
        <v>28.457853499999999</v>
      </c>
      <c r="J7545" t="s">
        <v>523</v>
      </c>
      <c r="K7545" t="s">
        <v>28</v>
      </c>
      <c r="L7545" t="s">
        <v>29</v>
      </c>
      <c r="M7545" t="s">
        <v>36</v>
      </c>
      <c r="N7545" t="s">
        <v>29</v>
      </c>
      <c r="O7545" t="s">
        <v>29</v>
      </c>
      <c r="P7545">
        <v>1</v>
      </c>
      <c r="Q7545">
        <v>83</v>
      </c>
      <c r="R7545">
        <v>400</v>
      </c>
      <c r="S7545" t="str">
        <f>IF(Table1[[#This Row],[Average_Cost_for_two]]&lt;500,"Low",IF(Table1[[#This Row],[Average_Cost_for_two]]&lt;=1500,"Medium","High"))</f>
        <v>Low</v>
      </c>
      <c r="T7545">
        <v>3.5</v>
      </c>
      <c r="U7545">
        <v>2010</v>
      </c>
      <c r="V7545">
        <v>11</v>
      </c>
      <c r="W7545">
        <v>11</v>
      </c>
      <c r="X7545">
        <f>IF(OR(Main!$U7545=0,
       Main!$V7545=0,
       Main!$W7545=0),
   "",
   DATE(Main!$U7545,
        Main!$V7545,
        Main!$W7545)
)</f>
        <v>40493</v>
      </c>
      <c r="Y7545">
        <f>Table1[[#This Row],[Average_Cost_for_two]]*VLOOKUP(Table1[[#This Row],[Currency]],currency!$A$2:$B$10,2,FALSE)</f>
        <v>4.8</v>
      </c>
      <c r="Z7545" t="str">
        <f>VLOOKUP(C7545,country!A:B,2,FALSE)</f>
        <v>India</v>
      </c>
      <c r="AA7545">
        <f t="shared" si="117"/>
        <v>4</v>
      </c>
    </row>
    <row r="7546" spans="1:27" ht="15.75" customHeight="1" x14ac:dyDescent="0.25">
      <c r="A7546">
        <v>18399250</v>
      </c>
      <c r="B7546" t="s">
        <v>15158</v>
      </c>
      <c r="C7546">
        <v>1</v>
      </c>
      <c r="D7546" t="s">
        <v>13426</v>
      </c>
      <c r="E7546" t="s">
        <v>15159</v>
      </c>
      <c r="F7546" t="s">
        <v>13446</v>
      </c>
      <c r="G7546" t="s">
        <v>13447</v>
      </c>
      <c r="H7546">
        <v>0</v>
      </c>
      <c r="I7546">
        <v>0</v>
      </c>
      <c r="J7546" t="s">
        <v>480</v>
      </c>
      <c r="K7546" t="s">
        <v>28</v>
      </c>
      <c r="L7546" t="s">
        <v>29</v>
      </c>
      <c r="M7546" t="s">
        <v>29</v>
      </c>
      <c r="N7546" t="s">
        <v>29</v>
      </c>
      <c r="O7546" t="s">
        <v>29</v>
      </c>
      <c r="P7546">
        <v>1</v>
      </c>
      <c r="Q7546">
        <v>2</v>
      </c>
      <c r="R7546">
        <v>400</v>
      </c>
      <c r="S7546" t="str">
        <f>IF(Table1[[#This Row],[Average_Cost_for_two]]&lt;500,"Low",IF(Table1[[#This Row],[Average_Cost_for_two]]&lt;=1500,"Medium","High"))</f>
        <v>Low</v>
      </c>
      <c r="T7546">
        <v>1</v>
      </c>
      <c r="U7546">
        <v>2016</v>
      </c>
      <c r="V7546">
        <v>11</v>
      </c>
      <c r="W7546">
        <v>16</v>
      </c>
      <c r="X7546">
        <f>IF(OR(Main!$U7546=0,
       Main!$V7546=0,
       Main!$W7546=0),
   "",
   DATE(Main!$U7546,
        Main!$V7546,
        Main!$W7546)
)</f>
        <v>42690</v>
      </c>
      <c r="Y7546">
        <f>Table1[[#This Row],[Average_Cost_for_two]]*VLOOKUP(Table1[[#This Row],[Currency]],currency!$A$2:$B$10,2,FALSE)</f>
        <v>4.8</v>
      </c>
      <c r="Z7546" t="str">
        <f>VLOOKUP(C7546,country!A:B,2,FALSE)</f>
        <v>India</v>
      </c>
      <c r="AA7546">
        <f t="shared" si="117"/>
        <v>4</v>
      </c>
    </row>
    <row r="7547" spans="1:27" ht="15.75" customHeight="1" x14ac:dyDescent="0.25">
      <c r="A7547">
        <v>18450749</v>
      </c>
      <c r="B7547" t="s">
        <v>15160</v>
      </c>
      <c r="C7547">
        <v>1</v>
      </c>
      <c r="D7547" t="s">
        <v>13426</v>
      </c>
      <c r="E7547" t="s">
        <v>15161</v>
      </c>
      <c r="F7547" t="s">
        <v>13569</v>
      </c>
      <c r="G7547" t="s">
        <v>13568</v>
      </c>
      <c r="H7547">
        <v>77.360136620000006</v>
      </c>
      <c r="I7547">
        <v>28.56132431</v>
      </c>
      <c r="J7547" t="s">
        <v>27</v>
      </c>
      <c r="K7547" t="s">
        <v>28</v>
      </c>
      <c r="L7547" t="s">
        <v>29</v>
      </c>
      <c r="M7547" t="s">
        <v>36</v>
      </c>
      <c r="N7547" t="s">
        <v>29</v>
      </c>
      <c r="O7547" t="s">
        <v>29</v>
      </c>
      <c r="P7547">
        <v>1</v>
      </c>
      <c r="Q7547">
        <v>38</v>
      </c>
      <c r="R7547">
        <v>400</v>
      </c>
      <c r="S7547" t="str">
        <f>IF(Table1[[#This Row],[Average_Cost_for_two]]&lt;500,"Low",IF(Table1[[#This Row],[Average_Cost_for_two]]&lt;=1500,"Medium","High"))</f>
        <v>Low</v>
      </c>
      <c r="T7547">
        <v>3.6</v>
      </c>
      <c r="U7547">
        <v>2018</v>
      </c>
      <c r="V7547">
        <v>11</v>
      </c>
      <c r="W7547">
        <v>25</v>
      </c>
      <c r="X7547">
        <f>IF(OR(Main!$U7547=0,
       Main!$V7547=0,
       Main!$W7547=0),
   "",
   DATE(Main!$U7547,
        Main!$V7547,
        Main!$W7547)
)</f>
        <v>43429</v>
      </c>
      <c r="Y7547">
        <f>Table1[[#This Row],[Average_Cost_for_two]]*VLOOKUP(Table1[[#This Row],[Currency]],currency!$A$2:$B$10,2,FALSE)</f>
        <v>4.8</v>
      </c>
      <c r="Z7547" t="str">
        <f>VLOOKUP(C7547,country!A:B,2,FALSE)</f>
        <v>India</v>
      </c>
      <c r="AA7547">
        <f t="shared" si="117"/>
        <v>4</v>
      </c>
    </row>
    <row r="7548" spans="1:27" ht="15.75" customHeight="1" x14ac:dyDescent="0.25">
      <c r="A7548">
        <v>302406</v>
      </c>
      <c r="B7548" t="s">
        <v>15162</v>
      </c>
      <c r="C7548">
        <v>1</v>
      </c>
      <c r="D7548" t="s">
        <v>13426</v>
      </c>
      <c r="E7548" t="s">
        <v>15163</v>
      </c>
      <c r="F7548" t="s">
        <v>11534</v>
      </c>
      <c r="G7548" t="s">
        <v>13501</v>
      </c>
      <c r="H7548">
        <v>77.3621117</v>
      </c>
      <c r="I7548">
        <v>28.569905899999998</v>
      </c>
      <c r="J7548" t="s">
        <v>556</v>
      </c>
      <c r="K7548" t="s">
        <v>28</v>
      </c>
      <c r="L7548" t="s">
        <v>29</v>
      </c>
      <c r="M7548" t="s">
        <v>29</v>
      </c>
      <c r="N7548" t="s">
        <v>29</v>
      </c>
      <c r="O7548" t="s">
        <v>29</v>
      </c>
      <c r="P7548">
        <v>1</v>
      </c>
      <c r="Q7548">
        <v>53</v>
      </c>
      <c r="R7548">
        <v>400</v>
      </c>
      <c r="S7548" t="str">
        <f>IF(Table1[[#This Row],[Average_Cost_for_two]]&lt;500,"Low",IF(Table1[[#This Row],[Average_Cost_for_two]]&lt;=1500,"Medium","High"))</f>
        <v>Low</v>
      </c>
      <c r="T7548">
        <v>2.7</v>
      </c>
      <c r="U7548">
        <v>2015</v>
      </c>
      <c r="V7548">
        <v>11</v>
      </c>
      <c r="W7548">
        <v>10</v>
      </c>
      <c r="X7548">
        <f>IF(OR(Main!$U7548=0,
       Main!$V7548=0,
       Main!$W7548=0),
   "",
   DATE(Main!$U7548,
        Main!$V7548,
        Main!$W7548)
)</f>
        <v>42318</v>
      </c>
      <c r="Y7548">
        <f>Table1[[#This Row],[Average_Cost_for_two]]*VLOOKUP(Table1[[#This Row],[Currency]],currency!$A$2:$B$10,2,FALSE)</f>
        <v>4.8</v>
      </c>
      <c r="Z7548" t="str">
        <f>VLOOKUP(C7548,country!A:B,2,FALSE)</f>
        <v>India</v>
      </c>
      <c r="AA7548">
        <f t="shared" si="117"/>
        <v>4</v>
      </c>
    </row>
    <row r="7549" spans="1:27" ht="15.75" customHeight="1" x14ac:dyDescent="0.25">
      <c r="A7549">
        <v>18435329</v>
      </c>
      <c r="B7549" t="s">
        <v>15164</v>
      </c>
      <c r="C7549">
        <v>1</v>
      </c>
      <c r="D7549" t="s">
        <v>13426</v>
      </c>
      <c r="E7549" t="s">
        <v>13538</v>
      </c>
      <c r="F7549" t="s">
        <v>13537</v>
      </c>
      <c r="G7549" t="s">
        <v>13538</v>
      </c>
      <c r="H7549">
        <v>77.370294479999998</v>
      </c>
      <c r="I7549">
        <v>28.611832360000001</v>
      </c>
      <c r="J7549" t="s">
        <v>567</v>
      </c>
      <c r="K7549" t="s">
        <v>28</v>
      </c>
      <c r="L7549" t="s">
        <v>29</v>
      </c>
      <c r="M7549" t="s">
        <v>29</v>
      </c>
      <c r="N7549" t="s">
        <v>29</v>
      </c>
      <c r="O7549" t="s">
        <v>29</v>
      </c>
      <c r="P7549">
        <v>1</v>
      </c>
      <c r="Q7549">
        <v>7</v>
      </c>
      <c r="R7549">
        <v>400</v>
      </c>
      <c r="S7549" t="str">
        <f>IF(Table1[[#This Row],[Average_Cost_for_two]]&lt;500,"Low",IF(Table1[[#This Row],[Average_Cost_for_two]]&lt;=1500,"Medium","High"))</f>
        <v>Low</v>
      </c>
      <c r="T7549">
        <v>3.1</v>
      </c>
      <c r="U7549">
        <v>2011</v>
      </c>
      <c r="V7549">
        <v>11</v>
      </c>
      <c r="W7549">
        <v>6</v>
      </c>
      <c r="X7549">
        <f>IF(OR(Main!$U7549=0,
       Main!$V7549=0,
       Main!$W7549=0),
   "",
   DATE(Main!$U7549,
        Main!$V7549,
        Main!$W7549)
)</f>
        <v>40853</v>
      </c>
      <c r="Y7549">
        <f>Table1[[#This Row],[Average_Cost_for_two]]*VLOOKUP(Table1[[#This Row],[Currency]],currency!$A$2:$B$10,2,FALSE)</f>
        <v>4.8</v>
      </c>
      <c r="Z7549" t="str">
        <f>VLOOKUP(C7549,country!A:B,2,FALSE)</f>
        <v>India</v>
      </c>
      <c r="AA7549">
        <f t="shared" si="117"/>
        <v>4</v>
      </c>
    </row>
    <row r="7550" spans="1:27" ht="15.75" customHeight="1" x14ac:dyDescent="0.25">
      <c r="A7550">
        <v>18313143</v>
      </c>
      <c r="B7550" t="s">
        <v>2916</v>
      </c>
      <c r="C7550">
        <v>1</v>
      </c>
      <c r="D7550" t="s">
        <v>13426</v>
      </c>
      <c r="E7550" t="s">
        <v>15165</v>
      </c>
      <c r="F7550" t="s">
        <v>13513</v>
      </c>
      <c r="G7550" t="s">
        <v>13514</v>
      </c>
      <c r="H7550">
        <v>77.382710000000003</v>
      </c>
      <c r="I7550">
        <v>28.564527200000001</v>
      </c>
      <c r="J7550" t="s">
        <v>682</v>
      </c>
      <c r="K7550" t="s">
        <v>28</v>
      </c>
      <c r="L7550" t="s">
        <v>29</v>
      </c>
      <c r="M7550" t="s">
        <v>29</v>
      </c>
      <c r="N7550" t="s">
        <v>29</v>
      </c>
      <c r="O7550" t="s">
        <v>29</v>
      </c>
      <c r="P7550">
        <v>1</v>
      </c>
      <c r="Q7550">
        <v>10</v>
      </c>
      <c r="R7550">
        <v>400</v>
      </c>
      <c r="S7550" t="str">
        <f>IF(Table1[[#This Row],[Average_Cost_for_two]]&lt;500,"Low",IF(Table1[[#This Row],[Average_Cost_for_two]]&lt;=1500,"Medium","High"))</f>
        <v>Low</v>
      </c>
      <c r="T7550">
        <v>2.9</v>
      </c>
      <c r="U7550">
        <v>2016</v>
      </c>
      <c r="V7550">
        <v>11</v>
      </c>
      <c r="W7550">
        <v>14</v>
      </c>
      <c r="X7550">
        <f>IF(OR(Main!$U7550=0,
       Main!$V7550=0,
       Main!$W7550=0),
   "",
   DATE(Main!$U7550,
        Main!$V7550,
        Main!$W7550)
)</f>
        <v>42688</v>
      </c>
      <c r="Y7550">
        <f>Table1[[#This Row],[Average_Cost_for_two]]*VLOOKUP(Table1[[#This Row],[Currency]],currency!$A$2:$B$10,2,FALSE)</f>
        <v>4.8</v>
      </c>
      <c r="Z7550" t="str">
        <f>VLOOKUP(C7550,country!A:B,2,FALSE)</f>
        <v>India</v>
      </c>
      <c r="AA7550">
        <f t="shared" si="117"/>
        <v>4</v>
      </c>
    </row>
    <row r="7551" spans="1:27" ht="15.75" customHeight="1" x14ac:dyDescent="0.25">
      <c r="A7551">
        <v>302541</v>
      </c>
      <c r="B7551" t="s">
        <v>15166</v>
      </c>
      <c r="C7551">
        <v>1</v>
      </c>
      <c r="D7551" t="s">
        <v>13426</v>
      </c>
      <c r="E7551" t="s">
        <v>15167</v>
      </c>
      <c r="F7551" t="s">
        <v>14339</v>
      </c>
      <c r="G7551" t="s">
        <v>14340</v>
      </c>
      <c r="H7551">
        <v>77.332894400000001</v>
      </c>
      <c r="I7551">
        <v>28.5697361</v>
      </c>
      <c r="J7551" t="s">
        <v>480</v>
      </c>
      <c r="K7551" t="s">
        <v>28</v>
      </c>
      <c r="L7551" t="s">
        <v>29</v>
      </c>
      <c r="M7551" t="s">
        <v>36</v>
      </c>
      <c r="N7551" t="s">
        <v>29</v>
      </c>
      <c r="O7551" t="s">
        <v>29</v>
      </c>
      <c r="P7551">
        <v>1</v>
      </c>
      <c r="Q7551">
        <v>331</v>
      </c>
      <c r="R7551">
        <v>400</v>
      </c>
      <c r="S7551" t="str">
        <f>IF(Table1[[#This Row],[Average_Cost_for_two]]&lt;500,"Low",IF(Table1[[#This Row],[Average_Cost_for_two]]&lt;=1500,"Medium","High"))</f>
        <v>Low</v>
      </c>
      <c r="T7551">
        <v>3.7</v>
      </c>
      <c r="U7551">
        <v>2018</v>
      </c>
      <c r="V7551">
        <v>10</v>
      </c>
      <c r="W7551">
        <v>14</v>
      </c>
      <c r="X7551">
        <f>IF(OR(Main!$U7551=0,
       Main!$V7551=0,
       Main!$W7551=0),
   "",
   DATE(Main!$U7551,
        Main!$V7551,
        Main!$W7551)
)</f>
        <v>43387</v>
      </c>
      <c r="Y7551">
        <f>Table1[[#This Row],[Average_Cost_for_two]]*VLOOKUP(Table1[[#This Row],[Currency]],currency!$A$2:$B$10,2,FALSE)</f>
        <v>4.8</v>
      </c>
      <c r="Z7551" t="str">
        <f>VLOOKUP(C7551,country!A:B,2,FALSE)</f>
        <v>India</v>
      </c>
      <c r="AA7551">
        <f t="shared" si="117"/>
        <v>4</v>
      </c>
    </row>
    <row r="7552" spans="1:27" ht="15.75" customHeight="1" x14ac:dyDescent="0.25">
      <c r="A7552">
        <v>302127</v>
      </c>
      <c r="B7552" t="s">
        <v>15168</v>
      </c>
      <c r="C7552">
        <v>1</v>
      </c>
      <c r="D7552" t="s">
        <v>13426</v>
      </c>
      <c r="E7552" t="s">
        <v>15169</v>
      </c>
      <c r="F7552" t="s">
        <v>13598</v>
      </c>
      <c r="G7552" t="s">
        <v>13599</v>
      </c>
      <c r="H7552">
        <v>77.514996800000006</v>
      </c>
      <c r="I7552">
        <v>28.473395</v>
      </c>
      <c r="J7552" t="s">
        <v>480</v>
      </c>
      <c r="K7552" t="s">
        <v>28</v>
      </c>
      <c r="L7552" t="s">
        <v>29</v>
      </c>
      <c r="M7552" t="s">
        <v>36</v>
      </c>
      <c r="N7552" t="s">
        <v>29</v>
      </c>
      <c r="O7552" t="s">
        <v>29</v>
      </c>
      <c r="P7552">
        <v>1</v>
      </c>
      <c r="Q7552">
        <v>12</v>
      </c>
      <c r="R7552">
        <v>400</v>
      </c>
      <c r="S7552" t="str">
        <f>IF(Table1[[#This Row],[Average_Cost_for_two]]&lt;500,"Low",IF(Table1[[#This Row],[Average_Cost_for_two]]&lt;=1500,"Medium","High"))</f>
        <v>Low</v>
      </c>
      <c r="T7552">
        <v>2.6</v>
      </c>
      <c r="U7552">
        <v>2013</v>
      </c>
      <c r="V7552">
        <v>10</v>
      </c>
      <c r="W7552">
        <v>28</v>
      </c>
      <c r="X7552">
        <f>IF(OR(Main!$U7552=0,
       Main!$V7552=0,
       Main!$W7552=0),
   "",
   DATE(Main!$U7552,
        Main!$V7552,
        Main!$W7552)
)</f>
        <v>41575</v>
      </c>
      <c r="Y7552">
        <f>Table1[[#This Row],[Average_Cost_for_two]]*VLOOKUP(Table1[[#This Row],[Currency]],currency!$A$2:$B$10,2,FALSE)</f>
        <v>4.8</v>
      </c>
      <c r="Z7552" t="str">
        <f>VLOOKUP(C7552,country!A:B,2,FALSE)</f>
        <v>India</v>
      </c>
      <c r="AA7552">
        <f t="shared" si="117"/>
        <v>4</v>
      </c>
    </row>
    <row r="7553" spans="1:27" ht="15.75" customHeight="1" x14ac:dyDescent="0.25">
      <c r="A7553">
        <v>18216904</v>
      </c>
      <c r="B7553" t="s">
        <v>15170</v>
      </c>
      <c r="C7553">
        <v>1</v>
      </c>
      <c r="D7553" t="s">
        <v>13426</v>
      </c>
      <c r="E7553" t="s">
        <v>15171</v>
      </c>
      <c r="F7553" t="s">
        <v>13436</v>
      </c>
      <c r="G7553" t="s">
        <v>13437</v>
      </c>
      <c r="H7553">
        <v>77.386285810000004</v>
      </c>
      <c r="I7553">
        <v>28.532685709999999</v>
      </c>
      <c r="J7553" t="s">
        <v>480</v>
      </c>
      <c r="K7553" t="s">
        <v>28</v>
      </c>
      <c r="L7553" t="s">
        <v>29</v>
      </c>
      <c r="M7553" t="s">
        <v>29</v>
      </c>
      <c r="N7553" t="s">
        <v>29</v>
      </c>
      <c r="O7553" t="s">
        <v>29</v>
      </c>
      <c r="P7553">
        <v>1</v>
      </c>
      <c r="Q7553">
        <v>4</v>
      </c>
      <c r="R7553">
        <v>400</v>
      </c>
      <c r="S7553" t="str">
        <f>IF(Table1[[#This Row],[Average_Cost_for_two]]&lt;500,"Low",IF(Table1[[#This Row],[Average_Cost_for_two]]&lt;=1500,"Medium","High"))</f>
        <v>Low</v>
      </c>
      <c r="T7553">
        <v>2.9</v>
      </c>
      <c r="U7553">
        <v>2010</v>
      </c>
      <c r="V7553">
        <v>10</v>
      </c>
      <c r="W7553">
        <v>17</v>
      </c>
      <c r="X7553">
        <f>IF(OR(Main!$U7553=0,
       Main!$V7553=0,
       Main!$W7553=0),
   "",
   DATE(Main!$U7553,
        Main!$V7553,
        Main!$W7553)
)</f>
        <v>40468</v>
      </c>
      <c r="Y7553">
        <f>Table1[[#This Row],[Average_Cost_for_two]]*VLOOKUP(Table1[[#This Row],[Currency]],currency!$A$2:$B$10,2,FALSE)</f>
        <v>4.8</v>
      </c>
      <c r="Z7553" t="str">
        <f>VLOOKUP(C7553,country!A:B,2,FALSE)</f>
        <v>India</v>
      </c>
      <c r="AA7553">
        <f t="shared" si="117"/>
        <v>4</v>
      </c>
    </row>
    <row r="7554" spans="1:27" ht="15.75" customHeight="1" x14ac:dyDescent="0.25">
      <c r="A7554">
        <v>18445768</v>
      </c>
      <c r="B7554" t="s">
        <v>15172</v>
      </c>
      <c r="C7554">
        <v>1</v>
      </c>
      <c r="D7554" t="s">
        <v>13426</v>
      </c>
      <c r="E7554" t="s">
        <v>15173</v>
      </c>
      <c r="F7554" t="s">
        <v>13446</v>
      </c>
      <c r="G7554" t="s">
        <v>13447</v>
      </c>
      <c r="H7554">
        <v>0</v>
      </c>
      <c r="I7554">
        <v>0</v>
      </c>
      <c r="J7554" t="s">
        <v>480</v>
      </c>
      <c r="K7554" t="s">
        <v>28</v>
      </c>
      <c r="L7554" t="s">
        <v>29</v>
      </c>
      <c r="M7554" t="s">
        <v>29</v>
      </c>
      <c r="N7554" t="s">
        <v>29</v>
      </c>
      <c r="O7554" t="s">
        <v>29</v>
      </c>
      <c r="P7554">
        <v>1</v>
      </c>
      <c r="Q7554">
        <v>4</v>
      </c>
      <c r="R7554">
        <v>400</v>
      </c>
      <c r="S7554" t="str">
        <f>IF(Table1[[#This Row],[Average_Cost_for_two]]&lt;500,"Low",IF(Table1[[#This Row],[Average_Cost_for_two]]&lt;=1500,"Medium","High"))</f>
        <v>Low</v>
      </c>
      <c r="T7554">
        <v>3</v>
      </c>
      <c r="U7554">
        <v>2016</v>
      </c>
      <c r="V7554">
        <v>10</v>
      </c>
      <c r="W7554">
        <v>24</v>
      </c>
      <c r="X7554">
        <f>IF(OR(Main!$U7554=0,
       Main!$V7554=0,
       Main!$W7554=0),
   "",
   DATE(Main!$U7554,
        Main!$V7554,
        Main!$W7554)
)</f>
        <v>42667</v>
      </c>
      <c r="Y7554">
        <f>Table1[[#This Row],[Average_Cost_for_two]]*VLOOKUP(Table1[[#This Row],[Currency]],currency!$A$2:$B$10,2,FALSE)</f>
        <v>4.8</v>
      </c>
      <c r="Z7554" t="str">
        <f>VLOOKUP(C7554,country!A:B,2,FALSE)</f>
        <v>India</v>
      </c>
      <c r="AA7554">
        <f t="shared" ref="AA7554:AA7617" si="118">ROUNDUP(V7554/3,0)</f>
        <v>4</v>
      </c>
    </row>
    <row r="7555" spans="1:27" ht="15.75" customHeight="1" x14ac:dyDescent="0.25">
      <c r="A7555">
        <v>300988</v>
      </c>
      <c r="B7555" t="s">
        <v>6973</v>
      </c>
      <c r="C7555">
        <v>1</v>
      </c>
      <c r="D7555" t="s">
        <v>13426</v>
      </c>
      <c r="E7555" t="s">
        <v>15174</v>
      </c>
      <c r="F7555" t="s">
        <v>13446</v>
      </c>
      <c r="G7555" t="s">
        <v>13447</v>
      </c>
      <c r="H7555">
        <v>77.401790000000005</v>
      </c>
      <c r="I7555">
        <v>28.501157800000001</v>
      </c>
      <c r="J7555" t="s">
        <v>523</v>
      </c>
      <c r="K7555" t="s">
        <v>28</v>
      </c>
      <c r="L7555" t="s">
        <v>29</v>
      </c>
      <c r="M7555" t="s">
        <v>29</v>
      </c>
      <c r="N7555" t="s">
        <v>29</v>
      </c>
      <c r="O7555" t="s">
        <v>29</v>
      </c>
      <c r="P7555">
        <v>1</v>
      </c>
      <c r="Q7555">
        <v>19</v>
      </c>
      <c r="R7555">
        <v>400</v>
      </c>
      <c r="S7555" t="str">
        <f>IF(Table1[[#This Row],[Average_Cost_for_two]]&lt;500,"Low",IF(Table1[[#This Row],[Average_Cost_for_two]]&lt;=1500,"Medium","High"))</f>
        <v>Low</v>
      </c>
      <c r="T7555">
        <v>3.2</v>
      </c>
      <c r="U7555">
        <v>2018</v>
      </c>
      <c r="V7555">
        <v>10</v>
      </c>
      <c r="W7555">
        <v>9</v>
      </c>
      <c r="X7555">
        <f>IF(OR(Main!$U7555=0,
       Main!$V7555=0,
       Main!$W7555=0),
   "",
   DATE(Main!$U7555,
        Main!$V7555,
        Main!$W7555)
)</f>
        <v>43382</v>
      </c>
      <c r="Y7555">
        <f>Table1[[#This Row],[Average_Cost_for_two]]*VLOOKUP(Table1[[#This Row],[Currency]],currency!$A$2:$B$10,2,FALSE)</f>
        <v>4.8</v>
      </c>
      <c r="Z7555" t="str">
        <f>VLOOKUP(C7555,country!A:B,2,FALSE)</f>
        <v>India</v>
      </c>
      <c r="AA7555">
        <f t="shared" si="118"/>
        <v>4</v>
      </c>
    </row>
    <row r="7556" spans="1:27" ht="15.75" customHeight="1" x14ac:dyDescent="0.25">
      <c r="A7556">
        <v>18255160</v>
      </c>
      <c r="B7556" t="s">
        <v>15175</v>
      </c>
      <c r="C7556">
        <v>1</v>
      </c>
      <c r="D7556" t="s">
        <v>13426</v>
      </c>
      <c r="E7556" t="s">
        <v>15176</v>
      </c>
      <c r="F7556" t="s">
        <v>13668</v>
      </c>
      <c r="G7556" t="s">
        <v>13669</v>
      </c>
      <c r="H7556">
        <v>77.328264599999997</v>
      </c>
      <c r="I7556">
        <v>28.574380860000002</v>
      </c>
      <c r="J7556" t="s">
        <v>523</v>
      </c>
      <c r="K7556" t="s">
        <v>28</v>
      </c>
      <c r="L7556" t="s">
        <v>29</v>
      </c>
      <c r="M7556" t="s">
        <v>29</v>
      </c>
      <c r="N7556" t="s">
        <v>29</v>
      </c>
      <c r="O7556" t="s">
        <v>29</v>
      </c>
      <c r="P7556">
        <v>1</v>
      </c>
      <c r="Q7556">
        <v>5</v>
      </c>
      <c r="R7556">
        <v>400</v>
      </c>
      <c r="S7556" t="str">
        <f>IF(Table1[[#This Row],[Average_Cost_for_two]]&lt;500,"Low",IF(Table1[[#This Row],[Average_Cost_for_two]]&lt;=1500,"Medium","High"))</f>
        <v>Low</v>
      </c>
      <c r="T7556">
        <v>3</v>
      </c>
      <c r="U7556">
        <v>2016</v>
      </c>
      <c r="V7556">
        <v>10</v>
      </c>
      <c r="W7556">
        <v>8</v>
      </c>
      <c r="X7556">
        <f>IF(OR(Main!$U7556=0,
       Main!$V7556=0,
       Main!$W7556=0),
   "",
   DATE(Main!$U7556,
        Main!$V7556,
        Main!$W7556)
)</f>
        <v>42651</v>
      </c>
      <c r="Y7556">
        <f>Table1[[#This Row],[Average_Cost_for_two]]*VLOOKUP(Table1[[#This Row],[Currency]],currency!$A$2:$B$10,2,FALSE)</f>
        <v>4.8</v>
      </c>
      <c r="Z7556" t="str">
        <f>VLOOKUP(C7556,country!A:B,2,FALSE)</f>
        <v>India</v>
      </c>
      <c r="AA7556">
        <f t="shared" si="118"/>
        <v>4</v>
      </c>
    </row>
    <row r="7557" spans="1:27" ht="15.75" customHeight="1" x14ac:dyDescent="0.25">
      <c r="A7557">
        <v>18382564</v>
      </c>
      <c r="B7557" t="s">
        <v>15177</v>
      </c>
      <c r="C7557">
        <v>1</v>
      </c>
      <c r="D7557" t="s">
        <v>13426</v>
      </c>
      <c r="E7557" t="s">
        <v>15178</v>
      </c>
      <c r="F7557" t="s">
        <v>13545</v>
      </c>
      <c r="G7557" t="s">
        <v>13546</v>
      </c>
      <c r="H7557">
        <v>77.380364999999998</v>
      </c>
      <c r="I7557">
        <v>28.607233000000001</v>
      </c>
      <c r="J7557" t="s">
        <v>27</v>
      </c>
      <c r="K7557" t="s">
        <v>28</v>
      </c>
      <c r="L7557" t="s">
        <v>29</v>
      </c>
      <c r="M7557" t="s">
        <v>36</v>
      </c>
      <c r="N7557" t="s">
        <v>29</v>
      </c>
      <c r="O7557" t="s">
        <v>29</v>
      </c>
      <c r="P7557">
        <v>1</v>
      </c>
      <c r="Q7557">
        <v>11</v>
      </c>
      <c r="R7557">
        <v>400</v>
      </c>
      <c r="S7557" t="str">
        <f>IF(Table1[[#This Row],[Average_Cost_for_two]]&lt;500,"Low",IF(Table1[[#This Row],[Average_Cost_for_two]]&lt;=1500,"Medium","High"))</f>
        <v>Low</v>
      </c>
      <c r="T7557">
        <v>3.2</v>
      </c>
      <c r="U7557">
        <v>2011</v>
      </c>
      <c r="V7557">
        <v>10</v>
      </c>
      <c r="W7557">
        <v>4</v>
      </c>
      <c r="X7557">
        <f>IF(OR(Main!$U7557=0,
       Main!$V7557=0,
       Main!$W7557=0),
   "",
   DATE(Main!$U7557,
        Main!$V7557,
        Main!$W7557)
)</f>
        <v>40820</v>
      </c>
      <c r="Y7557">
        <f>Table1[[#This Row],[Average_Cost_for_two]]*VLOOKUP(Table1[[#This Row],[Currency]],currency!$A$2:$B$10,2,FALSE)</f>
        <v>4.8</v>
      </c>
      <c r="Z7557" t="str">
        <f>VLOOKUP(C7557,country!A:B,2,FALSE)</f>
        <v>India</v>
      </c>
      <c r="AA7557">
        <f t="shared" si="118"/>
        <v>4</v>
      </c>
    </row>
    <row r="7558" spans="1:27" ht="15.75" customHeight="1" x14ac:dyDescent="0.25">
      <c r="A7558">
        <v>18378040</v>
      </c>
      <c r="B7558" t="s">
        <v>15179</v>
      </c>
      <c r="C7558">
        <v>1</v>
      </c>
      <c r="D7558" t="s">
        <v>13426</v>
      </c>
      <c r="E7558" t="s">
        <v>15180</v>
      </c>
      <c r="F7558" t="s">
        <v>13545</v>
      </c>
      <c r="G7558" t="s">
        <v>13546</v>
      </c>
      <c r="H7558">
        <v>77.376003499999996</v>
      </c>
      <c r="I7558">
        <v>28.609583400000002</v>
      </c>
      <c r="J7558" t="s">
        <v>503</v>
      </c>
      <c r="K7558" t="s">
        <v>28</v>
      </c>
      <c r="L7558" t="s">
        <v>29</v>
      </c>
      <c r="M7558" t="s">
        <v>29</v>
      </c>
      <c r="N7558" t="s">
        <v>29</v>
      </c>
      <c r="O7558" t="s">
        <v>29</v>
      </c>
      <c r="P7558">
        <v>1</v>
      </c>
      <c r="Q7558">
        <v>2</v>
      </c>
      <c r="R7558">
        <v>400</v>
      </c>
      <c r="S7558" t="str">
        <f>IF(Table1[[#This Row],[Average_Cost_for_two]]&lt;500,"Low",IF(Table1[[#This Row],[Average_Cost_for_two]]&lt;=1500,"Medium","High"))</f>
        <v>Low</v>
      </c>
      <c r="T7558">
        <v>1</v>
      </c>
      <c r="U7558">
        <v>2014</v>
      </c>
      <c r="V7558">
        <v>10</v>
      </c>
      <c r="W7558">
        <v>19</v>
      </c>
      <c r="X7558">
        <f>IF(OR(Main!$U7558=0,
       Main!$V7558=0,
       Main!$W7558=0),
   "",
   DATE(Main!$U7558,
        Main!$V7558,
        Main!$W7558)
)</f>
        <v>41931</v>
      </c>
      <c r="Y7558">
        <f>Table1[[#This Row],[Average_Cost_for_two]]*VLOOKUP(Table1[[#This Row],[Currency]],currency!$A$2:$B$10,2,FALSE)</f>
        <v>4.8</v>
      </c>
      <c r="Z7558" t="str">
        <f>VLOOKUP(C7558,country!A:B,2,FALSE)</f>
        <v>India</v>
      </c>
      <c r="AA7558">
        <f t="shared" si="118"/>
        <v>4</v>
      </c>
    </row>
    <row r="7559" spans="1:27" ht="15.75" customHeight="1" x14ac:dyDescent="0.25">
      <c r="A7559">
        <v>18429391</v>
      </c>
      <c r="B7559" t="s">
        <v>7461</v>
      </c>
      <c r="C7559">
        <v>1</v>
      </c>
      <c r="D7559" t="s">
        <v>13426</v>
      </c>
      <c r="E7559" t="s">
        <v>15181</v>
      </c>
      <c r="F7559" t="s">
        <v>13513</v>
      </c>
      <c r="G7559" t="s">
        <v>13514</v>
      </c>
      <c r="H7559">
        <v>77.386401899999996</v>
      </c>
      <c r="I7559">
        <v>28.5723004</v>
      </c>
      <c r="J7559" t="s">
        <v>1054</v>
      </c>
      <c r="K7559" t="s">
        <v>28</v>
      </c>
      <c r="L7559" t="s">
        <v>29</v>
      </c>
      <c r="M7559" t="s">
        <v>29</v>
      </c>
      <c r="N7559" t="s">
        <v>29</v>
      </c>
      <c r="O7559" t="s">
        <v>29</v>
      </c>
      <c r="P7559">
        <v>1</v>
      </c>
      <c r="Q7559">
        <v>4</v>
      </c>
      <c r="R7559">
        <v>400</v>
      </c>
      <c r="S7559" t="str">
        <f>IF(Table1[[#This Row],[Average_Cost_for_two]]&lt;500,"Low",IF(Table1[[#This Row],[Average_Cost_for_two]]&lt;=1500,"Medium","High"))</f>
        <v>Low</v>
      </c>
      <c r="T7559">
        <v>2.9</v>
      </c>
      <c r="U7559">
        <v>2016</v>
      </c>
      <c r="V7559">
        <v>10</v>
      </c>
      <c r="W7559">
        <v>4</v>
      </c>
      <c r="X7559">
        <f>IF(OR(Main!$U7559=0,
       Main!$V7559=0,
       Main!$W7559=0),
   "",
   DATE(Main!$U7559,
        Main!$V7559,
        Main!$W7559)
)</f>
        <v>42647</v>
      </c>
      <c r="Y7559">
        <f>Table1[[#This Row],[Average_Cost_for_two]]*VLOOKUP(Table1[[#This Row],[Currency]],currency!$A$2:$B$10,2,FALSE)</f>
        <v>4.8</v>
      </c>
      <c r="Z7559" t="str">
        <f>VLOOKUP(C7559,country!A:B,2,FALSE)</f>
        <v>India</v>
      </c>
      <c r="AA7559">
        <f t="shared" si="118"/>
        <v>4</v>
      </c>
    </row>
    <row r="7560" spans="1:27" ht="15.75" customHeight="1" x14ac:dyDescent="0.25">
      <c r="A7560">
        <v>18376500</v>
      </c>
      <c r="B7560" t="s">
        <v>15049</v>
      </c>
      <c r="C7560">
        <v>1</v>
      </c>
      <c r="D7560" t="s">
        <v>13426</v>
      </c>
      <c r="E7560" t="s">
        <v>15182</v>
      </c>
      <c r="F7560" t="s">
        <v>13458</v>
      </c>
      <c r="G7560" t="s">
        <v>13459</v>
      </c>
      <c r="H7560">
        <v>77.382028700000006</v>
      </c>
      <c r="I7560">
        <v>28.520528599999999</v>
      </c>
      <c r="J7560" t="s">
        <v>477</v>
      </c>
      <c r="K7560" t="s">
        <v>28</v>
      </c>
      <c r="L7560" t="s">
        <v>29</v>
      </c>
      <c r="M7560" t="s">
        <v>36</v>
      </c>
      <c r="N7560" t="s">
        <v>29</v>
      </c>
      <c r="O7560" t="s">
        <v>29</v>
      </c>
      <c r="P7560">
        <v>1</v>
      </c>
      <c r="Q7560">
        <v>20</v>
      </c>
      <c r="R7560">
        <v>400</v>
      </c>
      <c r="S7560" t="str">
        <f>IF(Table1[[#This Row],[Average_Cost_for_two]]&lt;500,"Low",IF(Table1[[#This Row],[Average_Cost_for_two]]&lt;=1500,"Medium","High"))</f>
        <v>Low</v>
      </c>
      <c r="T7560">
        <v>3.2</v>
      </c>
      <c r="U7560">
        <v>2016</v>
      </c>
      <c r="V7560">
        <v>10</v>
      </c>
      <c r="W7560">
        <v>9</v>
      </c>
      <c r="X7560">
        <f>IF(OR(Main!$U7560=0,
       Main!$V7560=0,
       Main!$W7560=0),
   "",
   DATE(Main!$U7560,
        Main!$V7560,
        Main!$W7560)
)</f>
        <v>42652</v>
      </c>
      <c r="Y7560">
        <f>Table1[[#This Row],[Average_Cost_for_two]]*VLOOKUP(Table1[[#This Row],[Currency]],currency!$A$2:$B$10,2,FALSE)</f>
        <v>4.8</v>
      </c>
      <c r="Z7560" t="str">
        <f>VLOOKUP(C7560,country!A:B,2,FALSE)</f>
        <v>India</v>
      </c>
      <c r="AA7560">
        <f t="shared" si="118"/>
        <v>4</v>
      </c>
    </row>
    <row r="7561" spans="1:27" ht="15.75" customHeight="1" x14ac:dyDescent="0.25">
      <c r="A7561">
        <v>310063</v>
      </c>
      <c r="B7561" t="s">
        <v>15183</v>
      </c>
      <c r="C7561">
        <v>1</v>
      </c>
      <c r="D7561" t="s">
        <v>13426</v>
      </c>
      <c r="E7561" t="s">
        <v>15184</v>
      </c>
      <c r="F7561" t="s">
        <v>14335</v>
      </c>
      <c r="G7561" t="s">
        <v>14336</v>
      </c>
      <c r="H7561">
        <v>77.528128600000002</v>
      </c>
      <c r="I7561">
        <v>28.458106600000001</v>
      </c>
      <c r="J7561" t="s">
        <v>5651</v>
      </c>
      <c r="K7561" t="s">
        <v>28</v>
      </c>
      <c r="L7561" t="s">
        <v>29</v>
      </c>
      <c r="M7561" t="s">
        <v>29</v>
      </c>
      <c r="N7561" t="s">
        <v>29</v>
      </c>
      <c r="O7561" t="s">
        <v>29</v>
      </c>
      <c r="P7561">
        <v>2</v>
      </c>
      <c r="Q7561">
        <v>15</v>
      </c>
      <c r="R7561">
        <v>500</v>
      </c>
      <c r="S7561" t="str">
        <f>IF(Table1[[#This Row],[Average_Cost_for_two]]&lt;500,"Low",IF(Table1[[#This Row],[Average_Cost_for_two]]&lt;=1500,"Medium","High"))</f>
        <v>Medium</v>
      </c>
      <c r="T7561">
        <v>3.1</v>
      </c>
      <c r="U7561">
        <v>2011</v>
      </c>
      <c r="V7561">
        <v>9</v>
      </c>
      <c r="W7561">
        <v>8</v>
      </c>
      <c r="X7561">
        <f>IF(OR(Main!$U7561=0,
       Main!$V7561=0,
       Main!$W7561=0),
   "",
   DATE(Main!$U7561,
        Main!$V7561,
        Main!$W7561)
)</f>
        <v>40794</v>
      </c>
      <c r="Y7561">
        <f>Table1[[#This Row],[Average_Cost_for_two]]*VLOOKUP(Table1[[#This Row],[Currency]],currency!$A$2:$B$10,2,FALSE)</f>
        <v>6</v>
      </c>
      <c r="Z7561" t="str">
        <f>VLOOKUP(C7561,country!A:B,2,FALSE)</f>
        <v>India</v>
      </c>
      <c r="AA7561">
        <f t="shared" si="118"/>
        <v>3</v>
      </c>
    </row>
    <row r="7562" spans="1:27" ht="15.75" customHeight="1" x14ac:dyDescent="0.25">
      <c r="A7562">
        <v>18273622</v>
      </c>
      <c r="B7562" t="s">
        <v>15185</v>
      </c>
      <c r="C7562">
        <v>1</v>
      </c>
      <c r="D7562" t="s">
        <v>13426</v>
      </c>
      <c r="E7562" t="s">
        <v>15186</v>
      </c>
      <c r="F7562" t="s">
        <v>13601</v>
      </c>
      <c r="G7562" t="s">
        <v>13602</v>
      </c>
      <c r="H7562">
        <v>77.331231000000002</v>
      </c>
      <c r="I7562">
        <v>28.589853999999999</v>
      </c>
      <c r="J7562" t="s">
        <v>15187</v>
      </c>
      <c r="K7562" t="s">
        <v>28</v>
      </c>
      <c r="L7562" t="s">
        <v>29</v>
      </c>
      <c r="M7562" t="s">
        <v>36</v>
      </c>
      <c r="N7562" t="s">
        <v>29</v>
      </c>
      <c r="O7562" t="s">
        <v>29</v>
      </c>
      <c r="P7562">
        <v>2</v>
      </c>
      <c r="Q7562">
        <v>76</v>
      </c>
      <c r="R7562">
        <v>500</v>
      </c>
      <c r="S7562" t="str">
        <f>IF(Table1[[#This Row],[Average_Cost_for_two]]&lt;500,"Low",IF(Table1[[#This Row],[Average_Cost_for_two]]&lt;=1500,"Medium","High"))</f>
        <v>Medium</v>
      </c>
      <c r="T7562">
        <v>4</v>
      </c>
      <c r="U7562">
        <v>2014</v>
      </c>
      <c r="V7562">
        <v>9</v>
      </c>
      <c r="W7562">
        <v>23</v>
      </c>
      <c r="X7562">
        <f>IF(OR(Main!$U7562=0,
       Main!$V7562=0,
       Main!$W7562=0),
   "",
   DATE(Main!$U7562,
        Main!$V7562,
        Main!$W7562)
)</f>
        <v>41905</v>
      </c>
      <c r="Y7562">
        <f>Table1[[#This Row],[Average_Cost_for_two]]*VLOOKUP(Table1[[#This Row],[Currency]],currency!$A$2:$B$10,2,FALSE)</f>
        <v>6</v>
      </c>
      <c r="Z7562" t="str">
        <f>VLOOKUP(C7562,country!A:B,2,FALSE)</f>
        <v>India</v>
      </c>
      <c r="AA7562">
        <f t="shared" si="118"/>
        <v>3</v>
      </c>
    </row>
    <row r="7563" spans="1:27" ht="15.75" customHeight="1" x14ac:dyDescent="0.25">
      <c r="A7563">
        <v>8236</v>
      </c>
      <c r="B7563" t="s">
        <v>15188</v>
      </c>
      <c r="C7563">
        <v>1</v>
      </c>
      <c r="D7563" t="s">
        <v>13426</v>
      </c>
      <c r="E7563" t="s">
        <v>15189</v>
      </c>
      <c r="F7563" t="s">
        <v>13436</v>
      </c>
      <c r="G7563" t="s">
        <v>13437</v>
      </c>
      <c r="H7563">
        <v>77.387169599999993</v>
      </c>
      <c r="I7563">
        <v>28.53330811</v>
      </c>
      <c r="J7563" t="s">
        <v>15190</v>
      </c>
      <c r="K7563" t="s">
        <v>28</v>
      </c>
      <c r="L7563" t="s">
        <v>29</v>
      </c>
      <c r="M7563" t="s">
        <v>29</v>
      </c>
      <c r="N7563" t="s">
        <v>29</v>
      </c>
      <c r="O7563" t="s">
        <v>29</v>
      </c>
      <c r="P7563">
        <v>2</v>
      </c>
      <c r="Q7563">
        <v>18</v>
      </c>
      <c r="R7563">
        <v>500</v>
      </c>
      <c r="S7563" t="str">
        <f>IF(Table1[[#This Row],[Average_Cost_for_two]]&lt;500,"Low",IF(Table1[[#This Row],[Average_Cost_for_two]]&lt;=1500,"Medium","High"))</f>
        <v>Medium</v>
      </c>
      <c r="T7563">
        <v>2.7</v>
      </c>
      <c r="U7563">
        <v>2013</v>
      </c>
      <c r="V7563">
        <v>9</v>
      </c>
      <c r="W7563">
        <v>22</v>
      </c>
      <c r="X7563">
        <f>IF(OR(Main!$U7563=0,
       Main!$V7563=0,
       Main!$W7563=0),
   "",
   DATE(Main!$U7563,
        Main!$V7563,
        Main!$W7563)
)</f>
        <v>41539</v>
      </c>
      <c r="Y7563">
        <f>Table1[[#This Row],[Average_Cost_for_two]]*VLOOKUP(Table1[[#This Row],[Currency]],currency!$A$2:$B$10,2,FALSE)</f>
        <v>6</v>
      </c>
      <c r="Z7563" t="str">
        <f>VLOOKUP(C7563,country!A:B,2,FALSE)</f>
        <v>India</v>
      </c>
      <c r="AA7563">
        <f t="shared" si="118"/>
        <v>3</v>
      </c>
    </row>
    <row r="7564" spans="1:27" ht="15.75" customHeight="1" x14ac:dyDescent="0.25">
      <c r="A7564">
        <v>305222</v>
      </c>
      <c r="B7564" t="s">
        <v>5911</v>
      </c>
      <c r="C7564">
        <v>1</v>
      </c>
      <c r="D7564" t="s">
        <v>13426</v>
      </c>
      <c r="E7564" t="s">
        <v>15191</v>
      </c>
      <c r="F7564" t="s">
        <v>13565</v>
      </c>
      <c r="G7564" t="s">
        <v>13566</v>
      </c>
      <c r="H7564">
        <v>77.325416899999993</v>
      </c>
      <c r="I7564">
        <v>28.566438399999999</v>
      </c>
      <c r="J7564" t="s">
        <v>5913</v>
      </c>
      <c r="K7564" t="s">
        <v>28</v>
      </c>
      <c r="L7564" t="s">
        <v>29</v>
      </c>
      <c r="M7564" t="s">
        <v>29</v>
      </c>
      <c r="N7564" t="s">
        <v>29</v>
      </c>
      <c r="O7564" t="s">
        <v>29</v>
      </c>
      <c r="P7564">
        <v>2</v>
      </c>
      <c r="Q7564">
        <v>53</v>
      </c>
      <c r="R7564">
        <v>500</v>
      </c>
      <c r="S7564" t="str">
        <f>IF(Table1[[#This Row],[Average_Cost_for_two]]&lt;500,"Low",IF(Table1[[#This Row],[Average_Cost_for_two]]&lt;=1500,"Medium","High"))</f>
        <v>Medium</v>
      </c>
      <c r="T7564">
        <v>3.5</v>
      </c>
      <c r="U7564">
        <v>2011</v>
      </c>
      <c r="V7564">
        <v>9</v>
      </c>
      <c r="W7564">
        <v>10</v>
      </c>
      <c r="X7564">
        <f>IF(OR(Main!$U7564=0,
       Main!$V7564=0,
       Main!$W7564=0),
   "",
   DATE(Main!$U7564,
        Main!$V7564,
        Main!$W7564)
)</f>
        <v>40796</v>
      </c>
      <c r="Y7564">
        <f>Table1[[#This Row],[Average_Cost_for_two]]*VLOOKUP(Table1[[#This Row],[Currency]],currency!$A$2:$B$10,2,FALSE)</f>
        <v>6</v>
      </c>
      <c r="Z7564" t="str">
        <f>VLOOKUP(C7564,country!A:B,2,FALSE)</f>
        <v>India</v>
      </c>
      <c r="AA7564">
        <f t="shared" si="118"/>
        <v>3</v>
      </c>
    </row>
    <row r="7565" spans="1:27" ht="15.75" customHeight="1" x14ac:dyDescent="0.25">
      <c r="A7565">
        <v>18438435</v>
      </c>
      <c r="B7565" t="s">
        <v>15192</v>
      </c>
      <c r="C7565">
        <v>1</v>
      </c>
      <c r="D7565" t="s">
        <v>13426</v>
      </c>
      <c r="E7565" t="s">
        <v>15193</v>
      </c>
      <c r="F7565" t="s">
        <v>13569</v>
      </c>
      <c r="G7565" t="s">
        <v>13568</v>
      </c>
      <c r="H7565">
        <v>77.362093999999999</v>
      </c>
      <c r="I7565">
        <v>28.569279000000002</v>
      </c>
      <c r="J7565" t="s">
        <v>15194</v>
      </c>
      <c r="K7565" t="s">
        <v>28</v>
      </c>
      <c r="L7565" t="s">
        <v>29</v>
      </c>
      <c r="M7565" t="s">
        <v>36</v>
      </c>
      <c r="N7565" t="s">
        <v>29</v>
      </c>
      <c r="O7565" t="s">
        <v>29</v>
      </c>
      <c r="P7565">
        <v>2</v>
      </c>
      <c r="Q7565">
        <v>43</v>
      </c>
      <c r="R7565">
        <v>500</v>
      </c>
      <c r="S7565" t="str">
        <f>IF(Table1[[#This Row],[Average_Cost_for_two]]&lt;500,"Low",IF(Table1[[#This Row],[Average_Cost_for_two]]&lt;=1500,"Medium","High"))</f>
        <v>Medium</v>
      </c>
      <c r="T7565">
        <v>4.0999999999999996</v>
      </c>
      <c r="U7565">
        <v>2012</v>
      </c>
      <c r="V7565">
        <v>9</v>
      </c>
      <c r="W7565">
        <v>4</v>
      </c>
      <c r="X7565">
        <f>IF(OR(Main!$U7565=0,
       Main!$V7565=0,
       Main!$W7565=0),
   "",
   DATE(Main!$U7565,
        Main!$V7565,
        Main!$W7565)
)</f>
        <v>41156</v>
      </c>
      <c r="Y7565">
        <f>Table1[[#This Row],[Average_Cost_for_two]]*VLOOKUP(Table1[[#This Row],[Currency]],currency!$A$2:$B$10,2,FALSE)</f>
        <v>6</v>
      </c>
      <c r="Z7565" t="str">
        <f>VLOOKUP(C7565,country!A:B,2,FALSE)</f>
        <v>India</v>
      </c>
      <c r="AA7565">
        <f t="shared" si="118"/>
        <v>3</v>
      </c>
    </row>
    <row r="7566" spans="1:27" ht="15.75" customHeight="1" x14ac:dyDescent="0.25">
      <c r="A7566">
        <v>18463984</v>
      </c>
      <c r="B7566" t="s">
        <v>15195</v>
      </c>
      <c r="C7566">
        <v>1</v>
      </c>
      <c r="D7566" t="s">
        <v>13426</v>
      </c>
      <c r="E7566" t="s">
        <v>15196</v>
      </c>
      <c r="F7566" t="s">
        <v>13497</v>
      </c>
      <c r="G7566" t="s">
        <v>13498</v>
      </c>
      <c r="H7566">
        <v>0</v>
      </c>
      <c r="I7566">
        <v>0</v>
      </c>
      <c r="J7566" t="s">
        <v>15197</v>
      </c>
      <c r="K7566" t="s">
        <v>28</v>
      </c>
      <c r="L7566" t="s">
        <v>29</v>
      </c>
      <c r="M7566" t="s">
        <v>29</v>
      </c>
      <c r="N7566" t="s">
        <v>29</v>
      </c>
      <c r="O7566" t="s">
        <v>29</v>
      </c>
      <c r="P7566">
        <v>2</v>
      </c>
      <c r="Q7566">
        <v>4</v>
      </c>
      <c r="R7566">
        <v>500</v>
      </c>
      <c r="S7566" t="str">
        <f>IF(Table1[[#This Row],[Average_Cost_for_two]]&lt;500,"Low",IF(Table1[[#This Row],[Average_Cost_for_two]]&lt;=1500,"Medium","High"))</f>
        <v>Medium</v>
      </c>
      <c r="T7566">
        <v>3</v>
      </c>
      <c r="U7566">
        <v>2016</v>
      </c>
      <c r="V7566">
        <v>9</v>
      </c>
      <c r="W7566">
        <v>16</v>
      </c>
      <c r="X7566">
        <f>IF(OR(Main!$U7566=0,
       Main!$V7566=0,
       Main!$W7566=0),
   "",
   DATE(Main!$U7566,
        Main!$V7566,
        Main!$W7566)
)</f>
        <v>42629</v>
      </c>
      <c r="Y7566">
        <f>Table1[[#This Row],[Average_Cost_for_two]]*VLOOKUP(Table1[[#This Row],[Currency]],currency!$A$2:$B$10,2,FALSE)</f>
        <v>6</v>
      </c>
      <c r="Z7566" t="str">
        <f>VLOOKUP(C7566,country!A:B,2,FALSE)</f>
        <v>India</v>
      </c>
      <c r="AA7566">
        <f t="shared" si="118"/>
        <v>3</v>
      </c>
    </row>
    <row r="7567" spans="1:27" ht="15.75" customHeight="1" x14ac:dyDescent="0.25">
      <c r="A7567">
        <v>3707</v>
      </c>
      <c r="B7567" t="s">
        <v>5925</v>
      </c>
      <c r="C7567">
        <v>1</v>
      </c>
      <c r="D7567" t="s">
        <v>13426</v>
      </c>
      <c r="E7567" t="s">
        <v>15198</v>
      </c>
      <c r="F7567" t="s">
        <v>11534</v>
      </c>
      <c r="G7567" t="s">
        <v>13501</v>
      </c>
      <c r="H7567">
        <v>77.361917500000004</v>
      </c>
      <c r="I7567">
        <v>28.570513399999999</v>
      </c>
      <c r="J7567" t="s">
        <v>5927</v>
      </c>
      <c r="K7567" t="s">
        <v>28</v>
      </c>
      <c r="L7567" t="s">
        <v>29</v>
      </c>
      <c r="M7567" t="s">
        <v>29</v>
      </c>
      <c r="N7567" t="s">
        <v>29</v>
      </c>
      <c r="O7567" t="s">
        <v>29</v>
      </c>
      <c r="P7567">
        <v>2</v>
      </c>
      <c r="Q7567">
        <v>165</v>
      </c>
      <c r="R7567">
        <v>500</v>
      </c>
      <c r="S7567" t="str">
        <f>IF(Table1[[#This Row],[Average_Cost_for_two]]&lt;500,"Low",IF(Table1[[#This Row],[Average_Cost_for_two]]&lt;=1500,"Medium","High"))</f>
        <v>Medium</v>
      </c>
      <c r="T7567">
        <v>2.5</v>
      </c>
      <c r="U7567">
        <v>2018</v>
      </c>
      <c r="V7567">
        <v>9</v>
      </c>
      <c r="W7567">
        <v>5</v>
      </c>
      <c r="X7567">
        <f>IF(OR(Main!$U7567=0,
       Main!$V7567=0,
       Main!$W7567=0),
   "",
   DATE(Main!$U7567,
        Main!$V7567,
        Main!$W7567)
)</f>
        <v>43348</v>
      </c>
      <c r="Y7567">
        <f>Table1[[#This Row],[Average_Cost_for_two]]*VLOOKUP(Table1[[#This Row],[Currency]],currency!$A$2:$B$10,2,FALSE)</f>
        <v>6</v>
      </c>
      <c r="Z7567" t="str">
        <f>VLOOKUP(C7567,country!A:B,2,FALSE)</f>
        <v>India</v>
      </c>
      <c r="AA7567">
        <f t="shared" si="118"/>
        <v>3</v>
      </c>
    </row>
    <row r="7568" spans="1:27" ht="15.75" customHeight="1" x14ac:dyDescent="0.25">
      <c r="A7568">
        <v>18258397</v>
      </c>
      <c r="B7568" t="s">
        <v>15199</v>
      </c>
      <c r="C7568">
        <v>1</v>
      </c>
      <c r="D7568" t="s">
        <v>13426</v>
      </c>
      <c r="E7568" t="s">
        <v>15200</v>
      </c>
      <c r="F7568" t="s">
        <v>13593</v>
      </c>
      <c r="G7568" t="s">
        <v>13592</v>
      </c>
      <c r="H7568">
        <v>77.337324899999999</v>
      </c>
      <c r="I7568">
        <v>28.583579400000001</v>
      </c>
      <c r="J7568" t="s">
        <v>15201</v>
      </c>
      <c r="K7568" t="s">
        <v>28</v>
      </c>
      <c r="L7568" t="s">
        <v>29</v>
      </c>
      <c r="M7568" t="s">
        <v>29</v>
      </c>
      <c r="N7568" t="s">
        <v>29</v>
      </c>
      <c r="O7568" t="s">
        <v>29</v>
      </c>
      <c r="P7568">
        <v>2</v>
      </c>
      <c r="Q7568">
        <v>2</v>
      </c>
      <c r="R7568">
        <v>500</v>
      </c>
      <c r="S7568" t="str">
        <f>IF(Table1[[#This Row],[Average_Cost_for_two]]&lt;500,"Low",IF(Table1[[#This Row],[Average_Cost_for_two]]&lt;=1500,"Medium","High"))</f>
        <v>Medium</v>
      </c>
      <c r="T7568">
        <v>1</v>
      </c>
      <c r="U7568">
        <v>2018</v>
      </c>
      <c r="V7568">
        <v>9</v>
      </c>
      <c r="W7568">
        <v>22</v>
      </c>
      <c r="X7568">
        <f>IF(OR(Main!$U7568=0,
       Main!$V7568=0,
       Main!$W7568=0),
   "",
   DATE(Main!$U7568,
        Main!$V7568,
        Main!$W7568)
)</f>
        <v>43365</v>
      </c>
      <c r="Y7568">
        <f>Table1[[#This Row],[Average_Cost_for_two]]*VLOOKUP(Table1[[#This Row],[Currency]],currency!$A$2:$B$10,2,FALSE)</f>
        <v>6</v>
      </c>
      <c r="Z7568" t="str">
        <f>VLOOKUP(C7568,country!A:B,2,FALSE)</f>
        <v>India</v>
      </c>
      <c r="AA7568">
        <f t="shared" si="118"/>
        <v>3</v>
      </c>
    </row>
    <row r="7569" spans="1:27" ht="15.75" customHeight="1" x14ac:dyDescent="0.25">
      <c r="A7569">
        <v>309088</v>
      </c>
      <c r="B7569" t="s">
        <v>6156</v>
      </c>
      <c r="C7569">
        <v>1</v>
      </c>
      <c r="D7569" t="s">
        <v>13426</v>
      </c>
      <c r="E7569" t="s">
        <v>15202</v>
      </c>
      <c r="F7569" t="s">
        <v>14037</v>
      </c>
      <c r="G7569" t="s">
        <v>14038</v>
      </c>
      <c r="H7569">
        <v>77.335278900000006</v>
      </c>
      <c r="I7569">
        <v>28.576846499999998</v>
      </c>
      <c r="J7569" t="s">
        <v>3168</v>
      </c>
      <c r="K7569" t="s">
        <v>28</v>
      </c>
      <c r="L7569" t="s">
        <v>29</v>
      </c>
      <c r="M7569" t="s">
        <v>36</v>
      </c>
      <c r="N7569" t="s">
        <v>29</v>
      </c>
      <c r="O7569" t="s">
        <v>29</v>
      </c>
      <c r="P7569">
        <v>2</v>
      </c>
      <c r="Q7569">
        <v>109</v>
      </c>
      <c r="R7569">
        <v>500</v>
      </c>
      <c r="S7569" t="str">
        <f>IF(Table1[[#This Row],[Average_Cost_for_two]]&lt;500,"Low",IF(Table1[[#This Row],[Average_Cost_for_two]]&lt;=1500,"Medium","High"))</f>
        <v>Medium</v>
      </c>
      <c r="T7569">
        <v>2.8</v>
      </c>
      <c r="U7569">
        <v>2015</v>
      </c>
      <c r="V7569">
        <v>8</v>
      </c>
      <c r="W7569">
        <v>19</v>
      </c>
      <c r="X7569">
        <f>IF(OR(Main!$U7569=0,
       Main!$V7569=0,
       Main!$W7569=0),
   "",
   DATE(Main!$U7569,
        Main!$V7569,
        Main!$W7569)
)</f>
        <v>42235</v>
      </c>
      <c r="Y7569">
        <f>Table1[[#This Row],[Average_Cost_for_two]]*VLOOKUP(Table1[[#This Row],[Currency]],currency!$A$2:$B$10,2,FALSE)</f>
        <v>6</v>
      </c>
      <c r="Z7569" t="str">
        <f>VLOOKUP(C7569,country!A:B,2,FALSE)</f>
        <v>India</v>
      </c>
      <c r="AA7569">
        <f t="shared" si="118"/>
        <v>3</v>
      </c>
    </row>
    <row r="7570" spans="1:27" ht="15.75" customHeight="1" x14ac:dyDescent="0.25">
      <c r="A7570">
        <v>18424869</v>
      </c>
      <c r="B7570" t="s">
        <v>15203</v>
      </c>
      <c r="C7570">
        <v>1</v>
      </c>
      <c r="D7570" t="s">
        <v>13426</v>
      </c>
      <c r="E7570" t="s">
        <v>15204</v>
      </c>
      <c r="F7570" t="s">
        <v>14037</v>
      </c>
      <c r="G7570" t="s">
        <v>14038</v>
      </c>
      <c r="H7570">
        <v>77.334877800000001</v>
      </c>
      <c r="I7570">
        <v>28.576441200000001</v>
      </c>
      <c r="J7570" t="s">
        <v>13179</v>
      </c>
      <c r="K7570" t="s">
        <v>28</v>
      </c>
      <c r="L7570" t="s">
        <v>29</v>
      </c>
      <c r="M7570" t="s">
        <v>36</v>
      </c>
      <c r="N7570" t="s">
        <v>29</v>
      </c>
      <c r="O7570" t="s">
        <v>29</v>
      </c>
      <c r="P7570">
        <v>2</v>
      </c>
      <c r="Q7570">
        <v>40</v>
      </c>
      <c r="R7570">
        <v>500</v>
      </c>
      <c r="S7570" t="str">
        <f>IF(Table1[[#This Row],[Average_Cost_for_two]]&lt;500,"Low",IF(Table1[[#This Row],[Average_Cost_for_two]]&lt;=1500,"Medium","High"))</f>
        <v>Medium</v>
      </c>
      <c r="T7570">
        <v>3.9</v>
      </c>
      <c r="U7570">
        <v>2012</v>
      </c>
      <c r="V7570">
        <v>8</v>
      </c>
      <c r="W7570">
        <v>18</v>
      </c>
      <c r="X7570">
        <f>IF(OR(Main!$U7570=0,
       Main!$V7570=0,
       Main!$W7570=0),
   "",
   DATE(Main!$U7570,
        Main!$V7570,
        Main!$W7570)
)</f>
        <v>41139</v>
      </c>
      <c r="Y7570">
        <f>Table1[[#This Row],[Average_Cost_for_two]]*VLOOKUP(Table1[[#This Row],[Currency]],currency!$A$2:$B$10,2,FALSE)</f>
        <v>6</v>
      </c>
      <c r="Z7570" t="str">
        <f>VLOOKUP(C7570,country!A:B,2,FALSE)</f>
        <v>India</v>
      </c>
      <c r="AA7570">
        <f t="shared" si="118"/>
        <v>3</v>
      </c>
    </row>
    <row r="7571" spans="1:27" ht="15.75" customHeight="1" x14ac:dyDescent="0.25">
      <c r="A7571">
        <v>18371402</v>
      </c>
      <c r="B7571" t="s">
        <v>15205</v>
      </c>
      <c r="C7571">
        <v>1</v>
      </c>
      <c r="D7571" t="s">
        <v>13426</v>
      </c>
      <c r="E7571" t="s">
        <v>15206</v>
      </c>
      <c r="F7571" t="s">
        <v>13428</v>
      </c>
      <c r="G7571" t="s">
        <v>13429</v>
      </c>
      <c r="H7571">
        <v>77.353909400000006</v>
      </c>
      <c r="I7571">
        <v>28.574221000000001</v>
      </c>
      <c r="J7571" t="s">
        <v>1159</v>
      </c>
      <c r="K7571" t="s">
        <v>28</v>
      </c>
      <c r="L7571" t="s">
        <v>29</v>
      </c>
      <c r="M7571" t="s">
        <v>29</v>
      </c>
      <c r="N7571" t="s">
        <v>29</v>
      </c>
      <c r="O7571" t="s">
        <v>29</v>
      </c>
      <c r="P7571">
        <v>2</v>
      </c>
      <c r="Q7571">
        <v>6</v>
      </c>
      <c r="R7571">
        <v>500</v>
      </c>
      <c r="S7571" t="str">
        <f>IF(Table1[[#This Row],[Average_Cost_for_two]]&lt;500,"Low",IF(Table1[[#This Row],[Average_Cost_for_two]]&lt;=1500,"Medium","High"))</f>
        <v>Medium</v>
      </c>
      <c r="T7571">
        <v>3.1</v>
      </c>
      <c r="U7571">
        <v>2011</v>
      </c>
      <c r="V7571">
        <v>8</v>
      </c>
      <c r="W7571">
        <v>9</v>
      </c>
      <c r="X7571">
        <f>IF(OR(Main!$U7571=0,
       Main!$V7571=0,
       Main!$W7571=0),
   "",
   DATE(Main!$U7571,
        Main!$V7571,
        Main!$W7571)
)</f>
        <v>40764</v>
      </c>
      <c r="Y7571">
        <f>Table1[[#This Row],[Average_Cost_for_two]]*VLOOKUP(Table1[[#This Row],[Currency]],currency!$A$2:$B$10,2,FALSE)</f>
        <v>6</v>
      </c>
      <c r="Z7571" t="str">
        <f>VLOOKUP(C7571,country!A:B,2,FALSE)</f>
        <v>India</v>
      </c>
      <c r="AA7571">
        <f t="shared" si="118"/>
        <v>3</v>
      </c>
    </row>
    <row r="7572" spans="1:27" ht="15.75" customHeight="1" x14ac:dyDescent="0.25">
      <c r="A7572">
        <v>18416310</v>
      </c>
      <c r="B7572" t="s">
        <v>15207</v>
      </c>
      <c r="C7572">
        <v>1</v>
      </c>
      <c r="D7572" t="s">
        <v>13426</v>
      </c>
      <c r="E7572" t="s">
        <v>15208</v>
      </c>
      <c r="F7572" t="s">
        <v>13446</v>
      </c>
      <c r="G7572" t="s">
        <v>13447</v>
      </c>
      <c r="H7572">
        <v>77.373086400000005</v>
      </c>
      <c r="I7572">
        <v>28.5151994</v>
      </c>
      <c r="J7572" t="s">
        <v>15209</v>
      </c>
      <c r="K7572" t="s">
        <v>28</v>
      </c>
      <c r="L7572" t="s">
        <v>29</v>
      </c>
      <c r="M7572" t="s">
        <v>36</v>
      </c>
      <c r="N7572" t="s">
        <v>29</v>
      </c>
      <c r="O7572" t="s">
        <v>29</v>
      </c>
      <c r="P7572">
        <v>2</v>
      </c>
      <c r="Q7572">
        <v>3</v>
      </c>
      <c r="R7572">
        <v>500</v>
      </c>
      <c r="S7572" t="str">
        <f>IF(Table1[[#This Row],[Average_Cost_for_two]]&lt;500,"Low",IF(Table1[[#This Row],[Average_Cost_for_two]]&lt;=1500,"Medium","High"))</f>
        <v>Medium</v>
      </c>
      <c r="T7572">
        <v>1</v>
      </c>
      <c r="U7572">
        <v>2017</v>
      </c>
      <c r="V7572">
        <v>8</v>
      </c>
      <c r="W7572">
        <v>12</v>
      </c>
      <c r="X7572">
        <f>IF(OR(Main!$U7572=0,
       Main!$V7572=0,
       Main!$W7572=0),
   "",
   DATE(Main!$U7572,
        Main!$V7572,
        Main!$W7572)
)</f>
        <v>42959</v>
      </c>
      <c r="Y7572">
        <f>Table1[[#This Row],[Average_Cost_for_two]]*VLOOKUP(Table1[[#This Row],[Currency]],currency!$A$2:$B$10,2,FALSE)</f>
        <v>6</v>
      </c>
      <c r="Z7572" t="str">
        <f>VLOOKUP(C7572,country!A:B,2,FALSE)</f>
        <v>India</v>
      </c>
      <c r="AA7572">
        <f t="shared" si="118"/>
        <v>3</v>
      </c>
    </row>
    <row r="7573" spans="1:27" ht="15.75" customHeight="1" x14ac:dyDescent="0.25">
      <c r="A7573">
        <v>8115</v>
      </c>
      <c r="B7573" t="s">
        <v>5579</v>
      </c>
      <c r="C7573">
        <v>1</v>
      </c>
      <c r="D7573" t="s">
        <v>13426</v>
      </c>
      <c r="E7573" t="s">
        <v>15210</v>
      </c>
      <c r="F7573" t="s">
        <v>11363</v>
      </c>
      <c r="G7573" t="s">
        <v>13476</v>
      </c>
      <c r="H7573">
        <v>77.310934000000003</v>
      </c>
      <c r="I7573">
        <v>28.5773817</v>
      </c>
      <c r="J7573" t="s">
        <v>5022</v>
      </c>
      <c r="K7573" t="s">
        <v>28</v>
      </c>
      <c r="L7573" t="s">
        <v>29</v>
      </c>
      <c r="M7573" t="s">
        <v>29</v>
      </c>
      <c r="N7573" t="s">
        <v>29</v>
      </c>
      <c r="O7573" t="s">
        <v>29</v>
      </c>
      <c r="P7573">
        <v>2</v>
      </c>
      <c r="Q7573">
        <v>8</v>
      </c>
      <c r="R7573">
        <v>500</v>
      </c>
      <c r="S7573" t="str">
        <f>IF(Table1[[#This Row],[Average_Cost_for_two]]&lt;500,"Low",IF(Table1[[#This Row],[Average_Cost_for_two]]&lt;=1500,"Medium","High"))</f>
        <v>Medium</v>
      </c>
      <c r="T7573">
        <v>2.7</v>
      </c>
      <c r="U7573">
        <v>2013</v>
      </c>
      <c r="V7573">
        <v>8</v>
      </c>
      <c r="W7573">
        <v>23</v>
      </c>
      <c r="X7573">
        <f>IF(OR(Main!$U7573=0,
       Main!$V7573=0,
       Main!$W7573=0),
   "",
   DATE(Main!$U7573,
        Main!$V7573,
        Main!$W7573)
)</f>
        <v>41509</v>
      </c>
      <c r="Y7573">
        <f>Table1[[#This Row],[Average_Cost_for_two]]*VLOOKUP(Table1[[#This Row],[Currency]],currency!$A$2:$B$10,2,FALSE)</f>
        <v>6</v>
      </c>
      <c r="Z7573" t="str">
        <f>VLOOKUP(C7573,country!A:B,2,FALSE)</f>
        <v>India</v>
      </c>
      <c r="AA7573">
        <f t="shared" si="118"/>
        <v>3</v>
      </c>
    </row>
    <row r="7574" spans="1:27" ht="15.75" customHeight="1" x14ac:dyDescent="0.25">
      <c r="A7574">
        <v>18014141</v>
      </c>
      <c r="B7574" t="s">
        <v>11347</v>
      </c>
      <c r="C7574">
        <v>1</v>
      </c>
      <c r="D7574" t="s">
        <v>13426</v>
      </c>
      <c r="E7574" t="s">
        <v>15211</v>
      </c>
      <c r="F7574" t="s">
        <v>14913</v>
      </c>
      <c r="G7574" t="s">
        <v>14914</v>
      </c>
      <c r="H7574">
        <v>77.325791600000002</v>
      </c>
      <c r="I7574">
        <v>28.570363759999999</v>
      </c>
      <c r="J7574" t="s">
        <v>15212</v>
      </c>
      <c r="K7574" t="s">
        <v>28</v>
      </c>
      <c r="L7574" t="s">
        <v>29</v>
      </c>
      <c r="M7574" t="s">
        <v>36</v>
      </c>
      <c r="N7574" t="s">
        <v>29</v>
      </c>
      <c r="O7574" t="s">
        <v>29</v>
      </c>
      <c r="P7574">
        <v>2</v>
      </c>
      <c r="Q7574">
        <v>418</v>
      </c>
      <c r="R7574">
        <v>500</v>
      </c>
      <c r="S7574" t="str">
        <f>IF(Table1[[#This Row],[Average_Cost_for_two]]&lt;500,"Low",IF(Table1[[#This Row],[Average_Cost_for_two]]&lt;=1500,"Medium","High"))</f>
        <v>Medium</v>
      </c>
      <c r="T7574">
        <v>3.8</v>
      </c>
      <c r="U7574">
        <v>2013</v>
      </c>
      <c r="V7574">
        <v>8</v>
      </c>
      <c r="W7574">
        <v>10</v>
      </c>
      <c r="X7574">
        <f>IF(OR(Main!$U7574=0,
       Main!$V7574=0,
       Main!$W7574=0),
   "",
   DATE(Main!$U7574,
        Main!$V7574,
        Main!$W7574)
)</f>
        <v>41496</v>
      </c>
      <c r="Y7574">
        <f>Table1[[#This Row],[Average_Cost_for_two]]*VLOOKUP(Table1[[#This Row],[Currency]],currency!$A$2:$B$10,2,FALSE)</f>
        <v>6</v>
      </c>
      <c r="Z7574" t="str">
        <f>VLOOKUP(C7574,country!A:B,2,FALSE)</f>
        <v>India</v>
      </c>
      <c r="AA7574">
        <f t="shared" si="118"/>
        <v>3</v>
      </c>
    </row>
    <row r="7575" spans="1:27" ht="15.75" customHeight="1" x14ac:dyDescent="0.25">
      <c r="A7575">
        <v>308770</v>
      </c>
      <c r="B7575" t="s">
        <v>15213</v>
      </c>
      <c r="C7575">
        <v>1</v>
      </c>
      <c r="D7575" t="s">
        <v>13426</v>
      </c>
      <c r="E7575" t="s">
        <v>15214</v>
      </c>
      <c r="F7575" t="s">
        <v>14058</v>
      </c>
      <c r="G7575" t="s">
        <v>14059</v>
      </c>
      <c r="H7575">
        <v>77.333205199999995</v>
      </c>
      <c r="I7575">
        <v>28.583854599999999</v>
      </c>
      <c r="J7575" t="s">
        <v>480</v>
      </c>
      <c r="K7575" t="s">
        <v>28</v>
      </c>
      <c r="L7575" t="s">
        <v>29</v>
      </c>
      <c r="M7575" t="s">
        <v>36</v>
      </c>
      <c r="N7575" t="s">
        <v>29</v>
      </c>
      <c r="O7575" t="s">
        <v>29</v>
      </c>
      <c r="P7575">
        <v>2</v>
      </c>
      <c r="Q7575">
        <v>17</v>
      </c>
      <c r="R7575">
        <v>500</v>
      </c>
      <c r="S7575" t="str">
        <f>IF(Table1[[#This Row],[Average_Cost_for_two]]&lt;500,"Low",IF(Table1[[#This Row],[Average_Cost_for_two]]&lt;=1500,"Medium","High"))</f>
        <v>Medium</v>
      </c>
      <c r="T7575">
        <v>2.6</v>
      </c>
      <c r="U7575">
        <v>2011</v>
      </c>
      <c r="V7575">
        <v>8</v>
      </c>
      <c r="W7575">
        <v>21</v>
      </c>
      <c r="X7575">
        <f>IF(OR(Main!$U7575=0,
       Main!$V7575=0,
       Main!$W7575=0),
   "",
   DATE(Main!$U7575,
        Main!$V7575,
        Main!$W7575)
)</f>
        <v>40776</v>
      </c>
      <c r="Y7575">
        <f>Table1[[#This Row],[Average_Cost_for_two]]*VLOOKUP(Table1[[#This Row],[Currency]],currency!$A$2:$B$10,2,FALSE)</f>
        <v>6</v>
      </c>
      <c r="Z7575" t="str">
        <f>VLOOKUP(C7575,country!A:B,2,FALSE)</f>
        <v>India</v>
      </c>
      <c r="AA7575">
        <f t="shared" si="118"/>
        <v>3</v>
      </c>
    </row>
    <row r="7576" spans="1:27" ht="15.75" customHeight="1" x14ac:dyDescent="0.25">
      <c r="A7576">
        <v>18216929</v>
      </c>
      <c r="B7576" t="s">
        <v>247</v>
      </c>
      <c r="C7576">
        <v>1</v>
      </c>
      <c r="D7576" t="s">
        <v>13426</v>
      </c>
      <c r="E7576" t="s">
        <v>15215</v>
      </c>
      <c r="F7576" t="s">
        <v>12612</v>
      </c>
      <c r="G7576" t="s">
        <v>13487</v>
      </c>
      <c r="H7576">
        <v>77.342574900000002</v>
      </c>
      <c r="I7576">
        <v>28.5950171</v>
      </c>
      <c r="J7576" t="s">
        <v>609</v>
      </c>
      <c r="K7576" t="s">
        <v>28</v>
      </c>
      <c r="L7576" t="s">
        <v>29</v>
      </c>
      <c r="M7576" t="s">
        <v>36</v>
      </c>
      <c r="N7576" t="s">
        <v>29</v>
      </c>
      <c r="O7576" t="s">
        <v>29</v>
      </c>
      <c r="P7576">
        <v>2</v>
      </c>
      <c r="Q7576">
        <v>7</v>
      </c>
      <c r="R7576">
        <v>500</v>
      </c>
      <c r="S7576" t="str">
        <f>IF(Table1[[#This Row],[Average_Cost_for_two]]&lt;500,"Low",IF(Table1[[#This Row],[Average_Cost_for_two]]&lt;=1500,"Medium","High"))</f>
        <v>Medium</v>
      </c>
      <c r="T7576">
        <v>3</v>
      </c>
      <c r="U7576">
        <v>2012</v>
      </c>
      <c r="V7576">
        <v>8</v>
      </c>
      <c r="W7576">
        <v>26</v>
      </c>
      <c r="X7576">
        <f>IF(OR(Main!$U7576=0,
       Main!$V7576=0,
       Main!$W7576=0),
   "",
   DATE(Main!$U7576,
        Main!$V7576,
        Main!$W7576)
)</f>
        <v>41147</v>
      </c>
      <c r="Y7576">
        <f>Table1[[#This Row],[Average_Cost_for_two]]*VLOOKUP(Table1[[#This Row],[Currency]],currency!$A$2:$B$10,2,FALSE)</f>
        <v>6</v>
      </c>
      <c r="Z7576" t="str">
        <f>VLOOKUP(C7576,country!A:B,2,FALSE)</f>
        <v>India</v>
      </c>
      <c r="AA7576">
        <f t="shared" si="118"/>
        <v>3</v>
      </c>
    </row>
    <row r="7577" spans="1:27" ht="15.75" customHeight="1" x14ac:dyDescent="0.25">
      <c r="A7577">
        <v>8022</v>
      </c>
      <c r="B7577" t="s">
        <v>15216</v>
      </c>
      <c r="C7577">
        <v>1</v>
      </c>
      <c r="D7577" t="s">
        <v>13426</v>
      </c>
      <c r="E7577" t="s">
        <v>15217</v>
      </c>
      <c r="F7577" t="s">
        <v>13844</v>
      </c>
      <c r="G7577" t="s">
        <v>13845</v>
      </c>
      <c r="H7577">
        <v>77.338176599999997</v>
      </c>
      <c r="I7577">
        <v>28.584321500000001</v>
      </c>
      <c r="J7577" t="s">
        <v>480</v>
      </c>
      <c r="K7577" t="s">
        <v>28</v>
      </c>
      <c r="L7577" t="s">
        <v>29</v>
      </c>
      <c r="M7577" t="s">
        <v>29</v>
      </c>
      <c r="N7577" t="s">
        <v>29</v>
      </c>
      <c r="O7577" t="s">
        <v>29</v>
      </c>
      <c r="P7577">
        <v>2</v>
      </c>
      <c r="Q7577">
        <v>59</v>
      </c>
      <c r="R7577">
        <v>500</v>
      </c>
      <c r="S7577" t="str">
        <f>IF(Table1[[#This Row],[Average_Cost_for_two]]&lt;500,"Low",IF(Table1[[#This Row],[Average_Cost_for_two]]&lt;=1500,"Medium","High"))</f>
        <v>Medium</v>
      </c>
      <c r="T7577">
        <v>2.6</v>
      </c>
      <c r="U7577">
        <v>2012</v>
      </c>
      <c r="V7577">
        <v>8</v>
      </c>
      <c r="W7577">
        <v>18</v>
      </c>
      <c r="X7577">
        <f>IF(OR(Main!$U7577=0,
       Main!$V7577=0,
       Main!$W7577=0),
   "",
   DATE(Main!$U7577,
        Main!$V7577,
        Main!$W7577)
)</f>
        <v>41139</v>
      </c>
      <c r="Y7577">
        <f>Table1[[#This Row],[Average_Cost_for_two]]*VLOOKUP(Table1[[#This Row],[Currency]],currency!$A$2:$B$10,2,FALSE)</f>
        <v>6</v>
      </c>
      <c r="Z7577" t="str">
        <f>VLOOKUP(C7577,country!A:B,2,FALSE)</f>
        <v>India</v>
      </c>
      <c r="AA7577">
        <f t="shared" si="118"/>
        <v>3</v>
      </c>
    </row>
    <row r="7578" spans="1:27" ht="15.75" customHeight="1" x14ac:dyDescent="0.25">
      <c r="A7578">
        <v>18020006</v>
      </c>
      <c r="B7578" t="s">
        <v>15218</v>
      </c>
      <c r="C7578">
        <v>1</v>
      </c>
      <c r="D7578" t="s">
        <v>13426</v>
      </c>
      <c r="E7578" t="s">
        <v>15219</v>
      </c>
      <c r="F7578" t="s">
        <v>13844</v>
      </c>
      <c r="G7578" t="s">
        <v>13845</v>
      </c>
      <c r="H7578">
        <v>77.338131899999993</v>
      </c>
      <c r="I7578">
        <v>28.584322700000001</v>
      </c>
      <c r="J7578" t="s">
        <v>697</v>
      </c>
      <c r="K7578" t="s">
        <v>28</v>
      </c>
      <c r="L7578" t="s">
        <v>29</v>
      </c>
      <c r="M7578" t="s">
        <v>29</v>
      </c>
      <c r="N7578" t="s">
        <v>29</v>
      </c>
      <c r="O7578" t="s">
        <v>29</v>
      </c>
      <c r="P7578">
        <v>2</v>
      </c>
      <c r="Q7578">
        <v>2</v>
      </c>
      <c r="R7578">
        <v>500</v>
      </c>
      <c r="S7578" t="str">
        <f>IF(Table1[[#This Row],[Average_Cost_for_two]]&lt;500,"Low",IF(Table1[[#This Row],[Average_Cost_for_two]]&lt;=1500,"Medium","High"))</f>
        <v>Medium</v>
      </c>
      <c r="T7578">
        <v>1</v>
      </c>
      <c r="U7578">
        <v>2012</v>
      </c>
      <c r="V7578">
        <v>8</v>
      </c>
      <c r="W7578">
        <v>10</v>
      </c>
      <c r="X7578">
        <f>IF(OR(Main!$U7578=0,
       Main!$V7578=0,
       Main!$W7578=0),
   "",
   DATE(Main!$U7578,
        Main!$V7578,
        Main!$W7578)
)</f>
        <v>41131</v>
      </c>
      <c r="Y7578">
        <f>Table1[[#This Row],[Average_Cost_for_two]]*VLOOKUP(Table1[[#This Row],[Currency]],currency!$A$2:$B$10,2,FALSE)</f>
        <v>6</v>
      </c>
      <c r="Z7578" t="str">
        <f>VLOOKUP(C7578,country!A:B,2,FALSE)</f>
        <v>India</v>
      </c>
      <c r="AA7578">
        <f t="shared" si="118"/>
        <v>3</v>
      </c>
    </row>
    <row r="7579" spans="1:27" ht="15.75" customHeight="1" x14ac:dyDescent="0.25">
      <c r="A7579">
        <v>18412866</v>
      </c>
      <c r="B7579" t="s">
        <v>661</v>
      </c>
      <c r="C7579">
        <v>1</v>
      </c>
      <c r="D7579" t="s">
        <v>13426</v>
      </c>
      <c r="E7579" t="s">
        <v>13568</v>
      </c>
      <c r="F7579" t="s">
        <v>13569</v>
      </c>
      <c r="G7579" t="s">
        <v>13568</v>
      </c>
      <c r="H7579">
        <v>77.366333999999995</v>
      </c>
      <c r="I7579">
        <v>28.565117999999998</v>
      </c>
      <c r="J7579" t="s">
        <v>611</v>
      </c>
      <c r="K7579" t="s">
        <v>28</v>
      </c>
      <c r="L7579" t="s">
        <v>29</v>
      </c>
      <c r="M7579" t="s">
        <v>36</v>
      </c>
      <c r="N7579" t="s">
        <v>29</v>
      </c>
      <c r="O7579" t="s">
        <v>29</v>
      </c>
      <c r="P7579">
        <v>2</v>
      </c>
      <c r="Q7579">
        <v>26</v>
      </c>
      <c r="R7579">
        <v>500</v>
      </c>
      <c r="S7579" t="str">
        <f>IF(Table1[[#This Row],[Average_Cost_for_two]]&lt;500,"Low",IF(Table1[[#This Row],[Average_Cost_for_two]]&lt;=1500,"Medium","High"))</f>
        <v>Medium</v>
      </c>
      <c r="T7579">
        <v>3.3</v>
      </c>
      <c r="U7579">
        <v>2015</v>
      </c>
      <c r="V7579">
        <v>8</v>
      </c>
      <c r="W7579">
        <v>26</v>
      </c>
      <c r="X7579">
        <f>IF(OR(Main!$U7579=0,
       Main!$V7579=0,
       Main!$W7579=0),
   "",
   DATE(Main!$U7579,
        Main!$V7579,
        Main!$W7579)
)</f>
        <v>42242</v>
      </c>
      <c r="Y7579">
        <f>Table1[[#This Row],[Average_Cost_for_two]]*VLOOKUP(Table1[[#This Row],[Currency]],currency!$A$2:$B$10,2,FALSE)</f>
        <v>6</v>
      </c>
      <c r="Z7579" t="str">
        <f>VLOOKUP(C7579,country!A:B,2,FALSE)</f>
        <v>India</v>
      </c>
      <c r="AA7579">
        <f t="shared" si="118"/>
        <v>3</v>
      </c>
    </row>
    <row r="7580" spans="1:27" ht="15.75" customHeight="1" x14ac:dyDescent="0.25">
      <c r="A7580">
        <v>306167</v>
      </c>
      <c r="B7580" t="s">
        <v>15220</v>
      </c>
      <c r="C7580">
        <v>1</v>
      </c>
      <c r="D7580" t="s">
        <v>13426</v>
      </c>
      <c r="E7580" t="s">
        <v>15221</v>
      </c>
      <c r="F7580" t="s">
        <v>11534</v>
      </c>
      <c r="G7580" t="s">
        <v>13501</v>
      </c>
      <c r="H7580">
        <v>77.361917500000004</v>
      </c>
      <c r="I7580">
        <v>28.570602999999998</v>
      </c>
      <c r="J7580" t="s">
        <v>7048</v>
      </c>
      <c r="K7580" t="s">
        <v>28</v>
      </c>
      <c r="L7580" t="s">
        <v>29</v>
      </c>
      <c r="M7580" t="s">
        <v>29</v>
      </c>
      <c r="N7580" t="s">
        <v>29</v>
      </c>
      <c r="O7580" t="s">
        <v>29</v>
      </c>
      <c r="P7580">
        <v>2</v>
      </c>
      <c r="Q7580">
        <v>516</v>
      </c>
      <c r="R7580">
        <v>500</v>
      </c>
      <c r="S7580" t="str">
        <f>IF(Table1[[#This Row],[Average_Cost_for_two]]&lt;500,"Low",IF(Table1[[#This Row],[Average_Cost_for_two]]&lt;=1500,"Medium","High"))</f>
        <v>Medium</v>
      </c>
      <c r="T7580">
        <v>4.0999999999999996</v>
      </c>
      <c r="U7580">
        <v>2010</v>
      </c>
      <c r="V7580">
        <v>8</v>
      </c>
      <c r="W7580">
        <v>24</v>
      </c>
      <c r="X7580">
        <f>IF(OR(Main!$U7580=0,
       Main!$V7580=0,
       Main!$W7580=0),
   "",
   DATE(Main!$U7580,
        Main!$V7580,
        Main!$W7580)
)</f>
        <v>40414</v>
      </c>
      <c r="Y7580">
        <f>Table1[[#This Row],[Average_Cost_for_two]]*VLOOKUP(Table1[[#This Row],[Currency]],currency!$A$2:$B$10,2,FALSE)</f>
        <v>6</v>
      </c>
      <c r="Z7580" t="str">
        <f>VLOOKUP(C7580,country!A:B,2,FALSE)</f>
        <v>India</v>
      </c>
      <c r="AA7580">
        <f t="shared" si="118"/>
        <v>3</v>
      </c>
    </row>
    <row r="7581" spans="1:27" ht="15.75" customHeight="1" x14ac:dyDescent="0.25">
      <c r="A7581">
        <v>6170</v>
      </c>
      <c r="B7581" t="s">
        <v>15222</v>
      </c>
      <c r="C7581">
        <v>1</v>
      </c>
      <c r="D7581" t="s">
        <v>13426</v>
      </c>
      <c r="E7581" t="s">
        <v>15223</v>
      </c>
      <c r="F7581" t="s">
        <v>11390</v>
      </c>
      <c r="G7581" t="s">
        <v>13506</v>
      </c>
      <c r="H7581">
        <v>77.320160700000002</v>
      </c>
      <c r="I7581">
        <v>28.5976222</v>
      </c>
      <c r="J7581" t="s">
        <v>477</v>
      </c>
      <c r="K7581" t="s">
        <v>28</v>
      </c>
      <c r="L7581" t="s">
        <v>29</v>
      </c>
      <c r="M7581" t="s">
        <v>36</v>
      </c>
      <c r="N7581" t="s">
        <v>29</v>
      </c>
      <c r="O7581" t="s">
        <v>29</v>
      </c>
      <c r="P7581">
        <v>2</v>
      </c>
      <c r="Q7581">
        <v>114</v>
      </c>
      <c r="R7581">
        <v>500</v>
      </c>
      <c r="S7581" t="str">
        <f>IF(Table1[[#This Row],[Average_Cost_for_two]]&lt;500,"Low",IF(Table1[[#This Row],[Average_Cost_for_two]]&lt;=1500,"Medium","High"))</f>
        <v>Medium</v>
      </c>
      <c r="T7581">
        <v>3.3</v>
      </c>
      <c r="U7581">
        <v>2011</v>
      </c>
      <c r="V7581">
        <v>8</v>
      </c>
      <c r="W7581">
        <v>25</v>
      </c>
      <c r="X7581">
        <f>IF(OR(Main!$U7581=0,
       Main!$V7581=0,
       Main!$W7581=0),
   "",
   DATE(Main!$U7581,
        Main!$V7581,
        Main!$W7581)
)</f>
        <v>40780</v>
      </c>
      <c r="Y7581">
        <f>Table1[[#This Row],[Average_Cost_for_two]]*VLOOKUP(Table1[[#This Row],[Currency]],currency!$A$2:$B$10,2,FALSE)</f>
        <v>6</v>
      </c>
      <c r="Z7581" t="str">
        <f>VLOOKUP(C7581,country!A:B,2,FALSE)</f>
        <v>India</v>
      </c>
      <c r="AA7581">
        <f t="shared" si="118"/>
        <v>3</v>
      </c>
    </row>
    <row r="7582" spans="1:27" ht="15.75" customHeight="1" x14ac:dyDescent="0.25">
      <c r="A7582">
        <v>18431193</v>
      </c>
      <c r="B7582" t="s">
        <v>15224</v>
      </c>
      <c r="C7582">
        <v>1</v>
      </c>
      <c r="D7582" t="s">
        <v>13426</v>
      </c>
      <c r="E7582" t="s">
        <v>14325</v>
      </c>
      <c r="F7582" t="s">
        <v>13593</v>
      </c>
      <c r="G7582" t="s">
        <v>13592</v>
      </c>
      <c r="H7582">
        <v>77.340973399999996</v>
      </c>
      <c r="I7582">
        <v>28.586319599999999</v>
      </c>
      <c r="J7582" t="s">
        <v>477</v>
      </c>
      <c r="K7582" t="s">
        <v>28</v>
      </c>
      <c r="L7582" t="s">
        <v>29</v>
      </c>
      <c r="M7582" t="s">
        <v>29</v>
      </c>
      <c r="N7582" t="s">
        <v>29</v>
      </c>
      <c r="O7582" t="s">
        <v>29</v>
      </c>
      <c r="P7582">
        <v>2</v>
      </c>
      <c r="Q7582">
        <v>3</v>
      </c>
      <c r="R7582">
        <v>500</v>
      </c>
      <c r="S7582" t="str">
        <f>IF(Table1[[#This Row],[Average_Cost_for_two]]&lt;500,"Low",IF(Table1[[#This Row],[Average_Cost_for_two]]&lt;=1500,"Medium","High"))</f>
        <v>Medium</v>
      </c>
      <c r="T7582">
        <v>1</v>
      </c>
      <c r="U7582">
        <v>2017</v>
      </c>
      <c r="V7582">
        <v>8</v>
      </c>
      <c r="W7582">
        <v>5</v>
      </c>
      <c r="X7582">
        <f>IF(OR(Main!$U7582=0,
       Main!$V7582=0,
       Main!$W7582=0),
   "",
   DATE(Main!$U7582,
        Main!$V7582,
        Main!$W7582)
)</f>
        <v>42952</v>
      </c>
      <c r="Y7582">
        <f>Table1[[#This Row],[Average_Cost_for_two]]*VLOOKUP(Table1[[#This Row],[Currency]],currency!$A$2:$B$10,2,FALSE)</f>
        <v>6</v>
      </c>
      <c r="Z7582" t="str">
        <f>VLOOKUP(C7582,country!A:B,2,FALSE)</f>
        <v>India</v>
      </c>
      <c r="AA7582">
        <f t="shared" si="118"/>
        <v>3</v>
      </c>
    </row>
    <row r="7583" spans="1:27" ht="15.75" customHeight="1" x14ac:dyDescent="0.25">
      <c r="A7583">
        <v>18204456</v>
      </c>
      <c r="B7583" t="s">
        <v>5925</v>
      </c>
      <c r="C7583">
        <v>1</v>
      </c>
      <c r="D7583" t="s">
        <v>13426</v>
      </c>
      <c r="E7583" t="s">
        <v>15225</v>
      </c>
      <c r="F7583" t="s">
        <v>13446</v>
      </c>
      <c r="G7583" t="s">
        <v>13447</v>
      </c>
      <c r="H7583">
        <v>77.4097048</v>
      </c>
      <c r="I7583">
        <v>28.501163600000002</v>
      </c>
      <c r="J7583" t="s">
        <v>5927</v>
      </c>
      <c r="K7583" t="s">
        <v>28</v>
      </c>
      <c r="L7583" t="s">
        <v>29</v>
      </c>
      <c r="M7583" t="s">
        <v>36</v>
      </c>
      <c r="N7583" t="s">
        <v>29</v>
      </c>
      <c r="O7583" t="s">
        <v>29</v>
      </c>
      <c r="P7583">
        <v>2</v>
      </c>
      <c r="Q7583">
        <v>13</v>
      </c>
      <c r="R7583">
        <v>500</v>
      </c>
      <c r="S7583" t="str">
        <f>IF(Table1[[#This Row],[Average_Cost_for_two]]&lt;500,"Low",IF(Table1[[#This Row],[Average_Cost_for_two]]&lt;=1500,"Medium","High"))</f>
        <v>Medium</v>
      </c>
      <c r="T7583">
        <v>2.6</v>
      </c>
      <c r="U7583">
        <v>2018</v>
      </c>
      <c r="V7583">
        <v>7</v>
      </c>
      <c r="W7583">
        <v>22</v>
      </c>
      <c r="X7583">
        <f>IF(OR(Main!$U7583=0,
       Main!$V7583=0,
       Main!$W7583=0),
   "",
   DATE(Main!$U7583,
        Main!$V7583,
        Main!$W7583)
)</f>
        <v>43303</v>
      </c>
      <c r="Y7583">
        <f>Table1[[#This Row],[Average_Cost_for_two]]*VLOOKUP(Table1[[#This Row],[Currency]],currency!$A$2:$B$10,2,FALSE)</f>
        <v>6</v>
      </c>
      <c r="Z7583" t="str">
        <f>VLOOKUP(C7583,country!A:B,2,FALSE)</f>
        <v>India</v>
      </c>
      <c r="AA7583">
        <f t="shared" si="118"/>
        <v>3</v>
      </c>
    </row>
    <row r="7584" spans="1:27" ht="15.75" customHeight="1" x14ac:dyDescent="0.25">
      <c r="A7584">
        <v>18219552</v>
      </c>
      <c r="B7584" t="s">
        <v>15226</v>
      </c>
      <c r="C7584">
        <v>1</v>
      </c>
      <c r="D7584" t="s">
        <v>13426</v>
      </c>
      <c r="E7584" t="s">
        <v>13672</v>
      </c>
      <c r="F7584" t="s">
        <v>11371</v>
      </c>
      <c r="G7584" t="s">
        <v>13672</v>
      </c>
      <c r="H7584">
        <v>77.335358900000003</v>
      </c>
      <c r="I7584">
        <v>28.568457899999999</v>
      </c>
      <c r="J7584" t="s">
        <v>570</v>
      </c>
      <c r="K7584" t="s">
        <v>28</v>
      </c>
      <c r="L7584" t="s">
        <v>29</v>
      </c>
      <c r="M7584" t="s">
        <v>36</v>
      </c>
      <c r="N7584" t="s">
        <v>29</v>
      </c>
      <c r="O7584" t="s">
        <v>29</v>
      </c>
      <c r="P7584">
        <v>2</v>
      </c>
      <c r="Q7584">
        <v>144</v>
      </c>
      <c r="R7584">
        <v>500</v>
      </c>
      <c r="S7584" t="str">
        <f>IF(Table1[[#This Row],[Average_Cost_for_two]]&lt;500,"Low",IF(Table1[[#This Row],[Average_Cost_for_two]]&lt;=1500,"Medium","High"))</f>
        <v>Medium</v>
      </c>
      <c r="T7584">
        <v>3.5</v>
      </c>
      <c r="U7584">
        <v>2014</v>
      </c>
      <c r="V7584">
        <v>7</v>
      </c>
      <c r="W7584">
        <v>12</v>
      </c>
      <c r="X7584">
        <f>IF(OR(Main!$U7584=0,
       Main!$V7584=0,
       Main!$W7584=0),
   "",
   DATE(Main!$U7584,
        Main!$V7584,
        Main!$W7584)
)</f>
        <v>41832</v>
      </c>
      <c r="Y7584">
        <f>Table1[[#This Row],[Average_Cost_for_two]]*VLOOKUP(Table1[[#This Row],[Currency]],currency!$A$2:$B$10,2,FALSE)</f>
        <v>6</v>
      </c>
      <c r="Z7584" t="str">
        <f>VLOOKUP(C7584,country!A:B,2,FALSE)</f>
        <v>India</v>
      </c>
      <c r="AA7584">
        <f t="shared" si="118"/>
        <v>3</v>
      </c>
    </row>
    <row r="7585" spans="1:27" ht="15.75" customHeight="1" x14ac:dyDescent="0.25">
      <c r="A7585">
        <v>18255715</v>
      </c>
      <c r="B7585" t="s">
        <v>15227</v>
      </c>
      <c r="C7585">
        <v>1</v>
      </c>
      <c r="D7585" t="s">
        <v>13426</v>
      </c>
      <c r="E7585" t="s">
        <v>15228</v>
      </c>
      <c r="F7585" t="s">
        <v>13778</v>
      </c>
      <c r="G7585" t="s">
        <v>13779</v>
      </c>
      <c r="H7585">
        <v>77.337683600000005</v>
      </c>
      <c r="I7585">
        <v>28.564406300000002</v>
      </c>
      <c r="J7585" t="s">
        <v>503</v>
      </c>
      <c r="K7585" t="s">
        <v>28</v>
      </c>
      <c r="L7585" t="s">
        <v>29</v>
      </c>
      <c r="M7585" t="s">
        <v>36</v>
      </c>
      <c r="N7585" t="s">
        <v>29</v>
      </c>
      <c r="O7585" t="s">
        <v>29</v>
      </c>
      <c r="P7585">
        <v>2</v>
      </c>
      <c r="Q7585">
        <v>7</v>
      </c>
      <c r="R7585">
        <v>500</v>
      </c>
      <c r="S7585" t="str">
        <f>IF(Table1[[#This Row],[Average_Cost_for_two]]&lt;500,"Low",IF(Table1[[#This Row],[Average_Cost_for_two]]&lt;=1500,"Medium","High"))</f>
        <v>Medium</v>
      </c>
      <c r="T7585">
        <v>2.9</v>
      </c>
      <c r="U7585">
        <v>2010</v>
      </c>
      <c r="V7585">
        <v>7</v>
      </c>
      <c r="W7585">
        <v>9</v>
      </c>
      <c r="X7585">
        <f>IF(OR(Main!$U7585=0,
       Main!$V7585=0,
       Main!$W7585=0),
   "",
   DATE(Main!$U7585,
        Main!$V7585,
        Main!$W7585)
)</f>
        <v>40368</v>
      </c>
      <c r="Y7585">
        <f>Table1[[#This Row],[Average_Cost_for_two]]*VLOOKUP(Table1[[#This Row],[Currency]],currency!$A$2:$B$10,2,FALSE)</f>
        <v>6</v>
      </c>
      <c r="Z7585" t="str">
        <f>VLOOKUP(C7585,country!A:B,2,FALSE)</f>
        <v>India</v>
      </c>
      <c r="AA7585">
        <f t="shared" si="118"/>
        <v>3</v>
      </c>
    </row>
    <row r="7586" spans="1:27" ht="15.75" customHeight="1" x14ac:dyDescent="0.25">
      <c r="A7586">
        <v>1745</v>
      </c>
      <c r="B7586" t="s">
        <v>15229</v>
      </c>
      <c r="C7586">
        <v>1</v>
      </c>
      <c r="D7586" t="s">
        <v>13426</v>
      </c>
      <c r="E7586" t="s">
        <v>14149</v>
      </c>
      <c r="F7586" t="s">
        <v>11534</v>
      </c>
      <c r="G7586" t="s">
        <v>13501</v>
      </c>
      <c r="H7586">
        <v>77.362096899999997</v>
      </c>
      <c r="I7586">
        <v>28.570350900000001</v>
      </c>
      <c r="J7586" t="s">
        <v>877</v>
      </c>
      <c r="K7586" t="s">
        <v>28</v>
      </c>
      <c r="L7586" t="s">
        <v>29</v>
      </c>
      <c r="M7586" t="s">
        <v>36</v>
      </c>
      <c r="N7586" t="s">
        <v>29</v>
      </c>
      <c r="O7586" t="s">
        <v>29</v>
      </c>
      <c r="P7586">
        <v>2</v>
      </c>
      <c r="Q7586">
        <v>113</v>
      </c>
      <c r="R7586">
        <v>500</v>
      </c>
      <c r="S7586" t="str">
        <f>IF(Table1[[#This Row],[Average_Cost_for_two]]&lt;500,"Low",IF(Table1[[#This Row],[Average_Cost_for_two]]&lt;=1500,"Medium","High"))</f>
        <v>Medium</v>
      </c>
      <c r="T7586">
        <v>2.8</v>
      </c>
      <c r="U7586">
        <v>2011</v>
      </c>
      <c r="V7586">
        <v>7</v>
      </c>
      <c r="W7586">
        <v>15</v>
      </c>
      <c r="X7586">
        <f>IF(OR(Main!$U7586=0,
       Main!$V7586=0,
       Main!$W7586=0),
   "",
   DATE(Main!$U7586,
        Main!$V7586,
        Main!$W7586)
)</f>
        <v>40739</v>
      </c>
      <c r="Y7586">
        <f>Table1[[#This Row],[Average_Cost_for_two]]*VLOOKUP(Table1[[#This Row],[Currency]],currency!$A$2:$B$10,2,FALSE)</f>
        <v>6</v>
      </c>
      <c r="Z7586" t="str">
        <f>VLOOKUP(C7586,country!A:B,2,FALSE)</f>
        <v>India</v>
      </c>
      <c r="AA7586">
        <f t="shared" si="118"/>
        <v>3</v>
      </c>
    </row>
    <row r="7587" spans="1:27" ht="15.75" customHeight="1" x14ac:dyDescent="0.25">
      <c r="A7587">
        <v>18082207</v>
      </c>
      <c r="B7587" t="s">
        <v>15230</v>
      </c>
      <c r="C7587">
        <v>1</v>
      </c>
      <c r="D7587" t="s">
        <v>13426</v>
      </c>
      <c r="E7587" t="s">
        <v>15231</v>
      </c>
      <c r="F7587" t="s">
        <v>13400</v>
      </c>
      <c r="G7587" t="s">
        <v>13580</v>
      </c>
      <c r="H7587">
        <v>77.365505999999996</v>
      </c>
      <c r="I7587">
        <v>28.591383499999999</v>
      </c>
      <c r="J7587" t="s">
        <v>15232</v>
      </c>
      <c r="K7587" t="s">
        <v>28</v>
      </c>
      <c r="L7587" t="s">
        <v>29</v>
      </c>
      <c r="M7587" t="s">
        <v>36</v>
      </c>
      <c r="N7587" t="s">
        <v>29</v>
      </c>
      <c r="O7587" t="s">
        <v>29</v>
      </c>
      <c r="P7587">
        <v>2</v>
      </c>
      <c r="Q7587">
        <v>200</v>
      </c>
      <c r="R7587">
        <v>500</v>
      </c>
      <c r="S7587" t="str">
        <f>IF(Table1[[#This Row],[Average_Cost_for_two]]&lt;500,"Low",IF(Table1[[#This Row],[Average_Cost_for_two]]&lt;=1500,"Medium","High"))</f>
        <v>Medium</v>
      </c>
      <c r="T7587">
        <v>3.8</v>
      </c>
      <c r="U7587">
        <v>2017</v>
      </c>
      <c r="V7587">
        <v>7</v>
      </c>
      <c r="W7587">
        <v>22</v>
      </c>
      <c r="X7587">
        <f>IF(OR(Main!$U7587=0,
       Main!$V7587=0,
       Main!$W7587=0),
   "",
   DATE(Main!$U7587,
        Main!$V7587,
        Main!$W7587)
)</f>
        <v>42938</v>
      </c>
      <c r="Y7587">
        <f>Table1[[#This Row],[Average_Cost_for_two]]*VLOOKUP(Table1[[#This Row],[Currency]],currency!$A$2:$B$10,2,FALSE)</f>
        <v>6</v>
      </c>
      <c r="Z7587" t="str">
        <f>VLOOKUP(C7587,country!A:B,2,FALSE)</f>
        <v>India</v>
      </c>
      <c r="AA7587">
        <f t="shared" si="118"/>
        <v>3</v>
      </c>
    </row>
    <row r="7588" spans="1:27" ht="15.75" customHeight="1" x14ac:dyDescent="0.25">
      <c r="A7588">
        <v>313329</v>
      </c>
      <c r="B7588" t="s">
        <v>15233</v>
      </c>
      <c r="C7588">
        <v>1</v>
      </c>
      <c r="D7588" t="s">
        <v>13426</v>
      </c>
      <c r="E7588" t="s">
        <v>15234</v>
      </c>
      <c r="F7588" t="s">
        <v>11235</v>
      </c>
      <c r="G7588" t="s">
        <v>13647</v>
      </c>
      <c r="H7588">
        <v>77.342986100000005</v>
      </c>
      <c r="I7588">
        <v>28.603245300000001</v>
      </c>
      <c r="J7588" t="s">
        <v>562</v>
      </c>
      <c r="K7588" t="s">
        <v>28</v>
      </c>
      <c r="L7588" t="s">
        <v>29</v>
      </c>
      <c r="M7588" t="s">
        <v>36</v>
      </c>
      <c r="N7588" t="s">
        <v>29</v>
      </c>
      <c r="O7588" t="s">
        <v>29</v>
      </c>
      <c r="P7588">
        <v>2</v>
      </c>
      <c r="Q7588">
        <v>7</v>
      </c>
      <c r="R7588">
        <v>500</v>
      </c>
      <c r="S7588" t="str">
        <f>IF(Table1[[#This Row],[Average_Cost_for_two]]&lt;500,"Low",IF(Table1[[#This Row],[Average_Cost_for_two]]&lt;=1500,"Medium","High"))</f>
        <v>Medium</v>
      </c>
      <c r="T7588">
        <v>2.5</v>
      </c>
      <c r="U7588">
        <v>2018</v>
      </c>
      <c r="V7588">
        <v>7</v>
      </c>
      <c r="W7588">
        <v>23</v>
      </c>
      <c r="X7588">
        <f>IF(OR(Main!$U7588=0,
       Main!$V7588=0,
       Main!$W7588=0),
   "",
   DATE(Main!$U7588,
        Main!$V7588,
        Main!$W7588)
)</f>
        <v>43304</v>
      </c>
      <c r="Y7588">
        <f>Table1[[#This Row],[Average_Cost_for_two]]*VLOOKUP(Table1[[#This Row],[Currency]],currency!$A$2:$B$10,2,FALSE)</f>
        <v>6</v>
      </c>
      <c r="Z7588" t="str">
        <f>VLOOKUP(C7588,country!A:B,2,FALSE)</f>
        <v>India</v>
      </c>
      <c r="AA7588">
        <f t="shared" si="118"/>
        <v>3</v>
      </c>
    </row>
    <row r="7589" spans="1:27" ht="15.75" customHeight="1" x14ac:dyDescent="0.25">
      <c r="A7589">
        <v>18396437</v>
      </c>
      <c r="B7589" t="s">
        <v>15235</v>
      </c>
      <c r="C7589">
        <v>1</v>
      </c>
      <c r="D7589" t="s">
        <v>13426</v>
      </c>
      <c r="E7589" t="s">
        <v>15236</v>
      </c>
      <c r="F7589" t="s">
        <v>13537</v>
      </c>
      <c r="G7589" t="s">
        <v>13538</v>
      </c>
      <c r="H7589">
        <v>77.369864000000007</v>
      </c>
      <c r="I7589">
        <v>28.618151099999999</v>
      </c>
      <c r="J7589" t="s">
        <v>967</v>
      </c>
      <c r="K7589" t="s">
        <v>28</v>
      </c>
      <c r="L7589" t="s">
        <v>29</v>
      </c>
      <c r="M7589" t="s">
        <v>29</v>
      </c>
      <c r="N7589" t="s">
        <v>29</v>
      </c>
      <c r="O7589" t="s">
        <v>29</v>
      </c>
      <c r="P7589">
        <v>2</v>
      </c>
      <c r="Q7589">
        <v>15</v>
      </c>
      <c r="R7589">
        <v>500</v>
      </c>
      <c r="S7589" t="str">
        <f>IF(Table1[[#This Row],[Average_Cost_for_two]]&lt;500,"Low",IF(Table1[[#This Row],[Average_Cost_for_two]]&lt;=1500,"Medium","High"))</f>
        <v>Medium</v>
      </c>
      <c r="T7589">
        <v>3.3</v>
      </c>
      <c r="U7589">
        <v>2016</v>
      </c>
      <c r="V7589">
        <v>7</v>
      </c>
      <c r="W7589">
        <v>7</v>
      </c>
      <c r="X7589">
        <f>IF(OR(Main!$U7589=0,
       Main!$V7589=0,
       Main!$W7589=0),
   "",
   DATE(Main!$U7589,
        Main!$V7589,
        Main!$W7589)
)</f>
        <v>42558</v>
      </c>
      <c r="Y7589">
        <f>Table1[[#This Row],[Average_Cost_for_two]]*VLOOKUP(Table1[[#This Row],[Currency]],currency!$A$2:$B$10,2,FALSE)</f>
        <v>6</v>
      </c>
      <c r="Z7589" t="str">
        <f>VLOOKUP(C7589,country!A:B,2,FALSE)</f>
        <v>India</v>
      </c>
      <c r="AA7589">
        <f t="shared" si="118"/>
        <v>3</v>
      </c>
    </row>
    <row r="7590" spans="1:27" ht="15.75" customHeight="1" x14ac:dyDescent="0.25">
      <c r="A7590">
        <v>18070483</v>
      </c>
      <c r="B7590" t="s">
        <v>5925</v>
      </c>
      <c r="C7590">
        <v>1</v>
      </c>
      <c r="D7590" t="s">
        <v>13426</v>
      </c>
      <c r="E7590" t="s">
        <v>15237</v>
      </c>
      <c r="F7590" t="s">
        <v>13881</v>
      </c>
      <c r="G7590" t="s">
        <v>13882</v>
      </c>
      <c r="H7590">
        <v>77.364981029999996</v>
      </c>
      <c r="I7590">
        <v>28.596897989999999</v>
      </c>
      <c r="J7590" t="s">
        <v>5927</v>
      </c>
      <c r="K7590" t="s">
        <v>28</v>
      </c>
      <c r="L7590" t="s">
        <v>29</v>
      </c>
      <c r="M7590" t="s">
        <v>36</v>
      </c>
      <c r="N7590" t="s">
        <v>29</v>
      </c>
      <c r="O7590" t="s">
        <v>29</v>
      </c>
      <c r="P7590">
        <v>2</v>
      </c>
      <c r="Q7590">
        <v>24</v>
      </c>
      <c r="R7590">
        <v>500</v>
      </c>
      <c r="S7590" t="str">
        <f>IF(Table1[[#This Row],[Average_Cost_for_two]]&lt;500,"Low",IF(Table1[[#This Row],[Average_Cost_for_two]]&lt;=1500,"Medium","High"))</f>
        <v>Medium</v>
      </c>
      <c r="T7590">
        <v>2.2999999999999998</v>
      </c>
      <c r="U7590">
        <v>2011</v>
      </c>
      <c r="V7590">
        <v>7</v>
      </c>
      <c r="W7590">
        <v>21</v>
      </c>
      <c r="X7590">
        <f>IF(OR(Main!$U7590=0,
       Main!$V7590=0,
       Main!$W7590=0),
   "",
   DATE(Main!$U7590,
        Main!$V7590,
        Main!$W7590)
)</f>
        <v>40745</v>
      </c>
      <c r="Y7590">
        <f>Table1[[#This Row],[Average_Cost_for_two]]*VLOOKUP(Table1[[#This Row],[Currency]],currency!$A$2:$B$10,2,FALSE)</f>
        <v>6</v>
      </c>
      <c r="Z7590" t="str">
        <f>VLOOKUP(C7590,country!A:B,2,FALSE)</f>
        <v>India</v>
      </c>
      <c r="AA7590">
        <f t="shared" si="118"/>
        <v>3</v>
      </c>
    </row>
    <row r="7591" spans="1:27" ht="15.75" customHeight="1" x14ac:dyDescent="0.25">
      <c r="A7591">
        <v>18352249</v>
      </c>
      <c r="B7591" t="s">
        <v>5966</v>
      </c>
      <c r="C7591">
        <v>1</v>
      </c>
      <c r="D7591" t="s">
        <v>13426</v>
      </c>
      <c r="E7591" t="s">
        <v>15238</v>
      </c>
      <c r="F7591" t="s">
        <v>13428</v>
      </c>
      <c r="G7591" t="s">
        <v>13429</v>
      </c>
      <c r="H7591">
        <v>77.353663400000002</v>
      </c>
      <c r="I7591">
        <v>28.574218900000002</v>
      </c>
      <c r="J7591" t="s">
        <v>13041</v>
      </c>
      <c r="K7591" t="s">
        <v>28</v>
      </c>
      <c r="L7591" t="s">
        <v>29</v>
      </c>
      <c r="M7591" t="s">
        <v>36</v>
      </c>
      <c r="N7591" t="s">
        <v>29</v>
      </c>
      <c r="O7591" t="s">
        <v>29</v>
      </c>
      <c r="P7591">
        <v>2</v>
      </c>
      <c r="Q7591">
        <v>15</v>
      </c>
      <c r="R7591">
        <v>500</v>
      </c>
      <c r="S7591" t="str">
        <f>IF(Table1[[#This Row],[Average_Cost_for_two]]&lt;500,"Low",IF(Table1[[#This Row],[Average_Cost_for_two]]&lt;=1500,"Medium","High"))</f>
        <v>Medium</v>
      </c>
      <c r="T7591">
        <v>2.5</v>
      </c>
      <c r="U7591">
        <v>2014</v>
      </c>
      <c r="V7591">
        <v>6</v>
      </c>
      <c r="W7591">
        <v>26</v>
      </c>
      <c r="X7591">
        <f>IF(OR(Main!$U7591=0,
       Main!$V7591=0,
       Main!$W7591=0),
   "",
   DATE(Main!$U7591,
        Main!$V7591,
        Main!$W7591)
)</f>
        <v>41816</v>
      </c>
      <c r="Y7591">
        <f>Table1[[#This Row],[Average_Cost_for_two]]*VLOOKUP(Table1[[#This Row],[Currency]],currency!$A$2:$B$10,2,FALSE)</f>
        <v>6</v>
      </c>
      <c r="Z7591" t="str">
        <f>VLOOKUP(C7591,country!A:B,2,FALSE)</f>
        <v>India</v>
      </c>
      <c r="AA7591">
        <f t="shared" si="118"/>
        <v>2</v>
      </c>
    </row>
    <row r="7592" spans="1:27" ht="15.75" customHeight="1" x14ac:dyDescent="0.25">
      <c r="A7592">
        <v>18439534</v>
      </c>
      <c r="B7592" t="s">
        <v>15239</v>
      </c>
      <c r="C7592">
        <v>1</v>
      </c>
      <c r="D7592" t="s">
        <v>13426</v>
      </c>
      <c r="E7592" t="s">
        <v>15240</v>
      </c>
      <c r="F7592" t="s">
        <v>13569</v>
      </c>
      <c r="G7592" t="s">
        <v>13568</v>
      </c>
      <c r="H7592">
        <v>77.3618278</v>
      </c>
      <c r="I7592">
        <v>28.569249599999999</v>
      </c>
      <c r="J7592" t="s">
        <v>15241</v>
      </c>
      <c r="K7592" t="s">
        <v>28</v>
      </c>
      <c r="L7592" t="s">
        <v>29</v>
      </c>
      <c r="M7592" t="s">
        <v>29</v>
      </c>
      <c r="N7592" t="s">
        <v>29</v>
      </c>
      <c r="O7592" t="s">
        <v>29</v>
      </c>
      <c r="P7592">
        <v>2</v>
      </c>
      <c r="Q7592">
        <v>3</v>
      </c>
      <c r="R7592">
        <v>500</v>
      </c>
      <c r="S7592" t="str">
        <f>IF(Table1[[#This Row],[Average_Cost_for_two]]&lt;500,"Low",IF(Table1[[#This Row],[Average_Cost_for_two]]&lt;=1500,"Medium","High"))</f>
        <v>Medium</v>
      </c>
      <c r="T7592">
        <v>1</v>
      </c>
      <c r="U7592">
        <v>2017</v>
      </c>
      <c r="V7592">
        <v>6</v>
      </c>
      <c r="W7592">
        <v>2</v>
      </c>
      <c r="X7592">
        <f>IF(OR(Main!$U7592=0,
       Main!$V7592=0,
       Main!$W7592=0),
   "",
   DATE(Main!$U7592,
        Main!$V7592,
        Main!$W7592)
)</f>
        <v>42888</v>
      </c>
      <c r="Y7592">
        <f>Table1[[#This Row],[Average_Cost_for_two]]*VLOOKUP(Table1[[#This Row],[Currency]],currency!$A$2:$B$10,2,FALSE)</f>
        <v>6</v>
      </c>
      <c r="Z7592" t="str">
        <f>VLOOKUP(C7592,country!A:B,2,FALSE)</f>
        <v>India</v>
      </c>
      <c r="AA7592">
        <f t="shared" si="118"/>
        <v>2</v>
      </c>
    </row>
    <row r="7593" spans="1:27" ht="15.75" customHeight="1" x14ac:dyDescent="0.25">
      <c r="A7593">
        <v>18383031</v>
      </c>
      <c r="B7593" t="s">
        <v>13900</v>
      </c>
      <c r="C7593">
        <v>1</v>
      </c>
      <c r="D7593" t="s">
        <v>13426</v>
      </c>
      <c r="E7593" t="s">
        <v>15242</v>
      </c>
      <c r="F7593" t="s">
        <v>13400</v>
      </c>
      <c r="G7593" t="s">
        <v>13580</v>
      </c>
      <c r="H7593">
        <v>77.362645200000003</v>
      </c>
      <c r="I7593">
        <v>28.595781200000001</v>
      </c>
      <c r="J7593" t="s">
        <v>567</v>
      </c>
      <c r="K7593" t="s">
        <v>28</v>
      </c>
      <c r="L7593" t="s">
        <v>29</v>
      </c>
      <c r="M7593" t="s">
        <v>36</v>
      </c>
      <c r="N7593" t="s">
        <v>29</v>
      </c>
      <c r="O7593" t="s">
        <v>29</v>
      </c>
      <c r="P7593">
        <v>2</v>
      </c>
      <c r="Q7593">
        <v>2</v>
      </c>
      <c r="R7593">
        <v>500</v>
      </c>
      <c r="S7593" t="str">
        <f>IF(Table1[[#This Row],[Average_Cost_for_two]]&lt;500,"Low",IF(Table1[[#This Row],[Average_Cost_for_two]]&lt;=1500,"Medium","High"))</f>
        <v>Medium</v>
      </c>
      <c r="T7593">
        <v>1</v>
      </c>
      <c r="U7593">
        <v>2012</v>
      </c>
      <c r="V7593">
        <v>6</v>
      </c>
      <c r="W7593">
        <v>4</v>
      </c>
      <c r="X7593">
        <f>IF(OR(Main!$U7593=0,
       Main!$V7593=0,
       Main!$W7593=0),
   "",
   DATE(Main!$U7593,
        Main!$V7593,
        Main!$W7593)
)</f>
        <v>41064</v>
      </c>
      <c r="Y7593">
        <f>Table1[[#This Row],[Average_Cost_for_two]]*VLOOKUP(Table1[[#This Row],[Currency]],currency!$A$2:$B$10,2,FALSE)</f>
        <v>6</v>
      </c>
      <c r="Z7593" t="str">
        <f>VLOOKUP(C7593,country!A:B,2,FALSE)</f>
        <v>India</v>
      </c>
      <c r="AA7593">
        <f t="shared" si="118"/>
        <v>2</v>
      </c>
    </row>
    <row r="7594" spans="1:27" ht="15.75" customHeight="1" x14ac:dyDescent="0.25">
      <c r="A7594">
        <v>302502</v>
      </c>
      <c r="B7594" t="s">
        <v>15243</v>
      </c>
      <c r="C7594">
        <v>1</v>
      </c>
      <c r="D7594" t="s">
        <v>13426</v>
      </c>
      <c r="E7594" t="s">
        <v>15244</v>
      </c>
      <c r="F7594" t="s">
        <v>11235</v>
      </c>
      <c r="G7594" t="s">
        <v>13647</v>
      </c>
      <c r="H7594">
        <v>77.342796699999994</v>
      </c>
      <c r="I7594">
        <v>28.6033255</v>
      </c>
      <c r="J7594" t="s">
        <v>739</v>
      </c>
      <c r="K7594" t="s">
        <v>28</v>
      </c>
      <c r="L7594" t="s">
        <v>29</v>
      </c>
      <c r="M7594" t="s">
        <v>36</v>
      </c>
      <c r="N7594" t="s">
        <v>29</v>
      </c>
      <c r="O7594" t="s">
        <v>29</v>
      </c>
      <c r="P7594">
        <v>2</v>
      </c>
      <c r="Q7594">
        <v>144</v>
      </c>
      <c r="R7594">
        <v>500</v>
      </c>
      <c r="S7594" t="str">
        <f>IF(Table1[[#This Row],[Average_Cost_for_two]]&lt;500,"Low",IF(Table1[[#This Row],[Average_Cost_for_two]]&lt;=1500,"Medium","High"))</f>
        <v>Medium</v>
      </c>
      <c r="T7594">
        <v>3.1</v>
      </c>
      <c r="U7594">
        <v>2012</v>
      </c>
      <c r="V7594">
        <v>6</v>
      </c>
      <c r="W7594">
        <v>16</v>
      </c>
      <c r="X7594">
        <f>IF(OR(Main!$U7594=0,
       Main!$V7594=0,
       Main!$W7594=0),
   "",
   DATE(Main!$U7594,
        Main!$V7594,
        Main!$W7594)
)</f>
        <v>41076</v>
      </c>
      <c r="Y7594">
        <f>Table1[[#This Row],[Average_Cost_for_two]]*VLOOKUP(Table1[[#This Row],[Currency]],currency!$A$2:$B$10,2,FALSE)</f>
        <v>6</v>
      </c>
      <c r="Z7594" t="str">
        <f>VLOOKUP(C7594,country!A:B,2,FALSE)</f>
        <v>India</v>
      </c>
      <c r="AA7594">
        <f t="shared" si="118"/>
        <v>2</v>
      </c>
    </row>
    <row r="7595" spans="1:27" ht="15.75" customHeight="1" x14ac:dyDescent="0.25">
      <c r="A7595">
        <v>3939</v>
      </c>
      <c r="B7595" t="s">
        <v>6451</v>
      </c>
      <c r="C7595">
        <v>1</v>
      </c>
      <c r="D7595" t="s">
        <v>13426</v>
      </c>
      <c r="E7595" t="s">
        <v>15245</v>
      </c>
      <c r="F7595" t="s">
        <v>13537</v>
      </c>
      <c r="G7595" t="s">
        <v>13538</v>
      </c>
      <c r="H7595">
        <v>77.363173500000002</v>
      </c>
      <c r="I7595">
        <v>28.613038</v>
      </c>
      <c r="J7595" t="s">
        <v>523</v>
      </c>
      <c r="K7595" t="s">
        <v>28</v>
      </c>
      <c r="L7595" t="s">
        <v>29</v>
      </c>
      <c r="M7595" t="s">
        <v>36</v>
      </c>
      <c r="N7595" t="s">
        <v>29</v>
      </c>
      <c r="O7595" t="s">
        <v>29</v>
      </c>
      <c r="P7595">
        <v>2</v>
      </c>
      <c r="Q7595">
        <v>215</v>
      </c>
      <c r="R7595">
        <v>500</v>
      </c>
      <c r="S7595" t="str">
        <f>IF(Table1[[#This Row],[Average_Cost_for_two]]&lt;500,"Low",IF(Table1[[#This Row],[Average_Cost_for_two]]&lt;=1500,"Medium","High"))</f>
        <v>Medium</v>
      </c>
      <c r="T7595">
        <v>3.5</v>
      </c>
      <c r="U7595">
        <v>2017</v>
      </c>
      <c r="V7595">
        <v>6</v>
      </c>
      <c r="W7595">
        <v>2</v>
      </c>
      <c r="X7595">
        <f>IF(OR(Main!$U7595=0,
       Main!$V7595=0,
       Main!$W7595=0),
   "",
   DATE(Main!$U7595,
        Main!$V7595,
        Main!$W7595)
)</f>
        <v>42888</v>
      </c>
      <c r="Y7595">
        <f>Table1[[#This Row],[Average_Cost_for_two]]*VLOOKUP(Table1[[#This Row],[Currency]],currency!$A$2:$B$10,2,FALSE)</f>
        <v>6</v>
      </c>
      <c r="Z7595" t="str">
        <f>VLOOKUP(C7595,country!A:B,2,FALSE)</f>
        <v>India</v>
      </c>
      <c r="AA7595">
        <f t="shared" si="118"/>
        <v>2</v>
      </c>
    </row>
    <row r="7596" spans="1:27" ht="15.75" customHeight="1" x14ac:dyDescent="0.25">
      <c r="A7596">
        <v>4758</v>
      </c>
      <c r="B7596" t="s">
        <v>5441</v>
      </c>
      <c r="C7596">
        <v>1</v>
      </c>
      <c r="D7596" t="s">
        <v>13426</v>
      </c>
      <c r="E7596" t="s">
        <v>15246</v>
      </c>
      <c r="F7596" t="s">
        <v>13537</v>
      </c>
      <c r="G7596" t="s">
        <v>13538</v>
      </c>
      <c r="H7596">
        <v>77.362455800000006</v>
      </c>
      <c r="I7596">
        <v>28.612791000000001</v>
      </c>
      <c r="J7596" t="s">
        <v>15247</v>
      </c>
      <c r="K7596" t="s">
        <v>28</v>
      </c>
      <c r="L7596" t="s">
        <v>29</v>
      </c>
      <c r="M7596" t="s">
        <v>29</v>
      </c>
      <c r="N7596" t="s">
        <v>29</v>
      </c>
      <c r="O7596" t="s">
        <v>29</v>
      </c>
      <c r="P7596">
        <v>2</v>
      </c>
      <c r="Q7596">
        <v>77</v>
      </c>
      <c r="R7596">
        <v>500</v>
      </c>
      <c r="S7596" t="str">
        <f>IF(Table1[[#This Row],[Average_Cost_for_two]]&lt;500,"Low",IF(Table1[[#This Row],[Average_Cost_for_two]]&lt;=1500,"Medium","High"))</f>
        <v>Medium</v>
      </c>
      <c r="T7596">
        <v>2.4</v>
      </c>
      <c r="U7596">
        <v>2011</v>
      </c>
      <c r="V7596">
        <v>6</v>
      </c>
      <c r="W7596">
        <v>8</v>
      </c>
      <c r="X7596">
        <f>IF(OR(Main!$U7596=0,
       Main!$V7596=0,
       Main!$W7596=0),
   "",
   DATE(Main!$U7596,
        Main!$V7596,
        Main!$W7596)
)</f>
        <v>40702</v>
      </c>
      <c r="Y7596">
        <f>Table1[[#This Row],[Average_Cost_for_two]]*VLOOKUP(Table1[[#This Row],[Currency]],currency!$A$2:$B$10,2,FALSE)</f>
        <v>6</v>
      </c>
      <c r="Z7596" t="str">
        <f>VLOOKUP(C7596,country!A:B,2,FALSE)</f>
        <v>India</v>
      </c>
      <c r="AA7596">
        <f t="shared" si="118"/>
        <v>2</v>
      </c>
    </row>
    <row r="7597" spans="1:27" ht="15.75" customHeight="1" x14ac:dyDescent="0.25">
      <c r="A7597">
        <v>18279435</v>
      </c>
      <c r="B7597" t="s">
        <v>15248</v>
      </c>
      <c r="C7597">
        <v>1</v>
      </c>
      <c r="D7597" t="s">
        <v>13426</v>
      </c>
      <c r="E7597" t="s">
        <v>15249</v>
      </c>
      <c r="F7597" t="s">
        <v>14410</v>
      </c>
      <c r="G7597" t="s">
        <v>14411</v>
      </c>
      <c r="H7597">
        <v>77.513032499999994</v>
      </c>
      <c r="I7597">
        <v>28.472010699999998</v>
      </c>
      <c r="J7597" t="s">
        <v>480</v>
      </c>
      <c r="K7597" t="s">
        <v>28</v>
      </c>
      <c r="L7597" t="s">
        <v>29</v>
      </c>
      <c r="M7597" t="s">
        <v>36</v>
      </c>
      <c r="N7597" t="s">
        <v>29</v>
      </c>
      <c r="O7597" t="s">
        <v>29</v>
      </c>
      <c r="P7597">
        <v>2</v>
      </c>
      <c r="Q7597">
        <v>10</v>
      </c>
      <c r="R7597">
        <v>500</v>
      </c>
      <c r="S7597" t="str">
        <f>IF(Table1[[#This Row],[Average_Cost_for_two]]&lt;500,"Low",IF(Table1[[#This Row],[Average_Cost_for_two]]&lt;=1500,"Medium","High"))</f>
        <v>Medium</v>
      </c>
      <c r="T7597">
        <v>2.7</v>
      </c>
      <c r="U7597">
        <v>2016</v>
      </c>
      <c r="V7597">
        <v>5</v>
      </c>
      <c r="W7597">
        <v>3</v>
      </c>
      <c r="X7597">
        <f>IF(OR(Main!$U7597=0,
       Main!$V7597=0,
       Main!$W7597=0),
   "",
   DATE(Main!$U7597,
        Main!$V7597,
        Main!$W7597)
)</f>
        <v>42493</v>
      </c>
      <c r="Y7597">
        <f>Table1[[#This Row],[Average_Cost_for_two]]*VLOOKUP(Table1[[#This Row],[Currency]],currency!$A$2:$B$10,2,FALSE)</f>
        <v>6</v>
      </c>
      <c r="Z7597" t="str">
        <f>VLOOKUP(C7597,country!A:B,2,FALSE)</f>
        <v>India</v>
      </c>
      <c r="AA7597">
        <f t="shared" si="118"/>
        <v>2</v>
      </c>
    </row>
    <row r="7598" spans="1:27" ht="15.75" customHeight="1" x14ac:dyDescent="0.25">
      <c r="A7598">
        <v>399</v>
      </c>
      <c r="B7598" t="s">
        <v>5911</v>
      </c>
      <c r="C7598">
        <v>1</v>
      </c>
      <c r="D7598" t="s">
        <v>13426</v>
      </c>
      <c r="E7598" t="s">
        <v>15250</v>
      </c>
      <c r="F7598" t="s">
        <v>13768</v>
      </c>
      <c r="G7598" t="s">
        <v>13769</v>
      </c>
      <c r="H7598">
        <v>77.315705199999996</v>
      </c>
      <c r="I7598">
        <v>28.5801391</v>
      </c>
      <c r="J7598" t="s">
        <v>5913</v>
      </c>
      <c r="K7598" t="s">
        <v>28</v>
      </c>
      <c r="L7598" t="s">
        <v>29</v>
      </c>
      <c r="M7598" t="s">
        <v>36</v>
      </c>
      <c r="N7598" t="s">
        <v>29</v>
      </c>
      <c r="O7598" t="s">
        <v>29</v>
      </c>
      <c r="P7598">
        <v>2</v>
      </c>
      <c r="Q7598">
        <v>135</v>
      </c>
      <c r="R7598">
        <v>500</v>
      </c>
      <c r="S7598" t="str">
        <f>IF(Table1[[#This Row],[Average_Cost_for_two]]&lt;500,"Low",IF(Table1[[#This Row],[Average_Cost_for_two]]&lt;=1500,"Medium","High"))</f>
        <v>Medium</v>
      </c>
      <c r="T7598">
        <v>3.7</v>
      </c>
      <c r="U7598">
        <v>2013</v>
      </c>
      <c r="V7598">
        <v>5</v>
      </c>
      <c r="W7598">
        <v>11</v>
      </c>
      <c r="X7598">
        <f>IF(OR(Main!$U7598=0,
       Main!$V7598=0,
       Main!$W7598=0),
   "",
   DATE(Main!$U7598,
        Main!$V7598,
        Main!$W7598)
)</f>
        <v>41405</v>
      </c>
      <c r="Y7598">
        <f>Table1[[#This Row],[Average_Cost_for_two]]*VLOOKUP(Table1[[#This Row],[Currency]],currency!$A$2:$B$10,2,FALSE)</f>
        <v>6</v>
      </c>
      <c r="Z7598" t="str">
        <f>VLOOKUP(C7598,country!A:B,2,FALSE)</f>
        <v>India</v>
      </c>
      <c r="AA7598">
        <f t="shared" si="118"/>
        <v>2</v>
      </c>
    </row>
    <row r="7599" spans="1:27" ht="15.75" customHeight="1" x14ac:dyDescent="0.25">
      <c r="A7599">
        <v>307724</v>
      </c>
      <c r="B7599" t="s">
        <v>6027</v>
      </c>
      <c r="C7599">
        <v>1</v>
      </c>
      <c r="D7599" t="s">
        <v>13426</v>
      </c>
      <c r="E7599" t="s">
        <v>15251</v>
      </c>
      <c r="F7599" t="s">
        <v>13668</v>
      </c>
      <c r="G7599" t="s">
        <v>13669</v>
      </c>
      <c r="H7599">
        <v>77.328097630000002</v>
      </c>
      <c r="I7599">
        <v>28.574339049999999</v>
      </c>
      <c r="J7599" t="s">
        <v>27</v>
      </c>
      <c r="K7599" t="s">
        <v>28</v>
      </c>
      <c r="L7599" t="s">
        <v>29</v>
      </c>
      <c r="M7599" t="s">
        <v>36</v>
      </c>
      <c r="N7599" t="s">
        <v>29</v>
      </c>
      <c r="O7599" t="s">
        <v>29</v>
      </c>
      <c r="P7599">
        <v>2</v>
      </c>
      <c r="Q7599">
        <v>74</v>
      </c>
      <c r="R7599">
        <v>500</v>
      </c>
      <c r="S7599" t="str">
        <f>IF(Table1[[#This Row],[Average_Cost_for_two]]&lt;500,"Low",IF(Table1[[#This Row],[Average_Cost_for_two]]&lt;=1500,"Medium","High"))</f>
        <v>Medium</v>
      </c>
      <c r="T7599">
        <v>2</v>
      </c>
      <c r="U7599">
        <v>2010</v>
      </c>
      <c r="V7599">
        <v>5</v>
      </c>
      <c r="W7599">
        <v>10</v>
      </c>
      <c r="X7599">
        <f>IF(OR(Main!$U7599=0,
       Main!$V7599=0,
       Main!$W7599=0),
   "",
   DATE(Main!$U7599,
        Main!$V7599,
        Main!$W7599)
)</f>
        <v>40308</v>
      </c>
      <c r="Y7599">
        <f>Table1[[#This Row],[Average_Cost_for_two]]*VLOOKUP(Table1[[#This Row],[Currency]],currency!$A$2:$B$10,2,FALSE)</f>
        <v>6</v>
      </c>
      <c r="Z7599" t="str">
        <f>VLOOKUP(C7599,country!A:B,2,FALSE)</f>
        <v>India</v>
      </c>
      <c r="AA7599">
        <f t="shared" si="118"/>
        <v>2</v>
      </c>
    </row>
    <row r="7600" spans="1:27" ht="15.75" customHeight="1" x14ac:dyDescent="0.25">
      <c r="A7600">
        <v>310724</v>
      </c>
      <c r="B7600" t="s">
        <v>9340</v>
      </c>
      <c r="C7600">
        <v>1</v>
      </c>
      <c r="D7600" t="s">
        <v>13426</v>
      </c>
      <c r="E7600" t="s">
        <v>15252</v>
      </c>
      <c r="F7600" t="s">
        <v>13530</v>
      </c>
      <c r="G7600" t="s">
        <v>13529</v>
      </c>
      <c r="H7600">
        <v>77.367824299999995</v>
      </c>
      <c r="I7600">
        <v>28.557426299999999</v>
      </c>
      <c r="J7600" t="s">
        <v>706</v>
      </c>
      <c r="K7600" t="s">
        <v>28</v>
      </c>
      <c r="L7600" t="s">
        <v>29</v>
      </c>
      <c r="M7600" t="s">
        <v>29</v>
      </c>
      <c r="N7600" t="s">
        <v>29</v>
      </c>
      <c r="O7600" t="s">
        <v>29</v>
      </c>
      <c r="P7600">
        <v>2</v>
      </c>
      <c r="Q7600">
        <v>7</v>
      </c>
      <c r="R7600">
        <v>500</v>
      </c>
      <c r="S7600" t="str">
        <f>IF(Table1[[#This Row],[Average_Cost_for_two]]&lt;500,"Low",IF(Table1[[#This Row],[Average_Cost_for_two]]&lt;=1500,"Medium","High"))</f>
        <v>Medium</v>
      </c>
      <c r="T7600">
        <v>3.1</v>
      </c>
      <c r="U7600">
        <v>2016</v>
      </c>
      <c r="V7600">
        <v>5</v>
      </c>
      <c r="W7600">
        <v>5</v>
      </c>
      <c r="X7600">
        <f>IF(OR(Main!$U7600=0,
       Main!$V7600=0,
       Main!$W7600=0),
   "",
   DATE(Main!$U7600,
        Main!$V7600,
        Main!$W7600)
)</f>
        <v>42495</v>
      </c>
      <c r="Y7600">
        <f>Table1[[#This Row],[Average_Cost_for_two]]*VLOOKUP(Table1[[#This Row],[Currency]],currency!$A$2:$B$10,2,FALSE)</f>
        <v>6</v>
      </c>
      <c r="Z7600" t="str">
        <f>VLOOKUP(C7600,country!A:B,2,FALSE)</f>
        <v>India</v>
      </c>
      <c r="AA7600">
        <f t="shared" si="118"/>
        <v>2</v>
      </c>
    </row>
    <row r="7601" spans="1:27" ht="15.75" customHeight="1" x14ac:dyDescent="0.25">
      <c r="A7601">
        <v>312184</v>
      </c>
      <c r="B7601" t="s">
        <v>15253</v>
      </c>
      <c r="C7601">
        <v>1</v>
      </c>
      <c r="D7601" t="s">
        <v>13426</v>
      </c>
      <c r="E7601" t="s">
        <v>15254</v>
      </c>
      <c r="F7601" t="s">
        <v>13400</v>
      </c>
      <c r="G7601" t="s">
        <v>13580</v>
      </c>
      <c r="H7601">
        <v>77.359612100000007</v>
      </c>
      <c r="I7601">
        <v>28.590031799999998</v>
      </c>
      <c r="J7601" t="s">
        <v>503</v>
      </c>
      <c r="K7601" t="s">
        <v>28</v>
      </c>
      <c r="L7601" t="s">
        <v>29</v>
      </c>
      <c r="M7601" t="s">
        <v>36</v>
      </c>
      <c r="N7601" t="s">
        <v>29</v>
      </c>
      <c r="O7601" t="s">
        <v>29</v>
      </c>
      <c r="P7601">
        <v>2</v>
      </c>
      <c r="Q7601">
        <v>9</v>
      </c>
      <c r="R7601">
        <v>500</v>
      </c>
      <c r="S7601" t="str">
        <f>IF(Table1[[#This Row],[Average_Cost_for_two]]&lt;500,"Low",IF(Table1[[#This Row],[Average_Cost_for_two]]&lt;=1500,"Medium","High"))</f>
        <v>Medium</v>
      </c>
      <c r="T7601">
        <v>2.6</v>
      </c>
      <c r="U7601">
        <v>2014</v>
      </c>
      <c r="V7601">
        <v>5</v>
      </c>
      <c r="W7601">
        <v>23</v>
      </c>
      <c r="X7601">
        <f>IF(OR(Main!$U7601=0,
       Main!$V7601=0,
       Main!$W7601=0),
   "",
   DATE(Main!$U7601,
        Main!$V7601,
        Main!$W7601)
)</f>
        <v>41782</v>
      </c>
      <c r="Y7601">
        <f>Table1[[#This Row],[Average_Cost_for_two]]*VLOOKUP(Table1[[#This Row],[Currency]],currency!$A$2:$B$10,2,FALSE)</f>
        <v>6</v>
      </c>
      <c r="Z7601" t="str">
        <f>VLOOKUP(C7601,country!A:B,2,FALSE)</f>
        <v>India</v>
      </c>
      <c r="AA7601">
        <f t="shared" si="118"/>
        <v>2</v>
      </c>
    </row>
    <row r="7602" spans="1:27" ht="15.75" customHeight="1" x14ac:dyDescent="0.25">
      <c r="A7602">
        <v>18268502</v>
      </c>
      <c r="B7602" t="s">
        <v>15255</v>
      </c>
      <c r="C7602">
        <v>1</v>
      </c>
      <c r="D7602" t="s">
        <v>13426</v>
      </c>
      <c r="E7602" t="s">
        <v>15256</v>
      </c>
      <c r="F7602" t="s">
        <v>13537</v>
      </c>
      <c r="G7602" t="s">
        <v>13538</v>
      </c>
      <c r="H7602">
        <v>77.354024539999998</v>
      </c>
      <c r="I7602">
        <v>28.61083103</v>
      </c>
      <c r="J7602" t="s">
        <v>562</v>
      </c>
      <c r="K7602" t="s">
        <v>28</v>
      </c>
      <c r="L7602" t="s">
        <v>29</v>
      </c>
      <c r="M7602" t="s">
        <v>29</v>
      </c>
      <c r="N7602" t="s">
        <v>29</v>
      </c>
      <c r="O7602" t="s">
        <v>29</v>
      </c>
      <c r="P7602">
        <v>2</v>
      </c>
      <c r="Q7602">
        <v>17</v>
      </c>
      <c r="R7602">
        <v>500</v>
      </c>
      <c r="S7602" t="str">
        <f>IF(Table1[[#This Row],[Average_Cost_for_two]]&lt;500,"Low",IF(Table1[[#This Row],[Average_Cost_for_two]]&lt;=1500,"Medium","High"))</f>
        <v>Medium</v>
      </c>
      <c r="T7602">
        <v>3.2</v>
      </c>
      <c r="U7602">
        <v>2012</v>
      </c>
      <c r="V7602">
        <v>5</v>
      </c>
      <c r="W7602">
        <v>16</v>
      </c>
      <c r="X7602">
        <f>IF(OR(Main!$U7602=0,
       Main!$V7602=0,
       Main!$W7602=0),
   "",
   DATE(Main!$U7602,
        Main!$V7602,
        Main!$W7602)
)</f>
        <v>41045</v>
      </c>
      <c r="Y7602">
        <f>Table1[[#This Row],[Average_Cost_for_two]]*VLOOKUP(Table1[[#This Row],[Currency]],currency!$A$2:$B$10,2,FALSE)</f>
        <v>6</v>
      </c>
      <c r="Z7602" t="str">
        <f>VLOOKUP(C7602,country!A:B,2,FALSE)</f>
        <v>India</v>
      </c>
      <c r="AA7602">
        <f t="shared" si="118"/>
        <v>2</v>
      </c>
    </row>
    <row r="7603" spans="1:27" ht="15.75" customHeight="1" x14ac:dyDescent="0.25">
      <c r="A7603">
        <v>18424880</v>
      </c>
      <c r="B7603" t="s">
        <v>5966</v>
      </c>
      <c r="C7603">
        <v>1</v>
      </c>
      <c r="D7603" t="s">
        <v>13426</v>
      </c>
      <c r="E7603" t="s">
        <v>15257</v>
      </c>
      <c r="F7603" t="s">
        <v>13634</v>
      </c>
      <c r="G7603" t="s">
        <v>13635</v>
      </c>
      <c r="H7603">
        <v>77.321628599999997</v>
      </c>
      <c r="I7603">
        <v>28.5646509</v>
      </c>
      <c r="J7603" t="s">
        <v>13041</v>
      </c>
      <c r="K7603" t="s">
        <v>28</v>
      </c>
      <c r="L7603" t="s">
        <v>29</v>
      </c>
      <c r="M7603" t="s">
        <v>36</v>
      </c>
      <c r="N7603" t="s">
        <v>29</v>
      </c>
      <c r="O7603" t="s">
        <v>29</v>
      </c>
      <c r="P7603">
        <v>2</v>
      </c>
      <c r="Q7603">
        <v>2</v>
      </c>
      <c r="R7603">
        <v>500</v>
      </c>
      <c r="S7603" t="str">
        <f>IF(Table1[[#This Row],[Average_Cost_for_two]]&lt;500,"Low",IF(Table1[[#This Row],[Average_Cost_for_two]]&lt;=1500,"Medium","High"))</f>
        <v>Medium</v>
      </c>
      <c r="T7603">
        <v>1</v>
      </c>
      <c r="U7603">
        <v>2018</v>
      </c>
      <c r="V7603">
        <v>4</v>
      </c>
      <c r="W7603">
        <v>21</v>
      </c>
      <c r="X7603">
        <f>IF(OR(Main!$U7603=0,
       Main!$V7603=0,
       Main!$W7603=0),
   "",
   DATE(Main!$U7603,
        Main!$V7603,
        Main!$W7603)
)</f>
        <v>43211</v>
      </c>
      <c r="Y7603">
        <f>Table1[[#This Row],[Average_Cost_for_two]]*VLOOKUP(Table1[[#This Row],[Currency]],currency!$A$2:$B$10,2,FALSE)</f>
        <v>6</v>
      </c>
      <c r="Z7603" t="str">
        <f>VLOOKUP(C7603,country!A:B,2,FALSE)</f>
        <v>India</v>
      </c>
      <c r="AA7603">
        <f t="shared" si="118"/>
        <v>2</v>
      </c>
    </row>
    <row r="7604" spans="1:27" ht="15.75" customHeight="1" x14ac:dyDescent="0.25">
      <c r="A7604">
        <v>3735</v>
      </c>
      <c r="B7604" t="s">
        <v>15258</v>
      </c>
      <c r="C7604">
        <v>1</v>
      </c>
      <c r="D7604" t="s">
        <v>13426</v>
      </c>
      <c r="E7604" t="s">
        <v>15259</v>
      </c>
      <c r="F7604" t="s">
        <v>13598</v>
      </c>
      <c r="G7604" t="s">
        <v>13599</v>
      </c>
      <c r="H7604">
        <v>77.510389399999994</v>
      </c>
      <c r="I7604">
        <v>28.470463899999999</v>
      </c>
      <c r="J7604" t="s">
        <v>580</v>
      </c>
      <c r="K7604" t="s">
        <v>28</v>
      </c>
      <c r="L7604" t="s">
        <v>29</v>
      </c>
      <c r="M7604" t="s">
        <v>36</v>
      </c>
      <c r="N7604" t="s">
        <v>29</v>
      </c>
      <c r="O7604" t="s">
        <v>29</v>
      </c>
      <c r="P7604">
        <v>2</v>
      </c>
      <c r="Q7604">
        <v>36</v>
      </c>
      <c r="R7604">
        <v>500</v>
      </c>
      <c r="S7604" t="str">
        <f>IF(Table1[[#This Row],[Average_Cost_for_two]]&lt;500,"Low",IF(Table1[[#This Row],[Average_Cost_for_two]]&lt;=1500,"Medium","High"))</f>
        <v>Medium</v>
      </c>
      <c r="T7604">
        <v>2.6</v>
      </c>
      <c r="U7604">
        <v>2012</v>
      </c>
      <c r="V7604">
        <v>4</v>
      </c>
      <c r="W7604">
        <v>18</v>
      </c>
      <c r="X7604">
        <f>IF(OR(Main!$U7604=0,
       Main!$V7604=0,
       Main!$W7604=0),
   "",
   DATE(Main!$U7604,
        Main!$V7604,
        Main!$W7604)
)</f>
        <v>41017</v>
      </c>
      <c r="Y7604">
        <f>Table1[[#This Row],[Average_Cost_for_two]]*VLOOKUP(Table1[[#This Row],[Currency]],currency!$A$2:$B$10,2,FALSE)</f>
        <v>6</v>
      </c>
      <c r="Z7604" t="str">
        <f>VLOOKUP(C7604,country!A:B,2,FALSE)</f>
        <v>India</v>
      </c>
      <c r="AA7604">
        <f t="shared" si="118"/>
        <v>2</v>
      </c>
    </row>
    <row r="7605" spans="1:27" ht="15.75" customHeight="1" x14ac:dyDescent="0.25">
      <c r="A7605">
        <v>18128857</v>
      </c>
      <c r="B7605" t="s">
        <v>15260</v>
      </c>
      <c r="C7605">
        <v>1</v>
      </c>
      <c r="D7605" t="s">
        <v>13426</v>
      </c>
      <c r="E7605" t="s">
        <v>15261</v>
      </c>
      <c r="F7605" t="s">
        <v>14410</v>
      </c>
      <c r="G7605" t="s">
        <v>14411</v>
      </c>
      <c r="H7605">
        <v>77.512763699999994</v>
      </c>
      <c r="I7605">
        <v>28.472075499999999</v>
      </c>
      <c r="J7605" t="s">
        <v>480</v>
      </c>
      <c r="K7605" t="s">
        <v>28</v>
      </c>
      <c r="L7605" t="s">
        <v>29</v>
      </c>
      <c r="M7605" t="s">
        <v>36</v>
      </c>
      <c r="N7605" t="s">
        <v>29</v>
      </c>
      <c r="O7605" t="s">
        <v>29</v>
      </c>
      <c r="P7605">
        <v>2</v>
      </c>
      <c r="Q7605">
        <v>55</v>
      </c>
      <c r="R7605">
        <v>500</v>
      </c>
      <c r="S7605" t="str">
        <f>IF(Table1[[#This Row],[Average_Cost_for_two]]&lt;500,"Low",IF(Table1[[#This Row],[Average_Cost_for_two]]&lt;=1500,"Medium","High"))</f>
        <v>Medium</v>
      </c>
      <c r="T7605">
        <v>2.9</v>
      </c>
      <c r="U7605">
        <v>2013</v>
      </c>
      <c r="V7605">
        <v>4</v>
      </c>
      <c r="W7605">
        <v>28</v>
      </c>
      <c r="X7605">
        <f>IF(OR(Main!$U7605=0,
       Main!$V7605=0,
       Main!$W7605=0),
   "",
   DATE(Main!$U7605,
        Main!$V7605,
        Main!$W7605)
)</f>
        <v>41392</v>
      </c>
      <c r="Y7605">
        <f>Table1[[#This Row],[Average_Cost_for_two]]*VLOOKUP(Table1[[#This Row],[Currency]],currency!$A$2:$B$10,2,FALSE)</f>
        <v>6</v>
      </c>
      <c r="Z7605" t="str">
        <f>VLOOKUP(C7605,country!A:B,2,FALSE)</f>
        <v>India</v>
      </c>
      <c r="AA7605">
        <f t="shared" si="118"/>
        <v>2</v>
      </c>
    </row>
    <row r="7606" spans="1:27" ht="15.75" customHeight="1" x14ac:dyDescent="0.25">
      <c r="A7606">
        <v>18462632</v>
      </c>
      <c r="B7606" t="s">
        <v>4836</v>
      </c>
      <c r="C7606">
        <v>1</v>
      </c>
      <c r="D7606" t="s">
        <v>13426</v>
      </c>
      <c r="E7606" t="s">
        <v>15262</v>
      </c>
      <c r="F7606" t="s">
        <v>13601</v>
      </c>
      <c r="G7606" t="s">
        <v>13602</v>
      </c>
      <c r="H7606">
        <v>77.332088089999999</v>
      </c>
      <c r="I7606">
        <v>28.588946610000001</v>
      </c>
      <c r="J7606" t="s">
        <v>503</v>
      </c>
      <c r="K7606" t="s">
        <v>28</v>
      </c>
      <c r="L7606" t="s">
        <v>29</v>
      </c>
      <c r="M7606" t="s">
        <v>29</v>
      </c>
      <c r="N7606" t="s">
        <v>29</v>
      </c>
      <c r="O7606" t="s">
        <v>29</v>
      </c>
      <c r="P7606">
        <v>2</v>
      </c>
      <c r="Q7606">
        <v>2</v>
      </c>
      <c r="R7606">
        <v>500</v>
      </c>
      <c r="S7606" t="str">
        <f>IF(Table1[[#This Row],[Average_Cost_for_two]]&lt;500,"Low",IF(Table1[[#This Row],[Average_Cost_for_two]]&lt;=1500,"Medium","High"))</f>
        <v>Medium</v>
      </c>
      <c r="T7606">
        <v>1</v>
      </c>
      <c r="U7606">
        <v>2013</v>
      </c>
      <c r="V7606">
        <v>4</v>
      </c>
      <c r="W7606">
        <v>3</v>
      </c>
      <c r="X7606">
        <f>IF(OR(Main!$U7606=0,
       Main!$V7606=0,
       Main!$W7606=0),
   "",
   DATE(Main!$U7606,
        Main!$V7606,
        Main!$W7606)
)</f>
        <v>41367</v>
      </c>
      <c r="Y7606">
        <f>Table1[[#This Row],[Average_Cost_for_two]]*VLOOKUP(Table1[[#This Row],[Currency]],currency!$A$2:$B$10,2,FALSE)</f>
        <v>6</v>
      </c>
      <c r="Z7606" t="str">
        <f>VLOOKUP(C7606,country!A:B,2,FALSE)</f>
        <v>India</v>
      </c>
      <c r="AA7606">
        <f t="shared" si="118"/>
        <v>2</v>
      </c>
    </row>
    <row r="7607" spans="1:27" ht="15.75" customHeight="1" x14ac:dyDescent="0.25">
      <c r="A7607">
        <v>5755</v>
      </c>
      <c r="B7607" t="s">
        <v>1071</v>
      </c>
      <c r="C7607">
        <v>1</v>
      </c>
      <c r="D7607" t="s">
        <v>13426</v>
      </c>
      <c r="E7607" t="s">
        <v>15263</v>
      </c>
      <c r="F7607" t="s">
        <v>12539</v>
      </c>
      <c r="G7607" t="s">
        <v>13443</v>
      </c>
      <c r="H7607">
        <v>77.338003900000004</v>
      </c>
      <c r="I7607">
        <v>28.597251100000001</v>
      </c>
      <c r="J7607" t="s">
        <v>27</v>
      </c>
      <c r="K7607" t="s">
        <v>28</v>
      </c>
      <c r="L7607" t="s">
        <v>29</v>
      </c>
      <c r="M7607" t="s">
        <v>36</v>
      </c>
      <c r="N7607" t="s">
        <v>29</v>
      </c>
      <c r="O7607" t="s">
        <v>29</v>
      </c>
      <c r="P7607">
        <v>2</v>
      </c>
      <c r="Q7607">
        <v>34</v>
      </c>
      <c r="R7607">
        <v>500</v>
      </c>
      <c r="S7607" t="str">
        <f>IF(Table1[[#This Row],[Average_Cost_for_two]]&lt;500,"Low",IF(Table1[[#This Row],[Average_Cost_for_two]]&lt;=1500,"Medium","High"))</f>
        <v>Medium</v>
      </c>
      <c r="T7607">
        <v>2.6</v>
      </c>
      <c r="U7607">
        <v>2011</v>
      </c>
      <c r="V7607">
        <v>4</v>
      </c>
      <c r="W7607">
        <v>9</v>
      </c>
      <c r="X7607">
        <f>IF(OR(Main!$U7607=0,
       Main!$V7607=0,
       Main!$W7607=0),
   "",
   DATE(Main!$U7607,
        Main!$V7607,
        Main!$W7607)
)</f>
        <v>40642</v>
      </c>
      <c r="Y7607">
        <f>Table1[[#This Row],[Average_Cost_for_two]]*VLOOKUP(Table1[[#This Row],[Currency]],currency!$A$2:$B$10,2,FALSE)</f>
        <v>6</v>
      </c>
      <c r="Z7607" t="str">
        <f>VLOOKUP(C7607,country!A:B,2,FALSE)</f>
        <v>India</v>
      </c>
      <c r="AA7607">
        <f t="shared" si="118"/>
        <v>2</v>
      </c>
    </row>
    <row r="7608" spans="1:27" ht="15.75" customHeight="1" x14ac:dyDescent="0.25">
      <c r="A7608">
        <v>396</v>
      </c>
      <c r="B7608" t="s">
        <v>5911</v>
      </c>
      <c r="C7608">
        <v>1</v>
      </c>
      <c r="D7608" t="s">
        <v>13426</v>
      </c>
      <c r="E7608" t="s">
        <v>15264</v>
      </c>
      <c r="F7608" t="s">
        <v>14913</v>
      </c>
      <c r="G7608" t="s">
        <v>14914</v>
      </c>
      <c r="H7608">
        <v>77.324327789999998</v>
      </c>
      <c r="I7608">
        <v>28.569208629999999</v>
      </c>
      <c r="J7608" t="s">
        <v>523</v>
      </c>
      <c r="K7608" t="s">
        <v>28</v>
      </c>
      <c r="L7608" t="s">
        <v>29</v>
      </c>
      <c r="M7608" t="s">
        <v>36</v>
      </c>
      <c r="N7608" t="s">
        <v>29</v>
      </c>
      <c r="O7608" t="s">
        <v>29</v>
      </c>
      <c r="P7608">
        <v>2</v>
      </c>
      <c r="Q7608">
        <v>403</v>
      </c>
      <c r="R7608">
        <v>500</v>
      </c>
      <c r="S7608" t="str">
        <f>IF(Table1[[#This Row],[Average_Cost_for_two]]&lt;500,"Low",IF(Table1[[#This Row],[Average_Cost_for_two]]&lt;=1500,"Medium","High"))</f>
        <v>Medium</v>
      </c>
      <c r="T7608">
        <v>3.9</v>
      </c>
      <c r="U7608">
        <v>2012</v>
      </c>
      <c r="V7608">
        <v>4</v>
      </c>
      <c r="W7608">
        <v>22</v>
      </c>
      <c r="X7608">
        <f>IF(OR(Main!$U7608=0,
       Main!$V7608=0,
       Main!$W7608=0),
   "",
   DATE(Main!$U7608,
        Main!$V7608,
        Main!$W7608)
)</f>
        <v>41021</v>
      </c>
      <c r="Y7608">
        <f>Table1[[#This Row],[Average_Cost_for_two]]*VLOOKUP(Table1[[#This Row],[Currency]],currency!$A$2:$B$10,2,FALSE)</f>
        <v>6</v>
      </c>
      <c r="Z7608" t="str">
        <f>VLOOKUP(C7608,country!A:B,2,FALSE)</f>
        <v>India</v>
      </c>
      <c r="AA7608">
        <f t="shared" si="118"/>
        <v>2</v>
      </c>
    </row>
    <row r="7609" spans="1:27" ht="15.75" customHeight="1" x14ac:dyDescent="0.25">
      <c r="A7609">
        <v>18345461</v>
      </c>
      <c r="B7609" t="s">
        <v>15265</v>
      </c>
      <c r="C7609">
        <v>1</v>
      </c>
      <c r="D7609" t="s">
        <v>13426</v>
      </c>
      <c r="E7609" t="s">
        <v>15266</v>
      </c>
      <c r="F7609" t="s">
        <v>13742</v>
      </c>
      <c r="G7609" t="s">
        <v>13743</v>
      </c>
      <c r="H7609">
        <v>77.335297699999998</v>
      </c>
      <c r="I7609">
        <v>28.576827600000001</v>
      </c>
      <c r="J7609" t="s">
        <v>731</v>
      </c>
      <c r="K7609" t="s">
        <v>28</v>
      </c>
      <c r="L7609" t="s">
        <v>29</v>
      </c>
      <c r="M7609" t="s">
        <v>36</v>
      </c>
      <c r="N7609" t="s">
        <v>29</v>
      </c>
      <c r="O7609" t="s">
        <v>29</v>
      </c>
      <c r="P7609">
        <v>2</v>
      </c>
      <c r="Q7609">
        <v>112</v>
      </c>
      <c r="R7609">
        <v>500</v>
      </c>
      <c r="S7609" t="str">
        <f>IF(Table1[[#This Row],[Average_Cost_for_two]]&lt;500,"Low",IF(Table1[[#This Row],[Average_Cost_for_two]]&lt;=1500,"Medium","High"))</f>
        <v>Medium</v>
      </c>
      <c r="T7609">
        <v>4.0999999999999996</v>
      </c>
      <c r="U7609">
        <v>2017</v>
      </c>
      <c r="V7609">
        <v>4</v>
      </c>
      <c r="W7609">
        <v>1</v>
      </c>
      <c r="X7609">
        <f>IF(OR(Main!$U7609=0,
       Main!$V7609=0,
       Main!$W7609=0),
   "",
   DATE(Main!$U7609,
        Main!$V7609,
        Main!$W7609)
)</f>
        <v>42826</v>
      </c>
      <c r="Y7609">
        <f>Table1[[#This Row],[Average_Cost_for_two]]*VLOOKUP(Table1[[#This Row],[Currency]],currency!$A$2:$B$10,2,FALSE)</f>
        <v>6</v>
      </c>
      <c r="Z7609" t="str">
        <f>VLOOKUP(C7609,country!A:B,2,FALSE)</f>
        <v>India</v>
      </c>
      <c r="AA7609">
        <f t="shared" si="118"/>
        <v>2</v>
      </c>
    </row>
    <row r="7610" spans="1:27" ht="15.75" customHeight="1" x14ac:dyDescent="0.25">
      <c r="A7610">
        <v>18014129</v>
      </c>
      <c r="B7610" t="s">
        <v>15267</v>
      </c>
      <c r="C7610">
        <v>1</v>
      </c>
      <c r="D7610" t="s">
        <v>13426</v>
      </c>
      <c r="E7610" t="s">
        <v>14581</v>
      </c>
      <c r="F7610" t="s">
        <v>11534</v>
      </c>
      <c r="G7610" t="s">
        <v>13501</v>
      </c>
      <c r="H7610">
        <v>77.364096900000007</v>
      </c>
      <c r="I7610">
        <v>28.56872955</v>
      </c>
      <c r="J7610" t="s">
        <v>523</v>
      </c>
      <c r="K7610" t="s">
        <v>28</v>
      </c>
      <c r="L7610" t="s">
        <v>29</v>
      </c>
      <c r="M7610" t="s">
        <v>36</v>
      </c>
      <c r="N7610" t="s">
        <v>29</v>
      </c>
      <c r="O7610" t="s">
        <v>29</v>
      </c>
      <c r="P7610">
        <v>2</v>
      </c>
      <c r="Q7610">
        <v>141</v>
      </c>
      <c r="R7610">
        <v>500</v>
      </c>
      <c r="S7610" t="str">
        <f>IF(Table1[[#This Row],[Average_Cost_for_two]]&lt;500,"Low",IF(Table1[[#This Row],[Average_Cost_for_two]]&lt;=1500,"Medium","High"))</f>
        <v>Medium</v>
      </c>
      <c r="T7610">
        <v>3.3</v>
      </c>
      <c r="U7610">
        <v>2016</v>
      </c>
      <c r="V7610">
        <v>4</v>
      </c>
      <c r="W7610">
        <v>4</v>
      </c>
      <c r="X7610">
        <f>IF(OR(Main!$U7610=0,
       Main!$V7610=0,
       Main!$W7610=0),
   "",
   DATE(Main!$U7610,
        Main!$V7610,
        Main!$W7610)
)</f>
        <v>42464</v>
      </c>
      <c r="Y7610">
        <f>Table1[[#This Row],[Average_Cost_for_two]]*VLOOKUP(Table1[[#This Row],[Currency]],currency!$A$2:$B$10,2,FALSE)</f>
        <v>6</v>
      </c>
      <c r="Z7610" t="str">
        <f>VLOOKUP(C7610,country!A:B,2,FALSE)</f>
        <v>India</v>
      </c>
      <c r="AA7610">
        <f t="shared" si="118"/>
        <v>2</v>
      </c>
    </row>
    <row r="7611" spans="1:27" ht="15.75" customHeight="1" x14ac:dyDescent="0.25">
      <c r="A7611">
        <v>7909</v>
      </c>
      <c r="B7611" t="s">
        <v>5925</v>
      </c>
      <c r="C7611">
        <v>1</v>
      </c>
      <c r="D7611" t="s">
        <v>13426</v>
      </c>
      <c r="E7611" t="s">
        <v>15268</v>
      </c>
      <c r="F7611" t="s">
        <v>13537</v>
      </c>
      <c r="G7611" t="s">
        <v>13538</v>
      </c>
      <c r="H7611">
        <v>77.366492800000003</v>
      </c>
      <c r="I7611">
        <v>28.612902600000002</v>
      </c>
      <c r="J7611" t="s">
        <v>5927</v>
      </c>
      <c r="K7611" t="s">
        <v>28</v>
      </c>
      <c r="L7611" t="s">
        <v>29</v>
      </c>
      <c r="M7611" t="s">
        <v>36</v>
      </c>
      <c r="N7611" t="s">
        <v>29</v>
      </c>
      <c r="O7611" t="s">
        <v>29</v>
      </c>
      <c r="P7611">
        <v>2</v>
      </c>
      <c r="Q7611">
        <v>88</v>
      </c>
      <c r="R7611">
        <v>500</v>
      </c>
      <c r="S7611" t="str">
        <f>IF(Table1[[#This Row],[Average_Cost_for_two]]&lt;500,"Low",IF(Table1[[#This Row],[Average_Cost_for_two]]&lt;=1500,"Medium","High"))</f>
        <v>Medium</v>
      </c>
      <c r="T7611">
        <v>2.4</v>
      </c>
      <c r="U7611">
        <v>2010</v>
      </c>
      <c r="V7611">
        <v>4</v>
      </c>
      <c r="W7611">
        <v>9</v>
      </c>
      <c r="X7611">
        <f>IF(OR(Main!$U7611=0,
       Main!$V7611=0,
       Main!$W7611=0),
   "",
   DATE(Main!$U7611,
        Main!$V7611,
        Main!$W7611)
)</f>
        <v>40277</v>
      </c>
      <c r="Y7611">
        <f>Table1[[#This Row],[Average_Cost_for_two]]*VLOOKUP(Table1[[#This Row],[Currency]],currency!$A$2:$B$10,2,FALSE)</f>
        <v>6</v>
      </c>
      <c r="Z7611" t="str">
        <f>VLOOKUP(C7611,country!A:B,2,FALSE)</f>
        <v>India</v>
      </c>
      <c r="AA7611">
        <f t="shared" si="118"/>
        <v>2</v>
      </c>
    </row>
    <row r="7612" spans="1:27" ht="15.75" customHeight="1" x14ac:dyDescent="0.25">
      <c r="A7612">
        <v>18163938</v>
      </c>
      <c r="B7612" t="s">
        <v>15269</v>
      </c>
      <c r="C7612">
        <v>1</v>
      </c>
      <c r="D7612" t="s">
        <v>13426</v>
      </c>
      <c r="E7612" t="s">
        <v>15270</v>
      </c>
      <c r="F7612" t="s">
        <v>13513</v>
      </c>
      <c r="G7612" t="s">
        <v>13514</v>
      </c>
      <c r="H7612">
        <v>77.380910099999994</v>
      </c>
      <c r="I7612">
        <v>28.591475500000001</v>
      </c>
      <c r="J7612" t="s">
        <v>7371</v>
      </c>
      <c r="K7612" t="s">
        <v>28</v>
      </c>
      <c r="L7612" t="s">
        <v>29</v>
      </c>
      <c r="M7612" t="s">
        <v>36</v>
      </c>
      <c r="N7612" t="s">
        <v>29</v>
      </c>
      <c r="O7612" t="s">
        <v>29</v>
      </c>
      <c r="P7612">
        <v>2</v>
      </c>
      <c r="Q7612">
        <v>34</v>
      </c>
      <c r="R7612">
        <v>500</v>
      </c>
      <c r="S7612" t="str">
        <f>IF(Table1[[#This Row],[Average_Cost_for_two]]&lt;500,"Low",IF(Table1[[#This Row],[Average_Cost_for_two]]&lt;=1500,"Medium","High"))</f>
        <v>Medium</v>
      </c>
      <c r="T7612">
        <v>2.7</v>
      </c>
      <c r="U7612">
        <v>2012</v>
      </c>
      <c r="V7612">
        <v>4</v>
      </c>
      <c r="W7612">
        <v>24</v>
      </c>
      <c r="X7612">
        <f>IF(OR(Main!$U7612=0,
       Main!$V7612=0,
       Main!$W7612=0),
   "",
   DATE(Main!$U7612,
        Main!$V7612,
        Main!$W7612)
)</f>
        <v>41023</v>
      </c>
      <c r="Y7612">
        <f>Table1[[#This Row],[Average_Cost_for_two]]*VLOOKUP(Table1[[#This Row],[Currency]],currency!$A$2:$B$10,2,FALSE)</f>
        <v>6</v>
      </c>
      <c r="Z7612" t="str">
        <f>VLOOKUP(C7612,country!A:B,2,FALSE)</f>
        <v>India</v>
      </c>
      <c r="AA7612">
        <f t="shared" si="118"/>
        <v>2</v>
      </c>
    </row>
    <row r="7613" spans="1:27" ht="15.75" customHeight="1" x14ac:dyDescent="0.25">
      <c r="A7613">
        <v>18332053</v>
      </c>
      <c r="B7613" t="s">
        <v>15207</v>
      </c>
      <c r="C7613">
        <v>1</v>
      </c>
      <c r="D7613" t="s">
        <v>13426</v>
      </c>
      <c r="E7613" t="s">
        <v>15271</v>
      </c>
      <c r="F7613" t="s">
        <v>13513</v>
      </c>
      <c r="G7613" t="s">
        <v>13514</v>
      </c>
      <c r="H7613">
        <v>77.384870500000005</v>
      </c>
      <c r="I7613">
        <v>28.5694254</v>
      </c>
      <c r="J7613" t="s">
        <v>477</v>
      </c>
      <c r="K7613" t="s">
        <v>28</v>
      </c>
      <c r="L7613" t="s">
        <v>29</v>
      </c>
      <c r="M7613" t="s">
        <v>36</v>
      </c>
      <c r="N7613" t="s">
        <v>29</v>
      </c>
      <c r="O7613" t="s">
        <v>29</v>
      </c>
      <c r="P7613">
        <v>2</v>
      </c>
      <c r="Q7613">
        <v>11</v>
      </c>
      <c r="R7613">
        <v>500</v>
      </c>
      <c r="S7613" t="str">
        <f>IF(Table1[[#This Row],[Average_Cost_for_two]]&lt;500,"Low",IF(Table1[[#This Row],[Average_Cost_for_two]]&lt;=1500,"Medium","High"))</f>
        <v>Medium</v>
      </c>
      <c r="T7613">
        <v>3.1</v>
      </c>
      <c r="U7613">
        <v>2016</v>
      </c>
      <c r="V7613">
        <v>4</v>
      </c>
      <c r="W7613">
        <v>8</v>
      </c>
      <c r="X7613">
        <f>IF(OR(Main!$U7613=0,
       Main!$V7613=0,
       Main!$W7613=0),
   "",
   DATE(Main!$U7613,
        Main!$V7613,
        Main!$W7613)
)</f>
        <v>42468</v>
      </c>
      <c r="Y7613">
        <f>Table1[[#This Row],[Average_Cost_for_two]]*VLOOKUP(Table1[[#This Row],[Currency]],currency!$A$2:$B$10,2,FALSE)</f>
        <v>6</v>
      </c>
      <c r="Z7613" t="str">
        <f>VLOOKUP(C7613,country!A:B,2,FALSE)</f>
        <v>India</v>
      </c>
      <c r="AA7613">
        <f t="shared" si="118"/>
        <v>2</v>
      </c>
    </row>
    <row r="7614" spans="1:27" ht="15.75" customHeight="1" x14ac:dyDescent="0.25">
      <c r="A7614">
        <v>301420</v>
      </c>
      <c r="B7614" t="s">
        <v>15272</v>
      </c>
      <c r="C7614">
        <v>1</v>
      </c>
      <c r="D7614" t="s">
        <v>13426</v>
      </c>
      <c r="E7614" t="s">
        <v>15273</v>
      </c>
      <c r="F7614" t="s">
        <v>13483</v>
      </c>
      <c r="G7614" t="s">
        <v>13484</v>
      </c>
      <c r="H7614">
        <v>77.311681100000001</v>
      </c>
      <c r="I7614">
        <v>28.584996799999999</v>
      </c>
      <c r="J7614" t="s">
        <v>609</v>
      </c>
      <c r="K7614" t="s">
        <v>28</v>
      </c>
      <c r="L7614" t="s">
        <v>29</v>
      </c>
      <c r="M7614" t="s">
        <v>36</v>
      </c>
      <c r="N7614" t="s">
        <v>29</v>
      </c>
      <c r="O7614" t="s">
        <v>29</v>
      </c>
      <c r="P7614">
        <v>2</v>
      </c>
      <c r="Q7614">
        <v>103</v>
      </c>
      <c r="R7614">
        <v>500</v>
      </c>
      <c r="S7614" t="str">
        <f>IF(Table1[[#This Row],[Average_Cost_for_two]]&lt;500,"Low",IF(Table1[[#This Row],[Average_Cost_for_two]]&lt;=1500,"Medium","High"))</f>
        <v>Medium</v>
      </c>
      <c r="T7614">
        <v>3.6</v>
      </c>
      <c r="U7614">
        <v>2016</v>
      </c>
      <c r="V7614">
        <v>3</v>
      </c>
      <c r="W7614">
        <v>11</v>
      </c>
      <c r="X7614">
        <f>IF(OR(Main!$U7614=0,
       Main!$V7614=0,
       Main!$W7614=0),
   "",
   DATE(Main!$U7614,
        Main!$V7614,
        Main!$W7614)
)</f>
        <v>42440</v>
      </c>
      <c r="Y7614">
        <f>Table1[[#This Row],[Average_Cost_for_two]]*VLOOKUP(Table1[[#This Row],[Currency]],currency!$A$2:$B$10,2,FALSE)</f>
        <v>6</v>
      </c>
      <c r="Z7614" t="str">
        <f>VLOOKUP(C7614,country!A:B,2,FALSE)</f>
        <v>India</v>
      </c>
      <c r="AA7614">
        <f t="shared" si="118"/>
        <v>1</v>
      </c>
    </row>
    <row r="7615" spans="1:27" ht="15.75" customHeight="1" x14ac:dyDescent="0.25">
      <c r="A7615">
        <v>18323760</v>
      </c>
      <c r="B7615" t="s">
        <v>15274</v>
      </c>
      <c r="C7615">
        <v>1</v>
      </c>
      <c r="D7615" t="s">
        <v>13426</v>
      </c>
      <c r="E7615" t="s">
        <v>15275</v>
      </c>
      <c r="F7615" t="s">
        <v>14212</v>
      </c>
      <c r="G7615" t="s">
        <v>14213</v>
      </c>
      <c r="H7615">
        <v>77.333158999999995</v>
      </c>
      <c r="I7615">
        <v>28.571046299999999</v>
      </c>
      <c r="J7615" t="s">
        <v>477</v>
      </c>
      <c r="K7615" t="s">
        <v>28</v>
      </c>
      <c r="L7615" t="s">
        <v>29</v>
      </c>
      <c r="M7615" t="s">
        <v>36</v>
      </c>
      <c r="N7615" t="s">
        <v>29</v>
      </c>
      <c r="O7615" t="s">
        <v>29</v>
      </c>
      <c r="P7615">
        <v>2</v>
      </c>
      <c r="Q7615">
        <v>43</v>
      </c>
      <c r="R7615">
        <v>500</v>
      </c>
      <c r="S7615" t="str">
        <f>IF(Table1[[#This Row],[Average_Cost_for_two]]&lt;500,"Low",IF(Table1[[#This Row],[Average_Cost_for_two]]&lt;=1500,"Medium","High"))</f>
        <v>Medium</v>
      </c>
      <c r="T7615">
        <v>2.9</v>
      </c>
      <c r="U7615">
        <v>2011</v>
      </c>
      <c r="V7615">
        <v>3</v>
      </c>
      <c r="W7615">
        <v>3</v>
      </c>
      <c r="X7615">
        <f>IF(OR(Main!$U7615=0,
       Main!$V7615=0,
       Main!$W7615=0),
   "",
   DATE(Main!$U7615,
        Main!$V7615,
        Main!$W7615)
)</f>
        <v>40605</v>
      </c>
      <c r="Y7615">
        <f>Table1[[#This Row],[Average_Cost_for_two]]*VLOOKUP(Table1[[#This Row],[Currency]],currency!$A$2:$B$10,2,FALSE)</f>
        <v>6</v>
      </c>
      <c r="Z7615" t="str">
        <f>VLOOKUP(C7615,country!A:B,2,FALSE)</f>
        <v>India</v>
      </c>
      <c r="AA7615">
        <f t="shared" si="118"/>
        <v>1</v>
      </c>
    </row>
    <row r="7616" spans="1:27" ht="15.75" customHeight="1" x14ac:dyDescent="0.25">
      <c r="A7616">
        <v>9735</v>
      </c>
      <c r="B7616" t="s">
        <v>15276</v>
      </c>
      <c r="C7616">
        <v>1</v>
      </c>
      <c r="D7616" t="s">
        <v>13426</v>
      </c>
      <c r="E7616" t="s">
        <v>15277</v>
      </c>
      <c r="F7616" t="s">
        <v>13490</v>
      </c>
      <c r="G7616" t="s">
        <v>13491</v>
      </c>
      <c r="H7616">
        <v>77.361109999999996</v>
      </c>
      <c r="I7616">
        <v>28.581824399999999</v>
      </c>
      <c r="J7616" t="s">
        <v>503</v>
      </c>
      <c r="K7616" t="s">
        <v>28</v>
      </c>
      <c r="L7616" t="s">
        <v>29</v>
      </c>
      <c r="M7616" t="s">
        <v>29</v>
      </c>
      <c r="N7616" t="s">
        <v>29</v>
      </c>
      <c r="O7616" t="s">
        <v>29</v>
      </c>
      <c r="P7616">
        <v>2</v>
      </c>
      <c r="Q7616">
        <v>28</v>
      </c>
      <c r="R7616">
        <v>500</v>
      </c>
      <c r="S7616" t="str">
        <f>IF(Table1[[#This Row],[Average_Cost_for_two]]&lt;500,"Low",IF(Table1[[#This Row],[Average_Cost_for_two]]&lt;=1500,"Medium","High"))</f>
        <v>Medium</v>
      </c>
      <c r="T7616">
        <v>2.8</v>
      </c>
      <c r="U7616">
        <v>2015</v>
      </c>
      <c r="V7616">
        <v>3</v>
      </c>
      <c r="W7616">
        <v>7</v>
      </c>
      <c r="X7616">
        <f>IF(OR(Main!$U7616=0,
       Main!$V7616=0,
       Main!$W7616=0),
   "",
   DATE(Main!$U7616,
        Main!$V7616,
        Main!$W7616)
)</f>
        <v>42070</v>
      </c>
      <c r="Y7616">
        <f>Table1[[#This Row],[Average_Cost_for_two]]*VLOOKUP(Table1[[#This Row],[Currency]],currency!$A$2:$B$10,2,FALSE)</f>
        <v>6</v>
      </c>
      <c r="Z7616" t="str">
        <f>VLOOKUP(C7616,country!A:B,2,FALSE)</f>
        <v>India</v>
      </c>
      <c r="AA7616">
        <f t="shared" si="118"/>
        <v>1</v>
      </c>
    </row>
    <row r="7617" spans="1:27" ht="15.75" customHeight="1" x14ac:dyDescent="0.25">
      <c r="A7617">
        <v>18412870</v>
      </c>
      <c r="B7617" t="s">
        <v>15278</v>
      </c>
      <c r="C7617">
        <v>1</v>
      </c>
      <c r="D7617" t="s">
        <v>13426</v>
      </c>
      <c r="E7617" t="s">
        <v>13568</v>
      </c>
      <c r="F7617" t="s">
        <v>13569</v>
      </c>
      <c r="G7617" t="s">
        <v>13568</v>
      </c>
      <c r="H7617">
        <v>77.3629392</v>
      </c>
      <c r="I7617">
        <v>28.566204899999999</v>
      </c>
      <c r="J7617" t="s">
        <v>649</v>
      </c>
      <c r="K7617" t="s">
        <v>28</v>
      </c>
      <c r="L7617" t="s">
        <v>29</v>
      </c>
      <c r="M7617" t="s">
        <v>36</v>
      </c>
      <c r="N7617" t="s">
        <v>29</v>
      </c>
      <c r="O7617" t="s">
        <v>29</v>
      </c>
      <c r="P7617">
        <v>2</v>
      </c>
      <c r="Q7617">
        <v>5</v>
      </c>
      <c r="R7617">
        <v>500</v>
      </c>
      <c r="S7617" t="str">
        <f>IF(Table1[[#This Row],[Average_Cost_for_two]]&lt;500,"Low",IF(Table1[[#This Row],[Average_Cost_for_two]]&lt;=1500,"Medium","High"))</f>
        <v>Medium</v>
      </c>
      <c r="T7617">
        <v>3.2</v>
      </c>
      <c r="U7617">
        <v>2016</v>
      </c>
      <c r="V7617">
        <v>3</v>
      </c>
      <c r="W7617">
        <v>12</v>
      </c>
      <c r="X7617">
        <f>IF(OR(Main!$U7617=0,
       Main!$V7617=0,
       Main!$W7617=0),
   "",
   DATE(Main!$U7617,
        Main!$V7617,
        Main!$W7617)
)</f>
        <v>42441</v>
      </c>
      <c r="Y7617">
        <f>Table1[[#This Row],[Average_Cost_for_two]]*VLOOKUP(Table1[[#This Row],[Currency]],currency!$A$2:$B$10,2,FALSE)</f>
        <v>6</v>
      </c>
      <c r="Z7617" t="str">
        <f>VLOOKUP(C7617,country!A:B,2,FALSE)</f>
        <v>India</v>
      </c>
      <c r="AA7617">
        <f t="shared" si="118"/>
        <v>1</v>
      </c>
    </row>
    <row r="7618" spans="1:27" ht="15.75" customHeight="1" x14ac:dyDescent="0.25">
      <c r="A7618">
        <v>18370372</v>
      </c>
      <c r="B7618" t="s">
        <v>15279</v>
      </c>
      <c r="C7618">
        <v>1</v>
      </c>
      <c r="D7618" t="s">
        <v>13426</v>
      </c>
      <c r="E7618" t="s">
        <v>15280</v>
      </c>
      <c r="F7618" t="s">
        <v>13497</v>
      </c>
      <c r="G7618" t="s">
        <v>13498</v>
      </c>
      <c r="H7618">
        <v>77.338290700000002</v>
      </c>
      <c r="I7618">
        <v>28.564708410000001</v>
      </c>
      <c r="J7618" t="s">
        <v>559</v>
      </c>
      <c r="K7618" t="s">
        <v>28</v>
      </c>
      <c r="L7618" t="s">
        <v>29</v>
      </c>
      <c r="M7618" t="s">
        <v>29</v>
      </c>
      <c r="N7618" t="s">
        <v>29</v>
      </c>
      <c r="O7618" t="s">
        <v>29</v>
      </c>
      <c r="P7618">
        <v>2</v>
      </c>
      <c r="Q7618">
        <v>52</v>
      </c>
      <c r="R7618">
        <v>500</v>
      </c>
      <c r="S7618" t="str">
        <f>IF(Table1[[#This Row],[Average_Cost_for_two]]&lt;500,"Low",IF(Table1[[#This Row],[Average_Cost_for_two]]&lt;=1500,"Medium","High"))</f>
        <v>Medium</v>
      </c>
      <c r="T7618">
        <v>2.9</v>
      </c>
      <c r="U7618">
        <v>2011</v>
      </c>
      <c r="V7618">
        <v>3</v>
      </c>
      <c r="W7618">
        <v>6</v>
      </c>
      <c r="X7618">
        <f>IF(OR(Main!$U7618=0,
       Main!$V7618=0,
       Main!$W7618=0),
   "",
   DATE(Main!$U7618,
        Main!$V7618,
        Main!$W7618)
)</f>
        <v>40608</v>
      </c>
      <c r="Y7618">
        <f>Table1[[#This Row],[Average_Cost_for_two]]*VLOOKUP(Table1[[#This Row],[Currency]],currency!$A$2:$B$10,2,FALSE)</f>
        <v>6</v>
      </c>
      <c r="Z7618" t="str">
        <f>VLOOKUP(C7618,country!A:B,2,FALSE)</f>
        <v>India</v>
      </c>
      <c r="AA7618">
        <f t="shared" ref="AA7618:AA7681" si="119">ROUNDUP(V7618/3,0)</f>
        <v>1</v>
      </c>
    </row>
    <row r="7619" spans="1:27" ht="15.75" customHeight="1" x14ac:dyDescent="0.25">
      <c r="A7619">
        <v>18261720</v>
      </c>
      <c r="B7619" t="s">
        <v>15227</v>
      </c>
      <c r="C7619">
        <v>1</v>
      </c>
      <c r="D7619" t="s">
        <v>13426</v>
      </c>
      <c r="E7619" t="s">
        <v>15281</v>
      </c>
      <c r="F7619" t="s">
        <v>13533</v>
      </c>
      <c r="G7619" t="s">
        <v>13534</v>
      </c>
      <c r="H7619">
        <v>77.366582500000007</v>
      </c>
      <c r="I7619">
        <v>28.582519099999999</v>
      </c>
      <c r="J7619" t="s">
        <v>503</v>
      </c>
      <c r="K7619" t="s">
        <v>28</v>
      </c>
      <c r="L7619" t="s">
        <v>29</v>
      </c>
      <c r="M7619" t="s">
        <v>36</v>
      </c>
      <c r="N7619" t="s">
        <v>29</v>
      </c>
      <c r="O7619" t="s">
        <v>29</v>
      </c>
      <c r="P7619">
        <v>2</v>
      </c>
      <c r="Q7619">
        <v>61</v>
      </c>
      <c r="R7619">
        <v>500</v>
      </c>
      <c r="S7619" t="str">
        <f>IF(Table1[[#This Row],[Average_Cost_for_two]]&lt;500,"Low",IF(Table1[[#This Row],[Average_Cost_for_two]]&lt;=1500,"Medium","High"))</f>
        <v>Medium</v>
      </c>
      <c r="T7619">
        <v>3.5</v>
      </c>
      <c r="U7619">
        <v>2011</v>
      </c>
      <c r="V7619">
        <v>3</v>
      </c>
      <c r="W7619">
        <v>17</v>
      </c>
      <c r="X7619">
        <f>IF(OR(Main!$U7619=0,
       Main!$V7619=0,
       Main!$W7619=0),
   "",
   DATE(Main!$U7619,
        Main!$V7619,
        Main!$W7619)
)</f>
        <v>40619</v>
      </c>
      <c r="Y7619">
        <f>Table1[[#This Row],[Average_Cost_for_two]]*VLOOKUP(Table1[[#This Row],[Currency]],currency!$A$2:$B$10,2,FALSE)</f>
        <v>6</v>
      </c>
      <c r="Z7619" t="str">
        <f>VLOOKUP(C7619,country!A:B,2,FALSE)</f>
        <v>India</v>
      </c>
      <c r="AA7619">
        <f t="shared" si="119"/>
        <v>1</v>
      </c>
    </row>
    <row r="7620" spans="1:27" ht="15.75" customHeight="1" x14ac:dyDescent="0.25">
      <c r="A7620">
        <v>18157407</v>
      </c>
      <c r="B7620" t="s">
        <v>15282</v>
      </c>
      <c r="C7620">
        <v>1</v>
      </c>
      <c r="D7620" t="s">
        <v>13426</v>
      </c>
      <c r="E7620" t="s">
        <v>15283</v>
      </c>
      <c r="F7620" t="s">
        <v>13400</v>
      </c>
      <c r="G7620" t="s">
        <v>13580</v>
      </c>
      <c r="H7620">
        <v>77.3623312</v>
      </c>
      <c r="I7620">
        <v>28.595693499999999</v>
      </c>
      <c r="J7620" t="s">
        <v>480</v>
      </c>
      <c r="K7620" t="s">
        <v>28</v>
      </c>
      <c r="L7620" t="s">
        <v>29</v>
      </c>
      <c r="M7620" t="s">
        <v>36</v>
      </c>
      <c r="N7620" t="s">
        <v>29</v>
      </c>
      <c r="O7620" t="s">
        <v>29</v>
      </c>
      <c r="P7620">
        <v>2</v>
      </c>
      <c r="Q7620">
        <v>23</v>
      </c>
      <c r="R7620">
        <v>500</v>
      </c>
      <c r="S7620" t="str">
        <f>IF(Table1[[#This Row],[Average_Cost_for_two]]&lt;500,"Low",IF(Table1[[#This Row],[Average_Cost_for_two]]&lt;=1500,"Medium","High"))</f>
        <v>Medium</v>
      </c>
      <c r="T7620">
        <v>2.2999999999999998</v>
      </c>
      <c r="U7620">
        <v>2017</v>
      </c>
      <c r="V7620">
        <v>3</v>
      </c>
      <c r="W7620">
        <v>11</v>
      </c>
      <c r="X7620">
        <f>IF(OR(Main!$U7620=0,
       Main!$V7620=0,
       Main!$W7620=0),
   "",
   DATE(Main!$U7620,
        Main!$V7620,
        Main!$W7620)
)</f>
        <v>42805</v>
      </c>
      <c r="Y7620">
        <f>Table1[[#This Row],[Average_Cost_for_two]]*VLOOKUP(Table1[[#This Row],[Currency]],currency!$A$2:$B$10,2,FALSE)</f>
        <v>6</v>
      </c>
      <c r="Z7620" t="str">
        <f>VLOOKUP(C7620,country!A:B,2,FALSE)</f>
        <v>India</v>
      </c>
      <c r="AA7620">
        <f t="shared" si="119"/>
        <v>1</v>
      </c>
    </row>
    <row r="7621" spans="1:27" ht="15.75" customHeight="1" x14ac:dyDescent="0.25">
      <c r="A7621">
        <v>18335834</v>
      </c>
      <c r="B7621" t="s">
        <v>15284</v>
      </c>
      <c r="C7621">
        <v>1</v>
      </c>
      <c r="D7621" t="s">
        <v>13426</v>
      </c>
      <c r="E7621" t="s">
        <v>15285</v>
      </c>
      <c r="F7621" t="s">
        <v>13513</v>
      </c>
      <c r="G7621" t="s">
        <v>13514</v>
      </c>
      <c r="H7621">
        <v>77.381342900000007</v>
      </c>
      <c r="I7621">
        <v>28.5664689</v>
      </c>
      <c r="J7621" t="s">
        <v>480</v>
      </c>
      <c r="K7621" t="s">
        <v>28</v>
      </c>
      <c r="L7621" t="s">
        <v>29</v>
      </c>
      <c r="M7621" t="s">
        <v>29</v>
      </c>
      <c r="N7621" t="s">
        <v>29</v>
      </c>
      <c r="O7621" t="s">
        <v>29</v>
      </c>
      <c r="P7621">
        <v>2</v>
      </c>
      <c r="Q7621">
        <v>20</v>
      </c>
      <c r="R7621">
        <v>500</v>
      </c>
      <c r="S7621" t="str">
        <f>IF(Table1[[#This Row],[Average_Cost_for_two]]&lt;500,"Low",IF(Table1[[#This Row],[Average_Cost_for_two]]&lt;=1500,"Medium","High"))</f>
        <v>Medium</v>
      </c>
      <c r="T7621">
        <v>3.4</v>
      </c>
      <c r="U7621">
        <v>2017</v>
      </c>
      <c r="V7621">
        <v>3</v>
      </c>
      <c r="W7621">
        <v>13</v>
      </c>
      <c r="X7621">
        <f>IF(OR(Main!$U7621=0,
       Main!$V7621=0,
       Main!$W7621=0),
   "",
   DATE(Main!$U7621,
        Main!$V7621,
        Main!$W7621)
)</f>
        <v>42807</v>
      </c>
      <c r="Y7621">
        <f>Table1[[#This Row],[Average_Cost_for_two]]*VLOOKUP(Table1[[#This Row],[Currency]],currency!$A$2:$B$10,2,FALSE)</f>
        <v>6</v>
      </c>
      <c r="Z7621" t="str">
        <f>VLOOKUP(C7621,country!A:B,2,FALSE)</f>
        <v>India</v>
      </c>
      <c r="AA7621">
        <f t="shared" si="119"/>
        <v>1</v>
      </c>
    </row>
    <row r="7622" spans="1:27" ht="15.75" customHeight="1" x14ac:dyDescent="0.25">
      <c r="A7622">
        <v>18469970</v>
      </c>
      <c r="B7622" t="s">
        <v>15286</v>
      </c>
      <c r="C7622">
        <v>1</v>
      </c>
      <c r="D7622" t="s">
        <v>13426</v>
      </c>
      <c r="E7622" t="s">
        <v>15287</v>
      </c>
      <c r="F7622" t="s">
        <v>13513</v>
      </c>
      <c r="G7622" t="s">
        <v>13514</v>
      </c>
      <c r="H7622">
        <v>77.387573000000003</v>
      </c>
      <c r="I7622">
        <v>28.563959799999999</v>
      </c>
      <c r="J7622" t="s">
        <v>3448</v>
      </c>
      <c r="K7622" t="s">
        <v>28</v>
      </c>
      <c r="L7622" t="s">
        <v>29</v>
      </c>
      <c r="M7622" t="s">
        <v>29</v>
      </c>
      <c r="N7622" t="s">
        <v>29</v>
      </c>
      <c r="O7622" t="s">
        <v>29</v>
      </c>
      <c r="P7622">
        <v>2</v>
      </c>
      <c r="Q7622">
        <v>3</v>
      </c>
      <c r="R7622">
        <v>500</v>
      </c>
      <c r="S7622" t="str">
        <f>IF(Table1[[#This Row],[Average_Cost_for_two]]&lt;500,"Low",IF(Table1[[#This Row],[Average_Cost_for_two]]&lt;=1500,"Medium","High"))</f>
        <v>Medium</v>
      </c>
      <c r="T7622">
        <v>1</v>
      </c>
      <c r="U7622">
        <v>2014</v>
      </c>
      <c r="V7622">
        <v>3</v>
      </c>
      <c r="W7622">
        <v>8</v>
      </c>
      <c r="X7622">
        <f>IF(OR(Main!$U7622=0,
       Main!$V7622=0,
       Main!$W7622=0),
   "",
   DATE(Main!$U7622,
        Main!$V7622,
        Main!$W7622)
)</f>
        <v>41706</v>
      </c>
      <c r="Y7622">
        <f>Table1[[#This Row],[Average_Cost_for_two]]*VLOOKUP(Table1[[#This Row],[Currency]],currency!$A$2:$B$10,2,FALSE)</f>
        <v>6</v>
      </c>
      <c r="Z7622" t="str">
        <f>VLOOKUP(C7622,country!A:B,2,FALSE)</f>
        <v>India</v>
      </c>
      <c r="AA7622">
        <f t="shared" si="119"/>
        <v>1</v>
      </c>
    </row>
    <row r="7623" spans="1:27" ht="15.75" customHeight="1" x14ac:dyDescent="0.25">
      <c r="A7623">
        <v>5610</v>
      </c>
      <c r="B7623" t="s">
        <v>6524</v>
      </c>
      <c r="C7623">
        <v>1</v>
      </c>
      <c r="D7623" t="s">
        <v>13426</v>
      </c>
      <c r="E7623" t="s">
        <v>15288</v>
      </c>
      <c r="F7623" t="s">
        <v>13552</v>
      </c>
      <c r="G7623" t="s">
        <v>13553</v>
      </c>
      <c r="H7623">
        <v>77.325868999999997</v>
      </c>
      <c r="I7623">
        <v>28.5674499</v>
      </c>
      <c r="J7623" t="s">
        <v>6525</v>
      </c>
      <c r="K7623" t="s">
        <v>28</v>
      </c>
      <c r="L7623" t="s">
        <v>29</v>
      </c>
      <c r="M7623" t="s">
        <v>29</v>
      </c>
      <c r="N7623" t="s">
        <v>29</v>
      </c>
      <c r="O7623" t="s">
        <v>29</v>
      </c>
      <c r="P7623">
        <v>2</v>
      </c>
      <c r="Q7623">
        <v>38</v>
      </c>
      <c r="R7623">
        <v>500</v>
      </c>
      <c r="S7623" t="str">
        <f>IF(Table1[[#This Row],[Average_Cost_for_two]]&lt;500,"Low",IF(Table1[[#This Row],[Average_Cost_for_two]]&lt;=1500,"Medium","High"))</f>
        <v>Medium</v>
      </c>
      <c r="T7623">
        <v>3</v>
      </c>
      <c r="U7623">
        <v>2015</v>
      </c>
      <c r="V7623">
        <v>3</v>
      </c>
      <c r="W7623">
        <v>22</v>
      </c>
      <c r="X7623">
        <f>IF(OR(Main!$U7623=0,
       Main!$V7623=0,
       Main!$W7623=0),
   "",
   DATE(Main!$U7623,
        Main!$V7623,
        Main!$W7623)
)</f>
        <v>42085</v>
      </c>
      <c r="Y7623">
        <f>Table1[[#This Row],[Average_Cost_for_two]]*VLOOKUP(Table1[[#This Row],[Currency]],currency!$A$2:$B$10,2,FALSE)</f>
        <v>6</v>
      </c>
      <c r="Z7623" t="str">
        <f>VLOOKUP(C7623,country!A:B,2,FALSE)</f>
        <v>India</v>
      </c>
      <c r="AA7623">
        <f t="shared" si="119"/>
        <v>1</v>
      </c>
    </row>
    <row r="7624" spans="1:27" ht="15.75" customHeight="1" x14ac:dyDescent="0.25">
      <c r="A7624">
        <v>18133480</v>
      </c>
      <c r="B7624" t="s">
        <v>5908</v>
      </c>
      <c r="C7624">
        <v>1</v>
      </c>
      <c r="D7624" t="s">
        <v>13426</v>
      </c>
      <c r="E7624" t="s">
        <v>14332</v>
      </c>
      <c r="F7624" t="s">
        <v>13552</v>
      </c>
      <c r="G7624" t="s">
        <v>13553</v>
      </c>
      <c r="H7624">
        <v>77.325308100000001</v>
      </c>
      <c r="I7624">
        <v>28.567150300000002</v>
      </c>
      <c r="J7624" t="s">
        <v>5910</v>
      </c>
      <c r="K7624" t="s">
        <v>28</v>
      </c>
      <c r="L7624" t="s">
        <v>29</v>
      </c>
      <c r="M7624" t="s">
        <v>29</v>
      </c>
      <c r="N7624" t="s">
        <v>29</v>
      </c>
      <c r="O7624" t="s">
        <v>29</v>
      </c>
      <c r="P7624">
        <v>2</v>
      </c>
      <c r="Q7624">
        <v>211</v>
      </c>
      <c r="R7624">
        <v>500</v>
      </c>
      <c r="S7624" t="str">
        <f>IF(Table1[[#This Row],[Average_Cost_for_two]]&lt;500,"Low",IF(Table1[[#This Row],[Average_Cost_for_two]]&lt;=1500,"Medium","High"))</f>
        <v>Medium</v>
      </c>
      <c r="T7624">
        <v>3.5</v>
      </c>
      <c r="U7624">
        <v>2012</v>
      </c>
      <c r="V7624">
        <v>3</v>
      </c>
      <c r="W7624">
        <v>4</v>
      </c>
      <c r="X7624">
        <f>IF(OR(Main!$U7624=0,
       Main!$V7624=0,
       Main!$W7624=0),
   "",
   DATE(Main!$U7624,
        Main!$V7624,
        Main!$W7624)
)</f>
        <v>40972</v>
      </c>
      <c r="Y7624">
        <f>Table1[[#This Row],[Average_Cost_for_two]]*VLOOKUP(Table1[[#This Row],[Currency]],currency!$A$2:$B$10,2,FALSE)</f>
        <v>6</v>
      </c>
      <c r="Z7624" t="str">
        <f>VLOOKUP(C7624,country!A:B,2,FALSE)</f>
        <v>India</v>
      </c>
      <c r="AA7624">
        <f t="shared" si="119"/>
        <v>1</v>
      </c>
    </row>
    <row r="7625" spans="1:27" ht="15.75" customHeight="1" x14ac:dyDescent="0.25">
      <c r="A7625">
        <v>18268352</v>
      </c>
      <c r="B7625" t="s">
        <v>15289</v>
      </c>
      <c r="C7625">
        <v>1</v>
      </c>
      <c r="D7625" t="s">
        <v>13426</v>
      </c>
      <c r="E7625" t="s">
        <v>15290</v>
      </c>
      <c r="F7625" t="s">
        <v>13436</v>
      </c>
      <c r="G7625" t="s">
        <v>13437</v>
      </c>
      <c r="H7625">
        <v>77.365202980000007</v>
      </c>
      <c r="I7625">
        <v>28.539209320000001</v>
      </c>
      <c r="J7625" t="s">
        <v>503</v>
      </c>
      <c r="K7625" t="s">
        <v>28</v>
      </c>
      <c r="L7625" t="s">
        <v>29</v>
      </c>
      <c r="M7625" t="s">
        <v>36</v>
      </c>
      <c r="N7625" t="s">
        <v>29</v>
      </c>
      <c r="O7625" t="s">
        <v>29</v>
      </c>
      <c r="P7625">
        <v>2</v>
      </c>
      <c r="Q7625">
        <v>33</v>
      </c>
      <c r="R7625">
        <v>500</v>
      </c>
      <c r="S7625" t="str">
        <f>IF(Table1[[#This Row],[Average_Cost_for_two]]&lt;500,"Low",IF(Table1[[#This Row],[Average_Cost_for_two]]&lt;=1500,"Medium","High"))</f>
        <v>Medium</v>
      </c>
      <c r="T7625">
        <v>3.4</v>
      </c>
      <c r="U7625">
        <v>2017</v>
      </c>
      <c r="V7625">
        <v>2</v>
      </c>
      <c r="W7625">
        <v>12</v>
      </c>
      <c r="X7625">
        <f>IF(OR(Main!$U7625=0,
       Main!$V7625=0,
       Main!$W7625=0),
   "",
   DATE(Main!$U7625,
        Main!$V7625,
        Main!$W7625)
)</f>
        <v>42778</v>
      </c>
      <c r="Y7625">
        <f>Table1[[#This Row],[Average_Cost_for_two]]*VLOOKUP(Table1[[#This Row],[Currency]],currency!$A$2:$B$10,2,FALSE)</f>
        <v>6</v>
      </c>
      <c r="Z7625" t="str">
        <f>VLOOKUP(C7625,country!A:B,2,FALSE)</f>
        <v>India</v>
      </c>
      <c r="AA7625">
        <f t="shared" si="119"/>
        <v>1</v>
      </c>
    </row>
    <row r="7626" spans="1:27" ht="15.75" customHeight="1" x14ac:dyDescent="0.25">
      <c r="A7626">
        <v>3145</v>
      </c>
      <c r="B7626" t="s">
        <v>15291</v>
      </c>
      <c r="C7626">
        <v>1</v>
      </c>
      <c r="D7626" t="s">
        <v>13426</v>
      </c>
      <c r="E7626" t="s">
        <v>15292</v>
      </c>
      <c r="F7626" t="s">
        <v>11363</v>
      </c>
      <c r="G7626" t="s">
        <v>13476</v>
      </c>
      <c r="H7626">
        <v>77.313857600000006</v>
      </c>
      <c r="I7626">
        <v>28.581895100000001</v>
      </c>
      <c r="J7626" t="s">
        <v>480</v>
      </c>
      <c r="K7626" t="s">
        <v>28</v>
      </c>
      <c r="L7626" t="s">
        <v>29</v>
      </c>
      <c r="M7626" t="s">
        <v>36</v>
      </c>
      <c r="N7626" t="s">
        <v>29</v>
      </c>
      <c r="O7626" t="s">
        <v>29</v>
      </c>
      <c r="P7626">
        <v>2</v>
      </c>
      <c r="Q7626">
        <v>84</v>
      </c>
      <c r="R7626">
        <v>500</v>
      </c>
      <c r="S7626" t="str">
        <f>IF(Table1[[#This Row],[Average_Cost_for_two]]&lt;500,"Low",IF(Table1[[#This Row],[Average_Cost_for_two]]&lt;=1500,"Medium","High"))</f>
        <v>Medium</v>
      </c>
      <c r="T7626">
        <v>2.8</v>
      </c>
      <c r="U7626">
        <v>2016</v>
      </c>
      <c r="V7626">
        <v>2</v>
      </c>
      <c r="W7626">
        <v>13</v>
      </c>
      <c r="X7626">
        <f>IF(OR(Main!$U7626=0,
       Main!$V7626=0,
       Main!$W7626=0),
   "",
   DATE(Main!$U7626,
        Main!$V7626,
        Main!$W7626)
)</f>
        <v>42413</v>
      </c>
      <c r="Y7626">
        <f>Table1[[#This Row],[Average_Cost_for_two]]*VLOOKUP(Table1[[#This Row],[Currency]],currency!$A$2:$B$10,2,FALSE)</f>
        <v>6</v>
      </c>
      <c r="Z7626" t="str">
        <f>VLOOKUP(C7626,country!A:B,2,FALSE)</f>
        <v>India</v>
      </c>
      <c r="AA7626">
        <f t="shared" si="119"/>
        <v>1</v>
      </c>
    </row>
    <row r="7627" spans="1:27" ht="15.75" customHeight="1" x14ac:dyDescent="0.25">
      <c r="A7627">
        <v>308451</v>
      </c>
      <c r="B7627" t="s">
        <v>5925</v>
      </c>
      <c r="C7627">
        <v>1</v>
      </c>
      <c r="D7627" t="s">
        <v>13426</v>
      </c>
      <c r="E7627" t="s">
        <v>15293</v>
      </c>
      <c r="F7627" t="s">
        <v>13768</v>
      </c>
      <c r="G7627" t="s">
        <v>13769</v>
      </c>
      <c r="H7627">
        <v>77.315581780000002</v>
      </c>
      <c r="I7627">
        <v>28.581293760000001</v>
      </c>
      <c r="J7627" t="s">
        <v>5927</v>
      </c>
      <c r="K7627" t="s">
        <v>28</v>
      </c>
      <c r="L7627" t="s">
        <v>29</v>
      </c>
      <c r="M7627" t="s">
        <v>29</v>
      </c>
      <c r="N7627" t="s">
        <v>29</v>
      </c>
      <c r="O7627" t="s">
        <v>29</v>
      </c>
      <c r="P7627">
        <v>2</v>
      </c>
      <c r="Q7627">
        <v>55</v>
      </c>
      <c r="R7627">
        <v>500</v>
      </c>
      <c r="S7627" t="str">
        <f>IF(Table1[[#This Row],[Average_Cost_for_two]]&lt;500,"Low",IF(Table1[[#This Row],[Average_Cost_for_two]]&lt;=1500,"Medium","High"))</f>
        <v>Medium</v>
      </c>
      <c r="T7627">
        <v>3.4</v>
      </c>
      <c r="U7627">
        <v>2010</v>
      </c>
      <c r="V7627">
        <v>2</v>
      </c>
      <c r="W7627">
        <v>1</v>
      </c>
      <c r="X7627">
        <f>IF(OR(Main!$U7627=0,
       Main!$V7627=0,
       Main!$W7627=0),
   "",
   DATE(Main!$U7627,
        Main!$V7627,
        Main!$W7627)
)</f>
        <v>40210</v>
      </c>
      <c r="Y7627">
        <f>Table1[[#This Row],[Average_Cost_for_two]]*VLOOKUP(Table1[[#This Row],[Currency]],currency!$A$2:$B$10,2,FALSE)</f>
        <v>6</v>
      </c>
      <c r="Z7627" t="str">
        <f>VLOOKUP(C7627,country!A:B,2,FALSE)</f>
        <v>India</v>
      </c>
      <c r="AA7627">
        <f t="shared" si="119"/>
        <v>1</v>
      </c>
    </row>
    <row r="7628" spans="1:27" ht="15.75" customHeight="1" x14ac:dyDescent="0.25">
      <c r="A7628">
        <v>937</v>
      </c>
      <c r="B7628" t="s">
        <v>5966</v>
      </c>
      <c r="C7628">
        <v>1</v>
      </c>
      <c r="D7628" t="s">
        <v>13426</v>
      </c>
      <c r="E7628" t="s">
        <v>15294</v>
      </c>
      <c r="F7628" t="s">
        <v>14913</v>
      </c>
      <c r="G7628" t="s">
        <v>14914</v>
      </c>
      <c r="H7628">
        <v>77.324964140000006</v>
      </c>
      <c r="I7628">
        <v>28.568765769999999</v>
      </c>
      <c r="J7628" t="s">
        <v>13041</v>
      </c>
      <c r="K7628" t="s">
        <v>28</v>
      </c>
      <c r="L7628" t="s">
        <v>29</v>
      </c>
      <c r="M7628" t="s">
        <v>36</v>
      </c>
      <c r="N7628" t="s">
        <v>29</v>
      </c>
      <c r="O7628" t="s">
        <v>29</v>
      </c>
      <c r="P7628">
        <v>2</v>
      </c>
      <c r="Q7628">
        <v>608</v>
      </c>
      <c r="R7628">
        <v>500</v>
      </c>
      <c r="S7628" t="str">
        <f>IF(Table1[[#This Row],[Average_Cost_for_two]]&lt;500,"Low",IF(Table1[[#This Row],[Average_Cost_for_two]]&lt;=1500,"Medium","High"))</f>
        <v>Medium</v>
      </c>
      <c r="T7628">
        <v>2.7</v>
      </c>
      <c r="U7628">
        <v>2015</v>
      </c>
      <c r="V7628">
        <v>2</v>
      </c>
      <c r="W7628">
        <v>6</v>
      </c>
      <c r="X7628">
        <f>IF(OR(Main!$U7628=0,
       Main!$V7628=0,
       Main!$W7628=0),
   "",
   DATE(Main!$U7628,
        Main!$V7628,
        Main!$W7628)
)</f>
        <v>42041</v>
      </c>
      <c r="Y7628">
        <f>Table1[[#This Row],[Average_Cost_for_two]]*VLOOKUP(Table1[[#This Row],[Currency]],currency!$A$2:$B$10,2,FALSE)</f>
        <v>6</v>
      </c>
      <c r="Z7628" t="str">
        <f>VLOOKUP(C7628,country!A:B,2,FALSE)</f>
        <v>India</v>
      </c>
      <c r="AA7628">
        <f t="shared" si="119"/>
        <v>1</v>
      </c>
    </row>
    <row r="7629" spans="1:27" ht="15.75" customHeight="1" x14ac:dyDescent="0.25">
      <c r="A7629">
        <v>18473005</v>
      </c>
      <c r="B7629" t="s">
        <v>15295</v>
      </c>
      <c r="C7629">
        <v>1</v>
      </c>
      <c r="D7629" t="s">
        <v>13426</v>
      </c>
      <c r="E7629" t="s">
        <v>15296</v>
      </c>
      <c r="F7629" t="s">
        <v>14913</v>
      </c>
      <c r="G7629" t="s">
        <v>14914</v>
      </c>
      <c r="H7629">
        <v>77.325051999999999</v>
      </c>
      <c r="I7629">
        <v>28.571387999999999</v>
      </c>
      <c r="J7629" t="s">
        <v>859</v>
      </c>
      <c r="K7629" t="s">
        <v>28</v>
      </c>
      <c r="L7629" t="s">
        <v>29</v>
      </c>
      <c r="M7629" t="s">
        <v>36</v>
      </c>
      <c r="N7629" t="s">
        <v>29</v>
      </c>
      <c r="O7629" t="s">
        <v>29</v>
      </c>
      <c r="P7629">
        <v>2</v>
      </c>
      <c r="Q7629">
        <v>30</v>
      </c>
      <c r="R7629">
        <v>500</v>
      </c>
      <c r="S7629" t="str">
        <f>IF(Table1[[#This Row],[Average_Cost_for_two]]&lt;500,"Low",IF(Table1[[#This Row],[Average_Cost_for_two]]&lt;=1500,"Medium","High"))</f>
        <v>Medium</v>
      </c>
      <c r="T7629">
        <v>3.6</v>
      </c>
      <c r="U7629">
        <v>2017</v>
      </c>
      <c r="V7629">
        <v>2</v>
      </c>
      <c r="W7629">
        <v>23</v>
      </c>
      <c r="X7629">
        <f>IF(OR(Main!$U7629=0,
       Main!$V7629=0,
       Main!$W7629=0),
   "",
   DATE(Main!$U7629,
        Main!$V7629,
        Main!$W7629)
)</f>
        <v>42789</v>
      </c>
      <c r="Y7629">
        <f>Table1[[#This Row],[Average_Cost_for_two]]*VLOOKUP(Table1[[#This Row],[Currency]],currency!$A$2:$B$10,2,FALSE)</f>
        <v>6</v>
      </c>
      <c r="Z7629" t="str">
        <f>VLOOKUP(C7629,country!A:B,2,FALSE)</f>
        <v>India</v>
      </c>
      <c r="AA7629">
        <f t="shared" si="119"/>
        <v>1</v>
      </c>
    </row>
    <row r="7630" spans="1:27" ht="15.75" customHeight="1" x14ac:dyDescent="0.25">
      <c r="A7630">
        <v>18419879</v>
      </c>
      <c r="B7630" t="s">
        <v>15297</v>
      </c>
      <c r="C7630">
        <v>1</v>
      </c>
      <c r="D7630" t="s">
        <v>13426</v>
      </c>
      <c r="E7630" t="s">
        <v>15298</v>
      </c>
      <c r="F7630" t="s">
        <v>13778</v>
      </c>
      <c r="G7630" t="s">
        <v>13779</v>
      </c>
      <c r="H7630">
        <v>77.340024999999997</v>
      </c>
      <c r="I7630">
        <v>28.565311699999999</v>
      </c>
      <c r="J7630" t="s">
        <v>477</v>
      </c>
      <c r="K7630" t="s">
        <v>28</v>
      </c>
      <c r="L7630" t="s">
        <v>29</v>
      </c>
      <c r="M7630" t="s">
        <v>36</v>
      </c>
      <c r="N7630" t="s">
        <v>29</v>
      </c>
      <c r="O7630" t="s">
        <v>29</v>
      </c>
      <c r="P7630">
        <v>2</v>
      </c>
      <c r="Q7630">
        <v>96</v>
      </c>
      <c r="R7630">
        <v>500</v>
      </c>
      <c r="S7630" t="str">
        <f>IF(Table1[[#This Row],[Average_Cost_for_two]]&lt;500,"Low",IF(Table1[[#This Row],[Average_Cost_for_two]]&lt;=1500,"Medium","High"))</f>
        <v>Medium</v>
      </c>
      <c r="T7630">
        <v>4.3</v>
      </c>
      <c r="U7630">
        <v>2018</v>
      </c>
      <c r="V7630">
        <v>2</v>
      </c>
      <c r="W7630">
        <v>14</v>
      </c>
      <c r="X7630">
        <f>IF(OR(Main!$U7630=0,
       Main!$V7630=0,
       Main!$W7630=0),
   "",
   DATE(Main!$U7630,
        Main!$V7630,
        Main!$W7630)
)</f>
        <v>43145</v>
      </c>
      <c r="Y7630">
        <f>Table1[[#This Row],[Average_Cost_for_two]]*VLOOKUP(Table1[[#This Row],[Currency]],currency!$A$2:$B$10,2,FALSE)</f>
        <v>6</v>
      </c>
      <c r="Z7630" t="str">
        <f>VLOOKUP(C7630,country!A:B,2,FALSE)</f>
        <v>India</v>
      </c>
      <c r="AA7630">
        <f t="shared" si="119"/>
        <v>1</v>
      </c>
    </row>
    <row r="7631" spans="1:27" ht="15.75" customHeight="1" x14ac:dyDescent="0.25">
      <c r="A7631">
        <v>18439012</v>
      </c>
      <c r="B7631" t="s">
        <v>15299</v>
      </c>
      <c r="C7631">
        <v>1</v>
      </c>
      <c r="D7631" t="s">
        <v>13426</v>
      </c>
      <c r="E7631" t="s">
        <v>15300</v>
      </c>
      <c r="F7631" t="s">
        <v>13509</v>
      </c>
      <c r="G7631" t="s">
        <v>13510</v>
      </c>
      <c r="H7631">
        <v>0</v>
      </c>
      <c r="I7631">
        <v>0</v>
      </c>
      <c r="J7631" t="s">
        <v>480</v>
      </c>
      <c r="K7631" t="s">
        <v>28</v>
      </c>
      <c r="L7631" t="s">
        <v>29</v>
      </c>
      <c r="M7631" t="s">
        <v>29</v>
      </c>
      <c r="N7631" t="s">
        <v>29</v>
      </c>
      <c r="O7631" t="s">
        <v>29</v>
      </c>
      <c r="P7631">
        <v>2</v>
      </c>
      <c r="Q7631">
        <v>10</v>
      </c>
      <c r="R7631">
        <v>500</v>
      </c>
      <c r="S7631" t="str">
        <f>IF(Table1[[#This Row],[Average_Cost_for_two]]&lt;500,"Low",IF(Table1[[#This Row],[Average_Cost_for_two]]&lt;=1500,"Medium","High"))</f>
        <v>Medium</v>
      </c>
      <c r="T7631">
        <v>3.1</v>
      </c>
      <c r="U7631">
        <v>2012</v>
      </c>
      <c r="V7631">
        <v>2</v>
      </c>
      <c r="W7631">
        <v>6</v>
      </c>
      <c r="X7631">
        <f>IF(OR(Main!$U7631=0,
       Main!$V7631=0,
       Main!$W7631=0),
   "",
   DATE(Main!$U7631,
        Main!$V7631,
        Main!$W7631)
)</f>
        <v>40945</v>
      </c>
      <c r="Y7631">
        <f>Table1[[#This Row],[Average_Cost_for_two]]*VLOOKUP(Table1[[#This Row],[Currency]],currency!$A$2:$B$10,2,FALSE)</f>
        <v>6</v>
      </c>
      <c r="Z7631" t="str">
        <f>VLOOKUP(C7631,country!A:B,2,FALSE)</f>
        <v>India</v>
      </c>
      <c r="AA7631">
        <f t="shared" si="119"/>
        <v>1</v>
      </c>
    </row>
    <row r="7632" spans="1:27" ht="15.75" customHeight="1" x14ac:dyDescent="0.25">
      <c r="A7632">
        <v>18461590</v>
      </c>
      <c r="B7632" t="s">
        <v>15220</v>
      </c>
      <c r="C7632">
        <v>1</v>
      </c>
      <c r="D7632" t="s">
        <v>13426</v>
      </c>
      <c r="E7632" t="s">
        <v>14033</v>
      </c>
      <c r="F7632" t="s">
        <v>14031</v>
      </c>
      <c r="G7632" t="s">
        <v>14032</v>
      </c>
      <c r="H7632">
        <v>0</v>
      </c>
      <c r="I7632">
        <v>0</v>
      </c>
      <c r="J7632" t="s">
        <v>562</v>
      </c>
      <c r="K7632" t="s">
        <v>28</v>
      </c>
      <c r="L7632" t="s">
        <v>29</v>
      </c>
      <c r="M7632" t="s">
        <v>29</v>
      </c>
      <c r="N7632" t="s">
        <v>29</v>
      </c>
      <c r="O7632" t="s">
        <v>29</v>
      </c>
      <c r="P7632">
        <v>2</v>
      </c>
      <c r="Q7632">
        <v>13</v>
      </c>
      <c r="R7632">
        <v>500</v>
      </c>
      <c r="S7632" t="str">
        <f>IF(Table1[[#This Row],[Average_Cost_for_two]]&lt;500,"Low",IF(Table1[[#This Row],[Average_Cost_for_two]]&lt;=1500,"Medium","High"))</f>
        <v>Medium</v>
      </c>
      <c r="T7632">
        <v>3.5</v>
      </c>
      <c r="U7632">
        <v>2018</v>
      </c>
      <c r="V7632">
        <v>1</v>
      </c>
      <c r="W7632">
        <v>21</v>
      </c>
      <c r="X7632">
        <f>IF(OR(Main!$U7632=0,
       Main!$V7632=0,
       Main!$W7632=0),
   "",
   DATE(Main!$U7632,
        Main!$V7632,
        Main!$W7632)
)</f>
        <v>43121</v>
      </c>
      <c r="Y7632">
        <f>Table1[[#This Row],[Average_Cost_for_two]]*VLOOKUP(Table1[[#This Row],[Currency]],currency!$A$2:$B$10,2,FALSE)</f>
        <v>6</v>
      </c>
      <c r="Z7632" t="str">
        <f>VLOOKUP(C7632,country!A:B,2,FALSE)</f>
        <v>India</v>
      </c>
      <c r="AA7632">
        <f t="shared" si="119"/>
        <v>1</v>
      </c>
    </row>
    <row r="7633" spans="1:27" ht="15.75" customHeight="1" x14ac:dyDescent="0.25">
      <c r="A7633">
        <v>18440424</v>
      </c>
      <c r="B7633" t="s">
        <v>5925</v>
      </c>
      <c r="C7633">
        <v>1</v>
      </c>
      <c r="D7633" t="s">
        <v>13426</v>
      </c>
      <c r="E7633" t="s">
        <v>13427</v>
      </c>
      <c r="F7633" t="s">
        <v>13428</v>
      </c>
      <c r="G7633" t="s">
        <v>13429</v>
      </c>
      <c r="H7633">
        <v>77.353708299999994</v>
      </c>
      <c r="I7633">
        <v>28.574357599999999</v>
      </c>
      <c r="J7633" t="s">
        <v>5927</v>
      </c>
      <c r="K7633" t="s">
        <v>28</v>
      </c>
      <c r="L7633" t="s">
        <v>29</v>
      </c>
      <c r="M7633" t="s">
        <v>36</v>
      </c>
      <c r="N7633" t="s">
        <v>29</v>
      </c>
      <c r="O7633" t="s">
        <v>29</v>
      </c>
      <c r="P7633">
        <v>2</v>
      </c>
      <c r="Q7633">
        <v>5</v>
      </c>
      <c r="R7633">
        <v>500</v>
      </c>
      <c r="S7633" t="str">
        <f>IF(Table1[[#This Row],[Average_Cost_for_two]]&lt;500,"Low",IF(Table1[[#This Row],[Average_Cost_for_two]]&lt;=1500,"Medium","High"))</f>
        <v>Medium</v>
      </c>
      <c r="T7633">
        <v>2.6</v>
      </c>
      <c r="U7633">
        <v>2017</v>
      </c>
      <c r="V7633">
        <v>1</v>
      </c>
      <c r="W7633">
        <v>2</v>
      </c>
      <c r="X7633">
        <f>IF(OR(Main!$U7633=0,
       Main!$V7633=0,
       Main!$W7633=0),
   "",
   DATE(Main!$U7633,
        Main!$V7633,
        Main!$W7633)
)</f>
        <v>42737</v>
      </c>
      <c r="Y7633">
        <f>Table1[[#This Row],[Average_Cost_for_two]]*VLOOKUP(Table1[[#This Row],[Currency]],currency!$A$2:$B$10,2,FALSE)</f>
        <v>6</v>
      </c>
      <c r="Z7633" t="str">
        <f>VLOOKUP(C7633,country!A:B,2,FALSE)</f>
        <v>India</v>
      </c>
      <c r="AA7633">
        <f t="shared" si="119"/>
        <v>1</v>
      </c>
    </row>
    <row r="7634" spans="1:27" ht="15.75" customHeight="1" x14ac:dyDescent="0.25">
      <c r="A7634">
        <v>308758</v>
      </c>
      <c r="B7634" t="s">
        <v>5925</v>
      </c>
      <c r="C7634">
        <v>1</v>
      </c>
      <c r="D7634" t="s">
        <v>13426</v>
      </c>
      <c r="E7634" t="s">
        <v>15301</v>
      </c>
      <c r="F7634" t="s">
        <v>13537</v>
      </c>
      <c r="G7634" t="s">
        <v>13538</v>
      </c>
      <c r="H7634">
        <v>77.370417189999998</v>
      </c>
      <c r="I7634">
        <v>28.624538560000001</v>
      </c>
      <c r="J7634" t="s">
        <v>5927</v>
      </c>
      <c r="K7634" t="s">
        <v>28</v>
      </c>
      <c r="L7634" t="s">
        <v>29</v>
      </c>
      <c r="M7634" t="s">
        <v>36</v>
      </c>
      <c r="N7634" t="s">
        <v>29</v>
      </c>
      <c r="O7634" t="s">
        <v>29</v>
      </c>
      <c r="P7634">
        <v>2</v>
      </c>
      <c r="Q7634">
        <v>28</v>
      </c>
      <c r="R7634">
        <v>500</v>
      </c>
      <c r="S7634" t="str">
        <f>IF(Table1[[#This Row],[Average_Cost_for_two]]&lt;500,"Low",IF(Table1[[#This Row],[Average_Cost_for_two]]&lt;=1500,"Medium","High"))</f>
        <v>Medium</v>
      </c>
      <c r="T7634">
        <v>2.5</v>
      </c>
      <c r="U7634">
        <v>2014</v>
      </c>
      <c r="V7634">
        <v>1</v>
      </c>
      <c r="W7634">
        <v>6</v>
      </c>
      <c r="X7634">
        <f>IF(OR(Main!$U7634=0,
       Main!$V7634=0,
       Main!$W7634=0),
   "",
   DATE(Main!$U7634,
        Main!$V7634,
        Main!$W7634)
)</f>
        <v>41645</v>
      </c>
      <c r="Y7634">
        <f>Table1[[#This Row],[Average_Cost_for_two]]*VLOOKUP(Table1[[#This Row],[Currency]],currency!$A$2:$B$10,2,FALSE)</f>
        <v>6</v>
      </c>
      <c r="Z7634" t="str">
        <f>VLOOKUP(C7634,country!A:B,2,FALSE)</f>
        <v>India</v>
      </c>
      <c r="AA7634">
        <f t="shared" si="119"/>
        <v>1</v>
      </c>
    </row>
    <row r="7635" spans="1:27" ht="15.75" customHeight="1" x14ac:dyDescent="0.25">
      <c r="A7635">
        <v>18424201</v>
      </c>
      <c r="B7635" t="s">
        <v>15302</v>
      </c>
      <c r="C7635">
        <v>1</v>
      </c>
      <c r="D7635" t="s">
        <v>13426</v>
      </c>
      <c r="E7635" t="s">
        <v>15303</v>
      </c>
      <c r="F7635" t="s">
        <v>13513</v>
      </c>
      <c r="G7635" t="s">
        <v>13514</v>
      </c>
      <c r="H7635">
        <v>77.386329900000007</v>
      </c>
      <c r="I7635">
        <v>28.5722375</v>
      </c>
      <c r="J7635" t="s">
        <v>609</v>
      </c>
      <c r="K7635" t="s">
        <v>28</v>
      </c>
      <c r="L7635" t="s">
        <v>29</v>
      </c>
      <c r="M7635" t="s">
        <v>29</v>
      </c>
      <c r="N7635" t="s">
        <v>29</v>
      </c>
      <c r="O7635" t="s">
        <v>29</v>
      </c>
      <c r="P7635">
        <v>2</v>
      </c>
      <c r="Q7635">
        <v>5</v>
      </c>
      <c r="R7635">
        <v>500</v>
      </c>
      <c r="S7635" t="str">
        <f>IF(Table1[[#This Row],[Average_Cost_for_two]]&lt;500,"Low",IF(Table1[[#This Row],[Average_Cost_for_two]]&lt;=1500,"Medium","High"))</f>
        <v>Medium</v>
      </c>
      <c r="T7635">
        <v>3</v>
      </c>
      <c r="U7635">
        <v>2010</v>
      </c>
      <c r="V7635">
        <v>1</v>
      </c>
      <c r="W7635">
        <v>19</v>
      </c>
      <c r="X7635">
        <f>IF(OR(Main!$U7635=0,
       Main!$V7635=0,
       Main!$W7635=0),
   "",
   DATE(Main!$U7635,
        Main!$V7635,
        Main!$W7635)
)</f>
        <v>40197</v>
      </c>
      <c r="Y7635">
        <f>Table1[[#This Row],[Average_Cost_for_two]]*VLOOKUP(Table1[[#This Row],[Currency]],currency!$A$2:$B$10,2,FALSE)</f>
        <v>6</v>
      </c>
      <c r="Z7635" t="str">
        <f>VLOOKUP(C7635,country!A:B,2,FALSE)</f>
        <v>India</v>
      </c>
      <c r="AA7635">
        <f t="shared" si="119"/>
        <v>1</v>
      </c>
    </row>
    <row r="7636" spans="1:27" ht="15.75" customHeight="1" x14ac:dyDescent="0.25">
      <c r="A7636">
        <v>18337891</v>
      </c>
      <c r="B7636" t="s">
        <v>15304</v>
      </c>
      <c r="C7636">
        <v>1</v>
      </c>
      <c r="D7636" t="s">
        <v>13426</v>
      </c>
      <c r="E7636" t="s">
        <v>15305</v>
      </c>
      <c r="F7636" t="s">
        <v>13458</v>
      </c>
      <c r="G7636" t="s">
        <v>13459</v>
      </c>
      <c r="H7636">
        <v>77.381653</v>
      </c>
      <c r="I7636">
        <v>28.519905999999999</v>
      </c>
      <c r="J7636" t="s">
        <v>682</v>
      </c>
      <c r="K7636" t="s">
        <v>28</v>
      </c>
      <c r="L7636" t="s">
        <v>29</v>
      </c>
      <c r="M7636" t="s">
        <v>29</v>
      </c>
      <c r="N7636" t="s">
        <v>29</v>
      </c>
      <c r="O7636" t="s">
        <v>29</v>
      </c>
      <c r="P7636">
        <v>2</v>
      </c>
      <c r="Q7636">
        <v>7</v>
      </c>
      <c r="R7636">
        <v>500</v>
      </c>
      <c r="S7636" t="str">
        <f>IF(Table1[[#This Row],[Average_Cost_for_two]]&lt;500,"Low",IF(Table1[[#This Row],[Average_Cost_for_two]]&lt;=1500,"Medium","High"))</f>
        <v>Medium</v>
      </c>
      <c r="T7636">
        <v>3</v>
      </c>
      <c r="U7636">
        <v>2018</v>
      </c>
      <c r="V7636">
        <v>1</v>
      </c>
      <c r="W7636">
        <v>25</v>
      </c>
      <c r="X7636">
        <f>IF(OR(Main!$U7636=0,
       Main!$V7636=0,
       Main!$W7636=0),
   "",
   DATE(Main!$U7636,
        Main!$V7636,
        Main!$W7636)
)</f>
        <v>43125</v>
      </c>
      <c r="Y7636">
        <f>Table1[[#This Row],[Average_Cost_for_two]]*VLOOKUP(Table1[[#This Row],[Currency]],currency!$A$2:$B$10,2,FALSE)</f>
        <v>6</v>
      </c>
      <c r="Z7636" t="str">
        <f>VLOOKUP(C7636,country!A:B,2,FALSE)</f>
        <v>India</v>
      </c>
      <c r="AA7636">
        <f t="shared" si="119"/>
        <v>1</v>
      </c>
    </row>
    <row r="7637" spans="1:27" ht="15.75" customHeight="1" x14ac:dyDescent="0.25">
      <c r="A7637">
        <v>312558</v>
      </c>
      <c r="B7637" t="s">
        <v>15306</v>
      </c>
      <c r="C7637">
        <v>1</v>
      </c>
      <c r="D7637" t="s">
        <v>13426</v>
      </c>
      <c r="E7637" t="s">
        <v>15307</v>
      </c>
      <c r="F7637" t="s">
        <v>13458</v>
      </c>
      <c r="G7637" t="s">
        <v>13459</v>
      </c>
      <c r="H7637">
        <v>77.386317300000002</v>
      </c>
      <c r="I7637">
        <v>28.518998499999999</v>
      </c>
      <c r="J7637" t="s">
        <v>562</v>
      </c>
      <c r="K7637" t="s">
        <v>28</v>
      </c>
      <c r="L7637" t="s">
        <v>29</v>
      </c>
      <c r="M7637" t="s">
        <v>29</v>
      </c>
      <c r="N7637" t="s">
        <v>29</v>
      </c>
      <c r="O7637" t="s">
        <v>29</v>
      </c>
      <c r="P7637">
        <v>2</v>
      </c>
      <c r="Q7637">
        <v>9</v>
      </c>
      <c r="R7637">
        <v>500</v>
      </c>
      <c r="S7637" t="str">
        <f>IF(Table1[[#This Row],[Average_Cost_for_two]]&lt;500,"Low",IF(Table1[[#This Row],[Average_Cost_for_two]]&lt;=1500,"Medium","High"))</f>
        <v>Medium</v>
      </c>
      <c r="T7637">
        <v>3.1</v>
      </c>
      <c r="U7637">
        <v>2017</v>
      </c>
      <c r="V7637">
        <v>1</v>
      </c>
      <c r="W7637">
        <v>5</v>
      </c>
      <c r="X7637">
        <f>IF(OR(Main!$U7637=0,
       Main!$V7637=0,
       Main!$W7637=0),
   "",
   DATE(Main!$U7637,
        Main!$V7637,
        Main!$W7637)
)</f>
        <v>42740</v>
      </c>
      <c r="Y7637">
        <f>Table1[[#This Row],[Average_Cost_for_two]]*VLOOKUP(Table1[[#This Row],[Currency]],currency!$A$2:$B$10,2,FALSE)</f>
        <v>6</v>
      </c>
      <c r="Z7637" t="str">
        <f>VLOOKUP(C7637,country!A:B,2,FALSE)</f>
        <v>India</v>
      </c>
      <c r="AA7637">
        <f t="shared" si="119"/>
        <v>1</v>
      </c>
    </row>
    <row r="7638" spans="1:27" ht="15.75" customHeight="1" x14ac:dyDescent="0.25">
      <c r="A7638">
        <v>313035</v>
      </c>
      <c r="B7638" t="s">
        <v>15308</v>
      </c>
      <c r="C7638">
        <v>1</v>
      </c>
      <c r="D7638" t="s">
        <v>13426</v>
      </c>
      <c r="E7638" t="s">
        <v>15309</v>
      </c>
      <c r="F7638" t="s">
        <v>13598</v>
      </c>
      <c r="G7638" t="s">
        <v>13599</v>
      </c>
      <c r="H7638">
        <v>77.514152499999994</v>
      </c>
      <c r="I7638">
        <v>28.4725185</v>
      </c>
      <c r="J7638" t="s">
        <v>477</v>
      </c>
      <c r="K7638" t="s">
        <v>28</v>
      </c>
      <c r="L7638" t="s">
        <v>29</v>
      </c>
      <c r="M7638" t="s">
        <v>36</v>
      </c>
      <c r="N7638" t="s">
        <v>29</v>
      </c>
      <c r="O7638" t="s">
        <v>29</v>
      </c>
      <c r="P7638">
        <v>2</v>
      </c>
      <c r="Q7638">
        <v>9</v>
      </c>
      <c r="R7638">
        <v>500</v>
      </c>
      <c r="S7638" t="str">
        <f>IF(Table1[[#This Row],[Average_Cost_for_two]]&lt;500,"Low",IF(Table1[[#This Row],[Average_Cost_for_two]]&lt;=1500,"Medium","High"))</f>
        <v>Medium</v>
      </c>
      <c r="T7638">
        <v>3</v>
      </c>
      <c r="U7638">
        <v>2012</v>
      </c>
      <c r="V7638">
        <v>12</v>
      </c>
      <c r="W7638">
        <v>6</v>
      </c>
      <c r="X7638">
        <f>IF(OR(Main!$U7638=0,
       Main!$V7638=0,
       Main!$W7638=0),
   "",
   DATE(Main!$U7638,
        Main!$V7638,
        Main!$W7638)
)</f>
        <v>41249</v>
      </c>
      <c r="Y7638">
        <f>Table1[[#This Row],[Average_Cost_for_two]]*VLOOKUP(Table1[[#This Row],[Currency]],currency!$A$2:$B$10,2,FALSE)</f>
        <v>6</v>
      </c>
      <c r="Z7638" t="str">
        <f>VLOOKUP(C7638,country!A:B,2,FALSE)</f>
        <v>India</v>
      </c>
      <c r="AA7638">
        <f t="shared" si="119"/>
        <v>4</v>
      </c>
    </row>
    <row r="7639" spans="1:27" ht="15.75" customHeight="1" x14ac:dyDescent="0.25">
      <c r="A7639">
        <v>18371434</v>
      </c>
      <c r="B7639" t="s">
        <v>5908</v>
      </c>
      <c r="C7639">
        <v>1</v>
      </c>
      <c r="D7639" t="s">
        <v>13426</v>
      </c>
      <c r="E7639" t="s">
        <v>14551</v>
      </c>
      <c r="F7639" t="s">
        <v>13428</v>
      </c>
      <c r="G7639" t="s">
        <v>13429</v>
      </c>
      <c r="H7639">
        <v>77.353663400000002</v>
      </c>
      <c r="I7639">
        <v>28.574308599999998</v>
      </c>
      <c r="J7639" t="s">
        <v>5910</v>
      </c>
      <c r="K7639" t="s">
        <v>28</v>
      </c>
      <c r="L7639" t="s">
        <v>29</v>
      </c>
      <c r="M7639" t="s">
        <v>36</v>
      </c>
      <c r="N7639" t="s">
        <v>29</v>
      </c>
      <c r="O7639" t="s">
        <v>29</v>
      </c>
      <c r="P7639">
        <v>2</v>
      </c>
      <c r="Q7639">
        <v>14</v>
      </c>
      <c r="R7639">
        <v>500</v>
      </c>
      <c r="S7639" t="str">
        <f>IF(Table1[[#This Row],[Average_Cost_for_two]]&lt;500,"Low",IF(Table1[[#This Row],[Average_Cost_for_two]]&lt;=1500,"Medium","High"))</f>
        <v>Medium</v>
      </c>
      <c r="T7639">
        <v>3.3</v>
      </c>
      <c r="U7639">
        <v>2016</v>
      </c>
      <c r="V7639">
        <v>12</v>
      </c>
      <c r="W7639">
        <v>7</v>
      </c>
      <c r="X7639">
        <f>IF(OR(Main!$U7639=0,
       Main!$V7639=0,
       Main!$W7639=0),
   "",
   DATE(Main!$U7639,
        Main!$V7639,
        Main!$W7639)
)</f>
        <v>42711</v>
      </c>
      <c r="Y7639">
        <f>Table1[[#This Row],[Average_Cost_for_two]]*VLOOKUP(Table1[[#This Row],[Currency]],currency!$A$2:$B$10,2,FALSE)</f>
        <v>6</v>
      </c>
      <c r="Z7639" t="str">
        <f>VLOOKUP(C7639,country!A:B,2,FALSE)</f>
        <v>India</v>
      </c>
      <c r="AA7639">
        <f t="shared" si="119"/>
        <v>4</v>
      </c>
    </row>
    <row r="7640" spans="1:27" ht="15.75" customHeight="1" x14ac:dyDescent="0.25">
      <c r="A7640">
        <v>6033</v>
      </c>
      <c r="B7640" t="s">
        <v>15310</v>
      </c>
      <c r="C7640">
        <v>1</v>
      </c>
      <c r="D7640" t="s">
        <v>13426</v>
      </c>
      <c r="E7640" t="s">
        <v>15311</v>
      </c>
      <c r="F7640" t="s">
        <v>15312</v>
      </c>
      <c r="G7640" t="s">
        <v>15313</v>
      </c>
      <c r="H7640">
        <v>77.350689599999995</v>
      </c>
      <c r="I7640">
        <v>28.603869700000001</v>
      </c>
      <c r="J7640" t="s">
        <v>567</v>
      </c>
      <c r="K7640" t="s">
        <v>28</v>
      </c>
      <c r="L7640" t="s">
        <v>29</v>
      </c>
      <c r="M7640" t="s">
        <v>29</v>
      </c>
      <c r="N7640" t="s">
        <v>29</v>
      </c>
      <c r="O7640" t="s">
        <v>29</v>
      </c>
      <c r="P7640">
        <v>2</v>
      </c>
      <c r="Q7640">
        <v>25</v>
      </c>
      <c r="R7640">
        <v>500</v>
      </c>
      <c r="S7640" t="str">
        <f>IF(Table1[[#This Row],[Average_Cost_for_two]]&lt;500,"Low",IF(Table1[[#This Row],[Average_Cost_for_two]]&lt;=1500,"Medium","High"))</f>
        <v>Medium</v>
      </c>
      <c r="T7640">
        <v>3.4</v>
      </c>
      <c r="U7640">
        <v>2015</v>
      </c>
      <c r="V7640">
        <v>12</v>
      </c>
      <c r="W7640">
        <v>21</v>
      </c>
      <c r="X7640">
        <f>IF(OR(Main!$U7640=0,
       Main!$V7640=0,
       Main!$W7640=0),
   "",
   DATE(Main!$U7640,
        Main!$V7640,
        Main!$W7640)
)</f>
        <v>42359</v>
      </c>
      <c r="Y7640">
        <f>Table1[[#This Row],[Average_Cost_for_two]]*VLOOKUP(Table1[[#This Row],[Currency]],currency!$A$2:$B$10,2,FALSE)</f>
        <v>6</v>
      </c>
      <c r="Z7640" t="str">
        <f>VLOOKUP(C7640,country!A:B,2,FALSE)</f>
        <v>India</v>
      </c>
      <c r="AA7640">
        <f t="shared" si="119"/>
        <v>4</v>
      </c>
    </row>
    <row r="7641" spans="1:27" ht="15.75" customHeight="1" x14ac:dyDescent="0.25">
      <c r="A7641">
        <v>18133476</v>
      </c>
      <c r="B7641" t="s">
        <v>15314</v>
      </c>
      <c r="C7641">
        <v>1</v>
      </c>
      <c r="D7641" t="s">
        <v>13426</v>
      </c>
      <c r="E7641" t="s">
        <v>15315</v>
      </c>
      <c r="F7641" t="s">
        <v>13436</v>
      </c>
      <c r="G7641" t="s">
        <v>13437</v>
      </c>
      <c r="H7641">
        <v>77.386751000000004</v>
      </c>
      <c r="I7641">
        <v>28.533163999999999</v>
      </c>
      <c r="J7641" t="s">
        <v>27</v>
      </c>
      <c r="K7641" t="s">
        <v>28</v>
      </c>
      <c r="L7641" t="s">
        <v>29</v>
      </c>
      <c r="M7641" t="s">
        <v>36</v>
      </c>
      <c r="N7641" t="s">
        <v>29</v>
      </c>
      <c r="O7641" t="s">
        <v>29</v>
      </c>
      <c r="P7641">
        <v>2</v>
      </c>
      <c r="Q7641">
        <v>25</v>
      </c>
      <c r="R7641">
        <v>500</v>
      </c>
      <c r="S7641" t="str">
        <f>IF(Table1[[#This Row],[Average_Cost_for_two]]&lt;500,"Low",IF(Table1[[#This Row],[Average_Cost_for_two]]&lt;=1500,"Medium","High"))</f>
        <v>Medium</v>
      </c>
      <c r="T7641">
        <v>2.6</v>
      </c>
      <c r="U7641">
        <v>2013</v>
      </c>
      <c r="V7641">
        <v>12</v>
      </c>
      <c r="W7641">
        <v>17</v>
      </c>
      <c r="X7641">
        <f>IF(OR(Main!$U7641=0,
       Main!$V7641=0,
       Main!$W7641=0),
   "",
   DATE(Main!$U7641,
        Main!$V7641,
        Main!$W7641)
)</f>
        <v>41625</v>
      </c>
      <c r="Y7641">
        <f>Table1[[#This Row],[Average_Cost_for_two]]*VLOOKUP(Table1[[#This Row],[Currency]],currency!$A$2:$B$10,2,FALSE)</f>
        <v>6</v>
      </c>
      <c r="Z7641" t="str">
        <f>VLOOKUP(C7641,country!A:B,2,FALSE)</f>
        <v>India</v>
      </c>
      <c r="AA7641">
        <f t="shared" si="119"/>
        <v>4</v>
      </c>
    </row>
    <row r="7642" spans="1:27" ht="15.75" customHeight="1" x14ac:dyDescent="0.25">
      <c r="A7642">
        <v>309098</v>
      </c>
      <c r="B7642" t="s">
        <v>15316</v>
      </c>
      <c r="C7642">
        <v>1</v>
      </c>
      <c r="D7642" t="s">
        <v>13426</v>
      </c>
      <c r="E7642" t="s">
        <v>15317</v>
      </c>
      <c r="F7642" t="s">
        <v>14913</v>
      </c>
      <c r="G7642" t="s">
        <v>14914</v>
      </c>
      <c r="H7642">
        <v>77.324997670000002</v>
      </c>
      <c r="I7642">
        <v>28.569787519999998</v>
      </c>
      <c r="J7642" t="s">
        <v>4496</v>
      </c>
      <c r="K7642" t="s">
        <v>28</v>
      </c>
      <c r="L7642" t="s">
        <v>29</v>
      </c>
      <c r="M7642" t="s">
        <v>36</v>
      </c>
      <c r="N7642" t="s">
        <v>29</v>
      </c>
      <c r="O7642" t="s">
        <v>29</v>
      </c>
      <c r="P7642">
        <v>2</v>
      </c>
      <c r="Q7642">
        <v>250</v>
      </c>
      <c r="R7642">
        <v>500</v>
      </c>
      <c r="S7642" t="str">
        <f>IF(Table1[[#This Row],[Average_Cost_for_two]]&lt;500,"Low",IF(Table1[[#This Row],[Average_Cost_for_two]]&lt;=1500,"Medium","High"))</f>
        <v>Medium</v>
      </c>
      <c r="T7642">
        <v>3.9</v>
      </c>
      <c r="U7642">
        <v>2016</v>
      </c>
      <c r="V7642">
        <v>12</v>
      </c>
      <c r="W7642">
        <v>17</v>
      </c>
      <c r="X7642">
        <f>IF(OR(Main!$U7642=0,
       Main!$V7642=0,
       Main!$W7642=0),
   "",
   DATE(Main!$U7642,
        Main!$V7642,
        Main!$W7642)
)</f>
        <v>42721</v>
      </c>
      <c r="Y7642">
        <f>Table1[[#This Row],[Average_Cost_for_two]]*VLOOKUP(Table1[[#This Row],[Currency]],currency!$A$2:$B$10,2,FALSE)</f>
        <v>6</v>
      </c>
      <c r="Z7642" t="str">
        <f>VLOOKUP(C7642,country!A:B,2,FALSE)</f>
        <v>India</v>
      </c>
      <c r="AA7642">
        <f t="shared" si="119"/>
        <v>4</v>
      </c>
    </row>
    <row r="7643" spans="1:27" ht="15.75" customHeight="1" x14ac:dyDescent="0.25">
      <c r="A7643">
        <v>18424675</v>
      </c>
      <c r="B7643" t="s">
        <v>15318</v>
      </c>
      <c r="C7643">
        <v>1</v>
      </c>
      <c r="D7643" t="s">
        <v>13426</v>
      </c>
      <c r="E7643" t="s">
        <v>15319</v>
      </c>
      <c r="F7643" t="s">
        <v>13483</v>
      </c>
      <c r="G7643" t="s">
        <v>13484</v>
      </c>
      <c r="H7643">
        <v>77.312386200000006</v>
      </c>
      <c r="I7643">
        <v>28.585055199999999</v>
      </c>
      <c r="J7643" t="s">
        <v>562</v>
      </c>
      <c r="K7643" t="s">
        <v>28</v>
      </c>
      <c r="L7643" t="s">
        <v>29</v>
      </c>
      <c r="M7643" t="s">
        <v>29</v>
      </c>
      <c r="N7643" t="s">
        <v>29</v>
      </c>
      <c r="O7643" t="s">
        <v>29</v>
      </c>
      <c r="P7643">
        <v>2</v>
      </c>
      <c r="Q7643">
        <v>3</v>
      </c>
      <c r="R7643">
        <v>500</v>
      </c>
      <c r="S7643" t="str">
        <f>IF(Table1[[#This Row],[Average_Cost_for_two]]&lt;500,"Low",IF(Table1[[#This Row],[Average_Cost_for_two]]&lt;=1500,"Medium","High"))</f>
        <v>Medium</v>
      </c>
      <c r="T7643">
        <v>1</v>
      </c>
      <c r="U7643">
        <v>2013</v>
      </c>
      <c r="V7643">
        <v>12</v>
      </c>
      <c r="W7643">
        <v>27</v>
      </c>
      <c r="X7643">
        <f>IF(OR(Main!$U7643=0,
       Main!$V7643=0,
       Main!$W7643=0),
   "",
   DATE(Main!$U7643,
        Main!$V7643,
        Main!$W7643)
)</f>
        <v>41635</v>
      </c>
      <c r="Y7643">
        <f>Table1[[#This Row],[Average_Cost_for_two]]*VLOOKUP(Table1[[#This Row],[Currency]],currency!$A$2:$B$10,2,FALSE)</f>
        <v>6</v>
      </c>
      <c r="Z7643" t="str">
        <f>VLOOKUP(C7643,country!A:B,2,FALSE)</f>
        <v>India</v>
      </c>
      <c r="AA7643">
        <f t="shared" si="119"/>
        <v>4</v>
      </c>
    </row>
    <row r="7644" spans="1:27" ht="15.75" customHeight="1" x14ac:dyDescent="0.25">
      <c r="A7644">
        <v>18398459</v>
      </c>
      <c r="B7644" t="s">
        <v>15320</v>
      </c>
      <c r="C7644">
        <v>1</v>
      </c>
      <c r="D7644" t="s">
        <v>13426</v>
      </c>
      <c r="E7644" t="s">
        <v>13848</v>
      </c>
      <c r="F7644" t="s">
        <v>13778</v>
      </c>
      <c r="G7644" t="s">
        <v>13779</v>
      </c>
      <c r="H7644">
        <v>77.340428799999998</v>
      </c>
      <c r="I7644">
        <v>28.565394600000001</v>
      </c>
      <c r="J7644" t="s">
        <v>611</v>
      </c>
      <c r="K7644" t="s">
        <v>28</v>
      </c>
      <c r="L7644" t="s">
        <v>29</v>
      </c>
      <c r="M7644" t="s">
        <v>29</v>
      </c>
      <c r="N7644" t="s">
        <v>29</v>
      </c>
      <c r="O7644" t="s">
        <v>29</v>
      </c>
      <c r="P7644">
        <v>2</v>
      </c>
      <c r="Q7644">
        <v>15</v>
      </c>
      <c r="R7644">
        <v>500</v>
      </c>
      <c r="S7644" t="str">
        <f>IF(Table1[[#This Row],[Average_Cost_for_two]]&lt;500,"Low",IF(Table1[[#This Row],[Average_Cost_for_two]]&lt;=1500,"Medium","High"))</f>
        <v>Medium</v>
      </c>
      <c r="T7644">
        <v>3.4</v>
      </c>
      <c r="U7644">
        <v>2015</v>
      </c>
      <c r="V7644">
        <v>12</v>
      </c>
      <c r="W7644">
        <v>18</v>
      </c>
      <c r="X7644">
        <f>IF(OR(Main!$U7644=0,
       Main!$V7644=0,
       Main!$W7644=0),
   "",
   DATE(Main!$U7644,
        Main!$V7644,
        Main!$W7644)
)</f>
        <v>42356</v>
      </c>
      <c r="Y7644">
        <f>Table1[[#This Row],[Average_Cost_for_two]]*VLOOKUP(Table1[[#This Row],[Currency]],currency!$A$2:$B$10,2,FALSE)</f>
        <v>6</v>
      </c>
      <c r="Z7644" t="str">
        <f>VLOOKUP(C7644,country!A:B,2,FALSE)</f>
        <v>India</v>
      </c>
      <c r="AA7644">
        <f t="shared" si="119"/>
        <v>4</v>
      </c>
    </row>
    <row r="7645" spans="1:27" ht="15.75" customHeight="1" x14ac:dyDescent="0.25">
      <c r="A7645">
        <v>18430593</v>
      </c>
      <c r="B7645" t="s">
        <v>5908</v>
      </c>
      <c r="C7645">
        <v>1</v>
      </c>
      <c r="D7645" t="s">
        <v>13426</v>
      </c>
      <c r="E7645" t="s">
        <v>15321</v>
      </c>
      <c r="F7645" t="s">
        <v>13565</v>
      </c>
      <c r="G7645" t="s">
        <v>13566</v>
      </c>
      <c r="H7645">
        <v>77.334632999999997</v>
      </c>
      <c r="I7645">
        <v>28.5640131</v>
      </c>
      <c r="J7645" t="s">
        <v>5910</v>
      </c>
      <c r="K7645" t="s">
        <v>28</v>
      </c>
      <c r="L7645" t="s">
        <v>29</v>
      </c>
      <c r="M7645" t="s">
        <v>36</v>
      </c>
      <c r="N7645" t="s">
        <v>29</v>
      </c>
      <c r="O7645" t="s">
        <v>29</v>
      </c>
      <c r="P7645">
        <v>2</v>
      </c>
      <c r="Q7645">
        <v>13</v>
      </c>
      <c r="R7645">
        <v>500</v>
      </c>
      <c r="S7645" t="str">
        <f>IF(Table1[[#This Row],[Average_Cost_for_two]]&lt;500,"Low",IF(Table1[[#This Row],[Average_Cost_for_two]]&lt;=1500,"Medium","High"))</f>
        <v>Medium</v>
      </c>
      <c r="T7645">
        <v>3.2</v>
      </c>
      <c r="U7645">
        <v>2014</v>
      </c>
      <c r="V7645">
        <v>12</v>
      </c>
      <c r="W7645">
        <v>13</v>
      </c>
      <c r="X7645">
        <f>IF(OR(Main!$U7645=0,
       Main!$V7645=0,
       Main!$W7645=0),
   "",
   DATE(Main!$U7645,
        Main!$V7645,
        Main!$W7645)
)</f>
        <v>41986</v>
      </c>
      <c r="Y7645">
        <f>Table1[[#This Row],[Average_Cost_for_two]]*VLOOKUP(Table1[[#This Row],[Currency]],currency!$A$2:$B$10,2,FALSE)</f>
        <v>6</v>
      </c>
      <c r="Z7645" t="str">
        <f>VLOOKUP(C7645,country!A:B,2,FALSE)</f>
        <v>India</v>
      </c>
      <c r="AA7645">
        <f t="shared" si="119"/>
        <v>4</v>
      </c>
    </row>
    <row r="7646" spans="1:27" ht="15.75" customHeight="1" x14ac:dyDescent="0.25">
      <c r="A7646">
        <v>18489509</v>
      </c>
      <c r="B7646" t="s">
        <v>15322</v>
      </c>
      <c r="C7646">
        <v>1</v>
      </c>
      <c r="D7646" t="s">
        <v>13426</v>
      </c>
      <c r="E7646" t="s">
        <v>15323</v>
      </c>
      <c r="F7646" t="s">
        <v>13943</v>
      </c>
      <c r="G7646" t="s">
        <v>13944</v>
      </c>
      <c r="H7646">
        <v>0</v>
      </c>
      <c r="I7646">
        <v>28</v>
      </c>
      <c r="J7646" t="s">
        <v>15324</v>
      </c>
      <c r="K7646" t="s">
        <v>28</v>
      </c>
      <c r="L7646" t="s">
        <v>29</v>
      </c>
      <c r="M7646" t="s">
        <v>36</v>
      </c>
      <c r="N7646" t="s">
        <v>29</v>
      </c>
      <c r="O7646" t="s">
        <v>29</v>
      </c>
      <c r="P7646">
        <v>2</v>
      </c>
      <c r="Q7646">
        <v>10</v>
      </c>
      <c r="R7646">
        <v>500</v>
      </c>
      <c r="S7646" t="str">
        <f>IF(Table1[[#This Row],[Average_Cost_for_two]]&lt;500,"Low",IF(Table1[[#This Row],[Average_Cost_for_two]]&lt;=1500,"Medium","High"))</f>
        <v>Medium</v>
      </c>
      <c r="T7646">
        <v>3.3</v>
      </c>
      <c r="U7646">
        <v>2010</v>
      </c>
      <c r="V7646">
        <v>12</v>
      </c>
      <c r="W7646">
        <v>28</v>
      </c>
      <c r="X7646">
        <f>IF(OR(Main!$U7646=0,
       Main!$V7646=0,
       Main!$W7646=0),
   "",
   DATE(Main!$U7646,
        Main!$V7646,
        Main!$W7646)
)</f>
        <v>40540</v>
      </c>
      <c r="Y7646">
        <f>Table1[[#This Row],[Average_Cost_for_two]]*VLOOKUP(Table1[[#This Row],[Currency]],currency!$A$2:$B$10,2,FALSE)</f>
        <v>6</v>
      </c>
      <c r="Z7646" t="str">
        <f>VLOOKUP(C7646,country!A:B,2,FALSE)</f>
        <v>India</v>
      </c>
      <c r="AA7646">
        <f t="shared" si="119"/>
        <v>4</v>
      </c>
    </row>
    <row r="7647" spans="1:27" ht="15.75" customHeight="1" x14ac:dyDescent="0.25">
      <c r="A7647">
        <v>18454463</v>
      </c>
      <c r="B7647" t="s">
        <v>15325</v>
      </c>
      <c r="C7647">
        <v>1</v>
      </c>
      <c r="D7647" t="s">
        <v>13426</v>
      </c>
      <c r="E7647" t="s">
        <v>15326</v>
      </c>
      <c r="F7647" t="s">
        <v>13569</v>
      </c>
      <c r="G7647" t="s">
        <v>13568</v>
      </c>
      <c r="H7647">
        <v>77.360459829999996</v>
      </c>
      <c r="I7647">
        <v>28.56136235</v>
      </c>
      <c r="J7647" t="s">
        <v>3848</v>
      </c>
      <c r="K7647" t="s">
        <v>28</v>
      </c>
      <c r="L7647" t="s">
        <v>29</v>
      </c>
      <c r="M7647" t="s">
        <v>36</v>
      </c>
      <c r="N7647" t="s">
        <v>29</v>
      </c>
      <c r="O7647" t="s">
        <v>29</v>
      </c>
      <c r="P7647">
        <v>2</v>
      </c>
      <c r="Q7647">
        <v>27</v>
      </c>
      <c r="R7647">
        <v>500</v>
      </c>
      <c r="S7647" t="str">
        <f>IF(Table1[[#This Row],[Average_Cost_for_two]]&lt;500,"Low",IF(Table1[[#This Row],[Average_Cost_for_two]]&lt;=1500,"Medium","High"))</f>
        <v>Medium</v>
      </c>
      <c r="T7647">
        <v>3.7</v>
      </c>
      <c r="U7647">
        <v>2011</v>
      </c>
      <c r="V7647">
        <v>12</v>
      </c>
      <c r="W7647">
        <v>3</v>
      </c>
      <c r="X7647">
        <f>IF(OR(Main!$U7647=0,
       Main!$V7647=0,
       Main!$W7647=0),
   "",
   DATE(Main!$U7647,
        Main!$V7647,
        Main!$W7647)
)</f>
        <v>40880</v>
      </c>
      <c r="Y7647">
        <f>Table1[[#This Row],[Average_Cost_for_two]]*VLOOKUP(Table1[[#This Row],[Currency]],currency!$A$2:$B$10,2,FALSE)</f>
        <v>6</v>
      </c>
      <c r="Z7647" t="str">
        <f>VLOOKUP(C7647,country!A:B,2,FALSE)</f>
        <v>India</v>
      </c>
      <c r="AA7647">
        <f t="shared" si="119"/>
        <v>4</v>
      </c>
    </row>
    <row r="7648" spans="1:27" ht="15.75" customHeight="1" x14ac:dyDescent="0.25">
      <c r="A7648">
        <v>18277218</v>
      </c>
      <c r="B7648" t="s">
        <v>15327</v>
      </c>
      <c r="C7648">
        <v>1</v>
      </c>
      <c r="D7648" t="s">
        <v>13426</v>
      </c>
      <c r="E7648" t="s">
        <v>15328</v>
      </c>
      <c r="F7648" t="s">
        <v>13684</v>
      </c>
      <c r="G7648" t="s">
        <v>13685</v>
      </c>
      <c r="H7648">
        <v>77.371983200000003</v>
      </c>
      <c r="I7648">
        <v>28.557397600000002</v>
      </c>
      <c r="J7648" t="s">
        <v>562</v>
      </c>
      <c r="K7648" t="s">
        <v>28</v>
      </c>
      <c r="L7648" t="s">
        <v>29</v>
      </c>
      <c r="M7648" t="s">
        <v>29</v>
      </c>
      <c r="N7648" t="s">
        <v>29</v>
      </c>
      <c r="O7648" t="s">
        <v>29</v>
      </c>
      <c r="P7648">
        <v>2</v>
      </c>
      <c r="Q7648">
        <v>11</v>
      </c>
      <c r="R7648">
        <v>500</v>
      </c>
      <c r="S7648" t="str">
        <f>IF(Table1[[#This Row],[Average_Cost_for_two]]&lt;500,"Low",IF(Table1[[#This Row],[Average_Cost_for_two]]&lt;=1500,"Medium","High"))</f>
        <v>Medium</v>
      </c>
      <c r="T7648">
        <v>3</v>
      </c>
      <c r="U7648">
        <v>2011</v>
      </c>
      <c r="V7648">
        <v>12</v>
      </c>
      <c r="W7648">
        <v>1</v>
      </c>
      <c r="X7648">
        <f>IF(OR(Main!$U7648=0,
       Main!$V7648=0,
       Main!$W7648=0),
   "",
   DATE(Main!$U7648,
        Main!$V7648,
        Main!$W7648)
)</f>
        <v>40878</v>
      </c>
      <c r="Y7648">
        <f>Table1[[#This Row],[Average_Cost_for_two]]*VLOOKUP(Table1[[#This Row],[Currency]],currency!$A$2:$B$10,2,FALSE)</f>
        <v>6</v>
      </c>
      <c r="Z7648" t="str">
        <f>VLOOKUP(C7648,country!A:B,2,FALSE)</f>
        <v>India</v>
      </c>
      <c r="AA7648">
        <f t="shared" si="119"/>
        <v>4</v>
      </c>
    </row>
    <row r="7649" spans="1:27" ht="15.75" customHeight="1" x14ac:dyDescent="0.25">
      <c r="A7649">
        <v>18478977</v>
      </c>
      <c r="B7649" t="s">
        <v>15329</v>
      </c>
      <c r="C7649">
        <v>1</v>
      </c>
      <c r="D7649" t="s">
        <v>13426</v>
      </c>
      <c r="E7649" t="s">
        <v>15330</v>
      </c>
      <c r="F7649" t="s">
        <v>13533</v>
      </c>
      <c r="G7649" t="s">
        <v>13534</v>
      </c>
      <c r="H7649">
        <v>0</v>
      </c>
      <c r="I7649">
        <v>0</v>
      </c>
      <c r="J7649" t="s">
        <v>739</v>
      </c>
      <c r="K7649" t="s">
        <v>28</v>
      </c>
      <c r="L7649" t="s">
        <v>29</v>
      </c>
      <c r="M7649" t="s">
        <v>29</v>
      </c>
      <c r="N7649" t="s">
        <v>29</v>
      </c>
      <c r="O7649" t="s">
        <v>29</v>
      </c>
      <c r="P7649">
        <v>2</v>
      </c>
      <c r="Q7649">
        <v>2</v>
      </c>
      <c r="R7649">
        <v>500</v>
      </c>
      <c r="S7649" t="str">
        <f>IF(Table1[[#This Row],[Average_Cost_for_two]]&lt;500,"Low",IF(Table1[[#This Row],[Average_Cost_for_two]]&lt;=1500,"Medium","High"))</f>
        <v>Medium</v>
      </c>
      <c r="T7649">
        <v>1</v>
      </c>
      <c r="U7649">
        <v>2010</v>
      </c>
      <c r="V7649">
        <v>12</v>
      </c>
      <c r="W7649">
        <v>12</v>
      </c>
      <c r="X7649">
        <f>IF(OR(Main!$U7649=0,
       Main!$V7649=0,
       Main!$W7649=0),
   "",
   DATE(Main!$U7649,
        Main!$V7649,
        Main!$W7649)
)</f>
        <v>40524</v>
      </c>
      <c r="Y7649">
        <f>Table1[[#This Row],[Average_Cost_for_two]]*VLOOKUP(Table1[[#This Row],[Currency]],currency!$A$2:$B$10,2,FALSE)</f>
        <v>6</v>
      </c>
      <c r="Z7649" t="str">
        <f>VLOOKUP(C7649,country!A:B,2,FALSE)</f>
        <v>India</v>
      </c>
      <c r="AA7649">
        <f t="shared" si="119"/>
        <v>4</v>
      </c>
    </row>
    <row r="7650" spans="1:27" ht="15.75" customHeight="1" x14ac:dyDescent="0.25">
      <c r="A7650">
        <v>18128892</v>
      </c>
      <c r="B7650" t="s">
        <v>15331</v>
      </c>
      <c r="C7650">
        <v>1</v>
      </c>
      <c r="D7650" t="s">
        <v>13426</v>
      </c>
      <c r="E7650" t="s">
        <v>15332</v>
      </c>
      <c r="F7650" t="s">
        <v>13537</v>
      </c>
      <c r="G7650" t="s">
        <v>13538</v>
      </c>
      <c r="H7650">
        <v>77.369812100000004</v>
      </c>
      <c r="I7650">
        <v>28.6185042</v>
      </c>
      <c r="J7650" t="s">
        <v>580</v>
      </c>
      <c r="K7650" t="s">
        <v>28</v>
      </c>
      <c r="L7650" t="s">
        <v>29</v>
      </c>
      <c r="M7650" t="s">
        <v>36</v>
      </c>
      <c r="N7650" t="s">
        <v>29</v>
      </c>
      <c r="O7650" t="s">
        <v>29</v>
      </c>
      <c r="P7650">
        <v>2</v>
      </c>
      <c r="Q7650">
        <v>30</v>
      </c>
      <c r="R7650">
        <v>500</v>
      </c>
      <c r="S7650" t="str">
        <f>IF(Table1[[#This Row],[Average_Cost_for_two]]&lt;500,"Low",IF(Table1[[#This Row],[Average_Cost_for_two]]&lt;=1500,"Medium","High"))</f>
        <v>Medium</v>
      </c>
      <c r="T7650">
        <v>3.4</v>
      </c>
      <c r="U7650">
        <v>2013</v>
      </c>
      <c r="V7650">
        <v>12</v>
      </c>
      <c r="W7650">
        <v>17</v>
      </c>
      <c r="X7650">
        <f>IF(OR(Main!$U7650=0,
       Main!$V7650=0,
       Main!$W7650=0),
   "",
   DATE(Main!$U7650,
        Main!$V7650,
        Main!$W7650)
)</f>
        <v>41625</v>
      </c>
      <c r="Y7650">
        <f>Table1[[#This Row],[Average_Cost_for_two]]*VLOOKUP(Table1[[#This Row],[Currency]],currency!$A$2:$B$10,2,FALSE)</f>
        <v>6</v>
      </c>
      <c r="Z7650" t="str">
        <f>VLOOKUP(C7650,country!A:B,2,FALSE)</f>
        <v>India</v>
      </c>
      <c r="AA7650">
        <f t="shared" si="119"/>
        <v>4</v>
      </c>
    </row>
    <row r="7651" spans="1:27" ht="15.75" customHeight="1" x14ac:dyDescent="0.25">
      <c r="A7651">
        <v>18423877</v>
      </c>
      <c r="B7651" t="s">
        <v>1474</v>
      </c>
      <c r="C7651">
        <v>1</v>
      </c>
      <c r="D7651" t="s">
        <v>13426</v>
      </c>
      <c r="E7651" t="s">
        <v>13901</v>
      </c>
      <c r="F7651" t="s">
        <v>13537</v>
      </c>
      <c r="G7651" t="s">
        <v>13538</v>
      </c>
      <c r="H7651">
        <v>77.370709199999993</v>
      </c>
      <c r="I7651">
        <v>28.618230199999999</v>
      </c>
      <c r="J7651" t="s">
        <v>533</v>
      </c>
      <c r="K7651" t="s">
        <v>28</v>
      </c>
      <c r="L7651" t="s">
        <v>29</v>
      </c>
      <c r="M7651" t="s">
        <v>29</v>
      </c>
      <c r="N7651" t="s">
        <v>29</v>
      </c>
      <c r="O7651" t="s">
        <v>29</v>
      </c>
      <c r="P7651">
        <v>2</v>
      </c>
      <c r="Q7651">
        <v>2</v>
      </c>
      <c r="R7651">
        <v>500</v>
      </c>
      <c r="S7651" t="str">
        <f>IF(Table1[[#This Row],[Average_Cost_for_two]]&lt;500,"Low",IF(Table1[[#This Row],[Average_Cost_for_two]]&lt;=1500,"Medium","High"))</f>
        <v>Medium</v>
      </c>
      <c r="T7651">
        <v>1</v>
      </c>
      <c r="U7651">
        <v>2011</v>
      </c>
      <c r="V7651">
        <v>12</v>
      </c>
      <c r="W7651">
        <v>2</v>
      </c>
      <c r="X7651">
        <f>IF(OR(Main!$U7651=0,
       Main!$V7651=0,
       Main!$W7651=0),
   "",
   DATE(Main!$U7651,
        Main!$V7651,
        Main!$W7651)
)</f>
        <v>40879</v>
      </c>
      <c r="Y7651">
        <f>Table1[[#This Row],[Average_Cost_for_two]]*VLOOKUP(Table1[[#This Row],[Currency]],currency!$A$2:$B$10,2,FALSE)</f>
        <v>6</v>
      </c>
      <c r="Z7651" t="str">
        <f>VLOOKUP(C7651,country!A:B,2,FALSE)</f>
        <v>India</v>
      </c>
      <c r="AA7651">
        <f t="shared" si="119"/>
        <v>4</v>
      </c>
    </row>
    <row r="7652" spans="1:27" ht="15.75" customHeight="1" x14ac:dyDescent="0.25">
      <c r="A7652">
        <v>18435296</v>
      </c>
      <c r="B7652" t="s">
        <v>15333</v>
      </c>
      <c r="C7652">
        <v>1</v>
      </c>
      <c r="D7652" t="s">
        <v>13426</v>
      </c>
      <c r="E7652" t="s">
        <v>15334</v>
      </c>
      <c r="F7652" t="s">
        <v>13513</v>
      </c>
      <c r="G7652" t="s">
        <v>13514</v>
      </c>
      <c r="H7652">
        <v>77.392071799999997</v>
      </c>
      <c r="I7652">
        <v>28.571729999999999</v>
      </c>
      <c r="J7652" t="s">
        <v>15335</v>
      </c>
      <c r="K7652" t="s">
        <v>28</v>
      </c>
      <c r="L7652" t="s">
        <v>29</v>
      </c>
      <c r="M7652" t="s">
        <v>29</v>
      </c>
      <c r="N7652" t="s">
        <v>29</v>
      </c>
      <c r="O7652" t="s">
        <v>29</v>
      </c>
      <c r="P7652">
        <v>2</v>
      </c>
      <c r="Q7652">
        <v>6</v>
      </c>
      <c r="R7652">
        <v>500</v>
      </c>
      <c r="S7652" t="str">
        <f>IF(Table1[[#This Row],[Average_Cost_for_two]]&lt;500,"Low",IF(Table1[[#This Row],[Average_Cost_for_two]]&lt;=1500,"Medium","High"))</f>
        <v>Medium</v>
      </c>
      <c r="T7652">
        <v>3.1</v>
      </c>
      <c r="U7652">
        <v>2018</v>
      </c>
      <c r="V7652">
        <v>12</v>
      </c>
      <c r="W7652">
        <v>27</v>
      </c>
      <c r="X7652">
        <f>IF(OR(Main!$U7652=0,
       Main!$V7652=0,
       Main!$W7652=0),
   "",
   DATE(Main!$U7652,
        Main!$V7652,
        Main!$W7652)
)</f>
        <v>43461</v>
      </c>
      <c r="Y7652">
        <f>Table1[[#This Row],[Average_Cost_for_two]]*VLOOKUP(Table1[[#This Row],[Currency]],currency!$A$2:$B$10,2,FALSE)</f>
        <v>6</v>
      </c>
      <c r="Z7652" t="str">
        <f>VLOOKUP(C7652,country!A:B,2,FALSE)</f>
        <v>India</v>
      </c>
      <c r="AA7652">
        <f t="shared" si="119"/>
        <v>4</v>
      </c>
    </row>
    <row r="7653" spans="1:27" ht="15.75" customHeight="1" x14ac:dyDescent="0.25">
      <c r="A7653">
        <v>18416867</v>
      </c>
      <c r="B7653" t="s">
        <v>15227</v>
      </c>
      <c r="C7653">
        <v>1</v>
      </c>
      <c r="D7653" t="s">
        <v>13426</v>
      </c>
      <c r="E7653" t="s">
        <v>15336</v>
      </c>
      <c r="F7653" t="s">
        <v>13513</v>
      </c>
      <c r="G7653" t="s">
        <v>13514</v>
      </c>
      <c r="H7653">
        <v>77.383312399999994</v>
      </c>
      <c r="I7653">
        <v>28.590593899999998</v>
      </c>
      <c r="J7653" t="s">
        <v>503</v>
      </c>
      <c r="K7653" t="s">
        <v>28</v>
      </c>
      <c r="L7653" t="s">
        <v>29</v>
      </c>
      <c r="M7653" t="s">
        <v>29</v>
      </c>
      <c r="N7653" t="s">
        <v>29</v>
      </c>
      <c r="O7653" t="s">
        <v>29</v>
      </c>
      <c r="P7653">
        <v>2</v>
      </c>
      <c r="Q7653">
        <v>4</v>
      </c>
      <c r="R7653">
        <v>500</v>
      </c>
      <c r="S7653" t="str">
        <f>IF(Table1[[#This Row],[Average_Cost_for_two]]&lt;500,"Low",IF(Table1[[#This Row],[Average_Cost_for_two]]&lt;=1500,"Medium","High"))</f>
        <v>Medium</v>
      </c>
      <c r="T7653">
        <v>3</v>
      </c>
      <c r="U7653">
        <v>2012</v>
      </c>
      <c r="V7653">
        <v>12</v>
      </c>
      <c r="W7653">
        <v>15</v>
      </c>
      <c r="X7653">
        <f>IF(OR(Main!$U7653=0,
       Main!$V7653=0,
       Main!$W7653=0),
   "",
   DATE(Main!$U7653,
        Main!$V7653,
        Main!$W7653)
)</f>
        <v>41258</v>
      </c>
      <c r="Y7653">
        <f>Table1[[#This Row],[Average_Cost_for_two]]*VLOOKUP(Table1[[#This Row],[Currency]],currency!$A$2:$B$10,2,FALSE)</f>
        <v>6</v>
      </c>
      <c r="Z7653" t="str">
        <f>VLOOKUP(C7653,country!A:B,2,FALSE)</f>
        <v>India</v>
      </c>
      <c r="AA7653">
        <f t="shared" si="119"/>
        <v>4</v>
      </c>
    </row>
    <row r="7654" spans="1:27" ht="15.75" customHeight="1" x14ac:dyDescent="0.25">
      <c r="A7654">
        <v>312777</v>
      </c>
      <c r="B7654" t="s">
        <v>15337</v>
      </c>
      <c r="C7654">
        <v>1</v>
      </c>
      <c r="D7654" t="s">
        <v>13426</v>
      </c>
      <c r="E7654" t="s">
        <v>15338</v>
      </c>
      <c r="F7654" t="s">
        <v>13458</v>
      </c>
      <c r="G7654" t="s">
        <v>13459</v>
      </c>
      <c r="H7654">
        <v>77.382639699999999</v>
      </c>
      <c r="I7654">
        <v>28.520805899999999</v>
      </c>
      <c r="J7654" t="s">
        <v>477</v>
      </c>
      <c r="K7654" t="s">
        <v>28</v>
      </c>
      <c r="L7654" t="s">
        <v>29</v>
      </c>
      <c r="M7654" t="s">
        <v>29</v>
      </c>
      <c r="N7654" t="s">
        <v>29</v>
      </c>
      <c r="O7654" t="s">
        <v>29</v>
      </c>
      <c r="P7654">
        <v>2</v>
      </c>
      <c r="Q7654">
        <v>5</v>
      </c>
      <c r="R7654">
        <v>500</v>
      </c>
      <c r="S7654" t="str">
        <f>IF(Table1[[#This Row],[Average_Cost_for_two]]&lt;500,"Low",IF(Table1[[#This Row],[Average_Cost_for_two]]&lt;=1500,"Medium","High"))</f>
        <v>Medium</v>
      </c>
      <c r="T7654">
        <v>3</v>
      </c>
      <c r="U7654">
        <v>2013</v>
      </c>
      <c r="V7654">
        <v>12</v>
      </c>
      <c r="W7654">
        <v>10</v>
      </c>
      <c r="X7654">
        <f>IF(OR(Main!$U7654=0,
       Main!$V7654=0,
       Main!$W7654=0),
   "",
   DATE(Main!$U7654,
        Main!$V7654,
        Main!$W7654)
)</f>
        <v>41618</v>
      </c>
      <c r="Y7654">
        <f>Table1[[#This Row],[Average_Cost_for_two]]*VLOOKUP(Table1[[#This Row],[Currency]],currency!$A$2:$B$10,2,FALSE)</f>
        <v>6</v>
      </c>
      <c r="Z7654" t="str">
        <f>VLOOKUP(C7654,country!A:B,2,FALSE)</f>
        <v>India</v>
      </c>
      <c r="AA7654">
        <f t="shared" si="119"/>
        <v>4</v>
      </c>
    </row>
    <row r="7655" spans="1:27" ht="15.75" customHeight="1" x14ac:dyDescent="0.25">
      <c r="A7655">
        <v>4482</v>
      </c>
      <c r="B7655" t="s">
        <v>5925</v>
      </c>
      <c r="C7655">
        <v>1</v>
      </c>
      <c r="D7655" t="s">
        <v>13426</v>
      </c>
      <c r="E7655" t="s">
        <v>15339</v>
      </c>
      <c r="F7655" t="s">
        <v>13593</v>
      </c>
      <c r="G7655" t="s">
        <v>13592</v>
      </c>
      <c r="H7655">
        <v>77.339800699999998</v>
      </c>
      <c r="I7655">
        <v>28.586404699999999</v>
      </c>
      <c r="J7655" t="s">
        <v>5927</v>
      </c>
      <c r="K7655" t="s">
        <v>28</v>
      </c>
      <c r="L7655" t="s">
        <v>29</v>
      </c>
      <c r="M7655" t="s">
        <v>36</v>
      </c>
      <c r="N7655" t="s">
        <v>29</v>
      </c>
      <c r="O7655" t="s">
        <v>29</v>
      </c>
      <c r="P7655">
        <v>2</v>
      </c>
      <c r="Q7655">
        <v>93</v>
      </c>
      <c r="R7655">
        <v>500</v>
      </c>
      <c r="S7655" t="str">
        <f>IF(Table1[[#This Row],[Average_Cost_for_two]]&lt;500,"Low",IF(Table1[[#This Row],[Average_Cost_for_two]]&lt;=1500,"Medium","High"))</f>
        <v>Medium</v>
      </c>
      <c r="T7655">
        <v>3.4</v>
      </c>
      <c r="U7655">
        <v>2013</v>
      </c>
      <c r="V7655">
        <v>12</v>
      </c>
      <c r="W7655">
        <v>25</v>
      </c>
      <c r="X7655">
        <f>IF(OR(Main!$U7655=0,
       Main!$V7655=0,
       Main!$W7655=0),
   "",
   DATE(Main!$U7655,
        Main!$V7655,
        Main!$W7655)
)</f>
        <v>41633</v>
      </c>
      <c r="Y7655">
        <f>Table1[[#This Row],[Average_Cost_for_two]]*VLOOKUP(Table1[[#This Row],[Currency]],currency!$A$2:$B$10,2,FALSE)</f>
        <v>6</v>
      </c>
      <c r="Z7655" t="str">
        <f>VLOOKUP(C7655,country!A:B,2,FALSE)</f>
        <v>India</v>
      </c>
      <c r="AA7655">
        <f t="shared" si="119"/>
        <v>4</v>
      </c>
    </row>
    <row r="7656" spans="1:27" ht="15.75" customHeight="1" x14ac:dyDescent="0.25">
      <c r="A7656">
        <v>18322604</v>
      </c>
      <c r="B7656" t="s">
        <v>15340</v>
      </c>
      <c r="C7656">
        <v>1</v>
      </c>
      <c r="D7656" t="s">
        <v>13426</v>
      </c>
      <c r="E7656" t="s">
        <v>15341</v>
      </c>
      <c r="F7656" t="s">
        <v>13598</v>
      </c>
      <c r="G7656" t="s">
        <v>13599</v>
      </c>
      <c r="H7656">
        <v>77.508149399999994</v>
      </c>
      <c r="I7656">
        <v>28.465768199999999</v>
      </c>
      <c r="J7656" t="s">
        <v>523</v>
      </c>
      <c r="K7656" t="s">
        <v>28</v>
      </c>
      <c r="L7656" t="s">
        <v>29</v>
      </c>
      <c r="M7656" t="s">
        <v>29</v>
      </c>
      <c r="N7656" t="s">
        <v>29</v>
      </c>
      <c r="O7656" t="s">
        <v>29</v>
      </c>
      <c r="P7656">
        <v>2</v>
      </c>
      <c r="Q7656">
        <v>4</v>
      </c>
      <c r="R7656">
        <v>500</v>
      </c>
      <c r="S7656" t="str">
        <f>IF(Table1[[#This Row],[Average_Cost_for_two]]&lt;500,"Low",IF(Table1[[#This Row],[Average_Cost_for_two]]&lt;=1500,"Medium","High"))</f>
        <v>Medium</v>
      </c>
      <c r="T7656">
        <v>2.9</v>
      </c>
      <c r="U7656">
        <v>2010</v>
      </c>
      <c r="V7656">
        <v>11</v>
      </c>
      <c r="W7656">
        <v>20</v>
      </c>
      <c r="X7656">
        <f>IF(OR(Main!$U7656=0,
       Main!$V7656=0,
       Main!$W7656=0),
   "",
   DATE(Main!$U7656,
        Main!$V7656,
        Main!$W7656)
)</f>
        <v>40502</v>
      </c>
      <c r="Y7656">
        <f>Table1[[#This Row],[Average_Cost_for_two]]*VLOOKUP(Table1[[#This Row],[Currency]],currency!$A$2:$B$10,2,FALSE)</f>
        <v>6</v>
      </c>
      <c r="Z7656" t="str">
        <f>VLOOKUP(C7656,country!A:B,2,FALSE)</f>
        <v>India</v>
      </c>
      <c r="AA7656">
        <f t="shared" si="119"/>
        <v>4</v>
      </c>
    </row>
    <row r="7657" spans="1:27" ht="15.75" customHeight="1" x14ac:dyDescent="0.25">
      <c r="A7657">
        <v>313120</v>
      </c>
      <c r="B7657" t="s">
        <v>15342</v>
      </c>
      <c r="C7657">
        <v>1</v>
      </c>
      <c r="D7657" t="s">
        <v>13426</v>
      </c>
      <c r="E7657" t="s">
        <v>15343</v>
      </c>
      <c r="F7657" t="s">
        <v>13598</v>
      </c>
      <c r="G7657" t="s">
        <v>13599</v>
      </c>
      <c r="H7657">
        <v>77.510286600000001</v>
      </c>
      <c r="I7657">
        <v>28.470660800000001</v>
      </c>
      <c r="J7657" t="s">
        <v>523</v>
      </c>
      <c r="K7657" t="s">
        <v>28</v>
      </c>
      <c r="L7657" t="s">
        <v>29</v>
      </c>
      <c r="M7657" t="s">
        <v>29</v>
      </c>
      <c r="N7657" t="s">
        <v>29</v>
      </c>
      <c r="O7657" t="s">
        <v>29</v>
      </c>
      <c r="P7657">
        <v>2</v>
      </c>
      <c r="Q7657">
        <v>28</v>
      </c>
      <c r="R7657">
        <v>500</v>
      </c>
      <c r="S7657" t="str">
        <f>IF(Table1[[#This Row],[Average_Cost_for_two]]&lt;500,"Low",IF(Table1[[#This Row],[Average_Cost_for_two]]&lt;=1500,"Medium","High"))</f>
        <v>Medium</v>
      </c>
      <c r="T7657">
        <v>3.5</v>
      </c>
      <c r="U7657">
        <v>2018</v>
      </c>
      <c r="V7657">
        <v>11</v>
      </c>
      <c r="W7657">
        <v>21</v>
      </c>
      <c r="X7657">
        <f>IF(OR(Main!$U7657=0,
       Main!$V7657=0,
       Main!$W7657=0),
   "",
   DATE(Main!$U7657,
        Main!$V7657,
        Main!$W7657)
)</f>
        <v>43425</v>
      </c>
      <c r="Y7657">
        <f>Table1[[#This Row],[Average_Cost_for_two]]*VLOOKUP(Table1[[#This Row],[Currency]],currency!$A$2:$B$10,2,FALSE)</f>
        <v>6</v>
      </c>
      <c r="Z7657" t="str">
        <f>VLOOKUP(C7657,country!A:B,2,FALSE)</f>
        <v>India</v>
      </c>
      <c r="AA7657">
        <f t="shared" si="119"/>
        <v>4</v>
      </c>
    </row>
    <row r="7658" spans="1:27" ht="15.75" customHeight="1" x14ac:dyDescent="0.25">
      <c r="A7658">
        <v>18377925</v>
      </c>
      <c r="B7658" t="s">
        <v>15344</v>
      </c>
      <c r="C7658">
        <v>1</v>
      </c>
      <c r="D7658" t="s">
        <v>13426</v>
      </c>
      <c r="E7658" t="s">
        <v>15345</v>
      </c>
      <c r="F7658" t="s">
        <v>13598</v>
      </c>
      <c r="G7658" t="s">
        <v>13599</v>
      </c>
      <c r="H7658">
        <v>77.515227600000003</v>
      </c>
      <c r="I7658">
        <v>28.4733363</v>
      </c>
      <c r="J7658" t="s">
        <v>480</v>
      </c>
      <c r="K7658" t="s">
        <v>28</v>
      </c>
      <c r="L7658" t="s">
        <v>29</v>
      </c>
      <c r="M7658" t="s">
        <v>29</v>
      </c>
      <c r="N7658" t="s">
        <v>29</v>
      </c>
      <c r="O7658" t="s">
        <v>29</v>
      </c>
      <c r="P7658">
        <v>2</v>
      </c>
      <c r="Q7658">
        <v>2</v>
      </c>
      <c r="R7658">
        <v>500</v>
      </c>
      <c r="S7658" t="str">
        <f>IF(Table1[[#This Row],[Average_Cost_for_two]]&lt;500,"Low",IF(Table1[[#This Row],[Average_Cost_for_two]]&lt;=1500,"Medium","High"))</f>
        <v>Medium</v>
      </c>
      <c r="T7658">
        <v>1</v>
      </c>
      <c r="U7658">
        <v>2015</v>
      </c>
      <c r="V7658">
        <v>11</v>
      </c>
      <c r="W7658">
        <v>9</v>
      </c>
      <c r="X7658">
        <f>IF(OR(Main!$U7658=0,
       Main!$V7658=0,
       Main!$W7658=0),
   "",
   DATE(Main!$U7658,
        Main!$V7658,
        Main!$W7658)
)</f>
        <v>42317</v>
      </c>
      <c r="Y7658">
        <f>Table1[[#This Row],[Average_Cost_for_two]]*VLOOKUP(Table1[[#This Row],[Currency]],currency!$A$2:$B$10,2,FALSE)</f>
        <v>6</v>
      </c>
      <c r="Z7658" t="str">
        <f>VLOOKUP(C7658,country!A:B,2,FALSE)</f>
        <v>India</v>
      </c>
      <c r="AA7658">
        <f t="shared" si="119"/>
        <v>4</v>
      </c>
    </row>
    <row r="7659" spans="1:27" ht="15.75" customHeight="1" x14ac:dyDescent="0.25">
      <c r="A7659">
        <v>18440751</v>
      </c>
      <c r="B7659" t="s">
        <v>15346</v>
      </c>
      <c r="C7659">
        <v>1</v>
      </c>
      <c r="D7659" t="s">
        <v>13426</v>
      </c>
      <c r="E7659" t="s">
        <v>15347</v>
      </c>
      <c r="F7659" t="s">
        <v>13436</v>
      </c>
      <c r="G7659" t="s">
        <v>13437</v>
      </c>
      <c r="H7659">
        <v>77.368263299999995</v>
      </c>
      <c r="I7659">
        <v>28.54079875</v>
      </c>
      <c r="J7659" t="s">
        <v>526</v>
      </c>
      <c r="K7659" t="s">
        <v>28</v>
      </c>
      <c r="L7659" t="s">
        <v>29</v>
      </c>
      <c r="M7659" t="s">
        <v>29</v>
      </c>
      <c r="N7659" t="s">
        <v>29</v>
      </c>
      <c r="O7659" t="s">
        <v>29</v>
      </c>
      <c r="P7659">
        <v>2</v>
      </c>
      <c r="Q7659">
        <v>13</v>
      </c>
      <c r="R7659">
        <v>500</v>
      </c>
      <c r="S7659" t="str">
        <f>IF(Table1[[#This Row],[Average_Cost_for_two]]&lt;500,"Low",IF(Table1[[#This Row],[Average_Cost_for_two]]&lt;=1500,"Medium","High"))</f>
        <v>Medium</v>
      </c>
      <c r="T7659">
        <v>3.3</v>
      </c>
      <c r="U7659">
        <v>2013</v>
      </c>
      <c r="V7659">
        <v>11</v>
      </c>
      <c r="W7659">
        <v>8</v>
      </c>
      <c r="X7659">
        <f>IF(OR(Main!$U7659=0,
       Main!$V7659=0,
       Main!$W7659=0),
   "",
   DATE(Main!$U7659,
        Main!$V7659,
        Main!$W7659)
)</f>
        <v>41586</v>
      </c>
      <c r="Y7659">
        <f>Table1[[#This Row],[Average_Cost_for_two]]*VLOOKUP(Table1[[#This Row],[Currency]],currency!$A$2:$B$10,2,FALSE)</f>
        <v>6</v>
      </c>
      <c r="Z7659" t="str">
        <f>VLOOKUP(C7659,country!A:B,2,FALSE)</f>
        <v>India</v>
      </c>
      <c r="AA7659">
        <f t="shared" si="119"/>
        <v>4</v>
      </c>
    </row>
    <row r="7660" spans="1:27" ht="15.75" customHeight="1" x14ac:dyDescent="0.25">
      <c r="A7660">
        <v>307340</v>
      </c>
      <c r="B7660" t="s">
        <v>5925</v>
      </c>
      <c r="C7660">
        <v>1</v>
      </c>
      <c r="D7660" t="s">
        <v>13426</v>
      </c>
      <c r="E7660" t="s">
        <v>15348</v>
      </c>
      <c r="F7660" t="s">
        <v>13436</v>
      </c>
      <c r="G7660" t="s">
        <v>13437</v>
      </c>
      <c r="H7660">
        <v>77.387396249999995</v>
      </c>
      <c r="I7660">
        <v>28.534091029999999</v>
      </c>
      <c r="J7660" t="s">
        <v>5927</v>
      </c>
      <c r="K7660" t="s">
        <v>28</v>
      </c>
      <c r="L7660" t="s">
        <v>29</v>
      </c>
      <c r="M7660" t="s">
        <v>29</v>
      </c>
      <c r="N7660" t="s">
        <v>29</v>
      </c>
      <c r="O7660" t="s">
        <v>29</v>
      </c>
      <c r="P7660">
        <v>2</v>
      </c>
      <c r="Q7660">
        <v>51</v>
      </c>
      <c r="R7660">
        <v>500</v>
      </c>
      <c r="S7660" t="str">
        <f>IF(Table1[[#This Row],[Average_Cost_for_two]]&lt;500,"Low",IF(Table1[[#This Row],[Average_Cost_for_two]]&lt;=1500,"Medium","High"))</f>
        <v>Medium</v>
      </c>
      <c r="T7660">
        <v>2.4</v>
      </c>
      <c r="U7660">
        <v>2014</v>
      </c>
      <c r="V7660">
        <v>11</v>
      </c>
      <c r="W7660">
        <v>26</v>
      </c>
      <c r="X7660">
        <f>IF(OR(Main!$U7660=0,
       Main!$V7660=0,
       Main!$W7660=0),
   "",
   DATE(Main!$U7660,
        Main!$V7660,
        Main!$W7660)
)</f>
        <v>41969</v>
      </c>
      <c r="Y7660">
        <f>Table1[[#This Row],[Average_Cost_for_two]]*VLOOKUP(Table1[[#This Row],[Currency]],currency!$A$2:$B$10,2,FALSE)</f>
        <v>6</v>
      </c>
      <c r="Z7660" t="str">
        <f>VLOOKUP(C7660,country!A:B,2,FALSE)</f>
        <v>India</v>
      </c>
      <c r="AA7660">
        <f t="shared" si="119"/>
        <v>4</v>
      </c>
    </row>
    <row r="7661" spans="1:27" ht="15.75" customHeight="1" x14ac:dyDescent="0.25">
      <c r="A7661">
        <v>1070</v>
      </c>
      <c r="B7661" t="s">
        <v>5925</v>
      </c>
      <c r="C7661">
        <v>1</v>
      </c>
      <c r="D7661" t="s">
        <v>13426</v>
      </c>
      <c r="E7661" t="s">
        <v>15349</v>
      </c>
      <c r="F7661" t="s">
        <v>14913</v>
      </c>
      <c r="G7661" t="s">
        <v>14914</v>
      </c>
      <c r="H7661">
        <v>77.32487295</v>
      </c>
      <c r="I7661">
        <v>28.570088160000001</v>
      </c>
      <c r="J7661" t="s">
        <v>5927</v>
      </c>
      <c r="K7661" t="s">
        <v>28</v>
      </c>
      <c r="L7661" t="s">
        <v>29</v>
      </c>
      <c r="M7661" t="s">
        <v>36</v>
      </c>
      <c r="N7661" t="s">
        <v>29</v>
      </c>
      <c r="O7661" t="s">
        <v>29</v>
      </c>
      <c r="P7661">
        <v>2</v>
      </c>
      <c r="Q7661">
        <v>268</v>
      </c>
      <c r="R7661">
        <v>500</v>
      </c>
      <c r="S7661" t="str">
        <f>IF(Table1[[#This Row],[Average_Cost_for_two]]&lt;500,"Low",IF(Table1[[#This Row],[Average_Cost_for_two]]&lt;=1500,"Medium","High"))</f>
        <v>Medium</v>
      </c>
      <c r="T7661">
        <v>3.8</v>
      </c>
      <c r="U7661">
        <v>2014</v>
      </c>
      <c r="V7661">
        <v>11</v>
      </c>
      <c r="W7661">
        <v>21</v>
      </c>
      <c r="X7661">
        <f>IF(OR(Main!$U7661=0,
       Main!$V7661=0,
       Main!$W7661=0),
   "",
   DATE(Main!$U7661,
        Main!$V7661,
        Main!$W7661)
)</f>
        <v>41964</v>
      </c>
      <c r="Y7661">
        <f>Table1[[#This Row],[Average_Cost_for_two]]*VLOOKUP(Table1[[#This Row],[Currency]],currency!$A$2:$B$10,2,FALSE)</f>
        <v>6</v>
      </c>
      <c r="Z7661" t="str">
        <f>VLOOKUP(C7661,country!A:B,2,FALSE)</f>
        <v>India</v>
      </c>
      <c r="AA7661">
        <f t="shared" si="119"/>
        <v>4</v>
      </c>
    </row>
    <row r="7662" spans="1:27" ht="15.75" customHeight="1" x14ac:dyDescent="0.25">
      <c r="A7662">
        <v>18138415</v>
      </c>
      <c r="B7662" t="s">
        <v>15350</v>
      </c>
      <c r="C7662">
        <v>1</v>
      </c>
      <c r="D7662" t="s">
        <v>13426</v>
      </c>
      <c r="E7662" t="s">
        <v>15351</v>
      </c>
      <c r="F7662" t="s">
        <v>14291</v>
      </c>
      <c r="G7662" t="s">
        <v>14292</v>
      </c>
      <c r="H7662">
        <v>77.319038000000006</v>
      </c>
      <c r="I7662">
        <v>28.581855099999999</v>
      </c>
      <c r="J7662" t="s">
        <v>559</v>
      </c>
      <c r="K7662" t="s">
        <v>28</v>
      </c>
      <c r="L7662" t="s">
        <v>29</v>
      </c>
      <c r="M7662" t="s">
        <v>36</v>
      </c>
      <c r="N7662" t="s">
        <v>29</v>
      </c>
      <c r="O7662" t="s">
        <v>29</v>
      </c>
      <c r="P7662">
        <v>2</v>
      </c>
      <c r="Q7662">
        <v>8</v>
      </c>
      <c r="R7662">
        <v>500</v>
      </c>
      <c r="S7662" t="str">
        <f>IF(Table1[[#This Row],[Average_Cost_for_two]]&lt;500,"Low",IF(Table1[[#This Row],[Average_Cost_for_two]]&lt;=1500,"Medium","High"))</f>
        <v>Medium</v>
      </c>
      <c r="T7662">
        <v>2.8</v>
      </c>
      <c r="U7662">
        <v>2016</v>
      </c>
      <c r="V7662">
        <v>11</v>
      </c>
      <c r="W7662">
        <v>20</v>
      </c>
      <c r="X7662">
        <f>IF(OR(Main!$U7662=0,
       Main!$V7662=0,
       Main!$W7662=0),
   "",
   DATE(Main!$U7662,
        Main!$V7662,
        Main!$W7662)
)</f>
        <v>42694</v>
      </c>
      <c r="Y7662">
        <f>Table1[[#This Row],[Average_Cost_for_two]]*VLOOKUP(Table1[[#This Row],[Currency]],currency!$A$2:$B$10,2,FALSE)</f>
        <v>6</v>
      </c>
      <c r="Z7662" t="str">
        <f>VLOOKUP(C7662,country!A:B,2,FALSE)</f>
        <v>India</v>
      </c>
      <c r="AA7662">
        <f t="shared" si="119"/>
        <v>4</v>
      </c>
    </row>
    <row r="7663" spans="1:27" ht="15.75" customHeight="1" x14ac:dyDescent="0.25">
      <c r="A7663">
        <v>18432195</v>
      </c>
      <c r="B7663" t="s">
        <v>13847</v>
      </c>
      <c r="C7663">
        <v>1</v>
      </c>
      <c r="D7663" t="s">
        <v>13426</v>
      </c>
      <c r="E7663" t="s">
        <v>13789</v>
      </c>
      <c r="F7663" t="s">
        <v>13533</v>
      </c>
      <c r="G7663" t="s">
        <v>13534</v>
      </c>
      <c r="H7663">
        <v>77.369257000000005</v>
      </c>
      <c r="I7663">
        <v>28.578194</v>
      </c>
      <c r="J7663" t="s">
        <v>1505</v>
      </c>
      <c r="K7663" t="s">
        <v>28</v>
      </c>
      <c r="L7663" t="s">
        <v>29</v>
      </c>
      <c r="M7663" t="s">
        <v>36</v>
      </c>
      <c r="N7663" t="s">
        <v>29</v>
      </c>
      <c r="O7663" t="s">
        <v>29</v>
      </c>
      <c r="P7663">
        <v>2</v>
      </c>
      <c r="Q7663">
        <v>19</v>
      </c>
      <c r="R7663">
        <v>500</v>
      </c>
      <c r="S7663" t="str">
        <f>IF(Table1[[#This Row],[Average_Cost_for_two]]&lt;500,"Low",IF(Table1[[#This Row],[Average_Cost_for_two]]&lt;=1500,"Medium","High"))</f>
        <v>Medium</v>
      </c>
      <c r="T7663">
        <v>3.6</v>
      </c>
      <c r="U7663">
        <v>2017</v>
      </c>
      <c r="V7663">
        <v>11</v>
      </c>
      <c r="W7663">
        <v>8</v>
      </c>
      <c r="X7663">
        <f>IF(OR(Main!$U7663=0,
       Main!$V7663=0,
       Main!$W7663=0),
   "",
   DATE(Main!$U7663,
        Main!$V7663,
        Main!$W7663)
)</f>
        <v>43047</v>
      </c>
      <c r="Y7663">
        <f>Table1[[#This Row],[Average_Cost_for_two]]*VLOOKUP(Table1[[#This Row],[Currency]],currency!$A$2:$B$10,2,FALSE)</f>
        <v>6</v>
      </c>
      <c r="Z7663" t="str">
        <f>VLOOKUP(C7663,country!A:B,2,FALSE)</f>
        <v>India</v>
      </c>
      <c r="AA7663">
        <f t="shared" si="119"/>
        <v>4</v>
      </c>
    </row>
    <row r="7664" spans="1:27" ht="15.75" customHeight="1" x14ac:dyDescent="0.25">
      <c r="A7664">
        <v>18274402</v>
      </c>
      <c r="B7664" t="s">
        <v>6031</v>
      </c>
      <c r="C7664">
        <v>1</v>
      </c>
      <c r="D7664" t="s">
        <v>13426</v>
      </c>
      <c r="E7664" t="s">
        <v>15352</v>
      </c>
      <c r="F7664" t="s">
        <v>13537</v>
      </c>
      <c r="G7664" t="s">
        <v>13538</v>
      </c>
      <c r="H7664">
        <v>77.370619500000004</v>
      </c>
      <c r="I7664">
        <v>28.619655999999999</v>
      </c>
      <c r="J7664" t="s">
        <v>480</v>
      </c>
      <c r="K7664" t="s">
        <v>28</v>
      </c>
      <c r="L7664" t="s">
        <v>29</v>
      </c>
      <c r="M7664" t="s">
        <v>36</v>
      </c>
      <c r="N7664" t="s">
        <v>29</v>
      </c>
      <c r="O7664" t="s">
        <v>29</v>
      </c>
      <c r="P7664">
        <v>2</v>
      </c>
      <c r="Q7664">
        <v>2</v>
      </c>
      <c r="R7664">
        <v>500</v>
      </c>
      <c r="S7664" t="str">
        <f>IF(Table1[[#This Row],[Average_Cost_for_two]]&lt;500,"Low",IF(Table1[[#This Row],[Average_Cost_for_two]]&lt;=1500,"Medium","High"))</f>
        <v>Medium</v>
      </c>
      <c r="T7664">
        <v>1</v>
      </c>
      <c r="U7664">
        <v>2014</v>
      </c>
      <c r="V7664">
        <v>11</v>
      </c>
      <c r="W7664">
        <v>22</v>
      </c>
      <c r="X7664">
        <f>IF(OR(Main!$U7664=0,
       Main!$V7664=0,
       Main!$W7664=0),
   "",
   DATE(Main!$U7664,
        Main!$V7664,
        Main!$W7664)
)</f>
        <v>41965</v>
      </c>
      <c r="Y7664">
        <f>Table1[[#This Row],[Average_Cost_for_two]]*VLOOKUP(Table1[[#This Row],[Currency]],currency!$A$2:$B$10,2,FALSE)</f>
        <v>6</v>
      </c>
      <c r="Z7664" t="str">
        <f>VLOOKUP(C7664,country!A:B,2,FALSE)</f>
        <v>India</v>
      </c>
      <c r="AA7664">
        <f t="shared" si="119"/>
        <v>4</v>
      </c>
    </row>
    <row r="7665" spans="1:27" ht="15.75" customHeight="1" x14ac:dyDescent="0.25">
      <c r="A7665">
        <v>447</v>
      </c>
      <c r="B7665" t="s">
        <v>15353</v>
      </c>
      <c r="C7665">
        <v>1</v>
      </c>
      <c r="D7665" t="s">
        <v>13426</v>
      </c>
      <c r="E7665" t="s">
        <v>15354</v>
      </c>
      <c r="F7665" t="s">
        <v>13593</v>
      </c>
      <c r="G7665" t="s">
        <v>13592</v>
      </c>
      <c r="H7665">
        <v>77.340449399999997</v>
      </c>
      <c r="I7665">
        <v>28.585473700000001</v>
      </c>
      <c r="J7665" t="s">
        <v>27</v>
      </c>
      <c r="K7665" t="s">
        <v>28</v>
      </c>
      <c r="L7665" t="s">
        <v>29</v>
      </c>
      <c r="M7665" t="s">
        <v>29</v>
      </c>
      <c r="N7665" t="s">
        <v>29</v>
      </c>
      <c r="O7665" t="s">
        <v>29</v>
      </c>
      <c r="P7665">
        <v>2</v>
      </c>
      <c r="Q7665">
        <v>32</v>
      </c>
      <c r="R7665">
        <v>500</v>
      </c>
      <c r="S7665" t="str">
        <f>IF(Table1[[#This Row],[Average_Cost_for_two]]&lt;500,"Low",IF(Table1[[#This Row],[Average_Cost_for_two]]&lt;=1500,"Medium","High"))</f>
        <v>Medium</v>
      </c>
      <c r="T7665">
        <v>2.6</v>
      </c>
      <c r="U7665">
        <v>2018</v>
      </c>
      <c r="V7665">
        <v>11</v>
      </c>
      <c r="W7665">
        <v>27</v>
      </c>
      <c r="X7665">
        <f>IF(OR(Main!$U7665=0,
       Main!$V7665=0,
       Main!$W7665=0),
   "",
   DATE(Main!$U7665,
        Main!$V7665,
        Main!$W7665)
)</f>
        <v>43431</v>
      </c>
      <c r="Y7665">
        <f>Table1[[#This Row],[Average_Cost_for_two]]*VLOOKUP(Table1[[#This Row],[Currency]],currency!$A$2:$B$10,2,FALSE)</f>
        <v>6</v>
      </c>
      <c r="Z7665" t="str">
        <f>VLOOKUP(C7665,country!A:B,2,FALSE)</f>
        <v>India</v>
      </c>
      <c r="AA7665">
        <f t="shared" si="119"/>
        <v>4</v>
      </c>
    </row>
    <row r="7666" spans="1:27" ht="15.75" customHeight="1" x14ac:dyDescent="0.25">
      <c r="A7666">
        <v>7932</v>
      </c>
      <c r="B7666" t="s">
        <v>5911</v>
      </c>
      <c r="C7666">
        <v>1</v>
      </c>
      <c r="D7666" t="s">
        <v>13426</v>
      </c>
      <c r="E7666" t="s">
        <v>13551</v>
      </c>
      <c r="F7666" t="s">
        <v>13552</v>
      </c>
      <c r="G7666" t="s">
        <v>13553</v>
      </c>
      <c r="H7666">
        <v>77.325308100000001</v>
      </c>
      <c r="I7666">
        <v>28.567150300000002</v>
      </c>
      <c r="J7666" t="s">
        <v>5913</v>
      </c>
      <c r="K7666" t="s">
        <v>28</v>
      </c>
      <c r="L7666" t="s">
        <v>29</v>
      </c>
      <c r="M7666" t="s">
        <v>29</v>
      </c>
      <c r="N7666" t="s">
        <v>29</v>
      </c>
      <c r="O7666" t="s">
        <v>29</v>
      </c>
      <c r="P7666">
        <v>2</v>
      </c>
      <c r="Q7666">
        <v>70</v>
      </c>
      <c r="R7666">
        <v>500</v>
      </c>
      <c r="S7666" t="str">
        <f>IF(Table1[[#This Row],[Average_Cost_for_two]]&lt;500,"Low",IF(Table1[[#This Row],[Average_Cost_for_two]]&lt;=1500,"Medium","High"))</f>
        <v>Medium</v>
      </c>
      <c r="T7666">
        <v>3.4</v>
      </c>
      <c r="U7666">
        <v>2018</v>
      </c>
      <c r="V7666">
        <v>11</v>
      </c>
      <c r="W7666">
        <v>19</v>
      </c>
      <c r="X7666">
        <f>IF(OR(Main!$U7666=0,
       Main!$V7666=0,
       Main!$W7666=0),
   "",
   DATE(Main!$U7666,
        Main!$V7666,
        Main!$W7666)
)</f>
        <v>43423</v>
      </c>
      <c r="Y7666">
        <f>Table1[[#This Row],[Average_Cost_for_two]]*VLOOKUP(Table1[[#This Row],[Currency]],currency!$A$2:$B$10,2,FALSE)</f>
        <v>6</v>
      </c>
      <c r="Z7666" t="str">
        <f>VLOOKUP(C7666,country!A:B,2,FALSE)</f>
        <v>India</v>
      </c>
      <c r="AA7666">
        <f t="shared" si="119"/>
        <v>4</v>
      </c>
    </row>
    <row r="7667" spans="1:27" ht="15.75" customHeight="1" x14ac:dyDescent="0.25">
      <c r="A7667">
        <v>18427249</v>
      </c>
      <c r="B7667" t="s">
        <v>15355</v>
      </c>
      <c r="C7667">
        <v>1</v>
      </c>
      <c r="D7667" t="s">
        <v>13426</v>
      </c>
      <c r="E7667" t="s">
        <v>15356</v>
      </c>
      <c r="F7667" t="s">
        <v>13778</v>
      </c>
      <c r="G7667" t="s">
        <v>13779</v>
      </c>
      <c r="H7667">
        <v>77.340514600000006</v>
      </c>
      <c r="I7667">
        <v>28.566075600000001</v>
      </c>
      <c r="J7667" t="s">
        <v>1363</v>
      </c>
      <c r="K7667" t="s">
        <v>28</v>
      </c>
      <c r="L7667" t="s">
        <v>29</v>
      </c>
      <c r="M7667" t="s">
        <v>29</v>
      </c>
      <c r="N7667" t="s">
        <v>29</v>
      </c>
      <c r="O7667" t="s">
        <v>29</v>
      </c>
      <c r="P7667">
        <v>2</v>
      </c>
      <c r="Q7667">
        <v>23</v>
      </c>
      <c r="R7667">
        <v>500</v>
      </c>
      <c r="S7667" t="str">
        <f>IF(Table1[[#This Row],[Average_Cost_for_two]]&lt;500,"Low",IF(Table1[[#This Row],[Average_Cost_for_two]]&lt;=1500,"Medium","High"))</f>
        <v>Medium</v>
      </c>
      <c r="T7667">
        <v>3.4</v>
      </c>
      <c r="U7667">
        <v>2016</v>
      </c>
      <c r="V7667">
        <v>10</v>
      </c>
      <c r="W7667">
        <v>4</v>
      </c>
      <c r="X7667">
        <f>IF(OR(Main!$U7667=0,
       Main!$V7667=0,
       Main!$W7667=0),
   "",
   DATE(Main!$U7667,
        Main!$V7667,
        Main!$W7667)
)</f>
        <v>42647</v>
      </c>
      <c r="Y7667">
        <f>Table1[[#This Row],[Average_Cost_for_two]]*VLOOKUP(Table1[[#This Row],[Currency]],currency!$A$2:$B$10,2,FALSE)</f>
        <v>6</v>
      </c>
      <c r="Z7667" t="str">
        <f>VLOOKUP(C7667,country!A:B,2,FALSE)</f>
        <v>India</v>
      </c>
      <c r="AA7667">
        <f t="shared" si="119"/>
        <v>4</v>
      </c>
    </row>
    <row r="7668" spans="1:27" ht="15.75" customHeight="1" x14ac:dyDescent="0.25">
      <c r="A7668">
        <v>309799</v>
      </c>
      <c r="B7668" t="s">
        <v>6101</v>
      </c>
      <c r="C7668">
        <v>1</v>
      </c>
      <c r="D7668" t="s">
        <v>13426</v>
      </c>
      <c r="E7668" t="s">
        <v>15357</v>
      </c>
      <c r="F7668" t="s">
        <v>13565</v>
      </c>
      <c r="G7668" t="s">
        <v>13566</v>
      </c>
      <c r="H7668">
        <v>77.334176189999994</v>
      </c>
      <c r="I7668">
        <v>28.564375070000001</v>
      </c>
      <c r="J7668" t="s">
        <v>4496</v>
      </c>
      <c r="K7668" t="s">
        <v>28</v>
      </c>
      <c r="L7668" t="s">
        <v>29</v>
      </c>
      <c r="M7668" t="s">
        <v>36</v>
      </c>
      <c r="N7668" t="s">
        <v>29</v>
      </c>
      <c r="O7668" t="s">
        <v>29</v>
      </c>
      <c r="P7668">
        <v>2</v>
      </c>
      <c r="Q7668">
        <v>183</v>
      </c>
      <c r="R7668">
        <v>500</v>
      </c>
      <c r="S7668" t="str">
        <f>IF(Table1[[#This Row],[Average_Cost_for_two]]&lt;500,"Low",IF(Table1[[#This Row],[Average_Cost_for_two]]&lt;=1500,"Medium","High"))</f>
        <v>Medium</v>
      </c>
      <c r="T7668">
        <v>4</v>
      </c>
      <c r="U7668">
        <v>2011</v>
      </c>
      <c r="V7668">
        <v>10</v>
      </c>
      <c r="W7668">
        <v>25</v>
      </c>
      <c r="X7668">
        <f>IF(OR(Main!$U7668=0,
       Main!$V7668=0,
       Main!$W7668=0),
   "",
   DATE(Main!$U7668,
        Main!$V7668,
        Main!$W7668)
)</f>
        <v>40841</v>
      </c>
      <c r="Y7668">
        <f>Table1[[#This Row],[Average_Cost_for_two]]*VLOOKUP(Table1[[#This Row],[Currency]],currency!$A$2:$B$10,2,FALSE)</f>
        <v>6</v>
      </c>
      <c r="Z7668" t="str">
        <f>VLOOKUP(C7668,country!A:B,2,FALSE)</f>
        <v>India</v>
      </c>
      <c r="AA7668">
        <f t="shared" si="119"/>
        <v>4</v>
      </c>
    </row>
    <row r="7669" spans="1:27" ht="15.75" customHeight="1" x14ac:dyDescent="0.25">
      <c r="A7669">
        <v>18228857</v>
      </c>
      <c r="B7669" t="s">
        <v>15337</v>
      </c>
      <c r="C7669">
        <v>1</v>
      </c>
      <c r="D7669" t="s">
        <v>13426</v>
      </c>
      <c r="E7669" t="s">
        <v>15358</v>
      </c>
      <c r="F7669" t="s">
        <v>11528</v>
      </c>
      <c r="G7669" t="s">
        <v>13616</v>
      </c>
      <c r="H7669">
        <v>77.345139599999996</v>
      </c>
      <c r="I7669">
        <v>28.550371200000001</v>
      </c>
      <c r="J7669" t="s">
        <v>477</v>
      </c>
      <c r="K7669" t="s">
        <v>28</v>
      </c>
      <c r="L7669" t="s">
        <v>29</v>
      </c>
      <c r="M7669" t="s">
        <v>29</v>
      </c>
      <c r="N7669" t="s">
        <v>29</v>
      </c>
      <c r="O7669" t="s">
        <v>29</v>
      </c>
      <c r="P7669">
        <v>2</v>
      </c>
      <c r="Q7669">
        <v>4</v>
      </c>
      <c r="R7669">
        <v>500</v>
      </c>
      <c r="S7669" t="str">
        <f>IF(Table1[[#This Row],[Average_Cost_for_two]]&lt;500,"Low",IF(Table1[[#This Row],[Average_Cost_for_two]]&lt;=1500,"Medium","High"))</f>
        <v>Medium</v>
      </c>
      <c r="T7669">
        <v>2.9</v>
      </c>
      <c r="U7669">
        <v>2013</v>
      </c>
      <c r="V7669">
        <v>10</v>
      </c>
      <c r="W7669">
        <v>26</v>
      </c>
      <c r="X7669">
        <f>IF(OR(Main!$U7669=0,
       Main!$V7669=0,
       Main!$W7669=0),
   "",
   DATE(Main!$U7669,
        Main!$V7669,
        Main!$W7669)
)</f>
        <v>41573</v>
      </c>
      <c r="Y7669">
        <f>Table1[[#This Row],[Average_Cost_for_two]]*VLOOKUP(Table1[[#This Row],[Currency]],currency!$A$2:$B$10,2,FALSE)</f>
        <v>6</v>
      </c>
      <c r="Z7669" t="str">
        <f>VLOOKUP(C7669,country!A:B,2,FALSE)</f>
        <v>India</v>
      </c>
      <c r="AA7669">
        <f t="shared" si="119"/>
        <v>4</v>
      </c>
    </row>
    <row r="7670" spans="1:27" ht="15.75" customHeight="1" x14ac:dyDescent="0.25">
      <c r="A7670">
        <v>308441</v>
      </c>
      <c r="B7670" t="s">
        <v>12152</v>
      </c>
      <c r="C7670">
        <v>1</v>
      </c>
      <c r="D7670" t="s">
        <v>13426</v>
      </c>
      <c r="E7670" t="s">
        <v>15359</v>
      </c>
      <c r="F7670" t="s">
        <v>11534</v>
      </c>
      <c r="G7670" t="s">
        <v>13501</v>
      </c>
      <c r="H7670">
        <v>77.362186600000001</v>
      </c>
      <c r="I7670">
        <v>28.570269700000001</v>
      </c>
      <c r="J7670" t="s">
        <v>480</v>
      </c>
      <c r="K7670" t="s">
        <v>28</v>
      </c>
      <c r="L7670" t="s">
        <v>29</v>
      </c>
      <c r="M7670" t="s">
        <v>36</v>
      </c>
      <c r="N7670" t="s">
        <v>29</v>
      </c>
      <c r="O7670" t="s">
        <v>29</v>
      </c>
      <c r="P7670">
        <v>2</v>
      </c>
      <c r="Q7670">
        <v>115</v>
      </c>
      <c r="R7670">
        <v>500</v>
      </c>
      <c r="S7670" t="str">
        <f>IF(Table1[[#This Row],[Average_Cost_for_two]]&lt;500,"Low",IF(Table1[[#This Row],[Average_Cost_for_two]]&lt;=1500,"Medium","High"))</f>
        <v>Medium</v>
      </c>
      <c r="T7670">
        <v>2.2999999999999998</v>
      </c>
      <c r="U7670">
        <v>2015</v>
      </c>
      <c r="V7670">
        <v>10</v>
      </c>
      <c r="W7670">
        <v>27</v>
      </c>
      <c r="X7670">
        <f>IF(OR(Main!$U7670=0,
       Main!$V7670=0,
       Main!$W7670=0),
   "",
   DATE(Main!$U7670,
        Main!$V7670,
        Main!$W7670)
)</f>
        <v>42304</v>
      </c>
      <c r="Y7670">
        <f>Table1[[#This Row],[Average_Cost_for_two]]*VLOOKUP(Table1[[#This Row],[Currency]],currency!$A$2:$B$10,2,FALSE)</f>
        <v>6</v>
      </c>
      <c r="Z7670" t="str">
        <f>VLOOKUP(C7670,country!A:B,2,FALSE)</f>
        <v>India</v>
      </c>
      <c r="AA7670">
        <f t="shared" si="119"/>
        <v>4</v>
      </c>
    </row>
    <row r="7671" spans="1:27" ht="15.75" customHeight="1" x14ac:dyDescent="0.25">
      <c r="A7671">
        <v>311622</v>
      </c>
      <c r="B7671" t="s">
        <v>5922</v>
      </c>
      <c r="C7671">
        <v>1</v>
      </c>
      <c r="D7671" t="s">
        <v>13426</v>
      </c>
      <c r="E7671" t="s">
        <v>15360</v>
      </c>
      <c r="F7671" t="s">
        <v>13537</v>
      </c>
      <c r="G7671" t="s">
        <v>13538</v>
      </c>
      <c r="H7671">
        <v>77.362455800000006</v>
      </c>
      <c r="I7671">
        <v>28.612791000000001</v>
      </c>
      <c r="J7671" t="s">
        <v>4713</v>
      </c>
      <c r="K7671" t="s">
        <v>28</v>
      </c>
      <c r="L7671" t="s">
        <v>29</v>
      </c>
      <c r="M7671" t="s">
        <v>36</v>
      </c>
      <c r="N7671" t="s">
        <v>29</v>
      </c>
      <c r="O7671" t="s">
        <v>29</v>
      </c>
      <c r="P7671">
        <v>2</v>
      </c>
      <c r="Q7671">
        <v>155</v>
      </c>
      <c r="R7671">
        <v>500</v>
      </c>
      <c r="S7671" t="str">
        <f>IF(Table1[[#This Row],[Average_Cost_for_two]]&lt;500,"Low",IF(Table1[[#This Row],[Average_Cost_for_two]]&lt;=1500,"Medium","High"))</f>
        <v>Medium</v>
      </c>
      <c r="T7671">
        <v>3.4</v>
      </c>
      <c r="U7671">
        <v>2015</v>
      </c>
      <c r="V7671">
        <v>10</v>
      </c>
      <c r="W7671">
        <v>24</v>
      </c>
      <c r="X7671">
        <f>IF(OR(Main!$U7671=0,
       Main!$V7671=0,
       Main!$W7671=0),
   "",
   DATE(Main!$U7671,
        Main!$V7671,
        Main!$W7671)
)</f>
        <v>42301</v>
      </c>
      <c r="Y7671">
        <f>Table1[[#This Row],[Average_Cost_for_two]]*VLOOKUP(Table1[[#This Row],[Currency]],currency!$A$2:$B$10,2,FALSE)</f>
        <v>6</v>
      </c>
      <c r="Z7671" t="str">
        <f>VLOOKUP(C7671,country!A:B,2,FALSE)</f>
        <v>India</v>
      </c>
      <c r="AA7671">
        <f t="shared" si="119"/>
        <v>4</v>
      </c>
    </row>
    <row r="7672" spans="1:27" ht="15.75" customHeight="1" x14ac:dyDescent="0.25">
      <c r="A7672">
        <v>18423127</v>
      </c>
      <c r="B7672" t="s">
        <v>15361</v>
      </c>
      <c r="C7672">
        <v>1</v>
      </c>
      <c r="D7672" t="s">
        <v>13426</v>
      </c>
      <c r="E7672" t="s">
        <v>15362</v>
      </c>
      <c r="F7672" t="s">
        <v>13458</v>
      </c>
      <c r="G7672" t="s">
        <v>13459</v>
      </c>
      <c r="H7672">
        <v>77.381742700000004</v>
      </c>
      <c r="I7672">
        <v>28.520004100000001</v>
      </c>
      <c r="J7672" t="s">
        <v>682</v>
      </c>
      <c r="K7672" t="s">
        <v>28</v>
      </c>
      <c r="L7672" t="s">
        <v>29</v>
      </c>
      <c r="M7672" t="s">
        <v>29</v>
      </c>
      <c r="N7672" t="s">
        <v>29</v>
      </c>
      <c r="O7672" t="s">
        <v>29</v>
      </c>
      <c r="P7672">
        <v>2</v>
      </c>
      <c r="Q7672">
        <v>10</v>
      </c>
      <c r="R7672">
        <v>500</v>
      </c>
      <c r="S7672" t="str">
        <f>IF(Table1[[#This Row],[Average_Cost_for_two]]&lt;500,"Low",IF(Table1[[#This Row],[Average_Cost_for_two]]&lt;=1500,"Medium","High"))</f>
        <v>Medium</v>
      </c>
      <c r="T7672">
        <v>3.1</v>
      </c>
      <c r="U7672">
        <v>2018</v>
      </c>
      <c r="V7672">
        <v>10</v>
      </c>
      <c r="W7672">
        <v>12</v>
      </c>
      <c r="X7672">
        <f>IF(OR(Main!$U7672=0,
       Main!$V7672=0,
       Main!$W7672=0),
   "",
   DATE(Main!$U7672,
        Main!$V7672,
        Main!$W7672)
)</f>
        <v>43385</v>
      </c>
      <c r="Y7672">
        <f>Table1[[#This Row],[Average_Cost_for_two]]*VLOOKUP(Table1[[#This Row],[Currency]],currency!$A$2:$B$10,2,FALSE)</f>
        <v>6</v>
      </c>
      <c r="Z7672" t="str">
        <f>VLOOKUP(C7672,country!A:B,2,FALSE)</f>
        <v>India</v>
      </c>
      <c r="AA7672">
        <f t="shared" si="119"/>
        <v>4</v>
      </c>
    </row>
    <row r="7673" spans="1:27" ht="15.75" customHeight="1" x14ac:dyDescent="0.25">
      <c r="A7673">
        <v>18037826</v>
      </c>
      <c r="B7673" t="s">
        <v>5372</v>
      </c>
      <c r="C7673">
        <v>1</v>
      </c>
      <c r="D7673" t="s">
        <v>15363</v>
      </c>
      <c r="E7673" t="s">
        <v>15364</v>
      </c>
      <c r="F7673" t="s">
        <v>15365</v>
      </c>
      <c r="G7673" t="s">
        <v>15366</v>
      </c>
      <c r="H7673">
        <v>77.3074479</v>
      </c>
      <c r="I7673">
        <v>28.469863100000001</v>
      </c>
      <c r="J7673" t="s">
        <v>477</v>
      </c>
      <c r="K7673" t="s">
        <v>28</v>
      </c>
      <c r="L7673" t="s">
        <v>29</v>
      </c>
      <c r="M7673" t="s">
        <v>36</v>
      </c>
      <c r="N7673" t="s">
        <v>29</v>
      </c>
      <c r="O7673" t="s">
        <v>29</v>
      </c>
      <c r="P7673">
        <v>2</v>
      </c>
      <c r="Q7673">
        <v>49</v>
      </c>
      <c r="R7673">
        <v>600</v>
      </c>
      <c r="S7673" t="str">
        <f>IF(Table1[[#This Row],[Average_Cost_for_two]]&lt;500,"Low",IF(Table1[[#This Row],[Average_Cost_for_two]]&lt;=1500,"Medium","High"))</f>
        <v>Medium</v>
      </c>
      <c r="T7673">
        <v>2.8</v>
      </c>
      <c r="U7673">
        <v>2014</v>
      </c>
      <c r="V7673">
        <v>9</v>
      </c>
      <c r="W7673">
        <v>11</v>
      </c>
      <c r="X7673">
        <f>IF(OR(Main!$U7673=0,
       Main!$V7673=0,
       Main!$W7673=0),
   "",
   DATE(Main!$U7673,
        Main!$V7673,
        Main!$W7673)
)</f>
        <v>41893</v>
      </c>
      <c r="Y7673">
        <f>Table1[[#This Row],[Average_Cost_for_two]]*VLOOKUP(Table1[[#This Row],[Currency]],currency!$A$2:$B$10,2,FALSE)</f>
        <v>7.2</v>
      </c>
      <c r="Z7673" t="str">
        <f>VLOOKUP(C7673,country!A:B,2,FALSE)</f>
        <v>India</v>
      </c>
      <c r="AA7673">
        <f t="shared" si="119"/>
        <v>3</v>
      </c>
    </row>
    <row r="7674" spans="1:27" ht="15.75" customHeight="1" x14ac:dyDescent="0.25">
      <c r="A7674">
        <v>4931</v>
      </c>
      <c r="B7674" t="s">
        <v>5212</v>
      </c>
      <c r="C7674">
        <v>1</v>
      </c>
      <c r="D7674" t="s">
        <v>15363</v>
      </c>
      <c r="E7674" t="s">
        <v>15367</v>
      </c>
      <c r="F7674" t="s">
        <v>15365</v>
      </c>
      <c r="G7674" t="s">
        <v>15366</v>
      </c>
      <c r="H7674">
        <v>77.3074479</v>
      </c>
      <c r="I7674">
        <v>28.470132199999998</v>
      </c>
      <c r="J7674" t="s">
        <v>15368</v>
      </c>
      <c r="K7674" t="s">
        <v>28</v>
      </c>
      <c r="L7674" t="s">
        <v>29</v>
      </c>
      <c r="M7674" t="s">
        <v>29</v>
      </c>
      <c r="N7674" t="s">
        <v>29</v>
      </c>
      <c r="O7674" t="s">
        <v>29</v>
      </c>
      <c r="P7674">
        <v>2</v>
      </c>
      <c r="Q7674">
        <v>233</v>
      </c>
      <c r="R7674">
        <v>700</v>
      </c>
      <c r="S7674" t="str">
        <f>IF(Table1[[#This Row],[Average_Cost_for_two]]&lt;500,"Low",IF(Table1[[#This Row],[Average_Cost_for_two]]&lt;=1500,"Medium","High"))</f>
        <v>Medium</v>
      </c>
      <c r="T7674">
        <v>3.4</v>
      </c>
      <c r="U7674">
        <v>2011</v>
      </c>
      <c r="V7674">
        <v>9</v>
      </c>
      <c r="W7674">
        <v>22</v>
      </c>
      <c r="X7674">
        <f>IF(OR(Main!$U7674=0,
       Main!$V7674=0,
       Main!$W7674=0),
   "",
   DATE(Main!$U7674,
        Main!$V7674,
        Main!$W7674)
)</f>
        <v>40808</v>
      </c>
      <c r="Y7674">
        <f>Table1[[#This Row],[Average_Cost_for_two]]*VLOOKUP(Table1[[#This Row],[Currency]],currency!$A$2:$B$10,2,FALSE)</f>
        <v>8.4</v>
      </c>
      <c r="Z7674" t="str">
        <f>VLOOKUP(C7674,country!A:B,2,FALSE)</f>
        <v>India</v>
      </c>
      <c r="AA7674">
        <f t="shared" si="119"/>
        <v>3</v>
      </c>
    </row>
    <row r="7675" spans="1:27" ht="15.75" customHeight="1" x14ac:dyDescent="0.25">
      <c r="A7675">
        <v>18471268</v>
      </c>
      <c r="B7675" t="s">
        <v>15369</v>
      </c>
      <c r="C7675">
        <v>1</v>
      </c>
      <c r="D7675" t="s">
        <v>15363</v>
      </c>
      <c r="E7675" t="s">
        <v>15370</v>
      </c>
      <c r="F7675" t="s">
        <v>15365</v>
      </c>
      <c r="G7675" t="s">
        <v>15366</v>
      </c>
      <c r="H7675">
        <v>77.3074479</v>
      </c>
      <c r="I7675">
        <v>28.469594000000001</v>
      </c>
      <c r="J7675" t="s">
        <v>722</v>
      </c>
      <c r="K7675" t="s">
        <v>28</v>
      </c>
      <c r="L7675" t="s">
        <v>29</v>
      </c>
      <c r="M7675" t="s">
        <v>29</v>
      </c>
      <c r="N7675" t="s">
        <v>29</v>
      </c>
      <c r="O7675" t="s">
        <v>29</v>
      </c>
      <c r="P7675">
        <v>1</v>
      </c>
      <c r="Q7675">
        <v>0</v>
      </c>
      <c r="R7675">
        <v>300</v>
      </c>
      <c r="S7675" t="str">
        <f>IF(Table1[[#This Row],[Average_Cost_for_two]]&lt;500,"Low",IF(Table1[[#This Row],[Average_Cost_for_two]]&lt;=1500,"Medium","High"))</f>
        <v>Low</v>
      </c>
      <c r="T7675">
        <v>1</v>
      </c>
      <c r="U7675">
        <v>2012</v>
      </c>
      <c r="V7675">
        <v>9</v>
      </c>
      <c r="W7675">
        <v>23</v>
      </c>
      <c r="X7675">
        <f>IF(OR(Main!$U7675=0,
       Main!$V7675=0,
       Main!$W7675=0),
   "",
   DATE(Main!$U7675,
        Main!$V7675,
        Main!$W7675)
)</f>
        <v>41175</v>
      </c>
      <c r="Y7675">
        <f>Table1[[#This Row],[Average_Cost_for_two]]*VLOOKUP(Table1[[#This Row],[Currency]],currency!$A$2:$B$10,2,FALSE)</f>
        <v>3.6</v>
      </c>
      <c r="Z7675" t="str">
        <f>VLOOKUP(C7675,country!A:B,2,FALSE)</f>
        <v>India</v>
      </c>
      <c r="AA7675">
        <f t="shared" si="119"/>
        <v>3</v>
      </c>
    </row>
    <row r="7676" spans="1:27" ht="15.75" customHeight="1" x14ac:dyDescent="0.25">
      <c r="A7676">
        <v>309558</v>
      </c>
      <c r="B7676" t="s">
        <v>4614</v>
      </c>
      <c r="C7676">
        <v>1</v>
      </c>
      <c r="D7676" t="s">
        <v>15363</v>
      </c>
      <c r="E7676" t="s">
        <v>15371</v>
      </c>
      <c r="F7676" t="s">
        <v>15372</v>
      </c>
      <c r="G7676" t="s">
        <v>15373</v>
      </c>
      <c r="H7676">
        <v>77.3128332</v>
      </c>
      <c r="I7676">
        <v>28.397424000000001</v>
      </c>
      <c r="J7676" t="s">
        <v>967</v>
      </c>
      <c r="K7676" t="s">
        <v>28</v>
      </c>
      <c r="L7676" t="s">
        <v>29</v>
      </c>
      <c r="M7676" t="s">
        <v>36</v>
      </c>
      <c r="N7676" t="s">
        <v>29</v>
      </c>
      <c r="O7676" t="s">
        <v>29</v>
      </c>
      <c r="P7676">
        <v>2</v>
      </c>
      <c r="Q7676">
        <v>48</v>
      </c>
      <c r="R7676">
        <v>800</v>
      </c>
      <c r="S7676" t="str">
        <f>IF(Table1[[#This Row],[Average_Cost_for_two]]&lt;500,"Low",IF(Table1[[#This Row],[Average_Cost_for_two]]&lt;=1500,"Medium","High"))</f>
        <v>Medium</v>
      </c>
      <c r="T7676">
        <v>3.4</v>
      </c>
      <c r="U7676">
        <v>2012</v>
      </c>
      <c r="V7676">
        <v>9</v>
      </c>
      <c r="W7676">
        <v>2</v>
      </c>
      <c r="X7676">
        <f>IF(OR(Main!$U7676=0,
       Main!$V7676=0,
       Main!$W7676=0),
   "",
   DATE(Main!$U7676,
        Main!$V7676,
        Main!$W7676)
)</f>
        <v>41154</v>
      </c>
      <c r="Y7676">
        <f>Table1[[#This Row],[Average_Cost_for_two]]*VLOOKUP(Table1[[#This Row],[Currency]],currency!$A$2:$B$10,2,FALSE)</f>
        <v>9.6</v>
      </c>
      <c r="Z7676" t="str">
        <f>VLOOKUP(C7676,country!A:B,2,FALSE)</f>
        <v>India</v>
      </c>
      <c r="AA7676">
        <f t="shared" si="119"/>
        <v>3</v>
      </c>
    </row>
    <row r="7677" spans="1:27" ht="15.75" customHeight="1" x14ac:dyDescent="0.25">
      <c r="A7677">
        <v>8153</v>
      </c>
      <c r="B7677" t="s">
        <v>15374</v>
      </c>
      <c r="C7677">
        <v>1</v>
      </c>
      <c r="D7677" t="s">
        <v>15363</v>
      </c>
      <c r="E7677" t="s">
        <v>15375</v>
      </c>
      <c r="F7677" t="s">
        <v>15376</v>
      </c>
      <c r="G7677" t="s">
        <v>15377</v>
      </c>
      <c r="H7677">
        <v>77.314487700000001</v>
      </c>
      <c r="I7677">
        <v>28.383704600000002</v>
      </c>
      <c r="J7677" t="s">
        <v>4774</v>
      </c>
      <c r="K7677" t="s">
        <v>28</v>
      </c>
      <c r="L7677" t="s">
        <v>29</v>
      </c>
      <c r="M7677" t="s">
        <v>29</v>
      </c>
      <c r="N7677" t="s">
        <v>29</v>
      </c>
      <c r="O7677" t="s">
        <v>29</v>
      </c>
      <c r="P7677">
        <v>2</v>
      </c>
      <c r="Q7677">
        <v>8</v>
      </c>
      <c r="R7677">
        <v>500</v>
      </c>
      <c r="S7677" t="str">
        <f>IF(Table1[[#This Row],[Average_Cost_for_two]]&lt;500,"Low",IF(Table1[[#This Row],[Average_Cost_for_two]]&lt;=1500,"Medium","High"))</f>
        <v>Medium</v>
      </c>
      <c r="T7677">
        <v>2.8</v>
      </c>
      <c r="U7677">
        <v>2011</v>
      </c>
      <c r="V7677">
        <v>9</v>
      </c>
      <c r="W7677">
        <v>8</v>
      </c>
      <c r="X7677">
        <f>IF(OR(Main!$U7677=0,
       Main!$V7677=0,
       Main!$W7677=0),
   "",
   DATE(Main!$U7677,
        Main!$V7677,
        Main!$W7677)
)</f>
        <v>40794</v>
      </c>
      <c r="Y7677">
        <f>Table1[[#This Row],[Average_Cost_for_two]]*VLOOKUP(Table1[[#This Row],[Currency]],currency!$A$2:$B$10,2,FALSE)</f>
        <v>6</v>
      </c>
      <c r="Z7677" t="str">
        <f>VLOOKUP(C7677,country!A:B,2,FALSE)</f>
        <v>India</v>
      </c>
      <c r="AA7677">
        <f t="shared" si="119"/>
        <v>3</v>
      </c>
    </row>
    <row r="7678" spans="1:27" ht="15.75" customHeight="1" x14ac:dyDescent="0.25">
      <c r="A7678">
        <v>18082235</v>
      </c>
      <c r="B7678" t="s">
        <v>15378</v>
      </c>
      <c r="C7678">
        <v>1</v>
      </c>
      <c r="D7678" t="s">
        <v>15363</v>
      </c>
      <c r="E7678" t="s">
        <v>15379</v>
      </c>
      <c r="F7678" t="s">
        <v>11363</v>
      </c>
      <c r="G7678" t="s">
        <v>15380</v>
      </c>
      <c r="H7678">
        <v>77.322436300000007</v>
      </c>
      <c r="I7678">
        <v>28.395186899999999</v>
      </c>
      <c r="J7678" t="s">
        <v>682</v>
      </c>
      <c r="K7678" t="s">
        <v>28</v>
      </c>
      <c r="L7678" t="s">
        <v>29</v>
      </c>
      <c r="M7678" t="s">
        <v>29</v>
      </c>
      <c r="N7678" t="s">
        <v>29</v>
      </c>
      <c r="O7678" t="s">
        <v>29</v>
      </c>
      <c r="P7678">
        <v>1</v>
      </c>
      <c r="Q7678">
        <v>32</v>
      </c>
      <c r="R7678">
        <v>400</v>
      </c>
      <c r="S7678" t="str">
        <f>IF(Table1[[#This Row],[Average_Cost_for_two]]&lt;500,"Low",IF(Table1[[#This Row],[Average_Cost_for_two]]&lt;=1500,"Medium","High"))</f>
        <v>Low</v>
      </c>
      <c r="T7678">
        <v>2.7</v>
      </c>
      <c r="U7678">
        <v>2013</v>
      </c>
      <c r="V7678">
        <v>9</v>
      </c>
      <c r="W7678">
        <v>26</v>
      </c>
      <c r="X7678">
        <f>IF(OR(Main!$U7678=0,
       Main!$V7678=0,
       Main!$W7678=0),
   "",
   DATE(Main!$U7678,
        Main!$V7678,
        Main!$W7678)
)</f>
        <v>41543</v>
      </c>
      <c r="Y7678">
        <f>Table1[[#This Row],[Average_Cost_for_two]]*VLOOKUP(Table1[[#This Row],[Currency]],currency!$A$2:$B$10,2,FALSE)</f>
        <v>4.8</v>
      </c>
      <c r="Z7678" t="str">
        <f>VLOOKUP(C7678,country!A:B,2,FALSE)</f>
        <v>India</v>
      </c>
      <c r="AA7678">
        <f t="shared" si="119"/>
        <v>3</v>
      </c>
    </row>
    <row r="7679" spans="1:27" ht="15.75" customHeight="1" x14ac:dyDescent="0.25">
      <c r="A7679">
        <v>303267</v>
      </c>
      <c r="B7679" t="s">
        <v>1390</v>
      </c>
      <c r="C7679">
        <v>1</v>
      </c>
      <c r="D7679" t="s">
        <v>15363</v>
      </c>
      <c r="E7679" t="s">
        <v>15381</v>
      </c>
      <c r="F7679" t="s">
        <v>11363</v>
      </c>
      <c r="G7679" t="s">
        <v>15380</v>
      </c>
      <c r="H7679">
        <v>77.323460800000007</v>
      </c>
      <c r="I7679">
        <v>28.395091300000001</v>
      </c>
      <c r="J7679" t="s">
        <v>1262</v>
      </c>
      <c r="K7679" t="s">
        <v>28</v>
      </c>
      <c r="L7679" t="s">
        <v>29</v>
      </c>
      <c r="M7679" t="s">
        <v>29</v>
      </c>
      <c r="N7679" t="s">
        <v>29</v>
      </c>
      <c r="O7679" t="s">
        <v>29</v>
      </c>
      <c r="P7679">
        <v>1</v>
      </c>
      <c r="Q7679">
        <v>35</v>
      </c>
      <c r="R7679">
        <v>300</v>
      </c>
      <c r="S7679" t="str">
        <f>IF(Table1[[#This Row],[Average_Cost_for_two]]&lt;500,"Low",IF(Table1[[#This Row],[Average_Cost_for_two]]&lt;=1500,"Medium","High"))</f>
        <v>Low</v>
      </c>
      <c r="T7679">
        <v>3.4</v>
      </c>
      <c r="U7679">
        <v>2017</v>
      </c>
      <c r="V7679">
        <v>9</v>
      </c>
      <c r="W7679">
        <v>14</v>
      </c>
      <c r="X7679">
        <f>IF(OR(Main!$U7679=0,
       Main!$V7679=0,
       Main!$W7679=0),
   "",
   DATE(Main!$U7679,
        Main!$V7679,
        Main!$W7679)
)</f>
        <v>42992</v>
      </c>
      <c r="Y7679">
        <f>Table1[[#This Row],[Average_Cost_for_two]]*VLOOKUP(Table1[[#This Row],[Currency]],currency!$A$2:$B$10,2,FALSE)</f>
        <v>3.6</v>
      </c>
      <c r="Z7679" t="str">
        <f>VLOOKUP(C7679,country!A:B,2,FALSE)</f>
        <v>India</v>
      </c>
      <c r="AA7679">
        <f t="shared" si="119"/>
        <v>3</v>
      </c>
    </row>
    <row r="7680" spans="1:27" ht="15.75" customHeight="1" x14ac:dyDescent="0.25">
      <c r="A7680">
        <v>7471</v>
      </c>
      <c r="B7680" t="s">
        <v>15382</v>
      </c>
      <c r="C7680">
        <v>1</v>
      </c>
      <c r="D7680" t="s">
        <v>15363</v>
      </c>
      <c r="E7680" t="s">
        <v>15383</v>
      </c>
      <c r="F7680" t="s">
        <v>11363</v>
      </c>
      <c r="G7680" t="s">
        <v>15380</v>
      </c>
      <c r="H7680">
        <v>77.323647899999997</v>
      </c>
      <c r="I7680">
        <v>28.395076599999999</v>
      </c>
      <c r="J7680" t="s">
        <v>591</v>
      </c>
      <c r="K7680" t="s">
        <v>28</v>
      </c>
      <c r="L7680" t="s">
        <v>29</v>
      </c>
      <c r="M7680" t="s">
        <v>29</v>
      </c>
      <c r="N7680" t="s">
        <v>29</v>
      </c>
      <c r="O7680" t="s">
        <v>29</v>
      </c>
      <c r="P7680">
        <v>3</v>
      </c>
      <c r="Q7680">
        <v>799</v>
      </c>
      <c r="R7680">
        <v>1000</v>
      </c>
      <c r="S7680" t="str">
        <f>IF(Table1[[#This Row],[Average_Cost_for_two]]&lt;500,"Low",IF(Table1[[#This Row],[Average_Cost_for_two]]&lt;=1500,"Medium","High"))</f>
        <v>Medium</v>
      </c>
      <c r="T7680">
        <v>4.5</v>
      </c>
      <c r="U7680">
        <v>2015</v>
      </c>
      <c r="V7680">
        <v>9</v>
      </c>
      <c r="W7680">
        <v>15</v>
      </c>
      <c r="X7680">
        <f>IF(OR(Main!$U7680=0,
       Main!$V7680=0,
       Main!$W7680=0),
   "",
   DATE(Main!$U7680,
        Main!$V7680,
        Main!$W7680)
)</f>
        <v>42262</v>
      </c>
      <c r="Y7680">
        <f>Table1[[#This Row],[Average_Cost_for_two]]*VLOOKUP(Table1[[#This Row],[Currency]],currency!$A$2:$B$10,2,FALSE)</f>
        <v>12</v>
      </c>
      <c r="Z7680" t="str">
        <f>VLOOKUP(C7680,country!A:B,2,FALSE)</f>
        <v>India</v>
      </c>
      <c r="AA7680">
        <f t="shared" si="119"/>
        <v>3</v>
      </c>
    </row>
    <row r="7681" spans="1:27" ht="15.75" customHeight="1" x14ac:dyDescent="0.25">
      <c r="A7681">
        <v>6161</v>
      </c>
      <c r="B7681" t="s">
        <v>15384</v>
      </c>
      <c r="C7681">
        <v>1</v>
      </c>
      <c r="D7681" t="s">
        <v>15363</v>
      </c>
      <c r="E7681" t="s">
        <v>15385</v>
      </c>
      <c r="F7681" t="s">
        <v>11363</v>
      </c>
      <c r="G7681" t="s">
        <v>15380</v>
      </c>
      <c r="H7681">
        <v>77.323154299999999</v>
      </c>
      <c r="I7681">
        <v>28.3952545</v>
      </c>
      <c r="J7681" t="s">
        <v>706</v>
      </c>
      <c r="K7681" t="s">
        <v>28</v>
      </c>
      <c r="L7681" t="s">
        <v>29</v>
      </c>
      <c r="M7681" t="s">
        <v>29</v>
      </c>
      <c r="N7681" t="s">
        <v>29</v>
      </c>
      <c r="O7681" t="s">
        <v>29</v>
      </c>
      <c r="P7681">
        <v>1</v>
      </c>
      <c r="Q7681">
        <v>126</v>
      </c>
      <c r="R7681">
        <v>400</v>
      </c>
      <c r="S7681" t="str">
        <f>IF(Table1[[#This Row],[Average_Cost_for_two]]&lt;500,"Low",IF(Table1[[#This Row],[Average_Cost_for_two]]&lt;=1500,"Medium","High"))</f>
        <v>Low</v>
      </c>
      <c r="T7681">
        <v>3.6</v>
      </c>
      <c r="U7681">
        <v>2013</v>
      </c>
      <c r="V7681">
        <v>9</v>
      </c>
      <c r="W7681">
        <v>14</v>
      </c>
      <c r="X7681">
        <f>IF(OR(Main!$U7681=0,
       Main!$V7681=0,
       Main!$W7681=0),
   "",
   DATE(Main!$U7681,
        Main!$V7681,
        Main!$W7681)
)</f>
        <v>41531</v>
      </c>
      <c r="Y7681">
        <f>Table1[[#This Row],[Average_Cost_for_two]]*VLOOKUP(Table1[[#This Row],[Currency]],currency!$A$2:$B$10,2,FALSE)</f>
        <v>4.8</v>
      </c>
      <c r="Z7681" t="str">
        <f>VLOOKUP(C7681,country!A:B,2,FALSE)</f>
        <v>India</v>
      </c>
      <c r="AA7681">
        <f t="shared" si="119"/>
        <v>3</v>
      </c>
    </row>
    <row r="7682" spans="1:27" ht="15.75" customHeight="1" x14ac:dyDescent="0.25">
      <c r="A7682">
        <v>18466407</v>
      </c>
      <c r="B7682" t="s">
        <v>15386</v>
      </c>
      <c r="C7682">
        <v>1</v>
      </c>
      <c r="D7682" t="s">
        <v>15363</v>
      </c>
      <c r="E7682" t="s">
        <v>15387</v>
      </c>
      <c r="F7682" t="s">
        <v>13768</v>
      </c>
      <c r="G7682" t="s">
        <v>15388</v>
      </c>
      <c r="H7682">
        <v>77.318970800000002</v>
      </c>
      <c r="I7682">
        <v>28.412025400000001</v>
      </c>
      <c r="J7682" t="s">
        <v>523</v>
      </c>
      <c r="K7682" t="s">
        <v>28</v>
      </c>
      <c r="L7682" t="s">
        <v>29</v>
      </c>
      <c r="M7682" t="s">
        <v>29</v>
      </c>
      <c r="N7682" t="s">
        <v>29</v>
      </c>
      <c r="O7682" t="s">
        <v>29</v>
      </c>
      <c r="P7682">
        <v>2</v>
      </c>
      <c r="Q7682">
        <v>0</v>
      </c>
      <c r="R7682">
        <v>500</v>
      </c>
      <c r="S7682" t="str">
        <f>IF(Table1[[#This Row],[Average_Cost_for_two]]&lt;500,"Low",IF(Table1[[#This Row],[Average_Cost_for_two]]&lt;=1500,"Medium","High"))</f>
        <v>Medium</v>
      </c>
      <c r="T7682">
        <v>1</v>
      </c>
      <c r="U7682">
        <v>2012</v>
      </c>
      <c r="V7682">
        <v>9</v>
      </c>
      <c r="W7682">
        <v>12</v>
      </c>
      <c r="X7682">
        <f>IF(OR(Main!$U7682=0,
       Main!$V7682=0,
       Main!$W7682=0),
   "",
   DATE(Main!$U7682,
        Main!$V7682,
        Main!$W7682)
)</f>
        <v>41164</v>
      </c>
      <c r="Y7682">
        <f>Table1[[#This Row],[Average_Cost_for_two]]*VLOOKUP(Table1[[#This Row],[Currency]],currency!$A$2:$B$10,2,FALSE)</f>
        <v>6</v>
      </c>
      <c r="Z7682" t="str">
        <f>VLOOKUP(C7682,country!A:B,2,FALSE)</f>
        <v>India</v>
      </c>
      <c r="AA7682">
        <f t="shared" ref="AA7682:AA7745" si="120">ROUNDUP(V7682/3,0)</f>
        <v>3</v>
      </c>
    </row>
    <row r="7683" spans="1:27" ht="15.75" customHeight="1" x14ac:dyDescent="0.25">
      <c r="A7683">
        <v>18303717</v>
      </c>
      <c r="B7683" t="s">
        <v>15389</v>
      </c>
      <c r="C7683">
        <v>1</v>
      </c>
      <c r="D7683" t="s">
        <v>15363</v>
      </c>
      <c r="E7683" t="s">
        <v>15390</v>
      </c>
      <c r="F7683" t="s">
        <v>11367</v>
      </c>
      <c r="G7683" t="s">
        <v>15391</v>
      </c>
      <c r="H7683">
        <v>77.327910599999996</v>
      </c>
      <c r="I7683">
        <v>28.4105998</v>
      </c>
      <c r="J7683" t="s">
        <v>500</v>
      </c>
      <c r="K7683" t="s">
        <v>28</v>
      </c>
      <c r="L7683" t="s">
        <v>29</v>
      </c>
      <c r="M7683" t="s">
        <v>29</v>
      </c>
      <c r="N7683" t="s">
        <v>29</v>
      </c>
      <c r="O7683" t="s">
        <v>29</v>
      </c>
      <c r="P7683">
        <v>2</v>
      </c>
      <c r="Q7683">
        <v>18</v>
      </c>
      <c r="R7683">
        <v>500</v>
      </c>
      <c r="S7683" t="str">
        <f>IF(Table1[[#This Row],[Average_Cost_for_two]]&lt;500,"Low",IF(Table1[[#This Row],[Average_Cost_for_two]]&lt;=1500,"Medium","High"))</f>
        <v>Medium</v>
      </c>
      <c r="T7683">
        <v>3.4</v>
      </c>
      <c r="U7683">
        <v>2013</v>
      </c>
      <c r="V7683">
        <v>9</v>
      </c>
      <c r="W7683">
        <v>17</v>
      </c>
      <c r="X7683">
        <f>IF(OR(Main!$U7683=0,
       Main!$V7683=0,
       Main!$W7683=0),
   "",
   DATE(Main!$U7683,
        Main!$V7683,
        Main!$W7683)
)</f>
        <v>41534</v>
      </c>
      <c r="Y7683">
        <f>Table1[[#This Row],[Average_Cost_for_two]]*VLOOKUP(Table1[[#This Row],[Currency]],currency!$A$2:$B$10,2,FALSE)</f>
        <v>6</v>
      </c>
      <c r="Z7683" t="str">
        <f>VLOOKUP(C7683,country!A:B,2,FALSE)</f>
        <v>India</v>
      </c>
      <c r="AA7683">
        <f t="shared" si="120"/>
        <v>3</v>
      </c>
    </row>
    <row r="7684" spans="1:27" ht="15.75" customHeight="1" x14ac:dyDescent="0.25">
      <c r="A7684">
        <v>304004</v>
      </c>
      <c r="B7684" t="s">
        <v>15392</v>
      </c>
      <c r="C7684">
        <v>1</v>
      </c>
      <c r="D7684" t="s">
        <v>15363</v>
      </c>
      <c r="E7684" t="s">
        <v>15393</v>
      </c>
      <c r="F7684" t="s">
        <v>11367</v>
      </c>
      <c r="G7684" t="s">
        <v>15391</v>
      </c>
      <c r="H7684">
        <v>77.326096710000002</v>
      </c>
      <c r="I7684">
        <v>28.410115600000001</v>
      </c>
      <c r="J7684" t="s">
        <v>580</v>
      </c>
      <c r="K7684" t="s">
        <v>28</v>
      </c>
      <c r="L7684" t="s">
        <v>29</v>
      </c>
      <c r="M7684" t="s">
        <v>36</v>
      </c>
      <c r="N7684" t="s">
        <v>29</v>
      </c>
      <c r="O7684" t="s">
        <v>29</v>
      </c>
      <c r="P7684">
        <v>2</v>
      </c>
      <c r="Q7684">
        <v>76</v>
      </c>
      <c r="R7684">
        <v>700</v>
      </c>
      <c r="S7684" t="str">
        <f>IF(Table1[[#This Row],[Average_Cost_for_two]]&lt;500,"Low",IF(Table1[[#This Row],[Average_Cost_for_two]]&lt;=1500,"Medium","High"))</f>
        <v>Medium</v>
      </c>
      <c r="T7684">
        <v>3.3</v>
      </c>
      <c r="U7684">
        <v>2011</v>
      </c>
      <c r="V7684">
        <v>9</v>
      </c>
      <c r="W7684">
        <v>27</v>
      </c>
      <c r="X7684">
        <f>IF(OR(Main!$U7684=0,
       Main!$V7684=0,
       Main!$W7684=0),
   "",
   DATE(Main!$U7684,
        Main!$V7684,
        Main!$W7684)
)</f>
        <v>40813</v>
      </c>
      <c r="Y7684">
        <f>Table1[[#This Row],[Average_Cost_for_two]]*VLOOKUP(Table1[[#This Row],[Currency]],currency!$A$2:$B$10,2,FALSE)</f>
        <v>8.4</v>
      </c>
      <c r="Z7684" t="str">
        <f>VLOOKUP(C7684,country!A:B,2,FALSE)</f>
        <v>India</v>
      </c>
      <c r="AA7684">
        <f t="shared" si="120"/>
        <v>3</v>
      </c>
    </row>
    <row r="7685" spans="1:27" ht="15.75" customHeight="1" x14ac:dyDescent="0.25">
      <c r="A7685">
        <v>18439547</v>
      </c>
      <c r="B7685" t="s">
        <v>15394</v>
      </c>
      <c r="C7685">
        <v>1</v>
      </c>
      <c r="D7685" t="s">
        <v>15363</v>
      </c>
      <c r="E7685" t="s">
        <v>15395</v>
      </c>
      <c r="F7685" t="s">
        <v>11509</v>
      </c>
      <c r="G7685" t="s">
        <v>15396</v>
      </c>
      <c r="H7685">
        <v>77.296337899999997</v>
      </c>
      <c r="I7685">
        <v>28.429835499999999</v>
      </c>
      <c r="J7685" t="s">
        <v>27</v>
      </c>
      <c r="K7685" t="s">
        <v>28</v>
      </c>
      <c r="L7685" t="s">
        <v>29</v>
      </c>
      <c r="M7685" t="s">
        <v>29</v>
      </c>
      <c r="N7685" t="s">
        <v>29</v>
      </c>
      <c r="O7685" t="s">
        <v>29</v>
      </c>
      <c r="P7685">
        <v>1</v>
      </c>
      <c r="Q7685">
        <v>1</v>
      </c>
      <c r="R7685">
        <v>200</v>
      </c>
      <c r="S7685" t="str">
        <f>IF(Table1[[#This Row],[Average_Cost_for_two]]&lt;500,"Low",IF(Table1[[#This Row],[Average_Cost_for_two]]&lt;=1500,"Medium","High"))</f>
        <v>Low</v>
      </c>
      <c r="T7685">
        <v>1</v>
      </c>
      <c r="U7685">
        <v>2011</v>
      </c>
      <c r="V7685">
        <v>9</v>
      </c>
      <c r="W7685">
        <v>4</v>
      </c>
      <c r="X7685">
        <f>IF(OR(Main!$U7685=0,
       Main!$V7685=0,
       Main!$W7685=0),
   "",
   DATE(Main!$U7685,
        Main!$V7685,
        Main!$W7685)
)</f>
        <v>40790</v>
      </c>
      <c r="Y7685">
        <f>Table1[[#This Row],[Average_Cost_for_two]]*VLOOKUP(Table1[[#This Row],[Currency]],currency!$A$2:$B$10,2,FALSE)</f>
        <v>2.4</v>
      </c>
      <c r="Z7685" t="str">
        <f>VLOOKUP(C7685,country!A:B,2,FALSE)</f>
        <v>India</v>
      </c>
      <c r="AA7685">
        <f t="shared" si="120"/>
        <v>3</v>
      </c>
    </row>
    <row r="7686" spans="1:27" ht="15.75" customHeight="1" x14ac:dyDescent="0.25">
      <c r="A7686">
        <v>18469937</v>
      </c>
      <c r="B7686" t="s">
        <v>15397</v>
      </c>
      <c r="C7686">
        <v>1</v>
      </c>
      <c r="D7686" t="s">
        <v>15363</v>
      </c>
      <c r="E7686" t="s">
        <v>15398</v>
      </c>
      <c r="F7686" t="s">
        <v>11509</v>
      </c>
      <c r="G7686" t="s">
        <v>15396</v>
      </c>
      <c r="H7686">
        <v>77.296622600000006</v>
      </c>
      <c r="I7686">
        <v>28.430190899999999</v>
      </c>
      <c r="J7686" t="s">
        <v>1085</v>
      </c>
      <c r="K7686" t="s">
        <v>28</v>
      </c>
      <c r="L7686" t="s">
        <v>29</v>
      </c>
      <c r="M7686" t="s">
        <v>29</v>
      </c>
      <c r="N7686" t="s">
        <v>29</v>
      </c>
      <c r="O7686" t="s">
        <v>29</v>
      </c>
      <c r="P7686">
        <v>1</v>
      </c>
      <c r="Q7686">
        <v>2</v>
      </c>
      <c r="R7686">
        <v>100</v>
      </c>
      <c r="S7686" t="str">
        <f>IF(Table1[[#This Row],[Average_Cost_for_two]]&lt;500,"Low",IF(Table1[[#This Row],[Average_Cost_for_two]]&lt;=1500,"Medium","High"))</f>
        <v>Low</v>
      </c>
      <c r="T7686">
        <v>1</v>
      </c>
      <c r="U7686">
        <v>2013</v>
      </c>
      <c r="V7686">
        <v>9</v>
      </c>
      <c r="W7686">
        <v>26</v>
      </c>
      <c r="X7686">
        <f>IF(OR(Main!$U7686=0,
       Main!$V7686=0,
       Main!$W7686=0),
   "",
   DATE(Main!$U7686,
        Main!$V7686,
        Main!$W7686)
)</f>
        <v>41543</v>
      </c>
      <c r="Y7686">
        <f>Table1[[#This Row],[Average_Cost_for_two]]*VLOOKUP(Table1[[#This Row],[Currency]],currency!$A$2:$B$10,2,FALSE)</f>
        <v>1.2</v>
      </c>
      <c r="Z7686" t="str">
        <f>VLOOKUP(C7686,country!A:B,2,FALSE)</f>
        <v>India</v>
      </c>
      <c r="AA7686">
        <f t="shared" si="120"/>
        <v>3</v>
      </c>
    </row>
    <row r="7687" spans="1:27" ht="15.75" customHeight="1" x14ac:dyDescent="0.25">
      <c r="A7687">
        <v>18380284</v>
      </c>
      <c r="B7687" t="s">
        <v>15399</v>
      </c>
      <c r="C7687">
        <v>1</v>
      </c>
      <c r="D7687" t="s">
        <v>15363</v>
      </c>
      <c r="E7687" t="s">
        <v>15400</v>
      </c>
      <c r="F7687" t="s">
        <v>11523</v>
      </c>
      <c r="G7687" t="s">
        <v>15401</v>
      </c>
      <c r="H7687">
        <v>0</v>
      </c>
      <c r="I7687">
        <v>0</v>
      </c>
      <c r="J7687" t="s">
        <v>591</v>
      </c>
      <c r="K7687" t="s">
        <v>28</v>
      </c>
      <c r="L7687" t="s">
        <v>29</v>
      </c>
      <c r="M7687" t="s">
        <v>29</v>
      </c>
      <c r="N7687" t="s">
        <v>29</v>
      </c>
      <c r="O7687" t="s">
        <v>29</v>
      </c>
      <c r="P7687">
        <v>1</v>
      </c>
      <c r="Q7687">
        <v>1</v>
      </c>
      <c r="R7687">
        <v>350</v>
      </c>
      <c r="S7687" t="str">
        <f>IF(Table1[[#This Row],[Average_Cost_for_two]]&lt;500,"Low",IF(Table1[[#This Row],[Average_Cost_for_two]]&lt;=1500,"Medium","High"))</f>
        <v>Low</v>
      </c>
      <c r="T7687">
        <v>1</v>
      </c>
      <c r="U7687">
        <v>2015</v>
      </c>
      <c r="V7687">
        <v>9</v>
      </c>
      <c r="W7687">
        <v>2</v>
      </c>
      <c r="X7687">
        <f>IF(OR(Main!$U7687=0,
       Main!$V7687=0,
       Main!$W7687=0),
   "",
   DATE(Main!$U7687,
        Main!$V7687,
        Main!$W7687)
)</f>
        <v>42249</v>
      </c>
      <c r="Y7687">
        <f>Table1[[#This Row],[Average_Cost_for_two]]*VLOOKUP(Table1[[#This Row],[Currency]],currency!$A$2:$B$10,2,FALSE)</f>
        <v>4.2</v>
      </c>
      <c r="Z7687" t="str">
        <f>VLOOKUP(C7687,country!A:B,2,FALSE)</f>
        <v>India</v>
      </c>
      <c r="AA7687">
        <f t="shared" si="120"/>
        <v>3</v>
      </c>
    </row>
    <row r="7688" spans="1:27" ht="15.75" customHeight="1" x14ac:dyDescent="0.25">
      <c r="A7688">
        <v>18433895</v>
      </c>
      <c r="B7688" t="s">
        <v>15402</v>
      </c>
      <c r="C7688">
        <v>1</v>
      </c>
      <c r="D7688" t="s">
        <v>15363</v>
      </c>
      <c r="E7688" t="s">
        <v>15403</v>
      </c>
      <c r="F7688" t="s">
        <v>13569</v>
      </c>
      <c r="G7688" t="s">
        <v>15404</v>
      </c>
      <c r="H7688">
        <v>77.287590910000006</v>
      </c>
      <c r="I7688">
        <v>28.466263550000001</v>
      </c>
      <c r="J7688" t="s">
        <v>503</v>
      </c>
      <c r="K7688" t="s">
        <v>28</v>
      </c>
      <c r="L7688" t="s">
        <v>29</v>
      </c>
      <c r="M7688" t="s">
        <v>29</v>
      </c>
      <c r="N7688" t="s">
        <v>29</v>
      </c>
      <c r="O7688" t="s">
        <v>29</v>
      </c>
      <c r="P7688">
        <v>2</v>
      </c>
      <c r="Q7688">
        <v>4</v>
      </c>
      <c r="R7688">
        <v>500</v>
      </c>
      <c r="S7688" t="str">
        <f>IF(Table1[[#This Row],[Average_Cost_for_two]]&lt;500,"Low",IF(Table1[[#This Row],[Average_Cost_for_two]]&lt;=1500,"Medium","High"))</f>
        <v>Medium</v>
      </c>
      <c r="T7688">
        <v>3</v>
      </c>
      <c r="U7688">
        <v>2010</v>
      </c>
      <c r="V7688">
        <v>9</v>
      </c>
      <c r="W7688">
        <v>22</v>
      </c>
      <c r="X7688">
        <f>IF(OR(Main!$U7688=0,
       Main!$V7688=0,
       Main!$W7688=0),
   "",
   DATE(Main!$U7688,
        Main!$V7688,
        Main!$W7688)
)</f>
        <v>40443</v>
      </c>
      <c r="Y7688">
        <f>Table1[[#This Row],[Average_Cost_for_two]]*VLOOKUP(Table1[[#This Row],[Currency]],currency!$A$2:$B$10,2,FALSE)</f>
        <v>6</v>
      </c>
      <c r="Z7688" t="str">
        <f>VLOOKUP(C7688,country!A:B,2,FALSE)</f>
        <v>India</v>
      </c>
      <c r="AA7688">
        <f t="shared" si="120"/>
        <v>3</v>
      </c>
    </row>
    <row r="7689" spans="1:27" ht="15.75" customHeight="1" x14ac:dyDescent="0.25">
      <c r="A7689">
        <v>18277177</v>
      </c>
      <c r="B7689" t="s">
        <v>15405</v>
      </c>
      <c r="C7689">
        <v>1</v>
      </c>
      <c r="D7689" t="s">
        <v>15363</v>
      </c>
      <c r="E7689" t="s">
        <v>15406</v>
      </c>
      <c r="F7689" t="s">
        <v>12827</v>
      </c>
      <c r="G7689" t="s">
        <v>15407</v>
      </c>
      <c r="H7689">
        <v>77.284778299999999</v>
      </c>
      <c r="I7689">
        <v>28.461169999999999</v>
      </c>
      <c r="J7689" t="s">
        <v>15408</v>
      </c>
      <c r="K7689" t="s">
        <v>28</v>
      </c>
      <c r="L7689" t="s">
        <v>29</v>
      </c>
      <c r="M7689" t="s">
        <v>29</v>
      </c>
      <c r="N7689" t="s">
        <v>29</v>
      </c>
      <c r="O7689" t="s">
        <v>29</v>
      </c>
      <c r="P7689">
        <v>1</v>
      </c>
      <c r="Q7689">
        <v>0</v>
      </c>
      <c r="R7689">
        <v>100</v>
      </c>
      <c r="S7689" t="str">
        <f>IF(Table1[[#This Row],[Average_Cost_for_two]]&lt;500,"Low",IF(Table1[[#This Row],[Average_Cost_for_two]]&lt;=1500,"Medium","High"))</f>
        <v>Low</v>
      </c>
      <c r="T7689">
        <v>1</v>
      </c>
      <c r="U7689">
        <v>2010</v>
      </c>
      <c r="V7689">
        <v>9</v>
      </c>
      <c r="W7689">
        <v>23</v>
      </c>
      <c r="X7689">
        <f>IF(OR(Main!$U7689=0,
       Main!$V7689=0,
       Main!$W7689=0),
   "",
   DATE(Main!$U7689,
        Main!$V7689,
        Main!$W7689)
)</f>
        <v>40444</v>
      </c>
      <c r="Y7689">
        <f>Table1[[#This Row],[Average_Cost_for_two]]*VLOOKUP(Table1[[#This Row],[Currency]],currency!$A$2:$B$10,2,FALSE)</f>
        <v>1.2</v>
      </c>
      <c r="Z7689" t="str">
        <f>VLOOKUP(C7689,country!A:B,2,FALSE)</f>
        <v>India</v>
      </c>
      <c r="AA7689">
        <f t="shared" si="120"/>
        <v>3</v>
      </c>
    </row>
    <row r="7690" spans="1:27" ht="15.75" customHeight="1" x14ac:dyDescent="0.25">
      <c r="A7690">
        <v>305618</v>
      </c>
      <c r="B7690" t="s">
        <v>2951</v>
      </c>
      <c r="C7690">
        <v>1</v>
      </c>
      <c r="D7690" t="s">
        <v>15363</v>
      </c>
      <c r="E7690" t="s">
        <v>15409</v>
      </c>
      <c r="F7690" t="s">
        <v>15410</v>
      </c>
      <c r="G7690" t="s">
        <v>15411</v>
      </c>
      <c r="H7690">
        <v>77.298335300000005</v>
      </c>
      <c r="I7690">
        <v>28.437548899999999</v>
      </c>
      <c r="J7690" t="s">
        <v>477</v>
      </c>
      <c r="K7690" t="s">
        <v>28</v>
      </c>
      <c r="L7690" t="s">
        <v>29</v>
      </c>
      <c r="M7690" t="s">
        <v>36</v>
      </c>
      <c r="N7690" t="s">
        <v>29</v>
      </c>
      <c r="O7690" t="s">
        <v>29</v>
      </c>
      <c r="P7690">
        <v>2</v>
      </c>
      <c r="Q7690">
        <v>79</v>
      </c>
      <c r="R7690">
        <v>700</v>
      </c>
      <c r="S7690" t="str">
        <f>IF(Table1[[#This Row],[Average_Cost_for_two]]&lt;500,"Low",IF(Table1[[#This Row],[Average_Cost_for_two]]&lt;=1500,"Medium","High"))</f>
        <v>Medium</v>
      </c>
      <c r="T7690">
        <v>2.5</v>
      </c>
      <c r="U7690">
        <v>2013</v>
      </c>
      <c r="V7690">
        <v>9</v>
      </c>
      <c r="W7690">
        <v>3</v>
      </c>
      <c r="X7690">
        <f>IF(OR(Main!$U7690=0,
       Main!$V7690=0,
       Main!$W7690=0),
   "",
   DATE(Main!$U7690,
        Main!$V7690,
        Main!$W7690)
)</f>
        <v>41520</v>
      </c>
      <c r="Y7690">
        <f>Table1[[#This Row],[Average_Cost_for_two]]*VLOOKUP(Table1[[#This Row],[Currency]],currency!$A$2:$B$10,2,FALSE)</f>
        <v>8.4</v>
      </c>
      <c r="Z7690" t="str">
        <f>VLOOKUP(C7690,country!A:B,2,FALSE)</f>
        <v>India</v>
      </c>
      <c r="AA7690">
        <f t="shared" si="120"/>
        <v>3</v>
      </c>
    </row>
    <row r="7691" spans="1:27" ht="15.75" customHeight="1" x14ac:dyDescent="0.25">
      <c r="A7691">
        <v>8318</v>
      </c>
      <c r="B7691" t="s">
        <v>15412</v>
      </c>
      <c r="C7691">
        <v>1</v>
      </c>
      <c r="D7691" t="s">
        <v>15363</v>
      </c>
      <c r="E7691" t="s">
        <v>15413</v>
      </c>
      <c r="F7691" t="s">
        <v>11390</v>
      </c>
      <c r="G7691" t="s">
        <v>15414</v>
      </c>
      <c r="H7691">
        <v>77.326037400000004</v>
      </c>
      <c r="I7691">
        <v>28.3633487</v>
      </c>
      <c r="J7691" t="s">
        <v>27</v>
      </c>
      <c r="K7691" t="s">
        <v>28</v>
      </c>
      <c r="L7691" t="s">
        <v>29</v>
      </c>
      <c r="M7691" t="s">
        <v>29</v>
      </c>
      <c r="N7691" t="s">
        <v>29</v>
      </c>
      <c r="O7691" t="s">
        <v>29</v>
      </c>
      <c r="P7691">
        <v>1</v>
      </c>
      <c r="Q7691">
        <v>16</v>
      </c>
      <c r="R7691">
        <v>450</v>
      </c>
      <c r="S7691" t="str">
        <f>IF(Table1[[#This Row],[Average_Cost_for_two]]&lt;500,"Low",IF(Table1[[#This Row],[Average_Cost_for_two]]&lt;=1500,"Medium","High"))</f>
        <v>Low</v>
      </c>
      <c r="T7691">
        <v>2.9</v>
      </c>
      <c r="U7691">
        <v>2014</v>
      </c>
      <c r="V7691">
        <v>9</v>
      </c>
      <c r="W7691">
        <v>13</v>
      </c>
      <c r="X7691">
        <f>IF(OR(Main!$U7691=0,
       Main!$V7691=0,
       Main!$W7691=0),
   "",
   DATE(Main!$U7691,
        Main!$V7691,
        Main!$W7691)
)</f>
        <v>41895</v>
      </c>
      <c r="Y7691">
        <f>Table1[[#This Row],[Average_Cost_for_two]]*VLOOKUP(Table1[[#This Row],[Currency]],currency!$A$2:$B$10,2,FALSE)</f>
        <v>5.4</v>
      </c>
      <c r="Z7691" t="str">
        <f>VLOOKUP(C7691,country!A:B,2,FALSE)</f>
        <v>India</v>
      </c>
      <c r="AA7691">
        <f t="shared" si="120"/>
        <v>3</v>
      </c>
    </row>
    <row r="7692" spans="1:27" ht="15.75" customHeight="1" x14ac:dyDescent="0.25">
      <c r="A7692">
        <v>18365998</v>
      </c>
      <c r="B7692" t="s">
        <v>15415</v>
      </c>
      <c r="C7692">
        <v>1</v>
      </c>
      <c r="D7692" t="s">
        <v>15363</v>
      </c>
      <c r="E7692" t="s">
        <v>15416</v>
      </c>
      <c r="F7692" t="s">
        <v>15417</v>
      </c>
      <c r="G7692" t="s">
        <v>15418</v>
      </c>
      <c r="H7692">
        <v>77.336659999999995</v>
      </c>
      <c r="I7692">
        <v>28.408057400000001</v>
      </c>
      <c r="J7692" t="s">
        <v>503</v>
      </c>
      <c r="K7692" t="s">
        <v>28</v>
      </c>
      <c r="L7692" t="s">
        <v>29</v>
      </c>
      <c r="M7692" t="s">
        <v>29</v>
      </c>
      <c r="N7692" t="s">
        <v>29</v>
      </c>
      <c r="O7692" t="s">
        <v>29</v>
      </c>
      <c r="P7692">
        <v>2</v>
      </c>
      <c r="Q7692">
        <v>17</v>
      </c>
      <c r="R7692">
        <v>500</v>
      </c>
      <c r="S7692" t="str">
        <f>IF(Table1[[#This Row],[Average_Cost_for_two]]&lt;500,"Low",IF(Table1[[#This Row],[Average_Cost_for_two]]&lt;=1500,"Medium","High"))</f>
        <v>Medium</v>
      </c>
      <c r="T7692">
        <v>3.3</v>
      </c>
      <c r="U7692">
        <v>2017</v>
      </c>
      <c r="V7692">
        <v>9</v>
      </c>
      <c r="W7692">
        <v>4</v>
      </c>
      <c r="X7692">
        <f>IF(OR(Main!$U7692=0,
       Main!$V7692=0,
       Main!$W7692=0),
   "",
   DATE(Main!$U7692,
        Main!$V7692,
        Main!$W7692)
)</f>
        <v>42982</v>
      </c>
      <c r="Y7692">
        <f>Table1[[#This Row],[Average_Cost_for_two]]*VLOOKUP(Table1[[#This Row],[Currency]],currency!$A$2:$B$10,2,FALSE)</f>
        <v>6</v>
      </c>
      <c r="Z7692" t="str">
        <f>VLOOKUP(C7692,country!A:B,2,FALSE)</f>
        <v>India</v>
      </c>
      <c r="AA7692">
        <f t="shared" si="120"/>
        <v>3</v>
      </c>
    </row>
    <row r="7693" spans="1:27" ht="15.75" customHeight="1" x14ac:dyDescent="0.25">
      <c r="A7693">
        <v>303571</v>
      </c>
      <c r="B7693" t="s">
        <v>15419</v>
      </c>
      <c r="C7693">
        <v>1</v>
      </c>
      <c r="D7693" t="s">
        <v>15363</v>
      </c>
      <c r="E7693" t="s">
        <v>15420</v>
      </c>
      <c r="F7693" t="s">
        <v>15421</v>
      </c>
      <c r="G7693" t="s">
        <v>15422</v>
      </c>
      <c r="H7693">
        <v>77.293041099999996</v>
      </c>
      <c r="I7693">
        <v>28.499223099999998</v>
      </c>
      <c r="J7693" t="s">
        <v>480</v>
      </c>
      <c r="K7693" t="s">
        <v>28</v>
      </c>
      <c r="L7693" t="s">
        <v>29</v>
      </c>
      <c r="M7693" t="s">
        <v>29</v>
      </c>
      <c r="N7693" t="s">
        <v>29</v>
      </c>
      <c r="O7693" t="s">
        <v>29</v>
      </c>
      <c r="P7693">
        <v>2</v>
      </c>
      <c r="Q7693">
        <v>18</v>
      </c>
      <c r="R7693">
        <v>600</v>
      </c>
      <c r="S7693" t="str">
        <f>IF(Table1[[#This Row],[Average_Cost_for_two]]&lt;500,"Low",IF(Table1[[#This Row],[Average_Cost_for_two]]&lt;=1500,"Medium","High"))</f>
        <v>Medium</v>
      </c>
      <c r="T7693">
        <v>3.1</v>
      </c>
      <c r="U7693">
        <v>2014</v>
      </c>
      <c r="V7693">
        <v>9</v>
      </c>
      <c r="W7693">
        <v>11</v>
      </c>
      <c r="X7693">
        <f>IF(OR(Main!$U7693=0,
       Main!$V7693=0,
       Main!$W7693=0),
   "",
   DATE(Main!$U7693,
        Main!$V7693,
        Main!$W7693)
)</f>
        <v>41893</v>
      </c>
      <c r="Y7693">
        <f>Table1[[#This Row],[Average_Cost_for_two]]*VLOOKUP(Table1[[#This Row],[Currency]],currency!$A$2:$B$10,2,FALSE)</f>
        <v>7.2</v>
      </c>
      <c r="Z7693" t="str">
        <f>VLOOKUP(C7693,country!A:B,2,FALSE)</f>
        <v>India</v>
      </c>
      <c r="AA7693">
        <f t="shared" si="120"/>
        <v>3</v>
      </c>
    </row>
    <row r="7694" spans="1:27" ht="15.75" customHeight="1" x14ac:dyDescent="0.25">
      <c r="A7694">
        <v>5992</v>
      </c>
      <c r="B7694" t="s">
        <v>15423</v>
      </c>
      <c r="C7694">
        <v>1</v>
      </c>
      <c r="D7694" t="s">
        <v>15363</v>
      </c>
      <c r="E7694" t="s">
        <v>15424</v>
      </c>
      <c r="F7694" t="s">
        <v>15425</v>
      </c>
      <c r="G7694" t="s">
        <v>15426</v>
      </c>
      <c r="H7694">
        <v>77.304776000000004</v>
      </c>
      <c r="I7694">
        <v>28.4901567</v>
      </c>
      <c r="J7694" t="s">
        <v>480</v>
      </c>
      <c r="K7694" t="s">
        <v>28</v>
      </c>
      <c r="L7694" t="s">
        <v>29</v>
      </c>
      <c r="M7694" t="s">
        <v>29</v>
      </c>
      <c r="N7694" t="s">
        <v>29</v>
      </c>
      <c r="O7694" t="s">
        <v>29</v>
      </c>
      <c r="P7694">
        <v>2</v>
      </c>
      <c r="Q7694">
        <v>16</v>
      </c>
      <c r="R7694">
        <v>500</v>
      </c>
      <c r="S7694" t="str">
        <f>IF(Table1[[#This Row],[Average_Cost_for_two]]&lt;500,"Low",IF(Table1[[#This Row],[Average_Cost_for_two]]&lt;=1500,"Medium","High"))</f>
        <v>Medium</v>
      </c>
      <c r="T7694">
        <v>2.8</v>
      </c>
      <c r="U7694">
        <v>2016</v>
      </c>
      <c r="V7694">
        <v>8</v>
      </c>
      <c r="W7694">
        <v>12</v>
      </c>
      <c r="X7694">
        <f>IF(OR(Main!$U7694=0,
       Main!$V7694=0,
       Main!$W7694=0),
   "",
   DATE(Main!$U7694,
        Main!$V7694,
        Main!$W7694)
)</f>
        <v>42594</v>
      </c>
      <c r="Y7694">
        <f>Table1[[#This Row],[Average_Cost_for_two]]*VLOOKUP(Table1[[#This Row],[Currency]],currency!$A$2:$B$10,2,FALSE)</f>
        <v>6</v>
      </c>
      <c r="Z7694" t="str">
        <f>VLOOKUP(C7694,country!A:B,2,FALSE)</f>
        <v>India</v>
      </c>
      <c r="AA7694">
        <f t="shared" si="120"/>
        <v>3</v>
      </c>
    </row>
    <row r="7695" spans="1:27" ht="15.75" customHeight="1" x14ac:dyDescent="0.25">
      <c r="A7695">
        <v>8128</v>
      </c>
      <c r="B7695" t="s">
        <v>15427</v>
      </c>
      <c r="C7695">
        <v>1</v>
      </c>
      <c r="D7695" t="s">
        <v>15363</v>
      </c>
      <c r="E7695" t="s">
        <v>15428</v>
      </c>
      <c r="F7695" t="s">
        <v>15372</v>
      </c>
      <c r="G7695" t="s">
        <v>15373</v>
      </c>
      <c r="H7695">
        <v>77.313102499999999</v>
      </c>
      <c r="I7695">
        <v>28.397808300000001</v>
      </c>
      <c r="J7695" t="s">
        <v>477</v>
      </c>
      <c r="K7695" t="s">
        <v>28</v>
      </c>
      <c r="L7695" t="s">
        <v>36</v>
      </c>
      <c r="M7695" t="s">
        <v>29</v>
      </c>
      <c r="N7695" t="s">
        <v>29</v>
      </c>
      <c r="O7695" t="s">
        <v>29</v>
      </c>
      <c r="P7695">
        <v>3</v>
      </c>
      <c r="Q7695">
        <v>25</v>
      </c>
      <c r="R7695">
        <v>1000</v>
      </c>
      <c r="S7695" t="str">
        <f>IF(Table1[[#This Row],[Average_Cost_for_two]]&lt;500,"Low",IF(Table1[[#This Row],[Average_Cost_for_two]]&lt;=1500,"Medium","High"))</f>
        <v>Medium</v>
      </c>
      <c r="T7695">
        <v>2.4</v>
      </c>
      <c r="U7695">
        <v>2016</v>
      </c>
      <c r="V7695">
        <v>8</v>
      </c>
      <c r="W7695">
        <v>9</v>
      </c>
      <c r="X7695">
        <f>IF(OR(Main!$U7695=0,
       Main!$V7695=0,
       Main!$W7695=0),
   "",
   DATE(Main!$U7695,
        Main!$V7695,
        Main!$W7695)
)</f>
        <v>42591</v>
      </c>
      <c r="Y7695">
        <f>Table1[[#This Row],[Average_Cost_for_two]]*VLOOKUP(Table1[[#This Row],[Currency]],currency!$A$2:$B$10,2,FALSE)</f>
        <v>12</v>
      </c>
      <c r="Z7695" t="str">
        <f>VLOOKUP(C7695,country!A:B,2,FALSE)</f>
        <v>India</v>
      </c>
      <c r="AA7695">
        <f t="shared" si="120"/>
        <v>3</v>
      </c>
    </row>
    <row r="7696" spans="1:27" ht="15.75" customHeight="1" x14ac:dyDescent="0.25">
      <c r="A7696">
        <v>312514</v>
      </c>
      <c r="B7696" t="s">
        <v>1047</v>
      </c>
      <c r="C7696">
        <v>1</v>
      </c>
      <c r="D7696" t="s">
        <v>15363</v>
      </c>
      <c r="E7696" t="s">
        <v>15429</v>
      </c>
      <c r="F7696" t="s">
        <v>15430</v>
      </c>
      <c r="G7696" t="s">
        <v>15431</v>
      </c>
      <c r="H7696">
        <v>77.314044899999999</v>
      </c>
      <c r="I7696">
        <v>28.386902899999999</v>
      </c>
      <c r="J7696" t="s">
        <v>523</v>
      </c>
      <c r="K7696" t="s">
        <v>28</v>
      </c>
      <c r="L7696" t="s">
        <v>29</v>
      </c>
      <c r="M7696" t="s">
        <v>29</v>
      </c>
      <c r="N7696" t="s">
        <v>29</v>
      </c>
      <c r="O7696" t="s">
        <v>29</v>
      </c>
      <c r="P7696">
        <v>1</v>
      </c>
      <c r="Q7696">
        <v>2</v>
      </c>
      <c r="R7696">
        <v>200</v>
      </c>
      <c r="S7696" t="str">
        <f>IF(Table1[[#This Row],[Average_Cost_for_two]]&lt;500,"Low",IF(Table1[[#This Row],[Average_Cost_for_two]]&lt;=1500,"Medium","High"))</f>
        <v>Low</v>
      </c>
      <c r="T7696">
        <v>1</v>
      </c>
      <c r="U7696">
        <v>2010</v>
      </c>
      <c r="V7696">
        <v>8</v>
      </c>
      <c r="W7696">
        <v>26</v>
      </c>
      <c r="X7696">
        <f>IF(OR(Main!$U7696=0,
       Main!$V7696=0,
       Main!$W7696=0),
   "",
   DATE(Main!$U7696,
        Main!$V7696,
        Main!$W7696)
)</f>
        <v>40416</v>
      </c>
      <c r="Y7696">
        <f>Table1[[#This Row],[Average_Cost_for_two]]*VLOOKUP(Table1[[#This Row],[Currency]],currency!$A$2:$B$10,2,FALSE)</f>
        <v>2.4</v>
      </c>
      <c r="Z7696" t="str">
        <f>VLOOKUP(C7696,country!A:B,2,FALSE)</f>
        <v>India</v>
      </c>
      <c r="AA7696">
        <f t="shared" si="120"/>
        <v>3</v>
      </c>
    </row>
    <row r="7697" spans="1:27" ht="15.75" customHeight="1" x14ac:dyDescent="0.25">
      <c r="A7697">
        <v>9698</v>
      </c>
      <c r="B7697" t="s">
        <v>15432</v>
      </c>
      <c r="C7697">
        <v>1</v>
      </c>
      <c r="D7697" t="s">
        <v>15363</v>
      </c>
      <c r="E7697" t="s">
        <v>15433</v>
      </c>
      <c r="F7697" t="s">
        <v>13432</v>
      </c>
      <c r="G7697" t="s">
        <v>15434</v>
      </c>
      <c r="H7697">
        <v>77.318585799999994</v>
      </c>
      <c r="I7697">
        <v>28.371835000000001</v>
      </c>
      <c r="J7697" t="s">
        <v>556</v>
      </c>
      <c r="K7697" t="s">
        <v>28</v>
      </c>
      <c r="L7697" t="s">
        <v>29</v>
      </c>
      <c r="M7697" t="s">
        <v>29</v>
      </c>
      <c r="N7697" t="s">
        <v>29</v>
      </c>
      <c r="O7697" t="s">
        <v>29</v>
      </c>
      <c r="P7697">
        <v>1</v>
      </c>
      <c r="Q7697">
        <v>22</v>
      </c>
      <c r="R7697">
        <v>300</v>
      </c>
      <c r="S7697" t="str">
        <f>IF(Table1[[#This Row],[Average_Cost_for_two]]&lt;500,"Low",IF(Table1[[#This Row],[Average_Cost_for_two]]&lt;=1500,"Medium","High"))</f>
        <v>Low</v>
      </c>
      <c r="T7697">
        <v>3</v>
      </c>
      <c r="U7697">
        <v>2011</v>
      </c>
      <c r="V7697">
        <v>8</v>
      </c>
      <c r="W7697">
        <v>22</v>
      </c>
      <c r="X7697">
        <f>IF(OR(Main!$U7697=0,
       Main!$V7697=0,
       Main!$W7697=0),
   "",
   DATE(Main!$U7697,
        Main!$V7697,
        Main!$W7697)
)</f>
        <v>40777</v>
      </c>
      <c r="Y7697">
        <f>Table1[[#This Row],[Average_Cost_for_two]]*VLOOKUP(Table1[[#This Row],[Currency]],currency!$A$2:$B$10,2,FALSE)</f>
        <v>3.6</v>
      </c>
      <c r="Z7697" t="str">
        <f>VLOOKUP(C7697,country!A:B,2,FALSE)</f>
        <v>India</v>
      </c>
      <c r="AA7697">
        <f t="shared" si="120"/>
        <v>3</v>
      </c>
    </row>
    <row r="7698" spans="1:27" ht="15.75" customHeight="1" x14ac:dyDescent="0.25">
      <c r="A7698">
        <v>18270895</v>
      </c>
      <c r="B7698" t="s">
        <v>15435</v>
      </c>
      <c r="C7698">
        <v>1</v>
      </c>
      <c r="D7698" t="s">
        <v>15363</v>
      </c>
      <c r="E7698" t="s">
        <v>15436</v>
      </c>
      <c r="F7698" t="s">
        <v>11363</v>
      </c>
      <c r="G7698" t="s">
        <v>15380</v>
      </c>
      <c r="H7698">
        <v>77.323523300000005</v>
      </c>
      <c r="I7698">
        <v>28.395195999999999</v>
      </c>
      <c r="J7698" t="s">
        <v>15437</v>
      </c>
      <c r="K7698" t="s">
        <v>28</v>
      </c>
      <c r="L7698" t="s">
        <v>36</v>
      </c>
      <c r="M7698" t="s">
        <v>29</v>
      </c>
      <c r="N7698" t="s">
        <v>29</v>
      </c>
      <c r="O7698" t="s">
        <v>29</v>
      </c>
      <c r="P7698">
        <v>2</v>
      </c>
      <c r="Q7698">
        <v>134</v>
      </c>
      <c r="R7698">
        <v>900</v>
      </c>
      <c r="S7698" t="str">
        <f>IF(Table1[[#This Row],[Average_Cost_for_two]]&lt;500,"Low",IF(Table1[[#This Row],[Average_Cost_for_two]]&lt;=1500,"Medium","High"))</f>
        <v>Medium</v>
      </c>
      <c r="T7698">
        <v>3.8</v>
      </c>
      <c r="U7698">
        <v>2018</v>
      </c>
      <c r="V7698">
        <v>8</v>
      </c>
      <c r="W7698">
        <v>3</v>
      </c>
      <c r="X7698">
        <f>IF(OR(Main!$U7698=0,
       Main!$V7698=0,
       Main!$W7698=0),
   "",
   DATE(Main!$U7698,
        Main!$V7698,
        Main!$W7698)
)</f>
        <v>43315</v>
      </c>
      <c r="Y7698">
        <f>Table1[[#This Row],[Average_Cost_for_two]]*VLOOKUP(Table1[[#This Row],[Currency]],currency!$A$2:$B$10,2,FALSE)</f>
        <v>10.8</v>
      </c>
      <c r="Z7698" t="str">
        <f>VLOOKUP(C7698,country!A:B,2,FALSE)</f>
        <v>India</v>
      </c>
      <c r="AA7698">
        <f t="shared" si="120"/>
        <v>3</v>
      </c>
    </row>
    <row r="7699" spans="1:27" ht="15.75" customHeight="1" x14ac:dyDescent="0.25">
      <c r="A7699">
        <v>18313839</v>
      </c>
      <c r="B7699" t="s">
        <v>15438</v>
      </c>
      <c r="C7699">
        <v>1</v>
      </c>
      <c r="D7699" t="s">
        <v>15363</v>
      </c>
      <c r="E7699" t="s">
        <v>15439</v>
      </c>
      <c r="F7699" t="s">
        <v>11363</v>
      </c>
      <c r="G7699" t="s">
        <v>15380</v>
      </c>
      <c r="H7699">
        <v>77.317231000000007</v>
      </c>
      <c r="I7699">
        <v>28.393260999999999</v>
      </c>
      <c r="J7699" t="s">
        <v>567</v>
      </c>
      <c r="K7699" t="s">
        <v>28</v>
      </c>
      <c r="L7699" t="s">
        <v>29</v>
      </c>
      <c r="M7699" t="s">
        <v>29</v>
      </c>
      <c r="N7699" t="s">
        <v>29</v>
      </c>
      <c r="O7699" t="s">
        <v>29</v>
      </c>
      <c r="P7699">
        <v>1</v>
      </c>
      <c r="Q7699">
        <v>26</v>
      </c>
      <c r="R7699">
        <v>400</v>
      </c>
      <c r="S7699" t="str">
        <f>IF(Table1[[#This Row],[Average_Cost_for_two]]&lt;500,"Low",IF(Table1[[#This Row],[Average_Cost_for_two]]&lt;=1500,"Medium","High"))</f>
        <v>Low</v>
      </c>
      <c r="T7699">
        <v>3.5</v>
      </c>
      <c r="U7699">
        <v>2011</v>
      </c>
      <c r="V7699">
        <v>8</v>
      </c>
      <c r="W7699">
        <v>1</v>
      </c>
      <c r="X7699">
        <f>IF(OR(Main!$U7699=0,
       Main!$V7699=0,
       Main!$W7699=0),
   "",
   DATE(Main!$U7699,
        Main!$V7699,
        Main!$W7699)
)</f>
        <v>40756</v>
      </c>
      <c r="Y7699">
        <f>Table1[[#This Row],[Average_Cost_for_two]]*VLOOKUP(Table1[[#This Row],[Currency]],currency!$A$2:$B$10,2,FALSE)</f>
        <v>4.8</v>
      </c>
      <c r="Z7699" t="str">
        <f>VLOOKUP(C7699,country!A:B,2,FALSE)</f>
        <v>India</v>
      </c>
      <c r="AA7699">
        <f t="shared" si="120"/>
        <v>3</v>
      </c>
    </row>
    <row r="7700" spans="1:27" ht="15.75" customHeight="1" x14ac:dyDescent="0.25">
      <c r="A7700">
        <v>6150</v>
      </c>
      <c r="B7700" t="s">
        <v>15440</v>
      </c>
      <c r="C7700">
        <v>1</v>
      </c>
      <c r="D7700" t="s">
        <v>15363</v>
      </c>
      <c r="E7700" t="s">
        <v>15441</v>
      </c>
      <c r="F7700" t="s">
        <v>13768</v>
      </c>
      <c r="G7700" t="s">
        <v>15388</v>
      </c>
      <c r="H7700">
        <v>77.318667000000005</v>
      </c>
      <c r="I7700">
        <v>28.410677199999999</v>
      </c>
      <c r="J7700" t="s">
        <v>27</v>
      </c>
      <c r="K7700" t="s">
        <v>28</v>
      </c>
      <c r="L7700" t="s">
        <v>29</v>
      </c>
      <c r="M7700" t="s">
        <v>29</v>
      </c>
      <c r="N7700" t="s">
        <v>29</v>
      </c>
      <c r="O7700" t="s">
        <v>29</v>
      </c>
      <c r="P7700">
        <v>1</v>
      </c>
      <c r="Q7700">
        <v>22</v>
      </c>
      <c r="R7700">
        <v>250</v>
      </c>
      <c r="S7700" t="str">
        <f>IF(Table1[[#This Row],[Average_Cost_for_two]]&lt;500,"Low",IF(Table1[[#This Row],[Average_Cost_for_two]]&lt;=1500,"Medium","High"))</f>
        <v>Low</v>
      </c>
      <c r="T7700">
        <v>3.4</v>
      </c>
      <c r="U7700">
        <v>2010</v>
      </c>
      <c r="V7700">
        <v>8</v>
      </c>
      <c r="W7700">
        <v>26</v>
      </c>
      <c r="X7700">
        <f>IF(OR(Main!$U7700=0,
       Main!$V7700=0,
       Main!$W7700=0),
   "",
   DATE(Main!$U7700,
        Main!$V7700,
        Main!$W7700)
)</f>
        <v>40416</v>
      </c>
      <c r="Y7700">
        <f>Table1[[#This Row],[Average_Cost_for_two]]*VLOOKUP(Table1[[#This Row],[Currency]],currency!$A$2:$B$10,2,FALSE)</f>
        <v>3</v>
      </c>
      <c r="Z7700" t="str">
        <f>VLOOKUP(C7700,country!A:B,2,FALSE)</f>
        <v>India</v>
      </c>
      <c r="AA7700">
        <f t="shared" si="120"/>
        <v>3</v>
      </c>
    </row>
    <row r="7701" spans="1:27" ht="15.75" customHeight="1" x14ac:dyDescent="0.25">
      <c r="A7701">
        <v>18472625</v>
      </c>
      <c r="B7701" t="s">
        <v>15442</v>
      </c>
      <c r="C7701">
        <v>1</v>
      </c>
      <c r="D7701" t="s">
        <v>15363</v>
      </c>
      <c r="E7701" t="s">
        <v>15443</v>
      </c>
      <c r="F7701" t="s">
        <v>11367</v>
      </c>
      <c r="G7701" t="s">
        <v>15391</v>
      </c>
      <c r="H7701">
        <v>77.326227000000003</v>
      </c>
      <c r="I7701">
        <v>28.409801000000002</v>
      </c>
      <c r="J7701" t="s">
        <v>500</v>
      </c>
      <c r="K7701" t="s">
        <v>28</v>
      </c>
      <c r="L7701" t="s">
        <v>36</v>
      </c>
      <c r="M7701" t="s">
        <v>36</v>
      </c>
      <c r="N7701" t="s">
        <v>29</v>
      </c>
      <c r="O7701" t="s">
        <v>29</v>
      </c>
      <c r="P7701">
        <v>2</v>
      </c>
      <c r="Q7701">
        <v>1</v>
      </c>
      <c r="R7701">
        <v>700</v>
      </c>
      <c r="S7701" t="str">
        <f>IF(Table1[[#This Row],[Average_Cost_for_two]]&lt;500,"Low",IF(Table1[[#This Row],[Average_Cost_for_two]]&lt;=1500,"Medium","High"))</f>
        <v>Medium</v>
      </c>
      <c r="T7701">
        <v>1</v>
      </c>
      <c r="U7701">
        <v>2018</v>
      </c>
      <c r="V7701">
        <v>8</v>
      </c>
      <c r="W7701">
        <v>18</v>
      </c>
      <c r="X7701">
        <f>IF(OR(Main!$U7701=0,
       Main!$V7701=0,
       Main!$W7701=0),
   "",
   DATE(Main!$U7701,
        Main!$V7701,
        Main!$W7701)
)</f>
        <v>43330</v>
      </c>
      <c r="Y7701">
        <f>Table1[[#This Row],[Average_Cost_for_two]]*VLOOKUP(Table1[[#This Row],[Currency]],currency!$A$2:$B$10,2,FALSE)</f>
        <v>8.4</v>
      </c>
      <c r="Z7701" t="str">
        <f>VLOOKUP(C7701,country!A:B,2,FALSE)</f>
        <v>India</v>
      </c>
      <c r="AA7701">
        <f t="shared" si="120"/>
        <v>3</v>
      </c>
    </row>
    <row r="7702" spans="1:27" ht="15.75" customHeight="1" x14ac:dyDescent="0.25">
      <c r="A7702">
        <v>18317486</v>
      </c>
      <c r="B7702" t="s">
        <v>15444</v>
      </c>
      <c r="C7702">
        <v>1</v>
      </c>
      <c r="D7702" t="s">
        <v>15363</v>
      </c>
      <c r="E7702" t="s">
        <v>15445</v>
      </c>
      <c r="F7702" t="s">
        <v>11509</v>
      </c>
      <c r="G7702" t="s">
        <v>15396</v>
      </c>
      <c r="H7702">
        <v>77.291918999999993</v>
      </c>
      <c r="I7702">
        <v>28.422103700000001</v>
      </c>
      <c r="J7702" t="s">
        <v>731</v>
      </c>
      <c r="K7702" t="s">
        <v>28</v>
      </c>
      <c r="L7702" t="s">
        <v>29</v>
      </c>
      <c r="M7702" t="s">
        <v>29</v>
      </c>
      <c r="N7702" t="s">
        <v>29</v>
      </c>
      <c r="O7702" t="s">
        <v>29</v>
      </c>
      <c r="P7702">
        <v>1</v>
      </c>
      <c r="Q7702">
        <v>3</v>
      </c>
      <c r="R7702">
        <v>300</v>
      </c>
      <c r="S7702" t="str">
        <f>IF(Table1[[#This Row],[Average_Cost_for_two]]&lt;500,"Low",IF(Table1[[#This Row],[Average_Cost_for_two]]&lt;=1500,"Medium","High"))</f>
        <v>Low</v>
      </c>
      <c r="T7702">
        <v>1</v>
      </c>
      <c r="U7702">
        <v>2011</v>
      </c>
      <c r="V7702">
        <v>8</v>
      </c>
      <c r="W7702">
        <v>4</v>
      </c>
      <c r="X7702">
        <f>IF(OR(Main!$U7702=0,
       Main!$V7702=0,
       Main!$W7702=0),
   "",
   DATE(Main!$U7702,
        Main!$V7702,
        Main!$W7702)
)</f>
        <v>40759</v>
      </c>
      <c r="Y7702">
        <f>Table1[[#This Row],[Average_Cost_for_two]]*VLOOKUP(Table1[[#This Row],[Currency]],currency!$A$2:$B$10,2,FALSE)</f>
        <v>3.6</v>
      </c>
      <c r="Z7702" t="str">
        <f>VLOOKUP(C7702,country!A:B,2,FALSE)</f>
        <v>India</v>
      </c>
      <c r="AA7702">
        <f t="shared" si="120"/>
        <v>3</v>
      </c>
    </row>
    <row r="7703" spans="1:27" ht="15.75" customHeight="1" x14ac:dyDescent="0.25">
      <c r="A7703">
        <v>18458540</v>
      </c>
      <c r="B7703" t="s">
        <v>15446</v>
      </c>
      <c r="C7703">
        <v>1</v>
      </c>
      <c r="D7703" t="s">
        <v>15363</v>
      </c>
      <c r="E7703" t="s">
        <v>15447</v>
      </c>
      <c r="F7703" t="s">
        <v>14212</v>
      </c>
      <c r="G7703" t="s">
        <v>15448</v>
      </c>
      <c r="H7703">
        <v>77.315068800000006</v>
      </c>
      <c r="I7703">
        <v>28.435337499999999</v>
      </c>
      <c r="J7703" t="s">
        <v>1085</v>
      </c>
      <c r="K7703" t="s">
        <v>28</v>
      </c>
      <c r="L7703" t="s">
        <v>29</v>
      </c>
      <c r="M7703" t="s">
        <v>29</v>
      </c>
      <c r="N7703" t="s">
        <v>29</v>
      </c>
      <c r="O7703" t="s">
        <v>29</v>
      </c>
      <c r="P7703">
        <v>1</v>
      </c>
      <c r="Q7703">
        <v>0</v>
      </c>
      <c r="R7703">
        <v>200</v>
      </c>
      <c r="S7703" t="str">
        <f>IF(Table1[[#This Row],[Average_Cost_for_two]]&lt;500,"Low",IF(Table1[[#This Row],[Average_Cost_for_two]]&lt;=1500,"Medium","High"))</f>
        <v>Low</v>
      </c>
      <c r="T7703">
        <v>1</v>
      </c>
      <c r="U7703">
        <v>2018</v>
      </c>
      <c r="V7703">
        <v>8</v>
      </c>
      <c r="W7703">
        <v>26</v>
      </c>
      <c r="X7703">
        <f>IF(OR(Main!$U7703=0,
       Main!$V7703=0,
       Main!$W7703=0),
   "",
   DATE(Main!$U7703,
        Main!$V7703,
        Main!$W7703)
)</f>
        <v>43338</v>
      </c>
      <c r="Y7703">
        <f>Table1[[#This Row],[Average_Cost_for_two]]*VLOOKUP(Table1[[#This Row],[Currency]],currency!$A$2:$B$10,2,FALSE)</f>
        <v>2.4</v>
      </c>
      <c r="Z7703" t="str">
        <f>VLOOKUP(C7703,country!A:B,2,FALSE)</f>
        <v>India</v>
      </c>
      <c r="AA7703">
        <f t="shared" si="120"/>
        <v>3</v>
      </c>
    </row>
    <row r="7704" spans="1:27" ht="15.75" customHeight="1" x14ac:dyDescent="0.25">
      <c r="A7704">
        <v>309654</v>
      </c>
      <c r="B7704" t="s">
        <v>15449</v>
      </c>
      <c r="C7704">
        <v>1</v>
      </c>
      <c r="D7704" t="s">
        <v>15363</v>
      </c>
      <c r="E7704" t="s">
        <v>15450</v>
      </c>
      <c r="F7704" t="s">
        <v>11523</v>
      </c>
      <c r="G7704" t="s">
        <v>15401</v>
      </c>
      <c r="H7704">
        <v>77.317238889999999</v>
      </c>
      <c r="I7704">
        <v>28.44589444</v>
      </c>
      <c r="J7704" t="s">
        <v>27</v>
      </c>
      <c r="K7704" t="s">
        <v>28</v>
      </c>
      <c r="L7704" t="s">
        <v>29</v>
      </c>
      <c r="M7704" t="s">
        <v>29</v>
      </c>
      <c r="N7704" t="s">
        <v>29</v>
      </c>
      <c r="O7704" t="s">
        <v>29</v>
      </c>
      <c r="P7704">
        <v>2</v>
      </c>
      <c r="Q7704">
        <v>1</v>
      </c>
      <c r="R7704">
        <v>500</v>
      </c>
      <c r="S7704" t="str">
        <f>IF(Table1[[#This Row],[Average_Cost_for_two]]&lt;500,"Low",IF(Table1[[#This Row],[Average_Cost_for_two]]&lt;=1500,"Medium","High"))</f>
        <v>Medium</v>
      </c>
      <c r="T7704">
        <v>1</v>
      </c>
      <c r="U7704">
        <v>2018</v>
      </c>
      <c r="V7704">
        <v>8</v>
      </c>
      <c r="W7704">
        <v>24</v>
      </c>
      <c r="X7704">
        <f>IF(OR(Main!$U7704=0,
       Main!$V7704=0,
       Main!$W7704=0),
   "",
   DATE(Main!$U7704,
        Main!$V7704,
        Main!$W7704)
)</f>
        <v>43336</v>
      </c>
      <c r="Y7704">
        <f>Table1[[#This Row],[Average_Cost_for_two]]*VLOOKUP(Table1[[#This Row],[Currency]],currency!$A$2:$B$10,2,FALSE)</f>
        <v>6</v>
      </c>
      <c r="Z7704" t="str">
        <f>VLOOKUP(C7704,country!A:B,2,FALSE)</f>
        <v>India</v>
      </c>
      <c r="AA7704">
        <f t="shared" si="120"/>
        <v>3</v>
      </c>
    </row>
    <row r="7705" spans="1:27" ht="15.75" customHeight="1" x14ac:dyDescent="0.25">
      <c r="A7705">
        <v>18480389</v>
      </c>
      <c r="B7705" t="s">
        <v>15451</v>
      </c>
      <c r="C7705">
        <v>1</v>
      </c>
      <c r="D7705" t="s">
        <v>15363</v>
      </c>
      <c r="E7705" t="s">
        <v>15452</v>
      </c>
      <c r="F7705" t="s">
        <v>11523</v>
      </c>
      <c r="G7705" t="s">
        <v>15401</v>
      </c>
      <c r="H7705">
        <v>0</v>
      </c>
      <c r="I7705">
        <v>0</v>
      </c>
      <c r="J7705" t="s">
        <v>722</v>
      </c>
      <c r="K7705" t="s">
        <v>28</v>
      </c>
      <c r="L7705" t="s">
        <v>29</v>
      </c>
      <c r="M7705" t="s">
        <v>29</v>
      </c>
      <c r="N7705" t="s">
        <v>29</v>
      </c>
      <c r="O7705" t="s">
        <v>29</v>
      </c>
      <c r="P7705">
        <v>1</v>
      </c>
      <c r="Q7705">
        <v>0</v>
      </c>
      <c r="R7705">
        <v>300</v>
      </c>
      <c r="S7705" t="str">
        <f>IF(Table1[[#This Row],[Average_Cost_for_two]]&lt;500,"Low",IF(Table1[[#This Row],[Average_Cost_for_two]]&lt;=1500,"Medium","High"))</f>
        <v>Low</v>
      </c>
      <c r="T7705">
        <v>1</v>
      </c>
      <c r="U7705">
        <v>2012</v>
      </c>
      <c r="V7705">
        <v>8</v>
      </c>
      <c r="W7705">
        <v>19</v>
      </c>
      <c r="X7705">
        <f>IF(OR(Main!$U7705=0,
       Main!$V7705=0,
       Main!$W7705=0),
   "",
   DATE(Main!$U7705,
        Main!$V7705,
        Main!$W7705)
)</f>
        <v>41140</v>
      </c>
      <c r="Y7705">
        <f>Table1[[#This Row],[Average_Cost_for_two]]*VLOOKUP(Table1[[#This Row],[Currency]],currency!$A$2:$B$10,2,FALSE)</f>
        <v>3.6</v>
      </c>
      <c r="Z7705" t="str">
        <f>VLOOKUP(C7705,country!A:B,2,FALSE)</f>
        <v>India</v>
      </c>
      <c r="AA7705">
        <f t="shared" si="120"/>
        <v>3</v>
      </c>
    </row>
    <row r="7706" spans="1:27" ht="15.75" customHeight="1" x14ac:dyDescent="0.25">
      <c r="A7706">
        <v>18469962</v>
      </c>
      <c r="B7706" t="s">
        <v>15453</v>
      </c>
      <c r="C7706">
        <v>1</v>
      </c>
      <c r="D7706" t="s">
        <v>15363</v>
      </c>
      <c r="E7706" t="s">
        <v>15454</v>
      </c>
      <c r="F7706" t="s">
        <v>11523</v>
      </c>
      <c r="G7706" t="s">
        <v>15401</v>
      </c>
      <c r="H7706">
        <v>77.315950799999996</v>
      </c>
      <c r="I7706">
        <v>28.454996699999999</v>
      </c>
      <c r="J7706" t="s">
        <v>480</v>
      </c>
      <c r="K7706" t="s">
        <v>28</v>
      </c>
      <c r="L7706" t="s">
        <v>29</v>
      </c>
      <c r="M7706" t="s">
        <v>29</v>
      </c>
      <c r="N7706" t="s">
        <v>29</v>
      </c>
      <c r="O7706" t="s">
        <v>29</v>
      </c>
      <c r="P7706">
        <v>1</v>
      </c>
      <c r="Q7706">
        <v>1</v>
      </c>
      <c r="R7706">
        <v>300</v>
      </c>
      <c r="S7706" t="str">
        <f>IF(Table1[[#This Row],[Average_Cost_for_two]]&lt;500,"Low",IF(Table1[[#This Row],[Average_Cost_for_two]]&lt;=1500,"Medium","High"))</f>
        <v>Low</v>
      </c>
      <c r="T7706">
        <v>1</v>
      </c>
      <c r="U7706">
        <v>2011</v>
      </c>
      <c r="V7706">
        <v>8</v>
      </c>
      <c r="W7706">
        <v>2</v>
      </c>
      <c r="X7706">
        <f>IF(OR(Main!$U7706=0,
       Main!$V7706=0,
       Main!$W7706=0),
   "",
   DATE(Main!$U7706,
        Main!$V7706,
        Main!$W7706)
)</f>
        <v>40757</v>
      </c>
      <c r="Y7706">
        <f>Table1[[#This Row],[Average_Cost_for_two]]*VLOOKUP(Table1[[#This Row],[Currency]],currency!$A$2:$B$10,2,FALSE)</f>
        <v>3.6</v>
      </c>
      <c r="Z7706" t="str">
        <f>VLOOKUP(C7706,country!A:B,2,FALSE)</f>
        <v>India</v>
      </c>
      <c r="AA7706">
        <f t="shared" si="120"/>
        <v>3</v>
      </c>
    </row>
    <row r="7707" spans="1:27" ht="15.75" customHeight="1" x14ac:dyDescent="0.25">
      <c r="A7707">
        <v>18471328</v>
      </c>
      <c r="B7707" t="s">
        <v>15455</v>
      </c>
      <c r="C7707">
        <v>1</v>
      </c>
      <c r="D7707" t="s">
        <v>15363</v>
      </c>
      <c r="E7707" t="s">
        <v>15456</v>
      </c>
      <c r="F7707" t="s">
        <v>15457</v>
      </c>
      <c r="G7707" t="s">
        <v>15458</v>
      </c>
      <c r="H7707">
        <v>77.3105616</v>
      </c>
      <c r="I7707">
        <v>28.471155899999999</v>
      </c>
      <c r="J7707" t="s">
        <v>859</v>
      </c>
      <c r="K7707" t="s">
        <v>28</v>
      </c>
      <c r="L7707" t="s">
        <v>29</v>
      </c>
      <c r="M7707" t="s">
        <v>29</v>
      </c>
      <c r="N7707" t="s">
        <v>29</v>
      </c>
      <c r="O7707" t="s">
        <v>29</v>
      </c>
      <c r="P7707">
        <v>1</v>
      </c>
      <c r="Q7707">
        <v>0</v>
      </c>
      <c r="R7707">
        <v>100</v>
      </c>
      <c r="S7707" t="str">
        <f>IF(Table1[[#This Row],[Average_Cost_for_two]]&lt;500,"Low",IF(Table1[[#This Row],[Average_Cost_for_two]]&lt;=1500,"Medium","High"))</f>
        <v>Low</v>
      </c>
      <c r="T7707">
        <v>1</v>
      </c>
      <c r="U7707">
        <v>2013</v>
      </c>
      <c r="V7707">
        <v>8</v>
      </c>
      <c r="W7707">
        <v>5</v>
      </c>
      <c r="X7707">
        <f>IF(OR(Main!$U7707=0,
       Main!$V7707=0,
       Main!$W7707=0),
   "",
   DATE(Main!$U7707,
        Main!$V7707,
        Main!$W7707)
)</f>
        <v>41491</v>
      </c>
      <c r="Y7707">
        <f>Table1[[#This Row],[Average_Cost_for_two]]*VLOOKUP(Table1[[#This Row],[Currency]],currency!$A$2:$B$10,2,FALSE)</f>
        <v>1.2</v>
      </c>
      <c r="Z7707" t="str">
        <f>VLOOKUP(C7707,country!A:B,2,FALSE)</f>
        <v>India</v>
      </c>
      <c r="AA7707">
        <f t="shared" si="120"/>
        <v>3</v>
      </c>
    </row>
    <row r="7708" spans="1:27" ht="15.75" customHeight="1" x14ac:dyDescent="0.25">
      <c r="A7708">
        <v>4464</v>
      </c>
      <c r="B7708" t="s">
        <v>15459</v>
      </c>
      <c r="C7708">
        <v>1</v>
      </c>
      <c r="D7708" t="s">
        <v>15363</v>
      </c>
      <c r="E7708" t="s">
        <v>15460</v>
      </c>
      <c r="F7708" t="s">
        <v>13778</v>
      </c>
      <c r="G7708" t="s">
        <v>15461</v>
      </c>
      <c r="H7708">
        <v>77.311397200000002</v>
      </c>
      <c r="I7708">
        <v>28.480551699999999</v>
      </c>
      <c r="J7708" t="s">
        <v>480</v>
      </c>
      <c r="K7708" t="s">
        <v>28</v>
      </c>
      <c r="L7708" t="s">
        <v>29</v>
      </c>
      <c r="M7708" t="s">
        <v>29</v>
      </c>
      <c r="N7708" t="s">
        <v>29</v>
      </c>
      <c r="O7708" t="s">
        <v>29</v>
      </c>
      <c r="P7708">
        <v>1</v>
      </c>
      <c r="Q7708">
        <v>14</v>
      </c>
      <c r="R7708">
        <v>300</v>
      </c>
      <c r="S7708" t="str">
        <f>IF(Table1[[#This Row],[Average_Cost_for_two]]&lt;500,"Low",IF(Table1[[#This Row],[Average_Cost_for_two]]&lt;=1500,"Medium","High"))</f>
        <v>Low</v>
      </c>
      <c r="T7708">
        <v>2.9</v>
      </c>
      <c r="U7708">
        <v>2016</v>
      </c>
      <c r="V7708">
        <v>8</v>
      </c>
      <c r="W7708">
        <v>24</v>
      </c>
      <c r="X7708">
        <f>IF(OR(Main!$U7708=0,
       Main!$V7708=0,
       Main!$W7708=0),
   "",
   DATE(Main!$U7708,
        Main!$V7708,
        Main!$W7708)
)</f>
        <v>42606</v>
      </c>
      <c r="Y7708">
        <f>Table1[[#This Row],[Average_Cost_for_two]]*VLOOKUP(Table1[[#This Row],[Currency]],currency!$A$2:$B$10,2,FALSE)</f>
        <v>3.6</v>
      </c>
      <c r="Z7708" t="str">
        <f>VLOOKUP(C7708,country!A:B,2,FALSE)</f>
        <v>India</v>
      </c>
      <c r="AA7708">
        <f t="shared" si="120"/>
        <v>3</v>
      </c>
    </row>
    <row r="7709" spans="1:27" ht="15.75" customHeight="1" x14ac:dyDescent="0.25">
      <c r="A7709">
        <v>18471327</v>
      </c>
      <c r="B7709" t="s">
        <v>15462</v>
      </c>
      <c r="C7709">
        <v>1</v>
      </c>
      <c r="D7709" t="s">
        <v>15363</v>
      </c>
      <c r="E7709" t="s">
        <v>15463</v>
      </c>
      <c r="F7709" t="s">
        <v>13778</v>
      </c>
      <c r="G7709" t="s">
        <v>15461</v>
      </c>
      <c r="H7709">
        <v>77.306056699999999</v>
      </c>
      <c r="I7709">
        <v>28.474530999999999</v>
      </c>
      <c r="J7709" t="s">
        <v>477</v>
      </c>
      <c r="K7709" t="s">
        <v>28</v>
      </c>
      <c r="L7709" t="s">
        <v>29</v>
      </c>
      <c r="M7709" t="s">
        <v>29</v>
      </c>
      <c r="N7709" t="s">
        <v>29</v>
      </c>
      <c r="O7709" t="s">
        <v>29</v>
      </c>
      <c r="P7709">
        <v>1</v>
      </c>
      <c r="Q7709">
        <v>0</v>
      </c>
      <c r="R7709">
        <v>400</v>
      </c>
      <c r="S7709" t="str">
        <f>IF(Table1[[#This Row],[Average_Cost_for_two]]&lt;500,"Low",IF(Table1[[#This Row],[Average_Cost_for_two]]&lt;=1500,"Medium","High"))</f>
        <v>Low</v>
      </c>
      <c r="T7709">
        <v>1</v>
      </c>
      <c r="U7709">
        <v>2017</v>
      </c>
      <c r="V7709">
        <v>8</v>
      </c>
      <c r="W7709">
        <v>14</v>
      </c>
      <c r="X7709">
        <f>IF(OR(Main!$U7709=0,
       Main!$V7709=0,
       Main!$W7709=0),
   "",
   DATE(Main!$U7709,
        Main!$V7709,
        Main!$W7709)
)</f>
        <v>42961</v>
      </c>
      <c r="Y7709">
        <f>Table1[[#This Row],[Average_Cost_for_two]]*VLOOKUP(Table1[[#This Row],[Currency]],currency!$A$2:$B$10,2,FALSE)</f>
        <v>4.8</v>
      </c>
      <c r="Z7709" t="str">
        <f>VLOOKUP(C7709,country!A:B,2,FALSE)</f>
        <v>India</v>
      </c>
      <c r="AA7709">
        <f t="shared" si="120"/>
        <v>3</v>
      </c>
    </row>
    <row r="7710" spans="1:27" ht="15.75" customHeight="1" x14ac:dyDescent="0.25">
      <c r="A7710">
        <v>313076</v>
      </c>
      <c r="B7710" t="s">
        <v>15464</v>
      </c>
      <c r="C7710">
        <v>1</v>
      </c>
      <c r="D7710" t="s">
        <v>15363</v>
      </c>
      <c r="E7710" t="s">
        <v>15465</v>
      </c>
      <c r="F7710" t="s">
        <v>12827</v>
      </c>
      <c r="G7710" t="s">
        <v>15407</v>
      </c>
      <c r="H7710">
        <v>77.290566670000004</v>
      </c>
      <c r="I7710">
        <v>28.466811109999998</v>
      </c>
      <c r="J7710" t="s">
        <v>927</v>
      </c>
      <c r="K7710" t="s">
        <v>28</v>
      </c>
      <c r="L7710" t="s">
        <v>29</v>
      </c>
      <c r="M7710" t="s">
        <v>29</v>
      </c>
      <c r="N7710" t="s">
        <v>29</v>
      </c>
      <c r="O7710" t="s">
        <v>29</v>
      </c>
      <c r="P7710">
        <v>1</v>
      </c>
      <c r="Q7710">
        <v>3</v>
      </c>
      <c r="R7710">
        <v>350</v>
      </c>
      <c r="S7710" t="str">
        <f>IF(Table1[[#This Row],[Average_Cost_for_two]]&lt;500,"Low",IF(Table1[[#This Row],[Average_Cost_for_two]]&lt;=1500,"Medium","High"))</f>
        <v>Low</v>
      </c>
      <c r="T7710">
        <v>1</v>
      </c>
      <c r="U7710">
        <v>2017</v>
      </c>
      <c r="V7710">
        <v>8</v>
      </c>
      <c r="W7710">
        <v>9</v>
      </c>
      <c r="X7710">
        <f>IF(OR(Main!$U7710=0,
       Main!$V7710=0,
       Main!$W7710=0),
   "",
   DATE(Main!$U7710,
        Main!$V7710,
        Main!$W7710)
)</f>
        <v>42956</v>
      </c>
      <c r="Y7710">
        <f>Table1[[#This Row],[Average_Cost_for_two]]*VLOOKUP(Table1[[#This Row],[Currency]],currency!$A$2:$B$10,2,FALSE)</f>
        <v>4.2</v>
      </c>
      <c r="Z7710" t="str">
        <f>VLOOKUP(C7710,country!A:B,2,FALSE)</f>
        <v>India</v>
      </c>
      <c r="AA7710">
        <f t="shared" si="120"/>
        <v>3</v>
      </c>
    </row>
    <row r="7711" spans="1:27" ht="15.75" customHeight="1" x14ac:dyDescent="0.25">
      <c r="A7711">
        <v>18287397</v>
      </c>
      <c r="B7711" t="s">
        <v>12641</v>
      </c>
      <c r="C7711">
        <v>1</v>
      </c>
      <c r="D7711" t="s">
        <v>15363</v>
      </c>
      <c r="E7711" t="s">
        <v>15466</v>
      </c>
      <c r="F7711" t="s">
        <v>15467</v>
      </c>
      <c r="G7711" t="s">
        <v>15468</v>
      </c>
      <c r="H7711">
        <v>77.329974699999994</v>
      </c>
      <c r="I7711">
        <v>28.376329399999999</v>
      </c>
      <c r="J7711" t="s">
        <v>27</v>
      </c>
      <c r="K7711" t="s">
        <v>28</v>
      </c>
      <c r="L7711" t="s">
        <v>29</v>
      </c>
      <c r="M7711" t="s">
        <v>29</v>
      </c>
      <c r="N7711" t="s">
        <v>29</v>
      </c>
      <c r="O7711" t="s">
        <v>29</v>
      </c>
      <c r="P7711">
        <v>1</v>
      </c>
      <c r="Q7711">
        <v>1</v>
      </c>
      <c r="R7711">
        <v>450</v>
      </c>
      <c r="S7711" t="str">
        <f>IF(Table1[[#This Row],[Average_Cost_for_two]]&lt;500,"Low",IF(Table1[[#This Row],[Average_Cost_for_two]]&lt;=1500,"Medium","High"))</f>
        <v>Low</v>
      </c>
      <c r="T7711">
        <v>1</v>
      </c>
      <c r="U7711">
        <v>2010</v>
      </c>
      <c r="V7711">
        <v>8</v>
      </c>
      <c r="W7711">
        <v>14</v>
      </c>
      <c r="X7711">
        <f>IF(OR(Main!$U7711=0,
       Main!$V7711=0,
       Main!$W7711=0),
   "",
   DATE(Main!$U7711,
        Main!$V7711,
        Main!$W7711)
)</f>
        <v>40404</v>
      </c>
      <c r="Y7711">
        <f>Table1[[#This Row],[Average_Cost_for_two]]*VLOOKUP(Table1[[#This Row],[Currency]],currency!$A$2:$B$10,2,FALSE)</f>
        <v>5.4</v>
      </c>
      <c r="Z7711" t="str">
        <f>VLOOKUP(C7711,country!A:B,2,FALSE)</f>
        <v>India</v>
      </c>
      <c r="AA7711">
        <f t="shared" si="120"/>
        <v>3</v>
      </c>
    </row>
    <row r="7712" spans="1:27" ht="15.75" customHeight="1" x14ac:dyDescent="0.25">
      <c r="A7712">
        <v>18294253</v>
      </c>
      <c r="B7712" t="s">
        <v>15469</v>
      </c>
      <c r="C7712">
        <v>1</v>
      </c>
      <c r="D7712" t="s">
        <v>15363</v>
      </c>
      <c r="E7712" t="s">
        <v>15470</v>
      </c>
      <c r="F7712" t="s">
        <v>15467</v>
      </c>
      <c r="G7712" t="s">
        <v>15468</v>
      </c>
      <c r="H7712">
        <v>0</v>
      </c>
      <c r="I7712">
        <v>0</v>
      </c>
      <c r="J7712" t="s">
        <v>567</v>
      </c>
      <c r="K7712" t="s">
        <v>28</v>
      </c>
      <c r="L7712" t="s">
        <v>29</v>
      </c>
      <c r="M7712" t="s">
        <v>29</v>
      </c>
      <c r="N7712" t="s">
        <v>29</v>
      </c>
      <c r="O7712" t="s">
        <v>29</v>
      </c>
      <c r="P7712">
        <v>1</v>
      </c>
      <c r="Q7712">
        <v>0</v>
      </c>
      <c r="R7712">
        <v>300</v>
      </c>
      <c r="S7712" t="str">
        <f>IF(Table1[[#This Row],[Average_Cost_for_two]]&lt;500,"Low",IF(Table1[[#This Row],[Average_Cost_for_two]]&lt;=1500,"Medium","High"))</f>
        <v>Low</v>
      </c>
      <c r="T7712">
        <v>1</v>
      </c>
      <c r="U7712">
        <v>2014</v>
      </c>
      <c r="V7712">
        <v>8</v>
      </c>
      <c r="W7712">
        <v>8</v>
      </c>
      <c r="X7712">
        <f>IF(OR(Main!$U7712=0,
       Main!$V7712=0,
       Main!$W7712=0),
   "",
   DATE(Main!$U7712,
        Main!$V7712,
        Main!$W7712)
)</f>
        <v>41859</v>
      </c>
      <c r="Y7712">
        <f>Table1[[#This Row],[Average_Cost_for_two]]*VLOOKUP(Table1[[#This Row],[Currency]],currency!$A$2:$B$10,2,FALSE)</f>
        <v>3.6</v>
      </c>
      <c r="Z7712" t="str">
        <f>VLOOKUP(C7712,country!A:B,2,FALSE)</f>
        <v>India</v>
      </c>
      <c r="AA7712">
        <f t="shared" si="120"/>
        <v>3</v>
      </c>
    </row>
    <row r="7713" spans="1:27" ht="15.75" customHeight="1" x14ac:dyDescent="0.25">
      <c r="A7713">
        <v>8026</v>
      </c>
      <c r="B7713" t="s">
        <v>8402</v>
      </c>
      <c r="C7713">
        <v>1</v>
      </c>
      <c r="D7713" t="s">
        <v>15363</v>
      </c>
      <c r="E7713" t="s">
        <v>15471</v>
      </c>
      <c r="F7713" t="s">
        <v>15421</v>
      </c>
      <c r="G7713" t="s">
        <v>15422</v>
      </c>
      <c r="H7713">
        <v>77.289923200000004</v>
      </c>
      <c r="I7713">
        <v>28.499717700000001</v>
      </c>
      <c r="J7713" t="s">
        <v>12655</v>
      </c>
      <c r="K7713" t="s">
        <v>28</v>
      </c>
      <c r="L7713" t="s">
        <v>29</v>
      </c>
      <c r="M7713" t="s">
        <v>29</v>
      </c>
      <c r="N7713" t="s">
        <v>29</v>
      </c>
      <c r="O7713" t="s">
        <v>29</v>
      </c>
      <c r="P7713">
        <v>1</v>
      </c>
      <c r="Q7713">
        <v>4</v>
      </c>
      <c r="R7713">
        <v>100</v>
      </c>
      <c r="S7713" t="str">
        <f>IF(Table1[[#This Row],[Average_Cost_for_two]]&lt;500,"Low",IF(Table1[[#This Row],[Average_Cost_for_two]]&lt;=1500,"Medium","High"))</f>
        <v>Low</v>
      </c>
      <c r="T7713">
        <v>2.9</v>
      </c>
      <c r="U7713">
        <v>2012</v>
      </c>
      <c r="V7713">
        <v>8</v>
      </c>
      <c r="W7713">
        <v>7</v>
      </c>
      <c r="X7713">
        <f>IF(OR(Main!$U7713=0,
       Main!$V7713=0,
       Main!$W7713=0),
   "",
   DATE(Main!$U7713,
        Main!$V7713,
        Main!$W7713)
)</f>
        <v>41128</v>
      </c>
      <c r="Y7713">
        <f>Table1[[#This Row],[Average_Cost_for_two]]*VLOOKUP(Table1[[#This Row],[Currency]],currency!$A$2:$B$10,2,FALSE)</f>
        <v>1.2</v>
      </c>
      <c r="Z7713" t="str">
        <f>VLOOKUP(C7713,country!A:B,2,FALSE)</f>
        <v>India</v>
      </c>
      <c r="AA7713">
        <f t="shared" si="120"/>
        <v>3</v>
      </c>
    </row>
    <row r="7714" spans="1:27" ht="15.75" customHeight="1" x14ac:dyDescent="0.25">
      <c r="A7714">
        <v>8099</v>
      </c>
      <c r="B7714" t="s">
        <v>15472</v>
      </c>
      <c r="C7714">
        <v>1</v>
      </c>
      <c r="D7714" t="s">
        <v>15363</v>
      </c>
      <c r="E7714" t="s">
        <v>15473</v>
      </c>
      <c r="F7714" t="s">
        <v>15421</v>
      </c>
      <c r="G7714" t="s">
        <v>15422</v>
      </c>
      <c r="H7714">
        <v>77.2902208</v>
      </c>
      <c r="I7714">
        <v>28.500234800000001</v>
      </c>
      <c r="J7714" t="s">
        <v>4688</v>
      </c>
      <c r="K7714" t="s">
        <v>28</v>
      </c>
      <c r="L7714" t="s">
        <v>29</v>
      </c>
      <c r="M7714" t="s">
        <v>29</v>
      </c>
      <c r="N7714" t="s">
        <v>29</v>
      </c>
      <c r="O7714" t="s">
        <v>29</v>
      </c>
      <c r="P7714">
        <v>1</v>
      </c>
      <c r="Q7714">
        <v>22</v>
      </c>
      <c r="R7714">
        <v>350</v>
      </c>
      <c r="S7714" t="str">
        <f>IF(Table1[[#This Row],[Average_Cost_for_two]]&lt;500,"Low",IF(Table1[[#This Row],[Average_Cost_for_two]]&lt;=1500,"Medium","High"))</f>
        <v>Low</v>
      </c>
      <c r="T7714">
        <v>3</v>
      </c>
      <c r="U7714">
        <v>2013</v>
      </c>
      <c r="V7714">
        <v>8</v>
      </c>
      <c r="W7714">
        <v>24</v>
      </c>
      <c r="X7714">
        <f>IF(OR(Main!$U7714=0,
       Main!$V7714=0,
       Main!$W7714=0),
   "",
   DATE(Main!$U7714,
        Main!$V7714,
        Main!$W7714)
)</f>
        <v>41510</v>
      </c>
      <c r="Y7714">
        <f>Table1[[#This Row],[Average_Cost_for_two]]*VLOOKUP(Table1[[#This Row],[Currency]],currency!$A$2:$B$10,2,FALSE)</f>
        <v>4.2</v>
      </c>
      <c r="Z7714" t="str">
        <f>VLOOKUP(C7714,country!A:B,2,FALSE)</f>
        <v>India</v>
      </c>
      <c r="AA7714">
        <f t="shared" si="120"/>
        <v>3</v>
      </c>
    </row>
    <row r="7715" spans="1:27" ht="15.75" customHeight="1" x14ac:dyDescent="0.25">
      <c r="A7715">
        <v>18471308</v>
      </c>
      <c r="B7715" t="s">
        <v>12589</v>
      </c>
      <c r="C7715">
        <v>1</v>
      </c>
      <c r="D7715" t="s">
        <v>15363</v>
      </c>
      <c r="E7715" t="s">
        <v>15474</v>
      </c>
      <c r="F7715" t="s">
        <v>15421</v>
      </c>
      <c r="G7715" t="s">
        <v>15422</v>
      </c>
      <c r="H7715">
        <v>77.292151599999997</v>
      </c>
      <c r="I7715">
        <v>28.498969800000001</v>
      </c>
      <c r="J7715" t="s">
        <v>15475</v>
      </c>
      <c r="K7715" t="s">
        <v>28</v>
      </c>
      <c r="L7715" t="s">
        <v>29</v>
      </c>
      <c r="M7715" t="s">
        <v>29</v>
      </c>
      <c r="N7715" t="s">
        <v>29</v>
      </c>
      <c r="O7715" t="s">
        <v>29</v>
      </c>
      <c r="P7715">
        <v>1</v>
      </c>
      <c r="Q7715">
        <v>0</v>
      </c>
      <c r="R7715">
        <v>300</v>
      </c>
      <c r="S7715" t="str">
        <f>IF(Table1[[#This Row],[Average_Cost_for_two]]&lt;500,"Low",IF(Table1[[#This Row],[Average_Cost_for_two]]&lt;=1500,"Medium","High"))</f>
        <v>Low</v>
      </c>
      <c r="T7715">
        <v>1</v>
      </c>
      <c r="U7715">
        <v>2014</v>
      </c>
      <c r="V7715">
        <v>8</v>
      </c>
      <c r="W7715">
        <v>19</v>
      </c>
      <c r="X7715">
        <f>IF(OR(Main!$U7715=0,
       Main!$V7715=0,
       Main!$W7715=0),
   "",
   DATE(Main!$U7715,
        Main!$V7715,
        Main!$W7715)
)</f>
        <v>41870</v>
      </c>
      <c r="Y7715">
        <f>Table1[[#This Row],[Average_Cost_for_two]]*VLOOKUP(Table1[[#This Row],[Currency]],currency!$A$2:$B$10,2,FALSE)</f>
        <v>3.6</v>
      </c>
      <c r="Z7715" t="str">
        <f>VLOOKUP(C7715,country!A:B,2,FALSE)</f>
        <v>India</v>
      </c>
      <c r="AA7715">
        <f t="shared" si="120"/>
        <v>3</v>
      </c>
    </row>
    <row r="7716" spans="1:27" ht="15.75" customHeight="1" x14ac:dyDescent="0.25">
      <c r="A7716">
        <v>8417</v>
      </c>
      <c r="B7716" t="s">
        <v>15476</v>
      </c>
      <c r="C7716">
        <v>1</v>
      </c>
      <c r="D7716" t="s">
        <v>15363</v>
      </c>
      <c r="E7716" t="s">
        <v>15477</v>
      </c>
      <c r="F7716" t="s">
        <v>15478</v>
      </c>
      <c r="G7716" t="s">
        <v>15479</v>
      </c>
      <c r="H7716">
        <v>77.3060732</v>
      </c>
      <c r="I7716">
        <v>28.472912399999998</v>
      </c>
      <c r="J7716" t="s">
        <v>536</v>
      </c>
      <c r="K7716" t="s">
        <v>28</v>
      </c>
      <c r="L7716" t="s">
        <v>36</v>
      </c>
      <c r="M7716" t="s">
        <v>29</v>
      </c>
      <c r="N7716" t="s">
        <v>29</v>
      </c>
      <c r="O7716" t="s">
        <v>29</v>
      </c>
      <c r="P7716">
        <v>3</v>
      </c>
      <c r="Q7716">
        <v>56</v>
      </c>
      <c r="R7716">
        <v>1900</v>
      </c>
      <c r="S7716" t="str">
        <f>IF(Table1[[#This Row],[Average_Cost_for_two]]&lt;500,"Low",IF(Table1[[#This Row],[Average_Cost_for_two]]&lt;=1500,"Medium","High"))</f>
        <v>High</v>
      </c>
      <c r="T7716">
        <v>3.3</v>
      </c>
      <c r="U7716">
        <v>2012</v>
      </c>
      <c r="V7716">
        <v>8</v>
      </c>
      <c r="W7716">
        <v>26</v>
      </c>
      <c r="X7716">
        <f>IF(OR(Main!$U7716=0,
       Main!$V7716=0,
       Main!$W7716=0),
   "",
   DATE(Main!$U7716,
        Main!$V7716,
        Main!$W7716)
)</f>
        <v>41147</v>
      </c>
      <c r="Y7716">
        <f>Table1[[#This Row],[Average_Cost_for_two]]*VLOOKUP(Table1[[#This Row],[Currency]],currency!$A$2:$B$10,2,FALSE)</f>
        <v>22.8</v>
      </c>
      <c r="Z7716" t="str">
        <f>VLOOKUP(C7716,country!A:B,2,FALSE)</f>
        <v>India</v>
      </c>
      <c r="AA7716">
        <f t="shared" si="120"/>
        <v>3</v>
      </c>
    </row>
    <row r="7717" spans="1:27" ht="15.75" customHeight="1" x14ac:dyDescent="0.25">
      <c r="A7717">
        <v>301728</v>
      </c>
      <c r="B7717" t="s">
        <v>15480</v>
      </c>
      <c r="C7717">
        <v>1</v>
      </c>
      <c r="D7717" t="s">
        <v>15363</v>
      </c>
      <c r="E7717" t="s">
        <v>15481</v>
      </c>
      <c r="F7717" t="s">
        <v>15425</v>
      </c>
      <c r="G7717" t="s">
        <v>15426</v>
      </c>
      <c r="H7717">
        <v>77.306640099999996</v>
      </c>
      <c r="I7717">
        <v>28.4900591</v>
      </c>
      <c r="J7717" t="s">
        <v>636</v>
      </c>
      <c r="K7717" t="s">
        <v>28</v>
      </c>
      <c r="L7717" t="s">
        <v>29</v>
      </c>
      <c r="M7717" t="s">
        <v>29</v>
      </c>
      <c r="N7717" t="s">
        <v>29</v>
      </c>
      <c r="O7717" t="s">
        <v>29</v>
      </c>
      <c r="P7717">
        <v>1</v>
      </c>
      <c r="Q7717">
        <v>4</v>
      </c>
      <c r="R7717">
        <v>250</v>
      </c>
      <c r="S7717" t="str">
        <f>IF(Table1[[#This Row],[Average_Cost_for_two]]&lt;500,"Low",IF(Table1[[#This Row],[Average_Cost_for_two]]&lt;=1500,"Medium","High"))</f>
        <v>Low</v>
      </c>
      <c r="T7717">
        <v>2.9</v>
      </c>
      <c r="U7717">
        <v>2018</v>
      </c>
      <c r="V7717">
        <v>7</v>
      </c>
      <c r="W7717">
        <v>22</v>
      </c>
      <c r="X7717">
        <f>IF(OR(Main!$U7717=0,
       Main!$V7717=0,
       Main!$W7717=0),
   "",
   DATE(Main!$U7717,
        Main!$V7717,
        Main!$W7717)
)</f>
        <v>43303</v>
      </c>
      <c r="Y7717">
        <f>Table1[[#This Row],[Average_Cost_for_two]]*VLOOKUP(Table1[[#This Row],[Currency]],currency!$A$2:$B$10,2,FALSE)</f>
        <v>3</v>
      </c>
      <c r="Z7717" t="str">
        <f>VLOOKUP(C7717,country!A:B,2,FALSE)</f>
        <v>India</v>
      </c>
      <c r="AA7717">
        <f t="shared" si="120"/>
        <v>3</v>
      </c>
    </row>
    <row r="7718" spans="1:27" ht="15.75" customHeight="1" x14ac:dyDescent="0.25">
      <c r="A7718">
        <v>311053</v>
      </c>
      <c r="B7718" t="s">
        <v>15482</v>
      </c>
      <c r="C7718">
        <v>1</v>
      </c>
      <c r="D7718" t="s">
        <v>15363</v>
      </c>
      <c r="E7718" t="s">
        <v>15483</v>
      </c>
      <c r="F7718" t="s">
        <v>15425</v>
      </c>
      <c r="G7718" t="s">
        <v>15426</v>
      </c>
      <c r="H7718">
        <v>77.305383500000005</v>
      </c>
      <c r="I7718">
        <v>28.490119799999999</v>
      </c>
      <c r="J7718" t="s">
        <v>6946</v>
      </c>
      <c r="K7718" t="s">
        <v>28</v>
      </c>
      <c r="L7718" t="s">
        <v>29</v>
      </c>
      <c r="M7718" t="s">
        <v>29</v>
      </c>
      <c r="N7718" t="s">
        <v>29</v>
      </c>
      <c r="O7718" t="s">
        <v>29</v>
      </c>
      <c r="P7718">
        <v>1</v>
      </c>
      <c r="Q7718">
        <v>4</v>
      </c>
      <c r="R7718">
        <v>300</v>
      </c>
      <c r="S7718" t="str">
        <f>IF(Table1[[#This Row],[Average_Cost_for_two]]&lt;500,"Low",IF(Table1[[#This Row],[Average_Cost_for_two]]&lt;=1500,"Medium","High"))</f>
        <v>Low</v>
      </c>
      <c r="T7718">
        <v>3</v>
      </c>
      <c r="U7718">
        <v>2018</v>
      </c>
      <c r="V7718">
        <v>7</v>
      </c>
      <c r="W7718">
        <v>22</v>
      </c>
      <c r="X7718">
        <f>IF(OR(Main!$U7718=0,
       Main!$V7718=0,
       Main!$W7718=0),
   "",
   DATE(Main!$U7718,
        Main!$V7718,
        Main!$W7718)
)</f>
        <v>43303</v>
      </c>
      <c r="Y7718">
        <f>Table1[[#This Row],[Average_Cost_for_two]]*VLOOKUP(Table1[[#This Row],[Currency]],currency!$A$2:$B$10,2,FALSE)</f>
        <v>3.6</v>
      </c>
      <c r="Z7718" t="str">
        <f>VLOOKUP(C7718,country!A:B,2,FALSE)</f>
        <v>India</v>
      </c>
      <c r="AA7718">
        <f t="shared" si="120"/>
        <v>3</v>
      </c>
    </row>
    <row r="7719" spans="1:27" ht="15.75" customHeight="1" x14ac:dyDescent="0.25">
      <c r="A7719">
        <v>309927</v>
      </c>
      <c r="B7719" t="s">
        <v>15484</v>
      </c>
      <c r="C7719">
        <v>1</v>
      </c>
      <c r="D7719" t="s">
        <v>15363</v>
      </c>
      <c r="E7719" t="s">
        <v>15485</v>
      </c>
      <c r="F7719" t="s">
        <v>15486</v>
      </c>
      <c r="G7719" t="s">
        <v>15487</v>
      </c>
      <c r="H7719">
        <v>77.291829199999995</v>
      </c>
      <c r="I7719">
        <v>28.492247299999999</v>
      </c>
      <c r="J7719" t="s">
        <v>851</v>
      </c>
      <c r="K7719" t="s">
        <v>28</v>
      </c>
      <c r="L7719" t="s">
        <v>29</v>
      </c>
      <c r="M7719" t="s">
        <v>29</v>
      </c>
      <c r="N7719" t="s">
        <v>29</v>
      </c>
      <c r="O7719" t="s">
        <v>29</v>
      </c>
      <c r="P7719">
        <v>1</v>
      </c>
      <c r="Q7719">
        <v>11</v>
      </c>
      <c r="R7719">
        <v>300</v>
      </c>
      <c r="S7719" t="str">
        <f>IF(Table1[[#This Row],[Average_Cost_for_two]]&lt;500,"Low",IF(Table1[[#This Row],[Average_Cost_for_two]]&lt;=1500,"Medium","High"))</f>
        <v>Low</v>
      </c>
      <c r="T7719">
        <v>2.9</v>
      </c>
      <c r="U7719">
        <v>2016</v>
      </c>
      <c r="V7719">
        <v>7</v>
      </c>
      <c r="W7719">
        <v>13</v>
      </c>
      <c r="X7719">
        <f>IF(OR(Main!$U7719=0,
       Main!$V7719=0,
       Main!$W7719=0),
   "",
   DATE(Main!$U7719,
        Main!$V7719,
        Main!$W7719)
)</f>
        <v>42564</v>
      </c>
      <c r="Y7719">
        <f>Table1[[#This Row],[Average_Cost_for_two]]*VLOOKUP(Table1[[#This Row],[Currency]],currency!$A$2:$B$10,2,FALSE)</f>
        <v>3.6</v>
      </c>
      <c r="Z7719" t="str">
        <f>VLOOKUP(C7719,country!A:B,2,FALSE)</f>
        <v>India</v>
      </c>
      <c r="AA7719">
        <f t="shared" si="120"/>
        <v>3</v>
      </c>
    </row>
    <row r="7720" spans="1:27" ht="15.75" customHeight="1" x14ac:dyDescent="0.25">
      <c r="A7720">
        <v>18472426</v>
      </c>
      <c r="B7720" t="s">
        <v>15488</v>
      </c>
      <c r="C7720">
        <v>1</v>
      </c>
      <c r="D7720" t="s">
        <v>15363</v>
      </c>
      <c r="E7720" t="s">
        <v>15489</v>
      </c>
      <c r="F7720" t="s">
        <v>15490</v>
      </c>
      <c r="G7720" t="s">
        <v>15491</v>
      </c>
      <c r="H7720">
        <v>77.287552399999996</v>
      </c>
      <c r="I7720">
        <v>28.394017099999999</v>
      </c>
      <c r="J7720" t="s">
        <v>533</v>
      </c>
      <c r="K7720" t="s">
        <v>28</v>
      </c>
      <c r="L7720" t="s">
        <v>29</v>
      </c>
      <c r="M7720" t="s">
        <v>29</v>
      </c>
      <c r="N7720" t="s">
        <v>29</v>
      </c>
      <c r="O7720" t="s">
        <v>29</v>
      </c>
      <c r="P7720">
        <v>2</v>
      </c>
      <c r="Q7720">
        <v>0</v>
      </c>
      <c r="R7720">
        <v>500</v>
      </c>
      <c r="S7720" t="str">
        <f>IF(Table1[[#This Row],[Average_Cost_for_two]]&lt;500,"Low",IF(Table1[[#This Row],[Average_Cost_for_two]]&lt;=1500,"Medium","High"))</f>
        <v>Medium</v>
      </c>
      <c r="T7720">
        <v>1</v>
      </c>
      <c r="U7720">
        <v>2018</v>
      </c>
      <c r="V7720">
        <v>7</v>
      </c>
      <c r="W7720">
        <v>14</v>
      </c>
      <c r="X7720">
        <f>IF(OR(Main!$U7720=0,
       Main!$V7720=0,
       Main!$W7720=0),
   "",
   DATE(Main!$U7720,
        Main!$V7720,
        Main!$W7720)
)</f>
        <v>43295</v>
      </c>
      <c r="Y7720">
        <f>Table1[[#This Row],[Average_Cost_for_two]]*VLOOKUP(Table1[[#This Row],[Currency]],currency!$A$2:$B$10,2,FALSE)</f>
        <v>6</v>
      </c>
      <c r="Z7720" t="str">
        <f>VLOOKUP(C7720,country!A:B,2,FALSE)</f>
        <v>India</v>
      </c>
      <c r="AA7720">
        <f t="shared" si="120"/>
        <v>3</v>
      </c>
    </row>
    <row r="7721" spans="1:27" ht="15.75" customHeight="1" x14ac:dyDescent="0.25">
      <c r="A7721">
        <v>6025</v>
      </c>
      <c r="B7721" t="s">
        <v>15492</v>
      </c>
      <c r="C7721">
        <v>1</v>
      </c>
      <c r="D7721" t="s">
        <v>15363</v>
      </c>
      <c r="E7721" t="s">
        <v>15493</v>
      </c>
      <c r="F7721" t="s">
        <v>15494</v>
      </c>
      <c r="G7721" t="s">
        <v>15495</v>
      </c>
      <c r="H7721">
        <v>77.296945899999997</v>
      </c>
      <c r="I7721">
        <v>28.4292178</v>
      </c>
      <c r="J7721" t="s">
        <v>567</v>
      </c>
      <c r="K7721" t="s">
        <v>28</v>
      </c>
      <c r="L7721" t="s">
        <v>29</v>
      </c>
      <c r="M7721" t="s">
        <v>29</v>
      </c>
      <c r="N7721" t="s">
        <v>29</v>
      </c>
      <c r="O7721" t="s">
        <v>29</v>
      </c>
      <c r="P7721">
        <v>3</v>
      </c>
      <c r="Q7721">
        <v>15</v>
      </c>
      <c r="R7721">
        <v>1000</v>
      </c>
      <c r="S7721" t="str">
        <f>IF(Table1[[#This Row],[Average_Cost_for_two]]&lt;500,"Low",IF(Table1[[#This Row],[Average_Cost_for_two]]&lt;=1500,"Medium","High"))</f>
        <v>Medium</v>
      </c>
      <c r="T7721">
        <v>3</v>
      </c>
      <c r="U7721">
        <v>2011</v>
      </c>
      <c r="V7721">
        <v>7</v>
      </c>
      <c r="W7721">
        <v>21</v>
      </c>
      <c r="X7721">
        <f>IF(OR(Main!$U7721=0,
       Main!$V7721=0,
       Main!$W7721=0),
   "",
   DATE(Main!$U7721,
        Main!$V7721,
        Main!$W7721)
)</f>
        <v>40745</v>
      </c>
      <c r="Y7721">
        <f>Table1[[#This Row],[Average_Cost_for_two]]*VLOOKUP(Table1[[#This Row],[Currency]],currency!$A$2:$B$10,2,FALSE)</f>
        <v>12</v>
      </c>
      <c r="Z7721" t="str">
        <f>VLOOKUP(C7721,country!A:B,2,FALSE)</f>
        <v>India</v>
      </c>
      <c r="AA7721">
        <f t="shared" si="120"/>
        <v>3</v>
      </c>
    </row>
    <row r="7722" spans="1:27" ht="15.75" customHeight="1" x14ac:dyDescent="0.25">
      <c r="A7722">
        <v>8326</v>
      </c>
      <c r="B7722" t="s">
        <v>15496</v>
      </c>
      <c r="C7722">
        <v>1</v>
      </c>
      <c r="D7722" t="s">
        <v>15363</v>
      </c>
      <c r="E7722" t="s">
        <v>15497</v>
      </c>
      <c r="F7722" t="s">
        <v>13432</v>
      </c>
      <c r="G7722" t="s">
        <v>15434</v>
      </c>
      <c r="H7722">
        <v>77.318483200000003</v>
      </c>
      <c r="I7722">
        <v>28.3719511</v>
      </c>
      <c r="J7722" t="s">
        <v>480</v>
      </c>
      <c r="K7722" t="s">
        <v>28</v>
      </c>
      <c r="L7722" t="s">
        <v>29</v>
      </c>
      <c r="M7722" t="s">
        <v>29</v>
      </c>
      <c r="N7722" t="s">
        <v>29</v>
      </c>
      <c r="O7722" t="s">
        <v>29</v>
      </c>
      <c r="P7722">
        <v>1</v>
      </c>
      <c r="Q7722">
        <v>26</v>
      </c>
      <c r="R7722">
        <v>450</v>
      </c>
      <c r="S7722" t="str">
        <f>IF(Table1[[#This Row],[Average_Cost_for_two]]&lt;500,"Low",IF(Table1[[#This Row],[Average_Cost_for_two]]&lt;=1500,"Medium","High"))</f>
        <v>Low</v>
      </c>
      <c r="T7722">
        <v>2.6</v>
      </c>
      <c r="U7722">
        <v>2017</v>
      </c>
      <c r="V7722">
        <v>7</v>
      </c>
      <c r="W7722">
        <v>14</v>
      </c>
      <c r="X7722">
        <f>IF(OR(Main!$U7722=0,
       Main!$V7722=0,
       Main!$W7722=0),
   "",
   DATE(Main!$U7722,
        Main!$V7722,
        Main!$W7722)
)</f>
        <v>42930</v>
      </c>
      <c r="Y7722">
        <f>Table1[[#This Row],[Average_Cost_for_two]]*VLOOKUP(Table1[[#This Row],[Currency]],currency!$A$2:$B$10,2,FALSE)</f>
        <v>5.4</v>
      </c>
      <c r="Z7722" t="str">
        <f>VLOOKUP(C7722,country!A:B,2,FALSE)</f>
        <v>India</v>
      </c>
      <c r="AA7722">
        <f t="shared" si="120"/>
        <v>3</v>
      </c>
    </row>
    <row r="7723" spans="1:27" ht="15.75" customHeight="1" x14ac:dyDescent="0.25">
      <c r="A7723">
        <v>18380180</v>
      </c>
      <c r="B7723" t="s">
        <v>15498</v>
      </c>
      <c r="C7723">
        <v>1</v>
      </c>
      <c r="D7723" t="s">
        <v>15363</v>
      </c>
      <c r="E7723" t="s">
        <v>15499</v>
      </c>
      <c r="F7723" t="s">
        <v>13768</v>
      </c>
      <c r="G7723" t="s">
        <v>15388</v>
      </c>
      <c r="H7723">
        <v>77.318577199999993</v>
      </c>
      <c r="I7723">
        <v>28.410708400000001</v>
      </c>
      <c r="J7723" t="s">
        <v>480</v>
      </c>
      <c r="K7723" t="s">
        <v>28</v>
      </c>
      <c r="L7723" t="s">
        <v>29</v>
      </c>
      <c r="M7723" t="s">
        <v>29</v>
      </c>
      <c r="N7723" t="s">
        <v>29</v>
      </c>
      <c r="O7723" t="s">
        <v>29</v>
      </c>
      <c r="P7723">
        <v>1</v>
      </c>
      <c r="Q7723">
        <v>0</v>
      </c>
      <c r="R7723">
        <v>400</v>
      </c>
      <c r="S7723" t="str">
        <f>IF(Table1[[#This Row],[Average_Cost_for_two]]&lt;500,"Low",IF(Table1[[#This Row],[Average_Cost_for_two]]&lt;=1500,"Medium","High"))</f>
        <v>Low</v>
      </c>
      <c r="T7723">
        <v>1</v>
      </c>
      <c r="U7723">
        <v>2011</v>
      </c>
      <c r="V7723">
        <v>7</v>
      </c>
      <c r="W7723">
        <v>20</v>
      </c>
      <c r="X7723">
        <f>IF(OR(Main!$U7723=0,
       Main!$V7723=0,
       Main!$W7723=0),
   "",
   DATE(Main!$U7723,
        Main!$V7723,
        Main!$W7723)
)</f>
        <v>40744</v>
      </c>
      <c r="Y7723">
        <f>Table1[[#This Row],[Average_Cost_for_two]]*VLOOKUP(Table1[[#This Row],[Currency]],currency!$A$2:$B$10,2,FALSE)</f>
        <v>4.8</v>
      </c>
      <c r="Z7723" t="str">
        <f>VLOOKUP(C7723,country!A:B,2,FALSE)</f>
        <v>India</v>
      </c>
      <c r="AA7723">
        <f t="shared" si="120"/>
        <v>3</v>
      </c>
    </row>
    <row r="7724" spans="1:27" ht="15.75" customHeight="1" x14ac:dyDescent="0.25">
      <c r="A7724">
        <v>18241538</v>
      </c>
      <c r="B7724" t="s">
        <v>15500</v>
      </c>
      <c r="C7724">
        <v>1</v>
      </c>
      <c r="D7724" t="s">
        <v>15363</v>
      </c>
      <c r="E7724" t="s">
        <v>15501</v>
      </c>
      <c r="F7724" t="s">
        <v>11509</v>
      </c>
      <c r="G7724" t="s">
        <v>15396</v>
      </c>
      <c r="H7724">
        <v>0</v>
      </c>
      <c r="I7724">
        <v>0</v>
      </c>
      <c r="J7724" t="s">
        <v>6493</v>
      </c>
      <c r="K7724" t="s">
        <v>28</v>
      </c>
      <c r="L7724" t="s">
        <v>29</v>
      </c>
      <c r="M7724" t="s">
        <v>29</v>
      </c>
      <c r="N7724" t="s">
        <v>29</v>
      </c>
      <c r="O7724" t="s">
        <v>29</v>
      </c>
      <c r="P7724">
        <v>1</v>
      </c>
      <c r="Q7724">
        <v>0</v>
      </c>
      <c r="R7724">
        <v>250</v>
      </c>
      <c r="S7724" t="str">
        <f>IF(Table1[[#This Row],[Average_Cost_for_two]]&lt;500,"Low",IF(Table1[[#This Row],[Average_Cost_for_two]]&lt;=1500,"Medium","High"))</f>
        <v>Low</v>
      </c>
      <c r="T7724">
        <v>1</v>
      </c>
      <c r="U7724">
        <v>2012</v>
      </c>
      <c r="V7724">
        <v>7</v>
      </c>
      <c r="W7724">
        <v>18</v>
      </c>
      <c r="X7724">
        <f>IF(OR(Main!$U7724=0,
       Main!$V7724=0,
       Main!$W7724=0),
   "",
   DATE(Main!$U7724,
        Main!$V7724,
        Main!$W7724)
)</f>
        <v>41108</v>
      </c>
      <c r="Y7724">
        <f>Table1[[#This Row],[Average_Cost_for_two]]*VLOOKUP(Table1[[#This Row],[Currency]],currency!$A$2:$B$10,2,FALSE)</f>
        <v>3</v>
      </c>
      <c r="Z7724" t="str">
        <f>VLOOKUP(C7724,country!A:B,2,FALSE)</f>
        <v>India</v>
      </c>
      <c r="AA7724">
        <f t="shared" si="120"/>
        <v>3</v>
      </c>
    </row>
    <row r="7725" spans="1:27" ht="15.75" customHeight="1" x14ac:dyDescent="0.25">
      <c r="A7725">
        <v>18433879</v>
      </c>
      <c r="B7725" t="s">
        <v>14670</v>
      </c>
      <c r="C7725">
        <v>1</v>
      </c>
      <c r="D7725" t="s">
        <v>15363</v>
      </c>
      <c r="E7725" t="s">
        <v>15502</v>
      </c>
      <c r="F7725" t="s">
        <v>11509</v>
      </c>
      <c r="G7725" t="s">
        <v>15396</v>
      </c>
      <c r="H7725">
        <v>77.300222300000001</v>
      </c>
      <c r="I7725">
        <v>28.426341699999998</v>
      </c>
      <c r="J7725" t="s">
        <v>500</v>
      </c>
      <c r="K7725" t="s">
        <v>28</v>
      </c>
      <c r="L7725" t="s">
        <v>29</v>
      </c>
      <c r="M7725" t="s">
        <v>29</v>
      </c>
      <c r="N7725" t="s">
        <v>29</v>
      </c>
      <c r="O7725" t="s">
        <v>29</v>
      </c>
      <c r="P7725">
        <v>1</v>
      </c>
      <c r="Q7725">
        <v>0</v>
      </c>
      <c r="R7725">
        <v>300</v>
      </c>
      <c r="S7725" t="str">
        <f>IF(Table1[[#This Row],[Average_Cost_for_two]]&lt;500,"Low",IF(Table1[[#This Row],[Average_Cost_for_two]]&lt;=1500,"Medium","High"))</f>
        <v>Low</v>
      </c>
      <c r="T7725">
        <v>1</v>
      </c>
      <c r="U7725">
        <v>2014</v>
      </c>
      <c r="V7725">
        <v>7</v>
      </c>
      <c r="W7725">
        <v>1</v>
      </c>
      <c r="X7725">
        <f>IF(OR(Main!$U7725=0,
       Main!$V7725=0,
       Main!$W7725=0),
   "",
   DATE(Main!$U7725,
        Main!$V7725,
        Main!$W7725)
)</f>
        <v>41821</v>
      </c>
      <c r="Y7725">
        <f>Table1[[#This Row],[Average_Cost_for_two]]*VLOOKUP(Table1[[#This Row],[Currency]],currency!$A$2:$B$10,2,FALSE)</f>
        <v>3.6</v>
      </c>
      <c r="Z7725" t="str">
        <f>VLOOKUP(C7725,country!A:B,2,FALSE)</f>
        <v>India</v>
      </c>
      <c r="AA7725">
        <f t="shared" si="120"/>
        <v>3</v>
      </c>
    </row>
    <row r="7726" spans="1:27" ht="15.75" customHeight="1" x14ac:dyDescent="0.25">
      <c r="A7726">
        <v>18471284</v>
      </c>
      <c r="B7726" t="s">
        <v>15503</v>
      </c>
      <c r="C7726">
        <v>1</v>
      </c>
      <c r="D7726" t="s">
        <v>15363</v>
      </c>
      <c r="E7726" t="s">
        <v>15463</v>
      </c>
      <c r="F7726" t="s">
        <v>15457</v>
      </c>
      <c r="G7726" t="s">
        <v>15458</v>
      </c>
      <c r="H7726">
        <v>77.3060306</v>
      </c>
      <c r="I7726">
        <v>28.474912700000001</v>
      </c>
      <c r="J7726" t="s">
        <v>533</v>
      </c>
      <c r="K7726" t="s">
        <v>28</v>
      </c>
      <c r="L7726" t="s">
        <v>29</v>
      </c>
      <c r="M7726" t="s">
        <v>29</v>
      </c>
      <c r="N7726" t="s">
        <v>29</v>
      </c>
      <c r="O7726" t="s">
        <v>29</v>
      </c>
      <c r="P7726">
        <v>2</v>
      </c>
      <c r="Q7726">
        <v>0</v>
      </c>
      <c r="R7726">
        <v>500</v>
      </c>
      <c r="S7726" t="str">
        <f>IF(Table1[[#This Row],[Average_Cost_for_two]]&lt;500,"Low",IF(Table1[[#This Row],[Average_Cost_for_two]]&lt;=1500,"Medium","High"))</f>
        <v>Medium</v>
      </c>
      <c r="T7726">
        <v>1</v>
      </c>
      <c r="U7726">
        <v>2012</v>
      </c>
      <c r="V7726">
        <v>7</v>
      </c>
      <c r="W7726">
        <v>23</v>
      </c>
      <c r="X7726">
        <f>IF(OR(Main!$U7726=0,
       Main!$V7726=0,
       Main!$W7726=0),
   "",
   DATE(Main!$U7726,
        Main!$V7726,
        Main!$W7726)
)</f>
        <v>41113</v>
      </c>
      <c r="Y7726">
        <f>Table1[[#This Row],[Average_Cost_for_two]]*VLOOKUP(Table1[[#This Row],[Currency]],currency!$A$2:$B$10,2,FALSE)</f>
        <v>6</v>
      </c>
      <c r="Z7726" t="str">
        <f>VLOOKUP(C7726,country!A:B,2,FALSE)</f>
        <v>India</v>
      </c>
      <c r="AA7726">
        <f t="shared" si="120"/>
        <v>3</v>
      </c>
    </row>
    <row r="7727" spans="1:27" ht="15.75" customHeight="1" x14ac:dyDescent="0.25">
      <c r="A7727">
        <v>5010</v>
      </c>
      <c r="B7727" t="s">
        <v>15504</v>
      </c>
      <c r="C7727">
        <v>1</v>
      </c>
      <c r="D7727" t="s">
        <v>15363</v>
      </c>
      <c r="E7727" t="s">
        <v>15505</v>
      </c>
      <c r="F7727" t="s">
        <v>13778</v>
      </c>
      <c r="G7727" t="s">
        <v>15461</v>
      </c>
      <c r="H7727">
        <v>77.311550600000004</v>
      </c>
      <c r="I7727">
        <v>28.480418799999999</v>
      </c>
      <c r="J7727" t="s">
        <v>27</v>
      </c>
      <c r="K7727" t="s">
        <v>28</v>
      </c>
      <c r="L7727" t="s">
        <v>29</v>
      </c>
      <c r="M7727" t="s">
        <v>29</v>
      </c>
      <c r="N7727" t="s">
        <v>29</v>
      </c>
      <c r="O7727" t="s">
        <v>29</v>
      </c>
      <c r="P7727">
        <v>2</v>
      </c>
      <c r="Q7727">
        <v>48</v>
      </c>
      <c r="R7727">
        <v>500</v>
      </c>
      <c r="S7727" t="str">
        <f>IF(Table1[[#This Row],[Average_Cost_for_two]]&lt;500,"Low",IF(Table1[[#This Row],[Average_Cost_for_two]]&lt;=1500,"Medium","High"))</f>
        <v>Medium</v>
      </c>
      <c r="T7727">
        <v>2.7</v>
      </c>
      <c r="U7727">
        <v>2016</v>
      </c>
      <c r="V7727">
        <v>7</v>
      </c>
      <c r="W7727">
        <v>22</v>
      </c>
      <c r="X7727">
        <f>IF(OR(Main!$U7727=0,
       Main!$V7727=0,
       Main!$W7727=0),
   "",
   DATE(Main!$U7727,
        Main!$V7727,
        Main!$W7727)
)</f>
        <v>42573</v>
      </c>
      <c r="Y7727">
        <f>Table1[[#This Row],[Average_Cost_for_two]]*VLOOKUP(Table1[[#This Row],[Currency]],currency!$A$2:$B$10,2,FALSE)</f>
        <v>6</v>
      </c>
      <c r="Z7727" t="str">
        <f>VLOOKUP(C7727,country!A:B,2,FALSE)</f>
        <v>India</v>
      </c>
      <c r="AA7727">
        <f t="shared" si="120"/>
        <v>3</v>
      </c>
    </row>
    <row r="7728" spans="1:27" ht="15.75" customHeight="1" x14ac:dyDescent="0.25">
      <c r="A7728">
        <v>18471285</v>
      </c>
      <c r="B7728" t="s">
        <v>1663</v>
      </c>
      <c r="C7728">
        <v>1</v>
      </c>
      <c r="D7728" t="s">
        <v>15363</v>
      </c>
      <c r="E7728" t="s">
        <v>15506</v>
      </c>
      <c r="F7728" t="s">
        <v>13684</v>
      </c>
      <c r="G7728" t="s">
        <v>15507</v>
      </c>
      <c r="H7728">
        <v>77.267050499999996</v>
      </c>
      <c r="I7728">
        <v>28.395975799999999</v>
      </c>
      <c r="J7728" t="s">
        <v>1665</v>
      </c>
      <c r="K7728" t="s">
        <v>28</v>
      </c>
      <c r="L7728" t="s">
        <v>29</v>
      </c>
      <c r="M7728" t="s">
        <v>29</v>
      </c>
      <c r="N7728" t="s">
        <v>29</v>
      </c>
      <c r="O7728" t="s">
        <v>29</v>
      </c>
      <c r="P7728">
        <v>1</v>
      </c>
      <c r="Q7728">
        <v>0</v>
      </c>
      <c r="R7728">
        <v>150</v>
      </c>
      <c r="S7728" t="str">
        <f>IF(Table1[[#This Row],[Average_Cost_for_two]]&lt;500,"Low",IF(Table1[[#This Row],[Average_Cost_for_two]]&lt;=1500,"Medium","High"))</f>
        <v>Low</v>
      </c>
      <c r="T7728">
        <v>1</v>
      </c>
      <c r="U7728">
        <v>2016</v>
      </c>
      <c r="V7728">
        <v>7</v>
      </c>
      <c r="W7728">
        <v>21</v>
      </c>
      <c r="X7728">
        <f>IF(OR(Main!$U7728=0,
       Main!$V7728=0,
       Main!$W7728=0),
   "",
   DATE(Main!$U7728,
        Main!$V7728,
        Main!$W7728)
)</f>
        <v>42572</v>
      </c>
      <c r="Y7728">
        <f>Table1[[#This Row],[Average_Cost_for_two]]*VLOOKUP(Table1[[#This Row],[Currency]],currency!$A$2:$B$10,2,FALSE)</f>
        <v>1.8</v>
      </c>
      <c r="Z7728" t="str">
        <f>VLOOKUP(C7728,country!A:B,2,FALSE)</f>
        <v>India</v>
      </c>
      <c r="AA7728">
        <f t="shared" si="120"/>
        <v>3</v>
      </c>
    </row>
    <row r="7729" spans="1:27" ht="15.75" customHeight="1" x14ac:dyDescent="0.25">
      <c r="A7729">
        <v>18429393</v>
      </c>
      <c r="B7729" t="s">
        <v>15508</v>
      </c>
      <c r="C7729">
        <v>1</v>
      </c>
      <c r="D7729" t="s">
        <v>15363</v>
      </c>
      <c r="E7729" t="s">
        <v>15509</v>
      </c>
      <c r="F7729" t="s">
        <v>15417</v>
      </c>
      <c r="G7729" t="s">
        <v>15418</v>
      </c>
      <c r="H7729">
        <v>77.342313009999998</v>
      </c>
      <c r="I7729">
        <v>28.41226833</v>
      </c>
      <c r="J7729" t="s">
        <v>480</v>
      </c>
      <c r="K7729" t="s">
        <v>28</v>
      </c>
      <c r="L7729" t="s">
        <v>29</v>
      </c>
      <c r="M7729" t="s">
        <v>29</v>
      </c>
      <c r="N7729" t="s">
        <v>29</v>
      </c>
      <c r="O7729" t="s">
        <v>29</v>
      </c>
      <c r="P7729">
        <v>2</v>
      </c>
      <c r="Q7729">
        <v>8</v>
      </c>
      <c r="R7729">
        <v>500</v>
      </c>
      <c r="S7729" t="str">
        <f>IF(Table1[[#This Row],[Average_Cost_for_two]]&lt;500,"Low",IF(Table1[[#This Row],[Average_Cost_for_two]]&lt;=1500,"Medium","High"))</f>
        <v>Medium</v>
      </c>
      <c r="T7729">
        <v>2.9</v>
      </c>
      <c r="U7729">
        <v>2016</v>
      </c>
      <c r="V7729">
        <v>7</v>
      </c>
      <c r="W7729">
        <v>18</v>
      </c>
      <c r="X7729">
        <f>IF(OR(Main!$U7729=0,
       Main!$V7729=0,
       Main!$W7729=0),
   "",
   DATE(Main!$U7729,
        Main!$V7729,
        Main!$W7729)
)</f>
        <v>42569</v>
      </c>
      <c r="Y7729">
        <f>Table1[[#This Row],[Average_Cost_for_two]]*VLOOKUP(Table1[[#This Row],[Currency]],currency!$A$2:$B$10,2,FALSE)</f>
        <v>6</v>
      </c>
      <c r="Z7729" t="str">
        <f>VLOOKUP(C7729,country!A:B,2,FALSE)</f>
        <v>India</v>
      </c>
      <c r="AA7729">
        <f t="shared" si="120"/>
        <v>3</v>
      </c>
    </row>
    <row r="7730" spans="1:27" ht="15.75" customHeight="1" x14ac:dyDescent="0.25">
      <c r="A7730">
        <v>18241905</v>
      </c>
      <c r="B7730" t="s">
        <v>15510</v>
      </c>
      <c r="C7730">
        <v>1</v>
      </c>
      <c r="D7730" t="s">
        <v>15363</v>
      </c>
      <c r="E7730" t="s">
        <v>15511</v>
      </c>
      <c r="F7730" t="s">
        <v>15417</v>
      </c>
      <c r="G7730" t="s">
        <v>15418</v>
      </c>
      <c r="H7730">
        <v>77.340927199999996</v>
      </c>
      <c r="I7730">
        <v>28.408105599999999</v>
      </c>
      <c r="J7730" t="s">
        <v>5304</v>
      </c>
      <c r="K7730" t="s">
        <v>28</v>
      </c>
      <c r="L7730" t="s">
        <v>29</v>
      </c>
      <c r="M7730" t="s">
        <v>29</v>
      </c>
      <c r="N7730" t="s">
        <v>29</v>
      </c>
      <c r="O7730" t="s">
        <v>29</v>
      </c>
      <c r="P7730">
        <v>1</v>
      </c>
      <c r="Q7730">
        <v>8</v>
      </c>
      <c r="R7730">
        <v>450</v>
      </c>
      <c r="S7730" t="str">
        <f>IF(Table1[[#This Row],[Average_Cost_for_two]]&lt;500,"Low",IF(Table1[[#This Row],[Average_Cost_for_two]]&lt;=1500,"Medium","High"))</f>
        <v>Low</v>
      </c>
      <c r="T7730">
        <v>3</v>
      </c>
      <c r="U7730">
        <v>2011</v>
      </c>
      <c r="V7730">
        <v>7</v>
      </c>
      <c r="W7730">
        <v>9</v>
      </c>
      <c r="X7730">
        <f>IF(OR(Main!$U7730=0,
       Main!$V7730=0,
       Main!$W7730=0),
   "",
   DATE(Main!$U7730,
        Main!$V7730,
        Main!$W7730)
)</f>
        <v>40733</v>
      </c>
      <c r="Y7730">
        <f>Table1[[#This Row],[Average_Cost_for_two]]*VLOOKUP(Table1[[#This Row],[Currency]],currency!$A$2:$B$10,2,FALSE)</f>
        <v>5.4</v>
      </c>
      <c r="Z7730" t="str">
        <f>VLOOKUP(C7730,country!A:B,2,FALSE)</f>
        <v>India</v>
      </c>
      <c r="AA7730">
        <f t="shared" si="120"/>
        <v>3</v>
      </c>
    </row>
    <row r="7731" spans="1:27" ht="15.75" customHeight="1" x14ac:dyDescent="0.25">
      <c r="A7731">
        <v>18363078</v>
      </c>
      <c r="B7731" t="s">
        <v>15512</v>
      </c>
      <c r="C7731">
        <v>1</v>
      </c>
      <c r="D7731" t="s">
        <v>15363</v>
      </c>
      <c r="E7731" t="s">
        <v>15513</v>
      </c>
      <c r="F7731" t="s">
        <v>15417</v>
      </c>
      <c r="G7731" t="s">
        <v>15418</v>
      </c>
      <c r="H7731">
        <v>77.342321799999993</v>
      </c>
      <c r="I7731">
        <v>28.406740200000002</v>
      </c>
      <c r="J7731" t="s">
        <v>533</v>
      </c>
      <c r="K7731" t="s">
        <v>28</v>
      </c>
      <c r="L7731" t="s">
        <v>29</v>
      </c>
      <c r="M7731" t="s">
        <v>36</v>
      </c>
      <c r="N7731" t="s">
        <v>29</v>
      </c>
      <c r="O7731" t="s">
        <v>29</v>
      </c>
      <c r="P7731">
        <v>2</v>
      </c>
      <c r="Q7731">
        <v>33</v>
      </c>
      <c r="R7731">
        <v>600</v>
      </c>
      <c r="S7731" t="str">
        <f>IF(Table1[[#This Row],[Average_Cost_for_two]]&lt;500,"Low",IF(Table1[[#This Row],[Average_Cost_for_two]]&lt;=1500,"Medium","High"))</f>
        <v>Medium</v>
      </c>
      <c r="T7731">
        <v>3.5</v>
      </c>
      <c r="U7731">
        <v>2017</v>
      </c>
      <c r="V7731">
        <v>7</v>
      </c>
      <c r="W7731">
        <v>12</v>
      </c>
      <c r="X7731">
        <f>IF(OR(Main!$U7731=0,
       Main!$V7731=0,
       Main!$W7731=0),
   "",
   DATE(Main!$U7731,
        Main!$V7731,
        Main!$W7731)
)</f>
        <v>42928</v>
      </c>
      <c r="Y7731">
        <f>Table1[[#This Row],[Average_Cost_for_two]]*VLOOKUP(Table1[[#This Row],[Currency]],currency!$A$2:$B$10,2,FALSE)</f>
        <v>7.2</v>
      </c>
      <c r="Z7731" t="str">
        <f>VLOOKUP(C7731,country!A:B,2,FALSE)</f>
        <v>India</v>
      </c>
      <c r="AA7731">
        <f t="shared" si="120"/>
        <v>3</v>
      </c>
    </row>
    <row r="7732" spans="1:27" ht="15.75" customHeight="1" x14ac:dyDescent="0.25">
      <c r="A7732">
        <v>18477428</v>
      </c>
      <c r="B7732" t="s">
        <v>15514</v>
      </c>
      <c r="C7732">
        <v>1</v>
      </c>
      <c r="D7732" t="s">
        <v>15363</v>
      </c>
      <c r="E7732" t="s">
        <v>15515</v>
      </c>
      <c r="F7732" t="s">
        <v>15421</v>
      </c>
      <c r="G7732" t="s">
        <v>15422</v>
      </c>
      <c r="H7732">
        <v>0</v>
      </c>
      <c r="I7732">
        <v>0</v>
      </c>
      <c r="J7732" t="s">
        <v>567</v>
      </c>
      <c r="K7732" t="s">
        <v>28</v>
      </c>
      <c r="L7732" t="s">
        <v>29</v>
      </c>
      <c r="M7732" t="s">
        <v>29</v>
      </c>
      <c r="N7732" t="s">
        <v>29</v>
      </c>
      <c r="O7732" t="s">
        <v>29</v>
      </c>
      <c r="P7732">
        <v>1</v>
      </c>
      <c r="Q7732">
        <v>4</v>
      </c>
      <c r="R7732">
        <v>400</v>
      </c>
      <c r="S7732" t="str">
        <f>IF(Table1[[#This Row],[Average_Cost_for_two]]&lt;500,"Low",IF(Table1[[#This Row],[Average_Cost_for_two]]&lt;=1500,"Medium","High"))</f>
        <v>Low</v>
      </c>
      <c r="T7732">
        <v>3</v>
      </c>
      <c r="U7732">
        <v>2011</v>
      </c>
      <c r="V7732">
        <v>7</v>
      </c>
      <c r="W7732">
        <v>13</v>
      </c>
      <c r="X7732">
        <f>IF(OR(Main!$U7732=0,
       Main!$V7732=0,
       Main!$W7732=0),
   "",
   DATE(Main!$U7732,
        Main!$V7732,
        Main!$W7732)
)</f>
        <v>40737</v>
      </c>
      <c r="Y7732">
        <f>Table1[[#This Row],[Average_Cost_for_two]]*VLOOKUP(Table1[[#This Row],[Currency]],currency!$A$2:$B$10,2,FALSE)</f>
        <v>4.8</v>
      </c>
      <c r="Z7732" t="str">
        <f>VLOOKUP(C7732,country!A:B,2,FALSE)</f>
        <v>India</v>
      </c>
      <c r="AA7732">
        <f t="shared" si="120"/>
        <v>3</v>
      </c>
    </row>
    <row r="7733" spans="1:27" ht="15.75" customHeight="1" x14ac:dyDescent="0.25">
      <c r="A7733">
        <v>18460293</v>
      </c>
      <c r="B7733" t="s">
        <v>15516</v>
      </c>
      <c r="C7733">
        <v>1</v>
      </c>
      <c r="D7733" t="s">
        <v>15363</v>
      </c>
      <c r="E7733" t="s">
        <v>15517</v>
      </c>
      <c r="F7733" t="s">
        <v>15421</v>
      </c>
      <c r="G7733" t="s">
        <v>15422</v>
      </c>
      <c r="H7733">
        <v>77.284716799999998</v>
      </c>
      <c r="I7733">
        <v>28.4609545</v>
      </c>
      <c r="J7733" t="s">
        <v>2654</v>
      </c>
      <c r="K7733" t="s">
        <v>28</v>
      </c>
      <c r="L7733" t="s">
        <v>29</v>
      </c>
      <c r="M7733" t="s">
        <v>29</v>
      </c>
      <c r="N7733" t="s">
        <v>29</v>
      </c>
      <c r="O7733" t="s">
        <v>29</v>
      </c>
      <c r="P7733">
        <v>2</v>
      </c>
      <c r="Q7733">
        <v>3</v>
      </c>
      <c r="R7733">
        <v>500</v>
      </c>
      <c r="S7733" t="str">
        <f>IF(Table1[[#This Row],[Average_Cost_for_two]]&lt;500,"Low",IF(Table1[[#This Row],[Average_Cost_for_two]]&lt;=1500,"Medium","High"))</f>
        <v>Medium</v>
      </c>
      <c r="T7733">
        <v>1</v>
      </c>
      <c r="U7733">
        <v>2015</v>
      </c>
      <c r="V7733">
        <v>7</v>
      </c>
      <c r="W7733">
        <v>6</v>
      </c>
      <c r="X7733">
        <f>IF(OR(Main!$U7733=0,
       Main!$V7733=0,
       Main!$W7733=0),
   "",
   DATE(Main!$U7733,
        Main!$V7733,
        Main!$W7733)
)</f>
        <v>42191</v>
      </c>
      <c r="Y7733">
        <f>Table1[[#This Row],[Average_Cost_for_two]]*VLOOKUP(Table1[[#This Row],[Currency]],currency!$A$2:$B$10,2,FALSE)</f>
        <v>6</v>
      </c>
      <c r="Z7733" t="str">
        <f>VLOOKUP(C7733,country!A:B,2,FALSE)</f>
        <v>India</v>
      </c>
      <c r="AA7733">
        <f t="shared" si="120"/>
        <v>3</v>
      </c>
    </row>
    <row r="7734" spans="1:27" ht="15.75" customHeight="1" x14ac:dyDescent="0.25">
      <c r="A7734">
        <v>9496</v>
      </c>
      <c r="B7734" t="s">
        <v>15518</v>
      </c>
      <c r="C7734">
        <v>1</v>
      </c>
      <c r="D7734" t="s">
        <v>15363</v>
      </c>
      <c r="E7734" t="s">
        <v>15519</v>
      </c>
      <c r="F7734" t="s">
        <v>15421</v>
      </c>
      <c r="G7734" t="s">
        <v>15422</v>
      </c>
      <c r="H7734">
        <v>77.296547219999994</v>
      </c>
      <c r="I7734">
        <v>28.49710833</v>
      </c>
      <c r="J7734" t="s">
        <v>797</v>
      </c>
      <c r="K7734" t="s">
        <v>28</v>
      </c>
      <c r="L7734" t="s">
        <v>29</v>
      </c>
      <c r="M7734" t="s">
        <v>29</v>
      </c>
      <c r="N7734" t="s">
        <v>29</v>
      </c>
      <c r="O7734" t="s">
        <v>29</v>
      </c>
      <c r="P7734">
        <v>1</v>
      </c>
      <c r="Q7734">
        <v>0</v>
      </c>
      <c r="R7734">
        <v>100</v>
      </c>
      <c r="S7734" t="str">
        <f>IF(Table1[[#This Row],[Average_Cost_for_two]]&lt;500,"Low",IF(Table1[[#This Row],[Average_Cost_for_two]]&lt;=1500,"Medium","High"))</f>
        <v>Low</v>
      </c>
      <c r="T7734">
        <v>1</v>
      </c>
      <c r="U7734">
        <v>2016</v>
      </c>
      <c r="V7734">
        <v>7</v>
      </c>
      <c r="W7734">
        <v>25</v>
      </c>
      <c r="X7734">
        <f>IF(OR(Main!$U7734=0,
       Main!$V7734=0,
       Main!$W7734=0),
   "",
   DATE(Main!$U7734,
        Main!$V7734,
        Main!$W7734)
)</f>
        <v>42576</v>
      </c>
      <c r="Y7734">
        <f>Table1[[#This Row],[Average_Cost_for_two]]*VLOOKUP(Table1[[#This Row],[Currency]],currency!$A$2:$B$10,2,FALSE)</f>
        <v>1.2</v>
      </c>
      <c r="Z7734" t="str">
        <f>VLOOKUP(C7734,country!A:B,2,FALSE)</f>
        <v>India</v>
      </c>
      <c r="AA7734">
        <f t="shared" si="120"/>
        <v>3</v>
      </c>
    </row>
    <row r="7735" spans="1:27" ht="15.75" customHeight="1" x14ac:dyDescent="0.25">
      <c r="A7735">
        <v>301731</v>
      </c>
      <c r="B7735" t="s">
        <v>15520</v>
      </c>
      <c r="C7735">
        <v>1</v>
      </c>
      <c r="D7735" t="s">
        <v>15363</v>
      </c>
      <c r="E7735" t="s">
        <v>15521</v>
      </c>
      <c r="F7735" t="s">
        <v>15425</v>
      </c>
      <c r="G7735" t="s">
        <v>15426</v>
      </c>
      <c r="H7735">
        <v>77.305744599999997</v>
      </c>
      <c r="I7735">
        <v>28.490062000000002</v>
      </c>
      <c r="J7735" t="s">
        <v>567</v>
      </c>
      <c r="K7735" t="s">
        <v>28</v>
      </c>
      <c r="L7735" t="s">
        <v>29</v>
      </c>
      <c r="M7735" t="s">
        <v>29</v>
      </c>
      <c r="N7735" t="s">
        <v>29</v>
      </c>
      <c r="O7735" t="s">
        <v>29</v>
      </c>
      <c r="P7735">
        <v>1</v>
      </c>
      <c r="Q7735">
        <v>7</v>
      </c>
      <c r="R7735">
        <v>100</v>
      </c>
      <c r="S7735" t="str">
        <f>IF(Table1[[#This Row],[Average_Cost_for_two]]&lt;500,"Low",IF(Table1[[#This Row],[Average_Cost_for_two]]&lt;=1500,"Medium","High"))</f>
        <v>Low</v>
      </c>
      <c r="T7735">
        <v>2.8</v>
      </c>
      <c r="U7735">
        <v>2016</v>
      </c>
      <c r="V7735">
        <v>6</v>
      </c>
      <c r="W7735">
        <v>2</v>
      </c>
      <c r="X7735">
        <f>IF(OR(Main!$U7735=0,
       Main!$V7735=0,
       Main!$W7735=0),
   "",
   DATE(Main!$U7735,
        Main!$V7735,
        Main!$W7735)
)</f>
        <v>42523</v>
      </c>
      <c r="Y7735">
        <f>Table1[[#This Row],[Average_Cost_for_two]]*VLOOKUP(Table1[[#This Row],[Currency]],currency!$A$2:$B$10,2,FALSE)</f>
        <v>1.2</v>
      </c>
      <c r="Z7735" t="str">
        <f>VLOOKUP(C7735,country!A:B,2,FALSE)</f>
        <v>India</v>
      </c>
      <c r="AA7735">
        <f t="shared" si="120"/>
        <v>2</v>
      </c>
    </row>
    <row r="7736" spans="1:27" ht="15.75" customHeight="1" x14ac:dyDescent="0.25">
      <c r="A7736">
        <v>309936</v>
      </c>
      <c r="B7736" t="s">
        <v>1078</v>
      </c>
      <c r="C7736">
        <v>1</v>
      </c>
      <c r="D7736" t="s">
        <v>15363</v>
      </c>
      <c r="E7736" t="s">
        <v>15522</v>
      </c>
      <c r="F7736" t="s">
        <v>15486</v>
      </c>
      <c r="G7736" t="s">
        <v>15487</v>
      </c>
      <c r="H7736">
        <v>77.290527600000004</v>
      </c>
      <c r="I7736">
        <v>28.4946804</v>
      </c>
      <c r="J7736" t="s">
        <v>1080</v>
      </c>
      <c r="K7736" t="s">
        <v>28</v>
      </c>
      <c r="L7736" t="s">
        <v>29</v>
      </c>
      <c r="M7736" t="s">
        <v>29</v>
      </c>
      <c r="N7736" t="s">
        <v>29</v>
      </c>
      <c r="O7736" t="s">
        <v>29</v>
      </c>
      <c r="P7736">
        <v>1</v>
      </c>
      <c r="Q7736">
        <v>7</v>
      </c>
      <c r="R7736">
        <v>350</v>
      </c>
      <c r="S7736" t="str">
        <f>IF(Table1[[#This Row],[Average_Cost_for_two]]&lt;500,"Low",IF(Table1[[#This Row],[Average_Cost_for_two]]&lt;=1500,"Medium","High"))</f>
        <v>Low</v>
      </c>
      <c r="T7736">
        <v>3</v>
      </c>
      <c r="U7736">
        <v>2012</v>
      </c>
      <c r="V7736">
        <v>6</v>
      </c>
      <c r="W7736">
        <v>25</v>
      </c>
      <c r="X7736">
        <f>IF(OR(Main!$U7736=0,
       Main!$V7736=0,
       Main!$W7736=0),
   "",
   DATE(Main!$U7736,
        Main!$V7736,
        Main!$W7736)
)</f>
        <v>41085</v>
      </c>
      <c r="Y7736">
        <f>Table1[[#This Row],[Average_Cost_for_two]]*VLOOKUP(Table1[[#This Row],[Currency]],currency!$A$2:$B$10,2,FALSE)</f>
        <v>4.2</v>
      </c>
      <c r="Z7736" t="str">
        <f>VLOOKUP(C7736,country!A:B,2,FALSE)</f>
        <v>India</v>
      </c>
      <c r="AA7736">
        <f t="shared" si="120"/>
        <v>2</v>
      </c>
    </row>
    <row r="7737" spans="1:27" ht="15.75" customHeight="1" x14ac:dyDescent="0.25">
      <c r="A7737">
        <v>308082</v>
      </c>
      <c r="B7737" t="s">
        <v>15378</v>
      </c>
      <c r="C7737">
        <v>1</v>
      </c>
      <c r="D7737" t="s">
        <v>15363</v>
      </c>
      <c r="E7737" t="s">
        <v>15372</v>
      </c>
      <c r="F7737" t="s">
        <v>15372</v>
      </c>
      <c r="G7737" t="s">
        <v>15373</v>
      </c>
      <c r="H7737">
        <v>77.313012700000002</v>
      </c>
      <c r="I7737">
        <v>28.397979400000001</v>
      </c>
      <c r="J7737" t="s">
        <v>523</v>
      </c>
      <c r="K7737" t="s">
        <v>28</v>
      </c>
      <c r="L7737" t="s">
        <v>29</v>
      </c>
      <c r="M7737" t="s">
        <v>36</v>
      </c>
      <c r="N7737" t="s">
        <v>29</v>
      </c>
      <c r="O7737" t="s">
        <v>29</v>
      </c>
      <c r="P7737">
        <v>1</v>
      </c>
      <c r="Q7737">
        <v>16</v>
      </c>
      <c r="R7737">
        <v>200</v>
      </c>
      <c r="S7737" t="str">
        <f>IF(Table1[[#This Row],[Average_Cost_for_two]]&lt;500,"Low",IF(Table1[[#This Row],[Average_Cost_for_two]]&lt;=1500,"Medium","High"))</f>
        <v>Low</v>
      </c>
      <c r="T7737">
        <v>2.7</v>
      </c>
      <c r="U7737">
        <v>2017</v>
      </c>
      <c r="V7737">
        <v>6</v>
      </c>
      <c r="W7737">
        <v>1</v>
      </c>
      <c r="X7737">
        <f>IF(OR(Main!$U7737=0,
       Main!$V7737=0,
       Main!$W7737=0),
   "",
   DATE(Main!$U7737,
        Main!$V7737,
        Main!$W7737)
)</f>
        <v>42887</v>
      </c>
      <c r="Y7737">
        <f>Table1[[#This Row],[Average_Cost_for_two]]*VLOOKUP(Table1[[#This Row],[Currency]],currency!$A$2:$B$10,2,FALSE)</f>
        <v>2.4</v>
      </c>
      <c r="Z7737" t="str">
        <f>VLOOKUP(C7737,country!A:B,2,FALSE)</f>
        <v>India</v>
      </c>
      <c r="AA7737">
        <f t="shared" si="120"/>
        <v>2</v>
      </c>
    </row>
    <row r="7738" spans="1:27" ht="15.75" customHeight="1" x14ac:dyDescent="0.25">
      <c r="A7738">
        <v>18279477</v>
      </c>
      <c r="B7738" t="s">
        <v>15378</v>
      </c>
      <c r="C7738">
        <v>1</v>
      </c>
      <c r="D7738" t="s">
        <v>15363</v>
      </c>
      <c r="E7738" t="s">
        <v>15523</v>
      </c>
      <c r="F7738" t="s">
        <v>13601</v>
      </c>
      <c r="G7738" t="s">
        <v>15524</v>
      </c>
      <c r="H7738">
        <v>77.329160900000005</v>
      </c>
      <c r="I7738">
        <v>28.375486299999999</v>
      </c>
      <c r="J7738" t="s">
        <v>480</v>
      </c>
      <c r="K7738" t="s">
        <v>28</v>
      </c>
      <c r="L7738" t="s">
        <v>29</v>
      </c>
      <c r="M7738" t="s">
        <v>29</v>
      </c>
      <c r="N7738" t="s">
        <v>29</v>
      </c>
      <c r="O7738" t="s">
        <v>29</v>
      </c>
      <c r="P7738">
        <v>1</v>
      </c>
      <c r="Q7738">
        <v>20</v>
      </c>
      <c r="R7738">
        <v>450</v>
      </c>
      <c r="S7738" t="str">
        <f>IF(Table1[[#This Row],[Average_Cost_for_two]]&lt;500,"Low",IF(Table1[[#This Row],[Average_Cost_for_two]]&lt;=1500,"Medium","High"))</f>
        <v>Low</v>
      </c>
      <c r="T7738">
        <v>2.8</v>
      </c>
      <c r="U7738">
        <v>2018</v>
      </c>
      <c r="V7738">
        <v>6</v>
      </c>
      <c r="W7738">
        <v>19</v>
      </c>
      <c r="X7738">
        <f>IF(OR(Main!$U7738=0,
       Main!$V7738=0,
       Main!$W7738=0),
   "",
   DATE(Main!$U7738,
        Main!$V7738,
        Main!$W7738)
)</f>
        <v>43270</v>
      </c>
      <c r="Y7738">
        <f>Table1[[#This Row],[Average_Cost_for_two]]*VLOOKUP(Table1[[#This Row],[Currency]],currency!$A$2:$B$10,2,FALSE)</f>
        <v>5.4</v>
      </c>
      <c r="Z7738" t="str">
        <f>VLOOKUP(C7738,country!A:B,2,FALSE)</f>
        <v>India</v>
      </c>
      <c r="AA7738">
        <f t="shared" si="120"/>
        <v>2</v>
      </c>
    </row>
    <row r="7739" spans="1:27" ht="15.75" customHeight="1" x14ac:dyDescent="0.25">
      <c r="A7739">
        <v>18359331</v>
      </c>
      <c r="B7739" t="s">
        <v>15525</v>
      </c>
      <c r="C7739">
        <v>1</v>
      </c>
      <c r="D7739" t="s">
        <v>15363</v>
      </c>
      <c r="E7739" t="s">
        <v>15526</v>
      </c>
      <c r="F7739" t="s">
        <v>13601</v>
      </c>
      <c r="G7739" t="s">
        <v>15524</v>
      </c>
      <c r="H7739">
        <v>77.326607899999999</v>
      </c>
      <c r="I7739">
        <v>28.368979700000001</v>
      </c>
      <c r="J7739" t="s">
        <v>15527</v>
      </c>
      <c r="K7739" t="s">
        <v>28</v>
      </c>
      <c r="L7739" t="s">
        <v>29</v>
      </c>
      <c r="M7739" t="s">
        <v>29</v>
      </c>
      <c r="N7739" t="s">
        <v>29</v>
      </c>
      <c r="O7739" t="s">
        <v>29</v>
      </c>
      <c r="P7739">
        <v>2</v>
      </c>
      <c r="Q7739">
        <v>11</v>
      </c>
      <c r="R7739">
        <v>500</v>
      </c>
      <c r="S7739" t="str">
        <f>IF(Table1[[#This Row],[Average_Cost_for_two]]&lt;500,"Low",IF(Table1[[#This Row],[Average_Cost_for_two]]&lt;=1500,"Medium","High"))</f>
        <v>Medium</v>
      </c>
      <c r="T7739">
        <v>3.1</v>
      </c>
      <c r="U7739">
        <v>2012</v>
      </c>
      <c r="V7739">
        <v>6</v>
      </c>
      <c r="W7739">
        <v>26</v>
      </c>
      <c r="X7739">
        <f>IF(OR(Main!$U7739=0,
       Main!$V7739=0,
       Main!$W7739=0),
   "",
   DATE(Main!$U7739,
        Main!$V7739,
        Main!$W7739)
)</f>
        <v>41086</v>
      </c>
      <c r="Y7739">
        <f>Table1[[#This Row],[Average_Cost_for_two]]*VLOOKUP(Table1[[#This Row],[Currency]],currency!$A$2:$B$10,2,FALSE)</f>
        <v>6</v>
      </c>
      <c r="Z7739" t="str">
        <f>VLOOKUP(C7739,country!A:B,2,FALSE)</f>
        <v>India</v>
      </c>
      <c r="AA7739">
        <f t="shared" si="120"/>
        <v>2</v>
      </c>
    </row>
    <row r="7740" spans="1:27" ht="15.75" customHeight="1" x14ac:dyDescent="0.25">
      <c r="A7740">
        <v>301151</v>
      </c>
      <c r="B7740" t="s">
        <v>15528</v>
      </c>
      <c r="C7740">
        <v>1</v>
      </c>
      <c r="D7740" t="s">
        <v>15363</v>
      </c>
      <c r="E7740" t="s">
        <v>15529</v>
      </c>
      <c r="F7740" t="s">
        <v>13601</v>
      </c>
      <c r="G7740" t="s">
        <v>15524</v>
      </c>
      <c r="H7740">
        <v>77.327013199999996</v>
      </c>
      <c r="I7740">
        <v>28.369229099999998</v>
      </c>
      <c r="J7740" t="s">
        <v>567</v>
      </c>
      <c r="K7740" t="s">
        <v>28</v>
      </c>
      <c r="L7740" t="s">
        <v>29</v>
      </c>
      <c r="M7740" t="s">
        <v>29</v>
      </c>
      <c r="N7740" t="s">
        <v>29</v>
      </c>
      <c r="O7740" t="s">
        <v>29</v>
      </c>
      <c r="P7740">
        <v>1</v>
      </c>
      <c r="Q7740">
        <v>11</v>
      </c>
      <c r="R7740">
        <v>150</v>
      </c>
      <c r="S7740" t="str">
        <f>IF(Table1[[#This Row],[Average_Cost_for_two]]&lt;500,"Low",IF(Table1[[#This Row],[Average_Cost_for_two]]&lt;=1500,"Medium","High"))</f>
        <v>Low</v>
      </c>
      <c r="T7740">
        <v>3</v>
      </c>
      <c r="U7740">
        <v>2017</v>
      </c>
      <c r="V7740">
        <v>6</v>
      </c>
      <c r="W7740">
        <v>24</v>
      </c>
      <c r="X7740">
        <f>IF(OR(Main!$U7740=0,
       Main!$V7740=0,
       Main!$W7740=0),
   "",
   DATE(Main!$U7740,
        Main!$V7740,
        Main!$W7740)
)</f>
        <v>42910</v>
      </c>
      <c r="Y7740">
        <f>Table1[[#This Row],[Average_Cost_for_two]]*VLOOKUP(Table1[[#This Row],[Currency]],currency!$A$2:$B$10,2,FALSE)</f>
        <v>1.8</v>
      </c>
      <c r="Z7740" t="str">
        <f>VLOOKUP(C7740,country!A:B,2,FALSE)</f>
        <v>India</v>
      </c>
      <c r="AA7740">
        <f t="shared" si="120"/>
        <v>2</v>
      </c>
    </row>
    <row r="7741" spans="1:27" ht="15.75" customHeight="1" x14ac:dyDescent="0.25">
      <c r="A7741">
        <v>18270379</v>
      </c>
      <c r="B7741" t="s">
        <v>2951</v>
      </c>
      <c r="C7741">
        <v>1</v>
      </c>
      <c r="D7741" t="s">
        <v>15363</v>
      </c>
      <c r="E7741" t="s">
        <v>15530</v>
      </c>
      <c r="F7741" t="s">
        <v>13432</v>
      </c>
      <c r="G7741" t="s">
        <v>15434</v>
      </c>
      <c r="H7741">
        <v>77.321569999999994</v>
      </c>
      <c r="I7741">
        <v>28.369288099999999</v>
      </c>
      <c r="J7741" t="s">
        <v>477</v>
      </c>
      <c r="K7741" t="s">
        <v>28</v>
      </c>
      <c r="L7741" t="s">
        <v>29</v>
      </c>
      <c r="M7741" t="s">
        <v>36</v>
      </c>
      <c r="N7741" t="s">
        <v>29</v>
      </c>
      <c r="O7741" t="s">
        <v>29</v>
      </c>
      <c r="P7741">
        <v>2</v>
      </c>
      <c r="Q7741">
        <v>16</v>
      </c>
      <c r="R7741">
        <v>700</v>
      </c>
      <c r="S7741" t="str">
        <f>IF(Table1[[#This Row],[Average_Cost_for_two]]&lt;500,"Low",IF(Table1[[#This Row],[Average_Cost_for_two]]&lt;=1500,"Medium","High"))</f>
        <v>Medium</v>
      </c>
      <c r="T7741">
        <v>2.9</v>
      </c>
      <c r="U7741">
        <v>2017</v>
      </c>
      <c r="V7741">
        <v>6</v>
      </c>
      <c r="W7741">
        <v>18</v>
      </c>
      <c r="X7741">
        <f>IF(OR(Main!$U7741=0,
       Main!$V7741=0,
       Main!$W7741=0),
   "",
   DATE(Main!$U7741,
        Main!$V7741,
        Main!$W7741)
)</f>
        <v>42904</v>
      </c>
      <c r="Y7741">
        <f>Table1[[#This Row],[Average_Cost_for_two]]*VLOOKUP(Table1[[#This Row],[Currency]],currency!$A$2:$B$10,2,FALSE)</f>
        <v>8.4</v>
      </c>
      <c r="Z7741" t="str">
        <f>VLOOKUP(C7741,country!A:B,2,FALSE)</f>
        <v>India</v>
      </c>
      <c r="AA7741">
        <f t="shared" si="120"/>
        <v>2</v>
      </c>
    </row>
    <row r="7742" spans="1:27" ht="15.75" customHeight="1" x14ac:dyDescent="0.25">
      <c r="A7742">
        <v>8266</v>
      </c>
      <c r="B7742" t="s">
        <v>15531</v>
      </c>
      <c r="C7742">
        <v>1</v>
      </c>
      <c r="D7742" t="s">
        <v>15363</v>
      </c>
      <c r="E7742" t="s">
        <v>15532</v>
      </c>
      <c r="F7742" t="s">
        <v>12539</v>
      </c>
      <c r="G7742" t="s">
        <v>15533</v>
      </c>
      <c r="H7742">
        <v>77.324250000000006</v>
      </c>
      <c r="I7742">
        <v>28.38471389</v>
      </c>
      <c r="J7742" t="s">
        <v>523</v>
      </c>
      <c r="K7742" t="s">
        <v>28</v>
      </c>
      <c r="L7742" t="s">
        <v>29</v>
      </c>
      <c r="M7742" t="s">
        <v>29</v>
      </c>
      <c r="N7742" t="s">
        <v>29</v>
      </c>
      <c r="O7742" t="s">
        <v>29</v>
      </c>
      <c r="P7742">
        <v>1</v>
      </c>
      <c r="Q7742">
        <v>0</v>
      </c>
      <c r="R7742">
        <v>100</v>
      </c>
      <c r="S7742" t="str">
        <f>IF(Table1[[#This Row],[Average_Cost_for_two]]&lt;500,"Low",IF(Table1[[#This Row],[Average_Cost_for_two]]&lt;=1500,"Medium","High"))</f>
        <v>Low</v>
      </c>
      <c r="T7742">
        <v>1</v>
      </c>
      <c r="U7742">
        <v>2013</v>
      </c>
      <c r="V7742">
        <v>6</v>
      </c>
      <c r="W7742">
        <v>8</v>
      </c>
      <c r="X7742">
        <f>IF(OR(Main!$U7742=0,
       Main!$V7742=0,
       Main!$W7742=0),
   "",
   DATE(Main!$U7742,
        Main!$V7742,
        Main!$W7742)
)</f>
        <v>41433</v>
      </c>
      <c r="Y7742">
        <f>Table1[[#This Row],[Average_Cost_for_two]]*VLOOKUP(Table1[[#This Row],[Currency]],currency!$A$2:$B$10,2,FALSE)</f>
        <v>1.2</v>
      </c>
      <c r="Z7742" t="str">
        <f>VLOOKUP(C7742,country!A:B,2,FALSE)</f>
        <v>India</v>
      </c>
      <c r="AA7742">
        <f t="shared" si="120"/>
        <v>2</v>
      </c>
    </row>
    <row r="7743" spans="1:27" ht="15.75" customHeight="1" x14ac:dyDescent="0.25">
      <c r="A7743">
        <v>18474912</v>
      </c>
      <c r="B7743" t="s">
        <v>15534</v>
      </c>
      <c r="C7743">
        <v>1</v>
      </c>
      <c r="D7743" t="s">
        <v>15363</v>
      </c>
      <c r="E7743" t="s">
        <v>15535</v>
      </c>
      <c r="F7743" t="s">
        <v>11363</v>
      </c>
      <c r="G7743" t="s">
        <v>15380</v>
      </c>
      <c r="H7743">
        <v>77.323439640000004</v>
      </c>
      <c r="I7743">
        <v>28.394832050000002</v>
      </c>
      <c r="J7743" t="s">
        <v>523</v>
      </c>
      <c r="K7743" t="s">
        <v>28</v>
      </c>
      <c r="L7743" t="s">
        <v>29</v>
      </c>
      <c r="M7743" t="s">
        <v>29</v>
      </c>
      <c r="N7743" t="s">
        <v>29</v>
      </c>
      <c r="O7743" t="s">
        <v>29</v>
      </c>
      <c r="P7743">
        <v>1</v>
      </c>
      <c r="Q7743">
        <v>25</v>
      </c>
      <c r="R7743">
        <v>250</v>
      </c>
      <c r="S7743" t="str">
        <f>IF(Table1[[#This Row],[Average_Cost_for_two]]&lt;500,"Low",IF(Table1[[#This Row],[Average_Cost_for_two]]&lt;=1500,"Medium","High"))</f>
        <v>Low</v>
      </c>
      <c r="T7743">
        <v>3.6</v>
      </c>
      <c r="U7743">
        <v>2011</v>
      </c>
      <c r="V7743">
        <v>6</v>
      </c>
      <c r="W7743">
        <v>17</v>
      </c>
      <c r="X7743">
        <f>IF(OR(Main!$U7743=0,
       Main!$V7743=0,
       Main!$W7743=0),
   "",
   DATE(Main!$U7743,
        Main!$V7743,
        Main!$W7743)
)</f>
        <v>40711</v>
      </c>
      <c r="Y7743">
        <f>Table1[[#This Row],[Average_Cost_for_two]]*VLOOKUP(Table1[[#This Row],[Currency]],currency!$A$2:$B$10,2,FALSE)</f>
        <v>3</v>
      </c>
      <c r="Z7743" t="str">
        <f>VLOOKUP(C7743,country!A:B,2,FALSE)</f>
        <v>India</v>
      </c>
      <c r="AA7743">
        <f t="shared" si="120"/>
        <v>2</v>
      </c>
    </row>
    <row r="7744" spans="1:27" ht="15.75" customHeight="1" x14ac:dyDescent="0.25">
      <c r="A7744">
        <v>18416829</v>
      </c>
      <c r="B7744" t="s">
        <v>7461</v>
      </c>
      <c r="C7744">
        <v>1</v>
      </c>
      <c r="D7744" t="s">
        <v>15363</v>
      </c>
      <c r="E7744" t="s">
        <v>15536</v>
      </c>
      <c r="F7744" t="s">
        <v>11363</v>
      </c>
      <c r="G7744" t="s">
        <v>15380</v>
      </c>
      <c r="H7744">
        <v>77.321808099999998</v>
      </c>
      <c r="I7744">
        <v>28.394768800000001</v>
      </c>
      <c r="J7744" t="s">
        <v>1054</v>
      </c>
      <c r="K7744" t="s">
        <v>28</v>
      </c>
      <c r="L7744" t="s">
        <v>29</v>
      </c>
      <c r="M7744" t="s">
        <v>29</v>
      </c>
      <c r="N7744" t="s">
        <v>29</v>
      </c>
      <c r="O7744" t="s">
        <v>29</v>
      </c>
      <c r="P7744">
        <v>1</v>
      </c>
      <c r="Q7744">
        <v>27</v>
      </c>
      <c r="R7744">
        <v>400</v>
      </c>
      <c r="S7744" t="str">
        <f>IF(Table1[[#This Row],[Average_Cost_for_two]]&lt;500,"Low",IF(Table1[[#This Row],[Average_Cost_for_two]]&lt;=1500,"Medium","High"))</f>
        <v>Low</v>
      </c>
      <c r="T7744">
        <v>3.6</v>
      </c>
      <c r="U7744">
        <v>2010</v>
      </c>
      <c r="V7744">
        <v>6</v>
      </c>
      <c r="W7744">
        <v>25</v>
      </c>
      <c r="X7744">
        <f>IF(OR(Main!$U7744=0,
       Main!$V7744=0,
       Main!$W7744=0),
   "",
   DATE(Main!$U7744,
        Main!$V7744,
        Main!$W7744)
)</f>
        <v>40354</v>
      </c>
      <c r="Y7744">
        <f>Table1[[#This Row],[Average_Cost_for_two]]*VLOOKUP(Table1[[#This Row],[Currency]],currency!$A$2:$B$10,2,FALSE)</f>
        <v>4.8</v>
      </c>
      <c r="Z7744" t="str">
        <f>VLOOKUP(C7744,country!A:B,2,FALSE)</f>
        <v>India</v>
      </c>
      <c r="AA7744">
        <f t="shared" si="120"/>
        <v>2</v>
      </c>
    </row>
    <row r="7745" spans="1:27" ht="15.75" customHeight="1" x14ac:dyDescent="0.25">
      <c r="A7745">
        <v>18250288</v>
      </c>
      <c r="B7745" t="s">
        <v>15537</v>
      </c>
      <c r="C7745">
        <v>1</v>
      </c>
      <c r="D7745" t="s">
        <v>15363</v>
      </c>
      <c r="E7745" t="s">
        <v>15538</v>
      </c>
      <c r="F7745" t="s">
        <v>11363</v>
      </c>
      <c r="G7745" t="s">
        <v>15380</v>
      </c>
      <c r="H7745">
        <v>77.323802749999999</v>
      </c>
      <c r="I7745">
        <v>28.395720409999999</v>
      </c>
      <c r="J7745" t="s">
        <v>15539</v>
      </c>
      <c r="K7745" t="s">
        <v>28</v>
      </c>
      <c r="L7745" t="s">
        <v>29</v>
      </c>
      <c r="M7745" t="s">
        <v>36</v>
      </c>
      <c r="N7745" t="s">
        <v>29</v>
      </c>
      <c r="O7745" t="s">
        <v>29</v>
      </c>
      <c r="P7745">
        <v>2</v>
      </c>
      <c r="Q7745">
        <v>153</v>
      </c>
      <c r="R7745">
        <v>650</v>
      </c>
      <c r="S7745" t="str">
        <f>IF(Table1[[#This Row],[Average_Cost_for_two]]&lt;500,"Low",IF(Table1[[#This Row],[Average_Cost_for_two]]&lt;=1500,"Medium","High"))</f>
        <v>Medium</v>
      </c>
      <c r="T7745">
        <v>4.0999999999999996</v>
      </c>
      <c r="U7745">
        <v>2017</v>
      </c>
      <c r="V7745">
        <v>6</v>
      </c>
      <c r="W7745">
        <v>22</v>
      </c>
      <c r="X7745">
        <f>IF(OR(Main!$U7745=0,
       Main!$V7745=0,
       Main!$W7745=0),
   "",
   DATE(Main!$U7745,
        Main!$V7745,
        Main!$W7745)
)</f>
        <v>42908</v>
      </c>
      <c r="Y7745">
        <f>Table1[[#This Row],[Average_Cost_for_two]]*VLOOKUP(Table1[[#This Row],[Currency]],currency!$A$2:$B$10,2,FALSE)</f>
        <v>7.8</v>
      </c>
      <c r="Z7745" t="str">
        <f>VLOOKUP(C7745,country!A:B,2,FALSE)</f>
        <v>India</v>
      </c>
      <c r="AA7745">
        <f t="shared" si="120"/>
        <v>2</v>
      </c>
    </row>
    <row r="7746" spans="1:27" ht="15.75" customHeight="1" x14ac:dyDescent="0.25">
      <c r="A7746">
        <v>18393702</v>
      </c>
      <c r="B7746" t="s">
        <v>6844</v>
      </c>
      <c r="C7746">
        <v>1</v>
      </c>
      <c r="D7746" t="s">
        <v>15363</v>
      </c>
      <c r="E7746" t="s">
        <v>15540</v>
      </c>
      <c r="F7746" t="s">
        <v>13768</v>
      </c>
      <c r="G7746" t="s">
        <v>15388</v>
      </c>
      <c r="H7746">
        <v>77.320192700000007</v>
      </c>
      <c r="I7746">
        <v>28.4107707</v>
      </c>
      <c r="J7746" t="s">
        <v>715</v>
      </c>
      <c r="K7746" t="s">
        <v>28</v>
      </c>
      <c r="L7746" t="s">
        <v>29</v>
      </c>
      <c r="M7746" t="s">
        <v>36</v>
      </c>
      <c r="N7746" t="s">
        <v>29</v>
      </c>
      <c r="O7746" t="s">
        <v>29</v>
      </c>
      <c r="P7746">
        <v>1</v>
      </c>
      <c r="Q7746">
        <v>4</v>
      </c>
      <c r="R7746">
        <v>300</v>
      </c>
      <c r="S7746" t="str">
        <f>IF(Table1[[#This Row],[Average_Cost_for_two]]&lt;500,"Low",IF(Table1[[#This Row],[Average_Cost_for_two]]&lt;=1500,"Medium","High"))</f>
        <v>Low</v>
      </c>
      <c r="T7746">
        <v>2.9</v>
      </c>
      <c r="U7746">
        <v>2016</v>
      </c>
      <c r="V7746">
        <v>6</v>
      </c>
      <c r="W7746">
        <v>9</v>
      </c>
      <c r="X7746">
        <f>IF(OR(Main!$U7746=0,
       Main!$V7746=0,
       Main!$W7746=0),
   "",
   DATE(Main!$U7746,
        Main!$V7746,
        Main!$W7746)
)</f>
        <v>42530</v>
      </c>
      <c r="Y7746">
        <f>Table1[[#This Row],[Average_Cost_for_two]]*VLOOKUP(Table1[[#This Row],[Currency]],currency!$A$2:$B$10,2,FALSE)</f>
        <v>3.6</v>
      </c>
      <c r="Z7746" t="str">
        <f>VLOOKUP(C7746,country!A:B,2,FALSE)</f>
        <v>India</v>
      </c>
      <c r="AA7746">
        <f t="shared" ref="AA7746:AA7809" si="121">ROUNDUP(V7746/3,0)</f>
        <v>2</v>
      </c>
    </row>
    <row r="7747" spans="1:27" ht="15.75" customHeight="1" x14ac:dyDescent="0.25">
      <c r="A7747">
        <v>18471260</v>
      </c>
      <c r="B7747" t="s">
        <v>15541</v>
      </c>
      <c r="C7747">
        <v>1</v>
      </c>
      <c r="D7747" t="s">
        <v>15363</v>
      </c>
      <c r="E7747" t="s">
        <v>15542</v>
      </c>
      <c r="F7747" t="s">
        <v>13768</v>
      </c>
      <c r="G7747" t="s">
        <v>15388</v>
      </c>
      <c r="H7747">
        <v>0</v>
      </c>
      <c r="I7747">
        <v>0</v>
      </c>
      <c r="J7747" t="s">
        <v>27</v>
      </c>
      <c r="K7747" t="s">
        <v>28</v>
      </c>
      <c r="L7747" t="s">
        <v>29</v>
      </c>
      <c r="M7747" t="s">
        <v>29</v>
      </c>
      <c r="N7747" t="s">
        <v>29</v>
      </c>
      <c r="O7747" t="s">
        <v>29</v>
      </c>
      <c r="P7747">
        <v>1</v>
      </c>
      <c r="Q7747">
        <v>8</v>
      </c>
      <c r="R7747">
        <v>300</v>
      </c>
      <c r="S7747" t="str">
        <f>IF(Table1[[#This Row],[Average_Cost_for_two]]&lt;500,"Low",IF(Table1[[#This Row],[Average_Cost_for_two]]&lt;=1500,"Medium","High"))</f>
        <v>Low</v>
      </c>
      <c r="T7747">
        <v>3.1</v>
      </c>
      <c r="U7747">
        <v>2017</v>
      </c>
      <c r="V7747">
        <v>6</v>
      </c>
      <c r="W7747">
        <v>10</v>
      </c>
      <c r="X7747">
        <f>IF(OR(Main!$U7747=0,
       Main!$V7747=0,
       Main!$W7747=0),
   "",
   DATE(Main!$U7747,
        Main!$V7747,
        Main!$W7747)
)</f>
        <v>42896</v>
      </c>
      <c r="Y7747">
        <f>Table1[[#This Row],[Average_Cost_for_two]]*VLOOKUP(Table1[[#This Row],[Currency]],currency!$A$2:$B$10,2,FALSE)</f>
        <v>3.6</v>
      </c>
      <c r="Z7747" t="str">
        <f>VLOOKUP(C7747,country!A:B,2,FALSE)</f>
        <v>India</v>
      </c>
      <c r="AA7747">
        <f t="shared" si="121"/>
        <v>2</v>
      </c>
    </row>
    <row r="7748" spans="1:27" ht="15.75" customHeight="1" x14ac:dyDescent="0.25">
      <c r="A7748">
        <v>18466931</v>
      </c>
      <c r="B7748" t="s">
        <v>15543</v>
      </c>
      <c r="C7748">
        <v>1</v>
      </c>
      <c r="D7748" t="s">
        <v>15363</v>
      </c>
      <c r="E7748" t="s">
        <v>15544</v>
      </c>
      <c r="F7748" t="s">
        <v>13768</v>
      </c>
      <c r="G7748" t="s">
        <v>15388</v>
      </c>
      <c r="H7748">
        <v>77.319026199999996</v>
      </c>
      <c r="I7748">
        <v>28.4105451</v>
      </c>
      <c r="J7748" t="s">
        <v>27</v>
      </c>
      <c r="K7748" t="s">
        <v>28</v>
      </c>
      <c r="L7748" t="s">
        <v>29</v>
      </c>
      <c r="M7748" t="s">
        <v>29</v>
      </c>
      <c r="N7748" t="s">
        <v>29</v>
      </c>
      <c r="O7748" t="s">
        <v>29</v>
      </c>
      <c r="P7748">
        <v>1</v>
      </c>
      <c r="Q7748">
        <v>0</v>
      </c>
      <c r="R7748">
        <v>400</v>
      </c>
      <c r="S7748" t="str">
        <f>IF(Table1[[#This Row],[Average_Cost_for_two]]&lt;500,"Low",IF(Table1[[#This Row],[Average_Cost_for_two]]&lt;=1500,"Medium","High"))</f>
        <v>Low</v>
      </c>
      <c r="T7748">
        <v>1</v>
      </c>
      <c r="U7748">
        <v>2014</v>
      </c>
      <c r="V7748">
        <v>6</v>
      </c>
      <c r="W7748">
        <v>22</v>
      </c>
      <c r="X7748">
        <f>IF(OR(Main!$U7748=0,
       Main!$V7748=0,
       Main!$W7748=0),
   "",
   DATE(Main!$U7748,
        Main!$V7748,
        Main!$W7748)
)</f>
        <v>41812</v>
      </c>
      <c r="Y7748">
        <f>Table1[[#This Row],[Average_Cost_for_two]]*VLOOKUP(Table1[[#This Row],[Currency]],currency!$A$2:$B$10,2,FALSE)</f>
        <v>4.8</v>
      </c>
      <c r="Z7748" t="str">
        <f>VLOOKUP(C7748,country!A:B,2,FALSE)</f>
        <v>India</v>
      </c>
      <c r="AA7748">
        <f t="shared" si="121"/>
        <v>2</v>
      </c>
    </row>
    <row r="7749" spans="1:27" ht="15.75" customHeight="1" x14ac:dyDescent="0.25">
      <c r="A7749">
        <v>18464607</v>
      </c>
      <c r="B7749" t="s">
        <v>15545</v>
      </c>
      <c r="C7749">
        <v>1</v>
      </c>
      <c r="D7749" t="s">
        <v>15363</v>
      </c>
      <c r="E7749" t="s">
        <v>15546</v>
      </c>
      <c r="F7749" t="s">
        <v>13768</v>
      </c>
      <c r="G7749" t="s">
        <v>15388</v>
      </c>
      <c r="H7749">
        <v>77.320013200000005</v>
      </c>
      <c r="I7749">
        <v>28.411830699999999</v>
      </c>
      <c r="J7749" t="s">
        <v>556</v>
      </c>
      <c r="K7749" t="s">
        <v>28</v>
      </c>
      <c r="L7749" t="s">
        <v>29</v>
      </c>
      <c r="M7749" t="s">
        <v>29</v>
      </c>
      <c r="N7749" t="s">
        <v>29</v>
      </c>
      <c r="O7749" t="s">
        <v>29</v>
      </c>
      <c r="P7749">
        <v>1</v>
      </c>
      <c r="Q7749">
        <v>0</v>
      </c>
      <c r="R7749">
        <v>300</v>
      </c>
      <c r="S7749" t="str">
        <f>IF(Table1[[#This Row],[Average_Cost_for_two]]&lt;500,"Low",IF(Table1[[#This Row],[Average_Cost_for_two]]&lt;=1500,"Medium","High"))</f>
        <v>Low</v>
      </c>
      <c r="T7749">
        <v>1</v>
      </c>
      <c r="U7749">
        <v>2011</v>
      </c>
      <c r="V7749">
        <v>6</v>
      </c>
      <c r="W7749">
        <v>27</v>
      </c>
      <c r="X7749">
        <f>IF(OR(Main!$U7749=0,
       Main!$V7749=0,
       Main!$W7749=0),
   "",
   DATE(Main!$U7749,
        Main!$V7749,
        Main!$W7749)
)</f>
        <v>40721</v>
      </c>
      <c r="Y7749">
        <f>Table1[[#This Row],[Average_Cost_for_two]]*VLOOKUP(Table1[[#This Row],[Currency]],currency!$A$2:$B$10,2,FALSE)</f>
        <v>3.6</v>
      </c>
      <c r="Z7749" t="str">
        <f>VLOOKUP(C7749,country!A:B,2,FALSE)</f>
        <v>India</v>
      </c>
      <c r="AA7749">
        <f t="shared" si="121"/>
        <v>2</v>
      </c>
    </row>
    <row r="7750" spans="1:27" ht="15.75" customHeight="1" x14ac:dyDescent="0.25">
      <c r="A7750">
        <v>311047</v>
      </c>
      <c r="B7750" t="s">
        <v>1915</v>
      </c>
      <c r="C7750">
        <v>1</v>
      </c>
      <c r="D7750" t="s">
        <v>15363</v>
      </c>
      <c r="E7750" t="s">
        <v>15547</v>
      </c>
      <c r="F7750" t="s">
        <v>11367</v>
      </c>
      <c r="G7750" t="s">
        <v>15391</v>
      </c>
      <c r="H7750">
        <v>77.326744000000005</v>
      </c>
      <c r="I7750">
        <v>28.409951499999998</v>
      </c>
      <c r="J7750" t="s">
        <v>556</v>
      </c>
      <c r="K7750" t="s">
        <v>28</v>
      </c>
      <c r="L7750" t="s">
        <v>29</v>
      </c>
      <c r="M7750" t="s">
        <v>29</v>
      </c>
      <c r="N7750" t="s">
        <v>29</v>
      </c>
      <c r="O7750" t="s">
        <v>29</v>
      </c>
      <c r="P7750">
        <v>1</v>
      </c>
      <c r="Q7750">
        <v>9</v>
      </c>
      <c r="R7750">
        <v>300</v>
      </c>
      <c r="S7750" t="str">
        <f>IF(Table1[[#This Row],[Average_Cost_for_two]]&lt;500,"Low",IF(Table1[[#This Row],[Average_Cost_for_two]]&lt;=1500,"Medium","High"))</f>
        <v>Low</v>
      </c>
      <c r="T7750">
        <v>2.8</v>
      </c>
      <c r="U7750">
        <v>2017</v>
      </c>
      <c r="V7750">
        <v>6</v>
      </c>
      <c r="W7750">
        <v>6</v>
      </c>
      <c r="X7750">
        <f>IF(OR(Main!$U7750=0,
       Main!$V7750=0,
       Main!$W7750=0),
   "",
   DATE(Main!$U7750,
        Main!$V7750,
        Main!$W7750)
)</f>
        <v>42892</v>
      </c>
      <c r="Y7750">
        <f>Table1[[#This Row],[Average_Cost_for_two]]*VLOOKUP(Table1[[#This Row],[Currency]],currency!$A$2:$B$10,2,FALSE)</f>
        <v>3.6</v>
      </c>
      <c r="Z7750" t="str">
        <f>VLOOKUP(C7750,country!A:B,2,FALSE)</f>
        <v>India</v>
      </c>
      <c r="AA7750">
        <f t="shared" si="121"/>
        <v>2</v>
      </c>
    </row>
    <row r="7751" spans="1:27" ht="15.75" customHeight="1" x14ac:dyDescent="0.25">
      <c r="A7751">
        <v>18420432</v>
      </c>
      <c r="B7751" t="s">
        <v>15548</v>
      </c>
      <c r="C7751">
        <v>1</v>
      </c>
      <c r="D7751" t="s">
        <v>15363</v>
      </c>
      <c r="E7751" t="s">
        <v>15549</v>
      </c>
      <c r="F7751" t="s">
        <v>13479</v>
      </c>
      <c r="G7751" t="s">
        <v>15550</v>
      </c>
      <c r="H7751">
        <v>77.313820500000006</v>
      </c>
      <c r="I7751">
        <v>28.417528999999998</v>
      </c>
      <c r="J7751" t="s">
        <v>480</v>
      </c>
      <c r="K7751" t="s">
        <v>28</v>
      </c>
      <c r="L7751" t="s">
        <v>29</v>
      </c>
      <c r="M7751" t="s">
        <v>29</v>
      </c>
      <c r="N7751" t="s">
        <v>29</v>
      </c>
      <c r="O7751" t="s">
        <v>29</v>
      </c>
      <c r="P7751">
        <v>1</v>
      </c>
      <c r="Q7751">
        <v>6</v>
      </c>
      <c r="R7751">
        <v>200</v>
      </c>
      <c r="S7751" t="str">
        <f>IF(Table1[[#This Row],[Average_Cost_for_two]]&lt;500,"Low",IF(Table1[[#This Row],[Average_Cost_for_two]]&lt;=1500,"Medium","High"))</f>
        <v>Low</v>
      </c>
      <c r="T7751">
        <v>3</v>
      </c>
      <c r="U7751">
        <v>2015</v>
      </c>
      <c r="V7751">
        <v>6</v>
      </c>
      <c r="W7751">
        <v>10</v>
      </c>
      <c r="X7751">
        <f>IF(OR(Main!$U7751=0,
       Main!$V7751=0,
       Main!$W7751=0),
   "",
   DATE(Main!$U7751,
        Main!$V7751,
        Main!$W7751)
)</f>
        <v>42165</v>
      </c>
      <c r="Y7751">
        <f>Table1[[#This Row],[Average_Cost_for_two]]*VLOOKUP(Table1[[#This Row],[Currency]],currency!$A$2:$B$10,2,FALSE)</f>
        <v>2.4</v>
      </c>
      <c r="Z7751" t="str">
        <f>VLOOKUP(C7751,country!A:B,2,FALSE)</f>
        <v>India</v>
      </c>
      <c r="AA7751">
        <f t="shared" si="121"/>
        <v>2</v>
      </c>
    </row>
    <row r="7752" spans="1:27" ht="15.75" customHeight="1" x14ac:dyDescent="0.25">
      <c r="A7752">
        <v>312788</v>
      </c>
      <c r="B7752" t="s">
        <v>15551</v>
      </c>
      <c r="C7752">
        <v>1</v>
      </c>
      <c r="D7752" t="s">
        <v>15363</v>
      </c>
      <c r="E7752" t="s">
        <v>15552</v>
      </c>
      <c r="F7752" t="s">
        <v>11509</v>
      </c>
      <c r="G7752" t="s">
        <v>15396</v>
      </c>
      <c r="H7752">
        <v>77.296766399999996</v>
      </c>
      <c r="I7752">
        <v>28.431713200000001</v>
      </c>
      <c r="J7752" t="s">
        <v>708</v>
      </c>
      <c r="K7752" t="s">
        <v>28</v>
      </c>
      <c r="L7752" t="s">
        <v>29</v>
      </c>
      <c r="M7752" t="s">
        <v>29</v>
      </c>
      <c r="N7752" t="s">
        <v>29</v>
      </c>
      <c r="O7752" t="s">
        <v>29</v>
      </c>
      <c r="P7752">
        <v>1</v>
      </c>
      <c r="Q7752">
        <v>12</v>
      </c>
      <c r="R7752">
        <v>100</v>
      </c>
      <c r="S7752" t="str">
        <f>IF(Table1[[#This Row],[Average_Cost_for_two]]&lt;500,"Low",IF(Table1[[#This Row],[Average_Cost_for_two]]&lt;=1500,"Medium","High"))</f>
        <v>Low</v>
      </c>
      <c r="T7752">
        <v>3.1</v>
      </c>
      <c r="U7752">
        <v>2015</v>
      </c>
      <c r="V7752">
        <v>6</v>
      </c>
      <c r="W7752">
        <v>19</v>
      </c>
      <c r="X7752">
        <f>IF(OR(Main!$U7752=0,
       Main!$V7752=0,
       Main!$W7752=0),
   "",
   DATE(Main!$U7752,
        Main!$V7752,
        Main!$W7752)
)</f>
        <v>42174</v>
      </c>
      <c r="Y7752">
        <f>Table1[[#This Row],[Average_Cost_for_two]]*VLOOKUP(Table1[[#This Row],[Currency]],currency!$A$2:$B$10,2,FALSE)</f>
        <v>1.2</v>
      </c>
      <c r="Z7752" t="str">
        <f>VLOOKUP(C7752,country!A:B,2,FALSE)</f>
        <v>India</v>
      </c>
      <c r="AA7752">
        <f t="shared" si="121"/>
        <v>2</v>
      </c>
    </row>
    <row r="7753" spans="1:27" ht="15.75" customHeight="1" x14ac:dyDescent="0.25">
      <c r="A7753">
        <v>304114</v>
      </c>
      <c r="B7753" t="s">
        <v>15553</v>
      </c>
      <c r="C7753">
        <v>1</v>
      </c>
      <c r="D7753" t="s">
        <v>15363</v>
      </c>
      <c r="E7753" t="s">
        <v>15554</v>
      </c>
      <c r="F7753" t="s">
        <v>13778</v>
      </c>
      <c r="G7753" t="s">
        <v>15461</v>
      </c>
      <c r="H7753">
        <v>77.306777780000004</v>
      </c>
      <c r="I7753">
        <v>28.48426667</v>
      </c>
      <c r="J7753" t="s">
        <v>477</v>
      </c>
      <c r="K7753" t="s">
        <v>28</v>
      </c>
      <c r="L7753" t="s">
        <v>29</v>
      </c>
      <c r="M7753" t="s">
        <v>29</v>
      </c>
      <c r="N7753" t="s">
        <v>29</v>
      </c>
      <c r="O7753" t="s">
        <v>29</v>
      </c>
      <c r="P7753">
        <v>2</v>
      </c>
      <c r="Q7753">
        <v>11</v>
      </c>
      <c r="R7753">
        <v>600</v>
      </c>
      <c r="S7753" t="str">
        <f>IF(Table1[[#This Row],[Average_Cost_for_two]]&lt;500,"Low",IF(Table1[[#This Row],[Average_Cost_for_two]]&lt;=1500,"Medium","High"))</f>
        <v>Medium</v>
      </c>
      <c r="T7753">
        <v>2.8</v>
      </c>
      <c r="U7753">
        <v>2012</v>
      </c>
      <c r="V7753">
        <v>6</v>
      </c>
      <c r="W7753">
        <v>14</v>
      </c>
      <c r="X7753">
        <f>IF(OR(Main!$U7753=0,
       Main!$V7753=0,
       Main!$W7753=0),
   "",
   DATE(Main!$U7753,
        Main!$V7753,
        Main!$W7753)
)</f>
        <v>41074</v>
      </c>
      <c r="Y7753">
        <f>Table1[[#This Row],[Average_Cost_for_two]]*VLOOKUP(Table1[[#This Row],[Currency]],currency!$A$2:$B$10,2,FALSE)</f>
        <v>7.2</v>
      </c>
      <c r="Z7753" t="str">
        <f>VLOOKUP(C7753,country!A:B,2,FALSE)</f>
        <v>India</v>
      </c>
      <c r="AA7753">
        <f t="shared" si="121"/>
        <v>2</v>
      </c>
    </row>
    <row r="7754" spans="1:27" ht="15.75" customHeight="1" x14ac:dyDescent="0.25">
      <c r="A7754">
        <v>18446082</v>
      </c>
      <c r="B7754" t="s">
        <v>15555</v>
      </c>
      <c r="C7754">
        <v>1</v>
      </c>
      <c r="D7754" t="s">
        <v>15363</v>
      </c>
      <c r="E7754" t="s">
        <v>15556</v>
      </c>
      <c r="F7754" t="s">
        <v>13778</v>
      </c>
      <c r="G7754" t="s">
        <v>15461</v>
      </c>
      <c r="H7754">
        <v>77.311486900000006</v>
      </c>
      <c r="I7754">
        <v>28.4808293</v>
      </c>
      <c r="J7754" t="s">
        <v>480</v>
      </c>
      <c r="K7754" t="s">
        <v>28</v>
      </c>
      <c r="L7754" t="s">
        <v>29</v>
      </c>
      <c r="M7754" t="s">
        <v>29</v>
      </c>
      <c r="N7754" t="s">
        <v>29</v>
      </c>
      <c r="O7754" t="s">
        <v>29</v>
      </c>
      <c r="P7754">
        <v>1</v>
      </c>
      <c r="Q7754">
        <v>0</v>
      </c>
      <c r="R7754">
        <v>300</v>
      </c>
      <c r="S7754" t="str">
        <f>IF(Table1[[#This Row],[Average_Cost_for_two]]&lt;500,"Low",IF(Table1[[#This Row],[Average_Cost_for_two]]&lt;=1500,"Medium","High"))</f>
        <v>Low</v>
      </c>
      <c r="T7754">
        <v>1</v>
      </c>
      <c r="U7754">
        <v>2010</v>
      </c>
      <c r="V7754">
        <v>6</v>
      </c>
      <c r="W7754">
        <v>10</v>
      </c>
      <c r="X7754">
        <f>IF(OR(Main!$U7754=0,
       Main!$V7754=0,
       Main!$W7754=0),
   "",
   DATE(Main!$U7754,
        Main!$V7754,
        Main!$W7754)
)</f>
        <v>40339</v>
      </c>
      <c r="Y7754">
        <f>Table1[[#This Row],[Average_Cost_for_two]]*VLOOKUP(Table1[[#This Row],[Currency]],currency!$A$2:$B$10,2,FALSE)</f>
        <v>3.6</v>
      </c>
      <c r="Z7754" t="str">
        <f>VLOOKUP(C7754,country!A:B,2,FALSE)</f>
        <v>India</v>
      </c>
      <c r="AA7754">
        <f t="shared" si="121"/>
        <v>2</v>
      </c>
    </row>
    <row r="7755" spans="1:27" ht="15.75" customHeight="1" x14ac:dyDescent="0.25">
      <c r="A7755">
        <v>18471244</v>
      </c>
      <c r="B7755" t="s">
        <v>15557</v>
      </c>
      <c r="C7755">
        <v>1</v>
      </c>
      <c r="D7755" t="s">
        <v>15363</v>
      </c>
      <c r="E7755" t="s">
        <v>15558</v>
      </c>
      <c r="F7755" t="s">
        <v>13778</v>
      </c>
      <c r="G7755" t="s">
        <v>15461</v>
      </c>
      <c r="H7755">
        <v>77.311336299999994</v>
      </c>
      <c r="I7755">
        <v>28.480693899999999</v>
      </c>
      <c r="J7755" t="s">
        <v>682</v>
      </c>
      <c r="K7755" t="s">
        <v>28</v>
      </c>
      <c r="L7755" t="s">
        <v>29</v>
      </c>
      <c r="M7755" t="s">
        <v>29</v>
      </c>
      <c r="N7755" t="s">
        <v>29</v>
      </c>
      <c r="O7755" t="s">
        <v>29</v>
      </c>
      <c r="P7755">
        <v>1</v>
      </c>
      <c r="Q7755">
        <v>0</v>
      </c>
      <c r="R7755">
        <v>300</v>
      </c>
      <c r="S7755" t="str">
        <f>IF(Table1[[#This Row],[Average_Cost_for_two]]&lt;500,"Low",IF(Table1[[#This Row],[Average_Cost_for_two]]&lt;=1500,"Medium","High"))</f>
        <v>Low</v>
      </c>
      <c r="T7755">
        <v>1</v>
      </c>
      <c r="U7755">
        <v>2018</v>
      </c>
      <c r="V7755">
        <v>6</v>
      </c>
      <c r="W7755">
        <v>10</v>
      </c>
      <c r="X7755">
        <f>IF(OR(Main!$U7755=0,
       Main!$V7755=0,
       Main!$W7755=0),
   "",
   DATE(Main!$U7755,
        Main!$V7755,
        Main!$W7755)
)</f>
        <v>43261</v>
      </c>
      <c r="Y7755">
        <f>Table1[[#This Row],[Average_Cost_for_two]]*VLOOKUP(Table1[[#This Row],[Currency]],currency!$A$2:$B$10,2,FALSE)</f>
        <v>3.6</v>
      </c>
      <c r="Z7755" t="str">
        <f>VLOOKUP(C7755,country!A:B,2,FALSE)</f>
        <v>India</v>
      </c>
      <c r="AA7755">
        <f t="shared" si="121"/>
        <v>2</v>
      </c>
    </row>
    <row r="7756" spans="1:27" ht="15.75" customHeight="1" x14ac:dyDescent="0.25">
      <c r="A7756">
        <v>18469976</v>
      </c>
      <c r="B7756" t="s">
        <v>15559</v>
      </c>
      <c r="C7756">
        <v>1</v>
      </c>
      <c r="D7756" t="s">
        <v>15363</v>
      </c>
      <c r="E7756" t="s">
        <v>15560</v>
      </c>
      <c r="F7756" t="s">
        <v>13778</v>
      </c>
      <c r="G7756" t="s">
        <v>15461</v>
      </c>
      <c r="H7756">
        <v>77.310320099999998</v>
      </c>
      <c r="I7756">
        <v>28.480898499999999</v>
      </c>
      <c r="J7756" t="s">
        <v>706</v>
      </c>
      <c r="K7756" t="s">
        <v>28</v>
      </c>
      <c r="L7756" t="s">
        <v>29</v>
      </c>
      <c r="M7756" t="s">
        <v>29</v>
      </c>
      <c r="N7756" t="s">
        <v>29</v>
      </c>
      <c r="O7756" t="s">
        <v>29</v>
      </c>
      <c r="P7756">
        <v>1</v>
      </c>
      <c r="Q7756">
        <v>1</v>
      </c>
      <c r="R7756">
        <v>200</v>
      </c>
      <c r="S7756" t="str">
        <f>IF(Table1[[#This Row],[Average_Cost_for_two]]&lt;500,"Low",IF(Table1[[#This Row],[Average_Cost_for_two]]&lt;=1500,"Medium","High"))</f>
        <v>Low</v>
      </c>
      <c r="T7756">
        <v>1</v>
      </c>
      <c r="U7756">
        <v>2010</v>
      </c>
      <c r="V7756">
        <v>6</v>
      </c>
      <c r="W7756">
        <v>4</v>
      </c>
      <c r="X7756">
        <f>IF(OR(Main!$U7756=0,
       Main!$V7756=0,
       Main!$W7756=0),
   "",
   DATE(Main!$U7756,
        Main!$V7756,
        Main!$W7756)
)</f>
        <v>40333</v>
      </c>
      <c r="Y7756">
        <f>Table1[[#This Row],[Average_Cost_for_two]]*VLOOKUP(Table1[[#This Row],[Currency]],currency!$A$2:$B$10,2,FALSE)</f>
        <v>2.4</v>
      </c>
      <c r="Z7756" t="str">
        <f>VLOOKUP(C7756,country!A:B,2,FALSE)</f>
        <v>India</v>
      </c>
      <c r="AA7756">
        <f t="shared" si="121"/>
        <v>2</v>
      </c>
    </row>
    <row r="7757" spans="1:27" ht="15.75" customHeight="1" x14ac:dyDescent="0.25">
      <c r="A7757">
        <v>18107870</v>
      </c>
      <c r="B7757" t="s">
        <v>15561</v>
      </c>
      <c r="C7757">
        <v>1</v>
      </c>
      <c r="D7757" t="s">
        <v>15363</v>
      </c>
      <c r="E7757" t="s">
        <v>15562</v>
      </c>
      <c r="F7757" t="s">
        <v>12827</v>
      </c>
      <c r="G7757" t="s">
        <v>15407</v>
      </c>
      <c r="H7757">
        <v>77.297839499999995</v>
      </c>
      <c r="I7757">
        <v>28.462205900000001</v>
      </c>
      <c r="J7757" t="s">
        <v>477</v>
      </c>
      <c r="K7757" t="s">
        <v>28</v>
      </c>
      <c r="L7757" t="s">
        <v>29</v>
      </c>
      <c r="M7757" t="s">
        <v>29</v>
      </c>
      <c r="N7757" t="s">
        <v>29</v>
      </c>
      <c r="O7757" t="s">
        <v>29</v>
      </c>
      <c r="P7757">
        <v>2</v>
      </c>
      <c r="Q7757">
        <v>4</v>
      </c>
      <c r="R7757">
        <v>500</v>
      </c>
      <c r="S7757" t="str">
        <f>IF(Table1[[#This Row],[Average_Cost_for_two]]&lt;500,"Low",IF(Table1[[#This Row],[Average_Cost_for_two]]&lt;=1500,"Medium","High"))</f>
        <v>Medium</v>
      </c>
      <c r="T7757">
        <v>2.9</v>
      </c>
      <c r="U7757">
        <v>2017</v>
      </c>
      <c r="V7757">
        <v>6</v>
      </c>
      <c r="W7757">
        <v>9</v>
      </c>
      <c r="X7757">
        <f>IF(OR(Main!$U7757=0,
       Main!$V7757=0,
       Main!$W7757=0),
   "",
   DATE(Main!$U7757,
        Main!$V7757,
        Main!$W7757)
)</f>
        <v>42895</v>
      </c>
      <c r="Y7757">
        <f>Table1[[#This Row],[Average_Cost_for_two]]*VLOOKUP(Table1[[#This Row],[Currency]],currency!$A$2:$B$10,2,FALSE)</f>
        <v>6</v>
      </c>
      <c r="Z7757" t="str">
        <f>VLOOKUP(C7757,country!A:B,2,FALSE)</f>
        <v>India</v>
      </c>
      <c r="AA7757">
        <f t="shared" si="121"/>
        <v>2</v>
      </c>
    </row>
    <row r="7758" spans="1:27" ht="15.75" customHeight="1" x14ac:dyDescent="0.25">
      <c r="A7758">
        <v>18345740</v>
      </c>
      <c r="B7758" t="s">
        <v>15563</v>
      </c>
      <c r="C7758">
        <v>1</v>
      </c>
      <c r="D7758" t="s">
        <v>15363</v>
      </c>
      <c r="E7758" t="s">
        <v>15564</v>
      </c>
      <c r="F7758" t="s">
        <v>12827</v>
      </c>
      <c r="G7758" t="s">
        <v>15407</v>
      </c>
      <c r="H7758">
        <v>0</v>
      </c>
      <c r="I7758">
        <v>0</v>
      </c>
      <c r="J7758" t="s">
        <v>739</v>
      </c>
      <c r="K7758" t="s">
        <v>28</v>
      </c>
      <c r="L7758" t="s">
        <v>29</v>
      </c>
      <c r="M7758" t="s">
        <v>29</v>
      </c>
      <c r="N7758" t="s">
        <v>29</v>
      </c>
      <c r="O7758" t="s">
        <v>29</v>
      </c>
      <c r="P7758">
        <v>1</v>
      </c>
      <c r="Q7758">
        <v>0</v>
      </c>
      <c r="R7758">
        <v>400</v>
      </c>
      <c r="S7758" t="str">
        <f>IF(Table1[[#This Row],[Average_Cost_for_two]]&lt;500,"Low",IF(Table1[[#This Row],[Average_Cost_for_two]]&lt;=1500,"Medium","High"))</f>
        <v>Low</v>
      </c>
      <c r="T7758">
        <v>1</v>
      </c>
      <c r="U7758">
        <v>2015</v>
      </c>
      <c r="V7758">
        <v>6</v>
      </c>
      <c r="W7758">
        <v>8</v>
      </c>
      <c r="X7758">
        <f>IF(OR(Main!$U7758=0,
       Main!$V7758=0,
       Main!$W7758=0),
   "",
   DATE(Main!$U7758,
        Main!$V7758,
        Main!$W7758)
)</f>
        <v>42163</v>
      </c>
      <c r="Y7758">
        <f>Table1[[#This Row],[Average_Cost_for_two]]*VLOOKUP(Table1[[#This Row],[Currency]],currency!$A$2:$B$10,2,FALSE)</f>
        <v>4.8</v>
      </c>
      <c r="Z7758" t="str">
        <f>VLOOKUP(C7758,country!A:B,2,FALSE)</f>
        <v>India</v>
      </c>
      <c r="AA7758">
        <f t="shared" si="121"/>
        <v>2</v>
      </c>
    </row>
    <row r="7759" spans="1:27" ht="15.75" customHeight="1" x14ac:dyDescent="0.25">
      <c r="A7759">
        <v>18377907</v>
      </c>
      <c r="B7759" t="s">
        <v>15565</v>
      </c>
      <c r="C7759">
        <v>1</v>
      </c>
      <c r="D7759" t="s">
        <v>15363</v>
      </c>
      <c r="E7759" t="s">
        <v>15566</v>
      </c>
      <c r="F7759" t="s">
        <v>12827</v>
      </c>
      <c r="G7759" t="s">
        <v>15407</v>
      </c>
      <c r="H7759">
        <v>77.299920700000001</v>
      </c>
      <c r="I7759">
        <v>28.461425800000001</v>
      </c>
      <c r="J7759" t="s">
        <v>567</v>
      </c>
      <c r="K7759" t="s">
        <v>28</v>
      </c>
      <c r="L7759" t="s">
        <v>29</v>
      </c>
      <c r="M7759" t="s">
        <v>29</v>
      </c>
      <c r="N7759" t="s">
        <v>29</v>
      </c>
      <c r="O7759" t="s">
        <v>29</v>
      </c>
      <c r="P7759">
        <v>1</v>
      </c>
      <c r="Q7759">
        <v>0</v>
      </c>
      <c r="R7759">
        <v>200</v>
      </c>
      <c r="S7759" t="str">
        <f>IF(Table1[[#This Row],[Average_Cost_for_two]]&lt;500,"Low",IF(Table1[[#This Row],[Average_Cost_for_two]]&lt;=1500,"Medium","High"))</f>
        <v>Low</v>
      </c>
      <c r="T7759">
        <v>1</v>
      </c>
      <c r="U7759">
        <v>2012</v>
      </c>
      <c r="V7759">
        <v>6</v>
      </c>
      <c r="W7759">
        <v>14</v>
      </c>
      <c r="X7759">
        <f>IF(OR(Main!$U7759=0,
       Main!$V7759=0,
       Main!$W7759=0),
   "",
   DATE(Main!$U7759,
        Main!$V7759,
        Main!$W7759)
)</f>
        <v>41074</v>
      </c>
      <c r="Y7759">
        <f>Table1[[#This Row],[Average_Cost_for_two]]*VLOOKUP(Table1[[#This Row],[Currency]],currency!$A$2:$B$10,2,FALSE)</f>
        <v>2.4</v>
      </c>
      <c r="Z7759" t="str">
        <f>VLOOKUP(C7759,country!A:B,2,FALSE)</f>
        <v>India</v>
      </c>
      <c r="AA7759">
        <f t="shared" si="121"/>
        <v>2</v>
      </c>
    </row>
    <row r="7760" spans="1:27" ht="15.75" customHeight="1" x14ac:dyDescent="0.25">
      <c r="A7760">
        <v>17982346</v>
      </c>
      <c r="B7760" t="s">
        <v>15567</v>
      </c>
      <c r="C7760">
        <v>1</v>
      </c>
      <c r="D7760" t="s">
        <v>15363</v>
      </c>
      <c r="E7760" t="s">
        <v>15568</v>
      </c>
      <c r="F7760" t="s">
        <v>11390</v>
      </c>
      <c r="G7760" t="s">
        <v>15414</v>
      </c>
      <c r="H7760">
        <v>77.324141499999996</v>
      </c>
      <c r="I7760">
        <v>28.363214200000002</v>
      </c>
      <c r="J7760" t="s">
        <v>567</v>
      </c>
      <c r="K7760" t="s">
        <v>28</v>
      </c>
      <c r="L7760" t="s">
        <v>29</v>
      </c>
      <c r="M7760" t="s">
        <v>29</v>
      </c>
      <c r="N7760" t="s">
        <v>29</v>
      </c>
      <c r="O7760" t="s">
        <v>29</v>
      </c>
      <c r="P7760">
        <v>1</v>
      </c>
      <c r="Q7760">
        <v>9</v>
      </c>
      <c r="R7760">
        <v>200</v>
      </c>
      <c r="S7760" t="str">
        <f>IF(Table1[[#This Row],[Average_Cost_for_two]]&lt;500,"Low",IF(Table1[[#This Row],[Average_Cost_for_two]]&lt;=1500,"Medium","High"))</f>
        <v>Low</v>
      </c>
      <c r="T7760">
        <v>3</v>
      </c>
      <c r="U7760">
        <v>2016</v>
      </c>
      <c r="V7760">
        <v>6</v>
      </c>
      <c r="W7760">
        <v>22</v>
      </c>
      <c r="X7760">
        <f>IF(OR(Main!$U7760=0,
       Main!$V7760=0,
       Main!$W7760=0),
   "",
   DATE(Main!$U7760,
        Main!$V7760,
        Main!$W7760)
)</f>
        <v>42543</v>
      </c>
      <c r="Y7760">
        <f>Table1[[#This Row],[Average_Cost_for_two]]*VLOOKUP(Table1[[#This Row],[Currency]],currency!$A$2:$B$10,2,FALSE)</f>
        <v>2.4</v>
      </c>
      <c r="Z7760" t="str">
        <f>VLOOKUP(C7760,country!A:B,2,FALSE)</f>
        <v>India</v>
      </c>
      <c r="AA7760">
        <f t="shared" si="121"/>
        <v>2</v>
      </c>
    </row>
    <row r="7761" spans="1:27" ht="15.75" customHeight="1" x14ac:dyDescent="0.25">
      <c r="A7761">
        <v>312842</v>
      </c>
      <c r="B7761" t="s">
        <v>15569</v>
      </c>
      <c r="C7761">
        <v>1</v>
      </c>
      <c r="D7761" t="s">
        <v>15363</v>
      </c>
      <c r="E7761" t="s">
        <v>15570</v>
      </c>
      <c r="F7761" t="s">
        <v>15417</v>
      </c>
      <c r="G7761" t="s">
        <v>15418</v>
      </c>
      <c r="H7761">
        <v>77.339666100000002</v>
      </c>
      <c r="I7761">
        <v>28.4087438</v>
      </c>
      <c r="J7761" t="s">
        <v>559</v>
      </c>
      <c r="K7761" t="s">
        <v>28</v>
      </c>
      <c r="L7761" t="s">
        <v>29</v>
      </c>
      <c r="M7761" t="s">
        <v>36</v>
      </c>
      <c r="N7761" t="s">
        <v>29</v>
      </c>
      <c r="O7761" t="s">
        <v>29</v>
      </c>
      <c r="P7761">
        <v>1</v>
      </c>
      <c r="Q7761">
        <v>10</v>
      </c>
      <c r="R7761">
        <v>450</v>
      </c>
      <c r="S7761" t="str">
        <f>IF(Table1[[#This Row],[Average_Cost_for_two]]&lt;500,"Low",IF(Table1[[#This Row],[Average_Cost_for_two]]&lt;=1500,"Medium","High"))</f>
        <v>Low</v>
      </c>
      <c r="T7761">
        <v>3</v>
      </c>
      <c r="U7761">
        <v>2014</v>
      </c>
      <c r="V7761">
        <v>6</v>
      </c>
      <c r="W7761">
        <v>13</v>
      </c>
      <c r="X7761">
        <f>IF(OR(Main!$U7761=0,
       Main!$V7761=0,
       Main!$W7761=0),
   "",
   DATE(Main!$U7761,
        Main!$V7761,
        Main!$W7761)
)</f>
        <v>41803</v>
      </c>
      <c r="Y7761">
        <f>Table1[[#This Row],[Average_Cost_for_two]]*VLOOKUP(Table1[[#This Row],[Currency]],currency!$A$2:$B$10,2,FALSE)</f>
        <v>5.4</v>
      </c>
      <c r="Z7761" t="str">
        <f>VLOOKUP(C7761,country!A:B,2,FALSE)</f>
        <v>India</v>
      </c>
      <c r="AA7761">
        <f t="shared" si="121"/>
        <v>2</v>
      </c>
    </row>
    <row r="7762" spans="1:27" ht="15.75" customHeight="1" x14ac:dyDescent="0.25">
      <c r="A7762">
        <v>18273572</v>
      </c>
      <c r="B7762" t="s">
        <v>15571</v>
      </c>
      <c r="C7762">
        <v>1</v>
      </c>
      <c r="D7762" t="s">
        <v>15363</v>
      </c>
      <c r="E7762" t="s">
        <v>15572</v>
      </c>
      <c r="F7762" t="s">
        <v>15417</v>
      </c>
      <c r="G7762" t="s">
        <v>15418</v>
      </c>
      <c r="H7762">
        <v>77.340982600000004</v>
      </c>
      <c r="I7762">
        <v>28.408071899999999</v>
      </c>
      <c r="J7762" t="s">
        <v>739</v>
      </c>
      <c r="K7762" t="s">
        <v>28</v>
      </c>
      <c r="L7762" t="s">
        <v>29</v>
      </c>
      <c r="M7762" t="s">
        <v>36</v>
      </c>
      <c r="N7762" t="s">
        <v>29</v>
      </c>
      <c r="O7762" t="s">
        <v>29</v>
      </c>
      <c r="P7762">
        <v>2</v>
      </c>
      <c r="Q7762">
        <v>37</v>
      </c>
      <c r="R7762">
        <v>500</v>
      </c>
      <c r="S7762" t="str">
        <f>IF(Table1[[#This Row],[Average_Cost_for_two]]&lt;500,"Low",IF(Table1[[#This Row],[Average_Cost_for_two]]&lt;=1500,"Medium","High"))</f>
        <v>Medium</v>
      </c>
      <c r="T7762">
        <v>3.4</v>
      </c>
      <c r="U7762">
        <v>2016</v>
      </c>
      <c r="V7762">
        <v>6</v>
      </c>
      <c r="W7762">
        <v>14</v>
      </c>
      <c r="X7762">
        <f>IF(OR(Main!$U7762=0,
       Main!$V7762=0,
       Main!$W7762=0),
   "",
   DATE(Main!$U7762,
        Main!$V7762,
        Main!$W7762)
)</f>
        <v>42535</v>
      </c>
      <c r="Y7762">
        <f>Table1[[#This Row],[Average_Cost_for_two]]*VLOOKUP(Table1[[#This Row],[Currency]],currency!$A$2:$B$10,2,FALSE)</f>
        <v>6</v>
      </c>
      <c r="Z7762" t="str">
        <f>VLOOKUP(C7762,country!A:B,2,FALSE)</f>
        <v>India</v>
      </c>
      <c r="AA7762">
        <f t="shared" si="121"/>
        <v>2</v>
      </c>
    </row>
    <row r="7763" spans="1:27" ht="15.75" customHeight="1" x14ac:dyDescent="0.25">
      <c r="A7763">
        <v>307151</v>
      </c>
      <c r="B7763" t="s">
        <v>15573</v>
      </c>
      <c r="C7763">
        <v>1</v>
      </c>
      <c r="D7763" t="s">
        <v>15363</v>
      </c>
      <c r="E7763" t="s">
        <v>15574</v>
      </c>
      <c r="F7763" t="s">
        <v>15421</v>
      </c>
      <c r="G7763" t="s">
        <v>15422</v>
      </c>
      <c r="H7763">
        <v>77.293759300000005</v>
      </c>
      <c r="I7763">
        <v>28.498214699999998</v>
      </c>
      <c r="J7763" t="s">
        <v>480</v>
      </c>
      <c r="K7763" t="s">
        <v>28</v>
      </c>
      <c r="L7763" t="s">
        <v>29</v>
      </c>
      <c r="M7763" t="s">
        <v>29</v>
      </c>
      <c r="N7763" t="s">
        <v>29</v>
      </c>
      <c r="O7763" t="s">
        <v>29</v>
      </c>
      <c r="P7763">
        <v>2</v>
      </c>
      <c r="Q7763">
        <v>13</v>
      </c>
      <c r="R7763">
        <v>500</v>
      </c>
      <c r="S7763" t="str">
        <f>IF(Table1[[#This Row],[Average_Cost_for_two]]&lt;500,"Low",IF(Table1[[#This Row],[Average_Cost_for_two]]&lt;=1500,"Medium","High"))</f>
        <v>Medium</v>
      </c>
      <c r="T7763">
        <v>2.8</v>
      </c>
      <c r="U7763">
        <v>2013</v>
      </c>
      <c r="V7763">
        <v>6</v>
      </c>
      <c r="W7763">
        <v>27</v>
      </c>
      <c r="X7763">
        <f>IF(OR(Main!$U7763=0,
       Main!$V7763=0,
       Main!$W7763=0),
   "",
   DATE(Main!$U7763,
        Main!$V7763,
        Main!$W7763)
)</f>
        <v>41452</v>
      </c>
      <c r="Y7763">
        <f>Table1[[#This Row],[Average_Cost_for_two]]*VLOOKUP(Table1[[#This Row],[Currency]],currency!$A$2:$B$10,2,FALSE)</f>
        <v>6</v>
      </c>
      <c r="Z7763" t="str">
        <f>VLOOKUP(C7763,country!A:B,2,FALSE)</f>
        <v>India</v>
      </c>
      <c r="AA7763">
        <f t="shared" si="121"/>
        <v>2</v>
      </c>
    </row>
    <row r="7764" spans="1:27" ht="15.75" customHeight="1" x14ac:dyDescent="0.25">
      <c r="A7764">
        <v>18471318</v>
      </c>
      <c r="B7764" t="s">
        <v>5592</v>
      </c>
      <c r="C7764">
        <v>1</v>
      </c>
      <c r="D7764" t="s">
        <v>15363</v>
      </c>
      <c r="E7764" t="s">
        <v>15575</v>
      </c>
      <c r="F7764" t="s">
        <v>15421</v>
      </c>
      <c r="G7764" t="s">
        <v>15422</v>
      </c>
      <c r="H7764">
        <v>77.291880599999999</v>
      </c>
      <c r="I7764">
        <v>28.4990357</v>
      </c>
      <c r="J7764" t="s">
        <v>591</v>
      </c>
      <c r="K7764" t="s">
        <v>28</v>
      </c>
      <c r="L7764" t="s">
        <v>29</v>
      </c>
      <c r="M7764" t="s">
        <v>29</v>
      </c>
      <c r="N7764" t="s">
        <v>29</v>
      </c>
      <c r="O7764" t="s">
        <v>29</v>
      </c>
      <c r="P7764">
        <v>2</v>
      </c>
      <c r="Q7764">
        <v>0</v>
      </c>
      <c r="R7764">
        <v>500</v>
      </c>
      <c r="S7764" t="str">
        <f>IF(Table1[[#This Row],[Average_Cost_for_two]]&lt;500,"Low",IF(Table1[[#This Row],[Average_Cost_for_two]]&lt;=1500,"Medium","High"))</f>
        <v>Medium</v>
      </c>
      <c r="T7764">
        <v>1</v>
      </c>
      <c r="U7764">
        <v>2016</v>
      </c>
      <c r="V7764">
        <v>6</v>
      </c>
      <c r="W7764">
        <v>24</v>
      </c>
      <c r="X7764">
        <f>IF(OR(Main!$U7764=0,
       Main!$V7764=0,
       Main!$W7764=0),
   "",
   DATE(Main!$U7764,
        Main!$V7764,
        Main!$W7764)
)</f>
        <v>42545</v>
      </c>
      <c r="Y7764">
        <f>Table1[[#This Row],[Average_Cost_for_two]]*VLOOKUP(Table1[[#This Row],[Currency]],currency!$A$2:$B$10,2,FALSE)</f>
        <v>6</v>
      </c>
      <c r="Z7764" t="str">
        <f>VLOOKUP(C7764,country!A:B,2,FALSE)</f>
        <v>India</v>
      </c>
      <c r="AA7764">
        <f t="shared" si="121"/>
        <v>2</v>
      </c>
    </row>
    <row r="7765" spans="1:27" ht="15.75" customHeight="1" x14ac:dyDescent="0.25">
      <c r="A7765">
        <v>18133510</v>
      </c>
      <c r="B7765" t="s">
        <v>4027</v>
      </c>
      <c r="C7765">
        <v>1</v>
      </c>
      <c r="D7765" t="s">
        <v>15363</v>
      </c>
      <c r="E7765" t="s">
        <v>15576</v>
      </c>
      <c r="F7765" t="s">
        <v>15365</v>
      </c>
      <c r="G7765" t="s">
        <v>15366</v>
      </c>
      <c r="H7765">
        <v>77.307378499999999</v>
      </c>
      <c r="I7765">
        <v>28.469862899999999</v>
      </c>
      <c r="J7765" t="s">
        <v>27</v>
      </c>
      <c r="K7765" t="s">
        <v>28</v>
      </c>
      <c r="L7765" t="s">
        <v>29</v>
      </c>
      <c r="M7765" t="s">
        <v>29</v>
      </c>
      <c r="N7765" t="s">
        <v>29</v>
      </c>
      <c r="O7765" t="s">
        <v>29</v>
      </c>
      <c r="P7765">
        <v>3</v>
      </c>
      <c r="Q7765">
        <v>299</v>
      </c>
      <c r="R7765">
        <v>1600</v>
      </c>
      <c r="S7765" t="str">
        <f>IF(Table1[[#This Row],[Average_Cost_for_two]]&lt;500,"Low",IF(Table1[[#This Row],[Average_Cost_for_two]]&lt;=1500,"Medium","High"))</f>
        <v>High</v>
      </c>
      <c r="T7765">
        <v>4</v>
      </c>
      <c r="U7765">
        <v>2010</v>
      </c>
      <c r="V7765">
        <v>5</v>
      </c>
      <c r="W7765">
        <v>24</v>
      </c>
      <c r="X7765">
        <f>IF(OR(Main!$U7765=0,
       Main!$V7765=0,
       Main!$W7765=0),
   "",
   DATE(Main!$U7765,
        Main!$V7765,
        Main!$W7765)
)</f>
        <v>40322</v>
      </c>
      <c r="Y7765">
        <f>Table1[[#This Row],[Average_Cost_for_two]]*VLOOKUP(Table1[[#This Row],[Currency]],currency!$A$2:$B$10,2,FALSE)</f>
        <v>19.2</v>
      </c>
      <c r="Z7765" t="str">
        <f>VLOOKUP(C7765,country!A:B,2,FALSE)</f>
        <v>India</v>
      </c>
      <c r="AA7765">
        <f t="shared" si="121"/>
        <v>2</v>
      </c>
    </row>
    <row r="7766" spans="1:27" ht="15.75" customHeight="1" x14ac:dyDescent="0.25">
      <c r="A7766">
        <v>18427216</v>
      </c>
      <c r="B7766" t="s">
        <v>15577</v>
      </c>
      <c r="C7766">
        <v>1</v>
      </c>
      <c r="D7766" t="s">
        <v>15363</v>
      </c>
      <c r="E7766" t="s">
        <v>15578</v>
      </c>
      <c r="F7766" t="s">
        <v>12539</v>
      </c>
      <c r="G7766" t="s">
        <v>15533</v>
      </c>
      <c r="H7766">
        <v>77.314445599999999</v>
      </c>
      <c r="I7766">
        <v>28.3811924</v>
      </c>
      <c r="J7766" t="s">
        <v>480</v>
      </c>
      <c r="K7766" t="s">
        <v>28</v>
      </c>
      <c r="L7766" t="s">
        <v>29</v>
      </c>
      <c r="M7766" t="s">
        <v>29</v>
      </c>
      <c r="N7766" t="s">
        <v>29</v>
      </c>
      <c r="O7766" t="s">
        <v>29</v>
      </c>
      <c r="P7766">
        <v>2</v>
      </c>
      <c r="Q7766">
        <v>0</v>
      </c>
      <c r="R7766">
        <v>550</v>
      </c>
      <c r="S7766" t="str">
        <f>IF(Table1[[#This Row],[Average_Cost_for_two]]&lt;500,"Low",IF(Table1[[#This Row],[Average_Cost_for_two]]&lt;=1500,"Medium","High"))</f>
        <v>Medium</v>
      </c>
      <c r="T7766">
        <v>1</v>
      </c>
      <c r="U7766">
        <v>2012</v>
      </c>
      <c r="V7766">
        <v>5</v>
      </c>
      <c r="W7766">
        <v>11</v>
      </c>
      <c r="X7766">
        <f>IF(OR(Main!$U7766=0,
       Main!$V7766=0,
       Main!$W7766=0),
   "",
   DATE(Main!$U7766,
        Main!$V7766,
        Main!$W7766)
)</f>
        <v>41040</v>
      </c>
      <c r="Y7766">
        <f>Table1[[#This Row],[Average_Cost_for_two]]*VLOOKUP(Table1[[#This Row],[Currency]],currency!$A$2:$B$10,2,FALSE)</f>
        <v>6.6000000000000005</v>
      </c>
      <c r="Z7766" t="str">
        <f>VLOOKUP(C7766,country!A:B,2,FALSE)</f>
        <v>India</v>
      </c>
      <c r="AA7766">
        <f t="shared" si="121"/>
        <v>2</v>
      </c>
    </row>
    <row r="7767" spans="1:27" ht="15.75" customHeight="1" x14ac:dyDescent="0.25">
      <c r="A7767">
        <v>18107832</v>
      </c>
      <c r="B7767" t="s">
        <v>6491</v>
      </c>
      <c r="C7767">
        <v>1</v>
      </c>
      <c r="D7767" t="s">
        <v>15363</v>
      </c>
      <c r="E7767" t="s">
        <v>15579</v>
      </c>
      <c r="F7767" t="s">
        <v>11363</v>
      </c>
      <c r="G7767" t="s">
        <v>15380</v>
      </c>
      <c r="H7767">
        <v>77.323943700000001</v>
      </c>
      <c r="I7767">
        <v>28.395290599999999</v>
      </c>
      <c r="J7767" t="s">
        <v>12955</v>
      </c>
      <c r="K7767" t="s">
        <v>28</v>
      </c>
      <c r="L7767" t="s">
        <v>29</v>
      </c>
      <c r="M7767" t="s">
        <v>36</v>
      </c>
      <c r="N7767" t="s">
        <v>29</v>
      </c>
      <c r="O7767" t="s">
        <v>29</v>
      </c>
      <c r="P7767">
        <v>2</v>
      </c>
      <c r="Q7767">
        <v>39</v>
      </c>
      <c r="R7767">
        <v>600</v>
      </c>
      <c r="S7767" t="str">
        <f>IF(Table1[[#This Row],[Average_Cost_for_two]]&lt;500,"Low",IF(Table1[[#This Row],[Average_Cost_for_two]]&lt;=1500,"Medium","High"))</f>
        <v>Medium</v>
      </c>
      <c r="T7767">
        <v>2.6</v>
      </c>
      <c r="U7767">
        <v>2013</v>
      </c>
      <c r="V7767">
        <v>5</v>
      </c>
      <c r="W7767">
        <v>20</v>
      </c>
      <c r="X7767">
        <f>IF(OR(Main!$U7767=0,
       Main!$V7767=0,
       Main!$W7767=0),
   "",
   DATE(Main!$U7767,
        Main!$V7767,
        Main!$W7767)
)</f>
        <v>41414</v>
      </c>
      <c r="Y7767">
        <f>Table1[[#This Row],[Average_Cost_for_two]]*VLOOKUP(Table1[[#This Row],[Currency]],currency!$A$2:$B$10,2,FALSE)</f>
        <v>7.2</v>
      </c>
      <c r="Z7767" t="str">
        <f>VLOOKUP(C7767,country!A:B,2,FALSE)</f>
        <v>India</v>
      </c>
      <c r="AA7767">
        <f t="shared" si="121"/>
        <v>2</v>
      </c>
    </row>
    <row r="7768" spans="1:27" ht="15.75" customHeight="1" x14ac:dyDescent="0.25">
      <c r="A7768">
        <v>18421965</v>
      </c>
      <c r="B7768" t="s">
        <v>15580</v>
      </c>
      <c r="C7768">
        <v>1</v>
      </c>
      <c r="D7768" t="s">
        <v>15363</v>
      </c>
      <c r="E7768" t="s">
        <v>15581</v>
      </c>
      <c r="F7768" t="s">
        <v>11363</v>
      </c>
      <c r="G7768" t="s">
        <v>15380</v>
      </c>
      <c r="H7768">
        <v>77.323244000000003</v>
      </c>
      <c r="I7768">
        <v>28.395083400000001</v>
      </c>
      <c r="J7768" t="s">
        <v>3154</v>
      </c>
      <c r="K7768" t="s">
        <v>28</v>
      </c>
      <c r="L7768" t="s">
        <v>29</v>
      </c>
      <c r="M7768" t="s">
        <v>29</v>
      </c>
      <c r="N7768" t="s">
        <v>29</v>
      </c>
      <c r="O7768" t="s">
        <v>29</v>
      </c>
      <c r="P7768">
        <v>2</v>
      </c>
      <c r="Q7768">
        <v>17</v>
      </c>
      <c r="R7768">
        <v>600</v>
      </c>
      <c r="S7768" t="str">
        <f>IF(Table1[[#This Row],[Average_Cost_for_two]]&lt;500,"Low",IF(Table1[[#This Row],[Average_Cost_for_two]]&lt;=1500,"Medium","High"))</f>
        <v>Medium</v>
      </c>
      <c r="T7768">
        <v>2.7</v>
      </c>
      <c r="U7768">
        <v>2011</v>
      </c>
      <c r="V7768">
        <v>5</v>
      </c>
      <c r="W7768">
        <v>4</v>
      </c>
      <c r="X7768">
        <f>IF(OR(Main!$U7768=0,
       Main!$V7768=0,
       Main!$W7768=0),
   "",
   DATE(Main!$U7768,
        Main!$V7768,
        Main!$W7768)
)</f>
        <v>40667</v>
      </c>
      <c r="Y7768">
        <f>Table1[[#This Row],[Average_Cost_for_two]]*VLOOKUP(Table1[[#This Row],[Currency]],currency!$A$2:$B$10,2,FALSE)</f>
        <v>7.2</v>
      </c>
      <c r="Z7768" t="str">
        <f>VLOOKUP(C7768,country!A:B,2,FALSE)</f>
        <v>India</v>
      </c>
      <c r="AA7768">
        <f t="shared" si="121"/>
        <v>2</v>
      </c>
    </row>
    <row r="7769" spans="1:27" ht="15.75" customHeight="1" x14ac:dyDescent="0.25">
      <c r="A7769">
        <v>1820</v>
      </c>
      <c r="B7769" t="s">
        <v>15582</v>
      </c>
      <c r="C7769">
        <v>1</v>
      </c>
      <c r="D7769" t="s">
        <v>15363</v>
      </c>
      <c r="E7769" t="s">
        <v>15583</v>
      </c>
      <c r="F7769" t="s">
        <v>11363</v>
      </c>
      <c r="G7769" t="s">
        <v>15380</v>
      </c>
      <c r="H7769">
        <v>77.324410700000001</v>
      </c>
      <c r="I7769">
        <v>28.395103500000001</v>
      </c>
      <c r="J7769" t="s">
        <v>15584</v>
      </c>
      <c r="K7769" t="s">
        <v>28</v>
      </c>
      <c r="L7769" t="s">
        <v>29</v>
      </c>
      <c r="M7769" t="s">
        <v>29</v>
      </c>
      <c r="N7769" t="s">
        <v>29</v>
      </c>
      <c r="O7769" t="s">
        <v>29</v>
      </c>
      <c r="P7769">
        <v>2</v>
      </c>
      <c r="Q7769">
        <v>280</v>
      </c>
      <c r="R7769">
        <v>650</v>
      </c>
      <c r="S7769" t="str">
        <f>IF(Table1[[#This Row],[Average_Cost_for_two]]&lt;500,"Low",IF(Table1[[#This Row],[Average_Cost_for_two]]&lt;=1500,"Medium","High"))</f>
        <v>Medium</v>
      </c>
      <c r="T7769">
        <v>3.7</v>
      </c>
      <c r="U7769">
        <v>2014</v>
      </c>
      <c r="V7769">
        <v>5</v>
      </c>
      <c r="W7769">
        <v>10</v>
      </c>
      <c r="X7769">
        <f>IF(OR(Main!$U7769=0,
       Main!$V7769=0,
       Main!$W7769=0),
   "",
   DATE(Main!$U7769,
        Main!$V7769,
        Main!$W7769)
)</f>
        <v>41769</v>
      </c>
      <c r="Y7769">
        <f>Table1[[#This Row],[Average_Cost_for_two]]*VLOOKUP(Table1[[#This Row],[Currency]],currency!$A$2:$B$10,2,FALSE)</f>
        <v>7.8</v>
      </c>
      <c r="Z7769" t="str">
        <f>VLOOKUP(C7769,country!A:B,2,FALSE)</f>
        <v>India</v>
      </c>
      <c r="AA7769">
        <f t="shared" si="121"/>
        <v>2</v>
      </c>
    </row>
    <row r="7770" spans="1:27" ht="15.75" customHeight="1" x14ac:dyDescent="0.25">
      <c r="A7770">
        <v>3863</v>
      </c>
      <c r="B7770" t="s">
        <v>854</v>
      </c>
      <c r="C7770">
        <v>1</v>
      </c>
      <c r="D7770" t="s">
        <v>15363</v>
      </c>
      <c r="E7770" t="s">
        <v>15585</v>
      </c>
      <c r="F7770" t="s">
        <v>11363</v>
      </c>
      <c r="G7770" t="s">
        <v>15380</v>
      </c>
      <c r="H7770">
        <v>77.321642800000006</v>
      </c>
      <c r="I7770">
        <v>28.395138500000002</v>
      </c>
      <c r="J7770" t="s">
        <v>855</v>
      </c>
      <c r="K7770" t="s">
        <v>28</v>
      </c>
      <c r="L7770" t="s">
        <v>29</v>
      </c>
      <c r="M7770" t="s">
        <v>29</v>
      </c>
      <c r="N7770" t="s">
        <v>29</v>
      </c>
      <c r="O7770" t="s">
        <v>29</v>
      </c>
      <c r="P7770">
        <v>1</v>
      </c>
      <c r="Q7770">
        <v>70</v>
      </c>
      <c r="R7770">
        <v>400</v>
      </c>
      <c r="S7770" t="str">
        <f>IF(Table1[[#This Row],[Average_Cost_for_two]]&lt;500,"Low",IF(Table1[[#This Row],[Average_Cost_for_two]]&lt;=1500,"Medium","High"))</f>
        <v>Low</v>
      </c>
      <c r="T7770">
        <v>3.6</v>
      </c>
      <c r="U7770">
        <v>2017</v>
      </c>
      <c r="V7770">
        <v>5</v>
      </c>
      <c r="W7770">
        <v>22</v>
      </c>
      <c r="X7770">
        <f>IF(OR(Main!$U7770=0,
       Main!$V7770=0,
       Main!$W7770=0),
   "",
   DATE(Main!$U7770,
        Main!$V7770,
        Main!$W7770)
)</f>
        <v>42877</v>
      </c>
      <c r="Y7770">
        <f>Table1[[#This Row],[Average_Cost_for_two]]*VLOOKUP(Table1[[#This Row],[Currency]],currency!$A$2:$B$10,2,FALSE)</f>
        <v>4.8</v>
      </c>
      <c r="Z7770" t="str">
        <f>VLOOKUP(C7770,country!A:B,2,FALSE)</f>
        <v>India</v>
      </c>
      <c r="AA7770">
        <f t="shared" si="121"/>
        <v>2</v>
      </c>
    </row>
    <row r="7771" spans="1:27" ht="15.75" customHeight="1" x14ac:dyDescent="0.25">
      <c r="A7771">
        <v>2565</v>
      </c>
      <c r="B7771" t="s">
        <v>15586</v>
      </c>
      <c r="C7771">
        <v>1</v>
      </c>
      <c r="D7771" t="s">
        <v>15363</v>
      </c>
      <c r="E7771" t="s">
        <v>15587</v>
      </c>
      <c r="F7771" t="s">
        <v>11363</v>
      </c>
      <c r="G7771" t="s">
        <v>15380</v>
      </c>
      <c r="H7771">
        <v>77.324465099999998</v>
      </c>
      <c r="I7771">
        <v>28.395037599999998</v>
      </c>
      <c r="J7771" t="s">
        <v>1232</v>
      </c>
      <c r="K7771" t="s">
        <v>28</v>
      </c>
      <c r="L7771" t="s">
        <v>29</v>
      </c>
      <c r="M7771" t="s">
        <v>29</v>
      </c>
      <c r="N7771" t="s">
        <v>29</v>
      </c>
      <c r="O7771" t="s">
        <v>29</v>
      </c>
      <c r="P7771">
        <v>1</v>
      </c>
      <c r="Q7771">
        <v>75</v>
      </c>
      <c r="R7771">
        <v>150</v>
      </c>
      <c r="S7771" t="str">
        <f>IF(Table1[[#This Row],[Average_Cost_for_two]]&lt;500,"Low",IF(Table1[[#This Row],[Average_Cost_for_two]]&lt;=1500,"Medium","High"))</f>
        <v>Low</v>
      </c>
      <c r="T7771">
        <v>3.8</v>
      </c>
      <c r="U7771">
        <v>2014</v>
      </c>
      <c r="V7771">
        <v>5</v>
      </c>
      <c r="W7771">
        <v>8</v>
      </c>
      <c r="X7771">
        <f>IF(OR(Main!$U7771=0,
       Main!$V7771=0,
       Main!$W7771=0),
   "",
   DATE(Main!$U7771,
        Main!$V7771,
        Main!$W7771)
)</f>
        <v>41767</v>
      </c>
      <c r="Y7771">
        <f>Table1[[#This Row],[Average_Cost_for_two]]*VLOOKUP(Table1[[#This Row],[Currency]],currency!$A$2:$B$10,2,FALSE)</f>
        <v>1.8</v>
      </c>
      <c r="Z7771" t="str">
        <f>VLOOKUP(C7771,country!A:B,2,FALSE)</f>
        <v>India</v>
      </c>
      <c r="AA7771">
        <f t="shared" si="121"/>
        <v>2</v>
      </c>
    </row>
    <row r="7772" spans="1:27" ht="15.75" customHeight="1" x14ac:dyDescent="0.25">
      <c r="A7772">
        <v>18466420</v>
      </c>
      <c r="B7772" t="s">
        <v>15588</v>
      </c>
      <c r="C7772">
        <v>1</v>
      </c>
      <c r="D7772" t="s">
        <v>15363</v>
      </c>
      <c r="E7772" t="s">
        <v>15589</v>
      </c>
      <c r="F7772" t="s">
        <v>13768</v>
      </c>
      <c r="G7772" t="s">
        <v>15388</v>
      </c>
      <c r="H7772">
        <v>77.318701700000005</v>
      </c>
      <c r="I7772">
        <v>28.4106649</v>
      </c>
      <c r="J7772" t="s">
        <v>580</v>
      </c>
      <c r="K7772" t="s">
        <v>28</v>
      </c>
      <c r="L7772" t="s">
        <v>29</v>
      </c>
      <c r="M7772" t="s">
        <v>29</v>
      </c>
      <c r="N7772" t="s">
        <v>29</v>
      </c>
      <c r="O7772" t="s">
        <v>29</v>
      </c>
      <c r="P7772">
        <v>1</v>
      </c>
      <c r="Q7772">
        <v>0</v>
      </c>
      <c r="R7772">
        <v>300</v>
      </c>
      <c r="S7772" t="str">
        <f>IF(Table1[[#This Row],[Average_Cost_for_two]]&lt;500,"Low",IF(Table1[[#This Row],[Average_Cost_for_two]]&lt;=1500,"Medium","High"))</f>
        <v>Low</v>
      </c>
      <c r="T7772">
        <v>1</v>
      </c>
      <c r="U7772">
        <v>2016</v>
      </c>
      <c r="V7772">
        <v>5</v>
      </c>
      <c r="W7772">
        <v>17</v>
      </c>
      <c r="X7772">
        <f>IF(OR(Main!$U7772=0,
       Main!$V7772=0,
       Main!$W7772=0),
   "",
   DATE(Main!$U7772,
        Main!$V7772,
        Main!$W7772)
)</f>
        <v>42507</v>
      </c>
      <c r="Y7772">
        <f>Table1[[#This Row],[Average_Cost_for_two]]*VLOOKUP(Table1[[#This Row],[Currency]],currency!$A$2:$B$10,2,FALSE)</f>
        <v>3.6</v>
      </c>
      <c r="Z7772" t="str">
        <f>VLOOKUP(C7772,country!A:B,2,FALSE)</f>
        <v>India</v>
      </c>
      <c r="AA7772">
        <f t="shared" si="121"/>
        <v>2</v>
      </c>
    </row>
    <row r="7773" spans="1:27" ht="15.75" customHeight="1" x14ac:dyDescent="0.25">
      <c r="A7773">
        <v>8321</v>
      </c>
      <c r="B7773" t="s">
        <v>15590</v>
      </c>
      <c r="C7773">
        <v>1</v>
      </c>
      <c r="D7773" t="s">
        <v>15363</v>
      </c>
      <c r="E7773" t="s">
        <v>15591</v>
      </c>
      <c r="F7773" t="s">
        <v>11367</v>
      </c>
      <c r="G7773" t="s">
        <v>15391</v>
      </c>
      <c r="H7773">
        <v>77.327576399999998</v>
      </c>
      <c r="I7773">
        <v>28.410372500000001</v>
      </c>
      <c r="J7773" t="s">
        <v>503</v>
      </c>
      <c r="K7773" t="s">
        <v>28</v>
      </c>
      <c r="L7773" t="s">
        <v>29</v>
      </c>
      <c r="M7773" t="s">
        <v>29</v>
      </c>
      <c r="N7773" t="s">
        <v>29</v>
      </c>
      <c r="O7773" t="s">
        <v>29</v>
      </c>
      <c r="P7773">
        <v>2</v>
      </c>
      <c r="Q7773">
        <v>43</v>
      </c>
      <c r="R7773">
        <v>500</v>
      </c>
      <c r="S7773" t="str">
        <f>IF(Table1[[#This Row],[Average_Cost_for_two]]&lt;500,"Low",IF(Table1[[#This Row],[Average_Cost_for_two]]&lt;=1500,"Medium","High"))</f>
        <v>Medium</v>
      </c>
      <c r="T7773">
        <v>2.7</v>
      </c>
      <c r="U7773">
        <v>2011</v>
      </c>
      <c r="V7773">
        <v>5</v>
      </c>
      <c r="W7773">
        <v>18</v>
      </c>
      <c r="X7773">
        <f>IF(OR(Main!$U7773=0,
       Main!$V7773=0,
       Main!$W7773=0),
   "",
   DATE(Main!$U7773,
        Main!$V7773,
        Main!$W7773)
)</f>
        <v>40681</v>
      </c>
      <c r="Y7773">
        <f>Table1[[#This Row],[Average_Cost_for_two]]*VLOOKUP(Table1[[#This Row],[Currency]],currency!$A$2:$B$10,2,FALSE)</f>
        <v>6</v>
      </c>
      <c r="Z7773" t="str">
        <f>VLOOKUP(C7773,country!A:B,2,FALSE)</f>
        <v>India</v>
      </c>
      <c r="AA7773">
        <f t="shared" si="121"/>
        <v>2</v>
      </c>
    </row>
    <row r="7774" spans="1:27" ht="15.75" customHeight="1" x14ac:dyDescent="0.25">
      <c r="A7774">
        <v>18472443</v>
      </c>
      <c r="B7774" t="s">
        <v>13398</v>
      </c>
      <c r="C7774">
        <v>1</v>
      </c>
      <c r="D7774" t="s">
        <v>15363</v>
      </c>
      <c r="E7774" t="s">
        <v>15456</v>
      </c>
      <c r="F7774" t="s">
        <v>15457</v>
      </c>
      <c r="G7774" t="s">
        <v>15458</v>
      </c>
      <c r="H7774">
        <v>77.310813800000005</v>
      </c>
      <c r="I7774">
        <v>28.471302000000001</v>
      </c>
      <c r="J7774" t="s">
        <v>9241</v>
      </c>
      <c r="K7774" t="s">
        <v>28</v>
      </c>
      <c r="L7774" t="s">
        <v>29</v>
      </c>
      <c r="M7774" t="s">
        <v>29</v>
      </c>
      <c r="N7774" t="s">
        <v>29</v>
      </c>
      <c r="O7774" t="s">
        <v>29</v>
      </c>
      <c r="P7774">
        <v>1</v>
      </c>
      <c r="Q7774">
        <v>0</v>
      </c>
      <c r="R7774">
        <v>150</v>
      </c>
      <c r="S7774" t="str">
        <f>IF(Table1[[#This Row],[Average_Cost_for_two]]&lt;500,"Low",IF(Table1[[#This Row],[Average_Cost_for_two]]&lt;=1500,"Medium","High"))</f>
        <v>Low</v>
      </c>
      <c r="T7774">
        <v>1</v>
      </c>
      <c r="U7774">
        <v>2017</v>
      </c>
      <c r="V7774">
        <v>5</v>
      </c>
      <c r="W7774">
        <v>13</v>
      </c>
      <c r="X7774">
        <f>IF(OR(Main!$U7774=0,
       Main!$V7774=0,
       Main!$W7774=0),
   "",
   DATE(Main!$U7774,
        Main!$V7774,
        Main!$W7774)
)</f>
        <v>42868</v>
      </c>
      <c r="Y7774">
        <f>Table1[[#This Row],[Average_Cost_for_two]]*VLOOKUP(Table1[[#This Row],[Currency]],currency!$A$2:$B$10,2,FALSE)</f>
        <v>1.8</v>
      </c>
      <c r="Z7774" t="str">
        <f>VLOOKUP(C7774,country!A:B,2,FALSE)</f>
        <v>India</v>
      </c>
      <c r="AA7774">
        <f t="shared" si="121"/>
        <v>2</v>
      </c>
    </row>
    <row r="7775" spans="1:27" ht="15.75" customHeight="1" x14ac:dyDescent="0.25">
      <c r="A7775">
        <v>18204478</v>
      </c>
      <c r="B7775" t="s">
        <v>384</v>
      </c>
      <c r="C7775">
        <v>1</v>
      </c>
      <c r="D7775" t="s">
        <v>15363</v>
      </c>
      <c r="E7775" t="s">
        <v>15592</v>
      </c>
      <c r="F7775" t="s">
        <v>13778</v>
      </c>
      <c r="G7775" t="s">
        <v>15461</v>
      </c>
      <c r="H7775">
        <v>77.306939360000001</v>
      </c>
      <c r="I7775">
        <v>28.48429689</v>
      </c>
      <c r="J7775" t="s">
        <v>503</v>
      </c>
      <c r="K7775" t="s">
        <v>28</v>
      </c>
      <c r="L7775" t="s">
        <v>29</v>
      </c>
      <c r="M7775" t="s">
        <v>29</v>
      </c>
      <c r="N7775" t="s">
        <v>29</v>
      </c>
      <c r="O7775" t="s">
        <v>29</v>
      </c>
      <c r="P7775">
        <v>2</v>
      </c>
      <c r="Q7775">
        <v>6</v>
      </c>
      <c r="R7775">
        <v>500</v>
      </c>
      <c r="S7775" t="str">
        <f>IF(Table1[[#This Row],[Average_Cost_for_two]]&lt;500,"Low",IF(Table1[[#This Row],[Average_Cost_for_two]]&lt;=1500,"Medium","High"))</f>
        <v>Medium</v>
      </c>
      <c r="T7775">
        <v>3</v>
      </c>
      <c r="U7775">
        <v>2015</v>
      </c>
      <c r="V7775">
        <v>5</v>
      </c>
      <c r="W7775">
        <v>28</v>
      </c>
      <c r="X7775">
        <f>IF(OR(Main!$U7775=0,
       Main!$V7775=0,
       Main!$W7775=0),
   "",
   DATE(Main!$U7775,
        Main!$V7775,
        Main!$W7775)
)</f>
        <v>42152</v>
      </c>
      <c r="Y7775">
        <f>Table1[[#This Row],[Average_Cost_for_two]]*VLOOKUP(Table1[[#This Row],[Currency]],currency!$A$2:$B$10,2,FALSE)</f>
        <v>6</v>
      </c>
      <c r="Z7775" t="str">
        <f>VLOOKUP(C7775,country!A:B,2,FALSE)</f>
        <v>India</v>
      </c>
      <c r="AA7775">
        <f t="shared" si="121"/>
        <v>2</v>
      </c>
    </row>
    <row r="7776" spans="1:27" ht="15.75" customHeight="1" x14ac:dyDescent="0.25">
      <c r="A7776">
        <v>18349251</v>
      </c>
      <c r="B7776" t="s">
        <v>15593</v>
      </c>
      <c r="C7776">
        <v>1</v>
      </c>
      <c r="D7776" t="s">
        <v>15363</v>
      </c>
      <c r="E7776" t="s">
        <v>15594</v>
      </c>
      <c r="F7776" t="s">
        <v>13569</v>
      </c>
      <c r="G7776" t="s">
        <v>15404</v>
      </c>
      <c r="H7776">
        <v>0</v>
      </c>
      <c r="I7776">
        <v>0</v>
      </c>
      <c r="J7776" t="s">
        <v>3216</v>
      </c>
      <c r="K7776" t="s">
        <v>28</v>
      </c>
      <c r="L7776" t="s">
        <v>29</v>
      </c>
      <c r="M7776" t="s">
        <v>29</v>
      </c>
      <c r="N7776" t="s">
        <v>29</v>
      </c>
      <c r="O7776" t="s">
        <v>29</v>
      </c>
      <c r="P7776">
        <v>1</v>
      </c>
      <c r="Q7776">
        <v>0</v>
      </c>
      <c r="R7776">
        <v>400</v>
      </c>
      <c r="S7776" t="str">
        <f>IF(Table1[[#This Row],[Average_Cost_for_two]]&lt;500,"Low",IF(Table1[[#This Row],[Average_Cost_for_two]]&lt;=1500,"Medium","High"))</f>
        <v>Low</v>
      </c>
      <c r="T7776">
        <v>1</v>
      </c>
      <c r="U7776">
        <v>2015</v>
      </c>
      <c r="V7776">
        <v>5</v>
      </c>
      <c r="W7776">
        <v>13</v>
      </c>
      <c r="X7776">
        <f>IF(OR(Main!$U7776=0,
       Main!$V7776=0,
       Main!$W7776=0),
   "",
   DATE(Main!$U7776,
        Main!$V7776,
        Main!$W7776)
)</f>
        <v>42137</v>
      </c>
      <c r="Y7776">
        <f>Table1[[#This Row],[Average_Cost_for_two]]*VLOOKUP(Table1[[#This Row],[Currency]],currency!$A$2:$B$10,2,FALSE)</f>
        <v>4.8</v>
      </c>
      <c r="Z7776" t="str">
        <f>VLOOKUP(C7776,country!A:B,2,FALSE)</f>
        <v>India</v>
      </c>
      <c r="AA7776">
        <f t="shared" si="121"/>
        <v>2</v>
      </c>
    </row>
    <row r="7777" spans="1:27" ht="15.75" customHeight="1" x14ac:dyDescent="0.25">
      <c r="A7777">
        <v>18424179</v>
      </c>
      <c r="B7777" t="s">
        <v>14706</v>
      </c>
      <c r="C7777">
        <v>1</v>
      </c>
      <c r="D7777" t="s">
        <v>15363</v>
      </c>
      <c r="E7777" t="s">
        <v>15595</v>
      </c>
      <c r="F7777" t="s">
        <v>15596</v>
      </c>
      <c r="G7777" t="s">
        <v>15597</v>
      </c>
      <c r="H7777">
        <v>0</v>
      </c>
      <c r="I7777">
        <v>0</v>
      </c>
      <c r="J7777" t="s">
        <v>480</v>
      </c>
      <c r="K7777" t="s">
        <v>28</v>
      </c>
      <c r="L7777" t="s">
        <v>29</v>
      </c>
      <c r="M7777" t="s">
        <v>29</v>
      </c>
      <c r="N7777" t="s">
        <v>29</v>
      </c>
      <c r="O7777" t="s">
        <v>29</v>
      </c>
      <c r="P7777">
        <v>1</v>
      </c>
      <c r="Q7777">
        <v>0</v>
      </c>
      <c r="R7777">
        <v>300</v>
      </c>
      <c r="S7777" t="str">
        <f>IF(Table1[[#This Row],[Average_Cost_for_two]]&lt;500,"Low",IF(Table1[[#This Row],[Average_Cost_for_two]]&lt;=1500,"Medium","High"))</f>
        <v>Low</v>
      </c>
      <c r="T7777">
        <v>1</v>
      </c>
      <c r="U7777">
        <v>2016</v>
      </c>
      <c r="V7777">
        <v>5</v>
      </c>
      <c r="W7777">
        <v>4</v>
      </c>
      <c r="X7777">
        <f>IF(OR(Main!$U7777=0,
       Main!$V7777=0,
       Main!$W7777=0),
   "",
   DATE(Main!$U7777,
        Main!$V7777,
        Main!$W7777)
)</f>
        <v>42494</v>
      </c>
      <c r="Y7777">
        <f>Table1[[#This Row],[Average_Cost_for_two]]*VLOOKUP(Table1[[#This Row],[Currency]],currency!$A$2:$B$10,2,FALSE)</f>
        <v>3.6</v>
      </c>
      <c r="Z7777" t="str">
        <f>VLOOKUP(C7777,country!A:B,2,FALSE)</f>
        <v>India</v>
      </c>
      <c r="AA7777">
        <f t="shared" si="121"/>
        <v>2</v>
      </c>
    </row>
    <row r="7778" spans="1:27" ht="15.75" customHeight="1" x14ac:dyDescent="0.25">
      <c r="A7778">
        <v>309632</v>
      </c>
      <c r="B7778" t="s">
        <v>610</v>
      </c>
      <c r="C7778">
        <v>1</v>
      </c>
      <c r="D7778" t="s">
        <v>15363</v>
      </c>
      <c r="E7778" t="s">
        <v>15598</v>
      </c>
      <c r="F7778" t="s">
        <v>12827</v>
      </c>
      <c r="G7778" t="s">
        <v>15407</v>
      </c>
      <c r="H7778">
        <v>77.300179499999999</v>
      </c>
      <c r="I7778">
        <v>28.4609554</v>
      </c>
      <c r="J7778" t="s">
        <v>611</v>
      </c>
      <c r="K7778" t="s">
        <v>28</v>
      </c>
      <c r="L7778" t="s">
        <v>29</v>
      </c>
      <c r="M7778" t="s">
        <v>29</v>
      </c>
      <c r="N7778" t="s">
        <v>29</v>
      </c>
      <c r="O7778" t="s">
        <v>29</v>
      </c>
      <c r="P7778">
        <v>2</v>
      </c>
      <c r="Q7778">
        <v>10</v>
      </c>
      <c r="R7778">
        <v>700</v>
      </c>
      <c r="S7778" t="str">
        <f>IF(Table1[[#This Row],[Average_Cost_for_two]]&lt;500,"Low",IF(Table1[[#This Row],[Average_Cost_for_two]]&lt;=1500,"Medium","High"))</f>
        <v>Medium</v>
      </c>
      <c r="T7778">
        <v>2.9</v>
      </c>
      <c r="U7778">
        <v>2013</v>
      </c>
      <c r="V7778">
        <v>5</v>
      </c>
      <c r="W7778">
        <v>25</v>
      </c>
      <c r="X7778">
        <f>IF(OR(Main!$U7778=0,
       Main!$V7778=0,
       Main!$W7778=0),
   "",
   DATE(Main!$U7778,
        Main!$V7778,
        Main!$W7778)
)</f>
        <v>41419</v>
      </c>
      <c r="Y7778">
        <f>Table1[[#This Row],[Average_Cost_for_two]]*VLOOKUP(Table1[[#This Row],[Currency]],currency!$A$2:$B$10,2,FALSE)</f>
        <v>8.4</v>
      </c>
      <c r="Z7778" t="str">
        <f>VLOOKUP(C7778,country!A:B,2,FALSE)</f>
        <v>India</v>
      </c>
      <c r="AA7778">
        <f t="shared" si="121"/>
        <v>2</v>
      </c>
    </row>
    <row r="7779" spans="1:27" ht="15.75" customHeight="1" x14ac:dyDescent="0.25">
      <c r="A7779">
        <v>312874</v>
      </c>
      <c r="B7779" t="s">
        <v>1078</v>
      </c>
      <c r="C7779">
        <v>1</v>
      </c>
      <c r="D7779" t="s">
        <v>15363</v>
      </c>
      <c r="E7779" t="s">
        <v>15599</v>
      </c>
      <c r="F7779" t="s">
        <v>12827</v>
      </c>
      <c r="G7779" t="s">
        <v>15407</v>
      </c>
      <c r="H7779">
        <v>77.288687300000007</v>
      </c>
      <c r="I7779">
        <v>28.460556</v>
      </c>
      <c r="J7779" t="s">
        <v>1080</v>
      </c>
      <c r="K7779" t="s">
        <v>28</v>
      </c>
      <c r="L7779" t="s">
        <v>29</v>
      </c>
      <c r="M7779" t="s">
        <v>29</v>
      </c>
      <c r="N7779" t="s">
        <v>29</v>
      </c>
      <c r="O7779" t="s">
        <v>29</v>
      </c>
      <c r="P7779">
        <v>1</v>
      </c>
      <c r="Q7779">
        <v>5</v>
      </c>
      <c r="R7779">
        <v>350</v>
      </c>
      <c r="S7779" t="str">
        <f>IF(Table1[[#This Row],[Average_Cost_for_two]]&lt;500,"Low",IF(Table1[[#This Row],[Average_Cost_for_two]]&lt;=1500,"Medium","High"))</f>
        <v>Low</v>
      </c>
      <c r="T7779">
        <v>3.1</v>
      </c>
      <c r="U7779">
        <v>2012</v>
      </c>
      <c r="V7779">
        <v>5</v>
      </c>
      <c r="W7779">
        <v>13</v>
      </c>
      <c r="X7779">
        <f>IF(OR(Main!$U7779=0,
       Main!$V7779=0,
       Main!$W7779=0),
   "",
   DATE(Main!$U7779,
        Main!$V7779,
        Main!$W7779)
)</f>
        <v>41042</v>
      </c>
      <c r="Y7779">
        <f>Table1[[#This Row],[Average_Cost_for_two]]*VLOOKUP(Table1[[#This Row],[Currency]],currency!$A$2:$B$10,2,FALSE)</f>
        <v>4.2</v>
      </c>
      <c r="Z7779" t="str">
        <f>VLOOKUP(C7779,country!A:B,2,FALSE)</f>
        <v>India</v>
      </c>
      <c r="AA7779">
        <f t="shared" si="121"/>
        <v>2</v>
      </c>
    </row>
    <row r="7780" spans="1:27" ht="15.75" customHeight="1" x14ac:dyDescent="0.25">
      <c r="A7780">
        <v>18419654</v>
      </c>
      <c r="B7780" t="s">
        <v>15600</v>
      </c>
      <c r="C7780">
        <v>1</v>
      </c>
      <c r="D7780" t="s">
        <v>15363</v>
      </c>
      <c r="E7780" t="s">
        <v>15601</v>
      </c>
      <c r="F7780" t="s">
        <v>15410</v>
      </c>
      <c r="G7780" t="s">
        <v>15411</v>
      </c>
      <c r="H7780">
        <v>77.299007500000002</v>
      </c>
      <c r="I7780">
        <v>28.437570699999998</v>
      </c>
      <c r="J7780" t="s">
        <v>877</v>
      </c>
      <c r="K7780" t="s">
        <v>28</v>
      </c>
      <c r="L7780" t="s">
        <v>29</v>
      </c>
      <c r="M7780" t="s">
        <v>29</v>
      </c>
      <c r="N7780" t="s">
        <v>29</v>
      </c>
      <c r="O7780" t="s">
        <v>29</v>
      </c>
      <c r="P7780">
        <v>1</v>
      </c>
      <c r="Q7780">
        <v>1</v>
      </c>
      <c r="R7780">
        <v>250</v>
      </c>
      <c r="S7780" t="str">
        <f>IF(Table1[[#This Row],[Average_Cost_for_two]]&lt;500,"Low",IF(Table1[[#This Row],[Average_Cost_for_two]]&lt;=1500,"Medium","High"))</f>
        <v>Low</v>
      </c>
      <c r="T7780">
        <v>1</v>
      </c>
      <c r="U7780">
        <v>2014</v>
      </c>
      <c r="V7780">
        <v>5</v>
      </c>
      <c r="W7780">
        <v>27</v>
      </c>
      <c r="X7780">
        <f>IF(OR(Main!$U7780=0,
       Main!$V7780=0,
       Main!$W7780=0),
   "",
   DATE(Main!$U7780,
        Main!$V7780,
        Main!$W7780)
)</f>
        <v>41786</v>
      </c>
      <c r="Y7780">
        <f>Table1[[#This Row],[Average_Cost_for_two]]*VLOOKUP(Table1[[#This Row],[Currency]],currency!$A$2:$B$10,2,FALSE)</f>
        <v>3</v>
      </c>
      <c r="Z7780" t="str">
        <f>VLOOKUP(C7780,country!A:B,2,FALSE)</f>
        <v>India</v>
      </c>
      <c r="AA7780">
        <f t="shared" si="121"/>
        <v>2</v>
      </c>
    </row>
    <row r="7781" spans="1:27" ht="15.75" customHeight="1" x14ac:dyDescent="0.25">
      <c r="A7781">
        <v>18247033</v>
      </c>
      <c r="B7781" t="s">
        <v>15602</v>
      </c>
      <c r="C7781">
        <v>1</v>
      </c>
      <c r="D7781" t="s">
        <v>15363</v>
      </c>
      <c r="E7781" t="s">
        <v>15603</v>
      </c>
      <c r="F7781" t="s">
        <v>15417</v>
      </c>
      <c r="G7781" t="s">
        <v>15418</v>
      </c>
      <c r="H7781">
        <v>77.336451299999993</v>
      </c>
      <c r="I7781">
        <v>28.4086778</v>
      </c>
      <c r="J7781" t="s">
        <v>480</v>
      </c>
      <c r="K7781" t="s">
        <v>28</v>
      </c>
      <c r="L7781" t="s">
        <v>29</v>
      </c>
      <c r="M7781" t="s">
        <v>29</v>
      </c>
      <c r="N7781" t="s">
        <v>29</v>
      </c>
      <c r="O7781" t="s">
        <v>29</v>
      </c>
      <c r="P7781">
        <v>2</v>
      </c>
      <c r="Q7781">
        <v>24</v>
      </c>
      <c r="R7781">
        <v>650</v>
      </c>
      <c r="S7781" t="str">
        <f>IF(Table1[[#This Row],[Average_Cost_for_two]]&lt;500,"Low",IF(Table1[[#This Row],[Average_Cost_for_two]]&lt;=1500,"Medium","High"))</f>
        <v>Medium</v>
      </c>
      <c r="T7781">
        <v>3.2</v>
      </c>
      <c r="U7781">
        <v>2011</v>
      </c>
      <c r="V7781">
        <v>5</v>
      </c>
      <c r="W7781">
        <v>20</v>
      </c>
      <c r="X7781">
        <f>IF(OR(Main!$U7781=0,
       Main!$V7781=0,
       Main!$W7781=0),
   "",
   DATE(Main!$U7781,
        Main!$V7781,
        Main!$W7781)
)</f>
        <v>40683</v>
      </c>
      <c r="Y7781">
        <f>Table1[[#This Row],[Average_Cost_for_two]]*VLOOKUP(Table1[[#This Row],[Currency]],currency!$A$2:$B$10,2,FALSE)</f>
        <v>7.8</v>
      </c>
      <c r="Z7781" t="str">
        <f>VLOOKUP(C7781,country!A:B,2,FALSE)</f>
        <v>India</v>
      </c>
      <c r="AA7781">
        <f t="shared" si="121"/>
        <v>2</v>
      </c>
    </row>
    <row r="7782" spans="1:27" ht="15.75" customHeight="1" x14ac:dyDescent="0.25">
      <c r="A7782">
        <v>18261694</v>
      </c>
      <c r="B7782" t="s">
        <v>15604</v>
      </c>
      <c r="C7782">
        <v>1</v>
      </c>
      <c r="D7782" t="s">
        <v>15363</v>
      </c>
      <c r="E7782" t="s">
        <v>15605</v>
      </c>
      <c r="F7782" t="s">
        <v>15417</v>
      </c>
      <c r="G7782" t="s">
        <v>15418</v>
      </c>
      <c r="H7782">
        <v>77.337204799999995</v>
      </c>
      <c r="I7782">
        <v>28.409825600000001</v>
      </c>
      <c r="J7782" t="s">
        <v>706</v>
      </c>
      <c r="K7782" t="s">
        <v>28</v>
      </c>
      <c r="L7782" t="s">
        <v>29</v>
      </c>
      <c r="M7782" t="s">
        <v>29</v>
      </c>
      <c r="N7782" t="s">
        <v>29</v>
      </c>
      <c r="O7782" t="s">
        <v>29</v>
      </c>
      <c r="P7782">
        <v>1</v>
      </c>
      <c r="Q7782">
        <v>10</v>
      </c>
      <c r="R7782">
        <v>300</v>
      </c>
      <c r="S7782" t="str">
        <f>IF(Table1[[#This Row],[Average_Cost_for_two]]&lt;500,"Low",IF(Table1[[#This Row],[Average_Cost_for_two]]&lt;=1500,"Medium","High"))</f>
        <v>Low</v>
      </c>
      <c r="T7782">
        <v>3.1</v>
      </c>
      <c r="U7782">
        <v>2012</v>
      </c>
      <c r="V7782">
        <v>5</v>
      </c>
      <c r="W7782">
        <v>7</v>
      </c>
      <c r="X7782">
        <f>IF(OR(Main!$U7782=0,
       Main!$V7782=0,
       Main!$W7782=0),
   "",
   DATE(Main!$U7782,
        Main!$V7782,
        Main!$W7782)
)</f>
        <v>41036</v>
      </c>
      <c r="Y7782">
        <f>Table1[[#This Row],[Average_Cost_for_two]]*VLOOKUP(Table1[[#This Row],[Currency]],currency!$A$2:$B$10,2,FALSE)</f>
        <v>3.6</v>
      </c>
      <c r="Z7782" t="str">
        <f>VLOOKUP(C7782,country!A:B,2,FALSE)</f>
        <v>India</v>
      </c>
      <c r="AA7782">
        <f t="shared" si="121"/>
        <v>2</v>
      </c>
    </row>
    <row r="7783" spans="1:27" ht="15.75" customHeight="1" x14ac:dyDescent="0.25">
      <c r="A7783">
        <v>18381668</v>
      </c>
      <c r="B7783" t="s">
        <v>15606</v>
      </c>
      <c r="C7783">
        <v>1</v>
      </c>
      <c r="D7783" t="s">
        <v>15363</v>
      </c>
      <c r="E7783" t="s">
        <v>15607</v>
      </c>
      <c r="F7783" t="s">
        <v>15467</v>
      </c>
      <c r="G7783" t="s">
        <v>15468</v>
      </c>
      <c r="H7783">
        <v>77.332811699999993</v>
      </c>
      <c r="I7783">
        <v>28.3764571</v>
      </c>
      <c r="J7783" t="s">
        <v>556</v>
      </c>
      <c r="K7783" t="s">
        <v>28</v>
      </c>
      <c r="L7783" t="s">
        <v>29</v>
      </c>
      <c r="M7783" t="s">
        <v>29</v>
      </c>
      <c r="N7783" t="s">
        <v>29</v>
      </c>
      <c r="O7783" t="s">
        <v>29</v>
      </c>
      <c r="P7783">
        <v>1</v>
      </c>
      <c r="Q7783">
        <v>2</v>
      </c>
      <c r="R7783">
        <v>300</v>
      </c>
      <c r="S7783" t="str">
        <f>IF(Table1[[#This Row],[Average_Cost_for_two]]&lt;500,"Low",IF(Table1[[#This Row],[Average_Cost_for_two]]&lt;=1500,"Medium","High"))</f>
        <v>Low</v>
      </c>
      <c r="T7783">
        <v>1</v>
      </c>
      <c r="U7783">
        <v>2016</v>
      </c>
      <c r="V7783">
        <v>5</v>
      </c>
      <c r="W7783">
        <v>10</v>
      </c>
      <c r="X7783">
        <f>IF(OR(Main!$U7783=0,
       Main!$V7783=0,
       Main!$W7783=0),
   "",
   DATE(Main!$U7783,
        Main!$V7783,
        Main!$W7783)
)</f>
        <v>42500</v>
      </c>
      <c r="Y7783">
        <f>Table1[[#This Row],[Average_Cost_for_two]]*VLOOKUP(Table1[[#This Row],[Currency]],currency!$A$2:$B$10,2,FALSE)</f>
        <v>3.6</v>
      </c>
      <c r="Z7783" t="str">
        <f>VLOOKUP(C7783,country!A:B,2,FALSE)</f>
        <v>India</v>
      </c>
      <c r="AA7783">
        <f t="shared" si="121"/>
        <v>2</v>
      </c>
    </row>
    <row r="7784" spans="1:27" ht="15.75" customHeight="1" x14ac:dyDescent="0.25">
      <c r="A7784">
        <v>18107844</v>
      </c>
      <c r="B7784" t="s">
        <v>15608</v>
      </c>
      <c r="C7784">
        <v>1</v>
      </c>
      <c r="D7784" t="s">
        <v>15363</v>
      </c>
      <c r="E7784" t="s">
        <v>15609</v>
      </c>
      <c r="F7784" t="s">
        <v>15421</v>
      </c>
      <c r="G7784" t="s">
        <v>15422</v>
      </c>
      <c r="H7784">
        <v>77.290392900000001</v>
      </c>
      <c r="I7784">
        <v>28.500093700000001</v>
      </c>
      <c r="J7784" t="s">
        <v>859</v>
      </c>
      <c r="K7784" t="s">
        <v>28</v>
      </c>
      <c r="L7784" t="s">
        <v>29</v>
      </c>
      <c r="M7784" t="s">
        <v>29</v>
      </c>
      <c r="N7784" t="s">
        <v>29</v>
      </c>
      <c r="O7784" t="s">
        <v>29</v>
      </c>
      <c r="P7784">
        <v>1</v>
      </c>
      <c r="Q7784">
        <v>5</v>
      </c>
      <c r="R7784">
        <v>400</v>
      </c>
      <c r="S7784" t="str">
        <f>IF(Table1[[#This Row],[Average_Cost_for_two]]&lt;500,"Low",IF(Table1[[#This Row],[Average_Cost_for_two]]&lt;=1500,"Medium","High"))</f>
        <v>Low</v>
      </c>
      <c r="T7784">
        <v>2.8</v>
      </c>
      <c r="U7784">
        <v>2010</v>
      </c>
      <c r="V7784">
        <v>5</v>
      </c>
      <c r="W7784">
        <v>23</v>
      </c>
      <c r="X7784">
        <f>IF(OR(Main!$U7784=0,
       Main!$V7784=0,
       Main!$W7784=0),
   "",
   DATE(Main!$U7784,
        Main!$V7784,
        Main!$W7784)
)</f>
        <v>40321</v>
      </c>
      <c r="Y7784">
        <f>Table1[[#This Row],[Average_Cost_for_two]]*VLOOKUP(Table1[[#This Row],[Currency]],currency!$A$2:$B$10,2,FALSE)</f>
        <v>4.8</v>
      </c>
      <c r="Z7784" t="str">
        <f>VLOOKUP(C7784,country!A:B,2,FALSE)</f>
        <v>India</v>
      </c>
      <c r="AA7784">
        <f t="shared" si="121"/>
        <v>2</v>
      </c>
    </row>
    <row r="7785" spans="1:27" ht="15.75" customHeight="1" x14ac:dyDescent="0.25">
      <c r="A7785">
        <v>18377449</v>
      </c>
      <c r="B7785" t="s">
        <v>10530</v>
      </c>
      <c r="C7785">
        <v>1</v>
      </c>
      <c r="D7785" t="s">
        <v>15363</v>
      </c>
      <c r="E7785" t="s">
        <v>15610</v>
      </c>
      <c r="F7785" t="s">
        <v>15486</v>
      </c>
      <c r="G7785" t="s">
        <v>15487</v>
      </c>
      <c r="H7785">
        <v>77.291829199999995</v>
      </c>
      <c r="I7785">
        <v>28.499063599999999</v>
      </c>
      <c r="J7785" t="s">
        <v>27</v>
      </c>
      <c r="K7785" t="s">
        <v>28</v>
      </c>
      <c r="L7785" t="s">
        <v>29</v>
      </c>
      <c r="M7785" t="s">
        <v>29</v>
      </c>
      <c r="N7785" t="s">
        <v>29</v>
      </c>
      <c r="O7785" t="s">
        <v>29</v>
      </c>
      <c r="P7785">
        <v>1</v>
      </c>
      <c r="Q7785">
        <v>1</v>
      </c>
      <c r="R7785">
        <v>200</v>
      </c>
      <c r="S7785" t="str">
        <f>IF(Table1[[#This Row],[Average_Cost_for_two]]&lt;500,"Low",IF(Table1[[#This Row],[Average_Cost_for_two]]&lt;=1500,"Medium","High"))</f>
        <v>Low</v>
      </c>
      <c r="T7785">
        <v>1</v>
      </c>
      <c r="U7785">
        <v>2013</v>
      </c>
      <c r="V7785">
        <v>4</v>
      </c>
      <c r="W7785">
        <v>22</v>
      </c>
      <c r="X7785">
        <f>IF(OR(Main!$U7785=0,
       Main!$V7785=0,
       Main!$W7785=0),
   "",
   DATE(Main!$U7785,
        Main!$V7785,
        Main!$W7785)
)</f>
        <v>41386</v>
      </c>
      <c r="Y7785">
        <f>Table1[[#This Row],[Average_Cost_for_two]]*VLOOKUP(Table1[[#This Row],[Currency]],currency!$A$2:$B$10,2,FALSE)</f>
        <v>2.4</v>
      </c>
      <c r="Z7785" t="str">
        <f>VLOOKUP(C7785,country!A:B,2,FALSE)</f>
        <v>India</v>
      </c>
      <c r="AA7785">
        <f t="shared" si="121"/>
        <v>2</v>
      </c>
    </row>
    <row r="7786" spans="1:27" ht="15.75" customHeight="1" x14ac:dyDescent="0.25">
      <c r="A7786">
        <v>18465871</v>
      </c>
      <c r="B7786" t="s">
        <v>15611</v>
      </c>
      <c r="C7786">
        <v>1</v>
      </c>
      <c r="D7786" t="s">
        <v>15363</v>
      </c>
      <c r="E7786" t="s">
        <v>15612</v>
      </c>
      <c r="F7786" t="s">
        <v>15486</v>
      </c>
      <c r="G7786" t="s">
        <v>15487</v>
      </c>
      <c r="H7786">
        <v>0</v>
      </c>
      <c r="I7786">
        <v>0</v>
      </c>
      <c r="J7786" t="s">
        <v>480</v>
      </c>
      <c r="K7786" t="s">
        <v>28</v>
      </c>
      <c r="L7786" t="s">
        <v>29</v>
      </c>
      <c r="M7786" t="s">
        <v>29</v>
      </c>
      <c r="N7786" t="s">
        <v>29</v>
      </c>
      <c r="O7786" t="s">
        <v>29</v>
      </c>
      <c r="P7786">
        <v>1</v>
      </c>
      <c r="Q7786">
        <v>0</v>
      </c>
      <c r="R7786">
        <v>300</v>
      </c>
      <c r="S7786" t="str">
        <f>IF(Table1[[#This Row],[Average_Cost_for_two]]&lt;500,"Low",IF(Table1[[#This Row],[Average_Cost_for_two]]&lt;=1500,"Medium","High"))</f>
        <v>Low</v>
      </c>
      <c r="T7786">
        <v>1</v>
      </c>
      <c r="U7786">
        <v>2012</v>
      </c>
      <c r="V7786">
        <v>4</v>
      </c>
      <c r="W7786">
        <v>28</v>
      </c>
      <c r="X7786">
        <f>IF(OR(Main!$U7786=0,
       Main!$V7786=0,
       Main!$W7786=0),
   "",
   DATE(Main!$U7786,
        Main!$V7786,
        Main!$W7786)
)</f>
        <v>41027</v>
      </c>
      <c r="Y7786">
        <f>Table1[[#This Row],[Average_Cost_for_two]]*VLOOKUP(Table1[[#This Row],[Currency]],currency!$A$2:$B$10,2,FALSE)</f>
        <v>3.6</v>
      </c>
      <c r="Z7786" t="str">
        <f>VLOOKUP(C7786,country!A:B,2,FALSE)</f>
        <v>India</v>
      </c>
      <c r="AA7786">
        <f t="shared" si="121"/>
        <v>2</v>
      </c>
    </row>
    <row r="7787" spans="1:27" ht="15.75" customHeight="1" x14ac:dyDescent="0.25">
      <c r="A7787">
        <v>312102</v>
      </c>
      <c r="B7787" t="s">
        <v>585</v>
      </c>
      <c r="C7787">
        <v>1</v>
      </c>
      <c r="D7787" t="s">
        <v>15363</v>
      </c>
      <c r="E7787" t="s">
        <v>15613</v>
      </c>
      <c r="F7787" t="s">
        <v>15365</v>
      </c>
      <c r="G7787" t="s">
        <v>15366</v>
      </c>
      <c r="H7787">
        <v>77.307403100000002</v>
      </c>
      <c r="I7787">
        <v>28.469365499999999</v>
      </c>
      <c r="J7787" t="s">
        <v>586</v>
      </c>
      <c r="K7787" t="s">
        <v>28</v>
      </c>
      <c r="L7787" t="s">
        <v>29</v>
      </c>
      <c r="M7787" t="s">
        <v>36</v>
      </c>
      <c r="N7787" t="s">
        <v>29</v>
      </c>
      <c r="O7787" t="s">
        <v>29</v>
      </c>
      <c r="P7787">
        <v>2</v>
      </c>
      <c r="Q7787">
        <v>98</v>
      </c>
      <c r="R7787">
        <v>600</v>
      </c>
      <c r="S7787" t="str">
        <f>IF(Table1[[#This Row],[Average_Cost_for_two]]&lt;500,"Low",IF(Table1[[#This Row],[Average_Cost_for_two]]&lt;=1500,"Medium","High"))</f>
        <v>Medium</v>
      </c>
      <c r="T7787">
        <v>3.6</v>
      </c>
      <c r="U7787">
        <v>2010</v>
      </c>
      <c r="V7787">
        <v>4</v>
      </c>
      <c r="W7787">
        <v>14</v>
      </c>
      <c r="X7787">
        <f>IF(OR(Main!$U7787=0,
       Main!$V7787=0,
       Main!$W7787=0),
   "",
   DATE(Main!$U7787,
        Main!$V7787,
        Main!$W7787)
)</f>
        <v>40282</v>
      </c>
      <c r="Y7787">
        <f>Table1[[#This Row],[Average_Cost_for_two]]*VLOOKUP(Table1[[#This Row],[Currency]],currency!$A$2:$B$10,2,FALSE)</f>
        <v>7.2</v>
      </c>
      <c r="Z7787" t="str">
        <f>VLOOKUP(C7787,country!A:B,2,FALSE)</f>
        <v>India</v>
      </c>
      <c r="AA7787">
        <f t="shared" si="121"/>
        <v>2</v>
      </c>
    </row>
    <row r="7788" spans="1:27" ht="15.75" customHeight="1" x14ac:dyDescent="0.25">
      <c r="A7788">
        <v>18217857</v>
      </c>
      <c r="B7788" t="s">
        <v>2317</v>
      </c>
      <c r="C7788">
        <v>1</v>
      </c>
      <c r="D7788" t="s">
        <v>15363</v>
      </c>
      <c r="E7788" t="s">
        <v>15614</v>
      </c>
      <c r="F7788" t="s">
        <v>15365</v>
      </c>
      <c r="G7788" t="s">
        <v>15366</v>
      </c>
      <c r="H7788">
        <v>77.307403100000002</v>
      </c>
      <c r="I7788">
        <v>28.469365499999999</v>
      </c>
      <c r="J7788" t="s">
        <v>3448</v>
      </c>
      <c r="K7788" t="s">
        <v>28</v>
      </c>
      <c r="L7788" t="s">
        <v>29</v>
      </c>
      <c r="M7788" t="s">
        <v>36</v>
      </c>
      <c r="N7788" t="s">
        <v>29</v>
      </c>
      <c r="O7788" t="s">
        <v>29</v>
      </c>
      <c r="P7788">
        <v>2</v>
      </c>
      <c r="Q7788">
        <v>59</v>
      </c>
      <c r="R7788">
        <v>900</v>
      </c>
      <c r="S7788" t="str">
        <f>IF(Table1[[#This Row],[Average_Cost_for_two]]&lt;500,"Low",IF(Table1[[#This Row],[Average_Cost_for_two]]&lt;=1500,"Medium","High"))</f>
        <v>Medium</v>
      </c>
      <c r="T7788">
        <v>3.6</v>
      </c>
      <c r="U7788">
        <v>2014</v>
      </c>
      <c r="V7788">
        <v>4</v>
      </c>
      <c r="W7788">
        <v>20</v>
      </c>
      <c r="X7788">
        <f>IF(OR(Main!$U7788=0,
       Main!$V7788=0,
       Main!$W7788=0),
   "",
   DATE(Main!$U7788,
        Main!$V7788,
        Main!$W7788)
)</f>
        <v>41749</v>
      </c>
      <c r="Y7788">
        <f>Table1[[#This Row],[Average_Cost_for_two]]*VLOOKUP(Table1[[#This Row],[Currency]],currency!$A$2:$B$10,2,FALSE)</f>
        <v>10.8</v>
      </c>
      <c r="Z7788" t="str">
        <f>VLOOKUP(C7788,country!A:B,2,FALSE)</f>
        <v>India</v>
      </c>
      <c r="AA7788">
        <f t="shared" si="121"/>
        <v>2</v>
      </c>
    </row>
    <row r="7789" spans="1:27" ht="15.75" customHeight="1" x14ac:dyDescent="0.25">
      <c r="A7789">
        <v>18381244</v>
      </c>
      <c r="B7789" t="s">
        <v>15615</v>
      </c>
      <c r="C7789">
        <v>1</v>
      </c>
      <c r="D7789" t="s">
        <v>15363</v>
      </c>
      <c r="E7789" t="s">
        <v>15365</v>
      </c>
      <c r="F7789" t="s">
        <v>15365</v>
      </c>
      <c r="G7789" t="s">
        <v>15366</v>
      </c>
      <c r="H7789">
        <v>77.307403100000002</v>
      </c>
      <c r="I7789">
        <v>28.469365499999999</v>
      </c>
      <c r="J7789" t="s">
        <v>523</v>
      </c>
      <c r="K7789" t="s">
        <v>28</v>
      </c>
      <c r="L7789" t="s">
        <v>29</v>
      </c>
      <c r="M7789" t="s">
        <v>29</v>
      </c>
      <c r="N7789" t="s">
        <v>29</v>
      </c>
      <c r="O7789" t="s">
        <v>29</v>
      </c>
      <c r="P7789">
        <v>1</v>
      </c>
      <c r="Q7789">
        <v>1</v>
      </c>
      <c r="R7789">
        <v>200</v>
      </c>
      <c r="S7789" t="str">
        <f>IF(Table1[[#This Row],[Average_Cost_for_two]]&lt;500,"Low",IF(Table1[[#This Row],[Average_Cost_for_two]]&lt;=1500,"Medium","High"))</f>
        <v>Low</v>
      </c>
      <c r="T7789">
        <v>1</v>
      </c>
      <c r="U7789">
        <v>2014</v>
      </c>
      <c r="V7789">
        <v>4</v>
      </c>
      <c r="W7789">
        <v>6</v>
      </c>
      <c r="X7789">
        <f>IF(OR(Main!$U7789=0,
       Main!$V7789=0,
       Main!$W7789=0),
   "",
   DATE(Main!$U7789,
        Main!$V7789,
        Main!$W7789)
)</f>
        <v>41735</v>
      </c>
      <c r="Y7789">
        <f>Table1[[#This Row],[Average_Cost_for_two]]*VLOOKUP(Table1[[#This Row],[Currency]],currency!$A$2:$B$10,2,FALSE)</f>
        <v>2.4</v>
      </c>
      <c r="Z7789" t="str">
        <f>VLOOKUP(C7789,country!A:B,2,FALSE)</f>
        <v>India</v>
      </c>
      <c r="AA7789">
        <f t="shared" si="121"/>
        <v>2</v>
      </c>
    </row>
    <row r="7790" spans="1:27" ht="15.75" customHeight="1" x14ac:dyDescent="0.25">
      <c r="A7790">
        <v>18408041</v>
      </c>
      <c r="B7790" t="s">
        <v>5925</v>
      </c>
      <c r="C7790">
        <v>1</v>
      </c>
      <c r="D7790" t="s">
        <v>15363</v>
      </c>
      <c r="E7790" t="s">
        <v>15616</v>
      </c>
      <c r="F7790" t="s">
        <v>15365</v>
      </c>
      <c r="G7790" t="s">
        <v>15366</v>
      </c>
      <c r="H7790">
        <v>77.307492800000006</v>
      </c>
      <c r="I7790">
        <v>28.4700019</v>
      </c>
      <c r="J7790" t="s">
        <v>5927</v>
      </c>
      <c r="K7790" t="s">
        <v>28</v>
      </c>
      <c r="L7790" t="s">
        <v>29</v>
      </c>
      <c r="M7790" t="s">
        <v>29</v>
      </c>
      <c r="N7790" t="s">
        <v>29</v>
      </c>
      <c r="O7790" t="s">
        <v>29</v>
      </c>
      <c r="P7790">
        <v>2</v>
      </c>
      <c r="Q7790">
        <v>2</v>
      </c>
      <c r="R7790">
        <v>500</v>
      </c>
      <c r="S7790" t="str">
        <f>IF(Table1[[#This Row],[Average_Cost_for_two]]&lt;500,"Low",IF(Table1[[#This Row],[Average_Cost_for_two]]&lt;=1500,"Medium","High"))</f>
        <v>Medium</v>
      </c>
      <c r="T7790">
        <v>1</v>
      </c>
      <c r="U7790">
        <v>2017</v>
      </c>
      <c r="V7790">
        <v>4</v>
      </c>
      <c r="W7790">
        <v>4</v>
      </c>
      <c r="X7790">
        <f>IF(OR(Main!$U7790=0,
       Main!$V7790=0,
       Main!$W7790=0),
   "",
   DATE(Main!$U7790,
        Main!$V7790,
        Main!$W7790)
)</f>
        <v>42829</v>
      </c>
      <c r="Y7790">
        <f>Table1[[#This Row],[Average_Cost_for_two]]*VLOOKUP(Table1[[#This Row],[Currency]],currency!$A$2:$B$10,2,FALSE)</f>
        <v>6</v>
      </c>
      <c r="Z7790" t="str">
        <f>VLOOKUP(C7790,country!A:B,2,FALSE)</f>
        <v>India</v>
      </c>
      <c r="AA7790">
        <f t="shared" si="121"/>
        <v>2</v>
      </c>
    </row>
    <row r="7791" spans="1:27" ht="15.75" customHeight="1" x14ac:dyDescent="0.25">
      <c r="A7791">
        <v>18472418</v>
      </c>
      <c r="B7791" t="s">
        <v>15617</v>
      </c>
      <c r="C7791">
        <v>1</v>
      </c>
      <c r="D7791" t="s">
        <v>15363</v>
      </c>
      <c r="E7791" t="s">
        <v>15618</v>
      </c>
      <c r="F7791" t="s">
        <v>15490</v>
      </c>
      <c r="G7791" t="s">
        <v>15491</v>
      </c>
      <c r="H7791">
        <v>77.287480900000006</v>
      </c>
      <c r="I7791">
        <v>28.3939512</v>
      </c>
      <c r="J7791" t="s">
        <v>477</v>
      </c>
      <c r="K7791" t="s">
        <v>28</v>
      </c>
      <c r="L7791" t="s">
        <v>29</v>
      </c>
      <c r="M7791" t="s">
        <v>29</v>
      </c>
      <c r="N7791" t="s">
        <v>29</v>
      </c>
      <c r="O7791" t="s">
        <v>29</v>
      </c>
      <c r="P7791">
        <v>2</v>
      </c>
      <c r="Q7791">
        <v>0</v>
      </c>
      <c r="R7791">
        <v>500</v>
      </c>
      <c r="S7791" t="str">
        <f>IF(Table1[[#This Row],[Average_Cost_for_two]]&lt;500,"Low",IF(Table1[[#This Row],[Average_Cost_for_two]]&lt;=1500,"Medium","High"))</f>
        <v>Medium</v>
      </c>
      <c r="T7791">
        <v>1</v>
      </c>
      <c r="U7791">
        <v>2012</v>
      </c>
      <c r="V7791">
        <v>4</v>
      </c>
      <c r="W7791">
        <v>9</v>
      </c>
      <c r="X7791">
        <f>IF(OR(Main!$U7791=0,
       Main!$V7791=0,
       Main!$W7791=0),
   "",
   DATE(Main!$U7791,
        Main!$V7791,
        Main!$W7791)
)</f>
        <v>41008</v>
      </c>
      <c r="Y7791">
        <f>Table1[[#This Row],[Average_Cost_for_two]]*VLOOKUP(Table1[[#This Row],[Currency]],currency!$A$2:$B$10,2,FALSE)</f>
        <v>6</v>
      </c>
      <c r="Z7791" t="str">
        <f>VLOOKUP(C7791,country!A:B,2,FALSE)</f>
        <v>India</v>
      </c>
      <c r="AA7791">
        <f t="shared" si="121"/>
        <v>2</v>
      </c>
    </row>
    <row r="7792" spans="1:27" ht="15.75" customHeight="1" x14ac:dyDescent="0.25">
      <c r="A7792">
        <v>18471262</v>
      </c>
      <c r="B7792" t="s">
        <v>15619</v>
      </c>
      <c r="C7792">
        <v>1</v>
      </c>
      <c r="D7792" t="s">
        <v>15363</v>
      </c>
      <c r="E7792" t="s">
        <v>15620</v>
      </c>
      <c r="F7792" t="s">
        <v>13601</v>
      </c>
      <c r="G7792" t="s">
        <v>15524</v>
      </c>
      <c r="H7792">
        <v>77.329501800000003</v>
      </c>
      <c r="I7792">
        <v>28.373013799999999</v>
      </c>
      <c r="J7792" t="s">
        <v>503</v>
      </c>
      <c r="K7792" t="s">
        <v>28</v>
      </c>
      <c r="L7792" t="s">
        <v>29</v>
      </c>
      <c r="M7792" t="s">
        <v>29</v>
      </c>
      <c r="N7792" t="s">
        <v>29</v>
      </c>
      <c r="O7792" t="s">
        <v>29</v>
      </c>
      <c r="P7792">
        <v>2</v>
      </c>
      <c r="Q7792">
        <v>0</v>
      </c>
      <c r="R7792">
        <v>500</v>
      </c>
      <c r="S7792" t="str">
        <f>IF(Table1[[#This Row],[Average_Cost_for_two]]&lt;500,"Low",IF(Table1[[#This Row],[Average_Cost_for_two]]&lt;=1500,"Medium","High"))</f>
        <v>Medium</v>
      </c>
      <c r="T7792">
        <v>1</v>
      </c>
      <c r="U7792">
        <v>2015</v>
      </c>
      <c r="V7792">
        <v>4</v>
      </c>
      <c r="W7792">
        <v>17</v>
      </c>
      <c r="X7792">
        <f>IF(OR(Main!$U7792=0,
       Main!$V7792=0,
       Main!$W7792=0),
   "",
   DATE(Main!$U7792,
        Main!$V7792,
        Main!$W7792)
)</f>
        <v>42111</v>
      </c>
      <c r="Y7792">
        <f>Table1[[#This Row],[Average_Cost_for_two]]*VLOOKUP(Table1[[#This Row],[Currency]],currency!$A$2:$B$10,2,FALSE)</f>
        <v>6</v>
      </c>
      <c r="Z7792" t="str">
        <f>VLOOKUP(C7792,country!A:B,2,FALSE)</f>
        <v>India</v>
      </c>
      <c r="AA7792">
        <f t="shared" si="121"/>
        <v>2</v>
      </c>
    </row>
    <row r="7793" spans="1:27" ht="15.75" customHeight="1" x14ac:dyDescent="0.25">
      <c r="A7793">
        <v>9650</v>
      </c>
      <c r="B7793" t="s">
        <v>891</v>
      </c>
      <c r="C7793">
        <v>1</v>
      </c>
      <c r="D7793" t="s">
        <v>15363</v>
      </c>
      <c r="E7793" t="s">
        <v>15621</v>
      </c>
      <c r="F7793" t="s">
        <v>11363</v>
      </c>
      <c r="G7793" t="s">
        <v>15380</v>
      </c>
      <c r="H7793">
        <v>77.323611200000002</v>
      </c>
      <c r="I7793">
        <v>28.395267100000002</v>
      </c>
      <c r="J7793" t="s">
        <v>500</v>
      </c>
      <c r="K7793" t="s">
        <v>28</v>
      </c>
      <c r="L7793" t="s">
        <v>29</v>
      </c>
      <c r="M7793" t="s">
        <v>29</v>
      </c>
      <c r="N7793" t="s">
        <v>29</v>
      </c>
      <c r="O7793" t="s">
        <v>29</v>
      </c>
      <c r="P7793">
        <v>1</v>
      </c>
      <c r="Q7793">
        <v>67</v>
      </c>
      <c r="R7793">
        <v>450</v>
      </c>
      <c r="S7793" t="str">
        <f>IF(Table1[[#This Row],[Average_Cost_for_two]]&lt;500,"Low",IF(Table1[[#This Row],[Average_Cost_for_two]]&lt;=1500,"Medium","High"))</f>
        <v>Low</v>
      </c>
      <c r="T7793">
        <v>3.3</v>
      </c>
      <c r="U7793">
        <v>2017</v>
      </c>
      <c r="V7793">
        <v>4</v>
      </c>
      <c r="W7793">
        <v>5</v>
      </c>
      <c r="X7793">
        <f>IF(OR(Main!$U7793=0,
       Main!$V7793=0,
       Main!$W7793=0),
   "",
   DATE(Main!$U7793,
        Main!$V7793,
        Main!$W7793)
)</f>
        <v>42830</v>
      </c>
      <c r="Y7793">
        <f>Table1[[#This Row],[Average_Cost_for_two]]*VLOOKUP(Table1[[#This Row],[Currency]],currency!$A$2:$B$10,2,FALSE)</f>
        <v>5.4</v>
      </c>
      <c r="Z7793" t="str">
        <f>VLOOKUP(C7793,country!A:B,2,FALSE)</f>
        <v>India</v>
      </c>
      <c r="AA7793">
        <f t="shared" si="121"/>
        <v>2</v>
      </c>
    </row>
    <row r="7794" spans="1:27" ht="15.75" customHeight="1" x14ac:dyDescent="0.25">
      <c r="A7794">
        <v>18391065</v>
      </c>
      <c r="B7794" t="s">
        <v>15622</v>
      </c>
      <c r="C7794">
        <v>1</v>
      </c>
      <c r="D7794" t="s">
        <v>15363</v>
      </c>
      <c r="E7794" t="s">
        <v>15623</v>
      </c>
      <c r="F7794" t="s">
        <v>11363</v>
      </c>
      <c r="G7794" t="s">
        <v>15380</v>
      </c>
      <c r="H7794">
        <v>77.324168299999997</v>
      </c>
      <c r="I7794">
        <v>28.395099200000001</v>
      </c>
      <c r="J7794" t="s">
        <v>559</v>
      </c>
      <c r="K7794" t="s">
        <v>28</v>
      </c>
      <c r="L7794" t="s">
        <v>29</v>
      </c>
      <c r="M7794" t="s">
        <v>36</v>
      </c>
      <c r="N7794" t="s">
        <v>29</v>
      </c>
      <c r="O7794" t="s">
        <v>29</v>
      </c>
      <c r="P7794">
        <v>2</v>
      </c>
      <c r="Q7794">
        <v>22</v>
      </c>
      <c r="R7794">
        <v>500</v>
      </c>
      <c r="S7794" t="str">
        <f>IF(Table1[[#This Row],[Average_Cost_for_two]]&lt;500,"Low",IF(Table1[[#This Row],[Average_Cost_for_two]]&lt;=1500,"Medium","High"))</f>
        <v>Medium</v>
      </c>
      <c r="T7794">
        <v>3.4</v>
      </c>
      <c r="U7794">
        <v>2018</v>
      </c>
      <c r="V7794">
        <v>4</v>
      </c>
      <c r="W7794">
        <v>12</v>
      </c>
      <c r="X7794">
        <f>IF(OR(Main!$U7794=0,
       Main!$V7794=0,
       Main!$W7794=0),
   "",
   DATE(Main!$U7794,
        Main!$V7794,
        Main!$W7794)
)</f>
        <v>43202</v>
      </c>
      <c r="Y7794">
        <f>Table1[[#This Row],[Average_Cost_for_two]]*VLOOKUP(Table1[[#This Row],[Currency]],currency!$A$2:$B$10,2,FALSE)</f>
        <v>6</v>
      </c>
      <c r="Z7794" t="str">
        <f>VLOOKUP(C7794,country!A:B,2,FALSE)</f>
        <v>India</v>
      </c>
      <c r="AA7794">
        <f t="shared" si="121"/>
        <v>2</v>
      </c>
    </row>
    <row r="7795" spans="1:27" ht="15.75" customHeight="1" x14ac:dyDescent="0.25">
      <c r="A7795">
        <v>18089254</v>
      </c>
      <c r="B7795" t="s">
        <v>15624</v>
      </c>
      <c r="C7795">
        <v>1</v>
      </c>
      <c r="D7795" t="s">
        <v>15363</v>
      </c>
      <c r="E7795" t="s">
        <v>15625</v>
      </c>
      <c r="F7795" t="s">
        <v>11363</v>
      </c>
      <c r="G7795" t="s">
        <v>15380</v>
      </c>
      <c r="H7795">
        <v>77.321731200000002</v>
      </c>
      <c r="I7795">
        <v>28.394693700000001</v>
      </c>
      <c r="J7795" t="s">
        <v>859</v>
      </c>
      <c r="K7795" t="s">
        <v>28</v>
      </c>
      <c r="L7795" t="s">
        <v>29</v>
      </c>
      <c r="M7795" t="s">
        <v>29</v>
      </c>
      <c r="N7795" t="s">
        <v>29</v>
      </c>
      <c r="O7795" t="s">
        <v>29</v>
      </c>
      <c r="P7795">
        <v>2</v>
      </c>
      <c r="Q7795">
        <v>35</v>
      </c>
      <c r="R7795">
        <v>500</v>
      </c>
      <c r="S7795" t="str">
        <f>IF(Table1[[#This Row],[Average_Cost_for_two]]&lt;500,"Low",IF(Table1[[#This Row],[Average_Cost_for_two]]&lt;=1500,"Medium","High"))</f>
        <v>Medium</v>
      </c>
      <c r="T7795">
        <v>3.3</v>
      </c>
      <c r="U7795">
        <v>2012</v>
      </c>
      <c r="V7795">
        <v>4</v>
      </c>
      <c r="W7795">
        <v>3</v>
      </c>
      <c r="X7795">
        <f>IF(OR(Main!$U7795=0,
       Main!$V7795=0,
       Main!$W7795=0),
   "",
   DATE(Main!$U7795,
        Main!$V7795,
        Main!$W7795)
)</f>
        <v>41002</v>
      </c>
      <c r="Y7795">
        <f>Table1[[#This Row],[Average_Cost_for_two]]*VLOOKUP(Table1[[#This Row],[Currency]],currency!$A$2:$B$10,2,FALSE)</f>
        <v>6</v>
      </c>
      <c r="Z7795" t="str">
        <f>VLOOKUP(C7795,country!A:B,2,FALSE)</f>
        <v>India</v>
      </c>
      <c r="AA7795">
        <f t="shared" si="121"/>
        <v>2</v>
      </c>
    </row>
    <row r="7796" spans="1:27" ht="15.75" customHeight="1" x14ac:dyDescent="0.25">
      <c r="A7796">
        <v>18219542</v>
      </c>
      <c r="B7796" t="s">
        <v>15626</v>
      </c>
      <c r="C7796">
        <v>1</v>
      </c>
      <c r="D7796" t="s">
        <v>15363</v>
      </c>
      <c r="E7796" t="s">
        <v>15627</v>
      </c>
      <c r="F7796" t="s">
        <v>11363</v>
      </c>
      <c r="G7796" t="s">
        <v>15380</v>
      </c>
      <c r="H7796">
        <v>77.323423500000004</v>
      </c>
      <c r="I7796">
        <v>28.395279800000001</v>
      </c>
      <c r="J7796" t="s">
        <v>706</v>
      </c>
      <c r="K7796" t="s">
        <v>28</v>
      </c>
      <c r="L7796" t="s">
        <v>29</v>
      </c>
      <c r="M7796" t="s">
        <v>36</v>
      </c>
      <c r="N7796" t="s">
        <v>29</v>
      </c>
      <c r="O7796" t="s">
        <v>29</v>
      </c>
      <c r="P7796">
        <v>1</v>
      </c>
      <c r="Q7796">
        <v>62</v>
      </c>
      <c r="R7796">
        <v>400</v>
      </c>
      <c r="S7796" t="str">
        <f>IF(Table1[[#This Row],[Average_Cost_for_two]]&lt;500,"Low",IF(Table1[[#This Row],[Average_Cost_for_two]]&lt;=1500,"Medium","High"))</f>
        <v>Low</v>
      </c>
      <c r="T7796">
        <v>3.6</v>
      </c>
      <c r="U7796">
        <v>2012</v>
      </c>
      <c r="V7796">
        <v>4</v>
      </c>
      <c r="W7796">
        <v>19</v>
      </c>
      <c r="X7796">
        <f>IF(OR(Main!$U7796=0,
       Main!$V7796=0,
       Main!$W7796=0),
   "",
   DATE(Main!$U7796,
        Main!$V7796,
        Main!$W7796)
)</f>
        <v>41018</v>
      </c>
      <c r="Y7796">
        <f>Table1[[#This Row],[Average_Cost_for_two]]*VLOOKUP(Table1[[#This Row],[Currency]],currency!$A$2:$B$10,2,FALSE)</f>
        <v>4.8</v>
      </c>
      <c r="Z7796" t="str">
        <f>VLOOKUP(C7796,country!A:B,2,FALSE)</f>
        <v>India</v>
      </c>
      <c r="AA7796">
        <f t="shared" si="121"/>
        <v>2</v>
      </c>
    </row>
    <row r="7797" spans="1:27" ht="15.75" customHeight="1" x14ac:dyDescent="0.25">
      <c r="A7797">
        <v>18161568</v>
      </c>
      <c r="B7797" t="s">
        <v>15628</v>
      </c>
      <c r="C7797">
        <v>1</v>
      </c>
      <c r="D7797" t="s">
        <v>15363</v>
      </c>
      <c r="E7797" t="s">
        <v>15629</v>
      </c>
      <c r="F7797" t="s">
        <v>11363</v>
      </c>
      <c r="G7797" t="s">
        <v>15380</v>
      </c>
      <c r="H7797">
        <v>77.323286420000002</v>
      </c>
      <c r="I7797">
        <v>28.395273580000001</v>
      </c>
      <c r="J7797" t="s">
        <v>15630</v>
      </c>
      <c r="K7797" t="s">
        <v>28</v>
      </c>
      <c r="L7797" t="s">
        <v>29</v>
      </c>
      <c r="M7797" t="s">
        <v>29</v>
      </c>
      <c r="N7797" t="s">
        <v>29</v>
      </c>
      <c r="O7797" t="s">
        <v>29</v>
      </c>
      <c r="P7797">
        <v>1</v>
      </c>
      <c r="Q7797">
        <v>18</v>
      </c>
      <c r="R7797">
        <v>150</v>
      </c>
      <c r="S7797" t="str">
        <f>IF(Table1[[#This Row],[Average_Cost_for_two]]&lt;500,"Low",IF(Table1[[#This Row],[Average_Cost_for_two]]&lt;=1500,"Medium","High"))</f>
        <v>Low</v>
      </c>
      <c r="T7797">
        <v>3.5</v>
      </c>
      <c r="U7797">
        <v>2010</v>
      </c>
      <c r="V7797">
        <v>4</v>
      </c>
      <c r="W7797">
        <v>6</v>
      </c>
      <c r="X7797">
        <f>IF(OR(Main!$U7797=0,
       Main!$V7797=0,
       Main!$W7797=0),
   "",
   DATE(Main!$U7797,
        Main!$V7797,
        Main!$W7797)
)</f>
        <v>40274</v>
      </c>
      <c r="Y7797">
        <f>Table1[[#This Row],[Average_Cost_for_two]]*VLOOKUP(Table1[[#This Row],[Currency]],currency!$A$2:$B$10,2,FALSE)</f>
        <v>1.8</v>
      </c>
      <c r="Z7797" t="str">
        <f>VLOOKUP(C7797,country!A:B,2,FALSE)</f>
        <v>India</v>
      </c>
      <c r="AA7797">
        <f t="shared" si="121"/>
        <v>2</v>
      </c>
    </row>
    <row r="7798" spans="1:27" ht="15.75" customHeight="1" x14ac:dyDescent="0.25">
      <c r="A7798">
        <v>301170</v>
      </c>
      <c r="B7798" t="s">
        <v>15631</v>
      </c>
      <c r="C7798">
        <v>1</v>
      </c>
      <c r="D7798" t="s">
        <v>15363</v>
      </c>
      <c r="E7798" t="s">
        <v>15632</v>
      </c>
      <c r="F7798" t="s">
        <v>13768</v>
      </c>
      <c r="G7798" t="s">
        <v>15388</v>
      </c>
      <c r="H7798">
        <v>77.320327300000002</v>
      </c>
      <c r="I7798">
        <v>28.410469299999999</v>
      </c>
      <c r="J7798" t="s">
        <v>27</v>
      </c>
      <c r="K7798" t="s">
        <v>28</v>
      </c>
      <c r="L7798" t="s">
        <v>29</v>
      </c>
      <c r="M7798" t="s">
        <v>29</v>
      </c>
      <c r="N7798" t="s">
        <v>29</v>
      </c>
      <c r="O7798" t="s">
        <v>29</v>
      </c>
      <c r="P7798">
        <v>1</v>
      </c>
      <c r="Q7798">
        <v>2</v>
      </c>
      <c r="R7798">
        <v>250</v>
      </c>
      <c r="S7798" t="str">
        <f>IF(Table1[[#This Row],[Average_Cost_for_two]]&lt;500,"Low",IF(Table1[[#This Row],[Average_Cost_for_two]]&lt;=1500,"Medium","High"))</f>
        <v>Low</v>
      </c>
      <c r="T7798">
        <v>1</v>
      </c>
      <c r="U7798">
        <v>2015</v>
      </c>
      <c r="V7798">
        <v>4</v>
      </c>
      <c r="W7798">
        <v>28</v>
      </c>
      <c r="X7798">
        <f>IF(OR(Main!$U7798=0,
       Main!$V7798=0,
       Main!$W7798=0),
   "",
   DATE(Main!$U7798,
        Main!$V7798,
        Main!$W7798)
)</f>
        <v>42122</v>
      </c>
      <c r="Y7798">
        <f>Table1[[#This Row],[Average_Cost_for_two]]*VLOOKUP(Table1[[#This Row],[Currency]],currency!$A$2:$B$10,2,FALSE)</f>
        <v>3</v>
      </c>
      <c r="Z7798" t="str">
        <f>VLOOKUP(C7798,country!A:B,2,FALSE)</f>
        <v>India</v>
      </c>
      <c r="AA7798">
        <f t="shared" si="121"/>
        <v>2</v>
      </c>
    </row>
    <row r="7799" spans="1:27" ht="15.75" customHeight="1" x14ac:dyDescent="0.25">
      <c r="A7799">
        <v>8319</v>
      </c>
      <c r="B7799" t="s">
        <v>15633</v>
      </c>
      <c r="C7799">
        <v>1</v>
      </c>
      <c r="D7799" t="s">
        <v>15363</v>
      </c>
      <c r="E7799" t="s">
        <v>15634</v>
      </c>
      <c r="F7799" t="s">
        <v>11367</v>
      </c>
      <c r="G7799" t="s">
        <v>15391</v>
      </c>
      <c r="H7799">
        <v>77.329166999999998</v>
      </c>
      <c r="I7799">
        <v>28.410179500000002</v>
      </c>
      <c r="J7799" t="s">
        <v>503</v>
      </c>
      <c r="K7799" t="s">
        <v>28</v>
      </c>
      <c r="L7799" t="s">
        <v>29</v>
      </c>
      <c r="M7799" t="s">
        <v>29</v>
      </c>
      <c r="N7799" t="s">
        <v>29</v>
      </c>
      <c r="O7799" t="s">
        <v>29</v>
      </c>
      <c r="P7799">
        <v>2</v>
      </c>
      <c r="Q7799">
        <v>39</v>
      </c>
      <c r="R7799">
        <v>700</v>
      </c>
      <c r="S7799" t="str">
        <f>IF(Table1[[#This Row],[Average_Cost_for_two]]&lt;500,"Low",IF(Table1[[#This Row],[Average_Cost_for_two]]&lt;=1500,"Medium","High"))</f>
        <v>Medium</v>
      </c>
      <c r="T7799">
        <v>2.7</v>
      </c>
      <c r="U7799">
        <v>2010</v>
      </c>
      <c r="V7799">
        <v>4</v>
      </c>
      <c r="W7799">
        <v>4</v>
      </c>
      <c r="X7799">
        <f>IF(OR(Main!$U7799=0,
       Main!$V7799=0,
       Main!$W7799=0),
   "",
   DATE(Main!$U7799,
        Main!$V7799,
        Main!$W7799)
)</f>
        <v>40272</v>
      </c>
      <c r="Y7799">
        <f>Table1[[#This Row],[Average_Cost_for_two]]*VLOOKUP(Table1[[#This Row],[Currency]],currency!$A$2:$B$10,2,FALSE)</f>
        <v>8.4</v>
      </c>
      <c r="Z7799" t="str">
        <f>VLOOKUP(C7799,country!A:B,2,FALSE)</f>
        <v>India</v>
      </c>
      <c r="AA7799">
        <f t="shared" si="121"/>
        <v>2</v>
      </c>
    </row>
    <row r="7800" spans="1:27" ht="15.75" customHeight="1" x14ac:dyDescent="0.25">
      <c r="A7800">
        <v>18466937</v>
      </c>
      <c r="B7800" t="s">
        <v>15635</v>
      </c>
      <c r="C7800">
        <v>1</v>
      </c>
      <c r="D7800" t="s">
        <v>15363</v>
      </c>
      <c r="E7800" t="s">
        <v>15636</v>
      </c>
      <c r="F7800" t="s">
        <v>11509</v>
      </c>
      <c r="G7800" t="s">
        <v>15396</v>
      </c>
      <c r="H7800">
        <v>0</v>
      </c>
      <c r="I7800">
        <v>0</v>
      </c>
      <c r="J7800" t="s">
        <v>15637</v>
      </c>
      <c r="K7800" t="s">
        <v>28</v>
      </c>
      <c r="L7800" t="s">
        <v>36</v>
      </c>
      <c r="M7800" t="s">
        <v>29</v>
      </c>
      <c r="N7800" t="s">
        <v>29</v>
      </c>
      <c r="O7800" t="s">
        <v>29</v>
      </c>
      <c r="P7800">
        <v>2</v>
      </c>
      <c r="Q7800">
        <v>0</v>
      </c>
      <c r="R7800">
        <v>700</v>
      </c>
      <c r="S7800" t="str">
        <f>IF(Table1[[#This Row],[Average_Cost_for_two]]&lt;500,"Low",IF(Table1[[#This Row],[Average_Cost_for_two]]&lt;=1500,"Medium","High"))</f>
        <v>Medium</v>
      </c>
      <c r="T7800">
        <v>1</v>
      </c>
      <c r="U7800">
        <v>2014</v>
      </c>
      <c r="V7800">
        <v>4</v>
      </c>
      <c r="W7800">
        <v>23</v>
      </c>
      <c r="X7800">
        <f>IF(OR(Main!$U7800=0,
       Main!$V7800=0,
       Main!$W7800=0),
   "",
   DATE(Main!$U7800,
        Main!$V7800,
        Main!$W7800)
)</f>
        <v>41752</v>
      </c>
      <c r="Y7800">
        <f>Table1[[#This Row],[Average_Cost_for_two]]*VLOOKUP(Table1[[#This Row],[Currency]],currency!$A$2:$B$10,2,FALSE)</f>
        <v>8.4</v>
      </c>
      <c r="Z7800" t="str">
        <f>VLOOKUP(C7800,country!A:B,2,FALSE)</f>
        <v>India</v>
      </c>
      <c r="AA7800">
        <f t="shared" si="121"/>
        <v>2</v>
      </c>
    </row>
    <row r="7801" spans="1:27" ht="15.75" customHeight="1" x14ac:dyDescent="0.25">
      <c r="A7801">
        <v>8167</v>
      </c>
      <c r="B7801" t="s">
        <v>15638</v>
      </c>
      <c r="C7801">
        <v>1</v>
      </c>
      <c r="D7801" t="s">
        <v>15363</v>
      </c>
      <c r="E7801" t="s">
        <v>15639</v>
      </c>
      <c r="F7801" t="s">
        <v>11371</v>
      </c>
      <c r="G7801" t="s">
        <v>15640</v>
      </c>
      <c r="H7801">
        <v>77.321125600000002</v>
      </c>
      <c r="I7801">
        <v>28.433451600000001</v>
      </c>
      <c r="J7801" t="s">
        <v>523</v>
      </c>
      <c r="K7801" t="s">
        <v>28</v>
      </c>
      <c r="L7801" t="s">
        <v>29</v>
      </c>
      <c r="M7801" t="s">
        <v>29</v>
      </c>
      <c r="N7801" t="s">
        <v>29</v>
      </c>
      <c r="O7801" t="s">
        <v>29</v>
      </c>
      <c r="P7801">
        <v>1</v>
      </c>
      <c r="Q7801">
        <v>9</v>
      </c>
      <c r="R7801">
        <v>100</v>
      </c>
      <c r="S7801" t="str">
        <f>IF(Table1[[#This Row],[Average_Cost_for_two]]&lt;500,"Low",IF(Table1[[#This Row],[Average_Cost_for_two]]&lt;=1500,"Medium","High"))</f>
        <v>Low</v>
      </c>
      <c r="T7801">
        <v>3.1</v>
      </c>
      <c r="U7801">
        <v>2016</v>
      </c>
      <c r="V7801">
        <v>4</v>
      </c>
      <c r="W7801">
        <v>4</v>
      </c>
      <c r="X7801">
        <f>IF(OR(Main!$U7801=0,
       Main!$V7801=0,
       Main!$W7801=0),
   "",
   DATE(Main!$U7801,
        Main!$V7801,
        Main!$W7801)
)</f>
        <v>42464</v>
      </c>
      <c r="Y7801">
        <f>Table1[[#This Row],[Average_Cost_for_two]]*VLOOKUP(Table1[[#This Row],[Currency]],currency!$A$2:$B$10,2,FALSE)</f>
        <v>1.2</v>
      </c>
      <c r="Z7801" t="str">
        <f>VLOOKUP(C7801,country!A:B,2,FALSE)</f>
        <v>India</v>
      </c>
      <c r="AA7801">
        <f t="shared" si="121"/>
        <v>2</v>
      </c>
    </row>
    <row r="7802" spans="1:27" ht="15.75" customHeight="1" x14ac:dyDescent="0.25">
      <c r="A7802">
        <v>301127</v>
      </c>
      <c r="B7802" t="s">
        <v>15641</v>
      </c>
      <c r="C7802">
        <v>1</v>
      </c>
      <c r="D7802" t="s">
        <v>15363</v>
      </c>
      <c r="E7802" t="s">
        <v>15642</v>
      </c>
      <c r="F7802" t="s">
        <v>13778</v>
      </c>
      <c r="G7802" t="s">
        <v>15461</v>
      </c>
      <c r="H7802">
        <v>77.310954300000006</v>
      </c>
      <c r="I7802">
        <v>28.480763400000001</v>
      </c>
      <c r="J7802" t="s">
        <v>682</v>
      </c>
      <c r="K7802" t="s">
        <v>28</v>
      </c>
      <c r="L7802" t="s">
        <v>29</v>
      </c>
      <c r="M7802" t="s">
        <v>29</v>
      </c>
      <c r="N7802" t="s">
        <v>29</v>
      </c>
      <c r="O7802" t="s">
        <v>29</v>
      </c>
      <c r="P7802">
        <v>1</v>
      </c>
      <c r="Q7802">
        <v>52</v>
      </c>
      <c r="R7802">
        <v>350</v>
      </c>
      <c r="S7802" t="str">
        <f>IF(Table1[[#This Row],[Average_Cost_for_two]]&lt;500,"Low",IF(Table1[[#This Row],[Average_Cost_for_two]]&lt;=1500,"Medium","High"))</f>
        <v>Low</v>
      </c>
      <c r="T7802">
        <v>3.6</v>
      </c>
      <c r="U7802">
        <v>2018</v>
      </c>
      <c r="V7802">
        <v>4</v>
      </c>
      <c r="W7802">
        <v>13</v>
      </c>
      <c r="X7802">
        <f>IF(OR(Main!$U7802=0,
       Main!$V7802=0,
       Main!$W7802=0),
   "",
   DATE(Main!$U7802,
        Main!$V7802,
        Main!$W7802)
)</f>
        <v>43203</v>
      </c>
      <c r="Y7802">
        <f>Table1[[#This Row],[Average_Cost_for_two]]*VLOOKUP(Table1[[#This Row],[Currency]],currency!$A$2:$B$10,2,FALSE)</f>
        <v>4.2</v>
      </c>
      <c r="Z7802" t="str">
        <f>VLOOKUP(C7802,country!A:B,2,FALSE)</f>
        <v>India</v>
      </c>
      <c r="AA7802">
        <f t="shared" si="121"/>
        <v>2</v>
      </c>
    </row>
    <row r="7803" spans="1:27" ht="15.75" customHeight="1" x14ac:dyDescent="0.25">
      <c r="A7803">
        <v>312084</v>
      </c>
      <c r="B7803" t="s">
        <v>15643</v>
      </c>
      <c r="C7803">
        <v>1</v>
      </c>
      <c r="D7803" t="s">
        <v>15363</v>
      </c>
      <c r="E7803" t="s">
        <v>15644</v>
      </c>
      <c r="F7803" t="s">
        <v>15417</v>
      </c>
      <c r="G7803" t="s">
        <v>15418</v>
      </c>
      <c r="H7803">
        <v>77.336379289999996</v>
      </c>
      <c r="I7803">
        <v>28.407751680000001</v>
      </c>
      <c r="J7803" t="s">
        <v>615</v>
      </c>
      <c r="K7803" t="s">
        <v>28</v>
      </c>
      <c r="L7803" t="s">
        <v>29</v>
      </c>
      <c r="M7803" t="s">
        <v>29</v>
      </c>
      <c r="N7803" t="s">
        <v>29</v>
      </c>
      <c r="O7803" t="s">
        <v>29</v>
      </c>
      <c r="P7803">
        <v>2</v>
      </c>
      <c r="Q7803">
        <v>9</v>
      </c>
      <c r="R7803">
        <v>600</v>
      </c>
      <c r="S7803" t="str">
        <f>IF(Table1[[#This Row],[Average_Cost_for_two]]&lt;500,"Low",IF(Table1[[#This Row],[Average_Cost_for_two]]&lt;=1500,"Medium","High"))</f>
        <v>Medium</v>
      </c>
      <c r="T7803">
        <v>2.9</v>
      </c>
      <c r="U7803">
        <v>2012</v>
      </c>
      <c r="V7803">
        <v>4</v>
      </c>
      <c r="W7803">
        <v>13</v>
      </c>
      <c r="X7803">
        <f>IF(OR(Main!$U7803=0,
       Main!$V7803=0,
       Main!$W7803=0),
   "",
   DATE(Main!$U7803,
        Main!$V7803,
        Main!$W7803)
)</f>
        <v>41012</v>
      </c>
      <c r="Y7803">
        <f>Table1[[#This Row],[Average_Cost_for_two]]*VLOOKUP(Table1[[#This Row],[Currency]],currency!$A$2:$B$10,2,FALSE)</f>
        <v>7.2</v>
      </c>
      <c r="Z7803" t="str">
        <f>VLOOKUP(C7803,country!A:B,2,FALSE)</f>
        <v>India</v>
      </c>
      <c r="AA7803">
        <f t="shared" si="121"/>
        <v>2</v>
      </c>
    </row>
    <row r="7804" spans="1:27" ht="15.75" customHeight="1" x14ac:dyDescent="0.25">
      <c r="A7804">
        <v>18425750</v>
      </c>
      <c r="B7804" t="s">
        <v>15645</v>
      </c>
      <c r="C7804">
        <v>1</v>
      </c>
      <c r="D7804" t="s">
        <v>15363</v>
      </c>
      <c r="E7804" t="s">
        <v>15646</v>
      </c>
      <c r="F7804" t="s">
        <v>15417</v>
      </c>
      <c r="G7804" t="s">
        <v>15418</v>
      </c>
      <c r="H7804">
        <v>77.336292</v>
      </c>
      <c r="I7804">
        <v>28.410219399999999</v>
      </c>
      <c r="J7804" t="s">
        <v>480</v>
      </c>
      <c r="K7804" t="s">
        <v>28</v>
      </c>
      <c r="L7804" t="s">
        <v>29</v>
      </c>
      <c r="M7804" t="s">
        <v>36</v>
      </c>
      <c r="N7804" t="s">
        <v>29</v>
      </c>
      <c r="O7804" t="s">
        <v>29</v>
      </c>
      <c r="P7804">
        <v>2</v>
      </c>
      <c r="Q7804">
        <v>39</v>
      </c>
      <c r="R7804">
        <v>500</v>
      </c>
      <c r="S7804" t="str">
        <f>IF(Table1[[#This Row],[Average_Cost_for_two]]&lt;500,"Low",IF(Table1[[#This Row],[Average_Cost_for_two]]&lt;=1500,"Medium","High"))</f>
        <v>Medium</v>
      </c>
      <c r="T7804">
        <v>3.2</v>
      </c>
      <c r="U7804">
        <v>2016</v>
      </c>
      <c r="V7804">
        <v>4</v>
      </c>
      <c r="W7804">
        <v>16</v>
      </c>
      <c r="X7804">
        <f>IF(OR(Main!$U7804=0,
       Main!$V7804=0,
       Main!$W7804=0),
   "",
   DATE(Main!$U7804,
        Main!$V7804,
        Main!$W7804)
)</f>
        <v>42476</v>
      </c>
      <c r="Y7804">
        <f>Table1[[#This Row],[Average_Cost_for_two]]*VLOOKUP(Table1[[#This Row],[Currency]],currency!$A$2:$B$10,2,FALSE)</f>
        <v>6</v>
      </c>
      <c r="Z7804" t="str">
        <f>VLOOKUP(C7804,country!A:B,2,FALSE)</f>
        <v>India</v>
      </c>
      <c r="AA7804">
        <f t="shared" si="121"/>
        <v>2</v>
      </c>
    </row>
    <row r="7805" spans="1:27" ht="15.75" customHeight="1" x14ac:dyDescent="0.25">
      <c r="A7805">
        <v>18261699</v>
      </c>
      <c r="B7805" t="s">
        <v>15647</v>
      </c>
      <c r="C7805">
        <v>1</v>
      </c>
      <c r="D7805" t="s">
        <v>15363</v>
      </c>
      <c r="E7805" t="s">
        <v>15648</v>
      </c>
      <c r="F7805" t="s">
        <v>15421</v>
      </c>
      <c r="G7805" t="s">
        <v>15422</v>
      </c>
      <c r="H7805">
        <v>77.286997600000007</v>
      </c>
      <c r="I7805">
        <v>28.472773799999999</v>
      </c>
      <c r="J7805" t="s">
        <v>609</v>
      </c>
      <c r="K7805" t="s">
        <v>28</v>
      </c>
      <c r="L7805" t="s">
        <v>29</v>
      </c>
      <c r="M7805" t="s">
        <v>29</v>
      </c>
      <c r="N7805" t="s">
        <v>29</v>
      </c>
      <c r="O7805" t="s">
        <v>29</v>
      </c>
      <c r="P7805">
        <v>2</v>
      </c>
      <c r="Q7805">
        <v>8</v>
      </c>
      <c r="R7805">
        <v>550</v>
      </c>
      <c r="S7805" t="str">
        <f>IF(Table1[[#This Row],[Average_Cost_for_two]]&lt;500,"Low",IF(Table1[[#This Row],[Average_Cost_for_two]]&lt;=1500,"Medium","High"))</f>
        <v>Medium</v>
      </c>
      <c r="T7805">
        <v>3</v>
      </c>
      <c r="U7805">
        <v>2013</v>
      </c>
      <c r="V7805">
        <v>4</v>
      </c>
      <c r="W7805">
        <v>4</v>
      </c>
      <c r="X7805">
        <f>IF(OR(Main!$U7805=0,
       Main!$V7805=0,
       Main!$W7805=0),
   "",
   DATE(Main!$U7805,
        Main!$V7805,
        Main!$W7805)
)</f>
        <v>41368</v>
      </c>
      <c r="Y7805">
        <f>Table1[[#This Row],[Average_Cost_for_two]]*VLOOKUP(Table1[[#This Row],[Currency]],currency!$A$2:$B$10,2,FALSE)</f>
        <v>6.6000000000000005</v>
      </c>
      <c r="Z7805" t="str">
        <f>VLOOKUP(C7805,country!A:B,2,FALSE)</f>
        <v>India</v>
      </c>
      <c r="AA7805">
        <f t="shared" si="121"/>
        <v>2</v>
      </c>
    </row>
    <row r="7806" spans="1:27" ht="15.75" customHeight="1" x14ac:dyDescent="0.25">
      <c r="A7806">
        <v>8037</v>
      </c>
      <c r="B7806" t="s">
        <v>6566</v>
      </c>
      <c r="C7806">
        <v>1</v>
      </c>
      <c r="D7806" t="s">
        <v>15363</v>
      </c>
      <c r="E7806" t="s">
        <v>15649</v>
      </c>
      <c r="F7806" t="s">
        <v>15421</v>
      </c>
      <c r="G7806" t="s">
        <v>15422</v>
      </c>
      <c r="H7806">
        <v>77.294073400000002</v>
      </c>
      <c r="I7806">
        <v>28.493804799999999</v>
      </c>
      <c r="J7806" t="s">
        <v>797</v>
      </c>
      <c r="K7806" t="s">
        <v>28</v>
      </c>
      <c r="L7806" t="s">
        <v>29</v>
      </c>
      <c r="M7806" t="s">
        <v>29</v>
      </c>
      <c r="N7806" t="s">
        <v>29</v>
      </c>
      <c r="O7806" t="s">
        <v>29</v>
      </c>
      <c r="P7806">
        <v>1</v>
      </c>
      <c r="Q7806">
        <v>0</v>
      </c>
      <c r="R7806">
        <v>100</v>
      </c>
      <c r="S7806" t="str">
        <f>IF(Table1[[#This Row],[Average_Cost_for_two]]&lt;500,"Low",IF(Table1[[#This Row],[Average_Cost_for_two]]&lt;=1500,"Medium","High"))</f>
        <v>Low</v>
      </c>
      <c r="T7806">
        <v>1</v>
      </c>
      <c r="U7806">
        <v>2010</v>
      </c>
      <c r="V7806">
        <v>4</v>
      </c>
      <c r="W7806">
        <v>12</v>
      </c>
      <c r="X7806">
        <f>IF(OR(Main!$U7806=0,
       Main!$V7806=0,
       Main!$W7806=0),
   "",
   DATE(Main!$U7806,
        Main!$V7806,
        Main!$W7806)
)</f>
        <v>40280</v>
      </c>
      <c r="Y7806">
        <f>Table1[[#This Row],[Average_Cost_for_two]]*VLOOKUP(Table1[[#This Row],[Currency]],currency!$A$2:$B$10,2,FALSE)</f>
        <v>1.2</v>
      </c>
      <c r="Z7806" t="str">
        <f>VLOOKUP(C7806,country!A:B,2,FALSE)</f>
        <v>India</v>
      </c>
      <c r="AA7806">
        <f t="shared" si="121"/>
        <v>2</v>
      </c>
    </row>
    <row r="7807" spans="1:27" ht="15.75" customHeight="1" x14ac:dyDescent="0.25">
      <c r="A7807">
        <v>9785</v>
      </c>
      <c r="B7807" t="s">
        <v>9169</v>
      </c>
      <c r="C7807">
        <v>1</v>
      </c>
      <c r="D7807" t="s">
        <v>15363</v>
      </c>
      <c r="E7807" t="s">
        <v>15650</v>
      </c>
      <c r="F7807" t="s">
        <v>15430</v>
      </c>
      <c r="G7807" t="s">
        <v>15431</v>
      </c>
      <c r="H7807">
        <v>77.313910199999995</v>
      </c>
      <c r="I7807">
        <v>28.386845399999999</v>
      </c>
      <c r="J7807" t="s">
        <v>3223</v>
      </c>
      <c r="K7807" t="s">
        <v>28</v>
      </c>
      <c r="L7807" t="s">
        <v>29</v>
      </c>
      <c r="M7807" t="s">
        <v>29</v>
      </c>
      <c r="N7807" t="s">
        <v>29</v>
      </c>
      <c r="O7807" t="s">
        <v>29</v>
      </c>
      <c r="P7807">
        <v>1</v>
      </c>
      <c r="Q7807">
        <v>12</v>
      </c>
      <c r="R7807">
        <v>250</v>
      </c>
      <c r="S7807" t="str">
        <f>IF(Table1[[#This Row],[Average_Cost_for_two]]&lt;500,"Low",IF(Table1[[#This Row],[Average_Cost_for_two]]&lt;=1500,"Medium","High"))</f>
        <v>Low</v>
      </c>
      <c r="T7807">
        <v>2.8</v>
      </c>
      <c r="U7807">
        <v>2017</v>
      </c>
      <c r="V7807">
        <v>3</v>
      </c>
      <c r="W7807">
        <v>8</v>
      </c>
      <c r="X7807">
        <f>IF(OR(Main!$U7807=0,
       Main!$V7807=0,
       Main!$W7807=0),
   "",
   DATE(Main!$U7807,
        Main!$V7807,
        Main!$W7807)
)</f>
        <v>42802</v>
      </c>
      <c r="Y7807">
        <f>Table1[[#This Row],[Average_Cost_for_two]]*VLOOKUP(Table1[[#This Row],[Currency]],currency!$A$2:$B$10,2,FALSE)</f>
        <v>3</v>
      </c>
      <c r="Z7807" t="str">
        <f>VLOOKUP(C7807,country!A:B,2,FALSE)</f>
        <v>India</v>
      </c>
      <c r="AA7807">
        <f t="shared" si="121"/>
        <v>1</v>
      </c>
    </row>
    <row r="7808" spans="1:27" ht="15.75" customHeight="1" x14ac:dyDescent="0.25">
      <c r="A7808">
        <v>308961</v>
      </c>
      <c r="B7808" t="s">
        <v>15651</v>
      </c>
      <c r="C7808">
        <v>1</v>
      </c>
      <c r="D7808" t="s">
        <v>15363</v>
      </c>
      <c r="E7808" t="s">
        <v>15652</v>
      </c>
      <c r="F7808" t="s">
        <v>15653</v>
      </c>
      <c r="G7808" t="s">
        <v>15654</v>
      </c>
      <c r="H7808">
        <v>77.305697699999996</v>
      </c>
      <c r="I7808">
        <v>28.471985400000001</v>
      </c>
      <c r="J7808" t="s">
        <v>480</v>
      </c>
      <c r="K7808" t="s">
        <v>28</v>
      </c>
      <c r="L7808" t="s">
        <v>36</v>
      </c>
      <c r="M7808" t="s">
        <v>29</v>
      </c>
      <c r="N7808" t="s">
        <v>29</v>
      </c>
      <c r="O7808" t="s">
        <v>29</v>
      </c>
      <c r="P7808">
        <v>3</v>
      </c>
      <c r="Q7808">
        <v>0</v>
      </c>
      <c r="R7808">
        <v>1200</v>
      </c>
      <c r="S7808" t="str">
        <f>IF(Table1[[#This Row],[Average_Cost_for_two]]&lt;500,"Low",IF(Table1[[#This Row],[Average_Cost_for_two]]&lt;=1500,"Medium","High"))</f>
        <v>Medium</v>
      </c>
      <c r="T7808">
        <v>1</v>
      </c>
      <c r="U7808">
        <v>2015</v>
      </c>
      <c r="V7808">
        <v>3</v>
      </c>
      <c r="W7808">
        <v>4</v>
      </c>
      <c r="X7808">
        <f>IF(OR(Main!$U7808=0,
       Main!$V7808=0,
       Main!$W7808=0),
   "",
   DATE(Main!$U7808,
        Main!$V7808,
        Main!$W7808)
)</f>
        <v>42067</v>
      </c>
      <c r="Y7808">
        <f>Table1[[#This Row],[Average_Cost_for_two]]*VLOOKUP(Table1[[#This Row],[Currency]],currency!$A$2:$B$10,2,FALSE)</f>
        <v>14.4</v>
      </c>
      <c r="Z7808" t="str">
        <f>VLOOKUP(C7808,country!A:B,2,FALSE)</f>
        <v>India</v>
      </c>
      <c r="AA7808">
        <f t="shared" si="121"/>
        <v>1</v>
      </c>
    </row>
    <row r="7809" spans="1:27" ht="15.75" customHeight="1" x14ac:dyDescent="0.25">
      <c r="A7809">
        <v>18471296</v>
      </c>
      <c r="B7809" t="s">
        <v>15655</v>
      </c>
      <c r="C7809">
        <v>1</v>
      </c>
      <c r="D7809" t="s">
        <v>15363</v>
      </c>
      <c r="E7809" t="s">
        <v>15656</v>
      </c>
      <c r="F7809" t="s">
        <v>15376</v>
      </c>
      <c r="G7809" t="s">
        <v>15377</v>
      </c>
      <c r="H7809">
        <v>77.314537299999998</v>
      </c>
      <c r="I7809">
        <v>28.3836738</v>
      </c>
      <c r="J7809" t="s">
        <v>859</v>
      </c>
      <c r="K7809" t="s">
        <v>28</v>
      </c>
      <c r="L7809" t="s">
        <v>29</v>
      </c>
      <c r="M7809" t="s">
        <v>29</v>
      </c>
      <c r="N7809" t="s">
        <v>29</v>
      </c>
      <c r="O7809" t="s">
        <v>29</v>
      </c>
      <c r="P7809">
        <v>1</v>
      </c>
      <c r="Q7809">
        <v>0</v>
      </c>
      <c r="R7809">
        <v>300</v>
      </c>
      <c r="S7809" t="str">
        <f>IF(Table1[[#This Row],[Average_Cost_for_two]]&lt;500,"Low",IF(Table1[[#This Row],[Average_Cost_for_two]]&lt;=1500,"Medium","High"))</f>
        <v>Low</v>
      </c>
      <c r="T7809">
        <v>1</v>
      </c>
      <c r="U7809">
        <v>2014</v>
      </c>
      <c r="V7809">
        <v>3</v>
      </c>
      <c r="W7809">
        <v>8</v>
      </c>
      <c r="X7809">
        <f>IF(OR(Main!$U7809=0,
       Main!$V7809=0,
       Main!$W7809=0),
   "",
   DATE(Main!$U7809,
        Main!$V7809,
        Main!$W7809)
)</f>
        <v>41706</v>
      </c>
      <c r="Y7809">
        <f>Table1[[#This Row],[Average_Cost_for_two]]*VLOOKUP(Table1[[#This Row],[Currency]],currency!$A$2:$B$10,2,FALSE)</f>
        <v>3.6</v>
      </c>
      <c r="Z7809" t="str">
        <f>VLOOKUP(C7809,country!A:B,2,FALSE)</f>
        <v>India</v>
      </c>
      <c r="AA7809">
        <f t="shared" si="121"/>
        <v>1</v>
      </c>
    </row>
    <row r="7810" spans="1:27" ht="15.75" customHeight="1" x14ac:dyDescent="0.25">
      <c r="A7810">
        <v>18434243</v>
      </c>
      <c r="B7810" t="s">
        <v>7433</v>
      </c>
      <c r="C7810">
        <v>1</v>
      </c>
      <c r="D7810" t="s">
        <v>15363</v>
      </c>
      <c r="E7810" t="s">
        <v>15524</v>
      </c>
      <c r="F7810" t="s">
        <v>13601</v>
      </c>
      <c r="G7810" t="s">
        <v>15524</v>
      </c>
      <c r="H7810">
        <v>77.327013199999996</v>
      </c>
      <c r="I7810">
        <v>28.369229099999998</v>
      </c>
      <c r="J7810" t="s">
        <v>855</v>
      </c>
      <c r="K7810" t="s">
        <v>28</v>
      </c>
      <c r="L7810" t="s">
        <v>29</v>
      </c>
      <c r="M7810" t="s">
        <v>29</v>
      </c>
      <c r="N7810" t="s">
        <v>29</v>
      </c>
      <c r="O7810" t="s">
        <v>29</v>
      </c>
      <c r="P7810">
        <v>1</v>
      </c>
      <c r="Q7810">
        <v>0</v>
      </c>
      <c r="R7810">
        <v>400</v>
      </c>
      <c r="S7810" t="str">
        <f>IF(Table1[[#This Row],[Average_Cost_for_two]]&lt;500,"Low",IF(Table1[[#This Row],[Average_Cost_for_two]]&lt;=1500,"Medium","High"))</f>
        <v>Low</v>
      </c>
      <c r="T7810">
        <v>1</v>
      </c>
      <c r="U7810">
        <v>2017</v>
      </c>
      <c r="V7810">
        <v>3</v>
      </c>
      <c r="W7810">
        <v>18</v>
      </c>
      <c r="X7810">
        <f>IF(OR(Main!$U7810=0,
       Main!$V7810=0,
       Main!$W7810=0),
   "",
   DATE(Main!$U7810,
        Main!$V7810,
        Main!$W7810)
)</f>
        <v>42812</v>
      </c>
      <c r="Y7810">
        <f>Table1[[#This Row],[Average_Cost_for_two]]*VLOOKUP(Table1[[#This Row],[Currency]],currency!$A$2:$B$10,2,FALSE)</f>
        <v>4.8</v>
      </c>
      <c r="Z7810" t="str">
        <f>VLOOKUP(C7810,country!A:B,2,FALSE)</f>
        <v>India</v>
      </c>
      <c r="AA7810">
        <f t="shared" ref="AA7810:AA7873" si="122">ROUNDUP(V7810/3,0)</f>
        <v>1</v>
      </c>
    </row>
    <row r="7811" spans="1:27" ht="15.75" customHeight="1" x14ac:dyDescent="0.25">
      <c r="A7811">
        <v>301177</v>
      </c>
      <c r="B7811" t="s">
        <v>15384</v>
      </c>
      <c r="C7811">
        <v>1</v>
      </c>
      <c r="D7811" t="s">
        <v>15363</v>
      </c>
      <c r="E7811" t="s">
        <v>15657</v>
      </c>
      <c r="F7811" t="s">
        <v>11363</v>
      </c>
      <c r="G7811" t="s">
        <v>15380</v>
      </c>
      <c r="H7811">
        <v>77.296598329999995</v>
      </c>
      <c r="I7811">
        <v>28.430023330000001</v>
      </c>
      <c r="J7811" t="s">
        <v>706</v>
      </c>
      <c r="K7811" t="s">
        <v>28</v>
      </c>
      <c r="L7811" t="s">
        <v>29</v>
      </c>
      <c r="M7811" t="s">
        <v>29</v>
      </c>
      <c r="N7811" t="s">
        <v>29</v>
      </c>
      <c r="O7811" t="s">
        <v>29</v>
      </c>
      <c r="P7811">
        <v>1</v>
      </c>
      <c r="Q7811">
        <v>39</v>
      </c>
      <c r="R7811">
        <v>400</v>
      </c>
      <c r="S7811" t="str">
        <f>IF(Table1[[#This Row],[Average_Cost_for_two]]&lt;500,"Low",IF(Table1[[#This Row],[Average_Cost_for_two]]&lt;=1500,"Medium","High"))</f>
        <v>Low</v>
      </c>
      <c r="T7811">
        <v>3.5</v>
      </c>
      <c r="U7811">
        <v>2015</v>
      </c>
      <c r="V7811">
        <v>3</v>
      </c>
      <c r="W7811">
        <v>2</v>
      </c>
      <c r="X7811">
        <f>IF(OR(Main!$U7811=0,
       Main!$V7811=0,
       Main!$W7811=0),
   "",
   DATE(Main!$U7811,
        Main!$V7811,
        Main!$W7811)
)</f>
        <v>42065</v>
      </c>
      <c r="Y7811">
        <f>Table1[[#This Row],[Average_Cost_for_two]]*VLOOKUP(Table1[[#This Row],[Currency]],currency!$A$2:$B$10,2,FALSE)</f>
        <v>4.8</v>
      </c>
      <c r="Z7811" t="str">
        <f>VLOOKUP(C7811,country!A:B,2,FALSE)</f>
        <v>India</v>
      </c>
      <c r="AA7811">
        <f t="shared" si="122"/>
        <v>1</v>
      </c>
    </row>
    <row r="7812" spans="1:27" ht="15.75" customHeight="1" x14ac:dyDescent="0.25">
      <c r="A7812">
        <v>18445360</v>
      </c>
      <c r="B7812" t="s">
        <v>15658</v>
      </c>
      <c r="C7812">
        <v>1</v>
      </c>
      <c r="D7812" t="s">
        <v>15363</v>
      </c>
      <c r="E7812" t="s">
        <v>15659</v>
      </c>
      <c r="F7812" t="s">
        <v>13768</v>
      </c>
      <c r="G7812" t="s">
        <v>15388</v>
      </c>
      <c r="H7812">
        <v>77.319076499999994</v>
      </c>
      <c r="I7812">
        <v>28.410819799999999</v>
      </c>
      <c r="J7812" t="s">
        <v>615</v>
      </c>
      <c r="K7812" t="s">
        <v>28</v>
      </c>
      <c r="L7812" t="s">
        <v>29</v>
      </c>
      <c r="M7812" t="s">
        <v>29</v>
      </c>
      <c r="N7812" t="s">
        <v>29</v>
      </c>
      <c r="O7812" t="s">
        <v>29</v>
      </c>
      <c r="P7812">
        <v>2</v>
      </c>
      <c r="Q7812">
        <v>4</v>
      </c>
      <c r="R7812">
        <v>500</v>
      </c>
      <c r="S7812" t="str">
        <f>IF(Table1[[#This Row],[Average_Cost_for_two]]&lt;500,"Low",IF(Table1[[#This Row],[Average_Cost_for_two]]&lt;=1500,"Medium","High"))</f>
        <v>Medium</v>
      </c>
      <c r="T7812">
        <v>3</v>
      </c>
      <c r="U7812">
        <v>2016</v>
      </c>
      <c r="V7812">
        <v>3</v>
      </c>
      <c r="W7812">
        <v>24</v>
      </c>
      <c r="X7812">
        <f>IF(OR(Main!$U7812=0,
       Main!$V7812=0,
       Main!$W7812=0),
   "",
   DATE(Main!$U7812,
        Main!$V7812,
        Main!$W7812)
)</f>
        <v>42453</v>
      </c>
      <c r="Y7812">
        <f>Table1[[#This Row],[Average_Cost_for_two]]*VLOOKUP(Table1[[#This Row],[Currency]],currency!$A$2:$B$10,2,FALSE)</f>
        <v>6</v>
      </c>
      <c r="Z7812" t="str">
        <f>VLOOKUP(C7812,country!A:B,2,FALSE)</f>
        <v>India</v>
      </c>
      <c r="AA7812">
        <f t="shared" si="122"/>
        <v>1</v>
      </c>
    </row>
    <row r="7813" spans="1:27" ht="15.75" customHeight="1" x14ac:dyDescent="0.25">
      <c r="A7813">
        <v>18421024</v>
      </c>
      <c r="B7813" t="s">
        <v>15660</v>
      </c>
      <c r="C7813">
        <v>1</v>
      </c>
      <c r="D7813" t="s">
        <v>15363</v>
      </c>
      <c r="E7813" t="s">
        <v>15661</v>
      </c>
      <c r="F7813" t="s">
        <v>13768</v>
      </c>
      <c r="G7813" t="s">
        <v>15388</v>
      </c>
      <c r="H7813">
        <v>77.3199015</v>
      </c>
      <c r="I7813">
        <v>28.409565199999999</v>
      </c>
      <c r="J7813" t="s">
        <v>615</v>
      </c>
      <c r="K7813" t="s">
        <v>28</v>
      </c>
      <c r="L7813" t="s">
        <v>36</v>
      </c>
      <c r="M7813" t="s">
        <v>29</v>
      </c>
      <c r="N7813" t="s">
        <v>29</v>
      </c>
      <c r="O7813" t="s">
        <v>29</v>
      </c>
      <c r="P7813">
        <v>2</v>
      </c>
      <c r="Q7813">
        <v>14</v>
      </c>
      <c r="R7813">
        <v>800</v>
      </c>
      <c r="S7813" t="str">
        <f>IF(Table1[[#This Row],[Average_Cost_for_two]]&lt;500,"Low",IF(Table1[[#This Row],[Average_Cost_for_two]]&lt;=1500,"Medium","High"))</f>
        <v>Medium</v>
      </c>
      <c r="T7813">
        <v>3.3</v>
      </c>
      <c r="U7813">
        <v>2010</v>
      </c>
      <c r="V7813">
        <v>3</v>
      </c>
      <c r="W7813">
        <v>26</v>
      </c>
      <c r="X7813">
        <f>IF(OR(Main!$U7813=0,
       Main!$V7813=0,
       Main!$W7813=0),
   "",
   DATE(Main!$U7813,
        Main!$V7813,
        Main!$W7813)
)</f>
        <v>40263</v>
      </c>
      <c r="Y7813">
        <f>Table1[[#This Row],[Average_Cost_for_two]]*VLOOKUP(Table1[[#This Row],[Currency]],currency!$A$2:$B$10,2,FALSE)</f>
        <v>9.6</v>
      </c>
      <c r="Z7813" t="str">
        <f>VLOOKUP(C7813,country!A:B,2,FALSE)</f>
        <v>India</v>
      </c>
      <c r="AA7813">
        <f t="shared" si="122"/>
        <v>1</v>
      </c>
    </row>
    <row r="7814" spans="1:27" ht="15.75" customHeight="1" x14ac:dyDescent="0.25">
      <c r="A7814">
        <v>18466939</v>
      </c>
      <c r="B7814" t="s">
        <v>15662</v>
      </c>
      <c r="C7814">
        <v>1</v>
      </c>
      <c r="D7814" t="s">
        <v>15363</v>
      </c>
      <c r="E7814" t="s">
        <v>15663</v>
      </c>
      <c r="F7814" t="s">
        <v>13768</v>
      </c>
      <c r="G7814" t="s">
        <v>15388</v>
      </c>
      <c r="H7814">
        <v>77.319699099999994</v>
      </c>
      <c r="I7814">
        <v>28.410499900000001</v>
      </c>
      <c r="J7814" t="s">
        <v>556</v>
      </c>
      <c r="K7814" t="s">
        <v>28</v>
      </c>
      <c r="L7814" t="s">
        <v>29</v>
      </c>
      <c r="M7814" t="s">
        <v>29</v>
      </c>
      <c r="N7814" t="s">
        <v>29</v>
      </c>
      <c r="O7814" t="s">
        <v>29</v>
      </c>
      <c r="P7814">
        <v>1</v>
      </c>
      <c r="Q7814">
        <v>0</v>
      </c>
      <c r="R7814">
        <v>250</v>
      </c>
      <c r="S7814" t="str">
        <f>IF(Table1[[#This Row],[Average_Cost_for_two]]&lt;500,"Low",IF(Table1[[#This Row],[Average_Cost_for_two]]&lt;=1500,"Medium","High"))</f>
        <v>Low</v>
      </c>
      <c r="T7814">
        <v>1</v>
      </c>
      <c r="U7814">
        <v>2016</v>
      </c>
      <c r="V7814">
        <v>3</v>
      </c>
      <c r="W7814">
        <v>16</v>
      </c>
      <c r="X7814">
        <f>IF(OR(Main!$U7814=0,
       Main!$V7814=0,
       Main!$W7814=0),
   "",
   DATE(Main!$U7814,
        Main!$V7814,
        Main!$W7814)
)</f>
        <v>42445</v>
      </c>
      <c r="Y7814">
        <f>Table1[[#This Row],[Average_Cost_for_two]]*VLOOKUP(Table1[[#This Row],[Currency]],currency!$A$2:$B$10,2,FALSE)</f>
        <v>3</v>
      </c>
      <c r="Z7814" t="str">
        <f>VLOOKUP(C7814,country!A:B,2,FALSE)</f>
        <v>India</v>
      </c>
      <c r="AA7814">
        <f t="shared" si="122"/>
        <v>1</v>
      </c>
    </row>
    <row r="7815" spans="1:27" ht="15.75" customHeight="1" x14ac:dyDescent="0.25">
      <c r="A7815">
        <v>9824</v>
      </c>
      <c r="B7815" t="s">
        <v>2951</v>
      </c>
      <c r="C7815">
        <v>1</v>
      </c>
      <c r="D7815" t="s">
        <v>15363</v>
      </c>
      <c r="E7815" t="s">
        <v>15664</v>
      </c>
      <c r="F7815" t="s">
        <v>13479</v>
      </c>
      <c r="G7815" t="s">
        <v>15550</v>
      </c>
      <c r="H7815">
        <v>77.3144487</v>
      </c>
      <c r="I7815">
        <v>28.417588200000001</v>
      </c>
      <c r="J7815" t="s">
        <v>477</v>
      </c>
      <c r="K7815" t="s">
        <v>28</v>
      </c>
      <c r="L7815" t="s">
        <v>29</v>
      </c>
      <c r="M7815" t="s">
        <v>36</v>
      </c>
      <c r="N7815" t="s">
        <v>29</v>
      </c>
      <c r="O7815" t="s">
        <v>29</v>
      </c>
      <c r="P7815">
        <v>2</v>
      </c>
      <c r="Q7815">
        <v>219</v>
      </c>
      <c r="R7815">
        <v>700</v>
      </c>
      <c r="S7815" t="str">
        <f>IF(Table1[[#This Row],[Average_Cost_for_two]]&lt;500,"Low",IF(Table1[[#This Row],[Average_Cost_for_two]]&lt;=1500,"Medium","High"))</f>
        <v>Medium</v>
      </c>
      <c r="T7815">
        <v>3.3</v>
      </c>
      <c r="U7815">
        <v>2016</v>
      </c>
      <c r="V7815">
        <v>3</v>
      </c>
      <c r="W7815">
        <v>13</v>
      </c>
      <c r="X7815">
        <f>IF(OR(Main!$U7815=0,
       Main!$V7815=0,
       Main!$W7815=0),
   "",
   DATE(Main!$U7815,
        Main!$V7815,
        Main!$W7815)
)</f>
        <v>42442</v>
      </c>
      <c r="Y7815">
        <f>Table1[[#This Row],[Average_Cost_for_two]]*VLOOKUP(Table1[[#This Row],[Currency]],currency!$A$2:$B$10,2,FALSE)</f>
        <v>8.4</v>
      </c>
      <c r="Z7815" t="str">
        <f>VLOOKUP(C7815,country!A:B,2,FALSE)</f>
        <v>India</v>
      </c>
      <c r="AA7815">
        <f t="shared" si="122"/>
        <v>1</v>
      </c>
    </row>
    <row r="7816" spans="1:27" ht="15.75" customHeight="1" x14ac:dyDescent="0.25">
      <c r="A7816">
        <v>18359861</v>
      </c>
      <c r="B7816" t="s">
        <v>15665</v>
      </c>
      <c r="C7816">
        <v>1</v>
      </c>
      <c r="D7816" t="s">
        <v>15363</v>
      </c>
      <c r="E7816" t="s">
        <v>15666</v>
      </c>
      <c r="F7816" t="s">
        <v>11509</v>
      </c>
      <c r="G7816" t="s">
        <v>15396</v>
      </c>
      <c r="H7816">
        <v>0</v>
      </c>
      <c r="I7816">
        <v>0</v>
      </c>
      <c r="J7816" t="s">
        <v>706</v>
      </c>
      <c r="K7816" t="s">
        <v>28</v>
      </c>
      <c r="L7816" t="s">
        <v>29</v>
      </c>
      <c r="M7816" t="s">
        <v>29</v>
      </c>
      <c r="N7816" t="s">
        <v>29</v>
      </c>
      <c r="O7816" t="s">
        <v>29</v>
      </c>
      <c r="P7816">
        <v>1</v>
      </c>
      <c r="Q7816">
        <v>7</v>
      </c>
      <c r="R7816">
        <v>200</v>
      </c>
      <c r="S7816" t="str">
        <f>IF(Table1[[#This Row],[Average_Cost_for_two]]&lt;500,"Low",IF(Table1[[#This Row],[Average_Cost_for_two]]&lt;=1500,"Medium","High"))</f>
        <v>Low</v>
      </c>
      <c r="T7816">
        <v>3</v>
      </c>
      <c r="U7816">
        <v>2013</v>
      </c>
      <c r="V7816">
        <v>3</v>
      </c>
      <c r="W7816">
        <v>15</v>
      </c>
      <c r="X7816">
        <f>IF(OR(Main!$U7816=0,
       Main!$V7816=0,
       Main!$W7816=0),
   "",
   DATE(Main!$U7816,
        Main!$V7816,
        Main!$W7816)
)</f>
        <v>41348</v>
      </c>
      <c r="Y7816">
        <f>Table1[[#This Row],[Average_Cost_for_two]]*VLOOKUP(Table1[[#This Row],[Currency]],currency!$A$2:$B$10,2,FALSE)</f>
        <v>2.4</v>
      </c>
      <c r="Z7816" t="str">
        <f>VLOOKUP(C7816,country!A:B,2,FALSE)</f>
        <v>India</v>
      </c>
      <c r="AA7816">
        <f t="shared" si="122"/>
        <v>1</v>
      </c>
    </row>
    <row r="7817" spans="1:27" ht="15.75" customHeight="1" x14ac:dyDescent="0.25">
      <c r="A7817">
        <v>18452267</v>
      </c>
      <c r="B7817" t="s">
        <v>15667</v>
      </c>
      <c r="C7817">
        <v>1</v>
      </c>
      <c r="D7817" t="s">
        <v>15363</v>
      </c>
      <c r="E7817" t="s">
        <v>15668</v>
      </c>
      <c r="F7817" t="s">
        <v>11509</v>
      </c>
      <c r="G7817" t="s">
        <v>15396</v>
      </c>
      <c r="H7817">
        <v>77.2964494</v>
      </c>
      <c r="I7817">
        <v>28.429699899999999</v>
      </c>
      <c r="J7817" t="s">
        <v>2126</v>
      </c>
      <c r="K7817" t="s">
        <v>28</v>
      </c>
      <c r="L7817" t="s">
        <v>29</v>
      </c>
      <c r="M7817" t="s">
        <v>29</v>
      </c>
      <c r="N7817" t="s">
        <v>29</v>
      </c>
      <c r="O7817" t="s">
        <v>29</v>
      </c>
      <c r="P7817">
        <v>2</v>
      </c>
      <c r="Q7817">
        <v>1</v>
      </c>
      <c r="R7817">
        <v>500</v>
      </c>
      <c r="S7817" t="str">
        <f>IF(Table1[[#This Row],[Average_Cost_for_two]]&lt;500,"Low",IF(Table1[[#This Row],[Average_Cost_for_two]]&lt;=1500,"Medium","High"))</f>
        <v>Medium</v>
      </c>
      <c r="T7817">
        <v>1</v>
      </c>
      <c r="U7817">
        <v>2013</v>
      </c>
      <c r="V7817">
        <v>3</v>
      </c>
      <c r="W7817">
        <v>7</v>
      </c>
      <c r="X7817">
        <f>IF(OR(Main!$U7817=0,
       Main!$V7817=0,
       Main!$W7817=0),
   "",
   DATE(Main!$U7817,
        Main!$V7817,
        Main!$W7817)
)</f>
        <v>41340</v>
      </c>
      <c r="Y7817">
        <f>Table1[[#This Row],[Average_Cost_for_two]]*VLOOKUP(Table1[[#This Row],[Currency]],currency!$A$2:$B$10,2,FALSE)</f>
        <v>6</v>
      </c>
      <c r="Z7817" t="str">
        <f>VLOOKUP(C7817,country!A:B,2,FALSE)</f>
        <v>India</v>
      </c>
      <c r="AA7817">
        <f t="shared" si="122"/>
        <v>1</v>
      </c>
    </row>
    <row r="7818" spans="1:27" ht="15.75" customHeight="1" x14ac:dyDescent="0.25">
      <c r="A7818">
        <v>18369105</v>
      </c>
      <c r="B7818" t="s">
        <v>15669</v>
      </c>
      <c r="C7818">
        <v>1</v>
      </c>
      <c r="D7818" t="s">
        <v>15363</v>
      </c>
      <c r="E7818" t="s">
        <v>15670</v>
      </c>
      <c r="F7818" t="s">
        <v>14212</v>
      </c>
      <c r="G7818" t="s">
        <v>15448</v>
      </c>
      <c r="H7818">
        <v>77.312979729999995</v>
      </c>
      <c r="I7818">
        <v>28.438921329999999</v>
      </c>
      <c r="J7818" t="s">
        <v>15671</v>
      </c>
      <c r="K7818" t="s">
        <v>28</v>
      </c>
      <c r="L7818" t="s">
        <v>29</v>
      </c>
      <c r="M7818" t="s">
        <v>36</v>
      </c>
      <c r="N7818" t="s">
        <v>29</v>
      </c>
      <c r="O7818" t="s">
        <v>29</v>
      </c>
      <c r="P7818">
        <v>2</v>
      </c>
      <c r="Q7818">
        <v>15</v>
      </c>
      <c r="R7818">
        <v>650</v>
      </c>
      <c r="S7818" t="str">
        <f>IF(Table1[[#This Row],[Average_Cost_for_two]]&lt;500,"Low",IF(Table1[[#This Row],[Average_Cost_for_two]]&lt;=1500,"Medium","High"))</f>
        <v>Medium</v>
      </c>
      <c r="T7818">
        <v>2.6</v>
      </c>
      <c r="U7818">
        <v>2017</v>
      </c>
      <c r="V7818">
        <v>3</v>
      </c>
      <c r="W7818">
        <v>19</v>
      </c>
      <c r="X7818">
        <f>IF(OR(Main!$U7818=0,
       Main!$V7818=0,
       Main!$W7818=0),
   "",
   DATE(Main!$U7818,
        Main!$V7818,
        Main!$W7818)
)</f>
        <v>42813</v>
      </c>
      <c r="Y7818">
        <f>Table1[[#This Row],[Average_Cost_for_two]]*VLOOKUP(Table1[[#This Row],[Currency]],currency!$A$2:$B$10,2,FALSE)</f>
        <v>7.8</v>
      </c>
      <c r="Z7818" t="str">
        <f>VLOOKUP(C7818,country!A:B,2,FALSE)</f>
        <v>India</v>
      </c>
      <c r="AA7818">
        <f t="shared" si="122"/>
        <v>1</v>
      </c>
    </row>
    <row r="7819" spans="1:27" ht="15.75" customHeight="1" x14ac:dyDescent="0.25">
      <c r="A7819">
        <v>18420465</v>
      </c>
      <c r="B7819" t="s">
        <v>15672</v>
      </c>
      <c r="C7819">
        <v>1</v>
      </c>
      <c r="D7819" t="s">
        <v>15363</v>
      </c>
      <c r="E7819" t="s">
        <v>15673</v>
      </c>
      <c r="F7819" t="s">
        <v>11523</v>
      </c>
      <c r="G7819" t="s">
        <v>15401</v>
      </c>
      <c r="H7819">
        <v>77.309146999999996</v>
      </c>
      <c r="I7819">
        <v>28.446933000000001</v>
      </c>
      <c r="J7819" t="s">
        <v>3310</v>
      </c>
      <c r="K7819" t="s">
        <v>28</v>
      </c>
      <c r="L7819" t="s">
        <v>29</v>
      </c>
      <c r="M7819" t="s">
        <v>36</v>
      </c>
      <c r="N7819" t="s">
        <v>29</v>
      </c>
      <c r="O7819" t="s">
        <v>29</v>
      </c>
      <c r="P7819">
        <v>2</v>
      </c>
      <c r="Q7819">
        <v>7</v>
      </c>
      <c r="R7819">
        <v>700</v>
      </c>
      <c r="S7819" t="str">
        <f>IF(Table1[[#This Row],[Average_Cost_for_two]]&lt;500,"Low",IF(Table1[[#This Row],[Average_Cost_for_two]]&lt;=1500,"Medium","High"))</f>
        <v>Medium</v>
      </c>
      <c r="T7819">
        <v>3.1</v>
      </c>
      <c r="U7819">
        <v>2010</v>
      </c>
      <c r="V7819">
        <v>3</v>
      </c>
      <c r="W7819">
        <v>28</v>
      </c>
      <c r="X7819">
        <f>IF(OR(Main!$U7819=0,
       Main!$V7819=0,
       Main!$W7819=0),
   "",
   DATE(Main!$U7819,
        Main!$V7819,
        Main!$W7819)
)</f>
        <v>40265</v>
      </c>
      <c r="Y7819">
        <f>Table1[[#This Row],[Average_Cost_for_two]]*VLOOKUP(Table1[[#This Row],[Currency]],currency!$A$2:$B$10,2,FALSE)</f>
        <v>8.4</v>
      </c>
      <c r="Z7819" t="str">
        <f>VLOOKUP(C7819,country!A:B,2,FALSE)</f>
        <v>India</v>
      </c>
      <c r="AA7819">
        <f t="shared" si="122"/>
        <v>1</v>
      </c>
    </row>
    <row r="7820" spans="1:27" ht="15.75" customHeight="1" x14ac:dyDescent="0.25">
      <c r="A7820">
        <v>309656</v>
      </c>
      <c r="B7820" t="s">
        <v>1078</v>
      </c>
      <c r="C7820">
        <v>1</v>
      </c>
      <c r="D7820" t="s">
        <v>15363</v>
      </c>
      <c r="E7820" t="s">
        <v>15674</v>
      </c>
      <c r="F7820" t="s">
        <v>11523</v>
      </c>
      <c r="G7820" t="s">
        <v>15401</v>
      </c>
      <c r="H7820">
        <v>77.317126999999999</v>
      </c>
      <c r="I7820">
        <v>28.446545100000002</v>
      </c>
      <c r="J7820" t="s">
        <v>1080</v>
      </c>
      <c r="K7820" t="s">
        <v>28</v>
      </c>
      <c r="L7820" t="s">
        <v>29</v>
      </c>
      <c r="M7820" t="s">
        <v>29</v>
      </c>
      <c r="N7820" t="s">
        <v>29</v>
      </c>
      <c r="O7820" t="s">
        <v>29</v>
      </c>
      <c r="P7820">
        <v>1</v>
      </c>
      <c r="Q7820">
        <v>9</v>
      </c>
      <c r="R7820">
        <v>350</v>
      </c>
      <c r="S7820" t="str">
        <f>IF(Table1[[#This Row],[Average_Cost_for_two]]&lt;500,"Low",IF(Table1[[#This Row],[Average_Cost_for_two]]&lt;=1500,"Medium","High"))</f>
        <v>Low</v>
      </c>
      <c r="T7820">
        <v>3.1</v>
      </c>
      <c r="U7820">
        <v>2016</v>
      </c>
      <c r="V7820">
        <v>3</v>
      </c>
      <c r="W7820">
        <v>20</v>
      </c>
      <c r="X7820">
        <f>IF(OR(Main!$U7820=0,
       Main!$V7820=0,
       Main!$W7820=0),
   "",
   DATE(Main!$U7820,
        Main!$V7820,
        Main!$W7820)
)</f>
        <v>42449</v>
      </c>
      <c r="Y7820">
        <f>Table1[[#This Row],[Average_Cost_for_two]]*VLOOKUP(Table1[[#This Row],[Currency]],currency!$A$2:$B$10,2,FALSE)</f>
        <v>4.2</v>
      </c>
      <c r="Z7820" t="str">
        <f>VLOOKUP(C7820,country!A:B,2,FALSE)</f>
        <v>India</v>
      </c>
      <c r="AA7820">
        <f t="shared" si="122"/>
        <v>1</v>
      </c>
    </row>
    <row r="7821" spans="1:27" ht="15.75" customHeight="1" x14ac:dyDescent="0.25">
      <c r="A7821">
        <v>18446428</v>
      </c>
      <c r="B7821" t="s">
        <v>15675</v>
      </c>
      <c r="C7821">
        <v>1</v>
      </c>
      <c r="D7821" t="s">
        <v>15363</v>
      </c>
      <c r="E7821" t="s">
        <v>15676</v>
      </c>
      <c r="F7821" t="s">
        <v>11523</v>
      </c>
      <c r="G7821" t="s">
        <v>15401</v>
      </c>
      <c r="H7821">
        <v>0</v>
      </c>
      <c r="I7821">
        <v>0</v>
      </c>
      <c r="J7821" t="s">
        <v>27</v>
      </c>
      <c r="K7821" t="s">
        <v>28</v>
      </c>
      <c r="L7821" t="s">
        <v>29</v>
      </c>
      <c r="M7821" t="s">
        <v>29</v>
      </c>
      <c r="N7821" t="s">
        <v>29</v>
      </c>
      <c r="O7821" t="s">
        <v>29</v>
      </c>
      <c r="P7821">
        <v>1</v>
      </c>
      <c r="Q7821">
        <v>0</v>
      </c>
      <c r="R7821">
        <v>300</v>
      </c>
      <c r="S7821" t="str">
        <f>IF(Table1[[#This Row],[Average_Cost_for_two]]&lt;500,"Low",IF(Table1[[#This Row],[Average_Cost_for_two]]&lt;=1500,"Medium","High"))</f>
        <v>Low</v>
      </c>
      <c r="T7821">
        <v>1</v>
      </c>
      <c r="U7821">
        <v>2016</v>
      </c>
      <c r="V7821">
        <v>3</v>
      </c>
      <c r="W7821">
        <v>8</v>
      </c>
      <c r="X7821">
        <f>IF(OR(Main!$U7821=0,
       Main!$V7821=0,
       Main!$W7821=0),
   "",
   DATE(Main!$U7821,
        Main!$V7821,
        Main!$W7821)
)</f>
        <v>42437</v>
      </c>
      <c r="Y7821">
        <f>Table1[[#This Row],[Average_Cost_for_two]]*VLOOKUP(Table1[[#This Row],[Currency]],currency!$A$2:$B$10,2,FALSE)</f>
        <v>3.6</v>
      </c>
      <c r="Z7821" t="str">
        <f>VLOOKUP(C7821,country!A:B,2,FALSE)</f>
        <v>India</v>
      </c>
      <c r="AA7821">
        <f t="shared" si="122"/>
        <v>1</v>
      </c>
    </row>
    <row r="7822" spans="1:27" ht="15.75" customHeight="1" x14ac:dyDescent="0.25">
      <c r="A7822">
        <v>18456807</v>
      </c>
      <c r="B7822" t="s">
        <v>15677</v>
      </c>
      <c r="C7822">
        <v>1</v>
      </c>
      <c r="D7822" t="s">
        <v>15363</v>
      </c>
      <c r="E7822" t="s">
        <v>15678</v>
      </c>
      <c r="F7822" t="s">
        <v>15457</v>
      </c>
      <c r="G7822" t="s">
        <v>15458</v>
      </c>
      <c r="H7822">
        <v>77.310813800000005</v>
      </c>
      <c r="I7822">
        <v>28.471302000000001</v>
      </c>
      <c r="J7822" t="s">
        <v>503</v>
      </c>
      <c r="K7822" t="s">
        <v>28</v>
      </c>
      <c r="L7822" t="s">
        <v>29</v>
      </c>
      <c r="M7822" t="s">
        <v>29</v>
      </c>
      <c r="N7822" t="s">
        <v>29</v>
      </c>
      <c r="O7822" t="s">
        <v>29</v>
      </c>
      <c r="P7822">
        <v>1</v>
      </c>
      <c r="Q7822">
        <v>1</v>
      </c>
      <c r="R7822">
        <v>400</v>
      </c>
      <c r="S7822" t="str">
        <f>IF(Table1[[#This Row],[Average_Cost_for_two]]&lt;500,"Low",IF(Table1[[#This Row],[Average_Cost_for_two]]&lt;=1500,"Medium","High"))</f>
        <v>Low</v>
      </c>
      <c r="T7822">
        <v>1</v>
      </c>
      <c r="U7822">
        <v>2010</v>
      </c>
      <c r="V7822">
        <v>3</v>
      </c>
      <c r="W7822">
        <v>24</v>
      </c>
      <c r="X7822">
        <f>IF(OR(Main!$U7822=0,
       Main!$V7822=0,
       Main!$W7822=0),
   "",
   DATE(Main!$U7822,
        Main!$V7822,
        Main!$W7822)
)</f>
        <v>40261</v>
      </c>
      <c r="Y7822">
        <f>Table1[[#This Row],[Average_Cost_for_two]]*VLOOKUP(Table1[[#This Row],[Currency]],currency!$A$2:$B$10,2,FALSE)</f>
        <v>4.8</v>
      </c>
      <c r="Z7822" t="str">
        <f>VLOOKUP(C7822,country!A:B,2,FALSE)</f>
        <v>India</v>
      </c>
      <c r="AA7822">
        <f t="shared" si="122"/>
        <v>1</v>
      </c>
    </row>
    <row r="7823" spans="1:27" ht="15.75" customHeight="1" x14ac:dyDescent="0.25">
      <c r="A7823">
        <v>9224</v>
      </c>
      <c r="B7823" t="s">
        <v>15679</v>
      </c>
      <c r="C7823">
        <v>1</v>
      </c>
      <c r="D7823" t="s">
        <v>15363</v>
      </c>
      <c r="E7823" t="s">
        <v>15680</v>
      </c>
      <c r="F7823" t="s">
        <v>13778</v>
      </c>
      <c r="G7823" t="s">
        <v>15461</v>
      </c>
      <c r="H7823">
        <v>77.311657499999995</v>
      </c>
      <c r="I7823">
        <v>28.480381000000001</v>
      </c>
      <c r="J7823" t="s">
        <v>562</v>
      </c>
      <c r="K7823" t="s">
        <v>28</v>
      </c>
      <c r="L7823" t="s">
        <v>29</v>
      </c>
      <c r="M7823" t="s">
        <v>29</v>
      </c>
      <c r="N7823" t="s">
        <v>29</v>
      </c>
      <c r="O7823" t="s">
        <v>29</v>
      </c>
      <c r="P7823">
        <v>1</v>
      </c>
      <c r="Q7823">
        <v>19</v>
      </c>
      <c r="R7823">
        <v>150</v>
      </c>
      <c r="S7823" t="str">
        <f>IF(Table1[[#This Row],[Average_Cost_for_two]]&lt;500,"Low",IF(Table1[[#This Row],[Average_Cost_for_two]]&lt;=1500,"Medium","High"))</f>
        <v>Low</v>
      </c>
      <c r="T7823">
        <v>3.1</v>
      </c>
      <c r="U7823">
        <v>2011</v>
      </c>
      <c r="V7823">
        <v>3</v>
      </c>
      <c r="W7823">
        <v>25</v>
      </c>
      <c r="X7823">
        <f>IF(OR(Main!$U7823=0,
       Main!$V7823=0,
       Main!$W7823=0),
   "",
   DATE(Main!$U7823,
        Main!$V7823,
        Main!$W7823)
)</f>
        <v>40627</v>
      </c>
      <c r="Y7823">
        <f>Table1[[#This Row],[Average_Cost_for_two]]*VLOOKUP(Table1[[#This Row],[Currency]],currency!$A$2:$B$10,2,FALSE)</f>
        <v>1.8</v>
      </c>
      <c r="Z7823" t="str">
        <f>VLOOKUP(C7823,country!A:B,2,FALSE)</f>
        <v>India</v>
      </c>
      <c r="AA7823">
        <f t="shared" si="122"/>
        <v>1</v>
      </c>
    </row>
    <row r="7824" spans="1:27" ht="15.75" customHeight="1" x14ac:dyDescent="0.25">
      <c r="A7824">
        <v>18381643</v>
      </c>
      <c r="B7824" t="s">
        <v>15681</v>
      </c>
      <c r="C7824">
        <v>1</v>
      </c>
      <c r="D7824" t="s">
        <v>15363</v>
      </c>
      <c r="E7824" t="s">
        <v>15682</v>
      </c>
      <c r="F7824" t="s">
        <v>13778</v>
      </c>
      <c r="G7824" t="s">
        <v>15461</v>
      </c>
      <c r="H7824">
        <v>77.309279700000005</v>
      </c>
      <c r="I7824">
        <v>28.4773757</v>
      </c>
      <c r="J7824" t="s">
        <v>797</v>
      </c>
      <c r="K7824" t="s">
        <v>28</v>
      </c>
      <c r="L7824" t="s">
        <v>29</v>
      </c>
      <c r="M7824" t="s">
        <v>29</v>
      </c>
      <c r="N7824" t="s">
        <v>29</v>
      </c>
      <c r="O7824" t="s">
        <v>29</v>
      </c>
      <c r="P7824">
        <v>1</v>
      </c>
      <c r="Q7824">
        <v>0</v>
      </c>
      <c r="R7824">
        <v>100</v>
      </c>
      <c r="S7824" t="str">
        <f>IF(Table1[[#This Row],[Average_Cost_for_two]]&lt;500,"Low",IF(Table1[[#This Row],[Average_Cost_for_two]]&lt;=1500,"Medium","High"))</f>
        <v>Low</v>
      </c>
      <c r="T7824">
        <v>1</v>
      </c>
      <c r="U7824">
        <v>2015</v>
      </c>
      <c r="V7824">
        <v>3</v>
      </c>
      <c r="W7824">
        <v>18</v>
      </c>
      <c r="X7824">
        <f>IF(OR(Main!$U7824=0,
       Main!$V7824=0,
       Main!$W7824=0),
   "",
   DATE(Main!$U7824,
        Main!$V7824,
        Main!$W7824)
)</f>
        <v>42081</v>
      </c>
      <c r="Y7824">
        <f>Table1[[#This Row],[Average_Cost_for_two]]*VLOOKUP(Table1[[#This Row],[Currency]],currency!$A$2:$B$10,2,FALSE)</f>
        <v>1.2</v>
      </c>
      <c r="Z7824" t="str">
        <f>VLOOKUP(C7824,country!A:B,2,FALSE)</f>
        <v>India</v>
      </c>
      <c r="AA7824">
        <f t="shared" si="122"/>
        <v>1</v>
      </c>
    </row>
    <row r="7825" spans="1:27" ht="15.75" customHeight="1" x14ac:dyDescent="0.25">
      <c r="A7825">
        <v>313040</v>
      </c>
      <c r="B7825" t="s">
        <v>15683</v>
      </c>
      <c r="C7825">
        <v>1</v>
      </c>
      <c r="D7825" t="s">
        <v>15363</v>
      </c>
      <c r="E7825" t="s">
        <v>15684</v>
      </c>
      <c r="F7825" t="s">
        <v>11390</v>
      </c>
      <c r="G7825" t="s">
        <v>15414</v>
      </c>
      <c r="H7825">
        <v>77.323917100000003</v>
      </c>
      <c r="I7825">
        <v>28.363237999999999</v>
      </c>
      <c r="J7825" t="s">
        <v>2925</v>
      </c>
      <c r="K7825" t="s">
        <v>28</v>
      </c>
      <c r="L7825" t="s">
        <v>29</v>
      </c>
      <c r="M7825" t="s">
        <v>36</v>
      </c>
      <c r="N7825" t="s">
        <v>29</v>
      </c>
      <c r="O7825" t="s">
        <v>29</v>
      </c>
      <c r="P7825">
        <v>2</v>
      </c>
      <c r="Q7825">
        <v>17</v>
      </c>
      <c r="R7825">
        <v>500</v>
      </c>
      <c r="S7825" t="str">
        <f>IF(Table1[[#This Row],[Average_Cost_for_two]]&lt;500,"Low",IF(Table1[[#This Row],[Average_Cost_for_two]]&lt;=1500,"Medium","High"))</f>
        <v>Medium</v>
      </c>
      <c r="T7825">
        <v>2.7</v>
      </c>
      <c r="U7825">
        <v>2013</v>
      </c>
      <c r="V7825">
        <v>3</v>
      </c>
      <c r="W7825">
        <v>2</v>
      </c>
      <c r="X7825">
        <f>IF(OR(Main!$U7825=0,
       Main!$V7825=0,
       Main!$W7825=0),
   "",
   DATE(Main!$U7825,
        Main!$V7825,
        Main!$W7825)
)</f>
        <v>41335</v>
      </c>
      <c r="Y7825">
        <f>Table1[[#This Row],[Average_Cost_for_two]]*VLOOKUP(Table1[[#This Row],[Currency]],currency!$A$2:$B$10,2,FALSE)</f>
        <v>6</v>
      </c>
      <c r="Z7825" t="str">
        <f>VLOOKUP(C7825,country!A:B,2,FALSE)</f>
        <v>India</v>
      </c>
      <c r="AA7825">
        <f t="shared" si="122"/>
        <v>1</v>
      </c>
    </row>
    <row r="7826" spans="1:27" ht="15.75" customHeight="1" x14ac:dyDescent="0.25">
      <c r="A7826">
        <v>18449815</v>
      </c>
      <c r="B7826" t="s">
        <v>15685</v>
      </c>
      <c r="C7826">
        <v>1</v>
      </c>
      <c r="D7826" t="s">
        <v>15363</v>
      </c>
      <c r="E7826" t="s">
        <v>15686</v>
      </c>
      <c r="F7826" t="s">
        <v>15421</v>
      </c>
      <c r="G7826" t="s">
        <v>15422</v>
      </c>
      <c r="H7826">
        <v>77.290565000000001</v>
      </c>
      <c r="I7826">
        <v>28.489495999999999</v>
      </c>
      <c r="J7826" t="s">
        <v>3292</v>
      </c>
      <c r="K7826" t="s">
        <v>28</v>
      </c>
      <c r="L7826" t="s">
        <v>29</v>
      </c>
      <c r="M7826" t="s">
        <v>29</v>
      </c>
      <c r="N7826" t="s">
        <v>29</v>
      </c>
      <c r="O7826" t="s">
        <v>29</v>
      </c>
      <c r="P7826">
        <v>2</v>
      </c>
      <c r="Q7826">
        <v>1</v>
      </c>
      <c r="R7826">
        <v>600</v>
      </c>
      <c r="S7826" t="str">
        <f>IF(Table1[[#This Row],[Average_Cost_for_two]]&lt;500,"Low",IF(Table1[[#This Row],[Average_Cost_for_two]]&lt;=1500,"Medium","High"))</f>
        <v>Medium</v>
      </c>
      <c r="T7826">
        <v>1</v>
      </c>
      <c r="U7826">
        <v>2018</v>
      </c>
      <c r="V7826">
        <v>3</v>
      </c>
      <c r="W7826">
        <v>12</v>
      </c>
      <c r="X7826">
        <f>IF(OR(Main!$U7826=0,
       Main!$V7826=0,
       Main!$W7826=0),
   "",
   DATE(Main!$U7826,
        Main!$V7826,
        Main!$W7826)
)</f>
        <v>43171</v>
      </c>
      <c r="Y7826">
        <f>Table1[[#This Row],[Average_Cost_for_two]]*VLOOKUP(Table1[[#This Row],[Currency]],currency!$A$2:$B$10,2,FALSE)</f>
        <v>7.2</v>
      </c>
      <c r="Z7826" t="str">
        <f>VLOOKUP(C7826,country!A:B,2,FALSE)</f>
        <v>India</v>
      </c>
      <c r="AA7826">
        <f t="shared" si="122"/>
        <v>1</v>
      </c>
    </row>
    <row r="7827" spans="1:27" ht="15.75" customHeight="1" x14ac:dyDescent="0.25">
      <c r="A7827">
        <v>2679</v>
      </c>
      <c r="B7827" t="s">
        <v>15687</v>
      </c>
      <c r="C7827">
        <v>1</v>
      </c>
      <c r="D7827" t="s">
        <v>15363</v>
      </c>
      <c r="E7827" t="s">
        <v>15688</v>
      </c>
      <c r="F7827" t="s">
        <v>15689</v>
      </c>
      <c r="G7827" t="s">
        <v>15690</v>
      </c>
      <c r="H7827">
        <v>77.283011000000002</v>
      </c>
      <c r="I7827">
        <v>28.489795999999998</v>
      </c>
      <c r="J7827" t="s">
        <v>624</v>
      </c>
      <c r="K7827" t="s">
        <v>28</v>
      </c>
      <c r="L7827" t="s">
        <v>36</v>
      </c>
      <c r="M7827" t="s">
        <v>29</v>
      </c>
      <c r="N7827" t="s">
        <v>29</v>
      </c>
      <c r="O7827" t="s">
        <v>29</v>
      </c>
      <c r="P7827">
        <v>3</v>
      </c>
      <c r="Q7827">
        <v>18</v>
      </c>
      <c r="R7827">
        <v>1400</v>
      </c>
      <c r="S7827" t="str">
        <f>IF(Table1[[#This Row],[Average_Cost_for_two]]&lt;500,"Low",IF(Table1[[#This Row],[Average_Cost_for_two]]&lt;=1500,"Medium","High"))</f>
        <v>Medium</v>
      </c>
      <c r="T7827">
        <v>3.1</v>
      </c>
      <c r="U7827">
        <v>2011</v>
      </c>
      <c r="V7827">
        <v>3</v>
      </c>
      <c r="W7827">
        <v>14</v>
      </c>
      <c r="X7827">
        <f>IF(OR(Main!$U7827=0,
       Main!$V7827=0,
       Main!$W7827=0),
   "",
   DATE(Main!$U7827,
        Main!$V7827,
        Main!$W7827)
)</f>
        <v>40616</v>
      </c>
      <c r="Y7827">
        <f>Table1[[#This Row],[Average_Cost_for_two]]*VLOOKUP(Table1[[#This Row],[Currency]],currency!$A$2:$B$10,2,FALSE)</f>
        <v>16.8</v>
      </c>
      <c r="Z7827" t="str">
        <f>VLOOKUP(C7827,country!A:B,2,FALSE)</f>
        <v>India</v>
      </c>
      <c r="AA7827">
        <f t="shared" si="122"/>
        <v>1</v>
      </c>
    </row>
    <row r="7828" spans="1:27" ht="15.75" customHeight="1" x14ac:dyDescent="0.25">
      <c r="A7828">
        <v>18477319</v>
      </c>
      <c r="B7828" t="s">
        <v>15691</v>
      </c>
      <c r="C7828">
        <v>1</v>
      </c>
      <c r="D7828" t="s">
        <v>15363</v>
      </c>
      <c r="E7828" t="s">
        <v>15692</v>
      </c>
      <c r="F7828" t="s">
        <v>15425</v>
      </c>
      <c r="G7828" t="s">
        <v>15426</v>
      </c>
      <c r="H7828">
        <v>0</v>
      </c>
      <c r="I7828">
        <v>0</v>
      </c>
      <c r="J7828" t="s">
        <v>503</v>
      </c>
      <c r="K7828" t="s">
        <v>28</v>
      </c>
      <c r="L7828" t="s">
        <v>29</v>
      </c>
      <c r="M7828" t="s">
        <v>29</v>
      </c>
      <c r="N7828" t="s">
        <v>29</v>
      </c>
      <c r="O7828" t="s">
        <v>29</v>
      </c>
      <c r="P7828">
        <v>1</v>
      </c>
      <c r="Q7828">
        <v>3</v>
      </c>
      <c r="R7828">
        <v>400</v>
      </c>
      <c r="S7828" t="str">
        <f>IF(Table1[[#This Row],[Average_Cost_for_two]]&lt;500,"Low",IF(Table1[[#This Row],[Average_Cost_for_two]]&lt;=1500,"Medium","High"))</f>
        <v>Low</v>
      </c>
      <c r="T7828">
        <v>1</v>
      </c>
      <c r="U7828">
        <v>2013</v>
      </c>
      <c r="V7828">
        <v>2</v>
      </c>
      <c r="W7828">
        <v>4</v>
      </c>
      <c r="X7828">
        <f>IF(OR(Main!$U7828=0,
       Main!$V7828=0,
       Main!$W7828=0),
   "",
   DATE(Main!$U7828,
        Main!$V7828,
        Main!$W7828)
)</f>
        <v>41309</v>
      </c>
      <c r="Y7828">
        <f>Table1[[#This Row],[Average_Cost_for_two]]*VLOOKUP(Table1[[#This Row],[Currency]],currency!$A$2:$B$10,2,FALSE)</f>
        <v>4.8</v>
      </c>
      <c r="Z7828" t="str">
        <f>VLOOKUP(C7828,country!A:B,2,FALSE)</f>
        <v>India</v>
      </c>
      <c r="AA7828">
        <f t="shared" si="122"/>
        <v>1</v>
      </c>
    </row>
    <row r="7829" spans="1:27" ht="15.75" customHeight="1" x14ac:dyDescent="0.25">
      <c r="A7829">
        <v>308962</v>
      </c>
      <c r="B7829" t="s">
        <v>15693</v>
      </c>
      <c r="C7829">
        <v>1</v>
      </c>
      <c r="D7829" t="s">
        <v>15363</v>
      </c>
      <c r="E7829" t="s">
        <v>15652</v>
      </c>
      <c r="F7829" t="s">
        <v>15653</v>
      </c>
      <c r="G7829" t="s">
        <v>15654</v>
      </c>
      <c r="H7829">
        <v>77.306250700000007</v>
      </c>
      <c r="I7829">
        <v>28.4723428</v>
      </c>
      <c r="J7829" t="s">
        <v>503</v>
      </c>
      <c r="K7829" t="s">
        <v>28</v>
      </c>
      <c r="L7829" t="s">
        <v>36</v>
      </c>
      <c r="M7829" t="s">
        <v>29</v>
      </c>
      <c r="N7829" t="s">
        <v>29</v>
      </c>
      <c r="O7829" t="s">
        <v>29</v>
      </c>
      <c r="P7829">
        <v>3</v>
      </c>
      <c r="Q7829">
        <v>0</v>
      </c>
      <c r="R7829">
        <v>1500</v>
      </c>
      <c r="S7829" t="str">
        <f>IF(Table1[[#This Row],[Average_Cost_for_two]]&lt;500,"Low",IF(Table1[[#This Row],[Average_Cost_for_two]]&lt;=1500,"Medium","High"))</f>
        <v>Medium</v>
      </c>
      <c r="T7829">
        <v>1</v>
      </c>
      <c r="U7829">
        <v>2015</v>
      </c>
      <c r="V7829">
        <v>2</v>
      </c>
      <c r="W7829">
        <v>5</v>
      </c>
      <c r="X7829">
        <f>IF(OR(Main!$U7829=0,
       Main!$V7829=0,
       Main!$W7829=0),
   "",
   DATE(Main!$U7829,
        Main!$V7829,
        Main!$W7829)
)</f>
        <v>42040</v>
      </c>
      <c r="Y7829">
        <f>Table1[[#This Row],[Average_Cost_for_two]]*VLOOKUP(Table1[[#This Row],[Currency]],currency!$A$2:$B$10,2,FALSE)</f>
        <v>18</v>
      </c>
      <c r="Z7829" t="str">
        <f>VLOOKUP(C7829,country!A:B,2,FALSE)</f>
        <v>India</v>
      </c>
      <c r="AA7829">
        <f t="shared" si="122"/>
        <v>1</v>
      </c>
    </row>
    <row r="7830" spans="1:27" ht="15.75" customHeight="1" x14ac:dyDescent="0.25">
      <c r="A7830">
        <v>309368</v>
      </c>
      <c r="B7830" t="s">
        <v>15694</v>
      </c>
      <c r="C7830">
        <v>1</v>
      </c>
      <c r="D7830" t="s">
        <v>15363</v>
      </c>
      <c r="E7830" t="s">
        <v>15695</v>
      </c>
      <c r="F7830" t="s">
        <v>15696</v>
      </c>
      <c r="G7830" t="s">
        <v>15697</v>
      </c>
      <c r="H7830">
        <v>77.316428999999999</v>
      </c>
      <c r="I7830">
        <v>28.446715000000001</v>
      </c>
      <c r="J7830" t="s">
        <v>615</v>
      </c>
      <c r="K7830" t="s">
        <v>28</v>
      </c>
      <c r="L7830" t="s">
        <v>36</v>
      </c>
      <c r="M7830" t="s">
        <v>29</v>
      </c>
      <c r="N7830" t="s">
        <v>29</v>
      </c>
      <c r="O7830" t="s">
        <v>29</v>
      </c>
      <c r="P7830">
        <v>3</v>
      </c>
      <c r="Q7830">
        <v>3</v>
      </c>
      <c r="R7830">
        <v>1500</v>
      </c>
      <c r="S7830" t="str">
        <f>IF(Table1[[#This Row],[Average_Cost_for_two]]&lt;500,"Low",IF(Table1[[#This Row],[Average_Cost_for_two]]&lt;=1500,"Medium","High"))</f>
        <v>Medium</v>
      </c>
      <c r="T7830">
        <v>1</v>
      </c>
      <c r="U7830">
        <v>2012</v>
      </c>
      <c r="V7830">
        <v>2</v>
      </c>
      <c r="W7830">
        <v>17</v>
      </c>
      <c r="X7830">
        <f>IF(OR(Main!$U7830=0,
       Main!$V7830=0,
       Main!$W7830=0),
   "",
   DATE(Main!$U7830,
        Main!$V7830,
        Main!$W7830)
)</f>
        <v>40956</v>
      </c>
      <c r="Y7830">
        <f>Table1[[#This Row],[Average_Cost_for_two]]*VLOOKUP(Table1[[#This Row],[Currency]],currency!$A$2:$B$10,2,FALSE)</f>
        <v>18</v>
      </c>
      <c r="Z7830" t="str">
        <f>VLOOKUP(C7830,country!A:B,2,FALSE)</f>
        <v>India</v>
      </c>
      <c r="AA7830">
        <f t="shared" si="122"/>
        <v>1</v>
      </c>
    </row>
    <row r="7831" spans="1:27" ht="15.75" customHeight="1" x14ac:dyDescent="0.25">
      <c r="A7831">
        <v>18204479</v>
      </c>
      <c r="B7831" t="s">
        <v>15698</v>
      </c>
      <c r="C7831">
        <v>1</v>
      </c>
      <c r="D7831" t="s">
        <v>15363</v>
      </c>
      <c r="E7831" t="s">
        <v>15699</v>
      </c>
      <c r="F7831" t="s">
        <v>13601</v>
      </c>
      <c r="G7831" t="s">
        <v>15524</v>
      </c>
      <c r="H7831">
        <v>77.329628</v>
      </c>
      <c r="I7831">
        <v>28.370208699999999</v>
      </c>
      <c r="J7831" t="s">
        <v>27</v>
      </c>
      <c r="K7831" t="s">
        <v>28</v>
      </c>
      <c r="L7831" t="s">
        <v>29</v>
      </c>
      <c r="M7831" t="s">
        <v>36</v>
      </c>
      <c r="N7831" t="s">
        <v>29</v>
      </c>
      <c r="O7831" t="s">
        <v>29</v>
      </c>
      <c r="P7831">
        <v>1</v>
      </c>
      <c r="Q7831">
        <v>7</v>
      </c>
      <c r="R7831">
        <v>450</v>
      </c>
      <c r="S7831" t="str">
        <f>IF(Table1[[#This Row],[Average_Cost_for_two]]&lt;500,"Low",IF(Table1[[#This Row],[Average_Cost_for_two]]&lt;=1500,"Medium","High"))</f>
        <v>Low</v>
      </c>
      <c r="T7831">
        <v>3.1</v>
      </c>
      <c r="U7831">
        <v>2015</v>
      </c>
      <c r="V7831">
        <v>2</v>
      </c>
      <c r="W7831">
        <v>3</v>
      </c>
      <c r="X7831">
        <f>IF(OR(Main!$U7831=0,
       Main!$V7831=0,
       Main!$W7831=0),
   "",
   DATE(Main!$U7831,
        Main!$V7831,
        Main!$W7831)
)</f>
        <v>42038</v>
      </c>
      <c r="Y7831">
        <f>Table1[[#This Row],[Average_Cost_for_two]]*VLOOKUP(Table1[[#This Row],[Currency]],currency!$A$2:$B$10,2,FALSE)</f>
        <v>5.4</v>
      </c>
      <c r="Z7831" t="str">
        <f>VLOOKUP(C7831,country!A:B,2,FALSE)</f>
        <v>India</v>
      </c>
      <c r="AA7831">
        <f t="shared" si="122"/>
        <v>1</v>
      </c>
    </row>
    <row r="7832" spans="1:27" ht="15.75" customHeight="1" x14ac:dyDescent="0.25">
      <c r="A7832">
        <v>2198</v>
      </c>
      <c r="B7832" t="s">
        <v>15700</v>
      </c>
      <c r="C7832">
        <v>1</v>
      </c>
      <c r="D7832" t="s">
        <v>15363</v>
      </c>
      <c r="E7832" t="s">
        <v>15701</v>
      </c>
      <c r="F7832" t="s">
        <v>13601</v>
      </c>
      <c r="G7832" t="s">
        <v>15524</v>
      </c>
      <c r="H7832">
        <v>77.328897799999993</v>
      </c>
      <c r="I7832">
        <v>28.377754100000001</v>
      </c>
      <c r="J7832" t="s">
        <v>480</v>
      </c>
      <c r="K7832" t="s">
        <v>28</v>
      </c>
      <c r="L7832" t="s">
        <v>36</v>
      </c>
      <c r="M7832" t="s">
        <v>29</v>
      </c>
      <c r="N7832" t="s">
        <v>29</v>
      </c>
      <c r="O7832" t="s">
        <v>29</v>
      </c>
      <c r="P7832">
        <v>2</v>
      </c>
      <c r="Q7832">
        <v>13</v>
      </c>
      <c r="R7832">
        <v>700</v>
      </c>
      <c r="S7832" t="str">
        <f>IF(Table1[[#This Row],[Average_Cost_for_two]]&lt;500,"Low",IF(Table1[[#This Row],[Average_Cost_for_two]]&lt;=1500,"Medium","High"))</f>
        <v>Medium</v>
      </c>
      <c r="T7832">
        <v>2.9</v>
      </c>
      <c r="U7832">
        <v>2010</v>
      </c>
      <c r="V7832">
        <v>2</v>
      </c>
      <c r="W7832">
        <v>23</v>
      </c>
      <c r="X7832">
        <f>IF(OR(Main!$U7832=0,
       Main!$V7832=0,
       Main!$W7832=0),
   "",
   DATE(Main!$U7832,
        Main!$V7832,
        Main!$W7832)
)</f>
        <v>40232</v>
      </c>
      <c r="Y7832">
        <f>Table1[[#This Row],[Average_Cost_for_two]]*VLOOKUP(Table1[[#This Row],[Currency]],currency!$A$2:$B$10,2,FALSE)</f>
        <v>8.4</v>
      </c>
      <c r="Z7832" t="str">
        <f>VLOOKUP(C7832,country!A:B,2,FALSE)</f>
        <v>India</v>
      </c>
      <c r="AA7832">
        <f t="shared" si="122"/>
        <v>1</v>
      </c>
    </row>
    <row r="7833" spans="1:27" ht="15.75" customHeight="1" x14ac:dyDescent="0.25">
      <c r="A7833">
        <v>18273628</v>
      </c>
      <c r="B7833" t="s">
        <v>4047</v>
      </c>
      <c r="C7833">
        <v>1</v>
      </c>
      <c r="D7833" t="s">
        <v>15363</v>
      </c>
      <c r="E7833" t="s">
        <v>15702</v>
      </c>
      <c r="F7833" t="s">
        <v>13601</v>
      </c>
      <c r="G7833" t="s">
        <v>15524</v>
      </c>
      <c r="H7833">
        <v>0</v>
      </c>
      <c r="I7833">
        <v>0</v>
      </c>
      <c r="J7833" t="s">
        <v>27</v>
      </c>
      <c r="K7833" t="s">
        <v>28</v>
      </c>
      <c r="L7833" t="s">
        <v>29</v>
      </c>
      <c r="M7833" t="s">
        <v>29</v>
      </c>
      <c r="N7833" t="s">
        <v>29</v>
      </c>
      <c r="O7833" t="s">
        <v>29</v>
      </c>
      <c r="P7833">
        <v>2</v>
      </c>
      <c r="Q7833">
        <v>3</v>
      </c>
      <c r="R7833">
        <v>700</v>
      </c>
      <c r="S7833" t="str">
        <f>IF(Table1[[#This Row],[Average_Cost_for_two]]&lt;500,"Low",IF(Table1[[#This Row],[Average_Cost_for_two]]&lt;=1500,"Medium","High"))</f>
        <v>Medium</v>
      </c>
      <c r="T7833">
        <v>1</v>
      </c>
      <c r="U7833">
        <v>2011</v>
      </c>
      <c r="V7833">
        <v>2</v>
      </c>
      <c r="W7833">
        <v>15</v>
      </c>
      <c r="X7833">
        <f>IF(OR(Main!$U7833=0,
       Main!$V7833=0,
       Main!$W7833=0),
   "",
   DATE(Main!$U7833,
        Main!$V7833,
        Main!$W7833)
)</f>
        <v>40589</v>
      </c>
      <c r="Y7833">
        <f>Table1[[#This Row],[Average_Cost_for_two]]*VLOOKUP(Table1[[#This Row],[Currency]],currency!$A$2:$B$10,2,FALSE)</f>
        <v>8.4</v>
      </c>
      <c r="Z7833" t="str">
        <f>VLOOKUP(C7833,country!A:B,2,FALSE)</f>
        <v>India</v>
      </c>
      <c r="AA7833">
        <f t="shared" si="122"/>
        <v>1</v>
      </c>
    </row>
    <row r="7834" spans="1:27" ht="15.75" customHeight="1" x14ac:dyDescent="0.25">
      <c r="A7834">
        <v>18383469</v>
      </c>
      <c r="B7834" t="s">
        <v>5787</v>
      </c>
      <c r="C7834">
        <v>1</v>
      </c>
      <c r="D7834" t="s">
        <v>15363</v>
      </c>
      <c r="E7834" t="s">
        <v>15703</v>
      </c>
      <c r="F7834" t="s">
        <v>11363</v>
      </c>
      <c r="G7834" t="s">
        <v>15380</v>
      </c>
      <c r="H7834">
        <v>77.322929900000005</v>
      </c>
      <c r="I7834">
        <v>28.395009000000002</v>
      </c>
      <c r="J7834" t="s">
        <v>480</v>
      </c>
      <c r="K7834" t="s">
        <v>28</v>
      </c>
      <c r="L7834" t="s">
        <v>29</v>
      </c>
      <c r="M7834" t="s">
        <v>36</v>
      </c>
      <c r="N7834" t="s">
        <v>29</v>
      </c>
      <c r="O7834" t="s">
        <v>29</v>
      </c>
      <c r="P7834">
        <v>2</v>
      </c>
      <c r="Q7834">
        <v>31</v>
      </c>
      <c r="R7834">
        <v>600</v>
      </c>
      <c r="S7834" t="str">
        <f>IF(Table1[[#This Row],[Average_Cost_for_two]]&lt;500,"Low",IF(Table1[[#This Row],[Average_Cost_for_two]]&lt;=1500,"Medium","High"))</f>
        <v>Medium</v>
      </c>
      <c r="T7834">
        <v>3.2</v>
      </c>
      <c r="U7834">
        <v>2014</v>
      </c>
      <c r="V7834">
        <v>2</v>
      </c>
      <c r="W7834">
        <v>19</v>
      </c>
      <c r="X7834">
        <f>IF(OR(Main!$U7834=0,
       Main!$V7834=0,
       Main!$W7834=0),
   "",
   DATE(Main!$U7834,
        Main!$V7834,
        Main!$W7834)
)</f>
        <v>41689</v>
      </c>
      <c r="Y7834">
        <f>Table1[[#This Row],[Average_Cost_for_two]]*VLOOKUP(Table1[[#This Row],[Currency]],currency!$A$2:$B$10,2,FALSE)</f>
        <v>7.2</v>
      </c>
      <c r="Z7834" t="str">
        <f>VLOOKUP(C7834,country!A:B,2,FALSE)</f>
        <v>India</v>
      </c>
      <c r="AA7834">
        <f t="shared" si="122"/>
        <v>1</v>
      </c>
    </row>
    <row r="7835" spans="1:27" ht="15.75" customHeight="1" x14ac:dyDescent="0.25">
      <c r="A7835">
        <v>308335</v>
      </c>
      <c r="B7835" t="s">
        <v>488</v>
      </c>
      <c r="C7835">
        <v>1</v>
      </c>
      <c r="D7835" t="s">
        <v>15363</v>
      </c>
      <c r="E7835" t="s">
        <v>15704</v>
      </c>
      <c r="F7835" t="s">
        <v>11363</v>
      </c>
      <c r="G7835" t="s">
        <v>15380</v>
      </c>
      <c r="H7835">
        <v>77.321718399999995</v>
      </c>
      <c r="I7835">
        <v>28.395029600000001</v>
      </c>
      <c r="J7835" t="s">
        <v>492</v>
      </c>
      <c r="K7835" t="s">
        <v>28</v>
      </c>
      <c r="L7835" t="s">
        <v>29</v>
      </c>
      <c r="M7835" t="s">
        <v>29</v>
      </c>
      <c r="N7835" t="s">
        <v>29</v>
      </c>
      <c r="O7835" t="s">
        <v>29</v>
      </c>
      <c r="P7835">
        <v>2</v>
      </c>
      <c r="Q7835">
        <v>35</v>
      </c>
      <c r="R7835">
        <v>600</v>
      </c>
      <c r="S7835" t="str">
        <f>IF(Table1[[#This Row],[Average_Cost_for_two]]&lt;500,"Low",IF(Table1[[#This Row],[Average_Cost_for_two]]&lt;=1500,"Medium","High"))</f>
        <v>Medium</v>
      </c>
      <c r="T7835">
        <v>2.7</v>
      </c>
      <c r="U7835">
        <v>2011</v>
      </c>
      <c r="V7835">
        <v>2</v>
      </c>
      <c r="W7835">
        <v>18</v>
      </c>
      <c r="X7835">
        <f>IF(OR(Main!$U7835=0,
       Main!$V7835=0,
       Main!$W7835=0),
   "",
   DATE(Main!$U7835,
        Main!$V7835,
        Main!$W7835)
)</f>
        <v>40592</v>
      </c>
      <c r="Y7835">
        <f>Table1[[#This Row],[Average_Cost_for_two]]*VLOOKUP(Table1[[#This Row],[Currency]],currency!$A$2:$B$10,2,FALSE)</f>
        <v>7.2</v>
      </c>
      <c r="Z7835" t="str">
        <f>VLOOKUP(C7835,country!A:B,2,FALSE)</f>
        <v>India</v>
      </c>
      <c r="AA7835">
        <f t="shared" si="122"/>
        <v>1</v>
      </c>
    </row>
    <row r="7836" spans="1:27" ht="15.75" customHeight="1" x14ac:dyDescent="0.25">
      <c r="A7836">
        <v>312981</v>
      </c>
      <c r="B7836" t="s">
        <v>15705</v>
      </c>
      <c r="C7836">
        <v>1</v>
      </c>
      <c r="D7836" t="s">
        <v>15363</v>
      </c>
      <c r="E7836" t="s">
        <v>15706</v>
      </c>
      <c r="F7836" t="s">
        <v>11363</v>
      </c>
      <c r="G7836" t="s">
        <v>15380</v>
      </c>
      <c r="H7836">
        <v>0</v>
      </c>
      <c r="I7836">
        <v>0</v>
      </c>
      <c r="J7836" t="s">
        <v>567</v>
      </c>
      <c r="K7836" t="s">
        <v>28</v>
      </c>
      <c r="L7836" t="s">
        <v>29</v>
      </c>
      <c r="M7836" t="s">
        <v>29</v>
      </c>
      <c r="N7836" t="s">
        <v>29</v>
      </c>
      <c r="O7836" t="s">
        <v>29</v>
      </c>
      <c r="P7836">
        <v>2</v>
      </c>
      <c r="Q7836">
        <v>35</v>
      </c>
      <c r="R7836">
        <v>500</v>
      </c>
      <c r="S7836" t="str">
        <f>IF(Table1[[#This Row],[Average_Cost_for_two]]&lt;500,"Low",IF(Table1[[#This Row],[Average_Cost_for_two]]&lt;=1500,"Medium","High"))</f>
        <v>Medium</v>
      </c>
      <c r="T7836">
        <v>3.4</v>
      </c>
      <c r="U7836">
        <v>2017</v>
      </c>
      <c r="V7836">
        <v>2</v>
      </c>
      <c r="W7836">
        <v>15</v>
      </c>
      <c r="X7836">
        <f>IF(OR(Main!$U7836=0,
       Main!$V7836=0,
       Main!$W7836=0),
   "",
   DATE(Main!$U7836,
        Main!$V7836,
        Main!$W7836)
)</f>
        <v>42781</v>
      </c>
      <c r="Y7836">
        <f>Table1[[#This Row],[Average_Cost_for_two]]*VLOOKUP(Table1[[#This Row],[Currency]],currency!$A$2:$B$10,2,FALSE)</f>
        <v>6</v>
      </c>
      <c r="Z7836" t="str">
        <f>VLOOKUP(C7836,country!A:B,2,FALSE)</f>
        <v>India</v>
      </c>
      <c r="AA7836">
        <f t="shared" si="122"/>
        <v>1</v>
      </c>
    </row>
    <row r="7837" spans="1:27" ht="15.75" customHeight="1" x14ac:dyDescent="0.25">
      <c r="A7837">
        <v>5005</v>
      </c>
      <c r="B7837" t="s">
        <v>15707</v>
      </c>
      <c r="C7837">
        <v>1</v>
      </c>
      <c r="D7837" t="s">
        <v>15363</v>
      </c>
      <c r="E7837" t="s">
        <v>15625</v>
      </c>
      <c r="F7837" t="s">
        <v>11363</v>
      </c>
      <c r="G7837" t="s">
        <v>15380</v>
      </c>
      <c r="H7837">
        <v>77.324051699999998</v>
      </c>
      <c r="I7837">
        <v>28.395338899999999</v>
      </c>
      <c r="J7837" t="s">
        <v>27</v>
      </c>
      <c r="K7837" t="s">
        <v>28</v>
      </c>
      <c r="L7837" t="s">
        <v>29</v>
      </c>
      <c r="M7837" t="s">
        <v>29</v>
      </c>
      <c r="N7837" t="s">
        <v>29</v>
      </c>
      <c r="O7837" t="s">
        <v>29</v>
      </c>
      <c r="P7837">
        <v>1</v>
      </c>
      <c r="Q7837">
        <v>93</v>
      </c>
      <c r="R7837">
        <v>400</v>
      </c>
      <c r="S7837" t="str">
        <f>IF(Table1[[#This Row],[Average_Cost_for_two]]&lt;500,"Low",IF(Table1[[#This Row],[Average_Cost_for_two]]&lt;=1500,"Medium","High"))</f>
        <v>Low</v>
      </c>
      <c r="T7837">
        <v>3.6</v>
      </c>
      <c r="U7837">
        <v>2011</v>
      </c>
      <c r="V7837">
        <v>2</v>
      </c>
      <c r="W7837">
        <v>17</v>
      </c>
      <c r="X7837">
        <f>IF(OR(Main!$U7837=0,
       Main!$V7837=0,
       Main!$W7837=0),
   "",
   DATE(Main!$U7837,
        Main!$V7837,
        Main!$W7837)
)</f>
        <v>40591</v>
      </c>
      <c r="Y7837">
        <f>Table1[[#This Row],[Average_Cost_for_two]]*VLOOKUP(Table1[[#This Row],[Currency]],currency!$A$2:$B$10,2,FALSE)</f>
        <v>4.8</v>
      </c>
      <c r="Z7837" t="str">
        <f>VLOOKUP(C7837,country!A:B,2,FALSE)</f>
        <v>India</v>
      </c>
      <c r="AA7837">
        <f t="shared" si="122"/>
        <v>1</v>
      </c>
    </row>
    <row r="7838" spans="1:27" ht="15.75" customHeight="1" x14ac:dyDescent="0.25">
      <c r="A7838">
        <v>3866</v>
      </c>
      <c r="B7838" t="s">
        <v>5925</v>
      </c>
      <c r="C7838">
        <v>1</v>
      </c>
      <c r="D7838" t="s">
        <v>15363</v>
      </c>
      <c r="E7838" t="s">
        <v>15708</v>
      </c>
      <c r="F7838" t="s">
        <v>11363</v>
      </c>
      <c r="G7838" t="s">
        <v>15380</v>
      </c>
      <c r="H7838">
        <v>77.321942699999994</v>
      </c>
      <c r="I7838">
        <v>28.394826399999999</v>
      </c>
      <c r="J7838" t="s">
        <v>5927</v>
      </c>
      <c r="K7838" t="s">
        <v>28</v>
      </c>
      <c r="L7838" t="s">
        <v>29</v>
      </c>
      <c r="M7838" t="s">
        <v>29</v>
      </c>
      <c r="N7838" t="s">
        <v>29</v>
      </c>
      <c r="O7838" t="s">
        <v>29</v>
      </c>
      <c r="P7838">
        <v>2</v>
      </c>
      <c r="Q7838">
        <v>143</v>
      </c>
      <c r="R7838">
        <v>500</v>
      </c>
      <c r="S7838" t="str">
        <f>IF(Table1[[#This Row],[Average_Cost_for_two]]&lt;500,"Low",IF(Table1[[#This Row],[Average_Cost_for_two]]&lt;=1500,"Medium","High"))</f>
        <v>Medium</v>
      </c>
      <c r="T7838">
        <v>3.5</v>
      </c>
      <c r="U7838">
        <v>2012</v>
      </c>
      <c r="V7838">
        <v>2</v>
      </c>
      <c r="W7838">
        <v>16</v>
      </c>
      <c r="X7838">
        <f>IF(OR(Main!$U7838=0,
       Main!$V7838=0,
       Main!$W7838=0),
   "",
   DATE(Main!$U7838,
        Main!$V7838,
        Main!$W7838)
)</f>
        <v>40955</v>
      </c>
      <c r="Y7838">
        <f>Table1[[#This Row],[Average_Cost_for_two]]*VLOOKUP(Table1[[#This Row],[Currency]],currency!$A$2:$B$10,2,FALSE)</f>
        <v>6</v>
      </c>
      <c r="Z7838" t="str">
        <f>VLOOKUP(C7838,country!A:B,2,FALSE)</f>
        <v>India</v>
      </c>
      <c r="AA7838">
        <f t="shared" si="122"/>
        <v>1</v>
      </c>
    </row>
    <row r="7839" spans="1:27" ht="15.75" customHeight="1" x14ac:dyDescent="0.25">
      <c r="A7839">
        <v>1430</v>
      </c>
      <c r="B7839" t="s">
        <v>15709</v>
      </c>
      <c r="C7839">
        <v>1</v>
      </c>
      <c r="D7839" t="s">
        <v>15363</v>
      </c>
      <c r="E7839" t="s">
        <v>15710</v>
      </c>
      <c r="F7839" t="s">
        <v>13768</v>
      </c>
      <c r="G7839" t="s">
        <v>15388</v>
      </c>
      <c r="H7839">
        <v>77.320327300000002</v>
      </c>
      <c r="I7839">
        <v>28.410469299999999</v>
      </c>
      <c r="J7839" t="s">
        <v>27</v>
      </c>
      <c r="K7839" t="s">
        <v>28</v>
      </c>
      <c r="L7839" t="s">
        <v>29</v>
      </c>
      <c r="M7839" t="s">
        <v>29</v>
      </c>
      <c r="N7839" t="s">
        <v>29</v>
      </c>
      <c r="O7839" t="s">
        <v>29</v>
      </c>
      <c r="P7839">
        <v>1</v>
      </c>
      <c r="Q7839">
        <v>43</v>
      </c>
      <c r="R7839">
        <v>400</v>
      </c>
      <c r="S7839" t="str">
        <f>IF(Table1[[#This Row],[Average_Cost_for_two]]&lt;500,"Low",IF(Table1[[#This Row],[Average_Cost_for_two]]&lt;=1500,"Medium","High"))</f>
        <v>Low</v>
      </c>
      <c r="T7839">
        <v>2.9</v>
      </c>
      <c r="U7839">
        <v>2011</v>
      </c>
      <c r="V7839">
        <v>2</v>
      </c>
      <c r="W7839">
        <v>18</v>
      </c>
      <c r="X7839">
        <f>IF(OR(Main!$U7839=0,
       Main!$V7839=0,
       Main!$W7839=0),
   "",
   DATE(Main!$U7839,
        Main!$V7839,
        Main!$W7839)
)</f>
        <v>40592</v>
      </c>
      <c r="Y7839">
        <f>Table1[[#This Row],[Average_Cost_for_two]]*VLOOKUP(Table1[[#This Row],[Currency]],currency!$A$2:$B$10,2,FALSE)</f>
        <v>4.8</v>
      </c>
      <c r="Z7839" t="str">
        <f>VLOOKUP(C7839,country!A:B,2,FALSE)</f>
        <v>India</v>
      </c>
      <c r="AA7839">
        <f t="shared" si="122"/>
        <v>1</v>
      </c>
    </row>
    <row r="7840" spans="1:27" ht="15.75" customHeight="1" x14ac:dyDescent="0.25">
      <c r="A7840">
        <v>306962</v>
      </c>
      <c r="B7840" t="s">
        <v>15711</v>
      </c>
      <c r="C7840">
        <v>1</v>
      </c>
      <c r="D7840" t="s">
        <v>15363</v>
      </c>
      <c r="E7840" t="s">
        <v>15712</v>
      </c>
      <c r="F7840" t="s">
        <v>13768</v>
      </c>
      <c r="G7840" t="s">
        <v>15388</v>
      </c>
      <c r="H7840">
        <v>77.318532300000001</v>
      </c>
      <c r="I7840">
        <v>28.410659299999999</v>
      </c>
      <c r="J7840" t="s">
        <v>27</v>
      </c>
      <c r="K7840" t="s">
        <v>28</v>
      </c>
      <c r="L7840" t="s">
        <v>29</v>
      </c>
      <c r="M7840" t="s">
        <v>29</v>
      </c>
      <c r="N7840" t="s">
        <v>29</v>
      </c>
      <c r="O7840" t="s">
        <v>29</v>
      </c>
      <c r="P7840">
        <v>1</v>
      </c>
      <c r="Q7840">
        <v>26</v>
      </c>
      <c r="R7840">
        <v>400</v>
      </c>
      <c r="S7840" t="str">
        <f>IF(Table1[[#This Row],[Average_Cost_for_two]]&lt;500,"Low",IF(Table1[[#This Row],[Average_Cost_for_two]]&lt;=1500,"Medium","High"))</f>
        <v>Low</v>
      </c>
      <c r="T7840">
        <v>3.1</v>
      </c>
      <c r="U7840">
        <v>2014</v>
      </c>
      <c r="V7840">
        <v>2</v>
      </c>
      <c r="W7840">
        <v>9</v>
      </c>
      <c r="X7840">
        <f>IF(OR(Main!$U7840=0,
       Main!$V7840=0,
       Main!$W7840=0),
   "",
   DATE(Main!$U7840,
        Main!$V7840,
        Main!$W7840)
)</f>
        <v>41679</v>
      </c>
      <c r="Y7840">
        <f>Table1[[#This Row],[Average_Cost_for_two]]*VLOOKUP(Table1[[#This Row],[Currency]],currency!$A$2:$B$10,2,FALSE)</f>
        <v>4.8</v>
      </c>
      <c r="Z7840" t="str">
        <f>VLOOKUP(C7840,country!A:B,2,FALSE)</f>
        <v>India</v>
      </c>
      <c r="AA7840">
        <f t="shared" si="122"/>
        <v>1</v>
      </c>
    </row>
    <row r="7841" spans="1:27" ht="15.75" customHeight="1" x14ac:dyDescent="0.25">
      <c r="A7841">
        <v>18464631</v>
      </c>
      <c r="B7841" t="s">
        <v>15713</v>
      </c>
      <c r="C7841">
        <v>1</v>
      </c>
      <c r="D7841" t="s">
        <v>15363</v>
      </c>
      <c r="E7841" t="s">
        <v>15714</v>
      </c>
      <c r="F7841" t="s">
        <v>13768</v>
      </c>
      <c r="G7841" t="s">
        <v>15388</v>
      </c>
      <c r="H7841">
        <v>77.320282399999996</v>
      </c>
      <c r="I7841">
        <v>28.412035500000002</v>
      </c>
      <c r="J7841" t="s">
        <v>556</v>
      </c>
      <c r="K7841" t="s">
        <v>28</v>
      </c>
      <c r="L7841" t="s">
        <v>29</v>
      </c>
      <c r="M7841" t="s">
        <v>29</v>
      </c>
      <c r="N7841" t="s">
        <v>29</v>
      </c>
      <c r="O7841" t="s">
        <v>29</v>
      </c>
      <c r="P7841">
        <v>1</v>
      </c>
      <c r="Q7841">
        <v>0</v>
      </c>
      <c r="R7841">
        <v>300</v>
      </c>
      <c r="S7841" t="str">
        <f>IF(Table1[[#This Row],[Average_Cost_for_two]]&lt;500,"Low",IF(Table1[[#This Row],[Average_Cost_for_two]]&lt;=1500,"Medium","High"))</f>
        <v>Low</v>
      </c>
      <c r="T7841">
        <v>1</v>
      </c>
      <c r="U7841">
        <v>2011</v>
      </c>
      <c r="V7841">
        <v>2</v>
      </c>
      <c r="W7841">
        <v>12</v>
      </c>
      <c r="X7841">
        <f>IF(OR(Main!$U7841=0,
       Main!$V7841=0,
       Main!$W7841=0),
   "",
   DATE(Main!$U7841,
        Main!$V7841,
        Main!$W7841)
)</f>
        <v>40586</v>
      </c>
      <c r="Y7841">
        <f>Table1[[#This Row],[Average_Cost_for_two]]*VLOOKUP(Table1[[#This Row],[Currency]],currency!$A$2:$B$10,2,FALSE)</f>
        <v>3.6</v>
      </c>
      <c r="Z7841" t="str">
        <f>VLOOKUP(C7841,country!A:B,2,FALSE)</f>
        <v>India</v>
      </c>
      <c r="AA7841">
        <f t="shared" si="122"/>
        <v>1</v>
      </c>
    </row>
    <row r="7842" spans="1:27" ht="15.75" customHeight="1" x14ac:dyDescent="0.25">
      <c r="A7842">
        <v>304001</v>
      </c>
      <c r="B7842" t="s">
        <v>15715</v>
      </c>
      <c r="C7842">
        <v>1</v>
      </c>
      <c r="D7842" t="s">
        <v>15363</v>
      </c>
      <c r="E7842" t="s">
        <v>15716</v>
      </c>
      <c r="F7842" t="s">
        <v>11367</v>
      </c>
      <c r="G7842" t="s">
        <v>15391</v>
      </c>
      <c r="H7842">
        <v>77.326602300000005</v>
      </c>
      <c r="I7842">
        <v>28.4101024</v>
      </c>
      <c r="J7842" t="s">
        <v>580</v>
      </c>
      <c r="K7842" t="s">
        <v>28</v>
      </c>
      <c r="L7842" t="s">
        <v>29</v>
      </c>
      <c r="M7842" t="s">
        <v>29</v>
      </c>
      <c r="N7842" t="s">
        <v>29</v>
      </c>
      <c r="O7842" t="s">
        <v>29</v>
      </c>
      <c r="P7842">
        <v>1</v>
      </c>
      <c r="Q7842">
        <v>20</v>
      </c>
      <c r="R7842">
        <v>400</v>
      </c>
      <c r="S7842" t="str">
        <f>IF(Table1[[#This Row],[Average_Cost_for_two]]&lt;500,"Low",IF(Table1[[#This Row],[Average_Cost_for_two]]&lt;=1500,"Medium","High"))</f>
        <v>Low</v>
      </c>
      <c r="T7842">
        <v>2.8</v>
      </c>
      <c r="U7842">
        <v>2011</v>
      </c>
      <c r="V7842">
        <v>2</v>
      </c>
      <c r="W7842">
        <v>13</v>
      </c>
      <c r="X7842">
        <f>IF(OR(Main!$U7842=0,
       Main!$V7842=0,
       Main!$W7842=0),
   "",
   DATE(Main!$U7842,
        Main!$V7842,
        Main!$W7842)
)</f>
        <v>40587</v>
      </c>
      <c r="Y7842">
        <f>Table1[[#This Row],[Average_Cost_for_two]]*VLOOKUP(Table1[[#This Row],[Currency]],currency!$A$2:$B$10,2,FALSE)</f>
        <v>4.8</v>
      </c>
      <c r="Z7842" t="str">
        <f>VLOOKUP(C7842,country!A:B,2,FALSE)</f>
        <v>India</v>
      </c>
      <c r="AA7842">
        <f t="shared" si="122"/>
        <v>1</v>
      </c>
    </row>
    <row r="7843" spans="1:27" ht="15.75" customHeight="1" x14ac:dyDescent="0.25">
      <c r="A7843">
        <v>18432933</v>
      </c>
      <c r="B7843" t="s">
        <v>15717</v>
      </c>
      <c r="C7843">
        <v>1</v>
      </c>
      <c r="D7843" t="s">
        <v>15363</v>
      </c>
      <c r="E7843" t="s">
        <v>15718</v>
      </c>
      <c r="F7843" t="s">
        <v>11509</v>
      </c>
      <c r="G7843" t="s">
        <v>15396</v>
      </c>
      <c r="H7843">
        <v>0</v>
      </c>
      <c r="I7843">
        <v>0</v>
      </c>
      <c r="J7843" t="s">
        <v>503</v>
      </c>
      <c r="K7843" t="s">
        <v>28</v>
      </c>
      <c r="L7843" t="s">
        <v>29</v>
      </c>
      <c r="M7843" t="s">
        <v>29</v>
      </c>
      <c r="N7843" t="s">
        <v>29</v>
      </c>
      <c r="O7843" t="s">
        <v>29</v>
      </c>
      <c r="P7843">
        <v>1</v>
      </c>
      <c r="Q7843">
        <v>0</v>
      </c>
      <c r="R7843">
        <v>400</v>
      </c>
      <c r="S7843" t="str">
        <f>IF(Table1[[#This Row],[Average_Cost_for_two]]&lt;500,"Low",IF(Table1[[#This Row],[Average_Cost_for_two]]&lt;=1500,"Medium","High"))</f>
        <v>Low</v>
      </c>
      <c r="T7843">
        <v>1</v>
      </c>
      <c r="U7843">
        <v>2015</v>
      </c>
      <c r="V7843">
        <v>2</v>
      </c>
      <c r="W7843">
        <v>18</v>
      </c>
      <c r="X7843">
        <f>IF(OR(Main!$U7843=0,
       Main!$V7843=0,
       Main!$W7843=0),
   "",
   DATE(Main!$U7843,
        Main!$V7843,
        Main!$W7843)
)</f>
        <v>42053</v>
      </c>
      <c r="Y7843">
        <f>Table1[[#This Row],[Average_Cost_for_two]]*VLOOKUP(Table1[[#This Row],[Currency]],currency!$A$2:$B$10,2,FALSE)</f>
        <v>4.8</v>
      </c>
      <c r="Z7843" t="str">
        <f>VLOOKUP(C7843,country!A:B,2,FALSE)</f>
        <v>India</v>
      </c>
      <c r="AA7843">
        <f t="shared" si="122"/>
        <v>1</v>
      </c>
    </row>
    <row r="7844" spans="1:27" ht="15.75" customHeight="1" x14ac:dyDescent="0.25">
      <c r="A7844">
        <v>18482753</v>
      </c>
      <c r="B7844" t="s">
        <v>15719</v>
      </c>
      <c r="C7844">
        <v>1</v>
      </c>
      <c r="D7844" t="s">
        <v>15363</v>
      </c>
      <c r="E7844" t="s">
        <v>15720</v>
      </c>
      <c r="F7844" t="s">
        <v>14212</v>
      </c>
      <c r="G7844" t="s">
        <v>15448</v>
      </c>
      <c r="H7844">
        <v>0</v>
      </c>
      <c r="I7844">
        <v>0</v>
      </c>
      <c r="J7844" t="s">
        <v>27</v>
      </c>
      <c r="K7844" t="s">
        <v>28</v>
      </c>
      <c r="L7844" t="s">
        <v>29</v>
      </c>
      <c r="M7844" t="s">
        <v>29</v>
      </c>
      <c r="N7844" t="s">
        <v>29</v>
      </c>
      <c r="O7844" t="s">
        <v>29</v>
      </c>
      <c r="P7844">
        <v>1</v>
      </c>
      <c r="Q7844">
        <v>0</v>
      </c>
      <c r="R7844">
        <v>400</v>
      </c>
      <c r="S7844" t="str">
        <f>IF(Table1[[#This Row],[Average_Cost_for_two]]&lt;500,"Low",IF(Table1[[#This Row],[Average_Cost_for_two]]&lt;=1500,"Medium","High"))</f>
        <v>Low</v>
      </c>
      <c r="T7844">
        <v>1</v>
      </c>
      <c r="U7844">
        <v>2016</v>
      </c>
      <c r="V7844">
        <v>2</v>
      </c>
      <c r="W7844">
        <v>18</v>
      </c>
      <c r="X7844">
        <f>IF(OR(Main!$U7844=0,
       Main!$V7844=0,
       Main!$W7844=0),
   "",
   DATE(Main!$U7844,
        Main!$V7844,
        Main!$W7844)
)</f>
        <v>42418</v>
      </c>
      <c r="Y7844">
        <f>Table1[[#This Row],[Average_Cost_for_two]]*VLOOKUP(Table1[[#This Row],[Currency]],currency!$A$2:$B$10,2,FALSE)</f>
        <v>4.8</v>
      </c>
      <c r="Z7844" t="str">
        <f>VLOOKUP(C7844,country!A:B,2,FALSE)</f>
        <v>India</v>
      </c>
      <c r="AA7844">
        <f t="shared" si="122"/>
        <v>1</v>
      </c>
    </row>
    <row r="7845" spans="1:27" ht="15.75" customHeight="1" x14ac:dyDescent="0.25">
      <c r="A7845">
        <v>18353030</v>
      </c>
      <c r="B7845" t="s">
        <v>15721</v>
      </c>
      <c r="C7845">
        <v>1</v>
      </c>
      <c r="D7845" t="s">
        <v>15363</v>
      </c>
      <c r="E7845" t="s">
        <v>15722</v>
      </c>
      <c r="F7845" t="s">
        <v>11379</v>
      </c>
      <c r="G7845" t="s">
        <v>15723</v>
      </c>
      <c r="H7845">
        <v>0</v>
      </c>
      <c r="I7845">
        <v>0</v>
      </c>
      <c r="J7845" t="s">
        <v>682</v>
      </c>
      <c r="K7845" t="s">
        <v>28</v>
      </c>
      <c r="L7845" t="s">
        <v>29</v>
      </c>
      <c r="M7845" t="s">
        <v>29</v>
      </c>
      <c r="N7845" t="s">
        <v>29</v>
      </c>
      <c r="O7845" t="s">
        <v>29</v>
      </c>
      <c r="P7845">
        <v>1</v>
      </c>
      <c r="Q7845">
        <v>2</v>
      </c>
      <c r="R7845">
        <v>300</v>
      </c>
      <c r="S7845" t="str">
        <f>IF(Table1[[#This Row],[Average_Cost_for_two]]&lt;500,"Low",IF(Table1[[#This Row],[Average_Cost_for_two]]&lt;=1500,"Medium","High"))</f>
        <v>Low</v>
      </c>
      <c r="T7845">
        <v>1</v>
      </c>
      <c r="U7845">
        <v>2017</v>
      </c>
      <c r="V7845">
        <v>2</v>
      </c>
      <c r="W7845">
        <v>7</v>
      </c>
      <c r="X7845">
        <f>IF(OR(Main!$U7845=0,
       Main!$V7845=0,
       Main!$W7845=0),
   "",
   DATE(Main!$U7845,
        Main!$V7845,
        Main!$W7845)
)</f>
        <v>42773</v>
      </c>
      <c r="Y7845">
        <f>Table1[[#This Row],[Average_Cost_for_two]]*VLOOKUP(Table1[[#This Row],[Currency]],currency!$A$2:$B$10,2,FALSE)</f>
        <v>3.6</v>
      </c>
      <c r="Z7845" t="str">
        <f>VLOOKUP(C7845,country!A:B,2,FALSE)</f>
        <v>India</v>
      </c>
      <c r="AA7845">
        <f t="shared" si="122"/>
        <v>1</v>
      </c>
    </row>
    <row r="7846" spans="1:27" ht="15.75" customHeight="1" x14ac:dyDescent="0.25">
      <c r="A7846">
        <v>18089775</v>
      </c>
      <c r="B7846" t="s">
        <v>15724</v>
      </c>
      <c r="C7846">
        <v>1</v>
      </c>
      <c r="D7846" t="s">
        <v>15363</v>
      </c>
      <c r="E7846" t="s">
        <v>15725</v>
      </c>
      <c r="F7846" t="s">
        <v>15596</v>
      </c>
      <c r="G7846" t="s">
        <v>15597</v>
      </c>
      <c r="H7846">
        <v>77.300277780000002</v>
      </c>
      <c r="I7846">
        <v>28.46118611</v>
      </c>
      <c r="J7846" t="s">
        <v>830</v>
      </c>
      <c r="K7846" t="s">
        <v>28</v>
      </c>
      <c r="L7846" t="s">
        <v>29</v>
      </c>
      <c r="M7846" t="s">
        <v>29</v>
      </c>
      <c r="N7846" t="s">
        <v>29</v>
      </c>
      <c r="O7846" t="s">
        <v>29</v>
      </c>
      <c r="P7846">
        <v>1</v>
      </c>
      <c r="Q7846">
        <v>1</v>
      </c>
      <c r="R7846">
        <v>300</v>
      </c>
      <c r="S7846" t="str">
        <f>IF(Table1[[#This Row],[Average_Cost_for_two]]&lt;500,"Low",IF(Table1[[#This Row],[Average_Cost_for_two]]&lt;=1500,"Medium","High"))</f>
        <v>Low</v>
      </c>
      <c r="T7846">
        <v>1</v>
      </c>
      <c r="U7846">
        <v>2014</v>
      </c>
      <c r="V7846">
        <v>2</v>
      </c>
      <c r="W7846">
        <v>27</v>
      </c>
      <c r="X7846">
        <f>IF(OR(Main!$U7846=0,
       Main!$V7846=0,
       Main!$W7846=0),
   "",
   DATE(Main!$U7846,
        Main!$V7846,
        Main!$W7846)
)</f>
        <v>41697</v>
      </c>
      <c r="Y7846">
        <f>Table1[[#This Row],[Average_Cost_for_two]]*VLOOKUP(Table1[[#This Row],[Currency]],currency!$A$2:$B$10,2,FALSE)</f>
        <v>3.6</v>
      </c>
      <c r="Z7846" t="str">
        <f>VLOOKUP(C7846,country!A:B,2,FALSE)</f>
        <v>India</v>
      </c>
      <c r="AA7846">
        <f t="shared" si="122"/>
        <v>1</v>
      </c>
    </row>
    <row r="7847" spans="1:27" ht="15.75" customHeight="1" x14ac:dyDescent="0.25">
      <c r="A7847">
        <v>18380159</v>
      </c>
      <c r="B7847" t="s">
        <v>8172</v>
      </c>
      <c r="C7847">
        <v>1</v>
      </c>
      <c r="D7847" t="s">
        <v>15363</v>
      </c>
      <c r="E7847" t="s">
        <v>15726</v>
      </c>
      <c r="F7847" t="s">
        <v>12827</v>
      </c>
      <c r="G7847" t="s">
        <v>15407</v>
      </c>
      <c r="H7847">
        <v>77.2845595</v>
      </c>
      <c r="I7847">
        <v>28.460145300000001</v>
      </c>
      <c r="J7847" t="s">
        <v>27</v>
      </c>
      <c r="K7847" t="s">
        <v>28</v>
      </c>
      <c r="L7847" t="s">
        <v>29</v>
      </c>
      <c r="M7847" t="s">
        <v>29</v>
      </c>
      <c r="N7847" t="s">
        <v>29</v>
      </c>
      <c r="O7847" t="s">
        <v>29</v>
      </c>
      <c r="P7847">
        <v>1</v>
      </c>
      <c r="Q7847">
        <v>2</v>
      </c>
      <c r="R7847">
        <v>100</v>
      </c>
      <c r="S7847" t="str">
        <f>IF(Table1[[#This Row],[Average_Cost_for_two]]&lt;500,"Low",IF(Table1[[#This Row],[Average_Cost_for_two]]&lt;=1500,"Medium","High"))</f>
        <v>Low</v>
      </c>
      <c r="T7847">
        <v>1</v>
      </c>
      <c r="U7847">
        <v>2014</v>
      </c>
      <c r="V7847">
        <v>2</v>
      </c>
      <c r="W7847">
        <v>14</v>
      </c>
      <c r="X7847">
        <f>IF(OR(Main!$U7847=0,
       Main!$V7847=0,
       Main!$W7847=0),
   "",
   DATE(Main!$U7847,
        Main!$V7847,
        Main!$W7847)
)</f>
        <v>41684</v>
      </c>
      <c r="Y7847">
        <f>Table1[[#This Row],[Average_Cost_for_two]]*VLOOKUP(Table1[[#This Row],[Currency]],currency!$A$2:$B$10,2,FALSE)</f>
        <v>1.2</v>
      </c>
      <c r="Z7847" t="str">
        <f>VLOOKUP(C7847,country!A:B,2,FALSE)</f>
        <v>India</v>
      </c>
      <c r="AA7847">
        <f t="shared" si="122"/>
        <v>1</v>
      </c>
    </row>
    <row r="7848" spans="1:27" ht="15.75" customHeight="1" x14ac:dyDescent="0.25">
      <c r="A7848">
        <v>307084</v>
      </c>
      <c r="B7848" t="s">
        <v>15727</v>
      </c>
      <c r="C7848">
        <v>1</v>
      </c>
      <c r="D7848" t="s">
        <v>15363</v>
      </c>
      <c r="E7848" t="s">
        <v>15728</v>
      </c>
      <c r="F7848" t="s">
        <v>15410</v>
      </c>
      <c r="G7848" t="s">
        <v>15411</v>
      </c>
      <c r="H7848">
        <v>77.298387099999999</v>
      </c>
      <c r="I7848">
        <v>28.437697700000001</v>
      </c>
      <c r="J7848" t="s">
        <v>851</v>
      </c>
      <c r="K7848" t="s">
        <v>28</v>
      </c>
      <c r="L7848" t="s">
        <v>29</v>
      </c>
      <c r="M7848" t="s">
        <v>29</v>
      </c>
      <c r="N7848" t="s">
        <v>29</v>
      </c>
      <c r="O7848" t="s">
        <v>29</v>
      </c>
      <c r="P7848">
        <v>2</v>
      </c>
      <c r="Q7848">
        <v>47</v>
      </c>
      <c r="R7848">
        <v>700</v>
      </c>
      <c r="S7848" t="str">
        <f>IF(Table1[[#This Row],[Average_Cost_for_two]]&lt;500,"Low",IF(Table1[[#This Row],[Average_Cost_for_two]]&lt;=1500,"Medium","High"))</f>
        <v>Medium</v>
      </c>
      <c r="T7848">
        <v>3.2</v>
      </c>
      <c r="U7848">
        <v>2018</v>
      </c>
      <c r="V7848">
        <v>2</v>
      </c>
      <c r="W7848">
        <v>13</v>
      </c>
      <c r="X7848">
        <f>IF(OR(Main!$U7848=0,
       Main!$V7848=0,
       Main!$W7848=0),
   "",
   DATE(Main!$U7848,
        Main!$V7848,
        Main!$W7848)
)</f>
        <v>43144</v>
      </c>
      <c r="Y7848">
        <f>Table1[[#This Row],[Average_Cost_for_two]]*VLOOKUP(Table1[[#This Row],[Currency]],currency!$A$2:$B$10,2,FALSE)</f>
        <v>8.4</v>
      </c>
      <c r="Z7848" t="str">
        <f>VLOOKUP(C7848,country!A:B,2,FALSE)</f>
        <v>India</v>
      </c>
      <c r="AA7848">
        <f t="shared" si="122"/>
        <v>1</v>
      </c>
    </row>
    <row r="7849" spans="1:27" ht="15.75" customHeight="1" x14ac:dyDescent="0.25">
      <c r="A7849">
        <v>8297</v>
      </c>
      <c r="B7849" t="s">
        <v>12505</v>
      </c>
      <c r="C7849">
        <v>1</v>
      </c>
      <c r="D7849" t="s">
        <v>15363</v>
      </c>
      <c r="E7849" t="s">
        <v>15729</v>
      </c>
      <c r="F7849" t="s">
        <v>11390</v>
      </c>
      <c r="G7849" t="s">
        <v>15414</v>
      </c>
      <c r="H7849">
        <v>77.326409299999995</v>
      </c>
      <c r="I7849">
        <v>28.363303599999998</v>
      </c>
      <c r="J7849" t="s">
        <v>797</v>
      </c>
      <c r="K7849" t="s">
        <v>28</v>
      </c>
      <c r="L7849" t="s">
        <v>29</v>
      </c>
      <c r="M7849" t="s">
        <v>29</v>
      </c>
      <c r="N7849" t="s">
        <v>29</v>
      </c>
      <c r="O7849" t="s">
        <v>29</v>
      </c>
      <c r="P7849">
        <v>1</v>
      </c>
      <c r="Q7849">
        <v>15</v>
      </c>
      <c r="R7849">
        <v>150</v>
      </c>
      <c r="S7849" t="str">
        <f>IF(Table1[[#This Row],[Average_Cost_for_two]]&lt;500,"Low",IF(Table1[[#This Row],[Average_Cost_for_two]]&lt;=1500,"Medium","High"))</f>
        <v>Low</v>
      </c>
      <c r="T7849">
        <v>3.1</v>
      </c>
      <c r="U7849">
        <v>2014</v>
      </c>
      <c r="V7849">
        <v>2</v>
      </c>
      <c r="W7849">
        <v>10</v>
      </c>
      <c r="X7849">
        <f>IF(OR(Main!$U7849=0,
       Main!$V7849=0,
       Main!$W7849=0),
   "",
   DATE(Main!$U7849,
        Main!$V7849,
        Main!$W7849)
)</f>
        <v>41680</v>
      </c>
      <c r="Y7849">
        <f>Table1[[#This Row],[Average_Cost_for_two]]*VLOOKUP(Table1[[#This Row],[Currency]],currency!$A$2:$B$10,2,FALSE)</f>
        <v>1.8</v>
      </c>
      <c r="Z7849" t="str">
        <f>VLOOKUP(C7849,country!A:B,2,FALSE)</f>
        <v>India</v>
      </c>
      <c r="AA7849">
        <f t="shared" si="122"/>
        <v>1</v>
      </c>
    </row>
    <row r="7850" spans="1:27" ht="15.75" customHeight="1" x14ac:dyDescent="0.25">
      <c r="A7850">
        <v>18471320</v>
      </c>
      <c r="B7850" t="s">
        <v>8249</v>
      </c>
      <c r="C7850">
        <v>1</v>
      </c>
      <c r="D7850" t="s">
        <v>15363</v>
      </c>
      <c r="E7850" t="s">
        <v>15730</v>
      </c>
      <c r="F7850" t="s">
        <v>15421</v>
      </c>
      <c r="G7850" t="s">
        <v>15422</v>
      </c>
      <c r="H7850">
        <v>77.284678099999994</v>
      </c>
      <c r="I7850">
        <v>28.4609284</v>
      </c>
      <c r="J7850" t="s">
        <v>523</v>
      </c>
      <c r="K7850" t="s">
        <v>28</v>
      </c>
      <c r="L7850" t="s">
        <v>29</v>
      </c>
      <c r="M7850" t="s">
        <v>29</v>
      </c>
      <c r="N7850" t="s">
        <v>29</v>
      </c>
      <c r="O7850" t="s">
        <v>29</v>
      </c>
      <c r="P7850">
        <v>1</v>
      </c>
      <c r="Q7850">
        <v>0</v>
      </c>
      <c r="R7850">
        <v>300</v>
      </c>
      <c r="S7850" t="str">
        <f>IF(Table1[[#This Row],[Average_Cost_for_two]]&lt;500,"Low",IF(Table1[[#This Row],[Average_Cost_for_two]]&lt;=1500,"Medium","High"))</f>
        <v>Low</v>
      </c>
      <c r="T7850">
        <v>1</v>
      </c>
      <c r="U7850">
        <v>2014</v>
      </c>
      <c r="V7850">
        <v>2</v>
      </c>
      <c r="W7850">
        <v>1</v>
      </c>
      <c r="X7850">
        <f>IF(OR(Main!$U7850=0,
       Main!$V7850=0,
       Main!$W7850=0),
   "",
   DATE(Main!$U7850,
        Main!$V7850,
        Main!$W7850)
)</f>
        <v>41671</v>
      </c>
      <c r="Y7850">
        <f>Table1[[#This Row],[Average_Cost_for_two]]*VLOOKUP(Table1[[#This Row],[Currency]],currency!$A$2:$B$10,2,FALSE)</f>
        <v>3.6</v>
      </c>
      <c r="Z7850" t="str">
        <f>VLOOKUP(C7850,country!A:B,2,FALSE)</f>
        <v>India</v>
      </c>
      <c r="AA7850">
        <f t="shared" si="122"/>
        <v>1</v>
      </c>
    </row>
    <row r="7851" spans="1:27" ht="15.75" customHeight="1" x14ac:dyDescent="0.25">
      <c r="A7851">
        <v>2680</v>
      </c>
      <c r="B7851" t="s">
        <v>15731</v>
      </c>
      <c r="C7851">
        <v>1</v>
      </c>
      <c r="D7851" t="s">
        <v>15363</v>
      </c>
      <c r="E7851" t="s">
        <v>15688</v>
      </c>
      <c r="F7851" t="s">
        <v>15689</v>
      </c>
      <c r="G7851" t="s">
        <v>15690</v>
      </c>
      <c r="H7851">
        <v>77.283011000000002</v>
      </c>
      <c r="I7851">
        <v>28.489795999999998</v>
      </c>
      <c r="J7851" t="s">
        <v>562</v>
      </c>
      <c r="K7851" t="s">
        <v>28</v>
      </c>
      <c r="L7851" t="s">
        <v>29</v>
      </c>
      <c r="M7851" t="s">
        <v>29</v>
      </c>
      <c r="N7851" t="s">
        <v>29</v>
      </c>
      <c r="O7851" t="s">
        <v>29</v>
      </c>
      <c r="P7851">
        <v>2</v>
      </c>
      <c r="Q7851">
        <v>10</v>
      </c>
      <c r="R7851">
        <v>700</v>
      </c>
      <c r="S7851" t="str">
        <f>IF(Table1[[#This Row],[Average_Cost_for_two]]&lt;500,"Low",IF(Table1[[#This Row],[Average_Cost_for_two]]&lt;=1500,"Medium","High"))</f>
        <v>Medium</v>
      </c>
      <c r="T7851">
        <v>3</v>
      </c>
      <c r="U7851">
        <v>2010</v>
      </c>
      <c r="V7851">
        <v>2</v>
      </c>
      <c r="W7851">
        <v>6</v>
      </c>
      <c r="X7851">
        <f>IF(OR(Main!$U7851=0,
       Main!$V7851=0,
       Main!$W7851=0),
   "",
   DATE(Main!$U7851,
        Main!$V7851,
        Main!$W7851)
)</f>
        <v>40215</v>
      </c>
      <c r="Y7851">
        <f>Table1[[#This Row],[Average_Cost_for_two]]*VLOOKUP(Table1[[#This Row],[Currency]],currency!$A$2:$B$10,2,FALSE)</f>
        <v>8.4</v>
      </c>
      <c r="Z7851" t="str">
        <f>VLOOKUP(C7851,country!A:B,2,FALSE)</f>
        <v>India</v>
      </c>
      <c r="AA7851">
        <f t="shared" si="122"/>
        <v>1</v>
      </c>
    </row>
    <row r="7852" spans="1:27" ht="15.75" customHeight="1" x14ac:dyDescent="0.25">
      <c r="A7852">
        <v>301729</v>
      </c>
      <c r="B7852" t="s">
        <v>15732</v>
      </c>
      <c r="C7852">
        <v>1</v>
      </c>
      <c r="D7852" t="s">
        <v>15363</v>
      </c>
      <c r="E7852" t="s">
        <v>15521</v>
      </c>
      <c r="F7852" t="s">
        <v>15425</v>
      </c>
      <c r="G7852" t="s">
        <v>15426</v>
      </c>
      <c r="H7852">
        <v>77.306101600000005</v>
      </c>
      <c r="I7852">
        <v>28.490097899999999</v>
      </c>
      <c r="J7852" t="s">
        <v>27</v>
      </c>
      <c r="K7852" t="s">
        <v>28</v>
      </c>
      <c r="L7852" t="s">
        <v>29</v>
      </c>
      <c r="M7852" t="s">
        <v>29</v>
      </c>
      <c r="N7852" t="s">
        <v>29</v>
      </c>
      <c r="O7852" t="s">
        <v>29</v>
      </c>
      <c r="P7852">
        <v>1</v>
      </c>
      <c r="Q7852">
        <v>8</v>
      </c>
      <c r="R7852">
        <v>150</v>
      </c>
      <c r="S7852" t="str">
        <f>IF(Table1[[#This Row],[Average_Cost_for_two]]&lt;500,"Low",IF(Table1[[#This Row],[Average_Cost_for_two]]&lt;=1500,"Medium","High"))</f>
        <v>Low</v>
      </c>
      <c r="T7852">
        <v>2.9</v>
      </c>
      <c r="U7852">
        <v>2014</v>
      </c>
      <c r="V7852">
        <v>1</v>
      </c>
      <c r="W7852">
        <v>1</v>
      </c>
      <c r="X7852">
        <f>IF(OR(Main!$U7852=0,
       Main!$V7852=0,
       Main!$W7852=0),
   "",
   DATE(Main!$U7852,
        Main!$V7852,
        Main!$W7852)
)</f>
        <v>41640</v>
      </c>
      <c r="Y7852">
        <f>Table1[[#This Row],[Average_Cost_for_two]]*VLOOKUP(Table1[[#This Row],[Currency]],currency!$A$2:$B$10,2,FALSE)</f>
        <v>1.8</v>
      </c>
      <c r="Z7852" t="str">
        <f>VLOOKUP(C7852,country!A:B,2,FALSE)</f>
        <v>India</v>
      </c>
      <c r="AA7852">
        <f t="shared" si="122"/>
        <v>1</v>
      </c>
    </row>
    <row r="7853" spans="1:27" ht="15.75" customHeight="1" x14ac:dyDescent="0.25">
      <c r="A7853">
        <v>311051</v>
      </c>
      <c r="B7853" t="s">
        <v>5966</v>
      </c>
      <c r="C7853">
        <v>1</v>
      </c>
      <c r="D7853" t="s">
        <v>15363</v>
      </c>
      <c r="E7853" t="s">
        <v>15733</v>
      </c>
      <c r="F7853" t="s">
        <v>15365</v>
      </c>
      <c r="G7853" t="s">
        <v>15366</v>
      </c>
      <c r="H7853">
        <v>77.307060059999998</v>
      </c>
      <c r="I7853">
        <v>28.469806559999999</v>
      </c>
      <c r="J7853" t="s">
        <v>13041</v>
      </c>
      <c r="K7853" t="s">
        <v>28</v>
      </c>
      <c r="L7853" t="s">
        <v>29</v>
      </c>
      <c r="M7853" t="s">
        <v>36</v>
      </c>
      <c r="N7853" t="s">
        <v>29</v>
      </c>
      <c r="O7853" t="s">
        <v>29</v>
      </c>
      <c r="P7853">
        <v>2</v>
      </c>
      <c r="Q7853">
        <v>57</v>
      </c>
      <c r="R7853">
        <v>500</v>
      </c>
      <c r="S7853" t="str">
        <f>IF(Table1[[#This Row],[Average_Cost_for_two]]&lt;500,"Low",IF(Table1[[#This Row],[Average_Cost_for_two]]&lt;=1500,"Medium","High"))</f>
        <v>Medium</v>
      </c>
      <c r="T7853">
        <v>2.1</v>
      </c>
      <c r="U7853">
        <v>2016</v>
      </c>
      <c r="V7853">
        <v>1</v>
      </c>
      <c r="W7853">
        <v>6</v>
      </c>
      <c r="X7853">
        <f>IF(OR(Main!$U7853=0,
       Main!$V7853=0,
       Main!$W7853=0),
   "",
   DATE(Main!$U7853,
        Main!$V7853,
        Main!$W7853)
)</f>
        <v>42375</v>
      </c>
      <c r="Y7853">
        <f>Table1[[#This Row],[Average_Cost_for_two]]*VLOOKUP(Table1[[#This Row],[Currency]],currency!$A$2:$B$10,2,FALSE)</f>
        <v>6</v>
      </c>
      <c r="Z7853" t="str">
        <f>VLOOKUP(C7853,country!A:B,2,FALSE)</f>
        <v>India</v>
      </c>
      <c r="AA7853">
        <f t="shared" si="122"/>
        <v>1</v>
      </c>
    </row>
    <row r="7854" spans="1:27" ht="15.75" customHeight="1" x14ac:dyDescent="0.25">
      <c r="A7854">
        <v>6077</v>
      </c>
      <c r="B7854" t="s">
        <v>7433</v>
      </c>
      <c r="C7854">
        <v>1</v>
      </c>
      <c r="D7854" t="s">
        <v>15363</v>
      </c>
      <c r="E7854" t="s">
        <v>15734</v>
      </c>
      <c r="F7854" t="s">
        <v>15372</v>
      </c>
      <c r="G7854" t="s">
        <v>15373</v>
      </c>
      <c r="H7854">
        <v>77.313012700000002</v>
      </c>
      <c r="I7854">
        <v>28.398069100000001</v>
      </c>
      <c r="J7854" t="s">
        <v>855</v>
      </c>
      <c r="K7854" t="s">
        <v>28</v>
      </c>
      <c r="L7854" t="s">
        <v>29</v>
      </c>
      <c r="M7854" t="s">
        <v>29</v>
      </c>
      <c r="N7854" t="s">
        <v>29</v>
      </c>
      <c r="O7854" t="s">
        <v>29</v>
      </c>
      <c r="P7854">
        <v>1</v>
      </c>
      <c r="Q7854">
        <v>16</v>
      </c>
      <c r="R7854">
        <v>400</v>
      </c>
      <c r="S7854" t="str">
        <f>IF(Table1[[#This Row],[Average_Cost_for_two]]&lt;500,"Low",IF(Table1[[#This Row],[Average_Cost_for_two]]&lt;=1500,"Medium","High"))</f>
        <v>Low</v>
      </c>
      <c r="T7854">
        <v>3.2</v>
      </c>
      <c r="U7854">
        <v>2016</v>
      </c>
      <c r="V7854">
        <v>1</v>
      </c>
      <c r="W7854">
        <v>3</v>
      </c>
      <c r="X7854">
        <f>IF(OR(Main!$U7854=0,
       Main!$V7854=0,
       Main!$W7854=0),
   "",
   DATE(Main!$U7854,
        Main!$V7854,
        Main!$W7854)
)</f>
        <v>42372</v>
      </c>
      <c r="Y7854">
        <f>Table1[[#This Row],[Average_Cost_for_two]]*VLOOKUP(Table1[[#This Row],[Currency]],currency!$A$2:$B$10,2,FALSE)</f>
        <v>4.8</v>
      </c>
      <c r="Z7854" t="str">
        <f>VLOOKUP(C7854,country!A:B,2,FALSE)</f>
        <v>India</v>
      </c>
      <c r="AA7854">
        <f t="shared" si="122"/>
        <v>1</v>
      </c>
    </row>
    <row r="7855" spans="1:27" ht="15.75" customHeight="1" x14ac:dyDescent="0.25">
      <c r="A7855">
        <v>18472429</v>
      </c>
      <c r="B7855" t="s">
        <v>15735</v>
      </c>
      <c r="C7855">
        <v>1</v>
      </c>
      <c r="D7855" t="s">
        <v>15363</v>
      </c>
      <c r="E7855" t="s">
        <v>15736</v>
      </c>
      <c r="F7855" t="s">
        <v>15490</v>
      </c>
      <c r="G7855" t="s">
        <v>15491</v>
      </c>
      <c r="H7855">
        <v>77.290066699999997</v>
      </c>
      <c r="I7855">
        <v>28.3954463</v>
      </c>
      <c r="J7855" t="s">
        <v>27</v>
      </c>
      <c r="K7855" t="s">
        <v>28</v>
      </c>
      <c r="L7855" t="s">
        <v>29</v>
      </c>
      <c r="M7855" t="s">
        <v>29</v>
      </c>
      <c r="N7855" t="s">
        <v>29</v>
      </c>
      <c r="O7855" t="s">
        <v>29</v>
      </c>
      <c r="P7855">
        <v>1</v>
      </c>
      <c r="Q7855">
        <v>0</v>
      </c>
      <c r="R7855">
        <v>300</v>
      </c>
      <c r="S7855" t="str">
        <f>IF(Table1[[#This Row],[Average_Cost_for_two]]&lt;500,"Low",IF(Table1[[#This Row],[Average_Cost_for_two]]&lt;=1500,"Medium","High"))</f>
        <v>Low</v>
      </c>
      <c r="T7855">
        <v>1</v>
      </c>
      <c r="U7855">
        <v>2011</v>
      </c>
      <c r="V7855">
        <v>1</v>
      </c>
      <c r="W7855">
        <v>11</v>
      </c>
      <c r="X7855">
        <f>IF(OR(Main!$U7855=0,
       Main!$V7855=0,
       Main!$W7855=0),
   "",
   DATE(Main!$U7855,
        Main!$V7855,
        Main!$W7855)
)</f>
        <v>40554</v>
      </c>
      <c r="Y7855">
        <f>Table1[[#This Row],[Average_Cost_for_two]]*VLOOKUP(Table1[[#This Row],[Currency]],currency!$A$2:$B$10,2,FALSE)</f>
        <v>3.6</v>
      </c>
      <c r="Z7855" t="str">
        <f>VLOOKUP(C7855,country!A:B,2,FALSE)</f>
        <v>India</v>
      </c>
      <c r="AA7855">
        <f t="shared" si="122"/>
        <v>1</v>
      </c>
    </row>
    <row r="7856" spans="1:27" ht="15.75" customHeight="1" x14ac:dyDescent="0.25">
      <c r="A7856">
        <v>301193</v>
      </c>
      <c r="B7856" t="s">
        <v>1275</v>
      </c>
      <c r="C7856">
        <v>1</v>
      </c>
      <c r="D7856" t="s">
        <v>15363</v>
      </c>
      <c r="E7856" t="s">
        <v>15737</v>
      </c>
      <c r="F7856" t="s">
        <v>11363</v>
      </c>
      <c r="G7856" t="s">
        <v>15380</v>
      </c>
      <c r="H7856">
        <v>77.323511400000001</v>
      </c>
      <c r="I7856">
        <v>28.3951274</v>
      </c>
      <c r="J7856" t="s">
        <v>567</v>
      </c>
      <c r="K7856" t="s">
        <v>28</v>
      </c>
      <c r="L7856" t="s">
        <v>29</v>
      </c>
      <c r="M7856" t="s">
        <v>29</v>
      </c>
      <c r="N7856" t="s">
        <v>29</v>
      </c>
      <c r="O7856" t="s">
        <v>29</v>
      </c>
      <c r="P7856">
        <v>1</v>
      </c>
      <c r="Q7856">
        <v>17</v>
      </c>
      <c r="R7856">
        <v>200</v>
      </c>
      <c r="S7856" t="str">
        <f>IF(Table1[[#This Row],[Average_Cost_for_two]]&lt;500,"Low",IF(Table1[[#This Row],[Average_Cost_for_two]]&lt;=1500,"Medium","High"))</f>
        <v>Low</v>
      </c>
      <c r="T7856">
        <v>3.3</v>
      </c>
      <c r="U7856">
        <v>2013</v>
      </c>
      <c r="V7856">
        <v>1</v>
      </c>
      <c r="W7856">
        <v>27</v>
      </c>
      <c r="X7856">
        <f>IF(OR(Main!$U7856=0,
       Main!$V7856=0,
       Main!$W7856=0),
   "",
   DATE(Main!$U7856,
        Main!$V7856,
        Main!$W7856)
)</f>
        <v>41301</v>
      </c>
      <c r="Y7856">
        <f>Table1[[#This Row],[Average_Cost_for_two]]*VLOOKUP(Table1[[#This Row],[Currency]],currency!$A$2:$B$10,2,FALSE)</f>
        <v>2.4</v>
      </c>
      <c r="Z7856" t="str">
        <f>VLOOKUP(C7856,country!A:B,2,FALSE)</f>
        <v>India</v>
      </c>
      <c r="AA7856">
        <f t="shared" si="122"/>
        <v>1</v>
      </c>
    </row>
    <row r="7857" spans="1:27" ht="15.75" customHeight="1" x14ac:dyDescent="0.25">
      <c r="A7857">
        <v>6152</v>
      </c>
      <c r="B7857" t="s">
        <v>15081</v>
      </c>
      <c r="C7857">
        <v>1</v>
      </c>
      <c r="D7857" t="s">
        <v>15363</v>
      </c>
      <c r="E7857" t="s">
        <v>15738</v>
      </c>
      <c r="F7857" t="s">
        <v>13768</v>
      </c>
      <c r="G7857" t="s">
        <v>15388</v>
      </c>
      <c r="H7857">
        <v>77.319206300000005</v>
      </c>
      <c r="I7857">
        <v>28.410696300000001</v>
      </c>
      <c r="J7857" t="s">
        <v>682</v>
      </c>
      <c r="K7857" t="s">
        <v>28</v>
      </c>
      <c r="L7857" t="s">
        <v>29</v>
      </c>
      <c r="M7857" t="s">
        <v>29</v>
      </c>
      <c r="N7857" t="s">
        <v>29</v>
      </c>
      <c r="O7857" t="s">
        <v>29</v>
      </c>
      <c r="P7857">
        <v>1</v>
      </c>
      <c r="Q7857">
        <v>25</v>
      </c>
      <c r="R7857">
        <v>400</v>
      </c>
      <c r="S7857" t="str">
        <f>IF(Table1[[#This Row],[Average_Cost_for_two]]&lt;500,"Low",IF(Table1[[#This Row],[Average_Cost_for_two]]&lt;=1500,"Medium","High"))</f>
        <v>Low</v>
      </c>
      <c r="T7857">
        <v>2.5</v>
      </c>
      <c r="U7857">
        <v>2014</v>
      </c>
      <c r="V7857">
        <v>1</v>
      </c>
      <c r="W7857">
        <v>7</v>
      </c>
      <c r="X7857">
        <f>IF(OR(Main!$U7857=0,
       Main!$V7857=0,
       Main!$W7857=0),
   "",
   DATE(Main!$U7857,
        Main!$V7857,
        Main!$W7857)
)</f>
        <v>41646</v>
      </c>
      <c r="Y7857">
        <f>Table1[[#This Row],[Average_Cost_for_two]]*VLOOKUP(Table1[[#This Row],[Currency]],currency!$A$2:$B$10,2,FALSE)</f>
        <v>4.8</v>
      </c>
      <c r="Z7857" t="str">
        <f>VLOOKUP(C7857,country!A:B,2,FALSE)</f>
        <v>India</v>
      </c>
      <c r="AA7857">
        <f t="shared" si="122"/>
        <v>1</v>
      </c>
    </row>
    <row r="7858" spans="1:27" ht="15.75" customHeight="1" x14ac:dyDescent="0.25">
      <c r="A7858">
        <v>303871</v>
      </c>
      <c r="B7858" t="s">
        <v>15378</v>
      </c>
      <c r="C7858">
        <v>1</v>
      </c>
      <c r="D7858" t="s">
        <v>15363</v>
      </c>
      <c r="E7858" t="s">
        <v>15739</v>
      </c>
      <c r="F7858" t="s">
        <v>11367</v>
      </c>
      <c r="G7858" t="s">
        <v>15391</v>
      </c>
      <c r="H7858">
        <v>77.328897799999993</v>
      </c>
      <c r="I7858">
        <v>28.410602900000001</v>
      </c>
      <c r="J7858" t="s">
        <v>480</v>
      </c>
      <c r="K7858" t="s">
        <v>28</v>
      </c>
      <c r="L7858" t="s">
        <v>29</v>
      </c>
      <c r="M7858" t="s">
        <v>36</v>
      </c>
      <c r="N7858" t="s">
        <v>29</v>
      </c>
      <c r="O7858" t="s">
        <v>29</v>
      </c>
      <c r="P7858">
        <v>2</v>
      </c>
      <c r="Q7858">
        <v>56</v>
      </c>
      <c r="R7858">
        <v>600</v>
      </c>
      <c r="S7858" t="str">
        <f>IF(Table1[[#This Row],[Average_Cost_for_two]]&lt;500,"Low",IF(Table1[[#This Row],[Average_Cost_for_two]]&lt;=1500,"Medium","High"))</f>
        <v>Medium</v>
      </c>
      <c r="T7858">
        <v>2.7</v>
      </c>
      <c r="U7858">
        <v>2013</v>
      </c>
      <c r="V7858">
        <v>1</v>
      </c>
      <c r="W7858">
        <v>25</v>
      </c>
      <c r="X7858">
        <f>IF(OR(Main!$U7858=0,
       Main!$V7858=0,
       Main!$W7858=0),
   "",
   DATE(Main!$U7858,
        Main!$V7858,
        Main!$W7858)
)</f>
        <v>41299</v>
      </c>
      <c r="Y7858">
        <f>Table1[[#This Row],[Average_Cost_for_two]]*VLOOKUP(Table1[[#This Row],[Currency]],currency!$A$2:$B$10,2,FALSE)</f>
        <v>7.2</v>
      </c>
      <c r="Z7858" t="str">
        <f>VLOOKUP(C7858,country!A:B,2,FALSE)</f>
        <v>India</v>
      </c>
      <c r="AA7858">
        <f t="shared" si="122"/>
        <v>1</v>
      </c>
    </row>
    <row r="7859" spans="1:27" ht="15.75" customHeight="1" x14ac:dyDescent="0.25">
      <c r="A7859">
        <v>18452730</v>
      </c>
      <c r="B7859" t="s">
        <v>15740</v>
      </c>
      <c r="C7859">
        <v>1</v>
      </c>
      <c r="D7859" t="s">
        <v>15363</v>
      </c>
      <c r="E7859" t="s">
        <v>15741</v>
      </c>
      <c r="F7859" t="s">
        <v>11509</v>
      </c>
      <c r="G7859" t="s">
        <v>15396</v>
      </c>
      <c r="H7859">
        <v>77.296935399999995</v>
      </c>
      <c r="I7859">
        <v>28.430056199999999</v>
      </c>
      <c r="J7859" t="s">
        <v>6753</v>
      </c>
      <c r="K7859" t="s">
        <v>28</v>
      </c>
      <c r="L7859" t="s">
        <v>29</v>
      </c>
      <c r="M7859" t="s">
        <v>29</v>
      </c>
      <c r="N7859" t="s">
        <v>29</v>
      </c>
      <c r="O7859" t="s">
        <v>29</v>
      </c>
      <c r="P7859">
        <v>1</v>
      </c>
      <c r="Q7859">
        <v>1</v>
      </c>
      <c r="R7859">
        <v>400</v>
      </c>
      <c r="S7859" t="str">
        <f>IF(Table1[[#This Row],[Average_Cost_for_two]]&lt;500,"Low",IF(Table1[[#This Row],[Average_Cost_for_two]]&lt;=1500,"Medium","High"))</f>
        <v>Low</v>
      </c>
      <c r="T7859">
        <v>1</v>
      </c>
      <c r="U7859">
        <v>2012</v>
      </c>
      <c r="V7859">
        <v>1</v>
      </c>
      <c r="W7859">
        <v>22</v>
      </c>
      <c r="X7859">
        <f>IF(OR(Main!$U7859=0,
       Main!$V7859=0,
       Main!$W7859=0),
   "",
   DATE(Main!$U7859,
        Main!$V7859,
        Main!$W7859)
)</f>
        <v>40930</v>
      </c>
      <c r="Y7859">
        <f>Table1[[#This Row],[Average_Cost_for_two]]*VLOOKUP(Table1[[#This Row],[Currency]],currency!$A$2:$B$10,2,FALSE)</f>
        <v>4.8</v>
      </c>
      <c r="Z7859" t="str">
        <f>VLOOKUP(C7859,country!A:B,2,FALSE)</f>
        <v>India</v>
      </c>
      <c r="AA7859">
        <f t="shared" si="122"/>
        <v>1</v>
      </c>
    </row>
    <row r="7860" spans="1:27" ht="15.75" customHeight="1" x14ac:dyDescent="0.25">
      <c r="A7860">
        <v>305235</v>
      </c>
      <c r="B7860" t="s">
        <v>15742</v>
      </c>
      <c r="C7860">
        <v>1</v>
      </c>
      <c r="D7860" t="s">
        <v>15363</v>
      </c>
      <c r="E7860" t="s">
        <v>15743</v>
      </c>
      <c r="F7860" t="s">
        <v>11523</v>
      </c>
      <c r="G7860" t="s">
        <v>15401</v>
      </c>
      <c r="H7860">
        <v>77.315794999999994</v>
      </c>
      <c r="I7860">
        <v>28.445261599999998</v>
      </c>
      <c r="J7860" t="s">
        <v>556</v>
      </c>
      <c r="K7860" t="s">
        <v>28</v>
      </c>
      <c r="L7860" t="s">
        <v>29</v>
      </c>
      <c r="M7860" t="s">
        <v>29</v>
      </c>
      <c r="N7860" t="s">
        <v>29</v>
      </c>
      <c r="O7860" t="s">
        <v>29</v>
      </c>
      <c r="P7860">
        <v>1</v>
      </c>
      <c r="Q7860">
        <v>4</v>
      </c>
      <c r="R7860">
        <v>350</v>
      </c>
      <c r="S7860" t="str">
        <f>IF(Table1[[#This Row],[Average_Cost_for_two]]&lt;500,"Low",IF(Table1[[#This Row],[Average_Cost_for_two]]&lt;=1500,"Medium","High"))</f>
        <v>Low</v>
      </c>
      <c r="T7860">
        <v>2.9</v>
      </c>
      <c r="U7860">
        <v>2013</v>
      </c>
      <c r="V7860">
        <v>1</v>
      </c>
      <c r="W7860">
        <v>25</v>
      </c>
      <c r="X7860">
        <f>IF(OR(Main!$U7860=0,
       Main!$V7860=0,
       Main!$W7860=0),
   "",
   DATE(Main!$U7860,
        Main!$V7860,
        Main!$W7860)
)</f>
        <v>41299</v>
      </c>
      <c r="Y7860">
        <f>Table1[[#This Row],[Average_Cost_for_two]]*VLOOKUP(Table1[[#This Row],[Currency]],currency!$A$2:$B$10,2,FALSE)</f>
        <v>4.2</v>
      </c>
      <c r="Z7860" t="str">
        <f>VLOOKUP(C7860,country!A:B,2,FALSE)</f>
        <v>India</v>
      </c>
      <c r="AA7860">
        <f t="shared" si="122"/>
        <v>1</v>
      </c>
    </row>
    <row r="7861" spans="1:27" ht="15.75" customHeight="1" x14ac:dyDescent="0.25">
      <c r="A7861">
        <v>304112</v>
      </c>
      <c r="B7861" t="s">
        <v>4614</v>
      </c>
      <c r="C7861">
        <v>1</v>
      </c>
      <c r="D7861" t="s">
        <v>15363</v>
      </c>
      <c r="E7861" t="s">
        <v>15744</v>
      </c>
      <c r="F7861" t="s">
        <v>13490</v>
      </c>
      <c r="G7861" t="s">
        <v>15745</v>
      </c>
      <c r="H7861">
        <v>77.310719500000005</v>
      </c>
      <c r="I7861">
        <v>28.471412999999998</v>
      </c>
      <c r="J7861" t="s">
        <v>967</v>
      </c>
      <c r="K7861" t="s">
        <v>28</v>
      </c>
      <c r="L7861" t="s">
        <v>29</v>
      </c>
      <c r="M7861" t="s">
        <v>29</v>
      </c>
      <c r="N7861" t="s">
        <v>29</v>
      </c>
      <c r="O7861" t="s">
        <v>29</v>
      </c>
      <c r="P7861">
        <v>2</v>
      </c>
      <c r="Q7861">
        <v>29</v>
      </c>
      <c r="R7861">
        <v>800</v>
      </c>
      <c r="S7861" t="str">
        <f>IF(Table1[[#This Row],[Average_Cost_for_two]]&lt;500,"Low",IF(Table1[[#This Row],[Average_Cost_for_two]]&lt;=1500,"Medium","High"))</f>
        <v>Medium</v>
      </c>
      <c r="T7861">
        <v>2.7</v>
      </c>
      <c r="U7861">
        <v>2017</v>
      </c>
      <c r="V7861">
        <v>1</v>
      </c>
      <c r="W7861">
        <v>24</v>
      </c>
      <c r="X7861">
        <f>IF(OR(Main!$U7861=0,
       Main!$V7861=0,
       Main!$W7861=0),
   "",
   DATE(Main!$U7861,
        Main!$V7861,
        Main!$W7861)
)</f>
        <v>42759</v>
      </c>
      <c r="Y7861">
        <f>Table1[[#This Row],[Average_Cost_for_two]]*VLOOKUP(Table1[[#This Row],[Currency]],currency!$A$2:$B$10,2,FALSE)</f>
        <v>9.6</v>
      </c>
      <c r="Z7861" t="str">
        <f>VLOOKUP(C7861,country!A:B,2,FALSE)</f>
        <v>India</v>
      </c>
      <c r="AA7861">
        <f t="shared" si="122"/>
        <v>1</v>
      </c>
    </row>
    <row r="7862" spans="1:27" ht="15.75" customHeight="1" x14ac:dyDescent="0.25">
      <c r="A7862">
        <v>18444264</v>
      </c>
      <c r="B7862" t="s">
        <v>15746</v>
      </c>
      <c r="C7862">
        <v>1</v>
      </c>
      <c r="D7862" t="s">
        <v>15363</v>
      </c>
      <c r="E7862" t="s">
        <v>15747</v>
      </c>
      <c r="F7862" t="s">
        <v>13778</v>
      </c>
      <c r="G7862" t="s">
        <v>15461</v>
      </c>
      <c r="H7862">
        <v>77.306281100000007</v>
      </c>
      <c r="I7862">
        <v>28.4807864</v>
      </c>
      <c r="J7862" t="s">
        <v>503</v>
      </c>
      <c r="K7862" t="s">
        <v>28</v>
      </c>
      <c r="L7862" t="s">
        <v>36</v>
      </c>
      <c r="M7862" t="s">
        <v>29</v>
      </c>
      <c r="N7862" t="s">
        <v>29</v>
      </c>
      <c r="O7862" t="s">
        <v>29</v>
      </c>
      <c r="P7862">
        <v>2</v>
      </c>
      <c r="Q7862">
        <v>12</v>
      </c>
      <c r="R7862">
        <v>500</v>
      </c>
      <c r="S7862" t="str">
        <f>IF(Table1[[#This Row],[Average_Cost_for_two]]&lt;500,"Low",IF(Table1[[#This Row],[Average_Cost_for_two]]&lt;=1500,"Medium","High"))</f>
        <v>Medium</v>
      </c>
      <c r="T7862">
        <v>3.3</v>
      </c>
      <c r="U7862">
        <v>2011</v>
      </c>
      <c r="V7862">
        <v>1</v>
      </c>
      <c r="W7862">
        <v>19</v>
      </c>
      <c r="X7862">
        <f>IF(OR(Main!$U7862=0,
       Main!$V7862=0,
       Main!$W7862=0),
   "",
   DATE(Main!$U7862,
        Main!$V7862,
        Main!$W7862)
)</f>
        <v>40562</v>
      </c>
      <c r="Y7862">
        <f>Table1[[#This Row],[Average_Cost_for_two]]*VLOOKUP(Table1[[#This Row],[Currency]],currency!$A$2:$B$10,2,FALSE)</f>
        <v>6</v>
      </c>
      <c r="Z7862" t="str">
        <f>VLOOKUP(C7862,country!A:B,2,FALSE)</f>
        <v>India</v>
      </c>
      <c r="AA7862">
        <f t="shared" si="122"/>
        <v>1</v>
      </c>
    </row>
    <row r="7863" spans="1:27" ht="15.75" customHeight="1" x14ac:dyDescent="0.25">
      <c r="A7863">
        <v>9233</v>
      </c>
      <c r="B7863" t="s">
        <v>15748</v>
      </c>
      <c r="C7863">
        <v>1</v>
      </c>
      <c r="D7863" t="s">
        <v>15363</v>
      </c>
      <c r="E7863" t="s">
        <v>15749</v>
      </c>
      <c r="F7863" t="s">
        <v>13778</v>
      </c>
      <c r="G7863" t="s">
        <v>15461</v>
      </c>
      <c r="H7863">
        <v>77.306640299999998</v>
      </c>
      <c r="I7863">
        <v>28.48420819</v>
      </c>
      <c r="J7863" t="s">
        <v>797</v>
      </c>
      <c r="K7863" t="s">
        <v>28</v>
      </c>
      <c r="L7863" t="s">
        <v>29</v>
      </c>
      <c r="M7863" t="s">
        <v>29</v>
      </c>
      <c r="N7863" t="s">
        <v>29</v>
      </c>
      <c r="O7863" t="s">
        <v>29</v>
      </c>
      <c r="P7863">
        <v>1</v>
      </c>
      <c r="Q7863">
        <v>1</v>
      </c>
      <c r="R7863">
        <v>100</v>
      </c>
      <c r="S7863" t="str">
        <f>IF(Table1[[#This Row],[Average_Cost_for_two]]&lt;500,"Low",IF(Table1[[#This Row],[Average_Cost_for_two]]&lt;=1500,"Medium","High"))</f>
        <v>Low</v>
      </c>
      <c r="T7863">
        <v>1</v>
      </c>
      <c r="U7863">
        <v>2011</v>
      </c>
      <c r="V7863">
        <v>1</v>
      </c>
      <c r="W7863">
        <v>2</v>
      </c>
      <c r="X7863">
        <f>IF(OR(Main!$U7863=0,
       Main!$V7863=0,
       Main!$W7863=0),
   "",
   DATE(Main!$U7863,
        Main!$V7863,
        Main!$W7863)
)</f>
        <v>40545</v>
      </c>
      <c r="Y7863">
        <f>Table1[[#This Row],[Average_Cost_for_two]]*VLOOKUP(Table1[[#This Row],[Currency]],currency!$A$2:$B$10,2,FALSE)</f>
        <v>1.2</v>
      </c>
      <c r="Z7863" t="str">
        <f>VLOOKUP(C7863,country!A:B,2,FALSE)</f>
        <v>India</v>
      </c>
      <c r="AA7863">
        <f t="shared" si="122"/>
        <v>1</v>
      </c>
    </row>
    <row r="7864" spans="1:27" ht="15.75" customHeight="1" x14ac:dyDescent="0.25">
      <c r="A7864">
        <v>313089</v>
      </c>
      <c r="B7864" t="s">
        <v>15750</v>
      </c>
      <c r="C7864">
        <v>1</v>
      </c>
      <c r="D7864" t="s">
        <v>15363</v>
      </c>
      <c r="E7864" t="s">
        <v>15751</v>
      </c>
      <c r="F7864" t="s">
        <v>13569</v>
      </c>
      <c r="G7864" t="s">
        <v>15404</v>
      </c>
      <c r="H7864">
        <v>77.289199569999994</v>
      </c>
      <c r="I7864">
        <v>28.461910140000001</v>
      </c>
      <c r="J7864" t="s">
        <v>27</v>
      </c>
      <c r="K7864" t="s">
        <v>28</v>
      </c>
      <c r="L7864" t="s">
        <v>29</v>
      </c>
      <c r="M7864" t="s">
        <v>29</v>
      </c>
      <c r="N7864" t="s">
        <v>29</v>
      </c>
      <c r="O7864" t="s">
        <v>29</v>
      </c>
      <c r="P7864">
        <v>2</v>
      </c>
      <c r="Q7864">
        <v>3</v>
      </c>
      <c r="R7864">
        <v>550</v>
      </c>
      <c r="S7864" t="str">
        <f>IF(Table1[[#This Row],[Average_Cost_for_two]]&lt;500,"Low",IF(Table1[[#This Row],[Average_Cost_for_two]]&lt;=1500,"Medium","High"))</f>
        <v>Medium</v>
      </c>
      <c r="T7864">
        <v>1</v>
      </c>
      <c r="U7864">
        <v>2013</v>
      </c>
      <c r="V7864">
        <v>1</v>
      </c>
      <c r="W7864">
        <v>19</v>
      </c>
      <c r="X7864">
        <f>IF(OR(Main!$U7864=0,
       Main!$V7864=0,
       Main!$W7864=0),
   "",
   DATE(Main!$U7864,
        Main!$V7864,
        Main!$W7864)
)</f>
        <v>41293</v>
      </c>
      <c r="Y7864">
        <f>Table1[[#This Row],[Average_Cost_for_two]]*VLOOKUP(Table1[[#This Row],[Currency]],currency!$A$2:$B$10,2,FALSE)</f>
        <v>6.6000000000000005</v>
      </c>
      <c r="Z7864" t="str">
        <f>VLOOKUP(C7864,country!A:B,2,FALSE)</f>
        <v>India</v>
      </c>
      <c r="AA7864">
        <f t="shared" si="122"/>
        <v>1</v>
      </c>
    </row>
    <row r="7865" spans="1:27" ht="15.75" customHeight="1" x14ac:dyDescent="0.25">
      <c r="A7865">
        <v>18344478</v>
      </c>
      <c r="B7865" t="s">
        <v>15752</v>
      </c>
      <c r="C7865">
        <v>1</v>
      </c>
      <c r="D7865" t="s">
        <v>15363</v>
      </c>
      <c r="E7865" t="s">
        <v>15753</v>
      </c>
      <c r="F7865" t="s">
        <v>15596</v>
      </c>
      <c r="G7865" t="s">
        <v>15597</v>
      </c>
      <c r="H7865">
        <v>0</v>
      </c>
      <c r="I7865">
        <v>0</v>
      </c>
      <c r="J7865" t="s">
        <v>480</v>
      </c>
      <c r="K7865" t="s">
        <v>28</v>
      </c>
      <c r="L7865" t="s">
        <v>29</v>
      </c>
      <c r="M7865" t="s">
        <v>29</v>
      </c>
      <c r="N7865" t="s">
        <v>29</v>
      </c>
      <c r="O7865" t="s">
        <v>29</v>
      </c>
      <c r="P7865">
        <v>2</v>
      </c>
      <c r="Q7865">
        <v>0</v>
      </c>
      <c r="R7865">
        <v>600</v>
      </c>
      <c r="S7865" t="str">
        <f>IF(Table1[[#This Row],[Average_Cost_for_two]]&lt;500,"Low",IF(Table1[[#This Row],[Average_Cost_for_two]]&lt;=1500,"Medium","High"))</f>
        <v>Medium</v>
      </c>
      <c r="T7865">
        <v>1</v>
      </c>
      <c r="U7865">
        <v>2017</v>
      </c>
      <c r="V7865">
        <v>1</v>
      </c>
      <c r="W7865">
        <v>17</v>
      </c>
      <c r="X7865">
        <f>IF(OR(Main!$U7865=0,
       Main!$V7865=0,
       Main!$W7865=0),
   "",
   DATE(Main!$U7865,
        Main!$V7865,
        Main!$W7865)
)</f>
        <v>42752</v>
      </c>
      <c r="Y7865">
        <f>Table1[[#This Row],[Average_Cost_for_two]]*VLOOKUP(Table1[[#This Row],[Currency]],currency!$A$2:$B$10,2,FALSE)</f>
        <v>7.2</v>
      </c>
      <c r="Z7865" t="str">
        <f>VLOOKUP(C7865,country!A:B,2,FALSE)</f>
        <v>India</v>
      </c>
      <c r="AA7865">
        <f t="shared" si="122"/>
        <v>1</v>
      </c>
    </row>
    <row r="7866" spans="1:27" ht="15.75" customHeight="1" x14ac:dyDescent="0.25">
      <c r="A7866">
        <v>18292444</v>
      </c>
      <c r="B7866" t="s">
        <v>15754</v>
      </c>
      <c r="C7866">
        <v>1</v>
      </c>
      <c r="D7866" t="s">
        <v>15363</v>
      </c>
      <c r="E7866" t="s">
        <v>15755</v>
      </c>
      <c r="F7866" t="s">
        <v>12827</v>
      </c>
      <c r="G7866" t="s">
        <v>15407</v>
      </c>
      <c r="H7866">
        <v>77.29738433</v>
      </c>
      <c r="I7866">
        <v>28.462106739999999</v>
      </c>
      <c r="J7866" t="s">
        <v>580</v>
      </c>
      <c r="K7866" t="s">
        <v>28</v>
      </c>
      <c r="L7866" t="s">
        <v>29</v>
      </c>
      <c r="M7866" t="s">
        <v>29</v>
      </c>
      <c r="N7866" t="s">
        <v>29</v>
      </c>
      <c r="O7866" t="s">
        <v>29</v>
      </c>
      <c r="P7866">
        <v>2</v>
      </c>
      <c r="Q7866">
        <v>0</v>
      </c>
      <c r="R7866">
        <v>600</v>
      </c>
      <c r="S7866" t="str">
        <f>IF(Table1[[#This Row],[Average_Cost_for_two]]&lt;500,"Low",IF(Table1[[#This Row],[Average_Cost_for_two]]&lt;=1500,"Medium","High"))</f>
        <v>Medium</v>
      </c>
      <c r="T7866">
        <v>1</v>
      </c>
      <c r="U7866">
        <v>2017</v>
      </c>
      <c r="V7866">
        <v>1</v>
      </c>
      <c r="W7866">
        <v>26</v>
      </c>
      <c r="X7866">
        <f>IF(OR(Main!$U7866=0,
       Main!$V7866=0,
       Main!$W7866=0),
   "",
   DATE(Main!$U7866,
        Main!$V7866,
        Main!$W7866)
)</f>
        <v>42761</v>
      </c>
      <c r="Y7866">
        <f>Table1[[#This Row],[Average_Cost_for_two]]*VLOOKUP(Table1[[#This Row],[Currency]],currency!$A$2:$B$10,2,FALSE)</f>
        <v>7.2</v>
      </c>
      <c r="Z7866" t="str">
        <f>VLOOKUP(C7866,country!A:B,2,FALSE)</f>
        <v>India</v>
      </c>
      <c r="AA7866">
        <f t="shared" si="122"/>
        <v>1</v>
      </c>
    </row>
    <row r="7867" spans="1:27" ht="15.75" customHeight="1" x14ac:dyDescent="0.25">
      <c r="A7867">
        <v>18204501</v>
      </c>
      <c r="B7867" t="s">
        <v>15756</v>
      </c>
      <c r="C7867">
        <v>1</v>
      </c>
      <c r="D7867" t="s">
        <v>15363</v>
      </c>
      <c r="E7867" t="s">
        <v>15757</v>
      </c>
      <c r="F7867" t="s">
        <v>11390</v>
      </c>
      <c r="G7867" t="s">
        <v>15414</v>
      </c>
      <c r="H7867">
        <v>77.325997299999997</v>
      </c>
      <c r="I7867">
        <v>28.363898899999999</v>
      </c>
      <c r="J7867" t="s">
        <v>480</v>
      </c>
      <c r="K7867" t="s">
        <v>28</v>
      </c>
      <c r="L7867" t="s">
        <v>29</v>
      </c>
      <c r="M7867" t="s">
        <v>29</v>
      </c>
      <c r="N7867" t="s">
        <v>29</v>
      </c>
      <c r="O7867" t="s">
        <v>29</v>
      </c>
      <c r="P7867">
        <v>1</v>
      </c>
      <c r="Q7867">
        <v>7</v>
      </c>
      <c r="R7867">
        <v>250</v>
      </c>
      <c r="S7867" t="str">
        <f>IF(Table1[[#This Row],[Average_Cost_for_two]]&lt;500,"Low",IF(Table1[[#This Row],[Average_Cost_for_two]]&lt;=1500,"Medium","High"))</f>
        <v>Low</v>
      </c>
      <c r="T7867">
        <v>3</v>
      </c>
      <c r="U7867">
        <v>2012</v>
      </c>
      <c r="V7867">
        <v>1</v>
      </c>
      <c r="W7867">
        <v>14</v>
      </c>
      <c r="X7867">
        <f>IF(OR(Main!$U7867=0,
       Main!$V7867=0,
       Main!$W7867=0),
   "",
   DATE(Main!$U7867,
        Main!$V7867,
        Main!$W7867)
)</f>
        <v>40922</v>
      </c>
      <c r="Y7867">
        <f>Table1[[#This Row],[Average_Cost_for_two]]*VLOOKUP(Table1[[#This Row],[Currency]],currency!$A$2:$B$10,2,FALSE)</f>
        <v>3</v>
      </c>
      <c r="Z7867" t="str">
        <f>VLOOKUP(C7867,country!A:B,2,FALSE)</f>
        <v>India</v>
      </c>
      <c r="AA7867">
        <f t="shared" si="122"/>
        <v>1</v>
      </c>
    </row>
    <row r="7868" spans="1:27" ht="15.75" customHeight="1" x14ac:dyDescent="0.25">
      <c r="A7868">
        <v>18126118</v>
      </c>
      <c r="B7868" t="s">
        <v>15758</v>
      </c>
      <c r="C7868">
        <v>1</v>
      </c>
      <c r="D7868" t="s">
        <v>15363</v>
      </c>
      <c r="E7868" t="s">
        <v>15759</v>
      </c>
      <c r="F7868" t="s">
        <v>15417</v>
      </c>
      <c r="G7868" t="s">
        <v>15418</v>
      </c>
      <c r="H7868">
        <v>77.339755800000006</v>
      </c>
      <c r="I7868">
        <v>28.408572800000002</v>
      </c>
      <c r="J7868" t="s">
        <v>492</v>
      </c>
      <c r="K7868" t="s">
        <v>28</v>
      </c>
      <c r="L7868" t="s">
        <v>29</v>
      </c>
      <c r="M7868" t="s">
        <v>36</v>
      </c>
      <c r="N7868" t="s">
        <v>29</v>
      </c>
      <c r="O7868" t="s">
        <v>29</v>
      </c>
      <c r="P7868">
        <v>2</v>
      </c>
      <c r="Q7868">
        <v>19</v>
      </c>
      <c r="R7868">
        <v>550</v>
      </c>
      <c r="S7868" t="str">
        <f>IF(Table1[[#This Row],[Average_Cost_for_two]]&lt;500,"Low",IF(Table1[[#This Row],[Average_Cost_for_two]]&lt;=1500,"Medium","High"))</f>
        <v>Medium</v>
      </c>
      <c r="T7868">
        <v>3.4</v>
      </c>
      <c r="U7868">
        <v>2016</v>
      </c>
      <c r="V7868">
        <v>1</v>
      </c>
      <c r="W7868">
        <v>18</v>
      </c>
      <c r="X7868">
        <f>IF(OR(Main!$U7868=0,
       Main!$V7868=0,
       Main!$W7868=0),
   "",
   DATE(Main!$U7868,
        Main!$V7868,
        Main!$W7868)
)</f>
        <v>42387</v>
      </c>
      <c r="Y7868">
        <f>Table1[[#This Row],[Average_Cost_for_two]]*VLOOKUP(Table1[[#This Row],[Currency]],currency!$A$2:$B$10,2,FALSE)</f>
        <v>6.6000000000000005</v>
      </c>
      <c r="Z7868" t="str">
        <f>VLOOKUP(C7868,country!A:B,2,FALSE)</f>
        <v>India</v>
      </c>
      <c r="AA7868">
        <f t="shared" si="122"/>
        <v>1</v>
      </c>
    </row>
    <row r="7869" spans="1:27" ht="15.75" customHeight="1" x14ac:dyDescent="0.25">
      <c r="A7869">
        <v>18265697</v>
      </c>
      <c r="B7869" t="s">
        <v>5754</v>
      </c>
      <c r="C7869">
        <v>1</v>
      </c>
      <c r="D7869" t="s">
        <v>15363</v>
      </c>
      <c r="E7869" t="s">
        <v>15760</v>
      </c>
      <c r="F7869" t="s">
        <v>15421</v>
      </c>
      <c r="G7869" t="s">
        <v>15422</v>
      </c>
      <c r="H7869">
        <v>77.293858569999998</v>
      </c>
      <c r="I7869">
        <v>28.498205939999998</v>
      </c>
      <c r="J7869" t="s">
        <v>739</v>
      </c>
      <c r="K7869" t="s">
        <v>28</v>
      </c>
      <c r="L7869" t="s">
        <v>29</v>
      </c>
      <c r="M7869" t="s">
        <v>29</v>
      </c>
      <c r="N7869" t="s">
        <v>29</v>
      </c>
      <c r="O7869" t="s">
        <v>29</v>
      </c>
      <c r="P7869">
        <v>2</v>
      </c>
      <c r="Q7869">
        <v>14</v>
      </c>
      <c r="R7869">
        <v>550</v>
      </c>
      <c r="S7869" t="str">
        <f>IF(Table1[[#This Row],[Average_Cost_for_two]]&lt;500,"Low",IF(Table1[[#This Row],[Average_Cost_for_two]]&lt;=1500,"Medium","High"))</f>
        <v>Medium</v>
      </c>
      <c r="T7869">
        <v>3</v>
      </c>
      <c r="U7869">
        <v>2018</v>
      </c>
      <c r="V7869">
        <v>1</v>
      </c>
      <c r="W7869">
        <v>7</v>
      </c>
      <c r="X7869">
        <f>IF(OR(Main!$U7869=0,
       Main!$V7869=0,
       Main!$W7869=0),
   "",
   DATE(Main!$U7869,
        Main!$V7869,
        Main!$W7869)
)</f>
        <v>43107</v>
      </c>
      <c r="Y7869">
        <f>Table1[[#This Row],[Average_Cost_for_two]]*VLOOKUP(Table1[[#This Row],[Currency]],currency!$A$2:$B$10,2,FALSE)</f>
        <v>6.6000000000000005</v>
      </c>
      <c r="Z7869" t="str">
        <f>VLOOKUP(C7869,country!A:B,2,FALSE)</f>
        <v>India</v>
      </c>
      <c r="AA7869">
        <f t="shared" si="122"/>
        <v>1</v>
      </c>
    </row>
    <row r="7870" spans="1:27" ht="15.75" customHeight="1" x14ac:dyDescent="0.25">
      <c r="A7870">
        <v>18337896</v>
      </c>
      <c r="B7870" t="s">
        <v>15761</v>
      </c>
      <c r="C7870">
        <v>1</v>
      </c>
      <c r="D7870" t="s">
        <v>15363</v>
      </c>
      <c r="E7870" t="s">
        <v>15762</v>
      </c>
      <c r="F7870" t="s">
        <v>15421</v>
      </c>
      <c r="G7870" t="s">
        <v>15422</v>
      </c>
      <c r="H7870">
        <v>77.290300000000002</v>
      </c>
      <c r="I7870">
        <v>28.500640000000001</v>
      </c>
      <c r="J7870" t="s">
        <v>5355</v>
      </c>
      <c r="K7870" t="s">
        <v>28</v>
      </c>
      <c r="L7870" t="s">
        <v>29</v>
      </c>
      <c r="M7870" t="s">
        <v>36</v>
      </c>
      <c r="N7870" t="s">
        <v>29</v>
      </c>
      <c r="O7870" t="s">
        <v>29</v>
      </c>
      <c r="P7870">
        <v>2</v>
      </c>
      <c r="Q7870">
        <v>12</v>
      </c>
      <c r="R7870">
        <v>550</v>
      </c>
      <c r="S7870" t="str">
        <f>IF(Table1[[#This Row],[Average_Cost_for_two]]&lt;500,"Low",IF(Table1[[#This Row],[Average_Cost_for_two]]&lt;=1500,"Medium","High"))</f>
        <v>Medium</v>
      </c>
      <c r="T7870">
        <v>2.6</v>
      </c>
      <c r="U7870">
        <v>2013</v>
      </c>
      <c r="V7870">
        <v>1</v>
      </c>
      <c r="W7870">
        <v>25</v>
      </c>
      <c r="X7870">
        <f>IF(OR(Main!$U7870=0,
       Main!$V7870=0,
       Main!$W7870=0),
   "",
   DATE(Main!$U7870,
        Main!$V7870,
        Main!$W7870)
)</f>
        <v>41299</v>
      </c>
      <c r="Y7870">
        <f>Table1[[#This Row],[Average_Cost_for_two]]*VLOOKUP(Table1[[#This Row],[Currency]],currency!$A$2:$B$10,2,FALSE)</f>
        <v>6.6000000000000005</v>
      </c>
      <c r="Z7870" t="str">
        <f>VLOOKUP(C7870,country!A:B,2,FALSE)</f>
        <v>India</v>
      </c>
      <c r="AA7870">
        <f t="shared" si="122"/>
        <v>1</v>
      </c>
    </row>
    <row r="7871" spans="1:27" ht="15.75" customHeight="1" x14ac:dyDescent="0.25">
      <c r="A7871">
        <v>304046</v>
      </c>
      <c r="B7871" t="s">
        <v>15763</v>
      </c>
      <c r="C7871">
        <v>1</v>
      </c>
      <c r="D7871" t="s">
        <v>15363</v>
      </c>
      <c r="E7871" t="s">
        <v>15764</v>
      </c>
      <c r="F7871" t="s">
        <v>15486</v>
      </c>
      <c r="G7871" t="s">
        <v>15487</v>
      </c>
      <c r="H7871">
        <v>77.290565099999995</v>
      </c>
      <c r="I7871">
        <v>28.494663800000001</v>
      </c>
      <c r="J7871" t="s">
        <v>1262</v>
      </c>
      <c r="K7871" t="s">
        <v>28</v>
      </c>
      <c r="L7871" t="s">
        <v>29</v>
      </c>
      <c r="M7871" t="s">
        <v>29</v>
      </c>
      <c r="N7871" t="s">
        <v>29</v>
      </c>
      <c r="O7871" t="s">
        <v>29</v>
      </c>
      <c r="P7871">
        <v>1</v>
      </c>
      <c r="Q7871">
        <v>4</v>
      </c>
      <c r="R7871">
        <v>300</v>
      </c>
      <c r="S7871" t="str">
        <f>IF(Table1[[#This Row],[Average_Cost_for_two]]&lt;500,"Low",IF(Table1[[#This Row],[Average_Cost_for_two]]&lt;=1500,"Medium","High"))</f>
        <v>Low</v>
      </c>
      <c r="T7871">
        <v>2.9</v>
      </c>
      <c r="U7871">
        <v>2015</v>
      </c>
      <c r="V7871">
        <v>12</v>
      </c>
      <c r="W7871">
        <v>9</v>
      </c>
      <c r="X7871">
        <f>IF(OR(Main!$U7871=0,
       Main!$V7871=0,
       Main!$W7871=0),
   "",
   DATE(Main!$U7871,
        Main!$V7871,
        Main!$W7871)
)</f>
        <v>42347</v>
      </c>
      <c r="Y7871">
        <f>Table1[[#This Row],[Average_Cost_for_two]]*VLOOKUP(Table1[[#This Row],[Currency]],currency!$A$2:$B$10,2,FALSE)</f>
        <v>3.6</v>
      </c>
      <c r="Z7871" t="str">
        <f>VLOOKUP(C7871,country!A:B,2,FALSE)</f>
        <v>India</v>
      </c>
      <c r="AA7871">
        <f t="shared" si="122"/>
        <v>4</v>
      </c>
    </row>
    <row r="7872" spans="1:27" ht="15.75" customHeight="1" x14ac:dyDescent="0.25">
      <c r="A7872">
        <v>18472646</v>
      </c>
      <c r="B7872" t="s">
        <v>1255</v>
      </c>
      <c r="C7872">
        <v>1</v>
      </c>
      <c r="D7872" t="s">
        <v>15363</v>
      </c>
      <c r="E7872" t="s">
        <v>15765</v>
      </c>
      <c r="F7872" t="s">
        <v>15486</v>
      </c>
      <c r="G7872" t="s">
        <v>15487</v>
      </c>
      <c r="H7872">
        <v>77.292430999999993</v>
      </c>
      <c r="I7872">
        <v>28.492325099999999</v>
      </c>
      <c r="J7872" t="s">
        <v>27</v>
      </c>
      <c r="K7872" t="s">
        <v>28</v>
      </c>
      <c r="L7872" t="s">
        <v>29</v>
      </c>
      <c r="M7872" t="s">
        <v>29</v>
      </c>
      <c r="N7872" t="s">
        <v>29</v>
      </c>
      <c r="O7872" t="s">
        <v>29</v>
      </c>
      <c r="P7872">
        <v>1</v>
      </c>
      <c r="Q7872">
        <v>0</v>
      </c>
      <c r="R7872">
        <v>400</v>
      </c>
      <c r="S7872" t="str">
        <f>IF(Table1[[#This Row],[Average_Cost_for_two]]&lt;500,"Low",IF(Table1[[#This Row],[Average_Cost_for_two]]&lt;=1500,"Medium","High"))</f>
        <v>Low</v>
      </c>
      <c r="T7872">
        <v>1</v>
      </c>
      <c r="U7872">
        <v>2014</v>
      </c>
      <c r="V7872">
        <v>12</v>
      </c>
      <c r="W7872">
        <v>17</v>
      </c>
      <c r="X7872">
        <f>IF(OR(Main!$U7872=0,
       Main!$V7872=0,
       Main!$W7872=0),
   "",
   DATE(Main!$U7872,
        Main!$V7872,
        Main!$W7872)
)</f>
        <v>41990</v>
      </c>
      <c r="Y7872">
        <f>Table1[[#This Row],[Average_Cost_for_two]]*VLOOKUP(Table1[[#This Row],[Currency]],currency!$A$2:$B$10,2,FALSE)</f>
        <v>4.8</v>
      </c>
      <c r="Z7872" t="str">
        <f>VLOOKUP(C7872,country!A:B,2,FALSE)</f>
        <v>India</v>
      </c>
      <c r="AA7872">
        <f t="shared" si="122"/>
        <v>4</v>
      </c>
    </row>
    <row r="7873" spans="1:27" ht="15.75" customHeight="1" x14ac:dyDescent="0.25">
      <c r="A7873">
        <v>301163</v>
      </c>
      <c r="B7873" t="s">
        <v>5911</v>
      </c>
      <c r="C7873">
        <v>1</v>
      </c>
      <c r="D7873" t="s">
        <v>15363</v>
      </c>
      <c r="E7873" t="s">
        <v>15766</v>
      </c>
      <c r="F7873" t="s">
        <v>15365</v>
      </c>
      <c r="G7873" t="s">
        <v>15366</v>
      </c>
      <c r="H7873">
        <v>77.3074479</v>
      </c>
      <c r="I7873">
        <v>28.469504300000001</v>
      </c>
      <c r="J7873" t="s">
        <v>5913</v>
      </c>
      <c r="K7873" t="s">
        <v>28</v>
      </c>
      <c r="L7873" t="s">
        <v>29</v>
      </c>
      <c r="M7873" t="s">
        <v>29</v>
      </c>
      <c r="N7873" t="s">
        <v>29</v>
      </c>
      <c r="O7873" t="s">
        <v>29</v>
      </c>
      <c r="P7873">
        <v>2</v>
      </c>
      <c r="Q7873">
        <v>58</v>
      </c>
      <c r="R7873">
        <v>500</v>
      </c>
      <c r="S7873" t="str">
        <f>IF(Table1[[#This Row],[Average_Cost_for_two]]&lt;500,"Low",IF(Table1[[#This Row],[Average_Cost_for_two]]&lt;=1500,"Medium","High"))</f>
        <v>Medium</v>
      </c>
      <c r="T7873">
        <v>3.4</v>
      </c>
      <c r="U7873">
        <v>2014</v>
      </c>
      <c r="V7873">
        <v>12</v>
      </c>
      <c r="W7873">
        <v>12</v>
      </c>
      <c r="X7873">
        <f>IF(OR(Main!$U7873=0,
       Main!$V7873=0,
       Main!$W7873=0),
   "",
   DATE(Main!$U7873,
        Main!$V7873,
        Main!$W7873)
)</f>
        <v>41985</v>
      </c>
      <c r="Y7873">
        <f>Table1[[#This Row],[Average_Cost_for_two]]*VLOOKUP(Table1[[#This Row],[Currency]],currency!$A$2:$B$10,2,FALSE)</f>
        <v>6</v>
      </c>
      <c r="Z7873" t="str">
        <f>VLOOKUP(C7873,country!A:B,2,FALSE)</f>
        <v>India</v>
      </c>
      <c r="AA7873">
        <f t="shared" si="122"/>
        <v>4</v>
      </c>
    </row>
    <row r="7874" spans="1:27" ht="15.75" customHeight="1" x14ac:dyDescent="0.25">
      <c r="A7874">
        <v>308380</v>
      </c>
      <c r="B7874" t="s">
        <v>2168</v>
      </c>
      <c r="C7874">
        <v>1</v>
      </c>
      <c r="D7874" t="s">
        <v>15363</v>
      </c>
      <c r="E7874" t="s">
        <v>15767</v>
      </c>
      <c r="F7874" t="s">
        <v>15365</v>
      </c>
      <c r="G7874" t="s">
        <v>15366</v>
      </c>
      <c r="H7874">
        <v>77.307403100000002</v>
      </c>
      <c r="I7874">
        <v>28.469365499999999</v>
      </c>
      <c r="J7874" t="s">
        <v>556</v>
      </c>
      <c r="K7874" t="s">
        <v>28</v>
      </c>
      <c r="L7874" t="s">
        <v>29</v>
      </c>
      <c r="M7874" t="s">
        <v>36</v>
      </c>
      <c r="N7874" t="s">
        <v>29</v>
      </c>
      <c r="O7874" t="s">
        <v>29</v>
      </c>
      <c r="P7874">
        <v>3</v>
      </c>
      <c r="Q7874">
        <v>239</v>
      </c>
      <c r="R7874">
        <v>1300</v>
      </c>
      <c r="S7874" t="str">
        <f>IF(Table1[[#This Row],[Average_Cost_for_two]]&lt;500,"Low",IF(Table1[[#This Row],[Average_Cost_for_two]]&lt;=1500,"Medium","High"))</f>
        <v>Medium</v>
      </c>
      <c r="T7874">
        <v>4.0999999999999996</v>
      </c>
      <c r="U7874">
        <v>2015</v>
      </c>
      <c r="V7874">
        <v>12</v>
      </c>
      <c r="W7874">
        <v>14</v>
      </c>
      <c r="X7874">
        <f>IF(OR(Main!$U7874=0,
       Main!$V7874=0,
       Main!$W7874=0),
   "",
   DATE(Main!$U7874,
        Main!$V7874,
        Main!$W7874)
)</f>
        <v>42352</v>
      </c>
      <c r="Y7874">
        <f>Table1[[#This Row],[Average_Cost_for_two]]*VLOOKUP(Table1[[#This Row],[Currency]],currency!$A$2:$B$10,2,FALSE)</f>
        <v>15.6</v>
      </c>
      <c r="Z7874" t="str">
        <f>VLOOKUP(C7874,country!A:B,2,FALSE)</f>
        <v>India</v>
      </c>
      <c r="AA7874">
        <f t="shared" ref="AA7874:AA7937" si="123">ROUNDUP(V7874/3,0)</f>
        <v>4</v>
      </c>
    </row>
    <row r="7875" spans="1:27" ht="15.75" customHeight="1" x14ac:dyDescent="0.25">
      <c r="A7875">
        <v>308963</v>
      </c>
      <c r="B7875" t="s">
        <v>15768</v>
      </c>
      <c r="C7875">
        <v>1</v>
      </c>
      <c r="D7875" t="s">
        <v>15363</v>
      </c>
      <c r="E7875" t="s">
        <v>15652</v>
      </c>
      <c r="F7875" t="s">
        <v>15653</v>
      </c>
      <c r="G7875" t="s">
        <v>15654</v>
      </c>
      <c r="H7875">
        <v>77.306640099999996</v>
      </c>
      <c r="I7875">
        <v>28.472208899999998</v>
      </c>
      <c r="J7875" t="s">
        <v>500</v>
      </c>
      <c r="K7875" t="s">
        <v>28</v>
      </c>
      <c r="L7875" t="s">
        <v>29</v>
      </c>
      <c r="M7875" t="s">
        <v>29</v>
      </c>
      <c r="N7875" t="s">
        <v>29</v>
      </c>
      <c r="O7875" t="s">
        <v>29</v>
      </c>
      <c r="P7875">
        <v>3</v>
      </c>
      <c r="Q7875">
        <v>0</v>
      </c>
      <c r="R7875">
        <v>1500</v>
      </c>
      <c r="S7875" t="str">
        <f>IF(Table1[[#This Row],[Average_Cost_for_two]]&lt;500,"Low",IF(Table1[[#This Row],[Average_Cost_for_two]]&lt;=1500,"Medium","High"))</f>
        <v>Medium</v>
      </c>
      <c r="T7875">
        <v>1</v>
      </c>
      <c r="U7875">
        <v>2014</v>
      </c>
      <c r="V7875">
        <v>12</v>
      </c>
      <c r="W7875">
        <v>5</v>
      </c>
      <c r="X7875">
        <f>IF(OR(Main!$U7875=0,
       Main!$V7875=0,
       Main!$W7875=0),
   "",
   DATE(Main!$U7875,
        Main!$V7875,
        Main!$W7875)
)</f>
        <v>41978</v>
      </c>
      <c r="Y7875">
        <f>Table1[[#This Row],[Average_Cost_for_two]]*VLOOKUP(Table1[[#This Row],[Currency]],currency!$A$2:$B$10,2,FALSE)</f>
        <v>18</v>
      </c>
      <c r="Z7875" t="str">
        <f>VLOOKUP(C7875,country!A:B,2,FALSE)</f>
        <v>India</v>
      </c>
      <c r="AA7875">
        <f t="shared" si="123"/>
        <v>4</v>
      </c>
    </row>
    <row r="7876" spans="1:27" ht="15.75" customHeight="1" x14ac:dyDescent="0.25">
      <c r="A7876">
        <v>18450934</v>
      </c>
      <c r="B7876" t="s">
        <v>15769</v>
      </c>
      <c r="C7876">
        <v>1</v>
      </c>
      <c r="D7876" t="s">
        <v>15363</v>
      </c>
      <c r="E7876" t="s">
        <v>15770</v>
      </c>
      <c r="F7876" t="s">
        <v>15490</v>
      </c>
      <c r="G7876" t="s">
        <v>15491</v>
      </c>
      <c r="H7876">
        <v>77.292278100000004</v>
      </c>
      <c r="I7876">
        <v>28.398268399999999</v>
      </c>
      <c r="J7876" t="s">
        <v>480</v>
      </c>
      <c r="K7876" t="s">
        <v>28</v>
      </c>
      <c r="L7876" t="s">
        <v>29</v>
      </c>
      <c r="M7876" t="s">
        <v>29</v>
      </c>
      <c r="N7876" t="s">
        <v>29</v>
      </c>
      <c r="O7876" t="s">
        <v>29</v>
      </c>
      <c r="P7876">
        <v>1</v>
      </c>
      <c r="Q7876">
        <v>0</v>
      </c>
      <c r="R7876">
        <v>400</v>
      </c>
      <c r="S7876" t="str">
        <f>IF(Table1[[#This Row],[Average_Cost_for_two]]&lt;500,"Low",IF(Table1[[#This Row],[Average_Cost_for_two]]&lt;=1500,"Medium","High"))</f>
        <v>Low</v>
      </c>
      <c r="T7876">
        <v>1</v>
      </c>
      <c r="U7876">
        <v>2010</v>
      </c>
      <c r="V7876">
        <v>12</v>
      </c>
      <c r="W7876">
        <v>12</v>
      </c>
      <c r="X7876">
        <f>IF(OR(Main!$U7876=0,
       Main!$V7876=0,
       Main!$W7876=0),
   "",
   DATE(Main!$U7876,
        Main!$V7876,
        Main!$W7876)
)</f>
        <v>40524</v>
      </c>
      <c r="Y7876">
        <f>Table1[[#This Row],[Average_Cost_for_two]]*VLOOKUP(Table1[[#This Row],[Currency]],currency!$A$2:$B$10,2,FALSE)</f>
        <v>4.8</v>
      </c>
      <c r="Z7876" t="str">
        <f>VLOOKUP(C7876,country!A:B,2,FALSE)</f>
        <v>India</v>
      </c>
      <c r="AA7876">
        <f t="shared" si="123"/>
        <v>4</v>
      </c>
    </row>
    <row r="7877" spans="1:27" ht="15.75" customHeight="1" x14ac:dyDescent="0.25">
      <c r="A7877">
        <v>308957</v>
      </c>
      <c r="B7877" t="s">
        <v>15771</v>
      </c>
      <c r="C7877">
        <v>1</v>
      </c>
      <c r="D7877" t="s">
        <v>15363</v>
      </c>
      <c r="E7877" t="s">
        <v>15772</v>
      </c>
      <c r="F7877" t="s">
        <v>12539</v>
      </c>
      <c r="G7877" t="s">
        <v>15533</v>
      </c>
      <c r="H7877">
        <v>77.324436500000004</v>
      </c>
      <c r="I7877">
        <v>28.384502000000001</v>
      </c>
      <c r="J7877" t="s">
        <v>3315</v>
      </c>
      <c r="K7877" t="s">
        <v>28</v>
      </c>
      <c r="L7877" t="s">
        <v>36</v>
      </c>
      <c r="M7877" t="s">
        <v>36</v>
      </c>
      <c r="N7877" t="s">
        <v>29</v>
      </c>
      <c r="O7877" t="s">
        <v>29</v>
      </c>
      <c r="P7877">
        <v>3</v>
      </c>
      <c r="Q7877">
        <v>28</v>
      </c>
      <c r="R7877">
        <v>1500</v>
      </c>
      <c r="S7877" t="str">
        <f>IF(Table1[[#This Row],[Average_Cost_for_two]]&lt;500,"Low",IF(Table1[[#This Row],[Average_Cost_for_two]]&lt;=1500,"Medium","High"))</f>
        <v>Medium</v>
      </c>
      <c r="T7877">
        <v>3.1</v>
      </c>
      <c r="U7877">
        <v>2018</v>
      </c>
      <c r="V7877">
        <v>12</v>
      </c>
      <c r="W7877">
        <v>18</v>
      </c>
      <c r="X7877">
        <f>IF(OR(Main!$U7877=0,
       Main!$V7877=0,
       Main!$W7877=0),
   "",
   DATE(Main!$U7877,
        Main!$V7877,
        Main!$W7877)
)</f>
        <v>43452</v>
      </c>
      <c r="Y7877">
        <f>Table1[[#This Row],[Average_Cost_for_two]]*VLOOKUP(Table1[[#This Row],[Currency]],currency!$A$2:$B$10,2,FALSE)</f>
        <v>18</v>
      </c>
      <c r="Z7877" t="str">
        <f>VLOOKUP(C7877,country!A:B,2,FALSE)</f>
        <v>India</v>
      </c>
      <c r="AA7877">
        <f t="shared" si="123"/>
        <v>4</v>
      </c>
    </row>
    <row r="7878" spans="1:27" ht="15.75" customHeight="1" x14ac:dyDescent="0.25">
      <c r="A7878">
        <v>18433315</v>
      </c>
      <c r="B7878" t="s">
        <v>69</v>
      </c>
      <c r="C7878">
        <v>1</v>
      </c>
      <c r="D7878" t="s">
        <v>15363</v>
      </c>
      <c r="E7878" t="s">
        <v>15773</v>
      </c>
      <c r="F7878" t="s">
        <v>12539</v>
      </c>
      <c r="G7878" t="s">
        <v>15533</v>
      </c>
      <c r="H7878">
        <v>0</v>
      </c>
      <c r="I7878">
        <v>0</v>
      </c>
      <c r="J7878" t="s">
        <v>480</v>
      </c>
      <c r="K7878" t="s">
        <v>28</v>
      </c>
      <c r="L7878" t="s">
        <v>29</v>
      </c>
      <c r="M7878" t="s">
        <v>29</v>
      </c>
      <c r="N7878" t="s">
        <v>29</v>
      </c>
      <c r="O7878" t="s">
        <v>29</v>
      </c>
      <c r="P7878">
        <v>1</v>
      </c>
      <c r="Q7878">
        <v>0</v>
      </c>
      <c r="R7878">
        <v>400</v>
      </c>
      <c r="S7878" t="str">
        <f>IF(Table1[[#This Row],[Average_Cost_for_two]]&lt;500,"Low",IF(Table1[[#This Row],[Average_Cost_for_two]]&lt;=1500,"Medium","High"))</f>
        <v>Low</v>
      </c>
      <c r="T7878">
        <v>1</v>
      </c>
      <c r="U7878">
        <v>2013</v>
      </c>
      <c r="V7878">
        <v>12</v>
      </c>
      <c r="W7878">
        <v>25</v>
      </c>
      <c r="X7878">
        <f>IF(OR(Main!$U7878=0,
       Main!$V7878=0,
       Main!$W7878=0),
   "",
   DATE(Main!$U7878,
        Main!$V7878,
        Main!$W7878)
)</f>
        <v>41633</v>
      </c>
      <c r="Y7878">
        <f>Table1[[#This Row],[Average_Cost_for_two]]*VLOOKUP(Table1[[#This Row],[Currency]],currency!$A$2:$B$10,2,FALSE)</f>
        <v>4.8</v>
      </c>
      <c r="Z7878" t="str">
        <f>VLOOKUP(C7878,country!A:B,2,FALSE)</f>
        <v>India</v>
      </c>
      <c r="AA7878">
        <f t="shared" si="123"/>
        <v>4</v>
      </c>
    </row>
    <row r="7879" spans="1:27" ht="15.75" customHeight="1" x14ac:dyDescent="0.25">
      <c r="A7879">
        <v>8029</v>
      </c>
      <c r="B7879" t="s">
        <v>15774</v>
      </c>
      <c r="C7879">
        <v>1</v>
      </c>
      <c r="D7879" t="s">
        <v>15363</v>
      </c>
      <c r="E7879" t="s">
        <v>15775</v>
      </c>
      <c r="F7879" t="s">
        <v>11509</v>
      </c>
      <c r="G7879" t="s">
        <v>15396</v>
      </c>
      <c r="H7879">
        <v>77.296959400000006</v>
      </c>
      <c r="I7879">
        <v>28.4304159</v>
      </c>
      <c r="J7879" t="s">
        <v>797</v>
      </c>
      <c r="K7879" t="s">
        <v>28</v>
      </c>
      <c r="L7879" t="s">
        <v>29</v>
      </c>
      <c r="M7879" t="s">
        <v>29</v>
      </c>
      <c r="N7879" t="s">
        <v>29</v>
      </c>
      <c r="O7879" t="s">
        <v>29</v>
      </c>
      <c r="P7879">
        <v>1</v>
      </c>
      <c r="Q7879">
        <v>11</v>
      </c>
      <c r="R7879">
        <v>200</v>
      </c>
      <c r="S7879" t="str">
        <f>IF(Table1[[#This Row],[Average_Cost_for_two]]&lt;500,"Low",IF(Table1[[#This Row],[Average_Cost_for_two]]&lt;=1500,"Medium","High"))</f>
        <v>Low</v>
      </c>
      <c r="T7879">
        <v>2.8</v>
      </c>
      <c r="U7879">
        <v>2016</v>
      </c>
      <c r="V7879">
        <v>12</v>
      </c>
      <c r="W7879">
        <v>11</v>
      </c>
      <c r="X7879">
        <f>IF(OR(Main!$U7879=0,
       Main!$V7879=0,
       Main!$W7879=0),
   "",
   DATE(Main!$U7879,
        Main!$V7879,
        Main!$W7879)
)</f>
        <v>42715</v>
      </c>
      <c r="Y7879">
        <f>Table1[[#This Row],[Average_Cost_for_two]]*VLOOKUP(Table1[[#This Row],[Currency]],currency!$A$2:$B$10,2,FALSE)</f>
        <v>2.4</v>
      </c>
      <c r="Z7879" t="str">
        <f>VLOOKUP(C7879,country!A:B,2,FALSE)</f>
        <v>India</v>
      </c>
      <c r="AA7879">
        <f t="shared" si="123"/>
        <v>4</v>
      </c>
    </row>
    <row r="7880" spans="1:27" ht="15.75" customHeight="1" x14ac:dyDescent="0.25">
      <c r="A7880">
        <v>18463990</v>
      </c>
      <c r="B7880" t="s">
        <v>15776</v>
      </c>
      <c r="C7880">
        <v>1</v>
      </c>
      <c r="D7880" t="s">
        <v>15363</v>
      </c>
      <c r="E7880" t="s">
        <v>15777</v>
      </c>
      <c r="F7880" t="s">
        <v>11371</v>
      </c>
      <c r="G7880" t="s">
        <v>15640</v>
      </c>
      <c r="H7880">
        <v>77.321253499999997</v>
      </c>
      <c r="I7880">
        <v>28.433424899999999</v>
      </c>
      <c r="J7880" t="s">
        <v>500</v>
      </c>
      <c r="K7880" t="s">
        <v>28</v>
      </c>
      <c r="L7880" t="s">
        <v>29</v>
      </c>
      <c r="M7880" t="s">
        <v>29</v>
      </c>
      <c r="N7880" t="s">
        <v>29</v>
      </c>
      <c r="O7880" t="s">
        <v>29</v>
      </c>
      <c r="P7880">
        <v>2</v>
      </c>
      <c r="Q7880">
        <v>3</v>
      </c>
      <c r="R7880">
        <v>600</v>
      </c>
      <c r="S7880" t="str">
        <f>IF(Table1[[#This Row],[Average_Cost_for_two]]&lt;500,"Low",IF(Table1[[#This Row],[Average_Cost_for_two]]&lt;=1500,"Medium","High"))</f>
        <v>Medium</v>
      </c>
      <c r="T7880">
        <v>1</v>
      </c>
      <c r="U7880">
        <v>2014</v>
      </c>
      <c r="V7880">
        <v>12</v>
      </c>
      <c r="W7880">
        <v>25</v>
      </c>
      <c r="X7880">
        <f>IF(OR(Main!$U7880=0,
       Main!$V7880=0,
       Main!$W7880=0),
   "",
   DATE(Main!$U7880,
        Main!$V7880,
        Main!$W7880)
)</f>
        <v>41998</v>
      </c>
      <c r="Y7880">
        <f>Table1[[#This Row],[Average_Cost_for_two]]*VLOOKUP(Table1[[#This Row],[Currency]],currency!$A$2:$B$10,2,FALSE)</f>
        <v>7.2</v>
      </c>
      <c r="Z7880" t="str">
        <f>VLOOKUP(C7880,country!A:B,2,FALSE)</f>
        <v>India</v>
      </c>
      <c r="AA7880">
        <f t="shared" si="123"/>
        <v>4</v>
      </c>
    </row>
    <row r="7881" spans="1:27" ht="15.75" customHeight="1" x14ac:dyDescent="0.25">
      <c r="A7881">
        <v>18471246</v>
      </c>
      <c r="B7881" t="s">
        <v>8414</v>
      </c>
      <c r="C7881">
        <v>1</v>
      </c>
      <c r="D7881" t="s">
        <v>15363</v>
      </c>
      <c r="E7881" t="s">
        <v>15778</v>
      </c>
      <c r="F7881" t="s">
        <v>13778</v>
      </c>
      <c r="G7881" t="s">
        <v>15461</v>
      </c>
      <c r="H7881">
        <v>77.311745999999999</v>
      </c>
      <c r="I7881">
        <v>28.480577799999999</v>
      </c>
      <c r="J7881" t="s">
        <v>570</v>
      </c>
      <c r="K7881" t="s">
        <v>28</v>
      </c>
      <c r="L7881" t="s">
        <v>29</v>
      </c>
      <c r="M7881" t="s">
        <v>29</v>
      </c>
      <c r="N7881" t="s">
        <v>29</v>
      </c>
      <c r="O7881" t="s">
        <v>29</v>
      </c>
      <c r="P7881">
        <v>1</v>
      </c>
      <c r="Q7881">
        <v>0</v>
      </c>
      <c r="R7881">
        <v>200</v>
      </c>
      <c r="S7881" t="str">
        <f>IF(Table1[[#This Row],[Average_Cost_for_two]]&lt;500,"Low",IF(Table1[[#This Row],[Average_Cost_for_two]]&lt;=1500,"Medium","High"))</f>
        <v>Low</v>
      </c>
      <c r="T7881">
        <v>1</v>
      </c>
      <c r="U7881">
        <v>2017</v>
      </c>
      <c r="V7881">
        <v>12</v>
      </c>
      <c r="W7881">
        <v>18</v>
      </c>
      <c r="X7881">
        <f>IF(OR(Main!$U7881=0,
       Main!$V7881=0,
       Main!$W7881=0),
   "",
   DATE(Main!$U7881,
        Main!$V7881,
        Main!$W7881)
)</f>
        <v>43087</v>
      </c>
      <c r="Y7881">
        <f>Table1[[#This Row],[Average_Cost_for_two]]*VLOOKUP(Table1[[#This Row],[Currency]],currency!$A$2:$B$10,2,FALSE)</f>
        <v>2.4</v>
      </c>
      <c r="Z7881" t="str">
        <f>VLOOKUP(C7881,country!A:B,2,FALSE)</f>
        <v>India</v>
      </c>
      <c r="AA7881">
        <f t="shared" si="123"/>
        <v>4</v>
      </c>
    </row>
    <row r="7882" spans="1:27" ht="15.75" customHeight="1" x14ac:dyDescent="0.25">
      <c r="A7882">
        <v>18396398</v>
      </c>
      <c r="B7882" t="s">
        <v>15779</v>
      </c>
      <c r="C7882">
        <v>1</v>
      </c>
      <c r="D7882" t="s">
        <v>15363</v>
      </c>
      <c r="E7882" t="s">
        <v>15780</v>
      </c>
      <c r="F7882" t="s">
        <v>13778</v>
      </c>
      <c r="G7882" t="s">
        <v>15461</v>
      </c>
      <c r="H7882">
        <v>77.310604600000005</v>
      </c>
      <c r="I7882">
        <v>28.4803991</v>
      </c>
      <c r="J7882" t="s">
        <v>2925</v>
      </c>
      <c r="K7882" t="s">
        <v>28</v>
      </c>
      <c r="L7882" t="s">
        <v>29</v>
      </c>
      <c r="M7882" t="s">
        <v>29</v>
      </c>
      <c r="N7882" t="s">
        <v>29</v>
      </c>
      <c r="O7882" t="s">
        <v>29</v>
      </c>
      <c r="P7882">
        <v>1</v>
      </c>
      <c r="Q7882">
        <v>2</v>
      </c>
      <c r="R7882">
        <v>400</v>
      </c>
      <c r="S7882" t="str">
        <f>IF(Table1[[#This Row],[Average_Cost_for_two]]&lt;500,"Low",IF(Table1[[#This Row],[Average_Cost_for_two]]&lt;=1500,"Medium","High"))</f>
        <v>Low</v>
      </c>
      <c r="T7882">
        <v>1</v>
      </c>
      <c r="U7882">
        <v>2010</v>
      </c>
      <c r="V7882">
        <v>12</v>
      </c>
      <c r="W7882">
        <v>13</v>
      </c>
      <c r="X7882">
        <f>IF(OR(Main!$U7882=0,
       Main!$V7882=0,
       Main!$W7882=0),
   "",
   DATE(Main!$U7882,
        Main!$V7882,
        Main!$W7882)
)</f>
        <v>40525</v>
      </c>
      <c r="Y7882">
        <f>Table1[[#This Row],[Average_Cost_for_two]]*VLOOKUP(Table1[[#This Row],[Currency]],currency!$A$2:$B$10,2,FALSE)</f>
        <v>4.8</v>
      </c>
      <c r="Z7882" t="str">
        <f>VLOOKUP(C7882,country!A:B,2,FALSE)</f>
        <v>India</v>
      </c>
      <c r="AA7882">
        <f t="shared" si="123"/>
        <v>4</v>
      </c>
    </row>
    <row r="7883" spans="1:27" ht="15.75" customHeight="1" x14ac:dyDescent="0.25">
      <c r="A7883">
        <v>18367078</v>
      </c>
      <c r="B7883" t="s">
        <v>15781</v>
      </c>
      <c r="C7883">
        <v>1</v>
      </c>
      <c r="D7883" t="s">
        <v>15363</v>
      </c>
      <c r="E7883" t="s">
        <v>15778</v>
      </c>
      <c r="F7883" t="s">
        <v>13778</v>
      </c>
      <c r="G7883" t="s">
        <v>15461</v>
      </c>
      <c r="H7883">
        <v>77.310409899999996</v>
      </c>
      <c r="I7883">
        <v>28.480637900000001</v>
      </c>
      <c r="J7883" t="s">
        <v>556</v>
      </c>
      <c r="K7883" t="s">
        <v>28</v>
      </c>
      <c r="L7883" t="s">
        <v>29</v>
      </c>
      <c r="M7883" t="s">
        <v>29</v>
      </c>
      <c r="N7883" t="s">
        <v>29</v>
      </c>
      <c r="O7883" t="s">
        <v>29</v>
      </c>
      <c r="P7883">
        <v>1</v>
      </c>
      <c r="Q7883">
        <v>0</v>
      </c>
      <c r="R7883">
        <v>350</v>
      </c>
      <c r="S7883" t="str">
        <f>IF(Table1[[#This Row],[Average_Cost_for_two]]&lt;500,"Low",IF(Table1[[#This Row],[Average_Cost_for_two]]&lt;=1500,"Medium","High"))</f>
        <v>Low</v>
      </c>
      <c r="T7883">
        <v>1</v>
      </c>
      <c r="U7883">
        <v>2017</v>
      </c>
      <c r="V7883">
        <v>12</v>
      </c>
      <c r="W7883">
        <v>23</v>
      </c>
      <c r="X7883">
        <f>IF(OR(Main!$U7883=0,
       Main!$V7883=0,
       Main!$W7883=0),
   "",
   DATE(Main!$U7883,
        Main!$V7883,
        Main!$W7883)
)</f>
        <v>43092</v>
      </c>
      <c r="Y7883">
        <f>Table1[[#This Row],[Average_Cost_for_two]]*VLOOKUP(Table1[[#This Row],[Currency]],currency!$A$2:$B$10,2,FALSE)</f>
        <v>4.2</v>
      </c>
      <c r="Z7883" t="str">
        <f>VLOOKUP(C7883,country!A:B,2,FALSE)</f>
        <v>India</v>
      </c>
      <c r="AA7883">
        <f t="shared" si="123"/>
        <v>4</v>
      </c>
    </row>
    <row r="7884" spans="1:27" ht="15.75" customHeight="1" x14ac:dyDescent="0.25">
      <c r="A7884">
        <v>18469936</v>
      </c>
      <c r="B7884" t="s">
        <v>15782</v>
      </c>
      <c r="C7884">
        <v>1</v>
      </c>
      <c r="D7884" t="s">
        <v>15363</v>
      </c>
      <c r="E7884" t="s">
        <v>15783</v>
      </c>
      <c r="F7884" t="s">
        <v>13778</v>
      </c>
      <c r="G7884" t="s">
        <v>15461</v>
      </c>
      <c r="H7884">
        <v>77.305606499999996</v>
      </c>
      <c r="I7884">
        <v>28.480730399999999</v>
      </c>
      <c r="J7884" t="s">
        <v>480</v>
      </c>
      <c r="K7884" t="s">
        <v>28</v>
      </c>
      <c r="L7884" t="s">
        <v>29</v>
      </c>
      <c r="M7884" t="s">
        <v>29</v>
      </c>
      <c r="N7884" t="s">
        <v>29</v>
      </c>
      <c r="O7884" t="s">
        <v>29</v>
      </c>
      <c r="P7884">
        <v>2</v>
      </c>
      <c r="Q7884">
        <v>0</v>
      </c>
      <c r="R7884">
        <v>500</v>
      </c>
      <c r="S7884" t="str">
        <f>IF(Table1[[#This Row],[Average_Cost_for_two]]&lt;500,"Low",IF(Table1[[#This Row],[Average_Cost_for_two]]&lt;=1500,"Medium","High"))</f>
        <v>Medium</v>
      </c>
      <c r="T7884">
        <v>1</v>
      </c>
      <c r="U7884">
        <v>2017</v>
      </c>
      <c r="V7884">
        <v>12</v>
      </c>
      <c r="W7884">
        <v>5</v>
      </c>
      <c r="X7884">
        <f>IF(OR(Main!$U7884=0,
       Main!$V7884=0,
       Main!$W7884=0),
   "",
   DATE(Main!$U7884,
        Main!$V7884,
        Main!$W7884)
)</f>
        <v>43074</v>
      </c>
      <c r="Y7884">
        <f>Table1[[#This Row],[Average_Cost_for_two]]*VLOOKUP(Table1[[#This Row],[Currency]],currency!$A$2:$B$10,2,FALSE)</f>
        <v>6</v>
      </c>
      <c r="Z7884" t="str">
        <f>VLOOKUP(C7884,country!A:B,2,FALSE)</f>
        <v>India</v>
      </c>
      <c r="AA7884">
        <f t="shared" si="123"/>
        <v>4</v>
      </c>
    </row>
    <row r="7885" spans="1:27" ht="15.75" customHeight="1" x14ac:dyDescent="0.25">
      <c r="A7885">
        <v>307803</v>
      </c>
      <c r="B7885" t="s">
        <v>15784</v>
      </c>
      <c r="C7885">
        <v>1</v>
      </c>
      <c r="D7885" t="s">
        <v>15363</v>
      </c>
      <c r="E7885" t="s">
        <v>15785</v>
      </c>
      <c r="F7885" t="s">
        <v>15410</v>
      </c>
      <c r="G7885" t="s">
        <v>15411</v>
      </c>
      <c r="H7885">
        <v>77.298426500000005</v>
      </c>
      <c r="I7885">
        <v>28.437090300000001</v>
      </c>
      <c r="J7885" t="s">
        <v>567</v>
      </c>
      <c r="K7885" t="s">
        <v>28</v>
      </c>
      <c r="L7885" t="s">
        <v>29</v>
      </c>
      <c r="M7885" t="s">
        <v>29</v>
      </c>
      <c r="N7885" t="s">
        <v>29</v>
      </c>
      <c r="O7885" t="s">
        <v>29</v>
      </c>
      <c r="P7885">
        <v>1</v>
      </c>
      <c r="Q7885">
        <v>29</v>
      </c>
      <c r="R7885">
        <v>200</v>
      </c>
      <c r="S7885" t="str">
        <f>IF(Table1[[#This Row],[Average_Cost_for_two]]&lt;500,"Low",IF(Table1[[#This Row],[Average_Cost_for_two]]&lt;=1500,"Medium","High"))</f>
        <v>Low</v>
      </c>
      <c r="T7885">
        <v>3.5</v>
      </c>
      <c r="U7885">
        <v>2017</v>
      </c>
      <c r="V7885">
        <v>12</v>
      </c>
      <c r="W7885">
        <v>28</v>
      </c>
      <c r="X7885">
        <f>IF(OR(Main!$U7885=0,
       Main!$V7885=0,
       Main!$W7885=0),
   "",
   DATE(Main!$U7885,
        Main!$V7885,
        Main!$W7885)
)</f>
        <v>43097</v>
      </c>
      <c r="Y7885">
        <f>Table1[[#This Row],[Average_Cost_for_two]]*VLOOKUP(Table1[[#This Row],[Currency]],currency!$A$2:$B$10,2,FALSE)</f>
        <v>2.4</v>
      </c>
      <c r="Z7885" t="str">
        <f>VLOOKUP(C7885,country!A:B,2,FALSE)</f>
        <v>India</v>
      </c>
      <c r="AA7885">
        <f t="shared" si="123"/>
        <v>4</v>
      </c>
    </row>
    <row r="7886" spans="1:27" ht="15.75" customHeight="1" x14ac:dyDescent="0.25">
      <c r="A7886">
        <v>18356019</v>
      </c>
      <c r="B7886" t="s">
        <v>15786</v>
      </c>
      <c r="C7886">
        <v>1</v>
      </c>
      <c r="D7886" t="s">
        <v>15363</v>
      </c>
      <c r="E7886" t="s">
        <v>15787</v>
      </c>
      <c r="F7886" t="s">
        <v>15467</v>
      </c>
      <c r="G7886" t="s">
        <v>15468</v>
      </c>
      <c r="H7886">
        <v>77.331561899999997</v>
      </c>
      <c r="I7886">
        <v>28.3765371</v>
      </c>
      <c r="J7886" t="s">
        <v>706</v>
      </c>
      <c r="K7886" t="s">
        <v>28</v>
      </c>
      <c r="L7886" t="s">
        <v>29</v>
      </c>
      <c r="M7886" t="s">
        <v>29</v>
      </c>
      <c r="N7886" t="s">
        <v>29</v>
      </c>
      <c r="O7886" t="s">
        <v>29</v>
      </c>
      <c r="P7886">
        <v>1</v>
      </c>
      <c r="Q7886">
        <v>9</v>
      </c>
      <c r="R7886">
        <v>200</v>
      </c>
      <c r="S7886" t="str">
        <f>IF(Table1[[#This Row],[Average_Cost_for_two]]&lt;500,"Low",IF(Table1[[#This Row],[Average_Cost_for_two]]&lt;=1500,"Medium","High"))</f>
        <v>Low</v>
      </c>
      <c r="T7886">
        <v>3.1</v>
      </c>
      <c r="U7886">
        <v>2010</v>
      </c>
      <c r="V7886">
        <v>12</v>
      </c>
      <c r="W7886">
        <v>2</v>
      </c>
      <c r="X7886">
        <f>IF(OR(Main!$U7886=0,
       Main!$V7886=0,
       Main!$W7886=0),
   "",
   DATE(Main!$U7886,
        Main!$V7886,
        Main!$W7886)
)</f>
        <v>40514</v>
      </c>
      <c r="Y7886">
        <f>Table1[[#This Row],[Average_Cost_for_two]]*VLOOKUP(Table1[[#This Row],[Currency]],currency!$A$2:$B$10,2,FALSE)</f>
        <v>2.4</v>
      </c>
      <c r="Z7886" t="str">
        <f>VLOOKUP(C7886,country!A:B,2,FALSE)</f>
        <v>India</v>
      </c>
      <c r="AA7886">
        <f t="shared" si="123"/>
        <v>4</v>
      </c>
    </row>
    <row r="7887" spans="1:27" ht="15.75" customHeight="1" x14ac:dyDescent="0.25">
      <c r="A7887">
        <v>18471304</v>
      </c>
      <c r="B7887" t="s">
        <v>15788</v>
      </c>
      <c r="C7887">
        <v>1</v>
      </c>
      <c r="D7887" t="s">
        <v>15363</v>
      </c>
      <c r="E7887" t="s">
        <v>15789</v>
      </c>
      <c r="F7887" t="s">
        <v>15790</v>
      </c>
      <c r="G7887" t="s">
        <v>15791</v>
      </c>
      <c r="H7887">
        <v>77.316782200000006</v>
      </c>
      <c r="I7887">
        <v>28.386577299999999</v>
      </c>
      <c r="J7887" t="s">
        <v>523</v>
      </c>
      <c r="K7887" t="s">
        <v>28</v>
      </c>
      <c r="L7887" t="s">
        <v>29</v>
      </c>
      <c r="M7887" t="s">
        <v>29</v>
      </c>
      <c r="N7887" t="s">
        <v>29</v>
      </c>
      <c r="O7887" t="s">
        <v>29</v>
      </c>
      <c r="P7887">
        <v>1</v>
      </c>
      <c r="Q7887">
        <v>0</v>
      </c>
      <c r="R7887">
        <v>150</v>
      </c>
      <c r="S7887" t="str">
        <f>IF(Table1[[#This Row],[Average_Cost_for_two]]&lt;500,"Low",IF(Table1[[#This Row],[Average_Cost_for_two]]&lt;=1500,"Medium","High"))</f>
        <v>Low</v>
      </c>
      <c r="T7887">
        <v>1</v>
      </c>
      <c r="U7887">
        <v>2010</v>
      </c>
      <c r="V7887">
        <v>12</v>
      </c>
      <c r="W7887">
        <v>5</v>
      </c>
      <c r="X7887">
        <f>IF(OR(Main!$U7887=0,
       Main!$V7887=0,
       Main!$W7887=0),
   "",
   DATE(Main!$U7887,
        Main!$V7887,
        Main!$W7887)
)</f>
        <v>40517</v>
      </c>
      <c r="Y7887">
        <f>Table1[[#This Row],[Average_Cost_for_two]]*VLOOKUP(Table1[[#This Row],[Currency]],currency!$A$2:$B$10,2,FALSE)</f>
        <v>1.8</v>
      </c>
      <c r="Z7887" t="str">
        <f>VLOOKUP(C7887,country!A:B,2,FALSE)</f>
        <v>India</v>
      </c>
      <c r="AA7887">
        <f t="shared" si="123"/>
        <v>4</v>
      </c>
    </row>
    <row r="7888" spans="1:27" ht="15.75" customHeight="1" x14ac:dyDescent="0.25">
      <c r="A7888">
        <v>312967</v>
      </c>
      <c r="B7888" t="s">
        <v>15792</v>
      </c>
      <c r="C7888">
        <v>1</v>
      </c>
      <c r="D7888" t="s">
        <v>15363</v>
      </c>
      <c r="E7888" t="s">
        <v>15793</v>
      </c>
      <c r="F7888" t="s">
        <v>15421</v>
      </c>
      <c r="G7888" t="s">
        <v>15422</v>
      </c>
      <c r="H7888">
        <v>77.289912400000006</v>
      </c>
      <c r="I7888">
        <v>28.499713799999999</v>
      </c>
      <c r="J7888" t="s">
        <v>8787</v>
      </c>
      <c r="K7888" t="s">
        <v>28</v>
      </c>
      <c r="L7888" t="s">
        <v>29</v>
      </c>
      <c r="M7888" t="s">
        <v>29</v>
      </c>
      <c r="N7888" t="s">
        <v>29</v>
      </c>
      <c r="O7888" t="s">
        <v>29</v>
      </c>
      <c r="P7888">
        <v>1</v>
      </c>
      <c r="Q7888">
        <v>2</v>
      </c>
      <c r="R7888">
        <v>200</v>
      </c>
      <c r="S7888" t="str">
        <f>IF(Table1[[#This Row],[Average_Cost_for_two]]&lt;500,"Low",IF(Table1[[#This Row],[Average_Cost_for_two]]&lt;=1500,"Medium","High"))</f>
        <v>Low</v>
      </c>
      <c r="T7888">
        <v>1</v>
      </c>
      <c r="U7888">
        <v>2014</v>
      </c>
      <c r="V7888">
        <v>12</v>
      </c>
      <c r="W7888">
        <v>7</v>
      </c>
      <c r="X7888">
        <f>IF(OR(Main!$U7888=0,
       Main!$V7888=0,
       Main!$W7888=0),
   "",
   DATE(Main!$U7888,
        Main!$V7888,
        Main!$W7888)
)</f>
        <v>41980</v>
      </c>
      <c r="Y7888">
        <f>Table1[[#This Row],[Average_Cost_for_two]]*VLOOKUP(Table1[[#This Row],[Currency]],currency!$A$2:$B$10,2,FALSE)</f>
        <v>2.4</v>
      </c>
      <c r="Z7888" t="str">
        <f>VLOOKUP(C7888,country!A:B,2,FALSE)</f>
        <v>India</v>
      </c>
      <c r="AA7888">
        <f t="shared" si="123"/>
        <v>4</v>
      </c>
    </row>
    <row r="7889" spans="1:27" ht="15.75" customHeight="1" x14ac:dyDescent="0.25">
      <c r="A7889">
        <v>18355112</v>
      </c>
      <c r="B7889" t="s">
        <v>6790</v>
      </c>
      <c r="C7889">
        <v>1</v>
      </c>
      <c r="D7889" t="s">
        <v>15363</v>
      </c>
      <c r="E7889" t="s">
        <v>15794</v>
      </c>
      <c r="F7889" t="s">
        <v>11363</v>
      </c>
      <c r="G7889" t="s">
        <v>15380</v>
      </c>
      <c r="H7889">
        <v>77.322077300000004</v>
      </c>
      <c r="I7889">
        <v>28.3949736</v>
      </c>
      <c r="J7889" t="s">
        <v>5910</v>
      </c>
      <c r="K7889" t="s">
        <v>28</v>
      </c>
      <c r="L7889" t="s">
        <v>29</v>
      </c>
      <c r="M7889" t="s">
        <v>36</v>
      </c>
      <c r="N7889" t="s">
        <v>29</v>
      </c>
      <c r="O7889" t="s">
        <v>29</v>
      </c>
      <c r="P7889">
        <v>1</v>
      </c>
      <c r="Q7889">
        <v>24</v>
      </c>
      <c r="R7889">
        <v>300</v>
      </c>
      <c r="S7889" t="str">
        <f>IF(Table1[[#This Row],[Average_Cost_for_two]]&lt;500,"Low",IF(Table1[[#This Row],[Average_Cost_for_two]]&lt;=1500,"Medium","High"))</f>
        <v>Low</v>
      </c>
      <c r="T7889">
        <v>3.5</v>
      </c>
      <c r="U7889">
        <v>2012</v>
      </c>
      <c r="V7889">
        <v>11</v>
      </c>
      <c r="W7889">
        <v>26</v>
      </c>
      <c r="X7889">
        <f>IF(OR(Main!$U7889=0,
       Main!$V7889=0,
       Main!$W7889=0),
   "",
   DATE(Main!$U7889,
        Main!$V7889,
        Main!$W7889)
)</f>
        <v>41239</v>
      </c>
      <c r="Y7889">
        <f>Table1[[#This Row],[Average_Cost_for_two]]*VLOOKUP(Table1[[#This Row],[Currency]],currency!$A$2:$B$10,2,FALSE)</f>
        <v>3.6</v>
      </c>
      <c r="Z7889" t="str">
        <f>VLOOKUP(C7889,country!A:B,2,FALSE)</f>
        <v>India</v>
      </c>
      <c r="AA7889">
        <f t="shared" si="123"/>
        <v>4</v>
      </c>
    </row>
    <row r="7890" spans="1:27" ht="15.75" customHeight="1" x14ac:dyDescent="0.25">
      <c r="A7890">
        <v>309672</v>
      </c>
      <c r="B7890" t="s">
        <v>12505</v>
      </c>
      <c r="C7890">
        <v>1</v>
      </c>
      <c r="D7890" t="s">
        <v>15363</v>
      </c>
      <c r="E7890" t="s">
        <v>15795</v>
      </c>
      <c r="F7890" t="s">
        <v>11509</v>
      </c>
      <c r="G7890" t="s">
        <v>15396</v>
      </c>
      <c r="H7890">
        <v>77.296443199999999</v>
      </c>
      <c r="I7890">
        <v>28.430121700000001</v>
      </c>
      <c r="J7890" t="s">
        <v>7559</v>
      </c>
      <c r="K7890" t="s">
        <v>28</v>
      </c>
      <c r="L7890" t="s">
        <v>29</v>
      </c>
      <c r="M7890" t="s">
        <v>29</v>
      </c>
      <c r="N7890" t="s">
        <v>29</v>
      </c>
      <c r="O7890" t="s">
        <v>29</v>
      </c>
      <c r="P7890">
        <v>1</v>
      </c>
      <c r="Q7890">
        <v>13</v>
      </c>
      <c r="R7890">
        <v>350</v>
      </c>
      <c r="S7890" t="str">
        <f>IF(Table1[[#This Row],[Average_Cost_for_two]]&lt;500,"Low",IF(Table1[[#This Row],[Average_Cost_for_two]]&lt;=1500,"Medium","High"))</f>
        <v>Low</v>
      </c>
      <c r="T7890">
        <v>2.8</v>
      </c>
      <c r="U7890">
        <v>2017</v>
      </c>
      <c r="V7890">
        <v>11</v>
      </c>
      <c r="W7890">
        <v>21</v>
      </c>
      <c r="X7890">
        <f>IF(OR(Main!$U7890=0,
       Main!$V7890=0,
       Main!$W7890=0),
   "",
   DATE(Main!$U7890,
        Main!$V7890,
        Main!$W7890)
)</f>
        <v>43060</v>
      </c>
      <c r="Y7890">
        <f>Table1[[#This Row],[Average_Cost_for_two]]*VLOOKUP(Table1[[#This Row],[Currency]],currency!$A$2:$B$10,2,FALSE)</f>
        <v>4.2</v>
      </c>
      <c r="Z7890" t="str">
        <f>VLOOKUP(C7890,country!A:B,2,FALSE)</f>
        <v>India</v>
      </c>
      <c r="AA7890">
        <f t="shared" si="123"/>
        <v>4</v>
      </c>
    </row>
    <row r="7891" spans="1:27" ht="15.75" customHeight="1" x14ac:dyDescent="0.25">
      <c r="A7891">
        <v>8054</v>
      </c>
      <c r="B7891" t="s">
        <v>15796</v>
      </c>
      <c r="C7891">
        <v>1</v>
      </c>
      <c r="D7891" t="s">
        <v>15363</v>
      </c>
      <c r="E7891" t="s">
        <v>15797</v>
      </c>
      <c r="F7891" t="s">
        <v>13778</v>
      </c>
      <c r="G7891" t="s">
        <v>15461</v>
      </c>
      <c r="H7891">
        <v>77.310409899999996</v>
      </c>
      <c r="I7891">
        <v>28.480548200000001</v>
      </c>
      <c r="J7891" t="s">
        <v>562</v>
      </c>
      <c r="K7891" t="s">
        <v>28</v>
      </c>
      <c r="L7891" t="s">
        <v>29</v>
      </c>
      <c r="M7891" t="s">
        <v>29</v>
      </c>
      <c r="N7891" t="s">
        <v>29</v>
      </c>
      <c r="O7891" t="s">
        <v>29</v>
      </c>
      <c r="P7891">
        <v>1</v>
      </c>
      <c r="Q7891">
        <v>14</v>
      </c>
      <c r="R7891">
        <v>100</v>
      </c>
      <c r="S7891" t="str">
        <f>IF(Table1[[#This Row],[Average_Cost_for_two]]&lt;500,"Low",IF(Table1[[#This Row],[Average_Cost_for_two]]&lt;=1500,"Medium","High"))</f>
        <v>Low</v>
      </c>
      <c r="T7891">
        <v>3.1</v>
      </c>
      <c r="U7891">
        <v>2012</v>
      </c>
      <c r="V7891">
        <v>11</v>
      </c>
      <c r="W7891">
        <v>9</v>
      </c>
      <c r="X7891">
        <f>IF(OR(Main!$U7891=0,
       Main!$V7891=0,
       Main!$W7891=0),
   "",
   DATE(Main!$U7891,
        Main!$V7891,
        Main!$W7891)
)</f>
        <v>41222</v>
      </c>
      <c r="Y7891">
        <f>Table1[[#This Row],[Average_Cost_for_two]]*VLOOKUP(Table1[[#This Row],[Currency]],currency!$A$2:$B$10,2,FALSE)</f>
        <v>1.2</v>
      </c>
      <c r="Z7891" t="str">
        <f>VLOOKUP(C7891,country!A:B,2,FALSE)</f>
        <v>India</v>
      </c>
      <c r="AA7891">
        <f t="shared" si="123"/>
        <v>4</v>
      </c>
    </row>
    <row r="7892" spans="1:27" ht="15.75" customHeight="1" x14ac:dyDescent="0.25">
      <c r="A7892">
        <v>1413</v>
      </c>
      <c r="B7892" t="s">
        <v>15798</v>
      </c>
      <c r="C7892">
        <v>1</v>
      </c>
      <c r="D7892" t="s">
        <v>15363</v>
      </c>
      <c r="E7892" t="s">
        <v>15799</v>
      </c>
      <c r="F7892" t="s">
        <v>13778</v>
      </c>
      <c r="G7892" t="s">
        <v>15461</v>
      </c>
      <c r="H7892">
        <v>77.3104996</v>
      </c>
      <c r="I7892">
        <v>28.480467000000001</v>
      </c>
      <c r="J7892" t="s">
        <v>480</v>
      </c>
      <c r="K7892" t="s">
        <v>28</v>
      </c>
      <c r="L7892" t="s">
        <v>36</v>
      </c>
      <c r="M7892" t="s">
        <v>29</v>
      </c>
      <c r="N7892" t="s">
        <v>29</v>
      </c>
      <c r="O7892" t="s">
        <v>29</v>
      </c>
      <c r="P7892">
        <v>3</v>
      </c>
      <c r="Q7892">
        <v>70</v>
      </c>
      <c r="R7892">
        <v>1000</v>
      </c>
      <c r="S7892" t="str">
        <f>IF(Table1[[#This Row],[Average_Cost_for_two]]&lt;500,"Low",IF(Table1[[#This Row],[Average_Cost_for_two]]&lt;=1500,"Medium","High"))</f>
        <v>Medium</v>
      </c>
      <c r="T7892">
        <v>2.7</v>
      </c>
      <c r="U7892">
        <v>2010</v>
      </c>
      <c r="V7892">
        <v>11</v>
      </c>
      <c r="W7892">
        <v>25</v>
      </c>
      <c r="X7892">
        <f>IF(OR(Main!$U7892=0,
       Main!$V7892=0,
       Main!$W7892=0),
   "",
   DATE(Main!$U7892,
        Main!$V7892,
        Main!$W7892)
)</f>
        <v>40507</v>
      </c>
      <c r="Y7892">
        <f>Table1[[#This Row],[Average_Cost_for_two]]*VLOOKUP(Table1[[#This Row],[Currency]],currency!$A$2:$B$10,2,FALSE)</f>
        <v>12</v>
      </c>
      <c r="Z7892" t="str">
        <f>VLOOKUP(C7892,country!A:B,2,FALSE)</f>
        <v>India</v>
      </c>
      <c r="AA7892">
        <f t="shared" si="123"/>
        <v>4</v>
      </c>
    </row>
    <row r="7893" spans="1:27" ht="15.75" customHeight="1" x14ac:dyDescent="0.25">
      <c r="A7893">
        <v>1823</v>
      </c>
      <c r="B7893" t="s">
        <v>15800</v>
      </c>
      <c r="C7893">
        <v>1</v>
      </c>
      <c r="D7893" t="s">
        <v>15363</v>
      </c>
      <c r="E7893" t="s">
        <v>15801</v>
      </c>
      <c r="F7893" t="s">
        <v>11390</v>
      </c>
      <c r="G7893" t="s">
        <v>15414</v>
      </c>
      <c r="H7893">
        <v>77.328269599999999</v>
      </c>
      <c r="I7893">
        <v>28.369167699999998</v>
      </c>
      <c r="J7893" t="s">
        <v>697</v>
      </c>
      <c r="K7893" t="s">
        <v>28</v>
      </c>
      <c r="L7893" t="s">
        <v>29</v>
      </c>
      <c r="M7893" t="s">
        <v>29</v>
      </c>
      <c r="N7893" t="s">
        <v>29</v>
      </c>
      <c r="O7893" t="s">
        <v>29</v>
      </c>
      <c r="P7893">
        <v>1</v>
      </c>
      <c r="Q7893">
        <v>5</v>
      </c>
      <c r="R7893">
        <v>100</v>
      </c>
      <c r="S7893" t="str">
        <f>IF(Table1[[#This Row],[Average_Cost_for_two]]&lt;500,"Low",IF(Table1[[#This Row],[Average_Cost_for_two]]&lt;=1500,"Medium","High"))</f>
        <v>Low</v>
      </c>
      <c r="T7893">
        <v>2.9</v>
      </c>
      <c r="U7893">
        <v>2016</v>
      </c>
      <c r="V7893">
        <v>11</v>
      </c>
      <c r="W7893">
        <v>11</v>
      </c>
      <c r="X7893">
        <f>IF(OR(Main!$U7893=0,
       Main!$V7893=0,
       Main!$W7893=0),
   "",
   DATE(Main!$U7893,
        Main!$V7893,
        Main!$W7893)
)</f>
        <v>42685</v>
      </c>
      <c r="Y7893">
        <f>Table1[[#This Row],[Average_Cost_for_two]]*VLOOKUP(Table1[[#This Row],[Currency]],currency!$A$2:$B$10,2,FALSE)</f>
        <v>1.2</v>
      </c>
      <c r="Z7893" t="str">
        <f>VLOOKUP(C7893,country!A:B,2,FALSE)</f>
        <v>India</v>
      </c>
      <c r="AA7893">
        <f t="shared" si="123"/>
        <v>4</v>
      </c>
    </row>
    <row r="7894" spans="1:27" ht="15.75" customHeight="1" x14ac:dyDescent="0.25">
      <c r="A7894">
        <v>18458631</v>
      </c>
      <c r="B7894" t="s">
        <v>15802</v>
      </c>
      <c r="C7894">
        <v>1</v>
      </c>
      <c r="D7894" t="s">
        <v>15363</v>
      </c>
      <c r="E7894" t="s">
        <v>15803</v>
      </c>
      <c r="F7894" t="s">
        <v>11390</v>
      </c>
      <c r="G7894" t="s">
        <v>15414</v>
      </c>
      <c r="H7894">
        <v>77.328538800000004</v>
      </c>
      <c r="I7894">
        <v>28.3686544</v>
      </c>
      <c r="J7894" t="s">
        <v>480</v>
      </c>
      <c r="K7894" t="s">
        <v>28</v>
      </c>
      <c r="L7894" t="s">
        <v>29</v>
      </c>
      <c r="M7894" t="s">
        <v>29</v>
      </c>
      <c r="N7894" t="s">
        <v>29</v>
      </c>
      <c r="O7894" t="s">
        <v>29</v>
      </c>
      <c r="P7894">
        <v>2</v>
      </c>
      <c r="Q7894">
        <v>4</v>
      </c>
      <c r="R7894">
        <v>500</v>
      </c>
      <c r="S7894" t="str">
        <f>IF(Table1[[#This Row],[Average_Cost_for_two]]&lt;500,"Low",IF(Table1[[#This Row],[Average_Cost_for_two]]&lt;=1500,"Medium","High"))</f>
        <v>Medium</v>
      </c>
      <c r="T7894">
        <v>3</v>
      </c>
      <c r="U7894">
        <v>2014</v>
      </c>
      <c r="V7894">
        <v>11</v>
      </c>
      <c r="W7894">
        <v>27</v>
      </c>
      <c r="X7894">
        <f>IF(OR(Main!$U7894=0,
       Main!$V7894=0,
       Main!$W7894=0),
   "",
   DATE(Main!$U7894,
        Main!$V7894,
        Main!$W7894)
)</f>
        <v>41970</v>
      </c>
      <c r="Y7894">
        <f>Table1[[#This Row],[Average_Cost_for_two]]*VLOOKUP(Table1[[#This Row],[Currency]],currency!$A$2:$B$10,2,FALSE)</f>
        <v>6</v>
      </c>
      <c r="Z7894" t="str">
        <f>VLOOKUP(C7894,country!A:B,2,FALSE)</f>
        <v>India</v>
      </c>
      <c r="AA7894">
        <f t="shared" si="123"/>
        <v>4</v>
      </c>
    </row>
    <row r="7895" spans="1:27" ht="15.75" customHeight="1" x14ac:dyDescent="0.25">
      <c r="A7895">
        <v>18382355</v>
      </c>
      <c r="B7895" t="s">
        <v>15804</v>
      </c>
      <c r="C7895">
        <v>1</v>
      </c>
      <c r="D7895" t="s">
        <v>15363</v>
      </c>
      <c r="E7895" t="s">
        <v>15805</v>
      </c>
      <c r="F7895" t="s">
        <v>11390</v>
      </c>
      <c r="G7895" t="s">
        <v>15414</v>
      </c>
      <c r="H7895">
        <v>77.326295299999998</v>
      </c>
      <c r="I7895">
        <v>28.363057600000001</v>
      </c>
      <c r="J7895" t="s">
        <v>611</v>
      </c>
      <c r="K7895" t="s">
        <v>28</v>
      </c>
      <c r="L7895" t="s">
        <v>29</v>
      </c>
      <c r="M7895" t="s">
        <v>29</v>
      </c>
      <c r="N7895" t="s">
        <v>29</v>
      </c>
      <c r="O7895" t="s">
        <v>29</v>
      </c>
      <c r="P7895">
        <v>1</v>
      </c>
      <c r="Q7895">
        <v>1</v>
      </c>
      <c r="R7895">
        <v>400</v>
      </c>
      <c r="S7895" t="str">
        <f>IF(Table1[[#This Row],[Average_Cost_for_two]]&lt;500,"Low",IF(Table1[[#This Row],[Average_Cost_for_two]]&lt;=1500,"Medium","High"))</f>
        <v>Low</v>
      </c>
      <c r="T7895">
        <v>1</v>
      </c>
      <c r="U7895">
        <v>2013</v>
      </c>
      <c r="V7895">
        <v>11</v>
      </c>
      <c r="W7895">
        <v>27</v>
      </c>
      <c r="X7895">
        <f>IF(OR(Main!$U7895=0,
       Main!$V7895=0,
       Main!$W7895=0),
   "",
   DATE(Main!$U7895,
        Main!$V7895,
        Main!$W7895)
)</f>
        <v>41605</v>
      </c>
      <c r="Y7895">
        <f>Table1[[#This Row],[Average_Cost_for_two]]*VLOOKUP(Table1[[#This Row],[Currency]],currency!$A$2:$B$10,2,FALSE)</f>
        <v>4.8</v>
      </c>
      <c r="Z7895" t="str">
        <f>VLOOKUP(C7895,country!A:B,2,FALSE)</f>
        <v>India</v>
      </c>
      <c r="AA7895">
        <f t="shared" si="123"/>
        <v>4</v>
      </c>
    </row>
    <row r="7896" spans="1:27" ht="15.75" customHeight="1" x14ac:dyDescent="0.25">
      <c r="A7896">
        <v>312688</v>
      </c>
      <c r="B7896" t="s">
        <v>15806</v>
      </c>
      <c r="C7896">
        <v>1</v>
      </c>
      <c r="D7896" t="s">
        <v>15363</v>
      </c>
      <c r="E7896" t="s">
        <v>15468</v>
      </c>
      <c r="F7896" t="s">
        <v>15467</v>
      </c>
      <c r="G7896" t="s">
        <v>15468</v>
      </c>
      <c r="H7896">
        <v>0</v>
      </c>
      <c r="I7896">
        <v>0</v>
      </c>
      <c r="J7896" t="s">
        <v>562</v>
      </c>
      <c r="K7896" t="s">
        <v>28</v>
      </c>
      <c r="L7896" t="s">
        <v>29</v>
      </c>
      <c r="M7896" t="s">
        <v>29</v>
      </c>
      <c r="N7896" t="s">
        <v>29</v>
      </c>
      <c r="O7896" t="s">
        <v>29</v>
      </c>
      <c r="P7896">
        <v>2</v>
      </c>
      <c r="Q7896">
        <v>3</v>
      </c>
      <c r="R7896">
        <v>800</v>
      </c>
      <c r="S7896" t="str">
        <f>IF(Table1[[#This Row],[Average_Cost_for_two]]&lt;500,"Low",IF(Table1[[#This Row],[Average_Cost_for_two]]&lt;=1500,"Medium","High"))</f>
        <v>Medium</v>
      </c>
      <c r="T7896">
        <v>1</v>
      </c>
      <c r="U7896">
        <v>2017</v>
      </c>
      <c r="V7896">
        <v>11</v>
      </c>
      <c r="W7896">
        <v>11</v>
      </c>
      <c r="X7896">
        <f>IF(OR(Main!$U7896=0,
       Main!$V7896=0,
       Main!$W7896=0),
   "",
   DATE(Main!$U7896,
        Main!$V7896,
        Main!$W7896)
)</f>
        <v>43050</v>
      </c>
      <c r="Y7896">
        <f>Table1[[#This Row],[Average_Cost_for_two]]*VLOOKUP(Table1[[#This Row],[Currency]],currency!$A$2:$B$10,2,FALSE)</f>
        <v>9.6</v>
      </c>
      <c r="Z7896" t="str">
        <f>VLOOKUP(C7896,country!A:B,2,FALSE)</f>
        <v>India</v>
      </c>
      <c r="AA7896">
        <f t="shared" si="123"/>
        <v>4</v>
      </c>
    </row>
    <row r="7897" spans="1:27" ht="15.75" customHeight="1" x14ac:dyDescent="0.25">
      <c r="A7897">
        <v>18446418</v>
      </c>
      <c r="B7897" t="s">
        <v>15807</v>
      </c>
      <c r="C7897">
        <v>1</v>
      </c>
      <c r="D7897" t="s">
        <v>15363</v>
      </c>
      <c r="E7897" t="s">
        <v>15808</v>
      </c>
      <c r="F7897" t="s">
        <v>15421</v>
      </c>
      <c r="G7897" t="s">
        <v>15422</v>
      </c>
      <c r="H7897">
        <v>77.299728599999995</v>
      </c>
      <c r="I7897">
        <v>28.462226999999999</v>
      </c>
      <c r="J7897" t="s">
        <v>477</v>
      </c>
      <c r="K7897" t="s">
        <v>28</v>
      </c>
      <c r="L7897" t="s">
        <v>29</v>
      </c>
      <c r="M7897" t="s">
        <v>29</v>
      </c>
      <c r="N7897" t="s">
        <v>29</v>
      </c>
      <c r="O7897" t="s">
        <v>29</v>
      </c>
      <c r="P7897">
        <v>2</v>
      </c>
      <c r="Q7897">
        <v>3</v>
      </c>
      <c r="R7897">
        <v>500</v>
      </c>
      <c r="S7897" t="str">
        <f>IF(Table1[[#This Row],[Average_Cost_for_two]]&lt;500,"Low",IF(Table1[[#This Row],[Average_Cost_for_two]]&lt;=1500,"Medium","High"))</f>
        <v>Medium</v>
      </c>
      <c r="T7897">
        <v>1</v>
      </c>
      <c r="U7897">
        <v>2010</v>
      </c>
      <c r="V7897">
        <v>11</v>
      </c>
      <c r="W7897">
        <v>6</v>
      </c>
      <c r="X7897">
        <f>IF(OR(Main!$U7897=0,
       Main!$V7897=0,
       Main!$W7897=0),
   "",
   DATE(Main!$U7897,
        Main!$V7897,
        Main!$W7897)
)</f>
        <v>40488</v>
      </c>
      <c r="Y7897">
        <f>Table1[[#This Row],[Average_Cost_for_two]]*VLOOKUP(Table1[[#This Row],[Currency]],currency!$A$2:$B$10,2,FALSE)</f>
        <v>6</v>
      </c>
      <c r="Z7897" t="str">
        <f>VLOOKUP(C7897,country!A:B,2,FALSE)</f>
        <v>India</v>
      </c>
      <c r="AA7897">
        <f t="shared" si="123"/>
        <v>4</v>
      </c>
    </row>
    <row r="7898" spans="1:27" ht="15.75" customHeight="1" x14ac:dyDescent="0.25">
      <c r="A7898">
        <v>301730</v>
      </c>
      <c r="B7898" t="s">
        <v>5718</v>
      </c>
      <c r="C7898">
        <v>1</v>
      </c>
      <c r="D7898" t="s">
        <v>15363</v>
      </c>
      <c r="E7898" t="s">
        <v>15521</v>
      </c>
      <c r="F7898" t="s">
        <v>15425</v>
      </c>
      <c r="G7898" t="s">
        <v>15426</v>
      </c>
      <c r="H7898">
        <v>77.305563000000006</v>
      </c>
      <c r="I7898">
        <v>28.490136799999998</v>
      </c>
      <c r="J7898" t="s">
        <v>27</v>
      </c>
      <c r="K7898" t="s">
        <v>28</v>
      </c>
      <c r="L7898" t="s">
        <v>29</v>
      </c>
      <c r="M7898" t="s">
        <v>29</v>
      </c>
      <c r="N7898" t="s">
        <v>29</v>
      </c>
      <c r="O7898" t="s">
        <v>29</v>
      </c>
      <c r="P7898">
        <v>1</v>
      </c>
      <c r="Q7898">
        <v>8</v>
      </c>
      <c r="R7898">
        <v>150</v>
      </c>
      <c r="S7898" t="str">
        <f>IF(Table1[[#This Row],[Average_Cost_for_two]]&lt;500,"Low",IF(Table1[[#This Row],[Average_Cost_for_two]]&lt;=1500,"Medium","High"))</f>
        <v>Low</v>
      </c>
      <c r="T7898">
        <v>2.8</v>
      </c>
      <c r="U7898">
        <v>2013</v>
      </c>
      <c r="V7898">
        <v>10</v>
      </c>
      <c r="W7898">
        <v>8</v>
      </c>
      <c r="X7898">
        <f>IF(OR(Main!$U7898=0,
       Main!$V7898=0,
       Main!$W7898=0),
   "",
   DATE(Main!$U7898,
        Main!$V7898,
        Main!$W7898)
)</f>
        <v>41555</v>
      </c>
      <c r="Y7898">
        <f>Table1[[#This Row],[Average_Cost_for_two]]*VLOOKUP(Table1[[#This Row],[Currency]],currency!$A$2:$B$10,2,FALSE)</f>
        <v>1.8</v>
      </c>
      <c r="Z7898" t="str">
        <f>VLOOKUP(C7898,country!A:B,2,FALSE)</f>
        <v>India</v>
      </c>
      <c r="AA7898">
        <f t="shared" si="123"/>
        <v>4</v>
      </c>
    </row>
    <row r="7899" spans="1:27" ht="15.75" customHeight="1" x14ac:dyDescent="0.25">
      <c r="A7899">
        <v>9299</v>
      </c>
      <c r="B7899" t="s">
        <v>1069</v>
      </c>
      <c r="C7899">
        <v>1</v>
      </c>
      <c r="D7899" t="s">
        <v>15363</v>
      </c>
      <c r="E7899" t="s">
        <v>15809</v>
      </c>
      <c r="F7899" t="s">
        <v>15425</v>
      </c>
      <c r="G7899" t="s">
        <v>15426</v>
      </c>
      <c r="H7899">
        <v>77.302741670000003</v>
      </c>
      <c r="I7899">
        <v>28.496291670000002</v>
      </c>
      <c r="J7899" t="s">
        <v>697</v>
      </c>
      <c r="K7899" t="s">
        <v>28</v>
      </c>
      <c r="L7899" t="s">
        <v>29</v>
      </c>
      <c r="M7899" t="s">
        <v>29</v>
      </c>
      <c r="N7899" t="s">
        <v>29</v>
      </c>
      <c r="O7899" t="s">
        <v>29</v>
      </c>
      <c r="P7899">
        <v>1</v>
      </c>
      <c r="Q7899">
        <v>1</v>
      </c>
      <c r="R7899">
        <v>100</v>
      </c>
      <c r="S7899" t="str">
        <f>IF(Table1[[#This Row],[Average_Cost_for_two]]&lt;500,"Low",IF(Table1[[#This Row],[Average_Cost_for_two]]&lt;=1500,"Medium","High"))</f>
        <v>Low</v>
      </c>
      <c r="T7899">
        <v>1</v>
      </c>
      <c r="U7899">
        <v>2012</v>
      </c>
      <c r="V7899">
        <v>10</v>
      </c>
      <c r="W7899">
        <v>20</v>
      </c>
      <c r="X7899">
        <f>IF(OR(Main!$U7899=0,
       Main!$V7899=0,
       Main!$W7899=0),
   "",
   DATE(Main!$U7899,
        Main!$V7899,
        Main!$W7899)
)</f>
        <v>41202</v>
      </c>
      <c r="Y7899">
        <f>Table1[[#This Row],[Average_Cost_for_two]]*VLOOKUP(Table1[[#This Row],[Currency]],currency!$A$2:$B$10,2,FALSE)</f>
        <v>1.2</v>
      </c>
      <c r="Z7899" t="str">
        <f>VLOOKUP(C7899,country!A:B,2,FALSE)</f>
        <v>India</v>
      </c>
      <c r="AA7899">
        <f t="shared" si="123"/>
        <v>4</v>
      </c>
    </row>
    <row r="7900" spans="1:27" ht="15.75" customHeight="1" x14ac:dyDescent="0.25">
      <c r="A7900">
        <v>9178</v>
      </c>
      <c r="B7900" t="s">
        <v>15810</v>
      </c>
      <c r="C7900">
        <v>1</v>
      </c>
      <c r="D7900" t="s">
        <v>15363</v>
      </c>
      <c r="E7900" t="s">
        <v>15811</v>
      </c>
      <c r="F7900" t="s">
        <v>15425</v>
      </c>
      <c r="G7900" t="s">
        <v>15426</v>
      </c>
      <c r="H7900">
        <v>77.303541999999993</v>
      </c>
      <c r="I7900">
        <v>28.495915400000001</v>
      </c>
      <c r="J7900" t="s">
        <v>27</v>
      </c>
      <c r="K7900" t="s">
        <v>28</v>
      </c>
      <c r="L7900" t="s">
        <v>29</v>
      </c>
      <c r="M7900" t="s">
        <v>29</v>
      </c>
      <c r="N7900" t="s">
        <v>29</v>
      </c>
      <c r="O7900" t="s">
        <v>29</v>
      </c>
      <c r="P7900">
        <v>1</v>
      </c>
      <c r="Q7900">
        <v>3</v>
      </c>
      <c r="R7900">
        <v>100</v>
      </c>
      <c r="S7900" t="str">
        <f>IF(Table1[[#This Row],[Average_Cost_for_two]]&lt;500,"Low",IF(Table1[[#This Row],[Average_Cost_for_two]]&lt;=1500,"Medium","High"))</f>
        <v>Low</v>
      </c>
      <c r="T7900">
        <v>1</v>
      </c>
      <c r="U7900">
        <v>2011</v>
      </c>
      <c r="V7900">
        <v>10</v>
      </c>
      <c r="W7900">
        <v>1</v>
      </c>
      <c r="X7900">
        <f>IF(OR(Main!$U7900=0,
       Main!$V7900=0,
       Main!$W7900=0),
   "",
   DATE(Main!$U7900,
        Main!$V7900,
        Main!$W7900)
)</f>
        <v>40817</v>
      </c>
      <c r="Y7900">
        <f>Table1[[#This Row],[Average_Cost_for_two]]*VLOOKUP(Table1[[#This Row],[Currency]],currency!$A$2:$B$10,2,FALSE)</f>
        <v>1.2</v>
      </c>
      <c r="Z7900" t="str">
        <f>VLOOKUP(C7900,country!A:B,2,FALSE)</f>
        <v>India</v>
      </c>
      <c r="AA7900">
        <f t="shared" si="123"/>
        <v>4</v>
      </c>
    </row>
    <row r="7901" spans="1:27" ht="15.75" customHeight="1" x14ac:dyDescent="0.25">
      <c r="A7901">
        <v>18433852</v>
      </c>
      <c r="B7901" t="s">
        <v>14670</v>
      </c>
      <c r="C7901">
        <v>1</v>
      </c>
      <c r="D7901" t="s">
        <v>15363</v>
      </c>
      <c r="E7901" t="s">
        <v>15812</v>
      </c>
      <c r="F7901" t="s">
        <v>15813</v>
      </c>
      <c r="G7901" t="s">
        <v>15814</v>
      </c>
      <c r="H7901">
        <v>77.300087700000006</v>
      </c>
      <c r="I7901">
        <v>28.426284200000001</v>
      </c>
      <c r="J7901" t="s">
        <v>500</v>
      </c>
      <c r="K7901" t="s">
        <v>28</v>
      </c>
      <c r="L7901" t="s">
        <v>29</v>
      </c>
      <c r="M7901" t="s">
        <v>29</v>
      </c>
      <c r="N7901" t="s">
        <v>29</v>
      </c>
      <c r="O7901" t="s">
        <v>29</v>
      </c>
      <c r="P7901">
        <v>1</v>
      </c>
      <c r="Q7901">
        <v>0</v>
      </c>
      <c r="R7901">
        <v>300</v>
      </c>
      <c r="S7901" t="str">
        <f>IF(Table1[[#This Row],[Average_Cost_for_two]]&lt;500,"Low",IF(Table1[[#This Row],[Average_Cost_for_two]]&lt;=1500,"Medium","High"))</f>
        <v>Low</v>
      </c>
      <c r="T7901">
        <v>1</v>
      </c>
      <c r="U7901">
        <v>2014</v>
      </c>
      <c r="V7901">
        <v>10</v>
      </c>
      <c r="W7901">
        <v>23</v>
      </c>
      <c r="X7901">
        <f>IF(OR(Main!$U7901=0,
       Main!$V7901=0,
       Main!$W7901=0),
   "",
   DATE(Main!$U7901,
        Main!$V7901,
        Main!$W7901)
)</f>
        <v>41935</v>
      </c>
      <c r="Y7901">
        <f>Table1[[#This Row],[Average_Cost_for_two]]*VLOOKUP(Table1[[#This Row],[Currency]],currency!$A$2:$B$10,2,FALSE)</f>
        <v>3.6</v>
      </c>
      <c r="Z7901" t="str">
        <f>VLOOKUP(C7901,country!A:B,2,FALSE)</f>
        <v>India</v>
      </c>
      <c r="AA7901">
        <f t="shared" si="123"/>
        <v>4</v>
      </c>
    </row>
    <row r="7902" spans="1:27" ht="15.75" customHeight="1" x14ac:dyDescent="0.25">
      <c r="A7902">
        <v>1804</v>
      </c>
      <c r="B7902" t="s">
        <v>2759</v>
      </c>
      <c r="C7902">
        <v>1</v>
      </c>
      <c r="D7902" t="s">
        <v>15363</v>
      </c>
      <c r="E7902" t="s">
        <v>15815</v>
      </c>
      <c r="F7902" t="s">
        <v>15365</v>
      </c>
      <c r="G7902" t="s">
        <v>15366</v>
      </c>
      <c r="H7902">
        <v>77.307268399999998</v>
      </c>
      <c r="I7902">
        <v>28.4700256</v>
      </c>
      <c r="J7902" t="s">
        <v>1804</v>
      </c>
      <c r="K7902" t="s">
        <v>28</v>
      </c>
      <c r="L7902" t="s">
        <v>29</v>
      </c>
      <c r="M7902" t="s">
        <v>36</v>
      </c>
      <c r="N7902" t="s">
        <v>29</v>
      </c>
      <c r="O7902" t="s">
        <v>29</v>
      </c>
      <c r="P7902">
        <v>3</v>
      </c>
      <c r="Q7902">
        <v>508</v>
      </c>
      <c r="R7902">
        <v>1100</v>
      </c>
      <c r="S7902" t="str">
        <f>IF(Table1[[#This Row],[Average_Cost_for_two]]&lt;500,"Low",IF(Table1[[#This Row],[Average_Cost_for_two]]&lt;=1500,"Medium","High"))</f>
        <v>Medium</v>
      </c>
      <c r="T7902">
        <v>3.8</v>
      </c>
      <c r="U7902">
        <v>2012</v>
      </c>
      <c r="V7902">
        <v>10</v>
      </c>
      <c r="W7902">
        <v>6</v>
      </c>
      <c r="X7902">
        <f>IF(OR(Main!$U7902=0,
       Main!$V7902=0,
       Main!$W7902=0),
   "",
   DATE(Main!$U7902,
        Main!$V7902,
        Main!$W7902)
)</f>
        <v>41188</v>
      </c>
      <c r="Y7902">
        <f>Table1[[#This Row],[Average_Cost_for_two]]*VLOOKUP(Table1[[#This Row],[Currency]],currency!$A$2:$B$10,2,FALSE)</f>
        <v>13.200000000000001</v>
      </c>
      <c r="Z7902" t="str">
        <f>VLOOKUP(C7902,country!A:B,2,FALSE)</f>
        <v>India</v>
      </c>
      <c r="AA7902">
        <f t="shared" si="123"/>
        <v>4</v>
      </c>
    </row>
    <row r="7903" spans="1:27" ht="15.75" customHeight="1" x14ac:dyDescent="0.25">
      <c r="A7903">
        <v>304062</v>
      </c>
      <c r="B7903" t="s">
        <v>15816</v>
      </c>
      <c r="C7903">
        <v>1</v>
      </c>
      <c r="D7903" t="s">
        <v>15363</v>
      </c>
      <c r="E7903" t="s">
        <v>15817</v>
      </c>
      <c r="F7903" t="s">
        <v>15818</v>
      </c>
      <c r="G7903" t="s">
        <v>15819</v>
      </c>
      <c r="H7903">
        <v>77.294319000000002</v>
      </c>
      <c r="I7903">
        <v>28.493769199999999</v>
      </c>
      <c r="J7903" t="s">
        <v>877</v>
      </c>
      <c r="K7903" t="s">
        <v>28</v>
      </c>
      <c r="L7903" t="s">
        <v>29</v>
      </c>
      <c r="M7903" t="s">
        <v>29</v>
      </c>
      <c r="N7903" t="s">
        <v>29</v>
      </c>
      <c r="O7903" t="s">
        <v>29</v>
      </c>
      <c r="P7903">
        <v>1</v>
      </c>
      <c r="Q7903">
        <v>3</v>
      </c>
      <c r="R7903">
        <v>200</v>
      </c>
      <c r="S7903" t="str">
        <f>IF(Table1[[#This Row],[Average_Cost_for_two]]&lt;500,"Low",IF(Table1[[#This Row],[Average_Cost_for_two]]&lt;=1500,"Medium","High"))</f>
        <v>Low</v>
      </c>
      <c r="T7903">
        <v>1</v>
      </c>
      <c r="U7903">
        <v>2010</v>
      </c>
      <c r="V7903">
        <v>10</v>
      </c>
      <c r="W7903">
        <v>22</v>
      </c>
      <c r="X7903">
        <f>IF(OR(Main!$U7903=0,
       Main!$V7903=0,
       Main!$W7903=0),
   "",
   DATE(Main!$U7903,
        Main!$V7903,
        Main!$W7903)
)</f>
        <v>40473</v>
      </c>
      <c r="Y7903">
        <f>Table1[[#This Row],[Average_Cost_for_two]]*VLOOKUP(Table1[[#This Row],[Currency]],currency!$A$2:$B$10,2,FALSE)</f>
        <v>2.4</v>
      </c>
      <c r="Z7903" t="str">
        <f>VLOOKUP(C7903,country!A:B,2,FALSE)</f>
        <v>India</v>
      </c>
      <c r="AA7903">
        <f t="shared" si="123"/>
        <v>4</v>
      </c>
    </row>
    <row r="7904" spans="1:27" ht="15.75" customHeight="1" x14ac:dyDescent="0.25">
      <c r="A7904">
        <v>8169</v>
      </c>
      <c r="B7904" t="s">
        <v>15820</v>
      </c>
      <c r="C7904">
        <v>1</v>
      </c>
      <c r="D7904" t="s">
        <v>15363</v>
      </c>
      <c r="E7904" t="s">
        <v>15821</v>
      </c>
      <c r="F7904" t="s">
        <v>15822</v>
      </c>
      <c r="G7904" t="s">
        <v>15823</v>
      </c>
      <c r="H7904">
        <v>77.315357800000001</v>
      </c>
      <c r="I7904">
        <v>28.453462900000002</v>
      </c>
      <c r="J7904" t="s">
        <v>697</v>
      </c>
      <c r="K7904" t="s">
        <v>28</v>
      </c>
      <c r="L7904" t="s">
        <v>29</v>
      </c>
      <c r="M7904" t="s">
        <v>29</v>
      </c>
      <c r="N7904" t="s">
        <v>29</v>
      </c>
      <c r="O7904" t="s">
        <v>29</v>
      </c>
      <c r="P7904">
        <v>1</v>
      </c>
      <c r="Q7904">
        <v>2</v>
      </c>
      <c r="R7904">
        <v>100</v>
      </c>
      <c r="S7904" t="str">
        <f>IF(Table1[[#This Row],[Average_Cost_for_two]]&lt;500,"Low",IF(Table1[[#This Row],[Average_Cost_for_two]]&lt;=1500,"Medium","High"))</f>
        <v>Low</v>
      </c>
      <c r="T7904">
        <v>1</v>
      </c>
      <c r="U7904">
        <v>2014</v>
      </c>
      <c r="V7904">
        <v>10</v>
      </c>
      <c r="W7904">
        <v>12</v>
      </c>
      <c r="X7904">
        <f>IF(OR(Main!$U7904=0,
       Main!$V7904=0,
       Main!$W7904=0),
   "",
   DATE(Main!$U7904,
        Main!$V7904,
        Main!$W7904)
)</f>
        <v>41924</v>
      </c>
      <c r="Y7904">
        <f>Table1[[#This Row],[Average_Cost_for_two]]*VLOOKUP(Table1[[#This Row],[Currency]],currency!$A$2:$B$10,2,FALSE)</f>
        <v>1.2</v>
      </c>
      <c r="Z7904" t="str">
        <f>VLOOKUP(C7904,country!A:B,2,FALSE)</f>
        <v>India</v>
      </c>
      <c r="AA7904">
        <f t="shared" si="123"/>
        <v>4</v>
      </c>
    </row>
    <row r="7905" spans="1:27" ht="15.75" customHeight="1" x14ac:dyDescent="0.25">
      <c r="A7905">
        <v>6013</v>
      </c>
      <c r="B7905" t="s">
        <v>15824</v>
      </c>
      <c r="C7905">
        <v>1</v>
      </c>
      <c r="D7905" t="s">
        <v>15363</v>
      </c>
      <c r="E7905" t="s">
        <v>15825</v>
      </c>
      <c r="F7905" t="s">
        <v>15376</v>
      </c>
      <c r="G7905" t="s">
        <v>15377</v>
      </c>
      <c r="H7905">
        <v>77.3144487</v>
      </c>
      <c r="I7905">
        <v>28.383665000000001</v>
      </c>
      <c r="J7905" t="s">
        <v>500</v>
      </c>
      <c r="K7905" t="s">
        <v>28</v>
      </c>
      <c r="L7905" t="s">
        <v>29</v>
      </c>
      <c r="M7905" t="s">
        <v>29</v>
      </c>
      <c r="N7905" t="s">
        <v>29</v>
      </c>
      <c r="O7905" t="s">
        <v>29</v>
      </c>
      <c r="P7905">
        <v>2</v>
      </c>
      <c r="Q7905">
        <v>19</v>
      </c>
      <c r="R7905">
        <v>500</v>
      </c>
      <c r="S7905" t="str">
        <f>IF(Table1[[#This Row],[Average_Cost_for_two]]&lt;500,"Low",IF(Table1[[#This Row],[Average_Cost_for_two]]&lt;=1500,"Medium","High"))</f>
        <v>Medium</v>
      </c>
      <c r="T7905">
        <v>3.2</v>
      </c>
      <c r="U7905">
        <v>2013</v>
      </c>
      <c r="V7905">
        <v>10</v>
      </c>
      <c r="W7905">
        <v>17</v>
      </c>
      <c r="X7905">
        <f>IF(OR(Main!$U7905=0,
       Main!$V7905=0,
       Main!$W7905=0),
   "",
   DATE(Main!$U7905,
        Main!$V7905,
        Main!$W7905)
)</f>
        <v>41564</v>
      </c>
      <c r="Y7905">
        <f>Table1[[#This Row],[Average_Cost_for_two]]*VLOOKUP(Table1[[#This Row],[Currency]],currency!$A$2:$B$10,2,FALSE)</f>
        <v>6</v>
      </c>
      <c r="Z7905" t="str">
        <f>VLOOKUP(C7905,country!A:B,2,FALSE)</f>
        <v>India</v>
      </c>
      <c r="AA7905">
        <f t="shared" si="123"/>
        <v>4</v>
      </c>
    </row>
    <row r="7906" spans="1:27" ht="15.75" customHeight="1" x14ac:dyDescent="0.25">
      <c r="A7906">
        <v>18258480</v>
      </c>
      <c r="B7906" t="s">
        <v>4656</v>
      </c>
      <c r="C7906">
        <v>1</v>
      </c>
      <c r="D7906" t="s">
        <v>15363</v>
      </c>
      <c r="E7906" t="s">
        <v>15826</v>
      </c>
      <c r="F7906" t="s">
        <v>13432</v>
      </c>
      <c r="G7906" t="s">
        <v>15434</v>
      </c>
      <c r="H7906">
        <v>77.319025999999994</v>
      </c>
      <c r="I7906">
        <v>28.372517200000001</v>
      </c>
      <c r="J7906" t="s">
        <v>503</v>
      </c>
      <c r="K7906" t="s">
        <v>28</v>
      </c>
      <c r="L7906" t="s">
        <v>36</v>
      </c>
      <c r="M7906" t="s">
        <v>36</v>
      </c>
      <c r="N7906" t="s">
        <v>29</v>
      </c>
      <c r="O7906" t="s">
        <v>29</v>
      </c>
      <c r="P7906">
        <v>2</v>
      </c>
      <c r="Q7906">
        <v>25</v>
      </c>
      <c r="R7906">
        <v>800</v>
      </c>
      <c r="S7906" t="str">
        <f>IF(Table1[[#This Row],[Average_Cost_for_two]]&lt;500,"Low",IF(Table1[[#This Row],[Average_Cost_for_two]]&lt;=1500,"Medium","High"))</f>
        <v>Medium</v>
      </c>
      <c r="T7906">
        <v>3.3</v>
      </c>
      <c r="U7906">
        <v>2015</v>
      </c>
      <c r="V7906">
        <v>10</v>
      </c>
      <c r="W7906">
        <v>19</v>
      </c>
      <c r="X7906">
        <f>IF(OR(Main!$U7906=0,
       Main!$V7906=0,
       Main!$W7906=0),
   "",
   DATE(Main!$U7906,
        Main!$V7906,
        Main!$W7906)
)</f>
        <v>42296</v>
      </c>
      <c r="Y7906">
        <f>Table1[[#This Row],[Average_Cost_for_two]]*VLOOKUP(Table1[[#This Row],[Currency]],currency!$A$2:$B$10,2,FALSE)</f>
        <v>9.6</v>
      </c>
      <c r="Z7906" t="str">
        <f>VLOOKUP(C7906,country!A:B,2,FALSE)</f>
        <v>India</v>
      </c>
      <c r="AA7906">
        <f t="shared" si="123"/>
        <v>4</v>
      </c>
    </row>
    <row r="7907" spans="1:27" ht="15.75" customHeight="1" x14ac:dyDescent="0.25">
      <c r="A7907">
        <v>304006</v>
      </c>
      <c r="B7907" t="s">
        <v>1275</v>
      </c>
      <c r="C7907">
        <v>1</v>
      </c>
      <c r="D7907" t="s">
        <v>15363</v>
      </c>
      <c r="E7907" t="s">
        <v>15827</v>
      </c>
      <c r="F7907" t="s">
        <v>12539</v>
      </c>
      <c r="G7907" t="s">
        <v>15533</v>
      </c>
      <c r="H7907">
        <v>77.314291670000003</v>
      </c>
      <c r="I7907">
        <v>28.38339444</v>
      </c>
      <c r="J7907" t="s">
        <v>567</v>
      </c>
      <c r="K7907" t="s">
        <v>28</v>
      </c>
      <c r="L7907" t="s">
        <v>29</v>
      </c>
      <c r="M7907" t="s">
        <v>29</v>
      </c>
      <c r="N7907" t="s">
        <v>29</v>
      </c>
      <c r="O7907" t="s">
        <v>29</v>
      </c>
      <c r="P7907">
        <v>1</v>
      </c>
      <c r="Q7907">
        <v>7</v>
      </c>
      <c r="R7907">
        <v>200</v>
      </c>
      <c r="S7907" t="str">
        <f>IF(Table1[[#This Row],[Average_Cost_for_two]]&lt;500,"Low",IF(Table1[[#This Row],[Average_Cost_for_two]]&lt;=1500,"Medium","High"))</f>
        <v>Low</v>
      </c>
      <c r="T7907">
        <v>2.9</v>
      </c>
      <c r="U7907">
        <v>2017</v>
      </c>
      <c r="V7907">
        <v>10</v>
      </c>
      <c r="W7907">
        <v>25</v>
      </c>
      <c r="X7907">
        <f>IF(OR(Main!$U7907=0,
       Main!$V7907=0,
       Main!$W7907=0),
   "",
   DATE(Main!$U7907,
        Main!$V7907,
        Main!$W7907)
)</f>
        <v>43033</v>
      </c>
      <c r="Y7907">
        <f>Table1[[#This Row],[Average_Cost_for_two]]*VLOOKUP(Table1[[#This Row],[Currency]],currency!$A$2:$B$10,2,FALSE)</f>
        <v>2.4</v>
      </c>
      <c r="Z7907" t="str">
        <f>VLOOKUP(C7907,country!A:B,2,FALSE)</f>
        <v>India</v>
      </c>
      <c r="AA7907">
        <f t="shared" si="123"/>
        <v>4</v>
      </c>
    </row>
    <row r="7908" spans="1:27" ht="15.75" customHeight="1" x14ac:dyDescent="0.25">
      <c r="A7908">
        <v>1367</v>
      </c>
      <c r="B7908" t="s">
        <v>15828</v>
      </c>
      <c r="C7908">
        <v>1</v>
      </c>
      <c r="D7908" t="s">
        <v>15363</v>
      </c>
      <c r="E7908" t="s">
        <v>15829</v>
      </c>
      <c r="F7908" t="s">
        <v>11363</v>
      </c>
      <c r="G7908" t="s">
        <v>15380</v>
      </c>
      <c r="H7908">
        <v>77.322256800000005</v>
      </c>
      <c r="I7908">
        <v>28.394900799999998</v>
      </c>
      <c r="J7908" t="s">
        <v>6253</v>
      </c>
      <c r="K7908" t="s">
        <v>28</v>
      </c>
      <c r="L7908" t="s">
        <v>29</v>
      </c>
      <c r="M7908" t="s">
        <v>29</v>
      </c>
      <c r="N7908" t="s">
        <v>29</v>
      </c>
      <c r="O7908" t="s">
        <v>29</v>
      </c>
      <c r="P7908">
        <v>1</v>
      </c>
      <c r="Q7908">
        <v>70</v>
      </c>
      <c r="R7908">
        <v>400</v>
      </c>
      <c r="S7908" t="str">
        <f>IF(Table1[[#This Row],[Average_Cost_for_two]]&lt;500,"Low",IF(Table1[[#This Row],[Average_Cost_for_two]]&lt;=1500,"Medium","High"))</f>
        <v>Low</v>
      </c>
      <c r="T7908">
        <v>3.4</v>
      </c>
      <c r="U7908">
        <v>2016</v>
      </c>
      <c r="V7908">
        <v>10</v>
      </c>
      <c r="W7908">
        <v>18</v>
      </c>
      <c r="X7908">
        <f>IF(OR(Main!$U7908=0,
       Main!$V7908=0,
       Main!$W7908=0),
   "",
   DATE(Main!$U7908,
        Main!$V7908,
        Main!$W7908)
)</f>
        <v>42661</v>
      </c>
      <c r="Y7908">
        <f>Table1[[#This Row],[Average_Cost_for_two]]*VLOOKUP(Table1[[#This Row],[Currency]],currency!$A$2:$B$10,2,FALSE)</f>
        <v>4.8</v>
      </c>
      <c r="Z7908" t="str">
        <f>VLOOKUP(C7908,country!A:B,2,FALSE)</f>
        <v>India</v>
      </c>
      <c r="AA7908">
        <f t="shared" si="123"/>
        <v>4</v>
      </c>
    </row>
    <row r="7909" spans="1:27" ht="15.75" customHeight="1" x14ac:dyDescent="0.25">
      <c r="A7909">
        <v>18138421</v>
      </c>
      <c r="B7909" t="s">
        <v>3271</v>
      </c>
      <c r="C7909">
        <v>1</v>
      </c>
      <c r="D7909" t="s">
        <v>15363</v>
      </c>
      <c r="E7909" t="s">
        <v>15830</v>
      </c>
      <c r="F7909" t="s">
        <v>11363</v>
      </c>
      <c r="G7909" t="s">
        <v>15380</v>
      </c>
      <c r="H7909">
        <v>77.292179000000004</v>
      </c>
      <c r="I7909">
        <v>28.452631</v>
      </c>
      <c r="J7909" t="s">
        <v>15831</v>
      </c>
      <c r="K7909" t="s">
        <v>28</v>
      </c>
      <c r="L7909" t="s">
        <v>29</v>
      </c>
      <c r="M7909" t="s">
        <v>29</v>
      </c>
      <c r="N7909" t="s">
        <v>29</v>
      </c>
      <c r="O7909" t="s">
        <v>29</v>
      </c>
      <c r="P7909">
        <v>2</v>
      </c>
      <c r="Q7909">
        <v>14</v>
      </c>
      <c r="R7909">
        <v>950</v>
      </c>
      <c r="S7909" t="str">
        <f>IF(Table1[[#This Row],[Average_Cost_for_two]]&lt;500,"Low",IF(Table1[[#This Row],[Average_Cost_for_two]]&lt;=1500,"Medium","High"))</f>
        <v>Medium</v>
      </c>
      <c r="T7909">
        <v>2.6</v>
      </c>
      <c r="U7909">
        <v>2017</v>
      </c>
      <c r="V7909">
        <v>10</v>
      </c>
      <c r="W7909">
        <v>2</v>
      </c>
      <c r="X7909">
        <f>IF(OR(Main!$U7909=0,
       Main!$V7909=0,
       Main!$W7909=0),
   "",
   DATE(Main!$U7909,
        Main!$V7909,
        Main!$W7909)
)</f>
        <v>43010</v>
      </c>
      <c r="Y7909">
        <f>Table1[[#This Row],[Average_Cost_for_two]]*VLOOKUP(Table1[[#This Row],[Currency]],currency!$A$2:$B$10,2,FALSE)</f>
        <v>11.4</v>
      </c>
      <c r="Z7909" t="str">
        <f>VLOOKUP(C7909,country!A:B,2,FALSE)</f>
        <v>India</v>
      </c>
      <c r="AA7909">
        <f t="shared" si="123"/>
        <v>4</v>
      </c>
    </row>
    <row r="7910" spans="1:27" ht="15.75" customHeight="1" x14ac:dyDescent="0.25">
      <c r="A7910">
        <v>9814</v>
      </c>
      <c r="B7910" t="s">
        <v>1078</v>
      </c>
      <c r="C7910">
        <v>1</v>
      </c>
      <c r="D7910" t="s">
        <v>15363</v>
      </c>
      <c r="E7910" t="s">
        <v>15832</v>
      </c>
      <c r="F7910" t="s">
        <v>11363</v>
      </c>
      <c r="G7910" t="s">
        <v>15380</v>
      </c>
      <c r="H7910">
        <v>77.324410700000001</v>
      </c>
      <c r="I7910">
        <v>28.395193200000001</v>
      </c>
      <c r="J7910" t="s">
        <v>1080</v>
      </c>
      <c r="K7910" t="s">
        <v>28</v>
      </c>
      <c r="L7910" t="s">
        <v>29</v>
      </c>
      <c r="M7910" t="s">
        <v>29</v>
      </c>
      <c r="N7910" t="s">
        <v>29</v>
      </c>
      <c r="O7910" t="s">
        <v>29</v>
      </c>
      <c r="P7910">
        <v>1</v>
      </c>
      <c r="Q7910">
        <v>31</v>
      </c>
      <c r="R7910">
        <v>350</v>
      </c>
      <c r="S7910" t="str">
        <f>IF(Table1[[#This Row],[Average_Cost_for_two]]&lt;500,"Low",IF(Table1[[#This Row],[Average_Cost_for_two]]&lt;=1500,"Medium","High"))</f>
        <v>Low</v>
      </c>
      <c r="T7910">
        <v>3.5</v>
      </c>
      <c r="U7910">
        <v>2011</v>
      </c>
      <c r="V7910">
        <v>10</v>
      </c>
      <c r="W7910">
        <v>26</v>
      </c>
      <c r="X7910">
        <f>IF(OR(Main!$U7910=0,
       Main!$V7910=0,
       Main!$W7910=0),
   "",
   DATE(Main!$U7910,
        Main!$V7910,
        Main!$W7910)
)</f>
        <v>40842</v>
      </c>
      <c r="Y7910">
        <f>Table1[[#This Row],[Average_Cost_for_two]]*VLOOKUP(Table1[[#This Row],[Currency]],currency!$A$2:$B$10,2,FALSE)</f>
        <v>4.2</v>
      </c>
      <c r="Z7910" t="str">
        <f>VLOOKUP(C7910,country!A:B,2,FALSE)</f>
        <v>India</v>
      </c>
      <c r="AA7910">
        <f t="shared" si="123"/>
        <v>4</v>
      </c>
    </row>
    <row r="7911" spans="1:27" ht="15.75" customHeight="1" x14ac:dyDescent="0.25">
      <c r="A7911">
        <v>18400756</v>
      </c>
      <c r="B7911" t="s">
        <v>15833</v>
      </c>
      <c r="C7911">
        <v>1</v>
      </c>
      <c r="D7911" t="s">
        <v>15363</v>
      </c>
      <c r="E7911" t="s">
        <v>15834</v>
      </c>
      <c r="F7911" t="s">
        <v>11363</v>
      </c>
      <c r="G7911" t="s">
        <v>15380</v>
      </c>
      <c r="H7911">
        <v>77.324410700000001</v>
      </c>
      <c r="I7911">
        <v>28.395282999999999</v>
      </c>
      <c r="J7911" t="s">
        <v>503</v>
      </c>
      <c r="K7911" t="s">
        <v>28</v>
      </c>
      <c r="L7911" t="s">
        <v>29</v>
      </c>
      <c r="M7911" t="s">
        <v>36</v>
      </c>
      <c r="N7911" t="s">
        <v>29</v>
      </c>
      <c r="O7911" t="s">
        <v>29</v>
      </c>
      <c r="P7911">
        <v>2</v>
      </c>
      <c r="Q7911">
        <v>27</v>
      </c>
      <c r="R7911">
        <v>750</v>
      </c>
      <c r="S7911" t="str">
        <f>IF(Table1[[#This Row],[Average_Cost_for_two]]&lt;500,"Low",IF(Table1[[#This Row],[Average_Cost_for_two]]&lt;=1500,"Medium","High"))</f>
        <v>Medium</v>
      </c>
      <c r="T7911">
        <v>3.8</v>
      </c>
      <c r="U7911">
        <v>2017</v>
      </c>
      <c r="V7911">
        <v>10</v>
      </c>
      <c r="W7911">
        <v>16</v>
      </c>
      <c r="X7911">
        <f>IF(OR(Main!$U7911=0,
       Main!$V7911=0,
       Main!$W7911=0),
   "",
   DATE(Main!$U7911,
        Main!$V7911,
        Main!$W7911)
)</f>
        <v>43024</v>
      </c>
      <c r="Y7911">
        <f>Table1[[#This Row],[Average_Cost_for_two]]*VLOOKUP(Table1[[#This Row],[Currency]],currency!$A$2:$B$10,2,FALSE)</f>
        <v>9</v>
      </c>
      <c r="Z7911" t="str">
        <f>VLOOKUP(C7911,country!A:B,2,FALSE)</f>
        <v>India</v>
      </c>
      <c r="AA7911">
        <f t="shared" si="123"/>
        <v>4</v>
      </c>
    </row>
    <row r="7912" spans="1:27" ht="15.75" customHeight="1" x14ac:dyDescent="0.25">
      <c r="A7912">
        <v>18367316</v>
      </c>
      <c r="B7912" t="s">
        <v>15835</v>
      </c>
      <c r="C7912">
        <v>1</v>
      </c>
      <c r="D7912" t="s">
        <v>15363</v>
      </c>
      <c r="E7912" t="s">
        <v>15836</v>
      </c>
      <c r="F7912" t="s">
        <v>13768</v>
      </c>
      <c r="G7912" t="s">
        <v>15388</v>
      </c>
      <c r="H7912">
        <v>77.318577199999993</v>
      </c>
      <c r="I7912">
        <v>28.410887800000001</v>
      </c>
      <c r="J7912" t="s">
        <v>5651</v>
      </c>
      <c r="K7912" t="s">
        <v>28</v>
      </c>
      <c r="L7912" t="s">
        <v>29</v>
      </c>
      <c r="M7912" t="s">
        <v>29</v>
      </c>
      <c r="N7912" t="s">
        <v>29</v>
      </c>
      <c r="O7912" t="s">
        <v>29</v>
      </c>
      <c r="P7912">
        <v>1</v>
      </c>
      <c r="Q7912">
        <v>8</v>
      </c>
      <c r="R7912">
        <v>400</v>
      </c>
      <c r="S7912" t="str">
        <f>IF(Table1[[#This Row],[Average_Cost_for_two]]&lt;500,"Low",IF(Table1[[#This Row],[Average_Cost_for_two]]&lt;=1500,"Medium","High"))</f>
        <v>Low</v>
      </c>
      <c r="T7912">
        <v>3.1</v>
      </c>
      <c r="U7912">
        <v>2016</v>
      </c>
      <c r="V7912">
        <v>10</v>
      </c>
      <c r="W7912">
        <v>20</v>
      </c>
      <c r="X7912">
        <f>IF(OR(Main!$U7912=0,
       Main!$V7912=0,
       Main!$W7912=0),
   "",
   DATE(Main!$U7912,
        Main!$V7912,
        Main!$W7912)
)</f>
        <v>42663</v>
      </c>
      <c r="Y7912">
        <f>Table1[[#This Row],[Average_Cost_for_two]]*VLOOKUP(Table1[[#This Row],[Currency]],currency!$A$2:$B$10,2,FALSE)</f>
        <v>4.8</v>
      </c>
      <c r="Z7912" t="str">
        <f>VLOOKUP(C7912,country!A:B,2,FALSE)</f>
        <v>India</v>
      </c>
      <c r="AA7912">
        <f t="shared" si="123"/>
        <v>4</v>
      </c>
    </row>
    <row r="7913" spans="1:27" ht="15.75" customHeight="1" x14ac:dyDescent="0.25">
      <c r="A7913">
        <v>8320</v>
      </c>
      <c r="B7913" t="s">
        <v>15837</v>
      </c>
      <c r="C7913">
        <v>1</v>
      </c>
      <c r="D7913" t="s">
        <v>15363</v>
      </c>
      <c r="E7913" t="s">
        <v>15838</v>
      </c>
      <c r="F7913" t="s">
        <v>11367</v>
      </c>
      <c r="G7913" t="s">
        <v>15391</v>
      </c>
      <c r="H7913">
        <v>77.327832400000005</v>
      </c>
      <c r="I7913">
        <v>28.410164699999999</v>
      </c>
      <c r="J7913" t="s">
        <v>27</v>
      </c>
      <c r="K7913" t="s">
        <v>28</v>
      </c>
      <c r="L7913" t="s">
        <v>29</v>
      </c>
      <c r="M7913" t="s">
        <v>29</v>
      </c>
      <c r="N7913" t="s">
        <v>29</v>
      </c>
      <c r="O7913" t="s">
        <v>29</v>
      </c>
      <c r="P7913">
        <v>1</v>
      </c>
      <c r="Q7913">
        <v>20</v>
      </c>
      <c r="R7913">
        <v>400</v>
      </c>
      <c r="S7913" t="str">
        <f>IF(Table1[[#This Row],[Average_Cost_for_two]]&lt;500,"Low",IF(Table1[[#This Row],[Average_Cost_for_two]]&lt;=1500,"Medium","High"))</f>
        <v>Low</v>
      </c>
      <c r="T7913">
        <v>2.7</v>
      </c>
      <c r="U7913">
        <v>2013</v>
      </c>
      <c r="V7913">
        <v>10</v>
      </c>
      <c r="W7913">
        <v>9</v>
      </c>
      <c r="X7913">
        <f>IF(OR(Main!$U7913=0,
       Main!$V7913=0,
       Main!$W7913=0),
   "",
   DATE(Main!$U7913,
        Main!$V7913,
        Main!$W7913)
)</f>
        <v>41556</v>
      </c>
      <c r="Y7913">
        <f>Table1[[#This Row],[Average_Cost_for_two]]*VLOOKUP(Table1[[#This Row],[Currency]],currency!$A$2:$B$10,2,FALSE)</f>
        <v>4.8</v>
      </c>
      <c r="Z7913" t="str">
        <f>VLOOKUP(C7913,country!A:B,2,FALSE)</f>
        <v>India</v>
      </c>
      <c r="AA7913">
        <f t="shared" si="123"/>
        <v>4</v>
      </c>
    </row>
    <row r="7914" spans="1:27" ht="15.75" customHeight="1" x14ac:dyDescent="0.25">
      <c r="A7914">
        <v>8308</v>
      </c>
      <c r="B7914" t="s">
        <v>15839</v>
      </c>
      <c r="C7914">
        <v>1</v>
      </c>
      <c r="D7914" t="s">
        <v>15363</v>
      </c>
      <c r="E7914" t="s">
        <v>15840</v>
      </c>
      <c r="F7914" t="s">
        <v>11367</v>
      </c>
      <c r="G7914" t="s">
        <v>15391</v>
      </c>
      <c r="H7914">
        <v>77.327910599999996</v>
      </c>
      <c r="I7914">
        <v>28.410330600000002</v>
      </c>
      <c r="J7914" t="s">
        <v>697</v>
      </c>
      <c r="K7914" t="s">
        <v>28</v>
      </c>
      <c r="L7914" t="s">
        <v>29</v>
      </c>
      <c r="M7914" t="s">
        <v>29</v>
      </c>
      <c r="N7914" t="s">
        <v>29</v>
      </c>
      <c r="O7914" t="s">
        <v>29</v>
      </c>
      <c r="P7914">
        <v>1</v>
      </c>
      <c r="Q7914">
        <v>41</v>
      </c>
      <c r="R7914">
        <v>100</v>
      </c>
      <c r="S7914" t="str">
        <f>IF(Table1[[#This Row],[Average_Cost_for_two]]&lt;500,"Low",IF(Table1[[#This Row],[Average_Cost_for_two]]&lt;=1500,"Medium","High"))</f>
        <v>Low</v>
      </c>
      <c r="T7914">
        <v>3.2</v>
      </c>
      <c r="U7914">
        <v>2018</v>
      </c>
      <c r="V7914">
        <v>10</v>
      </c>
      <c r="W7914">
        <v>5</v>
      </c>
      <c r="X7914">
        <f>IF(OR(Main!$U7914=0,
       Main!$V7914=0,
       Main!$W7914=0),
   "",
   DATE(Main!$U7914,
        Main!$V7914,
        Main!$W7914)
)</f>
        <v>43378</v>
      </c>
      <c r="Y7914">
        <f>Table1[[#This Row],[Average_Cost_for_two]]*VLOOKUP(Table1[[#This Row],[Currency]],currency!$A$2:$B$10,2,FALSE)</f>
        <v>1.2</v>
      </c>
      <c r="Z7914" t="str">
        <f>VLOOKUP(C7914,country!A:B,2,FALSE)</f>
        <v>India</v>
      </c>
      <c r="AA7914">
        <f t="shared" si="123"/>
        <v>4</v>
      </c>
    </row>
    <row r="7915" spans="1:27" ht="15.75" customHeight="1" x14ac:dyDescent="0.25">
      <c r="A7915">
        <v>18466980</v>
      </c>
      <c r="B7915" t="s">
        <v>15841</v>
      </c>
      <c r="C7915">
        <v>1</v>
      </c>
      <c r="D7915" t="s">
        <v>15363</v>
      </c>
      <c r="E7915" t="s">
        <v>15842</v>
      </c>
      <c r="F7915" t="s">
        <v>11509</v>
      </c>
      <c r="G7915" t="s">
        <v>15396</v>
      </c>
      <c r="H7915">
        <v>77.296536900000007</v>
      </c>
      <c r="I7915">
        <v>28.429839600000001</v>
      </c>
      <c r="J7915" t="s">
        <v>27</v>
      </c>
      <c r="K7915" t="s">
        <v>28</v>
      </c>
      <c r="L7915" t="s">
        <v>29</v>
      </c>
      <c r="M7915" t="s">
        <v>29</v>
      </c>
      <c r="N7915" t="s">
        <v>29</v>
      </c>
      <c r="O7915" t="s">
        <v>29</v>
      </c>
      <c r="P7915">
        <v>1</v>
      </c>
      <c r="Q7915">
        <v>3</v>
      </c>
      <c r="R7915">
        <v>300</v>
      </c>
      <c r="S7915" t="str">
        <f>IF(Table1[[#This Row],[Average_Cost_for_two]]&lt;500,"Low",IF(Table1[[#This Row],[Average_Cost_for_two]]&lt;=1500,"Medium","High"))</f>
        <v>Low</v>
      </c>
      <c r="T7915">
        <v>1</v>
      </c>
      <c r="U7915">
        <v>2013</v>
      </c>
      <c r="V7915">
        <v>10</v>
      </c>
      <c r="W7915">
        <v>13</v>
      </c>
      <c r="X7915">
        <f>IF(OR(Main!$U7915=0,
       Main!$V7915=0,
       Main!$W7915=0),
   "",
   DATE(Main!$U7915,
        Main!$V7915,
        Main!$W7915)
)</f>
        <v>41560</v>
      </c>
      <c r="Y7915">
        <f>Table1[[#This Row],[Average_Cost_for_two]]*VLOOKUP(Table1[[#This Row],[Currency]],currency!$A$2:$B$10,2,FALSE)</f>
        <v>3.6</v>
      </c>
      <c r="Z7915" t="str">
        <f>VLOOKUP(C7915,country!A:B,2,FALSE)</f>
        <v>India</v>
      </c>
      <c r="AA7915">
        <f t="shared" si="123"/>
        <v>4</v>
      </c>
    </row>
    <row r="7916" spans="1:27" ht="15.75" customHeight="1" x14ac:dyDescent="0.25">
      <c r="A7916">
        <v>18133473</v>
      </c>
      <c r="B7916" t="s">
        <v>15843</v>
      </c>
      <c r="C7916">
        <v>1</v>
      </c>
      <c r="D7916" t="s">
        <v>15363</v>
      </c>
      <c r="E7916" t="s">
        <v>15844</v>
      </c>
      <c r="F7916" t="s">
        <v>14212</v>
      </c>
      <c r="G7916" t="s">
        <v>15448</v>
      </c>
      <c r="H7916">
        <v>77.315068999999994</v>
      </c>
      <c r="I7916">
        <v>28.435334099999999</v>
      </c>
      <c r="J7916" t="s">
        <v>851</v>
      </c>
      <c r="K7916" t="s">
        <v>28</v>
      </c>
      <c r="L7916" t="s">
        <v>29</v>
      </c>
      <c r="M7916" t="s">
        <v>29</v>
      </c>
      <c r="N7916" t="s">
        <v>29</v>
      </c>
      <c r="O7916" t="s">
        <v>29</v>
      </c>
      <c r="P7916">
        <v>1</v>
      </c>
      <c r="Q7916">
        <v>5</v>
      </c>
      <c r="R7916">
        <v>200</v>
      </c>
      <c r="S7916" t="str">
        <f>IF(Table1[[#This Row],[Average_Cost_for_two]]&lt;500,"Low",IF(Table1[[#This Row],[Average_Cost_for_two]]&lt;=1500,"Medium","High"))</f>
        <v>Low</v>
      </c>
      <c r="T7916">
        <v>2.9</v>
      </c>
      <c r="U7916">
        <v>2015</v>
      </c>
      <c r="V7916">
        <v>10</v>
      </c>
      <c r="W7916">
        <v>3</v>
      </c>
      <c r="X7916">
        <f>IF(OR(Main!$U7916=0,
       Main!$V7916=0,
       Main!$W7916=0),
   "",
   DATE(Main!$U7916,
        Main!$V7916,
        Main!$W7916)
)</f>
        <v>42280</v>
      </c>
      <c r="Y7916">
        <f>Table1[[#This Row],[Average_Cost_for_two]]*VLOOKUP(Table1[[#This Row],[Currency]],currency!$A$2:$B$10,2,FALSE)</f>
        <v>2.4</v>
      </c>
      <c r="Z7916" t="str">
        <f>VLOOKUP(C7916,country!A:B,2,FALSE)</f>
        <v>India</v>
      </c>
      <c r="AA7916">
        <f t="shared" si="123"/>
        <v>4</v>
      </c>
    </row>
    <row r="7917" spans="1:27" ht="15.75" customHeight="1" x14ac:dyDescent="0.25">
      <c r="A7917">
        <v>4462</v>
      </c>
      <c r="B7917" t="s">
        <v>15845</v>
      </c>
      <c r="C7917">
        <v>1</v>
      </c>
      <c r="D7917" t="s">
        <v>15363</v>
      </c>
      <c r="E7917" t="s">
        <v>15846</v>
      </c>
      <c r="F7917" t="s">
        <v>11523</v>
      </c>
      <c r="G7917" t="s">
        <v>15401</v>
      </c>
      <c r="H7917">
        <v>77.317051500000005</v>
      </c>
      <c r="I7917">
        <v>28.446636099999999</v>
      </c>
      <c r="J7917" t="s">
        <v>562</v>
      </c>
      <c r="K7917" t="s">
        <v>28</v>
      </c>
      <c r="L7917" t="s">
        <v>29</v>
      </c>
      <c r="M7917" t="s">
        <v>29</v>
      </c>
      <c r="N7917" t="s">
        <v>29</v>
      </c>
      <c r="O7917" t="s">
        <v>29</v>
      </c>
      <c r="P7917">
        <v>1</v>
      </c>
      <c r="Q7917">
        <v>2</v>
      </c>
      <c r="R7917">
        <v>200</v>
      </c>
      <c r="S7917" t="str">
        <f>IF(Table1[[#This Row],[Average_Cost_for_two]]&lt;500,"Low",IF(Table1[[#This Row],[Average_Cost_for_two]]&lt;=1500,"Medium","High"))</f>
        <v>Low</v>
      </c>
      <c r="T7917">
        <v>1</v>
      </c>
      <c r="U7917">
        <v>2013</v>
      </c>
      <c r="V7917">
        <v>10</v>
      </c>
      <c r="W7917">
        <v>15</v>
      </c>
      <c r="X7917">
        <f>IF(OR(Main!$U7917=0,
       Main!$V7917=0,
       Main!$W7917=0),
   "",
   DATE(Main!$U7917,
        Main!$V7917,
        Main!$W7917)
)</f>
        <v>41562</v>
      </c>
      <c r="Y7917">
        <f>Table1[[#This Row],[Average_Cost_for_two]]*VLOOKUP(Table1[[#This Row],[Currency]],currency!$A$2:$B$10,2,FALSE)</f>
        <v>2.4</v>
      </c>
      <c r="Z7917" t="str">
        <f>VLOOKUP(C7917,country!A:B,2,FALSE)</f>
        <v>India</v>
      </c>
      <c r="AA7917">
        <f t="shared" si="123"/>
        <v>4</v>
      </c>
    </row>
    <row r="7918" spans="1:27" ht="15.75" customHeight="1" x14ac:dyDescent="0.25">
      <c r="A7918">
        <v>1414</v>
      </c>
      <c r="B7918" t="s">
        <v>15847</v>
      </c>
      <c r="C7918">
        <v>1</v>
      </c>
      <c r="D7918" t="s">
        <v>15363</v>
      </c>
      <c r="E7918" t="s">
        <v>15848</v>
      </c>
      <c r="F7918" t="s">
        <v>13490</v>
      </c>
      <c r="G7918" t="s">
        <v>15745</v>
      </c>
      <c r="H7918">
        <v>77.314911800000004</v>
      </c>
      <c r="I7918">
        <v>28.471864400000001</v>
      </c>
      <c r="J7918" t="s">
        <v>15849</v>
      </c>
      <c r="K7918" t="s">
        <v>28</v>
      </c>
      <c r="L7918" t="s">
        <v>29</v>
      </c>
      <c r="M7918" t="s">
        <v>36</v>
      </c>
      <c r="N7918" t="s">
        <v>29</v>
      </c>
      <c r="O7918" t="s">
        <v>29</v>
      </c>
      <c r="P7918">
        <v>1</v>
      </c>
      <c r="Q7918">
        <v>28</v>
      </c>
      <c r="R7918">
        <v>400</v>
      </c>
      <c r="S7918" t="str">
        <f>IF(Table1[[#This Row],[Average_Cost_for_two]]&lt;500,"Low",IF(Table1[[#This Row],[Average_Cost_for_two]]&lt;=1500,"Medium","High"))</f>
        <v>Low</v>
      </c>
      <c r="T7918">
        <v>2.7</v>
      </c>
      <c r="U7918">
        <v>2013</v>
      </c>
      <c r="V7918">
        <v>10</v>
      </c>
      <c r="W7918">
        <v>14</v>
      </c>
      <c r="X7918">
        <f>IF(OR(Main!$U7918=0,
       Main!$V7918=0,
       Main!$W7918=0),
   "",
   DATE(Main!$U7918,
        Main!$V7918,
        Main!$W7918)
)</f>
        <v>41561</v>
      </c>
      <c r="Y7918">
        <f>Table1[[#This Row],[Average_Cost_for_two]]*VLOOKUP(Table1[[#This Row],[Currency]],currency!$A$2:$B$10,2,FALSE)</f>
        <v>4.8</v>
      </c>
      <c r="Z7918" t="str">
        <f>VLOOKUP(C7918,country!A:B,2,FALSE)</f>
        <v>India</v>
      </c>
      <c r="AA7918">
        <f t="shared" si="123"/>
        <v>4</v>
      </c>
    </row>
    <row r="7919" spans="1:27" ht="15.75" customHeight="1" x14ac:dyDescent="0.25">
      <c r="A7919">
        <v>1715</v>
      </c>
      <c r="B7919" t="s">
        <v>7431</v>
      </c>
      <c r="C7919">
        <v>1</v>
      </c>
      <c r="D7919" t="s">
        <v>15363</v>
      </c>
      <c r="E7919" t="s">
        <v>15850</v>
      </c>
      <c r="F7919" t="s">
        <v>13778</v>
      </c>
      <c r="G7919" t="s">
        <v>15461</v>
      </c>
      <c r="H7919">
        <v>77.310768899999999</v>
      </c>
      <c r="I7919">
        <v>28.480582099999999</v>
      </c>
      <c r="J7919" t="s">
        <v>830</v>
      </c>
      <c r="K7919" t="s">
        <v>28</v>
      </c>
      <c r="L7919" t="s">
        <v>29</v>
      </c>
      <c r="M7919" t="s">
        <v>29</v>
      </c>
      <c r="N7919" t="s">
        <v>29</v>
      </c>
      <c r="O7919" t="s">
        <v>29</v>
      </c>
      <c r="P7919">
        <v>1</v>
      </c>
      <c r="Q7919">
        <v>18</v>
      </c>
      <c r="R7919">
        <v>400</v>
      </c>
      <c r="S7919" t="str">
        <f>IF(Table1[[#This Row],[Average_Cost_for_two]]&lt;500,"Low",IF(Table1[[#This Row],[Average_Cost_for_two]]&lt;=1500,"Medium","High"))</f>
        <v>Low</v>
      </c>
      <c r="T7919">
        <v>3.1</v>
      </c>
      <c r="U7919">
        <v>2015</v>
      </c>
      <c r="V7919">
        <v>10</v>
      </c>
      <c r="W7919">
        <v>2</v>
      </c>
      <c r="X7919">
        <f>IF(OR(Main!$U7919=0,
       Main!$V7919=0,
       Main!$W7919=0),
   "",
   DATE(Main!$U7919,
        Main!$V7919,
        Main!$W7919)
)</f>
        <v>42279</v>
      </c>
      <c r="Y7919">
        <f>Table1[[#This Row],[Average_Cost_for_two]]*VLOOKUP(Table1[[#This Row],[Currency]],currency!$A$2:$B$10,2,FALSE)</f>
        <v>4.8</v>
      </c>
      <c r="Z7919" t="str">
        <f>VLOOKUP(C7919,country!A:B,2,FALSE)</f>
        <v>India</v>
      </c>
      <c r="AA7919">
        <f t="shared" si="123"/>
        <v>4</v>
      </c>
    </row>
    <row r="7920" spans="1:27" ht="15.75" customHeight="1" x14ac:dyDescent="0.25">
      <c r="A7920">
        <v>18237362</v>
      </c>
      <c r="B7920" t="s">
        <v>15851</v>
      </c>
      <c r="C7920">
        <v>1</v>
      </c>
      <c r="D7920" t="s">
        <v>15363</v>
      </c>
      <c r="E7920" t="s">
        <v>15852</v>
      </c>
      <c r="F7920" t="s">
        <v>12827</v>
      </c>
      <c r="G7920" t="s">
        <v>15407</v>
      </c>
      <c r="H7920">
        <v>77.300833650000001</v>
      </c>
      <c r="I7920">
        <v>28.46227858</v>
      </c>
      <c r="J7920" t="s">
        <v>474</v>
      </c>
      <c r="K7920" t="s">
        <v>28</v>
      </c>
      <c r="L7920" t="s">
        <v>29</v>
      </c>
      <c r="M7920" t="s">
        <v>29</v>
      </c>
      <c r="N7920" t="s">
        <v>29</v>
      </c>
      <c r="O7920" t="s">
        <v>29</v>
      </c>
      <c r="P7920">
        <v>2</v>
      </c>
      <c r="Q7920">
        <v>4</v>
      </c>
      <c r="R7920">
        <v>550</v>
      </c>
      <c r="S7920" t="str">
        <f>IF(Table1[[#This Row],[Average_Cost_for_two]]&lt;500,"Low",IF(Table1[[#This Row],[Average_Cost_for_two]]&lt;=1500,"Medium","High"))</f>
        <v>Medium</v>
      </c>
      <c r="T7920">
        <v>2.9</v>
      </c>
      <c r="U7920">
        <v>2012</v>
      </c>
      <c r="V7920">
        <v>10</v>
      </c>
      <c r="W7920">
        <v>11</v>
      </c>
      <c r="X7920">
        <f>IF(OR(Main!$U7920=0,
       Main!$V7920=0,
       Main!$W7920=0),
   "",
   DATE(Main!$U7920,
        Main!$V7920,
        Main!$W7920)
)</f>
        <v>41193</v>
      </c>
      <c r="Y7920">
        <f>Table1[[#This Row],[Average_Cost_for_two]]*VLOOKUP(Table1[[#This Row],[Currency]],currency!$A$2:$B$10,2,FALSE)</f>
        <v>6.6000000000000005</v>
      </c>
      <c r="Z7920" t="str">
        <f>VLOOKUP(C7920,country!A:B,2,FALSE)</f>
        <v>India</v>
      </c>
      <c r="AA7920">
        <f t="shared" si="123"/>
        <v>4</v>
      </c>
    </row>
    <row r="7921" spans="1:27" ht="15.75" customHeight="1" x14ac:dyDescent="0.25">
      <c r="A7921">
        <v>18472651</v>
      </c>
      <c r="B7921" t="s">
        <v>15853</v>
      </c>
      <c r="C7921">
        <v>1</v>
      </c>
      <c r="D7921" t="s">
        <v>15363</v>
      </c>
      <c r="E7921" t="s">
        <v>15854</v>
      </c>
      <c r="F7921" t="s">
        <v>12827</v>
      </c>
      <c r="G7921" t="s">
        <v>15407</v>
      </c>
      <c r="H7921">
        <v>77.298823299999995</v>
      </c>
      <c r="I7921">
        <v>28.462106500000001</v>
      </c>
      <c r="J7921" t="s">
        <v>523</v>
      </c>
      <c r="K7921" t="s">
        <v>28</v>
      </c>
      <c r="L7921" t="s">
        <v>29</v>
      </c>
      <c r="M7921" t="s">
        <v>29</v>
      </c>
      <c r="N7921" t="s">
        <v>29</v>
      </c>
      <c r="O7921" t="s">
        <v>29</v>
      </c>
      <c r="P7921">
        <v>1</v>
      </c>
      <c r="Q7921">
        <v>1</v>
      </c>
      <c r="R7921">
        <v>100</v>
      </c>
      <c r="S7921" t="str">
        <f>IF(Table1[[#This Row],[Average_Cost_for_two]]&lt;500,"Low",IF(Table1[[#This Row],[Average_Cost_for_two]]&lt;=1500,"Medium","High"))</f>
        <v>Low</v>
      </c>
      <c r="T7921">
        <v>1</v>
      </c>
      <c r="U7921">
        <v>2010</v>
      </c>
      <c r="V7921">
        <v>10</v>
      </c>
      <c r="W7921">
        <v>16</v>
      </c>
      <c r="X7921">
        <f>IF(OR(Main!$U7921=0,
       Main!$V7921=0,
       Main!$W7921=0),
   "",
   DATE(Main!$U7921,
        Main!$V7921,
        Main!$W7921)
)</f>
        <v>40467</v>
      </c>
      <c r="Y7921">
        <f>Table1[[#This Row],[Average_Cost_for_two]]*VLOOKUP(Table1[[#This Row],[Currency]],currency!$A$2:$B$10,2,FALSE)</f>
        <v>1.2</v>
      </c>
      <c r="Z7921" t="str">
        <f>VLOOKUP(C7921,country!A:B,2,FALSE)</f>
        <v>India</v>
      </c>
      <c r="AA7921">
        <f t="shared" si="123"/>
        <v>4</v>
      </c>
    </row>
    <row r="7922" spans="1:27" ht="15.75" customHeight="1" x14ac:dyDescent="0.25">
      <c r="A7922">
        <v>6143</v>
      </c>
      <c r="B7922" t="s">
        <v>12505</v>
      </c>
      <c r="C7922">
        <v>1</v>
      </c>
      <c r="D7922" t="s">
        <v>15363</v>
      </c>
      <c r="E7922" t="s">
        <v>15855</v>
      </c>
      <c r="F7922" t="s">
        <v>11390</v>
      </c>
      <c r="G7922" t="s">
        <v>15414</v>
      </c>
      <c r="H7922">
        <v>77.327058280000003</v>
      </c>
      <c r="I7922">
        <v>28.369425870000001</v>
      </c>
      <c r="J7922" t="s">
        <v>15856</v>
      </c>
      <c r="K7922" t="s">
        <v>28</v>
      </c>
      <c r="L7922" t="s">
        <v>29</v>
      </c>
      <c r="M7922" t="s">
        <v>29</v>
      </c>
      <c r="N7922" t="s">
        <v>29</v>
      </c>
      <c r="O7922" t="s">
        <v>29</v>
      </c>
      <c r="P7922">
        <v>1</v>
      </c>
      <c r="Q7922">
        <v>8</v>
      </c>
      <c r="R7922">
        <v>300</v>
      </c>
      <c r="S7922" t="str">
        <f>IF(Table1[[#This Row],[Average_Cost_for_two]]&lt;500,"Low",IF(Table1[[#This Row],[Average_Cost_for_two]]&lt;=1500,"Medium","High"))</f>
        <v>Low</v>
      </c>
      <c r="T7922">
        <v>3</v>
      </c>
      <c r="U7922">
        <v>2015</v>
      </c>
      <c r="V7922">
        <v>10</v>
      </c>
      <c r="W7922">
        <v>10</v>
      </c>
      <c r="X7922">
        <f>IF(OR(Main!$U7922=0,
       Main!$V7922=0,
       Main!$W7922=0),
   "",
   DATE(Main!$U7922,
        Main!$V7922,
        Main!$W7922)
)</f>
        <v>42287</v>
      </c>
      <c r="Y7922">
        <f>Table1[[#This Row],[Average_Cost_for_two]]*VLOOKUP(Table1[[#This Row],[Currency]],currency!$A$2:$B$10,2,FALSE)</f>
        <v>3.6</v>
      </c>
      <c r="Z7922" t="str">
        <f>VLOOKUP(C7922,country!A:B,2,FALSE)</f>
        <v>India</v>
      </c>
      <c r="AA7922">
        <f t="shared" si="123"/>
        <v>4</v>
      </c>
    </row>
    <row r="7923" spans="1:27" ht="15.75" customHeight="1" x14ac:dyDescent="0.25">
      <c r="A7923">
        <v>18306531</v>
      </c>
      <c r="B7923" t="s">
        <v>15857</v>
      </c>
      <c r="C7923">
        <v>1</v>
      </c>
      <c r="D7923" t="s">
        <v>15363</v>
      </c>
      <c r="E7923" t="s">
        <v>15858</v>
      </c>
      <c r="F7923" t="s">
        <v>15421</v>
      </c>
      <c r="G7923" t="s">
        <v>15422</v>
      </c>
      <c r="H7923">
        <v>77.289652599999997</v>
      </c>
      <c r="I7923">
        <v>28.49916279</v>
      </c>
      <c r="J7923" t="s">
        <v>27</v>
      </c>
      <c r="K7923" t="s">
        <v>28</v>
      </c>
      <c r="L7923" t="s">
        <v>29</v>
      </c>
      <c r="M7923" t="s">
        <v>29</v>
      </c>
      <c r="N7923" t="s">
        <v>29</v>
      </c>
      <c r="O7923" t="s">
        <v>29</v>
      </c>
      <c r="P7923">
        <v>1</v>
      </c>
      <c r="Q7923">
        <v>7</v>
      </c>
      <c r="R7923">
        <v>300</v>
      </c>
      <c r="S7923" t="str">
        <f>IF(Table1[[#This Row],[Average_Cost_for_two]]&lt;500,"Low",IF(Table1[[#This Row],[Average_Cost_for_two]]&lt;=1500,"Medium","High"))</f>
        <v>Low</v>
      </c>
      <c r="T7923">
        <v>3.1</v>
      </c>
      <c r="U7923">
        <v>2015</v>
      </c>
      <c r="V7923">
        <v>10</v>
      </c>
      <c r="W7923">
        <v>4</v>
      </c>
      <c r="X7923">
        <f>IF(OR(Main!$U7923=0,
       Main!$V7923=0,
       Main!$W7923=0),
   "",
   DATE(Main!$U7923,
        Main!$V7923,
        Main!$W7923)
)</f>
        <v>42281</v>
      </c>
      <c r="Y7923">
        <f>Table1[[#This Row],[Average_Cost_for_two]]*VLOOKUP(Table1[[#This Row],[Currency]],currency!$A$2:$B$10,2,FALSE)</f>
        <v>3.6</v>
      </c>
      <c r="Z7923" t="str">
        <f>VLOOKUP(C7923,country!A:B,2,FALSE)</f>
        <v>India</v>
      </c>
      <c r="AA7923">
        <f t="shared" si="123"/>
        <v>4</v>
      </c>
    </row>
    <row r="7924" spans="1:27" ht="15.75" customHeight="1" x14ac:dyDescent="0.25">
      <c r="A7924">
        <v>122003</v>
      </c>
      <c r="B7924" t="s">
        <v>15859</v>
      </c>
      <c r="C7924">
        <v>1</v>
      </c>
      <c r="D7924" t="s">
        <v>15860</v>
      </c>
      <c r="E7924" t="s">
        <v>15861</v>
      </c>
      <c r="F7924" t="s">
        <v>15862</v>
      </c>
      <c r="G7924" t="s">
        <v>15863</v>
      </c>
      <c r="H7924">
        <v>76.801233999999994</v>
      </c>
      <c r="I7924">
        <v>30.710054759999998</v>
      </c>
      <c r="J7924" t="s">
        <v>15864</v>
      </c>
      <c r="K7924" t="s">
        <v>28</v>
      </c>
      <c r="L7924" t="s">
        <v>29</v>
      </c>
      <c r="M7924" t="s">
        <v>36</v>
      </c>
      <c r="N7924" t="s">
        <v>36</v>
      </c>
      <c r="O7924" t="s">
        <v>29</v>
      </c>
      <c r="P7924">
        <v>2</v>
      </c>
      <c r="Q7924">
        <v>665</v>
      </c>
      <c r="R7924">
        <v>850</v>
      </c>
      <c r="S7924" t="str">
        <f>IF(Table1[[#This Row],[Average_Cost_for_two]]&lt;500,"Low",IF(Table1[[#This Row],[Average_Cost_for_two]]&lt;=1500,"Medium","High"))</f>
        <v>Medium</v>
      </c>
      <c r="T7924">
        <v>3.7</v>
      </c>
      <c r="U7924">
        <v>2016</v>
      </c>
      <c r="V7924">
        <v>5</v>
      </c>
      <c r="W7924">
        <v>24</v>
      </c>
      <c r="X7924">
        <f>IF(OR(Main!$U7924=0,
       Main!$V7924=0,
       Main!$W7924=0),
   "",
   DATE(Main!$U7924,
        Main!$V7924,
        Main!$W7924)
)</f>
        <v>42514</v>
      </c>
      <c r="Y7924">
        <f>Table1[[#This Row],[Average_Cost_for_two]]*VLOOKUP(Table1[[#This Row],[Currency]],currency!$A$2:$B$10,2,FALSE)</f>
        <v>10.200000000000001</v>
      </c>
      <c r="Z7924" t="str">
        <f>VLOOKUP(C7924,country!A:B,2,FALSE)</f>
        <v>India</v>
      </c>
      <c r="AA7924">
        <f t="shared" si="123"/>
        <v>2</v>
      </c>
    </row>
    <row r="7925" spans="1:27" ht="15.75" customHeight="1" x14ac:dyDescent="0.25">
      <c r="A7925">
        <v>70092</v>
      </c>
      <c r="B7925" t="s">
        <v>15865</v>
      </c>
      <c r="C7925">
        <v>1</v>
      </c>
      <c r="D7925" t="s">
        <v>15866</v>
      </c>
      <c r="E7925" t="s">
        <v>15867</v>
      </c>
      <c r="F7925" t="s">
        <v>15868</v>
      </c>
      <c r="G7925" t="s">
        <v>15869</v>
      </c>
      <c r="H7925">
        <v>80.261470000000003</v>
      </c>
      <c r="I7925">
        <v>13.044694</v>
      </c>
      <c r="J7925" t="s">
        <v>15870</v>
      </c>
      <c r="K7925" t="s">
        <v>28</v>
      </c>
      <c r="L7925" t="s">
        <v>36</v>
      </c>
      <c r="M7925" t="s">
        <v>36</v>
      </c>
      <c r="N7925" t="s">
        <v>29</v>
      </c>
      <c r="O7925" t="s">
        <v>29</v>
      </c>
      <c r="P7925">
        <v>3</v>
      </c>
      <c r="Q7925">
        <v>1820</v>
      </c>
      <c r="R7925">
        <v>1500</v>
      </c>
      <c r="S7925" t="str">
        <f>IF(Table1[[#This Row],[Average_Cost_for_two]]&lt;500,"Low",IF(Table1[[#This Row],[Average_Cost_for_two]]&lt;=1500,"Medium","High"))</f>
        <v>Medium</v>
      </c>
      <c r="T7925">
        <v>4</v>
      </c>
      <c r="U7925">
        <v>2018</v>
      </c>
      <c r="V7925">
        <v>9</v>
      </c>
      <c r="W7925">
        <v>25</v>
      </c>
      <c r="X7925">
        <f>IF(OR(Main!$U7925=0,
       Main!$V7925=0,
       Main!$W7925=0),
   "",
   DATE(Main!$U7925,
        Main!$V7925,
        Main!$W7925)
)</f>
        <v>43368</v>
      </c>
      <c r="Y7925">
        <f>Table1[[#This Row],[Average_Cost_for_two]]*VLOOKUP(Table1[[#This Row],[Currency]],currency!$A$2:$B$10,2,FALSE)</f>
        <v>18</v>
      </c>
      <c r="Z7925" t="str">
        <f>VLOOKUP(C7925,country!A:B,2,FALSE)</f>
        <v>India</v>
      </c>
      <c r="AA7925">
        <f t="shared" si="123"/>
        <v>3</v>
      </c>
    </row>
    <row r="7926" spans="1:27" ht="15.75" customHeight="1" x14ac:dyDescent="0.25">
      <c r="A7926">
        <v>70894</v>
      </c>
      <c r="B7926" t="s">
        <v>15871</v>
      </c>
      <c r="C7926">
        <v>1</v>
      </c>
      <c r="D7926" t="s">
        <v>15866</v>
      </c>
      <c r="E7926" t="s">
        <v>15872</v>
      </c>
      <c r="F7926" t="s">
        <v>15873</v>
      </c>
      <c r="G7926" t="s">
        <v>15874</v>
      </c>
      <c r="H7926">
        <v>80.236441670000005</v>
      </c>
      <c r="I7926">
        <v>13.06418056</v>
      </c>
      <c r="J7926" t="s">
        <v>5793</v>
      </c>
      <c r="K7926" t="s">
        <v>28</v>
      </c>
      <c r="L7926" t="s">
        <v>36</v>
      </c>
      <c r="M7926" t="s">
        <v>29</v>
      </c>
      <c r="N7926" t="s">
        <v>29</v>
      </c>
      <c r="O7926" t="s">
        <v>29</v>
      </c>
      <c r="P7926">
        <v>3</v>
      </c>
      <c r="Q7926">
        <v>1714</v>
      </c>
      <c r="R7926">
        <v>1000</v>
      </c>
      <c r="S7926" t="str">
        <f>IF(Table1[[#This Row],[Average_Cost_for_two]]&lt;500,"Low",IF(Table1[[#This Row],[Average_Cost_for_two]]&lt;=1500,"Medium","High"))</f>
        <v>Medium</v>
      </c>
      <c r="T7926">
        <v>4.2</v>
      </c>
      <c r="U7926">
        <v>2013</v>
      </c>
      <c r="V7926">
        <v>9</v>
      </c>
      <c r="W7926">
        <v>12</v>
      </c>
      <c r="X7926">
        <f>IF(OR(Main!$U7926=0,
       Main!$V7926=0,
       Main!$W7926=0),
   "",
   DATE(Main!$U7926,
        Main!$V7926,
        Main!$W7926)
)</f>
        <v>41529</v>
      </c>
      <c r="Y7926">
        <f>Table1[[#This Row],[Average_Cost_for_two]]*VLOOKUP(Table1[[#This Row],[Currency]],currency!$A$2:$B$10,2,FALSE)</f>
        <v>12</v>
      </c>
      <c r="Z7926" t="str">
        <f>VLOOKUP(C7926,country!A:B,2,FALSE)</f>
        <v>India</v>
      </c>
      <c r="AA7926">
        <f t="shared" si="123"/>
        <v>3</v>
      </c>
    </row>
    <row r="7927" spans="1:27" ht="15.75" customHeight="1" x14ac:dyDescent="0.25">
      <c r="A7927">
        <v>65413</v>
      </c>
      <c r="B7927" t="s">
        <v>15875</v>
      </c>
      <c r="C7927">
        <v>1</v>
      </c>
      <c r="D7927" t="s">
        <v>15866</v>
      </c>
      <c r="E7927" t="s">
        <v>15876</v>
      </c>
      <c r="F7927" t="s">
        <v>15877</v>
      </c>
      <c r="G7927" t="s">
        <v>15878</v>
      </c>
      <c r="H7927">
        <v>80.275234800000007</v>
      </c>
      <c r="I7927">
        <v>13.026286369999999</v>
      </c>
      <c r="J7927" t="s">
        <v>5427</v>
      </c>
      <c r="K7927" t="s">
        <v>28</v>
      </c>
      <c r="L7927" t="s">
        <v>36</v>
      </c>
      <c r="M7927" t="s">
        <v>36</v>
      </c>
      <c r="N7927" t="s">
        <v>29</v>
      </c>
      <c r="O7927" t="s">
        <v>29</v>
      </c>
      <c r="P7927">
        <v>2</v>
      </c>
      <c r="Q7927">
        <v>742</v>
      </c>
      <c r="R7927">
        <v>850</v>
      </c>
      <c r="S7927" t="str">
        <f>IF(Table1[[#This Row],[Average_Cost_for_two]]&lt;500,"Low",IF(Table1[[#This Row],[Average_Cost_for_two]]&lt;=1500,"Medium","High"))</f>
        <v>Medium</v>
      </c>
      <c r="T7927">
        <v>4.3</v>
      </c>
      <c r="U7927">
        <v>2014</v>
      </c>
      <c r="V7927">
        <v>9</v>
      </c>
      <c r="W7927">
        <v>15</v>
      </c>
      <c r="X7927">
        <f>IF(OR(Main!$U7927=0,
       Main!$V7927=0,
       Main!$W7927=0),
   "",
   DATE(Main!$U7927,
        Main!$V7927,
        Main!$W7927)
)</f>
        <v>41897</v>
      </c>
      <c r="Y7927">
        <f>Table1[[#This Row],[Average_Cost_for_two]]*VLOOKUP(Table1[[#This Row],[Currency]],currency!$A$2:$B$10,2,FALSE)</f>
        <v>10.200000000000001</v>
      </c>
      <c r="Z7927" t="str">
        <f>VLOOKUP(C7927,country!A:B,2,FALSE)</f>
        <v>India</v>
      </c>
      <c r="AA7927">
        <f t="shared" si="123"/>
        <v>3</v>
      </c>
    </row>
    <row r="7928" spans="1:27" ht="15.75" customHeight="1" x14ac:dyDescent="0.25">
      <c r="A7928">
        <v>20002</v>
      </c>
      <c r="B7928" t="s">
        <v>15879</v>
      </c>
      <c r="C7928">
        <v>1</v>
      </c>
      <c r="D7928" t="s">
        <v>15880</v>
      </c>
      <c r="E7928" t="s">
        <v>15881</v>
      </c>
      <c r="F7928" t="s">
        <v>15882</v>
      </c>
      <c r="G7928" t="s">
        <v>15883</v>
      </c>
      <c r="H7928">
        <v>88.368628169999994</v>
      </c>
      <c r="I7928">
        <v>22.527893150000001</v>
      </c>
      <c r="J7928" t="s">
        <v>4780</v>
      </c>
      <c r="K7928" t="s">
        <v>28</v>
      </c>
      <c r="L7928" t="s">
        <v>36</v>
      </c>
      <c r="M7928" t="s">
        <v>36</v>
      </c>
      <c r="N7928" t="s">
        <v>29</v>
      </c>
      <c r="O7928" t="s">
        <v>29</v>
      </c>
      <c r="P7928">
        <v>3</v>
      </c>
      <c r="Q7928">
        <v>1778</v>
      </c>
      <c r="R7928">
        <v>1000</v>
      </c>
      <c r="S7928" t="str">
        <f>IF(Table1[[#This Row],[Average_Cost_for_two]]&lt;500,"Low",IF(Table1[[#This Row],[Average_Cost_for_two]]&lt;=1500,"Medium","High"))</f>
        <v>Medium</v>
      </c>
      <c r="T7928">
        <v>4.4000000000000004</v>
      </c>
      <c r="U7928">
        <v>2018</v>
      </c>
      <c r="V7928">
        <v>9</v>
      </c>
      <c r="W7928">
        <v>16</v>
      </c>
      <c r="X7928">
        <f>IF(OR(Main!$U7928=0,
       Main!$V7928=0,
       Main!$W7928=0),
   "",
   DATE(Main!$U7928,
        Main!$V7928,
        Main!$W7928)
)</f>
        <v>43359</v>
      </c>
      <c r="Y7928">
        <f>Table1[[#This Row],[Average_Cost_for_two]]*VLOOKUP(Table1[[#This Row],[Currency]],currency!$A$2:$B$10,2,FALSE)</f>
        <v>12</v>
      </c>
      <c r="Z7928" t="str">
        <f>VLOOKUP(C7928,country!A:B,2,FALSE)</f>
        <v>India</v>
      </c>
      <c r="AA7928">
        <f t="shared" si="123"/>
        <v>3</v>
      </c>
    </row>
    <row r="7929" spans="1:27" ht="15.75" customHeight="1" x14ac:dyDescent="0.25">
      <c r="A7929">
        <v>21220</v>
      </c>
      <c r="B7929" t="s">
        <v>15884</v>
      </c>
      <c r="C7929">
        <v>1</v>
      </c>
      <c r="D7929" t="s">
        <v>15880</v>
      </c>
      <c r="E7929" t="s">
        <v>15885</v>
      </c>
      <c r="F7929" t="s">
        <v>15886</v>
      </c>
      <c r="G7929" t="s">
        <v>15887</v>
      </c>
      <c r="H7929">
        <v>88.400581000000003</v>
      </c>
      <c r="I7929">
        <v>22.577820800000001</v>
      </c>
      <c r="J7929" t="s">
        <v>3652</v>
      </c>
      <c r="K7929" t="s">
        <v>28</v>
      </c>
      <c r="L7929" t="s">
        <v>36</v>
      </c>
      <c r="M7929" t="s">
        <v>29</v>
      </c>
      <c r="N7929" t="s">
        <v>29</v>
      </c>
      <c r="O7929" t="s">
        <v>29</v>
      </c>
      <c r="P7929">
        <v>3</v>
      </c>
      <c r="Q7929">
        <v>1064</v>
      </c>
      <c r="R7929">
        <v>1500</v>
      </c>
      <c r="S7929" t="str">
        <f>IF(Table1[[#This Row],[Average_Cost_for_two]]&lt;500,"Low",IF(Table1[[#This Row],[Average_Cost_for_two]]&lt;=1500,"Medium","High"))</f>
        <v>Medium</v>
      </c>
      <c r="T7929">
        <v>3.9</v>
      </c>
      <c r="U7929">
        <v>2012</v>
      </c>
      <c r="V7929">
        <v>9</v>
      </c>
      <c r="W7929">
        <v>4</v>
      </c>
      <c r="X7929">
        <f>IF(OR(Main!$U7929=0,
       Main!$V7929=0,
       Main!$W7929=0),
   "",
   DATE(Main!$U7929,
        Main!$V7929,
        Main!$W7929)
)</f>
        <v>41156</v>
      </c>
      <c r="Y7929">
        <f>Table1[[#This Row],[Average_Cost_for_two]]*VLOOKUP(Table1[[#This Row],[Currency]],currency!$A$2:$B$10,2,FALSE)</f>
        <v>18</v>
      </c>
      <c r="Z7929" t="str">
        <f>VLOOKUP(C7929,country!A:B,2,FALSE)</f>
        <v>India</v>
      </c>
      <c r="AA7929">
        <f t="shared" si="123"/>
        <v>3</v>
      </c>
    </row>
    <row r="7930" spans="1:27" ht="15.75" customHeight="1" x14ac:dyDescent="0.25">
      <c r="A7930">
        <v>6508323</v>
      </c>
      <c r="B7930" t="s">
        <v>15888</v>
      </c>
      <c r="C7930">
        <v>1</v>
      </c>
      <c r="D7930" t="s">
        <v>15889</v>
      </c>
      <c r="E7930" t="s">
        <v>15890</v>
      </c>
      <c r="F7930" t="s">
        <v>15891</v>
      </c>
      <c r="G7930" t="s">
        <v>15892</v>
      </c>
      <c r="H7930">
        <v>73.774722890000007</v>
      </c>
      <c r="I7930">
        <v>18.569156199999998</v>
      </c>
      <c r="J7930" t="s">
        <v>15893</v>
      </c>
      <c r="K7930" t="s">
        <v>28</v>
      </c>
      <c r="L7930" t="s">
        <v>36</v>
      </c>
      <c r="M7930" t="s">
        <v>29</v>
      </c>
      <c r="N7930" t="s">
        <v>29</v>
      </c>
      <c r="O7930" t="s">
        <v>29</v>
      </c>
      <c r="P7930">
        <v>3</v>
      </c>
      <c r="Q7930">
        <v>1099</v>
      </c>
      <c r="R7930">
        <v>1500</v>
      </c>
      <c r="S7930" t="str">
        <f>IF(Table1[[#This Row],[Average_Cost_for_two]]&lt;500,"Low",IF(Table1[[#This Row],[Average_Cost_for_two]]&lt;=1500,"Medium","High"))</f>
        <v>Medium</v>
      </c>
      <c r="T7930">
        <v>4.5</v>
      </c>
      <c r="U7930">
        <v>2017</v>
      </c>
      <c r="V7930">
        <v>9</v>
      </c>
      <c r="W7930">
        <v>21</v>
      </c>
      <c r="X7930">
        <f>IF(OR(Main!$U7930=0,
       Main!$V7930=0,
       Main!$W7930=0),
   "",
   DATE(Main!$U7930,
        Main!$V7930,
        Main!$W7930)
)</f>
        <v>42999</v>
      </c>
      <c r="Y7930">
        <f>Table1[[#This Row],[Average_Cost_for_two]]*VLOOKUP(Table1[[#This Row],[Currency]],currency!$A$2:$B$10,2,FALSE)</f>
        <v>18</v>
      </c>
      <c r="Z7930" t="str">
        <f>VLOOKUP(C7930,country!A:B,2,FALSE)</f>
        <v>India</v>
      </c>
      <c r="AA7930">
        <f t="shared" si="123"/>
        <v>3</v>
      </c>
    </row>
    <row r="7931" spans="1:27" ht="15.75" customHeight="1" x14ac:dyDescent="0.25">
      <c r="A7931">
        <v>6505309</v>
      </c>
      <c r="B7931" t="s">
        <v>15894</v>
      </c>
      <c r="C7931">
        <v>1</v>
      </c>
      <c r="D7931" t="s">
        <v>15889</v>
      </c>
      <c r="E7931" t="s">
        <v>15895</v>
      </c>
      <c r="F7931" t="s">
        <v>15896</v>
      </c>
      <c r="G7931" t="s">
        <v>15897</v>
      </c>
      <c r="H7931">
        <v>73.900626450000004</v>
      </c>
      <c r="I7931">
        <v>18.54694697</v>
      </c>
      <c r="J7931" t="s">
        <v>15898</v>
      </c>
      <c r="K7931" t="s">
        <v>28</v>
      </c>
      <c r="L7931" t="s">
        <v>36</v>
      </c>
      <c r="M7931" t="s">
        <v>29</v>
      </c>
      <c r="N7931" t="s">
        <v>29</v>
      </c>
      <c r="O7931" t="s">
        <v>29</v>
      </c>
      <c r="P7931">
        <v>3</v>
      </c>
      <c r="Q7931">
        <v>1143</v>
      </c>
      <c r="R7931">
        <v>1000</v>
      </c>
      <c r="S7931" t="str">
        <f>IF(Table1[[#This Row],[Average_Cost_for_two]]&lt;500,"Low",IF(Table1[[#This Row],[Average_Cost_for_two]]&lt;=1500,"Medium","High"))</f>
        <v>Medium</v>
      </c>
      <c r="T7931">
        <v>4.0999999999999996</v>
      </c>
      <c r="U7931">
        <v>2013</v>
      </c>
      <c r="V7931">
        <v>9</v>
      </c>
      <c r="W7931">
        <v>8</v>
      </c>
      <c r="X7931">
        <f>IF(OR(Main!$U7931=0,
       Main!$V7931=0,
       Main!$W7931=0),
   "",
   DATE(Main!$U7931,
        Main!$V7931,
        Main!$W7931)
)</f>
        <v>41525</v>
      </c>
      <c r="Y7931">
        <f>Table1[[#This Row],[Average_Cost_for_two]]*VLOOKUP(Table1[[#This Row],[Currency]],currency!$A$2:$B$10,2,FALSE)</f>
        <v>12</v>
      </c>
      <c r="Z7931" t="str">
        <f>VLOOKUP(C7931,country!A:B,2,FALSE)</f>
        <v>India</v>
      </c>
      <c r="AA7931">
        <f t="shared" si="123"/>
        <v>3</v>
      </c>
    </row>
    <row r="7932" spans="1:27" ht="15.75" customHeight="1" x14ac:dyDescent="0.25">
      <c r="A7932">
        <v>18292672</v>
      </c>
      <c r="B7932" t="s">
        <v>15899</v>
      </c>
      <c r="C7932">
        <v>1</v>
      </c>
      <c r="D7932" t="s">
        <v>15889</v>
      </c>
      <c r="E7932" t="s">
        <v>15900</v>
      </c>
      <c r="F7932" t="s">
        <v>15901</v>
      </c>
      <c r="G7932" t="s">
        <v>15902</v>
      </c>
      <c r="H7932">
        <v>73.751081229999997</v>
      </c>
      <c r="I7932">
        <v>18.63621513</v>
      </c>
      <c r="J7932" t="s">
        <v>615</v>
      </c>
      <c r="K7932" t="s">
        <v>28</v>
      </c>
      <c r="L7932" t="s">
        <v>36</v>
      </c>
      <c r="M7932" t="s">
        <v>36</v>
      </c>
      <c r="N7932" t="s">
        <v>29</v>
      </c>
      <c r="O7932" t="s">
        <v>29</v>
      </c>
      <c r="P7932">
        <v>3</v>
      </c>
      <c r="Q7932">
        <v>487</v>
      </c>
      <c r="R7932">
        <v>1500</v>
      </c>
      <c r="S7932" t="str">
        <f>IF(Table1[[#This Row],[Average_Cost_for_two]]&lt;500,"Low",IF(Table1[[#This Row],[Average_Cost_for_two]]&lt;=1500,"Medium","High"))</f>
        <v>Medium</v>
      </c>
      <c r="T7932">
        <v>4.2</v>
      </c>
      <c r="U7932">
        <v>2011</v>
      </c>
      <c r="V7932">
        <v>9</v>
      </c>
      <c r="W7932">
        <v>19</v>
      </c>
      <c r="X7932">
        <f>IF(OR(Main!$U7932=0,
       Main!$V7932=0,
       Main!$W7932=0),
   "",
   DATE(Main!$U7932,
        Main!$V7932,
        Main!$W7932)
)</f>
        <v>40805</v>
      </c>
      <c r="Y7932">
        <f>Table1[[#This Row],[Average_Cost_for_two]]*VLOOKUP(Table1[[#This Row],[Currency]],currency!$A$2:$B$10,2,FALSE)</f>
        <v>18</v>
      </c>
      <c r="Z7932" t="str">
        <f>VLOOKUP(C7932,country!A:B,2,FALSE)</f>
        <v>India</v>
      </c>
      <c r="AA7932">
        <f t="shared" si="123"/>
        <v>3</v>
      </c>
    </row>
    <row r="7933" spans="1:27" ht="15.75" customHeight="1" x14ac:dyDescent="0.25">
      <c r="A7933">
        <v>90499</v>
      </c>
      <c r="B7933" t="s">
        <v>15903</v>
      </c>
      <c r="C7933">
        <v>1</v>
      </c>
      <c r="D7933" t="s">
        <v>15904</v>
      </c>
      <c r="E7933" t="s">
        <v>15905</v>
      </c>
      <c r="F7933" t="s">
        <v>15906</v>
      </c>
      <c r="G7933" t="s">
        <v>15907</v>
      </c>
      <c r="H7933">
        <v>78.5521107</v>
      </c>
      <c r="I7933">
        <v>17.483215900000001</v>
      </c>
      <c r="J7933" t="s">
        <v>2311</v>
      </c>
      <c r="K7933" t="s">
        <v>28</v>
      </c>
      <c r="L7933" t="s">
        <v>36</v>
      </c>
      <c r="M7933" t="s">
        <v>29</v>
      </c>
      <c r="N7933" t="s">
        <v>29</v>
      </c>
      <c r="O7933" t="s">
        <v>29</v>
      </c>
      <c r="P7933">
        <v>2</v>
      </c>
      <c r="Q7933">
        <v>1408</v>
      </c>
      <c r="R7933">
        <v>800</v>
      </c>
      <c r="S7933" t="str">
        <f>IF(Table1[[#This Row],[Average_Cost_for_two]]&lt;500,"Low",IF(Table1[[#This Row],[Average_Cost_for_two]]&lt;=1500,"Medium","High"))</f>
        <v>Medium</v>
      </c>
      <c r="T7933">
        <v>4.5999999999999996</v>
      </c>
      <c r="U7933">
        <v>2013</v>
      </c>
      <c r="V7933">
        <v>9</v>
      </c>
      <c r="W7933">
        <v>3</v>
      </c>
      <c r="X7933">
        <f>IF(OR(Main!$U7933=0,
       Main!$V7933=0,
       Main!$W7933=0),
   "",
   DATE(Main!$U7933,
        Main!$V7933,
        Main!$W7933)
)</f>
        <v>41520</v>
      </c>
      <c r="Y7933">
        <f>Table1[[#This Row],[Average_Cost_for_two]]*VLOOKUP(Table1[[#This Row],[Currency]],currency!$A$2:$B$10,2,FALSE)</f>
        <v>9.6</v>
      </c>
      <c r="Z7933" t="str">
        <f>VLOOKUP(C7933,country!A:B,2,FALSE)</f>
        <v>India</v>
      </c>
      <c r="AA7933">
        <f t="shared" si="123"/>
        <v>3</v>
      </c>
    </row>
    <row r="7934" spans="1:27" ht="15.75" customHeight="1" x14ac:dyDescent="0.25">
      <c r="A7934">
        <v>18353121</v>
      </c>
      <c r="B7934" t="s">
        <v>15908</v>
      </c>
      <c r="C7934">
        <v>1</v>
      </c>
      <c r="D7934" t="s">
        <v>15909</v>
      </c>
      <c r="E7934" t="s">
        <v>15910</v>
      </c>
      <c r="F7934" t="s">
        <v>15911</v>
      </c>
      <c r="G7934" t="s">
        <v>15912</v>
      </c>
      <c r="H7934">
        <v>77.696663999999998</v>
      </c>
      <c r="I7934">
        <v>12.97537691</v>
      </c>
      <c r="J7934" t="s">
        <v>15913</v>
      </c>
      <c r="K7934" t="s">
        <v>28</v>
      </c>
      <c r="L7934" t="s">
        <v>36</v>
      </c>
      <c r="M7934" t="s">
        <v>29</v>
      </c>
      <c r="N7934" t="s">
        <v>29</v>
      </c>
      <c r="O7934" t="s">
        <v>29</v>
      </c>
      <c r="P7934">
        <v>3</v>
      </c>
      <c r="Q7934">
        <v>983</v>
      </c>
      <c r="R7934">
        <v>1200</v>
      </c>
      <c r="S7934" t="str">
        <f>IF(Table1[[#This Row],[Average_Cost_for_two]]&lt;500,"Low",IF(Table1[[#This Row],[Average_Cost_for_two]]&lt;=1500,"Medium","High"))</f>
        <v>Medium</v>
      </c>
      <c r="T7934">
        <v>4.4000000000000004</v>
      </c>
      <c r="U7934">
        <v>2016</v>
      </c>
      <c r="V7934">
        <v>8</v>
      </c>
      <c r="W7934">
        <v>15</v>
      </c>
      <c r="X7934">
        <f>IF(OR(Main!$U7934=0,
       Main!$V7934=0,
       Main!$W7934=0),
   "",
   DATE(Main!$U7934,
        Main!$V7934,
        Main!$W7934)
)</f>
        <v>42597</v>
      </c>
      <c r="Y7934">
        <f>Table1[[#This Row],[Average_Cost_for_two]]*VLOOKUP(Table1[[#This Row],[Currency]],currency!$A$2:$B$10,2,FALSE)</f>
        <v>14.4</v>
      </c>
      <c r="Z7934" t="str">
        <f>VLOOKUP(C7934,country!A:B,2,FALSE)</f>
        <v>India</v>
      </c>
      <c r="AA7934">
        <f t="shared" si="123"/>
        <v>3</v>
      </c>
    </row>
    <row r="7935" spans="1:27" ht="15.75" customHeight="1" x14ac:dyDescent="0.25">
      <c r="A7935">
        <v>18443506</v>
      </c>
      <c r="B7935" t="s">
        <v>2895</v>
      </c>
      <c r="C7935">
        <v>1</v>
      </c>
      <c r="D7935" t="s">
        <v>15914</v>
      </c>
      <c r="E7935" t="s">
        <v>15915</v>
      </c>
      <c r="F7935" t="s">
        <v>15916</v>
      </c>
      <c r="G7935" t="s">
        <v>15917</v>
      </c>
      <c r="H7935">
        <v>78.329644599999995</v>
      </c>
      <c r="I7935">
        <v>17.411027799999999</v>
      </c>
      <c r="J7935" t="s">
        <v>15918</v>
      </c>
      <c r="K7935" t="s">
        <v>28</v>
      </c>
      <c r="L7935" t="s">
        <v>36</v>
      </c>
      <c r="M7935" t="s">
        <v>29</v>
      </c>
      <c r="N7935" t="s">
        <v>29</v>
      </c>
      <c r="O7935" t="s">
        <v>29</v>
      </c>
      <c r="P7935">
        <v>3</v>
      </c>
      <c r="Q7935">
        <v>144</v>
      </c>
      <c r="R7935">
        <v>1500</v>
      </c>
      <c r="S7935" t="str">
        <f>IF(Table1[[#This Row],[Average_Cost_for_two]]&lt;500,"Low",IF(Table1[[#This Row],[Average_Cost_for_two]]&lt;=1500,"Medium","High"))</f>
        <v>Medium</v>
      </c>
      <c r="T7935">
        <v>3.8</v>
      </c>
      <c r="U7935">
        <v>2010</v>
      </c>
      <c r="V7935">
        <v>8</v>
      </c>
      <c r="W7935">
        <v>12</v>
      </c>
      <c r="X7935">
        <f>IF(OR(Main!$U7935=0,
       Main!$V7935=0,
       Main!$W7935=0),
   "",
   DATE(Main!$U7935,
        Main!$V7935,
        Main!$W7935)
)</f>
        <v>40402</v>
      </c>
      <c r="Y7935">
        <f>Table1[[#This Row],[Average_Cost_for_two]]*VLOOKUP(Table1[[#This Row],[Currency]],currency!$A$2:$B$10,2,FALSE)</f>
        <v>18</v>
      </c>
      <c r="Z7935" t="str">
        <f>VLOOKUP(C7935,country!A:B,2,FALSE)</f>
        <v>India</v>
      </c>
      <c r="AA7935">
        <f t="shared" si="123"/>
        <v>3</v>
      </c>
    </row>
    <row r="7936" spans="1:27" ht="15.75" customHeight="1" x14ac:dyDescent="0.25">
      <c r="A7936">
        <v>25587</v>
      </c>
      <c r="B7936" t="s">
        <v>2461</v>
      </c>
      <c r="C7936">
        <v>1</v>
      </c>
      <c r="D7936" t="s">
        <v>15880</v>
      </c>
      <c r="E7936" t="s">
        <v>15919</v>
      </c>
      <c r="F7936" t="s">
        <v>15920</v>
      </c>
      <c r="G7936" t="s">
        <v>15921</v>
      </c>
      <c r="H7936">
        <v>88.349842649999999</v>
      </c>
      <c r="I7936">
        <v>22.537959950000001</v>
      </c>
      <c r="J7936" t="s">
        <v>15922</v>
      </c>
      <c r="K7936" t="s">
        <v>28</v>
      </c>
      <c r="L7936" t="s">
        <v>36</v>
      </c>
      <c r="M7936" t="s">
        <v>36</v>
      </c>
      <c r="N7936" t="s">
        <v>29</v>
      </c>
      <c r="O7936" t="s">
        <v>29</v>
      </c>
      <c r="P7936">
        <v>3</v>
      </c>
      <c r="Q7936">
        <v>911</v>
      </c>
      <c r="R7936">
        <v>1800</v>
      </c>
      <c r="S7936" t="str">
        <f>IF(Table1[[#This Row],[Average_Cost_for_two]]&lt;500,"Low",IF(Table1[[#This Row],[Average_Cost_for_two]]&lt;=1500,"Medium","High"))</f>
        <v>High</v>
      </c>
      <c r="T7936">
        <v>4</v>
      </c>
      <c r="U7936">
        <v>2016</v>
      </c>
      <c r="V7936">
        <v>8</v>
      </c>
      <c r="W7936">
        <v>16</v>
      </c>
      <c r="X7936">
        <f>IF(OR(Main!$U7936=0,
       Main!$V7936=0,
       Main!$W7936=0),
   "",
   DATE(Main!$U7936,
        Main!$V7936,
        Main!$W7936)
)</f>
        <v>42598</v>
      </c>
      <c r="Y7936">
        <f>Table1[[#This Row],[Average_Cost_for_two]]*VLOOKUP(Table1[[#This Row],[Currency]],currency!$A$2:$B$10,2,FALSE)</f>
        <v>21.6</v>
      </c>
      <c r="Z7936" t="str">
        <f>VLOOKUP(C7936,country!A:B,2,FALSE)</f>
        <v>India</v>
      </c>
      <c r="AA7936">
        <f t="shared" si="123"/>
        <v>3</v>
      </c>
    </row>
    <row r="7937" spans="1:27" ht="15.75" customHeight="1" x14ac:dyDescent="0.25">
      <c r="A7937">
        <v>18441580</v>
      </c>
      <c r="B7937" t="s">
        <v>15923</v>
      </c>
      <c r="C7937">
        <v>1</v>
      </c>
      <c r="D7937" t="s">
        <v>15924</v>
      </c>
      <c r="E7937" t="s">
        <v>15925</v>
      </c>
      <c r="F7937" t="s">
        <v>15926</v>
      </c>
      <c r="G7937" t="s">
        <v>15927</v>
      </c>
      <c r="H7937">
        <v>72.972281050000007</v>
      </c>
      <c r="I7937">
        <v>19.20722241</v>
      </c>
      <c r="J7937" t="s">
        <v>15928</v>
      </c>
      <c r="K7937" t="s">
        <v>28</v>
      </c>
      <c r="L7937" t="s">
        <v>36</v>
      </c>
      <c r="M7937" t="s">
        <v>29</v>
      </c>
      <c r="N7937" t="s">
        <v>29</v>
      </c>
      <c r="O7937" t="s">
        <v>29</v>
      </c>
      <c r="P7937">
        <v>3</v>
      </c>
      <c r="Q7937">
        <v>317</v>
      </c>
      <c r="R7937">
        <v>1000</v>
      </c>
      <c r="S7937" t="str">
        <f>IF(Table1[[#This Row],[Average_Cost_for_two]]&lt;500,"Low",IF(Table1[[#This Row],[Average_Cost_for_two]]&lt;=1500,"Medium","High"))</f>
        <v>Medium</v>
      </c>
      <c r="T7937">
        <v>3.9</v>
      </c>
      <c r="U7937">
        <v>2016</v>
      </c>
      <c r="V7937">
        <v>8</v>
      </c>
      <c r="W7937">
        <v>24</v>
      </c>
      <c r="X7937">
        <f>IF(OR(Main!$U7937=0,
       Main!$V7937=0,
       Main!$W7937=0),
   "",
   DATE(Main!$U7937,
        Main!$V7937,
        Main!$W7937)
)</f>
        <v>42606</v>
      </c>
      <c r="Y7937">
        <f>Table1[[#This Row],[Average_Cost_for_two]]*VLOOKUP(Table1[[#This Row],[Currency]],currency!$A$2:$B$10,2,FALSE)</f>
        <v>12</v>
      </c>
      <c r="Z7937" t="str">
        <f>VLOOKUP(C7937,country!A:B,2,FALSE)</f>
        <v>India</v>
      </c>
      <c r="AA7937">
        <f t="shared" si="123"/>
        <v>3</v>
      </c>
    </row>
    <row r="7938" spans="1:27" ht="15.75" customHeight="1" x14ac:dyDescent="0.25">
      <c r="A7938">
        <v>96626</v>
      </c>
      <c r="B7938" t="s">
        <v>15929</v>
      </c>
      <c r="C7938">
        <v>1</v>
      </c>
      <c r="D7938" t="s">
        <v>15914</v>
      </c>
      <c r="E7938" t="s">
        <v>15930</v>
      </c>
      <c r="F7938" t="s">
        <v>15931</v>
      </c>
      <c r="G7938" t="s">
        <v>15932</v>
      </c>
      <c r="H7938">
        <v>78.347553599999998</v>
      </c>
      <c r="I7938">
        <v>17.424113999999999</v>
      </c>
      <c r="J7938" t="s">
        <v>15933</v>
      </c>
      <c r="K7938" t="s">
        <v>28</v>
      </c>
      <c r="L7938" t="s">
        <v>36</v>
      </c>
      <c r="M7938" t="s">
        <v>29</v>
      </c>
      <c r="N7938" t="s">
        <v>29</v>
      </c>
      <c r="O7938" t="s">
        <v>29</v>
      </c>
      <c r="P7938">
        <v>3</v>
      </c>
      <c r="Q7938">
        <v>860</v>
      </c>
      <c r="R7938">
        <v>1900</v>
      </c>
      <c r="S7938" t="str">
        <f>IF(Table1[[#This Row],[Average_Cost_for_two]]&lt;500,"Low",IF(Table1[[#This Row],[Average_Cost_for_two]]&lt;=1500,"Medium","High"))</f>
        <v>High</v>
      </c>
      <c r="T7938">
        <v>4.3</v>
      </c>
      <c r="U7938">
        <v>2018</v>
      </c>
      <c r="V7938">
        <v>7</v>
      </c>
      <c r="W7938">
        <v>28</v>
      </c>
      <c r="X7938">
        <f>IF(OR(Main!$U7938=0,
       Main!$V7938=0,
       Main!$W7938=0),
   "",
   DATE(Main!$U7938,
        Main!$V7938,
        Main!$W7938)
)</f>
        <v>43309</v>
      </c>
      <c r="Y7938">
        <f>Table1[[#This Row],[Average_Cost_for_two]]*VLOOKUP(Table1[[#This Row],[Currency]],currency!$A$2:$B$10,2,FALSE)</f>
        <v>22.8</v>
      </c>
      <c r="Z7938" t="str">
        <f>VLOOKUP(C7938,country!A:B,2,FALSE)</f>
        <v>India</v>
      </c>
      <c r="AA7938">
        <f t="shared" ref="AA7938:AA8001" si="124">ROUNDUP(V7938/3,0)</f>
        <v>3</v>
      </c>
    </row>
    <row r="7939" spans="1:27" ht="15.75" customHeight="1" x14ac:dyDescent="0.25">
      <c r="A7939">
        <v>6507461</v>
      </c>
      <c r="B7939" t="s">
        <v>15934</v>
      </c>
      <c r="C7939">
        <v>1</v>
      </c>
      <c r="D7939" t="s">
        <v>15889</v>
      </c>
      <c r="E7939" t="s">
        <v>15935</v>
      </c>
      <c r="F7939" t="s">
        <v>15936</v>
      </c>
      <c r="G7939" t="s">
        <v>15937</v>
      </c>
      <c r="H7939">
        <v>73.830327499999996</v>
      </c>
      <c r="I7939">
        <v>18.536718499999999</v>
      </c>
      <c r="J7939" t="s">
        <v>3633</v>
      </c>
      <c r="K7939" t="s">
        <v>28</v>
      </c>
      <c r="L7939" t="s">
        <v>36</v>
      </c>
      <c r="M7939" t="s">
        <v>29</v>
      </c>
      <c r="N7939" t="s">
        <v>29</v>
      </c>
      <c r="O7939" t="s">
        <v>29</v>
      </c>
      <c r="P7939">
        <v>3</v>
      </c>
      <c r="Q7939">
        <v>1531</v>
      </c>
      <c r="R7939">
        <v>1200</v>
      </c>
      <c r="S7939" t="str">
        <f>IF(Table1[[#This Row],[Average_Cost_for_two]]&lt;500,"Low",IF(Table1[[#This Row],[Average_Cost_for_two]]&lt;=1500,"Medium","High"))</f>
        <v>Medium</v>
      </c>
      <c r="T7939">
        <v>4.2</v>
      </c>
      <c r="U7939">
        <v>2011</v>
      </c>
      <c r="V7939">
        <v>7</v>
      </c>
      <c r="W7939">
        <v>4</v>
      </c>
      <c r="X7939">
        <f>IF(OR(Main!$U7939=0,
       Main!$V7939=0,
       Main!$W7939=0),
   "",
   DATE(Main!$U7939,
        Main!$V7939,
        Main!$W7939)
)</f>
        <v>40728</v>
      </c>
      <c r="Y7939">
        <f>Table1[[#This Row],[Average_Cost_for_two]]*VLOOKUP(Table1[[#This Row],[Currency]],currency!$A$2:$B$10,2,FALSE)</f>
        <v>14.4</v>
      </c>
      <c r="Z7939" t="str">
        <f>VLOOKUP(C7939,country!A:B,2,FALSE)</f>
        <v>India</v>
      </c>
      <c r="AA7939">
        <f t="shared" si="124"/>
        <v>3</v>
      </c>
    </row>
    <row r="7940" spans="1:27" ht="15.75" customHeight="1" x14ac:dyDescent="0.25">
      <c r="A7940">
        <v>6507495</v>
      </c>
      <c r="B7940" t="s">
        <v>15938</v>
      </c>
      <c r="C7940">
        <v>1</v>
      </c>
      <c r="D7940" t="s">
        <v>15889</v>
      </c>
      <c r="E7940" t="s">
        <v>15939</v>
      </c>
      <c r="F7940" t="s">
        <v>15940</v>
      </c>
      <c r="G7940" t="s">
        <v>15941</v>
      </c>
      <c r="H7940">
        <v>73.915366899999995</v>
      </c>
      <c r="I7940">
        <v>18.563934499999998</v>
      </c>
      <c r="J7940" t="s">
        <v>624</v>
      </c>
      <c r="K7940" t="s">
        <v>28</v>
      </c>
      <c r="L7940" t="s">
        <v>36</v>
      </c>
      <c r="M7940" t="s">
        <v>29</v>
      </c>
      <c r="N7940" t="s">
        <v>29</v>
      </c>
      <c r="O7940" t="s">
        <v>29</v>
      </c>
      <c r="P7940">
        <v>3</v>
      </c>
      <c r="Q7940">
        <v>377</v>
      </c>
      <c r="R7940">
        <v>1000</v>
      </c>
      <c r="S7940" t="str">
        <f>IF(Table1[[#This Row],[Average_Cost_for_two]]&lt;500,"Low",IF(Table1[[#This Row],[Average_Cost_for_two]]&lt;=1500,"Medium","High"))</f>
        <v>Medium</v>
      </c>
      <c r="T7940">
        <v>4.0999999999999996</v>
      </c>
      <c r="U7940">
        <v>2016</v>
      </c>
      <c r="V7940">
        <v>7</v>
      </c>
      <c r="W7940">
        <v>11</v>
      </c>
      <c r="X7940">
        <f>IF(OR(Main!$U7940=0,
       Main!$V7940=0,
       Main!$W7940=0),
   "",
   DATE(Main!$U7940,
        Main!$V7940,
        Main!$W7940)
)</f>
        <v>42562</v>
      </c>
      <c r="Y7940">
        <f>Table1[[#This Row],[Average_Cost_for_two]]*VLOOKUP(Table1[[#This Row],[Currency]],currency!$A$2:$B$10,2,FALSE)</f>
        <v>12</v>
      </c>
      <c r="Z7940" t="str">
        <f>VLOOKUP(C7940,country!A:B,2,FALSE)</f>
        <v>India</v>
      </c>
      <c r="AA7940">
        <f t="shared" si="124"/>
        <v>3</v>
      </c>
    </row>
    <row r="7941" spans="1:27" ht="15.75" customHeight="1" x14ac:dyDescent="0.25">
      <c r="A7941">
        <v>69024</v>
      </c>
      <c r="B7941" t="s">
        <v>15942</v>
      </c>
      <c r="C7941">
        <v>1</v>
      </c>
      <c r="D7941" t="s">
        <v>15866</v>
      </c>
      <c r="E7941" t="s">
        <v>15943</v>
      </c>
      <c r="F7941" t="s">
        <v>15944</v>
      </c>
      <c r="G7941" t="s">
        <v>15945</v>
      </c>
      <c r="H7941">
        <v>80.250743999999997</v>
      </c>
      <c r="I7941">
        <v>13.005800600000001</v>
      </c>
      <c r="J7941" t="s">
        <v>15946</v>
      </c>
      <c r="K7941" t="s">
        <v>28</v>
      </c>
      <c r="L7941" t="s">
        <v>36</v>
      </c>
      <c r="M7941" t="s">
        <v>36</v>
      </c>
      <c r="N7941" t="s">
        <v>29</v>
      </c>
      <c r="O7941" t="s">
        <v>29</v>
      </c>
      <c r="P7941">
        <v>2</v>
      </c>
      <c r="Q7941">
        <v>1810</v>
      </c>
      <c r="R7941">
        <v>800</v>
      </c>
      <c r="S7941" t="str">
        <f>IF(Table1[[#This Row],[Average_Cost_for_two]]&lt;500,"Low",IF(Table1[[#This Row],[Average_Cost_for_two]]&lt;=1500,"Medium","High"))</f>
        <v>Medium</v>
      </c>
      <c r="T7941">
        <v>4.2</v>
      </c>
      <c r="U7941">
        <v>2018</v>
      </c>
      <c r="V7941">
        <v>6</v>
      </c>
      <c r="W7941">
        <v>11</v>
      </c>
      <c r="X7941">
        <f>IF(OR(Main!$U7941=0,
       Main!$V7941=0,
       Main!$W7941=0),
   "",
   DATE(Main!$U7941,
        Main!$V7941,
        Main!$W7941)
)</f>
        <v>43262</v>
      </c>
      <c r="Y7941">
        <f>Table1[[#This Row],[Average_Cost_for_two]]*VLOOKUP(Table1[[#This Row],[Currency]],currency!$A$2:$B$10,2,FALSE)</f>
        <v>9.6</v>
      </c>
      <c r="Z7941" t="str">
        <f>VLOOKUP(C7941,country!A:B,2,FALSE)</f>
        <v>India</v>
      </c>
      <c r="AA7941">
        <f t="shared" si="124"/>
        <v>2</v>
      </c>
    </row>
    <row r="7942" spans="1:27" ht="15.75" customHeight="1" x14ac:dyDescent="0.25">
      <c r="A7942">
        <v>72475</v>
      </c>
      <c r="B7942" t="s">
        <v>15947</v>
      </c>
      <c r="C7942">
        <v>1</v>
      </c>
      <c r="D7942" t="s">
        <v>15866</v>
      </c>
      <c r="E7942" t="s">
        <v>15948</v>
      </c>
      <c r="F7942" t="s">
        <v>15949</v>
      </c>
      <c r="G7942" t="s">
        <v>15950</v>
      </c>
      <c r="H7942">
        <v>80.220672300000004</v>
      </c>
      <c r="I7942">
        <v>13.0864385</v>
      </c>
      <c r="J7942" t="s">
        <v>15951</v>
      </c>
      <c r="K7942" t="s">
        <v>28</v>
      </c>
      <c r="L7942" t="s">
        <v>36</v>
      </c>
      <c r="M7942" t="s">
        <v>36</v>
      </c>
      <c r="N7942" t="s">
        <v>29</v>
      </c>
      <c r="O7942" t="s">
        <v>29</v>
      </c>
      <c r="P7942">
        <v>2</v>
      </c>
      <c r="Q7942">
        <v>519</v>
      </c>
      <c r="R7942">
        <v>800</v>
      </c>
      <c r="S7942" t="str">
        <f>IF(Table1[[#This Row],[Average_Cost_for_two]]&lt;500,"Low",IF(Table1[[#This Row],[Average_Cost_for_two]]&lt;=1500,"Medium","High"))</f>
        <v>Medium</v>
      </c>
      <c r="T7942">
        <v>3.8</v>
      </c>
      <c r="U7942">
        <v>2010</v>
      </c>
      <c r="V7942">
        <v>6</v>
      </c>
      <c r="W7942">
        <v>26</v>
      </c>
      <c r="X7942">
        <f>IF(OR(Main!$U7942=0,
       Main!$V7942=0,
       Main!$W7942=0),
   "",
   DATE(Main!$U7942,
        Main!$V7942,
        Main!$W7942)
)</f>
        <v>40355</v>
      </c>
      <c r="Y7942">
        <f>Table1[[#This Row],[Average_Cost_for_two]]*VLOOKUP(Table1[[#This Row],[Currency]],currency!$A$2:$B$10,2,FALSE)</f>
        <v>9.6</v>
      </c>
      <c r="Z7942" t="str">
        <f>VLOOKUP(C7942,country!A:B,2,FALSE)</f>
        <v>India</v>
      </c>
      <c r="AA7942">
        <f t="shared" si="124"/>
        <v>2</v>
      </c>
    </row>
    <row r="7943" spans="1:27" ht="15.75" customHeight="1" x14ac:dyDescent="0.25">
      <c r="A7943">
        <v>70431</v>
      </c>
      <c r="B7943" t="s">
        <v>15952</v>
      </c>
      <c r="C7943">
        <v>1</v>
      </c>
      <c r="D7943" t="s">
        <v>15866</v>
      </c>
      <c r="E7943" t="s">
        <v>15953</v>
      </c>
      <c r="F7943" t="s">
        <v>15949</v>
      </c>
      <c r="G7943" t="s">
        <v>15950</v>
      </c>
      <c r="H7943">
        <v>80.219103700000005</v>
      </c>
      <c r="I7943">
        <v>13.091808800000001</v>
      </c>
      <c r="J7943" t="s">
        <v>15954</v>
      </c>
      <c r="K7943" t="s">
        <v>28</v>
      </c>
      <c r="L7943" t="s">
        <v>36</v>
      </c>
      <c r="M7943" t="s">
        <v>36</v>
      </c>
      <c r="N7943" t="s">
        <v>29</v>
      </c>
      <c r="O7943" t="s">
        <v>29</v>
      </c>
      <c r="P7943">
        <v>2</v>
      </c>
      <c r="Q7943">
        <v>1504</v>
      </c>
      <c r="R7943">
        <v>750</v>
      </c>
      <c r="S7943" t="str">
        <f>IF(Table1[[#This Row],[Average_Cost_for_two]]&lt;500,"Low",IF(Table1[[#This Row],[Average_Cost_for_two]]&lt;=1500,"Medium","High"))</f>
        <v>Medium</v>
      </c>
      <c r="T7943">
        <v>4.4000000000000004</v>
      </c>
      <c r="U7943">
        <v>2014</v>
      </c>
      <c r="V7943">
        <v>6</v>
      </c>
      <c r="W7943">
        <v>13</v>
      </c>
      <c r="X7943">
        <f>IF(OR(Main!$U7943=0,
       Main!$V7943=0,
       Main!$W7943=0),
   "",
   DATE(Main!$U7943,
        Main!$V7943,
        Main!$W7943)
)</f>
        <v>41803</v>
      </c>
      <c r="Y7943">
        <f>Table1[[#This Row],[Average_Cost_for_two]]*VLOOKUP(Table1[[#This Row],[Currency]],currency!$A$2:$B$10,2,FALSE)</f>
        <v>9</v>
      </c>
      <c r="Z7943" t="str">
        <f>VLOOKUP(C7943,country!A:B,2,FALSE)</f>
        <v>India</v>
      </c>
      <c r="AA7943">
        <f t="shared" si="124"/>
        <v>2</v>
      </c>
    </row>
    <row r="7944" spans="1:27" ht="15.75" customHeight="1" x14ac:dyDescent="0.25">
      <c r="A7944">
        <v>73088</v>
      </c>
      <c r="B7944" t="s">
        <v>15955</v>
      </c>
      <c r="C7944">
        <v>1</v>
      </c>
      <c r="D7944" t="s">
        <v>15866</v>
      </c>
      <c r="E7944" t="s">
        <v>15956</v>
      </c>
      <c r="F7944" t="s">
        <v>15957</v>
      </c>
      <c r="G7944" t="s">
        <v>15958</v>
      </c>
      <c r="H7944">
        <v>80.264150999999998</v>
      </c>
      <c r="I7944">
        <v>13.058616000000001</v>
      </c>
      <c r="J7944" t="s">
        <v>15959</v>
      </c>
      <c r="K7944" t="s">
        <v>28</v>
      </c>
      <c r="L7944" t="s">
        <v>36</v>
      </c>
      <c r="M7944" t="s">
        <v>36</v>
      </c>
      <c r="N7944" t="s">
        <v>29</v>
      </c>
      <c r="O7944" t="s">
        <v>29</v>
      </c>
      <c r="P7944">
        <v>3</v>
      </c>
      <c r="Q7944">
        <v>1262</v>
      </c>
      <c r="R7944">
        <v>1700</v>
      </c>
      <c r="S7944" t="str">
        <f>IF(Table1[[#This Row],[Average_Cost_for_two]]&lt;500,"Low",IF(Table1[[#This Row],[Average_Cost_for_two]]&lt;=1500,"Medium","High"))</f>
        <v>High</v>
      </c>
      <c r="T7944">
        <v>4.8</v>
      </c>
      <c r="U7944">
        <v>2010</v>
      </c>
      <c r="V7944">
        <v>6</v>
      </c>
      <c r="W7944">
        <v>3</v>
      </c>
      <c r="X7944">
        <f>IF(OR(Main!$U7944=0,
       Main!$V7944=0,
       Main!$W7944=0),
   "",
   DATE(Main!$U7944,
        Main!$V7944,
        Main!$W7944)
)</f>
        <v>40332</v>
      </c>
      <c r="Y7944">
        <f>Table1[[#This Row],[Average_Cost_for_two]]*VLOOKUP(Table1[[#This Row],[Currency]],currency!$A$2:$B$10,2,FALSE)</f>
        <v>20.400000000000002</v>
      </c>
      <c r="Z7944" t="str">
        <f>VLOOKUP(C7944,country!A:B,2,FALSE)</f>
        <v>India</v>
      </c>
      <c r="AA7944">
        <f t="shared" si="124"/>
        <v>2</v>
      </c>
    </row>
    <row r="7945" spans="1:27" ht="15.75" customHeight="1" x14ac:dyDescent="0.25">
      <c r="A7945">
        <v>70497</v>
      </c>
      <c r="B7945" t="s">
        <v>15960</v>
      </c>
      <c r="C7945">
        <v>1</v>
      </c>
      <c r="D7945" t="s">
        <v>15866</v>
      </c>
      <c r="E7945" t="s">
        <v>15961</v>
      </c>
      <c r="F7945" t="s">
        <v>15962</v>
      </c>
      <c r="G7945" t="s">
        <v>15963</v>
      </c>
      <c r="H7945">
        <v>80.242268440000004</v>
      </c>
      <c r="I7945">
        <v>13.04964535</v>
      </c>
      <c r="J7945" t="s">
        <v>15964</v>
      </c>
      <c r="K7945" t="s">
        <v>28</v>
      </c>
      <c r="L7945" t="s">
        <v>36</v>
      </c>
      <c r="M7945" t="s">
        <v>36</v>
      </c>
      <c r="N7945" t="s">
        <v>29</v>
      </c>
      <c r="O7945" t="s">
        <v>29</v>
      </c>
      <c r="P7945">
        <v>3</v>
      </c>
      <c r="Q7945">
        <v>1210</v>
      </c>
      <c r="R7945">
        <v>1500</v>
      </c>
      <c r="S7945" t="str">
        <f>IF(Table1[[#This Row],[Average_Cost_for_two]]&lt;500,"Low",IF(Table1[[#This Row],[Average_Cost_for_two]]&lt;=1500,"Medium","High"))</f>
        <v>Medium</v>
      </c>
      <c r="T7945">
        <v>4.5</v>
      </c>
      <c r="U7945">
        <v>2011</v>
      </c>
      <c r="V7945">
        <v>6</v>
      </c>
      <c r="W7945">
        <v>9</v>
      </c>
      <c r="X7945">
        <f>IF(OR(Main!$U7945=0,
       Main!$V7945=0,
       Main!$W7945=0),
   "",
   DATE(Main!$U7945,
        Main!$V7945,
        Main!$W7945)
)</f>
        <v>40703</v>
      </c>
      <c r="Y7945">
        <f>Table1[[#This Row],[Average_Cost_for_two]]*VLOOKUP(Table1[[#This Row],[Currency]],currency!$A$2:$B$10,2,FALSE)</f>
        <v>18</v>
      </c>
      <c r="Z7945" t="str">
        <f>VLOOKUP(C7945,country!A:B,2,FALSE)</f>
        <v>India</v>
      </c>
      <c r="AA7945">
        <f t="shared" si="124"/>
        <v>2</v>
      </c>
    </row>
    <row r="7946" spans="1:27" ht="15.75" customHeight="1" x14ac:dyDescent="0.25">
      <c r="A7946">
        <v>18237753</v>
      </c>
      <c r="B7946" t="s">
        <v>15923</v>
      </c>
      <c r="C7946">
        <v>1</v>
      </c>
      <c r="D7946" t="s">
        <v>15924</v>
      </c>
      <c r="E7946" t="s">
        <v>15965</v>
      </c>
      <c r="F7946" t="s">
        <v>15966</v>
      </c>
      <c r="G7946" t="s">
        <v>15967</v>
      </c>
      <c r="H7946">
        <v>72.833984009999995</v>
      </c>
      <c r="I7946">
        <v>19.05583064</v>
      </c>
      <c r="J7946" t="s">
        <v>15928</v>
      </c>
      <c r="K7946" t="s">
        <v>28</v>
      </c>
      <c r="L7946" t="s">
        <v>36</v>
      </c>
      <c r="M7946" t="s">
        <v>36</v>
      </c>
      <c r="N7946" t="s">
        <v>29</v>
      </c>
      <c r="O7946" t="s">
        <v>29</v>
      </c>
      <c r="P7946">
        <v>3</v>
      </c>
      <c r="Q7946">
        <v>2040</v>
      </c>
      <c r="R7946">
        <v>1000</v>
      </c>
      <c r="S7946" t="str">
        <f>IF(Table1[[#This Row],[Average_Cost_for_two]]&lt;500,"Low",IF(Table1[[#This Row],[Average_Cost_for_two]]&lt;=1500,"Medium","High"))</f>
        <v>Medium</v>
      </c>
      <c r="T7946">
        <v>4.0999999999999996</v>
      </c>
      <c r="U7946">
        <v>2017</v>
      </c>
      <c r="V7946">
        <v>6</v>
      </c>
      <c r="W7946">
        <v>10</v>
      </c>
      <c r="X7946">
        <f>IF(OR(Main!$U7946=0,
       Main!$V7946=0,
       Main!$W7946=0),
   "",
   DATE(Main!$U7946,
        Main!$V7946,
        Main!$W7946)
)</f>
        <v>42896</v>
      </c>
      <c r="Y7946">
        <f>Table1[[#This Row],[Average_Cost_for_two]]*VLOOKUP(Table1[[#This Row],[Currency]],currency!$A$2:$B$10,2,FALSE)</f>
        <v>12</v>
      </c>
      <c r="Z7946" t="str">
        <f>VLOOKUP(C7946,country!A:B,2,FALSE)</f>
        <v>India</v>
      </c>
      <c r="AA7946">
        <f t="shared" si="124"/>
        <v>2</v>
      </c>
    </row>
    <row r="7947" spans="1:27" ht="15.75" customHeight="1" x14ac:dyDescent="0.25">
      <c r="A7947">
        <v>18216876</v>
      </c>
      <c r="B7947" t="s">
        <v>15968</v>
      </c>
      <c r="C7947">
        <v>1</v>
      </c>
      <c r="D7947" t="s">
        <v>15924</v>
      </c>
      <c r="E7947" t="s">
        <v>15969</v>
      </c>
      <c r="F7947" t="s">
        <v>15970</v>
      </c>
      <c r="G7947" t="s">
        <v>15971</v>
      </c>
      <c r="H7947">
        <v>72.836720869999994</v>
      </c>
      <c r="I7947">
        <v>19.176268690000001</v>
      </c>
      <c r="J7947" t="s">
        <v>15972</v>
      </c>
      <c r="K7947" t="s">
        <v>28</v>
      </c>
      <c r="L7947" t="s">
        <v>36</v>
      </c>
      <c r="M7947" t="s">
        <v>29</v>
      </c>
      <c r="N7947" t="s">
        <v>29</v>
      </c>
      <c r="O7947" t="s">
        <v>29</v>
      </c>
      <c r="P7947">
        <v>3</v>
      </c>
      <c r="Q7947">
        <v>885</v>
      </c>
      <c r="R7947">
        <v>1500</v>
      </c>
      <c r="S7947" t="str">
        <f>IF(Table1[[#This Row],[Average_Cost_for_two]]&lt;500,"Low",IF(Table1[[#This Row],[Average_Cost_for_two]]&lt;=1500,"Medium","High"))</f>
        <v>Medium</v>
      </c>
      <c r="T7947">
        <v>3.9</v>
      </c>
      <c r="U7947">
        <v>2014</v>
      </c>
      <c r="V7947">
        <v>6</v>
      </c>
      <c r="W7947">
        <v>15</v>
      </c>
      <c r="X7947">
        <f>IF(OR(Main!$U7947=0,
       Main!$V7947=0,
       Main!$W7947=0),
   "",
   DATE(Main!$U7947,
        Main!$V7947,
        Main!$W7947)
)</f>
        <v>41805</v>
      </c>
      <c r="Y7947">
        <f>Table1[[#This Row],[Average_Cost_for_two]]*VLOOKUP(Table1[[#This Row],[Currency]],currency!$A$2:$B$10,2,FALSE)</f>
        <v>18</v>
      </c>
      <c r="Z7947" t="str">
        <f>VLOOKUP(C7947,country!A:B,2,FALSE)</f>
        <v>India</v>
      </c>
      <c r="AA7947">
        <f t="shared" si="124"/>
        <v>2</v>
      </c>
    </row>
    <row r="7948" spans="1:27" ht="15.75" customHeight="1" x14ac:dyDescent="0.25">
      <c r="A7948">
        <v>54162</v>
      </c>
      <c r="B7948" t="s">
        <v>15973</v>
      </c>
      <c r="C7948">
        <v>1</v>
      </c>
      <c r="D7948" t="s">
        <v>15909</v>
      </c>
      <c r="E7948" t="s">
        <v>15974</v>
      </c>
      <c r="F7948" t="s">
        <v>15975</v>
      </c>
      <c r="G7948" t="s">
        <v>15976</v>
      </c>
      <c r="H7948">
        <v>77.616155149999997</v>
      </c>
      <c r="I7948">
        <v>12.934364540000001</v>
      </c>
      <c r="J7948" t="s">
        <v>11737</v>
      </c>
      <c r="K7948" t="s">
        <v>28</v>
      </c>
      <c r="L7948" t="s">
        <v>36</v>
      </c>
      <c r="M7948" t="s">
        <v>29</v>
      </c>
      <c r="N7948" t="s">
        <v>29</v>
      </c>
      <c r="O7948" t="s">
        <v>29</v>
      </c>
      <c r="P7948">
        <v>3</v>
      </c>
      <c r="Q7948">
        <v>5385</v>
      </c>
      <c r="R7948">
        <v>1400</v>
      </c>
      <c r="S7948" t="str">
        <f>IF(Table1[[#This Row],[Average_Cost_for_two]]&lt;500,"Low",IF(Table1[[#This Row],[Average_Cost_for_two]]&lt;=1500,"Medium","High"))</f>
        <v>Medium</v>
      </c>
      <c r="T7948">
        <v>4.0999999999999996</v>
      </c>
      <c r="U7948">
        <v>2013</v>
      </c>
      <c r="V7948">
        <v>5</v>
      </c>
      <c r="W7948">
        <v>12</v>
      </c>
      <c r="X7948">
        <f>IF(OR(Main!$U7948=0,
       Main!$V7948=0,
       Main!$W7948=0),
   "",
   DATE(Main!$U7948,
        Main!$V7948,
        Main!$W7948)
)</f>
        <v>41406</v>
      </c>
      <c r="Y7948">
        <f>Table1[[#This Row],[Average_Cost_for_two]]*VLOOKUP(Table1[[#This Row],[Currency]],currency!$A$2:$B$10,2,FALSE)</f>
        <v>16.8</v>
      </c>
      <c r="Z7948" t="str">
        <f>VLOOKUP(C7948,country!A:B,2,FALSE)</f>
        <v>India</v>
      </c>
      <c r="AA7948">
        <f t="shared" si="124"/>
        <v>2</v>
      </c>
    </row>
    <row r="7949" spans="1:27" ht="15.75" customHeight="1" x14ac:dyDescent="0.25">
      <c r="A7949">
        <v>72497</v>
      </c>
      <c r="B7949" t="s">
        <v>15875</v>
      </c>
      <c r="C7949">
        <v>1</v>
      </c>
      <c r="D7949" t="s">
        <v>15866</v>
      </c>
      <c r="E7949" t="s">
        <v>15977</v>
      </c>
      <c r="F7949" t="s">
        <v>15978</v>
      </c>
      <c r="G7949" t="s">
        <v>15979</v>
      </c>
      <c r="H7949">
        <v>80.174568219999998</v>
      </c>
      <c r="I7949">
        <v>13.02627908</v>
      </c>
      <c r="J7949" t="s">
        <v>5427</v>
      </c>
      <c r="K7949" t="s">
        <v>28</v>
      </c>
      <c r="L7949" t="s">
        <v>36</v>
      </c>
      <c r="M7949" t="s">
        <v>36</v>
      </c>
      <c r="N7949" t="s">
        <v>29</v>
      </c>
      <c r="O7949" t="s">
        <v>29</v>
      </c>
      <c r="P7949">
        <v>2</v>
      </c>
      <c r="Q7949">
        <v>645</v>
      </c>
      <c r="R7949">
        <v>850</v>
      </c>
      <c r="S7949" t="str">
        <f>IF(Table1[[#This Row],[Average_Cost_for_two]]&lt;500,"Low",IF(Table1[[#This Row],[Average_Cost_for_two]]&lt;=1500,"Medium","High"))</f>
        <v>Medium</v>
      </c>
      <c r="T7949">
        <v>4.4000000000000004</v>
      </c>
      <c r="U7949">
        <v>2017</v>
      </c>
      <c r="V7949">
        <v>5</v>
      </c>
      <c r="W7949">
        <v>4</v>
      </c>
      <c r="X7949">
        <f>IF(OR(Main!$U7949=0,
       Main!$V7949=0,
       Main!$W7949=0),
   "",
   DATE(Main!$U7949,
        Main!$V7949,
        Main!$W7949)
)</f>
        <v>42859</v>
      </c>
      <c r="Y7949">
        <f>Table1[[#This Row],[Average_Cost_for_two]]*VLOOKUP(Table1[[#This Row],[Currency]],currency!$A$2:$B$10,2,FALSE)</f>
        <v>10.200000000000001</v>
      </c>
      <c r="Z7949" t="str">
        <f>VLOOKUP(C7949,country!A:B,2,FALSE)</f>
        <v>India</v>
      </c>
      <c r="AA7949">
        <f t="shared" si="124"/>
        <v>2</v>
      </c>
    </row>
    <row r="7950" spans="1:27" ht="15.75" customHeight="1" x14ac:dyDescent="0.25">
      <c r="A7950">
        <v>97824</v>
      </c>
      <c r="B7950" t="s">
        <v>15955</v>
      </c>
      <c r="C7950">
        <v>1</v>
      </c>
      <c r="D7950" t="s">
        <v>15914</v>
      </c>
      <c r="E7950" t="s">
        <v>15980</v>
      </c>
      <c r="F7950" t="s">
        <v>15981</v>
      </c>
      <c r="G7950" t="s">
        <v>15982</v>
      </c>
      <c r="H7950">
        <v>78.449577840000003</v>
      </c>
      <c r="I7950">
        <v>17.42281912</v>
      </c>
      <c r="J7950" t="s">
        <v>15959</v>
      </c>
      <c r="K7950" t="s">
        <v>28</v>
      </c>
      <c r="L7950" t="s">
        <v>36</v>
      </c>
      <c r="M7950" t="s">
        <v>36</v>
      </c>
      <c r="N7950" t="s">
        <v>29</v>
      </c>
      <c r="O7950" t="s">
        <v>29</v>
      </c>
      <c r="P7950">
        <v>3</v>
      </c>
      <c r="Q7950">
        <v>1932</v>
      </c>
      <c r="R7950">
        <v>1800</v>
      </c>
      <c r="S7950" t="str">
        <f>IF(Table1[[#This Row],[Average_Cost_for_two]]&lt;500,"Low",IF(Table1[[#This Row],[Average_Cost_for_two]]&lt;=1500,"Medium","High"))</f>
        <v>High</v>
      </c>
      <c r="T7950">
        <v>4.7</v>
      </c>
      <c r="U7950">
        <v>2015</v>
      </c>
      <c r="V7950">
        <v>5</v>
      </c>
      <c r="W7950">
        <v>6</v>
      </c>
      <c r="X7950">
        <f>IF(OR(Main!$U7950=0,
       Main!$V7950=0,
       Main!$W7950=0),
   "",
   DATE(Main!$U7950,
        Main!$V7950,
        Main!$W7950)
)</f>
        <v>42130</v>
      </c>
      <c r="Y7950">
        <f>Table1[[#This Row],[Average_Cost_for_two]]*VLOOKUP(Table1[[#This Row],[Currency]],currency!$A$2:$B$10,2,FALSE)</f>
        <v>21.6</v>
      </c>
      <c r="Z7950" t="str">
        <f>VLOOKUP(C7950,country!A:B,2,FALSE)</f>
        <v>India</v>
      </c>
      <c r="AA7950">
        <f t="shared" si="124"/>
        <v>2</v>
      </c>
    </row>
    <row r="7951" spans="1:27" ht="15.75" customHeight="1" x14ac:dyDescent="0.25">
      <c r="A7951">
        <v>18280329</v>
      </c>
      <c r="B7951" t="s">
        <v>15983</v>
      </c>
      <c r="C7951">
        <v>1</v>
      </c>
      <c r="D7951" t="s">
        <v>15914</v>
      </c>
      <c r="E7951" t="s">
        <v>15984</v>
      </c>
      <c r="F7951" t="s">
        <v>15985</v>
      </c>
      <c r="G7951" t="s">
        <v>15986</v>
      </c>
      <c r="H7951">
        <v>78.375467400000005</v>
      </c>
      <c r="I7951">
        <v>17.455893799999998</v>
      </c>
      <c r="J7951" t="s">
        <v>927</v>
      </c>
      <c r="K7951" t="s">
        <v>28</v>
      </c>
      <c r="L7951" t="s">
        <v>36</v>
      </c>
      <c r="M7951" t="s">
        <v>36</v>
      </c>
      <c r="N7951" t="s">
        <v>29</v>
      </c>
      <c r="O7951" t="s">
        <v>29</v>
      </c>
      <c r="P7951">
        <v>2</v>
      </c>
      <c r="Q7951">
        <v>682</v>
      </c>
      <c r="R7951">
        <v>700</v>
      </c>
      <c r="S7951" t="str">
        <f>IF(Table1[[#This Row],[Average_Cost_for_two]]&lt;500,"Low",IF(Table1[[#This Row],[Average_Cost_for_two]]&lt;=1500,"Medium","High"))</f>
        <v>Medium</v>
      </c>
      <c r="T7951">
        <v>4</v>
      </c>
      <c r="U7951">
        <v>2012</v>
      </c>
      <c r="V7951">
        <v>5</v>
      </c>
      <c r="W7951">
        <v>26</v>
      </c>
      <c r="X7951">
        <f>IF(OR(Main!$U7951=0,
       Main!$V7951=0,
       Main!$W7951=0),
   "",
   DATE(Main!$U7951,
        Main!$V7951,
        Main!$W7951)
)</f>
        <v>41055</v>
      </c>
      <c r="Y7951">
        <f>Table1[[#This Row],[Average_Cost_for_two]]*VLOOKUP(Table1[[#This Row],[Currency]],currency!$A$2:$B$10,2,FALSE)</f>
        <v>8.4</v>
      </c>
      <c r="Z7951" t="str">
        <f>VLOOKUP(C7951,country!A:B,2,FALSE)</f>
        <v>India</v>
      </c>
      <c r="AA7951">
        <f t="shared" si="124"/>
        <v>2</v>
      </c>
    </row>
    <row r="7952" spans="1:27" ht="15.75" customHeight="1" x14ac:dyDescent="0.25">
      <c r="A7952">
        <v>66</v>
      </c>
      <c r="B7952" t="s">
        <v>3594</v>
      </c>
      <c r="C7952">
        <v>1</v>
      </c>
      <c r="D7952" t="s">
        <v>23</v>
      </c>
      <c r="E7952" t="s">
        <v>15987</v>
      </c>
      <c r="F7952" t="s">
        <v>663</v>
      </c>
      <c r="G7952" t="s">
        <v>664</v>
      </c>
      <c r="H7952">
        <v>77.221002900000002</v>
      </c>
      <c r="I7952">
        <v>28.6336789</v>
      </c>
      <c r="J7952" t="s">
        <v>15988</v>
      </c>
      <c r="K7952" t="s">
        <v>28</v>
      </c>
      <c r="L7952" t="s">
        <v>36</v>
      </c>
      <c r="M7952" t="s">
        <v>36</v>
      </c>
      <c r="N7952" t="s">
        <v>29</v>
      </c>
      <c r="O7952" t="s">
        <v>29</v>
      </c>
      <c r="P7952">
        <v>4</v>
      </c>
      <c r="Q7952">
        <v>706</v>
      </c>
      <c r="R7952">
        <v>2000</v>
      </c>
      <c r="S7952" t="str">
        <f>IF(Table1[[#This Row],[Average_Cost_for_two]]&lt;500,"Low",IF(Table1[[#This Row],[Average_Cost_for_two]]&lt;=1500,"Medium","High"))</f>
        <v>High</v>
      </c>
      <c r="T7952">
        <v>3.5</v>
      </c>
      <c r="U7952">
        <v>2018</v>
      </c>
      <c r="V7952">
        <v>8</v>
      </c>
      <c r="W7952">
        <v>20</v>
      </c>
      <c r="X7952">
        <f>IF(OR(Main!$U7952=0,
       Main!$V7952=0,
       Main!$W7952=0),
   "",
   DATE(Main!$U7952,
        Main!$V7952,
        Main!$W7952)
)</f>
        <v>43332</v>
      </c>
      <c r="Y7952">
        <f>Table1[[#This Row],[Average_Cost_for_two]]*VLOOKUP(Table1[[#This Row],[Currency]],currency!$A$2:$B$10,2,FALSE)</f>
        <v>24</v>
      </c>
      <c r="Z7952" t="str">
        <f>VLOOKUP(C7952,country!A:B,2,FALSE)</f>
        <v>India</v>
      </c>
      <c r="AA7952">
        <f t="shared" si="124"/>
        <v>3</v>
      </c>
    </row>
    <row r="7953" spans="1:27" ht="15.75" customHeight="1" x14ac:dyDescent="0.25">
      <c r="A7953">
        <v>18350020</v>
      </c>
      <c r="B7953" t="s">
        <v>15989</v>
      </c>
      <c r="C7953">
        <v>1</v>
      </c>
      <c r="D7953" t="s">
        <v>15889</v>
      </c>
      <c r="E7953" t="s">
        <v>15990</v>
      </c>
      <c r="F7953" t="s">
        <v>15991</v>
      </c>
      <c r="G7953" t="s">
        <v>15992</v>
      </c>
      <c r="H7953">
        <v>73.896484779999994</v>
      </c>
      <c r="I7953">
        <v>18.536561750000001</v>
      </c>
      <c r="J7953" t="s">
        <v>15993</v>
      </c>
      <c r="K7953" t="s">
        <v>28</v>
      </c>
      <c r="L7953" t="s">
        <v>36</v>
      </c>
      <c r="M7953" t="s">
        <v>29</v>
      </c>
      <c r="N7953" t="s">
        <v>29</v>
      </c>
      <c r="O7953" t="s">
        <v>29</v>
      </c>
      <c r="P7953">
        <v>2</v>
      </c>
      <c r="Q7953">
        <v>635</v>
      </c>
      <c r="R7953">
        <v>900</v>
      </c>
      <c r="S7953" t="str">
        <f>IF(Table1[[#This Row],[Average_Cost_for_two]]&lt;500,"Low",IF(Table1[[#This Row],[Average_Cost_for_two]]&lt;=1500,"Medium","High"))</f>
        <v>Medium</v>
      </c>
      <c r="T7953">
        <v>4.4000000000000004</v>
      </c>
      <c r="U7953">
        <v>2017</v>
      </c>
      <c r="V7953">
        <v>5</v>
      </c>
      <c r="W7953">
        <v>24</v>
      </c>
      <c r="X7953">
        <f>IF(OR(Main!$U7953=0,
       Main!$V7953=0,
       Main!$W7953=0),
   "",
   DATE(Main!$U7953,
        Main!$V7953,
        Main!$W7953)
)</f>
        <v>42879</v>
      </c>
      <c r="Y7953">
        <f>Table1[[#This Row],[Average_Cost_for_two]]*VLOOKUP(Table1[[#This Row],[Currency]],currency!$A$2:$B$10,2,FALSE)</f>
        <v>10.8</v>
      </c>
      <c r="Z7953" t="str">
        <f>VLOOKUP(C7953,country!A:B,2,FALSE)</f>
        <v>India</v>
      </c>
      <c r="AA7953">
        <f t="shared" si="124"/>
        <v>2</v>
      </c>
    </row>
    <row r="7954" spans="1:27" ht="15.75" customHeight="1" x14ac:dyDescent="0.25">
      <c r="A7954">
        <v>18162866</v>
      </c>
      <c r="B7954" t="s">
        <v>15994</v>
      </c>
      <c r="C7954">
        <v>1</v>
      </c>
      <c r="D7954" t="s">
        <v>15909</v>
      </c>
      <c r="E7954" t="s">
        <v>15995</v>
      </c>
      <c r="F7954" t="s">
        <v>15996</v>
      </c>
      <c r="G7954" t="s">
        <v>15997</v>
      </c>
      <c r="H7954">
        <v>77.640488820000002</v>
      </c>
      <c r="I7954">
        <v>12.980410239999999</v>
      </c>
      <c r="J7954" t="s">
        <v>3946</v>
      </c>
      <c r="K7954" t="s">
        <v>28</v>
      </c>
      <c r="L7954" t="s">
        <v>36</v>
      </c>
      <c r="M7954" t="s">
        <v>29</v>
      </c>
      <c r="N7954" t="s">
        <v>29</v>
      </c>
      <c r="O7954" t="s">
        <v>29</v>
      </c>
      <c r="P7954">
        <v>3</v>
      </c>
      <c r="Q7954">
        <v>1354</v>
      </c>
      <c r="R7954">
        <v>1300</v>
      </c>
      <c r="S7954" t="str">
        <f>IF(Table1[[#This Row],[Average_Cost_for_two]]&lt;500,"Low",IF(Table1[[#This Row],[Average_Cost_for_two]]&lt;=1500,"Medium","High"))</f>
        <v>Medium</v>
      </c>
      <c r="T7954">
        <v>3.9</v>
      </c>
      <c r="U7954">
        <v>2014</v>
      </c>
      <c r="V7954">
        <v>4</v>
      </c>
      <c r="W7954">
        <v>22</v>
      </c>
      <c r="X7954">
        <f>IF(OR(Main!$U7954=0,
       Main!$V7954=0,
       Main!$W7954=0),
   "",
   DATE(Main!$U7954,
        Main!$V7954,
        Main!$W7954)
)</f>
        <v>41751</v>
      </c>
      <c r="Y7954">
        <f>Table1[[#This Row],[Average_Cost_for_two]]*VLOOKUP(Table1[[#This Row],[Currency]],currency!$A$2:$B$10,2,FALSE)</f>
        <v>15.6</v>
      </c>
      <c r="Z7954" t="str">
        <f>VLOOKUP(C7954,country!A:B,2,FALSE)</f>
        <v>India</v>
      </c>
      <c r="AA7954">
        <f t="shared" si="124"/>
        <v>2</v>
      </c>
    </row>
    <row r="7955" spans="1:27" ht="15.75" customHeight="1" x14ac:dyDescent="0.25">
      <c r="A7955">
        <v>71443</v>
      </c>
      <c r="B7955" t="s">
        <v>15875</v>
      </c>
      <c r="C7955">
        <v>1</v>
      </c>
      <c r="D7955" t="s">
        <v>15866</v>
      </c>
      <c r="E7955" t="s">
        <v>15998</v>
      </c>
      <c r="F7955" t="s">
        <v>15999</v>
      </c>
      <c r="G7955" t="s">
        <v>16000</v>
      </c>
      <c r="H7955">
        <v>80.208811569999995</v>
      </c>
      <c r="I7955">
        <v>13.029779850000001</v>
      </c>
      <c r="J7955" t="s">
        <v>5427</v>
      </c>
      <c r="K7955" t="s">
        <v>28</v>
      </c>
      <c r="L7955" t="s">
        <v>36</v>
      </c>
      <c r="M7955" t="s">
        <v>36</v>
      </c>
      <c r="N7955" t="s">
        <v>29</v>
      </c>
      <c r="O7955" t="s">
        <v>29</v>
      </c>
      <c r="P7955">
        <v>2</v>
      </c>
      <c r="Q7955">
        <v>841</v>
      </c>
      <c r="R7955">
        <v>850</v>
      </c>
      <c r="S7955" t="str">
        <f>IF(Table1[[#This Row],[Average_Cost_for_two]]&lt;500,"Low",IF(Table1[[#This Row],[Average_Cost_for_two]]&lt;=1500,"Medium","High"))</f>
        <v>Medium</v>
      </c>
      <c r="T7955">
        <v>4.2</v>
      </c>
      <c r="U7955">
        <v>2015</v>
      </c>
      <c r="V7955">
        <v>4</v>
      </c>
      <c r="W7955">
        <v>16</v>
      </c>
      <c r="X7955">
        <f>IF(OR(Main!$U7955=0,
       Main!$V7955=0,
       Main!$W7955=0),
   "",
   DATE(Main!$U7955,
        Main!$V7955,
        Main!$W7955)
)</f>
        <v>42110</v>
      </c>
      <c r="Y7955">
        <f>Table1[[#This Row],[Average_Cost_for_two]]*VLOOKUP(Table1[[#This Row],[Currency]],currency!$A$2:$B$10,2,FALSE)</f>
        <v>10.200000000000001</v>
      </c>
      <c r="Z7955" t="str">
        <f>VLOOKUP(C7955,country!A:B,2,FALSE)</f>
        <v>India</v>
      </c>
      <c r="AA7955">
        <f t="shared" si="124"/>
        <v>2</v>
      </c>
    </row>
    <row r="7956" spans="1:27" ht="15.75" customHeight="1" x14ac:dyDescent="0.25">
      <c r="A7956">
        <v>97503</v>
      </c>
      <c r="B7956" t="s">
        <v>16001</v>
      </c>
      <c r="C7956">
        <v>1</v>
      </c>
      <c r="D7956" t="s">
        <v>15914</v>
      </c>
      <c r="E7956" t="s">
        <v>16002</v>
      </c>
      <c r="F7956" t="s">
        <v>16003</v>
      </c>
      <c r="G7956" t="s">
        <v>16004</v>
      </c>
      <c r="H7956">
        <v>78.407494979999996</v>
      </c>
      <c r="I7956">
        <v>17.426227560000001</v>
      </c>
      <c r="J7956" t="s">
        <v>16005</v>
      </c>
      <c r="K7956" t="s">
        <v>28</v>
      </c>
      <c r="L7956" t="s">
        <v>36</v>
      </c>
      <c r="M7956" t="s">
        <v>29</v>
      </c>
      <c r="N7956" t="s">
        <v>29</v>
      </c>
      <c r="O7956" t="s">
        <v>29</v>
      </c>
      <c r="P7956">
        <v>3</v>
      </c>
      <c r="Q7956">
        <v>1431</v>
      </c>
      <c r="R7956">
        <v>1100</v>
      </c>
      <c r="S7956" t="str">
        <f>IF(Table1[[#This Row],[Average_Cost_for_two]]&lt;500,"Low",IF(Table1[[#This Row],[Average_Cost_for_two]]&lt;=1500,"Medium","High"))</f>
        <v>Medium</v>
      </c>
      <c r="T7956">
        <v>4.0999999999999996</v>
      </c>
      <c r="U7956">
        <v>2013</v>
      </c>
      <c r="V7956">
        <v>4</v>
      </c>
      <c r="W7956">
        <v>6</v>
      </c>
      <c r="X7956">
        <f>IF(OR(Main!$U7956=0,
       Main!$V7956=0,
       Main!$W7956=0),
   "",
   DATE(Main!$U7956,
        Main!$V7956,
        Main!$W7956)
)</f>
        <v>41370</v>
      </c>
      <c r="Y7956">
        <f>Table1[[#This Row],[Average_Cost_for_two]]*VLOOKUP(Table1[[#This Row],[Currency]],currency!$A$2:$B$10,2,FALSE)</f>
        <v>13.200000000000001</v>
      </c>
      <c r="Z7956" t="str">
        <f>VLOOKUP(C7956,country!A:B,2,FALSE)</f>
        <v>India</v>
      </c>
      <c r="AA7956">
        <f t="shared" si="124"/>
        <v>2</v>
      </c>
    </row>
    <row r="7957" spans="1:27" ht="15.75" customHeight="1" x14ac:dyDescent="0.25">
      <c r="A7957">
        <v>20747</v>
      </c>
      <c r="B7957" t="s">
        <v>16006</v>
      </c>
      <c r="C7957">
        <v>1</v>
      </c>
      <c r="D7957" t="s">
        <v>15880</v>
      </c>
      <c r="E7957" t="s">
        <v>16007</v>
      </c>
      <c r="F7957" t="s">
        <v>16008</v>
      </c>
      <c r="G7957" t="s">
        <v>16009</v>
      </c>
      <c r="H7957">
        <v>88.322336500000006</v>
      </c>
      <c r="I7957">
        <v>22.538998899999999</v>
      </c>
      <c r="J7957" t="s">
        <v>16010</v>
      </c>
      <c r="K7957" t="s">
        <v>28</v>
      </c>
      <c r="L7957" t="s">
        <v>36</v>
      </c>
      <c r="M7957" t="s">
        <v>36</v>
      </c>
      <c r="N7957" t="s">
        <v>29</v>
      </c>
      <c r="O7957" t="s">
        <v>29</v>
      </c>
      <c r="P7957">
        <v>2</v>
      </c>
      <c r="Q7957">
        <v>1219</v>
      </c>
      <c r="R7957">
        <v>800</v>
      </c>
      <c r="S7957" t="str">
        <f>IF(Table1[[#This Row],[Average_Cost_for_two]]&lt;500,"Low",IF(Table1[[#This Row],[Average_Cost_for_two]]&lt;=1500,"Medium","High"))</f>
        <v>Medium</v>
      </c>
      <c r="T7957">
        <v>4.5999999999999996</v>
      </c>
      <c r="U7957">
        <v>2011</v>
      </c>
      <c r="V7957">
        <v>4</v>
      </c>
      <c r="W7957">
        <v>19</v>
      </c>
      <c r="X7957">
        <f>IF(OR(Main!$U7957=0,
       Main!$V7957=0,
       Main!$W7957=0),
   "",
   DATE(Main!$U7957,
        Main!$V7957,
        Main!$W7957)
)</f>
        <v>40652</v>
      </c>
      <c r="Y7957">
        <f>Table1[[#This Row],[Average_Cost_for_two]]*VLOOKUP(Table1[[#This Row],[Currency]],currency!$A$2:$B$10,2,FALSE)</f>
        <v>9.6</v>
      </c>
      <c r="Z7957" t="str">
        <f>VLOOKUP(C7957,country!A:B,2,FALSE)</f>
        <v>India</v>
      </c>
      <c r="AA7957">
        <f t="shared" si="124"/>
        <v>2</v>
      </c>
    </row>
    <row r="7958" spans="1:27" ht="15.75" customHeight="1" x14ac:dyDescent="0.25">
      <c r="A7958">
        <v>18441490</v>
      </c>
      <c r="B7958" t="s">
        <v>4161</v>
      </c>
      <c r="C7958">
        <v>1</v>
      </c>
      <c r="D7958" t="s">
        <v>15889</v>
      </c>
      <c r="E7958" t="s">
        <v>16011</v>
      </c>
      <c r="F7958" t="s">
        <v>16012</v>
      </c>
      <c r="G7958" t="s">
        <v>16013</v>
      </c>
      <c r="H7958">
        <v>73.773572200000004</v>
      </c>
      <c r="I7958">
        <v>18.5927182</v>
      </c>
      <c r="J7958" t="s">
        <v>27</v>
      </c>
      <c r="K7958" t="s">
        <v>28</v>
      </c>
      <c r="L7958" t="s">
        <v>36</v>
      </c>
      <c r="M7958" t="s">
        <v>29</v>
      </c>
      <c r="N7958" t="s">
        <v>29</v>
      </c>
      <c r="O7958" t="s">
        <v>29</v>
      </c>
      <c r="P7958">
        <v>3</v>
      </c>
      <c r="Q7958">
        <v>208</v>
      </c>
      <c r="R7958">
        <v>1000</v>
      </c>
      <c r="S7958" t="str">
        <f>IF(Table1[[#This Row],[Average_Cost_for_two]]&lt;500,"Low",IF(Table1[[#This Row],[Average_Cost_for_two]]&lt;=1500,"Medium","High"))</f>
        <v>Medium</v>
      </c>
      <c r="T7958">
        <v>4.4000000000000004</v>
      </c>
      <c r="U7958">
        <v>2018</v>
      </c>
      <c r="V7958">
        <v>4</v>
      </c>
      <c r="W7958">
        <v>1</v>
      </c>
      <c r="X7958">
        <f>IF(OR(Main!$U7958=0,
       Main!$V7958=0,
       Main!$W7958=0),
   "",
   DATE(Main!$U7958,
        Main!$V7958,
        Main!$W7958)
)</f>
        <v>43191</v>
      </c>
      <c r="Y7958">
        <f>Table1[[#This Row],[Average_Cost_for_two]]*VLOOKUP(Table1[[#This Row],[Currency]],currency!$A$2:$B$10,2,FALSE)</f>
        <v>12</v>
      </c>
      <c r="Z7958" t="str">
        <f>VLOOKUP(C7958,country!A:B,2,FALSE)</f>
        <v>India</v>
      </c>
      <c r="AA7958">
        <f t="shared" si="124"/>
        <v>2</v>
      </c>
    </row>
    <row r="7959" spans="1:27" ht="15.75" customHeight="1" x14ac:dyDescent="0.25">
      <c r="A7959">
        <v>18017615</v>
      </c>
      <c r="B7959" t="s">
        <v>16014</v>
      </c>
      <c r="C7959">
        <v>1</v>
      </c>
      <c r="D7959" t="s">
        <v>15880</v>
      </c>
      <c r="E7959" t="s">
        <v>16015</v>
      </c>
      <c r="F7959" t="s">
        <v>16016</v>
      </c>
      <c r="G7959" t="s">
        <v>16017</v>
      </c>
      <c r="H7959">
        <v>88.362504360000003</v>
      </c>
      <c r="I7959">
        <v>22.514118589999999</v>
      </c>
      <c r="J7959" t="s">
        <v>16018</v>
      </c>
      <c r="K7959" t="s">
        <v>28</v>
      </c>
      <c r="L7959" t="s">
        <v>36</v>
      </c>
      <c r="M7959" t="s">
        <v>29</v>
      </c>
      <c r="N7959" t="s">
        <v>29</v>
      </c>
      <c r="O7959" t="s">
        <v>29</v>
      </c>
      <c r="P7959">
        <v>3</v>
      </c>
      <c r="Q7959">
        <v>1126</v>
      </c>
      <c r="R7959">
        <v>1000</v>
      </c>
      <c r="S7959" t="str">
        <f>IF(Table1[[#This Row],[Average_Cost_for_two]]&lt;500,"Low",IF(Table1[[#This Row],[Average_Cost_for_two]]&lt;=1500,"Medium","High"))</f>
        <v>Medium</v>
      </c>
      <c r="T7959">
        <v>4</v>
      </c>
      <c r="U7959">
        <v>2018</v>
      </c>
      <c r="V7959">
        <v>3</v>
      </c>
      <c r="W7959">
        <v>23</v>
      </c>
      <c r="X7959">
        <f>IF(OR(Main!$U7959=0,
       Main!$V7959=0,
       Main!$W7959=0),
   "",
   DATE(Main!$U7959,
        Main!$V7959,
        Main!$W7959)
)</f>
        <v>43182</v>
      </c>
      <c r="Y7959">
        <f>Table1[[#This Row],[Average_Cost_for_two]]*VLOOKUP(Table1[[#This Row],[Currency]],currency!$A$2:$B$10,2,FALSE)</f>
        <v>12</v>
      </c>
      <c r="Z7959" t="str">
        <f>VLOOKUP(C7959,country!A:B,2,FALSE)</f>
        <v>India</v>
      </c>
      <c r="AA7959">
        <f t="shared" si="124"/>
        <v>1</v>
      </c>
    </row>
    <row r="7960" spans="1:27" ht="15.75" customHeight="1" x14ac:dyDescent="0.25">
      <c r="A7960">
        <v>18458563</v>
      </c>
      <c r="B7960" t="s">
        <v>16019</v>
      </c>
      <c r="C7960">
        <v>1</v>
      </c>
      <c r="D7960" t="s">
        <v>15924</v>
      </c>
      <c r="E7960" t="s">
        <v>16020</v>
      </c>
      <c r="F7960" t="s">
        <v>16021</v>
      </c>
      <c r="G7960" t="s">
        <v>16022</v>
      </c>
      <c r="H7960">
        <v>72.841347299999995</v>
      </c>
      <c r="I7960">
        <v>19.223839900000002</v>
      </c>
      <c r="J7960" t="s">
        <v>16023</v>
      </c>
      <c r="K7960" t="s">
        <v>28</v>
      </c>
      <c r="L7960" t="s">
        <v>36</v>
      </c>
      <c r="M7960" t="s">
        <v>29</v>
      </c>
      <c r="N7960" t="s">
        <v>29</v>
      </c>
      <c r="O7960" t="s">
        <v>29</v>
      </c>
      <c r="P7960">
        <v>2</v>
      </c>
      <c r="Q7960">
        <v>170</v>
      </c>
      <c r="R7960">
        <v>850</v>
      </c>
      <c r="S7960" t="str">
        <f>IF(Table1[[#This Row],[Average_Cost_for_two]]&lt;500,"Low",IF(Table1[[#This Row],[Average_Cost_for_two]]&lt;=1500,"Medium","High"))</f>
        <v>Medium</v>
      </c>
      <c r="T7960">
        <v>3.4</v>
      </c>
      <c r="U7960">
        <v>2014</v>
      </c>
      <c r="V7960">
        <v>3</v>
      </c>
      <c r="W7960">
        <v>6</v>
      </c>
      <c r="X7960">
        <f>IF(OR(Main!$U7960=0,
       Main!$V7960=0,
       Main!$W7960=0),
   "",
   DATE(Main!$U7960,
        Main!$V7960,
        Main!$W7960)
)</f>
        <v>41704</v>
      </c>
      <c r="Y7960">
        <f>Table1[[#This Row],[Average_Cost_for_two]]*VLOOKUP(Table1[[#This Row],[Currency]],currency!$A$2:$B$10,2,FALSE)</f>
        <v>10.200000000000001</v>
      </c>
      <c r="Z7960" t="str">
        <f>VLOOKUP(C7960,country!A:B,2,FALSE)</f>
        <v>India</v>
      </c>
      <c r="AA7960">
        <f t="shared" si="124"/>
        <v>1</v>
      </c>
    </row>
    <row r="7961" spans="1:27" ht="15.75" customHeight="1" x14ac:dyDescent="0.25">
      <c r="A7961">
        <v>306913</v>
      </c>
      <c r="B7961" t="s">
        <v>3653</v>
      </c>
      <c r="C7961">
        <v>1</v>
      </c>
      <c r="D7961" t="s">
        <v>23</v>
      </c>
      <c r="E7961" t="s">
        <v>16024</v>
      </c>
      <c r="F7961" t="s">
        <v>663</v>
      </c>
      <c r="G7961" t="s">
        <v>664</v>
      </c>
      <c r="H7961">
        <v>77.216219800000005</v>
      </c>
      <c r="I7961">
        <v>28.6324389</v>
      </c>
      <c r="J7961" t="s">
        <v>16025</v>
      </c>
      <c r="K7961" t="s">
        <v>28</v>
      </c>
      <c r="L7961" t="s">
        <v>36</v>
      </c>
      <c r="M7961" t="s">
        <v>36</v>
      </c>
      <c r="N7961" t="s">
        <v>29</v>
      </c>
      <c r="O7961" t="s">
        <v>29</v>
      </c>
      <c r="P7961">
        <v>4</v>
      </c>
      <c r="Q7961">
        <v>961</v>
      </c>
      <c r="R7961">
        <v>2000</v>
      </c>
      <c r="S7961" t="str">
        <f>IF(Table1[[#This Row],[Average_Cost_for_two]]&lt;500,"Low",IF(Table1[[#This Row],[Average_Cost_for_two]]&lt;=1500,"Medium","High"))</f>
        <v>High</v>
      </c>
      <c r="T7961">
        <v>4.2</v>
      </c>
      <c r="U7961">
        <v>2017</v>
      </c>
      <c r="V7961">
        <v>4</v>
      </c>
      <c r="W7961">
        <v>1</v>
      </c>
      <c r="X7961">
        <f>IF(OR(Main!$U7961=0,
       Main!$V7961=0,
       Main!$W7961=0),
   "",
   DATE(Main!$U7961,
        Main!$V7961,
        Main!$W7961)
)</f>
        <v>42826</v>
      </c>
      <c r="Y7961">
        <f>Table1[[#This Row],[Average_Cost_for_two]]*VLOOKUP(Table1[[#This Row],[Currency]],currency!$A$2:$B$10,2,FALSE)</f>
        <v>24</v>
      </c>
      <c r="Z7961" t="str">
        <f>VLOOKUP(C7961,country!A:B,2,FALSE)</f>
        <v>India</v>
      </c>
      <c r="AA7961">
        <f t="shared" si="124"/>
        <v>2</v>
      </c>
    </row>
    <row r="7962" spans="1:27" ht="15.75" customHeight="1" x14ac:dyDescent="0.25">
      <c r="A7962">
        <v>96814</v>
      </c>
      <c r="B7962" t="s">
        <v>16026</v>
      </c>
      <c r="C7962">
        <v>1</v>
      </c>
      <c r="D7962" t="s">
        <v>15904</v>
      </c>
      <c r="E7962" t="s">
        <v>16027</v>
      </c>
      <c r="F7962" t="s">
        <v>16028</v>
      </c>
      <c r="G7962" t="s">
        <v>16029</v>
      </c>
      <c r="H7962">
        <v>78.500366200000002</v>
      </c>
      <c r="I7962">
        <v>17.458998099999999</v>
      </c>
      <c r="J7962" t="s">
        <v>480</v>
      </c>
      <c r="K7962" t="s">
        <v>28</v>
      </c>
      <c r="L7962" t="s">
        <v>36</v>
      </c>
      <c r="M7962" t="s">
        <v>36</v>
      </c>
      <c r="N7962" t="s">
        <v>29</v>
      </c>
      <c r="O7962" t="s">
        <v>29</v>
      </c>
      <c r="P7962">
        <v>2</v>
      </c>
      <c r="Q7962">
        <v>494</v>
      </c>
      <c r="R7962">
        <v>850</v>
      </c>
      <c r="S7962" t="str">
        <f>IF(Table1[[#This Row],[Average_Cost_for_two]]&lt;500,"Low",IF(Table1[[#This Row],[Average_Cost_for_two]]&lt;=1500,"Medium","High"))</f>
        <v>Medium</v>
      </c>
      <c r="T7962">
        <v>4.4000000000000004</v>
      </c>
      <c r="U7962">
        <v>2016</v>
      </c>
      <c r="V7962">
        <v>3</v>
      </c>
      <c r="W7962">
        <v>5</v>
      </c>
      <c r="X7962">
        <f>IF(OR(Main!$U7962=0,
       Main!$V7962=0,
       Main!$W7962=0),
   "",
   DATE(Main!$U7962,
        Main!$V7962,
        Main!$W7962)
)</f>
        <v>42434</v>
      </c>
      <c r="Y7962">
        <f>Table1[[#This Row],[Average_Cost_for_two]]*VLOOKUP(Table1[[#This Row],[Currency]],currency!$A$2:$B$10,2,FALSE)</f>
        <v>10.200000000000001</v>
      </c>
      <c r="Z7962" t="str">
        <f>VLOOKUP(C7962,country!A:B,2,FALSE)</f>
        <v>India</v>
      </c>
      <c r="AA7962">
        <f t="shared" si="124"/>
        <v>1</v>
      </c>
    </row>
    <row r="7963" spans="1:27" ht="15.75" customHeight="1" x14ac:dyDescent="0.25">
      <c r="A7963">
        <v>90744</v>
      </c>
      <c r="B7963" t="s">
        <v>16030</v>
      </c>
      <c r="C7963">
        <v>1</v>
      </c>
      <c r="D7963" t="s">
        <v>15914</v>
      </c>
      <c r="E7963" t="s">
        <v>16031</v>
      </c>
      <c r="F7963" t="s">
        <v>16032</v>
      </c>
      <c r="G7963" t="s">
        <v>16033</v>
      </c>
      <c r="H7963">
        <v>78.437225260000005</v>
      </c>
      <c r="I7963">
        <v>17.410370660000002</v>
      </c>
      <c r="J7963" t="s">
        <v>3328</v>
      </c>
      <c r="K7963" t="s">
        <v>28</v>
      </c>
      <c r="L7963" t="s">
        <v>36</v>
      </c>
      <c r="M7963" t="s">
        <v>36</v>
      </c>
      <c r="N7963" t="s">
        <v>29</v>
      </c>
      <c r="O7963" t="s">
        <v>29</v>
      </c>
      <c r="P7963">
        <v>3</v>
      </c>
      <c r="Q7963">
        <v>3374</v>
      </c>
      <c r="R7963">
        <v>1500</v>
      </c>
      <c r="S7963" t="str">
        <f>IF(Table1[[#This Row],[Average_Cost_for_two]]&lt;500,"Low",IF(Table1[[#This Row],[Average_Cost_for_two]]&lt;=1500,"Medium","High"))</f>
        <v>Medium</v>
      </c>
      <c r="T7963">
        <v>4.3</v>
      </c>
      <c r="U7963">
        <v>2013</v>
      </c>
      <c r="V7963">
        <v>2</v>
      </c>
      <c r="W7963">
        <v>23</v>
      </c>
      <c r="X7963">
        <f>IF(OR(Main!$U7963=0,
       Main!$V7963=0,
       Main!$W7963=0),
   "",
   DATE(Main!$U7963,
        Main!$V7963,
        Main!$W7963)
)</f>
        <v>41328</v>
      </c>
      <c r="Y7963">
        <f>Table1[[#This Row],[Average_Cost_for_two]]*VLOOKUP(Table1[[#This Row],[Currency]],currency!$A$2:$B$10,2,FALSE)</f>
        <v>18</v>
      </c>
      <c r="Z7963" t="str">
        <f>VLOOKUP(C7963,country!A:B,2,FALSE)</f>
        <v>India</v>
      </c>
      <c r="AA7963">
        <f t="shared" si="124"/>
        <v>1</v>
      </c>
    </row>
    <row r="7964" spans="1:27" ht="15.75" customHeight="1" x14ac:dyDescent="0.25">
      <c r="A7964">
        <v>18418730</v>
      </c>
      <c r="B7964" t="s">
        <v>16034</v>
      </c>
      <c r="C7964">
        <v>1</v>
      </c>
      <c r="D7964" t="s">
        <v>15914</v>
      </c>
      <c r="E7964" t="s">
        <v>16035</v>
      </c>
      <c r="F7964" t="s">
        <v>16003</v>
      </c>
      <c r="G7964" t="s">
        <v>16004</v>
      </c>
      <c r="H7964">
        <v>78.418213429999994</v>
      </c>
      <c r="I7964">
        <v>17.430448429999998</v>
      </c>
      <c r="J7964" t="s">
        <v>4174</v>
      </c>
      <c r="K7964" t="s">
        <v>28</v>
      </c>
      <c r="L7964" t="s">
        <v>36</v>
      </c>
      <c r="M7964" t="s">
        <v>29</v>
      </c>
      <c r="N7964" t="s">
        <v>29</v>
      </c>
      <c r="O7964" t="s">
        <v>29</v>
      </c>
      <c r="P7964">
        <v>3</v>
      </c>
      <c r="Q7964">
        <v>221</v>
      </c>
      <c r="R7964">
        <v>1200</v>
      </c>
      <c r="S7964" t="str">
        <f>IF(Table1[[#This Row],[Average_Cost_for_two]]&lt;500,"Low",IF(Table1[[#This Row],[Average_Cost_for_two]]&lt;=1500,"Medium","High"))</f>
        <v>Medium</v>
      </c>
      <c r="T7964">
        <v>4.2</v>
      </c>
      <c r="U7964">
        <v>2011</v>
      </c>
      <c r="V7964">
        <v>2</v>
      </c>
      <c r="W7964">
        <v>8</v>
      </c>
      <c r="X7964">
        <f>IF(OR(Main!$U7964=0,
       Main!$V7964=0,
       Main!$W7964=0),
   "",
   DATE(Main!$U7964,
        Main!$V7964,
        Main!$W7964)
)</f>
        <v>40582</v>
      </c>
      <c r="Y7964">
        <f>Table1[[#This Row],[Average_Cost_for_two]]*VLOOKUP(Table1[[#This Row],[Currency]],currency!$A$2:$B$10,2,FALSE)</f>
        <v>14.4</v>
      </c>
      <c r="Z7964" t="str">
        <f>VLOOKUP(C7964,country!A:B,2,FALSE)</f>
        <v>India</v>
      </c>
      <c r="AA7964">
        <f t="shared" si="124"/>
        <v>1</v>
      </c>
    </row>
    <row r="7965" spans="1:27" ht="15.75" customHeight="1" x14ac:dyDescent="0.25">
      <c r="A7965">
        <v>18075122</v>
      </c>
      <c r="B7965" t="s">
        <v>16036</v>
      </c>
      <c r="C7965">
        <v>1</v>
      </c>
      <c r="D7965" t="s">
        <v>15924</v>
      </c>
      <c r="E7965" t="s">
        <v>16037</v>
      </c>
      <c r="F7965" t="s">
        <v>16021</v>
      </c>
      <c r="G7965" t="s">
        <v>16022</v>
      </c>
      <c r="H7965">
        <v>72.848922999999999</v>
      </c>
      <c r="I7965">
        <v>19.254567000000002</v>
      </c>
      <c r="J7965" t="s">
        <v>4198</v>
      </c>
      <c r="K7965" t="s">
        <v>28</v>
      </c>
      <c r="L7965" t="s">
        <v>36</v>
      </c>
      <c r="M7965" t="s">
        <v>36</v>
      </c>
      <c r="N7965" t="s">
        <v>29</v>
      </c>
      <c r="O7965" t="s">
        <v>29</v>
      </c>
      <c r="P7965">
        <v>3</v>
      </c>
      <c r="Q7965">
        <v>2083</v>
      </c>
      <c r="R7965">
        <v>1000</v>
      </c>
      <c r="S7965" t="str">
        <f>IF(Table1[[#This Row],[Average_Cost_for_two]]&lt;500,"Low",IF(Table1[[#This Row],[Average_Cost_for_two]]&lt;=1500,"Medium","High"))</f>
        <v>Medium</v>
      </c>
      <c r="T7965">
        <v>4.7</v>
      </c>
      <c r="U7965">
        <v>2010</v>
      </c>
      <c r="V7965">
        <v>2</v>
      </c>
      <c r="W7965">
        <v>9</v>
      </c>
      <c r="X7965">
        <f>IF(OR(Main!$U7965=0,
       Main!$V7965=0,
       Main!$W7965=0),
   "",
   DATE(Main!$U7965,
        Main!$V7965,
        Main!$W7965)
)</f>
        <v>40218</v>
      </c>
      <c r="Y7965">
        <f>Table1[[#This Row],[Average_Cost_for_two]]*VLOOKUP(Table1[[#This Row],[Currency]],currency!$A$2:$B$10,2,FALSE)</f>
        <v>12</v>
      </c>
      <c r="Z7965" t="str">
        <f>VLOOKUP(C7965,country!A:B,2,FALSE)</f>
        <v>India</v>
      </c>
      <c r="AA7965">
        <f t="shared" si="124"/>
        <v>1</v>
      </c>
    </row>
    <row r="7966" spans="1:27" ht="15.75" customHeight="1" x14ac:dyDescent="0.25">
      <c r="A7966">
        <v>18435740</v>
      </c>
      <c r="B7966" t="s">
        <v>16038</v>
      </c>
      <c r="C7966">
        <v>1</v>
      </c>
      <c r="D7966" t="s">
        <v>15924</v>
      </c>
      <c r="E7966" t="s">
        <v>16039</v>
      </c>
      <c r="F7966" t="s">
        <v>16040</v>
      </c>
      <c r="G7966" t="s">
        <v>16041</v>
      </c>
      <c r="H7966">
        <v>72.908492640000006</v>
      </c>
      <c r="I7966">
        <v>19.121998659999999</v>
      </c>
      <c r="J7966" t="s">
        <v>13179</v>
      </c>
      <c r="K7966" t="s">
        <v>28</v>
      </c>
      <c r="L7966" t="s">
        <v>36</v>
      </c>
      <c r="M7966" t="s">
        <v>29</v>
      </c>
      <c r="N7966" t="s">
        <v>29</v>
      </c>
      <c r="O7966" t="s">
        <v>29</v>
      </c>
      <c r="P7966">
        <v>3</v>
      </c>
      <c r="Q7966">
        <v>181</v>
      </c>
      <c r="R7966">
        <v>1000</v>
      </c>
      <c r="S7966" t="str">
        <f>IF(Table1[[#This Row],[Average_Cost_for_two]]&lt;500,"Low",IF(Table1[[#This Row],[Average_Cost_for_two]]&lt;=1500,"Medium","High"))</f>
        <v>Medium</v>
      </c>
      <c r="T7966">
        <v>3.8</v>
      </c>
      <c r="U7966">
        <v>2010</v>
      </c>
      <c r="V7966">
        <v>2</v>
      </c>
      <c r="W7966">
        <v>24</v>
      </c>
      <c r="X7966">
        <f>IF(OR(Main!$U7966=0,
       Main!$V7966=0,
       Main!$W7966=0),
   "",
   DATE(Main!$U7966,
        Main!$V7966,
        Main!$W7966)
)</f>
        <v>40233</v>
      </c>
      <c r="Y7966">
        <f>Table1[[#This Row],[Average_Cost_for_two]]*VLOOKUP(Table1[[#This Row],[Currency]],currency!$A$2:$B$10,2,FALSE)</f>
        <v>12</v>
      </c>
      <c r="Z7966" t="str">
        <f>VLOOKUP(C7966,country!A:B,2,FALSE)</f>
        <v>India</v>
      </c>
      <c r="AA7966">
        <f t="shared" si="124"/>
        <v>1</v>
      </c>
    </row>
    <row r="7967" spans="1:27" ht="15.75" customHeight="1" x14ac:dyDescent="0.25">
      <c r="A7967">
        <v>18270976</v>
      </c>
      <c r="B7967" t="s">
        <v>15923</v>
      </c>
      <c r="C7967">
        <v>1</v>
      </c>
      <c r="D7967" t="s">
        <v>15924</v>
      </c>
      <c r="E7967" t="s">
        <v>16042</v>
      </c>
      <c r="F7967" t="s">
        <v>16043</v>
      </c>
      <c r="G7967" t="s">
        <v>16044</v>
      </c>
      <c r="H7967">
        <v>72.813073799999998</v>
      </c>
      <c r="I7967">
        <v>19.131140500000001</v>
      </c>
      <c r="J7967" t="s">
        <v>15928</v>
      </c>
      <c r="K7967" t="s">
        <v>28</v>
      </c>
      <c r="L7967" t="s">
        <v>36</v>
      </c>
      <c r="M7967" t="s">
        <v>36</v>
      </c>
      <c r="N7967" t="s">
        <v>29</v>
      </c>
      <c r="O7967" t="s">
        <v>29</v>
      </c>
      <c r="P7967">
        <v>3</v>
      </c>
      <c r="Q7967">
        <v>1295</v>
      </c>
      <c r="R7967">
        <v>1000</v>
      </c>
      <c r="S7967" t="str">
        <f>IF(Table1[[#This Row],[Average_Cost_for_two]]&lt;500,"Low",IF(Table1[[#This Row],[Average_Cost_for_two]]&lt;=1500,"Medium","High"))</f>
        <v>Medium</v>
      </c>
      <c r="T7967">
        <v>4.0999999999999996</v>
      </c>
      <c r="U7967">
        <v>2016</v>
      </c>
      <c r="V7967">
        <v>2</v>
      </c>
      <c r="W7967">
        <v>2</v>
      </c>
      <c r="X7967">
        <f>IF(OR(Main!$U7967=0,
       Main!$V7967=0,
       Main!$W7967=0),
   "",
   DATE(Main!$U7967,
        Main!$V7967,
        Main!$W7967)
)</f>
        <v>42402</v>
      </c>
      <c r="Y7967">
        <f>Table1[[#This Row],[Average_Cost_for_two]]*VLOOKUP(Table1[[#This Row],[Currency]],currency!$A$2:$B$10,2,FALSE)</f>
        <v>12</v>
      </c>
      <c r="Z7967" t="str">
        <f>VLOOKUP(C7967,country!A:B,2,FALSE)</f>
        <v>India</v>
      </c>
      <c r="AA7967">
        <f t="shared" si="124"/>
        <v>1</v>
      </c>
    </row>
    <row r="7968" spans="1:27" ht="15.75" customHeight="1" x14ac:dyDescent="0.25">
      <c r="A7968">
        <v>18383095</v>
      </c>
      <c r="B7968" t="s">
        <v>4272</v>
      </c>
      <c r="C7968">
        <v>1</v>
      </c>
      <c r="D7968" t="s">
        <v>15889</v>
      </c>
      <c r="E7968" t="s">
        <v>16045</v>
      </c>
      <c r="F7968" t="s">
        <v>16046</v>
      </c>
      <c r="G7968" t="s">
        <v>16047</v>
      </c>
      <c r="H7968">
        <v>73.804855160000002</v>
      </c>
      <c r="I7968">
        <v>18.551439899999998</v>
      </c>
      <c r="J7968" t="s">
        <v>4274</v>
      </c>
      <c r="K7968" t="s">
        <v>28</v>
      </c>
      <c r="L7968" t="s">
        <v>36</v>
      </c>
      <c r="M7968" t="s">
        <v>29</v>
      </c>
      <c r="N7968" t="s">
        <v>29</v>
      </c>
      <c r="O7968" t="s">
        <v>29</v>
      </c>
      <c r="P7968">
        <v>3</v>
      </c>
      <c r="Q7968">
        <v>507</v>
      </c>
      <c r="R7968">
        <v>1200</v>
      </c>
      <c r="S7968" t="str">
        <f>IF(Table1[[#This Row],[Average_Cost_for_two]]&lt;500,"Low",IF(Table1[[#This Row],[Average_Cost_for_two]]&lt;=1500,"Medium","High"))</f>
        <v>Medium</v>
      </c>
      <c r="T7968">
        <v>3.6</v>
      </c>
      <c r="U7968">
        <v>2012</v>
      </c>
      <c r="V7968">
        <v>2</v>
      </c>
      <c r="W7968">
        <v>21</v>
      </c>
      <c r="X7968">
        <f>IF(OR(Main!$U7968=0,
       Main!$V7968=0,
       Main!$W7968=0),
   "",
   DATE(Main!$U7968,
        Main!$V7968,
        Main!$W7968)
)</f>
        <v>40960</v>
      </c>
      <c r="Y7968">
        <f>Table1[[#This Row],[Average_Cost_for_two]]*VLOOKUP(Table1[[#This Row],[Currency]],currency!$A$2:$B$10,2,FALSE)</f>
        <v>14.4</v>
      </c>
      <c r="Z7968" t="str">
        <f>VLOOKUP(C7968,country!A:B,2,FALSE)</f>
        <v>India</v>
      </c>
      <c r="AA7968">
        <f t="shared" si="124"/>
        <v>1</v>
      </c>
    </row>
    <row r="7969" spans="1:27" ht="15.75" customHeight="1" x14ac:dyDescent="0.25">
      <c r="A7969">
        <v>18356469</v>
      </c>
      <c r="B7969" t="s">
        <v>16048</v>
      </c>
      <c r="C7969">
        <v>1</v>
      </c>
      <c r="D7969" t="s">
        <v>15914</v>
      </c>
      <c r="E7969" t="s">
        <v>16049</v>
      </c>
      <c r="F7969" t="s">
        <v>16003</v>
      </c>
      <c r="G7969" t="s">
        <v>16004</v>
      </c>
      <c r="H7969">
        <v>78.400350250000002</v>
      </c>
      <c r="I7969">
        <v>17.431476530000001</v>
      </c>
      <c r="J7969" t="s">
        <v>16050</v>
      </c>
      <c r="K7969" t="s">
        <v>28</v>
      </c>
      <c r="L7969" t="s">
        <v>36</v>
      </c>
      <c r="M7969" t="s">
        <v>29</v>
      </c>
      <c r="N7969" t="s">
        <v>29</v>
      </c>
      <c r="O7969" t="s">
        <v>29</v>
      </c>
      <c r="P7969">
        <v>3</v>
      </c>
      <c r="Q7969">
        <v>594</v>
      </c>
      <c r="R7969">
        <v>1200</v>
      </c>
      <c r="S7969" t="str">
        <f>IF(Table1[[#This Row],[Average_Cost_for_two]]&lt;500,"Low",IF(Table1[[#This Row],[Average_Cost_for_two]]&lt;=1500,"Medium","High"))</f>
        <v>Medium</v>
      </c>
      <c r="T7969">
        <v>4.0999999999999996</v>
      </c>
      <c r="U7969">
        <v>2018</v>
      </c>
      <c r="V7969">
        <v>1</v>
      </c>
      <c r="W7969">
        <v>2</v>
      </c>
      <c r="X7969">
        <f>IF(OR(Main!$U7969=0,
       Main!$V7969=0,
       Main!$W7969=0),
   "",
   DATE(Main!$U7969,
        Main!$V7969,
        Main!$W7969)
)</f>
        <v>43102</v>
      </c>
      <c r="Y7969">
        <f>Table1[[#This Row],[Average_Cost_for_two]]*VLOOKUP(Table1[[#This Row],[Currency]],currency!$A$2:$B$10,2,FALSE)</f>
        <v>14.4</v>
      </c>
      <c r="Z7969" t="str">
        <f>VLOOKUP(C7969,country!A:B,2,FALSE)</f>
        <v>India</v>
      </c>
      <c r="AA7969">
        <f t="shared" si="124"/>
        <v>1</v>
      </c>
    </row>
    <row r="7970" spans="1:27" ht="15.75" customHeight="1" x14ac:dyDescent="0.25">
      <c r="A7970">
        <v>18343731</v>
      </c>
      <c r="B7970" t="s">
        <v>16051</v>
      </c>
      <c r="C7970">
        <v>1</v>
      </c>
      <c r="D7970" t="s">
        <v>15880</v>
      </c>
      <c r="E7970" t="s">
        <v>16052</v>
      </c>
      <c r="F7970" t="s">
        <v>15882</v>
      </c>
      <c r="G7970" t="s">
        <v>15883</v>
      </c>
      <c r="H7970">
        <v>88.366216600000001</v>
      </c>
      <c r="I7970">
        <v>22.5336623</v>
      </c>
      <c r="J7970" t="s">
        <v>1357</v>
      </c>
      <c r="K7970" t="s">
        <v>28</v>
      </c>
      <c r="L7970" t="s">
        <v>36</v>
      </c>
      <c r="M7970" t="s">
        <v>29</v>
      </c>
      <c r="N7970" t="s">
        <v>29</v>
      </c>
      <c r="O7970" t="s">
        <v>29</v>
      </c>
      <c r="P7970">
        <v>3</v>
      </c>
      <c r="Q7970">
        <v>704</v>
      </c>
      <c r="R7970">
        <v>1200</v>
      </c>
      <c r="S7970" t="str">
        <f>IF(Table1[[#This Row],[Average_Cost_for_two]]&lt;500,"Low",IF(Table1[[#This Row],[Average_Cost_for_two]]&lt;=1500,"Medium","High"))</f>
        <v>Medium</v>
      </c>
      <c r="T7970">
        <v>4.2</v>
      </c>
      <c r="U7970">
        <v>2012</v>
      </c>
      <c r="V7970">
        <v>1</v>
      </c>
      <c r="W7970">
        <v>12</v>
      </c>
      <c r="X7970">
        <f>IF(OR(Main!$U7970=0,
       Main!$V7970=0,
       Main!$W7970=0),
   "",
   DATE(Main!$U7970,
        Main!$V7970,
        Main!$W7970)
)</f>
        <v>40920</v>
      </c>
      <c r="Y7970">
        <f>Table1[[#This Row],[Average_Cost_for_two]]*VLOOKUP(Table1[[#This Row],[Currency]],currency!$A$2:$B$10,2,FALSE)</f>
        <v>14.4</v>
      </c>
      <c r="Z7970" t="str">
        <f>VLOOKUP(C7970,country!A:B,2,FALSE)</f>
        <v>India</v>
      </c>
      <c r="AA7970">
        <f t="shared" si="124"/>
        <v>1</v>
      </c>
    </row>
    <row r="7971" spans="1:27" ht="15.75" customHeight="1" x14ac:dyDescent="0.25">
      <c r="A7971">
        <v>18259462</v>
      </c>
      <c r="B7971" t="s">
        <v>16053</v>
      </c>
      <c r="C7971">
        <v>1</v>
      </c>
      <c r="D7971" t="s">
        <v>15880</v>
      </c>
      <c r="E7971" t="s">
        <v>16054</v>
      </c>
      <c r="F7971" t="s">
        <v>16055</v>
      </c>
      <c r="G7971" t="s">
        <v>16056</v>
      </c>
      <c r="H7971">
        <v>88.433186930000005</v>
      </c>
      <c r="I7971">
        <v>22.56936679</v>
      </c>
      <c r="J7971" t="s">
        <v>16057</v>
      </c>
      <c r="K7971" t="s">
        <v>28</v>
      </c>
      <c r="L7971" t="s">
        <v>36</v>
      </c>
      <c r="M7971" t="s">
        <v>29</v>
      </c>
      <c r="N7971" t="s">
        <v>29</v>
      </c>
      <c r="O7971" t="s">
        <v>29</v>
      </c>
      <c r="P7971">
        <v>3</v>
      </c>
      <c r="Q7971">
        <v>1040</v>
      </c>
      <c r="R7971">
        <v>1500</v>
      </c>
      <c r="S7971" t="str">
        <f>IF(Table1[[#This Row],[Average_Cost_for_two]]&lt;500,"Low",IF(Table1[[#This Row],[Average_Cost_for_two]]&lt;=1500,"Medium","High"))</f>
        <v>Medium</v>
      </c>
      <c r="T7971">
        <v>3.6</v>
      </c>
      <c r="U7971">
        <v>2015</v>
      </c>
      <c r="V7971">
        <v>1</v>
      </c>
      <c r="W7971">
        <v>10</v>
      </c>
      <c r="X7971">
        <f>IF(OR(Main!$U7971=0,
       Main!$V7971=0,
       Main!$W7971=0),
   "",
   DATE(Main!$U7971,
        Main!$V7971,
        Main!$W7971)
)</f>
        <v>42014</v>
      </c>
      <c r="Y7971">
        <f>Table1[[#This Row],[Average_Cost_for_two]]*VLOOKUP(Table1[[#This Row],[Currency]],currency!$A$2:$B$10,2,FALSE)</f>
        <v>18</v>
      </c>
      <c r="Z7971" t="str">
        <f>VLOOKUP(C7971,country!A:B,2,FALSE)</f>
        <v>India</v>
      </c>
      <c r="AA7971">
        <f t="shared" si="124"/>
        <v>1</v>
      </c>
    </row>
    <row r="7972" spans="1:27" ht="15.75" customHeight="1" x14ac:dyDescent="0.25">
      <c r="A7972">
        <v>49486</v>
      </c>
      <c r="B7972" t="s">
        <v>15923</v>
      </c>
      <c r="C7972">
        <v>1</v>
      </c>
      <c r="D7972" t="s">
        <v>15924</v>
      </c>
      <c r="E7972" t="s">
        <v>16058</v>
      </c>
      <c r="F7972" t="s">
        <v>16059</v>
      </c>
      <c r="G7972" t="s">
        <v>16060</v>
      </c>
      <c r="H7972">
        <v>72.846749000000003</v>
      </c>
      <c r="I7972">
        <v>19.103249000000002</v>
      </c>
      <c r="J7972" t="s">
        <v>15928</v>
      </c>
      <c r="K7972" t="s">
        <v>28</v>
      </c>
      <c r="L7972" t="s">
        <v>36</v>
      </c>
      <c r="M7972" t="s">
        <v>36</v>
      </c>
      <c r="N7972" t="s">
        <v>29</v>
      </c>
      <c r="O7972" t="s">
        <v>29</v>
      </c>
      <c r="P7972">
        <v>3</v>
      </c>
      <c r="Q7972">
        <v>1515</v>
      </c>
      <c r="R7972">
        <v>1000</v>
      </c>
      <c r="S7972" t="str">
        <f>IF(Table1[[#This Row],[Average_Cost_for_two]]&lt;500,"Low",IF(Table1[[#This Row],[Average_Cost_for_two]]&lt;=1500,"Medium","High"))</f>
        <v>Medium</v>
      </c>
      <c r="T7972">
        <v>3.6</v>
      </c>
      <c r="U7972">
        <v>2011</v>
      </c>
      <c r="V7972">
        <v>1</v>
      </c>
      <c r="W7972">
        <v>15</v>
      </c>
      <c r="X7972">
        <f>IF(OR(Main!$U7972=0,
       Main!$V7972=0,
       Main!$W7972=0),
   "",
   DATE(Main!$U7972,
        Main!$V7972,
        Main!$W7972)
)</f>
        <v>40558</v>
      </c>
      <c r="Y7972">
        <f>Table1[[#This Row],[Average_Cost_for_two]]*VLOOKUP(Table1[[#This Row],[Currency]],currency!$A$2:$B$10,2,FALSE)</f>
        <v>12</v>
      </c>
      <c r="Z7972" t="str">
        <f>VLOOKUP(C7972,country!A:B,2,FALSE)</f>
        <v>India</v>
      </c>
      <c r="AA7972">
        <f t="shared" si="124"/>
        <v>1</v>
      </c>
    </row>
    <row r="7973" spans="1:27" ht="15.75" customHeight="1" x14ac:dyDescent="0.25">
      <c r="A7973">
        <v>18383076</v>
      </c>
      <c r="B7973" t="s">
        <v>16061</v>
      </c>
      <c r="C7973">
        <v>1</v>
      </c>
      <c r="D7973" t="s">
        <v>15889</v>
      </c>
      <c r="E7973" t="s">
        <v>16062</v>
      </c>
      <c r="F7973" t="s">
        <v>15896</v>
      </c>
      <c r="G7973" t="s">
        <v>15897</v>
      </c>
      <c r="H7973">
        <v>73.904337290000001</v>
      </c>
      <c r="I7973">
        <v>18.546257520000001</v>
      </c>
      <c r="J7973" t="s">
        <v>16063</v>
      </c>
      <c r="K7973" t="s">
        <v>28</v>
      </c>
      <c r="L7973" t="s">
        <v>36</v>
      </c>
      <c r="M7973" t="s">
        <v>29</v>
      </c>
      <c r="N7973" t="s">
        <v>29</v>
      </c>
      <c r="O7973" t="s">
        <v>29</v>
      </c>
      <c r="P7973">
        <v>3</v>
      </c>
      <c r="Q7973">
        <v>306</v>
      </c>
      <c r="R7973">
        <v>1400</v>
      </c>
      <c r="S7973" t="str">
        <f>IF(Table1[[#This Row],[Average_Cost_for_two]]&lt;500,"Low",IF(Table1[[#This Row],[Average_Cost_for_two]]&lt;=1500,"Medium","High"))</f>
        <v>Medium</v>
      </c>
      <c r="T7973">
        <v>4.2</v>
      </c>
      <c r="U7973">
        <v>2018</v>
      </c>
      <c r="V7973">
        <v>1</v>
      </c>
      <c r="W7973">
        <v>6</v>
      </c>
      <c r="X7973">
        <f>IF(OR(Main!$U7973=0,
       Main!$V7973=0,
       Main!$W7973=0),
   "",
   DATE(Main!$U7973,
        Main!$V7973,
        Main!$W7973)
)</f>
        <v>43106</v>
      </c>
      <c r="Y7973">
        <f>Table1[[#This Row],[Average_Cost_for_two]]*VLOOKUP(Table1[[#This Row],[Currency]],currency!$A$2:$B$10,2,FALSE)</f>
        <v>16.8</v>
      </c>
      <c r="Z7973" t="str">
        <f>VLOOKUP(C7973,country!A:B,2,FALSE)</f>
        <v>India</v>
      </c>
      <c r="AA7973">
        <f t="shared" si="124"/>
        <v>1</v>
      </c>
    </row>
    <row r="7974" spans="1:27" ht="15.75" customHeight="1" x14ac:dyDescent="0.25">
      <c r="A7974">
        <v>18417624</v>
      </c>
      <c r="B7974" t="s">
        <v>16064</v>
      </c>
      <c r="C7974">
        <v>1</v>
      </c>
      <c r="D7974" t="s">
        <v>15889</v>
      </c>
      <c r="E7974" t="s">
        <v>16065</v>
      </c>
      <c r="F7974" t="s">
        <v>15991</v>
      </c>
      <c r="G7974" t="s">
        <v>15992</v>
      </c>
      <c r="H7974">
        <v>73.899315000000001</v>
      </c>
      <c r="I7974">
        <v>18.533811</v>
      </c>
      <c r="J7974" t="s">
        <v>16066</v>
      </c>
      <c r="K7974" t="s">
        <v>28</v>
      </c>
      <c r="L7974" t="s">
        <v>36</v>
      </c>
      <c r="M7974" t="s">
        <v>29</v>
      </c>
      <c r="N7974" t="s">
        <v>29</v>
      </c>
      <c r="O7974" t="s">
        <v>29</v>
      </c>
      <c r="P7974">
        <v>3</v>
      </c>
      <c r="Q7974">
        <v>140</v>
      </c>
      <c r="R7974">
        <v>1500</v>
      </c>
      <c r="S7974" t="str">
        <f>IF(Table1[[#This Row],[Average_Cost_for_two]]&lt;500,"Low",IF(Table1[[#This Row],[Average_Cost_for_two]]&lt;=1500,"Medium","High"))</f>
        <v>Medium</v>
      </c>
      <c r="T7974">
        <v>4.0999999999999996</v>
      </c>
      <c r="U7974">
        <v>2017</v>
      </c>
      <c r="V7974">
        <v>1</v>
      </c>
      <c r="W7974">
        <v>18</v>
      </c>
      <c r="X7974">
        <f>IF(OR(Main!$U7974=0,
       Main!$V7974=0,
       Main!$W7974=0),
   "",
   DATE(Main!$U7974,
        Main!$V7974,
        Main!$W7974)
)</f>
        <v>42753</v>
      </c>
      <c r="Y7974">
        <f>Table1[[#This Row],[Average_Cost_for_two]]*VLOOKUP(Table1[[#This Row],[Currency]],currency!$A$2:$B$10,2,FALSE)</f>
        <v>18</v>
      </c>
      <c r="Z7974" t="str">
        <f>VLOOKUP(C7974,country!A:B,2,FALSE)</f>
        <v>India</v>
      </c>
      <c r="AA7974">
        <f t="shared" si="124"/>
        <v>1</v>
      </c>
    </row>
    <row r="7975" spans="1:27" ht="15.75" customHeight="1" x14ac:dyDescent="0.25">
      <c r="A7975">
        <v>58882</v>
      </c>
      <c r="B7975" t="s">
        <v>16067</v>
      </c>
      <c r="C7975">
        <v>1</v>
      </c>
      <c r="D7975" t="s">
        <v>15909</v>
      </c>
      <c r="E7975" t="s">
        <v>16068</v>
      </c>
      <c r="F7975" t="s">
        <v>16069</v>
      </c>
      <c r="G7975" t="s">
        <v>16070</v>
      </c>
      <c r="H7975">
        <v>77.683236859999994</v>
      </c>
      <c r="I7975">
        <v>12.91304096</v>
      </c>
      <c r="J7975" t="s">
        <v>16071</v>
      </c>
      <c r="K7975" t="s">
        <v>28</v>
      </c>
      <c r="L7975" t="s">
        <v>36</v>
      </c>
      <c r="M7975" t="s">
        <v>36</v>
      </c>
      <c r="N7975" t="s">
        <v>29</v>
      </c>
      <c r="O7975" t="s">
        <v>29</v>
      </c>
      <c r="P7975">
        <v>3</v>
      </c>
      <c r="Q7975">
        <v>5705</v>
      </c>
      <c r="R7975">
        <v>1800</v>
      </c>
      <c r="S7975" t="str">
        <f>IF(Table1[[#This Row],[Average_Cost_for_two]]&lt;500,"Low",IF(Table1[[#This Row],[Average_Cost_for_two]]&lt;=1500,"Medium","High"))</f>
        <v>High</v>
      </c>
      <c r="T7975">
        <v>4.5</v>
      </c>
      <c r="U7975">
        <v>2015</v>
      </c>
      <c r="V7975">
        <v>12</v>
      </c>
      <c r="W7975">
        <v>23</v>
      </c>
      <c r="X7975">
        <f>IF(OR(Main!$U7975=0,
       Main!$V7975=0,
       Main!$W7975=0),
   "",
   DATE(Main!$U7975,
        Main!$V7975,
        Main!$W7975)
)</f>
        <v>42361</v>
      </c>
      <c r="Y7975">
        <f>Table1[[#This Row],[Average_Cost_for_two]]*VLOOKUP(Table1[[#This Row],[Currency]],currency!$A$2:$B$10,2,FALSE)</f>
        <v>21.6</v>
      </c>
      <c r="Z7975" t="str">
        <f>VLOOKUP(C7975,country!A:B,2,FALSE)</f>
        <v>India</v>
      </c>
      <c r="AA7975">
        <f t="shared" si="124"/>
        <v>4</v>
      </c>
    </row>
    <row r="7976" spans="1:27" ht="15.75" customHeight="1" x14ac:dyDescent="0.25">
      <c r="A7976">
        <v>69951</v>
      </c>
      <c r="B7976" t="s">
        <v>16072</v>
      </c>
      <c r="C7976">
        <v>1</v>
      </c>
      <c r="D7976" t="s">
        <v>15866</v>
      </c>
      <c r="E7976" t="s">
        <v>16073</v>
      </c>
      <c r="F7976" t="s">
        <v>16074</v>
      </c>
      <c r="G7976" t="s">
        <v>16075</v>
      </c>
      <c r="H7976">
        <v>80.254790670000006</v>
      </c>
      <c r="I7976">
        <v>13.027017730000001</v>
      </c>
      <c r="J7976" t="s">
        <v>16076</v>
      </c>
      <c r="K7976" t="s">
        <v>28</v>
      </c>
      <c r="L7976" t="s">
        <v>36</v>
      </c>
      <c r="M7976" t="s">
        <v>36</v>
      </c>
      <c r="N7976" t="s">
        <v>29</v>
      </c>
      <c r="O7976" t="s">
        <v>29</v>
      </c>
      <c r="P7976">
        <v>3</v>
      </c>
      <c r="Q7976">
        <v>1607</v>
      </c>
      <c r="R7976">
        <v>1200</v>
      </c>
      <c r="S7976" t="str">
        <f>IF(Table1[[#This Row],[Average_Cost_for_two]]&lt;500,"Low",IF(Table1[[#This Row],[Average_Cost_for_two]]&lt;=1500,"Medium","High"))</f>
        <v>Medium</v>
      </c>
      <c r="T7976">
        <v>4.3</v>
      </c>
      <c r="U7976">
        <v>2010</v>
      </c>
      <c r="V7976">
        <v>12</v>
      </c>
      <c r="W7976">
        <v>5</v>
      </c>
      <c r="X7976">
        <f>IF(OR(Main!$U7976=0,
       Main!$V7976=0,
       Main!$W7976=0),
   "",
   DATE(Main!$U7976,
        Main!$V7976,
        Main!$W7976)
)</f>
        <v>40517</v>
      </c>
      <c r="Y7976">
        <f>Table1[[#This Row],[Average_Cost_for_two]]*VLOOKUP(Table1[[#This Row],[Currency]],currency!$A$2:$B$10,2,FALSE)</f>
        <v>14.4</v>
      </c>
      <c r="Z7976" t="str">
        <f>VLOOKUP(C7976,country!A:B,2,FALSE)</f>
        <v>India</v>
      </c>
      <c r="AA7976">
        <f t="shared" si="124"/>
        <v>4</v>
      </c>
    </row>
    <row r="7977" spans="1:27" ht="15.75" customHeight="1" x14ac:dyDescent="0.25">
      <c r="A7977">
        <v>25664</v>
      </c>
      <c r="B7977" t="s">
        <v>16077</v>
      </c>
      <c r="C7977">
        <v>1</v>
      </c>
      <c r="D7977" t="s">
        <v>15880</v>
      </c>
      <c r="E7977" t="s">
        <v>16078</v>
      </c>
      <c r="F7977" t="s">
        <v>16079</v>
      </c>
      <c r="G7977" t="s">
        <v>16080</v>
      </c>
      <c r="H7977">
        <v>88.350679799999995</v>
      </c>
      <c r="I7977">
        <v>22.547185500000001</v>
      </c>
      <c r="J7977" t="s">
        <v>16081</v>
      </c>
      <c r="K7977" t="s">
        <v>28</v>
      </c>
      <c r="L7977" t="s">
        <v>36</v>
      </c>
      <c r="M7977" t="s">
        <v>29</v>
      </c>
      <c r="N7977" t="s">
        <v>29</v>
      </c>
      <c r="O7977" t="s">
        <v>29</v>
      </c>
      <c r="P7977">
        <v>3</v>
      </c>
      <c r="Q7977">
        <v>1484</v>
      </c>
      <c r="R7977">
        <v>1400</v>
      </c>
      <c r="S7977" t="str">
        <f>IF(Table1[[#This Row],[Average_Cost_for_two]]&lt;500,"Low",IF(Table1[[#This Row],[Average_Cost_for_two]]&lt;=1500,"Medium","High"))</f>
        <v>Medium</v>
      </c>
      <c r="T7977">
        <v>4.4000000000000004</v>
      </c>
      <c r="U7977">
        <v>2017</v>
      </c>
      <c r="V7977">
        <v>12</v>
      </c>
      <c r="W7977">
        <v>11</v>
      </c>
      <c r="X7977">
        <f>IF(OR(Main!$U7977=0,
       Main!$V7977=0,
       Main!$W7977=0),
   "",
   DATE(Main!$U7977,
        Main!$V7977,
        Main!$W7977)
)</f>
        <v>43080</v>
      </c>
      <c r="Y7977">
        <f>Table1[[#This Row],[Average_Cost_for_two]]*VLOOKUP(Table1[[#This Row],[Currency]],currency!$A$2:$B$10,2,FALSE)</f>
        <v>16.8</v>
      </c>
      <c r="Z7977" t="str">
        <f>VLOOKUP(C7977,country!A:B,2,FALSE)</f>
        <v>India</v>
      </c>
      <c r="AA7977">
        <f t="shared" si="124"/>
        <v>4</v>
      </c>
    </row>
    <row r="7978" spans="1:27" ht="15.75" customHeight="1" x14ac:dyDescent="0.25">
      <c r="A7978">
        <v>24452</v>
      </c>
      <c r="B7978" t="s">
        <v>16082</v>
      </c>
      <c r="C7978">
        <v>1</v>
      </c>
      <c r="D7978" t="s">
        <v>15880</v>
      </c>
      <c r="E7978" t="s">
        <v>16083</v>
      </c>
      <c r="F7978" t="s">
        <v>16084</v>
      </c>
      <c r="G7978" t="s">
        <v>16085</v>
      </c>
      <c r="H7978">
        <v>88.400467300000003</v>
      </c>
      <c r="I7978">
        <v>22.5490998</v>
      </c>
      <c r="J7978" t="s">
        <v>27</v>
      </c>
      <c r="K7978" t="s">
        <v>28</v>
      </c>
      <c r="L7978" t="s">
        <v>36</v>
      </c>
      <c r="M7978" t="s">
        <v>29</v>
      </c>
      <c r="N7978" t="s">
        <v>29</v>
      </c>
      <c r="O7978" t="s">
        <v>29</v>
      </c>
      <c r="P7978">
        <v>3</v>
      </c>
      <c r="Q7978">
        <v>1616</v>
      </c>
      <c r="R7978">
        <v>1600</v>
      </c>
      <c r="S7978" t="str">
        <f>IF(Table1[[#This Row],[Average_Cost_for_two]]&lt;500,"Low",IF(Table1[[#This Row],[Average_Cost_for_two]]&lt;=1500,"Medium","High"))</f>
        <v>High</v>
      </c>
      <c r="T7978">
        <v>4.0999999999999996</v>
      </c>
      <c r="U7978">
        <v>2017</v>
      </c>
      <c r="V7978">
        <v>12</v>
      </c>
      <c r="W7978">
        <v>15</v>
      </c>
      <c r="X7978">
        <f>IF(OR(Main!$U7978=0,
       Main!$V7978=0,
       Main!$W7978=0),
   "",
   DATE(Main!$U7978,
        Main!$V7978,
        Main!$W7978)
)</f>
        <v>43084</v>
      </c>
      <c r="Y7978">
        <f>Table1[[#This Row],[Average_Cost_for_two]]*VLOOKUP(Table1[[#This Row],[Currency]],currency!$A$2:$B$10,2,FALSE)</f>
        <v>19.2</v>
      </c>
      <c r="Z7978" t="str">
        <f>VLOOKUP(C7978,country!A:B,2,FALSE)</f>
        <v>India</v>
      </c>
      <c r="AA7978">
        <f t="shared" si="124"/>
        <v>4</v>
      </c>
    </row>
    <row r="7979" spans="1:27" ht="15.75" customHeight="1" x14ac:dyDescent="0.25">
      <c r="A7979">
        <v>11371</v>
      </c>
      <c r="B7979" t="s">
        <v>15955</v>
      </c>
      <c r="C7979">
        <v>1</v>
      </c>
      <c r="D7979" t="s">
        <v>15889</v>
      </c>
      <c r="E7979" t="s">
        <v>16086</v>
      </c>
      <c r="F7979" t="s">
        <v>16087</v>
      </c>
      <c r="G7979" t="s">
        <v>16088</v>
      </c>
      <c r="H7979">
        <v>73.916619100000005</v>
      </c>
      <c r="I7979">
        <v>18.562450200000001</v>
      </c>
      <c r="J7979" t="s">
        <v>16089</v>
      </c>
      <c r="K7979" t="s">
        <v>28</v>
      </c>
      <c r="L7979" t="s">
        <v>36</v>
      </c>
      <c r="M7979" t="s">
        <v>36</v>
      </c>
      <c r="N7979" t="s">
        <v>29</v>
      </c>
      <c r="O7979" t="s">
        <v>29</v>
      </c>
      <c r="P7979">
        <v>3</v>
      </c>
      <c r="Q7979">
        <v>1439</v>
      </c>
      <c r="R7979">
        <v>1800</v>
      </c>
      <c r="S7979" t="str">
        <f>IF(Table1[[#This Row],[Average_Cost_for_two]]&lt;500,"Low",IF(Table1[[#This Row],[Average_Cost_for_two]]&lt;=1500,"Medium","High"))</f>
        <v>High</v>
      </c>
      <c r="T7979">
        <v>4.5</v>
      </c>
      <c r="U7979">
        <v>2010</v>
      </c>
      <c r="V7979">
        <v>12</v>
      </c>
      <c r="W7979">
        <v>27</v>
      </c>
      <c r="X7979">
        <f>IF(OR(Main!$U7979=0,
       Main!$V7979=0,
       Main!$W7979=0),
   "",
   DATE(Main!$U7979,
        Main!$V7979,
        Main!$W7979)
)</f>
        <v>40539</v>
      </c>
      <c r="Y7979">
        <f>Table1[[#This Row],[Average_Cost_for_two]]*VLOOKUP(Table1[[#This Row],[Currency]],currency!$A$2:$B$10,2,FALSE)</f>
        <v>21.6</v>
      </c>
      <c r="Z7979" t="str">
        <f>VLOOKUP(C7979,country!A:B,2,FALSE)</f>
        <v>India</v>
      </c>
      <c r="AA7979">
        <f t="shared" si="124"/>
        <v>4</v>
      </c>
    </row>
    <row r="7980" spans="1:27" ht="15.75" customHeight="1" x14ac:dyDescent="0.25">
      <c r="A7980">
        <v>6507967</v>
      </c>
      <c r="B7980" t="s">
        <v>16090</v>
      </c>
      <c r="C7980">
        <v>1</v>
      </c>
      <c r="D7980" t="s">
        <v>15889</v>
      </c>
      <c r="E7980" t="s">
        <v>16091</v>
      </c>
      <c r="F7980" t="s">
        <v>15936</v>
      </c>
      <c r="G7980" t="s">
        <v>15937</v>
      </c>
      <c r="H7980">
        <v>73.828971899999999</v>
      </c>
      <c r="I7980">
        <v>18.530962599999999</v>
      </c>
      <c r="J7980" t="s">
        <v>3919</v>
      </c>
      <c r="K7980" t="s">
        <v>28</v>
      </c>
      <c r="L7980" t="s">
        <v>36</v>
      </c>
      <c r="M7980" t="s">
        <v>36</v>
      </c>
      <c r="N7980" t="s">
        <v>29</v>
      </c>
      <c r="O7980" t="s">
        <v>29</v>
      </c>
      <c r="P7980">
        <v>2</v>
      </c>
      <c r="Q7980">
        <v>997</v>
      </c>
      <c r="R7980">
        <v>800</v>
      </c>
      <c r="S7980" t="str">
        <f>IF(Table1[[#This Row],[Average_Cost_for_two]]&lt;500,"Low",IF(Table1[[#This Row],[Average_Cost_for_two]]&lt;=1500,"Medium","High"))</f>
        <v>Medium</v>
      </c>
      <c r="T7980">
        <v>4.0999999999999996</v>
      </c>
      <c r="U7980">
        <v>2015</v>
      </c>
      <c r="V7980">
        <v>12</v>
      </c>
      <c r="W7980">
        <v>22</v>
      </c>
      <c r="X7980">
        <f>IF(OR(Main!$U7980=0,
       Main!$V7980=0,
       Main!$W7980=0),
   "",
   DATE(Main!$U7980,
        Main!$V7980,
        Main!$W7980)
)</f>
        <v>42360</v>
      </c>
      <c r="Y7980">
        <f>Table1[[#This Row],[Average_Cost_for_two]]*VLOOKUP(Table1[[#This Row],[Currency]],currency!$A$2:$B$10,2,FALSE)</f>
        <v>9.6</v>
      </c>
      <c r="Z7980" t="str">
        <f>VLOOKUP(C7980,country!A:B,2,FALSE)</f>
        <v>India</v>
      </c>
      <c r="AA7980">
        <f t="shared" si="124"/>
        <v>4</v>
      </c>
    </row>
    <row r="7981" spans="1:27" ht="15.75" customHeight="1" x14ac:dyDescent="0.25">
      <c r="A7981">
        <v>50943</v>
      </c>
      <c r="B7981" t="s">
        <v>16092</v>
      </c>
      <c r="C7981">
        <v>1</v>
      </c>
      <c r="D7981" t="s">
        <v>15909</v>
      </c>
      <c r="E7981" t="s">
        <v>16093</v>
      </c>
      <c r="F7981" t="s">
        <v>16094</v>
      </c>
      <c r="G7981" t="s">
        <v>16095</v>
      </c>
      <c r="H7981">
        <v>77.615427929999996</v>
      </c>
      <c r="I7981">
        <v>12.933283919999999</v>
      </c>
      <c r="J7981" t="s">
        <v>477</v>
      </c>
      <c r="K7981" t="s">
        <v>28</v>
      </c>
      <c r="L7981" t="s">
        <v>36</v>
      </c>
      <c r="M7981" t="s">
        <v>36</v>
      </c>
      <c r="N7981" t="s">
        <v>29</v>
      </c>
      <c r="O7981" t="s">
        <v>29</v>
      </c>
      <c r="P7981">
        <v>3</v>
      </c>
      <c r="Q7981">
        <v>2416</v>
      </c>
      <c r="R7981">
        <v>1300</v>
      </c>
      <c r="S7981" t="str">
        <f>IF(Table1[[#This Row],[Average_Cost_for_two]]&lt;500,"Low",IF(Table1[[#This Row],[Average_Cost_for_two]]&lt;=1500,"Medium","High"))</f>
        <v>Medium</v>
      </c>
      <c r="T7981">
        <v>4.0999999999999996</v>
      </c>
      <c r="U7981">
        <v>2013</v>
      </c>
      <c r="V7981">
        <v>11</v>
      </c>
      <c r="W7981">
        <v>9</v>
      </c>
      <c r="X7981">
        <f>IF(OR(Main!$U7981=0,
       Main!$V7981=0,
       Main!$W7981=0),
   "",
   DATE(Main!$U7981,
        Main!$V7981,
        Main!$W7981)
)</f>
        <v>41587</v>
      </c>
      <c r="Y7981">
        <f>Table1[[#This Row],[Average_Cost_for_two]]*VLOOKUP(Table1[[#This Row],[Currency]],currency!$A$2:$B$10,2,FALSE)</f>
        <v>15.6</v>
      </c>
      <c r="Z7981" t="str">
        <f>VLOOKUP(C7981,country!A:B,2,FALSE)</f>
        <v>India</v>
      </c>
      <c r="AA7981">
        <f t="shared" si="124"/>
        <v>4</v>
      </c>
    </row>
    <row r="7982" spans="1:27" ht="15.75" customHeight="1" x14ac:dyDescent="0.25">
      <c r="A7982">
        <v>310123</v>
      </c>
      <c r="B7982" t="s">
        <v>16096</v>
      </c>
      <c r="C7982">
        <v>1</v>
      </c>
      <c r="D7982" t="s">
        <v>23</v>
      </c>
      <c r="E7982" t="s">
        <v>16097</v>
      </c>
      <c r="F7982" t="s">
        <v>663</v>
      </c>
      <c r="G7982" t="s">
        <v>664</v>
      </c>
      <c r="H7982">
        <v>77.221930439999994</v>
      </c>
      <c r="I7982">
        <v>28.63298369</v>
      </c>
      <c r="J7982" t="s">
        <v>511</v>
      </c>
      <c r="K7982" t="s">
        <v>28</v>
      </c>
      <c r="L7982" t="s">
        <v>36</v>
      </c>
      <c r="M7982" t="s">
        <v>36</v>
      </c>
      <c r="N7982" t="s">
        <v>29</v>
      </c>
      <c r="O7982" t="s">
        <v>29</v>
      </c>
      <c r="P7982">
        <v>4</v>
      </c>
      <c r="Q7982">
        <v>312</v>
      </c>
      <c r="R7982">
        <v>2000</v>
      </c>
      <c r="S7982" t="str">
        <f>IF(Table1[[#This Row],[Average_Cost_for_two]]&lt;500,"Low",IF(Table1[[#This Row],[Average_Cost_for_two]]&lt;=1500,"Medium","High"))</f>
        <v>High</v>
      </c>
      <c r="T7982">
        <v>4</v>
      </c>
      <c r="U7982">
        <v>2013</v>
      </c>
      <c r="V7982">
        <v>3</v>
      </c>
      <c r="W7982">
        <v>12</v>
      </c>
      <c r="X7982">
        <f>IF(OR(Main!$U7982=0,
       Main!$V7982=0,
       Main!$W7982=0),
   "",
   DATE(Main!$U7982,
        Main!$V7982,
        Main!$W7982)
)</f>
        <v>41345</v>
      </c>
      <c r="Y7982">
        <f>Table1[[#This Row],[Average_Cost_for_two]]*VLOOKUP(Table1[[#This Row],[Currency]],currency!$A$2:$B$10,2,FALSE)</f>
        <v>24</v>
      </c>
      <c r="Z7982" t="str">
        <f>VLOOKUP(C7982,country!A:B,2,FALSE)</f>
        <v>India</v>
      </c>
      <c r="AA7982">
        <f t="shared" si="124"/>
        <v>1</v>
      </c>
    </row>
    <row r="7983" spans="1:27" ht="15.75" customHeight="1" x14ac:dyDescent="0.25">
      <c r="A7983">
        <v>66457</v>
      </c>
      <c r="B7983" t="s">
        <v>16098</v>
      </c>
      <c r="C7983">
        <v>1</v>
      </c>
      <c r="D7983" t="s">
        <v>15866</v>
      </c>
      <c r="E7983" t="s">
        <v>16099</v>
      </c>
      <c r="F7983" t="s">
        <v>16100</v>
      </c>
      <c r="G7983" t="s">
        <v>16101</v>
      </c>
      <c r="H7983">
        <v>80.221897999999996</v>
      </c>
      <c r="I7983">
        <v>12.975996</v>
      </c>
      <c r="J7983" t="s">
        <v>480</v>
      </c>
      <c r="K7983" t="s">
        <v>28</v>
      </c>
      <c r="L7983" t="s">
        <v>36</v>
      </c>
      <c r="M7983" t="s">
        <v>29</v>
      </c>
      <c r="N7983" t="s">
        <v>29</v>
      </c>
      <c r="O7983" t="s">
        <v>29</v>
      </c>
      <c r="P7983">
        <v>2</v>
      </c>
      <c r="Q7983">
        <v>2272</v>
      </c>
      <c r="R7983">
        <v>900</v>
      </c>
      <c r="S7983" t="str">
        <f>IF(Table1[[#This Row],[Average_Cost_for_two]]&lt;500,"Low",IF(Table1[[#This Row],[Average_Cost_for_two]]&lt;=1500,"Medium","High"))</f>
        <v>Medium</v>
      </c>
      <c r="T7983">
        <v>4</v>
      </c>
      <c r="U7983">
        <v>2013</v>
      </c>
      <c r="V7983">
        <v>11</v>
      </c>
      <c r="W7983">
        <v>2</v>
      </c>
      <c r="X7983">
        <f>IF(OR(Main!$U7983=0,
       Main!$V7983=0,
       Main!$W7983=0),
   "",
   DATE(Main!$U7983,
        Main!$V7983,
        Main!$W7983)
)</f>
        <v>41580</v>
      </c>
      <c r="Y7983">
        <f>Table1[[#This Row],[Average_Cost_for_two]]*VLOOKUP(Table1[[#This Row],[Currency]],currency!$A$2:$B$10,2,FALSE)</f>
        <v>10.8</v>
      </c>
      <c r="Z7983" t="str">
        <f>VLOOKUP(C7983,country!A:B,2,FALSE)</f>
        <v>India</v>
      </c>
      <c r="AA7983">
        <f t="shared" si="124"/>
        <v>4</v>
      </c>
    </row>
    <row r="7984" spans="1:27" ht="15.75" customHeight="1" x14ac:dyDescent="0.25">
      <c r="A7984">
        <v>7713</v>
      </c>
      <c r="B7984" t="s">
        <v>16102</v>
      </c>
      <c r="C7984">
        <v>1</v>
      </c>
      <c r="D7984" t="s">
        <v>23</v>
      </c>
      <c r="E7984" t="s">
        <v>16103</v>
      </c>
      <c r="F7984" t="s">
        <v>663</v>
      </c>
      <c r="G7984" t="s">
        <v>664</v>
      </c>
      <c r="H7984">
        <v>77.220172099999999</v>
      </c>
      <c r="I7984">
        <v>28.6300384</v>
      </c>
      <c r="J7984" t="s">
        <v>3362</v>
      </c>
      <c r="K7984" t="s">
        <v>28</v>
      </c>
      <c r="L7984" t="s">
        <v>36</v>
      </c>
      <c r="M7984" t="s">
        <v>36</v>
      </c>
      <c r="N7984" t="s">
        <v>29</v>
      </c>
      <c r="O7984" t="s">
        <v>29</v>
      </c>
      <c r="P7984">
        <v>4</v>
      </c>
      <c r="Q7984">
        <v>1821</v>
      </c>
      <c r="R7984">
        <v>2000</v>
      </c>
      <c r="S7984" t="str">
        <f>IF(Table1[[#This Row],[Average_Cost_for_two]]&lt;500,"Low",IF(Table1[[#This Row],[Average_Cost_for_two]]&lt;=1500,"Medium","High"))</f>
        <v>High</v>
      </c>
      <c r="T7984">
        <v>4.0999999999999996</v>
      </c>
      <c r="U7984">
        <v>2017</v>
      </c>
      <c r="V7984">
        <v>2</v>
      </c>
      <c r="W7984">
        <v>25</v>
      </c>
      <c r="X7984">
        <f>IF(OR(Main!$U7984=0,
       Main!$V7984=0,
       Main!$W7984=0),
   "",
   DATE(Main!$U7984,
        Main!$V7984,
        Main!$W7984)
)</f>
        <v>42791</v>
      </c>
      <c r="Y7984">
        <f>Table1[[#This Row],[Average_Cost_for_two]]*VLOOKUP(Table1[[#This Row],[Currency]],currency!$A$2:$B$10,2,FALSE)</f>
        <v>24</v>
      </c>
      <c r="Z7984" t="str">
        <f>VLOOKUP(C7984,country!A:B,2,FALSE)</f>
        <v>India</v>
      </c>
      <c r="AA7984">
        <f t="shared" si="124"/>
        <v>1</v>
      </c>
    </row>
    <row r="7985" spans="1:27" ht="15.75" customHeight="1" x14ac:dyDescent="0.25">
      <c r="A7985">
        <v>300756</v>
      </c>
      <c r="B7985" t="s">
        <v>16104</v>
      </c>
      <c r="C7985">
        <v>1</v>
      </c>
      <c r="D7985" t="s">
        <v>16105</v>
      </c>
      <c r="E7985" t="s">
        <v>16106</v>
      </c>
      <c r="F7985" t="s">
        <v>16107</v>
      </c>
      <c r="G7985" t="s">
        <v>16108</v>
      </c>
      <c r="H7985">
        <v>77.369725520000003</v>
      </c>
      <c r="I7985">
        <v>28.634127530000001</v>
      </c>
      <c r="J7985" t="s">
        <v>615</v>
      </c>
      <c r="K7985" t="s">
        <v>28</v>
      </c>
      <c r="L7985" t="s">
        <v>36</v>
      </c>
      <c r="M7985" t="s">
        <v>29</v>
      </c>
      <c r="N7985" t="s">
        <v>29</v>
      </c>
      <c r="O7985" t="s">
        <v>29</v>
      </c>
      <c r="P7985">
        <v>3</v>
      </c>
      <c r="Q7985">
        <v>92</v>
      </c>
      <c r="R7985">
        <v>1500</v>
      </c>
      <c r="S7985" t="str">
        <f>IF(Table1[[#This Row],[Average_Cost_for_two]]&lt;500,"Low",IF(Table1[[#This Row],[Average_Cost_for_two]]&lt;=1500,"Medium","High"))</f>
        <v>Medium</v>
      </c>
      <c r="T7985">
        <v>2.6</v>
      </c>
      <c r="U7985">
        <v>2016</v>
      </c>
      <c r="V7985">
        <v>11</v>
      </c>
      <c r="W7985">
        <v>11</v>
      </c>
      <c r="X7985">
        <f>IF(OR(Main!$U7985=0,
       Main!$V7985=0,
       Main!$W7985=0),
   "",
   DATE(Main!$U7985,
        Main!$V7985,
        Main!$W7985)
)</f>
        <v>42685</v>
      </c>
      <c r="Y7985">
        <f>Table1[[#This Row],[Average_Cost_for_two]]*VLOOKUP(Table1[[#This Row],[Currency]],currency!$A$2:$B$10,2,FALSE)</f>
        <v>18</v>
      </c>
      <c r="Z7985" t="str">
        <f>VLOOKUP(C7985,country!A:B,2,FALSE)</f>
        <v>India</v>
      </c>
      <c r="AA7985">
        <f t="shared" si="124"/>
        <v>4</v>
      </c>
    </row>
    <row r="7986" spans="1:27" ht="15.75" customHeight="1" x14ac:dyDescent="0.25">
      <c r="A7986">
        <v>1683</v>
      </c>
      <c r="B7986" t="s">
        <v>603</v>
      </c>
      <c r="C7986">
        <v>1</v>
      </c>
      <c r="D7986" t="s">
        <v>16105</v>
      </c>
      <c r="E7986" t="s">
        <v>16109</v>
      </c>
      <c r="F7986" t="s">
        <v>16107</v>
      </c>
      <c r="G7986" t="s">
        <v>16108</v>
      </c>
      <c r="H7986">
        <v>77.370164729999999</v>
      </c>
      <c r="I7986">
        <v>28.633970390000002</v>
      </c>
      <c r="J7986" t="s">
        <v>477</v>
      </c>
      <c r="K7986" t="s">
        <v>28</v>
      </c>
      <c r="L7986" t="s">
        <v>36</v>
      </c>
      <c r="M7986" t="s">
        <v>36</v>
      </c>
      <c r="N7986" t="s">
        <v>29</v>
      </c>
      <c r="O7986" t="s">
        <v>29</v>
      </c>
      <c r="P7986">
        <v>3</v>
      </c>
      <c r="Q7986">
        <v>322</v>
      </c>
      <c r="R7986">
        <v>1000</v>
      </c>
      <c r="S7986" t="str">
        <f>IF(Table1[[#This Row],[Average_Cost_for_two]]&lt;500,"Low",IF(Table1[[#This Row],[Average_Cost_for_two]]&lt;=1500,"Medium","High"))</f>
        <v>Medium</v>
      </c>
      <c r="T7986">
        <v>1.8</v>
      </c>
      <c r="U7986">
        <v>2011</v>
      </c>
      <c r="V7986">
        <v>11</v>
      </c>
      <c r="W7986">
        <v>27</v>
      </c>
      <c r="X7986">
        <f>IF(OR(Main!$U7986=0,
       Main!$V7986=0,
       Main!$W7986=0),
   "",
   DATE(Main!$U7986,
        Main!$V7986,
        Main!$W7986)
)</f>
        <v>40874</v>
      </c>
      <c r="Y7986">
        <f>Table1[[#This Row],[Average_Cost_for_two]]*VLOOKUP(Table1[[#This Row],[Currency]],currency!$A$2:$B$10,2,FALSE)</f>
        <v>12</v>
      </c>
      <c r="Z7986" t="str">
        <f>VLOOKUP(C7986,country!A:B,2,FALSE)</f>
        <v>India</v>
      </c>
      <c r="AA7986">
        <f t="shared" si="124"/>
        <v>4</v>
      </c>
    </row>
    <row r="7987" spans="1:27" ht="15.75" customHeight="1" x14ac:dyDescent="0.25">
      <c r="A7987">
        <v>70393</v>
      </c>
      <c r="B7987" t="s">
        <v>16110</v>
      </c>
      <c r="C7987">
        <v>1</v>
      </c>
      <c r="D7987" t="s">
        <v>15866</v>
      </c>
      <c r="E7987" t="s">
        <v>16111</v>
      </c>
      <c r="F7987" t="s">
        <v>15873</v>
      </c>
      <c r="G7987" t="s">
        <v>15874</v>
      </c>
      <c r="H7987">
        <v>80.251864999999995</v>
      </c>
      <c r="I7987">
        <v>13.066762000000001</v>
      </c>
      <c r="J7987" t="s">
        <v>27</v>
      </c>
      <c r="K7987" t="s">
        <v>28</v>
      </c>
      <c r="L7987" t="s">
        <v>36</v>
      </c>
      <c r="M7987" t="s">
        <v>36</v>
      </c>
      <c r="N7987" t="s">
        <v>29</v>
      </c>
      <c r="O7987" t="s">
        <v>29</v>
      </c>
      <c r="P7987">
        <v>3</v>
      </c>
      <c r="Q7987">
        <v>1753</v>
      </c>
      <c r="R7987">
        <v>1200</v>
      </c>
      <c r="S7987" t="str">
        <f>IF(Table1[[#This Row],[Average_Cost_for_two]]&lt;500,"Low",IF(Table1[[#This Row],[Average_Cost_for_two]]&lt;=1500,"Medium","High"))</f>
        <v>Medium</v>
      </c>
      <c r="T7987">
        <v>4.5999999999999996</v>
      </c>
      <c r="U7987">
        <v>2011</v>
      </c>
      <c r="V7987">
        <v>10</v>
      </c>
      <c r="W7987">
        <v>27</v>
      </c>
      <c r="X7987">
        <f>IF(OR(Main!$U7987=0,
       Main!$V7987=0,
       Main!$W7987=0),
   "",
   DATE(Main!$U7987,
        Main!$V7987,
        Main!$W7987)
)</f>
        <v>40843</v>
      </c>
      <c r="Y7987">
        <f>Table1[[#This Row],[Average_Cost_for_two]]*VLOOKUP(Table1[[#This Row],[Currency]],currency!$A$2:$B$10,2,FALSE)</f>
        <v>14.4</v>
      </c>
      <c r="Z7987" t="str">
        <f>VLOOKUP(C7987,country!A:B,2,FALSE)</f>
        <v>India</v>
      </c>
      <c r="AA7987">
        <f t="shared" si="124"/>
        <v>4</v>
      </c>
    </row>
    <row r="7988" spans="1:27" ht="15.75" customHeight="1" x14ac:dyDescent="0.25">
      <c r="A7988">
        <v>18312984</v>
      </c>
      <c r="B7988" t="s">
        <v>16112</v>
      </c>
      <c r="C7988">
        <v>1</v>
      </c>
      <c r="D7988" t="s">
        <v>15914</v>
      </c>
      <c r="E7988" t="s">
        <v>16113</v>
      </c>
      <c r="F7988" t="s">
        <v>16114</v>
      </c>
      <c r="G7988" t="s">
        <v>16115</v>
      </c>
      <c r="H7988">
        <v>78.379347210000006</v>
      </c>
      <c r="I7988">
        <v>17.450850559999999</v>
      </c>
      <c r="J7988" t="s">
        <v>16116</v>
      </c>
      <c r="K7988" t="s">
        <v>28</v>
      </c>
      <c r="L7988" t="s">
        <v>36</v>
      </c>
      <c r="M7988" t="s">
        <v>29</v>
      </c>
      <c r="N7988" t="s">
        <v>29</v>
      </c>
      <c r="O7988" t="s">
        <v>29</v>
      </c>
      <c r="P7988">
        <v>3</v>
      </c>
      <c r="Q7988">
        <v>571</v>
      </c>
      <c r="R7988">
        <v>1400</v>
      </c>
      <c r="S7988" t="str">
        <f>IF(Table1[[#This Row],[Average_Cost_for_two]]&lt;500,"Low",IF(Table1[[#This Row],[Average_Cost_for_two]]&lt;=1500,"Medium","High"))</f>
        <v>Medium</v>
      </c>
      <c r="T7988">
        <v>4.0999999999999996</v>
      </c>
      <c r="U7988">
        <v>2015</v>
      </c>
      <c r="V7988">
        <v>10</v>
      </c>
      <c r="W7988">
        <v>9</v>
      </c>
      <c r="X7988">
        <f>IF(OR(Main!$U7988=0,
       Main!$V7988=0,
       Main!$W7988=0),
   "",
   DATE(Main!$U7988,
        Main!$V7988,
        Main!$W7988)
)</f>
        <v>42286</v>
      </c>
      <c r="Y7988">
        <f>Table1[[#This Row],[Average_Cost_for_two]]*VLOOKUP(Table1[[#This Row],[Currency]],currency!$A$2:$B$10,2,FALSE)</f>
        <v>16.8</v>
      </c>
      <c r="Z7988" t="str">
        <f>VLOOKUP(C7988,country!A:B,2,FALSE)</f>
        <v>India</v>
      </c>
      <c r="AA7988">
        <f t="shared" si="124"/>
        <v>4</v>
      </c>
    </row>
    <row r="7989" spans="1:27" ht="15.75" customHeight="1" x14ac:dyDescent="0.25">
      <c r="A7989">
        <v>18463285</v>
      </c>
      <c r="B7989" t="s">
        <v>16117</v>
      </c>
      <c r="C7989">
        <v>1</v>
      </c>
      <c r="D7989" t="s">
        <v>15924</v>
      </c>
      <c r="E7989" t="s">
        <v>16118</v>
      </c>
      <c r="F7989" t="s">
        <v>16119</v>
      </c>
      <c r="G7989" t="s">
        <v>16120</v>
      </c>
      <c r="H7989">
        <v>72.832657990000001</v>
      </c>
      <c r="I7989">
        <v>19.065837510000001</v>
      </c>
      <c r="J7989" t="s">
        <v>16121</v>
      </c>
      <c r="K7989" t="s">
        <v>28</v>
      </c>
      <c r="L7989" t="s">
        <v>36</v>
      </c>
      <c r="M7989" t="s">
        <v>29</v>
      </c>
      <c r="N7989" t="s">
        <v>29</v>
      </c>
      <c r="O7989" t="s">
        <v>29</v>
      </c>
      <c r="P7989">
        <v>3</v>
      </c>
      <c r="Q7989">
        <v>146</v>
      </c>
      <c r="R7989">
        <v>1000</v>
      </c>
      <c r="S7989" t="str">
        <f>IF(Table1[[#This Row],[Average_Cost_for_two]]&lt;500,"Low",IF(Table1[[#This Row],[Average_Cost_for_two]]&lt;=1500,"Medium","High"))</f>
        <v>Medium</v>
      </c>
      <c r="T7989">
        <v>3.8</v>
      </c>
      <c r="U7989">
        <v>2017</v>
      </c>
      <c r="V7989">
        <v>10</v>
      </c>
      <c r="W7989">
        <v>17</v>
      </c>
      <c r="X7989">
        <f>IF(OR(Main!$U7989=0,
       Main!$V7989=0,
       Main!$W7989=0),
   "",
   DATE(Main!$U7989,
        Main!$V7989,
        Main!$W7989)
)</f>
        <v>43025</v>
      </c>
      <c r="Y7989">
        <f>Table1[[#This Row],[Average_Cost_for_two]]*VLOOKUP(Table1[[#This Row],[Currency]],currency!$A$2:$B$10,2,FALSE)</f>
        <v>12</v>
      </c>
      <c r="Z7989" t="str">
        <f>VLOOKUP(C7989,country!A:B,2,FALSE)</f>
        <v>India</v>
      </c>
      <c r="AA7989">
        <f t="shared" si="124"/>
        <v>4</v>
      </c>
    </row>
    <row r="7990" spans="1:27" ht="15.75" customHeight="1" x14ac:dyDescent="0.25">
      <c r="A7990">
        <v>18438944</v>
      </c>
      <c r="B7990" t="s">
        <v>16122</v>
      </c>
      <c r="C7990">
        <v>1</v>
      </c>
      <c r="D7990" t="s">
        <v>11963</v>
      </c>
      <c r="E7990" t="s">
        <v>16123</v>
      </c>
      <c r="F7990" t="s">
        <v>16124</v>
      </c>
      <c r="G7990" t="s">
        <v>16125</v>
      </c>
      <c r="H7990">
        <v>72.557037399999999</v>
      </c>
      <c r="I7990">
        <v>23.029061899999999</v>
      </c>
      <c r="J7990" t="s">
        <v>16126</v>
      </c>
      <c r="K7990" t="s">
        <v>28</v>
      </c>
      <c r="L7990" t="s">
        <v>29</v>
      </c>
      <c r="M7990" t="s">
        <v>36</v>
      </c>
      <c r="N7990" t="s">
        <v>29</v>
      </c>
      <c r="O7990" t="s">
        <v>29</v>
      </c>
      <c r="P7990">
        <v>3</v>
      </c>
      <c r="Q7990">
        <v>63</v>
      </c>
      <c r="R7990">
        <v>1000</v>
      </c>
      <c r="S7990" t="str">
        <f>IF(Table1[[#This Row],[Average_Cost_for_two]]&lt;500,"Low",IF(Table1[[#This Row],[Average_Cost_for_two]]&lt;=1500,"Medium","High"))</f>
        <v>Medium</v>
      </c>
      <c r="T7990">
        <v>3.8</v>
      </c>
      <c r="U7990">
        <v>2018</v>
      </c>
      <c r="V7990">
        <v>9</v>
      </c>
      <c r="W7990">
        <v>19</v>
      </c>
      <c r="X7990">
        <f>IF(OR(Main!$U7990=0,
       Main!$V7990=0,
       Main!$W7990=0),
   "",
   DATE(Main!$U7990,
        Main!$V7990,
        Main!$W7990)
)</f>
        <v>43362</v>
      </c>
      <c r="Y7990">
        <f>Table1[[#This Row],[Average_Cost_for_two]]*VLOOKUP(Table1[[#This Row],[Currency]],currency!$A$2:$B$10,2,FALSE)</f>
        <v>12</v>
      </c>
      <c r="Z7990" t="str">
        <f>VLOOKUP(C7990,country!A:B,2,FALSE)</f>
        <v>India</v>
      </c>
      <c r="AA7990">
        <f t="shared" si="124"/>
        <v>3</v>
      </c>
    </row>
    <row r="7991" spans="1:27" ht="15.75" customHeight="1" x14ac:dyDescent="0.25">
      <c r="A7991">
        <v>113325</v>
      </c>
      <c r="B7991" t="s">
        <v>16127</v>
      </c>
      <c r="C7991">
        <v>1</v>
      </c>
      <c r="D7991" t="s">
        <v>11963</v>
      </c>
      <c r="E7991" t="s">
        <v>16128</v>
      </c>
      <c r="F7991" t="s">
        <v>16129</v>
      </c>
      <c r="G7991" t="s">
        <v>16130</v>
      </c>
      <c r="H7991">
        <v>72.507264500000005</v>
      </c>
      <c r="I7991">
        <v>23.011772300000001</v>
      </c>
      <c r="J7991" t="s">
        <v>16131</v>
      </c>
      <c r="K7991" t="s">
        <v>28</v>
      </c>
      <c r="L7991" t="s">
        <v>29</v>
      </c>
      <c r="M7991" t="s">
        <v>36</v>
      </c>
      <c r="N7991" t="s">
        <v>29</v>
      </c>
      <c r="O7991" t="s">
        <v>29</v>
      </c>
      <c r="P7991">
        <v>3</v>
      </c>
      <c r="Q7991">
        <v>1138</v>
      </c>
      <c r="R7991">
        <v>950</v>
      </c>
      <c r="S7991" t="str">
        <f>IF(Table1[[#This Row],[Average_Cost_for_two]]&lt;500,"Low",IF(Table1[[#This Row],[Average_Cost_for_two]]&lt;=1500,"Medium","High"))</f>
        <v>Medium</v>
      </c>
      <c r="T7991">
        <v>4.5</v>
      </c>
      <c r="U7991">
        <v>2018</v>
      </c>
      <c r="V7991">
        <v>9</v>
      </c>
      <c r="W7991">
        <v>13</v>
      </c>
      <c r="X7991">
        <f>IF(OR(Main!$U7991=0,
       Main!$V7991=0,
       Main!$W7991=0),
   "",
   DATE(Main!$U7991,
        Main!$V7991,
        Main!$W7991)
)</f>
        <v>43356</v>
      </c>
      <c r="Y7991">
        <f>Table1[[#This Row],[Average_Cost_for_two]]*VLOOKUP(Table1[[#This Row],[Currency]],currency!$A$2:$B$10,2,FALSE)</f>
        <v>11.4</v>
      </c>
      <c r="Z7991" t="str">
        <f>VLOOKUP(C7991,country!A:B,2,FALSE)</f>
        <v>India</v>
      </c>
      <c r="AA7991">
        <f t="shared" si="124"/>
        <v>3</v>
      </c>
    </row>
    <row r="7992" spans="1:27" ht="15.75" customHeight="1" x14ac:dyDescent="0.25">
      <c r="A7992">
        <v>1318</v>
      </c>
      <c r="B7992" t="s">
        <v>6844</v>
      </c>
      <c r="C7992">
        <v>1</v>
      </c>
      <c r="D7992" t="s">
        <v>16105</v>
      </c>
      <c r="E7992" t="s">
        <v>16132</v>
      </c>
      <c r="F7992" t="s">
        <v>16107</v>
      </c>
      <c r="G7992" t="s">
        <v>16108</v>
      </c>
      <c r="H7992">
        <v>77.370400000000004</v>
      </c>
      <c r="I7992">
        <v>28.63392778</v>
      </c>
      <c r="J7992" t="s">
        <v>715</v>
      </c>
      <c r="K7992" t="s">
        <v>28</v>
      </c>
      <c r="L7992" t="s">
        <v>29</v>
      </c>
      <c r="M7992" t="s">
        <v>36</v>
      </c>
      <c r="N7992" t="s">
        <v>29</v>
      </c>
      <c r="O7992" t="s">
        <v>29</v>
      </c>
      <c r="P7992">
        <v>1</v>
      </c>
      <c r="Q7992">
        <v>27</v>
      </c>
      <c r="R7992">
        <v>300</v>
      </c>
      <c r="S7992" t="str">
        <f>IF(Table1[[#This Row],[Average_Cost_for_two]]&lt;500,"Low",IF(Table1[[#This Row],[Average_Cost_for_two]]&lt;=1500,"Medium","High"))</f>
        <v>Low</v>
      </c>
      <c r="T7992">
        <v>3.3</v>
      </c>
      <c r="U7992">
        <v>2017</v>
      </c>
      <c r="V7992">
        <v>9</v>
      </c>
      <c r="W7992">
        <v>10</v>
      </c>
      <c r="X7992">
        <f>IF(OR(Main!$U7992=0,
       Main!$V7992=0,
       Main!$W7992=0),
   "",
   DATE(Main!$U7992,
        Main!$V7992,
        Main!$W7992)
)</f>
        <v>42988</v>
      </c>
      <c r="Y7992">
        <f>Table1[[#This Row],[Average_Cost_for_two]]*VLOOKUP(Table1[[#This Row],[Currency]],currency!$A$2:$B$10,2,FALSE)</f>
        <v>3.6</v>
      </c>
      <c r="Z7992" t="str">
        <f>VLOOKUP(C7992,country!A:B,2,FALSE)</f>
        <v>India</v>
      </c>
      <c r="AA7992">
        <f t="shared" si="124"/>
        <v>3</v>
      </c>
    </row>
    <row r="7993" spans="1:27" ht="15.75" customHeight="1" x14ac:dyDescent="0.25">
      <c r="A7993">
        <v>92577</v>
      </c>
      <c r="B7993" t="s">
        <v>16133</v>
      </c>
      <c r="C7993">
        <v>1</v>
      </c>
      <c r="D7993" t="s">
        <v>15914</v>
      </c>
      <c r="E7993" t="s">
        <v>16134</v>
      </c>
      <c r="F7993" t="s">
        <v>16135</v>
      </c>
      <c r="G7993" t="s">
        <v>16136</v>
      </c>
      <c r="H7993">
        <v>78.368854749999997</v>
      </c>
      <c r="I7993">
        <v>17.45970973</v>
      </c>
      <c r="J7993" t="s">
        <v>16137</v>
      </c>
      <c r="K7993" t="s">
        <v>28</v>
      </c>
      <c r="L7993" t="s">
        <v>29</v>
      </c>
      <c r="M7993" t="s">
        <v>36</v>
      </c>
      <c r="N7993" t="s">
        <v>29</v>
      </c>
      <c r="O7993" t="s">
        <v>29</v>
      </c>
      <c r="P7993">
        <v>3</v>
      </c>
      <c r="Q7993">
        <v>1859</v>
      </c>
      <c r="R7993">
        <v>1800</v>
      </c>
      <c r="S7993" t="str">
        <f>IF(Table1[[#This Row],[Average_Cost_for_two]]&lt;500,"Low",IF(Table1[[#This Row],[Average_Cost_for_two]]&lt;=1500,"Medium","High"))</f>
        <v>High</v>
      </c>
      <c r="T7993">
        <v>4.2</v>
      </c>
      <c r="U7993">
        <v>2016</v>
      </c>
      <c r="V7993">
        <v>9</v>
      </c>
      <c r="W7993">
        <v>12</v>
      </c>
      <c r="X7993">
        <f>IF(OR(Main!$U7993=0,
       Main!$V7993=0,
       Main!$W7993=0),
   "",
   DATE(Main!$U7993,
        Main!$V7993,
        Main!$W7993)
)</f>
        <v>42625</v>
      </c>
      <c r="Y7993">
        <f>Table1[[#This Row],[Average_Cost_for_two]]*VLOOKUP(Table1[[#This Row],[Currency]],currency!$A$2:$B$10,2,FALSE)</f>
        <v>21.6</v>
      </c>
      <c r="Z7993" t="str">
        <f>VLOOKUP(C7993,country!A:B,2,FALSE)</f>
        <v>India</v>
      </c>
      <c r="AA7993">
        <f t="shared" si="124"/>
        <v>3</v>
      </c>
    </row>
    <row r="7994" spans="1:27" ht="15.75" customHeight="1" x14ac:dyDescent="0.25">
      <c r="A7994">
        <v>310737</v>
      </c>
      <c r="B7994" t="s">
        <v>16138</v>
      </c>
      <c r="C7994">
        <v>1</v>
      </c>
      <c r="D7994" t="s">
        <v>11222</v>
      </c>
      <c r="E7994" t="s">
        <v>16139</v>
      </c>
      <c r="F7994" t="s">
        <v>11447</v>
      </c>
      <c r="G7994" t="s">
        <v>11448</v>
      </c>
      <c r="H7994">
        <v>77.093354390000002</v>
      </c>
      <c r="I7994">
        <v>28.476192600000001</v>
      </c>
      <c r="J7994" t="s">
        <v>16140</v>
      </c>
      <c r="K7994" t="s">
        <v>28</v>
      </c>
      <c r="L7994" t="s">
        <v>36</v>
      </c>
      <c r="M7994" t="s">
        <v>36</v>
      </c>
      <c r="N7994" t="s">
        <v>29</v>
      </c>
      <c r="O7994" t="s">
        <v>29</v>
      </c>
      <c r="P7994">
        <v>4</v>
      </c>
      <c r="Q7994">
        <v>490</v>
      </c>
      <c r="R7994">
        <v>2000</v>
      </c>
      <c r="S7994" t="str">
        <f>IF(Table1[[#This Row],[Average_Cost_for_two]]&lt;500,"Low",IF(Table1[[#This Row],[Average_Cost_for_two]]&lt;=1500,"Medium","High"))</f>
        <v>High</v>
      </c>
      <c r="T7994">
        <v>3.9</v>
      </c>
      <c r="U7994">
        <v>2014</v>
      </c>
      <c r="V7994">
        <v>9</v>
      </c>
      <c r="W7994">
        <v>25</v>
      </c>
      <c r="X7994">
        <f>IF(OR(Main!$U7994=0,
       Main!$V7994=0,
       Main!$W7994=0),
   "",
   DATE(Main!$U7994,
        Main!$V7994,
        Main!$W7994)
)</f>
        <v>41907</v>
      </c>
      <c r="Y7994">
        <f>Table1[[#This Row],[Average_Cost_for_two]]*VLOOKUP(Table1[[#This Row],[Currency]],currency!$A$2:$B$10,2,FALSE)</f>
        <v>24</v>
      </c>
      <c r="Z7994" t="str">
        <f>VLOOKUP(C7994,country!A:B,2,FALSE)</f>
        <v>India</v>
      </c>
      <c r="AA7994">
        <f t="shared" si="124"/>
        <v>3</v>
      </c>
    </row>
    <row r="7995" spans="1:27" ht="15.75" customHeight="1" x14ac:dyDescent="0.25">
      <c r="A7995">
        <v>311805</v>
      </c>
      <c r="B7995" t="s">
        <v>16141</v>
      </c>
      <c r="C7995">
        <v>1</v>
      </c>
      <c r="D7995" t="s">
        <v>11222</v>
      </c>
      <c r="E7995" t="s">
        <v>16142</v>
      </c>
      <c r="F7995" t="s">
        <v>11319</v>
      </c>
      <c r="G7995" t="s">
        <v>11320</v>
      </c>
      <c r="H7995">
        <v>77.080819399999996</v>
      </c>
      <c r="I7995">
        <v>28.478808900000001</v>
      </c>
      <c r="J7995" t="s">
        <v>480</v>
      </c>
      <c r="K7995" t="s">
        <v>28</v>
      </c>
      <c r="L7995" t="s">
        <v>36</v>
      </c>
      <c r="M7995" t="s">
        <v>29</v>
      </c>
      <c r="N7995" t="s">
        <v>29</v>
      </c>
      <c r="O7995" t="s">
        <v>29</v>
      </c>
      <c r="P7995">
        <v>4</v>
      </c>
      <c r="Q7995">
        <v>35</v>
      </c>
      <c r="R7995">
        <v>2000</v>
      </c>
      <c r="S7995" t="str">
        <f>IF(Table1[[#This Row],[Average_Cost_for_two]]&lt;500,"Low",IF(Table1[[#This Row],[Average_Cost_for_two]]&lt;=1500,"Medium","High"))</f>
        <v>High</v>
      </c>
      <c r="T7995">
        <v>2.6</v>
      </c>
      <c r="U7995">
        <v>2011</v>
      </c>
      <c r="V7995">
        <v>9</v>
      </c>
      <c r="W7995">
        <v>11</v>
      </c>
      <c r="X7995">
        <f>IF(OR(Main!$U7995=0,
       Main!$V7995=0,
       Main!$W7995=0),
   "",
   DATE(Main!$U7995,
        Main!$V7995,
        Main!$W7995)
)</f>
        <v>40797</v>
      </c>
      <c r="Y7995">
        <f>Table1[[#This Row],[Average_Cost_for_two]]*VLOOKUP(Table1[[#This Row],[Currency]],currency!$A$2:$B$10,2,FALSE)</f>
        <v>24</v>
      </c>
      <c r="Z7995" t="str">
        <f>VLOOKUP(C7995,country!A:B,2,FALSE)</f>
        <v>India</v>
      </c>
      <c r="AA7995">
        <f t="shared" si="124"/>
        <v>3</v>
      </c>
    </row>
    <row r="7996" spans="1:27" ht="15.75" customHeight="1" x14ac:dyDescent="0.25">
      <c r="A7996">
        <v>110237</v>
      </c>
      <c r="B7996" t="s">
        <v>16143</v>
      </c>
      <c r="C7996">
        <v>1</v>
      </c>
      <c r="D7996" t="s">
        <v>11963</v>
      </c>
      <c r="E7996" t="s">
        <v>16144</v>
      </c>
      <c r="F7996" t="s">
        <v>16145</v>
      </c>
      <c r="G7996" t="s">
        <v>16146</v>
      </c>
      <c r="H7996">
        <v>72.523964899999996</v>
      </c>
      <c r="I7996">
        <v>23.048504690000001</v>
      </c>
      <c r="J7996" t="s">
        <v>16147</v>
      </c>
      <c r="K7996" t="s">
        <v>28</v>
      </c>
      <c r="L7996" t="s">
        <v>29</v>
      </c>
      <c r="M7996" t="s">
        <v>36</v>
      </c>
      <c r="N7996" t="s">
        <v>29</v>
      </c>
      <c r="O7996" t="s">
        <v>29</v>
      </c>
      <c r="P7996">
        <v>2</v>
      </c>
      <c r="Q7996">
        <v>432</v>
      </c>
      <c r="R7996">
        <v>600</v>
      </c>
      <c r="S7996" t="str">
        <f>IF(Table1[[#This Row],[Average_Cost_for_two]]&lt;500,"Low",IF(Table1[[#This Row],[Average_Cost_for_two]]&lt;=1500,"Medium","High"))</f>
        <v>Medium</v>
      </c>
      <c r="T7996">
        <v>3.8</v>
      </c>
      <c r="U7996">
        <v>2016</v>
      </c>
      <c r="V7996">
        <v>8</v>
      </c>
      <c r="W7996">
        <v>21</v>
      </c>
      <c r="X7996">
        <f>IF(OR(Main!$U7996=0,
       Main!$V7996=0,
       Main!$W7996=0),
   "",
   DATE(Main!$U7996,
        Main!$V7996,
        Main!$W7996)
)</f>
        <v>42603</v>
      </c>
      <c r="Y7996">
        <f>Table1[[#This Row],[Average_Cost_for_two]]*VLOOKUP(Table1[[#This Row],[Currency]],currency!$A$2:$B$10,2,FALSE)</f>
        <v>7.2</v>
      </c>
      <c r="Z7996" t="str">
        <f>VLOOKUP(C7996,country!A:B,2,FALSE)</f>
        <v>India</v>
      </c>
      <c r="AA7996">
        <f t="shared" si="124"/>
        <v>3</v>
      </c>
    </row>
    <row r="7997" spans="1:27" ht="15.75" customHeight="1" x14ac:dyDescent="0.25">
      <c r="A7997">
        <v>18407918</v>
      </c>
      <c r="B7997" t="s">
        <v>16110</v>
      </c>
      <c r="C7997">
        <v>1</v>
      </c>
      <c r="D7997" t="s">
        <v>15909</v>
      </c>
      <c r="E7997" t="s">
        <v>16148</v>
      </c>
      <c r="F7997" t="s">
        <v>15996</v>
      </c>
      <c r="G7997" t="s">
        <v>15997</v>
      </c>
      <c r="H7997">
        <v>77.645747999999998</v>
      </c>
      <c r="I7997">
        <v>12.970324</v>
      </c>
      <c r="J7997" t="s">
        <v>3741</v>
      </c>
      <c r="K7997" t="s">
        <v>28</v>
      </c>
      <c r="L7997" t="s">
        <v>29</v>
      </c>
      <c r="M7997" t="s">
        <v>36</v>
      </c>
      <c r="N7997" t="s">
        <v>29</v>
      </c>
      <c r="O7997" t="s">
        <v>29</v>
      </c>
      <c r="P7997">
        <v>3</v>
      </c>
      <c r="Q7997">
        <v>231</v>
      </c>
      <c r="R7997">
        <v>1500</v>
      </c>
      <c r="S7997" t="str">
        <f>IF(Table1[[#This Row],[Average_Cost_for_two]]&lt;500,"Low",IF(Table1[[#This Row],[Average_Cost_for_two]]&lt;=1500,"Medium","High"))</f>
        <v>Medium</v>
      </c>
      <c r="T7997">
        <v>4.2</v>
      </c>
      <c r="U7997">
        <v>2010</v>
      </c>
      <c r="V7997">
        <v>8</v>
      </c>
      <c r="W7997">
        <v>4</v>
      </c>
      <c r="X7997">
        <f>IF(OR(Main!$U7997=0,
       Main!$V7997=0,
       Main!$W7997=0),
   "",
   DATE(Main!$U7997,
        Main!$V7997,
        Main!$W7997)
)</f>
        <v>40394</v>
      </c>
      <c r="Y7997">
        <f>Table1[[#This Row],[Average_Cost_for_two]]*VLOOKUP(Table1[[#This Row],[Currency]],currency!$A$2:$B$10,2,FALSE)</f>
        <v>18</v>
      </c>
      <c r="Z7997" t="str">
        <f>VLOOKUP(C7997,country!A:B,2,FALSE)</f>
        <v>India</v>
      </c>
      <c r="AA7997">
        <f t="shared" si="124"/>
        <v>3</v>
      </c>
    </row>
    <row r="7998" spans="1:27" ht="15.75" customHeight="1" x14ac:dyDescent="0.25">
      <c r="A7998">
        <v>51040</v>
      </c>
      <c r="B7998" t="s">
        <v>12601</v>
      </c>
      <c r="C7998">
        <v>1</v>
      </c>
      <c r="D7998" t="s">
        <v>15909</v>
      </c>
      <c r="E7998" t="s">
        <v>16149</v>
      </c>
      <c r="F7998" t="s">
        <v>15975</v>
      </c>
      <c r="G7998" t="s">
        <v>15976</v>
      </c>
      <c r="H7998">
        <v>77.614292689999999</v>
      </c>
      <c r="I7998">
        <v>12.933297639999999</v>
      </c>
      <c r="J7998" t="s">
        <v>16150</v>
      </c>
      <c r="K7998" t="s">
        <v>28</v>
      </c>
      <c r="L7998" t="s">
        <v>29</v>
      </c>
      <c r="M7998" t="s">
        <v>36</v>
      </c>
      <c r="N7998" t="s">
        <v>29</v>
      </c>
      <c r="O7998" t="s">
        <v>29</v>
      </c>
      <c r="P7998">
        <v>2</v>
      </c>
      <c r="Q7998">
        <v>9667</v>
      </c>
      <c r="R7998">
        <v>800</v>
      </c>
      <c r="S7998" t="str">
        <f>IF(Table1[[#This Row],[Average_Cost_for_two]]&lt;500,"Low",IF(Table1[[#This Row],[Average_Cost_for_two]]&lt;=1500,"Medium","High"))</f>
        <v>Medium</v>
      </c>
      <c r="T7998">
        <v>4.7</v>
      </c>
      <c r="U7998">
        <v>2011</v>
      </c>
      <c r="V7998">
        <v>8</v>
      </c>
      <c r="W7998">
        <v>16</v>
      </c>
      <c r="X7998">
        <f>IF(OR(Main!$U7998=0,
       Main!$V7998=0,
       Main!$W7998=0),
   "",
   DATE(Main!$U7998,
        Main!$V7998,
        Main!$W7998)
)</f>
        <v>40771</v>
      </c>
      <c r="Y7998">
        <f>Table1[[#This Row],[Average_Cost_for_two]]*VLOOKUP(Table1[[#This Row],[Currency]],currency!$A$2:$B$10,2,FALSE)</f>
        <v>9.6</v>
      </c>
      <c r="Z7998" t="str">
        <f>VLOOKUP(C7998,country!A:B,2,FALSE)</f>
        <v>India</v>
      </c>
      <c r="AA7998">
        <f t="shared" si="124"/>
        <v>3</v>
      </c>
    </row>
    <row r="7999" spans="1:27" ht="15.75" customHeight="1" x14ac:dyDescent="0.25">
      <c r="A7999">
        <v>3000770</v>
      </c>
      <c r="B7999" t="s">
        <v>16151</v>
      </c>
      <c r="C7999">
        <v>1</v>
      </c>
      <c r="D7999" t="s">
        <v>10944</v>
      </c>
      <c r="E7999" t="s">
        <v>16152</v>
      </c>
      <c r="F7999" t="s">
        <v>9647</v>
      </c>
      <c r="G7999" t="s">
        <v>10946</v>
      </c>
      <c r="H7999">
        <v>76.981876420000006</v>
      </c>
      <c r="I7999">
        <v>11.00076241</v>
      </c>
      <c r="J7999" t="s">
        <v>6045</v>
      </c>
      <c r="K7999" t="s">
        <v>28</v>
      </c>
      <c r="L7999" t="s">
        <v>29</v>
      </c>
      <c r="M7999" t="s">
        <v>36</v>
      </c>
      <c r="N7999" t="s">
        <v>29</v>
      </c>
      <c r="O7999" t="s">
        <v>29</v>
      </c>
      <c r="P7999">
        <v>2</v>
      </c>
      <c r="Q7999">
        <v>132</v>
      </c>
      <c r="R7999">
        <v>600</v>
      </c>
      <c r="S7999" t="str">
        <f>IF(Table1[[#This Row],[Average_Cost_for_two]]&lt;500,"Low",IF(Table1[[#This Row],[Average_Cost_for_two]]&lt;=1500,"Medium","High"))</f>
        <v>Medium</v>
      </c>
      <c r="T7999">
        <v>4</v>
      </c>
      <c r="U7999">
        <v>2017</v>
      </c>
      <c r="V7999">
        <v>8</v>
      </c>
      <c r="W7999">
        <v>4</v>
      </c>
      <c r="X7999">
        <f>IF(OR(Main!$U7999=0,
       Main!$V7999=0,
       Main!$W7999=0),
   "",
   DATE(Main!$U7999,
        Main!$V7999,
        Main!$W7999)
)</f>
        <v>42951</v>
      </c>
      <c r="Y7999">
        <f>Table1[[#This Row],[Average_Cost_for_two]]*VLOOKUP(Table1[[#This Row],[Currency]],currency!$A$2:$B$10,2,FALSE)</f>
        <v>7.2</v>
      </c>
      <c r="Z7999" t="str">
        <f>VLOOKUP(C7999,country!A:B,2,FALSE)</f>
        <v>India</v>
      </c>
      <c r="AA7999">
        <f t="shared" si="124"/>
        <v>3</v>
      </c>
    </row>
    <row r="8000" spans="1:27" ht="15.75" customHeight="1" x14ac:dyDescent="0.25">
      <c r="A8000">
        <v>18409175</v>
      </c>
      <c r="B8000" t="s">
        <v>6101</v>
      </c>
      <c r="C8000">
        <v>1</v>
      </c>
      <c r="D8000" t="s">
        <v>16105</v>
      </c>
      <c r="E8000" t="s">
        <v>16153</v>
      </c>
      <c r="F8000" t="s">
        <v>16154</v>
      </c>
      <c r="G8000" t="s">
        <v>16155</v>
      </c>
      <c r="H8000">
        <v>77.378750999999994</v>
      </c>
      <c r="I8000">
        <v>28.637449</v>
      </c>
      <c r="J8000" t="s">
        <v>16156</v>
      </c>
      <c r="K8000" t="s">
        <v>28</v>
      </c>
      <c r="L8000" t="s">
        <v>29</v>
      </c>
      <c r="M8000" t="s">
        <v>36</v>
      </c>
      <c r="N8000" t="s">
        <v>29</v>
      </c>
      <c r="O8000" t="s">
        <v>29</v>
      </c>
      <c r="P8000">
        <v>2</v>
      </c>
      <c r="Q8000">
        <v>52</v>
      </c>
      <c r="R8000">
        <v>500</v>
      </c>
      <c r="S8000" t="str">
        <f>IF(Table1[[#This Row],[Average_Cost_for_two]]&lt;500,"Low",IF(Table1[[#This Row],[Average_Cost_for_two]]&lt;=1500,"Medium","High"))</f>
        <v>Medium</v>
      </c>
      <c r="T8000">
        <v>3.9</v>
      </c>
      <c r="U8000">
        <v>2013</v>
      </c>
      <c r="V8000">
        <v>8</v>
      </c>
      <c r="W8000">
        <v>11</v>
      </c>
      <c r="X8000">
        <f>IF(OR(Main!$U8000=0,
       Main!$V8000=0,
       Main!$W8000=0),
   "",
   DATE(Main!$U8000,
        Main!$V8000,
        Main!$W8000)
)</f>
        <v>41497</v>
      </c>
      <c r="Y8000">
        <f>Table1[[#This Row],[Average_Cost_for_two]]*VLOOKUP(Table1[[#This Row],[Currency]],currency!$A$2:$B$10,2,FALSE)</f>
        <v>6</v>
      </c>
      <c r="Z8000" t="str">
        <f>VLOOKUP(C8000,country!A:B,2,FALSE)</f>
        <v>India</v>
      </c>
      <c r="AA8000">
        <f t="shared" si="124"/>
        <v>3</v>
      </c>
    </row>
    <row r="8001" spans="1:27" ht="15.75" customHeight="1" x14ac:dyDescent="0.25">
      <c r="A8001">
        <v>102531</v>
      </c>
      <c r="B8001" t="s">
        <v>16157</v>
      </c>
      <c r="C8001">
        <v>1</v>
      </c>
      <c r="D8001" t="s">
        <v>16158</v>
      </c>
      <c r="E8001" t="s">
        <v>16159</v>
      </c>
      <c r="F8001" t="s">
        <v>1743</v>
      </c>
      <c r="G8001" t="s">
        <v>16160</v>
      </c>
      <c r="H8001">
        <v>75.800511540000002</v>
      </c>
      <c r="I8001">
        <v>26.849595579999999</v>
      </c>
      <c r="J8001" t="s">
        <v>16161</v>
      </c>
      <c r="K8001" t="s">
        <v>28</v>
      </c>
      <c r="L8001" t="s">
        <v>29</v>
      </c>
      <c r="M8001" t="s">
        <v>36</v>
      </c>
      <c r="N8001" t="s">
        <v>29</v>
      </c>
      <c r="O8001" t="s">
        <v>29</v>
      </c>
      <c r="P8001">
        <v>2</v>
      </c>
      <c r="Q8001">
        <v>798</v>
      </c>
      <c r="R8001">
        <v>800</v>
      </c>
      <c r="S8001" t="str">
        <f>IF(Table1[[#This Row],[Average_Cost_for_two]]&lt;500,"Low",IF(Table1[[#This Row],[Average_Cost_for_two]]&lt;=1500,"Medium","High"))</f>
        <v>Medium</v>
      </c>
      <c r="T8001">
        <v>4.3</v>
      </c>
      <c r="U8001">
        <v>2014</v>
      </c>
      <c r="V8001">
        <v>8</v>
      </c>
      <c r="W8001">
        <v>10</v>
      </c>
      <c r="X8001">
        <f>IF(OR(Main!$U8001=0,
       Main!$V8001=0,
       Main!$W8001=0),
   "",
   DATE(Main!$U8001,
        Main!$V8001,
        Main!$W8001)
)</f>
        <v>41861</v>
      </c>
      <c r="Y8001">
        <f>Table1[[#This Row],[Average_Cost_for_two]]*VLOOKUP(Table1[[#This Row],[Currency]],currency!$A$2:$B$10,2,FALSE)</f>
        <v>9.6</v>
      </c>
      <c r="Z8001" t="str">
        <f>VLOOKUP(C8001,country!A:B,2,FALSE)</f>
        <v>India</v>
      </c>
      <c r="AA8001">
        <f t="shared" si="124"/>
        <v>3</v>
      </c>
    </row>
    <row r="8002" spans="1:27" ht="15.75" customHeight="1" x14ac:dyDescent="0.25">
      <c r="A8002">
        <v>20350</v>
      </c>
      <c r="B8002" t="s">
        <v>16162</v>
      </c>
      <c r="C8002">
        <v>1</v>
      </c>
      <c r="D8002" t="s">
        <v>15880</v>
      </c>
      <c r="E8002" t="s">
        <v>16163</v>
      </c>
      <c r="F8002" t="s">
        <v>16164</v>
      </c>
      <c r="G8002" t="s">
        <v>16165</v>
      </c>
      <c r="H8002">
        <v>88.353273400000006</v>
      </c>
      <c r="I8002">
        <v>22.5532273</v>
      </c>
      <c r="J8002" t="s">
        <v>3405</v>
      </c>
      <c r="K8002" t="s">
        <v>28</v>
      </c>
      <c r="L8002" t="s">
        <v>29</v>
      </c>
      <c r="M8002" t="s">
        <v>36</v>
      </c>
      <c r="N8002" t="s">
        <v>29</v>
      </c>
      <c r="O8002" t="s">
        <v>29</v>
      </c>
      <c r="P8002">
        <v>3</v>
      </c>
      <c r="Q8002">
        <v>4464</v>
      </c>
      <c r="R8002">
        <v>1050</v>
      </c>
      <c r="S8002" t="str">
        <f>IF(Table1[[#This Row],[Average_Cost_for_two]]&lt;500,"Low",IF(Table1[[#This Row],[Average_Cost_for_two]]&lt;=1500,"Medium","High"))</f>
        <v>Medium</v>
      </c>
      <c r="T8002">
        <v>3.5</v>
      </c>
      <c r="U8002">
        <v>2015</v>
      </c>
      <c r="V8002">
        <v>8</v>
      </c>
      <c r="W8002">
        <v>28</v>
      </c>
      <c r="X8002">
        <f>IF(OR(Main!$U8002=0,
       Main!$V8002=0,
       Main!$W8002=0),
   "",
   DATE(Main!$U8002,
        Main!$V8002,
        Main!$W8002)
)</f>
        <v>42244</v>
      </c>
      <c r="Y8002">
        <f>Table1[[#This Row],[Average_Cost_for_two]]*VLOOKUP(Table1[[#This Row],[Currency]],currency!$A$2:$B$10,2,FALSE)</f>
        <v>12.6</v>
      </c>
      <c r="Z8002" t="str">
        <f>VLOOKUP(C8002,country!A:B,2,FALSE)</f>
        <v>India</v>
      </c>
      <c r="AA8002">
        <f t="shared" ref="AA8002:AA8065" si="125">ROUNDUP(V8002/3,0)</f>
        <v>3</v>
      </c>
    </row>
    <row r="8003" spans="1:27" ht="15.75" customHeight="1" x14ac:dyDescent="0.25">
      <c r="A8003">
        <v>20870</v>
      </c>
      <c r="B8003" t="s">
        <v>16166</v>
      </c>
      <c r="C8003">
        <v>1</v>
      </c>
      <c r="D8003" t="s">
        <v>15880</v>
      </c>
      <c r="E8003" t="s">
        <v>16167</v>
      </c>
      <c r="F8003" t="s">
        <v>16164</v>
      </c>
      <c r="G8003" t="s">
        <v>16165</v>
      </c>
      <c r="H8003">
        <v>88.352310290000005</v>
      </c>
      <c r="I8003">
        <v>22.55299638</v>
      </c>
      <c r="J8003" t="s">
        <v>580</v>
      </c>
      <c r="K8003" t="s">
        <v>28</v>
      </c>
      <c r="L8003" t="s">
        <v>29</v>
      </c>
      <c r="M8003" t="s">
        <v>36</v>
      </c>
      <c r="N8003" t="s">
        <v>29</v>
      </c>
      <c r="O8003" t="s">
        <v>29</v>
      </c>
      <c r="P8003">
        <v>2</v>
      </c>
      <c r="Q8003">
        <v>5288</v>
      </c>
      <c r="R8003">
        <v>900</v>
      </c>
      <c r="S8003" t="str">
        <f>IF(Table1[[#This Row],[Average_Cost_for_two]]&lt;500,"Low",IF(Table1[[#This Row],[Average_Cost_for_two]]&lt;=1500,"Medium","High"))</f>
        <v>Medium</v>
      </c>
      <c r="T8003">
        <v>4.2</v>
      </c>
      <c r="U8003">
        <v>2010</v>
      </c>
      <c r="V8003">
        <v>8</v>
      </c>
      <c r="W8003">
        <v>15</v>
      </c>
      <c r="X8003">
        <f>IF(OR(Main!$U8003=0,
       Main!$V8003=0,
       Main!$W8003=0),
   "",
   DATE(Main!$U8003,
        Main!$V8003,
        Main!$W8003)
)</f>
        <v>40405</v>
      </c>
      <c r="Y8003">
        <f>Table1[[#This Row],[Average_Cost_for_two]]*VLOOKUP(Table1[[#This Row],[Currency]],currency!$A$2:$B$10,2,FALSE)</f>
        <v>10.8</v>
      </c>
      <c r="Z8003" t="str">
        <f>VLOOKUP(C8003,country!A:B,2,FALSE)</f>
        <v>India</v>
      </c>
      <c r="AA8003">
        <f t="shared" si="125"/>
        <v>3</v>
      </c>
    </row>
    <row r="8004" spans="1:27" ht="15.75" customHeight="1" x14ac:dyDescent="0.25">
      <c r="A8004">
        <v>3300949</v>
      </c>
      <c r="B8004" t="s">
        <v>16168</v>
      </c>
      <c r="C8004">
        <v>1</v>
      </c>
      <c r="D8004" t="s">
        <v>11762</v>
      </c>
      <c r="E8004" t="s">
        <v>16169</v>
      </c>
      <c r="F8004" t="s">
        <v>145</v>
      </c>
      <c r="G8004" t="s">
        <v>16170</v>
      </c>
      <c r="H8004">
        <v>79.077304269999999</v>
      </c>
      <c r="I8004">
        <v>21.15619053</v>
      </c>
      <c r="J8004" t="s">
        <v>500</v>
      </c>
      <c r="K8004" t="s">
        <v>28</v>
      </c>
      <c r="L8004" t="s">
        <v>29</v>
      </c>
      <c r="M8004" t="s">
        <v>36</v>
      </c>
      <c r="N8004" t="s">
        <v>29</v>
      </c>
      <c r="O8004" t="s">
        <v>29</v>
      </c>
      <c r="P8004">
        <v>2</v>
      </c>
      <c r="Q8004">
        <v>164</v>
      </c>
      <c r="R8004">
        <v>600</v>
      </c>
      <c r="S8004" t="str">
        <f>IF(Table1[[#This Row],[Average_Cost_for_two]]&lt;500,"Low",IF(Table1[[#This Row],[Average_Cost_for_two]]&lt;=1500,"Medium","High"))</f>
        <v>Medium</v>
      </c>
      <c r="T8004">
        <v>4.2</v>
      </c>
      <c r="U8004">
        <v>2013</v>
      </c>
      <c r="V8004">
        <v>8</v>
      </c>
      <c r="W8004">
        <v>18</v>
      </c>
      <c r="X8004">
        <f>IF(OR(Main!$U8004=0,
       Main!$V8004=0,
       Main!$W8004=0),
   "",
   DATE(Main!$U8004,
        Main!$V8004,
        Main!$W8004)
)</f>
        <v>41504</v>
      </c>
      <c r="Y8004">
        <f>Table1[[#This Row],[Average_Cost_for_two]]*VLOOKUP(Table1[[#This Row],[Currency]],currency!$A$2:$B$10,2,FALSE)</f>
        <v>7.2</v>
      </c>
      <c r="Z8004" t="str">
        <f>VLOOKUP(C8004,country!A:B,2,FALSE)</f>
        <v>India</v>
      </c>
      <c r="AA8004">
        <f t="shared" si="125"/>
        <v>3</v>
      </c>
    </row>
    <row r="8005" spans="1:27" ht="15.75" customHeight="1" x14ac:dyDescent="0.25">
      <c r="A8005">
        <v>3300061</v>
      </c>
      <c r="B8005" t="s">
        <v>16171</v>
      </c>
      <c r="C8005">
        <v>1</v>
      </c>
      <c r="D8005" t="s">
        <v>11762</v>
      </c>
      <c r="E8005" t="s">
        <v>16172</v>
      </c>
      <c r="F8005" t="s">
        <v>16173</v>
      </c>
      <c r="G8005" t="s">
        <v>16174</v>
      </c>
      <c r="H8005">
        <v>79.058532490000005</v>
      </c>
      <c r="I8005">
        <v>21.137848290000001</v>
      </c>
      <c r="J8005" t="s">
        <v>2311</v>
      </c>
      <c r="K8005" t="s">
        <v>28</v>
      </c>
      <c r="L8005" t="s">
        <v>29</v>
      </c>
      <c r="M8005" t="s">
        <v>36</v>
      </c>
      <c r="N8005" t="s">
        <v>29</v>
      </c>
      <c r="O8005" t="s">
        <v>29</v>
      </c>
      <c r="P8005">
        <v>3</v>
      </c>
      <c r="Q8005">
        <v>284</v>
      </c>
      <c r="R8005">
        <v>750</v>
      </c>
      <c r="S8005" t="str">
        <f>IF(Table1[[#This Row],[Average_Cost_for_two]]&lt;500,"Low",IF(Table1[[#This Row],[Average_Cost_for_two]]&lt;=1500,"Medium","High"))</f>
        <v>Medium</v>
      </c>
      <c r="T8005">
        <v>4</v>
      </c>
      <c r="U8005">
        <v>2017</v>
      </c>
      <c r="V8005">
        <v>8</v>
      </c>
      <c r="W8005">
        <v>2</v>
      </c>
      <c r="X8005">
        <f>IF(OR(Main!$U8005=0,
       Main!$V8005=0,
       Main!$W8005=0),
   "",
   DATE(Main!$U8005,
        Main!$V8005,
        Main!$W8005)
)</f>
        <v>42949</v>
      </c>
      <c r="Y8005">
        <f>Table1[[#This Row],[Average_Cost_for_two]]*VLOOKUP(Table1[[#This Row],[Currency]],currency!$A$2:$B$10,2,FALSE)</f>
        <v>9</v>
      </c>
      <c r="Z8005" t="str">
        <f>VLOOKUP(C8005,country!A:B,2,FALSE)</f>
        <v>India</v>
      </c>
      <c r="AA8005">
        <f t="shared" si="125"/>
        <v>3</v>
      </c>
    </row>
    <row r="8006" spans="1:27" ht="15.75" customHeight="1" x14ac:dyDescent="0.25">
      <c r="A8006">
        <v>18438909</v>
      </c>
      <c r="B8006" t="s">
        <v>11815</v>
      </c>
      <c r="C8006">
        <v>1</v>
      </c>
      <c r="D8006" t="s">
        <v>11963</v>
      </c>
      <c r="E8006" t="s">
        <v>16175</v>
      </c>
      <c r="F8006" t="s">
        <v>16176</v>
      </c>
      <c r="G8006" t="s">
        <v>16177</v>
      </c>
      <c r="H8006">
        <v>72.512487199999995</v>
      </c>
      <c r="I8006">
        <v>23.038231400000001</v>
      </c>
      <c r="J8006" t="s">
        <v>2353</v>
      </c>
      <c r="K8006" t="s">
        <v>28</v>
      </c>
      <c r="L8006" t="s">
        <v>29</v>
      </c>
      <c r="M8006" t="s">
        <v>36</v>
      </c>
      <c r="N8006" t="s">
        <v>29</v>
      </c>
      <c r="O8006" t="s">
        <v>29</v>
      </c>
      <c r="P8006">
        <v>2</v>
      </c>
      <c r="Q8006">
        <v>113</v>
      </c>
      <c r="R8006">
        <v>500</v>
      </c>
      <c r="S8006" t="str">
        <f>IF(Table1[[#This Row],[Average_Cost_for_two]]&lt;500,"Low",IF(Table1[[#This Row],[Average_Cost_for_two]]&lt;=1500,"Medium","High"))</f>
        <v>Medium</v>
      </c>
      <c r="T8006">
        <v>4.4000000000000004</v>
      </c>
      <c r="U8006">
        <v>2017</v>
      </c>
      <c r="V8006">
        <v>7</v>
      </c>
      <c r="W8006">
        <v>10</v>
      </c>
      <c r="X8006">
        <f>IF(OR(Main!$U8006=0,
       Main!$V8006=0,
       Main!$W8006=0),
   "",
   DATE(Main!$U8006,
        Main!$V8006,
        Main!$W8006)
)</f>
        <v>42926</v>
      </c>
      <c r="Y8006">
        <f>Table1[[#This Row],[Average_Cost_for_two]]*VLOOKUP(Table1[[#This Row],[Currency]],currency!$A$2:$B$10,2,FALSE)</f>
        <v>6</v>
      </c>
      <c r="Z8006" t="str">
        <f>VLOOKUP(C8006,country!A:B,2,FALSE)</f>
        <v>India</v>
      </c>
      <c r="AA8006">
        <f t="shared" si="125"/>
        <v>3</v>
      </c>
    </row>
    <row r="8007" spans="1:27" ht="15.75" customHeight="1" x14ac:dyDescent="0.25">
      <c r="A8007">
        <v>113703</v>
      </c>
      <c r="B8007" t="s">
        <v>16178</v>
      </c>
      <c r="C8007">
        <v>1</v>
      </c>
      <c r="D8007" t="s">
        <v>11963</v>
      </c>
      <c r="E8007" t="s">
        <v>16179</v>
      </c>
      <c r="F8007" t="s">
        <v>16180</v>
      </c>
      <c r="G8007" t="s">
        <v>16181</v>
      </c>
      <c r="H8007">
        <v>72.549828500000004</v>
      </c>
      <c r="I8007">
        <v>23.043723499999999</v>
      </c>
      <c r="J8007" t="s">
        <v>16182</v>
      </c>
      <c r="K8007" t="s">
        <v>28</v>
      </c>
      <c r="L8007" t="s">
        <v>29</v>
      </c>
      <c r="M8007" t="s">
        <v>36</v>
      </c>
      <c r="N8007" t="s">
        <v>29</v>
      </c>
      <c r="O8007" t="s">
        <v>29</v>
      </c>
      <c r="P8007">
        <v>2</v>
      </c>
      <c r="Q8007">
        <v>404</v>
      </c>
      <c r="R8007">
        <v>700</v>
      </c>
      <c r="S8007" t="str">
        <f>IF(Table1[[#This Row],[Average_Cost_for_two]]&lt;500,"Low",IF(Table1[[#This Row],[Average_Cost_for_two]]&lt;=1500,"Medium","High"))</f>
        <v>Medium</v>
      </c>
      <c r="T8007">
        <v>4</v>
      </c>
      <c r="U8007">
        <v>2015</v>
      </c>
      <c r="V8007">
        <v>7</v>
      </c>
      <c r="W8007">
        <v>1</v>
      </c>
      <c r="X8007">
        <f>IF(OR(Main!$U8007=0,
       Main!$V8007=0,
       Main!$W8007=0),
   "",
   DATE(Main!$U8007,
        Main!$V8007,
        Main!$W8007)
)</f>
        <v>42186</v>
      </c>
      <c r="Y8007">
        <f>Table1[[#This Row],[Average_Cost_for_two]]*VLOOKUP(Table1[[#This Row],[Currency]],currency!$A$2:$B$10,2,FALSE)</f>
        <v>8.4</v>
      </c>
      <c r="Z8007" t="str">
        <f>VLOOKUP(C8007,country!A:B,2,FALSE)</f>
        <v>India</v>
      </c>
      <c r="AA8007">
        <f t="shared" si="125"/>
        <v>3</v>
      </c>
    </row>
    <row r="8008" spans="1:27" ht="15.75" customHeight="1" x14ac:dyDescent="0.25">
      <c r="A8008">
        <v>90847</v>
      </c>
      <c r="B8008" t="s">
        <v>15955</v>
      </c>
      <c r="C8008">
        <v>1</v>
      </c>
      <c r="D8008" t="s">
        <v>15914</v>
      </c>
      <c r="E8008" t="s">
        <v>16183</v>
      </c>
      <c r="F8008" t="s">
        <v>15985</v>
      </c>
      <c r="G8008" t="s">
        <v>15986</v>
      </c>
      <c r="H8008">
        <v>78.38674374</v>
      </c>
      <c r="I8008">
        <v>17.433808750000001</v>
      </c>
      <c r="J8008" t="s">
        <v>15959</v>
      </c>
      <c r="K8008" t="s">
        <v>28</v>
      </c>
      <c r="L8008" t="s">
        <v>29</v>
      </c>
      <c r="M8008" t="s">
        <v>36</v>
      </c>
      <c r="N8008" t="s">
        <v>29</v>
      </c>
      <c r="O8008" t="s">
        <v>29</v>
      </c>
      <c r="P8008">
        <v>3</v>
      </c>
      <c r="Q8008">
        <v>2553</v>
      </c>
      <c r="R8008">
        <v>1800</v>
      </c>
      <c r="S8008" t="str">
        <f>IF(Table1[[#This Row],[Average_Cost_for_two]]&lt;500,"Low",IF(Table1[[#This Row],[Average_Cost_for_two]]&lt;=1500,"Medium","High"))</f>
        <v>High</v>
      </c>
      <c r="T8008">
        <v>4.5999999999999996</v>
      </c>
      <c r="U8008">
        <v>2010</v>
      </c>
      <c r="V8008">
        <v>7</v>
      </c>
      <c r="W8008">
        <v>28</v>
      </c>
      <c r="X8008">
        <f>IF(OR(Main!$U8008=0,
       Main!$V8008=0,
       Main!$W8008=0),
   "",
   DATE(Main!$U8008,
        Main!$V8008,
        Main!$W8008)
)</f>
        <v>40387</v>
      </c>
      <c r="Y8008">
        <f>Table1[[#This Row],[Average_Cost_for_two]]*VLOOKUP(Table1[[#This Row],[Currency]],currency!$A$2:$B$10,2,FALSE)</f>
        <v>21.6</v>
      </c>
      <c r="Z8008" t="str">
        <f>VLOOKUP(C8008,country!A:B,2,FALSE)</f>
        <v>India</v>
      </c>
      <c r="AA8008">
        <f t="shared" si="125"/>
        <v>3</v>
      </c>
    </row>
    <row r="8009" spans="1:27" ht="15.75" customHeight="1" x14ac:dyDescent="0.25">
      <c r="A8009">
        <v>101259</v>
      </c>
      <c r="B8009" t="s">
        <v>16184</v>
      </c>
      <c r="C8009">
        <v>1</v>
      </c>
      <c r="D8009" t="s">
        <v>16158</v>
      </c>
      <c r="E8009" t="s">
        <v>16185</v>
      </c>
      <c r="F8009" t="s">
        <v>16186</v>
      </c>
      <c r="G8009" t="s">
        <v>16187</v>
      </c>
      <c r="H8009">
        <v>75.7945919</v>
      </c>
      <c r="I8009">
        <v>26.9052866</v>
      </c>
      <c r="J8009" t="s">
        <v>16188</v>
      </c>
      <c r="K8009" t="s">
        <v>28</v>
      </c>
      <c r="L8009" t="s">
        <v>29</v>
      </c>
      <c r="M8009" t="s">
        <v>36</v>
      </c>
      <c r="N8009" t="s">
        <v>29</v>
      </c>
      <c r="O8009" t="s">
        <v>29</v>
      </c>
      <c r="P8009">
        <v>3</v>
      </c>
      <c r="Q8009">
        <v>843</v>
      </c>
      <c r="R8009">
        <v>1300</v>
      </c>
      <c r="S8009" t="str">
        <f>IF(Table1[[#This Row],[Average_Cost_for_two]]&lt;500,"Low",IF(Table1[[#This Row],[Average_Cost_for_two]]&lt;=1500,"Medium","High"))</f>
        <v>Medium</v>
      </c>
      <c r="T8009">
        <v>4.4000000000000004</v>
      </c>
      <c r="U8009">
        <v>2018</v>
      </c>
      <c r="V8009">
        <v>7</v>
      </c>
      <c r="W8009">
        <v>22</v>
      </c>
      <c r="X8009">
        <f>IF(OR(Main!$U8009=0,
       Main!$V8009=0,
       Main!$W8009=0),
   "",
   DATE(Main!$U8009,
        Main!$V8009,
        Main!$W8009)
)</f>
        <v>43303</v>
      </c>
      <c r="Y8009">
        <f>Table1[[#This Row],[Average_Cost_for_two]]*VLOOKUP(Table1[[#This Row],[Currency]],currency!$A$2:$B$10,2,FALSE)</f>
        <v>15.6</v>
      </c>
      <c r="Z8009" t="str">
        <f>VLOOKUP(C8009,country!A:B,2,FALSE)</f>
        <v>India</v>
      </c>
      <c r="AA8009">
        <f t="shared" si="125"/>
        <v>3</v>
      </c>
    </row>
    <row r="8010" spans="1:27" ht="15.75" customHeight="1" x14ac:dyDescent="0.25">
      <c r="A8010">
        <v>102867</v>
      </c>
      <c r="B8010" t="s">
        <v>16189</v>
      </c>
      <c r="C8010">
        <v>1</v>
      </c>
      <c r="D8010" t="s">
        <v>16158</v>
      </c>
      <c r="E8010" t="s">
        <v>16190</v>
      </c>
      <c r="F8010" t="s">
        <v>16191</v>
      </c>
      <c r="G8010" t="s">
        <v>16192</v>
      </c>
      <c r="H8010">
        <v>75.776649000000006</v>
      </c>
      <c r="I8010">
        <v>26.9564308</v>
      </c>
      <c r="J8010" t="s">
        <v>16193</v>
      </c>
      <c r="K8010" t="s">
        <v>28</v>
      </c>
      <c r="L8010" t="s">
        <v>29</v>
      </c>
      <c r="M8010" t="s">
        <v>36</v>
      </c>
      <c r="N8010" t="s">
        <v>29</v>
      </c>
      <c r="O8010" t="s">
        <v>29</v>
      </c>
      <c r="P8010">
        <v>2</v>
      </c>
      <c r="Q8010">
        <v>112</v>
      </c>
      <c r="R8010">
        <v>800</v>
      </c>
      <c r="S8010" t="str">
        <f>IF(Table1[[#This Row],[Average_Cost_for_two]]&lt;500,"Low",IF(Table1[[#This Row],[Average_Cost_for_two]]&lt;=1500,"Medium","High"))</f>
        <v>Medium</v>
      </c>
      <c r="T8010">
        <v>3.7</v>
      </c>
      <c r="U8010">
        <v>2015</v>
      </c>
      <c r="V8010">
        <v>7</v>
      </c>
      <c r="W8010">
        <v>2</v>
      </c>
      <c r="X8010">
        <f>IF(OR(Main!$U8010=0,
       Main!$V8010=0,
       Main!$W8010=0),
   "",
   DATE(Main!$U8010,
        Main!$V8010,
        Main!$W8010)
)</f>
        <v>42187</v>
      </c>
      <c r="Y8010">
        <f>Table1[[#This Row],[Average_Cost_for_two]]*VLOOKUP(Table1[[#This Row],[Currency]],currency!$A$2:$B$10,2,FALSE)</f>
        <v>9.6</v>
      </c>
      <c r="Z8010" t="str">
        <f>VLOOKUP(C8010,country!A:B,2,FALSE)</f>
        <v>India</v>
      </c>
      <c r="AA8010">
        <f t="shared" si="125"/>
        <v>3</v>
      </c>
    </row>
    <row r="8011" spans="1:27" ht="15.75" customHeight="1" x14ac:dyDescent="0.25">
      <c r="A8011">
        <v>3000132</v>
      </c>
      <c r="B8011" t="s">
        <v>16194</v>
      </c>
      <c r="C8011">
        <v>1</v>
      </c>
      <c r="D8011" t="s">
        <v>10944</v>
      </c>
      <c r="E8011" t="s">
        <v>16195</v>
      </c>
      <c r="F8011" t="s">
        <v>16196</v>
      </c>
      <c r="G8011" t="s">
        <v>16197</v>
      </c>
      <c r="H8011">
        <v>77.015393000000003</v>
      </c>
      <c r="I8011">
        <v>11.025083</v>
      </c>
      <c r="J8011" t="s">
        <v>500</v>
      </c>
      <c r="K8011" t="s">
        <v>28</v>
      </c>
      <c r="L8011" t="s">
        <v>29</v>
      </c>
      <c r="M8011" t="s">
        <v>36</v>
      </c>
      <c r="N8011" t="s">
        <v>29</v>
      </c>
      <c r="O8011" t="s">
        <v>29</v>
      </c>
      <c r="P8011">
        <v>2</v>
      </c>
      <c r="Q8011">
        <v>124</v>
      </c>
      <c r="R8011">
        <v>400</v>
      </c>
      <c r="S8011" t="str">
        <f>IF(Table1[[#This Row],[Average_Cost_for_two]]&lt;500,"Low",IF(Table1[[#This Row],[Average_Cost_for_two]]&lt;=1500,"Medium","High"))</f>
        <v>Low</v>
      </c>
      <c r="T8011">
        <v>3.8</v>
      </c>
      <c r="U8011">
        <v>2010</v>
      </c>
      <c r="V8011">
        <v>6</v>
      </c>
      <c r="W8011">
        <v>15</v>
      </c>
      <c r="X8011">
        <f>IF(OR(Main!$U8011=0,
       Main!$V8011=0,
       Main!$W8011=0),
   "",
   DATE(Main!$U8011,
        Main!$V8011,
        Main!$W8011)
)</f>
        <v>40344</v>
      </c>
      <c r="Y8011">
        <f>Table1[[#This Row],[Average_Cost_for_two]]*VLOOKUP(Table1[[#This Row],[Currency]],currency!$A$2:$B$10,2,FALSE)</f>
        <v>4.8</v>
      </c>
      <c r="Z8011" t="str">
        <f>VLOOKUP(C8011,country!A:B,2,FALSE)</f>
        <v>India</v>
      </c>
      <c r="AA8011">
        <f t="shared" si="125"/>
        <v>2</v>
      </c>
    </row>
    <row r="8012" spans="1:27" ht="15.75" customHeight="1" x14ac:dyDescent="0.25">
      <c r="A8012">
        <v>18280306</v>
      </c>
      <c r="B8012" t="s">
        <v>16198</v>
      </c>
      <c r="C8012">
        <v>1</v>
      </c>
      <c r="D8012" t="s">
        <v>10944</v>
      </c>
      <c r="E8012" t="s">
        <v>16199</v>
      </c>
      <c r="F8012" t="s">
        <v>9647</v>
      </c>
      <c r="G8012" t="s">
        <v>10946</v>
      </c>
      <c r="H8012">
        <v>76.975439699999995</v>
      </c>
      <c r="I8012">
        <v>11.0030085</v>
      </c>
      <c r="J8012" t="s">
        <v>3652</v>
      </c>
      <c r="K8012" t="s">
        <v>28</v>
      </c>
      <c r="L8012" t="s">
        <v>29</v>
      </c>
      <c r="M8012" t="s">
        <v>36</v>
      </c>
      <c r="N8012" t="s">
        <v>29</v>
      </c>
      <c r="O8012" t="s">
        <v>29</v>
      </c>
      <c r="P8012">
        <v>2</v>
      </c>
      <c r="Q8012">
        <v>85</v>
      </c>
      <c r="R8012">
        <v>700</v>
      </c>
      <c r="S8012" t="str">
        <f>IF(Table1[[#This Row],[Average_Cost_for_two]]&lt;500,"Low",IF(Table1[[#This Row],[Average_Cost_for_two]]&lt;=1500,"Medium","High"))</f>
        <v>Medium</v>
      </c>
      <c r="T8012">
        <v>3.9</v>
      </c>
      <c r="U8012">
        <v>2010</v>
      </c>
      <c r="V8012">
        <v>6</v>
      </c>
      <c r="W8012">
        <v>7</v>
      </c>
      <c r="X8012">
        <f>IF(OR(Main!$U8012=0,
       Main!$V8012=0,
       Main!$W8012=0),
   "",
   DATE(Main!$U8012,
        Main!$V8012,
        Main!$W8012)
)</f>
        <v>40336</v>
      </c>
      <c r="Y8012">
        <f>Table1[[#This Row],[Average_Cost_for_two]]*VLOOKUP(Table1[[#This Row],[Currency]],currency!$A$2:$B$10,2,FALSE)</f>
        <v>8.4</v>
      </c>
      <c r="Z8012" t="str">
        <f>VLOOKUP(C8012,country!A:B,2,FALSE)</f>
        <v>India</v>
      </c>
      <c r="AA8012">
        <f t="shared" si="125"/>
        <v>2</v>
      </c>
    </row>
    <row r="8013" spans="1:27" ht="15.75" customHeight="1" x14ac:dyDescent="0.25">
      <c r="A8013">
        <v>313502</v>
      </c>
      <c r="B8013" t="s">
        <v>16200</v>
      </c>
      <c r="C8013">
        <v>1</v>
      </c>
      <c r="D8013" t="s">
        <v>16105</v>
      </c>
      <c r="E8013" t="s">
        <v>16201</v>
      </c>
      <c r="F8013" t="s">
        <v>16154</v>
      </c>
      <c r="G8013" t="s">
        <v>16155</v>
      </c>
      <c r="H8013">
        <v>77.369326000000001</v>
      </c>
      <c r="I8013">
        <v>28.635083000000002</v>
      </c>
      <c r="J8013" t="s">
        <v>27</v>
      </c>
      <c r="K8013" t="s">
        <v>28</v>
      </c>
      <c r="L8013" t="s">
        <v>29</v>
      </c>
      <c r="M8013" t="s">
        <v>36</v>
      </c>
      <c r="N8013" t="s">
        <v>29</v>
      </c>
      <c r="O8013" t="s">
        <v>29</v>
      </c>
      <c r="P8013">
        <v>1</v>
      </c>
      <c r="Q8013">
        <v>161</v>
      </c>
      <c r="R8013">
        <v>300</v>
      </c>
      <c r="S8013" t="str">
        <f>IF(Table1[[#This Row],[Average_Cost_for_two]]&lt;500,"Low",IF(Table1[[#This Row],[Average_Cost_for_two]]&lt;=1500,"Medium","High"))</f>
        <v>Low</v>
      </c>
      <c r="T8013">
        <v>3.6</v>
      </c>
      <c r="U8013">
        <v>2016</v>
      </c>
      <c r="V8013">
        <v>6</v>
      </c>
      <c r="W8013">
        <v>2</v>
      </c>
      <c r="X8013">
        <f>IF(OR(Main!$U8013=0,
       Main!$V8013=0,
       Main!$W8013=0),
   "",
   DATE(Main!$U8013,
        Main!$V8013,
        Main!$W8013)
)</f>
        <v>42523</v>
      </c>
      <c r="Y8013">
        <f>Table1[[#This Row],[Average_Cost_for_two]]*VLOOKUP(Table1[[#This Row],[Currency]],currency!$A$2:$B$10,2,FALSE)</f>
        <v>3.6</v>
      </c>
      <c r="Z8013" t="str">
        <f>VLOOKUP(C8013,country!A:B,2,FALSE)</f>
        <v>India</v>
      </c>
      <c r="AA8013">
        <f t="shared" si="125"/>
        <v>2</v>
      </c>
    </row>
    <row r="8014" spans="1:27" ht="15.75" customHeight="1" x14ac:dyDescent="0.25">
      <c r="A8014">
        <v>8623</v>
      </c>
      <c r="B8014" t="s">
        <v>3087</v>
      </c>
      <c r="C8014">
        <v>1</v>
      </c>
      <c r="D8014" t="s">
        <v>16105</v>
      </c>
      <c r="E8014" t="s">
        <v>16202</v>
      </c>
      <c r="F8014" t="s">
        <v>16107</v>
      </c>
      <c r="G8014" t="s">
        <v>16108</v>
      </c>
      <c r="H8014">
        <v>77.370247219999996</v>
      </c>
      <c r="I8014">
        <v>28.634041669999998</v>
      </c>
      <c r="J8014" t="s">
        <v>500</v>
      </c>
      <c r="K8014" t="s">
        <v>28</v>
      </c>
      <c r="L8014" t="s">
        <v>29</v>
      </c>
      <c r="M8014" t="s">
        <v>36</v>
      </c>
      <c r="N8014" t="s">
        <v>29</v>
      </c>
      <c r="O8014" t="s">
        <v>29</v>
      </c>
      <c r="P8014">
        <v>2</v>
      </c>
      <c r="Q8014">
        <v>33</v>
      </c>
      <c r="R8014">
        <v>650</v>
      </c>
      <c r="S8014" t="str">
        <f>IF(Table1[[#This Row],[Average_Cost_for_two]]&lt;500,"Low",IF(Table1[[#This Row],[Average_Cost_for_two]]&lt;=1500,"Medium","High"))</f>
        <v>Medium</v>
      </c>
      <c r="T8014">
        <v>3.4</v>
      </c>
      <c r="U8014">
        <v>2017</v>
      </c>
      <c r="V8014">
        <v>6</v>
      </c>
      <c r="W8014">
        <v>7</v>
      </c>
      <c r="X8014">
        <f>IF(OR(Main!$U8014=0,
       Main!$V8014=0,
       Main!$W8014=0),
   "",
   DATE(Main!$U8014,
        Main!$V8014,
        Main!$W8014)
)</f>
        <v>42893</v>
      </c>
      <c r="Y8014">
        <f>Table1[[#This Row],[Average_Cost_for_two]]*VLOOKUP(Table1[[#This Row],[Currency]],currency!$A$2:$B$10,2,FALSE)</f>
        <v>7.8</v>
      </c>
      <c r="Z8014" t="str">
        <f>VLOOKUP(C8014,country!A:B,2,FALSE)</f>
        <v>India</v>
      </c>
      <c r="AA8014">
        <f t="shared" si="125"/>
        <v>2</v>
      </c>
    </row>
    <row r="8015" spans="1:27" ht="15.75" customHeight="1" x14ac:dyDescent="0.25">
      <c r="A8015">
        <v>18217475</v>
      </c>
      <c r="B8015" t="s">
        <v>16203</v>
      </c>
      <c r="C8015">
        <v>1</v>
      </c>
      <c r="D8015" t="s">
        <v>15880</v>
      </c>
      <c r="E8015" t="s">
        <v>16204</v>
      </c>
      <c r="F8015" t="s">
        <v>16205</v>
      </c>
      <c r="G8015" t="s">
        <v>16206</v>
      </c>
      <c r="H8015">
        <v>88.39329377</v>
      </c>
      <c r="I8015">
        <v>22.514687550000001</v>
      </c>
      <c r="J8015" t="s">
        <v>508</v>
      </c>
      <c r="K8015" t="s">
        <v>28</v>
      </c>
      <c r="L8015" t="s">
        <v>29</v>
      </c>
      <c r="M8015" t="s">
        <v>36</v>
      </c>
      <c r="N8015" t="s">
        <v>29</v>
      </c>
      <c r="O8015" t="s">
        <v>29</v>
      </c>
      <c r="P8015">
        <v>3</v>
      </c>
      <c r="Q8015">
        <v>945</v>
      </c>
      <c r="R8015">
        <v>1400</v>
      </c>
      <c r="S8015" t="str">
        <f>IF(Table1[[#This Row],[Average_Cost_for_two]]&lt;500,"Low",IF(Table1[[#This Row],[Average_Cost_for_two]]&lt;=1500,"Medium","High"))</f>
        <v>Medium</v>
      </c>
      <c r="T8015">
        <v>4.5999999999999996</v>
      </c>
      <c r="U8015">
        <v>2012</v>
      </c>
      <c r="V8015">
        <v>6</v>
      </c>
      <c r="W8015">
        <v>12</v>
      </c>
      <c r="X8015">
        <f>IF(OR(Main!$U8015=0,
       Main!$V8015=0,
       Main!$W8015=0),
   "",
   DATE(Main!$U8015,
        Main!$V8015,
        Main!$W8015)
)</f>
        <v>41072</v>
      </c>
      <c r="Y8015">
        <f>Table1[[#This Row],[Average_Cost_for_two]]*VLOOKUP(Table1[[#This Row],[Currency]],currency!$A$2:$B$10,2,FALSE)</f>
        <v>16.8</v>
      </c>
      <c r="Z8015" t="str">
        <f>VLOOKUP(C8015,country!A:B,2,FALSE)</f>
        <v>India</v>
      </c>
      <c r="AA8015">
        <f t="shared" si="125"/>
        <v>2</v>
      </c>
    </row>
    <row r="8016" spans="1:27" ht="15.75" customHeight="1" x14ac:dyDescent="0.25">
      <c r="A8016">
        <v>6504409</v>
      </c>
      <c r="B8016" t="s">
        <v>16207</v>
      </c>
      <c r="C8016">
        <v>1</v>
      </c>
      <c r="D8016" t="s">
        <v>15889</v>
      </c>
      <c r="E8016" t="s">
        <v>16208</v>
      </c>
      <c r="F8016" t="s">
        <v>15991</v>
      </c>
      <c r="G8016" t="s">
        <v>15992</v>
      </c>
      <c r="H8016">
        <v>73.898520250000004</v>
      </c>
      <c r="I8016">
        <v>18.534080029999998</v>
      </c>
      <c r="J8016" t="s">
        <v>16209</v>
      </c>
      <c r="K8016" t="s">
        <v>28</v>
      </c>
      <c r="L8016" t="s">
        <v>29</v>
      </c>
      <c r="M8016" t="s">
        <v>36</v>
      </c>
      <c r="N8016" t="s">
        <v>29</v>
      </c>
      <c r="O8016" t="s">
        <v>29</v>
      </c>
      <c r="P8016">
        <v>3</v>
      </c>
      <c r="Q8016">
        <v>1531</v>
      </c>
      <c r="R8016">
        <v>1800</v>
      </c>
      <c r="S8016" t="str">
        <f>IF(Table1[[#This Row],[Average_Cost_for_two]]&lt;500,"Low",IF(Table1[[#This Row],[Average_Cost_for_two]]&lt;=1500,"Medium","High"))</f>
        <v>High</v>
      </c>
      <c r="T8016">
        <v>4.3</v>
      </c>
      <c r="U8016">
        <v>2013</v>
      </c>
      <c r="V8016">
        <v>6</v>
      </c>
      <c r="W8016">
        <v>26</v>
      </c>
      <c r="X8016">
        <f>IF(OR(Main!$U8016=0,
       Main!$V8016=0,
       Main!$W8016=0),
   "",
   DATE(Main!$U8016,
        Main!$V8016,
        Main!$W8016)
)</f>
        <v>41451</v>
      </c>
      <c r="Y8016">
        <f>Table1[[#This Row],[Average_Cost_for_two]]*VLOOKUP(Table1[[#This Row],[Currency]],currency!$A$2:$B$10,2,FALSE)</f>
        <v>21.6</v>
      </c>
      <c r="Z8016" t="str">
        <f>VLOOKUP(C8016,country!A:B,2,FALSE)</f>
        <v>India</v>
      </c>
      <c r="AA8016">
        <f t="shared" si="125"/>
        <v>2</v>
      </c>
    </row>
    <row r="8017" spans="1:27" ht="15.75" customHeight="1" x14ac:dyDescent="0.25">
      <c r="A8017">
        <v>18221572</v>
      </c>
      <c r="B8017" t="s">
        <v>16210</v>
      </c>
      <c r="C8017">
        <v>1</v>
      </c>
      <c r="D8017" t="s">
        <v>15909</v>
      </c>
      <c r="E8017" t="s">
        <v>16211</v>
      </c>
      <c r="F8017" t="s">
        <v>15996</v>
      </c>
      <c r="G8017" t="s">
        <v>15997</v>
      </c>
      <c r="H8017">
        <v>77.643684669999999</v>
      </c>
      <c r="I8017">
        <v>12.978452920000001</v>
      </c>
      <c r="J8017" t="s">
        <v>16212</v>
      </c>
      <c r="K8017" t="s">
        <v>28</v>
      </c>
      <c r="L8017" t="s">
        <v>29</v>
      </c>
      <c r="M8017" t="s">
        <v>36</v>
      </c>
      <c r="N8017" t="s">
        <v>29</v>
      </c>
      <c r="O8017" t="s">
        <v>29</v>
      </c>
      <c r="P8017">
        <v>2</v>
      </c>
      <c r="Q8017">
        <v>1413</v>
      </c>
      <c r="R8017">
        <v>600</v>
      </c>
      <c r="S8017" t="str">
        <f>IF(Table1[[#This Row],[Average_Cost_for_two]]&lt;500,"Low",IF(Table1[[#This Row],[Average_Cost_for_two]]&lt;=1500,"Medium","High"))</f>
        <v>Medium</v>
      </c>
      <c r="T8017">
        <v>4.3</v>
      </c>
      <c r="U8017">
        <v>2010</v>
      </c>
      <c r="V8017">
        <v>5</v>
      </c>
      <c r="W8017">
        <v>23</v>
      </c>
      <c r="X8017">
        <f>IF(OR(Main!$U8017=0,
       Main!$V8017=0,
       Main!$W8017=0),
   "",
   DATE(Main!$U8017,
        Main!$V8017,
        Main!$W8017)
)</f>
        <v>40321</v>
      </c>
      <c r="Y8017">
        <f>Table1[[#This Row],[Average_Cost_for_two]]*VLOOKUP(Table1[[#This Row],[Currency]],currency!$A$2:$B$10,2,FALSE)</f>
        <v>7.2</v>
      </c>
      <c r="Z8017" t="str">
        <f>VLOOKUP(C8017,country!A:B,2,FALSE)</f>
        <v>India</v>
      </c>
      <c r="AA8017">
        <f t="shared" si="125"/>
        <v>2</v>
      </c>
    </row>
    <row r="8018" spans="1:27" ht="15.75" customHeight="1" x14ac:dyDescent="0.25">
      <c r="A8018">
        <v>95421</v>
      </c>
      <c r="B8018" t="s">
        <v>16213</v>
      </c>
      <c r="C8018">
        <v>1</v>
      </c>
      <c r="D8018" t="s">
        <v>16214</v>
      </c>
      <c r="E8018" t="s">
        <v>16215</v>
      </c>
      <c r="F8018" t="s">
        <v>16216</v>
      </c>
      <c r="G8018" t="s">
        <v>16217</v>
      </c>
      <c r="H8018">
        <v>76.310630560000007</v>
      </c>
      <c r="I8018">
        <v>10.020683330000001</v>
      </c>
      <c r="J8018" t="s">
        <v>744</v>
      </c>
      <c r="K8018" t="s">
        <v>28</v>
      </c>
      <c r="L8018" t="s">
        <v>29</v>
      </c>
      <c r="M8018" t="s">
        <v>36</v>
      </c>
      <c r="N8018" t="s">
        <v>29</v>
      </c>
      <c r="O8018" t="s">
        <v>29</v>
      </c>
      <c r="P8018">
        <v>2</v>
      </c>
      <c r="Q8018">
        <v>662</v>
      </c>
      <c r="R8018">
        <v>600</v>
      </c>
      <c r="S8018" t="str">
        <f>IF(Table1[[#This Row],[Average_Cost_for_two]]&lt;500,"Low",IF(Table1[[#This Row],[Average_Cost_for_two]]&lt;=1500,"Medium","High"))</f>
        <v>Medium</v>
      </c>
      <c r="T8018">
        <v>4.4000000000000004</v>
      </c>
      <c r="U8018">
        <v>2016</v>
      </c>
      <c r="V8018">
        <v>5</v>
      </c>
      <c r="W8018">
        <v>21</v>
      </c>
      <c r="X8018">
        <f>IF(OR(Main!$U8018=0,
       Main!$V8018=0,
       Main!$W8018=0),
   "",
   DATE(Main!$U8018,
        Main!$V8018,
        Main!$W8018)
)</f>
        <v>42511</v>
      </c>
      <c r="Y8018">
        <f>Table1[[#This Row],[Average_Cost_for_two]]*VLOOKUP(Table1[[#This Row],[Currency]],currency!$A$2:$B$10,2,FALSE)</f>
        <v>7.2</v>
      </c>
      <c r="Z8018" t="str">
        <f>VLOOKUP(C8018,country!A:B,2,FALSE)</f>
        <v>India</v>
      </c>
      <c r="AA8018">
        <f t="shared" si="125"/>
        <v>2</v>
      </c>
    </row>
    <row r="8019" spans="1:27" ht="15.75" customHeight="1" x14ac:dyDescent="0.25">
      <c r="A8019">
        <v>95304</v>
      </c>
      <c r="B8019" t="s">
        <v>16218</v>
      </c>
      <c r="C8019">
        <v>1</v>
      </c>
      <c r="D8019" t="s">
        <v>16214</v>
      </c>
      <c r="E8019" t="s">
        <v>16219</v>
      </c>
      <c r="F8019" t="s">
        <v>16220</v>
      </c>
      <c r="G8019" t="s">
        <v>16221</v>
      </c>
      <c r="H8019">
        <v>76.308052779999997</v>
      </c>
      <c r="I8019">
        <v>10.027013889999999</v>
      </c>
      <c r="J8019" t="s">
        <v>2301</v>
      </c>
      <c r="K8019" t="s">
        <v>28</v>
      </c>
      <c r="L8019" t="s">
        <v>29</v>
      </c>
      <c r="M8019" t="s">
        <v>36</v>
      </c>
      <c r="N8019" t="s">
        <v>29</v>
      </c>
      <c r="O8019" t="s">
        <v>29</v>
      </c>
      <c r="P8019">
        <v>2</v>
      </c>
      <c r="Q8019">
        <v>482</v>
      </c>
      <c r="R8019">
        <v>650</v>
      </c>
      <c r="S8019" t="str">
        <f>IF(Table1[[#This Row],[Average_Cost_for_two]]&lt;500,"Low",IF(Table1[[#This Row],[Average_Cost_for_two]]&lt;=1500,"Medium","High"))</f>
        <v>Medium</v>
      </c>
      <c r="T8019">
        <v>4.2</v>
      </c>
      <c r="U8019">
        <v>2013</v>
      </c>
      <c r="V8019">
        <v>5</v>
      </c>
      <c r="W8019">
        <v>5</v>
      </c>
      <c r="X8019">
        <f>IF(OR(Main!$U8019=0,
       Main!$V8019=0,
       Main!$W8019=0),
   "",
   DATE(Main!$U8019,
        Main!$V8019,
        Main!$W8019)
)</f>
        <v>41399</v>
      </c>
      <c r="Y8019">
        <f>Table1[[#This Row],[Average_Cost_for_two]]*VLOOKUP(Table1[[#This Row],[Currency]],currency!$A$2:$B$10,2,FALSE)</f>
        <v>7.8</v>
      </c>
      <c r="Z8019" t="str">
        <f>VLOOKUP(C8019,country!A:B,2,FALSE)</f>
        <v>India</v>
      </c>
      <c r="AA8019">
        <f t="shared" si="125"/>
        <v>2</v>
      </c>
    </row>
    <row r="8020" spans="1:27" ht="15.75" customHeight="1" x14ac:dyDescent="0.25">
      <c r="A8020">
        <v>3300707</v>
      </c>
      <c r="B8020" t="s">
        <v>5966</v>
      </c>
      <c r="C8020">
        <v>1</v>
      </c>
      <c r="D8020" t="s">
        <v>11762</v>
      </c>
      <c r="E8020" t="s">
        <v>16222</v>
      </c>
      <c r="F8020" t="s">
        <v>11764</v>
      </c>
      <c r="G8020" t="s">
        <v>11765</v>
      </c>
      <c r="H8020">
        <v>79.080405560000003</v>
      </c>
      <c r="I8020">
        <v>21.14353333</v>
      </c>
      <c r="J8020" t="s">
        <v>4377</v>
      </c>
      <c r="K8020" t="s">
        <v>28</v>
      </c>
      <c r="L8020" t="s">
        <v>29</v>
      </c>
      <c r="M8020" t="s">
        <v>36</v>
      </c>
      <c r="N8020" t="s">
        <v>29</v>
      </c>
      <c r="O8020" t="s">
        <v>29</v>
      </c>
      <c r="P8020">
        <v>2</v>
      </c>
      <c r="Q8020">
        <v>147</v>
      </c>
      <c r="R8020">
        <v>550</v>
      </c>
      <c r="S8020" t="str">
        <f>IF(Table1[[#This Row],[Average_Cost_for_two]]&lt;500,"Low",IF(Table1[[#This Row],[Average_Cost_for_two]]&lt;=1500,"Medium","High"))</f>
        <v>Medium</v>
      </c>
      <c r="T8020">
        <v>2.2000000000000002</v>
      </c>
      <c r="U8020">
        <v>2018</v>
      </c>
      <c r="V8020">
        <v>5</v>
      </c>
      <c r="W8020">
        <v>19</v>
      </c>
      <c r="X8020">
        <f>IF(OR(Main!$U8020=0,
       Main!$V8020=0,
       Main!$W8020=0),
   "",
   DATE(Main!$U8020,
        Main!$V8020,
        Main!$W8020)
)</f>
        <v>43239</v>
      </c>
      <c r="Y8020">
        <f>Table1[[#This Row],[Average_Cost_for_two]]*VLOOKUP(Table1[[#This Row],[Currency]],currency!$A$2:$B$10,2,FALSE)</f>
        <v>6.6000000000000005</v>
      </c>
      <c r="Z8020" t="str">
        <f>VLOOKUP(C8020,country!A:B,2,FALSE)</f>
        <v>India</v>
      </c>
      <c r="AA8020">
        <f t="shared" si="125"/>
        <v>2</v>
      </c>
    </row>
    <row r="8021" spans="1:27" ht="15.75" customHeight="1" x14ac:dyDescent="0.25">
      <c r="A8021">
        <v>6508117</v>
      </c>
      <c r="B8021" t="s">
        <v>16223</v>
      </c>
      <c r="C8021">
        <v>1</v>
      </c>
      <c r="D8021" t="s">
        <v>15889</v>
      </c>
      <c r="E8021" t="s">
        <v>16224</v>
      </c>
      <c r="F8021" t="s">
        <v>15991</v>
      </c>
      <c r="G8021" t="s">
        <v>15992</v>
      </c>
      <c r="H8021">
        <v>73.897902000000002</v>
      </c>
      <c r="I8021">
        <v>18.539299329999999</v>
      </c>
      <c r="J8021" t="s">
        <v>3284</v>
      </c>
      <c r="K8021" t="s">
        <v>28</v>
      </c>
      <c r="L8021" t="s">
        <v>29</v>
      </c>
      <c r="M8021" t="s">
        <v>36</v>
      </c>
      <c r="N8021" t="s">
        <v>29</v>
      </c>
      <c r="O8021" t="s">
        <v>29</v>
      </c>
      <c r="P8021">
        <v>2</v>
      </c>
      <c r="Q8021">
        <v>583</v>
      </c>
      <c r="R8021">
        <v>850</v>
      </c>
      <c r="S8021" t="str">
        <f>IF(Table1[[#This Row],[Average_Cost_for_two]]&lt;500,"Low",IF(Table1[[#This Row],[Average_Cost_for_two]]&lt;=1500,"Medium","High"))</f>
        <v>Medium</v>
      </c>
      <c r="T8021">
        <v>4.2</v>
      </c>
      <c r="U8021">
        <v>2014</v>
      </c>
      <c r="V8021">
        <v>5</v>
      </c>
      <c r="W8021">
        <v>3</v>
      </c>
      <c r="X8021">
        <f>IF(OR(Main!$U8021=0,
       Main!$V8021=0,
       Main!$W8021=0),
   "",
   DATE(Main!$U8021,
        Main!$V8021,
        Main!$W8021)
)</f>
        <v>41762</v>
      </c>
      <c r="Y8021">
        <f>Table1[[#This Row],[Average_Cost_for_two]]*VLOOKUP(Table1[[#This Row],[Currency]],currency!$A$2:$B$10,2,FALSE)</f>
        <v>10.200000000000001</v>
      </c>
      <c r="Z8021" t="str">
        <f>VLOOKUP(C8021,country!A:B,2,FALSE)</f>
        <v>India</v>
      </c>
      <c r="AA8021">
        <f t="shared" si="125"/>
        <v>2</v>
      </c>
    </row>
    <row r="8022" spans="1:27" ht="15.75" customHeight="1" x14ac:dyDescent="0.25">
      <c r="A8022">
        <v>18396250</v>
      </c>
      <c r="B8022" t="s">
        <v>16225</v>
      </c>
      <c r="C8022">
        <v>1</v>
      </c>
      <c r="D8022" t="s">
        <v>11963</v>
      </c>
      <c r="E8022" t="s">
        <v>16226</v>
      </c>
      <c r="F8022" t="s">
        <v>16176</v>
      </c>
      <c r="G8022" t="s">
        <v>16177</v>
      </c>
      <c r="H8022">
        <v>72.512394700000002</v>
      </c>
      <c r="I8022">
        <v>23.038310899999999</v>
      </c>
      <c r="J8022" t="s">
        <v>16227</v>
      </c>
      <c r="K8022" t="s">
        <v>28</v>
      </c>
      <c r="L8022" t="s">
        <v>29</v>
      </c>
      <c r="M8022" t="s">
        <v>36</v>
      </c>
      <c r="N8022" t="s">
        <v>29</v>
      </c>
      <c r="O8022" t="s">
        <v>29</v>
      </c>
      <c r="P8022">
        <v>1</v>
      </c>
      <c r="Q8022">
        <v>217</v>
      </c>
      <c r="R8022">
        <v>300</v>
      </c>
      <c r="S8022" t="str">
        <f>IF(Table1[[#This Row],[Average_Cost_for_two]]&lt;500,"Low",IF(Table1[[#This Row],[Average_Cost_for_two]]&lt;=1500,"Medium","High"))</f>
        <v>Low</v>
      </c>
      <c r="T8022">
        <v>4.5</v>
      </c>
      <c r="U8022">
        <v>2011</v>
      </c>
      <c r="V8022">
        <v>4</v>
      </c>
      <c r="W8022">
        <v>25</v>
      </c>
      <c r="X8022">
        <f>IF(OR(Main!$U8022=0,
       Main!$V8022=0,
       Main!$W8022=0),
   "",
   DATE(Main!$U8022,
        Main!$V8022,
        Main!$W8022)
)</f>
        <v>40658</v>
      </c>
      <c r="Y8022">
        <f>Table1[[#This Row],[Average_Cost_for_two]]*VLOOKUP(Table1[[#This Row],[Currency]],currency!$A$2:$B$10,2,FALSE)</f>
        <v>3.6</v>
      </c>
      <c r="Z8022" t="str">
        <f>VLOOKUP(C8022,country!A:B,2,FALSE)</f>
        <v>India</v>
      </c>
      <c r="AA8022">
        <f t="shared" si="125"/>
        <v>2</v>
      </c>
    </row>
    <row r="8023" spans="1:27" ht="15.75" customHeight="1" x14ac:dyDescent="0.25">
      <c r="A8023">
        <v>18371341</v>
      </c>
      <c r="B8023" t="s">
        <v>16228</v>
      </c>
      <c r="C8023">
        <v>1</v>
      </c>
      <c r="D8023" t="s">
        <v>11963</v>
      </c>
      <c r="E8023" t="s">
        <v>16229</v>
      </c>
      <c r="F8023" t="s">
        <v>16230</v>
      </c>
      <c r="G8023" t="s">
        <v>16231</v>
      </c>
      <c r="H8023">
        <v>72.5281083</v>
      </c>
      <c r="I8023">
        <v>23.0418026</v>
      </c>
      <c r="J8023" t="s">
        <v>16232</v>
      </c>
      <c r="K8023" t="s">
        <v>28</v>
      </c>
      <c r="L8023" t="s">
        <v>29</v>
      </c>
      <c r="M8023" t="s">
        <v>36</v>
      </c>
      <c r="N8023" t="s">
        <v>29</v>
      </c>
      <c r="O8023" t="s">
        <v>29</v>
      </c>
      <c r="P8023">
        <v>2</v>
      </c>
      <c r="Q8023">
        <v>166</v>
      </c>
      <c r="R8023">
        <v>550</v>
      </c>
      <c r="S8023" t="str">
        <f>IF(Table1[[#This Row],[Average_Cost_for_two]]&lt;500,"Low",IF(Table1[[#This Row],[Average_Cost_for_two]]&lt;=1500,"Medium","High"))</f>
        <v>Medium</v>
      </c>
      <c r="T8023">
        <v>3.9</v>
      </c>
      <c r="U8023">
        <v>2013</v>
      </c>
      <c r="V8023">
        <v>4</v>
      </c>
      <c r="W8023">
        <v>26</v>
      </c>
      <c r="X8023">
        <f>IF(OR(Main!$U8023=0,
       Main!$V8023=0,
       Main!$W8023=0),
   "",
   DATE(Main!$U8023,
        Main!$V8023,
        Main!$W8023)
)</f>
        <v>41390</v>
      </c>
      <c r="Y8023">
        <f>Table1[[#This Row],[Average_Cost_for_two]]*VLOOKUP(Table1[[#This Row],[Currency]],currency!$A$2:$B$10,2,FALSE)</f>
        <v>6.6000000000000005</v>
      </c>
      <c r="Z8023" t="str">
        <f>VLOOKUP(C8023,country!A:B,2,FALSE)</f>
        <v>India</v>
      </c>
      <c r="AA8023">
        <f t="shared" si="125"/>
        <v>2</v>
      </c>
    </row>
    <row r="8024" spans="1:27" ht="15.75" customHeight="1" x14ac:dyDescent="0.25">
      <c r="A8024">
        <v>122064</v>
      </c>
      <c r="B8024" t="s">
        <v>16233</v>
      </c>
      <c r="C8024">
        <v>1</v>
      </c>
      <c r="D8024" t="s">
        <v>15860</v>
      </c>
      <c r="E8024" t="s">
        <v>16234</v>
      </c>
      <c r="F8024" t="s">
        <v>15457</v>
      </c>
      <c r="G8024" t="s">
        <v>16235</v>
      </c>
      <c r="H8024">
        <v>76.765605550000004</v>
      </c>
      <c r="I8024">
        <v>30.724765739999999</v>
      </c>
      <c r="J8024" t="s">
        <v>16236</v>
      </c>
      <c r="K8024" t="s">
        <v>28</v>
      </c>
      <c r="L8024" t="s">
        <v>29</v>
      </c>
      <c r="M8024" t="s">
        <v>36</v>
      </c>
      <c r="N8024" t="s">
        <v>29</v>
      </c>
      <c r="O8024" t="s">
        <v>29</v>
      </c>
      <c r="P8024">
        <v>3</v>
      </c>
      <c r="Q8024">
        <v>502</v>
      </c>
      <c r="R8024">
        <v>1000</v>
      </c>
      <c r="S8024" t="str">
        <f>IF(Table1[[#This Row],[Average_Cost_for_two]]&lt;500,"Low",IF(Table1[[#This Row],[Average_Cost_for_two]]&lt;=1500,"Medium","High"))</f>
        <v>Medium</v>
      </c>
      <c r="T8024">
        <v>3.4</v>
      </c>
      <c r="U8024">
        <v>2010</v>
      </c>
      <c r="V8024">
        <v>4</v>
      </c>
      <c r="W8024">
        <v>19</v>
      </c>
      <c r="X8024">
        <f>IF(OR(Main!$U8024=0,
       Main!$V8024=0,
       Main!$W8024=0),
   "",
   DATE(Main!$U8024,
        Main!$V8024,
        Main!$W8024)
)</f>
        <v>40287</v>
      </c>
      <c r="Y8024">
        <f>Table1[[#This Row],[Average_Cost_for_two]]*VLOOKUP(Table1[[#This Row],[Currency]],currency!$A$2:$B$10,2,FALSE)</f>
        <v>12</v>
      </c>
      <c r="Z8024" t="str">
        <f>VLOOKUP(C8024,country!A:B,2,FALSE)</f>
        <v>India</v>
      </c>
      <c r="AA8024">
        <f t="shared" si="125"/>
        <v>2</v>
      </c>
    </row>
    <row r="8025" spans="1:27" ht="15.75" customHeight="1" x14ac:dyDescent="0.25">
      <c r="A8025">
        <v>123010</v>
      </c>
      <c r="B8025" t="s">
        <v>12230</v>
      </c>
      <c r="C8025">
        <v>1</v>
      </c>
      <c r="D8025" t="s">
        <v>15860</v>
      </c>
      <c r="E8025" t="s">
        <v>16237</v>
      </c>
      <c r="F8025" t="s">
        <v>15457</v>
      </c>
      <c r="G8025" t="s">
        <v>16235</v>
      </c>
      <c r="H8025">
        <v>76.759844830000006</v>
      </c>
      <c r="I8025">
        <v>30.721141670000002</v>
      </c>
      <c r="J8025" t="s">
        <v>12231</v>
      </c>
      <c r="K8025" t="s">
        <v>28</v>
      </c>
      <c r="L8025" t="s">
        <v>29</v>
      </c>
      <c r="M8025" t="s">
        <v>36</v>
      </c>
      <c r="N8025" t="s">
        <v>29</v>
      </c>
      <c r="O8025" t="s">
        <v>29</v>
      </c>
      <c r="P8025">
        <v>2</v>
      </c>
      <c r="Q8025">
        <v>252</v>
      </c>
      <c r="R8025">
        <v>600</v>
      </c>
      <c r="S8025" t="str">
        <f>IF(Table1[[#This Row],[Average_Cost_for_two]]&lt;500,"Low",IF(Table1[[#This Row],[Average_Cost_for_two]]&lt;=1500,"Medium","High"))</f>
        <v>Medium</v>
      </c>
      <c r="T8025">
        <v>4.2</v>
      </c>
      <c r="U8025">
        <v>2016</v>
      </c>
      <c r="V8025">
        <v>4</v>
      </c>
      <c r="W8025">
        <v>19</v>
      </c>
      <c r="X8025">
        <f>IF(OR(Main!$U8025=0,
       Main!$V8025=0,
       Main!$W8025=0),
   "",
   DATE(Main!$U8025,
        Main!$V8025,
        Main!$W8025)
)</f>
        <v>42479</v>
      </c>
      <c r="Y8025">
        <f>Table1[[#This Row],[Average_Cost_for_two]]*VLOOKUP(Table1[[#This Row],[Currency]],currency!$A$2:$B$10,2,FALSE)</f>
        <v>7.2</v>
      </c>
      <c r="Z8025" t="str">
        <f>VLOOKUP(C8025,country!A:B,2,FALSE)</f>
        <v>India</v>
      </c>
      <c r="AA8025">
        <f t="shared" si="125"/>
        <v>2</v>
      </c>
    </row>
    <row r="8026" spans="1:27" ht="15.75" customHeight="1" x14ac:dyDescent="0.25">
      <c r="A8026">
        <v>3000021</v>
      </c>
      <c r="B8026" t="s">
        <v>16238</v>
      </c>
      <c r="C8026">
        <v>1</v>
      </c>
      <c r="D8026" t="s">
        <v>10944</v>
      </c>
      <c r="E8026" t="s">
        <v>16239</v>
      </c>
      <c r="F8026" t="s">
        <v>16196</v>
      </c>
      <c r="G8026" t="s">
        <v>16197</v>
      </c>
      <c r="H8026">
        <v>76.995016669999998</v>
      </c>
      <c r="I8026">
        <v>11.02127778</v>
      </c>
      <c r="J8026" t="s">
        <v>556</v>
      </c>
      <c r="K8026" t="s">
        <v>28</v>
      </c>
      <c r="L8026" t="s">
        <v>29</v>
      </c>
      <c r="M8026" t="s">
        <v>36</v>
      </c>
      <c r="N8026" t="s">
        <v>29</v>
      </c>
      <c r="O8026" t="s">
        <v>29</v>
      </c>
      <c r="P8026">
        <v>3</v>
      </c>
      <c r="Q8026">
        <v>243</v>
      </c>
      <c r="R8026">
        <v>1200</v>
      </c>
      <c r="S8026" t="str">
        <f>IF(Table1[[#This Row],[Average_Cost_for_two]]&lt;500,"Low",IF(Table1[[#This Row],[Average_Cost_for_two]]&lt;=1500,"Medium","High"))</f>
        <v>Medium</v>
      </c>
      <c r="T8026">
        <v>4.0999999999999996</v>
      </c>
      <c r="U8026">
        <v>2013</v>
      </c>
      <c r="V8026">
        <v>4</v>
      </c>
      <c r="W8026">
        <v>19</v>
      </c>
      <c r="X8026">
        <f>IF(OR(Main!$U8026=0,
       Main!$V8026=0,
       Main!$W8026=0),
   "",
   DATE(Main!$U8026,
        Main!$V8026,
        Main!$W8026)
)</f>
        <v>41383</v>
      </c>
      <c r="Y8026">
        <f>Table1[[#This Row],[Average_Cost_for_two]]*VLOOKUP(Table1[[#This Row],[Currency]],currency!$A$2:$B$10,2,FALSE)</f>
        <v>14.4</v>
      </c>
      <c r="Z8026" t="str">
        <f>VLOOKUP(C8026,country!A:B,2,FALSE)</f>
        <v>India</v>
      </c>
      <c r="AA8026">
        <f t="shared" si="125"/>
        <v>2</v>
      </c>
    </row>
    <row r="8027" spans="1:27" ht="15.75" customHeight="1" x14ac:dyDescent="0.25">
      <c r="A8027">
        <v>309702</v>
      </c>
      <c r="B8027" t="s">
        <v>585</v>
      </c>
      <c r="C8027">
        <v>1</v>
      </c>
      <c r="D8027" t="s">
        <v>16105</v>
      </c>
      <c r="E8027" t="s">
        <v>16240</v>
      </c>
      <c r="F8027" t="s">
        <v>16107</v>
      </c>
      <c r="G8027" t="s">
        <v>16108</v>
      </c>
      <c r="H8027">
        <v>77.370194440000006</v>
      </c>
      <c r="I8027">
        <v>28.634174999999999</v>
      </c>
      <c r="J8027" t="s">
        <v>586</v>
      </c>
      <c r="K8027" t="s">
        <v>28</v>
      </c>
      <c r="L8027" t="s">
        <v>29</v>
      </c>
      <c r="M8027" t="s">
        <v>36</v>
      </c>
      <c r="N8027" t="s">
        <v>29</v>
      </c>
      <c r="O8027" t="s">
        <v>29</v>
      </c>
      <c r="P8027">
        <v>2</v>
      </c>
      <c r="Q8027">
        <v>252</v>
      </c>
      <c r="R8027">
        <v>600</v>
      </c>
      <c r="S8027" t="str">
        <f>IF(Table1[[#This Row],[Average_Cost_for_two]]&lt;500,"Low",IF(Table1[[#This Row],[Average_Cost_for_two]]&lt;=1500,"Medium","High"))</f>
        <v>Medium</v>
      </c>
      <c r="T8027">
        <v>3.6</v>
      </c>
      <c r="U8027">
        <v>2018</v>
      </c>
      <c r="V8027">
        <v>4</v>
      </c>
      <c r="W8027">
        <v>17</v>
      </c>
      <c r="X8027">
        <f>IF(OR(Main!$U8027=0,
       Main!$V8027=0,
       Main!$W8027=0),
   "",
   DATE(Main!$U8027,
        Main!$V8027,
        Main!$W8027)
)</f>
        <v>43207</v>
      </c>
      <c r="Y8027">
        <f>Table1[[#This Row],[Average_Cost_for_two]]*VLOOKUP(Table1[[#This Row],[Currency]],currency!$A$2:$B$10,2,FALSE)</f>
        <v>7.2</v>
      </c>
      <c r="Z8027" t="str">
        <f>VLOOKUP(C8027,country!A:B,2,FALSE)</f>
        <v>India</v>
      </c>
      <c r="AA8027">
        <f t="shared" si="125"/>
        <v>2</v>
      </c>
    </row>
    <row r="8028" spans="1:27" ht="15.75" customHeight="1" x14ac:dyDescent="0.25">
      <c r="A8028">
        <v>18313013</v>
      </c>
      <c r="B8028" t="s">
        <v>16241</v>
      </c>
      <c r="C8028">
        <v>1</v>
      </c>
      <c r="D8028" t="s">
        <v>15914</v>
      </c>
      <c r="E8028" t="s">
        <v>16242</v>
      </c>
      <c r="F8028" t="s">
        <v>16243</v>
      </c>
      <c r="G8028" t="s">
        <v>16244</v>
      </c>
      <c r="H8028">
        <v>78.385883089999993</v>
      </c>
      <c r="I8028">
        <v>17.451975770000001</v>
      </c>
      <c r="J8028" t="s">
        <v>480</v>
      </c>
      <c r="K8028" t="s">
        <v>28</v>
      </c>
      <c r="L8028" t="s">
        <v>29</v>
      </c>
      <c r="M8028" t="s">
        <v>36</v>
      </c>
      <c r="N8028" t="s">
        <v>29</v>
      </c>
      <c r="O8028" t="s">
        <v>29</v>
      </c>
      <c r="P8028">
        <v>3</v>
      </c>
      <c r="Q8028">
        <v>616</v>
      </c>
      <c r="R8028">
        <v>1100</v>
      </c>
      <c r="S8028" t="str">
        <f>IF(Table1[[#This Row],[Average_Cost_for_two]]&lt;500,"Low",IF(Table1[[#This Row],[Average_Cost_for_two]]&lt;=1500,"Medium","High"))</f>
        <v>Medium</v>
      </c>
      <c r="T8028">
        <v>3.9</v>
      </c>
      <c r="U8028">
        <v>2013</v>
      </c>
      <c r="V8028">
        <v>4</v>
      </c>
      <c r="W8028">
        <v>13</v>
      </c>
      <c r="X8028">
        <f>IF(OR(Main!$U8028=0,
       Main!$V8028=0,
       Main!$W8028=0),
   "",
   DATE(Main!$U8028,
        Main!$V8028,
        Main!$W8028)
)</f>
        <v>41377</v>
      </c>
      <c r="Y8028">
        <f>Table1[[#This Row],[Average_Cost_for_two]]*VLOOKUP(Table1[[#This Row],[Currency]],currency!$A$2:$B$10,2,FALSE)</f>
        <v>13.200000000000001</v>
      </c>
      <c r="Z8028" t="str">
        <f>VLOOKUP(C8028,country!A:B,2,FALSE)</f>
        <v>India</v>
      </c>
      <c r="AA8028">
        <f t="shared" si="125"/>
        <v>2</v>
      </c>
    </row>
    <row r="8029" spans="1:27" ht="15.75" customHeight="1" x14ac:dyDescent="0.25">
      <c r="A8029">
        <v>20404</v>
      </c>
      <c r="B8029" t="s">
        <v>16245</v>
      </c>
      <c r="C8029">
        <v>1</v>
      </c>
      <c r="D8029" t="s">
        <v>15880</v>
      </c>
      <c r="E8029" t="s">
        <v>16246</v>
      </c>
      <c r="F8029" t="s">
        <v>16164</v>
      </c>
      <c r="G8029" t="s">
        <v>16165</v>
      </c>
      <c r="H8029">
        <v>88.352885000000001</v>
      </c>
      <c r="I8029">
        <v>22.5526719</v>
      </c>
      <c r="J8029" t="s">
        <v>3774</v>
      </c>
      <c r="K8029" t="s">
        <v>28</v>
      </c>
      <c r="L8029" t="s">
        <v>29</v>
      </c>
      <c r="M8029" t="s">
        <v>36</v>
      </c>
      <c r="N8029" t="s">
        <v>29</v>
      </c>
      <c r="O8029" t="s">
        <v>29</v>
      </c>
      <c r="P8029">
        <v>3</v>
      </c>
      <c r="Q8029">
        <v>7574</v>
      </c>
      <c r="R8029">
        <v>1000</v>
      </c>
      <c r="S8029" t="str">
        <f>IF(Table1[[#This Row],[Average_Cost_for_two]]&lt;500,"Low",IF(Table1[[#This Row],[Average_Cost_for_two]]&lt;=1500,"Medium","High"))</f>
        <v>Medium</v>
      </c>
      <c r="T8029">
        <v>4.3</v>
      </c>
      <c r="U8029">
        <v>2011</v>
      </c>
      <c r="V8029">
        <v>4</v>
      </c>
      <c r="W8029">
        <v>17</v>
      </c>
      <c r="X8029">
        <f>IF(OR(Main!$U8029=0,
       Main!$V8029=0,
       Main!$W8029=0),
   "",
   DATE(Main!$U8029,
        Main!$V8029,
        Main!$W8029)
)</f>
        <v>40650</v>
      </c>
      <c r="Y8029">
        <f>Table1[[#This Row],[Average_Cost_for_two]]*VLOOKUP(Table1[[#This Row],[Currency]],currency!$A$2:$B$10,2,FALSE)</f>
        <v>12</v>
      </c>
      <c r="Z8029" t="str">
        <f>VLOOKUP(C8029,country!A:B,2,FALSE)</f>
        <v>India</v>
      </c>
      <c r="AA8029">
        <f t="shared" si="125"/>
        <v>2</v>
      </c>
    </row>
    <row r="8030" spans="1:27" ht="15.75" customHeight="1" x14ac:dyDescent="0.25">
      <c r="A8030">
        <v>34757</v>
      </c>
      <c r="B8030" t="s">
        <v>16247</v>
      </c>
      <c r="C8030">
        <v>1</v>
      </c>
      <c r="D8030" t="s">
        <v>15924</v>
      </c>
      <c r="E8030" t="s">
        <v>16248</v>
      </c>
      <c r="F8030" t="s">
        <v>15970</v>
      </c>
      <c r="G8030" t="s">
        <v>15971</v>
      </c>
      <c r="H8030">
        <v>72.834715000000003</v>
      </c>
      <c r="I8030">
        <v>19.178321</v>
      </c>
      <c r="J8030" t="s">
        <v>492</v>
      </c>
      <c r="K8030" t="s">
        <v>28</v>
      </c>
      <c r="L8030" t="s">
        <v>29</v>
      </c>
      <c r="M8030" t="s">
        <v>36</v>
      </c>
      <c r="N8030" t="s">
        <v>29</v>
      </c>
      <c r="O8030" t="s">
        <v>29</v>
      </c>
      <c r="P8030">
        <v>2</v>
      </c>
      <c r="Q8030">
        <v>2662</v>
      </c>
      <c r="R8030">
        <v>800</v>
      </c>
      <c r="S8030" t="str">
        <f>IF(Table1[[#This Row],[Average_Cost_for_two]]&lt;500,"Low",IF(Table1[[#This Row],[Average_Cost_for_two]]&lt;=1500,"Medium","High"))</f>
        <v>Medium</v>
      </c>
      <c r="T8030">
        <v>4.5</v>
      </c>
      <c r="U8030">
        <v>2010</v>
      </c>
      <c r="V8030">
        <v>4</v>
      </c>
      <c r="W8030">
        <v>1</v>
      </c>
      <c r="X8030">
        <f>IF(OR(Main!$U8030=0,
       Main!$V8030=0,
       Main!$W8030=0),
   "",
   DATE(Main!$U8030,
        Main!$V8030,
        Main!$W8030)
)</f>
        <v>40269</v>
      </c>
      <c r="Y8030">
        <f>Table1[[#This Row],[Average_Cost_for_two]]*VLOOKUP(Table1[[#This Row],[Currency]],currency!$A$2:$B$10,2,FALSE)</f>
        <v>9.6</v>
      </c>
      <c r="Z8030" t="str">
        <f>VLOOKUP(C8030,country!A:B,2,FALSE)</f>
        <v>India</v>
      </c>
      <c r="AA8030">
        <f t="shared" si="125"/>
        <v>2</v>
      </c>
    </row>
    <row r="8031" spans="1:27" ht="15.75" customHeight="1" x14ac:dyDescent="0.25">
      <c r="A8031">
        <v>3300369</v>
      </c>
      <c r="B8031" t="s">
        <v>16249</v>
      </c>
      <c r="C8031">
        <v>1</v>
      </c>
      <c r="D8031" t="s">
        <v>11762</v>
      </c>
      <c r="E8031" t="s">
        <v>16250</v>
      </c>
      <c r="F8031" t="s">
        <v>16251</v>
      </c>
      <c r="G8031" t="s">
        <v>16252</v>
      </c>
      <c r="H8031">
        <v>79.059224169999993</v>
      </c>
      <c r="I8031">
        <v>21.12499944</v>
      </c>
      <c r="J8031" t="s">
        <v>480</v>
      </c>
      <c r="K8031" t="s">
        <v>28</v>
      </c>
      <c r="L8031" t="s">
        <v>29</v>
      </c>
      <c r="M8031" t="s">
        <v>36</v>
      </c>
      <c r="N8031" t="s">
        <v>29</v>
      </c>
      <c r="O8031" t="s">
        <v>29</v>
      </c>
      <c r="P8031">
        <v>2</v>
      </c>
      <c r="Q8031">
        <v>103</v>
      </c>
      <c r="R8031">
        <v>500</v>
      </c>
      <c r="S8031" t="str">
        <f>IF(Table1[[#This Row],[Average_Cost_for_two]]&lt;500,"Low",IF(Table1[[#This Row],[Average_Cost_for_two]]&lt;=1500,"Medium","High"))</f>
        <v>Medium</v>
      </c>
      <c r="T8031">
        <v>4</v>
      </c>
      <c r="U8031">
        <v>2014</v>
      </c>
      <c r="V8031">
        <v>4</v>
      </c>
      <c r="W8031">
        <v>15</v>
      </c>
      <c r="X8031">
        <f>IF(OR(Main!$U8031=0,
       Main!$V8031=0,
       Main!$W8031=0),
   "",
   DATE(Main!$U8031,
        Main!$V8031,
        Main!$W8031)
)</f>
        <v>41744</v>
      </c>
      <c r="Y8031">
        <f>Table1[[#This Row],[Average_Cost_for_two]]*VLOOKUP(Table1[[#This Row],[Currency]],currency!$A$2:$B$10,2,FALSE)</f>
        <v>6</v>
      </c>
      <c r="Z8031" t="str">
        <f>VLOOKUP(C8031,country!A:B,2,FALSE)</f>
        <v>India</v>
      </c>
      <c r="AA8031">
        <f t="shared" si="125"/>
        <v>2</v>
      </c>
    </row>
    <row r="8032" spans="1:27" ht="15.75" customHeight="1" x14ac:dyDescent="0.25">
      <c r="A8032">
        <v>3300041</v>
      </c>
      <c r="B8032" t="s">
        <v>15709</v>
      </c>
      <c r="C8032">
        <v>1</v>
      </c>
      <c r="D8032" t="s">
        <v>11762</v>
      </c>
      <c r="E8032" t="s">
        <v>16253</v>
      </c>
      <c r="F8032" t="s">
        <v>16254</v>
      </c>
      <c r="G8032" t="s">
        <v>16255</v>
      </c>
      <c r="H8032">
        <v>79.079819000000001</v>
      </c>
      <c r="I8032">
        <v>21.159224999999999</v>
      </c>
      <c r="J8032" t="s">
        <v>615</v>
      </c>
      <c r="K8032" t="s">
        <v>28</v>
      </c>
      <c r="L8032" t="s">
        <v>29</v>
      </c>
      <c r="M8032" t="s">
        <v>36</v>
      </c>
      <c r="N8032" t="s">
        <v>29</v>
      </c>
      <c r="O8032" t="s">
        <v>29</v>
      </c>
      <c r="P8032">
        <v>3</v>
      </c>
      <c r="Q8032">
        <v>275</v>
      </c>
      <c r="R8032">
        <v>1300</v>
      </c>
      <c r="S8032" t="str">
        <f>IF(Table1[[#This Row],[Average_Cost_for_two]]&lt;500,"Low",IF(Table1[[#This Row],[Average_Cost_for_two]]&lt;=1500,"Medium","High"))</f>
        <v>Medium</v>
      </c>
      <c r="T8032">
        <v>4.2</v>
      </c>
      <c r="U8032">
        <v>2018</v>
      </c>
      <c r="V8032">
        <v>4</v>
      </c>
      <c r="W8032">
        <v>13</v>
      </c>
      <c r="X8032">
        <f>IF(OR(Main!$U8032=0,
       Main!$V8032=0,
       Main!$W8032=0),
   "",
   DATE(Main!$U8032,
        Main!$V8032,
        Main!$W8032)
)</f>
        <v>43203</v>
      </c>
      <c r="Y8032">
        <f>Table1[[#This Row],[Average_Cost_for_two]]*VLOOKUP(Table1[[#This Row],[Currency]],currency!$A$2:$B$10,2,FALSE)</f>
        <v>15.6</v>
      </c>
      <c r="Z8032" t="str">
        <f>VLOOKUP(C8032,country!A:B,2,FALSE)</f>
        <v>India</v>
      </c>
      <c r="AA8032">
        <f t="shared" si="125"/>
        <v>2</v>
      </c>
    </row>
    <row r="8033" spans="1:27" ht="15.75" customHeight="1" x14ac:dyDescent="0.25">
      <c r="A8033">
        <v>18143128</v>
      </c>
      <c r="B8033" t="s">
        <v>16171</v>
      </c>
      <c r="C8033">
        <v>1</v>
      </c>
      <c r="D8033" t="s">
        <v>11963</v>
      </c>
      <c r="E8033" t="s">
        <v>16256</v>
      </c>
      <c r="F8033" t="s">
        <v>16176</v>
      </c>
      <c r="G8033" t="s">
        <v>16177</v>
      </c>
      <c r="H8033">
        <v>72.511307000000002</v>
      </c>
      <c r="I8033">
        <v>23.031850800000001</v>
      </c>
      <c r="J8033" t="s">
        <v>16257</v>
      </c>
      <c r="K8033" t="s">
        <v>28</v>
      </c>
      <c r="L8033" t="s">
        <v>29</v>
      </c>
      <c r="M8033" t="s">
        <v>36</v>
      </c>
      <c r="N8033" t="s">
        <v>29</v>
      </c>
      <c r="O8033" t="s">
        <v>29</v>
      </c>
      <c r="P8033">
        <v>3</v>
      </c>
      <c r="Q8033">
        <v>944</v>
      </c>
      <c r="R8033">
        <v>1000</v>
      </c>
      <c r="S8033" t="str">
        <f>IF(Table1[[#This Row],[Average_Cost_for_two]]&lt;500,"Low",IF(Table1[[#This Row],[Average_Cost_for_two]]&lt;=1500,"Medium","High"))</f>
        <v>Medium</v>
      </c>
      <c r="T8033">
        <v>4.4000000000000004</v>
      </c>
      <c r="U8033">
        <v>2011</v>
      </c>
      <c r="V8033">
        <v>3</v>
      </c>
      <c r="W8033">
        <v>3</v>
      </c>
      <c r="X8033">
        <f>IF(OR(Main!$U8033=0,
       Main!$V8033=0,
       Main!$W8033=0),
   "",
   DATE(Main!$U8033,
        Main!$V8033,
        Main!$W8033)
)</f>
        <v>40605</v>
      </c>
      <c r="Y8033">
        <f>Table1[[#This Row],[Average_Cost_for_two]]*VLOOKUP(Table1[[#This Row],[Currency]],currency!$A$2:$B$10,2,FALSE)</f>
        <v>12</v>
      </c>
      <c r="Z8033" t="str">
        <f>VLOOKUP(C8033,country!A:B,2,FALSE)</f>
        <v>India</v>
      </c>
      <c r="AA8033">
        <f t="shared" si="125"/>
        <v>1</v>
      </c>
    </row>
    <row r="8034" spans="1:27" ht="15.75" customHeight="1" x14ac:dyDescent="0.25">
      <c r="A8034">
        <v>18423075</v>
      </c>
      <c r="B8034" t="s">
        <v>16258</v>
      </c>
      <c r="C8034">
        <v>1</v>
      </c>
      <c r="D8034" t="s">
        <v>15866</v>
      </c>
      <c r="E8034" t="s">
        <v>16259</v>
      </c>
      <c r="F8034" t="s">
        <v>16260</v>
      </c>
      <c r="G8034" t="s">
        <v>16261</v>
      </c>
      <c r="H8034">
        <v>80.257220750000002</v>
      </c>
      <c r="I8034">
        <v>13.054347140000001</v>
      </c>
      <c r="J8034" t="s">
        <v>5618</v>
      </c>
      <c r="K8034" t="s">
        <v>28</v>
      </c>
      <c r="L8034" t="s">
        <v>29</v>
      </c>
      <c r="M8034" t="s">
        <v>36</v>
      </c>
      <c r="N8034" t="s">
        <v>29</v>
      </c>
      <c r="O8034" t="s">
        <v>29</v>
      </c>
      <c r="P8034">
        <v>1</v>
      </c>
      <c r="Q8034">
        <v>191</v>
      </c>
      <c r="R8034">
        <v>450</v>
      </c>
      <c r="S8034" t="str">
        <f>IF(Table1[[#This Row],[Average_Cost_for_two]]&lt;500,"Low",IF(Table1[[#This Row],[Average_Cost_for_two]]&lt;=1500,"Medium","High"))</f>
        <v>Low</v>
      </c>
      <c r="T8034">
        <v>4.2</v>
      </c>
      <c r="U8034">
        <v>2014</v>
      </c>
      <c r="V8034">
        <v>3</v>
      </c>
      <c r="W8034">
        <v>24</v>
      </c>
      <c r="X8034">
        <f>IF(OR(Main!$U8034=0,
       Main!$V8034=0,
       Main!$W8034=0),
   "",
   DATE(Main!$U8034,
        Main!$V8034,
        Main!$W8034)
)</f>
        <v>41722</v>
      </c>
      <c r="Y8034">
        <f>Table1[[#This Row],[Average_Cost_for_two]]*VLOOKUP(Table1[[#This Row],[Currency]],currency!$A$2:$B$10,2,FALSE)</f>
        <v>5.4</v>
      </c>
      <c r="Z8034" t="str">
        <f>VLOOKUP(C8034,country!A:B,2,FALSE)</f>
        <v>India</v>
      </c>
      <c r="AA8034">
        <f t="shared" si="125"/>
        <v>1</v>
      </c>
    </row>
    <row r="8035" spans="1:27" ht="15.75" customHeight="1" x14ac:dyDescent="0.25">
      <c r="A8035">
        <v>3001321</v>
      </c>
      <c r="B8035" t="s">
        <v>16262</v>
      </c>
      <c r="C8035">
        <v>1</v>
      </c>
      <c r="D8035" t="s">
        <v>10944</v>
      </c>
      <c r="E8035" t="s">
        <v>16263</v>
      </c>
      <c r="F8035" t="s">
        <v>16264</v>
      </c>
      <c r="G8035" t="s">
        <v>16265</v>
      </c>
      <c r="H8035">
        <v>76.944652390000002</v>
      </c>
      <c r="I8035">
        <v>11.02611735</v>
      </c>
      <c r="J8035" t="s">
        <v>562</v>
      </c>
      <c r="K8035" t="s">
        <v>28</v>
      </c>
      <c r="L8035" t="s">
        <v>29</v>
      </c>
      <c r="M8035" t="s">
        <v>36</v>
      </c>
      <c r="N8035" t="s">
        <v>29</v>
      </c>
      <c r="O8035" t="s">
        <v>29</v>
      </c>
      <c r="P8035">
        <v>2</v>
      </c>
      <c r="Q8035">
        <v>200</v>
      </c>
      <c r="R8035">
        <v>350</v>
      </c>
      <c r="S8035" t="str">
        <f>IF(Table1[[#This Row],[Average_Cost_for_two]]&lt;500,"Low",IF(Table1[[#This Row],[Average_Cost_for_two]]&lt;=1500,"Medium","High"))</f>
        <v>Low</v>
      </c>
      <c r="T8035">
        <v>4.9000000000000004</v>
      </c>
      <c r="U8035">
        <v>2017</v>
      </c>
      <c r="V8035">
        <v>3</v>
      </c>
      <c r="W8035">
        <v>5</v>
      </c>
      <c r="X8035">
        <f>IF(OR(Main!$U8035=0,
       Main!$V8035=0,
       Main!$W8035=0),
   "",
   DATE(Main!$U8035,
        Main!$V8035,
        Main!$W8035)
)</f>
        <v>42799</v>
      </c>
      <c r="Y8035">
        <f>Table1[[#This Row],[Average_Cost_for_two]]*VLOOKUP(Table1[[#This Row],[Currency]],currency!$A$2:$B$10,2,FALSE)</f>
        <v>4.2</v>
      </c>
      <c r="Z8035" t="str">
        <f>VLOOKUP(C8035,country!A:B,2,FALSE)</f>
        <v>India</v>
      </c>
      <c r="AA8035">
        <f t="shared" si="125"/>
        <v>1</v>
      </c>
    </row>
    <row r="8036" spans="1:27" ht="15.75" customHeight="1" x14ac:dyDescent="0.25">
      <c r="A8036">
        <v>2572</v>
      </c>
      <c r="B8036" t="s">
        <v>5911</v>
      </c>
      <c r="C8036">
        <v>1</v>
      </c>
      <c r="D8036" t="s">
        <v>16105</v>
      </c>
      <c r="E8036" t="s">
        <v>16266</v>
      </c>
      <c r="F8036" t="s">
        <v>16107</v>
      </c>
      <c r="G8036" t="s">
        <v>16108</v>
      </c>
      <c r="H8036">
        <v>77.370369249999996</v>
      </c>
      <c r="I8036">
        <v>28.634019240000001</v>
      </c>
      <c r="J8036" t="s">
        <v>5913</v>
      </c>
      <c r="K8036" t="s">
        <v>28</v>
      </c>
      <c r="L8036" t="s">
        <v>29</v>
      </c>
      <c r="M8036" t="s">
        <v>36</v>
      </c>
      <c r="N8036" t="s">
        <v>29</v>
      </c>
      <c r="O8036" t="s">
        <v>29</v>
      </c>
      <c r="P8036">
        <v>2</v>
      </c>
      <c r="Q8036">
        <v>150</v>
      </c>
      <c r="R8036">
        <v>500</v>
      </c>
      <c r="S8036" t="str">
        <f>IF(Table1[[#This Row],[Average_Cost_for_two]]&lt;500,"Low",IF(Table1[[#This Row],[Average_Cost_for_two]]&lt;=1500,"Medium","High"))</f>
        <v>Medium</v>
      </c>
      <c r="T8036">
        <v>3.3</v>
      </c>
      <c r="U8036">
        <v>2013</v>
      </c>
      <c r="V8036">
        <v>3</v>
      </c>
      <c r="W8036">
        <v>13</v>
      </c>
      <c r="X8036">
        <f>IF(OR(Main!$U8036=0,
       Main!$V8036=0,
       Main!$W8036=0),
   "",
   DATE(Main!$U8036,
        Main!$V8036,
        Main!$W8036)
)</f>
        <v>41346</v>
      </c>
      <c r="Y8036">
        <f>Table1[[#This Row],[Average_Cost_for_two]]*VLOOKUP(Table1[[#This Row],[Currency]],currency!$A$2:$B$10,2,FALSE)</f>
        <v>6</v>
      </c>
      <c r="Z8036" t="str">
        <f>VLOOKUP(C8036,country!A:B,2,FALSE)</f>
        <v>India</v>
      </c>
      <c r="AA8036">
        <f t="shared" si="125"/>
        <v>1</v>
      </c>
    </row>
    <row r="8037" spans="1:27" ht="15.75" customHeight="1" x14ac:dyDescent="0.25">
      <c r="A8037">
        <v>3300107</v>
      </c>
      <c r="B8037" t="s">
        <v>16267</v>
      </c>
      <c r="C8037">
        <v>1</v>
      </c>
      <c r="D8037" t="s">
        <v>11762</v>
      </c>
      <c r="E8037" t="s">
        <v>16268</v>
      </c>
      <c r="F8037" t="s">
        <v>16269</v>
      </c>
      <c r="G8037" t="s">
        <v>16270</v>
      </c>
      <c r="H8037">
        <v>79.081846589999998</v>
      </c>
      <c r="I8037">
        <v>21.15848119</v>
      </c>
      <c r="J8037" t="s">
        <v>3616</v>
      </c>
      <c r="K8037" t="s">
        <v>28</v>
      </c>
      <c r="L8037" t="s">
        <v>29</v>
      </c>
      <c r="M8037" t="s">
        <v>36</v>
      </c>
      <c r="N8037" t="s">
        <v>29</v>
      </c>
      <c r="O8037" t="s">
        <v>29</v>
      </c>
      <c r="P8037">
        <v>3</v>
      </c>
      <c r="Q8037">
        <v>257</v>
      </c>
      <c r="R8037">
        <v>1200</v>
      </c>
      <c r="S8037" t="str">
        <f>IF(Table1[[#This Row],[Average_Cost_for_two]]&lt;500,"Low",IF(Table1[[#This Row],[Average_Cost_for_two]]&lt;=1500,"Medium","High"))</f>
        <v>Medium</v>
      </c>
      <c r="T8037">
        <v>4.4000000000000004</v>
      </c>
      <c r="U8037">
        <v>2010</v>
      </c>
      <c r="V8037">
        <v>3</v>
      </c>
      <c r="W8037">
        <v>9</v>
      </c>
      <c r="X8037">
        <f>IF(OR(Main!$U8037=0,
       Main!$V8037=0,
       Main!$W8037=0),
   "",
   DATE(Main!$U8037,
        Main!$V8037,
        Main!$W8037)
)</f>
        <v>40246</v>
      </c>
      <c r="Y8037">
        <f>Table1[[#This Row],[Average_Cost_for_two]]*VLOOKUP(Table1[[#This Row],[Currency]],currency!$A$2:$B$10,2,FALSE)</f>
        <v>14.4</v>
      </c>
      <c r="Z8037" t="str">
        <f>VLOOKUP(C8037,country!A:B,2,FALSE)</f>
        <v>India</v>
      </c>
      <c r="AA8037">
        <f t="shared" si="125"/>
        <v>1</v>
      </c>
    </row>
    <row r="8038" spans="1:27" ht="15.75" customHeight="1" x14ac:dyDescent="0.25">
      <c r="A8038">
        <v>113537</v>
      </c>
      <c r="B8038" t="s">
        <v>16271</v>
      </c>
      <c r="C8038">
        <v>1</v>
      </c>
      <c r="D8038" t="s">
        <v>11963</v>
      </c>
      <c r="E8038" t="s">
        <v>16272</v>
      </c>
      <c r="F8038" t="s">
        <v>16145</v>
      </c>
      <c r="G8038" t="s">
        <v>16146</v>
      </c>
      <c r="H8038">
        <v>72.537749779999999</v>
      </c>
      <c r="I8038">
        <v>23.046192680000001</v>
      </c>
      <c r="J8038" t="s">
        <v>474</v>
      </c>
      <c r="K8038" t="s">
        <v>28</v>
      </c>
      <c r="L8038" t="s">
        <v>29</v>
      </c>
      <c r="M8038" t="s">
        <v>36</v>
      </c>
      <c r="N8038" t="s">
        <v>29</v>
      </c>
      <c r="O8038" t="s">
        <v>29</v>
      </c>
      <c r="P8038">
        <v>2</v>
      </c>
      <c r="Q8038">
        <v>744</v>
      </c>
      <c r="R8038">
        <v>700</v>
      </c>
      <c r="S8038" t="str">
        <f>IF(Table1[[#This Row],[Average_Cost_for_two]]&lt;500,"Low",IF(Table1[[#This Row],[Average_Cost_for_two]]&lt;=1500,"Medium","High"))</f>
        <v>Medium</v>
      </c>
      <c r="T8038">
        <v>4.3</v>
      </c>
      <c r="U8038">
        <v>2013</v>
      </c>
      <c r="V8038">
        <v>2</v>
      </c>
      <c r="W8038">
        <v>24</v>
      </c>
      <c r="X8038">
        <f>IF(OR(Main!$U8038=0,
       Main!$V8038=0,
       Main!$W8038=0),
   "",
   DATE(Main!$U8038,
        Main!$V8038,
        Main!$W8038)
)</f>
        <v>41329</v>
      </c>
      <c r="Y8038">
        <f>Table1[[#This Row],[Average_Cost_for_two]]*VLOOKUP(Table1[[#This Row],[Currency]],currency!$A$2:$B$10,2,FALSE)</f>
        <v>8.4</v>
      </c>
      <c r="Z8038" t="str">
        <f>VLOOKUP(C8038,country!A:B,2,FALSE)</f>
        <v>India</v>
      </c>
      <c r="AA8038">
        <f t="shared" si="125"/>
        <v>1</v>
      </c>
    </row>
    <row r="8039" spans="1:27" ht="15.75" customHeight="1" x14ac:dyDescent="0.25">
      <c r="A8039">
        <v>121214</v>
      </c>
      <c r="B8039" t="s">
        <v>15955</v>
      </c>
      <c r="C8039">
        <v>1</v>
      </c>
      <c r="D8039" t="s">
        <v>15860</v>
      </c>
      <c r="E8039" t="s">
        <v>16273</v>
      </c>
      <c r="F8039" t="s">
        <v>16274</v>
      </c>
      <c r="G8039" t="s">
        <v>16275</v>
      </c>
      <c r="H8039">
        <v>76.800775200000004</v>
      </c>
      <c r="I8039">
        <v>30.705668200000002</v>
      </c>
      <c r="J8039" t="s">
        <v>14342</v>
      </c>
      <c r="K8039" t="s">
        <v>28</v>
      </c>
      <c r="L8039" t="s">
        <v>29</v>
      </c>
      <c r="M8039" t="s">
        <v>36</v>
      </c>
      <c r="N8039" t="s">
        <v>29</v>
      </c>
      <c r="O8039" t="s">
        <v>29</v>
      </c>
      <c r="P8039">
        <v>3</v>
      </c>
      <c r="Q8039">
        <v>970</v>
      </c>
      <c r="R8039">
        <v>1400</v>
      </c>
      <c r="S8039" t="str">
        <f>IF(Table1[[#This Row],[Average_Cost_for_two]]&lt;500,"Low",IF(Table1[[#This Row],[Average_Cost_for_two]]&lt;=1500,"Medium","High"))</f>
        <v>Medium</v>
      </c>
      <c r="T8039">
        <v>4.3</v>
      </c>
      <c r="U8039">
        <v>2015</v>
      </c>
      <c r="V8039">
        <v>2</v>
      </c>
      <c r="W8039">
        <v>12</v>
      </c>
      <c r="X8039">
        <f>IF(OR(Main!$U8039=0,
       Main!$V8039=0,
       Main!$W8039=0),
   "",
   DATE(Main!$U8039,
        Main!$V8039,
        Main!$W8039)
)</f>
        <v>42047</v>
      </c>
      <c r="Y8039">
        <f>Table1[[#This Row],[Average_Cost_for_two]]*VLOOKUP(Table1[[#This Row],[Currency]],currency!$A$2:$B$10,2,FALSE)</f>
        <v>16.8</v>
      </c>
      <c r="Z8039" t="str">
        <f>VLOOKUP(C8039,country!A:B,2,FALSE)</f>
        <v>India</v>
      </c>
      <c r="AA8039">
        <f t="shared" si="125"/>
        <v>1</v>
      </c>
    </row>
    <row r="8040" spans="1:27" ht="15.75" customHeight="1" x14ac:dyDescent="0.25">
      <c r="A8040">
        <v>311523</v>
      </c>
      <c r="B8040" t="s">
        <v>5908</v>
      </c>
      <c r="C8040">
        <v>1</v>
      </c>
      <c r="D8040" t="s">
        <v>16105</v>
      </c>
      <c r="E8040" t="s">
        <v>16276</v>
      </c>
      <c r="F8040" t="s">
        <v>16107</v>
      </c>
      <c r="G8040" t="s">
        <v>16108</v>
      </c>
      <c r="H8040">
        <v>77.369864660000005</v>
      </c>
      <c r="I8040">
        <v>28.63388299</v>
      </c>
      <c r="J8040" t="s">
        <v>5910</v>
      </c>
      <c r="K8040" t="s">
        <v>28</v>
      </c>
      <c r="L8040" t="s">
        <v>29</v>
      </c>
      <c r="M8040" t="s">
        <v>36</v>
      </c>
      <c r="N8040" t="s">
        <v>29</v>
      </c>
      <c r="O8040" t="s">
        <v>29</v>
      </c>
      <c r="P8040">
        <v>2</v>
      </c>
      <c r="Q8040">
        <v>327</v>
      </c>
      <c r="R8040">
        <v>500</v>
      </c>
      <c r="S8040" t="str">
        <f>IF(Table1[[#This Row],[Average_Cost_for_two]]&lt;500,"Low",IF(Table1[[#This Row],[Average_Cost_for_two]]&lt;=1500,"Medium","High"))</f>
        <v>Medium</v>
      </c>
      <c r="T8040">
        <v>3.4</v>
      </c>
      <c r="U8040">
        <v>2011</v>
      </c>
      <c r="V8040">
        <v>2</v>
      </c>
      <c r="W8040">
        <v>21</v>
      </c>
      <c r="X8040">
        <f>IF(OR(Main!$U8040=0,
       Main!$V8040=0,
       Main!$W8040=0),
   "",
   DATE(Main!$U8040,
        Main!$V8040,
        Main!$W8040)
)</f>
        <v>40595</v>
      </c>
      <c r="Y8040">
        <f>Table1[[#This Row],[Average_Cost_for_two]]*VLOOKUP(Table1[[#This Row],[Currency]],currency!$A$2:$B$10,2,FALSE)</f>
        <v>6</v>
      </c>
      <c r="Z8040" t="str">
        <f>VLOOKUP(C8040,country!A:B,2,FALSE)</f>
        <v>India</v>
      </c>
      <c r="AA8040">
        <f t="shared" si="125"/>
        <v>1</v>
      </c>
    </row>
    <row r="8041" spans="1:27" ht="15.75" customHeight="1" x14ac:dyDescent="0.25">
      <c r="A8041">
        <v>101212</v>
      </c>
      <c r="B8041" t="s">
        <v>16277</v>
      </c>
      <c r="C8041">
        <v>1</v>
      </c>
      <c r="D8041" t="s">
        <v>16158</v>
      </c>
      <c r="E8041" t="s">
        <v>16278</v>
      </c>
      <c r="F8041" t="s">
        <v>16186</v>
      </c>
      <c r="G8041" t="s">
        <v>16187</v>
      </c>
      <c r="H8041">
        <v>75.810753219999995</v>
      </c>
      <c r="I8041">
        <v>26.905189910000001</v>
      </c>
      <c r="J8041" t="s">
        <v>12976</v>
      </c>
      <c r="K8041" t="s">
        <v>28</v>
      </c>
      <c r="L8041" t="s">
        <v>29</v>
      </c>
      <c r="M8041" t="s">
        <v>36</v>
      </c>
      <c r="N8041" t="s">
        <v>29</v>
      </c>
      <c r="O8041" t="s">
        <v>29</v>
      </c>
      <c r="P8041">
        <v>2</v>
      </c>
      <c r="Q8041">
        <v>1469</v>
      </c>
      <c r="R8041">
        <v>750</v>
      </c>
      <c r="S8041" t="str">
        <f>IF(Table1[[#This Row],[Average_Cost_for_two]]&lt;500,"Low",IF(Table1[[#This Row],[Average_Cost_for_two]]&lt;=1500,"Medium","High"))</f>
        <v>Medium</v>
      </c>
      <c r="T8041">
        <v>4.7</v>
      </c>
      <c r="U8041">
        <v>2017</v>
      </c>
      <c r="V8041">
        <v>2</v>
      </c>
      <c r="W8041">
        <v>9</v>
      </c>
      <c r="X8041">
        <f>IF(OR(Main!$U8041=0,
       Main!$V8041=0,
       Main!$W8041=0),
   "",
   DATE(Main!$U8041,
        Main!$V8041,
        Main!$W8041)
)</f>
        <v>42775</v>
      </c>
      <c r="Y8041">
        <f>Table1[[#This Row],[Average_Cost_for_two]]*VLOOKUP(Table1[[#This Row],[Currency]],currency!$A$2:$B$10,2,FALSE)</f>
        <v>9</v>
      </c>
      <c r="Z8041" t="str">
        <f>VLOOKUP(C8041,country!A:B,2,FALSE)</f>
        <v>India</v>
      </c>
      <c r="AA8041">
        <f t="shared" si="125"/>
        <v>1</v>
      </c>
    </row>
    <row r="8042" spans="1:27" ht="15.75" customHeight="1" x14ac:dyDescent="0.25">
      <c r="A8042">
        <v>16527711</v>
      </c>
      <c r="B8042" t="s">
        <v>16279</v>
      </c>
      <c r="C8042">
        <v>1</v>
      </c>
      <c r="D8042" t="s">
        <v>15924</v>
      </c>
      <c r="E8042" t="s">
        <v>16280</v>
      </c>
      <c r="F8042" t="s">
        <v>16281</v>
      </c>
      <c r="G8042" t="s">
        <v>16282</v>
      </c>
      <c r="H8042">
        <v>72.825202790000006</v>
      </c>
      <c r="I8042">
        <v>18.99404899</v>
      </c>
      <c r="J8042" t="s">
        <v>16283</v>
      </c>
      <c r="K8042" t="s">
        <v>28</v>
      </c>
      <c r="L8042" t="s">
        <v>29</v>
      </c>
      <c r="M8042" t="s">
        <v>36</v>
      </c>
      <c r="N8042" t="s">
        <v>29</v>
      </c>
      <c r="O8042" t="s">
        <v>29</v>
      </c>
      <c r="P8042">
        <v>2</v>
      </c>
      <c r="Q8042">
        <v>2076</v>
      </c>
      <c r="R8042">
        <v>700</v>
      </c>
      <c r="S8042" t="str">
        <f>IF(Table1[[#This Row],[Average_Cost_for_two]]&lt;500,"Low",IF(Table1[[#This Row],[Average_Cost_for_two]]&lt;=1500,"Medium","High"))</f>
        <v>Medium</v>
      </c>
      <c r="T8042">
        <v>3.9</v>
      </c>
      <c r="U8042">
        <v>2012</v>
      </c>
      <c r="V8042">
        <v>2</v>
      </c>
      <c r="W8042">
        <v>23</v>
      </c>
      <c r="X8042">
        <f>IF(OR(Main!$U8042=0,
       Main!$V8042=0,
       Main!$W8042=0),
   "",
   DATE(Main!$U8042,
        Main!$V8042,
        Main!$W8042)
)</f>
        <v>40962</v>
      </c>
      <c r="Y8042">
        <f>Table1[[#This Row],[Average_Cost_for_two]]*VLOOKUP(Table1[[#This Row],[Currency]],currency!$A$2:$B$10,2,FALSE)</f>
        <v>8.4</v>
      </c>
      <c r="Z8042" t="str">
        <f>VLOOKUP(C8042,country!A:B,2,FALSE)</f>
        <v>India</v>
      </c>
      <c r="AA8042">
        <f t="shared" si="125"/>
        <v>1</v>
      </c>
    </row>
    <row r="8043" spans="1:27" ht="15.75" customHeight="1" x14ac:dyDescent="0.25">
      <c r="A8043">
        <v>18305628</v>
      </c>
      <c r="B8043" t="s">
        <v>16284</v>
      </c>
      <c r="C8043">
        <v>1</v>
      </c>
      <c r="D8043" t="s">
        <v>15909</v>
      </c>
      <c r="E8043" t="s">
        <v>16285</v>
      </c>
      <c r="F8043" t="s">
        <v>16286</v>
      </c>
      <c r="G8043" t="s">
        <v>16287</v>
      </c>
      <c r="H8043">
        <v>77.625998999999993</v>
      </c>
      <c r="I8043">
        <v>12.939496</v>
      </c>
      <c r="J8043" t="s">
        <v>16288</v>
      </c>
      <c r="K8043" t="s">
        <v>28</v>
      </c>
      <c r="L8043" t="s">
        <v>29</v>
      </c>
      <c r="M8043" t="s">
        <v>36</v>
      </c>
      <c r="N8043" t="s">
        <v>29</v>
      </c>
      <c r="O8043" t="s">
        <v>29</v>
      </c>
      <c r="P8043">
        <v>1</v>
      </c>
      <c r="Q8043">
        <v>753</v>
      </c>
      <c r="R8043">
        <v>400</v>
      </c>
      <c r="S8043" t="str">
        <f>IF(Table1[[#This Row],[Average_Cost_for_two]]&lt;500,"Low",IF(Table1[[#This Row],[Average_Cost_for_two]]&lt;=1500,"Medium","High"))</f>
        <v>Low</v>
      </c>
      <c r="T8043">
        <v>4.3</v>
      </c>
      <c r="U8043">
        <v>2014</v>
      </c>
      <c r="V8043">
        <v>1</v>
      </c>
      <c r="W8043">
        <v>19</v>
      </c>
      <c r="X8043">
        <f>IF(OR(Main!$U8043=0,
       Main!$V8043=0,
       Main!$W8043=0),
   "",
   DATE(Main!$U8043,
        Main!$V8043,
        Main!$W8043)
)</f>
        <v>41658</v>
      </c>
      <c r="Y8043">
        <f>Table1[[#This Row],[Average_Cost_for_two]]*VLOOKUP(Table1[[#This Row],[Currency]],currency!$A$2:$B$10,2,FALSE)</f>
        <v>4.8</v>
      </c>
      <c r="Z8043" t="str">
        <f>VLOOKUP(C8043,country!A:B,2,FALSE)</f>
        <v>India</v>
      </c>
      <c r="AA8043">
        <f t="shared" si="125"/>
        <v>1</v>
      </c>
    </row>
    <row r="8044" spans="1:27" ht="15.75" customHeight="1" x14ac:dyDescent="0.25">
      <c r="A8044">
        <v>102813</v>
      </c>
      <c r="B8044" t="s">
        <v>16289</v>
      </c>
      <c r="C8044">
        <v>1</v>
      </c>
      <c r="D8044" t="s">
        <v>16158</v>
      </c>
      <c r="E8044" t="s">
        <v>16290</v>
      </c>
      <c r="F8044" t="s">
        <v>16186</v>
      </c>
      <c r="G8044" t="s">
        <v>16187</v>
      </c>
      <c r="H8044">
        <v>75.794257299999998</v>
      </c>
      <c r="I8044">
        <v>26.902328300000001</v>
      </c>
      <c r="J8044" t="s">
        <v>3284</v>
      </c>
      <c r="K8044" t="s">
        <v>28</v>
      </c>
      <c r="L8044" t="s">
        <v>29</v>
      </c>
      <c r="M8044" t="s">
        <v>36</v>
      </c>
      <c r="N8044" t="s">
        <v>29</v>
      </c>
      <c r="O8044" t="s">
        <v>29</v>
      </c>
      <c r="P8044">
        <v>2</v>
      </c>
      <c r="Q8044">
        <v>389</v>
      </c>
      <c r="R8044">
        <v>750</v>
      </c>
      <c r="S8044" t="str">
        <f>IF(Table1[[#This Row],[Average_Cost_for_two]]&lt;500,"Low",IF(Table1[[#This Row],[Average_Cost_for_two]]&lt;=1500,"Medium","High"))</f>
        <v>Medium</v>
      </c>
      <c r="T8044">
        <v>4.4000000000000004</v>
      </c>
      <c r="U8044">
        <v>2011</v>
      </c>
      <c r="V8044">
        <v>1</v>
      </c>
      <c r="W8044">
        <v>28</v>
      </c>
      <c r="X8044">
        <f>IF(OR(Main!$U8044=0,
       Main!$V8044=0,
       Main!$W8044=0),
   "",
   DATE(Main!$U8044,
        Main!$V8044,
        Main!$W8044)
)</f>
        <v>40571</v>
      </c>
      <c r="Y8044">
        <f>Table1[[#This Row],[Average_Cost_for_two]]*VLOOKUP(Table1[[#This Row],[Currency]],currency!$A$2:$B$10,2,FALSE)</f>
        <v>9</v>
      </c>
      <c r="Z8044" t="str">
        <f>VLOOKUP(C8044,country!A:B,2,FALSE)</f>
        <v>India</v>
      </c>
      <c r="AA8044">
        <f t="shared" si="125"/>
        <v>1</v>
      </c>
    </row>
    <row r="8045" spans="1:27" ht="15.75" customHeight="1" x14ac:dyDescent="0.25">
      <c r="A8045">
        <v>18249144</v>
      </c>
      <c r="B8045" t="s">
        <v>16291</v>
      </c>
      <c r="C8045">
        <v>1</v>
      </c>
      <c r="D8045" t="s">
        <v>15880</v>
      </c>
      <c r="E8045" t="s">
        <v>16204</v>
      </c>
      <c r="F8045" t="s">
        <v>16205</v>
      </c>
      <c r="G8045" t="s">
        <v>16206</v>
      </c>
      <c r="H8045">
        <v>88.393310200000002</v>
      </c>
      <c r="I8045">
        <v>22.51458534</v>
      </c>
      <c r="J8045" t="s">
        <v>16292</v>
      </c>
      <c r="K8045" t="s">
        <v>28</v>
      </c>
      <c r="L8045" t="s">
        <v>29</v>
      </c>
      <c r="M8045" t="s">
        <v>36</v>
      </c>
      <c r="N8045" t="s">
        <v>29</v>
      </c>
      <c r="O8045" t="s">
        <v>29</v>
      </c>
      <c r="P8045">
        <v>3</v>
      </c>
      <c r="Q8045">
        <v>1103</v>
      </c>
      <c r="R8045">
        <v>1200</v>
      </c>
      <c r="S8045" t="str">
        <f>IF(Table1[[#This Row],[Average_Cost_for_two]]&lt;500,"Low",IF(Table1[[#This Row],[Average_Cost_for_two]]&lt;=1500,"Medium","High"))</f>
        <v>Medium</v>
      </c>
      <c r="T8045">
        <v>4.2</v>
      </c>
      <c r="U8045">
        <v>2016</v>
      </c>
      <c r="V8045">
        <v>1</v>
      </c>
      <c r="W8045">
        <v>21</v>
      </c>
      <c r="X8045">
        <f>IF(OR(Main!$U8045=0,
       Main!$V8045=0,
       Main!$W8045=0),
   "",
   DATE(Main!$U8045,
        Main!$V8045,
        Main!$W8045)
)</f>
        <v>42390</v>
      </c>
      <c r="Y8045">
        <f>Table1[[#This Row],[Average_Cost_for_two]]*VLOOKUP(Table1[[#This Row],[Currency]],currency!$A$2:$B$10,2,FALSE)</f>
        <v>14.4</v>
      </c>
      <c r="Z8045" t="str">
        <f>VLOOKUP(C8045,country!A:B,2,FALSE)</f>
        <v>India</v>
      </c>
      <c r="AA8045">
        <f t="shared" si="125"/>
        <v>1</v>
      </c>
    </row>
    <row r="8046" spans="1:27" ht="15.75" customHeight="1" x14ac:dyDescent="0.25">
      <c r="A8046">
        <v>113433</v>
      </c>
      <c r="B8046" t="s">
        <v>16293</v>
      </c>
      <c r="C8046">
        <v>1</v>
      </c>
      <c r="D8046" t="s">
        <v>11963</v>
      </c>
      <c r="E8046" t="s">
        <v>16294</v>
      </c>
      <c r="F8046" t="s">
        <v>16176</v>
      </c>
      <c r="G8046" t="s">
        <v>16177</v>
      </c>
      <c r="H8046">
        <v>72.509806499999996</v>
      </c>
      <c r="I8046">
        <v>23.033068799999999</v>
      </c>
      <c r="J8046" t="s">
        <v>16295</v>
      </c>
      <c r="K8046" t="s">
        <v>28</v>
      </c>
      <c r="L8046" t="s">
        <v>29</v>
      </c>
      <c r="M8046" t="s">
        <v>36</v>
      </c>
      <c r="N8046" t="s">
        <v>29</v>
      </c>
      <c r="O8046" t="s">
        <v>29</v>
      </c>
      <c r="P8046">
        <v>3</v>
      </c>
      <c r="Q8046">
        <v>731</v>
      </c>
      <c r="R8046">
        <v>900</v>
      </c>
      <c r="S8046" t="str">
        <f>IF(Table1[[#This Row],[Average_Cost_for_two]]&lt;500,"Low",IF(Table1[[#This Row],[Average_Cost_for_two]]&lt;=1500,"Medium","High"))</f>
        <v>Medium</v>
      </c>
      <c r="T8046">
        <v>4.3</v>
      </c>
      <c r="U8046">
        <v>2012</v>
      </c>
      <c r="V8046">
        <v>12</v>
      </c>
      <c r="W8046">
        <v>22</v>
      </c>
      <c r="X8046">
        <f>IF(OR(Main!$U8046=0,
       Main!$V8046=0,
       Main!$W8046=0),
   "",
   DATE(Main!$U8046,
        Main!$V8046,
        Main!$W8046)
)</f>
        <v>41265</v>
      </c>
      <c r="Y8046">
        <f>Table1[[#This Row],[Average_Cost_for_two]]*VLOOKUP(Table1[[#This Row],[Currency]],currency!$A$2:$B$10,2,FALSE)</f>
        <v>10.8</v>
      </c>
      <c r="Z8046" t="str">
        <f>VLOOKUP(C8046,country!A:B,2,FALSE)</f>
        <v>India</v>
      </c>
      <c r="AA8046">
        <f t="shared" si="125"/>
        <v>4</v>
      </c>
    </row>
    <row r="8047" spans="1:27" ht="15.75" customHeight="1" x14ac:dyDescent="0.25">
      <c r="A8047">
        <v>18385186</v>
      </c>
      <c r="B8047" t="s">
        <v>16296</v>
      </c>
      <c r="C8047">
        <v>1</v>
      </c>
      <c r="D8047" t="s">
        <v>11963</v>
      </c>
      <c r="E8047" t="s">
        <v>16297</v>
      </c>
      <c r="F8047" t="s">
        <v>16180</v>
      </c>
      <c r="G8047" t="s">
        <v>16181</v>
      </c>
      <c r="H8047">
        <v>72.550475500000005</v>
      </c>
      <c r="I8047">
        <v>23.044336699999999</v>
      </c>
      <c r="J8047" t="s">
        <v>3675</v>
      </c>
      <c r="K8047" t="s">
        <v>28</v>
      </c>
      <c r="L8047" t="s">
        <v>29</v>
      </c>
      <c r="M8047" t="s">
        <v>36</v>
      </c>
      <c r="N8047" t="s">
        <v>29</v>
      </c>
      <c r="O8047" t="s">
        <v>29</v>
      </c>
      <c r="P8047">
        <v>2</v>
      </c>
      <c r="Q8047">
        <v>317</v>
      </c>
      <c r="R8047">
        <v>600</v>
      </c>
      <c r="S8047" t="str">
        <f>IF(Table1[[#This Row],[Average_Cost_for_two]]&lt;500,"Low",IF(Table1[[#This Row],[Average_Cost_for_two]]&lt;=1500,"Medium","High"))</f>
        <v>Medium</v>
      </c>
      <c r="T8047">
        <v>4.4000000000000004</v>
      </c>
      <c r="U8047">
        <v>2012</v>
      </c>
      <c r="V8047">
        <v>12</v>
      </c>
      <c r="W8047">
        <v>16</v>
      </c>
      <c r="X8047">
        <f>IF(OR(Main!$U8047=0,
       Main!$V8047=0,
       Main!$W8047=0),
   "",
   DATE(Main!$U8047,
        Main!$V8047,
        Main!$W8047)
)</f>
        <v>41259</v>
      </c>
      <c r="Y8047">
        <f>Table1[[#This Row],[Average_Cost_for_two]]*VLOOKUP(Table1[[#This Row],[Currency]],currency!$A$2:$B$10,2,FALSE)</f>
        <v>7.2</v>
      </c>
      <c r="Z8047" t="str">
        <f>VLOOKUP(C8047,country!A:B,2,FALSE)</f>
        <v>India</v>
      </c>
      <c r="AA8047">
        <f t="shared" si="125"/>
        <v>4</v>
      </c>
    </row>
    <row r="8048" spans="1:27" ht="15.75" customHeight="1" x14ac:dyDescent="0.25">
      <c r="A8048">
        <v>73279</v>
      </c>
      <c r="B8048" t="s">
        <v>16298</v>
      </c>
      <c r="C8048">
        <v>1</v>
      </c>
      <c r="D8048" t="s">
        <v>15866</v>
      </c>
      <c r="E8048" t="s">
        <v>16299</v>
      </c>
      <c r="F8048" t="s">
        <v>16300</v>
      </c>
      <c r="G8048" t="s">
        <v>16301</v>
      </c>
      <c r="H8048">
        <v>80.24998214</v>
      </c>
      <c r="I8048">
        <v>12.972792910000001</v>
      </c>
      <c r="J8048" t="s">
        <v>1017</v>
      </c>
      <c r="K8048" t="s">
        <v>28</v>
      </c>
      <c r="L8048" t="s">
        <v>29</v>
      </c>
      <c r="M8048" t="s">
        <v>36</v>
      </c>
      <c r="N8048" t="s">
        <v>29</v>
      </c>
      <c r="O8048" t="s">
        <v>29</v>
      </c>
      <c r="P8048">
        <v>2</v>
      </c>
      <c r="Q8048">
        <v>1317</v>
      </c>
      <c r="R8048">
        <v>900</v>
      </c>
      <c r="S8048" t="str">
        <f>IF(Table1[[#This Row],[Average_Cost_for_two]]&lt;500,"Low",IF(Table1[[#This Row],[Average_Cost_for_two]]&lt;=1500,"Medium","High"))</f>
        <v>Medium</v>
      </c>
      <c r="T8048">
        <v>3.8</v>
      </c>
      <c r="U8048">
        <v>2013</v>
      </c>
      <c r="V8048">
        <v>12</v>
      </c>
      <c r="W8048">
        <v>23</v>
      </c>
      <c r="X8048">
        <f>IF(OR(Main!$U8048=0,
       Main!$V8048=0,
       Main!$W8048=0),
   "",
   DATE(Main!$U8048,
        Main!$V8048,
        Main!$W8048)
)</f>
        <v>41631</v>
      </c>
      <c r="Y8048">
        <f>Table1[[#This Row],[Average_Cost_for_two]]*VLOOKUP(Table1[[#This Row],[Currency]],currency!$A$2:$B$10,2,FALSE)</f>
        <v>10.8</v>
      </c>
      <c r="Z8048" t="str">
        <f>VLOOKUP(C8048,country!A:B,2,FALSE)</f>
        <v>India</v>
      </c>
      <c r="AA8048">
        <f t="shared" si="125"/>
        <v>4</v>
      </c>
    </row>
    <row r="8049" spans="1:27" ht="15.75" customHeight="1" x14ac:dyDescent="0.25">
      <c r="A8049">
        <v>3000122</v>
      </c>
      <c r="B8049" t="s">
        <v>16302</v>
      </c>
      <c r="C8049">
        <v>1</v>
      </c>
      <c r="D8049" t="s">
        <v>10944</v>
      </c>
      <c r="E8049" t="s">
        <v>16303</v>
      </c>
      <c r="F8049" t="s">
        <v>16196</v>
      </c>
      <c r="G8049" t="s">
        <v>16197</v>
      </c>
      <c r="H8049">
        <v>77.007003019999999</v>
      </c>
      <c r="I8049">
        <v>11.02483917</v>
      </c>
      <c r="J8049" t="s">
        <v>492</v>
      </c>
      <c r="K8049" t="s">
        <v>28</v>
      </c>
      <c r="L8049" t="s">
        <v>29</v>
      </c>
      <c r="M8049" t="s">
        <v>36</v>
      </c>
      <c r="N8049" t="s">
        <v>29</v>
      </c>
      <c r="O8049" t="s">
        <v>29</v>
      </c>
      <c r="P8049">
        <v>2</v>
      </c>
      <c r="Q8049">
        <v>274</v>
      </c>
      <c r="R8049">
        <v>600</v>
      </c>
      <c r="S8049" t="str">
        <f>IF(Table1[[#This Row],[Average_Cost_for_two]]&lt;500,"Low",IF(Table1[[#This Row],[Average_Cost_for_two]]&lt;=1500,"Medium","High"))</f>
        <v>Medium</v>
      </c>
      <c r="T8049">
        <v>3.5</v>
      </c>
      <c r="U8049">
        <v>2012</v>
      </c>
      <c r="V8049">
        <v>12</v>
      </c>
      <c r="W8049">
        <v>17</v>
      </c>
      <c r="X8049">
        <f>IF(OR(Main!$U8049=0,
       Main!$V8049=0,
       Main!$W8049=0),
   "",
   DATE(Main!$U8049,
        Main!$V8049,
        Main!$W8049)
)</f>
        <v>41260</v>
      </c>
      <c r="Y8049">
        <f>Table1[[#This Row],[Average_Cost_for_two]]*VLOOKUP(Table1[[#This Row],[Currency]],currency!$A$2:$B$10,2,FALSE)</f>
        <v>7.2</v>
      </c>
      <c r="Z8049" t="str">
        <f>VLOOKUP(C8049,country!A:B,2,FALSE)</f>
        <v>India</v>
      </c>
      <c r="AA8049">
        <f t="shared" si="125"/>
        <v>4</v>
      </c>
    </row>
    <row r="8050" spans="1:27" ht="15.75" customHeight="1" x14ac:dyDescent="0.25">
      <c r="A8050">
        <v>17953902</v>
      </c>
      <c r="B8050" t="s">
        <v>7525</v>
      </c>
      <c r="C8050">
        <v>1</v>
      </c>
      <c r="D8050" t="s">
        <v>16105</v>
      </c>
      <c r="E8050" t="s">
        <v>16304</v>
      </c>
      <c r="F8050" t="s">
        <v>16305</v>
      </c>
      <c r="G8050" t="s">
        <v>16306</v>
      </c>
      <c r="H8050">
        <v>77.323154299999999</v>
      </c>
      <c r="I8050">
        <v>28.664465799999999</v>
      </c>
      <c r="J8050" t="s">
        <v>967</v>
      </c>
      <c r="K8050" t="s">
        <v>28</v>
      </c>
      <c r="L8050" t="s">
        <v>29</v>
      </c>
      <c r="M8050" t="s">
        <v>36</v>
      </c>
      <c r="N8050" t="s">
        <v>29</v>
      </c>
      <c r="O8050" t="s">
        <v>29</v>
      </c>
      <c r="P8050">
        <v>2</v>
      </c>
      <c r="Q8050">
        <v>80</v>
      </c>
      <c r="R8050">
        <v>550</v>
      </c>
      <c r="S8050" t="str">
        <f>IF(Table1[[#This Row],[Average_Cost_for_two]]&lt;500,"Low",IF(Table1[[#This Row],[Average_Cost_for_two]]&lt;=1500,"Medium","High"))</f>
        <v>Medium</v>
      </c>
      <c r="T8050">
        <v>3.2</v>
      </c>
      <c r="U8050">
        <v>2013</v>
      </c>
      <c r="V8050">
        <v>12</v>
      </c>
      <c r="W8050">
        <v>28</v>
      </c>
      <c r="X8050">
        <f>IF(OR(Main!$U8050=0,
       Main!$V8050=0,
       Main!$W8050=0),
   "",
   DATE(Main!$U8050,
        Main!$V8050,
        Main!$W8050)
)</f>
        <v>41636</v>
      </c>
      <c r="Y8050">
        <f>Table1[[#This Row],[Average_Cost_for_two]]*VLOOKUP(Table1[[#This Row],[Currency]],currency!$A$2:$B$10,2,FALSE)</f>
        <v>6.6000000000000005</v>
      </c>
      <c r="Z8050" t="str">
        <f>VLOOKUP(C8050,country!A:B,2,FALSE)</f>
        <v>India</v>
      </c>
      <c r="AA8050">
        <f t="shared" si="125"/>
        <v>4</v>
      </c>
    </row>
    <row r="8051" spans="1:27" ht="15.75" customHeight="1" x14ac:dyDescent="0.25">
      <c r="A8051">
        <v>101884</v>
      </c>
      <c r="B8051" t="s">
        <v>16307</v>
      </c>
      <c r="C8051">
        <v>1</v>
      </c>
      <c r="D8051" t="s">
        <v>16158</v>
      </c>
      <c r="E8051" t="s">
        <v>16308</v>
      </c>
      <c r="F8051" t="s">
        <v>16186</v>
      </c>
      <c r="G8051" t="s">
        <v>16187</v>
      </c>
      <c r="H8051">
        <v>75.803139099999996</v>
      </c>
      <c r="I8051">
        <v>26.91348344</v>
      </c>
      <c r="J8051" t="s">
        <v>16309</v>
      </c>
      <c r="K8051" t="s">
        <v>28</v>
      </c>
      <c r="L8051" t="s">
        <v>29</v>
      </c>
      <c r="M8051" t="s">
        <v>36</v>
      </c>
      <c r="N8051" t="s">
        <v>29</v>
      </c>
      <c r="O8051" t="s">
        <v>29</v>
      </c>
      <c r="P8051">
        <v>3</v>
      </c>
      <c r="Q8051">
        <v>582</v>
      </c>
      <c r="R8051">
        <v>1400</v>
      </c>
      <c r="S8051" t="str">
        <f>IF(Table1[[#This Row],[Average_Cost_for_two]]&lt;500,"Low",IF(Table1[[#This Row],[Average_Cost_for_two]]&lt;=1500,"Medium","High"))</f>
        <v>Medium</v>
      </c>
      <c r="T8051">
        <v>4</v>
      </c>
      <c r="U8051">
        <v>2017</v>
      </c>
      <c r="V8051">
        <v>12</v>
      </c>
      <c r="W8051">
        <v>4</v>
      </c>
      <c r="X8051">
        <f>IF(OR(Main!$U8051=0,
       Main!$V8051=0,
       Main!$W8051=0),
   "",
   DATE(Main!$U8051,
        Main!$V8051,
        Main!$W8051)
)</f>
        <v>43073</v>
      </c>
      <c r="Y8051">
        <f>Table1[[#This Row],[Average_Cost_for_two]]*VLOOKUP(Table1[[#This Row],[Currency]],currency!$A$2:$B$10,2,FALSE)</f>
        <v>16.8</v>
      </c>
      <c r="Z8051" t="str">
        <f>VLOOKUP(C8051,country!A:B,2,FALSE)</f>
        <v>India</v>
      </c>
      <c r="AA8051">
        <f t="shared" si="125"/>
        <v>4</v>
      </c>
    </row>
    <row r="8052" spans="1:27" ht="15.75" customHeight="1" x14ac:dyDescent="0.25">
      <c r="A8052">
        <v>101311</v>
      </c>
      <c r="B8052" t="s">
        <v>16310</v>
      </c>
      <c r="C8052">
        <v>1</v>
      </c>
      <c r="D8052" t="s">
        <v>16158</v>
      </c>
      <c r="E8052" t="s">
        <v>16311</v>
      </c>
      <c r="F8052" t="s">
        <v>145</v>
      </c>
      <c r="G8052" t="s">
        <v>16312</v>
      </c>
      <c r="H8052">
        <v>75.789033700000005</v>
      </c>
      <c r="I8052">
        <v>26.911377519999998</v>
      </c>
      <c r="J8052" t="s">
        <v>16313</v>
      </c>
      <c r="K8052" t="s">
        <v>28</v>
      </c>
      <c r="L8052" t="s">
        <v>29</v>
      </c>
      <c r="M8052" t="s">
        <v>36</v>
      </c>
      <c r="N8052" t="s">
        <v>29</v>
      </c>
      <c r="O8052" t="s">
        <v>29</v>
      </c>
      <c r="P8052">
        <v>3</v>
      </c>
      <c r="Q8052">
        <v>633</v>
      </c>
      <c r="R8052">
        <v>1000</v>
      </c>
      <c r="S8052" t="str">
        <f>IF(Table1[[#This Row],[Average_Cost_for_two]]&lt;500,"Low",IF(Table1[[#This Row],[Average_Cost_for_two]]&lt;=1500,"Medium","High"))</f>
        <v>Medium</v>
      </c>
      <c r="T8052">
        <v>4.2</v>
      </c>
      <c r="U8052">
        <v>2016</v>
      </c>
      <c r="V8052">
        <v>12</v>
      </c>
      <c r="W8052">
        <v>5</v>
      </c>
      <c r="X8052">
        <f>IF(OR(Main!$U8052=0,
       Main!$V8052=0,
       Main!$W8052=0),
   "",
   DATE(Main!$U8052,
        Main!$V8052,
        Main!$W8052)
)</f>
        <v>42709</v>
      </c>
      <c r="Y8052">
        <f>Table1[[#This Row],[Average_Cost_for_two]]*VLOOKUP(Table1[[#This Row],[Currency]],currency!$A$2:$B$10,2,FALSE)</f>
        <v>12</v>
      </c>
      <c r="Z8052" t="str">
        <f>VLOOKUP(C8052,country!A:B,2,FALSE)</f>
        <v>India</v>
      </c>
      <c r="AA8052">
        <f t="shared" si="125"/>
        <v>4</v>
      </c>
    </row>
    <row r="8053" spans="1:27" ht="15.75" customHeight="1" x14ac:dyDescent="0.25">
      <c r="A8053">
        <v>18424018</v>
      </c>
      <c r="B8053" t="s">
        <v>16314</v>
      </c>
      <c r="C8053">
        <v>1</v>
      </c>
      <c r="D8053" t="s">
        <v>16315</v>
      </c>
      <c r="E8053" t="s">
        <v>16316</v>
      </c>
      <c r="F8053" t="s">
        <v>16317</v>
      </c>
      <c r="G8053" t="s">
        <v>16318</v>
      </c>
      <c r="H8053">
        <v>76.718788799999999</v>
      </c>
      <c r="I8053">
        <v>30.695550600000001</v>
      </c>
      <c r="J8053" t="s">
        <v>3774</v>
      </c>
      <c r="K8053" t="s">
        <v>28</v>
      </c>
      <c r="L8053" t="s">
        <v>29</v>
      </c>
      <c r="M8053" t="s">
        <v>36</v>
      </c>
      <c r="N8053" t="s">
        <v>29</v>
      </c>
      <c r="O8053" t="s">
        <v>29</v>
      </c>
      <c r="P8053">
        <v>2</v>
      </c>
      <c r="Q8053">
        <v>99</v>
      </c>
      <c r="R8053">
        <v>550</v>
      </c>
      <c r="S8053" t="str">
        <f>IF(Table1[[#This Row],[Average_Cost_for_two]]&lt;500,"Low",IF(Table1[[#This Row],[Average_Cost_for_two]]&lt;=1500,"Medium","High"))</f>
        <v>Medium</v>
      </c>
      <c r="T8053">
        <v>4.3</v>
      </c>
      <c r="U8053">
        <v>2016</v>
      </c>
      <c r="V8053">
        <v>12</v>
      </c>
      <c r="W8053">
        <v>26</v>
      </c>
      <c r="X8053">
        <f>IF(OR(Main!$U8053=0,
       Main!$V8053=0,
       Main!$W8053=0),
   "",
   DATE(Main!$U8053,
        Main!$V8053,
        Main!$W8053)
)</f>
        <v>42730</v>
      </c>
      <c r="Y8053">
        <f>Table1[[#This Row],[Average_Cost_for_two]]*VLOOKUP(Table1[[#This Row],[Currency]],currency!$A$2:$B$10,2,FALSE)</f>
        <v>6.6000000000000005</v>
      </c>
      <c r="Z8053" t="str">
        <f>VLOOKUP(C8053,country!A:B,2,FALSE)</f>
        <v>India</v>
      </c>
      <c r="AA8053">
        <f t="shared" si="125"/>
        <v>4</v>
      </c>
    </row>
    <row r="8054" spans="1:27" ht="15.75" customHeight="1" x14ac:dyDescent="0.25">
      <c r="A8054">
        <v>3301013</v>
      </c>
      <c r="B8054" t="s">
        <v>16319</v>
      </c>
      <c r="C8054">
        <v>1</v>
      </c>
      <c r="D8054" t="s">
        <v>11762</v>
      </c>
      <c r="E8054" t="s">
        <v>16320</v>
      </c>
      <c r="F8054" t="s">
        <v>16251</v>
      </c>
      <c r="G8054" t="s">
        <v>16252</v>
      </c>
      <c r="H8054">
        <v>79.047228320000002</v>
      </c>
      <c r="I8054">
        <v>21.118822919999999</v>
      </c>
      <c r="J8054" t="s">
        <v>477</v>
      </c>
      <c r="K8054" t="s">
        <v>28</v>
      </c>
      <c r="L8054" t="s">
        <v>29</v>
      </c>
      <c r="M8054" t="s">
        <v>36</v>
      </c>
      <c r="N8054" t="s">
        <v>29</v>
      </c>
      <c r="O8054" t="s">
        <v>29</v>
      </c>
      <c r="P8054">
        <v>2</v>
      </c>
      <c r="Q8054">
        <v>88</v>
      </c>
      <c r="R8054">
        <v>550</v>
      </c>
      <c r="S8054" t="str">
        <f>IF(Table1[[#This Row],[Average_Cost_for_two]]&lt;500,"Low",IF(Table1[[#This Row],[Average_Cost_for_two]]&lt;=1500,"Medium","High"))</f>
        <v>Medium</v>
      </c>
      <c r="T8054">
        <v>4.3</v>
      </c>
      <c r="U8054">
        <v>2013</v>
      </c>
      <c r="V8054">
        <v>12</v>
      </c>
      <c r="W8054">
        <v>8</v>
      </c>
      <c r="X8054">
        <f>IF(OR(Main!$U8054=0,
       Main!$V8054=0,
       Main!$W8054=0),
   "",
   DATE(Main!$U8054,
        Main!$V8054,
        Main!$W8054)
)</f>
        <v>41616</v>
      </c>
      <c r="Y8054">
        <f>Table1[[#This Row],[Average_Cost_for_two]]*VLOOKUP(Table1[[#This Row],[Currency]],currency!$A$2:$B$10,2,FALSE)</f>
        <v>6.6000000000000005</v>
      </c>
      <c r="Z8054" t="str">
        <f>VLOOKUP(C8054,country!A:B,2,FALSE)</f>
        <v>India</v>
      </c>
      <c r="AA8054">
        <f t="shared" si="125"/>
        <v>4</v>
      </c>
    </row>
    <row r="8055" spans="1:27" ht="15.75" customHeight="1" x14ac:dyDescent="0.25">
      <c r="A8055">
        <v>3300741</v>
      </c>
      <c r="B8055" t="s">
        <v>16321</v>
      </c>
      <c r="C8055">
        <v>1</v>
      </c>
      <c r="D8055" t="s">
        <v>11762</v>
      </c>
      <c r="E8055" t="s">
        <v>16322</v>
      </c>
      <c r="F8055" t="s">
        <v>145</v>
      </c>
      <c r="G8055" t="s">
        <v>16170</v>
      </c>
      <c r="H8055">
        <v>79.0679011</v>
      </c>
      <c r="I8055">
        <v>21.148162599999999</v>
      </c>
      <c r="J8055" t="s">
        <v>16323</v>
      </c>
      <c r="K8055" t="s">
        <v>28</v>
      </c>
      <c r="L8055" t="s">
        <v>29</v>
      </c>
      <c r="M8055" t="s">
        <v>36</v>
      </c>
      <c r="N8055" t="s">
        <v>29</v>
      </c>
      <c r="O8055" t="s">
        <v>29</v>
      </c>
      <c r="P8055">
        <v>2</v>
      </c>
      <c r="Q8055">
        <v>201</v>
      </c>
      <c r="R8055">
        <v>400</v>
      </c>
      <c r="S8055" t="str">
        <f>IF(Table1[[#This Row],[Average_Cost_for_two]]&lt;500,"Low",IF(Table1[[#This Row],[Average_Cost_for_two]]&lt;=1500,"Medium","High"))</f>
        <v>Low</v>
      </c>
      <c r="T8055">
        <v>3.7</v>
      </c>
      <c r="U8055">
        <v>2013</v>
      </c>
      <c r="V8055">
        <v>12</v>
      </c>
      <c r="W8055">
        <v>5</v>
      </c>
      <c r="X8055">
        <f>IF(OR(Main!$U8055=0,
       Main!$V8055=0,
       Main!$W8055=0),
   "",
   DATE(Main!$U8055,
        Main!$V8055,
        Main!$W8055)
)</f>
        <v>41613</v>
      </c>
      <c r="Y8055">
        <f>Table1[[#This Row],[Average_Cost_for_two]]*VLOOKUP(Table1[[#This Row],[Currency]],currency!$A$2:$B$10,2,FALSE)</f>
        <v>4.8</v>
      </c>
      <c r="Z8055" t="str">
        <f>VLOOKUP(C8055,country!A:B,2,FALSE)</f>
        <v>India</v>
      </c>
      <c r="AA8055">
        <f t="shared" si="125"/>
        <v>4</v>
      </c>
    </row>
    <row r="8056" spans="1:27" ht="15.75" customHeight="1" x14ac:dyDescent="0.25">
      <c r="A8056">
        <v>3301169</v>
      </c>
      <c r="B8056" t="s">
        <v>16324</v>
      </c>
      <c r="C8056">
        <v>1</v>
      </c>
      <c r="D8056" t="s">
        <v>11762</v>
      </c>
      <c r="E8056" t="s">
        <v>16325</v>
      </c>
      <c r="F8056" t="s">
        <v>16173</v>
      </c>
      <c r="G8056" t="s">
        <v>16174</v>
      </c>
      <c r="H8056">
        <v>79.066520449999999</v>
      </c>
      <c r="I8056">
        <v>21.140839719999999</v>
      </c>
      <c r="J8056" t="s">
        <v>6045</v>
      </c>
      <c r="K8056" t="s">
        <v>28</v>
      </c>
      <c r="L8056" t="s">
        <v>29</v>
      </c>
      <c r="M8056" t="s">
        <v>36</v>
      </c>
      <c r="N8056" t="s">
        <v>29</v>
      </c>
      <c r="O8056" t="s">
        <v>29</v>
      </c>
      <c r="P8056">
        <v>1</v>
      </c>
      <c r="Q8056">
        <v>19</v>
      </c>
      <c r="R8056">
        <v>250</v>
      </c>
      <c r="S8056" t="str">
        <f>IF(Table1[[#This Row],[Average_Cost_for_two]]&lt;500,"Low",IF(Table1[[#This Row],[Average_Cost_for_two]]&lt;=1500,"Medium","High"))</f>
        <v>Low</v>
      </c>
      <c r="T8056">
        <v>3.9</v>
      </c>
      <c r="U8056">
        <v>2016</v>
      </c>
      <c r="V8056">
        <v>12</v>
      </c>
      <c r="W8056">
        <v>7</v>
      </c>
      <c r="X8056">
        <f>IF(OR(Main!$U8056=0,
       Main!$V8056=0,
       Main!$W8056=0),
   "",
   DATE(Main!$U8056,
        Main!$V8056,
        Main!$W8056)
)</f>
        <v>42711</v>
      </c>
      <c r="Y8056">
        <f>Table1[[#This Row],[Average_Cost_for_two]]*VLOOKUP(Table1[[#This Row],[Currency]],currency!$A$2:$B$10,2,FALSE)</f>
        <v>3</v>
      </c>
      <c r="Z8056" t="str">
        <f>VLOOKUP(C8056,country!A:B,2,FALSE)</f>
        <v>India</v>
      </c>
      <c r="AA8056">
        <f t="shared" si="125"/>
        <v>4</v>
      </c>
    </row>
    <row r="8057" spans="1:27" ht="15.75" customHeight="1" x14ac:dyDescent="0.25">
      <c r="A8057">
        <v>18260777</v>
      </c>
      <c r="B8057" t="s">
        <v>16326</v>
      </c>
      <c r="C8057">
        <v>1</v>
      </c>
      <c r="D8057" t="s">
        <v>10944</v>
      </c>
      <c r="E8057" t="s">
        <v>16327</v>
      </c>
      <c r="F8057" t="s">
        <v>16328</v>
      </c>
      <c r="G8057" t="s">
        <v>16329</v>
      </c>
      <c r="H8057">
        <v>76.972075700000005</v>
      </c>
      <c r="I8057">
        <v>11.016298450000001</v>
      </c>
      <c r="J8057" t="s">
        <v>15154</v>
      </c>
      <c r="K8057" t="s">
        <v>28</v>
      </c>
      <c r="L8057" t="s">
        <v>29</v>
      </c>
      <c r="M8057" t="s">
        <v>36</v>
      </c>
      <c r="N8057" t="s">
        <v>29</v>
      </c>
      <c r="O8057" t="s">
        <v>29</v>
      </c>
      <c r="P8057">
        <v>3</v>
      </c>
      <c r="Q8057">
        <v>202</v>
      </c>
      <c r="R8057">
        <v>800</v>
      </c>
      <c r="S8057" t="str">
        <f>IF(Table1[[#This Row],[Average_Cost_for_two]]&lt;500,"Low",IF(Table1[[#This Row],[Average_Cost_for_two]]&lt;=1500,"Medium","High"))</f>
        <v>Medium</v>
      </c>
      <c r="T8057">
        <v>4.5999999999999996</v>
      </c>
      <c r="U8057">
        <v>2011</v>
      </c>
      <c r="V8057">
        <v>11</v>
      </c>
      <c r="W8057">
        <v>15</v>
      </c>
      <c r="X8057">
        <f>IF(OR(Main!$U8057=0,
       Main!$V8057=0,
       Main!$W8057=0),
   "",
   DATE(Main!$U8057,
        Main!$V8057,
        Main!$W8057)
)</f>
        <v>40862</v>
      </c>
      <c r="Y8057">
        <f>Table1[[#This Row],[Average_Cost_for_two]]*VLOOKUP(Table1[[#This Row],[Currency]],currency!$A$2:$B$10,2,FALSE)</f>
        <v>9.6</v>
      </c>
      <c r="Z8057" t="str">
        <f>VLOOKUP(C8057,country!A:B,2,FALSE)</f>
        <v>India</v>
      </c>
      <c r="AA8057">
        <f t="shared" si="125"/>
        <v>4</v>
      </c>
    </row>
    <row r="8058" spans="1:27" ht="15.75" customHeight="1" x14ac:dyDescent="0.25">
      <c r="A8058">
        <v>3824</v>
      </c>
      <c r="B8058" t="s">
        <v>14018</v>
      </c>
      <c r="C8058">
        <v>1</v>
      </c>
      <c r="D8058" t="s">
        <v>16105</v>
      </c>
      <c r="E8058" t="s">
        <v>16330</v>
      </c>
      <c r="F8058" t="s">
        <v>16107</v>
      </c>
      <c r="G8058" t="s">
        <v>16108</v>
      </c>
      <c r="H8058">
        <v>77.369718140000003</v>
      </c>
      <c r="I8058">
        <v>28.634217580000001</v>
      </c>
      <c r="J8058" t="s">
        <v>556</v>
      </c>
      <c r="K8058" t="s">
        <v>28</v>
      </c>
      <c r="L8058" t="s">
        <v>29</v>
      </c>
      <c r="M8058" t="s">
        <v>36</v>
      </c>
      <c r="N8058" t="s">
        <v>29</v>
      </c>
      <c r="O8058" t="s">
        <v>29</v>
      </c>
      <c r="P8058">
        <v>2</v>
      </c>
      <c r="Q8058">
        <v>181</v>
      </c>
      <c r="R8058">
        <v>700</v>
      </c>
      <c r="S8058" t="str">
        <f>IF(Table1[[#This Row],[Average_Cost_for_two]]&lt;500,"Low",IF(Table1[[#This Row],[Average_Cost_for_two]]&lt;=1500,"Medium","High"))</f>
        <v>Medium</v>
      </c>
      <c r="T8058">
        <v>2.6</v>
      </c>
      <c r="U8058">
        <v>2013</v>
      </c>
      <c r="V8058">
        <v>11</v>
      </c>
      <c r="W8058">
        <v>19</v>
      </c>
      <c r="X8058">
        <f>IF(OR(Main!$U8058=0,
       Main!$V8058=0,
       Main!$W8058=0),
   "",
   DATE(Main!$U8058,
        Main!$V8058,
        Main!$W8058)
)</f>
        <v>41597</v>
      </c>
      <c r="Y8058">
        <f>Table1[[#This Row],[Average_Cost_for_two]]*VLOOKUP(Table1[[#This Row],[Currency]],currency!$A$2:$B$10,2,FALSE)</f>
        <v>8.4</v>
      </c>
      <c r="Z8058" t="str">
        <f>VLOOKUP(C8058,country!A:B,2,FALSE)</f>
        <v>India</v>
      </c>
      <c r="AA8058">
        <f t="shared" si="125"/>
        <v>4</v>
      </c>
    </row>
    <row r="8059" spans="1:27" ht="15.75" customHeight="1" x14ac:dyDescent="0.25">
      <c r="A8059">
        <v>103019</v>
      </c>
      <c r="B8059" t="s">
        <v>16331</v>
      </c>
      <c r="C8059">
        <v>1</v>
      </c>
      <c r="D8059" t="s">
        <v>16158</v>
      </c>
      <c r="E8059" t="s">
        <v>16332</v>
      </c>
      <c r="F8059" t="s">
        <v>16333</v>
      </c>
      <c r="G8059" t="s">
        <v>16334</v>
      </c>
      <c r="H8059">
        <v>75.800688559999998</v>
      </c>
      <c r="I8059">
        <v>26.888420400000001</v>
      </c>
      <c r="J8059" t="s">
        <v>16335</v>
      </c>
      <c r="K8059" t="s">
        <v>28</v>
      </c>
      <c r="L8059" t="s">
        <v>29</v>
      </c>
      <c r="M8059" t="s">
        <v>36</v>
      </c>
      <c r="N8059" t="s">
        <v>29</v>
      </c>
      <c r="O8059" t="s">
        <v>29</v>
      </c>
      <c r="P8059">
        <v>2</v>
      </c>
      <c r="Q8059">
        <v>198</v>
      </c>
      <c r="R8059">
        <v>650</v>
      </c>
      <c r="S8059" t="str">
        <f>IF(Table1[[#This Row],[Average_Cost_for_two]]&lt;500,"Low",IF(Table1[[#This Row],[Average_Cost_for_two]]&lt;=1500,"Medium","High"))</f>
        <v>Medium</v>
      </c>
      <c r="T8059">
        <v>4.2</v>
      </c>
      <c r="U8059">
        <v>2010</v>
      </c>
      <c r="V8059">
        <v>11</v>
      </c>
      <c r="W8059">
        <v>5</v>
      </c>
      <c r="X8059">
        <f>IF(OR(Main!$U8059=0,
       Main!$V8059=0,
       Main!$W8059=0),
   "",
   DATE(Main!$U8059,
        Main!$V8059,
        Main!$W8059)
)</f>
        <v>40487</v>
      </c>
      <c r="Y8059">
        <f>Table1[[#This Row],[Average_Cost_for_two]]*VLOOKUP(Table1[[#This Row],[Currency]],currency!$A$2:$B$10,2,FALSE)</f>
        <v>7.8</v>
      </c>
      <c r="Z8059" t="str">
        <f>VLOOKUP(C8059,country!A:B,2,FALSE)</f>
        <v>India</v>
      </c>
      <c r="AA8059">
        <f t="shared" si="125"/>
        <v>4</v>
      </c>
    </row>
    <row r="8060" spans="1:27" ht="15.75" customHeight="1" x14ac:dyDescent="0.25">
      <c r="A8060">
        <v>3300138</v>
      </c>
      <c r="B8060" t="s">
        <v>16336</v>
      </c>
      <c r="C8060">
        <v>1</v>
      </c>
      <c r="D8060" t="s">
        <v>11762</v>
      </c>
      <c r="E8060" t="s">
        <v>16337</v>
      </c>
      <c r="F8060" t="s">
        <v>145</v>
      </c>
      <c r="G8060" t="s">
        <v>16170</v>
      </c>
      <c r="H8060">
        <v>79.07658678</v>
      </c>
      <c r="I8060">
        <v>21.15841584</v>
      </c>
      <c r="J8060" t="s">
        <v>851</v>
      </c>
      <c r="K8060" t="s">
        <v>28</v>
      </c>
      <c r="L8060" t="s">
        <v>29</v>
      </c>
      <c r="M8060" t="s">
        <v>36</v>
      </c>
      <c r="N8060" t="s">
        <v>29</v>
      </c>
      <c r="O8060" t="s">
        <v>29</v>
      </c>
      <c r="P8060">
        <v>2</v>
      </c>
      <c r="Q8060">
        <v>185</v>
      </c>
      <c r="R8060">
        <v>550</v>
      </c>
      <c r="S8060" t="str">
        <f>IF(Table1[[#This Row],[Average_Cost_for_two]]&lt;500,"Low",IF(Table1[[#This Row],[Average_Cost_for_two]]&lt;=1500,"Medium","High"))</f>
        <v>Medium</v>
      </c>
      <c r="T8060">
        <v>4</v>
      </c>
      <c r="U8060">
        <v>2016</v>
      </c>
      <c r="V8060">
        <v>11</v>
      </c>
      <c r="W8060">
        <v>13</v>
      </c>
      <c r="X8060">
        <f>IF(OR(Main!$U8060=0,
       Main!$V8060=0,
       Main!$W8060=0),
   "",
   DATE(Main!$U8060,
        Main!$V8060,
        Main!$W8060)
)</f>
        <v>42687</v>
      </c>
      <c r="Y8060">
        <f>Table1[[#This Row],[Average_Cost_for_two]]*VLOOKUP(Table1[[#This Row],[Currency]],currency!$A$2:$B$10,2,FALSE)</f>
        <v>6.6000000000000005</v>
      </c>
      <c r="Z8060" t="str">
        <f>VLOOKUP(C8060,country!A:B,2,FALSE)</f>
        <v>India</v>
      </c>
      <c r="AA8060">
        <f t="shared" si="125"/>
        <v>4</v>
      </c>
    </row>
    <row r="8061" spans="1:27" ht="15.75" customHeight="1" x14ac:dyDescent="0.25">
      <c r="A8061">
        <v>121425</v>
      </c>
      <c r="B8061" t="s">
        <v>16338</v>
      </c>
      <c r="C8061">
        <v>1</v>
      </c>
      <c r="D8061" t="s">
        <v>15860</v>
      </c>
      <c r="E8061" t="s">
        <v>16339</v>
      </c>
      <c r="F8061" t="s">
        <v>15457</v>
      </c>
      <c r="G8061" t="s">
        <v>16235</v>
      </c>
      <c r="H8061">
        <v>76.760283369999996</v>
      </c>
      <c r="I8061">
        <v>30.721379750000001</v>
      </c>
      <c r="J8061" t="s">
        <v>16340</v>
      </c>
      <c r="K8061" t="s">
        <v>28</v>
      </c>
      <c r="L8061" t="s">
        <v>29</v>
      </c>
      <c r="M8061" t="s">
        <v>36</v>
      </c>
      <c r="N8061" t="s">
        <v>29</v>
      </c>
      <c r="O8061" t="s">
        <v>29</v>
      </c>
      <c r="P8061">
        <v>1</v>
      </c>
      <c r="Q8061">
        <v>265</v>
      </c>
      <c r="R8061">
        <v>450</v>
      </c>
      <c r="S8061" t="str">
        <f>IF(Table1[[#This Row],[Average_Cost_for_two]]&lt;500,"Low",IF(Table1[[#This Row],[Average_Cost_for_two]]&lt;=1500,"Medium","High"))</f>
        <v>Low</v>
      </c>
      <c r="T8061">
        <v>4</v>
      </c>
      <c r="U8061">
        <v>2012</v>
      </c>
      <c r="V8061">
        <v>10</v>
      </c>
      <c r="W8061">
        <v>28</v>
      </c>
      <c r="X8061">
        <f>IF(OR(Main!$U8061=0,
       Main!$V8061=0,
       Main!$W8061=0),
   "",
   DATE(Main!$U8061,
        Main!$V8061,
        Main!$W8061)
)</f>
        <v>41210</v>
      </c>
      <c r="Y8061">
        <f>Table1[[#This Row],[Average_Cost_for_two]]*VLOOKUP(Table1[[#This Row],[Currency]],currency!$A$2:$B$10,2,FALSE)</f>
        <v>5.4</v>
      </c>
      <c r="Z8061" t="str">
        <f>VLOOKUP(C8061,country!A:B,2,FALSE)</f>
        <v>India</v>
      </c>
      <c r="AA8061">
        <f t="shared" si="125"/>
        <v>4</v>
      </c>
    </row>
    <row r="8062" spans="1:27" ht="15.75" customHeight="1" x14ac:dyDescent="0.25">
      <c r="A8062">
        <v>122940</v>
      </c>
      <c r="B8062" t="s">
        <v>9672</v>
      </c>
      <c r="C8062">
        <v>1</v>
      </c>
      <c r="D8062" t="s">
        <v>15860</v>
      </c>
      <c r="E8062" t="s">
        <v>16341</v>
      </c>
      <c r="F8062" t="s">
        <v>11822</v>
      </c>
      <c r="G8062" t="s">
        <v>16342</v>
      </c>
      <c r="H8062">
        <v>76.797890899999999</v>
      </c>
      <c r="I8062">
        <v>30.740826999999999</v>
      </c>
      <c r="J8062" t="s">
        <v>5910</v>
      </c>
      <c r="K8062" t="s">
        <v>28</v>
      </c>
      <c r="L8062" t="s">
        <v>29</v>
      </c>
      <c r="M8062" t="s">
        <v>36</v>
      </c>
      <c r="N8062" t="s">
        <v>29</v>
      </c>
      <c r="O8062" t="s">
        <v>29</v>
      </c>
      <c r="P8062">
        <v>2</v>
      </c>
      <c r="Q8062">
        <v>249</v>
      </c>
      <c r="R8062">
        <v>500</v>
      </c>
      <c r="S8062" t="str">
        <f>IF(Table1[[#This Row],[Average_Cost_for_two]]&lt;500,"Low",IF(Table1[[#This Row],[Average_Cost_for_two]]&lt;=1500,"Medium","High"))</f>
        <v>Medium</v>
      </c>
      <c r="T8062">
        <v>4.5</v>
      </c>
      <c r="U8062">
        <v>2015</v>
      </c>
      <c r="V8062">
        <v>10</v>
      </c>
      <c r="W8062">
        <v>20</v>
      </c>
      <c r="X8062">
        <f>IF(OR(Main!$U8062=0,
       Main!$V8062=0,
       Main!$W8062=0),
   "",
   DATE(Main!$U8062,
        Main!$V8062,
        Main!$W8062)
)</f>
        <v>42297</v>
      </c>
      <c r="Y8062">
        <f>Table1[[#This Row],[Average_Cost_for_two]]*VLOOKUP(Table1[[#This Row],[Currency]],currency!$A$2:$B$10,2,FALSE)</f>
        <v>6</v>
      </c>
      <c r="Z8062" t="str">
        <f>VLOOKUP(C8062,country!A:B,2,FALSE)</f>
        <v>India</v>
      </c>
      <c r="AA8062">
        <f t="shared" si="125"/>
        <v>4</v>
      </c>
    </row>
    <row r="8063" spans="1:27" ht="15.75" customHeight="1" x14ac:dyDescent="0.25">
      <c r="A8063">
        <v>102504</v>
      </c>
      <c r="B8063" t="s">
        <v>16343</v>
      </c>
      <c r="C8063">
        <v>1</v>
      </c>
      <c r="D8063" t="s">
        <v>16158</v>
      </c>
      <c r="E8063" t="s">
        <v>16344</v>
      </c>
      <c r="F8063" t="s">
        <v>16345</v>
      </c>
      <c r="G8063" t="s">
        <v>16346</v>
      </c>
      <c r="H8063">
        <v>75.752820499999999</v>
      </c>
      <c r="I8063">
        <v>26.913725599999999</v>
      </c>
      <c r="J8063" t="s">
        <v>6056</v>
      </c>
      <c r="K8063" t="s">
        <v>28</v>
      </c>
      <c r="L8063" t="s">
        <v>29</v>
      </c>
      <c r="M8063" t="s">
        <v>36</v>
      </c>
      <c r="N8063" t="s">
        <v>29</v>
      </c>
      <c r="O8063" t="s">
        <v>29</v>
      </c>
      <c r="P8063">
        <v>3</v>
      </c>
      <c r="Q8063">
        <v>310</v>
      </c>
      <c r="R8063">
        <v>1200</v>
      </c>
      <c r="S8063" t="str">
        <f>IF(Table1[[#This Row],[Average_Cost_for_two]]&lt;500,"Low",IF(Table1[[#This Row],[Average_Cost_for_two]]&lt;=1500,"Medium","High"))</f>
        <v>Medium</v>
      </c>
      <c r="T8063">
        <v>3.9</v>
      </c>
      <c r="U8063">
        <v>2011</v>
      </c>
      <c r="V8063">
        <v>10</v>
      </c>
      <c r="W8063">
        <v>13</v>
      </c>
      <c r="X8063">
        <f>IF(OR(Main!$U8063=0,
       Main!$V8063=0,
       Main!$W8063=0),
   "",
   DATE(Main!$U8063,
        Main!$V8063,
        Main!$W8063)
)</f>
        <v>40829</v>
      </c>
      <c r="Y8063">
        <f>Table1[[#This Row],[Average_Cost_for_two]]*VLOOKUP(Table1[[#This Row],[Currency]],currency!$A$2:$B$10,2,FALSE)</f>
        <v>14.4</v>
      </c>
      <c r="Z8063" t="str">
        <f>VLOOKUP(C8063,country!A:B,2,FALSE)</f>
        <v>India</v>
      </c>
      <c r="AA8063">
        <f t="shared" si="125"/>
        <v>4</v>
      </c>
    </row>
    <row r="8064" spans="1:27" ht="15.75" customHeight="1" x14ac:dyDescent="0.25">
      <c r="A8064">
        <v>900547</v>
      </c>
      <c r="B8064" t="s">
        <v>16347</v>
      </c>
      <c r="C8064">
        <v>1</v>
      </c>
      <c r="D8064" t="s">
        <v>16214</v>
      </c>
      <c r="E8064" t="s">
        <v>16348</v>
      </c>
      <c r="F8064" t="s">
        <v>16349</v>
      </c>
      <c r="G8064" t="s">
        <v>16350</v>
      </c>
      <c r="H8064">
        <v>76.276998930000005</v>
      </c>
      <c r="I8064">
        <v>9.9854969380000007</v>
      </c>
      <c r="J8064" t="s">
        <v>16351</v>
      </c>
      <c r="K8064" t="s">
        <v>28</v>
      </c>
      <c r="L8064" t="s">
        <v>29</v>
      </c>
      <c r="M8064" t="s">
        <v>36</v>
      </c>
      <c r="N8064" t="s">
        <v>29</v>
      </c>
      <c r="O8064" t="s">
        <v>29</v>
      </c>
      <c r="P8064">
        <v>1</v>
      </c>
      <c r="Q8064">
        <v>246</v>
      </c>
      <c r="R8064">
        <v>400</v>
      </c>
      <c r="S8064" t="str">
        <f>IF(Table1[[#This Row],[Average_Cost_for_two]]&lt;500,"Low",IF(Table1[[#This Row],[Average_Cost_for_two]]&lt;=1500,"Medium","High"))</f>
        <v>Low</v>
      </c>
      <c r="T8064">
        <v>4</v>
      </c>
      <c r="U8064">
        <v>2017</v>
      </c>
      <c r="V8064">
        <v>10</v>
      </c>
      <c r="W8064">
        <v>9</v>
      </c>
      <c r="X8064">
        <f>IF(OR(Main!$U8064=0,
       Main!$V8064=0,
       Main!$W8064=0),
   "",
   DATE(Main!$U8064,
        Main!$V8064,
        Main!$W8064)
)</f>
        <v>43017</v>
      </c>
      <c r="Y8064">
        <f>Table1[[#This Row],[Average_Cost_for_two]]*VLOOKUP(Table1[[#This Row],[Currency]],currency!$A$2:$B$10,2,FALSE)</f>
        <v>4.8</v>
      </c>
      <c r="Z8064" t="str">
        <f>VLOOKUP(C8064,country!A:B,2,FALSE)</f>
        <v>India</v>
      </c>
      <c r="AA8064">
        <f t="shared" si="125"/>
        <v>4</v>
      </c>
    </row>
    <row r="8065" spans="1:27" ht="15.75" customHeight="1" x14ac:dyDescent="0.25">
      <c r="A8065">
        <v>901089</v>
      </c>
      <c r="B8065" t="s">
        <v>16352</v>
      </c>
      <c r="C8065">
        <v>1</v>
      </c>
      <c r="D8065" t="s">
        <v>16214</v>
      </c>
      <c r="E8065" t="s">
        <v>16353</v>
      </c>
      <c r="F8065" t="s">
        <v>16354</v>
      </c>
      <c r="G8065" t="s">
        <v>16355</v>
      </c>
      <c r="H8065">
        <v>76.349516149999999</v>
      </c>
      <c r="I8065">
        <v>10.00070594</v>
      </c>
      <c r="J8065" t="s">
        <v>16356</v>
      </c>
      <c r="K8065" t="s">
        <v>28</v>
      </c>
      <c r="L8065" t="s">
        <v>29</v>
      </c>
      <c r="M8065" t="s">
        <v>36</v>
      </c>
      <c r="N8065" t="s">
        <v>29</v>
      </c>
      <c r="O8065" t="s">
        <v>29</v>
      </c>
      <c r="P8065">
        <v>3</v>
      </c>
      <c r="Q8065">
        <v>145</v>
      </c>
      <c r="R8065">
        <v>1000</v>
      </c>
      <c r="S8065" t="str">
        <f>IF(Table1[[#This Row],[Average_Cost_for_two]]&lt;500,"Low",IF(Table1[[#This Row],[Average_Cost_for_two]]&lt;=1500,"Medium","High"))</f>
        <v>Medium</v>
      </c>
      <c r="T8065">
        <v>3.7</v>
      </c>
      <c r="U8065">
        <v>2013</v>
      </c>
      <c r="V8065">
        <v>10</v>
      </c>
      <c r="W8065">
        <v>4</v>
      </c>
      <c r="X8065">
        <f>IF(OR(Main!$U8065=0,
       Main!$V8065=0,
       Main!$W8065=0),
   "",
   DATE(Main!$U8065,
        Main!$V8065,
        Main!$W8065)
)</f>
        <v>41551</v>
      </c>
      <c r="Y8065">
        <f>Table1[[#This Row],[Average_Cost_for_two]]*VLOOKUP(Table1[[#This Row],[Currency]],currency!$A$2:$B$10,2,FALSE)</f>
        <v>12</v>
      </c>
      <c r="Z8065" t="str">
        <f>VLOOKUP(C8065,country!A:B,2,FALSE)</f>
        <v>India</v>
      </c>
      <c r="AA8065">
        <f t="shared" si="125"/>
        <v>4</v>
      </c>
    </row>
    <row r="8066" spans="1:27" ht="15.75" customHeight="1" x14ac:dyDescent="0.25">
      <c r="A8066">
        <v>900524</v>
      </c>
      <c r="B8066" t="s">
        <v>16357</v>
      </c>
      <c r="C8066">
        <v>1</v>
      </c>
      <c r="D8066" t="s">
        <v>16214</v>
      </c>
      <c r="E8066" t="s">
        <v>16358</v>
      </c>
      <c r="F8066" t="s">
        <v>16359</v>
      </c>
      <c r="G8066" t="s">
        <v>16360</v>
      </c>
      <c r="H8066">
        <v>76.295211109999997</v>
      </c>
      <c r="I8066">
        <v>9.9884833329999996</v>
      </c>
      <c r="J8066" t="s">
        <v>3541</v>
      </c>
      <c r="K8066" t="s">
        <v>28</v>
      </c>
      <c r="L8066" t="s">
        <v>29</v>
      </c>
      <c r="M8066" t="s">
        <v>36</v>
      </c>
      <c r="N8066" t="s">
        <v>29</v>
      </c>
      <c r="O8066" t="s">
        <v>29</v>
      </c>
      <c r="P8066">
        <v>2</v>
      </c>
      <c r="Q8066">
        <v>333</v>
      </c>
      <c r="R8066">
        <v>700</v>
      </c>
      <c r="S8066" t="str">
        <f>IF(Table1[[#This Row],[Average_Cost_for_two]]&lt;500,"Low",IF(Table1[[#This Row],[Average_Cost_for_two]]&lt;=1500,"Medium","High"))</f>
        <v>Medium</v>
      </c>
      <c r="T8066">
        <v>4.4000000000000004</v>
      </c>
      <c r="U8066">
        <v>2013</v>
      </c>
      <c r="V8066">
        <v>10</v>
      </c>
      <c r="W8066">
        <v>1</v>
      </c>
      <c r="X8066">
        <f>IF(OR(Main!$U8066=0,
       Main!$V8066=0,
       Main!$W8066=0),
   "",
   DATE(Main!$U8066,
        Main!$V8066,
        Main!$W8066)
)</f>
        <v>41548</v>
      </c>
      <c r="Y8066">
        <f>Table1[[#This Row],[Average_Cost_for_two]]*VLOOKUP(Table1[[#This Row],[Currency]],currency!$A$2:$B$10,2,FALSE)</f>
        <v>8.4</v>
      </c>
      <c r="Z8066" t="str">
        <f>VLOOKUP(C8066,country!A:B,2,FALSE)</f>
        <v>India</v>
      </c>
      <c r="AA8066">
        <f t="shared" ref="AA8066:AA8129" si="126">ROUNDUP(V8066/3,0)</f>
        <v>4</v>
      </c>
    </row>
    <row r="8067" spans="1:27" ht="15.75" customHeight="1" x14ac:dyDescent="0.25">
      <c r="A8067">
        <v>49003</v>
      </c>
      <c r="B8067" t="s">
        <v>16361</v>
      </c>
      <c r="C8067">
        <v>1</v>
      </c>
      <c r="D8067" t="s">
        <v>15924</v>
      </c>
      <c r="E8067" t="s">
        <v>16362</v>
      </c>
      <c r="F8067" t="s">
        <v>16281</v>
      </c>
      <c r="G8067" t="s">
        <v>16282</v>
      </c>
      <c r="H8067">
        <v>72.825552819999999</v>
      </c>
      <c r="I8067">
        <v>18.994236669999999</v>
      </c>
      <c r="J8067" t="s">
        <v>27</v>
      </c>
      <c r="K8067" t="s">
        <v>28</v>
      </c>
      <c r="L8067" t="s">
        <v>29</v>
      </c>
      <c r="M8067" t="s">
        <v>36</v>
      </c>
      <c r="N8067" t="s">
        <v>29</v>
      </c>
      <c r="O8067" t="s">
        <v>29</v>
      </c>
      <c r="P8067">
        <v>3</v>
      </c>
      <c r="Q8067">
        <v>3370</v>
      </c>
      <c r="R8067">
        <v>1500</v>
      </c>
      <c r="S8067" t="str">
        <f>IF(Table1[[#This Row],[Average_Cost_for_two]]&lt;500,"Low",IF(Table1[[#This Row],[Average_Cost_for_two]]&lt;=1500,"Medium","High"))</f>
        <v>Medium</v>
      </c>
      <c r="T8067">
        <v>4.2</v>
      </c>
      <c r="U8067">
        <v>2011</v>
      </c>
      <c r="V8067">
        <v>10</v>
      </c>
      <c r="W8067">
        <v>18</v>
      </c>
      <c r="X8067">
        <f>IF(OR(Main!$U8067=0,
       Main!$V8067=0,
       Main!$W8067=0),
   "",
   DATE(Main!$U8067,
        Main!$V8067,
        Main!$W8067)
)</f>
        <v>40834</v>
      </c>
      <c r="Y8067">
        <f>Table1[[#This Row],[Average_Cost_for_two]]*VLOOKUP(Table1[[#This Row],[Currency]],currency!$A$2:$B$10,2,FALSE)</f>
        <v>18</v>
      </c>
      <c r="Z8067" t="str">
        <f>VLOOKUP(C8067,country!A:B,2,FALSE)</f>
        <v>India</v>
      </c>
      <c r="AA8067">
        <f t="shared" si="126"/>
        <v>4</v>
      </c>
    </row>
    <row r="8068" spans="1:27" ht="15.75" customHeight="1" x14ac:dyDescent="0.25">
      <c r="A8068">
        <v>3400073</v>
      </c>
      <c r="B8068" t="s">
        <v>16363</v>
      </c>
      <c r="C8068">
        <v>1</v>
      </c>
      <c r="D8068" t="s">
        <v>11471</v>
      </c>
      <c r="E8068" t="s">
        <v>16364</v>
      </c>
      <c r="F8068" t="s">
        <v>16365</v>
      </c>
      <c r="G8068" t="s">
        <v>16366</v>
      </c>
      <c r="H8068">
        <v>78.057044000000005</v>
      </c>
      <c r="I8068">
        <v>27.163302999999999</v>
      </c>
      <c r="J8068" t="s">
        <v>615</v>
      </c>
      <c r="K8068" t="s">
        <v>28</v>
      </c>
      <c r="L8068" t="s">
        <v>29</v>
      </c>
      <c r="M8068" t="s">
        <v>29</v>
      </c>
      <c r="N8068" t="s">
        <v>29</v>
      </c>
      <c r="O8068" t="s">
        <v>29</v>
      </c>
      <c r="P8068">
        <v>1</v>
      </c>
      <c r="Q8068">
        <v>103</v>
      </c>
      <c r="S8068" t="str">
        <f>IF(Table1[[#This Row],[Average_Cost_for_two]]&lt;500,"Low",IF(Table1[[#This Row],[Average_Cost_for_two]]&lt;=1500,"Medium","High"))</f>
        <v>Low</v>
      </c>
      <c r="T8068">
        <v>3.9</v>
      </c>
      <c r="U8068">
        <v>2013</v>
      </c>
      <c r="V8068">
        <v>9</v>
      </c>
      <c r="W8068">
        <v>23</v>
      </c>
      <c r="X8068">
        <f>IF(OR(Main!$U8068=0,
       Main!$V8068=0,
       Main!$W8068=0),
   "",
   DATE(Main!$U8068,
        Main!$V8068,
        Main!$W8068)
)</f>
        <v>41540</v>
      </c>
      <c r="Y8068">
        <f>Table1[[#This Row],[Average_Cost_for_two]]*VLOOKUP(Table1[[#This Row],[Currency]],currency!$A$2:$B$10,2,FALSE)</f>
        <v>0</v>
      </c>
      <c r="Z8068" t="str">
        <f>VLOOKUP(C8068,country!A:B,2,FALSE)</f>
        <v>India</v>
      </c>
      <c r="AA8068">
        <f t="shared" si="126"/>
        <v>3</v>
      </c>
    </row>
    <row r="8069" spans="1:27" ht="15.75" customHeight="1" x14ac:dyDescent="0.25">
      <c r="A8069">
        <v>56618</v>
      </c>
      <c r="B8069" t="s">
        <v>16367</v>
      </c>
      <c r="C8069">
        <v>1</v>
      </c>
      <c r="D8069" t="s">
        <v>15909</v>
      </c>
      <c r="E8069" t="s">
        <v>16368</v>
      </c>
      <c r="F8069" t="s">
        <v>15911</v>
      </c>
      <c r="G8069" t="s">
        <v>15912</v>
      </c>
      <c r="H8069">
        <v>77.699386099999998</v>
      </c>
      <c r="I8069">
        <v>12.949933959999999</v>
      </c>
      <c r="J8069" t="s">
        <v>16369</v>
      </c>
      <c r="K8069" t="s">
        <v>28</v>
      </c>
      <c r="L8069" t="s">
        <v>29</v>
      </c>
      <c r="M8069" t="s">
        <v>29</v>
      </c>
      <c r="N8069" t="s">
        <v>29</v>
      </c>
      <c r="O8069" t="s">
        <v>29</v>
      </c>
      <c r="P8069">
        <v>3</v>
      </c>
      <c r="Q8069">
        <v>6907</v>
      </c>
      <c r="R8069">
        <v>1400</v>
      </c>
      <c r="S8069" t="str">
        <f>IF(Table1[[#This Row],[Average_Cost_for_two]]&lt;500,"Low",IF(Table1[[#This Row],[Average_Cost_for_two]]&lt;=1500,"Medium","High"))</f>
        <v>Medium</v>
      </c>
      <c r="T8069">
        <v>4.5999999999999996</v>
      </c>
      <c r="U8069">
        <v>2011</v>
      </c>
      <c r="V8069">
        <v>9</v>
      </c>
      <c r="W8069">
        <v>21</v>
      </c>
      <c r="X8069">
        <f>IF(OR(Main!$U8069=0,
       Main!$V8069=0,
       Main!$W8069=0),
   "",
   DATE(Main!$U8069,
        Main!$V8069,
        Main!$W8069)
)</f>
        <v>40807</v>
      </c>
      <c r="Y8069">
        <f>Table1[[#This Row],[Average_Cost_for_two]]*VLOOKUP(Table1[[#This Row],[Currency]],currency!$A$2:$B$10,2,FALSE)</f>
        <v>16.8</v>
      </c>
      <c r="Z8069" t="str">
        <f>VLOOKUP(C8069,country!A:B,2,FALSE)</f>
        <v>India</v>
      </c>
      <c r="AA8069">
        <f t="shared" si="126"/>
        <v>3</v>
      </c>
    </row>
    <row r="8070" spans="1:27" ht="15.75" customHeight="1" x14ac:dyDescent="0.25">
      <c r="A8070">
        <v>2600180</v>
      </c>
      <c r="B8070" t="s">
        <v>8599</v>
      </c>
      <c r="C8070">
        <v>1</v>
      </c>
      <c r="D8070" t="s">
        <v>11968</v>
      </c>
      <c r="E8070" t="s">
        <v>16370</v>
      </c>
      <c r="F8070" t="s">
        <v>16371</v>
      </c>
      <c r="G8070" t="s">
        <v>16372</v>
      </c>
      <c r="H8070">
        <v>77.401662999999999</v>
      </c>
      <c r="I8070">
        <v>23.234631</v>
      </c>
      <c r="J8070" t="s">
        <v>877</v>
      </c>
      <c r="K8070" t="s">
        <v>28</v>
      </c>
      <c r="L8070" t="s">
        <v>29</v>
      </c>
      <c r="M8070" t="s">
        <v>29</v>
      </c>
      <c r="N8070" t="s">
        <v>29</v>
      </c>
      <c r="O8070" t="s">
        <v>29</v>
      </c>
      <c r="P8070">
        <v>2</v>
      </c>
      <c r="Q8070">
        <v>161</v>
      </c>
      <c r="R8070">
        <v>500</v>
      </c>
      <c r="S8070" t="str">
        <f>IF(Table1[[#This Row],[Average_Cost_for_two]]&lt;500,"Low",IF(Table1[[#This Row],[Average_Cost_for_two]]&lt;=1500,"Medium","High"))</f>
        <v>Medium</v>
      </c>
      <c r="T8070">
        <v>3.9</v>
      </c>
      <c r="U8070">
        <v>2016</v>
      </c>
      <c r="V8070">
        <v>9</v>
      </c>
      <c r="W8070">
        <v>8</v>
      </c>
      <c r="X8070">
        <f>IF(OR(Main!$U8070=0,
       Main!$V8070=0,
       Main!$W8070=0),
   "",
   DATE(Main!$U8070,
        Main!$V8070,
        Main!$W8070)
)</f>
        <v>42621</v>
      </c>
      <c r="Y8070">
        <f>Table1[[#This Row],[Average_Cost_for_two]]*VLOOKUP(Table1[[#This Row],[Currency]],currency!$A$2:$B$10,2,FALSE)</f>
        <v>6</v>
      </c>
      <c r="Z8070" t="str">
        <f>VLOOKUP(C8070,country!A:B,2,FALSE)</f>
        <v>India</v>
      </c>
      <c r="AA8070">
        <f t="shared" si="126"/>
        <v>3</v>
      </c>
    </row>
    <row r="8071" spans="1:27" ht="15.75" customHeight="1" x14ac:dyDescent="0.25">
      <c r="A8071">
        <v>2600007</v>
      </c>
      <c r="B8071" t="s">
        <v>16373</v>
      </c>
      <c r="C8071">
        <v>1</v>
      </c>
      <c r="D8071" t="s">
        <v>11968</v>
      </c>
      <c r="E8071" t="s">
        <v>16374</v>
      </c>
      <c r="F8071" t="s">
        <v>16371</v>
      </c>
      <c r="G8071" t="s">
        <v>16372</v>
      </c>
      <c r="H8071">
        <v>77.398886000000005</v>
      </c>
      <c r="I8071">
        <v>23.235123000000002</v>
      </c>
      <c r="J8071" t="s">
        <v>523</v>
      </c>
      <c r="K8071" t="s">
        <v>28</v>
      </c>
      <c r="L8071" t="s">
        <v>29</v>
      </c>
      <c r="M8071" t="s">
        <v>29</v>
      </c>
      <c r="N8071" t="s">
        <v>29</v>
      </c>
      <c r="O8071" t="s">
        <v>29</v>
      </c>
      <c r="P8071">
        <v>2</v>
      </c>
      <c r="Q8071">
        <v>120</v>
      </c>
      <c r="R8071">
        <v>500</v>
      </c>
      <c r="S8071" t="str">
        <f>IF(Table1[[#This Row],[Average_Cost_for_two]]&lt;500,"Low",IF(Table1[[#This Row],[Average_Cost_for_two]]&lt;=1500,"Medium","High"))</f>
        <v>Medium</v>
      </c>
      <c r="T8071">
        <v>4.3</v>
      </c>
      <c r="U8071">
        <v>2011</v>
      </c>
      <c r="V8071">
        <v>9</v>
      </c>
      <c r="W8071">
        <v>8</v>
      </c>
      <c r="X8071">
        <f>IF(OR(Main!$U8071=0,
       Main!$V8071=0,
       Main!$W8071=0),
   "",
   DATE(Main!$U8071,
        Main!$V8071,
        Main!$W8071)
)</f>
        <v>40794</v>
      </c>
      <c r="Y8071">
        <f>Table1[[#This Row],[Average_Cost_for_two]]*VLOOKUP(Table1[[#This Row],[Currency]],currency!$A$2:$B$10,2,FALSE)</f>
        <v>6</v>
      </c>
      <c r="Z8071" t="str">
        <f>VLOOKUP(C8071,country!A:B,2,FALSE)</f>
        <v>India</v>
      </c>
      <c r="AA8071">
        <f t="shared" si="126"/>
        <v>3</v>
      </c>
    </row>
    <row r="8072" spans="1:27" ht="15.75" customHeight="1" x14ac:dyDescent="0.25">
      <c r="A8072">
        <v>2900020</v>
      </c>
      <c r="B8072" t="s">
        <v>16375</v>
      </c>
      <c r="C8072">
        <v>1</v>
      </c>
      <c r="D8072" t="s">
        <v>16376</v>
      </c>
      <c r="E8072" t="s">
        <v>16377</v>
      </c>
      <c r="F8072" t="s">
        <v>16378</v>
      </c>
      <c r="G8072" t="s">
        <v>16379</v>
      </c>
      <c r="H8072">
        <v>85.826849999999993</v>
      </c>
      <c r="I8072">
        <v>20.352991670000002</v>
      </c>
      <c r="J8072" t="s">
        <v>4466</v>
      </c>
      <c r="K8072" t="s">
        <v>28</v>
      </c>
      <c r="L8072" t="s">
        <v>29</v>
      </c>
      <c r="M8072" t="s">
        <v>29</v>
      </c>
      <c r="N8072" t="s">
        <v>29</v>
      </c>
      <c r="O8072" t="s">
        <v>29</v>
      </c>
      <c r="P8072">
        <v>2</v>
      </c>
      <c r="Q8072">
        <v>228</v>
      </c>
      <c r="R8072">
        <v>500</v>
      </c>
      <c r="S8072" t="str">
        <f>IF(Table1[[#This Row],[Average_Cost_for_two]]&lt;500,"Low",IF(Table1[[#This Row],[Average_Cost_for_two]]&lt;=1500,"Medium","High"))</f>
        <v>Medium</v>
      </c>
      <c r="T8072">
        <v>3.7</v>
      </c>
      <c r="U8072">
        <v>2010</v>
      </c>
      <c r="V8072">
        <v>9</v>
      </c>
      <c r="W8072">
        <v>17</v>
      </c>
      <c r="X8072">
        <f>IF(OR(Main!$U8072=0,
       Main!$V8072=0,
       Main!$W8072=0),
   "",
   DATE(Main!$U8072,
        Main!$V8072,
        Main!$W8072)
)</f>
        <v>40438</v>
      </c>
      <c r="Y8072">
        <f>Table1[[#This Row],[Average_Cost_for_two]]*VLOOKUP(Table1[[#This Row],[Currency]],currency!$A$2:$B$10,2,FALSE)</f>
        <v>6</v>
      </c>
      <c r="Z8072" t="str">
        <f>VLOOKUP(C8072,country!A:B,2,FALSE)</f>
        <v>India</v>
      </c>
      <c r="AA8072">
        <f t="shared" si="126"/>
        <v>3</v>
      </c>
    </row>
    <row r="8073" spans="1:27" ht="15.75" customHeight="1" x14ac:dyDescent="0.25">
      <c r="A8073">
        <v>121312</v>
      </c>
      <c r="B8073" t="s">
        <v>16171</v>
      </c>
      <c r="C8073">
        <v>1</v>
      </c>
      <c r="D8073" t="s">
        <v>15860</v>
      </c>
      <c r="E8073" t="s">
        <v>16380</v>
      </c>
      <c r="F8073" t="s">
        <v>16274</v>
      </c>
      <c r="G8073" t="s">
        <v>16275</v>
      </c>
      <c r="H8073">
        <v>76.800865299999998</v>
      </c>
      <c r="I8073">
        <v>30.7051482</v>
      </c>
      <c r="J8073" t="s">
        <v>16381</v>
      </c>
      <c r="K8073" t="s">
        <v>28</v>
      </c>
      <c r="L8073" t="s">
        <v>29</v>
      </c>
      <c r="M8073" t="s">
        <v>29</v>
      </c>
      <c r="N8073" t="s">
        <v>29</v>
      </c>
      <c r="O8073" t="s">
        <v>29</v>
      </c>
      <c r="P8073">
        <v>3</v>
      </c>
      <c r="Q8073">
        <v>428</v>
      </c>
      <c r="R8073">
        <v>1400</v>
      </c>
      <c r="S8073" t="str">
        <f>IF(Table1[[#This Row],[Average_Cost_for_two]]&lt;500,"Low",IF(Table1[[#This Row],[Average_Cost_for_two]]&lt;=1500,"Medium","High"))</f>
        <v>Medium</v>
      </c>
      <c r="T8073">
        <v>4</v>
      </c>
      <c r="U8073">
        <v>2010</v>
      </c>
      <c r="V8073">
        <v>9</v>
      </c>
      <c r="W8073">
        <v>1</v>
      </c>
      <c r="X8073">
        <f>IF(OR(Main!$U8073=0,
       Main!$V8073=0,
       Main!$W8073=0),
   "",
   DATE(Main!$U8073,
        Main!$V8073,
        Main!$W8073)
)</f>
        <v>40422</v>
      </c>
      <c r="Y8073">
        <f>Table1[[#This Row],[Average_Cost_for_two]]*VLOOKUP(Table1[[#This Row],[Currency]],currency!$A$2:$B$10,2,FALSE)</f>
        <v>16.8</v>
      </c>
      <c r="Z8073" t="str">
        <f>VLOOKUP(C8073,country!A:B,2,FALSE)</f>
        <v>India</v>
      </c>
      <c r="AA8073">
        <f t="shared" si="126"/>
        <v>3</v>
      </c>
    </row>
    <row r="8074" spans="1:27" ht="15.75" customHeight="1" x14ac:dyDescent="0.25">
      <c r="A8074">
        <v>123125</v>
      </c>
      <c r="B8074" t="s">
        <v>2461</v>
      </c>
      <c r="C8074">
        <v>1</v>
      </c>
      <c r="D8074" t="s">
        <v>15860</v>
      </c>
      <c r="E8074" t="s">
        <v>16382</v>
      </c>
      <c r="F8074" t="s">
        <v>13742</v>
      </c>
      <c r="G8074" t="s">
        <v>16383</v>
      </c>
      <c r="H8074">
        <v>76.806363399999995</v>
      </c>
      <c r="I8074">
        <v>30.724943100000001</v>
      </c>
      <c r="J8074" t="s">
        <v>2427</v>
      </c>
      <c r="K8074" t="s">
        <v>28</v>
      </c>
      <c r="L8074" t="s">
        <v>29</v>
      </c>
      <c r="M8074" t="s">
        <v>29</v>
      </c>
      <c r="N8074" t="s">
        <v>29</v>
      </c>
      <c r="O8074" t="s">
        <v>29</v>
      </c>
      <c r="P8074">
        <v>3</v>
      </c>
      <c r="Q8074">
        <v>228</v>
      </c>
      <c r="R8074">
        <v>1800</v>
      </c>
      <c r="S8074" t="str">
        <f>IF(Table1[[#This Row],[Average_Cost_for_two]]&lt;500,"Low",IF(Table1[[#This Row],[Average_Cost_for_two]]&lt;=1500,"Medium","High"))</f>
        <v>High</v>
      </c>
      <c r="T8074">
        <v>4.3</v>
      </c>
      <c r="U8074">
        <v>2013</v>
      </c>
      <c r="V8074">
        <v>9</v>
      </c>
      <c r="W8074">
        <v>3</v>
      </c>
      <c r="X8074">
        <f>IF(OR(Main!$U8074=0,
       Main!$V8074=0,
       Main!$W8074=0),
   "",
   DATE(Main!$U8074,
        Main!$V8074,
        Main!$W8074)
)</f>
        <v>41520</v>
      </c>
      <c r="Y8074">
        <f>Table1[[#This Row],[Average_Cost_for_two]]*VLOOKUP(Table1[[#This Row],[Currency]],currency!$A$2:$B$10,2,FALSE)</f>
        <v>21.6</v>
      </c>
      <c r="Z8074" t="str">
        <f>VLOOKUP(C8074,country!A:B,2,FALSE)</f>
        <v>India</v>
      </c>
      <c r="AA8074">
        <f t="shared" si="126"/>
        <v>3</v>
      </c>
    </row>
    <row r="8075" spans="1:27" ht="15.75" customHeight="1" x14ac:dyDescent="0.25">
      <c r="A8075">
        <v>307580</v>
      </c>
      <c r="B8075" t="s">
        <v>12407</v>
      </c>
      <c r="C8075">
        <v>1</v>
      </c>
      <c r="D8075" t="s">
        <v>11222</v>
      </c>
      <c r="E8075" t="s">
        <v>16384</v>
      </c>
      <c r="F8075" t="s">
        <v>11232</v>
      </c>
      <c r="G8075" t="s">
        <v>11231</v>
      </c>
      <c r="H8075">
        <v>77.097185300000007</v>
      </c>
      <c r="I8075">
        <v>28.454919199999999</v>
      </c>
      <c r="J8075" t="s">
        <v>12409</v>
      </c>
      <c r="K8075" t="s">
        <v>28</v>
      </c>
      <c r="L8075" t="s">
        <v>36</v>
      </c>
      <c r="M8075" t="s">
        <v>36</v>
      </c>
      <c r="N8075" t="s">
        <v>29</v>
      </c>
      <c r="O8075" t="s">
        <v>29</v>
      </c>
      <c r="P8075">
        <v>4</v>
      </c>
      <c r="Q8075">
        <v>280</v>
      </c>
      <c r="R8075">
        <v>2000</v>
      </c>
      <c r="S8075" t="str">
        <f>IF(Table1[[#This Row],[Average_Cost_for_two]]&lt;500,"Low",IF(Table1[[#This Row],[Average_Cost_for_two]]&lt;=1500,"Medium","High"))</f>
        <v>High</v>
      </c>
      <c r="T8075">
        <v>3.9</v>
      </c>
      <c r="U8075">
        <v>2017</v>
      </c>
      <c r="V8075">
        <v>8</v>
      </c>
      <c r="W8075">
        <v>7</v>
      </c>
      <c r="X8075">
        <f>IF(OR(Main!$U8075=0,
       Main!$V8075=0,
       Main!$W8075=0),
   "",
   DATE(Main!$U8075,
        Main!$V8075,
        Main!$W8075)
)</f>
        <v>42954</v>
      </c>
      <c r="Y8075">
        <f>Table1[[#This Row],[Average_Cost_for_two]]*VLOOKUP(Table1[[#This Row],[Currency]],currency!$A$2:$B$10,2,FALSE)</f>
        <v>24</v>
      </c>
      <c r="Z8075" t="str">
        <f>VLOOKUP(C8075,country!A:B,2,FALSE)</f>
        <v>India</v>
      </c>
      <c r="AA8075">
        <f t="shared" si="126"/>
        <v>3</v>
      </c>
    </row>
    <row r="8076" spans="1:27" ht="15.75" customHeight="1" x14ac:dyDescent="0.25">
      <c r="A8076">
        <v>7518</v>
      </c>
      <c r="B8076" t="s">
        <v>16385</v>
      </c>
      <c r="C8076">
        <v>1</v>
      </c>
      <c r="D8076" t="s">
        <v>11222</v>
      </c>
      <c r="E8076" t="s">
        <v>16386</v>
      </c>
      <c r="F8076" t="s">
        <v>16387</v>
      </c>
      <c r="G8076" t="s">
        <v>16388</v>
      </c>
      <c r="H8076">
        <v>77.104692999999997</v>
      </c>
      <c r="I8076">
        <v>28.4221468</v>
      </c>
      <c r="J8076" t="s">
        <v>2353</v>
      </c>
      <c r="K8076" t="s">
        <v>28</v>
      </c>
      <c r="L8076" t="s">
        <v>36</v>
      </c>
      <c r="M8076" t="s">
        <v>29</v>
      </c>
      <c r="N8076" t="s">
        <v>29</v>
      </c>
      <c r="O8076" t="s">
        <v>29</v>
      </c>
      <c r="P8076">
        <v>4</v>
      </c>
      <c r="Q8076">
        <v>52</v>
      </c>
      <c r="R8076">
        <v>2000</v>
      </c>
      <c r="S8076" t="str">
        <f>IF(Table1[[#This Row],[Average_Cost_for_two]]&lt;500,"Low",IF(Table1[[#This Row],[Average_Cost_for_two]]&lt;=1500,"Medium","High"))</f>
        <v>High</v>
      </c>
      <c r="T8076">
        <v>3.4</v>
      </c>
      <c r="U8076">
        <v>2010</v>
      </c>
      <c r="V8076">
        <v>6</v>
      </c>
      <c r="W8076">
        <v>16</v>
      </c>
      <c r="X8076">
        <f>IF(OR(Main!$U8076=0,
       Main!$V8076=0,
       Main!$W8076=0),
   "",
   DATE(Main!$U8076,
        Main!$V8076,
        Main!$W8076)
)</f>
        <v>40345</v>
      </c>
      <c r="Y8076">
        <f>Table1[[#This Row],[Average_Cost_for_two]]*VLOOKUP(Table1[[#This Row],[Currency]],currency!$A$2:$B$10,2,FALSE)</f>
        <v>24</v>
      </c>
      <c r="Z8076" t="str">
        <f>VLOOKUP(C8076,country!A:B,2,FALSE)</f>
        <v>India</v>
      </c>
      <c r="AA8076">
        <f t="shared" si="126"/>
        <v>2</v>
      </c>
    </row>
    <row r="8077" spans="1:27" ht="15.75" customHeight="1" x14ac:dyDescent="0.25">
      <c r="A8077">
        <v>18446415</v>
      </c>
      <c r="B8077" t="s">
        <v>16389</v>
      </c>
      <c r="C8077">
        <v>1</v>
      </c>
      <c r="D8077" t="s">
        <v>11222</v>
      </c>
      <c r="E8077" t="s">
        <v>16390</v>
      </c>
      <c r="F8077" t="s">
        <v>11371</v>
      </c>
      <c r="G8077" t="s">
        <v>11372</v>
      </c>
      <c r="H8077">
        <v>77.064194900000004</v>
      </c>
      <c r="I8077">
        <v>28.467777000000002</v>
      </c>
      <c r="J8077" t="s">
        <v>16391</v>
      </c>
      <c r="K8077" t="s">
        <v>28</v>
      </c>
      <c r="L8077" t="s">
        <v>36</v>
      </c>
      <c r="M8077" t="s">
        <v>29</v>
      </c>
      <c r="N8077" t="s">
        <v>29</v>
      </c>
      <c r="O8077" t="s">
        <v>29</v>
      </c>
      <c r="P8077">
        <v>4</v>
      </c>
      <c r="Q8077">
        <v>96</v>
      </c>
      <c r="R8077">
        <v>2000</v>
      </c>
      <c r="S8077" t="str">
        <f>IF(Table1[[#This Row],[Average_Cost_for_two]]&lt;500,"Low",IF(Table1[[#This Row],[Average_Cost_for_two]]&lt;=1500,"Medium","High"))</f>
        <v>High</v>
      </c>
      <c r="T8077">
        <v>3.9</v>
      </c>
      <c r="U8077">
        <v>2011</v>
      </c>
      <c r="V8077">
        <v>6</v>
      </c>
      <c r="W8077">
        <v>1</v>
      </c>
      <c r="X8077">
        <f>IF(OR(Main!$U8077=0,
       Main!$V8077=0,
       Main!$W8077=0),
   "",
   DATE(Main!$U8077,
        Main!$V8077,
        Main!$W8077)
)</f>
        <v>40695</v>
      </c>
      <c r="Y8077">
        <f>Table1[[#This Row],[Average_Cost_for_two]]*VLOOKUP(Table1[[#This Row],[Currency]],currency!$A$2:$B$10,2,FALSE)</f>
        <v>24</v>
      </c>
      <c r="Z8077" t="str">
        <f>VLOOKUP(C8077,country!A:B,2,FALSE)</f>
        <v>India</v>
      </c>
      <c r="AA8077">
        <f t="shared" si="126"/>
        <v>2</v>
      </c>
    </row>
    <row r="8078" spans="1:27" ht="15.75" customHeight="1" x14ac:dyDescent="0.25">
      <c r="A8078">
        <v>306134</v>
      </c>
      <c r="B8078" t="s">
        <v>16392</v>
      </c>
      <c r="C8078">
        <v>1</v>
      </c>
      <c r="D8078" t="s">
        <v>11222</v>
      </c>
      <c r="E8078" t="s">
        <v>11290</v>
      </c>
      <c r="F8078" t="s">
        <v>11289</v>
      </c>
      <c r="G8078" t="s">
        <v>11290</v>
      </c>
      <c r="H8078">
        <v>77.089047600000001</v>
      </c>
      <c r="I8078">
        <v>28.496228500000001</v>
      </c>
      <c r="J8078" t="s">
        <v>3462</v>
      </c>
      <c r="K8078" t="s">
        <v>28</v>
      </c>
      <c r="L8078" t="s">
        <v>36</v>
      </c>
      <c r="M8078" t="s">
        <v>29</v>
      </c>
      <c r="N8078" t="s">
        <v>29</v>
      </c>
      <c r="O8078" t="s">
        <v>29</v>
      </c>
      <c r="P8078">
        <v>4</v>
      </c>
      <c r="Q8078">
        <v>2412</v>
      </c>
      <c r="R8078">
        <v>2000</v>
      </c>
      <c r="S8078" t="str">
        <f>IF(Table1[[#This Row],[Average_Cost_for_two]]&lt;500,"Low",IF(Table1[[#This Row],[Average_Cost_for_two]]&lt;=1500,"Medium","High"))</f>
        <v>High</v>
      </c>
      <c r="T8078">
        <v>2.4</v>
      </c>
      <c r="U8078">
        <v>2016</v>
      </c>
      <c r="V8078">
        <v>5</v>
      </c>
      <c r="W8078">
        <v>23</v>
      </c>
      <c r="X8078">
        <f>IF(OR(Main!$U8078=0,
       Main!$V8078=0,
       Main!$W8078=0),
   "",
   DATE(Main!$U8078,
        Main!$V8078,
        Main!$W8078)
)</f>
        <v>42513</v>
      </c>
      <c r="Y8078">
        <f>Table1[[#This Row],[Average_Cost_for_two]]*VLOOKUP(Table1[[#This Row],[Currency]],currency!$A$2:$B$10,2,FALSE)</f>
        <v>24</v>
      </c>
      <c r="Z8078" t="str">
        <f>VLOOKUP(C8078,country!A:B,2,FALSE)</f>
        <v>India</v>
      </c>
      <c r="AA8078">
        <f t="shared" si="126"/>
        <v>2</v>
      </c>
    </row>
    <row r="8079" spans="1:27" ht="15.75" customHeight="1" x14ac:dyDescent="0.25">
      <c r="A8079">
        <v>1401934</v>
      </c>
      <c r="B8079" t="s">
        <v>16393</v>
      </c>
      <c r="C8079">
        <v>1</v>
      </c>
      <c r="D8079" t="s">
        <v>10956</v>
      </c>
      <c r="E8079" t="s">
        <v>16394</v>
      </c>
      <c r="F8079" t="s">
        <v>16395</v>
      </c>
      <c r="G8079" t="s">
        <v>16396</v>
      </c>
      <c r="H8079">
        <v>75.884212000000005</v>
      </c>
      <c r="I8079">
        <v>22.7281631</v>
      </c>
      <c r="J8079" t="s">
        <v>16397</v>
      </c>
      <c r="K8079" t="s">
        <v>28</v>
      </c>
      <c r="L8079" t="s">
        <v>29</v>
      </c>
      <c r="M8079" t="s">
        <v>29</v>
      </c>
      <c r="N8079" t="s">
        <v>29</v>
      </c>
      <c r="O8079" t="s">
        <v>29</v>
      </c>
      <c r="P8079">
        <v>3</v>
      </c>
      <c r="Q8079">
        <v>304</v>
      </c>
      <c r="R8079">
        <v>1000</v>
      </c>
      <c r="S8079" t="str">
        <f>IF(Table1[[#This Row],[Average_Cost_for_two]]&lt;500,"Low",IF(Table1[[#This Row],[Average_Cost_for_two]]&lt;=1500,"Medium","High"))</f>
        <v>Medium</v>
      </c>
      <c r="T8079">
        <v>4.2</v>
      </c>
      <c r="U8079">
        <v>2016</v>
      </c>
      <c r="V8079">
        <v>9</v>
      </c>
      <c r="W8079">
        <v>25</v>
      </c>
      <c r="X8079">
        <f>IF(OR(Main!$U8079=0,
       Main!$V8079=0,
       Main!$W8079=0),
   "",
   DATE(Main!$U8079,
        Main!$V8079,
        Main!$W8079)
)</f>
        <v>42638</v>
      </c>
      <c r="Y8079">
        <f>Table1[[#This Row],[Average_Cost_for_two]]*VLOOKUP(Table1[[#This Row],[Currency]],currency!$A$2:$B$10,2,FALSE)</f>
        <v>12</v>
      </c>
      <c r="Z8079" t="str">
        <f>VLOOKUP(C8079,country!A:B,2,FALSE)</f>
        <v>India</v>
      </c>
      <c r="AA8079">
        <f t="shared" si="126"/>
        <v>3</v>
      </c>
    </row>
    <row r="8080" spans="1:27" ht="15.75" customHeight="1" x14ac:dyDescent="0.25">
      <c r="A8080">
        <v>18395137</v>
      </c>
      <c r="B8080" t="s">
        <v>16398</v>
      </c>
      <c r="C8080">
        <v>1</v>
      </c>
      <c r="D8080" t="s">
        <v>10956</v>
      </c>
      <c r="E8080" t="s">
        <v>16399</v>
      </c>
      <c r="F8080" t="s">
        <v>2070</v>
      </c>
      <c r="G8080" t="s">
        <v>11283</v>
      </c>
      <c r="H8080">
        <v>75.892573999999996</v>
      </c>
      <c r="I8080">
        <v>22.760072300000001</v>
      </c>
      <c r="J8080" t="s">
        <v>526</v>
      </c>
      <c r="K8080" t="s">
        <v>28</v>
      </c>
      <c r="L8080" t="s">
        <v>29</v>
      </c>
      <c r="M8080" t="s">
        <v>29</v>
      </c>
      <c r="N8080" t="s">
        <v>29</v>
      </c>
      <c r="O8080" t="s">
        <v>29</v>
      </c>
      <c r="P8080">
        <v>2</v>
      </c>
      <c r="Q8080">
        <v>69</v>
      </c>
      <c r="R8080">
        <v>500</v>
      </c>
      <c r="S8080" t="str">
        <f>IF(Table1[[#This Row],[Average_Cost_for_two]]&lt;500,"Low",IF(Table1[[#This Row],[Average_Cost_for_two]]&lt;=1500,"Medium","High"))</f>
        <v>Medium</v>
      </c>
      <c r="T8080">
        <v>3.9</v>
      </c>
      <c r="U8080">
        <v>2010</v>
      </c>
      <c r="V8080">
        <v>9</v>
      </c>
      <c r="W8080">
        <v>14</v>
      </c>
      <c r="X8080">
        <f>IF(OR(Main!$U8080=0,
       Main!$V8080=0,
       Main!$W8080=0),
   "",
   DATE(Main!$U8080,
        Main!$V8080,
        Main!$W8080)
)</f>
        <v>40435</v>
      </c>
      <c r="Y8080">
        <f>Table1[[#This Row],[Average_Cost_for_two]]*VLOOKUP(Table1[[#This Row],[Currency]],currency!$A$2:$B$10,2,FALSE)</f>
        <v>6</v>
      </c>
      <c r="Z8080" t="str">
        <f>VLOOKUP(C8080,country!A:B,2,FALSE)</f>
        <v>India</v>
      </c>
      <c r="AA8080">
        <f t="shared" si="126"/>
        <v>3</v>
      </c>
    </row>
    <row r="8081" spans="1:27" ht="15.75" customHeight="1" x14ac:dyDescent="0.25">
      <c r="A8081">
        <v>1402028</v>
      </c>
      <c r="B8081" t="s">
        <v>16400</v>
      </c>
      <c r="C8081">
        <v>1</v>
      </c>
      <c r="D8081" t="s">
        <v>10956</v>
      </c>
      <c r="E8081" t="s">
        <v>16401</v>
      </c>
      <c r="F8081" t="s">
        <v>2070</v>
      </c>
      <c r="G8081" t="s">
        <v>11283</v>
      </c>
      <c r="H8081">
        <v>75.887521500000005</v>
      </c>
      <c r="I8081">
        <v>22.7612256</v>
      </c>
      <c r="J8081" t="s">
        <v>16402</v>
      </c>
      <c r="K8081" t="s">
        <v>28</v>
      </c>
      <c r="L8081" t="s">
        <v>29</v>
      </c>
      <c r="M8081" t="s">
        <v>29</v>
      </c>
      <c r="N8081" t="s">
        <v>29</v>
      </c>
      <c r="O8081" t="s">
        <v>29</v>
      </c>
      <c r="P8081">
        <v>2</v>
      </c>
      <c r="Q8081">
        <v>87</v>
      </c>
      <c r="R8081">
        <v>400</v>
      </c>
      <c r="S8081" t="str">
        <f>IF(Table1[[#This Row],[Average_Cost_for_two]]&lt;500,"Low",IF(Table1[[#This Row],[Average_Cost_for_two]]&lt;=1500,"Medium","High"))</f>
        <v>Low</v>
      </c>
      <c r="T8081">
        <v>4.3</v>
      </c>
      <c r="U8081">
        <v>2015</v>
      </c>
      <c r="V8081">
        <v>9</v>
      </c>
      <c r="W8081">
        <v>8</v>
      </c>
      <c r="X8081">
        <f>IF(OR(Main!$U8081=0,
       Main!$V8081=0,
       Main!$W8081=0),
   "",
   DATE(Main!$U8081,
        Main!$V8081,
        Main!$W8081)
)</f>
        <v>42255</v>
      </c>
      <c r="Y8081">
        <f>Table1[[#This Row],[Average_Cost_for_two]]*VLOOKUP(Table1[[#This Row],[Currency]],currency!$A$2:$B$10,2,FALSE)</f>
        <v>4.8</v>
      </c>
      <c r="Z8081" t="str">
        <f>VLOOKUP(C8081,country!A:B,2,FALSE)</f>
        <v>India</v>
      </c>
      <c r="AA8081">
        <f t="shared" si="126"/>
        <v>3</v>
      </c>
    </row>
    <row r="8082" spans="1:27" ht="15.75" customHeight="1" x14ac:dyDescent="0.25">
      <c r="A8082">
        <v>1402050</v>
      </c>
      <c r="B8082" t="s">
        <v>16171</v>
      </c>
      <c r="C8082">
        <v>1</v>
      </c>
      <c r="D8082" t="s">
        <v>10956</v>
      </c>
      <c r="E8082" t="s">
        <v>16403</v>
      </c>
      <c r="F8082" t="s">
        <v>16404</v>
      </c>
      <c r="G8082" t="s">
        <v>16405</v>
      </c>
      <c r="H8082">
        <v>75.8747647</v>
      </c>
      <c r="I8082">
        <v>22.7322253</v>
      </c>
      <c r="J8082" t="s">
        <v>16406</v>
      </c>
      <c r="K8082" t="s">
        <v>28</v>
      </c>
      <c r="L8082" t="s">
        <v>29</v>
      </c>
      <c r="M8082" t="s">
        <v>29</v>
      </c>
      <c r="N8082" t="s">
        <v>29</v>
      </c>
      <c r="O8082" t="s">
        <v>29</v>
      </c>
      <c r="P8082">
        <v>3</v>
      </c>
      <c r="Q8082">
        <v>341</v>
      </c>
      <c r="R8082">
        <v>800</v>
      </c>
      <c r="S8082" t="str">
        <f>IF(Table1[[#This Row],[Average_Cost_for_two]]&lt;500,"Low",IF(Table1[[#This Row],[Average_Cost_for_two]]&lt;=1500,"Medium","High"))</f>
        <v>Medium</v>
      </c>
      <c r="T8082">
        <v>4</v>
      </c>
      <c r="U8082">
        <v>2018</v>
      </c>
      <c r="V8082">
        <v>9</v>
      </c>
      <c r="W8082">
        <v>28</v>
      </c>
      <c r="X8082">
        <f>IF(OR(Main!$U8082=0,
       Main!$V8082=0,
       Main!$W8082=0),
   "",
   DATE(Main!$U8082,
        Main!$V8082,
        Main!$W8082)
)</f>
        <v>43371</v>
      </c>
      <c r="Y8082">
        <f>Table1[[#This Row],[Average_Cost_for_two]]*VLOOKUP(Table1[[#This Row],[Currency]],currency!$A$2:$B$10,2,FALSE)</f>
        <v>9.6</v>
      </c>
      <c r="Z8082" t="str">
        <f>VLOOKUP(C8082,country!A:B,2,FALSE)</f>
        <v>India</v>
      </c>
      <c r="AA8082">
        <f t="shared" si="126"/>
        <v>3</v>
      </c>
    </row>
    <row r="8083" spans="1:27" ht="15.75" customHeight="1" x14ac:dyDescent="0.25">
      <c r="A8083">
        <v>2300061</v>
      </c>
      <c r="B8083" t="s">
        <v>16407</v>
      </c>
      <c r="C8083">
        <v>1</v>
      </c>
      <c r="D8083" t="s">
        <v>10905</v>
      </c>
      <c r="E8083" t="s">
        <v>16408</v>
      </c>
      <c r="F8083" t="s">
        <v>16409</v>
      </c>
      <c r="G8083" t="s">
        <v>16410</v>
      </c>
      <c r="H8083">
        <v>80.320708330000002</v>
      </c>
      <c r="I8083">
        <v>26.483672219999999</v>
      </c>
      <c r="J8083" t="s">
        <v>682</v>
      </c>
      <c r="K8083" t="s">
        <v>28</v>
      </c>
      <c r="L8083" t="s">
        <v>29</v>
      </c>
      <c r="M8083" t="s">
        <v>29</v>
      </c>
      <c r="N8083" t="s">
        <v>29</v>
      </c>
      <c r="O8083" t="s">
        <v>29</v>
      </c>
      <c r="P8083">
        <v>2</v>
      </c>
      <c r="Q8083">
        <v>148</v>
      </c>
      <c r="R8083">
        <v>550</v>
      </c>
      <c r="S8083" t="str">
        <f>IF(Table1[[#This Row],[Average_Cost_for_two]]&lt;500,"Low",IF(Table1[[#This Row],[Average_Cost_for_two]]&lt;=1500,"Medium","High"))</f>
        <v>Medium</v>
      </c>
      <c r="T8083">
        <v>3.3</v>
      </c>
      <c r="U8083">
        <v>2016</v>
      </c>
      <c r="V8083">
        <v>9</v>
      </c>
      <c r="W8083">
        <v>27</v>
      </c>
      <c r="X8083">
        <f>IF(OR(Main!$U8083=0,
       Main!$V8083=0,
       Main!$W8083=0),
   "",
   DATE(Main!$U8083,
        Main!$V8083,
        Main!$W8083)
)</f>
        <v>42640</v>
      </c>
      <c r="Y8083">
        <f>Table1[[#This Row],[Average_Cost_for_two]]*VLOOKUP(Table1[[#This Row],[Currency]],currency!$A$2:$B$10,2,FALSE)</f>
        <v>6.6000000000000005</v>
      </c>
      <c r="Z8083" t="str">
        <f>VLOOKUP(C8083,country!A:B,2,FALSE)</f>
        <v>India</v>
      </c>
      <c r="AA8083">
        <f t="shared" si="126"/>
        <v>3</v>
      </c>
    </row>
    <row r="8084" spans="1:27" ht="15.75" customHeight="1" x14ac:dyDescent="0.25">
      <c r="A8084">
        <v>2300483</v>
      </c>
      <c r="B8084" t="s">
        <v>16411</v>
      </c>
      <c r="C8084">
        <v>1</v>
      </c>
      <c r="D8084" t="s">
        <v>10905</v>
      </c>
      <c r="E8084" t="s">
        <v>16412</v>
      </c>
      <c r="F8084" t="s">
        <v>15999</v>
      </c>
      <c r="G8084" t="s">
        <v>16413</v>
      </c>
      <c r="H8084">
        <v>80.313563569999999</v>
      </c>
      <c r="I8084">
        <v>26.471616860000001</v>
      </c>
      <c r="J8084" t="s">
        <v>3851</v>
      </c>
      <c r="K8084" t="s">
        <v>28</v>
      </c>
      <c r="L8084" t="s">
        <v>29</v>
      </c>
      <c r="M8084" t="s">
        <v>29</v>
      </c>
      <c r="N8084" t="s">
        <v>29</v>
      </c>
      <c r="O8084" t="s">
        <v>29</v>
      </c>
      <c r="P8084">
        <v>3</v>
      </c>
      <c r="Q8084">
        <v>51</v>
      </c>
      <c r="R8084">
        <v>800</v>
      </c>
      <c r="S8084" t="str">
        <f>IF(Table1[[#This Row],[Average_Cost_for_two]]&lt;500,"Low",IF(Table1[[#This Row],[Average_Cost_for_two]]&lt;=1500,"Medium","High"))</f>
        <v>Medium</v>
      </c>
      <c r="T8084">
        <v>3.3</v>
      </c>
      <c r="U8084">
        <v>2014</v>
      </c>
      <c r="V8084">
        <v>9</v>
      </c>
      <c r="W8084">
        <v>23</v>
      </c>
      <c r="X8084">
        <f>IF(OR(Main!$U8084=0,
       Main!$V8084=0,
       Main!$W8084=0),
   "",
   DATE(Main!$U8084,
        Main!$V8084,
        Main!$W8084)
)</f>
        <v>41905</v>
      </c>
      <c r="Y8084">
        <f>Table1[[#This Row],[Average_Cost_for_two]]*VLOOKUP(Table1[[#This Row],[Currency]],currency!$A$2:$B$10,2,FALSE)</f>
        <v>9.6</v>
      </c>
      <c r="Z8084" t="str">
        <f>VLOOKUP(C8084,country!A:B,2,FALSE)</f>
        <v>India</v>
      </c>
      <c r="AA8084">
        <f t="shared" si="126"/>
        <v>3</v>
      </c>
    </row>
    <row r="8085" spans="1:27" ht="15.75" customHeight="1" x14ac:dyDescent="0.25">
      <c r="A8085">
        <v>18312106</v>
      </c>
      <c r="B8085" t="s">
        <v>16414</v>
      </c>
      <c r="C8085">
        <v>1</v>
      </c>
      <c r="D8085" t="s">
        <v>10905</v>
      </c>
      <c r="E8085" t="s">
        <v>16415</v>
      </c>
      <c r="F8085" t="s">
        <v>16416</v>
      </c>
      <c r="G8085" t="s">
        <v>16417</v>
      </c>
      <c r="H8085">
        <v>80.342795780000003</v>
      </c>
      <c r="I8085">
        <v>26.474986380000001</v>
      </c>
      <c r="J8085" t="s">
        <v>16418</v>
      </c>
      <c r="K8085" t="s">
        <v>28</v>
      </c>
      <c r="L8085" t="s">
        <v>29</v>
      </c>
      <c r="M8085" t="s">
        <v>29</v>
      </c>
      <c r="N8085" t="s">
        <v>29</v>
      </c>
      <c r="O8085" t="s">
        <v>29</v>
      </c>
      <c r="P8085">
        <v>1</v>
      </c>
      <c r="Q8085">
        <v>127</v>
      </c>
      <c r="S8085" t="str">
        <f>IF(Table1[[#This Row],[Average_Cost_for_two]]&lt;500,"Low",IF(Table1[[#This Row],[Average_Cost_for_two]]&lt;=1500,"Medium","High"))</f>
        <v>Low</v>
      </c>
      <c r="T8085">
        <v>3.9</v>
      </c>
      <c r="U8085">
        <v>2014</v>
      </c>
      <c r="V8085">
        <v>9</v>
      </c>
      <c r="W8085">
        <v>19</v>
      </c>
      <c r="X8085">
        <f>IF(OR(Main!$U8085=0,
       Main!$V8085=0,
       Main!$W8085=0),
   "",
   DATE(Main!$U8085,
        Main!$V8085,
        Main!$W8085)
)</f>
        <v>41901</v>
      </c>
      <c r="Y8085">
        <f>Table1[[#This Row],[Average_Cost_for_two]]*VLOOKUP(Table1[[#This Row],[Currency]],currency!$A$2:$B$10,2,FALSE)</f>
        <v>0</v>
      </c>
      <c r="Z8085" t="str">
        <f>VLOOKUP(C8085,country!A:B,2,FALSE)</f>
        <v>India</v>
      </c>
      <c r="AA8085">
        <f t="shared" si="126"/>
        <v>3</v>
      </c>
    </row>
    <row r="8086" spans="1:27" ht="15.75" customHeight="1" x14ac:dyDescent="0.25">
      <c r="A8086">
        <v>900800</v>
      </c>
      <c r="B8086" t="s">
        <v>16419</v>
      </c>
      <c r="C8086">
        <v>1</v>
      </c>
      <c r="D8086" t="s">
        <v>16214</v>
      </c>
      <c r="E8086" t="s">
        <v>16420</v>
      </c>
      <c r="F8086" t="s">
        <v>16359</v>
      </c>
      <c r="G8086" t="s">
        <v>16360</v>
      </c>
      <c r="H8086">
        <v>76.293136110000006</v>
      </c>
      <c r="I8086">
        <v>9.9917027780000005</v>
      </c>
      <c r="J8086" t="s">
        <v>3541</v>
      </c>
      <c r="K8086" t="s">
        <v>28</v>
      </c>
      <c r="L8086" t="s">
        <v>29</v>
      </c>
      <c r="M8086" t="s">
        <v>29</v>
      </c>
      <c r="N8086" t="s">
        <v>29</v>
      </c>
      <c r="O8086" t="s">
        <v>29</v>
      </c>
      <c r="P8086">
        <v>2</v>
      </c>
      <c r="Q8086">
        <v>160</v>
      </c>
      <c r="R8086">
        <v>800</v>
      </c>
      <c r="S8086" t="str">
        <f>IF(Table1[[#This Row],[Average_Cost_for_two]]&lt;500,"Low",IF(Table1[[#This Row],[Average_Cost_for_two]]&lt;=1500,"Medium","High"))</f>
        <v>Medium</v>
      </c>
      <c r="T8086">
        <v>4</v>
      </c>
      <c r="U8086">
        <v>2010</v>
      </c>
      <c r="V8086">
        <v>9</v>
      </c>
      <c r="W8086">
        <v>7</v>
      </c>
      <c r="X8086">
        <f>IF(OR(Main!$U8086=0,
       Main!$V8086=0,
       Main!$W8086=0),
   "",
   DATE(Main!$U8086,
        Main!$V8086,
        Main!$W8086)
)</f>
        <v>40428</v>
      </c>
      <c r="Y8086">
        <f>Table1[[#This Row],[Average_Cost_for_two]]*VLOOKUP(Table1[[#This Row],[Currency]],currency!$A$2:$B$10,2,FALSE)</f>
        <v>9.6</v>
      </c>
      <c r="Z8086" t="str">
        <f>VLOOKUP(C8086,country!A:B,2,FALSE)</f>
        <v>India</v>
      </c>
      <c r="AA8086">
        <f t="shared" si="126"/>
        <v>3</v>
      </c>
    </row>
    <row r="8087" spans="1:27" ht="15.75" customHeight="1" x14ac:dyDescent="0.25">
      <c r="A8087">
        <v>800468</v>
      </c>
      <c r="B8087" t="s">
        <v>16421</v>
      </c>
      <c r="C8087">
        <v>1</v>
      </c>
      <c r="D8087" t="s">
        <v>11691</v>
      </c>
      <c r="E8087" t="s">
        <v>16422</v>
      </c>
      <c r="F8087" t="s">
        <v>16423</v>
      </c>
      <c r="G8087" t="s">
        <v>16424</v>
      </c>
      <c r="H8087">
        <v>80.927430560000005</v>
      </c>
      <c r="I8087">
        <v>26.84850556</v>
      </c>
      <c r="J8087" t="s">
        <v>16425</v>
      </c>
      <c r="K8087" t="s">
        <v>28</v>
      </c>
      <c r="L8087" t="s">
        <v>29</v>
      </c>
      <c r="M8087" t="s">
        <v>29</v>
      </c>
      <c r="N8087" t="s">
        <v>29</v>
      </c>
      <c r="O8087" t="s">
        <v>29</v>
      </c>
      <c r="P8087">
        <v>1</v>
      </c>
      <c r="Q8087">
        <v>1057</v>
      </c>
      <c r="R8087">
        <v>300</v>
      </c>
      <c r="S8087" t="str">
        <f>IF(Table1[[#This Row],[Average_Cost_for_two]]&lt;500,"Low",IF(Table1[[#This Row],[Average_Cost_for_two]]&lt;=1500,"Medium","High"))</f>
        <v>Low</v>
      </c>
      <c r="T8087">
        <v>4.9000000000000004</v>
      </c>
      <c r="U8087">
        <v>2013</v>
      </c>
      <c r="V8087">
        <v>9</v>
      </c>
      <c r="W8087">
        <v>20</v>
      </c>
      <c r="X8087">
        <f>IF(OR(Main!$U8087=0,
       Main!$V8087=0,
       Main!$W8087=0),
   "",
   DATE(Main!$U8087,
        Main!$V8087,
        Main!$W8087)
)</f>
        <v>41537</v>
      </c>
      <c r="Y8087">
        <f>Table1[[#This Row],[Average_Cost_for_two]]*VLOOKUP(Table1[[#This Row],[Currency]],currency!$A$2:$B$10,2,FALSE)</f>
        <v>3.6</v>
      </c>
      <c r="Z8087" t="str">
        <f>VLOOKUP(C8087,country!A:B,2,FALSE)</f>
        <v>India</v>
      </c>
      <c r="AA8087">
        <f t="shared" si="126"/>
        <v>3</v>
      </c>
    </row>
    <row r="8088" spans="1:27" ht="15.75" customHeight="1" x14ac:dyDescent="0.25">
      <c r="A8088">
        <v>18375866</v>
      </c>
      <c r="B8088" t="s">
        <v>16426</v>
      </c>
      <c r="C8088">
        <v>1</v>
      </c>
      <c r="D8088" t="s">
        <v>11691</v>
      </c>
      <c r="E8088" t="s">
        <v>16427</v>
      </c>
      <c r="F8088" t="s">
        <v>16428</v>
      </c>
      <c r="G8088" t="s">
        <v>16429</v>
      </c>
      <c r="H8088">
        <v>81.01515904</v>
      </c>
      <c r="I8088">
        <v>26.867445459999999</v>
      </c>
      <c r="J8088" t="s">
        <v>3675</v>
      </c>
      <c r="K8088" t="s">
        <v>28</v>
      </c>
      <c r="L8088" t="s">
        <v>29</v>
      </c>
      <c r="M8088" t="s">
        <v>29</v>
      </c>
      <c r="N8088" t="s">
        <v>29</v>
      </c>
      <c r="O8088" t="s">
        <v>29</v>
      </c>
      <c r="P8088">
        <v>2</v>
      </c>
      <c r="Q8088">
        <v>106</v>
      </c>
      <c r="R8088">
        <v>450</v>
      </c>
      <c r="S8088" t="str">
        <f>IF(Table1[[#This Row],[Average_Cost_for_two]]&lt;500,"Low",IF(Table1[[#This Row],[Average_Cost_for_two]]&lt;=1500,"Medium","High"))</f>
        <v>Low</v>
      </c>
      <c r="T8088">
        <v>4.3</v>
      </c>
      <c r="U8088">
        <v>2014</v>
      </c>
      <c r="V8088">
        <v>9</v>
      </c>
      <c r="W8088">
        <v>28</v>
      </c>
      <c r="X8088">
        <f>IF(OR(Main!$U8088=0,
       Main!$V8088=0,
       Main!$W8088=0),
   "",
   DATE(Main!$U8088,
        Main!$V8088,
        Main!$W8088)
)</f>
        <v>41910</v>
      </c>
      <c r="Y8088">
        <f>Table1[[#This Row],[Average_Cost_for_two]]*VLOOKUP(Table1[[#This Row],[Currency]],currency!$A$2:$B$10,2,FALSE)</f>
        <v>5.4</v>
      </c>
      <c r="Z8088" t="str">
        <f>VLOOKUP(C8088,country!A:B,2,FALSE)</f>
        <v>India</v>
      </c>
      <c r="AA8088">
        <f t="shared" si="126"/>
        <v>3</v>
      </c>
    </row>
    <row r="8089" spans="1:27" ht="15.75" customHeight="1" x14ac:dyDescent="0.25">
      <c r="A8089">
        <v>3100010</v>
      </c>
      <c r="B8089" t="s">
        <v>16430</v>
      </c>
      <c r="C8089">
        <v>1</v>
      </c>
      <c r="D8089" t="s">
        <v>11420</v>
      </c>
      <c r="E8089" t="s">
        <v>16431</v>
      </c>
      <c r="F8089" t="s">
        <v>16432</v>
      </c>
      <c r="G8089" t="s">
        <v>16433</v>
      </c>
      <c r="H8089">
        <v>74.852744439999995</v>
      </c>
      <c r="I8089">
        <v>12.87367778</v>
      </c>
      <c r="J8089" t="s">
        <v>1914</v>
      </c>
      <c r="K8089" t="s">
        <v>28</v>
      </c>
      <c r="L8089" t="s">
        <v>29</v>
      </c>
      <c r="M8089" t="s">
        <v>29</v>
      </c>
      <c r="N8089" t="s">
        <v>29</v>
      </c>
      <c r="O8089" t="s">
        <v>29</v>
      </c>
      <c r="P8089">
        <v>3</v>
      </c>
      <c r="Q8089">
        <v>196</v>
      </c>
      <c r="R8089">
        <v>900</v>
      </c>
      <c r="S8089" t="str">
        <f>IF(Table1[[#This Row],[Average_Cost_for_two]]&lt;500,"Low",IF(Table1[[#This Row],[Average_Cost_for_two]]&lt;=1500,"Medium","High"))</f>
        <v>Medium</v>
      </c>
      <c r="T8089">
        <v>3.8</v>
      </c>
      <c r="U8089">
        <v>2013</v>
      </c>
      <c r="V8089">
        <v>9</v>
      </c>
      <c r="W8089">
        <v>19</v>
      </c>
      <c r="X8089">
        <f>IF(OR(Main!$U8089=0,
       Main!$V8089=0,
       Main!$W8089=0),
   "",
   DATE(Main!$U8089,
        Main!$V8089,
        Main!$W8089)
)</f>
        <v>41536</v>
      </c>
      <c r="Y8089">
        <f>Table1[[#This Row],[Average_Cost_for_two]]*VLOOKUP(Table1[[#This Row],[Currency]],currency!$A$2:$B$10,2,FALSE)</f>
        <v>10.8</v>
      </c>
      <c r="Z8089" t="str">
        <f>VLOOKUP(C8089,country!A:B,2,FALSE)</f>
        <v>India</v>
      </c>
      <c r="AA8089">
        <f t="shared" si="126"/>
        <v>3</v>
      </c>
    </row>
    <row r="8090" spans="1:27" ht="15.75" customHeight="1" x14ac:dyDescent="0.25">
      <c r="A8090">
        <v>3100145</v>
      </c>
      <c r="B8090" t="s">
        <v>16434</v>
      </c>
      <c r="C8090">
        <v>1</v>
      </c>
      <c r="D8090" t="s">
        <v>11420</v>
      </c>
      <c r="E8090" t="s">
        <v>16435</v>
      </c>
      <c r="F8090" t="s">
        <v>16432</v>
      </c>
      <c r="G8090" t="s">
        <v>16433</v>
      </c>
      <c r="H8090">
        <v>74.85158611</v>
      </c>
      <c r="I8090">
        <v>12.873530560000001</v>
      </c>
      <c r="J8090" t="s">
        <v>16436</v>
      </c>
      <c r="K8090" t="s">
        <v>28</v>
      </c>
      <c r="L8090" t="s">
        <v>29</v>
      </c>
      <c r="M8090" t="s">
        <v>29</v>
      </c>
      <c r="N8090" t="s">
        <v>29</v>
      </c>
      <c r="O8090" t="s">
        <v>29</v>
      </c>
      <c r="P8090">
        <v>2</v>
      </c>
      <c r="Q8090">
        <v>355</v>
      </c>
      <c r="R8090">
        <v>700</v>
      </c>
      <c r="S8090" t="str">
        <f>IF(Table1[[#This Row],[Average_Cost_for_two]]&lt;500,"Low",IF(Table1[[#This Row],[Average_Cost_for_two]]&lt;=1500,"Medium","High"))</f>
        <v>Medium</v>
      </c>
      <c r="T8090">
        <v>3.7</v>
      </c>
      <c r="U8090">
        <v>2016</v>
      </c>
      <c r="V8090">
        <v>9</v>
      </c>
      <c r="W8090">
        <v>19</v>
      </c>
      <c r="X8090">
        <f>IF(OR(Main!$U8090=0,
       Main!$V8090=0,
       Main!$W8090=0),
   "",
   DATE(Main!$U8090,
        Main!$V8090,
        Main!$W8090)
)</f>
        <v>42632</v>
      </c>
      <c r="Y8090">
        <f>Table1[[#This Row],[Average_Cost_for_two]]*VLOOKUP(Table1[[#This Row],[Currency]],currency!$A$2:$B$10,2,FALSE)</f>
        <v>8.4</v>
      </c>
      <c r="Z8090" t="str">
        <f>VLOOKUP(C8090,country!A:B,2,FALSE)</f>
        <v>India</v>
      </c>
      <c r="AA8090">
        <f t="shared" si="126"/>
        <v>3</v>
      </c>
    </row>
    <row r="8091" spans="1:27" ht="15.75" customHeight="1" x14ac:dyDescent="0.25">
      <c r="A8091">
        <v>18233317</v>
      </c>
      <c r="B8091" t="s">
        <v>16437</v>
      </c>
      <c r="C8091">
        <v>1</v>
      </c>
      <c r="D8091" t="s">
        <v>15924</v>
      </c>
      <c r="E8091" t="s">
        <v>16438</v>
      </c>
      <c r="F8091" t="s">
        <v>16439</v>
      </c>
      <c r="G8091" t="s">
        <v>16440</v>
      </c>
      <c r="H8091">
        <v>72.832584569999995</v>
      </c>
      <c r="I8091">
        <v>18.927583989999999</v>
      </c>
      <c r="J8091" t="s">
        <v>8111</v>
      </c>
      <c r="K8091" t="s">
        <v>28</v>
      </c>
      <c r="L8091" t="s">
        <v>29</v>
      </c>
      <c r="M8091" t="s">
        <v>29</v>
      </c>
      <c r="N8091" t="s">
        <v>29</v>
      </c>
      <c r="O8091" t="s">
        <v>29</v>
      </c>
      <c r="P8091">
        <v>3</v>
      </c>
      <c r="Q8091">
        <v>1606</v>
      </c>
      <c r="R8091">
        <v>1500</v>
      </c>
      <c r="S8091" t="str">
        <f>IF(Table1[[#This Row],[Average_Cost_for_two]]&lt;500,"Low",IF(Table1[[#This Row],[Average_Cost_for_two]]&lt;=1500,"Medium","High"))</f>
        <v>Medium</v>
      </c>
      <c r="T8091">
        <v>4.2</v>
      </c>
      <c r="U8091">
        <v>2012</v>
      </c>
      <c r="V8091">
        <v>9</v>
      </c>
      <c r="W8091">
        <v>5</v>
      </c>
      <c r="X8091">
        <f>IF(OR(Main!$U8091=0,
       Main!$V8091=0,
       Main!$W8091=0),
   "",
   DATE(Main!$U8091,
        Main!$V8091,
        Main!$W8091)
)</f>
        <v>41157</v>
      </c>
      <c r="Y8091">
        <f>Table1[[#This Row],[Average_Cost_for_two]]*VLOOKUP(Table1[[#This Row],[Currency]],currency!$A$2:$B$10,2,FALSE)</f>
        <v>18</v>
      </c>
      <c r="Z8091" t="str">
        <f>VLOOKUP(C8091,country!A:B,2,FALSE)</f>
        <v>India</v>
      </c>
      <c r="AA8091">
        <f t="shared" si="126"/>
        <v>3</v>
      </c>
    </row>
    <row r="8092" spans="1:27" ht="15.75" customHeight="1" x14ac:dyDescent="0.25">
      <c r="A8092">
        <v>3600265</v>
      </c>
      <c r="B8092" t="s">
        <v>16441</v>
      </c>
      <c r="C8092">
        <v>1</v>
      </c>
      <c r="D8092" t="s">
        <v>11481</v>
      </c>
      <c r="E8092" t="s">
        <v>16442</v>
      </c>
      <c r="F8092" t="s">
        <v>16443</v>
      </c>
      <c r="G8092" t="s">
        <v>16444</v>
      </c>
      <c r="H8092">
        <v>76.643622219999997</v>
      </c>
      <c r="I8092">
        <v>12.30456944</v>
      </c>
      <c r="J8092" t="s">
        <v>3315</v>
      </c>
      <c r="K8092" t="s">
        <v>28</v>
      </c>
      <c r="L8092" t="s">
        <v>29</v>
      </c>
      <c r="M8092" t="s">
        <v>29</v>
      </c>
      <c r="N8092" t="s">
        <v>29</v>
      </c>
      <c r="O8092" t="s">
        <v>29</v>
      </c>
      <c r="P8092">
        <v>3</v>
      </c>
      <c r="Q8092">
        <v>172</v>
      </c>
      <c r="R8092">
        <v>900</v>
      </c>
      <c r="S8092" t="str">
        <f>IF(Table1[[#This Row],[Average_Cost_for_two]]&lt;500,"Low",IF(Table1[[#This Row],[Average_Cost_for_two]]&lt;=1500,"Medium","High"))</f>
        <v>Medium</v>
      </c>
      <c r="T8092">
        <v>3.7</v>
      </c>
      <c r="U8092">
        <v>2016</v>
      </c>
      <c r="V8092">
        <v>9</v>
      </c>
      <c r="W8092">
        <v>8</v>
      </c>
      <c r="X8092">
        <f>IF(OR(Main!$U8092=0,
       Main!$V8092=0,
       Main!$W8092=0),
   "",
   DATE(Main!$U8092,
        Main!$V8092,
        Main!$W8092)
)</f>
        <v>42621</v>
      </c>
      <c r="Y8092">
        <f>Table1[[#This Row],[Average_Cost_for_two]]*VLOOKUP(Table1[[#This Row],[Currency]],currency!$A$2:$B$10,2,FALSE)</f>
        <v>10.8</v>
      </c>
      <c r="Z8092" t="str">
        <f>VLOOKUP(C8092,country!A:B,2,FALSE)</f>
        <v>India</v>
      </c>
      <c r="AA8092">
        <f t="shared" si="126"/>
        <v>3</v>
      </c>
    </row>
    <row r="8093" spans="1:27" ht="15.75" customHeight="1" x14ac:dyDescent="0.25">
      <c r="A8093">
        <v>18441771</v>
      </c>
      <c r="B8093" t="s">
        <v>16445</v>
      </c>
      <c r="C8093">
        <v>1</v>
      </c>
      <c r="D8093" t="s">
        <v>11222</v>
      </c>
      <c r="E8093" t="s">
        <v>16446</v>
      </c>
      <c r="F8093" t="s">
        <v>11232</v>
      </c>
      <c r="G8093" t="s">
        <v>11231</v>
      </c>
      <c r="H8093">
        <v>77.105037999999993</v>
      </c>
      <c r="I8093">
        <v>28.421811600000002</v>
      </c>
      <c r="J8093" t="s">
        <v>16447</v>
      </c>
      <c r="K8093" t="s">
        <v>28</v>
      </c>
      <c r="L8093" t="s">
        <v>36</v>
      </c>
      <c r="M8093" t="s">
        <v>29</v>
      </c>
      <c r="N8093" t="s">
        <v>29</v>
      </c>
      <c r="O8093" t="s">
        <v>29</v>
      </c>
      <c r="P8093">
        <v>4</v>
      </c>
      <c r="Q8093">
        <v>45</v>
      </c>
      <c r="R8093">
        <v>2000</v>
      </c>
      <c r="S8093" t="str">
        <f>IF(Table1[[#This Row],[Average_Cost_for_two]]&lt;500,"Low",IF(Table1[[#This Row],[Average_Cost_for_two]]&lt;=1500,"Medium","High"))</f>
        <v>High</v>
      </c>
      <c r="T8093">
        <v>3.7</v>
      </c>
      <c r="U8093">
        <v>2017</v>
      </c>
      <c r="V8093">
        <v>5</v>
      </c>
      <c r="W8093">
        <v>24</v>
      </c>
      <c r="X8093">
        <f>IF(OR(Main!$U8093=0,
       Main!$V8093=0,
       Main!$W8093=0),
   "",
   DATE(Main!$U8093,
        Main!$V8093,
        Main!$W8093)
)</f>
        <v>42879</v>
      </c>
      <c r="Y8093">
        <f>Table1[[#This Row],[Average_Cost_for_two]]*VLOOKUP(Table1[[#This Row],[Currency]],currency!$A$2:$B$10,2,FALSE)</f>
        <v>24</v>
      </c>
      <c r="Z8093" t="str">
        <f>VLOOKUP(C8093,country!A:B,2,FALSE)</f>
        <v>India</v>
      </c>
      <c r="AA8093">
        <f t="shared" si="126"/>
        <v>2</v>
      </c>
    </row>
    <row r="8094" spans="1:27" ht="15.75" customHeight="1" x14ac:dyDescent="0.25">
      <c r="A8094">
        <v>3600361</v>
      </c>
      <c r="B8094" t="s">
        <v>16448</v>
      </c>
      <c r="C8094">
        <v>1</v>
      </c>
      <c r="D8094" t="s">
        <v>11481</v>
      </c>
      <c r="E8094" t="s">
        <v>16449</v>
      </c>
      <c r="F8094" t="s">
        <v>16450</v>
      </c>
      <c r="G8094" t="s">
        <v>16451</v>
      </c>
      <c r="H8094">
        <v>76.625861110000002</v>
      </c>
      <c r="I8094">
        <v>12.28474722</v>
      </c>
      <c r="J8094" t="s">
        <v>27</v>
      </c>
      <c r="K8094" t="s">
        <v>28</v>
      </c>
      <c r="L8094" t="s">
        <v>29</v>
      </c>
      <c r="M8094" t="s">
        <v>29</v>
      </c>
      <c r="N8094" t="s">
        <v>29</v>
      </c>
      <c r="O8094" t="s">
        <v>29</v>
      </c>
      <c r="P8094">
        <v>2</v>
      </c>
      <c r="Q8094">
        <v>127</v>
      </c>
      <c r="R8094">
        <v>700</v>
      </c>
      <c r="S8094" t="str">
        <f>IF(Table1[[#This Row],[Average_Cost_for_two]]&lt;500,"Low",IF(Table1[[#This Row],[Average_Cost_for_two]]&lt;=1500,"Medium","High"))</f>
        <v>Medium</v>
      </c>
      <c r="T8094">
        <v>3.5</v>
      </c>
      <c r="U8094">
        <v>2014</v>
      </c>
      <c r="V8094">
        <v>9</v>
      </c>
      <c r="W8094">
        <v>8</v>
      </c>
      <c r="X8094">
        <f>IF(OR(Main!$U8094=0,
       Main!$V8094=0,
       Main!$W8094=0),
   "",
   DATE(Main!$U8094,
        Main!$V8094,
        Main!$W8094)
)</f>
        <v>41890</v>
      </c>
      <c r="Y8094">
        <f>Table1[[#This Row],[Average_Cost_for_two]]*VLOOKUP(Table1[[#This Row],[Currency]],currency!$A$2:$B$10,2,FALSE)</f>
        <v>8.4</v>
      </c>
      <c r="Z8094" t="str">
        <f>VLOOKUP(C8094,country!A:B,2,FALSE)</f>
        <v>India</v>
      </c>
      <c r="AA8094">
        <f t="shared" si="126"/>
        <v>3</v>
      </c>
    </row>
    <row r="8095" spans="1:27" ht="15.75" customHeight="1" x14ac:dyDescent="0.25">
      <c r="A8095">
        <v>3600072</v>
      </c>
      <c r="B8095" t="s">
        <v>3406</v>
      </c>
      <c r="C8095">
        <v>1</v>
      </c>
      <c r="D8095" t="s">
        <v>11481</v>
      </c>
      <c r="E8095" t="s">
        <v>16452</v>
      </c>
      <c r="F8095" t="s">
        <v>2070</v>
      </c>
      <c r="G8095" t="s">
        <v>11483</v>
      </c>
      <c r="H8095">
        <v>76.617888890000003</v>
      </c>
      <c r="I8095">
        <v>12.337927779999999</v>
      </c>
      <c r="J8095" t="s">
        <v>1804</v>
      </c>
      <c r="K8095" t="s">
        <v>28</v>
      </c>
      <c r="L8095" t="s">
        <v>29</v>
      </c>
      <c r="M8095" t="s">
        <v>29</v>
      </c>
      <c r="N8095" t="s">
        <v>29</v>
      </c>
      <c r="O8095" t="s">
        <v>29</v>
      </c>
      <c r="P8095">
        <v>2</v>
      </c>
      <c r="Q8095">
        <v>208</v>
      </c>
      <c r="R8095">
        <v>550</v>
      </c>
      <c r="S8095" t="str">
        <f>IF(Table1[[#This Row],[Average_Cost_for_two]]&lt;500,"Low",IF(Table1[[#This Row],[Average_Cost_for_two]]&lt;=1500,"Medium","High"))</f>
        <v>Medium</v>
      </c>
      <c r="T8095">
        <v>3.7</v>
      </c>
      <c r="U8095">
        <v>2011</v>
      </c>
      <c r="V8095">
        <v>9</v>
      </c>
      <c r="W8095">
        <v>16</v>
      </c>
      <c r="X8095">
        <f>IF(OR(Main!$U8095=0,
       Main!$V8095=0,
       Main!$W8095=0),
   "",
   DATE(Main!$U8095,
        Main!$V8095,
        Main!$W8095)
)</f>
        <v>40802</v>
      </c>
      <c r="Y8095">
        <f>Table1[[#This Row],[Average_Cost_for_two]]*VLOOKUP(Table1[[#This Row],[Currency]],currency!$A$2:$B$10,2,FALSE)</f>
        <v>6.6000000000000005</v>
      </c>
      <c r="Z8095" t="str">
        <f>VLOOKUP(C8095,country!A:B,2,FALSE)</f>
        <v>India</v>
      </c>
      <c r="AA8095">
        <f t="shared" si="126"/>
        <v>3</v>
      </c>
    </row>
    <row r="8096" spans="1:27" ht="15.75" customHeight="1" x14ac:dyDescent="0.25">
      <c r="A8096">
        <v>1600067</v>
      </c>
      <c r="B8096" t="s">
        <v>16453</v>
      </c>
      <c r="C8096">
        <v>1</v>
      </c>
      <c r="D8096" t="s">
        <v>2855</v>
      </c>
      <c r="E8096" t="s">
        <v>16454</v>
      </c>
      <c r="F8096" t="s">
        <v>16455</v>
      </c>
      <c r="G8096" t="s">
        <v>16456</v>
      </c>
      <c r="H8096">
        <v>73.765043129999995</v>
      </c>
      <c r="I8096">
        <v>20.003734099999999</v>
      </c>
      <c r="J8096" t="s">
        <v>533</v>
      </c>
      <c r="K8096" t="s">
        <v>28</v>
      </c>
      <c r="L8096" t="s">
        <v>29</v>
      </c>
      <c r="M8096" t="s">
        <v>29</v>
      </c>
      <c r="N8096" t="s">
        <v>29</v>
      </c>
      <c r="O8096" t="s">
        <v>29</v>
      </c>
      <c r="P8096">
        <v>3</v>
      </c>
      <c r="Q8096">
        <v>162</v>
      </c>
      <c r="R8096">
        <v>500</v>
      </c>
      <c r="S8096" t="str">
        <f>IF(Table1[[#This Row],[Average_Cost_for_two]]&lt;500,"Low",IF(Table1[[#This Row],[Average_Cost_for_two]]&lt;=1500,"Medium","High"))</f>
        <v>Medium</v>
      </c>
      <c r="T8096">
        <v>3.7</v>
      </c>
      <c r="U8096">
        <v>2018</v>
      </c>
      <c r="V8096">
        <v>9</v>
      </c>
      <c r="W8096">
        <v>21</v>
      </c>
      <c r="X8096">
        <f>IF(OR(Main!$U8096=0,
       Main!$V8096=0,
       Main!$W8096=0),
   "",
   DATE(Main!$U8096,
        Main!$V8096,
        Main!$W8096)
)</f>
        <v>43364</v>
      </c>
      <c r="Y8096">
        <f>Table1[[#This Row],[Average_Cost_for_two]]*VLOOKUP(Table1[[#This Row],[Currency]],currency!$A$2:$B$10,2,FALSE)</f>
        <v>6</v>
      </c>
      <c r="Z8096" t="str">
        <f>VLOOKUP(C8096,country!A:B,2,FALSE)</f>
        <v>India</v>
      </c>
      <c r="AA8096">
        <f t="shared" si="126"/>
        <v>3</v>
      </c>
    </row>
    <row r="8097" spans="1:27" ht="15.75" customHeight="1" x14ac:dyDescent="0.25">
      <c r="A8097">
        <v>3700408</v>
      </c>
      <c r="B8097" t="s">
        <v>16457</v>
      </c>
      <c r="C8097">
        <v>1</v>
      </c>
      <c r="D8097" t="s">
        <v>2866</v>
      </c>
      <c r="E8097" t="s">
        <v>16458</v>
      </c>
      <c r="F8097" t="s">
        <v>177</v>
      </c>
      <c r="G8097" t="s">
        <v>16459</v>
      </c>
      <c r="H8097">
        <v>79.831348320000004</v>
      </c>
      <c r="I8097">
        <v>11.93648771</v>
      </c>
      <c r="J8097" t="s">
        <v>2353</v>
      </c>
      <c r="K8097" t="s">
        <v>28</v>
      </c>
      <c r="L8097" t="s">
        <v>29</v>
      </c>
      <c r="M8097" t="s">
        <v>29</v>
      </c>
      <c r="N8097" t="s">
        <v>29</v>
      </c>
      <c r="O8097" t="s">
        <v>29</v>
      </c>
      <c r="P8097">
        <v>3</v>
      </c>
      <c r="Q8097">
        <v>97</v>
      </c>
      <c r="R8097">
        <v>600</v>
      </c>
      <c r="S8097" t="str">
        <f>IF(Table1[[#This Row],[Average_Cost_for_two]]&lt;500,"Low",IF(Table1[[#This Row],[Average_Cost_for_two]]&lt;=1500,"Medium","High"))</f>
        <v>Medium</v>
      </c>
      <c r="T8097">
        <v>3.6</v>
      </c>
      <c r="U8097">
        <v>2014</v>
      </c>
      <c r="V8097">
        <v>9</v>
      </c>
      <c r="W8097">
        <v>15</v>
      </c>
      <c r="X8097">
        <f>IF(OR(Main!$U8097=0,
       Main!$V8097=0,
       Main!$W8097=0),
   "",
   DATE(Main!$U8097,
        Main!$V8097,
        Main!$W8097)
)</f>
        <v>41897</v>
      </c>
      <c r="Y8097">
        <f>Table1[[#This Row],[Average_Cost_for_two]]*VLOOKUP(Table1[[#This Row],[Currency]],currency!$A$2:$B$10,2,FALSE)</f>
        <v>7.2</v>
      </c>
      <c r="Z8097" t="str">
        <f>VLOOKUP(C8097,country!A:B,2,FALSE)</f>
        <v>India</v>
      </c>
      <c r="AA8097">
        <f t="shared" si="126"/>
        <v>3</v>
      </c>
    </row>
    <row r="8098" spans="1:27" ht="15.75" customHeight="1" x14ac:dyDescent="0.25">
      <c r="A8098">
        <v>3700041</v>
      </c>
      <c r="B8098" t="s">
        <v>16460</v>
      </c>
      <c r="C8098">
        <v>1</v>
      </c>
      <c r="D8098" t="s">
        <v>2866</v>
      </c>
      <c r="E8098" t="s">
        <v>16461</v>
      </c>
      <c r="F8098" t="s">
        <v>177</v>
      </c>
      <c r="G8098" t="s">
        <v>16459</v>
      </c>
      <c r="H8098">
        <v>79.830194000000006</v>
      </c>
      <c r="I8098">
        <v>11.929842000000001</v>
      </c>
      <c r="J8098" t="s">
        <v>722</v>
      </c>
      <c r="K8098" t="s">
        <v>28</v>
      </c>
      <c r="L8098" t="s">
        <v>29</v>
      </c>
      <c r="M8098" t="s">
        <v>29</v>
      </c>
      <c r="N8098" t="s">
        <v>29</v>
      </c>
      <c r="O8098" t="s">
        <v>29</v>
      </c>
      <c r="P8098">
        <v>2</v>
      </c>
      <c r="Q8098">
        <v>656</v>
      </c>
      <c r="R8098">
        <v>300</v>
      </c>
      <c r="S8098" t="str">
        <f>IF(Table1[[#This Row],[Average_Cost_for_two]]&lt;500,"Low",IF(Table1[[#This Row],[Average_Cost_for_two]]&lt;=1500,"Medium","High"))</f>
        <v>Low</v>
      </c>
      <c r="T8098">
        <v>4.2</v>
      </c>
      <c r="U8098">
        <v>2010</v>
      </c>
      <c r="V8098">
        <v>9</v>
      </c>
      <c r="W8098">
        <v>8</v>
      </c>
      <c r="X8098">
        <f>IF(OR(Main!$U8098=0,
       Main!$V8098=0,
       Main!$W8098=0),
   "",
   DATE(Main!$U8098,
        Main!$V8098,
        Main!$W8098)
)</f>
        <v>40429</v>
      </c>
      <c r="Y8098">
        <f>Table1[[#This Row],[Average_Cost_for_two]]*VLOOKUP(Table1[[#This Row],[Currency]],currency!$A$2:$B$10,2,FALSE)</f>
        <v>3.6</v>
      </c>
      <c r="Z8098" t="str">
        <f>VLOOKUP(C8098,country!A:B,2,FALSE)</f>
        <v>India</v>
      </c>
      <c r="AA8098">
        <f t="shared" si="126"/>
        <v>3</v>
      </c>
    </row>
    <row r="8099" spans="1:27" ht="15.75" customHeight="1" x14ac:dyDescent="0.25">
      <c r="A8099">
        <v>997</v>
      </c>
      <c r="B8099" t="s">
        <v>16462</v>
      </c>
      <c r="C8099">
        <v>1</v>
      </c>
      <c r="D8099" t="s">
        <v>11222</v>
      </c>
      <c r="E8099" t="s">
        <v>16463</v>
      </c>
      <c r="F8099" t="s">
        <v>177</v>
      </c>
      <c r="G8099" t="s">
        <v>11245</v>
      </c>
      <c r="H8099">
        <v>77.102036900000002</v>
      </c>
      <c r="I8099">
        <v>28.4800544</v>
      </c>
      <c r="J8099" t="s">
        <v>12777</v>
      </c>
      <c r="K8099" t="s">
        <v>28</v>
      </c>
      <c r="L8099" t="s">
        <v>29</v>
      </c>
      <c r="M8099" t="s">
        <v>29</v>
      </c>
      <c r="N8099" t="s">
        <v>29</v>
      </c>
      <c r="O8099" t="s">
        <v>29</v>
      </c>
      <c r="P8099">
        <v>4</v>
      </c>
      <c r="Q8099">
        <v>283</v>
      </c>
      <c r="R8099">
        <v>2000</v>
      </c>
      <c r="S8099" t="str">
        <f>IF(Table1[[#This Row],[Average_Cost_for_two]]&lt;500,"Low",IF(Table1[[#This Row],[Average_Cost_for_two]]&lt;=1500,"Medium","High"))</f>
        <v>High</v>
      </c>
      <c r="T8099">
        <v>3.8</v>
      </c>
      <c r="U8099">
        <v>2015</v>
      </c>
      <c r="V8099">
        <v>5</v>
      </c>
      <c r="W8099">
        <v>7</v>
      </c>
      <c r="X8099">
        <f>IF(OR(Main!$U8099=0,
       Main!$V8099=0,
       Main!$W8099=0),
   "",
   DATE(Main!$U8099,
        Main!$V8099,
        Main!$W8099)
)</f>
        <v>42131</v>
      </c>
      <c r="Y8099">
        <f>Table1[[#This Row],[Average_Cost_for_two]]*VLOOKUP(Table1[[#This Row],[Currency]],currency!$A$2:$B$10,2,FALSE)</f>
        <v>24</v>
      </c>
      <c r="Z8099" t="str">
        <f>VLOOKUP(C8099,country!A:B,2,FALSE)</f>
        <v>India</v>
      </c>
      <c r="AA8099">
        <f t="shared" si="126"/>
        <v>2</v>
      </c>
    </row>
    <row r="8100" spans="1:27" ht="15.75" customHeight="1" x14ac:dyDescent="0.25">
      <c r="A8100">
        <v>3700021</v>
      </c>
      <c r="B8100" t="s">
        <v>16464</v>
      </c>
      <c r="C8100">
        <v>1</v>
      </c>
      <c r="D8100" t="s">
        <v>2866</v>
      </c>
      <c r="E8100" t="s">
        <v>16465</v>
      </c>
      <c r="F8100" t="s">
        <v>4217</v>
      </c>
      <c r="G8100" t="s">
        <v>4218</v>
      </c>
      <c r="H8100">
        <v>79.834800000000001</v>
      </c>
      <c r="I8100">
        <v>11.93036667</v>
      </c>
      <c r="J8100" t="s">
        <v>500</v>
      </c>
      <c r="K8100" t="s">
        <v>28</v>
      </c>
      <c r="L8100" t="s">
        <v>29</v>
      </c>
      <c r="M8100" t="s">
        <v>29</v>
      </c>
      <c r="N8100" t="s">
        <v>29</v>
      </c>
      <c r="O8100" t="s">
        <v>29</v>
      </c>
      <c r="P8100">
        <v>3</v>
      </c>
      <c r="Q8100">
        <v>495</v>
      </c>
      <c r="R8100">
        <v>550</v>
      </c>
      <c r="S8100" t="str">
        <f>IF(Table1[[#This Row],[Average_Cost_for_two]]&lt;500,"Low",IF(Table1[[#This Row],[Average_Cost_for_two]]&lt;=1500,"Medium","High"))</f>
        <v>Medium</v>
      </c>
      <c r="T8100">
        <v>3.8</v>
      </c>
      <c r="U8100">
        <v>2017</v>
      </c>
      <c r="V8100">
        <v>9</v>
      </c>
      <c r="W8100">
        <v>19</v>
      </c>
      <c r="X8100">
        <f>IF(OR(Main!$U8100=0,
       Main!$V8100=0,
       Main!$W8100=0),
   "",
   DATE(Main!$U8100,
        Main!$V8100,
        Main!$W8100)
)</f>
        <v>42997</v>
      </c>
      <c r="Y8100">
        <f>Table1[[#This Row],[Average_Cost_for_two]]*VLOOKUP(Table1[[#This Row],[Currency]],currency!$A$2:$B$10,2,FALSE)</f>
        <v>6.6000000000000005</v>
      </c>
      <c r="Z8100" t="str">
        <f>VLOOKUP(C8100,country!A:B,2,FALSE)</f>
        <v>India</v>
      </c>
      <c r="AA8100">
        <f t="shared" si="126"/>
        <v>3</v>
      </c>
    </row>
    <row r="8101" spans="1:27" ht="15.75" customHeight="1" x14ac:dyDescent="0.25">
      <c r="A8101">
        <v>18354483</v>
      </c>
      <c r="B8101" t="s">
        <v>16466</v>
      </c>
      <c r="C8101">
        <v>1</v>
      </c>
      <c r="D8101" t="s">
        <v>15889</v>
      </c>
      <c r="E8101" t="s">
        <v>16467</v>
      </c>
      <c r="F8101" t="s">
        <v>15896</v>
      </c>
      <c r="G8101" t="s">
        <v>15897</v>
      </c>
      <c r="H8101">
        <v>73.905100700000006</v>
      </c>
      <c r="I8101">
        <v>18.543625599999999</v>
      </c>
      <c r="J8101" t="s">
        <v>3741</v>
      </c>
      <c r="K8101" t="s">
        <v>28</v>
      </c>
      <c r="L8101" t="s">
        <v>29</v>
      </c>
      <c r="M8101" t="s">
        <v>29</v>
      </c>
      <c r="N8101" t="s">
        <v>29</v>
      </c>
      <c r="O8101" t="s">
        <v>29</v>
      </c>
      <c r="P8101">
        <v>3</v>
      </c>
      <c r="Q8101">
        <v>868</v>
      </c>
      <c r="R8101">
        <v>1500</v>
      </c>
      <c r="S8101" t="str">
        <f>IF(Table1[[#This Row],[Average_Cost_for_two]]&lt;500,"Low",IF(Table1[[#This Row],[Average_Cost_for_two]]&lt;=1500,"Medium","High"))</f>
        <v>Medium</v>
      </c>
      <c r="T8101">
        <v>4.3</v>
      </c>
      <c r="U8101">
        <v>2016</v>
      </c>
      <c r="V8101">
        <v>9</v>
      </c>
      <c r="W8101">
        <v>18</v>
      </c>
      <c r="X8101">
        <f>IF(OR(Main!$U8101=0,
       Main!$V8101=0,
       Main!$W8101=0),
   "",
   DATE(Main!$U8101,
        Main!$V8101,
        Main!$W8101)
)</f>
        <v>42631</v>
      </c>
      <c r="Y8101">
        <f>Table1[[#This Row],[Average_Cost_for_two]]*VLOOKUP(Table1[[#This Row],[Currency]],currency!$A$2:$B$10,2,FALSE)</f>
        <v>18</v>
      </c>
      <c r="Z8101" t="str">
        <f>VLOOKUP(C8101,country!A:B,2,FALSE)</f>
        <v>India</v>
      </c>
      <c r="AA8101">
        <f t="shared" si="126"/>
        <v>3</v>
      </c>
    </row>
    <row r="8102" spans="1:27" ht="15.75" customHeight="1" x14ac:dyDescent="0.25">
      <c r="A8102">
        <v>2700008</v>
      </c>
      <c r="B8102" t="s">
        <v>16468</v>
      </c>
      <c r="C8102">
        <v>1</v>
      </c>
      <c r="D8102" t="s">
        <v>16469</v>
      </c>
      <c r="E8102" t="s">
        <v>16470</v>
      </c>
      <c r="F8102" t="s">
        <v>16471</v>
      </c>
      <c r="G8102" t="s">
        <v>16472</v>
      </c>
      <c r="H8102">
        <v>85.325730559999997</v>
      </c>
      <c r="I8102">
        <v>23.351058330000001</v>
      </c>
      <c r="J8102" t="s">
        <v>927</v>
      </c>
      <c r="K8102" t="s">
        <v>28</v>
      </c>
      <c r="L8102" t="s">
        <v>29</v>
      </c>
      <c r="M8102" t="s">
        <v>29</v>
      </c>
      <c r="N8102" t="s">
        <v>29</v>
      </c>
      <c r="O8102" t="s">
        <v>29</v>
      </c>
      <c r="P8102">
        <v>2</v>
      </c>
      <c r="Q8102">
        <v>26</v>
      </c>
      <c r="R8102">
        <v>500</v>
      </c>
      <c r="S8102" t="str">
        <f>IF(Table1[[#This Row],[Average_Cost_for_two]]&lt;500,"Low",IF(Table1[[#This Row],[Average_Cost_for_two]]&lt;=1500,"Medium","High"))</f>
        <v>Medium</v>
      </c>
      <c r="T8102">
        <v>3.1</v>
      </c>
      <c r="U8102">
        <v>2018</v>
      </c>
      <c r="V8102">
        <v>9</v>
      </c>
      <c r="W8102">
        <v>19</v>
      </c>
      <c r="X8102">
        <f>IF(OR(Main!$U8102=0,
       Main!$V8102=0,
       Main!$W8102=0),
   "",
   DATE(Main!$U8102,
        Main!$V8102,
        Main!$W8102)
)</f>
        <v>43362</v>
      </c>
      <c r="Y8102">
        <f>Table1[[#This Row],[Average_Cost_for_two]]*VLOOKUP(Table1[[#This Row],[Currency]],currency!$A$2:$B$10,2,FALSE)</f>
        <v>6</v>
      </c>
      <c r="Z8102" t="str">
        <f>VLOOKUP(C8102,country!A:B,2,FALSE)</f>
        <v>India</v>
      </c>
      <c r="AA8102">
        <f t="shared" si="126"/>
        <v>3</v>
      </c>
    </row>
    <row r="8103" spans="1:27" ht="15.75" customHeight="1" x14ac:dyDescent="0.25">
      <c r="A8103">
        <v>3800052</v>
      </c>
      <c r="B8103" t="s">
        <v>16473</v>
      </c>
      <c r="C8103">
        <v>1</v>
      </c>
      <c r="D8103" t="s">
        <v>10919</v>
      </c>
      <c r="E8103" t="s">
        <v>16474</v>
      </c>
      <c r="F8103" t="s">
        <v>16475</v>
      </c>
      <c r="G8103" t="s">
        <v>16476</v>
      </c>
      <c r="H8103">
        <v>72.804342250000005</v>
      </c>
      <c r="I8103">
        <v>21.175104489999999</v>
      </c>
      <c r="J8103" t="s">
        <v>556</v>
      </c>
      <c r="K8103" t="s">
        <v>28</v>
      </c>
      <c r="L8103" t="s">
        <v>29</v>
      </c>
      <c r="M8103" t="s">
        <v>29</v>
      </c>
      <c r="N8103" t="s">
        <v>29</v>
      </c>
      <c r="O8103" t="s">
        <v>29</v>
      </c>
      <c r="P8103">
        <v>3</v>
      </c>
      <c r="Q8103">
        <v>197</v>
      </c>
      <c r="R8103">
        <v>800</v>
      </c>
      <c r="S8103" t="str">
        <f>IF(Table1[[#This Row],[Average_Cost_for_two]]&lt;500,"Low",IF(Table1[[#This Row],[Average_Cost_for_two]]&lt;=1500,"Medium","High"))</f>
        <v>Medium</v>
      </c>
      <c r="T8103">
        <v>4.2</v>
      </c>
      <c r="U8103">
        <v>2014</v>
      </c>
      <c r="V8103">
        <v>9</v>
      </c>
      <c r="W8103">
        <v>12</v>
      </c>
      <c r="X8103">
        <f>IF(OR(Main!$U8103=0,
       Main!$V8103=0,
       Main!$W8103=0),
   "",
   DATE(Main!$U8103,
        Main!$V8103,
        Main!$W8103)
)</f>
        <v>41894</v>
      </c>
      <c r="Y8103">
        <f>Table1[[#This Row],[Average_Cost_for_two]]*VLOOKUP(Table1[[#This Row],[Currency]],currency!$A$2:$B$10,2,FALSE)</f>
        <v>9.6</v>
      </c>
      <c r="Z8103" t="str">
        <f>VLOOKUP(C8103,country!A:B,2,FALSE)</f>
        <v>India</v>
      </c>
      <c r="AA8103">
        <f t="shared" si="126"/>
        <v>3</v>
      </c>
    </row>
    <row r="8104" spans="1:27" ht="15.75" customHeight="1" x14ac:dyDescent="0.25">
      <c r="A8104">
        <v>3800020</v>
      </c>
      <c r="B8104" t="s">
        <v>16477</v>
      </c>
      <c r="C8104">
        <v>1</v>
      </c>
      <c r="D8104" t="s">
        <v>10919</v>
      </c>
      <c r="E8104" t="s">
        <v>16478</v>
      </c>
      <c r="F8104" t="s">
        <v>16479</v>
      </c>
      <c r="G8104" t="s">
        <v>16480</v>
      </c>
      <c r="H8104">
        <v>72.789292040000007</v>
      </c>
      <c r="I8104">
        <v>21.17105952</v>
      </c>
      <c r="J8104" t="s">
        <v>3744</v>
      </c>
      <c r="K8104" t="s">
        <v>28</v>
      </c>
      <c r="L8104" t="s">
        <v>29</v>
      </c>
      <c r="M8104" t="s">
        <v>29</v>
      </c>
      <c r="N8104" t="s">
        <v>29</v>
      </c>
      <c r="O8104" t="s">
        <v>29</v>
      </c>
      <c r="P8104">
        <v>3</v>
      </c>
      <c r="Q8104">
        <v>209</v>
      </c>
      <c r="R8104">
        <v>800</v>
      </c>
      <c r="S8104" t="str">
        <f>IF(Table1[[#This Row],[Average_Cost_for_two]]&lt;500,"Low",IF(Table1[[#This Row],[Average_Cost_for_two]]&lt;=1500,"Medium","High"))</f>
        <v>Medium</v>
      </c>
      <c r="T8104">
        <v>3.7</v>
      </c>
      <c r="U8104">
        <v>2016</v>
      </c>
      <c r="V8104">
        <v>9</v>
      </c>
      <c r="W8104">
        <v>18</v>
      </c>
      <c r="X8104">
        <f>IF(OR(Main!$U8104=0,
       Main!$V8104=0,
       Main!$W8104=0),
   "",
   DATE(Main!$U8104,
        Main!$V8104,
        Main!$W8104)
)</f>
        <v>42631</v>
      </c>
      <c r="Y8104">
        <f>Table1[[#This Row],[Average_Cost_for_two]]*VLOOKUP(Table1[[#This Row],[Currency]],currency!$A$2:$B$10,2,FALSE)</f>
        <v>9.6</v>
      </c>
      <c r="Z8104" t="str">
        <f>VLOOKUP(C8104,country!A:B,2,FALSE)</f>
        <v>India</v>
      </c>
      <c r="AA8104">
        <f t="shared" si="126"/>
        <v>3</v>
      </c>
    </row>
    <row r="8105" spans="1:27" ht="15.75" customHeight="1" x14ac:dyDescent="0.25">
      <c r="A8105">
        <v>3800002</v>
      </c>
      <c r="B8105" t="s">
        <v>16481</v>
      </c>
      <c r="C8105">
        <v>1</v>
      </c>
      <c r="D8105" t="s">
        <v>10919</v>
      </c>
      <c r="E8105" t="s">
        <v>16482</v>
      </c>
      <c r="F8105" t="s">
        <v>16483</v>
      </c>
      <c r="G8105" t="s">
        <v>16484</v>
      </c>
      <c r="H8105">
        <v>72.814492060000006</v>
      </c>
      <c r="I8105">
        <v>21.183433569999998</v>
      </c>
      <c r="J8105" t="s">
        <v>6643</v>
      </c>
      <c r="K8105" t="s">
        <v>28</v>
      </c>
      <c r="L8105" t="s">
        <v>29</v>
      </c>
      <c r="M8105" t="s">
        <v>29</v>
      </c>
      <c r="N8105" t="s">
        <v>29</v>
      </c>
      <c r="O8105" t="s">
        <v>29</v>
      </c>
      <c r="P8105">
        <v>2</v>
      </c>
      <c r="Q8105">
        <v>153</v>
      </c>
      <c r="R8105">
        <v>550</v>
      </c>
      <c r="S8105" t="str">
        <f>IF(Table1[[#This Row],[Average_Cost_for_two]]&lt;500,"Low",IF(Table1[[#This Row],[Average_Cost_for_two]]&lt;=1500,"Medium","High"))</f>
        <v>Medium</v>
      </c>
      <c r="T8105">
        <v>3.9</v>
      </c>
      <c r="U8105">
        <v>2016</v>
      </c>
      <c r="V8105">
        <v>9</v>
      </c>
      <c r="W8105">
        <v>21</v>
      </c>
      <c r="X8105">
        <f>IF(OR(Main!$U8105=0,
       Main!$V8105=0,
       Main!$W8105=0),
   "",
   DATE(Main!$U8105,
        Main!$V8105,
        Main!$W8105)
)</f>
        <v>42634</v>
      </c>
      <c r="Y8105">
        <f>Table1[[#This Row],[Average_Cost_for_two]]*VLOOKUP(Table1[[#This Row],[Currency]],currency!$A$2:$B$10,2,FALSE)</f>
        <v>6.6000000000000005</v>
      </c>
      <c r="Z8105" t="str">
        <f>VLOOKUP(C8105,country!A:B,2,FALSE)</f>
        <v>India</v>
      </c>
      <c r="AA8105">
        <f t="shared" si="126"/>
        <v>3</v>
      </c>
    </row>
    <row r="8106" spans="1:27" ht="15.75" customHeight="1" x14ac:dyDescent="0.25">
      <c r="A8106">
        <v>3900059</v>
      </c>
      <c r="B8106" t="s">
        <v>16485</v>
      </c>
      <c r="C8106">
        <v>1</v>
      </c>
      <c r="D8106" t="s">
        <v>2875</v>
      </c>
      <c r="E8106" t="s">
        <v>16486</v>
      </c>
      <c r="F8106" t="s">
        <v>16487</v>
      </c>
      <c r="G8106" t="s">
        <v>16488</v>
      </c>
      <c r="H8106">
        <v>83.006523000000001</v>
      </c>
      <c r="I8106">
        <v>25.288447000000001</v>
      </c>
      <c r="J8106" t="s">
        <v>16489</v>
      </c>
      <c r="K8106" t="s">
        <v>28</v>
      </c>
      <c r="L8106" t="s">
        <v>29</v>
      </c>
      <c r="M8106" t="s">
        <v>29</v>
      </c>
      <c r="N8106" t="s">
        <v>29</v>
      </c>
      <c r="O8106" t="s">
        <v>29</v>
      </c>
      <c r="P8106">
        <v>3</v>
      </c>
      <c r="Q8106">
        <v>149</v>
      </c>
      <c r="R8106">
        <v>700</v>
      </c>
      <c r="S8106" t="str">
        <f>IF(Table1[[#This Row],[Average_Cost_for_two]]&lt;500,"Low",IF(Table1[[#This Row],[Average_Cost_for_two]]&lt;=1500,"Medium","High"))</f>
        <v>Medium</v>
      </c>
      <c r="T8106">
        <v>3.7</v>
      </c>
      <c r="U8106">
        <v>2018</v>
      </c>
      <c r="V8106">
        <v>9</v>
      </c>
      <c r="W8106">
        <v>9</v>
      </c>
      <c r="X8106">
        <f>IF(OR(Main!$U8106=0,
       Main!$V8106=0,
       Main!$W8106=0),
   "",
   DATE(Main!$U8106,
        Main!$V8106,
        Main!$W8106)
)</f>
        <v>43352</v>
      </c>
      <c r="Y8106">
        <f>Table1[[#This Row],[Average_Cost_for_two]]*VLOOKUP(Table1[[#This Row],[Currency]],currency!$A$2:$B$10,2,FALSE)</f>
        <v>8.4</v>
      </c>
      <c r="Z8106" t="str">
        <f>VLOOKUP(C8106,country!A:B,2,FALSE)</f>
        <v>India</v>
      </c>
      <c r="AA8106">
        <f t="shared" si="126"/>
        <v>3</v>
      </c>
    </row>
    <row r="8107" spans="1:27" ht="15.75" customHeight="1" x14ac:dyDescent="0.25">
      <c r="A8107">
        <v>3900067</v>
      </c>
      <c r="B8107" t="s">
        <v>5908</v>
      </c>
      <c r="C8107">
        <v>1</v>
      </c>
      <c r="D8107" t="s">
        <v>2875</v>
      </c>
      <c r="E8107" t="s">
        <v>16490</v>
      </c>
      <c r="F8107" t="s">
        <v>16491</v>
      </c>
      <c r="G8107" t="s">
        <v>16492</v>
      </c>
      <c r="H8107">
        <v>82.987294000000006</v>
      </c>
      <c r="I8107">
        <v>25.334361999999999</v>
      </c>
      <c r="J8107" t="s">
        <v>731</v>
      </c>
      <c r="K8107" t="s">
        <v>28</v>
      </c>
      <c r="L8107" t="s">
        <v>29</v>
      </c>
      <c r="M8107" t="s">
        <v>29</v>
      </c>
      <c r="N8107" t="s">
        <v>29</v>
      </c>
      <c r="O8107" t="s">
        <v>29</v>
      </c>
      <c r="P8107">
        <v>2</v>
      </c>
      <c r="Q8107">
        <v>96</v>
      </c>
      <c r="R8107">
        <v>350</v>
      </c>
      <c r="S8107" t="str">
        <f>IF(Table1[[#This Row],[Average_Cost_for_two]]&lt;500,"Low",IF(Table1[[#This Row],[Average_Cost_for_two]]&lt;=1500,"Medium","High"))</f>
        <v>Low</v>
      </c>
      <c r="T8107">
        <v>3.4</v>
      </c>
      <c r="U8107">
        <v>2014</v>
      </c>
      <c r="V8107">
        <v>9</v>
      </c>
      <c r="W8107">
        <v>2</v>
      </c>
      <c r="X8107">
        <f>IF(OR(Main!$U8107=0,
       Main!$V8107=0,
       Main!$W8107=0),
   "",
   DATE(Main!$U8107,
        Main!$V8107,
        Main!$W8107)
)</f>
        <v>41884</v>
      </c>
      <c r="Y8107">
        <f>Table1[[#This Row],[Average_Cost_for_two]]*VLOOKUP(Table1[[#This Row],[Currency]],currency!$A$2:$B$10,2,FALSE)</f>
        <v>4.2</v>
      </c>
      <c r="Z8107" t="str">
        <f>VLOOKUP(C8107,country!A:B,2,FALSE)</f>
        <v>India</v>
      </c>
      <c r="AA8107">
        <f t="shared" si="126"/>
        <v>3</v>
      </c>
    </row>
    <row r="8108" spans="1:27" ht="15.75" customHeight="1" x14ac:dyDescent="0.25">
      <c r="A8108">
        <v>2400119</v>
      </c>
      <c r="B8108" t="s">
        <v>5966</v>
      </c>
      <c r="C8108">
        <v>1</v>
      </c>
      <c r="D8108" t="s">
        <v>2861</v>
      </c>
      <c r="E8108" t="s">
        <v>16493</v>
      </c>
      <c r="F8108" t="s">
        <v>145</v>
      </c>
      <c r="G8108" t="s">
        <v>2863</v>
      </c>
      <c r="H8108">
        <v>81.839743999999996</v>
      </c>
      <c r="I8108">
        <v>25.449659</v>
      </c>
      <c r="J8108" t="s">
        <v>4377</v>
      </c>
      <c r="K8108" t="s">
        <v>28</v>
      </c>
      <c r="L8108" t="s">
        <v>29</v>
      </c>
      <c r="M8108" t="s">
        <v>29</v>
      </c>
      <c r="N8108" t="s">
        <v>29</v>
      </c>
      <c r="O8108" t="s">
        <v>29</v>
      </c>
      <c r="P8108">
        <v>3</v>
      </c>
      <c r="Q8108">
        <v>58</v>
      </c>
      <c r="R8108">
        <v>500</v>
      </c>
      <c r="S8108" t="str">
        <f>IF(Table1[[#This Row],[Average_Cost_for_two]]&lt;500,"Low",IF(Table1[[#This Row],[Average_Cost_for_two]]&lt;=1500,"Medium","High"))</f>
        <v>Medium</v>
      </c>
      <c r="T8108">
        <v>3.4</v>
      </c>
      <c r="U8108">
        <v>2017</v>
      </c>
      <c r="V8108">
        <v>8</v>
      </c>
      <c r="W8108">
        <v>27</v>
      </c>
      <c r="X8108">
        <f>IF(OR(Main!$U8108=0,
       Main!$V8108=0,
       Main!$W8108=0),
   "",
   DATE(Main!$U8108,
        Main!$V8108,
        Main!$W8108)
)</f>
        <v>42974</v>
      </c>
      <c r="Y8108">
        <f>Table1[[#This Row],[Average_Cost_for_two]]*VLOOKUP(Table1[[#This Row],[Currency]],currency!$A$2:$B$10,2,FALSE)</f>
        <v>6</v>
      </c>
      <c r="Z8108" t="str">
        <f>VLOOKUP(C8108,country!A:B,2,FALSE)</f>
        <v>India</v>
      </c>
      <c r="AA8108">
        <f t="shared" si="126"/>
        <v>3</v>
      </c>
    </row>
    <row r="8109" spans="1:27" ht="15.75" customHeight="1" x14ac:dyDescent="0.25">
      <c r="A8109">
        <v>2200201</v>
      </c>
      <c r="B8109" t="s">
        <v>16494</v>
      </c>
      <c r="C8109">
        <v>1</v>
      </c>
      <c r="D8109" t="s">
        <v>16495</v>
      </c>
      <c r="E8109" t="s">
        <v>16496</v>
      </c>
      <c r="F8109" t="s">
        <v>16497</v>
      </c>
      <c r="G8109" t="s">
        <v>16498</v>
      </c>
      <c r="H8109">
        <v>74.875755560000002</v>
      </c>
      <c r="I8109">
        <v>31.634883330000001</v>
      </c>
      <c r="J8109" t="s">
        <v>708</v>
      </c>
      <c r="K8109" t="s">
        <v>28</v>
      </c>
      <c r="L8109" t="s">
        <v>29</v>
      </c>
      <c r="M8109" t="s">
        <v>29</v>
      </c>
      <c r="N8109" t="s">
        <v>29</v>
      </c>
      <c r="O8109" t="s">
        <v>29</v>
      </c>
      <c r="P8109">
        <v>1</v>
      </c>
      <c r="Q8109">
        <v>56</v>
      </c>
      <c r="R8109">
        <v>150</v>
      </c>
      <c r="S8109" t="str">
        <f>IF(Table1[[#This Row],[Average_Cost_for_two]]&lt;500,"Low",IF(Table1[[#This Row],[Average_Cost_for_two]]&lt;=1500,"Medium","High"))</f>
        <v>Low</v>
      </c>
      <c r="T8109">
        <v>3.6</v>
      </c>
      <c r="U8109">
        <v>2015</v>
      </c>
      <c r="V8109">
        <v>8</v>
      </c>
      <c r="W8109">
        <v>26</v>
      </c>
      <c r="X8109">
        <f>IF(OR(Main!$U8109=0,
       Main!$V8109=0,
       Main!$W8109=0),
   "",
   DATE(Main!$U8109,
        Main!$V8109,
        Main!$W8109)
)</f>
        <v>42242</v>
      </c>
      <c r="Y8109">
        <f>Table1[[#This Row],[Average_Cost_for_two]]*VLOOKUP(Table1[[#This Row],[Currency]],currency!$A$2:$B$10,2,FALSE)</f>
        <v>1.8</v>
      </c>
      <c r="Z8109" t="str">
        <f>VLOOKUP(C8109,country!A:B,2,FALSE)</f>
        <v>India</v>
      </c>
      <c r="AA8109">
        <f t="shared" si="126"/>
        <v>3</v>
      </c>
    </row>
    <row r="8110" spans="1:27" ht="15.75" customHeight="1" x14ac:dyDescent="0.25">
      <c r="A8110">
        <v>2200033</v>
      </c>
      <c r="B8110" t="s">
        <v>16499</v>
      </c>
      <c r="C8110">
        <v>1</v>
      </c>
      <c r="D8110" t="s">
        <v>16495</v>
      </c>
      <c r="E8110" t="s">
        <v>16500</v>
      </c>
      <c r="F8110" t="s">
        <v>16501</v>
      </c>
      <c r="G8110" t="s">
        <v>16502</v>
      </c>
      <c r="H8110">
        <v>74.86299167</v>
      </c>
      <c r="I8110">
        <v>31.650441669999999</v>
      </c>
      <c r="J8110" t="s">
        <v>1363</v>
      </c>
      <c r="K8110" t="s">
        <v>28</v>
      </c>
      <c r="L8110" t="s">
        <v>29</v>
      </c>
      <c r="M8110" t="s">
        <v>29</v>
      </c>
      <c r="N8110" t="s">
        <v>29</v>
      </c>
      <c r="O8110" t="s">
        <v>29</v>
      </c>
      <c r="P8110">
        <v>2</v>
      </c>
      <c r="Q8110">
        <v>111</v>
      </c>
      <c r="R8110">
        <v>400</v>
      </c>
      <c r="S8110" t="str">
        <f>IF(Table1[[#This Row],[Average_Cost_for_two]]&lt;500,"Low",IF(Table1[[#This Row],[Average_Cost_for_two]]&lt;=1500,"Medium","High"))</f>
        <v>Low</v>
      </c>
      <c r="T8110">
        <v>3.5</v>
      </c>
      <c r="U8110">
        <v>2011</v>
      </c>
      <c r="V8110">
        <v>8</v>
      </c>
      <c r="W8110">
        <v>8</v>
      </c>
      <c r="X8110">
        <f>IF(OR(Main!$U8110=0,
       Main!$V8110=0,
       Main!$W8110=0),
   "",
   DATE(Main!$U8110,
        Main!$V8110,
        Main!$W8110)
)</f>
        <v>40763</v>
      </c>
      <c r="Y8110">
        <f>Table1[[#This Row],[Average_Cost_for_two]]*VLOOKUP(Table1[[#This Row],[Currency]],currency!$A$2:$B$10,2,FALSE)</f>
        <v>4.8</v>
      </c>
      <c r="Z8110" t="str">
        <f>VLOOKUP(C8110,country!A:B,2,FALSE)</f>
        <v>India</v>
      </c>
      <c r="AA8110">
        <f t="shared" si="126"/>
        <v>3</v>
      </c>
    </row>
    <row r="8111" spans="1:27" ht="15.75" customHeight="1" x14ac:dyDescent="0.25">
      <c r="A8111">
        <v>2200000</v>
      </c>
      <c r="B8111" t="s">
        <v>16503</v>
      </c>
      <c r="C8111">
        <v>1</v>
      </c>
      <c r="D8111" t="s">
        <v>16495</v>
      </c>
      <c r="E8111" t="s">
        <v>16504</v>
      </c>
      <c r="F8111" t="s">
        <v>16505</v>
      </c>
      <c r="G8111" t="s">
        <v>16506</v>
      </c>
      <c r="H8111">
        <v>74.873005000000006</v>
      </c>
      <c r="I8111">
        <v>31.624386000000001</v>
      </c>
      <c r="J8111" t="s">
        <v>27</v>
      </c>
      <c r="K8111" t="s">
        <v>28</v>
      </c>
      <c r="L8111" t="s">
        <v>29</v>
      </c>
      <c r="M8111" t="s">
        <v>29</v>
      </c>
      <c r="N8111" t="s">
        <v>29</v>
      </c>
      <c r="O8111" t="s">
        <v>29</v>
      </c>
      <c r="P8111">
        <v>2</v>
      </c>
      <c r="Q8111">
        <v>878</v>
      </c>
      <c r="R8111">
        <v>500</v>
      </c>
      <c r="S8111" t="str">
        <f>IF(Table1[[#This Row],[Average_Cost_for_two]]&lt;500,"Low",IF(Table1[[#This Row],[Average_Cost_for_two]]&lt;=1500,"Medium","High"))</f>
        <v>Medium</v>
      </c>
      <c r="T8111">
        <v>4.0999999999999996</v>
      </c>
      <c r="U8111">
        <v>2016</v>
      </c>
      <c r="V8111">
        <v>8</v>
      </c>
      <c r="W8111">
        <v>18</v>
      </c>
      <c r="X8111">
        <f>IF(OR(Main!$U8111=0,
       Main!$V8111=0,
       Main!$W8111=0),
   "",
   DATE(Main!$U8111,
        Main!$V8111,
        Main!$W8111)
)</f>
        <v>42600</v>
      </c>
      <c r="Y8111">
        <f>Table1[[#This Row],[Average_Cost_for_two]]*VLOOKUP(Table1[[#This Row],[Currency]],currency!$A$2:$B$10,2,FALSE)</f>
        <v>6</v>
      </c>
      <c r="Z8111" t="str">
        <f>VLOOKUP(C8111,country!A:B,2,FALSE)</f>
        <v>India</v>
      </c>
      <c r="AA8111">
        <f t="shared" si="126"/>
        <v>3</v>
      </c>
    </row>
    <row r="8112" spans="1:27" ht="15.75" customHeight="1" x14ac:dyDescent="0.25">
      <c r="A8112">
        <v>2500134</v>
      </c>
      <c r="B8112" t="s">
        <v>610</v>
      </c>
      <c r="C8112">
        <v>1</v>
      </c>
      <c r="D8112" t="s">
        <v>11973</v>
      </c>
      <c r="E8112" t="s">
        <v>16507</v>
      </c>
      <c r="F8112" t="s">
        <v>11975</v>
      </c>
      <c r="G8112" t="s">
        <v>11976</v>
      </c>
      <c r="H8112">
        <v>75.340774999999994</v>
      </c>
      <c r="I8112">
        <v>19.876105559999999</v>
      </c>
      <c r="J8112" t="s">
        <v>492</v>
      </c>
      <c r="K8112" t="s">
        <v>28</v>
      </c>
      <c r="L8112" t="s">
        <v>29</v>
      </c>
      <c r="M8112" t="s">
        <v>29</v>
      </c>
      <c r="N8112" t="s">
        <v>29</v>
      </c>
      <c r="O8112" t="s">
        <v>29</v>
      </c>
      <c r="P8112">
        <v>2</v>
      </c>
      <c r="Q8112">
        <v>19</v>
      </c>
      <c r="R8112">
        <v>700</v>
      </c>
      <c r="S8112" t="str">
        <f>IF(Table1[[#This Row],[Average_Cost_for_two]]&lt;500,"Low",IF(Table1[[#This Row],[Average_Cost_for_two]]&lt;=1500,"Medium","High"))</f>
        <v>Medium</v>
      </c>
      <c r="T8112">
        <v>3.1</v>
      </c>
      <c r="U8112">
        <v>2010</v>
      </c>
      <c r="V8112">
        <v>8</v>
      </c>
      <c r="W8112">
        <v>8</v>
      </c>
      <c r="X8112">
        <f>IF(OR(Main!$U8112=0,
       Main!$V8112=0,
       Main!$W8112=0),
   "",
   DATE(Main!$U8112,
        Main!$V8112,
        Main!$W8112)
)</f>
        <v>40398</v>
      </c>
      <c r="Y8112">
        <f>Table1[[#This Row],[Average_Cost_for_two]]*VLOOKUP(Table1[[#This Row],[Currency]],currency!$A$2:$B$10,2,FALSE)</f>
        <v>8.4</v>
      </c>
      <c r="Z8112" t="str">
        <f>VLOOKUP(C8112,country!A:B,2,FALSE)</f>
        <v>India</v>
      </c>
      <c r="AA8112">
        <f t="shared" si="126"/>
        <v>3</v>
      </c>
    </row>
    <row r="8113" spans="1:27" ht="15.75" customHeight="1" x14ac:dyDescent="0.25">
      <c r="A8113">
        <v>2500079</v>
      </c>
      <c r="B8113" t="s">
        <v>16508</v>
      </c>
      <c r="C8113">
        <v>1</v>
      </c>
      <c r="D8113" t="s">
        <v>11973</v>
      </c>
      <c r="E8113" t="s">
        <v>16509</v>
      </c>
      <c r="F8113" t="s">
        <v>16510</v>
      </c>
      <c r="G8113" t="s">
        <v>16511</v>
      </c>
      <c r="H8113">
        <v>75.316721999999999</v>
      </c>
      <c r="I8113">
        <v>19.875336999999998</v>
      </c>
      <c r="J8113" t="s">
        <v>16512</v>
      </c>
      <c r="K8113" t="s">
        <v>28</v>
      </c>
      <c r="L8113" t="s">
        <v>29</v>
      </c>
      <c r="M8113" t="s">
        <v>29</v>
      </c>
      <c r="N8113" t="s">
        <v>29</v>
      </c>
      <c r="O8113" t="s">
        <v>29</v>
      </c>
      <c r="P8113">
        <v>3</v>
      </c>
      <c r="Q8113">
        <v>73</v>
      </c>
      <c r="R8113">
        <v>1000</v>
      </c>
      <c r="S8113" t="str">
        <f>IF(Table1[[#This Row],[Average_Cost_for_two]]&lt;500,"Low",IF(Table1[[#This Row],[Average_Cost_for_two]]&lt;=1500,"Medium","High"))</f>
        <v>Medium</v>
      </c>
      <c r="T8113">
        <v>3.6</v>
      </c>
      <c r="U8113">
        <v>2017</v>
      </c>
      <c r="V8113">
        <v>8</v>
      </c>
      <c r="W8113">
        <v>11</v>
      </c>
      <c r="X8113">
        <f>IF(OR(Main!$U8113=0,
       Main!$V8113=0,
       Main!$W8113=0),
   "",
   DATE(Main!$U8113,
        Main!$V8113,
        Main!$W8113)
)</f>
        <v>42958</v>
      </c>
      <c r="Y8113">
        <f>Table1[[#This Row],[Average_Cost_for_two]]*VLOOKUP(Table1[[#This Row],[Currency]],currency!$A$2:$B$10,2,FALSE)</f>
        <v>12</v>
      </c>
      <c r="Z8113" t="str">
        <f>VLOOKUP(C8113,country!A:B,2,FALSE)</f>
        <v>India</v>
      </c>
      <c r="AA8113">
        <f t="shared" si="126"/>
        <v>3</v>
      </c>
    </row>
    <row r="8114" spans="1:27" ht="15.75" customHeight="1" x14ac:dyDescent="0.25">
      <c r="A8114">
        <v>2600008</v>
      </c>
      <c r="B8114" t="s">
        <v>16373</v>
      </c>
      <c r="C8114">
        <v>1</v>
      </c>
      <c r="D8114" t="s">
        <v>11968</v>
      </c>
      <c r="E8114" t="s">
        <v>16513</v>
      </c>
      <c r="F8114" t="s">
        <v>16514</v>
      </c>
      <c r="G8114" t="s">
        <v>16515</v>
      </c>
      <c r="H8114">
        <v>77.434976000000006</v>
      </c>
      <c r="I8114">
        <v>23.214459000000002</v>
      </c>
      <c r="J8114" t="s">
        <v>523</v>
      </c>
      <c r="K8114" t="s">
        <v>28</v>
      </c>
      <c r="L8114" t="s">
        <v>29</v>
      </c>
      <c r="M8114" t="s">
        <v>29</v>
      </c>
      <c r="N8114" t="s">
        <v>29</v>
      </c>
      <c r="O8114" t="s">
        <v>29</v>
      </c>
      <c r="P8114">
        <v>2</v>
      </c>
      <c r="Q8114">
        <v>223</v>
      </c>
      <c r="R8114">
        <v>500</v>
      </c>
      <c r="S8114" t="str">
        <f>IF(Table1[[#This Row],[Average_Cost_for_two]]&lt;500,"Low",IF(Table1[[#This Row],[Average_Cost_for_two]]&lt;=1500,"Medium","High"))</f>
        <v>Medium</v>
      </c>
      <c r="T8114">
        <v>4.2</v>
      </c>
      <c r="U8114">
        <v>2014</v>
      </c>
      <c r="V8114">
        <v>8</v>
      </c>
      <c r="W8114">
        <v>19</v>
      </c>
      <c r="X8114">
        <f>IF(OR(Main!$U8114=0,
       Main!$V8114=0,
       Main!$W8114=0),
   "",
   DATE(Main!$U8114,
        Main!$V8114,
        Main!$W8114)
)</f>
        <v>41870</v>
      </c>
      <c r="Y8114">
        <f>Table1[[#This Row],[Average_Cost_for_two]]*VLOOKUP(Table1[[#This Row],[Currency]],currency!$A$2:$B$10,2,FALSE)</f>
        <v>6</v>
      </c>
      <c r="Z8114" t="str">
        <f>VLOOKUP(C8114,country!A:B,2,FALSE)</f>
        <v>India</v>
      </c>
      <c r="AA8114">
        <f t="shared" si="126"/>
        <v>3</v>
      </c>
    </row>
    <row r="8115" spans="1:27" ht="15.75" customHeight="1" x14ac:dyDescent="0.25">
      <c r="A8115">
        <v>18108352</v>
      </c>
      <c r="B8115" t="s">
        <v>16516</v>
      </c>
      <c r="C8115">
        <v>1</v>
      </c>
      <c r="D8115" t="s">
        <v>11968</v>
      </c>
      <c r="E8115" t="s">
        <v>16517</v>
      </c>
      <c r="F8115" t="s">
        <v>16518</v>
      </c>
      <c r="G8115" t="s">
        <v>16519</v>
      </c>
      <c r="H8115">
        <v>77.379605100000006</v>
      </c>
      <c r="I8115">
        <v>23.266260989999999</v>
      </c>
      <c r="J8115" t="s">
        <v>567</v>
      </c>
      <c r="K8115" t="s">
        <v>28</v>
      </c>
      <c r="L8115" t="s">
        <v>29</v>
      </c>
      <c r="M8115" t="s">
        <v>29</v>
      </c>
      <c r="N8115" t="s">
        <v>29</v>
      </c>
      <c r="O8115" t="s">
        <v>29</v>
      </c>
      <c r="P8115">
        <v>2</v>
      </c>
      <c r="Q8115">
        <v>33</v>
      </c>
      <c r="R8115">
        <v>500</v>
      </c>
      <c r="S8115" t="str">
        <f>IF(Table1[[#This Row],[Average_Cost_for_two]]&lt;500,"Low",IF(Table1[[#This Row],[Average_Cost_for_two]]&lt;=1500,"Medium","High"))</f>
        <v>Medium</v>
      </c>
      <c r="T8115">
        <v>3.8</v>
      </c>
      <c r="U8115">
        <v>2012</v>
      </c>
      <c r="V8115">
        <v>8</v>
      </c>
      <c r="W8115">
        <v>18</v>
      </c>
      <c r="X8115">
        <f>IF(OR(Main!$U8115=0,
       Main!$V8115=0,
       Main!$W8115=0),
   "",
   DATE(Main!$U8115,
        Main!$V8115,
        Main!$W8115)
)</f>
        <v>41139</v>
      </c>
      <c r="Y8115">
        <f>Table1[[#This Row],[Average_Cost_for_two]]*VLOOKUP(Table1[[#This Row],[Currency]],currency!$A$2:$B$10,2,FALSE)</f>
        <v>6</v>
      </c>
      <c r="Z8115" t="str">
        <f>VLOOKUP(C8115,country!A:B,2,FALSE)</f>
        <v>India</v>
      </c>
      <c r="AA8115">
        <f t="shared" si="126"/>
        <v>3</v>
      </c>
    </row>
    <row r="8116" spans="1:27" ht="15.75" customHeight="1" x14ac:dyDescent="0.25">
      <c r="A8116">
        <v>2600003</v>
      </c>
      <c r="B8116" t="s">
        <v>16520</v>
      </c>
      <c r="C8116">
        <v>1</v>
      </c>
      <c r="D8116" t="s">
        <v>11968</v>
      </c>
      <c r="E8116" t="s">
        <v>16521</v>
      </c>
      <c r="F8116" t="s">
        <v>16522</v>
      </c>
      <c r="G8116" t="s">
        <v>16523</v>
      </c>
      <c r="H8116">
        <v>77.408236000000002</v>
      </c>
      <c r="I8116">
        <v>23.264015000000001</v>
      </c>
      <c r="J8116" t="s">
        <v>16524</v>
      </c>
      <c r="K8116" t="s">
        <v>28</v>
      </c>
      <c r="L8116" t="s">
        <v>29</v>
      </c>
      <c r="M8116" t="s">
        <v>29</v>
      </c>
      <c r="N8116" t="s">
        <v>29</v>
      </c>
      <c r="O8116" t="s">
        <v>29</v>
      </c>
      <c r="P8116">
        <v>2</v>
      </c>
      <c r="Q8116">
        <v>238</v>
      </c>
      <c r="R8116">
        <v>400</v>
      </c>
      <c r="S8116" t="str">
        <f>IF(Table1[[#This Row],[Average_Cost_for_two]]&lt;500,"Low",IF(Table1[[#This Row],[Average_Cost_for_two]]&lt;=1500,"Medium","High"))</f>
        <v>Low</v>
      </c>
      <c r="T8116">
        <v>4.0999999999999996</v>
      </c>
      <c r="U8116">
        <v>2010</v>
      </c>
      <c r="V8116">
        <v>8</v>
      </c>
      <c r="W8116">
        <v>2</v>
      </c>
      <c r="X8116">
        <f>IF(OR(Main!$U8116=0,
       Main!$V8116=0,
       Main!$W8116=0),
   "",
   DATE(Main!$U8116,
        Main!$V8116,
        Main!$W8116)
)</f>
        <v>40392</v>
      </c>
      <c r="Y8116">
        <f>Table1[[#This Row],[Average_Cost_for_two]]*VLOOKUP(Table1[[#This Row],[Currency]],currency!$A$2:$B$10,2,FALSE)</f>
        <v>4.8</v>
      </c>
      <c r="Z8116" t="str">
        <f>VLOOKUP(C8116,country!A:B,2,FALSE)</f>
        <v>India</v>
      </c>
      <c r="AA8116">
        <f t="shared" si="126"/>
        <v>3</v>
      </c>
    </row>
    <row r="8117" spans="1:27" ht="15.75" customHeight="1" x14ac:dyDescent="0.25">
      <c r="A8117">
        <v>18413814</v>
      </c>
      <c r="B8117" t="s">
        <v>16525</v>
      </c>
      <c r="C8117">
        <v>1</v>
      </c>
      <c r="D8117" t="s">
        <v>16376</v>
      </c>
      <c r="E8117" t="s">
        <v>16526</v>
      </c>
      <c r="F8117" t="s">
        <v>16378</v>
      </c>
      <c r="G8117" t="s">
        <v>16379</v>
      </c>
      <c r="H8117">
        <v>85.822892870000004</v>
      </c>
      <c r="I8117">
        <v>20.343476039999999</v>
      </c>
      <c r="J8117" t="s">
        <v>615</v>
      </c>
      <c r="K8117" t="s">
        <v>28</v>
      </c>
      <c r="L8117" t="s">
        <v>29</v>
      </c>
      <c r="M8117" t="s">
        <v>29</v>
      </c>
      <c r="N8117" t="s">
        <v>29</v>
      </c>
      <c r="O8117" t="s">
        <v>29</v>
      </c>
      <c r="P8117">
        <v>2</v>
      </c>
      <c r="Q8117">
        <v>90</v>
      </c>
      <c r="R8117">
        <v>900</v>
      </c>
      <c r="S8117" t="str">
        <f>IF(Table1[[#This Row],[Average_Cost_for_two]]&lt;500,"Low",IF(Table1[[#This Row],[Average_Cost_for_two]]&lt;=1500,"Medium","High"))</f>
        <v>Medium</v>
      </c>
      <c r="T8117">
        <v>4</v>
      </c>
      <c r="U8117">
        <v>2016</v>
      </c>
      <c r="V8117">
        <v>8</v>
      </c>
      <c r="W8117">
        <v>9</v>
      </c>
      <c r="X8117">
        <f>IF(OR(Main!$U8117=0,
       Main!$V8117=0,
       Main!$W8117=0),
   "",
   DATE(Main!$U8117,
        Main!$V8117,
        Main!$W8117)
)</f>
        <v>42591</v>
      </c>
      <c r="Y8117">
        <f>Table1[[#This Row],[Average_Cost_for_two]]*VLOOKUP(Table1[[#This Row],[Currency]],currency!$A$2:$B$10,2,FALSE)</f>
        <v>10.8</v>
      </c>
      <c r="Z8117" t="str">
        <f>VLOOKUP(C8117,country!A:B,2,FALSE)</f>
        <v>India</v>
      </c>
      <c r="AA8117">
        <f t="shared" si="126"/>
        <v>3</v>
      </c>
    </row>
    <row r="8118" spans="1:27" ht="15.75" customHeight="1" x14ac:dyDescent="0.25">
      <c r="A8118">
        <v>3000048</v>
      </c>
      <c r="B8118" t="s">
        <v>4027</v>
      </c>
      <c r="C8118">
        <v>1</v>
      </c>
      <c r="D8118" t="s">
        <v>10944</v>
      </c>
      <c r="E8118" t="s">
        <v>16527</v>
      </c>
      <c r="F8118" t="s">
        <v>16505</v>
      </c>
      <c r="G8118" t="s">
        <v>16528</v>
      </c>
      <c r="H8118">
        <v>76.963302780000006</v>
      </c>
      <c r="I8118">
        <v>10.994136109999999</v>
      </c>
      <c r="J8118" t="s">
        <v>11737</v>
      </c>
      <c r="K8118" t="s">
        <v>28</v>
      </c>
      <c r="L8118" t="s">
        <v>29</v>
      </c>
      <c r="M8118" t="s">
        <v>29</v>
      </c>
      <c r="N8118" t="s">
        <v>29</v>
      </c>
      <c r="O8118" t="s">
        <v>29</v>
      </c>
      <c r="P8118">
        <v>3</v>
      </c>
      <c r="Q8118">
        <v>505</v>
      </c>
      <c r="R8118">
        <v>1400</v>
      </c>
      <c r="S8118" t="str">
        <f>IF(Table1[[#This Row],[Average_Cost_for_two]]&lt;500,"Low",IF(Table1[[#This Row],[Average_Cost_for_two]]&lt;=1500,"Medium","High"))</f>
        <v>Medium</v>
      </c>
      <c r="T8118">
        <v>4.4000000000000004</v>
      </c>
      <c r="U8118">
        <v>2014</v>
      </c>
      <c r="V8118">
        <v>8</v>
      </c>
      <c r="W8118">
        <v>27</v>
      </c>
      <c r="X8118">
        <f>IF(OR(Main!$U8118=0,
       Main!$V8118=0,
       Main!$W8118=0),
   "",
   DATE(Main!$U8118,
        Main!$V8118,
        Main!$W8118)
)</f>
        <v>41878</v>
      </c>
      <c r="Y8118">
        <f>Table1[[#This Row],[Average_Cost_for_two]]*VLOOKUP(Table1[[#This Row],[Currency]],currency!$A$2:$B$10,2,FALSE)</f>
        <v>16.8</v>
      </c>
      <c r="Z8118" t="str">
        <f>VLOOKUP(C8118,country!A:B,2,FALSE)</f>
        <v>India</v>
      </c>
      <c r="AA8118">
        <f t="shared" si="126"/>
        <v>3</v>
      </c>
    </row>
    <row r="8119" spans="1:27" ht="15.75" customHeight="1" x14ac:dyDescent="0.25">
      <c r="A8119">
        <v>2787</v>
      </c>
      <c r="B8119" t="s">
        <v>2616</v>
      </c>
      <c r="C8119">
        <v>1</v>
      </c>
      <c r="D8119" t="s">
        <v>11222</v>
      </c>
      <c r="E8119" t="s">
        <v>11950</v>
      </c>
      <c r="F8119" t="s">
        <v>11951</v>
      </c>
      <c r="G8119" t="s">
        <v>11952</v>
      </c>
      <c r="H8119">
        <v>77.097117800000007</v>
      </c>
      <c r="I8119">
        <v>28.5030769</v>
      </c>
      <c r="J8119" t="s">
        <v>477</v>
      </c>
      <c r="K8119" t="s">
        <v>28</v>
      </c>
      <c r="L8119" t="s">
        <v>36</v>
      </c>
      <c r="M8119" t="s">
        <v>36</v>
      </c>
      <c r="N8119" t="s">
        <v>29</v>
      </c>
      <c r="O8119" t="s">
        <v>29</v>
      </c>
      <c r="P8119">
        <v>4</v>
      </c>
      <c r="Q8119">
        <v>1887</v>
      </c>
      <c r="R8119">
        <v>2000</v>
      </c>
      <c r="S8119" t="str">
        <f>IF(Table1[[#This Row],[Average_Cost_for_two]]&lt;500,"Low",IF(Table1[[#This Row],[Average_Cost_for_two]]&lt;=1500,"Medium","High"))</f>
        <v>High</v>
      </c>
      <c r="T8119">
        <v>4.3</v>
      </c>
      <c r="U8119">
        <v>2018</v>
      </c>
      <c r="V8119">
        <v>4</v>
      </c>
      <c r="W8119">
        <v>25</v>
      </c>
      <c r="X8119">
        <f>IF(OR(Main!$U8119=0,
       Main!$V8119=0,
       Main!$W8119=0),
   "",
   DATE(Main!$U8119,
        Main!$V8119,
        Main!$W8119)
)</f>
        <v>43215</v>
      </c>
      <c r="Y8119">
        <f>Table1[[#This Row],[Average_Cost_for_two]]*VLOOKUP(Table1[[#This Row],[Currency]],currency!$A$2:$B$10,2,FALSE)</f>
        <v>24</v>
      </c>
      <c r="Z8119" t="str">
        <f>VLOOKUP(C8119,country!A:B,2,FALSE)</f>
        <v>India</v>
      </c>
      <c r="AA8119">
        <f t="shared" si="126"/>
        <v>2</v>
      </c>
    </row>
    <row r="8120" spans="1:27" ht="15.75" customHeight="1" x14ac:dyDescent="0.25">
      <c r="A8120">
        <v>306956</v>
      </c>
      <c r="B8120" t="s">
        <v>16529</v>
      </c>
      <c r="C8120">
        <v>1</v>
      </c>
      <c r="D8120" t="s">
        <v>11222</v>
      </c>
      <c r="E8120" t="s">
        <v>16530</v>
      </c>
      <c r="F8120" t="s">
        <v>11289</v>
      </c>
      <c r="G8120" t="s">
        <v>11290</v>
      </c>
      <c r="H8120">
        <v>77.087878599999996</v>
      </c>
      <c r="I8120">
        <v>28.4945922</v>
      </c>
      <c r="J8120" t="s">
        <v>16531</v>
      </c>
      <c r="K8120" t="s">
        <v>28</v>
      </c>
      <c r="L8120" t="s">
        <v>36</v>
      </c>
      <c r="M8120" t="s">
        <v>29</v>
      </c>
      <c r="N8120" t="s">
        <v>29</v>
      </c>
      <c r="O8120" t="s">
        <v>29</v>
      </c>
      <c r="P8120">
        <v>4</v>
      </c>
      <c r="Q8120">
        <v>1490</v>
      </c>
      <c r="R8120">
        <v>2000</v>
      </c>
      <c r="S8120" t="str">
        <f>IF(Table1[[#This Row],[Average_Cost_for_two]]&lt;500,"Low",IF(Table1[[#This Row],[Average_Cost_for_two]]&lt;=1500,"Medium","High"))</f>
        <v>High</v>
      </c>
      <c r="T8120">
        <v>3.9</v>
      </c>
      <c r="U8120">
        <v>2018</v>
      </c>
      <c r="V8120">
        <v>4</v>
      </c>
      <c r="W8120">
        <v>25</v>
      </c>
      <c r="X8120">
        <f>IF(OR(Main!$U8120=0,
       Main!$V8120=0,
       Main!$W8120=0),
   "",
   DATE(Main!$U8120,
        Main!$V8120,
        Main!$W8120)
)</f>
        <v>43215</v>
      </c>
      <c r="Y8120">
        <f>Table1[[#This Row],[Average_Cost_for_two]]*VLOOKUP(Table1[[#This Row],[Currency]],currency!$A$2:$B$10,2,FALSE)</f>
        <v>24</v>
      </c>
      <c r="Z8120" t="str">
        <f>VLOOKUP(C8120,country!A:B,2,FALSE)</f>
        <v>India</v>
      </c>
      <c r="AA8120">
        <f t="shared" si="126"/>
        <v>2</v>
      </c>
    </row>
    <row r="8121" spans="1:27" ht="15.75" customHeight="1" x14ac:dyDescent="0.25">
      <c r="A8121">
        <v>18244229</v>
      </c>
      <c r="B8121" t="s">
        <v>13815</v>
      </c>
      <c r="C8121">
        <v>1</v>
      </c>
      <c r="D8121" t="s">
        <v>16105</v>
      </c>
      <c r="E8121" t="s">
        <v>16532</v>
      </c>
      <c r="F8121" t="s">
        <v>16533</v>
      </c>
      <c r="G8121" t="s">
        <v>16534</v>
      </c>
      <c r="H8121">
        <v>77.310698619999997</v>
      </c>
      <c r="I8121">
        <v>28.641133199999999</v>
      </c>
      <c r="J8121" t="s">
        <v>715</v>
      </c>
      <c r="K8121" t="s">
        <v>28</v>
      </c>
      <c r="L8121" t="s">
        <v>29</v>
      </c>
      <c r="M8121" t="s">
        <v>29</v>
      </c>
      <c r="N8121" t="s">
        <v>29</v>
      </c>
      <c r="O8121" t="s">
        <v>29</v>
      </c>
      <c r="P8121">
        <v>1</v>
      </c>
      <c r="Q8121">
        <v>0</v>
      </c>
      <c r="R8121">
        <v>250</v>
      </c>
      <c r="S8121" t="str">
        <f>IF(Table1[[#This Row],[Average_Cost_for_two]]&lt;500,"Low",IF(Table1[[#This Row],[Average_Cost_for_two]]&lt;=1500,"Medium","High"))</f>
        <v>Low</v>
      </c>
      <c r="T8121">
        <v>1</v>
      </c>
      <c r="U8121">
        <v>2016</v>
      </c>
      <c r="V8121">
        <v>8</v>
      </c>
      <c r="W8121">
        <v>28</v>
      </c>
      <c r="X8121">
        <f>IF(OR(Main!$U8121=0,
       Main!$V8121=0,
       Main!$W8121=0),
   "",
   DATE(Main!$U8121,
        Main!$V8121,
        Main!$W8121)
)</f>
        <v>42610</v>
      </c>
      <c r="Y8121">
        <f>Table1[[#This Row],[Average_Cost_for_two]]*VLOOKUP(Table1[[#This Row],[Currency]],currency!$A$2:$B$10,2,FALSE)</f>
        <v>3</v>
      </c>
      <c r="Z8121" t="str">
        <f>VLOOKUP(C8121,country!A:B,2,FALSE)</f>
        <v>India</v>
      </c>
      <c r="AA8121">
        <f t="shared" si="126"/>
        <v>3</v>
      </c>
    </row>
    <row r="8122" spans="1:27" ht="15.75" customHeight="1" x14ac:dyDescent="0.25">
      <c r="A8122">
        <v>303960</v>
      </c>
      <c r="B8122" t="s">
        <v>16535</v>
      </c>
      <c r="C8122">
        <v>1</v>
      </c>
      <c r="D8122" t="s">
        <v>11222</v>
      </c>
      <c r="E8122" t="s">
        <v>16536</v>
      </c>
      <c r="F8122" t="s">
        <v>11601</v>
      </c>
      <c r="G8122" t="s">
        <v>11602</v>
      </c>
      <c r="H8122">
        <v>77.095027299999998</v>
      </c>
      <c r="I8122">
        <v>28.460270999999999</v>
      </c>
      <c r="J8122" t="s">
        <v>16537</v>
      </c>
      <c r="K8122" t="s">
        <v>28</v>
      </c>
      <c r="L8122" t="s">
        <v>29</v>
      </c>
      <c r="M8122" t="s">
        <v>29</v>
      </c>
      <c r="N8122" t="s">
        <v>29</v>
      </c>
      <c r="O8122" t="s">
        <v>29</v>
      </c>
      <c r="P8122">
        <v>4</v>
      </c>
      <c r="Q8122">
        <v>2093</v>
      </c>
      <c r="R8122">
        <v>2000</v>
      </c>
      <c r="S8122" t="str">
        <f>IF(Table1[[#This Row],[Average_Cost_for_two]]&lt;500,"Low",IF(Table1[[#This Row],[Average_Cost_for_two]]&lt;=1500,"Medium","High"))</f>
        <v>High</v>
      </c>
      <c r="T8122">
        <v>4.5999999999999996</v>
      </c>
      <c r="U8122">
        <v>2010</v>
      </c>
      <c r="V8122">
        <v>4</v>
      </c>
      <c r="W8122">
        <v>22</v>
      </c>
      <c r="X8122">
        <f>IF(OR(Main!$U8122=0,
       Main!$V8122=0,
       Main!$W8122=0),
   "",
   DATE(Main!$U8122,
        Main!$V8122,
        Main!$W8122)
)</f>
        <v>40290</v>
      </c>
      <c r="Y8122">
        <f>Table1[[#This Row],[Average_Cost_for_two]]*VLOOKUP(Table1[[#This Row],[Currency]],currency!$A$2:$B$10,2,FALSE)</f>
        <v>24</v>
      </c>
      <c r="Z8122" t="str">
        <f>VLOOKUP(C8122,country!A:B,2,FALSE)</f>
        <v>India</v>
      </c>
      <c r="AA8122">
        <f t="shared" si="126"/>
        <v>2</v>
      </c>
    </row>
    <row r="8123" spans="1:27" ht="15.75" customHeight="1" x14ac:dyDescent="0.25">
      <c r="A8123">
        <v>16519267</v>
      </c>
      <c r="B8123" t="s">
        <v>16538</v>
      </c>
      <c r="C8123">
        <v>1</v>
      </c>
      <c r="D8123" t="s">
        <v>2849</v>
      </c>
      <c r="E8123" t="s">
        <v>16539</v>
      </c>
      <c r="F8123" t="s">
        <v>16540</v>
      </c>
      <c r="G8123" t="s">
        <v>16541</v>
      </c>
      <c r="H8123">
        <v>73.766668199999998</v>
      </c>
      <c r="I8123">
        <v>15.5062047</v>
      </c>
      <c r="J8123" t="s">
        <v>16542</v>
      </c>
      <c r="K8123" t="s">
        <v>28</v>
      </c>
      <c r="L8123" t="s">
        <v>29</v>
      </c>
      <c r="M8123" t="s">
        <v>29</v>
      </c>
      <c r="N8123" t="s">
        <v>29</v>
      </c>
      <c r="O8123" t="s">
        <v>29</v>
      </c>
      <c r="P8123">
        <v>3</v>
      </c>
      <c r="Q8123">
        <v>414</v>
      </c>
      <c r="R8123">
        <v>800</v>
      </c>
      <c r="S8123" t="str">
        <f>IF(Table1[[#This Row],[Average_Cost_for_two]]&lt;500,"Low",IF(Table1[[#This Row],[Average_Cost_for_two]]&lt;=1500,"Medium","High"))</f>
        <v>Medium</v>
      </c>
      <c r="T8123">
        <v>4.2</v>
      </c>
      <c r="U8123">
        <v>2013</v>
      </c>
      <c r="V8123">
        <v>8</v>
      </c>
      <c r="W8123">
        <v>26</v>
      </c>
      <c r="X8123">
        <f>IF(OR(Main!$U8123=0,
       Main!$V8123=0,
       Main!$W8123=0),
   "",
   DATE(Main!$U8123,
        Main!$V8123,
        Main!$W8123)
)</f>
        <v>41512</v>
      </c>
      <c r="Y8123">
        <f>Table1[[#This Row],[Average_Cost_for_two]]*VLOOKUP(Table1[[#This Row],[Currency]],currency!$A$2:$B$10,2,FALSE)</f>
        <v>9.6</v>
      </c>
      <c r="Z8123" t="str">
        <f>VLOOKUP(C8123,country!A:B,2,FALSE)</f>
        <v>India</v>
      </c>
      <c r="AA8123">
        <f t="shared" si="126"/>
        <v>3</v>
      </c>
    </row>
    <row r="8124" spans="1:27" ht="15.75" customHeight="1" x14ac:dyDescent="0.25">
      <c r="A8124">
        <v>306153</v>
      </c>
      <c r="B8124" t="s">
        <v>16543</v>
      </c>
      <c r="C8124">
        <v>1</v>
      </c>
      <c r="D8124" t="s">
        <v>11222</v>
      </c>
      <c r="E8124" t="s">
        <v>16544</v>
      </c>
      <c r="F8124" t="s">
        <v>11289</v>
      </c>
      <c r="G8124" t="s">
        <v>11290</v>
      </c>
      <c r="H8124">
        <v>77.088687899999996</v>
      </c>
      <c r="I8124">
        <v>28.495387099999999</v>
      </c>
      <c r="J8124" t="s">
        <v>27</v>
      </c>
      <c r="K8124" t="s">
        <v>28</v>
      </c>
      <c r="L8124" t="s">
        <v>36</v>
      </c>
      <c r="M8124" t="s">
        <v>36</v>
      </c>
      <c r="N8124" t="s">
        <v>29</v>
      </c>
      <c r="O8124" t="s">
        <v>29</v>
      </c>
      <c r="P8124">
        <v>4</v>
      </c>
      <c r="Q8124">
        <v>1658</v>
      </c>
      <c r="R8124">
        <v>2000</v>
      </c>
      <c r="S8124" t="str">
        <f>IF(Table1[[#This Row],[Average_Cost_for_two]]&lt;500,"Low",IF(Table1[[#This Row],[Average_Cost_for_two]]&lt;=1500,"Medium","High"))</f>
        <v>High</v>
      </c>
      <c r="T8124">
        <v>4</v>
      </c>
      <c r="U8124">
        <v>2017</v>
      </c>
      <c r="V8124">
        <v>3</v>
      </c>
      <c r="W8124">
        <v>28</v>
      </c>
      <c r="X8124">
        <f>IF(OR(Main!$U8124=0,
       Main!$V8124=0,
       Main!$W8124=0),
   "",
   DATE(Main!$U8124,
        Main!$V8124,
        Main!$W8124)
)</f>
        <v>42822</v>
      </c>
      <c r="Y8124">
        <f>Table1[[#This Row],[Average_Cost_for_two]]*VLOOKUP(Table1[[#This Row],[Currency]],currency!$A$2:$B$10,2,FALSE)</f>
        <v>24</v>
      </c>
      <c r="Z8124" t="str">
        <f>VLOOKUP(C8124,country!A:B,2,FALSE)</f>
        <v>India</v>
      </c>
      <c r="AA8124">
        <f t="shared" si="126"/>
        <v>1</v>
      </c>
    </row>
    <row r="8125" spans="1:27" ht="15.75" customHeight="1" x14ac:dyDescent="0.25">
      <c r="A8125">
        <v>2100676</v>
      </c>
      <c r="B8125" t="s">
        <v>16545</v>
      </c>
      <c r="C8125">
        <v>1</v>
      </c>
      <c r="D8125" t="s">
        <v>4320</v>
      </c>
      <c r="E8125" t="s">
        <v>16546</v>
      </c>
      <c r="F8125" t="s">
        <v>16547</v>
      </c>
      <c r="G8125" t="s">
        <v>16548</v>
      </c>
      <c r="H8125">
        <v>91.783000000000001</v>
      </c>
      <c r="I8125">
        <v>26.172666670000002</v>
      </c>
      <c r="J8125" t="s">
        <v>556</v>
      </c>
      <c r="K8125" t="s">
        <v>28</v>
      </c>
      <c r="L8125" t="s">
        <v>29</v>
      </c>
      <c r="M8125" t="s">
        <v>29</v>
      </c>
      <c r="N8125" t="s">
        <v>29</v>
      </c>
      <c r="O8125" t="s">
        <v>29</v>
      </c>
      <c r="P8125">
        <v>2</v>
      </c>
      <c r="Q8125">
        <v>369</v>
      </c>
      <c r="R8125">
        <v>600</v>
      </c>
      <c r="S8125" t="str">
        <f>IF(Table1[[#This Row],[Average_Cost_for_two]]&lt;500,"Low",IF(Table1[[#This Row],[Average_Cost_for_two]]&lt;=1500,"Medium","High"))</f>
        <v>Medium</v>
      </c>
      <c r="T8125">
        <v>4.3</v>
      </c>
      <c r="U8125">
        <v>2014</v>
      </c>
      <c r="V8125">
        <v>8</v>
      </c>
      <c r="W8125">
        <v>16</v>
      </c>
      <c r="X8125">
        <f>IF(OR(Main!$U8125=0,
       Main!$V8125=0,
       Main!$W8125=0),
   "",
   DATE(Main!$U8125,
        Main!$V8125,
        Main!$W8125)
)</f>
        <v>41867</v>
      </c>
      <c r="Y8125">
        <f>Table1[[#This Row],[Average_Cost_for_two]]*VLOOKUP(Table1[[#This Row],[Currency]],currency!$A$2:$B$10,2,FALSE)</f>
        <v>7.2</v>
      </c>
      <c r="Z8125" t="str">
        <f>VLOOKUP(C8125,country!A:B,2,FALSE)</f>
        <v>India</v>
      </c>
      <c r="AA8125">
        <f t="shared" si="126"/>
        <v>3</v>
      </c>
    </row>
    <row r="8126" spans="1:27" ht="15.75" customHeight="1" x14ac:dyDescent="0.25">
      <c r="A8126">
        <v>18224282</v>
      </c>
      <c r="B8126" t="s">
        <v>16549</v>
      </c>
      <c r="C8126">
        <v>1</v>
      </c>
      <c r="D8126" t="s">
        <v>4320</v>
      </c>
      <c r="E8126" t="s">
        <v>16550</v>
      </c>
      <c r="F8126" t="s">
        <v>16547</v>
      </c>
      <c r="G8126" t="s">
        <v>16548</v>
      </c>
      <c r="H8126">
        <v>91.778969759999995</v>
      </c>
      <c r="I8126">
        <v>26.16767011</v>
      </c>
      <c r="J8126" t="s">
        <v>16551</v>
      </c>
      <c r="K8126" t="s">
        <v>28</v>
      </c>
      <c r="L8126" t="s">
        <v>29</v>
      </c>
      <c r="M8126" t="s">
        <v>29</v>
      </c>
      <c r="N8126" t="s">
        <v>29</v>
      </c>
      <c r="O8126" t="s">
        <v>29</v>
      </c>
      <c r="P8126">
        <v>2</v>
      </c>
      <c r="Q8126">
        <v>233</v>
      </c>
      <c r="R8126">
        <v>700</v>
      </c>
      <c r="S8126" t="str">
        <f>IF(Table1[[#This Row],[Average_Cost_for_two]]&lt;500,"Low",IF(Table1[[#This Row],[Average_Cost_for_two]]&lt;=1500,"Medium","High"))</f>
        <v>Medium</v>
      </c>
      <c r="T8126">
        <v>4.3</v>
      </c>
      <c r="U8126">
        <v>2010</v>
      </c>
      <c r="V8126">
        <v>8</v>
      </c>
      <c r="W8126">
        <v>14</v>
      </c>
      <c r="X8126">
        <f>IF(OR(Main!$U8126=0,
       Main!$V8126=0,
       Main!$W8126=0),
   "",
   DATE(Main!$U8126,
        Main!$V8126,
        Main!$W8126)
)</f>
        <v>40404</v>
      </c>
      <c r="Y8126">
        <f>Table1[[#This Row],[Average_Cost_for_two]]*VLOOKUP(Table1[[#This Row],[Currency]],currency!$A$2:$B$10,2,FALSE)</f>
        <v>8.4</v>
      </c>
      <c r="Z8126" t="str">
        <f>VLOOKUP(C8126,country!A:B,2,FALSE)</f>
        <v>India</v>
      </c>
      <c r="AA8126">
        <f t="shared" si="126"/>
        <v>3</v>
      </c>
    </row>
    <row r="8127" spans="1:27" ht="15.75" customHeight="1" x14ac:dyDescent="0.25">
      <c r="A8127">
        <v>96776</v>
      </c>
      <c r="B8127" t="s">
        <v>16552</v>
      </c>
      <c r="C8127">
        <v>1</v>
      </c>
      <c r="D8127" t="s">
        <v>15914</v>
      </c>
      <c r="E8127" t="s">
        <v>16553</v>
      </c>
      <c r="F8127" t="s">
        <v>16003</v>
      </c>
      <c r="G8127" t="s">
        <v>16004</v>
      </c>
      <c r="H8127">
        <v>78.408321439999995</v>
      </c>
      <c r="I8127">
        <v>17.431668129999998</v>
      </c>
      <c r="J8127" t="s">
        <v>562</v>
      </c>
      <c r="K8127" t="s">
        <v>28</v>
      </c>
      <c r="L8127" t="s">
        <v>29</v>
      </c>
      <c r="M8127" t="s">
        <v>29</v>
      </c>
      <c r="N8127" t="s">
        <v>29</v>
      </c>
      <c r="O8127" t="s">
        <v>29</v>
      </c>
      <c r="P8127">
        <v>2</v>
      </c>
      <c r="Q8127">
        <v>1023</v>
      </c>
      <c r="R8127">
        <v>600</v>
      </c>
      <c r="S8127" t="str">
        <f>IF(Table1[[#This Row],[Average_Cost_for_two]]&lt;500,"Low",IF(Table1[[#This Row],[Average_Cost_for_two]]&lt;=1500,"Medium","High"))</f>
        <v>Medium</v>
      </c>
      <c r="T8127">
        <v>4.8</v>
      </c>
      <c r="U8127">
        <v>2018</v>
      </c>
      <c r="V8127">
        <v>8</v>
      </c>
      <c r="W8127">
        <v>5</v>
      </c>
      <c r="X8127">
        <f>IF(OR(Main!$U8127=0,
       Main!$V8127=0,
       Main!$W8127=0),
   "",
   DATE(Main!$U8127,
        Main!$V8127,
        Main!$W8127)
)</f>
        <v>43317</v>
      </c>
      <c r="Y8127">
        <f>Table1[[#This Row],[Average_Cost_for_two]]*VLOOKUP(Table1[[#This Row],[Currency]],currency!$A$2:$B$10,2,FALSE)</f>
        <v>7.2</v>
      </c>
      <c r="Z8127" t="str">
        <f>VLOOKUP(C8127,country!A:B,2,FALSE)</f>
        <v>India</v>
      </c>
      <c r="AA8127">
        <f t="shared" si="126"/>
        <v>3</v>
      </c>
    </row>
    <row r="8128" spans="1:27" ht="15.75" customHeight="1" x14ac:dyDescent="0.25">
      <c r="A8128">
        <v>18391601</v>
      </c>
      <c r="B8128" t="s">
        <v>4027</v>
      </c>
      <c r="C8128">
        <v>1</v>
      </c>
      <c r="D8128" t="s">
        <v>10905</v>
      </c>
      <c r="E8128" t="s">
        <v>16554</v>
      </c>
      <c r="F8128" t="s">
        <v>16555</v>
      </c>
      <c r="G8128" t="s">
        <v>16556</v>
      </c>
      <c r="H8128">
        <v>80.349999999999994</v>
      </c>
      <c r="I8128">
        <v>26.47</v>
      </c>
      <c r="J8128" t="s">
        <v>16557</v>
      </c>
      <c r="K8128" t="s">
        <v>28</v>
      </c>
      <c r="L8128" t="s">
        <v>29</v>
      </c>
      <c r="M8128" t="s">
        <v>29</v>
      </c>
      <c r="N8128" t="s">
        <v>29</v>
      </c>
      <c r="O8128" t="s">
        <v>29</v>
      </c>
      <c r="P8128">
        <v>3</v>
      </c>
      <c r="Q8128">
        <v>41</v>
      </c>
      <c r="R8128">
        <v>1400</v>
      </c>
      <c r="S8128" t="str">
        <f>IF(Table1[[#This Row],[Average_Cost_for_two]]&lt;500,"Low",IF(Table1[[#This Row],[Average_Cost_for_two]]&lt;=1500,"Medium","High"))</f>
        <v>Medium</v>
      </c>
      <c r="T8128">
        <v>4</v>
      </c>
      <c r="U8128">
        <v>2013</v>
      </c>
      <c r="V8128">
        <v>8</v>
      </c>
      <c r="W8128">
        <v>13</v>
      </c>
      <c r="X8128">
        <f>IF(OR(Main!$U8128=0,
       Main!$V8128=0,
       Main!$W8128=0),
   "",
   DATE(Main!$U8128,
        Main!$V8128,
        Main!$W8128)
)</f>
        <v>41499</v>
      </c>
      <c r="Y8128">
        <f>Table1[[#This Row],[Average_Cost_for_two]]*VLOOKUP(Table1[[#This Row],[Currency]],currency!$A$2:$B$10,2,FALSE)</f>
        <v>16.8</v>
      </c>
      <c r="Z8128" t="str">
        <f>VLOOKUP(C8128,country!A:B,2,FALSE)</f>
        <v>India</v>
      </c>
      <c r="AA8128">
        <f t="shared" si="126"/>
        <v>3</v>
      </c>
    </row>
    <row r="8129" spans="1:27" ht="15.75" customHeight="1" x14ac:dyDescent="0.25">
      <c r="A8129">
        <v>15777</v>
      </c>
      <c r="B8129" t="s">
        <v>16558</v>
      </c>
      <c r="C8129">
        <v>1</v>
      </c>
      <c r="D8129" t="s">
        <v>16559</v>
      </c>
      <c r="E8129" t="s">
        <v>16560</v>
      </c>
      <c r="F8129" t="s">
        <v>16561</v>
      </c>
      <c r="G8129" t="s">
        <v>16562</v>
      </c>
      <c r="H8129">
        <v>75.826808249999999</v>
      </c>
      <c r="I8129">
        <v>30.90287228</v>
      </c>
      <c r="J8129" t="s">
        <v>16563</v>
      </c>
      <c r="K8129" t="s">
        <v>28</v>
      </c>
      <c r="L8129" t="s">
        <v>29</v>
      </c>
      <c r="M8129" t="s">
        <v>29</v>
      </c>
      <c r="N8129" t="s">
        <v>29</v>
      </c>
      <c r="O8129" t="s">
        <v>29</v>
      </c>
      <c r="P8129">
        <v>3</v>
      </c>
      <c r="Q8129">
        <v>53</v>
      </c>
      <c r="R8129">
        <v>1600</v>
      </c>
      <c r="S8129" t="str">
        <f>IF(Table1[[#This Row],[Average_Cost_for_two]]&lt;500,"Low",IF(Table1[[#This Row],[Average_Cost_for_two]]&lt;=1500,"Medium","High"))</f>
        <v>High</v>
      </c>
      <c r="T8129">
        <v>3.8</v>
      </c>
      <c r="U8129">
        <v>2017</v>
      </c>
      <c r="V8129">
        <v>8</v>
      </c>
      <c r="W8129">
        <v>4</v>
      </c>
      <c r="X8129">
        <f>IF(OR(Main!$U8129=0,
       Main!$V8129=0,
       Main!$W8129=0),
   "",
   DATE(Main!$U8129,
        Main!$V8129,
        Main!$W8129)
)</f>
        <v>42951</v>
      </c>
      <c r="Y8129">
        <f>Table1[[#This Row],[Average_Cost_for_two]]*VLOOKUP(Table1[[#This Row],[Currency]],currency!$A$2:$B$10,2,FALSE)</f>
        <v>19.2</v>
      </c>
      <c r="Z8129" t="str">
        <f>VLOOKUP(C8129,country!A:B,2,FALSE)</f>
        <v>India</v>
      </c>
      <c r="AA8129">
        <f t="shared" si="126"/>
        <v>3</v>
      </c>
    </row>
    <row r="8130" spans="1:27" ht="15.75" customHeight="1" x14ac:dyDescent="0.25">
      <c r="A8130">
        <v>18313566</v>
      </c>
      <c r="B8130" t="s">
        <v>16466</v>
      </c>
      <c r="C8130">
        <v>1</v>
      </c>
      <c r="D8130" t="s">
        <v>15924</v>
      </c>
      <c r="E8130" t="s">
        <v>16564</v>
      </c>
      <c r="F8130" t="s">
        <v>16281</v>
      </c>
      <c r="G8130" t="s">
        <v>16282</v>
      </c>
      <c r="H8130">
        <v>72.827649969999996</v>
      </c>
      <c r="I8130">
        <v>19.003517200000001</v>
      </c>
      <c r="J8130" t="s">
        <v>3741</v>
      </c>
      <c r="K8130" t="s">
        <v>28</v>
      </c>
      <c r="L8130" t="s">
        <v>29</v>
      </c>
      <c r="M8130" t="s">
        <v>29</v>
      </c>
      <c r="N8130" t="s">
        <v>29</v>
      </c>
      <c r="O8130" t="s">
        <v>29</v>
      </c>
      <c r="P8130">
        <v>3</v>
      </c>
      <c r="Q8130">
        <v>1240</v>
      </c>
      <c r="R8130">
        <v>1500</v>
      </c>
      <c r="S8130" t="str">
        <f>IF(Table1[[#This Row],[Average_Cost_for_two]]&lt;500,"Low",IF(Table1[[#This Row],[Average_Cost_for_two]]&lt;=1500,"Medium","High"))</f>
        <v>Medium</v>
      </c>
      <c r="T8130">
        <v>4.3</v>
      </c>
      <c r="U8130">
        <v>2018</v>
      </c>
      <c r="V8130">
        <v>8</v>
      </c>
      <c r="W8130">
        <v>22</v>
      </c>
      <c r="X8130">
        <f>IF(OR(Main!$U8130=0,
       Main!$V8130=0,
       Main!$W8130=0),
   "",
   DATE(Main!$U8130,
        Main!$V8130,
        Main!$W8130)
)</f>
        <v>43334</v>
      </c>
      <c r="Y8130">
        <f>Table1[[#This Row],[Average_Cost_for_two]]*VLOOKUP(Table1[[#This Row],[Currency]],currency!$A$2:$B$10,2,FALSE)</f>
        <v>18</v>
      </c>
      <c r="Z8130" t="str">
        <f>VLOOKUP(C8130,country!A:B,2,FALSE)</f>
        <v>India</v>
      </c>
      <c r="AA8130">
        <f t="shared" ref="AA8130:AA8193" si="127">ROUNDUP(V8130/3,0)</f>
        <v>3</v>
      </c>
    </row>
    <row r="8131" spans="1:27" ht="15.75" customHeight="1" x14ac:dyDescent="0.25">
      <c r="A8131">
        <v>3600013</v>
      </c>
      <c r="B8131" t="s">
        <v>12320</v>
      </c>
      <c r="C8131">
        <v>1</v>
      </c>
      <c r="D8131" t="s">
        <v>11481</v>
      </c>
      <c r="E8131" t="s">
        <v>16565</v>
      </c>
      <c r="F8131" t="s">
        <v>16566</v>
      </c>
      <c r="G8131" t="s">
        <v>16567</v>
      </c>
      <c r="H8131">
        <v>76.626166670000003</v>
      </c>
      <c r="I8131">
        <v>12.32399444</v>
      </c>
      <c r="J8131" t="s">
        <v>609</v>
      </c>
      <c r="K8131" t="s">
        <v>28</v>
      </c>
      <c r="L8131" t="s">
        <v>29</v>
      </c>
      <c r="M8131" t="s">
        <v>29</v>
      </c>
      <c r="N8131" t="s">
        <v>29</v>
      </c>
      <c r="O8131" t="s">
        <v>29</v>
      </c>
      <c r="P8131">
        <v>2</v>
      </c>
      <c r="Q8131">
        <v>214</v>
      </c>
      <c r="R8131">
        <v>400</v>
      </c>
      <c r="S8131" t="str">
        <f>IF(Table1[[#This Row],[Average_Cost_for_two]]&lt;500,"Low",IF(Table1[[#This Row],[Average_Cost_for_two]]&lt;=1500,"Medium","High"))</f>
        <v>Low</v>
      </c>
      <c r="T8131">
        <v>3.5</v>
      </c>
      <c r="U8131">
        <v>2017</v>
      </c>
      <c r="V8131">
        <v>8</v>
      </c>
      <c r="W8131">
        <v>28</v>
      </c>
      <c r="X8131">
        <f>IF(OR(Main!$U8131=0,
       Main!$V8131=0,
       Main!$W8131=0),
   "",
   DATE(Main!$U8131,
        Main!$V8131,
        Main!$W8131)
)</f>
        <v>42975</v>
      </c>
      <c r="Y8131">
        <f>Table1[[#This Row],[Average_Cost_for_two]]*VLOOKUP(Table1[[#This Row],[Currency]],currency!$A$2:$B$10,2,FALSE)</f>
        <v>4.8</v>
      </c>
      <c r="Z8131" t="str">
        <f>VLOOKUP(C8131,country!A:B,2,FALSE)</f>
        <v>India</v>
      </c>
      <c r="AA8131">
        <f t="shared" si="127"/>
        <v>3</v>
      </c>
    </row>
    <row r="8132" spans="1:27" ht="15.75" customHeight="1" x14ac:dyDescent="0.25">
      <c r="A8132">
        <v>3600285</v>
      </c>
      <c r="B8132" t="s">
        <v>16568</v>
      </c>
      <c r="C8132">
        <v>1</v>
      </c>
      <c r="D8132" t="s">
        <v>11481</v>
      </c>
      <c r="E8132" t="s">
        <v>16569</v>
      </c>
      <c r="F8132" t="s">
        <v>2070</v>
      </c>
      <c r="G8132" t="s">
        <v>11483</v>
      </c>
      <c r="H8132">
        <v>76.619102780000006</v>
      </c>
      <c r="I8132">
        <v>12.32635556</v>
      </c>
      <c r="J8132" t="s">
        <v>16570</v>
      </c>
      <c r="K8132" t="s">
        <v>28</v>
      </c>
      <c r="L8132" t="s">
        <v>29</v>
      </c>
      <c r="M8132" t="s">
        <v>29</v>
      </c>
      <c r="N8132" t="s">
        <v>29</v>
      </c>
      <c r="O8132" t="s">
        <v>29</v>
      </c>
      <c r="P8132">
        <v>2</v>
      </c>
      <c r="Q8132">
        <v>249</v>
      </c>
      <c r="R8132">
        <v>650</v>
      </c>
      <c r="S8132" t="str">
        <f>IF(Table1[[#This Row],[Average_Cost_for_two]]&lt;500,"Low",IF(Table1[[#This Row],[Average_Cost_for_two]]&lt;=1500,"Medium","High"))</f>
        <v>Medium</v>
      </c>
      <c r="T8132">
        <v>3.8</v>
      </c>
      <c r="U8132">
        <v>2014</v>
      </c>
      <c r="V8132">
        <v>8</v>
      </c>
      <c r="W8132">
        <v>8</v>
      </c>
      <c r="X8132">
        <f>IF(OR(Main!$U8132=0,
       Main!$V8132=0,
       Main!$W8132=0),
   "",
   DATE(Main!$U8132,
        Main!$V8132,
        Main!$W8132)
)</f>
        <v>41859</v>
      </c>
      <c r="Y8132">
        <f>Table1[[#This Row],[Average_Cost_for_two]]*VLOOKUP(Table1[[#This Row],[Currency]],currency!$A$2:$B$10,2,FALSE)</f>
        <v>7.8</v>
      </c>
      <c r="Z8132" t="str">
        <f>VLOOKUP(C8132,country!A:B,2,FALSE)</f>
        <v>India</v>
      </c>
      <c r="AA8132">
        <f t="shared" si="127"/>
        <v>3</v>
      </c>
    </row>
    <row r="8133" spans="1:27" ht="15.75" customHeight="1" x14ac:dyDescent="0.25">
      <c r="A8133">
        <v>3300070</v>
      </c>
      <c r="B8133" t="s">
        <v>16571</v>
      </c>
      <c r="C8133">
        <v>1</v>
      </c>
      <c r="D8133" t="s">
        <v>11762</v>
      </c>
      <c r="E8133" t="s">
        <v>16572</v>
      </c>
      <c r="F8133" t="s">
        <v>11764</v>
      </c>
      <c r="G8133" t="s">
        <v>11765</v>
      </c>
      <c r="H8133">
        <v>79.080094430000003</v>
      </c>
      <c r="I8133">
        <v>21.140146120000001</v>
      </c>
      <c r="J8133" t="s">
        <v>16573</v>
      </c>
      <c r="K8133" t="s">
        <v>28</v>
      </c>
      <c r="L8133" t="s">
        <v>29</v>
      </c>
      <c r="M8133" t="s">
        <v>29</v>
      </c>
      <c r="N8133" t="s">
        <v>29</v>
      </c>
      <c r="O8133" t="s">
        <v>29</v>
      </c>
      <c r="P8133">
        <v>3</v>
      </c>
      <c r="Q8133">
        <v>100</v>
      </c>
      <c r="R8133">
        <v>1000</v>
      </c>
      <c r="S8133" t="str">
        <f>IF(Table1[[#This Row],[Average_Cost_for_two]]&lt;500,"Low",IF(Table1[[#This Row],[Average_Cost_for_two]]&lt;=1500,"Medium","High"))</f>
        <v>Medium</v>
      </c>
      <c r="T8133">
        <v>4</v>
      </c>
      <c r="U8133">
        <v>2010</v>
      </c>
      <c r="V8133">
        <v>8</v>
      </c>
      <c r="W8133">
        <v>11</v>
      </c>
      <c r="X8133">
        <f>IF(OR(Main!$U8133=0,
       Main!$V8133=0,
       Main!$W8133=0),
   "",
   DATE(Main!$U8133,
        Main!$V8133,
        Main!$W8133)
)</f>
        <v>40401</v>
      </c>
      <c r="Y8133">
        <f>Table1[[#This Row],[Average_Cost_for_two]]*VLOOKUP(Table1[[#This Row],[Currency]],currency!$A$2:$B$10,2,FALSE)</f>
        <v>12</v>
      </c>
      <c r="Z8133" t="str">
        <f>VLOOKUP(C8133,country!A:B,2,FALSE)</f>
        <v>India</v>
      </c>
      <c r="AA8133">
        <f t="shared" si="127"/>
        <v>3</v>
      </c>
    </row>
    <row r="8134" spans="1:27" ht="15.75" customHeight="1" x14ac:dyDescent="0.25">
      <c r="A8134">
        <v>4000269</v>
      </c>
      <c r="B8134" t="s">
        <v>5911</v>
      </c>
      <c r="C8134">
        <v>1</v>
      </c>
      <c r="D8134" t="s">
        <v>11466</v>
      </c>
      <c r="E8134" t="s">
        <v>16574</v>
      </c>
      <c r="F8134" t="s">
        <v>16575</v>
      </c>
      <c r="G8134" t="s">
        <v>16576</v>
      </c>
      <c r="H8134">
        <v>85.148632000000006</v>
      </c>
      <c r="I8134">
        <v>25.617912</v>
      </c>
      <c r="J8134" t="s">
        <v>523</v>
      </c>
      <c r="K8134" t="s">
        <v>28</v>
      </c>
      <c r="L8134" t="s">
        <v>29</v>
      </c>
      <c r="M8134" t="s">
        <v>29</v>
      </c>
      <c r="N8134" t="s">
        <v>29</v>
      </c>
      <c r="O8134" t="s">
        <v>29</v>
      </c>
      <c r="P8134">
        <v>2</v>
      </c>
      <c r="Q8134">
        <v>60</v>
      </c>
      <c r="R8134">
        <v>500</v>
      </c>
      <c r="S8134" t="str">
        <f>IF(Table1[[#This Row],[Average_Cost_for_two]]&lt;500,"Low",IF(Table1[[#This Row],[Average_Cost_for_two]]&lt;=1500,"Medium","High"))</f>
        <v>Medium</v>
      </c>
      <c r="T8134">
        <v>3.4</v>
      </c>
      <c r="U8134">
        <v>2014</v>
      </c>
      <c r="V8134">
        <v>8</v>
      </c>
      <c r="W8134">
        <v>16</v>
      </c>
      <c r="X8134">
        <f>IF(OR(Main!$U8134=0,
       Main!$V8134=0,
       Main!$W8134=0),
   "",
   DATE(Main!$U8134,
        Main!$V8134,
        Main!$W8134)
)</f>
        <v>41867</v>
      </c>
      <c r="Y8134">
        <f>Table1[[#This Row],[Average_Cost_for_two]]*VLOOKUP(Table1[[#This Row],[Currency]],currency!$A$2:$B$10,2,FALSE)</f>
        <v>6</v>
      </c>
      <c r="Z8134" t="str">
        <f>VLOOKUP(C8134,country!A:B,2,FALSE)</f>
        <v>India</v>
      </c>
      <c r="AA8134">
        <f t="shared" si="127"/>
        <v>3</v>
      </c>
    </row>
    <row r="8135" spans="1:27" ht="15.75" customHeight="1" x14ac:dyDescent="0.25">
      <c r="A8135">
        <v>301499</v>
      </c>
      <c r="B8135" t="s">
        <v>16577</v>
      </c>
      <c r="C8135">
        <v>1</v>
      </c>
      <c r="D8135" t="s">
        <v>11222</v>
      </c>
      <c r="E8135" t="s">
        <v>16578</v>
      </c>
      <c r="F8135" t="s">
        <v>11398</v>
      </c>
      <c r="G8135" t="s">
        <v>11399</v>
      </c>
      <c r="H8135">
        <v>77.087339</v>
      </c>
      <c r="I8135">
        <v>28.462625899999999</v>
      </c>
      <c r="J8135" t="s">
        <v>5314</v>
      </c>
      <c r="K8135" t="s">
        <v>28</v>
      </c>
      <c r="L8135" t="s">
        <v>36</v>
      </c>
      <c r="M8135" t="s">
        <v>36</v>
      </c>
      <c r="N8135" t="s">
        <v>29</v>
      </c>
      <c r="O8135" t="s">
        <v>29</v>
      </c>
      <c r="P8135">
        <v>4</v>
      </c>
      <c r="Q8135">
        <v>429</v>
      </c>
      <c r="R8135">
        <v>2000</v>
      </c>
      <c r="S8135" t="str">
        <f>IF(Table1[[#This Row],[Average_Cost_for_two]]&lt;500,"Low",IF(Table1[[#This Row],[Average_Cost_for_two]]&lt;=1500,"Medium","High"))</f>
        <v>High</v>
      </c>
      <c r="T8135">
        <v>4</v>
      </c>
      <c r="U8135">
        <v>2014</v>
      </c>
      <c r="V8135">
        <v>3</v>
      </c>
      <c r="W8135">
        <v>27</v>
      </c>
      <c r="X8135">
        <f>IF(OR(Main!$U8135=0,
       Main!$V8135=0,
       Main!$W8135=0),
   "",
   DATE(Main!$U8135,
        Main!$V8135,
        Main!$W8135)
)</f>
        <v>41725</v>
      </c>
      <c r="Y8135">
        <f>Table1[[#This Row],[Average_Cost_for_two]]*VLOOKUP(Table1[[#This Row],[Currency]],currency!$A$2:$B$10,2,FALSE)</f>
        <v>24</v>
      </c>
      <c r="Z8135" t="str">
        <f>VLOOKUP(C8135,country!A:B,2,FALSE)</f>
        <v>India</v>
      </c>
      <c r="AA8135">
        <f t="shared" si="127"/>
        <v>1</v>
      </c>
    </row>
    <row r="8136" spans="1:27" ht="15.75" customHeight="1" x14ac:dyDescent="0.25">
      <c r="A8136">
        <v>18378803</v>
      </c>
      <c r="B8136" t="s">
        <v>16579</v>
      </c>
      <c r="C8136">
        <v>1</v>
      </c>
      <c r="D8136" t="s">
        <v>2866</v>
      </c>
      <c r="E8136" t="s">
        <v>16580</v>
      </c>
      <c r="F8136" t="s">
        <v>4217</v>
      </c>
      <c r="G8136" t="s">
        <v>4218</v>
      </c>
      <c r="H8136">
        <v>79.834810140000002</v>
      </c>
      <c r="I8136">
        <v>11.9365319</v>
      </c>
      <c r="J8136" t="s">
        <v>27</v>
      </c>
      <c r="K8136" t="s">
        <v>28</v>
      </c>
      <c r="L8136" t="s">
        <v>29</v>
      </c>
      <c r="M8136" t="s">
        <v>29</v>
      </c>
      <c r="N8136" t="s">
        <v>29</v>
      </c>
      <c r="O8136" t="s">
        <v>29</v>
      </c>
      <c r="P8136">
        <v>3</v>
      </c>
      <c r="Q8136">
        <v>124</v>
      </c>
      <c r="R8136">
        <v>800</v>
      </c>
      <c r="S8136" t="str">
        <f>IF(Table1[[#This Row],[Average_Cost_for_two]]&lt;500,"Low",IF(Table1[[#This Row],[Average_Cost_for_two]]&lt;=1500,"Medium","High"))</f>
        <v>Medium</v>
      </c>
      <c r="T8136">
        <v>3.7</v>
      </c>
      <c r="U8136">
        <v>2018</v>
      </c>
      <c r="V8136">
        <v>8</v>
      </c>
      <c r="W8136">
        <v>27</v>
      </c>
      <c r="X8136">
        <f>IF(OR(Main!$U8136=0,
       Main!$V8136=0,
       Main!$W8136=0),
   "",
   DATE(Main!$U8136,
        Main!$V8136,
        Main!$W8136)
)</f>
        <v>43339</v>
      </c>
      <c r="Y8136">
        <f>Table1[[#This Row],[Average_Cost_for_two]]*VLOOKUP(Table1[[#This Row],[Currency]],currency!$A$2:$B$10,2,FALSE)</f>
        <v>9.6</v>
      </c>
      <c r="Z8136" t="str">
        <f>VLOOKUP(C8136,country!A:B,2,FALSE)</f>
        <v>India</v>
      </c>
      <c r="AA8136">
        <f t="shared" si="127"/>
        <v>3</v>
      </c>
    </row>
    <row r="8137" spans="1:27" ht="15.75" customHeight="1" x14ac:dyDescent="0.25">
      <c r="A8137">
        <v>2700082</v>
      </c>
      <c r="B8137" t="s">
        <v>16581</v>
      </c>
      <c r="C8137">
        <v>1</v>
      </c>
      <c r="D8137" t="s">
        <v>16469</v>
      </c>
      <c r="E8137" t="s">
        <v>16582</v>
      </c>
      <c r="F8137" t="s">
        <v>16583</v>
      </c>
      <c r="G8137" t="s">
        <v>16584</v>
      </c>
      <c r="H8137">
        <v>85.335738890000002</v>
      </c>
      <c r="I8137">
        <v>23.374877779999998</v>
      </c>
      <c r="J8137" t="s">
        <v>6056</v>
      </c>
      <c r="K8137" t="s">
        <v>28</v>
      </c>
      <c r="L8137" t="s">
        <v>29</v>
      </c>
      <c r="M8137" t="s">
        <v>29</v>
      </c>
      <c r="N8137" t="s">
        <v>29</v>
      </c>
      <c r="O8137" t="s">
        <v>29</v>
      </c>
      <c r="P8137">
        <v>3</v>
      </c>
      <c r="Q8137">
        <v>95</v>
      </c>
      <c r="R8137">
        <v>1000</v>
      </c>
      <c r="S8137" t="str">
        <f>IF(Table1[[#This Row],[Average_Cost_for_two]]&lt;500,"Low",IF(Table1[[#This Row],[Average_Cost_for_two]]&lt;=1500,"Medium","High"))</f>
        <v>Medium</v>
      </c>
      <c r="T8137">
        <v>3.6</v>
      </c>
      <c r="U8137">
        <v>2015</v>
      </c>
      <c r="V8137">
        <v>8</v>
      </c>
      <c r="W8137">
        <v>13</v>
      </c>
      <c r="X8137">
        <f>IF(OR(Main!$U8137=0,
       Main!$V8137=0,
       Main!$W8137=0),
   "",
   DATE(Main!$U8137,
        Main!$V8137,
        Main!$W8137)
)</f>
        <v>42229</v>
      </c>
      <c r="Y8137">
        <f>Table1[[#This Row],[Average_Cost_for_two]]*VLOOKUP(Table1[[#This Row],[Currency]],currency!$A$2:$B$10,2,FALSE)</f>
        <v>12</v>
      </c>
      <c r="Z8137" t="str">
        <f>VLOOKUP(C8137,country!A:B,2,FALSE)</f>
        <v>India</v>
      </c>
      <c r="AA8137">
        <f t="shared" si="127"/>
        <v>3</v>
      </c>
    </row>
    <row r="8138" spans="1:27" ht="15.75" customHeight="1" x14ac:dyDescent="0.25">
      <c r="A8138">
        <v>18396610</v>
      </c>
      <c r="B8138" t="s">
        <v>16585</v>
      </c>
      <c r="C8138">
        <v>1</v>
      </c>
      <c r="D8138" t="s">
        <v>10919</v>
      </c>
      <c r="E8138" t="s">
        <v>16586</v>
      </c>
      <c r="F8138" t="s">
        <v>16587</v>
      </c>
      <c r="G8138" t="s">
        <v>16588</v>
      </c>
      <c r="H8138">
        <v>72.79361609</v>
      </c>
      <c r="I8138">
        <v>21.18688393</v>
      </c>
      <c r="J8138" t="s">
        <v>877</v>
      </c>
      <c r="K8138" t="s">
        <v>28</v>
      </c>
      <c r="L8138" t="s">
        <v>29</v>
      </c>
      <c r="M8138" t="s">
        <v>29</v>
      </c>
      <c r="N8138" t="s">
        <v>29</v>
      </c>
      <c r="O8138" t="s">
        <v>29</v>
      </c>
      <c r="P8138">
        <v>2</v>
      </c>
      <c r="Q8138">
        <v>70</v>
      </c>
      <c r="R8138">
        <v>500</v>
      </c>
      <c r="S8138" t="str">
        <f>IF(Table1[[#This Row],[Average_Cost_for_two]]&lt;500,"Low",IF(Table1[[#This Row],[Average_Cost_for_two]]&lt;=1500,"Medium","High"))</f>
        <v>Medium</v>
      </c>
      <c r="T8138">
        <v>4.0999999999999996</v>
      </c>
      <c r="U8138">
        <v>2016</v>
      </c>
      <c r="V8138">
        <v>8</v>
      </c>
      <c r="W8138">
        <v>14</v>
      </c>
      <c r="X8138">
        <f>IF(OR(Main!$U8138=0,
       Main!$V8138=0,
       Main!$W8138=0),
   "",
   DATE(Main!$U8138,
        Main!$V8138,
        Main!$W8138)
)</f>
        <v>42596</v>
      </c>
      <c r="Y8138">
        <f>Table1[[#This Row],[Average_Cost_for_two]]*VLOOKUP(Table1[[#This Row],[Currency]],currency!$A$2:$B$10,2,FALSE)</f>
        <v>6</v>
      </c>
      <c r="Z8138" t="str">
        <f>VLOOKUP(C8138,country!A:B,2,FALSE)</f>
        <v>India</v>
      </c>
      <c r="AA8138">
        <f t="shared" si="127"/>
        <v>3</v>
      </c>
    </row>
    <row r="8139" spans="1:27" ht="15.75" customHeight="1" x14ac:dyDescent="0.25">
      <c r="A8139">
        <v>3800022</v>
      </c>
      <c r="B8139" t="s">
        <v>16589</v>
      </c>
      <c r="C8139">
        <v>1</v>
      </c>
      <c r="D8139" t="s">
        <v>10919</v>
      </c>
      <c r="E8139" t="s">
        <v>16590</v>
      </c>
      <c r="F8139" t="s">
        <v>16591</v>
      </c>
      <c r="G8139" t="s">
        <v>16592</v>
      </c>
      <c r="H8139">
        <v>72.790488640000007</v>
      </c>
      <c r="I8139">
        <v>21.170797830000001</v>
      </c>
      <c r="J8139" t="s">
        <v>2311</v>
      </c>
      <c r="K8139" t="s">
        <v>28</v>
      </c>
      <c r="L8139" t="s">
        <v>29</v>
      </c>
      <c r="M8139" t="s">
        <v>29</v>
      </c>
      <c r="N8139" t="s">
        <v>29</v>
      </c>
      <c r="O8139" t="s">
        <v>29</v>
      </c>
      <c r="P8139">
        <v>2</v>
      </c>
      <c r="Q8139">
        <v>223</v>
      </c>
      <c r="R8139">
        <v>650</v>
      </c>
      <c r="S8139" t="str">
        <f>IF(Table1[[#This Row],[Average_Cost_for_two]]&lt;500,"Low",IF(Table1[[#This Row],[Average_Cost_for_two]]&lt;=1500,"Medium","High"))</f>
        <v>Medium</v>
      </c>
      <c r="T8139">
        <v>4</v>
      </c>
      <c r="U8139">
        <v>2011</v>
      </c>
      <c r="V8139">
        <v>8</v>
      </c>
      <c r="W8139">
        <v>17</v>
      </c>
      <c r="X8139">
        <f>IF(OR(Main!$U8139=0,
       Main!$V8139=0,
       Main!$W8139=0),
   "",
   DATE(Main!$U8139,
        Main!$V8139,
        Main!$W8139)
)</f>
        <v>40772</v>
      </c>
      <c r="Y8139">
        <f>Table1[[#This Row],[Average_Cost_for_two]]*VLOOKUP(Table1[[#This Row],[Currency]],currency!$A$2:$B$10,2,FALSE)</f>
        <v>7.8</v>
      </c>
      <c r="Z8139" t="str">
        <f>VLOOKUP(C8139,country!A:B,2,FALSE)</f>
        <v>India</v>
      </c>
      <c r="AA8139">
        <f t="shared" si="127"/>
        <v>3</v>
      </c>
    </row>
    <row r="8140" spans="1:27" ht="15.75" customHeight="1" x14ac:dyDescent="0.25">
      <c r="A8140">
        <v>18367402</v>
      </c>
      <c r="B8140" t="s">
        <v>16593</v>
      </c>
      <c r="C8140">
        <v>1</v>
      </c>
      <c r="D8140" t="s">
        <v>10919</v>
      </c>
      <c r="E8140" t="s">
        <v>16594</v>
      </c>
      <c r="F8140" t="s">
        <v>11430</v>
      </c>
      <c r="G8140" t="s">
        <v>11431</v>
      </c>
      <c r="H8140">
        <v>72.77262915</v>
      </c>
      <c r="I8140">
        <v>21.149668850000001</v>
      </c>
      <c r="J8140" t="s">
        <v>16595</v>
      </c>
      <c r="K8140" t="s">
        <v>28</v>
      </c>
      <c r="L8140" t="s">
        <v>29</v>
      </c>
      <c r="M8140" t="s">
        <v>29</v>
      </c>
      <c r="N8140" t="s">
        <v>29</v>
      </c>
      <c r="O8140" t="s">
        <v>29</v>
      </c>
      <c r="P8140">
        <v>3</v>
      </c>
      <c r="Q8140">
        <v>66</v>
      </c>
      <c r="R8140">
        <v>900</v>
      </c>
      <c r="S8140" t="str">
        <f>IF(Table1[[#This Row],[Average_Cost_for_two]]&lt;500,"Low",IF(Table1[[#This Row],[Average_Cost_for_two]]&lt;=1500,"Medium","High"))</f>
        <v>Medium</v>
      </c>
      <c r="T8140">
        <v>3.6</v>
      </c>
      <c r="U8140">
        <v>2014</v>
      </c>
      <c r="V8140">
        <v>8</v>
      </c>
      <c r="W8140">
        <v>5</v>
      </c>
      <c r="X8140">
        <f>IF(OR(Main!$U8140=0,
       Main!$V8140=0,
       Main!$W8140=0),
   "",
   DATE(Main!$U8140,
        Main!$V8140,
        Main!$W8140)
)</f>
        <v>41856</v>
      </c>
      <c r="Y8140">
        <f>Table1[[#This Row],[Average_Cost_for_two]]*VLOOKUP(Table1[[#This Row],[Currency]],currency!$A$2:$B$10,2,FALSE)</f>
        <v>10.8</v>
      </c>
      <c r="Z8140" t="str">
        <f>VLOOKUP(C8140,country!A:B,2,FALSE)</f>
        <v>India</v>
      </c>
      <c r="AA8140">
        <f t="shared" si="127"/>
        <v>3</v>
      </c>
    </row>
    <row r="8141" spans="1:27" ht="15.75" customHeight="1" x14ac:dyDescent="0.25">
      <c r="A8141">
        <v>3900070</v>
      </c>
      <c r="B8141" t="s">
        <v>16596</v>
      </c>
      <c r="C8141">
        <v>1</v>
      </c>
      <c r="D8141" t="s">
        <v>2875</v>
      </c>
      <c r="E8141" t="s">
        <v>16597</v>
      </c>
      <c r="F8141" t="s">
        <v>16598</v>
      </c>
      <c r="G8141" t="s">
        <v>16599</v>
      </c>
      <c r="H8141">
        <v>82.999826999999996</v>
      </c>
      <c r="I8141">
        <v>25.281437</v>
      </c>
      <c r="J8141" t="s">
        <v>16600</v>
      </c>
      <c r="K8141" t="s">
        <v>28</v>
      </c>
      <c r="L8141" t="s">
        <v>29</v>
      </c>
      <c r="M8141" t="s">
        <v>29</v>
      </c>
      <c r="N8141" t="s">
        <v>29</v>
      </c>
      <c r="O8141" t="s">
        <v>29</v>
      </c>
      <c r="P8141">
        <v>2</v>
      </c>
      <c r="Q8141">
        <v>85</v>
      </c>
      <c r="R8141">
        <v>400</v>
      </c>
      <c r="S8141" t="str">
        <f>IF(Table1[[#This Row],[Average_Cost_for_two]]&lt;500,"Low",IF(Table1[[#This Row],[Average_Cost_for_two]]&lt;=1500,"Medium","High"))</f>
        <v>Low</v>
      </c>
      <c r="T8141">
        <v>3.4</v>
      </c>
      <c r="U8141">
        <v>2017</v>
      </c>
      <c r="V8141">
        <v>8</v>
      </c>
      <c r="W8141">
        <v>3</v>
      </c>
      <c r="X8141">
        <f>IF(OR(Main!$U8141=0,
       Main!$V8141=0,
       Main!$W8141=0),
   "",
   DATE(Main!$U8141,
        Main!$V8141,
        Main!$W8141)
)</f>
        <v>42950</v>
      </c>
      <c r="Y8141">
        <f>Table1[[#This Row],[Average_Cost_for_two]]*VLOOKUP(Table1[[#This Row],[Currency]],currency!$A$2:$B$10,2,FALSE)</f>
        <v>4.8</v>
      </c>
      <c r="Z8141" t="str">
        <f>VLOOKUP(C8141,country!A:B,2,FALSE)</f>
        <v>India</v>
      </c>
      <c r="AA8141">
        <f t="shared" si="127"/>
        <v>3</v>
      </c>
    </row>
    <row r="8142" spans="1:27" ht="15.75" customHeight="1" x14ac:dyDescent="0.25">
      <c r="A8142">
        <v>18285610</v>
      </c>
      <c r="B8142" t="s">
        <v>16601</v>
      </c>
      <c r="C8142">
        <v>1</v>
      </c>
      <c r="D8142" t="s">
        <v>10925</v>
      </c>
      <c r="E8142" t="s">
        <v>16602</v>
      </c>
      <c r="F8142" t="s">
        <v>16603</v>
      </c>
      <c r="G8142" t="s">
        <v>16604</v>
      </c>
      <c r="H8142">
        <v>83.304558</v>
      </c>
      <c r="I8142">
        <v>17.726709</v>
      </c>
      <c r="J8142" t="s">
        <v>16605</v>
      </c>
      <c r="K8142" t="s">
        <v>28</v>
      </c>
      <c r="L8142" t="s">
        <v>29</v>
      </c>
      <c r="M8142" t="s">
        <v>29</v>
      </c>
      <c r="N8142" t="s">
        <v>29</v>
      </c>
      <c r="O8142" t="s">
        <v>29</v>
      </c>
      <c r="P8142">
        <v>2</v>
      </c>
      <c r="Q8142">
        <v>75</v>
      </c>
      <c r="R8142">
        <v>600</v>
      </c>
      <c r="S8142" t="str">
        <f>IF(Table1[[#This Row],[Average_Cost_for_two]]&lt;500,"Low",IF(Table1[[#This Row],[Average_Cost_for_two]]&lt;=1500,"Medium","High"))</f>
        <v>Medium</v>
      </c>
      <c r="T8142">
        <v>4.0999999999999996</v>
      </c>
      <c r="U8142">
        <v>2011</v>
      </c>
      <c r="V8142">
        <v>8</v>
      </c>
      <c r="W8142">
        <v>26</v>
      </c>
      <c r="X8142">
        <f>IF(OR(Main!$U8142=0,
       Main!$V8142=0,
       Main!$W8142=0),
   "",
   DATE(Main!$U8142,
        Main!$V8142,
        Main!$W8142)
)</f>
        <v>40781</v>
      </c>
      <c r="Y8142">
        <f>Table1[[#This Row],[Average_Cost_for_two]]*VLOOKUP(Table1[[#This Row],[Currency]],currency!$A$2:$B$10,2,FALSE)</f>
        <v>7.2</v>
      </c>
      <c r="Z8142" t="str">
        <f>VLOOKUP(C8142,country!A:B,2,FALSE)</f>
        <v>India</v>
      </c>
      <c r="AA8142">
        <f t="shared" si="127"/>
        <v>3</v>
      </c>
    </row>
    <row r="8143" spans="1:27" ht="15.75" customHeight="1" x14ac:dyDescent="0.25">
      <c r="A8143">
        <v>113702</v>
      </c>
      <c r="B8143" t="s">
        <v>16606</v>
      </c>
      <c r="C8143">
        <v>1</v>
      </c>
      <c r="D8143" t="s">
        <v>11963</v>
      </c>
      <c r="E8143" t="s">
        <v>16607</v>
      </c>
      <c r="F8143" t="s">
        <v>16176</v>
      </c>
      <c r="G8143" t="s">
        <v>16177</v>
      </c>
      <c r="H8143">
        <v>72.501764399999999</v>
      </c>
      <c r="I8143">
        <v>23.0401633</v>
      </c>
      <c r="J8143" t="s">
        <v>16608</v>
      </c>
      <c r="K8143" t="s">
        <v>28</v>
      </c>
      <c r="L8143" t="s">
        <v>29</v>
      </c>
      <c r="M8143" t="s">
        <v>29</v>
      </c>
      <c r="N8143" t="s">
        <v>29</v>
      </c>
      <c r="O8143" t="s">
        <v>29</v>
      </c>
      <c r="P8143">
        <v>3</v>
      </c>
      <c r="Q8143">
        <v>769</v>
      </c>
      <c r="R8143">
        <v>800</v>
      </c>
      <c r="S8143" t="str">
        <f>IF(Table1[[#This Row],[Average_Cost_for_two]]&lt;500,"Low",IF(Table1[[#This Row],[Average_Cost_for_two]]&lt;=1500,"Medium","High"))</f>
        <v>Medium</v>
      </c>
      <c r="T8143">
        <v>4.0999999999999996</v>
      </c>
      <c r="U8143">
        <v>2010</v>
      </c>
      <c r="V8143">
        <v>7</v>
      </c>
      <c r="W8143">
        <v>21</v>
      </c>
      <c r="X8143">
        <f>IF(OR(Main!$U8143=0,
       Main!$V8143=0,
       Main!$W8143=0),
   "",
   DATE(Main!$U8143,
        Main!$V8143,
        Main!$W8143)
)</f>
        <v>40380</v>
      </c>
      <c r="Y8143">
        <f>Table1[[#This Row],[Average_Cost_for_two]]*VLOOKUP(Table1[[#This Row],[Currency]],currency!$A$2:$B$10,2,FALSE)</f>
        <v>9.6</v>
      </c>
      <c r="Z8143" t="str">
        <f>VLOOKUP(C8143,country!A:B,2,FALSE)</f>
        <v>India</v>
      </c>
      <c r="AA8143">
        <f t="shared" si="127"/>
        <v>3</v>
      </c>
    </row>
    <row r="8144" spans="1:27" ht="15.75" customHeight="1" x14ac:dyDescent="0.25">
      <c r="A8144">
        <v>110436</v>
      </c>
      <c r="B8144" t="s">
        <v>16609</v>
      </c>
      <c r="C8144">
        <v>1</v>
      </c>
      <c r="D8144" t="s">
        <v>11963</v>
      </c>
      <c r="E8144" t="s">
        <v>16610</v>
      </c>
      <c r="F8144" t="s">
        <v>16611</v>
      </c>
      <c r="G8144" t="s">
        <v>16612</v>
      </c>
      <c r="H8144">
        <v>72.511581500000005</v>
      </c>
      <c r="I8144">
        <v>23.027929</v>
      </c>
      <c r="J8144" t="s">
        <v>16613</v>
      </c>
      <c r="K8144" t="s">
        <v>28</v>
      </c>
      <c r="L8144" t="s">
        <v>29</v>
      </c>
      <c r="M8144" t="s">
        <v>29</v>
      </c>
      <c r="N8144" t="s">
        <v>29</v>
      </c>
      <c r="O8144" t="s">
        <v>29</v>
      </c>
      <c r="P8144">
        <v>3</v>
      </c>
      <c r="Q8144">
        <v>375</v>
      </c>
      <c r="R8144">
        <v>1400</v>
      </c>
      <c r="S8144" t="str">
        <f>IF(Table1[[#This Row],[Average_Cost_for_two]]&lt;500,"Low",IF(Table1[[#This Row],[Average_Cost_for_two]]&lt;=1500,"Medium","High"))</f>
        <v>Medium</v>
      </c>
      <c r="T8144">
        <v>3.6</v>
      </c>
      <c r="U8144">
        <v>2017</v>
      </c>
      <c r="V8144">
        <v>7</v>
      </c>
      <c r="W8144">
        <v>22</v>
      </c>
      <c r="X8144">
        <f>IF(OR(Main!$U8144=0,
       Main!$V8144=0,
       Main!$W8144=0),
   "",
   DATE(Main!$U8144,
        Main!$V8144,
        Main!$W8144)
)</f>
        <v>42938</v>
      </c>
      <c r="Y8144">
        <f>Table1[[#This Row],[Average_Cost_for_two]]*VLOOKUP(Table1[[#This Row],[Currency]],currency!$A$2:$B$10,2,FALSE)</f>
        <v>16.8</v>
      </c>
      <c r="Z8144" t="str">
        <f>VLOOKUP(C8144,country!A:B,2,FALSE)</f>
        <v>India</v>
      </c>
      <c r="AA8144">
        <f t="shared" si="127"/>
        <v>3</v>
      </c>
    </row>
    <row r="8145" spans="1:27" ht="15.75" customHeight="1" x14ac:dyDescent="0.25">
      <c r="A8145">
        <v>2400148</v>
      </c>
      <c r="B8145" t="s">
        <v>16614</v>
      </c>
      <c r="C8145">
        <v>1</v>
      </c>
      <c r="D8145" t="s">
        <v>2861</v>
      </c>
      <c r="E8145" t="s">
        <v>16615</v>
      </c>
      <c r="F8145" t="s">
        <v>145</v>
      </c>
      <c r="G8145" t="s">
        <v>2863</v>
      </c>
      <c r="H8145">
        <v>81.833166669999997</v>
      </c>
      <c r="I8145">
        <v>25.453436109999998</v>
      </c>
      <c r="J8145" t="s">
        <v>6045</v>
      </c>
      <c r="K8145" t="s">
        <v>28</v>
      </c>
      <c r="L8145" t="s">
        <v>29</v>
      </c>
      <c r="M8145" t="s">
        <v>29</v>
      </c>
      <c r="N8145" t="s">
        <v>29</v>
      </c>
      <c r="O8145" t="s">
        <v>29</v>
      </c>
      <c r="P8145">
        <v>2</v>
      </c>
      <c r="Q8145">
        <v>76</v>
      </c>
      <c r="R8145">
        <v>350</v>
      </c>
      <c r="S8145" t="str">
        <f>IF(Table1[[#This Row],[Average_Cost_for_two]]&lt;500,"Low",IF(Table1[[#This Row],[Average_Cost_for_two]]&lt;=1500,"Medium","High"))</f>
        <v>Low</v>
      </c>
      <c r="T8145">
        <v>3.3</v>
      </c>
      <c r="U8145">
        <v>2010</v>
      </c>
      <c r="V8145">
        <v>7</v>
      </c>
      <c r="W8145">
        <v>4</v>
      </c>
      <c r="X8145">
        <f>IF(OR(Main!$U8145=0,
       Main!$V8145=0,
       Main!$W8145=0),
   "",
   DATE(Main!$U8145,
        Main!$V8145,
        Main!$W8145)
)</f>
        <v>40363</v>
      </c>
      <c r="Y8145">
        <f>Table1[[#This Row],[Average_Cost_for_two]]*VLOOKUP(Table1[[#This Row],[Currency]],currency!$A$2:$B$10,2,FALSE)</f>
        <v>4.2</v>
      </c>
      <c r="Z8145" t="str">
        <f>VLOOKUP(C8145,country!A:B,2,FALSE)</f>
        <v>India</v>
      </c>
      <c r="AA8145">
        <f t="shared" si="127"/>
        <v>3</v>
      </c>
    </row>
    <row r="8146" spans="1:27" ht="15.75" customHeight="1" x14ac:dyDescent="0.25">
      <c r="A8146">
        <v>2200044</v>
      </c>
      <c r="B8146" t="s">
        <v>16616</v>
      </c>
      <c r="C8146">
        <v>1</v>
      </c>
      <c r="D8146" t="s">
        <v>16495</v>
      </c>
      <c r="E8146" t="s">
        <v>16617</v>
      </c>
      <c r="F8146" t="s">
        <v>16505</v>
      </c>
      <c r="G8146" t="s">
        <v>16506</v>
      </c>
      <c r="H8146">
        <v>74.878333330000004</v>
      </c>
      <c r="I8146">
        <v>31.626152780000002</v>
      </c>
      <c r="J8146" t="s">
        <v>731</v>
      </c>
      <c r="K8146" t="s">
        <v>28</v>
      </c>
      <c r="L8146" t="s">
        <v>29</v>
      </c>
      <c r="M8146" t="s">
        <v>29</v>
      </c>
      <c r="N8146" t="s">
        <v>29</v>
      </c>
      <c r="O8146" t="s">
        <v>29</v>
      </c>
      <c r="P8146">
        <v>2</v>
      </c>
      <c r="Q8146">
        <v>461</v>
      </c>
      <c r="R8146">
        <v>500</v>
      </c>
      <c r="S8146" t="str">
        <f>IF(Table1[[#This Row],[Average_Cost_for_two]]&lt;500,"Low",IF(Table1[[#This Row],[Average_Cost_for_two]]&lt;=1500,"Medium","High"))</f>
        <v>Medium</v>
      </c>
      <c r="T8146">
        <v>3.5</v>
      </c>
      <c r="U8146">
        <v>2014</v>
      </c>
      <c r="V8146">
        <v>7</v>
      </c>
      <c r="W8146">
        <v>11</v>
      </c>
      <c r="X8146">
        <f>IF(OR(Main!$U8146=0,
       Main!$V8146=0,
       Main!$W8146=0),
   "",
   DATE(Main!$U8146,
        Main!$V8146,
        Main!$W8146)
)</f>
        <v>41831</v>
      </c>
      <c r="Y8146">
        <f>Table1[[#This Row],[Average_Cost_for_two]]*VLOOKUP(Table1[[#This Row],[Currency]],currency!$A$2:$B$10,2,FALSE)</f>
        <v>6</v>
      </c>
      <c r="Z8146" t="str">
        <f>VLOOKUP(C8146,country!A:B,2,FALSE)</f>
        <v>India</v>
      </c>
      <c r="AA8146">
        <f t="shared" si="127"/>
        <v>3</v>
      </c>
    </row>
    <row r="8147" spans="1:27" ht="15.75" customHeight="1" x14ac:dyDescent="0.25">
      <c r="A8147">
        <v>2200034</v>
      </c>
      <c r="B8147" t="s">
        <v>16618</v>
      </c>
      <c r="C8147">
        <v>1</v>
      </c>
      <c r="D8147" t="s">
        <v>16495</v>
      </c>
      <c r="E8147" t="s">
        <v>16619</v>
      </c>
      <c r="F8147" t="s">
        <v>16620</v>
      </c>
      <c r="G8147" t="s">
        <v>16621</v>
      </c>
      <c r="H8147">
        <v>74.877002000000005</v>
      </c>
      <c r="I8147">
        <v>31.644818000000001</v>
      </c>
      <c r="J8147" t="s">
        <v>27</v>
      </c>
      <c r="K8147" t="s">
        <v>28</v>
      </c>
      <c r="L8147" t="s">
        <v>29</v>
      </c>
      <c r="M8147" t="s">
        <v>29</v>
      </c>
      <c r="N8147" t="s">
        <v>29</v>
      </c>
      <c r="O8147" t="s">
        <v>29</v>
      </c>
      <c r="P8147">
        <v>3</v>
      </c>
      <c r="Q8147">
        <v>96</v>
      </c>
      <c r="R8147">
        <v>1000</v>
      </c>
      <c r="S8147" t="str">
        <f>IF(Table1[[#This Row],[Average_Cost_for_two]]&lt;500,"Low",IF(Table1[[#This Row],[Average_Cost_for_two]]&lt;=1500,"Medium","High"))</f>
        <v>Medium</v>
      </c>
      <c r="T8147">
        <v>3.5</v>
      </c>
      <c r="U8147">
        <v>2014</v>
      </c>
      <c r="V8147">
        <v>7</v>
      </c>
      <c r="W8147">
        <v>15</v>
      </c>
      <c r="X8147">
        <f>IF(OR(Main!$U8147=0,
       Main!$V8147=0,
       Main!$W8147=0),
   "",
   DATE(Main!$U8147,
        Main!$V8147,
        Main!$W8147)
)</f>
        <v>41835</v>
      </c>
      <c r="Y8147">
        <f>Table1[[#This Row],[Average_Cost_for_two]]*VLOOKUP(Table1[[#This Row],[Currency]],currency!$A$2:$B$10,2,FALSE)</f>
        <v>12</v>
      </c>
      <c r="Z8147" t="str">
        <f>VLOOKUP(C8147,country!A:B,2,FALSE)</f>
        <v>India</v>
      </c>
      <c r="AA8147">
        <f t="shared" si="127"/>
        <v>3</v>
      </c>
    </row>
    <row r="8148" spans="1:27" ht="15.75" customHeight="1" x14ac:dyDescent="0.25">
      <c r="A8148">
        <v>2500069</v>
      </c>
      <c r="B8148" t="s">
        <v>16622</v>
      </c>
      <c r="C8148">
        <v>1</v>
      </c>
      <c r="D8148" t="s">
        <v>11973</v>
      </c>
      <c r="E8148" t="s">
        <v>16623</v>
      </c>
      <c r="F8148" t="s">
        <v>11975</v>
      </c>
      <c r="G8148" t="s">
        <v>11976</v>
      </c>
      <c r="H8148">
        <v>75.367126799999994</v>
      </c>
      <c r="I8148">
        <v>19.8755223</v>
      </c>
      <c r="J8148" t="s">
        <v>720</v>
      </c>
      <c r="K8148" t="s">
        <v>28</v>
      </c>
      <c r="L8148" t="s">
        <v>29</v>
      </c>
      <c r="M8148" t="s">
        <v>29</v>
      </c>
      <c r="N8148" t="s">
        <v>29</v>
      </c>
      <c r="O8148" t="s">
        <v>29</v>
      </c>
      <c r="P8148">
        <v>2</v>
      </c>
      <c r="Q8148">
        <v>46</v>
      </c>
      <c r="R8148">
        <v>350</v>
      </c>
      <c r="S8148" t="str">
        <f>IF(Table1[[#This Row],[Average_Cost_for_two]]&lt;500,"Low",IF(Table1[[#This Row],[Average_Cost_for_two]]&lt;=1500,"Medium","High"))</f>
        <v>Low</v>
      </c>
      <c r="T8148">
        <v>3.4</v>
      </c>
      <c r="U8148">
        <v>2011</v>
      </c>
      <c r="V8148">
        <v>7</v>
      </c>
      <c r="W8148">
        <v>12</v>
      </c>
      <c r="X8148">
        <f>IF(OR(Main!$U8148=0,
       Main!$V8148=0,
       Main!$W8148=0),
   "",
   DATE(Main!$U8148,
        Main!$V8148,
        Main!$W8148)
)</f>
        <v>40736</v>
      </c>
      <c r="Y8148">
        <f>Table1[[#This Row],[Average_Cost_for_two]]*VLOOKUP(Table1[[#This Row],[Currency]],currency!$A$2:$B$10,2,FALSE)</f>
        <v>4.2</v>
      </c>
      <c r="Z8148" t="str">
        <f>VLOOKUP(C8148,country!A:B,2,FALSE)</f>
        <v>India</v>
      </c>
      <c r="AA8148">
        <f t="shared" si="127"/>
        <v>3</v>
      </c>
    </row>
    <row r="8149" spans="1:27" ht="15.75" customHeight="1" x14ac:dyDescent="0.25">
      <c r="A8149">
        <v>18385443</v>
      </c>
      <c r="B8149" t="s">
        <v>16624</v>
      </c>
      <c r="C8149">
        <v>1</v>
      </c>
      <c r="D8149" t="s">
        <v>15909</v>
      </c>
      <c r="E8149" t="s">
        <v>16625</v>
      </c>
      <c r="F8149" t="s">
        <v>16626</v>
      </c>
      <c r="G8149" t="s">
        <v>16627</v>
      </c>
      <c r="H8149">
        <v>77.614130419999995</v>
      </c>
      <c r="I8149">
        <v>12.935661809999999</v>
      </c>
      <c r="J8149" t="s">
        <v>14448</v>
      </c>
      <c r="K8149" t="s">
        <v>28</v>
      </c>
      <c r="L8149" t="s">
        <v>29</v>
      </c>
      <c r="M8149" t="s">
        <v>29</v>
      </c>
      <c r="N8149" t="s">
        <v>29</v>
      </c>
      <c r="O8149" t="s">
        <v>29</v>
      </c>
      <c r="P8149">
        <v>3</v>
      </c>
      <c r="Q8149">
        <v>1288</v>
      </c>
      <c r="R8149">
        <v>1500</v>
      </c>
      <c r="S8149" t="str">
        <f>IF(Table1[[#This Row],[Average_Cost_for_two]]&lt;500,"Low",IF(Table1[[#This Row],[Average_Cost_for_two]]&lt;=1500,"Medium","High"))</f>
        <v>Medium</v>
      </c>
      <c r="T8149">
        <v>4.5</v>
      </c>
      <c r="U8149">
        <v>2013</v>
      </c>
      <c r="V8149">
        <v>7</v>
      </c>
      <c r="W8149">
        <v>13</v>
      </c>
      <c r="X8149">
        <f>IF(OR(Main!$U8149=0,
       Main!$V8149=0,
       Main!$W8149=0),
   "",
   DATE(Main!$U8149,
        Main!$V8149,
        Main!$W8149)
)</f>
        <v>41468</v>
      </c>
      <c r="Y8149">
        <f>Table1[[#This Row],[Average_Cost_for_two]]*VLOOKUP(Table1[[#This Row],[Currency]],currency!$A$2:$B$10,2,FALSE)</f>
        <v>18</v>
      </c>
      <c r="Z8149" t="str">
        <f>VLOOKUP(C8149,country!A:B,2,FALSE)</f>
        <v>India</v>
      </c>
      <c r="AA8149">
        <f t="shared" si="127"/>
        <v>3</v>
      </c>
    </row>
    <row r="8150" spans="1:27" ht="15.75" customHeight="1" x14ac:dyDescent="0.25">
      <c r="A8150">
        <v>2600311</v>
      </c>
      <c r="B8150" t="s">
        <v>16628</v>
      </c>
      <c r="C8150">
        <v>1</v>
      </c>
      <c r="D8150" t="s">
        <v>11968</v>
      </c>
      <c r="E8150" t="s">
        <v>16629</v>
      </c>
      <c r="F8150" t="s">
        <v>16514</v>
      </c>
      <c r="G8150" t="s">
        <v>16515</v>
      </c>
      <c r="H8150">
        <v>77.417227440000005</v>
      </c>
      <c r="I8150">
        <v>23.184991520000001</v>
      </c>
      <c r="J8150" t="s">
        <v>480</v>
      </c>
      <c r="K8150" t="s">
        <v>28</v>
      </c>
      <c r="L8150" t="s">
        <v>29</v>
      </c>
      <c r="M8150" t="s">
        <v>29</v>
      </c>
      <c r="N8150" t="s">
        <v>29</v>
      </c>
      <c r="O8150" t="s">
        <v>29</v>
      </c>
      <c r="P8150">
        <v>2</v>
      </c>
      <c r="Q8150">
        <v>126</v>
      </c>
      <c r="R8150">
        <v>700</v>
      </c>
      <c r="S8150" t="str">
        <f>IF(Table1[[#This Row],[Average_Cost_for_two]]&lt;500,"Low",IF(Table1[[#This Row],[Average_Cost_for_two]]&lt;=1500,"Medium","High"))</f>
        <v>Medium</v>
      </c>
      <c r="T8150">
        <v>3.9</v>
      </c>
      <c r="U8150">
        <v>2015</v>
      </c>
      <c r="V8150">
        <v>7</v>
      </c>
      <c r="W8150">
        <v>12</v>
      </c>
      <c r="X8150">
        <f>IF(OR(Main!$U8150=0,
       Main!$V8150=0,
       Main!$W8150=0),
   "",
   DATE(Main!$U8150,
        Main!$V8150,
        Main!$W8150)
)</f>
        <v>42197</v>
      </c>
      <c r="Y8150">
        <f>Table1[[#This Row],[Average_Cost_for_two]]*VLOOKUP(Table1[[#This Row],[Currency]],currency!$A$2:$B$10,2,FALSE)</f>
        <v>8.4</v>
      </c>
      <c r="Z8150" t="str">
        <f>VLOOKUP(C8150,country!A:B,2,FALSE)</f>
        <v>India</v>
      </c>
      <c r="AA8150">
        <f t="shared" si="127"/>
        <v>3</v>
      </c>
    </row>
    <row r="8151" spans="1:27" ht="15.75" customHeight="1" x14ac:dyDescent="0.25">
      <c r="A8151">
        <v>18362677</v>
      </c>
      <c r="B8151" t="s">
        <v>16630</v>
      </c>
      <c r="C8151">
        <v>1</v>
      </c>
      <c r="D8151" t="s">
        <v>16376</v>
      </c>
      <c r="E8151" t="s">
        <v>16631</v>
      </c>
      <c r="F8151" t="s">
        <v>16632</v>
      </c>
      <c r="G8151" t="s">
        <v>16633</v>
      </c>
      <c r="H8151">
        <v>85.833948109999994</v>
      </c>
      <c r="I8151">
        <v>20.311496330000001</v>
      </c>
      <c r="J8151" t="s">
        <v>16634</v>
      </c>
      <c r="K8151" t="s">
        <v>28</v>
      </c>
      <c r="L8151" t="s">
        <v>29</v>
      </c>
      <c r="M8151" t="s">
        <v>29</v>
      </c>
      <c r="N8151" t="s">
        <v>29</v>
      </c>
      <c r="O8151" t="s">
        <v>29</v>
      </c>
      <c r="P8151">
        <v>2</v>
      </c>
      <c r="Q8151">
        <v>118</v>
      </c>
      <c r="R8151">
        <v>850</v>
      </c>
      <c r="S8151" t="str">
        <f>IF(Table1[[#This Row],[Average_Cost_for_two]]&lt;500,"Low",IF(Table1[[#This Row],[Average_Cost_for_two]]&lt;=1500,"Medium","High"))</f>
        <v>Medium</v>
      </c>
      <c r="T8151">
        <v>3.7</v>
      </c>
      <c r="U8151">
        <v>2011</v>
      </c>
      <c r="V8151">
        <v>7</v>
      </c>
      <c r="W8151">
        <v>3</v>
      </c>
      <c r="X8151">
        <f>IF(OR(Main!$U8151=0,
       Main!$V8151=0,
       Main!$W8151=0),
   "",
   DATE(Main!$U8151,
        Main!$V8151,
        Main!$W8151)
)</f>
        <v>40727</v>
      </c>
      <c r="Y8151">
        <f>Table1[[#This Row],[Average_Cost_for_two]]*VLOOKUP(Table1[[#This Row],[Currency]],currency!$A$2:$B$10,2,FALSE)</f>
        <v>10.200000000000001</v>
      </c>
      <c r="Z8151" t="str">
        <f>VLOOKUP(C8151,country!A:B,2,FALSE)</f>
        <v>India</v>
      </c>
      <c r="AA8151">
        <f t="shared" si="127"/>
        <v>3</v>
      </c>
    </row>
    <row r="8152" spans="1:27" ht="15.75" customHeight="1" x14ac:dyDescent="0.25">
      <c r="A8152">
        <v>2900562</v>
      </c>
      <c r="B8152" t="s">
        <v>16635</v>
      </c>
      <c r="C8152">
        <v>1</v>
      </c>
      <c r="D8152" t="s">
        <v>16376</v>
      </c>
      <c r="E8152" t="s">
        <v>16636</v>
      </c>
      <c r="F8152" t="s">
        <v>16378</v>
      </c>
      <c r="G8152" t="s">
        <v>16379</v>
      </c>
      <c r="H8152">
        <v>85.825993269999998</v>
      </c>
      <c r="I8152">
        <v>20.353432890000001</v>
      </c>
      <c r="J8152" t="s">
        <v>16637</v>
      </c>
      <c r="K8152" t="s">
        <v>28</v>
      </c>
      <c r="L8152" t="s">
        <v>29</v>
      </c>
      <c r="M8152" t="s">
        <v>29</v>
      </c>
      <c r="N8152" t="s">
        <v>29</v>
      </c>
      <c r="O8152" t="s">
        <v>29</v>
      </c>
      <c r="P8152">
        <v>1</v>
      </c>
      <c r="Q8152">
        <v>253</v>
      </c>
      <c r="R8152">
        <v>450</v>
      </c>
      <c r="S8152" t="str">
        <f>IF(Table1[[#This Row],[Average_Cost_for_two]]&lt;500,"Low",IF(Table1[[#This Row],[Average_Cost_for_two]]&lt;=1500,"Medium","High"))</f>
        <v>Low</v>
      </c>
      <c r="T8152">
        <v>3.8</v>
      </c>
      <c r="U8152">
        <v>2013</v>
      </c>
      <c r="V8152">
        <v>7</v>
      </c>
      <c r="W8152">
        <v>3</v>
      </c>
      <c r="X8152">
        <f>IF(OR(Main!$U8152=0,
       Main!$V8152=0,
       Main!$W8152=0),
   "",
   DATE(Main!$U8152,
        Main!$V8152,
        Main!$W8152)
)</f>
        <v>41458</v>
      </c>
      <c r="Y8152">
        <f>Table1[[#This Row],[Average_Cost_for_two]]*VLOOKUP(Table1[[#This Row],[Currency]],currency!$A$2:$B$10,2,FALSE)</f>
        <v>5.4</v>
      </c>
      <c r="Z8152" t="str">
        <f>VLOOKUP(C8152,country!A:B,2,FALSE)</f>
        <v>India</v>
      </c>
      <c r="AA8152">
        <f t="shared" si="127"/>
        <v>3</v>
      </c>
    </row>
    <row r="8153" spans="1:27" ht="15.75" customHeight="1" x14ac:dyDescent="0.25">
      <c r="A8153">
        <v>2900012</v>
      </c>
      <c r="B8153" t="s">
        <v>3823</v>
      </c>
      <c r="C8153">
        <v>1</v>
      </c>
      <c r="D8153" t="s">
        <v>16376</v>
      </c>
      <c r="E8153" t="s">
        <v>16638</v>
      </c>
      <c r="F8153" t="s">
        <v>16639</v>
      </c>
      <c r="G8153" t="s">
        <v>16640</v>
      </c>
      <c r="H8153">
        <v>85.818494000000001</v>
      </c>
      <c r="I8153">
        <v>20.292363000000002</v>
      </c>
      <c r="J8153" t="s">
        <v>556</v>
      </c>
      <c r="K8153" t="s">
        <v>28</v>
      </c>
      <c r="L8153" t="s">
        <v>29</v>
      </c>
      <c r="M8153" t="s">
        <v>29</v>
      </c>
      <c r="N8153" t="s">
        <v>29</v>
      </c>
      <c r="O8153" t="s">
        <v>29</v>
      </c>
      <c r="P8153">
        <v>3</v>
      </c>
      <c r="Q8153">
        <v>345</v>
      </c>
      <c r="R8153">
        <v>1500</v>
      </c>
      <c r="S8153" t="str">
        <f>IF(Table1[[#This Row],[Average_Cost_for_two]]&lt;500,"Low",IF(Table1[[#This Row],[Average_Cost_for_two]]&lt;=1500,"Medium","High"))</f>
        <v>Medium</v>
      </c>
      <c r="T8153">
        <v>4.3</v>
      </c>
      <c r="U8153">
        <v>2013</v>
      </c>
      <c r="V8153">
        <v>7</v>
      </c>
      <c r="W8153">
        <v>25</v>
      </c>
      <c r="X8153">
        <f>IF(OR(Main!$U8153=0,
       Main!$V8153=0,
       Main!$W8153=0),
   "",
   DATE(Main!$U8153,
        Main!$V8153,
        Main!$W8153)
)</f>
        <v>41480</v>
      </c>
      <c r="Y8153">
        <f>Table1[[#This Row],[Average_Cost_for_two]]*VLOOKUP(Table1[[#This Row],[Currency]],currency!$A$2:$B$10,2,FALSE)</f>
        <v>18</v>
      </c>
      <c r="Z8153" t="str">
        <f>VLOOKUP(C8153,country!A:B,2,FALSE)</f>
        <v>India</v>
      </c>
      <c r="AA8153">
        <f t="shared" si="127"/>
        <v>3</v>
      </c>
    </row>
    <row r="8154" spans="1:27" ht="15.75" customHeight="1" x14ac:dyDescent="0.25">
      <c r="A8154">
        <v>122830</v>
      </c>
      <c r="B8154" t="s">
        <v>16641</v>
      </c>
      <c r="C8154">
        <v>1</v>
      </c>
      <c r="D8154" t="s">
        <v>15860</v>
      </c>
      <c r="E8154" t="s">
        <v>16642</v>
      </c>
      <c r="F8154" t="s">
        <v>11822</v>
      </c>
      <c r="G8154" t="s">
        <v>16342</v>
      </c>
      <c r="H8154">
        <v>76.797214800000006</v>
      </c>
      <c r="I8154">
        <v>30.740889599999999</v>
      </c>
      <c r="J8154" t="s">
        <v>16643</v>
      </c>
      <c r="K8154" t="s">
        <v>28</v>
      </c>
      <c r="L8154" t="s">
        <v>29</v>
      </c>
      <c r="M8154" t="s">
        <v>29</v>
      </c>
      <c r="N8154" t="s">
        <v>29</v>
      </c>
      <c r="O8154" t="s">
        <v>29</v>
      </c>
      <c r="P8154">
        <v>2</v>
      </c>
      <c r="Q8154">
        <v>356</v>
      </c>
      <c r="R8154">
        <v>600</v>
      </c>
      <c r="S8154" t="str">
        <f>IF(Table1[[#This Row],[Average_Cost_for_two]]&lt;500,"Low",IF(Table1[[#This Row],[Average_Cost_for_two]]&lt;=1500,"Medium","High"))</f>
        <v>Medium</v>
      </c>
      <c r="T8154">
        <v>4</v>
      </c>
      <c r="U8154">
        <v>2018</v>
      </c>
      <c r="V8154">
        <v>7</v>
      </c>
      <c r="W8154">
        <v>6</v>
      </c>
      <c r="X8154">
        <f>IF(OR(Main!$U8154=0,
       Main!$V8154=0,
       Main!$W8154=0),
   "",
   DATE(Main!$U8154,
        Main!$V8154,
        Main!$W8154)
)</f>
        <v>43287</v>
      </c>
      <c r="Y8154">
        <f>Table1[[#This Row],[Average_Cost_for_two]]*VLOOKUP(Table1[[#This Row],[Currency]],currency!$A$2:$B$10,2,FALSE)</f>
        <v>7.2</v>
      </c>
      <c r="Z8154" t="str">
        <f>VLOOKUP(C8154,country!A:B,2,FALSE)</f>
        <v>India</v>
      </c>
      <c r="AA8154">
        <f t="shared" si="127"/>
        <v>3</v>
      </c>
    </row>
    <row r="8155" spans="1:27" ht="15.75" customHeight="1" x14ac:dyDescent="0.25">
      <c r="A8155">
        <v>3000996</v>
      </c>
      <c r="B8155" t="s">
        <v>16644</v>
      </c>
      <c r="C8155">
        <v>1</v>
      </c>
      <c r="D8155" t="s">
        <v>10944</v>
      </c>
      <c r="E8155" t="s">
        <v>16645</v>
      </c>
      <c r="F8155" t="s">
        <v>16264</v>
      </c>
      <c r="G8155" t="s">
        <v>16265</v>
      </c>
      <c r="H8155">
        <v>76.940432000000001</v>
      </c>
      <c r="I8155">
        <v>11.020910000000001</v>
      </c>
      <c r="J8155" t="s">
        <v>1357</v>
      </c>
      <c r="K8155" t="s">
        <v>28</v>
      </c>
      <c r="L8155" t="s">
        <v>29</v>
      </c>
      <c r="M8155" t="s">
        <v>29</v>
      </c>
      <c r="N8155" t="s">
        <v>29</v>
      </c>
      <c r="O8155" t="s">
        <v>29</v>
      </c>
      <c r="P8155">
        <v>2</v>
      </c>
      <c r="Q8155">
        <v>221</v>
      </c>
      <c r="R8155">
        <v>700</v>
      </c>
      <c r="S8155" t="str">
        <f>IF(Table1[[#This Row],[Average_Cost_for_two]]&lt;500,"Low",IF(Table1[[#This Row],[Average_Cost_for_two]]&lt;=1500,"Medium","High"))</f>
        <v>Medium</v>
      </c>
      <c r="T8155">
        <v>4.2</v>
      </c>
      <c r="U8155">
        <v>2010</v>
      </c>
      <c r="V8155">
        <v>7</v>
      </c>
      <c r="W8155">
        <v>17</v>
      </c>
      <c r="X8155">
        <f>IF(OR(Main!$U8155=0,
       Main!$V8155=0,
       Main!$W8155=0),
   "",
   DATE(Main!$U8155,
        Main!$V8155,
        Main!$W8155)
)</f>
        <v>40376</v>
      </c>
      <c r="Y8155">
        <f>Table1[[#This Row],[Average_Cost_for_two]]*VLOOKUP(Table1[[#This Row],[Currency]],currency!$A$2:$B$10,2,FALSE)</f>
        <v>8.4</v>
      </c>
      <c r="Z8155" t="str">
        <f>VLOOKUP(C8155,country!A:B,2,FALSE)</f>
        <v>India</v>
      </c>
      <c r="AA8155">
        <f t="shared" si="127"/>
        <v>3</v>
      </c>
    </row>
    <row r="8156" spans="1:27" ht="15.75" customHeight="1" x14ac:dyDescent="0.25">
      <c r="A8156">
        <v>3500059</v>
      </c>
      <c r="B8156" t="s">
        <v>16646</v>
      </c>
      <c r="C8156">
        <v>1</v>
      </c>
      <c r="D8156" t="s">
        <v>2844</v>
      </c>
      <c r="E8156" t="s">
        <v>16647</v>
      </c>
      <c r="F8156" t="s">
        <v>16648</v>
      </c>
      <c r="G8156" t="s">
        <v>16649</v>
      </c>
      <c r="H8156">
        <v>78.054221999999996</v>
      </c>
      <c r="I8156">
        <v>30.332735</v>
      </c>
      <c r="J8156" t="s">
        <v>480</v>
      </c>
      <c r="K8156" t="s">
        <v>28</v>
      </c>
      <c r="L8156" t="s">
        <v>29</v>
      </c>
      <c r="M8156" t="s">
        <v>29</v>
      </c>
      <c r="N8156" t="s">
        <v>29</v>
      </c>
      <c r="O8156" t="s">
        <v>29</v>
      </c>
      <c r="P8156">
        <v>3</v>
      </c>
      <c r="Q8156">
        <v>230</v>
      </c>
      <c r="R8156">
        <v>550</v>
      </c>
      <c r="S8156" t="str">
        <f>IF(Table1[[#This Row],[Average_Cost_for_two]]&lt;500,"Low",IF(Table1[[#This Row],[Average_Cost_for_two]]&lt;=1500,"Medium","High"))</f>
        <v>Medium</v>
      </c>
      <c r="T8156">
        <v>3.8</v>
      </c>
      <c r="U8156">
        <v>2015</v>
      </c>
      <c r="V8156">
        <v>7</v>
      </c>
      <c r="W8156">
        <v>27</v>
      </c>
      <c r="X8156">
        <f>IF(OR(Main!$U8156=0,
       Main!$V8156=0,
       Main!$W8156=0),
   "",
   DATE(Main!$U8156,
        Main!$V8156,
        Main!$W8156)
)</f>
        <v>42212</v>
      </c>
      <c r="Y8156">
        <f>Table1[[#This Row],[Average_Cost_for_two]]*VLOOKUP(Table1[[#This Row],[Currency]],currency!$A$2:$B$10,2,FALSE)</f>
        <v>6.6000000000000005</v>
      </c>
      <c r="Z8156" t="str">
        <f>VLOOKUP(C8156,country!A:B,2,FALSE)</f>
        <v>India</v>
      </c>
      <c r="AA8156">
        <f t="shared" si="127"/>
        <v>3</v>
      </c>
    </row>
    <row r="8157" spans="1:27" ht="15.75" customHeight="1" x14ac:dyDescent="0.25">
      <c r="A8157">
        <v>3500081</v>
      </c>
      <c r="B8157" t="s">
        <v>16650</v>
      </c>
      <c r="C8157">
        <v>1</v>
      </c>
      <c r="D8157" t="s">
        <v>2844</v>
      </c>
      <c r="E8157" t="s">
        <v>16651</v>
      </c>
      <c r="F8157" t="s">
        <v>16648</v>
      </c>
      <c r="G8157" t="s">
        <v>16649</v>
      </c>
      <c r="H8157">
        <v>78.049116999999995</v>
      </c>
      <c r="I8157">
        <v>30.328174000000001</v>
      </c>
      <c r="J8157" t="s">
        <v>500</v>
      </c>
      <c r="K8157" t="s">
        <v>28</v>
      </c>
      <c r="L8157" t="s">
        <v>29</v>
      </c>
      <c r="M8157" t="s">
        <v>29</v>
      </c>
      <c r="N8157" t="s">
        <v>29</v>
      </c>
      <c r="O8157" t="s">
        <v>29</v>
      </c>
      <c r="P8157">
        <v>3</v>
      </c>
      <c r="Q8157">
        <v>94</v>
      </c>
      <c r="R8157">
        <v>500</v>
      </c>
      <c r="S8157" t="str">
        <f>IF(Table1[[#This Row],[Average_Cost_for_two]]&lt;500,"Low",IF(Table1[[#This Row],[Average_Cost_for_two]]&lt;=1500,"Medium","High"))</f>
        <v>Medium</v>
      </c>
      <c r="T8157">
        <v>4</v>
      </c>
      <c r="U8157">
        <v>2014</v>
      </c>
      <c r="V8157">
        <v>7</v>
      </c>
      <c r="W8157">
        <v>23</v>
      </c>
      <c r="X8157">
        <f>IF(OR(Main!$U8157=0,
       Main!$V8157=0,
       Main!$W8157=0),
   "",
   DATE(Main!$U8157,
        Main!$V8157,
        Main!$W8157)
)</f>
        <v>41843</v>
      </c>
      <c r="Y8157">
        <f>Table1[[#This Row],[Average_Cost_for_two]]*VLOOKUP(Table1[[#This Row],[Currency]],currency!$A$2:$B$10,2,FALSE)</f>
        <v>6</v>
      </c>
      <c r="Z8157" t="str">
        <f>VLOOKUP(C8157,country!A:B,2,FALSE)</f>
        <v>India</v>
      </c>
      <c r="AA8157">
        <f t="shared" si="127"/>
        <v>3</v>
      </c>
    </row>
    <row r="8158" spans="1:27" ht="15.75" customHeight="1" x14ac:dyDescent="0.25">
      <c r="A8158">
        <v>307309</v>
      </c>
      <c r="B8158" t="s">
        <v>12133</v>
      </c>
      <c r="C8158">
        <v>1</v>
      </c>
      <c r="D8158" t="s">
        <v>11222</v>
      </c>
      <c r="E8158" t="s">
        <v>16652</v>
      </c>
      <c r="F8158" t="s">
        <v>11289</v>
      </c>
      <c r="G8158" t="s">
        <v>11290</v>
      </c>
      <c r="H8158">
        <v>77.088373200000007</v>
      </c>
      <c r="I8158">
        <v>28.4953121</v>
      </c>
      <c r="J8158" t="s">
        <v>2864</v>
      </c>
      <c r="K8158" t="s">
        <v>28</v>
      </c>
      <c r="L8158" t="s">
        <v>36</v>
      </c>
      <c r="M8158" t="s">
        <v>36</v>
      </c>
      <c r="N8158" t="s">
        <v>29</v>
      </c>
      <c r="O8158" t="s">
        <v>29</v>
      </c>
      <c r="P8158">
        <v>4</v>
      </c>
      <c r="Q8158">
        <v>1065</v>
      </c>
      <c r="R8158">
        <v>2000</v>
      </c>
      <c r="S8158" t="str">
        <f>IF(Table1[[#This Row],[Average_Cost_for_two]]&lt;500,"Low",IF(Table1[[#This Row],[Average_Cost_for_two]]&lt;=1500,"Medium","High"))</f>
        <v>High</v>
      </c>
      <c r="T8158">
        <v>3.8</v>
      </c>
      <c r="U8158">
        <v>2016</v>
      </c>
      <c r="V8158">
        <v>2</v>
      </c>
      <c r="W8158">
        <v>26</v>
      </c>
      <c r="X8158">
        <f>IF(OR(Main!$U8158=0,
       Main!$V8158=0,
       Main!$W8158=0),
   "",
   DATE(Main!$U8158,
        Main!$V8158,
        Main!$W8158)
)</f>
        <v>42426</v>
      </c>
      <c r="Y8158">
        <f>Table1[[#This Row],[Average_Cost_for_two]]*VLOOKUP(Table1[[#This Row],[Currency]],currency!$A$2:$B$10,2,FALSE)</f>
        <v>24</v>
      </c>
      <c r="Z8158" t="str">
        <f>VLOOKUP(C8158,country!A:B,2,FALSE)</f>
        <v>India</v>
      </c>
      <c r="AA8158">
        <f t="shared" si="127"/>
        <v>1</v>
      </c>
    </row>
    <row r="8159" spans="1:27" ht="15.75" customHeight="1" x14ac:dyDescent="0.25">
      <c r="A8159">
        <v>130021</v>
      </c>
      <c r="B8159" t="s">
        <v>16653</v>
      </c>
      <c r="C8159">
        <v>1</v>
      </c>
      <c r="D8159" t="s">
        <v>2849</v>
      </c>
      <c r="E8159" t="s">
        <v>16654</v>
      </c>
      <c r="F8159" t="s">
        <v>16655</v>
      </c>
      <c r="G8159" t="s">
        <v>16656</v>
      </c>
      <c r="H8159">
        <v>73.760430560000003</v>
      </c>
      <c r="I8159">
        <v>15.54659444</v>
      </c>
      <c r="J8159" t="s">
        <v>16657</v>
      </c>
      <c r="K8159" t="s">
        <v>28</v>
      </c>
      <c r="L8159" t="s">
        <v>29</v>
      </c>
      <c r="M8159" t="s">
        <v>29</v>
      </c>
      <c r="N8159" t="s">
        <v>29</v>
      </c>
      <c r="O8159" t="s">
        <v>29</v>
      </c>
      <c r="P8159">
        <v>3</v>
      </c>
      <c r="Q8159">
        <v>1221</v>
      </c>
      <c r="R8159">
        <v>800</v>
      </c>
      <c r="S8159" t="str">
        <f>IF(Table1[[#This Row],[Average_Cost_for_two]]&lt;500,"Low",IF(Table1[[#This Row],[Average_Cost_for_two]]&lt;=1500,"Medium","High"))</f>
        <v>Medium</v>
      </c>
      <c r="T8159">
        <v>3.7</v>
      </c>
      <c r="U8159">
        <v>2016</v>
      </c>
      <c r="V8159">
        <v>7</v>
      </c>
      <c r="W8159">
        <v>11</v>
      </c>
      <c r="X8159">
        <f>IF(OR(Main!$U8159=0,
       Main!$V8159=0,
       Main!$W8159=0),
   "",
   DATE(Main!$U8159,
        Main!$V8159,
        Main!$W8159)
)</f>
        <v>42562</v>
      </c>
      <c r="Y8159">
        <f>Table1[[#This Row],[Average_Cost_for_two]]*VLOOKUP(Table1[[#This Row],[Currency]],currency!$A$2:$B$10,2,FALSE)</f>
        <v>9.6</v>
      </c>
      <c r="Z8159" t="str">
        <f>VLOOKUP(C8159,country!A:B,2,FALSE)</f>
        <v>India</v>
      </c>
      <c r="AA8159">
        <f t="shared" si="127"/>
        <v>3</v>
      </c>
    </row>
    <row r="8160" spans="1:27" ht="15.75" customHeight="1" x14ac:dyDescent="0.25">
      <c r="A8160">
        <v>4719</v>
      </c>
      <c r="B8160" t="s">
        <v>16658</v>
      </c>
      <c r="C8160">
        <v>1</v>
      </c>
      <c r="D8160" t="s">
        <v>11222</v>
      </c>
      <c r="E8160" t="s">
        <v>11322</v>
      </c>
      <c r="F8160" t="s">
        <v>11323</v>
      </c>
      <c r="G8160" t="s">
        <v>11322</v>
      </c>
      <c r="H8160">
        <v>77.041199500000005</v>
      </c>
      <c r="I8160">
        <v>28.4164952</v>
      </c>
      <c r="J8160" t="s">
        <v>477</v>
      </c>
      <c r="K8160" t="s">
        <v>28</v>
      </c>
      <c r="L8160" t="s">
        <v>36</v>
      </c>
      <c r="M8160" t="s">
        <v>29</v>
      </c>
      <c r="N8160" t="s">
        <v>29</v>
      </c>
      <c r="O8160" t="s">
        <v>29</v>
      </c>
      <c r="P8160">
        <v>4</v>
      </c>
      <c r="Q8160">
        <v>111</v>
      </c>
      <c r="R8160">
        <v>2000</v>
      </c>
      <c r="S8160" t="str">
        <f>IF(Table1[[#This Row],[Average_Cost_for_two]]&lt;500,"Low",IF(Table1[[#This Row],[Average_Cost_for_two]]&lt;=1500,"Medium","High"))</f>
        <v>High</v>
      </c>
      <c r="T8160">
        <v>4</v>
      </c>
      <c r="U8160">
        <v>2010</v>
      </c>
      <c r="V8160">
        <v>2</v>
      </c>
      <c r="W8160">
        <v>10</v>
      </c>
      <c r="X8160">
        <f>IF(OR(Main!$U8160=0,
       Main!$V8160=0,
       Main!$W8160=0),
   "",
   DATE(Main!$U8160,
        Main!$V8160,
        Main!$W8160)
)</f>
        <v>40219</v>
      </c>
      <c r="Y8160">
        <f>Table1[[#This Row],[Average_Cost_for_two]]*VLOOKUP(Table1[[#This Row],[Currency]],currency!$A$2:$B$10,2,FALSE)</f>
        <v>24</v>
      </c>
      <c r="Z8160" t="str">
        <f>VLOOKUP(C8160,country!A:B,2,FALSE)</f>
        <v>India</v>
      </c>
      <c r="AA8160">
        <f t="shared" si="127"/>
        <v>1</v>
      </c>
    </row>
    <row r="8161" spans="1:27" ht="15.75" customHeight="1" x14ac:dyDescent="0.25">
      <c r="A8161">
        <v>6700</v>
      </c>
      <c r="B8161" t="s">
        <v>16659</v>
      </c>
      <c r="C8161">
        <v>1</v>
      </c>
      <c r="D8161" t="s">
        <v>11222</v>
      </c>
      <c r="E8161" t="s">
        <v>16660</v>
      </c>
      <c r="F8161" t="s">
        <v>16661</v>
      </c>
      <c r="G8161" t="s">
        <v>16662</v>
      </c>
      <c r="H8161">
        <v>77.064866800000004</v>
      </c>
      <c r="I8161">
        <v>28.467629500000001</v>
      </c>
      <c r="J8161" t="s">
        <v>536</v>
      </c>
      <c r="K8161" t="s">
        <v>28</v>
      </c>
      <c r="L8161" t="s">
        <v>36</v>
      </c>
      <c r="M8161" t="s">
        <v>29</v>
      </c>
      <c r="N8161" t="s">
        <v>29</v>
      </c>
      <c r="O8161" t="s">
        <v>29</v>
      </c>
      <c r="P8161">
        <v>4</v>
      </c>
      <c r="Q8161">
        <v>137</v>
      </c>
      <c r="R8161">
        <v>2000</v>
      </c>
      <c r="S8161" t="str">
        <f>IF(Table1[[#This Row],[Average_Cost_for_two]]&lt;500,"Low",IF(Table1[[#This Row],[Average_Cost_for_two]]&lt;=1500,"Medium","High"))</f>
        <v>High</v>
      </c>
      <c r="T8161">
        <v>3.2</v>
      </c>
      <c r="U8161">
        <v>2014</v>
      </c>
      <c r="V8161">
        <v>2</v>
      </c>
      <c r="W8161">
        <v>21</v>
      </c>
      <c r="X8161">
        <f>IF(OR(Main!$U8161=0,
       Main!$V8161=0,
       Main!$W8161=0),
   "",
   DATE(Main!$U8161,
        Main!$V8161,
        Main!$W8161)
)</f>
        <v>41691</v>
      </c>
      <c r="Y8161">
        <f>Table1[[#This Row],[Average_Cost_for_two]]*VLOOKUP(Table1[[#This Row],[Currency]],currency!$A$2:$B$10,2,FALSE)</f>
        <v>24</v>
      </c>
      <c r="Z8161" t="str">
        <f>VLOOKUP(C8161,country!A:B,2,FALSE)</f>
        <v>India</v>
      </c>
      <c r="AA8161">
        <f t="shared" si="127"/>
        <v>1</v>
      </c>
    </row>
    <row r="8162" spans="1:27" ht="15.75" customHeight="1" x14ac:dyDescent="0.25">
      <c r="A8162">
        <v>7231</v>
      </c>
      <c r="B8162" t="s">
        <v>16663</v>
      </c>
      <c r="C8162">
        <v>1</v>
      </c>
      <c r="D8162" t="s">
        <v>11222</v>
      </c>
      <c r="E8162" t="s">
        <v>16664</v>
      </c>
      <c r="F8162" t="s">
        <v>16665</v>
      </c>
      <c r="G8162" t="s">
        <v>16666</v>
      </c>
      <c r="H8162">
        <v>77.092297200000004</v>
      </c>
      <c r="I8162">
        <v>28.479982499999998</v>
      </c>
      <c r="J8162" t="s">
        <v>16667</v>
      </c>
      <c r="K8162" t="s">
        <v>28</v>
      </c>
      <c r="L8162" t="s">
        <v>36</v>
      </c>
      <c r="M8162" t="s">
        <v>29</v>
      </c>
      <c r="N8162" t="s">
        <v>29</v>
      </c>
      <c r="O8162" t="s">
        <v>29</v>
      </c>
      <c r="P8162">
        <v>4</v>
      </c>
      <c r="Q8162">
        <v>52</v>
      </c>
      <c r="R8162">
        <v>2000</v>
      </c>
      <c r="S8162" t="str">
        <f>IF(Table1[[#This Row],[Average_Cost_for_two]]&lt;500,"Low",IF(Table1[[#This Row],[Average_Cost_for_two]]&lt;=1500,"Medium","High"))</f>
        <v>High</v>
      </c>
      <c r="T8162">
        <v>3.2</v>
      </c>
      <c r="U8162">
        <v>2010</v>
      </c>
      <c r="V8162">
        <v>1</v>
      </c>
      <c r="W8162">
        <v>8</v>
      </c>
      <c r="X8162">
        <f>IF(OR(Main!$U8162=0,
       Main!$V8162=0,
       Main!$W8162=0),
   "",
   DATE(Main!$U8162,
        Main!$V8162,
        Main!$W8162)
)</f>
        <v>40186</v>
      </c>
      <c r="Y8162">
        <f>Table1[[#This Row],[Average_Cost_for_two]]*VLOOKUP(Table1[[#This Row],[Currency]],currency!$A$2:$B$10,2,FALSE)</f>
        <v>24</v>
      </c>
      <c r="Z8162" t="str">
        <f>VLOOKUP(C8162,country!A:B,2,FALSE)</f>
        <v>India</v>
      </c>
      <c r="AA8162">
        <f t="shared" si="127"/>
        <v>1</v>
      </c>
    </row>
    <row r="8163" spans="1:27" ht="15.75" customHeight="1" x14ac:dyDescent="0.25">
      <c r="A8163">
        <v>2100849</v>
      </c>
      <c r="B8163" t="s">
        <v>16668</v>
      </c>
      <c r="C8163">
        <v>1</v>
      </c>
      <c r="D8163" t="s">
        <v>4320</v>
      </c>
      <c r="E8163" t="s">
        <v>16669</v>
      </c>
      <c r="F8163" t="s">
        <v>16670</v>
      </c>
      <c r="G8163" t="s">
        <v>16671</v>
      </c>
      <c r="H8163">
        <v>91.753862789999999</v>
      </c>
      <c r="I8163">
        <v>26.19376437</v>
      </c>
      <c r="J8163" t="s">
        <v>16672</v>
      </c>
      <c r="K8163" t="s">
        <v>28</v>
      </c>
      <c r="L8163" t="s">
        <v>29</v>
      </c>
      <c r="M8163" t="s">
        <v>29</v>
      </c>
      <c r="N8163" t="s">
        <v>29</v>
      </c>
      <c r="O8163" t="s">
        <v>29</v>
      </c>
      <c r="P8163">
        <v>2</v>
      </c>
      <c r="Q8163">
        <v>99</v>
      </c>
      <c r="R8163">
        <v>500</v>
      </c>
      <c r="S8163" t="str">
        <f>IF(Table1[[#This Row],[Average_Cost_for_two]]&lt;500,"Low",IF(Table1[[#This Row],[Average_Cost_for_two]]&lt;=1500,"Medium","High"))</f>
        <v>Medium</v>
      </c>
      <c r="T8163">
        <v>4.2</v>
      </c>
      <c r="U8163">
        <v>2011</v>
      </c>
      <c r="V8163">
        <v>7</v>
      </c>
      <c r="W8163">
        <v>24</v>
      </c>
      <c r="X8163">
        <f>IF(OR(Main!$U8163=0,
       Main!$V8163=0,
       Main!$W8163=0),
   "",
   DATE(Main!$U8163,
        Main!$V8163,
        Main!$W8163)
)</f>
        <v>40748</v>
      </c>
      <c r="Y8163">
        <f>Table1[[#This Row],[Average_Cost_for_two]]*VLOOKUP(Table1[[#This Row],[Currency]],currency!$A$2:$B$10,2,FALSE)</f>
        <v>6</v>
      </c>
      <c r="Z8163" t="str">
        <f>VLOOKUP(C8163,country!A:B,2,FALSE)</f>
        <v>India</v>
      </c>
      <c r="AA8163">
        <f t="shared" si="127"/>
        <v>3</v>
      </c>
    </row>
    <row r="8164" spans="1:27" ht="15.75" customHeight="1" x14ac:dyDescent="0.25">
      <c r="A8164">
        <v>1401548</v>
      </c>
      <c r="B8164" t="s">
        <v>16673</v>
      </c>
      <c r="C8164">
        <v>1</v>
      </c>
      <c r="D8164" t="s">
        <v>10956</v>
      </c>
      <c r="E8164" t="s">
        <v>16674</v>
      </c>
      <c r="F8164" t="s">
        <v>16395</v>
      </c>
      <c r="G8164" t="s">
        <v>16396</v>
      </c>
      <c r="H8164">
        <v>75.886959200000007</v>
      </c>
      <c r="I8164">
        <v>22.722633999999999</v>
      </c>
      <c r="J8164" t="s">
        <v>480</v>
      </c>
      <c r="K8164" t="s">
        <v>28</v>
      </c>
      <c r="L8164" t="s">
        <v>29</v>
      </c>
      <c r="M8164" t="s">
        <v>29</v>
      </c>
      <c r="N8164" t="s">
        <v>29</v>
      </c>
      <c r="O8164" t="s">
        <v>29</v>
      </c>
      <c r="P8164">
        <v>3</v>
      </c>
      <c r="Q8164">
        <v>404</v>
      </c>
      <c r="R8164">
        <v>1200</v>
      </c>
      <c r="S8164" t="str">
        <f>IF(Table1[[#This Row],[Average_Cost_for_two]]&lt;500,"Low",IF(Table1[[#This Row],[Average_Cost_for_two]]&lt;=1500,"Medium","High"))</f>
        <v>Medium</v>
      </c>
      <c r="T8164">
        <v>4</v>
      </c>
      <c r="U8164">
        <v>2014</v>
      </c>
      <c r="V8164">
        <v>7</v>
      </c>
      <c r="W8164">
        <v>11</v>
      </c>
      <c r="X8164">
        <f>IF(OR(Main!$U8164=0,
       Main!$V8164=0,
       Main!$W8164=0),
   "",
   DATE(Main!$U8164,
        Main!$V8164,
        Main!$W8164)
)</f>
        <v>41831</v>
      </c>
      <c r="Y8164">
        <f>Table1[[#This Row],[Average_Cost_for_two]]*VLOOKUP(Table1[[#This Row],[Currency]],currency!$A$2:$B$10,2,FALSE)</f>
        <v>14.4</v>
      </c>
      <c r="Z8164" t="str">
        <f>VLOOKUP(C8164,country!A:B,2,FALSE)</f>
        <v>India</v>
      </c>
      <c r="AA8164">
        <f t="shared" si="127"/>
        <v>3</v>
      </c>
    </row>
    <row r="8165" spans="1:27" ht="15.75" customHeight="1" x14ac:dyDescent="0.25">
      <c r="A8165">
        <v>103065</v>
      </c>
      <c r="B8165" t="s">
        <v>16675</v>
      </c>
      <c r="C8165">
        <v>1</v>
      </c>
      <c r="D8165" t="s">
        <v>16158</v>
      </c>
      <c r="E8165" t="s">
        <v>16676</v>
      </c>
      <c r="F8165" t="s">
        <v>16186</v>
      </c>
      <c r="G8165" t="s">
        <v>16187</v>
      </c>
      <c r="H8165">
        <v>75.797281999999996</v>
      </c>
      <c r="I8165">
        <v>26.9119271</v>
      </c>
      <c r="J8165" t="s">
        <v>16677</v>
      </c>
      <c r="K8165" t="s">
        <v>28</v>
      </c>
      <c r="L8165" t="s">
        <v>29</v>
      </c>
      <c r="M8165" t="s">
        <v>29</v>
      </c>
      <c r="N8165" t="s">
        <v>29</v>
      </c>
      <c r="O8165" t="s">
        <v>29</v>
      </c>
      <c r="P8165">
        <v>3</v>
      </c>
      <c r="Q8165">
        <v>212</v>
      </c>
      <c r="R8165">
        <v>1000</v>
      </c>
      <c r="S8165" t="str">
        <f>IF(Table1[[#This Row],[Average_Cost_for_two]]&lt;500,"Low",IF(Table1[[#This Row],[Average_Cost_for_two]]&lt;=1500,"Medium","High"))</f>
        <v>Medium</v>
      </c>
      <c r="T8165">
        <v>4</v>
      </c>
      <c r="U8165">
        <v>2016</v>
      </c>
      <c r="V8165">
        <v>7</v>
      </c>
      <c r="W8165">
        <v>22</v>
      </c>
      <c r="X8165">
        <f>IF(OR(Main!$U8165=0,
       Main!$V8165=0,
       Main!$W8165=0),
   "",
   DATE(Main!$U8165,
        Main!$V8165,
        Main!$W8165)
)</f>
        <v>42573</v>
      </c>
      <c r="Y8165">
        <f>Table1[[#This Row],[Average_Cost_for_two]]*VLOOKUP(Table1[[#This Row],[Currency]],currency!$A$2:$B$10,2,FALSE)</f>
        <v>12</v>
      </c>
      <c r="Z8165" t="str">
        <f>VLOOKUP(C8165,country!A:B,2,FALSE)</f>
        <v>India</v>
      </c>
      <c r="AA8165">
        <f t="shared" si="127"/>
        <v>3</v>
      </c>
    </row>
    <row r="8166" spans="1:27" ht="15.75" customHeight="1" x14ac:dyDescent="0.25">
      <c r="A8166">
        <v>103147</v>
      </c>
      <c r="B8166" t="s">
        <v>16678</v>
      </c>
      <c r="C8166">
        <v>1</v>
      </c>
      <c r="D8166" t="s">
        <v>16158</v>
      </c>
      <c r="E8166" t="s">
        <v>16679</v>
      </c>
      <c r="F8166" t="s">
        <v>145</v>
      </c>
      <c r="G8166" t="s">
        <v>16312</v>
      </c>
      <c r="H8166">
        <v>75.783013139999994</v>
      </c>
      <c r="I8166">
        <v>26.910261770000002</v>
      </c>
      <c r="J8166" t="s">
        <v>16680</v>
      </c>
      <c r="K8166" t="s">
        <v>28</v>
      </c>
      <c r="L8166" t="s">
        <v>29</v>
      </c>
      <c r="M8166" t="s">
        <v>29</v>
      </c>
      <c r="N8166" t="s">
        <v>29</v>
      </c>
      <c r="O8166" t="s">
        <v>29</v>
      </c>
      <c r="P8166">
        <v>3</v>
      </c>
      <c r="Q8166">
        <v>67</v>
      </c>
      <c r="R8166">
        <v>1500</v>
      </c>
      <c r="S8166" t="str">
        <f>IF(Table1[[#This Row],[Average_Cost_for_two]]&lt;500,"Low",IF(Table1[[#This Row],[Average_Cost_for_two]]&lt;=1500,"Medium","High"))</f>
        <v>Medium</v>
      </c>
      <c r="T8166">
        <v>3.9</v>
      </c>
      <c r="U8166">
        <v>2013</v>
      </c>
      <c r="V8166">
        <v>7</v>
      </c>
      <c r="W8166">
        <v>27</v>
      </c>
      <c r="X8166">
        <f>IF(OR(Main!$U8166=0,
       Main!$V8166=0,
       Main!$W8166=0),
   "",
   DATE(Main!$U8166,
        Main!$V8166,
        Main!$W8166)
)</f>
        <v>41482</v>
      </c>
      <c r="Y8166">
        <f>Table1[[#This Row],[Average_Cost_for_two]]*VLOOKUP(Table1[[#This Row],[Currency]],currency!$A$2:$B$10,2,FALSE)</f>
        <v>18</v>
      </c>
      <c r="Z8166" t="str">
        <f>VLOOKUP(C8166,country!A:B,2,FALSE)</f>
        <v>India</v>
      </c>
      <c r="AA8166">
        <f t="shared" si="127"/>
        <v>3</v>
      </c>
    </row>
    <row r="8167" spans="1:27" ht="15.75" customHeight="1" x14ac:dyDescent="0.25">
      <c r="A8167">
        <v>18377936</v>
      </c>
      <c r="B8167" t="s">
        <v>16681</v>
      </c>
      <c r="C8167">
        <v>1</v>
      </c>
      <c r="D8167" t="s">
        <v>10905</v>
      </c>
      <c r="E8167" t="s">
        <v>16682</v>
      </c>
      <c r="F8167" t="s">
        <v>15999</v>
      </c>
      <c r="G8167" t="s">
        <v>16413</v>
      </c>
      <c r="H8167">
        <v>80.313457619999994</v>
      </c>
      <c r="I8167">
        <v>26.471528620000001</v>
      </c>
      <c r="J8167" t="s">
        <v>16683</v>
      </c>
      <c r="K8167" t="s">
        <v>28</v>
      </c>
      <c r="L8167" t="s">
        <v>29</v>
      </c>
      <c r="M8167" t="s">
        <v>29</v>
      </c>
      <c r="N8167" t="s">
        <v>29</v>
      </c>
      <c r="O8167" t="s">
        <v>29</v>
      </c>
      <c r="P8167">
        <v>3</v>
      </c>
      <c r="Q8167">
        <v>24</v>
      </c>
      <c r="R8167">
        <v>1000</v>
      </c>
      <c r="S8167" t="str">
        <f>IF(Table1[[#This Row],[Average_Cost_for_two]]&lt;500,"Low",IF(Table1[[#This Row],[Average_Cost_for_two]]&lt;=1500,"Medium","High"))</f>
        <v>Medium</v>
      </c>
      <c r="T8167">
        <v>4</v>
      </c>
      <c r="U8167">
        <v>2017</v>
      </c>
      <c r="V8167">
        <v>7</v>
      </c>
      <c r="W8167">
        <v>2</v>
      </c>
      <c r="X8167">
        <f>IF(OR(Main!$U8167=0,
       Main!$V8167=0,
       Main!$W8167=0),
   "",
   DATE(Main!$U8167,
        Main!$V8167,
        Main!$W8167)
)</f>
        <v>42918</v>
      </c>
      <c r="Y8167">
        <f>Table1[[#This Row],[Average_Cost_for_two]]*VLOOKUP(Table1[[#This Row],[Currency]],currency!$A$2:$B$10,2,FALSE)</f>
        <v>12</v>
      </c>
      <c r="Z8167" t="str">
        <f>VLOOKUP(C8167,country!A:B,2,FALSE)</f>
        <v>India</v>
      </c>
      <c r="AA8167">
        <f t="shared" si="127"/>
        <v>3</v>
      </c>
    </row>
    <row r="8168" spans="1:27" ht="15.75" customHeight="1" x14ac:dyDescent="0.25">
      <c r="A8168">
        <v>2300162</v>
      </c>
      <c r="B8168" t="s">
        <v>16684</v>
      </c>
      <c r="C8168">
        <v>1</v>
      </c>
      <c r="D8168" t="s">
        <v>10905</v>
      </c>
      <c r="E8168" t="s">
        <v>16685</v>
      </c>
      <c r="F8168" t="s">
        <v>16686</v>
      </c>
      <c r="G8168" t="s">
        <v>16687</v>
      </c>
      <c r="H8168">
        <v>80.320938889999994</v>
      </c>
      <c r="I8168">
        <v>26.482419440000001</v>
      </c>
      <c r="J8168" t="s">
        <v>706</v>
      </c>
      <c r="K8168" t="s">
        <v>28</v>
      </c>
      <c r="L8168" t="s">
        <v>29</v>
      </c>
      <c r="M8168" t="s">
        <v>29</v>
      </c>
      <c r="N8168" t="s">
        <v>29</v>
      </c>
      <c r="O8168" t="s">
        <v>29</v>
      </c>
      <c r="P8168">
        <v>2</v>
      </c>
      <c r="Q8168">
        <v>49</v>
      </c>
      <c r="R8168">
        <v>350</v>
      </c>
      <c r="S8168" t="str">
        <f>IF(Table1[[#This Row],[Average_Cost_for_two]]&lt;500,"Low",IF(Table1[[#This Row],[Average_Cost_for_two]]&lt;=1500,"Medium","High"))</f>
        <v>Low</v>
      </c>
      <c r="T8168">
        <v>3.4</v>
      </c>
      <c r="U8168">
        <v>2013</v>
      </c>
      <c r="V8168">
        <v>7</v>
      </c>
      <c r="W8168">
        <v>15</v>
      </c>
      <c r="X8168">
        <f>IF(OR(Main!$U8168=0,
       Main!$V8168=0,
       Main!$W8168=0),
   "",
   DATE(Main!$U8168,
        Main!$V8168,
        Main!$W8168)
)</f>
        <v>41470</v>
      </c>
      <c r="Y8168">
        <f>Table1[[#This Row],[Average_Cost_for_two]]*VLOOKUP(Table1[[#This Row],[Currency]],currency!$A$2:$B$10,2,FALSE)</f>
        <v>4.2</v>
      </c>
      <c r="Z8168" t="str">
        <f>VLOOKUP(C8168,country!A:B,2,FALSE)</f>
        <v>India</v>
      </c>
      <c r="AA8168">
        <f t="shared" si="127"/>
        <v>3</v>
      </c>
    </row>
    <row r="8169" spans="1:27" ht="15.75" customHeight="1" x14ac:dyDescent="0.25">
      <c r="A8169">
        <v>95361</v>
      </c>
      <c r="B8169" t="s">
        <v>16688</v>
      </c>
      <c r="C8169">
        <v>1</v>
      </c>
      <c r="D8169" t="s">
        <v>16214</v>
      </c>
      <c r="E8169" t="s">
        <v>16689</v>
      </c>
      <c r="F8169" t="s">
        <v>16216</v>
      </c>
      <c r="G8169" t="s">
        <v>16217</v>
      </c>
      <c r="H8169">
        <v>76.310019440000005</v>
      </c>
      <c r="I8169">
        <v>10.028047219999999</v>
      </c>
      <c r="J8169" t="s">
        <v>744</v>
      </c>
      <c r="K8169" t="s">
        <v>28</v>
      </c>
      <c r="L8169" t="s">
        <v>29</v>
      </c>
      <c r="M8169" t="s">
        <v>29</v>
      </c>
      <c r="N8169" t="s">
        <v>29</v>
      </c>
      <c r="O8169" t="s">
        <v>29</v>
      </c>
      <c r="P8169">
        <v>1</v>
      </c>
      <c r="Q8169">
        <v>281</v>
      </c>
      <c r="R8169">
        <v>350</v>
      </c>
      <c r="S8169" t="str">
        <f>IF(Table1[[#This Row],[Average_Cost_for_two]]&lt;500,"Low",IF(Table1[[#This Row],[Average_Cost_for_two]]&lt;=1500,"Medium","High"))</f>
        <v>Low</v>
      </c>
      <c r="T8169">
        <v>3.8</v>
      </c>
      <c r="U8169">
        <v>2015</v>
      </c>
      <c r="V8169">
        <v>7</v>
      </c>
      <c r="W8169">
        <v>4</v>
      </c>
      <c r="X8169">
        <f>IF(OR(Main!$U8169=0,
       Main!$V8169=0,
       Main!$W8169=0),
   "",
   DATE(Main!$U8169,
        Main!$V8169,
        Main!$W8169)
)</f>
        <v>42189</v>
      </c>
      <c r="Y8169">
        <f>Table1[[#This Row],[Average_Cost_for_two]]*VLOOKUP(Table1[[#This Row],[Currency]],currency!$A$2:$B$10,2,FALSE)</f>
        <v>4.2</v>
      </c>
      <c r="Z8169" t="str">
        <f>VLOOKUP(C8169,country!A:B,2,FALSE)</f>
        <v>India</v>
      </c>
      <c r="AA8169">
        <f t="shared" si="127"/>
        <v>3</v>
      </c>
    </row>
    <row r="8170" spans="1:27" ht="15.75" customHeight="1" x14ac:dyDescent="0.25">
      <c r="A8170">
        <v>801636</v>
      </c>
      <c r="B8170" t="s">
        <v>16690</v>
      </c>
      <c r="C8170">
        <v>1</v>
      </c>
      <c r="D8170" t="s">
        <v>11691</v>
      </c>
      <c r="E8170" t="s">
        <v>16691</v>
      </c>
      <c r="F8170" t="s">
        <v>16428</v>
      </c>
      <c r="G8170" t="s">
        <v>16429</v>
      </c>
      <c r="H8170">
        <v>81.000874170000003</v>
      </c>
      <c r="I8170">
        <v>26.85585347</v>
      </c>
      <c r="J8170" t="s">
        <v>16692</v>
      </c>
      <c r="K8170" t="s">
        <v>28</v>
      </c>
      <c r="L8170" t="s">
        <v>29</v>
      </c>
      <c r="M8170" t="s">
        <v>29</v>
      </c>
      <c r="N8170" t="s">
        <v>29</v>
      </c>
      <c r="O8170" t="s">
        <v>29</v>
      </c>
      <c r="P8170">
        <v>2</v>
      </c>
      <c r="Q8170">
        <v>165</v>
      </c>
      <c r="R8170">
        <v>400</v>
      </c>
      <c r="S8170" t="str">
        <f>IF(Table1[[#This Row],[Average_Cost_for_two]]&lt;500,"Low",IF(Table1[[#This Row],[Average_Cost_for_two]]&lt;=1500,"Medium","High"))</f>
        <v>Low</v>
      </c>
      <c r="T8170">
        <v>4.0999999999999996</v>
      </c>
      <c r="U8170">
        <v>2015</v>
      </c>
      <c r="V8170">
        <v>7</v>
      </c>
      <c r="W8170">
        <v>1</v>
      </c>
      <c r="X8170">
        <f>IF(OR(Main!$U8170=0,
       Main!$V8170=0,
       Main!$W8170=0),
   "",
   DATE(Main!$U8170,
        Main!$V8170,
        Main!$W8170)
)</f>
        <v>42186</v>
      </c>
      <c r="Y8170">
        <f>Table1[[#This Row],[Average_Cost_for_two]]*VLOOKUP(Table1[[#This Row],[Currency]],currency!$A$2:$B$10,2,FALSE)</f>
        <v>4.8</v>
      </c>
      <c r="Z8170" t="str">
        <f>VLOOKUP(C8170,country!A:B,2,FALSE)</f>
        <v>India</v>
      </c>
      <c r="AA8170">
        <f t="shared" si="127"/>
        <v>3</v>
      </c>
    </row>
    <row r="8171" spans="1:27" ht="15.75" customHeight="1" x14ac:dyDescent="0.25">
      <c r="A8171">
        <v>801269</v>
      </c>
      <c r="B8171" t="s">
        <v>16693</v>
      </c>
      <c r="C8171">
        <v>1</v>
      </c>
      <c r="D8171" t="s">
        <v>11691</v>
      </c>
      <c r="E8171" t="s">
        <v>16694</v>
      </c>
      <c r="F8171" t="s">
        <v>16428</v>
      </c>
      <c r="G8171" t="s">
        <v>16429</v>
      </c>
      <c r="H8171">
        <v>81.000439650000004</v>
      </c>
      <c r="I8171">
        <v>26.853637599999999</v>
      </c>
      <c r="J8171" t="s">
        <v>16695</v>
      </c>
      <c r="K8171" t="s">
        <v>28</v>
      </c>
      <c r="L8171" t="s">
        <v>29</v>
      </c>
      <c r="M8171" t="s">
        <v>29</v>
      </c>
      <c r="N8171" t="s">
        <v>29</v>
      </c>
      <c r="O8171" t="s">
        <v>29</v>
      </c>
      <c r="P8171">
        <v>3</v>
      </c>
      <c r="Q8171">
        <v>887</v>
      </c>
      <c r="R8171">
        <v>1000</v>
      </c>
      <c r="S8171" t="str">
        <f>IF(Table1[[#This Row],[Average_Cost_for_two]]&lt;500,"Low",IF(Table1[[#This Row],[Average_Cost_for_two]]&lt;=1500,"Medium","High"))</f>
        <v>Medium</v>
      </c>
      <c r="T8171">
        <v>4.3</v>
      </c>
      <c r="U8171">
        <v>2015</v>
      </c>
      <c r="V8171">
        <v>7</v>
      </c>
      <c r="W8171">
        <v>5</v>
      </c>
      <c r="X8171">
        <f>IF(OR(Main!$U8171=0,
       Main!$V8171=0,
       Main!$W8171=0),
   "",
   DATE(Main!$U8171,
        Main!$V8171,
        Main!$W8171)
)</f>
        <v>42190</v>
      </c>
      <c r="Y8171">
        <f>Table1[[#This Row],[Average_Cost_for_two]]*VLOOKUP(Table1[[#This Row],[Currency]],currency!$A$2:$B$10,2,FALSE)</f>
        <v>12</v>
      </c>
      <c r="Z8171" t="str">
        <f>VLOOKUP(C8171,country!A:B,2,FALSE)</f>
        <v>India</v>
      </c>
      <c r="AA8171">
        <f t="shared" si="127"/>
        <v>3</v>
      </c>
    </row>
    <row r="8172" spans="1:27" ht="15.75" customHeight="1" x14ac:dyDescent="0.25">
      <c r="A8172">
        <v>2711</v>
      </c>
      <c r="B8172" t="s">
        <v>16696</v>
      </c>
      <c r="C8172">
        <v>1</v>
      </c>
      <c r="D8172" t="s">
        <v>11222</v>
      </c>
      <c r="E8172" t="s">
        <v>16697</v>
      </c>
      <c r="F8172" t="s">
        <v>16698</v>
      </c>
      <c r="G8172" t="s">
        <v>16699</v>
      </c>
      <c r="H8172">
        <v>77.086799499999998</v>
      </c>
      <c r="I8172">
        <v>28.502286900000001</v>
      </c>
      <c r="J8172" t="s">
        <v>624</v>
      </c>
      <c r="K8172" t="s">
        <v>28</v>
      </c>
      <c r="L8172" t="s">
        <v>29</v>
      </c>
      <c r="M8172" t="s">
        <v>29</v>
      </c>
      <c r="N8172" t="s">
        <v>29</v>
      </c>
      <c r="O8172" t="s">
        <v>29</v>
      </c>
      <c r="P8172">
        <v>4</v>
      </c>
      <c r="Q8172">
        <v>36</v>
      </c>
      <c r="R8172">
        <v>2000</v>
      </c>
      <c r="S8172" t="str">
        <f>IF(Table1[[#This Row],[Average_Cost_for_two]]&lt;500,"Low",IF(Table1[[#This Row],[Average_Cost_for_two]]&lt;=1500,"Medium","High"))</f>
        <v>High</v>
      </c>
      <c r="T8172">
        <v>3.3</v>
      </c>
      <c r="U8172">
        <v>2014</v>
      </c>
      <c r="V8172">
        <v>1</v>
      </c>
      <c r="W8172">
        <v>8</v>
      </c>
      <c r="X8172">
        <f>IF(OR(Main!$U8172=0,
       Main!$V8172=0,
       Main!$W8172=0),
   "",
   DATE(Main!$U8172,
        Main!$V8172,
        Main!$W8172)
)</f>
        <v>41647</v>
      </c>
      <c r="Y8172">
        <f>Table1[[#This Row],[Average_Cost_for_two]]*VLOOKUP(Table1[[#This Row],[Currency]],currency!$A$2:$B$10,2,FALSE)</f>
        <v>24</v>
      </c>
      <c r="Z8172" t="str">
        <f>VLOOKUP(C8172,country!A:B,2,FALSE)</f>
        <v>India</v>
      </c>
      <c r="AA8172">
        <f t="shared" si="127"/>
        <v>1</v>
      </c>
    </row>
    <row r="8173" spans="1:27" ht="15.75" customHeight="1" x14ac:dyDescent="0.25">
      <c r="A8173">
        <v>15005</v>
      </c>
      <c r="B8173" t="s">
        <v>16700</v>
      </c>
      <c r="C8173">
        <v>1</v>
      </c>
      <c r="D8173" t="s">
        <v>16559</v>
      </c>
      <c r="E8173" t="s">
        <v>16701</v>
      </c>
      <c r="F8173" t="s">
        <v>16702</v>
      </c>
      <c r="G8173" t="s">
        <v>16703</v>
      </c>
      <c r="H8173">
        <v>75.804892589999994</v>
      </c>
      <c r="I8173">
        <v>30.887220339999999</v>
      </c>
      <c r="J8173" t="s">
        <v>480</v>
      </c>
      <c r="K8173" t="s">
        <v>28</v>
      </c>
      <c r="L8173" t="s">
        <v>29</v>
      </c>
      <c r="M8173" t="s">
        <v>29</v>
      </c>
      <c r="N8173" t="s">
        <v>29</v>
      </c>
      <c r="O8173" t="s">
        <v>29</v>
      </c>
      <c r="P8173">
        <v>3</v>
      </c>
      <c r="Q8173">
        <v>191</v>
      </c>
      <c r="R8173">
        <v>1400</v>
      </c>
      <c r="S8173" t="str">
        <f>IF(Table1[[#This Row],[Average_Cost_for_two]]&lt;500,"Low",IF(Table1[[#This Row],[Average_Cost_for_two]]&lt;=1500,"Medium","High"))</f>
        <v>Medium</v>
      </c>
      <c r="T8173">
        <v>4.0999999999999996</v>
      </c>
      <c r="U8173">
        <v>2017</v>
      </c>
      <c r="V8173">
        <v>7</v>
      </c>
      <c r="W8173">
        <v>5</v>
      </c>
      <c r="X8173">
        <f>IF(OR(Main!$U8173=0,
       Main!$V8173=0,
       Main!$W8173=0),
   "",
   DATE(Main!$U8173,
        Main!$V8173,
        Main!$W8173)
)</f>
        <v>42921</v>
      </c>
      <c r="Y8173">
        <f>Table1[[#This Row],[Average_Cost_for_two]]*VLOOKUP(Table1[[#This Row],[Currency]],currency!$A$2:$B$10,2,FALSE)</f>
        <v>16.8</v>
      </c>
      <c r="Z8173" t="str">
        <f>VLOOKUP(C8173,country!A:B,2,FALSE)</f>
        <v>India</v>
      </c>
      <c r="AA8173">
        <f t="shared" si="127"/>
        <v>3</v>
      </c>
    </row>
    <row r="8174" spans="1:27" ht="15.75" customHeight="1" x14ac:dyDescent="0.25">
      <c r="A8174">
        <v>15104</v>
      </c>
      <c r="B8174" t="s">
        <v>2341</v>
      </c>
      <c r="C8174">
        <v>1</v>
      </c>
      <c r="D8174" t="s">
        <v>16559</v>
      </c>
      <c r="E8174" t="s">
        <v>16704</v>
      </c>
      <c r="F8174" t="s">
        <v>16705</v>
      </c>
      <c r="G8174" t="s">
        <v>16706</v>
      </c>
      <c r="H8174">
        <v>75.821494799999996</v>
      </c>
      <c r="I8174">
        <v>30.89308145</v>
      </c>
      <c r="J8174" t="s">
        <v>3343</v>
      </c>
      <c r="K8174" t="s">
        <v>28</v>
      </c>
      <c r="L8174" t="s">
        <v>29</v>
      </c>
      <c r="M8174" t="s">
        <v>29</v>
      </c>
      <c r="N8174" t="s">
        <v>29</v>
      </c>
      <c r="O8174" t="s">
        <v>29</v>
      </c>
      <c r="P8174">
        <v>3</v>
      </c>
      <c r="Q8174">
        <v>156</v>
      </c>
      <c r="R8174">
        <v>1200</v>
      </c>
      <c r="S8174" t="str">
        <f>IF(Table1[[#This Row],[Average_Cost_for_two]]&lt;500,"Low",IF(Table1[[#This Row],[Average_Cost_for_two]]&lt;=1500,"Medium","High"))</f>
        <v>Medium</v>
      </c>
      <c r="T8174">
        <v>3.8</v>
      </c>
      <c r="U8174">
        <v>2018</v>
      </c>
      <c r="V8174">
        <v>7</v>
      </c>
      <c r="W8174">
        <v>26</v>
      </c>
      <c r="X8174">
        <f>IF(OR(Main!$U8174=0,
       Main!$V8174=0,
       Main!$W8174=0),
   "",
   DATE(Main!$U8174,
        Main!$V8174,
        Main!$W8174)
)</f>
        <v>43307</v>
      </c>
      <c r="Y8174">
        <f>Table1[[#This Row],[Average_Cost_for_two]]*VLOOKUP(Table1[[#This Row],[Currency]],currency!$A$2:$B$10,2,FALSE)</f>
        <v>14.4</v>
      </c>
      <c r="Z8174" t="str">
        <f>VLOOKUP(C8174,country!A:B,2,FALSE)</f>
        <v>India</v>
      </c>
      <c r="AA8174">
        <f t="shared" si="127"/>
        <v>3</v>
      </c>
    </row>
    <row r="8175" spans="1:27" ht="15.75" customHeight="1" x14ac:dyDescent="0.25">
      <c r="A8175">
        <v>15321</v>
      </c>
      <c r="B8175" t="s">
        <v>3789</v>
      </c>
      <c r="C8175">
        <v>1</v>
      </c>
      <c r="D8175" t="s">
        <v>16559</v>
      </c>
      <c r="E8175" t="s">
        <v>16707</v>
      </c>
      <c r="F8175" t="s">
        <v>16705</v>
      </c>
      <c r="G8175" t="s">
        <v>16706</v>
      </c>
      <c r="H8175">
        <v>75.821846840000006</v>
      </c>
      <c r="I8175">
        <v>30.892977869999999</v>
      </c>
      <c r="J8175" t="s">
        <v>3328</v>
      </c>
      <c r="K8175" t="s">
        <v>28</v>
      </c>
      <c r="L8175" t="s">
        <v>29</v>
      </c>
      <c r="M8175" t="s">
        <v>29</v>
      </c>
      <c r="N8175" t="s">
        <v>29</v>
      </c>
      <c r="O8175" t="s">
        <v>29</v>
      </c>
      <c r="P8175">
        <v>3</v>
      </c>
      <c r="Q8175">
        <v>325</v>
      </c>
      <c r="R8175">
        <v>1200</v>
      </c>
      <c r="S8175" t="str">
        <f>IF(Table1[[#This Row],[Average_Cost_for_two]]&lt;500,"Low",IF(Table1[[#This Row],[Average_Cost_for_two]]&lt;=1500,"Medium","High"))</f>
        <v>Medium</v>
      </c>
      <c r="T8175">
        <v>4.4000000000000004</v>
      </c>
      <c r="U8175">
        <v>2016</v>
      </c>
      <c r="V8175">
        <v>7</v>
      </c>
      <c r="W8175">
        <v>14</v>
      </c>
      <c r="X8175">
        <f>IF(OR(Main!$U8175=0,
       Main!$V8175=0,
       Main!$W8175=0),
   "",
   DATE(Main!$U8175,
        Main!$V8175,
        Main!$W8175)
)</f>
        <v>42565</v>
      </c>
      <c r="Y8175">
        <f>Table1[[#This Row],[Average_Cost_for_two]]*VLOOKUP(Table1[[#This Row],[Currency]],currency!$A$2:$B$10,2,FALSE)</f>
        <v>14.4</v>
      </c>
      <c r="Z8175" t="str">
        <f>VLOOKUP(C8175,country!A:B,2,FALSE)</f>
        <v>India</v>
      </c>
      <c r="AA8175">
        <f t="shared" si="127"/>
        <v>3</v>
      </c>
    </row>
    <row r="8176" spans="1:27" ht="15.75" customHeight="1" x14ac:dyDescent="0.25">
      <c r="A8176">
        <v>15091</v>
      </c>
      <c r="B8176" t="s">
        <v>16708</v>
      </c>
      <c r="C8176">
        <v>1</v>
      </c>
      <c r="D8176" t="s">
        <v>16559</v>
      </c>
      <c r="E8176" t="s">
        <v>16709</v>
      </c>
      <c r="F8176" t="s">
        <v>16710</v>
      </c>
      <c r="G8176" t="s">
        <v>16711</v>
      </c>
      <c r="H8176">
        <v>75.829614849999999</v>
      </c>
      <c r="I8176">
        <v>30.890183879999999</v>
      </c>
      <c r="J8176" t="s">
        <v>477</v>
      </c>
      <c r="K8176" t="s">
        <v>28</v>
      </c>
      <c r="L8176" t="s">
        <v>29</v>
      </c>
      <c r="M8176" t="s">
        <v>29</v>
      </c>
      <c r="N8176" t="s">
        <v>29</v>
      </c>
      <c r="O8176" t="s">
        <v>29</v>
      </c>
      <c r="P8176">
        <v>2</v>
      </c>
      <c r="Q8176">
        <v>196</v>
      </c>
      <c r="R8176">
        <v>800</v>
      </c>
      <c r="S8176" t="str">
        <f>IF(Table1[[#This Row],[Average_Cost_for_two]]&lt;500,"Low",IF(Table1[[#This Row],[Average_Cost_for_two]]&lt;=1500,"Medium","High"))</f>
        <v>Medium</v>
      </c>
      <c r="T8176">
        <v>4.5999999999999996</v>
      </c>
      <c r="U8176">
        <v>2010</v>
      </c>
      <c r="V8176">
        <v>7</v>
      </c>
      <c r="W8176">
        <v>14</v>
      </c>
      <c r="X8176">
        <f>IF(OR(Main!$U8176=0,
       Main!$V8176=0,
       Main!$W8176=0),
   "",
   DATE(Main!$U8176,
        Main!$V8176,
        Main!$W8176)
)</f>
        <v>40373</v>
      </c>
      <c r="Y8176">
        <f>Table1[[#This Row],[Average_Cost_for_two]]*VLOOKUP(Table1[[#This Row],[Currency]],currency!$A$2:$B$10,2,FALSE)</f>
        <v>9.6</v>
      </c>
      <c r="Z8176" t="str">
        <f>VLOOKUP(C8176,country!A:B,2,FALSE)</f>
        <v>India</v>
      </c>
      <c r="AA8176">
        <f t="shared" si="127"/>
        <v>3</v>
      </c>
    </row>
    <row r="8177" spans="1:27" ht="15.75" customHeight="1" x14ac:dyDescent="0.25">
      <c r="A8177">
        <v>3100159</v>
      </c>
      <c r="B8177" t="s">
        <v>16712</v>
      </c>
      <c r="C8177">
        <v>1</v>
      </c>
      <c r="D8177" t="s">
        <v>11420</v>
      </c>
      <c r="E8177" t="s">
        <v>16713</v>
      </c>
      <c r="F8177" t="s">
        <v>16432</v>
      </c>
      <c r="G8177" t="s">
        <v>16433</v>
      </c>
      <c r="H8177">
        <v>74.853622220000005</v>
      </c>
      <c r="I8177">
        <v>12.87369722</v>
      </c>
      <c r="J8177" t="s">
        <v>1822</v>
      </c>
      <c r="K8177" t="s">
        <v>28</v>
      </c>
      <c r="L8177" t="s">
        <v>29</v>
      </c>
      <c r="M8177" t="s">
        <v>29</v>
      </c>
      <c r="N8177" t="s">
        <v>29</v>
      </c>
      <c r="O8177" t="s">
        <v>29</v>
      </c>
      <c r="P8177">
        <v>1</v>
      </c>
      <c r="Q8177">
        <v>196</v>
      </c>
      <c r="R8177">
        <v>200</v>
      </c>
      <c r="S8177" t="str">
        <f>IF(Table1[[#This Row],[Average_Cost_for_two]]&lt;500,"Low",IF(Table1[[#This Row],[Average_Cost_for_two]]&lt;=1500,"Medium","High"))</f>
        <v>Low</v>
      </c>
      <c r="T8177">
        <v>3.9</v>
      </c>
      <c r="U8177">
        <v>2015</v>
      </c>
      <c r="V8177">
        <v>7</v>
      </c>
      <c r="W8177">
        <v>12</v>
      </c>
      <c r="X8177">
        <f>IF(OR(Main!$U8177=0,
       Main!$V8177=0,
       Main!$W8177=0),
   "",
   DATE(Main!$U8177,
        Main!$V8177,
        Main!$W8177)
)</f>
        <v>42197</v>
      </c>
      <c r="Y8177">
        <f>Table1[[#This Row],[Average_Cost_for_two]]*VLOOKUP(Table1[[#This Row],[Currency]],currency!$A$2:$B$10,2,FALSE)</f>
        <v>2.4</v>
      </c>
      <c r="Z8177" t="str">
        <f>VLOOKUP(C8177,country!A:B,2,FALSE)</f>
        <v>India</v>
      </c>
      <c r="AA8177">
        <f t="shared" si="127"/>
        <v>3</v>
      </c>
    </row>
    <row r="8178" spans="1:27" ht="15.75" customHeight="1" x14ac:dyDescent="0.25">
      <c r="A8178">
        <v>3100143</v>
      </c>
      <c r="B8178" t="s">
        <v>16714</v>
      </c>
      <c r="C8178">
        <v>1</v>
      </c>
      <c r="D8178" t="s">
        <v>11420</v>
      </c>
      <c r="E8178" t="s">
        <v>16715</v>
      </c>
      <c r="F8178" t="s">
        <v>16432</v>
      </c>
      <c r="G8178" t="s">
        <v>16433</v>
      </c>
      <c r="H8178">
        <v>74.852098549999994</v>
      </c>
      <c r="I8178">
        <v>12.87334761</v>
      </c>
      <c r="J8178" t="s">
        <v>14448</v>
      </c>
      <c r="K8178" t="s">
        <v>28</v>
      </c>
      <c r="L8178" t="s">
        <v>29</v>
      </c>
      <c r="M8178" t="s">
        <v>29</v>
      </c>
      <c r="N8178" t="s">
        <v>29</v>
      </c>
      <c r="O8178" t="s">
        <v>29</v>
      </c>
      <c r="P8178">
        <v>3</v>
      </c>
      <c r="Q8178">
        <v>104</v>
      </c>
      <c r="R8178">
        <v>1000</v>
      </c>
      <c r="S8178" t="str">
        <f>IF(Table1[[#This Row],[Average_Cost_for_two]]&lt;500,"Low",IF(Table1[[#This Row],[Average_Cost_for_two]]&lt;=1500,"Medium","High"))</f>
        <v>Medium</v>
      </c>
      <c r="T8178">
        <v>3.7</v>
      </c>
      <c r="U8178">
        <v>2011</v>
      </c>
      <c r="V8178">
        <v>7</v>
      </c>
      <c r="W8178">
        <v>11</v>
      </c>
      <c r="X8178">
        <f>IF(OR(Main!$U8178=0,
       Main!$V8178=0,
       Main!$W8178=0),
   "",
   DATE(Main!$U8178,
        Main!$V8178,
        Main!$W8178)
)</f>
        <v>40735</v>
      </c>
      <c r="Y8178">
        <f>Table1[[#This Row],[Average_Cost_for_two]]*VLOOKUP(Table1[[#This Row],[Currency]],currency!$A$2:$B$10,2,FALSE)</f>
        <v>12</v>
      </c>
      <c r="Z8178" t="str">
        <f>VLOOKUP(C8178,country!A:B,2,FALSE)</f>
        <v>India</v>
      </c>
      <c r="AA8178">
        <f t="shared" si="127"/>
        <v>3</v>
      </c>
    </row>
    <row r="8179" spans="1:27" ht="15.75" customHeight="1" x14ac:dyDescent="0.25">
      <c r="A8179">
        <v>18237384</v>
      </c>
      <c r="B8179" t="s">
        <v>16716</v>
      </c>
      <c r="C8179">
        <v>1</v>
      </c>
      <c r="D8179" t="s">
        <v>11420</v>
      </c>
      <c r="E8179" t="s">
        <v>16717</v>
      </c>
      <c r="F8179" t="s">
        <v>16718</v>
      </c>
      <c r="G8179" t="s">
        <v>16719</v>
      </c>
      <c r="H8179">
        <v>74.845002539999996</v>
      </c>
      <c r="I8179">
        <v>12.87221736</v>
      </c>
      <c r="J8179" t="s">
        <v>2311</v>
      </c>
      <c r="K8179" t="s">
        <v>28</v>
      </c>
      <c r="L8179" t="s">
        <v>29</v>
      </c>
      <c r="M8179" t="s">
        <v>29</v>
      </c>
      <c r="N8179" t="s">
        <v>29</v>
      </c>
      <c r="O8179" t="s">
        <v>29</v>
      </c>
      <c r="P8179">
        <v>2</v>
      </c>
      <c r="Q8179">
        <v>84</v>
      </c>
      <c r="R8179">
        <v>500</v>
      </c>
      <c r="S8179" t="str">
        <f>IF(Table1[[#This Row],[Average_Cost_for_two]]&lt;500,"Low",IF(Table1[[#This Row],[Average_Cost_for_two]]&lt;=1500,"Medium","High"))</f>
        <v>Medium</v>
      </c>
      <c r="T8179">
        <v>3.6</v>
      </c>
      <c r="U8179">
        <v>2010</v>
      </c>
      <c r="V8179">
        <v>7</v>
      </c>
      <c r="W8179">
        <v>2</v>
      </c>
      <c r="X8179">
        <f>IF(OR(Main!$U8179=0,
       Main!$V8179=0,
       Main!$W8179=0),
   "",
   DATE(Main!$U8179,
        Main!$V8179,
        Main!$W8179)
)</f>
        <v>40361</v>
      </c>
      <c r="Y8179">
        <f>Table1[[#This Row],[Average_Cost_for_two]]*VLOOKUP(Table1[[#This Row],[Currency]],currency!$A$2:$B$10,2,FALSE)</f>
        <v>6</v>
      </c>
      <c r="Z8179" t="str">
        <f>VLOOKUP(C8179,country!A:B,2,FALSE)</f>
        <v>India</v>
      </c>
      <c r="AA8179">
        <f t="shared" si="127"/>
        <v>3</v>
      </c>
    </row>
    <row r="8180" spans="1:27" ht="15.75" customHeight="1" x14ac:dyDescent="0.25">
      <c r="A8180">
        <v>3600148</v>
      </c>
      <c r="B8180" t="s">
        <v>16720</v>
      </c>
      <c r="C8180">
        <v>1</v>
      </c>
      <c r="D8180" t="s">
        <v>11481</v>
      </c>
      <c r="E8180" t="s">
        <v>16721</v>
      </c>
      <c r="F8180" t="s">
        <v>16722</v>
      </c>
      <c r="G8180" t="s">
        <v>16723</v>
      </c>
      <c r="H8180">
        <v>76.659263890000005</v>
      </c>
      <c r="I8180">
        <v>12.31097222</v>
      </c>
      <c r="J8180" t="s">
        <v>536</v>
      </c>
      <c r="K8180" t="s">
        <v>28</v>
      </c>
      <c r="L8180" t="s">
        <v>29</v>
      </c>
      <c r="M8180" t="s">
        <v>29</v>
      </c>
      <c r="N8180" t="s">
        <v>29</v>
      </c>
      <c r="O8180" t="s">
        <v>29</v>
      </c>
      <c r="P8180">
        <v>3</v>
      </c>
      <c r="Q8180">
        <v>132</v>
      </c>
      <c r="R8180">
        <v>1000</v>
      </c>
      <c r="S8180" t="str">
        <f>IF(Table1[[#This Row],[Average_Cost_for_two]]&lt;500,"Low",IF(Table1[[#This Row],[Average_Cost_for_two]]&lt;=1500,"Medium","High"))</f>
        <v>Medium</v>
      </c>
      <c r="T8180">
        <v>3.7</v>
      </c>
      <c r="U8180">
        <v>2016</v>
      </c>
      <c r="V8180">
        <v>7</v>
      </c>
      <c r="W8180">
        <v>20</v>
      </c>
      <c r="X8180">
        <f>IF(OR(Main!$U8180=0,
       Main!$V8180=0,
       Main!$W8180=0),
   "",
   DATE(Main!$U8180,
        Main!$V8180,
        Main!$W8180)
)</f>
        <v>42571</v>
      </c>
      <c r="Y8180">
        <f>Table1[[#This Row],[Average_Cost_for_two]]*VLOOKUP(Table1[[#This Row],[Currency]],currency!$A$2:$B$10,2,FALSE)</f>
        <v>12</v>
      </c>
      <c r="Z8180" t="str">
        <f>VLOOKUP(C8180,country!A:B,2,FALSE)</f>
        <v>India</v>
      </c>
      <c r="AA8180">
        <f t="shared" si="127"/>
        <v>3</v>
      </c>
    </row>
    <row r="8181" spans="1:27" ht="15.75" customHeight="1" x14ac:dyDescent="0.25">
      <c r="A8181">
        <v>3600008</v>
      </c>
      <c r="B8181" t="s">
        <v>16724</v>
      </c>
      <c r="C8181">
        <v>1</v>
      </c>
      <c r="D8181" t="s">
        <v>11481</v>
      </c>
      <c r="E8181" t="s">
        <v>16725</v>
      </c>
      <c r="F8181" t="s">
        <v>2070</v>
      </c>
      <c r="G8181" t="s">
        <v>11483</v>
      </c>
      <c r="H8181">
        <v>76.606650000000002</v>
      </c>
      <c r="I8181">
        <v>12.35205833</v>
      </c>
      <c r="J8181" t="s">
        <v>609</v>
      </c>
      <c r="K8181" t="s">
        <v>28</v>
      </c>
      <c r="L8181" t="s">
        <v>29</v>
      </c>
      <c r="M8181" t="s">
        <v>29</v>
      </c>
      <c r="N8181" t="s">
        <v>29</v>
      </c>
      <c r="O8181" t="s">
        <v>29</v>
      </c>
      <c r="P8181">
        <v>2</v>
      </c>
      <c r="Q8181">
        <v>190</v>
      </c>
      <c r="R8181">
        <v>650</v>
      </c>
      <c r="S8181" t="str">
        <f>IF(Table1[[#This Row],[Average_Cost_for_two]]&lt;500,"Low",IF(Table1[[#This Row],[Average_Cost_for_two]]&lt;=1500,"Medium","High"))</f>
        <v>Medium</v>
      </c>
      <c r="T8181">
        <v>3.6</v>
      </c>
      <c r="U8181">
        <v>2012</v>
      </c>
      <c r="V8181">
        <v>7</v>
      </c>
      <c r="W8181">
        <v>18</v>
      </c>
      <c r="X8181">
        <f>IF(OR(Main!$U8181=0,
       Main!$V8181=0,
       Main!$W8181=0),
   "",
   DATE(Main!$U8181,
        Main!$V8181,
        Main!$W8181)
)</f>
        <v>41108</v>
      </c>
      <c r="Y8181">
        <f>Table1[[#This Row],[Average_Cost_for_two]]*VLOOKUP(Table1[[#This Row],[Currency]],currency!$A$2:$B$10,2,FALSE)</f>
        <v>7.8</v>
      </c>
      <c r="Z8181" t="str">
        <f>VLOOKUP(C8181,country!A:B,2,FALSE)</f>
        <v>India</v>
      </c>
      <c r="AA8181">
        <f t="shared" si="127"/>
        <v>3</v>
      </c>
    </row>
    <row r="8182" spans="1:27" ht="15.75" customHeight="1" x14ac:dyDescent="0.25">
      <c r="A8182">
        <v>306946</v>
      </c>
      <c r="B8182" t="s">
        <v>12296</v>
      </c>
      <c r="C8182">
        <v>1</v>
      </c>
      <c r="D8182" t="s">
        <v>11222</v>
      </c>
      <c r="E8182" t="s">
        <v>16726</v>
      </c>
      <c r="F8182" t="s">
        <v>11289</v>
      </c>
      <c r="G8182" t="s">
        <v>11290</v>
      </c>
      <c r="H8182">
        <v>77.088687899999996</v>
      </c>
      <c r="I8182">
        <v>28.4952079</v>
      </c>
      <c r="J8182" t="s">
        <v>12298</v>
      </c>
      <c r="K8182" t="s">
        <v>28</v>
      </c>
      <c r="L8182" t="s">
        <v>29</v>
      </c>
      <c r="M8182" t="s">
        <v>29</v>
      </c>
      <c r="N8182" t="s">
        <v>29</v>
      </c>
      <c r="O8182" t="s">
        <v>29</v>
      </c>
      <c r="P8182">
        <v>4</v>
      </c>
      <c r="Q8182">
        <v>1840</v>
      </c>
      <c r="R8182">
        <v>2000</v>
      </c>
      <c r="S8182" t="str">
        <f>IF(Table1[[#This Row],[Average_Cost_for_two]]&lt;500,"Low",IF(Table1[[#This Row],[Average_Cost_for_two]]&lt;=1500,"Medium","High"))</f>
        <v>High</v>
      </c>
      <c r="T8182">
        <v>4</v>
      </c>
      <c r="U8182">
        <v>2017</v>
      </c>
      <c r="V8182">
        <v>11</v>
      </c>
      <c r="W8182">
        <v>9</v>
      </c>
      <c r="X8182">
        <f>IF(OR(Main!$U8182=0,
       Main!$V8182=0,
       Main!$W8182=0),
   "",
   DATE(Main!$U8182,
        Main!$V8182,
        Main!$W8182)
)</f>
        <v>43048</v>
      </c>
      <c r="Y8182">
        <f>Table1[[#This Row],[Average_Cost_for_two]]*VLOOKUP(Table1[[#This Row],[Currency]],currency!$A$2:$B$10,2,FALSE)</f>
        <v>24</v>
      </c>
      <c r="Z8182" t="str">
        <f>VLOOKUP(C8182,country!A:B,2,FALSE)</f>
        <v>India</v>
      </c>
      <c r="AA8182">
        <f t="shared" si="127"/>
        <v>4</v>
      </c>
    </row>
    <row r="8183" spans="1:27" ht="15.75" customHeight="1" x14ac:dyDescent="0.25">
      <c r="A8183">
        <v>18427467</v>
      </c>
      <c r="B8183" t="s">
        <v>16727</v>
      </c>
      <c r="C8183">
        <v>1</v>
      </c>
      <c r="D8183" t="s">
        <v>2866</v>
      </c>
      <c r="E8183" t="s">
        <v>16728</v>
      </c>
      <c r="F8183" t="s">
        <v>16729</v>
      </c>
      <c r="G8183" t="s">
        <v>16730</v>
      </c>
      <c r="H8183">
        <v>79.831478829999995</v>
      </c>
      <c r="I8183">
        <v>11.938190390000001</v>
      </c>
      <c r="J8183" t="s">
        <v>16731</v>
      </c>
      <c r="K8183" t="s">
        <v>28</v>
      </c>
      <c r="L8183" t="s">
        <v>29</v>
      </c>
      <c r="M8183" t="s">
        <v>29</v>
      </c>
      <c r="N8183" t="s">
        <v>29</v>
      </c>
      <c r="O8183" t="s">
        <v>29</v>
      </c>
      <c r="P8183">
        <v>2</v>
      </c>
      <c r="Q8183">
        <v>36</v>
      </c>
      <c r="R8183">
        <v>250</v>
      </c>
      <c r="S8183" t="str">
        <f>IF(Table1[[#This Row],[Average_Cost_for_two]]&lt;500,"Low",IF(Table1[[#This Row],[Average_Cost_for_two]]&lt;=1500,"Medium","High"))</f>
        <v>Low</v>
      </c>
      <c r="T8183">
        <v>3.7</v>
      </c>
      <c r="U8183">
        <v>2011</v>
      </c>
      <c r="V8183">
        <v>7</v>
      </c>
      <c r="W8183">
        <v>17</v>
      </c>
      <c r="X8183">
        <f>IF(OR(Main!$U8183=0,
       Main!$V8183=0,
       Main!$W8183=0),
   "",
   DATE(Main!$U8183,
        Main!$V8183,
        Main!$W8183)
)</f>
        <v>40741</v>
      </c>
      <c r="Y8183">
        <f>Table1[[#This Row],[Average_Cost_for_two]]*VLOOKUP(Table1[[#This Row],[Currency]],currency!$A$2:$B$10,2,FALSE)</f>
        <v>3</v>
      </c>
      <c r="Z8183" t="str">
        <f>VLOOKUP(C8183,country!A:B,2,FALSE)</f>
        <v>India</v>
      </c>
      <c r="AA8183">
        <f t="shared" si="127"/>
        <v>3</v>
      </c>
    </row>
    <row r="8184" spans="1:27" ht="15.75" customHeight="1" x14ac:dyDescent="0.25">
      <c r="A8184">
        <v>3800053</v>
      </c>
      <c r="B8184" t="s">
        <v>16732</v>
      </c>
      <c r="C8184">
        <v>1</v>
      </c>
      <c r="D8184" t="s">
        <v>10919</v>
      </c>
      <c r="E8184" t="s">
        <v>16733</v>
      </c>
      <c r="F8184" t="s">
        <v>16475</v>
      </c>
      <c r="G8184" t="s">
        <v>16476</v>
      </c>
      <c r="H8184">
        <v>72.801952729999996</v>
      </c>
      <c r="I8184">
        <v>21.17349346</v>
      </c>
      <c r="J8184" t="s">
        <v>16734</v>
      </c>
      <c r="K8184" t="s">
        <v>28</v>
      </c>
      <c r="L8184" t="s">
        <v>29</v>
      </c>
      <c r="M8184" t="s">
        <v>29</v>
      </c>
      <c r="N8184" t="s">
        <v>29</v>
      </c>
      <c r="O8184" t="s">
        <v>29</v>
      </c>
      <c r="P8184">
        <v>3</v>
      </c>
      <c r="Q8184">
        <v>191</v>
      </c>
      <c r="R8184">
        <v>800</v>
      </c>
      <c r="S8184" t="str">
        <f>IF(Table1[[#This Row],[Average_Cost_for_two]]&lt;500,"Low",IF(Table1[[#This Row],[Average_Cost_for_two]]&lt;=1500,"Medium","High"))</f>
        <v>Medium</v>
      </c>
      <c r="T8184">
        <v>3.9</v>
      </c>
      <c r="U8184">
        <v>2010</v>
      </c>
      <c r="V8184">
        <v>7</v>
      </c>
      <c r="W8184">
        <v>10</v>
      </c>
      <c r="X8184">
        <f>IF(OR(Main!$U8184=0,
       Main!$V8184=0,
       Main!$W8184=0),
   "",
   DATE(Main!$U8184,
        Main!$V8184,
        Main!$W8184)
)</f>
        <v>40369</v>
      </c>
      <c r="Y8184">
        <f>Table1[[#This Row],[Average_Cost_for_two]]*VLOOKUP(Table1[[#This Row],[Currency]],currency!$A$2:$B$10,2,FALSE)</f>
        <v>9.6</v>
      </c>
      <c r="Z8184" t="str">
        <f>VLOOKUP(C8184,country!A:B,2,FALSE)</f>
        <v>India</v>
      </c>
      <c r="AA8184">
        <f t="shared" si="127"/>
        <v>3</v>
      </c>
    </row>
    <row r="8185" spans="1:27" ht="15.75" customHeight="1" x14ac:dyDescent="0.25">
      <c r="A8185">
        <v>3243</v>
      </c>
      <c r="B8185" t="s">
        <v>16735</v>
      </c>
      <c r="C8185">
        <v>1</v>
      </c>
      <c r="D8185" t="s">
        <v>11222</v>
      </c>
      <c r="E8185" t="s">
        <v>16736</v>
      </c>
      <c r="F8185" t="s">
        <v>16737</v>
      </c>
      <c r="G8185" t="s">
        <v>16738</v>
      </c>
      <c r="H8185">
        <v>77.073085300000002</v>
      </c>
      <c r="I8185">
        <v>28.4777065</v>
      </c>
      <c r="J8185" t="s">
        <v>16739</v>
      </c>
      <c r="K8185" t="s">
        <v>28</v>
      </c>
      <c r="L8185" t="s">
        <v>36</v>
      </c>
      <c r="M8185" t="s">
        <v>29</v>
      </c>
      <c r="N8185" t="s">
        <v>29</v>
      </c>
      <c r="O8185" t="s">
        <v>29</v>
      </c>
      <c r="P8185">
        <v>4</v>
      </c>
      <c r="Q8185">
        <v>21</v>
      </c>
      <c r="R8185">
        <v>2000</v>
      </c>
      <c r="S8185" t="str">
        <f>IF(Table1[[#This Row],[Average_Cost_for_two]]&lt;500,"Low",IF(Table1[[#This Row],[Average_Cost_for_two]]&lt;=1500,"Medium","High"))</f>
        <v>High</v>
      </c>
      <c r="T8185">
        <v>3</v>
      </c>
      <c r="U8185">
        <v>2017</v>
      </c>
      <c r="V8185">
        <v>11</v>
      </c>
      <c r="W8185">
        <v>15</v>
      </c>
      <c r="X8185">
        <f>IF(OR(Main!$U8185=0,
       Main!$V8185=0,
       Main!$W8185=0),
   "",
   DATE(Main!$U8185,
        Main!$V8185,
        Main!$W8185)
)</f>
        <v>43054</v>
      </c>
      <c r="Y8185">
        <f>Table1[[#This Row],[Average_Cost_for_two]]*VLOOKUP(Table1[[#This Row],[Currency]],currency!$A$2:$B$10,2,FALSE)</f>
        <v>24</v>
      </c>
      <c r="Z8185" t="str">
        <f>VLOOKUP(C8185,country!A:B,2,FALSE)</f>
        <v>India</v>
      </c>
      <c r="AA8185">
        <f t="shared" si="127"/>
        <v>4</v>
      </c>
    </row>
    <row r="8186" spans="1:27" ht="15.75" customHeight="1" x14ac:dyDescent="0.25">
      <c r="A8186">
        <v>3200034</v>
      </c>
      <c r="B8186" t="s">
        <v>16740</v>
      </c>
      <c r="C8186">
        <v>1</v>
      </c>
      <c r="D8186" t="s">
        <v>10898</v>
      </c>
      <c r="E8186" t="s">
        <v>16741</v>
      </c>
      <c r="F8186" t="s">
        <v>16742</v>
      </c>
      <c r="G8186" t="s">
        <v>16743</v>
      </c>
      <c r="H8186">
        <v>73.164798000000005</v>
      </c>
      <c r="I8186">
        <v>22.311357999999998</v>
      </c>
      <c r="J8186" t="s">
        <v>16744</v>
      </c>
      <c r="K8186" t="s">
        <v>28</v>
      </c>
      <c r="L8186" t="s">
        <v>29</v>
      </c>
      <c r="M8186" t="s">
        <v>29</v>
      </c>
      <c r="N8186" t="s">
        <v>29</v>
      </c>
      <c r="O8186" t="s">
        <v>29</v>
      </c>
      <c r="P8186">
        <v>3</v>
      </c>
      <c r="Q8186">
        <v>395</v>
      </c>
      <c r="R8186">
        <v>1000</v>
      </c>
      <c r="S8186" t="str">
        <f>IF(Table1[[#This Row],[Average_Cost_for_two]]&lt;500,"Low",IF(Table1[[#This Row],[Average_Cost_for_two]]&lt;=1500,"Medium","High"))</f>
        <v>Medium</v>
      </c>
      <c r="T8186">
        <v>4.0999999999999996</v>
      </c>
      <c r="U8186">
        <v>2010</v>
      </c>
      <c r="V8186">
        <v>7</v>
      </c>
      <c r="W8186">
        <v>16</v>
      </c>
      <c r="X8186">
        <f>IF(OR(Main!$U8186=0,
       Main!$V8186=0,
       Main!$W8186=0),
   "",
   DATE(Main!$U8186,
        Main!$V8186,
        Main!$W8186)
)</f>
        <v>40375</v>
      </c>
      <c r="Y8186">
        <f>Table1[[#This Row],[Average_Cost_for_two]]*VLOOKUP(Table1[[#This Row],[Currency]],currency!$A$2:$B$10,2,FALSE)</f>
        <v>12</v>
      </c>
      <c r="Z8186" t="str">
        <f>VLOOKUP(C8186,country!A:B,2,FALSE)</f>
        <v>India</v>
      </c>
      <c r="AA8186">
        <f t="shared" si="127"/>
        <v>3</v>
      </c>
    </row>
    <row r="8187" spans="1:27" ht="15.75" customHeight="1" x14ac:dyDescent="0.25">
      <c r="A8187">
        <v>4398</v>
      </c>
      <c r="B8187" t="s">
        <v>16745</v>
      </c>
      <c r="C8187">
        <v>1</v>
      </c>
      <c r="D8187" t="s">
        <v>11222</v>
      </c>
      <c r="E8187" t="s">
        <v>16746</v>
      </c>
      <c r="F8187" t="s">
        <v>11371</v>
      </c>
      <c r="G8187" t="s">
        <v>11372</v>
      </c>
      <c r="H8187">
        <v>77.063147200000003</v>
      </c>
      <c r="I8187">
        <v>28.4681891</v>
      </c>
      <c r="J8187" t="s">
        <v>16747</v>
      </c>
      <c r="K8187" t="s">
        <v>28</v>
      </c>
      <c r="L8187" t="s">
        <v>36</v>
      </c>
      <c r="M8187" t="s">
        <v>36</v>
      </c>
      <c r="N8187" t="s">
        <v>29</v>
      </c>
      <c r="O8187" t="s">
        <v>29</v>
      </c>
      <c r="P8187">
        <v>4</v>
      </c>
      <c r="Q8187">
        <v>1365</v>
      </c>
      <c r="R8187">
        <v>2000</v>
      </c>
      <c r="S8187" t="str">
        <f>IF(Table1[[#This Row],[Average_Cost_for_two]]&lt;500,"Low",IF(Table1[[#This Row],[Average_Cost_for_two]]&lt;=1500,"Medium","High"))</f>
        <v>High</v>
      </c>
      <c r="T8187">
        <v>3.9</v>
      </c>
      <c r="U8187">
        <v>2014</v>
      </c>
      <c r="V8187">
        <v>11</v>
      </c>
      <c r="W8187">
        <v>28</v>
      </c>
      <c r="X8187">
        <f>IF(OR(Main!$U8187=0,
       Main!$V8187=0,
       Main!$W8187=0),
   "",
   DATE(Main!$U8187,
        Main!$V8187,
        Main!$W8187)
)</f>
        <v>41971</v>
      </c>
      <c r="Y8187">
        <f>Table1[[#This Row],[Average_Cost_for_two]]*VLOOKUP(Table1[[#This Row],[Currency]],currency!$A$2:$B$10,2,FALSE)</f>
        <v>24</v>
      </c>
      <c r="Z8187" t="str">
        <f>VLOOKUP(C8187,country!A:B,2,FALSE)</f>
        <v>India</v>
      </c>
      <c r="AA8187">
        <f t="shared" si="127"/>
        <v>4</v>
      </c>
    </row>
    <row r="8188" spans="1:27" ht="15.75" customHeight="1" x14ac:dyDescent="0.25">
      <c r="A8188">
        <v>3400017</v>
      </c>
      <c r="B8188" t="s">
        <v>16748</v>
      </c>
      <c r="C8188">
        <v>1</v>
      </c>
      <c r="D8188" t="s">
        <v>11471</v>
      </c>
      <c r="E8188" t="s">
        <v>16749</v>
      </c>
      <c r="F8188" t="s">
        <v>145</v>
      </c>
      <c r="G8188" t="s">
        <v>16750</v>
      </c>
      <c r="H8188">
        <v>78.007552779999997</v>
      </c>
      <c r="I8188">
        <v>27.201725</v>
      </c>
      <c r="J8188" t="s">
        <v>739</v>
      </c>
      <c r="K8188" t="s">
        <v>28</v>
      </c>
      <c r="L8188" t="s">
        <v>29</v>
      </c>
      <c r="M8188" t="s">
        <v>29</v>
      </c>
      <c r="N8188" t="s">
        <v>29</v>
      </c>
      <c r="O8188" t="s">
        <v>29</v>
      </c>
      <c r="P8188">
        <v>3</v>
      </c>
      <c r="Q8188">
        <v>177</v>
      </c>
      <c r="R8188">
        <v>1000</v>
      </c>
      <c r="S8188" t="str">
        <f>IF(Table1[[#This Row],[Average_Cost_for_two]]&lt;500,"Low",IF(Table1[[#This Row],[Average_Cost_for_two]]&lt;=1500,"Medium","High"))</f>
        <v>Medium</v>
      </c>
      <c r="T8188">
        <v>4.2</v>
      </c>
      <c r="U8188">
        <v>2013</v>
      </c>
      <c r="V8188">
        <v>6</v>
      </c>
      <c r="W8188">
        <v>2</v>
      </c>
      <c r="X8188">
        <f>IF(OR(Main!$U8188=0,
       Main!$V8188=0,
       Main!$W8188=0),
   "",
   DATE(Main!$U8188,
        Main!$V8188,
        Main!$W8188)
)</f>
        <v>41427</v>
      </c>
      <c r="Y8188">
        <f>Table1[[#This Row],[Average_Cost_for_two]]*VLOOKUP(Table1[[#This Row],[Currency]],currency!$A$2:$B$10,2,FALSE)</f>
        <v>12</v>
      </c>
      <c r="Z8188" t="str">
        <f>VLOOKUP(C8188,country!A:B,2,FALSE)</f>
        <v>India</v>
      </c>
      <c r="AA8188">
        <f t="shared" si="127"/>
        <v>2</v>
      </c>
    </row>
    <row r="8189" spans="1:27" ht="15.75" customHeight="1" x14ac:dyDescent="0.25">
      <c r="A8189">
        <v>8913</v>
      </c>
      <c r="B8189" t="s">
        <v>3989</v>
      </c>
      <c r="C8189">
        <v>1</v>
      </c>
      <c r="D8189" t="s">
        <v>11222</v>
      </c>
      <c r="E8189" t="s">
        <v>12953</v>
      </c>
      <c r="F8189" t="s">
        <v>11894</v>
      </c>
      <c r="G8189" t="s">
        <v>11895</v>
      </c>
      <c r="H8189">
        <v>77.089356300000006</v>
      </c>
      <c r="I8189">
        <v>28.479941499999999</v>
      </c>
      <c r="J8189" t="s">
        <v>3991</v>
      </c>
      <c r="K8189" t="s">
        <v>28</v>
      </c>
      <c r="L8189" t="s">
        <v>36</v>
      </c>
      <c r="M8189" t="s">
        <v>29</v>
      </c>
      <c r="N8189" t="s">
        <v>29</v>
      </c>
      <c r="O8189" t="s">
        <v>29</v>
      </c>
      <c r="P8189">
        <v>4</v>
      </c>
      <c r="Q8189">
        <v>2806</v>
      </c>
      <c r="R8189">
        <v>2000</v>
      </c>
      <c r="S8189" t="str">
        <f>IF(Table1[[#This Row],[Average_Cost_for_two]]&lt;500,"Low",IF(Table1[[#This Row],[Average_Cost_for_two]]&lt;=1500,"Medium","High"))</f>
        <v>High</v>
      </c>
      <c r="T8189">
        <v>4.0999999999999996</v>
      </c>
      <c r="U8189">
        <v>2010</v>
      </c>
      <c r="V8189">
        <v>10</v>
      </c>
      <c r="W8189">
        <v>10</v>
      </c>
      <c r="X8189">
        <f>IF(OR(Main!$U8189=0,
       Main!$V8189=0,
       Main!$W8189=0),
   "",
   DATE(Main!$U8189,
        Main!$V8189,
        Main!$W8189)
)</f>
        <v>40461</v>
      </c>
      <c r="Y8189">
        <f>Table1[[#This Row],[Average_Cost_for_two]]*VLOOKUP(Table1[[#This Row],[Currency]],currency!$A$2:$B$10,2,FALSE)</f>
        <v>24</v>
      </c>
      <c r="Z8189" t="str">
        <f>VLOOKUP(C8189,country!A:B,2,FALSE)</f>
        <v>India</v>
      </c>
      <c r="AA8189">
        <f t="shared" si="127"/>
        <v>4</v>
      </c>
    </row>
    <row r="8190" spans="1:27" ht="15.75" customHeight="1" x14ac:dyDescent="0.25">
      <c r="A8190">
        <v>2400052</v>
      </c>
      <c r="B8190" t="s">
        <v>16751</v>
      </c>
      <c r="C8190">
        <v>1</v>
      </c>
      <c r="D8190" t="s">
        <v>2861</v>
      </c>
      <c r="E8190" t="s">
        <v>16752</v>
      </c>
      <c r="F8190" t="s">
        <v>145</v>
      </c>
      <c r="G8190" t="s">
        <v>2863</v>
      </c>
      <c r="H8190">
        <v>81.834236000000004</v>
      </c>
      <c r="I8190">
        <v>25.450377</v>
      </c>
      <c r="J8190" t="s">
        <v>27</v>
      </c>
      <c r="K8190" t="s">
        <v>28</v>
      </c>
      <c r="L8190" t="s">
        <v>29</v>
      </c>
      <c r="M8190" t="s">
        <v>29</v>
      </c>
      <c r="N8190" t="s">
        <v>29</v>
      </c>
      <c r="O8190" t="s">
        <v>29</v>
      </c>
      <c r="P8190">
        <v>1</v>
      </c>
      <c r="Q8190">
        <v>105</v>
      </c>
      <c r="R8190">
        <v>200</v>
      </c>
      <c r="S8190" t="str">
        <f>IF(Table1[[#This Row],[Average_Cost_for_two]]&lt;500,"Low",IF(Table1[[#This Row],[Average_Cost_for_two]]&lt;=1500,"Medium","High"))</f>
        <v>Low</v>
      </c>
      <c r="T8190">
        <v>3.7</v>
      </c>
      <c r="U8190">
        <v>2014</v>
      </c>
      <c r="V8190">
        <v>6</v>
      </c>
      <c r="W8190">
        <v>21</v>
      </c>
      <c r="X8190">
        <f>IF(OR(Main!$U8190=0,
       Main!$V8190=0,
       Main!$W8190=0),
   "",
   DATE(Main!$U8190,
        Main!$V8190,
        Main!$W8190)
)</f>
        <v>41811</v>
      </c>
      <c r="Y8190">
        <f>Table1[[#This Row],[Average_Cost_for_two]]*VLOOKUP(Table1[[#This Row],[Currency]],currency!$A$2:$B$10,2,FALSE)</f>
        <v>2.4</v>
      </c>
      <c r="Z8190" t="str">
        <f>VLOOKUP(C8190,country!A:B,2,FALSE)</f>
        <v>India</v>
      </c>
      <c r="AA8190">
        <f t="shared" si="127"/>
        <v>2</v>
      </c>
    </row>
    <row r="8191" spans="1:27" ht="15.75" customHeight="1" x14ac:dyDescent="0.25">
      <c r="A8191">
        <v>2200001</v>
      </c>
      <c r="B8191" t="s">
        <v>3789</v>
      </c>
      <c r="C8191">
        <v>1</v>
      </c>
      <c r="D8191" t="s">
        <v>16495</v>
      </c>
      <c r="E8191" t="s">
        <v>16753</v>
      </c>
      <c r="F8191" t="s">
        <v>16501</v>
      </c>
      <c r="G8191" t="s">
        <v>16502</v>
      </c>
      <c r="H8191">
        <v>74.862761109999994</v>
      </c>
      <c r="I8191">
        <v>31.655588890000001</v>
      </c>
      <c r="J8191" t="s">
        <v>503</v>
      </c>
      <c r="K8191" t="s">
        <v>28</v>
      </c>
      <c r="L8191" t="s">
        <v>29</v>
      </c>
      <c r="M8191" t="s">
        <v>29</v>
      </c>
      <c r="N8191" t="s">
        <v>29</v>
      </c>
      <c r="O8191" t="s">
        <v>29</v>
      </c>
      <c r="P8191">
        <v>3</v>
      </c>
      <c r="Q8191">
        <v>98</v>
      </c>
      <c r="R8191">
        <v>1200</v>
      </c>
      <c r="S8191" t="str">
        <f>IF(Table1[[#This Row],[Average_Cost_for_two]]&lt;500,"Low",IF(Table1[[#This Row],[Average_Cost_for_two]]&lt;=1500,"Medium","High"))</f>
        <v>Medium</v>
      </c>
      <c r="T8191">
        <v>3.4</v>
      </c>
      <c r="U8191">
        <v>2011</v>
      </c>
      <c r="V8191">
        <v>6</v>
      </c>
      <c r="W8191">
        <v>27</v>
      </c>
      <c r="X8191">
        <f>IF(OR(Main!$U8191=0,
       Main!$V8191=0,
       Main!$W8191=0),
   "",
   DATE(Main!$U8191,
        Main!$V8191,
        Main!$W8191)
)</f>
        <v>40721</v>
      </c>
      <c r="Y8191">
        <f>Table1[[#This Row],[Average_Cost_for_two]]*VLOOKUP(Table1[[#This Row],[Currency]],currency!$A$2:$B$10,2,FALSE)</f>
        <v>14.4</v>
      </c>
      <c r="Z8191" t="str">
        <f>VLOOKUP(C8191,country!A:B,2,FALSE)</f>
        <v>India</v>
      </c>
      <c r="AA8191">
        <f t="shared" si="127"/>
        <v>2</v>
      </c>
    </row>
    <row r="8192" spans="1:27" ht="15.75" customHeight="1" x14ac:dyDescent="0.25">
      <c r="A8192">
        <v>2200045</v>
      </c>
      <c r="B8192" t="s">
        <v>16754</v>
      </c>
      <c r="C8192">
        <v>1</v>
      </c>
      <c r="D8192" t="s">
        <v>16495</v>
      </c>
      <c r="E8192" t="s">
        <v>16755</v>
      </c>
      <c r="F8192" t="s">
        <v>16501</v>
      </c>
      <c r="G8192" t="s">
        <v>16502</v>
      </c>
      <c r="H8192">
        <v>74.864166670000003</v>
      </c>
      <c r="I8192">
        <v>31.653191669999998</v>
      </c>
      <c r="J8192" t="s">
        <v>769</v>
      </c>
      <c r="K8192" t="s">
        <v>28</v>
      </c>
      <c r="L8192" t="s">
        <v>29</v>
      </c>
      <c r="M8192" t="s">
        <v>29</v>
      </c>
      <c r="N8192" t="s">
        <v>29</v>
      </c>
      <c r="O8192" t="s">
        <v>29</v>
      </c>
      <c r="P8192">
        <v>1</v>
      </c>
      <c r="Q8192">
        <v>206</v>
      </c>
      <c r="R8192">
        <v>200</v>
      </c>
      <c r="S8192" t="str">
        <f>IF(Table1[[#This Row],[Average_Cost_for_two]]&lt;500,"Low",IF(Table1[[#This Row],[Average_Cost_for_two]]&lt;=1500,"Medium","High"))</f>
        <v>Low</v>
      </c>
      <c r="T8192">
        <v>3.9</v>
      </c>
      <c r="U8192">
        <v>2017</v>
      </c>
      <c r="V8192">
        <v>6</v>
      </c>
      <c r="W8192">
        <v>11</v>
      </c>
      <c r="X8192">
        <f>IF(OR(Main!$U8192=0,
       Main!$V8192=0,
       Main!$W8192=0),
   "",
   DATE(Main!$U8192,
        Main!$V8192,
        Main!$W8192)
)</f>
        <v>42897</v>
      </c>
      <c r="Y8192">
        <f>Table1[[#This Row],[Average_Cost_for_two]]*VLOOKUP(Table1[[#This Row],[Currency]],currency!$A$2:$B$10,2,FALSE)</f>
        <v>2.4</v>
      </c>
      <c r="Z8192" t="str">
        <f>VLOOKUP(C8192,country!A:B,2,FALSE)</f>
        <v>India</v>
      </c>
      <c r="AA8192">
        <f t="shared" si="127"/>
        <v>2</v>
      </c>
    </row>
    <row r="8193" spans="1:27" ht="15.75" customHeight="1" x14ac:dyDescent="0.25">
      <c r="A8193">
        <v>2200043</v>
      </c>
      <c r="B8193" t="s">
        <v>16756</v>
      </c>
      <c r="C8193">
        <v>1</v>
      </c>
      <c r="D8193" t="s">
        <v>16495</v>
      </c>
      <c r="E8193" t="s">
        <v>16617</v>
      </c>
      <c r="F8193" t="s">
        <v>16505</v>
      </c>
      <c r="G8193" t="s">
        <v>16506</v>
      </c>
      <c r="H8193">
        <v>74.874619440000004</v>
      </c>
      <c r="I8193">
        <v>31.623947220000002</v>
      </c>
      <c r="J8193" t="s">
        <v>731</v>
      </c>
      <c r="K8193" t="s">
        <v>28</v>
      </c>
      <c r="L8193" t="s">
        <v>29</v>
      </c>
      <c r="M8193" t="s">
        <v>29</v>
      </c>
      <c r="N8193" t="s">
        <v>29</v>
      </c>
      <c r="O8193" t="s">
        <v>29</v>
      </c>
      <c r="P8193">
        <v>2</v>
      </c>
      <c r="Q8193">
        <v>94</v>
      </c>
      <c r="R8193">
        <v>500</v>
      </c>
      <c r="S8193" t="str">
        <f>IF(Table1[[#This Row],[Average_Cost_for_two]]&lt;500,"Low",IF(Table1[[#This Row],[Average_Cost_for_two]]&lt;=1500,"Medium","High"))</f>
        <v>Medium</v>
      </c>
      <c r="T8193">
        <v>3.7</v>
      </c>
      <c r="U8193">
        <v>2013</v>
      </c>
      <c r="V8193">
        <v>6</v>
      </c>
      <c r="W8193">
        <v>3</v>
      </c>
      <c r="X8193">
        <f>IF(OR(Main!$U8193=0,
       Main!$V8193=0,
       Main!$W8193=0),
   "",
   DATE(Main!$U8193,
        Main!$V8193,
        Main!$W8193)
)</f>
        <v>41428</v>
      </c>
      <c r="Y8193">
        <f>Table1[[#This Row],[Average_Cost_for_two]]*VLOOKUP(Table1[[#This Row],[Currency]],currency!$A$2:$B$10,2,FALSE)</f>
        <v>6</v>
      </c>
      <c r="Z8193" t="str">
        <f>VLOOKUP(C8193,country!A:B,2,FALSE)</f>
        <v>India</v>
      </c>
      <c r="AA8193">
        <f t="shared" si="127"/>
        <v>2</v>
      </c>
    </row>
    <row r="8194" spans="1:27" ht="15.75" customHeight="1" x14ac:dyDescent="0.25">
      <c r="A8194">
        <v>2500123</v>
      </c>
      <c r="B8194" t="s">
        <v>16757</v>
      </c>
      <c r="C8194">
        <v>1</v>
      </c>
      <c r="D8194" t="s">
        <v>11973</v>
      </c>
      <c r="E8194" t="s">
        <v>16758</v>
      </c>
      <c r="F8194" t="s">
        <v>16759</v>
      </c>
      <c r="G8194" t="s">
        <v>16760</v>
      </c>
      <c r="H8194">
        <v>75.321460999999999</v>
      </c>
      <c r="I8194">
        <v>19.888715999999999</v>
      </c>
      <c r="J8194" t="s">
        <v>477</v>
      </c>
      <c r="K8194" t="s">
        <v>28</v>
      </c>
      <c r="L8194" t="s">
        <v>29</v>
      </c>
      <c r="M8194" t="s">
        <v>29</v>
      </c>
      <c r="N8194" t="s">
        <v>29</v>
      </c>
      <c r="O8194" t="s">
        <v>29</v>
      </c>
      <c r="P8194">
        <v>2</v>
      </c>
      <c r="Q8194">
        <v>74</v>
      </c>
      <c r="R8194">
        <v>600</v>
      </c>
      <c r="S8194" t="str">
        <f>IF(Table1[[#This Row],[Average_Cost_for_two]]&lt;500,"Low",IF(Table1[[#This Row],[Average_Cost_for_two]]&lt;=1500,"Medium","High"))</f>
        <v>Medium</v>
      </c>
      <c r="T8194">
        <v>3.3</v>
      </c>
      <c r="U8194">
        <v>2010</v>
      </c>
      <c r="V8194">
        <v>6</v>
      </c>
      <c r="W8194">
        <v>4</v>
      </c>
      <c r="X8194">
        <f>IF(OR(Main!$U8194=0,
       Main!$V8194=0,
       Main!$W8194=0),
   "",
   DATE(Main!$U8194,
        Main!$V8194,
        Main!$W8194)
)</f>
        <v>40333</v>
      </c>
      <c r="Y8194">
        <f>Table1[[#This Row],[Average_Cost_for_two]]*VLOOKUP(Table1[[#This Row],[Currency]],currency!$A$2:$B$10,2,FALSE)</f>
        <v>7.2</v>
      </c>
      <c r="Z8194" t="str">
        <f>VLOOKUP(C8194,country!A:B,2,FALSE)</f>
        <v>India</v>
      </c>
      <c r="AA8194">
        <f t="shared" ref="AA8194:AA8257" si="128">ROUNDUP(V8194/3,0)</f>
        <v>2</v>
      </c>
    </row>
    <row r="8195" spans="1:27" ht="15.75" customHeight="1" x14ac:dyDescent="0.25">
      <c r="A8195">
        <v>2600472</v>
      </c>
      <c r="B8195" t="s">
        <v>16761</v>
      </c>
      <c r="C8195">
        <v>1</v>
      </c>
      <c r="D8195" t="s">
        <v>11968</v>
      </c>
      <c r="E8195" t="s">
        <v>16762</v>
      </c>
      <c r="F8195" t="s">
        <v>16514</v>
      </c>
      <c r="G8195" t="s">
        <v>16515</v>
      </c>
      <c r="H8195">
        <v>77.419398999999999</v>
      </c>
      <c r="I8195">
        <v>23.211528999999999</v>
      </c>
      <c r="J8195" t="s">
        <v>16763</v>
      </c>
      <c r="K8195" t="s">
        <v>28</v>
      </c>
      <c r="L8195" t="s">
        <v>29</v>
      </c>
      <c r="M8195" t="s">
        <v>29</v>
      </c>
      <c r="N8195" t="s">
        <v>29</v>
      </c>
      <c r="O8195" t="s">
        <v>29</v>
      </c>
      <c r="P8195">
        <v>1</v>
      </c>
      <c r="Q8195">
        <v>51</v>
      </c>
      <c r="R8195">
        <v>200</v>
      </c>
      <c r="S8195" t="str">
        <f>IF(Table1[[#This Row],[Average_Cost_for_two]]&lt;500,"Low",IF(Table1[[#This Row],[Average_Cost_for_two]]&lt;=1500,"Medium","High"))</f>
        <v>Low</v>
      </c>
      <c r="T8195">
        <v>3.3</v>
      </c>
      <c r="U8195">
        <v>2010</v>
      </c>
      <c r="V8195">
        <v>6</v>
      </c>
      <c r="W8195">
        <v>16</v>
      </c>
      <c r="X8195">
        <f>IF(OR(Main!$U8195=0,
       Main!$V8195=0,
       Main!$W8195=0),
   "",
   DATE(Main!$U8195,
        Main!$V8195,
        Main!$W8195)
)</f>
        <v>40345</v>
      </c>
      <c r="Y8195">
        <f>Table1[[#This Row],[Average_Cost_for_two]]*VLOOKUP(Table1[[#This Row],[Currency]],currency!$A$2:$B$10,2,FALSE)</f>
        <v>2.4</v>
      </c>
      <c r="Z8195" t="str">
        <f>VLOOKUP(C8195,country!A:B,2,FALSE)</f>
        <v>India</v>
      </c>
      <c r="AA8195">
        <f t="shared" si="128"/>
        <v>2</v>
      </c>
    </row>
    <row r="8196" spans="1:27" ht="15.75" customHeight="1" x14ac:dyDescent="0.25">
      <c r="A8196">
        <v>18408600</v>
      </c>
      <c r="B8196" t="s">
        <v>16764</v>
      </c>
      <c r="C8196">
        <v>1</v>
      </c>
      <c r="D8196" t="s">
        <v>16376</v>
      </c>
      <c r="E8196" t="s">
        <v>16765</v>
      </c>
      <c r="F8196" t="s">
        <v>16766</v>
      </c>
      <c r="G8196" t="s">
        <v>16767</v>
      </c>
      <c r="H8196">
        <v>85.845169960000007</v>
      </c>
      <c r="I8196">
        <v>20.295755190000001</v>
      </c>
      <c r="J8196" t="s">
        <v>580</v>
      </c>
      <c r="K8196" t="s">
        <v>28</v>
      </c>
      <c r="L8196" t="s">
        <v>29</v>
      </c>
      <c r="M8196" t="s">
        <v>29</v>
      </c>
      <c r="N8196" t="s">
        <v>29</v>
      </c>
      <c r="O8196" t="s">
        <v>29</v>
      </c>
      <c r="P8196">
        <v>2</v>
      </c>
      <c r="Q8196">
        <v>49</v>
      </c>
      <c r="R8196">
        <v>900</v>
      </c>
      <c r="S8196" t="str">
        <f>IF(Table1[[#This Row],[Average_Cost_for_two]]&lt;500,"Low",IF(Table1[[#This Row],[Average_Cost_for_two]]&lt;=1500,"Medium","High"))</f>
        <v>Medium</v>
      </c>
      <c r="T8196">
        <v>4.2</v>
      </c>
      <c r="U8196">
        <v>2011</v>
      </c>
      <c r="V8196">
        <v>6</v>
      </c>
      <c r="W8196">
        <v>23</v>
      </c>
      <c r="X8196">
        <f>IF(OR(Main!$U8196=0,
       Main!$V8196=0,
       Main!$W8196=0),
   "",
   DATE(Main!$U8196,
        Main!$V8196,
        Main!$W8196)
)</f>
        <v>40717</v>
      </c>
      <c r="Y8196">
        <f>Table1[[#This Row],[Average_Cost_for_two]]*VLOOKUP(Table1[[#This Row],[Currency]],currency!$A$2:$B$10,2,FALSE)</f>
        <v>10.8</v>
      </c>
      <c r="Z8196" t="str">
        <f>VLOOKUP(C8196,country!A:B,2,FALSE)</f>
        <v>India</v>
      </c>
      <c r="AA8196">
        <f t="shared" si="128"/>
        <v>2</v>
      </c>
    </row>
    <row r="8197" spans="1:27" ht="15.75" customHeight="1" x14ac:dyDescent="0.25">
      <c r="A8197">
        <v>120221</v>
      </c>
      <c r="B8197" t="s">
        <v>16768</v>
      </c>
      <c r="C8197">
        <v>1</v>
      </c>
      <c r="D8197" t="s">
        <v>15860</v>
      </c>
      <c r="E8197" t="s">
        <v>16769</v>
      </c>
      <c r="F8197" t="s">
        <v>14212</v>
      </c>
      <c r="G8197" t="s">
        <v>16770</v>
      </c>
      <c r="H8197">
        <v>76.801316</v>
      </c>
      <c r="I8197">
        <v>30.719484099999999</v>
      </c>
      <c r="J8197" t="s">
        <v>27</v>
      </c>
      <c r="K8197" t="s">
        <v>28</v>
      </c>
      <c r="L8197" t="s">
        <v>29</v>
      </c>
      <c r="M8197" t="s">
        <v>29</v>
      </c>
      <c r="N8197" t="s">
        <v>29</v>
      </c>
      <c r="O8197" t="s">
        <v>29</v>
      </c>
      <c r="P8197">
        <v>2</v>
      </c>
      <c r="Q8197">
        <v>982</v>
      </c>
      <c r="R8197">
        <v>700</v>
      </c>
      <c r="S8197" t="str">
        <f>IF(Table1[[#This Row],[Average_Cost_for_two]]&lt;500,"Low",IF(Table1[[#This Row],[Average_Cost_for_two]]&lt;=1500,"Medium","High"))</f>
        <v>Medium</v>
      </c>
      <c r="T8197">
        <v>3.8</v>
      </c>
      <c r="U8197">
        <v>2015</v>
      </c>
      <c r="V8197">
        <v>6</v>
      </c>
      <c r="W8197">
        <v>24</v>
      </c>
      <c r="X8197">
        <f>IF(OR(Main!$U8197=0,
       Main!$V8197=0,
       Main!$W8197=0),
   "",
   DATE(Main!$U8197,
        Main!$V8197,
        Main!$W8197)
)</f>
        <v>42179</v>
      </c>
      <c r="Y8197">
        <f>Table1[[#This Row],[Average_Cost_for_two]]*VLOOKUP(Table1[[#This Row],[Currency]],currency!$A$2:$B$10,2,FALSE)</f>
        <v>8.4</v>
      </c>
      <c r="Z8197" t="str">
        <f>VLOOKUP(C8197,country!A:B,2,FALSE)</f>
        <v>India</v>
      </c>
      <c r="AA8197">
        <f t="shared" si="128"/>
        <v>2</v>
      </c>
    </row>
    <row r="8198" spans="1:27" ht="15.75" customHeight="1" x14ac:dyDescent="0.25">
      <c r="A8198">
        <v>6690</v>
      </c>
      <c r="B8198" t="s">
        <v>16771</v>
      </c>
      <c r="C8198">
        <v>1</v>
      </c>
      <c r="D8198" t="s">
        <v>11222</v>
      </c>
      <c r="E8198" t="s">
        <v>16772</v>
      </c>
      <c r="F8198" t="s">
        <v>11254</v>
      </c>
      <c r="G8198" t="s">
        <v>11255</v>
      </c>
      <c r="H8198">
        <v>77.086709600000006</v>
      </c>
      <c r="I8198">
        <v>28.502636800000001</v>
      </c>
      <c r="J8198" t="s">
        <v>500</v>
      </c>
      <c r="K8198" t="s">
        <v>28</v>
      </c>
      <c r="L8198" t="s">
        <v>29</v>
      </c>
      <c r="M8198" t="s">
        <v>29</v>
      </c>
      <c r="N8198" t="s">
        <v>29</v>
      </c>
      <c r="O8198" t="s">
        <v>29</v>
      </c>
      <c r="P8198">
        <v>4</v>
      </c>
      <c r="Q8198">
        <v>27</v>
      </c>
      <c r="R8198">
        <v>2000</v>
      </c>
      <c r="S8198" t="str">
        <f>IF(Table1[[#This Row],[Average_Cost_for_two]]&lt;500,"Low",IF(Table1[[#This Row],[Average_Cost_for_two]]&lt;=1500,"Medium","High"))</f>
        <v>High</v>
      </c>
      <c r="T8198">
        <v>2.7</v>
      </c>
      <c r="U8198">
        <v>2010</v>
      </c>
      <c r="V8198">
        <v>10</v>
      </c>
      <c r="W8198">
        <v>25</v>
      </c>
      <c r="X8198">
        <f>IF(OR(Main!$U8198=0,
       Main!$V8198=0,
       Main!$W8198=0),
   "",
   DATE(Main!$U8198,
        Main!$V8198,
        Main!$W8198)
)</f>
        <v>40476</v>
      </c>
      <c r="Y8198">
        <f>Table1[[#This Row],[Average_Cost_for_two]]*VLOOKUP(Table1[[#This Row],[Currency]],currency!$A$2:$B$10,2,FALSE)</f>
        <v>24</v>
      </c>
      <c r="Z8198" t="str">
        <f>VLOOKUP(C8198,country!A:B,2,FALSE)</f>
        <v>India</v>
      </c>
      <c r="AA8198">
        <f t="shared" si="128"/>
        <v>4</v>
      </c>
    </row>
    <row r="8199" spans="1:27" ht="15.75" customHeight="1" x14ac:dyDescent="0.25">
      <c r="A8199">
        <v>18430587</v>
      </c>
      <c r="B8199" t="s">
        <v>16773</v>
      </c>
      <c r="C8199">
        <v>1</v>
      </c>
      <c r="D8199" t="s">
        <v>13426</v>
      </c>
      <c r="E8199" t="s">
        <v>16774</v>
      </c>
      <c r="F8199" t="s">
        <v>16775</v>
      </c>
      <c r="G8199" t="s">
        <v>16776</v>
      </c>
      <c r="H8199">
        <v>0</v>
      </c>
      <c r="I8199">
        <v>0</v>
      </c>
      <c r="J8199" t="s">
        <v>536</v>
      </c>
      <c r="K8199" t="s">
        <v>28</v>
      </c>
      <c r="L8199" t="s">
        <v>36</v>
      </c>
      <c r="M8199" t="s">
        <v>29</v>
      </c>
      <c r="N8199" t="s">
        <v>29</v>
      </c>
      <c r="O8199" t="s">
        <v>29</v>
      </c>
      <c r="P8199">
        <v>4</v>
      </c>
      <c r="Q8199">
        <v>0</v>
      </c>
      <c r="R8199">
        <v>2000</v>
      </c>
      <c r="S8199" t="str">
        <f>IF(Table1[[#This Row],[Average_Cost_for_two]]&lt;500,"Low",IF(Table1[[#This Row],[Average_Cost_for_two]]&lt;=1500,"Medium","High"))</f>
        <v>High</v>
      </c>
      <c r="T8199">
        <v>1</v>
      </c>
      <c r="U8199">
        <v>2015</v>
      </c>
      <c r="V8199">
        <v>2</v>
      </c>
      <c r="W8199">
        <v>2</v>
      </c>
      <c r="X8199">
        <f>IF(OR(Main!$U8199=0,
       Main!$V8199=0,
       Main!$W8199=0),
   "",
   DATE(Main!$U8199,
        Main!$V8199,
        Main!$W8199)
)</f>
        <v>42037</v>
      </c>
      <c r="Y8199">
        <f>Table1[[#This Row],[Average_Cost_for_two]]*VLOOKUP(Table1[[#This Row],[Currency]],currency!$A$2:$B$10,2,FALSE)</f>
        <v>24</v>
      </c>
      <c r="Z8199" t="str">
        <f>VLOOKUP(C8199,country!A:B,2,FALSE)</f>
        <v>India</v>
      </c>
      <c r="AA8199">
        <f t="shared" si="128"/>
        <v>1</v>
      </c>
    </row>
    <row r="8200" spans="1:27" ht="15.75" customHeight="1" x14ac:dyDescent="0.25">
      <c r="A8200">
        <v>18384227</v>
      </c>
      <c r="B8200" t="s">
        <v>16367</v>
      </c>
      <c r="C8200">
        <v>1</v>
      </c>
      <c r="D8200" t="s">
        <v>15866</v>
      </c>
      <c r="E8200" t="s">
        <v>16777</v>
      </c>
      <c r="F8200" t="s">
        <v>16100</v>
      </c>
      <c r="G8200" t="s">
        <v>16101</v>
      </c>
      <c r="H8200">
        <v>80.231598000000005</v>
      </c>
      <c r="I8200">
        <v>12.981615</v>
      </c>
      <c r="J8200" t="s">
        <v>11737</v>
      </c>
      <c r="K8200" t="s">
        <v>28</v>
      </c>
      <c r="L8200" t="s">
        <v>29</v>
      </c>
      <c r="M8200" t="s">
        <v>29</v>
      </c>
      <c r="N8200" t="s">
        <v>29</v>
      </c>
      <c r="O8200" t="s">
        <v>29</v>
      </c>
      <c r="P8200">
        <v>3</v>
      </c>
      <c r="Q8200">
        <v>859</v>
      </c>
      <c r="R8200">
        <v>1600</v>
      </c>
      <c r="S8200" t="str">
        <f>IF(Table1[[#This Row],[Average_Cost_for_two]]&lt;500,"Low",IF(Table1[[#This Row],[Average_Cost_for_two]]&lt;=1500,"Medium","High"))</f>
        <v>High</v>
      </c>
      <c r="T8200">
        <v>4.9000000000000004</v>
      </c>
      <c r="U8200">
        <v>2011</v>
      </c>
      <c r="V8200">
        <v>6</v>
      </c>
      <c r="W8200">
        <v>4</v>
      </c>
      <c r="X8200">
        <f>IF(OR(Main!$U8200=0,
       Main!$V8200=0,
       Main!$W8200=0),
   "",
   DATE(Main!$U8200,
        Main!$V8200,
        Main!$W8200)
)</f>
        <v>40698</v>
      </c>
      <c r="Y8200">
        <f>Table1[[#This Row],[Average_Cost_for_two]]*VLOOKUP(Table1[[#This Row],[Currency]],currency!$A$2:$B$10,2,FALSE)</f>
        <v>19.2</v>
      </c>
      <c r="Z8200" t="str">
        <f>VLOOKUP(C8200,country!A:B,2,FALSE)</f>
        <v>India</v>
      </c>
      <c r="AA8200">
        <f t="shared" si="128"/>
        <v>2</v>
      </c>
    </row>
    <row r="8201" spans="1:27" ht="15.75" customHeight="1" x14ac:dyDescent="0.25">
      <c r="A8201">
        <v>18034077</v>
      </c>
      <c r="B8201" t="s">
        <v>5372</v>
      </c>
      <c r="C8201">
        <v>1</v>
      </c>
      <c r="D8201" t="s">
        <v>16105</v>
      </c>
      <c r="E8201" t="s">
        <v>16778</v>
      </c>
      <c r="F8201" t="s">
        <v>16107</v>
      </c>
      <c r="G8201" t="s">
        <v>16108</v>
      </c>
      <c r="H8201">
        <v>77.369592409999996</v>
      </c>
      <c r="I8201">
        <v>28.633838260000001</v>
      </c>
      <c r="J8201" t="s">
        <v>477</v>
      </c>
      <c r="K8201" t="s">
        <v>28</v>
      </c>
      <c r="L8201" t="s">
        <v>29</v>
      </c>
      <c r="M8201" t="s">
        <v>29</v>
      </c>
      <c r="N8201" t="s">
        <v>29</v>
      </c>
      <c r="O8201" t="s">
        <v>29</v>
      </c>
      <c r="P8201">
        <v>2</v>
      </c>
      <c r="Q8201">
        <v>14</v>
      </c>
      <c r="R8201">
        <v>600</v>
      </c>
      <c r="S8201" t="str">
        <f>IF(Table1[[#This Row],[Average_Cost_for_two]]&lt;500,"Low",IF(Table1[[#This Row],[Average_Cost_for_two]]&lt;=1500,"Medium","High"))</f>
        <v>Medium</v>
      </c>
      <c r="T8201">
        <v>2.7</v>
      </c>
      <c r="U8201">
        <v>2010</v>
      </c>
      <c r="V8201">
        <v>6</v>
      </c>
      <c r="W8201">
        <v>1</v>
      </c>
      <c r="X8201">
        <f>IF(OR(Main!$U8201=0,
       Main!$V8201=0,
       Main!$W8201=0),
   "",
   DATE(Main!$U8201,
        Main!$V8201,
        Main!$W8201)
)</f>
        <v>40330</v>
      </c>
      <c r="Y8201">
        <f>Table1[[#This Row],[Average_Cost_for_two]]*VLOOKUP(Table1[[#This Row],[Currency]],currency!$A$2:$B$10,2,FALSE)</f>
        <v>7.2</v>
      </c>
      <c r="Z8201" t="str">
        <f>VLOOKUP(C8201,country!A:B,2,FALSE)</f>
        <v>India</v>
      </c>
      <c r="AA8201">
        <f t="shared" si="128"/>
        <v>2</v>
      </c>
    </row>
    <row r="8202" spans="1:27" ht="15.75" customHeight="1" x14ac:dyDescent="0.25">
      <c r="A8202">
        <v>301461</v>
      </c>
      <c r="B8202" t="s">
        <v>16779</v>
      </c>
      <c r="C8202">
        <v>1</v>
      </c>
      <c r="D8202" t="s">
        <v>13426</v>
      </c>
      <c r="E8202" t="s">
        <v>13555</v>
      </c>
      <c r="F8202" t="s">
        <v>13556</v>
      </c>
      <c r="G8202" t="s">
        <v>13557</v>
      </c>
      <c r="H8202">
        <v>77.338752099999994</v>
      </c>
      <c r="I8202">
        <v>28.563752399999998</v>
      </c>
      <c r="J8202" t="s">
        <v>16780</v>
      </c>
      <c r="K8202" t="s">
        <v>28</v>
      </c>
      <c r="L8202" t="s">
        <v>36</v>
      </c>
      <c r="M8202" t="s">
        <v>29</v>
      </c>
      <c r="N8202" t="s">
        <v>29</v>
      </c>
      <c r="O8202" t="s">
        <v>29</v>
      </c>
      <c r="P8202">
        <v>4</v>
      </c>
      <c r="Q8202">
        <v>0</v>
      </c>
      <c r="R8202">
        <v>2000</v>
      </c>
      <c r="S8202" t="str">
        <f>IF(Table1[[#This Row],[Average_Cost_for_two]]&lt;500,"Low",IF(Table1[[#This Row],[Average_Cost_for_two]]&lt;=1500,"Medium","High"))</f>
        <v>High</v>
      </c>
      <c r="T8202">
        <v>1</v>
      </c>
      <c r="U8202">
        <v>2015</v>
      </c>
      <c r="V8202">
        <v>11</v>
      </c>
      <c r="W8202">
        <v>11</v>
      </c>
      <c r="X8202">
        <f>IF(OR(Main!$U8202=0,
       Main!$V8202=0,
       Main!$W8202=0),
   "",
   DATE(Main!$U8202,
        Main!$V8202,
        Main!$W8202)
)</f>
        <v>42319</v>
      </c>
      <c r="Y8202">
        <f>Table1[[#This Row],[Average_Cost_for_two]]*VLOOKUP(Table1[[#This Row],[Currency]],currency!$A$2:$B$10,2,FALSE)</f>
        <v>24</v>
      </c>
      <c r="Z8202" t="str">
        <f>VLOOKUP(C8202,country!A:B,2,FALSE)</f>
        <v>India</v>
      </c>
      <c r="AA8202">
        <f t="shared" si="128"/>
        <v>4</v>
      </c>
    </row>
    <row r="8203" spans="1:27" ht="15.75" customHeight="1" x14ac:dyDescent="0.25">
      <c r="A8203">
        <v>2100478</v>
      </c>
      <c r="B8203" t="s">
        <v>16781</v>
      </c>
      <c r="C8203">
        <v>1</v>
      </c>
      <c r="D8203" t="s">
        <v>4320</v>
      </c>
      <c r="E8203" t="s">
        <v>16782</v>
      </c>
      <c r="F8203" t="s">
        <v>16783</v>
      </c>
      <c r="G8203" t="s">
        <v>16784</v>
      </c>
      <c r="H8203">
        <v>91.773931910000002</v>
      </c>
      <c r="I8203">
        <v>26.161490100000002</v>
      </c>
      <c r="J8203" t="s">
        <v>2388</v>
      </c>
      <c r="K8203" t="s">
        <v>28</v>
      </c>
      <c r="L8203" t="s">
        <v>29</v>
      </c>
      <c r="M8203" t="s">
        <v>29</v>
      </c>
      <c r="N8203" t="s">
        <v>29</v>
      </c>
      <c r="O8203" t="s">
        <v>29</v>
      </c>
      <c r="P8203">
        <v>3</v>
      </c>
      <c r="Q8203">
        <v>360</v>
      </c>
      <c r="R8203">
        <v>1400</v>
      </c>
      <c r="S8203" t="str">
        <f>IF(Table1[[#This Row],[Average_Cost_for_two]]&lt;500,"Low",IF(Table1[[#This Row],[Average_Cost_for_two]]&lt;=1500,"Medium","High"))</f>
        <v>Medium</v>
      </c>
      <c r="T8203">
        <v>3.9</v>
      </c>
      <c r="U8203">
        <v>2012</v>
      </c>
      <c r="V8203">
        <v>6</v>
      </c>
      <c r="W8203">
        <v>9</v>
      </c>
      <c r="X8203">
        <f>IF(OR(Main!$U8203=0,
       Main!$V8203=0,
       Main!$W8203=0),
   "",
   DATE(Main!$U8203,
        Main!$V8203,
        Main!$W8203)
)</f>
        <v>41069</v>
      </c>
      <c r="Y8203">
        <f>Table1[[#This Row],[Average_Cost_for_two]]*VLOOKUP(Table1[[#This Row],[Currency]],currency!$A$2:$B$10,2,FALSE)</f>
        <v>16.8</v>
      </c>
      <c r="Z8203" t="str">
        <f>VLOOKUP(C8203,country!A:B,2,FALSE)</f>
        <v>India</v>
      </c>
      <c r="AA8203">
        <f t="shared" si="128"/>
        <v>2</v>
      </c>
    </row>
    <row r="8204" spans="1:27" ht="15.75" customHeight="1" x14ac:dyDescent="0.25">
      <c r="A8204">
        <v>2100108</v>
      </c>
      <c r="B8204" t="s">
        <v>16785</v>
      </c>
      <c r="C8204">
        <v>1</v>
      </c>
      <c r="D8204" t="s">
        <v>4320</v>
      </c>
      <c r="E8204" t="s">
        <v>16786</v>
      </c>
      <c r="F8204" t="s">
        <v>16787</v>
      </c>
      <c r="G8204" t="s">
        <v>16788</v>
      </c>
      <c r="H8204">
        <v>91.774954719999997</v>
      </c>
      <c r="I8204">
        <v>26.18470185</v>
      </c>
      <c r="J8204" t="s">
        <v>500</v>
      </c>
      <c r="K8204" t="s">
        <v>28</v>
      </c>
      <c r="L8204" t="s">
        <v>29</v>
      </c>
      <c r="M8204" t="s">
        <v>29</v>
      </c>
      <c r="N8204" t="s">
        <v>29</v>
      </c>
      <c r="O8204" t="s">
        <v>29</v>
      </c>
      <c r="P8204">
        <v>2</v>
      </c>
      <c r="Q8204">
        <v>290</v>
      </c>
      <c r="R8204">
        <v>500</v>
      </c>
      <c r="S8204" t="str">
        <f>IF(Table1[[#This Row],[Average_Cost_for_two]]&lt;500,"Low",IF(Table1[[#This Row],[Average_Cost_for_two]]&lt;=1500,"Medium","High"))</f>
        <v>Medium</v>
      </c>
      <c r="T8204">
        <v>4.0999999999999996</v>
      </c>
      <c r="U8204">
        <v>2011</v>
      </c>
      <c r="V8204">
        <v>6</v>
      </c>
      <c r="W8204">
        <v>20</v>
      </c>
      <c r="X8204">
        <f>IF(OR(Main!$U8204=0,
       Main!$V8204=0,
       Main!$W8204=0),
   "",
   DATE(Main!$U8204,
        Main!$V8204,
        Main!$W8204)
)</f>
        <v>40714</v>
      </c>
      <c r="Y8204">
        <f>Table1[[#This Row],[Average_Cost_for_two]]*VLOOKUP(Table1[[#This Row],[Currency]],currency!$A$2:$B$10,2,FALSE)</f>
        <v>6</v>
      </c>
      <c r="Z8204" t="str">
        <f>VLOOKUP(C8204,country!A:B,2,FALSE)</f>
        <v>India</v>
      </c>
      <c r="AA8204">
        <f t="shared" si="128"/>
        <v>2</v>
      </c>
    </row>
    <row r="8205" spans="1:27" ht="15.75" customHeight="1" x14ac:dyDescent="0.25">
      <c r="A8205">
        <v>718</v>
      </c>
      <c r="B8205" t="s">
        <v>3470</v>
      </c>
      <c r="C8205">
        <v>1</v>
      </c>
      <c r="D8205" t="s">
        <v>13426</v>
      </c>
      <c r="E8205" t="s">
        <v>16789</v>
      </c>
      <c r="F8205" t="s">
        <v>14024</v>
      </c>
      <c r="G8205" t="s">
        <v>14025</v>
      </c>
      <c r="H8205">
        <v>77.322828099999995</v>
      </c>
      <c r="I8205">
        <v>28.568342940000001</v>
      </c>
      <c r="J8205" t="s">
        <v>3472</v>
      </c>
      <c r="K8205" t="s">
        <v>28</v>
      </c>
      <c r="L8205" t="s">
        <v>36</v>
      </c>
      <c r="M8205" t="s">
        <v>29</v>
      </c>
      <c r="N8205" t="s">
        <v>29</v>
      </c>
      <c r="O8205" t="s">
        <v>29</v>
      </c>
      <c r="P8205">
        <v>4</v>
      </c>
      <c r="Q8205">
        <v>221</v>
      </c>
      <c r="R8205">
        <v>2000</v>
      </c>
      <c r="S8205" t="str">
        <f>IF(Table1[[#This Row],[Average_Cost_for_two]]&lt;500,"Low",IF(Table1[[#This Row],[Average_Cost_for_two]]&lt;=1500,"Medium","High"))</f>
        <v>High</v>
      </c>
      <c r="T8205">
        <v>2.4</v>
      </c>
      <c r="U8205">
        <v>2013</v>
      </c>
      <c r="V8205">
        <v>9</v>
      </c>
      <c r="W8205">
        <v>1</v>
      </c>
      <c r="X8205">
        <f>IF(OR(Main!$U8205=0,
       Main!$V8205=0,
       Main!$W8205=0),
   "",
   DATE(Main!$U8205,
        Main!$V8205,
        Main!$W8205)
)</f>
        <v>41518</v>
      </c>
      <c r="Y8205">
        <f>Table1[[#This Row],[Average_Cost_for_two]]*VLOOKUP(Table1[[#This Row],[Currency]],currency!$A$2:$B$10,2,FALSE)</f>
        <v>24</v>
      </c>
      <c r="Z8205" t="str">
        <f>VLOOKUP(C8205,country!A:B,2,FALSE)</f>
        <v>India</v>
      </c>
      <c r="AA8205">
        <f t="shared" si="128"/>
        <v>3</v>
      </c>
    </row>
    <row r="8206" spans="1:27" ht="15.75" customHeight="1" x14ac:dyDescent="0.25">
      <c r="A8206">
        <v>2300065</v>
      </c>
      <c r="B8206" t="s">
        <v>16790</v>
      </c>
      <c r="C8206">
        <v>1</v>
      </c>
      <c r="D8206" t="s">
        <v>10905</v>
      </c>
      <c r="E8206" t="s">
        <v>16791</v>
      </c>
      <c r="F8206" t="s">
        <v>15999</v>
      </c>
      <c r="G8206" t="s">
        <v>16413</v>
      </c>
      <c r="H8206">
        <v>80.316344439999995</v>
      </c>
      <c r="I8206">
        <v>26.46900278</v>
      </c>
      <c r="J8206" t="s">
        <v>27</v>
      </c>
      <c r="K8206" t="s">
        <v>28</v>
      </c>
      <c r="L8206" t="s">
        <v>29</v>
      </c>
      <c r="M8206" t="s">
        <v>29</v>
      </c>
      <c r="N8206" t="s">
        <v>29</v>
      </c>
      <c r="O8206" t="s">
        <v>29</v>
      </c>
      <c r="P8206">
        <v>2</v>
      </c>
      <c r="Q8206">
        <v>97</v>
      </c>
      <c r="R8206">
        <v>400</v>
      </c>
      <c r="S8206" t="str">
        <f>IF(Table1[[#This Row],[Average_Cost_for_two]]&lt;500,"Low",IF(Table1[[#This Row],[Average_Cost_for_two]]&lt;=1500,"Medium","High"))</f>
        <v>Low</v>
      </c>
      <c r="T8206">
        <v>3.9</v>
      </c>
      <c r="U8206">
        <v>2013</v>
      </c>
      <c r="V8206">
        <v>6</v>
      </c>
      <c r="W8206">
        <v>6</v>
      </c>
      <c r="X8206">
        <f>IF(OR(Main!$U8206=0,
       Main!$V8206=0,
       Main!$W8206=0),
   "",
   DATE(Main!$U8206,
        Main!$V8206,
        Main!$W8206)
)</f>
        <v>41431</v>
      </c>
      <c r="Y8206">
        <f>Table1[[#This Row],[Average_Cost_for_two]]*VLOOKUP(Table1[[#This Row],[Currency]],currency!$A$2:$B$10,2,FALSE)</f>
        <v>4.8</v>
      </c>
      <c r="Z8206" t="str">
        <f>VLOOKUP(C8206,country!A:B,2,FALSE)</f>
        <v>India</v>
      </c>
      <c r="AA8206">
        <f t="shared" si="128"/>
        <v>2</v>
      </c>
    </row>
    <row r="8207" spans="1:27" ht="15.75" customHeight="1" x14ac:dyDescent="0.25">
      <c r="A8207">
        <v>8344</v>
      </c>
      <c r="B8207" t="s">
        <v>16792</v>
      </c>
      <c r="C8207">
        <v>1</v>
      </c>
      <c r="D8207" t="s">
        <v>13426</v>
      </c>
      <c r="E8207" t="s">
        <v>14413</v>
      </c>
      <c r="F8207" t="s">
        <v>14414</v>
      </c>
      <c r="G8207" t="s">
        <v>14415</v>
      </c>
      <c r="H8207">
        <v>77.518094599999998</v>
      </c>
      <c r="I8207">
        <v>28.469653099999999</v>
      </c>
      <c r="J8207" t="s">
        <v>624</v>
      </c>
      <c r="K8207" t="s">
        <v>28</v>
      </c>
      <c r="L8207" t="s">
        <v>36</v>
      </c>
      <c r="M8207" t="s">
        <v>29</v>
      </c>
      <c r="N8207" t="s">
        <v>29</v>
      </c>
      <c r="O8207" t="s">
        <v>29</v>
      </c>
      <c r="P8207">
        <v>4</v>
      </c>
      <c r="Q8207">
        <v>20</v>
      </c>
      <c r="R8207">
        <v>2000</v>
      </c>
      <c r="S8207" t="str">
        <f>IF(Table1[[#This Row],[Average_Cost_for_two]]&lt;500,"Low",IF(Table1[[#This Row],[Average_Cost_for_two]]&lt;=1500,"Medium","High"))</f>
        <v>High</v>
      </c>
      <c r="T8207">
        <v>3.2</v>
      </c>
      <c r="U8207">
        <v>2017</v>
      </c>
      <c r="V8207">
        <v>6</v>
      </c>
      <c r="W8207">
        <v>1</v>
      </c>
      <c r="X8207">
        <f>IF(OR(Main!$U8207=0,
       Main!$V8207=0,
       Main!$W8207=0),
   "",
   DATE(Main!$U8207,
        Main!$V8207,
        Main!$W8207)
)</f>
        <v>42887</v>
      </c>
      <c r="Y8207">
        <f>Table1[[#This Row],[Average_Cost_for_two]]*VLOOKUP(Table1[[#This Row],[Currency]],currency!$A$2:$B$10,2,FALSE)</f>
        <v>24</v>
      </c>
      <c r="Z8207" t="str">
        <f>VLOOKUP(C8207,country!A:B,2,FALSE)</f>
        <v>India</v>
      </c>
      <c r="AA8207">
        <f t="shared" si="128"/>
        <v>2</v>
      </c>
    </row>
    <row r="8208" spans="1:27" ht="15.75" customHeight="1" x14ac:dyDescent="0.25">
      <c r="A8208">
        <v>2655</v>
      </c>
      <c r="B8208" t="s">
        <v>16793</v>
      </c>
      <c r="C8208">
        <v>1</v>
      </c>
      <c r="D8208" t="s">
        <v>13426</v>
      </c>
      <c r="E8208" t="s">
        <v>16794</v>
      </c>
      <c r="F8208" t="s">
        <v>14469</v>
      </c>
      <c r="G8208" t="s">
        <v>14470</v>
      </c>
      <c r="H8208">
        <v>77.328359300000002</v>
      </c>
      <c r="I8208">
        <v>28.577390300000001</v>
      </c>
      <c r="J8208" t="s">
        <v>556</v>
      </c>
      <c r="K8208" t="s">
        <v>28</v>
      </c>
      <c r="L8208" t="s">
        <v>36</v>
      </c>
      <c r="M8208" t="s">
        <v>29</v>
      </c>
      <c r="N8208" t="s">
        <v>29</v>
      </c>
      <c r="O8208" t="s">
        <v>29</v>
      </c>
      <c r="P8208">
        <v>4</v>
      </c>
      <c r="Q8208">
        <v>27</v>
      </c>
      <c r="R8208">
        <v>2000</v>
      </c>
      <c r="S8208" t="str">
        <f>IF(Table1[[#This Row],[Average_Cost_for_two]]&lt;500,"Low",IF(Table1[[#This Row],[Average_Cost_for_two]]&lt;=1500,"Medium","High"))</f>
        <v>High</v>
      </c>
      <c r="T8208">
        <v>3.2</v>
      </c>
      <c r="U8208">
        <v>2014</v>
      </c>
      <c r="V8208">
        <v>12</v>
      </c>
      <c r="W8208">
        <v>21</v>
      </c>
      <c r="X8208">
        <f>IF(OR(Main!$U8208=0,
       Main!$V8208=0,
       Main!$W8208=0),
   "",
   DATE(Main!$U8208,
        Main!$V8208,
        Main!$W8208)
)</f>
        <v>41994</v>
      </c>
      <c r="Y8208">
        <f>Table1[[#This Row],[Average_Cost_for_two]]*VLOOKUP(Table1[[#This Row],[Currency]],currency!$A$2:$B$10,2,FALSE)</f>
        <v>24</v>
      </c>
      <c r="Z8208" t="str">
        <f>VLOOKUP(C8208,country!A:B,2,FALSE)</f>
        <v>India</v>
      </c>
      <c r="AA8208">
        <f t="shared" si="128"/>
        <v>4</v>
      </c>
    </row>
    <row r="8209" spans="1:27" ht="15.75" customHeight="1" x14ac:dyDescent="0.25">
      <c r="A8209">
        <v>900282</v>
      </c>
      <c r="B8209" t="s">
        <v>16795</v>
      </c>
      <c r="C8209">
        <v>1</v>
      </c>
      <c r="D8209" t="s">
        <v>16214</v>
      </c>
      <c r="E8209" t="s">
        <v>16796</v>
      </c>
      <c r="F8209" t="s">
        <v>16797</v>
      </c>
      <c r="G8209" t="s">
        <v>16798</v>
      </c>
      <c r="H8209">
        <v>76.317361109999993</v>
      </c>
      <c r="I8209">
        <v>9.9791861110000006</v>
      </c>
      <c r="J8209" t="s">
        <v>7842</v>
      </c>
      <c r="K8209" t="s">
        <v>28</v>
      </c>
      <c r="L8209" t="s">
        <v>29</v>
      </c>
      <c r="M8209" t="s">
        <v>29</v>
      </c>
      <c r="N8209" t="s">
        <v>29</v>
      </c>
      <c r="O8209" t="s">
        <v>29</v>
      </c>
      <c r="P8209">
        <v>2</v>
      </c>
      <c r="Q8209">
        <v>361</v>
      </c>
      <c r="R8209">
        <v>600</v>
      </c>
      <c r="S8209" t="str">
        <f>IF(Table1[[#This Row],[Average_Cost_for_two]]&lt;500,"Low",IF(Table1[[#This Row],[Average_Cost_for_two]]&lt;=1500,"Medium","High"))</f>
        <v>Medium</v>
      </c>
      <c r="T8209">
        <v>3.6</v>
      </c>
      <c r="U8209">
        <v>2010</v>
      </c>
      <c r="V8209">
        <v>6</v>
      </c>
      <c r="W8209">
        <v>15</v>
      </c>
      <c r="X8209">
        <f>IF(OR(Main!$U8209=0,
       Main!$V8209=0,
       Main!$W8209=0),
   "",
   DATE(Main!$U8209,
        Main!$V8209,
        Main!$W8209)
)</f>
        <v>40344</v>
      </c>
      <c r="Y8209">
        <f>Table1[[#This Row],[Average_Cost_for_two]]*VLOOKUP(Table1[[#This Row],[Currency]],currency!$A$2:$B$10,2,FALSE)</f>
        <v>7.2</v>
      </c>
      <c r="Z8209" t="str">
        <f>VLOOKUP(C8209,country!A:B,2,FALSE)</f>
        <v>India</v>
      </c>
      <c r="AA8209">
        <f t="shared" si="128"/>
        <v>2</v>
      </c>
    </row>
    <row r="8210" spans="1:27" ht="15.75" customHeight="1" x14ac:dyDescent="0.25">
      <c r="A8210">
        <v>18385021</v>
      </c>
      <c r="B8210" t="s">
        <v>16799</v>
      </c>
      <c r="C8210">
        <v>1</v>
      </c>
      <c r="D8210" t="s">
        <v>11691</v>
      </c>
      <c r="E8210" t="s">
        <v>16800</v>
      </c>
      <c r="F8210" t="s">
        <v>16428</v>
      </c>
      <c r="G8210" t="s">
        <v>16429</v>
      </c>
      <c r="H8210">
        <v>81.011267649999994</v>
      </c>
      <c r="I8210">
        <v>26.851231569999999</v>
      </c>
      <c r="J8210" t="s">
        <v>2136</v>
      </c>
      <c r="K8210" t="s">
        <v>28</v>
      </c>
      <c r="L8210" t="s">
        <v>29</v>
      </c>
      <c r="M8210" t="s">
        <v>29</v>
      </c>
      <c r="N8210" t="s">
        <v>29</v>
      </c>
      <c r="O8210" t="s">
        <v>29</v>
      </c>
      <c r="P8210">
        <v>3</v>
      </c>
      <c r="Q8210">
        <v>80</v>
      </c>
      <c r="R8210">
        <v>1000</v>
      </c>
      <c r="S8210" t="str">
        <f>IF(Table1[[#This Row],[Average_Cost_for_two]]&lt;500,"Low",IF(Table1[[#This Row],[Average_Cost_for_two]]&lt;=1500,"Medium","High"))</f>
        <v>Medium</v>
      </c>
      <c r="T8210">
        <v>4.0999999999999996</v>
      </c>
      <c r="U8210">
        <v>2014</v>
      </c>
      <c r="V8210">
        <v>6</v>
      </c>
      <c r="W8210">
        <v>2</v>
      </c>
      <c r="X8210">
        <f>IF(OR(Main!$U8210=0,
       Main!$V8210=0,
       Main!$W8210=0),
   "",
   DATE(Main!$U8210,
        Main!$V8210,
        Main!$W8210)
)</f>
        <v>41792</v>
      </c>
      <c r="Y8210">
        <f>Table1[[#This Row],[Average_Cost_for_two]]*VLOOKUP(Table1[[#This Row],[Currency]],currency!$A$2:$B$10,2,FALSE)</f>
        <v>12</v>
      </c>
      <c r="Z8210" t="str">
        <f>VLOOKUP(C8210,country!A:B,2,FALSE)</f>
        <v>India</v>
      </c>
      <c r="AA8210">
        <f t="shared" si="128"/>
        <v>2</v>
      </c>
    </row>
    <row r="8211" spans="1:27" ht="15.75" customHeight="1" x14ac:dyDescent="0.25">
      <c r="A8211">
        <v>800576</v>
      </c>
      <c r="B8211" t="s">
        <v>16801</v>
      </c>
      <c r="C8211">
        <v>1</v>
      </c>
      <c r="D8211" t="s">
        <v>11691</v>
      </c>
      <c r="E8211" t="s">
        <v>16802</v>
      </c>
      <c r="F8211" t="s">
        <v>16803</v>
      </c>
      <c r="G8211" t="s">
        <v>16804</v>
      </c>
      <c r="H8211">
        <v>80.947029000000001</v>
      </c>
      <c r="I8211">
        <v>26.834638000000002</v>
      </c>
      <c r="J8211" t="s">
        <v>6045</v>
      </c>
      <c r="K8211" t="s">
        <v>28</v>
      </c>
      <c r="L8211" t="s">
        <v>29</v>
      </c>
      <c r="M8211" t="s">
        <v>29</v>
      </c>
      <c r="N8211" t="s">
        <v>29</v>
      </c>
      <c r="O8211" t="s">
        <v>29</v>
      </c>
      <c r="P8211">
        <v>2</v>
      </c>
      <c r="Q8211">
        <v>587</v>
      </c>
      <c r="R8211">
        <v>700</v>
      </c>
      <c r="S8211" t="str">
        <f>IF(Table1[[#This Row],[Average_Cost_for_two]]&lt;500,"Low",IF(Table1[[#This Row],[Average_Cost_for_two]]&lt;=1500,"Medium","High"))</f>
        <v>Medium</v>
      </c>
      <c r="T8211">
        <v>4</v>
      </c>
      <c r="U8211">
        <v>2017</v>
      </c>
      <c r="V8211">
        <v>6</v>
      </c>
      <c r="W8211">
        <v>20</v>
      </c>
      <c r="X8211">
        <f>IF(OR(Main!$U8211=0,
       Main!$V8211=0,
       Main!$W8211=0),
   "",
   DATE(Main!$U8211,
        Main!$V8211,
        Main!$W8211)
)</f>
        <v>42906</v>
      </c>
      <c r="Y8211">
        <f>Table1[[#This Row],[Average_Cost_for_two]]*VLOOKUP(Table1[[#This Row],[Currency]],currency!$A$2:$B$10,2,FALSE)</f>
        <v>8.4</v>
      </c>
      <c r="Z8211" t="str">
        <f>VLOOKUP(C8211,country!A:B,2,FALSE)</f>
        <v>India</v>
      </c>
      <c r="AA8211">
        <f t="shared" si="128"/>
        <v>2</v>
      </c>
    </row>
    <row r="8212" spans="1:27" ht="15.75" customHeight="1" x14ac:dyDescent="0.25">
      <c r="A8212">
        <v>35217</v>
      </c>
      <c r="B8212" t="s">
        <v>16247</v>
      </c>
      <c r="C8212">
        <v>1</v>
      </c>
      <c r="D8212" t="s">
        <v>15924</v>
      </c>
      <c r="E8212" t="s">
        <v>16805</v>
      </c>
      <c r="F8212" t="s">
        <v>16806</v>
      </c>
      <c r="G8212" t="s">
        <v>16807</v>
      </c>
      <c r="H8212">
        <v>72.829976000000002</v>
      </c>
      <c r="I8212">
        <v>19.126629999999999</v>
      </c>
      <c r="J8212" t="s">
        <v>492</v>
      </c>
      <c r="K8212" t="s">
        <v>28</v>
      </c>
      <c r="L8212" t="s">
        <v>29</v>
      </c>
      <c r="M8212" t="s">
        <v>29</v>
      </c>
      <c r="N8212" t="s">
        <v>29</v>
      </c>
      <c r="O8212" t="s">
        <v>29</v>
      </c>
      <c r="P8212">
        <v>2</v>
      </c>
      <c r="Q8212">
        <v>5145</v>
      </c>
      <c r="R8212">
        <v>800</v>
      </c>
      <c r="S8212" t="str">
        <f>IF(Table1[[#This Row],[Average_Cost_for_two]]&lt;500,"Low",IF(Table1[[#This Row],[Average_Cost_for_two]]&lt;=1500,"Medium","High"))</f>
        <v>Medium</v>
      </c>
      <c r="T8212">
        <v>4</v>
      </c>
      <c r="U8212">
        <v>2012</v>
      </c>
      <c r="V8212">
        <v>6</v>
      </c>
      <c r="W8212">
        <v>27</v>
      </c>
      <c r="X8212">
        <f>IF(OR(Main!$U8212=0,
       Main!$V8212=0,
       Main!$W8212=0),
   "",
   DATE(Main!$U8212,
        Main!$V8212,
        Main!$W8212)
)</f>
        <v>41087</v>
      </c>
      <c r="Y8212">
        <f>Table1[[#This Row],[Average_Cost_for_two]]*VLOOKUP(Table1[[#This Row],[Currency]],currency!$A$2:$B$10,2,FALSE)</f>
        <v>9.6</v>
      </c>
      <c r="Z8212" t="str">
        <f>VLOOKUP(C8212,country!A:B,2,FALSE)</f>
        <v>India</v>
      </c>
      <c r="AA8212">
        <f t="shared" si="128"/>
        <v>2</v>
      </c>
    </row>
    <row r="8213" spans="1:27" ht="15.75" customHeight="1" x14ac:dyDescent="0.25">
      <c r="A8213">
        <v>3600071</v>
      </c>
      <c r="B8213" t="s">
        <v>16808</v>
      </c>
      <c r="C8213">
        <v>1</v>
      </c>
      <c r="D8213" t="s">
        <v>11481</v>
      </c>
      <c r="E8213" t="s">
        <v>16809</v>
      </c>
      <c r="F8213" t="s">
        <v>16566</v>
      </c>
      <c r="G8213" t="s">
        <v>16567</v>
      </c>
      <c r="H8213">
        <v>76.632277779999995</v>
      </c>
      <c r="I8213">
        <v>12.325461110000001</v>
      </c>
      <c r="J8213" t="s">
        <v>16810</v>
      </c>
      <c r="K8213" t="s">
        <v>28</v>
      </c>
      <c r="L8213" t="s">
        <v>29</v>
      </c>
      <c r="M8213" t="s">
        <v>29</v>
      </c>
      <c r="N8213" t="s">
        <v>29</v>
      </c>
      <c r="O8213" t="s">
        <v>29</v>
      </c>
      <c r="P8213">
        <v>2</v>
      </c>
      <c r="Q8213">
        <v>262</v>
      </c>
      <c r="R8213">
        <v>650</v>
      </c>
      <c r="S8213" t="str">
        <f>IF(Table1[[#This Row],[Average_Cost_for_two]]&lt;500,"Low",IF(Table1[[#This Row],[Average_Cost_for_two]]&lt;=1500,"Medium","High"))</f>
        <v>Medium</v>
      </c>
      <c r="T8213">
        <v>3.7</v>
      </c>
      <c r="U8213">
        <v>2010</v>
      </c>
      <c r="V8213">
        <v>6</v>
      </c>
      <c r="W8213">
        <v>8</v>
      </c>
      <c r="X8213">
        <f>IF(OR(Main!$U8213=0,
       Main!$V8213=0,
       Main!$W8213=0),
   "",
   DATE(Main!$U8213,
        Main!$V8213,
        Main!$W8213)
)</f>
        <v>40337</v>
      </c>
      <c r="Y8213">
        <f>Table1[[#This Row],[Average_Cost_for_two]]*VLOOKUP(Table1[[#This Row],[Currency]],currency!$A$2:$B$10,2,FALSE)</f>
        <v>7.8</v>
      </c>
      <c r="Z8213" t="str">
        <f>VLOOKUP(C8213,country!A:B,2,FALSE)</f>
        <v>India</v>
      </c>
      <c r="AA8213">
        <f t="shared" si="128"/>
        <v>2</v>
      </c>
    </row>
    <row r="8214" spans="1:27" ht="15.75" customHeight="1" x14ac:dyDescent="0.25">
      <c r="A8214">
        <v>18279442</v>
      </c>
      <c r="B8214" t="s">
        <v>16811</v>
      </c>
      <c r="C8214">
        <v>1</v>
      </c>
      <c r="D8214" t="s">
        <v>13426</v>
      </c>
      <c r="E8214" t="s">
        <v>15257</v>
      </c>
      <c r="F8214" t="s">
        <v>13634</v>
      </c>
      <c r="G8214" t="s">
        <v>13635</v>
      </c>
      <c r="H8214">
        <v>77.321853000000004</v>
      </c>
      <c r="I8214">
        <v>28.5649859</v>
      </c>
      <c r="J8214" t="s">
        <v>3262</v>
      </c>
      <c r="K8214" t="s">
        <v>28</v>
      </c>
      <c r="L8214" t="s">
        <v>36</v>
      </c>
      <c r="M8214" t="s">
        <v>29</v>
      </c>
      <c r="N8214" t="s">
        <v>29</v>
      </c>
      <c r="O8214" t="s">
        <v>29</v>
      </c>
      <c r="P8214">
        <v>4</v>
      </c>
      <c r="Q8214">
        <v>240</v>
      </c>
      <c r="R8214">
        <v>2000</v>
      </c>
      <c r="S8214" t="str">
        <f>IF(Table1[[#This Row],[Average_Cost_for_two]]&lt;500,"Low",IF(Table1[[#This Row],[Average_Cost_for_two]]&lt;=1500,"Medium","High"))</f>
        <v>High</v>
      </c>
      <c r="T8214">
        <v>3.8</v>
      </c>
      <c r="U8214">
        <v>2017</v>
      </c>
      <c r="V8214">
        <v>12</v>
      </c>
      <c r="W8214">
        <v>22</v>
      </c>
      <c r="X8214">
        <f>IF(OR(Main!$U8214=0,
       Main!$V8214=0,
       Main!$W8214=0),
   "",
   DATE(Main!$U8214,
        Main!$V8214,
        Main!$W8214)
)</f>
        <v>43091</v>
      </c>
      <c r="Y8214">
        <f>Table1[[#This Row],[Average_Cost_for_two]]*VLOOKUP(Table1[[#This Row],[Currency]],currency!$A$2:$B$10,2,FALSE)</f>
        <v>24</v>
      </c>
      <c r="Z8214" t="str">
        <f>VLOOKUP(C8214,country!A:B,2,FALSE)</f>
        <v>India</v>
      </c>
      <c r="AA8214">
        <f t="shared" si="128"/>
        <v>4</v>
      </c>
    </row>
    <row r="8215" spans="1:27" ht="15.75" customHeight="1" x14ac:dyDescent="0.25">
      <c r="A8215">
        <v>1733</v>
      </c>
      <c r="B8215" t="s">
        <v>16812</v>
      </c>
      <c r="C8215">
        <v>1</v>
      </c>
      <c r="D8215" t="s">
        <v>13426</v>
      </c>
      <c r="E8215" t="s">
        <v>13882</v>
      </c>
      <c r="F8215" t="s">
        <v>13881</v>
      </c>
      <c r="G8215" t="s">
        <v>13882</v>
      </c>
      <c r="H8215">
        <v>77.364608899999993</v>
      </c>
      <c r="I8215">
        <v>28.5973057</v>
      </c>
      <c r="J8215" t="s">
        <v>480</v>
      </c>
      <c r="K8215" t="s">
        <v>28</v>
      </c>
      <c r="L8215" t="s">
        <v>36</v>
      </c>
      <c r="M8215" t="s">
        <v>36</v>
      </c>
      <c r="N8215" t="s">
        <v>29</v>
      </c>
      <c r="O8215" t="s">
        <v>29</v>
      </c>
      <c r="P8215">
        <v>4</v>
      </c>
      <c r="Q8215">
        <v>129</v>
      </c>
      <c r="R8215">
        <v>2000</v>
      </c>
      <c r="S8215" t="str">
        <f>IF(Table1[[#This Row],[Average_Cost_for_two]]&lt;500,"Low",IF(Table1[[#This Row],[Average_Cost_for_two]]&lt;=1500,"Medium","High"))</f>
        <v>High</v>
      </c>
      <c r="T8215">
        <v>3.1</v>
      </c>
      <c r="U8215">
        <v>2011</v>
      </c>
      <c r="V8215">
        <v>12</v>
      </c>
      <c r="W8215">
        <v>6</v>
      </c>
      <c r="X8215">
        <f>IF(OR(Main!$U8215=0,
       Main!$V8215=0,
       Main!$W8215=0),
   "",
   DATE(Main!$U8215,
        Main!$V8215,
        Main!$W8215)
)</f>
        <v>40883</v>
      </c>
      <c r="Y8215">
        <f>Table1[[#This Row],[Average_Cost_for_two]]*VLOOKUP(Table1[[#This Row],[Currency]],currency!$A$2:$B$10,2,FALSE)</f>
        <v>24</v>
      </c>
      <c r="Z8215" t="str">
        <f>VLOOKUP(C8215,country!A:B,2,FALSE)</f>
        <v>India</v>
      </c>
      <c r="AA8215">
        <f t="shared" si="128"/>
        <v>4</v>
      </c>
    </row>
    <row r="8216" spans="1:27" ht="15.75" customHeight="1" x14ac:dyDescent="0.25">
      <c r="A8216">
        <v>1600212</v>
      </c>
      <c r="B8216" t="s">
        <v>16813</v>
      </c>
      <c r="C8216">
        <v>1</v>
      </c>
      <c r="D8216" t="s">
        <v>2855</v>
      </c>
      <c r="E8216" t="s">
        <v>16814</v>
      </c>
      <c r="F8216" t="s">
        <v>16815</v>
      </c>
      <c r="G8216" t="s">
        <v>16816</v>
      </c>
      <c r="H8216">
        <v>73.776176000000007</v>
      </c>
      <c r="I8216">
        <v>19.991295000000001</v>
      </c>
      <c r="J8216" t="s">
        <v>615</v>
      </c>
      <c r="K8216" t="s">
        <v>28</v>
      </c>
      <c r="L8216" t="s">
        <v>29</v>
      </c>
      <c r="M8216" t="s">
        <v>29</v>
      </c>
      <c r="N8216" t="s">
        <v>29</v>
      </c>
      <c r="O8216" t="s">
        <v>29</v>
      </c>
      <c r="P8216">
        <v>3</v>
      </c>
      <c r="Q8216">
        <v>71</v>
      </c>
      <c r="R8216">
        <v>900</v>
      </c>
      <c r="S8216" t="str">
        <f>IF(Table1[[#This Row],[Average_Cost_for_two]]&lt;500,"Low",IF(Table1[[#This Row],[Average_Cost_for_two]]&lt;=1500,"Medium","High"))</f>
        <v>Medium</v>
      </c>
      <c r="T8216">
        <v>3.4</v>
      </c>
      <c r="U8216">
        <v>2014</v>
      </c>
      <c r="V8216">
        <v>6</v>
      </c>
      <c r="W8216">
        <v>1</v>
      </c>
      <c r="X8216">
        <f>IF(OR(Main!$U8216=0,
       Main!$V8216=0,
       Main!$W8216=0),
   "",
   DATE(Main!$U8216,
        Main!$V8216,
        Main!$W8216)
)</f>
        <v>41791</v>
      </c>
      <c r="Y8216">
        <f>Table1[[#This Row],[Average_Cost_for_two]]*VLOOKUP(Table1[[#This Row],[Currency]],currency!$A$2:$B$10,2,FALSE)</f>
        <v>10.8</v>
      </c>
      <c r="Z8216" t="str">
        <f>VLOOKUP(C8216,country!A:B,2,FALSE)</f>
        <v>India</v>
      </c>
      <c r="AA8216">
        <f t="shared" si="128"/>
        <v>2</v>
      </c>
    </row>
    <row r="8217" spans="1:27" ht="15.75" customHeight="1" x14ac:dyDescent="0.25">
      <c r="A8217">
        <v>4000016</v>
      </c>
      <c r="B8217" t="s">
        <v>16817</v>
      </c>
      <c r="C8217">
        <v>1</v>
      </c>
      <c r="D8217" t="s">
        <v>11466</v>
      </c>
      <c r="E8217" t="s">
        <v>16818</v>
      </c>
      <c r="F8217" t="s">
        <v>11468</v>
      </c>
      <c r="G8217" t="s">
        <v>11469</v>
      </c>
      <c r="H8217">
        <v>85.137825000000007</v>
      </c>
      <c r="I8217">
        <v>25.608033330000001</v>
      </c>
      <c r="J8217" t="s">
        <v>6661</v>
      </c>
      <c r="K8217" t="s">
        <v>28</v>
      </c>
      <c r="L8217" t="s">
        <v>29</v>
      </c>
      <c r="M8217" t="s">
        <v>29</v>
      </c>
      <c r="N8217" t="s">
        <v>29</v>
      </c>
      <c r="O8217" t="s">
        <v>29</v>
      </c>
      <c r="P8217">
        <v>1</v>
      </c>
      <c r="Q8217">
        <v>111</v>
      </c>
      <c r="R8217">
        <v>300</v>
      </c>
      <c r="S8217" t="str">
        <f>IF(Table1[[#This Row],[Average_Cost_for_two]]&lt;500,"Low",IF(Table1[[#This Row],[Average_Cost_for_two]]&lt;=1500,"Medium","High"))</f>
        <v>Low</v>
      </c>
      <c r="T8217">
        <v>3.4</v>
      </c>
      <c r="U8217">
        <v>2014</v>
      </c>
      <c r="V8217">
        <v>6</v>
      </c>
      <c r="W8217">
        <v>6</v>
      </c>
      <c r="X8217">
        <f>IF(OR(Main!$U8217=0,
       Main!$V8217=0,
       Main!$W8217=0),
   "",
   DATE(Main!$U8217,
        Main!$V8217,
        Main!$W8217)
)</f>
        <v>41796</v>
      </c>
      <c r="Y8217">
        <f>Table1[[#This Row],[Average_Cost_for_two]]*VLOOKUP(Table1[[#This Row],[Currency]],currency!$A$2:$B$10,2,FALSE)</f>
        <v>3.6</v>
      </c>
      <c r="Z8217" t="str">
        <f>VLOOKUP(C8217,country!A:B,2,FALSE)</f>
        <v>India</v>
      </c>
      <c r="AA8217">
        <f t="shared" si="128"/>
        <v>2</v>
      </c>
    </row>
    <row r="8218" spans="1:27" ht="15.75" customHeight="1" x14ac:dyDescent="0.25">
      <c r="A8218">
        <v>4000001</v>
      </c>
      <c r="B8218" t="s">
        <v>603</v>
      </c>
      <c r="C8218">
        <v>1</v>
      </c>
      <c r="D8218" t="s">
        <v>11466</v>
      </c>
      <c r="E8218" t="s">
        <v>16819</v>
      </c>
      <c r="F8218" t="s">
        <v>16820</v>
      </c>
      <c r="G8218" t="s">
        <v>16821</v>
      </c>
      <c r="H8218">
        <v>85.141158329999996</v>
      </c>
      <c r="I8218">
        <v>25.617044440000001</v>
      </c>
      <c r="J8218" t="s">
        <v>480</v>
      </c>
      <c r="K8218" t="s">
        <v>28</v>
      </c>
      <c r="L8218" t="s">
        <v>29</v>
      </c>
      <c r="M8218" t="s">
        <v>29</v>
      </c>
      <c r="N8218" t="s">
        <v>29</v>
      </c>
      <c r="O8218" t="s">
        <v>29</v>
      </c>
      <c r="P8218">
        <v>3</v>
      </c>
      <c r="Q8218">
        <v>162</v>
      </c>
      <c r="R8218">
        <v>1000</v>
      </c>
      <c r="S8218" t="str">
        <f>IF(Table1[[#This Row],[Average_Cost_for_two]]&lt;500,"Low",IF(Table1[[#This Row],[Average_Cost_for_two]]&lt;=1500,"Medium","High"))</f>
        <v>Medium</v>
      </c>
      <c r="T8218">
        <v>3.3</v>
      </c>
      <c r="U8218">
        <v>2012</v>
      </c>
      <c r="V8218">
        <v>6</v>
      </c>
      <c r="W8218">
        <v>18</v>
      </c>
      <c r="X8218">
        <f>IF(OR(Main!$U8218=0,
       Main!$V8218=0,
       Main!$W8218=0),
   "",
   DATE(Main!$U8218,
        Main!$V8218,
        Main!$W8218)
)</f>
        <v>41078</v>
      </c>
      <c r="Y8218">
        <f>Table1[[#This Row],[Average_Cost_for_two]]*VLOOKUP(Table1[[#This Row],[Currency]],currency!$A$2:$B$10,2,FALSE)</f>
        <v>12</v>
      </c>
      <c r="Z8218" t="str">
        <f>VLOOKUP(C8218,country!A:B,2,FALSE)</f>
        <v>India</v>
      </c>
      <c r="AA8218">
        <f t="shared" si="128"/>
        <v>2</v>
      </c>
    </row>
    <row r="8219" spans="1:27" ht="15.75" customHeight="1" x14ac:dyDescent="0.25">
      <c r="A8219">
        <v>4000015</v>
      </c>
      <c r="B8219" t="s">
        <v>16822</v>
      </c>
      <c r="C8219">
        <v>1</v>
      </c>
      <c r="D8219" t="s">
        <v>11466</v>
      </c>
      <c r="E8219" t="s">
        <v>16823</v>
      </c>
      <c r="F8219" t="s">
        <v>16824</v>
      </c>
      <c r="G8219" t="s">
        <v>16825</v>
      </c>
      <c r="H8219">
        <v>85.116316670000003</v>
      </c>
      <c r="I8219">
        <v>25.61403056</v>
      </c>
      <c r="J8219" t="s">
        <v>480</v>
      </c>
      <c r="K8219" t="s">
        <v>28</v>
      </c>
      <c r="L8219" t="s">
        <v>29</v>
      </c>
      <c r="M8219" t="s">
        <v>29</v>
      </c>
      <c r="N8219" t="s">
        <v>29</v>
      </c>
      <c r="O8219" t="s">
        <v>29</v>
      </c>
      <c r="P8219">
        <v>2</v>
      </c>
      <c r="Q8219">
        <v>61</v>
      </c>
      <c r="R8219">
        <v>700</v>
      </c>
      <c r="S8219" t="str">
        <f>IF(Table1[[#This Row],[Average_Cost_for_two]]&lt;500,"Low",IF(Table1[[#This Row],[Average_Cost_for_two]]&lt;=1500,"Medium","High"))</f>
        <v>Medium</v>
      </c>
      <c r="T8219">
        <v>3.4</v>
      </c>
      <c r="U8219">
        <v>2018</v>
      </c>
      <c r="V8219">
        <v>6</v>
      </c>
      <c r="W8219">
        <v>5</v>
      </c>
      <c r="X8219">
        <f>IF(OR(Main!$U8219=0,
       Main!$V8219=0,
       Main!$W8219=0),
   "",
   DATE(Main!$U8219,
        Main!$V8219,
        Main!$W8219)
)</f>
        <v>43256</v>
      </c>
      <c r="Y8219">
        <f>Table1[[#This Row],[Average_Cost_for_two]]*VLOOKUP(Table1[[#This Row],[Currency]],currency!$A$2:$B$10,2,FALSE)</f>
        <v>8.4</v>
      </c>
      <c r="Z8219" t="str">
        <f>VLOOKUP(C8219,country!A:B,2,FALSE)</f>
        <v>India</v>
      </c>
      <c r="AA8219">
        <f t="shared" si="128"/>
        <v>2</v>
      </c>
    </row>
    <row r="8220" spans="1:27" ht="15.75" customHeight="1" x14ac:dyDescent="0.25">
      <c r="A8220">
        <v>13231</v>
      </c>
      <c r="B8220" t="s">
        <v>16826</v>
      </c>
      <c r="C8220">
        <v>1</v>
      </c>
      <c r="D8220" t="s">
        <v>15889</v>
      </c>
      <c r="E8220" t="s">
        <v>16827</v>
      </c>
      <c r="F8220" t="s">
        <v>16828</v>
      </c>
      <c r="G8220" t="s">
        <v>16829</v>
      </c>
      <c r="H8220">
        <v>73.838429379999994</v>
      </c>
      <c r="I8220">
        <v>18.51420998</v>
      </c>
      <c r="J8220" t="s">
        <v>16830</v>
      </c>
      <c r="K8220" t="s">
        <v>28</v>
      </c>
      <c r="L8220" t="s">
        <v>29</v>
      </c>
      <c r="M8220" t="s">
        <v>29</v>
      </c>
      <c r="N8220" t="s">
        <v>29</v>
      </c>
      <c r="O8220" t="s">
        <v>29</v>
      </c>
      <c r="P8220">
        <v>3</v>
      </c>
      <c r="Q8220">
        <v>2510</v>
      </c>
      <c r="R8220">
        <v>1000</v>
      </c>
      <c r="S8220" t="str">
        <f>IF(Table1[[#This Row],[Average_Cost_for_two]]&lt;500,"Low",IF(Table1[[#This Row],[Average_Cost_for_two]]&lt;=1500,"Medium","High"))</f>
        <v>Medium</v>
      </c>
      <c r="T8220">
        <v>4.8</v>
      </c>
      <c r="U8220">
        <v>2018</v>
      </c>
      <c r="V8220">
        <v>6</v>
      </c>
      <c r="W8220">
        <v>4</v>
      </c>
      <c r="X8220">
        <f>IF(OR(Main!$U8220=0,
       Main!$V8220=0,
       Main!$W8220=0),
   "",
   DATE(Main!$U8220,
        Main!$V8220,
        Main!$W8220)
)</f>
        <v>43255</v>
      </c>
      <c r="Y8220">
        <f>Table1[[#This Row],[Average_Cost_for_two]]*VLOOKUP(Table1[[#This Row],[Currency]],currency!$A$2:$B$10,2,FALSE)</f>
        <v>12</v>
      </c>
      <c r="Z8220" t="str">
        <f>VLOOKUP(C8220,country!A:B,2,FALSE)</f>
        <v>India</v>
      </c>
      <c r="AA8220">
        <f t="shared" si="128"/>
        <v>2</v>
      </c>
    </row>
    <row r="8221" spans="1:27" ht="15.75" customHeight="1" x14ac:dyDescent="0.25">
      <c r="A8221">
        <v>6505564</v>
      </c>
      <c r="B8221" t="s">
        <v>16831</v>
      </c>
      <c r="C8221">
        <v>1</v>
      </c>
      <c r="D8221" t="s">
        <v>15889</v>
      </c>
      <c r="E8221" t="s">
        <v>16832</v>
      </c>
      <c r="F8221" t="s">
        <v>16833</v>
      </c>
      <c r="G8221" t="s">
        <v>16834</v>
      </c>
      <c r="H8221">
        <v>73.830547030000005</v>
      </c>
      <c r="I8221">
        <v>18.52001645</v>
      </c>
      <c r="J8221" t="s">
        <v>16835</v>
      </c>
      <c r="K8221" t="s">
        <v>28</v>
      </c>
      <c r="L8221" t="s">
        <v>29</v>
      </c>
      <c r="M8221" t="s">
        <v>29</v>
      </c>
      <c r="N8221" t="s">
        <v>29</v>
      </c>
      <c r="O8221" t="s">
        <v>29</v>
      </c>
      <c r="P8221">
        <v>3</v>
      </c>
      <c r="Q8221">
        <v>1583</v>
      </c>
      <c r="R8221">
        <v>1000</v>
      </c>
      <c r="S8221" t="str">
        <f>IF(Table1[[#This Row],[Average_Cost_for_two]]&lt;500,"Low",IF(Table1[[#This Row],[Average_Cost_for_two]]&lt;=1500,"Medium","High"))</f>
        <v>Medium</v>
      </c>
      <c r="T8221">
        <v>4</v>
      </c>
      <c r="U8221">
        <v>2015</v>
      </c>
      <c r="V8221">
        <v>6</v>
      </c>
      <c r="W8221">
        <v>23</v>
      </c>
      <c r="X8221">
        <f>IF(OR(Main!$U8221=0,
       Main!$V8221=0,
       Main!$W8221=0),
   "",
   DATE(Main!$U8221,
        Main!$V8221,
        Main!$W8221)
)</f>
        <v>42178</v>
      </c>
      <c r="Y8221">
        <f>Table1[[#This Row],[Average_Cost_for_two]]*VLOOKUP(Table1[[#This Row],[Currency]],currency!$A$2:$B$10,2,FALSE)</f>
        <v>12</v>
      </c>
      <c r="Z8221" t="str">
        <f>VLOOKUP(C8221,country!A:B,2,FALSE)</f>
        <v>India</v>
      </c>
      <c r="AA8221">
        <f t="shared" si="128"/>
        <v>2</v>
      </c>
    </row>
    <row r="8222" spans="1:27" ht="15.75" customHeight="1" x14ac:dyDescent="0.25">
      <c r="A8222">
        <v>2700024</v>
      </c>
      <c r="B8222" t="s">
        <v>16836</v>
      </c>
      <c r="C8222">
        <v>1</v>
      </c>
      <c r="D8222" t="s">
        <v>16469</v>
      </c>
      <c r="E8222" t="s">
        <v>16837</v>
      </c>
      <c r="F8222" t="s">
        <v>16838</v>
      </c>
      <c r="G8222" t="s">
        <v>16839</v>
      </c>
      <c r="H8222">
        <v>85.325347219999998</v>
      </c>
      <c r="I8222">
        <v>23.359033329999999</v>
      </c>
      <c r="J8222" t="s">
        <v>1262</v>
      </c>
      <c r="K8222" t="s">
        <v>28</v>
      </c>
      <c r="L8222" t="s">
        <v>29</v>
      </c>
      <c r="M8222" t="s">
        <v>29</v>
      </c>
      <c r="N8222" t="s">
        <v>29</v>
      </c>
      <c r="O8222" t="s">
        <v>29</v>
      </c>
      <c r="P8222">
        <v>1</v>
      </c>
      <c r="Q8222">
        <v>89</v>
      </c>
      <c r="R8222">
        <v>400</v>
      </c>
      <c r="S8222" t="str">
        <f>IF(Table1[[#This Row],[Average_Cost_for_two]]&lt;500,"Low",IF(Table1[[#This Row],[Average_Cost_for_two]]&lt;=1500,"Medium","High"))</f>
        <v>Low</v>
      </c>
      <c r="T8222">
        <v>3.3</v>
      </c>
      <c r="U8222">
        <v>2017</v>
      </c>
      <c r="V8222">
        <v>6</v>
      </c>
      <c r="W8222">
        <v>1</v>
      </c>
      <c r="X8222">
        <f>IF(OR(Main!$U8222=0,
       Main!$V8222=0,
       Main!$W8222=0),
   "",
   DATE(Main!$U8222,
        Main!$V8222,
        Main!$W8222)
)</f>
        <v>42887</v>
      </c>
      <c r="Y8222">
        <f>Table1[[#This Row],[Average_Cost_for_two]]*VLOOKUP(Table1[[#This Row],[Currency]],currency!$A$2:$B$10,2,FALSE)</f>
        <v>4.8</v>
      </c>
      <c r="Z8222" t="str">
        <f>VLOOKUP(C8222,country!A:B,2,FALSE)</f>
        <v>India</v>
      </c>
      <c r="AA8222">
        <f t="shared" si="128"/>
        <v>2</v>
      </c>
    </row>
    <row r="8223" spans="1:27" ht="15.75" customHeight="1" x14ac:dyDescent="0.25">
      <c r="A8223">
        <v>6036</v>
      </c>
      <c r="B8223" t="s">
        <v>16840</v>
      </c>
      <c r="C8223">
        <v>1</v>
      </c>
      <c r="D8223" t="s">
        <v>13426</v>
      </c>
      <c r="E8223" t="s">
        <v>15311</v>
      </c>
      <c r="F8223" t="s">
        <v>15312</v>
      </c>
      <c r="G8223" t="s">
        <v>15313</v>
      </c>
      <c r="H8223">
        <v>77.350343699999996</v>
      </c>
      <c r="I8223">
        <v>28.6039396</v>
      </c>
      <c r="J8223" t="s">
        <v>2207</v>
      </c>
      <c r="K8223" t="s">
        <v>28</v>
      </c>
      <c r="L8223" t="s">
        <v>36</v>
      </c>
      <c r="M8223" t="s">
        <v>29</v>
      </c>
      <c r="N8223" t="s">
        <v>29</v>
      </c>
      <c r="O8223" t="s">
        <v>29</v>
      </c>
      <c r="P8223">
        <v>4</v>
      </c>
      <c r="Q8223">
        <v>32</v>
      </c>
      <c r="R8223">
        <v>2000</v>
      </c>
      <c r="S8223" t="str">
        <f>IF(Table1[[#This Row],[Average_Cost_for_two]]&lt;500,"Low",IF(Table1[[#This Row],[Average_Cost_for_two]]&lt;=1500,"Medium","High"))</f>
        <v>High</v>
      </c>
      <c r="T8223">
        <v>3.2</v>
      </c>
      <c r="U8223">
        <v>2018</v>
      </c>
      <c r="V8223">
        <v>11</v>
      </c>
      <c r="W8223">
        <v>8</v>
      </c>
      <c r="X8223">
        <f>IF(OR(Main!$U8223=0,
       Main!$V8223=0,
       Main!$W8223=0),
   "",
   DATE(Main!$U8223,
        Main!$V8223,
        Main!$W8223)
)</f>
        <v>43412</v>
      </c>
      <c r="Y8223">
        <f>Table1[[#This Row],[Average_Cost_for_two]]*VLOOKUP(Table1[[#This Row],[Currency]],currency!$A$2:$B$10,2,FALSE)</f>
        <v>24</v>
      </c>
      <c r="Z8223" t="str">
        <f>VLOOKUP(C8223,country!A:B,2,FALSE)</f>
        <v>India</v>
      </c>
      <c r="AA8223">
        <f t="shared" si="128"/>
        <v>4</v>
      </c>
    </row>
    <row r="8224" spans="1:27" ht="15.75" customHeight="1" x14ac:dyDescent="0.25">
      <c r="A8224">
        <v>3800238</v>
      </c>
      <c r="B8224" t="s">
        <v>16841</v>
      </c>
      <c r="C8224">
        <v>1</v>
      </c>
      <c r="D8224" t="s">
        <v>10919</v>
      </c>
      <c r="E8224" t="s">
        <v>16842</v>
      </c>
      <c r="F8224" t="s">
        <v>16591</v>
      </c>
      <c r="G8224" t="s">
        <v>16592</v>
      </c>
      <c r="H8224">
        <v>72.79273096</v>
      </c>
      <c r="I8224">
        <v>21.173343389999999</v>
      </c>
      <c r="J8224" t="s">
        <v>16843</v>
      </c>
      <c r="K8224" t="s">
        <v>28</v>
      </c>
      <c r="L8224" t="s">
        <v>29</v>
      </c>
      <c r="M8224" t="s">
        <v>29</v>
      </c>
      <c r="N8224" t="s">
        <v>29</v>
      </c>
      <c r="O8224" t="s">
        <v>29</v>
      </c>
      <c r="P8224">
        <v>2</v>
      </c>
      <c r="Q8224">
        <v>479</v>
      </c>
      <c r="R8224">
        <v>650</v>
      </c>
      <c r="S8224" t="str">
        <f>IF(Table1[[#This Row],[Average_Cost_for_two]]&lt;500,"Low",IF(Table1[[#This Row],[Average_Cost_for_two]]&lt;=1500,"Medium","High"))</f>
        <v>Medium</v>
      </c>
      <c r="T8224">
        <v>4.3</v>
      </c>
      <c r="U8224">
        <v>2013</v>
      </c>
      <c r="V8224">
        <v>6</v>
      </c>
      <c r="W8224">
        <v>3</v>
      </c>
      <c r="X8224">
        <f>IF(OR(Main!$U8224=0,
       Main!$V8224=0,
       Main!$W8224=0),
   "",
   DATE(Main!$U8224,
        Main!$V8224,
        Main!$W8224)
)</f>
        <v>41428</v>
      </c>
      <c r="Y8224">
        <f>Table1[[#This Row],[Average_Cost_for_two]]*VLOOKUP(Table1[[#This Row],[Currency]],currency!$A$2:$B$10,2,FALSE)</f>
        <v>7.8</v>
      </c>
      <c r="Z8224" t="str">
        <f>VLOOKUP(C8224,country!A:B,2,FALSE)</f>
        <v>India</v>
      </c>
      <c r="AA8224">
        <f t="shared" si="128"/>
        <v>2</v>
      </c>
    </row>
    <row r="8225" spans="1:27" ht="15.75" customHeight="1" x14ac:dyDescent="0.25">
      <c r="A8225">
        <v>4717</v>
      </c>
      <c r="B8225" t="s">
        <v>16844</v>
      </c>
      <c r="C8225">
        <v>1</v>
      </c>
      <c r="D8225" t="s">
        <v>13426</v>
      </c>
      <c r="E8225" t="s">
        <v>16845</v>
      </c>
      <c r="F8225" t="s">
        <v>14913</v>
      </c>
      <c r="G8225" t="s">
        <v>14914</v>
      </c>
      <c r="H8225">
        <v>77.325298750000002</v>
      </c>
      <c r="I8225">
        <v>28.570668810000001</v>
      </c>
      <c r="J8225" t="s">
        <v>580</v>
      </c>
      <c r="K8225" t="s">
        <v>28</v>
      </c>
      <c r="L8225" t="s">
        <v>36</v>
      </c>
      <c r="M8225" t="s">
        <v>29</v>
      </c>
      <c r="N8225" t="s">
        <v>29</v>
      </c>
      <c r="O8225" t="s">
        <v>29</v>
      </c>
      <c r="P8225">
        <v>4</v>
      </c>
      <c r="Q8225">
        <v>103</v>
      </c>
      <c r="R8225">
        <v>2000</v>
      </c>
      <c r="S8225" t="str">
        <f>IF(Table1[[#This Row],[Average_Cost_for_two]]&lt;500,"Low",IF(Table1[[#This Row],[Average_Cost_for_two]]&lt;=1500,"Medium","High"))</f>
        <v>High</v>
      </c>
      <c r="T8225">
        <v>2.4</v>
      </c>
      <c r="U8225">
        <v>2011</v>
      </c>
      <c r="V8225">
        <v>6</v>
      </c>
      <c r="W8225">
        <v>17</v>
      </c>
      <c r="X8225">
        <f>IF(OR(Main!$U8225=0,
       Main!$V8225=0,
       Main!$W8225=0),
   "",
   DATE(Main!$U8225,
        Main!$V8225,
        Main!$W8225)
)</f>
        <v>40711</v>
      </c>
      <c r="Y8225">
        <f>Table1[[#This Row],[Average_Cost_for_two]]*VLOOKUP(Table1[[#This Row],[Currency]],currency!$A$2:$B$10,2,FALSE)</f>
        <v>24</v>
      </c>
      <c r="Z8225" t="str">
        <f>VLOOKUP(C8225,country!A:B,2,FALSE)</f>
        <v>India</v>
      </c>
      <c r="AA8225">
        <f t="shared" si="128"/>
        <v>2</v>
      </c>
    </row>
    <row r="8226" spans="1:27" ht="15.75" customHeight="1" x14ac:dyDescent="0.25">
      <c r="A8226">
        <v>3800437</v>
      </c>
      <c r="B8226" t="s">
        <v>16846</v>
      </c>
      <c r="C8226">
        <v>1</v>
      </c>
      <c r="D8226" t="s">
        <v>10919</v>
      </c>
      <c r="E8226" t="s">
        <v>16847</v>
      </c>
      <c r="F8226" t="s">
        <v>11430</v>
      </c>
      <c r="G8226" t="s">
        <v>11431</v>
      </c>
      <c r="H8226">
        <v>72.778059279999994</v>
      </c>
      <c r="I8226">
        <v>21.15275978</v>
      </c>
      <c r="J8226" t="s">
        <v>16848</v>
      </c>
      <c r="K8226" t="s">
        <v>28</v>
      </c>
      <c r="L8226" t="s">
        <v>29</v>
      </c>
      <c r="M8226" t="s">
        <v>29</v>
      </c>
      <c r="N8226" t="s">
        <v>29</v>
      </c>
      <c r="O8226" t="s">
        <v>29</v>
      </c>
      <c r="P8226">
        <v>3</v>
      </c>
      <c r="Q8226">
        <v>87</v>
      </c>
      <c r="R8226">
        <v>800</v>
      </c>
      <c r="S8226" t="str">
        <f>IF(Table1[[#This Row],[Average_Cost_for_two]]&lt;500,"Low",IF(Table1[[#This Row],[Average_Cost_for_two]]&lt;=1500,"Medium","High"))</f>
        <v>Medium</v>
      </c>
      <c r="T8226">
        <v>3.8</v>
      </c>
      <c r="U8226">
        <v>2014</v>
      </c>
      <c r="V8226">
        <v>6</v>
      </c>
      <c r="W8226">
        <v>3</v>
      </c>
      <c r="X8226">
        <f>IF(OR(Main!$U8226=0,
       Main!$V8226=0,
       Main!$W8226=0),
   "",
   DATE(Main!$U8226,
        Main!$V8226,
        Main!$W8226)
)</f>
        <v>41793</v>
      </c>
      <c r="Y8226">
        <f>Table1[[#This Row],[Average_Cost_for_two]]*VLOOKUP(Table1[[#This Row],[Currency]],currency!$A$2:$B$10,2,FALSE)</f>
        <v>9.6</v>
      </c>
      <c r="Z8226" t="str">
        <f>VLOOKUP(C8226,country!A:B,2,FALSE)</f>
        <v>India</v>
      </c>
      <c r="AA8226">
        <f t="shared" si="128"/>
        <v>2</v>
      </c>
    </row>
    <row r="8227" spans="1:27" ht="15.75" customHeight="1" x14ac:dyDescent="0.25">
      <c r="A8227">
        <v>18295781</v>
      </c>
      <c r="B8227" t="s">
        <v>16849</v>
      </c>
      <c r="C8227">
        <v>1</v>
      </c>
      <c r="D8227" t="s">
        <v>10898</v>
      </c>
      <c r="E8227" t="s">
        <v>16850</v>
      </c>
      <c r="F8227" t="s">
        <v>10900</v>
      </c>
      <c r="G8227" t="s">
        <v>10901</v>
      </c>
      <c r="H8227">
        <v>73.17</v>
      </c>
      <c r="I8227">
        <v>22.32</v>
      </c>
      <c r="J8227" t="s">
        <v>16851</v>
      </c>
      <c r="K8227" t="s">
        <v>28</v>
      </c>
      <c r="L8227" t="s">
        <v>29</v>
      </c>
      <c r="M8227" t="s">
        <v>29</v>
      </c>
      <c r="N8227" t="s">
        <v>29</v>
      </c>
      <c r="O8227" t="s">
        <v>29</v>
      </c>
      <c r="P8227">
        <v>2</v>
      </c>
      <c r="Q8227">
        <v>71</v>
      </c>
      <c r="R8227">
        <v>500</v>
      </c>
      <c r="S8227" t="str">
        <f>IF(Table1[[#This Row],[Average_Cost_for_two]]&lt;500,"Low",IF(Table1[[#This Row],[Average_Cost_for_two]]&lt;=1500,"Medium","High"))</f>
        <v>Medium</v>
      </c>
      <c r="T8227">
        <v>3.8</v>
      </c>
      <c r="U8227">
        <v>2015</v>
      </c>
      <c r="V8227">
        <v>6</v>
      </c>
      <c r="W8227">
        <v>26</v>
      </c>
      <c r="X8227">
        <f>IF(OR(Main!$U8227=0,
       Main!$V8227=0,
       Main!$W8227=0),
   "",
   DATE(Main!$U8227,
        Main!$V8227,
        Main!$W8227)
)</f>
        <v>42181</v>
      </c>
      <c r="Y8227">
        <f>Table1[[#This Row],[Average_Cost_for_two]]*VLOOKUP(Table1[[#This Row],[Currency]],currency!$A$2:$B$10,2,FALSE)</f>
        <v>6</v>
      </c>
      <c r="Z8227" t="str">
        <f>VLOOKUP(C8227,country!A:B,2,FALSE)</f>
        <v>India</v>
      </c>
      <c r="AA8227">
        <f t="shared" si="128"/>
        <v>2</v>
      </c>
    </row>
    <row r="8228" spans="1:27" ht="15.75" customHeight="1" x14ac:dyDescent="0.25">
      <c r="A8228">
        <v>3200311</v>
      </c>
      <c r="B8228" t="s">
        <v>16852</v>
      </c>
      <c r="C8228">
        <v>1</v>
      </c>
      <c r="D8228" t="s">
        <v>10898</v>
      </c>
      <c r="E8228" t="s">
        <v>16853</v>
      </c>
      <c r="F8228" t="s">
        <v>16742</v>
      </c>
      <c r="G8228" t="s">
        <v>16743</v>
      </c>
      <c r="H8228">
        <v>73.158920890000005</v>
      </c>
      <c r="I8228">
        <v>22.310236960000001</v>
      </c>
      <c r="J8228" t="s">
        <v>3914</v>
      </c>
      <c r="K8228" t="s">
        <v>28</v>
      </c>
      <c r="L8228" t="s">
        <v>29</v>
      </c>
      <c r="M8228" t="s">
        <v>29</v>
      </c>
      <c r="N8228" t="s">
        <v>29</v>
      </c>
      <c r="O8228" t="s">
        <v>29</v>
      </c>
      <c r="P8228">
        <v>3</v>
      </c>
      <c r="Q8228">
        <v>321</v>
      </c>
      <c r="R8228">
        <v>1300</v>
      </c>
      <c r="S8228" t="str">
        <f>IF(Table1[[#This Row],[Average_Cost_for_two]]&lt;500,"Low",IF(Table1[[#This Row],[Average_Cost_for_two]]&lt;=1500,"Medium","High"))</f>
        <v>Medium</v>
      </c>
      <c r="T8228">
        <v>4.5999999999999996</v>
      </c>
      <c r="U8228">
        <v>2017</v>
      </c>
      <c r="V8228">
        <v>6</v>
      </c>
      <c r="W8228">
        <v>23</v>
      </c>
      <c r="X8228">
        <f>IF(OR(Main!$U8228=0,
       Main!$V8228=0,
       Main!$W8228=0),
   "",
   DATE(Main!$U8228,
        Main!$V8228,
        Main!$W8228)
)</f>
        <v>42909</v>
      </c>
      <c r="Y8228">
        <f>Table1[[#This Row],[Average_Cost_for_two]]*VLOOKUP(Table1[[#This Row],[Currency]],currency!$A$2:$B$10,2,FALSE)</f>
        <v>15.6</v>
      </c>
      <c r="Z8228" t="str">
        <f>VLOOKUP(C8228,country!A:B,2,FALSE)</f>
        <v>India</v>
      </c>
      <c r="AA8228">
        <f t="shared" si="128"/>
        <v>2</v>
      </c>
    </row>
    <row r="8229" spans="1:27" ht="15.75" customHeight="1" x14ac:dyDescent="0.25">
      <c r="A8229">
        <v>3200497</v>
      </c>
      <c r="B8229" t="s">
        <v>16854</v>
      </c>
      <c r="C8229">
        <v>1</v>
      </c>
      <c r="D8229" t="s">
        <v>10898</v>
      </c>
      <c r="E8229" t="s">
        <v>16855</v>
      </c>
      <c r="F8229" t="s">
        <v>16742</v>
      </c>
      <c r="G8229" t="s">
        <v>16743</v>
      </c>
      <c r="H8229">
        <v>73.165012000000004</v>
      </c>
      <c r="I8229">
        <v>22.311603000000002</v>
      </c>
      <c r="J8229" t="s">
        <v>16856</v>
      </c>
      <c r="K8229" t="s">
        <v>28</v>
      </c>
      <c r="L8229" t="s">
        <v>29</v>
      </c>
      <c r="M8229" t="s">
        <v>29</v>
      </c>
      <c r="N8229" t="s">
        <v>29</v>
      </c>
      <c r="O8229" t="s">
        <v>29</v>
      </c>
      <c r="P8229">
        <v>3</v>
      </c>
      <c r="Q8229">
        <v>96</v>
      </c>
      <c r="R8229">
        <v>800</v>
      </c>
      <c r="S8229" t="str">
        <f>IF(Table1[[#This Row],[Average_Cost_for_two]]&lt;500,"Low",IF(Table1[[#This Row],[Average_Cost_for_two]]&lt;=1500,"Medium","High"))</f>
        <v>Medium</v>
      </c>
      <c r="T8229">
        <v>3.5</v>
      </c>
      <c r="U8229">
        <v>2014</v>
      </c>
      <c r="V8229">
        <v>6</v>
      </c>
      <c r="W8229">
        <v>25</v>
      </c>
      <c r="X8229">
        <f>IF(OR(Main!$U8229=0,
       Main!$V8229=0,
       Main!$W8229=0),
   "",
   DATE(Main!$U8229,
        Main!$V8229,
        Main!$W8229)
)</f>
        <v>41815</v>
      </c>
      <c r="Y8229">
        <f>Table1[[#This Row],[Average_Cost_for_two]]*VLOOKUP(Table1[[#This Row],[Currency]],currency!$A$2:$B$10,2,FALSE)</f>
        <v>9.6</v>
      </c>
      <c r="Z8229" t="str">
        <f>VLOOKUP(C8229,country!A:B,2,FALSE)</f>
        <v>India</v>
      </c>
      <c r="AA8229">
        <f t="shared" si="128"/>
        <v>2</v>
      </c>
    </row>
    <row r="8230" spans="1:27" ht="15.75" customHeight="1" x14ac:dyDescent="0.25">
      <c r="A8230">
        <v>2800903</v>
      </c>
      <c r="B8230" t="s">
        <v>16857</v>
      </c>
      <c r="C8230">
        <v>1</v>
      </c>
      <c r="D8230" t="s">
        <v>10925</v>
      </c>
      <c r="E8230" t="s">
        <v>16858</v>
      </c>
      <c r="F8230" t="s">
        <v>16859</v>
      </c>
      <c r="G8230" t="s">
        <v>16860</v>
      </c>
      <c r="H8230">
        <v>83.307073000000003</v>
      </c>
      <c r="I8230">
        <v>17.715819</v>
      </c>
      <c r="J8230" t="s">
        <v>16861</v>
      </c>
      <c r="K8230" t="s">
        <v>28</v>
      </c>
      <c r="L8230" t="s">
        <v>29</v>
      </c>
      <c r="M8230" t="s">
        <v>29</v>
      </c>
      <c r="N8230" t="s">
        <v>29</v>
      </c>
      <c r="O8230" t="s">
        <v>29</v>
      </c>
      <c r="P8230">
        <v>3</v>
      </c>
      <c r="Q8230">
        <v>73</v>
      </c>
      <c r="R8230">
        <v>1300</v>
      </c>
      <c r="S8230" t="str">
        <f>IF(Table1[[#This Row],[Average_Cost_for_two]]&lt;500,"Low",IF(Table1[[#This Row],[Average_Cost_for_two]]&lt;=1500,"Medium","High"))</f>
        <v>Medium</v>
      </c>
      <c r="T8230">
        <v>4.4000000000000004</v>
      </c>
      <c r="U8230">
        <v>2010</v>
      </c>
      <c r="V8230">
        <v>6</v>
      </c>
      <c r="W8230">
        <v>1</v>
      </c>
      <c r="X8230">
        <f>IF(OR(Main!$U8230=0,
       Main!$V8230=0,
       Main!$W8230=0),
   "",
   DATE(Main!$U8230,
        Main!$V8230,
        Main!$W8230)
)</f>
        <v>40330</v>
      </c>
      <c r="Y8230">
        <f>Table1[[#This Row],[Average_Cost_for_two]]*VLOOKUP(Table1[[#This Row],[Currency]],currency!$A$2:$B$10,2,FALSE)</f>
        <v>15.6</v>
      </c>
      <c r="Z8230" t="str">
        <f>VLOOKUP(C8230,country!A:B,2,FALSE)</f>
        <v>India</v>
      </c>
      <c r="AA8230">
        <f t="shared" si="128"/>
        <v>2</v>
      </c>
    </row>
    <row r="8231" spans="1:27" ht="15.75" customHeight="1" x14ac:dyDescent="0.25">
      <c r="A8231">
        <v>2800083</v>
      </c>
      <c r="B8231" t="s">
        <v>16862</v>
      </c>
      <c r="C8231">
        <v>1</v>
      </c>
      <c r="D8231" t="s">
        <v>10925</v>
      </c>
      <c r="E8231" t="s">
        <v>16863</v>
      </c>
      <c r="F8231" t="s">
        <v>16864</v>
      </c>
      <c r="G8231" t="s">
        <v>16865</v>
      </c>
      <c r="H8231">
        <v>83.326858999999999</v>
      </c>
      <c r="I8231">
        <v>17.740023999999998</v>
      </c>
      <c r="J8231" t="s">
        <v>16866</v>
      </c>
      <c r="K8231" t="s">
        <v>28</v>
      </c>
      <c r="L8231" t="s">
        <v>29</v>
      </c>
      <c r="M8231" t="s">
        <v>29</v>
      </c>
      <c r="N8231" t="s">
        <v>29</v>
      </c>
      <c r="O8231" t="s">
        <v>29</v>
      </c>
      <c r="P8231">
        <v>2</v>
      </c>
      <c r="Q8231">
        <v>124</v>
      </c>
      <c r="R8231">
        <v>600</v>
      </c>
      <c r="S8231" t="str">
        <f>IF(Table1[[#This Row],[Average_Cost_for_two]]&lt;500,"Low",IF(Table1[[#This Row],[Average_Cost_for_two]]&lt;=1500,"Medium","High"))</f>
        <v>Medium</v>
      </c>
      <c r="T8231">
        <v>3.5</v>
      </c>
      <c r="U8231">
        <v>2011</v>
      </c>
      <c r="V8231">
        <v>6</v>
      </c>
      <c r="W8231">
        <v>20</v>
      </c>
      <c r="X8231">
        <f>IF(OR(Main!$U8231=0,
       Main!$V8231=0,
       Main!$W8231=0),
   "",
   DATE(Main!$U8231,
        Main!$V8231,
        Main!$W8231)
)</f>
        <v>40714</v>
      </c>
      <c r="Y8231">
        <f>Table1[[#This Row],[Average_Cost_for_two]]*VLOOKUP(Table1[[#This Row],[Currency]],currency!$A$2:$B$10,2,FALSE)</f>
        <v>7.2</v>
      </c>
      <c r="Z8231" t="str">
        <f>VLOOKUP(C8231,country!A:B,2,FALSE)</f>
        <v>India</v>
      </c>
      <c r="AA8231">
        <f t="shared" si="128"/>
        <v>2</v>
      </c>
    </row>
    <row r="8232" spans="1:27" ht="15.75" customHeight="1" x14ac:dyDescent="0.25">
      <c r="A8232">
        <v>18306045</v>
      </c>
      <c r="B8232" t="s">
        <v>16867</v>
      </c>
      <c r="C8232">
        <v>1</v>
      </c>
      <c r="D8232" t="s">
        <v>10925</v>
      </c>
      <c r="E8232" t="s">
        <v>16868</v>
      </c>
      <c r="F8232" t="s">
        <v>16869</v>
      </c>
      <c r="G8232" t="s">
        <v>16870</v>
      </c>
      <c r="H8232">
        <v>83.319839979999998</v>
      </c>
      <c r="I8232">
        <v>17.712661570000002</v>
      </c>
      <c r="J8232" t="s">
        <v>16871</v>
      </c>
      <c r="K8232" t="s">
        <v>28</v>
      </c>
      <c r="L8232" t="s">
        <v>29</v>
      </c>
      <c r="M8232" t="s">
        <v>29</v>
      </c>
      <c r="N8232" t="s">
        <v>29</v>
      </c>
      <c r="O8232" t="s">
        <v>29</v>
      </c>
      <c r="P8232">
        <v>2</v>
      </c>
      <c r="Q8232">
        <v>84</v>
      </c>
      <c r="R8232">
        <v>500</v>
      </c>
      <c r="S8232" t="str">
        <f>IF(Table1[[#This Row],[Average_Cost_for_two]]&lt;500,"Low",IF(Table1[[#This Row],[Average_Cost_for_two]]&lt;=1500,"Medium","High"))</f>
        <v>Medium</v>
      </c>
      <c r="T8232">
        <v>3.6</v>
      </c>
      <c r="U8232">
        <v>2012</v>
      </c>
      <c r="V8232">
        <v>6</v>
      </c>
      <c r="W8232">
        <v>17</v>
      </c>
      <c r="X8232">
        <f>IF(OR(Main!$U8232=0,
       Main!$V8232=0,
       Main!$W8232=0),
   "",
   DATE(Main!$U8232,
        Main!$V8232,
        Main!$W8232)
)</f>
        <v>41077</v>
      </c>
      <c r="Y8232">
        <f>Table1[[#This Row],[Average_Cost_for_two]]*VLOOKUP(Table1[[#This Row],[Currency]],currency!$A$2:$B$10,2,FALSE)</f>
        <v>6</v>
      </c>
      <c r="Z8232" t="str">
        <f>VLOOKUP(C8232,country!A:B,2,FALSE)</f>
        <v>India</v>
      </c>
      <c r="AA8232">
        <f t="shared" si="128"/>
        <v>2</v>
      </c>
    </row>
    <row r="8233" spans="1:27" ht="15.75" customHeight="1" x14ac:dyDescent="0.25">
      <c r="A8233">
        <v>166</v>
      </c>
      <c r="B8233" t="s">
        <v>4229</v>
      </c>
      <c r="C8233">
        <v>1</v>
      </c>
      <c r="D8233" t="s">
        <v>13426</v>
      </c>
      <c r="E8233" t="s">
        <v>16872</v>
      </c>
      <c r="F8233" t="s">
        <v>14913</v>
      </c>
      <c r="G8233" t="s">
        <v>14914</v>
      </c>
      <c r="H8233">
        <v>77.324842439999998</v>
      </c>
      <c r="I8233">
        <v>28.569006049999999</v>
      </c>
      <c r="J8233" t="s">
        <v>477</v>
      </c>
      <c r="K8233" t="s">
        <v>28</v>
      </c>
      <c r="L8233" t="s">
        <v>36</v>
      </c>
      <c r="M8233" t="s">
        <v>36</v>
      </c>
      <c r="N8233" t="s">
        <v>29</v>
      </c>
      <c r="O8233" t="s">
        <v>29</v>
      </c>
      <c r="P8233">
        <v>4</v>
      </c>
      <c r="Q8233">
        <v>770</v>
      </c>
      <c r="R8233">
        <v>2000</v>
      </c>
      <c r="S8233" t="str">
        <f>IF(Table1[[#This Row],[Average_Cost_for_two]]&lt;500,"Low",IF(Table1[[#This Row],[Average_Cost_for_two]]&lt;=1500,"Medium","High"))</f>
        <v>High</v>
      </c>
      <c r="T8233">
        <v>3.7</v>
      </c>
      <c r="U8233">
        <v>2011</v>
      </c>
      <c r="V8233">
        <v>1</v>
      </c>
      <c r="W8233">
        <v>18</v>
      </c>
      <c r="X8233">
        <f>IF(OR(Main!$U8233=0,
       Main!$V8233=0,
       Main!$W8233=0),
   "",
   DATE(Main!$U8233,
        Main!$V8233,
        Main!$W8233)
)</f>
        <v>40561</v>
      </c>
      <c r="Y8233">
        <f>Table1[[#This Row],[Average_Cost_for_two]]*VLOOKUP(Table1[[#This Row],[Currency]],currency!$A$2:$B$10,2,FALSE)</f>
        <v>24</v>
      </c>
      <c r="Z8233" t="str">
        <f>VLOOKUP(C8233,country!A:B,2,FALSE)</f>
        <v>India</v>
      </c>
      <c r="AA8233">
        <f t="shared" si="128"/>
        <v>1</v>
      </c>
    </row>
    <row r="8234" spans="1:27" ht="15.75" customHeight="1" x14ac:dyDescent="0.25">
      <c r="A8234">
        <v>93766</v>
      </c>
      <c r="B8234" t="s">
        <v>16529</v>
      </c>
      <c r="C8234">
        <v>1</v>
      </c>
      <c r="D8234" t="s">
        <v>15914</v>
      </c>
      <c r="E8234" t="s">
        <v>16873</v>
      </c>
      <c r="F8234" t="s">
        <v>16003</v>
      </c>
      <c r="G8234" t="s">
        <v>16004</v>
      </c>
      <c r="H8234">
        <v>78.392621399999996</v>
      </c>
      <c r="I8234">
        <v>17.429584699999999</v>
      </c>
      <c r="J8234" t="s">
        <v>16531</v>
      </c>
      <c r="K8234" t="s">
        <v>28</v>
      </c>
      <c r="L8234" t="s">
        <v>36</v>
      </c>
      <c r="M8234" t="s">
        <v>36</v>
      </c>
      <c r="N8234" t="s">
        <v>29</v>
      </c>
      <c r="O8234" t="s">
        <v>29</v>
      </c>
      <c r="P8234">
        <v>4</v>
      </c>
      <c r="Q8234">
        <v>2218</v>
      </c>
      <c r="R8234">
        <v>2000</v>
      </c>
      <c r="S8234" t="str">
        <f>IF(Table1[[#This Row],[Average_Cost_for_two]]&lt;500,"Low",IF(Table1[[#This Row],[Average_Cost_for_two]]&lt;=1500,"Medium","High"))</f>
        <v>High</v>
      </c>
      <c r="T8234">
        <v>4.4000000000000004</v>
      </c>
      <c r="U8234">
        <v>2013</v>
      </c>
      <c r="V8234">
        <v>5</v>
      </c>
      <c r="W8234">
        <v>4</v>
      </c>
      <c r="X8234">
        <f>IF(OR(Main!$U8234=0,
       Main!$V8234=0,
       Main!$W8234=0),
   "",
   DATE(Main!$U8234,
        Main!$V8234,
        Main!$W8234)
)</f>
        <v>41398</v>
      </c>
      <c r="Y8234">
        <f>Table1[[#This Row],[Average_Cost_for_two]]*VLOOKUP(Table1[[#This Row],[Currency]],currency!$A$2:$B$10,2,FALSE)</f>
        <v>24</v>
      </c>
      <c r="Z8234" t="str">
        <f>VLOOKUP(C8234,country!A:B,2,FALSE)</f>
        <v>India</v>
      </c>
      <c r="AA8234">
        <f t="shared" si="128"/>
        <v>2</v>
      </c>
    </row>
    <row r="8235" spans="1:27" ht="15.75" customHeight="1" x14ac:dyDescent="0.25">
      <c r="A8235">
        <v>3400392</v>
      </c>
      <c r="B8235" t="s">
        <v>16874</v>
      </c>
      <c r="C8235">
        <v>1</v>
      </c>
      <c r="D8235" t="s">
        <v>11471</v>
      </c>
      <c r="E8235" t="s">
        <v>16875</v>
      </c>
      <c r="F8235" t="s">
        <v>11473</v>
      </c>
      <c r="G8235" t="s">
        <v>11474</v>
      </c>
      <c r="H8235">
        <v>78.045359000000005</v>
      </c>
      <c r="I8235">
        <v>27.158822000000001</v>
      </c>
      <c r="J8235" t="s">
        <v>731</v>
      </c>
      <c r="K8235" t="s">
        <v>28</v>
      </c>
      <c r="L8235" t="s">
        <v>29</v>
      </c>
      <c r="M8235" t="s">
        <v>29</v>
      </c>
      <c r="N8235" t="s">
        <v>29</v>
      </c>
      <c r="O8235" t="s">
        <v>29</v>
      </c>
      <c r="P8235">
        <v>2</v>
      </c>
      <c r="Q8235">
        <v>168</v>
      </c>
      <c r="R8235">
        <v>700</v>
      </c>
      <c r="S8235" t="str">
        <f>IF(Table1[[#This Row],[Average_Cost_for_two]]&lt;500,"Low",IF(Table1[[#This Row],[Average_Cost_for_two]]&lt;=1500,"Medium","High"))</f>
        <v>Medium</v>
      </c>
      <c r="T8235">
        <v>4.0999999999999996</v>
      </c>
      <c r="U8235">
        <v>2016</v>
      </c>
      <c r="V8235">
        <v>5</v>
      </c>
      <c r="W8235">
        <v>9</v>
      </c>
      <c r="X8235">
        <f>IF(OR(Main!$U8235=0,
       Main!$V8235=0,
       Main!$W8235=0),
   "",
   DATE(Main!$U8235,
        Main!$V8235,
        Main!$W8235)
)</f>
        <v>42499</v>
      </c>
      <c r="Y8235">
        <f>Table1[[#This Row],[Average_Cost_for_two]]*VLOOKUP(Table1[[#This Row],[Currency]],currency!$A$2:$B$10,2,FALSE)</f>
        <v>8.4</v>
      </c>
      <c r="Z8235" t="str">
        <f>VLOOKUP(C8235,country!A:B,2,FALSE)</f>
        <v>India</v>
      </c>
      <c r="AA8235">
        <f t="shared" si="128"/>
        <v>2</v>
      </c>
    </row>
    <row r="8236" spans="1:27" ht="15.75" customHeight="1" x14ac:dyDescent="0.25">
      <c r="A8236">
        <v>111826</v>
      </c>
      <c r="B8236" t="s">
        <v>16876</v>
      </c>
      <c r="C8236">
        <v>1</v>
      </c>
      <c r="D8236" t="s">
        <v>11963</v>
      </c>
      <c r="E8236" t="s">
        <v>16877</v>
      </c>
      <c r="F8236" t="s">
        <v>16878</v>
      </c>
      <c r="G8236" t="s">
        <v>16879</v>
      </c>
      <c r="H8236">
        <v>72.518125699999999</v>
      </c>
      <c r="I8236">
        <v>23.053446600000001</v>
      </c>
      <c r="J8236" t="s">
        <v>16880</v>
      </c>
      <c r="K8236" t="s">
        <v>28</v>
      </c>
      <c r="L8236" t="s">
        <v>29</v>
      </c>
      <c r="M8236" t="s">
        <v>29</v>
      </c>
      <c r="N8236" t="s">
        <v>29</v>
      </c>
      <c r="O8236" t="s">
        <v>29</v>
      </c>
      <c r="P8236">
        <v>3</v>
      </c>
      <c r="Q8236">
        <v>1041</v>
      </c>
      <c r="R8236">
        <v>1200</v>
      </c>
      <c r="S8236" t="str">
        <f>IF(Table1[[#This Row],[Average_Cost_for_two]]&lt;500,"Low",IF(Table1[[#This Row],[Average_Cost_for_two]]&lt;=1500,"Medium","High"))</f>
        <v>Medium</v>
      </c>
      <c r="T8236">
        <v>4.0999999999999996</v>
      </c>
      <c r="U8236">
        <v>2018</v>
      </c>
      <c r="V8236">
        <v>5</v>
      </c>
      <c r="W8236">
        <v>1</v>
      </c>
      <c r="X8236">
        <f>IF(OR(Main!$U8236=0,
       Main!$V8236=0,
       Main!$W8236=0),
   "",
   DATE(Main!$U8236,
        Main!$V8236,
        Main!$W8236)
)</f>
        <v>43221</v>
      </c>
      <c r="Y8236">
        <f>Table1[[#This Row],[Average_Cost_for_two]]*VLOOKUP(Table1[[#This Row],[Currency]],currency!$A$2:$B$10,2,FALSE)</f>
        <v>14.4</v>
      </c>
      <c r="Z8236" t="str">
        <f>VLOOKUP(C8236,country!A:B,2,FALSE)</f>
        <v>India</v>
      </c>
      <c r="AA8236">
        <f t="shared" si="128"/>
        <v>2</v>
      </c>
    </row>
    <row r="8237" spans="1:27" ht="15.75" customHeight="1" x14ac:dyDescent="0.25">
      <c r="A8237">
        <v>2400019</v>
      </c>
      <c r="B8237" t="s">
        <v>16881</v>
      </c>
      <c r="C8237">
        <v>1</v>
      </c>
      <c r="D8237" t="s">
        <v>2861</v>
      </c>
      <c r="E8237" t="s">
        <v>16882</v>
      </c>
      <c r="F8237" t="s">
        <v>145</v>
      </c>
      <c r="G8237" t="s">
        <v>2863</v>
      </c>
      <c r="H8237">
        <v>81.832616000000002</v>
      </c>
      <c r="I8237">
        <v>25.451516999999999</v>
      </c>
      <c r="J8237" t="s">
        <v>1354</v>
      </c>
      <c r="K8237" t="s">
        <v>28</v>
      </c>
      <c r="L8237" t="s">
        <v>29</v>
      </c>
      <c r="M8237" t="s">
        <v>29</v>
      </c>
      <c r="N8237" t="s">
        <v>29</v>
      </c>
      <c r="O8237" t="s">
        <v>29</v>
      </c>
      <c r="P8237">
        <v>3</v>
      </c>
      <c r="Q8237">
        <v>51</v>
      </c>
      <c r="R8237">
        <v>500</v>
      </c>
      <c r="S8237" t="str">
        <f>IF(Table1[[#This Row],[Average_Cost_for_two]]&lt;500,"Low",IF(Table1[[#This Row],[Average_Cost_for_two]]&lt;=1500,"Medium","High"))</f>
        <v>Medium</v>
      </c>
      <c r="T8237">
        <v>3.2</v>
      </c>
      <c r="U8237">
        <v>2015</v>
      </c>
      <c r="V8237">
        <v>5</v>
      </c>
      <c r="W8237">
        <v>25</v>
      </c>
      <c r="X8237">
        <f>IF(OR(Main!$U8237=0,
       Main!$V8237=0,
       Main!$W8237=0),
   "",
   DATE(Main!$U8237,
        Main!$V8237,
        Main!$W8237)
)</f>
        <v>42149</v>
      </c>
      <c r="Y8237">
        <f>Table1[[#This Row],[Average_Cost_for_two]]*VLOOKUP(Table1[[#This Row],[Currency]],currency!$A$2:$B$10,2,FALSE)</f>
        <v>6</v>
      </c>
      <c r="Z8237" t="str">
        <f>VLOOKUP(C8237,country!A:B,2,FALSE)</f>
        <v>India</v>
      </c>
      <c r="AA8237">
        <f t="shared" si="128"/>
        <v>2</v>
      </c>
    </row>
    <row r="8238" spans="1:27" ht="15.75" customHeight="1" x14ac:dyDescent="0.25">
      <c r="A8238">
        <v>2200236</v>
      </c>
      <c r="B8238" t="s">
        <v>16883</v>
      </c>
      <c r="C8238">
        <v>1</v>
      </c>
      <c r="D8238" t="s">
        <v>16495</v>
      </c>
      <c r="E8238" t="s">
        <v>16884</v>
      </c>
      <c r="F8238" t="s">
        <v>16505</v>
      </c>
      <c r="G8238" t="s">
        <v>16506</v>
      </c>
      <c r="H8238">
        <v>74.879577780000005</v>
      </c>
      <c r="I8238">
        <v>31.622611110000001</v>
      </c>
      <c r="J8238" t="s">
        <v>27</v>
      </c>
      <c r="K8238" t="s">
        <v>28</v>
      </c>
      <c r="L8238" t="s">
        <v>29</v>
      </c>
      <c r="M8238" t="s">
        <v>29</v>
      </c>
      <c r="N8238" t="s">
        <v>29</v>
      </c>
      <c r="O8238" t="s">
        <v>29</v>
      </c>
      <c r="P8238">
        <v>2</v>
      </c>
      <c r="Q8238">
        <v>71</v>
      </c>
      <c r="R8238">
        <v>400</v>
      </c>
      <c r="S8238" t="str">
        <f>IF(Table1[[#This Row],[Average_Cost_for_two]]&lt;500,"Low",IF(Table1[[#This Row],[Average_Cost_for_two]]&lt;=1500,"Medium","High"))</f>
        <v>Low</v>
      </c>
      <c r="T8238">
        <v>3.8</v>
      </c>
      <c r="U8238">
        <v>2015</v>
      </c>
      <c r="V8238">
        <v>5</v>
      </c>
      <c r="W8238">
        <v>23</v>
      </c>
      <c r="X8238">
        <f>IF(OR(Main!$U8238=0,
       Main!$V8238=0,
       Main!$W8238=0),
   "",
   DATE(Main!$U8238,
        Main!$V8238,
        Main!$W8238)
)</f>
        <v>42147</v>
      </c>
      <c r="Y8238">
        <f>Table1[[#This Row],[Average_Cost_for_two]]*VLOOKUP(Table1[[#This Row],[Currency]],currency!$A$2:$B$10,2,FALSE)</f>
        <v>4.8</v>
      </c>
      <c r="Z8238" t="str">
        <f>VLOOKUP(C8238,country!A:B,2,FALSE)</f>
        <v>India</v>
      </c>
      <c r="AA8238">
        <f t="shared" si="128"/>
        <v>2</v>
      </c>
    </row>
    <row r="8239" spans="1:27" ht="15.75" customHeight="1" x14ac:dyDescent="0.25">
      <c r="A8239">
        <v>2200055</v>
      </c>
      <c r="B8239" t="s">
        <v>16885</v>
      </c>
      <c r="C8239">
        <v>1</v>
      </c>
      <c r="D8239" t="s">
        <v>16495</v>
      </c>
      <c r="E8239" t="s">
        <v>16886</v>
      </c>
      <c r="F8239" t="s">
        <v>16620</v>
      </c>
      <c r="G8239" t="s">
        <v>16621</v>
      </c>
      <c r="H8239">
        <v>74.883996999999994</v>
      </c>
      <c r="I8239">
        <v>31.641991000000001</v>
      </c>
      <c r="J8239" t="s">
        <v>27</v>
      </c>
      <c r="K8239" t="s">
        <v>28</v>
      </c>
      <c r="L8239" t="s">
        <v>29</v>
      </c>
      <c r="M8239" t="s">
        <v>29</v>
      </c>
      <c r="N8239" t="s">
        <v>29</v>
      </c>
      <c r="O8239" t="s">
        <v>29</v>
      </c>
      <c r="P8239">
        <v>2</v>
      </c>
      <c r="Q8239">
        <v>192</v>
      </c>
      <c r="R8239">
        <v>500</v>
      </c>
      <c r="S8239" t="str">
        <f>IF(Table1[[#This Row],[Average_Cost_for_two]]&lt;500,"Low",IF(Table1[[#This Row],[Average_Cost_for_two]]&lt;=1500,"Medium","High"))</f>
        <v>Medium</v>
      </c>
      <c r="T8239">
        <v>3.8</v>
      </c>
      <c r="U8239">
        <v>2016</v>
      </c>
      <c r="V8239">
        <v>5</v>
      </c>
      <c r="W8239">
        <v>11</v>
      </c>
      <c r="X8239">
        <f>IF(OR(Main!$U8239=0,
       Main!$V8239=0,
       Main!$W8239=0),
   "",
   DATE(Main!$U8239,
        Main!$V8239,
        Main!$W8239)
)</f>
        <v>42501</v>
      </c>
      <c r="Y8239">
        <f>Table1[[#This Row],[Average_Cost_for_two]]*VLOOKUP(Table1[[#This Row],[Currency]],currency!$A$2:$B$10,2,FALSE)</f>
        <v>6</v>
      </c>
      <c r="Z8239" t="str">
        <f>VLOOKUP(C8239,country!A:B,2,FALSE)</f>
        <v>India</v>
      </c>
      <c r="AA8239">
        <f t="shared" si="128"/>
        <v>2</v>
      </c>
    </row>
    <row r="8240" spans="1:27" ht="15.75" customHeight="1" x14ac:dyDescent="0.25">
      <c r="A8240">
        <v>2500030</v>
      </c>
      <c r="B8240" t="s">
        <v>5885</v>
      </c>
      <c r="C8240">
        <v>1</v>
      </c>
      <c r="D8240" t="s">
        <v>11973</v>
      </c>
      <c r="E8240" t="s">
        <v>16887</v>
      </c>
      <c r="F8240" t="s">
        <v>16888</v>
      </c>
      <c r="G8240" t="s">
        <v>16889</v>
      </c>
      <c r="H8240">
        <v>75.317475000000002</v>
      </c>
      <c r="I8240">
        <v>19.87802778</v>
      </c>
      <c r="J8240" t="s">
        <v>27</v>
      </c>
      <c r="K8240" t="s">
        <v>28</v>
      </c>
      <c r="L8240" t="s">
        <v>29</v>
      </c>
      <c r="M8240" t="s">
        <v>29</v>
      </c>
      <c r="N8240" t="s">
        <v>29</v>
      </c>
      <c r="O8240" t="s">
        <v>29</v>
      </c>
      <c r="P8240">
        <v>2</v>
      </c>
      <c r="Q8240">
        <v>89</v>
      </c>
      <c r="R8240">
        <v>450</v>
      </c>
      <c r="S8240" t="str">
        <f>IF(Table1[[#This Row],[Average_Cost_for_two]]&lt;500,"Low",IF(Table1[[#This Row],[Average_Cost_for_two]]&lt;=1500,"Medium","High"))</f>
        <v>Low</v>
      </c>
      <c r="T8240">
        <v>3.7</v>
      </c>
      <c r="U8240">
        <v>2012</v>
      </c>
      <c r="V8240">
        <v>5</v>
      </c>
      <c r="W8240">
        <v>28</v>
      </c>
      <c r="X8240">
        <f>IF(OR(Main!$U8240=0,
       Main!$V8240=0,
       Main!$W8240=0),
   "",
   DATE(Main!$U8240,
        Main!$V8240,
        Main!$W8240)
)</f>
        <v>41057</v>
      </c>
      <c r="Y8240">
        <f>Table1[[#This Row],[Average_Cost_for_two]]*VLOOKUP(Table1[[#This Row],[Currency]],currency!$A$2:$B$10,2,FALSE)</f>
        <v>5.4</v>
      </c>
      <c r="Z8240" t="str">
        <f>VLOOKUP(C8240,country!A:B,2,FALSE)</f>
        <v>India</v>
      </c>
      <c r="AA8240">
        <f t="shared" si="128"/>
        <v>2</v>
      </c>
    </row>
    <row r="8241" spans="1:27" ht="15.75" customHeight="1" x14ac:dyDescent="0.25">
      <c r="A8241">
        <v>18366652</v>
      </c>
      <c r="B8241" t="s">
        <v>16210</v>
      </c>
      <c r="C8241">
        <v>1</v>
      </c>
      <c r="D8241" t="s">
        <v>15909</v>
      </c>
      <c r="E8241" t="s">
        <v>16890</v>
      </c>
      <c r="F8241" t="s">
        <v>16891</v>
      </c>
      <c r="G8241" t="s">
        <v>16892</v>
      </c>
      <c r="H8241">
        <v>77.570996699999995</v>
      </c>
      <c r="I8241">
        <v>13.029197699999999</v>
      </c>
      <c r="J8241" t="s">
        <v>16212</v>
      </c>
      <c r="K8241" t="s">
        <v>28</v>
      </c>
      <c r="L8241" t="s">
        <v>29</v>
      </c>
      <c r="M8241" t="s">
        <v>29</v>
      </c>
      <c r="N8241" t="s">
        <v>29</v>
      </c>
      <c r="O8241" t="s">
        <v>29</v>
      </c>
      <c r="P8241">
        <v>2</v>
      </c>
      <c r="Q8241">
        <v>627</v>
      </c>
      <c r="R8241">
        <v>600</v>
      </c>
      <c r="S8241" t="str">
        <f>IF(Table1[[#This Row],[Average_Cost_for_two]]&lt;500,"Low",IF(Table1[[#This Row],[Average_Cost_for_two]]&lt;=1500,"Medium","High"))</f>
        <v>Medium</v>
      </c>
      <c r="T8241">
        <v>4.5999999999999996</v>
      </c>
      <c r="U8241">
        <v>2012</v>
      </c>
      <c r="V8241">
        <v>5</v>
      </c>
      <c r="W8241">
        <v>28</v>
      </c>
      <c r="X8241">
        <f>IF(OR(Main!$U8241=0,
       Main!$V8241=0,
       Main!$W8241=0),
   "",
   DATE(Main!$U8241,
        Main!$V8241,
        Main!$W8241)
)</f>
        <v>41057</v>
      </c>
      <c r="Y8241">
        <f>Table1[[#This Row],[Average_Cost_for_two]]*VLOOKUP(Table1[[#This Row],[Currency]],currency!$A$2:$B$10,2,FALSE)</f>
        <v>7.2</v>
      </c>
      <c r="Z8241" t="str">
        <f>VLOOKUP(C8241,country!A:B,2,FALSE)</f>
        <v>India</v>
      </c>
      <c r="AA8241">
        <f t="shared" si="128"/>
        <v>2</v>
      </c>
    </row>
    <row r="8242" spans="1:27" ht="15.75" customHeight="1" x14ac:dyDescent="0.25">
      <c r="A8242">
        <v>18430785</v>
      </c>
      <c r="B8242" t="s">
        <v>16893</v>
      </c>
      <c r="C8242">
        <v>1</v>
      </c>
      <c r="D8242" t="s">
        <v>15909</v>
      </c>
      <c r="E8242" t="s">
        <v>16894</v>
      </c>
      <c r="F8242" t="s">
        <v>16895</v>
      </c>
      <c r="G8242" t="s">
        <v>16896</v>
      </c>
      <c r="H8242">
        <v>77.608178589999994</v>
      </c>
      <c r="I8242">
        <v>12.972531529999999</v>
      </c>
      <c r="J8242" t="s">
        <v>2207</v>
      </c>
      <c r="K8242" t="s">
        <v>28</v>
      </c>
      <c r="L8242" t="s">
        <v>29</v>
      </c>
      <c r="M8242" t="s">
        <v>29</v>
      </c>
      <c r="N8242" t="s">
        <v>29</v>
      </c>
      <c r="O8242" t="s">
        <v>29</v>
      </c>
      <c r="P8242">
        <v>3</v>
      </c>
      <c r="Q8242">
        <v>334</v>
      </c>
      <c r="R8242">
        <v>1200</v>
      </c>
      <c r="S8242" t="str">
        <f>IF(Table1[[#This Row],[Average_Cost_for_two]]&lt;500,"Low",IF(Table1[[#This Row],[Average_Cost_for_two]]&lt;=1500,"Medium","High"))</f>
        <v>Medium</v>
      </c>
      <c r="T8242">
        <v>4.2</v>
      </c>
      <c r="U8242">
        <v>2015</v>
      </c>
      <c r="V8242">
        <v>5</v>
      </c>
      <c r="W8242">
        <v>19</v>
      </c>
      <c r="X8242">
        <f>IF(OR(Main!$U8242=0,
       Main!$V8242=0,
       Main!$W8242=0),
   "",
   DATE(Main!$U8242,
        Main!$V8242,
        Main!$W8242)
)</f>
        <v>42143</v>
      </c>
      <c r="Y8242">
        <f>Table1[[#This Row],[Average_Cost_for_two]]*VLOOKUP(Table1[[#This Row],[Currency]],currency!$A$2:$B$10,2,FALSE)</f>
        <v>14.4</v>
      </c>
      <c r="Z8242" t="str">
        <f>VLOOKUP(C8242,country!A:B,2,FALSE)</f>
        <v>India</v>
      </c>
      <c r="AA8242">
        <f t="shared" si="128"/>
        <v>2</v>
      </c>
    </row>
    <row r="8243" spans="1:27" ht="15.75" customHeight="1" x14ac:dyDescent="0.25">
      <c r="A8243">
        <v>18461339</v>
      </c>
      <c r="B8243" t="s">
        <v>16897</v>
      </c>
      <c r="C8243">
        <v>1</v>
      </c>
      <c r="D8243" t="s">
        <v>11968</v>
      </c>
      <c r="E8243" t="s">
        <v>16898</v>
      </c>
      <c r="F8243" t="s">
        <v>16899</v>
      </c>
      <c r="G8243" t="s">
        <v>16900</v>
      </c>
      <c r="H8243">
        <v>77.437020419999996</v>
      </c>
      <c r="I8243">
        <v>23.230791159999999</v>
      </c>
      <c r="J8243" t="s">
        <v>16901</v>
      </c>
      <c r="K8243" t="s">
        <v>28</v>
      </c>
      <c r="L8243" t="s">
        <v>29</v>
      </c>
      <c r="M8243" t="s">
        <v>29</v>
      </c>
      <c r="N8243" t="s">
        <v>29</v>
      </c>
      <c r="O8243" t="s">
        <v>29</v>
      </c>
      <c r="P8243">
        <v>2</v>
      </c>
      <c r="Q8243">
        <v>20</v>
      </c>
      <c r="R8243">
        <v>350</v>
      </c>
      <c r="S8243" t="str">
        <f>IF(Table1[[#This Row],[Average_Cost_for_two]]&lt;500,"Low",IF(Table1[[#This Row],[Average_Cost_for_two]]&lt;=1500,"Medium","High"))</f>
        <v>Low</v>
      </c>
      <c r="T8243">
        <v>3.6</v>
      </c>
      <c r="U8243">
        <v>2016</v>
      </c>
      <c r="V8243">
        <v>5</v>
      </c>
      <c r="W8243">
        <v>4</v>
      </c>
      <c r="X8243">
        <f>IF(OR(Main!$U8243=0,
       Main!$V8243=0,
       Main!$W8243=0),
   "",
   DATE(Main!$U8243,
        Main!$V8243,
        Main!$W8243)
)</f>
        <v>42494</v>
      </c>
      <c r="Y8243">
        <f>Table1[[#This Row],[Average_Cost_for_two]]*VLOOKUP(Table1[[#This Row],[Currency]],currency!$A$2:$B$10,2,FALSE)</f>
        <v>4.2</v>
      </c>
      <c r="Z8243" t="str">
        <f>VLOOKUP(C8243,country!A:B,2,FALSE)</f>
        <v>India</v>
      </c>
      <c r="AA8243">
        <f t="shared" si="128"/>
        <v>2</v>
      </c>
    </row>
    <row r="8244" spans="1:27" ht="15.75" customHeight="1" x14ac:dyDescent="0.25">
      <c r="A8244">
        <v>2900469</v>
      </c>
      <c r="B8244" t="s">
        <v>16902</v>
      </c>
      <c r="C8244">
        <v>1</v>
      </c>
      <c r="D8244" t="s">
        <v>16376</v>
      </c>
      <c r="E8244" t="s">
        <v>16903</v>
      </c>
      <c r="F8244" t="s">
        <v>16378</v>
      </c>
      <c r="G8244" t="s">
        <v>16379</v>
      </c>
      <c r="H8244">
        <v>85.808236109999996</v>
      </c>
      <c r="I8244">
        <v>20.343069440000001</v>
      </c>
      <c r="J8244" t="s">
        <v>480</v>
      </c>
      <c r="K8244" t="s">
        <v>28</v>
      </c>
      <c r="L8244" t="s">
        <v>29</v>
      </c>
      <c r="M8244" t="s">
        <v>29</v>
      </c>
      <c r="N8244" t="s">
        <v>29</v>
      </c>
      <c r="O8244" t="s">
        <v>29</v>
      </c>
      <c r="P8244">
        <v>1</v>
      </c>
      <c r="Q8244">
        <v>173</v>
      </c>
      <c r="R8244">
        <v>450</v>
      </c>
      <c r="S8244" t="str">
        <f>IF(Table1[[#This Row],[Average_Cost_for_two]]&lt;500,"Low",IF(Table1[[#This Row],[Average_Cost_for_two]]&lt;=1500,"Medium","High"))</f>
        <v>Low</v>
      </c>
      <c r="T8244">
        <v>3.6</v>
      </c>
      <c r="U8244">
        <v>2013</v>
      </c>
      <c r="V8244">
        <v>5</v>
      </c>
      <c r="W8244">
        <v>5</v>
      </c>
      <c r="X8244">
        <f>IF(OR(Main!$U8244=0,
       Main!$V8244=0,
       Main!$W8244=0),
   "",
   DATE(Main!$U8244,
        Main!$V8244,
        Main!$W8244)
)</f>
        <v>41399</v>
      </c>
      <c r="Y8244">
        <f>Table1[[#This Row],[Average_Cost_for_two]]*VLOOKUP(Table1[[#This Row],[Currency]],currency!$A$2:$B$10,2,FALSE)</f>
        <v>5.4</v>
      </c>
      <c r="Z8244" t="str">
        <f>VLOOKUP(C8244,country!A:B,2,FALSE)</f>
        <v>India</v>
      </c>
      <c r="AA8244">
        <f t="shared" si="128"/>
        <v>2</v>
      </c>
    </row>
    <row r="8245" spans="1:27" ht="15.75" customHeight="1" x14ac:dyDescent="0.25">
      <c r="A8245">
        <v>18377283</v>
      </c>
      <c r="B8245" t="s">
        <v>16904</v>
      </c>
      <c r="C8245">
        <v>1</v>
      </c>
      <c r="D8245" t="s">
        <v>16376</v>
      </c>
      <c r="E8245" t="s">
        <v>16905</v>
      </c>
      <c r="F8245" t="s">
        <v>16766</v>
      </c>
      <c r="G8245" t="s">
        <v>16767</v>
      </c>
      <c r="H8245">
        <v>85.842959250000007</v>
      </c>
      <c r="I8245">
        <v>20.29322917</v>
      </c>
      <c r="J8245" t="s">
        <v>1727</v>
      </c>
      <c r="K8245" t="s">
        <v>28</v>
      </c>
      <c r="L8245" t="s">
        <v>29</v>
      </c>
      <c r="M8245" t="s">
        <v>29</v>
      </c>
      <c r="N8245" t="s">
        <v>29</v>
      </c>
      <c r="O8245" t="s">
        <v>29</v>
      </c>
      <c r="P8245">
        <v>2</v>
      </c>
      <c r="Q8245">
        <v>56</v>
      </c>
      <c r="R8245">
        <v>500</v>
      </c>
      <c r="S8245" t="str">
        <f>IF(Table1[[#This Row],[Average_Cost_for_two]]&lt;500,"Low",IF(Table1[[#This Row],[Average_Cost_for_two]]&lt;=1500,"Medium","High"))</f>
        <v>Medium</v>
      </c>
      <c r="T8245">
        <v>3.8</v>
      </c>
      <c r="U8245">
        <v>2010</v>
      </c>
      <c r="V8245">
        <v>5</v>
      </c>
      <c r="W8245">
        <v>10</v>
      </c>
      <c r="X8245">
        <f>IF(OR(Main!$U8245=0,
       Main!$V8245=0,
       Main!$W8245=0),
   "",
   DATE(Main!$U8245,
        Main!$V8245,
        Main!$W8245)
)</f>
        <v>40308</v>
      </c>
      <c r="Y8245">
        <f>Table1[[#This Row],[Average_Cost_for_two]]*VLOOKUP(Table1[[#This Row],[Currency]],currency!$A$2:$B$10,2,FALSE)</f>
        <v>6</v>
      </c>
      <c r="Z8245" t="str">
        <f>VLOOKUP(C8245,country!A:B,2,FALSE)</f>
        <v>India</v>
      </c>
      <c r="AA8245">
        <f t="shared" si="128"/>
        <v>2</v>
      </c>
    </row>
    <row r="8246" spans="1:27" ht="15.75" customHeight="1" x14ac:dyDescent="0.25">
      <c r="A8246">
        <v>3000014</v>
      </c>
      <c r="B8246" t="s">
        <v>16906</v>
      </c>
      <c r="C8246">
        <v>1</v>
      </c>
      <c r="D8246" t="s">
        <v>10944</v>
      </c>
      <c r="E8246" t="s">
        <v>16907</v>
      </c>
      <c r="F8246" t="s">
        <v>16908</v>
      </c>
      <c r="G8246" t="s">
        <v>16909</v>
      </c>
      <c r="H8246">
        <v>76.951736109999999</v>
      </c>
      <c r="I8246">
        <v>11.00668611</v>
      </c>
      <c r="J8246" t="s">
        <v>967</v>
      </c>
      <c r="K8246" t="s">
        <v>28</v>
      </c>
      <c r="L8246" t="s">
        <v>29</v>
      </c>
      <c r="M8246" t="s">
        <v>29</v>
      </c>
      <c r="N8246" t="s">
        <v>29</v>
      </c>
      <c r="O8246" t="s">
        <v>29</v>
      </c>
      <c r="P8246">
        <v>2</v>
      </c>
      <c r="Q8246">
        <v>225</v>
      </c>
      <c r="R8246">
        <v>400</v>
      </c>
      <c r="S8246" t="str">
        <f>IF(Table1[[#This Row],[Average_Cost_for_two]]&lt;500,"Low",IF(Table1[[#This Row],[Average_Cost_for_two]]&lt;=1500,"Medium","High"))</f>
        <v>Low</v>
      </c>
      <c r="T8246">
        <v>4.3</v>
      </c>
      <c r="U8246">
        <v>2018</v>
      </c>
      <c r="V8246">
        <v>5</v>
      </c>
      <c r="W8246">
        <v>19</v>
      </c>
      <c r="X8246">
        <f>IF(OR(Main!$U8246=0,
       Main!$V8246=0,
       Main!$W8246=0),
   "",
   DATE(Main!$U8246,
        Main!$V8246,
        Main!$W8246)
)</f>
        <v>43239</v>
      </c>
      <c r="Y8246">
        <f>Table1[[#This Row],[Average_Cost_for_two]]*VLOOKUP(Table1[[#This Row],[Currency]],currency!$A$2:$B$10,2,FALSE)</f>
        <v>4.8</v>
      </c>
      <c r="Z8246" t="str">
        <f>VLOOKUP(C8246,country!A:B,2,FALSE)</f>
        <v>India</v>
      </c>
      <c r="AA8246">
        <f t="shared" si="128"/>
        <v>2</v>
      </c>
    </row>
    <row r="8247" spans="1:27" ht="15.75" customHeight="1" x14ac:dyDescent="0.25">
      <c r="A8247">
        <v>3001065</v>
      </c>
      <c r="B8247" t="s">
        <v>16910</v>
      </c>
      <c r="C8247">
        <v>1</v>
      </c>
      <c r="D8247" t="s">
        <v>10944</v>
      </c>
      <c r="E8247" t="s">
        <v>16911</v>
      </c>
      <c r="F8247" t="s">
        <v>16912</v>
      </c>
      <c r="G8247" t="s">
        <v>16913</v>
      </c>
      <c r="H8247">
        <v>76.998349200000007</v>
      </c>
      <c r="I8247">
        <v>11.022297610000001</v>
      </c>
      <c r="J8247" t="s">
        <v>3223</v>
      </c>
      <c r="K8247" t="s">
        <v>28</v>
      </c>
      <c r="L8247" t="s">
        <v>29</v>
      </c>
      <c r="M8247" t="s">
        <v>29</v>
      </c>
      <c r="N8247" t="s">
        <v>29</v>
      </c>
      <c r="O8247" t="s">
        <v>29</v>
      </c>
      <c r="P8247">
        <v>1</v>
      </c>
      <c r="Q8247">
        <v>161</v>
      </c>
      <c r="R8247">
        <v>300</v>
      </c>
      <c r="S8247" t="str">
        <f>IF(Table1[[#This Row],[Average_Cost_for_two]]&lt;500,"Low",IF(Table1[[#This Row],[Average_Cost_for_two]]&lt;=1500,"Medium","High"))</f>
        <v>Low</v>
      </c>
      <c r="T8247">
        <v>4.3</v>
      </c>
      <c r="U8247">
        <v>2014</v>
      </c>
      <c r="V8247">
        <v>5</v>
      </c>
      <c r="W8247">
        <v>27</v>
      </c>
      <c r="X8247">
        <f>IF(OR(Main!$U8247=0,
       Main!$V8247=0,
       Main!$W8247=0),
   "",
   DATE(Main!$U8247,
        Main!$V8247,
        Main!$W8247)
)</f>
        <v>41786</v>
      </c>
      <c r="Y8247">
        <f>Table1[[#This Row],[Average_Cost_for_two]]*VLOOKUP(Table1[[#This Row],[Currency]],currency!$A$2:$B$10,2,FALSE)</f>
        <v>3.6</v>
      </c>
      <c r="Z8247" t="str">
        <f>VLOOKUP(C8247,country!A:B,2,FALSE)</f>
        <v>India</v>
      </c>
      <c r="AA8247">
        <f t="shared" si="128"/>
        <v>2</v>
      </c>
    </row>
    <row r="8248" spans="1:27" ht="15.75" customHeight="1" x14ac:dyDescent="0.25">
      <c r="A8248">
        <v>2100322</v>
      </c>
      <c r="B8248" t="s">
        <v>16914</v>
      </c>
      <c r="C8248">
        <v>1</v>
      </c>
      <c r="D8248" t="s">
        <v>4320</v>
      </c>
      <c r="E8248" t="s">
        <v>16915</v>
      </c>
      <c r="F8248" t="s">
        <v>16670</v>
      </c>
      <c r="G8248" t="s">
        <v>16671</v>
      </c>
      <c r="H8248">
        <v>91.753166669999999</v>
      </c>
      <c r="I8248">
        <v>26.19166667</v>
      </c>
      <c r="J8248" t="s">
        <v>580</v>
      </c>
      <c r="K8248" t="s">
        <v>28</v>
      </c>
      <c r="L8248" t="s">
        <v>29</v>
      </c>
      <c r="M8248" t="s">
        <v>29</v>
      </c>
      <c r="N8248" t="s">
        <v>29</v>
      </c>
      <c r="O8248" t="s">
        <v>29</v>
      </c>
      <c r="P8248">
        <v>1</v>
      </c>
      <c r="Q8248">
        <v>142</v>
      </c>
      <c r="R8248">
        <v>300</v>
      </c>
      <c r="S8248" t="str">
        <f>IF(Table1[[#This Row],[Average_Cost_for_two]]&lt;500,"Low",IF(Table1[[#This Row],[Average_Cost_for_two]]&lt;=1500,"Medium","High"))</f>
        <v>Low</v>
      </c>
      <c r="T8248">
        <v>3.6</v>
      </c>
      <c r="U8248">
        <v>2013</v>
      </c>
      <c r="V8248">
        <v>5</v>
      </c>
      <c r="W8248">
        <v>9</v>
      </c>
      <c r="X8248">
        <f>IF(OR(Main!$U8248=0,
       Main!$V8248=0,
       Main!$W8248=0),
   "",
   DATE(Main!$U8248,
        Main!$V8248,
        Main!$W8248)
)</f>
        <v>41403</v>
      </c>
      <c r="Y8248">
        <f>Table1[[#This Row],[Average_Cost_for_two]]*VLOOKUP(Table1[[#This Row],[Currency]],currency!$A$2:$B$10,2,FALSE)</f>
        <v>3.6</v>
      </c>
      <c r="Z8248" t="str">
        <f>VLOOKUP(C8248,country!A:B,2,FALSE)</f>
        <v>India</v>
      </c>
      <c r="AA8248">
        <f t="shared" si="128"/>
        <v>2</v>
      </c>
    </row>
    <row r="8249" spans="1:27" ht="15.75" customHeight="1" x14ac:dyDescent="0.25">
      <c r="A8249">
        <v>2100074</v>
      </c>
      <c r="B8249" t="s">
        <v>16916</v>
      </c>
      <c r="C8249">
        <v>1</v>
      </c>
      <c r="D8249" t="s">
        <v>4320</v>
      </c>
      <c r="E8249" t="s">
        <v>16917</v>
      </c>
      <c r="F8249" t="s">
        <v>16547</v>
      </c>
      <c r="G8249" t="s">
        <v>16548</v>
      </c>
      <c r="H8249">
        <v>91.785355559999999</v>
      </c>
      <c r="I8249">
        <v>26.172216670000001</v>
      </c>
      <c r="J8249" t="s">
        <v>16918</v>
      </c>
      <c r="K8249" t="s">
        <v>28</v>
      </c>
      <c r="L8249" t="s">
        <v>29</v>
      </c>
      <c r="M8249" t="s">
        <v>29</v>
      </c>
      <c r="N8249" t="s">
        <v>29</v>
      </c>
      <c r="O8249" t="s">
        <v>29</v>
      </c>
      <c r="P8249">
        <v>3</v>
      </c>
      <c r="Q8249">
        <v>256</v>
      </c>
      <c r="R8249">
        <v>1000</v>
      </c>
      <c r="S8249" t="str">
        <f>IF(Table1[[#This Row],[Average_Cost_for_two]]&lt;500,"Low",IF(Table1[[#This Row],[Average_Cost_for_two]]&lt;=1500,"Medium","High"))</f>
        <v>Medium</v>
      </c>
      <c r="T8249">
        <v>4</v>
      </c>
      <c r="U8249">
        <v>2012</v>
      </c>
      <c r="V8249">
        <v>5</v>
      </c>
      <c r="W8249">
        <v>4</v>
      </c>
      <c r="X8249">
        <f>IF(OR(Main!$U8249=0,
       Main!$V8249=0,
       Main!$W8249=0),
   "",
   DATE(Main!$U8249,
        Main!$V8249,
        Main!$W8249)
)</f>
        <v>41033</v>
      </c>
      <c r="Y8249">
        <f>Table1[[#This Row],[Average_Cost_for_two]]*VLOOKUP(Table1[[#This Row],[Currency]],currency!$A$2:$B$10,2,FALSE)</f>
        <v>12</v>
      </c>
      <c r="Z8249" t="str">
        <f>VLOOKUP(C8249,country!A:B,2,FALSE)</f>
        <v>India</v>
      </c>
      <c r="AA8249">
        <f t="shared" si="128"/>
        <v>2</v>
      </c>
    </row>
    <row r="8250" spans="1:27" ht="15.75" customHeight="1" x14ac:dyDescent="0.25">
      <c r="A8250">
        <v>1400544</v>
      </c>
      <c r="B8250" t="s">
        <v>16919</v>
      </c>
      <c r="C8250">
        <v>1</v>
      </c>
      <c r="D8250" t="s">
        <v>10956</v>
      </c>
      <c r="E8250" t="s">
        <v>16920</v>
      </c>
      <c r="F8250" t="s">
        <v>16921</v>
      </c>
      <c r="G8250" t="s">
        <v>16922</v>
      </c>
      <c r="H8250">
        <v>75.881991350000007</v>
      </c>
      <c r="I8250">
        <v>22.651846849999998</v>
      </c>
      <c r="J8250" t="s">
        <v>480</v>
      </c>
      <c r="K8250" t="s">
        <v>28</v>
      </c>
      <c r="L8250" t="s">
        <v>29</v>
      </c>
      <c r="M8250" t="s">
        <v>29</v>
      </c>
      <c r="N8250" t="s">
        <v>29</v>
      </c>
      <c r="O8250" t="s">
        <v>29</v>
      </c>
      <c r="P8250">
        <v>3</v>
      </c>
      <c r="Q8250">
        <v>100</v>
      </c>
      <c r="R8250">
        <v>850</v>
      </c>
      <c r="S8250" t="str">
        <f>IF(Table1[[#This Row],[Average_Cost_for_two]]&lt;500,"Low",IF(Table1[[#This Row],[Average_Cost_for_two]]&lt;=1500,"Medium","High"))</f>
        <v>Medium</v>
      </c>
      <c r="T8250">
        <v>4.0999999999999996</v>
      </c>
      <c r="U8250">
        <v>2011</v>
      </c>
      <c r="V8250">
        <v>5</v>
      </c>
      <c r="W8250">
        <v>2</v>
      </c>
      <c r="X8250">
        <f>IF(OR(Main!$U8250=0,
       Main!$V8250=0,
       Main!$W8250=0),
   "",
   DATE(Main!$U8250,
        Main!$V8250,
        Main!$W8250)
)</f>
        <v>40665</v>
      </c>
      <c r="Y8250">
        <f>Table1[[#This Row],[Average_Cost_for_two]]*VLOOKUP(Table1[[#This Row],[Currency]],currency!$A$2:$B$10,2,FALSE)</f>
        <v>10.200000000000001</v>
      </c>
      <c r="Z8250" t="str">
        <f>VLOOKUP(C8250,country!A:B,2,FALSE)</f>
        <v>India</v>
      </c>
      <c r="AA8250">
        <f t="shared" si="128"/>
        <v>2</v>
      </c>
    </row>
    <row r="8251" spans="1:27" ht="15.75" customHeight="1" x14ac:dyDescent="0.25">
      <c r="A8251">
        <v>18209498</v>
      </c>
      <c r="B8251" t="s">
        <v>16923</v>
      </c>
      <c r="C8251">
        <v>1</v>
      </c>
      <c r="D8251" t="s">
        <v>16158</v>
      </c>
      <c r="E8251" t="s">
        <v>16924</v>
      </c>
      <c r="F8251" t="s">
        <v>16925</v>
      </c>
      <c r="G8251" t="s">
        <v>16926</v>
      </c>
      <c r="H8251">
        <v>75.802300000000002</v>
      </c>
      <c r="I8251">
        <v>26.84615556</v>
      </c>
      <c r="J8251" t="s">
        <v>16927</v>
      </c>
      <c r="K8251" t="s">
        <v>28</v>
      </c>
      <c r="L8251" t="s">
        <v>29</v>
      </c>
      <c r="M8251" t="s">
        <v>36</v>
      </c>
      <c r="N8251" t="s">
        <v>29</v>
      </c>
      <c r="O8251" t="s">
        <v>29</v>
      </c>
      <c r="P8251">
        <v>4</v>
      </c>
      <c r="Q8251">
        <v>322</v>
      </c>
      <c r="R8251">
        <v>2000</v>
      </c>
      <c r="S8251" t="str">
        <f>IF(Table1[[#This Row],[Average_Cost_for_two]]&lt;500,"Low",IF(Table1[[#This Row],[Average_Cost_for_two]]&lt;=1500,"Medium","High"))</f>
        <v>High</v>
      </c>
      <c r="T8251">
        <v>4.9000000000000004</v>
      </c>
      <c r="U8251">
        <v>2015</v>
      </c>
      <c r="V8251">
        <v>9</v>
      </c>
      <c r="W8251">
        <v>15</v>
      </c>
      <c r="X8251">
        <f>IF(OR(Main!$U8251=0,
       Main!$V8251=0,
       Main!$W8251=0),
   "",
   DATE(Main!$U8251,
        Main!$V8251,
        Main!$W8251)
)</f>
        <v>42262</v>
      </c>
      <c r="Y8251">
        <f>Table1[[#This Row],[Average_Cost_for_two]]*VLOOKUP(Table1[[#This Row],[Currency]],currency!$A$2:$B$10,2,FALSE)</f>
        <v>24</v>
      </c>
      <c r="Z8251" t="str">
        <f>VLOOKUP(C8251,country!A:B,2,FALSE)</f>
        <v>India</v>
      </c>
      <c r="AA8251">
        <f t="shared" si="128"/>
        <v>3</v>
      </c>
    </row>
    <row r="8252" spans="1:27" ht="15.75" customHeight="1" x14ac:dyDescent="0.25">
      <c r="A8252">
        <v>1400056</v>
      </c>
      <c r="B8252" t="s">
        <v>16928</v>
      </c>
      <c r="C8252">
        <v>1</v>
      </c>
      <c r="D8252" t="s">
        <v>10956</v>
      </c>
      <c r="E8252" t="s">
        <v>16929</v>
      </c>
      <c r="F8252" t="s">
        <v>16930</v>
      </c>
      <c r="G8252" t="s">
        <v>16931</v>
      </c>
      <c r="H8252">
        <v>75.887648200000001</v>
      </c>
      <c r="I8252">
        <v>22.725835100000001</v>
      </c>
      <c r="J8252" t="s">
        <v>477</v>
      </c>
      <c r="K8252" t="s">
        <v>28</v>
      </c>
      <c r="L8252" t="s">
        <v>29</v>
      </c>
      <c r="M8252" t="s">
        <v>29</v>
      </c>
      <c r="N8252" t="s">
        <v>29</v>
      </c>
      <c r="O8252" t="s">
        <v>29</v>
      </c>
      <c r="P8252">
        <v>3</v>
      </c>
      <c r="Q8252">
        <v>496</v>
      </c>
      <c r="R8252">
        <v>850</v>
      </c>
      <c r="S8252" t="str">
        <f>IF(Table1[[#This Row],[Average_Cost_for_two]]&lt;500,"Low",IF(Table1[[#This Row],[Average_Cost_for_two]]&lt;=1500,"Medium","High"))</f>
        <v>Medium</v>
      </c>
      <c r="T8252">
        <v>4</v>
      </c>
      <c r="U8252">
        <v>2013</v>
      </c>
      <c r="V8252">
        <v>5</v>
      </c>
      <c r="W8252">
        <v>11</v>
      </c>
      <c r="X8252">
        <f>IF(OR(Main!$U8252=0,
       Main!$V8252=0,
       Main!$W8252=0),
   "",
   DATE(Main!$U8252,
        Main!$V8252,
        Main!$W8252)
)</f>
        <v>41405</v>
      </c>
      <c r="Y8252">
        <f>Table1[[#This Row],[Average_Cost_for_two]]*VLOOKUP(Table1[[#This Row],[Currency]],currency!$A$2:$B$10,2,FALSE)</f>
        <v>10.200000000000001</v>
      </c>
      <c r="Z8252" t="str">
        <f>VLOOKUP(C8252,country!A:B,2,FALSE)</f>
        <v>India</v>
      </c>
      <c r="AA8252">
        <f t="shared" si="128"/>
        <v>2</v>
      </c>
    </row>
    <row r="8253" spans="1:27" ht="15.75" customHeight="1" x14ac:dyDescent="0.25">
      <c r="A8253">
        <v>1401948</v>
      </c>
      <c r="B8253" t="s">
        <v>16932</v>
      </c>
      <c r="C8253">
        <v>1</v>
      </c>
      <c r="D8253" t="s">
        <v>10956</v>
      </c>
      <c r="E8253" t="s">
        <v>16933</v>
      </c>
      <c r="F8253" t="s">
        <v>2070</v>
      </c>
      <c r="G8253" t="s">
        <v>11283</v>
      </c>
      <c r="H8253">
        <v>75.886362340000005</v>
      </c>
      <c r="I8253">
        <v>22.761593059999999</v>
      </c>
      <c r="J8253" t="s">
        <v>6045</v>
      </c>
      <c r="K8253" t="s">
        <v>28</v>
      </c>
      <c r="L8253" t="s">
        <v>29</v>
      </c>
      <c r="M8253" t="s">
        <v>29</v>
      </c>
      <c r="N8253" t="s">
        <v>29</v>
      </c>
      <c r="O8253" t="s">
        <v>29</v>
      </c>
      <c r="P8253">
        <v>2</v>
      </c>
      <c r="Q8253">
        <v>69</v>
      </c>
      <c r="R8253">
        <v>650</v>
      </c>
      <c r="S8253" t="str">
        <f>IF(Table1[[#This Row],[Average_Cost_for_two]]&lt;500,"Low",IF(Table1[[#This Row],[Average_Cost_for_two]]&lt;=1500,"Medium","High"))</f>
        <v>Medium</v>
      </c>
      <c r="T8253">
        <v>3.8</v>
      </c>
      <c r="U8253">
        <v>2014</v>
      </c>
      <c r="V8253">
        <v>5</v>
      </c>
      <c r="W8253">
        <v>5</v>
      </c>
      <c r="X8253">
        <f>IF(OR(Main!$U8253=0,
       Main!$V8253=0,
       Main!$W8253=0),
   "",
   DATE(Main!$U8253,
        Main!$V8253,
        Main!$W8253)
)</f>
        <v>41764</v>
      </c>
      <c r="Y8253">
        <f>Table1[[#This Row],[Average_Cost_for_two]]*VLOOKUP(Table1[[#This Row],[Currency]],currency!$A$2:$B$10,2,FALSE)</f>
        <v>7.8</v>
      </c>
      <c r="Z8253" t="str">
        <f>VLOOKUP(C8253,country!A:B,2,FALSE)</f>
        <v>India</v>
      </c>
      <c r="AA8253">
        <f t="shared" si="128"/>
        <v>2</v>
      </c>
    </row>
    <row r="8254" spans="1:27" ht="15.75" customHeight="1" x14ac:dyDescent="0.25">
      <c r="A8254">
        <v>1402089</v>
      </c>
      <c r="B8254" t="s">
        <v>16934</v>
      </c>
      <c r="C8254">
        <v>1</v>
      </c>
      <c r="D8254" t="s">
        <v>10956</v>
      </c>
      <c r="E8254" t="s">
        <v>16935</v>
      </c>
      <c r="F8254" t="s">
        <v>2070</v>
      </c>
      <c r="G8254" t="s">
        <v>11283</v>
      </c>
      <c r="H8254">
        <v>75.893106299999999</v>
      </c>
      <c r="I8254">
        <v>22.745536000000001</v>
      </c>
      <c r="J8254" t="s">
        <v>6045</v>
      </c>
      <c r="K8254" t="s">
        <v>28</v>
      </c>
      <c r="L8254" t="s">
        <v>29</v>
      </c>
      <c r="M8254" t="s">
        <v>29</v>
      </c>
      <c r="N8254" t="s">
        <v>29</v>
      </c>
      <c r="O8254" t="s">
        <v>29</v>
      </c>
      <c r="P8254">
        <v>2</v>
      </c>
      <c r="Q8254">
        <v>171</v>
      </c>
      <c r="R8254">
        <v>500</v>
      </c>
      <c r="S8254" t="str">
        <f>IF(Table1[[#This Row],[Average_Cost_for_two]]&lt;500,"Low",IF(Table1[[#This Row],[Average_Cost_for_two]]&lt;=1500,"Medium","High"))</f>
        <v>Medium</v>
      </c>
      <c r="T8254">
        <v>4.3</v>
      </c>
      <c r="U8254">
        <v>2017</v>
      </c>
      <c r="V8254">
        <v>5</v>
      </c>
      <c r="W8254">
        <v>9</v>
      </c>
      <c r="X8254">
        <f>IF(OR(Main!$U8254=0,
       Main!$V8254=0,
       Main!$W8254=0),
   "",
   DATE(Main!$U8254,
        Main!$V8254,
        Main!$W8254)
)</f>
        <v>42864</v>
      </c>
      <c r="Y8254">
        <f>Table1[[#This Row],[Average_Cost_for_two]]*VLOOKUP(Table1[[#This Row],[Currency]],currency!$A$2:$B$10,2,FALSE)</f>
        <v>6</v>
      </c>
      <c r="Z8254" t="str">
        <f>VLOOKUP(C8254,country!A:B,2,FALSE)</f>
        <v>India</v>
      </c>
      <c r="AA8254">
        <f t="shared" si="128"/>
        <v>2</v>
      </c>
    </row>
    <row r="8255" spans="1:27" ht="15.75" customHeight="1" x14ac:dyDescent="0.25">
      <c r="A8255">
        <v>100080</v>
      </c>
      <c r="B8255" t="s">
        <v>16936</v>
      </c>
      <c r="C8255">
        <v>1</v>
      </c>
      <c r="D8255" t="s">
        <v>16158</v>
      </c>
      <c r="E8255" t="s">
        <v>16937</v>
      </c>
      <c r="F8255" t="s">
        <v>16938</v>
      </c>
      <c r="G8255" t="s">
        <v>16939</v>
      </c>
      <c r="H8255">
        <v>75.837333000000001</v>
      </c>
      <c r="I8255">
        <v>26.766535999999999</v>
      </c>
      <c r="J8255" t="s">
        <v>1846</v>
      </c>
      <c r="K8255" t="s">
        <v>28</v>
      </c>
      <c r="L8255" t="s">
        <v>29</v>
      </c>
      <c r="M8255" t="s">
        <v>29</v>
      </c>
      <c r="N8255" t="s">
        <v>29</v>
      </c>
      <c r="O8255" t="s">
        <v>29</v>
      </c>
      <c r="P8255">
        <v>3</v>
      </c>
      <c r="Q8255">
        <v>1478</v>
      </c>
      <c r="R8255">
        <v>1600</v>
      </c>
      <c r="S8255" t="str">
        <f>IF(Table1[[#This Row],[Average_Cost_for_two]]&lt;500,"Low",IF(Table1[[#This Row],[Average_Cost_for_two]]&lt;=1500,"Medium","High"))</f>
        <v>High</v>
      </c>
      <c r="T8255">
        <v>4.3</v>
      </c>
      <c r="U8255">
        <v>2017</v>
      </c>
      <c r="V8255">
        <v>5</v>
      </c>
      <c r="W8255">
        <v>10</v>
      </c>
      <c r="X8255">
        <f>IF(OR(Main!$U8255=0,
       Main!$V8255=0,
       Main!$W8255=0),
   "",
   DATE(Main!$U8255,
        Main!$V8255,
        Main!$W8255)
)</f>
        <v>42865</v>
      </c>
      <c r="Y8255">
        <f>Table1[[#This Row],[Average_Cost_for_two]]*VLOOKUP(Table1[[#This Row],[Currency]],currency!$A$2:$B$10,2,FALSE)</f>
        <v>19.2</v>
      </c>
      <c r="Z8255" t="str">
        <f>VLOOKUP(C8255,country!A:B,2,FALSE)</f>
        <v>India</v>
      </c>
      <c r="AA8255">
        <f t="shared" si="128"/>
        <v>2</v>
      </c>
    </row>
    <row r="8256" spans="1:27" ht="15.75" customHeight="1" x14ac:dyDescent="0.25">
      <c r="A8256">
        <v>18378852</v>
      </c>
      <c r="B8256" t="s">
        <v>16207</v>
      </c>
      <c r="C8256">
        <v>1</v>
      </c>
      <c r="D8256" t="s">
        <v>15889</v>
      </c>
      <c r="E8256" t="s">
        <v>16940</v>
      </c>
      <c r="F8256" t="s">
        <v>16046</v>
      </c>
      <c r="G8256" t="s">
        <v>16047</v>
      </c>
      <c r="H8256">
        <v>73.798206399999998</v>
      </c>
      <c r="I8256">
        <v>18.554382</v>
      </c>
      <c r="J8256" t="s">
        <v>16209</v>
      </c>
      <c r="K8256" t="s">
        <v>28</v>
      </c>
      <c r="L8256" t="s">
        <v>29</v>
      </c>
      <c r="M8256" t="s">
        <v>36</v>
      </c>
      <c r="N8256" t="s">
        <v>29</v>
      </c>
      <c r="O8256" t="s">
        <v>29</v>
      </c>
      <c r="P8256">
        <v>4</v>
      </c>
      <c r="Q8256">
        <v>375</v>
      </c>
      <c r="R8256">
        <v>2000</v>
      </c>
      <c r="S8256" t="str">
        <f>IF(Table1[[#This Row],[Average_Cost_for_two]]&lt;500,"Low",IF(Table1[[#This Row],[Average_Cost_for_two]]&lt;=1500,"Medium","High"))</f>
        <v>High</v>
      </c>
      <c r="T8256">
        <v>4.3</v>
      </c>
      <c r="U8256">
        <v>2011</v>
      </c>
      <c r="V8256">
        <v>9</v>
      </c>
      <c r="W8256">
        <v>2</v>
      </c>
      <c r="X8256">
        <f>IF(OR(Main!$U8256=0,
       Main!$V8256=0,
       Main!$W8256=0),
   "",
   DATE(Main!$U8256,
        Main!$V8256,
        Main!$W8256)
)</f>
        <v>40788</v>
      </c>
      <c r="Y8256">
        <f>Table1[[#This Row],[Average_Cost_for_two]]*VLOOKUP(Table1[[#This Row],[Currency]],currency!$A$2:$B$10,2,FALSE)</f>
        <v>24</v>
      </c>
      <c r="Z8256" t="str">
        <f>VLOOKUP(C8256,country!A:B,2,FALSE)</f>
        <v>India</v>
      </c>
      <c r="AA8256">
        <f t="shared" si="128"/>
        <v>3</v>
      </c>
    </row>
    <row r="8257" spans="1:27" ht="15.75" customHeight="1" x14ac:dyDescent="0.25">
      <c r="A8257">
        <v>65055</v>
      </c>
      <c r="B8257" t="s">
        <v>4027</v>
      </c>
      <c r="C8257">
        <v>1</v>
      </c>
      <c r="D8257" t="s">
        <v>15866</v>
      </c>
      <c r="E8257" t="s">
        <v>16941</v>
      </c>
      <c r="F8257" t="s">
        <v>15962</v>
      </c>
      <c r="G8257" t="s">
        <v>15963</v>
      </c>
      <c r="H8257">
        <v>80.233109999999996</v>
      </c>
      <c r="I8257">
        <v>13.045479</v>
      </c>
      <c r="J8257" t="s">
        <v>3652</v>
      </c>
      <c r="K8257" t="s">
        <v>28</v>
      </c>
      <c r="L8257" t="s">
        <v>29</v>
      </c>
      <c r="M8257" t="s">
        <v>29</v>
      </c>
      <c r="N8257" t="s">
        <v>29</v>
      </c>
      <c r="O8257" t="s">
        <v>29</v>
      </c>
      <c r="P8257">
        <v>4</v>
      </c>
      <c r="Q8257">
        <v>3848</v>
      </c>
      <c r="R8257">
        <v>2000</v>
      </c>
      <c r="S8257" t="str">
        <f>IF(Table1[[#This Row],[Average_Cost_for_two]]&lt;500,"Low",IF(Table1[[#This Row],[Average_Cost_for_two]]&lt;=1500,"Medium","High"))</f>
        <v>High</v>
      </c>
      <c r="T8257">
        <v>4.4000000000000004</v>
      </c>
      <c r="U8257">
        <v>2018</v>
      </c>
      <c r="V8257">
        <v>6</v>
      </c>
      <c r="W8257">
        <v>11</v>
      </c>
      <c r="X8257">
        <f>IF(OR(Main!$U8257=0,
       Main!$V8257=0,
       Main!$W8257=0),
   "",
   DATE(Main!$U8257,
        Main!$V8257,
        Main!$W8257)
)</f>
        <v>43262</v>
      </c>
      <c r="Y8257">
        <f>Table1[[#This Row],[Average_Cost_for_two]]*VLOOKUP(Table1[[#This Row],[Currency]],currency!$A$2:$B$10,2,FALSE)</f>
        <v>24</v>
      </c>
      <c r="Z8257" t="str">
        <f>VLOOKUP(C8257,country!A:B,2,FALSE)</f>
        <v>India</v>
      </c>
      <c r="AA8257">
        <f t="shared" si="128"/>
        <v>2</v>
      </c>
    </row>
    <row r="8258" spans="1:27" ht="15.75" customHeight="1" x14ac:dyDescent="0.25">
      <c r="A8258">
        <v>900969</v>
      </c>
      <c r="B8258" t="s">
        <v>4027</v>
      </c>
      <c r="C8258">
        <v>1</v>
      </c>
      <c r="D8258" t="s">
        <v>16214</v>
      </c>
      <c r="E8258" t="s">
        <v>16942</v>
      </c>
      <c r="F8258" t="s">
        <v>16349</v>
      </c>
      <c r="G8258" t="s">
        <v>16350</v>
      </c>
      <c r="H8258">
        <v>76.28326792</v>
      </c>
      <c r="I8258">
        <v>9.9828338859999999</v>
      </c>
      <c r="J8258" t="s">
        <v>16943</v>
      </c>
      <c r="K8258" t="s">
        <v>28</v>
      </c>
      <c r="L8258" t="s">
        <v>29</v>
      </c>
      <c r="M8258" t="s">
        <v>29</v>
      </c>
      <c r="N8258" t="s">
        <v>29</v>
      </c>
      <c r="O8258" t="s">
        <v>29</v>
      </c>
      <c r="P8258">
        <v>3</v>
      </c>
      <c r="Q8258">
        <v>213</v>
      </c>
      <c r="R8258">
        <v>1500</v>
      </c>
      <c r="S8258" t="str">
        <f>IF(Table1[[#This Row],[Average_Cost_for_two]]&lt;500,"Low",IF(Table1[[#This Row],[Average_Cost_for_two]]&lt;=1500,"Medium","High"))</f>
        <v>Medium</v>
      </c>
      <c r="T8258">
        <v>4.5</v>
      </c>
      <c r="U8258">
        <v>2018</v>
      </c>
      <c r="V8258">
        <v>5</v>
      </c>
      <c r="W8258">
        <v>19</v>
      </c>
      <c r="X8258">
        <f>IF(OR(Main!$U8258=0,
       Main!$V8258=0,
       Main!$W8258=0),
   "",
   DATE(Main!$U8258,
        Main!$V8258,
        Main!$W8258)
)</f>
        <v>43239</v>
      </c>
      <c r="Y8258">
        <f>Table1[[#This Row],[Average_Cost_for_two]]*VLOOKUP(Table1[[#This Row],[Currency]],currency!$A$2:$B$10,2,FALSE)</f>
        <v>18</v>
      </c>
      <c r="Z8258" t="str">
        <f>VLOOKUP(C8258,country!A:B,2,FALSE)</f>
        <v>India</v>
      </c>
      <c r="AA8258">
        <f t="shared" ref="AA8258:AA8321" si="129">ROUNDUP(V8258/3,0)</f>
        <v>2</v>
      </c>
    </row>
    <row r="8259" spans="1:27" ht="15.75" customHeight="1" x14ac:dyDescent="0.25">
      <c r="A8259">
        <v>900561</v>
      </c>
      <c r="B8259" t="s">
        <v>16944</v>
      </c>
      <c r="C8259">
        <v>1</v>
      </c>
      <c r="D8259" t="s">
        <v>16214</v>
      </c>
      <c r="E8259" t="s">
        <v>16945</v>
      </c>
      <c r="F8259" t="s">
        <v>16354</v>
      </c>
      <c r="G8259" t="s">
        <v>16355</v>
      </c>
      <c r="H8259">
        <v>76.345397219999995</v>
      </c>
      <c r="I8259">
        <v>10.006880560000001</v>
      </c>
      <c r="J8259" t="s">
        <v>500</v>
      </c>
      <c r="K8259" t="s">
        <v>28</v>
      </c>
      <c r="L8259" t="s">
        <v>29</v>
      </c>
      <c r="M8259" t="s">
        <v>29</v>
      </c>
      <c r="N8259" t="s">
        <v>29</v>
      </c>
      <c r="O8259" t="s">
        <v>29</v>
      </c>
      <c r="P8259">
        <v>1</v>
      </c>
      <c r="Q8259">
        <v>406</v>
      </c>
      <c r="R8259">
        <v>400</v>
      </c>
      <c r="S8259" t="str">
        <f>IF(Table1[[#This Row],[Average_Cost_for_two]]&lt;500,"Low",IF(Table1[[#This Row],[Average_Cost_for_two]]&lt;=1500,"Medium","High"))</f>
        <v>Low</v>
      </c>
      <c r="T8259">
        <v>4</v>
      </c>
      <c r="U8259">
        <v>2017</v>
      </c>
      <c r="V8259">
        <v>5</v>
      </c>
      <c r="W8259">
        <v>12</v>
      </c>
      <c r="X8259">
        <f>IF(OR(Main!$U8259=0,
       Main!$V8259=0,
       Main!$W8259=0),
   "",
   DATE(Main!$U8259,
        Main!$V8259,
        Main!$W8259)
)</f>
        <v>42867</v>
      </c>
      <c r="Y8259">
        <f>Table1[[#This Row],[Average_Cost_for_two]]*VLOOKUP(Table1[[#This Row],[Currency]],currency!$A$2:$B$10,2,FALSE)</f>
        <v>4.8</v>
      </c>
      <c r="Z8259" t="str">
        <f>VLOOKUP(C8259,country!A:B,2,FALSE)</f>
        <v>India</v>
      </c>
      <c r="AA8259">
        <f t="shared" si="129"/>
        <v>2</v>
      </c>
    </row>
    <row r="8260" spans="1:27" ht="15.75" customHeight="1" x14ac:dyDescent="0.25">
      <c r="A8260">
        <v>801690</v>
      </c>
      <c r="B8260" t="s">
        <v>16171</v>
      </c>
      <c r="C8260">
        <v>1</v>
      </c>
      <c r="D8260" t="s">
        <v>11691</v>
      </c>
      <c r="E8260" t="s">
        <v>16946</v>
      </c>
      <c r="F8260" t="s">
        <v>16428</v>
      </c>
      <c r="G8260" t="s">
        <v>16429</v>
      </c>
      <c r="H8260">
        <v>81.001184899999998</v>
      </c>
      <c r="I8260">
        <v>26.8528099</v>
      </c>
      <c r="J8260" t="s">
        <v>3284</v>
      </c>
      <c r="K8260" t="s">
        <v>28</v>
      </c>
      <c r="L8260" t="s">
        <v>29</v>
      </c>
      <c r="M8260" t="s">
        <v>29</v>
      </c>
      <c r="N8260" t="s">
        <v>29</v>
      </c>
      <c r="O8260" t="s">
        <v>29</v>
      </c>
      <c r="P8260">
        <v>3</v>
      </c>
      <c r="Q8260">
        <v>567</v>
      </c>
      <c r="R8260">
        <v>800</v>
      </c>
      <c r="S8260" t="str">
        <f>IF(Table1[[#This Row],[Average_Cost_for_two]]&lt;500,"Low",IF(Table1[[#This Row],[Average_Cost_for_two]]&lt;=1500,"Medium","High"))</f>
        <v>Medium</v>
      </c>
      <c r="T8260">
        <v>4.5999999999999996</v>
      </c>
      <c r="U8260">
        <v>2012</v>
      </c>
      <c r="V8260">
        <v>5</v>
      </c>
      <c r="W8260">
        <v>24</v>
      </c>
      <c r="X8260">
        <f>IF(OR(Main!$U8260=0,
       Main!$V8260=0,
       Main!$W8260=0),
   "",
   DATE(Main!$U8260,
        Main!$V8260,
        Main!$W8260)
)</f>
        <v>41053</v>
      </c>
      <c r="Y8260">
        <f>Table1[[#This Row],[Average_Cost_for_two]]*VLOOKUP(Table1[[#This Row],[Currency]],currency!$A$2:$B$10,2,FALSE)</f>
        <v>9.6</v>
      </c>
      <c r="Z8260" t="str">
        <f>VLOOKUP(C8260,country!A:B,2,FALSE)</f>
        <v>India</v>
      </c>
      <c r="AA8260">
        <f t="shared" si="129"/>
        <v>2</v>
      </c>
    </row>
    <row r="8261" spans="1:27" ht="15.75" customHeight="1" x14ac:dyDescent="0.25">
      <c r="A8261">
        <v>801247</v>
      </c>
      <c r="B8261" t="s">
        <v>16947</v>
      </c>
      <c r="C8261">
        <v>1</v>
      </c>
      <c r="D8261" t="s">
        <v>11691</v>
      </c>
      <c r="E8261" t="s">
        <v>16948</v>
      </c>
      <c r="F8261" t="s">
        <v>16949</v>
      </c>
      <c r="G8261" t="s">
        <v>16950</v>
      </c>
      <c r="H8261">
        <v>80.945098999999999</v>
      </c>
      <c r="I8261">
        <v>26.855957</v>
      </c>
      <c r="J8261" t="s">
        <v>503</v>
      </c>
      <c r="K8261" t="s">
        <v>28</v>
      </c>
      <c r="L8261" t="s">
        <v>29</v>
      </c>
      <c r="M8261" t="s">
        <v>29</v>
      </c>
      <c r="N8261" t="s">
        <v>29</v>
      </c>
      <c r="O8261" t="s">
        <v>29</v>
      </c>
      <c r="P8261">
        <v>3</v>
      </c>
      <c r="Q8261">
        <v>411</v>
      </c>
      <c r="R8261">
        <v>1000</v>
      </c>
      <c r="S8261" t="str">
        <f>IF(Table1[[#This Row],[Average_Cost_for_two]]&lt;500,"Low",IF(Table1[[#This Row],[Average_Cost_for_two]]&lt;=1500,"Medium","High"))</f>
        <v>Medium</v>
      </c>
      <c r="T8261">
        <v>4.2</v>
      </c>
      <c r="U8261">
        <v>2010</v>
      </c>
      <c r="V8261">
        <v>5</v>
      </c>
      <c r="W8261">
        <v>10</v>
      </c>
      <c r="X8261">
        <f>IF(OR(Main!$U8261=0,
       Main!$V8261=0,
       Main!$W8261=0),
   "",
   DATE(Main!$U8261,
        Main!$V8261,
        Main!$W8261)
)</f>
        <v>40308</v>
      </c>
      <c r="Y8261">
        <f>Table1[[#This Row],[Average_Cost_for_two]]*VLOOKUP(Table1[[#This Row],[Currency]],currency!$A$2:$B$10,2,FALSE)</f>
        <v>12</v>
      </c>
      <c r="Z8261" t="str">
        <f>VLOOKUP(C8261,country!A:B,2,FALSE)</f>
        <v>India</v>
      </c>
      <c r="AA8261">
        <f t="shared" si="129"/>
        <v>2</v>
      </c>
    </row>
    <row r="8262" spans="1:27" ht="15.75" customHeight="1" x14ac:dyDescent="0.25">
      <c r="A8262">
        <v>15221</v>
      </c>
      <c r="B8262" t="s">
        <v>16951</v>
      </c>
      <c r="C8262">
        <v>1</v>
      </c>
      <c r="D8262" t="s">
        <v>16559</v>
      </c>
      <c r="E8262" t="s">
        <v>16952</v>
      </c>
      <c r="F8262" t="s">
        <v>145</v>
      </c>
      <c r="G8262" t="s">
        <v>16953</v>
      </c>
      <c r="H8262">
        <v>75.839819649999995</v>
      </c>
      <c r="I8262">
        <v>30.914056909999999</v>
      </c>
      <c r="J8262" t="s">
        <v>4688</v>
      </c>
      <c r="K8262" t="s">
        <v>28</v>
      </c>
      <c r="L8262" t="s">
        <v>29</v>
      </c>
      <c r="M8262" t="s">
        <v>29</v>
      </c>
      <c r="N8262" t="s">
        <v>29</v>
      </c>
      <c r="O8262" t="s">
        <v>29</v>
      </c>
      <c r="P8262">
        <v>1</v>
      </c>
      <c r="Q8262">
        <v>109</v>
      </c>
      <c r="R8262">
        <v>400</v>
      </c>
      <c r="S8262" t="str">
        <f>IF(Table1[[#This Row],[Average_Cost_for_two]]&lt;500,"Low",IF(Table1[[#This Row],[Average_Cost_for_two]]&lt;=1500,"Medium","High"))</f>
        <v>Low</v>
      </c>
      <c r="T8262">
        <v>3.9</v>
      </c>
      <c r="U8262">
        <v>2012</v>
      </c>
      <c r="V8262">
        <v>5</v>
      </c>
      <c r="W8262">
        <v>19</v>
      </c>
      <c r="X8262">
        <f>IF(OR(Main!$U8262=0,
       Main!$V8262=0,
       Main!$W8262=0),
   "",
   DATE(Main!$U8262,
        Main!$V8262,
        Main!$W8262)
)</f>
        <v>41048</v>
      </c>
      <c r="Y8262">
        <f>Table1[[#This Row],[Average_Cost_for_two]]*VLOOKUP(Table1[[#This Row],[Currency]],currency!$A$2:$B$10,2,FALSE)</f>
        <v>4.8</v>
      </c>
      <c r="Z8262" t="str">
        <f>VLOOKUP(C8262,country!A:B,2,FALSE)</f>
        <v>India</v>
      </c>
      <c r="AA8262">
        <f t="shared" si="129"/>
        <v>2</v>
      </c>
    </row>
    <row r="8263" spans="1:27" ht="15.75" customHeight="1" x14ac:dyDescent="0.25">
      <c r="A8263">
        <v>3100153</v>
      </c>
      <c r="B8263" t="s">
        <v>16954</v>
      </c>
      <c r="C8263">
        <v>1</v>
      </c>
      <c r="D8263" t="s">
        <v>11420</v>
      </c>
      <c r="E8263" t="s">
        <v>16955</v>
      </c>
      <c r="F8263" t="s">
        <v>16432</v>
      </c>
      <c r="G8263" t="s">
        <v>16433</v>
      </c>
      <c r="H8263">
        <v>74.848633329999998</v>
      </c>
      <c r="I8263">
        <v>12.873786109999999</v>
      </c>
      <c r="J8263" t="s">
        <v>2945</v>
      </c>
      <c r="K8263" t="s">
        <v>28</v>
      </c>
      <c r="L8263" t="s">
        <v>29</v>
      </c>
      <c r="M8263" t="s">
        <v>29</v>
      </c>
      <c r="N8263" t="s">
        <v>29</v>
      </c>
      <c r="O8263" t="s">
        <v>29</v>
      </c>
      <c r="P8263">
        <v>2</v>
      </c>
      <c r="Q8263">
        <v>275</v>
      </c>
      <c r="R8263">
        <v>700</v>
      </c>
      <c r="S8263" t="str">
        <f>IF(Table1[[#This Row],[Average_Cost_for_two]]&lt;500,"Low",IF(Table1[[#This Row],[Average_Cost_for_two]]&lt;=1500,"Medium","High"))</f>
        <v>Medium</v>
      </c>
      <c r="T8263">
        <v>3.6</v>
      </c>
      <c r="U8263">
        <v>2011</v>
      </c>
      <c r="V8263">
        <v>5</v>
      </c>
      <c r="W8263">
        <v>24</v>
      </c>
      <c r="X8263">
        <f>IF(OR(Main!$U8263=0,
       Main!$V8263=0,
       Main!$W8263=0),
   "",
   DATE(Main!$U8263,
        Main!$V8263,
        Main!$W8263)
)</f>
        <v>40687</v>
      </c>
      <c r="Y8263">
        <f>Table1[[#This Row],[Average_Cost_for_two]]*VLOOKUP(Table1[[#This Row],[Currency]],currency!$A$2:$B$10,2,FALSE)</f>
        <v>8.4</v>
      </c>
      <c r="Z8263" t="str">
        <f>VLOOKUP(C8263,country!A:B,2,FALSE)</f>
        <v>India</v>
      </c>
      <c r="AA8263">
        <f t="shared" si="129"/>
        <v>2</v>
      </c>
    </row>
    <row r="8264" spans="1:27" ht="15.75" customHeight="1" x14ac:dyDescent="0.25">
      <c r="A8264">
        <v>18388642</v>
      </c>
      <c r="B8264" t="s">
        <v>16956</v>
      </c>
      <c r="C8264">
        <v>1</v>
      </c>
      <c r="D8264" t="s">
        <v>15924</v>
      </c>
      <c r="E8264" t="s">
        <v>16957</v>
      </c>
      <c r="F8264" t="s">
        <v>16958</v>
      </c>
      <c r="G8264" t="s">
        <v>16959</v>
      </c>
      <c r="H8264">
        <v>72.827807550000003</v>
      </c>
      <c r="I8264">
        <v>19.091457519999999</v>
      </c>
      <c r="J8264" t="s">
        <v>2864</v>
      </c>
      <c r="K8264" t="s">
        <v>28</v>
      </c>
      <c r="L8264" t="s">
        <v>29</v>
      </c>
      <c r="M8264" t="s">
        <v>29</v>
      </c>
      <c r="N8264" t="s">
        <v>29</v>
      </c>
      <c r="O8264" t="s">
        <v>29</v>
      </c>
      <c r="P8264">
        <v>3</v>
      </c>
      <c r="Q8264">
        <v>617</v>
      </c>
      <c r="R8264">
        <v>1100</v>
      </c>
      <c r="S8264" t="str">
        <f>IF(Table1[[#This Row],[Average_Cost_for_two]]&lt;500,"Low",IF(Table1[[#This Row],[Average_Cost_for_two]]&lt;=1500,"Medium","High"))</f>
        <v>Medium</v>
      </c>
      <c r="T8264">
        <v>3.8</v>
      </c>
      <c r="U8264">
        <v>2013</v>
      </c>
      <c r="V8264">
        <v>5</v>
      </c>
      <c r="W8264">
        <v>10</v>
      </c>
      <c r="X8264">
        <f>IF(OR(Main!$U8264=0,
       Main!$V8264=0,
       Main!$W8264=0),
   "",
   DATE(Main!$U8264,
        Main!$V8264,
        Main!$W8264)
)</f>
        <v>41404</v>
      </c>
      <c r="Y8264">
        <f>Table1[[#This Row],[Average_Cost_for_two]]*VLOOKUP(Table1[[#This Row],[Currency]],currency!$A$2:$B$10,2,FALSE)</f>
        <v>13.200000000000001</v>
      </c>
      <c r="Z8264" t="str">
        <f>VLOOKUP(C8264,country!A:B,2,FALSE)</f>
        <v>India</v>
      </c>
      <c r="AA8264">
        <f t="shared" si="129"/>
        <v>2</v>
      </c>
    </row>
    <row r="8265" spans="1:27" ht="15.75" customHeight="1" x14ac:dyDescent="0.25">
      <c r="A8265">
        <v>3600119</v>
      </c>
      <c r="B8265" t="s">
        <v>16960</v>
      </c>
      <c r="C8265">
        <v>1</v>
      </c>
      <c r="D8265" t="s">
        <v>11481</v>
      </c>
      <c r="E8265" t="s">
        <v>16961</v>
      </c>
      <c r="F8265" t="s">
        <v>11735</v>
      </c>
      <c r="G8265" t="s">
        <v>11736</v>
      </c>
      <c r="H8265">
        <v>76.630583329999993</v>
      </c>
      <c r="I8265">
        <v>12.32319444</v>
      </c>
      <c r="J8265" t="s">
        <v>480</v>
      </c>
      <c r="K8265" t="s">
        <v>28</v>
      </c>
      <c r="L8265" t="s">
        <v>29</v>
      </c>
      <c r="M8265" t="s">
        <v>29</v>
      </c>
      <c r="N8265" t="s">
        <v>29</v>
      </c>
      <c r="O8265" t="s">
        <v>29</v>
      </c>
      <c r="P8265">
        <v>2</v>
      </c>
      <c r="Q8265">
        <v>160</v>
      </c>
      <c r="R8265">
        <v>500</v>
      </c>
      <c r="S8265" t="str">
        <f>IF(Table1[[#This Row],[Average_Cost_for_two]]&lt;500,"Low",IF(Table1[[#This Row],[Average_Cost_for_two]]&lt;=1500,"Medium","High"))</f>
        <v>Medium</v>
      </c>
      <c r="T8265">
        <v>3.5</v>
      </c>
      <c r="U8265">
        <v>2017</v>
      </c>
      <c r="V8265">
        <v>5</v>
      </c>
      <c r="W8265">
        <v>10</v>
      </c>
      <c r="X8265">
        <f>IF(OR(Main!$U8265=0,
       Main!$V8265=0,
       Main!$W8265=0),
   "",
   DATE(Main!$U8265,
        Main!$V8265,
        Main!$W8265)
)</f>
        <v>42865</v>
      </c>
      <c r="Y8265">
        <f>Table1[[#This Row],[Average_Cost_for_two]]*VLOOKUP(Table1[[#This Row],[Currency]],currency!$A$2:$B$10,2,FALSE)</f>
        <v>6</v>
      </c>
      <c r="Z8265" t="str">
        <f>VLOOKUP(C8265,country!A:B,2,FALSE)</f>
        <v>India</v>
      </c>
      <c r="AA8265">
        <f t="shared" si="129"/>
        <v>2</v>
      </c>
    </row>
    <row r="8266" spans="1:27" ht="15.75" customHeight="1" x14ac:dyDescent="0.25">
      <c r="A8266">
        <v>3600014</v>
      </c>
      <c r="B8266" t="s">
        <v>16962</v>
      </c>
      <c r="C8266">
        <v>1</v>
      </c>
      <c r="D8266" t="s">
        <v>11481</v>
      </c>
      <c r="E8266" t="s">
        <v>16963</v>
      </c>
      <c r="F8266" t="s">
        <v>2070</v>
      </c>
      <c r="G8266" t="s">
        <v>11483</v>
      </c>
      <c r="H8266">
        <v>76.616791669999998</v>
      </c>
      <c r="I8266">
        <v>12.337977779999999</v>
      </c>
      <c r="J8266" t="s">
        <v>624</v>
      </c>
      <c r="K8266" t="s">
        <v>28</v>
      </c>
      <c r="L8266" t="s">
        <v>29</v>
      </c>
      <c r="M8266" t="s">
        <v>29</v>
      </c>
      <c r="N8266" t="s">
        <v>29</v>
      </c>
      <c r="O8266" t="s">
        <v>29</v>
      </c>
      <c r="P8266">
        <v>3</v>
      </c>
      <c r="Q8266">
        <v>183</v>
      </c>
      <c r="R8266">
        <v>1200</v>
      </c>
      <c r="S8266" t="str">
        <f>IF(Table1[[#This Row],[Average_Cost_for_two]]&lt;500,"Low",IF(Table1[[#This Row],[Average_Cost_for_two]]&lt;=1500,"Medium","High"))</f>
        <v>Medium</v>
      </c>
      <c r="T8266">
        <v>3.7</v>
      </c>
      <c r="U8266">
        <v>2015</v>
      </c>
      <c r="V8266">
        <v>5</v>
      </c>
      <c r="W8266">
        <v>10</v>
      </c>
      <c r="X8266">
        <f>IF(OR(Main!$U8266=0,
       Main!$V8266=0,
       Main!$W8266=0),
   "",
   DATE(Main!$U8266,
        Main!$V8266,
        Main!$W8266)
)</f>
        <v>42134</v>
      </c>
      <c r="Y8266">
        <f>Table1[[#This Row],[Average_Cost_for_two]]*VLOOKUP(Table1[[#This Row],[Currency]],currency!$A$2:$B$10,2,FALSE)</f>
        <v>14.4</v>
      </c>
      <c r="Z8266" t="str">
        <f>VLOOKUP(C8266,country!A:B,2,FALSE)</f>
        <v>India</v>
      </c>
      <c r="AA8266">
        <f t="shared" si="129"/>
        <v>2</v>
      </c>
    </row>
    <row r="8267" spans="1:27" ht="15.75" customHeight="1" x14ac:dyDescent="0.25">
      <c r="A8267">
        <v>3300416</v>
      </c>
      <c r="B8267" t="s">
        <v>16964</v>
      </c>
      <c r="C8267">
        <v>1</v>
      </c>
      <c r="D8267" t="s">
        <v>11762</v>
      </c>
      <c r="E8267" t="s">
        <v>16965</v>
      </c>
      <c r="F8267" t="s">
        <v>16173</v>
      </c>
      <c r="G8267" t="s">
        <v>16174</v>
      </c>
      <c r="H8267">
        <v>79.065137100000001</v>
      </c>
      <c r="I8267">
        <v>21.13685791</v>
      </c>
      <c r="J8267" t="s">
        <v>500</v>
      </c>
      <c r="K8267" t="s">
        <v>28</v>
      </c>
      <c r="L8267" t="s">
        <v>29</v>
      </c>
      <c r="M8267" t="s">
        <v>29</v>
      </c>
      <c r="N8267" t="s">
        <v>29</v>
      </c>
      <c r="O8267" t="s">
        <v>29</v>
      </c>
      <c r="P8267">
        <v>2</v>
      </c>
      <c r="Q8267">
        <v>140</v>
      </c>
      <c r="R8267">
        <v>350</v>
      </c>
      <c r="S8267" t="str">
        <f>IF(Table1[[#This Row],[Average_Cost_for_two]]&lt;500,"Low",IF(Table1[[#This Row],[Average_Cost_for_two]]&lt;=1500,"Medium","High"))</f>
        <v>Low</v>
      </c>
      <c r="T8267">
        <v>3.9</v>
      </c>
      <c r="U8267">
        <v>2017</v>
      </c>
      <c r="V8267">
        <v>5</v>
      </c>
      <c r="W8267">
        <v>28</v>
      </c>
      <c r="X8267">
        <f>IF(OR(Main!$U8267=0,
       Main!$V8267=0,
       Main!$W8267=0),
   "",
   DATE(Main!$U8267,
        Main!$V8267,
        Main!$W8267)
)</f>
        <v>42883</v>
      </c>
      <c r="Y8267">
        <f>Table1[[#This Row],[Average_Cost_for_two]]*VLOOKUP(Table1[[#This Row],[Currency]],currency!$A$2:$B$10,2,FALSE)</f>
        <v>4.2</v>
      </c>
      <c r="Z8267" t="str">
        <f>VLOOKUP(C8267,country!A:B,2,FALSE)</f>
        <v>India</v>
      </c>
      <c r="AA8267">
        <f t="shared" si="129"/>
        <v>2</v>
      </c>
    </row>
    <row r="8268" spans="1:27" ht="15.75" customHeight="1" x14ac:dyDescent="0.25">
      <c r="A8268">
        <v>2700032</v>
      </c>
      <c r="B8268" t="s">
        <v>16966</v>
      </c>
      <c r="C8268">
        <v>1</v>
      </c>
      <c r="D8268" t="s">
        <v>16469</v>
      </c>
      <c r="E8268" t="s">
        <v>16967</v>
      </c>
      <c r="F8268" t="s">
        <v>16968</v>
      </c>
      <c r="G8268" t="s">
        <v>16969</v>
      </c>
      <c r="H8268">
        <v>85.324252999999999</v>
      </c>
      <c r="I8268">
        <v>23.351489000000001</v>
      </c>
      <c r="J8268" t="s">
        <v>3652</v>
      </c>
      <c r="K8268" t="s">
        <v>28</v>
      </c>
      <c r="L8268" t="s">
        <v>29</v>
      </c>
      <c r="M8268" t="s">
        <v>29</v>
      </c>
      <c r="N8268" t="s">
        <v>29</v>
      </c>
      <c r="O8268" t="s">
        <v>29</v>
      </c>
      <c r="P8268">
        <v>4</v>
      </c>
      <c r="Q8268">
        <v>62</v>
      </c>
      <c r="R8268">
        <v>2000</v>
      </c>
      <c r="S8268" t="str">
        <f>IF(Table1[[#This Row],[Average_Cost_for_two]]&lt;500,"Low",IF(Table1[[#This Row],[Average_Cost_for_two]]&lt;=1500,"Medium","High"))</f>
        <v>High</v>
      </c>
      <c r="T8268">
        <v>3.4</v>
      </c>
      <c r="U8268">
        <v>2013</v>
      </c>
      <c r="V8268">
        <v>6</v>
      </c>
      <c r="W8268">
        <v>9</v>
      </c>
      <c r="X8268">
        <f>IF(OR(Main!$U8268=0,
       Main!$V8268=0,
       Main!$W8268=0),
   "",
   DATE(Main!$U8268,
        Main!$V8268,
        Main!$W8268)
)</f>
        <v>41434</v>
      </c>
      <c r="Y8268">
        <f>Table1[[#This Row],[Average_Cost_for_two]]*VLOOKUP(Table1[[#This Row],[Currency]],currency!$A$2:$B$10,2,FALSE)</f>
        <v>24</v>
      </c>
      <c r="Z8268" t="str">
        <f>VLOOKUP(C8268,country!A:B,2,FALSE)</f>
        <v>India</v>
      </c>
      <c r="AA8268">
        <f t="shared" si="129"/>
        <v>2</v>
      </c>
    </row>
    <row r="8269" spans="1:27" ht="15.75" customHeight="1" x14ac:dyDescent="0.25">
      <c r="A8269">
        <v>1600169</v>
      </c>
      <c r="B8269" t="s">
        <v>16970</v>
      </c>
      <c r="C8269">
        <v>1</v>
      </c>
      <c r="D8269" t="s">
        <v>2855</v>
      </c>
      <c r="E8269" t="s">
        <v>16971</v>
      </c>
      <c r="F8269" t="s">
        <v>2857</v>
      </c>
      <c r="G8269" t="s">
        <v>2858</v>
      </c>
      <c r="H8269">
        <v>73.745892429999998</v>
      </c>
      <c r="I8269">
        <v>20.012075129999999</v>
      </c>
      <c r="J8269" t="s">
        <v>27</v>
      </c>
      <c r="K8269" t="s">
        <v>28</v>
      </c>
      <c r="L8269" t="s">
        <v>29</v>
      </c>
      <c r="M8269" t="s">
        <v>29</v>
      </c>
      <c r="N8269" t="s">
        <v>29</v>
      </c>
      <c r="O8269" t="s">
        <v>29</v>
      </c>
      <c r="P8269">
        <v>3</v>
      </c>
      <c r="Q8269">
        <v>125</v>
      </c>
      <c r="R8269">
        <v>600</v>
      </c>
      <c r="S8269" t="str">
        <f>IF(Table1[[#This Row],[Average_Cost_for_two]]&lt;500,"Low",IF(Table1[[#This Row],[Average_Cost_for_two]]&lt;=1500,"Medium","High"))</f>
        <v>Medium</v>
      </c>
      <c r="T8269">
        <v>3.6</v>
      </c>
      <c r="U8269">
        <v>2012</v>
      </c>
      <c r="V8269">
        <v>5</v>
      </c>
      <c r="W8269">
        <v>22</v>
      </c>
      <c r="X8269">
        <f>IF(OR(Main!$U8269=0,
       Main!$V8269=0,
       Main!$W8269=0),
   "",
   DATE(Main!$U8269,
        Main!$V8269,
        Main!$W8269)
)</f>
        <v>41051</v>
      </c>
      <c r="Y8269">
        <f>Table1[[#This Row],[Average_Cost_for_two]]*VLOOKUP(Table1[[#This Row],[Currency]],currency!$A$2:$B$10,2,FALSE)</f>
        <v>7.2</v>
      </c>
      <c r="Z8269" t="str">
        <f>VLOOKUP(C8269,country!A:B,2,FALSE)</f>
        <v>India</v>
      </c>
      <c r="AA8269">
        <f t="shared" si="129"/>
        <v>2</v>
      </c>
    </row>
    <row r="8270" spans="1:27" ht="15.75" customHeight="1" x14ac:dyDescent="0.25">
      <c r="A8270">
        <v>18279982</v>
      </c>
      <c r="B8270" t="s">
        <v>16972</v>
      </c>
      <c r="C8270">
        <v>1</v>
      </c>
      <c r="D8270" t="s">
        <v>11466</v>
      </c>
      <c r="E8270" t="s">
        <v>16973</v>
      </c>
      <c r="F8270" t="s">
        <v>16575</v>
      </c>
      <c r="G8270" t="s">
        <v>16576</v>
      </c>
      <c r="H8270">
        <v>85.142625420000002</v>
      </c>
      <c r="I8270">
        <v>25.609787799999999</v>
      </c>
      <c r="J8270" t="s">
        <v>16974</v>
      </c>
      <c r="K8270" t="s">
        <v>28</v>
      </c>
      <c r="L8270" t="s">
        <v>29</v>
      </c>
      <c r="M8270" t="s">
        <v>29</v>
      </c>
      <c r="N8270" t="s">
        <v>29</v>
      </c>
      <c r="O8270" t="s">
        <v>29</v>
      </c>
      <c r="P8270">
        <v>2</v>
      </c>
      <c r="Q8270">
        <v>16</v>
      </c>
      <c r="R8270">
        <v>600</v>
      </c>
      <c r="S8270" t="str">
        <f>IF(Table1[[#This Row],[Average_Cost_for_two]]&lt;500,"Low",IF(Table1[[#This Row],[Average_Cost_for_two]]&lt;=1500,"Medium","High"))</f>
        <v>Medium</v>
      </c>
      <c r="T8270">
        <v>3.4</v>
      </c>
      <c r="U8270">
        <v>2017</v>
      </c>
      <c r="V8270">
        <v>5</v>
      </c>
      <c r="W8270">
        <v>2</v>
      </c>
      <c r="X8270">
        <f>IF(OR(Main!$U8270=0,
       Main!$V8270=0,
       Main!$W8270=0),
   "",
   DATE(Main!$U8270,
        Main!$V8270,
        Main!$W8270)
)</f>
        <v>42857</v>
      </c>
      <c r="Y8270">
        <f>Table1[[#This Row],[Average_Cost_for_two]]*VLOOKUP(Table1[[#This Row],[Currency]],currency!$A$2:$B$10,2,FALSE)</f>
        <v>7.2</v>
      </c>
      <c r="Z8270" t="str">
        <f>VLOOKUP(C8270,country!A:B,2,FALSE)</f>
        <v>India</v>
      </c>
      <c r="AA8270">
        <f t="shared" si="129"/>
        <v>2</v>
      </c>
    </row>
    <row r="8271" spans="1:27" ht="15.75" customHeight="1" x14ac:dyDescent="0.25">
      <c r="A8271">
        <v>4000294</v>
      </c>
      <c r="B8271" t="s">
        <v>1915</v>
      </c>
      <c r="C8271">
        <v>1</v>
      </c>
      <c r="D8271" t="s">
        <v>11466</v>
      </c>
      <c r="E8271" t="s">
        <v>16975</v>
      </c>
      <c r="F8271" t="s">
        <v>16976</v>
      </c>
      <c r="G8271" t="s">
        <v>16977</v>
      </c>
      <c r="H8271">
        <v>85.08215654</v>
      </c>
      <c r="I8271">
        <v>25.613551470000001</v>
      </c>
      <c r="J8271" t="s">
        <v>3596</v>
      </c>
      <c r="K8271" t="s">
        <v>28</v>
      </c>
      <c r="L8271" t="s">
        <v>29</v>
      </c>
      <c r="M8271" t="s">
        <v>29</v>
      </c>
      <c r="N8271" t="s">
        <v>29</v>
      </c>
      <c r="O8271" t="s">
        <v>29</v>
      </c>
      <c r="P8271">
        <v>2</v>
      </c>
      <c r="Q8271">
        <v>69</v>
      </c>
      <c r="R8271">
        <v>450</v>
      </c>
      <c r="S8271" t="str">
        <f>IF(Table1[[#This Row],[Average_Cost_for_two]]&lt;500,"Low",IF(Table1[[#This Row],[Average_Cost_for_two]]&lt;=1500,"Medium","High"))</f>
        <v>Low</v>
      </c>
      <c r="T8271">
        <v>3.6</v>
      </c>
      <c r="U8271">
        <v>2018</v>
      </c>
      <c r="V8271">
        <v>5</v>
      </c>
      <c r="W8271">
        <v>22</v>
      </c>
      <c r="X8271">
        <f>IF(OR(Main!$U8271=0,
       Main!$V8271=0,
       Main!$W8271=0),
   "",
   DATE(Main!$U8271,
        Main!$V8271,
        Main!$W8271)
)</f>
        <v>43242</v>
      </c>
      <c r="Y8271">
        <f>Table1[[#This Row],[Average_Cost_for_two]]*VLOOKUP(Table1[[#This Row],[Currency]],currency!$A$2:$B$10,2,FALSE)</f>
        <v>5.4</v>
      </c>
      <c r="Z8271" t="str">
        <f>VLOOKUP(C8271,country!A:B,2,FALSE)</f>
        <v>India</v>
      </c>
      <c r="AA8271">
        <f t="shared" si="129"/>
        <v>2</v>
      </c>
    </row>
    <row r="8272" spans="1:27" ht="15.75" customHeight="1" x14ac:dyDescent="0.25">
      <c r="A8272">
        <v>2700002</v>
      </c>
      <c r="B8272" t="s">
        <v>4462</v>
      </c>
      <c r="C8272">
        <v>1</v>
      </c>
      <c r="D8272" t="s">
        <v>16469</v>
      </c>
      <c r="E8272" t="s">
        <v>16978</v>
      </c>
      <c r="F8272" t="s">
        <v>16979</v>
      </c>
      <c r="G8272" t="s">
        <v>16980</v>
      </c>
      <c r="H8272">
        <v>85.326966670000004</v>
      </c>
      <c r="I8272">
        <v>23.353783329999999</v>
      </c>
      <c r="J8272" t="s">
        <v>480</v>
      </c>
      <c r="K8272" t="s">
        <v>28</v>
      </c>
      <c r="L8272" t="s">
        <v>29</v>
      </c>
      <c r="M8272" t="s">
        <v>29</v>
      </c>
      <c r="N8272" t="s">
        <v>29</v>
      </c>
      <c r="O8272" t="s">
        <v>29</v>
      </c>
      <c r="P8272">
        <v>3</v>
      </c>
      <c r="Q8272">
        <v>119</v>
      </c>
      <c r="R8272">
        <v>1000</v>
      </c>
      <c r="S8272" t="str">
        <f>IF(Table1[[#This Row],[Average_Cost_for_two]]&lt;500,"Low",IF(Table1[[#This Row],[Average_Cost_for_two]]&lt;=1500,"Medium","High"))</f>
        <v>Medium</v>
      </c>
      <c r="T8272">
        <v>3.6</v>
      </c>
      <c r="U8272">
        <v>2014</v>
      </c>
      <c r="V8272">
        <v>5</v>
      </c>
      <c r="W8272">
        <v>12</v>
      </c>
      <c r="X8272">
        <f>IF(OR(Main!$U8272=0,
       Main!$V8272=0,
       Main!$W8272=0),
   "",
   DATE(Main!$U8272,
        Main!$V8272,
        Main!$W8272)
)</f>
        <v>41771</v>
      </c>
      <c r="Y8272">
        <f>Table1[[#This Row],[Average_Cost_for_two]]*VLOOKUP(Table1[[#This Row],[Currency]],currency!$A$2:$B$10,2,FALSE)</f>
        <v>12</v>
      </c>
      <c r="Z8272" t="str">
        <f>VLOOKUP(C8272,country!A:B,2,FALSE)</f>
        <v>India</v>
      </c>
      <c r="AA8272">
        <f t="shared" si="129"/>
        <v>2</v>
      </c>
    </row>
    <row r="8273" spans="1:27" ht="15.75" customHeight="1" x14ac:dyDescent="0.25">
      <c r="A8273">
        <v>3200024</v>
      </c>
      <c r="B8273" t="s">
        <v>4326</v>
      </c>
      <c r="C8273">
        <v>1</v>
      </c>
      <c r="D8273" t="s">
        <v>10898</v>
      </c>
      <c r="E8273" t="s">
        <v>16981</v>
      </c>
      <c r="F8273" t="s">
        <v>16742</v>
      </c>
      <c r="G8273" t="s">
        <v>16743</v>
      </c>
      <c r="H8273">
        <v>73.165081000000001</v>
      </c>
      <c r="I8273">
        <v>22.311844000000001</v>
      </c>
      <c r="J8273" t="s">
        <v>2353</v>
      </c>
      <c r="K8273" t="s">
        <v>28</v>
      </c>
      <c r="L8273" t="s">
        <v>29</v>
      </c>
      <c r="M8273" t="s">
        <v>29</v>
      </c>
      <c r="N8273" t="s">
        <v>29</v>
      </c>
      <c r="O8273" t="s">
        <v>29</v>
      </c>
      <c r="P8273">
        <v>2</v>
      </c>
      <c r="Q8273">
        <v>269</v>
      </c>
      <c r="R8273">
        <v>600</v>
      </c>
      <c r="S8273" t="str">
        <f>IF(Table1[[#This Row],[Average_Cost_for_two]]&lt;500,"Low",IF(Table1[[#This Row],[Average_Cost_for_two]]&lt;=1500,"Medium","High"))</f>
        <v>Medium</v>
      </c>
      <c r="T8273">
        <v>4.0999999999999996</v>
      </c>
      <c r="U8273">
        <v>2011</v>
      </c>
      <c r="V8273">
        <v>5</v>
      </c>
      <c r="W8273">
        <v>4</v>
      </c>
      <c r="X8273">
        <f>IF(OR(Main!$U8273=0,
       Main!$V8273=0,
       Main!$W8273=0),
   "",
   DATE(Main!$U8273,
        Main!$V8273,
        Main!$W8273)
)</f>
        <v>40667</v>
      </c>
      <c r="Y8273">
        <f>Table1[[#This Row],[Average_Cost_for_two]]*VLOOKUP(Table1[[#This Row],[Currency]],currency!$A$2:$B$10,2,FALSE)</f>
        <v>7.2</v>
      </c>
      <c r="Z8273" t="str">
        <f>VLOOKUP(C8273,country!A:B,2,FALSE)</f>
        <v>India</v>
      </c>
      <c r="AA8273">
        <f t="shared" si="129"/>
        <v>2</v>
      </c>
    </row>
    <row r="8274" spans="1:27" ht="15.75" customHeight="1" x14ac:dyDescent="0.25">
      <c r="A8274">
        <v>18346996</v>
      </c>
      <c r="B8274" t="s">
        <v>16982</v>
      </c>
      <c r="C8274">
        <v>1</v>
      </c>
      <c r="D8274" t="s">
        <v>2875</v>
      </c>
      <c r="E8274" t="s">
        <v>16983</v>
      </c>
      <c r="F8274" t="s">
        <v>16984</v>
      </c>
      <c r="G8274" t="s">
        <v>16985</v>
      </c>
      <c r="H8274">
        <v>82.991163349999994</v>
      </c>
      <c r="I8274">
        <v>25.317176270000001</v>
      </c>
      <c r="J8274" t="s">
        <v>3848</v>
      </c>
      <c r="K8274" t="s">
        <v>28</v>
      </c>
      <c r="L8274" t="s">
        <v>29</v>
      </c>
      <c r="M8274" t="s">
        <v>29</v>
      </c>
      <c r="N8274" t="s">
        <v>29</v>
      </c>
      <c r="O8274" t="s">
        <v>29</v>
      </c>
      <c r="P8274">
        <v>3</v>
      </c>
      <c r="Q8274">
        <v>26</v>
      </c>
      <c r="R8274">
        <v>500</v>
      </c>
      <c r="S8274" t="str">
        <f>IF(Table1[[#This Row],[Average_Cost_for_two]]&lt;500,"Low",IF(Table1[[#This Row],[Average_Cost_for_two]]&lt;=1500,"Medium","High"))</f>
        <v>Medium</v>
      </c>
      <c r="T8274">
        <v>3.2</v>
      </c>
      <c r="U8274">
        <v>2014</v>
      </c>
      <c r="V8274">
        <v>5</v>
      </c>
      <c r="W8274">
        <v>13</v>
      </c>
      <c r="X8274">
        <f>IF(OR(Main!$U8274=0,
       Main!$V8274=0,
       Main!$W8274=0),
   "",
   DATE(Main!$U8274,
        Main!$V8274,
        Main!$W8274)
)</f>
        <v>41772</v>
      </c>
      <c r="Y8274">
        <f>Table1[[#This Row],[Average_Cost_for_two]]*VLOOKUP(Table1[[#This Row],[Currency]],currency!$A$2:$B$10,2,FALSE)</f>
        <v>6</v>
      </c>
      <c r="Z8274" t="str">
        <f>VLOOKUP(C8274,country!A:B,2,FALSE)</f>
        <v>India</v>
      </c>
      <c r="AA8274">
        <f t="shared" si="129"/>
        <v>2</v>
      </c>
    </row>
    <row r="8275" spans="1:27" ht="15.75" customHeight="1" x14ac:dyDescent="0.25">
      <c r="A8275">
        <v>2800019</v>
      </c>
      <c r="B8275" t="s">
        <v>16986</v>
      </c>
      <c r="C8275">
        <v>1</v>
      </c>
      <c r="D8275" t="s">
        <v>10925</v>
      </c>
      <c r="E8275" t="s">
        <v>16987</v>
      </c>
      <c r="F8275" t="s">
        <v>16988</v>
      </c>
      <c r="G8275" t="s">
        <v>16989</v>
      </c>
      <c r="H8275">
        <v>83.314941669999996</v>
      </c>
      <c r="I8275">
        <v>17.721119439999999</v>
      </c>
      <c r="J8275" t="s">
        <v>591</v>
      </c>
      <c r="K8275" t="s">
        <v>28</v>
      </c>
      <c r="L8275" t="s">
        <v>29</v>
      </c>
      <c r="M8275" t="s">
        <v>29</v>
      </c>
      <c r="N8275" t="s">
        <v>29</v>
      </c>
      <c r="O8275" t="s">
        <v>29</v>
      </c>
      <c r="P8275">
        <v>3</v>
      </c>
      <c r="Q8275">
        <v>316</v>
      </c>
      <c r="R8275">
        <v>1400</v>
      </c>
      <c r="S8275" t="str">
        <f>IF(Table1[[#This Row],[Average_Cost_for_two]]&lt;500,"Low",IF(Table1[[#This Row],[Average_Cost_for_two]]&lt;=1500,"Medium","High"))</f>
        <v>Medium</v>
      </c>
      <c r="T8275">
        <v>4.4000000000000004</v>
      </c>
      <c r="U8275">
        <v>2015</v>
      </c>
      <c r="V8275">
        <v>5</v>
      </c>
      <c r="W8275">
        <v>4</v>
      </c>
      <c r="X8275">
        <f>IF(OR(Main!$U8275=0,
       Main!$V8275=0,
       Main!$W8275=0),
   "",
   DATE(Main!$U8275,
        Main!$V8275,
        Main!$W8275)
)</f>
        <v>42128</v>
      </c>
      <c r="Y8275">
        <f>Table1[[#This Row],[Average_Cost_for_two]]*VLOOKUP(Table1[[#This Row],[Currency]],currency!$A$2:$B$10,2,FALSE)</f>
        <v>16.8</v>
      </c>
      <c r="Z8275" t="str">
        <f>VLOOKUP(C8275,country!A:B,2,FALSE)</f>
        <v>India</v>
      </c>
      <c r="AA8275">
        <f t="shared" si="129"/>
        <v>2</v>
      </c>
    </row>
    <row r="8276" spans="1:27" ht="15.75" customHeight="1" x14ac:dyDescent="0.25">
      <c r="A8276">
        <v>3400016</v>
      </c>
      <c r="B8276" t="s">
        <v>603</v>
      </c>
      <c r="C8276">
        <v>1</v>
      </c>
      <c r="D8276" t="s">
        <v>11471</v>
      </c>
      <c r="E8276" t="s">
        <v>16990</v>
      </c>
      <c r="F8276" t="s">
        <v>11473</v>
      </c>
      <c r="G8276" t="s">
        <v>11474</v>
      </c>
      <c r="H8276">
        <v>78.047250000000005</v>
      </c>
      <c r="I8276">
        <v>27.157772219999998</v>
      </c>
      <c r="J8276" t="s">
        <v>477</v>
      </c>
      <c r="K8276" t="s">
        <v>28</v>
      </c>
      <c r="L8276" t="s">
        <v>29</v>
      </c>
      <c r="M8276" t="s">
        <v>29</v>
      </c>
      <c r="N8276" t="s">
        <v>29</v>
      </c>
      <c r="O8276" t="s">
        <v>29</v>
      </c>
      <c r="P8276">
        <v>3</v>
      </c>
      <c r="Q8276">
        <v>175</v>
      </c>
      <c r="R8276">
        <v>900</v>
      </c>
      <c r="S8276" t="str">
        <f>IF(Table1[[#This Row],[Average_Cost_for_two]]&lt;500,"Low",IF(Table1[[#This Row],[Average_Cost_for_two]]&lt;=1500,"Medium","High"))</f>
        <v>Medium</v>
      </c>
      <c r="T8276">
        <v>3.7</v>
      </c>
      <c r="U8276">
        <v>2018</v>
      </c>
      <c r="V8276">
        <v>4</v>
      </c>
      <c r="W8276">
        <v>20</v>
      </c>
      <c r="X8276">
        <f>IF(OR(Main!$U8276=0,
       Main!$V8276=0,
       Main!$W8276=0),
   "",
   DATE(Main!$U8276,
        Main!$V8276,
        Main!$W8276)
)</f>
        <v>43210</v>
      </c>
      <c r="Y8276">
        <f>Table1[[#This Row],[Average_Cost_for_two]]*VLOOKUP(Table1[[#This Row],[Currency]],currency!$A$2:$B$10,2,FALSE)</f>
        <v>10.8</v>
      </c>
      <c r="Z8276" t="str">
        <f>VLOOKUP(C8276,country!A:B,2,FALSE)</f>
        <v>India</v>
      </c>
      <c r="AA8276">
        <f t="shared" si="129"/>
        <v>2</v>
      </c>
    </row>
    <row r="8277" spans="1:27" ht="15.75" customHeight="1" x14ac:dyDescent="0.25">
      <c r="A8277">
        <v>51705</v>
      </c>
      <c r="B8277" t="s">
        <v>16991</v>
      </c>
      <c r="C8277">
        <v>1</v>
      </c>
      <c r="D8277" t="s">
        <v>15909</v>
      </c>
      <c r="E8277" t="s">
        <v>16992</v>
      </c>
      <c r="F8277" t="s">
        <v>15996</v>
      </c>
      <c r="G8277" t="s">
        <v>15997</v>
      </c>
      <c r="H8277">
        <v>77.640708759999995</v>
      </c>
      <c r="I8277">
        <v>12.979165800000001</v>
      </c>
      <c r="J8277" t="s">
        <v>16993</v>
      </c>
      <c r="K8277" t="s">
        <v>28</v>
      </c>
      <c r="L8277" t="s">
        <v>29</v>
      </c>
      <c r="M8277" t="s">
        <v>29</v>
      </c>
      <c r="N8277" t="s">
        <v>29</v>
      </c>
      <c r="O8277" t="s">
        <v>29</v>
      </c>
      <c r="P8277">
        <v>4</v>
      </c>
      <c r="Q8277">
        <v>10934</v>
      </c>
      <c r="R8277">
        <v>2000</v>
      </c>
      <c r="S8277" t="str">
        <f>IF(Table1[[#This Row],[Average_Cost_for_two]]&lt;500,"Low",IF(Table1[[#This Row],[Average_Cost_for_two]]&lt;=1500,"Medium","High"))</f>
        <v>High</v>
      </c>
      <c r="T8277">
        <v>4.8</v>
      </c>
      <c r="U8277">
        <v>2010</v>
      </c>
      <c r="V8277">
        <v>3</v>
      </c>
      <c r="W8277">
        <v>10</v>
      </c>
      <c r="X8277">
        <f>IF(OR(Main!$U8277=0,
       Main!$V8277=0,
       Main!$W8277=0),
   "",
   DATE(Main!$U8277,
        Main!$V8277,
        Main!$W8277)
)</f>
        <v>40247</v>
      </c>
      <c r="Y8277">
        <f>Table1[[#This Row],[Average_Cost_for_two]]*VLOOKUP(Table1[[#This Row],[Currency]],currency!$A$2:$B$10,2,FALSE)</f>
        <v>24</v>
      </c>
      <c r="Z8277" t="str">
        <f>VLOOKUP(C8277,country!A:B,2,FALSE)</f>
        <v>India</v>
      </c>
      <c r="AA8277">
        <f t="shared" si="129"/>
        <v>1</v>
      </c>
    </row>
    <row r="8278" spans="1:27" ht="15.75" customHeight="1" x14ac:dyDescent="0.25">
      <c r="A8278">
        <v>18385201</v>
      </c>
      <c r="B8278" t="s">
        <v>16994</v>
      </c>
      <c r="C8278">
        <v>1</v>
      </c>
      <c r="D8278" t="s">
        <v>11963</v>
      </c>
      <c r="E8278" t="s">
        <v>16995</v>
      </c>
      <c r="F8278" t="s">
        <v>16996</v>
      </c>
      <c r="G8278" t="s">
        <v>16997</v>
      </c>
      <c r="H8278">
        <v>72.559984290000003</v>
      </c>
      <c r="I8278">
        <v>23.02874796</v>
      </c>
      <c r="J8278" t="s">
        <v>3223</v>
      </c>
      <c r="K8278" t="s">
        <v>28</v>
      </c>
      <c r="L8278" t="s">
        <v>29</v>
      </c>
      <c r="M8278" t="s">
        <v>29</v>
      </c>
      <c r="N8278" t="s">
        <v>29</v>
      </c>
      <c r="O8278" t="s">
        <v>29</v>
      </c>
      <c r="P8278">
        <v>2</v>
      </c>
      <c r="Q8278">
        <v>166</v>
      </c>
      <c r="R8278">
        <v>350</v>
      </c>
      <c r="S8278" t="str">
        <f>IF(Table1[[#This Row],[Average_Cost_for_two]]&lt;500,"Low",IF(Table1[[#This Row],[Average_Cost_for_two]]&lt;=1500,"Medium","High"))</f>
        <v>Low</v>
      </c>
      <c r="T8278">
        <v>4.5999999999999996</v>
      </c>
      <c r="U8278">
        <v>2017</v>
      </c>
      <c r="V8278">
        <v>4</v>
      </c>
      <c r="W8278">
        <v>20</v>
      </c>
      <c r="X8278">
        <f>IF(OR(Main!$U8278=0,
       Main!$V8278=0,
       Main!$W8278=0),
   "",
   DATE(Main!$U8278,
        Main!$V8278,
        Main!$W8278)
)</f>
        <v>42845</v>
      </c>
      <c r="Y8278">
        <f>Table1[[#This Row],[Average_Cost_for_two]]*VLOOKUP(Table1[[#This Row],[Currency]],currency!$A$2:$B$10,2,FALSE)</f>
        <v>4.2</v>
      </c>
      <c r="Z8278" t="str">
        <f>VLOOKUP(C8278,country!A:B,2,FALSE)</f>
        <v>India</v>
      </c>
      <c r="AA8278">
        <f t="shared" si="129"/>
        <v>2</v>
      </c>
    </row>
    <row r="8279" spans="1:27" ht="15.75" customHeight="1" x14ac:dyDescent="0.25">
      <c r="A8279">
        <v>113570</v>
      </c>
      <c r="B8279" t="s">
        <v>16998</v>
      </c>
      <c r="C8279">
        <v>1</v>
      </c>
      <c r="D8279" t="s">
        <v>11963</v>
      </c>
      <c r="E8279" t="s">
        <v>16999</v>
      </c>
      <c r="F8279" t="s">
        <v>16230</v>
      </c>
      <c r="G8279" t="s">
        <v>16231</v>
      </c>
      <c r="H8279">
        <v>72.543451300000001</v>
      </c>
      <c r="I8279">
        <v>23.0285142</v>
      </c>
      <c r="J8279" t="s">
        <v>2207</v>
      </c>
      <c r="K8279" t="s">
        <v>28</v>
      </c>
      <c r="L8279" t="s">
        <v>29</v>
      </c>
      <c r="M8279" t="s">
        <v>29</v>
      </c>
      <c r="N8279" t="s">
        <v>29</v>
      </c>
      <c r="O8279" t="s">
        <v>29</v>
      </c>
      <c r="P8279">
        <v>3</v>
      </c>
      <c r="Q8279">
        <v>535</v>
      </c>
      <c r="R8279">
        <v>1200</v>
      </c>
      <c r="S8279" t="str">
        <f>IF(Table1[[#This Row],[Average_Cost_for_two]]&lt;500,"Low",IF(Table1[[#This Row],[Average_Cost_for_two]]&lt;=1500,"Medium","High"))</f>
        <v>Medium</v>
      </c>
      <c r="T8279">
        <v>4</v>
      </c>
      <c r="U8279">
        <v>2015</v>
      </c>
      <c r="V8279">
        <v>4</v>
      </c>
      <c r="W8279">
        <v>22</v>
      </c>
      <c r="X8279">
        <f>IF(OR(Main!$U8279=0,
       Main!$V8279=0,
       Main!$W8279=0),
   "",
   DATE(Main!$U8279,
        Main!$V8279,
        Main!$W8279)
)</f>
        <v>42116</v>
      </c>
      <c r="Y8279">
        <f>Table1[[#This Row],[Average_Cost_for_two]]*VLOOKUP(Table1[[#This Row],[Currency]],currency!$A$2:$B$10,2,FALSE)</f>
        <v>14.4</v>
      </c>
      <c r="Z8279" t="str">
        <f>VLOOKUP(C8279,country!A:B,2,FALSE)</f>
        <v>India</v>
      </c>
      <c r="AA8279">
        <f t="shared" si="129"/>
        <v>2</v>
      </c>
    </row>
    <row r="8280" spans="1:27" ht="15.75" customHeight="1" x14ac:dyDescent="0.25">
      <c r="A8280">
        <v>2400017</v>
      </c>
      <c r="B8280" t="s">
        <v>17000</v>
      </c>
      <c r="C8280">
        <v>1</v>
      </c>
      <c r="D8280" t="s">
        <v>2861</v>
      </c>
      <c r="E8280" t="s">
        <v>17001</v>
      </c>
      <c r="F8280" t="s">
        <v>145</v>
      </c>
      <c r="G8280" t="s">
        <v>2863</v>
      </c>
      <c r="H8280">
        <v>81.860186999999996</v>
      </c>
      <c r="I8280">
        <v>25.443994</v>
      </c>
      <c r="J8280" t="s">
        <v>480</v>
      </c>
      <c r="K8280" t="s">
        <v>28</v>
      </c>
      <c r="L8280" t="s">
        <v>29</v>
      </c>
      <c r="M8280" t="s">
        <v>29</v>
      </c>
      <c r="N8280" t="s">
        <v>29</v>
      </c>
      <c r="O8280" t="s">
        <v>29</v>
      </c>
      <c r="P8280">
        <v>3</v>
      </c>
      <c r="Q8280">
        <v>151</v>
      </c>
      <c r="R8280">
        <v>500</v>
      </c>
      <c r="S8280" t="str">
        <f>IF(Table1[[#This Row],[Average_Cost_for_two]]&lt;500,"Low",IF(Table1[[#This Row],[Average_Cost_for_two]]&lt;=1500,"Medium","High"))</f>
        <v>Medium</v>
      </c>
      <c r="T8280">
        <v>3.2</v>
      </c>
      <c r="U8280">
        <v>2015</v>
      </c>
      <c r="V8280">
        <v>4</v>
      </c>
      <c r="W8280">
        <v>4</v>
      </c>
      <c r="X8280">
        <f>IF(OR(Main!$U8280=0,
       Main!$V8280=0,
       Main!$W8280=0),
   "",
   DATE(Main!$U8280,
        Main!$V8280,
        Main!$W8280)
)</f>
        <v>42098</v>
      </c>
      <c r="Y8280">
        <f>Table1[[#This Row],[Average_Cost_for_two]]*VLOOKUP(Table1[[#This Row],[Currency]],currency!$A$2:$B$10,2,FALSE)</f>
        <v>6</v>
      </c>
      <c r="Z8280" t="str">
        <f>VLOOKUP(C8280,country!A:B,2,FALSE)</f>
        <v>India</v>
      </c>
      <c r="AA8280">
        <f t="shared" si="129"/>
        <v>2</v>
      </c>
    </row>
    <row r="8281" spans="1:27" ht="15.75" customHeight="1" x14ac:dyDescent="0.25">
      <c r="A8281">
        <v>1400169</v>
      </c>
      <c r="B8281" t="s">
        <v>17002</v>
      </c>
      <c r="C8281">
        <v>1</v>
      </c>
      <c r="D8281" t="s">
        <v>10956</v>
      </c>
      <c r="E8281" t="s">
        <v>17003</v>
      </c>
      <c r="F8281" t="s">
        <v>17004</v>
      </c>
      <c r="G8281" t="s">
        <v>17005</v>
      </c>
      <c r="H8281">
        <v>75.902846870000005</v>
      </c>
      <c r="I8281">
        <v>22.75003967</v>
      </c>
      <c r="J8281" t="s">
        <v>16608</v>
      </c>
      <c r="K8281" t="s">
        <v>28</v>
      </c>
      <c r="L8281" t="s">
        <v>29</v>
      </c>
      <c r="M8281" t="s">
        <v>29</v>
      </c>
      <c r="N8281" t="s">
        <v>29</v>
      </c>
      <c r="O8281" t="s">
        <v>29</v>
      </c>
      <c r="P8281">
        <v>4</v>
      </c>
      <c r="Q8281">
        <v>209</v>
      </c>
      <c r="R8281">
        <v>2000</v>
      </c>
      <c r="S8281" t="str">
        <f>IF(Table1[[#This Row],[Average_Cost_for_two]]&lt;500,"Low",IF(Table1[[#This Row],[Average_Cost_for_two]]&lt;=1500,"Medium","High"))</f>
        <v>High</v>
      </c>
      <c r="T8281">
        <v>3.8</v>
      </c>
      <c r="U8281">
        <v>2015</v>
      </c>
      <c r="V8281">
        <v>3</v>
      </c>
      <c r="W8281">
        <v>9</v>
      </c>
      <c r="X8281">
        <f>IF(OR(Main!$U8281=0,
       Main!$V8281=0,
       Main!$W8281=0),
   "",
   DATE(Main!$U8281,
        Main!$V8281,
        Main!$W8281)
)</f>
        <v>42072</v>
      </c>
      <c r="Y8281">
        <f>Table1[[#This Row],[Average_Cost_for_two]]*VLOOKUP(Table1[[#This Row],[Currency]],currency!$A$2:$B$10,2,FALSE)</f>
        <v>24</v>
      </c>
      <c r="Z8281" t="str">
        <f>VLOOKUP(C8281,country!A:B,2,FALSE)</f>
        <v>India</v>
      </c>
      <c r="AA8281">
        <f t="shared" si="129"/>
        <v>1</v>
      </c>
    </row>
    <row r="8282" spans="1:27" ht="15.75" customHeight="1" x14ac:dyDescent="0.25">
      <c r="A8282">
        <v>2400016</v>
      </c>
      <c r="B8282" t="s">
        <v>9563</v>
      </c>
      <c r="C8282">
        <v>1</v>
      </c>
      <c r="D8282" t="s">
        <v>2861</v>
      </c>
      <c r="E8282" t="s">
        <v>17006</v>
      </c>
      <c r="F8282" t="s">
        <v>145</v>
      </c>
      <c r="G8282" t="s">
        <v>2863</v>
      </c>
      <c r="H8282">
        <v>81.841888999999995</v>
      </c>
      <c r="I8282">
        <v>25.452349999999999</v>
      </c>
      <c r="J8282" t="s">
        <v>731</v>
      </c>
      <c r="K8282" t="s">
        <v>28</v>
      </c>
      <c r="L8282" t="s">
        <v>29</v>
      </c>
      <c r="M8282" t="s">
        <v>29</v>
      </c>
      <c r="N8282" t="s">
        <v>29</v>
      </c>
      <c r="O8282" t="s">
        <v>29</v>
      </c>
      <c r="P8282">
        <v>3</v>
      </c>
      <c r="Q8282">
        <v>105</v>
      </c>
      <c r="R8282">
        <v>500</v>
      </c>
      <c r="S8282" t="str">
        <f>IF(Table1[[#This Row],[Average_Cost_for_two]]&lt;500,"Low",IF(Table1[[#This Row],[Average_Cost_for_two]]&lt;=1500,"Medium","High"))</f>
        <v>Medium</v>
      </c>
      <c r="T8282">
        <v>3.5</v>
      </c>
      <c r="U8282">
        <v>2011</v>
      </c>
      <c r="V8282">
        <v>4</v>
      </c>
      <c r="W8282">
        <v>3</v>
      </c>
      <c r="X8282">
        <f>IF(OR(Main!$U8282=0,
       Main!$V8282=0,
       Main!$W8282=0),
   "",
   DATE(Main!$U8282,
        Main!$V8282,
        Main!$W8282)
)</f>
        <v>40636</v>
      </c>
      <c r="Y8282">
        <f>Table1[[#This Row],[Average_Cost_for_two]]*VLOOKUP(Table1[[#This Row],[Currency]],currency!$A$2:$B$10,2,FALSE)</f>
        <v>6</v>
      </c>
      <c r="Z8282" t="str">
        <f>VLOOKUP(C8282,country!A:B,2,FALSE)</f>
        <v>India</v>
      </c>
      <c r="AA8282">
        <f t="shared" si="129"/>
        <v>2</v>
      </c>
    </row>
    <row r="8283" spans="1:27" ht="15.75" customHeight="1" x14ac:dyDescent="0.25">
      <c r="A8283">
        <v>2400010</v>
      </c>
      <c r="B8283" t="s">
        <v>2746</v>
      </c>
      <c r="C8283">
        <v>1</v>
      </c>
      <c r="D8283" t="s">
        <v>2861</v>
      </c>
      <c r="E8283" t="s">
        <v>17007</v>
      </c>
      <c r="F8283" t="s">
        <v>17008</v>
      </c>
      <c r="G8283" t="s">
        <v>17009</v>
      </c>
      <c r="H8283">
        <v>81.834491999999997</v>
      </c>
      <c r="I8283">
        <v>25.454696999999999</v>
      </c>
      <c r="J8283" t="s">
        <v>3328</v>
      </c>
      <c r="K8283" t="s">
        <v>28</v>
      </c>
      <c r="L8283" t="s">
        <v>29</v>
      </c>
      <c r="M8283" t="s">
        <v>29</v>
      </c>
      <c r="N8283" t="s">
        <v>29</v>
      </c>
      <c r="O8283" t="s">
        <v>29</v>
      </c>
      <c r="P8283">
        <v>3</v>
      </c>
      <c r="Q8283">
        <v>58</v>
      </c>
      <c r="R8283">
        <v>800</v>
      </c>
      <c r="S8283" t="str">
        <f>IF(Table1[[#This Row],[Average_Cost_for_two]]&lt;500,"Low",IF(Table1[[#This Row],[Average_Cost_for_two]]&lt;=1500,"Medium","High"))</f>
        <v>Medium</v>
      </c>
      <c r="T8283">
        <v>3.3</v>
      </c>
      <c r="U8283">
        <v>2018</v>
      </c>
      <c r="V8283">
        <v>4</v>
      </c>
      <c r="W8283">
        <v>19</v>
      </c>
      <c r="X8283">
        <f>IF(OR(Main!$U8283=0,
       Main!$V8283=0,
       Main!$W8283=0),
   "",
   DATE(Main!$U8283,
        Main!$V8283,
        Main!$W8283)
)</f>
        <v>43209</v>
      </c>
      <c r="Y8283">
        <f>Table1[[#This Row],[Average_Cost_for_two]]*VLOOKUP(Table1[[#This Row],[Currency]],currency!$A$2:$B$10,2,FALSE)</f>
        <v>9.6</v>
      </c>
      <c r="Z8283" t="str">
        <f>VLOOKUP(C8283,country!A:B,2,FALSE)</f>
        <v>India</v>
      </c>
      <c r="AA8283">
        <f t="shared" si="129"/>
        <v>2</v>
      </c>
    </row>
    <row r="8284" spans="1:27" ht="15.75" customHeight="1" x14ac:dyDescent="0.25">
      <c r="A8284">
        <v>2500023</v>
      </c>
      <c r="B8284" t="s">
        <v>17010</v>
      </c>
      <c r="C8284">
        <v>1</v>
      </c>
      <c r="D8284" t="s">
        <v>11973</v>
      </c>
      <c r="E8284" t="s">
        <v>17011</v>
      </c>
      <c r="F8284" t="s">
        <v>17012</v>
      </c>
      <c r="G8284" t="s">
        <v>17013</v>
      </c>
      <c r="H8284">
        <v>75.346016669999997</v>
      </c>
      <c r="I8284">
        <v>19.87621944</v>
      </c>
      <c r="J8284" t="s">
        <v>3362</v>
      </c>
      <c r="K8284" t="s">
        <v>28</v>
      </c>
      <c r="L8284" t="s">
        <v>29</v>
      </c>
      <c r="M8284" t="s">
        <v>29</v>
      </c>
      <c r="N8284" t="s">
        <v>29</v>
      </c>
      <c r="O8284" t="s">
        <v>29</v>
      </c>
      <c r="P8284">
        <v>3</v>
      </c>
      <c r="Q8284">
        <v>240</v>
      </c>
      <c r="R8284">
        <v>800</v>
      </c>
      <c r="S8284" t="str">
        <f>IF(Table1[[#This Row],[Average_Cost_for_two]]&lt;500,"Low",IF(Table1[[#This Row],[Average_Cost_for_two]]&lt;=1500,"Medium","High"))</f>
        <v>Medium</v>
      </c>
      <c r="T8284">
        <v>3.6</v>
      </c>
      <c r="U8284">
        <v>2015</v>
      </c>
      <c r="V8284">
        <v>4</v>
      </c>
      <c r="W8284">
        <v>8</v>
      </c>
      <c r="X8284">
        <f>IF(OR(Main!$U8284=0,
       Main!$V8284=0,
       Main!$W8284=0),
   "",
   DATE(Main!$U8284,
        Main!$V8284,
        Main!$W8284)
)</f>
        <v>42102</v>
      </c>
      <c r="Y8284">
        <f>Table1[[#This Row],[Average_Cost_for_two]]*VLOOKUP(Table1[[#This Row],[Currency]],currency!$A$2:$B$10,2,FALSE)</f>
        <v>9.6</v>
      </c>
      <c r="Z8284" t="str">
        <f>VLOOKUP(C8284,country!A:B,2,FALSE)</f>
        <v>India</v>
      </c>
      <c r="AA8284">
        <f t="shared" si="129"/>
        <v>2</v>
      </c>
    </row>
    <row r="8285" spans="1:27" ht="15.75" customHeight="1" x14ac:dyDescent="0.25">
      <c r="A8285">
        <v>2500029</v>
      </c>
      <c r="B8285" t="s">
        <v>17014</v>
      </c>
      <c r="C8285">
        <v>1</v>
      </c>
      <c r="D8285" t="s">
        <v>11973</v>
      </c>
      <c r="E8285" t="s">
        <v>17015</v>
      </c>
      <c r="F8285" t="s">
        <v>11975</v>
      </c>
      <c r="G8285" t="s">
        <v>11976</v>
      </c>
      <c r="H8285">
        <v>75.368418700000007</v>
      </c>
      <c r="I8285">
        <v>19.874103000000002</v>
      </c>
      <c r="J8285" t="s">
        <v>27</v>
      </c>
      <c r="K8285" t="s">
        <v>28</v>
      </c>
      <c r="L8285" t="s">
        <v>29</v>
      </c>
      <c r="M8285" t="s">
        <v>29</v>
      </c>
      <c r="N8285" t="s">
        <v>29</v>
      </c>
      <c r="O8285" t="s">
        <v>29</v>
      </c>
      <c r="P8285">
        <v>2</v>
      </c>
      <c r="Q8285">
        <v>71</v>
      </c>
      <c r="R8285">
        <v>500</v>
      </c>
      <c r="S8285" t="str">
        <f>IF(Table1[[#This Row],[Average_Cost_for_two]]&lt;500,"Low",IF(Table1[[#This Row],[Average_Cost_for_two]]&lt;=1500,"Medium","High"))</f>
        <v>Medium</v>
      </c>
      <c r="T8285">
        <v>3.4</v>
      </c>
      <c r="U8285">
        <v>2010</v>
      </c>
      <c r="V8285">
        <v>4</v>
      </c>
      <c r="W8285">
        <v>23</v>
      </c>
      <c r="X8285">
        <f>IF(OR(Main!$U8285=0,
       Main!$V8285=0,
       Main!$W8285=0),
   "",
   DATE(Main!$U8285,
        Main!$V8285,
        Main!$W8285)
)</f>
        <v>40291</v>
      </c>
      <c r="Y8285">
        <f>Table1[[#This Row],[Average_Cost_for_two]]*VLOOKUP(Table1[[#This Row],[Currency]],currency!$A$2:$B$10,2,FALSE)</f>
        <v>6</v>
      </c>
      <c r="Z8285" t="str">
        <f>VLOOKUP(C8285,country!A:B,2,FALSE)</f>
        <v>India</v>
      </c>
      <c r="AA8285">
        <f t="shared" si="129"/>
        <v>2</v>
      </c>
    </row>
    <row r="8286" spans="1:27" ht="15.75" customHeight="1" x14ac:dyDescent="0.25">
      <c r="A8286">
        <v>18422898</v>
      </c>
      <c r="B8286" t="s">
        <v>17016</v>
      </c>
      <c r="C8286">
        <v>1</v>
      </c>
      <c r="D8286" t="s">
        <v>15909</v>
      </c>
      <c r="E8286" t="s">
        <v>17017</v>
      </c>
      <c r="F8286" t="s">
        <v>16069</v>
      </c>
      <c r="G8286" t="s">
        <v>16070</v>
      </c>
      <c r="H8286">
        <v>77.678399999999996</v>
      </c>
      <c r="I8286">
        <v>12.914263999999999</v>
      </c>
      <c r="J8286" t="s">
        <v>3405</v>
      </c>
      <c r="K8286" t="s">
        <v>28</v>
      </c>
      <c r="L8286" t="s">
        <v>29</v>
      </c>
      <c r="M8286" t="s">
        <v>29</v>
      </c>
      <c r="N8286" t="s">
        <v>29</v>
      </c>
      <c r="O8286" t="s">
        <v>29</v>
      </c>
      <c r="P8286">
        <v>3</v>
      </c>
      <c r="Q8286">
        <v>405</v>
      </c>
      <c r="R8286">
        <v>1400</v>
      </c>
      <c r="S8286" t="str">
        <f>IF(Table1[[#This Row],[Average_Cost_for_two]]&lt;500,"Low",IF(Table1[[#This Row],[Average_Cost_for_two]]&lt;=1500,"Medium","High"))</f>
        <v>Medium</v>
      </c>
      <c r="T8286">
        <v>3.9</v>
      </c>
      <c r="U8286">
        <v>2015</v>
      </c>
      <c r="V8286">
        <v>4</v>
      </c>
      <c r="W8286">
        <v>25</v>
      </c>
      <c r="X8286">
        <f>IF(OR(Main!$U8286=0,
       Main!$V8286=0,
       Main!$W8286=0),
   "",
   DATE(Main!$U8286,
        Main!$V8286,
        Main!$W8286)
)</f>
        <v>42119</v>
      </c>
      <c r="Y8286">
        <f>Table1[[#This Row],[Average_Cost_for_two]]*VLOOKUP(Table1[[#This Row],[Currency]],currency!$A$2:$B$10,2,FALSE)</f>
        <v>16.8</v>
      </c>
      <c r="Z8286" t="str">
        <f>VLOOKUP(C8286,country!A:B,2,FALSE)</f>
        <v>India</v>
      </c>
      <c r="AA8286">
        <f t="shared" si="129"/>
        <v>2</v>
      </c>
    </row>
    <row r="8287" spans="1:27" ht="15.75" customHeight="1" x14ac:dyDescent="0.25">
      <c r="A8287">
        <v>2600079</v>
      </c>
      <c r="B8287" t="s">
        <v>17018</v>
      </c>
      <c r="C8287">
        <v>1</v>
      </c>
      <c r="D8287" t="s">
        <v>11968</v>
      </c>
      <c r="E8287" t="s">
        <v>17019</v>
      </c>
      <c r="F8287" t="s">
        <v>16899</v>
      </c>
      <c r="G8287" t="s">
        <v>16900</v>
      </c>
      <c r="H8287">
        <v>77.433571000000001</v>
      </c>
      <c r="I8287">
        <v>23.233218999999998</v>
      </c>
      <c r="J8287" t="s">
        <v>4688</v>
      </c>
      <c r="K8287" t="s">
        <v>28</v>
      </c>
      <c r="L8287" t="s">
        <v>29</v>
      </c>
      <c r="M8287" t="s">
        <v>29</v>
      </c>
      <c r="N8287" t="s">
        <v>29</v>
      </c>
      <c r="O8287" t="s">
        <v>29</v>
      </c>
      <c r="P8287">
        <v>2</v>
      </c>
      <c r="Q8287">
        <v>175</v>
      </c>
      <c r="R8287">
        <v>550</v>
      </c>
      <c r="S8287" t="str">
        <f>IF(Table1[[#This Row],[Average_Cost_for_two]]&lt;500,"Low",IF(Table1[[#This Row],[Average_Cost_for_two]]&lt;=1500,"Medium","High"))</f>
        <v>Medium</v>
      </c>
      <c r="T8287">
        <v>3.5</v>
      </c>
      <c r="U8287">
        <v>2015</v>
      </c>
      <c r="V8287">
        <v>4</v>
      </c>
      <c r="W8287">
        <v>24</v>
      </c>
      <c r="X8287">
        <f>IF(OR(Main!$U8287=0,
       Main!$V8287=0,
       Main!$W8287=0),
   "",
   DATE(Main!$U8287,
        Main!$V8287,
        Main!$W8287)
)</f>
        <v>42118</v>
      </c>
      <c r="Y8287">
        <f>Table1[[#This Row],[Average_Cost_for_two]]*VLOOKUP(Table1[[#This Row],[Currency]],currency!$A$2:$B$10,2,FALSE)</f>
        <v>6.6000000000000005</v>
      </c>
      <c r="Z8287" t="str">
        <f>VLOOKUP(C8287,country!A:B,2,FALSE)</f>
        <v>India</v>
      </c>
      <c r="AA8287">
        <f t="shared" si="129"/>
        <v>2</v>
      </c>
    </row>
    <row r="8288" spans="1:27" ht="15.75" customHeight="1" x14ac:dyDescent="0.25">
      <c r="A8288">
        <v>2600230</v>
      </c>
      <c r="B8288" t="s">
        <v>16520</v>
      </c>
      <c r="C8288">
        <v>1</v>
      </c>
      <c r="D8288" t="s">
        <v>11968</v>
      </c>
      <c r="E8288" t="s">
        <v>17020</v>
      </c>
      <c r="F8288" t="s">
        <v>16899</v>
      </c>
      <c r="G8288" t="s">
        <v>16900</v>
      </c>
      <c r="H8288">
        <v>77.434006999999994</v>
      </c>
      <c r="I8288">
        <v>23.234248999999998</v>
      </c>
      <c r="J8288" t="s">
        <v>16524</v>
      </c>
      <c r="K8288" t="s">
        <v>28</v>
      </c>
      <c r="L8288" t="s">
        <v>29</v>
      </c>
      <c r="M8288" t="s">
        <v>29</v>
      </c>
      <c r="N8288" t="s">
        <v>29</v>
      </c>
      <c r="O8288" t="s">
        <v>29</v>
      </c>
      <c r="P8288">
        <v>2</v>
      </c>
      <c r="Q8288">
        <v>243</v>
      </c>
      <c r="R8288">
        <v>400</v>
      </c>
      <c r="S8288" t="str">
        <f>IF(Table1[[#This Row],[Average_Cost_for_two]]&lt;500,"Low",IF(Table1[[#This Row],[Average_Cost_for_two]]&lt;=1500,"Medium","High"))</f>
        <v>Low</v>
      </c>
      <c r="T8288">
        <v>4.4000000000000004</v>
      </c>
      <c r="U8288">
        <v>2015</v>
      </c>
      <c r="V8288">
        <v>4</v>
      </c>
      <c r="W8288">
        <v>28</v>
      </c>
      <c r="X8288">
        <f>IF(OR(Main!$U8288=0,
       Main!$V8288=0,
       Main!$W8288=0),
   "",
   DATE(Main!$U8288,
        Main!$V8288,
        Main!$W8288)
)</f>
        <v>42122</v>
      </c>
      <c r="Y8288">
        <f>Table1[[#This Row],[Average_Cost_for_two]]*VLOOKUP(Table1[[#This Row],[Currency]],currency!$A$2:$B$10,2,FALSE)</f>
        <v>4.8</v>
      </c>
      <c r="Z8288" t="str">
        <f>VLOOKUP(C8288,country!A:B,2,FALSE)</f>
        <v>India</v>
      </c>
      <c r="AA8288">
        <f t="shared" si="129"/>
        <v>2</v>
      </c>
    </row>
    <row r="8289" spans="1:27" ht="15.75" customHeight="1" x14ac:dyDescent="0.25">
      <c r="A8289">
        <v>120519</v>
      </c>
      <c r="B8289" t="s">
        <v>17021</v>
      </c>
      <c r="C8289">
        <v>1</v>
      </c>
      <c r="D8289" t="s">
        <v>17022</v>
      </c>
      <c r="E8289" t="s">
        <v>17023</v>
      </c>
      <c r="F8289" t="s">
        <v>15467</v>
      </c>
      <c r="G8289" t="s">
        <v>17024</v>
      </c>
      <c r="H8289">
        <v>76.849258000000006</v>
      </c>
      <c r="I8289">
        <v>30.6978586</v>
      </c>
      <c r="J8289" t="s">
        <v>17025</v>
      </c>
      <c r="K8289" t="s">
        <v>28</v>
      </c>
      <c r="L8289" t="s">
        <v>29</v>
      </c>
      <c r="M8289" t="s">
        <v>29</v>
      </c>
      <c r="N8289" t="s">
        <v>29</v>
      </c>
      <c r="O8289" t="s">
        <v>29</v>
      </c>
      <c r="P8289">
        <v>4</v>
      </c>
      <c r="Q8289">
        <v>843</v>
      </c>
      <c r="R8289">
        <v>2000</v>
      </c>
      <c r="S8289" t="str">
        <f>IF(Table1[[#This Row],[Average_Cost_for_two]]&lt;500,"Low",IF(Table1[[#This Row],[Average_Cost_for_two]]&lt;=1500,"Medium","High"))</f>
        <v>High</v>
      </c>
      <c r="T8289">
        <v>4.2</v>
      </c>
      <c r="U8289">
        <v>2017</v>
      </c>
      <c r="V8289">
        <v>3</v>
      </c>
      <c r="W8289">
        <v>6</v>
      </c>
      <c r="X8289">
        <f>IF(OR(Main!$U8289=0,
       Main!$V8289=0,
       Main!$W8289=0),
   "",
   DATE(Main!$U8289,
        Main!$V8289,
        Main!$W8289)
)</f>
        <v>42800</v>
      </c>
      <c r="Y8289">
        <f>Table1[[#This Row],[Average_Cost_for_two]]*VLOOKUP(Table1[[#This Row],[Currency]],currency!$A$2:$B$10,2,FALSE)</f>
        <v>24</v>
      </c>
      <c r="Z8289" t="str">
        <f>VLOOKUP(C8289,country!A:B,2,FALSE)</f>
        <v>India</v>
      </c>
      <c r="AA8289">
        <f t="shared" si="129"/>
        <v>1</v>
      </c>
    </row>
    <row r="8290" spans="1:27" ht="15.75" customHeight="1" x14ac:dyDescent="0.25">
      <c r="A8290">
        <v>2900219</v>
      </c>
      <c r="B8290" t="s">
        <v>17026</v>
      </c>
      <c r="C8290">
        <v>1</v>
      </c>
      <c r="D8290" t="s">
        <v>16376</v>
      </c>
      <c r="E8290" t="s">
        <v>17027</v>
      </c>
      <c r="F8290" t="s">
        <v>16378</v>
      </c>
      <c r="G8290" t="s">
        <v>16379</v>
      </c>
      <c r="H8290">
        <v>85.822722220000003</v>
      </c>
      <c r="I8290">
        <v>20.353674999999999</v>
      </c>
      <c r="J8290" t="s">
        <v>17028</v>
      </c>
      <c r="K8290" t="s">
        <v>28</v>
      </c>
      <c r="L8290" t="s">
        <v>29</v>
      </c>
      <c r="M8290" t="s">
        <v>29</v>
      </c>
      <c r="N8290" t="s">
        <v>29</v>
      </c>
      <c r="O8290" t="s">
        <v>29</v>
      </c>
      <c r="P8290">
        <v>2</v>
      </c>
      <c r="Q8290">
        <v>424</v>
      </c>
      <c r="R8290">
        <v>600</v>
      </c>
      <c r="S8290" t="str">
        <f>IF(Table1[[#This Row],[Average_Cost_for_two]]&lt;500,"Low",IF(Table1[[#This Row],[Average_Cost_for_two]]&lt;=1500,"Medium","High"))</f>
        <v>Medium</v>
      </c>
      <c r="T8290">
        <v>3.8</v>
      </c>
      <c r="U8290">
        <v>2013</v>
      </c>
      <c r="V8290">
        <v>4</v>
      </c>
      <c r="W8290">
        <v>5</v>
      </c>
      <c r="X8290">
        <f>IF(OR(Main!$U8290=0,
       Main!$V8290=0,
       Main!$W8290=0),
   "",
   DATE(Main!$U8290,
        Main!$V8290,
        Main!$W8290)
)</f>
        <v>41369</v>
      </c>
      <c r="Y8290">
        <f>Table1[[#This Row],[Average_Cost_for_two]]*VLOOKUP(Table1[[#This Row],[Currency]],currency!$A$2:$B$10,2,FALSE)</f>
        <v>7.2</v>
      </c>
      <c r="Z8290" t="str">
        <f>VLOOKUP(C8290,country!A:B,2,FALSE)</f>
        <v>India</v>
      </c>
      <c r="AA8290">
        <f t="shared" si="129"/>
        <v>2</v>
      </c>
    </row>
    <row r="8291" spans="1:27" ht="15.75" customHeight="1" x14ac:dyDescent="0.25">
      <c r="A8291">
        <v>120203</v>
      </c>
      <c r="B8291" t="s">
        <v>17029</v>
      </c>
      <c r="C8291">
        <v>1</v>
      </c>
      <c r="D8291" t="s">
        <v>15860</v>
      </c>
      <c r="E8291" t="s">
        <v>17030</v>
      </c>
      <c r="F8291" t="s">
        <v>15457</v>
      </c>
      <c r="G8291" t="s">
        <v>16235</v>
      </c>
      <c r="H8291">
        <v>76.760555949999997</v>
      </c>
      <c r="I8291">
        <v>30.72152328</v>
      </c>
      <c r="J8291" t="s">
        <v>16283</v>
      </c>
      <c r="K8291" t="s">
        <v>28</v>
      </c>
      <c r="L8291" t="s">
        <v>29</v>
      </c>
      <c r="M8291" t="s">
        <v>29</v>
      </c>
      <c r="N8291" t="s">
        <v>29</v>
      </c>
      <c r="O8291" t="s">
        <v>29</v>
      </c>
      <c r="P8291">
        <v>2</v>
      </c>
      <c r="Q8291">
        <v>698</v>
      </c>
      <c r="R8291">
        <v>650</v>
      </c>
      <c r="S8291" t="str">
        <f>IF(Table1[[#This Row],[Average_Cost_for_two]]&lt;500,"Low",IF(Table1[[#This Row],[Average_Cost_for_two]]&lt;=1500,"Medium","High"))</f>
        <v>Medium</v>
      </c>
      <c r="T8291">
        <v>4.0999999999999996</v>
      </c>
      <c r="U8291">
        <v>2014</v>
      </c>
      <c r="V8291">
        <v>4</v>
      </c>
      <c r="W8291">
        <v>11</v>
      </c>
      <c r="X8291">
        <f>IF(OR(Main!$U8291=0,
       Main!$V8291=0,
       Main!$W8291=0),
   "",
   DATE(Main!$U8291,
        Main!$V8291,
        Main!$W8291)
)</f>
        <v>41740</v>
      </c>
      <c r="Y8291">
        <f>Table1[[#This Row],[Average_Cost_for_two]]*VLOOKUP(Table1[[#This Row],[Currency]],currency!$A$2:$B$10,2,FALSE)</f>
        <v>7.8</v>
      </c>
      <c r="Z8291" t="str">
        <f>VLOOKUP(C8291,country!A:B,2,FALSE)</f>
        <v>India</v>
      </c>
      <c r="AA8291">
        <f t="shared" si="129"/>
        <v>2</v>
      </c>
    </row>
    <row r="8292" spans="1:27" ht="15.75" customHeight="1" x14ac:dyDescent="0.25">
      <c r="A8292">
        <v>3001489</v>
      </c>
      <c r="B8292" t="s">
        <v>17031</v>
      </c>
      <c r="C8292">
        <v>1</v>
      </c>
      <c r="D8292" t="s">
        <v>10944</v>
      </c>
      <c r="E8292" t="s">
        <v>17032</v>
      </c>
      <c r="F8292" t="s">
        <v>9647</v>
      </c>
      <c r="G8292" t="s">
        <v>10946</v>
      </c>
      <c r="H8292">
        <v>76.98624135</v>
      </c>
      <c r="I8292">
        <v>11.00175265</v>
      </c>
      <c r="J8292" t="s">
        <v>17033</v>
      </c>
      <c r="K8292" t="s">
        <v>28</v>
      </c>
      <c r="L8292" t="s">
        <v>29</v>
      </c>
      <c r="M8292" t="s">
        <v>29</v>
      </c>
      <c r="N8292" t="s">
        <v>29</v>
      </c>
      <c r="O8292" t="s">
        <v>29</v>
      </c>
      <c r="P8292">
        <v>3</v>
      </c>
      <c r="Q8292">
        <v>40</v>
      </c>
      <c r="R8292">
        <v>1200</v>
      </c>
      <c r="S8292" t="str">
        <f>IF(Table1[[#This Row],[Average_Cost_for_two]]&lt;500,"Low",IF(Table1[[#This Row],[Average_Cost_for_two]]&lt;=1500,"Medium","High"))</f>
        <v>Medium</v>
      </c>
      <c r="T8292">
        <v>4.2</v>
      </c>
      <c r="U8292">
        <v>2011</v>
      </c>
      <c r="V8292">
        <v>4</v>
      </c>
      <c r="W8292">
        <v>7</v>
      </c>
      <c r="X8292">
        <f>IF(OR(Main!$U8292=0,
       Main!$V8292=0,
       Main!$W8292=0),
   "",
   DATE(Main!$U8292,
        Main!$V8292,
        Main!$W8292)
)</f>
        <v>40640</v>
      </c>
      <c r="Y8292">
        <f>Table1[[#This Row],[Average_Cost_for_two]]*VLOOKUP(Table1[[#This Row],[Currency]],currency!$A$2:$B$10,2,FALSE)</f>
        <v>14.4</v>
      </c>
      <c r="Z8292" t="str">
        <f>VLOOKUP(C8292,country!A:B,2,FALSE)</f>
        <v>India</v>
      </c>
      <c r="AA8292">
        <f t="shared" si="129"/>
        <v>2</v>
      </c>
    </row>
    <row r="8293" spans="1:27" ht="15.75" customHeight="1" x14ac:dyDescent="0.25">
      <c r="A8293">
        <v>130332</v>
      </c>
      <c r="B8293" t="s">
        <v>17034</v>
      </c>
      <c r="C8293">
        <v>1</v>
      </c>
      <c r="D8293" t="s">
        <v>2849</v>
      </c>
      <c r="E8293" t="s">
        <v>17035</v>
      </c>
      <c r="F8293" t="s">
        <v>2889</v>
      </c>
      <c r="G8293" t="s">
        <v>2890</v>
      </c>
      <c r="H8293">
        <v>73.766883329999999</v>
      </c>
      <c r="I8293">
        <v>15.57482778</v>
      </c>
      <c r="J8293" t="s">
        <v>624</v>
      </c>
      <c r="K8293" t="s">
        <v>28</v>
      </c>
      <c r="L8293" t="s">
        <v>29</v>
      </c>
      <c r="M8293" t="s">
        <v>29</v>
      </c>
      <c r="N8293" t="s">
        <v>29</v>
      </c>
      <c r="O8293" t="s">
        <v>29</v>
      </c>
      <c r="P8293">
        <v>4</v>
      </c>
      <c r="Q8293">
        <v>646</v>
      </c>
      <c r="R8293">
        <v>2000</v>
      </c>
      <c r="S8293" t="str">
        <f>IF(Table1[[#This Row],[Average_Cost_for_two]]&lt;500,"Low",IF(Table1[[#This Row],[Average_Cost_for_two]]&lt;=1500,"Medium","High"))</f>
        <v>High</v>
      </c>
      <c r="T8293">
        <v>4.4000000000000004</v>
      </c>
      <c r="U8293">
        <v>2016</v>
      </c>
      <c r="V8293">
        <v>2</v>
      </c>
      <c r="W8293">
        <v>12</v>
      </c>
      <c r="X8293">
        <f>IF(OR(Main!$U8293=0,
       Main!$V8293=0,
       Main!$W8293=0),
   "",
   DATE(Main!$U8293,
        Main!$V8293,
        Main!$W8293)
)</f>
        <v>42412</v>
      </c>
      <c r="Y8293">
        <f>Table1[[#This Row],[Average_Cost_for_two]]*VLOOKUP(Table1[[#This Row],[Currency]],currency!$A$2:$B$10,2,FALSE)</f>
        <v>24</v>
      </c>
      <c r="Z8293" t="str">
        <f>VLOOKUP(C8293,country!A:B,2,FALSE)</f>
        <v>India</v>
      </c>
      <c r="AA8293">
        <f t="shared" si="129"/>
        <v>1</v>
      </c>
    </row>
    <row r="8294" spans="1:27" ht="15.75" customHeight="1" x14ac:dyDescent="0.25">
      <c r="A8294">
        <v>309757</v>
      </c>
      <c r="B8294" t="s">
        <v>17036</v>
      </c>
      <c r="C8294">
        <v>1</v>
      </c>
      <c r="D8294" t="s">
        <v>16105</v>
      </c>
      <c r="E8294" t="s">
        <v>17037</v>
      </c>
      <c r="F8294" t="s">
        <v>16154</v>
      </c>
      <c r="G8294" t="s">
        <v>16155</v>
      </c>
      <c r="H8294">
        <v>77.374441669999996</v>
      </c>
      <c r="I8294">
        <v>28.636013890000001</v>
      </c>
      <c r="J8294" t="s">
        <v>27</v>
      </c>
      <c r="K8294" t="s">
        <v>28</v>
      </c>
      <c r="L8294" t="s">
        <v>29</v>
      </c>
      <c r="M8294" t="s">
        <v>29</v>
      </c>
      <c r="N8294" t="s">
        <v>29</v>
      </c>
      <c r="O8294" t="s">
        <v>29</v>
      </c>
      <c r="P8294">
        <v>1</v>
      </c>
      <c r="Q8294">
        <v>14</v>
      </c>
      <c r="R8294">
        <v>150</v>
      </c>
      <c r="S8294" t="str">
        <f>IF(Table1[[#This Row],[Average_Cost_for_two]]&lt;500,"Low",IF(Table1[[#This Row],[Average_Cost_for_two]]&lt;=1500,"Medium","High"))</f>
        <v>Low</v>
      </c>
      <c r="T8294">
        <v>2.8</v>
      </c>
      <c r="U8294">
        <v>2014</v>
      </c>
      <c r="V8294">
        <v>4</v>
      </c>
      <c r="W8294">
        <v>26</v>
      </c>
      <c r="X8294">
        <f>IF(OR(Main!$U8294=0,
       Main!$V8294=0,
       Main!$W8294=0),
   "",
   DATE(Main!$U8294,
        Main!$V8294,
        Main!$W8294)
)</f>
        <v>41755</v>
      </c>
      <c r="Y8294">
        <f>Table1[[#This Row],[Average_Cost_for_two]]*VLOOKUP(Table1[[#This Row],[Currency]],currency!$A$2:$B$10,2,FALSE)</f>
        <v>1.8</v>
      </c>
      <c r="Z8294" t="str">
        <f>VLOOKUP(C8294,country!A:B,2,FALSE)</f>
        <v>India</v>
      </c>
      <c r="AA8294">
        <f t="shared" si="129"/>
        <v>2</v>
      </c>
    </row>
    <row r="8295" spans="1:27" ht="15.75" customHeight="1" x14ac:dyDescent="0.25">
      <c r="A8295">
        <v>801384</v>
      </c>
      <c r="B8295" t="s">
        <v>17038</v>
      </c>
      <c r="C8295">
        <v>1</v>
      </c>
      <c r="D8295" t="s">
        <v>11691</v>
      </c>
      <c r="E8295" t="s">
        <v>17039</v>
      </c>
      <c r="F8295" t="s">
        <v>17040</v>
      </c>
      <c r="G8295" t="s">
        <v>17041</v>
      </c>
      <c r="H8295">
        <v>80.973027000000002</v>
      </c>
      <c r="I8295">
        <v>26.852692000000001</v>
      </c>
      <c r="J8295" t="s">
        <v>17042</v>
      </c>
      <c r="K8295" t="s">
        <v>28</v>
      </c>
      <c r="L8295" t="s">
        <v>29</v>
      </c>
      <c r="M8295" t="s">
        <v>29</v>
      </c>
      <c r="N8295" t="s">
        <v>29</v>
      </c>
      <c r="O8295" t="s">
        <v>29</v>
      </c>
      <c r="P8295">
        <v>4</v>
      </c>
      <c r="Q8295">
        <v>149</v>
      </c>
      <c r="R8295">
        <v>2000</v>
      </c>
      <c r="S8295" t="str">
        <f>IF(Table1[[#This Row],[Average_Cost_for_two]]&lt;500,"Low",IF(Table1[[#This Row],[Average_Cost_for_two]]&lt;=1500,"Medium","High"))</f>
        <v>High</v>
      </c>
      <c r="T8295">
        <v>4.2</v>
      </c>
      <c r="U8295">
        <v>2014</v>
      </c>
      <c r="V8295">
        <v>10</v>
      </c>
      <c r="W8295">
        <v>18</v>
      </c>
      <c r="X8295">
        <f>IF(OR(Main!$U8295=0,
       Main!$V8295=0,
       Main!$W8295=0),
   "",
   DATE(Main!$U8295,
        Main!$V8295,
        Main!$W8295)
)</f>
        <v>41930</v>
      </c>
      <c r="Y8295">
        <f>Table1[[#This Row],[Average_Cost_for_two]]*VLOOKUP(Table1[[#This Row],[Currency]],currency!$A$2:$B$10,2,FALSE)</f>
        <v>24</v>
      </c>
      <c r="Z8295" t="str">
        <f>VLOOKUP(C8295,country!A:B,2,FALSE)</f>
        <v>India</v>
      </c>
      <c r="AA8295">
        <f t="shared" si="129"/>
        <v>4</v>
      </c>
    </row>
    <row r="8296" spans="1:27" ht="15.75" customHeight="1" x14ac:dyDescent="0.25">
      <c r="A8296">
        <v>16519231</v>
      </c>
      <c r="B8296" t="s">
        <v>17043</v>
      </c>
      <c r="C8296">
        <v>1</v>
      </c>
      <c r="D8296" t="s">
        <v>2849</v>
      </c>
      <c r="E8296" t="s">
        <v>17044</v>
      </c>
      <c r="F8296" t="s">
        <v>4179</v>
      </c>
      <c r="G8296" t="s">
        <v>4180</v>
      </c>
      <c r="H8296">
        <v>73.827422999999996</v>
      </c>
      <c r="I8296">
        <v>15.49395</v>
      </c>
      <c r="J8296" t="s">
        <v>500</v>
      </c>
      <c r="K8296" t="s">
        <v>28</v>
      </c>
      <c r="L8296" t="s">
        <v>29</v>
      </c>
      <c r="M8296" t="s">
        <v>29</v>
      </c>
      <c r="N8296" t="s">
        <v>29</v>
      </c>
      <c r="O8296" t="s">
        <v>29</v>
      </c>
      <c r="P8296">
        <v>3</v>
      </c>
      <c r="Q8296">
        <v>265</v>
      </c>
      <c r="R8296">
        <v>800</v>
      </c>
      <c r="S8296" t="str">
        <f>IF(Table1[[#This Row],[Average_Cost_for_two]]&lt;500,"Low",IF(Table1[[#This Row],[Average_Cost_for_two]]&lt;=1500,"Medium","High"))</f>
        <v>Medium</v>
      </c>
      <c r="T8296">
        <v>4.3</v>
      </c>
      <c r="U8296">
        <v>2016</v>
      </c>
      <c r="V8296">
        <v>4</v>
      </c>
      <c r="W8296">
        <v>4</v>
      </c>
      <c r="X8296">
        <f>IF(OR(Main!$U8296=0,
       Main!$V8296=0,
       Main!$W8296=0),
   "",
   DATE(Main!$U8296,
        Main!$V8296,
        Main!$W8296)
)</f>
        <v>42464</v>
      </c>
      <c r="Y8296">
        <f>Table1[[#This Row],[Average_Cost_for_two]]*VLOOKUP(Table1[[#This Row],[Currency]],currency!$A$2:$B$10,2,FALSE)</f>
        <v>9.6</v>
      </c>
      <c r="Z8296" t="str">
        <f>VLOOKUP(C8296,country!A:B,2,FALSE)</f>
        <v>India</v>
      </c>
      <c r="AA8296">
        <f t="shared" si="129"/>
        <v>2</v>
      </c>
    </row>
    <row r="8297" spans="1:27" ht="15.75" customHeight="1" x14ac:dyDescent="0.25">
      <c r="A8297">
        <v>18452864</v>
      </c>
      <c r="B8297" t="s">
        <v>16367</v>
      </c>
      <c r="C8297">
        <v>1</v>
      </c>
      <c r="D8297" t="s">
        <v>15914</v>
      </c>
      <c r="E8297" t="s">
        <v>17045</v>
      </c>
      <c r="F8297" t="s">
        <v>15981</v>
      </c>
      <c r="G8297" t="s">
        <v>15982</v>
      </c>
      <c r="H8297">
        <v>78.449653949999998</v>
      </c>
      <c r="I8297">
        <v>17.412330449999999</v>
      </c>
      <c r="J8297" t="s">
        <v>16369</v>
      </c>
      <c r="K8297" t="s">
        <v>28</v>
      </c>
      <c r="L8297" t="s">
        <v>29</v>
      </c>
      <c r="M8297" t="s">
        <v>29</v>
      </c>
      <c r="N8297" t="s">
        <v>29</v>
      </c>
      <c r="O8297" t="s">
        <v>29</v>
      </c>
      <c r="P8297">
        <v>3</v>
      </c>
      <c r="Q8297">
        <v>200</v>
      </c>
      <c r="R8297">
        <v>1500</v>
      </c>
      <c r="S8297" t="str">
        <f>IF(Table1[[#This Row],[Average_Cost_for_two]]&lt;500,"Low",IF(Table1[[#This Row],[Average_Cost_for_two]]&lt;=1500,"Medium","High"))</f>
        <v>Medium</v>
      </c>
      <c r="T8297">
        <v>4.9000000000000004</v>
      </c>
      <c r="U8297">
        <v>2010</v>
      </c>
      <c r="V8297">
        <v>4</v>
      </c>
      <c r="W8297">
        <v>18</v>
      </c>
      <c r="X8297">
        <f>IF(OR(Main!$U8297=0,
       Main!$V8297=0,
       Main!$W8297=0),
   "",
   DATE(Main!$U8297,
        Main!$V8297,
        Main!$W8297)
)</f>
        <v>40286</v>
      </c>
      <c r="Y8297">
        <f>Table1[[#This Row],[Average_Cost_for_two]]*VLOOKUP(Table1[[#This Row],[Currency]],currency!$A$2:$B$10,2,FALSE)</f>
        <v>18</v>
      </c>
      <c r="Z8297" t="str">
        <f>VLOOKUP(C8297,country!A:B,2,FALSE)</f>
        <v>India</v>
      </c>
      <c r="AA8297">
        <f t="shared" si="129"/>
        <v>2</v>
      </c>
    </row>
    <row r="8298" spans="1:27" ht="15.75" customHeight="1" x14ac:dyDescent="0.25">
      <c r="A8298">
        <v>18454586</v>
      </c>
      <c r="B8298" t="s">
        <v>17046</v>
      </c>
      <c r="C8298">
        <v>1</v>
      </c>
      <c r="D8298" t="s">
        <v>16158</v>
      </c>
      <c r="E8298" t="s">
        <v>17047</v>
      </c>
      <c r="F8298" t="s">
        <v>16345</v>
      </c>
      <c r="G8298" t="s">
        <v>16346</v>
      </c>
      <c r="H8298">
        <v>75.752891180000006</v>
      </c>
      <c r="I8298">
        <v>26.913987110000001</v>
      </c>
      <c r="J8298" t="s">
        <v>17048</v>
      </c>
      <c r="K8298" t="s">
        <v>28</v>
      </c>
      <c r="L8298" t="s">
        <v>29</v>
      </c>
      <c r="M8298" t="s">
        <v>29</v>
      </c>
      <c r="N8298" t="s">
        <v>29</v>
      </c>
      <c r="O8298" t="s">
        <v>29</v>
      </c>
      <c r="P8298">
        <v>3</v>
      </c>
      <c r="Q8298">
        <v>46</v>
      </c>
      <c r="R8298">
        <v>1000</v>
      </c>
      <c r="S8298" t="str">
        <f>IF(Table1[[#This Row],[Average_Cost_for_two]]&lt;500,"Low",IF(Table1[[#This Row],[Average_Cost_for_two]]&lt;=1500,"Medium","High"))</f>
        <v>Medium</v>
      </c>
      <c r="T8298">
        <v>2.6</v>
      </c>
      <c r="U8298">
        <v>2014</v>
      </c>
      <c r="V8298">
        <v>4</v>
      </c>
      <c r="W8298">
        <v>11</v>
      </c>
      <c r="X8298">
        <f>IF(OR(Main!$U8298=0,
       Main!$V8298=0,
       Main!$W8298=0),
   "",
   DATE(Main!$U8298,
        Main!$V8298,
        Main!$W8298)
)</f>
        <v>41740</v>
      </c>
      <c r="Y8298">
        <f>Table1[[#This Row],[Average_Cost_for_two]]*VLOOKUP(Table1[[#This Row],[Currency]],currency!$A$2:$B$10,2,FALSE)</f>
        <v>12</v>
      </c>
      <c r="Z8298" t="str">
        <f>VLOOKUP(C8298,country!A:B,2,FALSE)</f>
        <v>India</v>
      </c>
      <c r="AA8298">
        <f t="shared" si="129"/>
        <v>2</v>
      </c>
    </row>
    <row r="8299" spans="1:27" ht="15.75" customHeight="1" x14ac:dyDescent="0.25">
      <c r="A8299">
        <v>18017612</v>
      </c>
      <c r="B8299" t="s">
        <v>17049</v>
      </c>
      <c r="C8299">
        <v>1</v>
      </c>
      <c r="D8299" t="s">
        <v>15880</v>
      </c>
      <c r="E8299" t="s">
        <v>17050</v>
      </c>
      <c r="F8299" t="s">
        <v>15882</v>
      </c>
      <c r="G8299" t="s">
        <v>15883</v>
      </c>
      <c r="H8299">
        <v>88.364452700000001</v>
      </c>
      <c r="I8299">
        <v>22.526461300000001</v>
      </c>
      <c r="J8299" t="s">
        <v>17051</v>
      </c>
      <c r="K8299" t="s">
        <v>28</v>
      </c>
      <c r="L8299" t="s">
        <v>29</v>
      </c>
      <c r="M8299" t="s">
        <v>29</v>
      </c>
      <c r="N8299" t="s">
        <v>29</v>
      </c>
      <c r="O8299" t="s">
        <v>29</v>
      </c>
      <c r="P8299">
        <v>3</v>
      </c>
      <c r="Q8299">
        <v>1424</v>
      </c>
      <c r="R8299">
        <v>1200</v>
      </c>
      <c r="S8299" t="str">
        <f>IF(Table1[[#This Row],[Average_Cost_for_two]]&lt;500,"Low",IF(Table1[[#This Row],[Average_Cost_for_two]]&lt;=1500,"Medium","High"))</f>
        <v>Medium</v>
      </c>
      <c r="T8299">
        <v>4.8</v>
      </c>
      <c r="U8299">
        <v>2018</v>
      </c>
      <c r="V8299">
        <v>4</v>
      </c>
      <c r="W8299">
        <v>12</v>
      </c>
      <c r="X8299">
        <f>IF(OR(Main!$U8299=0,
       Main!$V8299=0,
       Main!$W8299=0),
   "",
   DATE(Main!$U8299,
        Main!$V8299,
        Main!$W8299)
)</f>
        <v>43202</v>
      </c>
      <c r="Y8299">
        <f>Table1[[#This Row],[Average_Cost_for_two]]*VLOOKUP(Table1[[#This Row],[Currency]],currency!$A$2:$B$10,2,FALSE)</f>
        <v>14.4</v>
      </c>
      <c r="Z8299" t="str">
        <f>VLOOKUP(C8299,country!A:B,2,FALSE)</f>
        <v>India</v>
      </c>
      <c r="AA8299">
        <f t="shared" si="129"/>
        <v>2</v>
      </c>
    </row>
    <row r="8300" spans="1:27" ht="15.75" customHeight="1" x14ac:dyDescent="0.25">
      <c r="A8300">
        <v>24286</v>
      </c>
      <c r="B8300" t="s">
        <v>17052</v>
      </c>
      <c r="C8300">
        <v>1</v>
      </c>
      <c r="D8300" t="s">
        <v>15880</v>
      </c>
      <c r="E8300" t="s">
        <v>17053</v>
      </c>
      <c r="F8300" t="s">
        <v>17054</v>
      </c>
      <c r="G8300" t="s">
        <v>17055</v>
      </c>
      <c r="H8300">
        <v>88.365507089999994</v>
      </c>
      <c r="I8300">
        <v>22.539128940000001</v>
      </c>
      <c r="J8300" t="s">
        <v>3489</v>
      </c>
      <c r="K8300" t="s">
        <v>28</v>
      </c>
      <c r="L8300" t="s">
        <v>29</v>
      </c>
      <c r="M8300" t="s">
        <v>29</v>
      </c>
      <c r="N8300" t="s">
        <v>29</v>
      </c>
      <c r="O8300" t="s">
        <v>29</v>
      </c>
      <c r="P8300">
        <v>3</v>
      </c>
      <c r="Q8300">
        <v>2224</v>
      </c>
      <c r="R8300">
        <v>1900</v>
      </c>
      <c r="S8300" t="str">
        <f>IF(Table1[[#This Row],[Average_Cost_for_two]]&lt;500,"Low",IF(Table1[[#This Row],[Average_Cost_for_two]]&lt;=1500,"Medium","High"))</f>
        <v>High</v>
      </c>
      <c r="T8300">
        <v>4.4000000000000004</v>
      </c>
      <c r="U8300">
        <v>2017</v>
      </c>
      <c r="V8300">
        <v>4</v>
      </c>
      <c r="W8300">
        <v>12</v>
      </c>
      <c r="X8300">
        <f>IF(OR(Main!$U8300=0,
       Main!$V8300=0,
       Main!$W8300=0),
   "",
   DATE(Main!$U8300,
        Main!$V8300,
        Main!$W8300)
)</f>
        <v>42837</v>
      </c>
      <c r="Y8300">
        <f>Table1[[#This Row],[Average_Cost_for_two]]*VLOOKUP(Table1[[#This Row],[Currency]],currency!$A$2:$B$10,2,FALSE)</f>
        <v>22.8</v>
      </c>
      <c r="Z8300" t="str">
        <f>VLOOKUP(C8300,country!A:B,2,FALSE)</f>
        <v>India</v>
      </c>
      <c r="AA8300">
        <f t="shared" si="129"/>
        <v>2</v>
      </c>
    </row>
    <row r="8301" spans="1:27" ht="15.75" customHeight="1" x14ac:dyDescent="0.25">
      <c r="A8301">
        <v>18296995</v>
      </c>
      <c r="B8301" t="s">
        <v>17056</v>
      </c>
      <c r="C8301">
        <v>1</v>
      </c>
      <c r="D8301" t="s">
        <v>11691</v>
      </c>
      <c r="E8301" t="s">
        <v>17057</v>
      </c>
      <c r="F8301" t="s">
        <v>16428</v>
      </c>
      <c r="G8301" t="s">
        <v>16429</v>
      </c>
      <c r="H8301">
        <v>80.989999999999995</v>
      </c>
      <c r="I8301">
        <v>26.86</v>
      </c>
      <c r="J8301" t="s">
        <v>6045</v>
      </c>
      <c r="K8301" t="s">
        <v>28</v>
      </c>
      <c r="L8301" t="s">
        <v>29</v>
      </c>
      <c r="M8301" t="s">
        <v>29</v>
      </c>
      <c r="N8301" t="s">
        <v>29</v>
      </c>
      <c r="O8301" t="s">
        <v>29</v>
      </c>
      <c r="P8301">
        <v>2</v>
      </c>
      <c r="Q8301">
        <v>217</v>
      </c>
      <c r="R8301">
        <v>450</v>
      </c>
      <c r="S8301" t="str">
        <f>IF(Table1[[#This Row],[Average_Cost_for_two]]&lt;500,"Low",IF(Table1[[#This Row],[Average_Cost_for_two]]&lt;=1500,"Medium","High"))</f>
        <v>Low</v>
      </c>
      <c r="T8301">
        <v>3.9</v>
      </c>
      <c r="U8301">
        <v>2016</v>
      </c>
      <c r="V8301">
        <v>4</v>
      </c>
      <c r="W8301">
        <v>14</v>
      </c>
      <c r="X8301">
        <f>IF(OR(Main!$U8301=0,
       Main!$V8301=0,
       Main!$W8301=0),
   "",
   DATE(Main!$U8301,
        Main!$V8301,
        Main!$W8301)
)</f>
        <v>42474</v>
      </c>
      <c r="Y8301">
        <f>Table1[[#This Row],[Average_Cost_for_two]]*VLOOKUP(Table1[[#This Row],[Currency]],currency!$A$2:$B$10,2,FALSE)</f>
        <v>5.4</v>
      </c>
      <c r="Z8301" t="str">
        <f>VLOOKUP(C8301,country!A:B,2,FALSE)</f>
        <v>India</v>
      </c>
      <c r="AA8301">
        <f t="shared" si="129"/>
        <v>2</v>
      </c>
    </row>
    <row r="8302" spans="1:27" ht="15.75" customHeight="1" x14ac:dyDescent="0.25">
      <c r="A8302">
        <v>800483</v>
      </c>
      <c r="B8302" t="s">
        <v>17058</v>
      </c>
      <c r="C8302">
        <v>1</v>
      </c>
      <c r="D8302" t="s">
        <v>11691</v>
      </c>
      <c r="E8302" t="s">
        <v>17059</v>
      </c>
      <c r="F8302" t="s">
        <v>17060</v>
      </c>
      <c r="G8302" t="s">
        <v>17061</v>
      </c>
      <c r="H8302">
        <v>80.936888890000006</v>
      </c>
      <c r="I8302">
        <v>26.852638890000001</v>
      </c>
      <c r="J8302" t="s">
        <v>533</v>
      </c>
      <c r="K8302" t="s">
        <v>28</v>
      </c>
      <c r="L8302" t="s">
        <v>29</v>
      </c>
      <c r="M8302" t="s">
        <v>29</v>
      </c>
      <c r="N8302" t="s">
        <v>29</v>
      </c>
      <c r="O8302" t="s">
        <v>29</v>
      </c>
      <c r="P8302">
        <v>2</v>
      </c>
      <c r="Q8302">
        <v>818</v>
      </c>
      <c r="R8302">
        <v>400</v>
      </c>
      <c r="S8302" t="str">
        <f>IF(Table1[[#This Row],[Average_Cost_for_two]]&lt;500,"Low",IF(Table1[[#This Row],[Average_Cost_for_two]]&lt;=1500,"Medium","High"))</f>
        <v>Low</v>
      </c>
      <c r="T8302">
        <v>4.4000000000000004</v>
      </c>
      <c r="U8302">
        <v>2017</v>
      </c>
      <c r="V8302">
        <v>4</v>
      </c>
      <c r="W8302">
        <v>20</v>
      </c>
      <c r="X8302">
        <f>IF(OR(Main!$U8302=0,
       Main!$V8302=0,
       Main!$W8302=0),
   "",
   DATE(Main!$U8302,
        Main!$V8302,
        Main!$W8302)
)</f>
        <v>42845</v>
      </c>
      <c r="Y8302">
        <f>Table1[[#This Row],[Average_Cost_for_two]]*VLOOKUP(Table1[[#This Row],[Currency]],currency!$A$2:$B$10,2,FALSE)</f>
        <v>4.8</v>
      </c>
      <c r="Z8302" t="str">
        <f>VLOOKUP(C8302,country!A:B,2,FALSE)</f>
        <v>India</v>
      </c>
      <c r="AA8302">
        <f t="shared" si="129"/>
        <v>2</v>
      </c>
    </row>
    <row r="8303" spans="1:27" ht="15.75" customHeight="1" x14ac:dyDescent="0.25">
      <c r="A8303">
        <v>15132</v>
      </c>
      <c r="B8303" t="s">
        <v>17062</v>
      </c>
      <c r="C8303">
        <v>1</v>
      </c>
      <c r="D8303" t="s">
        <v>16559</v>
      </c>
      <c r="E8303" t="s">
        <v>17063</v>
      </c>
      <c r="F8303" t="s">
        <v>17064</v>
      </c>
      <c r="G8303" t="s">
        <v>17065</v>
      </c>
      <c r="H8303">
        <v>75.831338169999995</v>
      </c>
      <c r="I8303">
        <v>30.89999169</v>
      </c>
      <c r="J8303" t="s">
        <v>17066</v>
      </c>
      <c r="K8303" t="s">
        <v>28</v>
      </c>
      <c r="L8303" t="s">
        <v>29</v>
      </c>
      <c r="M8303" t="s">
        <v>29</v>
      </c>
      <c r="N8303" t="s">
        <v>29</v>
      </c>
      <c r="O8303" t="s">
        <v>29</v>
      </c>
      <c r="P8303">
        <v>3</v>
      </c>
      <c r="Q8303">
        <v>178</v>
      </c>
      <c r="R8303">
        <v>1500</v>
      </c>
      <c r="S8303" t="str">
        <f>IF(Table1[[#This Row],[Average_Cost_for_two]]&lt;500,"Low",IF(Table1[[#This Row],[Average_Cost_for_two]]&lt;=1500,"Medium","High"))</f>
        <v>Medium</v>
      </c>
      <c r="T8303">
        <v>4.0999999999999996</v>
      </c>
      <c r="U8303">
        <v>2011</v>
      </c>
      <c r="V8303">
        <v>4</v>
      </c>
      <c r="W8303">
        <v>13</v>
      </c>
      <c r="X8303">
        <f>IF(OR(Main!$U8303=0,
       Main!$V8303=0,
       Main!$W8303=0),
   "",
   DATE(Main!$U8303,
        Main!$V8303,
        Main!$W8303)
)</f>
        <v>40646</v>
      </c>
      <c r="Y8303">
        <f>Table1[[#This Row],[Average_Cost_for_two]]*VLOOKUP(Table1[[#This Row],[Currency]],currency!$A$2:$B$10,2,FALSE)</f>
        <v>18</v>
      </c>
      <c r="Z8303" t="str">
        <f>VLOOKUP(C8303,country!A:B,2,FALSE)</f>
        <v>India</v>
      </c>
      <c r="AA8303">
        <f t="shared" si="129"/>
        <v>2</v>
      </c>
    </row>
    <row r="8304" spans="1:27" ht="15.75" customHeight="1" x14ac:dyDescent="0.25">
      <c r="A8304">
        <v>15774</v>
      </c>
      <c r="B8304" t="s">
        <v>17067</v>
      </c>
      <c r="C8304">
        <v>1</v>
      </c>
      <c r="D8304" t="s">
        <v>16559</v>
      </c>
      <c r="E8304" t="s">
        <v>17068</v>
      </c>
      <c r="F8304" t="s">
        <v>16705</v>
      </c>
      <c r="G8304" t="s">
        <v>16706</v>
      </c>
      <c r="H8304">
        <v>75.821816659999996</v>
      </c>
      <c r="I8304">
        <v>30.893243999999999</v>
      </c>
      <c r="J8304" t="s">
        <v>17069</v>
      </c>
      <c r="K8304" t="s">
        <v>28</v>
      </c>
      <c r="L8304" t="s">
        <v>29</v>
      </c>
      <c r="M8304" t="s">
        <v>29</v>
      </c>
      <c r="N8304" t="s">
        <v>29</v>
      </c>
      <c r="O8304" t="s">
        <v>29</v>
      </c>
      <c r="P8304">
        <v>3</v>
      </c>
      <c r="Q8304">
        <v>138</v>
      </c>
      <c r="R8304">
        <v>1100</v>
      </c>
      <c r="S8304" t="str">
        <f>IF(Table1[[#This Row],[Average_Cost_for_two]]&lt;500,"Low",IF(Table1[[#This Row],[Average_Cost_for_two]]&lt;=1500,"Medium","High"))</f>
        <v>Medium</v>
      </c>
      <c r="T8304">
        <v>4.4000000000000004</v>
      </c>
      <c r="U8304">
        <v>2010</v>
      </c>
      <c r="V8304">
        <v>4</v>
      </c>
      <c r="W8304">
        <v>27</v>
      </c>
      <c r="X8304">
        <f>IF(OR(Main!$U8304=0,
       Main!$V8304=0,
       Main!$W8304=0),
   "",
   DATE(Main!$U8304,
        Main!$V8304,
        Main!$W8304)
)</f>
        <v>40295</v>
      </c>
      <c r="Y8304">
        <f>Table1[[#This Row],[Average_Cost_for_two]]*VLOOKUP(Table1[[#This Row],[Currency]],currency!$A$2:$B$10,2,FALSE)</f>
        <v>13.200000000000001</v>
      </c>
      <c r="Z8304" t="str">
        <f>VLOOKUP(C8304,country!A:B,2,FALSE)</f>
        <v>India</v>
      </c>
      <c r="AA8304">
        <f t="shared" si="129"/>
        <v>2</v>
      </c>
    </row>
    <row r="8305" spans="1:27" ht="15.75" customHeight="1" x14ac:dyDescent="0.25">
      <c r="A8305">
        <v>15368</v>
      </c>
      <c r="B8305" t="s">
        <v>17070</v>
      </c>
      <c r="C8305">
        <v>1</v>
      </c>
      <c r="D8305" t="s">
        <v>16559</v>
      </c>
      <c r="E8305" t="s">
        <v>17071</v>
      </c>
      <c r="F8305" t="s">
        <v>17072</v>
      </c>
      <c r="G8305" t="s">
        <v>17073</v>
      </c>
      <c r="H8305">
        <v>75.809346059999996</v>
      </c>
      <c r="I8305">
        <v>30.899584319999999</v>
      </c>
      <c r="J8305" t="s">
        <v>615</v>
      </c>
      <c r="K8305" t="s">
        <v>28</v>
      </c>
      <c r="L8305" t="s">
        <v>29</v>
      </c>
      <c r="M8305" t="s">
        <v>29</v>
      </c>
      <c r="N8305" t="s">
        <v>29</v>
      </c>
      <c r="O8305" t="s">
        <v>29</v>
      </c>
      <c r="P8305">
        <v>3</v>
      </c>
      <c r="Q8305">
        <v>116</v>
      </c>
      <c r="R8305">
        <v>1000</v>
      </c>
      <c r="S8305" t="str">
        <f>IF(Table1[[#This Row],[Average_Cost_for_two]]&lt;500,"Low",IF(Table1[[#This Row],[Average_Cost_for_two]]&lt;=1500,"Medium","High"))</f>
        <v>Medium</v>
      </c>
      <c r="T8305">
        <v>3.5</v>
      </c>
      <c r="U8305">
        <v>2016</v>
      </c>
      <c r="V8305">
        <v>4</v>
      </c>
      <c r="W8305">
        <v>21</v>
      </c>
      <c r="X8305">
        <f>IF(OR(Main!$U8305=0,
       Main!$V8305=0,
       Main!$W8305=0),
   "",
   DATE(Main!$U8305,
        Main!$V8305,
        Main!$W8305)
)</f>
        <v>42481</v>
      </c>
      <c r="Y8305">
        <f>Table1[[#This Row],[Average_Cost_for_two]]*VLOOKUP(Table1[[#This Row],[Currency]],currency!$A$2:$B$10,2,FALSE)</f>
        <v>12</v>
      </c>
      <c r="Z8305" t="str">
        <f>VLOOKUP(C8305,country!A:B,2,FALSE)</f>
        <v>India</v>
      </c>
      <c r="AA8305">
        <f t="shared" si="129"/>
        <v>2</v>
      </c>
    </row>
    <row r="8306" spans="1:27" ht="15.75" customHeight="1" x14ac:dyDescent="0.25">
      <c r="A8306">
        <v>3100013</v>
      </c>
      <c r="B8306" t="s">
        <v>17074</v>
      </c>
      <c r="C8306">
        <v>1</v>
      </c>
      <c r="D8306" t="s">
        <v>11420</v>
      </c>
      <c r="E8306" t="s">
        <v>17075</v>
      </c>
      <c r="F8306" t="s">
        <v>16432</v>
      </c>
      <c r="G8306" t="s">
        <v>16433</v>
      </c>
      <c r="H8306">
        <v>74.853430560000007</v>
      </c>
      <c r="I8306">
        <v>12.873430559999999</v>
      </c>
      <c r="J8306" t="s">
        <v>556</v>
      </c>
      <c r="K8306" t="s">
        <v>28</v>
      </c>
      <c r="L8306" t="s">
        <v>29</v>
      </c>
      <c r="M8306" t="s">
        <v>29</v>
      </c>
      <c r="N8306" t="s">
        <v>29</v>
      </c>
      <c r="O8306" t="s">
        <v>29</v>
      </c>
      <c r="P8306">
        <v>2</v>
      </c>
      <c r="Q8306">
        <v>280</v>
      </c>
      <c r="R8306">
        <v>600</v>
      </c>
      <c r="S8306" t="str">
        <f>IF(Table1[[#This Row],[Average_Cost_for_two]]&lt;500,"Low",IF(Table1[[#This Row],[Average_Cost_for_two]]&lt;=1500,"Medium","High"))</f>
        <v>Medium</v>
      </c>
      <c r="T8306">
        <v>3.5</v>
      </c>
      <c r="U8306">
        <v>2010</v>
      </c>
      <c r="V8306">
        <v>4</v>
      </c>
      <c r="W8306">
        <v>26</v>
      </c>
      <c r="X8306">
        <f>IF(OR(Main!$U8306=0,
       Main!$V8306=0,
       Main!$W8306=0),
   "",
   DATE(Main!$U8306,
        Main!$V8306,
        Main!$W8306)
)</f>
        <v>40294</v>
      </c>
      <c r="Y8306">
        <f>Table1[[#This Row],[Average_Cost_for_two]]*VLOOKUP(Table1[[#This Row],[Currency]],currency!$A$2:$B$10,2,FALSE)</f>
        <v>7.2</v>
      </c>
      <c r="Z8306" t="str">
        <f>VLOOKUP(C8306,country!A:B,2,FALSE)</f>
        <v>India</v>
      </c>
      <c r="AA8306">
        <f t="shared" si="129"/>
        <v>2</v>
      </c>
    </row>
    <row r="8307" spans="1:27" ht="15.75" customHeight="1" x14ac:dyDescent="0.25">
      <c r="A8307">
        <v>18408295</v>
      </c>
      <c r="B8307" t="s">
        <v>17076</v>
      </c>
      <c r="C8307">
        <v>1</v>
      </c>
      <c r="D8307" t="s">
        <v>15924</v>
      </c>
      <c r="E8307" t="s">
        <v>17077</v>
      </c>
      <c r="F8307" t="s">
        <v>15970</v>
      </c>
      <c r="G8307" t="s">
        <v>15971</v>
      </c>
      <c r="H8307">
        <v>72.836191490000004</v>
      </c>
      <c r="I8307">
        <v>19.18129965</v>
      </c>
      <c r="J8307" t="s">
        <v>17078</v>
      </c>
      <c r="K8307" t="s">
        <v>28</v>
      </c>
      <c r="L8307" t="s">
        <v>29</v>
      </c>
      <c r="M8307" t="s">
        <v>29</v>
      </c>
      <c r="N8307" t="s">
        <v>29</v>
      </c>
      <c r="O8307" t="s">
        <v>29</v>
      </c>
      <c r="P8307">
        <v>2</v>
      </c>
      <c r="Q8307">
        <v>413</v>
      </c>
      <c r="R8307">
        <v>500</v>
      </c>
      <c r="S8307" t="str">
        <f>IF(Table1[[#This Row],[Average_Cost_for_two]]&lt;500,"Low",IF(Table1[[#This Row],[Average_Cost_for_two]]&lt;=1500,"Medium","High"))</f>
        <v>Medium</v>
      </c>
      <c r="T8307">
        <v>4.5999999999999996</v>
      </c>
      <c r="U8307">
        <v>2015</v>
      </c>
      <c r="V8307">
        <v>4</v>
      </c>
      <c r="W8307">
        <v>2</v>
      </c>
      <c r="X8307">
        <f>IF(OR(Main!$U8307=0,
       Main!$V8307=0,
       Main!$W8307=0),
   "",
   DATE(Main!$U8307,
        Main!$V8307,
        Main!$W8307)
)</f>
        <v>42096</v>
      </c>
      <c r="Y8307">
        <f>Table1[[#This Row],[Average_Cost_for_two]]*VLOOKUP(Table1[[#This Row],[Currency]],currency!$A$2:$B$10,2,FALSE)</f>
        <v>6</v>
      </c>
      <c r="Z8307" t="str">
        <f>VLOOKUP(C8307,country!A:B,2,FALSE)</f>
        <v>India</v>
      </c>
      <c r="AA8307">
        <f t="shared" si="129"/>
        <v>2</v>
      </c>
    </row>
    <row r="8308" spans="1:27" ht="15.75" customHeight="1" x14ac:dyDescent="0.25">
      <c r="A8308">
        <v>3600009</v>
      </c>
      <c r="B8308" t="s">
        <v>4326</v>
      </c>
      <c r="C8308">
        <v>1</v>
      </c>
      <c r="D8308" t="s">
        <v>11481</v>
      </c>
      <c r="E8308" t="s">
        <v>17079</v>
      </c>
      <c r="F8308" t="s">
        <v>11735</v>
      </c>
      <c r="G8308" t="s">
        <v>11736</v>
      </c>
      <c r="H8308">
        <v>76.630027780000006</v>
      </c>
      <c r="I8308">
        <v>12.323225000000001</v>
      </c>
      <c r="J8308" t="s">
        <v>2353</v>
      </c>
      <c r="K8308" t="s">
        <v>28</v>
      </c>
      <c r="L8308" t="s">
        <v>29</v>
      </c>
      <c r="M8308" t="s">
        <v>29</v>
      </c>
      <c r="N8308" t="s">
        <v>29</v>
      </c>
      <c r="O8308" t="s">
        <v>29</v>
      </c>
      <c r="P8308">
        <v>2</v>
      </c>
      <c r="Q8308">
        <v>304</v>
      </c>
      <c r="R8308">
        <v>700</v>
      </c>
      <c r="S8308" t="str">
        <f>IF(Table1[[#This Row],[Average_Cost_for_two]]&lt;500,"Low",IF(Table1[[#This Row],[Average_Cost_for_two]]&lt;=1500,"Medium","High"))</f>
        <v>Medium</v>
      </c>
      <c r="T8308">
        <v>4</v>
      </c>
      <c r="U8308">
        <v>2011</v>
      </c>
      <c r="V8308">
        <v>4</v>
      </c>
      <c r="W8308">
        <v>21</v>
      </c>
      <c r="X8308">
        <f>IF(OR(Main!$U8308=0,
       Main!$V8308=0,
       Main!$W8308=0),
   "",
   DATE(Main!$U8308,
        Main!$V8308,
        Main!$W8308)
)</f>
        <v>40654</v>
      </c>
      <c r="Y8308">
        <f>Table1[[#This Row],[Average_Cost_for_two]]*VLOOKUP(Table1[[#This Row],[Currency]],currency!$A$2:$B$10,2,FALSE)</f>
        <v>8.4</v>
      </c>
      <c r="Z8308" t="str">
        <f>VLOOKUP(C8308,country!A:B,2,FALSE)</f>
        <v>India</v>
      </c>
      <c r="AA8308">
        <f t="shared" si="129"/>
        <v>2</v>
      </c>
    </row>
    <row r="8309" spans="1:27" ht="15.75" customHeight="1" x14ac:dyDescent="0.25">
      <c r="A8309">
        <v>1600109</v>
      </c>
      <c r="B8309" t="s">
        <v>17080</v>
      </c>
      <c r="C8309">
        <v>1</v>
      </c>
      <c r="D8309" t="s">
        <v>2855</v>
      </c>
      <c r="E8309" t="s">
        <v>17081</v>
      </c>
      <c r="F8309" t="s">
        <v>17082</v>
      </c>
      <c r="G8309" t="s">
        <v>17083</v>
      </c>
      <c r="H8309">
        <v>73.770914000000005</v>
      </c>
      <c r="I8309">
        <v>20.006755999999999</v>
      </c>
      <c r="J8309" t="s">
        <v>27</v>
      </c>
      <c r="K8309" t="s">
        <v>28</v>
      </c>
      <c r="L8309" t="s">
        <v>29</v>
      </c>
      <c r="M8309" t="s">
        <v>29</v>
      </c>
      <c r="N8309" t="s">
        <v>29</v>
      </c>
      <c r="O8309" t="s">
        <v>29</v>
      </c>
      <c r="P8309">
        <v>3</v>
      </c>
      <c r="Q8309">
        <v>140</v>
      </c>
      <c r="R8309">
        <v>800</v>
      </c>
      <c r="S8309" t="str">
        <f>IF(Table1[[#This Row],[Average_Cost_for_two]]&lt;500,"Low",IF(Table1[[#This Row],[Average_Cost_for_two]]&lt;=1500,"Medium","High"))</f>
        <v>Medium</v>
      </c>
      <c r="T8309">
        <v>3.5</v>
      </c>
      <c r="U8309">
        <v>2014</v>
      </c>
      <c r="V8309">
        <v>4</v>
      </c>
      <c r="W8309">
        <v>7</v>
      </c>
      <c r="X8309">
        <f>IF(OR(Main!$U8309=0,
       Main!$V8309=0,
       Main!$W8309=0),
   "",
   DATE(Main!$U8309,
        Main!$V8309,
        Main!$W8309)
)</f>
        <v>41736</v>
      </c>
      <c r="Y8309">
        <f>Table1[[#This Row],[Average_Cost_for_two]]*VLOOKUP(Table1[[#This Row],[Currency]],currency!$A$2:$B$10,2,FALSE)</f>
        <v>9.6</v>
      </c>
      <c r="Z8309" t="str">
        <f>VLOOKUP(C8309,country!A:B,2,FALSE)</f>
        <v>India</v>
      </c>
      <c r="AA8309">
        <f t="shared" si="129"/>
        <v>2</v>
      </c>
    </row>
    <row r="8310" spans="1:27" ht="15.75" customHeight="1" x14ac:dyDescent="0.25">
      <c r="A8310">
        <v>18343124</v>
      </c>
      <c r="B8310" t="s">
        <v>17084</v>
      </c>
      <c r="C8310">
        <v>1</v>
      </c>
      <c r="D8310" t="s">
        <v>11466</v>
      </c>
      <c r="E8310" t="s">
        <v>17085</v>
      </c>
      <c r="F8310" t="s">
        <v>16824</v>
      </c>
      <c r="G8310" t="s">
        <v>16825</v>
      </c>
      <c r="H8310">
        <v>85.115461300000007</v>
      </c>
      <c r="I8310">
        <v>25.61552768</v>
      </c>
      <c r="J8310" t="s">
        <v>480</v>
      </c>
      <c r="K8310" t="s">
        <v>28</v>
      </c>
      <c r="L8310" t="s">
        <v>29</v>
      </c>
      <c r="M8310" t="s">
        <v>29</v>
      </c>
      <c r="N8310" t="s">
        <v>29</v>
      </c>
      <c r="O8310" t="s">
        <v>29</v>
      </c>
      <c r="P8310">
        <v>2</v>
      </c>
      <c r="Q8310">
        <v>45</v>
      </c>
      <c r="R8310">
        <v>700</v>
      </c>
      <c r="S8310" t="str">
        <f>IF(Table1[[#This Row],[Average_Cost_for_two]]&lt;500,"Low",IF(Table1[[#This Row],[Average_Cost_for_two]]&lt;=1500,"Medium","High"))</f>
        <v>Medium</v>
      </c>
      <c r="T8310">
        <v>3.5</v>
      </c>
      <c r="U8310">
        <v>2010</v>
      </c>
      <c r="V8310">
        <v>4</v>
      </c>
      <c r="W8310">
        <v>25</v>
      </c>
      <c r="X8310">
        <f>IF(OR(Main!$U8310=0,
       Main!$V8310=0,
       Main!$W8310=0),
   "",
   DATE(Main!$U8310,
        Main!$V8310,
        Main!$W8310)
)</f>
        <v>40293</v>
      </c>
      <c r="Y8310">
        <f>Table1[[#This Row],[Average_Cost_for_two]]*VLOOKUP(Table1[[#This Row],[Currency]],currency!$A$2:$B$10,2,FALSE)</f>
        <v>8.4</v>
      </c>
      <c r="Z8310" t="str">
        <f>VLOOKUP(C8310,country!A:B,2,FALSE)</f>
        <v>India</v>
      </c>
      <c r="AA8310">
        <f t="shared" si="129"/>
        <v>2</v>
      </c>
    </row>
    <row r="8311" spans="1:27" ht="15.75" customHeight="1" x14ac:dyDescent="0.25">
      <c r="A8311">
        <v>3700050</v>
      </c>
      <c r="B8311" t="s">
        <v>14967</v>
      </c>
      <c r="C8311">
        <v>1</v>
      </c>
      <c r="D8311" t="s">
        <v>2866</v>
      </c>
      <c r="E8311" t="s">
        <v>17086</v>
      </c>
      <c r="F8311" t="s">
        <v>177</v>
      </c>
      <c r="G8311" t="s">
        <v>16459</v>
      </c>
      <c r="H8311">
        <v>79.829583999999997</v>
      </c>
      <c r="I8311">
        <v>11.929275000000001</v>
      </c>
      <c r="J8311" t="s">
        <v>17087</v>
      </c>
      <c r="K8311" t="s">
        <v>28</v>
      </c>
      <c r="L8311" t="s">
        <v>29</v>
      </c>
      <c r="M8311" t="s">
        <v>29</v>
      </c>
      <c r="N8311" t="s">
        <v>29</v>
      </c>
      <c r="O8311" t="s">
        <v>29</v>
      </c>
      <c r="P8311">
        <v>2</v>
      </c>
      <c r="Q8311">
        <v>791</v>
      </c>
      <c r="R8311">
        <v>400</v>
      </c>
      <c r="S8311" t="str">
        <f>IF(Table1[[#This Row],[Average_Cost_for_two]]&lt;500,"Low",IF(Table1[[#This Row],[Average_Cost_for_two]]&lt;=1500,"Medium","High"))</f>
        <v>Low</v>
      </c>
      <c r="T8311">
        <v>4.0999999999999996</v>
      </c>
      <c r="U8311">
        <v>2018</v>
      </c>
      <c r="V8311">
        <v>4</v>
      </c>
      <c r="W8311">
        <v>3</v>
      </c>
      <c r="X8311">
        <f>IF(OR(Main!$U8311=0,
       Main!$V8311=0,
       Main!$W8311=0),
   "",
   DATE(Main!$U8311,
        Main!$V8311,
        Main!$W8311)
)</f>
        <v>43193</v>
      </c>
      <c r="Y8311">
        <f>Table1[[#This Row],[Average_Cost_for_two]]*VLOOKUP(Table1[[#This Row],[Currency]],currency!$A$2:$B$10,2,FALSE)</f>
        <v>4.8</v>
      </c>
      <c r="Z8311" t="str">
        <f>VLOOKUP(C8311,country!A:B,2,FALSE)</f>
        <v>India</v>
      </c>
      <c r="AA8311">
        <f t="shared" si="129"/>
        <v>2</v>
      </c>
    </row>
    <row r="8312" spans="1:27" ht="15.75" customHeight="1" x14ac:dyDescent="0.25">
      <c r="A8312">
        <v>2700001</v>
      </c>
      <c r="B8312" t="s">
        <v>17088</v>
      </c>
      <c r="C8312">
        <v>1</v>
      </c>
      <c r="D8312" t="s">
        <v>16469</v>
      </c>
      <c r="E8312" t="s">
        <v>17089</v>
      </c>
      <c r="F8312" t="s">
        <v>17090</v>
      </c>
      <c r="G8312" t="s">
        <v>17091</v>
      </c>
      <c r="H8312">
        <v>85.316841670000002</v>
      </c>
      <c r="I8312">
        <v>23.416791669999999</v>
      </c>
      <c r="J8312" t="s">
        <v>480</v>
      </c>
      <c r="K8312" t="s">
        <v>28</v>
      </c>
      <c r="L8312" t="s">
        <v>29</v>
      </c>
      <c r="M8312" t="s">
        <v>29</v>
      </c>
      <c r="N8312" t="s">
        <v>29</v>
      </c>
      <c r="O8312" t="s">
        <v>29</v>
      </c>
      <c r="P8312">
        <v>3</v>
      </c>
      <c r="Q8312">
        <v>65</v>
      </c>
      <c r="R8312">
        <v>1000</v>
      </c>
      <c r="S8312" t="str">
        <f>IF(Table1[[#This Row],[Average_Cost_for_two]]&lt;500,"Low",IF(Table1[[#This Row],[Average_Cost_for_two]]&lt;=1500,"Medium","High"))</f>
        <v>Medium</v>
      </c>
      <c r="T8312">
        <v>3.3</v>
      </c>
      <c r="U8312">
        <v>2010</v>
      </c>
      <c r="V8312">
        <v>4</v>
      </c>
      <c r="W8312">
        <v>23</v>
      </c>
      <c r="X8312">
        <f>IF(OR(Main!$U8312=0,
       Main!$V8312=0,
       Main!$W8312=0),
   "",
   DATE(Main!$U8312,
        Main!$V8312,
        Main!$W8312)
)</f>
        <v>40291</v>
      </c>
      <c r="Y8312">
        <f>Table1[[#This Row],[Average_Cost_for_two]]*VLOOKUP(Table1[[#This Row],[Currency]],currency!$A$2:$B$10,2,FALSE)</f>
        <v>12</v>
      </c>
      <c r="Z8312" t="str">
        <f>VLOOKUP(C8312,country!A:B,2,FALSE)</f>
        <v>India</v>
      </c>
      <c r="AA8312">
        <f t="shared" si="129"/>
        <v>2</v>
      </c>
    </row>
    <row r="8313" spans="1:27" ht="15.75" customHeight="1" x14ac:dyDescent="0.25">
      <c r="A8313">
        <v>3800021</v>
      </c>
      <c r="B8313" t="s">
        <v>16477</v>
      </c>
      <c r="C8313">
        <v>1</v>
      </c>
      <c r="D8313" t="s">
        <v>10919</v>
      </c>
      <c r="E8313" t="s">
        <v>17092</v>
      </c>
      <c r="F8313" t="s">
        <v>16587</v>
      </c>
      <c r="G8313" t="s">
        <v>16588</v>
      </c>
      <c r="H8313">
        <v>72.794136109999997</v>
      </c>
      <c r="I8313">
        <v>21.186607890000001</v>
      </c>
      <c r="J8313" t="s">
        <v>3744</v>
      </c>
      <c r="K8313" t="s">
        <v>28</v>
      </c>
      <c r="L8313" t="s">
        <v>29</v>
      </c>
      <c r="M8313" t="s">
        <v>29</v>
      </c>
      <c r="N8313" t="s">
        <v>29</v>
      </c>
      <c r="O8313" t="s">
        <v>29</v>
      </c>
      <c r="P8313">
        <v>3</v>
      </c>
      <c r="Q8313">
        <v>226</v>
      </c>
      <c r="R8313">
        <v>800</v>
      </c>
      <c r="S8313" t="str">
        <f>IF(Table1[[#This Row],[Average_Cost_for_two]]&lt;500,"Low",IF(Table1[[#This Row],[Average_Cost_for_two]]&lt;=1500,"Medium","High"))</f>
        <v>Medium</v>
      </c>
      <c r="T8313">
        <v>3.9</v>
      </c>
      <c r="U8313">
        <v>2016</v>
      </c>
      <c r="V8313">
        <v>4</v>
      </c>
      <c r="W8313">
        <v>25</v>
      </c>
      <c r="X8313">
        <f>IF(OR(Main!$U8313=0,
       Main!$V8313=0,
       Main!$W8313=0),
   "",
   DATE(Main!$U8313,
        Main!$V8313,
        Main!$W8313)
)</f>
        <v>42485</v>
      </c>
      <c r="Y8313">
        <f>Table1[[#This Row],[Average_Cost_for_two]]*VLOOKUP(Table1[[#This Row],[Currency]],currency!$A$2:$B$10,2,FALSE)</f>
        <v>9.6</v>
      </c>
      <c r="Z8313" t="str">
        <f>VLOOKUP(C8313,country!A:B,2,FALSE)</f>
        <v>India</v>
      </c>
      <c r="AA8313">
        <f t="shared" si="129"/>
        <v>2</v>
      </c>
    </row>
    <row r="8314" spans="1:27" ht="15.75" customHeight="1" x14ac:dyDescent="0.25">
      <c r="A8314">
        <v>3800003</v>
      </c>
      <c r="B8314" t="s">
        <v>17093</v>
      </c>
      <c r="C8314">
        <v>1</v>
      </c>
      <c r="D8314" t="s">
        <v>10919</v>
      </c>
      <c r="E8314" t="s">
        <v>17094</v>
      </c>
      <c r="F8314" t="s">
        <v>16591</v>
      </c>
      <c r="G8314" t="s">
        <v>16592</v>
      </c>
      <c r="H8314">
        <v>72.795502780000007</v>
      </c>
      <c r="I8314">
        <v>21.175975000000001</v>
      </c>
      <c r="J8314" t="s">
        <v>17095</v>
      </c>
      <c r="K8314" t="s">
        <v>28</v>
      </c>
      <c r="L8314" t="s">
        <v>29</v>
      </c>
      <c r="M8314" t="s">
        <v>29</v>
      </c>
      <c r="N8314" t="s">
        <v>29</v>
      </c>
      <c r="O8314" t="s">
        <v>29</v>
      </c>
      <c r="P8314">
        <v>3</v>
      </c>
      <c r="Q8314">
        <v>164</v>
      </c>
      <c r="R8314">
        <v>900</v>
      </c>
      <c r="S8314" t="str">
        <f>IF(Table1[[#This Row],[Average_Cost_for_two]]&lt;500,"Low",IF(Table1[[#This Row],[Average_Cost_for_two]]&lt;=1500,"Medium","High"))</f>
        <v>Medium</v>
      </c>
      <c r="T8314">
        <v>4.0999999999999996</v>
      </c>
      <c r="U8314">
        <v>2010</v>
      </c>
      <c r="V8314">
        <v>4</v>
      </c>
      <c r="W8314">
        <v>15</v>
      </c>
      <c r="X8314">
        <f>IF(OR(Main!$U8314=0,
       Main!$V8314=0,
       Main!$W8314=0),
   "",
   DATE(Main!$U8314,
        Main!$V8314,
        Main!$W8314)
)</f>
        <v>40283</v>
      </c>
      <c r="Y8314">
        <f>Table1[[#This Row],[Average_Cost_for_two]]*VLOOKUP(Table1[[#This Row],[Currency]],currency!$A$2:$B$10,2,FALSE)</f>
        <v>10.8</v>
      </c>
      <c r="Z8314" t="str">
        <f>VLOOKUP(C8314,country!A:B,2,FALSE)</f>
        <v>India</v>
      </c>
      <c r="AA8314">
        <f t="shared" si="129"/>
        <v>2</v>
      </c>
    </row>
    <row r="8315" spans="1:27" ht="15.75" customHeight="1" x14ac:dyDescent="0.25">
      <c r="A8315">
        <v>3800000</v>
      </c>
      <c r="B8315" t="s">
        <v>17096</v>
      </c>
      <c r="C8315">
        <v>1</v>
      </c>
      <c r="D8315" t="s">
        <v>10919</v>
      </c>
      <c r="E8315" t="s">
        <v>17097</v>
      </c>
      <c r="F8315" t="s">
        <v>17098</v>
      </c>
      <c r="G8315" t="s">
        <v>17099</v>
      </c>
      <c r="H8315">
        <v>72.768778170000004</v>
      </c>
      <c r="I8315">
        <v>21.157734520000002</v>
      </c>
      <c r="J8315" t="s">
        <v>17100</v>
      </c>
      <c r="K8315" t="s">
        <v>28</v>
      </c>
      <c r="L8315" t="s">
        <v>29</v>
      </c>
      <c r="M8315" t="s">
        <v>29</v>
      </c>
      <c r="N8315" t="s">
        <v>29</v>
      </c>
      <c r="O8315" t="s">
        <v>29</v>
      </c>
      <c r="P8315">
        <v>3</v>
      </c>
      <c r="Q8315">
        <v>319</v>
      </c>
      <c r="R8315">
        <v>1400</v>
      </c>
      <c r="S8315" t="str">
        <f>IF(Table1[[#This Row],[Average_Cost_for_two]]&lt;500,"Low",IF(Table1[[#This Row],[Average_Cost_for_two]]&lt;=1500,"Medium","High"))</f>
        <v>Medium</v>
      </c>
      <c r="T8315">
        <v>4.2</v>
      </c>
      <c r="U8315">
        <v>2013</v>
      </c>
      <c r="V8315">
        <v>4</v>
      </c>
      <c r="W8315">
        <v>26</v>
      </c>
      <c r="X8315">
        <f>IF(OR(Main!$U8315=0,
       Main!$V8315=0,
       Main!$W8315=0),
   "",
   DATE(Main!$U8315,
        Main!$V8315,
        Main!$W8315)
)</f>
        <v>41390</v>
      </c>
      <c r="Y8315">
        <f>Table1[[#This Row],[Average_Cost_for_two]]*VLOOKUP(Table1[[#This Row],[Currency]],currency!$A$2:$B$10,2,FALSE)</f>
        <v>16.8</v>
      </c>
      <c r="Z8315" t="str">
        <f>VLOOKUP(C8315,country!A:B,2,FALSE)</f>
        <v>India</v>
      </c>
      <c r="AA8315">
        <f t="shared" si="129"/>
        <v>2</v>
      </c>
    </row>
    <row r="8316" spans="1:27" ht="15.75" customHeight="1" x14ac:dyDescent="0.25">
      <c r="A8316">
        <v>3800252</v>
      </c>
      <c r="B8316" t="s">
        <v>15329</v>
      </c>
      <c r="C8316">
        <v>1</v>
      </c>
      <c r="D8316" t="s">
        <v>10919</v>
      </c>
      <c r="E8316" t="s">
        <v>17101</v>
      </c>
      <c r="F8316" t="s">
        <v>10921</v>
      </c>
      <c r="G8316" t="s">
        <v>10922</v>
      </c>
      <c r="H8316">
        <v>72.768725529999998</v>
      </c>
      <c r="I8316">
        <v>21.157728580000001</v>
      </c>
      <c r="J8316" t="s">
        <v>5026</v>
      </c>
      <c r="K8316" t="s">
        <v>28</v>
      </c>
      <c r="L8316" t="s">
        <v>29</v>
      </c>
      <c r="M8316" t="s">
        <v>29</v>
      </c>
      <c r="N8316" t="s">
        <v>29</v>
      </c>
      <c r="O8316" t="s">
        <v>29</v>
      </c>
      <c r="P8316">
        <v>3</v>
      </c>
      <c r="Q8316">
        <v>221</v>
      </c>
      <c r="R8316">
        <v>1000</v>
      </c>
      <c r="S8316" t="str">
        <f>IF(Table1[[#This Row],[Average_Cost_for_two]]&lt;500,"Low",IF(Table1[[#This Row],[Average_Cost_for_two]]&lt;=1500,"Medium","High"))</f>
        <v>Medium</v>
      </c>
      <c r="T8316">
        <v>4.0999999999999996</v>
      </c>
      <c r="U8316">
        <v>2010</v>
      </c>
      <c r="V8316">
        <v>4</v>
      </c>
      <c r="W8316">
        <v>5</v>
      </c>
      <c r="X8316">
        <f>IF(OR(Main!$U8316=0,
       Main!$V8316=0,
       Main!$W8316=0),
   "",
   DATE(Main!$U8316,
        Main!$V8316,
        Main!$W8316)
)</f>
        <v>40273</v>
      </c>
      <c r="Y8316">
        <f>Table1[[#This Row],[Average_Cost_for_two]]*VLOOKUP(Table1[[#This Row],[Currency]],currency!$A$2:$B$10,2,FALSE)</f>
        <v>12</v>
      </c>
      <c r="Z8316" t="str">
        <f>VLOOKUP(C8316,country!A:B,2,FALSE)</f>
        <v>India</v>
      </c>
      <c r="AA8316">
        <f t="shared" si="129"/>
        <v>2</v>
      </c>
    </row>
    <row r="8317" spans="1:27" ht="15.75" customHeight="1" x14ac:dyDescent="0.25">
      <c r="A8317">
        <v>3900058</v>
      </c>
      <c r="B8317" t="s">
        <v>17102</v>
      </c>
      <c r="C8317">
        <v>1</v>
      </c>
      <c r="D8317" t="s">
        <v>2875</v>
      </c>
      <c r="E8317" t="s">
        <v>17103</v>
      </c>
      <c r="F8317" t="s">
        <v>16598</v>
      </c>
      <c r="G8317" t="s">
        <v>16599</v>
      </c>
      <c r="H8317">
        <v>83.001801</v>
      </c>
      <c r="I8317">
        <v>25.290468000000001</v>
      </c>
      <c r="J8317" t="s">
        <v>27</v>
      </c>
      <c r="K8317" t="s">
        <v>28</v>
      </c>
      <c r="L8317" t="s">
        <v>29</v>
      </c>
      <c r="M8317" t="s">
        <v>29</v>
      </c>
      <c r="N8317" t="s">
        <v>29</v>
      </c>
      <c r="O8317" t="s">
        <v>29</v>
      </c>
      <c r="P8317">
        <v>3</v>
      </c>
      <c r="Q8317">
        <v>96</v>
      </c>
      <c r="R8317">
        <v>800</v>
      </c>
      <c r="S8317" t="str">
        <f>IF(Table1[[#This Row],[Average_Cost_for_two]]&lt;500,"Low",IF(Table1[[#This Row],[Average_Cost_for_two]]&lt;=1500,"Medium","High"))</f>
        <v>Medium</v>
      </c>
      <c r="T8317">
        <v>3.3</v>
      </c>
      <c r="U8317">
        <v>2018</v>
      </c>
      <c r="V8317">
        <v>4</v>
      </c>
      <c r="W8317">
        <v>26</v>
      </c>
      <c r="X8317">
        <f>IF(OR(Main!$U8317=0,
       Main!$V8317=0,
       Main!$W8317=0),
   "",
   DATE(Main!$U8317,
        Main!$V8317,
        Main!$W8317)
)</f>
        <v>43216</v>
      </c>
      <c r="Y8317">
        <f>Table1[[#This Row],[Average_Cost_for_two]]*VLOOKUP(Table1[[#This Row],[Currency]],currency!$A$2:$B$10,2,FALSE)</f>
        <v>9.6</v>
      </c>
      <c r="Z8317" t="str">
        <f>VLOOKUP(C8317,country!A:B,2,FALSE)</f>
        <v>India</v>
      </c>
      <c r="AA8317">
        <f t="shared" si="129"/>
        <v>2</v>
      </c>
    </row>
    <row r="8318" spans="1:27" ht="15.75" customHeight="1" x14ac:dyDescent="0.25">
      <c r="A8318">
        <v>2800012</v>
      </c>
      <c r="B8318" t="s">
        <v>4326</v>
      </c>
      <c r="C8318">
        <v>1</v>
      </c>
      <c r="D8318" t="s">
        <v>10925</v>
      </c>
      <c r="E8318" t="s">
        <v>17104</v>
      </c>
      <c r="F8318" t="s">
        <v>17105</v>
      </c>
      <c r="G8318" t="s">
        <v>17106</v>
      </c>
      <c r="H8318">
        <v>83.305138889999995</v>
      </c>
      <c r="I8318">
        <v>17.726147220000001</v>
      </c>
      <c r="J8318" t="s">
        <v>611</v>
      </c>
      <c r="K8318" t="s">
        <v>28</v>
      </c>
      <c r="L8318" t="s">
        <v>29</v>
      </c>
      <c r="M8318" t="s">
        <v>29</v>
      </c>
      <c r="N8318" t="s">
        <v>29</v>
      </c>
      <c r="O8318" t="s">
        <v>29</v>
      </c>
      <c r="P8318">
        <v>2</v>
      </c>
      <c r="Q8318">
        <v>230</v>
      </c>
      <c r="R8318">
        <v>600</v>
      </c>
      <c r="S8318" t="str">
        <f>IF(Table1[[#This Row],[Average_Cost_for_two]]&lt;500,"Low",IF(Table1[[#This Row],[Average_Cost_for_two]]&lt;=1500,"Medium","High"))</f>
        <v>Medium</v>
      </c>
      <c r="T8318">
        <v>4.3</v>
      </c>
      <c r="U8318">
        <v>2013</v>
      </c>
      <c r="V8318">
        <v>4</v>
      </c>
      <c r="W8318">
        <v>8</v>
      </c>
      <c r="X8318">
        <f>IF(OR(Main!$U8318=0,
       Main!$V8318=0,
       Main!$W8318=0),
   "",
   DATE(Main!$U8318,
        Main!$V8318,
        Main!$W8318)
)</f>
        <v>41372</v>
      </c>
      <c r="Y8318">
        <f>Table1[[#This Row],[Average_Cost_for_two]]*VLOOKUP(Table1[[#This Row],[Currency]],currency!$A$2:$B$10,2,FALSE)</f>
        <v>7.2</v>
      </c>
      <c r="Z8318" t="str">
        <f>VLOOKUP(C8318,country!A:B,2,FALSE)</f>
        <v>India</v>
      </c>
      <c r="AA8318">
        <f t="shared" si="129"/>
        <v>2</v>
      </c>
    </row>
    <row r="8319" spans="1:27" ht="15.75" customHeight="1" x14ac:dyDescent="0.25">
      <c r="A8319">
        <v>15705</v>
      </c>
      <c r="B8319" t="s">
        <v>17107</v>
      </c>
      <c r="C8319">
        <v>1</v>
      </c>
      <c r="D8319" t="s">
        <v>16559</v>
      </c>
      <c r="E8319" t="s">
        <v>17108</v>
      </c>
      <c r="F8319" t="s">
        <v>17109</v>
      </c>
      <c r="G8319" t="s">
        <v>17110</v>
      </c>
      <c r="H8319">
        <v>75.786975769999998</v>
      </c>
      <c r="I8319">
        <v>30.885813630000001</v>
      </c>
      <c r="J8319" t="s">
        <v>17111</v>
      </c>
      <c r="K8319" t="s">
        <v>28</v>
      </c>
      <c r="L8319" t="s">
        <v>29</v>
      </c>
      <c r="M8319" t="s">
        <v>29</v>
      </c>
      <c r="N8319" t="s">
        <v>29</v>
      </c>
      <c r="O8319" t="s">
        <v>29</v>
      </c>
      <c r="P8319">
        <v>4</v>
      </c>
      <c r="Q8319">
        <v>87</v>
      </c>
      <c r="R8319">
        <v>2000</v>
      </c>
      <c r="S8319" t="str">
        <f>IF(Table1[[#This Row],[Average_Cost_for_two]]&lt;500,"Low",IF(Table1[[#This Row],[Average_Cost_for_two]]&lt;=1500,"Medium","High"))</f>
        <v>High</v>
      </c>
      <c r="T8319">
        <v>4.3</v>
      </c>
      <c r="U8319">
        <v>2017</v>
      </c>
      <c r="V8319">
        <v>10</v>
      </c>
      <c r="W8319">
        <v>17</v>
      </c>
      <c r="X8319">
        <f>IF(OR(Main!$U8319=0,
       Main!$V8319=0,
       Main!$W8319=0),
   "",
   DATE(Main!$U8319,
        Main!$V8319,
        Main!$W8319)
)</f>
        <v>43025</v>
      </c>
      <c r="Y8319">
        <f>Table1[[#This Row],[Average_Cost_for_two]]*VLOOKUP(Table1[[#This Row],[Currency]],currency!$A$2:$B$10,2,FALSE)</f>
        <v>24</v>
      </c>
      <c r="Z8319" t="str">
        <f>VLOOKUP(C8319,country!A:B,2,FALSE)</f>
        <v>India</v>
      </c>
      <c r="AA8319">
        <f t="shared" si="129"/>
        <v>4</v>
      </c>
    </row>
    <row r="8320" spans="1:27" ht="15.75" customHeight="1" x14ac:dyDescent="0.25">
      <c r="A8320">
        <v>3400346</v>
      </c>
      <c r="B8320" t="s">
        <v>17112</v>
      </c>
      <c r="C8320">
        <v>1</v>
      </c>
      <c r="D8320" t="s">
        <v>11471</v>
      </c>
      <c r="E8320" t="s">
        <v>17113</v>
      </c>
      <c r="F8320" t="s">
        <v>11473</v>
      </c>
      <c r="G8320" t="s">
        <v>11474</v>
      </c>
      <c r="H8320">
        <v>78.040165000000002</v>
      </c>
      <c r="I8320">
        <v>27.161850000000001</v>
      </c>
      <c r="J8320" t="s">
        <v>3848</v>
      </c>
      <c r="K8320" t="s">
        <v>28</v>
      </c>
      <c r="L8320" t="s">
        <v>29</v>
      </c>
      <c r="M8320" t="s">
        <v>29</v>
      </c>
      <c r="N8320" t="s">
        <v>29</v>
      </c>
      <c r="O8320" t="s">
        <v>29</v>
      </c>
      <c r="P8320">
        <v>1</v>
      </c>
      <c r="Q8320">
        <v>77</v>
      </c>
      <c r="S8320" t="str">
        <f>IF(Table1[[#This Row],[Average_Cost_for_two]]&lt;500,"Low",IF(Table1[[#This Row],[Average_Cost_for_two]]&lt;=1500,"Medium","High"))</f>
        <v>Low</v>
      </c>
      <c r="T8320">
        <v>4.9000000000000004</v>
      </c>
      <c r="U8320">
        <v>2015</v>
      </c>
      <c r="V8320">
        <v>3</v>
      </c>
      <c r="W8320">
        <v>7</v>
      </c>
      <c r="X8320">
        <f>IF(OR(Main!$U8320=0,
       Main!$V8320=0,
       Main!$W8320=0),
   "",
   DATE(Main!$U8320,
        Main!$V8320,
        Main!$W8320)
)</f>
        <v>42070</v>
      </c>
      <c r="Y8320">
        <f>Table1[[#This Row],[Average_Cost_for_two]]*VLOOKUP(Table1[[#This Row],[Currency]],currency!$A$2:$B$10,2,FALSE)</f>
        <v>0</v>
      </c>
      <c r="Z8320" t="str">
        <f>VLOOKUP(C8320,country!A:B,2,FALSE)</f>
        <v>India</v>
      </c>
      <c r="AA8320">
        <f t="shared" si="129"/>
        <v>1</v>
      </c>
    </row>
    <row r="8321" spans="1:27" ht="15.75" customHeight="1" x14ac:dyDescent="0.25">
      <c r="A8321">
        <v>2200030</v>
      </c>
      <c r="B8321" t="s">
        <v>17114</v>
      </c>
      <c r="C8321">
        <v>1</v>
      </c>
      <c r="D8321" t="s">
        <v>16495</v>
      </c>
      <c r="E8321" t="s">
        <v>17115</v>
      </c>
      <c r="F8321" t="s">
        <v>16497</v>
      </c>
      <c r="G8321" t="s">
        <v>16498</v>
      </c>
      <c r="H8321">
        <v>74.875878</v>
      </c>
      <c r="I8321">
        <v>31.635657999999999</v>
      </c>
      <c r="J8321" t="s">
        <v>477</v>
      </c>
      <c r="K8321" t="s">
        <v>28</v>
      </c>
      <c r="L8321" t="s">
        <v>29</v>
      </c>
      <c r="M8321" t="s">
        <v>29</v>
      </c>
      <c r="N8321" t="s">
        <v>29</v>
      </c>
      <c r="O8321" t="s">
        <v>29</v>
      </c>
      <c r="P8321">
        <v>3</v>
      </c>
      <c r="Q8321">
        <v>122</v>
      </c>
      <c r="R8321">
        <v>800</v>
      </c>
      <c r="S8321" t="str">
        <f>IF(Table1[[#This Row],[Average_Cost_for_two]]&lt;500,"Low",IF(Table1[[#This Row],[Average_Cost_for_two]]&lt;=1500,"Medium","High"))</f>
        <v>Medium</v>
      </c>
      <c r="T8321">
        <v>3.4</v>
      </c>
      <c r="U8321">
        <v>2017</v>
      </c>
      <c r="V8321">
        <v>3</v>
      </c>
      <c r="W8321">
        <v>12</v>
      </c>
      <c r="X8321">
        <f>IF(OR(Main!$U8321=0,
       Main!$V8321=0,
       Main!$W8321=0),
   "",
   DATE(Main!$U8321,
        Main!$V8321,
        Main!$W8321)
)</f>
        <v>42806</v>
      </c>
      <c r="Y8321">
        <f>Table1[[#This Row],[Average_Cost_for_two]]*VLOOKUP(Table1[[#This Row],[Currency]],currency!$A$2:$B$10,2,FALSE)</f>
        <v>9.6</v>
      </c>
      <c r="Z8321" t="str">
        <f>VLOOKUP(C8321,country!A:B,2,FALSE)</f>
        <v>India</v>
      </c>
      <c r="AA8321">
        <f t="shared" si="129"/>
        <v>1</v>
      </c>
    </row>
    <row r="8322" spans="1:27" ht="15.75" customHeight="1" x14ac:dyDescent="0.25">
      <c r="A8322">
        <v>2200283</v>
      </c>
      <c r="B8322" t="s">
        <v>17116</v>
      </c>
      <c r="C8322">
        <v>1</v>
      </c>
      <c r="D8322" t="s">
        <v>16495</v>
      </c>
      <c r="E8322" t="s">
        <v>17117</v>
      </c>
      <c r="F8322" t="s">
        <v>16501</v>
      </c>
      <c r="G8322" t="s">
        <v>16502</v>
      </c>
      <c r="H8322">
        <v>74.864910100000003</v>
      </c>
      <c r="I8322">
        <v>31.6466891</v>
      </c>
      <c r="J8322" t="s">
        <v>480</v>
      </c>
      <c r="K8322" t="s">
        <v>28</v>
      </c>
      <c r="L8322" t="s">
        <v>29</v>
      </c>
      <c r="M8322" t="s">
        <v>29</v>
      </c>
      <c r="N8322" t="s">
        <v>29</v>
      </c>
      <c r="O8322" t="s">
        <v>29</v>
      </c>
      <c r="P8322">
        <v>2</v>
      </c>
      <c r="Q8322">
        <v>51</v>
      </c>
      <c r="R8322">
        <v>700</v>
      </c>
      <c r="S8322" t="str">
        <f>IF(Table1[[#This Row],[Average_Cost_for_two]]&lt;500,"Low",IF(Table1[[#This Row],[Average_Cost_for_two]]&lt;=1500,"Medium","High"))</f>
        <v>Medium</v>
      </c>
      <c r="T8322">
        <v>3.6</v>
      </c>
      <c r="U8322">
        <v>2014</v>
      </c>
      <c r="V8322">
        <v>3</v>
      </c>
      <c r="W8322">
        <v>1</v>
      </c>
      <c r="X8322">
        <f>IF(OR(Main!$U8322=0,
       Main!$V8322=0,
       Main!$W8322=0),
   "",
   DATE(Main!$U8322,
        Main!$V8322,
        Main!$W8322)
)</f>
        <v>41699</v>
      </c>
      <c r="Y8322">
        <f>Table1[[#This Row],[Average_Cost_for_two]]*VLOOKUP(Table1[[#This Row],[Currency]],currency!$A$2:$B$10,2,FALSE)</f>
        <v>8.4</v>
      </c>
      <c r="Z8322" t="str">
        <f>VLOOKUP(C8322,country!A:B,2,FALSE)</f>
        <v>India</v>
      </c>
      <c r="AA8322">
        <f t="shared" ref="AA8322:AA8385" si="130">ROUNDUP(V8322/3,0)</f>
        <v>1</v>
      </c>
    </row>
    <row r="8323" spans="1:27" ht="15.75" customHeight="1" x14ac:dyDescent="0.25">
      <c r="A8323">
        <v>2200149</v>
      </c>
      <c r="B8323" t="s">
        <v>17118</v>
      </c>
      <c r="C8323">
        <v>1</v>
      </c>
      <c r="D8323" t="s">
        <v>16495</v>
      </c>
      <c r="E8323" t="s">
        <v>17119</v>
      </c>
      <c r="F8323" t="s">
        <v>16505</v>
      </c>
      <c r="G8323" t="s">
        <v>16506</v>
      </c>
      <c r="H8323">
        <v>74.879813889999994</v>
      </c>
      <c r="I8323">
        <v>31.624047220000001</v>
      </c>
      <c r="J8323" t="s">
        <v>2925</v>
      </c>
      <c r="K8323" t="s">
        <v>28</v>
      </c>
      <c r="L8323" t="s">
        <v>29</v>
      </c>
      <c r="M8323" t="s">
        <v>29</v>
      </c>
      <c r="N8323" t="s">
        <v>29</v>
      </c>
      <c r="O8323" t="s">
        <v>29</v>
      </c>
      <c r="P8323">
        <v>2</v>
      </c>
      <c r="Q8323">
        <v>44</v>
      </c>
      <c r="R8323">
        <v>600</v>
      </c>
      <c r="S8323" t="str">
        <f>IF(Table1[[#This Row],[Average_Cost_for_two]]&lt;500,"Low",IF(Table1[[#This Row],[Average_Cost_for_two]]&lt;=1500,"Medium","High"))</f>
        <v>Medium</v>
      </c>
      <c r="T8323">
        <v>3.4</v>
      </c>
      <c r="U8323">
        <v>2010</v>
      </c>
      <c r="V8323">
        <v>3</v>
      </c>
      <c r="W8323">
        <v>3</v>
      </c>
      <c r="X8323">
        <f>IF(OR(Main!$U8323=0,
       Main!$V8323=0,
       Main!$W8323=0),
   "",
   DATE(Main!$U8323,
        Main!$V8323,
        Main!$W8323)
)</f>
        <v>40240</v>
      </c>
      <c r="Y8323">
        <f>Table1[[#This Row],[Average_Cost_for_two]]*VLOOKUP(Table1[[#This Row],[Currency]],currency!$A$2:$B$10,2,FALSE)</f>
        <v>7.2</v>
      </c>
      <c r="Z8323" t="str">
        <f>VLOOKUP(C8323,country!A:B,2,FALSE)</f>
        <v>India</v>
      </c>
      <c r="AA8323">
        <f t="shared" si="130"/>
        <v>1</v>
      </c>
    </row>
    <row r="8324" spans="1:27" ht="15.75" customHeight="1" x14ac:dyDescent="0.25">
      <c r="A8324">
        <v>3400325</v>
      </c>
      <c r="B8324" t="s">
        <v>17120</v>
      </c>
      <c r="C8324">
        <v>1</v>
      </c>
      <c r="D8324" t="s">
        <v>11471</v>
      </c>
      <c r="E8324" t="s">
        <v>17121</v>
      </c>
      <c r="F8324" t="s">
        <v>17122</v>
      </c>
      <c r="G8324" t="s">
        <v>17123</v>
      </c>
      <c r="H8324">
        <v>0</v>
      </c>
      <c r="I8324">
        <v>0</v>
      </c>
      <c r="J8324" t="s">
        <v>3412</v>
      </c>
      <c r="K8324" t="s">
        <v>28</v>
      </c>
      <c r="L8324" t="s">
        <v>29</v>
      </c>
      <c r="M8324" t="s">
        <v>29</v>
      </c>
      <c r="N8324" t="s">
        <v>29</v>
      </c>
      <c r="O8324" t="s">
        <v>29</v>
      </c>
      <c r="P8324">
        <v>4</v>
      </c>
      <c r="Q8324">
        <v>45</v>
      </c>
      <c r="R8324">
        <v>2000</v>
      </c>
      <c r="S8324" t="str">
        <f>IF(Table1[[#This Row],[Average_Cost_for_two]]&lt;500,"Low",IF(Table1[[#This Row],[Average_Cost_for_two]]&lt;=1500,"Medium","High"))</f>
        <v>High</v>
      </c>
      <c r="T8324">
        <v>4</v>
      </c>
      <c r="U8324">
        <v>2018</v>
      </c>
      <c r="V8324">
        <v>9</v>
      </c>
      <c r="W8324">
        <v>24</v>
      </c>
      <c r="X8324">
        <f>IF(OR(Main!$U8324=0,
       Main!$V8324=0,
       Main!$W8324=0),
   "",
   DATE(Main!$U8324,
        Main!$V8324,
        Main!$W8324)
)</f>
        <v>43367</v>
      </c>
      <c r="Y8324">
        <f>Table1[[#This Row],[Average_Cost_for_two]]*VLOOKUP(Table1[[#This Row],[Currency]],currency!$A$2:$B$10,2,FALSE)</f>
        <v>24</v>
      </c>
      <c r="Z8324" t="str">
        <f>VLOOKUP(C8324,country!A:B,2,FALSE)</f>
        <v>India</v>
      </c>
      <c r="AA8324">
        <f t="shared" si="130"/>
        <v>3</v>
      </c>
    </row>
    <row r="8325" spans="1:27" ht="15.75" customHeight="1" x14ac:dyDescent="0.25">
      <c r="A8325">
        <v>18022206</v>
      </c>
      <c r="B8325" t="s">
        <v>17124</v>
      </c>
      <c r="C8325">
        <v>1</v>
      </c>
      <c r="D8325" t="s">
        <v>2849</v>
      </c>
      <c r="E8325" t="s">
        <v>17125</v>
      </c>
      <c r="F8325" t="s">
        <v>17126</v>
      </c>
      <c r="G8325" t="s">
        <v>17127</v>
      </c>
      <c r="H8325">
        <v>0</v>
      </c>
      <c r="I8325">
        <v>0</v>
      </c>
      <c r="J8325" t="s">
        <v>1884</v>
      </c>
      <c r="K8325" t="s">
        <v>28</v>
      </c>
      <c r="L8325" t="s">
        <v>29</v>
      </c>
      <c r="M8325" t="s">
        <v>29</v>
      </c>
      <c r="N8325" t="s">
        <v>29</v>
      </c>
      <c r="O8325" t="s">
        <v>29</v>
      </c>
      <c r="P8325">
        <v>4</v>
      </c>
      <c r="Q8325">
        <v>367</v>
      </c>
      <c r="R8325">
        <v>2000</v>
      </c>
      <c r="S8325" t="str">
        <f>IF(Table1[[#This Row],[Average_Cost_for_two]]&lt;500,"Low",IF(Table1[[#This Row],[Average_Cost_for_two]]&lt;=1500,"Medium","High"))</f>
        <v>High</v>
      </c>
      <c r="T8325">
        <v>4.2</v>
      </c>
      <c r="U8325">
        <v>2011</v>
      </c>
      <c r="V8325">
        <v>11</v>
      </c>
      <c r="W8325">
        <v>26</v>
      </c>
      <c r="X8325">
        <f>IF(OR(Main!$U8325=0,
       Main!$V8325=0,
       Main!$W8325=0),
   "",
   DATE(Main!$U8325,
        Main!$V8325,
        Main!$W8325)
)</f>
        <v>40873</v>
      </c>
      <c r="Y8325">
        <f>Table1[[#This Row],[Average_Cost_for_two]]*VLOOKUP(Table1[[#This Row],[Currency]],currency!$A$2:$B$10,2,FALSE)</f>
        <v>24</v>
      </c>
      <c r="Z8325" t="str">
        <f>VLOOKUP(C8325,country!A:B,2,FALSE)</f>
        <v>India</v>
      </c>
      <c r="AA8325">
        <f t="shared" si="130"/>
        <v>4</v>
      </c>
    </row>
    <row r="8326" spans="1:27" ht="15.75" customHeight="1" x14ac:dyDescent="0.25">
      <c r="A8326">
        <v>18339874</v>
      </c>
      <c r="B8326" t="s">
        <v>16466</v>
      </c>
      <c r="C8326">
        <v>1</v>
      </c>
      <c r="D8326" t="s">
        <v>15909</v>
      </c>
      <c r="E8326" t="s">
        <v>17128</v>
      </c>
      <c r="F8326" t="s">
        <v>17129</v>
      </c>
      <c r="G8326" t="s">
        <v>17130</v>
      </c>
      <c r="H8326">
        <v>77.5960137</v>
      </c>
      <c r="I8326">
        <v>12.9721612</v>
      </c>
      <c r="J8326" t="s">
        <v>3741</v>
      </c>
      <c r="K8326" t="s">
        <v>28</v>
      </c>
      <c r="L8326" t="s">
        <v>29</v>
      </c>
      <c r="M8326" t="s">
        <v>29</v>
      </c>
      <c r="N8326" t="s">
        <v>29</v>
      </c>
      <c r="O8326" t="s">
        <v>29</v>
      </c>
      <c r="P8326">
        <v>3</v>
      </c>
      <c r="Q8326">
        <v>754</v>
      </c>
      <c r="R8326">
        <v>1500</v>
      </c>
      <c r="S8326" t="str">
        <f>IF(Table1[[#This Row],[Average_Cost_for_two]]&lt;500,"Low",IF(Table1[[#This Row],[Average_Cost_for_two]]&lt;=1500,"Medium","High"))</f>
        <v>Medium</v>
      </c>
      <c r="T8326">
        <v>4.4000000000000004</v>
      </c>
      <c r="U8326">
        <v>2010</v>
      </c>
      <c r="V8326">
        <v>3</v>
      </c>
      <c r="W8326">
        <v>5</v>
      </c>
      <c r="X8326">
        <f>IF(OR(Main!$U8326=0,
       Main!$V8326=0,
       Main!$W8326=0),
   "",
   DATE(Main!$U8326,
        Main!$V8326,
        Main!$W8326)
)</f>
        <v>40242</v>
      </c>
      <c r="Y8326">
        <f>Table1[[#This Row],[Average_Cost_for_two]]*VLOOKUP(Table1[[#This Row],[Currency]],currency!$A$2:$B$10,2,FALSE)</f>
        <v>18</v>
      </c>
      <c r="Z8326" t="str">
        <f>VLOOKUP(C8326,country!A:B,2,FALSE)</f>
        <v>India</v>
      </c>
      <c r="AA8326">
        <f t="shared" si="130"/>
        <v>1</v>
      </c>
    </row>
    <row r="8327" spans="1:27" ht="15.75" customHeight="1" x14ac:dyDescent="0.25">
      <c r="A8327">
        <v>18408676</v>
      </c>
      <c r="B8327" t="s">
        <v>17131</v>
      </c>
      <c r="C8327">
        <v>1</v>
      </c>
      <c r="D8327" t="s">
        <v>16376</v>
      </c>
      <c r="E8327" t="s">
        <v>17132</v>
      </c>
      <c r="F8327" t="s">
        <v>17133</v>
      </c>
      <c r="G8327" t="s">
        <v>17134</v>
      </c>
      <c r="H8327">
        <v>85.817812869999997</v>
      </c>
      <c r="I8327">
        <v>20.325539330000002</v>
      </c>
      <c r="J8327" t="s">
        <v>17135</v>
      </c>
      <c r="K8327" t="s">
        <v>28</v>
      </c>
      <c r="L8327" t="s">
        <v>29</v>
      </c>
      <c r="M8327" t="s">
        <v>29</v>
      </c>
      <c r="N8327" t="s">
        <v>29</v>
      </c>
      <c r="O8327" t="s">
        <v>29</v>
      </c>
      <c r="P8327">
        <v>2</v>
      </c>
      <c r="Q8327">
        <v>145</v>
      </c>
      <c r="R8327">
        <v>600</v>
      </c>
      <c r="S8327" t="str">
        <f>IF(Table1[[#This Row],[Average_Cost_for_two]]&lt;500,"Low",IF(Table1[[#This Row],[Average_Cost_for_two]]&lt;=1500,"Medium","High"))</f>
        <v>Medium</v>
      </c>
      <c r="T8327">
        <v>4.5</v>
      </c>
      <c r="U8327">
        <v>2015</v>
      </c>
      <c r="V8327">
        <v>3</v>
      </c>
      <c r="W8327">
        <v>11</v>
      </c>
      <c r="X8327">
        <f>IF(OR(Main!$U8327=0,
       Main!$V8327=0,
       Main!$W8327=0),
   "",
   DATE(Main!$U8327,
        Main!$V8327,
        Main!$W8327)
)</f>
        <v>42074</v>
      </c>
      <c r="Y8327">
        <f>Table1[[#This Row],[Average_Cost_for_two]]*VLOOKUP(Table1[[#This Row],[Currency]],currency!$A$2:$B$10,2,FALSE)</f>
        <v>7.2</v>
      </c>
      <c r="Z8327" t="str">
        <f>VLOOKUP(C8327,country!A:B,2,FALSE)</f>
        <v>India</v>
      </c>
      <c r="AA8327">
        <f t="shared" si="130"/>
        <v>1</v>
      </c>
    </row>
    <row r="8328" spans="1:27" ht="15.75" customHeight="1" x14ac:dyDescent="0.25">
      <c r="A8328">
        <v>2900234</v>
      </c>
      <c r="B8328" t="s">
        <v>17136</v>
      </c>
      <c r="C8328">
        <v>1</v>
      </c>
      <c r="D8328" t="s">
        <v>16376</v>
      </c>
      <c r="E8328" t="s">
        <v>17137</v>
      </c>
      <c r="F8328" t="s">
        <v>17133</v>
      </c>
      <c r="G8328" t="s">
        <v>17134</v>
      </c>
      <c r="H8328">
        <v>85.818566669999996</v>
      </c>
      <c r="I8328">
        <v>20.32634444</v>
      </c>
      <c r="J8328" t="s">
        <v>4713</v>
      </c>
      <c r="K8328" t="s">
        <v>28</v>
      </c>
      <c r="L8328" t="s">
        <v>29</v>
      </c>
      <c r="M8328" t="s">
        <v>29</v>
      </c>
      <c r="N8328" t="s">
        <v>29</v>
      </c>
      <c r="O8328" t="s">
        <v>29</v>
      </c>
      <c r="P8328">
        <v>2</v>
      </c>
      <c r="Q8328">
        <v>247</v>
      </c>
      <c r="R8328">
        <v>500</v>
      </c>
      <c r="S8328" t="str">
        <f>IF(Table1[[#This Row],[Average_Cost_for_two]]&lt;500,"Low",IF(Table1[[#This Row],[Average_Cost_for_two]]&lt;=1500,"Medium","High"))</f>
        <v>Medium</v>
      </c>
      <c r="T8328">
        <v>3.9</v>
      </c>
      <c r="U8328">
        <v>2011</v>
      </c>
      <c r="V8328">
        <v>3</v>
      </c>
      <c r="W8328">
        <v>26</v>
      </c>
      <c r="X8328">
        <f>IF(OR(Main!$U8328=0,
       Main!$V8328=0,
       Main!$W8328=0),
   "",
   DATE(Main!$U8328,
        Main!$V8328,
        Main!$W8328)
)</f>
        <v>40628</v>
      </c>
      <c r="Y8328">
        <f>Table1[[#This Row],[Average_Cost_for_two]]*VLOOKUP(Table1[[#This Row],[Currency]],currency!$A$2:$B$10,2,FALSE)</f>
        <v>6</v>
      </c>
      <c r="Z8328" t="str">
        <f>VLOOKUP(C8328,country!A:B,2,FALSE)</f>
        <v>India</v>
      </c>
      <c r="AA8328">
        <f t="shared" si="130"/>
        <v>1</v>
      </c>
    </row>
    <row r="8329" spans="1:27" ht="15.75" customHeight="1" x14ac:dyDescent="0.25">
      <c r="A8329">
        <v>18436042</v>
      </c>
      <c r="B8329" t="s">
        <v>17138</v>
      </c>
      <c r="C8329">
        <v>1</v>
      </c>
      <c r="D8329" t="s">
        <v>16376</v>
      </c>
      <c r="E8329" t="s">
        <v>17139</v>
      </c>
      <c r="F8329" t="s">
        <v>17140</v>
      </c>
      <c r="G8329" t="s">
        <v>17141</v>
      </c>
      <c r="H8329">
        <v>85.826696240000004</v>
      </c>
      <c r="I8329">
        <v>20.28398889</v>
      </c>
      <c r="J8329" t="s">
        <v>17142</v>
      </c>
      <c r="K8329" t="s">
        <v>28</v>
      </c>
      <c r="L8329" t="s">
        <v>29</v>
      </c>
      <c r="M8329" t="s">
        <v>29</v>
      </c>
      <c r="N8329" t="s">
        <v>29</v>
      </c>
      <c r="O8329" t="s">
        <v>29</v>
      </c>
      <c r="P8329">
        <v>1</v>
      </c>
      <c r="Q8329">
        <v>89</v>
      </c>
      <c r="R8329">
        <v>400</v>
      </c>
      <c r="S8329" t="str">
        <f>IF(Table1[[#This Row],[Average_Cost_for_two]]&lt;500,"Low",IF(Table1[[#This Row],[Average_Cost_for_two]]&lt;=1500,"Medium","High"))</f>
        <v>Low</v>
      </c>
      <c r="T8329">
        <v>3.5</v>
      </c>
      <c r="U8329">
        <v>2018</v>
      </c>
      <c r="V8329">
        <v>3</v>
      </c>
      <c r="W8329">
        <v>5</v>
      </c>
      <c r="X8329">
        <f>IF(OR(Main!$U8329=0,
       Main!$V8329=0,
       Main!$W8329=0),
   "",
   DATE(Main!$U8329,
        Main!$V8329,
        Main!$W8329)
)</f>
        <v>43164</v>
      </c>
      <c r="Y8329">
        <f>Table1[[#This Row],[Average_Cost_for_two]]*VLOOKUP(Table1[[#This Row],[Currency]],currency!$A$2:$B$10,2,FALSE)</f>
        <v>4.8</v>
      </c>
      <c r="Z8329" t="str">
        <f>VLOOKUP(C8329,country!A:B,2,FALSE)</f>
        <v>India</v>
      </c>
      <c r="AA8329">
        <f t="shared" si="130"/>
        <v>1</v>
      </c>
    </row>
    <row r="8330" spans="1:27" ht="15.75" customHeight="1" x14ac:dyDescent="0.25">
      <c r="A8330">
        <v>71492</v>
      </c>
      <c r="B8330" t="s">
        <v>17143</v>
      </c>
      <c r="C8330">
        <v>1</v>
      </c>
      <c r="D8330" t="s">
        <v>15866</v>
      </c>
      <c r="E8330" t="s">
        <v>17144</v>
      </c>
      <c r="F8330" t="s">
        <v>17145</v>
      </c>
      <c r="G8330" t="s">
        <v>17146</v>
      </c>
      <c r="H8330">
        <v>80.242438890000003</v>
      </c>
      <c r="I8330">
        <v>13.022394439999999</v>
      </c>
      <c r="J8330" t="s">
        <v>2311</v>
      </c>
      <c r="K8330" t="s">
        <v>28</v>
      </c>
      <c r="L8330" t="s">
        <v>29</v>
      </c>
      <c r="M8330" t="s">
        <v>29</v>
      </c>
      <c r="N8330" t="s">
        <v>29</v>
      </c>
      <c r="O8330" t="s">
        <v>29</v>
      </c>
      <c r="P8330">
        <v>3</v>
      </c>
      <c r="Q8330">
        <v>1004</v>
      </c>
      <c r="R8330">
        <v>1100</v>
      </c>
      <c r="S8330" t="str">
        <f>IF(Table1[[#This Row],[Average_Cost_for_two]]&lt;500,"Low",IF(Table1[[#This Row],[Average_Cost_for_two]]&lt;=1500,"Medium","High"))</f>
        <v>Medium</v>
      </c>
      <c r="T8330">
        <v>4.0999999999999996</v>
      </c>
      <c r="U8330">
        <v>2018</v>
      </c>
      <c r="V8330">
        <v>3</v>
      </c>
      <c r="W8330">
        <v>21</v>
      </c>
      <c r="X8330">
        <f>IF(OR(Main!$U8330=0,
       Main!$V8330=0,
       Main!$W8330=0),
   "",
   DATE(Main!$U8330,
        Main!$V8330,
        Main!$W8330)
)</f>
        <v>43180</v>
      </c>
      <c r="Y8330">
        <f>Table1[[#This Row],[Average_Cost_for_two]]*VLOOKUP(Table1[[#This Row],[Currency]],currency!$A$2:$B$10,2,FALSE)</f>
        <v>13.200000000000001</v>
      </c>
      <c r="Z8330" t="str">
        <f>VLOOKUP(C8330,country!A:B,2,FALSE)</f>
        <v>India</v>
      </c>
      <c r="AA8330">
        <f t="shared" si="130"/>
        <v>1</v>
      </c>
    </row>
    <row r="8331" spans="1:27" ht="15.75" customHeight="1" x14ac:dyDescent="0.25">
      <c r="A8331">
        <v>18434000</v>
      </c>
      <c r="B8331" t="s">
        <v>17147</v>
      </c>
      <c r="C8331">
        <v>1</v>
      </c>
      <c r="D8331" t="s">
        <v>10944</v>
      </c>
      <c r="E8331" t="s">
        <v>17148</v>
      </c>
      <c r="F8331" t="s">
        <v>17149</v>
      </c>
      <c r="G8331" t="s">
        <v>17150</v>
      </c>
      <c r="H8331">
        <v>76.971081999999996</v>
      </c>
      <c r="I8331">
        <v>10.96185</v>
      </c>
      <c r="J8331" t="s">
        <v>17151</v>
      </c>
      <c r="K8331" t="s">
        <v>28</v>
      </c>
      <c r="L8331" t="s">
        <v>29</v>
      </c>
      <c r="M8331" t="s">
        <v>29</v>
      </c>
      <c r="N8331" t="s">
        <v>29</v>
      </c>
      <c r="O8331" t="s">
        <v>29</v>
      </c>
      <c r="P8331">
        <v>2</v>
      </c>
      <c r="Q8331">
        <v>24</v>
      </c>
      <c r="R8331">
        <v>450</v>
      </c>
      <c r="S8331" t="str">
        <f>IF(Table1[[#This Row],[Average_Cost_for_two]]&lt;500,"Low",IF(Table1[[#This Row],[Average_Cost_for_two]]&lt;=1500,"Medium","High"))</f>
        <v>Low</v>
      </c>
      <c r="T8331">
        <v>3.8</v>
      </c>
      <c r="U8331">
        <v>2013</v>
      </c>
      <c r="V8331">
        <v>3</v>
      </c>
      <c r="W8331">
        <v>28</v>
      </c>
      <c r="X8331">
        <f>IF(OR(Main!$U8331=0,
       Main!$V8331=0,
       Main!$W8331=0),
   "",
   DATE(Main!$U8331,
        Main!$V8331,
        Main!$W8331)
)</f>
        <v>41361</v>
      </c>
      <c r="Y8331">
        <f>Table1[[#This Row],[Average_Cost_for_two]]*VLOOKUP(Table1[[#This Row],[Currency]],currency!$A$2:$B$10,2,FALSE)</f>
        <v>5.4</v>
      </c>
      <c r="Z8331" t="str">
        <f>VLOOKUP(C8331,country!A:B,2,FALSE)</f>
        <v>India</v>
      </c>
      <c r="AA8331">
        <f t="shared" si="130"/>
        <v>1</v>
      </c>
    </row>
    <row r="8332" spans="1:27" ht="15.75" customHeight="1" x14ac:dyDescent="0.25">
      <c r="A8332">
        <v>3000126</v>
      </c>
      <c r="B8332" t="s">
        <v>17152</v>
      </c>
      <c r="C8332">
        <v>1</v>
      </c>
      <c r="D8332" t="s">
        <v>10944</v>
      </c>
      <c r="E8332" t="s">
        <v>17153</v>
      </c>
      <c r="F8332" t="s">
        <v>9647</v>
      </c>
      <c r="G8332" t="s">
        <v>10946</v>
      </c>
      <c r="H8332">
        <v>76.98431119</v>
      </c>
      <c r="I8332">
        <v>11.008638360000001</v>
      </c>
      <c r="J8332" t="s">
        <v>17154</v>
      </c>
      <c r="K8332" t="s">
        <v>28</v>
      </c>
      <c r="L8332" t="s">
        <v>29</v>
      </c>
      <c r="M8332" t="s">
        <v>29</v>
      </c>
      <c r="N8332" t="s">
        <v>29</v>
      </c>
      <c r="O8332" t="s">
        <v>29</v>
      </c>
      <c r="P8332">
        <v>3</v>
      </c>
      <c r="Q8332">
        <v>221</v>
      </c>
      <c r="R8332">
        <v>1200</v>
      </c>
      <c r="S8332" t="str">
        <f>IF(Table1[[#This Row],[Average_Cost_for_two]]&lt;500,"Low",IF(Table1[[#This Row],[Average_Cost_for_two]]&lt;=1500,"Medium","High"))</f>
        <v>Medium</v>
      </c>
      <c r="T8332">
        <v>3.8</v>
      </c>
      <c r="U8332">
        <v>2013</v>
      </c>
      <c r="V8332">
        <v>3</v>
      </c>
      <c r="W8332">
        <v>2</v>
      </c>
      <c r="X8332">
        <f>IF(OR(Main!$U8332=0,
       Main!$V8332=0,
       Main!$W8332=0),
   "",
   DATE(Main!$U8332,
        Main!$V8332,
        Main!$W8332)
)</f>
        <v>41335</v>
      </c>
      <c r="Y8332">
        <f>Table1[[#This Row],[Average_Cost_for_two]]*VLOOKUP(Table1[[#This Row],[Currency]],currency!$A$2:$B$10,2,FALSE)</f>
        <v>14.4</v>
      </c>
      <c r="Z8332" t="str">
        <f>VLOOKUP(C8332,country!A:B,2,FALSE)</f>
        <v>India</v>
      </c>
      <c r="AA8332">
        <f t="shared" si="130"/>
        <v>1</v>
      </c>
    </row>
    <row r="8333" spans="1:27" ht="15.75" customHeight="1" x14ac:dyDescent="0.25">
      <c r="A8333">
        <v>2100784</v>
      </c>
      <c r="B8333" t="s">
        <v>17155</v>
      </c>
      <c r="C8333">
        <v>1</v>
      </c>
      <c r="D8333" t="s">
        <v>4320</v>
      </c>
      <c r="E8333" t="s">
        <v>17156</v>
      </c>
      <c r="F8333" t="s">
        <v>16670</v>
      </c>
      <c r="G8333" t="s">
        <v>16671</v>
      </c>
      <c r="H8333">
        <v>91.752314310000003</v>
      </c>
      <c r="I8333">
        <v>26.186001480000002</v>
      </c>
      <c r="J8333" t="s">
        <v>17157</v>
      </c>
      <c r="K8333" t="s">
        <v>28</v>
      </c>
      <c r="L8333" t="s">
        <v>29</v>
      </c>
      <c r="M8333" t="s">
        <v>29</v>
      </c>
      <c r="N8333" t="s">
        <v>29</v>
      </c>
      <c r="O8333" t="s">
        <v>29</v>
      </c>
      <c r="P8333">
        <v>2</v>
      </c>
      <c r="Q8333">
        <v>377</v>
      </c>
      <c r="R8333">
        <v>400</v>
      </c>
      <c r="S8333" t="str">
        <f>IF(Table1[[#This Row],[Average_Cost_for_two]]&lt;500,"Low",IF(Table1[[#This Row],[Average_Cost_for_two]]&lt;=1500,"Medium","High"))</f>
        <v>Low</v>
      </c>
      <c r="T8333">
        <v>4.0999999999999996</v>
      </c>
      <c r="U8333">
        <v>2013</v>
      </c>
      <c r="V8333">
        <v>3</v>
      </c>
      <c r="W8333">
        <v>5</v>
      </c>
      <c r="X8333">
        <f>IF(OR(Main!$U8333=0,
       Main!$V8333=0,
       Main!$W8333=0),
   "",
   DATE(Main!$U8333,
        Main!$V8333,
        Main!$W8333)
)</f>
        <v>41338</v>
      </c>
      <c r="Y8333">
        <f>Table1[[#This Row],[Average_Cost_for_two]]*VLOOKUP(Table1[[#This Row],[Currency]],currency!$A$2:$B$10,2,FALSE)</f>
        <v>4.8</v>
      </c>
      <c r="Z8333" t="str">
        <f>VLOOKUP(C8333,country!A:B,2,FALSE)</f>
        <v>India</v>
      </c>
      <c r="AA8333">
        <f t="shared" si="130"/>
        <v>1</v>
      </c>
    </row>
    <row r="8334" spans="1:27" ht="15.75" customHeight="1" x14ac:dyDescent="0.25">
      <c r="A8334">
        <v>18418733</v>
      </c>
      <c r="B8334" t="s">
        <v>17158</v>
      </c>
      <c r="C8334">
        <v>1</v>
      </c>
      <c r="D8334" t="s">
        <v>15914</v>
      </c>
      <c r="E8334" t="s">
        <v>17159</v>
      </c>
      <c r="F8334" t="s">
        <v>16003</v>
      </c>
      <c r="G8334" t="s">
        <v>16004</v>
      </c>
      <c r="H8334">
        <v>78.404422510000003</v>
      </c>
      <c r="I8334">
        <v>17.428294340000001</v>
      </c>
      <c r="J8334" t="s">
        <v>17160</v>
      </c>
      <c r="K8334" t="s">
        <v>28</v>
      </c>
      <c r="L8334" t="s">
        <v>29</v>
      </c>
      <c r="M8334" t="s">
        <v>29</v>
      </c>
      <c r="N8334" t="s">
        <v>29</v>
      </c>
      <c r="O8334" t="s">
        <v>29</v>
      </c>
      <c r="P8334">
        <v>3</v>
      </c>
      <c r="Q8334">
        <v>79</v>
      </c>
      <c r="R8334">
        <v>1400</v>
      </c>
      <c r="S8334" t="str">
        <f>IF(Table1[[#This Row],[Average_Cost_for_two]]&lt;500,"Low",IF(Table1[[#This Row],[Average_Cost_for_two]]&lt;=1500,"Medium","High"))</f>
        <v>Medium</v>
      </c>
      <c r="T8334">
        <v>4.2</v>
      </c>
      <c r="U8334">
        <v>2012</v>
      </c>
      <c r="V8334">
        <v>3</v>
      </c>
      <c r="W8334">
        <v>22</v>
      </c>
      <c r="X8334">
        <f>IF(OR(Main!$U8334=0,
       Main!$V8334=0,
       Main!$W8334=0),
   "",
   DATE(Main!$U8334,
        Main!$V8334,
        Main!$W8334)
)</f>
        <v>40990</v>
      </c>
      <c r="Y8334">
        <f>Table1[[#This Row],[Average_Cost_for_two]]*VLOOKUP(Table1[[#This Row],[Currency]],currency!$A$2:$B$10,2,FALSE)</f>
        <v>16.8</v>
      </c>
      <c r="Z8334" t="str">
        <f>VLOOKUP(C8334,country!A:B,2,FALSE)</f>
        <v>India</v>
      </c>
      <c r="AA8334">
        <f t="shared" si="130"/>
        <v>1</v>
      </c>
    </row>
    <row r="8335" spans="1:27" ht="15.75" customHeight="1" x14ac:dyDescent="0.25">
      <c r="A8335">
        <v>6301290</v>
      </c>
      <c r="B8335" t="s">
        <v>17161</v>
      </c>
      <c r="C8335">
        <v>162</v>
      </c>
      <c r="D8335" t="s">
        <v>17162</v>
      </c>
      <c r="E8335" t="s">
        <v>17163</v>
      </c>
      <c r="F8335" t="s">
        <v>17164</v>
      </c>
      <c r="G8335" t="s">
        <v>17165</v>
      </c>
      <c r="H8335">
        <v>120.97933329999999</v>
      </c>
      <c r="I8335">
        <v>14.54</v>
      </c>
      <c r="J8335" t="s">
        <v>17166</v>
      </c>
      <c r="K8335" t="s">
        <v>11575</v>
      </c>
      <c r="L8335" t="s">
        <v>36</v>
      </c>
      <c r="M8335" t="s">
        <v>29</v>
      </c>
      <c r="N8335" t="s">
        <v>29</v>
      </c>
      <c r="O8335" t="s">
        <v>29</v>
      </c>
      <c r="P8335">
        <v>4</v>
      </c>
      <c r="Q8335">
        <v>677</v>
      </c>
      <c r="R8335">
        <v>2000</v>
      </c>
      <c r="S8335" t="str">
        <f>IF(Table1[[#This Row],[Average_Cost_for_two]]&lt;500,"Low",IF(Table1[[#This Row],[Average_Cost_for_two]]&lt;=1500,"Medium","High"))</f>
        <v>High</v>
      </c>
      <c r="T8335">
        <v>4.2</v>
      </c>
      <c r="U8335">
        <v>2015</v>
      </c>
      <c r="V8335">
        <v>8</v>
      </c>
      <c r="W8335">
        <v>9</v>
      </c>
      <c r="X8335">
        <f>IF(OR(Main!$U8335=0,
       Main!$V8335=0,
       Main!$W8335=0),
   "",
   DATE(Main!$U8335,
        Main!$V8335,
        Main!$W8335)
)</f>
        <v>42225</v>
      </c>
      <c r="Y8335" t="e">
        <f>Table1[[#This Row],[Average_Cost_for_two]]*VLOOKUP(Table1[[#This Row],[Currency]],currency!$A$2:$B$10,2,FALSE)</f>
        <v>#N/A</v>
      </c>
      <c r="Z8335" t="str">
        <f>VLOOKUP(C8335,country!A:B,2,FALSE)</f>
        <v>Phillipines</v>
      </c>
      <c r="AA8335">
        <f t="shared" si="130"/>
        <v>3</v>
      </c>
    </row>
    <row r="8336" spans="1:27" ht="15.75" customHeight="1" x14ac:dyDescent="0.25">
      <c r="A8336">
        <v>6300781</v>
      </c>
      <c r="B8336" t="s">
        <v>17167</v>
      </c>
      <c r="C8336">
        <v>162</v>
      </c>
      <c r="D8336" t="s">
        <v>17162</v>
      </c>
      <c r="E8336" t="s">
        <v>17168</v>
      </c>
      <c r="F8336" t="s">
        <v>17164</v>
      </c>
      <c r="G8336" t="s">
        <v>17165</v>
      </c>
      <c r="H8336">
        <v>120.9796667</v>
      </c>
      <c r="I8336">
        <v>14.531333330000001</v>
      </c>
      <c r="J8336" t="s">
        <v>12121</v>
      </c>
      <c r="K8336" t="s">
        <v>11575</v>
      </c>
      <c r="L8336" t="s">
        <v>36</v>
      </c>
      <c r="M8336" t="s">
        <v>29</v>
      </c>
      <c r="N8336" t="s">
        <v>29</v>
      </c>
      <c r="O8336" t="s">
        <v>29</v>
      </c>
      <c r="P8336">
        <v>4</v>
      </c>
      <c r="Q8336">
        <v>520</v>
      </c>
      <c r="R8336">
        <v>2000</v>
      </c>
      <c r="S8336" t="str">
        <f>IF(Table1[[#This Row],[Average_Cost_for_two]]&lt;500,"Low",IF(Table1[[#This Row],[Average_Cost_for_two]]&lt;=1500,"Medium","High"))</f>
        <v>High</v>
      </c>
      <c r="T8336">
        <v>4</v>
      </c>
      <c r="U8336">
        <v>2011</v>
      </c>
      <c r="V8336">
        <v>6</v>
      </c>
      <c r="W8336">
        <v>22</v>
      </c>
      <c r="X8336">
        <f>IF(OR(Main!$U8336=0,
       Main!$V8336=0,
       Main!$W8336=0),
   "",
   DATE(Main!$U8336,
        Main!$V8336,
        Main!$W8336)
)</f>
        <v>40716</v>
      </c>
      <c r="Y8336" t="e">
        <f>Table1[[#This Row],[Average_Cost_for_two]]*VLOOKUP(Table1[[#This Row],[Currency]],currency!$A$2:$B$10,2,FALSE)</f>
        <v>#N/A</v>
      </c>
      <c r="Z8336" t="str">
        <f>VLOOKUP(C8336,country!A:B,2,FALSE)</f>
        <v>Phillipines</v>
      </c>
      <c r="AA8336">
        <f t="shared" si="130"/>
        <v>2</v>
      </c>
    </row>
    <row r="8337" spans="1:27" ht="15.75" customHeight="1" x14ac:dyDescent="0.25">
      <c r="A8337">
        <v>4752</v>
      </c>
      <c r="B8337" t="s">
        <v>17169</v>
      </c>
      <c r="C8337">
        <v>1</v>
      </c>
      <c r="D8337" t="s">
        <v>23</v>
      </c>
      <c r="E8337" t="s">
        <v>17170</v>
      </c>
      <c r="F8337" t="s">
        <v>3464</v>
      </c>
      <c r="G8337" t="s">
        <v>3465</v>
      </c>
      <c r="H8337">
        <v>77.219503369999998</v>
      </c>
      <c r="I8337">
        <v>28.53013602</v>
      </c>
      <c r="J8337" t="s">
        <v>17171</v>
      </c>
      <c r="K8337" t="s">
        <v>28</v>
      </c>
      <c r="L8337" t="s">
        <v>36</v>
      </c>
      <c r="M8337" t="s">
        <v>29</v>
      </c>
      <c r="N8337" t="s">
        <v>29</v>
      </c>
      <c r="O8337" t="s">
        <v>29</v>
      </c>
      <c r="P8337">
        <v>4</v>
      </c>
      <c r="Q8337">
        <v>570</v>
      </c>
      <c r="R8337">
        <v>2100</v>
      </c>
      <c r="S8337" t="str">
        <f>IF(Table1[[#This Row],[Average_Cost_for_two]]&lt;500,"Low",IF(Table1[[#This Row],[Average_Cost_for_two]]&lt;=1500,"Medium","High"))</f>
        <v>High</v>
      </c>
      <c r="T8337">
        <v>3.4</v>
      </c>
      <c r="U8337">
        <v>2010</v>
      </c>
      <c r="V8337">
        <v>9</v>
      </c>
      <c r="W8337">
        <v>28</v>
      </c>
      <c r="X8337">
        <f>IF(OR(Main!$U8337=0,
       Main!$V8337=0,
       Main!$W8337=0),
   "",
   DATE(Main!$U8337,
        Main!$V8337,
        Main!$W8337)
)</f>
        <v>40449</v>
      </c>
      <c r="Y8337">
        <f>Table1[[#This Row],[Average_Cost_for_two]]*VLOOKUP(Table1[[#This Row],[Currency]],currency!$A$2:$B$10,2,FALSE)</f>
        <v>25.2</v>
      </c>
      <c r="Z8337" t="str">
        <f>VLOOKUP(C8337,country!A:B,2,FALSE)</f>
        <v>India</v>
      </c>
      <c r="AA8337">
        <f t="shared" si="130"/>
        <v>3</v>
      </c>
    </row>
    <row r="8338" spans="1:27" ht="15.75" customHeight="1" x14ac:dyDescent="0.25">
      <c r="A8338">
        <v>2300176</v>
      </c>
      <c r="B8338" t="s">
        <v>17172</v>
      </c>
      <c r="C8338">
        <v>1</v>
      </c>
      <c r="D8338" t="s">
        <v>10905</v>
      </c>
      <c r="E8338" t="s">
        <v>17173</v>
      </c>
      <c r="F8338" t="s">
        <v>16686</v>
      </c>
      <c r="G8338" t="s">
        <v>16687</v>
      </c>
      <c r="H8338">
        <v>80.317833329999999</v>
      </c>
      <c r="I8338">
        <v>26.483041669999999</v>
      </c>
      <c r="J8338" t="s">
        <v>523</v>
      </c>
      <c r="K8338" t="s">
        <v>28</v>
      </c>
      <c r="L8338" t="s">
        <v>29</v>
      </c>
      <c r="M8338" t="s">
        <v>29</v>
      </c>
      <c r="N8338" t="s">
        <v>29</v>
      </c>
      <c r="O8338" t="s">
        <v>29</v>
      </c>
      <c r="P8338">
        <v>2</v>
      </c>
      <c r="Q8338">
        <v>171</v>
      </c>
      <c r="R8338">
        <v>350</v>
      </c>
      <c r="S8338" t="str">
        <f>IF(Table1[[#This Row],[Average_Cost_for_two]]&lt;500,"Low",IF(Table1[[#This Row],[Average_Cost_for_two]]&lt;=1500,"Medium","High"))</f>
        <v>Low</v>
      </c>
      <c r="T8338">
        <v>4.0999999999999996</v>
      </c>
      <c r="U8338">
        <v>2013</v>
      </c>
      <c r="V8338">
        <v>3</v>
      </c>
      <c r="W8338">
        <v>19</v>
      </c>
      <c r="X8338">
        <f>IF(OR(Main!$U8338=0,
       Main!$V8338=0,
       Main!$W8338=0),
   "",
   DATE(Main!$U8338,
        Main!$V8338,
        Main!$W8338)
)</f>
        <v>41352</v>
      </c>
      <c r="Y8338">
        <f>Table1[[#This Row],[Average_Cost_for_two]]*VLOOKUP(Table1[[#This Row],[Currency]],currency!$A$2:$B$10,2,FALSE)</f>
        <v>4.2</v>
      </c>
      <c r="Z8338" t="str">
        <f>VLOOKUP(C8338,country!A:B,2,FALSE)</f>
        <v>India</v>
      </c>
      <c r="AA8338">
        <f t="shared" si="130"/>
        <v>1</v>
      </c>
    </row>
    <row r="8339" spans="1:27" ht="15.75" customHeight="1" x14ac:dyDescent="0.25">
      <c r="A8339">
        <v>311982</v>
      </c>
      <c r="B8339" t="s">
        <v>17174</v>
      </c>
      <c r="C8339">
        <v>1</v>
      </c>
      <c r="D8339" t="s">
        <v>23</v>
      </c>
      <c r="E8339" t="s">
        <v>17175</v>
      </c>
      <c r="F8339" t="s">
        <v>845</v>
      </c>
      <c r="G8339" t="s">
        <v>846</v>
      </c>
      <c r="H8339">
        <v>77.2194535</v>
      </c>
      <c r="I8339">
        <v>28.618321699999999</v>
      </c>
      <c r="J8339" t="s">
        <v>17176</v>
      </c>
      <c r="K8339" t="s">
        <v>28</v>
      </c>
      <c r="L8339" t="s">
        <v>36</v>
      </c>
      <c r="M8339" t="s">
        <v>29</v>
      </c>
      <c r="N8339" t="s">
        <v>29</v>
      </c>
      <c r="O8339" t="s">
        <v>29</v>
      </c>
      <c r="P8339">
        <v>4</v>
      </c>
      <c r="Q8339">
        <v>299</v>
      </c>
      <c r="R8339">
        <v>2100</v>
      </c>
      <c r="S8339" t="str">
        <f>IF(Table1[[#This Row],[Average_Cost_for_two]]&lt;500,"Low",IF(Table1[[#This Row],[Average_Cost_for_two]]&lt;=1500,"Medium","High"))</f>
        <v>High</v>
      </c>
      <c r="T8339">
        <v>3.9</v>
      </c>
      <c r="U8339">
        <v>2015</v>
      </c>
      <c r="V8339">
        <v>7</v>
      </c>
      <c r="W8339">
        <v>10</v>
      </c>
      <c r="X8339">
        <f>IF(OR(Main!$U8339=0,
       Main!$V8339=0,
       Main!$W8339=0),
   "",
   DATE(Main!$U8339,
        Main!$V8339,
        Main!$W8339)
)</f>
        <v>42195</v>
      </c>
      <c r="Y8339">
        <f>Table1[[#This Row],[Average_Cost_for_two]]*VLOOKUP(Table1[[#This Row],[Currency]],currency!$A$2:$B$10,2,FALSE)</f>
        <v>25.2</v>
      </c>
      <c r="Z8339" t="str">
        <f>VLOOKUP(C8339,country!A:B,2,FALSE)</f>
        <v>India</v>
      </c>
      <c r="AA8339">
        <f t="shared" si="130"/>
        <v>3</v>
      </c>
    </row>
    <row r="8340" spans="1:27" ht="15.75" customHeight="1" x14ac:dyDescent="0.25">
      <c r="A8340">
        <v>900682</v>
      </c>
      <c r="B8340" t="s">
        <v>17177</v>
      </c>
      <c r="C8340">
        <v>1</v>
      </c>
      <c r="D8340" t="s">
        <v>16214</v>
      </c>
      <c r="E8340" t="s">
        <v>17178</v>
      </c>
      <c r="F8340" t="s">
        <v>17179</v>
      </c>
      <c r="G8340" t="s">
        <v>17180</v>
      </c>
      <c r="H8340">
        <v>76.285000949999997</v>
      </c>
      <c r="I8340">
        <v>9.9793629209999999</v>
      </c>
      <c r="J8340" t="s">
        <v>1884</v>
      </c>
      <c r="K8340" t="s">
        <v>28</v>
      </c>
      <c r="L8340" t="s">
        <v>29</v>
      </c>
      <c r="M8340" t="s">
        <v>29</v>
      </c>
      <c r="N8340" t="s">
        <v>29</v>
      </c>
      <c r="O8340" t="s">
        <v>29</v>
      </c>
      <c r="P8340">
        <v>3</v>
      </c>
      <c r="Q8340">
        <v>289</v>
      </c>
      <c r="R8340">
        <v>1000</v>
      </c>
      <c r="S8340" t="str">
        <f>IF(Table1[[#This Row],[Average_Cost_for_two]]&lt;500,"Low",IF(Table1[[#This Row],[Average_Cost_for_two]]&lt;=1500,"Medium","High"))</f>
        <v>Medium</v>
      </c>
      <c r="T8340">
        <v>4.5999999999999996</v>
      </c>
      <c r="U8340">
        <v>2014</v>
      </c>
      <c r="V8340">
        <v>3</v>
      </c>
      <c r="W8340">
        <v>10</v>
      </c>
      <c r="X8340">
        <f>IF(OR(Main!$U8340=0,
       Main!$V8340=0,
       Main!$W8340=0),
   "",
   DATE(Main!$U8340,
        Main!$V8340,
        Main!$W8340)
)</f>
        <v>41708</v>
      </c>
      <c r="Y8340">
        <f>Table1[[#This Row],[Average_Cost_for_two]]*VLOOKUP(Table1[[#This Row],[Currency]],currency!$A$2:$B$10,2,FALSE)</f>
        <v>12</v>
      </c>
      <c r="Z8340" t="str">
        <f>VLOOKUP(C8340,country!A:B,2,FALSE)</f>
        <v>India</v>
      </c>
      <c r="AA8340">
        <f t="shared" si="130"/>
        <v>1</v>
      </c>
    </row>
    <row r="8341" spans="1:27" ht="15.75" customHeight="1" x14ac:dyDescent="0.25">
      <c r="A8341">
        <v>95333</v>
      </c>
      <c r="B8341" t="s">
        <v>17181</v>
      </c>
      <c r="C8341">
        <v>1</v>
      </c>
      <c r="D8341" t="s">
        <v>16214</v>
      </c>
      <c r="E8341" t="s">
        <v>17182</v>
      </c>
      <c r="F8341" t="s">
        <v>16349</v>
      </c>
      <c r="G8341" t="s">
        <v>16350</v>
      </c>
      <c r="H8341">
        <v>76.281127780000006</v>
      </c>
      <c r="I8341">
        <v>9.9856972220000007</v>
      </c>
      <c r="J8341" t="s">
        <v>5436</v>
      </c>
      <c r="K8341" t="s">
        <v>28</v>
      </c>
      <c r="L8341" t="s">
        <v>29</v>
      </c>
      <c r="M8341" t="s">
        <v>29</v>
      </c>
      <c r="N8341" t="s">
        <v>29</v>
      </c>
      <c r="O8341" t="s">
        <v>29</v>
      </c>
      <c r="P8341">
        <v>2</v>
      </c>
      <c r="Q8341">
        <v>277</v>
      </c>
      <c r="R8341">
        <v>800</v>
      </c>
      <c r="S8341" t="str">
        <f>IF(Table1[[#This Row],[Average_Cost_for_two]]&lt;500,"Low",IF(Table1[[#This Row],[Average_Cost_for_two]]&lt;=1500,"Medium","High"))</f>
        <v>Medium</v>
      </c>
      <c r="T8341">
        <v>3.7</v>
      </c>
      <c r="U8341">
        <v>2010</v>
      </c>
      <c r="V8341">
        <v>3</v>
      </c>
      <c r="W8341">
        <v>27</v>
      </c>
      <c r="X8341">
        <f>IF(OR(Main!$U8341=0,
       Main!$V8341=0,
       Main!$W8341=0),
   "",
   DATE(Main!$U8341,
        Main!$V8341,
        Main!$W8341)
)</f>
        <v>40264</v>
      </c>
      <c r="Y8341">
        <f>Table1[[#This Row],[Average_Cost_for_two]]*VLOOKUP(Table1[[#This Row],[Currency]],currency!$A$2:$B$10,2,FALSE)</f>
        <v>9.6</v>
      </c>
      <c r="Z8341" t="str">
        <f>VLOOKUP(C8341,country!A:B,2,FALSE)</f>
        <v>India</v>
      </c>
      <c r="AA8341">
        <f t="shared" si="130"/>
        <v>1</v>
      </c>
    </row>
    <row r="8342" spans="1:27" ht="15.75" customHeight="1" x14ac:dyDescent="0.25">
      <c r="A8342">
        <v>900533</v>
      </c>
      <c r="B8342" t="s">
        <v>17183</v>
      </c>
      <c r="C8342">
        <v>1</v>
      </c>
      <c r="D8342" t="s">
        <v>16214</v>
      </c>
      <c r="E8342" t="s">
        <v>17184</v>
      </c>
      <c r="F8342" t="s">
        <v>16220</v>
      </c>
      <c r="G8342" t="s">
        <v>16221</v>
      </c>
      <c r="H8342">
        <v>76.308258330000001</v>
      </c>
      <c r="I8342">
        <v>10.02736389</v>
      </c>
      <c r="J8342" t="s">
        <v>17185</v>
      </c>
      <c r="K8342" t="s">
        <v>28</v>
      </c>
      <c r="L8342" t="s">
        <v>29</v>
      </c>
      <c r="M8342" t="s">
        <v>29</v>
      </c>
      <c r="N8342" t="s">
        <v>29</v>
      </c>
      <c r="O8342" t="s">
        <v>29</v>
      </c>
      <c r="P8342">
        <v>2</v>
      </c>
      <c r="Q8342">
        <v>722</v>
      </c>
      <c r="R8342">
        <v>900</v>
      </c>
      <c r="S8342" t="str">
        <f>IF(Table1[[#This Row],[Average_Cost_for_two]]&lt;500,"Low",IF(Table1[[#This Row],[Average_Cost_for_two]]&lt;=1500,"Medium","High"))</f>
        <v>Medium</v>
      </c>
      <c r="T8342">
        <v>4.3</v>
      </c>
      <c r="U8342">
        <v>2017</v>
      </c>
      <c r="V8342">
        <v>3</v>
      </c>
      <c r="W8342">
        <v>7</v>
      </c>
      <c r="X8342">
        <f>IF(OR(Main!$U8342=0,
       Main!$V8342=0,
       Main!$W8342=0),
   "",
   DATE(Main!$U8342,
        Main!$V8342,
        Main!$W8342)
)</f>
        <v>42801</v>
      </c>
      <c r="Y8342">
        <f>Table1[[#This Row],[Average_Cost_for_two]]*VLOOKUP(Table1[[#This Row],[Currency]],currency!$A$2:$B$10,2,FALSE)</f>
        <v>10.8</v>
      </c>
      <c r="Z8342" t="str">
        <f>VLOOKUP(C8342,country!A:B,2,FALSE)</f>
        <v>India</v>
      </c>
      <c r="AA8342">
        <f t="shared" si="130"/>
        <v>1</v>
      </c>
    </row>
    <row r="8343" spans="1:27" ht="15.75" customHeight="1" x14ac:dyDescent="0.25">
      <c r="A8343">
        <v>900032</v>
      </c>
      <c r="B8343" t="s">
        <v>17186</v>
      </c>
      <c r="C8343">
        <v>1</v>
      </c>
      <c r="D8343" t="s">
        <v>16214</v>
      </c>
      <c r="E8343" t="s">
        <v>17187</v>
      </c>
      <c r="F8343" t="s">
        <v>17188</v>
      </c>
      <c r="G8343" t="s">
        <v>17189</v>
      </c>
      <c r="H8343">
        <v>76.293936130000006</v>
      </c>
      <c r="I8343">
        <v>9.9608458130000006</v>
      </c>
      <c r="J8343" t="s">
        <v>17190</v>
      </c>
      <c r="K8343" t="s">
        <v>28</v>
      </c>
      <c r="L8343" t="s">
        <v>29</v>
      </c>
      <c r="M8343" t="s">
        <v>29</v>
      </c>
      <c r="N8343" t="s">
        <v>29</v>
      </c>
      <c r="O8343" t="s">
        <v>29</v>
      </c>
      <c r="P8343">
        <v>2</v>
      </c>
      <c r="Q8343">
        <v>312</v>
      </c>
      <c r="R8343">
        <v>700</v>
      </c>
      <c r="S8343" t="str">
        <f>IF(Table1[[#This Row],[Average_Cost_for_two]]&lt;500,"Low",IF(Table1[[#This Row],[Average_Cost_for_two]]&lt;=1500,"Medium","High"))</f>
        <v>Medium</v>
      </c>
      <c r="T8343">
        <v>4.3</v>
      </c>
      <c r="U8343">
        <v>2010</v>
      </c>
      <c r="V8343">
        <v>3</v>
      </c>
      <c r="W8343">
        <v>21</v>
      </c>
      <c r="X8343">
        <f>IF(OR(Main!$U8343=0,
       Main!$V8343=0,
       Main!$W8343=0),
   "",
   DATE(Main!$U8343,
        Main!$V8343,
        Main!$W8343)
)</f>
        <v>40258</v>
      </c>
      <c r="Y8343">
        <f>Table1[[#This Row],[Average_Cost_for_two]]*VLOOKUP(Table1[[#This Row],[Currency]],currency!$A$2:$B$10,2,FALSE)</f>
        <v>8.4</v>
      </c>
      <c r="Z8343" t="str">
        <f>VLOOKUP(C8343,country!A:B,2,FALSE)</f>
        <v>India</v>
      </c>
      <c r="AA8343">
        <f t="shared" si="130"/>
        <v>1</v>
      </c>
    </row>
    <row r="8344" spans="1:27" ht="15.75" customHeight="1" x14ac:dyDescent="0.25">
      <c r="A8344">
        <v>24530</v>
      </c>
      <c r="B8344" t="s">
        <v>17191</v>
      </c>
      <c r="C8344">
        <v>1</v>
      </c>
      <c r="D8344" t="s">
        <v>15880</v>
      </c>
      <c r="E8344" t="s">
        <v>17192</v>
      </c>
      <c r="F8344" t="s">
        <v>17193</v>
      </c>
      <c r="G8344" t="s">
        <v>17194</v>
      </c>
      <c r="H8344">
        <v>88.367830220000002</v>
      </c>
      <c r="I8344">
        <v>22.515081819999999</v>
      </c>
      <c r="J8344" t="s">
        <v>17195</v>
      </c>
      <c r="K8344" t="s">
        <v>28</v>
      </c>
      <c r="L8344" t="s">
        <v>29</v>
      </c>
      <c r="M8344" t="s">
        <v>29</v>
      </c>
      <c r="N8344" t="s">
        <v>29</v>
      </c>
      <c r="O8344" t="s">
        <v>29</v>
      </c>
      <c r="P8344">
        <v>2</v>
      </c>
      <c r="Q8344">
        <v>2584</v>
      </c>
      <c r="R8344">
        <v>800</v>
      </c>
      <c r="S8344" t="str">
        <f>IF(Table1[[#This Row],[Average_Cost_for_two]]&lt;500,"Low",IF(Table1[[#This Row],[Average_Cost_for_two]]&lt;=1500,"Medium","High"))</f>
        <v>Medium</v>
      </c>
      <c r="T8344">
        <v>4.2</v>
      </c>
      <c r="U8344">
        <v>2018</v>
      </c>
      <c r="V8344">
        <v>3</v>
      </c>
      <c r="W8344">
        <v>4</v>
      </c>
      <c r="X8344">
        <f>IF(OR(Main!$U8344=0,
       Main!$V8344=0,
       Main!$W8344=0),
   "",
   DATE(Main!$U8344,
        Main!$V8344,
        Main!$W8344)
)</f>
        <v>43163</v>
      </c>
      <c r="Y8344">
        <f>Table1[[#This Row],[Average_Cost_for_two]]*VLOOKUP(Table1[[#This Row],[Currency]],currency!$A$2:$B$10,2,FALSE)</f>
        <v>9.6</v>
      </c>
      <c r="Z8344" t="str">
        <f>VLOOKUP(C8344,country!A:B,2,FALSE)</f>
        <v>India</v>
      </c>
      <c r="AA8344">
        <f t="shared" si="130"/>
        <v>1</v>
      </c>
    </row>
    <row r="8345" spans="1:27" ht="15.75" customHeight="1" x14ac:dyDescent="0.25">
      <c r="A8345">
        <v>20842</v>
      </c>
      <c r="B8345" t="s">
        <v>4027</v>
      </c>
      <c r="C8345">
        <v>1</v>
      </c>
      <c r="D8345" t="s">
        <v>15880</v>
      </c>
      <c r="E8345" t="s">
        <v>17196</v>
      </c>
      <c r="F8345" t="s">
        <v>16055</v>
      </c>
      <c r="G8345" t="s">
        <v>16056</v>
      </c>
      <c r="H8345">
        <v>88.43345214</v>
      </c>
      <c r="I8345">
        <v>22.569358430000001</v>
      </c>
      <c r="J8345" t="s">
        <v>480</v>
      </c>
      <c r="K8345" t="s">
        <v>28</v>
      </c>
      <c r="L8345" t="s">
        <v>29</v>
      </c>
      <c r="M8345" t="s">
        <v>29</v>
      </c>
      <c r="N8345" t="s">
        <v>29</v>
      </c>
      <c r="O8345" t="s">
        <v>29</v>
      </c>
      <c r="P8345">
        <v>3</v>
      </c>
      <c r="Q8345">
        <v>5966</v>
      </c>
      <c r="R8345">
        <v>1600</v>
      </c>
      <c r="S8345" t="str">
        <f>IF(Table1[[#This Row],[Average_Cost_for_two]]&lt;500,"Low",IF(Table1[[#This Row],[Average_Cost_for_two]]&lt;=1500,"Medium","High"))</f>
        <v>High</v>
      </c>
      <c r="T8345">
        <v>4.9000000000000004</v>
      </c>
      <c r="U8345">
        <v>2015</v>
      </c>
      <c r="V8345">
        <v>3</v>
      </c>
      <c r="W8345">
        <v>16</v>
      </c>
      <c r="X8345">
        <f>IF(OR(Main!$U8345=0,
       Main!$V8345=0,
       Main!$W8345=0),
   "",
   DATE(Main!$U8345,
        Main!$V8345,
        Main!$W8345)
)</f>
        <v>42079</v>
      </c>
      <c r="Y8345">
        <f>Table1[[#This Row],[Average_Cost_for_two]]*VLOOKUP(Table1[[#This Row],[Currency]],currency!$A$2:$B$10,2,FALSE)</f>
        <v>19.2</v>
      </c>
      <c r="Z8345" t="str">
        <f>VLOOKUP(C8345,country!A:B,2,FALSE)</f>
        <v>India</v>
      </c>
      <c r="AA8345">
        <f t="shared" si="130"/>
        <v>1</v>
      </c>
    </row>
    <row r="8346" spans="1:27" ht="15.75" customHeight="1" x14ac:dyDescent="0.25">
      <c r="A8346">
        <v>800273</v>
      </c>
      <c r="B8346" t="s">
        <v>17197</v>
      </c>
      <c r="C8346">
        <v>1</v>
      </c>
      <c r="D8346" t="s">
        <v>11691</v>
      </c>
      <c r="E8346" t="s">
        <v>17198</v>
      </c>
      <c r="F8346" t="s">
        <v>16428</v>
      </c>
      <c r="G8346" t="s">
        <v>16429</v>
      </c>
      <c r="H8346">
        <v>81.0232496</v>
      </c>
      <c r="I8346">
        <v>26.851758799999999</v>
      </c>
      <c r="J8346" t="s">
        <v>3652</v>
      </c>
      <c r="K8346" t="s">
        <v>28</v>
      </c>
      <c r="L8346" t="s">
        <v>29</v>
      </c>
      <c r="M8346" t="s">
        <v>29</v>
      </c>
      <c r="N8346" t="s">
        <v>29</v>
      </c>
      <c r="O8346" t="s">
        <v>29</v>
      </c>
      <c r="P8346">
        <v>3</v>
      </c>
      <c r="Q8346">
        <v>268</v>
      </c>
      <c r="R8346">
        <v>1100</v>
      </c>
      <c r="S8346" t="str">
        <f>IF(Table1[[#This Row],[Average_Cost_for_two]]&lt;500,"Low",IF(Table1[[#This Row],[Average_Cost_for_two]]&lt;=1500,"Medium","High"))</f>
        <v>Medium</v>
      </c>
      <c r="T8346">
        <v>3.9</v>
      </c>
      <c r="U8346">
        <v>2018</v>
      </c>
      <c r="V8346">
        <v>3</v>
      </c>
      <c r="W8346">
        <v>16</v>
      </c>
      <c r="X8346">
        <f>IF(OR(Main!$U8346=0,
       Main!$V8346=0,
       Main!$W8346=0),
   "",
   DATE(Main!$U8346,
        Main!$V8346,
        Main!$W8346)
)</f>
        <v>43175</v>
      </c>
      <c r="Y8346">
        <f>Table1[[#This Row],[Average_Cost_for_two]]*VLOOKUP(Table1[[#This Row],[Currency]],currency!$A$2:$B$10,2,FALSE)</f>
        <v>13.200000000000001</v>
      </c>
      <c r="Z8346" t="str">
        <f>VLOOKUP(C8346,country!A:B,2,FALSE)</f>
        <v>India</v>
      </c>
      <c r="AA8346">
        <f t="shared" si="130"/>
        <v>1</v>
      </c>
    </row>
    <row r="8347" spans="1:27" ht="15.75" customHeight="1" x14ac:dyDescent="0.25">
      <c r="A8347">
        <v>15309</v>
      </c>
      <c r="B8347" t="s">
        <v>16171</v>
      </c>
      <c r="C8347">
        <v>1</v>
      </c>
      <c r="D8347" t="s">
        <v>16559</v>
      </c>
      <c r="E8347" t="s">
        <v>17199</v>
      </c>
      <c r="F8347" t="s">
        <v>17064</v>
      </c>
      <c r="G8347" t="s">
        <v>17065</v>
      </c>
      <c r="H8347">
        <v>75.822102990000005</v>
      </c>
      <c r="I8347">
        <v>30.89520443</v>
      </c>
      <c r="J8347" t="s">
        <v>500</v>
      </c>
      <c r="K8347" t="s">
        <v>28</v>
      </c>
      <c r="L8347" t="s">
        <v>29</v>
      </c>
      <c r="M8347" t="s">
        <v>29</v>
      </c>
      <c r="N8347" t="s">
        <v>29</v>
      </c>
      <c r="O8347" t="s">
        <v>29</v>
      </c>
      <c r="P8347">
        <v>2</v>
      </c>
      <c r="Q8347">
        <v>153</v>
      </c>
      <c r="R8347">
        <v>800</v>
      </c>
      <c r="S8347" t="str">
        <f>IF(Table1[[#This Row],[Average_Cost_for_two]]&lt;500,"Low",IF(Table1[[#This Row],[Average_Cost_for_two]]&lt;=1500,"Medium","High"))</f>
        <v>Medium</v>
      </c>
      <c r="T8347">
        <v>3.7</v>
      </c>
      <c r="U8347">
        <v>2013</v>
      </c>
      <c r="V8347">
        <v>3</v>
      </c>
      <c r="W8347">
        <v>28</v>
      </c>
      <c r="X8347">
        <f>IF(OR(Main!$U8347=0,
       Main!$V8347=0,
       Main!$W8347=0),
   "",
   DATE(Main!$U8347,
        Main!$V8347,
        Main!$W8347)
)</f>
        <v>41361</v>
      </c>
      <c r="Y8347">
        <f>Table1[[#This Row],[Average_Cost_for_two]]*VLOOKUP(Table1[[#This Row],[Currency]],currency!$A$2:$B$10,2,FALSE)</f>
        <v>9.6</v>
      </c>
      <c r="Z8347" t="str">
        <f>VLOOKUP(C8347,country!A:B,2,FALSE)</f>
        <v>India</v>
      </c>
      <c r="AA8347">
        <f t="shared" si="130"/>
        <v>1</v>
      </c>
    </row>
    <row r="8348" spans="1:27" ht="15.75" customHeight="1" x14ac:dyDescent="0.25">
      <c r="A8348">
        <v>15078</v>
      </c>
      <c r="B8348" t="s">
        <v>610</v>
      </c>
      <c r="C8348">
        <v>1</v>
      </c>
      <c r="D8348" t="s">
        <v>16559</v>
      </c>
      <c r="E8348" t="s">
        <v>17200</v>
      </c>
      <c r="F8348" t="s">
        <v>16705</v>
      </c>
      <c r="G8348" t="s">
        <v>16706</v>
      </c>
      <c r="H8348">
        <v>75.822198540000002</v>
      </c>
      <c r="I8348">
        <v>30.892859619999999</v>
      </c>
      <c r="J8348" t="s">
        <v>611</v>
      </c>
      <c r="K8348" t="s">
        <v>28</v>
      </c>
      <c r="L8348" t="s">
        <v>29</v>
      </c>
      <c r="M8348" t="s">
        <v>29</v>
      </c>
      <c r="N8348" t="s">
        <v>29</v>
      </c>
      <c r="O8348" t="s">
        <v>29</v>
      </c>
      <c r="P8348">
        <v>2</v>
      </c>
      <c r="Q8348">
        <v>86</v>
      </c>
      <c r="R8348">
        <v>700</v>
      </c>
      <c r="S8348" t="str">
        <f>IF(Table1[[#This Row],[Average_Cost_for_two]]&lt;500,"Low",IF(Table1[[#This Row],[Average_Cost_for_two]]&lt;=1500,"Medium","High"))</f>
        <v>Medium</v>
      </c>
      <c r="T8348">
        <v>3.6</v>
      </c>
      <c r="U8348">
        <v>2016</v>
      </c>
      <c r="V8348">
        <v>3</v>
      </c>
      <c r="W8348">
        <v>14</v>
      </c>
      <c r="X8348">
        <f>IF(OR(Main!$U8348=0,
       Main!$V8348=0,
       Main!$W8348=0),
   "",
   DATE(Main!$U8348,
        Main!$V8348,
        Main!$W8348)
)</f>
        <v>42443</v>
      </c>
      <c r="Y8348">
        <f>Table1[[#This Row],[Average_Cost_for_two]]*VLOOKUP(Table1[[#This Row],[Currency]],currency!$A$2:$B$10,2,FALSE)</f>
        <v>8.4</v>
      </c>
      <c r="Z8348" t="str">
        <f>VLOOKUP(C8348,country!A:B,2,FALSE)</f>
        <v>India</v>
      </c>
      <c r="AA8348">
        <f t="shared" si="130"/>
        <v>1</v>
      </c>
    </row>
    <row r="8349" spans="1:27" ht="15.75" customHeight="1" x14ac:dyDescent="0.25">
      <c r="A8349">
        <v>15497</v>
      </c>
      <c r="B8349" t="s">
        <v>17201</v>
      </c>
      <c r="C8349">
        <v>1</v>
      </c>
      <c r="D8349" t="s">
        <v>16559</v>
      </c>
      <c r="E8349" t="s">
        <v>17202</v>
      </c>
      <c r="F8349" t="s">
        <v>17203</v>
      </c>
      <c r="G8349" t="s">
        <v>17204</v>
      </c>
      <c r="H8349">
        <v>75.821202099999994</v>
      </c>
      <c r="I8349">
        <v>30.893383539999999</v>
      </c>
      <c r="J8349" t="s">
        <v>2301</v>
      </c>
      <c r="K8349" t="s">
        <v>28</v>
      </c>
      <c r="L8349" t="s">
        <v>29</v>
      </c>
      <c r="M8349" t="s">
        <v>29</v>
      </c>
      <c r="N8349" t="s">
        <v>29</v>
      </c>
      <c r="O8349" t="s">
        <v>29</v>
      </c>
      <c r="P8349">
        <v>2</v>
      </c>
      <c r="Q8349">
        <v>210</v>
      </c>
      <c r="R8349">
        <v>800</v>
      </c>
      <c r="S8349" t="str">
        <f>IF(Table1[[#This Row],[Average_Cost_for_two]]&lt;500,"Low",IF(Table1[[#This Row],[Average_Cost_for_two]]&lt;=1500,"Medium","High"))</f>
        <v>Medium</v>
      </c>
      <c r="T8349">
        <v>4.2</v>
      </c>
      <c r="U8349">
        <v>2012</v>
      </c>
      <c r="V8349">
        <v>3</v>
      </c>
      <c r="W8349">
        <v>27</v>
      </c>
      <c r="X8349">
        <f>IF(OR(Main!$U8349=0,
       Main!$V8349=0,
       Main!$W8349=0),
   "",
   DATE(Main!$U8349,
        Main!$V8349,
        Main!$W8349)
)</f>
        <v>40995</v>
      </c>
      <c r="Y8349">
        <f>Table1[[#This Row],[Average_Cost_for_two]]*VLOOKUP(Table1[[#This Row],[Currency]],currency!$A$2:$B$10,2,FALSE)</f>
        <v>9.6</v>
      </c>
      <c r="Z8349" t="str">
        <f>VLOOKUP(C8349,country!A:B,2,FALSE)</f>
        <v>India</v>
      </c>
      <c r="AA8349">
        <f t="shared" si="130"/>
        <v>1</v>
      </c>
    </row>
    <row r="8350" spans="1:27" ht="15.75" customHeight="1" x14ac:dyDescent="0.25">
      <c r="A8350">
        <v>18318116</v>
      </c>
      <c r="B8350" t="s">
        <v>17205</v>
      </c>
      <c r="C8350">
        <v>1</v>
      </c>
      <c r="D8350" t="s">
        <v>15924</v>
      </c>
      <c r="E8350" t="s">
        <v>17206</v>
      </c>
      <c r="F8350" t="s">
        <v>17207</v>
      </c>
      <c r="G8350" t="s">
        <v>17208</v>
      </c>
      <c r="H8350">
        <v>72.825451000000001</v>
      </c>
      <c r="I8350">
        <v>19.109300000000001</v>
      </c>
      <c r="J8350" t="s">
        <v>17209</v>
      </c>
      <c r="K8350" t="s">
        <v>28</v>
      </c>
      <c r="L8350" t="s">
        <v>29</v>
      </c>
      <c r="M8350" t="s">
        <v>29</v>
      </c>
      <c r="N8350" t="s">
        <v>29</v>
      </c>
      <c r="O8350" t="s">
        <v>29</v>
      </c>
      <c r="P8350">
        <v>3</v>
      </c>
      <c r="Q8350">
        <v>536</v>
      </c>
      <c r="R8350">
        <v>1200</v>
      </c>
      <c r="S8350" t="str">
        <f>IF(Table1[[#This Row],[Average_Cost_for_two]]&lt;500,"Low",IF(Table1[[#This Row],[Average_Cost_for_two]]&lt;=1500,"Medium","High"))</f>
        <v>Medium</v>
      </c>
      <c r="T8350">
        <v>4</v>
      </c>
      <c r="U8350">
        <v>2015</v>
      </c>
      <c r="V8350">
        <v>3</v>
      </c>
      <c r="W8350">
        <v>3</v>
      </c>
      <c r="X8350">
        <f>IF(OR(Main!$U8350=0,
       Main!$V8350=0,
       Main!$W8350=0),
   "",
   DATE(Main!$U8350,
        Main!$V8350,
        Main!$W8350)
)</f>
        <v>42066</v>
      </c>
      <c r="Y8350">
        <f>Table1[[#This Row],[Average_Cost_for_two]]*VLOOKUP(Table1[[#This Row],[Currency]],currency!$A$2:$B$10,2,FALSE)</f>
        <v>14.4</v>
      </c>
      <c r="Z8350" t="str">
        <f>VLOOKUP(C8350,country!A:B,2,FALSE)</f>
        <v>India</v>
      </c>
      <c r="AA8350">
        <f t="shared" si="130"/>
        <v>1</v>
      </c>
    </row>
    <row r="8351" spans="1:27" ht="15.75" customHeight="1" x14ac:dyDescent="0.25">
      <c r="A8351">
        <v>3600252</v>
      </c>
      <c r="B8351" t="s">
        <v>17210</v>
      </c>
      <c r="C8351">
        <v>1</v>
      </c>
      <c r="D8351" t="s">
        <v>11481</v>
      </c>
      <c r="E8351" t="s">
        <v>17211</v>
      </c>
      <c r="F8351" t="s">
        <v>16443</v>
      </c>
      <c r="G8351" t="s">
        <v>16444</v>
      </c>
      <c r="H8351">
        <v>76.654877780000007</v>
      </c>
      <c r="I8351">
        <v>12.31107222</v>
      </c>
      <c r="J8351" t="s">
        <v>17212</v>
      </c>
      <c r="K8351" t="s">
        <v>28</v>
      </c>
      <c r="L8351" t="s">
        <v>29</v>
      </c>
      <c r="M8351" t="s">
        <v>29</v>
      </c>
      <c r="N8351" t="s">
        <v>29</v>
      </c>
      <c r="O8351" t="s">
        <v>29</v>
      </c>
      <c r="P8351">
        <v>1</v>
      </c>
      <c r="Q8351">
        <v>139</v>
      </c>
      <c r="R8351">
        <v>290</v>
      </c>
      <c r="S8351" t="str">
        <f>IF(Table1[[#This Row],[Average_Cost_for_two]]&lt;500,"Low",IF(Table1[[#This Row],[Average_Cost_for_two]]&lt;=1500,"Medium","High"))</f>
        <v>Low</v>
      </c>
      <c r="T8351">
        <v>3.4</v>
      </c>
      <c r="U8351">
        <v>2011</v>
      </c>
      <c r="V8351">
        <v>3</v>
      </c>
      <c r="W8351">
        <v>7</v>
      </c>
      <c r="X8351">
        <f>IF(OR(Main!$U8351=0,
       Main!$V8351=0,
       Main!$W8351=0),
   "",
   DATE(Main!$U8351,
        Main!$V8351,
        Main!$W8351)
)</f>
        <v>40609</v>
      </c>
      <c r="Y8351">
        <f>Table1[[#This Row],[Average_Cost_for_two]]*VLOOKUP(Table1[[#This Row],[Currency]],currency!$A$2:$B$10,2,FALSE)</f>
        <v>3.48</v>
      </c>
      <c r="Z8351" t="str">
        <f>VLOOKUP(C8351,country!A:B,2,FALSE)</f>
        <v>India</v>
      </c>
      <c r="AA8351">
        <f t="shared" si="130"/>
        <v>1</v>
      </c>
    </row>
    <row r="8352" spans="1:27" ht="15.75" customHeight="1" x14ac:dyDescent="0.25">
      <c r="A8352">
        <v>3600022</v>
      </c>
      <c r="B8352" t="s">
        <v>17213</v>
      </c>
      <c r="C8352">
        <v>1</v>
      </c>
      <c r="D8352" t="s">
        <v>11481</v>
      </c>
      <c r="E8352" t="s">
        <v>17214</v>
      </c>
      <c r="F8352" t="s">
        <v>2070</v>
      </c>
      <c r="G8352" t="s">
        <v>11483</v>
      </c>
      <c r="H8352">
        <v>76.618202780000004</v>
      </c>
      <c r="I8352">
        <v>12.33402222</v>
      </c>
      <c r="J8352" t="s">
        <v>11958</v>
      </c>
      <c r="K8352" t="s">
        <v>28</v>
      </c>
      <c r="L8352" t="s">
        <v>29</v>
      </c>
      <c r="M8352" t="s">
        <v>29</v>
      </c>
      <c r="N8352" t="s">
        <v>29</v>
      </c>
      <c r="O8352" t="s">
        <v>29</v>
      </c>
      <c r="P8352">
        <v>3</v>
      </c>
      <c r="Q8352">
        <v>270</v>
      </c>
      <c r="R8352">
        <v>1000</v>
      </c>
      <c r="S8352" t="str">
        <f>IF(Table1[[#This Row],[Average_Cost_for_two]]&lt;500,"Low",IF(Table1[[#This Row],[Average_Cost_for_two]]&lt;=1500,"Medium","High"))</f>
        <v>Medium</v>
      </c>
      <c r="T8352">
        <v>3.6</v>
      </c>
      <c r="U8352">
        <v>2012</v>
      </c>
      <c r="V8352">
        <v>3</v>
      </c>
      <c r="W8352">
        <v>19</v>
      </c>
      <c r="X8352">
        <f>IF(OR(Main!$U8352=0,
       Main!$V8352=0,
       Main!$W8352=0),
   "",
   DATE(Main!$U8352,
        Main!$V8352,
        Main!$W8352)
)</f>
        <v>40987</v>
      </c>
      <c r="Y8352">
        <f>Table1[[#This Row],[Average_Cost_for_two]]*VLOOKUP(Table1[[#This Row],[Currency]],currency!$A$2:$B$10,2,FALSE)</f>
        <v>12</v>
      </c>
      <c r="Z8352" t="str">
        <f>VLOOKUP(C8352,country!A:B,2,FALSE)</f>
        <v>India</v>
      </c>
      <c r="AA8352">
        <f t="shared" si="130"/>
        <v>1</v>
      </c>
    </row>
    <row r="8353" spans="1:27" ht="15.75" customHeight="1" x14ac:dyDescent="0.25">
      <c r="A8353">
        <v>3300057</v>
      </c>
      <c r="B8353" t="s">
        <v>17215</v>
      </c>
      <c r="C8353">
        <v>1</v>
      </c>
      <c r="D8353" t="s">
        <v>11762</v>
      </c>
      <c r="E8353" t="s">
        <v>17216</v>
      </c>
      <c r="F8353" t="s">
        <v>17217</v>
      </c>
      <c r="G8353" t="s">
        <v>17218</v>
      </c>
      <c r="H8353">
        <v>79.078517629999993</v>
      </c>
      <c r="I8353">
        <v>21.136723759999999</v>
      </c>
      <c r="J8353" t="s">
        <v>886</v>
      </c>
      <c r="K8353" t="s">
        <v>28</v>
      </c>
      <c r="L8353" t="s">
        <v>29</v>
      </c>
      <c r="M8353" t="s">
        <v>29</v>
      </c>
      <c r="N8353" t="s">
        <v>29</v>
      </c>
      <c r="O8353" t="s">
        <v>29</v>
      </c>
      <c r="P8353">
        <v>3</v>
      </c>
      <c r="Q8353">
        <v>306</v>
      </c>
      <c r="R8353">
        <v>1000</v>
      </c>
      <c r="S8353" t="str">
        <f>IF(Table1[[#This Row],[Average_Cost_for_two]]&lt;500,"Low",IF(Table1[[#This Row],[Average_Cost_for_two]]&lt;=1500,"Medium","High"))</f>
        <v>Medium</v>
      </c>
      <c r="T8353">
        <v>4</v>
      </c>
      <c r="U8353">
        <v>2018</v>
      </c>
      <c r="V8353">
        <v>3</v>
      </c>
      <c r="W8353">
        <v>25</v>
      </c>
      <c r="X8353">
        <f>IF(OR(Main!$U8353=0,
       Main!$V8353=0,
       Main!$W8353=0),
   "",
   DATE(Main!$U8353,
        Main!$V8353,
        Main!$W8353)
)</f>
        <v>43184</v>
      </c>
      <c r="Y8353">
        <f>Table1[[#This Row],[Average_Cost_for_two]]*VLOOKUP(Table1[[#This Row],[Currency]],currency!$A$2:$B$10,2,FALSE)</f>
        <v>12</v>
      </c>
      <c r="Z8353" t="str">
        <f>VLOOKUP(C8353,country!A:B,2,FALSE)</f>
        <v>India</v>
      </c>
      <c r="AA8353">
        <f t="shared" si="130"/>
        <v>1</v>
      </c>
    </row>
    <row r="8354" spans="1:27" ht="15.75" customHeight="1" x14ac:dyDescent="0.25">
      <c r="A8354">
        <v>1600205</v>
      </c>
      <c r="B8354" t="s">
        <v>17219</v>
      </c>
      <c r="C8354">
        <v>1</v>
      </c>
      <c r="D8354" t="s">
        <v>2855</v>
      </c>
      <c r="E8354" t="s">
        <v>17220</v>
      </c>
      <c r="F8354" t="s">
        <v>2872</v>
      </c>
      <c r="G8354" t="s">
        <v>2873</v>
      </c>
      <c r="H8354">
        <v>73.720767570000007</v>
      </c>
      <c r="I8354">
        <v>20.020917829999998</v>
      </c>
      <c r="J8354" t="s">
        <v>7057</v>
      </c>
      <c r="K8354" t="s">
        <v>28</v>
      </c>
      <c r="L8354" t="s">
        <v>29</v>
      </c>
      <c r="M8354" t="s">
        <v>29</v>
      </c>
      <c r="N8354" t="s">
        <v>29</v>
      </c>
      <c r="O8354" t="s">
        <v>29</v>
      </c>
      <c r="P8354">
        <v>1</v>
      </c>
      <c r="Q8354">
        <v>218</v>
      </c>
      <c r="R8354">
        <v>100</v>
      </c>
      <c r="S8354" t="str">
        <f>IF(Table1[[#This Row],[Average_Cost_for_two]]&lt;500,"Low",IF(Table1[[#This Row],[Average_Cost_for_two]]&lt;=1500,"Medium","High"))</f>
        <v>Low</v>
      </c>
      <c r="T8354">
        <v>3.9</v>
      </c>
      <c r="U8354">
        <v>2011</v>
      </c>
      <c r="V8354">
        <v>3</v>
      </c>
      <c r="W8354">
        <v>1</v>
      </c>
      <c r="X8354">
        <f>IF(OR(Main!$U8354=0,
       Main!$V8354=0,
       Main!$W8354=0),
   "",
   DATE(Main!$U8354,
        Main!$V8354,
        Main!$W8354)
)</f>
        <v>40603</v>
      </c>
      <c r="Y8354">
        <f>Table1[[#This Row],[Average_Cost_for_two]]*VLOOKUP(Table1[[#This Row],[Currency]],currency!$A$2:$B$10,2,FALSE)</f>
        <v>1.2</v>
      </c>
      <c r="Z8354" t="str">
        <f>VLOOKUP(C8354,country!A:B,2,FALSE)</f>
        <v>India</v>
      </c>
      <c r="AA8354">
        <f t="shared" si="130"/>
        <v>1</v>
      </c>
    </row>
    <row r="8355" spans="1:27" ht="15.75" customHeight="1" x14ac:dyDescent="0.25">
      <c r="A8355">
        <v>18277165</v>
      </c>
      <c r="B8355" t="s">
        <v>17221</v>
      </c>
      <c r="C8355">
        <v>1</v>
      </c>
      <c r="D8355" t="s">
        <v>23</v>
      </c>
      <c r="E8355" t="s">
        <v>17222</v>
      </c>
      <c r="F8355" t="s">
        <v>2451</v>
      </c>
      <c r="G8355" t="s">
        <v>2452</v>
      </c>
      <c r="H8355">
        <v>77.223225999999997</v>
      </c>
      <c r="I8355">
        <v>28.5837316</v>
      </c>
      <c r="J8355" t="s">
        <v>2126</v>
      </c>
      <c r="K8355" t="s">
        <v>28</v>
      </c>
      <c r="L8355" t="s">
        <v>36</v>
      </c>
      <c r="M8355" t="s">
        <v>29</v>
      </c>
      <c r="N8355" t="s">
        <v>29</v>
      </c>
      <c r="O8355" t="s">
        <v>29</v>
      </c>
      <c r="P8355">
        <v>4</v>
      </c>
      <c r="Q8355">
        <v>278</v>
      </c>
      <c r="R8355">
        <v>2100</v>
      </c>
      <c r="S8355" t="str">
        <f>IF(Table1[[#This Row],[Average_Cost_for_two]]&lt;500,"Low",IF(Table1[[#This Row],[Average_Cost_for_two]]&lt;=1500,"Medium","High"))</f>
        <v>High</v>
      </c>
      <c r="T8355">
        <v>4.0999999999999996</v>
      </c>
      <c r="U8355">
        <v>2012</v>
      </c>
      <c r="V8355">
        <v>6</v>
      </c>
      <c r="W8355">
        <v>10</v>
      </c>
      <c r="X8355">
        <f>IF(OR(Main!$U8355=0,
       Main!$V8355=0,
       Main!$W8355=0),
   "",
   DATE(Main!$U8355,
        Main!$V8355,
        Main!$W8355)
)</f>
        <v>41070</v>
      </c>
      <c r="Y8355">
        <f>Table1[[#This Row],[Average_Cost_for_two]]*VLOOKUP(Table1[[#This Row],[Currency]],currency!$A$2:$B$10,2,FALSE)</f>
        <v>25.2</v>
      </c>
      <c r="Z8355" t="str">
        <f>VLOOKUP(C8355,country!A:B,2,FALSE)</f>
        <v>India</v>
      </c>
      <c r="AA8355">
        <f t="shared" si="130"/>
        <v>2</v>
      </c>
    </row>
    <row r="8356" spans="1:27" ht="15.75" customHeight="1" x14ac:dyDescent="0.25">
      <c r="A8356">
        <v>4000030</v>
      </c>
      <c r="B8356" t="s">
        <v>11125</v>
      </c>
      <c r="C8356">
        <v>1</v>
      </c>
      <c r="D8356" t="s">
        <v>11466</v>
      </c>
      <c r="E8356" t="s">
        <v>17223</v>
      </c>
      <c r="F8356" t="s">
        <v>16820</v>
      </c>
      <c r="G8356" t="s">
        <v>16821</v>
      </c>
      <c r="H8356">
        <v>85.143438889999999</v>
      </c>
      <c r="I8356">
        <v>25.615838889999999</v>
      </c>
      <c r="J8356" t="s">
        <v>1073</v>
      </c>
      <c r="K8356" t="s">
        <v>28</v>
      </c>
      <c r="L8356" t="s">
        <v>29</v>
      </c>
      <c r="M8356" t="s">
        <v>29</v>
      </c>
      <c r="N8356" t="s">
        <v>29</v>
      </c>
      <c r="O8356" t="s">
        <v>29</v>
      </c>
      <c r="P8356">
        <v>2</v>
      </c>
      <c r="Q8356">
        <v>74</v>
      </c>
      <c r="R8356">
        <v>600</v>
      </c>
      <c r="S8356" t="str">
        <f>IF(Table1[[#This Row],[Average_Cost_for_two]]&lt;500,"Low",IF(Table1[[#This Row],[Average_Cost_for_two]]&lt;=1500,"Medium","High"))</f>
        <v>Medium</v>
      </c>
      <c r="T8356">
        <v>3.3</v>
      </c>
      <c r="U8356">
        <v>2012</v>
      </c>
      <c r="V8356">
        <v>3</v>
      </c>
      <c r="W8356">
        <v>21</v>
      </c>
      <c r="X8356">
        <f>IF(OR(Main!$U8356=0,
       Main!$V8356=0,
       Main!$W8356=0),
   "",
   DATE(Main!$U8356,
        Main!$V8356,
        Main!$W8356)
)</f>
        <v>40989</v>
      </c>
      <c r="Y8356">
        <f>Table1[[#This Row],[Average_Cost_for_two]]*VLOOKUP(Table1[[#This Row],[Currency]],currency!$A$2:$B$10,2,FALSE)</f>
        <v>7.2</v>
      </c>
      <c r="Z8356" t="str">
        <f>VLOOKUP(C8356,country!A:B,2,FALSE)</f>
        <v>India</v>
      </c>
      <c r="AA8356">
        <f t="shared" si="130"/>
        <v>1</v>
      </c>
    </row>
    <row r="8357" spans="1:27" ht="15.75" customHeight="1" x14ac:dyDescent="0.25">
      <c r="A8357">
        <v>3700010</v>
      </c>
      <c r="B8357" t="s">
        <v>17224</v>
      </c>
      <c r="C8357">
        <v>1</v>
      </c>
      <c r="D8357" t="s">
        <v>2866</v>
      </c>
      <c r="E8357" t="s">
        <v>17225</v>
      </c>
      <c r="F8357" t="s">
        <v>2868</v>
      </c>
      <c r="G8357" t="s">
        <v>2869</v>
      </c>
      <c r="H8357">
        <v>79.834824999999995</v>
      </c>
      <c r="I8357">
        <v>11.989991</v>
      </c>
      <c r="J8357" t="s">
        <v>567</v>
      </c>
      <c r="K8357" t="s">
        <v>28</v>
      </c>
      <c r="L8357" t="s">
        <v>29</v>
      </c>
      <c r="M8357" t="s">
        <v>29</v>
      </c>
      <c r="N8357" t="s">
        <v>29</v>
      </c>
      <c r="O8357" t="s">
        <v>29</v>
      </c>
      <c r="P8357">
        <v>1</v>
      </c>
      <c r="Q8357">
        <v>173</v>
      </c>
      <c r="R8357">
        <v>150</v>
      </c>
      <c r="S8357" t="str">
        <f>IF(Table1[[#This Row],[Average_Cost_for_two]]&lt;500,"Low",IF(Table1[[#This Row],[Average_Cost_for_two]]&lt;=1500,"Medium","High"))</f>
        <v>Low</v>
      </c>
      <c r="T8357">
        <v>3.8</v>
      </c>
      <c r="U8357">
        <v>2010</v>
      </c>
      <c r="V8357">
        <v>3</v>
      </c>
      <c r="W8357">
        <v>16</v>
      </c>
      <c r="X8357">
        <f>IF(OR(Main!$U8357=0,
       Main!$V8357=0,
       Main!$W8357=0),
   "",
   DATE(Main!$U8357,
        Main!$V8357,
        Main!$W8357)
)</f>
        <v>40253</v>
      </c>
      <c r="Y8357">
        <f>Table1[[#This Row],[Average_Cost_for_two]]*VLOOKUP(Table1[[#This Row],[Currency]],currency!$A$2:$B$10,2,FALSE)</f>
        <v>1.8</v>
      </c>
      <c r="Z8357" t="str">
        <f>VLOOKUP(C8357,country!A:B,2,FALSE)</f>
        <v>India</v>
      </c>
      <c r="AA8357">
        <f t="shared" si="130"/>
        <v>1</v>
      </c>
    </row>
    <row r="8358" spans="1:27" ht="15.75" customHeight="1" x14ac:dyDescent="0.25">
      <c r="A8358">
        <v>18255125</v>
      </c>
      <c r="B8358" t="s">
        <v>17226</v>
      </c>
      <c r="C8358">
        <v>1</v>
      </c>
      <c r="D8358" t="s">
        <v>23</v>
      </c>
      <c r="E8358" t="s">
        <v>17227</v>
      </c>
      <c r="F8358" t="s">
        <v>3119</v>
      </c>
      <c r="G8358" t="s">
        <v>3120</v>
      </c>
      <c r="H8358">
        <v>77.226594300000002</v>
      </c>
      <c r="I8358">
        <v>28.599780899999999</v>
      </c>
      <c r="J8358" t="s">
        <v>2136</v>
      </c>
      <c r="K8358" t="s">
        <v>28</v>
      </c>
      <c r="L8358" t="s">
        <v>29</v>
      </c>
      <c r="M8358" t="s">
        <v>29</v>
      </c>
      <c r="N8358" t="s">
        <v>29</v>
      </c>
      <c r="O8358" t="s">
        <v>29</v>
      </c>
      <c r="P8358">
        <v>4</v>
      </c>
      <c r="Q8358">
        <v>199</v>
      </c>
      <c r="R8358">
        <v>2100</v>
      </c>
      <c r="S8358" t="str">
        <f>IF(Table1[[#This Row],[Average_Cost_for_two]]&lt;500,"Low",IF(Table1[[#This Row],[Average_Cost_for_two]]&lt;=1500,"Medium","High"))</f>
        <v>High</v>
      </c>
      <c r="T8358">
        <v>3.8</v>
      </c>
      <c r="U8358">
        <v>2013</v>
      </c>
      <c r="V8358">
        <v>4</v>
      </c>
      <c r="W8358">
        <v>7</v>
      </c>
      <c r="X8358">
        <f>IF(OR(Main!$U8358=0,
       Main!$V8358=0,
       Main!$W8358=0),
   "",
   DATE(Main!$U8358,
        Main!$V8358,
        Main!$W8358)
)</f>
        <v>41371</v>
      </c>
      <c r="Y8358">
        <f>Table1[[#This Row],[Average_Cost_for_two]]*VLOOKUP(Table1[[#This Row],[Currency]],currency!$A$2:$B$10,2,FALSE)</f>
        <v>25.2</v>
      </c>
      <c r="Z8358" t="str">
        <f>VLOOKUP(C8358,country!A:B,2,FALSE)</f>
        <v>India</v>
      </c>
      <c r="AA8358">
        <f t="shared" si="130"/>
        <v>2</v>
      </c>
    </row>
    <row r="8359" spans="1:27" ht="15.75" customHeight="1" x14ac:dyDescent="0.25">
      <c r="A8359">
        <v>2700010</v>
      </c>
      <c r="B8359" t="s">
        <v>17228</v>
      </c>
      <c r="C8359">
        <v>1</v>
      </c>
      <c r="D8359" t="s">
        <v>16469</v>
      </c>
      <c r="E8359" t="s">
        <v>17229</v>
      </c>
      <c r="F8359" t="s">
        <v>16838</v>
      </c>
      <c r="G8359" t="s">
        <v>16839</v>
      </c>
      <c r="H8359">
        <v>85.324097219999999</v>
      </c>
      <c r="I8359">
        <v>23.35516389</v>
      </c>
      <c r="J8359" t="s">
        <v>556</v>
      </c>
      <c r="K8359" t="s">
        <v>28</v>
      </c>
      <c r="L8359" t="s">
        <v>29</v>
      </c>
      <c r="M8359" t="s">
        <v>29</v>
      </c>
      <c r="N8359" t="s">
        <v>29</v>
      </c>
      <c r="O8359" t="s">
        <v>29</v>
      </c>
      <c r="P8359">
        <v>2</v>
      </c>
      <c r="Q8359">
        <v>117</v>
      </c>
      <c r="R8359">
        <v>650</v>
      </c>
      <c r="S8359" t="str">
        <f>IF(Table1[[#This Row],[Average_Cost_for_two]]&lt;500,"Low",IF(Table1[[#This Row],[Average_Cost_for_two]]&lt;=1500,"Medium","High"))</f>
        <v>Medium</v>
      </c>
      <c r="T8359">
        <v>3.4</v>
      </c>
      <c r="U8359">
        <v>2012</v>
      </c>
      <c r="V8359">
        <v>3</v>
      </c>
      <c r="W8359">
        <v>25</v>
      </c>
      <c r="X8359">
        <f>IF(OR(Main!$U8359=0,
       Main!$V8359=0,
       Main!$W8359=0),
   "",
   DATE(Main!$U8359,
        Main!$V8359,
        Main!$W8359)
)</f>
        <v>40993</v>
      </c>
      <c r="Y8359">
        <f>Table1[[#This Row],[Average_Cost_for_two]]*VLOOKUP(Table1[[#This Row],[Currency]],currency!$A$2:$B$10,2,FALSE)</f>
        <v>7.8</v>
      </c>
      <c r="Z8359" t="str">
        <f>VLOOKUP(C8359,country!A:B,2,FALSE)</f>
        <v>India</v>
      </c>
      <c r="AA8359">
        <f t="shared" si="130"/>
        <v>1</v>
      </c>
    </row>
    <row r="8360" spans="1:27" ht="15.75" customHeight="1" x14ac:dyDescent="0.25">
      <c r="A8360">
        <v>2700007</v>
      </c>
      <c r="B8360" t="s">
        <v>17230</v>
      </c>
      <c r="C8360">
        <v>1</v>
      </c>
      <c r="D8360" t="s">
        <v>16469</v>
      </c>
      <c r="E8360" t="s">
        <v>17231</v>
      </c>
      <c r="F8360" t="s">
        <v>16838</v>
      </c>
      <c r="G8360" t="s">
        <v>16839</v>
      </c>
      <c r="H8360">
        <v>85.325146059999994</v>
      </c>
      <c r="I8360">
        <v>23.35780368</v>
      </c>
      <c r="J8360" t="s">
        <v>17232</v>
      </c>
      <c r="K8360" t="s">
        <v>28</v>
      </c>
      <c r="L8360" t="s">
        <v>29</v>
      </c>
      <c r="M8360" t="s">
        <v>29</v>
      </c>
      <c r="N8360" t="s">
        <v>29</v>
      </c>
      <c r="O8360" t="s">
        <v>29</v>
      </c>
      <c r="P8360">
        <v>1</v>
      </c>
      <c r="Q8360">
        <v>370</v>
      </c>
      <c r="R8360">
        <v>450</v>
      </c>
      <c r="S8360" t="str">
        <f>IF(Table1[[#This Row],[Average_Cost_for_two]]&lt;500,"Low",IF(Table1[[#This Row],[Average_Cost_for_two]]&lt;=1500,"Medium","High"))</f>
        <v>Low</v>
      </c>
      <c r="T8360">
        <v>4</v>
      </c>
      <c r="U8360">
        <v>2015</v>
      </c>
      <c r="V8360">
        <v>3</v>
      </c>
      <c r="W8360">
        <v>27</v>
      </c>
      <c r="X8360">
        <f>IF(OR(Main!$U8360=0,
       Main!$V8360=0,
       Main!$W8360=0),
   "",
   DATE(Main!$U8360,
        Main!$V8360,
        Main!$W8360)
)</f>
        <v>42090</v>
      </c>
      <c r="Y8360">
        <f>Table1[[#This Row],[Average_Cost_for_two]]*VLOOKUP(Table1[[#This Row],[Currency]],currency!$A$2:$B$10,2,FALSE)</f>
        <v>5.4</v>
      </c>
      <c r="Z8360" t="str">
        <f>VLOOKUP(C8360,country!A:B,2,FALSE)</f>
        <v>India</v>
      </c>
      <c r="AA8360">
        <f t="shared" si="130"/>
        <v>1</v>
      </c>
    </row>
    <row r="8361" spans="1:27" ht="15.75" customHeight="1" x14ac:dyDescent="0.25">
      <c r="A8361">
        <v>2700019</v>
      </c>
      <c r="B8361" t="s">
        <v>17233</v>
      </c>
      <c r="C8361">
        <v>1</v>
      </c>
      <c r="D8361" t="s">
        <v>16469</v>
      </c>
      <c r="E8361" t="s">
        <v>17234</v>
      </c>
      <c r="F8361" t="s">
        <v>17235</v>
      </c>
      <c r="G8361" t="s">
        <v>17236</v>
      </c>
      <c r="H8361">
        <v>85.325055000000006</v>
      </c>
      <c r="I8361">
        <v>23.359407000000001</v>
      </c>
      <c r="J8361" t="s">
        <v>17237</v>
      </c>
      <c r="K8361" t="s">
        <v>28</v>
      </c>
      <c r="L8361" t="s">
        <v>29</v>
      </c>
      <c r="M8361" t="s">
        <v>29</v>
      </c>
      <c r="N8361" t="s">
        <v>29</v>
      </c>
      <c r="O8361" t="s">
        <v>29</v>
      </c>
      <c r="P8361">
        <v>3</v>
      </c>
      <c r="Q8361">
        <v>116</v>
      </c>
      <c r="R8361">
        <v>1000</v>
      </c>
      <c r="S8361" t="str">
        <f>IF(Table1[[#This Row],[Average_Cost_for_two]]&lt;500,"Low",IF(Table1[[#This Row],[Average_Cost_for_two]]&lt;=1500,"Medium","High"))</f>
        <v>Medium</v>
      </c>
      <c r="T8361">
        <v>3.7</v>
      </c>
      <c r="U8361">
        <v>2013</v>
      </c>
      <c r="V8361">
        <v>3</v>
      </c>
      <c r="W8361">
        <v>5</v>
      </c>
      <c r="X8361">
        <f>IF(OR(Main!$U8361=0,
       Main!$V8361=0,
       Main!$W8361=0),
   "",
   DATE(Main!$U8361,
        Main!$V8361,
        Main!$W8361)
)</f>
        <v>41338</v>
      </c>
      <c r="Y8361">
        <f>Table1[[#This Row],[Average_Cost_for_two]]*VLOOKUP(Table1[[#This Row],[Currency]],currency!$A$2:$B$10,2,FALSE)</f>
        <v>12</v>
      </c>
      <c r="Z8361" t="str">
        <f>VLOOKUP(C8361,country!A:B,2,FALSE)</f>
        <v>India</v>
      </c>
      <c r="AA8361">
        <f t="shared" si="130"/>
        <v>1</v>
      </c>
    </row>
    <row r="8362" spans="1:27" ht="15.75" customHeight="1" x14ac:dyDescent="0.25">
      <c r="A8362">
        <v>2700044</v>
      </c>
      <c r="B8362" t="s">
        <v>5966</v>
      </c>
      <c r="C8362">
        <v>1</v>
      </c>
      <c r="D8362" t="s">
        <v>16469</v>
      </c>
      <c r="E8362" t="s">
        <v>17238</v>
      </c>
      <c r="F8362" t="s">
        <v>16471</v>
      </c>
      <c r="G8362" t="s">
        <v>16472</v>
      </c>
      <c r="H8362">
        <v>85.332899999999995</v>
      </c>
      <c r="I8362">
        <v>23.35442222</v>
      </c>
      <c r="J8362" t="s">
        <v>523</v>
      </c>
      <c r="K8362" t="s">
        <v>28</v>
      </c>
      <c r="L8362" t="s">
        <v>29</v>
      </c>
      <c r="M8362" t="s">
        <v>29</v>
      </c>
      <c r="N8362" t="s">
        <v>29</v>
      </c>
      <c r="O8362" t="s">
        <v>29</v>
      </c>
      <c r="P8362">
        <v>2</v>
      </c>
      <c r="Q8362">
        <v>125</v>
      </c>
      <c r="R8362">
        <v>500</v>
      </c>
      <c r="S8362" t="str">
        <f>IF(Table1[[#This Row],[Average_Cost_for_two]]&lt;500,"Low",IF(Table1[[#This Row],[Average_Cost_for_two]]&lt;=1500,"Medium","High"))</f>
        <v>Medium</v>
      </c>
      <c r="T8362">
        <v>3.2</v>
      </c>
      <c r="U8362">
        <v>2015</v>
      </c>
      <c r="V8362">
        <v>3</v>
      </c>
      <c r="W8362">
        <v>18</v>
      </c>
      <c r="X8362">
        <f>IF(OR(Main!$U8362=0,
       Main!$V8362=0,
       Main!$W8362=0),
   "",
   DATE(Main!$U8362,
        Main!$V8362,
        Main!$W8362)
)</f>
        <v>42081</v>
      </c>
      <c r="Y8362">
        <f>Table1[[#This Row],[Average_Cost_for_two]]*VLOOKUP(Table1[[#This Row],[Currency]],currency!$A$2:$B$10,2,FALSE)</f>
        <v>6</v>
      </c>
      <c r="Z8362" t="str">
        <f>VLOOKUP(C8362,country!A:B,2,FALSE)</f>
        <v>India</v>
      </c>
      <c r="AA8362">
        <f t="shared" si="130"/>
        <v>1</v>
      </c>
    </row>
    <row r="8363" spans="1:27" ht="15.75" customHeight="1" x14ac:dyDescent="0.25">
      <c r="A8363">
        <v>2700059</v>
      </c>
      <c r="B8363" t="s">
        <v>17239</v>
      </c>
      <c r="C8363">
        <v>1</v>
      </c>
      <c r="D8363" t="s">
        <v>16469</v>
      </c>
      <c r="E8363" t="s">
        <v>17240</v>
      </c>
      <c r="F8363" t="s">
        <v>16471</v>
      </c>
      <c r="G8363" t="s">
        <v>16472</v>
      </c>
      <c r="H8363">
        <v>85.325447220000001</v>
      </c>
      <c r="I8363">
        <v>23.35919444</v>
      </c>
      <c r="J8363" t="s">
        <v>708</v>
      </c>
      <c r="K8363" t="s">
        <v>28</v>
      </c>
      <c r="L8363" t="s">
        <v>29</v>
      </c>
      <c r="M8363" t="s">
        <v>29</v>
      </c>
      <c r="N8363" t="s">
        <v>29</v>
      </c>
      <c r="O8363" t="s">
        <v>29</v>
      </c>
      <c r="P8363">
        <v>1</v>
      </c>
      <c r="Q8363">
        <v>112</v>
      </c>
      <c r="R8363">
        <v>200</v>
      </c>
      <c r="S8363" t="str">
        <f>IF(Table1[[#This Row],[Average_Cost_for_two]]&lt;500,"Low",IF(Table1[[#This Row],[Average_Cost_for_two]]&lt;=1500,"Medium","High"))</f>
        <v>Low</v>
      </c>
      <c r="T8363">
        <v>3.5</v>
      </c>
      <c r="U8363">
        <v>2018</v>
      </c>
      <c r="V8363">
        <v>3</v>
      </c>
      <c r="W8363">
        <v>24</v>
      </c>
      <c r="X8363">
        <f>IF(OR(Main!$U8363=0,
       Main!$V8363=0,
       Main!$W8363=0),
   "",
   DATE(Main!$U8363,
        Main!$V8363,
        Main!$W8363)
)</f>
        <v>43183</v>
      </c>
      <c r="Y8363">
        <f>Table1[[#This Row],[Average_Cost_for_two]]*VLOOKUP(Table1[[#This Row],[Currency]],currency!$A$2:$B$10,2,FALSE)</f>
        <v>2.4</v>
      </c>
      <c r="Z8363" t="str">
        <f>VLOOKUP(C8363,country!A:B,2,FALSE)</f>
        <v>India</v>
      </c>
      <c r="AA8363">
        <f t="shared" si="130"/>
        <v>1</v>
      </c>
    </row>
    <row r="8364" spans="1:27" ht="15.75" customHeight="1" x14ac:dyDescent="0.25">
      <c r="A8364">
        <v>2700085</v>
      </c>
      <c r="B8364" t="s">
        <v>17230</v>
      </c>
      <c r="C8364">
        <v>1</v>
      </c>
      <c r="D8364" t="s">
        <v>16469</v>
      </c>
      <c r="E8364" t="s">
        <v>16582</v>
      </c>
      <c r="F8364" t="s">
        <v>16583</v>
      </c>
      <c r="G8364" t="s">
        <v>16584</v>
      </c>
      <c r="H8364">
        <v>85.335486110000005</v>
      </c>
      <c r="I8364">
        <v>23.374988890000001</v>
      </c>
      <c r="J8364" t="s">
        <v>17232</v>
      </c>
      <c r="K8364" t="s">
        <v>28</v>
      </c>
      <c r="L8364" t="s">
        <v>29</v>
      </c>
      <c r="M8364" t="s">
        <v>29</v>
      </c>
      <c r="N8364" t="s">
        <v>29</v>
      </c>
      <c r="O8364" t="s">
        <v>29</v>
      </c>
      <c r="P8364">
        <v>1</v>
      </c>
      <c r="Q8364">
        <v>102</v>
      </c>
      <c r="R8364">
        <v>450</v>
      </c>
      <c r="S8364" t="str">
        <f>IF(Table1[[#This Row],[Average_Cost_for_two]]&lt;500,"Low",IF(Table1[[#This Row],[Average_Cost_for_two]]&lt;=1500,"Medium","High"))</f>
        <v>Low</v>
      </c>
      <c r="T8364">
        <v>3.4</v>
      </c>
      <c r="U8364">
        <v>2011</v>
      </c>
      <c r="V8364">
        <v>3</v>
      </c>
      <c r="W8364">
        <v>25</v>
      </c>
      <c r="X8364">
        <f>IF(OR(Main!$U8364=0,
       Main!$V8364=0,
       Main!$W8364=0),
   "",
   DATE(Main!$U8364,
        Main!$V8364,
        Main!$W8364)
)</f>
        <v>40627</v>
      </c>
      <c r="Y8364">
        <f>Table1[[#This Row],[Average_Cost_for_two]]*VLOOKUP(Table1[[#This Row],[Currency]],currency!$A$2:$B$10,2,FALSE)</f>
        <v>5.4</v>
      </c>
      <c r="Z8364" t="str">
        <f>VLOOKUP(C8364,country!A:B,2,FALSE)</f>
        <v>India</v>
      </c>
      <c r="AA8364">
        <f t="shared" si="130"/>
        <v>1</v>
      </c>
    </row>
    <row r="8365" spans="1:27" ht="15.75" customHeight="1" x14ac:dyDescent="0.25">
      <c r="A8365">
        <v>2700049</v>
      </c>
      <c r="B8365" t="s">
        <v>4326</v>
      </c>
      <c r="C8365">
        <v>1</v>
      </c>
      <c r="D8365" t="s">
        <v>16469</v>
      </c>
      <c r="E8365" t="s">
        <v>17241</v>
      </c>
      <c r="F8365" t="s">
        <v>17242</v>
      </c>
      <c r="G8365" t="s">
        <v>17243</v>
      </c>
      <c r="H8365">
        <v>85.3172</v>
      </c>
      <c r="I8365">
        <v>23.333016669999999</v>
      </c>
      <c r="J8365" t="s">
        <v>492</v>
      </c>
      <c r="K8365" t="s">
        <v>28</v>
      </c>
      <c r="L8365" t="s">
        <v>29</v>
      </c>
      <c r="M8365" t="s">
        <v>29</v>
      </c>
      <c r="N8365" t="s">
        <v>29</v>
      </c>
      <c r="O8365" t="s">
        <v>29</v>
      </c>
      <c r="P8365">
        <v>2</v>
      </c>
      <c r="Q8365">
        <v>66</v>
      </c>
      <c r="R8365">
        <v>700</v>
      </c>
      <c r="S8365" t="str">
        <f>IF(Table1[[#This Row],[Average_Cost_for_two]]&lt;500,"Low",IF(Table1[[#This Row],[Average_Cost_for_two]]&lt;=1500,"Medium","High"))</f>
        <v>Medium</v>
      </c>
      <c r="T8365">
        <v>3.5</v>
      </c>
      <c r="U8365">
        <v>2014</v>
      </c>
      <c r="V8365">
        <v>3</v>
      </c>
      <c r="W8365">
        <v>14</v>
      </c>
      <c r="X8365">
        <f>IF(OR(Main!$U8365=0,
       Main!$V8365=0,
       Main!$W8365=0),
   "",
   DATE(Main!$U8365,
        Main!$V8365,
        Main!$W8365)
)</f>
        <v>41712</v>
      </c>
      <c r="Y8365">
        <f>Table1[[#This Row],[Average_Cost_for_two]]*VLOOKUP(Table1[[#This Row],[Currency]],currency!$A$2:$B$10,2,FALSE)</f>
        <v>8.4</v>
      </c>
      <c r="Z8365" t="str">
        <f>VLOOKUP(C8365,country!A:B,2,FALSE)</f>
        <v>India</v>
      </c>
      <c r="AA8365">
        <f t="shared" si="130"/>
        <v>1</v>
      </c>
    </row>
    <row r="8366" spans="1:27" ht="15.75" customHeight="1" x14ac:dyDescent="0.25">
      <c r="A8366">
        <v>3200090</v>
      </c>
      <c r="B8366" t="s">
        <v>17244</v>
      </c>
      <c r="C8366">
        <v>1</v>
      </c>
      <c r="D8366" t="s">
        <v>10898</v>
      </c>
      <c r="E8366" t="s">
        <v>17245</v>
      </c>
      <c r="F8366" t="s">
        <v>10900</v>
      </c>
      <c r="G8366" t="s">
        <v>10901</v>
      </c>
      <c r="H8366">
        <v>73.167788000000002</v>
      </c>
      <c r="I8366">
        <v>22.307898000000002</v>
      </c>
      <c r="J8366" t="s">
        <v>877</v>
      </c>
      <c r="K8366" t="s">
        <v>28</v>
      </c>
      <c r="L8366" t="s">
        <v>29</v>
      </c>
      <c r="M8366" t="s">
        <v>29</v>
      </c>
      <c r="N8366" t="s">
        <v>29</v>
      </c>
      <c r="O8366" t="s">
        <v>29</v>
      </c>
      <c r="P8366">
        <v>2</v>
      </c>
      <c r="Q8366">
        <v>344</v>
      </c>
      <c r="R8366">
        <v>400</v>
      </c>
      <c r="S8366" t="str">
        <f>IF(Table1[[#This Row],[Average_Cost_for_two]]&lt;500,"Low",IF(Table1[[#This Row],[Average_Cost_for_two]]&lt;=1500,"Medium","High"))</f>
        <v>Low</v>
      </c>
      <c r="T8366">
        <v>4.5</v>
      </c>
      <c r="U8366">
        <v>2015</v>
      </c>
      <c r="V8366">
        <v>3</v>
      </c>
      <c r="W8366">
        <v>21</v>
      </c>
      <c r="X8366">
        <f>IF(OR(Main!$U8366=0,
       Main!$V8366=0,
       Main!$W8366=0),
   "",
   DATE(Main!$U8366,
        Main!$V8366,
        Main!$W8366)
)</f>
        <v>42084</v>
      </c>
      <c r="Y8366">
        <f>Table1[[#This Row],[Average_Cost_for_two]]*VLOOKUP(Table1[[#This Row],[Currency]],currency!$A$2:$B$10,2,FALSE)</f>
        <v>4.8</v>
      </c>
      <c r="Z8366" t="str">
        <f>VLOOKUP(C8366,country!A:B,2,FALSE)</f>
        <v>India</v>
      </c>
      <c r="AA8366">
        <f t="shared" si="130"/>
        <v>1</v>
      </c>
    </row>
    <row r="8367" spans="1:27" ht="15.75" customHeight="1" x14ac:dyDescent="0.25">
      <c r="A8367">
        <v>3900050</v>
      </c>
      <c r="B8367" t="s">
        <v>17246</v>
      </c>
      <c r="C8367">
        <v>1</v>
      </c>
      <c r="D8367" t="s">
        <v>2875</v>
      </c>
      <c r="E8367" t="s">
        <v>17247</v>
      </c>
      <c r="F8367" t="s">
        <v>16491</v>
      </c>
      <c r="G8367" t="s">
        <v>16492</v>
      </c>
      <c r="H8367">
        <v>82.989290690000004</v>
      </c>
      <c r="I8367">
        <v>25.332908790000001</v>
      </c>
      <c r="J8367" t="s">
        <v>477</v>
      </c>
      <c r="K8367" t="s">
        <v>28</v>
      </c>
      <c r="L8367" t="s">
        <v>29</v>
      </c>
      <c r="M8367" t="s">
        <v>29</v>
      </c>
      <c r="N8367" t="s">
        <v>29</v>
      </c>
      <c r="O8367" t="s">
        <v>29</v>
      </c>
      <c r="P8367">
        <v>3</v>
      </c>
      <c r="Q8367">
        <v>63</v>
      </c>
      <c r="R8367">
        <v>600</v>
      </c>
      <c r="S8367" t="str">
        <f>IF(Table1[[#This Row],[Average_Cost_for_two]]&lt;500,"Low",IF(Table1[[#This Row],[Average_Cost_for_two]]&lt;=1500,"Medium","High"))</f>
        <v>Medium</v>
      </c>
      <c r="T8367">
        <v>3.6</v>
      </c>
      <c r="U8367">
        <v>2011</v>
      </c>
      <c r="V8367">
        <v>3</v>
      </c>
      <c r="W8367">
        <v>6</v>
      </c>
      <c r="X8367">
        <f>IF(OR(Main!$U8367=0,
       Main!$V8367=0,
       Main!$W8367=0),
   "",
   DATE(Main!$U8367,
        Main!$V8367,
        Main!$W8367)
)</f>
        <v>40608</v>
      </c>
      <c r="Y8367">
        <f>Table1[[#This Row],[Average_Cost_for_two]]*VLOOKUP(Table1[[#This Row],[Currency]],currency!$A$2:$B$10,2,FALSE)</f>
        <v>7.2</v>
      </c>
      <c r="Z8367" t="str">
        <f>VLOOKUP(C8367,country!A:B,2,FALSE)</f>
        <v>India</v>
      </c>
      <c r="AA8367">
        <f t="shared" si="130"/>
        <v>1</v>
      </c>
    </row>
    <row r="8368" spans="1:27" ht="15.75" customHeight="1" x14ac:dyDescent="0.25">
      <c r="A8368">
        <v>3400005</v>
      </c>
      <c r="B8368" t="s">
        <v>17248</v>
      </c>
      <c r="C8368">
        <v>1</v>
      </c>
      <c r="D8368" t="s">
        <v>11471</v>
      </c>
      <c r="E8368" t="s">
        <v>17249</v>
      </c>
      <c r="F8368" t="s">
        <v>17250</v>
      </c>
      <c r="G8368" t="s">
        <v>17251</v>
      </c>
      <c r="H8368">
        <v>78.01160797</v>
      </c>
      <c r="I8368">
        <v>27.160832490000001</v>
      </c>
      <c r="J8368" t="s">
        <v>27</v>
      </c>
      <c r="K8368" t="s">
        <v>28</v>
      </c>
      <c r="L8368" t="s">
        <v>29</v>
      </c>
      <c r="M8368" t="s">
        <v>29</v>
      </c>
      <c r="N8368" t="s">
        <v>29</v>
      </c>
      <c r="O8368" t="s">
        <v>29</v>
      </c>
      <c r="P8368">
        <v>2</v>
      </c>
      <c r="Q8368">
        <v>94</v>
      </c>
      <c r="R8368">
        <v>500</v>
      </c>
      <c r="S8368" t="str">
        <f>IF(Table1[[#This Row],[Average_Cost_for_two]]&lt;500,"Low",IF(Table1[[#This Row],[Average_Cost_for_two]]&lt;=1500,"Medium","High"))</f>
        <v>Medium</v>
      </c>
      <c r="T8368">
        <v>3.6</v>
      </c>
      <c r="U8368">
        <v>2014</v>
      </c>
      <c r="V8368">
        <v>2</v>
      </c>
      <c r="W8368">
        <v>21</v>
      </c>
      <c r="X8368">
        <f>IF(OR(Main!$U8368=0,
       Main!$V8368=0,
       Main!$W8368=0),
   "",
   DATE(Main!$U8368,
        Main!$V8368,
        Main!$W8368)
)</f>
        <v>41691</v>
      </c>
      <c r="Y8368">
        <f>Table1[[#This Row],[Average_Cost_for_two]]*VLOOKUP(Table1[[#This Row],[Currency]],currency!$A$2:$B$10,2,FALSE)</f>
        <v>6</v>
      </c>
      <c r="Z8368" t="str">
        <f>VLOOKUP(C8368,country!A:B,2,FALSE)</f>
        <v>India</v>
      </c>
      <c r="AA8368">
        <f t="shared" si="130"/>
        <v>1</v>
      </c>
    </row>
    <row r="8369" spans="1:27" ht="15.75" customHeight="1" x14ac:dyDescent="0.25">
      <c r="A8369">
        <v>3400033</v>
      </c>
      <c r="B8369" t="s">
        <v>17252</v>
      </c>
      <c r="C8369">
        <v>1</v>
      </c>
      <c r="D8369" t="s">
        <v>11471</v>
      </c>
      <c r="E8369" t="s">
        <v>17253</v>
      </c>
      <c r="F8369" t="s">
        <v>11473</v>
      </c>
      <c r="G8369" t="s">
        <v>11474</v>
      </c>
      <c r="H8369">
        <v>78.042990000000003</v>
      </c>
      <c r="I8369">
        <v>27.159794999999999</v>
      </c>
      <c r="J8369" t="s">
        <v>16780</v>
      </c>
      <c r="K8369" t="s">
        <v>28</v>
      </c>
      <c r="L8369" t="s">
        <v>29</v>
      </c>
      <c r="M8369" t="s">
        <v>29</v>
      </c>
      <c r="N8369" t="s">
        <v>29</v>
      </c>
      <c r="O8369" t="s">
        <v>29</v>
      </c>
      <c r="P8369">
        <v>3</v>
      </c>
      <c r="Q8369">
        <v>70</v>
      </c>
      <c r="R8369">
        <v>1100</v>
      </c>
      <c r="S8369" t="str">
        <f>IF(Table1[[#This Row],[Average_Cost_for_two]]&lt;500,"Low",IF(Table1[[#This Row],[Average_Cost_for_two]]&lt;=1500,"Medium","High"))</f>
        <v>Medium</v>
      </c>
      <c r="T8369">
        <v>3.4</v>
      </c>
      <c r="U8369">
        <v>2018</v>
      </c>
      <c r="V8369">
        <v>2</v>
      </c>
      <c r="W8369">
        <v>5</v>
      </c>
      <c r="X8369">
        <f>IF(OR(Main!$U8369=0,
       Main!$V8369=0,
       Main!$W8369=0),
   "",
   DATE(Main!$U8369,
        Main!$V8369,
        Main!$W8369)
)</f>
        <v>43136</v>
      </c>
      <c r="Y8369">
        <f>Table1[[#This Row],[Average_Cost_for_two]]*VLOOKUP(Table1[[#This Row],[Currency]],currency!$A$2:$B$10,2,FALSE)</f>
        <v>13.200000000000001</v>
      </c>
      <c r="Z8369" t="str">
        <f>VLOOKUP(C8369,country!A:B,2,FALSE)</f>
        <v>India</v>
      </c>
      <c r="AA8369">
        <f t="shared" si="130"/>
        <v>1</v>
      </c>
    </row>
    <row r="8370" spans="1:27" ht="15.75" customHeight="1" x14ac:dyDescent="0.25">
      <c r="A8370">
        <v>111895</v>
      </c>
      <c r="B8370" t="s">
        <v>17254</v>
      </c>
      <c r="C8370">
        <v>1</v>
      </c>
      <c r="D8370" t="s">
        <v>11963</v>
      </c>
      <c r="E8370" t="s">
        <v>17255</v>
      </c>
      <c r="F8370" t="s">
        <v>17256</v>
      </c>
      <c r="G8370" t="s">
        <v>17257</v>
      </c>
      <c r="H8370">
        <v>72.5375741</v>
      </c>
      <c r="I8370">
        <v>23.010451110000002</v>
      </c>
      <c r="J8370" t="s">
        <v>17258</v>
      </c>
      <c r="K8370" t="s">
        <v>28</v>
      </c>
      <c r="L8370" t="s">
        <v>29</v>
      </c>
      <c r="M8370" t="s">
        <v>29</v>
      </c>
      <c r="N8370" t="s">
        <v>29</v>
      </c>
      <c r="O8370" t="s">
        <v>29</v>
      </c>
      <c r="P8370">
        <v>3</v>
      </c>
      <c r="Q8370">
        <v>1582</v>
      </c>
      <c r="R8370">
        <v>900</v>
      </c>
      <c r="S8370" t="str">
        <f>IF(Table1[[#This Row],[Average_Cost_for_two]]&lt;500,"Low",IF(Table1[[#This Row],[Average_Cost_for_two]]&lt;=1500,"Medium","High"))</f>
        <v>Medium</v>
      </c>
      <c r="T8370">
        <v>4.2</v>
      </c>
      <c r="U8370">
        <v>2014</v>
      </c>
      <c r="V8370">
        <v>2</v>
      </c>
      <c r="W8370">
        <v>9</v>
      </c>
      <c r="X8370">
        <f>IF(OR(Main!$U8370=0,
       Main!$V8370=0,
       Main!$W8370=0),
   "",
   DATE(Main!$U8370,
        Main!$V8370,
        Main!$W8370)
)</f>
        <v>41679</v>
      </c>
      <c r="Y8370">
        <f>Table1[[#This Row],[Average_Cost_for_two]]*VLOOKUP(Table1[[#This Row],[Currency]],currency!$A$2:$B$10,2,FALSE)</f>
        <v>10.8</v>
      </c>
      <c r="Z8370" t="str">
        <f>VLOOKUP(C8370,country!A:B,2,FALSE)</f>
        <v>India</v>
      </c>
      <c r="AA8370">
        <f t="shared" si="130"/>
        <v>1</v>
      </c>
    </row>
    <row r="8371" spans="1:27" ht="15.75" customHeight="1" x14ac:dyDescent="0.25">
      <c r="A8371">
        <v>18335583</v>
      </c>
      <c r="B8371" t="s">
        <v>17259</v>
      </c>
      <c r="C8371">
        <v>1</v>
      </c>
      <c r="D8371" t="s">
        <v>11963</v>
      </c>
      <c r="E8371" t="s">
        <v>17260</v>
      </c>
      <c r="F8371" t="s">
        <v>17261</v>
      </c>
      <c r="G8371" t="s">
        <v>17262</v>
      </c>
      <c r="H8371">
        <v>72.531638900000004</v>
      </c>
      <c r="I8371">
        <v>23.064303800000001</v>
      </c>
      <c r="J8371" t="s">
        <v>615</v>
      </c>
      <c r="K8371" t="s">
        <v>28</v>
      </c>
      <c r="L8371" t="s">
        <v>29</v>
      </c>
      <c r="M8371" t="s">
        <v>29</v>
      </c>
      <c r="N8371" t="s">
        <v>29</v>
      </c>
      <c r="O8371" t="s">
        <v>29</v>
      </c>
      <c r="P8371">
        <v>3</v>
      </c>
      <c r="Q8371">
        <v>325</v>
      </c>
      <c r="R8371">
        <v>900</v>
      </c>
      <c r="S8371" t="str">
        <f>IF(Table1[[#This Row],[Average_Cost_for_two]]&lt;500,"Low",IF(Table1[[#This Row],[Average_Cost_for_two]]&lt;=1500,"Medium","High"))</f>
        <v>Medium</v>
      </c>
      <c r="T8371">
        <v>4.3</v>
      </c>
      <c r="U8371">
        <v>2015</v>
      </c>
      <c r="V8371">
        <v>2</v>
      </c>
      <c r="W8371">
        <v>6</v>
      </c>
      <c r="X8371">
        <f>IF(OR(Main!$U8371=0,
       Main!$V8371=0,
       Main!$W8371=0),
   "",
   DATE(Main!$U8371,
        Main!$V8371,
        Main!$W8371)
)</f>
        <v>42041</v>
      </c>
      <c r="Y8371">
        <f>Table1[[#This Row],[Average_Cost_for_two]]*VLOOKUP(Table1[[#This Row],[Currency]],currency!$A$2:$B$10,2,FALSE)</f>
        <v>10.8</v>
      </c>
      <c r="Z8371" t="str">
        <f>VLOOKUP(C8371,country!A:B,2,FALSE)</f>
        <v>India</v>
      </c>
      <c r="AA8371">
        <f t="shared" si="130"/>
        <v>1</v>
      </c>
    </row>
    <row r="8372" spans="1:27" ht="15.75" customHeight="1" x14ac:dyDescent="0.25">
      <c r="A8372">
        <v>2400144</v>
      </c>
      <c r="B8372" t="s">
        <v>17263</v>
      </c>
      <c r="C8372">
        <v>1</v>
      </c>
      <c r="D8372" t="s">
        <v>2861</v>
      </c>
      <c r="E8372" t="s">
        <v>17264</v>
      </c>
      <c r="F8372" t="s">
        <v>145</v>
      </c>
      <c r="G8372" t="s">
        <v>2863</v>
      </c>
      <c r="H8372">
        <v>81.834840999999997</v>
      </c>
      <c r="I8372">
        <v>25.459775</v>
      </c>
      <c r="J8372" t="s">
        <v>495</v>
      </c>
      <c r="K8372" t="s">
        <v>28</v>
      </c>
      <c r="L8372" t="s">
        <v>29</v>
      </c>
      <c r="M8372" t="s">
        <v>29</v>
      </c>
      <c r="N8372" t="s">
        <v>29</v>
      </c>
      <c r="O8372" t="s">
        <v>29</v>
      </c>
      <c r="P8372">
        <v>3</v>
      </c>
      <c r="Q8372">
        <v>106</v>
      </c>
      <c r="R8372">
        <v>500</v>
      </c>
      <c r="S8372" t="str">
        <f>IF(Table1[[#This Row],[Average_Cost_for_two]]&lt;500,"Low",IF(Table1[[#This Row],[Average_Cost_for_two]]&lt;=1500,"Medium","High"))</f>
        <v>Medium</v>
      </c>
      <c r="T8372">
        <v>3.4</v>
      </c>
      <c r="U8372">
        <v>2016</v>
      </c>
      <c r="V8372">
        <v>2</v>
      </c>
      <c r="W8372">
        <v>24</v>
      </c>
      <c r="X8372">
        <f>IF(OR(Main!$U8372=0,
       Main!$V8372=0,
       Main!$W8372=0),
   "",
   DATE(Main!$U8372,
        Main!$V8372,
        Main!$W8372)
)</f>
        <v>42424</v>
      </c>
      <c r="Y8372">
        <f>Table1[[#This Row],[Average_Cost_for_two]]*VLOOKUP(Table1[[#This Row],[Currency]],currency!$A$2:$B$10,2,FALSE)</f>
        <v>6</v>
      </c>
      <c r="Z8372" t="str">
        <f>VLOOKUP(C8372,country!A:B,2,FALSE)</f>
        <v>India</v>
      </c>
      <c r="AA8372">
        <f t="shared" si="130"/>
        <v>1</v>
      </c>
    </row>
    <row r="8373" spans="1:27" ht="15.75" customHeight="1" x14ac:dyDescent="0.25">
      <c r="A8373">
        <v>2400009</v>
      </c>
      <c r="B8373" t="s">
        <v>4948</v>
      </c>
      <c r="C8373">
        <v>1</v>
      </c>
      <c r="D8373" t="s">
        <v>2861</v>
      </c>
      <c r="E8373" t="s">
        <v>17265</v>
      </c>
      <c r="F8373" t="s">
        <v>17266</v>
      </c>
      <c r="G8373" t="s">
        <v>17267</v>
      </c>
      <c r="H8373">
        <v>81.859682000000006</v>
      </c>
      <c r="I8373">
        <v>25.457115999999999</v>
      </c>
      <c r="J8373" t="s">
        <v>17268</v>
      </c>
      <c r="K8373" t="s">
        <v>28</v>
      </c>
      <c r="L8373" t="s">
        <v>29</v>
      </c>
      <c r="M8373" t="s">
        <v>29</v>
      </c>
      <c r="N8373" t="s">
        <v>29</v>
      </c>
      <c r="O8373" t="s">
        <v>29</v>
      </c>
      <c r="P8373">
        <v>2</v>
      </c>
      <c r="Q8373">
        <v>134</v>
      </c>
      <c r="R8373">
        <v>400</v>
      </c>
      <c r="S8373" t="str">
        <f>IF(Table1[[#This Row],[Average_Cost_for_two]]&lt;500,"Low",IF(Table1[[#This Row],[Average_Cost_for_two]]&lt;=1500,"Medium","High"))</f>
        <v>Low</v>
      </c>
      <c r="T8373">
        <v>3.5</v>
      </c>
      <c r="U8373">
        <v>2016</v>
      </c>
      <c r="V8373">
        <v>2</v>
      </c>
      <c r="W8373">
        <v>2</v>
      </c>
      <c r="X8373">
        <f>IF(OR(Main!$U8373=0,
       Main!$V8373=0,
       Main!$W8373=0),
   "",
   DATE(Main!$U8373,
        Main!$V8373,
        Main!$W8373)
)</f>
        <v>42402</v>
      </c>
      <c r="Y8373">
        <f>Table1[[#This Row],[Average_Cost_for_two]]*VLOOKUP(Table1[[#This Row],[Currency]],currency!$A$2:$B$10,2,FALSE)</f>
        <v>4.8</v>
      </c>
      <c r="Z8373" t="str">
        <f>VLOOKUP(C8373,country!A:B,2,FALSE)</f>
        <v>India</v>
      </c>
      <c r="AA8373">
        <f t="shared" si="130"/>
        <v>1</v>
      </c>
    </row>
    <row r="8374" spans="1:27" ht="15.75" customHeight="1" x14ac:dyDescent="0.25">
      <c r="A8374">
        <v>2500075</v>
      </c>
      <c r="B8374" t="s">
        <v>17269</v>
      </c>
      <c r="C8374">
        <v>1</v>
      </c>
      <c r="D8374" t="s">
        <v>11973</v>
      </c>
      <c r="E8374" t="s">
        <v>17270</v>
      </c>
      <c r="F8374" t="s">
        <v>11975</v>
      </c>
      <c r="G8374" t="s">
        <v>11976</v>
      </c>
      <c r="H8374">
        <v>75.364791670000002</v>
      </c>
      <c r="I8374">
        <v>19.87642778</v>
      </c>
      <c r="J8374" t="s">
        <v>17271</v>
      </c>
      <c r="K8374" t="s">
        <v>28</v>
      </c>
      <c r="L8374" t="s">
        <v>29</v>
      </c>
      <c r="M8374" t="s">
        <v>29</v>
      </c>
      <c r="N8374" t="s">
        <v>29</v>
      </c>
      <c r="O8374" t="s">
        <v>29</v>
      </c>
      <c r="P8374">
        <v>2</v>
      </c>
      <c r="Q8374">
        <v>47</v>
      </c>
      <c r="R8374">
        <v>500</v>
      </c>
      <c r="S8374" t="str">
        <f>IF(Table1[[#This Row],[Average_Cost_for_two]]&lt;500,"Low",IF(Table1[[#This Row],[Average_Cost_for_two]]&lt;=1500,"Medium","High"))</f>
        <v>Medium</v>
      </c>
      <c r="T8374">
        <v>3.3</v>
      </c>
      <c r="U8374">
        <v>2010</v>
      </c>
      <c r="V8374">
        <v>2</v>
      </c>
      <c r="W8374">
        <v>25</v>
      </c>
      <c r="X8374">
        <f>IF(OR(Main!$U8374=0,
       Main!$V8374=0,
       Main!$W8374=0),
   "",
   DATE(Main!$U8374,
        Main!$V8374,
        Main!$W8374)
)</f>
        <v>40234</v>
      </c>
      <c r="Y8374">
        <f>Table1[[#This Row],[Average_Cost_for_two]]*VLOOKUP(Table1[[#This Row],[Currency]],currency!$A$2:$B$10,2,FALSE)</f>
        <v>6</v>
      </c>
      <c r="Z8374" t="str">
        <f>VLOOKUP(C8374,country!A:B,2,FALSE)</f>
        <v>India</v>
      </c>
      <c r="AA8374">
        <f t="shared" si="130"/>
        <v>1</v>
      </c>
    </row>
    <row r="8375" spans="1:27" ht="15.75" customHeight="1" x14ac:dyDescent="0.25">
      <c r="A8375">
        <v>2500056</v>
      </c>
      <c r="B8375" t="s">
        <v>17272</v>
      </c>
      <c r="C8375">
        <v>1</v>
      </c>
      <c r="D8375" t="s">
        <v>11973</v>
      </c>
      <c r="E8375" t="s">
        <v>17273</v>
      </c>
      <c r="F8375" t="s">
        <v>16888</v>
      </c>
      <c r="G8375" t="s">
        <v>16889</v>
      </c>
      <c r="H8375">
        <v>75.322405000000003</v>
      </c>
      <c r="I8375">
        <v>19.875015999999999</v>
      </c>
      <c r="J8375" t="s">
        <v>7057</v>
      </c>
      <c r="K8375" t="s">
        <v>28</v>
      </c>
      <c r="L8375" t="s">
        <v>29</v>
      </c>
      <c r="M8375" t="s">
        <v>29</v>
      </c>
      <c r="N8375" t="s">
        <v>29</v>
      </c>
      <c r="O8375" t="s">
        <v>29</v>
      </c>
      <c r="P8375">
        <v>2</v>
      </c>
      <c r="Q8375">
        <v>34</v>
      </c>
      <c r="R8375">
        <v>450</v>
      </c>
      <c r="S8375" t="str">
        <f>IF(Table1[[#This Row],[Average_Cost_for_two]]&lt;500,"Low",IF(Table1[[#This Row],[Average_Cost_for_two]]&lt;=1500,"Medium","High"))</f>
        <v>Low</v>
      </c>
      <c r="T8375">
        <v>3.4</v>
      </c>
      <c r="U8375">
        <v>2014</v>
      </c>
      <c r="V8375">
        <v>2</v>
      </c>
      <c r="W8375">
        <v>27</v>
      </c>
      <c r="X8375">
        <f>IF(OR(Main!$U8375=0,
       Main!$V8375=0,
       Main!$W8375=0),
   "",
   DATE(Main!$U8375,
        Main!$V8375,
        Main!$W8375)
)</f>
        <v>41697</v>
      </c>
      <c r="Y8375">
        <f>Table1[[#This Row],[Average_Cost_for_two]]*VLOOKUP(Table1[[#This Row],[Currency]],currency!$A$2:$B$10,2,FALSE)</f>
        <v>5.4</v>
      </c>
      <c r="Z8375" t="str">
        <f>VLOOKUP(C8375,country!A:B,2,FALSE)</f>
        <v>India</v>
      </c>
      <c r="AA8375">
        <f t="shared" si="130"/>
        <v>1</v>
      </c>
    </row>
    <row r="8376" spans="1:27" ht="15.75" customHeight="1" x14ac:dyDescent="0.25">
      <c r="A8376">
        <v>2500122</v>
      </c>
      <c r="B8376" t="s">
        <v>17274</v>
      </c>
      <c r="C8376">
        <v>1</v>
      </c>
      <c r="D8376" t="s">
        <v>11973</v>
      </c>
      <c r="E8376" t="s">
        <v>17275</v>
      </c>
      <c r="F8376" t="s">
        <v>17276</v>
      </c>
      <c r="G8376" t="s">
        <v>17277</v>
      </c>
      <c r="H8376">
        <v>75.318894439999994</v>
      </c>
      <c r="I8376">
        <v>19.866969439999998</v>
      </c>
      <c r="J8376" t="s">
        <v>4688</v>
      </c>
      <c r="K8376" t="s">
        <v>28</v>
      </c>
      <c r="L8376" t="s">
        <v>29</v>
      </c>
      <c r="M8376" t="s">
        <v>29</v>
      </c>
      <c r="N8376" t="s">
        <v>29</v>
      </c>
      <c r="O8376" t="s">
        <v>29</v>
      </c>
      <c r="P8376">
        <v>2</v>
      </c>
      <c r="Q8376">
        <v>76</v>
      </c>
      <c r="R8376">
        <v>450</v>
      </c>
      <c r="S8376" t="str">
        <f>IF(Table1[[#This Row],[Average_Cost_for_two]]&lt;500,"Low",IF(Table1[[#This Row],[Average_Cost_for_two]]&lt;=1500,"Medium","High"))</f>
        <v>Low</v>
      </c>
      <c r="T8376">
        <v>3.3</v>
      </c>
      <c r="U8376">
        <v>2015</v>
      </c>
      <c r="V8376">
        <v>2</v>
      </c>
      <c r="W8376">
        <v>20</v>
      </c>
      <c r="X8376">
        <f>IF(OR(Main!$U8376=0,
       Main!$V8376=0,
       Main!$W8376=0),
   "",
   DATE(Main!$U8376,
        Main!$V8376,
        Main!$W8376)
)</f>
        <v>42055</v>
      </c>
      <c r="Y8376">
        <f>Table1[[#This Row],[Average_Cost_for_two]]*VLOOKUP(Table1[[#This Row],[Currency]],currency!$A$2:$B$10,2,FALSE)</f>
        <v>5.4</v>
      </c>
      <c r="Z8376" t="str">
        <f>VLOOKUP(C8376,country!A:B,2,FALSE)</f>
        <v>India</v>
      </c>
      <c r="AA8376">
        <f t="shared" si="130"/>
        <v>1</v>
      </c>
    </row>
    <row r="8377" spans="1:27" ht="15.75" customHeight="1" x14ac:dyDescent="0.25">
      <c r="A8377">
        <v>56464</v>
      </c>
      <c r="B8377" t="s">
        <v>17278</v>
      </c>
      <c r="C8377">
        <v>1</v>
      </c>
      <c r="D8377" t="s">
        <v>15909</v>
      </c>
      <c r="E8377" t="s">
        <v>17279</v>
      </c>
      <c r="F8377" t="s">
        <v>15996</v>
      </c>
      <c r="G8377" t="s">
        <v>15997</v>
      </c>
      <c r="H8377">
        <v>77.640624939999995</v>
      </c>
      <c r="I8377">
        <v>12.979095559999999</v>
      </c>
      <c r="J8377" t="s">
        <v>16283</v>
      </c>
      <c r="K8377" t="s">
        <v>28</v>
      </c>
      <c r="L8377" t="s">
        <v>29</v>
      </c>
      <c r="M8377" t="s">
        <v>29</v>
      </c>
      <c r="N8377" t="s">
        <v>29</v>
      </c>
      <c r="O8377" t="s">
        <v>29</v>
      </c>
      <c r="P8377">
        <v>2</v>
      </c>
      <c r="Q8377">
        <v>3533</v>
      </c>
      <c r="R8377">
        <v>800</v>
      </c>
      <c r="S8377" t="str">
        <f>IF(Table1[[#This Row],[Average_Cost_for_two]]&lt;500,"Low",IF(Table1[[#This Row],[Average_Cost_for_two]]&lt;=1500,"Medium","High"))</f>
        <v>Medium</v>
      </c>
      <c r="T8377">
        <v>4</v>
      </c>
      <c r="U8377">
        <v>2014</v>
      </c>
      <c r="V8377">
        <v>2</v>
      </c>
      <c r="W8377">
        <v>25</v>
      </c>
      <c r="X8377">
        <f>IF(OR(Main!$U8377=0,
       Main!$V8377=0,
       Main!$W8377=0),
   "",
   DATE(Main!$U8377,
        Main!$V8377,
        Main!$W8377)
)</f>
        <v>41695</v>
      </c>
      <c r="Y8377">
        <f>Table1[[#This Row],[Average_Cost_for_two]]*VLOOKUP(Table1[[#This Row],[Currency]],currency!$A$2:$B$10,2,FALSE)</f>
        <v>9.6</v>
      </c>
      <c r="Z8377" t="str">
        <f>VLOOKUP(C8377,country!A:B,2,FALSE)</f>
        <v>India</v>
      </c>
      <c r="AA8377">
        <f t="shared" si="130"/>
        <v>1</v>
      </c>
    </row>
    <row r="8378" spans="1:27" ht="15.75" customHeight="1" x14ac:dyDescent="0.25">
      <c r="A8378">
        <v>18439634</v>
      </c>
      <c r="B8378" t="s">
        <v>17280</v>
      </c>
      <c r="C8378">
        <v>1</v>
      </c>
      <c r="D8378" t="s">
        <v>15909</v>
      </c>
      <c r="E8378" t="s">
        <v>17281</v>
      </c>
      <c r="F8378" t="s">
        <v>15975</v>
      </c>
      <c r="G8378" t="s">
        <v>15976</v>
      </c>
      <c r="H8378">
        <v>77.615797000000001</v>
      </c>
      <c r="I8378">
        <v>12.934179</v>
      </c>
      <c r="J8378" t="s">
        <v>17282</v>
      </c>
      <c r="K8378" t="s">
        <v>28</v>
      </c>
      <c r="L8378" t="s">
        <v>29</v>
      </c>
      <c r="M8378" t="s">
        <v>29</v>
      </c>
      <c r="N8378" t="s">
        <v>29</v>
      </c>
      <c r="O8378" t="s">
        <v>29</v>
      </c>
      <c r="P8378">
        <v>2</v>
      </c>
      <c r="Q8378">
        <v>276</v>
      </c>
      <c r="R8378">
        <v>950</v>
      </c>
      <c r="S8378" t="str">
        <f>IF(Table1[[#This Row],[Average_Cost_for_two]]&lt;500,"Low",IF(Table1[[#This Row],[Average_Cost_for_two]]&lt;=1500,"Medium","High"))</f>
        <v>Medium</v>
      </c>
      <c r="T8378">
        <v>4.7</v>
      </c>
      <c r="U8378">
        <v>2011</v>
      </c>
      <c r="V8378">
        <v>2</v>
      </c>
      <c r="W8378">
        <v>10</v>
      </c>
      <c r="X8378">
        <f>IF(OR(Main!$U8378=0,
       Main!$V8378=0,
       Main!$W8378=0),
   "",
   DATE(Main!$U8378,
        Main!$V8378,
        Main!$W8378)
)</f>
        <v>40584</v>
      </c>
      <c r="Y8378">
        <f>Table1[[#This Row],[Average_Cost_for_two]]*VLOOKUP(Table1[[#This Row],[Currency]],currency!$A$2:$B$10,2,FALSE)</f>
        <v>11.4</v>
      </c>
      <c r="Z8378" t="str">
        <f>VLOOKUP(C8378,country!A:B,2,FALSE)</f>
        <v>India</v>
      </c>
      <c r="AA8378">
        <f t="shared" si="130"/>
        <v>1</v>
      </c>
    </row>
    <row r="8379" spans="1:27" ht="15.75" customHeight="1" x14ac:dyDescent="0.25">
      <c r="A8379">
        <v>2600109</v>
      </c>
      <c r="B8379" t="s">
        <v>17283</v>
      </c>
      <c r="C8379">
        <v>1</v>
      </c>
      <c r="D8379" t="s">
        <v>11968</v>
      </c>
      <c r="E8379" t="s">
        <v>17284</v>
      </c>
      <c r="F8379" t="s">
        <v>16514</v>
      </c>
      <c r="G8379" t="s">
        <v>16515</v>
      </c>
      <c r="H8379">
        <v>77.435361</v>
      </c>
      <c r="I8379">
        <v>23.214293999999999</v>
      </c>
      <c r="J8379" t="s">
        <v>523</v>
      </c>
      <c r="K8379" t="s">
        <v>28</v>
      </c>
      <c r="L8379" t="s">
        <v>29</v>
      </c>
      <c r="M8379" t="s">
        <v>29</v>
      </c>
      <c r="N8379" t="s">
        <v>29</v>
      </c>
      <c r="O8379" t="s">
        <v>29</v>
      </c>
      <c r="P8379">
        <v>1</v>
      </c>
      <c r="Q8379">
        <v>427</v>
      </c>
      <c r="R8379">
        <v>250</v>
      </c>
      <c r="S8379" t="str">
        <f>IF(Table1[[#This Row],[Average_Cost_for_two]]&lt;500,"Low",IF(Table1[[#This Row],[Average_Cost_for_two]]&lt;=1500,"Medium","High"))</f>
        <v>Low</v>
      </c>
      <c r="T8379">
        <v>4.9000000000000004</v>
      </c>
      <c r="U8379">
        <v>2014</v>
      </c>
      <c r="V8379">
        <v>2</v>
      </c>
      <c r="W8379">
        <v>22</v>
      </c>
      <c r="X8379">
        <f>IF(OR(Main!$U8379=0,
       Main!$V8379=0,
       Main!$W8379=0),
   "",
   DATE(Main!$U8379,
        Main!$V8379,
        Main!$W8379)
)</f>
        <v>41692</v>
      </c>
      <c r="Y8379">
        <f>Table1[[#This Row],[Average_Cost_for_two]]*VLOOKUP(Table1[[#This Row],[Currency]],currency!$A$2:$B$10,2,FALSE)</f>
        <v>3</v>
      </c>
      <c r="Z8379" t="str">
        <f>VLOOKUP(C8379,country!A:B,2,FALSE)</f>
        <v>India</v>
      </c>
      <c r="AA8379">
        <f t="shared" si="130"/>
        <v>1</v>
      </c>
    </row>
    <row r="8380" spans="1:27" ht="15.75" customHeight="1" x14ac:dyDescent="0.25">
      <c r="A8380">
        <v>3000107</v>
      </c>
      <c r="B8380" t="s">
        <v>17285</v>
      </c>
      <c r="C8380">
        <v>1</v>
      </c>
      <c r="D8380" t="s">
        <v>10944</v>
      </c>
      <c r="E8380" t="s">
        <v>17286</v>
      </c>
      <c r="F8380" t="s">
        <v>16196</v>
      </c>
      <c r="G8380" t="s">
        <v>16197</v>
      </c>
      <c r="H8380">
        <v>76.995666999999997</v>
      </c>
      <c r="I8380">
        <v>11.022477</v>
      </c>
      <c r="J8380" t="s">
        <v>17287</v>
      </c>
      <c r="K8380" t="s">
        <v>28</v>
      </c>
      <c r="L8380" t="s">
        <v>29</v>
      </c>
      <c r="M8380" t="s">
        <v>29</v>
      </c>
      <c r="N8380" t="s">
        <v>29</v>
      </c>
      <c r="O8380" t="s">
        <v>29</v>
      </c>
      <c r="P8380">
        <v>2</v>
      </c>
      <c r="Q8380">
        <v>318</v>
      </c>
      <c r="R8380">
        <v>600</v>
      </c>
      <c r="S8380" t="str">
        <f>IF(Table1[[#This Row],[Average_Cost_for_two]]&lt;500,"Low",IF(Table1[[#This Row],[Average_Cost_for_two]]&lt;=1500,"Medium","High"))</f>
        <v>Medium</v>
      </c>
      <c r="T8380">
        <v>3.9</v>
      </c>
      <c r="U8380">
        <v>2014</v>
      </c>
      <c r="V8380">
        <v>2</v>
      </c>
      <c r="W8380">
        <v>5</v>
      </c>
      <c r="X8380">
        <f>IF(OR(Main!$U8380=0,
       Main!$V8380=0,
       Main!$W8380=0),
   "",
   DATE(Main!$U8380,
        Main!$V8380,
        Main!$W8380)
)</f>
        <v>41675</v>
      </c>
      <c r="Y8380">
        <f>Table1[[#This Row],[Average_Cost_for_two]]*VLOOKUP(Table1[[#This Row],[Currency]],currency!$A$2:$B$10,2,FALSE)</f>
        <v>7.2</v>
      </c>
      <c r="Z8380" t="str">
        <f>VLOOKUP(C8380,country!A:B,2,FALSE)</f>
        <v>India</v>
      </c>
      <c r="AA8380">
        <f t="shared" si="130"/>
        <v>1</v>
      </c>
    </row>
    <row r="8381" spans="1:27" ht="15.75" customHeight="1" x14ac:dyDescent="0.25">
      <c r="A8381">
        <v>3001032</v>
      </c>
      <c r="B8381" t="s">
        <v>17288</v>
      </c>
      <c r="C8381">
        <v>1</v>
      </c>
      <c r="D8381" t="s">
        <v>10944</v>
      </c>
      <c r="E8381" t="s">
        <v>17289</v>
      </c>
      <c r="F8381" t="s">
        <v>16196</v>
      </c>
      <c r="G8381" t="s">
        <v>16197</v>
      </c>
      <c r="H8381">
        <v>76.999594439999996</v>
      </c>
      <c r="I8381">
        <v>11.022169440000001</v>
      </c>
      <c r="J8381" t="s">
        <v>523</v>
      </c>
      <c r="K8381" t="s">
        <v>28</v>
      </c>
      <c r="L8381" t="s">
        <v>29</v>
      </c>
      <c r="M8381" t="s">
        <v>29</v>
      </c>
      <c r="N8381" t="s">
        <v>29</v>
      </c>
      <c r="O8381" t="s">
        <v>29</v>
      </c>
      <c r="P8381">
        <v>2</v>
      </c>
      <c r="Q8381">
        <v>147</v>
      </c>
      <c r="R8381">
        <v>500</v>
      </c>
      <c r="S8381" t="str">
        <f>IF(Table1[[#This Row],[Average_Cost_for_two]]&lt;500,"Low",IF(Table1[[#This Row],[Average_Cost_for_two]]&lt;=1500,"Medium","High"))</f>
        <v>Medium</v>
      </c>
      <c r="T8381">
        <v>4.3</v>
      </c>
      <c r="U8381">
        <v>2011</v>
      </c>
      <c r="V8381">
        <v>2</v>
      </c>
      <c r="W8381">
        <v>5</v>
      </c>
      <c r="X8381">
        <f>IF(OR(Main!$U8381=0,
       Main!$V8381=0,
       Main!$W8381=0),
   "",
   DATE(Main!$U8381,
        Main!$V8381,
        Main!$W8381)
)</f>
        <v>40579</v>
      </c>
      <c r="Y8381">
        <f>Table1[[#This Row],[Average_Cost_for_two]]*VLOOKUP(Table1[[#This Row],[Currency]],currency!$A$2:$B$10,2,FALSE)</f>
        <v>6</v>
      </c>
      <c r="Z8381" t="str">
        <f>VLOOKUP(C8381,country!A:B,2,FALSE)</f>
        <v>India</v>
      </c>
      <c r="AA8381">
        <f t="shared" si="130"/>
        <v>1</v>
      </c>
    </row>
    <row r="8382" spans="1:27" ht="15.75" customHeight="1" x14ac:dyDescent="0.25">
      <c r="A8382">
        <v>3000062</v>
      </c>
      <c r="B8382" t="s">
        <v>17290</v>
      </c>
      <c r="C8382">
        <v>1</v>
      </c>
      <c r="D8382" t="s">
        <v>10944</v>
      </c>
      <c r="E8382" t="s">
        <v>17291</v>
      </c>
      <c r="F8382" t="s">
        <v>9647</v>
      </c>
      <c r="G8382" t="s">
        <v>10946</v>
      </c>
      <c r="H8382">
        <v>76.976494439999996</v>
      </c>
      <c r="I8382">
        <v>11.003669439999999</v>
      </c>
      <c r="J8382" t="s">
        <v>17292</v>
      </c>
      <c r="K8382" t="s">
        <v>28</v>
      </c>
      <c r="L8382" t="s">
        <v>29</v>
      </c>
      <c r="M8382" t="s">
        <v>29</v>
      </c>
      <c r="N8382" t="s">
        <v>29</v>
      </c>
      <c r="O8382" t="s">
        <v>29</v>
      </c>
      <c r="P8382">
        <v>3</v>
      </c>
      <c r="Q8382">
        <v>203</v>
      </c>
      <c r="R8382">
        <v>1000</v>
      </c>
      <c r="S8382" t="str">
        <f>IF(Table1[[#This Row],[Average_Cost_for_two]]&lt;500,"Low",IF(Table1[[#This Row],[Average_Cost_for_two]]&lt;=1500,"Medium","High"))</f>
        <v>Medium</v>
      </c>
      <c r="T8382">
        <v>4</v>
      </c>
      <c r="U8382">
        <v>2016</v>
      </c>
      <c r="V8382">
        <v>2</v>
      </c>
      <c r="W8382">
        <v>14</v>
      </c>
      <c r="X8382">
        <f>IF(OR(Main!$U8382=0,
       Main!$V8382=0,
       Main!$W8382=0),
   "",
   DATE(Main!$U8382,
        Main!$V8382,
        Main!$W8382)
)</f>
        <v>42414</v>
      </c>
      <c r="Y8382">
        <f>Table1[[#This Row],[Average_Cost_for_two]]*VLOOKUP(Table1[[#This Row],[Currency]],currency!$A$2:$B$10,2,FALSE)</f>
        <v>12</v>
      </c>
      <c r="Z8382" t="str">
        <f>VLOOKUP(C8382,country!A:B,2,FALSE)</f>
        <v>India</v>
      </c>
      <c r="AA8382">
        <f t="shared" si="130"/>
        <v>1</v>
      </c>
    </row>
    <row r="8383" spans="1:27" ht="15.75" customHeight="1" x14ac:dyDescent="0.25">
      <c r="A8383">
        <v>3500011</v>
      </c>
      <c r="B8383" t="s">
        <v>17293</v>
      </c>
      <c r="C8383">
        <v>1</v>
      </c>
      <c r="D8383" t="s">
        <v>2844</v>
      </c>
      <c r="E8383" t="s">
        <v>17294</v>
      </c>
      <c r="F8383" t="s">
        <v>2846</v>
      </c>
      <c r="G8383" t="s">
        <v>2847</v>
      </c>
      <c r="H8383">
        <v>78.062543000000005</v>
      </c>
      <c r="I8383">
        <v>30.346993999999999</v>
      </c>
      <c r="J8383" t="s">
        <v>17295</v>
      </c>
      <c r="K8383" t="s">
        <v>28</v>
      </c>
      <c r="L8383" t="s">
        <v>29</v>
      </c>
      <c r="M8383" t="s">
        <v>29</v>
      </c>
      <c r="N8383" t="s">
        <v>29</v>
      </c>
      <c r="O8383" t="s">
        <v>29</v>
      </c>
      <c r="P8383">
        <v>3</v>
      </c>
      <c r="Q8383">
        <v>406</v>
      </c>
      <c r="R8383">
        <v>750</v>
      </c>
      <c r="S8383" t="str">
        <f>IF(Table1[[#This Row],[Average_Cost_for_two]]&lt;500,"Low",IF(Table1[[#This Row],[Average_Cost_for_two]]&lt;=1500,"Medium","High"))</f>
        <v>Medium</v>
      </c>
      <c r="T8383">
        <v>4.2</v>
      </c>
      <c r="U8383">
        <v>2010</v>
      </c>
      <c r="V8383">
        <v>2</v>
      </c>
      <c r="W8383">
        <v>2</v>
      </c>
      <c r="X8383">
        <f>IF(OR(Main!$U8383=0,
       Main!$V8383=0,
       Main!$W8383=0),
   "",
   DATE(Main!$U8383,
        Main!$V8383,
        Main!$W8383)
)</f>
        <v>40211</v>
      </c>
      <c r="Y8383">
        <f>Table1[[#This Row],[Average_Cost_for_two]]*VLOOKUP(Table1[[#This Row],[Currency]],currency!$A$2:$B$10,2,FALSE)</f>
        <v>9</v>
      </c>
      <c r="Z8383" t="str">
        <f>VLOOKUP(C8383,country!A:B,2,FALSE)</f>
        <v>India</v>
      </c>
      <c r="AA8383">
        <f t="shared" si="130"/>
        <v>1</v>
      </c>
    </row>
    <row r="8384" spans="1:27" ht="15.75" customHeight="1" x14ac:dyDescent="0.25">
      <c r="A8384">
        <v>8595</v>
      </c>
      <c r="B8384" t="s">
        <v>9705</v>
      </c>
      <c r="C8384">
        <v>1</v>
      </c>
      <c r="D8384" t="s">
        <v>16105</v>
      </c>
      <c r="E8384" t="s">
        <v>17296</v>
      </c>
      <c r="F8384" t="s">
        <v>16107</v>
      </c>
      <c r="G8384" t="s">
        <v>16108</v>
      </c>
      <c r="H8384">
        <v>77.369877059999993</v>
      </c>
      <c r="I8384">
        <v>28.634315860000001</v>
      </c>
      <c r="J8384" t="s">
        <v>523</v>
      </c>
      <c r="K8384" t="s">
        <v>28</v>
      </c>
      <c r="L8384" t="s">
        <v>29</v>
      </c>
      <c r="M8384" t="s">
        <v>29</v>
      </c>
      <c r="N8384" t="s">
        <v>29</v>
      </c>
      <c r="O8384" t="s">
        <v>29</v>
      </c>
      <c r="P8384">
        <v>1</v>
      </c>
      <c r="Q8384">
        <v>7</v>
      </c>
      <c r="R8384">
        <v>100</v>
      </c>
      <c r="S8384" t="str">
        <f>IF(Table1[[#This Row],[Average_Cost_for_two]]&lt;500,"Low",IF(Table1[[#This Row],[Average_Cost_for_two]]&lt;=1500,"Medium","High"))</f>
        <v>Low</v>
      </c>
      <c r="T8384">
        <v>3.1</v>
      </c>
      <c r="U8384">
        <v>2014</v>
      </c>
      <c r="V8384">
        <v>2</v>
      </c>
      <c r="W8384">
        <v>6</v>
      </c>
      <c r="X8384">
        <f>IF(OR(Main!$U8384=0,
       Main!$V8384=0,
       Main!$W8384=0),
   "",
   DATE(Main!$U8384,
        Main!$V8384,
        Main!$W8384)
)</f>
        <v>41676</v>
      </c>
      <c r="Y8384">
        <f>Table1[[#This Row],[Average_Cost_for_two]]*VLOOKUP(Table1[[#This Row],[Currency]],currency!$A$2:$B$10,2,FALSE)</f>
        <v>1.2</v>
      </c>
      <c r="Z8384" t="str">
        <f>VLOOKUP(C8384,country!A:B,2,FALSE)</f>
        <v>India</v>
      </c>
      <c r="AA8384">
        <f t="shared" si="130"/>
        <v>1</v>
      </c>
    </row>
    <row r="8385" spans="1:27" ht="15.75" customHeight="1" x14ac:dyDescent="0.25">
      <c r="A8385">
        <v>8601</v>
      </c>
      <c r="B8385" t="s">
        <v>2973</v>
      </c>
      <c r="C8385">
        <v>1</v>
      </c>
      <c r="D8385" t="s">
        <v>16105</v>
      </c>
      <c r="E8385" t="s">
        <v>16202</v>
      </c>
      <c r="F8385" t="s">
        <v>16107</v>
      </c>
      <c r="G8385" t="s">
        <v>16108</v>
      </c>
      <c r="H8385">
        <v>77.370237149999994</v>
      </c>
      <c r="I8385">
        <v>28.6339389</v>
      </c>
      <c r="J8385" t="s">
        <v>2976</v>
      </c>
      <c r="K8385" t="s">
        <v>28</v>
      </c>
      <c r="L8385" t="s">
        <v>29</v>
      </c>
      <c r="M8385" t="s">
        <v>29</v>
      </c>
      <c r="N8385" t="s">
        <v>29</v>
      </c>
      <c r="O8385" t="s">
        <v>29</v>
      </c>
      <c r="P8385">
        <v>2</v>
      </c>
      <c r="Q8385">
        <v>187</v>
      </c>
      <c r="R8385">
        <v>600</v>
      </c>
      <c r="S8385" t="str">
        <f>IF(Table1[[#This Row],[Average_Cost_for_two]]&lt;500,"Low",IF(Table1[[#This Row],[Average_Cost_for_two]]&lt;=1500,"Medium","High"))</f>
        <v>Medium</v>
      </c>
      <c r="T8385">
        <v>3.6</v>
      </c>
      <c r="U8385">
        <v>2018</v>
      </c>
      <c r="V8385">
        <v>2</v>
      </c>
      <c r="W8385">
        <v>14</v>
      </c>
      <c r="X8385">
        <f>IF(OR(Main!$U8385=0,
       Main!$V8385=0,
       Main!$W8385=0),
   "",
   DATE(Main!$U8385,
        Main!$V8385,
        Main!$W8385)
)</f>
        <v>43145</v>
      </c>
      <c r="Y8385">
        <f>Table1[[#This Row],[Average_Cost_for_two]]*VLOOKUP(Table1[[#This Row],[Currency]],currency!$A$2:$B$10,2,FALSE)</f>
        <v>7.2</v>
      </c>
      <c r="Z8385" t="str">
        <f>VLOOKUP(C8385,country!A:B,2,FALSE)</f>
        <v>India</v>
      </c>
      <c r="AA8385">
        <f t="shared" si="130"/>
        <v>1</v>
      </c>
    </row>
    <row r="8386" spans="1:27" ht="15.75" customHeight="1" x14ac:dyDescent="0.25">
      <c r="A8386">
        <v>301670</v>
      </c>
      <c r="B8386" t="s">
        <v>17297</v>
      </c>
      <c r="C8386">
        <v>1</v>
      </c>
      <c r="D8386" t="s">
        <v>16105</v>
      </c>
      <c r="E8386" t="s">
        <v>17298</v>
      </c>
      <c r="F8386" t="s">
        <v>16305</v>
      </c>
      <c r="G8386" t="s">
        <v>16306</v>
      </c>
      <c r="H8386">
        <v>77.325218399999997</v>
      </c>
      <c r="I8386">
        <v>28.6698582</v>
      </c>
      <c r="J8386" t="s">
        <v>731</v>
      </c>
      <c r="K8386" t="s">
        <v>28</v>
      </c>
      <c r="L8386" t="s">
        <v>29</v>
      </c>
      <c r="M8386" t="s">
        <v>29</v>
      </c>
      <c r="N8386" t="s">
        <v>29</v>
      </c>
      <c r="O8386" t="s">
        <v>29</v>
      </c>
      <c r="P8386">
        <v>1</v>
      </c>
      <c r="Q8386">
        <v>114</v>
      </c>
      <c r="R8386">
        <v>400</v>
      </c>
      <c r="S8386" t="str">
        <f>IF(Table1[[#This Row],[Average_Cost_for_two]]&lt;500,"Low",IF(Table1[[#This Row],[Average_Cost_for_two]]&lt;=1500,"Medium","High"))</f>
        <v>Low</v>
      </c>
      <c r="T8386">
        <v>3.3</v>
      </c>
      <c r="U8386">
        <v>2010</v>
      </c>
      <c r="V8386">
        <v>2</v>
      </c>
      <c r="W8386">
        <v>9</v>
      </c>
      <c r="X8386">
        <f>IF(OR(Main!$U8386=0,
       Main!$V8386=0,
       Main!$W8386=0),
   "",
   DATE(Main!$U8386,
        Main!$V8386,
        Main!$W8386)
)</f>
        <v>40218</v>
      </c>
      <c r="Y8386">
        <f>Table1[[#This Row],[Average_Cost_for_two]]*VLOOKUP(Table1[[#This Row],[Currency]],currency!$A$2:$B$10,2,FALSE)</f>
        <v>4.8</v>
      </c>
      <c r="Z8386" t="str">
        <f>VLOOKUP(C8386,country!A:B,2,FALSE)</f>
        <v>India</v>
      </c>
      <c r="AA8386">
        <f t="shared" ref="AA8386:AA8449" si="131">ROUNDUP(V8386/3,0)</f>
        <v>1</v>
      </c>
    </row>
    <row r="8387" spans="1:27" ht="15.75" customHeight="1" x14ac:dyDescent="0.25">
      <c r="A8387">
        <v>130409</v>
      </c>
      <c r="B8387" t="s">
        <v>17299</v>
      </c>
      <c r="C8387">
        <v>1</v>
      </c>
      <c r="D8387" t="s">
        <v>2849</v>
      </c>
      <c r="E8387" t="s">
        <v>17300</v>
      </c>
      <c r="F8387" t="s">
        <v>2889</v>
      </c>
      <c r="G8387" t="s">
        <v>2890</v>
      </c>
      <c r="H8387">
        <v>73.755749910000006</v>
      </c>
      <c r="I8387">
        <v>15.576682590000001</v>
      </c>
      <c r="J8387" t="s">
        <v>17301</v>
      </c>
      <c r="K8387" t="s">
        <v>28</v>
      </c>
      <c r="L8387" t="s">
        <v>29</v>
      </c>
      <c r="M8387" t="s">
        <v>29</v>
      </c>
      <c r="N8387" t="s">
        <v>29</v>
      </c>
      <c r="O8387" t="s">
        <v>29</v>
      </c>
      <c r="P8387">
        <v>3</v>
      </c>
      <c r="Q8387">
        <v>280</v>
      </c>
      <c r="R8387">
        <v>800</v>
      </c>
      <c r="S8387" t="str">
        <f>IF(Table1[[#This Row],[Average_Cost_for_two]]&lt;500,"Low",IF(Table1[[#This Row],[Average_Cost_for_two]]&lt;=1500,"Medium","High"))</f>
        <v>Medium</v>
      </c>
      <c r="T8387">
        <v>4.5</v>
      </c>
      <c r="U8387">
        <v>2016</v>
      </c>
      <c r="V8387">
        <v>2</v>
      </c>
      <c r="W8387">
        <v>24</v>
      </c>
      <c r="X8387">
        <f>IF(OR(Main!$U8387=0,
       Main!$V8387=0,
       Main!$W8387=0),
   "",
   DATE(Main!$U8387,
        Main!$V8387,
        Main!$W8387)
)</f>
        <v>42424</v>
      </c>
      <c r="Y8387">
        <f>Table1[[#This Row],[Average_Cost_for_two]]*VLOOKUP(Table1[[#This Row],[Currency]],currency!$A$2:$B$10,2,FALSE)</f>
        <v>9.6</v>
      </c>
      <c r="Z8387" t="str">
        <f>VLOOKUP(C8387,country!A:B,2,FALSE)</f>
        <v>India</v>
      </c>
      <c r="AA8387">
        <f t="shared" si="131"/>
        <v>1</v>
      </c>
    </row>
    <row r="8388" spans="1:27" ht="15.75" customHeight="1" x14ac:dyDescent="0.25">
      <c r="A8388">
        <v>18466978</v>
      </c>
      <c r="B8388" t="s">
        <v>17302</v>
      </c>
      <c r="C8388">
        <v>1</v>
      </c>
      <c r="D8388" t="s">
        <v>23</v>
      </c>
      <c r="E8388" t="s">
        <v>17303</v>
      </c>
      <c r="F8388" t="s">
        <v>1973</v>
      </c>
      <c r="G8388" t="s">
        <v>1972</v>
      </c>
      <c r="H8388">
        <v>0</v>
      </c>
      <c r="I8388">
        <v>0</v>
      </c>
      <c r="J8388" t="s">
        <v>3774</v>
      </c>
      <c r="K8388" t="s">
        <v>28</v>
      </c>
      <c r="L8388" t="s">
        <v>36</v>
      </c>
      <c r="M8388" t="s">
        <v>29</v>
      </c>
      <c r="N8388" t="s">
        <v>29</v>
      </c>
      <c r="O8388" t="s">
        <v>29</v>
      </c>
      <c r="P8388">
        <v>4</v>
      </c>
      <c r="Q8388">
        <v>22</v>
      </c>
      <c r="R8388">
        <v>2100</v>
      </c>
      <c r="S8388" t="str">
        <f>IF(Table1[[#This Row],[Average_Cost_for_two]]&lt;500,"Low",IF(Table1[[#This Row],[Average_Cost_for_two]]&lt;=1500,"Medium","High"))</f>
        <v>High</v>
      </c>
      <c r="T8388">
        <v>3.5</v>
      </c>
      <c r="U8388">
        <v>2018</v>
      </c>
      <c r="V8388">
        <v>1</v>
      </c>
      <c r="W8388">
        <v>5</v>
      </c>
      <c r="X8388">
        <f>IF(OR(Main!$U8388=0,
       Main!$V8388=0,
       Main!$W8388=0),
   "",
   DATE(Main!$U8388,
        Main!$V8388,
        Main!$W8388)
)</f>
        <v>43105</v>
      </c>
      <c r="Y8388">
        <f>Table1[[#This Row],[Average_Cost_for_two]]*VLOOKUP(Table1[[#This Row],[Currency]],currency!$A$2:$B$10,2,FALSE)</f>
        <v>25.2</v>
      </c>
      <c r="Z8388" t="str">
        <f>VLOOKUP(C8388,country!A:B,2,FALSE)</f>
        <v>India</v>
      </c>
      <c r="AA8388">
        <f t="shared" si="131"/>
        <v>1</v>
      </c>
    </row>
    <row r="8389" spans="1:27" ht="15.75" customHeight="1" x14ac:dyDescent="0.25">
      <c r="A8389">
        <v>16512168</v>
      </c>
      <c r="B8389" t="s">
        <v>17304</v>
      </c>
      <c r="C8389">
        <v>1</v>
      </c>
      <c r="D8389" t="s">
        <v>2849</v>
      </c>
      <c r="E8389" t="s">
        <v>17305</v>
      </c>
      <c r="F8389" t="s">
        <v>4179</v>
      </c>
      <c r="G8389" t="s">
        <v>4180</v>
      </c>
      <c r="H8389">
        <v>73.826911109999998</v>
      </c>
      <c r="I8389">
        <v>15.498602780000001</v>
      </c>
      <c r="J8389" t="s">
        <v>17306</v>
      </c>
      <c r="K8389" t="s">
        <v>28</v>
      </c>
      <c r="L8389" t="s">
        <v>29</v>
      </c>
      <c r="M8389" t="s">
        <v>29</v>
      </c>
      <c r="N8389" t="s">
        <v>29</v>
      </c>
      <c r="O8389" t="s">
        <v>29</v>
      </c>
      <c r="P8389">
        <v>3</v>
      </c>
      <c r="Q8389">
        <v>840</v>
      </c>
      <c r="R8389">
        <v>600</v>
      </c>
      <c r="S8389" t="str">
        <f>IF(Table1[[#This Row],[Average_Cost_for_two]]&lt;500,"Low",IF(Table1[[#This Row],[Average_Cost_for_two]]&lt;=1500,"Medium","High"))</f>
        <v>Medium</v>
      </c>
      <c r="T8389">
        <v>4.5</v>
      </c>
      <c r="U8389">
        <v>2017</v>
      </c>
      <c r="V8389">
        <v>2</v>
      </c>
      <c r="W8389">
        <v>15</v>
      </c>
      <c r="X8389">
        <f>IF(OR(Main!$U8389=0,
       Main!$V8389=0,
       Main!$W8389=0),
   "",
   DATE(Main!$U8389,
        Main!$V8389,
        Main!$W8389)
)</f>
        <v>42781</v>
      </c>
      <c r="Y8389">
        <f>Table1[[#This Row],[Average_Cost_for_two]]*VLOOKUP(Table1[[#This Row],[Currency]],currency!$A$2:$B$10,2,FALSE)</f>
        <v>7.2</v>
      </c>
      <c r="Z8389" t="str">
        <f>VLOOKUP(C8389,country!A:B,2,FALSE)</f>
        <v>India</v>
      </c>
      <c r="AA8389">
        <f t="shared" si="131"/>
        <v>1</v>
      </c>
    </row>
    <row r="8390" spans="1:27" ht="15.75" customHeight="1" x14ac:dyDescent="0.25">
      <c r="A8390">
        <v>2100565</v>
      </c>
      <c r="B8390" t="s">
        <v>17307</v>
      </c>
      <c r="C8390">
        <v>1</v>
      </c>
      <c r="D8390" t="s">
        <v>4320</v>
      </c>
      <c r="E8390" t="s">
        <v>17308</v>
      </c>
      <c r="F8390" t="s">
        <v>11888</v>
      </c>
      <c r="G8390" t="s">
        <v>11889</v>
      </c>
      <c r="H8390">
        <v>91.777397219999997</v>
      </c>
      <c r="I8390">
        <v>26.157350000000001</v>
      </c>
      <c r="J8390" t="s">
        <v>1804</v>
      </c>
      <c r="K8390" t="s">
        <v>28</v>
      </c>
      <c r="L8390" t="s">
        <v>29</v>
      </c>
      <c r="M8390" t="s">
        <v>29</v>
      </c>
      <c r="N8390" t="s">
        <v>29</v>
      </c>
      <c r="O8390" t="s">
        <v>29</v>
      </c>
      <c r="P8390">
        <v>3</v>
      </c>
      <c r="Q8390">
        <v>304</v>
      </c>
      <c r="R8390">
        <v>750</v>
      </c>
      <c r="S8390" t="str">
        <f>IF(Table1[[#This Row],[Average_Cost_for_two]]&lt;500,"Low",IF(Table1[[#This Row],[Average_Cost_for_two]]&lt;=1500,"Medium","High"))</f>
        <v>Medium</v>
      </c>
      <c r="T8390">
        <v>4.0999999999999996</v>
      </c>
      <c r="U8390">
        <v>2018</v>
      </c>
      <c r="V8390">
        <v>2</v>
      </c>
      <c r="W8390">
        <v>6</v>
      </c>
      <c r="X8390">
        <f>IF(OR(Main!$U8390=0,
       Main!$V8390=0,
       Main!$W8390=0),
   "",
   DATE(Main!$U8390,
        Main!$V8390,
        Main!$W8390)
)</f>
        <v>43137</v>
      </c>
      <c r="Y8390">
        <f>Table1[[#This Row],[Average_Cost_for_two]]*VLOOKUP(Table1[[#This Row],[Currency]],currency!$A$2:$B$10,2,FALSE)</f>
        <v>9</v>
      </c>
      <c r="Z8390" t="str">
        <f>VLOOKUP(C8390,country!A:B,2,FALSE)</f>
        <v>India</v>
      </c>
      <c r="AA8390">
        <f t="shared" si="131"/>
        <v>1</v>
      </c>
    </row>
    <row r="8391" spans="1:27" ht="15.75" customHeight="1" x14ac:dyDescent="0.25">
      <c r="A8391">
        <v>18397909</v>
      </c>
      <c r="B8391" t="s">
        <v>17309</v>
      </c>
      <c r="C8391">
        <v>1</v>
      </c>
      <c r="D8391" t="s">
        <v>4320</v>
      </c>
      <c r="E8391" t="s">
        <v>17310</v>
      </c>
      <c r="F8391" t="s">
        <v>17311</v>
      </c>
      <c r="G8391" t="s">
        <v>17312</v>
      </c>
      <c r="H8391">
        <v>91.806493000000003</v>
      </c>
      <c r="I8391">
        <v>26.132987610000001</v>
      </c>
      <c r="J8391" t="s">
        <v>1672</v>
      </c>
      <c r="K8391" t="s">
        <v>28</v>
      </c>
      <c r="L8391" t="s">
        <v>29</v>
      </c>
      <c r="M8391" t="s">
        <v>29</v>
      </c>
      <c r="N8391" t="s">
        <v>29</v>
      </c>
      <c r="O8391" t="s">
        <v>29</v>
      </c>
      <c r="P8391">
        <v>2</v>
      </c>
      <c r="Q8391">
        <v>28</v>
      </c>
      <c r="R8391">
        <v>500</v>
      </c>
      <c r="S8391" t="str">
        <f>IF(Table1[[#This Row],[Average_Cost_for_two]]&lt;500,"Low",IF(Table1[[#This Row],[Average_Cost_for_two]]&lt;=1500,"Medium","High"))</f>
        <v>Medium</v>
      </c>
      <c r="T8391">
        <v>4</v>
      </c>
      <c r="U8391">
        <v>2010</v>
      </c>
      <c r="V8391">
        <v>2</v>
      </c>
      <c r="W8391">
        <v>11</v>
      </c>
      <c r="X8391">
        <f>IF(OR(Main!$U8391=0,
       Main!$V8391=0,
       Main!$W8391=0),
   "",
   DATE(Main!$U8391,
        Main!$V8391,
        Main!$W8391)
)</f>
        <v>40220</v>
      </c>
      <c r="Y8391">
        <f>Table1[[#This Row],[Average_Cost_for_two]]*VLOOKUP(Table1[[#This Row],[Currency]],currency!$A$2:$B$10,2,FALSE)</f>
        <v>6</v>
      </c>
      <c r="Z8391" t="str">
        <f>VLOOKUP(C8391,country!A:B,2,FALSE)</f>
        <v>India</v>
      </c>
      <c r="AA8391">
        <f t="shared" si="131"/>
        <v>1</v>
      </c>
    </row>
    <row r="8392" spans="1:27" ht="15.75" customHeight="1" x14ac:dyDescent="0.25">
      <c r="A8392">
        <v>313207</v>
      </c>
      <c r="B8392" t="s">
        <v>17313</v>
      </c>
      <c r="C8392">
        <v>1</v>
      </c>
      <c r="D8392" t="s">
        <v>23</v>
      </c>
      <c r="E8392" t="s">
        <v>17314</v>
      </c>
      <c r="F8392" t="s">
        <v>3119</v>
      </c>
      <c r="G8392" t="s">
        <v>3120</v>
      </c>
      <c r="H8392">
        <v>77.227447499999997</v>
      </c>
      <c r="I8392">
        <v>28.600713599999999</v>
      </c>
      <c r="J8392" t="s">
        <v>17315</v>
      </c>
      <c r="K8392" t="s">
        <v>28</v>
      </c>
      <c r="L8392" t="s">
        <v>36</v>
      </c>
      <c r="M8392" t="s">
        <v>36</v>
      </c>
      <c r="N8392" t="s">
        <v>29</v>
      </c>
      <c r="O8392" t="s">
        <v>29</v>
      </c>
      <c r="P8392">
        <v>4</v>
      </c>
      <c r="Q8392">
        <v>578</v>
      </c>
      <c r="R8392">
        <v>2100</v>
      </c>
      <c r="S8392" t="str">
        <f>IF(Table1[[#This Row],[Average_Cost_for_two]]&lt;500,"Low",IF(Table1[[#This Row],[Average_Cost_for_two]]&lt;=1500,"Medium","High"))</f>
        <v>High</v>
      </c>
      <c r="T8392">
        <v>4.2</v>
      </c>
      <c r="U8392">
        <v>2017</v>
      </c>
      <c r="V8392">
        <v>10</v>
      </c>
      <c r="W8392">
        <v>22</v>
      </c>
      <c r="X8392">
        <f>IF(OR(Main!$U8392=0,
       Main!$V8392=0,
       Main!$W8392=0),
   "",
   DATE(Main!$U8392,
        Main!$V8392,
        Main!$W8392)
)</f>
        <v>43030</v>
      </c>
      <c r="Y8392">
        <f>Table1[[#This Row],[Average_Cost_for_two]]*VLOOKUP(Table1[[#This Row],[Currency]],currency!$A$2:$B$10,2,FALSE)</f>
        <v>25.2</v>
      </c>
      <c r="Z8392" t="str">
        <f>VLOOKUP(C8392,country!A:B,2,FALSE)</f>
        <v>India</v>
      </c>
      <c r="AA8392">
        <f t="shared" si="131"/>
        <v>4</v>
      </c>
    </row>
    <row r="8393" spans="1:27" ht="15.75" customHeight="1" x14ac:dyDescent="0.25">
      <c r="A8393">
        <v>103090</v>
      </c>
      <c r="B8393" t="s">
        <v>17316</v>
      </c>
      <c r="C8393">
        <v>1</v>
      </c>
      <c r="D8393" t="s">
        <v>16158</v>
      </c>
      <c r="E8393" t="s">
        <v>17317</v>
      </c>
      <c r="F8393" t="s">
        <v>16333</v>
      </c>
      <c r="G8393" t="s">
        <v>16334</v>
      </c>
      <c r="H8393">
        <v>75.802082979999994</v>
      </c>
      <c r="I8393">
        <v>26.891191169999999</v>
      </c>
      <c r="J8393" t="s">
        <v>2207</v>
      </c>
      <c r="K8393" t="s">
        <v>28</v>
      </c>
      <c r="L8393" t="s">
        <v>29</v>
      </c>
      <c r="M8393" t="s">
        <v>29</v>
      </c>
      <c r="N8393" t="s">
        <v>29</v>
      </c>
      <c r="O8393" t="s">
        <v>29</v>
      </c>
      <c r="P8393">
        <v>2</v>
      </c>
      <c r="Q8393">
        <v>148</v>
      </c>
      <c r="R8393">
        <v>700</v>
      </c>
      <c r="S8393" t="str">
        <f>IF(Table1[[#This Row],[Average_Cost_for_two]]&lt;500,"Low",IF(Table1[[#This Row],[Average_Cost_for_two]]&lt;=1500,"Medium","High"))</f>
        <v>Medium</v>
      </c>
      <c r="T8393">
        <v>4.0999999999999996</v>
      </c>
      <c r="U8393">
        <v>2011</v>
      </c>
      <c r="V8393">
        <v>2</v>
      </c>
      <c r="W8393">
        <v>23</v>
      </c>
      <c r="X8393">
        <f>IF(OR(Main!$U8393=0,
       Main!$V8393=0,
       Main!$W8393=0),
   "",
   DATE(Main!$U8393,
        Main!$V8393,
        Main!$W8393)
)</f>
        <v>40597</v>
      </c>
      <c r="Y8393">
        <f>Table1[[#This Row],[Average_Cost_for_two]]*VLOOKUP(Table1[[#This Row],[Currency]],currency!$A$2:$B$10,2,FALSE)</f>
        <v>8.4</v>
      </c>
      <c r="Z8393" t="str">
        <f>VLOOKUP(C8393,country!A:B,2,FALSE)</f>
        <v>India</v>
      </c>
      <c r="AA8393">
        <f t="shared" si="131"/>
        <v>1</v>
      </c>
    </row>
    <row r="8394" spans="1:27" ht="15.75" customHeight="1" x14ac:dyDescent="0.25">
      <c r="A8394">
        <v>2300048</v>
      </c>
      <c r="B8394" t="s">
        <v>17318</v>
      </c>
      <c r="C8394">
        <v>1</v>
      </c>
      <c r="D8394" t="s">
        <v>10905</v>
      </c>
      <c r="E8394" t="s">
        <v>17319</v>
      </c>
      <c r="F8394" t="s">
        <v>17320</v>
      </c>
      <c r="G8394" t="s">
        <v>17321</v>
      </c>
      <c r="H8394">
        <v>80.299774999999997</v>
      </c>
      <c r="I8394">
        <v>26.481547219999999</v>
      </c>
      <c r="J8394" t="s">
        <v>27</v>
      </c>
      <c r="K8394" t="s">
        <v>28</v>
      </c>
      <c r="L8394" t="s">
        <v>29</v>
      </c>
      <c r="M8394" t="s">
        <v>29</v>
      </c>
      <c r="N8394" t="s">
        <v>29</v>
      </c>
      <c r="O8394" t="s">
        <v>29</v>
      </c>
      <c r="P8394">
        <v>3</v>
      </c>
      <c r="Q8394">
        <v>97</v>
      </c>
      <c r="R8394">
        <v>1000</v>
      </c>
      <c r="S8394" t="str">
        <f>IF(Table1[[#This Row],[Average_Cost_for_two]]&lt;500,"Low",IF(Table1[[#This Row],[Average_Cost_for_two]]&lt;=1500,"Medium","High"))</f>
        <v>Medium</v>
      </c>
      <c r="T8394">
        <v>3.8</v>
      </c>
      <c r="U8394">
        <v>2013</v>
      </c>
      <c r="V8394">
        <v>2</v>
      </c>
      <c r="W8394">
        <v>9</v>
      </c>
      <c r="X8394">
        <f>IF(OR(Main!$U8394=0,
       Main!$V8394=0,
       Main!$W8394=0),
   "",
   DATE(Main!$U8394,
        Main!$V8394,
        Main!$W8394)
)</f>
        <v>41314</v>
      </c>
      <c r="Y8394">
        <f>Table1[[#This Row],[Average_Cost_for_two]]*VLOOKUP(Table1[[#This Row],[Currency]],currency!$A$2:$B$10,2,FALSE)</f>
        <v>12</v>
      </c>
      <c r="Z8394" t="str">
        <f>VLOOKUP(C8394,country!A:B,2,FALSE)</f>
        <v>India</v>
      </c>
      <c r="AA8394">
        <f t="shared" si="131"/>
        <v>1</v>
      </c>
    </row>
    <row r="8395" spans="1:27" ht="15.75" customHeight="1" x14ac:dyDescent="0.25">
      <c r="A8395">
        <v>95286</v>
      </c>
      <c r="B8395" t="s">
        <v>17322</v>
      </c>
      <c r="C8395">
        <v>1</v>
      </c>
      <c r="D8395" t="s">
        <v>16214</v>
      </c>
      <c r="E8395" t="s">
        <v>17323</v>
      </c>
      <c r="F8395" t="s">
        <v>17324</v>
      </c>
      <c r="G8395" t="s">
        <v>17323</v>
      </c>
      <c r="H8395">
        <v>76.285447219999995</v>
      </c>
      <c r="I8395">
        <v>9.9707166669999996</v>
      </c>
      <c r="J8395" t="s">
        <v>17325</v>
      </c>
      <c r="K8395" t="s">
        <v>28</v>
      </c>
      <c r="L8395" t="s">
        <v>29</v>
      </c>
      <c r="M8395" t="s">
        <v>29</v>
      </c>
      <c r="N8395" t="s">
        <v>29</v>
      </c>
      <c r="O8395" t="s">
        <v>29</v>
      </c>
      <c r="P8395">
        <v>3</v>
      </c>
      <c r="Q8395">
        <v>394</v>
      </c>
      <c r="R8395">
        <v>1000</v>
      </c>
      <c r="S8395" t="str">
        <f>IF(Table1[[#This Row],[Average_Cost_for_two]]&lt;500,"Low",IF(Table1[[#This Row],[Average_Cost_for_two]]&lt;=1500,"Medium","High"))</f>
        <v>Medium</v>
      </c>
      <c r="T8395">
        <v>4.2</v>
      </c>
      <c r="U8395">
        <v>2018</v>
      </c>
      <c r="V8395">
        <v>2</v>
      </c>
      <c r="W8395">
        <v>8</v>
      </c>
      <c r="X8395">
        <f>IF(OR(Main!$U8395=0,
       Main!$V8395=0,
       Main!$W8395=0),
   "",
   DATE(Main!$U8395,
        Main!$V8395,
        Main!$W8395)
)</f>
        <v>43139</v>
      </c>
      <c r="Y8395">
        <f>Table1[[#This Row],[Average_Cost_for_two]]*VLOOKUP(Table1[[#This Row],[Currency]],currency!$A$2:$B$10,2,FALSE)</f>
        <v>12</v>
      </c>
      <c r="Z8395" t="str">
        <f>VLOOKUP(C8395,country!A:B,2,FALSE)</f>
        <v>India</v>
      </c>
      <c r="AA8395">
        <f t="shared" si="131"/>
        <v>1</v>
      </c>
    </row>
    <row r="8396" spans="1:27" ht="15.75" customHeight="1" x14ac:dyDescent="0.25">
      <c r="A8396">
        <v>95331</v>
      </c>
      <c r="B8396" t="s">
        <v>17326</v>
      </c>
      <c r="C8396">
        <v>1</v>
      </c>
      <c r="D8396" t="s">
        <v>16214</v>
      </c>
      <c r="E8396" t="s">
        <v>17327</v>
      </c>
      <c r="F8396" t="s">
        <v>17188</v>
      </c>
      <c r="G8396" t="s">
        <v>17189</v>
      </c>
      <c r="H8396">
        <v>76.296783329999997</v>
      </c>
      <c r="I8396">
        <v>9.9571444440000008</v>
      </c>
      <c r="J8396" t="s">
        <v>17328</v>
      </c>
      <c r="K8396" t="s">
        <v>28</v>
      </c>
      <c r="L8396" t="s">
        <v>29</v>
      </c>
      <c r="M8396" t="s">
        <v>29</v>
      </c>
      <c r="N8396" t="s">
        <v>29</v>
      </c>
      <c r="O8396" t="s">
        <v>29</v>
      </c>
      <c r="P8396">
        <v>3</v>
      </c>
      <c r="Q8396">
        <v>658</v>
      </c>
      <c r="R8396">
        <v>1000</v>
      </c>
      <c r="S8396" t="str">
        <f>IF(Table1[[#This Row],[Average_Cost_for_two]]&lt;500,"Low",IF(Table1[[#This Row],[Average_Cost_for_two]]&lt;=1500,"Medium","High"))</f>
        <v>Medium</v>
      </c>
      <c r="T8396">
        <v>4.3</v>
      </c>
      <c r="U8396">
        <v>2018</v>
      </c>
      <c r="V8396">
        <v>2</v>
      </c>
      <c r="W8396">
        <v>3</v>
      </c>
      <c r="X8396">
        <f>IF(OR(Main!$U8396=0,
       Main!$V8396=0,
       Main!$W8396=0),
   "",
   DATE(Main!$U8396,
        Main!$V8396,
        Main!$W8396)
)</f>
        <v>43134</v>
      </c>
      <c r="Y8396">
        <f>Table1[[#This Row],[Average_Cost_for_two]]*VLOOKUP(Table1[[#This Row],[Currency]],currency!$A$2:$B$10,2,FALSE)</f>
        <v>12</v>
      </c>
      <c r="Z8396" t="str">
        <f>VLOOKUP(C8396,country!A:B,2,FALSE)</f>
        <v>India</v>
      </c>
      <c r="AA8396">
        <f t="shared" si="131"/>
        <v>1</v>
      </c>
    </row>
    <row r="8397" spans="1:27" ht="15.75" customHeight="1" x14ac:dyDescent="0.25">
      <c r="A8397">
        <v>3300780</v>
      </c>
      <c r="B8397" t="s">
        <v>17329</v>
      </c>
      <c r="C8397">
        <v>1</v>
      </c>
      <c r="D8397" t="s">
        <v>11762</v>
      </c>
      <c r="E8397" t="s">
        <v>17330</v>
      </c>
      <c r="F8397" t="s">
        <v>16251</v>
      </c>
      <c r="G8397" t="s">
        <v>16252</v>
      </c>
      <c r="H8397">
        <v>79.060461669999995</v>
      </c>
      <c r="I8397">
        <v>21.129496939999999</v>
      </c>
      <c r="J8397" t="s">
        <v>500</v>
      </c>
      <c r="K8397" t="s">
        <v>28</v>
      </c>
      <c r="L8397" t="s">
        <v>29</v>
      </c>
      <c r="M8397" t="s">
        <v>29</v>
      </c>
      <c r="N8397" t="s">
        <v>29</v>
      </c>
      <c r="O8397" t="s">
        <v>29</v>
      </c>
      <c r="P8397">
        <v>1</v>
      </c>
      <c r="Q8397">
        <v>73</v>
      </c>
      <c r="R8397">
        <v>250</v>
      </c>
      <c r="S8397" t="str">
        <f>IF(Table1[[#This Row],[Average_Cost_for_two]]&lt;500,"Low",IF(Table1[[#This Row],[Average_Cost_for_two]]&lt;=1500,"Medium","High"))</f>
        <v>Low</v>
      </c>
      <c r="T8397">
        <v>3.8</v>
      </c>
      <c r="U8397">
        <v>2013</v>
      </c>
      <c r="V8397">
        <v>2</v>
      </c>
      <c r="W8397">
        <v>18</v>
      </c>
      <c r="X8397">
        <f>IF(OR(Main!$U8397=0,
       Main!$V8397=0,
       Main!$W8397=0),
   "",
   DATE(Main!$U8397,
        Main!$V8397,
        Main!$W8397)
)</f>
        <v>41323</v>
      </c>
      <c r="Y8397">
        <f>Table1[[#This Row],[Average_Cost_for_two]]*VLOOKUP(Table1[[#This Row],[Currency]],currency!$A$2:$B$10,2,FALSE)</f>
        <v>3</v>
      </c>
      <c r="Z8397" t="str">
        <f>VLOOKUP(C8397,country!A:B,2,FALSE)</f>
        <v>India</v>
      </c>
      <c r="AA8397">
        <f t="shared" si="131"/>
        <v>1</v>
      </c>
    </row>
    <row r="8398" spans="1:27" ht="15.75" customHeight="1" x14ac:dyDescent="0.25">
      <c r="A8398">
        <v>3300058</v>
      </c>
      <c r="B8398" t="s">
        <v>17331</v>
      </c>
      <c r="C8398">
        <v>1</v>
      </c>
      <c r="D8398" t="s">
        <v>11762</v>
      </c>
      <c r="E8398" t="s">
        <v>17332</v>
      </c>
      <c r="F8398" t="s">
        <v>17333</v>
      </c>
      <c r="G8398" t="s">
        <v>17334</v>
      </c>
      <c r="H8398">
        <v>79.038663020000001</v>
      </c>
      <c r="I8398">
        <v>21.123283399999998</v>
      </c>
      <c r="J8398" t="s">
        <v>500</v>
      </c>
      <c r="K8398" t="s">
        <v>28</v>
      </c>
      <c r="L8398" t="s">
        <v>29</v>
      </c>
      <c r="M8398" t="s">
        <v>29</v>
      </c>
      <c r="N8398" t="s">
        <v>29</v>
      </c>
      <c r="O8398" t="s">
        <v>29</v>
      </c>
      <c r="P8398">
        <v>2</v>
      </c>
      <c r="Q8398">
        <v>520</v>
      </c>
      <c r="R8398">
        <v>600</v>
      </c>
      <c r="S8398" t="str">
        <f>IF(Table1[[#This Row],[Average_Cost_for_two]]&lt;500,"Low",IF(Table1[[#This Row],[Average_Cost_for_two]]&lt;=1500,"Medium","High"))</f>
        <v>Medium</v>
      </c>
      <c r="T8398">
        <v>4.5</v>
      </c>
      <c r="U8398">
        <v>2018</v>
      </c>
      <c r="V8398">
        <v>2</v>
      </c>
      <c r="W8398">
        <v>21</v>
      </c>
      <c r="X8398">
        <f>IF(OR(Main!$U8398=0,
       Main!$V8398=0,
       Main!$W8398=0),
   "",
   DATE(Main!$U8398,
        Main!$V8398,
        Main!$W8398)
)</f>
        <v>43152</v>
      </c>
      <c r="Y8398">
        <f>Table1[[#This Row],[Average_Cost_for_two]]*VLOOKUP(Table1[[#This Row],[Currency]],currency!$A$2:$B$10,2,FALSE)</f>
        <v>7.2</v>
      </c>
      <c r="Z8398" t="str">
        <f>VLOOKUP(C8398,country!A:B,2,FALSE)</f>
        <v>India</v>
      </c>
      <c r="AA8398">
        <f t="shared" si="131"/>
        <v>1</v>
      </c>
    </row>
    <row r="8399" spans="1:27" ht="15.75" customHeight="1" x14ac:dyDescent="0.25">
      <c r="A8399">
        <v>3301035</v>
      </c>
      <c r="B8399" t="s">
        <v>3823</v>
      </c>
      <c r="C8399">
        <v>1</v>
      </c>
      <c r="D8399" t="s">
        <v>11762</v>
      </c>
      <c r="E8399" t="s">
        <v>17335</v>
      </c>
      <c r="F8399" t="s">
        <v>17336</v>
      </c>
      <c r="G8399" t="s">
        <v>17337</v>
      </c>
      <c r="H8399">
        <v>79.064821269999996</v>
      </c>
      <c r="I8399">
        <v>21.089223740000001</v>
      </c>
      <c r="J8399" t="s">
        <v>556</v>
      </c>
      <c r="K8399" t="s">
        <v>28</v>
      </c>
      <c r="L8399" t="s">
        <v>29</v>
      </c>
      <c r="M8399" t="s">
        <v>29</v>
      </c>
      <c r="N8399" t="s">
        <v>29</v>
      </c>
      <c r="O8399" t="s">
        <v>29</v>
      </c>
      <c r="P8399">
        <v>3</v>
      </c>
      <c r="Q8399">
        <v>45</v>
      </c>
      <c r="R8399">
        <v>1000</v>
      </c>
      <c r="S8399" t="str">
        <f>IF(Table1[[#This Row],[Average_Cost_for_two]]&lt;500,"Low",IF(Table1[[#This Row],[Average_Cost_for_two]]&lt;=1500,"Medium","High"))</f>
        <v>Medium</v>
      </c>
      <c r="T8399">
        <v>3.8</v>
      </c>
      <c r="U8399">
        <v>2010</v>
      </c>
      <c r="V8399">
        <v>2</v>
      </c>
      <c r="W8399">
        <v>27</v>
      </c>
      <c r="X8399">
        <f>IF(OR(Main!$U8399=0,
       Main!$V8399=0,
       Main!$W8399=0),
   "",
   DATE(Main!$U8399,
        Main!$V8399,
        Main!$W8399)
)</f>
        <v>40236</v>
      </c>
      <c r="Y8399">
        <f>Table1[[#This Row],[Average_Cost_for_two]]*VLOOKUP(Table1[[#This Row],[Currency]],currency!$A$2:$B$10,2,FALSE)</f>
        <v>12</v>
      </c>
      <c r="Z8399" t="str">
        <f>VLOOKUP(C8399,country!A:B,2,FALSE)</f>
        <v>India</v>
      </c>
      <c r="AA8399">
        <f t="shared" si="131"/>
        <v>1</v>
      </c>
    </row>
    <row r="8400" spans="1:27" ht="15.75" customHeight="1" x14ac:dyDescent="0.25">
      <c r="A8400">
        <v>1600007</v>
      </c>
      <c r="B8400" t="s">
        <v>17338</v>
      </c>
      <c r="C8400">
        <v>1</v>
      </c>
      <c r="D8400" t="s">
        <v>2855</v>
      </c>
      <c r="E8400" t="s">
        <v>17339</v>
      </c>
      <c r="F8400" t="s">
        <v>16455</v>
      </c>
      <c r="G8400" t="s">
        <v>16456</v>
      </c>
      <c r="H8400">
        <v>73.755827780000004</v>
      </c>
      <c r="I8400">
        <v>20.012711110000001</v>
      </c>
      <c r="J8400" t="s">
        <v>559</v>
      </c>
      <c r="K8400" t="s">
        <v>28</v>
      </c>
      <c r="L8400" t="s">
        <v>29</v>
      </c>
      <c r="M8400" t="s">
        <v>29</v>
      </c>
      <c r="N8400" t="s">
        <v>29</v>
      </c>
      <c r="O8400" t="s">
        <v>29</v>
      </c>
      <c r="P8400">
        <v>3</v>
      </c>
      <c r="Q8400">
        <v>162</v>
      </c>
      <c r="R8400">
        <v>600</v>
      </c>
      <c r="S8400" t="str">
        <f>IF(Table1[[#This Row],[Average_Cost_for_two]]&lt;500,"Low",IF(Table1[[#This Row],[Average_Cost_for_two]]&lt;=1500,"Medium","High"))</f>
        <v>Medium</v>
      </c>
      <c r="T8400">
        <v>3.4</v>
      </c>
      <c r="U8400">
        <v>2018</v>
      </c>
      <c r="V8400">
        <v>2</v>
      </c>
      <c r="W8400">
        <v>4</v>
      </c>
      <c r="X8400">
        <f>IF(OR(Main!$U8400=0,
       Main!$V8400=0,
       Main!$W8400=0),
   "",
   DATE(Main!$U8400,
        Main!$V8400,
        Main!$W8400)
)</f>
        <v>43135</v>
      </c>
      <c r="Y8400">
        <f>Table1[[#This Row],[Average_Cost_for_two]]*VLOOKUP(Table1[[#This Row],[Currency]],currency!$A$2:$B$10,2,FALSE)</f>
        <v>7.2</v>
      </c>
      <c r="Z8400" t="str">
        <f>VLOOKUP(C8400,country!A:B,2,FALSE)</f>
        <v>India</v>
      </c>
      <c r="AA8400">
        <f t="shared" si="131"/>
        <v>1</v>
      </c>
    </row>
    <row r="8401" spans="1:27" ht="15.75" customHeight="1" x14ac:dyDescent="0.25">
      <c r="A8401">
        <v>4000004</v>
      </c>
      <c r="B8401" t="s">
        <v>5966</v>
      </c>
      <c r="C8401">
        <v>1</v>
      </c>
      <c r="D8401" t="s">
        <v>11466</v>
      </c>
      <c r="E8401" t="s">
        <v>17340</v>
      </c>
      <c r="F8401" t="s">
        <v>16575</v>
      </c>
      <c r="G8401" t="s">
        <v>16576</v>
      </c>
      <c r="H8401">
        <v>85.146491670000003</v>
      </c>
      <c r="I8401">
        <v>25.6172</v>
      </c>
      <c r="J8401" t="s">
        <v>523</v>
      </c>
      <c r="K8401" t="s">
        <v>28</v>
      </c>
      <c r="L8401" t="s">
        <v>29</v>
      </c>
      <c r="M8401" t="s">
        <v>29</v>
      </c>
      <c r="N8401" t="s">
        <v>29</v>
      </c>
      <c r="O8401" t="s">
        <v>29</v>
      </c>
      <c r="P8401">
        <v>2</v>
      </c>
      <c r="Q8401">
        <v>49</v>
      </c>
      <c r="R8401">
        <v>500</v>
      </c>
      <c r="S8401" t="str">
        <f>IF(Table1[[#This Row],[Average_Cost_for_two]]&lt;500,"Low",IF(Table1[[#This Row],[Average_Cost_for_two]]&lt;=1500,"Medium","High"))</f>
        <v>Medium</v>
      </c>
      <c r="T8401">
        <v>3.3</v>
      </c>
      <c r="U8401">
        <v>2014</v>
      </c>
      <c r="V8401">
        <v>2</v>
      </c>
      <c r="W8401">
        <v>23</v>
      </c>
      <c r="X8401">
        <f>IF(OR(Main!$U8401=0,
       Main!$V8401=0,
       Main!$W8401=0),
   "",
   DATE(Main!$U8401,
        Main!$V8401,
        Main!$W8401)
)</f>
        <v>41693</v>
      </c>
      <c r="Y8401">
        <f>Table1[[#This Row],[Average_Cost_for_two]]*VLOOKUP(Table1[[#This Row],[Currency]],currency!$A$2:$B$10,2,FALSE)</f>
        <v>6</v>
      </c>
      <c r="Z8401" t="str">
        <f>VLOOKUP(C8401,country!A:B,2,FALSE)</f>
        <v>India</v>
      </c>
      <c r="AA8401">
        <f t="shared" si="131"/>
        <v>1</v>
      </c>
    </row>
    <row r="8402" spans="1:27" ht="15.75" customHeight="1" x14ac:dyDescent="0.25">
      <c r="A8402">
        <v>4000018</v>
      </c>
      <c r="B8402" t="s">
        <v>17341</v>
      </c>
      <c r="C8402">
        <v>1</v>
      </c>
      <c r="D8402" t="s">
        <v>11466</v>
      </c>
      <c r="E8402" t="s">
        <v>17342</v>
      </c>
      <c r="F8402" t="s">
        <v>16820</v>
      </c>
      <c r="G8402" t="s">
        <v>16821</v>
      </c>
      <c r="H8402">
        <v>85.138061109999995</v>
      </c>
      <c r="I8402">
        <v>25.610980560000002</v>
      </c>
      <c r="J8402" t="s">
        <v>4562</v>
      </c>
      <c r="K8402" t="s">
        <v>28</v>
      </c>
      <c r="L8402" t="s">
        <v>29</v>
      </c>
      <c r="M8402" t="s">
        <v>29</v>
      </c>
      <c r="N8402" t="s">
        <v>29</v>
      </c>
      <c r="O8402" t="s">
        <v>29</v>
      </c>
      <c r="P8402">
        <v>3</v>
      </c>
      <c r="Q8402">
        <v>107</v>
      </c>
      <c r="R8402">
        <v>1000</v>
      </c>
      <c r="S8402" t="str">
        <f>IF(Table1[[#This Row],[Average_Cost_for_two]]&lt;500,"Low",IF(Table1[[#This Row],[Average_Cost_for_two]]&lt;=1500,"Medium","High"))</f>
        <v>Medium</v>
      </c>
      <c r="T8402">
        <v>3.6</v>
      </c>
      <c r="U8402">
        <v>2016</v>
      </c>
      <c r="V8402">
        <v>2</v>
      </c>
      <c r="W8402">
        <v>28</v>
      </c>
      <c r="X8402">
        <f>IF(OR(Main!$U8402=0,
       Main!$V8402=0,
       Main!$W8402=0),
   "",
   DATE(Main!$U8402,
        Main!$V8402,
        Main!$W8402)
)</f>
        <v>42428</v>
      </c>
      <c r="Y8402">
        <f>Table1[[#This Row],[Average_Cost_for_two]]*VLOOKUP(Table1[[#This Row],[Currency]],currency!$A$2:$B$10,2,FALSE)</f>
        <v>12</v>
      </c>
      <c r="Z8402" t="str">
        <f>VLOOKUP(C8402,country!A:B,2,FALSE)</f>
        <v>India</v>
      </c>
      <c r="AA8402">
        <f t="shared" si="131"/>
        <v>1</v>
      </c>
    </row>
    <row r="8403" spans="1:27" ht="15.75" customHeight="1" x14ac:dyDescent="0.25">
      <c r="A8403">
        <v>3700017</v>
      </c>
      <c r="B8403" t="s">
        <v>17343</v>
      </c>
      <c r="C8403">
        <v>1</v>
      </c>
      <c r="D8403" t="s">
        <v>2866</v>
      </c>
      <c r="E8403" t="s">
        <v>17344</v>
      </c>
      <c r="F8403" t="s">
        <v>177</v>
      </c>
      <c r="G8403" t="s">
        <v>16459</v>
      </c>
      <c r="H8403">
        <v>79.830138890000001</v>
      </c>
      <c r="I8403">
        <v>11.929961110000001</v>
      </c>
      <c r="J8403" t="s">
        <v>591</v>
      </c>
      <c r="K8403" t="s">
        <v>28</v>
      </c>
      <c r="L8403" t="s">
        <v>29</v>
      </c>
      <c r="M8403" t="s">
        <v>29</v>
      </c>
      <c r="N8403" t="s">
        <v>29</v>
      </c>
      <c r="O8403" t="s">
        <v>29</v>
      </c>
      <c r="P8403">
        <v>3</v>
      </c>
      <c r="Q8403">
        <v>275</v>
      </c>
      <c r="R8403">
        <v>900</v>
      </c>
      <c r="S8403" t="str">
        <f>IF(Table1[[#This Row],[Average_Cost_for_two]]&lt;500,"Low",IF(Table1[[#This Row],[Average_Cost_for_two]]&lt;=1500,"Medium","High"))</f>
        <v>Medium</v>
      </c>
      <c r="T8403">
        <v>3.6</v>
      </c>
      <c r="U8403">
        <v>2018</v>
      </c>
      <c r="V8403">
        <v>2</v>
      </c>
      <c r="W8403">
        <v>16</v>
      </c>
      <c r="X8403">
        <f>IF(OR(Main!$U8403=0,
       Main!$V8403=0,
       Main!$W8403=0),
   "",
   DATE(Main!$U8403,
        Main!$V8403,
        Main!$W8403)
)</f>
        <v>43147</v>
      </c>
      <c r="Y8403">
        <f>Table1[[#This Row],[Average_Cost_for_two]]*VLOOKUP(Table1[[#This Row],[Currency]],currency!$A$2:$B$10,2,FALSE)</f>
        <v>10.8</v>
      </c>
      <c r="Z8403" t="str">
        <f>VLOOKUP(C8403,country!A:B,2,FALSE)</f>
        <v>India</v>
      </c>
      <c r="AA8403">
        <f t="shared" si="131"/>
        <v>1</v>
      </c>
    </row>
    <row r="8404" spans="1:27" ht="15.75" customHeight="1" x14ac:dyDescent="0.25">
      <c r="A8404">
        <v>308579</v>
      </c>
      <c r="B8404" t="s">
        <v>17345</v>
      </c>
      <c r="C8404">
        <v>1</v>
      </c>
      <c r="D8404" t="s">
        <v>23</v>
      </c>
      <c r="E8404" t="s">
        <v>17346</v>
      </c>
      <c r="F8404" t="s">
        <v>663</v>
      </c>
      <c r="G8404" t="s">
        <v>664</v>
      </c>
      <c r="H8404">
        <v>77.220542730000005</v>
      </c>
      <c r="I8404">
        <v>28.629970570000001</v>
      </c>
      <c r="J8404" t="s">
        <v>17347</v>
      </c>
      <c r="K8404" t="s">
        <v>28</v>
      </c>
      <c r="L8404" t="s">
        <v>36</v>
      </c>
      <c r="M8404" t="s">
        <v>29</v>
      </c>
      <c r="N8404" t="s">
        <v>29</v>
      </c>
      <c r="O8404" t="s">
        <v>29</v>
      </c>
      <c r="P8404">
        <v>4</v>
      </c>
      <c r="Q8404">
        <v>2252</v>
      </c>
      <c r="R8404">
        <v>2100</v>
      </c>
      <c r="S8404" t="str">
        <f>IF(Table1[[#This Row],[Average_Cost_for_two]]&lt;500,"Low",IF(Table1[[#This Row],[Average_Cost_for_two]]&lt;=1500,"Medium","High"))</f>
        <v>High</v>
      </c>
      <c r="T8404">
        <v>4</v>
      </c>
      <c r="U8404">
        <v>2017</v>
      </c>
      <c r="V8404">
        <v>2</v>
      </c>
      <c r="W8404">
        <v>5</v>
      </c>
      <c r="X8404">
        <f>IF(OR(Main!$U8404=0,
       Main!$V8404=0,
       Main!$W8404=0),
   "",
   DATE(Main!$U8404,
        Main!$V8404,
        Main!$W8404)
)</f>
        <v>42771</v>
      </c>
      <c r="Y8404">
        <f>Table1[[#This Row],[Average_Cost_for_two]]*VLOOKUP(Table1[[#This Row],[Currency]],currency!$A$2:$B$10,2,FALSE)</f>
        <v>25.2</v>
      </c>
      <c r="Z8404" t="str">
        <f>VLOOKUP(C8404,country!A:B,2,FALSE)</f>
        <v>India</v>
      </c>
      <c r="AA8404">
        <f t="shared" si="131"/>
        <v>1</v>
      </c>
    </row>
    <row r="8405" spans="1:27" ht="15.75" customHeight="1" x14ac:dyDescent="0.25">
      <c r="A8405">
        <v>11807</v>
      </c>
      <c r="B8405" t="s">
        <v>4027</v>
      </c>
      <c r="C8405">
        <v>1</v>
      </c>
      <c r="D8405" t="s">
        <v>15889</v>
      </c>
      <c r="E8405" t="s">
        <v>17348</v>
      </c>
      <c r="F8405" t="s">
        <v>17349</v>
      </c>
      <c r="G8405" t="s">
        <v>17350</v>
      </c>
      <c r="H8405">
        <v>73.842526789999994</v>
      </c>
      <c r="I8405">
        <v>18.516215750000001</v>
      </c>
      <c r="J8405" t="s">
        <v>477</v>
      </c>
      <c r="K8405" t="s">
        <v>28</v>
      </c>
      <c r="L8405" t="s">
        <v>29</v>
      </c>
      <c r="M8405" t="s">
        <v>29</v>
      </c>
      <c r="N8405" t="s">
        <v>29</v>
      </c>
      <c r="O8405" t="s">
        <v>29</v>
      </c>
      <c r="P8405">
        <v>3</v>
      </c>
      <c r="Q8405">
        <v>2847</v>
      </c>
      <c r="R8405">
        <v>1700</v>
      </c>
      <c r="S8405" t="str">
        <f>IF(Table1[[#This Row],[Average_Cost_for_two]]&lt;500,"Low",IF(Table1[[#This Row],[Average_Cost_for_two]]&lt;=1500,"Medium","High"))</f>
        <v>High</v>
      </c>
      <c r="T8405">
        <v>4.5</v>
      </c>
      <c r="U8405">
        <v>2016</v>
      </c>
      <c r="V8405">
        <v>2</v>
      </c>
      <c r="W8405">
        <v>23</v>
      </c>
      <c r="X8405">
        <f>IF(OR(Main!$U8405=0,
       Main!$V8405=0,
       Main!$W8405=0),
   "",
   DATE(Main!$U8405,
        Main!$V8405,
        Main!$W8405)
)</f>
        <v>42423</v>
      </c>
      <c r="Y8405">
        <f>Table1[[#This Row],[Average_Cost_for_two]]*VLOOKUP(Table1[[#This Row],[Currency]],currency!$A$2:$B$10,2,FALSE)</f>
        <v>20.400000000000002</v>
      </c>
      <c r="Z8405" t="str">
        <f>VLOOKUP(C8405,country!A:B,2,FALSE)</f>
        <v>India</v>
      </c>
      <c r="AA8405">
        <f t="shared" si="131"/>
        <v>1</v>
      </c>
    </row>
    <row r="8406" spans="1:27" ht="15.75" customHeight="1" x14ac:dyDescent="0.25">
      <c r="A8406">
        <v>3800319</v>
      </c>
      <c r="B8406" t="s">
        <v>17351</v>
      </c>
      <c r="C8406">
        <v>1</v>
      </c>
      <c r="D8406" t="s">
        <v>10919</v>
      </c>
      <c r="E8406" t="s">
        <v>17352</v>
      </c>
      <c r="F8406" t="s">
        <v>16587</v>
      </c>
      <c r="G8406" t="s">
        <v>16588</v>
      </c>
      <c r="H8406">
        <v>72.794115320000003</v>
      </c>
      <c r="I8406">
        <v>21.186438460000002</v>
      </c>
      <c r="J8406" t="s">
        <v>17353</v>
      </c>
      <c r="K8406" t="s">
        <v>28</v>
      </c>
      <c r="L8406" t="s">
        <v>29</v>
      </c>
      <c r="M8406" t="s">
        <v>29</v>
      </c>
      <c r="N8406" t="s">
        <v>29</v>
      </c>
      <c r="O8406" t="s">
        <v>29</v>
      </c>
      <c r="P8406">
        <v>3</v>
      </c>
      <c r="Q8406">
        <v>201</v>
      </c>
      <c r="R8406">
        <v>900</v>
      </c>
      <c r="S8406" t="str">
        <f>IF(Table1[[#This Row],[Average_Cost_for_two]]&lt;500,"Low",IF(Table1[[#This Row],[Average_Cost_for_two]]&lt;=1500,"Medium","High"))</f>
        <v>Medium</v>
      </c>
      <c r="T8406">
        <v>3.8</v>
      </c>
      <c r="U8406">
        <v>2018</v>
      </c>
      <c r="V8406">
        <v>2</v>
      </c>
      <c r="W8406">
        <v>26</v>
      </c>
      <c r="X8406">
        <f>IF(OR(Main!$U8406=0,
       Main!$V8406=0,
       Main!$W8406=0),
   "",
   DATE(Main!$U8406,
        Main!$V8406,
        Main!$W8406)
)</f>
        <v>43157</v>
      </c>
      <c r="Y8406">
        <f>Table1[[#This Row],[Average_Cost_for_two]]*VLOOKUP(Table1[[#This Row],[Currency]],currency!$A$2:$B$10,2,FALSE)</f>
        <v>10.8</v>
      </c>
      <c r="Z8406" t="str">
        <f>VLOOKUP(C8406,country!A:B,2,FALSE)</f>
        <v>India</v>
      </c>
      <c r="AA8406">
        <f t="shared" si="131"/>
        <v>1</v>
      </c>
    </row>
    <row r="8407" spans="1:27" ht="15.75" customHeight="1" x14ac:dyDescent="0.25">
      <c r="A8407">
        <v>3800018</v>
      </c>
      <c r="B8407" t="s">
        <v>4326</v>
      </c>
      <c r="C8407">
        <v>1</v>
      </c>
      <c r="D8407" t="s">
        <v>10919</v>
      </c>
      <c r="E8407" t="s">
        <v>17354</v>
      </c>
      <c r="F8407" t="s">
        <v>10921</v>
      </c>
      <c r="G8407" t="s">
        <v>10922</v>
      </c>
      <c r="H8407">
        <v>72.771477480000001</v>
      </c>
      <c r="I8407">
        <v>21.160521689999999</v>
      </c>
      <c r="J8407" t="s">
        <v>492</v>
      </c>
      <c r="K8407" t="s">
        <v>28</v>
      </c>
      <c r="L8407" t="s">
        <v>29</v>
      </c>
      <c r="M8407" t="s">
        <v>29</v>
      </c>
      <c r="N8407" t="s">
        <v>29</v>
      </c>
      <c r="O8407" t="s">
        <v>29</v>
      </c>
      <c r="P8407">
        <v>3</v>
      </c>
      <c r="Q8407">
        <v>216</v>
      </c>
      <c r="R8407">
        <v>800</v>
      </c>
      <c r="S8407" t="str">
        <f>IF(Table1[[#This Row],[Average_Cost_for_two]]&lt;500,"Low",IF(Table1[[#This Row],[Average_Cost_for_two]]&lt;=1500,"Medium","High"))</f>
        <v>Medium</v>
      </c>
      <c r="T8407">
        <v>4.0999999999999996</v>
      </c>
      <c r="U8407">
        <v>2012</v>
      </c>
      <c r="V8407">
        <v>2</v>
      </c>
      <c r="W8407">
        <v>14</v>
      </c>
      <c r="X8407">
        <f>IF(OR(Main!$U8407=0,
       Main!$V8407=0,
       Main!$W8407=0),
   "",
   DATE(Main!$U8407,
        Main!$V8407,
        Main!$W8407)
)</f>
        <v>40953</v>
      </c>
      <c r="Y8407">
        <f>Table1[[#This Row],[Average_Cost_for_two]]*VLOOKUP(Table1[[#This Row],[Currency]],currency!$A$2:$B$10,2,FALSE)</f>
        <v>9.6</v>
      </c>
      <c r="Z8407" t="str">
        <f>VLOOKUP(C8407,country!A:B,2,FALSE)</f>
        <v>India</v>
      </c>
      <c r="AA8407">
        <f t="shared" si="131"/>
        <v>1</v>
      </c>
    </row>
    <row r="8408" spans="1:27" ht="15.75" customHeight="1" x14ac:dyDescent="0.25">
      <c r="A8408">
        <v>3200005</v>
      </c>
      <c r="B8408" t="s">
        <v>17355</v>
      </c>
      <c r="C8408">
        <v>1</v>
      </c>
      <c r="D8408" t="s">
        <v>10898</v>
      </c>
      <c r="E8408" t="s">
        <v>17356</v>
      </c>
      <c r="F8408" t="s">
        <v>10900</v>
      </c>
      <c r="G8408" t="s">
        <v>10901</v>
      </c>
      <c r="H8408">
        <v>73.170282999999998</v>
      </c>
      <c r="I8408">
        <v>22.31279</v>
      </c>
      <c r="J8408" t="s">
        <v>591</v>
      </c>
      <c r="K8408" t="s">
        <v>28</v>
      </c>
      <c r="L8408" t="s">
        <v>29</v>
      </c>
      <c r="M8408" t="s">
        <v>29</v>
      </c>
      <c r="N8408" t="s">
        <v>29</v>
      </c>
      <c r="O8408" t="s">
        <v>29</v>
      </c>
      <c r="P8408">
        <v>3</v>
      </c>
      <c r="Q8408">
        <v>202</v>
      </c>
      <c r="R8408">
        <v>1000</v>
      </c>
      <c r="S8408" t="str">
        <f>IF(Table1[[#This Row],[Average_Cost_for_two]]&lt;500,"Low",IF(Table1[[#This Row],[Average_Cost_for_two]]&lt;=1500,"Medium","High"))</f>
        <v>Medium</v>
      </c>
      <c r="T8408">
        <v>4.0999999999999996</v>
      </c>
      <c r="U8408">
        <v>2017</v>
      </c>
      <c r="V8408">
        <v>2</v>
      </c>
      <c r="W8408">
        <v>28</v>
      </c>
      <c r="X8408">
        <f>IF(OR(Main!$U8408=0,
       Main!$V8408=0,
       Main!$W8408=0),
   "",
   DATE(Main!$U8408,
        Main!$V8408,
        Main!$W8408)
)</f>
        <v>42794</v>
      </c>
      <c r="Y8408">
        <f>Table1[[#This Row],[Average_Cost_for_two]]*VLOOKUP(Table1[[#This Row],[Currency]],currency!$A$2:$B$10,2,FALSE)</f>
        <v>12</v>
      </c>
      <c r="Z8408" t="str">
        <f>VLOOKUP(C8408,country!A:B,2,FALSE)</f>
        <v>India</v>
      </c>
      <c r="AA8408">
        <f t="shared" si="131"/>
        <v>1</v>
      </c>
    </row>
    <row r="8409" spans="1:27" ht="15.75" customHeight="1" x14ac:dyDescent="0.25">
      <c r="A8409">
        <v>3200015</v>
      </c>
      <c r="B8409" t="s">
        <v>17357</v>
      </c>
      <c r="C8409">
        <v>1</v>
      </c>
      <c r="D8409" t="s">
        <v>10898</v>
      </c>
      <c r="E8409" t="s">
        <v>17358</v>
      </c>
      <c r="F8409" t="s">
        <v>17359</v>
      </c>
      <c r="G8409" t="s">
        <v>17360</v>
      </c>
      <c r="H8409">
        <v>73.169083000000001</v>
      </c>
      <c r="I8409">
        <v>22.310328999999999</v>
      </c>
      <c r="J8409" t="s">
        <v>6643</v>
      </c>
      <c r="K8409" t="s">
        <v>28</v>
      </c>
      <c r="L8409" t="s">
        <v>29</v>
      </c>
      <c r="M8409" t="s">
        <v>29</v>
      </c>
      <c r="N8409" t="s">
        <v>29</v>
      </c>
      <c r="O8409" t="s">
        <v>29</v>
      </c>
      <c r="P8409">
        <v>2</v>
      </c>
      <c r="Q8409">
        <v>191</v>
      </c>
      <c r="R8409">
        <v>600</v>
      </c>
      <c r="S8409" t="str">
        <f>IF(Table1[[#This Row],[Average_Cost_for_two]]&lt;500,"Low",IF(Table1[[#This Row],[Average_Cost_for_two]]&lt;=1500,"Medium","High"))</f>
        <v>Medium</v>
      </c>
      <c r="T8409">
        <v>4</v>
      </c>
      <c r="U8409">
        <v>2016</v>
      </c>
      <c r="V8409">
        <v>2</v>
      </c>
      <c r="W8409">
        <v>5</v>
      </c>
      <c r="X8409">
        <f>IF(OR(Main!$U8409=0,
       Main!$V8409=0,
       Main!$W8409=0),
   "",
   DATE(Main!$U8409,
        Main!$V8409,
        Main!$W8409)
)</f>
        <v>42405</v>
      </c>
      <c r="Y8409">
        <f>Table1[[#This Row],[Average_Cost_for_two]]*VLOOKUP(Table1[[#This Row],[Currency]],currency!$A$2:$B$10,2,FALSE)</f>
        <v>7.2</v>
      </c>
      <c r="Z8409" t="str">
        <f>VLOOKUP(C8409,country!A:B,2,FALSE)</f>
        <v>India</v>
      </c>
      <c r="AA8409">
        <f t="shared" si="131"/>
        <v>1</v>
      </c>
    </row>
    <row r="8410" spans="1:27" ht="15.75" customHeight="1" x14ac:dyDescent="0.25">
      <c r="A8410">
        <v>3900004</v>
      </c>
      <c r="B8410" t="s">
        <v>17361</v>
      </c>
      <c r="C8410">
        <v>1</v>
      </c>
      <c r="D8410" t="s">
        <v>2875</v>
      </c>
      <c r="E8410" t="s">
        <v>17362</v>
      </c>
      <c r="F8410" t="s">
        <v>17363</v>
      </c>
      <c r="G8410" t="s">
        <v>17364</v>
      </c>
      <c r="H8410">
        <v>83.010020999999995</v>
      </c>
      <c r="I8410">
        <v>25.307589</v>
      </c>
      <c r="J8410" t="s">
        <v>877</v>
      </c>
      <c r="K8410" t="s">
        <v>28</v>
      </c>
      <c r="L8410" t="s">
        <v>29</v>
      </c>
      <c r="M8410" t="s">
        <v>29</v>
      </c>
      <c r="N8410" t="s">
        <v>29</v>
      </c>
      <c r="O8410" t="s">
        <v>29</v>
      </c>
      <c r="P8410">
        <v>2</v>
      </c>
      <c r="Q8410">
        <v>48</v>
      </c>
      <c r="R8410">
        <v>450</v>
      </c>
      <c r="S8410" t="str">
        <f>IF(Table1[[#This Row],[Average_Cost_for_two]]&lt;500,"Low",IF(Table1[[#This Row],[Average_Cost_for_two]]&lt;=1500,"Medium","High"))</f>
        <v>Low</v>
      </c>
      <c r="T8410">
        <v>3.5</v>
      </c>
      <c r="U8410">
        <v>2015</v>
      </c>
      <c r="V8410">
        <v>2</v>
      </c>
      <c r="W8410">
        <v>17</v>
      </c>
      <c r="X8410">
        <f>IF(OR(Main!$U8410=0,
       Main!$V8410=0,
       Main!$W8410=0),
   "",
   DATE(Main!$U8410,
        Main!$V8410,
        Main!$W8410)
)</f>
        <v>42052</v>
      </c>
      <c r="Y8410">
        <f>Table1[[#This Row],[Average_Cost_for_two]]*VLOOKUP(Table1[[#This Row],[Currency]],currency!$A$2:$B$10,2,FALSE)</f>
        <v>5.4</v>
      </c>
      <c r="Z8410" t="str">
        <f>VLOOKUP(C8410,country!A:B,2,FALSE)</f>
        <v>India</v>
      </c>
      <c r="AA8410">
        <f t="shared" si="131"/>
        <v>1</v>
      </c>
    </row>
    <row r="8411" spans="1:27" ht="15.75" customHeight="1" x14ac:dyDescent="0.25">
      <c r="A8411">
        <v>3400021</v>
      </c>
      <c r="B8411" t="s">
        <v>17365</v>
      </c>
      <c r="C8411">
        <v>1</v>
      </c>
      <c r="D8411" t="s">
        <v>11471</v>
      </c>
      <c r="E8411" t="s">
        <v>17366</v>
      </c>
      <c r="F8411" t="s">
        <v>145</v>
      </c>
      <c r="G8411" t="s">
        <v>16750</v>
      </c>
      <c r="H8411">
        <v>77.998091669999994</v>
      </c>
      <c r="I8411">
        <v>27.195927780000002</v>
      </c>
      <c r="J8411" t="s">
        <v>1846</v>
      </c>
      <c r="K8411" t="s">
        <v>28</v>
      </c>
      <c r="L8411" t="s">
        <v>29</v>
      </c>
      <c r="M8411" t="s">
        <v>29</v>
      </c>
      <c r="N8411" t="s">
        <v>29</v>
      </c>
      <c r="O8411" t="s">
        <v>29</v>
      </c>
      <c r="P8411">
        <v>2</v>
      </c>
      <c r="Q8411">
        <v>87</v>
      </c>
      <c r="R8411">
        <v>400</v>
      </c>
      <c r="S8411" t="str">
        <f>IF(Table1[[#This Row],[Average_Cost_for_two]]&lt;500,"Low",IF(Table1[[#This Row],[Average_Cost_for_two]]&lt;=1500,"Medium","High"))</f>
        <v>Low</v>
      </c>
      <c r="T8411">
        <v>4</v>
      </c>
      <c r="U8411">
        <v>2018</v>
      </c>
      <c r="V8411">
        <v>1</v>
      </c>
      <c r="W8411">
        <v>11</v>
      </c>
      <c r="X8411">
        <f>IF(OR(Main!$U8411=0,
       Main!$V8411=0,
       Main!$W8411=0),
   "",
   DATE(Main!$U8411,
        Main!$V8411,
        Main!$W8411)
)</f>
        <v>43111</v>
      </c>
      <c r="Y8411">
        <f>Table1[[#This Row],[Average_Cost_for_two]]*VLOOKUP(Table1[[#This Row],[Currency]],currency!$A$2:$B$10,2,FALSE)</f>
        <v>4.8</v>
      </c>
      <c r="Z8411" t="str">
        <f>VLOOKUP(C8411,country!A:B,2,FALSE)</f>
        <v>India</v>
      </c>
      <c r="AA8411">
        <f t="shared" si="131"/>
        <v>1</v>
      </c>
    </row>
    <row r="8412" spans="1:27" ht="15.75" customHeight="1" x14ac:dyDescent="0.25">
      <c r="A8412">
        <v>3400105</v>
      </c>
      <c r="B8412" t="s">
        <v>4326</v>
      </c>
      <c r="C8412">
        <v>1</v>
      </c>
      <c r="D8412" t="s">
        <v>11471</v>
      </c>
      <c r="E8412" t="s">
        <v>17367</v>
      </c>
      <c r="F8412" t="s">
        <v>11473</v>
      </c>
      <c r="G8412" t="s">
        <v>11474</v>
      </c>
      <c r="H8412">
        <v>78.034713890000006</v>
      </c>
      <c r="I8412">
        <v>27.161694440000002</v>
      </c>
      <c r="J8412" t="s">
        <v>2179</v>
      </c>
      <c r="K8412" t="s">
        <v>28</v>
      </c>
      <c r="L8412" t="s">
        <v>29</v>
      </c>
      <c r="M8412" t="s">
        <v>29</v>
      </c>
      <c r="N8412" t="s">
        <v>29</v>
      </c>
      <c r="O8412" t="s">
        <v>29</v>
      </c>
      <c r="P8412">
        <v>2</v>
      </c>
      <c r="Q8412">
        <v>134</v>
      </c>
      <c r="R8412">
        <v>700</v>
      </c>
      <c r="S8412" t="str">
        <f>IF(Table1[[#This Row],[Average_Cost_for_two]]&lt;500,"Low",IF(Table1[[#This Row],[Average_Cost_for_two]]&lt;=1500,"Medium","High"))</f>
        <v>Medium</v>
      </c>
      <c r="T8412">
        <v>4.4000000000000004</v>
      </c>
      <c r="U8412">
        <v>2016</v>
      </c>
      <c r="V8412">
        <v>1</v>
      </c>
      <c r="W8412">
        <v>1</v>
      </c>
      <c r="X8412">
        <f>IF(OR(Main!$U8412=0,
       Main!$V8412=0,
       Main!$W8412=0),
   "",
   DATE(Main!$U8412,
        Main!$V8412,
        Main!$W8412)
)</f>
        <v>42370</v>
      </c>
      <c r="Y8412">
        <f>Table1[[#This Row],[Average_Cost_for_two]]*VLOOKUP(Table1[[#This Row],[Currency]],currency!$A$2:$B$10,2,FALSE)</f>
        <v>8.4</v>
      </c>
      <c r="Z8412" t="str">
        <f>VLOOKUP(C8412,country!A:B,2,FALSE)</f>
        <v>India</v>
      </c>
      <c r="AA8412">
        <f t="shared" si="131"/>
        <v>1</v>
      </c>
    </row>
    <row r="8413" spans="1:27" ht="15.75" customHeight="1" x14ac:dyDescent="0.25">
      <c r="A8413">
        <v>110395</v>
      </c>
      <c r="B8413" t="s">
        <v>17368</v>
      </c>
      <c r="C8413">
        <v>1</v>
      </c>
      <c r="D8413" t="s">
        <v>11963</v>
      </c>
      <c r="E8413" t="s">
        <v>17369</v>
      </c>
      <c r="F8413" t="s">
        <v>16996</v>
      </c>
      <c r="G8413" t="s">
        <v>16997</v>
      </c>
      <c r="H8413">
        <v>72.559033110000001</v>
      </c>
      <c r="I8413">
        <v>23.024433640000002</v>
      </c>
      <c r="J8413" t="s">
        <v>17370</v>
      </c>
      <c r="K8413" t="s">
        <v>28</v>
      </c>
      <c r="L8413" t="s">
        <v>29</v>
      </c>
      <c r="M8413" t="s">
        <v>29</v>
      </c>
      <c r="N8413" t="s">
        <v>29</v>
      </c>
      <c r="O8413" t="s">
        <v>29</v>
      </c>
      <c r="P8413">
        <v>2</v>
      </c>
      <c r="Q8413">
        <v>697</v>
      </c>
      <c r="R8413">
        <v>450</v>
      </c>
      <c r="S8413" t="str">
        <f>IF(Table1[[#This Row],[Average_Cost_for_two]]&lt;500,"Low",IF(Table1[[#This Row],[Average_Cost_for_two]]&lt;=1500,"Medium","High"))</f>
        <v>Low</v>
      </c>
      <c r="T8413">
        <v>4.4000000000000004</v>
      </c>
      <c r="U8413">
        <v>2016</v>
      </c>
      <c r="V8413">
        <v>1</v>
      </c>
      <c r="W8413">
        <v>3</v>
      </c>
      <c r="X8413">
        <f>IF(OR(Main!$U8413=0,
       Main!$V8413=0,
       Main!$W8413=0),
   "",
   DATE(Main!$U8413,
        Main!$V8413,
        Main!$W8413)
)</f>
        <v>42372</v>
      </c>
      <c r="Y8413">
        <f>Table1[[#This Row],[Average_Cost_for_two]]*VLOOKUP(Table1[[#This Row],[Currency]],currency!$A$2:$B$10,2,FALSE)</f>
        <v>5.4</v>
      </c>
      <c r="Z8413" t="str">
        <f>VLOOKUP(C8413,country!A:B,2,FALSE)</f>
        <v>India</v>
      </c>
      <c r="AA8413">
        <f t="shared" si="131"/>
        <v>1</v>
      </c>
    </row>
    <row r="8414" spans="1:27" ht="15.75" customHeight="1" x14ac:dyDescent="0.25">
      <c r="A8414">
        <v>2400020</v>
      </c>
      <c r="B8414" t="s">
        <v>17371</v>
      </c>
      <c r="C8414">
        <v>1</v>
      </c>
      <c r="D8414" t="s">
        <v>2861</v>
      </c>
      <c r="E8414" t="s">
        <v>17372</v>
      </c>
      <c r="F8414" t="s">
        <v>145</v>
      </c>
      <c r="G8414" t="s">
        <v>2863</v>
      </c>
      <c r="H8414">
        <v>81.834502000000001</v>
      </c>
      <c r="I8414">
        <v>25.454647999999999</v>
      </c>
      <c r="J8414" t="s">
        <v>1073</v>
      </c>
      <c r="K8414" t="s">
        <v>28</v>
      </c>
      <c r="L8414" t="s">
        <v>29</v>
      </c>
      <c r="M8414" t="s">
        <v>29</v>
      </c>
      <c r="N8414" t="s">
        <v>29</v>
      </c>
      <c r="O8414" t="s">
        <v>29</v>
      </c>
      <c r="P8414">
        <v>3</v>
      </c>
      <c r="Q8414">
        <v>57</v>
      </c>
      <c r="R8414">
        <v>500</v>
      </c>
      <c r="S8414" t="str">
        <f>IF(Table1[[#This Row],[Average_Cost_for_two]]&lt;500,"Low",IF(Table1[[#This Row],[Average_Cost_for_two]]&lt;=1500,"Medium","High"))</f>
        <v>Medium</v>
      </c>
      <c r="T8414">
        <v>3.4</v>
      </c>
      <c r="U8414">
        <v>2013</v>
      </c>
      <c r="V8414">
        <v>1</v>
      </c>
      <c r="W8414">
        <v>9</v>
      </c>
      <c r="X8414">
        <f>IF(OR(Main!$U8414=0,
       Main!$V8414=0,
       Main!$W8414=0),
   "",
   DATE(Main!$U8414,
        Main!$V8414,
        Main!$W8414)
)</f>
        <v>41283</v>
      </c>
      <c r="Y8414">
        <f>Table1[[#This Row],[Average_Cost_for_two]]*VLOOKUP(Table1[[#This Row],[Currency]],currency!$A$2:$B$10,2,FALSE)</f>
        <v>6</v>
      </c>
      <c r="Z8414" t="str">
        <f>VLOOKUP(C8414,country!A:B,2,FALSE)</f>
        <v>India</v>
      </c>
      <c r="AA8414">
        <f t="shared" si="131"/>
        <v>1</v>
      </c>
    </row>
    <row r="8415" spans="1:27" ht="15.75" customHeight="1" x14ac:dyDescent="0.25">
      <c r="A8415">
        <v>2400293</v>
      </c>
      <c r="B8415" t="s">
        <v>16298</v>
      </c>
      <c r="C8415">
        <v>1</v>
      </c>
      <c r="D8415" t="s">
        <v>2861</v>
      </c>
      <c r="E8415" t="s">
        <v>17373</v>
      </c>
      <c r="F8415" t="s">
        <v>145</v>
      </c>
      <c r="G8415" t="s">
        <v>2863</v>
      </c>
      <c r="H8415">
        <v>81.831680559999995</v>
      </c>
      <c r="I8415">
        <v>25.450316669999999</v>
      </c>
      <c r="J8415" t="s">
        <v>6834</v>
      </c>
      <c r="K8415" t="s">
        <v>28</v>
      </c>
      <c r="L8415" t="s">
        <v>29</v>
      </c>
      <c r="M8415" t="s">
        <v>29</v>
      </c>
      <c r="N8415" t="s">
        <v>29</v>
      </c>
      <c r="O8415" t="s">
        <v>29</v>
      </c>
      <c r="P8415">
        <v>3</v>
      </c>
      <c r="Q8415">
        <v>57</v>
      </c>
      <c r="R8415">
        <v>500</v>
      </c>
      <c r="S8415" t="str">
        <f>IF(Table1[[#This Row],[Average_Cost_for_two]]&lt;500,"Low",IF(Table1[[#This Row],[Average_Cost_for_two]]&lt;=1500,"Medium","High"))</f>
        <v>Medium</v>
      </c>
      <c r="T8415">
        <v>3.6</v>
      </c>
      <c r="U8415">
        <v>2018</v>
      </c>
      <c r="V8415">
        <v>1</v>
      </c>
      <c r="W8415">
        <v>19</v>
      </c>
      <c r="X8415">
        <f>IF(OR(Main!$U8415=0,
       Main!$V8415=0,
       Main!$W8415=0),
   "",
   DATE(Main!$U8415,
        Main!$V8415,
        Main!$W8415)
)</f>
        <v>43119</v>
      </c>
      <c r="Y8415">
        <f>Table1[[#This Row],[Average_Cost_for_two]]*VLOOKUP(Table1[[#This Row],[Currency]],currency!$A$2:$B$10,2,FALSE)</f>
        <v>6</v>
      </c>
      <c r="Z8415" t="str">
        <f>VLOOKUP(C8415,country!A:B,2,FALSE)</f>
        <v>India</v>
      </c>
      <c r="AA8415">
        <f t="shared" si="131"/>
        <v>1</v>
      </c>
    </row>
    <row r="8416" spans="1:27" ht="15.75" customHeight="1" x14ac:dyDescent="0.25">
      <c r="A8416">
        <v>2500256</v>
      </c>
      <c r="B8416" t="s">
        <v>17374</v>
      </c>
      <c r="C8416">
        <v>1</v>
      </c>
      <c r="D8416" t="s">
        <v>11973</v>
      </c>
      <c r="E8416" t="s">
        <v>17375</v>
      </c>
      <c r="F8416" t="s">
        <v>11975</v>
      </c>
      <c r="G8416" t="s">
        <v>11976</v>
      </c>
      <c r="H8416">
        <v>75.360231999999996</v>
      </c>
      <c r="I8416">
        <v>19.874448999999998</v>
      </c>
      <c r="J8416" t="s">
        <v>12620</v>
      </c>
      <c r="K8416" t="s">
        <v>28</v>
      </c>
      <c r="L8416" t="s">
        <v>29</v>
      </c>
      <c r="M8416" t="s">
        <v>29</v>
      </c>
      <c r="N8416" t="s">
        <v>29</v>
      </c>
      <c r="O8416" t="s">
        <v>29</v>
      </c>
      <c r="P8416">
        <v>2</v>
      </c>
      <c r="Q8416">
        <v>75</v>
      </c>
      <c r="R8416">
        <v>450</v>
      </c>
      <c r="S8416" t="str">
        <f>IF(Table1[[#This Row],[Average_Cost_for_two]]&lt;500,"Low",IF(Table1[[#This Row],[Average_Cost_for_two]]&lt;=1500,"Medium","High"))</f>
        <v>Low</v>
      </c>
      <c r="T8416">
        <v>3.4</v>
      </c>
      <c r="U8416">
        <v>2016</v>
      </c>
      <c r="V8416">
        <v>1</v>
      </c>
      <c r="W8416">
        <v>2</v>
      </c>
      <c r="X8416">
        <f>IF(OR(Main!$U8416=0,
       Main!$V8416=0,
       Main!$W8416=0),
   "",
   DATE(Main!$U8416,
        Main!$V8416,
        Main!$W8416)
)</f>
        <v>42371</v>
      </c>
      <c r="Y8416">
        <f>Table1[[#This Row],[Average_Cost_for_two]]*VLOOKUP(Table1[[#This Row],[Currency]],currency!$A$2:$B$10,2,FALSE)</f>
        <v>5.4</v>
      </c>
      <c r="Z8416" t="str">
        <f>VLOOKUP(C8416,country!A:B,2,FALSE)</f>
        <v>India</v>
      </c>
      <c r="AA8416">
        <f t="shared" si="131"/>
        <v>1</v>
      </c>
    </row>
    <row r="8417" spans="1:27" ht="15.75" customHeight="1" x14ac:dyDescent="0.25">
      <c r="A8417">
        <v>18271459</v>
      </c>
      <c r="B8417" t="s">
        <v>17376</v>
      </c>
      <c r="C8417">
        <v>1</v>
      </c>
      <c r="D8417" t="s">
        <v>16376</v>
      </c>
      <c r="E8417" t="s">
        <v>17377</v>
      </c>
      <c r="F8417" t="s">
        <v>16378</v>
      </c>
      <c r="G8417" t="s">
        <v>16379</v>
      </c>
      <c r="H8417">
        <v>85.822259869999996</v>
      </c>
      <c r="I8417">
        <v>20.353480609999998</v>
      </c>
      <c r="J8417" t="s">
        <v>13261</v>
      </c>
      <c r="K8417" t="s">
        <v>28</v>
      </c>
      <c r="L8417" t="s">
        <v>29</v>
      </c>
      <c r="M8417" t="s">
        <v>29</v>
      </c>
      <c r="N8417" t="s">
        <v>29</v>
      </c>
      <c r="O8417" t="s">
        <v>29</v>
      </c>
      <c r="P8417">
        <v>1</v>
      </c>
      <c r="Q8417">
        <v>199</v>
      </c>
      <c r="R8417">
        <v>300</v>
      </c>
      <c r="S8417" t="str">
        <f>IF(Table1[[#This Row],[Average_Cost_for_two]]&lt;500,"Low",IF(Table1[[#This Row],[Average_Cost_for_two]]&lt;=1500,"Medium","High"))</f>
        <v>Low</v>
      </c>
      <c r="T8417">
        <v>4.0999999999999996</v>
      </c>
      <c r="U8417">
        <v>2015</v>
      </c>
      <c r="V8417">
        <v>1</v>
      </c>
      <c r="W8417">
        <v>17</v>
      </c>
      <c r="X8417">
        <f>IF(OR(Main!$U8417=0,
       Main!$V8417=0,
       Main!$W8417=0),
   "",
   DATE(Main!$U8417,
        Main!$V8417,
        Main!$W8417)
)</f>
        <v>42021</v>
      </c>
      <c r="Y8417">
        <f>Table1[[#This Row],[Average_Cost_for_two]]*VLOOKUP(Table1[[#This Row],[Currency]],currency!$A$2:$B$10,2,FALSE)</f>
        <v>3.6</v>
      </c>
      <c r="Z8417" t="str">
        <f>VLOOKUP(C8417,country!A:B,2,FALSE)</f>
        <v>India</v>
      </c>
      <c r="AA8417">
        <f t="shared" si="131"/>
        <v>1</v>
      </c>
    </row>
    <row r="8418" spans="1:27" ht="15.75" customHeight="1" x14ac:dyDescent="0.25">
      <c r="A8418">
        <v>120219</v>
      </c>
      <c r="B8418" t="s">
        <v>17378</v>
      </c>
      <c r="C8418">
        <v>1</v>
      </c>
      <c r="D8418" t="s">
        <v>15860</v>
      </c>
      <c r="E8418" t="s">
        <v>17379</v>
      </c>
      <c r="F8418" t="s">
        <v>15457</v>
      </c>
      <c r="G8418" t="s">
        <v>16235</v>
      </c>
      <c r="H8418">
        <v>76.760610600000007</v>
      </c>
      <c r="I8418">
        <v>30.7216086</v>
      </c>
      <c r="J8418" t="s">
        <v>526</v>
      </c>
      <c r="K8418" t="s">
        <v>28</v>
      </c>
      <c r="L8418" t="s">
        <v>29</v>
      </c>
      <c r="M8418" t="s">
        <v>29</v>
      </c>
      <c r="N8418" t="s">
        <v>29</v>
      </c>
      <c r="O8418" t="s">
        <v>29</v>
      </c>
      <c r="P8418">
        <v>2</v>
      </c>
      <c r="Q8418">
        <v>397</v>
      </c>
      <c r="R8418">
        <v>650</v>
      </c>
      <c r="S8418" t="str">
        <f>IF(Table1[[#This Row],[Average_Cost_for_two]]&lt;500,"Low",IF(Table1[[#This Row],[Average_Cost_for_two]]&lt;=1500,"Medium","High"))</f>
        <v>Medium</v>
      </c>
      <c r="T8418">
        <v>4.0999999999999996</v>
      </c>
      <c r="U8418">
        <v>2016</v>
      </c>
      <c r="V8418">
        <v>1</v>
      </c>
      <c r="W8418">
        <v>24</v>
      </c>
      <c r="X8418">
        <f>IF(OR(Main!$U8418=0,
       Main!$V8418=0,
       Main!$W8418=0),
   "",
   DATE(Main!$U8418,
        Main!$V8418,
        Main!$W8418)
)</f>
        <v>42393</v>
      </c>
      <c r="Y8418">
        <f>Table1[[#This Row],[Average_Cost_for_two]]*VLOOKUP(Table1[[#This Row],[Currency]],currency!$A$2:$B$10,2,FALSE)</f>
        <v>7.8</v>
      </c>
      <c r="Z8418" t="str">
        <f>VLOOKUP(C8418,country!A:B,2,FALSE)</f>
        <v>India</v>
      </c>
      <c r="AA8418">
        <f t="shared" si="131"/>
        <v>1</v>
      </c>
    </row>
    <row r="8419" spans="1:27" ht="15.75" customHeight="1" x14ac:dyDescent="0.25">
      <c r="A8419">
        <v>70890</v>
      </c>
      <c r="B8419" t="s">
        <v>17380</v>
      </c>
      <c r="C8419">
        <v>1</v>
      </c>
      <c r="D8419" t="s">
        <v>15866</v>
      </c>
      <c r="E8419" t="s">
        <v>17381</v>
      </c>
      <c r="F8419" t="s">
        <v>17382</v>
      </c>
      <c r="G8419" t="s">
        <v>17383</v>
      </c>
      <c r="H8419">
        <v>80.248519439999995</v>
      </c>
      <c r="I8419">
        <v>13.081877779999999</v>
      </c>
      <c r="J8419" t="s">
        <v>591</v>
      </c>
      <c r="K8419" t="s">
        <v>28</v>
      </c>
      <c r="L8419" t="s">
        <v>29</v>
      </c>
      <c r="M8419" t="s">
        <v>29</v>
      </c>
      <c r="N8419" t="s">
        <v>29</v>
      </c>
      <c r="O8419" t="s">
        <v>29</v>
      </c>
      <c r="P8419">
        <v>1</v>
      </c>
      <c r="Q8419">
        <v>1510</v>
      </c>
      <c r="R8419">
        <v>350</v>
      </c>
      <c r="S8419" t="str">
        <f>IF(Table1[[#This Row],[Average_Cost_for_two]]&lt;500,"Low",IF(Table1[[#This Row],[Average_Cost_for_two]]&lt;=1500,"Medium","High"))</f>
        <v>Low</v>
      </c>
      <c r="T8419">
        <v>4.5999999999999996</v>
      </c>
      <c r="U8419">
        <v>2014</v>
      </c>
      <c r="V8419">
        <v>1</v>
      </c>
      <c r="W8419">
        <v>6</v>
      </c>
      <c r="X8419">
        <f>IF(OR(Main!$U8419=0,
       Main!$V8419=0,
       Main!$W8419=0),
   "",
   DATE(Main!$U8419,
        Main!$V8419,
        Main!$W8419)
)</f>
        <v>41645</v>
      </c>
      <c r="Y8419">
        <f>Table1[[#This Row],[Average_Cost_for_two]]*VLOOKUP(Table1[[#This Row],[Currency]],currency!$A$2:$B$10,2,FALSE)</f>
        <v>4.2</v>
      </c>
      <c r="Z8419" t="str">
        <f>VLOOKUP(C8419,country!A:B,2,FALSE)</f>
        <v>India</v>
      </c>
      <c r="AA8419">
        <f t="shared" si="131"/>
        <v>1</v>
      </c>
    </row>
    <row r="8420" spans="1:27" ht="15.75" customHeight="1" x14ac:dyDescent="0.25">
      <c r="A8420">
        <v>3000195</v>
      </c>
      <c r="B8420" t="s">
        <v>17384</v>
      </c>
      <c r="C8420">
        <v>1</v>
      </c>
      <c r="D8420" t="s">
        <v>10944</v>
      </c>
      <c r="E8420" t="s">
        <v>17385</v>
      </c>
      <c r="F8420" t="s">
        <v>9647</v>
      </c>
      <c r="G8420" t="s">
        <v>10946</v>
      </c>
      <c r="H8420">
        <v>76.976268000000005</v>
      </c>
      <c r="I8420">
        <v>11.001852</v>
      </c>
      <c r="J8420" t="s">
        <v>10017</v>
      </c>
      <c r="K8420" t="s">
        <v>28</v>
      </c>
      <c r="L8420" t="s">
        <v>29</v>
      </c>
      <c r="M8420" t="s">
        <v>29</v>
      </c>
      <c r="N8420" t="s">
        <v>29</v>
      </c>
      <c r="O8420" t="s">
        <v>29</v>
      </c>
      <c r="P8420">
        <v>2</v>
      </c>
      <c r="Q8420">
        <v>380</v>
      </c>
      <c r="R8420">
        <v>350</v>
      </c>
      <c r="S8420" t="str">
        <f>IF(Table1[[#This Row],[Average_Cost_for_two]]&lt;500,"Low",IF(Table1[[#This Row],[Average_Cost_for_two]]&lt;=1500,"Medium","High"))</f>
        <v>Low</v>
      </c>
      <c r="T8420">
        <v>4.5</v>
      </c>
      <c r="U8420">
        <v>2016</v>
      </c>
      <c r="V8420">
        <v>1</v>
      </c>
      <c r="W8420">
        <v>2</v>
      </c>
      <c r="X8420">
        <f>IF(OR(Main!$U8420=0,
       Main!$V8420=0,
       Main!$W8420=0),
   "",
   DATE(Main!$U8420,
        Main!$V8420,
        Main!$W8420)
)</f>
        <v>42371</v>
      </c>
      <c r="Y8420">
        <f>Table1[[#This Row],[Average_Cost_for_two]]*VLOOKUP(Table1[[#This Row],[Currency]],currency!$A$2:$B$10,2,FALSE)</f>
        <v>4.2</v>
      </c>
      <c r="Z8420" t="str">
        <f>VLOOKUP(C8420,country!A:B,2,FALSE)</f>
        <v>India</v>
      </c>
      <c r="AA8420">
        <f t="shared" si="131"/>
        <v>1</v>
      </c>
    </row>
    <row r="8421" spans="1:27" ht="15.75" customHeight="1" x14ac:dyDescent="0.25">
      <c r="A8421">
        <v>18440677</v>
      </c>
      <c r="B8421" t="s">
        <v>17386</v>
      </c>
      <c r="C8421">
        <v>1</v>
      </c>
      <c r="D8421" t="s">
        <v>2844</v>
      </c>
      <c r="E8421" t="s">
        <v>17387</v>
      </c>
      <c r="F8421" t="s">
        <v>4222</v>
      </c>
      <c r="G8421" t="s">
        <v>4223</v>
      </c>
      <c r="H8421">
        <v>78.077151020000002</v>
      </c>
      <c r="I8421">
        <v>30.37220198</v>
      </c>
      <c r="J8421" t="s">
        <v>14152</v>
      </c>
      <c r="K8421" t="s">
        <v>28</v>
      </c>
      <c r="L8421" t="s">
        <v>29</v>
      </c>
      <c r="M8421" t="s">
        <v>29</v>
      </c>
      <c r="N8421" t="s">
        <v>29</v>
      </c>
      <c r="O8421" t="s">
        <v>29</v>
      </c>
      <c r="P8421">
        <v>3</v>
      </c>
      <c r="Q8421">
        <v>68</v>
      </c>
      <c r="R8421">
        <v>500</v>
      </c>
      <c r="S8421" t="str">
        <f>IF(Table1[[#This Row],[Average_Cost_for_two]]&lt;500,"Low",IF(Table1[[#This Row],[Average_Cost_for_two]]&lt;=1500,"Medium","High"))</f>
        <v>Medium</v>
      </c>
      <c r="T8421">
        <v>4.2</v>
      </c>
      <c r="U8421">
        <v>2018</v>
      </c>
      <c r="V8421">
        <v>1</v>
      </c>
      <c r="W8421">
        <v>13</v>
      </c>
      <c r="X8421">
        <f>IF(OR(Main!$U8421=0,
       Main!$V8421=0,
       Main!$W8421=0),
   "",
   DATE(Main!$U8421,
        Main!$V8421,
        Main!$W8421)
)</f>
        <v>43113</v>
      </c>
      <c r="Y8421">
        <f>Table1[[#This Row],[Average_Cost_for_two]]*VLOOKUP(Table1[[#This Row],[Currency]],currency!$A$2:$B$10,2,FALSE)</f>
        <v>6</v>
      </c>
      <c r="Z8421" t="str">
        <f>VLOOKUP(C8421,country!A:B,2,FALSE)</f>
        <v>India</v>
      </c>
      <c r="AA8421">
        <f t="shared" si="131"/>
        <v>1</v>
      </c>
    </row>
    <row r="8422" spans="1:27" ht="15.75" customHeight="1" x14ac:dyDescent="0.25">
      <c r="A8422">
        <v>18456342</v>
      </c>
      <c r="B8422" t="s">
        <v>17388</v>
      </c>
      <c r="C8422">
        <v>1</v>
      </c>
      <c r="D8422" t="s">
        <v>16105</v>
      </c>
      <c r="E8422" t="s">
        <v>17389</v>
      </c>
      <c r="F8422" t="s">
        <v>16154</v>
      </c>
      <c r="G8422" t="s">
        <v>16155</v>
      </c>
      <c r="H8422">
        <v>77.315482970000005</v>
      </c>
      <c r="I8422">
        <v>28.638238090000002</v>
      </c>
      <c r="J8422" t="s">
        <v>27</v>
      </c>
      <c r="K8422" t="s">
        <v>28</v>
      </c>
      <c r="L8422" t="s">
        <v>29</v>
      </c>
      <c r="M8422" t="s">
        <v>29</v>
      </c>
      <c r="N8422" t="s">
        <v>29</v>
      </c>
      <c r="O8422" t="s">
        <v>29</v>
      </c>
      <c r="P8422">
        <v>1</v>
      </c>
      <c r="Q8422">
        <v>1</v>
      </c>
      <c r="R8422">
        <v>350</v>
      </c>
      <c r="S8422" t="str">
        <f>IF(Table1[[#This Row],[Average_Cost_for_two]]&lt;500,"Low",IF(Table1[[#This Row],[Average_Cost_for_two]]&lt;=1500,"Medium","High"))</f>
        <v>Low</v>
      </c>
      <c r="T8422">
        <v>1</v>
      </c>
      <c r="U8422">
        <v>2015</v>
      </c>
      <c r="V8422">
        <v>1</v>
      </c>
      <c r="W8422">
        <v>11</v>
      </c>
      <c r="X8422">
        <f>IF(OR(Main!$U8422=0,
       Main!$V8422=0,
       Main!$W8422=0),
   "",
   DATE(Main!$U8422,
        Main!$V8422,
        Main!$W8422)
)</f>
        <v>42015</v>
      </c>
      <c r="Y8422">
        <f>Table1[[#This Row],[Average_Cost_for_two]]*VLOOKUP(Table1[[#This Row],[Currency]],currency!$A$2:$B$10,2,FALSE)</f>
        <v>4.2</v>
      </c>
      <c r="Z8422" t="str">
        <f>VLOOKUP(C8422,country!A:B,2,FALSE)</f>
        <v>India</v>
      </c>
      <c r="AA8422">
        <f t="shared" si="131"/>
        <v>1</v>
      </c>
    </row>
    <row r="8423" spans="1:27" ht="15.75" customHeight="1" x14ac:dyDescent="0.25">
      <c r="A8423">
        <v>8590</v>
      </c>
      <c r="B8423" t="s">
        <v>891</v>
      </c>
      <c r="C8423">
        <v>1</v>
      </c>
      <c r="D8423" t="s">
        <v>16105</v>
      </c>
      <c r="E8423" t="s">
        <v>16132</v>
      </c>
      <c r="F8423" t="s">
        <v>16107</v>
      </c>
      <c r="G8423" t="s">
        <v>16108</v>
      </c>
      <c r="H8423">
        <v>77.370208329999997</v>
      </c>
      <c r="I8423">
        <v>28.634047219999999</v>
      </c>
      <c r="J8423" t="s">
        <v>500</v>
      </c>
      <c r="K8423" t="s">
        <v>28</v>
      </c>
      <c r="L8423" t="s">
        <v>29</v>
      </c>
      <c r="M8423" t="s">
        <v>29</v>
      </c>
      <c r="N8423" t="s">
        <v>29</v>
      </c>
      <c r="O8423" t="s">
        <v>29</v>
      </c>
      <c r="P8423">
        <v>1</v>
      </c>
      <c r="Q8423">
        <v>63</v>
      </c>
      <c r="R8423">
        <v>450</v>
      </c>
      <c r="S8423" t="str">
        <f>IF(Table1[[#This Row],[Average_Cost_for_two]]&lt;500,"Low",IF(Table1[[#This Row],[Average_Cost_for_two]]&lt;=1500,"Medium","High"))</f>
        <v>Low</v>
      </c>
      <c r="T8423">
        <v>3.2</v>
      </c>
      <c r="U8423">
        <v>2017</v>
      </c>
      <c r="V8423">
        <v>1</v>
      </c>
      <c r="W8423">
        <v>16</v>
      </c>
      <c r="X8423">
        <f>IF(OR(Main!$U8423=0,
       Main!$V8423=0,
       Main!$W8423=0),
   "",
   DATE(Main!$U8423,
        Main!$V8423,
        Main!$W8423)
)</f>
        <v>42751</v>
      </c>
      <c r="Y8423">
        <f>Table1[[#This Row],[Average_Cost_for_two]]*VLOOKUP(Table1[[#This Row],[Currency]],currency!$A$2:$B$10,2,FALSE)</f>
        <v>5.4</v>
      </c>
      <c r="Z8423" t="str">
        <f>VLOOKUP(C8423,country!A:B,2,FALSE)</f>
        <v>India</v>
      </c>
      <c r="AA8423">
        <f t="shared" si="131"/>
        <v>1</v>
      </c>
    </row>
    <row r="8424" spans="1:27" ht="15.75" customHeight="1" x14ac:dyDescent="0.25">
      <c r="A8424">
        <v>4239</v>
      </c>
      <c r="B8424" t="s">
        <v>5625</v>
      </c>
      <c r="C8424">
        <v>1</v>
      </c>
      <c r="D8424" t="s">
        <v>16105</v>
      </c>
      <c r="E8424" t="s">
        <v>16132</v>
      </c>
      <c r="F8424" t="s">
        <v>16107</v>
      </c>
      <c r="G8424" t="s">
        <v>16108</v>
      </c>
      <c r="H8424">
        <v>77.370576</v>
      </c>
      <c r="I8424">
        <v>28.634122999999999</v>
      </c>
      <c r="J8424" t="s">
        <v>500</v>
      </c>
      <c r="K8424" t="s">
        <v>28</v>
      </c>
      <c r="L8424" t="s">
        <v>29</v>
      </c>
      <c r="M8424" t="s">
        <v>29</v>
      </c>
      <c r="N8424" t="s">
        <v>29</v>
      </c>
      <c r="O8424" t="s">
        <v>29</v>
      </c>
      <c r="P8424">
        <v>2</v>
      </c>
      <c r="Q8424">
        <v>60</v>
      </c>
      <c r="R8424">
        <v>600</v>
      </c>
      <c r="S8424" t="str">
        <f>IF(Table1[[#This Row],[Average_Cost_for_two]]&lt;500,"Low",IF(Table1[[#This Row],[Average_Cost_for_two]]&lt;=1500,"Medium","High"))</f>
        <v>Medium</v>
      </c>
      <c r="T8424">
        <v>3.3</v>
      </c>
      <c r="U8424">
        <v>2010</v>
      </c>
      <c r="V8424">
        <v>1</v>
      </c>
      <c r="W8424">
        <v>23</v>
      </c>
      <c r="X8424">
        <f>IF(OR(Main!$U8424=0,
       Main!$V8424=0,
       Main!$W8424=0),
   "",
   DATE(Main!$U8424,
        Main!$V8424,
        Main!$W8424)
)</f>
        <v>40201</v>
      </c>
      <c r="Y8424">
        <f>Table1[[#This Row],[Average_Cost_for_two]]*VLOOKUP(Table1[[#This Row],[Currency]],currency!$A$2:$B$10,2,FALSE)</f>
        <v>7.2</v>
      </c>
      <c r="Z8424" t="str">
        <f>VLOOKUP(C8424,country!A:B,2,FALSE)</f>
        <v>India</v>
      </c>
      <c r="AA8424">
        <f t="shared" si="131"/>
        <v>1</v>
      </c>
    </row>
    <row r="8425" spans="1:27" ht="15.75" customHeight="1" x14ac:dyDescent="0.25">
      <c r="A8425">
        <v>18252386</v>
      </c>
      <c r="B8425" t="s">
        <v>17390</v>
      </c>
      <c r="C8425">
        <v>1</v>
      </c>
      <c r="D8425" t="s">
        <v>11222</v>
      </c>
      <c r="E8425" t="s">
        <v>17391</v>
      </c>
      <c r="F8425" t="s">
        <v>11371</v>
      </c>
      <c r="G8425" t="s">
        <v>11372</v>
      </c>
      <c r="H8425">
        <v>77.063417000000001</v>
      </c>
      <c r="I8425">
        <v>28.468125400000002</v>
      </c>
      <c r="J8425" t="s">
        <v>17392</v>
      </c>
      <c r="K8425" t="s">
        <v>28</v>
      </c>
      <c r="L8425" t="s">
        <v>29</v>
      </c>
      <c r="M8425" t="s">
        <v>29</v>
      </c>
      <c r="N8425" t="s">
        <v>29</v>
      </c>
      <c r="O8425" t="s">
        <v>29</v>
      </c>
      <c r="P8425">
        <v>4</v>
      </c>
      <c r="Q8425">
        <v>569</v>
      </c>
      <c r="R8425">
        <v>2100</v>
      </c>
      <c r="S8425" t="str">
        <f>IF(Table1[[#This Row],[Average_Cost_for_two]]&lt;500,"Low",IF(Table1[[#This Row],[Average_Cost_for_two]]&lt;=1500,"Medium","High"))</f>
        <v>High</v>
      </c>
      <c r="T8425">
        <v>4.0999999999999996</v>
      </c>
      <c r="U8425">
        <v>2015</v>
      </c>
      <c r="V8425">
        <v>1</v>
      </c>
      <c r="W8425">
        <v>26</v>
      </c>
      <c r="X8425">
        <f>IF(OR(Main!$U8425=0,
       Main!$V8425=0,
       Main!$W8425=0),
   "",
   DATE(Main!$U8425,
        Main!$V8425,
        Main!$W8425)
)</f>
        <v>42030</v>
      </c>
      <c r="Y8425">
        <f>Table1[[#This Row],[Average_Cost_for_two]]*VLOOKUP(Table1[[#This Row],[Currency]],currency!$A$2:$B$10,2,FALSE)</f>
        <v>25.2</v>
      </c>
      <c r="Z8425" t="str">
        <f>VLOOKUP(C8425,country!A:B,2,FALSE)</f>
        <v>India</v>
      </c>
      <c r="AA8425">
        <f t="shared" si="131"/>
        <v>1</v>
      </c>
    </row>
    <row r="8426" spans="1:27" ht="15.75" customHeight="1" x14ac:dyDescent="0.25">
      <c r="A8426">
        <v>2100712</v>
      </c>
      <c r="B8426" t="s">
        <v>16171</v>
      </c>
      <c r="C8426">
        <v>1</v>
      </c>
      <c r="D8426" t="s">
        <v>4320</v>
      </c>
      <c r="E8426" t="s">
        <v>17393</v>
      </c>
      <c r="F8426" t="s">
        <v>16783</v>
      </c>
      <c r="G8426" t="s">
        <v>16784</v>
      </c>
      <c r="H8426">
        <v>91.773932000000002</v>
      </c>
      <c r="I8426">
        <v>26.161490000000001</v>
      </c>
      <c r="J8426" t="s">
        <v>3675</v>
      </c>
      <c r="K8426" t="s">
        <v>28</v>
      </c>
      <c r="L8426" t="s">
        <v>29</v>
      </c>
      <c r="M8426" t="s">
        <v>29</v>
      </c>
      <c r="N8426" t="s">
        <v>29</v>
      </c>
      <c r="O8426" t="s">
        <v>29</v>
      </c>
      <c r="P8426">
        <v>3</v>
      </c>
      <c r="Q8426">
        <v>394</v>
      </c>
      <c r="R8426">
        <v>800</v>
      </c>
      <c r="S8426" t="str">
        <f>IF(Table1[[#This Row],[Average_Cost_for_two]]&lt;500,"Low",IF(Table1[[#This Row],[Average_Cost_for_two]]&lt;=1500,"Medium","High"))</f>
        <v>Medium</v>
      </c>
      <c r="T8426">
        <v>4.5999999999999996</v>
      </c>
      <c r="U8426">
        <v>2012</v>
      </c>
      <c r="V8426">
        <v>1</v>
      </c>
      <c r="W8426">
        <v>8</v>
      </c>
      <c r="X8426">
        <f>IF(OR(Main!$U8426=0,
       Main!$V8426=0,
       Main!$W8426=0),
   "",
   DATE(Main!$U8426,
        Main!$V8426,
        Main!$W8426)
)</f>
        <v>40916</v>
      </c>
      <c r="Y8426">
        <f>Table1[[#This Row],[Average_Cost_for_two]]*VLOOKUP(Table1[[#This Row],[Currency]],currency!$A$2:$B$10,2,FALSE)</f>
        <v>9.6</v>
      </c>
      <c r="Z8426" t="str">
        <f>VLOOKUP(C8426,country!A:B,2,FALSE)</f>
        <v>India</v>
      </c>
      <c r="AA8426">
        <f t="shared" si="131"/>
        <v>1</v>
      </c>
    </row>
    <row r="8427" spans="1:27" ht="15.75" customHeight="1" x14ac:dyDescent="0.25">
      <c r="A8427">
        <v>18307251</v>
      </c>
      <c r="B8427" t="s">
        <v>17394</v>
      </c>
      <c r="C8427">
        <v>1</v>
      </c>
      <c r="D8427" t="s">
        <v>15914</v>
      </c>
      <c r="E8427" t="s">
        <v>17395</v>
      </c>
      <c r="F8427" t="s">
        <v>16243</v>
      </c>
      <c r="G8427" t="s">
        <v>16244</v>
      </c>
      <c r="H8427">
        <v>78.393390999999994</v>
      </c>
      <c r="I8427">
        <v>17.440826999999999</v>
      </c>
      <c r="J8427" t="s">
        <v>17396</v>
      </c>
      <c r="K8427" t="s">
        <v>28</v>
      </c>
      <c r="L8427" t="s">
        <v>29</v>
      </c>
      <c r="M8427" t="s">
        <v>29</v>
      </c>
      <c r="N8427" t="s">
        <v>29</v>
      </c>
      <c r="O8427" t="s">
        <v>29</v>
      </c>
      <c r="P8427">
        <v>2</v>
      </c>
      <c r="Q8427">
        <v>344</v>
      </c>
      <c r="R8427">
        <v>500</v>
      </c>
      <c r="S8427" t="str">
        <f>IF(Table1[[#This Row],[Average_Cost_for_two]]&lt;500,"Low",IF(Table1[[#This Row],[Average_Cost_for_two]]&lt;=1500,"Medium","High"))</f>
        <v>Medium</v>
      </c>
      <c r="T8427">
        <v>4.7</v>
      </c>
      <c r="U8427">
        <v>2015</v>
      </c>
      <c r="V8427">
        <v>1</v>
      </c>
      <c r="W8427">
        <v>10</v>
      </c>
      <c r="X8427">
        <f>IF(OR(Main!$U8427=0,
       Main!$V8427=0,
       Main!$W8427=0),
   "",
   DATE(Main!$U8427,
        Main!$V8427,
        Main!$W8427)
)</f>
        <v>42014</v>
      </c>
      <c r="Y8427">
        <f>Table1[[#This Row],[Average_Cost_for_two]]*VLOOKUP(Table1[[#This Row],[Currency]],currency!$A$2:$B$10,2,FALSE)</f>
        <v>6</v>
      </c>
      <c r="Z8427" t="str">
        <f>VLOOKUP(C8427,country!A:B,2,FALSE)</f>
        <v>India</v>
      </c>
      <c r="AA8427">
        <f t="shared" si="131"/>
        <v>1</v>
      </c>
    </row>
    <row r="8428" spans="1:27" ht="15.75" customHeight="1" x14ac:dyDescent="0.25">
      <c r="A8428">
        <v>1401756</v>
      </c>
      <c r="B8428" t="s">
        <v>17397</v>
      </c>
      <c r="C8428">
        <v>1</v>
      </c>
      <c r="D8428" t="s">
        <v>10956</v>
      </c>
      <c r="E8428" t="s">
        <v>17398</v>
      </c>
      <c r="F8428" t="s">
        <v>16921</v>
      </c>
      <c r="G8428" t="s">
        <v>16922</v>
      </c>
      <c r="H8428">
        <v>75.866058699999996</v>
      </c>
      <c r="I8428">
        <v>22.6952067</v>
      </c>
      <c r="J8428" t="s">
        <v>17399</v>
      </c>
      <c r="K8428" t="s">
        <v>28</v>
      </c>
      <c r="L8428" t="s">
        <v>29</v>
      </c>
      <c r="M8428" t="s">
        <v>29</v>
      </c>
      <c r="N8428" t="s">
        <v>29</v>
      </c>
      <c r="O8428" t="s">
        <v>29</v>
      </c>
      <c r="P8428">
        <v>3</v>
      </c>
      <c r="Q8428">
        <v>238</v>
      </c>
      <c r="R8428">
        <v>1300</v>
      </c>
      <c r="S8428" t="str">
        <f>IF(Table1[[#This Row],[Average_Cost_for_two]]&lt;500,"Low",IF(Table1[[#This Row],[Average_Cost_for_two]]&lt;=1500,"Medium","High"))</f>
        <v>Medium</v>
      </c>
      <c r="T8428">
        <v>3.7</v>
      </c>
      <c r="U8428">
        <v>2018</v>
      </c>
      <c r="V8428">
        <v>1</v>
      </c>
      <c r="W8428">
        <v>1</v>
      </c>
      <c r="X8428">
        <f>IF(OR(Main!$U8428=0,
       Main!$V8428=0,
       Main!$W8428=0),
   "",
   DATE(Main!$U8428,
        Main!$V8428,
        Main!$W8428)
)</f>
        <v>43101</v>
      </c>
      <c r="Y8428">
        <f>Table1[[#This Row],[Average_Cost_for_two]]*VLOOKUP(Table1[[#This Row],[Currency]],currency!$A$2:$B$10,2,FALSE)</f>
        <v>15.6</v>
      </c>
      <c r="Z8428" t="str">
        <f>VLOOKUP(C8428,country!A:B,2,FALSE)</f>
        <v>India</v>
      </c>
      <c r="AA8428">
        <f t="shared" si="131"/>
        <v>1</v>
      </c>
    </row>
    <row r="8429" spans="1:27" ht="15.75" customHeight="1" x14ac:dyDescent="0.25">
      <c r="A8429">
        <v>1400466</v>
      </c>
      <c r="B8429" t="s">
        <v>17400</v>
      </c>
      <c r="C8429">
        <v>1</v>
      </c>
      <c r="D8429" t="s">
        <v>10956</v>
      </c>
      <c r="E8429" t="s">
        <v>17401</v>
      </c>
      <c r="F8429" t="s">
        <v>16395</v>
      </c>
      <c r="G8429" t="s">
        <v>16396</v>
      </c>
      <c r="H8429">
        <v>75.8841666</v>
      </c>
      <c r="I8429">
        <v>22.727020599999999</v>
      </c>
      <c r="J8429" t="s">
        <v>17402</v>
      </c>
      <c r="K8429" t="s">
        <v>28</v>
      </c>
      <c r="L8429" t="s">
        <v>29</v>
      </c>
      <c r="M8429" t="s">
        <v>29</v>
      </c>
      <c r="N8429" t="s">
        <v>29</v>
      </c>
      <c r="O8429" t="s">
        <v>29</v>
      </c>
      <c r="P8429">
        <v>2</v>
      </c>
      <c r="Q8429">
        <v>430</v>
      </c>
      <c r="R8429">
        <v>700</v>
      </c>
      <c r="S8429" t="str">
        <f>IF(Table1[[#This Row],[Average_Cost_for_two]]&lt;500,"Low",IF(Table1[[#This Row],[Average_Cost_for_two]]&lt;=1500,"Medium","High"))</f>
        <v>Medium</v>
      </c>
      <c r="T8429">
        <v>3.9</v>
      </c>
      <c r="U8429">
        <v>2011</v>
      </c>
      <c r="V8429">
        <v>1</v>
      </c>
      <c r="W8429">
        <v>16</v>
      </c>
      <c r="X8429">
        <f>IF(OR(Main!$U8429=0,
       Main!$V8429=0,
       Main!$W8429=0),
   "",
   DATE(Main!$U8429,
        Main!$V8429,
        Main!$W8429)
)</f>
        <v>40559</v>
      </c>
      <c r="Y8429">
        <f>Table1[[#This Row],[Average_Cost_for_two]]*VLOOKUP(Table1[[#This Row],[Currency]],currency!$A$2:$B$10,2,FALSE)</f>
        <v>8.4</v>
      </c>
      <c r="Z8429" t="str">
        <f>VLOOKUP(C8429,country!A:B,2,FALSE)</f>
        <v>India</v>
      </c>
      <c r="AA8429">
        <f t="shared" si="131"/>
        <v>1</v>
      </c>
    </row>
    <row r="8430" spans="1:27" ht="15.75" customHeight="1" x14ac:dyDescent="0.25">
      <c r="A8430">
        <v>900111</v>
      </c>
      <c r="B8430" t="s">
        <v>17403</v>
      </c>
      <c r="C8430">
        <v>1</v>
      </c>
      <c r="D8430" t="s">
        <v>16214</v>
      </c>
      <c r="E8430" t="s">
        <v>17404</v>
      </c>
      <c r="F8430" t="s">
        <v>17188</v>
      </c>
      <c r="G8430" t="s">
        <v>17189</v>
      </c>
      <c r="H8430">
        <v>76.296105560000001</v>
      </c>
      <c r="I8430">
        <v>9.9597777779999994</v>
      </c>
      <c r="J8430" t="s">
        <v>17405</v>
      </c>
      <c r="K8430" t="s">
        <v>28</v>
      </c>
      <c r="L8430" t="s">
        <v>29</v>
      </c>
      <c r="M8430" t="s">
        <v>29</v>
      </c>
      <c r="N8430" t="s">
        <v>29</v>
      </c>
      <c r="O8430" t="s">
        <v>29</v>
      </c>
      <c r="P8430">
        <v>1</v>
      </c>
      <c r="Q8430">
        <v>348</v>
      </c>
      <c r="R8430">
        <v>400</v>
      </c>
      <c r="S8430" t="str">
        <f>IF(Table1[[#This Row],[Average_Cost_for_two]]&lt;500,"Low",IF(Table1[[#This Row],[Average_Cost_for_two]]&lt;=1500,"Medium","High"))</f>
        <v>Low</v>
      </c>
      <c r="T8430">
        <v>3.5</v>
      </c>
      <c r="U8430">
        <v>2014</v>
      </c>
      <c r="V8430">
        <v>1</v>
      </c>
      <c r="W8430">
        <v>13</v>
      </c>
      <c r="X8430">
        <f>IF(OR(Main!$U8430=0,
       Main!$V8430=0,
       Main!$W8430=0),
   "",
   DATE(Main!$U8430,
        Main!$V8430,
        Main!$W8430)
)</f>
        <v>41652</v>
      </c>
      <c r="Y8430">
        <f>Table1[[#This Row],[Average_Cost_for_two]]*VLOOKUP(Table1[[#This Row],[Currency]],currency!$A$2:$B$10,2,FALSE)</f>
        <v>4.8</v>
      </c>
      <c r="Z8430" t="str">
        <f>VLOOKUP(C8430,country!A:B,2,FALSE)</f>
        <v>India</v>
      </c>
      <c r="AA8430">
        <f t="shared" si="131"/>
        <v>1</v>
      </c>
    </row>
    <row r="8431" spans="1:27" ht="15.75" customHeight="1" x14ac:dyDescent="0.25">
      <c r="A8431">
        <v>3600015</v>
      </c>
      <c r="B8431" t="s">
        <v>17406</v>
      </c>
      <c r="C8431">
        <v>1</v>
      </c>
      <c r="D8431" t="s">
        <v>11481</v>
      </c>
      <c r="E8431" t="s">
        <v>17407</v>
      </c>
      <c r="F8431" t="s">
        <v>17408</v>
      </c>
      <c r="G8431" t="s">
        <v>17409</v>
      </c>
      <c r="H8431">
        <v>76.665808330000004</v>
      </c>
      <c r="I8431">
        <v>12.3085</v>
      </c>
      <c r="J8431" t="s">
        <v>877</v>
      </c>
      <c r="K8431" t="s">
        <v>28</v>
      </c>
      <c r="L8431" t="s">
        <v>29</v>
      </c>
      <c r="M8431" t="s">
        <v>29</v>
      </c>
      <c r="N8431" t="s">
        <v>29</v>
      </c>
      <c r="O8431" t="s">
        <v>29</v>
      </c>
      <c r="P8431">
        <v>1</v>
      </c>
      <c r="Q8431">
        <v>392</v>
      </c>
      <c r="R8431">
        <v>300</v>
      </c>
      <c r="S8431" t="str">
        <f>IF(Table1[[#This Row],[Average_Cost_for_two]]&lt;500,"Low",IF(Table1[[#This Row],[Average_Cost_for_two]]&lt;=1500,"Medium","High"))</f>
        <v>Low</v>
      </c>
      <c r="T8431">
        <v>4.2</v>
      </c>
      <c r="U8431">
        <v>2018</v>
      </c>
      <c r="V8431">
        <v>1</v>
      </c>
      <c r="W8431">
        <v>5</v>
      </c>
      <c r="X8431">
        <f>IF(OR(Main!$U8431=0,
       Main!$V8431=0,
       Main!$W8431=0),
   "",
   DATE(Main!$U8431,
        Main!$V8431,
        Main!$W8431)
)</f>
        <v>43105</v>
      </c>
      <c r="Y8431">
        <f>Table1[[#This Row],[Average_Cost_for_two]]*VLOOKUP(Table1[[#This Row],[Currency]],currency!$A$2:$B$10,2,FALSE)</f>
        <v>3.6</v>
      </c>
      <c r="Z8431" t="str">
        <f>VLOOKUP(C8431,country!A:B,2,FALSE)</f>
        <v>India</v>
      </c>
      <c r="AA8431">
        <f t="shared" si="131"/>
        <v>1</v>
      </c>
    </row>
    <row r="8432" spans="1:27" ht="15.75" customHeight="1" x14ac:dyDescent="0.25">
      <c r="A8432">
        <v>3301308</v>
      </c>
      <c r="B8432" t="s">
        <v>17410</v>
      </c>
      <c r="C8432">
        <v>1</v>
      </c>
      <c r="D8432" t="s">
        <v>11762</v>
      </c>
      <c r="E8432" t="s">
        <v>17411</v>
      </c>
      <c r="F8432" t="s">
        <v>16251</v>
      </c>
      <c r="G8432" t="s">
        <v>16252</v>
      </c>
      <c r="H8432">
        <v>79.064284490000006</v>
      </c>
      <c r="I8432">
        <v>21.124202560000001</v>
      </c>
      <c r="J8432" t="s">
        <v>523</v>
      </c>
      <c r="K8432" t="s">
        <v>28</v>
      </c>
      <c r="L8432" t="s">
        <v>29</v>
      </c>
      <c r="M8432" t="s">
        <v>29</v>
      </c>
      <c r="N8432" t="s">
        <v>29</v>
      </c>
      <c r="O8432" t="s">
        <v>29</v>
      </c>
      <c r="P8432">
        <v>2</v>
      </c>
      <c r="Q8432">
        <v>27</v>
      </c>
      <c r="R8432">
        <v>500</v>
      </c>
      <c r="S8432" t="str">
        <f>IF(Table1[[#This Row],[Average_Cost_for_two]]&lt;500,"Low",IF(Table1[[#This Row],[Average_Cost_for_two]]&lt;=1500,"Medium","High"))</f>
        <v>Medium</v>
      </c>
      <c r="T8432">
        <v>3.3</v>
      </c>
      <c r="U8432">
        <v>2013</v>
      </c>
      <c r="V8432">
        <v>1</v>
      </c>
      <c r="W8432">
        <v>10</v>
      </c>
      <c r="X8432">
        <f>IF(OR(Main!$U8432=0,
       Main!$V8432=0,
       Main!$W8432=0),
   "",
   DATE(Main!$U8432,
        Main!$V8432,
        Main!$W8432)
)</f>
        <v>41284</v>
      </c>
      <c r="Y8432">
        <f>Table1[[#This Row],[Average_Cost_for_two]]*VLOOKUP(Table1[[#This Row],[Currency]],currency!$A$2:$B$10,2,FALSE)</f>
        <v>6</v>
      </c>
      <c r="Z8432" t="str">
        <f>VLOOKUP(C8432,country!A:B,2,FALSE)</f>
        <v>India</v>
      </c>
      <c r="AA8432">
        <f t="shared" si="131"/>
        <v>1</v>
      </c>
    </row>
    <row r="8433" spans="1:27" ht="15.75" customHeight="1" x14ac:dyDescent="0.25">
      <c r="A8433">
        <v>1600053</v>
      </c>
      <c r="B8433" t="s">
        <v>17412</v>
      </c>
      <c r="C8433">
        <v>1</v>
      </c>
      <c r="D8433" t="s">
        <v>2855</v>
      </c>
      <c r="E8433" t="s">
        <v>17413</v>
      </c>
      <c r="F8433" t="s">
        <v>16455</v>
      </c>
      <c r="G8433" t="s">
        <v>16456</v>
      </c>
      <c r="H8433">
        <v>73.766533330000001</v>
      </c>
      <c r="I8433">
        <v>20.00551389</v>
      </c>
      <c r="J8433" t="s">
        <v>556</v>
      </c>
      <c r="K8433" t="s">
        <v>28</v>
      </c>
      <c r="L8433" t="s">
        <v>29</v>
      </c>
      <c r="M8433" t="s">
        <v>29</v>
      </c>
      <c r="N8433" t="s">
        <v>29</v>
      </c>
      <c r="O8433" t="s">
        <v>29</v>
      </c>
      <c r="P8433">
        <v>3</v>
      </c>
      <c r="Q8433">
        <v>177</v>
      </c>
      <c r="R8433">
        <v>700</v>
      </c>
      <c r="S8433" t="str">
        <f>IF(Table1[[#This Row],[Average_Cost_for_two]]&lt;500,"Low",IF(Table1[[#This Row],[Average_Cost_for_two]]&lt;=1500,"Medium","High"))</f>
        <v>Medium</v>
      </c>
      <c r="T8433">
        <v>3.4</v>
      </c>
      <c r="U8433">
        <v>2013</v>
      </c>
      <c r="V8433">
        <v>1</v>
      </c>
      <c r="W8433">
        <v>4</v>
      </c>
      <c r="X8433">
        <f>IF(OR(Main!$U8433=0,
       Main!$V8433=0,
       Main!$W8433=0),
   "",
   DATE(Main!$U8433,
        Main!$V8433,
        Main!$W8433)
)</f>
        <v>41278</v>
      </c>
      <c r="Y8433">
        <f>Table1[[#This Row],[Average_Cost_for_two]]*VLOOKUP(Table1[[#This Row],[Currency]],currency!$A$2:$B$10,2,FALSE)</f>
        <v>8.4</v>
      </c>
      <c r="Z8433" t="str">
        <f>VLOOKUP(C8433,country!A:B,2,FALSE)</f>
        <v>India</v>
      </c>
      <c r="AA8433">
        <f t="shared" si="131"/>
        <v>1</v>
      </c>
    </row>
    <row r="8434" spans="1:27" ht="15.75" customHeight="1" x14ac:dyDescent="0.25">
      <c r="A8434">
        <v>1600095</v>
      </c>
      <c r="B8434" t="s">
        <v>17414</v>
      </c>
      <c r="C8434">
        <v>1</v>
      </c>
      <c r="D8434" t="s">
        <v>2855</v>
      </c>
      <c r="E8434" t="s">
        <v>17415</v>
      </c>
      <c r="F8434" t="s">
        <v>2872</v>
      </c>
      <c r="G8434" t="s">
        <v>2873</v>
      </c>
      <c r="H8434">
        <v>73.746308569999997</v>
      </c>
      <c r="I8434">
        <v>19.98975665</v>
      </c>
      <c r="J8434" t="s">
        <v>17416</v>
      </c>
      <c r="K8434" t="s">
        <v>28</v>
      </c>
      <c r="L8434" t="s">
        <v>29</v>
      </c>
      <c r="M8434" t="s">
        <v>29</v>
      </c>
      <c r="N8434" t="s">
        <v>29</v>
      </c>
      <c r="O8434" t="s">
        <v>29</v>
      </c>
      <c r="P8434">
        <v>2</v>
      </c>
      <c r="Q8434">
        <v>77</v>
      </c>
      <c r="R8434">
        <v>400</v>
      </c>
      <c r="S8434" t="str">
        <f>IF(Table1[[#This Row],[Average_Cost_for_two]]&lt;500,"Low",IF(Table1[[#This Row],[Average_Cost_for_two]]&lt;=1500,"Medium","High"))</f>
        <v>Low</v>
      </c>
      <c r="T8434">
        <v>3.5</v>
      </c>
      <c r="U8434">
        <v>2010</v>
      </c>
      <c r="V8434">
        <v>1</v>
      </c>
      <c r="W8434">
        <v>17</v>
      </c>
      <c r="X8434">
        <f>IF(OR(Main!$U8434=0,
       Main!$V8434=0,
       Main!$W8434=0),
   "",
   DATE(Main!$U8434,
        Main!$V8434,
        Main!$W8434)
)</f>
        <v>40195</v>
      </c>
      <c r="Y8434">
        <f>Table1[[#This Row],[Average_Cost_for_two]]*VLOOKUP(Table1[[#This Row],[Currency]],currency!$A$2:$B$10,2,FALSE)</f>
        <v>4.8</v>
      </c>
      <c r="Z8434" t="str">
        <f>VLOOKUP(C8434,country!A:B,2,FALSE)</f>
        <v>India</v>
      </c>
      <c r="AA8434">
        <f t="shared" si="131"/>
        <v>1</v>
      </c>
    </row>
    <row r="8435" spans="1:27" ht="15.75" customHeight="1" x14ac:dyDescent="0.25">
      <c r="A8435">
        <v>4000027</v>
      </c>
      <c r="B8435" t="s">
        <v>17417</v>
      </c>
      <c r="C8435">
        <v>1</v>
      </c>
      <c r="D8435" t="s">
        <v>11466</v>
      </c>
      <c r="E8435" t="s">
        <v>17418</v>
      </c>
      <c r="F8435" t="s">
        <v>16575</v>
      </c>
      <c r="G8435" t="s">
        <v>16576</v>
      </c>
      <c r="H8435">
        <v>85.133827780000004</v>
      </c>
      <c r="I8435">
        <v>25.61042222</v>
      </c>
      <c r="J8435" t="s">
        <v>1311</v>
      </c>
      <c r="K8435" t="s">
        <v>28</v>
      </c>
      <c r="L8435" t="s">
        <v>29</v>
      </c>
      <c r="M8435" t="s">
        <v>29</v>
      </c>
      <c r="N8435" t="s">
        <v>29</v>
      </c>
      <c r="O8435" t="s">
        <v>29</v>
      </c>
      <c r="P8435">
        <v>2</v>
      </c>
      <c r="Q8435">
        <v>99</v>
      </c>
      <c r="R8435">
        <v>500</v>
      </c>
      <c r="S8435" t="str">
        <f>IF(Table1[[#This Row],[Average_Cost_for_two]]&lt;500,"Low",IF(Table1[[#This Row],[Average_Cost_for_two]]&lt;=1500,"Medium","High"))</f>
        <v>Medium</v>
      </c>
      <c r="T8435">
        <v>3.6</v>
      </c>
      <c r="U8435">
        <v>2015</v>
      </c>
      <c r="V8435">
        <v>1</v>
      </c>
      <c r="W8435">
        <v>2</v>
      </c>
      <c r="X8435">
        <f>IF(OR(Main!$U8435=0,
       Main!$V8435=0,
       Main!$W8435=0),
   "",
   DATE(Main!$U8435,
        Main!$V8435,
        Main!$W8435)
)</f>
        <v>42006</v>
      </c>
      <c r="Y8435">
        <f>Table1[[#This Row],[Average_Cost_for_two]]*VLOOKUP(Table1[[#This Row],[Currency]],currency!$A$2:$B$10,2,FALSE)</f>
        <v>6</v>
      </c>
      <c r="Z8435" t="str">
        <f>VLOOKUP(C8435,country!A:B,2,FALSE)</f>
        <v>India</v>
      </c>
      <c r="AA8435">
        <f t="shared" si="131"/>
        <v>1</v>
      </c>
    </row>
    <row r="8436" spans="1:27" ht="15.75" customHeight="1" x14ac:dyDescent="0.25">
      <c r="A8436">
        <v>4000222</v>
      </c>
      <c r="B8436" t="s">
        <v>17419</v>
      </c>
      <c r="C8436">
        <v>1</v>
      </c>
      <c r="D8436" t="s">
        <v>11466</v>
      </c>
      <c r="E8436" t="s">
        <v>17420</v>
      </c>
      <c r="F8436" t="s">
        <v>17421</v>
      </c>
      <c r="G8436" t="s">
        <v>17422</v>
      </c>
      <c r="H8436">
        <v>85.134072219999993</v>
      </c>
      <c r="I8436">
        <v>25.610113890000001</v>
      </c>
      <c r="J8436" t="s">
        <v>731</v>
      </c>
      <c r="K8436" t="s">
        <v>28</v>
      </c>
      <c r="L8436" t="s">
        <v>29</v>
      </c>
      <c r="M8436" t="s">
        <v>29</v>
      </c>
      <c r="N8436" t="s">
        <v>29</v>
      </c>
      <c r="O8436" t="s">
        <v>29</v>
      </c>
      <c r="P8436">
        <v>2</v>
      </c>
      <c r="Q8436">
        <v>75</v>
      </c>
      <c r="R8436">
        <v>600</v>
      </c>
      <c r="S8436" t="str">
        <f>IF(Table1[[#This Row],[Average_Cost_for_two]]&lt;500,"Low",IF(Table1[[#This Row],[Average_Cost_for_two]]&lt;=1500,"Medium","High"))</f>
        <v>Medium</v>
      </c>
      <c r="T8436">
        <v>3.6</v>
      </c>
      <c r="U8436">
        <v>2011</v>
      </c>
      <c r="V8436">
        <v>1</v>
      </c>
      <c r="W8436">
        <v>20</v>
      </c>
      <c r="X8436">
        <f>IF(OR(Main!$U8436=0,
       Main!$V8436=0,
       Main!$W8436=0),
   "",
   DATE(Main!$U8436,
        Main!$V8436,
        Main!$W8436)
)</f>
        <v>40563</v>
      </c>
      <c r="Y8436">
        <f>Table1[[#This Row],[Average_Cost_for_two]]*VLOOKUP(Table1[[#This Row],[Currency]],currency!$A$2:$B$10,2,FALSE)</f>
        <v>7.2</v>
      </c>
      <c r="Z8436" t="str">
        <f>VLOOKUP(C8436,country!A:B,2,FALSE)</f>
        <v>India</v>
      </c>
      <c r="AA8436">
        <f t="shared" si="131"/>
        <v>1</v>
      </c>
    </row>
    <row r="8437" spans="1:27" ht="15.75" customHeight="1" x14ac:dyDescent="0.25">
      <c r="A8437">
        <v>17977757</v>
      </c>
      <c r="B8437" t="s">
        <v>17423</v>
      </c>
      <c r="C8437">
        <v>1</v>
      </c>
      <c r="D8437" t="s">
        <v>11222</v>
      </c>
      <c r="E8437" t="s">
        <v>12518</v>
      </c>
      <c r="F8437" t="s">
        <v>12519</v>
      </c>
      <c r="G8437" t="s">
        <v>12520</v>
      </c>
      <c r="H8437">
        <v>77.065978400000006</v>
      </c>
      <c r="I8437">
        <v>28.500845399999999</v>
      </c>
      <c r="J8437" t="s">
        <v>17424</v>
      </c>
      <c r="K8437" t="s">
        <v>28</v>
      </c>
      <c r="L8437" t="s">
        <v>36</v>
      </c>
      <c r="M8437" t="s">
        <v>29</v>
      </c>
      <c r="N8437" t="s">
        <v>29</v>
      </c>
      <c r="O8437" t="s">
        <v>29</v>
      </c>
      <c r="P8437">
        <v>4</v>
      </c>
      <c r="Q8437">
        <v>0</v>
      </c>
      <c r="R8437">
        <v>2100</v>
      </c>
      <c r="S8437" t="str">
        <f>IF(Table1[[#This Row],[Average_Cost_for_two]]&lt;500,"Low",IF(Table1[[#This Row],[Average_Cost_for_two]]&lt;=1500,"Medium","High"))</f>
        <v>High</v>
      </c>
      <c r="T8437">
        <v>1</v>
      </c>
      <c r="U8437">
        <v>2018</v>
      </c>
      <c r="V8437">
        <v>12</v>
      </c>
      <c r="W8437">
        <v>17</v>
      </c>
      <c r="X8437">
        <f>IF(OR(Main!$U8437=0,
       Main!$V8437=0,
       Main!$W8437=0),
   "",
   DATE(Main!$U8437,
        Main!$V8437,
        Main!$W8437)
)</f>
        <v>43451</v>
      </c>
      <c r="Y8437">
        <f>Table1[[#This Row],[Average_Cost_for_two]]*VLOOKUP(Table1[[#This Row],[Currency]],currency!$A$2:$B$10,2,FALSE)</f>
        <v>25.2</v>
      </c>
      <c r="Z8437" t="str">
        <f>VLOOKUP(C8437,country!A:B,2,FALSE)</f>
        <v>India</v>
      </c>
      <c r="AA8437">
        <f t="shared" si="131"/>
        <v>4</v>
      </c>
    </row>
    <row r="8438" spans="1:27" ht="15.75" customHeight="1" x14ac:dyDescent="0.25">
      <c r="A8438">
        <v>3700051</v>
      </c>
      <c r="B8438" t="s">
        <v>17425</v>
      </c>
      <c r="C8438">
        <v>1</v>
      </c>
      <c r="D8438" t="s">
        <v>2866</v>
      </c>
      <c r="E8438" t="s">
        <v>17426</v>
      </c>
      <c r="F8438" t="s">
        <v>4217</v>
      </c>
      <c r="G8438" t="s">
        <v>4218</v>
      </c>
      <c r="H8438">
        <v>79.833319439999997</v>
      </c>
      <c r="I8438">
        <v>11.93021111</v>
      </c>
      <c r="J8438" t="s">
        <v>500</v>
      </c>
      <c r="K8438" t="s">
        <v>28</v>
      </c>
      <c r="L8438" t="s">
        <v>29</v>
      </c>
      <c r="M8438" t="s">
        <v>29</v>
      </c>
      <c r="N8438" t="s">
        <v>29</v>
      </c>
      <c r="O8438" t="s">
        <v>29</v>
      </c>
      <c r="P8438">
        <v>3</v>
      </c>
      <c r="Q8438">
        <v>298</v>
      </c>
      <c r="R8438">
        <v>800</v>
      </c>
      <c r="S8438" t="str">
        <f>IF(Table1[[#This Row],[Average_Cost_for_two]]&lt;500,"Low",IF(Table1[[#This Row],[Average_Cost_for_two]]&lt;=1500,"Medium","High"))</f>
        <v>Medium</v>
      </c>
      <c r="T8438">
        <v>3.5</v>
      </c>
      <c r="U8438">
        <v>2010</v>
      </c>
      <c r="V8438">
        <v>1</v>
      </c>
      <c r="W8438">
        <v>13</v>
      </c>
      <c r="X8438">
        <f>IF(OR(Main!$U8438=0,
       Main!$V8438=0,
       Main!$W8438=0),
   "",
   DATE(Main!$U8438,
        Main!$V8438,
        Main!$W8438)
)</f>
        <v>40191</v>
      </c>
      <c r="Y8438">
        <f>Table1[[#This Row],[Average_Cost_for_two]]*VLOOKUP(Table1[[#This Row],[Currency]],currency!$A$2:$B$10,2,FALSE)</f>
        <v>9.6</v>
      </c>
      <c r="Z8438" t="str">
        <f>VLOOKUP(C8438,country!A:B,2,FALSE)</f>
        <v>India</v>
      </c>
      <c r="AA8438">
        <f t="shared" si="131"/>
        <v>1</v>
      </c>
    </row>
    <row r="8439" spans="1:27" ht="15.75" customHeight="1" x14ac:dyDescent="0.25">
      <c r="A8439">
        <v>6506206</v>
      </c>
      <c r="B8439" t="s">
        <v>17427</v>
      </c>
      <c r="C8439">
        <v>1</v>
      </c>
      <c r="D8439" t="s">
        <v>15889</v>
      </c>
      <c r="E8439" t="s">
        <v>17428</v>
      </c>
      <c r="F8439" t="s">
        <v>17429</v>
      </c>
      <c r="G8439" t="s">
        <v>17430</v>
      </c>
      <c r="H8439">
        <v>73.785900999999996</v>
      </c>
      <c r="I8439">
        <v>18.593481489999999</v>
      </c>
      <c r="J8439" t="s">
        <v>17431</v>
      </c>
      <c r="K8439" t="s">
        <v>28</v>
      </c>
      <c r="L8439" t="s">
        <v>36</v>
      </c>
      <c r="M8439" t="s">
        <v>36</v>
      </c>
      <c r="N8439" t="s">
        <v>29</v>
      </c>
      <c r="O8439" t="s">
        <v>29</v>
      </c>
      <c r="P8439">
        <v>4</v>
      </c>
      <c r="Q8439">
        <v>1566</v>
      </c>
      <c r="R8439">
        <v>2100</v>
      </c>
      <c r="S8439" t="str">
        <f>IF(Table1[[#This Row],[Average_Cost_for_two]]&lt;500,"Low",IF(Table1[[#This Row],[Average_Cost_for_two]]&lt;=1500,"Medium","High"))</f>
        <v>High</v>
      </c>
      <c r="T8439">
        <v>3.6</v>
      </c>
      <c r="U8439">
        <v>2015</v>
      </c>
      <c r="V8439">
        <v>3</v>
      </c>
      <c r="W8439">
        <v>5</v>
      </c>
      <c r="X8439">
        <f>IF(OR(Main!$U8439=0,
       Main!$V8439=0,
       Main!$W8439=0),
   "",
   DATE(Main!$U8439,
        Main!$V8439,
        Main!$W8439)
)</f>
        <v>42068</v>
      </c>
      <c r="Y8439">
        <f>Table1[[#This Row],[Average_Cost_for_two]]*VLOOKUP(Table1[[#This Row],[Currency]],currency!$A$2:$B$10,2,FALSE)</f>
        <v>25.2</v>
      </c>
      <c r="Z8439" t="str">
        <f>VLOOKUP(C8439,country!A:B,2,FALSE)</f>
        <v>India</v>
      </c>
      <c r="AA8439">
        <f t="shared" si="131"/>
        <v>1</v>
      </c>
    </row>
    <row r="8440" spans="1:27" ht="15.75" customHeight="1" x14ac:dyDescent="0.25">
      <c r="A8440">
        <v>3800078</v>
      </c>
      <c r="B8440" t="s">
        <v>8521</v>
      </c>
      <c r="C8440">
        <v>1</v>
      </c>
      <c r="D8440" t="s">
        <v>10919</v>
      </c>
      <c r="E8440" t="s">
        <v>17432</v>
      </c>
      <c r="F8440" t="s">
        <v>16475</v>
      </c>
      <c r="G8440" t="s">
        <v>16476</v>
      </c>
      <c r="H8440">
        <v>72.808589859999998</v>
      </c>
      <c r="I8440">
        <v>21.185047000000001</v>
      </c>
      <c r="J8440" t="s">
        <v>877</v>
      </c>
      <c r="K8440" t="s">
        <v>28</v>
      </c>
      <c r="L8440" t="s">
        <v>29</v>
      </c>
      <c r="M8440" t="s">
        <v>29</v>
      </c>
      <c r="N8440" t="s">
        <v>29</v>
      </c>
      <c r="O8440" t="s">
        <v>29</v>
      </c>
      <c r="P8440">
        <v>1</v>
      </c>
      <c r="Q8440">
        <v>279</v>
      </c>
      <c r="R8440">
        <v>250</v>
      </c>
      <c r="S8440" t="str">
        <f>IF(Table1[[#This Row],[Average_Cost_for_two]]&lt;500,"Low",IF(Table1[[#This Row],[Average_Cost_for_two]]&lt;=1500,"Medium","High"))</f>
        <v>Low</v>
      </c>
      <c r="T8440">
        <v>4</v>
      </c>
      <c r="U8440">
        <v>2013</v>
      </c>
      <c r="V8440">
        <v>1</v>
      </c>
      <c r="W8440">
        <v>3</v>
      </c>
      <c r="X8440">
        <f>IF(OR(Main!$U8440=0,
       Main!$V8440=0,
       Main!$W8440=0),
   "",
   DATE(Main!$U8440,
        Main!$V8440,
        Main!$W8440)
)</f>
        <v>41277</v>
      </c>
      <c r="Y8440">
        <f>Table1[[#This Row],[Average_Cost_for_two]]*VLOOKUP(Table1[[#This Row],[Currency]],currency!$A$2:$B$10,2,FALSE)</f>
        <v>3</v>
      </c>
      <c r="Z8440" t="str">
        <f>VLOOKUP(C8440,country!A:B,2,FALSE)</f>
        <v>India</v>
      </c>
      <c r="AA8440">
        <f t="shared" si="131"/>
        <v>1</v>
      </c>
    </row>
    <row r="8441" spans="1:27" ht="15.75" customHeight="1" x14ac:dyDescent="0.25">
      <c r="A8441">
        <v>18362165</v>
      </c>
      <c r="B8441" t="s">
        <v>17433</v>
      </c>
      <c r="C8441">
        <v>1</v>
      </c>
      <c r="D8441" t="s">
        <v>10919</v>
      </c>
      <c r="E8441" t="s">
        <v>17434</v>
      </c>
      <c r="F8441" t="s">
        <v>10921</v>
      </c>
      <c r="G8441" t="s">
        <v>10922</v>
      </c>
      <c r="H8441">
        <v>72.789122050000003</v>
      </c>
      <c r="I8441">
        <v>21.170095629999999</v>
      </c>
      <c r="J8441" t="s">
        <v>3448</v>
      </c>
      <c r="K8441" t="s">
        <v>28</v>
      </c>
      <c r="L8441" t="s">
        <v>29</v>
      </c>
      <c r="M8441" t="s">
        <v>29</v>
      </c>
      <c r="N8441" t="s">
        <v>29</v>
      </c>
      <c r="O8441" t="s">
        <v>29</v>
      </c>
      <c r="P8441">
        <v>2</v>
      </c>
      <c r="Q8441">
        <v>28</v>
      </c>
      <c r="R8441">
        <v>500</v>
      </c>
      <c r="S8441" t="str">
        <f>IF(Table1[[#This Row],[Average_Cost_for_two]]&lt;500,"Low",IF(Table1[[#This Row],[Average_Cost_for_two]]&lt;=1500,"Medium","High"))</f>
        <v>Medium</v>
      </c>
      <c r="T8441">
        <v>3.9</v>
      </c>
      <c r="U8441">
        <v>2013</v>
      </c>
      <c r="V8441">
        <v>1</v>
      </c>
      <c r="W8441">
        <v>15</v>
      </c>
      <c r="X8441">
        <f>IF(OR(Main!$U8441=0,
       Main!$V8441=0,
       Main!$W8441=0),
   "",
   DATE(Main!$U8441,
        Main!$V8441,
        Main!$W8441)
)</f>
        <v>41289</v>
      </c>
      <c r="Y8441">
        <f>Table1[[#This Row],[Average_Cost_for_two]]*VLOOKUP(Table1[[#This Row],[Currency]],currency!$A$2:$B$10,2,FALSE)</f>
        <v>6</v>
      </c>
      <c r="Z8441" t="str">
        <f>VLOOKUP(C8441,country!A:B,2,FALSE)</f>
        <v>India</v>
      </c>
      <c r="AA8441">
        <f t="shared" si="131"/>
        <v>1</v>
      </c>
    </row>
    <row r="8442" spans="1:27" ht="15.75" customHeight="1" x14ac:dyDescent="0.25">
      <c r="A8442">
        <v>3900009</v>
      </c>
      <c r="B8442" t="s">
        <v>17435</v>
      </c>
      <c r="C8442">
        <v>1</v>
      </c>
      <c r="D8442" t="s">
        <v>2875</v>
      </c>
      <c r="E8442" t="s">
        <v>4128</v>
      </c>
      <c r="F8442" t="s">
        <v>4129</v>
      </c>
      <c r="G8442" t="s">
        <v>4130</v>
      </c>
      <c r="H8442">
        <v>82.980810000000005</v>
      </c>
      <c r="I8442">
        <v>25.338373000000001</v>
      </c>
      <c r="J8442" t="s">
        <v>618</v>
      </c>
      <c r="K8442" t="s">
        <v>28</v>
      </c>
      <c r="L8442" t="s">
        <v>29</v>
      </c>
      <c r="M8442" t="s">
        <v>29</v>
      </c>
      <c r="N8442" t="s">
        <v>29</v>
      </c>
      <c r="O8442" t="s">
        <v>29</v>
      </c>
      <c r="P8442">
        <v>3</v>
      </c>
      <c r="Q8442">
        <v>34</v>
      </c>
      <c r="R8442">
        <v>600</v>
      </c>
      <c r="S8442" t="str">
        <f>IF(Table1[[#This Row],[Average_Cost_for_two]]&lt;500,"Low",IF(Table1[[#This Row],[Average_Cost_for_two]]&lt;=1500,"Medium","High"))</f>
        <v>Medium</v>
      </c>
      <c r="T8442">
        <v>3.3</v>
      </c>
      <c r="U8442">
        <v>2018</v>
      </c>
      <c r="V8442">
        <v>1</v>
      </c>
      <c r="W8442">
        <v>19</v>
      </c>
      <c r="X8442">
        <f>IF(OR(Main!$U8442=0,
       Main!$V8442=0,
       Main!$W8442=0),
   "",
   DATE(Main!$U8442,
        Main!$V8442,
        Main!$W8442)
)</f>
        <v>43119</v>
      </c>
      <c r="Y8442">
        <f>Table1[[#This Row],[Average_Cost_for_two]]*VLOOKUP(Table1[[#This Row],[Currency]],currency!$A$2:$B$10,2,FALSE)</f>
        <v>7.2</v>
      </c>
      <c r="Z8442" t="str">
        <f>VLOOKUP(C8442,country!A:B,2,FALSE)</f>
        <v>India</v>
      </c>
      <c r="AA8442">
        <f t="shared" si="131"/>
        <v>1</v>
      </c>
    </row>
    <row r="8443" spans="1:27" ht="15.75" customHeight="1" x14ac:dyDescent="0.25">
      <c r="A8443">
        <v>18246202</v>
      </c>
      <c r="B8443" t="s">
        <v>17436</v>
      </c>
      <c r="C8443">
        <v>1</v>
      </c>
      <c r="D8443" t="s">
        <v>2875</v>
      </c>
      <c r="E8443" t="s">
        <v>17437</v>
      </c>
      <c r="F8443" t="s">
        <v>16984</v>
      </c>
      <c r="G8443" t="s">
        <v>16985</v>
      </c>
      <c r="H8443">
        <v>82.991694429999995</v>
      </c>
      <c r="I8443">
        <v>25.318344920000001</v>
      </c>
      <c r="J8443" t="s">
        <v>580</v>
      </c>
      <c r="K8443" t="s">
        <v>28</v>
      </c>
      <c r="L8443" t="s">
        <v>29</v>
      </c>
      <c r="M8443" t="s">
        <v>29</v>
      </c>
      <c r="N8443" t="s">
        <v>29</v>
      </c>
      <c r="O8443" t="s">
        <v>29</v>
      </c>
      <c r="P8443">
        <v>1</v>
      </c>
      <c r="Q8443">
        <v>109</v>
      </c>
      <c r="S8443" t="str">
        <f>IF(Table1[[#This Row],[Average_Cost_for_two]]&lt;500,"Low",IF(Table1[[#This Row],[Average_Cost_for_two]]&lt;=1500,"Medium","High"))</f>
        <v>Low</v>
      </c>
      <c r="T8443">
        <v>3.5</v>
      </c>
      <c r="U8443">
        <v>2012</v>
      </c>
      <c r="V8443">
        <v>1</v>
      </c>
      <c r="W8443">
        <v>22</v>
      </c>
      <c r="X8443">
        <f>IF(OR(Main!$U8443=0,
       Main!$V8443=0,
       Main!$W8443=0),
   "",
   DATE(Main!$U8443,
        Main!$V8443,
        Main!$W8443)
)</f>
        <v>40930</v>
      </c>
      <c r="Y8443">
        <f>Table1[[#This Row],[Average_Cost_for_two]]*VLOOKUP(Table1[[#This Row],[Currency]],currency!$A$2:$B$10,2,FALSE)</f>
        <v>0</v>
      </c>
      <c r="Z8443" t="str">
        <f>VLOOKUP(C8443,country!A:B,2,FALSE)</f>
        <v>India</v>
      </c>
      <c r="AA8443">
        <f t="shared" si="131"/>
        <v>1</v>
      </c>
    </row>
    <row r="8444" spans="1:27" ht="15.75" customHeight="1" x14ac:dyDescent="0.25">
      <c r="A8444">
        <v>2800013</v>
      </c>
      <c r="B8444" t="s">
        <v>4326</v>
      </c>
      <c r="C8444">
        <v>1</v>
      </c>
      <c r="D8444" t="s">
        <v>10925</v>
      </c>
      <c r="E8444" t="s">
        <v>17438</v>
      </c>
      <c r="F8444" t="s">
        <v>17439</v>
      </c>
      <c r="G8444" t="s">
        <v>17440</v>
      </c>
      <c r="H8444">
        <v>83.318511110000003</v>
      </c>
      <c r="I8444">
        <v>17.73417778</v>
      </c>
      <c r="J8444" t="s">
        <v>611</v>
      </c>
      <c r="K8444" t="s">
        <v>28</v>
      </c>
      <c r="L8444" t="s">
        <v>29</v>
      </c>
      <c r="M8444" t="s">
        <v>29</v>
      </c>
      <c r="N8444" t="s">
        <v>29</v>
      </c>
      <c r="O8444" t="s">
        <v>29</v>
      </c>
      <c r="P8444">
        <v>2</v>
      </c>
      <c r="Q8444">
        <v>289</v>
      </c>
      <c r="R8444">
        <v>600</v>
      </c>
      <c r="S8444" t="str">
        <f>IF(Table1[[#This Row],[Average_Cost_for_two]]&lt;500,"Low",IF(Table1[[#This Row],[Average_Cost_for_two]]&lt;=1500,"Medium","High"))</f>
        <v>Medium</v>
      </c>
      <c r="T8444">
        <v>4.5999999999999996</v>
      </c>
      <c r="U8444">
        <v>2017</v>
      </c>
      <c r="V8444">
        <v>1</v>
      </c>
      <c r="W8444">
        <v>25</v>
      </c>
      <c r="X8444">
        <f>IF(OR(Main!$U8444=0,
       Main!$V8444=0,
       Main!$W8444=0),
   "",
   DATE(Main!$U8444,
        Main!$V8444,
        Main!$W8444)
)</f>
        <v>42760</v>
      </c>
      <c r="Y8444">
        <f>Table1[[#This Row],[Average_Cost_for_two]]*VLOOKUP(Table1[[#This Row],[Currency]],currency!$A$2:$B$10,2,FALSE)</f>
        <v>7.2</v>
      </c>
      <c r="Z8444" t="str">
        <f>VLOOKUP(C8444,country!A:B,2,FALSE)</f>
        <v>India</v>
      </c>
      <c r="AA8444">
        <f t="shared" si="131"/>
        <v>1</v>
      </c>
    </row>
    <row r="8445" spans="1:27" ht="15.75" customHeight="1" x14ac:dyDescent="0.25">
      <c r="A8445">
        <v>18408040</v>
      </c>
      <c r="B8445" t="s">
        <v>17441</v>
      </c>
      <c r="C8445">
        <v>1</v>
      </c>
      <c r="D8445" t="s">
        <v>23</v>
      </c>
      <c r="E8445" t="s">
        <v>17442</v>
      </c>
      <c r="F8445" t="s">
        <v>1725</v>
      </c>
      <c r="G8445" t="s">
        <v>1726</v>
      </c>
      <c r="H8445">
        <v>77.195273700000001</v>
      </c>
      <c r="I8445">
        <v>28.5557479</v>
      </c>
      <c r="J8445" t="s">
        <v>17443</v>
      </c>
      <c r="K8445" t="s">
        <v>28</v>
      </c>
      <c r="L8445" t="s">
        <v>36</v>
      </c>
      <c r="M8445" t="s">
        <v>29</v>
      </c>
      <c r="N8445" t="s">
        <v>29</v>
      </c>
      <c r="O8445" t="s">
        <v>29</v>
      </c>
      <c r="P8445">
        <v>4</v>
      </c>
      <c r="Q8445">
        <v>278</v>
      </c>
      <c r="R8445">
        <v>2200</v>
      </c>
      <c r="S8445" t="str">
        <f>IF(Table1[[#This Row],[Average_Cost_for_two]]&lt;500,"Low",IF(Table1[[#This Row],[Average_Cost_for_two]]&lt;=1500,"Medium","High"))</f>
        <v>High</v>
      </c>
      <c r="T8445">
        <v>4.2</v>
      </c>
      <c r="U8445">
        <v>2010</v>
      </c>
      <c r="V8445">
        <v>9</v>
      </c>
      <c r="W8445">
        <v>7</v>
      </c>
      <c r="X8445">
        <f>IF(OR(Main!$U8445=0,
       Main!$V8445=0,
       Main!$W8445=0),
   "",
   DATE(Main!$U8445,
        Main!$V8445,
        Main!$W8445)
)</f>
        <v>40428</v>
      </c>
      <c r="Y8445">
        <f>Table1[[#This Row],[Average_Cost_for_two]]*VLOOKUP(Table1[[#This Row],[Currency]],currency!$A$2:$B$10,2,FALSE)</f>
        <v>26.400000000000002</v>
      </c>
      <c r="Z8445" t="str">
        <f>VLOOKUP(C8445,country!A:B,2,FALSE)</f>
        <v>India</v>
      </c>
      <c r="AA8445">
        <f t="shared" si="131"/>
        <v>3</v>
      </c>
    </row>
    <row r="8446" spans="1:27" ht="15.75" customHeight="1" x14ac:dyDescent="0.25">
      <c r="A8446">
        <v>3400025</v>
      </c>
      <c r="B8446" t="s">
        <v>17444</v>
      </c>
      <c r="C8446">
        <v>1</v>
      </c>
      <c r="D8446" t="s">
        <v>11471</v>
      </c>
      <c r="E8446" t="s">
        <v>17445</v>
      </c>
      <c r="F8446" t="s">
        <v>17250</v>
      </c>
      <c r="G8446" t="s">
        <v>17251</v>
      </c>
      <c r="H8446">
        <v>78.011544439999994</v>
      </c>
      <c r="I8446">
        <v>27.161661110000001</v>
      </c>
      <c r="J8446" t="s">
        <v>477</v>
      </c>
      <c r="K8446" t="s">
        <v>28</v>
      </c>
      <c r="L8446" t="s">
        <v>29</v>
      </c>
      <c r="M8446" t="s">
        <v>29</v>
      </c>
      <c r="N8446" t="s">
        <v>29</v>
      </c>
      <c r="O8446" t="s">
        <v>29</v>
      </c>
      <c r="P8446">
        <v>3</v>
      </c>
      <c r="Q8446">
        <v>140</v>
      </c>
      <c r="R8446">
        <v>850</v>
      </c>
      <c r="S8446" t="str">
        <f>IF(Table1[[#This Row],[Average_Cost_for_two]]&lt;500,"Low",IF(Table1[[#This Row],[Average_Cost_for_two]]&lt;=1500,"Medium","High"))</f>
        <v>Medium</v>
      </c>
      <c r="T8446">
        <v>3.9</v>
      </c>
      <c r="U8446">
        <v>2018</v>
      </c>
      <c r="V8446">
        <v>12</v>
      </c>
      <c r="W8446">
        <v>11</v>
      </c>
      <c r="X8446">
        <f>IF(OR(Main!$U8446=0,
       Main!$V8446=0,
       Main!$W8446=0),
   "",
   DATE(Main!$U8446,
        Main!$V8446,
        Main!$W8446)
)</f>
        <v>43445</v>
      </c>
      <c r="Y8446">
        <f>Table1[[#This Row],[Average_Cost_for_two]]*VLOOKUP(Table1[[#This Row],[Currency]],currency!$A$2:$B$10,2,FALSE)</f>
        <v>10.200000000000001</v>
      </c>
      <c r="Z8446" t="str">
        <f>VLOOKUP(C8446,country!A:B,2,FALSE)</f>
        <v>India</v>
      </c>
      <c r="AA8446">
        <f t="shared" si="131"/>
        <v>4</v>
      </c>
    </row>
    <row r="8447" spans="1:27" ht="15.75" customHeight="1" x14ac:dyDescent="0.25">
      <c r="A8447">
        <v>3400019</v>
      </c>
      <c r="B8447" t="s">
        <v>17446</v>
      </c>
      <c r="C8447">
        <v>1</v>
      </c>
      <c r="D8447" t="s">
        <v>11471</v>
      </c>
      <c r="E8447" t="s">
        <v>17447</v>
      </c>
      <c r="F8447" t="s">
        <v>17448</v>
      </c>
      <c r="G8447" t="s">
        <v>17449</v>
      </c>
      <c r="H8447">
        <v>78.015052780000005</v>
      </c>
      <c r="I8447">
        <v>27.165108329999999</v>
      </c>
      <c r="J8447" t="s">
        <v>17450</v>
      </c>
      <c r="K8447" t="s">
        <v>28</v>
      </c>
      <c r="L8447" t="s">
        <v>29</v>
      </c>
      <c r="M8447" t="s">
        <v>29</v>
      </c>
      <c r="N8447" t="s">
        <v>29</v>
      </c>
      <c r="O8447" t="s">
        <v>29</v>
      </c>
      <c r="P8447">
        <v>2</v>
      </c>
      <c r="Q8447">
        <v>121</v>
      </c>
      <c r="R8447">
        <v>550</v>
      </c>
      <c r="S8447" t="str">
        <f>IF(Table1[[#This Row],[Average_Cost_for_two]]&lt;500,"Low",IF(Table1[[#This Row],[Average_Cost_for_two]]&lt;=1500,"Medium","High"))</f>
        <v>Medium</v>
      </c>
      <c r="T8447">
        <v>4.0999999999999996</v>
      </c>
      <c r="U8447">
        <v>2018</v>
      </c>
      <c r="V8447">
        <v>12</v>
      </c>
      <c r="W8447">
        <v>7</v>
      </c>
      <c r="X8447">
        <f>IF(OR(Main!$U8447=0,
       Main!$V8447=0,
       Main!$W8447=0),
   "",
   DATE(Main!$U8447,
        Main!$V8447,
        Main!$W8447)
)</f>
        <v>43441</v>
      </c>
      <c r="Y8447">
        <f>Table1[[#This Row],[Average_Cost_for_two]]*VLOOKUP(Table1[[#This Row],[Currency]],currency!$A$2:$B$10,2,FALSE)</f>
        <v>6.6000000000000005</v>
      </c>
      <c r="Z8447" t="str">
        <f>VLOOKUP(C8447,country!A:B,2,FALSE)</f>
        <v>India</v>
      </c>
      <c r="AA8447">
        <f t="shared" si="131"/>
        <v>4</v>
      </c>
    </row>
    <row r="8448" spans="1:27" ht="15.75" customHeight="1" x14ac:dyDescent="0.25">
      <c r="A8448">
        <v>2400027</v>
      </c>
      <c r="B8448" t="s">
        <v>17451</v>
      </c>
      <c r="C8448">
        <v>1</v>
      </c>
      <c r="D8448" t="s">
        <v>2861</v>
      </c>
      <c r="E8448" t="s">
        <v>17452</v>
      </c>
      <c r="F8448" t="s">
        <v>145</v>
      </c>
      <c r="G8448" t="s">
        <v>2863</v>
      </c>
      <c r="H8448">
        <v>81.835584999999995</v>
      </c>
      <c r="I8448">
        <v>25.457687</v>
      </c>
      <c r="J8448" t="s">
        <v>480</v>
      </c>
      <c r="K8448" t="s">
        <v>28</v>
      </c>
      <c r="L8448" t="s">
        <v>29</v>
      </c>
      <c r="M8448" t="s">
        <v>29</v>
      </c>
      <c r="N8448" t="s">
        <v>29</v>
      </c>
      <c r="O8448" t="s">
        <v>29</v>
      </c>
      <c r="P8448">
        <v>3</v>
      </c>
      <c r="Q8448">
        <v>83</v>
      </c>
      <c r="R8448">
        <v>600</v>
      </c>
      <c r="S8448" t="str">
        <f>IF(Table1[[#This Row],[Average_Cost_for_two]]&lt;500,"Low",IF(Table1[[#This Row],[Average_Cost_for_two]]&lt;=1500,"Medium","High"))</f>
        <v>Medium</v>
      </c>
      <c r="T8448">
        <v>3.4</v>
      </c>
      <c r="U8448">
        <v>2015</v>
      </c>
      <c r="V8448">
        <v>12</v>
      </c>
      <c r="W8448">
        <v>20</v>
      </c>
      <c r="X8448">
        <f>IF(OR(Main!$U8448=0,
       Main!$V8448=0,
       Main!$W8448=0),
   "",
   DATE(Main!$U8448,
        Main!$V8448,
        Main!$W8448)
)</f>
        <v>42358</v>
      </c>
      <c r="Y8448">
        <f>Table1[[#This Row],[Average_Cost_for_two]]*VLOOKUP(Table1[[#This Row],[Currency]],currency!$A$2:$B$10,2,FALSE)</f>
        <v>7.2</v>
      </c>
      <c r="Z8448" t="str">
        <f>VLOOKUP(C8448,country!A:B,2,FALSE)</f>
        <v>India</v>
      </c>
      <c r="AA8448">
        <f t="shared" si="131"/>
        <v>4</v>
      </c>
    </row>
    <row r="8449" spans="1:27" ht="15.75" customHeight="1" x14ac:dyDescent="0.25">
      <c r="A8449">
        <v>2200011</v>
      </c>
      <c r="B8449" t="s">
        <v>17453</v>
      </c>
      <c r="C8449">
        <v>1</v>
      </c>
      <c r="D8449" t="s">
        <v>16495</v>
      </c>
      <c r="E8449" t="s">
        <v>17454</v>
      </c>
      <c r="F8449" t="s">
        <v>17455</v>
      </c>
      <c r="G8449" t="s">
        <v>17456</v>
      </c>
      <c r="H8449">
        <v>74.884359000000003</v>
      </c>
      <c r="I8449">
        <v>31.643619999999999</v>
      </c>
      <c r="J8449" t="s">
        <v>480</v>
      </c>
      <c r="K8449" t="s">
        <v>28</v>
      </c>
      <c r="L8449" t="s">
        <v>29</v>
      </c>
      <c r="M8449" t="s">
        <v>29</v>
      </c>
      <c r="N8449" t="s">
        <v>29</v>
      </c>
      <c r="O8449" t="s">
        <v>29</v>
      </c>
      <c r="P8449">
        <v>2</v>
      </c>
      <c r="Q8449">
        <v>345</v>
      </c>
      <c r="R8449">
        <v>700</v>
      </c>
      <c r="S8449" t="str">
        <f>IF(Table1[[#This Row],[Average_Cost_for_two]]&lt;500,"Low",IF(Table1[[#This Row],[Average_Cost_for_two]]&lt;=1500,"Medium","High"))</f>
        <v>Medium</v>
      </c>
      <c r="T8449">
        <v>3.4</v>
      </c>
      <c r="U8449">
        <v>2013</v>
      </c>
      <c r="V8449">
        <v>12</v>
      </c>
      <c r="W8449">
        <v>5</v>
      </c>
      <c r="X8449">
        <f>IF(OR(Main!$U8449=0,
       Main!$V8449=0,
       Main!$W8449=0),
   "",
   DATE(Main!$U8449,
        Main!$V8449,
        Main!$W8449)
)</f>
        <v>41613</v>
      </c>
      <c r="Y8449">
        <f>Table1[[#This Row],[Average_Cost_for_two]]*VLOOKUP(Table1[[#This Row],[Currency]],currency!$A$2:$B$10,2,FALSE)</f>
        <v>8.4</v>
      </c>
      <c r="Z8449" t="str">
        <f>VLOOKUP(C8449,country!A:B,2,FALSE)</f>
        <v>India</v>
      </c>
      <c r="AA8449">
        <f t="shared" si="131"/>
        <v>4</v>
      </c>
    </row>
    <row r="8450" spans="1:27" ht="15.75" customHeight="1" x14ac:dyDescent="0.25">
      <c r="A8450">
        <v>2200078</v>
      </c>
      <c r="B8450" t="s">
        <v>17457</v>
      </c>
      <c r="C8450">
        <v>1</v>
      </c>
      <c r="D8450" t="s">
        <v>16495</v>
      </c>
      <c r="E8450" t="s">
        <v>17458</v>
      </c>
      <c r="F8450" t="s">
        <v>17455</v>
      </c>
      <c r="G8450" t="s">
        <v>17456</v>
      </c>
      <c r="H8450">
        <v>74.884383999999997</v>
      </c>
      <c r="I8450">
        <v>31.644532000000002</v>
      </c>
      <c r="J8450" t="s">
        <v>27</v>
      </c>
      <c r="K8450" t="s">
        <v>28</v>
      </c>
      <c r="L8450" t="s">
        <v>29</v>
      </c>
      <c r="M8450" t="s">
        <v>29</v>
      </c>
      <c r="N8450" t="s">
        <v>29</v>
      </c>
      <c r="O8450" t="s">
        <v>29</v>
      </c>
      <c r="P8450">
        <v>1</v>
      </c>
      <c r="Q8450">
        <v>151</v>
      </c>
      <c r="R8450">
        <v>300</v>
      </c>
      <c r="S8450" t="str">
        <f>IF(Table1[[#This Row],[Average_Cost_for_two]]&lt;500,"Low",IF(Table1[[#This Row],[Average_Cost_for_two]]&lt;=1500,"Medium","High"))</f>
        <v>Low</v>
      </c>
      <c r="T8450">
        <v>3.9</v>
      </c>
      <c r="U8450">
        <v>2015</v>
      </c>
      <c r="V8450">
        <v>12</v>
      </c>
      <c r="W8450">
        <v>23</v>
      </c>
      <c r="X8450">
        <f>IF(OR(Main!$U8450=0,
       Main!$V8450=0,
       Main!$W8450=0),
   "",
   DATE(Main!$U8450,
        Main!$V8450,
        Main!$W8450)
)</f>
        <v>42361</v>
      </c>
      <c r="Y8450">
        <f>Table1[[#This Row],[Average_Cost_for_two]]*VLOOKUP(Table1[[#This Row],[Currency]],currency!$A$2:$B$10,2,FALSE)</f>
        <v>3.6</v>
      </c>
      <c r="Z8450" t="str">
        <f>VLOOKUP(C8450,country!A:B,2,FALSE)</f>
        <v>India</v>
      </c>
      <c r="AA8450">
        <f t="shared" ref="AA8450:AA8513" si="132">ROUNDUP(V8450/3,0)</f>
        <v>4</v>
      </c>
    </row>
    <row r="8451" spans="1:27" ht="15.75" customHeight="1" x14ac:dyDescent="0.25">
      <c r="A8451">
        <v>2500052</v>
      </c>
      <c r="B8451" t="s">
        <v>17459</v>
      </c>
      <c r="C8451">
        <v>1</v>
      </c>
      <c r="D8451" t="s">
        <v>11973</v>
      </c>
      <c r="E8451" t="s">
        <v>17460</v>
      </c>
      <c r="F8451" t="s">
        <v>16888</v>
      </c>
      <c r="G8451" t="s">
        <v>16889</v>
      </c>
      <c r="H8451">
        <v>75.323402779999995</v>
      </c>
      <c r="I8451">
        <v>19.879630559999999</v>
      </c>
      <c r="J8451" t="s">
        <v>8787</v>
      </c>
      <c r="K8451" t="s">
        <v>28</v>
      </c>
      <c r="L8451" t="s">
        <v>29</v>
      </c>
      <c r="M8451" t="s">
        <v>29</v>
      </c>
      <c r="N8451" t="s">
        <v>29</v>
      </c>
      <c r="O8451" t="s">
        <v>29</v>
      </c>
      <c r="P8451">
        <v>2</v>
      </c>
      <c r="Q8451">
        <v>46</v>
      </c>
      <c r="R8451">
        <v>400</v>
      </c>
      <c r="S8451" t="str">
        <f>IF(Table1[[#This Row],[Average_Cost_for_two]]&lt;500,"Low",IF(Table1[[#This Row],[Average_Cost_for_two]]&lt;=1500,"Medium","High"))</f>
        <v>Low</v>
      </c>
      <c r="T8451">
        <v>3.3</v>
      </c>
      <c r="U8451">
        <v>2013</v>
      </c>
      <c r="V8451">
        <v>12</v>
      </c>
      <c r="W8451">
        <v>8</v>
      </c>
      <c r="X8451">
        <f>IF(OR(Main!$U8451=0,
       Main!$V8451=0,
       Main!$W8451=0),
   "",
   DATE(Main!$U8451,
        Main!$V8451,
        Main!$W8451)
)</f>
        <v>41616</v>
      </c>
      <c r="Y8451">
        <f>Table1[[#This Row],[Average_Cost_for_two]]*VLOOKUP(Table1[[#This Row],[Currency]],currency!$A$2:$B$10,2,FALSE)</f>
        <v>4.8</v>
      </c>
      <c r="Z8451" t="str">
        <f>VLOOKUP(C8451,country!A:B,2,FALSE)</f>
        <v>India</v>
      </c>
      <c r="AA8451">
        <f t="shared" si="132"/>
        <v>4</v>
      </c>
    </row>
    <row r="8452" spans="1:27" ht="15.75" customHeight="1" x14ac:dyDescent="0.25">
      <c r="A8452">
        <v>2600031</v>
      </c>
      <c r="B8452" t="s">
        <v>11281</v>
      </c>
      <c r="C8452">
        <v>1</v>
      </c>
      <c r="D8452" t="s">
        <v>11968</v>
      </c>
      <c r="E8452" t="s">
        <v>17461</v>
      </c>
      <c r="F8452" t="s">
        <v>17462</v>
      </c>
      <c r="G8452" t="s">
        <v>17463</v>
      </c>
      <c r="H8452">
        <v>77.429989000000006</v>
      </c>
      <c r="I8452">
        <v>23.232357</v>
      </c>
      <c r="J8452" t="s">
        <v>480</v>
      </c>
      <c r="K8452" t="s">
        <v>28</v>
      </c>
      <c r="L8452" t="s">
        <v>29</v>
      </c>
      <c r="M8452" t="s">
        <v>29</v>
      </c>
      <c r="N8452" t="s">
        <v>29</v>
      </c>
      <c r="O8452" t="s">
        <v>29</v>
      </c>
      <c r="P8452">
        <v>3</v>
      </c>
      <c r="Q8452">
        <v>257</v>
      </c>
      <c r="R8452">
        <v>1000</v>
      </c>
      <c r="S8452" t="str">
        <f>IF(Table1[[#This Row],[Average_Cost_for_two]]&lt;500,"Low",IF(Table1[[#This Row],[Average_Cost_for_two]]&lt;=1500,"Medium","High"))</f>
        <v>Medium</v>
      </c>
      <c r="T8452">
        <v>4</v>
      </c>
      <c r="U8452">
        <v>2015</v>
      </c>
      <c r="V8452">
        <v>12</v>
      </c>
      <c r="W8452">
        <v>22</v>
      </c>
      <c r="X8452">
        <f>IF(OR(Main!$U8452=0,
       Main!$V8452=0,
       Main!$W8452=0),
   "",
   DATE(Main!$U8452,
        Main!$V8452,
        Main!$W8452)
)</f>
        <v>42360</v>
      </c>
      <c r="Y8452">
        <f>Table1[[#This Row],[Average_Cost_for_two]]*VLOOKUP(Table1[[#This Row],[Currency]],currency!$A$2:$B$10,2,FALSE)</f>
        <v>12</v>
      </c>
      <c r="Z8452" t="str">
        <f>VLOOKUP(C8452,country!A:B,2,FALSE)</f>
        <v>India</v>
      </c>
      <c r="AA8452">
        <f t="shared" si="132"/>
        <v>4</v>
      </c>
    </row>
    <row r="8453" spans="1:27" ht="15.75" customHeight="1" x14ac:dyDescent="0.25">
      <c r="A8453">
        <v>121552</v>
      </c>
      <c r="B8453" t="s">
        <v>17464</v>
      </c>
      <c r="C8453">
        <v>1</v>
      </c>
      <c r="D8453" t="s">
        <v>15860</v>
      </c>
      <c r="E8453" t="s">
        <v>17465</v>
      </c>
      <c r="F8453" t="s">
        <v>16274</v>
      </c>
      <c r="G8453" t="s">
        <v>16275</v>
      </c>
      <c r="H8453">
        <v>76.800955500000001</v>
      </c>
      <c r="I8453">
        <v>30.705069300000002</v>
      </c>
      <c r="J8453" t="s">
        <v>17466</v>
      </c>
      <c r="K8453" t="s">
        <v>28</v>
      </c>
      <c r="L8453" t="s">
        <v>29</v>
      </c>
      <c r="M8453" t="s">
        <v>29</v>
      </c>
      <c r="N8453" t="s">
        <v>29</v>
      </c>
      <c r="O8453" t="s">
        <v>29</v>
      </c>
      <c r="P8453">
        <v>3</v>
      </c>
      <c r="Q8453">
        <v>676</v>
      </c>
      <c r="R8453">
        <v>1600</v>
      </c>
      <c r="S8453" t="str">
        <f>IF(Table1[[#This Row],[Average_Cost_for_two]]&lt;500,"Low",IF(Table1[[#This Row],[Average_Cost_for_two]]&lt;=1500,"Medium","High"))</f>
        <v>High</v>
      </c>
      <c r="T8453">
        <v>4.2</v>
      </c>
      <c r="U8453">
        <v>2014</v>
      </c>
      <c r="V8453">
        <v>12</v>
      </c>
      <c r="W8453">
        <v>2</v>
      </c>
      <c r="X8453">
        <f>IF(OR(Main!$U8453=0,
       Main!$V8453=0,
       Main!$W8453=0),
   "",
   DATE(Main!$U8453,
        Main!$V8453,
        Main!$W8453)
)</f>
        <v>41975</v>
      </c>
      <c r="Y8453">
        <f>Table1[[#This Row],[Average_Cost_for_two]]*VLOOKUP(Table1[[#This Row],[Currency]],currency!$A$2:$B$10,2,FALSE)</f>
        <v>19.2</v>
      </c>
      <c r="Z8453" t="str">
        <f>VLOOKUP(C8453,country!A:B,2,FALSE)</f>
        <v>India</v>
      </c>
      <c r="AA8453">
        <f t="shared" si="132"/>
        <v>4</v>
      </c>
    </row>
    <row r="8454" spans="1:27" ht="15.75" customHeight="1" x14ac:dyDescent="0.25">
      <c r="A8454">
        <v>123294</v>
      </c>
      <c r="B8454" t="s">
        <v>2080</v>
      </c>
      <c r="C8454">
        <v>1</v>
      </c>
      <c r="D8454" t="s">
        <v>15860</v>
      </c>
      <c r="E8454" t="s">
        <v>17467</v>
      </c>
      <c r="F8454" t="s">
        <v>11390</v>
      </c>
      <c r="G8454" t="s">
        <v>17468</v>
      </c>
      <c r="H8454">
        <v>76.800979299999995</v>
      </c>
      <c r="I8454">
        <v>30.730618100000001</v>
      </c>
      <c r="J8454" t="s">
        <v>575</v>
      </c>
      <c r="K8454" t="s">
        <v>28</v>
      </c>
      <c r="L8454" t="s">
        <v>29</v>
      </c>
      <c r="M8454" t="s">
        <v>29</v>
      </c>
      <c r="N8454" t="s">
        <v>29</v>
      </c>
      <c r="O8454" t="s">
        <v>29</v>
      </c>
      <c r="P8454">
        <v>2</v>
      </c>
      <c r="Q8454">
        <v>86</v>
      </c>
      <c r="R8454">
        <v>800</v>
      </c>
      <c r="S8454" t="str">
        <f>IF(Table1[[#This Row],[Average_Cost_for_two]]&lt;500,"Low",IF(Table1[[#This Row],[Average_Cost_for_two]]&lt;=1500,"Medium","High"))</f>
        <v>Medium</v>
      </c>
      <c r="T8454">
        <v>3.3</v>
      </c>
      <c r="U8454">
        <v>2013</v>
      </c>
      <c r="V8454">
        <v>12</v>
      </c>
      <c r="W8454">
        <v>25</v>
      </c>
      <c r="X8454">
        <f>IF(OR(Main!$U8454=0,
       Main!$V8454=0,
       Main!$W8454=0),
   "",
   DATE(Main!$U8454,
        Main!$V8454,
        Main!$W8454)
)</f>
        <v>41633</v>
      </c>
      <c r="Y8454">
        <f>Table1[[#This Row],[Average_Cost_for_two]]*VLOOKUP(Table1[[#This Row],[Currency]],currency!$A$2:$B$10,2,FALSE)</f>
        <v>9.6</v>
      </c>
      <c r="Z8454" t="str">
        <f>VLOOKUP(C8454,country!A:B,2,FALSE)</f>
        <v>India</v>
      </c>
      <c r="AA8454">
        <f t="shared" si="132"/>
        <v>4</v>
      </c>
    </row>
    <row r="8455" spans="1:27" ht="15.75" customHeight="1" x14ac:dyDescent="0.25">
      <c r="A8455">
        <v>18279289</v>
      </c>
      <c r="B8455" t="s">
        <v>17469</v>
      </c>
      <c r="C8455">
        <v>1</v>
      </c>
      <c r="D8455" t="s">
        <v>2844</v>
      </c>
      <c r="E8455" t="s">
        <v>17470</v>
      </c>
      <c r="F8455" t="s">
        <v>4234</v>
      </c>
      <c r="G8455" t="s">
        <v>4235</v>
      </c>
      <c r="H8455">
        <v>78.068889810000002</v>
      </c>
      <c r="I8455">
        <v>30.362685939999999</v>
      </c>
      <c r="J8455" t="s">
        <v>6946</v>
      </c>
      <c r="K8455" t="s">
        <v>28</v>
      </c>
      <c r="L8455" t="s">
        <v>29</v>
      </c>
      <c r="M8455" t="s">
        <v>29</v>
      </c>
      <c r="N8455" t="s">
        <v>29</v>
      </c>
      <c r="O8455" t="s">
        <v>29</v>
      </c>
      <c r="P8455">
        <v>1</v>
      </c>
      <c r="Q8455">
        <v>63</v>
      </c>
      <c r="S8455" t="str">
        <f>IF(Table1[[#This Row],[Average_Cost_for_two]]&lt;500,"Low",IF(Table1[[#This Row],[Average_Cost_for_two]]&lt;=1500,"Medium","High"))</f>
        <v>Low</v>
      </c>
      <c r="T8455">
        <v>4.3</v>
      </c>
      <c r="U8455">
        <v>2013</v>
      </c>
      <c r="V8455">
        <v>12</v>
      </c>
      <c r="W8455">
        <v>25</v>
      </c>
      <c r="X8455">
        <f>IF(OR(Main!$U8455=0,
       Main!$V8455=0,
       Main!$W8455=0),
   "",
   DATE(Main!$U8455,
        Main!$V8455,
        Main!$W8455)
)</f>
        <v>41633</v>
      </c>
      <c r="Y8455">
        <f>Table1[[#This Row],[Average_Cost_for_two]]*VLOOKUP(Table1[[#This Row],[Currency]],currency!$A$2:$B$10,2,FALSE)</f>
        <v>0</v>
      </c>
      <c r="Z8455" t="str">
        <f>VLOOKUP(C8455,country!A:B,2,FALSE)</f>
        <v>India</v>
      </c>
      <c r="AA8455">
        <f t="shared" si="132"/>
        <v>4</v>
      </c>
    </row>
    <row r="8456" spans="1:27" ht="15.75" customHeight="1" x14ac:dyDescent="0.25">
      <c r="A8456">
        <v>3500024</v>
      </c>
      <c r="B8456" t="s">
        <v>17471</v>
      </c>
      <c r="C8456">
        <v>1</v>
      </c>
      <c r="D8456" t="s">
        <v>2844</v>
      </c>
      <c r="E8456" t="s">
        <v>17472</v>
      </c>
      <c r="F8456" t="s">
        <v>17473</v>
      </c>
      <c r="G8456" t="s">
        <v>17474</v>
      </c>
      <c r="H8456">
        <v>78.040266669999994</v>
      </c>
      <c r="I8456">
        <v>30.319527780000001</v>
      </c>
      <c r="J8456" t="s">
        <v>477</v>
      </c>
      <c r="K8456" t="s">
        <v>28</v>
      </c>
      <c r="L8456" t="s">
        <v>29</v>
      </c>
      <c r="M8456" t="s">
        <v>29</v>
      </c>
      <c r="N8456" t="s">
        <v>29</v>
      </c>
      <c r="O8456" t="s">
        <v>29</v>
      </c>
      <c r="P8456">
        <v>3</v>
      </c>
      <c r="Q8456">
        <v>121</v>
      </c>
      <c r="R8456">
        <v>600</v>
      </c>
      <c r="S8456" t="str">
        <f>IF(Table1[[#This Row],[Average_Cost_for_two]]&lt;500,"Low",IF(Table1[[#This Row],[Average_Cost_for_two]]&lt;=1500,"Medium","High"))</f>
        <v>Medium</v>
      </c>
      <c r="T8456">
        <v>3.9</v>
      </c>
      <c r="U8456">
        <v>2012</v>
      </c>
      <c r="V8456">
        <v>12</v>
      </c>
      <c r="W8456">
        <v>5</v>
      </c>
      <c r="X8456">
        <f>IF(OR(Main!$U8456=0,
       Main!$V8456=0,
       Main!$W8456=0),
   "",
   DATE(Main!$U8456,
        Main!$V8456,
        Main!$W8456)
)</f>
        <v>41248</v>
      </c>
      <c r="Y8456">
        <f>Table1[[#This Row],[Average_Cost_for_two]]*VLOOKUP(Table1[[#This Row],[Currency]],currency!$A$2:$B$10,2,FALSE)</f>
        <v>7.2</v>
      </c>
      <c r="Z8456" t="str">
        <f>VLOOKUP(C8456,country!A:B,2,FALSE)</f>
        <v>India</v>
      </c>
      <c r="AA8456">
        <f t="shared" si="132"/>
        <v>4</v>
      </c>
    </row>
    <row r="8457" spans="1:27" ht="15.75" customHeight="1" x14ac:dyDescent="0.25">
      <c r="A8457">
        <v>307903</v>
      </c>
      <c r="B8457" t="s">
        <v>17475</v>
      </c>
      <c r="C8457">
        <v>1</v>
      </c>
      <c r="D8457" t="s">
        <v>16105</v>
      </c>
      <c r="E8457" t="s">
        <v>17476</v>
      </c>
      <c r="F8457" t="s">
        <v>16154</v>
      </c>
      <c r="G8457" t="s">
        <v>16155</v>
      </c>
      <c r="H8457">
        <v>77.374191670000002</v>
      </c>
      <c r="I8457">
        <v>28.636022220000001</v>
      </c>
      <c r="J8457" t="s">
        <v>567</v>
      </c>
      <c r="K8457" t="s">
        <v>28</v>
      </c>
      <c r="L8457" t="s">
        <v>29</v>
      </c>
      <c r="M8457" t="s">
        <v>29</v>
      </c>
      <c r="N8457" t="s">
        <v>29</v>
      </c>
      <c r="O8457" t="s">
        <v>29</v>
      </c>
      <c r="P8457">
        <v>1</v>
      </c>
      <c r="Q8457">
        <v>6</v>
      </c>
      <c r="R8457">
        <v>150</v>
      </c>
      <c r="S8457" t="str">
        <f>IF(Table1[[#This Row],[Average_Cost_for_two]]&lt;500,"Low",IF(Table1[[#This Row],[Average_Cost_for_two]]&lt;=1500,"Medium","High"))</f>
        <v>Low</v>
      </c>
      <c r="T8457">
        <v>3</v>
      </c>
      <c r="U8457">
        <v>2014</v>
      </c>
      <c r="V8457">
        <v>12</v>
      </c>
      <c r="W8457">
        <v>14</v>
      </c>
      <c r="X8457">
        <f>IF(OR(Main!$U8457=0,
       Main!$V8457=0,
       Main!$W8457=0),
   "",
   DATE(Main!$U8457,
        Main!$V8457,
        Main!$W8457)
)</f>
        <v>41987</v>
      </c>
      <c r="Y8457">
        <f>Table1[[#This Row],[Average_Cost_for_two]]*VLOOKUP(Table1[[#This Row],[Currency]],currency!$A$2:$B$10,2,FALSE)</f>
        <v>1.8</v>
      </c>
      <c r="Z8457" t="str">
        <f>VLOOKUP(C8457,country!A:B,2,FALSE)</f>
        <v>India</v>
      </c>
      <c r="AA8457">
        <f t="shared" si="132"/>
        <v>4</v>
      </c>
    </row>
    <row r="8458" spans="1:27" ht="15.75" customHeight="1" x14ac:dyDescent="0.25">
      <c r="A8458">
        <v>8583</v>
      </c>
      <c r="B8458" t="s">
        <v>17477</v>
      </c>
      <c r="C8458">
        <v>1</v>
      </c>
      <c r="D8458" t="s">
        <v>16105</v>
      </c>
      <c r="E8458" t="s">
        <v>17478</v>
      </c>
      <c r="F8458" t="s">
        <v>16107</v>
      </c>
      <c r="G8458" t="s">
        <v>16108</v>
      </c>
      <c r="H8458">
        <v>77.369864660000005</v>
      </c>
      <c r="I8458">
        <v>28.63388299</v>
      </c>
      <c r="J8458" t="s">
        <v>556</v>
      </c>
      <c r="K8458" t="s">
        <v>28</v>
      </c>
      <c r="L8458" t="s">
        <v>29</v>
      </c>
      <c r="M8458" t="s">
        <v>29</v>
      </c>
      <c r="N8458" t="s">
        <v>29</v>
      </c>
      <c r="O8458" t="s">
        <v>29</v>
      </c>
      <c r="P8458">
        <v>2</v>
      </c>
      <c r="Q8458">
        <v>16</v>
      </c>
      <c r="R8458">
        <v>600</v>
      </c>
      <c r="S8458" t="str">
        <f>IF(Table1[[#This Row],[Average_Cost_for_two]]&lt;500,"Low",IF(Table1[[#This Row],[Average_Cost_for_two]]&lt;=1500,"Medium","High"))</f>
        <v>Medium</v>
      </c>
      <c r="T8458">
        <v>2.9</v>
      </c>
      <c r="U8458">
        <v>2014</v>
      </c>
      <c r="V8458">
        <v>12</v>
      </c>
      <c r="W8458">
        <v>11</v>
      </c>
      <c r="X8458">
        <f>IF(OR(Main!$U8458=0,
       Main!$V8458=0,
       Main!$W8458=0),
   "",
   DATE(Main!$U8458,
        Main!$V8458,
        Main!$W8458)
)</f>
        <v>41984</v>
      </c>
      <c r="Y8458">
        <f>Table1[[#This Row],[Average_Cost_for_two]]*VLOOKUP(Table1[[#This Row],[Currency]],currency!$A$2:$B$10,2,FALSE)</f>
        <v>7.2</v>
      </c>
      <c r="Z8458" t="str">
        <f>VLOOKUP(C8458,country!A:B,2,FALSE)</f>
        <v>India</v>
      </c>
      <c r="AA8458">
        <f t="shared" si="132"/>
        <v>4</v>
      </c>
    </row>
    <row r="8459" spans="1:27" ht="15.75" customHeight="1" x14ac:dyDescent="0.25">
      <c r="A8459">
        <v>18381223</v>
      </c>
      <c r="B8459" t="s">
        <v>17479</v>
      </c>
      <c r="C8459">
        <v>1</v>
      </c>
      <c r="D8459" t="s">
        <v>16105</v>
      </c>
      <c r="E8459" t="s">
        <v>17480</v>
      </c>
      <c r="F8459" t="s">
        <v>16107</v>
      </c>
      <c r="G8459" t="s">
        <v>16108</v>
      </c>
      <c r="H8459">
        <v>77.369727859999998</v>
      </c>
      <c r="I8459">
        <v>28.633787640000001</v>
      </c>
      <c r="J8459" t="s">
        <v>877</v>
      </c>
      <c r="K8459" t="s">
        <v>28</v>
      </c>
      <c r="L8459" t="s">
        <v>29</v>
      </c>
      <c r="M8459" t="s">
        <v>29</v>
      </c>
      <c r="N8459" t="s">
        <v>29</v>
      </c>
      <c r="O8459" t="s">
        <v>29</v>
      </c>
      <c r="P8459">
        <v>2</v>
      </c>
      <c r="Q8459">
        <v>6</v>
      </c>
      <c r="R8459">
        <v>500</v>
      </c>
      <c r="S8459" t="str">
        <f>IF(Table1[[#This Row],[Average_Cost_for_two]]&lt;500,"Low",IF(Table1[[#This Row],[Average_Cost_for_two]]&lt;=1500,"Medium","High"))</f>
        <v>Medium</v>
      </c>
      <c r="T8459">
        <v>3</v>
      </c>
      <c r="U8459">
        <v>2014</v>
      </c>
      <c r="V8459">
        <v>12</v>
      </c>
      <c r="W8459">
        <v>5</v>
      </c>
      <c r="X8459">
        <f>IF(OR(Main!$U8459=0,
       Main!$V8459=0,
       Main!$W8459=0),
   "",
   DATE(Main!$U8459,
        Main!$V8459,
        Main!$W8459)
)</f>
        <v>41978</v>
      </c>
      <c r="Y8459">
        <f>Table1[[#This Row],[Average_Cost_for_two]]*VLOOKUP(Table1[[#This Row],[Currency]],currency!$A$2:$B$10,2,FALSE)</f>
        <v>6</v>
      </c>
      <c r="Z8459" t="str">
        <f>VLOOKUP(C8459,country!A:B,2,FALSE)</f>
        <v>India</v>
      </c>
      <c r="AA8459">
        <f t="shared" si="132"/>
        <v>4</v>
      </c>
    </row>
    <row r="8460" spans="1:27" ht="15.75" customHeight="1" x14ac:dyDescent="0.25">
      <c r="A8460">
        <v>18264963</v>
      </c>
      <c r="B8460" t="s">
        <v>17481</v>
      </c>
      <c r="C8460">
        <v>1</v>
      </c>
      <c r="D8460" t="s">
        <v>23</v>
      </c>
      <c r="E8460" t="s">
        <v>17482</v>
      </c>
      <c r="F8460" t="s">
        <v>4529</v>
      </c>
      <c r="G8460" t="s">
        <v>4530</v>
      </c>
      <c r="H8460">
        <v>77.241188800000003</v>
      </c>
      <c r="I8460">
        <v>28.602470199999999</v>
      </c>
      <c r="J8460" t="s">
        <v>17483</v>
      </c>
      <c r="K8460" t="s">
        <v>28</v>
      </c>
      <c r="L8460" t="s">
        <v>29</v>
      </c>
      <c r="M8460" t="s">
        <v>29</v>
      </c>
      <c r="N8460" t="s">
        <v>29</v>
      </c>
      <c r="O8460" t="s">
        <v>29</v>
      </c>
      <c r="P8460">
        <v>4</v>
      </c>
      <c r="Q8460">
        <v>165</v>
      </c>
      <c r="R8460">
        <v>2200</v>
      </c>
      <c r="S8460" t="str">
        <f>IF(Table1[[#This Row],[Average_Cost_for_two]]&lt;500,"Low",IF(Table1[[#This Row],[Average_Cost_for_two]]&lt;=1500,"Medium","High"))</f>
        <v>High</v>
      </c>
      <c r="T8460">
        <v>4</v>
      </c>
      <c r="U8460">
        <v>2015</v>
      </c>
      <c r="V8460">
        <v>8</v>
      </c>
      <c r="W8460">
        <v>14</v>
      </c>
      <c r="X8460">
        <f>IF(OR(Main!$U8460=0,
       Main!$V8460=0,
       Main!$W8460=0),
   "",
   DATE(Main!$U8460,
        Main!$V8460,
        Main!$W8460)
)</f>
        <v>42230</v>
      </c>
      <c r="Y8460">
        <f>Table1[[#This Row],[Average_Cost_for_two]]*VLOOKUP(Table1[[#This Row],[Currency]],currency!$A$2:$B$10,2,FALSE)</f>
        <v>26.400000000000002</v>
      </c>
      <c r="Z8460" t="str">
        <f>VLOOKUP(C8460,country!A:B,2,FALSE)</f>
        <v>India</v>
      </c>
      <c r="AA8460">
        <f t="shared" si="132"/>
        <v>3</v>
      </c>
    </row>
    <row r="8461" spans="1:27" ht="15.75" customHeight="1" x14ac:dyDescent="0.25">
      <c r="A8461">
        <v>2100101</v>
      </c>
      <c r="B8461" t="s">
        <v>2168</v>
      </c>
      <c r="C8461">
        <v>1</v>
      </c>
      <c r="D8461" t="s">
        <v>4320</v>
      </c>
      <c r="E8461" t="s">
        <v>17484</v>
      </c>
      <c r="F8461" t="s">
        <v>4322</v>
      </c>
      <c r="G8461" t="s">
        <v>4323</v>
      </c>
      <c r="H8461">
        <v>91.758166669999994</v>
      </c>
      <c r="I8461">
        <v>26.170999999999999</v>
      </c>
      <c r="J8461" t="s">
        <v>556</v>
      </c>
      <c r="K8461" t="s">
        <v>28</v>
      </c>
      <c r="L8461" t="s">
        <v>29</v>
      </c>
      <c r="M8461" t="s">
        <v>29</v>
      </c>
      <c r="N8461" t="s">
        <v>29</v>
      </c>
      <c r="O8461" t="s">
        <v>29</v>
      </c>
      <c r="P8461">
        <v>3</v>
      </c>
      <c r="Q8461">
        <v>327</v>
      </c>
      <c r="R8461">
        <v>800</v>
      </c>
      <c r="S8461" t="str">
        <f>IF(Table1[[#This Row],[Average_Cost_for_two]]&lt;500,"Low",IF(Table1[[#This Row],[Average_Cost_for_two]]&lt;=1500,"Medium","High"))</f>
        <v>Medium</v>
      </c>
      <c r="T8461">
        <v>3.6</v>
      </c>
      <c r="U8461">
        <v>2011</v>
      </c>
      <c r="V8461">
        <v>12</v>
      </c>
      <c r="W8461">
        <v>10</v>
      </c>
      <c r="X8461">
        <f>IF(OR(Main!$U8461=0,
       Main!$V8461=0,
       Main!$W8461=0),
   "",
   DATE(Main!$U8461,
        Main!$V8461,
        Main!$W8461)
)</f>
        <v>40887</v>
      </c>
      <c r="Y8461">
        <f>Table1[[#This Row],[Average_Cost_for_two]]*VLOOKUP(Table1[[#This Row],[Currency]],currency!$A$2:$B$10,2,FALSE)</f>
        <v>9.6</v>
      </c>
      <c r="Z8461" t="str">
        <f>VLOOKUP(C8461,country!A:B,2,FALSE)</f>
        <v>India</v>
      </c>
      <c r="AA8461">
        <f t="shared" si="132"/>
        <v>4</v>
      </c>
    </row>
    <row r="8462" spans="1:27" ht="15.75" customHeight="1" x14ac:dyDescent="0.25">
      <c r="A8462">
        <v>1401857</v>
      </c>
      <c r="B8462" t="s">
        <v>3789</v>
      </c>
      <c r="C8462">
        <v>1</v>
      </c>
      <c r="D8462" t="s">
        <v>10956</v>
      </c>
      <c r="E8462" t="s">
        <v>17485</v>
      </c>
      <c r="F8462" t="s">
        <v>2070</v>
      </c>
      <c r="G8462" t="s">
        <v>11283</v>
      </c>
      <c r="H8462">
        <v>75.897429200000005</v>
      </c>
      <c r="I8462">
        <v>22.753838500000001</v>
      </c>
      <c r="J8462" t="s">
        <v>13240</v>
      </c>
      <c r="K8462" t="s">
        <v>28</v>
      </c>
      <c r="L8462" t="s">
        <v>29</v>
      </c>
      <c r="M8462" t="s">
        <v>29</v>
      </c>
      <c r="N8462" t="s">
        <v>29</v>
      </c>
      <c r="O8462" t="s">
        <v>29</v>
      </c>
      <c r="P8462">
        <v>3</v>
      </c>
      <c r="Q8462">
        <v>181</v>
      </c>
      <c r="R8462">
        <v>1100</v>
      </c>
      <c r="S8462" t="str">
        <f>IF(Table1[[#This Row],[Average_Cost_for_two]]&lt;500,"Low",IF(Table1[[#This Row],[Average_Cost_for_two]]&lt;=1500,"Medium","High"))</f>
        <v>Medium</v>
      </c>
      <c r="T8462">
        <v>4.0999999999999996</v>
      </c>
      <c r="U8462">
        <v>2017</v>
      </c>
      <c r="V8462">
        <v>12</v>
      </c>
      <c r="W8462">
        <v>3</v>
      </c>
      <c r="X8462">
        <f>IF(OR(Main!$U8462=0,
       Main!$V8462=0,
       Main!$W8462=0),
   "",
   DATE(Main!$U8462,
        Main!$V8462,
        Main!$W8462)
)</f>
        <v>43072</v>
      </c>
      <c r="Y8462">
        <f>Table1[[#This Row],[Average_Cost_for_two]]*VLOOKUP(Table1[[#This Row],[Currency]],currency!$A$2:$B$10,2,FALSE)</f>
        <v>13.200000000000001</v>
      </c>
      <c r="Z8462" t="str">
        <f>VLOOKUP(C8462,country!A:B,2,FALSE)</f>
        <v>India</v>
      </c>
      <c r="AA8462">
        <f t="shared" si="132"/>
        <v>4</v>
      </c>
    </row>
    <row r="8463" spans="1:27" ht="15.75" customHeight="1" x14ac:dyDescent="0.25">
      <c r="A8463">
        <v>101834</v>
      </c>
      <c r="B8463" t="s">
        <v>17486</v>
      </c>
      <c r="C8463">
        <v>1</v>
      </c>
      <c r="D8463" t="s">
        <v>16158</v>
      </c>
      <c r="E8463" t="s">
        <v>17487</v>
      </c>
      <c r="F8463" t="s">
        <v>16186</v>
      </c>
      <c r="G8463" t="s">
        <v>16187</v>
      </c>
      <c r="H8463">
        <v>75.805703500000007</v>
      </c>
      <c r="I8463">
        <v>26.914142399999999</v>
      </c>
      <c r="J8463" t="s">
        <v>17488</v>
      </c>
      <c r="K8463" t="s">
        <v>28</v>
      </c>
      <c r="L8463" t="s">
        <v>29</v>
      </c>
      <c r="M8463" t="s">
        <v>29</v>
      </c>
      <c r="N8463" t="s">
        <v>29</v>
      </c>
      <c r="O8463" t="s">
        <v>29</v>
      </c>
      <c r="P8463">
        <v>3</v>
      </c>
      <c r="Q8463">
        <v>676</v>
      </c>
      <c r="R8463">
        <v>1650</v>
      </c>
      <c r="S8463" t="str">
        <f>IF(Table1[[#This Row],[Average_Cost_for_two]]&lt;500,"Low",IF(Table1[[#This Row],[Average_Cost_for_two]]&lt;=1500,"Medium","High"))</f>
        <v>High</v>
      </c>
      <c r="T8463">
        <v>3.9</v>
      </c>
      <c r="U8463">
        <v>2015</v>
      </c>
      <c r="V8463">
        <v>12</v>
      </c>
      <c r="W8463">
        <v>26</v>
      </c>
      <c r="X8463">
        <f>IF(OR(Main!$U8463=0,
       Main!$V8463=0,
       Main!$W8463=0),
   "",
   DATE(Main!$U8463,
        Main!$V8463,
        Main!$W8463)
)</f>
        <v>42364</v>
      </c>
      <c r="Y8463">
        <f>Table1[[#This Row],[Average_Cost_for_two]]*VLOOKUP(Table1[[#This Row],[Currency]],currency!$A$2:$B$10,2,FALSE)</f>
        <v>19.8</v>
      </c>
      <c r="Z8463" t="str">
        <f>VLOOKUP(C8463,country!A:B,2,FALSE)</f>
        <v>India</v>
      </c>
      <c r="AA8463">
        <f t="shared" si="132"/>
        <v>4</v>
      </c>
    </row>
    <row r="8464" spans="1:27" ht="15.75" customHeight="1" x14ac:dyDescent="0.25">
      <c r="A8464">
        <v>100306</v>
      </c>
      <c r="B8464" t="s">
        <v>17489</v>
      </c>
      <c r="C8464">
        <v>1</v>
      </c>
      <c r="D8464" t="s">
        <v>16158</v>
      </c>
      <c r="E8464" t="s">
        <v>17490</v>
      </c>
      <c r="F8464" t="s">
        <v>17491</v>
      </c>
      <c r="G8464" t="s">
        <v>17492</v>
      </c>
      <c r="H8464">
        <v>75.806895870000005</v>
      </c>
      <c r="I8464">
        <v>26.892312499999999</v>
      </c>
      <c r="J8464" t="s">
        <v>17493</v>
      </c>
      <c r="K8464" t="s">
        <v>28</v>
      </c>
      <c r="L8464" t="s">
        <v>29</v>
      </c>
      <c r="M8464" t="s">
        <v>29</v>
      </c>
      <c r="N8464" t="s">
        <v>29</v>
      </c>
      <c r="O8464" t="s">
        <v>29</v>
      </c>
      <c r="P8464">
        <v>3</v>
      </c>
      <c r="Q8464">
        <v>1121</v>
      </c>
      <c r="R8464">
        <v>1500</v>
      </c>
      <c r="S8464" t="str">
        <f>IF(Table1[[#This Row],[Average_Cost_for_two]]&lt;500,"Low",IF(Table1[[#This Row],[Average_Cost_for_two]]&lt;=1500,"Medium","High"))</f>
        <v>Medium</v>
      </c>
      <c r="T8464">
        <v>4.3</v>
      </c>
      <c r="U8464">
        <v>2013</v>
      </c>
      <c r="V8464">
        <v>12</v>
      </c>
      <c r="W8464">
        <v>1</v>
      </c>
      <c r="X8464">
        <f>IF(OR(Main!$U8464=0,
       Main!$V8464=0,
       Main!$W8464=0),
   "",
   DATE(Main!$U8464,
        Main!$V8464,
        Main!$W8464)
)</f>
        <v>41609</v>
      </c>
      <c r="Y8464">
        <f>Table1[[#This Row],[Average_Cost_for_two]]*VLOOKUP(Table1[[#This Row],[Currency]],currency!$A$2:$B$10,2,FALSE)</f>
        <v>18</v>
      </c>
      <c r="Z8464" t="str">
        <f>VLOOKUP(C8464,country!A:B,2,FALSE)</f>
        <v>India</v>
      </c>
      <c r="AA8464">
        <f t="shared" si="132"/>
        <v>4</v>
      </c>
    </row>
    <row r="8465" spans="1:27" ht="15.75" customHeight="1" x14ac:dyDescent="0.25">
      <c r="A8465">
        <v>2300476</v>
      </c>
      <c r="B8465" t="s">
        <v>17494</v>
      </c>
      <c r="C8465">
        <v>1</v>
      </c>
      <c r="D8465" t="s">
        <v>10905</v>
      </c>
      <c r="E8465" t="s">
        <v>17495</v>
      </c>
      <c r="F8465" t="s">
        <v>17496</v>
      </c>
      <c r="G8465" t="s">
        <v>17497</v>
      </c>
      <c r="H8465">
        <v>80.352677</v>
      </c>
      <c r="I8465">
        <v>26.473697999999999</v>
      </c>
      <c r="J8465" t="s">
        <v>6834</v>
      </c>
      <c r="K8465" t="s">
        <v>28</v>
      </c>
      <c r="L8465" t="s">
        <v>29</v>
      </c>
      <c r="M8465" t="s">
        <v>29</v>
      </c>
      <c r="N8465" t="s">
        <v>29</v>
      </c>
      <c r="O8465" t="s">
        <v>29</v>
      </c>
      <c r="P8465">
        <v>2</v>
      </c>
      <c r="Q8465">
        <v>87</v>
      </c>
      <c r="R8465">
        <v>500</v>
      </c>
      <c r="S8465" t="str">
        <f>IF(Table1[[#This Row],[Average_Cost_for_two]]&lt;500,"Low",IF(Table1[[#This Row],[Average_Cost_for_two]]&lt;=1500,"Medium","High"))</f>
        <v>Medium</v>
      </c>
      <c r="T8465">
        <v>4.0999999999999996</v>
      </c>
      <c r="U8465">
        <v>2016</v>
      </c>
      <c r="V8465">
        <v>12</v>
      </c>
      <c r="W8465">
        <v>3</v>
      </c>
      <c r="X8465">
        <f>IF(OR(Main!$U8465=0,
       Main!$V8465=0,
       Main!$W8465=0),
   "",
   DATE(Main!$U8465,
        Main!$V8465,
        Main!$W8465)
)</f>
        <v>42707</v>
      </c>
      <c r="Y8465">
        <f>Table1[[#This Row],[Average_Cost_for_two]]*VLOOKUP(Table1[[#This Row],[Currency]],currency!$A$2:$B$10,2,FALSE)</f>
        <v>6</v>
      </c>
      <c r="Z8465" t="str">
        <f>VLOOKUP(C8465,country!A:B,2,FALSE)</f>
        <v>India</v>
      </c>
      <c r="AA8465">
        <f t="shared" si="132"/>
        <v>4</v>
      </c>
    </row>
    <row r="8466" spans="1:27" ht="15.75" customHeight="1" x14ac:dyDescent="0.25">
      <c r="A8466">
        <v>2300003</v>
      </c>
      <c r="B8466" t="s">
        <v>17498</v>
      </c>
      <c r="C8466">
        <v>1</v>
      </c>
      <c r="D8466" t="s">
        <v>10905</v>
      </c>
      <c r="E8466" t="s">
        <v>17499</v>
      </c>
      <c r="F8466" t="s">
        <v>16686</v>
      </c>
      <c r="G8466" t="s">
        <v>16687</v>
      </c>
      <c r="H8466">
        <v>80.31562778</v>
      </c>
      <c r="I8466">
        <v>26.482580559999999</v>
      </c>
      <c r="J8466" t="s">
        <v>17500</v>
      </c>
      <c r="K8466" t="s">
        <v>28</v>
      </c>
      <c r="L8466" t="s">
        <v>29</v>
      </c>
      <c r="M8466" t="s">
        <v>29</v>
      </c>
      <c r="N8466" t="s">
        <v>29</v>
      </c>
      <c r="O8466" t="s">
        <v>29</v>
      </c>
      <c r="P8466">
        <v>3</v>
      </c>
      <c r="Q8466">
        <v>106</v>
      </c>
      <c r="R8466">
        <v>850</v>
      </c>
      <c r="S8466" t="str">
        <f>IF(Table1[[#This Row],[Average_Cost_for_two]]&lt;500,"Low",IF(Table1[[#This Row],[Average_Cost_for_two]]&lt;=1500,"Medium","High"))</f>
        <v>Medium</v>
      </c>
      <c r="T8466">
        <v>3.6</v>
      </c>
      <c r="U8466">
        <v>2018</v>
      </c>
      <c r="V8466">
        <v>12</v>
      </c>
      <c r="W8466">
        <v>16</v>
      </c>
      <c r="X8466">
        <f>IF(OR(Main!$U8466=0,
       Main!$V8466=0,
       Main!$W8466=0),
   "",
   DATE(Main!$U8466,
        Main!$V8466,
        Main!$W8466)
)</f>
        <v>43450</v>
      </c>
      <c r="Y8466">
        <f>Table1[[#This Row],[Average_Cost_for_two]]*VLOOKUP(Table1[[#This Row],[Currency]],currency!$A$2:$B$10,2,FALSE)</f>
        <v>10.200000000000001</v>
      </c>
      <c r="Z8466" t="str">
        <f>VLOOKUP(C8466,country!A:B,2,FALSE)</f>
        <v>India</v>
      </c>
      <c r="AA8466">
        <f t="shared" si="132"/>
        <v>4</v>
      </c>
    </row>
    <row r="8467" spans="1:27" ht="15.75" customHeight="1" x14ac:dyDescent="0.25">
      <c r="A8467">
        <v>901004</v>
      </c>
      <c r="B8467" t="s">
        <v>17501</v>
      </c>
      <c r="C8467">
        <v>1</v>
      </c>
      <c r="D8467" t="s">
        <v>16214</v>
      </c>
      <c r="E8467" t="s">
        <v>17502</v>
      </c>
      <c r="F8467" t="s">
        <v>17503</v>
      </c>
      <c r="G8467" t="s">
        <v>17504</v>
      </c>
      <c r="H8467">
        <v>76.307588850000002</v>
      </c>
      <c r="I8467">
        <v>10.00306395</v>
      </c>
      <c r="J8467" t="s">
        <v>17505</v>
      </c>
      <c r="K8467" t="s">
        <v>28</v>
      </c>
      <c r="L8467" t="s">
        <v>29</v>
      </c>
      <c r="M8467" t="s">
        <v>29</v>
      </c>
      <c r="N8467" t="s">
        <v>29</v>
      </c>
      <c r="O8467" t="s">
        <v>29</v>
      </c>
      <c r="P8467">
        <v>2</v>
      </c>
      <c r="Q8467">
        <v>146</v>
      </c>
      <c r="R8467">
        <v>650</v>
      </c>
      <c r="S8467" t="str">
        <f>IF(Table1[[#This Row],[Average_Cost_for_two]]&lt;500,"Low",IF(Table1[[#This Row],[Average_Cost_for_two]]&lt;=1500,"Medium","High"))</f>
        <v>Medium</v>
      </c>
      <c r="T8467">
        <v>4.2</v>
      </c>
      <c r="U8467">
        <v>2017</v>
      </c>
      <c r="V8467">
        <v>12</v>
      </c>
      <c r="W8467">
        <v>19</v>
      </c>
      <c r="X8467">
        <f>IF(OR(Main!$U8467=0,
       Main!$V8467=0,
       Main!$W8467=0),
   "",
   DATE(Main!$U8467,
        Main!$V8467,
        Main!$W8467)
)</f>
        <v>43088</v>
      </c>
      <c r="Y8467">
        <f>Table1[[#This Row],[Average_Cost_for_two]]*VLOOKUP(Table1[[#This Row],[Currency]],currency!$A$2:$B$10,2,FALSE)</f>
        <v>7.8</v>
      </c>
      <c r="Z8467" t="str">
        <f>VLOOKUP(C8467,country!A:B,2,FALSE)</f>
        <v>India</v>
      </c>
      <c r="AA8467">
        <f t="shared" si="132"/>
        <v>4</v>
      </c>
    </row>
    <row r="8468" spans="1:27" ht="15.75" customHeight="1" x14ac:dyDescent="0.25">
      <c r="A8468">
        <v>25570</v>
      </c>
      <c r="B8468" t="s">
        <v>4027</v>
      </c>
      <c r="C8468">
        <v>1</v>
      </c>
      <c r="D8468" t="s">
        <v>15880</v>
      </c>
      <c r="E8468" t="s">
        <v>17506</v>
      </c>
      <c r="F8468" t="s">
        <v>16164</v>
      </c>
      <c r="G8468" t="s">
        <v>16165</v>
      </c>
      <c r="H8468">
        <v>88.354127149999997</v>
      </c>
      <c r="I8468">
        <v>22.551083739999999</v>
      </c>
      <c r="J8468" t="s">
        <v>480</v>
      </c>
      <c r="K8468" t="s">
        <v>28</v>
      </c>
      <c r="L8468" t="s">
        <v>29</v>
      </c>
      <c r="M8468" t="s">
        <v>29</v>
      </c>
      <c r="N8468" t="s">
        <v>29</v>
      </c>
      <c r="O8468" t="s">
        <v>29</v>
      </c>
      <c r="P8468">
        <v>3</v>
      </c>
      <c r="Q8468">
        <v>1753</v>
      </c>
      <c r="R8468">
        <v>1600</v>
      </c>
      <c r="S8468" t="str">
        <f>IF(Table1[[#This Row],[Average_Cost_for_two]]&lt;500,"Low",IF(Table1[[#This Row],[Average_Cost_for_two]]&lt;=1500,"Medium","High"))</f>
        <v>High</v>
      </c>
      <c r="T8468">
        <v>4.9000000000000004</v>
      </c>
      <c r="U8468">
        <v>2011</v>
      </c>
      <c r="V8468">
        <v>12</v>
      </c>
      <c r="W8468">
        <v>1</v>
      </c>
      <c r="X8468">
        <f>IF(OR(Main!$U8468=0,
       Main!$V8468=0,
       Main!$W8468=0),
   "",
   DATE(Main!$U8468,
        Main!$V8468,
        Main!$W8468)
)</f>
        <v>40878</v>
      </c>
      <c r="Y8468">
        <f>Table1[[#This Row],[Average_Cost_for_two]]*VLOOKUP(Table1[[#This Row],[Currency]],currency!$A$2:$B$10,2,FALSE)</f>
        <v>19.2</v>
      </c>
      <c r="Z8468" t="str">
        <f>VLOOKUP(C8468,country!A:B,2,FALSE)</f>
        <v>India</v>
      </c>
      <c r="AA8468">
        <f t="shared" si="132"/>
        <v>4</v>
      </c>
    </row>
    <row r="8469" spans="1:27" ht="15.75" customHeight="1" x14ac:dyDescent="0.25">
      <c r="A8469">
        <v>15239</v>
      </c>
      <c r="B8469" t="s">
        <v>17507</v>
      </c>
      <c r="C8469">
        <v>1</v>
      </c>
      <c r="D8469" t="s">
        <v>16559</v>
      </c>
      <c r="E8469" t="s">
        <v>17508</v>
      </c>
      <c r="F8469" t="s">
        <v>17509</v>
      </c>
      <c r="G8469" t="s">
        <v>17510</v>
      </c>
      <c r="H8469">
        <v>75.842738560000001</v>
      </c>
      <c r="I8469">
        <v>30.873987719999999</v>
      </c>
      <c r="J8469" t="s">
        <v>559</v>
      </c>
      <c r="K8469" t="s">
        <v>28</v>
      </c>
      <c r="L8469" t="s">
        <v>29</v>
      </c>
      <c r="M8469" t="s">
        <v>29</v>
      </c>
      <c r="N8469" t="s">
        <v>29</v>
      </c>
      <c r="O8469" t="s">
        <v>29</v>
      </c>
      <c r="P8469">
        <v>2</v>
      </c>
      <c r="Q8469">
        <v>93</v>
      </c>
      <c r="R8469">
        <v>800</v>
      </c>
      <c r="S8469" t="str">
        <f>IF(Table1[[#This Row],[Average_Cost_for_two]]&lt;500,"Low",IF(Table1[[#This Row],[Average_Cost_for_two]]&lt;=1500,"Medium","High"))</f>
        <v>Medium</v>
      </c>
      <c r="T8469">
        <v>3.6</v>
      </c>
      <c r="U8469">
        <v>2011</v>
      </c>
      <c r="V8469">
        <v>12</v>
      </c>
      <c r="W8469">
        <v>28</v>
      </c>
      <c r="X8469">
        <f>IF(OR(Main!$U8469=0,
       Main!$V8469=0,
       Main!$W8469=0),
   "",
   DATE(Main!$U8469,
        Main!$V8469,
        Main!$W8469)
)</f>
        <v>40905</v>
      </c>
      <c r="Y8469">
        <f>Table1[[#This Row],[Average_Cost_for_two]]*VLOOKUP(Table1[[#This Row],[Currency]],currency!$A$2:$B$10,2,FALSE)</f>
        <v>9.6</v>
      </c>
      <c r="Z8469" t="str">
        <f>VLOOKUP(C8469,country!A:B,2,FALSE)</f>
        <v>India</v>
      </c>
      <c r="AA8469">
        <f t="shared" si="132"/>
        <v>4</v>
      </c>
    </row>
    <row r="8470" spans="1:27" ht="15.75" customHeight="1" x14ac:dyDescent="0.25">
      <c r="A8470">
        <v>3100033</v>
      </c>
      <c r="B8470" t="s">
        <v>17511</v>
      </c>
      <c r="C8470">
        <v>1</v>
      </c>
      <c r="D8470" t="s">
        <v>11420</v>
      </c>
      <c r="E8470" t="s">
        <v>17512</v>
      </c>
      <c r="F8470" t="s">
        <v>16432</v>
      </c>
      <c r="G8470" t="s">
        <v>16433</v>
      </c>
      <c r="H8470">
        <v>74.846655560000002</v>
      </c>
      <c r="I8470">
        <v>12.870736109999999</v>
      </c>
      <c r="J8470" t="s">
        <v>17513</v>
      </c>
      <c r="K8470" t="s">
        <v>28</v>
      </c>
      <c r="L8470" t="s">
        <v>29</v>
      </c>
      <c r="M8470" t="s">
        <v>29</v>
      </c>
      <c r="N8470" t="s">
        <v>29</v>
      </c>
      <c r="O8470" t="s">
        <v>29</v>
      </c>
      <c r="P8470">
        <v>3</v>
      </c>
      <c r="Q8470">
        <v>290</v>
      </c>
      <c r="R8470">
        <v>800</v>
      </c>
      <c r="S8470" t="str">
        <f>IF(Table1[[#This Row],[Average_Cost_for_two]]&lt;500,"Low",IF(Table1[[#This Row],[Average_Cost_for_two]]&lt;=1500,"Medium","High"))</f>
        <v>Medium</v>
      </c>
      <c r="T8470">
        <v>3.8</v>
      </c>
      <c r="U8470">
        <v>2011</v>
      </c>
      <c r="V8470">
        <v>12</v>
      </c>
      <c r="W8470">
        <v>9</v>
      </c>
      <c r="X8470">
        <f>IF(OR(Main!$U8470=0,
       Main!$V8470=0,
       Main!$W8470=0),
   "",
   DATE(Main!$U8470,
        Main!$V8470,
        Main!$W8470)
)</f>
        <v>40886</v>
      </c>
      <c r="Y8470">
        <f>Table1[[#This Row],[Average_Cost_for_two]]*VLOOKUP(Table1[[#This Row],[Currency]],currency!$A$2:$B$10,2,FALSE)</f>
        <v>9.6</v>
      </c>
      <c r="Z8470" t="str">
        <f>VLOOKUP(C8470,country!A:B,2,FALSE)</f>
        <v>India</v>
      </c>
      <c r="AA8470">
        <f t="shared" si="132"/>
        <v>4</v>
      </c>
    </row>
    <row r="8471" spans="1:27" ht="15.75" customHeight="1" x14ac:dyDescent="0.25">
      <c r="A8471">
        <v>3600375</v>
      </c>
      <c r="B8471" t="s">
        <v>17514</v>
      </c>
      <c r="C8471">
        <v>1</v>
      </c>
      <c r="D8471" t="s">
        <v>11481</v>
      </c>
      <c r="E8471" t="s">
        <v>17515</v>
      </c>
      <c r="F8471" t="s">
        <v>16443</v>
      </c>
      <c r="G8471" t="s">
        <v>16444</v>
      </c>
      <c r="H8471">
        <v>76.642619999999994</v>
      </c>
      <c r="I8471">
        <v>12.299524</v>
      </c>
      <c r="J8471" t="s">
        <v>591</v>
      </c>
      <c r="K8471" t="s">
        <v>28</v>
      </c>
      <c r="L8471" t="s">
        <v>29</v>
      </c>
      <c r="M8471" t="s">
        <v>29</v>
      </c>
      <c r="N8471" t="s">
        <v>29</v>
      </c>
      <c r="O8471" t="s">
        <v>29</v>
      </c>
      <c r="P8471">
        <v>3</v>
      </c>
      <c r="Q8471">
        <v>264</v>
      </c>
      <c r="R8471">
        <v>800</v>
      </c>
      <c r="S8471" t="str">
        <f>IF(Table1[[#This Row],[Average_Cost_for_two]]&lt;500,"Low",IF(Table1[[#This Row],[Average_Cost_for_two]]&lt;=1500,"Medium","High"))</f>
        <v>Medium</v>
      </c>
      <c r="T8471">
        <v>3.9</v>
      </c>
      <c r="U8471">
        <v>2015</v>
      </c>
      <c r="V8471">
        <v>12</v>
      </c>
      <c r="W8471">
        <v>24</v>
      </c>
      <c r="X8471">
        <f>IF(OR(Main!$U8471=0,
       Main!$V8471=0,
       Main!$W8471=0),
   "",
   DATE(Main!$U8471,
        Main!$V8471,
        Main!$W8471)
)</f>
        <v>42362</v>
      </c>
      <c r="Y8471">
        <f>Table1[[#This Row],[Average_Cost_for_two]]*VLOOKUP(Table1[[#This Row],[Currency]],currency!$A$2:$B$10,2,FALSE)</f>
        <v>9.6</v>
      </c>
      <c r="Z8471" t="str">
        <f>VLOOKUP(C8471,country!A:B,2,FALSE)</f>
        <v>India</v>
      </c>
      <c r="AA8471">
        <f t="shared" si="132"/>
        <v>4</v>
      </c>
    </row>
    <row r="8472" spans="1:27" ht="15.75" customHeight="1" x14ac:dyDescent="0.25">
      <c r="A8472">
        <v>3600012</v>
      </c>
      <c r="B8472" t="s">
        <v>17516</v>
      </c>
      <c r="C8472">
        <v>1</v>
      </c>
      <c r="D8472" t="s">
        <v>11481</v>
      </c>
      <c r="E8472" t="s">
        <v>17517</v>
      </c>
      <c r="F8472" t="s">
        <v>16566</v>
      </c>
      <c r="G8472" t="s">
        <v>16567</v>
      </c>
      <c r="H8472">
        <v>76.627961110000001</v>
      </c>
      <c r="I8472">
        <v>12.32397778</v>
      </c>
      <c r="J8472" t="s">
        <v>17518</v>
      </c>
      <c r="K8472" t="s">
        <v>28</v>
      </c>
      <c r="L8472" t="s">
        <v>29</v>
      </c>
      <c r="M8472" t="s">
        <v>29</v>
      </c>
      <c r="N8472" t="s">
        <v>29</v>
      </c>
      <c r="O8472" t="s">
        <v>29</v>
      </c>
      <c r="P8472">
        <v>2</v>
      </c>
      <c r="Q8472">
        <v>393</v>
      </c>
      <c r="R8472">
        <v>500</v>
      </c>
      <c r="S8472" t="str">
        <f>IF(Table1[[#This Row],[Average_Cost_for_two]]&lt;500,"Low",IF(Table1[[#This Row],[Average_Cost_for_two]]&lt;=1500,"Medium","High"))</f>
        <v>Medium</v>
      </c>
      <c r="T8472">
        <v>3.7</v>
      </c>
      <c r="U8472">
        <v>2015</v>
      </c>
      <c r="V8472">
        <v>12</v>
      </c>
      <c r="W8472">
        <v>12</v>
      </c>
      <c r="X8472">
        <f>IF(OR(Main!$U8472=0,
       Main!$V8472=0,
       Main!$W8472=0),
   "",
   DATE(Main!$U8472,
        Main!$V8472,
        Main!$W8472)
)</f>
        <v>42350</v>
      </c>
      <c r="Y8472">
        <f>Table1[[#This Row],[Average_Cost_for_two]]*VLOOKUP(Table1[[#This Row],[Currency]],currency!$A$2:$B$10,2,FALSE)</f>
        <v>6</v>
      </c>
      <c r="Z8472" t="str">
        <f>VLOOKUP(C8472,country!A:B,2,FALSE)</f>
        <v>India</v>
      </c>
      <c r="AA8472">
        <f t="shared" si="132"/>
        <v>4</v>
      </c>
    </row>
    <row r="8473" spans="1:27" ht="15.75" customHeight="1" x14ac:dyDescent="0.25">
      <c r="A8473">
        <v>3300065</v>
      </c>
      <c r="B8473" t="s">
        <v>17519</v>
      </c>
      <c r="C8473">
        <v>1</v>
      </c>
      <c r="D8473" t="s">
        <v>11762</v>
      </c>
      <c r="E8473" t="s">
        <v>17520</v>
      </c>
      <c r="F8473" t="s">
        <v>17521</v>
      </c>
      <c r="G8473" t="s">
        <v>17522</v>
      </c>
      <c r="H8473">
        <v>79.08047698</v>
      </c>
      <c r="I8473">
        <v>21.138510310000001</v>
      </c>
      <c r="J8473" t="s">
        <v>17523</v>
      </c>
      <c r="K8473" t="s">
        <v>28</v>
      </c>
      <c r="L8473" t="s">
        <v>29</v>
      </c>
      <c r="M8473" t="s">
        <v>29</v>
      </c>
      <c r="N8473" t="s">
        <v>29</v>
      </c>
      <c r="O8473" t="s">
        <v>29</v>
      </c>
      <c r="P8473">
        <v>3</v>
      </c>
      <c r="Q8473">
        <v>270</v>
      </c>
      <c r="R8473">
        <v>1100</v>
      </c>
      <c r="S8473" t="str">
        <f>IF(Table1[[#This Row],[Average_Cost_for_two]]&lt;500,"Low",IF(Table1[[#This Row],[Average_Cost_for_two]]&lt;=1500,"Medium","High"))</f>
        <v>Medium</v>
      </c>
      <c r="T8473">
        <v>4.3</v>
      </c>
      <c r="U8473">
        <v>2016</v>
      </c>
      <c r="V8473">
        <v>12</v>
      </c>
      <c r="W8473">
        <v>18</v>
      </c>
      <c r="X8473">
        <f>IF(OR(Main!$U8473=0,
       Main!$V8473=0,
       Main!$W8473=0),
   "",
   DATE(Main!$U8473,
        Main!$V8473,
        Main!$W8473)
)</f>
        <v>42722</v>
      </c>
      <c r="Y8473">
        <f>Table1[[#This Row],[Average_Cost_for_two]]*VLOOKUP(Table1[[#This Row],[Currency]],currency!$A$2:$B$10,2,FALSE)</f>
        <v>13.200000000000001</v>
      </c>
      <c r="Z8473" t="str">
        <f>VLOOKUP(C8473,country!A:B,2,FALSE)</f>
        <v>India</v>
      </c>
      <c r="AA8473">
        <f t="shared" si="132"/>
        <v>4</v>
      </c>
    </row>
    <row r="8474" spans="1:27" ht="15.75" customHeight="1" x14ac:dyDescent="0.25">
      <c r="A8474">
        <v>1600108</v>
      </c>
      <c r="B8474" t="s">
        <v>9556</v>
      </c>
      <c r="C8474">
        <v>1</v>
      </c>
      <c r="D8474" t="s">
        <v>2855</v>
      </c>
      <c r="E8474" t="s">
        <v>17081</v>
      </c>
      <c r="F8474" t="s">
        <v>17082</v>
      </c>
      <c r="G8474" t="s">
        <v>17083</v>
      </c>
      <c r="H8474">
        <v>73.770914000000005</v>
      </c>
      <c r="I8474">
        <v>20.006755999999999</v>
      </c>
      <c r="J8474" t="s">
        <v>3448</v>
      </c>
      <c r="K8474" t="s">
        <v>28</v>
      </c>
      <c r="L8474" t="s">
        <v>29</v>
      </c>
      <c r="M8474" t="s">
        <v>29</v>
      </c>
      <c r="N8474" t="s">
        <v>29</v>
      </c>
      <c r="O8474" t="s">
        <v>29</v>
      </c>
      <c r="P8474">
        <v>2</v>
      </c>
      <c r="Q8474">
        <v>86</v>
      </c>
      <c r="R8474">
        <v>400</v>
      </c>
      <c r="S8474" t="str">
        <f>IF(Table1[[#This Row],[Average_Cost_for_two]]&lt;500,"Low",IF(Table1[[#This Row],[Average_Cost_for_two]]&lt;=1500,"Medium","High"))</f>
        <v>Low</v>
      </c>
      <c r="T8474">
        <v>3.6</v>
      </c>
      <c r="U8474">
        <v>2017</v>
      </c>
      <c r="V8474">
        <v>12</v>
      </c>
      <c r="W8474">
        <v>26</v>
      </c>
      <c r="X8474">
        <f>IF(OR(Main!$U8474=0,
       Main!$V8474=0,
       Main!$W8474=0),
   "",
   DATE(Main!$U8474,
        Main!$V8474,
        Main!$W8474)
)</f>
        <v>43095</v>
      </c>
      <c r="Y8474">
        <f>Table1[[#This Row],[Average_Cost_for_two]]*VLOOKUP(Table1[[#This Row],[Currency]],currency!$A$2:$B$10,2,FALSE)</f>
        <v>4.8</v>
      </c>
      <c r="Z8474" t="str">
        <f>VLOOKUP(C8474,country!A:B,2,FALSE)</f>
        <v>India</v>
      </c>
      <c r="AA8474">
        <f t="shared" si="132"/>
        <v>4</v>
      </c>
    </row>
    <row r="8475" spans="1:27" ht="15.75" customHeight="1" x14ac:dyDescent="0.25">
      <c r="A8475">
        <v>1600219</v>
      </c>
      <c r="B8475" t="s">
        <v>17524</v>
      </c>
      <c r="C8475">
        <v>1</v>
      </c>
      <c r="D8475" t="s">
        <v>2855</v>
      </c>
      <c r="E8475" t="s">
        <v>17525</v>
      </c>
      <c r="F8475" t="s">
        <v>16455</v>
      </c>
      <c r="G8475" t="s">
        <v>16456</v>
      </c>
      <c r="H8475">
        <v>73.754635969999995</v>
      </c>
      <c r="I8475">
        <v>20.00669049</v>
      </c>
      <c r="J8475" t="s">
        <v>523</v>
      </c>
      <c r="K8475" t="s">
        <v>28</v>
      </c>
      <c r="L8475" t="s">
        <v>29</v>
      </c>
      <c r="M8475" t="s">
        <v>29</v>
      </c>
      <c r="N8475" t="s">
        <v>29</v>
      </c>
      <c r="O8475" t="s">
        <v>29</v>
      </c>
      <c r="P8475">
        <v>2</v>
      </c>
      <c r="Q8475">
        <v>80</v>
      </c>
      <c r="R8475">
        <v>400</v>
      </c>
      <c r="S8475" t="str">
        <f>IF(Table1[[#This Row],[Average_Cost_for_two]]&lt;500,"Low",IF(Table1[[#This Row],[Average_Cost_for_two]]&lt;=1500,"Medium","High"))</f>
        <v>Low</v>
      </c>
      <c r="T8475">
        <v>3.5</v>
      </c>
      <c r="U8475">
        <v>2016</v>
      </c>
      <c r="V8475">
        <v>12</v>
      </c>
      <c r="W8475">
        <v>5</v>
      </c>
      <c r="X8475">
        <f>IF(OR(Main!$U8475=0,
       Main!$V8475=0,
       Main!$W8475=0),
   "",
   DATE(Main!$U8475,
        Main!$V8475,
        Main!$W8475)
)</f>
        <v>42709</v>
      </c>
      <c r="Y8475">
        <f>Table1[[#This Row],[Average_Cost_for_two]]*VLOOKUP(Table1[[#This Row],[Currency]],currency!$A$2:$B$10,2,FALSE)</f>
        <v>4.8</v>
      </c>
      <c r="Z8475" t="str">
        <f>VLOOKUP(C8475,country!A:B,2,FALSE)</f>
        <v>India</v>
      </c>
      <c r="AA8475">
        <f t="shared" si="132"/>
        <v>4</v>
      </c>
    </row>
    <row r="8476" spans="1:27" ht="15.75" customHeight="1" x14ac:dyDescent="0.25">
      <c r="A8476">
        <v>3620</v>
      </c>
      <c r="B8476" t="s">
        <v>14760</v>
      </c>
      <c r="C8476">
        <v>1</v>
      </c>
      <c r="D8476" t="s">
        <v>23</v>
      </c>
      <c r="E8476" t="s">
        <v>17526</v>
      </c>
      <c r="F8476" t="s">
        <v>1973</v>
      </c>
      <c r="G8476" t="s">
        <v>1972</v>
      </c>
      <c r="H8476">
        <v>77.233375300000006</v>
      </c>
      <c r="I8476">
        <v>28.556642799999999</v>
      </c>
      <c r="J8476" t="s">
        <v>14762</v>
      </c>
      <c r="K8476" t="s">
        <v>28</v>
      </c>
      <c r="L8476" t="s">
        <v>36</v>
      </c>
      <c r="M8476" t="s">
        <v>36</v>
      </c>
      <c r="N8476" t="s">
        <v>29</v>
      </c>
      <c r="O8476" t="s">
        <v>29</v>
      </c>
      <c r="P8476">
        <v>4</v>
      </c>
      <c r="Q8476">
        <v>347</v>
      </c>
      <c r="R8476">
        <v>2200</v>
      </c>
      <c r="S8476" t="str">
        <f>IF(Table1[[#This Row],[Average_Cost_for_two]]&lt;500,"Low",IF(Table1[[#This Row],[Average_Cost_for_two]]&lt;=1500,"Medium","High"))</f>
        <v>High</v>
      </c>
      <c r="T8476">
        <v>3.9</v>
      </c>
      <c r="U8476">
        <v>2018</v>
      </c>
      <c r="V8476">
        <v>7</v>
      </c>
      <c r="W8476">
        <v>1</v>
      </c>
      <c r="X8476">
        <f>IF(OR(Main!$U8476=0,
       Main!$V8476=0,
       Main!$W8476=0),
   "",
   DATE(Main!$U8476,
        Main!$V8476,
        Main!$W8476)
)</f>
        <v>43282</v>
      </c>
      <c r="Y8476">
        <f>Table1[[#This Row],[Average_Cost_for_two]]*VLOOKUP(Table1[[#This Row],[Currency]],currency!$A$2:$B$10,2,FALSE)</f>
        <v>26.400000000000002</v>
      </c>
      <c r="Z8476" t="str">
        <f>VLOOKUP(C8476,country!A:B,2,FALSE)</f>
        <v>India</v>
      </c>
      <c r="AA8476">
        <f t="shared" si="132"/>
        <v>3</v>
      </c>
    </row>
    <row r="8477" spans="1:27" ht="15.75" customHeight="1" x14ac:dyDescent="0.25">
      <c r="A8477">
        <v>4000069</v>
      </c>
      <c r="B8477" t="s">
        <v>12299</v>
      </c>
      <c r="C8477">
        <v>1</v>
      </c>
      <c r="D8477" t="s">
        <v>11466</v>
      </c>
      <c r="E8477" t="s">
        <v>17527</v>
      </c>
      <c r="F8477" t="s">
        <v>16976</v>
      </c>
      <c r="G8477" t="s">
        <v>16977</v>
      </c>
      <c r="H8477">
        <v>85.074775000000002</v>
      </c>
      <c r="I8477">
        <v>25.60662778</v>
      </c>
      <c r="J8477" t="s">
        <v>503</v>
      </c>
      <c r="K8477" t="s">
        <v>28</v>
      </c>
      <c r="L8477" t="s">
        <v>29</v>
      </c>
      <c r="M8477" t="s">
        <v>29</v>
      </c>
      <c r="N8477" t="s">
        <v>29</v>
      </c>
      <c r="O8477" t="s">
        <v>29</v>
      </c>
      <c r="P8477">
        <v>3</v>
      </c>
      <c r="Q8477">
        <v>45</v>
      </c>
      <c r="R8477">
        <v>800</v>
      </c>
      <c r="S8477" t="str">
        <f>IF(Table1[[#This Row],[Average_Cost_for_two]]&lt;500,"Low",IF(Table1[[#This Row],[Average_Cost_for_two]]&lt;=1500,"Medium","High"))</f>
        <v>Medium</v>
      </c>
      <c r="T8477">
        <v>3.4</v>
      </c>
      <c r="U8477">
        <v>2017</v>
      </c>
      <c r="V8477">
        <v>12</v>
      </c>
      <c r="W8477">
        <v>8</v>
      </c>
      <c r="X8477">
        <f>IF(OR(Main!$U8477=0,
       Main!$V8477=0,
       Main!$W8477=0),
   "",
   DATE(Main!$U8477,
        Main!$V8477,
        Main!$W8477)
)</f>
        <v>43077</v>
      </c>
      <c r="Y8477">
        <f>Table1[[#This Row],[Average_Cost_for_two]]*VLOOKUP(Table1[[#This Row],[Currency]],currency!$A$2:$B$10,2,FALSE)</f>
        <v>9.6</v>
      </c>
      <c r="Z8477" t="str">
        <f>VLOOKUP(C8477,country!A:B,2,FALSE)</f>
        <v>India</v>
      </c>
      <c r="AA8477">
        <f t="shared" si="132"/>
        <v>4</v>
      </c>
    </row>
    <row r="8478" spans="1:27" ht="15.75" customHeight="1" x14ac:dyDescent="0.25">
      <c r="A8478">
        <v>4000007</v>
      </c>
      <c r="B8478" t="s">
        <v>17528</v>
      </c>
      <c r="C8478">
        <v>1</v>
      </c>
      <c r="D8478" t="s">
        <v>11466</v>
      </c>
      <c r="E8478" t="s">
        <v>17529</v>
      </c>
      <c r="F8478" t="s">
        <v>16824</v>
      </c>
      <c r="G8478" t="s">
        <v>16825</v>
      </c>
      <c r="H8478">
        <v>85.114013889999995</v>
      </c>
      <c r="I8478">
        <v>25.620677780000001</v>
      </c>
      <c r="J8478" t="s">
        <v>927</v>
      </c>
      <c r="K8478" t="s">
        <v>28</v>
      </c>
      <c r="L8478" t="s">
        <v>29</v>
      </c>
      <c r="M8478" t="s">
        <v>29</v>
      </c>
      <c r="N8478" t="s">
        <v>29</v>
      </c>
      <c r="O8478" t="s">
        <v>29</v>
      </c>
      <c r="P8478">
        <v>2</v>
      </c>
      <c r="Q8478">
        <v>64</v>
      </c>
      <c r="R8478">
        <v>500</v>
      </c>
      <c r="S8478" t="str">
        <f>IF(Table1[[#This Row],[Average_Cost_for_two]]&lt;500,"Low",IF(Table1[[#This Row],[Average_Cost_for_two]]&lt;=1500,"Medium","High"))</f>
        <v>Medium</v>
      </c>
      <c r="T8478">
        <v>3.1</v>
      </c>
      <c r="U8478">
        <v>2017</v>
      </c>
      <c r="V8478">
        <v>12</v>
      </c>
      <c r="W8478">
        <v>15</v>
      </c>
      <c r="X8478">
        <f>IF(OR(Main!$U8478=0,
       Main!$V8478=0,
       Main!$W8478=0),
   "",
   DATE(Main!$U8478,
        Main!$V8478,
        Main!$W8478)
)</f>
        <v>43084</v>
      </c>
      <c r="Y8478">
        <f>Table1[[#This Row],[Average_Cost_for_two]]*VLOOKUP(Table1[[#This Row],[Currency]],currency!$A$2:$B$10,2,FALSE)</f>
        <v>6</v>
      </c>
      <c r="Z8478" t="str">
        <f>VLOOKUP(C8478,country!A:B,2,FALSE)</f>
        <v>India</v>
      </c>
      <c r="AA8478">
        <f t="shared" si="132"/>
        <v>4</v>
      </c>
    </row>
    <row r="8479" spans="1:27" ht="15.75" customHeight="1" x14ac:dyDescent="0.25">
      <c r="A8479">
        <v>3700069</v>
      </c>
      <c r="B8479" t="s">
        <v>17530</v>
      </c>
      <c r="C8479">
        <v>1</v>
      </c>
      <c r="D8479" t="s">
        <v>2866</v>
      </c>
      <c r="E8479" t="s">
        <v>17531</v>
      </c>
      <c r="F8479" t="s">
        <v>4217</v>
      </c>
      <c r="G8479" t="s">
        <v>4218</v>
      </c>
      <c r="H8479">
        <v>79.835708330000003</v>
      </c>
      <c r="I8479">
        <v>11.93154444</v>
      </c>
      <c r="J8479" t="s">
        <v>500</v>
      </c>
      <c r="K8479" t="s">
        <v>28</v>
      </c>
      <c r="L8479" t="s">
        <v>29</v>
      </c>
      <c r="M8479" t="s">
        <v>29</v>
      </c>
      <c r="N8479" t="s">
        <v>29</v>
      </c>
      <c r="O8479" t="s">
        <v>29</v>
      </c>
      <c r="P8479">
        <v>2</v>
      </c>
      <c r="Q8479">
        <v>875</v>
      </c>
      <c r="R8479">
        <v>450</v>
      </c>
      <c r="S8479" t="str">
        <f>IF(Table1[[#This Row],[Average_Cost_for_two]]&lt;500,"Low",IF(Table1[[#This Row],[Average_Cost_for_two]]&lt;=1500,"Medium","High"))</f>
        <v>Low</v>
      </c>
      <c r="T8479">
        <v>3.1</v>
      </c>
      <c r="U8479">
        <v>2011</v>
      </c>
      <c r="V8479">
        <v>12</v>
      </c>
      <c r="W8479">
        <v>27</v>
      </c>
      <c r="X8479">
        <f>IF(OR(Main!$U8479=0,
       Main!$V8479=0,
       Main!$W8479=0),
   "",
   DATE(Main!$U8479,
        Main!$V8479,
        Main!$W8479)
)</f>
        <v>40904</v>
      </c>
      <c r="Y8479">
        <f>Table1[[#This Row],[Average_Cost_for_two]]*VLOOKUP(Table1[[#This Row],[Currency]],currency!$A$2:$B$10,2,FALSE)</f>
        <v>5.4</v>
      </c>
      <c r="Z8479" t="str">
        <f>VLOOKUP(C8479,country!A:B,2,FALSE)</f>
        <v>India</v>
      </c>
      <c r="AA8479">
        <f t="shared" si="132"/>
        <v>4</v>
      </c>
    </row>
    <row r="8480" spans="1:27" ht="15.75" customHeight="1" x14ac:dyDescent="0.25">
      <c r="A8480">
        <v>2700036</v>
      </c>
      <c r="B8480" t="s">
        <v>17532</v>
      </c>
      <c r="C8480">
        <v>1</v>
      </c>
      <c r="D8480" t="s">
        <v>16469</v>
      </c>
      <c r="E8480" t="s">
        <v>17533</v>
      </c>
      <c r="F8480" t="s">
        <v>17534</v>
      </c>
      <c r="G8480" t="s">
        <v>17535</v>
      </c>
      <c r="H8480">
        <v>85.390463890000007</v>
      </c>
      <c r="I8480">
        <v>23.399249999999999</v>
      </c>
      <c r="J8480" t="s">
        <v>927</v>
      </c>
      <c r="K8480" t="s">
        <v>28</v>
      </c>
      <c r="L8480" t="s">
        <v>29</v>
      </c>
      <c r="M8480" t="s">
        <v>29</v>
      </c>
      <c r="N8480" t="s">
        <v>29</v>
      </c>
      <c r="O8480" t="s">
        <v>29</v>
      </c>
      <c r="P8480">
        <v>3</v>
      </c>
      <c r="Q8480">
        <v>67</v>
      </c>
      <c r="R8480">
        <v>1500</v>
      </c>
      <c r="S8480" t="str">
        <f>IF(Table1[[#This Row],[Average_Cost_for_two]]&lt;500,"Low",IF(Table1[[#This Row],[Average_Cost_for_two]]&lt;=1500,"Medium","High"))</f>
        <v>Medium</v>
      </c>
      <c r="T8480">
        <v>3.5</v>
      </c>
      <c r="U8480">
        <v>2013</v>
      </c>
      <c r="V8480">
        <v>12</v>
      </c>
      <c r="W8480">
        <v>19</v>
      </c>
      <c r="X8480">
        <f>IF(OR(Main!$U8480=0,
       Main!$V8480=0,
       Main!$W8480=0),
   "",
   DATE(Main!$U8480,
        Main!$V8480,
        Main!$W8480)
)</f>
        <v>41627</v>
      </c>
      <c r="Y8480">
        <f>Table1[[#This Row],[Average_Cost_for_two]]*VLOOKUP(Table1[[#This Row],[Currency]],currency!$A$2:$B$10,2,FALSE)</f>
        <v>18</v>
      </c>
      <c r="Z8480" t="str">
        <f>VLOOKUP(C8480,country!A:B,2,FALSE)</f>
        <v>India</v>
      </c>
      <c r="AA8480">
        <f t="shared" si="132"/>
        <v>4</v>
      </c>
    </row>
    <row r="8481" spans="1:27" ht="15.75" customHeight="1" x14ac:dyDescent="0.25">
      <c r="A8481">
        <v>3900021</v>
      </c>
      <c r="B8481" t="s">
        <v>17536</v>
      </c>
      <c r="C8481">
        <v>1</v>
      </c>
      <c r="D8481" t="s">
        <v>2875</v>
      </c>
      <c r="E8481" t="s">
        <v>17537</v>
      </c>
      <c r="F8481" t="s">
        <v>16487</v>
      </c>
      <c r="G8481" t="s">
        <v>16488</v>
      </c>
      <c r="H8481">
        <v>83.004503999999997</v>
      </c>
      <c r="I8481">
        <v>25.287958</v>
      </c>
      <c r="J8481" t="s">
        <v>500</v>
      </c>
      <c r="K8481" t="s">
        <v>28</v>
      </c>
      <c r="L8481" t="s">
        <v>29</v>
      </c>
      <c r="M8481" t="s">
        <v>29</v>
      </c>
      <c r="N8481" t="s">
        <v>29</v>
      </c>
      <c r="O8481" t="s">
        <v>29</v>
      </c>
      <c r="P8481">
        <v>2</v>
      </c>
      <c r="Q8481">
        <v>59</v>
      </c>
      <c r="R8481">
        <v>450</v>
      </c>
      <c r="S8481" t="str">
        <f>IF(Table1[[#This Row],[Average_Cost_for_two]]&lt;500,"Low",IF(Table1[[#This Row],[Average_Cost_for_two]]&lt;=1500,"Medium","High"))</f>
        <v>Low</v>
      </c>
      <c r="T8481">
        <v>3.4</v>
      </c>
      <c r="U8481">
        <v>2015</v>
      </c>
      <c r="V8481">
        <v>12</v>
      </c>
      <c r="W8481">
        <v>25</v>
      </c>
      <c r="X8481">
        <f>IF(OR(Main!$U8481=0,
       Main!$V8481=0,
       Main!$W8481=0),
   "",
   DATE(Main!$U8481,
        Main!$V8481,
        Main!$W8481)
)</f>
        <v>42363</v>
      </c>
      <c r="Y8481">
        <f>Table1[[#This Row],[Average_Cost_for_two]]*VLOOKUP(Table1[[#This Row],[Currency]],currency!$A$2:$B$10,2,FALSE)</f>
        <v>5.4</v>
      </c>
      <c r="Z8481" t="str">
        <f>VLOOKUP(C8481,country!A:B,2,FALSE)</f>
        <v>India</v>
      </c>
      <c r="AA8481">
        <f t="shared" si="132"/>
        <v>4</v>
      </c>
    </row>
    <row r="8482" spans="1:27" ht="15.75" customHeight="1" x14ac:dyDescent="0.25">
      <c r="A8482">
        <v>3900032</v>
      </c>
      <c r="B8482" t="s">
        <v>17538</v>
      </c>
      <c r="C8482">
        <v>1</v>
      </c>
      <c r="D8482" t="s">
        <v>2875</v>
      </c>
      <c r="E8482" t="s">
        <v>17539</v>
      </c>
      <c r="F8482" t="s">
        <v>17540</v>
      </c>
      <c r="G8482" t="s">
        <v>17541</v>
      </c>
      <c r="H8482">
        <v>82.971976999999995</v>
      </c>
      <c r="I8482">
        <v>25.311385000000001</v>
      </c>
      <c r="J8482" t="s">
        <v>708</v>
      </c>
      <c r="K8482" t="s">
        <v>28</v>
      </c>
      <c r="L8482" t="s">
        <v>29</v>
      </c>
      <c r="M8482" t="s">
        <v>29</v>
      </c>
      <c r="N8482" t="s">
        <v>29</v>
      </c>
      <c r="O8482" t="s">
        <v>29</v>
      </c>
      <c r="P8482">
        <v>1</v>
      </c>
      <c r="Q8482">
        <v>158</v>
      </c>
      <c r="R8482">
        <v>150</v>
      </c>
      <c r="S8482" t="str">
        <f>IF(Table1[[#This Row],[Average_Cost_for_two]]&lt;500,"Low",IF(Table1[[#This Row],[Average_Cost_for_two]]&lt;=1500,"Medium","High"))</f>
        <v>Low</v>
      </c>
      <c r="T8482">
        <v>4.0999999999999996</v>
      </c>
      <c r="U8482">
        <v>2014</v>
      </c>
      <c r="V8482">
        <v>12</v>
      </c>
      <c r="W8482">
        <v>1</v>
      </c>
      <c r="X8482">
        <f>IF(OR(Main!$U8482=0,
       Main!$V8482=0,
       Main!$W8482=0),
   "",
   DATE(Main!$U8482,
        Main!$V8482,
        Main!$W8482)
)</f>
        <v>41974</v>
      </c>
      <c r="Y8482">
        <f>Table1[[#This Row],[Average_Cost_for_two]]*VLOOKUP(Table1[[#This Row],[Currency]],currency!$A$2:$B$10,2,FALSE)</f>
        <v>1.8</v>
      </c>
      <c r="Z8482" t="str">
        <f>VLOOKUP(C8482,country!A:B,2,FALSE)</f>
        <v>India</v>
      </c>
      <c r="AA8482">
        <f t="shared" si="132"/>
        <v>4</v>
      </c>
    </row>
    <row r="8483" spans="1:27" ht="15.75" customHeight="1" x14ac:dyDescent="0.25">
      <c r="A8483">
        <v>3900057</v>
      </c>
      <c r="B8483" t="s">
        <v>17542</v>
      </c>
      <c r="C8483">
        <v>1</v>
      </c>
      <c r="D8483" t="s">
        <v>2875</v>
      </c>
      <c r="E8483" t="s">
        <v>17543</v>
      </c>
      <c r="F8483" t="s">
        <v>16598</v>
      </c>
      <c r="G8483" t="s">
        <v>16599</v>
      </c>
      <c r="H8483">
        <v>82.982868999999994</v>
      </c>
      <c r="I8483">
        <v>25.270942999999999</v>
      </c>
      <c r="J8483" t="s">
        <v>556</v>
      </c>
      <c r="K8483" t="s">
        <v>28</v>
      </c>
      <c r="L8483" t="s">
        <v>29</v>
      </c>
      <c r="M8483" t="s">
        <v>29</v>
      </c>
      <c r="N8483" t="s">
        <v>29</v>
      </c>
      <c r="O8483" t="s">
        <v>29</v>
      </c>
      <c r="P8483">
        <v>3</v>
      </c>
      <c r="Q8483">
        <v>172</v>
      </c>
      <c r="R8483">
        <v>600</v>
      </c>
      <c r="S8483" t="str">
        <f>IF(Table1[[#This Row],[Average_Cost_for_two]]&lt;500,"Low",IF(Table1[[#This Row],[Average_Cost_for_two]]&lt;=1500,"Medium","High"))</f>
        <v>Medium</v>
      </c>
      <c r="T8483">
        <v>3.5</v>
      </c>
      <c r="U8483">
        <v>2013</v>
      </c>
      <c r="V8483">
        <v>12</v>
      </c>
      <c r="W8483">
        <v>27</v>
      </c>
      <c r="X8483">
        <f>IF(OR(Main!$U8483=0,
       Main!$V8483=0,
       Main!$W8483=0),
   "",
   DATE(Main!$U8483,
        Main!$V8483,
        Main!$W8483)
)</f>
        <v>41635</v>
      </c>
      <c r="Y8483">
        <f>Table1[[#This Row],[Average_Cost_for_two]]*VLOOKUP(Table1[[#This Row],[Currency]],currency!$A$2:$B$10,2,FALSE)</f>
        <v>7.2</v>
      </c>
      <c r="Z8483" t="str">
        <f>VLOOKUP(C8483,country!A:B,2,FALSE)</f>
        <v>India</v>
      </c>
      <c r="AA8483">
        <f t="shared" si="132"/>
        <v>4</v>
      </c>
    </row>
    <row r="8484" spans="1:27" ht="15.75" customHeight="1" x14ac:dyDescent="0.25">
      <c r="A8484">
        <v>2800294</v>
      </c>
      <c r="B8484" t="s">
        <v>17544</v>
      </c>
      <c r="C8484">
        <v>1</v>
      </c>
      <c r="D8484" t="s">
        <v>10925</v>
      </c>
      <c r="E8484" t="s">
        <v>17545</v>
      </c>
      <c r="F8484" t="s">
        <v>17105</v>
      </c>
      <c r="G8484" t="s">
        <v>17106</v>
      </c>
      <c r="H8484">
        <v>83.303413890000002</v>
      </c>
      <c r="I8484">
        <v>17.726297219999999</v>
      </c>
      <c r="J8484" t="s">
        <v>2945</v>
      </c>
      <c r="K8484" t="s">
        <v>28</v>
      </c>
      <c r="L8484" t="s">
        <v>29</v>
      </c>
      <c r="M8484" t="s">
        <v>29</v>
      </c>
      <c r="N8484" t="s">
        <v>29</v>
      </c>
      <c r="O8484" t="s">
        <v>29</v>
      </c>
      <c r="P8484">
        <v>1</v>
      </c>
      <c r="Q8484">
        <v>270</v>
      </c>
      <c r="R8484">
        <v>300</v>
      </c>
      <c r="S8484" t="str">
        <f>IF(Table1[[#This Row],[Average_Cost_for_two]]&lt;500,"Low",IF(Table1[[#This Row],[Average_Cost_for_two]]&lt;=1500,"Medium","High"))</f>
        <v>Low</v>
      </c>
      <c r="T8484">
        <v>4.2</v>
      </c>
      <c r="U8484">
        <v>2011</v>
      </c>
      <c r="V8484">
        <v>12</v>
      </c>
      <c r="W8484">
        <v>27</v>
      </c>
      <c r="X8484">
        <f>IF(OR(Main!$U8484=0,
       Main!$V8484=0,
       Main!$W8484=0),
   "",
   DATE(Main!$U8484,
        Main!$V8484,
        Main!$W8484)
)</f>
        <v>40904</v>
      </c>
      <c r="Y8484">
        <f>Table1[[#This Row],[Average_Cost_for_two]]*VLOOKUP(Table1[[#This Row],[Currency]],currency!$A$2:$B$10,2,FALSE)</f>
        <v>3.6</v>
      </c>
      <c r="Z8484" t="str">
        <f>VLOOKUP(C8484,country!A:B,2,FALSE)</f>
        <v>India</v>
      </c>
      <c r="AA8484">
        <f t="shared" si="132"/>
        <v>4</v>
      </c>
    </row>
    <row r="8485" spans="1:27" ht="15.75" customHeight="1" x14ac:dyDescent="0.25">
      <c r="A8485">
        <v>2800100</v>
      </c>
      <c r="B8485" t="s">
        <v>17546</v>
      </c>
      <c r="C8485">
        <v>1</v>
      </c>
      <c r="D8485" t="s">
        <v>10925</v>
      </c>
      <c r="E8485" t="s">
        <v>17547</v>
      </c>
      <c r="F8485" t="s">
        <v>17548</v>
      </c>
      <c r="G8485" t="s">
        <v>17549</v>
      </c>
      <c r="H8485">
        <v>83.361377000000005</v>
      </c>
      <c r="I8485">
        <v>17.764286999999999</v>
      </c>
      <c r="J8485" t="s">
        <v>17550</v>
      </c>
      <c r="K8485" t="s">
        <v>28</v>
      </c>
      <c r="L8485" t="s">
        <v>29</v>
      </c>
      <c r="M8485" t="s">
        <v>29</v>
      </c>
      <c r="N8485" t="s">
        <v>29</v>
      </c>
      <c r="O8485" t="s">
        <v>29</v>
      </c>
      <c r="P8485">
        <v>2</v>
      </c>
      <c r="Q8485">
        <v>193</v>
      </c>
      <c r="R8485">
        <v>600</v>
      </c>
      <c r="S8485" t="str">
        <f>IF(Table1[[#This Row],[Average_Cost_for_two]]&lt;500,"Low",IF(Table1[[#This Row],[Average_Cost_for_two]]&lt;=1500,"Medium","High"))</f>
        <v>Medium</v>
      </c>
      <c r="T8485">
        <v>3.6</v>
      </c>
      <c r="U8485">
        <v>2013</v>
      </c>
      <c r="V8485">
        <v>12</v>
      </c>
      <c r="W8485">
        <v>11</v>
      </c>
      <c r="X8485">
        <f>IF(OR(Main!$U8485=0,
       Main!$V8485=0,
       Main!$W8485=0),
   "",
   DATE(Main!$U8485,
        Main!$V8485,
        Main!$W8485)
)</f>
        <v>41619</v>
      </c>
      <c r="Y8485">
        <f>Table1[[#This Row],[Average_Cost_for_two]]*VLOOKUP(Table1[[#This Row],[Currency]],currency!$A$2:$B$10,2,FALSE)</f>
        <v>7.2</v>
      </c>
      <c r="Z8485" t="str">
        <f>VLOOKUP(C8485,country!A:B,2,FALSE)</f>
        <v>India</v>
      </c>
      <c r="AA8485">
        <f t="shared" si="132"/>
        <v>4</v>
      </c>
    </row>
    <row r="8486" spans="1:27" ht="15.75" customHeight="1" x14ac:dyDescent="0.25">
      <c r="A8486">
        <v>110516</v>
      </c>
      <c r="B8486" t="s">
        <v>17551</v>
      </c>
      <c r="C8486">
        <v>1</v>
      </c>
      <c r="D8486" t="s">
        <v>11963</v>
      </c>
      <c r="E8486" t="s">
        <v>17552</v>
      </c>
      <c r="F8486" t="s">
        <v>17553</v>
      </c>
      <c r="G8486" t="s">
        <v>17554</v>
      </c>
      <c r="H8486">
        <v>72.5222172</v>
      </c>
      <c r="I8486">
        <v>23.064091399999999</v>
      </c>
      <c r="J8486" t="s">
        <v>17555</v>
      </c>
      <c r="K8486" t="s">
        <v>28</v>
      </c>
      <c r="L8486" t="s">
        <v>29</v>
      </c>
      <c r="M8486" t="s">
        <v>29</v>
      </c>
      <c r="N8486" t="s">
        <v>29</v>
      </c>
      <c r="O8486" t="s">
        <v>29</v>
      </c>
      <c r="P8486">
        <v>3</v>
      </c>
      <c r="Q8486">
        <v>192</v>
      </c>
      <c r="R8486">
        <v>1200</v>
      </c>
      <c r="S8486" t="str">
        <f>IF(Table1[[#This Row],[Average_Cost_for_two]]&lt;500,"Low",IF(Table1[[#This Row],[Average_Cost_for_two]]&lt;=1500,"Medium","High"))</f>
        <v>Medium</v>
      </c>
      <c r="T8486">
        <v>4.0999999999999996</v>
      </c>
      <c r="U8486">
        <v>2014</v>
      </c>
      <c r="V8486">
        <v>11</v>
      </c>
      <c r="W8486">
        <v>28</v>
      </c>
      <c r="X8486">
        <f>IF(OR(Main!$U8486=0,
       Main!$V8486=0,
       Main!$W8486=0),
   "",
   DATE(Main!$U8486,
        Main!$V8486,
        Main!$W8486)
)</f>
        <v>41971</v>
      </c>
      <c r="Y8486">
        <f>Table1[[#This Row],[Average_Cost_for_two]]*VLOOKUP(Table1[[#This Row],[Currency]],currency!$A$2:$B$10,2,FALSE)</f>
        <v>14.4</v>
      </c>
      <c r="Z8486" t="str">
        <f>VLOOKUP(C8486,country!A:B,2,FALSE)</f>
        <v>India</v>
      </c>
      <c r="AA8486">
        <f t="shared" si="132"/>
        <v>4</v>
      </c>
    </row>
    <row r="8487" spans="1:27" ht="15.75" customHeight="1" x14ac:dyDescent="0.25">
      <c r="A8487">
        <v>18317988</v>
      </c>
      <c r="B8487" t="s">
        <v>17556</v>
      </c>
      <c r="C8487">
        <v>1</v>
      </c>
      <c r="D8487" t="s">
        <v>2861</v>
      </c>
      <c r="E8487" t="s">
        <v>17557</v>
      </c>
      <c r="F8487" t="s">
        <v>145</v>
      </c>
      <c r="G8487" t="s">
        <v>2863</v>
      </c>
      <c r="H8487">
        <v>81.832796310000006</v>
      </c>
      <c r="I8487">
        <v>25.451645689999999</v>
      </c>
      <c r="J8487" t="s">
        <v>3315</v>
      </c>
      <c r="K8487" t="s">
        <v>28</v>
      </c>
      <c r="L8487" t="s">
        <v>29</v>
      </c>
      <c r="M8487" t="s">
        <v>29</v>
      </c>
      <c r="N8487" t="s">
        <v>29</v>
      </c>
      <c r="O8487" t="s">
        <v>29</v>
      </c>
      <c r="P8487">
        <v>1</v>
      </c>
      <c r="Q8487">
        <v>49</v>
      </c>
      <c r="S8487" t="str">
        <f>IF(Table1[[#This Row],[Average_Cost_for_two]]&lt;500,"Low",IF(Table1[[#This Row],[Average_Cost_for_two]]&lt;=1500,"Medium","High"))</f>
        <v>Low</v>
      </c>
      <c r="T8487">
        <v>3.3</v>
      </c>
      <c r="U8487">
        <v>2018</v>
      </c>
      <c r="V8487">
        <v>11</v>
      </c>
      <c r="W8487">
        <v>16</v>
      </c>
      <c r="X8487">
        <f>IF(OR(Main!$U8487=0,
       Main!$V8487=0,
       Main!$W8487=0),
   "",
   DATE(Main!$U8487,
        Main!$V8487,
        Main!$W8487)
)</f>
        <v>43420</v>
      </c>
      <c r="Y8487">
        <f>Table1[[#This Row],[Average_Cost_for_two]]*VLOOKUP(Table1[[#This Row],[Currency]],currency!$A$2:$B$10,2,FALSE)</f>
        <v>0</v>
      </c>
      <c r="Z8487" t="str">
        <f>VLOOKUP(C8487,country!A:B,2,FALSE)</f>
        <v>India</v>
      </c>
      <c r="AA8487">
        <f t="shared" si="132"/>
        <v>4</v>
      </c>
    </row>
    <row r="8488" spans="1:27" ht="15.75" customHeight="1" x14ac:dyDescent="0.25">
      <c r="A8488">
        <v>2500054</v>
      </c>
      <c r="B8488" t="s">
        <v>17558</v>
      </c>
      <c r="C8488">
        <v>1</v>
      </c>
      <c r="D8488" t="s">
        <v>11973</v>
      </c>
      <c r="E8488" t="s">
        <v>17559</v>
      </c>
      <c r="F8488" t="s">
        <v>11975</v>
      </c>
      <c r="G8488" t="s">
        <v>11976</v>
      </c>
      <c r="H8488">
        <v>75.353941669999998</v>
      </c>
      <c r="I8488">
        <v>19.874733330000002</v>
      </c>
      <c r="J8488" t="s">
        <v>480</v>
      </c>
      <c r="K8488" t="s">
        <v>28</v>
      </c>
      <c r="L8488" t="s">
        <v>29</v>
      </c>
      <c r="M8488" t="s">
        <v>29</v>
      </c>
      <c r="N8488" t="s">
        <v>29</v>
      </c>
      <c r="O8488" t="s">
        <v>29</v>
      </c>
      <c r="P8488">
        <v>2</v>
      </c>
      <c r="Q8488">
        <v>63</v>
      </c>
      <c r="R8488">
        <v>600</v>
      </c>
      <c r="S8488" t="str">
        <f>IF(Table1[[#This Row],[Average_Cost_for_two]]&lt;500,"Low",IF(Table1[[#This Row],[Average_Cost_for_two]]&lt;=1500,"Medium","High"))</f>
        <v>Medium</v>
      </c>
      <c r="T8488">
        <v>3.3</v>
      </c>
      <c r="U8488">
        <v>2013</v>
      </c>
      <c r="V8488">
        <v>11</v>
      </c>
      <c r="W8488">
        <v>22</v>
      </c>
      <c r="X8488">
        <f>IF(OR(Main!$U8488=0,
       Main!$V8488=0,
       Main!$W8488=0),
   "",
   DATE(Main!$U8488,
        Main!$V8488,
        Main!$W8488)
)</f>
        <v>41600</v>
      </c>
      <c r="Y8488">
        <f>Table1[[#This Row],[Average_Cost_for_two]]*VLOOKUP(Table1[[#This Row],[Currency]],currency!$A$2:$B$10,2,FALSE)</f>
        <v>7.2</v>
      </c>
      <c r="Z8488" t="str">
        <f>VLOOKUP(C8488,country!A:B,2,FALSE)</f>
        <v>India</v>
      </c>
      <c r="AA8488">
        <f t="shared" si="132"/>
        <v>4</v>
      </c>
    </row>
    <row r="8489" spans="1:27" ht="15.75" customHeight="1" x14ac:dyDescent="0.25">
      <c r="A8489">
        <v>2500062</v>
      </c>
      <c r="B8489" t="s">
        <v>17560</v>
      </c>
      <c r="C8489">
        <v>1</v>
      </c>
      <c r="D8489" t="s">
        <v>11973</v>
      </c>
      <c r="E8489" t="s">
        <v>17561</v>
      </c>
      <c r="F8489" t="s">
        <v>16888</v>
      </c>
      <c r="G8489" t="s">
        <v>16889</v>
      </c>
      <c r="H8489">
        <v>75.323502779999998</v>
      </c>
      <c r="I8489">
        <v>19.880255559999998</v>
      </c>
      <c r="J8489" t="s">
        <v>2963</v>
      </c>
      <c r="K8489" t="s">
        <v>28</v>
      </c>
      <c r="L8489" t="s">
        <v>29</v>
      </c>
      <c r="M8489" t="s">
        <v>29</v>
      </c>
      <c r="N8489" t="s">
        <v>29</v>
      </c>
      <c r="O8489" t="s">
        <v>29</v>
      </c>
      <c r="P8489">
        <v>2</v>
      </c>
      <c r="Q8489">
        <v>45</v>
      </c>
      <c r="R8489">
        <v>700</v>
      </c>
      <c r="S8489" t="str">
        <f>IF(Table1[[#This Row],[Average_Cost_for_two]]&lt;500,"Low",IF(Table1[[#This Row],[Average_Cost_for_two]]&lt;=1500,"Medium","High"))</f>
        <v>Medium</v>
      </c>
      <c r="T8489">
        <v>3.3</v>
      </c>
      <c r="U8489">
        <v>2015</v>
      </c>
      <c r="V8489">
        <v>11</v>
      </c>
      <c r="W8489">
        <v>4</v>
      </c>
      <c r="X8489">
        <f>IF(OR(Main!$U8489=0,
       Main!$V8489=0,
       Main!$W8489=0),
   "",
   DATE(Main!$U8489,
        Main!$V8489,
        Main!$W8489)
)</f>
        <v>42312</v>
      </c>
      <c r="Y8489">
        <f>Table1[[#This Row],[Average_Cost_for_two]]*VLOOKUP(Table1[[#This Row],[Currency]],currency!$A$2:$B$10,2,FALSE)</f>
        <v>8.4</v>
      </c>
      <c r="Z8489" t="str">
        <f>VLOOKUP(C8489,country!A:B,2,FALSE)</f>
        <v>India</v>
      </c>
      <c r="AA8489">
        <f t="shared" si="132"/>
        <v>4</v>
      </c>
    </row>
    <row r="8490" spans="1:27" ht="15.75" customHeight="1" x14ac:dyDescent="0.25">
      <c r="A8490">
        <v>18359919</v>
      </c>
      <c r="B8490" t="s">
        <v>16210</v>
      </c>
      <c r="C8490">
        <v>1</v>
      </c>
      <c r="D8490" t="s">
        <v>15909</v>
      </c>
      <c r="E8490" t="s">
        <v>17562</v>
      </c>
      <c r="F8490" t="s">
        <v>17563</v>
      </c>
      <c r="G8490" t="s">
        <v>17564</v>
      </c>
      <c r="H8490">
        <v>77.596790940000005</v>
      </c>
      <c r="I8490">
        <v>12.906228779999999</v>
      </c>
      <c r="J8490" t="s">
        <v>16212</v>
      </c>
      <c r="K8490" t="s">
        <v>28</v>
      </c>
      <c r="L8490" t="s">
        <v>29</v>
      </c>
      <c r="M8490" t="s">
        <v>29</v>
      </c>
      <c r="N8490" t="s">
        <v>29</v>
      </c>
      <c r="O8490" t="s">
        <v>29</v>
      </c>
      <c r="P8490">
        <v>2</v>
      </c>
      <c r="Q8490">
        <v>781</v>
      </c>
      <c r="R8490">
        <v>600</v>
      </c>
      <c r="S8490" t="str">
        <f>IF(Table1[[#This Row],[Average_Cost_for_two]]&lt;500,"Low",IF(Table1[[#This Row],[Average_Cost_for_two]]&lt;=1500,"Medium","High"))</f>
        <v>Medium</v>
      </c>
      <c r="T8490">
        <v>4.5999999999999996</v>
      </c>
      <c r="U8490">
        <v>2018</v>
      </c>
      <c r="V8490">
        <v>11</v>
      </c>
      <c r="W8490">
        <v>2</v>
      </c>
      <c r="X8490">
        <f>IF(OR(Main!$U8490=0,
       Main!$V8490=0,
       Main!$W8490=0),
   "",
   DATE(Main!$U8490,
        Main!$V8490,
        Main!$W8490)
)</f>
        <v>43406</v>
      </c>
      <c r="Y8490">
        <f>Table1[[#This Row],[Average_Cost_for_two]]*VLOOKUP(Table1[[#This Row],[Currency]],currency!$A$2:$B$10,2,FALSE)</f>
        <v>7.2</v>
      </c>
      <c r="Z8490" t="str">
        <f>VLOOKUP(C8490,country!A:B,2,FALSE)</f>
        <v>India</v>
      </c>
      <c r="AA8490">
        <f t="shared" si="132"/>
        <v>4</v>
      </c>
    </row>
    <row r="8491" spans="1:27" ht="15.75" customHeight="1" x14ac:dyDescent="0.25">
      <c r="A8491">
        <v>2600025</v>
      </c>
      <c r="B8491" t="s">
        <v>4326</v>
      </c>
      <c r="C8491">
        <v>1</v>
      </c>
      <c r="D8491" t="s">
        <v>11968</v>
      </c>
      <c r="E8491" t="s">
        <v>17565</v>
      </c>
      <c r="F8491" t="s">
        <v>17462</v>
      </c>
      <c r="G8491" t="s">
        <v>17463</v>
      </c>
      <c r="H8491">
        <v>77.429845</v>
      </c>
      <c r="I8491">
        <v>23.232537000000001</v>
      </c>
      <c r="J8491" t="s">
        <v>492</v>
      </c>
      <c r="K8491" t="s">
        <v>28</v>
      </c>
      <c r="L8491" t="s">
        <v>29</v>
      </c>
      <c r="M8491" t="s">
        <v>29</v>
      </c>
      <c r="N8491" t="s">
        <v>29</v>
      </c>
      <c r="O8491" t="s">
        <v>29</v>
      </c>
      <c r="P8491">
        <v>2</v>
      </c>
      <c r="Q8491">
        <v>118</v>
      </c>
      <c r="R8491">
        <v>650</v>
      </c>
      <c r="S8491" t="str">
        <f>IF(Table1[[#This Row],[Average_Cost_for_two]]&lt;500,"Low",IF(Table1[[#This Row],[Average_Cost_for_two]]&lt;=1500,"Medium","High"))</f>
        <v>Medium</v>
      </c>
      <c r="T8491">
        <v>4.0999999999999996</v>
      </c>
      <c r="U8491">
        <v>2015</v>
      </c>
      <c r="V8491">
        <v>11</v>
      </c>
      <c r="W8491">
        <v>13</v>
      </c>
      <c r="X8491">
        <f>IF(OR(Main!$U8491=0,
       Main!$V8491=0,
       Main!$W8491=0),
   "",
   DATE(Main!$U8491,
        Main!$V8491,
        Main!$W8491)
)</f>
        <v>42321</v>
      </c>
      <c r="Y8491">
        <f>Table1[[#This Row],[Average_Cost_for_two]]*VLOOKUP(Table1[[#This Row],[Currency]],currency!$A$2:$B$10,2,FALSE)</f>
        <v>7.8</v>
      </c>
      <c r="Z8491" t="str">
        <f>VLOOKUP(C8491,country!A:B,2,FALSE)</f>
        <v>India</v>
      </c>
      <c r="AA8491">
        <f t="shared" si="132"/>
        <v>4</v>
      </c>
    </row>
    <row r="8492" spans="1:27" ht="15.75" customHeight="1" x14ac:dyDescent="0.25">
      <c r="A8492">
        <v>18235390</v>
      </c>
      <c r="B8492" t="s">
        <v>17566</v>
      </c>
      <c r="C8492">
        <v>1</v>
      </c>
      <c r="D8492" t="s">
        <v>16376</v>
      </c>
      <c r="E8492" t="s">
        <v>17567</v>
      </c>
      <c r="F8492" t="s">
        <v>16378</v>
      </c>
      <c r="G8492" t="s">
        <v>16379</v>
      </c>
      <c r="H8492">
        <v>85.811123330000001</v>
      </c>
      <c r="I8492">
        <v>20.343144070000001</v>
      </c>
      <c r="J8492" t="s">
        <v>500</v>
      </c>
      <c r="K8492" t="s">
        <v>28</v>
      </c>
      <c r="L8492" t="s">
        <v>29</v>
      </c>
      <c r="M8492" t="s">
        <v>29</v>
      </c>
      <c r="N8492" t="s">
        <v>29</v>
      </c>
      <c r="O8492" t="s">
        <v>29</v>
      </c>
      <c r="P8492">
        <v>1</v>
      </c>
      <c r="Q8492">
        <v>197</v>
      </c>
      <c r="R8492">
        <v>400</v>
      </c>
      <c r="S8492" t="str">
        <f>IF(Table1[[#This Row],[Average_Cost_for_two]]&lt;500,"Low",IF(Table1[[#This Row],[Average_Cost_for_two]]&lt;=1500,"Medium","High"))</f>
        <v>Low</v>
      </c>
      <c r="T8492">
        <v>4</v>
      </c>
      <c r="U8492">
        <v>2011</v>
      </c>
      <c r="V8492">
        <v>11</v>
      </c>
      <c r="W8492">
        <v>5</v>
      </c>
      <c r="X8492">
        <f>IF(OR(Main!$U8492=0,
       Main!$V8492=0,
       Main!$W8492=0),
   "",
   DATE(Main!$U8492,
        Main!$V8492,
        Main!$W8492)
)</f>
        <v>40852</v>
      </c>
      <c r="Y8492">
        <f>Table1[[#This Row],[Average_Cost_for_two]]*VLOOKUP(Table1[[#This Row],[Currency]],currency!$A$2:$B$10,2,FALSE)</f>
        <v>4.8</v>
      </c>
      <c r="Z8492" t="str">
        <f>VLOOKUP(C8492,country!A:B,2,FALSE)</f>
        <v>India</v>
      </c>
      <c r="AA8492">
        <f t="shared" si="132"/>
        <v>4</v>
      </c>
    </row>
    <row r="8493" spans="1:27" ht="15.75" customHeight="1" x14ac:dyDescent="0.25">
      <c r="A8493">
        <v>121553</v>
      </c>
      <c r="B8493" t="s">
        <v>17568</v>
      </c>
      <c r="C8493">
        <v>1</v>
      </c>
      <c r="D8493" t="s">
        <v>15860</v>
      </c>
      <c r="E8493" t="s">
        <v>17569</v>
      </c>
      <c r="F8493" t="s">
        <v>16274</v>
      </c>
      <c r="G8493" t="s">
        <v>16275</v>
      </c>
      <c r="H8493">
        <v>76.800640000000001</v>
      </c>
      <c r="I8493">
        <v>30.705610199999999</v>
      </c>
      <c r="J8493" t="s">
        <v>17570</v>
      </c>
      <c r="K8493" t="s">
        <v>28</v>
      </c>
      <c r="L8493" t="s">
        <v>29</v>
      </c>
      <c r="M8493" t="s">
        <v>29</v>
      </c>
      <c r="N8493" t="s">
        <v>29</v>
      </c>
      <c r="O8493" t="s">
        <v>29</v>
      </c>
      <c r="P8493">
        <v>3</v>
      </c>
      <c r="Q8493">
        <v>300</v>
      </c>
      <c r="R8493">
        <v>1600</v>
      </c>
      <c r="S8493" t="str">
        <f>IF(Table1[[#This Row],[Average_Cost_for_two]]&lt;500,"Low",IF(Table1[[#This Row],[Average_Cost_for_two]]&lt;=1500,"Medium","High"))</f>
        <v>High</v>
      </c>
      <c r="T8493">
        <v>4.0999999999999996</v>
      </c>
      <c r="U8493">
        <v>2018</v>
      </c>
      <c r="V8493">
        <v>11</v>
      </c>
      <c r="W8493">
        <v>17</v>
      </c>
      <c r="X8493">
        <f>IF(OR(Main!$U8493=0,
       Main!$V8493=0,
       Main!$W8493=0),
   "",
   DATE(Main!$U8493,
        Main!$V8493,
        Main!$W8493)
)</f>
        <v>43421</v>
      </c>
      <c r="Y8493">
        <f>Table1[[#This Row],[Average_Cost_for_two]]*VLOOKUP(Table1[[#This Row],[Currency]],currency!$A$2:$B$10,2,FALSE)</f>
        <v>19.2</v>
      </c>
      <c r="Z8493" t="str">
        <f>VLOOKUP(C8493,country!A:B,2,FALSE)</f>
        <v>India</v>
      </c>
      <c r="AA8493">
        <f t="shared" si="132"/>
        <v>4</v>
      </c>
    </row>
    <row r="8494" spans="1:27" ht="15.75" customHeight="1" x14ac:dyDescent="0.25">
      <c r="A8494">
        <v>121335</v>
      </c>
      <c r="B8494" t="s">
        <v>3989</v>
      </c>
      <c r="C8494">
        <v>1</v>
      </c>
      <c r="D8494" t="s">
        <v>15860</v>
      </c>
      <c r="E8494" t="s">
        <v>17571</v>
      </c>
      <c r="F8494" t="s">
        <v>16274</v>
      </c>
      <c r="G8494" t="s">
        <v>16275</v>
      </c>
      <c r="H8494">
        <v>76.800955500000001</v>
      </c>
      <c r="I8494">
        <v>30.705774999999999</v>
      </c>
      <c r="J8494" t="s">
        <v>3851</v>
      </c>
      <c r="K8494" t="s">
        <v>28</v>
      </c>
      <c r="L8494" t="s">
        <v>29</v>
      </c>
      <c r="M8494" t="s">
        <v>29</v>
      </c>
      <c r="N8494" t="s">
        <v>29</v>
      </c>
      <c r="O8494" t="s">
        <v>29</v>
      </c>
      <c r="P8494">
        <v>3</v>
      </c>
      <c r="Q8494">
        <v>1022</v>
      </c>
      <c r="R8494">
        <v>1200</v>
      </c>
      <c r="S8494" t="str">
        <f>IF(Table1[[#This Row],[Average_Cost_for_two]]&lt;500,"Low",IF(Table1[[#This Row],[Average_Cost_for_two]]&lt;=1500,"Medium","High"))</f>
        <v>Medium</v>
      </c>
      <c r="T8494">
        <v>4</v>
      </c>
      <c r="U8494">
        <v>2010</v>
      </c>
      <c r="V8494">
        <v>11</v>
      </c>
      <c r="W8494">
        <v>7</v>
      </c>
      <c r="X8494">
        <f>IF(OR(Main!$U8494=0,
       Main!$V8494=0,
       Main!$W8494=0),
   "",
   DATE(Main!$U8494,
        Main!$V8494,
        Main!$W8494)
)</f>
        <v>40489</v>
      </c>
      <c r="Y8494">
        <f>Table1[[#This Row],[Average_Cost_for_two]]*VLOOKUP(Table1[[#This Row],[Currency]],currency!$A$2:$B$10,2,FALSE)</f>
        <v>14.4</v>
      </c>
      <c r="Z8494" t="str">
        <f>VLOOKUP(C8494,country!A:B,2,FALSE)</f>
        <v>India</v>
      </c>
      <c r="AA8494">
        <f t="shared" si="132"/>
        <v>4</v>
      </c>
    </row>
    <row r="8495" spans="1:27" ht="15.75" customHeight="1" x14ac:dyDescent="0.25">
      <c r="A8495">
        <v>120014</v>
      </c>
      <c r="B8495" t="s">
        <v>4027</v>
      </c>
      <c r="C8495">
        <v>1</v>
      </c>
      <c r="D8495" t="s">
        <v>15860</v>
      </c>
      <c r="E8495" t="s">
        <v>17572</v>
      </c>
      <c r="F8495" t="s">
        <v>13742</v>
      </c>
      <c r="G8495" t="s">
        <v>16383</v>
      </c>
      <c r="H8495">
        <v>76.805191699999995</v>
      </c>
      <c r="I8495">
        <v>30.725704499999999</v>
      </c>
      <c r="J8495" t="s">
        <v>480</v>
      </c>
      <c r="K8495" t="s">
        <v>28</v>
      </c>
      <c r="L8495" t="s">
        <v>29</v>
      </c>
      <c r="M8495" t="s">
        <v>29</v>
      </c>
      <c r="N8495" t="s">
        <v>29</v>
      </c>
      <c r="O8495" t="s">
        <v>29</v>
      </c>
      <c r="P8495">
        <v>3</v>
      </c>
      <c r="Q8495">
        <v>1450</v>
      </c>
      <c r="R8495">
        <v>1300</v>
      </c>
      <c r="S8495" t="str">
        <f>IF(Table1[[#This Row],[Average_Cost_for_two]]&lt;500,"Low",IF(Table1[[#This Row],[Average_Cost_for_two]]&lt;=1500,"Medium","High"))</f>
        <v>Medium</v>
      </c>
      <c r="T8495">
        <v>4.5</v>
      </c>
      <c r="U8495">
        <v>2016</v>
      </c>
      <c r="V8495">
        <v>11</v>
      </c>
      <c r="W8495">
        <v>23</v>
      </c>
      <c r="X8495">
        <f>IF(OR(Main!$U8495=0,
       Main!$V8495=0,
       Main!$W8495=0),
   "",
   DATE(Main!$U8495,
        Main!$V8495,
        Main!$W8495)
)</f>
        <v>42697</v>
      </c>
      <c r="Y8495">
        <f>Table1[[#This Row],[Average_Cost_for_two]]*VLOOKUP(Table1[[#This Row],[Currency]],currency!$A$2:$B$10,2,FALSE)</f>
        <v>15.6</v>
      </c>
      <c r="Z8495" t="str">
        <f>VLOOKUP(C8495,country!A:B,2,FALSE)</f>
        <v>India</v>
      </c>
      <c r="AA8495">
        <f t="shared" si="132"/>
        <v>4</v>
      </c>
    </row>
    <row r="8496" spans="1:27" ht="15.75" customHeight="1" x14ac:dyDescent="0.25">
      <c r="A8496">
        <v>72604</v>
      </c>
      <c r="B8496" t="s">
        <v>17573</v>
      </c>
      <c r="C8496">
        <v>1</v>
      </c>
      <c r="D8496" t="s">
        <v>15866</v>
      </c>
      <c r="E8496" t="s">
        <v>17574</v>
      </c>
      <c r="F8496" t="s">
        <v>16100</v>
      </c>
      <c r="G8496" t="s">
        <v>16101</v>
      </c>
      <c r="H8496">
        <v>80.218113810000006</v>
      </c>
      <c r="I8496">
        <v>12.98604688</v>
      </c>
      <c r="J8496" t="s">
        <v>17575</v>
      </c>
      <c r="K8496" t="s">
        <v>28</v>
      </c>
      <c r="L8496" t="s">
        <v>29</v>
      </c>
      <c r="M8496" t="s">
        <v>29</v>
      </c>
      <c r="N8496" t="s">
        <v>29</v>
      </c>
      <c r="O8496" t="s">
        <v>29</v>
      </c>
      <c r="P8496">
        <v>3</v>
      </c>
      <c r="Q8496">
        <v>1267</v>
      </c>
      <c r="R8496">
        <v>1400</v>
      </c>
      <c r="S8496" t="str">
        <f>IF(Table1[[#This Row],[Average_Cost_for_two]]&lt;500,"Low",IF(Table1[[#This Row],[Average_Cost_for_two]]&lt;=1500,"Medium","High"))</f>
        <v>Medium</v>
      </c>
      <c r="T8496">
        <v>4.5999999999999996</v>
      </c>
      <c r="U8496">
        <v>2018</v>
      </c>
      <c r="V8496">
        <v>11</v>
      </c>
      <c r="W8496">
        <v>28</v>
      </c>
      <c r="X8496">
        <f>IF(OR(Main!$U8496=0,
       Main!$V8496=0,
       Main!$W8496=0),
   "",
   DATE(Main!$U8496,
        Main!$V8496,
        Main!$W8496)
)</f>
        <v>43432</v>
      </c>
      <c r="Y8496">
        <f>Table1[[#This Row],[Average_Cost_for_two]]*VLOOKUP(Table1[[#This Row],[Currency]],currency!$A$2:$B$10,2,FALSE)</f>
        <v>16.8</v>
      </c>
      <c r="Z8496" t="str">
        <f>VLOOKUP(C8496,country!A:B,2,FALSE)</f>
        <v>India</v>
      </c>
      <c r="AA8496">
        <f t="shared" si="132"/>
        <v>4</v>
      </c>
    </row>
    <row r="8497" spans="1:27" ht="15.75" customHeight="1" x14ac:dyDescent="0.25">
      <c r="A8497">
        <v>3000001</v>
      </c>
      <c r="B8497" t="s">
        <v>17576</v>
      </c>
      <c r="C8497">
        <v>1</v>
      </c>
      <c r="D8497" t="s">
        <v>10944</v>
      </c>
      <c r="E8497" t="s">
        <v>17577</v>
      </c>
      <c r="F8497" t="s">
        <v>16908</v>
      </c>
      <c r="G8497" t="s">
        <v>16909</v>
      </c>
      <c r="H8497">
        <v>76.952950000000001</v>
      </c>
      <c r="I8497">
        <v>11.010375</v>
      </c>
      <c r="J8497" t="s">
        <v>1505</v>
      </c>
      <c r="K8497" t="s">
        <v>28</v>
      </c>
      <c r="L8497" t="s">
        <v>29</v>
      </c>
      <c r="M8497" t="s">
        <v>29</v>
      </c>
      <c r="N8497" t="s">
        <v>29</v>
      </c>
      <c r="O8497" t="s">
        <v>29</v>
      </c>
      <c r="P8497">
        <v>3</v>
      </c>
      <c r="Q8497">
        <v>299</v>
      </c>
      <c r="R8497">
        <v>1400</v>
      </c>
      <c r="S8497" t="str">
        <f>IF(Table1[[#This Row],[Average_Cost_for_two]]&lt;500,"Low",IF(Table1[[#This Row],[Average_Cost_for_two]]&lt;=1500,"Medium","High"))</f>
        <v>Medium</v>
      </c>
      <c r="T8497">
        <v>4.2</v>
      </c>
      <c r="U8497">
        <v>2018</v>
      </c>
      <c r="V8497">
        <v>11</v>
      </c>
      <c r="W8497">
        <v>4</v>
      </c>
      <c r="X8497">
        <f>IF(OR(Main!$U8497=0,
       Main!$V8497=0,
       Main!$W8497=0),
   "",
   DATE(Main!$U8497,
        Main!$V8497,
        Main!$W8497)
)</f>
        <v>43408</v>
      </c>
      <c r="Y8497">
        <f>Table1[[#This Row],[Average_Cost_for_two]]*VLOOKUP(Table1[[#This Row],[Currency]],currency!$A$2:$B$10,2,FALSE)</f>
        <v>16.8</v>
      </c>
      <c r="Z8497" t="str">
        <f>VLOOKUP(C8497,country!A:B,2,FALSE)</f>
        <v>India</v>
      </c>
      <c r="AA8497">
        <f t="shared" si="132"/>
        <v>4</v>
      </c>
    </row>
    <row r="8498" spans="1:27" ht="15.75" customHeight="1" x14ac:dyDescent="0.25">
      <c r="A8498">
        <v>18168161</v>
      </c>
      <c r="B8498" t="s">
        <v>610</v>
      </c>
      <c r="C8498">
        <v>1</v>
      </c>
      <c r="D8498" t="s">
        <v>16105</v>
      </c>
      <c r="E8498" t="s">
        <v>17578</v>
      </c>
      <c r="F8498" t="s">
        <v>16107</v>
      </c>
      <c r="G8498" t="s">
        <v>16108</v>
      </c>
      <c r="H8498">
        <v>77.369815369999998</v>
      </c>
      <c r="I8498">
        <v>28.634078089999999</v>
      </c>
      <c r="J8498" t="s">
        <v>611</v>
      </c>
      <c r="K8498" t="s">
        <v>28</v>
      </c>
      <c r="L8498" t="s">
        <v>29</v>
      </c>
      <c r="M8498" t="s">
        <v>29</v>
      </c>
      <c r="N8498" t="s">
        <v>29</v>
      </c>
      <c r="O8498" t="s">
        <v>29</v>
      </c>
      <c r="P8498">
        <v>2</v>
      </c>
      <c r="Q8498">
        <v>17</v>
      </c>
      <c r="R8498">
        <v>700</v>
      </c>
      <c r="S8498" t="str">
        <f>IF(Table1[[#This Row],[Average_Cost_for_two]]&lt;500,"Low",IF(Table1[[#This Row],[Average_Cost_for_two]]&lt;=1500,"Medium","High"))</f>
        <v>Medium</v>
      </c>
      <c r="T8498">
        <v>3.2</v>
      </c>
      <c r="U8498">
        <v>2017</v>
      </c>
      <c r="V8498">
        <v>11</v>
      </c>
      <c r="W8498">
        <v>2</v>
      </c>
      <c r="X8498">
        <f>IF(OR(Main!$U8498=0,
       Main!$V8498=0,
       Main!$W8498=0),
   "",
   DATE(Main!$U8498,
        Main!$V8498,
        Main!$W8498)
)</f>
        <v>43041</v>
      </c>
      <c r="Y8498">
        <f>Table1[[#This Row],[Average_Cost_for_two]]*VLOOKUP(Table1[[#This Row],[Currency]],currency!$A$2:$B$10,2,FALSE)</f>
        <v>8.4</v>
      </c>
      <c r="Z8498" t="str">
        <f>VLOOKUP(C8498,country!A:B,2,FALSE)</f>
        <v>India</v>
      </c>
      <c r="AA8498">
        <f t="shared" si="132"/>
        <v>4</v>
      </c>
    </row>
    <row r="8499" spans="1:27" ht="15.75" customHeight="1" x14ac:dyDescent="0.25">
      <c r="A8499">
        <v>18384506</v>
      </c>
      <c r="B8499" t="s">
        <v>17579</v>
      </c>
      <c r="C8499">
        <v>1</v>
      </c>
      <c r="D8499" t="s">
        <v>4320</v>
      </c>
      <c r="E8499" t="s">
        <v>17580</v>
      </c>
      <c r="F8499" t="s">
        <v>16787</v>
      </c>
      <c r="G8499" t="s">
        <v>16788</v>
      </c>
      <c r="H8499">
        <v>91.775246080000002</v>
      </c>
      <c r="I8499">
        <v>26.180242799999998</v>
      </c>
      <c r="J8499" t="s">
        <v>500</v>
      </c>
      <c r="K8499" t="s">
        <v>28</v>
      </c>
      <c r="L8499" t="s">
        <v>29</v>
      </c>
      <c r="M8499" t="s">
        <v>29</v>
      </c>
      <c r="N8499" t="s">
        <v>29</v>
      </c>
      <c r="O8499" t="s">
        <v>29</v>
      </c>
      <c r="P8499">
        <v>2</v>
      </c>
      <c r="Q8499">
        <v>126</v>
      </c>
      <c r="R8499">
        <v>600</v>
      </c>
      <c r="S8499" t="str">
        <f>IF(Table1[[#This Row],[Average_Cost_for_two]]&lt;500,"Low",IF(Table1[[#This Row],[Average_Cost_for_two]]&lt;=1500,"Medium","High"))</f>
        <v>Medium</v>
      </c>
      <c r="T8499">
        <v>4.7</v>
      </c>
      <c r="U8499">
        <v>2014</v>
      </c>
      <c r="V8499">
        <v>11</v>
      </c>
      <c r="W8499">
        <v>12</v>
      </c>
      <c r="X8499">
        <f>IF(OR(Main!$U8499=0,
       Main!$V8499=0,
       Main!$W8499=0),
   "",
   DATE(Main!$U8499,
        Main!$V8499,
        Main!$W8499)
)</f>
        <v>41955</v>
      </c>
      <c r="Y8499">
        <f>Table1[[#This Row],[Average_Cost_for_two]]*VLOOKUP(Table1[[#This Row],[Currency]],currency!$A$2:$B$10,2,FALSE)</f>
        <v>7.2</v>
      </c>
      <c r="Z8499" t="str">
        <f>VLOOKUP(C8499,country!A:B,2,FALSE)</f>
        <v>India</v>
      </c>
      <c r="AA8499">
        <f t="shared" si="132"/>
        <v>4</v>
      </c>
    </row>
    <row r="8500" spans="1:27" ht="15.75" customHeight="1" x14ac:dyDescent="0.25">
      <c r="A8500">
        <v>18480196</v>
      </c>
      <c r="B8500" t="s">
        <v>17581</v>
      </c>
      <c r="C8500">
        <v>1</v>
      </c>
      <c r="D8500" t="s">
        <v>4320</v>
      </c>
      <c r="E8500" t="s">
        <v>17582</v>
      </c>
      <c r="F8500" t="s">
        <v>16670</v>
      </c>
      <c r="G8500" t="s">
        <v>16671</v>
      </c>
      <c r="H8500">
        <v>91.752221280000001</v>
      </c>
      <c r="I8500">
        <v>26.185715869999999</v>
      </c>
      <c r="J8500" t="s">
        <v>17583</v>
      </c>
      <c r="K8500" t="s">
        <v>28</v>
      </c>
      <c r="L8500" t="s">
        <v>29</v>
      </c>
      <c r="M8500" t="s">
        <v>29</v>
      </c>
      <c r="N8500" t="s">
        <v>29</v>
      </c>
      <c r="O8500" t="s">
        <v>29</v>
      </c>
      <c r="P8500">
        <v>2</v>
      </c>
      <c r="Q8500">
        <v>25</v>
      </c>
      <c r="R8500">
        <v>500</v>
      </c>
      <c r="S8500" t="str">
        <f>IF(Table1[[#This Row],[Average_Cost_for_two]]&lt;500,"Low",IF(Table1[[#This Row],[Average_Cost_for_two]]&lt;=1500,"Medium","High"))</f>
        <v>Medium</v>
      </c>
      <c r="T8500">
        <v>4.0999999999999996</v>
      </c>
      <c r="U8500">
        <v>2015</v>
      </c>
      <c r="V8500">
        <v>11</v>
      </c>
      <c r="W8500">
        <v>19</v>
      </c>
      <c r="X8500">
        <f>IF(OR(Main!$U8500=0,
       Main!$V8500=0,
       Main!$W8500=0),
   "",
   DATE(Main!$U8500,
        Main!$V8500,
        Main!$W8500)
)</f>
        <v>42327</v>
      </c>
      <c r="Y8500">
        <f>Table1[[#This Row],[Average_Cost_for_two]]*VLOOKUP(Table1[[#This Row],[Currency]],currency!$A$2:$B$10,2,FALSE)</f>
        <v>6</v>
      </c>
      <c r="Z8500" t="str">
        <f>VLOOKUP(C8500,country!A:B,2,FALSE)</f>
        <v>India</v>
      </c>
      <c r="AA8500">
        <f t="shared" si="132"/>
        <v>4</v>
      </c>
    </row>
    <row r="8501" spans="1:27" ht="15.75" customHeight="1" x14ac:dyDescent="0.25">
      <c r="A8501">
        <v>1402335</v>
      </c>
      <c r="B8501" t="s">
        <v>17584</v>
      </c>
      <c r="C8501">
        <v>1</v>
      </c>
      <c r="D8501" t="s">
        <v>10956</v>
      </c>
      <c r="E8501" t="s">
        <v>17585</v>
      </c>
      <c r="F8501" t="s">
        <v>2070</v>
      </c>
      <c r="G8501" t="s">
        <v>11283</v>
      </c>
      <c r="H8501">
        <v>75.893400099999994</v>
      </c>
      <c r="I8501">
        <v>22.748059600000001</v>
      </c>
      <c r="J8501" t="s">
        <v>13854</v>
      </c>
      <c r="K8501" t="s">
        <v>28</v>
      </c>
      <c r="L8501" t="s">
        <v>29</v>
      </c>
      <c r="M8501" t="s">
        <v>29</v>
      </c>
      <c r="N8501" t="s">
        <v>29</v>
      </c>
      <c r="O8501" t="s">
        <v>29</v>
      </c>
      <c r="P8501">
        <v>2</v>
      </c>
      <c r="Q8501">
        <v>26</v>
      </c>
      <c r="R8501">
        <v>650</v>
      </c>
      <c r="S8501" t="str">
        <f>IF(Table1[[#This Row],[Average_Cost_for_two]]&lt;500,"Low",IF(Table1[[#This Row],[Average_Cost_for_two]]&lt;=1500,"Medium","High"))</f>
        <v>Medium</v>
      </c>
      <c r="T8501">
        <v>3.1</v>
      </c>
      <c r="U8501">
        <v>2014</v>
      </c>
      <c r="V8501">
        <v>11</v>
      </c>
      <c r="W8501">
        <v>22</v>
      </c>
      <c r="X8501">
        <f>IF(OR(Main!$U8501=0,
       Main!$V8501=0,
       Main!$W8501=0),
   "",
   DATE(Main!$U8501,
        Main!$V8501,
        Main!$W8501)
)</f>
        <v>41965</v>
      </c>
      <c r="Y8501">
        <f>Table1[[#This Row],[Average_Cost_for_two]]*VLOOKUP(Table1[[#This Row],[Currency]],currency!$A$2:$B$10,2,FALSE)</f>
        <v>7.8</v>
      </c>
      <c r="Z8501" t="str">
        <f>VLOOKUP(C8501,country!A:B,2,FALSE)</f>
        <v>India</v>
      </c>
      <c r="AA8501">
        <f t="shared" si="132"/>
        <v>4</v>
      </c>
    </row>
    <row r="8502" spans="1:27" ht="15.75" customHeight="1" x14ac:dyDescent="0.25">
      <c r="A8502">
        <v>100305</v>
      </c>
      <c r="B8502" t="s">
        <v>17586</v>
      </c>
      <c r="C8502">
        <v>1</v>
      </c>
      <c r="D8502" t="s">
        <v>16158</v>
      </c>
      <c r="E8502" t="s">
        <v>17587</v>
      </c>
      <c r="F8502" t="s">
        <v>17588</v>
      </c>
      <c r="G8502" t="s">
        <v>17589</v>
      </c>
      <c r="H8502">
        <v>75.793603899999994</v>
      </c>
      <c r="I8502">
        <v>26.9214108</v>
      </c>
      <c r="J8502" t="s">
        <v>17590</v>
      </c>
      <c r="K8502" t="s">
        <v>28</v>
      </c>
      <c r="L8502" t="s">
        <v>29</v>
      </c>
      <c r="M8502" t="s">
        <v>29</v>
      </c>
      <c r="N8502" t="s">
        <v>29</v>
      </c>
      <c r="O8502" t="s">
        <v>29</v>
      </c>
      <c r="P8502">
        <v>3</v>
      </c>
      <c r="Q8502">
        <v>916</v>
      </c>
      <c r="R8502">
        <v>1800</v>
      </c>
      <c r="S8502" t="str">
        <f>IF(Table1[[#This Row],[Average_Cost_for_two]]&lt;500,"Low",IF(Table1[[#This Row],[Average_Cost_for_two]]&lt;=1500,"Medium","High"))</f>
        <v>High</v>
      </c>
      <c r="T8502">
        <v>4</v>
      </c>
      <c r="U8502">
        <v>2014</v>
      </c>
      <c r="V8502">
        <v>11</v>
      </c>
      <c r="W8502">
        <v>2</v>
      </c>
      <c r="X8502">
        <f>IF(OR(Main!$U8502=0,
       Main!$V8502=0,
       Main!$W8502=0),
   "",
   DATE(Main!$U8502,
        Main!$V8502,
        Main!$W8502)
)</f>
        <v>41945</v>
      </c>
      <c r="Y8502">
        <f>Table1[[#This Row],[Average_Cost_for_two]]*VLOOKUP(Table1[[#This Row],[Currency]],currency!$A$2:$B$10,2,FALSE)</f>
        <v>21.6</v>
      </c>
      <c r="Z8502" t="str">
        <f>VLOOKUP(C8502,country!A:B,2,FALSE)</f>
        <v>India</v>
      </c>
      <c r="AA8502">
        <f t="shared" si="132"/>
        <v>4</v>
      </c>
    </row>
    <row r="8503" spans="1:27" ht="15.75" customHeight="1" x14ac:dyDescent="0.25">
      <c r="A8503">
        <v>18377112</v>
      </c>
      <c r="B8503" t="s">
        <v>17591</v>
      </c>
      <c r="C8503">
        <v>1</v>
      </c>
      <c r="D8503" t="s">
        <v>15880</v>
      </c>
      <c r="E8503" t="s">
        <v>17592</v>
      </c>
      <c r="F8503" t="s">
        <v>15882</v>
      </c>
      <c r="G8503" t="s">
        <v>15883</v>
      </c>
      <c r="H8503">
        <v>88.364878000000004</v>
      </c>
      <c r="I8503">
        <v>22.538730999999999</v>
      </c>
      <c r="J8503" t="s">
        <v>17593</v>
      </c>
      <c r="K8503" t="s">
        <v>28</v>
      </c>
      <c r="L8503" t="s">
        <v>29</v>
      </c>
      <c r="M8503" t="s">
        <v>29</v>
      </c>
      <c r="N8503" t="s">
        <v>29</v>
      </c>
      <c r="O8503" t="s">
        <v>29</v>
      </c>
      <c r="P8503">
        <v>3</v>
      </c>
      <c r="Q8503">
        <v>326</v>
      </c>
      <c r="R8503">
        <v>1000</v>
      </c>
      <c r="S8503" t="str">
        <f>IF(Table1[[#This Row],[Average_Cost_for_two]]&lt;500,"Low",IF(Table1[[#This Row],[Average_Cost_for_two]]&lt;=1500,"Medium","High"))</f>
        <v>Medium</v>
      </c>
      <c r="T8503">
        <v>3.9</v>
      </c>
      <c r="U8503">
        <v>2016</v>
      </c>
      <c r="V8503">
        <v>11</v>
      </c>
      <c r="W8503">
        <v>14</v>
      </c>
      <c r="X8503">
        <f>IF(OR(Main!$U8503=0,
       Main!$V8503=0,
       Main!$W8503=0),
   "",
   DATE(Main!$U8503,
        Main!$V8503,
        Main!$W8503)
)</f>
        <v>42688</v>
      </c>
      <c r="Y8503">
        <f>Table1[[#This Row],[Average_Cost_for_two]]*VLOOKUP(Table1[[#This Row],[Currency]],currency!$A$2:$B$10,2,FALSE)</f>
        <v>12</v>
      </c>
      <c r="Z8503" t="str">
        <f>VLOOKUP(C8503,country!A:B,2,FALSE)</f>
        <v>India</v>
      </c>
      <c r="AA8503">
        <f t="shared" si="132"/>
        <v>4</v>
      </c>
    </row>
    <row r="8504" spans="1:27" ht="15.75" customHeight="1" x14ac:dyDescent="0.25">
      <c r="A8504">
        <v>800237</v>
      </c>
      <c r="B8504" t="s">
        <v>17594</v>
      </c>
      <c r="C8504">
        <v>1</v>
      </c>
      <c r="D8504" t="s">
        <v>11691</v>
      </c>
      <c r="E8504" t="s">
        <v>17595</v>
      </c>
      <c r="F8504" t="s">
        <v>16428</v>
      </c>
      <c r="G8504" t="s">
        <v>16429</v>
      </c>
      <c r="H8504">
        <v>80.994595899999993</v>
      </c>
      <c r="I8504">
        <v>26.8551778</v>
      </c>
      <c r="J8504" t="s">
        <v>3299</v>
      </c>
      <c r="K8504" t="s">
        <v>28</v>
      </c>
      <c r="L8504" t="s">
        <v>29</v>
      </c>
      <c r="M8504" t="s">
        <v>29</v>
      </c>
      <c r="N8504" t="s">
        <v>29</v>
      </c>
      <c r="O8504" t="s">
        <v>29</v>
      </c>
      <c r="P8504">
        <v>3</v>
      </c>
      <c r="Q8504">
        <v>514</v>
      </c>
      <c r="R8504">
        <v>1000</v>
      </c>
      <c r="S8504" t="str">
        <f>IF(Table1[[#This Row],[Average_Cost_for_two]]&lt;500,"Low",IF(Table1[[#This Row],[Average_Cost_for_two]]&lt;=1500,"Medium","High"))</f>
        <v>Medium</v>
      </c>
      <c r="T8504">
        <v>3.7</v>
      </c>
      <c r="U8504">
        <v>2010</v>
      </c>
      <c r="V8504">
        <v>11</v>
      </c>
      <c r="W8504">
        <v>7</v>
      </c>
      <c r="X8504">
        <f>IF(OR(Main!$U8504=0,
       Main!$V8504=0,
       Main!$W8504=0),
   "",
   DATE(Main!$U8504,
        Main!$V8504,
        Main!$W8504)
)</f>
        <v>40489</v>
      </c>
      <c r="Y8504">
        <f>Table1[[#This Row],[Average_Cost_for_two]]*VLOOKUP(Table1[[#This Row],[Currency]],currency!$A$2:$B$10,2,FALSE)</f>
        <v>12</v>
      </c>
      <c r="Z8504" t="str">
        <f>VLOOKUP(C8504,country!A:B,2,FALSE)</f>
        <v>India</v>
      </c>
      <c r="AA8504">
        <f t="shared" si="132"/>
        <v>4</v>
      </c>
    </row>
    <row r="8505" spans="1:27" ht="15.75" customHeight="1" x14ac:dyDescent="0.25">
      <c r="A8505">
        <v>801170</v>
      </c>
      <c r="B8505" t="s">
        <v>17596</v>
      </c>
      <c r="C8505">
        <v>1</v>
      </c>
      <c r="D8505" t="s">
        <v>11691</v>
      </c>
      <c r="E8505" t="s">
        <v>17597</v>
      </c>
      <c r="F8505" t="s">
        <v>16428</v>
      </c>
      <c r="G8505" t="s">
        <v>16429</v>
      </c>
      <c r="H8505">
        <v>80.998857150000006</v>
      </c>
      <c r="I8505">
        <v>26.853383950000001</v>
      </c>
      <c r="J8505" t="s">
        <v>739</v>
      </c>
      <c r="K8505" t="s">
        <v>28</v>
      </c>
      <c r="L8505" t="s">
        <v>29</v>
      </c>
      <c r="M8505" t="s">
        <v>29</v>
      </c>
      <c r="N8505" t="s">
        <v>29</v>
      </c>
      <c r="O8505" t="s">
        <v>29</v>
      </c>
      <c r="P8505">
        <v>3</v>
      </c>
      <c r="Q8505">
        <v>691</v>
      </c>
      <c r="R8505">
        <v>1200</v>
      </c>
      <c r="S8505" t="str">
        <f>IF(Table1[[#This Row],[Average_Cost_for_two]]&lt;500,"Low",IF(Table1[[#This Row],[Average_Cost_for_two]]&lt;=1500,"Medium","High"))</f>
        <v>Medium</v>
      </c>
      <c r="T8505">
        <v>4.2</v>
      </c>
      <c r="U8505">
        <v>2010</v>
      </c>
      <c r="V8505">
        <v>11</v>
      </c>
      <c r="W8505">
        <v>13</v>
      </c>
      <c r="X8505">
        <f>IF(OR(Main!$U8505=0,
       Main!$V8505=0,
       Main!$W8505=0),
   "",
   DATE(Main!$U8505,
        Main!$V8505,
        Main!$W8505)
)</f>
        <v>40495</v>
      </c>
      <c r="Y8505">
        <f>Table1[[#This Row],[Average_Cost_for_two]]*VLOOKUP(Table1[[#This Row],[Currency]],currency!$A$2:$B$10,2,FALSE)</f>
        <v>14.4</v>
      </c>
      <c r="Z8505" t="str">
        <f>VLOOKUP(C8505,country!A:B,2,FALSE)</f>
        <v>India</v>
      </c>
      <c r="AA8505">
        <f t="shared" si="132"/>
        <v>4</v>
      </c>
    </row>
    <row r="8506" spans="1:27" ht="15.75" customHeight="1" x14ac:dyDescent="0.25">
      <c r="A8506">
        <v>800326</v>
      </c>
      <c r="B8506" t="s">
        <v>17598</v>
      </c>
      <c r="C8506">
        <v>1</v>
      </c>
      <c r="D8506" t="s">
        <v>11691</v>
      </c>
      <c r="E8506" t="s">
        <v>17599</v>
      </c>
      <c r="F8506" t="s">
        <v>17600</v>
      </c>
      <c r="G8506" t="s">
        <v>17601</v>
      </c>
      <c r="H8506">
        <v>80.940886109999994</v>
      </c>
      <c r="I8506">
        <v>26.850191670000001</v>
      </c>
      <c r="J8506" t="s">
        <v>3234</v>
      </c>
      <c r="K8506" t="s">
        <v>28</v>
      </c>
      <c r="L8506" t="s">
        <v>29</v>
      </c>
      <c r="M8506" t="s">
        <v>29</v>
      </c>
      <c r="N8506" t="s">
        <v>29</v>
      </c>
      <c r="O8506" t="s">
        <v>29</v>
      </c>
      <c r="P8506">
        <v>3</v>
      </c>
      <c r="Q8506">
        <v>762</v>
      </c>
      <c r="R8506">
        <v>1100</v>
      </c>
      <c r="S8506" t="str">
        <f>IF(Table1[[#This Row],[Average_Cost_for_two]]&lt;500,"Low",IF(Table1[[#This Row],[Average_Cost_for_two]]&lt;=1500,"Medium","High"))</f>
        <v>Medium</v>
      </c>
      <c r="T8506">
        <v>4.2</v>
      </c>
      <c r="U8506">
        <v>2017</v>
      </c>
      <c r="V8506">
        <v>11</v>
      </c>
      <c r="W8506">
        <v>19</v>
      </c>
      <c r="X8506">
        <f>IF(OR(Main!$U8506=0,
       Main!$V8506=0,
       Main!$W8506=0),
   "",
   DATE(Main!$U8506,
        Main!$V8506,
        Main!$W8506)
)</f>
        <v>43058</v>
      </c>
      <c r="Y8506">
        <f>Table1[[#This Row],[Average_Cost_for_two]]*VLOOKUP(Table1[[#This Row],[Currency]],currency!$A$2:$B$10,2,FALSE)</f>
        <v>13.200000000000001</v>
      </c>
      <c r="Z8506" t="str">
        <f>VLOOKUP(C8506,country!A:B,2,FALSE)</f>
        <v>India</v>
      </c>
      <c r="AA8506">
        <f t="shared" si="132"/>
        <v>4</v>
      </c>
    </row>
    <row r="8507" spans="1:27" ht="15.75" customHeight="1" x14ac:dyDescent="0.25">
      <c r="A8507">
        <v>15717</v>
      </c>
      <c r="B8507" t="s">
        <v>17602</v>
      </c>
      <c r="C8507">
        <v>1</v>
      </c>
      <c r="D8507" t="s">
        <v>16559</v>
      </c>
      <c r="E8507" t="s">
        <v>17603</v>
      </c>
      <c r="F8507" t="s">
        <v>17604</v>
      </c>
      <c r="G8507" t="s">
        <v>17605</v>
      </c>
      <c r="H8507">
        <v>75.788258540000001</v>
      </c>
      <c r="I8507">
        <v>30.88591491</v>
      </c>
      <c r="J8507" t="s">
        <v>3652</v>
      </c>
      <c r="K8507" t="s">
        <v>28</v>
      </c>
      <c r="L8507" t="s">
        <v>29</v>
      </c>
      <c r="M8507" t="s">
        <v>29</v>
      </c>
      <c r="N8507" t="s">
        <v>29</v>
      </c>
      <c r="O8507" t="s">
        <v>29</v>
      </c>
      <c r="P8507">
        <v>3</v>
      </c>
      <c r="Q8507">
        <v>154</v>
      </c>
      <c r="R8507">
        <v>1500</v>
      </c>
      <c r="S8507" t="str">
        <f>IF(Table1[[#This Row],[Average_Cost_for_two]]&lt;500,"Low",IF(Table1[[#This Row],[Average_Cost_for_two]]&lt;=1500,"Medium","High"))</f>
        <v>Medium</v>
      </c>
      <c r="T8507">
        <v>3.9</v>
      </c>
      <c r="U8507">
        <v>2018</v>
      </c>
      <c r="V8507">
        <v>11</v>
      </c>
      <c r="W8507">
        <v>11</v>
      </c>
      <c r="X8507">
        <f>IF(OR(Main!$U8507=0,
       Main!$V8507=0,
       Main!$W8507=0),
   "",
   DATE(Main!$U8507,
        Main!$V8507,
        Main!$W8507)
)</f>
        <v>43415</v>
      </c>
      <c r="Y8507">
        <f>Table1[[#This Row],[Average_Cost_for_two]]*VLOOKUP(Table1[[#This Row],[Currency]],currency!$A$2:$B$10,2,FALSE)</f>
        <v>18</v>
      </c>
      <c r="Z8507" t="str">
        <f>VLOOKUP(C8507,country!A:B,2,FALSE)</f>
        <v>India</v>
      </c>
      <c r="AA8507">
        <f t="shared" si="132"/>
        <v>4</v>
      </c>
    </row>
    <row r="8508" spans="1:27" ht="15.75" customHeight="1" x14ac:dyDescent="0.25">
      <c r="A8508">
        <v>3100017</v>
      </c>
      <c r="B8508" t="s">
        <v>4948</v>
      </c>
      <c r="C8508">
        <v>1</v>
      </c>
      <c r="D8508" t="s">
        <v>11420</v>
      </c>
      <c r="E8508" t="s">
        <v>17606</v>
      </c>
      <c r="F8508" t="s">
        <v>17607</v>
      </c>
      <c r="G8508" t="s">
        <v>17608</v>
      </c>
      <c r="H8508">
        <v>74.840483329999998</v>
      </c>
      <c r="I8508">
        <v>12.87505833</v>
      </c>
      <c r="J8508" t="s">
        <v>967</v>
      </c>
      <c r="K8508" t="s">
        <v>28</v>
      </c>
      <c r="L8508" t="s">
        <v>29</v>
      </c>
      <c r="M8508" t="s">
        <v>29</v>
      </c>
      <c r="N8508" t="s">
        <v>29</v>
      </c>
      <c r="O8508" t="s">
        <v>29</v>
      </c>
      <c r="P8508">
        <v>2</v>
      </c>
      <c r="Q8508">
        <v>175</v>
      </c>
      <c r="R8508">
        <v>500</v>
      </c>
      <c r="S8508" t="str">
        <f>IF(Table1[[#This Row],[Average_Cost_for_two]]&lt;500,"Low",IF(Table1[[#This Row],[Average_Cost_for_two]]&lt;=1500,"Medium","High"))</f>
        <v>Medium</v>
      </c>
      <c r="T8508">
        <v>3.7</v>
      </c>
      <c r="U8508">
        <v>2011</v>
      </c>
      <c r="V8508">
        <v>11</v>
      </c>
      <c r="W8508">
        <v>13</v>
      </c>
      <c r="X8508">
        <f>IF(OR(Main!$U8508=0,
       Main!$V8508=0,
       Main!$W8508=0),
   "",
   DATE(Main!$U8508,
        Main!$V8508,
        Main!$W8508)
)</f>
        <v>40860</v>
      </c>
      <c r="Y8508">
        <f>Table1[[#This Row],[Average_Cost_for_two]]*VLOOKUP(Table1[[#This Row],[Currency]],currency!$A$2:$B$10,2,FALSE)</f>
        <v>6</v>
      </c>
      <c r="Z8508" t="str">
        <f>VLOOKUP(C8508,country!A:B,2,FALSE)</f>
        <v>India</v>
      </c>
      <c r="AA8508">
        <f t="shared" si="132"/>
        <v>4</v>
      </c>
    </row>
    <row r="8509" spans="1:27" ht="15.75" customHeight="1" x14ac:dyDescent="0.25">
      <c r="A8509">
        <v>17806994</v>
      </c>
      <c r="B8509" t="s">
        <v>17609</v>
      </c>
      <c r="C8509">
        <v>1</v>
      </c>
      <c r="D8509" t="s">
        <v>15924</v>
      </c>
      <c r="E8509" t="s">
        <v>17610</v>
      </c>
      <c r="F8509" t="s">
        <v>16040</v>
      </c>
      <c r="G8509" t="s">
        <v>16041</v>
      </c>
      <c r="H8509">
        <v>72.907385340000005</v>
      </c>
      <c r="I8509">
        <v>19.120082679999999</v>
      </c>
      <c r="J8509" t="s">
        <v>2065</v>
      </c>
      <c r="K8509" t="s">
        <v>28</v>
      </c>
      <c r="L8509" t="s">
        <v>29</v>
      </c>
      <c r="M8509" t="s">
        <v>29</v>
      </c>
      <c r="N8509" t="s">
        <v>29</v>
      </c>
      <c r="O8509" t="s">
        <v>29</v>
      </c>
      <c r="P8509">
        <v>3</v>
      </c>
      <c r="Q8509">
        <v>3244</v>
      </c>
      <c r="R8509">
        <v>1500</v>
      </c>
      <c r="S8509" t="str">
        <f>IF(Table1[[#This Row],[Average_Cost_for_two]]&lt;500,"Low",IF(Table1[[#This Row],[Average_Cost_for_two]]&lt;=1500,"Medium","High"))</f>
        <v>Medium</v>
      </c>
      <c r="T8509">
        <v>4.9000000000000004</v>
      </c>
      <c r="U8509">
        <v>2018</v>
      </c>
      <c r="V8509">
        <v>11</v>
      </c>
      <c r="W8509">
        <v>3</v>
      </c>
      <c r="X8509">
        <f>IF(OR(Main!$U8509=0,
       Main!$V8509=0,
       Main!$W8509=0),
   "",
   DATE(Main!$U8509,
        Main!$V8509,
        Main!$W8509)
)</f>
        <v>43407</v>
      </c>
      <c r="Y8509">
        <f>Table1[[#This Row],[Average_Cost_for_two]]*VLOOKUP(Table1[[#This Row],[Currency]],currency!$A$2:$B$10,2,FALSE)</f>
        <v>18</v>
      </c>
      <c r="Z8509" t="str">
        <f>VLOOKUP(C8509,country!A:B,2,FALSE)</f>
        <v>India</v>
      </c>
      <c r="AA8509">
        <f t="shared" si="132"/>
        <v>4</v>
      </c>
    </row>
    <row r="8510" spans="1:27" ht="15.75" customHeight="1" x14ac:dyDescent="0.25">
      <c r="A8510">
        <v>3600354</v>
      </c>
      <c r="B8510" t="s">
        <v>17611</v>
      </c>
      <c r="C8510">
        <v>1</v>
      </c>
      <c r="D8510" t="s">
        <v>11481</v>
      </c>
      <c r="E8510" t="s">
        <v>17612</v>
      </c>
      <c r="F8510" t="s">
        <v>2070</v>
      </c>
      <c r="G8510" t="s">
        <v>11483</v>
      </c>
      <c r="H8510">
        <v>76.603066670000004</v>
      </c>
      <c r="I8510">
        <v>12.316966669999999</v>
      </c>
      <c r="J8510" t="s">
        <v>17613</v>
      </c>
      <c r="K8510" t="s">
        <v>28</v>
      </c>
      <c r="L8510" t="s">
        <v>29</v>
      </c>
      <c r="M8510" t="s">
        <v>29</v>
      </c>
      <c r="N8510" t="s">
        <v>29</v>
      </c>
      <c r="O8510" t="s">
        <v>29</v>
      </c>
      <c r="P8510">
        <v>2</v>
      </c>
      <c r="Q8510">
        <v>140</v>
      </c>
      <c r="R8510">
        <v>700</v>
      </c>
      <c r="S8510" t="str">
        <f>IF(Table1[[#This Row],[Average_Cost_for_two]]&lt;500,"Low",IF(Table1[[#This Row],[Average_Cost_for_two]]&lt;=1500,"Medium","High"))</f>
        <v>Medium</v>
      </c>
      <c r="T8510">
        <v>3.6</v>
      </c>
      <c r="U8510">
        <v>2012</v>
      </c>
      <c r="V8510">
        <v>11</v>
      </c>
      <c r="W8510">
        <v>13</v>
      </c>
      <c r="X8510">
        <f>IF(OR(Main!$U8510=0,
       Main!$V8510=0,
       Main!$W8510=0),
   "",
   DATE(Main!$U8510,
        Main!$V8510,
        Main!$W8510)
)</f>
        <v>41226</v>
      </c>
      <c r="Y8510">
        <f>Table1[[#This Row],[Average_Cost_for_two]]*VLOOKUP(Table1[[#This Row],[Currency]],currency!$A$2:$B$10,2,FALSE)</f>
        <v>8.4</v>
      </c>
      <c r="Z8510" t="str">
        <f>VLOOKUP(C8510,country!A:B,2,FALSE)</f>
        <v>India</v>
      </c>
      <c r="AA8510">
        <f t="shared" si="132"/>
        <v>4</v>
      </c>
    </row>
    <row r="8511" spans="1:27" ht="15.75" customHeight="1" x14ac:dyDescent="0.25">
      <c r="A8511">
        <v>18255171</v>
      </c>
      <c r="B8511" t="s">
        <v>17614</v>
      </c>
      <c r="C8511">
        <v>1</v>
      </c>
      <c r="D8511" t="s">
        <v>23</v>
      </c>
      <c r="E8511" t="s">
        <v>17615</v>
      </c>
      <c r="F8511" t="s">
        <v>2451</v>
      </c>
      <c r="G8511" t="s">
        <v>2452</v>
      </c>
      <c r="H8511">
        <v>0</v>
      </c>
      <c r="I8511">
        <v>0</v>
      </c>
      <c r="J8511" t="s">
        <v>17616</v>
      </c>
      <c r="K8511" t="s">
        <v>28</v>
      </c>
      <c r="L8511" t="s">
        <v>36</v>
      </c>
      <c r="M8511" t="s">
        <v>29</v>
      </c>
      <c r="N8511" t="s">
        <v>29</v>
      </c>
      <c r="O8511" t="s">
        <v>29</v>
      </c>
      <c r="P8511">
        <v>4</v>
      </c>
      <c r="Q8511">
        <v>10</v>
      </c>
      <c r="R8511">
        <v>2200</v>
      </c>
      <c r="S8511" t="str">
        <f>IF(Table1[[#This Row],[Average_Cost_for_two]]&lt;500,"Low",IF(Table1[[#This Row],[Average_Cost_for_two]]&lt;=1500,"Medium","High"))</f>
        <v>High</v>
      </c>
      <c r="T8511">
        <v>3.1</v>
      </c>
      <c r="U8511">
        <v>2018</v>
      </c>
      <c r="V8511">
        <v>6</v>
      </c>
      <c r="W8511">
        <v>27</v>
      </c>
      <c r="X8511">
        <f>IF(OR(Main!$U8511=0,
       Main!$V8511=0,
       Main!$W8511=0),
   "",
   DATE(Main!$U8511,
        Main!$V8511,
        Main!$W8511)
)</f>
        <v>43278</v>
      </c>
      <c r="Y8511">
        <f>Table1[[#This Row],[Average_Cost_for_two]]*VLOOKUP(Table1[[#This Row],[Currency]],currency!$A$2:$B$10,2,FALSE)</f>
        <v>26.400000000000002</v>
      </c>
      <c r="Z8511" t="str">
        <f>VLOOKUP(C8511,country!A:B,2,FALSE)</f>
        <v>India</v>
      </c>
      <c r="AA8511">
        <f t="shared" si="132"/>
        <v>2</v>
      </c>
    </row>
    <row r="8512" spans="1:27" ht="15.75" customHeight="1" x14ac:dyDescent="0.25">
      <c r="A8512">
        <v>3700056</v>
      </c>
      <c r="B8512" t="s">
        <v>17617</v>
      </c>
      <c r="C8512">
        <v>1</v>
      </c>
      <c r="D8512" t="s">
        <v>2866</v>
      </c>
      <c r="E8512" t="s">
        <v>16461</v>
      </c>
      <c r="F8512" t="s">
        <v>177</v>
      </c>
      <c r="G8512" t="s">
        <v>16459</v>
      </c>
      <c r="H8512">
        <v>79.830155559999994</v>
      </c>
      <c r="I8512">
        <v>11.929947220000001</v>
      </c>
      <c r="J8512" t="s">
        <v>2311</v>
      </c>
      <c r="K8512" t="s">
        <v>28</v>
      </c>
      <c r="L8512" t="s">
        <v>29</v>
      </c>
      <c r="M8512" t="s">
        <v>29</v>
      </c>
      <c r="N8512" t="s">
        <v>29</v>
      </c>
      <c r="O8512" t="s">
        <v>29</v>
      </c>
      <c r="P8512">
        <v>3</v>
      </c>
      <c r="Q8512">
        <v>199</v>
      </c>
      <c r="R8512">
        <v>700</v>
      </c>
      <c r="S8512" t="str">
        <f>IF(Table1[[#This Row],[Average_Cost_for_two]]&lt;500,"Low",IF(Table1[[#This Row],[Average_Cost_for_two]]&lt;=1500,"Medium","High"))</f>
        <v>Medium</v>
      </c>
      <c r="T8512">
        <v>3.8</v>
      </c>
      <c r="U8512">
        <v>2012</v>
      </c>
      <c r="V8512">
        <v>11</v>
      </c>
      <c r="W8512">
        <v>26</v>
      </c>
      <c r="X8512">
        <f>IF(OR(Main!$U8512=0,
       Main!$V8512=0,
       Main!$W8512=0),
   "",
   DATE(Main!$U8512,
        Main!$V8512,
        Main!$W8512)
)</f>
        <v>41239</v>
      </c>
      <c r="Y8512">
        <f>Table1[[#This Row],[Average_Cost_for_two]]*VLOOKUP(Table1[[#This Row],[Currency]],currency!$A$2:$B$10,2,FALSE)</f>
        <v>8.4</v>
      </c>
      <c r="Z8512" t="str">
        <f>VLOOKUP(C8512,country!A:B,2,FALSE)</f>
        <v>India</v>
      </c>
      <c r="AA8512">
        <f t="shared" si="132"/>
        <v>4</v>
      </c>
    </row>
    <row r="8513" spans="1:27" ht="15.75" customHeight="1" x14ac:dyDescent="0.25">
      <c r="A8513">
        <v>4905</v>
      </c>
      <c r="B8513" t="s">
        <v>17618</v>
      </c>
      <c r="C8513">
        <v>1</v>
      </c>
      <c r="D8513" t="s">
        <v>23</v>
      </c>
      <c r="E8513" t="s">
        <v>17619</v>
      </c>
      <c r="F8513" t="s">
        <v>3864</v>
      </c>
      <c r="G8513" t="s">
        <v>3865</v>
      </c>
      <c r="H8513">
        <v>77.154938000000001</v>
      </c>
      <c r="I8513">
        <v>28.5414475</v>
      </c>
      <c r="J8513" t="s">
        <v>17620</v>
      </c>
      <c r="K8513" t="s">
        <v>28</v>
      </c>
      <c r="L8513" t="s">
        <v>36</v>
      </c>
      <c r="M8513" t="s">
        <v>29</v>
      </c>
      <c r="N8513" t="s">
        <v>29</v>
      </c>
      <c r="O8513" t="s">
        <v>29</v>
      </c>
      <c r="P8513">
        <v>4</v>
      </c>
      <c r="Q8513">
        <v>210</v>
      </c>
      <c r="R8513">
        <v>2200</v>
      </c>
      <c r="S8513" t="str">
        <f>IF(Table1[[#This Row],[Average_Cost_for_two]]&lt;500,"Low",IF(Table1[[#This Row],[Average_Cost_for_two]]&lt;=1500,"Medium","High"))</f>
        <v>High</v>
      </c>
      <c r="T8513">
        <v>3.6</v>
      </c>
      <c r="U8513">
        <v>2015</v>
      </c>
      <c r="V8513">
        <v>4</v>
      </c>
      <c r="W8513">
        <v>21</v>
      </c>
      <c r="X8513">
        <f>IF(OR(Main!$U8513=0,
       Main!$V8513=0,
       Main!$W8513=0),
   "",
   DATE(Main!$U8513,
        Main!$V8513,
        Main!$W8513)
)</f>
        <v>42115</v>
      </c>
      <c r="Y8513">
        <f>Table1[[#This Row],[Average_Cost_for_two]]*VLOOKUP(Table1[[#This Row],[Currency]],currency!$A$2:$B$10,2,FALSE)</f>
        <v>26.400000000000002</v>
      </c>
      <c r="Z8513" t="str">
        <f>VLOOKUP(C8513,country!A:B,2,FALSE)</f>
        <v>India</v>
      </c>
      <c r="AA8513">
        <f t="shared" si="132"/>
        <v>2</v>
      </c>
    </row>
    <row r="8514" spans="1:27" ht="15.75" customHeight="1" x14ac:dyDescent="0.25">
      <c r="A8514">
        <v>18388053</v>
      </c>
      <c r="B8514" t="s">
        <v>17621</v>
      </c>
      <c r="C8514">
        <v>1</v>
      </c>
      <c r="D8514" t="s">
        <v>16469</v>
      </c>
      <c r="E8514" t="s">
        <v>17622</v>
      </c>
      <c r="F8514" t="s">
        <v>16583</v>
      </c>
      <c r="G8514" t="s">
        <v>16584</v>
      </c>
      <c r="H8514">
        <v>85.339819570000003</v>
      </c>
      <c r="I8514">
        <v>23.369745630000001</v>
      </c>
      <c r="J8514" t="s">
        <v>927</v>
      </c>
      <c r="K8514" t="s">
        <v>28</v>
      </c>
      <c r="L8514" t="s">
        <v>29</v>
      </c>
      <c r="M8514" t="s">
        <v>29</v>
      </c>
      <c r="N8514" t="s">
        <v>29</v>
      </c>
      <c r="O8514" t="s">
        <v>29</v>
      </c>
      <c r="P8514">
        <v>1</v>
      </c>
      <c r="Q8514">
        <v>13</v>
      </c>
      <c r="R8514">
        <v>400</v>
      </c>
      <c r="S8514" t="str">
        <f>IF(Table1[[#This Row],[Average_Cost_for_two]]&lt;500,"Low",IF(Table1[[#This Row],[Average_Cost_for_two]]&lt;=1500,"Medium","High"))</f>
        <v>Low</v>
      </c>
      <c r="T8514">
        <v>3.4</v>
      </c>
      <c r="U8514">
        <v>2016</v>
      </c>
      <c r="V8514">
        <v>11</v>
      </c>
      <c r="W8514">
        <v>14</v>
      </c>
      <c r="X8514">
        <f>IF(OR(Main!$U8514=0,
       Main!$V8514=0,
       Main!$W8514=0),
   "",
   DATE(Main!$U8514,
        Main!$V8514,
        Main!$W8514)
)</f>
        <v>42688</v>
      </c>
      <c r="Y8514">
        <f>Table1[[#This Row],[Average_Cost_for_two]]*VLOOKUP(Table1[[#This Row],[Currency]],currency!$A$2:$B$10,2,FALSE)</f>
        <v>4.8</v>
      </c>
      <c r="Z8514" t="str">
        <f>VLOOKUP(C8514,country!A:B,2,FALSE)</f>
        <v>India</v>
      </c>
      <c r="AA8514">
        <f t="shared" ref="AA8514:AA8577" si="133">ROUNDUP(V8514/3,0)</f>
        <v>4</v>
      </c>
    </row>
    <row r="8515" spans="1:27" ht="15.75" customHeight="1" x14ac:dyDescent="0.25">
      <c r="A8515">
        <v>2700011</v>
      </c>
      <c r="B8515" t="s">
        <v>17623</v>
      </c>
      <c r="C8515">
        <v>1</v>
      </c>
      <c r="D8515" t="s">
        <v>16469</v>
      </c>
      <c r="E8515" t="s">
        <v>17624</v>
      </c>
      <c r="F8515" t="s">
        <v>16583</v>
      </c>
      <c r="G8515" t="s">
        <v>16584</v>
      </c>
      <c r="H8515">
        <v>85.327872220000003</v>
      </c>
      <c r="I8515">
        <v>23.371291670000002</v>
      </c>
      <c r="J8515" t="s">
        <v>967</v>
      </c>
      <c r="K8515" t="s">
        <v>28</v>
      </c>
      <c r="L8515" t="s">
        <v>29</v>
      </c>
      <c r="M8515" t="s">
        <v>29</v>
      </c>
      <c r="N8515" t="s">
        <v>29</v>
      </c>
      <c r="O8515" t="s">
        <v>29</v>
      </c>
      <c r="P8515">
        <v>1</v>
      </c>
      <c r="Q8515">
        <v>92</v>
      </c>
      <c r="R8515">
        <v>400</v>
      </c>
      <c r="S8515" t="str">
        <f>IF(Table1[[#This Row],[Average_Cost_for_two]]&lt;500,"Low",IF(Table1[[#This Row],[Average_Cost_for_two]]&lt;=1500,"Medium","High"))</f>
        <v>Low</v>
      </c>
      <c r="T8515">
        <v>3.7</v>
      </c>
      <c r="U8515">
        <v>2011</v>
      </c>
      <c r="V8515">
        <v>11</v>
      </c>
      <c r="W8515">
        <v>13</v>
      </c>
      <c r="X8515">
        <f>IF(OR(Main!$U8515=0,
       Main!$V8515=0,
       Main!$W8515=0),
   "",
   DATE(Main!$U8515,
        Main!$V8515,
        Main!$W8515)
)</f>
        <v>40860</v>
      </c>
      <c r="Y8515">
        <f>Table1[[#This Row],[Average_Cost_for_two]]*VLOOKUP(Table1[[#This Row],[Currency]],currency!$A$2:$B$10,2,FALSE)</f>
        <v>4.8</v>
      </c>
      <c r="Z8515" t="str">
        <f>VLOOKUP(C8515,country!A:B,2,FALSE)</f>
        <v>India</v>
      </c>
      <c r="AA8515">
        <f t="shared" si="133"/>
        <v>4</v>
      </c>
    </row>
    <row r="8516" spans="1:27" ht="15.75" customHeight="1" x14ac:dyDescent="0.25">
      <c r="A8516">
        <v>3800477</v>
      </c>
      <c r="B8516" t="s">
        <v>17625</v>
      </c>
      <c r="C8516">
        <v>1</v>
      </c>
      <c r="D8516" t="s">
        <v>10919</v>
      </c>
      <c r="E8516" t="s">
        <v>17626</v>
      </c>
      <c r="F8516" t="s">
        <v>11430</v>
      </c>
      <c r="G8516" t="s">
        <v>11431</v>
      </c>
      <c r="H8516">
        <v>72.778665799999999</v>
      </c>
      <c r="I8516">
        <v>21.149834259999999</v>
      </c>
      <c r="J8516" t="s">
        <v>855</v>
      </c>
      <c r="K8516" t="s">
        <v>28</v>
      </c>
      <c r="L8516" t="s">
        <v>29</v>
      </c>
      <c r="M8516" t="s">
        <v>29</v>
      </c>
      <c r="N8516" t="s">
        <v>29</v>
      </c>
      <c r="O8516" t="s">
        <v>29</v>
      </c>
      <c r="P8516">
        <v>1</v>
      </c>
      <c r="Q8516">
        <v>87</v>
      </c>
      <c r="R8516">
        <v>250</v>
      </c>
      <c r="S8516" t="str">
        <f>IF(Table1[[#This Row],[Average_Cost_for_two]]&lt;500,"Low",IF(Table1[[#This Row],[Average_Cost_for_two]]&lt;=1500,"Medium","High"))</f>
        <v>Low</v>
      </c>
      <c r="T8516">
        <v>3.6</v>
      </c>
      <c r="U8516">
        <v>2013</v>
      </c>
      <c r="V8516">
        <v>11</v>
      </c>
      <c r="W8516">
        <v>20</v>
      </c>
      <c r="X8516">
        <f>IF(OR(Main!$U8516=0,
       Main!$V8516=0,
       Main!$W8516=0),
   "",
   DATE(Main!$U8516,
        Main!$V8516,
        Main!$W8516)
)</f>
        <v>41598</v>
      </c>
      <c r="Y8516">
        <f>Table1[[#This Row],[Average_Cost_for_two]]*VLOOKUP(Table1[[#This Row],[Currency]],currency!$A$2:$B$10,2,FALSE)</f>
        <v>3</v>
      </c>
      <c r="Z8516" t="str">
        <f>VLOOKUP(C8516,country!A:B,2,FALSE)</f>
        <v>India</v>
      </c>
      <c r="AA8516">
        <f t="shared" si="133"/>
        <v>4</v>
      </c>
    </row>
    <row r="8517" spans="1:27" ht="15.75" customHeight="1" x14ac:dyDescent="0.25">
      <c r="A8517">
        <v>2800096</v>
      </c>
      <c r="B8517" t="s">
        <v>17627</v>
      </c>
      <c r="C8517">
        <v>1</v>
      </c>
      <c r="D8517" t="s">
        <v>10925</v>
      </c>
      <c r="E8517" t="s">
        <v>17628</v>
      </c>
      <c r="F8517" t="s">
        <v>17629</v>
      </c>
      <c r="G8517" t="s">
        <v>17630</v>
      </c>
      <c r="H8517">
        <v>83.338097219999995</v>
      </c>
      <c r="I8517">
        <v>17.734805560000002</v>
      </c>
      <c r="J8517" t="s">
        <v>17631</v>
      </c>
      <c r="K8517" t="s">
        <v>28</v>
      </c>
      <c r="L8517" t="s">
        <v>29</v>
      </c>
      <c r="M8517" t="s">
        <v>29</v>
      </c>
      <c r="N8517" t="s">
        <v>29</v>
      </c>
      <c r="O8517" t="s">
        <v>29</v>
      </c>
      <c r="P8517">
        <v>2</v>
      </c>
      <c r="Q8517">
        <v>154</v>
      </c>
      <c r="R8517">
        <v>600</v>
      </c>
      <c r="S8517" t="str">
        <f>IF(Table1[[#This Row],[Average_Cost_for_two]]&lt;500,"Low",IF(Table1[[#This Row],[Average_Cost_for_two]]&lt;=1500,"Medium","High"))</f>
        <v>Medium</v>
      </c>
      <c r="T8517">
        <v>3.6</v>
      </c>
      <c r="U8517">
        <v>2012</v>
      </c>
      <c r="V8517">
        <v>11</v>
      </c>
      <c r="W8517">
        <v>15</v>
      </c>
      <c r="X8517">
        <f>IF(OR(Main!$U8517=0,
       Main!$V8517=0,
       Main!$W8517=0),
   "",
   DATE(Main!$U8517,
        Main!$V8517,
        Main!$W8517)
)</f>
        <v>41228</v>
      </c>
      <c r="Y8517">
        <f>Table1[[#This Row],[Average_Cost_for_two]]*VLOOKUP(Table1[[#This Row],[Currency]],currency!$A$2:$B$10,2,FALSE)</f>
        <v>7.2</v>
      </c>
      <c r="Z8517" t="str">
        <f>VLOOKUP(C8517,country!A:B,2,FALSE)</f>
        <v>India</v>
      </c>
      <c r="AA8517">
        <f t="shared" si="133"/>
        <v>4</v>
      </c>
    </row>
    <row r="8518" spans="1:27" ht="15.75" customHeight="1" x14ac:dyDescent="0.25">
      <c r="A8518">
        <v>2800881</v>
      </c>
      <c r="B8518" t="s">
        <v>17632</v>
      </c>
      <c r="C8518">
        <v>1</v>
      </c>
      <c r="D8518" t="s">
        <v>10925</v>
      </c>
      <c r="E8518" t="s">
        <v>17633</v>
      </c>
      <c r="F8518" t="s">
        <v>17634</v>
      </c>
      <c r="G8518" t="s">
        <v>17635</v>
      </c>
      <c r="H8518">
        <v>83.315281350000006</v>
      </c>
      <c r="I8518">
        <v>17.7195395</v>
      </c>
      <c r="J8518" t="s">
        <v>17636</v>
      </c>
      <c r="K8518" t="s">
        <v>28</v>
      </c>
      <c r="L8518" t="s">
        <v>29</v>
      </c>
      <c r="M8518" t="s">
        <v>29</v>
      </c>
      <c r="N8518" t="s">
        <v>29</v>
      </c>
      <c r="O8518" t="s">
        <v>29</v>
      </c>
      <c r="P8518">
        <v>2</v>
      </c>
      <c r="Q8518">
        <v>172</v>
      </c>
      <c r="R8518">
        <v>600</v>
      </c>
      <c r="S8518" t="str">
        <f>IF(Table1[[#This Row],[Average_Cost_for_two]]&lt;500,"Low",IF(Table1[[#This Row],[Average_Cost_for_two]]&lt;=1500,"Medium","High"))</f>
        <v>Medium</v>
      </c>
      <c r="T8518">
        <v>4.3</v>
      </c>
      <c r="U8518">
        <v>2016</v>
      </c>
      <c r="V8518">
        <v>11</v>
      </c>
      <c r="W8518">
        <v>26</v>
      </c>
      <c r="X8518">
        <f>IF(OR(Main!$U8518=0,
       Main!$V8518=0,
       Main!$W8518=0),
   "",
   DATE(Main!$U8518,
        Main!$V8518,
        Main!$W8518)
)</f>
        <v>42700</v>
      </c>
      <c r="Y8518">
        <f>Table1[[#This Row],[Average_Cost_for_two]]*VLOOKUP(Table1[[#This Row],[Currency]],currency!$A$2:$B$10,2,FALSE)</f>
        <v>7.2</v>
      </c>
      <c r="Z8518" t="str">
        <f>VLOOKUP(C8518,country!A:B,2,FALSE)</f>
        <v>India</v>
      </c>
      <c r="AA8518">
        <f t="shared" si="133"/>
        <v>4</v>
      </c>
    </row>
    <row r="8519" spans="1:27" ht="15.75" customHeight="1" x14ac:dyDescent="0.25">
      <c r="A8519">
        <v>2400014</v>
      </c>
      <c r="B8519" t="s">
        <v>5911</v>
      </c>
      <c r="C8519">
        <v>1</v>
      </c>
      <c r="D8519" t="s">
        <v>2861</v>
      </c>
      <c r="E8519" t="s">
        <v>17637</v>
      </c>
      <c r="F8519" t="s">
        <v>145</v>
      </c>
      <c r="G8519" t="s">
        <v>2863</v>
      </c>
      <c r="H8519">
        <v>81.834278999999995</v>
      </c>
      <c r="I8519">
        <v>25.450329</v>
      </c>
      <c r="J8519" t="s">
        <v>523</v>
      </c>
      <c r="K8519" t="s">
        <v>28</v>
      </c>
      <c r="L8519" t="s">
        <v>29</v>
      </c>
      <c r="M8519" t="s">
        <v>29</v>
      </c>
      <c r="N8519" t="s">
        <v>29</v>
      </c>
      <c r="O8519" t="s">
        <v>29</v>
      </c>
      <c r="P8519">
        <v>2</v>
      </c>
      <c r="Q8519">
        <v>53</v>
      </c>
      <c r="R8519">
        <v>400</v>
      </c>
      <c r="S8519" t="str">
        <f>IF(Table1[[#This Row],[Average_Cost_for_two]]&lt;500,"Low",IF(Table1[[#This Row],[Average_Cost_for_two]]&lt;=1500,"Medium","High"))</f>
        <v>Low</v>
      </c>
      <c r="T8519">
        <v>3.3</v>
      </c>
      <c r="U8519">
        <v>2012</v>
      </c>
      <c r="V8519">
        <v>10</v>
      </c>
      <c r="W8519">
        <v>2</v>
      </c>
      <c r="X8519">
        <f>IF(OR(Main!$U8519=0,
       Main!$V8519=0,
       Main!$W8519=0),
   "",
   DATE(Main!$U8519,
        Main!$V8519,
        Main!$W8519)
)</f>
        <v>41184</v>
      </c>
      <c r="Y8519">
        <f>Table1[[#This Row],[Average_Cost_for_two]]*VLOOKUP(Table1[[#This Row],[Currency]],currency!$A$2:$B$10,2,FALSE)</f>
        <v>4.8</v>
      </c>
      <c r="Z8519" t="str">
        <f>VLOOKUP(C8519,country!A:B,2,FALSE)</f>
        <v>India</v>
      </c>
      <c r="AA8519">
        <f t="shared" si="133"/>
        <v>4</v>
      </c>
    </row>
    <row r="8520" spans="1:27" ht="15.75" customHeight="1" x14ac:dyDescent="0.25">
      <c r="A8520">
        <v>2200067</v>
      </c>
      <c r="B8520" t="s">
        <v>17638</v>
      </c>
      <c r="C8520">
        <v>1</v>
      </c>
      <c r="D8520" t="s">
        <v>16495</v>
      </c>
      <c r="E8520" t="s">
        <v>17639</v>
      </c>
      <c r="F8520" t="s">
        <v>16497</v>
      </c>
      <c r="G8520" t="s">
        <v>16498</v>
      </c>
      <c r="H8520">
        <v>74.875827999999998</v>
      </c>
      <c r="I8520">
        <v>31.635670999999999</v>
      </c>
      <c r="J8520" t="s">
        <v>27</v>
      </c>
      <c r="K8520" t="s">
        <v>28</v>
      </c>
      <c r="L8520" t="s">
        <v>29</v>
      </c>
      <c r="M8520" t="s">
        <v>29</v>
      </c>
      <c r="N8520" t="s">
        <v>29</v>
      </c>
      <c r="O8520" t="s">
        <v>29</v>
      </c>
      <c r="P8520">
        <v>1</v>
      </c>
      <c r="Q8520">
        <v>91</v>
      </c>
      <c r="R8520">
        <v>300</v>
      </c>
      <c r="S8520" t="str">
        <f>IF(Table1[[#This Row],[Average_Cost_for_two]]&lt;500,"Low",IF(Table1[[#This Row],[Average_Cost_for_two]]&lt;=1500,"Medium","High"))</f>
        <v>Low</v>
      </c>
      <c r="T8520">
        <v>3.5</v>
      </c>
      <c r="U8520">
        <v>2011</v>
      </c>
      <c r="V8520">
        <v>10</v>
      </c>
      <c r="W8520">
        <v>6</v>
      </c>
      <c r="X8520">
        <f>IF(OR(Main!$U8520=0,
       Main!$V8520=0,
       Main!$W8520=0),
   "",
   DATE(Main!$U8520,
        Main!$V8520,
        Main!$W8520)
)</f>
        <v>40822</v>
      </c>
      <c r="Y8520">
        <f>Table1[[#This Row],[Average_Cost_for_two]]*VLOOKUP(Table1[[#This Row],[Currency]],currency!$A$2:$B$10,2,FALSE)</f>
        <v>3.6</v>
      </c>
      <c r="Z8520" t="str">
        <f>VLOOKUP(C8520,country!A:B,2,FALSE)</f>
        <v>India</v>
      </c>
      <c r="AA8520">
        <f t="shared" si="133"/>
        <v>4</v>
      </c>
    </row>
    <row r="8521" spans="1:27" ht="15.75" customHeight="1" x14ac:dyDescent="0.25">
      <c r="A8521">
        <v>2200132</v>
      </c>
      <c r="B8521" t="s">
        <v>17640</v>
      </c>
      <c r="C8521">
        <v>1</v>
      </c>
      <c r="D8521" t="s">
        <v>16495</v>
      </c>
      <c r="E8521" t="s">
        <v>17641</v>
      </c>
      <c r="F8521" t="s">
        <v>16505</v>
      </c>
      <c r="G8521" t="s">
        <v>16506</v>
      </c>
      <c r="H8521">
        <v>74.877666000000005</v>
      </c>
      <c r="I8521">
        <v>31.625980999999999</v>
      </c>
      <c r="J8521" t="s">
        <v>27</v>
      </c>
      <c r="K8521" t="s">
        <v>28</v>
      </c>
      <c r="L8521" t="s">
        <v>29</v>
      </c>
      <c r="M8521" t="s">
        <v>29</v>
      </c>
      <c r="N8521" t="s">
        <v>29</v>
      </c>
      <c r="O8521" t="s">
        <v>29</v>
      </c>
      <c r="P8521">
        <v>2</v>
      </c>
      <c r="Q8521">
        <v>276</v>
      </c>
      <c r="R8521">
        <v>500</v>
      </c>
      <c r="S8521" t="str">
        <f>IF(Table1[[#This Row],[Average_Cost_for_two]]&lt;500,"Low",IF(Table1[[#This Row],[Average_Cost_for_two]]&lt;=1500,"Medium","High"))</f>
        <v>Medium</v>
      </c>
      <c r="T8521">
        <v>3.8</v>
      </c>
      <c r="U8521">
        <v>2016</v>
      </c>
      <c r="V8521">
        <v>10</v>
      </c>
      <c r="W8521">
        <v>21</v>
      </c>
      <c r="X8521">
        <f>IF(OR(Main!$U8521=0,
       Main!$V8521=0,
       Main!$W8521=0),
   "",
   DATE(Main!$U8521,
        Main!$V8521,
        Main!$W8521)
)</f>
        <v>42664</v>
      </c>
      <c r="Y8521">
        <f>Table1[[#This Row],[Average_Cost_for_two]]*VLOOKUP(Table1[[#This Row],[Currency]],currency!$A$2:$B$10,2,FALSE)</f>
        <v>6</v>
      </c>
      <c r="Z8521" t="str">
        <f>VLOOKUP(C8521,country!A:B,2,FALSE)</f>
        <v>India</v>
      </c>
      <c r="AA8521">
        <f t="shared" si="133"/>
        <v>4</v>
      </c>
    </row>
    <row r="8522" spans="1:27" ht="15.75" customHeight="1" x14ac:dyDescent="0.25">
      <c r="A8522">
        <v>2500007</v>
      </c>
      <c r="B8522" t="s">
        <v>17642</v>
      </c>
      <c r="C8522">
        <v>1</v>
      </c>
      <c r="D8522" t="s">
        <v>11973</v>
      </c>
      <c r="E8522" t="s">
        <v>17643</v>
      </c>
      <c r="F8522" t="s">
        <v>17644</v>
      </c>
      <c r="G8522" t="s">
        <v>17645</v>
      </c>
      <c r="H8522">
        <v>75.37235278</v>
      </c>
      <c r="I8522">
        <v>19.876994440000001</v>
      </c>
      <c r="J8522" t="s">
        <v>533</v>
      </c>
      <c r="K8522" t="s">
        <v>28</v>
      </c>
      <c r="L8522" t="s">
        <v>29</v>
      </c>
      <c r="M8522" t="s">
        <v>29</v>
      </c>
      <c r="N8522" t="s">
        <v>29</v>
      </c>
      <c r="O8522" t="s">
        <v>29</v>
      </c>
      <c r="P8522">
        <v>2</v>
      </c>
      <c r="Q8522">
        <v>39</v>
      </c>
      <c r="R8522">
        <v>650</v>
      </c>
      <c r="S8522" t="str">
        <f>IF(Table1[[#This Row],[Average_Cost_for_two]]&lt;500,"Low",IF(Table1[[#This Row],[Average_Cost_for_two]]&lt;=1500,"Medium","High"))</f>
        <v>Medium</v>
      </c>
      <c r="T8522">
        <v>3.4</v>
      </c>
      <c r="U8522">
        <v>2014</v>
      </c>
      <c r="V8522">
        <v>10</v>
      </c>
      <c r="W8522">
        <v>27</v>
      </c>
      <c r="X8522">
        <f>IF(OR(Main!$U8522=0,
       Main!$V8522=0,
       Main!$W8522=0),
   "",
   DATE(Main!$U8522,
        Main!$V8522,
        Main!$W8522)
)</f>
        <v>41939</v>
      </c>
      <c r="Y8522">
        <f>Table1[[#This Row],[Average_Cost_for_two]]*VLOOKUP(Table1[[#This Row],[Currency]],currency!$A$2:$B$10,2,FALSE)</f>
        <v>7.8</v>
      </c>
      <c r="Z8522" t="str">
        <f>VLOOKUP(C8522,country!A:B,2,FALSE)</f>
        <v>India</v>
      </c>
      <c r="AA8522">
        <f t="shared" si="133"/>
        <v>4</v>
      </c>
    </row>
    <row r="8523" spans="1:27" ht="15.75" customHeight="1" x14ac:dyDescent="0.25">
      <c r="A8523">
        <v>2900354</v>
      </c>
      <c r="B8523" t="s">
        <v>17646</v>
      </c>
      <c r="C8523">
        <v>1</v>
      </c>
      <c r="D8523" t="s">
        <v>16376</v>
      </c>
      <c r="E8523" t="s">
        <v>17647</v>
      </c>
      <c r="F8523" t="s">
        <v>17648</v>
      </c>
      <c r="G8523" t="s">
        <v>17649</v>
      </c>
      <c r="H8523">
        <v>85.846838000000005</v>
      </c>
      <c r="I8523">
        <v>20.286332999999999</v>
      </c>
      <c r="J8523" t="s">
        <v>556</v>
      </c>
      <c r="K8523" t="s">
        <v>28</v>
      </c>
      <c r="L8523" t="s">
        <v>29</v>
      </c>
      <c r="M8523" t="s">
        <v>29</v>
      </c>
      <c r="N8523" t="s">
        <v>29</v>
      </c>
      <c r="O8523" t="s">
        <v>29</v>
      </c>
      <c r="P8523">
        <v>2</v>
      </c>
      <c r="Q8523">
        <v>379</v>
      </c>
      <c r="R8523">
        <v>550</v>
      </c>
      <c r="S8523" t="str">
        <f>IF(Table1[[#This Row],[Average_Cost_for_two]]&lt;500,"Low",IF(Table1[[#This Row],[Average_Cost_for_two]]&lt;=1500,"Medium","High"))</f>
        <v>Medium</v>
      </c>
      <c r="T8523">
        <v>4.0999999999999996</v>
      </c>
      <c r="U8523">
        <v>2011</v>
      </c>
      <c r="V8523">
        <v>10</v>
      </c>
      <c r="W8523">
        <v>27</v>
      </c>
      <c r="X8523">
        <f>IF(OR(Main!$U8523=0,
       Main!$V8523=0,
       Main!$W8523=0),
   "",
   DATE(Main!$U8523,
        Main!$V8523,
        Main!$W8523)
)</f>
        <v>40843</v>
      </c>
      <c r="Y8523">
        <f>Table1[[#This Row],[Average_Cost_for_two]]*VLOOKUP(Table1[[#This Row],[Currency]],currency!$A$2:$B$10,2,FALSE)</f>
        <v>6.6000000000000005</v>
      </c>
      <c r="Z8523" t="str">
        <f>VLOOKUP(C8523,country!A:B,2,FALSE)</f>
        <v>India</v>
      </c>
      <c r="AA8523">
        <f t="shared" si="133"/>
        <v>4</v>
      </c>
    </row>
    <row r="8524" spans="1:27" ht="15.75" customHeight="1" x14ac:dyDescent="0.25">
      <c r="A8524">
        <v>2900044</v>
      </c>
      <c r="B8524" t="s">
        <v>17650</v>
      </c>
      <c r="C8524">
        <v>1</v>
      </c>
      <c r="D8524" t="s">
        <v>16376</v>
      </c>
      <c r="E8524" t="s">
        <v>17651</v>
      </c>
      <c r="F8524" t="s">
        <v>17652</v>
      </c>
      <c r="G8524" t="s">
        <v>17653</v>
      </c>
      <c r="H8524">
        <v>85.819177999999994</v>
      </c>
      <c r="I8524">
        <v>20.301784999999999</v>
      </c>
      <c r="J8524" t="s">
        <v>17654</v>
      </c>
      <c r="K8524" t="s">
        <v>28</v>
      </c>
      <c r="L8524" t="s">
        <v>29</v>
      </c>
      <c r="M8524" t="s">
        <v>29</v>
      </c>
      <c r="N8524" t="s">
        <v>29</v>
      </c>
      <c r="O8524" t="s">
        <v>29</v>
      </c>
      <c r="P8524">
        <v>3</v>
      </c>
      <c r="Q8524">
        <v>256</v>
      </c>
      <c r="R8524">
        <v>1400</v>
      </c>
      <c r="S8524" t="str">
        <f>IF(Table1[[#This Row],[Average_Cost_for_two]]&lt;500,"Low",IF(Table1[[#This Row],[Average_Cost_for_two]]&lt;=1500,"Medium","High"))</f>
        <v>Medium</v>
      </c>
      <c r="T8524">
        <v>4.0999999999999996</v>
      </c>
      <c r="U8524">
        <v>2010</v>
      </c>
      <c r="V8524">
        <v>10</v>
      </c>
      <c r="W8524">
        <v>5</v>
      </c>
      <c r="X8524">
        <f>IF(OR(Main!$U8524=0,
       Main!$V8524=0,
       Main!$W8524=0),
   "",
   DATE(Main!$U8524,
        Main!$V8524,
        Main!$W8524)
)</f>
        <v>40456</v>
      </c>
      <c r="Y8524">
        <f>Table1[[#This Row],[Average_Cost_for_two]]*VLOOKUP(Table1[[#This Row],[Currency]],currency!$A$2:$B$10,2,FALSE)</f>
        <v>16.8</v>
      </c>
      <c r="Z8524" t="str">
        <f>VLOOKUP(C8524,country!A:B,2,FALSE)</f>
        <v>India</v>
      </c>
      <c r="AA8524">
        <f t="shared" si="133"/>
        <v>4</v>
      </c>
    </row>
    <row r="8525" spans="1:27" ht="15.75" customHeight="1" x14ac:dyDescent="0.25">
      <c r="A8525">
        <v>2900473</v>
      </c>
      <c r="B8525" t="s">
        <v>17655</v>
      </c>
      <c r="C8525">
        <v>1</v>
      </c>
      <c r="D8525" t="s">
        <v>16376</v>
      </c>
      <c r="E8525" t="s">
        <v>17656</v>
      </c>
      <c r="F8525" t="s">
        <v>16378</v>
      </c>
      <c r="G8525" t="s">
        <v>16379</v>
      </c>
      <c r="H8525">
        <v>85.825256999999993</v>
      </c>
      <c r="I8525">
        <v>20.35324774</v>
      </c>
      <c r="J8525" t="s">
        <v>17657</v>
      </c>
      <c r="K8525" t="s">
        <v>28</v>
      </c>
      <c r="L8525" t="s">
        <v>29</v>
      </c>
      <c r="M8525" t="s">
        <v>29</v>
      </c>
      <c r="N8525" t="s">
        <v>29</v>
      </c>
      <c r="O8525" t="s">
        <v>29</v>
      </c>
      <c r="P8525">
        <v>1</v>
      </c>
      <c r="Q8525">
        <v>338</v>
      </c>
      <c r="R8525">
        <v>450</v>
      </c>
      <c r="S8525" t="str">
        <f>IF(Table1[[#This Row],[Average_Cost_for_two]]&lt;500,"Low",IF(Table1[[#This Row],[Average_Cost_for_two]]&lt;=1500,"Medium","High"))</f>
        <v>Low</v>
      </c>
      <c r="T8525">
        <v>3.7</v>
      </c>
      <c r="U8525">
        <v>2013</v>
      </c>
      <c r="V8525">
        <v>10</v>
      </c>
      <c r="W8525">
        <v>12</v>
      </c>
      <c r="X8525">
        <f>IF(OR(Main!$U8525=0,
       Main!$V8525=0,
       Main!$W8525=0),
   "",
   DATE(Main!$U8525,
        Main!$V8525,
        Main!$W8525)
)</f>
        <v>41559</v>
      </c>
      <c r="Y8525">
        <f>Table1[[#This Row],[Average_Cost_for_two]]*VLOOKUP(Table1[[#This Row],[Currency]],currency!$A$2:$B$10,2,FALSE)</f>
        <v>5.4</v>
      </c>
      <c r="Z8525" t="str">
        <f>VLOOKUP(C8525,country!A:B,2,FALSE)</f>
        <v>India</v>
      </c>
      <c r="AA8525">
        <f t="shared" si="133"/>
        <v>4</v>
      </c>
    </row>
    <row r="8526" spans="1:27" ht="15.75" customHeight="1" x14ac:dyDescent="0.25">
      <c r="A8526">
        <v>3500017</v>
      </c>
      <c r="B8526" t="s">
        <v>17658</v>
      </c>
      <c r="C8526">
        <v>1</v>
      </c>
      <c r="D8526" t="s">
        <v>2844</v>
      </c>
      <c r="E8526" t="s">
        <v>17659</v>
      </c>
      <c r="F8526" t="s">
        <v>2846</v>
      </c>
      <c r="G8526" t="s">
        <v>2847</v>
      </c>
      <c r="H8526">
        <v>78.053162</v>
      </c>
      <c r="I8526">
        <v>30.335259000000001</v>
      </c>
      <c r="J8526" t="s">
        <v>17660</v>
      </c>
      <c r="K8526" t="s">
        <v>28</v>
      </c>
      <c r="L8526" t="s">
        <v>29</v>
      </c>
      <c r="M8526" t="s">
        <v>29</v>
      </c>
      <c r="N8526" t="s">
        <v>29</v>
      </c>
      <c r="O8526" t="s">
        <v>29</v>
      </c>
      <c r="P8526">
        <v>3</v>
      </c>
      <c r="Q8526">
        <v>141</v>
      </c>
      <c r="R8526">
        <v>650</v>
      </c>
      <c r="S8526" t="str">
        <f>IF(Table1[[#This Row],[Average_Cost_for_two]]&lt;500,"Low",IF(Table1[[#This Row],[Average_Cost_for_two]]&lt;=1500,"Medium","High"))</f>
        <v>Medium</v>
      </c>
      <c r="T8526">
        <v>3.9</v>
      </c>
      <c r="U8526">
        <v>2016</v>
      </c>
      <c r="V8526">
        <v>10</v>
      </c>
      <c r="W8526">
        <v>28</v>
      </c>
      <c r="X8526">
        <f>IF(OR(Main!$U8526=0,
       Main!$V8526=0,
       Main!$W8526=0),
   "",
   DATE(Main!$U8526,
        Main!$V8526,
        Main!$W8526)
)</f>
        <v>42671</v>
      </c>
      <c r="Y8526">
        <f>Table1[[#This Row],[Average_Cost_for_two]]*VLOOKUP(Table1[[#This Row],[Currency]],currency!$A$2:$B$10,2,FALSE)</f>
        <v>7.8</v>
      </c>
      <c r="Z8526" t="str">
        <f>VLOOKUP(C8526,country!A:B,2,FALSE)</f>
        <v>India</v>
      </c>
      <c r="AA8526">
        <f t="shared" si="133"/>
        <v>4</v>
      </c>
    </row>
    <row r="8527" spans="1:27" ht="15.75" customHeight="1" x14ac:dyDescent="0.25">
      <c r="A8527">
        <v>3500013</v>
      </c>
      <c r="B8527" t="s">
        <v>17494</v>
      </c>
      <c r="C8527">
        <v>1</v>
      </c>
      <c r="D8527" t="s">
        <v>2844</v>
      </c>
      <c r="E8527" t="s">
        <v>17661</v>
      </c>
      <c r="F8527" t="s">
        <v>17662</v>
      </c>
      <c r="G8527" t="s">
        <v>17663</v>
      </c>
      <c r="H8527">
        <v>78.070453000000001</v>
      </c>
      <c r="I8527">
        <v>30.366322</v>
      </c>
      <c r="J8527" t="s">
        <v>17664</v>
      </c>
      <c r="K8527" t="s">
        <v>28</v>
      </c>
      <c r="L8527" t="s">
        <v>29</v>
      </c>
      <c r="M8527" t="s">
        <v>29</v>
      </c>
      <c r="N8527" t="s">
        <v>29</v>
      </c>
      <c r="O8527" t="s">
        <v>29</v>
      </c>
      <c r="P8527">
        <v>3</v>
      </c>
      <c r="Q8527">
        <v>101</v>
      </c>
      <c r="R8527">
        <v>600</v>
      </c>
      <c r="S8527" t="str">
        <f>IF(Table1[[#This Row],[Average_Cost_for_two]]&lt;500,"Low",IF(Table1[[#This Row],[Average_Cost_for_two]]&lt;=1500,"Medium","High"))</f>
        <v>Medium</v>
      </c>
      <c r="T8527">
        <v>3.9</v>
      </c>
      <c r="U8527">
        <v>2015</v>
      </c>
      <c r="V8527">
        <v>10</v>
      </c>
      <c r="W8527">
        <v>6</v>
      </c>
      <c r="X8527">
        <f>IF(OR(Main!$U8527=0,
       Main!$V8527=0,
       Main!$W8527=0),
   "",
   DATE(Main!$U8527,
        Main!$V8527,
        Main!$W8527)
)</f>
        <v>42283</v>
      </c>
      <c r="Y8527">
        <f>Table1[[#This Row],[Average_Cost_for_two]]*VLOOKUP(Table1[[#This Row],[Currency]],currency!$A$2:$B$10,2,FALSE)</f>
        <v>7.2</v>
      </c>
      <c r="Z8527" t="str">
        <f>VLOOKUP(C8527,country!A:B,2,FALSE)</f>
        <v>India</v>
      </c>
      <c r="AA8527">
        <f t="shared" si="133"/>
        <v>4</v>
      </c>
    </row>
    <row r="8528" spans="1:27" ht="15.75" customHeight="1" x14ac:dyDescent="0.25">
      <c r="A8528">
        <v>130008</v>
      </c>
      <c r="B8528" t="s">
        <v>17665</v>
      </c>
      <c r="C8528">
        <v>1</v>
      </c>
      <c r="D8528" t="s">
        <v>2849</v>
      </c>
      <c r="E8528" t="s">
        <v>17666</v>
      </c>
      <c r="F8528" t="s">
        <v>16540</v>
      </c>
      <c r="G8528" t="s">
        <v>16541</v>
      </c>
      <c r="H8528">
        <v>73.768172219999997</v>
      </c>
      <c r="I8528">
        <v>15.516833330000001</v>
      </c>
      <c r="J8528" t="s">
        <v>17667</v>
      </c>
      <c r="K8528" t="s">
        <v>28</v>
      </c>
      <c r="L8528" t="s">
        <v>29</v>
      </c>
      <c r="M8528" t="s">
        <v>29</v>
      </c>
      <c r="N8528" t="s">
        <v>29</v>
      </c>
      <c r="O8528" t="s">
        <v>29</v>
      </c>
      <c r="P8528">
        <v>3</v>
      </c>
      <c r="Q8528">
        <v>601</v>
      </c>
      <c r="R8528">
        <v>700</v>
      </c>
      <c r="S8528" t="str">
        <f>IF(Table1[[#This Row],[Average_Cost_for_two]]&lt;500,"Low",IF(Table1[[#This Row],[Average_Cost_for_two]]&lt;=1500,"Medium","High"))</f>
        <v>Medium</v>
      </c>
      <c r="T8528">
        <v>3.8</v>
      </c>
      <c r="U8528">
        <v>2011</v>
      </c>
      <c r="V8528">
        <v>10</v>
      </c>
      <c r="W8528">
        <v>10</v>
      </c>
      <c r="X8528">
        <f>IF(OR(Main!$U8528=0,
       Main!$V8528=0,
       Main!$W8528=0),
   "",
   DATE(Main!$U8528,
        Main!$V8528,
        Main!$W8528)
)</f>
        <v>40826</v>
      </c>
      <c r="Y8528">
        <f>Table1[[#This Row],[Average_Cost_for_two]]*VLOOKUP(Table1[[#This Row],[Currency]],currency!$A$2:$B$10,2,FALSE)</f>
        <v>8.4</v>
      </c>
      <c r="Z8528" t="str">
        <f>VLOOKUP(C8528,country!A:B,2,FALSE)</f>
        <v>India</v>
      </c>
      <c r="AA8528">
        <f t="shared" si="133"/>
        <v>4</v>
      </c>
    </row>
    <row r="8529" spans="1:27" ht="15.75" customHeight="1" x14ac:dyDescent="0.25">
      <c r="A8529">
        <v>94286</v>
      </c>
      <c r="B8529" t="s">
        <v>16367</v>
      </c>
      <c r="C8529">
        <v>1</v>
      </c>
      <c r="D8529" t="s">
        <v>15914</v>
      </c>
      <c r="E8529" t="s">
        <v>17668</v>
      </c>
      <c r="F8529" t="s">
        <v>16003</v>
      </c>
      <c r="G8529" t="s">
        <v>16004</v>
      </c>
      <c r="H8529">
        <v>78.3978647</v>
      </c>
      <c r="I8529">
        <v>17.4382631</v>
      </c>
      <c r="J8529" t="s">
        <v>16369</v>
      </c>
      <c r="K8529" t="s">
        <v>28</v>
      </c>
      <c r="L8529" t="s">
        <v>29</v>
      </c>
      <c r="M8529" t="s">
        <v>29</v>
      </c>
      <c r="N8529" t="s">
        <v>29</v>
      </c>
      <c r="O8529" t="s">
        <v>29</v>
      </c>
      <c r="P8529">
        <v>3</v>
      </c>
      <c r="Q8529">
        <v>5434</v>
      </c>
      <c r="R8529">
        <v>1500</v>
      </c>
      <c r="S8529" t="str">
        <f>IF(Table1[[#This Row],[Average_Cost_for_two]]&lt;500,"Low",IF(Table1[[#This Row],[Average_Cost_for_two]]&lt;=1500,"Medium","High"))</f>
        <v>Medium</v>
      </c>
      <c r="T8529">
        <v>4.9000000000000004</v>
      </c>
      <c r="U8529">
        <v>2017</v>
      </c>
      <c r="V8529">
        <v>10</v>
      </c>
      <c r="W8529">
        <v>14</v>
      </c>
      <c r="X8529">
        <f>IF(OR(Main!$U8529=0,
       Main!$V8529=0,
       Main!$W8529=0),
   "",
   DATE(Main!$U8529,
        Main!$V8529,
        Main!$W8529)
)</f>
        <v>43022</v>
      </c>
      <c r="Y8529">
        <f>Table1[[#This Row],[Average_Cost_for_two]]*VLOOKUP(Table1[[#This Row],[Currency]],currency!$A$2:$B$10,2,FALSE)</f>
        <v>18</v>
      </c>
      <c r="Z8529" t="str">
        <f>VLOOKUP(C8529,country!A:B,2,FALSE)</f>
        <v>India</v>
      </c>
      <c r="AA8529">
        <f t="shared" si="133"/>
        <v>4</v>
      </c>
    </row>
    <row r="8530" spans="1:27" ht="15.75" customHeight="1" x14ac:dyDescent="0.25">
      <c r="A8530">
        <v>18254231</v>
      </c>
      <c r="B8530" t="s">
        <v>17669</v>
      </c>
      <c r="C8530">
        <v>1</v>
      </c>
      <c r="D8530" t="s">
        <v>10956</v>
      </c>
      <c r="E8530" t="s">
        <v>17670</v>
      </c>
      <c r="F8530" t="s">
        <v>17671</v>
      </c>
      <c r="G8530" t="s">
        <v>17670</v>
      </c>
      <c r="H8530">
        <v>75.866698869999993</v>
      </c>
      <c r="I8530">
        <v>22.751857059999999</v>
      </c>
      <c r="J8530" t="s">
        <v>609</v>
      </c>
      <c r="K8530" t="s">
        <v>28</v>
      </c>
      <c r="L8530" t="s">
        <v>29</v>
      </c>
      <c r="M8530" t="s">
        <v>29</v>
      </c>
      <c r="N8530" t="s">
        <v>29</v>
      </c>
      <c r="O8530" t="s">
        <v>29</v>
      </c>
      <c r="P8530">
        <v>1</v>
      </c>
      <c r="Q8530">
        <v>152</v>
      </c>
      <c r="R8530">
        <v>250</v>
      </c>
      <c r="S8530" t="str">
        <f>IF(Table1[[#This Row],[Average_Cost_for_two]]&lt;500,"Low",IF(Table1[[#This Row],[Average_Cost_for_two]]&lt;=1500,"Medium","High"))</f>
        <v>Low</v>
      </c>
      <c r="T8530">
        <v>4.0999999999999996</v>
      </c>
      <c r="U8530">
        <v>2013</v>
      </c>
      <c r="V8530">
        <v>10</v>
      </c>
      <c r="W8530">
        <v>19</v>
      </c>
      <c r="X8530">
        <f>IF(OR(Main!$U8530=0,
       Main!$V8530=0,
       Main!$W8530=0),
   "",
   DATE(Main!$U8530,
        Main!$V8530,
        Main!$W8530)
)</f>
        <v>41566</v>
      </c>
      <c r="Y8530">
        <f>Table1[[#This Row],[Average_Cost_for_two]]*VLOOKUP(Table1[[#This Row],[Currency]],currency!$A$2:$B$10,2,FALSE)</f>
        <v>3</v>
      </c>
      <c r="Z8530" t="str">
        <f>VLOOKUP(C8530,country!A:B,2,FALSE)</f>
        <v>India</v>
      </c>
      <c r="AA8530">
        <f t="shared" si="133"/>
        <v>4</v>
      </c>
    </row>
    <row r="8531" spans="1:27" ht="15.75" customHeight="1" x14ac:dyDescent="0.25">
      <c r="A8531">
        <v>1400460</v>
      </c>
      <c r="B8531" t="s">
        <v>17672</v>
      </c>
      <c r="C8531">
        <v>1</v>
      </c>
      <c r="D8531" t="s">
        <v>10956</v>
      </c>
      <c r="E8531" t="s">
        <v>17673</v>
      </c>
      <c r="F8531" t="s">
        <v>16930</v>
      </c>
      <c r="G8531" t="s">
        <v>16931</v>
      </c>
      <c r="H8531">
        <v>75.898496899999998</v>
      </c>
      <c r="I8531">
        <v>22.725747500000001</v>
      </c>
      <c r="J8531" t="s">
        <v>17674</v>
      </c>
      <c r="K8531" t="s">
        <v>28</v>
      </c>
      <c r="L8531" t="s">
        <v>29</v>
      </c>
      <c r="M8531" t="s">
        <v>29</v>
      </c>
      <c r="N8531" t="s">
        <v>29</v>
      </c>
      <c r="O8531" t="s">
        <v>29</v>
      </c>
      <c r="P8531">
        <v>3</v>
      </c>
      <c r="Q8531">
        <v>214</v>
      </c>
      <c r="R8531">
        <v>800</v>
      </c>
      <c r="S8531" t="str">
        <f>IF(Table1[[#This Row],[Average_Cost_for_two]]&lt;500,"Low",IF(Table1[[#This Row],[Average_Cost_for_two]]&lt;=1500,"Medium","High"))</f>
        <v>Medium</v>
      </c>
      <c r="T8531">
        <v>3.8</v>
      </c>
      <c r="U8531">
        <v>2016</v>
      </c>
      <c r="V8531">
        <v>10</v>
      </c>
      <c r="W8531">
        <v>6</v>
      </c>
      <c r="X8531">
        <f>IF(OR(Main!$U8531=0,
       Main!$V8531=0,
       Main!$W8531=0),
   "",
   DATE(Main!$U8531,
        Main!$V8531,
        Main!$W8531)
)</f>
        <v>42649</v>
      </c>
      <c r="Y8531">
        <f>Table1[[#This Row],[Average_Cost_for_two]]*VLOOKUP(Table1[[#This Row],[Currency]],currency!$A$2:$B$10,2,FALSE)</f>
        <v>9.6</v>
      </c>
      <c r="Z8531" t="str">
        <f>VLOOKUP(C8531,country!A:B,2,FALSE)</f>
        <v>India</v>
      </c>
      <c r="AA8531">
        <f t="shared" si="133"/>
        <v>4</v>
      </c>
    </row>
    <row r="8532" spans="1:27" ht="15.75" customHeight="1" x14ac:dyDescent="0.25">
      <c r="A8532">
        <v>1400555</v>
      </c>
      <c r="B8532" t="s">
        <v>17675</v>
      </c>
      <c r="C8532">
        <v>1</v>
      </c>
      <c r="D8532" t="s">
        <v>10956</v>
      </c>
      <c r="E8532" t="s">
        <v>17676</v>
      </c>
      <c r="F8532" t="s">
        <v>2070</v>
      </c>
      <c r="G8532" t="s">
        <v>11283</v>
      </c>
      <c r="H8532">
        <v>75.892470739999993</v>
      </c>
      <c r="I8532">
        <v>22.745049219999999</v>
      </c>
      <c r="J8532" t="s">
        <v>17677</v>
      </c>
      <c r="K8532" t="s">
        <v>28</v>
      </c>
      <c r="L8532" t="s">
        <v>29</v>
      </c>
      <c r="M8532" t="s">
        <v>29</v>
      </c>
      <c r="N8532" t="s">
        <v>29</v>
      </c>
      <c r="O8532" t="s">
        <v>29</v>
      </c>
      <c r="P8532">
        <v>2</v>
      </c>
      <c r="Q8532">
        <v>502</v>
      </c>
      <c r="R8532">
        <v>700</v>
      </c>
      <c r="S8532" t="str">
        <f>IF(Table1[[#This Row],[Average_Cost_for_two]]&lt;500,"Low",IF(Table1[[#This Row],[Average_Cost_for_two]]&lt;=1500,"Medium","High"))</f>
        <v>Medium</v>
      </c>
      <c r="T8532">
        <v>3.9</v>
      </c>
      <c r="U8532">
        <v>2014</v>
      </c>
      <c r="V8532">
        <v>10</v>
      </c>
      <c r="W8532">
        <v>10</v>
      </c>
      <c r="X8532">
        <f>IF(OR(Main!$U8532=0,
       Main!$V8532=0,
       Main!$W8532=0),
   "",
   DATE(Main!$U8532,
        Main!$V8532,
        Main!$W8532)
)</f>
        <v>41922</v>
      </c>
      <c r="Y8532">
        <f>Table1[[#This Row],[Average_Cost_for_two]]*VLOOKUP(Table1[[#This Row],[Currency]],currency!$A$2:$B$10,2,FALSE)</f>
        <v>8.4</v>
      </c>
      <c r="Z8532" t="str">
        <f>VLOOKUP(C8532,country!A:B,2,FALSE)</f>
        <v>India</v>
      </c>
      <c r="AA8532">
        <f t="shared" si="133"/>
        <v>4</v>
      </c>
    </row>
    <row r="8533" spans="1:27" ht="15.75" customHeight="1" x14ac:dyDescent="0.25">
      <c r="A8533">
        <v>2300497</v>
      </c>
      <c r="B8533" t="s">
        <v>17678</v>
      </c>
      <c r="C8533">
        <v>1</v>
      </c>
      <c r="D8533" t="s">
        <v>10905</v>
      </c>
      <c r="E8533" t="s">
        <v>17679</v>
      </c>
      <c r="F8533" t="s">
        <v>17496</v>
      </c>
      <c r="G8533" t="s">
        <v>17497</v>
      </c>
      <c r="H8533">
        <v>80.354002230000006</v>
      </c>
      <c r="I8533">
        <v>26.47200132</v>
      </c>
      <c r="J8533" t="s">
        <v>17680</v>
      </c>
      <c r="K8533" t="s">
        <v>28</v>
      </c>
      <c r="L8533" t="s">
        <v>29</v>
      </c>
      <c r="M8533" t="s">
        <v>29</v>
      </c>
      <c r="N8533" t="s">
        <v>29</v>
      </c>
      <c r="O8533" t="s">
        <v>29</v>
      </c>
      <c r="P8533">
        <v>1</v>
      </c>
      <c r="Q8533">
        <v>34</v>
      </c>
      <c r="S8533" t="str">
        <f>IF(Table1[[#This Row],[Average_Cost_for_two]]&lt;500,"Low",IF(Table1[[#This Row],[Average_Cost_for_two]]&lt;=1500,"Medium","High"))</f>
        <v>Low</v>
      </c>
      <c r="T8533">
        <v>3.6</v>
      </c>
      <c r="U8533">
        <v>2012</v>
      </c>
      <c r="V8533">
        <v>10</v>
      </c>
      <c r="W8533">
        <v>27</v>
      </c>
      <c r="X8533">
        <f>IF(OR(Main!$U8533=0,
       Main!$V8533=0,
       Main!$W8533=0),
   "",
   DATE(Main!$U8533,
        Main!$V8533,
        Main!$W8533)
)</f>
        <v>41209</v>
      </c>
      <c r="Y8533">
        <f>Table1[[#This Row],[Average_Cost_for_two]]*VLOOKUP(Table1[[#This Row],[Currency]],currency!$A$2:$B$10,2,FALSE)</f>
        <v>0</v>
      </c>
      <c r="Z8533" t="str">
        <f>VLOOKUP(C8533,country!A:B,2,FALSE)</f>
        <v>India</v>
      </c>
      <c r="AA8533">
        <f t="shared" si="133"/>
        <v>4</v>
      </c>
    </row>
    <row r="8534" spans="1:27" ht="15.75" customHeight="1" x14ac:dyDescent="0.25">
      <c r="A8534">
        <v>2300018</v>
      </c>
      <c r="B8534" t="s">
        <v>5457</v>
      </c>
      <c r="C8534">
        <v>1</v>
      </c>
      <c r="D8534" t="s">
        <v>10905</v>
      </c>
      <c r="E8534" t="s">
        <v>17681</v>
      </c>
      <c r="F8534" t="s">
        <v>17496</v>
      </c>
      <c r="G8534" t="s">
        <v>17497</v>
      </c>
      <c r="H8534">
        <v>80.351568999999998</v>
      </c>
      <c r="I8534">
        <v>26.47775</v>
      </c>
      <c r="J8534" t="s">
        <v>731</v>
      </c>
      <c r="K8534" t="s">
        <v>28</v>
      </c>
      <c r="L8534" t="s">
        <v>29</v>
      </c>
      <c r="M8534" t="s">
        <v>29</v>
      </c>
      <c r="N8534" t="s">
        <v>29</v>
      </c>
      <c r="O8534" t="s">
        <v>29</v>
      </c>
      <c r="P8534">
        <v>3</v>
      </c>
      <c r="Q8534">
        <v>158</v>
      </c>
      <c r="R8534">
        <v>1000</v>
      </c>
      <c r="S8534" t="str">
        <f>IF(Table1[[#This Row],[Average_Cost_for_two]]&lt;500,"Low",IF(Table1[[#This Row],[Average_Cost_for_two]]&lt;=1500,"Medium","High"))</f>
        <v>Medium</v>
      </c>
      <c r="T8534">
        <v>4.0999999999999996</v>
      </c>
      <c r="U8534">
        <v>2011</v>
      </c>
      <c r="V8534">
        <v>10</v>
      </c>
      <c r="W8534">
        <v>15</v>
      </c>
      <c r="X8534">
        <f>IF(OR(Main!$U8534=0,
       Main!$V8534=0,
       Main!$W8534=0),
   "",
   DATE(Main!$U8534,
        Main!$V8534,
        Main!$W8534)
)</f>
        <v>40831</v>
      </c>
      <c r="Y8534">
        <f>Table1[[#This Row],[Average_Cost_for_two]]*VLOOKUP(Table1[[#This Row],[Currency]],currency!$A$2:$B$10,2,FALSE)</f>
        <v>12</v>
      </c>
      <c r="Z8534" t="str">
        <f>VLOOKUP(C8534,country!A:B,2,FALSE)</f>
        <v>India</v>
      </c>
      <c r="AA8534">
        <f t="shared" si="133"/>
        <v>4</v>
      </c>
    </row>
    <row r="8535" spans="1:27" ht="15.75" customHeight="1" x14ac:dyDescent="0.25">
      <c r="A8535">
        <v>95256</v>
      </c>
      <c r="B8535" t="s">
        <v>17682</v>
      </c>
      <c r="C8535">
        <v>1</v>
      </c>
      <c r="D8535" t="s">
        <v>16214</v>
      </c>
      <c r="E8535" t="s">
        <v>17683</v>
      </c>
      <c r="F8535" t="s">
        <v>17684</v>
      </c>
      <c r="G8535" t="s">
        <v>17685</v>
      </c>
      <c r="H8535">
        <v>76.242980560000007</v>
      </c>
      <c r="I8535">
        <v>9.9667833330000004</v>
      </c>
      <c r="J8535" t="s">
        <v>2004</v>
      </c>
      <c r="K8535" t="s">
        <v>28</v>
      </c>
      <c r="L8535" t="s">
        <v>29</v>
      </c>
      <c r="M8535" t="s">
        <v>29</v>
      </c>
      <c r="N8535" t="s">
        <v>29</v>
      </c>
      <c r="O8535" t="s">
        <v>29</v>
      </c>
      <c r="P8535">
        <v>2</v>
      </c>
      <c r="Q8535">
        <v>659</v>
      </c>
      <c r="R8535">
        <v>600</v>
      </c>
      <c r="S8535" t="str">
        <f>IF(Table1[[#This Row],[Average_Cost_for_two]]&lt;500,"Low",IF(Table1[[#This Row],[Average_Cost_for_two]]&lt;=1500,"Medium","High"))</f>
        <v>Medium</v>
      </c>
      <c r="T8535">
        <v>4.2</v>
      </c>
      <c r="U8535">
        <v>2011</v>
      </c>
      <c r="V8535">
        <v>10</v>
      </c>
      <c r="W8535">
        <v>28</v>
      </c>
      <c r="X8535">
        <f>IF(OR(Main!$U8535=0,
       Main!$V8535=0,
       Main!$W8535=0),
   "",
   DATE(Main!$U8535,
        Main!$V8535,
        Main!$W8535)
)</f>
        <v>40844</v>
      </c>
      <c r="Y8535">
        <f>Table1[[#This Row],[Average_Cost_for_two]]*VLOOKUP(Table1[[#This Row],[Currency]],currency!$A$2:$B$10,2,FALSE)</f>
        <v>7.2</v>
      </c>
      <c r="Z8535" t="str">
        <f>VLOOKUP(C8535,country!A:B,2,FALSE)</f>
        <v>India</v>
      </c>
      <c r="AA8535">
        <f t="shared" si="133"/>
        <v>4</v>
      </c>
    </row>
    <row r="8536" spans="1:27" ht="15.75" customHeight="1" x14ac:dyDescent="0.25">
      <c r="A8536">
        <v>901035</v>
      </c>
      <c r="B8536" t="s">
        <v>17686</v>
      </c>
      <c r="C8536">
        <v>1</v>
      </c>
      <c r="D8536" t="s">
        <v>16214</v>
      </c>
      <c r="E8536" t="s">
        <v>17687</v>
      </c>
      <c r="F8536" t="s">
        <v>16354</v>
      </c>
      <c r="G8536" t="s">
        <v>16355</v>
      </c>
      <c r="H8536">
        <v>76.336958039999999</v>
      </c>
      <c r="I8536">
        <v>10.035572780000001</v>
      </c>
      <c r="J8536" t="s">
        <v>17688</v>
      </c>
      <c r="K8536" t="s">
        <v>28</v>
      </c>
      <c r="L8536" t="s">
        <v>29</v>
      </c>
      <c r="M8536" t="s">
        <v>29</v>
      </c>
      <c r="N8536" t="s">
        <v>29</v>
      </c>
      <c r="O8536" t="s">
        <v>29</v>
      </c>
      <c r="P8536">
        <v>2</v>
      </c>
      <c r="Q8536">
        <v>105</v>
      </c>
      <c r="R8536">
        <v>550</v>
      </c>
      <c r="S8536" t="str">
        <f>IF(Table1[[#This Row],[Average_Cost_for_two]]&lt;500,"Low",IF(Table1[[#This Row],[Average_Cost_for_two]]&lt;=1500,"Medium","High"))</f>
        <v>Medium</v>
      </c>
      <c r="T8536">
        <v>3.7</v>
      </c>
      <c r="U8536">
        <v>2018</v>
      </c>
      <c r="V8536">
        <v>10</v>
      </c>
      <c r="W8536">
        <v>1</v>
      </c>
      <c r="X8536">
        <f>IF(OR(Main!$U8536=0,
       Main!$V8536=0,
       Main!$W8536=0),
   "",
   DATE(Main!$U8536,
        Main!$V8536,
        Main!$W8536)
)</f>
        <v>43374</v>
      </c>
      <c r="Y8536">
        <f>Table1[[#This Row],[Average_Cost_for_two]]*VLOOKUP(Table1[[#This Row],[Currency]],currency!$A$2:$B$10,2,FALSE)</f>
        <v>6.6000000000000005</v>
      </c>
      <c r="Z8536" t="str">
        <f>VLOOKUP(C8536,country!A:B,2,FALSE)</f>
        <v>India</v>
      </c>
      <c r="AA8536">
        <f t="shared" si="133"/>
        <v>4</v>
      </c>
    </row>
    <row r="8537" spans="1:27" ht="15.75" customHeight="1" x14ac:dyDescent="0.25">
      <c r="A8537">
        <v>800891</v>
      </c>
      <c r="B8537" t="s">
        <v>17689</v>
      </c>
      <c r="C8537">
        <v>1</v>
      </c>
      <c r="D8537" t="s">
        <v>11691</v>
      </c>
      <c r="E8537" t="s">
        <v>17690</v>
      </c>
      <c r="F8537" t="s">
        <v>17060</v>
      </c>
      <c r="G8537" t="s">
        <v>17061</v>
      </c>
      <c r="H8537">
        <v>80.941500000000005</v>
      </c>
      <c r="I8537">
        <v>26.852</v>
      </c>
      <c r="J8537" t="s">
        <v>526</v>
      </c>
      <c r="K8537" t="s">
        <v>28</v>
      </c>
      <c r="L8537" t="s">
        <v>29</v>
      </c>
      <c r="M8537" t="s">
        <v>29</v>
      </c>
      <c r="N8537" t="s">
        <v>29</v>
      </c>
      <c r="O8537" t="s">
        <v>29</v>
      </c>
      <c r="P8537">
        <v>2</v>
      </c>
      <c r="Q8537">
        <v>288</v>
      </c>
      <c r="R8537">
        <v>400</v>
      </c>
      <c r="S8537" t="str">
        <f>IF(Table1[[#This Row],[Average_Cost_for_two]]&lt;500,"Low",IF(Table1[[#This Row],[Average_Cost_for_two]]&lt;=1500,"Medium","High"))</f>
        <v>Low</v>
      </c>
      <c r="T8537">
        <v>4.0999999999999996</v>
      </c>
      <c r="U8537">
        <v>2018</v>
      </c>
      <c r="V8537">
        <v>10</v>
      </c>
      <c r="W8537">
        <v>9</v>
      </c>
      <c r="X8537">
        <f>IF(OR(Main!$U8537=0,
       Main!$V8537=0,
       Main!$W8537=0),
   "",
   DATE(Main!$U8537,
        Main!$V8537,
        Main!$W8537)
)</f>
        <v>43382</v>
      </c>
      <c r="Y8537">
        <f>Table1[[#This Row],[Average_Cost_for_two]]*VLOOKUP(Table1[[#This Row],[Currency]],currency!$A$2:$B$10,2,FALSE)</f>
        <v>4.8</v>
      </c>
      <c r="Z8537" t="str">
        <f>VLOOKUP(C8537,country!A:B,2,FALSE)</f>
        <v>India</v>
      </c>
      <c r="AA8537">
        <f t="shared" si="133"/>
        <v>4</v>
      </c>
    </row>
    <row r="8538" spans="1:27" ht="15.75" customHeight="1" x14ac:dyDescent="0.25">
      <c r="A8538">
        <v>17977751</v>
      </c>
      <c r="B8538" t="s">
        <v>17691</v>
      </c>
      <c r="C8538">
        <v>1</v>
      </c>
      <c r="D8538" t="s">
        <v>23</v>
      </c>
      <c r="E8538" t="s">
        <v>17692</v>
      </c>
      <c r="F8538" t="s">
        <v>364</v>
      </c>
      <c r="G8538" t="s">
        <v>365</v>
      </c>
      <c r="H8538">
        <v>77.193959699999994</v>
      </c>
      <c r="I8538">
        <v>28.529175800000001</v>
      </c>
      <c r="J8538" t="s">
        <v>3405</v>
      </c>
      <c r="K8538" t="s">
        <v>28</v>
      </c>
      <c r="L8538" t="s">
        <v>36</v>
      </c>
      <c r="M8538" t="s">
        <v>29</v>
      </c>
      <c r="N8538" t="s">
        <v>29</v>
      </c>
      <c r="O8538" t="s">
        <v>29</v>
      </c>
      <c r="P8538">
        <v>4</v>
      </c>
      <c r="Q8538">
        <v>218</v>
      </c>
      <c r="R8538">
        <v>2200</v>
      </c>
      <c r="S8538" t="str">
        <f>IF(Table1[[#This Row],[Average_Cost_for_two]]&lt;500,"Low",IF(Table1[[#This Row],[Average_Cost_for_two]]&lt;=1500,"Medium","High"))</f>
        <v>High</v>
      </c>
      <c r="T8538">
        <v>3.5</v>
      </c>
      <c r="U8538">
        <v>2017</v>
      </c>
      <c r="V8538">
        <v>3</v>
      </c>
      <c r="W8538">
        <v>28</v>
      </c>
      <c r="X8538">
        <f>IF(OR(Main!$U8538=0,
       Main!$V8538=0,
       Main!$W8538=0),
   "",
   DATE(Main!$U8538,
        Main!$V8538,
        Main!$W8538)
)</f>
        <v>42822</v>
      </c>
      <c r="Y8538">
        <f>Table1[[#This Row],[Average_Cost_for_two]]*VLOOKUP(Table1[[#This Row],[Currency]],currency!$A$2:$B$10,2,FALSE)</f>
        <v>26.400000000000002</v>
      </c>
      <c r="Z8538" t="str">
        <f>VLOOKUP(C8538,country!A:B,2,FALSE)</f>
        <v>India</v>
      </c>
      <c r="AA8538">
        <f t="shared" si="133"/>
        <v>1</v>
      </c>
    </row>
    <row r="8539" spans="1:27" ht="15.75" customHeight="1" x14ac:dyDescent="0.25">
      <c r="A8539">
        <v>15292</v>
      </c>
      <c r="B8539" t="s">
        <v>17693</v>
      </c>
      <c r="C8539">
        <v>1</v>
      </c>
      <c r="D8539" t="s">
        <v>16559</v>
      </c>
      <c r="E8539" t="s">
        <v>17694</v>
      </c>
      <c r="F8539" t="s">
        <v>145</v>
      </c>
      <c r="G8539" t="s">
        <v>16953</v>
      </c>
      <c r="H8539">
        <v>75.832840540000007</v>
      </c>
      <c r="I8539">
        <v>30.905561760000001</v>
      </c>
      <c r="J8539" t="s">
        <v>17695</v>
      </c>
      <c r="K8539" t="s">
        <v>28</v>
      </c>
      <c r="L8539" t="s">
        <v>29</v>
      </c>
      <c r="M8539" t="s">
        <v>29</v>
      </c>
      <c r="N8539" t="s">
        <v>29</v>
      </c>
      <c r="O8539" t="s">
        <v>29</v>
      </c>
      <c r="P8539">
        <v>3</v>
      </c>
      <c r="Q8539">
        <v>217</v>
      </c>
      <c r="R8539">
        <v>1400</v>
      </c>
      <c r="S8539" t="str">
        <f>IF(Table1[[#This Row],[Average_Cost_for_two]]&lt;500,"Low",IF(Table1[[#This Row],[Average_Cost_for_two]]&lt;=1500,"Medium","High"))</f>
        <v>Medium</v>
      </c>
      <c r="T8539">
        <v>4.2</v>
      </c>
      <c r="U8539">
        <v>2012</v>
      </c>
      <c r="V8539">
        <v>10</v>
      </c>
      <c r="W8539">
        <v>3</v>
      </c>
      <c r="X8539">
        <f>IF(OR(Main!$U8539=0,
       Main!$V8539=0,
       Main!$W8539=0),
   "",
   DATE(Main!$U8539,
        Main!$V8539,
        Main!$W8539)
)</f>
        <v>41185</v>
      </c>
      <c r="Y8539">
        <f>Table1[[#This Row],[Average_Cost_for_two]]*VLOOKUP(Table1[[#This Row],[Currency]],currency!$A$2:$B$10,2,FALSE)</f>
        <v>16.8</v>
      </c>
      <c r="Z8539" t="str">
        <f>VLOOKUP(C8539,country!A:B,2,FALSE)</f>
        <v>India</v>
      </c>
      <c r="AA8539">
        <f t="shared" si="133"/>
        <v>4</v>
      </c>
    </row>
    <row r="8540" spans="1:27" ht="15.75" customHeight="1" x14ac:dyDescent="0.25">
      <c r="A8540">
        <v>18434414</v>
      </c>
      <c r="B8540" t="s">
        <v>17696</v>
      </c>
      <c r="C8540">
        <v>1</v>
      </c>
      <c r="D8540" t="s">
        <v>23</v>
      </c>
      <c r="E8540" t="s">
        <v>17697</v>
      </c>
      <c r="F8540" t="s">
        <v>3864</v>
      </c>
      <c r="G8540" t="s">
        <v>3865</v>
      </c>
      <c r="H8540">
        <v>77.155301440000002</v>
      </c>
      <c r="I8540">
        <v>28.541412699999999</v>
      </c>
      <c r="J8540" t="s">
        <v>3672</v>
      </c>
      <c r="K8540" t="s">
        <v>28</v>
      </c>
      <c r="L8540" t="s">
        <v>36</v>
      </c>
      <c r="M8540" t="s">
        <v>29</v>
      </c>
      <c r="N8540" t="s">
        <v>29</v>
      </c>
      <c r="O8540" t="s">
        <v>29</v>
      </c>
      <c r="P8540">
        <v>4</v>
      </c>
      <c r="Q8540">
        <v>27</v>
      </c>
      <c r="R8540">
        <v>2200</v>
      </c>
      <c r="S8540" t="str">
        <f>IF(Table1[[#This Row],[Average_Cost_for_two]]&lt;500,"Low",IF(Table1[[#This Row],[Average_Cost_for_two]]&lt;=1500,"Medium","High"))</f>
        <v>High</v>
      </c>
      <c r="T8540">
        <v>3.6</v>
      </c>
      <c r="U8540">
        <v>2016</v>
      </c>
      <c r="V8540">
        <v>2</v>
      </c>
      <c r="W8540">
        <v>18</v>
      </c>
      <c r="X8540">
        <f>IF(OR(Main!$U8540=0,
       Main!$V8540=0,
       Main!$W8540=0),
   "",
   DATE(Main!$U8540,
        Main!$V8540,
        Main!$W8540)
)</f>
        <v>42418</v>
      </c>
      <c r="Y8540">
        <f>Table1[[#This Row],[Average_Cost_for_two]]*VLOOKUP(Table1[[#This Row],[Currency]],currency!$A$2:$B$10,2,FALSE)</f>
        <v>26.400000000000002</v>
      </c>
      <c r="Z8540" t="str">
        <f>VLOOKUP(C8540,country!A:B,2,FALSE)</f>
        <v>India</v>
      </c>
      <c r="AA8540">
        <f t="shared" si="133"/>
        <v>1</v>
      </c>
    </row>
    <row r="8541" spans="1:27" ht="15.75" customHeight="1" x14ac:dyDescent="0.25">
      <c r="A8541">
        <v>15008</v>
      </c>
      <c r="B8541" t="s">
        <v>17698</v>
      </c>
      <c r="C8541">
        <v>1</v>
      </c>
      <c r="D8541" t="s">
        <v>16559</v>
      </c>
      <c r="E8541" t="s">
        <v>17699</v>
      </c>
      <c r="F8541" t="s">
        <v>16705</v>
      </c>
      <c r="G8541" t="s">
        <v>16706</v>
      </c>
      <c r="H8541">
        <v>75.821720440000007</v>
      </c>
      <c r="I8541">
        <v>30.89323422</v>
      </c>
      <c r="J8541" t="s">
        <v>17700</v>
      </c>
      <c r="K8541" t="s">
        <v>28</v>
      </c>
      <c r="L8541" t="s">
        <v>29</v>
      </c>
      <c r="M8541" t="s">
        <v>29</v>
      </c>
      <c r="N8541" t="s">
        <v>29</v>
      </c>
      <c r="O8541" t="s">
        <v>29</v>
      </c>
      <c r="P8541">
        <v>2</v>
      </c>
      <c r="Q8541">
        <v>261</v>
      </c>
      <c r="R8541">
        <v>800</v>
      </c>
      <c r="S8541" t="str">
        <f>IF(Table1[[#This Row],[Average_Cost_for_two]]&lt;500,"Low",IF(Table1[[#This Row],[Average_Cost_for_two]]&lt;=1500,"Medium","High"))</f>
        <v>Medium</v>
      </c>
      <c r="T8541">
        <v>4.2</v>
      </c>
      <c r="U8541">
        <v>2011</v>
      </c>
      <c r="V8541">
        <v>10</v>
      </c>
      <c r="W8541">
        <v>19</v>
      </c>
      <c r="X8541">
        <f>IF(OR(Main!$U8541=0,
       Main!$V8541=0,
       Main!$W8541=0),
   "",
   DATE(Main!$U8541,
        Main!$V8541,
        Main!$W8541)
)</f>
        <v>40835</v>
      </c>
      <c r="Y8541">
        <f>Table1[[#This Row],[Average_Cost_for_two]]*VLOOKUP(Table1[[#This Row],[Currency]],currency!$A$2:$B$10,2,FALSE)</f>
        <v>9.6</v>
      </c>
      <c r="Z8541" t="str">
        <f>VLOOKUP(C8541,country!A:B,2,FALSE)</f>
        <v>India</v>
      </c>
      <c r="AA8541">
        <f t="shared" si="133"/>
        <v>4</v>
      </c>
    </row>
    <row r="8542" spans="1:27" ht="15.75" customHeight="1" x14ac:dyDescent="0.25">
      <c r="A8542">
        <v>15853</v>
      </c>
      <c r="B8542" t="s">
        <v>4027</v>
      </c>
      <c r="C8542">
        <v>1</v>
      </c>
      <c r="D8542" t="s">
        <v>16559</v>
      </c>
      <c r="E8542" t="s">
        <v>17701</v>
      </c>
      <c r="F8542" t="s">
        <v>17702</v>
      </c>
      <c r="G8542" t="s">
        <v>17703</v>
      </c>
      <c r="H8542">
        <v>75.813112000000004</v>
      </c>
      <c r="I8542">
        <v>30.895817000000001</v>
      </c>
      <c r="J8542" t="s">
        <v>615</v>
      </c>
      <c r="K8542" t="s">
        <v>28</v>
      </c>
      <c r="L8542" t="s">
        <v>29</v>
      </c>
      <c r="M8542" t="s">
        <v>29</v>
      </c>
      <c r="N8542" t="s">
        <v>29</v>
      </c>
      <c r="O8542" t="s">
        <v>29</v>
      </c>
      <c r="P8542">
        <v>3</v>
      </c>
      <c r="Q8542">
        <v>80</v>
      </c>
      <c r="R8542">
        <v>1400</v>
      </c>
      <c r="S8542" t="str">
        <f>IF(Table1[[#This Row],[Average_Cost_for_two]]&lt;500,"Low",IF(Table1[[#This Row],[Average_Cost_for_two]]&lt;=1500,"Medium","High"))</f>
        <v>Medium</v>
      </c>
      <c r="T8542">
        <v>3.9</v>
      </c>
      <c r="U8542">
        <v>2012</v>
      </c>
      <c r="V8542">
        <v>10</v>
      </c>
      <c r="W8542">
        <v>25</v>
      </c>
      <c r="X8542">
        <f>IF(OR(Main!$U8542=0,
       Main!$V8542=0,
       Main!$W8542=0),
   "",
   DATE(Main!$U8542,
        Main!$V8542,
        Main!$W8542)
)</f>
        <v>41207</v>
      </c>
      <c r="Y8542">
        <f>Table1[[#This Row],[Average_Cost_for_two]]*VLOOKUP(Table1[[#This Row],[Currency]],currency!$A$2:$B$10,2,FALSE)</f>
        <v>16.8</v>
      </c>
      <c r="Z8542" t="str">
        <f>VLOOKUP(C8542,country!A:B,2,FALSE)</f>
        <v>India</v>
      </c>
      <c r="AA8542">
        <f t="shared" si="133"/>
        <v>4</v>
      </c>
    </row>
    <row r="8543" spans="1:27" ht="15.75" customHeight="1" x14ac:dyDescent="0.25">
      <c r="A8543">
        <v>3298</v>
      </c>
      <c r="B8543" t="s">
        <v>17704</v>
      </c>
      <c r="C8543">
        <v>1</v>
      </c>
      <c r="D8543" t="s">
        <v>23</v>
      </c>
      <c r="E8543" t="s">
        <v>3335</v>
      </c>
      <c r="F8543" t="s">
        <v>1926</v>
      </c>
      <c r="G8543" t="s">
        <v>1927</v>
      </c>
      <c r="H8543">
        <v>77.219366699999995</v>
      </c>
      <c r="I8543">
        <v>28.568957600000001</v>
      </c>
      <c r="J8543" t="s">
        <v>580</v>
      </c>
      <c r="K8543" t="s">
        <v>28</v>
      </c>
      <c r="L8543" t="s">
        <v>36</v>
      </c>
      <c r="M8543" t="s">
        <v>29</v>
      </c>
      <c r="N8543" t="s">
        <v>29</v>
      </c>
      <c r="O8543" t="s">
        <v>29</v>
      </c>
      <c r="P8543">
        <v>4</v>
      </c>
      <c r="Q8543">
        <v>28</v>
      </c>
      <c r="R8543">
        <v>2200</v>
      </c>
      <c r="S8543" t="str">
        <f>IF(Table1[[#This Row],[Average_Cost_for_two]]&lt;500,"Low",IF(Table1[[#This Row],[Average_Cost_for_two]]&lt;=1500,"Medium","High"))</f>
        <v>High</v>
      </c>
      <c r="T8543">
        <v>3.2</v>
      </c>
      <c r="U8543">
        <v>2013</v>
      </c>
      <c r="V8543">
        <v>2</v>
      </c>
      <c r="W8543">
        <v>24</v>
      </c>
      <c r="X8543">
        <f>IF(OR(Main!$U8543=0,
       Main!$V8543=0,
       Main!$W8543=0),
   "",
   DATE(Main!$U8543,
        Main!$V8543,
        Main!$W8543)
)</f>
        <v>41329</v>
      </c>
      <c r="Y8543">
        <f>Table1[[#This Row],[Average_Cost_for_two]]*VLOOKUP(Table1[[#This Row],[Currency]],currency!$A$2:$B$10,2,FALSE)</f>
        <v>26.400000000000002</v>
      </c>
      <c r="Z8543" t="str">
        <f>VLOOKUP(C8543,country!A:B,2,FALSE)</f>
        <v>India</v>
      </c>
      <c r="AA8543">
        <f t="shared" si="133"/>
        <v>1</v>
      </c>
    </row>
    <row r="8544" spans="1:27" ht="15.75" customHeight="1" x14ac:dyDescent="0.25">
      <c r="A8544">
        <v>3100044</v>
      </c>
      <c r="B8544" t="s">
        <v>17705</v>
      </c>
      <c r="C8544">
        <v>1</v>
      </c>
      <c r="D8544" t="s">
        <v>11420</v>
      </c>
      <c r="E8544" t="s">
        <v>17706</v>
      </c>
      <c r="F8544" t="s">
        <v>17707</v>
      </c>
      <c r="G8544" t="s">
        <v>17708</v>
      </c>
      <c r="H8544">
        <v>74.859464459999998</v>
      </c>
      <c r="I8544">
        <v>12.898979430000001</v>
      </c>
      <c r="J8544" t="s">
        <v>17709</v>
      </c>
      <c r="K8544" t="s">
        <v>28</v>
      </c>
      <c r="L8544" t="s">
        <v>29</v>
      </c>
      <c r="M8544" t="s">
        <v>29</v>
      </c>
      <c r="N8544" t="s">
        <v>29</v>
      </c>
      <c r="O8544" t="s">
        <v>29</v>
      </c>
      <c r="P8544">
        <v>3</v>
      </c>
      <c r="Q8544">
        <v>260</v>
      </c>
      <c r="R8544">
        <v>1000</v>
      </c>
      <c r="S8544" t="str">
        <f>IF(Table1[[#This Row],[Average_Cost_for_two]]&lt;500,"Low",IF(Table1[[#This Row],[Average_Cost_for_two]]&lt;=1500,"Medium","High"))</f>
        <v>Medium</v>
      </c>
      <c r="T8544">
        <v>3.7</v>
      </c>
      <c r="U8544">
        <v>2015</v>
      </c>
      <c r="V8544">
        <v>10</v>
      </c>
      <c r="W8544">
        <v>13</v>
      </c>
      <c r="X8544">
        <f>IF(OR(Main!$U8544=0,
       Main!$V8544=0,
       Main!$W8544=0),
   "",
   DATE(Main!$U8544,
        Main!$V8544,
        Main!$W8544)
)</f>
        <v>42290</v>
      </c>
      <c r="Y8544">
        <f>Table1[[#This Row],[Average_Cost_for_two]]*VLOOKUP(Table1[[#This Row],[Currency]],currency!$A$2:$B$10,2,FALSE)</f>
        <v>12</v>
      </c>
      <c r="Z8544" t="str">
        <f>VLOOKUP(C8544,country!A:B,2,FALSE)</f>
        <v>India</v>
      </c>
      <c r="AA8544">
        <f t="shared" si="133"/>
        <v>4</v>
      </c>
    </row>
    <row r="8545" spans="1:27" ht="15.75" customHeight="1" x14ac:dyDescent="0.25">
      <c r="A8545">
        <v>18447068</v>
      </c>
      <c r="B8545" t="s">
        <v>17710</v>
      </c>
      <c r="C8545">
        <v>1</v>
      </c>
      <c r="D8545" t="s">
        <v>15924</v>
      </c>
      <c r="E8545" t="s">
        <v>17711</v>
      </c>
      <c r="F8545" t="s">
        <v>17712</v>
      </c>
      <c r="G8545" t="s">
        <v>17713</v>
      </c>
      <c r="H8545">
        <v>72.862381229999997</v>
      </c>
      <c r="I8545">
        <v>19.221314880000001</v>
      </c>
      <c r="J8545" t="s">
        <v>2126</v>
      </c>
      <c r="K8545" t="s">
        <v>28</v>
      </c>
      <c r="L8545" t="s">
        <v>29</v>
      </c>
      <c r="M8545" t="s">
        <v>29</v>
      </c>
      <c r="N8545" t="s">
        <v>29</v>
      </c>
      <c r="O8545" t="s">
        <v>29</v>
      </c>
      <c r="P8545">
        <v>3</v>
      </c>
      <c r="Q8545">
        <v>156</v>
      </c>
      <c r="R8545">
        <v>1000</v>
      </c>
      <c r="S8545" t="str">
        <f>IF(Table1[[#This Row],[Average_Cost_for_two]]&lt;500,"Low",IF(Table1[[#This Row],[Average_Cost_for_two]]&lt;=1500,"Medium","High"))</f>
        <v>Medium</v>
      </c>
      <c r="T8545">
        <v>4</v>
      </c>
      <c r="U8545">
        <v>2012</v>
      </c>
      <c r="V8545">
        <v>10</v>
      </c>
      <c r="W8545">
        <v>5</v>
      </c>
      <c r="X8545">
        <f>IF(OR(Main!$U8545=0,
       Main!$V8545=0,
       Main!$W8545=0),
   "",
   DATE(Main!$U8545,
        Main!$V8545,
        Main!$W8545)
)</f>
        <v>41187</v>
      </c>
      <c r="Y8545">
        <f>Table1[[#This Row],[Average_Cost_for_two]]*VLOOKUP(Table1[[#This Row],[Currency]],currency!$A$2:$B$10,2,FALSE)</f>
        <v>12</v>
      </c>
      <c r="Z8545" t="str">
        <f>VLOOKUP(C8545,country!A:B,2,FALSE)</f>
        <v>India</v>
      </c>
      <c r="AA8545">
        <f t="shared" si="133"/>
        <v>4</v>
      </c>
    </row>
    <row r="8546" spans="1:27" ht="15.75" customHeight="1" x14ac:dyDescent="0.25">
      <c r="A8546">
        <v>1600326</v>
      </c>
      <c r="B8546" t="s">
        <v>17714</v>
      </c>
      <c r="C8546">
        <v>1</v>
      </c>
      <c r="D8546" t="s">
        <v>2855</v>
      </c>
      <c r="E8546" t="s">
        <v>17715</v>
      </c>
      <c r="F8546" t="s">
        <v>16455</v>
      </c>
      <c r="G8546" t="s">
        <v>16456</v>
      </c>
      <c r="H8546">
        <v>73.756229000000005</v>
      </c>
      <c r="I8546">
        <v>20.008441999999999</v>
      </c>
      <c r="J8546" t="s">
        <v>500</v>
      </c>
      <c r="K8546" t="s">
        <v>28</v>
      </c>
      <c r="L8546" t="s">
        <v>29</v>
      </c>
      <c r="M8546" t="s">
        <v>29</v>
      </c>
      <c r="N8546" t="s">
        <v>29</v>
      </c>
      <c r="O8546" t="s">
        <v>29</v>
      </c>
      <c r="P8546">
        <v>3</v>
      </c>
      <c r="Q8546">
        <v>15</v>
      </c>
      <c r="R8546">
        <v>600</v>
      </c>
      <c r="S8546" t="str">
        <f>IF(Table1[[#This Row],[Average_Cost_for_two]]&lt;500,"Low",IF(Table1[[#This Row],[Average_Cost_for_two]]&lt;=1500,"Medium","High"))</f>
        <v>Medium</v>
      </c>
      <c r="T8546">
        <v>3.3</v>
      </c>
      <c r="U8546">
        <v>2011</v>
      </c>
      <c r="V8546">
        <v>10</v>
      </c>
      <c r="W8546">
        <v>19</v>
      </c>
      <c r="X8546">
        <f>IF(OR(Main!$U8546=0,
       Main!$V8546=0,
       Main!$W8546=0),
   "",
   DATE(Main!$U8546,
        Main!$V8546,
        Main!$W8546)
)</f>
        <v>40835</v>
      </c>
      <c r="Y8546">
        <f>Table1[[#This Row],[Average_Cost_for_two]]*VLOOKUP(Table1[[#This Row],[Currency]],currency!$A$2:$B$10,2,FALSE)</f>
        <v>7.2</v>
      </c>
      <c r="Z8546" t="str">
        <f>VLOOKUP(C8546,country!A:B,2,FALSE)</f>
        <v>India</v>
      </c>
      <c r="AA8546">
        <f t="shared" si="133"/>
        <v>4</v>
      </c>
    </row>
    <row r="8547" spans="1:27" ht="15.75" customHeight="1" x14ac:dyDescent="0.25">
      <c r="A8547">
        <v>4000033</v>
      </c>
      <c r="B8547" t="s">
        <v>3789</v>
      </c>
      <c r="C8547">
        <v>1</v>
      </c>
      <c r="D8547" t="s">
        <v>11466</v>
      </c>
      <c r="E8547" t="s">
        <v>17716</v>
      </c>
      <c r="F8547" t="s">
        <v>11468</v>
      </c>
      <c r="G8547" t="s">
        <v>11469</v>
      </c>
      <c r="H8547">
        <v>85.135886110000001</v>
      </c>
      <c r="I8547">
        <v>25.610347220000001</v>
      </c>
      <c r="J8547" t="s">
        <v>615</v>
      </c>
      <c r="K8547" t="s">
        <v>28</v>
      </c>
      <c r="L8547" t="s">
        <v>29</v>
      </c>
      <c r="M8547" t="s">
        <v>29</v>
      </c>
      <c r="N8547" t="s">
        <v>29</v>
      </c>
      <c r="O8547" t="s">
        <v>29</v>
      </c>
      <c r="P8547">
        <v>3</v>
      </c>
      <c r="Q8547">
        <v>150</v>
      </c>
      <c r="R8547">
        <v>1000</v>
      </c>
      <c r="S8547" t="str">
        <f>IF(Table1[[#This Row],[Average_Cost_for_two]]&lt;500,"Low",IF(Table1[[#This Row],[Average_Cost_for_two]]&lt;=1500,"Medium","High"))</f>
        <v>Medium</v>
      </c>
      <c r="T8547">
        <v>3.5</v>
      </c>
      <c r="U8547">
        <v>2012</v>
      </c>
      <c r="V8547">
        <v>10</v>
      </c>
      <c r="W8547">
        <v>4</v>
      </c>
      <c r="X8547">
        <f>IF(OR(Main!$U8547=0,
       Main!$V8547=0,
       Main!$W8547=0),
   "",
   DATE(Main!$U8547,
        Main!$V8547,
        Main!$W8547)
)</f>
        <v>41186</v>
      </c>
      <c r="Y8547">
        <f>Table1[[#This Row],[Average_Cost_for_two]]*VLOOKUP(Table1[[#This Row],[Currency]],currency!$A$2:$B$10,2,FALSE)</f>
        <v>12</v>
      </c>
      <c r="Z8547" t="str">
        <f>VLOOKUP(C8547,country!A:B,2,FALSE)</f>
        <v>India</v>
      </c>
      <c r="AA8547">
        <f t="shared" si="133"/>
        <v>4</v>
      </c>
    </row>
    <row r="8548" spans="1:27" ht="15.75" customHeight="1" x14ac:dyDescent="0.25">
      <c r="A8548">
        <v>4000031</v>
      </c>
      <c r="B8548" t="s">
        <v>17717</v>
      </c>
      <c r="C8548">
        <v>1</v>
      </c>
      <c r="D8548" t="s">
        <v>11466</v>
      </c>
      <c r="E8548" t="s">
        <v>17718</v>
      </c>
      <c r="F8548" t="s">
        <v>17719</v>
      </c>
      <c r="G8548" t="s">
        <v>17720</v>
      </c>
      <c r="H8548">
        <v>85.106206999999998</v>
      </c>
      <c r="I8548">
        <v>25.634208999999998</v>
      </c>
      <c r="J8548" t="s">
        <v>3362</v>
      </c>
      <c r="K8548" t="s">
        <v>28</v>
      </c>
      <c r="L8548" t="s">
        <v>29</v>
      </c>
      <c r="M8548" t="s">
        <v>29</v>
      </c>
      <c r="N8548" t="s">
        <v>29</v>
      </c>
      <c r="O8548" t="s">
        <v>29</v>
      </c>
      <c r="P8548">
        <v>3</v>
      </c>
      <c r="Q8548">
        <v>151</v>
      </c>
      <c r="R8548">
        <v>1200</v>
      </c>
      <c r="S8548" t="str">
        <f>IF(Table1[[#This Row],[Average_Cost_for_two]]&lt;500,"Low",IF(Table1[[#This Row],[Average_Cost_for_two]]&lt;=1500,"Medium","High"))</f>
        <v>Medium</v>
      </c>
      <c r="T8548">
        <v>3.5</v>
      </c>
      <c r="U8548">
        <v>2015</v>
      </c>
      <c r="V8548">
        <v>10</v>
      </c>
      <c r="W8548">
        <v>18</v>
      </c>
      <c r="X8548">
        <f>IF(OR(Main!$U8548=0,
       Main!$V8548=0,
       Main!$W8548=0),
   "",
   DATE(Main!$U8548,
        Main!$V8548,
        Main!$W8548)
)</f>
        <v>42295</v>
      </c>
      <c r="Y8548">
        <f>Table1[[#This Row],[Average_Cost_for_two]]*VLOOKUP(Table1[[#This Row],[Currency]],currency!$A$2:$B$10,2,FALSE)</f>
        <v>14.4</v>
      </c>
      <c r="Z8548" t="str">
        <f>VLOOKUP(C8548,country!A:B,2,FALSE)</f>
        <v>India</v>
      </c>
      <c r="AA8548">
        <f t="shared" si="133"/>
        <v>4</v>
      </c>
    </row>
    <row r="8549" spans="1:27" ht="15.75" customHeight="1" x14ac:dyDescent="0.25">
      <c r="A8549">
        <v>311305</v>
      </c>
      <c r="B8549" t="s">
        <v>17721</v>
      </c>
      <c r="C8549">
        <v>1</v>
      </c>
      <c r="D8549" t="s">
        <v>23</v>
      </c>
      <c r="E8549" t="s">
        <v>17722</v>
      </c>
      <c r="F8549" t="s">
        <v>1833</v>
      </c>
      <c r="G8549" t="s">
        <v>1832</v>
      </c>
      <c r="H8549">
        <v>77.165591899999995</v>
      </c>
      <c r="I8549">
        <v>28.520731399999999</v>
      </c>
      <c r="J8549" t="s">
        <v>17723</v>
      </c>
      <c r="K8549" t="s">
        <v>28</v>
      </c>
      <c r="L8549" t="s">
        <v>36</v>
      </c>
      <c r="M8549" t="s">
        <v>29</v>
      </c>
      <c r="N8549" t="s">
        <v>29</v>
      </c>
      <c r="O8549" t="s">
        <v>29</v>
      </c>
      <c r="P8549">
        <v>4</v>
      </c>
      <c r="Q8549">
        <v>89</v>
      </c>
      <c r="R8549">
        <v>2200</v>
      </c>
      <c r="S8549" t="str">
        <f>IF(Table1[[#This Row],[Average_Cost_for_two]]&lt;500,"Low",IF(Table1[[#This Row],[Average_Cost_for_two]]&lt;=1500,"Medium","High"))</f>
        <v>High</v>
      </c>
      <c r="T8549">
        <v>3.3</v>
      </c>
      <c r="U8549">
        <v>2016</v>
      </c>
      <c r="V8549">
        <v>2</v>
      </c>
      <c r="W8549">
        <v>6</v>
      </c>
      <c r="X8549">
        <f>IF(OR(Main!$U8549=0,
       Main!$V8549=0,
       Main!$W8549=0),
   "",
   DATE(Main!$U8549,
        Main!$V8549,
        Main!$W8549)
)</f>
        <v>42406</v>
      </c>
      <c r="Y8549">
        <f>Table1[[#This Row],[Average_Cost_for_two]]*VLOOKUP(Table1[[#This Row],[Currency]],currency!$A$2:$B$10,2,FALSE)</f>
        <v>26.400000000000002</v>
      </c>
      <c r="Z8549" t="str">
        <f>VLOOKUP(C8549,country!A:B,2,FALSE)</f>
        <v>India</v>
      </c>
      <c r="AA8549">
        <f t="shared" si="133"/>
        <v>1</v>
      </c>
    </row>
    <row r="8550" spans="1:27" ht="15.75" customHeight="1" x14ac:dyDescent="0.25">
      <c r="A8550">
        <v>3700561</v>
      </c>
      <c r="B8550" t="s">
        <v>17724</v>
      </c>
      <c r="C8550">
        <v>1</v>
      </c>
      <c r="D8550" t="s">
        <v>2866</v>
      </c>
      <c r="E8550" t="s">
        <v>17725</v>
      </c>
      <c r="F8550" t="s">
        <v>4217</v>
      </c>
      <c r="G8550" t="s">
        <v>4218</v>
      </c>
      <c r="H8550">
        <v>79.834191669999996</v>
      </c>
      <c r="I8550">
        <v>11.925988889999999</v>
      </c>
      <c r="J8550" t="s">
        <v>722</v>
      </c>
      <c r="K8550" t="s">
        <v>28</v>
      </c>
      <c r="L8550" t="s">
        <v>29</v>
      </c>
      <c r="M8550" t="s">
        <v>29</v>
      </c>
      <c r="N8550" t="s">
        <v>29</v>
      </c>
      <c r="O8550" t="s">
        <v>29</v>
      </c>
      <c r="P8550">
        <v>1</v>
      </c>
      <c r="Q8550">
        <v>163</v>
      </c>
      <c r="R8550">
        <v>150</v>
      </c>
      <c r="S8550" t="str">
        <f>IF(Table1[[#This Row],[Average_Cost_for_two]]&lt;500,"Low",IF(Table1[[#This Row],[Average_Cost_for_two]]&lt;=1500,"Medium","High"))</f>
        <v>Low</v>
      </c>
      <c r="T8550">
        <v>4.2</v>
      </c>
      <c r="U8550">
        <v>2013</v>
      </c>
      <c r="V8550">
        <v>10</v>
      </c>
      <c r="W8550">
        <v>25</v>
      </c>
      <c r="X8550">
        <f>IF(OR(Main!$U8550=0,
       Main!$V8550=0,
       Main!$W8550=0),
   "",
   DATE(Main!$U8550,
        Main!$V8550,
        Main!$W8550)
)</f>
        <v>41572</v>
      </c>
      <c r="Y8550">
        <f>Table1[[#This Row],[Average_Cost_for_two]]*VLOOKUP(Table1[[#This Row],[Currency]],currency!$A$2:$B$10,2,FALSE)</f>
        <v>1.8</v>
      </c>
      <c r="Z8550" t="str">
        <f>VLOOKUP(C8550,country!A:B,2,FALSE)</f>
        <v>India</v>
      </c>
      <c r="AA8550">
        <f t="shared" si="133"/>
        <v>4</v>
      </c>
    </row>
    <row r="8551" spans="1:27" ht="15.75" customHeight="1" x14ac:dyDescent="0.25">
      <c r="A8551">
        <v>4341</v>
      </c>
      <c r="B8551" t="s">
        <v>17726</v>
      </c>
      <c r="C8551">
        <v>1</v>
      </c>
      <c r="D8551" t="s">
        <v>23</v>
      </c>
      <c r="E8551" t="s">
        <v>17727</v>
      </c>
      <c r="F8551" t="s">
        <v>3464</v>
      </c>
      <c r="G8551" t="s">
        <v>3465</v>
      </c>
      <c r="H8551">
        <v>77.22012531</v>
      </c>
      <c r="I8551">
        <v>28.52937369</v>
      </c>
      <c r="J8551" t="s">
        <v>477</v>
      </c>
      <c r="K8551" t="s">
        <v>28</v>
      </c>
      <c r="L8551" t="s">
        <v>36</v>
      </c>
      <c r="M8551" t="s">
        <v>36</v>
      </c>
      <c r="N8551" t="s">
        <v>29</v>
      </c>
      <c r="O8551" t="s">
        <v>29</v>
      </c>
      <c r="P8551">
        <v>4</v>
      </c>
      <c r="Q8551">
        <v>498</v>
      </c>
      <c r="R8551">
        <v>2200</v>
      </c>
      <c r="S8551" t="str">
        <f>IF(Table1[[#This Row],[Average_Cost_for_two]]&lt;500,"Low",IF(Table1[[#This Row],[Average_Cost_for_two]]&lt;=1500,"Medium","High"))</f>
        <v>High</v>
      </c>
      <c r="T8551">
        <v>3.5</v>
      </c>
      <c r="U8551">
        <v>2014</v>
      </c>
      <c r="V8551">
        <v>11</v>
      </c>
      <c r="W8551">
        <v>9</v>
      </c>
      <c r="X8551">
        <f>IF(OR(Main!$U8551=0,
       Main!$V8551=0,
       Main!$W8551=0),
   "",
   DATE(Main!$U8551,
        Main!$V8551,
        Main!$W8551)
)</f>
        <v>41952</v>
      </c>
      <c r="Y8551">
        <f>Table1[[#This Row],[Average_Cost_for_two]]*VLOOKUP(Table1[[#This Row],[Currency]],currency!$A$2:$B$10,2,FALSE)</f>
        <v>26.400000000000002</v>
      </c>
      <c r="Z8551" t="str">
        <f>VLOOKUP(C8551,country!A:B,2,FALSE)</f>
        <v>India</v>
      </c>
      <c r="AA8551">
        <f t="shared" si="133"/>
        <v>4</v>
      </c>
    </row>
    <row r="8552" spans="1:27" ht="15.75" customHeight="1" x14ac:dyDescent="0.25">
      <c r="A8552">
        <v>3200032</v>
      </c>
      <c r="B8552" t="s">
        <v>17728</v>
      </c>
      <c r="C8552">
        <v>1</v>
      </c>
      <c r="D8552" t="s">
        <v>10898</v>
      </c>
      <c r="E8552" t="s">
        <v>17729</v>
      </c>
      <c r="F8552" t="s">
        <v>17730</v>
      </c>
      <c r="G8552" t="s">
        <v>17731</v>
      </c>
      <c r="H8552">
        <v>73.167753000000005</v>
      </c>
      <c r="I8552">
        <v>22.308095999999999</v>
      </c>
      <c r="J8552" t="s">
        <v>17732</v>
      </c>
      <c r="K8552" t="s">
        <v>28</v>
      </c>
      <c r="L8552" t="s">
        <v>29</v>
      </c>
      <c r="M8552" t="s">
        <v>29</v>
      </c>
      <c r="N8552" t="s">
        <v>29</v>
      </c>
      <c r="O8552" t="s">
        <v>29</v>
      </c>
      <c r="P8552">
        <v>3</v>
      </c>
      <c r="Q8552">
        <v>149</v>
      </c>
      <c r="R8552">
        <v>800</v>
      </c>
      <c r="S8552" t="str">
        <f>IF(Table1[[#This Row],[Average_Cost_for_two]]&lt;500,"Low",IF(Table1[[#This Row],[Average_Cost_for_two]]&lt;=1500,"Medium","High"))</f>
        <v>Medium</v>
      </c>
      <c r="T8552">
        <v>3.8</v>
      </c>
      <c r="U8552">
        <v>2015</v>
      </c>
      <c r="V8552">
        <v>10</v>
      </c>
      <c r="W8552">
        <v>5</v>
      </c>
      <c r="X8552">
        <f>IF(OR(Main!$U8552=0,
       Main!$V8552=0,
       Main!$W8552=0),
   "",
   DATE(Main!$U8552,
        Main!$V8552,
        Main!$W8552)
)</f>
        <v>42282</v>
      </c>
      <c r="Y8552">
        <f>Table1[[#This Row],[Average_Cost_for_two]]*VLOOKUP(Table1[[#This Row],[Currency]],currency!$A$2:$B$10,2,FALSE)</f>
        <v>9.6</v>
      </c>
      <c r="Z8552" t="str">
        <f>VLOOKUP(C8552,country!A:B,2,FALSE)</f>
        <v>India</v>
      </c>
      <c r="AA8552">
        <f t="shared" si="133"/>
        <v>4</v>
      </c>
    </row>
    <row r="8553" spans="1:27" ht="15.75" customHeight="1" x14ac:dyDescent="0.25">
      <c r="A8553">
        <v>2800095</v>
      </c>
      <c r="B8553" t="s">
        <v>17733</v>
      </c>
      <c r="C8553">
        <v>1</v>
      </c>
      <c r="D8553" t="s">
        <v>10925</v>
      </c>
      <c r="E8553" t="s">
        <v>17734</v>
      </c>
      <c r="F8553" t="s">
        <v>17735</v>
      </c>
      <c r="G8553" t="s">
        <v>17736</v>
      </c>
      <c r="H8553">
        <v>83.301613889999999</v>
      </c>
      <c r="I8553">
        <v>17.71202778</v>
      </c>
      <c r="J8553" t="s">
        <v>1505</v>
      </c>
      <c r="K8553" t="s">
        <v>28</v>
      </c>
      <c r="L8553" t="s">
        <v>29</v>
      </c>
      <c r="M8553" t="s">
        <v>29</v>
      </c>
      <c r="N8553" t="s">
        <v>29</v>
      </c>
      <c r="O8553" t="s">
        <v>29</v>
      </c>
      <c r="P8553">
        <v>1</v>
      </c>
      <c r="Q8553">
        <v>240</v>
      </c>
      <c r="R8553">
        <v>300</v>
      </c>
      <c r="S8553" t="str">
        <f>IF(Table1[[#This Row],[Average_Cost_for_two]]&lt;500,"Low",IF(Table1[[#This Row],[Average_Cost_for_two]]&lt;=1500,"Medium","High"))</f>
        <v>Low</v>
      </c>
      <c r="T8553">
        <v>3.7</v>
      </c>
      <c r="U8553">
        <v>2016</v>
      </c>
      <c r="V8553">
        <v>10</v>
      </c>
      <c r="W8553">
        <v>19</v>
      </c>
      <c r="X8553">
        <f>IF(OR(Main!$U8553=0,
       Main!$V8553=0,
       Main!$W8553=0),
   "",
   DATE(Main!$U8553,
        Main!$V8553,
        Main!$W8553)
)</f>
        <v>42662</v>
      </c>
      <c r="Y8553">
        <f>Table1[[#This Row],[Average_Cost_for_two]]*VLOOKUP(Table1[[#This Row],[Currency]],currency!$A$2:$B$10,2,FALSE)</f>
        <v>3.6</v>
      </c>
      <c r="Z8553" t="str">
        <f>VLOOKUP(C8553,country!A:B,2,FALSE)</f>
        <v>India</v>
      </c>
      <c r="AA8553">
        <f t="shared" si="133"/>
        <v>4</v>
      </c>
    </row>
    <row r="8554" spans="1:27" ht="15.75" customHeight="1" x14ac:dyDescent="0.25">
      <c r="A8554">
        <v>2800128</v>
      </c>
      <c r="B8554" t="s">
        <v>17737</v>
      </c>
      <c r="C8554">
        <v>1</v>
      </c>
      <c r="D8554" t="s">
        <v>10925</v>
      </c>
      <c r="E8554" t="s">
        <v>17738</v>
      </c>
      <c r="F8554" t="s">
        <v>17739</v>
      </c>
      <c r="G8554" t="s">
        <v>17740</v>
      </c>
      <c r="H8554">
        <v>83.382858330000005</v>
      </c>
      <c r="I8554">
        <v>17.78386944</v>
      </c>
      <c r="J8554" t="s">
        <v>17741</v>
      </c>
      <c r="K8554" t="s">
        <v>28</v>
      </c>
      <c r="L8554" t="s">
        <v>29</v>
      </c>
      <c r="M8554" t="s">
        <v>29</v>
      </c>
      <c r="N8554" t="s">
        <v>29</v>
      </c>
      <c r="O8554" t="s">
        <v>29</v>
      </c>
      <c r="P8554">
        <v>2</v>
      </c>
      <c r="Q8554">
        <v>169</v>
      </c>
      <c r="R8554">
        <v>450</v>
      </c>
      <c r="S8554" t="str">
        <f>IF(Table1[[#This Row],[Average_Cost_for_two]]&lt;500,"Low",IF(Table1[[#This Row],[Average_Cost_for_two]]&lt;=1500,"Medium","High"))</f>
        <v>Low</v>
      </c>
      <c r="T8554">
        <v>4</v>
      </c>
      <c r="U8554">
        <v>2010</v>
      </c>
      <c r="V8554">
        <v>10</v>
      </c>
      <c r="W8554">
        <v>2</v>
      </c>
      <c r="X8554">
        <f>IF(OR(Main!$U8554=0,
       Main!$V8554=0,
       Main!$W8554=0),
   "",
   DATE(Main!$U8554,
        Main!$V8554,
        Main!$W8554)
)</f>
        <v>40453</v>
      </c>
      <c r="Y8554">
        <f>Table1[[#This Row],[Average_Cost_for_two]]*VLOOKUP(Table1[[#This Row],[Currency]],currency!$A$2:$B$10,2,FALSE)</f>
        <v>5.4</v>
      </c>
      <c r="Z8554" t="str">
        <f>VLOOKUP(C8554,country!A:B,2,FALSE)</f>
        <v>India</v>
      </c>
      <c r="AA8554">
        <f t="shared" si="133"/>
        <v>4</v>
      </c>
    </row>
    <row r="8555" spans="1:27" ht="15.75" customHeight="1" x14ac:dyDescent="0.25">
      <c r="A8555">
        <v>3403</v>
      </c>
      <c r="B8555" t="s">
        <v>17742</v>
      </c>
      <c r="C8555">
        <v>1</v>
      </c>
      <c r="D8555" t="s">
        <v>23</v>
      </c>
      <c r="E8555" t="s">
        <v>17743</v>
      </c>
      <c r="F8555" t="s">
        <v>4529</v>
      </c>
      <c r="G8555" t="s">
        <v>4530</v>
      </c>
      <c r="H8555">
        <v>77.241099000000006</v>
      </c>
      <c r="I8555">
        <v>28.601475799999999</v>
      </c>
      <c r="J8555" t="s">
        <v>17744</v>
      </c>
      <c r="K8555" t="s">
        <v>28</v>
      </c>
      <c r="L8555" t="s">
        <v>36</v>
      </c>
      <c r="M8555" t="s">
        <v>29</v>
      </c>
      <c r="N8555" t="s">
        <v>29</v>
      </c>
      <c r="O8555" t="s">
        <v>29</v>
      </c>
      <c r="P8555">
        <v>4</v>
      </c>
      <c r="Q8555">
        <v>127</v>
      </c>
      <c r="R8555">
        <v>2200</v>
      </c>
      <c r="S8555" t="str">
        <f>IF(Table1[[#This Row],[Average_Cost_for_two]]&lt;500,"Low",IF(Table1[[#This Row],[Average_Cost_for_two]]&lt;=1500,"Medium","High"))</f>
        <v>High</v>
      </c>
      <c r="T8555">
        <v>3.6</v>
      </c>
      <c r="U8555">
        <v>2017</v>
      </c>
      <c r="V8555">
        <v>11</v>
      </c>
      <c r="W8555">
        <v>12</v>
      </c>
      <c r="X8555">
        <f>IF(OR(Main!$U8555=0,
       Main!$V8555=0,
       Main!$W8555=0),
   "",
   DATE(Main!$U8555,
        Main!$V8555,
        Main!$W8555)
)</f>
        <v>43051</v>
      </c>
      <c r="Y8555">
        <f>Table1[[#This Row],[Average_Cost_for_two]]*VLOOKUP(Table1[[#This Row],[Currency]],currency!$A$2:$B$10,2,FALSE)</f>
        <v>26.400000000000002</v>
      </c>
      <c r="Z8555" t="str">
        <f>VLOOKUP(C8555,country!A:B,2,FALSE)</f>
        <v>India</v>
      </c>
      <c r="AA8555">
        <f t="shared" si="133"/>
        <v>4</v>
      </c>
    </row>
    <row r="8556" spans="1:27" ht="15.75" customHeight="1" x14ac:dyDescent="0.25">
      <c r="A8556">
        <v>2900550</v>
      </c>
      <c r="B8556" t="s">
        <v>4231</v>
      </c>
      <c r="C8556">
        <v>1</v>
      </c>
      <c r="D8556" t="s">
        <v>16376</v>
      </c>
      <c r="E8556" t="s">
        <v>17745</v>
      </c>
      <c r="F8556" t="s">
        <v>17133</v>
      </c>
      <c r="G8556" t="s">
        <v>17134</v>
      </c>
      <c r="H8556">
        <v>0</v>
      </c>
      <c r="I8556">
        <v>0</v>
      </c>
      <c r="J8556" t="s">
        <v>556</v>
      </c>
      <c r="K8556" t="s">
        <v>28</v>
      </c>
      <c r="L8556" t="s">
        <v>29</v>
      </c>
      <c r="M8556" t="s">
        <v>29</v>
      </c>
      <c r="N8556" t="s">
        <v>29</v>
      </c>
      <c r="O8556" t="s">
        <v>29</v>
      </c>
      <c r="P8556">
        <v>2</v>
      </c>
      <c r="Q8556">
        <v>145</v>
      </c>
      <c r="R8556">
        <v>500</v>
      </c>
      <c r="S8556" t="str">
        <f>IF(Table1[[#This Row],[Average_Cost_for_two]]&lt;500,"Low",IF(Table1[[#This Row],[Average_Cost_for_two]]&lt;=1500,"Medium","High"))</f>
        <v>Medium</v>
      </c>
      <c r="T8556">
        <v>4</v>
      </c>
      <c r="U8556">
        <v>2013</v>
      </c>
      <c r="V8556">
        <v>9</v>
      </c>
      <c r="W8556">
        <v>21</v>
      </c>
      <c r="X8556">
        <f>IF(OR(Main!$U8556=0,
       Main!$V8556=0,
       Main!$W8556=0),
   "",
   DATE(Main!$U8556,
        Main!$V8556,
        Main!$W8556)
)</f>
        <v>41538</v>
      </c>
      <c r="Y8556">
        <f>Table1[[#This Row],[Average_Cost_for_two]]*VLOOKUP(Table1[[#This Row],[Currency]],currency!$A$2:$B$10,2,FALSE)</f>
        <v>6</v>
      </c>
      <c r="Z8556" t="str">
        <f>VLOOKUP(C8556,country!A:B,2,FALSE)</f>
        <v>India</v>
      </c>
      <c r="AA8556">
        <f t="shared" si="133"/>
        <v>3</v>
      </c>
    </row>
    <row r="8557" spans="1:27" ht="15.75" customHeight="1" x14ac:dyDescent="0.25">
      <c r="A8557">
        <v>3500488</v>
      </c>
      <c r="B8557" t="s">
        <v>17746</v>
      </c>
      <c r="C8557">
        <v>1</v>
      </c>
      <c r="D8557" t="s">
        <v>2844</v>
      </c>
      <c r="E8557" t="s">
        <v>17747</v>
      </c>
      <c r="F8557" t="s">
        <v>9647</v>
      </c>
      <c r="G8557" t="s">
        <v>17748</v>
      </c>
      <c r="H8557">
        <v>0</v>
      </c>
      <c r="I8557">
        <v>0</v>
      </c>
      <c r="J8557" t="s">
        <v>500</v>
      </c>
      <c r="K8557" t="s">
        <v>28</v>
      </c>
      <c r="L8557" t="s">
        <v>29</v>
      </c>
      <c r="M8557" t="s">
        <v>29</v>
      </c>
      <c r="N8557" t="s">
        <v>29</v>
      </c>
      <c r="O8557" t="s">
        <v>29</v>
      </c>
      <c r="P8557">
        <v>2</v>
      </c>
      <c r="Q8557">
        <v>39</v>
      </c>
      <c r="R8557">
        <v>400</v>
      </c>
      <c r="S8557" t="str">
        <f>IF(Table1[[#This Row],[Average_Cost_for_two]]&lt;500,"Low",IF(Table1[[#This Row],[Average_Cost_for_two]]&lt;=1500,"Medium","High"))</f>
        <v>Low</v>
      </c>
      <c r="T8557">
        <v>3.9</v>
      </c>
      <c r="U8557">
        <v>2013</v>
      </c>
      <c r="V8557">
        <v>9</v>
      </c>
      <c r="W8557">
        <v>5</v>
      </c>
      <c r="X8557">
        <f>IF(OR(Main!$U8557=0,
       Main!$V8557=0,
       Main!$W8557=0),
   "",
   DATE(Main!$U8557,
        Main!$V8557,
        Main!$W8557)
)</f>
        <v>41522</v>
      </c>
      <c r="Y8557">
        <f>Table1[[#This Row],[Average_Cost_for_two]]*VLOOKUP(Table1[[#This Row],[Currency]],currency!$A$2:$B$10,2,FALSE)</f>
        <v>4.8</v>
      </c>
      <c r="Z8557" t="str">
        <f>VLOOKUP(C8557,country!A:B,2,FALSE)</f>
        <v>India</v>
      </c>
      <c r="AA8557">
        <f t="shared" si="133"/>
        <v>3</v>
      </c>
    </row>
    <row r="8558" spans="1:27" ht="15.75" customHeight="1" x14ac:dyDescent="0.25">
      <c r="A8558">
        <v>2100921</v>
      </c>
      <c r="B8558" t="s">
        <v>17749</v>
      </c>
      <c r="C8558">
        <v>1</v>
      </c>
      <c r="D8558" t="s">
        <v>4320</v>
      </c>
      <c r="E8558" t="s">
        <v>17750</v>
      </c>
      <c r="F8558" t="s">
        <v>11888</v>
      </c>
      <c r="G8558" t="s">
        <v>11889</v>
      </c>
      <c r="H8558">
        <v>0</v>
      </c>
      <c r="I8558">
        <v>0</v>
      </c>
      <c r="J8558" t="s">
        <v>17744</v>
      </c>
      <c r="K8558" t="s">
        <v>28</v>
      </c>
      <c r="L8558" t="s">
        <v>29</v>
      </c>
      <c r="M8558" t="s">
        <v>29</v>
      </c>
      <c r="N8558" t="s">
        <v>29</v>
      </c>
      <c r="O8558" t="s">
        <v>29</v>
      </c>
      <c r="P8558">
        <v>3</v>
      </c>
      <c r="Q8558">
        <v>110</v>
      </c>
      <c r="R8558">
        <v>1400</v>
      </c>
      <c r="S8558" t="str">
        <f>IF(Table1[[#This Row],[Average_Cost_for_two]]&lt;500,"Low",IF(Table1[[#This Row],[Average_Cost_for_two]]&lt;=1500,"Medium","High"))</f>
        <v>Medium</v>
      </c>
      <c r="T8558">
        <v>4.2</v>
      </c>
      <c r="U8558">
        <v>2018</v>
      </c>
      <c r="V8558">
        <v>9</v>
      </c>
      <c r="W8558">
        <v>19</v>
      </c>
      <c r="X8558">
        <f>IF(OR(Main!$U8558=0,
       Main!$V8558=0,
       Main!$W8558=0),
   "",
   DATE(Main!$U8558,
        Main!$V8558,
        Main!$W8558)
)</f>
        <v>43362</v>
      </c>
      <c r="Y8558">
        <f>Table1[[#This Row],[Average_Cost_for_two]]*VLOOKUP(Table1[[#This Row],[Currency]],currency!$A$2:$B$10,2,FALSE)</f>
        <v>16.8</v>
      </c>
      <c r="Z8558" t="str">
        <f>VLOOKUP(C8558,country!A:B,2,FALSE)</f>
        <v>India</v>
      </c>
      <c r="AA8558">
        <f t="shared" si="133"/>
        <v>3</v>
      </c>
    </row>
    <row r="8559" spans="1:27" ht="15.75" customHeight="1" x14ac:dyDescent="0.25">
      <c r="A8559">
        <v>18400368</v>
      </c>
      <c r="B8559" t="s">
        <v>3989</v>
      </c>
      <c r="C8559">
        <v>1</v>
      </c>
      <c r="D8559" t="s">
        <v>16559</v>
      </c>
      <c r="E8559" t="s">
        <v>17751</v>
      </c>
      <c r="F8559" t="s">
        <v>17064</v>
      </c>
      <c r="G8559" t="s">
        <v>17065</v>
      </c>
      <c r="H8559">
        <v>0</v>
      </c>
      <c r="I8559">
        <v>0</v>
      </c>
      <c r="J8559" t="s">
        <v>477</v>
      </c>
      <c r="K8559" t="s">
        <v>28</v>
      </c>
      <c r="L8559" t="s">
        <v>29</v>
      </c>
      <c r="M8559" t="s">
        <v>29</v>
      </c>
      <c r="N8559" t="s">
        <v>29</v>
      </c>
      <c r="O8559" t="s">
        <v>29</v>
      </c>
      <c r="P8559">
        <v>3</v>
      </c>
      <c r="Q8559">
        <v>41</v>
      </c>
      <c r="R8559">
        <v>1300</v>
      </c>
      <c r="S8559" t="str">
        <f>IF(Table1[[#This Row],[Average_Cost_for_two]]&lt;500,"Low",IF(Table1[[#This Row],[Average_Cost_for_two]]&lt;=1500,"Medium","High"))</f>
        <v>Medium</v>
      </c>
      <c r="T8559">
        <v>3.9</v>
      </c>
      <c r="U8559">
        <v>2017</v>
      </c>
      <c r="V8559">
        <v>9</v>
      </c>
      <c r="W8559">
        <v>11</v>
      </c>
      <c r="X8559">
        <f>IF(OR(Main!$U8559=0,
       Main!$V8559=0,
       Main!$W8559=0),
   "",
   DATE(Main!$U8559,
        Main!$V8559,
        Main!$W8559)
)</f>
        <v>42989</v>
      </c>
      <c r="Y8559">
        <f>Table1[[#This Row],[Average_Cost_for_two]]*VLOOKUP(Table1[[#This Row],[Currency]],currency!$A$2:$B$10,2,FALSE)</f>
        <v>15.6</v>
      </c>
      <c r="Z8559" t="str">
        <f>VLOOKUP(C8559,country!A:B,2,FALSE)</f>
        <v>India</v>
      </c>
      <c r="AA8559">
        <f t="shared" si="133"/>
        <v>3</v>
      </c>
    </row>
    <row r="8560" spans="1:27" ht="15.75" customHeight="1" x14ac:dyDescent="0.25">
      <c r="A8560">
        <v>3100302</v>
      </c>
      <c r="B8560" t="s">
        <v>17752</v>
      </c>
      <c r="C8560">
        <v>1</v>
      </c>
      <c r="D8560" t="s">
        <v>11420</v>
      </c>
      <c r="E8560" t="s">
        <v>17753</v>
      </c>
      <c r="F8560" t="s">
        <v>17754</v>
      </c>
      <c r="G8560" t="s">
        <v>17755</v>
      </c>
      <c r="H8560">
        <v>0</v>
      </c>
      <c r="I8560">
        <v>0</v>
      </c>
      <c r="J8560" t="s">
        <v>1884</v>
      </c>
      <c r="K8560" t="s">
        <v>28</v>
      </c>
      <c r="L8560" t="s">
        <v>29</v>
      </c>
      <c r="M8560" t="s">
        <v>29</v>
      </c>
      <c r="N8560" t="s">
        <v>29</v>
      </c>
      <c r="O8560" t="s">
        <v>29</v>
      </c>
      <c r="P8560">
        <v>3</v>
      </c>
      <c r="Q8560">
        <v>245</v>
      </c>
      <c r="R8560">
        <v>800</v>
      </c>
      <c r="S8560" t="str">
        <f>IF(Table1[[#This Row],[Average_Cost_for_two]]&lt;500,"Low",IF(Table1[[#This Row],[Average_Cost_for_two]]&lt;=1500,"Medium","High"))</f>
        <v>Medium</v>
      </c>
      <c r="T8560">
        <v>4.0999999999999996</v>
      </c>
      <c r="U8560">
        <v>2014</v>
      </c>
      <c r="V8560">
        <v>9</v>
      </c>
      <c r="W8560">
        <v>18</v>
      </c>
      <c r="X8560">
        <f>IF(OR(Main!$U8560=0,
       Main!$V8560=0,
       Main!$W8560=0),
   "",
   DATE(Main!$U8560,
        Main!$V8560,
        Main!$W8560)
)</f>
        <v>41900</v>
      </c>
      <c r="Y8560">
        <f>Table1[[#This Row],[Average_Cost_for_two]]*VLOOKUP(Table1[[#This Row],[Currency]],currency!$A$2:$B$10,2,FALSE)</f>
        <v>9.6</v>
      </c>
      <c r="Z8560" t="str">
        <f>VLOOKUP(C8560,country!A:B,2,FALSE)</f>
        <v>India</v>
      </c>
      <c r="AA8560">
        <f t="shared" si="133"/>
        <v>3</v>
      </c>
    </row>
    <row r="8561" spans="1:27" ht="15.75" customHeight="1" x14ac:dyDescent="0.25">
      <c r="A8561">
        <v>1600307</v>
      </c>
      <c r="B8561" t="s">
        <v>17756</v>
      </c>
      <c r="C8561">
        <v>1</v>
      </c>
      <c r="D8561" t="s">
        <v>2855</v>
      </c>
      <c r="E8561" t="s">
        <v>17757</v>
      </c>
      <c r="F8561" t="s">
        <v>16455</v>
      </c>
      <c r="G8561" t="s">
        <v>16456</v>
      </c>
      <c r="H8561">
        <v>0</v>
      </c>
      <c r="I8561">
        <v>0</v>
      </c>
      <c r="J8561" t="s">
        <v>27</v>
      </c>
      <c r="K8561" t="s">
        <v>28</v>
      </c>
      <c r="L8561" t="s">
        <v>29</v>
      </c>
      <c r="M8561" t="s">
        <v>29</v>
      </c>
      <c r="N8561" t="s">
        <v>29</v>
      </c>
      <c r="O8561" t="s">
        <v>29</v>
      </c>
      <c r="P8561">
        <v>3</v>
      </c>
      <c r="Q8561">
        <v>24</v>
      </c>
      <c r="R8561">
        <v>800</v>
      </c>
      <c r="S8561" t="str">
        <f>IF(Table1[[#This Row],[Average_Cost_for_two]]&lt;500,"Low",IF(Table1[[#This Row],[Average_Cost_for_two]]&lt;=1500,"Medium","High"))</f>
        <v>Medium</v>
      </c>
      <c r="T8561">
        <v>3.4</v>
      </c>
      <c r="U8561">
        <v>2015</v>
      </c>
      <c r="V8561">
        <v>9</v>
      </c>
      <c r="W8561">
        <v>2</v>
      </c>
      <c r="X8561">
        <f>IF(OR(Main!$U8561=0,
       Main!$V8561=0,
       Main!$W8561=0),
   "",
   DATE(Main!$U8561,
        Main!$V8561,
        Main!$W8561)
)</f>
        <v>42249</v>
      </c>
      <c r="Y8561">
        <f>Table1[[#This Row],[Average_Cost_for_two]]*VLOOKUP(Table1[[#This Row],[Currency]],currency!$A$2:$B$10,2,FALSE)</f>
        <v>9.6</v>
      </c>
      <c r="Z8561" t="str">
        <f>VLOOKUP(C8561,country!A:B,2,FALSE)</f>
        <v>India</v>
      </c>
      <c r="AA8561">
        <f t="shared" si="133"/>
        <v>3</v>
      </c>
    </row>
    <row r="8562" spans="1:27" ht="15.75" customHeight="1" x14ac:dyDescent="0.25">
      <c r="A8562">
        <v>3400341</v>
      </c>
      <c r="B8562" t="s">
        <v>17758</v>
      </c>
      <c r="C8562">
        <v>1</v>
      </c>
      <c r="D8562" t="s">
        <v>11471</v>
      </c>
      <c r="E8562" t="s">
        <v>17759</v>
      </c>
      <c r="F8562" t="s">
        <v>17250</v>
      </c>
      <c r="G8562" t="s">
        <v>17251</v>
      </c>
      <c r="H8562">
        <v>0</v>
      </c>
      <c r="I8562">
        <v>0</v>
      </c>
      <c r="J8562" t="s">
        <v>477</v>
      </c>
      <c r="K8562" t="s">
        <v>28</v>
      </c>
      <c r="L8562" t="s">
        <v>29</v>
      </c>
      <c r="M8562" t="s">
        <v>29</v>
      </c>
      <c r="N8562" t="s">
        <v>29</v>
      </c>
      <c r="O8562" t="s">
        <v>29</v>
      </c>
      <c r="P8562">
        <v>2</v>
      </c>
      <c r="Q8562">
        <v>71</v>
      </c>
      <c r="R8562">
        <v>700</v>
      </c>
      <c r="S8562" t="str">
        <f>IF(Table1[[#This Row],[Average_Cost_for_two]]&lt;500,"Low",IF(Table1[[#This Row],[Average_Cost_for_two]]&lt;=1500,"Medium","High"))</f>
        <v>Medium</v>
      </c>
      <c r="T8562">
        <v>3.5</v>
      </c>
      <c r="U8562">
        <v>2016</v>
      </c>
      <c r="V8562">
        <v>8</v>
      </c>
      <c r="W8562">
        <v>4</v>
      </c>
      <c r="X8562">
        <f>IF(OR(Main!$U8562=0,
       Main!$V8562=0,
       Main!$W8562=0),
   "",
   DATE(Main!$U8562,
        Main!$V8562,
        Main!$W8562)
)</f>
        <v>42586</v>
      </c>
      <c r="Y8562">
        <f>Table1[[#This Row],[Average_Cost_for_two]]*VLOOKUP(Table1[[#This Row],[Currency]],currency!$A$2:$B$10,2,FALSE)</f>
        <v>8.4</v>
      </c>
      <c r="Z8562" t="str">
        <f>VLOOKUP(C8562,country!A:B,2,FALSE)</f>
        <v>India</v>
      </c>
      <c r="AA8562">
        <f t="shared" si="133"/>
        <v>3</v>
      </c>
    </row>
    <row r="8563" spans="1:27" ht="15.75" customHeight="1" x14ac:dyDescent="0.25">
      <c r="A8563">
        <v>17960073</v>
      </c>
      <c r="B8563" t="s">
        <v>17760</v>
      </c>
      <c r="C8563">
        <v>1</v>
      </c>
      <c r="D8563" t="s">
        <v>2861</v>
      </c>
      <c r="E8563" t="s">
        <v>17761</v>
      </c>
      <c r="F8563" t="s">
        <v>145</v>
      </c>
      <c r="G8563" t="s">
        <v>2863</v>
      </c>
      <c r="H8563">
        <v>0</v>
      </c>
      <c r="I8563">
        <v>0</v>
      </c>
      <c r="J8563" t="s">
        <v>927</v>
      </c>
      <c r="K8563" t="s">
        <v>28</v>
      </c>
      <c r="L8563" t="s">
        <v>29</v>
      </c>
      <c r="M8563" t="s">
        <v>29</v>
      </c>
      <c r="N8563" t="s">
        <v>29</v>
      </c>
      <c r="O8563" t="s">
        <v>29</v>
      </c>
      <c r="P8563">
        <v>3</v>
      </c>
      <c r="Q8563">
        <v>18</v>
      </c>
      <c r="R8563">
        <v>600</v>
      </c>
      <c r="S8563" t="str">
        <f>IF(Table1[[#This Row],[Average_Cost_for_two]]&lt;500,"Low",IF(Table1[[#This Row],[Average_Cost_for_two]]&lt;=1500,"Medium","High"))</f>
        <v>Medium</v>
      </c>
      <c r="T8563">
        <v>3.4</v>
      </c>
      <c r="U8563">
        <v>2017</v>
      </c>
      <c r="V8563">
        <v>8</v>
      </c>
      <c r="W8563">
        <v>16</v>
      </c>
      <c r="X8563">
        <f>IF(OR(Main!$U8563=0,
       Main!$V8563=0,
       Main!$W8563=0),
   "",
   DATE(Main!$U8563,
        Main!$V8563,
        Main!$W8563)
)</f>
        <v>42963</v>
      </c>
      <c r="Y8563">
        <f>Table1[[#This Row],[Average_Cost_for_two]]*VLOOKUP(Table1[[#This Row],[Currency]],currency!$A$2:$B$10,2,FALSE)</f>
        <v>7.2</v>
      </c>
      <c r="Z8563" t="str">
        <f>VLOOKUP(C8563,country!A:B,2,FALSE)</f>
        <v>India</v>
      </c>
      <c r="AA8563">
        <f t="shared" si="133"/>
        <v>3</v>
      </c>
    </row>
    <row r="8564" spans="1:27" ht="15.75" customHeight="1" x14ac:dyDescent="0.25">
      <c r="A8564">
        <v>2200153</v>
      </c>
      <c r="B8564" t="s">
        <v>10041</v>
      </c>
      <c r="C8564">
        <v>1</v>
      </c>
      <c r="D8564" t="s">
        <v>16495</v>
      </c>
      <c r="E8564" t="s">
        <v>17762</v>
      </c>
      <c r="F8564" t="s">
        <v>16620</v>
      </c>
      <c r="G8564" t="s">
        <v>16621</v>
      </c>
      <c r="H8564">
        <v>0</v>
      </c>
      <c r="I8564">
        <v>0</v>
      </c>
      <c r="J8564" t="s">
        <v>523</v>
      </c>
      <c r="K8564" t="s">
        <v>28</v>
      </c>
      <c r="L8564" t="s">
        <v>29</v>
      </c>
      <c r="M8564" t="s">
        <v>29</v>
      </c>
      <c r="N8564" t="s">
        <v>29</v>
      </c>
      <c r="O8564" t="s">
        <v>29</v>
      </c>
      <c r="P8564">
        <v>1</v>
      </c>
      <c r="Q8564">
        <v>140</v>
      </c>
      <c r="R8564">
        <v>150</v>
      </c>
      <c r="S8564" t="str">
        <f>IF(Table1[[#This Row],[Average_Cost_for_two]]&lt;500,"Low",IF(Table1[[#This Row],[Average_Cost_for_two]]&lt;=1500,"Medium","High"))</f>
        <v>Low</v>
      </c>
      <c r="T8564">
        <v>4.0999999999999996</v>
      </c>
      <c r="U8564">
        <v>2014</v>
      </c>
      <c r="V8564">
        <v>8</v>
      </c>
      <c r="W8564">
        <v>14</v>
      </c>
      <c r="X8564">
        <f>IF(OR(Main!$U8564=0,
       Main!$V8564=0,
       Main!$W8564=0),
   "",
   DATE(Main!$U8564,
        Main!$V8564,
        Main!$W8564)
)</f>
        <v>41865</v>
      </c>
      <c r="Y8564">
        <f>Table1[[#This Row],[Average_Cost_for_two]]*VLOOKUP(Table1[[#This Row],[Currency]],currency!$A$2:$B$10,2,FALSE)</f>
        <v>1.8</v>
      </c>
      <c r="Z8564" t="str">
        <f>VLOOKUP(C8564,country!A:B,2,FALSE)</f>
        <v>India</v>
      </c>
      <c r="AA8564">
        <f t="shared" si="133"/>
        <v>3</v>
      </c>
    </row>
    <row r="8565" spans="1:27" ht="15.75" customHeight="1" x14ac:dyDescent="0.25">
      <c r="A8565">
        <v>2900587</v>
      </c>
      <c r="B8565" t="s">
        <v>17763</v>
      </c>
      <c r="C8565">
        <v>1</v>
      </c>
      <c r="D8565" t="s">
        <v>16376</v>
      </c>
      <c r="E8565" t="s">
        <v>17764</v>
      </c>
      <c r="F8565" t="s">
        <v>17648</v>
      </c>
      <c r="G8565" t="s">
        <v>17649</v>
      </c>
      <c r="H8565">
        <v>0</v>
      </c>
      <c r="I8565">
        <v>0</v>
      </c>
      <c r="J8565" t="s">
        <v>500</v>
      </c>
      <c r="K8565" t="s">
        <v>28</v>
      </c>
      <c r="L8565" t="s">
        <v>29</v>
      </c>
      <c r="M8565" t="s">
        <v>29</v>
      </c>
      <c r="N8565" t="s">
        <v>29</v>
      </c>
      <c r="O8565" t="s">
        <v>29</v>
      </c>
      <c r="P8565">
        <v>2</v>
      </c>
      <c r="Q8565">
        <v>289</v>
      </c>
      <c r="R8565">
        <v>500</v>
      </c>
      <c r="S8565" t="str">
        <f>IF(Table1[[#This Row],[Average_Cost_for_two]]&lt;500,"Low",IF(Table1[[#This Row],[Average_Cost_for_two]]&lt;=1500,"Medium","High"))</f>
        <v>Medium</v>
      </c>
      <c r="T8565">
        <v>3.9</v>
      </c>
      <c r="U8565">
        <v>2010</v>
      </c>
      <c r="V8565">
        <v>8</v>
      </c>
      <c r="W8565">
        <v>27</v>
      </c>
      <c r="X8565">
        <f>IF(OR(Main!$U8565=0,
       Main!$V8565=0,
       Main!$W8565=0),
   "",
   DATE(Main!$U8565,
        Main!$V8565,
        Main!$W8565)
)</f>
        <v>40417</v>
      </c>
      <c r="Y8565">
        <f>Table1[[#This Row],[Average_Cost_for_two]]*VLOOKUP(Table1[[#This Row],[Currency]],currency!$A$2:$B$10,2,FALSE)</f>
        <v>6</v>
      </c>
      <c r="Z8565" t="str">
        <f>VLOOKUP(C8565,country!A:B,2,FALSE)</f>
        <v>India</v>
      </c>
      <c r="AA8565">
        <f t="shared" si="133"/>
        <v>3</v>
      </c>
    </row>
    <row r="8566" spans="1:27" ht="15.75" customHeight="1" x14ac:dyDescent="0.25">
      <c r="A8566">
        <v>2100776</v>
      </c>
      <c r="B8566" t="s">
        <v>17765</v>
      </c>
      <c r="C8566">
        <v>1</v>
      </c>
      <c r="D8566" t="s">
        <v>4320</v>
      </c>
      <c r="E8566" t="s">
        <v>17766</v>
      </c>
      <c r="F8566" t="s">
        <v>16547</v>
      </c>
      <c r="G8566" t="s">
        <v>16548</v>
      </c>
      <c r="H8566">
        <v>0</v>
      </c>
      <c r="I8566">
        <v>0</v>
      </c>
      <c r="J8566" t="s">
        <v>15197</v>
      </c>
      <c r="K8566" t="s">
        <v>28</v>
      </c>
      <c r="L8566" t="s">
        <v>29</v>
      </c>
      <c r="M8566" t="s">
        <v>29</v>
      </c>
      <c r="N8566" t="s">
        <v>29</v>
      </c>
      <c r="O8566" t="s">
        <v>29</v>
      </c>
      <c r="P8566">
        <v>2</v>
      </c>
      <c r="Q8566">
        <v>96</v>
      </c>
      <c r="R8566">
        <v>700</v>
      </c>
      <c r="S8566" t="str">
        <f>IF(Table1[[#This Row],[Average_Cost_for_two]]&lt;500,"Low",IF(Table1[[#This Row],[Average_Cost_for_two]]&lt;=1500,"Medium","High"))</f>
        <v>Medium</v>
      </c>
      <c r="T8566">
        <v>4.3</v>
      </c>
      <c r="U8566">
        <v>2017</v>
      </c>
      <c r="V8566">
        <v>8</v>
      </c>
      <c r="W8566">
        <v>23</v>
      </c>
      <c r="X8566">
        <f>IF(OR(Main!$U8566=0,
       Main!$V8566=0,
       Main!$W8566=0),
   "",
   DATE(Main!$U8566,
        Main!$V8566,
        Main!$W8566)
)</f>
        <v>42970</v>
      </c>
      <c r="Y8566">
        <f>Table1[[#This Row],[Average_Cost_for_two]]*VLOOKUP(Table1[[#This Row],[Currency]],currency!$A$2:$B$10,2,FALSE)</f>
        <v>8.4</v>
      </c>
      <c r="Z8566" t="str">
        <f>VLOOKUP(C8566,country!A:B,2,FALSE)</f>
        <v>India</v>
      </c>
      <c r="AA8566">
        <f t="shared" si="133"/>
        <v>3</v>
      </c>
    </row>
    <row r="8567" spans="1:27" ht="15.75" customHeight="1" x14ac:dyDescent="0.25">
      <c r="A8567">
        <v>2300183</v>
      </c>
      <c r="B8567" t="s">
        <v>17767</v>
      </c>
      <c r="C8567">
        <v>1</v>
      </c>
      <c r="D8567" t="s">
        <v>10905</v>
      </c>
      <c r="E8567" t="s">
        <v>17768</v>
      </c>
      <c r="F8567" t="s">
        <v>17496</v>
      </c>
      <c r="G8567" t="s">
        <v>17497</v>
      </c>
      <c r="H8567">
        <v>0</v>
      </c>
      <c r="I8567">
        <v>0</v>
      </c>
      <c r="J8567" t="s">
        <v>4496</v>
      </c>
      <c r="K8567" t="s">
        <v>28</v>
      </c>
      <c r="L8567" t="s">
        <v>29</v>
      </c>
      <c r="M8567" t="s">
        <v>29</v>
      </c>
      <c r="N8567" t="s">
        <v>29</v>
      </c>
      <c r="O8567" t="s">
        <v>29</v>
      </c>
      <c r="P8567">
        <v>2</v>
      </c>
      <c r="Q8567">
        <v>97</v>
      </c>
      <c r="R8567">
        <v>500</v>
      </c>
      <c r="S8567" t="str">
        <f>IF(Table1[[#This Row],[Average_Cost_for_two]]&lt;500,"Low",IF(Table1[[#This Row],[Average_Cost_for_two]]&lt;=1500,"Medium","High"))</f>
        <v>Medium</v>
      </c>
      <c r="T8567">
        <v>3.9</v>
      </c>
      <c r="U8567">
        <v>2012</v>
      </c>
      <c r="V8567">
        <v>8</v>
      </c>
      <c r="W8567">
        <v>21</v>
      </c>
      <c r="X8567">
        <f>IF(OR(Main!$U8567=0,
       Main!$V8567=0,
       Main!$W8567=0),
   "",
   DATE(Main!$U8567,
        Main!$V8567,
        Main!$W8567)
)</f>
        <v>41142</v>
      </c>
      <c r="Y8567">
        <f>Table1[[#This Row],[Average_Cost_for_two]]*VLOOKUP(Table1[[#This Row],[Currency]],currency!$A$2:$B$10,2,FALSE)</f>
        <v>6</v>
      </c>
      <c r="Z8567" t="str">
        <f>VLOOKUP(C8567,country!A:B,2,FALSE)</f>
        <v>India</v>
      </c>
      <c r="AA8567">
        <f t="shared" si="133"/>
        <v>3</v>
      </c>
    </row>
    <row r="8568" spans="1:27" ht="15.75" customHeight="1" x14ac:dyDescent="0.25">
      <c r="A8568">
        <v>801693</v>
      </c>
      <c r="B8568" t="s">
        <v>17769</v>
      </c>
      <c r="C8568">
        <v>1</v>
      </c>
      <c r="D8568" t="s">
        <v>11691</v>
      </c>
      <c r="E8568" t="s">
        <v>17770</v>
      </c>
      <c r="F8568" t="s">
        <v>17060</v>
      </c>
      <c r="G8568" t="s">
        <v>17061</v>
      </c>
      <c r="H8568">
        <v>0</v>
      </c>
      <c r="I8568">
        <v>0</v>
      </c>
      <c r="J8568" t="s">
        <v>17771</v>
      </c>
      <c r="K8568" t="s">
        <v>28</v>
      </c>
      <c r="L8568" t="s">
        <v>29</v>
      </c>
      <c r="M8568" t="s">
        <v>29</v>
      </c>
      <c r="N8568" t="s">
        <v>29</v>
      </c>
      <c r="O8568" t="s">
        <v>29</v>
      </c>
      <c r="P8568">
        <v>3</v>
      </c>
      <c r="Q8568">
        <v>79</v>
      </c>
      <c r="R8568">
        <v>1000</v>
      </c>
      <c r="S8568" t="str">
        <f>IF(Table1[[#This Row],[Average_Cost_for_two]]&lt;500,"Low",IF(Table1[[#This Row],[Average_Cost_for_two]]&lt;=1500,"Medium","High"))</f>
        <v>Medium</v>
      </c>
      <c r="T8568">
        <v>4</v>
      </c>
      <c r="U8568">
        <v>2013</v>
      </c>
      <c r="V8568">
        <v>8</v>
      </c>
      <c r="W8568">
        <v>21</v>
      </c>
      <c r="X8568">
        <f>IF(OR(Main!$U8568=0,
       Main!$V8568=0,
       Main!$W8568=0),
   "",
   DATE(Main!$U8568,
        Main!$V8568,
        Main!$W8568)
)</f>
        <v>41507</v>
      </c>
      <c r="Y8568">
        <f>Table1[[#This Row],[Average_Cost_for_two]]*VLOOKUP(Table1[[#This Row],[Currency]],currency!$A$2:$B$10,2,FALSE)</f>
        <v>12</v>
      </c>
      <c r="Z8568" t="str">
        <f>VLOOKUP(C8568,country!A:B,2,FALSE)</f>
        <v>India</v>
      </c>
      <c r="AA8568">
        <f t="shared" si="133"/>
        <v>3</v>
      </c>
    </row>
    <row r="8569" spans="1:27" ht="15.75" customHeight="1" x14ac:dyDescent="0.25">
      <c r="A8569">
        <v>18444271</v>
      </c>
      <c r="B8569" t="s">
        <v>17772</v>
      </c>
      <c r="C8569">
        <v>1</v>
      </c>
      <c r="D8569" t="s">
        <v>16559</v>
      </c>
      <c r="E8569" t="s">
        <v>17773</v>
      </c>
      <c r="F8569" t="s">
        <v>17774</v>
      </c>
      <c r="G8569" t="s">
        <v>17775</v>
      </c>
      <c r="H8569">
        <v>0</v>
      </c>
      <c r="I8569">
        <v>0</v>
      </c>
      <c r="J8569" t="s">
        <v>615</v>
      </c>
      <c r="K8569" t="s">
        <v>28</v>
      </c>
      <c r="L8569" t="s">
        <v>29</v>
      </c>
      <c r="M8569" t="s">
        <v>29</v>
      </c>
      <c r="N8569" t="s">
        <v>29</v>
      </c>
      <c r="O8569" t="s">
        <v>29</v>
      </c>
      <c r="P8569">
        <v>3</v>
      </c>
      <c r="Q8569">
        <v>17</v>
      </c>
      <c r="R8569">
        <v>1500</v>
      </c>
      <c r="S8569" t="str">
        <f>IF(Table1[[#This Row],[Average_Cost_for_two]]&lt;500,"Low",IF(Table1[[#This Row],[Average_Cost_for_two]]&lt;=1500,"Medium","High"))</f>
        <v>Medium</v>
      </c>
      <c r="T8569">
        <v>3.5</v>
      </c>
      <c r="U8569">
        <v>2011</v>
      </c>
      <c r="V8569">
        <v>8</v>
      </c>
      <c r="W8569">
        <v>24</v>
      </c>
      <c r="X8569">
        <f>IF(OR(Main!$U8569=0,
       Main!$V8569=0,
       Main!$W8569=0),
   "",
   DATE(Main!$U8569,
        Main!$V8569,
        Main!$W8569)
)</f>
        <v>40779</v>
      </c>
      <c r="Y8569">
        <f>Table1[[#This Row],[Average_Cost_for_two]]*VLOOKUP(Table1[[#This Row],[Currency]],currency!$A$2:$B$10,2,FALSE)</f>
        <v>18</v>
      </c>
      <c r="Z8569" t="str">
        <f>VLOOKUP(C8569,country!A:B,2,FALSE)</f>
        <v>India</v>
      </c>
      <c r="AA8569">
        <f t="shared" si="133"/>
        <v>3</v>
      </c>
    </row>
    <row r="8570" spans="1:27" ht="15.75" customHeight="1" x14ac:dyDescent="0.25">
      <c r="A8570">
        <v>3100148</v>
      </c>
      <c r="B8570" t="s">
        <v>17776</v>
      </c>
      <c r="C8570">
        <v>1</v>
      </c>
      <c r="D8570" t="s">
        <v>11420</v>
      </c>
      <c r="E8570" t="s">
        <v>17777</v>
      </c>
      <c r="F8570" t="s">
        <v>17707</v>
      </c>
      <c r="G8570" t="s">
        <v>17708</v>
      </c>
      <c r="H8570">
        <v>0</v>
      </c>
      <c r="I8570">
        <v>0</v>
      </c>
      <c r="J8570" t="s">
        <v>2353</v>
      </c>
      <c r="K8570" t="s">
        <v>28</v>
      </c>
      <c r="L8570" t="s">
        <v>29</v>
      </c>
      <c r="M8570" t="s">
        <v>29</v>
      </c>
      <c r="N8570" t="s">
        <v>29</v>
      </c>
      <c r="O8570" t="s">
        <v>29</v>
      </c>
      <c r="P8570">
        <v>2</v>
      </c>
      <c r="Q8570">
        <v>127</v>
      </c>
      <c r="R8570">
        <v>600</v>
      </c>
      <c r="S8570" t="str">
        <f>IF(Table1[[#This Row],[Average_Cost_for_two]]&lt;500,"Low",IF(Table1[[#This Row],[Average_Cost_for_two]]&lt;=1500,"Medium","High"))</f>
        <v>Medium</v>
      </c>
      <c r="T8570">
        <v>3.5</v>
      </c>
      <c r="U8570">
        <v>2012</v>
      </c>
      <c r="V8570">
        <v>8</v>
      </c>
      <c r="W8570">
        <v>9</v>
      </c>
      <c r="X8570">
        <f>IF(OR(Main!$U8570=0,
       Main!$V8570=0,
       Main!$W8570=0),
   "",
   DATE(Main!$U8570,
        Main!$V8570,
        Main!$W8570)
)</f>
        <v>41130</v>
      </c>
      <c r="Y8570">
        <f>Table1[[#This Row],[Average_Cost_for_two]]*VLOOKUP(Table1[[#This Row],[Currency]],currency!$A$2:$B$10,2,FALSE)</f>
        <v>7.2</v>
      </c>
      <c r="Z8570" t="str">
        <f>VLOOKUP(C8570,country!A:B,2,FALSE)</f>
        <v>India</v>
      </c>
      <c r="AA8570">
        <f t="shared" si="133"/>
        <v>3</v>
      </c>
    </row>
    <row r="8571" spans="1:27" ht="15.75" customHeight="1" x14ac:dyDescent="0.25">
      <c r="A8571">
        <v>1600227</v>
      </c>
      <c r="B8571" t="s">
        <v>17778</v>
      </c>
      <c r="C8571">
        <v>1</v>
      </c>
      <c r="D8571" t="s">
        <v>2855</v>
      </c>
      <c r="E8571" t="s">
        <v>17779</v>
      </c>
      <c r="F8571" t="s">
        <v>2857</v>
      </c>
      <c r="G8571" t="s">
        <v>2858</v>
      </c>
      <c r="H8571">
        <v>0</v>
      </c>
      <c r="I8571">
        <v>0</v>
      </c>
      <c r="J8571" t="s">
        <v>7057</v>
      </c>
      <c r="K8571" t="s">
        <v>28</v>
      </c>
      <c r="L8571" t="s">
        <v>29</v>
      </c>
      <c r="M8571" t="s">
        <v>29</v>
      </c>
      <c r="N8571" t="s">
        <v>29</v>
      </c>
      <c r="O8571" t="s">
        <v>29</v>
      </c>
      <c r="P8571">
        <v>2</v>
      </c>
      <c r="Q8571">
        <v>76</v>
      </c>
      <c r="R8571">
        <v>400</v>
      </c>
      <c r="S8571" t="str">
        <f>IF(Table1[[#This Row],[Average_Cost_for_two]]&lt;500,"Low",IF(Table1[[#This Row],[Average_Cost_for_two]]&lt;=1500,"Medium","High"))</f>
        <v>Low</v>
      </c>
      <c r="T8571">
        <v>3.8</v>
      </c>
      <c r="U8571">
        <v>2010</v>
      </c>
      <c r="V8571">
        <v>8</v>
      </c>
      <c r="W8571">
        <v>9</v>
      </c>
      <c r="X8571">
        <f>IF(OR(Main!$U8571=0,
       Main!$V8571=0,
       Main!$W8571=0),
   "",
   DATE(Main!$U8571,
        Main!$V8571,
        Main!$W8571)
)</f>
        <v>40399</v>
      </c>
      <c r="Y8571">
        <f>Table1[[#This Row],[Average_Cost_for_two]]*VLOOKUP(Table1[[#This Row],[Currency]],currency!$A$2:$B$10,2,FALSE)</f>
        <v>4.8</v>
      </c>
      <c r="Z8571" t="str">
        <f>VLOOKUP(C8571,country!A:B,2,FALSE)</f>
        <v>India</v>
      </c>
      <c r="AA8571">
        <f t="shared" si="133"/>
        <v>3</v>
      </c>
    </row>
    <row r="8572" spans="1:27" ht="15.75" customHeight="1" x14ac:dyDescent="0.25">
      <c r="A8572">
        <v>2700263</v>
      </c>
      <c r="B8572" t="s">
        <v>17780</v>
      </c>
      <c r="C8572">
        <v>1</v>
      </c>
      <c r="D8572" t="s">
        <v>16469</v>
      </c>
      <c r="E8572" t="s">
        <v>17781</v>
      </c>
      <c r="F8572" t="s">
        <v>17782</v>
      </c>
      <c r="G8572" t="s">
        <v>17783</v>
      </c>
      <c r="H8572">
        <v>0</v>
      </c>
      <c r="I8572">
        <v>0</v>
      </c>
      <c r="J8572" t="s">
        <v>17784</v>
      </c>
      <c r="K8572" t="s">
        <v>28</v>
      </c>
      <c r="L8572" t="s">
        <v>29</v>
      </c>
      <c r="M8572" t="s">
        <v>29</v>
      </c>
      <c r="N8572" t="s">
        <v>29</v>
      </c>
      <c r="O8572" t="s">
        <v>29</v>
      </c>
      <c r="P8572">
        <v>3</v>
      </c>
      <c r="Q8572">
        <v>81</v>
      </c>
      <c r="R8572">
        <v>1000</v>
      </c>
      <c r="S8572" t="str">
        <f>IF(Table1[[#This Row],[Average_Cost_for_two]]&lt;500,"Low",IF(Table1[[#This Row],[Average_Cost_for_two]]&lt;=1500,"Medium","High"))</f>
        <v>Medium</v>
      </c>
      <c r="T8572">
        <v>3.7</v>
      </c>
      <c r="U8572">
        <v>2010</v>
      </c>
      <c r="V8572">
        <v>8</v>
      </c>
      <c r="W8572">
        <v>7</v>
      </c>
      <c r="X8572">
        <f>IF(OR(Main!$U8572=0,
       Main!$V8572=0,
       Main!$W8572=0),
   "",
   DATE(Main!$U8572,
        Main!$V8572,
        Main!$W8572)
)</f>
        <v>40397</v>
      </c>
      <c r="Y8572">
        <f>Table1[[#This Row],[Average_Cost_for_two]]*VLOOKUP(Table1[[#This Row],[Currency]],currency!$A$2:$B$10,2,FALSE)</f>
        <v>12</v>
      </c>
      <c r="Z8572" t="str">
        <f>VLOOKUP(C8572,country!A:B,2,FALSE)</f>
        <v>India</v>
      </c>
      <c r="AA8572">
        <f t="shared" si="133"/>
        <v>3</v>
      </c>
    </row>
    <row r="8573" spans="1:27" ht="15.75" customHeight="1" x14ac:dyDescent="0.25">
      <c r="A8573">
        <v>3955</v>
      </c>
      <c r="B8573" t="s">
        <v>17785</v>
      </c>
      <c r="C8573">
        <v>1</v>
      </c>
      <c r="D8573" t="s">
        <v>23</v>
      </c>
      <c r="E8573" t="s">
        <v>3657</v>
      </c>
      <c r="F8573" t="s">
        <v>3658</v>
      </c>
      <c r="G8573" t="s">
        <v>3659</v>
      </c>
      <c r="H8573">
        <v>77.195892000000001</v>
      </c>
      <c r="I8573">
        <v>28.597062000000001</v>
      </c>
      <c r="J8573" t="s">
        <v>3376</v>
      </c>
      <c r="K8573" t="s">
        <v>28</v>
      </c>
      <c r="L8573" t="s">
        <v>36</v>
      </c>
      <c r="M8573" t="s">
        <v>29</v>
      </c>
      <c r="N8573" t="s">
        <v>29</v>
      </c>
      <c r="O8573" t="s">
        <v>29</v>
      </c>
      <c r="P8573">
        <v>4</v>
      </c>
      <c r="Q8573">
        <v>48</v>
      </c>
      <c r="R8573">
        <v>2200</v>
      </c>
      <c r="S8573" t="str">
        <f>IF(Table1[[#This Row],[Average_Cost_for_two]]&lt;500,"Low",IF(Table1[[#This Row],[Average_Cost_for_two]]&lt;=1500,"Medium","High"))</f>
        <v>High</v>
      </c>
      <c r="T8573">
        <v>3.2</v>
      </c>
      <c r="U8573">
        <v>2016</v>
      </c>
      <c r="V8573">
        <v>11</v>
      </c>
      <c r="W8573">
        <v>12</v>
      </c>
      <c r="X8573">
        <f>IF(OR(Main!$U8573=0,
       Main!$V8573=0,
       Main!$W8573=0),
   "",
   DATE(Main!$U8573,
        Main!$V8573,
        Main!$W8573)
)</f>
        <v>42686</v>
      </c>
      <c r="Y8573">
        <f>Table1[[#This Row],[Average_Cost_for_two]]*VLOOKUP(Table1[[#This Row],[Currency]],currency!$A$2:$B$10,2,FALSE)</f>
        <v>26.400000000000002</v>
      </c>
      <c r="Z8573" t="str">
        <f>VLOOKUP(C8573,country!A:B,2,FALSE)</f>
        <v>India</v>
      </c>
      <c r="AA8573">
        <f t="shared" si="133"/>
        <v>4</v>
      </c>
    </row>
    <row r="8574" spans="1:27" ht="15.75" customHeight="1" x14ac:dyDescent="0.25">
      <c r="A8574">
        <v>2800418</v>
      </c>
      <c r="B8574" t="s">
        <v>17786</v>
      </c>
      <c r="C8574">
        <v>1</v>
      </c>
      <c r="D8574" t="s">
        <v>10925</v>
      </c>
      <c r="E8574" t="s">
        <v>17787</v>
      </c>
      <c r="F8574" t="s">
        <v>17634</v>
      </c>
      <c r="G8574" t="s">
        <v>17635</v>
      </c>
      <c r="H8574">
        <v>0</v>
      </c>
      <c r="I8574">
        <v>0</v>
      </c>
      <c r="J8574" t="s">
        <v>3848</v>
      </c>
      <c r="K8574" t="s">
        <v>28</v>
      </c>
      <c r="L8574" t="s">
        <v>29</v>
      </c>
      <c r="M8574" t="s">
        <v>29</v>
      </c>
      <c r="N8574" t="s">
        <v>29</v>
      </c>
      <c r="O8574" t="s">
        <v>29</v>
      </c>
      <c r="P8574">
        <v>2</v>
      </c>
      <c r="Q8574">
        <v>85</v>
      </c>
      <c r="R8574">
        <v>400</v>
      </c>
      <c r="S8574" t="str">
        <f>IF(Table1[[#This Row],[Average_Cost_for_two]]&lt;500,"Low",IF(Table1[[#This Row],[Average_Cost_for_two]]&lt;=1500,"Medium","High"))</f>
        <v>Low</v>
      </c>
      <c r="T8574">
        <v>3.7</v>
      </c>
      <c r="U8574">
        <v>2017</v>
      </c>
      <c r="V8574">
        <v>8</v>
      </c>
      <c r="W8574">
        <v>18</v>
      </c>
      <c r="X8574">
        <f>IF(OR(Main!$U8574=0,
       Main!$V8574=0,
       Main!$W8574=0),
   "",
   DATE(Main!$U8574,
        Main!$V8574,
        Main!$W8574)
)</f>
        <v>42965</v>
      </c>
      <c r="Y8574">
        <f>Table1[[#This Row],[Average_Cost_for_two]]*VLOOKUP(Table1[[#This Row],[Currency]],currency!$A$2:$B$10,2,FALSE)</f>
        <v>4.8</v>
      </c>
      <c r="Z8574" t="str">
        <f>VLOOKUP(C8574,country!A:B,2,FALSE)</f>
        <v>India</v>
      </c>
      <c r="AA8574">
        <f t="shared" si="133"/>
        <v>3</v>
      </c>
    </row>
    <row r="8575" spans="1:27" ht="15.75" customHeight="1" x14ac:dyDescent="0.25">
      <c r="A8575">
        <v>18204507</v>
      </c>
      <c r="B8575" t="s">
        <v>17788</v>
      </c>
      <c r="C8575">
        <v>1</v>
      </c>
      <c r="D8575" t="s">
        <v>16495</v>
      </c>
      <c r="E8575" t="s">
        <v>17789</v>
      </c>
      <c r="F8575" t="s">
        <v>17790</v>
      </c>
      <c r="G8575" t="s">
        <v>17791</v>
      </c>
      <c r="H8575">
        <v>0</v>
      </c>
      <c r="I8575">
        <v>0</v>
      </c>
      <c r="J8575" t="s">
        <v>1054</v>
      </c>
      <c r="K8575" t="s">
        <v>28</v>
      </c>
      <c r="L8575" t="s">
        <v>29</v>
      </c>
      <c r="M8575" t="s">
        <v>29</v>
      </c>
      <c r="N8575" t="s">
        <v>29</v>
      </c>
      <c r="O8575" t="s">
        <v>29</v>
      </c>
      <c r="P8575">
        <v>1</v>
      </c>
      <c r="Q8575">
        <v>52</v>
      </c>
      <c r="R8575">
        <v>100</v>
      </c>
      <c r="S8575" t="str">
        <f>IF(Table1[[#This Row],[Average_Cost_for_two]]&lt;500,"Low",IF(Table1[[#This Row],[Average_Cost_for_two]]&lt;=1500,"Medium","High"))</f>
        <v>Low</v>
      </c>
      <c r="T8575">
        <v>4</v>
      </c>
      <c r="U8575">
        <v>2013</v>
      </c>
      <c r="V8575">
        <v>7</v>
      </c>
      <c r="W8575">
        <v>22</v>
      </c>
      <c r="X8575">
        <f>IF(OR(Main!$U8575=0,
       Main!$V8575=0,
       Main!$W8575=0),
   "",
   DATE(Main!$U8575,
        Main!$V8575,
        Main!$W8575)
)</f>
        <v>41477</v>
      </c>
      <c r="Y8575">
        <f>Table1[[#This Row],[Average_Cost_for_two]]*VLOOKUP(Table1[[#This Row],[Currency]],currency!$A$2:$B$10,2,FALSE)</f>
        <v>1.2</v>
      </c>
      <c r="Z8575" t="str">
        <f>VLOOKUP(C8575,country!A:B,2,FALSE)</f>
        <v>India</v>
      </c>
      <c r="AA8575">
        <f t="shared" si="133"/>
        <v>3</v>
      </c>
    </row>
    <row r="8576" spans="1:27" ht="15.75" customHeight="1" x14ac:dyDescent="0.25">
      <c r="A8576">
        <v>2500390</v>
      </c>
      <c r="B8576" t="s">
        <v>17792</v>
      </c>
      <c r="C8576">
        <v>1</v>
      </c>
      <c r="D8576" t="s">
        <v>11973</v>
      </c>
      <c r="E8576" t="s">
        <v>17793</v>
      </c>
      <c r="F8576" t="s">
        <v>17794</v>
      </c>
      <c r="G8576" t="s">
        <v>17795</v>
      </c>
      <c r="H8576">
        <v>0</v>
      </c>
      <c r="I8576">
        <v>0</v>
      </c>
      <c r="J8576" t="s">
        <v>17796</v>
      </c>
      <c r="K8576" t="s">
        <v>28</v>
      </c>
      <c r="L8576" t="s">
        <v>29</v>
      </c>
      <c r="M8576" t="s">
        <v>29</v>
      </c>
      <c r="N8576" t="s">
        <v>29</v>
      </c>
      <c r="O8576" t="s">
        <v>29</v>
      </c>
      <c r="P8576">
        <v>2</v>
      </c>
      <c r="Q8576">
        <v>8</v>
      </c>
      <c r="R8576">
        <v>400</v>
      </c>
      <c r="S8576" t="str">
        <f>IF(Table1[[#This Row],[Average_Cost_for_two]]&lt;500,"Low",IF(Table1[[#This Row],[Average_Cost_for_two]]&lt;=1500,"Medium","High"))</f>
        <v>Low</v>
      </c>
      <c r="T8576">
        <v>3.2</v>
      </c>
      <c r="U8576">
        <v>2016</v>
      </c>
      <c r="V8576">
        <v>7</v>
      </c>
      <c r="W8576">
        <v>19</v>
      </c>
      <c r="X8576">
        <f>IF(OR(Main!$U8576=0,
       Main!$V8576=0,
       Main!$W8576=0),
   "",
   DATE(Main!$U8576,
        Main!$V8576,
        Main!$W8576)
)</f>
        <v>42570</v>
      </c>
      <c r="Y8576">
        <f>Table1[[#This Row],[Average_Cost_for_two]]*VLOOKUP(Table1[[#This Row],[Currency]],currency!$A$2:$B$10,2,FALSE)</f>
        <v>4.8</v>
      </c>
      <c r="Z8576" t="str">
        <f>VLOOKUP(C8576,country!A:B,2,FALSE)</f>
        <v>India</v>
      </c>
      <c r="AA8576">
        <f t="shared" si="133"/>
        <v>3</v>
      </c>
    </row>
    <row r="8577" spans="1:27" ht="15.75" customHeight="1" x14ac:dyDescent="0.25">
      <c r="A8577">
        <v>3500012</v>
      </c>
      <c r="B8577" t="s">
        <v>17797</v>
      </c>
      <c r="C8577">
        <v>1</v>
      </c>
      <c r="D8577" t="s">
        <v>2844</v>
      </c>
      <c r="E8577" t="s">
        <v>17798</v>
      </c>
      <c r="F8577" t="s">
        <v>17799</v>
      </c>
      <c r="G8577" t="s">
        <v>17800</v>
      </c>
      <c r="H8577">
        <v>0</v>
      </c>
      <c r="I8577">
        <v>0</v>
      </c>
      <c r="J8577" t="s">
        <v>480</v>
      </c>
      <c r="K8577" t="s">
        <v>28</v>
      </c>
      <c r="L8577" t="s">
        <v>29</v>
      </c>
      <c r="M8577" t="s">
        <v>29</v>
      </c>
      <c r="N8577" t="s">
        <v>29</v>
      </c>
      <c r="O8577" t="s">
        <v>29</v>
      </c>
      <c r="P8577">
        <v>3</v>
      </c>
      <c r="Q8577">
        <v>102</v>
      </c>
      <c r="R8577">
        <v>800</v>
      </c>
      <c r="S8577" t="str">
        <f>IF(Table1[[#This Row],[Average_Cost_for_two]]&lt;500,"Low",IF(Table1[[#This Row],[Average_Cost_for_two]]&lt;=1500,"Medium","High"))</f>
        <v>Medium</v>
      </c>
      <c r="T8577">
        <v>3.6</v>
      </c>
      <c r="U8577">
        <v>2015</v>
      </c>
      <c r="V8577">
        <v>7</v>
      </c>
      <c r="W8577">
        <v>2</v>
      </c>
      <c r="X8577">
        <f>IF(OR(Main!$U8577=0,
       Main!$V8577=0,
       Main!$W8577=0),
   "",
   DATE(Main!$U8577,
        Main!$V8577,
        Main!$W8577)
)</f>
        <v>42187</v>
      </c>
      <c r="Y8577">
        <f>Table1[[#This Row],[Average_Cost_for_two]]*VLOOKUP(Table1[[#This Row],[Currency]],currency!$A$2:$B$10,2,FALSE)</f>
        <v>9.6</v>
      </c>
      <c r="Z8577" t="str">
        <f>VLOOKUP(C8577,country!A:B,2,FALSE)</f>
        <v>India</v>
      </c>
      <c r="AA8577">
        <f t="shared" si="133"/>
        <v>3</v>
      </c>
    </row>
    <row r="8578" spans="1:27" ht="15.75" customHeight="1" x14ac:dyDescent="0.25">
      <c r="A8578">
        <v>3100446</v>
      </c>
      <c r="B8578" t="s">
        <v>17801</v>
      </c>
      <c r="C8578">
        <v>1</v>
      </c>
      <c r="D8578" t="s">
        <v>11420</v>
      </c>
      <c r="E8578" t="s">
        <v>17802</v>
      </c>
      <c r="F8578" t="s">
        <v>17803</v>
      </c>
      <c r="G8578" t="s">
        <v>17804</v>
      </c>
      <c r="H8578">
        <v>0</v>
      </c>
      <c r="I8578">
        <v>0</v>
      </c>
      <c r="J8578" t="s">
        <v>500</v>
      </c>
      <c r="K8578" t="s">
        <v>28</v>
      </c>
      <c r="L8578" t="s">
        <v>29</v>
      </c>
      <c r="M8578" t="s">
        <v>29</v>
      </c>
      <c r="N8578" t="s">
        <v>29</v>
      </c>
      <c r="O8578" t="s">
        <v>29</v>
      </c>
      <c r="P8578">
        <v>2</v>
      </c>
      <c r="Q8578">
        <v>209</v>
      </c>
      <c r="R8578">
        <v>600</v>
      </c>
      <c r="S8578" t="str">
        <f>IF(Table1[[#This Row],[Average_Cost_for_two]]&lt;500,"Low",IF(Table1[[#This Row],[Average_Cost_for_two]]&lt;=1500,"Medium","High"))</f>
        <v>Medium</v>
      </c>
      <c r="T8578">
        <v>3.6</v>
      </c>
      <c r="U8578">
        <v>2011</v>
      </c>
      <c r="V8578">
        <v>7</v>
      </c>
      <c r="W8578">
        <v>4</v>
      </c>
      <c r="X8578">
        <f>IF(OR(Main!$U8578=0,
       Main!$V8578=0,
       Main!$W8578=0),
   "",
   DATE(Main!$U8578,
        Main!$V8578,
        Main!$W8578)
)</f>
        <v>40728</v>
      </c>
      <c r="Y8578">
        <f>Table1[[#This Row],[Average_Cost_for_two]]*VLOOKUP(Table1[[#This Row],[Currency]],currency!$A$2:$B$10,2,FALSE)</f>
        <v>7.2</v>
      </c>
      <c r="Z8578" t="str">
        <f>VLOOKUP(C8578,country!A:B,2,FALSE)</f>
        <v>India</v>
      </c>
      <c r="AA8578">
        <f t="shared" ref="AA8578:AA8641" si="134">ROUNDUP(V8578/3,0)</f>
        <v>3</v>
      </c>
    </row>
    <row r="8579" spans="1:27" ht="15.75" customHeight="1" x14ac:dyDescent="0.25">
      <c r="A8579">
        <v>1600252</v>
      </c>
      <c r="B8579" t="s">
        <v>17805</v>
      </c>
      <c r="C8579">
        <v>1</v>
      </c>
      <c r="D8579" t="s">
        <v>2855</v>
      </c>
      <c r="E8579" t="s">
        <v>17806</v>
      </c>
      <c r="F8579" t="s">
        <v>16455</v>
      </c>
      <c r="G8579" t="s">
        <v>16456</v>
      </c>
      <c r="H8579">
        <v>0</v>
      </c>
      <c r="I8579">
        <v>0</v>
      </c>
      <c r="J8579" t="s">
        <v>500</v>
      </c>
      <c r="K8579" t="s">
        <v>28</v>
      </c>
      <c r="L8579" t="s">
        <v>29</v>
      </c>
      <c r="M8579" t="s">
        <v>29</v>
      </c>
      <c r="N8579" t="s">
        <v>29</v>
      </c>
      <c r="O8579" t="s">
        <v>29</v>
      </c>
      <c r="P8579">
        <v>1</v>
      </c>
      <c r="Q8579">
        <v>86</v>
      </c>
      <c r="R8579">
        <v>150</v>
      </c>
      <c r="S8579" t="str">
        <f>IF(Table1[[#This Row],[Average_Cost_for_two]]&lt;500,"Low",IF(Table1[[#This Row],[Average_Cost_for_two]]&lt;=1500,"Medium","High"))</f>
        <v>Low</v>
      </c>
      <c r="T8579">
        <v>3.4</v>
      </c>
      <c r="U8579">
        <v>2016</v>
      </c>
      <c r="V8579">
        <v>7</v>
      </c>
      <c r="W8579">
        <v>9</v>
      </c>
      <c r="X8579">
        <f>IF(OR(Main!$U8579=0,
       Main!$V8579=0,
       Main!$W8579=0),
   "",
   DATE(Main!$U8579,
        Main!$V8579,
        Main!$W8579)
)</f>
        <v>42560</v>
      </c>
      <c r="Y8579">
        <f>Table1[[#This Row],[Average_Cost_for_two]]*VLOOKUP(Table1[[#This Row],[Currency]],currency!$A$2:$B$10,2,FALSE)</f>
        <v>1.8</v>
      </c>
      <c r="Z8579" t="str">
        <f>VLOOKUP(C8579,country!A:B,2,FALSE)</f>
        <v>India</v>
      </c>
      <c r="AA8579">
        <f t="shared" si="134"/>
        <v>3</v>
      </c>
    </row>
    <row r="8580" spans="1:27" ht="15.75" customHeight="1" x14ac:dyDescent="0.25">
      <c r="A8580">
        <v>4821</v>
      </c>
      <c r="B8580" t="s">
        <v>17807</v>
      </c>
      <c r="C8580">
        <v>1</v>
      </c>
      <c r="D8580" t="s">
        <v>23</v>
      </c>
      <c r="E8580" t="s">
        <v>17808</v>
      </c>
      <c r="F8580" t="s">
        <v>1982</v>
      </c>
      <c r="G8580" t="s">
        <v>1983</v>
      </c>
      <c r="H8580">
        <v>77.243625399999999</v>
      </c>
      <c r="I8580">
        <v>28.533470300000001</v>
      </c>
      <c r="J8580" t="s">
        <v>3633</v>
      </c>
      <c r="K8580" t="s">
        <v>28</v>
      </c>
      <c r="L8580" t="s">
        <v>36</v>
      </c>
      <c r="M8580" t="s">
        <v>36</v>
      </c>
      <c r="N8580" t="s">
        <v>29</v>
      </c>
      <c r="O8580" t="s">
        <v>29</v>
      </c>
      <c r="P8580">
        <v>4</v>
      </c>
      <c r="Q8580">
        <v>430</v>
      </c>
      <c r="R8580">
        <v>2200</v>
      </c>
      <c r="S8580" t="str">
        <f>IF(Table1[[#This Row],[Average_Cost_for_two]]&lt;500,"Low",IF(Table1[[#This Row],[Average_Cost_for_two]]&lt;=1500,"Medium","High"))</f>
        <v>High</v>
      </c>
      <c r="T8580">
        <v>3.6</v>
      </c>
      <c r="U8580">
        <v>2018</v>
      </c>
      <c r="V8580">
        <v>10</v>
      </c>
      <c r="W8580">
        <v>10</v>
      </c>
      <c r="X8580">
        <f>IF(OR(Main!$U8580=0,
       Main!$V8580=0,
       Main!$W8580=0),
   "",
   DATE(Main!$U8580,
        Main!$V8580,
        Main!$W8580)
)</f>
        <v>43383</v>
      </c>
      <c r="Y8580">
        <f>Table1[[#This Row],[Average_Cost_for_two]]*VLOOKUP(Table1[[#This Row],[Currency]],currency!$A$2:$B$10,2,FALSE)</f>
        <v>26.400000000000002</v>
      </c>
      <c r="Z8580" t="str">
        <f>VLOOKUP(C8580,country!A:B,2,FALSE)</f>
        <v>India</v>
      </c>
      <c r="AA8580">
        <f t="shared" si="134"/>
        <v>4</v>
      </c>
    </row>
    <row r="8581" spans="1:27" ht="15.75" customHeight="1" x14ac:dyDescent="0.25">
      <c r="A8581">
        <v>3900158</v>
      </c>
      <c r="B8581" t="s">
        <v>17809</v>
      </c>
      <c r="C8581">
        <v>1</v>
      </c>
      <c r="D8581" t="s">
        <v>2875</v>
      </c>
      <c r="E8581" t="s">
        <v>17810</v>
      </c>
      <c r="F8581" t="s">
        <v>17811</v>
      </c>
      <c r="G8581" t="s">
        <v>17812</v>
      </c>
      <c r="H8581">
        <v>0</v>
      </c>
      <c r="I8581">
        <v>0</v>
      </c>
      <c r="J8581" t="s">
        <v>580</v>
      </c>
      <c r="K8581" t="s">
        <v>28</v>
      </c>
      <c r="L8581" t="s">
        <v>29</v>
      </c>
      <c r="M8581" t="s">
        <v>29</v>
      </c>
      <c r="N8581" t="s">
        <v>29</v>
      </c>
      <c r="O8581" t="s">
        <v>29</v>
      </c>
      <c r="P8581">
        <v>3</v>
      </c>
      <c r="Q8581">
        <v>60</v>
      </c>
      <c r="R8581">
        <v>650</v>
      </c>
      <c r="S8581" t="str">
        <f>IF(Table1[[#This Row],[Average_Cost_for_two]]&lt;500,"Low",IF(Table1[[#This Row],[Average_Cost_for_two]]&lt;=1500,"Medium","High"))</f>
        <v>Medium</v>
      </c>
      <c r="T8581">
        <v>3.2</v>
      </c>
      <c r="U8581">
        <v>2011</v>
      </c>
      <c r="V8581">
        <v>7</v>
      </c>
      <c r="W8581">
        <v>9</v>
      </c>
      <c r="X8581">
        <f>IF(OR(Main!$U8581=0,
       Main!$V8581=0,
       Main!$W8581=0),
   "",
   DATE(Main!$U8581,
        Main!$V8581,
        Main!$W8581)
)</f>
        <v>40733</v>
      </c>
      <c r="Y8581">
        <f>Table1[[#This Row],[Average_Cost_for_two]]*VLOOKUP(Table1[[#This Row],[Currency]],currency!$A$2:$B$10,2,FALSE)</f>
        <v>7.8</v>
      </c>
      <c r="Z8581" t="str">
        <f>VLOOKUP(C8581,country!A:B,2,FALSE)</f>
        <v>India</v>
      </c>
      <c r="AA8581">
        <f t="shared" si="134"/>
        <v>3</v>
      </c>
    </row>
    <row r="8582" spans="1:27" ht="15.75" customHeight="1" x14ac:dyDescent="0.25">
      <c r="A8582">
        <v>3900232</v>
      </c>
      <c r="B8582" t="s">
        <v>7316</v>
      </c>
      <c r="C8582">
        <v>1</v>
      </c>
      <c r="D8582" t="s">
        <v>2875</v>
      </c>
      <c r="E8582" t="s">
        <v>17813</v>
      </c>
      <c r="F8582" t="s">
        <v>17811</v>
      </c>
      <c r="G8582" t="s">
        <v>17812</v>
      </c>
      <c r="H8582">
        <v>0</v>
      </c>
      <c r="I8582">
        <v>0</v>
      </c>
      <c r="J8582" t="s">
        <v>877</v>
      </c>
      <c r="K8582" t="s">
        <v>28</v>
      </c>
      <c r="L8582" t="s">
        <v>29</v>
      </c>
      <c r="M8582" t="s">
        <v>29</v>
      </c>
      <c r="N8582" t="s">
        <v>29</v>
      </c>
      <c r="O8582" t="s">
        <v>29</v>
      </c>
      <c r="P8582">
        <v>2</v>
      </c>
      <c r="Q8582">
        <v>125</v>
      </c>
      <c r="R8582">
        <v>300</v>
      </c>
      <c r="S8582" t="str">
        <f>IF(Table1[[#This Row],[Average_Cost_for_two]]&lt;500,"Low",IF(Table1[[#This Row],[Average_Cost_for_two]]&lt;=1500,"Medium","High"))</f>
        <v>Low</v>
      </c>
      <c r="T8582">
        <v>3.6</v>
      </c>
      <c r="U8582">
        <v>2012</v>
      </c>
      <c r="V8582">
        <v>7</v>
      </c>
      <c r="W8582">
        <v>14</v>
      </c>
      <c r="X8582">
        <f>IF(OR(Main!$U8582=0,
       Main!$V8582=0,
       Main!$W8582=0),
   "",
   DATE(Main!$U8582,
        Main!$V8582,
        Main!$W8582)
)</f>
        <v>41104</v>
      </c>
      <c r="Y8582">
        <f>Table1[[#This Row],[Average_Cost_for_two]]*VLOOKUP(Table1[[#This Row],[Currency]],currency!$A$2:$B$10,2,FALSE)</f>
        <v>3.6</v>
      </c>
      <c r="Z8582" t="str">
        <f>VLOOKUP(C8582,country!A:B,2,FALSE)</f>
        <v>India</v>
      </c>
      <c r="AA8582">
        <f t="shared" si="134"/>
        <v>3</v>
      </c>
    </row>
    <row r="8583" spans="1:27" ht="15.75" customHeight="1" x14ac:dyDescent="0.25">
      <c r="A8583">
        <v>18294265</v>
      </c>
      <c r="B8583" t="s">
        <v>17814</v>
      </c>
      <c r="C8583">
        <v>1</v>
      </c>
      <c r="D8583" t="s">
        <v>23</v>
      </c>
      <c r="E8583" t="s">
        <v>17815</v>
      </c>
      <c r="F8583" t="s">
        <v>1907</v>
      </c>
      <c r="G8583" t="s">
        <v>1908</v>
      </c>
      <c r="H8583">
        <v>77.120274100000003</v>
      </c>
      <c r="I8583">
        <v>28.648007</v>
      </c>
      <c r="J8583" t="s">
        <v>17443</v>
      </c>
      <c r="K8583" t="s">
        <v>28</v>
      </c>
      <c r="L8583" t="s">
        <v>36</v>
      </c>
      <c r="M8583" t="s">
        <v>29</v>
      </c>
      <c r="N8583" t="s">
        <v>29</v>
      </c>
      <c r="O8583" t="s">
        <v>29</v>
      </c>
      <c r="P8583">
        <v>4</v>
      </c>
      <c r="Q8583">
        <v>404</v>
      </c>
      <c r="R8583">
        <v>2200</v>
      </c>
      <c r="S8583" t="str">
        <f>IF(Table1[[#This Row],[Average_Cost_for_two]]&lt;500,"Low",IF(Table1[[#This Row],[Average_Cost_for_two]]&lt;=1500,"Medium","High"))</f>
        <v>High</v>
      </c>
      <c r="T8583">
        <v>3.9</v>
      </c>
      <c r="U8583">
        <v>2016</v>
      </c>
      <c r="V8583">
        <v>10</v>
      </c>
      <c r="W8583">
        <v>4</v>
      </c>
      <c r="X8583">
        <f>IF(OR(Main!$U8583=0,
       Main!$V8583=0,
       Main!$W8583=0),
   "",
   DATE(Main!$U8583,
        Main!$V8583,
        Main!$W8583)
)</f>
        <v>42647</v>
      </c>
      <c r="Y8583">
        <f>Table1[[#This Row],[Average_Cost_for_two]]*VLOOKUP(Table1[[#This Row],[Currency]],currency!$A$2:$B$10,2,FALSE)</f>
        <v>26.400000000000002</v>
      </c>
      <c r="Z8583" t="str">
        <f>VLOOKUP(C8583,country!A:B,2,FALSE)</f>
        <v>India</v>
      </c>
      <c r="AA8583">
        <f t="shared" si="134"/>
        <v>4</v>
      </c>
    </row>
    <row r="8584" spans="1:27" ht="15.75" customHeight="1" x14ac:dyDescent="0.25">
      <c r="A8584">
        <v>2500076</v>
      </c>
      <c r="B8584" t="s">
        <v>17816</v>
      </c>
      <c r="C8584">
        <v>1</v>
      </c>
      <c r="D8584" t="s">
        <v>11973</v>
      </c>
      <c r="E8584" t="s">
        <v>17817</v>
      </c>
      <c r="F8584" t="s">
        <v>17818</v>
      </c>
      <c r="G8584" t="s">
        <v>17819</v>
      </c>
      <c r="H8584">
        <v>0</v>
      </c>
      <c r="I8584">
        <v>0</v>
      </c>
      <c r="J8584" t="s">
        <v>17820</v>
      </c>
      <c r="K8584" t="s">
        <v>28</v>
      </c>
      <c r="L8584" t="s">
        <v>29</v>
      </c>
      <c r="M8584" t="s">
        <v>29</v>
      </c>
      <c r="N8584" t="s">
        <v>29</v>
      </c>
      <c r="O8584" t="s">
        <v>29</v>
      </c>
      <c r="P8584">
        <v>3</v>
      </c>
      <c r="Q8584">
        <v>65</v>
      </c>
      <c r="R8584">
        <v>850</v>
      </c>
      <c r="S8584" t="str">
        <f>IF(Table1[[#This Row],[Average_Cost_for_two]]&lt;500,"Low",IF(Table1[[#This Row],[Average_Cost_for_two]]&lt;=1500,"Medium","High"))</f>
        <v>Medium</v>
      </c>
      <c r="T8584">
        <v>3.3</v>
      </c>
      <c r="U8584">
        <v>2017</v>
      </c>
      <c r="V8584">
        <v>6</v>
      </c>
      <c r="W8584">
        <v>23</v>
      </c>
      <c r="X8584">
        <f>IF(OR(Main!$U8584=0,
       Main!$V8584=0,
       Main!$W8584=0),
   "",
   DATE(Main!$U8584,
        Main!$V8584,
        Main!$W8584)
)</f>
        <v>42909</v>
      </c>
      <c r="Y8584">
        <f>Table1[[#This Row],[Average_Cost_for_two]]*VLOOKUP(Table1[[#This Row],[Currency]],currency!$A$2:$B$10,2,FALSE)</f>
        <v>10.200000000000001</v>
      </c>
      <c r="Z8584" t="str">
        <f>VLOOKUP(C8584,country!A:B,2,FALSE)</f>
        <v>India</v>
      </c>
      <c r="AA8584">
        <f t="shared" si="134"/>
        <v>2</v>
      </c>
    </row>
    <row r="8585" spans="1:27" ht="15.75" customHeight="1" x14ac:dyDescent="0.25">
      <c r="A8585">
        <v>2100719</v>
      </c>
      <c r="B8585" t="s">
        <v>17821</v>
      </c>
      <c r="C8585">
        <v>1</v>
      </c>
      <c r="D8585" t="s">
        <v>4320</v>
      </c>
      <c r="E8585" t="s">
        <v>17822</v>
      </c>
      <c r="F8585" t="s">
        <v>16670</v>
      </c>
      <c r="G8585" t="s">
        <v>16671</v>
      </c>
      <c r="H8585">
        <v>0</v>
      </c>
      <c r="I8585">
        <v>0</v>
      </c>
      <c r="J8585" t="s">
        <v>2311</v>
      </c>
      <c r="K8585" t="s">
        <v>28</v>
      </c>
      <c r="L8585" t="s">
        <v>29</v>
      </c>
      <c r="M8585" t="s">
        <v>29</v>
      </c>
      <c r="N8585" t="s">
        <v>29</v>
      </c>
      <c r="O8585" t="s">
        <v>29</v>
      </c>
      <c r="P8585">
        <v>3</v>
      </c>
      <c r="Q8585">
        <v>179</v>
      </c>
      <c r="R8585">
        <v>850</v>
      </c>
      <c r="S8585" t="str">
        <f>IF(Table1[[#This Row],[Average_Cost_for_two]]&lt;500,"Low",IF(Table1[[#This Row],[Average_Cost_for_two]]&lt;=1500,"Medium","High"))</f>
        <v>Medium</v>
      </c>
      <c r="T8585">
        <v>4.0999999999999996</v>
      </c>
      <c r="U8585">
        <v>2016</v>
      </c>
      <c r="V8585">
        <v>6</v>
      </c>
      <c r="W8585">
        <v>5</v>
      </c>
      <c r="X8585">
        <f>IF(OR(Main!$U8585=0,
       Main!$V8585=0,
       Main!$W8585=0),
   "",
   DATE(Main!$U8585,
        Main!$V8585,
        Main!$W8585)
)</f>
        <v>42526</v>
      </c>
      <c r="Y8585">
        <f>Table1[[#This Row],[Average_Cost_for_two]]*VLOOKUP(Table1[[#This Row],[Currency]],currency!$A$2:$B$10,2,FALSE)</f>
        <v>10.200000000000001</v>
      </c>
      <c r="Z8585" t="str">
        <f>VLOOKUP(C8585,country!A:B,2,FALSE)</f>
        <v>India</v>
      </c>
      <c r="AA8585">
        <f t="shared" si="134"/>
        <v>2</v>
      </c>
    </row>
    <row r="8586" spans="1:27" ht="15.75" customHeight="1" x14ac:dyDescent="0.25">
      <c r="A8586">
        <v>312603</v>
      </c>
      <c r="B8586" t="s">
        <v>17823</v>
      </c>
      <c r="C8586">
        <v>1</v>
      </c>
      <c r="D8586" t="s">
        <v>23</v>
      </c>
      <c r="E8586" t="s">
        <v>17824</v>
      </c>
      <c r="F8586" t="s">
        <v>663</v>
      </c>
      <c r="G8586" t="s">
        <v>664</v>
      </c>
      <c r="H8586">
        <v>77.2167587</v>
      </c>
      <c r="I8586">
        <v>28.631952699999999</v>
      </c>
      <c r="J8586" t="s">
        <v>17443</v>
      </c>
      <c r="K8586" t="s">
        <v>28</v>
      </c>
      <c r="L8586" t="s">
        <v>29</v>
      </c>
      <c r="M8586" t="s">
        <v>29</v>
      </c>
      <c r="N8586" t="s">
        <v>29</v>
      </c>
      <c r="O8586" t="s">
        <v>29</v>
      </c>
      <c r="P8586">
        <v>4</v>
      </c>
      <c r="Q8586">
        <v>2589</v>
      </c>
      <c r="R8586">
        <v>2200</v>
      </c>
      <c r="S8586" t="str">
        <f>IF(Table1[[#This Row],[Average_Cost_for_two]]&lt;500,"Low",IF(Table1[[#This Row],[Average_Cost_for_two]]&lt;=1500,"Medium","High"))</f>
        <v>High</v>
      </c>
      <c r="T8586">
        <v>3.9</v>
      </c>
      <c r="U8586">
        <v>2011</v>
      </c>
      <c r="V8586">
        <v>4</v>
      </c>
      <c r="W8586">
        <v>1</v>
      </c>
      <c r="X8586">
        <f>IF(OR(Main!$U8586=0,
       Main!$V8586=0,
       Main!$W8586=0),
   "",
   DATE(Main!$U8586,
        Main!$V8586,
        Main!$W8586)
)</f>
        <v>40634</v>
      </c>
      <c r="Y8586">
        <f>Table1[[#This Row],[Average_Cost_for_two]]*VLOOKUP(Table1[[#This Row],[Currency]],currency!$A$2:$B$10,2,FALSE)</f>
        <v>26.400000000000002</v>
      </c>
      <c r="Z8586" t="str">
        <f>VLOOKUP(C8586,country!A:B,2,FALSE)</f>
        <v>India</v>
      </c>
      <c r="AA8586">
        <f t="shared" si="134"/>
        <v>2</v>
      </c>
    </row>
    <row r="8587" spans="1:27" ht="15.75" customHeight="1" x14ac:dyDescent="0.25">
      <c r="A8587">
        <v>910</v>
      </c>
      <c r="B8587" t="s">
        <v>17825</v>
      </c>
      <c r="C8587">
        <v>1</v>
      </c>
      <c r="D8587" t="s">
        <v>23</v>
      </c>
      <c r="E8587" t="s">
        <v>17826</v>
      </c>
      <c r="F8587" t="s">
        <v>663</v>
      </c>
      <c r="G8587" t="s">
        <v>664</v>
      </c>
      <c r="H8587">
        <v>77.221249900000004</v>
      </c>
      <c r="I8587">
        <v>28.6324708</v>
      </c>
      <c r="J8587" t="s">
        <v>14772</v>
      </c>
      <c r="K8587" t="s">
        <v>28</v>
      </c>
      <c r="L8587" t="s">
        <v>36</v>
      </c>
      <c r="M8587" t="s">
        <v>29</v>
      </c>
      <c r="N8587" t="s">
        <v>29</v>
      </c>
      <c r="O8587" t="s">
        <v>29</v>
      </c>
      <c r="P8587">
        <v>4</v>
      </c>
      <c r="Q8587">
        <v>1838</v>
      </c>
      <c r="R8587">
        <v>2200</v>
      </c>
      <c r="S8587" t="str">
        <f>IF(Table1[[#This Row],[Average_Cost_for_two]]&lt;500,"Low",IF(Table1[[#This Row],[Average_Cost_for_two]]&lt;=1500,"Medium","High"))</f>
        <v>High</v>
      </c>
      <c r="T8587">
        <v>4.0999999999999996</v>
      </c>
      <c r="U8587">
        <v>2016</v>
      </c>
      <c r="V8587">
        <v>2</v>
      </c>
      <c r="W8587">
        <v>1</v>
      </c>
      <c r="X8587">
        <f>IF(OR(Main!$U8587=0,
       Main!$V8587=0,
       Main!$W8587=0),
   "",
   DATE(Main!$U8587,
        Main!$V8587,
        Main!$W8587)
)</f>
        <v>42401</v>
      </c>
      <c r="Y8587">
        <f>Table1[[#This Row],[Average_Cost_for_two]]*VLOOKUP(Table1[[#This Row],[Currency]],currency!$A$2:$B$10,2,FALSE)</f>
        <v>26.400000000000002</v>
      </c>
      <c r="Z8587" t="str">
        <f>VLOOKUP(C8587,country!A:B,2,FALSE)</f>
        <v>India</v>
      </c>
      <c r="AA8587">
        <f t="shared" si="134"/>
        <v>1</v>
      </c>
    </row>
    <row r="8588" spans="1:27" ht="15.75" customHeight="1" x14ac:dyDescent="0.25">
      <c r="A8588">
        <v>3200584</v>
      </c>
      <c r="B8588" t="s">
        <v>16477</v>
      </c>
      <c r="C8588">
        <v>1</v>
      </c>
      <c r="D8588" t="s">
        <v>10898</v>
      </c>
      <c r="E8588" t="s">
        <v>17827</v>
      </c>
      <c r="F8588" t="s">
        <v>17828</v>
      </c>
      <c r="G8588" t="s">
        <v>17829</v>
      </c>
      <c r="H8588">
        <v>0</v>
      </c>
      <c r="I8588">
        <v>0</v>
      </c>
      <c r="J8588" t="s">
        <v>17830</v>
      </c>
      <c r="K8588" t="s">
        <v>28</v>
      </c>
      <c r="L8588" t="s">
        <v>29</v>
      </c>
      <c r="M8588" t="s">
        <v>29</v>
      </c>
      <c r="N8588" t="s">
        <v>29</v>
      </c>
      <c r="O8588" t="s">
        <v>29</v>
      </c>
      <c r="P8588">
        <v>3</v>
      </c>
      <c r="Q8588">
        <v>107</v>
      </c>
      <c r="R8588">
        <v>800</v>
      </c>
      <c r="S8588" t="str">
        <f>IF(Table1[[#This Row],[Average_Cost_for_two]]&lt;500,"Low",IF(Table1[[#This Row],[Average_Cost_for_two]]&lt;=1500,"Medium","High"))</f>
        <v>Medium</v>
      </c>
      <c r="T8588">
        <v>3.8</v>
      </c>
      <c r="U8588">
        <v>2013</v>
      </c>
      <c r="V8588">
        <v>6</v>
      </c>
      <c r="W8588">
        <v>23</v>
      </c>
      <c r="X8588">
        <f>IF(OR(Main!$U8588=0,
       Main!$V8588=0,
       Main!$W8588=0),
   "",
   DATE(Main!$U8588,
        Main!$V8588,
        Main!$W8588)
)</f>
        <v>41448</v>
      </c>
      <c r="Y8588">
        <f>Table1[[#This Row],[Average_Cost_for_two]]*VLOOKUP(Table1[[#This Row],[Currency]],currency!$A$2:$B$10,2,FALSE)</f>
        <v>9.6</v>
      </c>
      <c r="Z8588" t="str">
        <f>VLOOKUP(C8588,country!A:B,2,FALSE)</f>
        <v>India</v>
      </c>
      <c r="AA8588">
        <f t="shared" si="134"/>
        <v>2</v>
      </c>
    </row>
    <row r="8589" spans="1:27" ht="15.75" customHeight="1" x14ac:dyDescent="0.25">
      <c r="A8589">
        <v>3200002</v>
      </c>
      <c r="B8589" t="s">
        <v>17831</v>
      </c>
      <c r="C8589">
        <v>1</v>
      </c>
      <c r="D8589" t="s">
        <v>10898</v>
      </c>
      <c r="E8589" t="s">
        <v>17832</v>
      </c>
      <c r="F8589" t="s">
        <v>17833</v>
      </c>
      <c r="G8589" t="s">
        <v>17834</v>
      </c>
      <c r="H8589">
        <v>0</v>
      </c>
      <c r="I8589">
        <v>0</v>
      </c>
      <c r="J8589" t="s">
        <v>27</v>
      </c>
      <c r="K8589" t="s">
        <v>28</v>
      </c>
      <c r="L8589" t="s">
        <v>29</v>
      </c>
      <c r="M8589" t="s">
        <v>29</v>
      </c>
      <c r="N8589" t="s">
        <v>29</v>
      </c>
      <c r="O8589" t="s">
        <v>29</v>
      </c>
      <c r="P8589">
        <v>3</v>
      </c>
      <c r="Q8589">
        <v>82</v>
      </c>
      <c r="R8589">
        <v>1000</v>
      </c>
      <c r="S8589" t="str">
        <f>IF(Table1[[#This Row],[Average_Cost_for_two]]&lt;500,"Low",IF(Table1[[#This Row],[Average_Cost_for_two]]&lt;=1500,"Medium","High"))</f>
        <v>Medium</v>
      </c>
      <c r="T8589">
        <v>3.5</v>
      </c>
      <c r="U8589">
        <v>2017</v>
      </c>
      <c r="V8589">
        <v>6</v>
      </c>
      <c r="W8589">
        <v>10</v>
      </c>
      <c r="X8589">
        <f>IF(OR(Main!$U8589=0,
       Main!$V8589=0,
       Main!$W8589=0),
   "",
   DATE(Main!$U8589,
        Main!$V8589,
        Main!$W8589)
)</f>
        <v>42896</v>
      </c>
      <c r="Y8589">
        <f>Table1[[#This Row],[Average_Cost_for_two]]*VLOOKUP(Table1[[#This Row],[Currency]],currency!$A$2:$B$10,2,FALSE)</f>
        <v>12</v>
      </c>
      <c r="Z8589" t="str">
        <f>VLOOKUP(C8589,country!A:B,2,FALSE)</f>
        <v>India</v>
      </c>
      <c r="AA8589">
        <f t="shared" si="134"/>
        <v>2</v>
      </c>
    </row>
    <row r="8590" spans="1:27" ht="15.75" customHeight="1" x14ac:dyDescent="0.25">
      <c r="A8590">
        <v>2600514</v>
      </c>
      <c r="B8590" t="s">
        <v>17835</v>
      </c>
      <c r="C8590">
        <v>1</v>
      </c>
      <c r="D8590" t="s">
        <v>11968</v>
      </c>
      <c r="E8590" t="s">
        <v>17836</v>
      </c>
      <c r="F8590" t="s">
        <v>16514</v>
      </c>
      <c r="G8590" t="s">
        <v>16515</v>
      </c>
      <c r="H8590">
        <v>0</v>
      </c>
      <c r="I8590">
        <v>0</v>
      </c>
      <c r="J8590" t="s">
        <v>500</v>
      </c>
      <c r="K8590" t="s">
        <v>28</v>
      </c>
      <c r="L8590" t="s">
        <v>29</v>
      </c>
      <c r="M8590" t="s">
        <v>29</v>
      </c>
      <c r="N8590" t="s">
        <v>29</v>
      </c>
      <c r="O8590" t="s">
        <v>29</v>
      </c>
      <c r="P8590">
        <v>2</v>
      </c>
      <c r="Q8590">
        <v>63</v>
      </c>
      <c r="R8590">
        <v>600</v>
      </c>
      <c r="S8590" t="str">
        <f>IF(Table1[[#This Row],[Average_Cost_for_two]]&lt;500,"Low",IF(Table1[[#This Row],[Average_Cost_for_two]]&lt;=1500,"Medium","High"))</f>
        <v>Medium</v>
      </c>
      <c r="T8590">
        <v>3.4</v>
      </c>
      <c r="U8590">
        <v>2016</v>
      </c>
      <c r="V8590">
        <v>5</v>
      </c>
      <c r="W8590">
        <v>1</v>
      </c>
      <c r="X8590">
        <f>IF(OR(Main!$U8590=0,
       Main!$V8590=0,
       Main!$W8590=0),
   "",
   DATE(Main!$U8590,
        Main!$V8590,
        Main!$W8590)
)</f>
        <v>42491</v>
      </c>
      <c r="Y8590">
        <f>Table1[[#This Row],[Average_Cost_for_two]]*VLOOKUP(Table1[[#This Row],[Currency]],currency!$A$2:$B$10,2,FALSE)</f>
        <v>7.2</v>
      </c>
      <c r="Z8590" t="str">
        <f>VLOOKUP(C8590,country!A:B,2,FALSE)</f>
        <v>India</v>
      </c>
      <c r="AA8590">
        <f t="shared" si="134"/>
        <v>2</v>
      </c>
    </row>
    <row r="8591" spans="1:27" ht="15.75" customHeight="1" x14ac:dyDescent="0.25">
      <c r="A8591">
        <v>2600494</v>
      </c>
      <c r="B8591" t="s">
        <v>17837</v>
      </c>
      <c r="C8591">
        <v>1</v>
      </c>
      <c r="D8591" t="s">
        <v>11968</v>
      </c>
      <c r="E8591" t="s">
        <v>17838</v>
      </c>
      <c r="F8591" t="s">
        <v>17839</v>
      </c>
      <c r="G8591" t="s">
        <v>17840</v>
      </c>
      <c r="H8591">
        <v>0</v>
      </c>
      <c r="I8591">
        <v>0</v>
      </c>
      <c r="J8591" t="s">
        <v>6045</v>
      </c>
      <c r="K8591" t="s">
        <v>28</v>
      </c>
      <c r="L8591" t="s">
        <v>29</v>
      </c>
      <c r="M8591" t="s">
        <v>29</v>
      </c>
      <c r="N8591" t="s">
        <v>29</v>
      </c>
      <c r="O8591" t="s">
        <v>29</v>
      </c>
      <c r="P8591">
        <v>2</v>
      </c>
      <c r="Q8591">
        <v>98</v>
      </c>
      <c r="R8591">
        <v>600</v>
      </c>
      <c r="S8591" t="str">
        <f>IF(Table1[[#This Row],[Average_Cost_for_two]]&lt;500,"Low",IF(Table1[[#This Row],[Average_Cost_for_two]]&lt;=1500,"Medium","High"))</f>
        <v>Medium</v>
      </c>
      <c r="T8591">
        <v>3.8</v>
      </c>
      <c r="U8591">
        <v>2012</v>
      </c>
      <c r="V8591">
        <v>5</v>
      </c>
      <c r="W8591">
        <v>11</v>
      </c>
      <c r="X8591">
        <f>IF(OR(Main!$U8591=0,
       Main!$V8591=0,
       Main!$W8591=0),
   "",
   DATE(Main!$U8591,
        Main!$V8591,
        Main!$W8591)
)</f>
        <v>41040</v>
      </c>
      <c r="Y8591">
        <f>Table1[[#This Row],[Average_Cost_for_two]]*VLOOKUP(Table1[[#This Row],[Currency]],currency!$A$2:$B$10,2,FALSE)</f>
        <v>7.2</v>
      </c>
      <c r="Z8591" t="str">
        <f>VLOOKUP(C8591,country!A:B,2,FALSE)</f>
        <v>India</v>
      </c>
      <c r="AA8591">
        <f t="shared" si="134"/>
        <v>2</v>
      </c>
    </row>
    <row r="8592" spans="1:27" ht="15.75" customHeight="1" x14ac:dyDescent="0.25">
      <c r="A8592">
        <v>3500365</v>
      </c>
      <c r="B8592" t="s">
        <v>17841</v>
      </c>
      <c r="C8592">
        <v>1</v>
      </c>
      <c r="D8592" t="s">
        <v>2844</v>
      </c>
      <c r="E8592" t="s">
        <v>17842</v>
      </c>
      <c r="F8592" t="s">
        <v>17843</v>
      </c>
      <c r="G8592" t="s">
        <v>17844</v>
      </c>
      <c r="H8592">
        <v>0</v>
      </c>
      <c r="I8592">
        <v>0</v>
      </c>
      <c r="J8592" t="s">
        <v>5651</v>
      </c>
      <c r="K8592" t="s">
        <v>28</v>
      </c>
      <c r="L8592" t="s">
        <v>29</v>
      </c>
      <c r="M8592" t="s">
        <v>29</v>
      </c>
      <c r="N8592" t="s">
        <v>29</v>
      </c>
      <c r="O8592" t="s">
        <v>29</v>
      </c>
      <c r="P8592">
        <v>3</v>
      </c>
      <c r="Q8592">
        <v>131</v>
      </c>
      <c r="R8592">
        <v>700</v>
      </c>
      <c r="S8592" t="str">
        <f>IF(Table1[[#This Row],[Average_Cost_for_two]]&lt;500,"Low",IF(Table1[[#This Row],[Average_Cost_for_two]]&lt;=1500,"Medium","High"))</f>
        <v>Medium</v>
      </c>
      <c r="T8592">
        <v>3.9</v>
      </c>
      <c r="U8592">
        <v>2018</v>
      </c>
      <c r="V8592">
        <v>5</v>
      </c>
      <c r="W8592">
        <v>14</v>
      </c>
      <c r="X8592">
        <f>IF(OR(Main!$U8592=0,
       Main!$V8592=0,
       Main!$W8592=0),
   "",
   DATE(Main!$U8592,
        Main!$V8592,
        Main!$W8592)
)</f>
        <v>43234</v>
      </c>
      <c r="Y8592">
        <f>Table1[[#This Row],[Average_Cost_for_two]]*VLOOKUP(Table1[[#This Row],[Currency]],currency!$A$2:$B$10,2,FALSE)</f>
        <v>8.4</v>
      </c>
      <c r="Z8592" t="str">
        <f>VLOOKUP(C8592,country!A:B,2,FALSE)</f>
        <v>India</v>
      </c>
      <c r="AA8592">
        <f t="shared" si="134"/>
        <v>2</v>
      </c>
    </row>
    <row r="8593" spans="1:27" ht="15.75" customHeight="1" x14ac:dyDescent="0.25">
      <c r="A8593">
        <v>3500484</v>
      </c>
      <c r="B8593" t="s">
        <v>17845</v>
      </c>
      <c r="C8593">
        <v>1</v>
      </c>
      <c r="D8593" t="s">
        <v>2844</v>
      </c>
      <c r="E8593" t="s">
        <v>17846</v>
      </c>
      <c r="F8593" t="s">
        <v>4222</v>
      </c>
      <c r="G8593" t="s">
        <v>4223</v>
      </c>
      <c r="H8593">
        <v>0</v>
      </c>
      <c r="I8593">
        <v>0</v>
      </c>
      <c r="J8593" t="s">
        <v>500</v>
      </c>
      <c r="K8593" t="s">
        <v>28</v>
      </c>
      <c r="L8593" t="s">
        <v>29</v>
      </c>
      <c r="M8593" t="s">
        <v>29</v>
      </c>
      <c r="N8593" t="s">
        <v>29</v>
      </c>
      <c r="O8593" t="s">
        <v>29</v>
      </c>
      <c r="P8593">
        <v>3</v>
      </c>
      <c r="Q8593">
        <v>89</v>
      </c>
      <c r="R8593">
        <v>600</v>
      </c>
      <c r="S8593" t="str">
        <f>IF(Table1[[#This Row],[Average_Cost_for_two]]&lt;500,"Low",IF(Table1[[#This Row],[Average_Cost_for_two]]&lt;=1500,"Medium","High"))</f>
        <v>Medium</v>
      </c>
      <c r="T8593">
        <v>4.2</v>
      </c>
      <c r="U8593">
        <v>2017</v>
      </c>
      <c r="V8593">
        <v>5</v>
      </c>
      <c r="W8593">
        <v>26</v>
      </c>
      <c r="X8593">
        <f>IF(OR(Main!$U8593=0,
       Main!$V8593=0,
       Main!$W8593=0),
   "",
   DATE(Main!$U8593,
        Main!$V8593,
        Main!$W8593)
)</f>
        <v>42881</v>
      </c>
      <c r="Y8593">
        <f>Table1[[#This Row],[Average_Cost_for_two]]*VLOOKUP(Table1[[#This Row],[Currency]],currency!$A$2:$B$10,2,FALSE)</f>
        <v>7.2</v>
      </c>
      <c r="Z8593" t="str">
        <f>VLOOKUP(C8593,country!A:B,2,FALSE)</f>
        <v>India</v>
      </c>
      <c r="AA8593">
        <f t="shared" si="134"/>
        <v>2</v>
      </c>
    </row>
    <row r="8594" spans="1:27" ht="15.75" customHeight="1" x14ac:dyDescent="0.25">
      <c r="A8594">
        <v>801640</v>
      </c>
      <c r="B8594" t="s">
        <v>11886</v>
      </c>
      <c r="C8594">
        <v>1</v>
      </c>
      <c r="D8594" t="s">
        <v>11691</v>
      </c>
      <c r="E8594" t="s">
        <v>17847</v>
      </c>
      <c r="F8594" t="s">
        <v>16428</v>
      </c>
      <c r="G8594" t="s">
        <v>16429</v>
      </c>
      <c r="H8594">
        <v>0</v>
      </c>
      <c r="I8594">
        <v>0</v>
      </c>
      <c r="J8594" t="s">
        <v>17848</v>
      </c>
      <c r="K8594" t="s">
        <v>28</v>
      </c>
      <c r="L8594" t="s">
        <v>29</v>
      </c>
      <c r="M8594" t="s">
        <v>29</v>
      </c>
      <c r="N8594" t="s">
        <v>29</v>
      </c>
      <c r="O8594" t="s">
        <v>29</v>
      </c>
      <c r="P8594">
        <v>3</v>
      </c>
      <c r="Q8594">
        <v>124</v>
      </c>
      <c r="R8594">
        <v>1300</v>
      </c>
      <c r="S8594" t="str">
        <f>IF(Table1[[#This Row],[Average_Cost_for_two]]&lt;500,"Low",IF(Table1[[#This Row],[Average_Cost_for_two]]&lt;=1500,"Medium","High"))</f>
        <v>Medium</v>
      </c>
      <c r="T8594">
        <v>4.3</v>
      </c>
      <c r="U8594">
        <v>2015</v>
      </c>
      <c r="V8594">
        <v>5</v>
      </c>
      <c r="W8594">
        <v>27</v>
      </c>
      <c r="X8594">
        <f>IF(OR(Main!$U8594=0,
       Main!$V8594=0,
       Main!$W8594=0),
   "",
   DATE(Main!$U8594,
        Main!$V8594,
        Main!$W8594)
)</f>
        <v>42151</v>
      </c>
      <c r="Y8594">
        <f>Table1[[#This Row],[Average_Cost_for_two]]*VLOOKUP(Table1[[#This Row],[Currency]],currency!$A$2:$B$10,2,FALSE)</f>
        <v>15.6</v>
      </c>
      <c r="Z8594" t="str">
        <f>VLOOKUP(C8594,country!A:B,2,FALSE)</f>
        <v>India</v>
      </c>
      <c r="AA8594">
        <f t="shared" si="134"/>
        <v>2</v>
      </c>
    </row>
    <row r="8595" spans="1:27" ht="15.75" customHeight="1" x14ac:dyDescent="0.25">
      <c r="A8595">
        <v>3301236</v>
      </c>
      <c r="B8595" t="s">
        <v>17849</v>
      </c>
      <c r="C8595">
        <v>1</v>
      </c>
      <c r="D8595" t="s">
        <v>11762</v>
      </c>
      <c r="E8595" t="s">
        <v>17850</v>
      </c>
      <c r="F8595" t="s">
        <v>16251</v>
      </c>
      <c r="G8595" t="s">
        <v>16252</v>
      </c>
      <c r="H8595">
        <v>0</v>
      </c>
      <c r="I8595">
        <v>0</v>
      </c>
      <c r="J8595" t="s">
        <v>17851</v>
      </c>
      <c r="K8595" t="s">
        <v>28</v>
      </c>
      <c r="L8595" t="s">
        <v>29</v>
      </c>
      <c r="M8595" t="s">
        <v>29</v>
      </c>
      <c r="N8595" t="s">
        <v>29</v>
      </c>
      <c r="O8595" t="s">
        <v>29</v>
      </c>
      <c r="P8595">
        <v>1</v>
      </c>
      <c r="Q8595">
        <v>26</v>
      </c>
      <c r="R8595">
        <v>250</v>
      </c>
      <c r="S8595" t="str">
        <f>IF(Table1[[#This Row],[Average_Cost_for_two]]&lt;500,"Low",IF(Table1[[#This Row],[Average_Cost_for_two]]&lt;=1500,"Medium","High"))</f>
        <v>Low</v>
      </c>
      <c r="T8595">
        <v>3.9</v>
      </c>
      <c r="U8595">
        <v>2013</v>
      </c>
      <c r="V8595">
        <v>5</v>
      </c>
      <c r="W8595">
        <v>3</v>
      </c>
      <c r="X8595">
        <f>IF(OR(Main!$U8595=0,
       Main!$V8595=0,
       Main!$W8595=0),
   "",
   DATE(Main!$U8595,
        Main!$V8595,
        Main!$W8595)
)</f>
        <v>41397</v>
      </c>
      <c r="Y8595">
        <f>Table1[[#This Row],[Average_Cost_for_two]]*VLOOKUP(Table1[[#This Row],[Currency]],currency!$A$2:$B$10,2,FALSE)</f>
        <v>3</v>
      </c>
      <c r="Z8595" t="str">
        <f>VLOOKUP(C8595,country!A:B,2,FALSE)</f>
        <v>India</v>
      </c>
      <c r="AA8595">
        <f t="shared" si="134"/>
        <v>2</v>
      </c>
    </row>
    <row r="8596" spans="1:27" ht="15.75" customHeight="1" x14ac:dyDescent="0.25">
      <c r="A8596">
        <v>1600039</v>
      </c>
      <c r="B8596" t="s">
        <v>17852</v>
      </c>
      <c r="C8596">
        <v>1</v>
      </c>
      <c r="D8596" t="s">
        <v>2855</v>
      </c>
      <c r="E8596" t="s">
        <v>17853</v>
      </c>
      <c r="F8596" t="s">
        <v>16455</v>
      </c>
      <c r="G8596" t="s">
        <v>16456</v>
      </c>
      <c r="H8596">
        <v>0</v>
      </c>
      <c r="I8596">
        <v>0</v>
      </c>
      <c r="J8596" t="s">
        <v>480</v>
      </c>
      <c r="K8596" t="s">
        <v>28</v>
      </c>
      <c r="L8596" t="s">
        <v>29</v>
      </c>
      <c r="M8596" t="s">
        <v>29</v>
      </c>
      <c r="N8596" t="s">
        <v>29</v>
      </c>
      <c r="O8596" t="s">
        <v>29</v>
      </c>
      <c r="P8596">
        <v>3</v>
      </c>
      <c r="Q8596">
        <v>166</v>
      </c>
      <c r="R8596">
        <v>500</v>
      </c>
      <c r="S8596" t="str">
        <f>IF(Table1[[#This Row],[Average_Cost_for_two]]&lt;500,"Low",IF(Table1[[#This Row],[Average_Cost_for_two]]&lt;=1500,"Medium","High"))</f>
        <v>Medium</v>
      </c>
      <c r="T8596">
        <v>3.5</v>
      </c>
      <c r="U8596">
        <v>2014</v>
      </c>
      <c r="V8596">
        <v>5</v>
      </c>
      <c r="W8596">
        <v>23</v>
      </c>
      <c r="X8596">
        <f>IF(OR(Main!$U8596=0,
       Main!$V8596=0,
       Main!$W8596=0),
   "",
   DATE(Main!$U8596,
        Main!$V8596,
        Main!$W8596)
)</f>
        <v>41782</v>
      </c>
      <c r="Y8596">
        <f>Table1[[#This Row],[Average_Cost_for_two]]*VLOOKUP(Table1[[#This Row],[Currency]],currency!$A$2:$B$10,2,FALSE)</f>
        <v>6</v>
      </c>
      <c r="Z8596" t="str">
        <f>VLOOKUP(C8596,country!A:B,2,FALSE)</f>
        <v>India</v>
      </c>
      <c r="AA8596">
        <f t="shared" si="134"/>
        <v>2</v>
      </c>
    </row>
    <row r="8597" spans="1:27" ht="15.75" customHeight="1" x14ac:dyDescent="0.25">
      <c r="A8597">
        <v>3200560</v>
      </c>
      <c r="B8597" t="s">
        <v>17854</v>
      </c>
      <c r="C8597">
        <v>1</v>
      </c>
      <c r="D8597" t="s">
        <v>10898</v>
      </c>
      <c r="E8597" t="s">
        <v>17855</v>
      </c>
      <c r="F8597" t="s">
        <v>16742</v>
      </c>
      <c r="G8597" t="s">
        <v>16743</v>
      </c>
      <c r="H8597">
        <v>0</v>
      </c>
      <c r="I8597">
        <v>0</v>
      </c>
      <c r="J8597" t="s">
        <v>523</v>
      </c>
      <c r="K8597" t="s">
        <v>28</v>
      </c>
      <c r="L8597" t="s">
        <v>29</v>
      </c>
      <c r="M8597" t="s">
        <v>29</v>
      </c>
      <c r="N8597" t="s">
        <v>29</v>
      </c>
      <c r="O8597" t="s">
        <v>29</v>
      </c>
      <c r="P8597">
        <v>1</v>
      </c>
      <c r="Q8597">
        <v>50</v>
      </c>
      <c r="R8597">
        <v>300</v>
      </c>
      <c r="S8597" t="str">
        <f>IF(Table1[[#This Row],[Average_Cost_for_two]]&lt;500,"Low",IF(Table1[[#This Row],[Average_Cost_for_two]]&lt;=1500,"Medium","High"))</f>
        <v>Low</v>
      </c>
      <c r="T8597">
        <v>3.9</v>
      </c>
      <c r="U8597">
        <v>2012</v>
      </c>
      <c r="V8597">
        <v>5</v>
      </c>
      <c r="W8597">
        <v>18</v>
      </c>
      <c r="X8597">
        <f>IF(OR(Main!$U8597=0,
       Main!$V8597=0,
       Main!$W8597=0),
   "",
   DATE(Main!$U8597,
        Main!$V8597,
        Main!$W8597)
)</f>
        <v>41047</v>
      </c>
      <c r="Y8597">
        <f>Table1[[#This Row],[Average_Cost_for_two]]*VLOOKUP(Table1[[#This Row],[Currency]],currency!$A$2:$B$10,2,FALSE)</f>
        <v>3.6</v>
      </c>
      <c r="Z8597" t="str">
        <f>VLOOKUP(C8597,country!A:B,2,FALSE)</f>
        <v>India</v>
      </c>
      <c r="AA8597">
        <f t="shared" si="134"/>
        <v>2</v>
      </c>
    </row>
    <row r="8598" spans="1:27" ht="15.75" customHeight="1" x14ac:dyDescent="0.25">
      <c r="A8598">
        <v>3900245</v>
      </c>
      <c r="B8598" t="s">
        <v>17856</v>
      </c>
      <c r="C8598">
        <v>1</v>
      </c>
      <c r="D8598" t="s">
        <v>2875</v>
      </c>
      <c r="E8598" t="s">
        <v>17857</v>
      </c>
      <c r="F8598" t="s">
        <v>17363</v>
      </c>
      <c r="G8598" t="s">
        <v>17364</v>
      </c>
      <c r="H8598">
        <v>0</v>
      </c>
      <c r="I8598">
        <v>0</v>
      </c>
      <c r="J8598" t="s">
        <v>708</v>
      </c>
      <c r="K8598" t="s">
        <v>28</v>
      </c>
      <c r="L8598" t="s">
        <v>29</v>
      </c>
      <c r="M8598" t="s">
        <v>29</v>
      </c>
      <c r="N8598" t="s">
        <v>29</v>
      </c>
      <c r="O8598" t="s">
        <v>29</v>
      </c>
      <c r="P8598">
        <v>1</v>
      </c>
      <c r="Q8598">
        <v>78</v>
      </c>
      <c r="S8598" t="str">
        <f>IF(Table1[[#This Row],[Average_Cost_for_two]]&lt;500,"Low",IF(Table1[[#This Row],[Average_Cost_for_two]]&lt;=1500,"Medium","High"))</f>
        <v>Low</v>
      </c>
      <c r="T8598">
        <v>3.8</v>
      </c>
      <c r="U8598">
        <v>2017</v>
      </c>
      <c r="V8598">
        <v>5</v>
      </c>
      <c r="W8598">
        <v>14</v>
      </c>
      <c r="X8598">
        <f>IF(OR(Main!$U8598=0,
       Main!$V8598=0,
       Main!$W8598=0),
   "",
   DATE(Main!$U8598,
        Main!$V8598,
        Main!$W8598)
)</f>
        <v>42869</v>
      </c>
      <c r="Y8598">
        <f>Table1[[#This Row],[Average_Cost_for_two]]*VLOOKUP(Table1[[#This Row],[Currency]],currency!$A$2:$B$10,2,FALSE)</f>
        <v>0</v>
      </c>
      <c r="Z8598" t="str">
        <f>VLOOKUP(C8598,country!A:B,2,FALSE)</f>
        <v>India</v>
      </c>
      <c r="AA8598">
        <f t="shared" si="134"/>
        <v>2</v>
      </c>
    </row>
    <row r="8599" spans="1:27" ht="15.75" customHeight="1" x14ac:dyDescent="0.25">
      <c r="A8599">
        <v>2800757</v>
      </c>
      <c r="B8599" t="s">
        <v>17858</v>
      </c>
      <c r="C8599">
        <v>1</v>
      </c>
      <c r="D8599" t="s">
        <v>10925</v>
      </c>
      <c r="E8599" t="s">
        <v>17859</v>
      </c>
      <c r="F8599" t="s">
        <v>17629</v>
      </c>
      <c r="G8599" t="s">
        <v>17630</v>
      </c>
      <c r="H8599">
        <v>0</v>
      </c>
      <c r="I8599">
        <v>0</v>
      </c>
      <c r="J8599" t="s">
        <v>523</v>
      </c>
      <c r="K8599" t="s">
        <v>28</v>
      </c>
      <c r="L8599" t="s">
        <v>29</v>
      </c>
      <c r="M8599" t="s">
        <v>29</v>
      </c>
      <c r="N8599" t="s">
        <v>29</v>
      </c>
      <c r="O8599" t="s">
        <v>29</v>
      </c>
      <c r="P8599">
        <v>2</v>
      </c>
      <c r="Q8599">
        <v>175</v>
      </c>
      <c r="R8599">
        <v>450</v>
      </c>
      <c r="S8599" t="str">
        <f>IF(Table1[[#This Row],[Average_Cost_for_two]]&lt;500,"Low",IF(Table1[[#This Row],[Average_Cost_for_two]]&lt;=1500,"Medium","High"))</f>
        <v>Low</v>
      </c>
      <c r="T8599">
        <v>3.8</v>
      </c>
      <c r="U8599">
        <v>2016</v>
      </c>
      <c r="V8599">
        <v>5</v>
      </c>
      <c r="W8599">
        <v>3</v>
      </c>
      <c r="X8599">
        <f>IF(OR(Main!$U8599=0,
       Main!$V8599=0,
       Main!$W8599=0),
   "",
   DATE(Main!$U8599,
        Main!$V8599,
        Main!$W8599)
)</f>
        <v>42493</v>
      </c>
      <c r="Y8599">
        <f>Table1[[#This Row],[Average_Cost_for_two]]*VLOOKUP(Table1[[#This Row],[Currency]],currency!$A$2:$B$10,2,FALSE)</f>
        <v>5.4</v>
      </c>
      <c r="Z8599" t="str">
        <f>VLOOKUP(C8599,country!A:B,2,FALSE)</f>
        <v>India</v>
      </c>
      <c r="AA8599">
        <f t="shared" si="134"/>
        <v>2</v>
      </c>
    </row>
    <row r="8600" spans="1:27" ht="15.75" customHeight="1" x14ac:dyDescent="0.25">
      <c r="A8600">
        <v>3400391</v>
      </c>
      <c r="B8600" t="s">
        <v>17860</v>
      </c>
      <c r="C8600">
        <v>1</v>
      </c>
      <c r="D8600" t="s">
        <v>11471</v>
      </c>
      <c r="E8600" t="s">
        <v>17861</v>
      </c>
      <c r="F8600" t="s">
        <v>11473</v>
      </c>
      <c r="G8600" t="s">
        <v>11474</v>
      </c>
      <c r="H8600">
        <v>0</v>
      </c>
      <c r="I8600">
        <v>0</v>
      </c>
      <c r="J8600" t="s">
        <v>17862</v>
      </c>
      <c r="K8600" t="s">
        <v>28</v>
      </c>
      <c r="L8600" t="s">
        <v>29</v>
      </c>
      <c r="M8600" t="s">
        <v>29</v>
      </c>
      <c r="N8600" t="s">
        <v>29</v>
      </c>
      <c r="O8600" t="s">
        <v>29</v>
      </c>
      <c r="P8600">
        <v>1</v>
      </c>
      <c r="Q8600">
        <v>98</v>
      </c>
      <c r="S8600" t="str">
        <f>IF(Table1[[#This Row],[Average_Cost_for_two]]&lt;500,"Low",IF(Table1[[#This Row],[Average_Cost_for_two]]&lt;=1500,"Medium","High"))</f>
        <v>Low</v>
      </c>
      <c r="T8600">
        <v>3.9</v>
      </c>
      <c r="U8600">
        <v>2015</v>
      </c>
      <c r="V8600">
        <v>4</v>
      </c>
      <c r="W8600">
        <v>3</v>
      </c>
      <c r="X8600">
        <f>IF(OR(Main!$U8600=0,
       Main!$V8600=0,
       Main!$W8600=0),
   "",
   DATE(Main!$U8600,
        Main!$V8600,
        Main!$W8600)
)</f>
        <v>42097</v>
      </c>
      <c r="Y8600">
        <f>Table1[[#This Row],[Average_Cost_for_two]]*VLOOKUP(Table1[[#This Row],[Currency]],currency!$A$2:$B$10,2,FALSE)</f>
        <v>0</v>
      </c>
      <c r="Z8600" t="str">
        <f>VLOOKUP(C8600,country!A:B,2,FALSE)</f>
        <v>India</v>
      </c>
      <c r="AA8600">
        <f t="shared" si="134"/>
        <v>2</v>
      </c>
    </row>
    <row r="8601" spans="1:27" ht="15.75" customHeight="1" x14ac:dyDescent="0.25">
      <c r="A8601">
        <v>2600393</v>
      </c>
      <c r="B8601" t="s">
        <v>17863</v>
      </c>
      <c r="C8601">
        <v>1</v>
      </c>
      <c r="D8601" t="s">
        <v>11968</v>
      </c>
      <c r="E8601" t="s">
        <v>17864</v>
      </c>
      <c r="F8601" t="s">
        <v>16371</v>
      </c>
      <c r="G8601" t="s">
        <v>16372</v>
      </c>
      <c r="H8601">
        <v>0</v>
      </c>
      <c r="I8601">
        <v>0</v>
      </c>
      <c r="J8601" t="s">
        <v>17865</v>
      </c>
      <c r="K8601" t="s">
        <v>28</v>
      </c>
      <c r="L8601" t="s">
        <v>29</v>
      </c>
      <c r="M8601" t="s">
        <v>29</v>
      </c>
      <c r="N8601" t="s">
        <v>29</v>
      </c>
      <c r="O8601" t="s">
        <v>29</v>
      </c>
      <c r="P8601">
        <v>3</v>
      </c>
      <c r="Q8601">
        <v>79</v>
      </c>
      <c r="R8601">
        <v>900</v>
      </c>
      <c r="S8601" t="str">
        <f>IF(Table1[[#This Row],[Average_Cost_for_two]]&lt;500,"Low",IF(Table1[[#This Row],[Average_Cost_for_two]]&lt;=1500,"Medium","High"))</f>
        <v>Medium</v>
      </c>
      <c r="T8601">
        <v>3.8</v>
      </c>
      <c r="U8601">
        <v>2018</v>
      </c>
      <c r="V8601">
        <v>4</v>
      </c>
      <c r="W8601">
        <v>16</v>
      </c>
      <c r="X8601">
        <f>IF(OR(Main!$U8601=0,
       Main!$V8601=0,
       Main!$W8601=0),
   "",
   DATE(Main!$U8601,
        Main!$V8601,
        Main!$W8601)
)</f>
        <v>43206</v>
      </c>
      <c r="Y8601">
        <f>Table1[[#This Row],[Average_Cost_for_two]]*VLOOKUP(Table1[[#This Row],[Currency]],currency!$A$2:$B$10,2,FALSE)</f>
        <v>10.8</v>
      </c>
      <c r="Z8601" t="str">
        <f>VLOOKUP(C8601,country!A:B,2,FALSE)</f>
        <v>India</v>
      </c>
      <c r="AA8601">
        <f t="shared" si="134"/>
        <v>2</v>
      </c>
    </row>
    <row r="8602" spans="1:27" ht="15.75" customHeight="1" x14ac:dyDescent="0.25">
      <c r="A8602">
        <v>17971273</v>
      </c>
      <c r="B8602" t="s">
        <v>17866</v>
      </c>
      <c r="C8602">
        <v>1</v>
      </c>
      <c r="D8602" t="s">
        <v>2844</v>
      </c>
      <c r="E8602" t="s">
        <v>17867</v>
      </c>
      <c r="F8602" t="s">
        <v>163</v>
      </c>
      <c r="G8602" t="s">
        <v>17868</v>
      </c>
      <c r="H8602">
        <v>0</v>
      </c>
      <c r="I8602">
        <v>0</v>
      </c>
      <c r="J8602" t="s">
        <v>567</v>
      </c>
      <c r="K8602" t="s">
        <v>28</v>
      </c>
      <c r="L8602" t="s">
        <v>29</v>
      </c>
      <c r="M8602" t="s">
        <v>29</v>
      </c>
      <c r="N8602" t="s">
        <v>29</v>
      </c>
      <c r="O8602" t="s">
        <v>29</v>
      </c>
      <c r="P8602">
        <v>2</v>
      </c>
      <c r="Q8602">
        <v>64</v>
      </c>
      <c r="R8602">
        <v>350</v>
      </c>
      <c r="S8602" t="str">
        <f>IF(Table1[[#This Row],[Average_Cost_for_two]]&lt;500,"Low",IF(Table1[[#This Row],[Average_Cost_for_two]]&lt;=1500,"Medium","High"))</f>
        <v>Low</v>
      </c>
      <c r="T8602">
        <v>4.0999999999999996</v>
      </c>
      <c r="U8602">
        <v>2013</v>
      </c>
      <c r="V8602">
        <v>4</v>
      </c>
      <c r="W8602">
        <v>24</v>
      </c>
      <c r="X8602">
        <f>IF(OR(Main!$U8602=0,
       Main!$V8602=0,
       Main!$W8602=0),
   "",
   DATE(Main!$U8602,
        Main!$V8602,
        Main!$W8602)
)</f>
        <v>41388</v>
      </c>
      <c r="Y8602">
        <f>Table1[[#This Row],[Average_Cost_for_two]]*VLOOKUP(Table1[[#This Row],[Currency]],currency!$A$2:$B$10,2,FALSE)</f>
        <v>4.2</v>
      </c>
      <c r="Z8602" t="str">
        <f>VLOOKUP(C8602,country!A:B,2,FALSE)</f>
        <v>India</v>
      </c>
      <c r="AA8602">
        <f t="shared" si="134"/>
        <v>2</v>
      </c>
    </row>
    <row r="8603" spans="1:27" ht="15.75" customHeight="1" x14ac:dyDescent="0.25">
      <c r="A8603">
        <v>18381932</v>
      </c>
      <c r="B8603" t="s">
        <v>17869</v>
      </c>
      <c r="C8603">
        <v>1</v>
      </c>
      <c r="D8603" t="s">
        <v>4320</v>
      </c>
      <c r="E8603" t="s">
        <v>17870</v>
      </c>
      <c r="F8603" t="s">
        <v>17871</v>
      </c>
      <c r="G8603" t="s">
        <v>17872</v>
      </c>
      <c r="H8603">
        <v>0</v>
      </c>
      <c r="I8603">
        <v>0</v>
      </c>
      <c r="J8603" t="s">
        <v>14355</v>
      </c>
      <c r="K8603" t="s">
        <v>28</v>
      </c>
      <c r="L8603" t="s">
        <v>29</v>
      </c>
      <c r="M8603" t="s">
        <v>29</v>
      </c>
      <c r="N8603" t="s">
        <v>29</v>
      </c>
      <c r="O8603" t="s">
        <v>29</v>
      </c>
      <c r="P8603">
        <v>2</v>
      </c>
      <c r="Q8603">
        <v>124</v>
      </c>
      <c r="R8603">
        <v>500</v>
      </c>
      <c r="S8603" t="str">
        <f>IF(Table1[[#This Row],[Average_Cost_for_two]]&lt;500,"Low",IF(Table1[[#This Row],[Average_Cost_for_two]]&lt;=1500,"Medium","High"))</f>
        <v>Medium</v>
      </c>
      <c r="T8603">
        <v>4.0999999999999996</v>
      </c>
      <c r="U8603">
        <v>2018</v>
      </c>
      <c r="V8603">
        <v>4</v>
      </c>
      <c r="W8603">
        <v>2</v>
      </c>
      <c r="X8603">
        <f>IF(OR(Main!$U8603=0,
       Main!$V8603=0,
       Main!$W8603=0),
   "",
   DATE(Main!$U8603,
        Main!$V8603,
        Main!$W8603)
)</f>
        <v>43192</v>
      </c>
      <c r="Y8603">
        <f>Table1[[#This Row],[Average_Cost_for_two]]*VLOOKUP(Table1[[#This Row],[Currency]],currency!$A$2:$B$10,2,FALSE)</f>
        <v>6</v>
      </c>
      <c r="Z8603" t="str">
        <f>VLOOKUP(C8603,country!A:B,2,FALSE)</f>
        <v>India</v>
      </c>
      <c r="AA8603">
        <f t="shared" si="134"/>
        <v>2</v>
      </c>
    </row>
    <row r="8604" spans="1:27" ht="15.75" customHeight="1" x14ac:dyDescent="0.25">
      <c r="A8604">
        <v>3100142</v>
      </c>
      <c r="B8604" t="s">
        <v>17873</v>
      </c>
      <c r="C8604">
        <v>1</v>
      </c>
      <c r="D8604" t="s">
        <v>11420</v>
      </c>
      <c r="E8604" t="s">
        <v>17874</v>
      </c>
      <c r="F8604" t="s">
        <v>17875</v>
      </c>
      <c r="G8604" t="s">
        <v>17876</v>
      </c>
      <c r="H8604">
        <v>0</v>
      </c>
      <c r="I8604">
        <v>0</v>
      </c>
      <c r="J8604" t="s">
        <v>1884</v>
      </c>
      <c r="K8604" t="s">
        <v>28</v>
      </c>
      <c r="L8604" t="s">
        <v>29</v>
      </c>
      <c r="M8604" t="s">
        <v>29</v>
      </c>
      <c r="N8604" t="s">
        <v>29</v>
      </c>
      <c r="O8604" t="s">
        <v>29</v>
      </c>
      <c r="P8604">
        <v>2</v>
      </c>
      <c r="Q8604">
        <v>281</v>
      </c>
      <c r="R8604">
        <v>500</v>
      </c>
      <c r="S8604" t="str">
        <f>IF(Table1[[#This Row],[Average_Cost_for_two]]&lt;500,"Low",IF(Table1[[#This Row],[Average_Cost_for_two]]&lt;=1500,"Medium","High"))</f>
        <v>Medium</v>
      </c>
      <c r="T8604">
        <v>4.2</v>
      </c>
      <c r="U8604">
        <v>2018</v>
      </c>
      <c r="V8604">
        <v>4</v>
      </c>
      <c r="W8604">
        <v>12</v>
      </c>
      <c r="X8604">
        <f>IF(OR(Main!$U8604=0,
       Main!$V8604=0,
       Main!$W8604=0),
   "",
   DATE(Main!$U8604,
        Main!$V8604,
        Main!$W8604)
)</f>
        <v>43202</v>
      </c>
      <c r="Y8604">
        <f>Table1[[#This Row],[Average_Cost_for_two]]*VLOOKUP(Table1[[#This Row],[Currency]],currency!$A$2:$B$10,2,FALSE)</f>
        <v>6</v>
      </c>
      <c r="Z8604" t="str">
        <f>VLOOKUP(C8604,country!A:B,2,FALSE)</f>
        <v>India</v>
      </c>
      <c r="AA8604">
        <f t="shared" si="134"/>
        <v>2</v>
      </c>
    </row>
    <row r="8605" spans="1:27" ht="15.75" customHeight="1" x14ac:dyDescent="0.25">
      <c r="A8605">
        <v>3900250</v>
      </c>
      <c r="B8605" t="s">
        <v>17877</v>
      </c>
      <c r="C8605">
        <v>1</v>
      </c>
      <c r="D8605" t="s">
        <v>2875</v>
      </c>
      <c r="E8605" t="s">
        <v>17878</v>
      </c>
      <c r="F8605" t="s">
        <v>17363</v>
      </c>
      <c r="G8605" t="s">
        <v>17364</v>
      </c>
      <c r="H8605">
        <v>0</v>
      </c>
      <c r="I8605">
        <v>0</v>
      </c>
      <c r="J8605" t="s">
        <v>27</v>
      </c>
      <c r="K8605" t="s">
        <v>28</v>
      </c>
      <c r="L8605" t="s">
        <v>29</v>
      </c>
      <c r="M8605" t="s">
        <v>29</v>
      </c>
      <c r="N8605" t="s">
        <v>29</v>
      </c>
      <c r="O8605" t="s">
        <v>29</v>
      </c>
      <c r="P8605">
        <v>2</v>
      </c>
      <c r="Q8605">
        <v>68</v>
      </c>
      <c r="R8605">
        <v>450</v>
      </c>
      <c r="S8605" t="str">
        <f>IF(Table1[[#This Row],[Average_Cost_for_two]]&lt;500,"Low",IF(Table1[[#This Row],[Average_Cost_for_two]]&lt;=1500,"Medium","High"))</f>
        <v>Low</v>
      </c>
      <c r="T8605">
        <v>3.7</v>
      </c>
      <c r="U8605">
        <v>2015</v>
      </c>
      <c r="V8605">
        <v>4</v>
      </c>
      <c r="W8605">
        <v>3</v>
      </c>
      <c r="X8605">
        <f>IF(OR(Main!$U8605=0,
       Main!$V8605=0,
       Main!$W8605=0),
   "",
   DATE(Main!$U8605,
        Main!$V8605,
        Main!$W8605)
)</f>
        <v>42097</v>
      </c>
      <c r="Y8605">
        <f>Table1[[#This Row],[Average_Cost_for_two]]*VLOOKUP(Table1[[#This Row],[Currency]],currency!$A$2:$B$10,2,FALSE)</f>
        <v>5.4</v>
      </c>
      <c r="Z8605" t="str">
        <f>VLOOKUP(C8605,country!A:B,2,FALSE)</f>
        <v>India</v>
      </c>
      <c r="AA8605">
        <f t="shared" si="134"/>
        <v>2</v>
      </c>
    </row>
    <row r="8606" spans="1:27" ht="15.75" customHeight="1" x14ac:dyDescent="0.25">
      <c r="A8606">
        <v>3400348</v>
      </c>
      <c r="B8606" t="s">
        <v>17879</v>
      </c>
      <c r="C8606">
        <v>1</v>
      </c>
      <c r="D8606" t="s">
        <v>11471</v>
      </c>
      <c r="E8606" t="s">
        <v>17880</v>
      </c>
      <c r="F8606" t="s">
        <v>17881</v>
      </c>
      <c r="G8606" t="s">
        <v>17882</v>
      </c>
      <c r="H8606">
        <v>0</v>
      </c>
      <c r="I8606">
        <v>0</v>
      </c>
      <c r="J8606" t="s">
        <v>17883</v>
      </c>
      <c r="K8606" t="s">
        <v>28</v>
      </c>
      <c r="L8606" t="s">
        <v>29</v>
      </c>
      <c r="M8606" t="s">
        <v>29</v>
      </c>
      <c r="N8606" t="s">
        <v>29</v>
      </c>
      <c r="O8606" t="s">
        <v>29</v>
      </c>
      <c r="P8606">
        <v>3</v>
      </c>
      <c r="Q8606">
        <v>59</v>
      </c>
      <c r="R8606">
        <v>800</v>
      </c>
      <c r="S8606" t="str">
        <f>IF(Table1[[#This Row],[Average_Cost_for_two]]&lt;500,"Low",IF(Table1[[#This Row],[Average_Cost_for_two]]&lt;=1500,"Medium","High"))</f>
        <v>Medium</v>
      </c>
      <c r="T8606">
        <v>3.6</v>
      </c>
      <c r="U8606">
        <v>2013</v>
      </c>
      <c r="V8606">
        <v>3</v>
      </c>
      <c r="W8606">
        <v>13</v>
      </c>
      <c r="X8606">
        <f>IF(OR(Main!$U8606=0,
       Main!$V8606=0,
       Main!$W8606=0),
   "",
   DATE(Main!$U8606,
        Main!$V8606,
        Main!$W8606)
)</f>
        <v>41346</v>
      </c>
      <c r="Y8606">
        <f>Table1[[#This Row],[Average_Cost_for_two]]*VLOOKUP(Table1[[#This Row],[Currency]],currency!$A$2:$B$10,2,FALSE)</f>
        <v>9.6</v>
      </c>
      <c r="Z8606" t="str">
        <f>VLOOKUP(C8606,country!A:B,2,FALSE)</f>
        <v>India</v>
      </c>
      <c r="AA8606">
        <f t="shared" si="134"/>
        <v>1</v>
      </c>
    </row>
    <row r="8607" spans="1:27" ht="15.75" customHeight="1" x14ac:dyDescent="0.25">
      <c r="A8607">
        <v>2600340</v>
      </c>
      <c r="B8607" t="s">
        <v>17884</v>
      </c>
      <c r="C8607">
        <v>1</v>
      </c>
      <c r="D8607" t="s">
        <v>11968</v>
      </c>
      <c r="E8607" t="s">
        <v>17885</v>
      </c>
      <c r="F8607" t="s">
        <v>16899</v>
      </c>
      <c r="G8607" t="s">
        <v>16900</v>
      </c>
      <c r="H8607">
        <v>0</v>
      </c>
      <c r="I8607">
        <v>0</v>
      </c>
      <c r="J8607" t="s">
        <v>17886</v>
      </c>
      <c r="K8607" t="s">
        <v>28</v>
      </c>
      <c r="L8607" t="s">
        <v>29</v>
      </c>
      <c r="M8607" t="s">
        <v>29</v>
      </c>
      <c r="N8607" t="s">
        <v>29</v>
      </c>
      <c r="O8607" t="s">
        <v>29</v>
      </c>
      <c r="P8607">
        <v>2</v>
      </c>
      <c r="Q8607">
        <v>111</v>
      </c>
      <c r="R8607">
        <v>500</v>
      </c>
      <c r="S8607" t="str">
        <f>IF(Table1[[#This Row],[Average_Cost_for_two]]&lt;500,"Low",IF(Table1[[#This Row],[Average_Cost_for_two]]&lt;=1500,"Medium","High"))</f>
        <v>Medium</v>
      </c>
      <c r="T8607">
        <v>3.6</v>
      </c>
      <c r="U8607">
        <v>2010</v>
      </c>
      <c r="V8607">
        <v>3</v>
      </c>
      <c r="W8607">
        <v>20</v>
      </c>
      <c r="X8607">
        <f>IF(OR(Main!$U8607=0,
       Main!$V8607=0,
       Main!$W8607=0),
   "",
   DATE(Main!$U8607,
        Main!$V8607,
        Main!$W8607)
)</f>
        <v>40257</v>
      </c>
      <c r="Y8607">
        <f>Table1[[#This Row],[Average_Cost_for_two]]*VLOOKUP(Table1[[#This Row],[Currency]],currency!$A$2:$B$10,2,FALSE)</f>
        <v>6</v>
      </c>
      <c r="Z8607" t="str">
        <f>VLOOKUP(C8607,country!A:B,2,FALSE)</f>
        <v>India</v>
      </c>
      <c r="AA8607">
        <f t="shared" si="134"/>
        <v>1</v>
      </c>
    </row>
    <row r="8608" spans="1:27" ht="15.75" customHeight="1" x14ac:dyDescent="0.25">
      <c r="A8608">
        <v>2900633</v>
      </c>
      <c r="B8608" t="s">
        <v>4027</v>
      </c>
      <c r="C8608">
        <v>1</v>
      </c>
      <c r="D8608" t="s">
        <v>16376</v>
      </c>
      <c r="E8608" t="s">
        <v>17887</v>
      </c>
      <c r="F8608" t="s">
        <v>17133</v>
      </c>
      <c r="G8608" t="s">
        <v>17134</v>
      </c>
      <c r="H8608">
        <v>0</v>
      </c>
      <c r="I8608">
        <v>0</v>
      </c>
      <c r="J8608" t="s">
        <v>17888</v>
      </c>
      <c r="K8608" t="s">
        <v>28</v>
      </c>
      <c r="L8608" t="s">
        <v>29</v>
      </c>
      <c r="M8608" t="s">
        <v>29</v>
      </c>
      <c r="N8608" t="s">
        <v>29</v>
      </c>
      <c r="O8608" t="s">
        <v>29</v>
      </c>
      <c r="P8608">
        <v>3</v>
      </c>
      <c r="Q8608">
        <v>154</v>
      </c>
      <c r="R8608">
        <v>1200</v>
      </c>
      <c r="S8608" t="str">
        <f>IF(Table1[[#This Row],[Average_Cost_for_two]]&lt;500,"Low",IF(Table1[[#This Row],[Average_Cost_for_two]]&lt;=1500,"Medium","High"))</f>
        <v>Medium</v>
      </c>
      <c r="T8608">
        <v>4.5999999999999996</v>
      </c>
      <c r="U8608">
        <v>2015</v>
      </c>
      <c r="V8608">
        <v>3</v>
      </c>
      <c r="W8608">
        <v>16</v>
      </c>
      <c r="X8608">
        <f>IF(OR(Main!$U8608=0,
       Main!$V8608=0,
       Main!$W8608=0),
   "",
   DATE(Main!$U8608,
        Main!$V8608,
        Main!$W8608)
)</f>
        <v>42079</v>
      </c>
      <c r="Y8608">
        <f>Table1[[#This Row],[Average_Cost_for_two]]*VLOOKUP(Table1[[#This Row],[Currency]],currency!$A$2:$B$10,2,FALSE)</f>
        <v>14.4</v>
      </c>
      <c r="Z8608" t="str">
        <f>VLOOKUP(C8608,country!A:B,2,FALSE)</f>
        <v>India</v>
      </c>
      <c r="AA8608">
        <f t="shared" si="134"/>
        <v>1</v>
      </c>
    </row>
    <row r="8609" spans="1:27" ht="15.75" customHeight="1" x14ac:dyDescent="0.25">
      <c r="A8609">
        <v>2900640</v>
      </c>
      <c r="B8609" t="s">
        <v>17889</v>
      </c>
      <c r="C8609">
        <v>1</v>
      </c>
      <c r="D8609" t="s">
        <v>16376</v>
      </c>
      <c r="E8609" t="s">
        <v>17890</v>
      </c>
      <c r="F8609" t="s">
        <v>16378</v>
      </c>
      <c r="G8609" t="s">
        <v>16379</v>
      </c>
      <c r="H8609">
        <v>0</v>
      </c>
      <c r="I8609">
        <v>0</v>
      </c>
      <c r="J8609" t="s">
        <v>17891</v>
      </c>
      <c r="K8609" t="s">
        <v>28</v>
      </c>
      <c r="L8609" t="s">
        <v>29</v>
      </c>
      <c r="M8609" t="s">
        <v>29</v>
      </c>
      <c r="N8609" t="s">
        <v>29</v>
      </c>
      <c r="O8609" t="s">
        <v>29</v>
      </c>
      <c r="P8609">
        <v>2</v>
      </c>
      <c r="Q8609">
        <v>69</v>
      </c>
      <c r="R8609">
        <v>800</v>
      </c>
      <c r="S8609" t="str">
        <f>IF(Table1[[#This Row],[Average_Cost_for_two]]&lt;500,"Low",IF(Table1[[#This Row],[Average_Cost_for_two]]&lt;=1500,"Medium","High"))</f>
        <v>Medium</v>
      </c>
      <c r="T8609">
        <v>4.3</v>
      </c>
      <c r="U8609">
        <v>2010</v>
      </c>
      <c r="V8609">
        <v>3</v>
      </c>
      <c r="W8609">
        <v>1</v>
      </c>
      <c r="X8609">
        <f>IF(OR(Main!$U8609=0,
       Main!$V8609=0,
       Main!$W8609=0),
   "",
   DATE(Main!$U8609,
        Main!$V8609,
        Main!$W8609)
)</f>
        <v>40238</v>
      </c>
      <c r="Y8609">
        <f>Table1[[#This Row],[Average_Cost_for_two]]*VLOOKUP(Table1[[#This Row],[Currency]],currency!$A$2:$B$10,2,FALSE)</f>
        <v>9.6</v>
      </c>
      <c r="Z8609" t="str">
        <f>VLOOKUP(C8609,country!A:B,2,FALSE)</f>
        <v>India</v>
      </c>
      <c r="AA8609">
        <f t="shared" si="134"/>
        <v>1</v>
      </c>
    </row>
    <row r="8610" spans="1:27" ht="15.75" customHeight="1" x14ac:dyDescent="0.25">
      <c r="A8610">
        <v>18233593</v>
      </c>
      <c r="B8610" t="s">
        <v>16466</v>
      </c>
      <c r="C8610">
        <v>1</v>
      </c>
      <c r="D8610" t="s">
        <v>23</v>
      </c>
      <c r="E8610" t="s">
        <v>17892</v>
      </c>
      <c r="F8610" t="s">
        <v>663</v>
      </c>
      <c r="G8610" t="s">
        <v>664</v>
      </c>
      <c r="H8610">
        <v>77.221429599999993</v>
      </c>
      <c r="I8610">
        <v>28.6323984</v>
      </c>
      <c r="J8610" t="s">
        <v>3741</v>
      </c>
      <c r="K8610" t="s">
        <v>28</v>
      </c>
      <c r="L8610" t="s">
        <v>29</v>
      </c>
      <c r="M8610" t="s">
        <v>29</v>
      </c>
      <c r="N8610" t="s">
        <v>29</v>
      </c>
      <c r="O8610" t="s">
        <v>29</v>
      </c>
      <c r="P8610">
        <v>4</v>
      </c>
      <c r="Q8610">
        <v>1942</v>
      </c>
      <c r="R8610">
        <v>2200</v>
      </c>
      <c r="S8610" t="str">
        <f>IF(Table1[[#This Row],[Average_Cost_for_two]]&lt;500,"Low",IF(Table1[[#This Row],[Average_Cost_for_two]]&lt;=1500,"Medium","High"))</f>
        <v>High</v>
      </c>
      <c r="T8610">
        <v>4.4000000000000004</v>
      </c>
      <c r="U8610">
        <v>2017</v>
      </c>
      <c r="V8610">
        <v>10</v>
      </c>
      <c r="W8610">
        <v>28</v>
      </c>
      <c r="X8610">
        <f>IF(OR(Main!$U8610=0,
       Main!$V8610=0,
       Main!$W8610=0),
   "",
   DATE(Main!$U8610,
        Main!$V8610,
        Main!$W8610)
)</f>
        <v>43036</v>
      </c>
      <c r="Y8610">
        <f>Table1[[#This Row],[Average_Cost_for_two]]*VLOOKUP(Table1[[#This Row],[Currency]],currency!$A$2:$B$10,2,FALSE)</f>
        <v>26.400000000000002</v>
      </c>
      <c r="Z8610" t="str">
        <f>VLOOKUP(C8610,country!A:B,2,FALSE)</f>
        <v>India</v>
      </c>
      <c r="AA8610">
        <f t="shared" si="134"/>
        <v>4</v>
      </c>
    </row>
    <row r="8611" spans="1:27" ht="15.75" customHeight="1" x14ac:dyDescent="0.25">
      <c r="A8611">
        <v>3100422</v>
      </c>
      <c r="B8611" t="s">
        <v>17893</v>
      </c>
      <c r="C8611">
        <v>1</v>
      </c>
      <c r="D8611" t="s">
        <v>11420</v>
      </c>
      <c r="E8611" t="s">
        <v>17894</v>
      </c>
      <c r="F8611" t="s">
        <v>17895</v>
      </c>
      <c r="G8611" t="s">
        <v>17896</v>
      </c>
      <c r="H8611">
        <v>0</v>
      </c>
      <c r="I8611">
        <v>0</v>
      </c>
      <c r="J8611" t="s">
        <v>17897</v>
      </c>
      <c r="K8611" t="s">
        <v>28</v>
      </c>
      <c r="L8611" t="s">
        <v>29</v>
      </c>
      <c r="M8611" t="s">
        <v>29</v>
      </c>
      <c r="N8611" t="s">
        <v>29</v>
      </c>
      <c r="O8611" t="s">
        <v>29</v>
      </c>
      <c r="P8611">
        <v>3</v>
      </c>
      <c r="Q8611">
        <v>173</v>
      </c>
      <c r="R8611">
        <v>1000</v>
      </c>
      <c r="S8611" t="str">
        <f>IF(Table1[[#This Row],[Average_Cost_for_two]]&lt;500,"Low",IF(Table1[[#This Row],[Average_Cost_for_two]]&lt;=1500,"Medium","High"))</f>
        <v>Medium</v>
      </c>
      <c r="T8611">
        <v>3.7</v>
      </c>
      <c r="U8611">
        <v>2015</v>
      </c>
      <c r="V8611">
        <v>3</v>
      </c>
      <c r="W8611">
        <v>16</v>
      </c>
      <c r="X8611">
        <f>IF(OR(Main!$U8611=0,
       Main!$V8611=0,
       Main!$W8611=0),
   "",
   DATE(Main!$U8611,
        Main!$V8611,
        Main!$W8611)
)</f>
        <v>42079</v>
      </c>
      <c r="Y8611">
        <f>Table1[[#This Row],[Average_Cost_for_two]]*VLOOKUP(Table1[[#This Row],[Currency]],currency!$A$2:$B$10,2,FALSE)</f>
        <v>12</v>
      </c>
      <c r="Z8611" t="str">
        <f>VLOOKUP(C8611,country!A:B,2,FALSE)</f>
        <v>India</v>
      </c>
      <c r="AA8611">
        <f t="shared" si="134"/>
        <v>1</v>
      </c>
    </row>
    <row r="8612" spans="1:27" ht="15.75" customHeight="1" x14ac:dyDescent="0.25">
      <c r="A8612">
        <v>4000344</v>
      </c>
      <c r="B8612" t="s">
        <v>17898</v>
      </c>
      <c r="C8612">
        <v>1</v>
      </c>
      <c r="D8612" t="s">
        <v>11466</v>
      </c>
      <c r="E8612" t="s">
        <v>17899</v>
      </c>
      <c r="F8612" t="s">
        <v>17900</v>
      </c>
      <c r="G8612" t="s">
        <v>17901</v>
      </c>
      <c r="H8612">
        <v>0</v>
      </c>
      <c r="I8612">
        <v>0</v>
      </c>
      <c r="J8612" t="s">
        <v>17902</v>
      </c>
      <c r="K8612" t="s">
        <v>28</v>
      </c>
      <c r="L8612" t="s">
        <v>29</v>
      </c>
      <c r="M8612" t="s">
        <v>29</v>
      </c>
      <c r="N8612" t="s">
        <v>29</v>
      </c>
      <c r="O8612" t="s">
        <v>29</v>
      </c>
      <c r="P8612">
        <v>2</v>
      </c>
      <c r="Q8612">
        <v>42</v>
      </c>
      <c r="R8612">
        <v>500</v>
      </c>
      <c r="S8612" t="str">
        <f>IF(Table1[[#This Row],[Average_Cost_for_two]]&lt;500,"Low",IF(Table1[[#This Row],[Average_Cost_for_two]]&lt;=1500,"Medium","High"))</f>
        <v>Medium</v>
      </c>
      <c r="T8612">
        <v>3.5</v>
      </c>
      <c r="U8612">
        <v>2010</v>
      </c>
      <c r="V8612">
        <v>3</v>
      </c>
      <c r="W8612">
        <v>25</v>
      </c>
      <c r="X8612">
        <f>IF(OR(Main!$U8612=0,
       Main!$V8612=0,
       Main!$W8612=0),
   "",
   DATE(Main!$U8612,
        Main!$V8612,
        Main!$W8612)
)</f>
        <v>40262</v>
      </c>
      <c r="Y8612">
        <f>Table1[[#This Row],[Average_Cost_for_two]]*VLOOKUP(Table1[[#This Row],[Currency]],currency!$A$2:$B$10,2,FALSE)</f>
        <v>6</v>
      </c>
      <c r="Z8612" t="str">
        <f>VLOOKUP(C8612,country!A:B,2,FALSE)</f>
        <v>India</v>
      </c>
      <c r="AA8612">
        <f t="shared" si="134"/>
        <v>1</v>
      </c>
    </row>
    <row r="8613" spans="1:27" ht="15.75" customHeight="1" x14ac:dyDescent="0.25">
      <c r="A8613">
        <v>2700242</v>
      </c>
      <c r="B8613" t="s">
        <v>17903</v>
      </c>
      <c r="C8613">
        <v>1</v>
      </c>
      <c r="D8613" t="s">
        <v>16469</v>
      </c>
      <c r="E8613" t="s">
        <v>17904</v>
      </c>
      <c r="F8613" t="s">
        <v>16583</v>
      </c>
      <c r="G8613" t="s">
        <v>16584</v>
      </c>
      <c r="H8613">
        <v>0</v>
      </c>
      <c r="I8613">
        <v>0</v>
      </c>
      <c r="J8613" t="s">
        <v>480</v>
      </c>
      <c r="K8613" t="s">
        <v>28</v>
      </c>
      <c r="L8613" t="s">
        <v>29</v>
      </c>
      <c r="M8613" t="s">
        <v>29</v>
      </c>
      <c r="N8613" t="s">
        <v>29</v>
      </c>
      <c r="O8613" t="s">
        <v>29</v>
      </c>
      <c r="P8613">
        <v>2</v>
      </c>
      <c r="Q8613">
        <v>20</v>
      </c>
      <c r="R8613">
        <v>650</v>
      </c>
      <c r="S8613" t="str">
        <f>IF(Table1[[#This Row],[Average_Cost_for_two]]&lt;500,"Low",IF(Table1[[#This Row],[Average_Cost_for_two]]&lt;=1500,"Medium","High"))</f>
        <v>Medium</v>
      </c>
      <c r="T8613">
        <v>3.3</v>
      </c>
      <c r="U8613">
        <v>2011</v>
      </c>
      <c r="V8613">
        <v>3</v>
      </c>
      <c r="W8613">
        <v>3</v>
      </c>
      <c r="X8613">
        <f>IF(OR(Main!$U8613=0,
       Main!$V8613=0,
       Main!$W8613=0),
   "",
   DATE(Main!$U8613,
        Main!$V8613,
        Main!$W8613)
)</f>
        <v>40605</v>
      </c>
      <c r="Y8613">
        <f>Table1[[#This Row],[Average_Cost_for_two]]*VLOOKUP(Table1[[#This Row],[Currency]],currency!$A$2:$B$10,2,FALSE)</f>
        <v>7.8</v>
      </c>
      <c r="Z8613" t="str">
        <f>VLOOKUP(C8613,country!A:B,2,FALSE)</f>
        <v>India</v>
      </c>
      <c r="AA8613">
        <f t="shared" si="134"/>
        <v>1</v>
      </c>
    </row>
    <row r="8614" spans="1:27" ht="15.75" customHeight="1" x14ac:dyDescent="0.25">
      <c r="A8614">
        <v>2400349</v>
      </c>
      <c r="B8614" t="s">
        <v>4326</v>
      </c>
      <c r="C8614">
        <v>1</v>
      </c>
      <c r="D8614" t="s">
        <v>2861</v>
      </c>
      <c r="E8614" t="s">
        <v>17905</v>
      </c>
      <c r="F8614" t="s">
        <v>145</v>
      </c>
      <c r="G8614" t="s">
        <v>2863</v>
      </c>
      <c r="H8614">
        <v>0</v>
      </c>
      <c r="I8614">
        <v>0</v>
      </c>
      <c r="J8614" t="s">
        <v>2179</v>
      </c>
      <c r="K8614" t="s">
        <v>28</v>
      </c>
      <c r="L8614" t="s">
        <v>29</v>
      </c>
      <c r="M8614" t="s">
        <v>29</v>
      </c>
      <c r="N8614" t="s">
        <v>29</v>
      </c>
      <c r="O8614" t="s">
        <v>29</v>
      </c>
      <c r="P8614">
        <v>3</v>
      </c>
      <c r="Q8614">
        <v>35</v>
      </c>
      <c r="R8614">
        <v>700</v>
      </c>
      <c r="S8614" t="str">
        <f>IF(Table1[[#This Row],[Average_Cost_for_two]]&lt;500,"Low",IF(Table1[[#This Row],[Average_Cost_for_two]]&lt;=1500,"Medium","High"))</f>
        <v>Medium</v>
      </c>
      <c r="T8614">
        <v>3.4</v>
      </c>
      <c r="U8614">
        <v>2014</v>
      </c>
      <c r="V8614">
        <v>2</v>
      </c>
      <c r="W8614">
        <v>19</v>
      </c>
      <c r="X8614">
        <f>IF(OR(Main!$U8614=0,
       Main!$V8614=0,
       Main!$W8614=0),
   "",
   DATE(Main!$U8614,
        Main!$V8614,
        Main!$W8614)
)</f>
        <v>41689</v>
      </c>
      <c r="Y8614">
        <f>Table1[[#This Row],[Average_Cost_for_two]]*VLOOKUP(Table1[[#This Row],[Currency]],currency!$A$2:$B$10,2,FALSE)</f>
        <v>8.4</v>
      </c>
      <c r="Z8614" t="str">
        <f>VLOOKUP(C8614,country!A:B,2,FALSE)</f>
        <v>India</v>
      </c>
      <c r="AA8614">
        <f t="shared" si="134"/>
        <v>1</v>
      </c>
    </row>
    <row r="8615" spans="1:27" ht="15.75" customHeight="1" x14ac:dyDescent="0.25">
      <c r="A8615">
        <v>3500414</v>
      </c>
      <c r="B8615" t="s">
        <v>17906</v>
      </c>
      <c r="C8615">
        <v>1</v>
      </c>
      <c r="D8615" t="s">
        <v>2844</v>
      </c>
      <c r="E8615" t="s">
        <v>17907</v>
      </c>
      <c r="F8615" t="s">
        <v>4222</v>
      </c>
      <c r="G8615" t="s">
        <v>4223</v>
      </c>
      <c r="H8615">
        <v>0</v>
      </c>
      <c r="I8615">
        <v>0</v>
      </c>
      <c r="J8615" t="s">
        <v>4774</v>
      </c>
      <c r="K8615" t="s">
        <v>28</v>
      </c>
      <c r="L8615" t="s">
        <v>29</v>
      </c>
      <c r="M8615" t="s">
        <v>29</v>
      </c>
      <c r="N8615" t="s">
        <v>29</v>
      </c>
      <c r="O8615" t="s">
        <v>29</v>
      </c>
      <c r="P8615">
        <v>3</v>
      </c>
      <c r="Q8615">
        <v>104</v>
      </c>
      <c r="R8615">
        <v>500</v>
      </c>
      <c r="S8615" t="str">
        <f>IF(Table1[[#This Row],[Average_Cost_for_two]]&lt;500,"Low",IF(Table1[[#This Row],[Average_Cost_for_two]]&lt;=1500,"Medium","High"))</f>
        <v>Medium</v>
      </c>
      <c r="T8615">
        <v>4.0999999999999996</v>
      </c>
      <c r="U8615">
        <v>2018</v>
      </c>
      <c r="V8615">
        <v>2</v>
      </c>
      <c r="W8615">
        <v>24</v>
      </c>
      <c r="X8615">
        <f>IF(OR(Main!$U8615=0,
       Main!$V8615=0,
       Main!$W8615=0),
   "",
   DATE(Main!$U8615,
        Main!$V8615,
        Main!$W8615)
)</f>
        <v>43155</v>
      </c>
      <c r="Y8615">
        <f>Table1[[#This Row],[Average_Cost_for_two]]*VLOOKUP(Table1[[#This Row],[Currency]],currency!$A$2:$B$10,2,FALSE)</f>
        <v>6</v>
      </c>
      <c r="Z8615" t="str">
        <f>VLOOKUP(C8615,country!A:B,2,FALSE)</f>
        <v>India</v>
      </c>
      <c r="AA8615">
        <f t="shared" si="134"/>
        <v>1</v>
      </c>
    </row>
    <row r="8616" spans="1:27" ht="15.75" customHeight="1" x14ac:dyDescent="0.25">
      <c r="A8616">
        <v>16519268</v>
      </c>
      <c r="B8616" t="s">
        <v>17908</v>
      </c>
      <c r="C8616">
        <v>1</v>
      </c>
      <c r="D8616" t="s">
        <v>2849</v>
      </c>
      <c r="E8616" t="s">
        <v>17909</v>
      </c>
      <c r="F8616" t="s">
        <v>17910</v>
      </c>
      <c r="G8616" t="s">
        <v>17911</v>
      </c>
      <c r="H8616">
        <v>0</v>
      </c>
      <c r="I8616">
        <v>0</v>
      </c>
      <c r="J8616" t="s">
        <v>17912</v>
      </c>
      <c r="K8616" t="s">
        <v>28</v>
      </c>
      <c r="L8616" t="s">
        <v>29</v>
      </c>
      <c r="M8616" t="s">
        <v>29</v>
      </c>
      <c r="N8616" t="s">
        <v>29</v>
      </c>
      <c r="O8616" t="s">
        <v>29</v>
      </c>
      <c r="P8616">
        <v>3</v>
      </c>
      <c r="Q8616">
        <v>302</v>
      </c>
      <c r="R8616">
        <v>800</v>
      </c>
      <c r="S8616" t="str">
        <f>IF(Table1[[#This Row],[Average_Cost_for_two]]&lt;500,"Low",IF(Table1[[#This Row],[Average_Cost_for_two]]&lt;=1500,"Medium","High"))</f>
        <v>Medium</v>
      </c>
      <c r="T8616">
        <v>4.5999999999999996</v>
      </c>
      <c r="U8616">
        <v>2015</v>
      </c>
      <c r="V8616">
        <v>2</v>
      </c>
      <c r="W8616">
        <v>12</v>
      </c>
      <c r="X8616">
        <f>IF(OR(Main!$U8616=0,
       Main!$V8616=0,
       Main!$W8616=0),
   "",
   DATE(Main!$U8616,
        Main!$V8616,
        Main!$W8616)
)</f>
        <v>42047</v>
      </c>
      <c r="Y8616">
        <f>Table1[[#This Row],[Average_Cost_for_two]]*VLOOKUP(Table1[[#This Row],[Currency]],currency!$A$2:$B$10,2,FALSE)</f>
        <v>9.6</v>
      </c>
      <c r="Z8616" t="str">
        <f>VLOOKUP(C8616,country!A:B,2,FALSE)</f>
        <v>India</v>
      </c>
      <c r="AA8616">
        <f t="shared" si="134"/>
        <v>1</v>
      </c>
    </row>
    <row r="8617" spans="1:27" ht="15.75" customHeight="1" x14ac:dyDescent="0.25">
      <c r="A8617">
        <v>5448</v>
      </c>
      <c r="B8617" t="s">
        <v>17913</v>
      </c>
      <c r="C8617">
        <v>1</v>
      </c>
      <c r="D8617" t="s">
        <v>23</v>
      </c>
      <c r="E8617" t="s">
        <v>14994</v>
      </c>
      <c r="F8617" t="s">
        <v>14995</v>
      </c>
      <c r="G8617" t="s">
        <v>14996</v>
      </c>
      <c r="H8617">
        <v>77.144053999999997</v>
      </c>
      <c r="I8617">
        <v>28.725814</v>
      </c>
      <c r="J8617" t="s">
        <v>27</v>
      </c>
      <c r="K8617" t="s">
        <v>28</v>
      </c>
      <c r="L8617" t="s">
        <v>36</v>
      </c>
      <c r="M8617" t="s">
        <v>29</v>
      </c>
      <c r="N8617" t="s">
        <v>29</v>
      </c>
      <c r="O8617" t="s">
        <v>29</v>
      </c>
      <c r="P8617">
        <v>4</v>
      </c>
      <c r="Q8617">
        <v>18</v>
      </c>
      <c r="R8617">
        <v>2200</v>
      </c>
      <c r="S8617" t="str">
        <f>IF(Table1[[#This Row],[Average_Cost_for_two]]&lt;500,"Low",IF(Table1[[#This Row],[Average_Cost_for_two]]&lt;=1500,"Medium","High"))</f>
        <v>High</v>
      </c>
      <c r="T8617">
        <v>3.1</v>
      </c>
      <c r="U8617">
        <v>2011</v>
      </c>
      <c r="V8617">
        <v>7</v>
      </c>
      <c r="W8617">
        <v>23</v>
      </c>
      <c r="X8617">
        <f>IF(OR(Main!$U8617=0,
       Main!$V8617=0,
       Main!$W8617=0),
   "",
   DATE(Main!$U8617,
        Main!$V8617,
        Main!$W8617)
)</f>
        <v>40747</v>
      </c>
      <c r="Y8617">
        <f>Table1[[#This Row],[Average_Cost_for_two]]*VLOOKUP(Table1[[#This Row],[Currency]],currency!$A$2:$B$10,2,FALSE)</f>
        <v>26.400000000000002</v>
      </c>
      <c r="Z8617" t="str">
        <f>VLOOKUP(C8617,country!A:B,2,FALSE)</f>
        <v>India</v>
      </c>
      <c r="AA8617">
        <f t="shared" si="134"/>
        <v>3</v>
      </c>
    </row>
    <row r="8618" spans="1:27" ht="15.75" customHeight="1" x14ac:dyDescent="0.25">
      <c r="A8618">
        <v>18407105</v>
      </c>
      <c r="B8618" t="s">
        <v>17914</v>
      </c>
      <c r="C8618">
        <v>1</v>
      </c>
      <c r="D8618" t="s">
        <v>10905</v>
      </c>
      <c r="E8618" t="s">
        <v>17915</v>
      </c>
      <c r="F8618" t="s">
        <v>17916</v>
      </c>
      <c r="G8618" t="s">
        <v>17917</v>
      </c>
      <c r="H8618">
        <v>0</v>
      </c>
      <c r="I8618">
        <v>0</v>
      </c>
      <c r="J8618" t="s">
        <v>3675</v>
      </c>
      <c r="K8618" t="s">
        <v>28</v>
      </c>
      <c r="L8618" t="s">
        <v>29</v>
      </c>
      <c r="M8618" t="s">
        <v>29</v>
      </c>
      <c r="N8618" t="s">
        <v>29</v>
      </c>
      <c r="O8618" t="s">
        <v>29</v>
      </c>
      <c r="P8618">
        <v>2</v>
      </c>
      <c r="Q8618">
        <v>43</v>
      </c>
      <c r="R8618">
        <v>600</v>
      </c>
      <c r="S8618" t="str">
        <f>IF(Table1[[#This Row],[Average_Cost_for_two]]&lt;500,"Low",IF(Table1[[#This Row],[Average_Cost_for_two]]&lt;=1500,"Medium","High"))</f>
        <v>Medium</v>
      </c>
      <c r="T8618">
        <v>3.5</v>
      </c>
      <c r="U8618">
        <v>2011</v>
      </c>
      <c r="V8618">
        <v>2</v>
      </c>
      <c r="W8618">
        <v>24</v>
      </c>
      <c r="X8618">
        <f>IF(OR(Main!$U8618=0,
       Main!$V8618=0,
       Main!$W8618=0),
   "",
   DATE(Main!$U8618,
        Main!$V8618,
        Main!$W8618)
)</f>
        <v>40598</v>
      </c>
      <c r="Y8618">
        <f>Table1[[#This Row],[Average_Cost_for_two]]*VLOOKUP(Table1[[#This Row],[Currency]],currency!$A$2:$B$10,2,FALSE)</f>
        <v>7.2</v>
      </c>
      <c r="Z8618" t="str">
        <f>VLOOKUP(C8618,country!A:B,2,FALSE)</f>
        <v>India</v>
      </c>
      <c r="AA8618">
        <f t="shared" si="134"/>
        <v>1</v>
      </c>
    </row>
    <row r="8619" spans="1:27" ht="15.75" customHeight="1" x14ac:dyDescent="0.25">
      <c r="A8619">
        <v>3100448</v>
      </c>
      <c r="B8619" t="s">
        <v>17918</v>
      </c>
      <c r="C8619">
        <v>1</v>
      </c>
      <c r="D8619" t="s">
        <v>11420</v>
      </c>
      <c r="E8619" t="s">
        <v>17919</v>
      </c>
      <c r="F8619" t="s">
        <v>17600</v>
      </c>
      <c r="G8619" t="s">
        <v>17920</v>
      </c>
      <c r="H8619">
        <v>0</v>
      </c>
      <c r="I8619">
        <v>0</v>
      </c>
      <c r="J8619" t="s">
        <v>17921</v>
      </c>
      <c r="K8619" t="s">
        <v>28</v>
      </c>
      <c r="L8619" t="s">
        <v>29</v>
      </c>
      <c r="M8619" t="s">
        <v>29</v>
      </c>
      <c r="N8619" t="s">
        <v>29</v>
      </c>
      <c r="O8619" t="s">
        <v>29</v>
      </c>
      <c r="P8619">
        <v>2</v>
      </c>
      <c r="Q8619">
        <v>156</v>
      </c>
      <c r="R8619">
        <v>700</v>
      </c>
      <c r="S8619" t="str">
        <f>IF(Table1[[#This Row],[Average_Cost_for_two]]&lt;500,"Low",IF(Table1[[#This Row],[Average_Cost_for_two]]&lt;=1500,"Medium","High"))</f>
        <v>Medium</v>
      </c>
      <c r="T8619">
        <v>3.9</v>
      </c>
      <c r="U8619">
        <v>2015</v>
      </c>
      <c r="V8619">
        <v>2</v>
      </c>
      <c r="W8619">
        <v>12</v>
      </c>
      <c r="X8619">
        <f>IF(OR(Main!$U8619=0,
       Main!$V8619=0,
       Main!$W8619=0),
   "",
   DATE(Main!$U8619,
        Main!$V8619,
        Main!$W8619)
)</f>
        <v>42047</v>
      </c>
      <c r="Y8619">
        <f>Table1[[#This Row],[Average_Cost_for_two]]*VLOOKUP(Table1[[#This Row],[Currency]],currency!$A$2:$B$10,2,FALSE)</f>
        <v>8.4</v>
      </c>
      <c r="Z8619" t="str">
        <f>VLOOKUP(C8619,country!A:B,2,FALSE)</f>
        <v>India</v>
      </c>
      <c r="AA8619">
        <f t="shared" si="134"/>
        <v>1</v>
      </c>
    </row>
    <row r="8620" spans="1:27" ht="15.75" customHeight="1" x14ac:dyDescent="0.25">
      <c r="A8620">
        <v>3200590</v>
      </c>
      <c r="B8620" t="s">
        <v>17922</v>
      </c>
      <c r="C8620">
        <v>1</v>
      </c>
      <c r="D8620" t="s">
        <v>10898</v>
      </c>
      <c r="E8620" t="s">
        <v>17923</v>
      </c>
      <c r="F8620" t="s">
        <v>16742</v>
      </c>
      <c r="G8620" t="s">
        <v>16743</v>
      </c>
      <c r="H8620">
        <v>0</v>
      </c>
      <c r="I8620">
        <v>0</v>
      </c>
      <c r="J8620" t="s">
        <v>500</v>
      </c>
      <c r="K8620" t="s">
        <v>28</v>
      </c>
      <c r="L8620" t="s">
        <v>29</v>
      </c>
      <c r="M8620" t="s">
        <v>29</v>
      </c>
      <c r="N8620" t="s">
        <v>29</v>
      </c>
      <c r="O8620" t="s">
        <v>29</v>
      </c>
      <c r="P8620">
        <v>2</v>
      </c>
      <c r="Q8620">
        <v>92</v>
      </c>
      <c r="R8620">
        <v>600</v>
      </c>
      <c r="S8620" t="str">
        <f>IF(Table1[[#This Row],[Average_Cost_for_two]]&lt;500,"Low",IF(Table1[[#This Row],[Average_Cost_for_two]]&lt;=1500,"Medium","High"))</f>
        <v>Medium</v>
      </c>
      <c r="T8620">
        <v>4.3</v>
      </c>
      <c r="U8620">
        <v>2013</v>
      </c>
      <c r="V8620">
        <v>2</v>
      </c>
      <c r="W8620">
        <v>4</v>
      </c>
      <c r="X8620">
        <f>IF(OR(Main!$U8620=0,
       Main!$V8620=0,
       Main!$W8620=0),
   "",
   DATE(Main!$U8620,
        Main!$V8620,
        Main!$W8620)
)</f>
        <v>41309</v>
      </c>
      <c r="Y8620">
        <f>Table1[[#This Row],[Average_Cost_for_two]]*VLOOKUP(Table1[[#This Row],[Currency]],currency!$A$2:$B$10,2,FALSE)</f>
        <v>7.2</v>
      </c>
      <c r="Z8620" t="str">
        <f>VLOOKUP(C8620,country!A:B,2,FALSE)</f>
        <v>India</v>
      </c>
      <c r="AA8620">
        <f t="shared" si="134"/>
        <v>1</v>
      </c>
    </row>
    <row r="8621" spans="1:27" ht="15.75" customHeight="1" x14ac:dyDescent="0.25">
      <c r="A8621">
        <v>3900238</v>
      </c>
      <c r="B8621" t="s">
        <v>17924</v>
      </c>
      <c r="C8621">
        <v>1</v>
      </c>
      <c r="D8621" t="s">
        <v>2875</v>
      </c>
      <c r="E8621" t="s">
        <v>17925</v>
      </c>
      <c r="F8621" t="s">
        <v>17926</v>
      </c>
      <c r="G8621" t="s">
        <v>17927</v>
      </c>
      <c r="H8621">
        <v>0</v>
      </c>
      <c r="I8621">
        <v>0</v>
      </c>
      <c r="J8621" t="s">
        <v>580</v>
      </c>
      <c r="K8621" t="s">
        <v>28</v>
      </c>
      <c r="L8621" t="s">
        <v>29</v>
      </c>
      <c r="M8621" t="s">
        <v>29</v>
      </c>
      <c r="N8621" t="s">
        <v>29</v>
      </c>
      <c r="O8621" t="s">
        <v>29</v>
      </c>
      <c r="P8621">
        <v>3</v>
      </c>
      <c r="Q8621">
        <v>57</v>
      </c>
      <c r="R8621">
        <v>700</v>
      </c>
      <c r="S8621" t="str">
        <f>IF(Table1[[#This Row],[Average_Cost_for_two]]&lt;500,"Low",IF(Table1[[#This Row],[Average_Cost_for_two]]&lt;=1500,"Medium","High"))</f>
        <v>Medium</v>
      </c>
      <c r="T8621">
        <v>3.5</v>
      </c>
      <c r="U8621">
        <v>2015</v>
      </c>
      <c r="V8621">
        <v>2</v>
      </c>
      <c r="W8621">
        <v>21</v>
      </c>
      <c r="X8621">
        <f>IF(OR(Main!$U8621=0,
       Main!$V8621=0,
       Main!$W8621=0),
   "",
   DATE(Main!$U8621,
        Main!$V8621,
        Main!$W8621)
)</f>
        <v>42056</v>
      </c>
      <c r="Y8621">
        <f>Table1[[#This Row],[Average_Cost_for_two]]*VLOOKUP(Table1[[#This Row],[Currency]],currency!$A$2:$B$10,2,FALSE)</f>
        <v>8.4</v>
      </c>
      <c r="Z8621" t="str">
        <f>VLOOKUP(C8621,country!A:B,2,FALSE)</f>
        <v>India</v>
      </c>
      <c r="AA8621">
        <f t="shared" si="134"/>
        <v>1</v>
      </c>
    </row>
    <row r="8622" spans="1:27" ht="15.75" customHeight="1" x14ac:dyDescent="0.25">
      <c r="A8622">
        <v>2800897</v>
      </c>
      <c r="B8622" t="s">
        <v>13887</v>
      </c>
      <c r="C8622">
        <v>1</v>
      </c>
      <c r="D8622" t="s">
        <v>10925</v>
      </c>
      <c r="E8622" t="s">
        <v>17928</v>
      </c>
      <c r="F8622" t="s">
        <v>16869</v>
      </c>
      <c r="G8622" t="s">
        <v>16870</v>
      </c>
      <c r="H8622">
        <v>0</v>
      </c>
      <c r="I8622">
        <v>0</v>
      </c>
      <c r="J8622" t="s">
        <v>523</v>
      </c>
      <c r="K8622" t="s">
        <v>28</v>
      </c>
      <c r="L8622" t="s">
        <v>29</v>
      </c>
      <c r="M8622" t="s">
        <v>29</v>
      </c>
      <c r="N8622" t="s">
        <v>29</v>
      </c>
      <c r="O8622" t="s">
        <v>29</v>
      </c>
      <c r="P8622">
        <v>2</v>
      </c>
      <c r="Q8622">
        <v>57</v>
      </c>
      <c r="R8622">
        <v>500</v>
      </c>
      <c r="S8622" t="str">
        <f>IF(Table1[[#This Row],[Average_Cost_for_two]]&lt;500,"Low",IF(Table1[[#This Row],[Average_Cost_for_two]]&lt;=1500,"Medium","High"))</f>
        <v>Medium</v>
      </c>
      <c r="T8622">
        <v>3.7</v>
      </c>
      <c r="U8622">
        <v>2015</v>
      </c>
      <c r="V8622">
        <v>2</v>
      </c>
      <c r="W8622">
        <v>9</v>
      </c>
      <c r="X8622">
        <f>IF(OR(Main!$U8622=0,
       Main!$V8622=0,
       Main!$W8622=0),
   "",
   DATE(Main!$U8622,
        Main!$V8622,
        Main!$W8622)
)</f>
        <v>42044</v>
      </c>
      <c r="Y8622">
        <f>Table1[[#This Row],[Average_Cost_for_two]]*VLOOKUP(Table1[[#This Row],[Currency]],currency!$A$2:$B$10,2,FALSE)</f>
        <v>6</v>
      </c>
      <c r="Z8622" t="str">
        <f>VLOOKUP(C8622,country!A:B,2,FALSE)</f>
        <v>India</v>
      </c>
      <c r="AA8622">
        <f t="shared" si="134"/>
        <v>1</v>
      </c>
    </row>
    <row r="8623" spans="1:27" ht="15.75" customHeight="1" x14ac:dyDescent="0.25">
      <c r="A8623">
        <v>2200175</v>
      </c>
      <c r="B8623" t="s">
        <v>17929</v>
      </c>
      <c r="C8623">
        <v>1</v>
      </c>
      <c r="D8623" t="s">
        <v>16495</v>
      </c>
      <c r="E8623" t="s">
        <v>17930</v>
      </c>
      <c r="F8623" t="s">
        <v>16505</v>
      </c>
      <c r="G8623" t="s">
        <v>16506</v>
      </c>
      <c r="H8623">
        <v>0</v>
      </c>
      <c r="I8623">
        <v>0</v>
      </c>
      <c r="J8623" t="s">
        <v>697</v>
      </c>
      <c r="K8623" t="s">
        <v>28</v>
      </c>
      <c r="L8623" t="s">
        <v>29</v>
      </c>
      <c r="M8623" t="s">
        <v>29</v>
      </c>
      <c r="N8623" t="s">
        <v>29</v>
      </c>
      <c r="O8623" t="s">
        <v>29</v>
      </c>
      <c r="P8623">
        <v>1</v>
      </c>
      <c r="Q8623">
        <v>104</v>
      </c>
      <c r="R8623">
        <v>100</v>
      </c>
      <c r="S8623" t="str">
        <f>IF(Table1[[#This Row],[Average_Cost_for_two]]&lt;500,"Low",IF(Table1[[#This Row],[Average_Cost_for_two]]&lt;=1500,"Medium","High"))</f>
        <v>Low</v>
      </c>
      <c r="T8623">
        <v>4.0999999999999996</v>
      </c>
      <c r="U8623">
        <v>2017</v>
      </c>
      <c r="V8623">
        <v>1</v>
      </c>
      <c r="W8623">
        <v>20</v>
      </c>
      <c r="X8623">
        <f>IF(OR(Main!$U8623=0,
       Main!$V8623=0,
       Main!$W8623=0),
   "",
   DATE(Main!$U8623,
        Main!$V8623,
        Main!$W8623)
)</f>
        <v>42755</v>
      </c>
      <c r="Y8623">
        <f>Table1[[#This Row],[Average_Cost_for_two]]*VLOOKUP(Table1[[#This Row],[Currency]],currency!$A$2:$B$10,2,FALSE)</f>
        <v>1.2</v>
      </c>
      <c r="Z8623" t="str">
        <f>VLOOKUP(C8623,country!A:B,2,FALSE)</f>
        <v>India</v>
      </c>
      <c r="AA8623">
        <f t="shared" si="134"/>
        <v>1</v>
      </c>
    </row>
    <row r="8624" spans="1:27" ht="15.75" customHeight="1" x14ac:dyDescent="0.25">
      <c r="A8624">
        <v>2100870</v>
      </c>
      <c r="B8624" t="s">
        <v>17931</v>
      </c>
      <c r="C8624">
        <v>1</v>
      </c>
      <c r="D8624" t="s">
        <v>4320</v>
      </c>
      <c r="E8624" t="s">
        <v>17932</v>
      </c>
      <c r="F8624" t="s">
        <v>11888</v>
      </c>
      <c r="G8624" t="s">
        <v>11889</v>
      </c>
      <c r="H8624">
        <v>0</v>
      </c>
      <c r="I8624">
        <v>0</v>
      </c>
      <c r="J8624" t="s">
        <v>17933</v>
      </c>
      <c r="K8624" t="s">
        <v>28</v>
      </c>
      <c r="L8624" t="s">
        <v>29</v>
      </c>
      <c r="M8624" t="s">
        <v>29</v>
      </c>
      <c r="N8624" t="s">
        <v>29</v>
      </c>
      <c r="O8624" t="s">
        <v>29</v>
      </c>
      <c r="P8624">
        <v>3</v>
      </c>
      <c r="Q8624">
        <v>129</v>
      </c>
      <c r="R8624">
        <v>1300</v>
      </c>
      <c r="S8624" t="str">
        <f>IF(Table1[[#This Row],[Average_Cost_for_two]]&lt;500,"Low",IF(Table1[[#This Row],[Average_Cost_for_two]]&lt;=1500,"Medium","High"))</f>
        <v>Medium</v>
      </c>
      <c r="T8624">
        <v>4.4000000000000004</v>
      </c>
      <c r="U8624">
        <v>2015</v>
      </c>
      <c r="V8624">
        <v>1</v>
      </c>
      <c r="W8624">
        <v>5</v>
      </c>
      <c r="X8624">
        <f>IF(OR(Main!$U8624=0,
       Main!$V8624=0,
       Main!$W8624=0),
   "",
   DATE(Main!$U8624,
        Main!$V8624,
        Main!$W8624)
)</f>
        <v>42009</v>
      </c>
      <c r="Y8624">
        <f>Table1[[#This Row],[Average_Cost_for_two]]*VLOOKUP(Table1[[#This Row],[Currency]],currency!$A$2:$B$10,2,FALSE)</f>
        <v>15.6</v>
      </c>
      <c r="Z8624" t="str">
        <f>VLOOKUP(C8624,country!A:B,2,FALSE)</f>
        <v>India</v>
      </c>
      <c r="AA8624">
        <f t="shared" si="134"/>
        <v>1</v>
      </c>
    </row>
    <row r="8625" spans="1:27" ht="15.75" customHeight="1" x14ac:dyDescent="0.25">
      <c r="A8625">
        <v>801675</v>
      </c>
      <c r="B8625" t="s">
        <v>12196</v>
      </c>
      <c r="C8625">
        <v>1</v>
      </c>
      <c r="D8625" t="s">
        <v>11691</v>
      </c>
      <c r="E8625" t="s">
        <v>17934</v>
      </c>
      <c r="F8625" t="s">
        <v>16428</v>
      </c>
      <c r="G8625" t="s">
        <v>16429</v>
      </c>
      <c r="H8625">
        <v>0</v>
      </c>
      <c r="I8625">
        <v>0</v>
      </c>
      <c r="J8625" t="s">
        <v>3223</v>
      </c>
      <c r="K8625" t="s">
        <v>28</v>
      </c>
      <c r="L8625" t="s">
        <v>29</v>
      </c>
      <c r="M8625" t="s">
        <v>29</v>
      </c>
      <c r="N8625" t="s">
        <v>29</v>
      </c>
      <c r="O8625" t="s">
        <v>29</v>
      </c>
      <c r="P8625">
        <v>1</v>
      </c>
      <c r="Q8625">
        <v>144</v>
      </c>
      <c r="R8625">
        <v>200</v>
      </c>
      <c r="S8625" t="str">
        <f>IF(Table1[[#This Row],[Average_Cost_for_two]]&lt;500,"Low",IF(Table1[[#This Row],[Average_Cost_for_two]]&lt;=1500,"Medium","High"))</f>
        <v>Low</v>
      </c>
      <c r="T8625">
        <v>4.5</v>
      </c>
      <c r="U8625">
        <v>2010</v>
      </c>
      <c r="V8625">
        <v>1</v>
      </c>
      <c r="W8625">
        <v>3</v>
      </c>
      <c r="X8625">
        <f>IF(OR(Main!$U8625=0,
       Main!$V8625=0,
       Main!$W8625=0),
   "",
   DATE(Main!$U8625,
        Main!$V8625,
        Main!$W8625)
)</f>
        <v>40181</v>
      </c>
      <c r="Y8625">
        <f>Table1[[#This Row],[Average_Cost_for_two]]*VLOOKUP(Table1[[#This Row],[Currency]],currency!$A$2:$B$10,2,FALSE)</f>
        <v>2.4</v>
      </c>
      <c r="Z8625" t="str">
        <f>VLOOKUP(C8625,country!A:B,2,FALSE)</f>
        <v>India</v>
      </c>
      <c r="AA8625">
        <f t="shared" si="134"/>
        <v>1</v>
      </c>
    </row>
    <row r="8626" spans="1:27" ht="15.75" customHeight="1" x14ac:dyDescent="0.25">
      <c r="A8626">
        <v>18306521</v>
      </c>
      <c r="B8626" t="s">
        <v>17935</v>
      </c>
      <c r="C8626">
        <v>1</v>
      </c>
      <c r="D8626" t="s">
        <v>11222</v>
      </c>
      <c r="E8626" t="s">
        <v>17936</v>
      </c>
      <c r="F8626" t="s">
        <v>17937</v>
      </c>
      <c r="G8626" t="s">
        <v>17938</v>
      </c>
      <c r="H8626">
        <v>77.091835099999997</v>
      </c>
      <c r="I8626">
        <v>28.5092246</v>
      </c>
      <c r="J8626" t="s">
        <v>1959</v>
      </c>
      <c r="K8626" t="s">
        <v>28</v>
      </c>
      <c r="L8626" t="s">
        <v>36</v>
      </c>
      <c r="M8626" t="s">
        <v>29</v>
      </c>
      <c r="N8626" t="s">
        <v>29</v>
      </c>
      <c r="O8626" t="s">
        <v>29</v>
      </c>
      <c r="P8626">
        <v>4</v>
      </c>
      <c r="Q8626">
        <v>32</v>
      </c>
      <c r="R8626">
        <v>2200</v>
      </c>
      <c r="S8626" t="str">
        <f>IF(Table1[[#This Row],[Average_Cost_for_two]]&lt;500,"Low",IF(Table1[[#This Row],[Average_Cost_for_two]]&lt;=1500,"Medium","High"))</f>
        <v>High</v>
      </c>
      <c r="T8626">
        <v>3.5</v>
      </c>
      <c r="U8626">
        <v>2017</v>
      </c>
      <c r="V8626">
        <v>9</v>
      </c>
      <c r="W8626">
        <v>8</v>
      </c>
      <c r="X8626">
        <f>IF(OR(Main!$U8626=0,
       Main!$V8626=0,
       Main!$W8626=0),
   "",
   DATE(Main!$U8626,
        Main!$V8626,
        Main!$W8626)
)</f>
        <v>42986</v>
      </c>
      <c r="Y8626">
        <f>Table1[[#This Row],[Average_Cost_for_two]]*VLOOKUP(Table1[[#This Row],[Currency]],currency!$A$2:$B$10,2,FALSE)</f>
        <v>26.400000000000002</v>
      </c>
      <c r="Z8626" t="str">
        <f>VLOOKUP(C8626,country!A:B,2,FALSE)</f>
        <v>India</v>
      </c>
      <c r="AA8626">
        <f t="shared" si="134"/>
        <v>3</v>
      </c>
    </row>
    <row r="8627" spans="1:27" ht="15.75" customHeight="1" x14ac:dyDescent="0.25">
      <c r="A8627">
        <v>3400326</v>
      </c>
      <c r="B8627" t="s">
        <v>17939</v>
      </c>
      <c r="C8627">
        <v>1</v>
      </c>
      <c r="D8627" t="s">
        <v>11471</v>
      </c>
      <c r="E8627" t="s">
        <v>17940</v>
      </c>
      <c r="F8627" t="s">
        <v>11473</v>
      </c>
      <c r="G8627" t="s">
        <v>11474</v>
      </c>
      <c r="H8627">
        <v>0</v>
      </c>
      <c r="I8627">
        <v>0</v>
      </c>
      <c r="J8627" t="s">
        <v>17941</v>
      </c>
      <c r="K8627" t="s">
        <v>28</v>
      </c>
      <c r="L8627" t="s">
        <v>29</v>
      </c>
      <c r="M8627" t="s">
        <v>29</v>
      </c>
      <c r="N8627" t="s">
        <v>29</v>
      </c>
      <c r="O8627" t="s">
        <v>29</v>
      </c>
      <c r="P8627">
        <v>3</v>
      </c>
      <c r="Q8627">
        <v>166</v>
      </c>
      <c r="R8627">
        <v>1000</v>
      </c>
      <c r="S8627" t="str">
        <f>IF(Table1[[#This Row],[Average_Cost_for_two]]&lt;500,"Low",IF(Table1[[#This Row],[Average_Cost_for_two]]&lt;=1500,"Medium","High"))</f>
        <v>Medium</v>
      </c>
      <c r="T8627">
        <v>4.2</v>
      </c>
      <c r="U8627">
        <v>2016</v>
      </c>
      <c r="V8627">
        <v>12</v>
      </c>
      <c r="W8627">
        <v>22</v>
      </c>
      <c r="X8627">
        <f>IF(OR(Main!$U8627=0,
       Main!$V8627=0,
       Main!$W8627=0),
   "",
   DATE(Main!$U8627,
        Main!$V8627,
        Main!$W8627)
)</f>
        <v>42726</v>
      </c>
      <c r="Y8627">
        <f>Table1[[#This Row],[Average_Cost_for_two]]*VLOOKUP(Table1[[#This Row],[Currency]],currency!$A$2:$B$10,2,FALSE)</f>
        <v>12</v>
      </c>
      <c r="Z8627" t="str">
        <f>VLOOKUP(C8627,country!A:B,2,FALSE)</f>
        <v>India</v>
      </c>
      <c r="AA8627">
        <f t="shared" si="134"/>
        <v>4</v>
      </c>
    </row>
    <row r="8628" spans="1:27" ht="15.75" customHeight="1" x14ac:dyDescent="0.25">
      <c r="A8628">
        <v>2400279</v>
      </c>
      <c r="B8628" t="s">
        <v>5925</v>
      </c>
      <c r="C8628">
        <v>1</v>
      </c>
      <c r="D8628" t="s">
        <v>2861</v>
      </c>
      <c r="E8628" t="s">
        <v>17942</v>
      </c>
      <c r="F8628" t="s">
        <v>145</v>
      </c>
      <c r="G8628" t="s">
        <v>2863</v>
      </c>
      <c r="H8628">
        <v>0</v>
      </c>
      <c r="I8628">
        <v>0</v>
      </c>
      <c r="J8628" t="s">
        <v>17943</v>
      </c>
      <c r="K8628" t="s">
        <v>28</v>
      </c>
      <c r="L8628" t="s">
        <v>29</v>
      </c>
      <c r="M8628" t="s">
        <v>29</v>
      </c>
      <c r="N8628" t="s">
        <v>29</v>
      </c>
      <c r="O8628" t="s">
        <v>29</v>
      </c>
      <c r="P8628">
        <v>2</v>
      </c>
      <c r="Q8628">
        <v>32</v>
      </c>
      <c r="R8628">
        <v>400</v>
      </c>
      <c r="S8628" t="str">
        <f>IF(Table1[[#This Row],[Average_Cost_for_two]]&lt;500,"Low",IF(Table1[[#This Row],[Average_Cost_for_two]]&lt;=1500,"Medium","High"))</f>
        <v>Low</v>
      </c>
      <c r="T8628">
        <v>3.4</v>
      </c>
      <c r="U8628">
        <v>2018</v>
      </c>
      <c r="V8628">
        <v>12</v>
      </c>
      <c r="W8628">
        <v>22</v>
      </c>
      <c r="X8628">
        <f>IF(OR(Main!$U8628=0,
       Main!$V8628=0,
       Main!$W8628=0),
   "",
   DATE(Main!$U8628,
        Main!$V8628,
        Main!$W8628)
)</f>
        <v>43456</v>
      </c>
      <c r="Y8628">
        <f>Table1[[#This Row],[Average_Cost_for_two]]*VLOOKUP(Table1[[#This Row],[Currency]],currency!$A$2:$B$10,2,FALSE)</f>
        <v>4.8</v>
      </c>
      <c r="Z8628" t="str">
        <f>VLOOKUP(C8628,country!A:B,2,FALSE)</f>
        <v>India</v>
      </c>
      <c r="AA8628">
        <f t="shared" si="134"/>
        <v>4</v>
      </c>
    </row>
    <row r="8629" spans="1:27" ht="15.75" customHeight="1" x14ac:dyDescent="0.25">
      <c r="A8629">
        <v>2500343</v>
      </c>
      <c r="B8629" t="s">
        <v>17944</v>
      </c>
      <c r="C8629">
        <v>1</v>
      </c>
      <c r="D8629" t="s">
        <v>11973</v>
      </c>
      <c r="E8629" t="s">
        <v>17945</v>
      </c>
      <c r="F8629" t="s">
        <v>17946</v>
      </c>
      <c r="G8629" t="s">
        <v>17947</v>
      </c>
      <c r="H8629">
        <v>0</v>
      </c>
      <c r="I8629">
        <v>0</v>
      </c>
      <c r="J8629" t="s">
        <v>17948</v>
      </c>
      <c r="K8629" t="s">
        <v>28</v>
      </c>
      <c r="L8629" t="s">
        <v>29</v>
      </c>
      <c r="M8629" t="s">
        <v>29</v>
      </c>
      <c r="N8629" t="s">
        <v>29</v>
      </c>
      <c r="O8629" t="s">
        <v>29</v>
      </c>
      <c r="P8629">
        <v>1</v>
      </c>
      <c r="Q8629">
        <v>21</v>
      </c>
      <c r="R8629">
        <v>300</v>
      </c>
      <c r="S8629" t="str">
        <f>IF(Table1[[#This Row],[Average_Cost_for_two]]&lt;500,"Low",IF(Table1[[#This Row],[Average_Cost_for_two]]&lt;=1500,"Medium","High"))</f>
        <v>Low</v>
      </c>
      <c r="T8629">
        <v>3.5</v>
      </c>
      <c r="U8629">
        <v>2016</v>
      </c>
      <c r="V8629">
        <v>12</v>
      </c>
      <c r="W8629">
        <v>24</v>
      </c>
      <c r="X8629">
        <f>IF(OR(Main!$U8629=0,
       Main!$V8629=0,
       Main!$W8629=0),
   "",
   DATE(Main!$U8629,
        Main!$V8629,
        Main!$W8629)
)</f>
        <v>42728</v>
      </c>
      <c r="Y8629">
        <f>Table1[[#This Row],[Average_Cost_for_two]]*VLOOKUP(Table1[[#This Row],[Currency]],currency!$A$2:$B$10,2,FALSE)</f>
        <v>3.6</v>
      </c>
      <c r="Z8629" t="str">
        <f>VLOOKUP(C8629,country!A:B,2,FALSE)</f>
        <v>India</v>
      </c>
      <c r="AA8629">
        <f t="shared" si="134"/>
        <v>4</v>
      </c>
    </row>
    <row r="8630" spans="1:27" ht="15.75" customHeight="1" x14ac:dyDescent="0.25">
      <c r="A8630">
        <v>2600250</v>
      </c>
      <c r="B8630" t="s">
        <v>17949</v>
      </c>
      <c r="C8630">
        <v>1</v>
      </c>
      <c r="D8630" t="s">
        <v>11968</v>
      </c>
      <c r="E8630" t="s">
        <v>17950</v>
      </c>
      <c r="F8630" t="s">
        <v>17462</v>
      </c>
      <c r="G8630" t="s">
        <v>17463</v>
      </c>
      <c r="H8630">
        <v>0</v>
      </c>
      <c r="I8630">
        <v>0</v>
      </c>
      <c r="J8630" t="s">
        <v>556</v>
      </c>
      <c r="K8630" t="s">
        <v>28</v>
      </c>
      <c r="L8630" t="s">
        <v>29</v>
      </c>
      <c r="M8630" t="s">
        <v>29</v>
      </c>
      <c r="N8630" t="s">
        <v>29</v>
      </c>
      <c r="O8630" t="s">
        <v>29</v>
      </c>
      <c r="P8630">
        <v>3</v>
      </c>
      <c r="Q8630">
        <v>103</v>
      </c>
      <c r="R8630">
        <v>1000</v>
      </c>
      <c r="S8630" t="str">
        <f>IF(Table1[[#This Row],[Average_Cost_for_two]]&lt;500,"Low",IF(Table1[[#This Row],[Average_Cost_for_two]]&lt;=1500,"Medium","High"))</f>
        <v>Medium</v>
      </c>
      <c r="T8630">
        <v>4</v>
      </c>
      <c r="U8630">
        <v>2015</v>
      </c>
      <c r="V8630">
        <v>12</v>
      </c>
      <c r="W8630">
        <v>9</v>
      </c>
      <c r="X8630">
        <f>IF(OR(Main!$U8630=0,
       Main!$V8630=0,
       Main!$W8630=0),
   "",
   DATE(Main!$U8630,
        Main!$V8630,
        Main!$W8630)
)</f>
        <v>42347</v>
      </c>
      <c r="Y8630">
        <f>Table1[[#This Row],[Average_Cost_for_two]]*VLOOKUP(Table1[[#This Row],[Currency]],currency!$A$2:$B$10,2,FALSE)</f>
        <v>12</v>
      </c>
      <c r="Z8630" t="str">
        <f>VLOOKUP(C8630,country!A:B,2,FALSE)</f>
        <v>India</v>
      </c>
      <c r="AA8630">
        <f t="shared" si="134"/>
        <v>4</v>
      </c>
    </row>
    <row r="8631" spans="1:27" ht="15.75" customHeight="1" x14ac:dyDescent="0.25">
      <c r="A8631">
        <v>2600010</v>
      </c>
      <c r="B8631" t="s">
        <v>16373</v>
      </c>
      <c r="C8631">
        <v>1</v>
      </c>
      <c r="D8631" t="s">
        <v>11968</v>
      </c>
      <c r="E8631" t="s">
        <v>17951</v>
      </c>
      <c r="F8631" t="s">
        <v>16899</v>
      </c>
      <c r="G8631" t="s">
        <v>16900</v>
      </c>
      <c r="H8631">
        <v>0</v>
      </c>
      <c r="I8631">
        <v>0</v>
      </c>
      <c r="J8631" t="s">
        <v>523</v>
      </c>
      <c r="K8631" t="s">
        <v>28</v>
      </c>
      <c r="L8631" t="s">
        <v>29</v>
      </c>
      <c r="M8631" t="s">
        <v>29</v>
      </c>
      <c r="N8631" t="s">
        <v>29</v>
      </c>
      <c r="O8631" t="s">
        <v>29</v>
      </c>
      <c r="P8631">
        <v>2</v>
      </c>
      <c r="Q8631">
        <v>103</v>
      </c>
      <c r="R8631">
        <v>500</v>
      </c>
      <c r="S8631" t="str">
        <f>IF(Table1[[#This Row],[Average_Cost_for_two]]&lt;500,"Low",IF(Table1[[#This Row],[Average_Cost_for_two]]&lt;=1500,"Medium","High"))</f>
        <v>Medium</v>
      </c>
      <c r="T8631">
        <v>4.0999999999999996</v>
      </c>
      <c r="U8631">
        <v>2013</v>
      </c>
      <c r="V8631">
        <v>12</v>
      </c>
      <c r="W8631">
        <v>27</v>
      </c>
      <c r="X8631">
        <f>IF(OR(Main!$U8631=0,
       Main!$V8631=0,
       Main!$W8631=0),
   "",
   DATE(Main!$U8631,
        Main!$V8631,
        Main!$W8631)
)</f>
        <v>41635</v>
      </c>
      <c r="Y8631">
        <f>Table1[[#This Row],[Average_Cost_for_two]]*VLOOKUP(Table1[[#This Row],[Currency]],currency!$A$2:$B$10,2,FALSE)</f>
        <v>6</v>
      </c>
      <c r="Z8631" t="str">
        <f>VLOOKUP(C8631,country!A:B,2,FALSE)</f>
        <v>India</v>
      </c>
      <c r="AA8631">
        <f t="shared" si="134"/>
        <v>4</v>
      </c>
    </row>
    <row r="8632" spans="1:27" ht="15.75" customHeight="1" x14ac:dyDescent="0.25">
      <c r="A8632">
        <v>312668</v>
      </c>
      <c r="B8632" t="s">
        <v>17952</v>
      </c>
      <c r="C8632">
        <v>1</v>
      </c>
      <c r="D8632" t="s">
        <v>11222</v>
      </c>
      <c r="E8632" t="s">
        <v>17953</v>
      </c>
      <c r="F8632" t="s">
        <v>177</v>
      </c>
      <c r="G8632" t="s">
        <v>11245</v>
      </c>
      <c r="H8632">
        <v>77.090216600000005</v>
      </c>
      <c r="I8632">
        <v>28.479667200000002</v>
      </c>
      <c r="J8632" t="s">
        <v>624</v>
      </c>
      <c r="K8632" t="s">
        <v>28</v>
      </c>
      <c r="L8632" t="s">
        <v>36</v>
      </c>
      <c r="M8632" t="s">
        <v>29</v>
      </c>
      <c r="N8632" t="s">
        <v>29</v>
      </c>
      <c r="O8632" t="s">
        <v>29</v>
      </c>
      <c r="P8632">
        <v>4</v>
      </c>
      <c r="Q8632">
        <v>13</v>
      </c>
      <c r="R8632">
        <v>2200</v>
      </c>
      <c r="S8632" t="str">
        <f>IF(Table1[[#This Row],[Average_Cost_for_two]]&lt;500,"Low",IF(Table1[[#This Row],[Average_Cost_for_two]]&lt;=1500,"Medium","High"))</f>
        <v>High</v>
      </c>
      <c r="T8632">
        <v>3.1</v>
      </c>
      <c r="U8632">
        <v>2014</v>
      </c>
      <c r="V8632">
        <v>7</v>
      </c>
      <c r="W8632">
        <v>23</v>
      </c>
      <c r="X8632">
        <f>IF(OR(Main!$U8632=0,
       Main!$V8632=0,
       Main!$W8632=0),
   "",
   DATE(Main!$U8632,
        Main!$V8632,
        Main!$W8632)
)</f>
        <v>41843</v>
      </c>
      <c r="Y8632">
        <f>Table1[[#This Row],[Average_Cost_for_two]]*VLOOKUP(Table1[[#This Row],[Currency]],currency!$A$2:$B$10,2,FALSE)</f>
        <v>26.400000000000002</v>
      </c>
      <c r="Z8632" t="str">
        <f>VLOOKUP(C8632,country!A:B,2,FALSE)</f>
        <v>India</v>
      </c>
      <c r="AA8632">
        <f t="shared" si="134"/>
        <v>3</v>
      </c>
    </row>
    <row r="8633" spans="1:27" ht="15.75" customHeight="1" x14ac:dyDescent="0.25">
      <c r="A8633">
        <v>3100008</v>
      </c>
      <c r="B8633" t="s">
        <v>17954</v>
      </c>
      <c r="C8633">
        <v>1</v>
      </c>
      <c r="D8633" t="s">
        <v>11420</v>
      </c>
      <c r="E8633" t="s">
        <v>17955</v>
      </c>
      <c r="F8633" t="s">
        <v>17707</v>
      </c>
      <c r="G8633" t="s">
        <v>17708</v>
      </c>
      <c r="H8633">
        <v>0</v>
      </c>
      <c r="I8633">
        <v>0</v>
      </c>
      <c r="J8633" t="s">
        <v>5322</v>
      </c>
      <c r="K8633" t="s">
        <v>28</v>
      </c>
      <c r="L8633" t="s">
        <v>29</v>
      </c>
      <c r="M8633" t="s">
        <v>29</v>
      </c>
      <c r="N8633" t="s">
        <v>29</v>
      </c>
      <c r="O8633" t="s">
        <v>29</v>
      </c>
      <c r="P8633">
        <v>3</v>
      </c>
      <c r="Q8633">
        <v>257</v>
      </c>
      <c r="R8633">
        <v>750</v>
      </c>
      <c r="S8633" t="str">
        <f>IF(Table1[[#This Row],[Average_Cost_for_two]]&lt;500,"Low",IF(Table1[[#This Row],[Average_Cost_for_two]]&lt;=1500,"Medium","High"))</f>
        <v>Medium</v>
      </c>
      <c r="T8633">
        <v>3.9</v>
      </c>
      <c r="U8633">
        <v>2016</v>
      </c>
      <c r="V8633">
        <v>12</v>
      </c>
      <c r="W8633">
        <v>8</v>
      </c>
      <c r="X8633">
        <f>IF(OR(Main!$U8633=0,
       Main!$V8633=0,
       Main!$W8633=0),
   "",
   DATE(Main!$U8633,
        Main!$V8633,
        Main!$W8633)
)</f>
        <v>42712</v>
      </c>
      <c r="Y8633">
        <f>Table1[[#This Row],[Average_Cost_for_two]]*VLOOKUP(Table1[[#This Row],[Currency]],currency!$A$2:$B$10,2,FALSE)</f>
        <v>9</v>
      </c>
      <c r="Z8633" t="str">
        <f>VLOOKUP(C8633,country!A:B,2,FALSE)</f>
        <v>India</v>
      </c>
      <c r="AA8633">
        <f t="shared" si="134"/>
        <v>4</v>
      </c>
    </row>
    <row r="8634" spans="1:27" ht="15.75" customHeight="1" x14ac:dyDescent="0.25">
      <c r="A8634">
        <v>1600292</v>
      </c>
      <c r="B8634" t="s">
        <v>17355</v>
      </c>
      <c r="C8634">
        <v>1</v>
      </c>
      <c r="D8634" t="s">
        <v>2855</v>
      </c>
      <c r="E8634" t="s">
        <v>17956</v>
      </c>
      <c r="F8634" t="s">
        <v>2872</v>
      </c>
      <c r="G8634" t="s">
        <v>2873</v>
      </c>
      <c r="H8634">
        <v>0</v>
      </c>
      <c r="I8634">
        <v>0</v>
      </c>
      <c r="J8634" t="s">
        <v>591</v>
      </c>
      <c r="K8634" t="s">
        <v>28</v>
      </c>
      <c r="L8634" t="s">
        <v>29</v>
      </c>
      <c r="M8634" t="s">
        <v>29</v>
      </c>
      <c r="N8634" t="s">
        <v>29</v>
      </c>
      <c r="O8634" t="s">
        <v>29</v>
      </c>
      <c r="P8634">
        <v>3</v>
      </c>
      <c r="Q8634">
        <v>25</v>
      </c>
      <c r="R8634">
        <v>800</v>
      </c>
      <c r="S8634" t="str">
        <f>IF(Table1[[#This Row],[Average_Cost_for_two]]&lt;500,"Low",IF(Table1[[#This Row],[Average_Cost_for_two]]&lt;=1500,"Medium","High"))</f>
        <v>Medium</v>
      </c>
      <c r="T8634">
        <v>3</v>
      </c>
      <c r="U8634">
        <v>2011</v>
      </c>
      <c r="V8634">
        <v>12</v>
      </c>
      <c r="W8634">
        <v>14</v>
      </c>
      <c r="X8634">
        <f>IF(OR(Main!$U8634=0,
       Main!$V8634=0,
       Main!$W8634=0),
   "",
   DATE(Main!$U8634,
        Main!$V8634,
        Main!$W8634)
)</f>
        <v>40891</v>
      </c>
      <c r="Y8634">
        <f>Table1[[#This Row],[Average_Cost_for_two]]*VLOOKUP(Table1[[#This Row],[Currency]],currency!$A$2:$B$10,2,FALSE)</f>
        <v>9.6</v>
      </c>
      <c r="Z8634" t="str">
        <f>VLOOKUP(C8634,country!A:B,2,FALSE)</f>
        <v>India</v>
      </c>
      <c r="AA8634">
        <f t="shared" si="134"/>
        <v>4</v>
      </c>
    </row>
    <row r="8635" spans="1:27" ht="15.75" customHeight="1" x14ac:dyDescent="0.25">
      <c r="A8635">
        <v>4000277</v>
      </c>
      <c r="B8635" t="s">
        <v>3823</v>
      </c>
      <c r="C8635">
        <v>1</v>
      </c>
      <c r="D8635" t="s">
        <v>11466</v>
      </c>
      <c r="E8635" t="s">
        <v>17957</v>
      </c>
      <c r="F8635" t="s">
        <v>11468</v>
      </c>
      <c r="G8635" t="s">
        <v>11469</v>
      </c>
      <c r="H8635">
        <v>0</v>
      </c>
      <c r="I8635">
        <v>0</v>
      </c>
      <c r="J8635" t="s">
        <v>556</v>
      </c>
      <c r="K8635" t="s">
        <v>28</v>
      </c>
      <c r="L8635" t="s">
        <v>29</v>
      </c>
      <c r="M8635" t="s">
        <v>29</v>
      </c>
      <c r="N8635" t="s">
        <v>29</v>
      </c>
      <c r="O8635" t="s">
        <v>29</v>
      </c>
      <c r="P8635">
        <v>3</v>
      </c>
      <c r="Q8635">
        <v>65</v>
      </c>
      <c r="R8635">
        <v>1400</v>
      </c>
      <c r="S8635" t="str">
        <f>IF(Table1[[#This Row],[Average_Cost_for_two]]&lt;500,"Low",IF(Table1[[#This Row],[Average_Cost_for_two]]&lt;=1500,"Medium","High"))</f>
        <v>Medium</v>
      </c>
      <c r="T8635">
        <v>3.5</v>
      </c>
      <c r="U8635">
        <v>2017</v>
      </c>
      <c r="V8635">
        <v>12</v>
      </c>
      <c r="W8635">
        <v>24</v>
      </c>
      <c r="X8635">
        <f>IF(OR(Main!$U8635=0,
       Main!$V8635=0,
       Main!$W8635=0),
   "",
   DATE(Main!$U8635,
        Main!$V8635,
        Main!$W8635)
)</f>
        <v>43093</v>
      </c>
      <c r="Y8635">
        <f>Table1[[#This Row],[Average_Cost_for_two]]*VLOOKUP(Table1[[#This Row],[Currency]],currency!$A$2:$B$10,2,FALSE)</f>
        <v>16.8</v>
      </c>
      <c r="Z8635" t="str">
        <f>VLOOKUP(C8635,country!A:B,2,FALSE)</f>
        <v>India</v>
      </c>
      <c r="AA8635">
        <f t="shared" si="134"/>
        <v>4</v>
      </c>
    </row>
    <row r="8636" spans="1:27" ht="15.75" customHeight="1" x14ac:dyDescent="0.25">
      <c r="A8636">
        <v>2700241</v>
      </c>
      <c r="B8636" t="s">
        <v>17958</v>
      </c>
      <c r="C8636">
        <v>1</v>
      </c>
      <c r="D8636" t="s">
        <v>16469</v>
      </c>
      <c r="E8636" t="s">
        <v>17959</v>
      </c>
      <c r="F8636" t="s">
        <v>16583</v>
      </c>
      <c r="G8636" t="s">
        <v>16584</v>
      </c>
      <c r="H8636">
        <v>0</v>
      </c>
      <c r="I8636">
        <v>0</v>
      </c>
      <c r="J8636" t="s">
        <v>17960</v>
      </c>
      <c r="K8636" t="s">
        <v>28</v>
      </c>
      <c r="L8636" t="s">
        <v>29</v>
      </c>
      <c r="M8636" t="s">
        <v>29</v>
      </c>
      <c r="N8636" t="s">
        <v>29</v>
      </c>
      <c r="O8636" t="s">
        <v>29</v>
      </c>
      <c r="P8636">
        <v>2</v>
      </c>
      <c r="Q8636">
        <v>19</v>
      </c>
      <c r="R8636">
        <v>500</v>
      </c>
      <c r="S8636" t="str">
        <f>IF(Table1[[#This Row],[Average_Cost_for_two]]&lt;500,"Low",IF(Table1[[#This Row],[Average_Cost_for_two]]&lt;=1500,"Medium","High"))</f>
        <v>Medium</v>
      </c>
      <c r="T8636">
        <v>3.3</v>
      </c>
      <c r="U8636">
        <v>2013</v>
      </c>
      <c r="V8636">
        <v>12</v>
      </c>
      <c r="W8636">
        <v>16</v>
      </c>
      <c r="X8636">
        <f>IF(OR(Main!$U8636=0,
       Main!$V8636=0,
       Main!$W8636=0),
   "",
   DATE(Main!$U8636,
        Main!$V8636,
        Main!$W8636)
)</f>
        <v>41624</v>
      </c>
      <c r="Y8636">
        <f>Table1[[#This Row],[Average_Cost_for_two]]*VLOOKUP(Table1[[#This Row],[Currency]],currency!$A$2:$B$10,2,FALSE)</f>
        <v>6</v>
      </c>
      <c r="Z8636" t="str">
        <f>VLOOKUP(C8636,country!A:B,2,FALSE)</f>
        <v>India</v>
      </c>
      <c r="AA8636">
        <f t="shared" si="134"/>
        <v>4</v>
      </c>
    </row>
    <row r="8637" spans="1:27" ht="15.75" customHeight="1" x14ac:dyDescent="0.25">
      <c r="A8637">
        <v>3200265</v>
      </c>
      <c r="B8637" t="s">
        <v>17961</v>
      </c>
      <c r="C8637">
        <v>1</v>
      </c>
      <c r="D8637" t="s">
        <v>10898</v>
      </c>
      <c r="E8637" t="s">
        <v>17962</v>
      </c>
      <c r="F8637" t="s">
        <v>10900</v>
      </c>
      <c r="G8637" t="s">
        <v>10901</v>
      </c>
      <c r="H8637">
        <v>0</v>
      </c>
      <c r="I8637">
        <v>0</v>
      </c>
      <c r="J8637" t="s">
        <v>6045</v>
      </c>
      <c r="K8637" t="s">
        <v>28</v>
      </c>
      <c r="L8637" t="s">
        <v>29</v>
      </c>
      <c r="M8637" t="s">
        <v>29</v>
      </c>
      <c r="N8637" t="s">
        <v>29</v>
      </c>
      <c r="O8637" t="s">
        <v>29</v>
      </c>
      <c r="P8637">
        <v>2</v>
      </c>
      <c r="Q8637">
        <v>145</v>
      </c>
      <c r="R8637">
        <v>400</v>
      </c>
      <c r="S8637" t="str">
        <f>IF(Table1[[#This Row],[Average_Cost_for_two]]&lt;500,"Low",IF(Table1[[#This Row],[Average_Cost_for_two]]&lt;=1500,"Medium","High"))</f>
        <v>Low</v>
      </c>
      <c r="T8637">
        <v>3.9</v>
      </c>
      <c r="U8637">
        <v>2012</v>
      </c>
      <c r="V8637">
        <v>12</v>
      </c>
      <c r="W8637">
        <v>24</v>
      </c>
      <c r="X8637">
        <f>IF(OR(Main!$U8637=0,
       Main!$V8637=0,
       Main!$W8637=0),
   "",
   DATE(Main!$U8637,
        Main!$V8637,
        Main!$W8637)
)</f>
        <v>41267</v>
      </c>
      <c r="Y8637">
        <f>Table1[[#This Row],[Average_Cost_for_two]]*VLOOKUP(Table1[[#This Row],[Currency]],currency!$A$2:$B$10,2,FALSE)</f>
        <v>4.8</v>
      </c>
      <c r="Z8637" t="str">
        <f>VLOOKUP(C8637,country!A:B,2,FALSE)</f>
        <v>India</v>
      </c>
      <c r="AA8637">
        <f t="shared" si="134"/>
        <v>4</v>
      </c>
    </row>
    <row r="8638" spans="1:27" ht="15.75" customHeight="1" x14ac:dyDescent="0.25">
      <c r="A8638">
        <v>3200537</v>
      </c>
      <c r="B8638" t="s">
        <v>17963</v>
      </c>
      <c r="C8638">
        <v>1</v>
      </c>
      <c r="D8638" t="s">
        <v>10898</v>
      </c>
      <c r="E8638" t="s">
        <v>17964</v>
      </c>
      <c r="F8638" t="s">
        <v>16742</v>
      </c>
      <c r="G8638" t="s">
        <v>16743</v>
      </c>
      <c r="H8638">
        <v>0</v>
      </c>
      <c r="I8638">
        <v>0</v>
      </c>
      <c r="J8638" t="s">
        <v>500</v>
      </c>
      <c r="K8638" t="s">
        <v>28</v>
      </c>
      <c r="L8638" t="s">
        <v>29</v>
      </c>
      <c r="M8638" t="s">
        <v>29</v>
      </c>
      <c r="N8638" t="s">
        <v>29</v>
      </c>
      <c r="O8638" t="s">
        <v>29</v>
      </c>
      <c r="P8638">
        <v>2</v>
      </c>
      <c r="Q8638">
        <v>132</v>
      </c>
      <c r="R8638">
        <v>700</v>
      </c>
      <c r="S8638" t="str">
        <f>IF(Table1[[#This Row],[Average_Cost_for_two]]&lt;500,"Low",IF(Table1[[#This Row],[Average_Cost_for_two]]&lt;=1500,"Medium","High"))</f>
        <v>Medium</v>
      </c>
      <c r="T8638">
        <v>4.2</v>
      </c>
      <c r="U8638">
        <v>2011</v>
      </c>
      <c r="V8638">
        <v>12</v>
      </c>
      <c r="W8638">
        <v>6</v>
      </c>
      <c r="X8638">
        <f>IF(OR(Main!$U8638=0,
       Main!$V8638=0,
       Main!$W8638=0),
   "",
   DATE(Main!$U8638,
        Main!$V8638,
        Main!$W8638)
)</f>
        <v>40883</v>
      </c>
      <c r="Y8638">
        <f>Table1[[#This Row],[Average_Cost_for_two]]*VLOOKUP(Table1[[#This Row],[Currency]],currency!$A$2:$B$10,2,FALSE)</f>
        <v>8.4</v>
      </c>
      <c r="Z8638" t="str">
        <f>VLOOKUP(C8638,country!A:B,2,FALSE)</f>
        <v>India</v>
      </c>
      <c r="AA8638">
        <f t="shared" si="134"/>
        <v>4</v>
      </c>
    </row>
    <row r="8639" spans="1:27" ht="15.75" customHeight="1" x14ac:dyDescent="0.25">
      <c r="A8639">
        <v>3900007</v>
      </c>
      <c r="B8639" t="s">
        <v>17965</v>
      </c>
      <c r="C8639">
        <v>1</v>
      </c>
      <c r="D8639" t="s">
        <v>2875</v>
      </c>
      <c r="E8639" t="s">
        <v>17966</v>
      </c>
      <c r="F8639" t="s">
        <v>17811</v>
      </c>
      <c r="G8639" t="s">
        <v>17812</v>
      </c>
      <c r="H8639">
        <v>0</v>
      </c>
      <c r="I8639">
        <v>0</v>
      </c>
      <c r="J8639" t="s">
        <v>1054</v>
      </c>
      <c r="K8639" t="s">
        <v>28</v>
      </c>
      <c r="L8639" t="s">
        <v>29</v>
      </c>
      <c r="M8639" t="s">
        <v>29</v>
      </c>
      <c r="N8639" t="s">
        <v>29</v>
      </c>
      <c r="O8639" t="s">
        <v>29</v>
      </c>
      <c r="P8639">
        <v>2</v>
      </c>
      <c r="Q8639">
        <v>96</v>
      </c>
      <c r="R8639">
        <v>300</v>
      </c>
      <c r="S8639" t="str">
        <f>IF(Table1[[#This Row],[Average_Cost_for_two]]&lt;500,"Low",IF(Table1[[#This Row],[Average_Cost_for_two]]&lt;=1500,"Medium","High"))</f>
        <v>Low</v>
      </c>
      <c r="T8639">
        <v>3.7</v>
      </c>
      <c r="U8639">
        <v>2014</v>
      </c>
      <c r="V8639">
        <v>12</v>
      </c>
      <c r="W8639">
        <v>6</v>
      </c>
      <c r="X8639">
        <f>IF(OR(Main!$U8639=0,
       Main!$V8639=0,
       Main!$W8639=0),
   "",
   DATE(Main!$U8639,
        Main!$V8639,
        Main!$W8639)
)</f>
        <v>41979</v>
      </c>
      <c r="Y8639">
        <f>Table1[[#This Row],[Average_Cost_for_two]]*VLOOKUP(Table1[[#This Row],[Currency]],currency!$A$2:$B$10,2,FALSE)</f>
        <v>3.6</v>
      </c>
      <c r="Z8639" t="str">
        <f>VLOOKUP(C8639,country!A:B,2,FALSE)</f>
        <v>India</v>
      </c>
      <c r="AA8639">
        <f t="shared" si="134"/>
        <v>4</v>
      </c>
    </row>
    <row r="8640" spans="1:27" ht="15.75" customHeight="1" x14ac:dyDescent="0.25">
      <c r="A8640">
        <v>2400193</v>
      </c>
      <c r="B8640" t="s">
        <v>17967</v>
      </c>
      <c r="C8640">
        <v>1</v>
      </c>
      <c r="D8640" t="s">
        <v>2861</v>
      </c>
      <c r="E8640" t="s">
        <v>17968</v>
      </c>
      <c r="F8640" t="s">
        <v>145</v>
      </c>
      <c r="G8640" t="s">
        <v>2863</v>
      </c>
      <c r="H8640">
        <v>0</v>
      </c>
      <c r="I8640">
        <v>0</v>
      </c>
      <c r="J8640" t="s">
        <v>480</v>
      </c>
      <c r="K8640" t="s">
        <v>28</v>
      </c>
      <c r="L8640" t="s">
        <v>29</v>
      </c>
      <c r="M8640" t="s">
        <v>29</v>
      </c>
      <c r="N8640" t="s">
        <v>29</v>
      </c>
      <c r="O8640" t="s">
        <v>29</v>
      </c>
      <c r="P8640">
        <v>3</v>
      </c>
      <c r="Q8640">
        <v>99</v>
      </c>
      <c r="R8640">
        <v>600</v>
      </c>
      <c r="S8640" t="str">
        <f>IF(Table1[[#This Row],[Average_Cost_for_two]]&lt;500,"Low",IF(Table1[[#This Row],[Average_Cost_for_two]]&lt;=1500,"Medium","High"))</f>
        <v>Medium</v>
      </c>
      <c r="T8640">
        <v>3.4</v>
      </c>
      <c r="U8640">
        <v>2015</v>
      </c>
      <c r="V8640">
        <v>11</v>
      </c>
      <c r="W8640">
        <v>9</v>
      </c>
      <c r="X8640">
        <f>IF(OR(Main!$U8640=0,
       Main!$V8640=0,
       Main!$W8640=0),
   "",
   DATE(Main!$U8640,
        Main!$V8640,
        Main!$W8640)
)</f>
        <v>42317</v>
      </c>
      <c r="Y8640">
        <f>Table1[[#This Row],[Average_Cost_for_two]]*VLOOKUP(Table1[[#This Row],[Currency]],currency!$A$2:$B$10,2,FALSE)</f>
        <v>7.2</v>
      </c>
      <c r="Z8640" t="str">
        <f>VLOOKUP(C8640,country!A:B,2,FALSE)</f>
        <v>India</v>
      </c>
      <c r="AA8640">
        <f t="shared" si="134"/>
        <v>4</v>
      </c>
    </row>
    <row r="8641" spans="1:27" ht="15.75" customHeight="1" x14ac:dyDescent="0.25">
      <c r="A8641">
        <v>2200358</v>
      </c>
      <c r="B8641" t="s">
        <v>17969</v>
      </c>
      <c r="C8641">
        <v>1</v>
      </c>
      <c r="D8641" t="s">
        <v>16495</v>
      </c>
      <c r="E8641" t="s">
        <v>17970</v>
      </c>
      <c r="F8641" t="s">
        <v>16501</v>
      </c>
      <c r="G8641" t="s">
        <v>16502</v>
      </c>
      <c r="H8641">
        <v>0</v>
      </c>
      <c r="I8641">
        <v>0</v>
      </c>
      <c r="J8641" t="s">
        <v>13606</v>
      </c>
      <c r="K8641" t="s">
        <v>28</v>
      </c>
      <c r="L8641" t="s">
        <v>29</v>
      </c>
      <c r="M8641" t="s">
        <v>29</v>
      </c>
      <c r="N8641" t="s">
        <v>29</v>
      </c>
      <c r="O8641" t="s">
        <v>29</v>
      </c>
      <c r="P8641">
        <v>2</v>
      </c>
      <c r="Q8641">
        <v>26</v>
      </c>
      <c r="R8641">
        <v>500</v>
      </c>
      <c r="S8641" t="str">
        <f>IF(Table1[[#This Row],[Average_Cost_for_two]]&lt;500,"Low",IF(Table1[[#This Row],[Average_Cost_for_two]]&lt;=1500,"Medium","High"))</f>
        <v>Medium</v>
      </c>
      <c r="T8641">
        <v>3.4</v>
      </c>
      <c r="U8641">
        <v>2011</v>
      </c>
      <c r="V8641">
        <v>11</v>
      </c>
      <c r="W8641">
        <v>8</v>
      </c>
      <c r="X8641">
        <f>IF(OR(Main!$U8641=0,
       Main!$V8641=0,
       Main!$W8641=0),
   "",
   DATE(Main!$U8641,
        Main!$V8641,
        Main!$W8641)
)</f>
        <v>40855</v>
      </c>
      <c r="Y8641">
        <f>Table1[[#This Row],[Average_Cost_for_two]]*VLOOKUP(Table1[[#This Row],[Currency]],currency!$A$2:$B$10,2,FALSE)</f>
        <v>6</v>
      </c>
      <c r="Z8641" t="str">
        <f>VLOOKUP(C8641,country!A:B,2,FALSE)</f>
        <v>India</v>
      </c>
      <c r="AA8641">
        <f t="shared" si="134"/>
        <v>4</v>
      </c>
    </row>
    <row r="8642" spans="1:27" ht="15.75" customHeight="1" x14ac:dyDescent="0.25">
      <c r="A8642">
        <v>3500007</v>
      </c>
      <c r="B8642" t="s">
        <v>17971</v>
      </c>
      <c r="C8642">
        <v>1</v>
      </c>
      <c r="D8642" t="s">
        <v>2844</v>
      </c>
      <c r="E8642" t="s">
        <v>17972</v>
      </c>
      <c r="F8642" t="s">
        <v>17799</v>
      </c>
      <c r="G8642" t="s">
        <v>17800</v>
      </c>
      <c r="H8642">
        <v>0</v>
      </c>
      <c r="I8642">
        <v>0</v>
      </c>
      <c r="J8642" t="s">
        <v>967</v>
      </c>
      <c r="K8642" t="s">
        <v>28</v>
      </c>
      <c r="L8642" t="s">
        <v>29</v>
      </c>
      <c r="M8642" t="s">
        <v>29</v>
      </c>
      <c r="N8642" t="s">
        <v>29</v>
      </c>
      <c r="O8642" t="s">
        <v>29</v>
      </c>
      <c r="P8642">
        <v>3</v>
      </c>
      <c r="Q8642">
        <v>115</v>
      </c>
      <c r="R8642">
        <v>500</v>
      </c>
      <c r="S8642" t="str">
        <f>IF(Table1[[#This Row],[Average_Cost_for_two]]&lt;500,"Low",IF(Table1[[#This Row],[Average_Cost_for_two]]&lt;=1500,"Medium","High"))</f>
        <v>Medium</v>
      </c>
      <c r="T8642">
        <v>3.8</v>
      </c>
      <c r="U8642">
        <v>2015</v>
      </c>
      <c r="V8642">
        <v>11</v>
      </c>
      <c r="W8642">
        <v>5</v>
      </c>
      <c r="X8642">
        <f>IF(OR(Main!$U8642=0,
       Main!$V8642=0,
       Main!$W8642=0),
   "",
   DATE(Main!$U8642,
        Main!$V8642,
        Main!$W8642)
)</f>
        <v>42313</v>
      </c>
      <c r="Y8642">
        <f>Table1[[#This Row],[Average_Cost_for_two]]*VLOOKUP(Table1[[#This Row],[Currency]],currency!$A$2:$B$10,2,FALSE)</f>
        <v>6</v>
      </c>
      <c r="Z8642" t="str">
        <f>VLOOKUP(C8642,country!A:B,2,FALSE)</f>
        <v>India</v>
      </c>
      <c r="AA8642">
        <f t="shared" ref="AA8642:AA8705" si="135">ROUNDUP(V8642/3,0)</f>
        <v>4</v>
      </c>
    </row>
    <row r="8643" spans="1:27" ht="15.75" customHeight="1" x14ac:dyDescent="0.25">
      <c r="A8643">
        <v>308022</v>
      </c>
      <c r="B8643" t="s">
        <v>16466</v>
      </c>
      <c r="C8643">
        <v>1</v>
      </c>
      <c r="D8643" t="s">
        <v>11222</v>
      </c>
      <c r="E8643" t="s">
        <v>17973</v>
      </c>
      <c r="F8643" t="s">
        <v>11289</v>
      </c>
      <c r="G8643" t="s">
        <v>11290</v>
      </c>
      <c r="H8643">
        <v>77.088687899999996</v>
      </c>
      <c r="I8643">
        <v>28.4952079</v>
      </c>
      <c r="J8643" t="s">
        <v>3741</v>
      </c>
      <c r="K8643" t="s">
        <v>28</v>
      </c>
      <c r="L8643" t="s">
        <v>29</v>
      </c>
      <c r="M8643" t="s">
        <v>29</v>
      </c>
      <c r="N8643" t="s">
        <v>29</v>
      </c>
      <c r="O8643" t="s">
        <v>29</v>
      </c>
      <c r="P8643">
        <v>4</v>
      </c>
      <c r="Q8643">
        <v>4385</v>
      </c>
      <c r="R8643">
        <v>2200</v>
      </c>
      <c r="S8643" t="str">
        <f>IF(Table1[[#This Row],[Average_Cost_for_two]]&lt;500,"Low",IF(Table1[[#This Row],[Average_Cost_for_two]]&lt;=1500,"Medium","High"))</f>
        <v>High</v>
      </c>
      <c r="T8643">
        <v>4.3</v>
      </c>
      <c r="U8643">
        <v>2017</v>
      </c>
      <c r="V8643">
        <v>4</v>
      </c>
      <c r="W8643">
        <v>1</v>
      </c>
      <c r="X8643">
        <f>IF(OR(Main!$U8643=0,
       Main!$V8643=0,
       Main!$W8643=0),
   "",
   DATE(Main!$U8643,
        Main!$V8643,
        Main!$W8643)
)</f>
        <v>42826</v>
      </c>
      <c r="Y8643">
        <f>Table1[[#This Row],[Average_Cost_for_two]]*VLOOKUP(Table1[[#This Row],[Currency]],currency!$A$2:$B$10,2,FALSE)</f>
        <v>26.400000000000002</v>
      </c>
      <c r="Z8643" t="str">
        <f>VLOOKUP(C8643,country!A:B,2,FALSE)</f>
        <v>India</v>
      </c>
      <c r="AA8643">
        <f t="shared" si="135"/>
        <v>2</v>
      </c>
    </row>
    <row r="8644" spans="1:27" ht="15.75" customHeight="1" x14ac:dyDescent="0.25">
      <c r="A8644">
        <v>801684</v>
      </c>
      <c r="B8644" t="s">
        <v>17974</v>
      </c>
      <c r="C8644">
        <v>1</v>
      </c>
      <c r="D8644" t="s">
        <v>11691</v>
      </c>
      <c r="E8644" t="s">
        <v>17975</v>
      </c>
      <c r="F8644" t="s">
        <v>16428</v>
      </c>
      <c r="G8644" t="s">
        <v>16429</v>
      </c>
      <c r="H8644">
        <v>0</v>
      </c>
      <c r="I8644">
        <v>0</v>
      </c>
      <c r="J8644" t="s">
        <v>1672</v>
      </c>
      <c r="K8644" t="s">
        <v>28</v>
      </c>
      <c r="L8644" t="s">
        <v>29</v>
      </c>
      <c r="M8644" t="s">
        <v>29</v>
      </c>
      <c r="N8644" t="s">
        <v>29</v>
      </c>
      <c r="O8644" t="s">
        <v>29</v>
      </c>
      <c r="P8644">
        <v>2</v>
      </c>
      <c r="Q8644">
        <v>147</v>
      </c>
      <c r="R8644">
        <v>650</v>
      </c>
      <c r="S8644" t="str">
        <f>IF(Table1[[#This Row],[Average_Cost_for_two]]&lt;500,"Low",IF(Table1[[#This Row],[Average_Cost_for_two]]&lt;=1500,"Medium","High"))</f>
        <v>Medium</v>
      </c>
      <c r="T8644">
        <v>3.5</v>
      </c>
      <c r="U8644">
        <v>2016</v>
      </c>
      <c r="V8644">
        <v>11</v>
      </c>
      <c r="W8644">
        <v>13</v>
      </c>
      <c r="X8644">
        <f>IF(OR(Main!$U8644=0,
       Main!$V8644=0,
       Main!$W8644=0),
   "",
   DATE(Main!$U8644,
        Main!$V8644,
        Main!$W8644)
)</f>
        <v>42687</v>
      </c>
      <c r="Y8644">
        <f>Table1[[#This Row],[Average_Cost_for_two]]*VLOOKUP(Table1[[#This Row],[Currency]],currency!$A$2:$B$10,2,FALSE)</f>
        <v>7.8</v>
      </c>
      <c r="Z8644" t="str">
        <f>VLOOKUP(C8644,country!A:B,2,FALSE)</f>
        <v>India</v>
      </c>
      <c r="AA8644">
        <f t="shared" si="135"/>
        <v>4</v>
      </c>
    </row>
    <row r="8645" spans="1:27" ht="15.75" customHeight="1" x14ac:dyDescent="0.25">
      <c r="A8645">
        <v>3100014</v>
      </c>
      <c r="B8645" t="s">
        <v>17976</v>
      </c>
      <c r="C8645">
        <v>1</v>
      </c>
      <c r="D8645" t="s">
        <v>11420</v>
      </c>
      <c r="E8645" t="s">
        <v>17977</v>
      </c>
      <c r="F8645" t="s">
        <v>17600</v>
      </c>
      <c r="G8645" t="s">
        <v>17920</v>
      </c>
      <c r="H8645">
        <v>0</v>
      </c>
      <c r="I8645">
        <v>0</v>
      </c>
      <c r="J8645" t="s">
        <v>2207</v>
      </c>
      <c r="K8645" t="s">
        <v>28</v>
      </c>
      <c r="L8645" t="s">
        <v>29</v>
      </c>
      <c r="M8645" t="s">
        <v>29</v>
      </c>
      <c r="N8645" t="s">
        <v>29</v>
      </c>
      <c r="O8645" t="s">
        <v>29</v>
      </c>
      <c r="P8645">
        <v>2</v>
      </c>
      <c r="Q8645">
        <v>328</v>
      </c>
      <c r="R8645">
        <v>700</v>
      </c>
      <c r="S8645" t="str">
        <f>IF(Table1[[#This Row],[Average_Cost_for_two]]&lt;500,"Low",IF(Table1[[#This Row],[Average_Cost_for_two]]&lt;=1500,"Medium","High"))</f>
        <v>Medium</v>
      </c>
      <c r="T8645">
        <v>3.8</v>
      </c>
      <c r="U8645">
        <v>2010</v>
      </c>
      <c r="V8645">
        <v>11</v>
      </c>
      <c r="W8645">
        <v>2</v>
      </c>
      <c r="X8645">
        <f>IF(OR(Main!$U8645=0,
       Main!$V8645=0,
       Main!$W8645=0),
   "",
   DATE(Main!$U8645,
        Main!$V8645,
        Main!$W8645)
)</f>
        <v>40484</v>
      </c>
      <c r="Y8645">
        <f>Table1[[#This Row],[Average_Cost_for_two]]*VLOOKUP(Table1[[#This Row],[Currency]],currency!$A$2:$B$10,2,FALSE)</f>
        <v>8.4</v>
      </c>
      <c r="Z8645" t="str">
        <f>VLOOKUP(C8645,country!A:B,2,FALSE)</f>
        <v>India</v>
      </c>
      <c r="AA8645">
        <f t="shared" si="135"/>
        <v>4</v>
      </c>
    </row>
    <row r="8646" spans="1:27" ht="15.75" customHeight="1" x14ac:dyDescent="0.25">
      <c r="A8646">
        <v>1670</v>
      </c>
      <c r="B8646" t="s">
        <v>17978</v>
      </c>
      <c r="C8646">
        <v>1</v>
      </c>
      <c r="D8646" t="s">
        <v>11222</v>
      </c>
      <c r="E8646" t="s">
        <v>17979</v>
      </c>
      <c r="F8646" t="s">
        <v>12276</v>
      </c>
      <c r="G8646" t="s">
        <v>12277</v>
      </c>
      <c r="H8646">
        <v>77.075709399999994</v>
      </c>
      <c r="I8646">
        <v>28.459244900000002</v>
      </c>
      <c r="J8646" t="s">
        <v>14932</v>
      </c>
      <c r="K8646" t="s">
        <v>28</v>
      </c>
      <c r="L8646" t="s">
        <v>36</v>
      </c>
      <c r="M8646" t="s">
        <v>29</v>
      </c>
      <c r="N8646" t="s">
        <v>29</v>
      </c>
      <c r="O8646" t="s">
        <v>29</v>
      </c>
      <c r="P8646">
        <v>4</v>
      </c>
      <c r="Q8646">
        <v>176</v>
      </c>
      <c r="R8646">
        <v>2200</v>
      </c>
      <c r="S8646" t="str">
        <f>IF(Table1[[#This Row],[Average_Cost_for_two]]&lt;500,"Low",IF(Table1[[#This Row],[Average_Cost_for_two]]&lt;=1500,"Medium","High"))</f>
        <v>High</v>
      </c>
      <c r="T8646">
        <v>3.7</v>
      </c>
      <c r="U8646">
        <v>2014</v>
      </c>
      <c r="V8646">
        <v>2</v>
      </c>
      <c r="W8646">
        <v>1</v>
      </c>
      <c r="X8646">
        <f>IF(OR(Main!$U8646=0,
       Main!$V8646=0,
       Main!$W8646=0),
   "",
   DATE(Main!$U8646,
        Main!$V8646,
        Main!$W8646)
)</f>
        <v>41671</v>
      </c>
      <c r="Y8646">
        <f>Table1[[#This Row],[Average_Cost_for_two]]*VLOOKUP(Table1[[#This Row],[Currency]],currency!$A$2:$B$10,2,FALSE)</f>
        <v>26.400000000000002</v>
      </c>
      <c r="Z8646" t="str">
        <f>VLOOKUP(C8646,country!A:B,2,FALSE)</f>
        <v>India</v>
      </c>
      <c r="AA8646">
        <f t="shared" si="135"/>
        <v>1</v>
      </c>
    </row>
    <row r="8647" spans="1:27" ht="15.75" customHeight="1" x14ac:dyDescent="0.25">
      <c r="A8647">
        <v>2700223</v>
      </c>
      <c r="B8647" t="s">
        <v>17980</v>
      </c>
      <c r="C8647">
        <v>1</v>
      </c>
      <c r="D8647" t="s">
        <v>16469</v>
      </c>
      <c r="E8647" t="s">
        <v>17981</v>
      </c>
      <c r="F8647" t="s">
        <v>17782</v>
      </c>
      <c r="G8647" t="s">
        <v>17783</v>
      </c>
      <c r="H8647">
        <v>0</v>
      </c>
      <c r="I8647">
        <v>0</v>
      </c>
      <c r="J8647" t="s">
        <v>536</v>
      </c>
      <c r="K8647" t="s">
        <v>28</v>
      </c>
      <c r="L8647" t="s">
        <v>29</v>
      </c>
      <c r="M8647" t="s">
        <v>29</v>
      </c>
      <c r="N8647" t="s">
        <v>29</v>
      </c>
      <c r="O8647" t="s">
        <v>29</v>
      </c>
      <c r="P8647">
        <v>1</v>
      </c>
      <c r="Q8647">
        <v>51</v>
      </c>
      <c r="R8647">
        <v>400</v>
      </c>
      <c r="S8647" t="str">
        <f>IF(Table1[[#This Row],[Average_Cost_for_two]]&lt;500,"Low",IF(Table1[[#This Row],[Average_Cost_for_two]]&lt;=1500,"Medium","High"))</f>
        <v>Low</v>
      </c>
      <c r="T8647">
        <v>3.2</v>
      </c>
      <c r="U8647">
        <v>2011</v>
      </c>
      <c r="V8647">
        <v>11</v>
      </c>
      <c r="W8647">
        <v>1</v>
      </c>
      <c r="X8647">
        <f>IF(OR(Main!$U8647=0,
       Main!$V8647=0,
       Main!$W8647=0),
   "",
   DATE(Main!$U8647,
        Main!$V8647,
        Main!$W8647)
)</f>
        <v>40848</v>
      </c>
      <c r="Y8647">
        <f>Table1[[#This Row],[Average_Cost_for_two]]*VLOOKUP(Table1[[#This Row],[Currency]],currency!$A$2:$B$10,2,FALSE)</f>
        <v>4.8</v>
      </c>
      <c r="Z8647" t="str">
        <f>VLOOKUP(C8647,country!A:B,2,FALSE)</f>
        <v>India</v>
      </c>
      <c r="AA8647">
        <f t="shared" si="135"/>
        <v>4</v>
      </c>
    </row>
    <row r="8648" spans="1:27" ht="15.75" customHeight="1" x14ac:dyDescent="0.25">
      <c r="A8648">
        <v>3200440</v>
      </c>
      <c r="B8648" t="s">
        <v>17982</v>
      </c>
      <c r="C8648">
        <v>1</v>
      </c>
      <c r="D8648" t="s">
        <v>10898</v>
      </c>
      <c r="E8648" t="s">
        <v>17983</v>
      </c>
      <c r="F8648" t="s">
        <v>10900</v>
      </c>
      <c r="G8648" t="s">
        <v>10901</v>
      </c>
      <c r="H8648">
        <v>0</v>
      </c>
      <c r="I8648">
        <v>0</v>
      </c>
      <c r="J8648" t="s">
        <v>480</v>
      </c>
      <c r="K8648" t="s">
        <v>28</v>
      </c>
      <c r="L8648" t="s">
        <v>29</v>
      </c>
      <c r="M8648" t="s">
        <v>29</v>
      </c>
      <c r="N8648" t="s">
        <v>29</v>
      </c>
      <c r="O8648" t="s">
        <v>29</v>
      </c>
      <c r="P8648">
        <v>2</v>
      </c>
      <c r="Q8648">
        <v>130</v>
      </c>
      <c r="R8648">
        <v>600</v>
      </c>
      <c r="S8648" t="str">
        <f>IF(Table1[[#This Row],[Average_Cost_for_two]]&lt;500,"Low",IF(Table1[[#This Row],[Average_Cost_for_two]]&lt;=1500,"Medium","High"))</f>
        <v>Medium</v>
      </c>
      <c r="T8648">
        <v>3.8</v>
      </c>
      <c r="U8648">
        <v>2012</v>
      </c>
      <c r="V8648">
        <v>11</v>
      </c>
      <c r="W8648">
        <v>14</v>
      </c>
      <c r="X8648">
        <f>IF(OR(Main!$U8648=0,
       Main!$V8648=0,
       Main!$W8648=0),
   "",
   DATE(Main!$U8648,
        Main!$V8648,
        Main!$W8648)
)</f>
        <v>41227</v>
      </c>
      <c r="Y8648">
        <f>Table1[[#This Row],[Average_Cost_for_two]]*VLOOKUP(Table1[[#This Row],[Currency]],currency!$A$2:$B$10,2,FALSE)</f>
        <v>7.2</v>
      </c>
      <c r="Z8648" t="str">
        <f>VLOOKUP(C8648,country!A:B,2,FALSE)</f>
        <v>India</v>
      </c>
      <c r="AA8648">
        <f t="shared" si="135"/>
        <v>4</v>
      </c>
    </row>
    <row r="8649" spans="1:27" ht="15.75" customHeight="1" x14ac:dyDescent="0.25">
      <c r="A8649">
        <v>2400403</v>
      </c>
      <c r="B8649" t="s">
        <v>603</v>
      </c>
      <c r="C8649">
        <v>1</v>
      </c>
      <c r="D8649" t="s">
        <v>2861</v>
      </c>
      <c r="E8649" t="s">
        <v>17984</v>
      </c>
      <c r="F8649" t="s">
        <v>145</v>
      </c>
      <c r="G8649" t="s">
        <v>2863</v>
      </c>
      <c r="H8649">
        <v>0</v>
      </c>
      <c r="I8649">
        <v>0</v>
      </c>
      <c r="J8649" t="s">
        <v>477</v>
      </c>
      <c r="K8649" t="s">
        <v>28</v>
      </c>
      <c r="L8649" t="s">
        <v>29</v>
      </c>
      <c r="M8649" t="s">
        <v>29</v>
      </c>
      <c r="N8649" t="s">
        <v>29</v>
      </c>
      <c r="O8649" t="s">
        <v>29</v>
      </c>
      <c r="P8649">
        <v>3</v>
      </c>
      <c r="Q8649">
        <v>6</v>
      </c>
      <c r="R8649">
        <v>800</v>
      </c>
      <c r="S8649" t="str">
        <f>IF(Table1[[#This Row],[Average_Cost_for_two]]&lt;500,"Low",IF(Table1[[#This Row],[Average_Cost_for_two]]&lt;=1500,"Medium","High"))</f>
        <v>Medium</v>
      </c>
      <c r="T8649">
        <v>3.2</v>
      </c>
      <c r="U8649">
        <v>2012</v>
      </c>
      <c r="V8649">
        <v>10</v>
      </c>
      <c r="W8649">
        <v>16</v>
      </c>
      <c r="X8649">
        <f>IF(OR(Main!$U8649=0,
       Main!$V8649=0,
       Main!$W8649=0),
   "",
   DATE(Main!$U8649,
        Main!$V8649,
        Main!$W8649)
)</f>
        <v>41198</v>
      </c>
      <c r="Y8649">
        <f>Table1[[#This Row],[Average_Cost_for_two]]*VLOOKUP(Table1[[#This Row],[Currency]],currency!$A$2:$B$10,2,FALSE)</f>
        <v>9.6</v>
      </c>
      <c r="Z8649" t="str">
        <f>VLOOKUP(C8649,country!A:B,2,FALSE)</f>
        <v>India</v>
      </c>
      <c r="AA8649">
        <f t="shared" si="135"/>
        <v>4</v>
      </c>
    </row>
    <row r="8650" spans="1:27" ht="15.75" customHeight="1" x14ac:dyDescent="0.25">
      <c r="A8650">
        <v>2500346</v>
      </c>
      <c r="B8650" t="s">
        <v>17985</v>
      </c>
      <c r="C8650">
        <v>1</v>
      </c>
      <c r="D8650" t="s">
        <v>11973</v>
      </c>
      <c r="E8650" t="s">
        <v>17986</v>
      </c>
      <c r="F8650" t="s">
        <v>17276</v>
      </c>
      <c r="G8650" t="s">
        <v>17277</v>
      </c>
      <c r="H8650">
        <v>0</v>
      </c>
      <c r="I8650">
        <v>0</v>
      </c>
      <c r="J8650" t="s">
        <v>17987</v>
      </c>
      <c r="K8650" t="s">
        <v>28</v>
      </c>
      <c r="L8650" t="s">
        <v>29</v>
      </c>
      <c r="M8650" t="s">
        <v>29</v>
      </c>
      <c r="N8650" t="s">
        <v>29</v>
      </c>
      <c r="O8650" t="s">
        <v>29</v>
      </c>
      <c r="P8650">
        <v>2</v>
      </c>
      <c r="Q8650">
        <v>71</v>
      </c>
      <c r="R8650">
        <v>500</v>
      </c>
      <c r="S8650" t="str">
        <f>IF(Table1[[#This Row],[Average_Cost_for_two]]&lt;500,"Low",IF(Table1[[#This Row],[Average_Cost_for_two]]&lt;=1500,"Medium","High"))</f>
        <v>Medium</v>
      </c>
      <c r="T8650">
        <v>3.3</v>
      </c>
      <c r="U8650">
        <v>2017</v>
      </c>
      <c r="V8650">
        <v>10</v>
      </c>
      <c r="W8650">
        <v>25</v>
      </c>
      <c r="X8650">
        <f>IF(OR(Main!$U8650=0,
       Main!$V8650=0,
       Main!$W8650=0),
   "",
   DATE(Main!$U8650,
        Main!$V8650,
        Main!$W8650)
)</f>
        <v>43033</v>
      </c>
      <c r="Y8650">
        <f>Table1[[#This Row],[Average_Cost_for_two]]*VLOOKUP(Table1[[#This Row],[Currency]],currency!$A$2:$B$10,2,FALSE)</f>
        <v>6</v>
      </c>
      <c r="Z8650" t="str">
        <f>VLOOKUP(C8650,country!A:B,2,FALSE)</f>
        <v>India</v>
      </c>
      <c r="AA8650">
        <f t="shared" si="135"/>
        <v>4</v>
      </c>
    </row>
    <row r="8651" spans="1:27" ht="15.75" customHeight="1" x14ac:dyDescent="0.25">
      <c r="A8651">
        <v>18275708</v>
      </c>
      <c r="B8651" t="s">
        <v>17988</v>
      </c>
      <c r="C8651">
        <v>1</v>
      </c>
      <c r="D8651" t="s">
        <v>10898</v>
      </c>
      <c r="E8651" t="s">
        <v>17989</v>
      </c>
      <c r="F8651" t="s">
        <v>10900</v>
      </c>
      <c r="G8651" t="s">
        <v>10901</v>
      </c>
      <c r="H8651">
        <v>0</v>
      </c>
      <c r="I8651">
        <v>0</v>
      </c>
      <c r="J8651" t="s">
        <v>17990</v>
      </c>
      <c r="K8651" t="s">
        <v>28</v>
      </c>
      <c r="L8651" t="s">
        <v>29</v>
      </c>
      <c r="M8651" t="s">
        <v>29</v>
      </c>
      <c r="N8651" t="s">
        <v>29</v>
      </c>
      <c r="O8651" t="s">
        <v>29</v>
      </c>
      <c r="P8651">
        <v>3</v>
      </c>
      <c r="Q8651">
        <v>93</v>
      </c>
      <c r="R8651">
        <v>1200</v>
      </c>
      <c r="S8651" t="str">
        <f>IF(Table1[[#This Row],[Average_Cost_for_two]]&lt;500,"Low",IF(Table1[[#This Row],[Average_Cost_for_two]]&lt;=1500,"Medium","High"))</f>
        <v>Medium</v>
      </c>
      <c r="T8651">
        <v>4</v>
      </c>
      <c r="U8651">
        <v>2010</v>
      </c>
      <c r="V8651">
        <v>10</v>
      </c>
      <c r="W8651">
        <v>12</v>
      </c>
      <c r="X8651">
        <f>IF(OR(Main!$U8651=0,
       Main!$V8651=0,
       Main!$W8651=0),
   "",
   DATE(Main!$U8651,
        Main!$V8651,
        Main!$W8651)
)</f>
        <v>40463</v>
      </c>
      <c r="Y8651">
        <f>Table1[[#This Row],[Average_Cost_for_two]]*VLOOKUP(Table1[[#This Row],[Currency]],currency!$A$2:$B$10,2,FALSE)</f>
        <v>14.4</v>
      </c>
      <c r="Z8651" t="str">
        <f>VLOOKUP(C8651,country!A:B,2,FALSE)</f>
        <v>India</v>
      </c>
      <c r="AA8651">
        <f t="shared" si="135"/>
        <v>4</v>
      </c>
    </row>
    <row r="8652" spans="1:27" ht="15.75" customHeight="1" x14ac:dyDescent="0.25">
      <c r="A8652">
        <v>3200269</v>
      </c>
      <c r="B8652" t="s">
        <v>3789</v>
      </c>
      <c r="C8652">
        <v>1</v>
      </c>
      <c r="D8652" t="s">
        <v>10898</v>
      </c>
      <c r="E8652" t="s">
        <v>17991</v>
      </c>
      <c r="F8652" t="s">
        <v>16742</v>
      </c>
      <c r="G8652" t="s">
        <v>16743</v>
      </c>
      <c r="H8652">
        <v>0</v>
      </c>
      <c r="I8652">
        <v>0</v>
      </c>
      <c r="J8652" t="s">
        <v>477</v>
      </c>
      <c r="K8652" t="s">
        <v>28</v>
      </c>
      <c r="L8652" t="s">
        <v>29</v>
      </c>
      <c r="M8652" t="s">
        <v>29</v>
      </c>
      <c r="N8652" t="s">
        <v>29</v>
      </c>
      <c r="O8652" t="s">
        <v>29</v>
      </c>
      <c r="P8652">
        <v>3</v>
      </c>
      <c r="Q8652">
        <v>243</v>
      </c>
      <c r="R8652">
        <v>800</v>
      </c>
      <c r="S8652" t="str">
        <f>IF(Table1[[#This Row],[Average_Cost_for_two]]&lt;500,"Low",IF(Table1[[#This Row],[Average_Cost_for_two]]&lt;=1500,"Medium","High"))</f>
        <v>Medium</v>
      </c>
      <c r="T8652">
        <v>3.9</v>
      </c>
      <c r="U8652">
        <v>2015</v>
      </c>
      <c r="V8652">
        <v>10</v>
      </c>
      <c r="W8652">
        <v>17</v>
      </c>
      <c r="X8652">
        <f>IF(OR(Main!$U8652=0,
       Main!$V8652=0,
       Main!$W8652=0),
   "",
   DATE(Main!$U8652,
        Main!$V8652,
        Main!$W8652)
)</f>
        <v>42294</v>
      </c>
      <c r="Y8652">
        <f>Table1[[#This Row],[Average_Cost_for_two]]*VLOOKUP(Table1[[#This Row],[Currency]],currency!$A$2:$B$10,2,FALSE)</f>
        <v>9.6</v>
      </c>
      <c r="Z8652" t="str">
        <f>VLOOKUP(C8652,country!A:B,2,FALSE)</f>
        <v>India</v>
      </c>
      <c r="AA8652">
        <f t="shared" si="135"/>
        <v>4</v>
      </c>
    </row>
    <row r="8653" spans="1:27" ht="15.75" customHeight="1" x14ac:dyDescent="0.25">
      <c r="A8653">
        <v>2800911</v>
      </c>
      <c r="B8653" t="s">
        <v>17992</v>
      </c>
      <c r="C8653">
        <v>1</v>
      </c>
      <c r="D8653" t="s">
        <v>10925</v>
      </c>
      <c r="E8653" t="s">
        <v>17993</v>
      </c>
      <c r="F8653" t="s">
        <v>11850</v>
      </c>
      <c r="G8653" t="s">
        <v>11851</v>
      </c>
      <c r="H8653">
        <v>0</v>
      </c>
      <c r="I8653">
        <v>0</v>
      </c>
      <c r="J8653" t="s">
        <v>17994</v>
      </c>
      <c r="K8653" t="s">
        <v>28</v>
      </c>
      <c r="L8653" t="s">
        <v>29</v>
      </c>
      <c r="M8653" t="s">
        <v>29</v>
      </c>
      <c r="N8653" t="s">
        <v>29</v>
      </c>
      <c r="O8653" t="s">
        <v>29</v>
      </c>
      <c r="P8653">
        <v>3</v>
      </c>
      <c r="Q8653">
        <v>27</v>
      </c>
      <c r="R8653">
        <v>1000</v>
      </c>
      <c r="S8653" t="str">
        <f>IF(Table1[[#This Row],[Average_Cost_for_two]]&lt;500,"Low",IF(Table1[[#This Row],[Average_Cost_for_two]]&lt;=1500,"Medium","High"))</f>
        <v>Medium</v>
      </c>
      <c r="T8653">
        <v>3.8</v>
      </c>
      <c r="U8653">
        <v>2011</v>
      </c>
      <c r="V8653">
        <v>10</v>
      </c>
      <c r="W8653">
        <v>3</v>
      </c>
      <c r="X8653">
        <f>IF(OR(Main!$U8653=0,
       Main!$V8653=0,
       Main!$W8653=0),
   "",
   DATE(Main!$U8653,
        Main!$V8653,
        Main!$W8653)
)</f>
        <v>40819</v>
      </c>
      <c r="Y8653">
        <f>Table1[[#This Row],[Average_Cost_for_two]]*VLOOKUP(Table1[[#This Row],[Currency]],currency!$A$2:$B$10,2,FALSE)</f>
        <v>12</v>
      </c>
      <c r="Z8653" t="str">
        <f>VLOOKUP(C8653,country!A:B,2,FALSE)</f>
        <v>India</v>
      </c>
      <c r="AA8653">
        <f t="shared" si="135"/>
        <v>4</v>
      </c>
    </row>
    <row r="8654" spans="1:27" ht="15.75" customHeight="1" x14ac:dyDescent="0.25">
      <c r="A8654">
        <v>17294850</v>
      </c>
      <c r="B8654" t="s">
        <v>17995</v>
      </c>
      <c r="C8654">
        <v>216</v>
      </c>
      <c r="D8654" t="s">
        <v>17996</v>
      </c>
      <c r="E8654" t="s">
        <v>17997</v>
      </c>
      <c r="F8654" t="s">
        <v>17998</v>
      </c>
      <c r="G8654" t="s">
        <v>17999</v>
      </c>
      <c r="H8654">
        <v>-82.132800000000003</v>
      </c>
      <c r="I8654">
        <v>33.540599999999998</v>
      </c>
      <c r="J8654" t="s">
        <v>1766</v>
      </c>
      <c r="K8654" t="s">
        <v>518</v>
      </c>
      <c r="L8654" t="s">
        <v>29</v>
      </c>
      <c r="M8654" t="s">
        <v>29</v>
      </c>
      <c r="N8654" t="s">
        <v>29</v>
      </c>
      <c r="O8654" t="s">
        <v>29</v>
      </c>
      <c r="P8654">
        <v>3</v>
      </c>
      <c r="Q8654">
        <v>317</v>
      </c>
      <c r="R8654">
        <v>35</v>
      </c>
      <c r="S8654" t="str">
        <f>IF(Table1[[#This Row],[Average_Cost_for_two]]&lt;500,"Low",IF(Table1[[#This Row],[Average_Cost_for_two]]&lt;=1500,"Medium","High"))</f>
        <v>Low</v>
      </c>
      <c r="T8654">
        <v>4.3</v>
      </c>
      <c r="U8654">
        <v>2015</v>
      </c>
      <c r="V8654">
        <v>9</v>
      </c>
      <c r="W8654">
        <v>2</v>
      </c>
      <c r="X8654">
        <f>IF(OR(Main!$U8654=0,
       Main!$V8654=0,
       Main!$W8654=0),
   "",
   DATE(Main!$U8654,
        Main!$V8654,
        Main!$W8654)
)</f>
        <v>42249</v>
      </c>
      <c r="Y8654">
        <f>Table1[[#This Row],[Average_Cost_for_two]]*VLOOKUP(Table1[[#This Row],[Currency]],currency!$A$2:$B$10,2,FALSE)</f>
        <v>35</v>
      </c>
      <c r="Z8654" t="str">
        <f>VLOOKUP(C8654,country!A:B,2,FALSE)</f>
        <v>United States</v>
      </c>
      <c r="AA8654">
        <f t="shared" si="135"/>
        <v>3</v>
      </c>
    </row>
    <row r="8655" spans="1:27" ht="15.75" customHeight="1" x14ac:dyDescent="0.25">
      <c r="A8655">
        <v>17334679</v>
      </c>
      <c r="B8655" t="s">
        <v>18000</v>
      </c>
      <c r="C8655">
        <v>216</v>
      </c>
      <c r="D8655" t="s">
        <v>1901</v>
      </c>
      <c r="E8655" t="s">
        <v>18001</v>
      </c>
      <c r="F8655" t="s">
        <v>1901</v>
      </c>
      <c r="G8655" t="s">
        <v>1903</v>
      </c>
      <c r="H8655">
        <v>-90.568299999999994</v>
      </c>
      <c r="I8655">
        <v>41.569899999999997</v>
      </c>
      <c r="J8655" t="s">
        <v>2358</v>
      </c>
      <c r="K8655" t="s">
        <v>518</v>
      </c>
      <c r="L8655" t="s">
        <v>29</v>
      </c>
      <c r="M8655" t="s">
        <v>29</v>
      </c>
      <c r="N8655" t="s">
        <v>29</v>
      </c>
      <c r="O8655" t="s">
        <v>29</v>
      </c>
      <c r="P8655">
        <v>1</v>
      </c>
      <c r="Q8655">
        <v>167</v>
      </c>
      <c r="S8655" t="str">
        <f>IF(Table1[[#This Row],[Average_Cost_for_two]]&lt;500,"Low",IF(Table1[[#This Row],[Average_Cost_for_two]]&lt;=1500,"Medium","High"))</f>
        <v>Low</v>
      </c>
      <c r="T8655">
        <v>4.3</v>
      </c>
      <c r="U8655">
        <v>2015</v>
      </c>
      <c r="V8655">
        <v>9</v>
      </c>
      <c r="W8655">
        <v>28</v>
      </c>
      <c r="X8655">
        <f>IF(OR(Main!$U8655=0,
       Main!$V8655=0,
       Main!$W8655=0),
   "",
   DATE(Main!$U8655,
        Main!$V8655,
        Main!$W8655)
)</f>
        <v>42275</v>
      </c>
      <c r="Y8655">
        <f>Table1[[#This Row],[Average_Cost_for_two]]*VLOOKUP(Table1[[#This Row],[Currency]],currency!$A$2:$B$10,2,FALSE)</f>
        <v>0</v>
      </c>
      <c r="Z8655" t="str">
        <f>VLOOKUP(C8655,country!A:B,2,FALSE)</f>
        <v>United States</v>
      </c>
      <c r="AA8655">
        <f t="shared" si="135"/>
        <v>3</v>
      </c>
    </row>
    <row r="8656" spans="1:27" ht="15.75" customHeight="1" x14ac:dyDescent="0.25">
      <c r="A8656">
        <v>17606621</v>
      </c>
      <c r="B8656" t="s">
        <v>18002</v>
      </c>
      <c r="C8656">
        <v>216</v>
      </c>
      <c r="D8656" t="s">
        <v>18003</v>
      </c>
      <c r="E8656" t="s">
        <v>18004</v>
      </c>
      <c r="F8656" t="s">
        <v>18003</v>
      </c>
      <c r="G8656" t="s">
        <v>18005</v>
      </c>
      <c r="H8656">
        <v>-98.989099999999993</v>
      </c>
      <c r="I8656">
        <v>44.515799999999999</v>
      </c>
      <c r="J8656" t="s">
        <v>20623</v>
      </c>
      <c r="K8656" t="s">
        <v>518</v>
      </c>
      <c r="L8656" t="s">
        <v>29</v>
      </c>
      <c r="M8656" t="s">
        <v>29</v>
      </c>
      <c r="N8656" t="s">
        <v>29</v>
      </c>
      <c r="O8656" t="s">
        <v>29</v>
      </c>
      <c r="P8656">
        <v>1</v>
      </c>
      <c r="Q8656">
        <v>11</v>
      </c>
      <c r="S8656" t="str">
        <f>IF(Table1[[#This Row],[Average_Cost_for_two]]&lt;500,"Low",IF(Table1[[#This Row],[Average_Cost_for_two]]&lt;=1500,"Medium","High"))</f>
        <v>Low</v>
      </c>
      <c r="T8656">
        <v>3.4</v>
      </c>
      <c r="U8656">
        <v>2013</v>
      </c>
      <c r="V8656">
        <v>9</v>
      </c>
      <c r="W8656">
        <v>9</v>
      </c>
      <c r="X8656">
        <f>IF(OR(Main!$U8656=0,
       Main!$V8656=0,
       Main!$W8656=0),
   "",
   DATE(Main!$U8656,
        Main!$V8656,
        Main!$W8656)
)</f>
        <v>41526</v>
      </c>
      <c r="Y8656">
        <f>Table1[[#This Row],[Average_Cost_for_two]]*VLOOKUP(Table1[[#This Row],[Currency]],currency!$A$2:$B$10,2,FALSE)</f>
        <v>0</v>
      </c>
      <c r="Z8656" t="str">
        <f>VLOOKUP(C8656,country!A:B,2,FALSE)</f>
        <v>United States</v>
      </c>
      <c r="AA8656">
        <f t="shared" si="135"/>
        <v>3</v>
      </c>
    </row>
    <row r="8657" spans="1:27" ht="15.75" customHeight="1" x14ac:dyDescent="0.25">
      <c r="A8657">
        <v>17582627</v>
      </c>
      <c r="B8657" t="s">
        <v>18006</v>
      </c>
      <c r="C8657">
        <v>216</v>
      </c>
      <c r="D8657" t="s">
        <v>18007</v>
      </c>
      <c r="E8657" t="s">
        <v>18008</v>
      </c>
      <c r="F8657" t="s">
        <v>18007</v>
      </c>
      <c r="G8657" t="s">
        <v>18009</v>
      </c>
      <c r="H8657">
        <v>-112.44329999999999</v>
      </c>
      <c r="I8657">
        <v>42.894199999999998</v>
      </c>
      <c r="J8657" t="s">
        <v>2358</v>
      </c>
      <c r="K8657" t="s">
        <v>518</v>
      </c>
      <c r="L8657" t="s">
        <v>29</v>
      </c>
      <c r="M8657" t="s">
        <v>29</v>
      </c>
      <c r="N8657" t="s">
        <v>29</v>
      </c>
      <c r="O8657" t="s">
        <v>29</v>
      </c>
      <c r="P8657">
        <v>1</v>
      </c>
      <c r="Q8657">
        <v>108</v>
      </c>
      <c r="S8657" t="str">
        <f>IF(Table1[[#This Row],[Average_Cost_for_two]]&lt;500,"Low",IF(Table1[[#This Row],[Average_Cost_for_two]]&lt;=1500,"Medium","High"))</f>
        <v>Low</v>
      </c>
      <c r="T8657">
        <v>3.6</v>
      </c>
      <c r="U8657">
        <v>2017</v>
      </c>
      <c r="V8657">
        <v>9</v>
      </c>
      <c r="W8657">
        <v>1</v>
      </c>
      <c r="X8657">
        <f>IF(OR(Main!$U8657=0,
       Main!$V8657=0,
       Main!$W8657=0),
   "",
   DATE(Main!$U8657,
        Main!$V8657,
        Main!$W8657)
)</f>
        <v>42979</v>
      </c>
      <c r="Y8657">
        <f>Table1[[#This Row],[Average_Cost_for_two]]*VLOOKUP(Table1[[#This Row],[Currency]],currency!$A$2:$B$10,2,FALSE)</f>
        <v>0</v>
      </c>
      <c r="Z8657" t="str">
        <f>VLOOKUP(C8657,country!A:B,2,FALSE)</f>
        <v>United States</v>
      </c>
      <c r="AA8657">
        <f t="shared" si="135"/>
        <v>3</v>
      </c>
    </row>
    <row r="8658" spans="1:27" ht="15.75" customHeight="1" x14ac:dyDescent="0.25">
      <c r="A8658">
        <v>2148</v>
      </c>
      <c r="B8658" t="s">
        <v>18010</v>
      </c>
      <c r="C8658">
        <v>1</v>
      </c>
      <c r="D8658" t="s">
        <v>11222</v>
      </c>
      <c r="E8658" t="s">
        <v>18011</v>
      </c>
      <c r="F8658" t="s">
        <v>11232</v>
      </c>
      <c r="G8658" t="s">
        <v>11231</v>
      </c>
      <c r="H8658">
        <v>77.101995700000003</v>
      </c>
      <c r="I8658">
        <v>28.440092499999999</v>
      </c>
      <c r="J8658" t="s">
        <v>591</v>
      </c>
      <c r="K8658" t="s">
        <v>28</v>
      </c>
      <c r="L8658" t="s">
        <v>36</v>
      </c>
      <c r="M8658" t="s">
        <v>36</v>
      </c>
      <c r="N8658" t="s">
        <v>29</v>
      </c>
      <c r="O8658" t="s">
        <v>29</v>
      </c>
      <c r="P8658">
        <v>4</v>
      </c>
      <c r="Q8658">
        <v>416</v>
      </c>
      <c r="R8658">
        <v>2200</v>
      </c>
      <c r="S8658" t="str">
        <f>IF(Table1[[#This Row],[Average_Cost_for_two]]&lt;500,"Low",IF(Table1[[#This Row],[Average_Cost_for_two]]&lt;=1500,"Medium","High"))</f>
        <v>High</v>
      </c>
      <c r="T8658">
        <v>3.7</v>
      </c>
      <c r="U8658">
        <v>2010</v>
      </c>
      <c r="V8658">
        <v>1</v>
      </c>
      <c r="W8658">
        <v>9</v>
      </c>
      <c r="X8658">
        <f>IF(OR(Main!$U8658=0,
       Main!$V8658=0,
       Main!$W8658=0),
   "",
   DATE(Main!$U8658,
        Main!$V8658,
        Main!$W8658)
)</f>
        <v>40187</v>
      </c>
      <c r="Y8658">
        <f>Table1[[#This Row],[Average_Cost_for_two]]*VLOOKUP(Table1[[#This Row],[Currency]],currency!$A$2:$B$10,2,FALSE)</f>
        <v>26.400000000000002</v>
      </c>
      <c r="Z8658" t="str">
        <f>VLOOKUP(C8658,country!A:B,2,FALSE)</f>
        <v>India</v>
      </c>
      <c r="AA8658">
        <f t="shared" si="135"/>
        <v>1</v>
      </c>
    </row>
    <row r="8659" spans="1:27" ht="15.75" customHeight="1" x14ac:dyDescent="0.25">
      <c r="A8659">
        <v>18317498</v>
      </c>
      <c r="B8659" t="s">
        <v>18012</v>
      </c>
      <c r="C8659">
        <v>1</v>
      </c>
      <c r="D8659" t="s">
        <v>13426</v>
      </c>
      <c r="E8659" t="s">
        <v>14040</v>
      </c>
      <c r="F8659" t="s">
        <v>14041</v>
      </c>
      <c r="G8659" t="s">
        <v>14042</v>
      </c>
      <c r="H8659">
        <v>77.521525999999994</v>
      </c>
      <c r="I8659">
        <v>28.464167</v>
      </c>
      <c r="J8659" t="s">
        <v>624</v>
      </c>
      <c r="K8659" t="s">
        <v>28</v>
      </c>
      <c r="L8659" t="s">
        <v>36</v>
      </c>
      <c r="M8659" t="s">
        <v>29</v>
      </c>
      <c r="N8659" t="s">
        <v>29</v>
      </c>
      <c r="O8659" t="s">
        <v>29</v>
      </c>
      <c r="P8659">
        <v>4</v>
      </c>
      <c r="Q8659">
        <v>1</v>
      </c>
      <c r="R8659">
        <v>2200</v>
      </c>
      <c r="S8659" t="str">
        <f>IF(Table1[[#This Row],[Average_Cost_for_two]]&lt;500,"Low",IF(Table1[[#This Row],[Average_Cost_for_two]]&lt;=1500,"Medium","High"))</f>
        <v>High</v>
      </c>
      <c r="T8659">
        <v>1</v>
      </c>
      <c r="U8659">
        <v>2016</v>
      </c>
      <c r="V8659">
        <v>4</v>
      </c>
      <c r="W8659">
        <v>6</v>
      </c>
      <c r="X8659">
        <f>IF(OR(Main!$U8659=0,
       Main!$V8659=0,
       Main!$W8659=0),
   "",
   DATE(Main!$U8659,
        Main!$V8659,
        Main!$W8659)
)</f>
        <v>42466</v>
      </c>
      <c r="Y8659">
        <f>Table1[[#This Row],[Average_Cost_for_two]]*VLOOKUP(Table1[[#This Row],[Currency]],currency!$A$2:$B$10,2,FALSE)</f>
        <v>26.400000000000002</v>
      </c>
      <c r="Z8659" t="str">
        <f>VLOOKUP(C8659,country!A:B,2,FALSE)</f>
        <v>India</v>
      </c>
      <c r="AA8659">
        <f t="shared" si="135"/>
        <v>2</v>
      </c>
    </row>
    <row r="8660" spans="1:27" ht="15.75" customHeight="1" x14ac:dyDescent="0.25">
      <c r="A8660">
        <v>3226</v>
      </c>
      <c r="B8660" t="s">
        <v>18013</v>
      </c>
      <c r="C8660">
        <v>1</v>
      </c>
      <c r="D8660" t="s">
        <v>13426</v>
      </c>
      <c r="E8660" t="s">
        <v>14787</v>
      </c>
      <c r="F8660" t="s">
        <v>14788</v>
      </c>
      <c r="G8660" t="s">
        <v>14789</v>
      </c>
      <c r="H8660">
        <v>77.325544840000006</v>
      </c>
      <c r="I8660">
        <v>28.57102038</v>
      </c>
      <c r="J8660" t="s">
        <v>18014</v>
      </c>
      <c r="K8660" t="s">
        <v>28</v>
      </c>
      <c r="L8660" t="s">
        <v>36</v>
      </c>
      <c r="M8660" t="s">
        <v>29</v>
      </c>
      <c r="N8660" t="s">
        <v>29</v>
      </c>
      <c r="O8660" t="s">
        <v>29</v>
      </c>
      <c r="P8660">
        <v>4</v>
      </c>
      <c r="Q8660">
        <v>135</v>
      </c>
      <c r="R8660">
        <v>2200</v>
      </c>
      <c r="S8660" t="str">
        <f>IF(Table1[[#This Row],[Average_Cost_for_two]]&lt;500,"Low",IF(Table1[[#This Row],[Average_Cost_for_two]]&lt;=1500,"Medium","High"))</f>
        <v>High</v>
      </c>
      <c r="T8660">
        <v>3.2</v>
      </c>
      <c r="U8660">
        <v>2015</v>
      </c>
      <c r="V8660">
        <v>9</v>
      </c>
      <c r="W8660">
        <v>10</v>
      </c>
      <c r="X8660">
        <f>IF(OR(Main!$U8660=0,
       Main!$V8660=0,
       Main!$W8660=0),
   "",
   DATE(Main!$U8660,
        Main!$V8660,
        Main!$W8660)
)</f>
        <v>42257</v>
      </c>
      <c r="Y8660">
        <f>Table1[[#This Row],[Average_Cost_for_two]]*VLOOKUP(Table1[[#This Row],[Currency]],currency!$A$2:$B$10,2,FALSE)</f>
        <v>26.400000000000002</v>
      </c>
      <c r="Z8660" t="str">
        <f>VLOOKUP(C8660,country!A:B,2,FALSE)</f>
        <v>India</v>
      </c>
      <c r="AA8660">
        <f t="shared" si="135"/>
        <v>3</v>
      </c>
    </row>
    <row r="8661" spans="1:27" ht="15.75" customHeight="1" x14ac:dyDescent="0.25">
      <c r="A8661">
        <v>4248</v>
      </c>
      <c r="B8661" t="s">
        <v>17726</v>
      </c>
      <c r="C8661">
        <v>1</v>
      </c>
      <c r="D8661" t="s">
        <v>13426</v>
      </c>
      <c r="E8661" t="s">
        <v>18015</v>
      </c>
      <c r="F8661" t="s">
        <v>14913</v>
      </c>
      <c r="G8661" t="s">
        <v>14914</v>
      </c>
      <c r="H8661">
        <v>77.321810200000002</v>
      </c>
      <c r="I8661">
        <v>28.572104240000002</v>
      </c>
      <c r="J8661" t="s">
        <v>477</v>
      </c>
      <c r="K8661" t="s">
        <v>28</v>
      </c>
      <c r="L8661" t="s">
        <v>36</v>
      </c>
      <c r="M8661" t="s">
        <v>29</v>
      </c>
      <c r="N8661" t="s">
        <v>29</v>
      </c>
      <c r="O8661" t="s">
        <v>29</v>
      </c>
      <c r="P8661">
        <v>4</v>
      </c>
      <c r="Q8661">
        <v>540</v>
      </c>
      <c r="R8661">
        <v>2200</v>
      </c>
      <c r="S8661" t="str">
        <f>IF(Table1[[#This Row],[Average_Cost_for_two]]&lt;500,"Low",IF(Table1[[#This Row],[Average_Cost_for_two]]&lt;=1500,"Medium","High"))</f>
        <v>High</v>
      </c>
      <c r="T8661">
        <v>3.5</v>
      </c>
      <c r="U8661">
        <v>2018</v>
      </c>
      <c r="V8661">
        <v>1</v>
      </c>
      <c r="W8661">
        <v>26</v>
      </c>
      <c r="X8661">
        <f>IF(OR(Main!$U8661=0,
       Main!$V8661=0,
       Main!$W8661=0),
   "",
   DATE(Main!$U8661,
        Main!$V8661,
        Main!$W8661)
)</f>
        <v>43126</v>
      </c>
      <c r="Y8661">
        <f>Table1[[#This Row],[Average_Cost_for_two]]*VLOOKUP(Table1[[#This Row],[Currency]],currency!$A$2:$B$10,2,FALSE)</f>
        <v>26.400000000000002</v>
      </c>
      <c r="Z8661" t="str">
        <f>VLOOKUP(C8661,country!A:B,2,FALSE)</f>
        <v>India</v>
      </c>
      <c r="AA8661">
        <f t="shared" si="135"/>
        <v>1</v>
      </c>
    </row>
    <row r="8662" spans="1:27" ht="15.75" customHeight="1" x14ac:dyDescent="0.25">
      <c r="A8662">
        <v>17582524</v>
      </c>
      <c r="B8662" t="s">
        <v>18016</v>
      </c>
      <c r="C8662">
        <v>216</v>
      </c>
      <c r="D8662" t="s">
        <v>18007</v>
      </c>
      <c r="E8662" t="s">
        <v>18017</v>
      </c>
      <c r="F8662" t="s">
        <v>18007</v>
      </c>
      <c r="G8662" t="s">
        <v>18009</v>
      </c>
      <c r="H8662">
        <v>-112.4516</v>
      </c>
      <c r="I8662">
        <v>42.8919</v>
      </c>
      <c r="J8662" t="s">
        <v>18018</v>
      </c>
      <c r="K8662" t="s">
        <v>518</v>
      </c>
      <c r="L8662" t="s">
        <v>29</v>
      </c>
      <c r="M8662" t="s">
        <v>29</v>
      </c>
      <c r="N8662" t="s">
        <v>29</v>
      </c>
      <c r="O8662" t="s">
        <v>29</v>
      </c>
      <c r="P8662">
        <v>3</v>
      </c>
      <c r="Q8662">
        <v>121</v>
      </c>
      <c r="R8662">
        <v>30</v>
      </c>
      <c r="S8662" t="str">
        <f>IF(Table1[[#This Row],[Average_Cost_for_two]]&lt;500,"Low",IF(Table1[[#This Row],[Average_Cost_for_two]]&lt;=1500,"Medium","High"))</f>
        <v>Low</v>
      </c>
      <c r="T8662">
        <v>3.6</v>
      </c>
      <c r="U8662">
        <v>2016</v>
      </c>
      <c r="V8662">
        <v>7</v>
      </c>
      <c r="W8662">
        <v>25</v>
      </c>
      <c r="X8662">
        <f>IF(OR(Main!$U8662=0,
       Main!$V8662=0,
       Main!$W8662=0),
   "",
   DATE(Main!$U8662,
        Main!$V8662,
        Main!$W8662)
)</f>
        <v>42576</v>
      </c>
      <c r="Y8662">
        <f>Table1[[#This Row],[Average_Cost_for_two]]*VLOOKUP(Table1[[#This Row],[Currency]],currency!$A$2:$B$10,2,FALSE)</f>
        <v>30</v>
      </c>
      <c r="Z8662" t="str">
        <f>VLOOKUP(C8662,country!A:B,2,FALSE)</f>
        <v>United States</v>
      </c>
      <c r="AA8662">
        <f t="shared" si="135"/>
        <v>3</v>
      </c>
    </row>
    <row r="8663" spans="1:27" ht="15.75" customHeight="1" x14ac:dyDescent="0.25">
      <c r="A8663">
        <v>17144991</v>
      </c>
      <c r="B8663" t="s">
        <v>18019</v>
      </c>
      <c r="C8663">
        <v>216</v>
      </c>
      <c r="D8663" t="s">
        <v>1848</v>
      </c>
      <c r="E8663" t="s">
        <v>18020</v>
      </c>
      <c r="F8663" t="s">
        <v>18021</v>
      </c>
      <c r="G8663" t="s">
        <v>18022</v>
      </c>
      <c r="H8663">
        <v>-156.45528400000001</v>
      </c>
      <c r="I8663">
        <v>20.748837999999999</v>
      </c>
      <c r="J8663" t="s">
        <v>1884</v>
      </c>
      <c r="K8663" t="s">
        <v>518</v>
      </c>
      <c r="L8663" t="s">
        <v>29</v>
      </c>
      <c r="M8663" t="s">
        <v>29</v>
      </c>
      <c r="N8663" t="s">
        <v>29</v>
      </c>
      <c r="O8663" t="s">
        <v>29</v>
      </c>
      <c r="P8663">
        <v>3</v>
      </c>
      <c r="Q8663">
        <v>487</v>
      </c>
      <c r="R8663">
        <v>30</v>
      </c>
      <c r="S8663" t="str">
        <f>IF(Table1[[#This Row],[Average_Cost_for_two]]&lt;500,"Low",IF(Table1[[#This Row],[Average_Cost_for_two]]&lt;=1500,"Medium","High"))</f>
        <v>Low</v>
      </c>
      <c r="T8663">
        <v>4.5</v>
      </c>
      <c r="U8663">
        <v>2010</v>
      </c>
      <c r="V8663">
        <v>7</v>
      </c>
      <c r="W8663">
        <v>24</v>
      </c>
      <c r="X8663">
        <f>IF(OR(Main!$U8663=0,
       Main!$V8663=0,
       Main!$W8663=0),
   "",
   DATE(Main!$U8663,
        Main!$V8663,
        Main!$W8663)
)</f>
        <v>40383</v>
      </c>
      <c r="Y8663">
        <f>Table1[[#This Row],[Average_Cost_for_two]]*VLOOKUP(Table1[[#This Row],[Currency]],currency!$A$2:$B$10,2,FALSE)</f>
        <v>30</v>
      </c>
      <c r="Z8663" t="str">
        <f>VLOOKUP(C8663,country!A:B,2,FALSE)</f>
        <v>United States</v>
      </c>
      <c r="AA8663">
        <f t="shared" si="135"/>
        <v>3</v>
      </c>
    </row>
    <row r="8664" spans="1:27" ht="15.75" customHeight="1" x14ac:dyDescent="0.25">
      <c r="A8664">
        <v>121120</v>
      </c>
      <c r="B8664" t="s">
        <v>18023</v>
      </c>
      <c r="C8664">
        <v>1</v>
      </c>
      <c r="D8664" t="s">
        <v>15860</v>
      </c>
      <c r="E8664" t="s">
        <v>18024</v>
      </c>
      <c r="F8664" t="s">
        <v>11390</v>
      </c>
      <c r="G8664" t="s">
        <v>17468</v>
      </c>
      <c r="H8664">
        <v>76.797620499999994</v>
      </c>
      <c r="I8664">
        <v>30.733479500000001</v>
      </c>
      <c r="J8664" t="s">
        <v>591</v>
      </c>
      <c r="K8664" t="s">
        <v>28</v>
      </c>
      <c r="L8664" t="s">
        <v>29</v>
      </c>
      <c r="M8664" t="s">
        <v>29</v>
      </c>
      <c r="N8664" t="s">
        <v>29</v>
      </c>
      <c r="O8664" t="s">
        <v>29</v>
      </c>
      <c r="P8664">
        <v>4</v>
      </c>
      <c r="Q8664">
        <v>817</v>
      </c>
      <c r="R8664">
        <v>2200</v>
      </c>
      <c r="S8664" t="str">
        <f>IF(Table1[[#This Row],[Average_Cost_for_two]]&lt;500,"Low",IF(Table1[[#This Row],[Average_Cost_for_two]]&lt;=1500,"Medium","High"))</f>
        <v>High</v>
      </c>
      <c r="T8664">
        <v>4.4000000000000004</v>
      </c>
      <c r="U8664">
        <v>2010</v>
      </c>
      <c r="V8664">
        <v>6</v>
      </c>
      <c r="W8664">
        <v>11</v>
      </c>
      <c r="X8664">
        <f>IF(OR(Main!$U8664=0,
       Main!$V8664=0,
       Main!$W8664=0),
   "",
   DATE(Main!$U8664,
        Main!$V8664,
        Main!$W8664)
)</f>
        <v>40340</v>
      </c>
      <c r="Y8664">
        <f>Table1[[#This Row],[Average_Cost_for_two]]*VLOOKUP(Table1[[#This Row],[Currency]],currency!$A$2:$B$10,2,FALSE)</f>
        <v>26.400000000000002</v>
      </c>
      <c r="Z8664" t="str">
        <f>VLOOKUP(C8664,country!A:B,2,FALSE)</f>
        <v>India</v>
      </c>
      <c r="AA8664">
        <f t="shared" si="135"/>
        <v>2</v>
      </c>
    </row>
    <row r="8665" spans="1:27" ht="15.75" customHeight="1" x14ac:dyDescent="0.25">
      <c r="A8665">
        <v>306581</v>
      </c>
      <c r="B8665" t="s">
        <v>18025</v>
      </c>
      <c r="C8665">
        <v>1</v>
      </c>
      <c r="D8665" t="s">
        <v>23</v>
      </c>
      <c r="E8665" t="s">
        <v>18026</v>
      </c>
      <c r="F8665" t="s">
        <v>1917</v>
      </c>
      <c r="G8665" t="s">
        <v>1918</v>
      </c>
      <c r="H8665">
        <v>77.196096999999995</v>
      </c>
      <c r="I8665">
        <v>28.559006799999999</v>
      </c>
      <c r="J8665" t="s">
        <v>14762</v>
      </c>
      <c r="K8665" t="s">
        <v>28</v>
      </c>
      <c r="L8665" t="s">
        <v>36</v>
      </c>
      <c r="M8665" t="s">
        <v>29</v>
      </c>
      <c r="N8665" t="s">
        <v>29</v>
      </c>
      <c r="O8665" t="s">
        <v>29</v>
      </c>
      <c r="P8665">
        <v>4</v>
      </c>
      <c r="Q8665">
        <v>622</v>
      </c>
      <c r="R8665">
        <v>2300</v>
      </c>
      <c r="S8665" t="str">
        <f>IF(Table1[[#This Row],[Average_Cost_for_two]]&lt;500,"Low",IF(Table1[[#This Row],[Average_Cost_for_two]]&lt;=1500,"Medium","High"))</f>
        <v>High</v>
      </c>
      <c r="T8665">
        <v>3.7</v>
      </c>
      <c r="U8665">
        <v>2010</v>
      </c>
      <c r="V8665">
        <v>11</v>
      </c>
      <c r="W8665">
        <v>8</v>
      </c>
      <c r="X8665">
        <f>IF(OR(Main!$U8665=0,
       Main!$V8665=0,
       Main!$W8665=0),
   "",
   DATE(Main!$U8665,
        Main!$V8665,
        Main!$W8665)
)</f>
        <v>40490</v>
      </c>
      <c r="Y8665">
        <f>Table1[[#This Row],[Average_Cost_for_two]]*VLOOKUP(Table1[[#This Row],[Currency]],currency!$A$2:$B$10,2,FALSE)</f>
        <v>27.6</v>
      </c>
      <c r="Z8665" t="str">
        <f>VLOOKUP(C8665,country!A:B,2,FALSE)</f>
        <v>India</v>
      </c>
      <c r="AA8665">
        <f t="shared" si="135"/>
        <v>4</v>
      </c>
    </row>
    <row r="8666" spans="1:27" ht="15.75" customHeight="1" x14ac:dyDescent="0.25">
      <c r="A8666">
        <v>308016</v>
      </c>
      <c r="B8666" t="s">
        <v>18027</v>
      </c>
      <c r="C8666">
        <v>1</v>
      </c>
      <c r="D8666" t="s">
        <v>11222</v>
      </c>
      <c r="E8666" t="s">
        <v>18028</v>
      </c>
      <c r="F8666" t="s">
        <v>11289</v>
      </c>
      <c r="G8666" t="s">
        <v>11290</v>
      </c>
      <c r="H8666">
        <v>77.088328200000007</v>
      </c>
      <c r="I8666">
        <v>28.494814699999999</v>
      </c>
      <c r="J8666" t="s">
        <v>18029</v>
      </c>
      <c r="K8666" t="s">
        <v>28</v>
      </c>
      <c r="L8666" t="s">
        <v>29</v>
      </c>
      <c r="M8666" t="s">
        <v>29</v>
      </c>
      <c r="N8666" t="s">
        <v>29</v>
      </c>
      <c r="O8666" t="s">
        <v>29</v>
      </c>
      <c r="P8666">
        <v>4</v>
      </c>
      <c r="Q8666">
        <v>1046</v>
      </c>
      <c r="R8666">
        <v>2300</v>
      </c>
      <c r="S8666" t="str">
        <f>IF(Table1[[#This Row],[Average_Cost_for_two]]&lt;500,"Low",IF(Table1[[#This Row],[Average_Cost_for_two]]&lt;=1500,"Medium","High"))</f>
        <v>High</v>
      </c>
      <c r="T8666">
        <v>3.8</v>
      </c>
      <c r="U8666">
        <v>2011</v>
      </c>
      <c r="V8666">
        <v>10</v>
      </c>
      <c r="W8666">
        <v>17</v>
      </c>
      <c r="X8666">
        <f>IF(OR(Main!$U8666=0,
       Main!$V8666=0,
       Main!$W8666=0),
   "",
   DATE(Main!$U8666,
        Main!$V8666,
        Main!$W8666)
)</f>
        <v>40833</v>
      </c>
      <c r="Y8666">
        <f>Table1[[#This Row],[Average_Cost_for_two]]*VLOOKUP(Table1[[#This Row],[Currency]],currency!$A$2:$B$10,2,FALSE)</f>
        <v>27.6</v>
      </c>
      <c r="Z8666" t="str">
        <f>VLOOKUP(C8666,country!A:B,2,FALSE)</f>
        <v>India</v>
      </c>
      <c r="AA8666">
        <f t="shared" si="135"/>
        <v>4</v>
      </c>
    </row>
    <row r="8667" spans="1:27" ht="15.75" customHeight="1" x14ac:dyDescent="0.25">
      <c r="A8667">
        <v>102215</v>
      </c>
      <c r="B8667" t="s">
        <v>18030</v>
      </c>
      <c r="C8667">
        <v>1</v>
      </c>
      <c r="D8667" t="s">
        <v>16158</v>
      </c>
      <c r="E8667" t="s">
        <v>18031</v>
      </c>
      <c r="F8667" t="s">
        <v>18032</v>
      </c>
      <c r="G8667" t="s">
        <v>18033</v>
      </c>
      <c r="H8667">
        <v>75.793006700000007</v>
      </c>
      <c r="I8667">
        <v>26.9029402</v>
      </c>
      <c r="J8667" t="s">
        <v>18034</v>
      </c>
      <c r="K8667" t="s">
        <v>28</v>
      </c>
      <c r="L8667" t="s">
        <v>29</v>
      </c>
      <c r="M8667" t="s">
        <v>29</v>
      </c>
      <c r="N8667" t="s">
        <v>29</v>
      </c>
      <c r="O8667" t="s">
        <v>29</v>
      </c>
      <c r="P8667">
        <v>4</v>
      </c>
      <c r="Q8667">
        <v>420</v>
      </c>
      <c r="R8667">
        <v>2300</v>
      </c>
      <c r="S8667" t="str">
        <f>IF(Table1[[#This Row],[Average_Cost_for_two]]&lt;500,"Low",IF(Table1[[#This Row],[Average_Cost_for_two]]&lt;=1500,"Medium","High"))</f>
        <v>High</v>
      </c>
      <c r="T8667">
        <v>4.5</v>
      </c>
      <c r="U8667">
        <v>2013</v>
      </c>
      <c r="V8667">
        <v>5</v>
      </c>
      <c r="W8667">
        <v>6</v>
      </c>
      <c r="X8667">
        <f>IF(OR(Main!$U8667=0,
       Main!$V8667=0,
       Main!$W8667=0),
   "",
   DATE(Main!$U8667,
        Main!$V8667,
        Main!$W8667)
)</f>
        <v>41400</v>
      </c>
      <c r="Y8667">
        <f>Table1[[#This Row],[Average_Cost_for_two]]*VLOOKUP(Table1[[#This Row],[Currency]],currency!$A$2:$B$10,2,FALSE)</f>
        <v>27.6</v>
      </c>
      <c r="Z8667" t="str">
        <f>VLOOKUP(C8667,country!A:B,2,FALSE)</f>
        <v>India</v>
      </c>
      <c r="AA8667">
        <f t="shared" si="135"/>
        <v>2</v>
      </c>
    </row>
    <row r="8668" spans="1:27" ht="15.75" customHeight="1" x14ac:dyDescent="0.25">
      <c r="A8668">
        <v>18175334</v>
      </c>
      <c r="B8668" t="s">
        <v>18035</v>
      </c>
      <c r="C8668">
        <v>1</v>
      </c>
      <c r="D8668" t="s">
        <v>13426</v>
      </c>
      <c r="E8668" t="s">
        <v>18036</v>
      </c>
      <c r="F8668" t="s">
        <v>14913</v>
      </c>
      <c r="G8668" t="s">
        <v>14914</v>
      </c>
      <c r="H8668">
        <v>77.322368769999997</v>
      </c>
      <c r="I8668">
        <v>28.569549609999999</v>
      </c>
      <c r="J8668" t="s">
        <v>11958</v>
      </c>
      <c r="K8668" t="s">
        <v>28</v>
      </c>
      <c r="L8668" t="s">
        <v>36</v>
      </c>
      <c r="M8668" t="s">
        <v>36</v>
      </c>
      <c r="N8668" t="s">
        <v>29</v>
      </c>
      <c r="O8668" t="s">
        <v>29</v>
      </c>
      <c r="P8668">
        <v>4</v>
      </c>
      <c r="Q8668">
        <v>214</v>
      </c>
      <c r="R8668">
        <v>2350</v>
      </c>
      <c r="S8668" t="str">
        <f>IF(Table1[[#This Row],[Average_Cost_for_two]]&lt;500,"Low",IF(Table1[[#This Row],[Average_Cost_for_two]]&lt;=1500,"Medium","High"))</f>
        <v>High</v>
      </c>
      <c r="T8668">
        <v>3.5</v>
      </c>
      <c r="U8668">
        <v>2015</v>
      </c>
      <c r="V8668">
        <v>5</v>
      </c>
      <c r="W8668">
        <v>9</v>
      </c>
      <c r="X8668">
        <f>IF(OR(Main!$U8668=0,
       Main!$V8668=0,
       Main!$W8668=0),
   "",
   DATE(Main!$U8668,
        Main!$V8668,
        Main!$W8668)
)</f>
        <v>42133</v>
      </c>
      <c r="Y8668">
        <f>Table1[[#This Row],[Average_Cost_for_two]]*VLOOKUP(Table1[[#This Row],[Currency]],currency!$A$2:$B$10,2,FALSE)</f>
        <v>28.2</v>
      </c>
      <c r="Z8668" t="str">
        <f>VLOOKUP(C8668,country!A:B,2,FALSE)</f>
        <v>India</v>
      </c>
      <c r="AA8668">
        <f t="shared" si="135"/>
        <v>2</v>
      </c>
    </row>
    <row r="8669" spans="1:27" ht="15.75" customHeight="1" x14ac:dyDescent="0.25">
      <c r="A8669">
        <v>17284211</v>
      </c>
      <c r="B8669" t="s">
        <v>18037</v>
      </c>
      <c r="C8669">
        <v>216</v>
      </c>
      <c r="D8669" t="s">
        <v>1873</v>
      </c>
      <c r="E8669" t="s">
        <v>18038</v>
      </c>
      <c r="F8669" t="s">
        <v>1873</v>
      </c>
      <c r="G8669" t="s">
        <v>1875</v>
      </c>
      <c r="H8669">
        <v>-84.175899999999999</v>
      </c>
      <c r="I8669">
        <v>31.588200000000001</v>
      </c>
      <c r="J8669" t="s">
        <v>20623</v>
      </c>
      <c r="K8669" t="s">
        <v>518</v>
      </c>
      <c r="L8669" t="s">
        <v>29</v>
      </c>
      <c r="M8669" t="s">
        <v>29</v>
      </c>
      <c r="N8669" t="s">
        <v>29</v>
      </c>
      <c r="O8669" t="s">
        <v>29</v>
      </c>
      <c r="P8669">
        <v>1</v>
      </c>
      <c r="Q8669">
        <v>36</v>
      </c>
      <c r="S8669" t="str">
        <f>IF(Table1[[#This Row],[Average_Cost_for_two]]&lt;500,"Low",IF(Table1[[#This Row],[Average_Cost_for_two]]&lt;=1500,"Medium","High"))</f>
        <v>Low</v>
      </c>
      <c r="T8669">
        <v>3.4</v>
      </c>
      <c r="U8669">
        <v>2011</v>
      </c>
      <c r="V8669">
        <v>4</v>
      </c>
      <c r="W8669">
        <v>25</v>
      </c>
      <c r="X8669">
        <f>IF(OR(Main!$U8669=0,
       Main!$V8669=0,
       Main!$W8669=0),
   "",
   DATE(Main!$U8669,
        Main!$V8669,
        Main!$W8669)
)</f>
        <v>40658</v>
      </c>
      <c r="Y8669">
        <f>Table1[[#This Row],[Average_Cost_for_two]]*VLOOKUP(Table1[[#This Row],[Currency]],currency!$A$2:$B$10,2,FALSE)</f>
        <v>0</v>
      </c>
      <c r="Z8669" t="str">
        <f>VLOOKUP(C8669,country!A:B,2,FALSE)</f>
        <v>United States</v>
      </c>
      <c r="AA8669">
        <f t="shared" si="135"/>
        <v>2</v>
      </c>
    </row>
    <row r="8670" spans="1:27" ht="15.75" customHeight="1" x14ac:dyDescent="0.25">
      <c r="A8670">
        <v>17064266</v>
      </c>
      <c r="B8670" t="s">
        <v>18039</v>
      </c>
      <c r="C8670">
        <v>216</v>
      </c>
      <c r="D8670" t="s">
        <v>513</v>
      </c>
      <c r="E8670" t="s">
        <v>18040</v>
      </c>
      <c r="F8670" t="s">
        <v>18041</v>
      </c>
      <c r="G8670" t="s">
        <v>18042</v>
      </c>
      <c r="H8670">
        <v>-81.364346999999995</v>
      </c>
      <c r="I8670">
        <v>28.560504999999999</v>
      </c>
      <c r="J8670" t="s">
        <v>4333</v>
      </c>
      <c r="K8670" t="s">
        <v>518</v>
      </c>
      <c r="L8670" t="s">
        <v>29</v>
      </c>
      <c r="M8670" t="s">
        <v>29</v>
      </c>
      <c r="N8670" t="s">
        <v>29</v>
      </c>
      <c r="O8670" t="s">
        <v>29</v>
      </c>
      <c r="P8670">
        <v>3</v>
      </c>
      <c r="Q8670">
        <v>1293</v>
      </c>
      <c r="R8670">
        <v>35</v>
      </c>
      <c r="S8670" t="str">
        <f>IF(Table1[[#This Row],[Average_Cost_for_two]]&lt;500,"Low",IF(Table1[[#This Row],[Average_Cost_for_two]]&lt;=1500,"Medium","High"))</f>
        <v>Low</v>
      </c>
      <c r="T8670">
        <v>4.5999999999999996</v>
      </c>
      <c r="U8670">
        <v>2017</v>
      </c>
      <c r="V8670">
        <v>4</v>
      </c>
      <c r="W8670">
        <v>14</v>
      </c>
      <c r="X8670">
        <f>IF(OR(Main!$U8670=0,
       Main!$V8670=0,
       Main!$W8670=0),
   "",
   DATE(Main!$U8670,
        Main!$V8670,
        Main!$W8670)
)</f>
        <v>42839</v>
      </c>
      <c r="Y8670">
        <f>Table1[[#This Row],[Average_Cost_for_two]]*VLOOKUP(Table1[[#This Row],[Currency]],currency!$A$2:$B$10,2,FALSE)</f>
        <v>35</v>
      </c>
      <c r="Z8670" t="str">
        <f>VLOOKUP(C8670,country!A:B,2,FALSE)</f>
        <v>United States</v>
      </c>
      <c r="AA8670">
        <f t="shared" si="135"/>
        <v>2</v>
      </c>
    </row>
    <row r="8671" spans="1:27" ht="15.75" customHeight="1" x14ac:dyDescent="0.25">
      <c r="A8671">
        <v>307330</v>
      </c>
      <c r="B8671" t="s">
        <v>18043</v>
      </c>
      <c r="C8671">
        <v>1</v>
      </c>
      <c r="D8671" t="s">
        <v>23</v>
      </c>
      <c r="E8671" t="s">
        <v>18044</v>
      </c>
      <c r="F8671" t="s">
        <v>1725</v>
      </c>
      <c r="G8671" t="s">
        <v>1726</v>
      </c>
      <c r="H8671">
        <v>77.194158999999999</v>
      </c>
      <c r="I8671">
        <v>28.554131399999999</v>
      </c>
      <c r="J8671" t="s">
        <v>2864</v>
      </c>
      <c r="K8671" t="s">
        <v>28</v>
      </c>
      <c r="L8671" t="s">
        <v>29</v>
      </c>
      <c r="M8671" t="s">
        <v>29</v>
      </c>
      <c r="N8671" t="s">
        <v>29</v>
      </c>
      <c r="O8671" t="s">
        <v>29</v>
      </c>
      <c r="P8671">
        <v>4</v>
      </c>
      <c r="Q8671">
        <v>884</v>
      </c>
      <c r="R8671">
        <v>2400</v>
      </c>
      <c r="S8671" t="str">
        <f>IF(Table1[[#This Row],[Average_Cost_for_two]]&lt;500,"Low",IF(Table1[[#This Row],[Average_Cost_for_two]]&lt;=1500,"Medium","High"))</f>
        <v>High</v>
      </c>
      <c r="T8671">
        <v>3.5</v>
      </c>
      <c r="U8671">
        <v>2014</v>
      </c>
      <c r="V8671">
        <v>3</v>
      </c>
      <c r="W8671">
        <v>5</v>
      </c>
      <c r="X8671">
        <f>IF(OR(Main!$U8671=0,
       Main!$V8671=0,
       Main!$W8671=0),
   "",
   DATE(Main!$U8671,
        Main!$V8671,
        Main!$W8671)
)</f>
        <v>41703</v>
      </c>
      <c r="Y8671">
        <f>Table1[[#This Row],[Average_Cost_for_two]]*VLOOKUP(Table1[[#This Row],[Currency]],currency!$A$2:$B$10,2,FALSE)</f>
        <v>28.8</v>
      </c>
      <c r="Z8671" t="str">
        <f>VLOOKUP(C8671,country!A:B,2,FALSE)</f>
        <v>India</v>
      </c>
      <c r="AA8671">
        <f t="shared" si="135"/>
        <v>1</v>
      </c>
    </row>
    <row r="8672" spans="1:27" ht="15.75" customHeight="1" x14ac:dyDescent="0.25">
      <c r="A8672">
        <v>17061205</v>
      </c>
      <c r="B8672" t="s">
        <v>18045</v>
      </c>
      <c r="C8672">
        <v>216</v>
      </c>
      <c r="D8672" t="s">
        <v>513</v>
      </c>
      <c r="E8672" t="s">
        <v>18046</v>
      </c>
      <c r="F8672" t="s">
        <v>18047</v>
      </c>
      <c r="G8672" t="s">
        <v>18048</v>
      </c>
      <c r="H8672">
        <v>-81.522987000000001</v>
      </c>
      <c r="I8672">
        <v>28.527591999999999</v>
      </c>
      <c r="J8672" t="s">
        <v>18049</v>
      </c>
      <c r="K8672" t="s">
        <v>518</v>
      </c>
      <c r="L8672" t="s">
        <v>29</v>
      </c>
      <c r="M8672" t="s">
        <v>29</v>
      </c>
      <c r="N8672" t="s">
        <v>29</v>
      </c>
      <c r="O8672" t="s">
        <v>29</v>
      </c>
      <c r="P8672">
        <v>3</v>
      </c>
      <c r="Q8672">
        <v>1252</v>
      </c>
      <c r="R8672">
        <v>35</v>
      </c>
      <c r="S8672" t="str">
        <f>IF(Table1[[#This Row],[Average_Cost_for_two]]&lt;500,"Low",IF(Table1[[#This Row],[Average_Cost_for_two]]&lt;=1500,"Medium","High"))</f>
        <v>Low</v>
      </c>
      <c r="T8672">
        <v>4.9000000000000004</v>
      </c>
      <c r="U8672">
        <v>2012</v>
      </c>
      <c r="V8672">
        <v>4</v>
      </c>
      <c r="W8672">
        <v>5</v>
      </c>
      <c r="X8672">
        <f>IF(OR(Main!$U8672=0,
       Main!$V8672=0,
       Main!$W8672=0),
   "",
   DATE(Main!$U8672,
        Main!$V8672,
        Main!$W8672)
)</f>
        <v>41004</v>
      </c>
      <c r="Y8672">
        <f>Table1[[#This Row],[Average_Cost_for_two]]*VLOOKUP(Table1[[#This Row],[Currency]],currency!$A$2:$B$10,2,FALSE)</f>
        <v>35</v>
      </c>
      <c r="Z8672" t="str">
        <f>VLOOKUP(C8672,country!A:B,2,FALSE)</f>
        <v>United States</v>
      </c>
      <c r="AA8672">
        <f t="shared" si="135"/>
        <v>2</v>
      </c>
    </row>
    <row r="8673" spans="1:27" ht="15.75" customHeight="1" x14ac:dyDescent="0.25">
      <c r="A8673">
        <v>17330155</v>
      </c>
      <c r="B8673" t="s">
        <v>18050</v>
      </c>
      <c r="C8673">
        <v>216</v>
      </c>
      <c r="D8673" t="s">
        <v>18051</v>
      </c>
      <c r="E8673" t="s">
        <v>18052</v>
      </c>
      <c r="F8673" t="s">
        <v>18051</v>
      </c>
      <c r="G8673" t="s">
        <v>18053</v>
      </c>
      <c r="H8673">
        <v>-84.942700000000002</v>
      </c>
      <c r="I8673">
        <v>32.481000000000002</v>
      </c>
      <c r="J8673" t="s">
        <v>2179</v>
      </c>
      <c r="K8673" t="s">
        <v>518</v>
      </c>
      <c r="L8673" t="s">
        <v>29</v>
      </c>
      <c r="M8673" t="s">
        <v>29</v>
      </c>
      <c r="N8673" t="s">
        <v>29</v>
      </c>
      <c r="O8673" t="s">
        <v>29</v>
      </c>
      <c r="P8673">
        <v>1</v>
      </c>
      <c r="Q8673">
        <v>170</v>
      </c>
      <c r="S8673" t="str">
        <f>IF(Table1[[#This Row],[Average_Cost_for_two]]&lt;500,"Low",IF(Table1[[#This Row],[Average_Cost_for_two]]&lt;=1500,"Medium","High"))</f>
        <v>Low</v>
      </c>
      <c r="T8673">
        <v>4</v>
      </c>
      <c r="U8673">
        <v>2012</v>
      </c>
      <c r="V8673">
        <v>3</v>
      </c>
      <c r="W8673">
        <v>26</v>
      </c>
      <c r="X8673">
        <f>IF(OR(Main!$U8673=0,
       Main!$V8673=0,
       Main!$W8673=0),
   "",
   DATE(Main!$U8673,
        Main!$V8673,
        Main!$W8673)
)</f>
        <v>40994</v>
      </c>
      <c r="Y8673">
        <f>Table1[[#This Row],[Average_Cost_for_two]]*VLOOKUP(Table1[[#This Row],[Currency]],currency!$A$2:$B$10,2,FALSE)</f>
        <v>0</v>
      </c>
      <c r="Z8673" t="str">
        <f>VLOOKUP(C8673,country!A:B,2,FALSE)</f>
        <v>United States</v>
      </c>
      <c r="AA8673">
        <f t="shared" si="135"/>
        <v>1</v>
      </c>
    </row>
    <row r="8674" spans="1:27" ht="15.75" customHeight="1" x14ac:dyDescent="0.25">
      <c r="A8674">
        <v>17582499</v>
      </c>
      <c r="B8674" t="s">
        <v>18054</v>
      </c>
      <c r="C8674">
        <v>216</v>
      </c>
      <c r="D8674" t="s">
        <v>18007</v>
      </c>
      <c r="E8674" t="s">
        <v>18055</v>
      </c>
      <c r="F8674" t="s">
        <v>18056</v>
      </c>
      <c r="G8674" t="s">
        <v>18057</v>
      </c>
      <c r="H8674">
        <v>-112.0127</v>
      </c>
      <c r="I8674">
        <v>42.619199999999999</v>
      </c>
      <c r="J8674" t="s">
        <v>18058</v>
      </c>
      <c r="K8674" t="s">
        <v>518</v>
      </c>
      <c r="L8674" t="s">
        <v>29</v>
      </c>
      <c r="M8674" t="s">
        <v>29</v>
      </c>
      <c r="N8674" t="s">
        <v>29</v>
      </c>
      <c r="O8674" t="s">
        <v>29</v>
      </c>
      <c r="P8674">
        <v>1</v>
      </c>
      <c r="Q8674">
        <v>59</v>
      </c>
      <c r="S8674" t="str">
        <f>IF(Table1[[#This Row],[Average_Cost_for_two]]&lt;500,"Low",IF(Table1[[#This Row],[Average_Cost_for_two]]&lt;=1500,"Medium","High"))</f>
        <v>Low</v>
      </c>
      <c r="T8674">
        <v>3.6</v>
      </c>
      <c r="U8674">
        <v>2017</v>
      </c>
      <c r="V8674">
        <v>3</v>
      </c>
      <c r="W8674">
        <v>15</v>
      </c>
      <c r="X8674">
        <f>IF(OR(Main!$U8674=0,
       Main!$V8674=0,
       Main!$W8674=0),
   "",
   DATE(Main!$U8674,
        Main!$V8674,
        Main!$W8674)
)</f>
        <v>42809</v>
      </c>
      <c r="Y8674">
        <f>Table1[[#This Row],[Average_Cost_for_two]]*VLOOKUP(Table1[[#This Row],[Currency]],currency!$A$2:$B$10,2,FALSE)</f>
        <v>0</v>
      </c>
      <c r="Z8674" t="str">
        <f>VLOOKUP(C8674,country!A:B,2,FALSE)</f>
        <v>United States</v>
      </c>
      <c r="AA8674">
        <f t="shared" si="135"/>
        <v>1</v>
      </c>
    </row>
    <row r="8675" spans="1:27" ht="15.75" customHeight="1" x14ac:dyDescent="0.25">
      <c r="A8675">
        <v>18359296</v>
      </c>
      <c r="B8675" t="s">
        <v>16681</v>
      </c>
      <c r="C8675">
        <v>1</v>
      </c>
      <c r="D8675" t="s">
        <v>23</v>
      </c>
      <c r="E8675" t="s">
        <v>18059</v>
      </c>
      <c r="F8675" t="s">
        <v>761</v>
      </c>
      <c r="G8675" t="s">
        <v>762</v>
      </c>
      <c r="H8675">
        <v>77.1375058</v>
      </c>
      <c r="I8675">
        <v>28.712759599999998</v>
      </c>
      <c r="J8675" t="s">
        <v>503</v>
      </c>
      <c r="K8675" t="s">
        <v>28</v>
      </c>
      <c r="L8675" t="s">
        <v>36</v>
      </c>
      <c r="M8675" t="s">
        <v>29</v>
      </c>
      <c r="N8675" t="s">
        <v>29</v>
      </c>
      <c r="O8675" t="s">
        <v>29</v>
      </c>
      <c r="P8675">
        <v>4</v>
      </c>
      <c r="Q8675">
        <v>11</v>
      </c>
      <c r="R8675">
        <v>2400</v>
      </c>
      <c r="S8675" t="str">
        <f>IF(Table1[[#This Row],[Average_Cost_for_two]]&lt;500,"Low",IF(Table1[[#This Row],[Average_Cost_for_two]]&lt;=1500,"Medium","High"))</f>
        <v>High</v>
      </c>
      <c r="T8675">
        <v>3.2</v>
      </c>
      <c r="U8675">
        <v>2011</v>
      </c>
      <c r="V8675">
        <v>12</v>
      </c>
      <c r="W8675">
        <v>2</v>
      </c>
      <c r="X8675">
        <f>IF(OR(Main!$U8675=0,
       Main!$V8675=0,
       Main!$W8675=0),
   "",
   DATE(Main!$U8675,
        Main!$V8675,
        Main!$W8675)
)</f>
        <v>40879</v>
      </c>
      <c r="Y8675">
        <f>Table1[[#This Row],[Average_Cost_for_two]]*VLOOKUP(Table1[[#This Row],[Currency]],currency!$A$2:$B$10,2,FALSE)</f>
        <v>28.8</v>
      </c>
      <c r="Z8675" t="str">
        <f>VLOOKUP(C8675,country!A:B,2,FALSE)</f>
        <v>India</v>
      </c>
      <c r="AA8675">
        <f t="shared" si="135"/>
        <v>4</v>
      </c>
    </row>
    <row r="8676" spans="1:27" ht="15.75" customHeight="1" x14ac:dyDescent="0.25">
      <c r="A8676">
        <v>929</v>
      </c>
      <c r="B8676" t="s">
        <v>4154</v>
      </c>
      <c r="C8676">
        <v>1</v>
      </c>
      <c r="D8676" t="s">
        <v>23</v>
      </c>
      <c r="E8676" t="s">
        <v>7295</v>
      </c>
      <c r="F8676" t="s">
        <v>2291</v>
      </c>
      <c r="G8676" t="s">
        <v>2292</v>
      </c>
      <c r="H8676">
        <v>77.268938160000005</v>
      </c>
      <c r="I8676">
        <v>28.562537590000002</v>
      </c>
      <c r="J8676" t="s">
        <v>18060</v>
      </c>
      <c r="K8676" t="s">
        <v>28</v>
      </c>
      <c r="L8676" t="s">
        <v>36</v>
      </c>
      <c r="M8676" t="s">
        <v>36</v>
      </c>
      <c r="N8676" t="s">
        <v>29</v>
      </c>
      <c r="O8676" t="s">
        <v>29</v>
      </c>
      <c r="P8676">
        <v>4</v>
      </c>
      <c r="Q8676">
        <v>886</v>
      </c>
      <c r="R8676">
        <v>2400</v>
      </c>
      <c r="S8676" t="str">
        <f>IF(Table1[[#This Row],[Average_Cost_for_two]]&lt;500,"Low",IF(Table1[[#This Row],[Average_Cost_for_two]]&lt;=1500,"Medium","High"))</f>
        <v>High</v>
      </c>
      <c r="T8676">
        <v>3.9</v>
      </c>
      <c r="U8676">
        <v>2018</v>
      </c>
      <c r="V8676">
        <v>10</v>
      </c>
      <c r="W8676">
        <v>8</v>
      </c>
      <c r="X8676">
        <f>IF(OR(Main!$U8676=0,
       Main!$V8676=0,
       Main!$W8676=0),
   "",
   DATE(Main!$U8676,
        Main!$V8676,
        Main!$W8676)
)</f>
        <v>43381</v>
      </c>
      <c r="Y8676">
        <f>Table1[[#This Row],[Average_Cost_for_two]]*VLOOKUP(Table1[[#This Row],[Currency]],currency!$A$2:$B$10,2,FALSE)</f>
        <v>28.8</v>
      </c>
      <c r="Z8676" t="str">
        <f>VLOOKUP(C8676,country!A:B,2,FALSE)</f>
        <v>India</v>
      </c>
      <c r="AA8676">
        <f t="shared" si="135"/>
        <v>4</v>
      </c>
    </row>
    <row r="8677" spans="1:27" ht="15.75" customHeight="1" x14ac:dyDescent="0.25">
      <c r="A8677">
        <v>17057397</v>
      </c>
      <c r="B8677" t="s">
        <v>18061</v>
      </c>
      <c r="C8677">
        <v>216</v>
      </c>
      <c r="D8677" t="s">
        <v>513</v>
      </c>
      <c r="E8677" t="s">
        <v>18062</v>
      </c>
      <c r="F8677" t="s">
        <v>18063</v>
      </c>
      <c r="G8677" t="s">
        <v>18064</v>
      </c>
      <c r="H8677">
        <v>-81.585226000000006</v>
      </c>
      <c r="I8677">
        <v>28.405436999999999</v>
      </c>
      <c r="J8677" t="s">
        <v>18065</v>
      </c>
      <c r="K8677" t="s">
        <v>518</v>
      </c>
      <c r="L8677" t="s">
        <v>29</v>
      </c>
      <c r="M8677" t="s">
        <v>29</v>
      </c>
      <c r="N8677" t="s">
        <v>29</v>
      </c>
      <c r="O8677" t="s">
        <v>29</v>
      </c>
      <c r="P8677">
        <v>3</v>
      </c>
      <c r="Q8677">
        <v>1151</v>
      </c>
      <c r="R8677">
        <v>45</v>
      </c>
      <c r="S8677" t="str">
        <f>IF(Table1[[#This Row],[Average_Cost_for_two]]&lt;500,"Low",IF(Table1[[#This Row],[Average_Cost_for_two]]&lt;=1500,"Medium","High"))</f>
        <v>Low</v>
      </c>
      <c r="T8677">
        <v>4.5</v>
      </c>
      <c r="U8677">
        <v>2016</v>
      </c>
      <c r="V8677">
        <v>2</v>
      </c>
      <c r="W8677">
        <v>15</v>
      </c>
      <c r="X8677">
        <f>IF(OR(Main!$U8677=0,
       Main!$V8677=0,
       Main!$W8677=0),
   "",
   DATE(Main!$U8677,
        Main!$V8677,
        Main!$W8677)
)</f>
        <v>42415</v>
      </c>
      <c r="Y8677">
        <f>Table1[[#This Row],[Average_Cost_for_two]]*VLOOKUP(Table1[[#This Row],[Currency]],currency!$A$2:$B$10,2,FALSE)</f>
        <v>45</v>
      </c>
      <c r="Z8677" t="str">
        <f>VLOOKUP(C8677,country!A:B,2,FALSE)</f>
        <v>United States</v>
      </c>
      <c r="AA8677">
        <f t="shared" si="135"/>
        <v>1</v>
      </c>
    </row>
    <row r="8678" spans="1:27" ht="15.75" customHeight="1" x14ac:dyDescent="0.25">
      <c r="A8678">
        <v>3393</v>
      </c>
      <c r="B8678" t="s">
        <v>18066</v>
      </c>
      <c r="C8678">
        <v>1</v>
      </c>
      <c r="D8678" t="s">
        <v>23</v>
      </c>
      <c r="E8678" t="s">
        <v>18067</v>
      </c>
      <c r="F8678" t="s">
        <v>663</v>
      </c>
      <c r="G8678" t="s">
        <v>664</v>
      </c>
      <c r="H8678">
        <v>77.22263787</v>
      </c>
      <c r="I8678">
        <v>28.62845265</v>
      </c>
      <c r="J8678" t="s">
        <v>739</v>
      </c>
      <c r="K8678" t="s">
        <v>28</v>
      </c>
      <c r="L8678" t="s">
        <v>29</v>
      </c>
      <c r="M8678" t="s">
        <v>29</v>
      </c>
      <c r="N8678" t="s">
        <v>29</v>
      </c>
      <c r="O8678" t="s">
        <v>29</v>
      </c>
      <c r="P8678">
        <v>4</v>
      </c>
      <c r="Q8678">
        <v>2689</v>
      </c>
      <c r="R8678">
        <v>2400</v>
      </c>
      <c r="S8678" t="str">
        <f>IF(Table1[[#This Row],[Average_Cost_for_two]]&lt;500,"Low",IF(Table1[[#This Row],[Average_Cost_for_two]]&lt;=1500,"Medium","High"))</f>
        <v>High</v>
      </c>
      <c r="T8678">
        <v>3.8</v>
      </c>
      <c r="U8678">
        <v>2014</v>
      </c>
      <c r="V8678">
        <v>7</v>
      </c>
      <c r="W8678">
        <v>8</v>
      </c>
      <c r="X8678">
        <f>IF(OR(Main!$U8678=0,
       Main!$V8678=0,
       Main!$W8678=0),
   "",
   DATE(Main!$U8678,
        Main!$V8678,
        Main!$W8678)
)</f>
        <v>41828</v>
      </c>
      <c r="Y8678">
        <f>Table1[[#This Row],[Average_Cost_for_two]]*VLOOKUP(Table1[[#This Row],[Currency]],currency!$A$2:$B$10,2,FALSE)</f>
        <v>28.8</v>
      </c>
      <c r="Z8678" t="str">
        <f>VLOOKUP(C8678,country!A:B,2,FALSE)</f>
        <v>India</v>
      </c>
      <c r="AA8678">
        <f t="shared" si="135"/>
        <v>3</v>
      </c>
    </row>
    <row r="8679" spans="1:27" ht="15.75" customHeight="1" x14ac:dyDescent="0.25">
      <c r="A8679">
        <v>17284302</v>
      </c>
      <c r="B8679" t="s">
        <v>18068</v>
      </c>
      <c r="C8679">
        <v>216</v>
      </c>
      <c r="D8679" t="s">
        <v>1873</v>
      </c>
      <c r="E8679" t="s">
        <v>18069</v>
      </c>
      <c r="F8679" t="s">
        <v>1873</v>
      </c>
      <c r="G8679" t="s">
        <v>1875</v>
      </c>
      <c r="H8679">
        <v>-84.219399999999993</v>
      </c>
      <c r="I8679">
        <v>31.6158</v>
      </c>
      <c r="J8679" t="s">
        <v>2358</v>
      </c>
      <c r="K8679" t="s">
        <v>518</v>
      </c>
      <c r="L8679" t="s">
        <v>29</v>
      </c>
      <c r="M8679" t="s">
        <v>29</v>
      </c>
      <c r="N8679" t="s">
        <v>29</v>
      </c>
      <c r="O8679" t="s">
        <v>29</v>
      </c>
      <c r="P8679">
        <v>1</v>
      </c>
      <c r="Q8679">
        <v>45</v>
      </c>
      <c r="S8679" t="str">
        <f>IF(Table1[[#This Row],[Average_Cost_for_two]]&lt;500,"Low",IF(Table1[[#This Row],[Average_Cost_for_two]]&lt;=1500,"Medium","High"))</f>
        <v>Low</v>
      </c>
      <c r="T8679">
        <v>3.4</v>
      </c>
      <c r="U8679">
        <v>2016</v>
      </c>
      <c r="V8679">
        <v>1</v>
      </c>
      <c r="W8679">
        <v>23</v>
      </c>
      <c r="X8679">
        <f>IF(OR(Main!$U8679=0,
       Main!$V8679=0,
       Main!$W8679=0),
   "",
   DATE(Main!$U8679,
        Main!$V8679,
        Main!$W8679)
)</f>
        <v>42392</v>
      </c>
      <c r="Y8679">
        <f>Table1[[#This Row],[Average_Cost_for_two]]*VLOOKUP(Table1[[#This Row],[Currency]],currency!$A$2:$B$10,2,FALSE)</f>
        <v>0</v>
      </c>
      <c r="Z8679" t="str">
        <f>VLOOKUP(C8679,country!A:B,2,FALSE)</f>
        <v>United States</v>
      </c>
      <c r="AA8679">
        <f t="shared" si="135"/>
        <v>1</v>
      </c>
    </row>
    <row r="8680" spans="1:27" ht="15.75" customHeight="1" x14ac:dyDescent="0.25">
      <c r="A8680">
        <v>3288</v>
      </c>
      <c r="B8680" t="s">
        <v>18070</v>
      </c>
      <c r="C8680">
        <v>1</v>
      </c>
      <c r="D8680" t="s">
        <v>11222</v>
      </c>
      <c r="E8680" t="s">
        <v>16664</v>
      </c>
      <c r="F8680" t="s">
        <v>16665</v>
      </c>
      <c r="G8680" t="s">
        <v>16666</v>
      </c>
      <c r="H8680">
        <v>77.092320000000001</v>
      </c>
      <c r="I8680">
        <v>28.4799981</v>
      </c>
      <c r="J8680" t="s">
        <v>624</v>
      </c>
      <c r="K8680" t="s">
        <v>28</v>
      </c>
      <c r="L8680" t="s">
        <v>36</v>
      </c>
      <c r="M8680" t="s">
        <v>29</v>
      </c>
      <c r="N8680" t="s">
        <v>29</v>
      </c>
      <c r="O8680" t="s">
        <v>29</v>
      </c>
      <c r="P8680">
        <v>4</v>
      </c>
      <c r="Q8680">
        <v>17</v>
      </c>
      <c r="R8680">
        <v>2400</v>
      </c>
      <c r="S8680" t="str">
        <f>IF(Table1[[#This Row],[Average_Cost_for_two]]&lt;500,"Low",IF(Table1[[#This Row],[Average_Cost_for_two]]&lt;=1500,"Medium","High"))</f>
        <v>High</v>
      </c>
      <c r="T8680">
        <v>3</v>
      </c>
      <c r="U8680">
        <v>2017</v>
      </c>
      <c r="V8680">
        <v>10</v>
      </c>
      <c r="W8680">
        <v>26</v>
      </c>
      <c r="X8680">
        <f>IF(OR(Main!$U8680=0,
       Main!$V8680=0,
       Main!$W8680=0),
   "",
   DATE(Main!$U8680,
        Main!$V8680,
        Main!$W8680)
)</f>
        <v>43034</v>
      </c>
      <c r="Y8680">
        <f>Table1[[#This Row],[Average_Cost_for_two]]*VLOOKUP(Table1[[#This Row],[Currency]],currency!$A$2:$B$10,2,FALSE)</f>
        <v>28.8</v>
      </c>
      <c r="Z8680" t="str">
        <f>VLOOKUP(C8680,country!A:B,2,FALSE)</f>
        <v>India</v>
      </c>
      <c r="AA8680">
        <f t="shared" si="135"/>
        <v>4</v>
      </c>
    </row>
    <row r="8681" spans="1:27" ht="15.75" customHeight="1" x14ac:dyDescent="0.25">
      <c r="A8681">
        <v>3237</v>
      </c>
      <c r="B8681" t="s">
        <v>18071</v>
      </c>
      <c r="C8681">
        <v>1</v>
      </c>
      <c r="D8681" t="s">
        <v>13426</v>
      </c>
      <c r="E8681" t="s">
        <v>18072</v>
      </c>
      <c r="F8681" t="s">
        <v>13552</v>
      </c>
      <c r="G8681" t="s">
        <v>13553</v>
      </c>
      <c r="H8681">
        <v>77.3264748</v>
      </c>
      <c r="I8681">
        <v>28.5680674</v>
      </c>
      <c r="J8681" t="s">
        <v>536</v>
      </c>
      <c r="K8681" t="s">
        <v>28</v>
      </c>
      <c r="L8681" t="s">
        <v>36</v>
      </c>
      <c r="M8681" t="s">
        <v>29</v>
      </c>
      <c r="N8681" t="s">
        <v>29</v>
      </c>
      <c r="O8681" t="s">
        <v>29</v>
      </c>
      <c r="P8681">
        <v>4</v>
      </c>
      <c r="Q8681">
        <v>230</v>
      </c>
      <c r="R8681">
        <v>2400</v>
      </c>
      <c r="S8681" t="str">
        <f>IF(Table1[[#This Row],[Average_Cost_for_two]]&lt;500,"Low",IF(Table1[[#This Row],[Average_Cost_for_two]]&lt;=1500,"Medium","High"))</f>
        <v>High</v>
      </c>
      <c r="T8681">
        <v>2</v>
      </c>
      <c r="U8681">
        <v>2011</v>
      </c>
      <c r="V8681">
        <v>4</v>
      </c>
      <c r="W8681">
        <v>16</v>
      </c>
      <c r="X8681">
        <f>IF(OR(Main!$U8681=0,
       Main!$V8681=0,
       Main!$W8681=0),
   "",
   DATE(Main!$U8681,
        Main!$V8681,
        Main!$W8681)
)</f>
        <v>40649</v>
      </c>
      <c r="Y8681">
        <f>Table1[[#This Row],[Average_Cost_for_two]]*VLOOKUP(Table1[[#This Row],[Currency]],currency!$A$2:$B$10,2,FALSE)</f>
        <v>28.8</v>
      </c>
      <c r="Z8681" t="str">
        <f>VLOOKUP(C8681,country!A:B,2,FALSE)</f>
        <v>India</v>
      </c>
      <c r="AA8681">
        <f t="shared" si="135"/>
        <v>2</v>
      </c>
    </row>
    <row r="8682" spans="1:27" ht="15.75" customHeight="1" x14ac:dyDescent="0.25">
      <c r="A8682">
        <v>17342548</v>
      </c>
      <c r="B8682" t="s">
        <v>18073</v>
      </c>
      <c r="C8682">
        <v>216</v>
      </c>
      <c r="D8682" t="s">
        <v>1866</v>
      </c>
      <c r="E8682" t="s">
        <v>18074</v>
      </c>
      <c r="F8682" t="s">
        <v>1866</v>
      </c>
      <c r="G8682" t="s">
        <v>1868</v>
      </c>
      <c r="H8682">
        <v>-90.726399999999998</v>
      </c>
      <c r="I8682">
        <v>42.4955</v>
      </c>
      <c r="J8682" t="s">
        <v>18075</v>
      </c>
      <c r="K8682" t="s">
        <v>518</v>
      </c>
      <c r="L8682" t="s">
        <v>29</v>
      </c>
      <c r="M8682" t="s">
        <v>29</v>
      </c>
      <c r="N8682" t="s">
        <v>29</v>
      </c>
      <c r="O8682" t="s">
        <v>29</v>
      </c>
      <c r="P8682">
        <v>1</v>
      </c>
      <c r="Q8682">
        <v>74</v>
      </c>
      <c r="S8682" t="str">
        <f>IF(Table1[[#This Row],[Average_Cost_for_two]]&lt;500,"Low",IF(Table1[[#This Row],[Average_Cost_for_two]]&lt;=1500,"Medium","High"))</f>
        <v>Low</v>
      </c>
      <c r="T8682">
        <v>3.5</v>
      </c>
      <c r="U8682">
        <v>2017</v>
      </c>
      <c r="V8682">
        <v>1</v>
      </c>
      <c r="W8682">
        <v>4</v>
      </c>
      <c r="X8682">
        <f>IF(OR(Main!$U8682=0,
       Main!$V8682=0,
       Main!$W8682=0),
   "",
   DATE(Main!$U8682,
        Main!$V8682,
        Main!$W8682)
)</f>
        <v>42739</v>
      </c>
      <c r="Y8682">
        <f>Table1[[#This Row],[Average_Cost_for_two]]*VLOOKUP(Table1[[#This Row],[Currency]],currency!$A$2:$B$10,2,FALSE)</f>
        <v>0</v>
      </c>
      <c r="Z8682" t="str">
        <f>VLOOKUP(C8682,country!A:B,2,FALSE)</f>
        <v>United States</v>
      </c>
      <c r="AA8682">
        <f t="shared" si="135"/>
        <v>1</v>
      </c>
    </row>
    <row r="8683" spans="1:27" ht="15.75" customHeight="1" x14ac:dyDescent="0.25">
      <c r="A8683">
        <v>58268</v>
      </c>
      <c r="B8683" t="s">
        <v>18076</v>
      </c>
      <c r="C8683">
        <v>1</v>
      </c>
      <c r="D8683" t="s">
        <v>15909</v>
      </c>
      <c r="E8683" t="s">
        <v>18077</v>
      </c>
      <c r="F8683" t="s">
        <v>15996</v>
      </c>
      <c r="G8683" t="s">
        <v>15997</v>
      </c>
      <c r="H8683">
        <v>77.645395579999999</v>
      </c>
      <c r="I8683">
        <v>12.970220640000001</v>
      </c>
      <c r="J8683" t="s">
        <v>2126</v>
      </c>
      <c r="K8683" t="s">
        <v>28</v>
      </c>
      <c r="L8683" t="s">
        <v>36</v>
      </c>
      <c r="M8683" t="s">
        <v>36</v>
      </c>
      <c r="N8683" t="s">
        <v>29</v>
      </c>
      <c r="O8683" t="s">
        <v>29</v>
      </c>
      <c r="P8683">
        <v>4</v>
      </c>
      <c r="Q8683">
        <v>2369</v>
      </c>
      <c r="R8683">
        <v>2400</v>
      </c>
      <c r="S8683" t="str">
        <f>IF(Table1[[#This Row],[Average_Cost_for_two]]&lt;500,"Low",IF(Table1[[#This Row],[Average_Cost_for_two]]&lt;=1500,"Medium","High"))</f>
        <v>High</v>
      </c>
      <c r="T8683">
        <v>4.7</v>
      </c>
      <c r="U8683">
        <v>2015</v>
      </c>
      <c r="V8683">
        <v>11</v>
      </c>
      <c r="W8683">
        <v>14</v>
      </c>
      <c r="X8683">
        <f>IF(OR(Main!$U8683=0,
       Main!$V8683=0,
       Main!$W8683=0),
   "",
   DATE(Main!$U8683,
        Main!$V8683,
        Main!$W8683)
)</f>
        <v>42322</v>
      </c>
      <c r="Y8683">
        <f>Table1[[#This Row],[Average_Cost_for_two]]*VLOOKUP(Table1[[#This Row],[Currency]],currency!$A$2:$B$10,2,FALSE)</f>
        <v>28.8</v>
      </c>
      <c r="Z8683" t="str">
        <f>VLOOKUP(C8683,country!A:B,2,FALSE)</f>
        <v>India</v>
      </c>
      <c r="AA8683">
        <f t="shared" si="135"/>
        <v>4</v>
      </c>
    </row>
    <row r="8684" spans="1:27" ht="15.75" customHeight="1" x14ac:dyDescent="0.25">
      <c r="A8684">
        <v>3400</v>
      </c>
      <c r="B8684" t="s">
        <v>18078</v>
      </c>
      <c r="C8684">
        <v>1</v>
      </c>
      <c r="D8684" t="s">
        <v>23</v>
      </c>
      <c r="E8684" t="s">
        <v>18079</v>
      </c>
      <c r="F8684" t="s">
        <v>734</v>
      </c>
      <c r="G8684" t="s">
        <v>735</v>
      </c>
      <c r="H8684">
        <v>77.205434400000001</v>
      </c>
      <c r="I8684">
        <v>28.556872500000001</v>
      </c>
      <c r="J8684" t="s">
        <v>2739</v>
      </c>
      <c r="K8684" t="s">
        <v>28</v>
      </c>
      <c r="L8684" t="s">
        <v>36</v>
      </c>
      <c r="M8684" t="s">
        <v>29</v>
      </c>
      <c r="N8684" t="s">
        <v>29</v>
      </c>
      <c r="O8684" t="s">
        <v>29</v>
      </c>
      <c r="P8684">
        <v>4</v>
      </c>
      <c r="Q8684">
        <v>303</v>
      </c>
      <c r="R8684">
        <v>2500</v>
      </c>
      <c r="S8684" t="str">
        <f>IF(Table1[[#This Row],[Average_Cost_for_two]]&lt;500,"Low",IF(Table1[[#This Row],[Average_Cost_for_two]]&lt;=1500,"Medium","High"))</f>
        <v>High</v>
      </c>
      <c r="T8684">
        <v>3.7</v>
      </c>
      <c r="U8684">
        <v>2017</v>
      </c>
      <c r="V8684">
        <v>9</v>
      </c>
      <c r="W8684">
        <v>2</v>
      </c>
      <c r="X8684">
        <f>IF(OR(Main!$U8684=0,
       Main!$V8684=0,
       Main!$W8684=0),
   "",
   DATE(Main!$U8684,
        Main!$V8684,
        Main!$W8684)
)</f>
        <v>42980</v>
      </c>
      <c r="Y8684">
        <f>Table1[[#This Row],[Average_Cost_for_two]]*VLOOKUP(Table1[[#This Row],[Currency]],currency!$A$2:$B$10,2,FALSE)</f>
        <v>30</v>
      </c>
      <c r="Z8684" t="str">
        <f>VLOOKUP(C8684,country!A:B,2,FALSE)</f>
        <v>India</v>
      </c>
      <c r="AA8684">
        <f t="shared" si="135"/>
        <v>3</v>
      </c>
    </row>
    <row r="8685" spans="1:27" ht="15.75" customHeight="1" x14ac:dyDescent="0.25">
      <c r="A8685">
        <v>17582668</v>
      </c>
      <c r="B8685" t="s">
        <v>2483</v>
      </c>
      <c r="C8685">
        <v>216</v>
      </c>
      <c r="D8685" t="s">
        <v>18007</v>
      </c>
      <c r="E8685" t="s">
        <v>18080</v>
      </c>
      <c r="F8685" t="s">
        <v>18081</v>
      </c>
      <c r="G8685" t="s">
        <v>18082</v>
      </c>
      <c r="H8685">
        <v>-112.461326</v>
      </c>
      <c r="I8685">
        <v>42.910518000000003</v>
      </c>
      <c r="J8685" t="s">
        <v>18083</v>
      </c>
      <c r="K8685" t="s">
        <v>518</v>
      </c>
      <c r="L8685" t="s">
        <v>29</v>
      </c>
      <c r="M8685" t="s">
        <v>29</v>
      </c>
      <c r="N8685" t="s">
        <v>29</v>
      </c>
      <c r="O8685" t="s">
        <v>29</v>
      </c>
      <c r="P8685">
        <v>3</v>
      </c>
      <c r="Q8685">
        <v>83</v>
      </c>
      <c r="R8685">
        <v>45</v>
      </c>
      <c r="S8685" t="str">
        <f>IF(Table1[[#This Row],[Average_Cost_for_two]]&lt;500,"Low",IF(Table1[[#This Row],[Average_Cost_for_two]]&lt;=1500,"Medium","High"))</f>
        <v>Low</v>
      </c>
      <c r="T8685">
        <v>3.5</v>
      </c>
      <c r="U8685">
        <v>2015</v>
      </c>
      <c r="V8685">
        <v>1</v>
      </c>
      <c r="W8685">
        <v>21</v>
      </c>
      <c r="X8685">
        <f>IF(OR(Main!$U8685=0,
       Main!$V8685=0,
       Main!$W8685=0),
   "",
   DATE(Main!$U8685,
        Main!$V8685,
        Main!$W8685)
)</f>
        <v>42025</v>
      </c>
      <c r="Y8685">
        <f>Table1[[#This Row],[Average_Cost_for_two]]*VLOOKUP(Table1[[#This Row],[Currency]],currency!$A$2:$B$10,2,FALSE)</f>
        <v>45</v>
      </c>
      <c r="Z8685" t="str">
        <f>VLOOKUP(C8685,country!A:B,2,FALSE)</f>
        <v>United States</v>
      </c>
      <c r="AA8685">
        <f t="shared" si="135"/>
        <v>1</v>
      </c>
    </row>
    <row r="8686" spans="1:27" ht="15.75" customHeight="1" x14ac:dyDescent="0.25">
      <c r="A8686">
        <v>310365</v>
      </c>
      <c r="B8686" t="s">
        <v>18084</v>
      </c>
      <c r="C8686">
        <v>1</v>
      </c>
      <c r="D8686" t="s">
        <v>23</v>
      </c>
      <c r="E8686" t="s">
        <v>18085</v>
      </c>
      <c r="F8686" t="s">
        <v>12395</v>
      </c>
      <c r="G8686" t="s">
        <v>12396</v>
      </c>
      <c r="H8686">
        <v>77.217073099999993</v>
      </c>
      <c r="I8686">
        <v>28.621275600000001</v>
      </c>
      <c r="J8686" t="s">
        <v>624</v>
      </c>
      <c r="K8686" t="s">
        <v>28</v>
      </c>
      <c r="L8686" t="s">
        <v>36</v>
      </c>
      <c r="M8686" t="s">
        <v>29</v>
      </c>
      <c r="N8686" t="s">
        <v>29</v>
      </c>
      <c r="O8686" t="s">
        <v>29</v>
      </c>
      <c r="P8686">
        <v>4</v>
      </c>
      <c r="Q8686">
        <v>265</v>
      </c>
      <c r="R8686">
        <v>2500</v>
      </c>
      <c r="S8686" t="str">
        <f>IF(Table1[[#This Row],[Average_Cost_for_two]]&lt;500,"Low",IF(Table1[[#This Row],[Average_Cost_for_two]]&lt;=1500,"Medium","High"))</f>
        <v>High</v>
      </c>
      <c r="T8686">
        <v>3.4</v>
      </c>
      <c r="U8686">
        <v>2012</v>
      </c>
      <c r="V8686">
        <v>9</v>
      </c>
      <c r="W8686">
        <v>27</v>
      </c>
      <c r="X8686">
        <f>IF(OR(Main!$U8686=0,
       Main!$V8686=0,
       Main!$W8686=0),
   "",
   DATE(Main!$U8686,
        Main!$V8686,
        Main!$W8686)
)</f>
        <v>41179</v>
      </c>
      <c r="Y8686">
        <f>Table1[[#This Row],[Average_Cost_for_two]]*VLOOKUP(Table1[[#This Row],[Currency]],currency!$A$2:$B$10,2,FALSE)</f>
        <v>30</v>
      </c>
      <c r="Z8686" t="str">
        <f>VLOOKUP(C8686,country!A:B,2,FALSE)</f>
        <v>India</v>
      </c>
      <c r="AA8686">
        <f t="shared" si="135"/>
        <v>3</v>
      </c>
    </row>
    <row r="8687" spans="1:27" ht="15.75" customHeight="1" x14ac:dyDescent="0.25">
      <c r="A8687">
        <v>18265677</v>
      </c>
      <c r="B8687" t="s">
        <v>18086</v>
      </c>
      <c r="C8687">
        <v>1</v>
      </c>
      <c r="D8687" t="s">
        <v>23</v>
      </c>
      <c r="E8687" t="s">
        <v>3966</v>
      </c>
      <c r="F8687" t="s">
        <v>1738</v>
      </c>
      <c r="G8687" t="s">
        <v>1739</v>
      </c>
      <c r="H8687">
        <v>77.138440599999996</v>
      </c>
      <c r="I8687">
        <v>28.6557286</v>
      </c>
      <c r="J8687" t="s">
        <v>3348</v>
      </c>
      <c r="K8687" t="s">
        <v>28</v>
      </c>
      <c r="L8687" t="s">
        <v>36</v>
      </c>
      <c r="M8687" t="s">
        <v>29</v>
      </c>
      <c r="N8687" t="s">
        <v>29</v>
      </c>
      <c r="O8687" t="s">
        <v>29</v>
      </c>
      <c r="P8687">
        <v>4</v>
      </c>
      <c r="Q8687">
        <v>14</v>
      </c>
      <c r="R8687">
        <v>2500</v>
      </c>
      <c r="S8687" t="str">
        <f>IF(Table1[[#This Row],[Average_Cost_for_two]]&lt;500,"Low",IF(Table1[[#This Row],[Average_Cost_for_two]]&lt;=1500,"Medium","High"))</f>
        <v>High</v>
      </c>
      <c r="T8687">
        <v>3.2</v>
      </c>
      <c r="U8687">
        <v>2011</v>
      </c>
      <c r="V8687">
        <v>9</v>
      </c>
      <c r="W8687">
        <v>18</v>
      </c>
      <c r="X8687">
        <f>IF(OR(Main!$U8687=0,
       Main!$V8687=0,
       Main!$W8687=0),
   "",
   DATE(Main!$U8687,
        Main!$V8687,
        Main!$W8687)
)</f>
        <v>40804</v>
      </c>
      <c r="Y8687">
        <f>Table1[[#This Row],[Average_Cost_for_two]]*VLOOKUP(Table1[[#This Row],[Currency]],currency!$A$2:$B$10,2,FALSE)</f>
        <v>30</v>
      </c>
      <c r="Z8687" t="str">
        <f>VLOOKUP(C8687,country!A:B,2,FALSE)</f>
        <v>India</v>
      </c>
      <c r="AA8687">
        <f t="shared" si="135"/>
        <v>3</v>
      </c>
    </row>
    <row r="8688" spans="1:27" ht="15.75" customHeight="1" x14ac:dyDescent="0.25">
      <c r="A8688">
        <v>4364</v>
      </c>
      <c r="B8688" t="s">
        <v>18087</v>
      </c>
      <c r="C8688">
        <v>1</v>
      </c>
      <c r="D8688" t="s">
        <v>23</v>
      </c>
      <c r="E8688" t="s">
        <v>18088</v>
      </c>
      <c r="F8688" t="s">
        <v>12395</v>
      </c>
      <c r="G8688" t="s">
        <v>12396</v>
      </c>
      <c r="H8688">
        <v>77.217073099999993</v>
      </c>
      <c r="I8688">
        <v>28.621275600000001</v>
      </c>
      <c r="J8688" t="s">
        <v>18089</v>
      </c>
      <c r="K8688" t="s">
        <v>28</v>
      </c>
      <c r="L8688" t="s">
        <v>36</v>
      </c>
      <c r="M8688" t="s">
        <v>29</v>
      </c>
      <c r="N8688" t="s">
        <v>29</v>
      </c>
      <c r="O8688" t="s">
        <v>29</v>
      </c>
      <c r="P8688">
        <v>4</v>
      </c>
      <c r="Q8688">
        <v>19</v>
      </c>
      <c r="R8688">
        <v>2500</v>
      </c>
      <c r="S8688" t="str">
        <f>IF(Table1[[#This Row],[Average_Cost_for_two]]&lt;500,"Low",IF(Table1[[#This Row],[Average_Cost_for_two]]&lt;=1500,"Medium","High"))</f>
        <v>High</v>
      </c>
      <c r="T8688">
        <v>3</v>
      </c>
      <c r="U8688">
        <v>2016</v>
      </c>
      <c r="V8688">
        <v>8</v>
      </c>
      <c r="W8688">
        <v>8</v>
      </c>
      <c r="X8688">
        <f>IF(OR(Main!$U8688=0,
       Main!$V8688=0,
       Main!$W8688=0),
   "",
   DATE(Main!$U8688,
        Main!$V8688,
        Main!$W8688)
)</f>
        <v>42590</v>
      </c>
      <c r="Y8688">
        <f>Table1[[#This Row],[Average_Cost_for_two]]*VLOOKUP(Table1[[#This Row],[Currency]],currency!$A$2:$B$10,2,FALSE)</f>
        <v>30</v>
      </c>
      <c r="Z8688" t="str">
        <f>VLOOKUP(C8688,country!A:B,2,FALSE)</f>
        <v>India</v>
      </c>
      <c r="AA8688">
        <f t="shared" si="135"/>
        <v>3</v>
      </c>
    </row>
    <row r="8689" spans="1:27" ht="15.75" customHeight="1" x14ac:dyDescent="0.25">
      <c r="A8689">
        <v>17057591</v>
      </c>
      <c r="B8689" t="s">
        <v>18090</v>
      </c>
      <c r="C8689">
        <v>216</v>
      </c>
      <c r="D8689" t="s">
        <v>513</v>
      </c>
      <c r="E8689" t="s">
        <v>18091</v>
      </c>
      <c r="F8689" t="s">
        <v>589</v>
      </c>
      <c r="G8689" t="s">
        <v>590</v>
      </c>
      <c r="H8689">
        <v>-81.471525999999997</v>
      </c>
      <c r="I8689">
        <v>28.437065</v>
      </c>
      <c r="J8689" t="s">
        <v>18092</v>
      </c>
      <c r="K8689" t="s">
        <v>518</v>
      </c>
      <c r="L8689" t="s">
        <v>29</v>
      </c>
      <c r="M8689" t="s">
        <v>29</v>
      </c>
      <c r="N8689" t="s">
        <v>29</v>
      </c>
      <c r="O8689" t="s">
        <v>29</v>
      </c>
      <c r="P8689">
        <v>3</v>
      </c>
      <c r="Q8689">
        <v>910</v>
      </c>
      <c r="R8689">
        <v>45</v>
      </c>
      <c r="S8689" t="str">
        <f>IF(Table1[[#This Row],[Average_Cost_for_two]]&lt;500,"Low",IF(Table1[[#This Row],[Average_Cost_for_two]]&lt;=1500,"Medium","High"))</f>
        <v>Low</v>
      </c>
      <c r="T8689">
        <v>4.3</v>
      </c>
      <c r="U8689">
        <v>2011</v>
      </c>
      <c r="V8689">
        <v>12</v>
      </c>
      <c r="W8689">
        <v>27</v>
      </c>
      <c r="X8689">
        <f>IF(OR(Main!$U8689=0,
       Main!$V8689=0,
       Main!$W8689=0),
   "",
   DATE(Main!$U8689,
        Main!$V8689,
        Main!$W8689)
)</f>
        <v>40904</v>
      </c>
      <c r="Y8689">
        <f>Table1[[#This Row],[Average_Cost_for_two]]*VLOOKUP(Table1[[#This Row],[Currency]],currency!$A$2:$B$10,2,FALSE)</f>
        <v>45</v>
      </c>
      <c r="Z8689" t="str">
        <f>VLOOKUP(C8689,country!A:B,2,FALSE)</f>
        <v>United States</v>
      </c>
      <c r="AA8689">
        <f t="shared" si="135"/>
        <v>4</v>
      </c>
    </row>
    <row r="8690" spans="1:27" ht="15.75" customHeight="1" x14ac:dyDescent="0.25">
      <c r="A8690">
        <v>17143970</v>
      </c>
      <c r="B8690" t="s">
        <v>18093</v>
      </c>
      <c r="C8690">
        <v>216</v>
      </c>
      <c r="D8690" t="s">
        <v>1848</v>
      </c>
      <c r="E8690" t="s">
        <v>18094</v>
      </c>
      <c r="F8690" t="s">
        <v>18095</v>
      </c>
      <c r="G8690" t="s">
        <v>18096</v>
      </c>
      <c r="H8690">
        <v>-155.99736200000001</v>
      </c>
      <c r="I8690">
        <v>19.642752000000002</v>
      </c>
      <c r="J8690" t="s">
        <v>18097</v>
      </c>
      <c r="K8690" t="s">
        <v>518</v>
      </c>
      <c r="L8690" t="s">
        <v>29</v>
      </c>
      <c r="M8690" t="s">
        <v>29</v>
      </c>
      <c r="N8690" t="s">
        <v>29</v>
      </c>
      <c r="O8690" t="s">
        <v>29</v>
      </c>
      <c r="P8690">
        <v>3</v>
      </c>
      <c r="Q8690">
        <v>764</v>
      </c>
      <c r="R8690">
        <v>35</v>
      </c>
      <c r="S8690" t="str">
        <f>IF(Table1[[#This Row],[Average_Cost_for_two]]&lt;500,"Low",IF(Table1[[#This Row],[Average_Cost_for_two]]&lt;=1500,"Medium","High"))</f>
        <v>Low</v>
      </c>
      <c r="T8690">
        <v>4.7</v>
      </c>
      <c r="U8690">
        <v>2013</v>
      </c>
      <c r="V8690">
        <v>12</v>
      </c>
      <c r="W8690">
        <v>24</v>
      </c>
      <c r="X8690">
        <f>IF(OR(Main!$U8690=0,
       Main!$V8690=0,
       Main!$W8690=0),
   "",
   DATE(Main!$U8690,
        Main!$V8690,
        Main!$W8690)
)</f>
        <v>41632</v>
      </c>
      <c r="Y8690">
        <f>Table1[[#This Row],[Average_Cost_for_two]]*VLOOKUP(Table1[[#This Row],[Currency]],currency!$A$2:$B$10,2,FALSE)</f>
        <v>35</v>
      </c>
      <c r="Z8690" t="str">
        <f>VLOOKUP(C8690,country!A:B,2,FALSE)</f>
        <v>United States</v>
      </c>
      <c r="AA8690">
        <f t="shared" si="135"/>
        <v>4</v>
      </c>
    </row>
    <row r="8691" spans="1:27" ht="15.75" customHeight="1" x14ac:dyDescent="0.25">
      <c r="A8691">
        <v>4365</v>
      </c>
      <c r="B8691" t="s">
        <v>18098</v>
      </c>
      <c r="C8691">
        <v>1</v>
      </c>
      <c r="D8691" t="s">
        <v>23</v>
      </c>
      <c r="E8691" t="s">
        <v>18088</v>
      </c>
      <c r="F8691" t="s">
        <v>12395</v>
      </c>
      <c r="G8691" t="s">
        <v>12396</v>
      </c>
      <c r="H8691">
        <v>77.216908000000004</v>
      </c>
      <c r="I8691">
        <v>28.621232200000001</v>
      </c>
      <c r="J8691" t="s">
        <v>500</v>
      </c>
      <c r="K8691" t="s">
        <v>28</v>
      </c>
      <c r="L8691" t="s">
        <v>29</v>
      </c>
      <c r="M8691" t="s">
        <v>29</v>
      </c>
      <c r="N8691" t="s">
        <v>29</v>
      </c>
      <c r="O8691" t="s">
        <v>29</v>
      </c>
      <c r="P8691">
        <v>4</v>
      </c>
      <c r="Q8691">
        <v>38</v>
      </c>
      <c r="R8691">
        <v>2500</v>
      </c>
      <c r="S8691" t="str">
        <f>IF(Table1[[#This Row],[Average_Cost_for_two]]&lt;500,"Low",IF(Table1[[#This Row],[Average_Cost_for_two]]&lt;=1500,"Medium","High"))</f>
        <v>High</v>
      </c>
      <c r="T8691">
        <v>3.6</v>
      </c>
      <c r="U8691">
        <v>2010</v>
      </c>
      <c r="V8691">
        <v>7</v>
      </c>
      <c r="W8691">
        <v>14</v>
      </c>
      <c r="X8691">
        <f>IF(OR(Main!$U8691=0,
       Main!$V8691=0,
       Main!$W8691=0),
   "",
   DATE(Main!$U8691,
        Main!$V8691,
        Main!$W8691)
)</f>
        <v>40373</v>
      </c>
      <c r="Y8691">
        <f>Table1[[#This Row],[Average_Cost_for_two]]*VLOOKUP(Table1[[#This Row],[Currency]],currency!$A$2:$B$10,2,FALSE)</f>
        <v>30</v>
      </c>
      <c r="Z8691" t="str">
        <f>VLOOKUP(C8691,country!A:B,2,FALSE)</f>
        <v>India</v>
      </c>
      <c r="AA8691">
        <f t="shared" si="135"/>
        <v>3</v>
      </c>
    </row>
    <row r="8692" spans="1:27" ht="15.75" customHeight="1" x14ac:dyDescent="0.25">
      <c r="A8692">
        <v>309852</v>
      </c>
      <c r="B8692" t="s">
        <v>18099</v>
      </c>
      <c r="C8692">
        <v>1</v>
      </c>
      <c r="D8692" t="s">
        <v>23</v>
      </c>
      <c r="E8692" t="s">
        <v>18100</v>
      </c>
      <c r="F8692" t="s">
        <v>3403</v>
      </c>
      <c r="G8692" t="s">
        <v>3404</v>
      </c>
      <c r="H8692">
        <v>77.219270800000004</v>
      </c>
      <c r="I8692">
        <v>28.527980199999998</v>
      </c>
      <c r="J8692" t="s">
        <v>4562</v>
      </c>
      <c r="K8692" t="s">
        <v>28</v>
      </c>
      <c r="L8692" t="s">
        <v>36</v>
      </c>
      <c r="M8692" t="s">
        <v>29</v>
      </c>
      <c r="N8692" t="s">
        <v>29</v>
      </c>
      <c r="O8692" t="s">
        <v>29</v>
      </c>
      <c r="P8692">
        <v>4</v>
      </c>
      <c r="Q8692">
        <v>179</v>
      </c>
      <c r="R8692">
        <v>2500</v>
      </c>
      <c r="S8692" t="str">
        <f>IF(Table1[[#This Row],[Average_Cost_for_two]]&lt;500,"Low",IF(Table1[[#This Row],[Average_Cost_for_two]]&lt;=1500,"Medium","High"))</f>
        <v>High</v>
      </c>
      <c r="T8692">
        <v>3.3</v>
      </c>
      <c r="U8692">
        <v>2017</v>
      </c>
      <c r="V8692">
        <v>7</v>
      </c>
      <c r="W8692">
        <v>8</v>
      </c>
      <c r="X8692">
        <f>IF(OR(Main!$U8692=0,
       Main!$V8692=0,
       Main!$W8692=0),
   "",
   DATE(Main!$U8692,
        Main!$V8692,
        Main!$W8692)
)</f>
        <v>42924</v>
      </c>
      <c r="Y8692">
        <f>Table1[[#This Row],[Average_Cost_for_two]]*VLOOKUP(Table1[[#This Row],[Currency]],currency!$A$2:$B$10,2,FALSE)</f>
        <v>30</v>
      </c>
      <c r="Z8692" t="str">
        <f>VLOOKUP(C8692,country!A:B,2,FALSE)</f>
        <v>India</v>
      </c>
      <c r="AA8692">
        <f t="shared" si="135"/>
        <v>3</v>
      </c>
    </row>
    <row r="8693" spans="1:27" ht="15.75" customHeight="1" x14ac:dyDescent="0.25">
      <c r="A8693">
        <v>4404</v>
      </c>
      <c r="B8693" t="s">
        <v>18101</v>
      </c>
      <c r="C8693">
        <v>1</v>
      </c>
      <c r="D8693" t="s">
        <v>23</v>
      </c>
      <c r="E8693" t="s">
        <v>18102</v>
      </c>
      <c r="F8693" t="s">
        <v>18103</v>
      </c>
      <c r="G8693" t="s">
        <v>18104</v>
      </c>
      <c r="H8693">
        <v>77.229423499999996</v>
      </c>
      <c r="I8693">
        <v>28.601170700000001</v>
      </c>
      <c r="J8693" t="s">
        <v>18105</v>
      </c>
      <c r="K8693" t="s">
        <v>28</v>
      </c>
      <c r="L8693" t="s">
        <v>29</v>
      </c>
      <c r="M8693" t="s">
        <v>29</v>
      </c>
      <c r="N8693" t="s">
        <v>29</v>
      </c>
      <c r="O8693" t="s">
        <v>29</v>
      </c>
      <c r="P8693">
        <v>4</v>
      </c>
      <c r="Q8693">
        <v>821</v>
      </c>
      <c r="R8693">
        <v>2500</v>
      </c>
      <c r="S8693" t="str">
        <f>IF(Table1[[#This Row],[Average_Cost_for_two]]&lt;500,"Low",IF(Table1[[#This Row],[Average_Cost_for_two]]&lt;=1500,"Medium","High"))</f>
        <v>High</v>
      </c>
      <c r="T8693">
        <v>3.9</v>
      </c>
      <c r="U8693">
        <v>2014</v>
      </c>
      <c r="V8693">
        <v>7</v>
      </c>
      <c r="W8693">
        <v>11</v>
      </c>
      <c r="X8693">
        <f>IF(OR(Main!$U8693=0,
       Main!$V8693=0,
       Main!$W8693=0),
   "",
   DATE(Main!$U8693,
        Main!$V8693,
        Main!$W8693)
)</f>
        <v>41831</v>
      </c>
      <c r="Y8693">
        <f>Table1[[#This Row],[Average_Cost_for_two]]*VLOOKUP(Table1[[#This Row],[Currency]],currency!$A$2:$B$10,2,FALSE)</f>
        <v>30</v>
      </c>
      <c r="Z8693" t="str">
        <f>VLOOKUP(C8693,country!A:B,2,FALSE)</f>
        <v>India</v>
      </c>
      <c r="AA8693">
        <f t="shared" si="135"/>
        <v>3</v>
      </c>
    </row>
    <row r="8694" spans="1:27" ht="15.75" customHeight="1" x14ac:dyDescent="0.25">
      <c r="A8694">
        <v>17058534</v>
      </c>
      <c r="B8694" t="s">
        <v>18106</v>
      </c>
      <c r="C8694">
        <v>216</v>
      </c>
      <c r="D8694" t="s">
        <v>513</v>
      </c>
      <c r="E8694" t="s">
        <v>18107</v>
      </c>
      <c r="F8694" t="s">
        <v>515</v>
      </c>
      <c r="G8694" t="s">
        <v>516</v>
      </c>
      <c r="H8694">
        <v>-81.514607999999996</v>
      </c>
      <c r="I8694">
        <v>28.372858000000001</v>
      </c>
      <c r="J8694" t="s">
        <v>18108</v>
      </c>
      <c r="K8694" t="s">
        <v>518</v>
      </c>
      <c r="L8694" t="s">
        <v>29</v>
      </c>
      <c r="M8694" t="s">
        <v>29</v>
      </c>
      <c r="N8694" t="s">
        <v>29</v>
      </c>
      <c r="O8694" t="s">
        <v>29</v>
      </c>
      <c r="P8694">
        <v>3</v>
      </c>
      <c r="Q8694">
        <v>1341</v>
      </c>
      <c r="R8694">
        <v>35</v>
      </c>
      <c r="S8694" t="str">
        <f>IF(Table1[[#This Row],[Average_Cost_for_two]]&lt;500,"Low",IF(Table1[[#This Row],[Average_Cost_for_two]]&lt;=1500,"Medium","High"))</f>
        <v>Low</v>
      </c>
      <c r="T8694">
        <v>4.7</v>
      </c>
      <c r="U8694">
        <v>2015</v>
      </c>
      <c r="V8694">
        <v>11</v>
      </c>
      <c r="W8694">
        <v>17</v>
      </c>
      <c r="X8694">
        <f>IF(OR(Main!$U8694=0,
       Main!$V8694=0,
       Main!$W8694=0),
   "",
   DATE(Main!$U8694,
        Main!$V8694,
        Main!$W8694)
)</f>
        <v>42325</v>
      </c>
      <c r="Y8694">
        <f>Table1[[#This Row],[Average_Cost_for_two]]*VLOOKUP(Table1[[#This Row],[Currency]],currency!$A$2:$B$10,2,FALSE)</f>
        <v>35</v>
      </c>
      <c r="Z8694" t="str">
        <f>VLOOKUP(C8694,country!A:B,2,FALSE)</f>
        <v>United States</v>
      </c>
      <c r="AA8694">
        <f t="shared" si="135"/>
        <v>4</v>
      </c>
    </row>
    <row r="8695" spans="1:27" ht="15.75" customHeight="1" x14ac:dyDescent="0.25">
      <c r="A8695">
        <v>17284105</v>
      </c>
      <c r="B8695" t="s">
        <v>18109</v>
      </c>
      <c r="C8695">
        <v>216</v>
      </c>
      <c r="D8695" t="s">
        <v>1873</v>
      </c>
      <c r="E8695" t="s">
        <v>18110</v>
      </c>
      <c r="F8695" t="s">
        <v>1873</v>
      </c>
      <c r="G8695" t="s">
        <v>1875</v>
      </c>
      <c r="H8695">
        <v>-84.153999999999996</v>
      </c>
      <c r="I8695">
        <v>31.577200000000001</v>
      </c>
      <c r="J8695" t="s">
        <v>20623</v>
      </c>
      <c r="K8695" t="s">
        <v>518</v>
      </c>
      <c r="L8695" t="s">
        <v>29</v>
      </c>
      <c r="M8695" t="s">
        <v>29</v>
      </c>
      <c r="N8695" t="s">
        <v>29</v>
      </c>
      <c r="O8695" t="s">
        <v>29</v>
      </c>
      <c r="P8695">
        <v>1</v>
      </c>
      <c r="Q8695">
        <v>34</v>
      </c>
      <c r="S8695" t="str">
        <f>IF(Table1[[#This Row],[Average_Cost_for_two]]&lt;500,"Low",IF(Table1[[#This Row],[Average_Cost_for_two]]&lt;=1500,"Medium","High"))</f>
        <v>Low</v>
      </c>
      <c r="T8695">
        <v>3.4</v>
      </c>
      <c r="U8695">
        <v>2011</v>
      </c>
      <c r="V8695">
        <v>10</v>
      </c>
      <c r="W8695">
        <v>20</v>
      </c>
      <c r="X8695">
        <f>IF(OR(Main!$U8695=0,
       Main!$V8695=0,
       Main!$W8695=0),
   "",
   DATE(Main!$U8695,
        Main!$V8695,
        Main!$W8695)
)</f>
        <v>40836</v>
      </c>
      <c r="Y8695">
        <f>Table1[[#This Row],[Average_Cost_for_two]]*VLOOKUP(Table1[[#This Row],[Currency]],currency!$A$2:$B$10,2,FALSE)</f>
        <v>0</v>
      </c>
      <c r="Z8695" t="str">
        <f>VLOOKUP(C8695,country!A:B,2,FALSE)</f>
        <v>United States</v>
      </c>
      <c r="AA8695">
        <f t="shared" si="135"/>
        <v>4</v>
      </c>
    </row>
    <row r="8696" spans="1:27" ht="15.75" customHeight="1" x14ac:dyDescent="0.25">
      <c r="A8696">
        <v>17678231</v>
      </c>
      <c r="B8696" t="s">
        <v>18111</v>
      </c>
      <c r="C8696">
        <v>216</v>
      </c>
      <c r="D8696" t="s">
        <v>1815</v>
      </c>
      <c r="E8696" t="s">
        <v>18112</v>
      </c>
      <c r="F8696" t="s">
        <v>1815</v>
      </c>
      <c r="G8696" t="s">
        <v>1817</v>
      </c>
      <c r="H8696">
        <v>-83.318554000000006</v>
      </c>
      <c r="I8696">
        <v>30.841892000000001</v>
      </c>
      <c r="J8696" t="s">
        <v>2199</v>
      </c>
      <c r="K8696" t="s">
        <v>518</v>
      </c>
      <c r="L8696" t="s">
        <v>29</v>
      </c>
      <c r="M8696" t="s">
        <v>29</v>
      </c>
      <c r="N8696" t="s">
        <v>29</v>
      </c>
      <c r="O8696" t="s">
        <v>29</v>
      </c>
      <c r="P8696">
        <v>3</v>
      </c>
      <c r="Q8696">
        <v>185</v>
      </c>
      <c r="R8696">
        <v>35</v>
      </c>
      <c r="S8696" t="str">
        <f>IF(Table1[[#This Row],[Average_Cost_for_two]]&lt;500,"Low",IF(Table1[[#This Row],[Average_Cost_for_two]]&lt;=1500,"Medium","High"))</f>
        <v>Low</v>
      </c>
      <c r="T8696">
        <v>3.8</v>
      </c>
      <c r="U8696">
        <v>2011</v>
      </c>
      <c r="V8696">
        <v>10</v>
      </c>
      <c r="W8696">
        <v>22</v>
      </c>
      <c r="X8696">
        <f>IF(OR(Main!$U8696=0,
       Main!$V8696=0,
       Main!$W8696=0),
   "",
   DATE(Main!$U8696,
        Main!$V8696,
        Main!$W8696)
)</f>
        <v>40838</v>
      </c>
      <c r="Y8696">
        <f>Table1[[#This Row],[Average_Cost_for_two]]*VLOOKUP(Table1[[#This Row],[Currency]],currency!$A$2:$B$10,2,FALSE)</f>
        <v>35</v>
      </c>
      <c r="Z8696" t="str">
        <f>VLOOKUP(C8696,country!A:B,2,FALSE)</f>
        <v>United States</v>
      </c>
      <c r="AA8696">
        <f t="shared" si="135"/>
        <v>4</v>
      </c>
    </row>
    <row r="8697" spans="1:27" ht="15.75" customHeight="1" x14ac:dyDescent="0.25">
      <c r="A8697">
        <v>17295028</v>
      </c>
      <c r="B8697" t="s">
        <v>18113</v>
      </c>
      <c r="C8697">
        <v>216</v>
      </c>
      <c r="D8697" t="s">
        <v>17996</v>
      </c>
      <c r="E8697" t="s">
        <v>18114</v>
      </c>
      <c r="F8697" t="s">
        <v>17996</v>
      </c>
      <c r="G8697" t="s">
        <v>18115</v>
      </c>
      <c r="H8697">
        <v>-81.965570999999997</v>
      </c>
      <c r="I8697">
        <v>33.481779000000003</v>
      </c>
      <c r="J8697" t="s">
        <v>18116</v>
      </c>
      <c r="K8697" t="s">
        <v>518</v>
      </c>
      <c r="L8697" t="s">
        <v>29</v>
      </c>
      <c r="M8697" t="s">
        <v>29</v>
      </c>
      <c r="N8697" t="s">
        <v>29</v>
      </c>
      <c r="O8697" t="s">
        <v>29</v>
      </c>
      <c r="P8697">
        <v>3</v>
      </c>
      <c r="Q8697">
        <v>332</v>
      </c>
      <c r="R8697">
        <v>40</v>
      </c>
      <c r="S8697" t="str">
        <f>IF(Table1[[#This Row],[Average_Cost_for_two]]&lt;500,"Low",IF(Table1[[#This Row],[Average_Cost_for_two]]&lt;=1500,"Medium","High"))</f>
        <v>Low</v>
      </c>
      <c r="T8697">
        <v>3.8</v>
      </c>
      <c r="U8697">
        <v>2012</v>
      </c>
      <c r="V8697">
        <v>9</v>
      </c>
      <c r="W8697">
        <v>13</v>
      </c>
      <c r="X8697">
        <f>IF(OR(Main!$U8697=0,
       Main!$V8697=0,
       Main!$W8697=0),
   "",
   DATE(Main!$U8697,
        Main!$V8697,
        Main!$W8697)
)</f>
        <v>41165</v>
      </c>
      <c r="Y8697">
        <f>Table1[[#This Row],[Average_Cost_for_two]]*VLOOKUP(Table1[[#This Row],[Currency]],currency!$A$2:$B$10,2,FALSE)</f>
        <v>40</v>
      </c>
      <c r="Z8697" t="str">
        <f>VLOOKUP(C8697,country!A:B,2,FALSE)</f>
        <v>United States</v>
      </c>
      <c r="AA8697">
        <f t="shared" si="135"/>
        <v>3</v>
      </c>
    </row>
    <row r="8698" spans="1:27" ht="15.75" customHeight="1" x14ac:dyDescent="0.25">
      <c r="A8698">
        <v>17316743</v>
      </c>
      <c r="B8698" t="s">
        <v>18117</v>
      </c>
      <c r="C8698">
        <v>216</v>
      </c>
      <c r="D8698" t="s">
        <v>18118</v>
      </c>
      <c r="E8698" t="s">
        <v>18119</v>
      </c>
      <c r="F8698" t="s">
        <v>18120</v>
      </c>
      <c r="G8698" t="s">
        <v>18121</v>
      </c>
      <c r="H8698">
        <v>-91.534301999999997</v>
      </c>
      <c r="I8698">
        <v>41.658690999999997</v>
      </c>
      <c r="J8698" t="s">
        <v>18122</v>
      </c>
      <c r="K8698" t="s">
        <v>518</v>
      </c>
      <c r="L8698" t="s">
        <v>29</v>
      </c>
      <c r="M8698" t="s">
        <v>29</v>
      </c>
      <c r="N8698" t="s">
        <v>29</v>
      </c>
      <c r="O8698" t="s">
        <v>29</v>
      </c>
      <c r="P8698">
        <v>3</v>
      </c>
      <c r="Q8698">
        <v>220</v>
      </c>
      <c r="R8698">
        <v>40</v>
      </c>
      <c r="S8698" t="str">
        <f>IF(Table1[[#This Row],[Average_Cost_for_two]]&lt;500,"Low",IF(Table1[[#This Row],[Average_Cost_for_two]]&lt;=1500,"Medium","High"))</f>
        <v>Low</v>
      </c>
      <c r="T8698">
        <v>3.8</v>
      </c>
      <c r="U8698">
        <v>2015</v>
      </c>
      <c r="V8698">
        <v>9</v>
      </c>
      <c r="W8698">
        <v>27</v>
      </c>
      <c r="X8698">
        <f>IF(OR(Main!$U8698=0,
       Main!$V8698=0,
       Main!$W8698=0),
   "",
   DATE(Main!$U8698,
        Main!$V8698,
        Main!$W8698)
)</f>
        <v>42274</v>
      </c>
      <c r="Y8698">
        <f>Table1[[#This Row],[Average_Cost_for_two]]*VLOOKUP(Table1[[#This Row],[Currency]],currency!$A$2:$B$10,2,FALSE)</f>
        <v>40</v>
      </c>
      <c r="Z8698" t="str">
        <f>VLOOKUP(C8698,country!A:B,2,FALSE)</f>
        <v>United States</v>
      </c>
      <c r="AA8698">
        <f t="shared" si="135"/>
        <v>3</v>
      </c>
    </row>
    <row r="8699" spans="1:27" ht="15.75" customHeight="1" x14ac:dyDescent="0.25">
      <c r="A8699">
        <v>17330185</v>
      </c>
      <c r="B8699" t="s">
        <v>18123</v>
      </c>
      <c r="C8699">
        <v>216</v>
      </c>
      <c r="D8699" t="s">
        <v>18051</v>
      </c>
      <c r="E8699" t="s">
        <v>18124</v>
      </c>
      <c r="F8699" t="s">
        <v>18051</v>
      </c>
      <c r="G8699" t="s">
        <v>18053</v>
      </c>
      <c r="H8699">
        <v>-84.954983999999996</v>
      </c>
      <c r="I8699">
        <v>32.538219699999999</v>
      </c>
      <c r="J8699" t="s">
        <v>18125</v>
      </c>
      <c r="K8699" t="s">
        <v>518</v>
      </c>
      <c r="L8699" t="s">
        <v>29</v>
      </c>
      <c r="M8699" t="s">
        <v>29</v>
      </c>
      <c r="N8699" t="s">
        <v>29</v>
      </c>
      <c r="O8699" t="s">
        <v>29</v>
      </c>
      <c r="P8699">
        <v>3</v>
      </c>
      <c r="Q8699">
        <v>247</v>
      </c>
      <c r="R8699">
        <v>40</v>
      </c>
      <c r="S8699" t="str">
        <f>IF(Table1[[#This Row],[Average_Cost_for_two]]&lt;500,"Low",IF(Table1[[#This Row],[Average_Cost_for_two]]&lt;=1500,"Medium","High"))</f>
        <v>Low</v>
      </c>
      <c r="T8699">
        <v>3.9</v>
      </c>
      <c r="U8699">
        <v>2011</v>
      </c>
      <c r="V8699">
        <v>9</v>
      </c>
      <c r="W8699">
        <v>7</v>
      </c>
      <c r="X8699">
        <f>IF(OR(Main!$U8699=0,
       Main!$V8699=0,
       Main!$W8699=0),
   "",
   DATE(Main!$U8699,
        Main!$V8699,
        Main!$W8699)
)</f>
        <v>40793</v>
      </c>
      <c r="Y8699">
        <f>Table1[[#This Row],[Average_Cost_for_two]]*VLOOKUP(Table1[[#This Row],[Currency]],currency!$A$2:$B$10,2,FALSE)</f>
        <v>40</v>
      </c>
      <c r="Z8699" t="str">
        <f>VLOOKUP(C8699,country!A:B,2,FALSE)</f>
        <v>United States</v>
      </c>
      <c r="AA8699">
        <f t="shared" si="135"/>
        <v>3</v>
      </c>
    </row>
    <row r="8700" spans="1:27" ht="15.75" customHeight="1" x14ac:dyDescent="0.25">
      <c r="A8700">
        <v>17258350</v>
      </c>
      <c r="B8700" t="s">
        <v>18126</v>
      </c>
      <c r="C8700">
        <v>216</v>
      </c>
      <c r="D8700" t="s">
        <v>1910</v>
      </c>
      <c r="E8700" t="s">
        <v>18127</v>
      </c>
      <c r="F8700" t="s">
        <v>18128</v>
      </c>
      <c r="G8700" t="s">
        <v>18129</v>
      </c>
      <c r="H8700">
        <v>-93.677638000000002</v>
      </c>
      <c r="I8700">
        <v>41.614964999999998</v>
      </c>
      <c r="J8700" t="s">
        <v>18130</v>
      </c>
      <c r="K8700" t="s">
        <v>518</v>
      </c>
      <c r="L8700" t="s">
        <v>29</v>
      </c>
      <c r="M8700" t="s">
        <v>29</v>
      </c>
      <c r="N8700" t="s">
        <v>29</v>
      </c>
      <c r="O8700" t="s">
        <v>29</v>
      </c>
      <c r="P8700">
        <v>3</v>
      </c>
      <c r="Q8700">
        <v>674</v>
      </c>
      <c r="R8700">
        <v>40</v>
      </c>
      <c r="S8700" t="str">
        <f>IF(Table1[[#This Row],[Average_Cost_for_two]]&lt;500,"Low",IF(Table1[[#This Row],[Average_Cost_for_two]]&lt;=1500,"Medium","High"))</f>
        <v>Low</v>
      </c>
      <c r="T8700">
        <v>4.5</v>
      </c>
      <c r="U8700">
        <v>2016</v>
      </c>
      <c r="V8700">
        <v>9</v>
      </c>
      <c r="W8700">
        <v>20</v>
      </c>
      <c r="X8700">
        <f>IF(OR(Main!$U8700=0,
       Main!$V8700=0,
       Main!$W8700=0),
   "",
   DATE(Main!$U8700,
        Main!$V8700,
        Main!$W8700)
)</f>
        <v>42633</v>
      </c>
      <c r="Y8700">
        <f>Table1[[#This Row],[Average_Cost_for_two]]*VLOOKUP(Table1[[#This Row],[Currency]],currency!$A$2:$B$10,2,FALSE)</f>
        <v>40</v>
      </c>
      <c r="Z8700" t="str">
        <f>VLOOKUP(C8700,country!A:B,2,FALSE)</f>
        <v>United States</v>
      </c>
      <c r="AA8700">
        <f t="shared" si="135"/>
        <v>3</v>
      </c>
    </row>
    <row r="8701" spans="1:27" ht="15.75" customHeight="1" x14ac:dyDescent="0.25">
      <c r="A8701">
        <v>17259200</v>
      </c>
      <c r="B8701" t="s">
        <v>18131</v>
      </c>
      <c r="C8701">
        <v>216</v>
      </c>
      <c r="D8701" t="s">
        <v>1910</v>
      </c>
      <c r="E8701" t="s">
        <v>18132</v>
      </c>
      <c r="F8701" t="s">
        <v>18133</v>
      </c>
      <c r="G8701" t="s">
        <v>18134</v>
      </c>
      <c r="H8701">
        <v>-93.744198100000006</v>
      </c>
      <c r="I8701">
        <v>41.599177099999999</v>
      </c>
      <c r="J8701" t="s">
        <v>18135</v>
      </c>
      <c r="K8701" t="s">
        <v>518</v>
      </c>
      <c r="L8701" t="s">
        <v>29</v>
      </c>
      <c r="M8701" t="s">
        <v>29</v>
      </c>
      <c r="N8701" t="s">
        <v>29</v>
      </c>
      <c r="O8701" t="s">
        <v>29</v>
      </c>
      <c r="P8701">
        <v>3</v>
      </c>
      <c r="Q8701">
        <v>530</v>
      </c>
      <c r="R8701">
        <v>40</v>
      </c>
      <c r="S8701" t="str">
        <f>IF(Table1[[#This Row],[Average_Cost_for_two]]&lt;500,"Low",IF(Table1[[#This Row],[Average_Cost_for_two]]&lt;=1500,"Medium","High"))</f>
        <v>Low</v>
      </c>
      <c r="T8701">
        <v>4.2</v>
      </c>
      <c r="U8701">
        <v>2010</v>
      </c>
      <c r="V8701">
        <v>9</v>
      </c>
      <c r="W8701">
        <v>21</v>
      </c>
      <c r="X8701">
        <f>IF(OR(Main!$U8701=0,
       Main!$V8701=0,
       Main!$W8701=0),
   "",
   DATE(Main!$U8701,
        Main!$V8701,
        Main!$W8701)
)</f>
        <v>40442</v>
      </c>
      <c r="Y8701">
        <f>Table1[[#This Row],[Average_Cost_for_two]]*VLOOKUP(Table1[[#This Row],[Currency]],currency!$A$2:$B$10,2,FALSE)</f>
        <v>40</v>
      </c>
      <c r="Z8701" t="str">
        <f>VLOOKUP(C8701,country!A:B,2,FALSE)</f>
        <v>United States</v>
      </c>
      <c r="AA8701">
        <f t="shared" si="135"/>
        <v>3</v>
      </c>
    </row>
    <row r="8702" spans="1:27" ht="15.75" customHeight="1" x14ac:dyDescent="0.25">
      <c r="A8702">
        <v>17342770</v>
      </c>
      <c r="B8702" t="s">
        <v>18136</v>
      </c>
      <c r="C8702">
        <v>216</v>
      </c>
      <c r="D8702" t="s">
        <v>1866</v>
      </c>
      <c r="E8702" t="s">
        <v>18137</v>
      </c>
      <c r="F8702" t="s">
        <v>1866</v>
      </c>
      <c r="G8702" t="s">
        <v>1868</v>
      </c>
      <c r="H8702">
        <v>-90.668164000000004</v>
      </c>
      <c r="I8702">
        <v>42.503075000000003</v>
      </c>
      <c r="J8702" t="s">
        <v>18138</v>
      </c>
      <c r="K8702" t="s">
        <v>518</v>
      </c>
      <c r="L8702" t="s">
        <v>29</v>
      </c>
      <c r="M8702" t="s">
        <v>29</v>
      </c>
      <c r="N8702" t="s">
        <v>29</v>
      </c>
      <c r="O8702" t="s">
        <v>29</v>
      </c>
      <c r="P8702">
        <v>3</v>
      </c>
      <c r="Q8702">
        <v>198</v>
      </c>
      <c r="R8702">
        <v>40</v>
      </c>
      <c r="S8702" t="str">
        <f>IF(Table1[[#This Row],[Average_Cost_for_two]]&lt;500,"Low",IF(Table1[[#This Row],[Average_Cost_for_two]]&lt;=1500,"Medium","High"))</f>
        <v>Low</v>
      </c>
      <c r="T8702">
        <v>3.8</v>
      </c>
      <c r="U8702">
        <v>2011</v>
      </c>
      <c r="V8702">
        <v>9</v>
      </c>
      <c r="W8702">
        <v>8</v>
      </c>
      <c r="X8702">
        <f>IF(OR(Main!$U8702=0,
       Main!$V8702=0,
       Main!$W8702=0),
   "",
   DATE(Main!$U8702,
        Main!$V8702,
        Main!$W8702)
)</f>
        <v>40794</v>
      </c>
      <c r="Y8702">
        <f>Table1[[#This Row],[Average_Cost_for_two]]*VLOOKUP(Table1[[#This Row],[Currency]],currency!$A$2:$B$10,2,FALSE)</f>
        <v>40</v>
      </c>
      <c r="Z8702" t="str">
        <f>VLOOKUP(C8702,country!A:B,2,FALSE)</f>
        <v>United States</v>
      </c>
      <c r="AA8702">
        <f t="shared" si="135"/>
        <v>3</v>
      </c>
    </row>
    <row r="8703" spans="1:27" ht="15.75" customHeight="1" x14ac:dyDescent="0.25">
      <c r="A8703">
        <v>17374552</v>
      </c>
      <c r="B8703" t="s">
        <v>18139</v>
      </c>
      <c r="C8703">
        <v>216</v>
      </c>
      <c r="D8703" t="s">
        <v>18140</v>
      </c>
      <c r="E8703" t="s">
        <v>18141</v>
      </c>
      <c r="F8703" t="s">
        <v>18142</v>
      </c>
      <c r="G8703" t="s">
        <v>18143</v>
      </c>
      <c r="H8703">
        <v>-83.985799999999998</v>
      </c>
      <c r="I8703">
        <v>34.531799999999997</v>
      </c>
      <c r="J8703" t="s">
        <v>20623</v>
      </c>
      <c r="K8703" t="s">
        <v>518</v>
      </c>
      <c r="L8703" t="s">
        <v>29</v>
      </c>
      <c r="M8703" t="s">
        <v>29</v>
      </c>
      <c r="N8703" t="s">
        <v>29</v>
      </c>
      <c r="O8703" t="s">
        <v>29</v>
      </c>
      <c r="P8703">
        <v>3</v>
      </c>
      <c r="Q8703">
        <v>209</v>
      </c>
      <c r="R8703">
        <v>40</v>
      </c>
      <c r="S8703" t="str">
        <f>IF(Table1[[#This Row],[Average_Cost_for_two]]&lt;500,"Low",IF(Table1[[#This Row],[Average_Cost_for_two]]&lt;=1500,"Medium","High"))</f>
        <v>Low</v>
      </c>
      <c r="T8703">
        <v>3.9</v>
      </c>
      <c r="U8703">
        <v>2016</v>
      </c>
      <c r="V8703">
        <v>9</v>
      </c>
      <c r="W8703">
        <v>3</v>
      </c>
      <c r="X8703">
        <f>IF(OR(Main!$U8703=0,
       Main!$V8703=0,
       Main!$W8703=0),
   "",
   DATE(Main!$U8703,
        Main!$V8703,
        Main!$W8703)
)</f>
        <v>42616</v>
      </c>
      <c r="Y8703">
        <f>Table1[[#This Row],[Average_Cost_for_two]]*VLOOKUP(Table1[[#This Row],[Currency]],currency!$A$2:$B$10,2,FALSE)</f>
        <v>40</v>
      </c>
      <c r="Z8703" t="str">
        <f>VLOOKUP(C8703,country!A:B,2,FALSE)</f>
        <v>United States</v>
      </c>
      <c r="AA8703">
        <f t="shared" si="135"/>
        <v>3</v>
      </c>
    </row>
    <row r="8704" spans="1:27" ht="15.75" customHeight="1" x14ac:dyDescent="0.25">
      <c r="A8704">
        <v>17057925</v>
      </c>
      <c r="B8704" t="s">
        <v>18144</v>
      </c>
      <c r="C8704">
        <v>216</v>
      </c>
      <c r="D8704" t="s">
        <v>513</v>
      </c>
      <c r="E8704" t="s">
        <v>18145</v>
      </c>
      <c r="F8704" t="s">
        <v>589</v>
      </c>
      <c r="G8704" t="s">
        <v>590</v>
      </c>
      <c r="H8704">
        <v>-81.469986000000006</v>
      </c>
      <c r="I8704">
        <v>28.440344</v>
      </c>
      <c r="J8704" t="s">
        <v>18146</v>
      </c>
      <c r="K8704" t="s">
        <v>518</v>
      </c>
      <c r="L8704" t="s">
        <v>29</v>
      </c>
      <c r="M8704" t="s">
        <v>29</v>
      </c>
      <c r="N8704" t="s">
        <v>29</v>
      </c>
      <c r="O8704" t="s">
        <v>29</v>
      </c>
      <c r="P8704">
        <v>3</v>
      </c>
      <c r="Q8704">
        <v>1293</v>
      </c>
      <c r="R8704">
        <v>40</v>
      </c>
      <c r="S8704" t="str">
        <f>IF(Table1[[#This Row],[Average_Cost_for_two]]&lt;500,"Low",IF(Table1[[#This Row],[Average_Cost_for_two]]&lt;=1500,"Medium","High"))</f>
        <v>Low</v>
      </c>
      <c r="T8704">
        <v>4.5999999999999996</v>
      </c>
      <c r="U8704">
        <v>2012</v>
      </c>
      <c r="V8704">
        <v>9</v>
      </c>
      <c r="W8704">
        <v>12</v>
      </c>
      <c r="X8704">
        <f>IF(OR(Main!$U8704=0,
       Main!$V8704=0,
       Main!$W8704=0),
   "",
   DATE(Main!$U8704,
        Main!$V8704,
        Main!$W8704)
)</f>
        <v>41164</v>
      </c>
      <c r="Y8704">
        <f>Table1[[#This Row],[Average_Cost_for_two]]*VLOOKUP(Table1[[#This Row],[Currency]],currency!$A$2:$B$10,2,FALSE)</f>
        <v>40</v>
      </c>
      <c r="Z8704" t="str">
        <f>VLOOKUP(C8704,country!A:B,2,FALSE)</f>
        <v>United States</v>
      </c>
      <c r="AA8704">
        <f t="shared" si="135"/>
        <v>3</v>
      </c>
    </row>
    <row r="8705" spans="1:27" ht="15.75" customHeight="1" x14ac:dyDescent="0.25">
      <c r="A8705">
        <v>17057797</v>
      </c>
      <c r="B8705" t="s">
        <v>18147</v>
      </c>
      <c r="C8705">
        <v>216</v>
      </c>
      <c r="D8705" t="s">
        <v>513</v>
      </c>
      <c r="E8705" t="s">
        <v>18148</v>
      </c>
      <c r="F8705" t="s">
        <v>18149</v>
      </c>
      <c r="G8705" t="s">
        <v>18150</v>
      </c>
      <c r="H8705">
        <v>-81.350834399999997</v>
      </c>
      <c r="I8705">
        <v>28.5976271</v>
      </c>
      <c r="J8705" t="s">
        <v>18151</v>
      </c>
      <c r="K8705" t="s">
        <v>518</v>
      </c>
      <c r="L8705" t="s">
        <v>29</v>
      </c>
      <c r="M8705" t="s">
        <v>29</v>
      </c>
      <c r="N8705" t="s">
        <v>29</v>
      </c>
      <c r="O8705" t="s">
        <v>29</v>
      </c>
      <c r="P8705">
        <v>3</v>
      </c>
      <c r="Q8705">
        <v>568</v>
      </c>
      <c r="R8705">
        <v>40</v>
      </c>
      <c r="S8705" t="str">
        <f>IF(Table1[[#This Row],[Average_Cost_for_two]]&lt;500,"Low",IF(Table1[[#This Row],[Average_Cost_for_two]]&lt;=1500,"Medium","High"))</f>
        <v>Low</v>
      </c>
      <c r="T8705">
        <v>4.2</v>
      </c>
      <c r="U8705">
        <v>2011</v>
      </c>
      <c r="V8705">
        <v>9</v>
      </c>
      <c r="W8705">
        <v>13</v>
      </c>
      <c r="X8705">
        <f>IF(OR(Main!$U8705=0,
       Main!$V8705=0,
       Main!$W8705=0),
   "",
   DATE(Main!$U8705,
        Main!$V8705,
        Main!$W8705)
)</f>
        <v>40799</v>
      </c>
      <c r="Y8705">
        <f>Table1[[#This Row],[Average_Cost_for_two]]*VLOOKUP(Table1[[#This Row],[Currency]],currency!$A$2:$B$10,2,FALSE)</f>
        <v>40</v>
      </c>
      <c r="Z8705" t="str">
        <f>VLOOKUP(C8705,country!A:B,2,FALSE)</f>
        <v>United States</v>
      </c>
      <c r="AA8705">
        <f t="shared" si="135"/>
        <v>3</v>
      </c>
    </row>
    <row r="8706" spans="1:27" ht="15.75" customHeight="1" x14ac:dyDescent="0.25">
      <c r="A8706">
        <v>17579992</v>
      </c>
      <c r="B8706" t="s">
        <v>18152</v>
      </c>
      <c r="C8706">
        <v>216</v>
      </c>
      <c r="D8706" t="s">
        <v>18153</v>
      </c>
      <c r="E8706" t="s">
        <v>18154</v>
      </c>
      <c r="F8706" t="s">
        <v>18153</v>
      </c>
      <c r="G8706" t="s">
        <v>18155</v>
      </c>
      <c r="H8706">
        <v>-87.209199999999996</v>
      </c>
      <c r="I8706">
        <v>30.4101</v>
      </c>
      <c r="J8706" t="s">
        <v>18135</v>
      </c>
      <c r="K8706" t="s">
        <v>518</v>
      </c>
      <c r="L8706" t="s">
        <v>29</v>
      </c>
      <c r="M8706" t="s">
        <v>29</v>
      </c>
      <c r="N8706" t="s">
        <v>29</v>
      </c>
      <c r="O8706" t="s">
        <v>29</v>
      </c>
      <c r="P8706">
        <v>3</v>
      </c>
      <c r="Q8706">
        <v>669</v>
      </c>
      <c r="R8706">
        <v>40</v>
      </c>
      <c r="S8706" t="str">
        <f>IF(Table1[[#This Row],[Average_Cost_for_two]]&lt;500,"Low",IF(Table1[[#This Row],[Average_Cost_for_two]]&lt;=1500,"Medium","High"))</f>
        <v>Low</v>
      </c>
      <c r="T8706">
        <v>4.0999999999999996</v>
      </c>
      <c r="U8706">
        <v>2012</v>
      </c>
      <c r="V8706">
        <v>9</v>
      </c>
      <c r="W8706">
        <v>2</v>
      </c>
      <c r="X8706">
        <f>IF(OR(Main!$U8706=0,
       Main!$V8706=0,
       Main!$W8706=0),
   "",
   DATE(Main!$U8706,
        Main!$V8706,
        Main!$W8706)
)</f>
        <v>41154</v>
      </c>
      <c r="Y8706">
        <f>Table1[[#This Row],[Average_Cost_for_two]]*VLOOKUP(Table1[[#This Row],[Currency]],currency!$A$2:$B$10,2,FALSE)</f>
        <v>40</v>
      </c>
      <c r="Z8706" t="str">
        <f>VLOOKUP(C8706,country!A:B,2,FALSE)</f>
        <v>United States</v>
      </c>
      <c r="AA8706">
        <f t="shared" ref="AA8706:AA8769" si="136">ROUNDUP(V8706/3,0)</f>
        <v>3</v>
      </c>
    </row>
    <row r="8707" spans="1:27" ht="15.75" customHeight="1" x14ac:dyDescent="0.25">
      <c r="A8707">
        <v>17145408</v>
      </c>
      <c r="B8707" t="s">
        <v>18156</v>
      </c>
      <c r="C8707">
        <v>216</v>
      </c>
      <c r="D8707" t="s">
        <v>1848</v>
      </c>
      <c r="E8707" t="s">
        <v>18157</v>
      </c>
      <c r="F8707" t="s">
        <v>18021</v>
      </c>
      <c r="G8707" t="s">
        <v>18022</v>
      </c>
      <c r="H8707">
        <v>-156.43094730000001</v>
      </c>
      <c r="I8707">
        <v>20.6883746</v>
      </c>
      <c r="J8707" t="s">
        <v>18158</v>
      </c>
      <c r="K8707" t="s">
        <v>518</v>
      </c>
      <c r="L8707" t="s">
        <v>29</v>
      </c>
      <c r="M8707" t="s">
        <v>29</v>
      </c>
      <c r="N8707" t="s">
        <v>29</v>
      </c>
      <c r="O8707" t="s">
        <v>29</v>
      </c>
      <c r="P8707">
        <v>3</v>
      </c>
      <c r="Q8707">
        <v>485</v>
      </c>
      <c r="R8707">
        <v>40</v>
      </c>
      <c r="S8707" t="str">
        <f>IF(Table1[[#This Row],[Average_Cost_for_two]]&lt;500,"Low",IF(Table1[[#This Row],[Average_Cost_for_two]]&lt;=1500,"Medium","High"))</f>
        <v>Low</v>
      </c>
      <c r="T8707">
        <v>4.2</v>
      </c>
      <c r="U8707">
        <v>2018</v>
      </c>
      <c r="V8707">
        <v>9</v>
      </c>
      <c r="W8707">
        <v>17</v>
      </c>
      <c r="X8707">
        <f>IF(OR(Main!$U8707=0,
       Main!$V8707=0,
       Main!$W8707=0),
   "",
   DATE(Main!$U8707,
        Main!$V8707,
        Main!$W8707)
)</f>
        <v>43360</v>
      </c>
      <c r="Y8707">
        <f>Table1[[#This Row],[Average_Cost_for_two]]*VLOOKUP(Table1[[#This Row],[Currency]],currency!$A$2:$B$10,2,FALSE)</f>
        <v>40</v>
      </c>
      <c r="Z8707" t="str">
        <f>VLOOKUP(C8707,country!A:B,2,FALSE)</f>
        <v>United States</v>
      </c>
      <c r="AA8707">
        <f t="shared" si="136"/>
        <v>3</v>
      </c>
    </row>
    <row r="8708" spans="1:27" ht="15.75" customHeight="1" x14ac:dyDescent="0.25">
      <c r="A8708">
        <v>17142297</v>
      </c>
      <c r="B8708" t="s">
        <v>18159</v>
      </c>
      <c r="C8708">
        <v>216</v>
      </c>
      <c r="D8708" t="s">
        <v>1848</v>
      </c>
      <c r="E8708" t="s">
        <v>18160</v>
      </c>
      <c r="F8708" t="s">
        <v>18161</v>
      </c>
      <c r="G8708" t="s">
        <v>18162</v>
      </c>
      <c r="H8708">
        <v>-156.69382100000001</v>
      </c>
      <c r="I8708">
        <v>20.921347000000001</v>
      </c>
      <c r="J8708" t="s">
        <v>1856</v>
      </c>
      <c r="K8708" t="s">
        <v>518</v>
      </c>
      <c r="L8708" t="s">
        <v>29</v>
      </c>
      <c r="M8708" t="s">
        <v>29</v>
      </c>
      <c r="N8708" t="s">
        <v>29</v>
      </c>
      <c r="O8708" t="s">
        <v>29</v>
      </c>
      <c r="P8708">
        <v>3</v>
      </c>
      <c r="Q8708">
        <v>1056</v>
      </c>
      <c r="R8708">
        <v>40</v>
      </c>
      <c r="S8708" t="str">
        <f>IF(Table1[[#This Row],[Average_Cost_for_two]]&lt;500,"Low",IF(Table1[[#This Row],[Average_Cost_for_two]]&lt;=1500,"Medium","High"))</f>
        <v>Low</v>
      </c>
      <c r="T8708">
        <v>4.3</v>
      </c>
      <c r="U8708">
        <v>2010</v>
      </c>
      <c r="V8708">
        <v>9</v>
      </c>
      <c r="W8708">
        <v>16</v>
      </c>
      <c r="X8708">
        <f>IF(OR(Main!$U8708=0,
       Main!$V8708=0,
       Main!$W8708=0),
   "",
   DATE(Main!$U8708,
        Main!$V8708,
        Main!$W8708)
)</f>
        <v>40437</v>
      </c>
      <c r="Y8708">
        <f>Table1[[#This Row],[Average_Cost_for_two]]*VLOOKUP(Table1[[#This Row],[Currency]],currency!$A$2:$B$10,2,FALSE)</f>
        <v>40</v>
      </c>
      <c r="Z8708" t="str">
        <f>VLOOKUP(C8708,country!A:B,2,FALSE)</f>
        <v>United States</v>
      </c>
      <c r="AA8708">
        <f t="shared" si="136"/>
        <v>3</v>
      </c>
    </row>
    <row r="8709" spans="1:27" ht="15.75" customHeight="1" x14ac:dyDescent="0.25">
      <c r="A8709">
        <v>17143950</v>
      </c>
      <c r="B8709" t="s">
        <v>18163</v>
      </c>
      <c r="C8709">
        <v>216</v>
      </c>
      <c r="D8709" t="s">
        <v>1848</v>
      </c>
      <c r="E8709" t="s">
        <v>1863</v>
      </c>
      <c r="F8709" t="s">
        <v>1721</v>
      </c>
      <c r="G8709" t="s">
        <v>1855</v>
      </c>
      <c r="H8709">
        <v>-157.83124760000001</v>
      </c>
      <c r="I8709">
        <v>21.279495199999999</v>
      </c>
      <c r="J8709" t="s">
        <v>18164</v>
      </c>
      <c r="K8709" t="s">
        <v>518</v>
      </c>
      <c r="L8709" t="s">
        <v>29</v>
      </c>
      <c r="M8709" t="s">
        <v>29</v>
      </c>
      <c r="N8709" t="s">
        <v>29</v>
      </c>
      <c r="O8709" t="s">
        <v>29</v>
      </c>
      <c r="P8709">
        <v>3</v>
      </c>
      <c r="Q8709">
        <v>1078</v>
      </c>
      <c r="R8709">
        <v>40</v>
      </c>
      <c r="S8709" t="str">
        <f>IF(Table1[[#This Row],[Average_Cost_for_two]]&lt;500,"Low",IF(Table1[[#This Row],[Average_Cost_for_two]]&lt;=1500,"Medium","High"))</f>
        <v>Low</v>
      </c>
      <c r="T8709">
        <v>4.5999999999999996</v>
      </c>
      <c r="U8709">
        <v>2017</v>
      </c>
      <c r="V8709">
        <v>9</v>
      </c>
      <c r="W8709">
        <v>4</v>
      </c>
      <c r="X8709">
        <f>IF(OR(Main!$U8709=0,
       Main!$V8709=0,
       Main!$W8709=0),
   "",
   DATE(Main!$U8709,
        Main!$V8709,
        Main!$W8709)
)</f>
        <v>42982</v>
      </c>
      <c r="Y8709">
        <f>Table1[[#This Row],[Average_Cost_for_two]]*VLOOKUP(Table1[[#This Row],[Currency]],currency!$A$2:$B$10,2,FALSE)</f>
        <v>40</v>
      </c>
      <c r="Z8709" t="str">
        <f>VLOOKUP(C8709,country!A:B,2,FALSE)</f>
        <v>United States</v>
      </c>
      <c r="AA8709">
        <f t="shared" si="136"/>
        <v>3</v>
      </c>
    </row>
    <row r="8710" spans="1:27" ht="15.75" customHeight="1" x14ac:dyDescent="0.25">
      <c r="A8710">
        <v>17621763</v>
      </c>
      <c r="B8710" t="s">
        <v>18165</v>
      </c>
      <c r="C8710">
        <v>216</v>
      </c>
      <c r="D8710" t="s">
        <v>1797</v>
      </c>
      <c r="E8710" t="s">
        <v>18166</v>
      </c>
      <c r="F8710" t="s">
        <v>1797</v>
      </c>
      <c r="G8710" t="s">
        <v>18167</v>
      </c>
      <c r="H8710">
        <v>-96.404600000000002</v>
      </c>
      <c r="I8710">
        <v>42.496499999999997</v>
      </c>
      <c r="J8710" t="s">
        <v>2101</v>
      </c>
      <c r="K8710" t="s">
        <v>518</v>
      </c>
      <c r="L8710" t="s">
        <v>29</v>
      </c>
      <c r="M8710" t="s">
        <v>29</v>
      </c>
      <c r="N8710" t="s">
        <v>29</v>
      </c>
      <c r="O8710" t="s">
        <v>29</v>
      </c>
      <c r="P8710">
        <v>3</v>
      </c>
      <c r="Q8710">
        <v>129</v>
      </c>
      <c r="R8710">
        <v>40</v>
      </c>
      <c r="S8710" t="str">
        <f>IF(Table1[[#This Row],[Average_Cost_for_two]]&lt;500,"Low",IF(Table1[[#This Row],[Average_Cost_for_two]]&lt;=1500,"Medium","High"))</f>
        <v>Low</v>
      </c>
      <c r="T8710">
        <v>3.7</v>
      </c>
      <c r="U8710">
        <v>2013</v>
      </c>
      <c r="V8710">
        <v>9</v>
      </c>
      <c r="W8710">
        <v>23</v>
      </c>
      <c r="X8710">
        <f>IF(OR(Main!$U8710=0,
       Main!$V8710=0,
       Main!$W8710=0),
   "",
   DATE(Main!$U8710,
        Main!$V8710,
        Main!$W8710)
)</f>
        <v>41540</v>
      </c>
      <c r="Y8710">
        <f>Table1[[#This Row],[Average_Cost_for_two]]*VLOOKUP(Table1[[#This Row],[Currency]],currency!$A$2:$B$10,2,FALSE)</f>
        <v>40</v>
      </c>
      <c r="Z8710" t="str">
        <f>VLOOKUP(C8710,country!A:B,2,FALSE)</f>
        <v>United States</v>
      </c>
      <c r="AA8710">
        <f t="shared" si="136"/>
        <v>3</v>
      </c>
    </row>
    <row r="8711" spans="1:27" ht="15.75" customHeight="1" x14ac:dyDescent="0.25">
      <c r="A8711">
        <v>17621960</v>
      </c>
      <c r="B8711" t="s">
        <v>18168</v>
      </c>
      <c r="C8711">
        <v>216</v>
      </c>
      <c r="D8711" t="s">
        <v>1797</v>
      </c>
      <c r="E8711" t="s">
        <v>18169</v>
      </c>
      <c r="F8711" t="s">
        <v>1797</v>
      </c>
      <c r="G8711" t="s">
        <v>18167</v>
      </c>
      <c r="H8711">
        <v>-96.349463999999998</v>
      </c>
      <c r="I8711">
        <v>42.440592000000002</v>
      </c>
      <c r="J8711" t="s">
        <v>1818</v>
      </c>
      <c r="K8711" t="s">
        <v>518</v>
      </c>
      <c r="L8711" t="s">
        <v>29</v>
      </c>
      <c r="M8711" t="s">
        <v>29</v>
      </c>
      <c r="N8711" t="s">
        <v>29</v>
      </c>
      <c r="O8711" t="s">
        <v>29</v>
      </c>
      <c r="P8711">
        <v>3</v>
      </c>
      <c r="Q8711">
        <v>239</v>
      </c>
      <c r="R8711">
        <v>40</v>
      </c>
      <c r="S8711" t="str">
        <f>IF(Table1[[#This Row],[Average_Cost_for_two]]&lt;500,"Low",IF(Table1[[#This Row],[Average_Cost_for_two]]&lt;=1500,"Medium","High"))</f>
        <v>Low</v>
      </c>
      <c r="T8711">
        <v>3.9</v>
      </c>
      <c r="U8711">
        <v>2018</v>
      </c>
      <c r="V8711">
        <v>9</v>
      </c>
      <c r="W8711">
        <v>27</v>
      </c>
      <c r="X8711">
        <f>IF(OR(Main!$U8711=0,
       Main!$V8711=0,
       Main!$W8711=0),
   "",
   DATE(Main!$U8711,
        Main!$V8711,
        Main!$W8711)
)</f>
        <v>43370</v>
      </c>
      <c r="Y8711">
        <f>Table1[[#This Row],[Average_Cost_for_two]]*VLOOKUP(Table1[[#This Row],[Currency]],currency!$A$2:$B$10,2,FALSE)</f>
        <v>40</v>
      </c>
      <c r="Z8711" t="str">
        <f>VLOOKUP(C8711,country!A:B,2,FALSE)</f>
        <v>United States</v>
      </c>
      <c r="AA8711">
        <f t="shared" si="136"/>
        <v>3</v>
      </c>
    </row>
    <row r="8712" spans="1:27" ht="15.75" customHeight="1" x14ac:dyDescent="0.25">
      <c r="A8712">
        <v>17621755</v>
      </c>
      <c r="B8712" t="s">
        <v>18170</v>
      </c>
      <c r="C8712">
        <v>216</v>
      </c>
      <c r="D8712" t="s">
        <v>1797</v>
      </c>
      <c r="E8712" t="s">
        <v>18171</v>
      </c>
      <c r="F8712" t="s">
        <v>1797</v>
      </c>
      <c r="G8712" t="s">
        <v>18167</v>
      </c>
      <c r="H8712">
        <v>-96.420400000000001</v>
      </c>
      <c r="I8712">
        <v>42.510599999999997</v>
      </c>
      <c r="J8712" t="s">
        <v>492</v>
      </c>
      <c r="K8712" t="s">
        <v>518</v>
      </c>
      <c r="L8712" t="s">
        <v>29</v>
      </c>
      <c r="M8712" t="s">
        <v>29</v>
      </c>
      <c r="N8712" t="s">
        <v>29</v>
      </c>
      <c r="O8712" t="s">
        <v>29</v>
      </c>
      <c r="P8712">
        <v>3</v>
      </c>
      <c r="Q8712">
        <v>280</v>
      </c>
      <c r="R8712">
        <v>40</v>
      </c>
      <c r="S8712" t="str">
        <f>IF(Table1[[#This Row],[Average_Cost_for_two]]&lt;500,"Low",IF(Table1[[#This Row],[Average_Cost_for_two]]&lt;=1500,"Medium","High"))</f>
        <v>Low</v>
      </c>
      <c r="T8712">
        <v>4</v>
      </c>
      <c r="U8712">
        <v>2015</v>
      </c>
      <c r="V8712">
        <v>9</v>
      </c>
      <c r="W8712">
        <v>24</v>
      </c>
      <c r="X8712">
        <f>IF(OR(Main!$U8712=0,
       Main!$V8712=0,
       Main!$W8712=0),
   "",
   DATE(Main!$U8712,
        Main!$V8712,
        Main!$W8712)
)</f>
        <v>42271</v>
      </c>
      <c r="Y8712">
        <f>Table1[[#This Row],[Average_Cost_for_two]]*VLOOKUP(Table1[[#This Row],[Currency]],currency!$A$2:$B$10,2,FALSE)</f>
        <v>40</v>
      </c>
      <c r="Z8712" t="str">
        <f>VLOOKUP(C8712,country!A:B,2,FALSE)</f>
        <v>United States</v>
      </c>
      <c r="AA8712">
        <f t="shared" si="136"/>
        <v>3</v>
      </c>
    </row>
    <row r="8713" spans="1:27" ht="15.75" customHeight="1" x14ac:dyDescent="0.25">
      <c r="A8713">
        <v>17293273</v>
      </c>
      <c r="B8713" t="s">
        <v>18172</v>
      </c>
      <c r="C8713">
        <v>216</v>
      </c>
      <c r="D8713" t="s">
        <v>18173</v>
      </c>
      <c r="E8713" t="s">
        <v>18174</v>
      </c>
      <c r="F8713" t="s">
        <v>18173</v>
      </c>
      <c r="G8713" t="s">
        <v>18175</v>
      </c>
      <c r="H8713">
        <v>-83.407499999999999</v>
      </c>
      <c r="I8713">
        <v>33.958399999999997</v>
      </c>
      <c r="J8713" t="s">
        <v>591</v>
      </c>
      <c r="K8713" t="s">
        <v>518</v>
      </c>
      <c r="L8713" t="s">
        <v>29</v>
      </c>
      <c r="M8713" t="s">
        <v>29</v>
      </c>
      <c r="N8713" t="s">
        <v>29</v>
      </c>
      <c r="O8713" t="s">
        <v>29</v>
      </c>
      <c r="P8713">
        <v>3</v>
      </c>
      <c r="Q8713">
        <v>464</v>
      </c>
      <c r="R8713">
        <v>40</v>
      </c>
      <c r="S8713" t="str">
        <f>IF(Table1[[#This Row],[Average_Cost_for_two]]&lt;500,"Low",IF(Table1[[#This Row],[Average_Cost_for_two]]&lt;=1500,"Medium","High"))</f>
        <v>Low</v>
      </c>
      <c r="T8713">
        <v>4.0999999999999996</v>
      </c>
      <c r="U8713">
        <v>2018</v>
      </c>
      <c r="V8713">
        <v>8</v>
      </c>
      <c r="W8713">
        <v>28</v>
      </c>
      <c r="X8713">
        <f>IF(OR(Main!$U8713=0,
       Main!$V8713=0,
       Main!$W8713=0),
   "",
   DATE(Main!$U8713,
        Main!$V8713,
        Main!$W8713)
)</f>
        <v>43340</v>
      </c>
      <c r="Y8713">
        <f>Table1[[#This Row],[Average_Cost_for_two]]*VLOOKUP(Table1[[#This Row],[Currency]],currency!$A$2:$B$10,2,FALSE)</f>
        <v>40</v>
      </c>
      <c r="Z8713" t="str">
        <f>VLOOKUP(C8713,country!A:B,2,FALSE)</f>
        <v>United States</v>
      </c>
      <c r="AA8713">
        <f t="shared" si="136"/>
        <v>3</v>
      </c>
    </row>
    <row r="8714" spans="1:27" ht="15.75" customHeight="1" x14ac:dyDescent="0.25">
      <c r="A8714">
        <v>17303787</v>
      </c>
      <c r="B8714" t="s">
        <v>18176</v>
      </c>
      <c r="C8714">
        <v>216</v>
      </c>
      <c r="D8714" t="s">
        <v>1828</v>
      </c>
      <c r="E8714" t="s">
        <v>18177</v>
      </c>
      <c r="F8714" t="s">
        <v>1828</v>
      </c>
      <c r="G8714" t="s">
        <v>1830</v>
      </c>
      <c r="H8714">
        <v>-116.2021</v>
      </c>
      <c r="I8714">
        <v>43.616199999999999</v>
      </c>
      <c r="J8714" t="s">
        <v>18178</v>
      </c>
      <c r="K8714" t="s">
        <v>518</v>
      </c>
      <c r="L8714" t="s">
        <v>29</v>
      </c>
      <c r="M8714" t="s">
        <v>29</v>
      </c>
      <c r="N8714" t="s">
        <v>29</v>
      </c>
      <c r="O8714" t="s">
        <v>29</v>
      </c>
      <c r="P8714">
        <v>3</v>
      </c>
      <c r="Q8714">
        <v>340</v>
      </c>
      <c r="R8714">
        <v>40</v>
      </c>
      <c r="S8714" t="str">
        <f>IF(Table1[[#This Row],[Average_Cost_for_two]]&lt;500,"Low",IF(Table1[[#This Row],[Average_Cost_for_two]]&lt;=1500,"Medium","High"))</f>
        <v>Low</v>
      </c>
      <c r="T8714">
        <v>4</v>
      </c>
      <c r="U8714">
        <v>2016</v>
      </c>
      <c r="V8714">
        <v>8</v>
      </c>
      <c r="W8714">
        <v>2</v>
      </c>
      <c r="X8714">
        <f>IF(OR(Main!$U8714=0,
       Main!$V8714=0,
       Main!$W8714=0),
   "",
   DATE(Main!$U8714,
        Main!$V8714,
        Main!$W8714)
)</f>
        <v>42584</v>
      </c>
      <c r="Y8714">
        <f>Table1[[#This Row],[Average_Cost_for_two]]*VLOOKUP(Table1[[#This Row],[Currency]],currency!$A$2:$B$10,2,FALSE)</f>
        <v>40</v>
      </c>
      <c r="Z8714" t="str">
        <f>VLOOKUP(C8714,country!A:B,2,FALSE)</f>
        <v>United States</v>
      </c>
      <c r="AA8714">
        <f t="shared" si="136"/>
        <v>3</v>
      </c>
    </row>
    <row r="8715" spans="1:27" ht="15.75" customHeight="1" x14ac:dyDescent="0.25">
      <c r="A8715">
        <v>17316018</v>
      </c>
      <c r="B8715" t="s">
        <v>18179</v>
      </c>
      <c r="C8715">
        <v>216</v>
      </c>
      <c r="D8715" t="s">
        <v>18118</v>
      </c>
      <c r="E8715" t="s">
        <v>18180</v>
      </c>
      <c r="F8715" t="s">
        <v>18181</v>
      </c>
      <c r="G8715" t="s">
        <v>18182</v>
      </c>
      <c r="H8715">
        <v>-91.622399999999999</v>
      </c>
      <c r="I8715">
        <v>42.024900000000002</v>
      </c>
      <c r="J8715" t="s">
        <v>18183</v>
      </c>
      <c r="K8715" t="s">
        <v>518</v>
      </c>
      <c r="L8715" t="s">
        <v>29</v>
      </c>
      <c r="M8715" t="s">
        <v>29</v>
      </c>
      <c r="N8715" t="s">
        <v>29</v>
      </c>
      <c r="O8715" t="s">
        <v>29</v>
      </c>
      <c r="P8715">
        <v>3</v>
      </c>
      <c r="Q8715">
        <v>429</v>
      </c>
      <c r="R8715">
        <v>40</v>
      </c>
      <c r="S8715" t="str">
        <f>IF(Table1[[#This Row],[Average_Cost_for_two]]&lt;500,"Low",IF(Table1[[#This Row],[Average_Cost_for_two]]&lt;=1500,"Medium","High"))</f>
        <v>Low</v>
      </c>
      <c r="T8715">
        <v>4.0999999999999996</v>
      </c>
      <c r="U8715">
        <v>2012</v>
      </c>
      <c r="V8715">
        <v>8</v>
      </c>
      <c r="W8715">
        <v>20</v>
      </c>
      <c r="X8715">
        <f>IF(OR(Main!$U8715=0,
       Main!$V8715=0,
       Main!$W8715=0),
   "",
   DATE(Main!$U8715,
        Main!$V8715,
        Main!$W8715)
)</f>
        <v>41141</v>
      </c>
      <c r="Y8715">
        <f>Table1[[#This Row],[Average_Cost_for_two]]*VLOOKUP(Table1[[#This Row],[Currency]],currency!$A$2:$B$10,2,FALSE)</f>
        <v>40</v>
      </c>
      <c r="Z8715" t="str">
        <f>VLOOKUP(C8715,country!A:B,2,FALSE)</f>
        <v>United States</v>
      </c>
      <c r="AA8715">
        <f t="shared" si="136"/>
        <v>3</v>
      </c>
    </row>
    <row r="8716" spans="1:27" ht="15.75" customHeight="1" x14ac:dyDescent="0.25">
      <c r="A8716">
        <v>17375214</v>
      </c>
      <c r="B8716" t="s">
        <v>18184</v>
      </c>
      <c r="C8716">
        <v>216</v>
      </c>
      <c r="D8716" t="s">
        <v>18140</v>
      </c>
      <c r="E8716" t="s">
        <v>18185</v>
      </c>
      <c r="F8716" t="s">
        <v>18186</v>
      </c>
      <c r="G8716" t="s">
        <v>18187</v>
      </c>
      <c r="H8716">
        <v>-83.727740999999995</v>
      </c>
      <c r="I8716">
        <v>34.701594</v>
      </c>
      <c r="J8716" t="s">
        <v>18188</v>
      </c>
      <c r="K8716" t="s">
        <v>518</v>
      </c>
      <c r="L8716" t="s">
        <v>29</v>
      </c>
      <c r="M8716" t="s">
        <v>29</v>
      </c>
      <c r="N8716" t="s">
        <v>29</v>
      </c>
      <c r="O8716" t="s">
        <v>29</v>
      </c>
      <c r="P8716">
        <v>3</v>
      </c>
      <c r="Q8716">
        <v>114</v>
      </c>
      <c r="R8716">
        <v>40</v>
      </c>
      <c r="S8716" t="str">
        <f>IF(Table1[[#This Row],[Average_Cost_for_two]]&lt;500,"Low",IF(Table1[[#This Row],[Average_Cost_for_two]]&lt;=1500,"Medium","High"))</f>
        <v>Low</v>
      </c>
      <c r="T8716">
        <v>3.8</v>
      </c>
      <c r="U8716">
        <v>2013</v>
      </c>
      <c r="V8716">
        <v>8</v>
      </c>
      <c r="W8716">
        <v>24</v>
      </c>
      <c r="X8716">
        <f>IF(OR(Main!$U8716=0,
       Main!$V8716=0,
       Main!$W8716=0),
   "",
   DATE(Main!$U8716,
        Main!$V8716,
        Main!$W8716)
)</f>
        <v>41510</v>
      </c>
      <c r="Y8716">
        <f>Table1[[#This Row],[Average_Cost_for_two]]*VLOOKUP(Table1[[#This Row],[Currency]],currency!$A$2:$B$10,2,FALSE)</f>
        <v>40</v>
      </c>
      <c r="Z8716" t="str">
        <f>VLOOKUP(C8716,country!A:B,2,FALSE)</f>
        <v>United States</v>
      </c>
      <c r="AA8716">
        <f t="shared" si="136"/>
        <v>3</v>
      </c>
    </row>
    <row r="8717" spans="1:27" ht="15.75" customHeight="1" x14ac:dyDescent="0.25">
      <c r="A8717">
        <v>17501268</v>
      </c>
      <c r="B8717" t="s">
        <v>18189</v>
      </c>
      <c r="C8717">
        <v>216</v>
      </c>
      <c r="D8717" t="s">
        <v>1858</v>
      </c>
      <c r="E8717" t="s">
        <v>18190</v>
      </c>
      <c r="F8717" t="s">
        <v>18191</v>
      </c>
      <c r="G8717" t="s">
        <v>18192</v>
      </c>
      <c r="H8717">
        <v>-83.718400000000003</v>
      </c>
      <c r="I8717">
        <v>32.614699999999999</v>
      </c>
      <c r="J8717" t="s">
        <v>1818</v>
      </c>
      <c r="K8717" t="s">
        <v>518</v>
      </c>
      <c r="L8717" t="s">
        <v>29</v>
      </c>
      <c r="M8717" t="s">
        <v>29</v>
      </c>
      <c r="N8717" t="s">
        <v>29</v>
      </c>
      <c r="O8717" t="s">
        <v>29</v>
      </c>
      <c r="P8717">
        <v>3</v>
      </c>
      <c r="Q8717">
        <v>314</v>
      </c>
      <c r="R8717">
        <v>40</v>
      </c>
      <c r="S8717" t="str">
        <f>IF(Table1[[#This Row],[Average_Cost_for_two]]&lt;500,"Low",IF(Table1[[#This Row],[Average_Cost_for_two]]&lt;=1500,"Medium","High"))</f>
        <v>Low</v>
      </c>
      <c r="T8717">
        <v>4.0999999999999996</v>
      </c>
      <c r="U8717">
        <v>2016</v>
      </c>
      <c r="V8717">
        <v>8</v>
      </c>
      <c r="W8717">
        <v>13</v>
      </c>
      <c r="X8717">
        <f>IF(OR(Main!$U8717=0,
       Main!$V8717=0,
       Main!$W8717=0),
   "",
   DATE(Main!$U8717,
        Main!$V8717,
        Main!$W8717)
)</f>
        <v>42595</v>
      </c>
      <c r="Y8717">
        <f>Table1[[#This Row],[Average_Cost_for_two]]*VLOOKUP(Table1[[#This Row],[Currency]],currency!$A$2:$B$10,2,FALSE)</f>
        <v>40</v>
      </c>
      <c r="Z8717" t="str">
        <f>VLOOKUP(C8717,country!A:B,2,FALSE)</f>
        <v>United States</v>
      </c>
      <c r="AA8717">
        <f t="shared" si="136"/>
        <v>3</v>
      </c>
    </row>
    <row r="8718" spans="1:27" ht="15.75" customHeight="1" x14ac:dyDescent="0.25">
      <c r="A8718">
        <v>17579653</v>
      </c>
      <c r="B8718" t="s">
        <v>18193</v>
      </c>
      <c r="C8718">
        <v>216</v>
      </c>
      <c r="D8718" t="s">
        <v>18153</v>
      </c>
      <c r="E8718" t="s">
        <v>18194</v>
      </c>
      <c r="F8718" t="s">
        <v>18195</v>
      </c>
      <c r="G8718" t="s">
        <v>18196</v>
      </c>
      <c r="H8718">
        <v>-87.142601999999997</v>
      </c>
      <c r="I8718">
        <v>30.335521</v>
      </c>
      <c r="J8718" t="s">
        <v>18197</v>
      </c>
      <c r="K8718" t="s">
        <v>518</v>
      </c>
      <c r="L8718" t="s">
        <v>29</v>
      </c>
      <c r="M8718" t="s">
        <v>29</v>
      </c>
      <c r="N8718" t="s">
        <v>29</v>
      </c>
      <c r="O8718" t="s">
        <v>29</v>
      </c>
      <c r="P8718">
        <v>3</v>
      </c>
      <c r="Q8718">
        <v>479</v>
      </c>
      <c r="R8718">
        <v>40</v>
      </c>
      <c r="S8718" t="str">
        <f>IF(Table1[[#This Row],[Average_Cost_for_two]]&lt;500,"Low",IF(Table1[[#This Row],[Average_Cost_for_two]]&lt;=1500,"Medium","High"))</f>
        <v>Low</v>
      </c>
      <c r="T8718">
        <v>3.5</v>
      </c>
      <c r="U8718">
        <v>2013</v>
      </c>
      <c r="V8718">
        <v>8</v>
      </c>
      <c r="W8718">
        <v>12</v>
      </c>
      <c r="X8718">
        <f>IF(OR(Main!$U8718=0,
       Main!$V8718=0,
       Main!$W8718=0),
   "",
   DATE(Main!$U8718,
        Main!$V8718,
        Main!$W8718)
)</f>
        <v>41498</v>
      </c>
      <c r="Y8718">
        <f>Table1[[#This Row],[Average_Cost_for_two]]*VLOOKUP(Table1[[#This Row],[Currency]],currency!$A$2:$B$10,2,FALSE)</f>
        <v>40</v>
      </c>
      <c r="Z8718" t="str">
        <f>VLOOKUP(C8718,country!A:B,2,FALSE)</f>
        <v>United States</v>
      </c>
      <c r="AA8718">
        <f t="shared" si="136"/>
        <v>3</v>
      </c>
    </row>
    <row r="8719" spans="1:27" ht="15.75" customHeight="1" x14ac:dyDescent="0.25">
      <c r="A8719">
        <v>17582522</v>
      </c>
      <c r="B8719" t="s">
        <v>18198</v>
      </c>
      <c r="C8719">
        <v>216</v>
      </c>
      <c r="D8719" t="s">
        <v>18007</v>
      </c>
      <c r="E8719" t="s">
        <v>18199</v>
      </c>
      <c r="F8719" t="s">
        <v>18007</v>
      </c>
      <c r="G8719" t="s">
        <v>18009</v>
      </c>
      <c r="H8719">
        <v>-112.4423</v>
      </c>
      <c r="I8719">
        <v>42.866100000000003</v>
      </c>
      <c r="J8719" t="s">
        <v>18200</v>
      </c>
      <c r="K8719" t="s">
        <v>518</v>
      </c>
      <c r="L8719" t="s">
        <v>29</v>
      </c>
      <c r="M8719" t="s">
        <v>29</v>
      </c>
      <c r="N8719" t="s">
        <v>29</v>
      </c>
      <c r="O8719" t="s">
        <v>29</v>
      </c>
      <c r="P8719">
        <v>3</v>
      </c>
      <c r="Q8719">
        <v>222</v>
      </c>
      <c r="R8719">
        <v>40</v>
      </c>
      <c r="S8719" t="str">
        <f>IF(Table1[[#This Row],[Average_Cost_for_two]]&lt;500,"Low",IF(Table1[[#This Row],[Average_Cost_for_two]]&lt;=1500,"Medium","High"))</f>
        <v>Low</v>
      </c>
      <c r="T8719">
        <v>3.7</v>
      </c>
      <c r="U8719">
        <v>2010</v>
      </c>
      <c r="V8719">
        <v>8</v>
      </c>
      <c r="W8719">
        <v>7</v>
      </c>
      <c r="X8719">
        <f>IF(OR(Main!$U8719=0,
       Main!$V8719=0,
       Main!$W8719=0),
   "",
   DATE(Main!$U8719,
        Main!$V8719,
        Main!$W8719)
)</f>
        <v>40397</v>
      </c>
      <c r="Y8719">
        <f>Table1[[#This Row],[Average_Cost_for_two]]*VLOOKUP(Table1[[#This Row],[Currency]],currency!$A$2:$B$10,2,FALSE)</f>
        <v>40</v>
      </c>
      <c r="Z8719" t="str">
        <f>VLOOKUP(C8719,country!A:B,2,FALSE)</f>
        <v>United States</v>
      </c>
      <c r="AA8719">
        <f t="shared" si="136"/>
        <v>3</v>
      </c>
    </row>
    <row r="8720" spans="1:27" ht="15.75" customHeight="1" x14ac:dyDescent="0.25">
      <c r="A8720">
        <v>17100307</v>
      </c>
      <c r="B8720" t="s">
        <v>18201</v>
      </c>
      <c r="C8720">
        <v>216</v>
      </c>
      <c r="D8720" t="s">
        <v>1806</v>
      </c>
      <c r="E8720" t="s">
        <v>18202</v>
      </c>
      <c r="F8720" t="s">
        <v>18203</v>
      </c>
      <c r="G8720" t="s">
        <v>18204</v>
      </c>
      <c r="H8720">
        <v>-82.451041000000004</v>
      </c>
      <c r="I8720">
        <v>27.993645000000001</v>
      </c>
      <c r="J8720" t="s">
        <v>18205</v>
      </c>
      <c r="K8720" t="s">
        <v>518</v>
      </c>
      <c r="L8720" t="s">
        <v>29</v>
      </c>
      <c r="M8720" t="s">
        <v>29</v>
      </c>
      <c r="N8720" t="s">
        <v>29</v>
      </c>
      <c r="O8720" t="s">
        <v>29</v>
      </c>
      <c r="P8720">
        <v>3</v>
      </c>
      <c r="Q8720">
        <v>1715</v>
      </c>
      <c r="R8720">
        <v>40</v>
      </c>
      <c r="S8720" t="str">
        <f>IF(Table1[[#This Row],[Average_Cost_for_two]]&lt;500,"Low",IF(Table1[[#This Row],[Average_Cost_for_two]]&lt;=1500,"Medium","High"))</f>
        <v>Low</v>
      </c>
      <c r="T8720">
        <v>4.8</v>
      </c>
      <c r="U8720">
        <v>2012</v>
      </c>
      <c r="V8720">
        <v>8</v>
      </c>
      <c r="W8720">
        <v>4</v>
      </c>
      <c r="X8720">
        <f>IF(OR(Main!$U8720=0,
       Main!$V8720=0,
       Main!$W8720=0),
   "",
   DATE(Main!$U8720,
        Main!$V8720,
        Main!$W8720)
)</f>
        <v>41125</v>
      </c>
      <c r="Y8720">
        <f>Table1[[#This Row],[Average_Cost_for_two]]*VLOOKUP(Table1[[#This Row],[Currency]],currency!$A$2:$B$10,2,FALSE)</f>
        <v>40</v>
      </c>
      <c r="Z8720" t="str">
        <f>VLOOKUP(C8720,country!A:B,2,FALSE)</f>
        <v>United States</v>
      </c>
      <c r="AA8720">
        <f t="shared" si="136"/>
        <v>3</v>
      </c>
    </row>
    <row r="8721" spans="1:27" ht="15.75" customHeight="1" x14ac:dyDescent="0.25">
      <c r="A8721">
        <v>17284241</v>
      </c>
      <c r="B8721" t="s">
        <v>18206</v>
      </c>
      <c r="C8721">
        <v>216</v>
      </c>
      <c r="D8721" t="s">
        <v>1873</v>
      </c>
      <c r="E8721" t="s">
        <v>18207</v>
      </c>
      <c r="F8721" t="s">
        <v>1873</v>
      </c>
      <c r="G8721" t="s">
        <v>1875</v>
      </c>
      <c r="H8721">
        <v>-84.223299999999995</v>
      </c>
      <c r="I8721">
        <v>31.611799999999999</v>
      </c>
      <c r="J8721" t="s">
        <v>1818</v>
      </c>
      <c r="K8721" t="s">
        <v>518</v>
      </c>
      <c r="L8721" t="s">
        <v>29</v>
      </c>
      <c r="M8721" t="s">
        <v>29</v>
      </c>
      <c r="N8721" t="s">
        <v>29</v>
      </c>
      <c r="O8721" t="s">
        <v>29</v>
      </c>
      <c r="P8721">
        <v>3</v>
      </c>
      <c r="Q8721">
        <v>51</v>
      </c>
      <c r="R8721">
        <v>40</v>
      </c>
      <c r="S8721" t="str">
        <f>IF(Table1[[#This Row],[Average_Cost_for_two]]&lt;500,"Low",IF(Table1[[#This Row],[Average_Cost_for_two]]&lt;=1500,"Medium","High"))</f>
        <v>Low</v>
      </c>
      <c r="T8721">
        <v>3.5</v>
      </c>
      <c r="U8721">
        <v>2012</v>
      </c>
      <c r="V8721">
        <v>7</v>
      </c>
      <c r="W8721">
        <v>12</v>
      </c>
      <c r="X8721">
        <f>IF(OR(Main!$U8721=0,
       Main!$V8721=0,
       Main!$W8721=0),
   "",
   DATE(Main!$U8721,
        Main!$V8721,
        Main!$W8721)
)</f>
        <v>41102</v>
      </c>
      <c r="Y8721">
        <f>Table1[[#This Row],[Average_Cost_for_two]]*VLOOKUP(Table1[[#This Row],[Currency]],currency!$A$2:$B$10,2,FALSE)</f>
        <v>40</v>
      </c>
      <c r="Z8721" t="str">
        <f>VLOOKUP(C8721,country!A:B,2,FALSE)</f>
        <v>United States</v>
      </c>
      <c r="AA8721">
        <f t="shared" si="136"/>
        <v>3</v>
      </c>
    </row>
    <row r="8722" spans="1:27" ht="15.75" customHeight="1" x14ac:dyDescent="0.25">
      <c r="A8722">
        <v>17293205</v>
      </c>
      <c r="B8722" t="s">
        <v>18208</v>
      </c>
      <c r="C8722">
        <v>216</v>
      </c>
      <c r="D8722" t="s">
        <v>18173</v>
      </c>
      <c r="E8722" t="s">
        <v>18209</v>
      </c>
      <c r="F8722" t="s">
        <v>18173</v>
      </c>
      <c r="G8722" t="s">
        <v>18175</v>
      </c>
      <c r="H8722">
        <v>-83.387248200000002</v>
      </c>
      <c r="I8722">
        <v>33.941554500000002</v>
      </c>
      <c r="J8722" t="s">
        <v>1104</v>
      </c>
      <c r="K8722" t="s">
        <v>518</v>
      </c>
      <c r="L8722" t="s">
        <v>29</v>
      </c>
      <c r="M8722" t="s">
        <v>29</v>
      </c>
      <c r="N8722" t="s">
        <v>29</v>
      </c>
      <c r="O8722" t="s">
        <v>29</v>
      </c>
      <c r="P8722">
        <v>3</v>
      </c>
      <c r="Q8722">
        <v>755</v>
      </c>
      <c r="R8722">
        <v>40</v>
      </c>
      <c r="S8722" t="str">
        <f>IF(Table1[[#This Row],[Average_Cost_for_two]]&lt;500,"Low",IF(Table1[[#This Row],[Average_Cost_for_two]]&lt;=1500,"Medium","High"))</f>
        <v>Low</v>
      </c>
      <c r="T8722">
        <v>4.3</v>
      </c>
      <c r="U8722">
        <v>2017</v>
      </c>
      <c r="V8722">
        <v>7</v>
      </c>
      <c r="W8722">
        <v>24</v>
      </c>
      <c r="X8722">
        <f>IF(OR(Main!$U8722=0,
       Main!$V8722=0,
       Main!$W8722=0),
   "",
   DATE(Main!$U8722,
        Main!$V8722,
        Main!$W8722)
)</f>
        <v>42940</v>
      </c>
      <c r="Y8722">
        <f>Table1[[#This Row],[Average_Cost_for_two]]*VLOOKUP(Table1[[#This Row],[Currency]],currency!$A$2:$B$10,2,FALSE)</f>
        <v>40</v>
      </c>
      <c r="Z8722" t="str">
        <f>VLOOKUP(C8722,country!A:B,2,FALSE)</f>
        <v>United States</v>
      </c>
      <c r="AA8722">
        <f t="shared" si="136"/>
        <v>3</v>
      </c>
    </row>
    <row r="8723" spans="1:27" ht="15.75" customHeight="1" x14ac:dyDescent="0.25">
      <c r="A8723">
        <v>17316233</v>
      </c>
      <c r="B8723" t="s">
        <v>18210</v>
      </c>
      <c r="C8723">
        <v>216</v>
      </c>
      <c r="D8723" t="s">
        <v>18118</v>
      </c>
      <c r="E8723" t="s">
        <v>18211</v>
      </c>
      <c r="F8723" t="s">
        <v>18181</v>
      </c>
      <c r="G8723" t="s">
        <v>18182</v>
      </c>
      <c r="H8723">
        <v>-91.633600000000001</v>
      </c>
      <c r="I8723">
        <v>42.017899999999997</v>
      </c>
      <c r="J8723" t="s">
        <v>18212</v>
      </c>
      <c r="K8723" t="s">
        <v>518</v>
      </c>
      <c r="L8723" t="s">
        <v>29</v>
      </c>
      <c r="M8723" t="s">
        <v>29</v>
      </c>
      <c r="N8723" t="s">
        <v>29</v>
      </c>
      <c r="O8723" t="s">
        <v>29</v>
      </c>
      <c r="P8723">
        <v>3</v>
      </c>
      <c r="Q8723">
        <v>98</v>
      </c>
      <c r="R8723">
        <v>40</v>
      </c>
      <c r="S8723" t="str">
        <f>IF(Table1[[#This Row],[Average_Cost_for_two]]&lt;500,"Low",IF(Table1[[#This Row],[Average_Cost_for_two]]&lt;=1500,"Medium","High"))</f>
        <v>Low</v>
      </c>
      <c r="T8723">
        <v>3.7</v>
      </c>
      <c r="U8723">
        <v>2015</v>
      </c>
      <c r="V8723">
        <v>7</v>
      </c>
      <c r="W8723">
        <v>4</v>
      </c>
      <c r="X8723">
        <f>IF(OR(Main!$U8723=0,
       Main!$V8723=0,
       Main!$W8723=0),
   "",
   DATE(Main!$U8723,
        Main!$V8723,
        Main!$W8723)
)</f>
        <v>42189</v>
      </c>
      <c r="Y8723">
        <f>Table1[[#This Row],[Average_Cost_for_two]]*VLOOKUP(Table1[[#This Row],[Currency]],currency!$A$2:$B$10,2,FALSE)</f>
        <v>40</v>
      </c>
      <c r="Z8723" t="str">
        <f>VLOOKUP(C8723,country!A:B,2,FALSE)</f>
        <v>United States</v>
      </c>
      <c r="AA8723">
        <f t="shared" si="136"/>
        <v>3</v>
      </c>
    </row>
    <row r="8724" spans="1:27" ht="15.75" customHeight="1" x14ac:dyDescent="0.25">
      <c r="A8724">
        <v>17315883</v>
      </c>
      <c r="B8724" t="s">
        <v>18213</v>
      </c>
      <c r="C8724">
        <v>216</v>
      </c>
      <c r="D8724" t="s">
        <v>18118</v>
      </c>
      <c r="E8724" t="s">
        <v>18214</v>
      </c>
      <c r="F8724" t="s">
        <v>18181</v>
      </c>
      <c r="G8724" t="s">
        <v>18182</v>
      </c>
      <c r="H8724">
        <v>-91.6327</v>
      </c>
      <c r="I8724">
        <v>42.028100000000002</v>
      </c>
      <c r="J8724" t="s">
        <v>2179</v>
      </c>
      <c r="K8724" t="s">
        <v>518</v>
      </c>
      <c r="L8724" t="s">
        <v>29</v>
      </c>
      <c r="M8724" t="s">
        <v>29</v>
      </c>
      <c r="N8724" t="s">
        <v>29</v>
      </c>
      <c r="O8724" t="s">
        <v>29</v>
      </c>
      <c r="P8724">
        <v>3</v>
      </c>
      <c r="Q8724">
        <v>365</v>
      </c>
      <c r="R8724">
        <v>40</v>
      </c>
      <c r="S8724" t="str">
        <f>IF(Table1[[#This Row],[Average_Cost_for_two]]&lt;500,"Low",IF(Table1[[#This Row],[Average_Cost_for_two]]&lt;=1500,"Medium","High"))</f>
        <v>Low</v>
      </c>
      <c r="T8724">
        <v>4.0999999999999996</v>
      </c>
      <c r="U8724">
        <v>2011</v>
      </c>
      <c r="V8724">
        <v>7</v>
      </c>
      <c r="W8724">
        <v>10</v>
      </c>
      <c r="X8724">
        <f>IF(OR(Main!$U8724=0,
       Main!$V8724=0,
       Main!$W8724=0),
   "",
   DATE(Main!$U8724,
        Main!$V8724,
        Main!$W8724)
)</f>
        <v>40734</v>
      </c>
      <c r="Y8724">
        <f>Table1[[#This Row],[Average_Cost_for_two]]*VLOOKUP(Table1[[#This Row],[Currency]],currency!$A$2:$B$10,2,FALSE)</f>
        <v>40</v>
      </c>
      <c r="Z8724" t="str">
        <f>VLOOKUP(C8724,country!A:B,2,FALSE)</f>
        <v>United States</v>
      </c>
      <c r="AA8724">
        <f t="shared" si="136"/>
        <v>3</v>
      </c>
    </row>
    <row r="8725" spans="1:27" ht="15.75" customHeight="1" x14ac:dyDescent="0.25">
      <c r="A8725">
        <v>17330676</v>
      </c>
      <c r="B8725" t="s">
        <v>18215</v>
      </c>
      <c r="C8725">
        <v>216</v>
      </c>
      <c r="D8725" t="s">
        <v>18051</v>
      </c>
      <c r="E8725" t="s">
        <v>18216</v>
      </c>
      <c r="F8725" t="s">
        <v>18051</v>
      </c>
      <c r="G8725" t="s">
        <v>18053</v>
      </c>
      <c r="H8725">
        <v>-84.966610000000003</v>
      </c>
      <c r="I8725">
        <v>32.534002000000001</v>
      </c>
      <c r="J8725" t="s">
        <v>18217</v>
      </c>
      <c r="K8725" t="s">
        <v>518</v>
      </c>
      <c r="L8725" t="s">
        <v>29</v>
      </c>
      <c r="M8725" t="s">
        <v>29</v>
      </c>
      <c r="N8725" t="s">
        <v>29</v>
      </c>
      <c r="O8725" t="s">
        <v>29</v>
      </c>
      <c r="P8725">
        <v>3</v>
      </c>
      <c r="Q8725">
        <v>134</v>
      </c>
      <c r="R8725">
        <v>40</v>
      </c>
      <c r="S8725" t="str">
        <f>IF(Table1[[#This Row],[Average_Cost_for_two]]&lt;500,"Low",IF(Table1[[#This Row],[Average_Cost_for_two]]&lt;=1500,"Medium","High"))</f>
        <v>Low</v>
      </c>
      <c r="T8725">
        <v>3.7</v>
      </c>
      <c r="U8725">
        <v>2018</v>
      </c>
      <c r="V8725">
        <v>7</v>
      </c>
      <c r="W8725">
        <v>12</v>
      </c>
      <c r="X8725">
        <f>IF(OR(Main!$U8725=0,
       Main!$V8725=0,
       Main!$W8725=0),
   "",
   DATE(Main!$U8725,
        Main!$V8725,
        Main!$W8725)
)</f>
        <v>43293</v>
      </c>
      <c r="Y8725">
        <f>Table1[[#This Row],[Average_Cost_for_two]]*VLOOKUP(Table1[[#This Row],[Currency]],currency!$A$2:$B$10,2,FALSE)</f>
        <v>40</v>
      </c>
      <c r="Z8725" t="str">
        <f>VLOOKUP(C8725,country!A:B,2,FALSE)</f>
        <v>United States</v>
      </c>
      <c r="AA8725">
        <f t="shared" si="136"/>
        <v>3</v>
      </c>
    </row>
    <row r="8726" spans="1:27" ht="15.75" customHeight="1" x14ac:dyDescent="0.25">
      <c r="A8726">
        <v>17342625</v>
      </c>
      <c r="B8726" t="s">
        <v>18218</v>
      </c>
      <c r="C8726">
        <v>216</v>
      </c>
      <c r="D8726" t="s">
        <v>1866</v>
      </c>
      <c r="E8726" t="s">
        <v>18219</v>
      </c>
      <c r="F8726" t="s">
        <v>1866</v>
      </c>
      <c r="G8726" t="s">
        <v>1868</v>
      </c>
      <c r="H8726">
        <v>-90.665099999999995</v>
      </c>
      <c r="I8726">
        <v>42.497399999999999</v>
      </c>
      <c r="J8726" t="s">
        <v>1104</v>
      </c>
      <c r="K8726" t="s">
        <v>518</v>
      </c>
      <c r="L8726" t="s">
        <v>29</v>
      </c>
      <c r="M8726" t="s">
        <v>29</v>
      </c>
      <c r="N8726" t="s">
        <v>29</v>
      </c>
      <c r="O8726" t="s">
        <v>29</v>
      </c>
      <c r="P8726">
        <v>3</v>
      </c>
      <c r="Q8726">
        <v>159</v>
      </c>
      <c r="R8726">
        <v>40</v>
      </c>
      <c r="S8726" t="str">
        <f>IF(Table1[[#This Row],[Average_Cost_for_two]]&lt;500,"Low",IF(Table1[[#This Row],[Average_Cost_for_two]]&lt;=1500,"Medium","High"))</f>
        <v>Low</v>
      </c>
      <c r="T8726">
        <v>3.6</v>
      </c>
      <c r="U8726">
        <v>2014</v>
      </c>
      <c r="V8726">
        <v>7</v>
      </c>
      <c r="W8726">
        <v>11</v>
      </c>
      <c r="X8726">
        <f>IF(OR(Main!$U8726=0,
       Main!$V8726=0,
       Main!$W8726=0),
   "",
   DATE(Main!$U8726,
        Main!$V8726,
        Main!$W8726)
)</f>
        <v>41831</v>
      </c>
      <c r="Y8726">
        <f>Table1[[#This Row],[Average_Cost_for_two]]*VLOOKUP(Table1[[#This Row],[Currency]],currency!$A$2:$B$10,2,FALSE)</f>
        <v>40</v>
      </c>
      <c r="Z8726" t="str">
        <f>VLOOKUP(C8726,country!A:B,2,FALSE)</f>
        <v>United States</v>
      </c>
      <c r="AA8726">
        <f t="shared" si="136"/>
        <v>3</v>
      </c>
    </row>
    <row r="8727" spans="1:27" ht="15.75" customHeight="1" x14ac:dyDescent="0.25">
      <c r="A8727">
        <v>17061237</v>
      </c>
      <c r="B8727" t="s">
        <v>18220</v>
      </c>
      <c r="C8727">
        <v>216</v>
      </c>
      <c r="D8727" t="s">
        <v>513</v>
      </c>
      <c r="E8727" t="s">
        <v>18221</v>
      </c>
      <c r="F8727" t="s">
        <v>18222</v>
      </c>
      <c r="G8727" t="s">
        <v>18223</v>
      </c>
      <c r="H8727">
        <v>-81.381077000000005</v>
      </c>
      <c r="I8727">
        <v>28.540431999999999</v>
      </c>
      <c r="J8727" t="s">
        <v>2668</v>
      </c>
      <c r="K8727" t="s">
        <v>518</v>
      </c>
      <c r="L8727" t="s">
        <v>29</v>
      </c>
      <c r="M8727" t="s">
        <v>29</v>
      </c>
      <c r="N8727" t="s">
        <v>29</v>
      </c>
      <c r="O8727" t="s">
        <v>29</v>
      </c>
      <c r="P8727">
        <v>3</v>
      </c>
      <c r="Q8727">
        <v>981</v>
      </c>
      <c r="R8727">
        <v>40</v>
      </c>
      <c r="S8727" t="str">
        <f>IF(Table1[[#This Row],[Average_Cost_for_two]]&lt;500,"Low",IF(Table1[[#This Row],[Average_Cost_for_two]]&lt;=1500,"Medium","High"))</f>
        <v>Low</v>
      </c>
      <c r="T8727">
        <v>4.4000000000000004</v>
      </c>
      <c r="U8727">
        <v>2013</v>
      </c>
      <c r="V8727">
        <v>7</v>
      </c>
      <c r="W8727">
        <v>26</v>
      </c>
      <c r="X8727">
        <f>IF(OR(Main!$U8727=0,
       Main!$V8727=0,
       Main!$W8727=0),
   "",
   DATE(Main!$U8727,
        Main!$V8727,
        Main!$W8727)
)</f>
        <v>41481</v>
      </c>
      <c r="Y8727">
        <f>Table1[[#This Row],[Average_Cost_for_two]]*VLOOKUP(Table1[[#This Row],[Currency]],currency!$A$2:$B$10,2,FALSE)</f>
        <v>40</v>
      </c>
      <c r="Z8727" t="str">
        <f>VLOOKUP(C8727,country!A:B,2,FALSE)</f>
        <v>United States</v>
      </c>
      <c r="AA8727">
        <f t="shared" si="136"/>
        <v>3</v>
      </c>
    </row>
    <row r="8728" spans="1:27" ht="15.75" customHeight="1" x14ac:dyDescent="0.25">
      <c r="A8728">
        <v>17615915</v>
      </c>
      <c r="B8728" t="s">
        <v>18224</v>
      </c>
      <c r="C8728">
        <v>216</v>
      </c>
      <c r="D8728" t="s">
        <v>1789</v>
      </c>
      <c r="E8728" t="s">
        <v>18225</v>
      </c>
      <c r="F8728" t="s">
        <v>1789</v>
      </c>
      <c r="G8728" t="s">
        <v>1791</v>
      </c>
      <c r="H8728">
        <v>-81.095399999999998</v>
      </c>
      <c r="I8728">
        <v>32.080399999999997</v>
      </c>
      <c r="J8728" t="s">
        <v>18226</v>
      </c>
      <c r="K8728" t="s">
        <v>518</v>
      </c>
      <c r="L8728" t="s">
        <v>29</v>
      </c>
      <c r="M8728" t="s">
        <v>29</v>
      </c>
      <c r="N8728" t="s">
        <v>29</v>
      </c>
      <c r="O8728" t="s">
        <v>29</v>
      </c>
      <c r="P8728">
        <v>3</v>
      </c>
      <c r="Q8728">
        <v>1201</v>
      </c>
      <c r="R8728">
        <v>40</v>
      </c>
      <c r="S8728" t="str">
        <f>IF(Table1[[#This Row],[Average_Cost_for_two]]&lt;500,"Low",IF(Table1[[#This Row],[Average_Cost_for_two]]&lt;=1500,"Medium","High"))</f>
        <v>Low</v>
      </c>
      <c r="T8728">
        <v>3.3</v>
      </c>
      <c r="U8728">
        <v>2011</v>
      </c>
      <c r="V8728">
        <v>7</v>
      </c>
      <c r="W8728">
        <v>16</v>
      </c>
      <c r="X8728">
        <f>IF(OR(Main!$U8728=0,
       Main!$V8728=0,
       Main!$W8728=0),
   "",
   DATE(Main!$U8728,
        Main!$V8728,
        Main!$W8728)
)</f>
        <v>40740</v>
      </c>
      <c r="Y8728">
        <f>Table1[[#This Row],[Average_Cost_for_two]]*VLOOKUP(Table1[[#This Row],[Currency]],currency!$A$2:$B$10,2,FALSE)</f>
        <v>40</v>
      </c>
      <c r="Z8728" t="str">
        <f>VLOOKUP(C8728,country!A:B,2,FALSE)</f>
        <v>United States</v>
      </c>
      <c r="AA8728">
        <f t="shared" si="136"/>
        <v>3</v>
      </c>
    </row>
    <row r="8729" spans="1:27" ht="15.75" customHeight="1" x14ac:dyDescent="0.25">
      <c r="A8729">
        <v>17677978</v>
      </c>
      <c r="B8729" t="s">
        <v>18227</v>
      </c>
      <c r="C8729">
        <v>216</v>
      </c>
      <c r="D8729" t="s">
        <v>1815</v>
      </c>
      <c r="E8729" t="s">
        <v>18228</v>
      </c>
      <c r="F8729" t="s">
        <v>1815</v>
      </c>
      <c r="G8729" t="s">
        <v>1817</v>
      </c>
      <c r="H8729">
        <v>-83.279899999999998</v>
      </c>
      <c r="I8729">
        <v>30.833200000000001</v>
      </c>
      <c r="J8729" t="s">
        <v>18229</v>
      </c>
      <c r="K8729" t="s">
        <v>518</v>
      </c>
      <c r="L8729" t="s">
        <v>29</v>
      </c>
      <c r="M8729" t="s">
        <v>29</v>
      </c>
      <c r="N8729" t="s">
        <v>29</v>
      </c>
      <c r="O8729" t="s">
        <v>29</v>
      </c>
      <c r="P8729">
        <v>3</v>
      </c>
      <c r="Q8729">
        <v>231</v>
      </c>
      <c r="R8729">
        <v>40</v>
      </c>
      <c r="S8729" t="str">
        <f>IF(Table1[[#This Row],[Average_Cost_for_two]]&lt;500,"Low",IF(Table1[[#This Row],[Average_Cost_for_two]]&lt;=1500,"Medium","High"))</f>
        <v>Low</v>
      </c>
      <c r="T8729">
        <v>3.9</v>
      </c>
      <c r="U8729">
        <v>2017</v>
      </c>
      <c r="V8729">
        <v>7</v>
      </c>
      <c r="W8729">
        <v>2</v>
      </c>
      <c r="X8729">
        <f>IF(OR(Main!$U8729=0,
       Main!$V8729=0,
       Main!$W8729=0),
   "",
   DATE(Main!$U8729,
        Main!$V8729,
        Main!$W8729)
)</f>
        <v>42918</v>
      </c>
      <c r="Y8729">
        <f>Table1[[#This Row],[Average_Cost_for_two]]*VLOOKUP(Table1[[#This Row],[Currency]],currency!$A$2:$B$10,2,FALSE)</f>
        <v>40</v>
      </c>
      <c r="Z8729" t="str">
        <f>VLOOKUP(C8729,country!A:B,2,FALSE)</f>
        <v>United States</v>
      </c>
      <c r="AA8729">
        <f t="shared" si="136"/>
        <v>3</v>
      </c>
    </row>
    <row r="8730" spans="1:27" ht="15.75" customHeight="1" x14ac:dyDescent="0.25">
      <c r="A8730">
        <v>17580020</v>
      </c>
      <c r="B8730" t="s">
        <v>18230</v>
      </c>
      <c r="C8730">
        <v>216</v>
      </c>
      <c r="D8730" t="s">
        <v>18153</v>
      </c>
      <c r="E8730" t="s">
        <v>18231</v>
      </c>
      <c r="F8730" t="s">
        <v>18153</v>
      </c>
      <c r="G8730" t="s">
        <v>18155</v>
      </c>
      <c r="H8730">
        <v>-87.211082000000005</v>
      </c>
      <c r="I8730">
        <v>30.407357999999999</v>
      </c>
      <c r="J8730" t="s">
        <v>18232</v>
      </c>
      <c r="K8730" t="s">
        <v>518</v>
      </c>
      <c r="L8730" t="s">
        <v>29</v>
      </c>
      <c r="M8730" t="s">
        <v>29</v>
      </c>
      <c r="N8730" t="s">
        <v>29</v>
      </c>
      <c r="O8730" t="s">
        <v>29</v>
      </c>
      <c r="P8730">
        <v>3</v>
      </c>
      <c r="Q8730">
        <v>1270</v>
      </c>
      <c r="R8730">
        <v>40</v>
      </c>
      <c r="S8730" t="str">
        <f>IF(Table1[[#This Row],[Average_Cost_for_two]]&lt;500,"Low",IF(Table1[[#This Row],[Average_Cost_for_two]]&lt;=1500,"Medium","High"))</f>
        <v>Low</v>
      </c>
      <c r="T8730">
        <v>4</v>
      </c>
      <c r="U8730">
        <v>2017</v>
      </c>
      <c r="V8730">
        <v>6</v>
      </c>
      <c r="W8730">
        <v>23</v>
      </c>
      <c r="X8730">
        <f>IF(OR(Main!$U8730=0,
       Main!$V8730=0,
       Main!$W8730=0),
   "",
   DATE(Main!$U8730,
        Main!$V8730,
        Main!$W8730)
)</f>
        <v>42909</v>
      </c>
      <c r="Y8730">
        <f>Table1[[#This Row],[Average_Cost_for_two]]*VLOOKUP(Table1[[#This Row],[Currency]],currency!$A$2:$B$10,2,FALSE)</f>
        <v>40</v>
      </c>
      <c r="Z8730" t="str">
        <f>VLOOKUP(C8730,country!A:B,2,FALSE)</f>
        <v>United States</v>
      </c>
      <c r="AA8730">
        <f t="shared" si="136"/>
        <v>2</v>
      </c>
    </row>
    <row r="8731" spans="1:27" ht="15.75" customHeight="1" x14ac:dyDescent="0.25">
      <c r="A8731">
        <v>17615855</v>
      </c>
      <c r="B8731" t="s">
        <v>18233</v>
      </c>
      <c r="C8731">
        <v>216</v>
      </c>
      <c r="D8731" t="s">
        <v>1789</v>
      </c>
      <c r="E8731" t="s">
        <v>18234</v>
      </c>
      <c r="F8731" t="s">
        <v>1789</v>
      </c>
      <c r="G8731" t="s">
        <v>1791</v>
      </c>
      <c r="H8731">
        <v>-81.089699999999993</v>
      </c>
      <c r="I8731">
        <v>32.081200000000003</v>
      </c>
      <c r="J8731" t="s">
        <v>18235</v>
      </c>
      <c r="K8731" t="s">
        <v>518</v>
      </c>
      <c r="L8731" t="s">
        <v>29</v>
      </c>
      <c r="M8731" t="s">
        <v>29</v>
      </c>
      <c r="N8731" t="s">
        <v>29</v>
      </c>
      <c r="O8731" t="s">
        <v>29</v>
      </c>
      <c r="P8731">
        <v>3</v>
      </c>
      <c r="Q8731">
        <v>802</v>
      </c>
      <c r="R8731">
        <v>40</v>
      </c>
      <c r="S8731" t="str">
        <f>IF(Table1[[#This Row],[Average_Cost_for_two]]&lt;500,"Low",IF(Table1[[#This Row],[Average_Cost_for_two]]&lt;=1500,"Medium","High"))</f>
        <v>Low</v>
      </c>
      <c r="T8731">
        <v>4.0999999999999996</v>
      </c>
      <c r="U8731">
        <v>2016</v>
      </c>
      <c r="V8731">
        <v>6</v>
      </c>
      <c r="W8731">
        <v>12</v>
      </c>
      <c r="X8731">
        <f>IF(OR(Main!$U8731=0,
       Main!$V8731=0,
       Main!$W8731=0),
   "",
   DATE(Main!$U8731,
        Main!$V8731,
        Main!$W8731)
)</f>
        <v>42533</v>
      </c>
      <c r="Y8731">
        <f>Table1[[#This Row],[Average_Cost_for_two]]*VLOOKUP(Table1[[#This Row],[Currency]],currency!$A$2:$B$10,2,FALSE)</f>
        <v>40</v>
      </c>
      <c r="Z8731" t="str">
        <f>VLOOKUP(C8731,country!A:B,2,FALSE)</f>
        <v>United States</v>
      </c>
      <c r="AA8731">
        <f t="shared" si="136"/>
        <v>2</v>
      </c>
    </row>
    <row r="8732" spans="1:27" ht="15.75" customHeight="1" x14ac:dyDescent="0.25">
      <c r="A8732">
        <v>17621616</v>
      </c>
      <c r="B8732" t="s">
        <v>18236</v>
      </c>
      <c r="C8732">
        <v>216</v>
      </c>
      <c r="D8732" t="s">
        <v>1797</v>
      </c>
      <c r="E8732" t="s">
        <v>18237</v>
      </c>
      <c r="F8732" t="s">
        <v>18238</v>
      </c>
      <c r="G8732" t="s">
        <v>18239</v>
      </c>
      <c r="H8732">
        <v>-96.160799999999995</v>
      </c>
      <c r="I8732">
        <v>42.7956</v>
      </c>
      <c r="J8732" t="s">
        <v>18240</v>
      </c>
      <c r="K8732" t="s">
        <v>518</v>
      </c>
      <c r="L8732" t="s">
        <v>29</v>
      </c>
      <c r="M8732" t="s">
        <v>29</v>
      </c>
      <c r="N8732" t="s">
        <v>29</v>
      </c>
      <c r="O8732" t="s">
        <v>29</v>
      </c>
      <c r="P8732">
        <v>3</v>
      </c>
      <c r="Q8732">
        <v>100</v>
      </c>
      <c r="R8732">
        <v>40</v>
      </c>
      <c r="S8732" t="str">
        <f>IF(Table1[[#This Row],[Average_Cost_for_two]]&lt;500,"Low",IF(Table1[[#This Row],[Average_Cost_for_two]]&lt;=1500,"Medium","High"))</f>
        <v>Low</v>
      </c>
      <c r="T8732">
        <v>3.7</v>
      </c>
      <c r="U8732">
        <v>2015</v>
      </c>
      <c r="V8732">
        <v>6</v>
      </c>
      <c r="W8732">
        <v>18</v>
      </c>
      <c r="X8732">
        <f>IF(OR(Main!$U8732=0,
       Main!$V8732=0,
       Main!$W8732=0),
   "",
   DATE(Main!$U8732,
        Main!$V8732,
        Main!$W8732)
)</f>
        <v>42173</v>
      </c>
      <c r="Y8732">
        <f>Table1[[#This Row],[Average_Cost_for_two]]*VLOOKUP(Table1[[#This Row],[Currency]],currency!$A$2:$B$10,2,FALSE)</f>
        <v>40</v>
      </c>
      <c r="Z8732" t="str">
        <f>VLOOKUP(C8732,country!A:B,2,FALSE)</f>
        <v>United States</v>
      </c>
      <c r="AA8732">
        <f t="shared" si="136"/>
        <v>2</v>
      </c>
    </row>
    <row r="8733" spans="1:27" ht="15.75" customHeight="1" x14ac:dyDescent="0.25">
      <c r="A8733">
        <v>17095236</v>
      </c>
      <c r="B8733" t="s">
        <v>18241</v>
      </c>
      <c r="C8733">
        <v>216</v>
      </c>
      <c r="D8733" t="s">
        <v>1806</v>
      </c>
      <c r="E8733" t="s">
        <v>18242</v>
      </c>
      <c r="F8733" t="s">
        <v>18243</v>
      </c>
      <c r="G8733" t="s">
        <v>18244</v>
      </c>
      <c r="H8733">
        <v>-82.412940000000006</v>
      </c>
      <c r="I8733">
        <v>28.082909000000001</v>
      </c>
      <c r="J8733" t="s">
        <v>18245</v>
      </c>
      <c r="K8733" t="s">
        <v>518</v>
      </c>
      <c r="L8733" t="s">
        <v>29</v>
      </c>
      <c r="M8733" t="s">
        <v>29</v>
      </c>
      <c r="N8733" t="s">
        <v>29</v>
      </c>
      <c r="O8733" t="s">
        <v>29</v>
      </c>
      <c r="P8733">
        <v>3</v>
      </c>
      <c r="Q8733">
        <v>1413</v>
      </c>
      <c r="R8733">
        <v>40</v>
      </c>
      <c r="S8733" t="str">
        <f>IF(Table1[[#This Row],[Average_Cost_for_two]]&lt;500,"Low",IF(Table1[[#This Row],[Average_Cost_for_two]]&lt;=1500,"Medium","High"))</f>
        <v>Low</v>
      </c>
      <c r="T8733">
        <v>4.9000000000000004</v>
      </c>
      <c r="U8733">
        <v>2014</v>
      </c>
      <c r="V8733">
        <v>6</v>
      </c>
      <c r="W8733">
        <v>18</v>
      </c>
      <c r="X8733">
        <f>IF(OR(Main!$U8733=0,
       Main!$V8733=0,
       Main!$W8733=0),
   "",
   DATE(Main!$U8733,
        Main!$V8733,
        Main!$W8733)
)</f>
        <v>41808</v>
      </c>
      <c r="Y8733">
        <f>Table1[[#This Row],[Average_Cost_for_two]]*VLOOKUP(Table1[[#This Row],[Currency]],currency!$A$2:$B$10,2,FALSE)</f>
        <v>40</v>
      </c>
      <c r="Z8733" t="str">
        <f>VLOOKUP(C8733,country!A:B,2,FALSE)</f>
        <v>United States</v>
      </c>
      <c r="AA8733">
        <f t="shared" si="136"/>
        <v>2</v>
      </c>
    </row>
    <row r="8734" spans="1:27" ht="15.75" customHeight="1" x14ac:dyDescent="0.25">
      <c r="A8734">
        <v>17330048</v>
      </c>
      <c r="B8734" t="s">
        <v>18246</v>
      </c>
      <c r="C8734">
        <v>216</v>
      </c>
      <c r="D8734" t="s">
        <v>18051</v>
      </c>
      <c r="E8734" t="s">
        <v>18247</v>
      </c>
      <c r="F8734" t="s">
        <v>18051</v>
      </c>
      <c r="G8734" t="s">
        <v>18053</v>
      </c>
      <c r="H8734">
        <v>-84.953670000000002</v>
      </c>
      <c r="I8734">
        <v>32.513154</v>
      </c>
      <c r="J8734" t="s">
        <v>18248</v>
      </c>
      <c r="K8734" t="s">
        <v>518</v>
      </c>
      <c r="L8734" t="s">
        <v>29</v>
      </c>
      <c r="M8734" t="s">
        <v>29</v>
      </c>
      <c r="N8734" t="s">
        <v>29</v>
      </c>
      <c r="O8734" t="s">
        <v>29</v>
      </c>
      <c r="P8734">
        <v>3</v>
      </c>
      <c r="Q8734">
        <v>722</v>
      </c>
      <c r="R8734">
        <v>40</v>
      </c>
      <c r="S8734" t="str">
        <f>IF(Table1[[#This Row],[Average_Cost_for_two]]&lt;500,"Low",IF(Table1[[#This Row],[Average_Cost_for_two]]&lt;=1500,"Medium","High"))</f>
        <v>Low</v>
      </c>
      <c r="T8734">
        <v>4.2</v>
      </c>
      <c r="U8734">
        <v>2017</v>
      </c>
      <c r="V8734">
        <v>5</v>
      </c>
      <c r="W8734">
        <v>12</v>
      </c>
      <c r="X8734">
        <f>IF(OR(Main!$U8734=0,
       Main!$V8734=0,
       Main!$W8734=0),
   "",
   DATE(Main!$U8734,
        Main!$V8734,
        Main!$W8734)
)</f>
        <v>42867</v>
      </c>
      <c r="Y8734">
        <f>Table1[[#This Row],[Average_Cost_for_two]]*VLOOKUP(Table1[[#This Row],[Currency]],currency!$A$2:$B$10,2,FALSE)</f>
        <v>40</v>
      </c>
      <c r="Z8734" t="str">
        <f>VLOOKUP(C8734,country!A:B,2,FALSE)</f>
        <v>United States</v>
      </c>
      <c r="AA8734">
        <f t="shared" si="136"/>
        <v>2</v>
      </c>
    </row>
    <row r="8735" spans="1:27" ht="15.75" customHeight="1" x14ac:dyDescent="0.25">
      <c r="A8735">
        <v>17258036</v>
      </c>
      <c r="B8735" t="s">
        <v>2129</v>
      </c>
      <c r="C8735">
        <v>216</v>
      </c>
      <c r="D8735" t="s">
        <v>1910</v>
      </c>
      <c r="E8735" t="s">
        <v>18249</v>
      </c>
      <c r="F8735" t="s">
        <v>18250</v>
      </c>
      <c r="G8735" t="s">
        <v>18251</v>
      </c>
      <c r="H8735">
        <v>-93.630080300000003</v>
      </c>
      <c r="I8735">
        <v>41.585743100000002</v>
      </c>
      <c r="J8735" t="s">
        <v>2179</v>
      </c>
      <c r="K8735" t="s">
        <v>518</v>
      </c>
      <c r="L8735" t="s">
        <v>29</v>
      </c>
      <c r="M8735" t="s">
        <v>29</v>
      </c>
      <c r="N8735" t="s">
        <v>29</v>
      </c>
      <c r="O8735" t="s">
        <v>29</v>
      </c>
      <c r="P8735">
        <v>3</v>
      </c>
      <c r="Q8735">
        <v>1109</v>
      </c>
      <c r="R8735">
        <v>40</v>
      </c>
      <c r="S8735" t="str">
        <f>IF(Table1[[#This Row],[Average_Cost_for_two]]&lt;500,"Low",IF(Table1[[#This Row],[Average_Cost_for_two]]&lt;=1500,"Medium","High"))</f>
        <v>Low</v>
      </c>
      <c r="T8735">
        <v>4.5</v>
      </c>
      <c r="U8735">
        <v>2014</v>
      </c>
      <c r="V8735">
        <v>5</v>
      </c>
      <c r="W8735">
        <v>27</v>
      </c>
      <c r="X8735">
        <f>IF(OR(Main!$U8735=0,
       Main!$V8735=0,
       Main!$W8735=0),
   "",
   DATE(Main!$U8735,
        Main!$V8735,
        Main!$W8735)
)</f>
        <v>41786</v>
      </c>
      <c r="Y8735">
        <f>Table1[[#This Row],[Average_Cost_for_two]]*VLOOKUP(Table1[[#This Row],[Currency]],currency!$A$2:$B$10,2,FALSE)</f>
        <v>40</v>
      </c>
      <c r="Z8735" t="str">
        <f>VLOOKUP(C8735,country!A:B,2,FALSE)</f>
        <v>United States</v>
      </c>
      <c r="AA8735">
        <f t="shared" si="136"/>
        <v>2</v>
      </c>
    </row>
    <row r="8736" spans="1:27" ht="15.75" customHeight="1" x14ac:dyDescent="0.25">
      <c r="A8736">
        <v>17342811</v>
      </c>
      <c r="B8736" t="s">
        <v>18252</v>
      </c>
      <c r="C8736">
        <v>216</v>
      </c>
      <c r="D8736" t="s">
        <v>1866</v>
      </c>
      <c r="E8736" t="s">
        <v>18253</v>
      </c>
      <c r="F8736" t="s">
        <v>1866</v>
      </c>
      <c r="G8736" t="s">
        <v>1868</v>
      </c>
      <c r="H8736">
        <v>-90.712084000000004</v>
      </c>
      <c r="I8736">
        <v>42.492963000000003</v>
      </c>
      <c r="J8736" t="s">
        <v>1818</v>
      </c>
      <c r="K8736" t="s">
        <v>518</v>
      </c>
      <c r="L8736" t="s">
        <v>29</v>
      </c>
      <c r="M8736" t="s">
        <v>29</v>
      </c>
      <c r="N8736" t="s">
        <v>29</v>
      </c>
      <c r="O8736" t="s">
        <v>29</v>
      </c>
      <c r="P8736">
        <v>3</v>
      </c>
      <c r="Q8736">
        <v>83</v>
      </c>
      <c r="R8736">
        <v>40</v>
      </c>
      <c r="S8736" t="str">
        <f>IF(Table1[[#This Row],[Average_Cost_for_two]]&lt;500,"Low",IF(Table1[[#This Row],[Average_Cost_for_two]]&lt;=1500,"Medium","High"))</f>
        <v>Low</v>
      </c>
      <c r="T8736">
        <v>3.7</v>
      </c>
      <c r="U8736">
        <v>2013</v>
      </c>
      <c r="V8736">
        <v>5</v>
      </c>
      <c r="W8736">
        <v>9</v>
      </c>
      <c r="X8736">
        <f>IF(OR(Main!$U8736=0,
       Main!$V8736=0,
       Main!$W8736=0),
   "",
   DATE(Main!$U8736,
        Main!$V8736,
        Main!$W8736)
)</f>
        <v>41403</v>
      </c>
      <c r="Y8736">
        <f>Table1[[#This Row],[Average_Cost_for_two]]*VLOOKUP(Table1[[#This Row],[Currency]],currency!$A$2:$B$10,2,FALSE)</f>
        <v>40</v>
      </c>
      <c r="Z8736" t="str">
        <f>VLOOKUP(C8736,country!A:B,2,FALSE)</f>
        <v>United States</v>
      </c>
      <c r="AA8736">
        <f t="shared" si="136"/>
        <v>2</v>
      </c>
    </row>
    <row r="8737" spans="1:27" ht="15.75" customHeight="1" x14ac:dyDescent="0.25">
      <c r="A8737">
        <v>17375198</v>
      </c>
      <c r="B8737" t="s">
        <v>18254</v>
      </c>
      <c r="C8737">
        <v>216</v>
      </c>
      <c r="D8737" t="s">
        <v>18140</v>
      </c>
      <c r="E8737" t="s">
        <v>18255</v>
      </c>
      <c r="F8737" t="s">
        <v>18256</v>
      </c>
      <c r="G8737" t="s">
        <v>18257</v>
      </c>
      <c r="H8737">
        <v>-83.926216999999994</v>
      </c>
      <c r="I8737">
        <v>34.185707000000001</v>
      </c>
      <c r="J8737" t="s">
        <v>18258</v>
      </c>
      <c r="K8737" t="s">
        <v>518</v>
      </c>
      <c r="L8737" t="s">
        <v>29</v>
      </c>
      <c r="M8737" t="s">
        <v>29</v>
      </c>
      <c r="N8737" t="s">
        <v>29</v>
      </c>
      <c r="O8737" t="s">
        <v>29</v>
      </c>
      <c r="P8737">
        <v>3</v>
      </c>
      <c r="Q8737">
        <v>164</v>
      </c>
      <c r="R8737">
        <v>40</v>
      </c>
      <c r="S8737" t="str">
        <f>IF(Table1[[#This Row],[Average_Cost_for_two]]&lt;500,"Low",IF(Table1[[#This Row],[Average_Cost_for_two]]&lt;=1500,"Medium","High"))</f>
        <v>Low</v>
      </c>
      <c r="T8737">
        <v>4.3</v>
      </c>
      <c r="U8737">
        <v>2013</v>
      </c>
      <c r="V8737">
        <v>5</v>
      </c>
      <c r="W8737">
        <v>7</v>
      </c>
      <c r="X8737">
        <f>IF(OR(Main!$U8737=0,
       Main!$V8737=0,
       Main!$W8737=0),
   "",
   DATE(Main!$U8737,
        Main!$V8737,
        Main!$W8737)
)</f>
        <v>41401</v>
      </c>
      <c r="Y8737">
        <f>Table1[[#This Row],[Average_Cost_for_two]]*VLOOKUP(Table1[[#This Row],[Currency]],currency!$A$2:$B$10,2,FALSE)</f>
        <v>40</v>
      </c>
      <c r="Z8737" t="str">
        <f>VLOOKUP(C8737,country!A:B,2,FALSE)</f>
        <v>United States</v>
      </c>
      <c r="AA8737">
        <f t="shared" si="136"/>
        <v>2</v>
      </c>
    </row>
    <row r="8738" spans="1:27" ht="15.75" customHeight="1" x14ac:dyDescent="0.25">
      <c r="A8738">
        <v>17534788</v>
      </c>
      <c r="B8738" t="s">
        <v>18259</v>
      </c>
      <c r="C8738">
        <v>216</v>
      </c>
      <c r="D8738" t="s">
        <v>18260</v>
      </c>
      <c r="E8738" t="s">
        <v>18261</v>
      </c>
      <c r="F8738" t="s">
        <v>18260</v>
      </c>
      <c r="G8738" t="s">
        <v>18262</v>
      </c>
      <c r="H8738">
        <v>-106.057666</v>
      </c>
      <c r="I8738">
        <v>36.313637999999997</v>
      </c>
      <c r="J8738" t="s">
        <v>18263</v>
      </c>
      <c r="K8738" t="s">
        <v>518</v>
      </c>
      <c r="L8738" t="s">
        <v>29</v>
      </c>
      <c r="M8738" t="s">
        <v>29</v>
      </c>
      <c r="N8738" t="s">
        <v>29</v>
      </c>
      <c r="O8738" t="s">
        <v>29</v>
      </c>
      <c r="P8738">
        <v>3</v>
      </c>
      <c r="Q8738">
        <v>30</v>
      </c>
      <c r="R8738">
        <v>40</v>
      </c>
      <c r="S8738" t="str">
        <f>IF(Table1[[#This Row],[Average_Cost_for_two]]&lt;500,"Low",IF(Table1[[#This Row],[Average_Cost_for_two]]&lt;=1500,"Medium","High"))</f>
        <v>Low</v>
      </c>
      <c r="T8738">
        <v>3.6</v>
      </c>
      <c r="U8738">
        <v>2010</v>
      </c>
      <c r="V8738">
        <v>5</v>
      </c>
      <c r="W8738">
        <v>26</v>
      </c>
      <c r="X8738">
        <f>IF(OR(Main!$U8738=0,
       Main!$V8738=0,
       Main!$W8738=0),
   "",
   DATE(Main!$U8738,
        Main!$V8738,
        Main!$W8738)
)</f>
        <v>40324</v>
      </c>
      <c r="Y8738">
        <f>Table1[[#This Row],[Average_Cost_for_two]]*VLOOKUP(Table1[[#This Row],[Currency]],currency!$A$2:$B$10,2,FALSE)</f>
        <v>40</v>
      </c>
      <c r="Z8738" t="str">
        <f>VLOOKUP(C8738,country!A:B,2,FALSE)</f>
        <v>United States</v>
      </c>
      <c r="AA8738">
        <f t="shared" si="136"/>
        <v>2</v>
      </c>
    </row>
    <row r="8739" spans="1:27" ht="15.75" customHeight="1" x14ac:dyDescent="0.25">
      <c r="A8739">
        <v>17059012</v>
      </c>
      <c r="B8739" t="s">
        <v>18264</v>
      </c>
      <c r="C8739">
        <v>216</v>
      </c>
      <c r="D8739" t="s">
        <v>513</v>
      </c>
      <c r="E8739" t="s">
        <v>18265</v>
      </c>
      <c r="F8739" t="s">
        <v>18266</v>
      </c>
      <c r="G8739" t="s">
        <v>18267</v>
      </c>
      <c r="H8739">
        <v>-81.266870999999995</v>
      </c>
      <c r="I8739">
        <v>28.811653</v>
      </c>
      <c r="J8739" t="s">
        <v>18188</v>
      </c>
      <c r="K8739" t="s">
        <v>518</v>
      </c>
      <c r="L8739" t="s">
        <v>29</v>
      </c>
      <c r="M8739" t="s">
        <v>29</v>
      </c>
      <c r="N8739" t="s">
        <v>29</v>
      </c>
      <c r="O8739" t="s">
        <v>29</v>
      </c>
      <c r="P8739">
        <v>3</v>
      </c>
      <c r="Q8739">
        <v>1699</v>
      </c>
      <c r="R8739">
        <v>40</v>
      </c>
      <c r="S8739" t="str">
        <f>IF(Table1[[#This Row],[Average_Cost_for_two]]&lt;500,"Low",IF(Table1[[#This Row],[Average_Cost_for_two]]&lt;=1500,"Medium","High"))</f>
        <v>Low</v>
      </c>
      <c r="T8739">
        <v>4.8</v>
      </c>
      <c r="U8739">
        <v>2018</v>
      </c>
      <c r="V8739">
        <v>5</v>
      </c>
      <c r="W8739">
        <v>18</v>
      </c>
      <c r="X8739">
        <f>IF(OR(Main!$U8739=0,
       Main!$V8739=0,
       Main!$W8739=0),
   "",
   DATE(Main!$U8739,
        Main!$V8739,
        Main!$W8739)
)</f>
        <v>43238</v>
      </c>
      <c r="Y8739">
        <f>Table1[[#This Row],[Average_Cost_for_two]]*VLOOKUP(Table1[[#This Row],[Currency]],currency!$A$2:$B$10,2,FALSE)</f>
        <v>40</v>
      </c>
      <c r="Z8739" t="str">
        <f>VLOOKUP(C8739,country!A:B,2,FALSE)</f>
        <v>United States</v>
      </c>
      <c r="AA8739">
        <f t="shared" si="136"/>
        <v>2</v>
      </c>
    </row>
    <row r="8740" spans="1:27" ht="15.75" customHeight="1" x14ac:dyDescent="0.25">
      <c r="A8740">
        <v>17580539</v>
      </c>
      <c r="B8740" t="s">
        <v>18268</v>
      </c>
      <c r="C8740">
        <v>216</v>
      </c>
      <c r="D8740" t="s">
        <v>18153</v>
      </c>
      <c r="E8740" t="s">
        <v>18269</v>
      </c>
      <c r="F8740" t="s">
        <v>18195</v>
      </c>
      <c r="G8740" t="s">
        <v>18196</v>
      </c>
      <c r="H8740">
        <v>-87.149178000000006</v>
      </c>
      <c r="I8740">
        <v>30.34262</v>
      </c>
      <c r="J8740" t="s">
        <v>18270</v>
      </c>
      <c r="K8740" t="s">
        <v>518</v>
      </c>
      <c r="L8740" t="s">
        <v>29</v>
      </c>
      <c r="M8740" t="s">
        <v>29</v>
      </c>
      <c r="N8740" t="s">
        <v>29</v>
      </c>
      <c r="O8740" t="s">
        <v>29</v>
      </c>
      <c r="P8740">
        <v>3</v>
      </c>
      <c r="Q8740">
        <v>905</v>
      </c>
      <c r="R8740">
        <v>40</v>
      </c>
      <c r="S8740" t="str">
        <f>IF(Table1[[#This Row],[Average_Cost_for_two]]&lt;500,"Low",IF(Table1[[#This Row],[Average_Cost_for_two]]&lt;=1500,"Medium","High"))</f>
        <v>Low</v>
      </c>
      <c r="T8740">
        <v>4.3</v>
      </c>
      <c r="U8740">
        <v>2015</v>
      </c>
      <c r="V8740">
        <v>5</v>
      </c>
      <c r="W8740">
        <v>27</v>
      </c>
      <c r="X8740">
        <f>IF(OR(Main!$U8740=0,
       Main!$V8740=0,
       Main!$W8740=0),
   "",
   DATE(Main!$U8740,
        Main!$V8740,
        Main!$W8740)
)</f>
        <v>42151</v>
      </c>
      <c r="Y8740">
        <f>Table1[[#This Row],[Average_Cost_for_two]]*VLOOKUP(Table1[[#This Row],[Currency]],currency!$A$2:$B$10,2,FALSE)</f>
        <v>40</v>
      </c>
      <c r="Z8740" t="str">
        <f>VLOOKUP(C8740,country!A:B,2,FALSE)</f>
        <v>United States</v>
      </c>
      <c r="AA8740">
        <f t="shared" si="136"/>
        <v>2</v>
      </c>
    </row>
    <row r="8741" spans="1:27" ht="15.75" customHeight="1" x14ac:dyDescent="0.25">
      <c r="A8741">
        <v>17582625</v>
      </c>
      <c r="B8741" t="s">
        <v>18271</v>
      </c>
      <c r="C8741">
        <v>216</v>
      </c>
      <c r="D8741" t="s">
        <v>18007</v>
      </c>
      <c r="E8741" t="s">
        <v>18272</v>
      </c>
      <c r="F8741" t="s">
        <v>18007</v>
      </c>
      <c r="G8741" t="s">
        <v>18009</v>
      </c>
      <c r="H8741">
        <v>-112.432</v>
      </c>
      <c r="I8741">
        <v>42.901200000000003</v>
      </c>
      <c r="J8741" t="s">
        <v>1801</v>
      </c>
      <c r="K8741" t="s">
        <v>518</v>
      </c>
      <c r="L8741" t="s">
        <v>29</v>
      </c>
      <c r="M8741" t="s">
        <v>29</v>
      </c>
      <c r="N8741" t="s">
        <v>29</v>
      </c>
      <c r="O8741" t="s">
        <v>29</v>
      </c>
      <c r="P8741">
        <v>3</v>
      </c>
      <c r="Q8741">
        <v>85</v>
      </c>
      <c r="R8741">
        <v>40</v>
      </c>
      <c r="S8741" t="str">
        <f>IF(Table1[[#This Row],[Average_Cost_for_two]]&lt;500,"Low",IF(Table1[[#This Row],[Average_Cost_for_two]]&lt;=1500,"Medium","High"))</f>
        <v>Low</v>
      </c>
      <c r="T8741">
        <v>3.6</v>
      </c>
      <c r="U8741">
        <v>2016</v>
      </c>
      <c r="V8741">
        <v>5</v>
      </c>
      <c r="W8741">
        <v>14</v>
      </c>
      <c r="X8741">
        <f>IF(OR(Main!$U8741=0,
       Main!$V8741=0,
       Main!$W8741=0),
   "",
   DATE(Main!$U8741,
        Main!$V8741,
        Main!$W8741)
)</f>
        <v>42504</v>
      </c>
      <c r="Y8741">
        <f>Table1[[#This Row],[Average_Cost_for_two]]*VLOOKUP(Table1[[#This Row],[Currency]],currency!$A$2:$B$10,2,FALSE)</f>
        <v>40</v>
      </c>
      <c r="Z8741" t="str">
        <f>VLOOKUP(C8741,country!A:B,2,FALSE)</f>
        <v>United States</v>
      </c>
      <c r="AA8741">
        <f t="shared" si="136"/>
        <v>2</v>
      </c>
    </row>
    <row r="8742" spans="1:27" ht="15.75" customHeight="1" x14ac:dyDescent="0.25">
      <c r="A8742">
        <v>17677988</v>
      </c>
      <c r="B8742" t="s">
        <v>18273</v>
      </c>
      <c r="C8742">
        <v>216</v>
      </c>
      <c r="D8742" t="s">
        <v>1815</v>
      </c>
      <c r="E8742" t="s">
        <v>18274</v>
      </c>
      <c r="F8742" t="s">
        <v>1815</v>
      </c>
      <c r="G8742" t="s">
        <v>1817</v>
      </c>
      <c r="H8742">
        <v>-83.317084300000005</v>
      </c>
      <c r="I8742">
        <v>30.816436400000001</v>
      </c>
      <c r="J8742" t="s">
        <v>18240</v>
      </c>
      <c r="K8742" t="s">
        <v>518</v>
      </c>
      <c r="L8742" t="s">
        <v>29</v>
      </c>
      <c r="M8742" t="s">
        <v>29</v>
      </c>
      <c r="N8742" t="s">
        <v>29</v>
      </c>
      <c r="O8742" t="s">
        <v>29</v>
      </c>
      <c r="P8742">
        <v>3</v>
      </c>
      <c r="Q8742">
        <v>216</v>
      </c>
      <c r="R8742">
        <v>40</v>
      </c>
      <c r="S8742" t="str">
        <f>IF(Table1[[#This Row],[Average_Cost_for_two]]&lt;500,"Low",IF(Table1[[#This Row],[Average_Cost_for_two]]&lt;=1500,"Medium","High"))</f>
        <v>Low</v>
      </c>
      <c r="T8742">
        <v>3.7</v>
      </c>
      <c r="U8742">
        <v>2016</v>
      </c>
      <c r="V8742">
        <v>5</v>
      </c>
      <c r="W8742">
        <v>17</v>
      </c>
      <c r="X8742">
        <f>IF(OR(Main!$U8742=0,
       Main!$V8742=0,
       Main!$W8742=0),
   "",
   DATE(Main!$U8742,
        Main!$V8742,
        Main!$W8742)
)</f>
        <v>42507</v>
      </c>
      <c r="Y8742">
        <f>Table1[[#This Row],[Average_Cost_for_two]]*VLOOKUP(Table1[[#This Row],[Currency]],currency!$A$2:$B$10,2,FALSE)</f>
        <v>40</v>
      </c>
      <c r="Z8742" t="str">
        <f>VLOOKUP(C8742,country!A:B,2,FALSE)</f>
        <v>United States</v>
      </c>
      <c r="AA8742">
        <f t="shared" si="136"/>
        <v>2</v>
      </c>
    </row>
    <row r="8743" spans="1:27" ht="15.75" customHeight="1" x14ac:dyDescent="0.25">
      <c r="A8743">
        <v>17294712</v>
      </c>
      <c r="B8743" t="s">
        <v>18275</v>
      </c>
      <c r="C8743">
        <v>216</v>
      </c>
      <c r="D8743" t="s">
        <v>17996</v>
      </c>
      <c r="E8743" t="s">
        <v>18276</v>
      </c>
      <c r="F8743" t="s">
        <v>17996</v>
      </c>
      <c r="G8743" t="s">
        <v>18115</v>
      </c>
      <c r="H8743">
        <v>-82.030100000000004</v>
      </c>
      <c r="I8743">
        <v>33.4848</v>
      </c>
      <c r="J8743" t="s">
        <v>18277</v>
      </c>
      <c r="K8743" t="s">
        <v>518</v>
      </c>
      <c r="L8743" t="s">
        <v>29</v>
      </c>
      <c r="M8743" t="s">
        <v>29</v>
      </c>
      <c r="N8743" t="s">
        <v>29</v>
      </c>
      <c r="O8743" t="s">
        <v>29</v>
      </c>
      <c r="P8743">
        <v>3</v>
      </c>
      <c r="Q8743">
        <v>647</v>
      </c>
      <c r="R8743">
        <v>40</v>
      </c>
      <c r="S8743" t="str">
        <f>IF(Table1[[#This Row],[Average_Cost_for_two]]&lt;500,"Low",IF(Table1[[#This Row],[Average_Cost_for_two]]&lt;=1500,"Medium","High"))</f>
        <v>Low</v>
      </c>
      <c r="T8743">
        <v>4.2</v>
      </c>
      <c r="U8743">
        <v>2015</v>
      </c>
      <c r="V8743">
        <v>4</v>
      </c>
      <c r="W8743">
        <v>18</v>
      </c>
      <c r="X8743">
        <f>IF(OR(Main!$U8743=0,
       Main!$V8743=0,
       Main!$W8743=0),
   "",
   DATE(Main!$U8743,
        Main!$V8743,
        Main!$W8743)
)</f>
        <v>42112</v>
      </c>
      <c r="Y8743">
        <f>Table1[[#This Row],[Average_Cost_for_two]]*VLOOKUP(Table1[[#This Row],[Currency]],currency!$A$2:$B$10,2,FALSE)</f>
        <v>40</v>
      </c>
      <c r="Z8743" t="str">
        <f>VLOOKUP(C8743,country!A:B,2,FALSE)</f>
        <v>United States</v>
      </c>
      <c r="AA8743">
        <f t="shared" si="136"/>
        <v>2</v>
      </c>
    </row>
    <row r="8744" spans="1:27" ht="15.75" customHeight="1" x14ac:dyDescent="0.25">
      <c r="A8744">
        <v>17304726</v>
      </c>
      <c r="B8744" t="s">
        <v>18278</v>
      </c>
      <c r="C8744">
        <v>216</v>
      </c>
      <c r="D8744" t="s">
        <v>1828</v>
      </c>
      <c r="E8744" t="s">
        <v>18279</v>
      </c>
      <c r="F8744" t="s">
        <v>1828</v>
      </c>
      <c r="G8744" t="s">
        <v>1830</v>
      </c>
      <c r="H8744">
        <v>-116.280614</v>
      </c>
      <c r="I8744">
        <v>43.591706000000002</v>
      </c>
      <c r="J8744" t="s">
        <v>2107</v>
      </c>
      <c r="K8744" t="s">
        <v>518</v>
      </c>
      <c r="L8744" t="s">
        <v>29</v>
      </c>
      <c r="M8744" t="s">
        <v>29</v>
      </c>
      <c r="N8744" t="s">
        <v>29</v>
      </c>
      <c r="O8744" t="s">
        <v>29</v>
      </c>
      <c r="P8744">
        <v>3</v>
      </c>
      <c r="Q8744">
        <v>435</v>
      </c>
      <c r="R8744">
        <v>40</v>
      </c>
      <c r="S8744" t="str">
        <f>IF(Table1[[#This Row],[Average_Cost_for_two]]&lt;500,"Low",IF(Table1[[#This Row],[Average_Cost_for_two]]&lt;=1500,"Medium","High"))</f>
        <v>Low</v>
      </c>
      <c r="T8744">
        <v>4</v>
      </c>
      <c r="U8744">
        <v>2015</v>
      </c>
      <c r="V8744">
        <v>4</v>
      </c>
      <c r="W8744">
        <v>4</v>
      </c>
      <c r="X8744">
        <f>IF(OR(Main!$U8744=0,
       Main!$V8744=0,
       Main!$W8744=0),
   "",
   DATE(Main!$U8744,
        Main!$V8744,
        Main!$W8744)
)</f>
        <v>42098</v>
      </c>
      <c r="Y8744">
        <f>Table1[[#This Row],[Average_Cost_for_two]]*VLOOKUP(Table1[[#This Row],[Currency]],currency!$A$2:$B$10,2,FALSE)</f>
        <v>40</v>
      </c>
      <c r="Z8744" t="str">
        <f>VLOOKUP(C8744,country!A:B,2,FALSE)</f>
        <v>United States</v>
      </c>
      <c r="AA8744">
        <f t="shared" si="136"/>
        <v>2</v>
      </c>
    </row>
    <row r="8745" spans="1:27" ht="15.75" customHeight="1" x14ac:dyDescent="0.25">
      <c r="A8745">
        <v>17330546</v>
      </c>
      <c r="B8745" t="s">
        <v>18280</v>
      </c>
      <c r="C8745">
        <v>216</v>
      </c>
      <c r="D8745" t="s">
        <v>18051</v>
      </c>
      <c r="E8745" t="s">
        <v>18281</v>
      </c>
      <c r="F8745" t="s">
        <v>18282</v>
      </c>
      <c r="G8745" t="s">
        <v>18283</v>
      </c>
      <c r="H8745">
        <v>-85.021299999999997</v>
      </c>
      <c r="I8745">
        <v>32.7455</v>
      </c>
      <c r="J8745" t="s">
        <v>1801</v>
      </c>
      <c r="K8745" t="s">
        <v>518</v>
      </c>
      <c r="L8745" t="s">
        <v>29</v>
      </c>
      <c r="M8745" t="s">
        <v>29</v>
      </c>
      <c r="N8745" t="s">
        <v>29</v>
      </c>
      <c r="O8745" t="s">
        <v>29</v>
      </c>
      <c r="P8745">
        <v>3</v>
      </c>
      <c r="Q8745">
        <v>235</v>
      </c>
      <c r="R8745">
        <v>40</v>
      </c>
      <c r="S8745" t="str">
        <f>IF(Table1[[#This Row],[Average_Cost_for_two]]&lt;500,"Low",IF(Table1[[#This Row],[Average_Cost_for_two]]&lt;=1500,"Medium","High"))</f>
        <v>Low</v>
      </c>
      <c r="T8745">
        <v>4.4000000000000004</v>
      </c>
      <c r="U8745">
        <v>2015</v>
      </c>
      <c r="V8745">
        <v>4</v>
      </c>
      <c r="W8745">
        <v>9</v>
      </c>
      <c r="X8745">
        <f>IF(OR(Main!$U8745=0,
       Main!$V8745=0,
       Main!$W8745=0),
   "",
   DATE(Main!$U8745,
        Main!$V8745,
        Main!$W8745)
)</f>
        <v>42103</v>
      </c>
      <c r="Y8745">
        <f>Table1[[#This Row],[Average_Cost_for_two]]*VLOOKUP(Table1[[#This Row],[Currency]],currency!$A$2:$B$10,2,FALSE)</f>
        <v>40</v>
      </c>
      <c r="Z8745" t="str">
        <f>VLOOKUP(C8745,country!A:B,2,FALSE)</f>
        <v>United States</v>
      </c>
      <c r="AA8745">
        <f t="shared" si="136"/>
        <v>2</v>
      </c>
    </row>
    <row r="8746" spans="1:27" ht="15.75" customHeight="1" x14ac:dyDescent="0.25">
      <c r="A8746">
        <v>17258154</v>
      </c>
      <c r="B8746" t="s">
        <v>18284</v>
      </c>
      <c r="C8746">
        <v>216</v>
      </c>
      <c r="D8746" t="s">
        <v>1910</v>
      </c>
      <c r="E8746" t="s">
        <v>18285</v>
      </c>
      <c r="F8746" t="s">
        <v>18250</v>
      </c>
      <c r="G8746" t="s">
        <v>18251</v>
      </c>
      <c r="H8746">
        <v>-93.620726000000005</v>
      </c>
      <c r="I8746">
        <v>41.585360000000001</v>
      </c>
      <c r="J8746" t="s">
        <v>18097</v>
      </c>
      <c r="K8746" t="s">
        <v>518</v>
      </c>
      <c r="L8746" t="s">
        <v>29</v>
      </c>
      <c r="M8746" t="s">
        <v>29</v>
      </c>
      <c r="N8746" t="s">
        <v>29</v>
      </c>
      <c r="O8746" t="s">
        <v>29</v>
      </c>
      <c r="P8746">
        <v>3</v>
      </c>
      <c r="Q8746">
        <v>370</v>
      </c>
      <c r="R8746">
        <v>40</v>
      </c>
      <c r="S8746" t="str">
        <f>IF(Table1[[#This Row],[Average_Cost_for_two]]&lt;500,"Low",IF(Table1[[#This Row],[Average_Cost_for_two]]&lt;=1500,"Medium","High"))</f>
        <v>Low</v>
      </c>
      <c r="T8746">
        <v>4.2</v>
      </c>
      <c r="U8746">
        <v>2012</v>
      </c>
      <c r="V8746">
        <v>4</v>
      </c>
      <c r="W8746">
        <v>5</v>
      </c>
      <c r="X8746">
        <f>IF(OR(Main!$U8746=0,
       Main!$V8746=0,
       Main!$W8746=0),
   "",
   DATE(Main!$U8746,
        Main!$V8746,
        Main!$W8746)
)</f>
        <v>41004</v>
      </c>
      <c r="Y8746">
        <f>Table1[[#This Row],[Average_Cost_for_two]]*VLOOKUP(Table1[[#This Row],[Currency]],currency!$A$2:$B$10,2,FALSE)</f>
        <v>40</v>
      </c>
      <c r="Z8746" t="str">
        <f>VLOOKUP(C8746,country!A:B,2,FALSE)</f>
        <v>United States</v>
      </c>
      <c r="AA8746">
        <f t="shared" si="136"/>
        <v>2</v>
      </c>
    </row>
    <row r="8747" spans="1:27" ht="15.75" customHeight="1" x14ac:dyDescent="0.25">
      <c r="A8747">
        <v>17580422</v>
      </c>
      <c r="B8747" t="s">
        <v>18286</v>
      </c>
      <c r="C8747">
        <v>216</v>
      </c>
      <c r="D8747" t="s">
        <v>18153</v>
      </c>
      <c r="E8747" t="s">
        <v>18287</v>
      </c>
      <c r="F8747" t="s">
        <v>18195</v>
      </c>
      <c r="G8747" t="s">
        <v>18196</v>
      </c>
      <c r="H8747">
        <v>-87.164376000000004</v>
      </c>
      <c r="I8747">
        <v>30.327864000000002</v>
      </c>
      <c r="J8747" t="s">
        <v>18288</v>
      </c>
      <c r="K8747" t="s">
        <v>518</v>
      </c>
      <c r="L8747" t="s">
        <v>29</v>
      </c>
      <c r="M8747" t="s">
        <v>29</v>
      </c>
      <c r="N8747" t="s">
        <v>29</v>
      </c>
      <c r="O8747" t="s">
        <v>29</v>
      </c>
      <c r="P8747">
        <v>3</v>
      </c>
      <c r="Q8747">
        <v>1408</v>
      </c>
      <c r="R8747">
        <v>40</v>
      </c>
      <c r="S8747" t="str">
        <f>IF(Table1[[#This Row],[Average_Cost_for_two]]&lt;500,"Low",IF(Table1[[#This Row],[Average_Cost_for_two]]&lt;=1500,"Medium","High"))</f>
        <v>Low</v>
      </c>
      <c r="T8747">
        <v>4.4000000000000004</v>
      </c>
      <c r="U8747">
        <v>2010</v>
      </c>
      <c r="V8747">
        <v>4</v>
      </c>
      <c r="W8747">
        <v>8</v>
      </c>
      <c r="X8747">
        <f>IF(OR(Main!$U8747=0,
       Main!$V8747=0,
       Main!$W8747=0),
   "",
   DATE(Main!$U8747,
        Main!$V8747,
        Main!$W8747)
)</f>
        <v>40276</v>
      </c>
      <c r="Y8747">
        <f>Table1[[#This Row],[Average_Cost_for_two]]*VLOOKUP(Table1[[#This Row],[Currency]],currency!$A$2:$B$10,2,FALSE)</f>
        <v>40</v>
      </c>
      <c r="Z8747" t="str">
        <f>VLOOKUP(C8747,country!A:B,2,FALSE)</f>
        <v>United States</v>
      </c>
      <c r="AA8747">
        <f t="shared" si="136"/>
        <v>2</v>
      </c>
    </row>
    <row r="8748" spans="1:27" ht="15.75" customHeight="1" x14ac:dyDescent="0.25">
      <c r="A8748">
        <v>17621833</v>
      </c>
      <c r="B8748" t="s">
        <v>18289</v>
      </c>
      <c r="C8748">
        <v>216</v>
      </c>
      <c r="D8748" t="s">
        <v>1797</v>
      </c>
      <c r="E8748" t="s">
        <v>18290</v>
      </c>
      <c r="F8748" t="s">
        <v>1797</v>
      </c>
      <c r="G8748" t="s">
        <v>18167</v>
      </c>
      <c r="H8748">
        <v>-96.418000000000006</v>
      </c>
      <c r="I8748">
        <v>42.5212</v>
      </c>
      <c r="J8748" t="s">
        <v>1801</v>
      </c>
      <c r="K8748" t="s">
        <v>518</v>
      </c>
      <c r="L8748" t="s">
        <v>29</v>
      </c>
      <c r="M8748" t="s">
        <v>29</v>
      </c>
      <c r="N8748" t="s">
        <v>29</v>
      </c>
      <c r="O8748" t="s">
        <v>29</v>
      </c>
      <c r="P8748">
        <v>3</v>
      </c>
      <c r="Q8748">
        <v>146</v>
      </c>
      <c r="R8748">
        <v>40</v>
      </c>
      <c r="S8748" t="str">
        <f>IF(Table1[[#This Row],[Average_Cost_for_two]]&lt;500,"Low",IF(Table1[[#This Row],[Average_Cost_for_two]]&lt;=1500,"Medium","High"))</f>
        <v>Low</v>
      </c>
      <c r="T8748">
        <v>3.7</v>
      </c>
      <c r="U8748">
        <v>2017</v>
      </c>
      <c r="V8748">
        <v>4</v>
      </c>
      <c r="W8748">
        <v>3</v>
      </c>
      <c r="X8748">
        <f>IF(OR(Main!$U8748=0,
       Main!$V8748=0,
       Main!$W8748=0),
   "",
   DATE(Main!$U8748,
        Main!$V8748,
        Main!$W8748)
)</f>
        <v>42828</v>
      </c>
      <c r="Y8748">
        <f>Table1[[#This Row],[Average_Cost_for_two]]*VLOOKUP(Table1[[#This Row],[Currency]],currency!$A$2:$B$10,2,FALSE)</f>
        <v>40</v>
      </c>
      <c r="Z8748" t="str">
        <f>VLOOKUP(C8748,country!A:B,2,FALSE)</f>
        <v>United States</v>
      </c>
      <c r="AA8748">
        <f t="shared" si="136"/>
        <v>2</v>
      </c>
    </row>
    <row r="8749" spans="1:27" ht="15.75" customHeight="1" x14ac:dyDescent="0.25">
      <c r="A8749">
        <v>17093135</v>
      </c>
      <c r="B8749" t="s">
        <v>18291</v>
      </c>
      <c r="C8749">
        <v>216</v>
      </c>
      <c r="D8749" t="s">
        <v>1806</v>
      </c>
      <c r="E8749" t="s">
        <v>18292</v>
      </c>
      <c r="F8749" t="s">
        <v>18293</v>
      </c>
      <c r="G8749" t="s">
        <v>18294</v>
      </c>
      <c r="H8749">
        <v>-82.820856000000006</v>
      </c>
      <c r="I8749">
        <v>27.816085999999999</v>
      </c>
      <c r="J8749" t="s">
        <v>18295</v>
      </c>
      <c r="K8749" t="s">
        <v>518</v>
      </c>
      <c r="L8749" t="s">
        <v>29</v>
      </c>
      <c r="M8749" t="s">
        <v>29</v>
      </c>
      <c r="N8749" t="s">
        <v>29</v>
      </c>
      <c r="O8749" t="s">
        <v>29</v>
      </c>
      <c r="P8749">
        <v>3</v>
      </c>
      <c r="Q8749">
        <v>844</v>
      </c>
      <c r="R8749">
        <v>40</v>
      </c>
      <c r="S8749" t="str">
        <f>IF(Table1[[#This Row],[Average_Cost_for_two]]&lt;500,"Low",IF(Table1[[#This Row],[Average_Cost_for_two]]&lt;=1500,"Medium","High"))</f>
        <v>Low</v>
      </c>
      <c r="T8749">
        <v>4.5</v>
      </c>
      <c r="U8749">
        <v>2014</v>
      </c>
      <c r="V8749">
        <v>4</v>
      </c>
      <c r="W8749">
        <v>25</v>
      </c>
      <c r="X8749">
        <f>IF(OR(Main!$U8749=0,
       Main!$V8749=0,
       Main!$W8749=0),
   "",
   DATE(Main!$U8749,
        Main!$V8749,
        Main!$W8749)
)</f>
        <v>41754</v>
      </c>
      <c r="Y8749">
        <f>Table1[[#This Row],[Average_Cost_for_two]]*VLOOKUP(Table1[[#This Row],[Currency]],currency!$A$2:$B$10,2,FALSE)</f>
        <v>40</v>
      </c>
      <c r="Z8749" t="str">
        <f>VLOOKUP(C8749,country!A:B,2,FALSE)</f>
        <v>United States</v>
      </c>
      <c r="AA8749">
        <f t="shared" si="136"/>
        <v>2</v>
      </c>
    </row>
    <row r="8750" spans="1:27" ht="15.75" customHeight="1" x14ac:dyDescent="0.25">
      <c r="A8750">
        <v>17095979</v>
      </c>
      <c r="B8750" t="s">
        <v>18296</v>
      </c>
      <c r="C8750">
        <v>216</v>
      </c>
      <c r="D8750" t="s">
        <v>1806</v>
      </c>
      <c r="E8750" t="s">
        <v>18297</v>
      </c>
      <c r="F8750" t="s">
        <v>18298</v>
      </c>
      <c r="G8750" t="s">
        <v>18299</v>
      </c>
      <c r="H8750">
        <v>-82.638842999999994</v>
      </c>
      <c r="I8750">
        <v>27.816848</v>
      </c>
      <c r="J8750" t="s">
        <v>18300</v>
      </c>
      <c r="K8750" t="s">
        <v>518</v>
      </c>
      <c r="L8750" t="s">
        <v>29</v>
      </c>
      <c r="M8750" t="s">
        <v>29</v>
      </c>
      <c r="N8750" t="s">
        <v>29</v>
      </c>
      <c r="O8750" t="s">
        <v>29</v>
      </c>
      <c r="P8750">
        <v>3</v>
      </c>
      <c r="Q8750">
        <v>1203</v>
      </c>
      <c r="R8750">
        <v>40</v>
      </c>
      <c r="S8750" t="str">
        <f>IF(Table1[[#This Row],[Average_Cost_for_two]]&lt;500,"Low",IF(Table1[[#This Row],[Average_Cost_for_two]]&lt;=1500,"Medium","High"))</f>
        <v>Low</v>
      </c>
      <c r="T8750">
        <v>4.5</v>
      </c>
      <c r="U8750">
        <v>2017</v>
      </c>
      <c r="V8750">
        <v>4</v>
      </c>
      <c r="W8750">
        <v>15</v>
      </c>
      <c r="X8750">
        <f>IF(OR(Main!$U8750=0,
       Main!$V8750=0,
       Main!$W8750=0),
   "",
   DATE(Main!$U8750,
        Main!$V8750,
        Main!$W8750)
)</f>
        <v>42840</v>
      </c>
      <c r="Y8750">
        <f>Table1[[#This Row],[Average_Cost_for_two]]*VLOOKUP(Table1[[#This Row],[Currency]],currency!$A$2:$B$10,2,FALSE)</f>
        <v>40</v>
      </c>
      <c r="Z8750" t="str">
        <f>VLOOKUP(C8750,country!A:B,2,FALSE)</f>
        <v>United States</v>
      </c>
      <c r="AA8750">
        <f t="shared" si="136"/>
        <v>2</v>
      </c>
    </row>
    <row r="8751" spans="1:27" ht="15.75" customHeight="1" x14ac:dyDescent="0.25">
      <c r="A8751">
        <v>17093124</v>
      </c>
      <c r="B8751" t="s">
        <v>18301</v>
      </c>
      <c r="C8751">
        <v>216</v>
      </c>
      <c r="D8751" t="s">
        <v>1806</v>
      </c>
      <c r="E8751" t="s">
        <v>18302</v>
      </c>
      <c r="F8751" t="s">
        <v>18303</v>
      </c>
      <c r="G8751" t="s">
        <v>18304</v>
      </c>
      <c r="H8751">
        <v>-82.435149899999999</v>
      </c>
      <c r="I8751">
        <v>27.959883999999999</v>
      </c>
      <c r="J8751" t="s">
        <v>18305</v>
      </c>
      <c r="K8751" t="s">
        <v>518</v>
      </c>
      <c r="L8751" t="s">
        <v>29</v>
      </c>
      <c r="M8751" t="s">
        <v>29</v>
      </c>
      <c r="N8751" t="s">
        <v>29</v>
      </c>
      <c r="O8751" t="s">
        <v>29</v>
      </c>
      <c r="P8751">
        <v>3</v>
      </c>
      <c r="Q8751">
        <v>1746</v>
      </c>
      <c r="R8751">
        <v>40</v>
      </c>
      <c r="S8751" t="str">
        <f>IF(Table1[[#This Row],[Average_Cost_for_two]]&lt;500,"Low",IF(Table1[[#This Row],[Average_Cost_for_two]]&lt;=1500,"Medium","High"))</f>
        <v>Low</v>
      </c>
      <c r="T8751">
        <v>4.4000000000000004</v>
      </c>
      <c r="U8751">
        <v>2012</v>
      </c>
      <c r="V8751">
        <v>4</v>
      </c>
      <c r="W8751">
        <v>6</v>
      </c>
      <c r="X8751">
        <f>IF(OR(Main!$U8751=0,
       Main!$V8751=0,
       Main!$W8751=0),
   "",
   DATE(Main!$U8751,
        Main!$V8751,
        Main!$W8751)
)</f>
        <v>41005</v>
      </c>
      <c r="Y8751">
        <f>Table1[[#This Row],[Average_Cost_for_two]]*VLOOKUP(Table1[[#This Row],[Currency]],currency!$A$2:$B$10,2,FALSE)</f>
        <v>40</v>
      </c>
      <c r="Z8751" t="str">
        <f>VLOOKUP(C8751,country!A:B,2,FALSE)</f>
        <v>United States</v>
      </c>
      <c r="AA8751">
        <f t="shared" si="136"/>
        <v>2</v>
      </c>
    </row>
    <row r="8752" spans="1:27" ht="15.75" customHeight="1" x14ac:dyDescent="0.25">
      <c r="A8752">
        <v>17678055</v>
      </c>
      <c r="B8752" t="s">
        <v>18306</v>
      </c>
      <c r="C8752">
        <v>216</v>
      </c>
      <c r="D8752" t="s">
        <v>1815</v>
      </c>
      <c r="E8752" t="s">
        <v>18307</v>
      </c>
      <c r="F8752" t="s">
        <v>1815</v>
      </c>
      <c r="G8752" t="s">
        <v>1817</v>
      </c>
      <c r="H8752">
        <v>-83.2851</v>
      </c>
      <c r="I8752">
        <v>30.843299999999999</v>
      </c>
      <c r="J8752" t="s">
        <v>18308</v>
      </c>
      <c r="K8752" t="s">
        <v>518</v>
      </c>
      <c r="L8752" t="s">
        <v>29</v>
      </c>
      <c r="M8752" t="s">
        <v>29</v>
      </c>
      <c r="N8752" t="s">
        <v>29</v>
      </c>
      <c r="O8752" t="s">
        <v>29</v>
      </c>
      <c r="P8752">
        <v>3</v>
      </c>
      <c r="Q8752">
        <v>221</v>
      </c>
      <c r="R8752">
        <v>40</v>
      </c>
      <c r="S8752" t="str">
        <f>IF(Table1[[#This Row],[Average_Cost_for_two]]&lt;500,"Low",IF(Table1[[#This Row],[Average_Cost_for_two]]&lt;=1500,"Medium","High"))</f>
        <v>Low</v>
      </c>
      <c r="T8752">
        <v>3.8</v>
      </c>
      <c r="U8752">
        <v>2014</v>
      </c>
      <c r="V8752">
        <v>4</v>
      </c>
      <c r="W8752">
        <v>10</v>
      </c>
      <c r="X8752">
        <f>IF(OR(Main!$U8752=0,
       Main!$V8752=0,
       Main!$W8752=0),
   "",
   DATE(Main!$U8752,
        Main!$V8752,
        Main!$W8752)
)</f>
        <v>41739</v>
      </c>
      <c r="Y8752">
        <f>Table1[[#This Row],[Average_Cost_for_two]]*VLOOKUP(Table1[[#This Row],[Currency]],currency!$A$2:$B$10,2,FALSE)</f>
        <v>40</v>
      </c>
      <c r="Z8752" t="str">
        <f>VLOOKUP(C8752,country!A:B,2,FALSE)</f>
        <v>United States</v>
      </c>
      <c r="AA8752">
        <f t="shared" si="136"/>
        <v>2</v>
      </c>
    </row>
    <row r="8753" spans="1:27" ht="15.75" customHeight="1" x14ac:dyDescent="0.25">
      <c r="A8753">
        <v>17295109</v>
      </c>
      <c r="B8753" t="s">
        <v>18309</v>
      </c>
      <c r="C8753">
        <v>216</v>
      </c>
      <c r="D8753" t="s">
        <v>17996</v>
      </c>
      <c r="E8753" t="s">
        <v>18310</v>
      </c>
      <c r="F8753" t="s">
        <v>17996</v>
      </c>
      <c r="G8753" t="s">
        <v>18115</v>
      </c>
      <c r="H8753">
        <v>-81.974943999999994</v>
      </c>
      <c r="I8753">
        <v>33.478231000000001</v>
      </c>
      <c r="J8753" t="s">
        <v>1104</v>
      </c>
      <c r="K8753" t="s">
        <v>518</v>
      </c>
      <c r="L8753" t="s">
        <v>29</v>
      </c>
      <c r="M8753" t="s">
        <v>29</v>
      </c>
      <c r="N8753" t="s">
        <v>29</v>
      </c>
      <c r="O8753" t="s">
        <v>29</v>
      </c>
      <c r="P8753">
        <v>3</v>
      </c>
      <c r="Q8753">
        <v>368</v>
      </c>
      <c r="R8753">
        <v>40</v>
      </c>
      <c r="S8753" t="str">
        <f>IF(Table1[[#This Row],[Average_Cost_for_two]]&lt;500,"Low",IF(Table1[[#This Row],[Average_Cost_for_two]]&lt;=1500,"Medium","High"))</f>
        <v>Low</v>
      </c>
      <c r="T8753">
        <v>4.3</v>
      </c>
      <c r="U8753">
        <v>2012</v>
      </c>
      <c r="V8753">
        <v>3</v>
      </c>
      <c r="W8753">
        <v>1</v>
      </c>
      <c r="X8753">
        <f>IF(OR(Main!$U8753=0,
       Main!$V8753=0,
       Main!$W8753=0),
   "",
   DATE(Main!$U8753,
        Main!$V8753,
        Main!$W8753)
)</f>
        <v>40969</v>
      </c>
      <c r="Y8753">
        <f>Table1[[#This Row],[Average_Cost_for_two]]*VLOOKUP(Table1[[#This Row],[Currency]],currency!$A$2:$B$10,2,FALSE)</f>
        <v>40</v>
      </c>
      <c r="Z8753" t="str">
        <f>VLOOKUP(C8753,country!A:B,2,FALSE)</f>
        <v>United States</v>
      </c>
      <c r="AA8753">
        <f t="shared" si="136"/>
        <v>1</v>
      </c>
    </row>
    <row r="8754" spans="1:27" ht="15.75" customHeight="1" x14ac:dyDescent="0.25">
      <c r="A8754">
        <v>17304533</v>
      </c>
      <c r="B8754" t="s">
        <v>18311</v>
      </c>
      <c r="C8754">
        <v>216</v>
      </c>
      <c r="D8754" t="s">
        <v>1828</v>
      </c>
      <c r="E8754" t="s">
        <v>18312</v>
      </c>
      <c r="F8754" t="s">
        <v>18313</v>
      </c>
      <c r="G8754" t="s">
        <v>18314</v>
      </c>
      <c r="H8754">
        <v>-116.5629</v>
      </c>
      <c r="I8754">
        <v>43.5777</v>
      </c>
      <c r="J8754" t="s">
        <v>1104</v>
      </c>
      <c r="K8754" t="s">
        <v>518</v>
      </c>
      <c r="L8754" t="s">
        <v>29</v>
      </c>
      <c r="M8754" t="s">
        <v>29</v>
      </c>
      <c r="N8754" t="s">
        <v>29</v>
      </c>
      <c r="O8754" t="s">
        <v>29</v>
      </c>
      <c r="P8754">
        <v>3</v>
      </c>
      <c r="Q8754">
        <v>487</v>
      </c>
      <c r="R8754">
        <v>40</v>
      </c>
      <c r="S8754" t="str">
        <f>IF(Table1[[#This Row],[Average_Cost_for_two]]&lt;500,"Low",IF(Table1[[#This Row],[Average_Cost_for_two]]&lt;=1500,"Medium","High"))</f>
        <v>Low</v>
      </c>
      <c r="T8754">
        <v>4.4000000000000004</v>
      </c>
      <c r="U8754">
        <v>2010</v>
      </c>
      <c r="V8754">
        <v>3</v>
      </c>
      <c r="W8754">
        <v>3</v>
      </c>
      <c r="X8754">
        <f>IF(OR(Main!$U8754=0,
       Main!$V8754=0,
       Main!$W8754=0),
   "",
   DATE(Main!$U8754,
        Main!$V8754,
        Main!$W8754)
)</f>
        <v>40240</v>
      </c>
      <c r="Y8754">
        <f>Table1[[#This Row],[Average_Cost_for_two]]*VLOOKUP(Table1[[#This Row],[Currency]],currency!$A$2:$B$10,2,FALSE)</f>
        <v>40</v>
      </c>
      <c r="Z8754" t="str">
        <f>VLOOKUP(C8754,country!A:B,2,FALSE)</f>
        <v>United States</v>
      </c>
      <c r="AA8754">
        <f t="shared" si="136"/>
        <v>1</v>
      </c>
    </row>
    <row r="8755" spans="1:27" ht="15.75" customHeight="1" x14ac:dyDescent="0.25">
      <c r="A8755">
        <v>17616025</v>
      </c>
      <c r="B8755" t="s">
        <v>18315</v>
      </c>
      <c r="C8755">
        <v>216</v>
      </c>
      <c r="D8755" t="s">
        <v>1789</v>
      </c>
      <c r="E8755" t="s">
        <v>18316</v>
      </c>
      <c r="F8755" t="s">
        <v>1789</v>
      </c>
      <c r="G8755" t="s">
        <v>1791</v>
      </c>
      <c r="H8755">
        <v>-81.084400000000002</v>
      </c>
      <c r="I8755">
        <v>32.078200000000002</v>
      </c>
      <c r="J8755" t="s">
        <v>1801</v>
      </c>
      <c r="K8755" t="s">
        <v>518</v>
      </c>
      <c r="L8755" t="s">
        <v>29</v>
      </c>
      <c r="M8755" t="s">
        <v>29</v>
      </c>
      <c r="N8755" t="s">
        <v>29</v>
      </c>
      <c r="O8755" t="s">
        <v>29</v>
      </c>
      <c r="P8755">
        <v>3</v>
      </c>
      <c r="Q8755">
        <v>566</v>
      </c>
      <c r="R8755">
        <v>40</v>
      </c>
      <c r="S8755" t="str">
        <f>IF(Table1[[#This Row],[Average_Cost_for_two]]&lt;500,"Low",IF(Table1[[#This Row],[Average_Cost_for_two]]&lt;=1500,"Medium","High"))</f>
        <v>Low</v>
      </c>
      <c r="T8755">
        <v>3.8</v>
      </c>
      <c r="U8755">
        <v>2011</v>
      </c>
      <c r="V8755">
        <v>3</v>
      </c>
      <c r="W8755">
        <v>28</v>
      </c>
      <c r="X8755">
        <f>IF(OR(Main!$U8755=0,
       Main!$V8755=0,
       Main!$W8755=0),
   "",
   DATE(Main!$U8755,
        Main!$V8755,
        Main!$W8755)
)</f>
        <v>40630</v>
      </c>
      <c r="Y8755">
        <f>Table1[[#This Row],[Average_Cost_for_two]]*VLOOKUP(Table1[[#This Row],[Currency]],currency!$A$2:$B$10,2,FALSE)</f>
        <v>40</v>
      </c>
      <c r="Z8755" t="str">
        <f>VLOOKUP(C8755,country!A:B,2,FALSE)</f>
        <v>United States</v>
      </c>
      <c r="AA8755">
        <f t="shared" si="136"/>
        <v>1</v>
      </c>
    </row>
    <row r="8756" spans="1:27" ht="15.75" customHeight="1" x14ac:dyDescent="0.25">
      <c r="A8756">
        <v>17102241</v>
      </c>
      <c r="B8756" t="s">
        <v>18317</v>
      </c>
      <c r="C8756">
        <v>216</v>
      </c>
      <c r="D8756" t="s">
        <v>1806</v>
      </c>
      <c r="E8756" t="s">
        <v>18318</v>
      </c>
      <c r="F8756" t="s">
        <v>1808</v>
      </c>
      <c r="G8756" t="s">
        <v>1809</v>
      </c>
      <c r="H8756">
        <v>-82.468869999999995</v>
      </c>
      <c r="I8756">
        <v>27.941942000000001</v>
      </c>
      <c r="J8756" t="s">
        <v>18319</v>
      </c>
      <c r="K8756" t="s">
        <v>518</v>
      </c>
      <c r="L8756" t="s">
        <v>29</v>
      </c>
      <c r="M8756" t="s">
        <v>29</v>
      </c>
      <c r="N8756" t="s">
        <v>29</v>
      </c>
      <c r="O8756" t="s">
        <v>29</v>
      </c>
      <c r="P8756">
        <v>3</v>
      </c>
      <c r="Q8756">
        <v>665</v>
      </c>
      <c r="R8756">
        <v>40</v>
      </c>
      <c r="S8756" t="str">
        <f>IF(Table1[[#This Row],[Average_Cost_for_two]]&lt;500,"Low",IF(Table1[[#This Row],[Average_Cost_for_two]]&lt;=1500,"Medium","High"))</f>
        <v>Low</v>
      </c>
      <c r="T8756">
        <v>3.9</v>
      </c>
      <c r="U8756">
        <v>2013</v>
      </c>
      <c r="V8756">
        <v>3</v>
      </c>
      <c r="W8756">
        <v>5</v>
      </c>
      <c r="X8756">
        <f>IF(OR(Main!$U8756=0,
       Main!$V8756=0,
       Main!$W8756=0),
   "",
   DATE(Main!$U8756,
        Main!$V8756,
        Main!$W8756)
)</f>
        <v>41338</v>
      </c>
      <c r="Y8756">
        <f>Table1[[#This Row],[Average_Cost_for_two]]*VLOOKUP(Table1[[#This Row],[Currency]],currency!$A$2:$B$10,2,FALSE)</f>
        <v>40</v>
      </c>
      <c r="Z8756" t="str">
        <f>VLOOKUP(C8756,country!A:B,2,FALSE)</f>
        <v>United States</v>
      </c>
      <c r="AA8756">
        <f t="shared" si="136"/>
        <v>1</v>
      </c>
    </row>
    <row r="8757" spans="1:27" ht="15.75" customHeight="1" x14ac:dyDescent="0.25">
      <c r="A8757">
        <v>17678291</v>
      </c>
      <c r="B8757" t="s">
        <v>18320</v>
      </c>
      <c r="C8757">
        <v>216</v>
      </c>
      <c r="D8757" t="s">
        <v>1815</v>
      </c>
      <c r="E8757" t="s">
        <v>18321</v>
      </c>
      <c r="F8757" t="s">
        <v>1815</v>
      </c>
      <c r="G8757" t="s">
        <v>1817</v>
      </c>
      <c r="H8757">
        <v>-83.279600000000002</v>
      </c>
      <c r="I8757">
        <v>30.831600000000002</v>
      </c>
      <c r="J8757" t="s">
        <v>18226</v>
      </c>
      <c r="K8757" t="s">
        <v>518</v>
      </c>
      <c r="L8757" t="s">
        <v>29</v>
      </c>
      <c r="M8757" t="s">
        <v>29</v>
      </c>
      <c r="N8757" t="s">
        <v>29</v>
      </c>
      <c r="O8757" t="s">
        <v>29</v>
      </c>
      <c r="P8757">
        <v>3</v>
      </c>
      <c r="Q8757">
        <v>225</v>
      </c>
      <c r="R8757">
        <v>40</v>
      </c>
      <c r="S8757" t="str">
        <f>IF(Table1[[#This Row],[Average_Cost_for_two]]&lt;500,"Low",IF(Table1[[#This Row],[Average_Cost_for_two]]&lt;=1500,"Medium","High"))</f>
        <v>Low</v>
      </c>
      <c r="T8757">
        <v>3.8</v>
      </c>
      <c r="U8757">
        <v>2010</v>
      </c>
      <c r="V8757">
        <v>3</v>
      </c>
      <c r="W8757">
        <v>3</v>
      </c>
      <c r="X8757">
        <f>IF(OR(Main!$U8757=0,
       Main!$V8757=0,
       Main!$W8757=0),
   "",
   DATE(Main!$U8757,
        Main!$V8757,
        Main!$W8757)
)</f>
        <v>40240</v>
      </c>
      <c r="Y8757">
        <f>Table1[[#This Row],[Average_Cost_for_two]]*VLOOKUP(Table1[[#This Row],[Currency]],currency!$A$2:$B$10,2,FALSE)</f>
        <v>40</v>
      </c>
      <c r="Z8757" t="str">
        <f>VLOOKUP(C8757,country!A:B,2,FALSE)</f>
        <v>United States</v>
      </c>
      <c r="AA8757">
        <f t="shared" si="136"/>
        <v>1</v>
      </c>
    </row>
    <row r="8758" spans="1:27" ht="15.75" customHeight="1" x14ac:dyDescent="0.25">
      <c r="A8758">
        <v>17696918</v>
      </c>
      <c r="B8758" t="s">
        <v>18322</v>
      </c>
      <c r="C8758">
        <v>216</v>
      </c>
      <c r="D8758" t="s">
        <v>18323</v>
      </c>
      <c r="E8758" t="s">
        <v>18324</v>
      </c>
      <c r="F8758" t="s">
        <v>18325</v>
      </c>
      <c r="G8758" t="s">
        <v>18326</v>
      </c>
      <c r="H8758">
        <v>-92.445300000000003</v>
      </c>
      <c r="I8758">
        <v>42.5366</v>
      </c>
      <c r="J8758" t="s">
        <v>18327</v>
      </c>
      <c r="K8758" t="s">
        <v>518</v>
      </c>
      <c r="L8758" t="s">
        <v>29</v>
      </c>
      <c r="M8758" t="s">
        <v>29</v>
      </c>
      <c r="N8758" t="s">
        <v>29</v>
      </c>
      <c r="O8758" t="s">
        <v>29</v>
      </c>
      <c r="P8758">
        <v>3</v>
      </c>
      <c r="Q8758">
        <v>89</v>
      </c>
      <c r="R8758">
        <v>40</v>
      </c>
      <c r="S8758" t="str">
        <f>IF(Table1[[#This Row],[Average_Cost_for_two]]&lt;500,"Low",IF(Table1[[#This Row],[Average_Cost_for_two]]&lt;=1500,"Medium","High"))</f>
        <v>Low</v>
      </c>
      <c r="T8758">
        <v>3.6</v>
      </c>
      <c r="U8758">
        <v>2013</v>
      </c>
      <c r="V8758">
        <v>3</v>
      </c>
      <c r="W8758">
        <v>11</v>
      </c>
      <c r="X8758">
        <f>IF(OR(Main!$U8758=0,
       Main!$V8758=0,
       Main!$W8758=0),
   "",
   DATE(Main!$U8758,
        Main!$V8758,
        Main!$W8758)
)</f>
        <v>41344</v>
      </c>
      <c r="Y8758">
        <f>Table1[[#This Row],[Average_Cost_for_two]]*VLOOKUP(Table1[[#This Row],[Currency]],currency!$A$2:$B$10,2,FALSE)</f>
        <v>40</v>
      </c>
      <c r="Z8758" t="str">
        <f>VLOOKUP(C8758,country!A:B,2,FALSE)</f>
        <v>United States</v>
      </c>
      <c r="AA8758">
        <f t="shared" si="136"/>
        <v>1</v>
      </c>
    </row>
    <row r="8759" spans="1:27" ht="15.75" customHeight="1" x14ac:dyDescent="0.25">
      <c r="A8759">
        <v>17284197</v>
      </c>
      <c r="B8759" t="s">
        <v>18328</v>
      </c>
      <c r="C8759">
        <v>216</v>
      </c>
      <c r="D8759" t="s">
        <v>1873</v>
      </c>
      <c r="E8759" t="s">
        <v>18329</v>
      </c>
      <c r="F8759" t="s">
        <v>1873</v>
      </c>
      <c r="G8759" t="s">
        <v>1875</v>
      </c>
      <c r="H8759">
        <v>-84.216399999999993</v>
      </c>
      <c r="I8759">
        <v>31.613700000000001</v>
      </c>
      <c r="J8759" t="s">
        <v>1818</v>
      </c>
      <c r="K8759" t="s">
        <v>518</v>
      </c>
      <c r="L8759" t="s">
        <v>29</v>
      </c>
      <c r="M8759" t="s">
        <v>29</v>
      </c>
      <c r="N8759" t="s">
        <v>29</v>
      </c>
      <c r="O8759" t="s">
        <v>29</v>
      </c>
      <c r="P8759">
        <v>3</v>
      </c>
      <c r="Q8759">
        <v>115</v>
      </c>
      <c r="R8759">
        <v>40</v>
      </c>
      <c r="S8759" t="str">
        <f>IF(Table1[[#This Row],[Average_Cost_for_two]]&lt;500,"Low",IF(Table1[[#This Row],[Average_Cost_for_two]]&lt;=1500,"Medium","High"))</f>
        <v>Low</v>
      </c>
      <c r="T8759">
        <v>3.6</v>
      </c>
      <c r="U8759">
        <v>2012</v>
      </c>
      <c r="V8759">
        <v>2</v>
      </c>
      <c r="W8759">
        <v>19</v>
      </c>
      <c r="X8759">
        <f>IF(OR(Main!$U8759=0,
       Main!$V8759=0,
       Main!$W8759=0),
   "",
   DATE(Main!$U8759,
        Main!$V8759,
        Main!$W8759)
)</f>
        <v>40958</v>
      </c>
      <c r="Y8759">
        <f>Table1[[#This Row],[Average_Cost_for_two]]*VLOOKUP(Table1[[#This Row],[Currency]],currency!$A$2:$B$10,2,FALSE)</f>
        <v>40</v>
      </c>
      <c r="Z8759" t="str">
        <f>VLOOKUP(C8759,country!A:B,2,FALSE)</f>
        <v>United States</v>
      </c>
      <c r="AA8759">
        <f t="shared" si="136"/>
        <v>1</v>
      </c>
    </row>
    <row r="8760" spans="1:27" ht="15.75" customHeight="1" x14ac:dyDescent="0.25">
      <c r="A8760">
        <v>17284390</v>
      </c>
      <c r="B8760" t="s">
        <v>18330</v>
      </c>
      <c r="C8760">
        <v>216</v>
      </c>
      <c r="D8760" t="s">
        <v>1873</v>
      </c>
      <c r="E8760" t="s">
        <v>18331</v>
      </c>
      <c r="F8760" t="s">
        <v>1873</v>
      </c>
      <c r="G8760" t="s">
        <v>1875</v>
      </c>
      <c r="H8760">
        <v>-84.205025000000006</v>
      </c>
      <c r="I8760">
        <v>31.605882000000001</v>
      </c>
      <c r="J8760" t="s">
        <v>18332</v>
      </c>
      <c r="K8760" t="s">
        <v>518</v>
      </c>
      <c r="L8760" t="s">
        <v>29</v>
      </c>
      <c r="M8760" t="s">
        <v>29</v>
      </c>
      <c r="N8760" t="s">
        <v>29</v>
      </c>
      <c r="O8760" t="s">
        <v>29</v>
      </c>
      <c r="P8760">
        <v>3</v>
      </c>
      <c r="Q8760">
        <v>250</v>
      </c>
      <c r="R8760">
        <v>40</v>
      </c>
      <c r="S8760" t="str">
        <f>IF(Table1[[#This Row],[Average_Cost_for_two]]&lt;500,"Low",IF(Table1[[#This Row],[Average_Cost_for_two]]&lt;=1500,"Medium","High"))</f>
        <v>Low</v>
      </c>
      <c r="T8760">
        <v>3.8</v>
      </c>
      <c r="U8760">
        <v>2013</v>
      </c>
      <c r="V8760">
        <v>2</v>
      </c>
      <c r="W8760">
        <v>17</v>
      </c>
      <c r="X8760">
        <f>IF(OR(Main!$U8760=0,
       Main!$V8760=0,
       Main!$W8760=0),
   "",
   DATE(Main!$U8760,
        Main!$V8760,
        Main!$W8760)
)</f>
        <v>41322</v>
      </c>
      <c r="Y8760">
        <f>Table1[[#This Row],[Average_Cost_for_two]]*VLOOKUP(Table1[[#This Row],[Currency]],currency!$A$2:$B$10,2,FALSE)</f>
        <v>40</v>
      </c>
      <c r="Z8760" t="str">
        <f>VLOOKUP(C8760,country!A:B,2,FALSE)</f>
        <v>United States</v>
      </c>
      <c r="AA8760">
        <f t="shared" si="136"/>
        <v>1</v>
      </c>
    </row>
    <row r="8761" spans="1:27" ht="15.75" customHeight="1" x14ac:dyDescent="0.25">
      <c r="A8761">
        <v>17295033</v>
      </c>
      <c r="B8761" t="s">
        <v>18333</v>
      </c>
      <c r="C8761">
        <v>216</v>
      </c>
      <c r="D8761" t="s">
        <v>17996</v>
      </c>
      <c r="E8761" t="s">
        <v>18334</v>
      </c>
      <c r="F8761" t="s">
        <v>17996</v>
      </c>
      <c r="G8761" t="s">
        <v>18115</v>
      </c>
      <c r="H8761">
        <v>-82.080787999999998</v>
      </c>
      <c r="I8761">
        <v>33.467201000000003</v>
      </c>
      <c r="J8761" t="s">
        <v>1768</v>
      </c>
      <c r="K8761" t="s">
        <v>518</v>
      </c>
      <c r="L8761" t="s">
        <v>29</v>
      </c>
      <c r="M8761" t="s">
        <v>29</v>
      </c>
      <c r="N8761" t="s">
        <v>29</v>
      </c>
      <c r="O8761" t="s">
        <v>29</v>
      </c>
      <c r="P8761">
        <v>3</v>
      </c>
      <c r="Q8761">
        <v>360</v>
      </c>
      <c r="R8761">
        <v>40</v>
      </c>
      <c r="S8761" t="str">
        <f>IF(Table1[[#This Row],[Average_Cost_for_two]]&lt;500,"Low",IF(Table1[[#This Row],[Average_Cost_for_two]]&lt;=1500,"Medium","High"))</f>
        <v>Low</v>
      </c>
      <c r="T8761">
        <v>4</v>
      </c>
      <c r="U8761">
        <v>2010</v>
      </c>
      <c r="V8761">
        <v>2</v>
      </c>
      <c r="W8761">
        <v>21</v>
      </c>
      <c r="X8761">
        <f>IF(OR(Main!$U8761=0,
       Main!$V8761=0,
       Main!$W8761=0),
   "",
   DATE(Main!$U8761,
        Main!$V8761,
        Main!$W8761)
)</f>
        <v>40230</v>
      </c>
      <c r="Y8761">
        <f>Table1[[#This Row],[Average_Cost_for_two]]*VLOOKUP(Table1[[#This Row],[Currency]],currency!$A$2:$B$10,2,FALSE)</f>
        <v>40</v>
      </c>
      <c r="Z8761" t="str">
        <f>VLOOKUP(C8761,country!A:B,2,FALSE)</f>
        <v>United States</v>
      </c>
      <c r="AA8761">
        <f t="shared" si="136"/>
        <v>1</v>
      </c>
    </row>
    <row r="8762" spans="1:27" ht="15.75" customHeight="1" x14ac:dyDescent="0.25">
      <c r="A8762">
        <v>17580030</v>
      </c>
      <c r="B8762" t="s">
        <v>18335</v>
      </c>
      <c r="C8762">
        <v>216</v>
      </c>
      <c r="D8762" t="s">
        <v>18153</v>
      </c>
      <c r="E8762" t="s">
        <v>18336</v>
      </c>
      <c r="F8762" t="s">
        <v>18153</v>
      </c>
      <c r="G8762" t="s">
        <v>18155</v>
      </c>
      <c r="H8762">
        <v>-87.215305400000005</v>
      </c>
      <c r="I8762">
        <v>30.411878000000002</v>
      </c>
      <c r="J8762" t="s">
        <v>18337</v>
      </c>
      <c r="K8762" t="s">
        <v>518</v>
      </c>
      <c r="L8762" t="s">
        <v>29</v>
      </c>
      <c r="M8762" t="s">
        <v>29</v>
      </c>
      <c r="N8762" t="s">
        <v>29</v>
      </c>
      <c r="O8762" t="s">
        <v>29</v>
      </c>
      <c r="P8762">
        <v>3</v>
      </c>
      <c r="Q8762">
        <v>900</v>
      </c>
      <c r="R8762">
        <v>40</v>
      </c>
      <c r="S8762" t="str">
        <f>IF(Table1[[#This Row],[Average_Cost_for_two]]&lt;500,"Low",IF(Table1[[#This Row],[Average_Cost_for_two]]&lt;=1500,"Medium","High"))</f>
        <v>Low</v>
      </c>
      <c r="T8762">
        <v>4.4000000000000004</v>
      </c>
      <c r="U8762">
        <v>2013</v>
      </c>
      <c r="V8762">
        <v>2</v>
      </c>
      <c r="W8762">
        <v>25</v>
      </c>
      <c r="X8762">
        <f>IF(OR(Main!$U8762=0,
       Main!$V8762=0,
       Main!$W8762=0),
   "",
   DATE(Main!$U8762,
        Main!$V8762,
        Main!$W8762)
)</f>
        <v>41330</v>
      </c>
      <c r="Y8762">
        <f>Table1[[#This Row],[Average_Cost_for_two]]*VLOOKUP(Table1[[#This Row],[Currency]],currency!$A$2:$B$10,2,FALSE)</f>
        <v>40</v>
      </c>
      <c r="Z8762" t="str">
        <f>VLOOKUP(C8762,country!A:B,2,FALSE)</f>
        <v>United States</v>
      </c>
      <c r="AA8762">
        <f t="shared" si="136"/>
        <v>1</v>
      </c>
    </row>
    <row r="8763" spans="1:27" ht="15.75" customHeight="1" x14ac:dyDescent="0.25">
      <c r="A8763">
        <v>17143336</v>
      </c>
      <c r="B8763" t="s">
        <v>18338</v>
      </c>
      <c r="C8763">
        <v>216</v>
      </c>
      <c r="D8763" t="s">
        <v>1848</v>
      </c>
      <c r="E8763" t="s">
        <v>18339</v>
      </c>
      <c r="F8763" t="s">
        <v>18021</v>
      </c>
      <c r="G8763" t="s">
        <v>18022</v>
      </c>
      <c r="H8763">
        <v>-156.45255599999999</v>
      </c>
      <c r="I8763">
        <v>20.733554000000002</v>
      </c>
      <c r="J8763" t="s">
        <v>18340</v>
      </c>
      <c r="K8763" t="s">
        <v>518</v>
      </c>
      <c r="L8763" t="s">
        <v>29</v>
      </c>
      <c r="M8763" t="s">
        <v>29</v>
      </c>
      <c r="N8763" t="s">
        <v>29</v>
      </c>
      <c r="O8763" t="s">
        <v>29</v>
      </c>
      <c r="P8763">
        <v>3</v>
      </c>
      <c r="Q8763">
        <v>807</v>
      </c>
      <c r="R8763">
        <v>40</v>
      </c>
      <c r="S8763" t="str">
        <f>IF(Table1[[#This Row],[Average_Cost_for_two]]&lt;500,"Low",IF(Table1[[#This Row],[Average_Cost_for_two]]&lt;=1500,"Medium","High"))</f>
        <v>Low</v>
      </c>
      <c r="T8763">
        <v>4.2</v>
      </c>
      <c r="U8763">
        <v>2013</v>
      </c>
      <c r="V8763">
        <v>2</v>
      </c>
      <c r="W8763">
        <v>26</v>
      </c>
      <c r="X8763">
        <f>IF(OR(Main!$U8763=0,
       Main!$V8763=0,
       Main!$W8763=0),
   "",
   DATE(Main!$U8763,
        Main!$V8763,
        Main!$W8763)
)</f>
        <v>41331</v>
      </c>
      <c r="Y8763">
        <f>Table1[[#This Row],[Average_Cost_for_two]]*VLOOKUP(Table1[[#This Row],[Currency]],currency!$A$2:$B$10,2,FALSE)</f>
        <v>40</v>
      </c>
      <c r="Z8763" t="str">
        <f>VLOOKUP(C8763,country!A:B,2,FALSE)</f>
        <v>United States</v>
      </c>
      <c r="AA8763">
        <f t="shared" si="136"/>
        <v>1</v>
      </c>
    </row>
    <row r="8764" spans="1:27" ht="15.75" customHeight="1" x14ac:dyDescent="0.25">
      <c r="A8764">
        <v>17678307</v>
      </c>
      <c r="B8764" t="s">
        <v>18341</v>
      </c>
      <c r="C8764">
        <v>216</v>
      </c>
      <c r="D8764" t="s">
        <v>1815</v>
      </c>
      <c r="E8764" t="s">
        <v>18342</v>
      </c>
      <c r="F8764" t="s">
        <v>1815</v>
      </c>
      <c r="G8764" t="s">
        <v>1817</v>
      </c>
      <c r="H8764">
        <v>-83.308573600000003</v>
      </c>
      <c r="I8764">
        <v>30.822354799999999</v>
      </c>
      <c r="J8764" t="s">
        <v>18343</v>
      </c>
      <c r="K8764" t="s">
        <v>518</v>
      </c>
      <c r="L8764" t="s">
        <v>29</v>
      </c>
      <c r="M8764" t="s">
        <v>29</v>
      </c>
      <c r="N8764" t="s">
        <v>29</v>
      </c>
      <c r="O8764" t="s">
        <v>29</v>
      </c>
      <c r="P8764">
        <v>3</v>
      </c>
      <c r="Q8764">
        <v>137</v>
      </c>
      <c r="R8764">
        <v>40</v>
      </c>
      <c r="S8764" t="str">
        <f>IF(Table1[[#This Row],[Average_Cost_for_two]]&lt;500,"Low",IF(Table1[[#This Row],[Average_Cost_for_two]]&lt;=1500,"Medium","High"))</f>
        <v>Low</v>
      </c>
      <c r="T8764">
        <v>3.7</v>
      </c>
      <c r="U8764">
        <v>2013</v>
      </c>
      <c r="V8764">
        <v>2</v>
      </c>
      <c r="W8764">
        <v>25</v>
      </c>
      <c r="X8764">
        <f>IF(OR(Main!$U8764=0,
       Main!$V8764=0,
       Main!$W8764=0),
   "",
   DATE(Main!$U8764,
        Main!$V8764,
        Main!$W8764)
)</f>
        <v>41330</v>
      </c>
      <c r="Y8764">
        <f>Table1[[#This Row],[Average_Cost_for_two]]*VLOOKUP(Table1[[#This Row],[Currency]],currency!$A$2:$B$10,2,FALSE)</f>
        <v>40</v>
      </c>
      <c r="Z8764" t="str">
        <f>VLOOKUP(C8764,country!A:B,2,FALSE)</f>
        <v>United States</v>
      </c>
      <c r="AA8764">
        <f t="shared" si="136"/>
        <v>1</v>
      </c>
    </row>
    <row r="8765" spans="1:27" ht="15.75" customHeight="1" x14ac:dyDescent="0.25">
      <c r="A8765">
        <v>17316381</v>
      </c>
      <c r="B8765" t="s">
        <v>18344</v>
      </c>
      <c r="C8765">
        <v>216</v>
      </c>
      <c r="D8765" t="s">
        <v>18118</v>
      </c>
      <c r="E8765" t="s">
        <v>18345</v>
      </c>
      <c r="F8765" t="s">
        <v>18120</v>
      </c>
      <c r="G8765" t="s">
        <v>18121</v>
      </c>
      <c r="H8765">
        <v>-91.534099999999995</v>
      </c>
      <c r="I8765">
        <v>41.661000000000001</v>
      </c>
      <c r="J8765" t="s">
        <v>1871</v>
      </c>
      <c r="K8765" t="s">
        <v>518</v>
      </c>
      <c r="L8765" t="s">
        <v>29</v>
      </c>
      <c r="M8765" t="s">
        <v>29</v>
      </c>
      <c r="N8765" t="s">
        <v>29</v>
      </c>
      <c r="O8765" t="s">
        <v>29</v>
      </c>
      <c r="P8765">
        <v>3</v>
      </c>
      <c r="Q8765">
        <v>428</v>
      </c>
      <c r="R8765">
        <v>40</v>
      </c>
      <c r="S8765" t="str">
        <f>IF(Table1[[#This Row],[Average_Cost_for_two]]&lt;500,"Low",IF(Table1[[#This Row],[Average_Cost_for_two]]&lt;=1500,"Medium","High"))</f>
        <v>Low</v>
      </c>
      <c r="T8765">
        <v>4.3</v>
      </c>
      <c r="U8765">
        <v>2014</v>
      </c>
      <c r="V8765">
        <v>1</v>
      </c>
      <c r="W8765">
        <v>8</v>
      </c>
      <c r="X8765">
        <f>IF(OR(Main!$U8765=0,
       Main!$V8765=0,
       Main!$W8765=0),
   "",
   DATE(Main!$U8765,
        Main!$V8765,
        Main!$W8765)
)</f>
        <v>41647</v>
      </c>
      <c r="Y8765">
        <f>Table1[[#This Row],[Average_Cost_for_two]]*VLOOKUP(Table1[[#This Row],[Currency]],currency!$A$2:$B$10,2,FALSE)</f>
        <v>40</v>
      </c>
      <c r="Z8765" t="str">
        <f>VLOOKUP(C8765,country!A:B,2,FALSE)</f>
        <v>United States</v>
      </c>
      <c r="AA8765">
        <f t="shared" si="136"/>
        <v>1</v>
      </c>
    </row>
    <row r="8766" spans="1:27" ht="15.75" customHeight="1" x14ac:dyDescent="0.25">
      <c r="A8766">
        <v>17501439</v>
      </c>
      <c r="B8766" t="s">
        <v>18346</v>
      </c>
      <c r="C8766">
        <v>216</v>
      </c>
      <c r="D8766" t="s">
        <v>1858</v>
      </c>
      <c r="E8766" t="s">
        <v>18347</v>
      </c>
      <c r="F8766" t="s">
        <v>1858</v>
      </c>
      <c r="G8766" t="s">
        <v>1860</v>
      </c>
      <c r="H8766">
        <v>-83.627978999999996</v>
      </c>
      <c r="I8766">
        <v>32.836410000000001</v>
      </c>
      <c r="J8766" t="s">
        <v>20623</v>
      </c>
      <c r="K8766" t="s">
        <v>518</v>
      </c>
      <c r="L8766" t="s">
        <v>29</v>
      </c>
      <c r="M8766" t="s">
        <v>29</v>
      </c>
      <c r="N8766" t="s">
        <v>29</v>
      </c>
      <c r="O8766" t="s">
        <v>29</v>
      </c>
      <c r="P8766">
        <v>3</v>
      </c>
      <c r="Q8766">
        <v>102</v>
      </c>
      <c r="R8766">
        <v>40</v>
      </c>
      <c r="S8766" t="str">
        <f>IF(Table1[[#This Row],[Average_Cost_for_two]]&lt;500,"Low",IF(Table1[[#This Row],[Average_Cost_for_two]]&lt;=1500,"Medium","High"))</f>
        <v>Low</v>
      </c>
      <c r="T8766">
        <v>3.8</v>
      </c>
      <c r="U8766">
        <v>2014</v>
      </c>
      <c r="V8766">
        <v>1</v>
      </c>
      <c r="W8766">
        <v>28</v>
      </c>
      <c r="X8766">
        <f>IF(OR(Main!$U8766=0,
       Main!$V8766=0,
       Main!$W8766=0),
   "",
   DATE(Main!$U8766,
        Main!$V8766,
        Main!$W8766)
)</f>
        <v>41667</v>
      </c>
      <c r="Y8766">
        <f>Table1[[#This Row],[Average_Cost_for_two]]*VLOOKUP(Table1[[#This Row],[Currency]],currency!$A$2:$B$10,2,FALSE)</f>
        <v>40</v>
      </c>
      <c r="Z8766" t="str">
        <f>VLOOKUP(C8766,country!A:B,2,FALSE)</f>
        <v>United States</v>
      </c>
      <c r="AA8766">
        <f t="shared" si="136"/>
        <v>1</v>
      </c>
    </row>
    <row r="8767" spans="1:27" ht="15.75" customHeight="1" x14ac:dyDescent="0.25">
      <c r="A8767">
        <v>17061231</v>
      </c>
      <c r="B8767" t="s">
        <v>18348</v>
      </c>
      <c r="C8767">
        <v>216</v>
      </c>
      <c r="D8767" t="s">
        <v>513</v>
      </c>
      <c r="E8767" t="s">
        <v>18349</v>
      </c>
      <c r="F8767" t="s">
        <v>18149</v>
      </c>
      <c r="G8767" t="s">
        <v>18150</v>
      </c>
      <c r="H8767">
        <v>-81.356024000000005</v>
      </c>
      <c r="I8767">
        <v>28.593297</v>
      </c>
      <c r="J8767" t="s">
        <v>18350</v>
      </c>
      <c r="K8767" t="s">
        <v>518</v>
      </c>
      <c r="L8767" t="s">
        <v>29</v>
      </c>
      <c r="M8767" t="s">
        <v>29</v>
      </c>
      <c r="N8767" t="s">
        <v>29</v>
      </c>
      <c r="O8767" t="s">
        <v>29</v>
      </c>
      <c r="P8767">
        <v>3</v>
      </c>
      <c r="Q8767">
        <v>1998</v>
      </c>
      <c r="R8767">
        <v>40</v>
      </c>
      <c r="S8767" t="str">
        <f>IF(Table1[[#This Row],[Average_Cost_for_two]]&lt;500,"Low",IF(Table1[[#This Row],[Average_Cost_for_two]]&lt;=1500,"Medium","High"))</f>
        <v>Low</v>
      </c>
      <c r="T8767">
        <v>4.4000000000000004</v>
      </c>
      <c r="U8767">
        <v>2012</v>
      </c>
      <c r="V8767">
        <v>1</v>
      </c>
      <c r="W8767">
        <v>15</v>
      </c>
      <c r="X8767">
        <f>IF(OR(Main!$U8767=0,
       Main!$V8767=0,
       Main!$W8767=0),
   "",
   DATE(Main!$U8767,
        Main!$V8767,
        Main!$W8767)
)</f>
        <v>40923</v>
      </c>
      <c r="Y8767">
        <f>Table1[[#This Row],[Average_Cost_for_two]]*VLOOKUP(Table1[[#This Row],[Currency]],currency!$A$2:$B$10,2,FALSE)</f>
        <v>40</v>
      </c>
      <c r="Z8767" t="str">
        <f>VLOOKUP(C8767,country!A:B,2,FALSE)</f>
        <v>United States</v>
      </c>
      <c r="AA8767">
        <f t="shared" si="136"/>
        <v>1</v>
      </c>
    </row>
    <row r="8768" spans="1:27" ht="15.75" customHeight="1" x14ac:dyDescent="0.25">
      <c r="A8768">
        <v>17580412</v>
      </c>
      <c r="B8768" t="s">
        <v>18351</v>
      </c>
      <c r="C8768">
        <v>216</v>
      </c>
      <c r="D8768" t="s">
        <v>18153</v>
      </c>
      <c r="E8768" t="s">
        <v>18352</v>
      </c>
      <c r="F8768" t="s">
        <v>18153</v>
      </c>
      <c r="G8768" t="s">
        <v>18155</v>
      </c>
      <c r="H8768">
        <v>-87.205855</v>
      </c>
      <c r="I8768">
        <v>30.417318000000002</v>
      </c>
      <c r="J8768" t="s">
        <v>18353</v>
      </c>
      <c r="K8768" t="s">
        <v>518</v>
      </c>
      <c r="L8768" t="s">
        <v>29</v>
      </c>
      <c r="M8768" t="s">
        <v>29</v>
      </c>
      <c r="N8768" t="s">
        <v>29</v>
      </c>
      <c r="O8768" t="s">
        <v>29</v>
      </c>
      <c r="P8768">
        <v>3</v>
      </c>
      <c r="Q8768">
        <v>292</v>
      </c>
      <c r="R8768">
        <v>40</v>
      </c>
      <c r="S8768" t="str">
        <f>IF(Table1[[#This Row],[Average_Cost_for_two]]&lt;500,"Low",IF(Table1[[#This Row],[Average_Cost_for_two]]&lt;=1500,"Medium","High"))</f>
        <v>Low</v>
      </c>
      <c r="T8768">
        <v>3.7</v>
      </c>
      <c r="U8768">
        <v>2011</v>
      </c>
      <c r="V8768">
        <v>1</v>
      </c>
      <c r="W8768">
        <v>23</v>
      </c>
      <c r="X8768">
        <f>IF(OR(Main!$U8768=0,
       Main!$V8768=0,
       Main!$W8768=0),
   "",
   DATE(Main!$U8768,
        Main!$V8768,
        Main!$W8768)
)</f>
        <v>40566</v>
      </c>
      <c r="Y8768">
        <f>Table1[[#This Row],[Average_Cost_for_two]]*VLOOKUP(Table1[[#This Row],[Currency]],currency!$A$2:$B$10,2,FALSE)</f>
        <v>40</v>
      </c>
      <c r="Z8768" t="str">
        <f>VLOOKUP(C8768,country!A:B,2,FALSE)</f>
        <v>United States</v>
      </c>
      <c r="AA8768">
        <f t="shared" si="136"/>
        <v>1</v>
      </c>
    </row>
    <row r="8769" spans="1:27" ht="15.75" customHeight="1" x14ac:dyDescent="0.25">
      <c r="A8769">
        <v>17697398</v>
      </c>
      <c r="B8769" t="s">
        <v>18354</v>
      </c>
      <c r="C8769">
        <v>216</v>
      </c>
      <c r="D8769" t="s">
        <v>18323</v>
      </c>
      <c r="E8769" t="s">
        <v>18355</v>
      </c>
      <c r="F8769" t="s">
        <v>18325</v>
      </c>
      <c r="G8769" t="s">
        <v>18326</v>
      </c>
      <c r="H8769">
        <v>-92.426214999999999</v>
      </c>
      <c r="I8769">
        <v>42.512590000000003</v>
      </c>
      <c r="J8769" t="s">
        <v>2101</v>
      </c>
      <c r="K8769" t="s">
        <v>518</v>
      </c>
      <c r="L8769" t="s">
        <v>29</v>
      </c>
      <c r="M8769" t="s">
        <v>29</v>
      </c>
      <c r="N8769" t="s">
        <v>29</v>
      </c>
      <c r="O8769" t="s">
        <v>29</v>
      </c>
      <c r="P8769">
        <v>3</v>
      </c>
      <c r="Q8769">
        <v>175</v>
      </c>
      <c r="R8769">
        <v>40</v>
      </c>
      <c r="S8769" t="str">
        <f>IF(Table1[[#This Row],[Average_Cost_for_two]]&lt;500,"Low",IF(Table1[[#This Row],[Average_Cost_for_two]]&lt;=1500,"Medium","High"))</f>
        <v>Low</v>
      </c>
      <c r="T8769">
        <v>3.8</v>
      </c>
      <c r="U8769">
        <v>2011</v>
      </c>
      <c r="V8769">
        <v>1</v>
      </c>
      <c r="W8769">
        <v>26</v>
      </c>
      <c r="X8769">
        <f>IF(OR(Main!$U8769=0,
       Main!$V8769=0,
       Main!$W8769=0),
   "",
   DATE(Main!$U8769,
        Main!$V8769,
        Main!$W8769)
)</f>
        <v>40569</v>
      </c>
      <c r="Y8769">
        <f>Table1[[#This Row],[Average_Cost_for_two]]*VLOOKUP(Table1[[#This Row],[Currency]],currency!$A$2:$B$10,2,FALSE)</f>
        <v>40</v>
      </c>
      <c r="Z8769" t="str">
        <f>VLOOKUP(C8769,country!A:B,2,FALSE)</f>
        <v>United States</v>
      </c>
      <c r="AA8769">
        <f t="shared" si="136"/>
        <v>1</v>
      </c>
    </row>
    <row r="8770" spans="1:27" ht="15.75" customHeight="1" x14ac:dyDescent="0.25">
      <c r="A8770">
        <v>17294607</v>
      </c>
      <c r="B8770" t="s">
        <v>18356</v>
      </c>
      <c r="C8770">
        <v>216</v>
      </c>
      <c r="D8770" t="s">
        <v>17996</v>
      </c>
      <c r="E8770" t="s">
        <v>18357</v>
      </c>
      <c r="F8770" t="s">
        <v>17996</v>
      </c>
      <c r="G8770" t="s">
        <v>18115</v>
      </c>
      <c r="H8770">
        <v>-82.069800000000001</v>
      </c>
      <c r="I8770">
        <v>33.479100000000003</v>
      </c>
      <c r="J8770" t="s">
        <v>18358</v>
      </c>
      <c r="K8770" t="s">
        <v>518</v>
      </c>
      <c r="L8770" t="s">
        <v>29</v>
      </c>
      <c r="M8770" t="s">
        <v>29</v>
      </c>
      <c r="N8770" t="s">
        <v>29</v>
      </c>
      <c r="O8770" t="s">
        <v>29</v>
      </c>
      <c r="P8770">
        <v>3</v>
      </c>
      <c r="Q8770">
        <v>548</v>
      </c>
      <c r="R8770">
        <v>40</v>
      </c>
      <c r="S8770" t="str">
        <f>IF(Table1[[#This Row],[Average_Cost_for_two]]&lt;500,"Low",IF(Table1[[#This Row],[Average_Cost_for_two]]&lt;=1500,"Medium","High"))</f>
        <v>Low</v>
      </c>
      <c r="T8770">
        <v>4.9000000000000004</v>
      </c>
      <c r="U8770">
        <v>2010</v>
      </c>
      <c r="V8770">
        <v>12</v>
      </c>
      <c r="W8770">
        <v>26</v>
      </c>
      <c r="X8770">
        <f>IF(OR(Main!$U8770=0,
       Main!$V8770=0,
       Main!$W8770=0),
   "",
   DATE(Main!$U8770,
        Main!$V8770,
        Main!$W8770)
)</f>
        <v>40538</v>
      </c>
      <c r="Y8770">
        <f>Table1[[#This Row],[Average_Cost_for_two]]*VLOOKUP(Table1[[#This Row],[Currency]],currency!$A$2:$B$10,2,FALSE)</f>
        <v>40</v>
      </c>
      <c r="Z8770" t="str">
        <f>VLOOKUP(C8770,country!A:B,2,FALSE)</f>
        <v>United States</v>
      </c>
      <c r="AA8770">
        <f t="shared" ref="AA8770:AA8833" si="137">ROUNDUP(V8770/3,0)</f>
        <v>4</v>
      </c>
    </row>
    <row r="8771" spans="1:27" ht="15.75" customHeight="1" x14ac:dyDescent="0.25">
      <c r="A8771">
        <v>17334217</v>
      </c>
      <c r="B8771" t="s">
        <v>18359</v>
      </c>
      <c r="C8771">
        <v>216</v>
      </c>
      <c r="D8771" t="s">
        <v>18360</v>
      </c>
      <c r="E8771" t="s">
        <v>18361</v>
      </c>
      <c r="F8771" t="s">
        <v>18360</v>
      </c>
      <c r="G8771" t="s">
        <v>18362</v>
      </c>
      <c r="H8771">
        <v>-84.992341999999994</v>
      </c>
      <c r="I8771">
        <v>34.759551000000002</v>
      </c>
      <c r="J8771" t="s">
        <v>2101</v>
      </c>
      <c r="K8771" t="s">
        <v>518</v>
      </c>
      <c r="L8771" t="s">
        <v>29</v>
      </c>
      <c r="M8771" t="s">
        <v>29</v>
      </c>
      <c r="N8771" t="s">
        <v>29</v>
      </c>
      <c r="O8771" t="s">
        <v>29</v>
      </c>
      <c r="P8771">
        <v>3</v>
      </c>
      <c r="Q8771">
        <v>145</v>
      </c>
      <c r="R8771">
        <v>40</v>
      </c>
      <c r="S8771" t="str">
        <f>IF(Table1[[#This Row],[Average_Cost_for_two]]&lt;500,"Low",IF(Table1[[#This Row],[Average_Cost_for_two]]&lt;=1500,"Medium","High"))</f>
        <v>Low</v>
      </c>
      <c r="T8771">
        <v>3.8</v>
      </c>
      <c r="U8771">
        <v>2012</v>
      </c>
      <c r="V8771">
        <v>12</v>
      </c>
      <c r="W8771">
        <v>13</v>
      </c>
      <c r="X8771">
        <f>IF(OR(Main!$U8771=0,
       Main!$V8771=0,
       Main!$W8771=0),
   "",
   DATE(Main!$U8771,
        Main!$V8771,
        Main!$W8771)
)</f>
        <v>41256</v>
      </c>
      <c r="Y8771">
        <f>Table1[[#This Row],[Average_Cost_for_two]]*VLOOKUP(Table1[[#This Row],[Currency]],currency!$A$2:$B$10,2,FALSE)</f>
        <v>40</v>
      </c>
      <c r="Z8771" t="str">
        <f>VLOOKUP(C8771,country!A:B,2,FALSE)</f>
        <v>United States</v>
      </c>
      <c r="AA8771">
        <f t="shared" si="137"/>
        <v>4</v>
      </c>
    </row>
    <row r="8772" spans="1:27" ht="15.75" customHeight="1" x14ac:dyDescent="0.25">
      <c r="A8772">
        <v>17335168</v>
      </c>
      <c r="B8772" t="s">
        <v>18363</v>
      </c>
      <c r="C8772">
        <v>216</v>
      </c>
      <c r="D8772" t="s">
        <v>1901</v>
      </c>
      <c r="E8772" t="s">
        <v>18364</v>
      </c>
      <c r="F8772" t="s">
        <v>1901</v>
      </c>
      <c r="G8772" t="s">
        <v>1903</v>
      </c>
      <c r="H8772">
        <v>-90.515174999999999</v>
      </c>
      <c r="I8772">
        <v>41.570996999999998</v>
      </c>
      <c r="J8772" t="s">
        <v>2101</v>
      </c>
      <c r="K8772" t="s">
        <v>518</v>
      </c>
      <c r="L8772" t="s">
        <v>29</v>
      </c>
      <c r="M8772" t="s">
        <v>29</v>
      </c>
      <c r="N8772" t="s">
        <v>29</v>
      </c>
      <c r="O8772" t="s">
        <v>29</v>
      </c>
      <c r="P8772">
        <v>3</v>
      </c>
      <c r="Q8772">
        <v>141</v>
      </c>
      <c r="R8772">
        <v>40</v>
      </c>
      <c r="S8772" t="str">
        <f>IF(Table1[[#This Row],[Average_Cost_for_two]]&lt;500,"Low",IF(Table1[[#This Row],[Average_Cost_for_two]]&lt;=1500,"Medium","High"))</f>
        <v>Low</v>
      </c>
      <c r="T8772">
        <v>4.2</v>
      </c>
      <c r="U8772">
        <v>2015</v>
      </c>
      <c r="V8772">
        <v>12</v>
      </c>
      <c r="W8772">
        <v>23</v>
      </c>
      <c r="X8772">
        <f>IF(OR(Main!$U8772=0,
       Main!$V8772=0,
       Main!$W8772=0),
   "",
   DATE(Main!$U8772,
        Main!$V8772,
        Main!$W8772)
)</f>
        <v>42361</v>
      </c>
      <c r="Y8772">
        <f>Table1[[#This Row],[Average_Cost_for_two]]*VLOOKUP(Table1[[#This Row],[Currency]],currency!$A$2:$B$10,2,FALSE)</f>
        <v>40</v>
      </c>
      <c r="Z8772" t="str">
        <f>VLOOKUP(C8772,country!A:B,2,FALSE)</f>
        <v>United States</v>
      </c>
      <c r="AA8772">
        <f t="shared" si="137"/>
        <v>4</v>
      </c>
    </row>
    <row r="8773" spans="1:27" ht="15.75" customHeight="1" x14ac:dyDescent="0.25">
      <c r="A8773">
        <v>17059060</v>
      </c>
      <c r="B8773" t="s">
        <v>18365</v>
      </c>
      <c r="C8773">
        <v>216</v>
      </c>
      <c r="D8773" t="s">
        <v>513</v>
      </c>
      <c r="E8773" t="s">
        <v>18366</v>
      </c>
      <c r="F8773" t="s">
        <v>18149</v>
      </c>
      <c r="G8773" t="s">
        <v>18150</v>
      </c>
      <c r="H8773">
        <v>-81.365260000000006</v>
      </c>
      <c r="I8773">
        <v>28.596682000000001</v>
      </c>
      <c r="J8773" t="s">
        <v>20623</v>
      </c>
      <c r="K8773" t="s">
        <v>518</v>
      </c>
      <c r="L8773" t="s">
        <v>29</v>
      </c>
      <c r="M8773" t="s">
        <v>29</v>
      </c>
      <c r="N8773" t="s">
        <v>29</v>
      </c>
      <c r="O8773" t="s">
        <v>29</v>
      </c>
      <c r="P8773">
        <v>3</v>
      </c>
      <c r="Q8773">
        <v>1158</v>
      </c>
      <c r="R8773">
        <v>40</v>
      </c>
      <c r="S8773" t="str">
        <f>IF(Table1[[#This Row],[Average_Cost_for_two]]&lt;500,"Low",IF(Table1[[#This Row],[Average_Cost_for_two]]&lt;=1500,"Medium","High"))</f>
        <v>Low</v>
      </c>
      <c r="T8773">
        <v>4.4000000000000004</v>
      </c>
      <c r="U8773">
        <v>2015</v>
      </c>
      <c r="V8773">
        <v>12</v>
      </c>
      <c r="W8773">
        <v>3</v>
      </c>
      <c r="X8773">
        <f>IF(OR(Main!$U8773=0,
       Main!$V8773=0,
       Main!$W8773=0),
   "",
   DATE(Main!$U8773,
        Main!$V8773,
        Main!$W8773)
)</f>
        <v>42341</v>
      </c>
      <c r="Y8773">
        <f>Table1[[#This Row],[Average_Cost_for_two]]*VLOOKUP(Table1[[#This Row],[Currency]],currency!$A$2:$B$10,2,FALSE)</f>
        <v>40</v>
      </c>
      <c r="Z8773" t="str">
        <f>VLOOKUP(C8773,country!A:B,2,FALSE)</f>
        <v>United States</v>
      </c>
      <c r="AA8773">
        <f t="shared" si="137"/>
        <v>4</v>
      </c>
    </row>
    <row r="8774" spans="1:27" ht="15.75" customHeight="1" x14ac:dyDescent="0.25">
      <c r="A8774">
        <v>17580142</v>
      </c>
      <c r="B8774" t="s">
        <v>18367</v>
      </c>
      <c r="C8774">
        <v>216</v>
      </c>
      <c r="D8774" t="s">
        <v>18153</v>
      </c>
      <c r="E8774" t="s">
        <v>18368</v>
      </c>
      <c r="F8774" t="s">
        <v>18153</v>
      </c>
      <c r="G8774" t="s">
        <v>18155</v>
      </c>
      <c r="H8774">
        <v>-87.202699999999993</v>
      </c>
      <c r="I8774">
        <v>30.417899999999999</v>
      </c>
      <c r="J8774" t="s">
        <v>18369</v>
      </c>
      <c r="K8774" t="s">
        <v>518</v>
      </c>
      <c r="L8774" t="s">
        <v>29</v>
      </c>
      <c r="M8774" t="s">
        <v>29</v>
      </c>
      <c r="N8774" t="s">
        <v>29</v>
      </c>
      <c r="O8774" t="s">
        <v>29</v>
      </c>
      <c r="P8774">
        <v>3</v>
      </c>
      <c r="Q8774">
        <v>2238</v>
      </c>
      <c r="R8774">
        <v>40</v>
      </c>
      <c r="S8774" t="str">
        <f>IF(Table1[[#This Row],[Average_Cost_for_two]]&lt;500,"Low",IF(Table1[[#This Row],[Average_Cost_for_two]]&lt;=1500,"Medium","High"))</f>
        <v>Low</v>
      </c>
      <c r="T8774">
        <v>4.9000000000000004</v>
      </c>
      <c r="U8774">
        <v>2018</v>
      </c>
      <c r="V8774">
        <v>12</v>
      </c>
      <c r="W8774">
        <v>2</v>
      </c>
      <c r="X8774">
        <f>IF(OR(Main!$U8774=0,
       Main!$V8774=0,
       Main!$W8774=0),
   "",
   DATE(Main!$U8774,
        Main!$V8774,
        Main!$W8774)
)</f>
        <v>43436</v>
      </c>
      <c r="Y8774">
        <f>Table1[[#This Row],[Average_Cost_for_two]]*VLOOKUP(Table1[[#This Row],[Currency]],currency!$A$2:$B$10,2,FALSE)</f>
        <v>40</v>
      </c>
      <c r="Z8774" t="str">
        <f>VLOOKUP(C8774,country!A:B,2,FALSE)</f>
        <v>United States</v>
      </c>
      <c r="AA8774">
        <f t="shared" si="137"/>
        <v>4</v>
      </c>
    </row>
    <row r="8775" spans="1:27" ht="15.75" customHeight="1" x14ac:dyDescent="0.25">
      <c r="A8775">
        <v>17616487</v>
      </c>
      <c r="B8775" t="s">
        <v>18370</v>
      </c>
      <c r="C8775">
        <v>216</v>
      </c>
      <c r="D8775" t="s">
        <v>1789</v>
      </c>
      <c r="E8775" t="s">
        <v>18371</v>
      </c>
      <c r="F8775" t="s">
        <v>1789</v>
      </c>
      <c r="G8775" t="s">
        <v>1791</v>
      </c>
      <c r="H8775">
        <v>-81.096647000000004</v>
      </c>
      <c r="I8775">
        <v>32.052858000000001</v>
      </c>
      <c r="J8775" t="s">
        <v>18158</v>
      </c>
      <c r="K8775" t="s">
        <v>518</v>
      </c>
      <c r="L8775" t="s">
        <v>29</v>
      </c>
      <c r="M8775" t="s">
        <v>29</v>
      </c>
      <c r="N8775" t="s">
        <v>29</v>
      </c>
      <c r="O8775" t="s">
        <v>29</v>
      </c>
      <c r="P8775">
        <v>3</v>
      </c>
      <c r="Q8775">
        <v>906</v>
      </c>
      <c r="R8775">
        <v>40</v>
      </c>
      <c r="S8775" t="str">
        <f>IF(Table1[[#This Row],[Average_Cost_for_two]]&lt;500,"Low",IF(Table1[[#This Row],[Average_Cost_for_two]]&lt;=1500,"Medium","High"))</f>
        <v>Low</v>
      </c>
      <c r="T8775">
        <v>4.7</v>
      </c>
      <c r="U8775">
        <v>2012</v>
      </c>
      <c r="V8775">
        <v>12</v>
      </c>
      <c r="W8775">
        <v>26</v>
      </c>
      <c r="X8775">
        <f>IF(OR(Main!$U8775=0,
       Main!$V8775=0,
       Main!$W8775=0),
   "",
   DATE(Main!$U8775,
        Main!$V8775,
        Main!$W8775)
)</f>
        <v>41269</v>
      </c>
      <c r="Y8775">
        <f>Table1[[#This Row],[Average_Cost_for_two]]*VLOOKUP(Table1[[#This Row],[Currency]],currency!$A$2:$B$10,2,FALSE)</f>
        <v>40</v>
      </c>
      <c r="Z8775" t="str">
        <f>VLOOKUP(C8775,country!A:B,2,FALSE)</f>
        <v>United States</v>
      </c>
      <c r="AA8775">
        <f t="shared" si="137"/>
        <v>4</v>
      </c>
    </row>
    <row r="8776" spans="1:27" ht="15.75" customHeight="1" x14ac:dyDescent="0.25">
      <c r="A8776">
        <v>17099856</v>
      </c>
      <c r="B8776" t="s">
        <v>18372</v>
      </c>
      <c r="C8776">
        <v>216</v>
      </c>
      <c r="D8776" t="s">
        <v>1806</v>
      </c>
      <c r="E8776" t="s">
        <v>18373</v>
      </c>
      <c r="F8776" t="s">
        <v>18374</v>
      </c>
      <c r="G8776" t="s">
        <v>18375</v>
      </c>
      <c r="H8776">
        <v>-82.493281499999995</v>
      </c>
      <c r="I8776">
        <v>27.921931499999999</v>
      </c>
      <c r="J8776" t="s">
        <v>18376</v>
      </c>
      <c r="K8776" t="s">
        <v>518</v>
      </c>
      <c r="L8776" t="s">
        <v>29</v>
      </c>
      <c r="M8776" t="s">
        <v>29</v>
      </c>
      <c r="N8776" t="s">
        <v>29</v>
      </c>
      <c r="O8776" t="s">
        <v>29</v>
      </c>
      <c r="P8776">
        <v>3</v>
      </c>
      <c r="Q8776">
        <v>3074</v>
      </c>
      <c r="R8776">
        <v>40</v>
      </c>
      <c r="S8776" t="str">
        <f>IF(Table1[[#This Row],[Average_Cost_for_two]]&lt;500,"Low",IF(Table1[[#This Row],[Average_Cost_for_two]]&lt;=1500,"Medium","High"))</f>
        <v>Low</v>
      </c>
      <c r="T8776">
        <v>4.7</v>
      </c>
      <c r="U8776">
        <v>2016</v>
      </c>
      <c r="V8776">
        <v>12</v>
      </c>
      <c r="W8776">
        <v>23</v>
      </c>
      <c r="X8776">
        <f>IF(OR(Main!$U8776=0,
       Main!$V8776=0,
       Main!$W8776=0),
   "",
   DATE(Main!$U8776,
        Main!$V8776,
        Main!$W8776)
)</f>
        <v>42727</v>
      </c>
      <c r="Y8776">
        <f>Table1[[#This Row],[Average_Cost_for_two]]*VLOOKUP(Table1[[#This Row],[Currency]],currency!$A$2:$B$10,2,FALSE)</f>
        <v>40</v>
      </c>
      <c r="Z8776" t="str">
        <f>VLOOKUP(C8776,country!A:B,2,FALSE)</f>
        <v>United States</v>
      </c>
      <c r="AA8776">
        <f t="shared" si="137"/>
        <v>4</v>
      </c>
    </row>
    <row r="8777" spans="1:27" ht="15.75" customHeight="1" x14ac:dyDescent="0.25">
      <c r="A8777">
        <v>17697386</v>
      </c>
      <c r="B8777" t="s">
        <v>18377</v>
      </c>
      <c r="C8777">
        <v>216</v>
      </c>
      <c r="D8777" t="s">
        <v>18323</v>
      </c>
      <c r="E8777" t="s">
        <v>18378</v>
      </c>
      <c r="F8777" t="s">
        <v>18323</v>
      </c>
      <c r="G8777" t="s">
        <v>18379</v>
      </c>
      <c r="H8777">
        <v>-92.339720999999997</v>
      </c>
      <c r="I8777">
        <v>42.494908000000002</v>
      </c>
      <c r="J8777" t="s">
        <v>1104</v>
      </c>
      <c r="K8777" t="s">
        <v>518</v>
      </c>
      <c r="L8777" t="s">
        <v>29</v>
      </c>
      <c r="M8777" t="s">
        <v>29</v>
      </c>
      <c r="N8777" t="s">
        <v>29</v>
      </c>
      <c r="O8777" t="s">
        <v>29</v>
      </c>
      <c r="P8777">
        <v>3</v>
      </c>
      <c r="Q8777">
        <v>86</v>
      </c>
      <c r="R8777">
        <v>40</v>
      </c>
      <c r="S8777" t="str">
        <f>IF(Table1[[#This Row],[Average_Cost_for_two]]&lt;500,"Low",IF(Table1[[#This Row],[Average_Cost_for_two]]&lt;=1500,"Medium","High"))</f>
        <v>Low</v>
      </c>
      <c r="T8777">
        <v>3.6</v>
      </c>
      <c r="U8777">
        <v>2017</v>
      </c>
      <c r="V8777">
        <v>12</v>
      </c>
      <c r="W8777">
        <v>10</v>
      </c>
      <c r="X8777">
        <f>IF(OR(Main!$U8777=0,
       Main!$V8777=0,
       Main!$W8777=0),
   "",
   DATE(Main!$U8777,
        Main!$V8777,
        Main!$W8777)
)</f>
        <v>43079</v>
      </c>
      <c r="Y8777">
        <f>Table1[[#This Row],[Average_Cost_for_two]]*VLOOKUP(Table1[[#This Row],[Currency]],currency!$A$2:$B$10,2,FALSE)</f>
        <v>40</v>
      </c>
      <c r="Z8777" t="str">
        <f>VLOOKUP(C8777,country!A:B,2,FALSE)</f>
        <v>United States</v>
      </c>
      <c r="AA8777">
        <f t="shared" si="137"/>
        <v>4</v>
      </c>
    </row>
    <row r="8778" spans="1:27" ht="15.75" customHeight="1" x14ac:dyDescent="0.25">
      <c r="A8778">
        <v>17293281</v>
      </c>
      <c r="B8778" t="s">
        <v>18380</v>
      </c>
      <c r="C8778">
        <v>216</v>
      </c>
      <c r="D8778" t="s">
        <v>18173</v>
      </c>
      <c r="E8778" t="s">
        <v>18381</v>
      </c>
      <c r="F8778" t="s">
        <v>18173</v>
      </c>
      <c r="G8778" t="s">
        <v>18175</v>
      </c>
      <c r="H8778">
        <v>-83.378272999999993</v>
      </c>
      <c r="I8778">
        <v>33.957999000000001</v>
      </c>
      <c r="J8778" t="s">
        <v>18382</v>
      </c>
      <c r="K8778" t="s">
        <v>518</v>
      </c>
      <c r="L8778" t="s">
        <v>29</v>
      </c>
      <c r="M8778" t="s">
        <v>29</v>
      </c>
      <c r="N8778" t="s">
        <v>29</v>
      </c>
      <c r="O8778" t="s">
        <v>29</v>
      </c>
      <c r="P8778">
        <v>3</v>
      </c>
      <c r="Q8778">
        <v>1821</v>
      </c>
      <c r="R8778">
        <v>40</v>
      </c>
      <c r="S8778" t="str">
        <f>IF(Table1[[#This Row],[Average_Cost_for_two]]&lt;500,"Low",IF(Table1[[#This Row],[Average_Cost_for_two]]&lt;=1500,"Medium","High"))</f>
        <v>Low</v>
      </c>
      <c r="T8778">
        <v>4.5</v>
      </c>
      <c r="U8778">
        <v>2017</v>
      </c>
      <c r="V8778">
        <v>11</v>
      </c>
      <c r="W8778">
        <v>7</v>
      </c>
      <c r="X8778">
        <f>IF(OR(Main!$U8778=0,
       Main!$V8778=0,
       Main!$W8778=0),
   "",
   DATE(Main!$U8778,
        Main!$V8778,
        Main!$W8778)
)</f>
        <v>43046</v>
      </c>
      <c r="Y8778">
        <f>Table1[[#This Row],[Average_Cost_for_two]]*VLOOKUP(Table1[[#This Row],[Currency]],currency!$A$2:$B$10,2,FALSE)</f>
        <v>40</v>
      </c>
      <c r="Z8778" t="str">
        <f>VLOOKUP(C8778,country!A:B,2,FALSE)</f>
        <v>United States</v>
      </c>
      <c r="AA8778">
        <f t="shared" si="137"/>
        <v>4</v>
      </c>
    </row>
    <row r="8779" spans="1:27" ht="15.75" customHeight="1" x14ac:dyDescent="0.25">
      <c r="A8779">
        <v>17294556</v>
      </c>
      <c r="B8779" t="s">
        <v>18383</v>
      </c>
      <c r="C8779">
        <v>216</v>
      </c>
      <c r="D8779" t="s">
        <v>17996</v>
      </c>
      <c r="E8779" t="s">
        <v>18384</v>
      </c>
      <c r="F8779" t="s">
        <v>17996</v>
      </c>
      <c r="G8779" t="s">
        <v>18115</v>
      </c>
      <c r="H8779">
        <v>-82.086500000000001</v>
      </c>
      <c r="I8779">
        <v>33.472099999999998</v>
      </c>
      <c r="J8779" t="s">
        <v>18385</v>
      </c>
      <c r="K8779" t="s">
        <v>518</v>
      </c>
      <c r="L8779" t="s">
        <v>29</v>
      </c>
      <c r="M8779" t="s">
        <v>29</v>
      </c>
      <c r="N8779" t="s">
        <v>29</v>
      </c>
      <c r="O8779" t="s">
        <v>29</v>
      </c>
      <c r="P8779">
        <v>3</v>
      </c>
      <c r="Q8779">
        <v>717</v>
      </c>
      <c r="R8779">
        <v>40</v>
      </c>
      <c r="S8779" t="str">
        <f>IF(Table1[[#This Row],[Average_Cost_for_two]]&lt;500,"Low",IF(Table1[[#This Row],[Average_Cost_for_two]]&lt;=1500,"Medium","High"))</f>
        <v>Low</v>
      </c>
      <c r="T8779">
        <v>4.5999999999999996</v>
      </c>
      <c r="U8779">
        <v>2012</v>
      </c>
      <c r="V8779">
        <v>11</v>
      </c>
      <c r="W8779">
        <v>8</v>
      </c>
      <c r="X8779">
        <f>IF(OR(Main!$U8779=0,
       Main!$V8779=0,
       Main!$W8779=0),
   "",
   DATE(Main!$U8779,
        Main!$V8779,
        Main!$W8779)
)</f>
        <v>41221</v>
      </c>
      <c r="Y8779">
        <f>Table1[[#This Row],[Average_Cost_for_two]]*VLOOKUP(Table1[[#This Row],[Currency]],currency!$A$2:$B$10,2,FALSE)</f>
        <v>40</v>
      </c>
      <c r="Z8779" t="str">
        <f>VLOOKUP(C8779,country!A:B,2,FALSE)</f>
        <v>United States</v>
      </c>
      <c r="AA8779">
        <f t="shared" si="137"/>
        <v>4</v>
      </c>
    </row>
    <row r="8780" spans="1:27" ht="15.75" customHeight="1" x14ac:dyDescent="0.25">
      <c r="A8780">
        <v>17316416</v>
      </c>
      <c r="B8780" t="s">
        <v>18386</v>
      </c>
      <c r="C8780">
        <v>216</v>
      </c>
      <c r="D8780" t="s">
        <v>18118</v>
      </c>
      <c r="E8780" t="s">
        <v>18387</v>
      </c>
      <c r="F8780" t="s">
        <v>18120</v>
      </c>
      <c r="G8780" t="s">
        <v>18121</v>
      </c>
      <c r="H8780">
        <v>-91.531800000000004</v>
      </c>
      <c r="I8780">
        <v>41.662500000000001</v>
      </c>
      <c r="J8780" t="s">
        <v>18388</v>
      </c>
      <c r="K8780" t="s">
        <v>518</v>
      </c>
      <c r="L8780" t="s">
        <v>29</v>
      </c>
      <c r="M8780" t="s">
        <v>29</v>
      </c>
      <c r="N8780" t="s">
        <v>29</v>
      </c>
      <c r="O8780" t="s">
        <v>29</v>
      </c>
      <c r="P8780">
        <v>3</v>
      </c>
      <c r="Q8780">
        <v>380</v>
      </c>
      <c r="R8780">
        <v>40</v>
      </c>
      <c r="S8780" t="str">
        <f>IF(Table1[[#This Row],[Average_Cost_for_two]]&lt;500,"Low",IF(Table1[[#This Row],[Average_Cost_for_two]]&lt;=1500,"Medium","High"))</f>
        <v>Low</v>
      </c>
      <c r="T8780">
        <v>4</v>
      </c>
      <c r="U8780">
        <v>2013</v>
      </c>
      <c r="V8780">
        <v>11</v>
      </c>
      <c r="W8780">
        <v>8</v>
      </c>
      <c r="X8780">
        <f>IF(OR(Main!$U8780=0,
       Main!$V8780=0,
       Main!$W8780=0),
   "",
   DATE(Main!$U8780,
        Main!$V8780,
        Main!$W8780)
)</f>
        <v>41586</v>
      </c>
      <c r="Y8780">
        <f>Table1[[#This Row],[Average_Cost_for_two]]*VLOOKUP(Table1[[#This Row],[Currency]],currency!$A$2:$B$10,2,FALSE)</f>
        <v>40</v>
      </c>
      <c r="Z8780" t="str">
        <f>VLOOKUP(C8780,country!A:B,2,FALSE)</f>
        <v>United States</v>
      </c>
      <c r="AA8780">
        <f t="shared" si="137"/>
        <v>4</v>
      </c>
    </row>
    <row r="8781" spans="1:27" ht="15.75" customHeight="1" x14ac:dyDescent="0.25">
      <c r="A8781">
        <v>17330311</v>
      </c>
      <c r="B8781" t="s">
        <v>18389</v>
      </c>
      <c r="C8781">
        <v>216</v>
      </c>
      <c r="D8781" t="s">
        <v>18051</v>
      </c>
      <c r="E8781" t="s">
        <v>18390</v>
      </c>
      <c r="F8781" t="s">
        <v>18051</v>
      </c>
      <c r="G8781" t="s">
        <v>18053</v>
      </c>
      <c r="H8781">
        <v>-84.992092999999997</v>
      </c>
      <c r="I8781">
        <v>32.466158</v>
      </c>
      <c r="J8781" t="s">
        <v>18391</v>
      </c>
      <c r="K8781" t="s">
        <v>518</v>
      </c>
      <c r="L8781" t="s">
        <v>29</v>
      </c>
      <c r="M8781" t="s">
        <v>29</v>
      </c>
      <c r="N8781" t="s">
        <v>29</v>
      </c>
      <c r="O8781" t="s">
        <v>29</v>
      </c>
      <c r="P8781">
        <v>3</v>
      </c>
      <c r="Q8781">
        <v>302</v>
      </c>
      <c r="R8781">
        <v>40</v>
      </c>
      <c r="S8781" t="str">
        <f>IF(Table1[[#This Row],[Average_Cost_for_two]]&lt;500,"Low",IF(Table1[[#This Row],[Average_Cost_for_two]]&lt;=1500,"Medium","High"))</f>
        <v>Low</v>
      </c>
      <c r="T8781">
        <v>4.0999999999999996</v>
      </c>
      <c r="U8781">
        <v>2011</v>
      </c>
      <c r="V8781">
        <v>11</v>
      </c>
      <c r="W8781">
        <v>1</v>
      </c>
      <c r="X8781">
        <f>IF(OR(Main!$U8781=0,
       Main!$V8781=0,
       Main!$W8781=0),
   "",
   DATE(Main!$U8781,
        Main!$V8781,
        Main!$W8781)
)</f>
        <v>40848</v>
      </c>
      <c r="Y8781">
        <f>Table1[[#This Row],[Average_Cost_for_two]]*VLOOKUP(Table1[[#This Row],[Currency]],currency!$A$2:$B$10,2,FALSE)</f>
        <v>40</v>
      </c>
      <c r="Z8781" t="str">
        <f>VLOOKUP(C8781,country!A:B,2,FALSE)</f>
        <v>United States</v>
      </c>
      <c r="AA8781">
        <f t="shared" si="137"/>
        <v>4</v>
      </c>
    </row>
    <row r="8782" spans="1:27" ht="15.75" customHeight="1" x14ac:dyDescent="0.25">
      <c r="A8782">
        <v>17330628</v>
      </c>
      <c r="B8782" t="s">
        <v>18392</v>
      </c>
      <c r="C8782">
        <v>216</v>
      </c>
      <c r="D8782" t="s">
        <v>18051</v>
      </c>
      <c r="E8782" t="s">
        <v>18393</v>
      </c>
      <c r="F8782" t="s">
        <v>18051</v>
      </c>
      <c r="G8782" t="s">
        <v>18053</v>
      </c>
      <c r="H8782">
        <v>-84.963200999999998</v>
      </c>
      <c r="I8782">
        <v>32.527217</v>
      </c>
      <c r="J8782" t="s">
        <v>1932</v>
      </c>
      <c r="K8782" t="s">
        <v>518</v>
      </c>
      <c r="L8782" t="s">
        <v>29</v>
      </c>
      <c r="M8782" t="s">
        <v>29</v>
      </c>
      <c r="N8782" t="s">
        <v>29</v>
      </c>
      <c r="O8782" t="s">
        <v>29</v>
      </c>
      <c r="P8782">
        <v>3</v>
      </c>
      <c r="Q8782">
        <v>264</v>
      </c>
      <c r="R8782">
        <v>40</v>
      </c>
      <c r="S8782" t="str">
        <f>IF(Table1[[#This Row],[Average_Cost_for_two]]&lt;500,"Low",IF(Table1[[#This Row],[Average_Cost_for_two]]&lt;=1500,"Medium","High"))</f>
        <v>Low</v>
      </c>
      <c r="T8782">
        <v>4</v>
      </c>
      <c r="U8782">
        <v>2010</v>
      </c>
      <c r="V8782">
        <v>11</v>
      </c>
      <c r="W8782">
        <v>4</v>
      </c>
      <c r="X8782">
        <f>IF(OR(Main!$U8782=0,
       Main!$V8782=0,
       Main!$W8782=0),
   "",
   DATE(Main!$U8782,
        Main!$V8782,
        Main!$W8782)
)</f>
        <v>40486</v>
      </c>
      <c r="Y8782">
        <f>Table1[[#This Row],[Average_Cost_for_two]]*VLOOKUP(Table1[[#This Row],[Currency]],currency!$A$2:$B$10,2,FALSE)</f>
        <v>40</v>
      </c>
      <c r="Z8782" t="str">
        <f>VLOOKUP(C8782,country!A:B,2,FALSE)</f>
        <v>United States</v>
      </c>
      <c r="AA8782">
        <f t="shared" si="137"/>
        <v>4</v>
      </c>
    </row>
    <row r="8783" spans="1:27" ht="15.75" customHeight="1" x14ac:dyDescent="0.25">
      <c r="A8783">
        <v>17335195</v>
      </c>
      <c r="B8783" t="s">
        <v>18394</v>
      </c>
      <c r="C8783">
        <v>216</v>
      </c>
      <c r="D8783" t="s">
        <v>1901</v>
      </c>
      <c r="E8783" t="s">
        <v>18395</v>
      </c>
      <c r="F8783" t="s">
        <v>18396</v>
      </c>
      <c r="G8783" t="s">
        <v>18397</v>
      </c>
      <c r="H8783">
        <v>-90.522479000000004</v>
      </c>
      <c r="I8783">
        <v>41.538449999999997</v>
      </c>
      <c r="J8783" t="s">
        <v>18398</v>
      </c>
      <c r="K8783" t="s">
        <v>518</v>
      </c>
      <c r="L8783" t="s">
        <v>29</v>
      </c>
      <c r="M8783" t="s">
        <v>29</v>
      </c>
      <c r="N8783" t="s">
        <v>29</v>
      </c>
      <c r="O8783" t="s">
        <v>29</v>
      </c>
      <c r="P8783">
        <v>3</v>
      </c>
      <c r="Q8783">
        <v>208</v>
      </c>
      <c r="R8783">
        <v>40</v>
      </c>
      <c r="S8783" t="str">
        <f>IF(Table1[[#This Row],[Average_Cost_for_two]]&lt;500,"Low",IF(Table1[[#This Row],[Average_Cost_for_two]]&lt;=1500,"Medium","High"))</f>
        <v>Low</v>
      </c>
      <c r="T8783">
        <v>4.5</v>
      </c>
      <c r="U8783">
        <v>2016</v>
      </c>
      <c r="V8783">
        <v>11</v>
      </c>
      <c r="W8783">
        <v>5</v>
      </c>
      <c r="X8783">
        <f>IF(OR(Main!$U8783=0,
       Main!$V8783=0,
       Main!$W8783=0),
   "",
   DATE(Main!$U8783,
        Main!$V8783,
        Main!$W8783)
)</f>
        <v>42679</v>
      </c>
      <c r="Y8783">
        <f>Table1[[#This Row],[Average_Cost_for_two]]*VLOOKUP(Table1[[#This Row],[Currency]],currency!$A$2:$B$10,2,FALSE)</f>
        <v>40</v>
      </c>
      <c r="Z8783" t="str">
        <f>VLOOKUP(C8783,country!A:B,2,FALSE)</f>
        <v>United States</v>
      </c>
      <c r="AA8783">
        <f t="shared" si="137"/>
        <v>4</v>
      </c>
    </row>
    <row r="8784" spans="1:27" ht="15.75" customHeight="1" x14ac:dyDescent="0.25">
      <c r="A8784">
        <v>17501279</v>
      </c>
      <c r="B8784" t="s">
        <v>18399</v>
      </c>
      <c r="C8784">
        <v>216</v>
      </c>
      <c r="D8784" t="s">
        <v>1858</v>
      </c>
      <c r="E8784" t="s">
        <v>18400</v>
      </c>
      <c r="F8784" t="s">
        <v>1858</v>
      </c>
      <c r="G8784" t="s">
        <v>1860</v>
      </c>
      <c r="H8784">
        <v>-83.713977999999997</v>
      </c>
      <c r="I8784">
        <v>32.929277999999996</v>
      </c>
      <c r="J8784" t="s">
        <v>18401</v>
      </c>
      <c r="K8784" t="s">
        <v>518</v>
      </c>
      <c r="L8784" t="s">
        <v>29</v>
      </c>
      <c r="M8784" t="s">
        <v>29</v>
      </c>
      <c r="N8784" t="s">
        <v>29</v>
      </c>
      <c r="O8784" t="s">
        <v>29</v>
      </c>
      <c r="P8784">
        <v>3</v>
      </c>
      <c r="Q8784">
        <v>293</v>
      </c>
      <c r="R8784">
        <v>40</v>
      </c>
      <c r="S8784" t="str">
        <f>IF(Table1[[#This Row],[Average_Cost_for_two]]&lt;500,"Low",IF(Table1[[#This Row],[Average_Cost_for_two]]&lt;=1500,"Medium","High"))</f>
        <v>Low</v>
      </c>
      <c r="T8784">
        <v>4.0999999999999996</v>
      </c>
      <c r="U8784">
        <v>2011</v>
      </c>
      <c r="V8784">
        <v>11</v>
      </c>
      <c r="W8784">
        <v>15</v>
      </c>
      <c r="X8784">
        <f>IF(OR(Main!$U8784=0,
       Main!$V8784=0,
       Main!$W8784=0),
   "",
   DATE(Main!$U8784,
        Main!$V8784,
        Main!$W8784)
)</f>
        <v>40862</v>
      </c>
      <c r="Y8784">
        <f>Table1[[#This Row],[Average_Cost_for_two]]*VLOOKUP(Table1[[#This Row],[Currency]],currency!$A$2:$B$10,2,FALSE)</f>
        <v>40</v>
      </c>
      <c r="Z8784" t="str">
        <f>VLOOKUP(C8784,country!A:B,2,FALSE)</f>
        <v>United States</v>
      </c>
      <c r="AA8784">
        <f t="shared" si="137"/>
        <v>4</v>
      </c>
    </row>
    <row r="8785" spans="1:27" ht="15.75" customHeight="1" x14ac:dyDescent="0.25">
      <c r="A8785">
        <v>17580408</v>
      </c>
      <c r="B8785" t="s">
        <v>18402</v>
      </c>
      <c r="C8785">
        <v>216</v>
      </c>
      <c r="D8785" t="s">
        <v>18153</v>
      </c>
      <c r="E8785" t="s">
        <v>18403</v>
      </c>
      <c r="F8785" t="s">
        <v>18195</v>
      </c>
      <c r="G8785" t="s">
        <v>18196</v>
      </c>
      <c r="H8785">
        <v>-87.143000000000001</v>
      </c>
      <c r="I8785">
        <v>30.335899999999999</v>
      </c>
      <c r="J8785" t="s">
        <v>1884</v>
      </c>
      <c r="K8785" t="s">
        <v>518</v>
      </c>
      <c r="L8785" t="s">
        <v>29</v>
      </c>
      <c r="M8785" t="s">
        <v>29</v>
      </c>
      <c r="N8785" t="s">
        <v>29</v>
      </c>
      <c r="O8785" t="s">
        <v>29</v>
      </c>
      <c r="P8785">
        <v>3</v>
      </c>
      <c r="Q8785">
        <v>724</v>
      </c>
      <c r="R8785">
        <v>40</v>
      </c>
      <c r="S8785" t="str">
        <f>IF(Table1[[#This Row],[Average_Cost_for_two]]&lt;500,"Low",IF(Table1[[#This Row],[Average_Cost_for_two]]&lt;=1500,"Medium","High"))</f>
        <v>Low</v>
      </c>
      <c r="T8785">
        <v>3.9</v>
      </c>
      <c r="U8785">
        <v>2014</v>
      </c>
      <c r="V8785">
        <v>11</v>
      </c>
      <c r="W8785">
        <v>21</v>
      </c>
      <c r="X8785">
        <f>IF(OR(Main!$U8785=0,
       Main!$V8785=0,
       Main!$W8785=0),
   "",
   DATE(Main!$U8785,
        Main!$V8785,
        Main!$W8785)
)</f>
        <v>41964</v>
      </c>
      <c r="Y8785">
        <f>Table1[[#This Row],[Average_Cost_for_two]]*VLOOKUP(Table1[[#This Row],[Currency]],currency!$A$2:$B$10,2,FALSE)</f>
        <v>40</v>
      </c>
      <c r="Z8785" t="str">
        <f>VLOOKUP(C8785,country!A:B,2,FALSE)</f>
        <v>United States</v>
      </c>
      <c r="AA8785">
        <f t="shared" si="137"/>
        <v>4</v>
      </c>
    </row>
    <row r="8786" spans="1:27" ht="15.75" customHeight="1" x14ac:dyDescent="0.25">
      <c r="A8786">
        <v>17582669</v>
      </c>
      <c r="B8786" t="s">
        <v>18404</v>
      </c>
      <c r="C8786">
        <v>216</v>
      </c>
      <c r="D8786" t="s">
        <v>18007</v>
      </c>
      <c r="E8786" t="s">
        <v>18405</v>
      </c>
      <c r="F8786" t="s">
        <v>18007</v>
      </c>
      <c r="G8786" t="s">
        <v>18009</v>
      </c>
      <c r="H8786">
        <v>-112.4413856</v>
      </c>
      <c r="I8786">
        <v>42.858598700000002</v>
      </c>
      <c r="J8786" t="s">
        <v>18406</v>
      </c>
      <c r="K8786" t="s">
        <v>518</v>
      </c>
      <c r="L8786" t="s">
        <v>29</v>
      </c>
      <c r="M8786" t="s">
        <v>29</v>
      </c>
      <c r="N8786" t="s">
        <v>29</v>
      </c>
      <c r="O8786" t="s">
        <v>29</v>
      </c>
      <c r="P8786">
        <v>3</v>
      </c>
      <c r="Q8786">
        <v>144</v>
      </c>
      <c r="R8786">
        <v>40</v>
      </c>
      <c r="S8786" t="str">
        <f>IF(Table1[[#This Row],[Average_Cost_for_two]]&lt;500,"Low",IF(Table1[[#This Row],[Average_Cost_for_two]]&lt;=1500,"Medium","High"))</f>
        <v>Low</v>
      </c>
      <c r="T8786">
        <v>3.6</v>
      </c>
      <c r="U8786">
        <v>2012</v>
      </c>
      <c r="V8786">
        <v>11</v>
      </c>
      <c r="W8786">
        <v>20</v>
      </c>
      <c r="X8786">
        <f>IF(OR(Main!$U8786=0,
       Main!$V8786=0,
       Main!$W8786=0),
   "",
   DATE(Main!$U8786,
        Main!$V8786,
        Main!$W8786)
)</f>
        <v>41233</v>
      </c>
      <c r="Y8786">
        <f>Table1[[#This Row],[Average_Cost_for_two]]*VLOOKUP(Table1[[#This Row],[Currency]],currency!$A$2:$B$10,2,FALSE)</f>
        <v>40</v>
      </c>
      <c r="Z8786" t="str">
        <f>VLOOKUP(C8786,country!A:B,2,FALSE)</f>
        <v>United States</v>
      </c>
      <c r="AA8786">
        <f t="shared" si="137"/>
        <v>4</v>
      </c>
    </row>
    <row r="8787" spans="1:27" ht="15.75" customHeight="1" x14ac:dyDescent="0.25">
      <c r="A8787">
        <v>17142535</v>
      </c>
      <c r="B8787" t="s">
        <v>18407</v>
      </c>
      <c r="C8787">
        <v>216</v>
      </c>
      <c r="D8787" t="s">
        <v>1848</v>
      </c>
      <c r="E8787" t="s">
        <v>18408</v>
      </c>
      <c r="F8787" t="s">
        <v>18161</v>
      </c>
      <c r="G8787" t="s">
        <v>18162</v>
      </c>
      <c r="H8787">
        <v>-156.680666</v>
      </c>
      <c r="I8787">
        <v>20.876127</v>
      </c>
      <c r="J8787" t="s">
        <v>1856</v>
      </c>
      <c r="K8787" t="s">
        <v>518</v>
      </c>
      <c r="L8787" t="s">
        <v>29</v>
      </c>
      <c r="M8787" t="s">
        <v>29</v>
      </c>
      <c r="N8787" t="s">
        <v>29</v>
      </c>
      <c r="O8787" t="s">
        <v>29</v>
      </c>
      <c r="P8787">
        <v>3</v>
      </c>
      <c r="Q8787">
        <v>707</v>
      </c>
      <c r="R8787">
        <v>40</v>
      </c>
      <c r="S8787" t="str">
        <f>IF(Table1[[#This Row],[Average_Cost_for_two]]&lt;500,"Low",IF(Table1[[#This Row],[Average_Cost_for_two]]&lt;=1500,"Medium","High"))</f>
        <v>Low</v>
      </c>
      <c r="T8787">
        <v>4.3</v>
      </c>
      <c r="U8787">
        <v>2014</v>
      </c>
      <c r="V8787">
        <v>11</v>
      </c>
      <c r="W8787">
        <v>24</v>
      </c>
      <c r="X8787">
        <f>IF(OR(Main!$U8787=0,
       Main!$V8787=0,
       Main!$W8787=0),
   "",
   DATE(Main!$U8787,
        Main!$V8787,
        Main!$W8787)
)</f>
        <v>41967</v>
      </c>
      <c r="Y8787">
        <f>Table1[[#This Row],[Average_Cost_for_two]]*VLOOKUP(Table1[[#This Row],[Currency]],currency!$A$2:$B$10,2,FALSE)</f>
        <v>40</v>
      </c>
      <c r="Z8787" t="str">
        <f>VLOOKUP(C8787,country!A:B,2,FALSE)</f>
        <v>United States</v>
      </c>
      <c r="AA8787">
        <f t="shared" si="137"/>
        <v>4</v>
      </c>
    </row>
    <row r="8788" spans="1:27" ht="15.75" customHeight="1" x14ac:dyDescent="0.25">
      <c r="A8788">
        <v>17616295</v>
      </c>
      <c r="B8788" t="s">
        <v>2053</v>
      </c>
      <c r="C8788">
        <v>216</v>
      </c>
      <c r="D8788" t="s">
        <v>1789</v>
      </c>
      <c r="E8788" t="s">
        <v>18409</v>
      </c>
      <c r="F8788" t="s">
        <v>18410</v>
      </c>
      <c r="G8788" t="s">
        <v>18411</v>
      </c>
      <c r="H8788">
        <v>-80.865909000000002</v>
      </c>
      <c r="I8788">
        <v>32.011688999999997</v>
      </c>
      <c r="J8788" t="s">
        <v>1884</v>
      </c>
      <c r="K8788" t="s">
        <v>518</v>
      </c>
      <c r="L8788" t="s">
        <v>29</v>
      </c>
      <c r="M8788" t="s">
        <v>29</v>
      </c>
      <c r="N8788" t="s">
        <v>29</v>
      </c>
      <c r="O8788" t="s">
        <v>29</v>
      </c>
      <c r="P8788">
        <v>3</v>
      </c>
      <c r="Q8788">
        <v>883</v>
      </c>
      <c r="R8788">
        <v>40</v>
      </c>
      <c r="S8788" t="str">
        <f>IF(Table1[[#This Row],[Average_Cost_for_two]]&lt;500,"Low",IF(Table1[[#This Row],[Average_Cost_for_two]]&lt;=1500,"Medium","High"))</f>
        <v>Low</v>
      </c>
      <c r="T8788">
        <v>3.8</v>
      </c>
      <c r="U8788">
        <v>2014</v>
      </c>
      <c r="V8788">
        <v>11</v>
      </c>
      <c r="W8788">
        <v>18</v>
      </c>
      <c r="X8788">
        <f>IF(OR(Main!$U8788=0,
       Main!$V8788=0,
       Main!$W8788=0),
   "",
   DATE(Main!$U8788,
        Main!$V8788,
        Main!$W8788)
)</f>
        <v>41961</v>
      </c>
      <c r="Y8788">
        <f>Table1[[#This Row],[Average_Cost_for_two]]*VLOOKUP(Table1[[#This Row],[Currency]],currency!$A$2:$B$10,2,FALSE)</f>
        <v>40</v>
      </c>
      <c r="Z8788" t="str">
        <f>VLOOKUP(C8788,country!A:B,2,FALSE)</f>
        <v>United States</v>
      </c>
      <c r="AA8788">
        <f t="shared" si="137"/>
        <v>4</v>
      </c>
    </row>
    <row r="8789" spans="1:27" ht="15.75" customHeight="1" x14ac:dyDescent="0.25">
      <c r="A8789">
        <v>17096198</v>
      </c>
      <c r="B8789" t="s">
        <v>18412</v>
      </c>
      <c r="C8789">
        <v>216</v>
      </c>
      <c r="D8789" t="s">
        <v>1806</v>
      </c>
      <c r="E8789" t="s">
        <v>18413</v>
      </c>
      <c r="F8789" t="s">
        <v>18414</v>
      </c>
      <c r="G8789" t="s">
        <v>18415</v>
      </c>
      <c r="H8789">
        <v>-82.843253000000004</v>
      </c>
      <c r="I8789">
        <v>27.848357</v>
      </c>
      <c r="J8789" t="s">
        <v>1801</v>
      </c>
      <c r="K8789" t="s">
        <v>518</v>
      </c>
      <c r="L8789" t="s">
        <v>29</v>
      </c>
      <c r="M8789" t="s">
        <v>29</v>
      </c>
      <c r="N8789" t="s">
        <v>29</v>
      </c>
      <c r="O8789" t="s">
        <v>29</v>
      </c>
      <c r="P8789">
        <v>3</v>
      </c>
      <c r="Q8789">
        <v>1363</v>
      </c>
      <c r="R8789">
        <v>40</v>
      </c>
      <c r="S8789" t="str">
        <f>IF(Table1[[#This Row],[Average_Cost_for_two]]&lt;500,"Low",IF(Table1[[#This Row],[Average_Cost_for_two]]&lt;=1500,"Medium","High"))</f>
        <v>Low</v>
      </c>
      <c r="T8789">
        <v>4.2</v>
      </c>
      <c r="U8789">
        <v>2011</v>
      </c>
      <c r="V8789">
        <v>11</v>
      </c>
      <c r="W8789">
        <v>24</v>
      </c>
      <c r="X8789">
        <f>IF(OR(Main!$U8789=0,
       Main!$V8789=0,
       Main!$W8789=0),
   "",
   DATE(Main!$U8789,
        Main!$V8789,
        Main!$W8789)
)</f>
        <v>40871</v>
      </c>
      <c r="Y8789">
        <f>Table1[[#This Row],[Average_Cost_for_two]]*VLOOKUP(Table1[[#This Row],[Currency]],currency!$A$2:$B$10,2,FALSE)</f>
        <v>40</v>
      </c>
      <c r="Z8789" t="str">
        <f>VLOOKUP(C8789,country!A:B,2,FALSE)</f>
        <v>United States</v>
      </c>
      <c r="AA8789">
        <f t="shared" si="137"/>
        <v>4</v>
      </c>
    </row>
    <row r="8790" spans="1:27" ht="15.75" customHeight="1" x14ac:dyDescent="0.25">
      <c r="A8790">
        <v>17100547</v>
      </c>
      <c r="B8790" t="s">
        <v>18416</v>
      </c>
      <c r="C8790">
        <v>216</v>
      </c>
      <c r="D8790" t="s">
        <v>1806</v>
      </c>
      <c r="E8790" t="s">
        <v>18417</v>
      </c>
      <c r="F8790" t="s">
        <v>18203</v>
      </c>
      <c r="G8790" t="s">
        <v>18204</v>
      </c>
      <c r="H8790">
        <v>-82.459339</v>
      </c>
      <c r="I8790">
        <v>27.993839999999999</v>
      </c>
      <c r="J8790" t="s">
        <v>18418</v>
      </c>
      <c r="K8790" t="s">
        <v>518</v>
      </c>
      <c r="L8790" t="s">
        <v>29</v>
      </c>
      <c r="M8790" t="s">
        <v>29</v>
      </c>
      <c r="N8790" t="s">
        <v>29</v>
      </c>
      <c r="O8790" t="s">
        <v>29</v>
      </c>
      <c r="P8790">
        <v>3</v>
      </c>
      <c r="Q8790">
        <v>875</v>
      </c>
      <c r="R8790">
        <v>40</v>
      </c>
      <c r="S8790" t="str">
        <f>IF(Table1[[#This Row],[Average_Cost_for_two]]&lt;500,"Low",IF(Table1[[#This Row],[Average_Cost_for_two]]&lt;=1500,"Medium","High"))</f>
        <v>Low</v>
      </c>
      <c r="T8790">
        <v>4</v>
      </c>
      <c r="U8790">
        <v>2010</v>
      </c>
      <c r="V8790">
        <v>11</v>
      </c>
      <c r="W8790">
        <v>8</v>
      </c>
      <c r="X8790">
        <f>IF(OR(Main!$U8790=0,
       Main!$V8790=0,
       Main!$W8790=0),
   "",
   DATE(Main!$U8790,
        Main!$V8790,
        Main!$W8790)
)</f>
        <v>40490</v>
      </c>
      <c r="Y8790">
        <f>Table1[[#This Row],[Average_Cost_for_two]]*VLOOKUP(Table1[[#This Row],[Currency]],currency!$A$2:$B$10,2,FALSE)</f>
        <v>40</v>
      </c>
      <c r="Z8790" t="str">
        <f>VLOOKUP(C8790,country!A:B,2,FALSE)</f>
        <v>United States</v>
      </c>
      <c r="AA8790">
        <f t="shared" si="137"/>
        <v>4</v>
      </c>
    </row>
    <row r="8791" spans="1:27" ht="15.75" customHeight="1" x14ac:dyDescent="0.25">
      <c r="A8791">
        <v>17293890</v>
      </c>
      <c r="B8791" t="s">
        <v>2799</v>
      </c>
      <c r="C8791">
        <v>216</v>
      </c>
      <c r="D8791" t="s">
        <v>18173</v>
      </c>
      <c r="E8791" t="s">
        <v>18419</v>
      </c>
      <c r="F8791" t="s">
        <v>18173</v>
      </c>
      <c r="G8791" t="s">
        <v>18175</v>
      </c>
      <c r="H8791">
        <v>-83.379670000000004</v>
      </c>
      <c r="I8791">
        <v>33.959468000000001</v>
      </c>
      <c r="J8791" t="s">
        <v>18420</v>
      </c>
      <c r="K8791" t="s">
        <v>518</v>
      </c>
      <c r="L8791" t="s">
        <v>29</v>
      </c>
      <c r="M8791" t="s">
        <v>29</v>
      </c>
      <c r="N8791" t="s">
        <v>29</v>
      </c>
      <c r="O8791" t="s">
        <v>29</v>
      </c>
      <c r="P8791">
        <v>3</v>
      </c>
      <c r="Q8791">
        <v>465</v>
      </c>
      <c r="R8791">
        <v>40</v>
      </c>
      <c r="S8791" t="str">
        <f>IF(Table1[[#This Row],[Average_Cost_for_two]]&lt;500,"Low",IF(Table1[[#This Row],[Average_Cost_for_two]]&lt;=1500,"Medium","High"))</f>
        <v>Low</v>
      </c>
      <c r="T8791">
        <v>4.0999999999999996</v>
      </c>
      <c r="U8791">
        <v>2018</v>
      </c>
      <c r="V8791">
        <v>10</v>
      </c>
      <c r="W8791">
        <v>6</v>
      </c>
      <c r="X8791">
        <f>IF(OR(Main!$U8791=0,
       Main!$V8791=0,
       Main!$W8791=0),
   "",
   DATE(Main!$U8791,
        Main!$V8791,
        Main!$W8791)
)</f>
        <v>43379</v>
      </c>
      <c r="Y8791">
        <f>Table1[[#This Row],[Average_Cost_for_two]]*VLOOKUP(Table1[[#This Row],[Currency]],currency!$A$2:$B$10,2,FALSE)</f>
        <v>40</v>
      </c>
      <c r="Z8791" t="str">
        <f>VLOOKUP(C8791,country!A:B,2,FALSE)</f>
        <v>United States</v>
      </c>
      <c r="AA8791">
        <f t="shared" si="137"/>
        <v>4</v>
      </c>
    </row>
    <row r="8792" spans="1:27" ht="15.75" customHeight="1" x14ac:dyDescent="0.25">
      <c r="A8792">
        <v>17330735</v>
      </c>
      <c r="B8792" t="s">
        <v>18421</v>
      </c>
      <c r="C8792">
        <v>216</v>
      </c>
      <c r="D8792" t="s">
        <v>18051</v>
      </c>
      <c r="E8792" t="s">
        <v>18422</v>
      </c>
      <c r="F8792" t="s">
        <v>18051</v>
      </c>
      <c r="G8792" t="s">
        <v>18053</v>
      </c>
      <c r="H8792">
        <v>-84.993363099999996</v>
      </c>
      <c r="I8792">
        <v>32.4652417</v>
      </c>
      <c r="J8792" t="s">
        <v>1818</v>
      </c>
      <c r="K8792" t="s">
        <v>518</v>
      </c>
      <c r="L8792" t="s">
        <v>29</v>
      </c>
      <c r="M8792" t="s">
        <v>29</v>
      </c>
      <c r="N8792" t="s">
        <v>29</v>
      </c>
      <c r="O8792" t="s">
        <v>29</v>
      </c>
      <c r="P8792">
        <v>3</v>
      </c>
      <c r="Q8792">
        <v>109</v>
      </c>
      <c r="R8792">
        <v>40</v>
      </c>
      <c r="S8792" t="str">
        <f>IF(Table1[[#This Row],[Average_Cost_for_two]]&lt;500,"Low",IF(Table1[[#This Row],[Average_Cost_for_two]]&lt;=1500,"Medium","High"))</f>
        <v>Low</v>
      </c>
      <c r="T8792">
        <v>3.6</v>
      </c>
      <c r="U8792">
        <v>2018</v>
      </c>
      <c r="V8792">
        <v>10</v>
      </c>
      <c r="W8792">
        <v>4</v>
      </c>
      <c r="X8792">
        <f>IF(OR(Main!$U8792=0,
       Main!$V8792=0,
       Main!$W8792=0),
   "",
   DATE(Main!$U8792,
        Main!$V8792,
        Main!$W8792)
)</f>
        <v>43377</v>
      </c>
      <c r="Y8792">
        <f>Table1[[#This Row],[Average_Cost_for_two]]*VLOOKUP(Table1[[#This Row],[Currency]],currency!$A$2:$B$10,2,FALSE)</f>
        <v>40</v>
      </c>
      <c r="Z8792" t="str">
        <f>VLOOKUP(C8792,country!A:B,2,FALSE)</f>
        <v>United States</v>
      </c>
      <c r="AA8792">
        <f t="shared" si="137"/>
        <v>4</v>
      </c>
    </row>
    <row r="8793" spans="1:27" ht="15.75" customHeight="1" x14ac:dyDescent="0.25">
      <c r="A8793">
        <v>17259340</v>
      </c>
      <c r="B8793" t="s">
        <v>18423</v>
      </c>
      <c r="C8793">
        <v>216</v>
      </c>
      <c r="D8793" t="s">
        <v>1910</v>
      </c>
      <c r="E8793" t="s">
        <v>18424</v>
      </c>
      <c r="F8793" t="s">
        <v>18250</v>
      </c>
      <c r="G8793" t="s">
        <v>18251</v>
      </c>
      <c r="H8793">
        <v>-93.629435999999998</v>
      </c>
      <c r="I8793">
        <v>41.584026999999999</v>
      </c>
      <c r="J8793" t="s">
        <v>2350</v>
      </c>
      <c r="K8793" t="s">
        <v>518</v>
      </c>
      <c r="L8793" t="s">
        <v>29</v>
      </c>
      <c r="M8793" t="s">
        <v>29</v>
      </c>
      <c r="N8793" t="s">
        <v>29</v>
      </c>
      <c r="O8793" t="s">
        <v>29</v>
      </c>
      <c r="P8793">
        <v>3</v>
      </c>
      <c r="Q8793">
        <v>532</v>
      </c>
      <c r="R8793">
        <v>40</v>
      </c>
      <c r="S8793" t="str">
        <f>IF(Table1[[#This Row],[Average_Cost_for_two]]&lt;500,"Low",IF(Table1[[#This Row],[Average_Cost_for_two]]&lt;=1500,"Medium","High"))</f>
        <v>Low</v>
      </c>
      <c r="T8793">
        <v>4.3</v>
      </c>
      <c r="U8793">
        <v>2013</v>
      </c>
      <c r="V8793">
        <v>10</v>
      </c>
      <c r="W8793">
        <v>18</v>
      </c>
      <c r="X8793">
        <f>IF(OR(Main!$U8793=0,
       Main!$V8793=0,
       Main!$W8793=0),
   "",
   DATE(Main!$U8793,
        Main!$V8793,
        Main!$W8793)
)</f>
        <v>41565</v>
      </c>
      <c r="Y8793">
        <f>Table1[[#This Row],[Average_Cost_for_two]]*VLOOKUP(Table1[[#This Row],[Currency]],currency!$A$2:$B$10,2,FALSE)</f>
        <v>40</v>
      </c>
      <c r="Z8793" t="str">
        <f>VLOOKUP(C8793,country!A:B,2,FALSE)</f>
        <v>United States</v>
      </c>
      <c r="AA8793">
        <f t="shared" si="137"/>
        <v>4</v>
      </c>
    </row>
    <row r="8794" spans="1:27" ht="15.75" customHeight="1" x14ac:dyDescent="0.25">
      <c r="A8794">
        <v>17580021</v>
      </c>
      <c r="B8794" t="s">
        <v>18425</v>
      </c>
      <c r="C8794">
        <v>216</v>
      </c>
      <c r="D8794" t="s">
        <v>18153</v>
      </c>
      <c r="E8794" t="s">
        <v>18426</v>
      </c>
      <c r="F8794" t="s">
        <v>18427</v>
      </c>
      <c r="G8794" t="s">
        <v>18428</v>
      </c>
      <c r="H8794">
        <v>-87.427706999999998</v>
      </c>
      <c r="I8794">
        <v>30.308468000000001</v>
      </c>
      <c r="J8794" t="s">
        <v>18429</v>
      </c>
      <c r="K8794" t="s">
        <v>518</v>
      </c>
      <c r="L8794" t="s">
        <v>29</v>
      </c>
      <c r="M8794" t="s">
        <v>29</v>
      </c>
      <c r="N8794" t="s">
        <v>29</v>
      </c>
      <c r="O8794" t="s">
        <v>29</v>
      </c>
      <c r="P8794">
        <v>3</v>
      </c>
      <c r="Q8794">
        <v>747</v>
      </c>
      <c r="R8794">
        <v>40</v>
      </c>
      <c r="S8794" t="str">
        <f>IF(Table1[[#This Row],[Average_Cost_for_two]]&lt;500,"Low",IF(Table1[[#This Row],[Average_Cost_for_two]]&lt;=1500,"Medium","High"))</f>
        <v>Low</v>
      </c>
      <c r="T8794">
        <v>4.4000000000000004</v>
      </c>
      <c r="U8794">
        <v>2015</v>
      </c>
      <c r="V8794">
        <v>10</v>
      </c>
      <c r="W8794">
        <v>18</v>
      </c>
      <c r="X8794">
        <f>IF(OR(Main!$U8794=0,
       Main!$V8794=0,
       Main!$W8794=0),
   "",
   DATE(Main!$U8794,
        Main!$V8794,
        Main!$W8794)
)</f>
        <v>42295</v>
      </c>
      <c r="Y8794">
        <f>Table1[[#This Row],[Average_Cost_for_two]]*VLOOKUP(Table1[[#This Row],[Currency]],currency!$A$2:$B$10,2,FALSE)</f>
        <v>40</v>
      </c>
      <c r="Z8794" t="str">
        <f>VLOOKUP(C8794,country!A:B,2,FALSE)</f>
        <v>United States</v>
      </c>
      <c r="AA8794">
        <f t="shared" si="137"/>
        <v>4</v>
      </c>
    </row>
    <row r="8795" spans="1:27" ht="15.75" customHeight="1" x14ac:dyDescent="0.25">
      <c r="A8795">
        <v>17615979</v>
      </c>
      <c r="B8795" t="s">
        <v>18430</v>
      </c>
      <c r="C8795">
        <v>216</v>
      </c>
      <c r="D8795" t="s">
        <v>1789</v>
      </c>
      <c r="E8795" t="s">
        <v>18431</v>
      </c>
      <c r="F8795" t="s">
        <v>1789</v>
      </c>
      <c r="G8795" t="s">
        <v>1791</v>
      </c>
      <c r="H8795">
        <v>-81.095500000000001</v>
      </c>
      <c r="I8795">
        <v>32.072699999999998</v>
      </c>
      <c r="J8795" t="s">
        <v>18258</v>
      </c>
      <c r="K8795" t="s">
        <v>518</v>
      </c>
      <c r="L8795" t="s">
        <v>29</v>
      </c>
      <c r="M8795" t="s">
        <v>29</v>
      </c>
      <c r="N8795" t="s">
        <v>29</v>
      </c>
      <c r="O8795" t="s">
        <v>29</v>
      </c>
      <c r="P8795">
        <v>3</v>
      </c>
      <c r="Q8795">
        <v>1014</v>
      </c>
      <c r="R8795">
        <v>40</v>
      </c>
      <c r="S8795" t="str">
        <f>IF(Table1[[#This Row],[Average_Cost_for_two]]&lt;500,"Low",IF(Table1[[#This Row],[Average_Cost_for_two]]&lt;=1500,"Medium","High"))</f>
        <v>Low</v>
      </c>
      <c r="T8795">
        <v>4.5</v>
      </c>
      <c r="U8795">
        <v>2015</v>
      </c>
      <c r="V8795">
        <v>10</v>
      </c>
      <c r="W8795">
        <v>24</v>
      </c>
      <c r="X8795">
        <f>IF(OR(Main!$U8795=0,
       Main!$V8795=0,
       Main!$W8795=0),
   "",
   DATE(Main!$U8795,
        Main!$V8795,
        Main!$W8795)
)</f>
        <v>42301</v>
      </c>
      <c r="Y8795">
        <f>Table1[[#This Row],[Average_Cost_for_two]]*VLOOKUP(Table1[[#This Row],[Currency]],currency!$A$2:$B$10,2,FALSE)</f>
        <v>40</v>
      </c>
      <c r="Z8795" t="str">
        <f>VLOOKUP(C8795,country!A:B,2,FALSE)</f>
        <v>United States</v>
      </c>
      <c r="AA8795">
        <f t="shared" si="137"/>
        <v>4</v>
      </c>
    </row>
    <row r="8796" spans="1:27" ht="15.75" customHeight="1" x14ac:dyDescent="0.25">
      <c r="A8796">
        <v>17284158</v>
      </c>
      <c r="B8796" t="s">
        <v>18432</v>
      </c>
      <c r="C8796">
        <v>216</v>
      </c>
      <c r="D8796" t="s">
        <v>1873</v>
      </c>
      <c r="E8796" t="s">
        <v>18433</v>
      </c>
      <c r="F8796" t="s">
        <v>1873</v>
      </c>
      <c r="G8796" t="s">
        <v>1875</v>
      </c>
      <c r="H8796">
        <v>-84.153400000000005</v>
      </c>
      <c r="I8796">
        <v>31.575099999999999</v>
      </c>
      <c r="J8796" t="s">
        <v>20623</v>
      </c>
      <c r="K8796" t="s">
        <v>518</v>
      </c>
      <c r="L8796" t="s">
        <v>29</v>
      </c>
      <c r="M8796" t="s">
        <v>29</v>
      </c>
      <c r="N8796" t="s">
        <v>29</v>
      </c>
      <c r="O8796" t="s">
        <v>29</v>
      </c>
      <c r="P8796">
        <v>1</v>
      </c>
      <c r="Q8796">
        <v>160</v>
      </c>
      <c r="R8796">
        <v>10</v>
      </c>
      <c r="S8796" t="str">
        <f>IF(Table1[[#This Row],[Average_Cost_for_two]]&lt;500,"Low",IF(Table1[[#This Row],[Average_Cost_for_two]]&lt;=1500,"Medium","High"))</f>
        <v>Low</v>
      </c>
      <c r="T8796">
        <v>3.9</v>
      </c>
      <c r="U8796">
        <v>2013</v>
      </c>
      <c r="V8796">
        <v>9</v>
      </c>
      <c r="W8796">
        <v>2</v>
      </c>
      <c r="X8796">
        <f>IF(OR(Main!$U8796=0,
       Main!$V8796=0,
       Main!$W8796=0),
   "",
   DATE(Main!$U8796,
        Main!$V8796,
        Main!$W8796)
)</f>
        <v>41519</v>
      </c>
      <c r="Y8796">
        <f>Table1[[#This Row],[Average_Cost_for_two]]*VLOOKUP(Table1[[#This Row],[Currency]],currency!$A$2:$B$10,2,FALSE)</f>
        <v>10</v>
      </c>
      <c r="Z8796" t="str">
        <f>VLOOKUP(C8796,country!A:B,2,FALSE)</f>
        <v>United States</v>
      </c>
      <c r="AA8796">
        <f t="shared" si="137"/>
        <v>3</v>
      </c>
    </row>
    <row r="8797" spans="1:27" ht="15.75" customHeight="1" x14ac:dyDescent="0.25">
      <c r="A8797">
        <v>17293880</v>
      </c>
      <c r="B8797" t="s">
        <v>18434</v>
      </c>
      <c r="C8797">
        <v>216</v>
      </c>
      <c r="D8797" t="s">
        <v>18173</v>
      </c>
      <c r="E8797" t="s">
        <v>18435</v>
      </c>
      <c r="F8797" t="s">
        <v>18173</v>
      </c>
      <c r="G8797" t="s">
        <v>18175</v>
      </c>
      <c r="H8797">
        <v>-83.384004000000004</v>
      </c>
      <c r="I8797">
        <v>33.959392000000001</v>
      </c>
      <c r="J8797" t="s">
        <v>18436</v>
      </c>
      <c r="K8797" t="s">
        <v>518</v>
      </c>
      <c r="L8797" t="s">
        <v>29</v>
      </c>
      <c r="M8797" t="s">
        <v>29</v>
      </c>
      <c r="N8797" t="s">
        <v>29</v>
      </c>
      <c r="O8797" t="s">
        <v>29</v>
      </c>
      <c r="P8797">
        <v>1</v>
      </c>
      <c r="Q8797">
        <v>558</v>
      </c>
      <c r="R8797">
        <v>10</v>
      </c>
      <c r="S8797" t="str">
        <f>IF(Table1[[#This Row],[Average_Cost_for_two]]&lt;500,"Low",IF(Table1[[#This Row],[Average_Cost_for_two]]&lt;=1500,"Medium","High"))</f>
        <v>Low</v>
      </c>
      <c r="T8797">
        <v>4.3</v>
      </c>
      <c r="U8797">
        <v>2012</v>
      </c>
      <c r="V8797">
        <v>9</v>
      </c>
      <c r="W8797">
        <v>1</v>
      </c>
      <c r="X8797">
        <f>IF(OR(Main!$U8797=0,
       Main!$V8797=0,
       Main!$W8797=0),
   "",
   DATE(Main!$U8797,
        Main!$V8797,
        Main!$W8797)
)</f>
        <v>41153</v>
      </c>
      <c r="Y8797">
        <f>Table1[[#This Row],[Average_Cost_for_two]]*VLOOKUP(Table1[[#This Row],[Currency]],currency!$A$2:$B$10,2,FALSE)</f>
        <v>10</v>
      </c>
      <c r="Z8797" t="str">
        <f>VLOOKUP(C8797,country!A:B,2,FALSE)</f>
        <v>United States</v>
      </c>
      <c r="AA8797">
        <f t="shared" si="137"/>
        <v>3</v>
      </c>
    </row>
    <row r="8798" spans="1:27" ht="15.75" customHeight="1" x14ac:dyDescent="0.25">
      <c r="A8798">
        <v>17293229</v>
      </c>
      <c r="B8798" t="s">
        <v>18437</v>
      </c>
      <c r="C8798">
        <v>216</v>
      </c>
      <c r="D8798" t="s">
        <v>18173</v>
      </c>
      <c r="E8798" t="s">
        <v>18438</v>
      </c>
      <c r="F8798" t="s">
        <v>18173</v>
      </c>
      <c r="G8798" t="s">
        <v>18175</v>
      </c>
      <c r="H8798">
        <v>-83.381625</v>
      </c>
      <c r="I8798">
        <v>33.960112000000002</v>
      </c>
      <c r="J8798" t="s">
        <v>18439</v>
      </c>
      <c r="K8798" t="s">
        <v>518</v>
      </c>
      <c r="L8798" t="s">
        <v>29</v>
      </c>
      <c r="M8798" t="s">
        <v>29</v>
      </c>
      <c r="N8798" t="s">
        <v>29</v>
      </c>
      <c r="O8798" t="s">
        <v>29</v>
      </c>
      <c r="P8798">
        <v>1</v>
      </c>
      <c r="Q8798">
        <v>800</v>
      </c>
      <c r="R8798">
        <v>10</v>
      </c>
      <c r="S8798" t="str">
        <f>IF(Table1[[#This Row],[Average_Cost_for_two]]&lt;500,"Low",IF(Table1[[#This Row],[Average_Cost_for_two]]&lt;=1500,"Medium","High"))</f>
        <v>Low</v>
      </c>
      <c r="T8798">
        <v>4.2</v>
      </c>
      <c r="U8798">
        <v>2013</v>
      </c>
      <c r="V8798">
        <v>9</v>
      </c>
      <c r="W8798">
        <v>13</v>
      </c>
      <c r="X8798">
        <f>IF(OR(Main!$U8798=0,
       Main!$V8798=0,
       Main!$W8798=0),
   "",
   DATE(Main!$U8798,
        Main!$V8798,
        Main!$W8798)
)</f>
        <v>41530</v>
      </c>
      <c r="Y8798">
        <f>Table1[[#This Row],[Average_Cost_for_two]]*VLOOKUP(Table1[[#This Row],[Currency]],currency!$A$2:$B$10,2,FALSE)</f>
        <v>10</v>
      </c>
      <c r="Z8798" t="str">
        <f>VLOOKUP(C8798,country!A:B,2,FALSE)</f>
        <v>United States</v>
      </c>
      <c r="AA8798">
        <f t="shared" si="137"/>
        <v>3</v>
      </c>
    </row>
    <row r="8799" spans="1:27" ht="15.75" customHeight="1" x14ac:dyDescent="0.25">
      <c r="A8799">
        <v>17294300</v>
      </c>
      <c r="B8799" t="s">
        <v>18440</v>
      </c>
      <c r="C8799">
        <v>216</v>
      </c>
      <c r="D8799" t="s">
        <v>17996</v>
      </c>
      <c r="E8799" t="s">
        <v>18441</v>
      </c>
      <c r="F8799" t="s">
        <v>17996</v>
      </c>
      <c r="G8799" t="s">
        <v>18115</v>
      </c>
      <c r="H8799">
        <v>-81.968400000000003</v>
      </c>
      <c r="I8799">
        <v>33.473999999999997</v>
      </c>
      <c r="J8799" t="s">
        <v>18442</v>
      </c>
      <c r="K8799" t="s">
        <v>518</v>
      </c>
      <c r="L8799" t="s">
        <v>29</v>
      </c>
      <c r="M8799" t="s">
        <v>29</v>
      </c>
      <c r="N8799" t="s">
        <v>29</v>
      </c>
      <c r="O8799" t="s">
        <v>29</v>
      </c>
      <c r="P8799">
        <v>1</v>
      </c>
      <c r="Q8799">
        <v>372</v>
      </c>
      <c r="R8799">
        <v>10</v>
      </c>
      <c r="S8799" t="str">
        <f>IF(Table1[[#This Row],[Average_Cost_for_two]]&lt;500,"Low",IF(Table1[[#This Row],[Average_Cost_for_two]]&lt;=1500,"Medium","High"))</f>
        <v>Low</v>
      </c>
      <c r="T8799">
        <v>3.9</v>
      </c>
      <c r="U8799">
        <v>2013</v>
      </c>
      <c r="V8799">
        <v>9</v>
      </c>
      <c r="W8799">
        <v>28</v>
      </c>
      <c r="X8799">
        <f>IF(OR(Main!$U8799=0,
       Main!$V8799=0,
       Main!$W8799=0),
   "",
   DATE(Main!$U8799,
        Main!$V8799,
        Main!$W8799)
)</f>
        <v>41545</v>
      </c>
      <c r="Y8799">
        <f>Table1[[#This Row],[Average_Cost_for_two]]*VLOOKUP(Table1[[#This Row],[Currency]],currency!$A$2:$B$10,2,FALSE)</f>
        <v>10</v>
      </c>
      <c r="Z8799" t="str">
        <f>VLOOKUP(C8799,country!A:B,2,FALSE)</f>
        <v>United States</v>
      </c>
      <c r="AA8799">
        <f t="shared" si="137"/>
        <v>3</v>
      </c>
    </row>
    <row r="8800" spans="1:27" ht="15.75" customHeight="1" x14ac:dyDescent="0.25">
      <c r="A8800">
        <v>17334398</v>
      </c>
      <c r="B8800" t="s">
        <v>18443</v>
      </c>
      <c r="C8800">
        <v>216</v>
      </c>
      <c r="D8800" t="s">
        <v>18360</v>
      </c>
      <c r="E8800" t="s">
        <v>18444</v>
      </c>
      <c r="F8800" t="s">
        <v>18445</v>
      </c>
      <c r="G8800" t="s">
        <v>18446</v>
      </c>
      <c r="H8800">
        <v>-85.107939599999995</v>
      </c>
      <c r="I8800">
        <v>34.915185299999997</v>
      </c>
      <c r="J8800" t="s">
        <v>18447</v>
      </c>
      <c r="K8800" t="s">
        <v>518</v>
      </c>
      <c r="L8800" t="s">
        <v>29</v>
      </c>
      <c r="M8800" t="s">
        <v>29</v>
      </c>
      <c r="N8800" t="s">
        <v>29</v>
      </c>
      <c r="O8800" t="s">
        <v>29</v>
      </c>
      <c r="P8800">
        <v>1</v>
      </c>
      <c r="Q8800">
        <v>112</v>
      </c>
      <c r="R8800">
        <v>10</v>
      </c>
      <c r="S8800" t="str">
        <f>IF(Table1[[#This Row],[Average_Cost_for_two]]&lt;500,"Low",IF(Table1[[#This Row],[Average_Cost_for_two]]&lt;=1500,"Medium","High"))</f>
        <v>Low</v>
      </c>
      <c r="T8800">
        <v>4.2</v>
      </c>
      <c r="U8800">
        <v>2013</v>
      </c>
      <c r="V8800">
        <v>9</v>
      </c>
      <c r="W8800">
        <v>13</v>
      </c>
      <c r="X8800">
        <f>IF(OR(Main!$U8800=0,
       Main!$V8800=0,
       Main!$W8800=0),
   "",
   DATE(Main!$U8800,
        Main!$V8800,
        Main!$W8800)
)</f>
        <v>41530</v>
      </c>
      <c r="Y8800">
        <f>Table1[[#This Row],[Average_Cost_for_two]]*VLOOKUP(Table1[[#This Row],[Currency]],currency!$A$2:$B$10,2,FALSE)</f>
        <v>10</v>
      </c>
      <c r="Z8800" t="str">
        <f>VLOOKUP(C8800,country!A:B,2,FALSE)</f>
        <v>United States</v>
      </c>
      <c r="AA8800">
        <f t="shared" si="137"/>
        <v>3</v>
      </c>
    </row>
    <row r="8801" spans="1:27" ht="15.75" customHeight="1" x14ac:dyDescent="0.25">
      <c r="A8801">
        <v>17375104</v>
      </c>
      <c r="B8801" t="s">
        <v>18448</v>
      </c>
      <c r="C8801">
        <v>216</v>
      </c>
      <c r="D8801" t="s">
        <v>18140</v>
      </c>
      <c r="E8801" t="s">
        <v>18449</v>
      </c>
      <c r="F8801" t="s">
        <v>18186</v>
      </c>
      <c r="G8801" t="s">
        <v>18187</v>
      </c>
      <c r="H8801">
        <v>-83.713498000000001</v>
      </c>
      <c r="I8801">
        <v>34.691208000000003</v>
      </c>
      <c r="J8801" t="s">
        <v>18200</v>
      </c>
      <c r="K8801" t="s">
        <v>518</v>
      </c>
      <c r="L8801" t="s">
        <v>29</v>
      </c>
      <c r="M8801" t="s">
        <v>29</v>
      </c>
      <c r="N8801" t="s">
        <v>29</v>
      </c>
      <c r="O8801" t="s">
        <v>29</v>
      </c>
      <c r="P8801">
        <v>1</v>
      </c>
      <c r="Q8801">
        <v>161</v>
      </c>
      <c r="R8801">
        <v>10</v>
      </c>
      <c r="S8801" t="str">
        <f>IF(Table1[[#This Row],[Average_Cost_for_two]]&lt;500,"Low",IF(Table1[[#This Row],[Average_Cost_for_two]]&lt;=1500,"Medium","High"))</f>
        <v>Low</v>
      </c>
      <c r="T8801">
        <v>4</v>
      </c>
      <c r="U8801">
        <v>2012</v>
      </c>
      <c r="V8801">
        <v>9</v>
      </c>
      <c r="W8801">
        <v>28</v>
      </c>
      <c r="X8801">
        <f>IF(OR(Main!$U8801=0,
       Main!$V8801=0,
       Main!$W8801=0),
   "",
   DATE(Main!$U8801,
        Main!$V8801,
        Main!$W8801)
)</f>
        <v>41180</v>
      </c>
      <c r="Y8801">
        <f>Table1[[#This Row],[Average_Cost_for_two]]*VLOOKUP(Table1[[#This Row],[Currency]],currency!$A$2:$B$10,2,FALSE)</f>
        <v>10</v>
      </c>
      <c r="Z8801" t="str">
        <f>VLOOKUP(C8801,country!A:B,2,FALSE)</f>
        <v>United States</v>
      </c>
      <c r="AA8801">
        <f t="shared" si="137"/>
        <v>3</v>
      </c>
    </row>
    <row r="8802" spans="1:27" ht="15.75" customHeight="1" x14ac:dyDescent="0.25">
      <c r="A8802">
        <v>17500759</v>
      </c>
      <c r="B8802" t="s">
        <v>18450</v>
      </c>
      <c r="C8802">
        <v>216</v>
      </c>
      <c r="D8802" t="s">
        <v>1858</v>
      </c>
      <c r="E8802" t="s">
        <v>18451</v>
      </c>
      <c r="F8802" t="s">
        <v>1858</v>
      </c>
      <c r="G8802" t="s">
        <v>1860</v>
      </c>
      <c r="H8802">
        <v>-83.657060999999999</v>
      </c>
      <c r="I8802">
        <v>32.853895999999999</v>
      </c>
      <c r="J8802" t="s">
        <v>18452</v>
      </c>
      <c r="K8802" t="s">
        <v>518</v>
      </c>
      <c r="L8802" t="s">
        <v>29</v>
      </c>
      <c r="M8802" t="s">
        <v>29</v>
      </c>
      <c r="N8802" t="s">
        <v>29</v>
      </c>
      <c r="O8802" t="s">
        <v>29</v>
      </c>
      <c r="P8802">
        <v>1</v>
      </c>
      <c r="Q8802">
        <v>478</v>
      </c>
      <c r="R8802">
        <v>10</v>
      </c>
      <c r="S8802" t="str">
        <f>IF(Table1[[#This Row],[Average_Cost_for_two]]&lt;500,"Low",IF(Table1[[#This Row],[Average_Cost_for_two]]&lt;=1500,"Medium","High"))</f>
        <v>Low</v>
      </c>
      <c r="T8802">
        <v>4.9000000000000004</v>
      </c>
      <c r="U8802">
        <v>2016</v>
      </c>
      <c r="V8802">
        <v>9</v>
      </c>
      <c r="W8802">
        <v>6</v>
      </c>
      <c r="X8802">
        <f>IF(OR(Main!$U8802=0,
       Main!$V8802=0,
       Main!$W8802=0),
   "",
   DATE(Main!$U8802,
        Main!$V8802,
        Main!$W8802)
)</f>
        <v>42619</v>
      </c>
      <c r="Y8802">
        <f>Table1[[#This Row],[Average_Cost_for_two]]*VLOOKUP(Table1[[#This Row],[Currency]],currency!$A$2:$B$10,2,FALSE)</f>
        <v>10</v>
      </c>
      <c r="Z8802" t="str">
        <f>VLOOKUP(C8802,country!A:B,2,FALSE)</f>
        <v>United States</v>
      </c>
      <c r="AA8802">
        <f t="shared" si="137"/>
        <v>3</v>
      </c>
    </row>
    <row r="8803" spans="1:27" ht="15.75" customHeight="1" x14ac:dyDescent="0.25">
      <c r="A8803">
        <v>17621834</v>
      </c>
      <c r="B8803" t="s">
        <v>18453</v>
      </c>
      <c r="C8803">
        <v>216</v>
      </c>
      <c r="D8803" t="s">
        <v>1797</v>
      </c>
      <c r="E8803" t="s">
        <v>18454</v>
      </c>
      <c r="F8803" t="s">
        <v>1797</v>
      </c>
      <c r="G8803" t="s">
        <v>18167</v>
      </c>
      <c r="H8803">
        <v>-96.369100000000003</v>
      </c>
      <c r="I8803">
        <v>42.435099999999998</v>
      </c>
      <c r="J8803" t="s">
        <v>2358</v>
      </c>
      <c r="K8803" t="s">
        <v>518</v>
      </c>
      <c r="L8803" t="s">
        <v>29</v>
      </c>
      <c r="M8803" t="s">
        <v>29</v>
      </c>
      <c r="N8803" t="s">
        <v>29</v>
      </c>
      <c r="O8803" t="s">
        <v>29</v>
      </c>
      <c r="P8803">
        <v>1</v>
      </c>
      <c r="Q8803">
        <v>117</v>
      </c>
      <c r="R8803">
        <v>10</v>
      </c>
      <c r="S8803" t="str">
        <f>IF(Table1[[#This Row],[Average_Cost_for_two]]&lt;500,"Low",IF(Table1[[#This Row],[Average_Cost_for_two]]&lt;=1500,"Medium","High"))</f>
        <v>Low</v>
      </c>
      <c r="T8803">
        <v>3.7</v>
      </c>
      <c r="U8803">
        <v>2016</v>
      </c>
      <c r="V8803">
        <v>9</v>
      </c>
      <c r="W8803">
        <v>23</v>
      </c>
      <c r="X8803">
        <f>IF(OR(Main!$U8803=0,
       Main!$V8803=0,
       Main!$W8803=0),
   "",
   DATE(Main!$U8803,
        Main!$V8803,
        Main!$W8803)
)</f>
        <v>42636</v>
      </c>
      <c r="Y8803">
        <f>Table1[[#This Row],[Average_Cost_for_two]]*VLOOKUP(Table1[[#This Row],[Currency]],currency!$A$2:$B$10,2,FALSE)</f>
        <v>10</v>
      </c>
      <c r="Z8803" t="str">
        <f>VLOOKUP(C8803,country!A:B,2,FALSE)</f>
        <v>United States</v>
      </c>
      <c r="AA8803">
        <f t="shared" si="137"/>
        <v>3</v>
      </c>
    </row>
    <row r="8804" spans="1:27" ht="15.75" customHeight="1" x14ac:dyDescent="0.25">
      <c r="A8804">
        <v>17095098</v>
      </c>
      <c r="B8804" t="s">
        <v>18455</v>
      </c>
      <c r="C8804">
        <v>216</v>
      </c>
      <c r="D8804" t="s">
        <v>1806</v>
      </c>
      <c r="E8804" t="s">
        <v>18456</v>
      </c>
      <c r="F8804" t="s">
        <v>18457</v>
      </c>
      <c r="G8804" t="s">
        <v>18458</v>
      </c>
      <c r="H8804">
        <v>-82.673620999999997</v>
      </c>
      <c r="I8804">
        <v>27.792047</v>
      </c>
      <c r="J8804" t="s">
        <v>18459</v>
      </c>
      <c r="K8804" t="s">
        <v>518</v>
      </c>
      <c r="L8804" t="s">
        <v>29</v>
      </c>
      <c r="M8804" t="s">
        <v>29</v>
      </c>
      <c r="N8804" t="s">
        <v>29</v>
      </c>
      <c r="O8804" t="s">
        <v>29</v>
      </c>
      <c r="P8804">
        <v>1</v>
      </c>
      <c r="Q8804">
        <v>1424</v>
      </c>
      <c r="R8804">
        <v>10</v>
      </c>
      <c r="S8804" t="str">
        <f>IF(Table1[[#This Row],[Average_Cost_for_two]]&lt;500,"Low",IF(Table1[[#This Row],[Average_Cost_for_two]]&lt;=1500,"Medium","High"))</f>
        <v>Low</v>
      </c>
      <c r="T8804">
        <v>4.9000000000000004</v>
      </c>
      <c r="U8804">
        <v>2011</v>
      </c>
      <c r="V8804">
        <v>9</v>
      </c>
      <c r="W8804">
        <v>25</v>
      </c>
      <c r="X8804">
        <f>IF(OR(Main!$U8804=0,
       Main!$V8804=0,
       Main!$W8804=0),
   "",
   DATE(Main!$U8804,
        Main!$V8804,
        Main!$W8804)
)</f>
        <v>40811</v>
      </c>
      <c r="Y8804">
        <f>Table1[[#This Row],[Average_Cost_for_two]]*VLOOKUP(Table1[[#This Row],[Currency]],currency!$A$2:$B$10,2,FALSE)</f>
        <v>10</v>
      </c>
      <c r="Z8804" t="str">
        <f>VLOOKUP(C8804,country!A:B,2,FALSE)</f>
        <v>United States</v>
      </c>
      <c r="AA8804">
        <f t="shared" si="137"/>
        <v>3</v>
      </c>
    </row>
    <row r="8805" spans="1:27" ht="15.75" customHeight="1" x14ac:dyDescent="0.25">
      <c r="A8805">
        <v>17697444</v>
      </c>
      <c r="B8805" t="s">
        <v>18460</v>
      </c>
      <c r="C8805">
        <v>216</v>
      </c>
      <c r="D8805" t="s">
        <v>18323</v>
      </c>
      <c r="E8805" t="s">
        <v>18461</v>
      </c>
      <c r="F8805" t="s">
        <v>18325</v>
      </c>
      <c r="G8805" t="s">
        <v>18326</v>
      </c>
      <c r="H8805">
        <v>-92.456343000000004</v>
      </c>
      <c r="I8805">
        <v>42.516908000000001</v>
      </c>
      <c r="J8805" t="s">
        <v>18462</v>
      </c>
      <c r="K8805" t="s">
        <v>518</v>
      </c>
      <c r="L8805" t="s">
        <v>29</v>
      </c>
      <c r="M8805" t="s">
        <v>29</v>
      </c>
      <c r="N8805" t="s">
        <v>29</v>
      </c>
      <c r="O8805" t="s">
        <v>29</v>
      </c>
      <c r="P8805">
        <v>1</v>
      </c>
      <c r="Q8805">
        <v>18</v>
      </c>
      <c r="R8805">
        <v>10</v>
      </c>
      <c r="S8805" t="str">
        <f>IF(Table1[[#This Row],[Average_Cost_for_two]]&lt;500,"Low",IF(Table1[[#This Row],[Average_Cost_for_two]]&lt;=1500,"Medium","High"))</f>
        <v>Low</v>
      </c>
      <c r="T8805">
        <v>3.2</v>
      </c>
      <c r="U8805">
        <v>2017</v>
      </c>
      <c r="V8805">
        <v>9</v>
      </c>
      <c r="W8805">
        <v>4</v>
      </c>
      <c r="X8805">
        <f>IF(OR(Main!$U8805=0,
       Main!$V8805=0,
       Main!$W8805=0),
   "",
   DATE(Main!$U8805,
        Main!$V8805,
        Main!$W8805)
)</f>
        <v>42982</v>
      </c>
      <c r="Y8805">
        <f>Table1[[#This Row],[Average_Cost_for_two]]*VLOOKUP(Table1[[#This Row],[Currency]],currency!$A$2:$B$10,2,FALSE)</f>
        <v>10</v>
      </c>
      <c r="Z8805" t="str">
        <f>VLOOKUP(C8805,country!A:B,2,FALSE)</f>
        <v>United States</v>
      </c>
      <c r="AA8805">
        <f t="shared" si="137"/>
        <v>3</v>
      </c>
    </row>
    <row r="8806" spans="1:27" ht="15.75" customHeight="1" x14ac:dyDescent="0.25">
      <c r="A8806">
        <v>17284409</v>
      </c>
      <c r="B8806" t="s">
        <v>18463</v>
      </c>
      <c r="C8806">
        <v>216</v>
      </c>
      <c r="D8806" t="s">
        <v>1873</v>
      </c>
      <c r="E8806" t="s">
        <v>18464</v>
      </c>
      <c r="F8806" t="s">
        <v>1873</v>
      </c>
      <c r="G8806" t="s">
        <v>1875</v>
      </c>
      <c r="H8806">
        <v>-84.209145800000002</v>
      </c>
      <c r="I8806">
        <v>31.615518600000001</v>
      </c>
      <c r="J8806" t="s">
        <v>18465</v>
      </c>
      <c r="K8806" t="s">
        <v>518</v>
      </c>
      <c r="L8806" t="s">
        <v>29</v>
      </c>
      <c r="M8806" t="s">
        <v>29</v>
      </c>
      <c r="N8806" t="s">
        <v>29</v>
      </c>
      <c r="O8806" t="s">
        <v>29</v>
      </c>
      <c r="P8806">
        <v>1</v>
      </c>
      <c r="Q8806">
        <v>141</v>
      </c>
      <c r="R8806">
        <v>10</v>
      </c>
      <c r="S8806" t="str">
        <f>IF(Table1[[#This Row],[Average_Cost_for_two]]&lt;500,"Low",IF(Table1[[#This Row],[Average_Cost_for_two]]&lt;=1500,"Medium","High"))</f>
        <v>Low</v>
      </c>
      <c r="T8806">
        <v>3.9</v>
      </c>
      <c r="U8806">
        <v>2010</v>
      </c>
      <c r="V8806">
        <v>8</v>
      </c>
      <c r="W8806">
        <v>13</v>
      </c>
      <c r="X8806">
        <f>IF(OR(Main!$U8806=0,
       Main!$V8806=0,
       Main!$W8806=0),
   "",
   DATE(Main!$U8806,
        Main!$V8806,
        Main!$W8806)
)</f>
        <v>40403</v>
      </c>
      <c r="Y8806">
        <f>Table1[[#This Row],[Average_Cost_for_two]]*VLOOKUP(Table1[[#This Row],[Currency]],currency!$A$2:$B$10,2,FALSE)</f>
        <v>10</v>
      </c>
      <c r="Z8806" t="str">
        <f>VLOOKUP(C8806,country!A:B,2,FALSE)</f>
        <v>United States</v>
      </c>
      <c r="AA8806">
        <f t="shared" si="137"/>
        <v>3</v>
      </c>
    </row>
    <row r="8807" spans="1:27" ht="15.75" customHeight="1" x14ac:dyDescent="0.25">
      <c r="A8807">
        <v>17284279</v>
      </c>
      <c r="B8807" t="s">
        <v>18466</v>
      </c>
      <c r="C8807">
        <v>216</v>
      </c>
      <c r="D8807" t="s">
        <v>1873</v>
      </c>
      <c r="E8807" t="s">
        <v>18467</v>
      </c>
      <c r="F8807" t="s">
        <v>1873</v>
      </c>
      <c r="G8807" t="s">
        <v>1875</v>
      </c>
      <c r="H8807">
        <v>-84.175700000000006</v>
      </c>
      <c r="I8807">
        <v>31.598500000000001</v>
      </c>
      <c r="J8807" t="s">
        <v>2179</v>
      </c>
      <c r="K8807" t="s">
        <v>518</v>
      </c>
      <c r="L8807" t="s">
        <v>29</v>
      </c>
      <c r="M8807" t="s">
        <v>29</v>
      </c>
      <c r="N8807" t="s">
        <v>29</v>
      </c>
      <c r="O8807" t="s">
        <v>29</v>
      </c>
      <c r="P8807">
        <v>1</v>
      </c>
      <c r="Q8807">
        <v>117</v>
      </c>
      <c r="R8807">
        <v>10</v>
      </c>
      <c r="S8807" t="str">
        <f>IF(Table1[[#This Row],[Average_Cost_for_two]]&lt;500,"Low",IF(Table1[[#This Row],[Average_Cost_for_two]]&lt;=1500,"Medium","High"))</f>
        <v>Low</v>
      </c>
      <c r="T8807">
        <v>3.7</v>
      </c>
      <c r="U8807">
        <v>2016</v>
      </c>
      <c r="V8807">
        <v>8</v>
      </c>
      <c r="W8807">
        <v>17</v>
      </c>
      <c r="X8807">
        <f>IF(OR(Main!$U8807=0,
       Main!$V8807=0,
       Main!$W8807=0),
   "",
   DATE(Main!$U8807,
        Main!$V8807,
        Main!$W8807)
)</f>
        <v>42599</v>
      </c>
      <c r="Y8807">
        <f>Table1[[#This Row],[Average_Cost_for_two]]*VLOOKUP(Table1[[#This Row],[Currency]],currency!$A$2:$B$10,2,FALSE)</f>
        <v>10</v>
      </c>
      <c r="Z8807" t="str">
        <f>VLOOKUP(C8807,country!A:B,2,FALSE)</f>
        <v>United States</v>
      </c>
      <c r="AA8807">
        <f t="shared" si="137"/>
        <v>3</v>
      </c>
    </row>
    <row r="8808" spans="1:27" ht="15.75" customHeight="1" x14ac:dyDescent="0.25">
      <c r="A8808">
        <v>17315995</v>
      </c>
      <c r="B8808" t="s">
        <v>18468</v>
      </c>
      <c r="C8808">
        <v>216</v>
      </c>
      <c r="D8808" t="s">
        <v>18118</v>
      </c>
      <c r="E8808" t="s">
        <v>18469</v>
      </c>
      <c r="F8808" t="s">
        <v>18181</v>
      </c>
      <c r="G8808" t="s">
        <v>18182</v>
      </c>
      <c r="H8808">
        <v>-91.714799999999997</v>
      </c>
      <c r="I8808">
        <v>41.974800000000002</v>
      </c>
      <c r="J8808" t="s">
        <v>2358</v>
      </c>
      <c r="K8808" t="s">
        <v>518</v>
      </c>
      <c r="L8808" t="s">
        <v>29</v>
      </c>
      <c r="M8808" t="s">
        <v>29</v>
      </c>
      <c r="N8808" t="s">
        <v>29</v>
      </c>
      <c r="O8808" t="s">
        <v>29</v>
      </c>
      <c r="P8808">
        <v>1</v>
      </c>
      <c r="Q8808">
        <v>190</v>
      </c>
      <c r="R8808">
        <v>10</v>
      </c>
      <c r="S8808" t="str">
        <f>IF(Table1[[#This Row],[Average_Cost_for_two]]&lt;500,"Low",IF(Table1[[#This Row],[Average_Cost_for_two]]&lt;=1500,"Medium","High"))</f>
        <v>Low</v>
      </c>
      <c r="T8808">
        <v>4.0999999999999996</v>
      </c>
      <c r="U8808">
        <v>2011</v>
      </c>
      <c r="V8808">
        <v>8</v>
      </c>
      <c r="W8808">
        <v>16</v>
      </c>
      <c r="X8808">
        <f>IF(OR(Main!$U8808=0,
       Main!$V8808=0,
       Main!$W8808=0),
   "",
   DATE(Main!$U8808,
        Main!$V8808,
        Main!$W8808)
)</f>
        <v>40771</v>
      </c>
      <c r="Y8808">
        <f>Table1[[#This Row],[Average_Cost_for_two]]*VLOOKUP(Table1[[#This Row],[Currency]],currency!$A$2:$B$10,2,FALSE)</f>
        <v>10</v>
      </c>
      <c r="Z8808" t="str">
        <f>VLOOKUP(C8808,country!A:B,2,FALSE)</f>
        <v>United States</v>
      </c>
      <c r="AA8808">
        <f t="shared" si="137"/>
        <v>3</v>
      </c>
    </row>
    <row r="8809" spans="1:27" ht="15.75" customHeight="1" x14ac:dyDescent="0.25">
      <c r="A8809">
        <v>17334212</v>
      </c>
      <c r="B8809" t="s">
        <v>18470</v>
      </c>
      <c r="C8809">
        <v>216</v>
      </c>
      <c r="D8809" t="s">
        <v>18360</v>
      </c>
      <c r="E8809" t="s">
        <v>18471</v>
      </c>
      <c r="F8809" t="s">
        <v>18360</v>
      </c>
      <c r="G8809" t="s">
        <v>18362</v>
      </c>
      <c r="H8809">
        <v>-84.969392999999997</v>
      </c>
      <c r="I8809">
        <v>34.769686</v>
      </c>
      <c r="J8809" t="s">
        <v>18472</v>
      </c>
      <c r="K8809" t="s">
        <v>518</v>
      </c>
      <c r="L8809" t="s">
        <v>29</v>
      </c>
      <c r="M8809" t="s">
        <v>29</v>
      </c>
      <c r="N8809" t="s">
        <v>29</v>
      </c>
      <c r="O8809" t="s">
        <v>29</v>
      </c>
      <c r="P8809">
        <v>1</v>
      </c>
      <c r="Q8809">
        <v>249</v>
      </c>
      <c r="R8809">
        <v>10</v>
      </c>
      <c r="S8809" t="str">
        <f>IF(Table1[[#This Row],[Average_Cost_for_two]]&lt;500,"Low",IF(Table1[[#This Row],[Average_Cost_for_two]]&lt;=1500,"Medium","High"))</f>
        <v>Low</v>
      </c>
      <c r="T8809">
        <v>4.9000000000000004</v>
      </c>
      <c r="U8809">
        <v>2011</v>
      </c>
      <c r="V8809">
        <v>8</v>
      </c>
      <c r="W8809">
        <v>9</v>
      </c>
      <c r="X8809">
        <f>IF(OR(Main!$U8809=0,
       Main!$V8809=0,
       Main!$W8809=0),
   "",
   DATE(Main!$U8809,
        Main!$V8809,
        Main!$W8809)
)</f>
        <v>40764</v>
      </c>
      <c r="Y8809">
        <f>Table1[[#This Row],[Average_Cost_for_two]]*VLOOKUP(Table1[[#This Row],[Currency]],currency!$A$2:$B$10,2,FALSE)</f>
        <v>10</v>
      </c>
      <c r="Z8809" t="str">
        <f>VLOOKUP(C8809,country!A:B,2,FALSE)</f>
        <v>United States</v>
      </c>
      <c r="AA8809">
        <f t="shared" si="137"/>
        <v>3</v>
      </c>
    </row>
    <row r="8810" spans="1:27" ht="15.75" customHeight="1" x14ac:dyDescent="0.25">
      <c r="A8810">
        <v>17334197</v>
      </c>
      <c r="B8810" t="s">
        <v>18473</v>
      </c>
      <c r="C8810">
        <v>216</v>
      </c>
      <c r="D8810" t="s">
        <v>18360</v>
      </c>
      <c r="E8810" t="s">
        <v>18474</v>
      </c>
      <c r="F8810" t="s">
        <v>18360</v>
      </c>
      <c r="G8810" t="s">
        <v>18362</v>
      </c>
      <c r="H8810">
        <v>-84.990925000000004</v>
      </c>
      <c r="I8810">
        <v>34.759273</v>
      </c>
      <c r="J8810" t="s">
        <v>523</v>
      </c>
      <c r="K8810" t="s">
        <v>518</v>
      </c>
      <c r="L8810" t="s">
        <v>29</v>
      </c>
      <c r="M8810" t="s">
        <v>29</v>
      </c>
      <c r="N8810" t="s">
        <v>29</v>
      </c>
      <c r="O8810" t="s">
        <v>29</v>
      </c>
      <c r="P8810">
        <v>1</v>
      </c>
      <c r="Q8810">
        <v>142</v>
      </c>
      <c r="R8810">
        <v>10</v>
      </c>
      <c r="S8810" t="str">
        <f>IF(Table1[[#This Row],[Average_Cost_for_two]]&lt;500,"Low",IF(Table1[[#This Row],[Average_Cost_for_two]]&lt;=1500,"Medium","High"))</f>
        <v>Low</v>
      </c>
      <c r="T8810">
        <v>4.0999999999999996</v>
      </c>
      <c r="U8810">
        <v>2017</v>
      </c>
      <c r="V8810">
        <v>8</v>
      </c>
      <c r="W8810">
        <v>25</v>
      </c>
      <c r="X8810">
        <f>IF(OR(Main!$U8810=0,
       Main!$V8810=0,
       Main!$W8810=0),
   "",
   DATE(Main!$U8810,
        Main!$V8810,
        Main!$W8810)
)</f>
        <v>42972</v>
      </c>
      <c r="Y8810">
        <f>Table1[[#This Row],[Average_Cost_for_two]]*VLOOKUP(Table1[[#This Row],[Currency]],currency!$A$2:$B$10,2,FALSE)</f>
        <v>10</v>
      </c>
      <c r="Z8810" t="str">
        <f>VLOOKUP(C8810,country!A:B,2,FALSE)</f>
        <v>United States</v>
      </c>
      <c r="AA8810">
        <f t="shared" si="137"/>
        <v>3</v>
      </c>
    </row>
    <row r="8811" spans="1:27" ht="15.75" customHeight="1" x14ac:dyDescent="0.25">
      <c r="A8811">
        <v>17334219</v>
      </c>
      <c r="B8811" t="s">
        <v>18475</v>
      </c>
      <c r="C8811">
        <v>216</v>
      </c>
      <c r="D8811" t="s">
        <v>18360</v>
      </c>
      <c r="E8811" t="s">
        <v>18476</v>
      </c>
      <c r="F8811" t="s">
        <v>18477</v>
      </c>
      <c r="G8811" t="s">
        <v>18478</v>
      </c>
      <c r="H8811">
        <v>-85.249726999999993</v>
      </c>
      <c r="I8811">
        <v>34.851906999999997</v>
      </c>
      <c r="J8811" t="s">
        <v>2179</v>
      </c>
      <c r="K8811" t="s">
        <v>518</v>
      </c>
      <c r="L8811" t="s">
        <v>29</v>
      </c>
      <c r="M8811" t="s">
        <v>29</v>
      </c>
      <c r="N8811" t="s">
        <v>29</v>
      </c>
      <c r="O8811" t="s">
        <v>29</v>
      </c>
      <c r="P8811">
        <v>1</v>
      </c>
      <c r="Q8811">
        <v>144</v>
      </c>
      <c r="R8811">
        <v>10</v>
      </c>
      <c r="S8811" t="str">
        <f>IF(Table1[[#This Row],[Average_Cost_for_two]]&lt;500,"Low",IF(Table1[[#This Row],[Average_Cost_for_two]]&lt;=1500,"Medium","High"))</f>
        <v>Low</v>
      </c>
      <c r="T8811">
        <v>4.0999999999999996</v>
      </c>
      <c r="U8811">
        <v>2018</v>
      </c>
      <c r="V8811">
        <v>8</v>
      </c>
      <c r="W8811">
        <v>21</v>
      </c>
      <c r="X8811">
        <f>IF(OR(Main!$U8811=0,
       Main!$V8811=0,
       Main!$W8811=0),
   "",
   DATE(Main!$U8811,
        Main!$V8811,
        Main!$W8811)
)</f>
        <v>43333</v>
      </c>
      <c r="Y8811">
        <f>Table1[[#This Row],[Average_Cost_for_two]]*VLOOKUP(Table1[[#This Row],[Currency]],currency!$A$2:$B$10,2,FALSE)</f>
        <v>10</v>
      </c>
      <c r="Z8811" t="str">
        <f>VLOOKUP(C8811,country!A:B,2,FALSE)</f>
        <v>United States</v>
      </c>
      <c r="AA8811">
        <f t="shared" si="137"/>
        <v>3</v>
      </c>
    </row>
    <row r="8812" spans="1:27" ht="15.75" customHeight="1" x14ac:dyDescent="0.25">
      <c r="A8812">
        <v>17342816</v>
      </c>
      <c r="B8812" t="s">
        <v>18479</v>
      </c>
      <c r="C8812">
        <v>216</v>
      </c>
      <c r="D8812" t="s">
        <v>1866</v>
      </c>
      <c r="E8812" t="s">
        <v>18480</v>
      </c>
      <c r="F8812" t="s">
        <v>1866</v>
      </c>
      <c r="G8812" t="s">
        <v>1868</v>
      </c>
      <c r="H8812">
        <v>-90.667668000000006</v>
      </c>
      <c r="I8812">
        <v>42.504759</v>
      </c>
      <c r="J8812" t="s">
        <v>18319</v>
      </c>
      <c r="K8812" t="s">
        <v>518</v>
      </c>
      <c r="L8812" t="s">
        <v>29</v>
      </c>
      <c r="M8812" t="s">
        <v>29</v>
      </c>
      <c r="N8812" t="s">
        <v>29</v>
      </c>
      <c r="O8812" t="s">
        <v>29</v>
      </c>
      <c r="P8812">
        <v>1</v>
      </c>
      <c r="Q8812">
        <v>33</v>
      </c>
      <c r="R8812">
        <v>10</v>
      </c>
      <c r="S8812" t="str">
        <f>IF(Table1[[#This Row],[Average_Cost_for_two]]&lt;500,"Low",IF(Table1[[#This Row],[Average_Cost_for_two]]&lt;=1500,"Medium","High"))</f>
        <v>Low</v>
      </c>
      <c r="T8812">
        <v>3.4</v>
      </c>
      <c r="U8812">
        <v>2016</v>
      </c>
      <c r="V8812">
        <v>8</v>
      </c>
      <c r="W8812">
        <v>3</v>
      </c>
      <c r="X8812">
        <f>IF(OR(Main!$U8812=0,
       Main!$V8812=0,
       Main!$W8812=0),
   "",
   DATE(Main!$U8812,
        Main!$V8812,
        Main!$W8812)
)</f>
        <v>42585</v>
      </c>
      <c r="Y8812">
        <f>Table1[[#This Row],[Average_Cost_for_two]]*VLOOKUP(Table1[[#This Row],[Currency]],currency!$A$2:$B$10,2,FALSE)</f>
        <v>10</v>
      </c>
      <c r="Z8812" t="str">
        <f>VLOOKUP(C8812,country!A:B,2,FALSE)</f>
        <v>United States</v>
      </c>
      <c r="AA8812">
        <f t="shared" si="137"/>
        <v>3</v>
      </c>
    </row>
    <row r="8813" spans="1:27" ht="15.75" customHeight="1" x14ac:dyDescent="0.25">
      <c r="A8813">
        <v>17501298</v>
      </c>
      <c r="B8813" t="s">
        <v>18481</v>
      </c>
      <c r="C8813">
        <v>216</v>
      </c>
      <c r="D8813" t="s">
        <v>1858</v>
      </c>
      <c r="E8813" t="s">
        <v>18482</v>
      </c>
      <c r="F8813" t="s">
        <v>1858</v>
      </c>
      <c r="G8813" t="s">
        <v>1860</v>
      </c>
      <c r="H8813">
        <v>-83.628703000000002</v>
      </c>
      <c r="I8813">
        <v>32.836539999999999</v>
      </c>
      <c r="J8813" t="s">
        <v>18483</v>
      </c>
      <c r="K8813" t="s">
        <v>518</v>
      </c>
      <c r="L8813" t="s">
        <v>29</v>
      </c>
      <c r="M8813" t="s">
        <v>29</v>
      </c>
      <c r="N8813" t="s">
        <v>29</v>
      </c>
      <c r="O8813" t="s">
        <v>29</v>
      </c>
      <c r="P8813">
        <v>1</v>
      </c>
      <c r="Q8813">
        <v>244</v>
      </c>
      <c r="R8813">
        <v>10</v>
      </c>
      <c r="S8813" t="str">
        <f>IF(Table1[[#This Row],[Average_Cost_for_two]]&lt;500,"Low",IF(Table1[[#This Row],[Average_Cost_for_two]]&lt;=1500,"Medium","High"))</f>
        <v>Low</v>
      </c>
      <c r="T8813">
        <v>4.3</v>
      </c>
      <c r="U8813">
        <v>2013</v>
      </c>
      <c r="V8813">
        <v>8</v>
      </c>
      <c r="W8813">
        <v>20</v>
      </c>
      <c r="X8813">
        <f>IF(OR(Main!$U8813=0,
       Main!$V8813=0,
       Main!$W8813=0),
   "",
   DATE(Main!$U8813,
        Main!$V8813,
        Main!$W8813)
)</f>
        <v>41506</v>
      </c>
      <c r="Y8813">
        <f>Table1[[#This Row],[Average_Cost_for_two]]*VLOOKUP(Table1[[#This Row],[Currency]],currency!$A$2:$B$10,2,FALSE)</f>
        <v>10</v>
      </c>
      <c r="Z8813" t="str">
        <f>VLOOKUP(C8813,country!A:B,2,FALSE)</f>
        <v>United States</v>
      </c>
      <c r="AA8813">
        <f t="shared" si="137"/>
        <v>3</v>
      </c>
    </row>
    <row r="8814" spans="1:27" ht="15.75" customHeight="1" x14ac:dyDescent="0.25">
      <c r="A8814">
        <v>17697224</v>
      </c>
      <c r="B8814" t="s">
        <v>18484</v>
      </c>
      <c r="C8814">
        <v>216</v>
      </c>
      <c r="D8814" t="s">
        <v>18323</v>
      </c>
      <c r="E8814" t="s">
        <v>18485</v>
      </c>
      <c r="F8814" t="s">
        <v>18323</v>
      </c>
      <c r="G8814" t="s">
        <v>18379</v>
      </c>
      <c r="H8814">
        <v>-92.356065999999998</v>
      </c>
      <c r="I8814">
        <v>42.458978999999999</v>
      </c>
      <c r="J8814" t="s">
        <v>556</v>
      </c>
      <c r="K8814" t="s">
        <v>518</v>
      </c>
      <c r="L8814" t="s">
        <v>29</v>
      </c>
      <c r="M8814" t="s">
        <v>29</v>
      </c>
      <c r="N8814" t="s">
        <v>29</v>
      </c>
      <c r="O8814" t="s">
        <v>29</v>
      </c>
      <c r="P8814">
        <v>1</v>
      </c>
      <c r="Q8814">
        <v>73</v>
      </c>
      <c r="R8814">
        <v>10</v>
      </c>
      <c r="S8814" t="str">
        <f>IF(Table1[[#This Row],[Average_Cost_for_two]]&lt;500,"Low",IF(Table1[[#This Row],[Average_Cost_for_two]]&lt;=1500,"Medium","High"))</f>
        <v>Low</v>
      </c>
      <c r="T8814">
        <v>3.7</v>
      </c>
      <c r="U8814">
        <v>2017</v>
      </c>
      <c r="V8814">
        <v>8</v>
      </c>
      <c r="W8814">
        <v>13</v>
      </c>
      <c r="X8814">
        <f>IF(OR(Main!$U8814=0,
       Main!$V8814=0,
       Main!$W8814=0),
   "",
   DATE(Main!$U8814,
        Main!$V8814,
        Main!$W8814)
)</f>
        <v>42960</v>
      </c>
      <c r="Y8814">
        <f>Table1[[#This Row],[Average_Cost_for_two]]*VLOOKUP(Table1[[#This Row],[Currency]],currency!$A$2:$B$10,2,FALSE)</f>
        <v>10</v>
      </c>
      <c r="Z8814" t="str">
        <f>VLOOKUP(C8814,country!A:B,2,FALSE)</f>
        <v>United States</v>
      </c>
      <c r="AA8814">
        <f t="shared" si="137"/>
        <v>3</v>
      </c>
    </row>
    <row r="8815" spans="1:27" ht="15.75" customHeight="1" x14ac:dyDescent="0.25">
      <c r="A8815">
        <v>17697424</v>
      </c>
      <c r="B8815" t="s">
        <v>18486</v>
      </c>
      <c r="C8815">
        <v>216</v>
      </c>
      <c r="D8815" t="s">
        <v>18323</v>
      </c>
      <c r="E8815" t="s">
        <v>18487</v>
      </c>
      <c r="F8815" t="s">
        <v>18323</v>
      </c>
      <c r="G8815" t="s">
        <v>18379</v>
      </c>
      <c r="H8815">
        <v>-92.335768999999999</v>
      </c>
      <c r="I8815">
        <v>42.497919000000003</v>
      </c>
      <c r="J8815" t="s">
        <v>1766</v>
      </c>
      <c r="K8815" t="s">
        <v>518</v>
      </c>
      <c r="L8815" t="s">
        <v>29</v>
      </c>
      <c r="M8815" t="s">
        <v>29</v>
      </c>
      <c r="N8815" t="s">
        <v>29</v>
      </c>
      <c r="O8815" t="s">
        <v>29</v>
      </c>
      <c r="P8815">
        <v>1</v>
      </c>
      <c r="Q8815">
        <v>58</v>
      </c>
      <c r="R8815">
        <v>10</v>
      </c>
      <c r="S8815" t="str">
        <f>IF(Table1[[#This Row],[Average_Cost_for_two]]&lt;500,"Low",IF(Table1[[#This Row],[Average_Cost_for_two]]&lt;=1500,"Medium","High"))</f>
        <v>Low</v>
      </c>
      <c r="T8815">
        <v>3.5</v>
      </c>
      <c r="U8815">
        <v>2014</v>
      </c>
      <c r="V8815">
        <v>8</v>
      </c>
      <c r="W8815">
        <v>14</v>
      </c>
      <c r="X8815">
        <f>IF(OR(Main!$U8815=0,
       Main!$V8815=0,
       Main!$W8815=0),
   "",
   DATE(Main!$U8815,
        Main!$V8815,
        Main!$W8815)
)</f>
        <v>41865</v>
      </c>
      <c r="Y8815">
        <f>Table1[[#This Row],[Average_Cost_for_two]]*VLOOKUP(Table1[[#This Row],[Currency]],currency!$A$2:$B$10,2,FALSE)</f>
        <v>10</v>
      </c>
      <c r="Z8815" t="str">
        <f>VLOOKUP(C8815,country!A:B,2,FALSE)</f>
        <v>United States</v>
      </c>
      <c r="AA8815">
        <f t="shared" si="137"/>
        <v>3</v>
      </c>
    </row>
    <row r="8816" spans="1:27" ht="15.75" customHeight="1" x14ac:dyDescent="0.25">
      <c r="A8816">
        <v>17293169</v>
      </c>
      <c r="B8816" t="s">
        <v>18488</v>
      </c>
      <c r="C8816">
        <v>216</v>
      </c>
      <c r="D8816" t="s">
        <v>18173</v>
      </c>
      <c r="E8816" t="s">
        <v>18489</v>
      </c>
      <c r="F8816" t="s">
        <v>18173</v>
      </c>
      <c r="G8816" t="s">
        <v>18175</v>
      </c>
      <c r="H8816">
        <v>-83.3797</v>
      </c>
      <c r="I8816">
        <v>33.958399999999997</v>
      </c>
      <c r="J8816" t="s">
        <v>18490</v>
      </c>
      <c r="K8816" t="s">
        <v>518</v>
      </c>
      <c r="L8816" t="s">
        <v>29</v>
      </c>
      <c r="M8816" t="s">
        <v>29</v>
      </c>
      <c r="N8816" t="s">
        <v>29</v>
      </c>
      <c r="O8816" t="s">
        <v>29</v>
      </c>
      <c r="P8816">
        <v>1</v>
      </c>
      <c r="Q8816">
        <v>613</v>
      </c>
      <c r="R8816">
        <v>10</v>
      </c>
      <c r="S8816" t="str">
        <f>IF(Table1[[#This Row],[Average_Cost_for_two]]&lt;500,"Low",IF(Table1[[#This Row],[Average_Cost_for_two]]&lt;=1500,"Medium","High"))</f>
        <v>Low</v>
      </c>
      <c r="T8816">
        <v>4.2</v>
      </c>
      <c r="U8816">
        <v>2014</v>
      </c>
      <c r="V8816">
        <v>7</v>
      </c>
      <c r="W8816">
        <v>24</v>
      </c>
      <c r="X8816">
        <f>IF(OR(Main!$U8816=0,
       Main!$V8816=0,
       Main!$W8816=0),
   "",
   DATE(Main!$U8816,
        Main!$V8816,
        Main!$W8816)
)</f>
        <v>41844</v>
      </c>
      <c r="Y8816">
        <f>Table1[[#This Row],[Average_Cost_for_two]]*VLOOKUP(Table1[[#This Row],[Currency]],currency!$A$2:$B$10,2,FALSE)</f>
        <v>10</v>
      </c>
      <c r="Z8816" t="str">
        <f>VLOOKUP(C8816,country!A:B,2,FALSE)</f>
        <v>United States</v>
      </c>
      <c r="AA8816">
        <f t="shared" si="137"/>
        <v>3</v>
      </c>
    </row>
    <row r="8817" spans="1:27" ht="15.75" customHeight="1" x14ac:dyDescent="0.25">
      <c r="A8817">
        <v>17293422</v>
      </c>
      <c r="B8817" t="s">
        <v>18491</v>
      </c>
      <c r="C8817">
        <v>216</v>
      </c>
      <c r="D8817" t="s">
        <v>18173</v>
      </c>
      <c r="E8817" t="s">
        <v>18492</v>
      </c>
      <c r="F8817" t="s">
        <v>18173</v>
      </c>
      <c r="G8817" t="s">
        <v>18175</v>
      </c>
      <c r="H8817">
        <v>-83.376400000000004</v>
      </c>
      <c r="I8817">
        <v>33.958399999999997</v>
      </c>
      <c r="J8817" t="s">
        <v>18200</v>
      </c>
      <c r="K8817" t="s">
        <v>518</v>
      </c>
      <c r="L8817" t="s">
        <v>29</v>
      </c>
      <c r="M8817" t="s">
        <v>29</v>
      </c>
      <c r="N8817" t="s">
        <v>29</v>
      </c>
      <c r="O8817" t="s">
        <v>29</v>
      </c>
      <c r="P8817">
        <v>1</v>
      </c>
      <c r="Q8817">
        <v>1098</v>
      </c>
      <c r="R8817">
        <v>10</v>
      </c>
      <c r="S8817" t="str">
        <f>IF(Table1[[#This Row],[Average_Cost_for_two]]&lt;500,"Low",IF(Table1[[#This Row],[Average_Cost_for_two]]&lt;=1500,"Medium","High"))</f>
        <v>Low</v>
      </c>
      <c r="T8817">
        <v>4.4000000000000004</v>
      </c>
      <c r="U8817">
        <v>2013</v>
      </c>
      <c r="V8817">
        <v>7</v>
      </c>
      <c r="W8817">
        <v>6</v>
      </c>
      <c r="X8817">
        <f>IF(OR(Main!$U8817=0,
       Main!$V8817=0,
       Main!$W8817=0),
   "",
   DATE(Main!$U8817,
        Main!$V8817,
        Main!$W8817)
)</f>
        <v>41461</v>
      </c>
      <c r="Y8817">
        <f>Table1[[#This Row],[Average_Cost_for_two]]*VLOOKUP(Table1[[#This Row],[Currency]],currency!$A$2:$B$10,2,FALSE)</f>
        <v>10</v>
      </c>
      <c r="Z8817" t="str">
        <f>VLOOKUP(C8817,country!A:B,2,FALSE)</f>
        <v>United States</v>
      </c>
      <c r="AA8817">
        <f t="shared" si="137"/>
        <v>3</v>
      </c>
    </row>
    <row r="8818" spans="1:27" ht="15.75" customHeight="1" x14ac:dyDescent="0.25">
      <c r="A8818">
        <v>17294883</v>
      </c>
      <c r="B8818" t="s">
        <v>18493</v>
      </c>
      <c r="C8818">
        <v>216</v>
      </c>
      <c r="D8818" t="s">
        <v>17996</v>
      </c>
      <c r="E8818" t="s">
        <v>18494</v>
      </c>
      <c r="F8818" t="s">
        <v>18495</v>
      </c>
      <c r="G8818" t="s">
        <v>18496</v>
      </c>
      <c r="H8818">
        <v>-82.199700000000007</v>
      </c>
      <c r="I8818">
        <v>33.4574</v>
      </c>
      <c r="J8818" t="s">
        <v>2358</v>
      </c>
      <c r="K8818" t="s">
        <v>518</v>
      </c>
      <c r="L8818" t="s">
        <v>29</v>
      </c>
      <c r="M8818" t="s">
        <v>29</v>
      </c>
      <c r="N8818" t="s">
        <v>29</v>
      </c>
      <c r="O8818" t="s">
        <v>29</v>
      </c>
      <c r="P8818">
        <v>1</v>
      </c>
      <c r="Q8818">
        <v>300</v>
      </c>
      <c r="R8818">
        <v>10</v>
      </c>
      <c r="S8818" t="str">
        <f>IF(Table1[[#This Row],[Average_Cost_for_two]]&lt;500,"Low",IF(Table1[[#This Row],[Average_Cost_for_two]]&lt;=1500,"Medium","High"))</f>
        <v>Low</v>
      </c>
      <c r="T8818">
        <v>4.2</v>
      </c>
      <c r="U8818">
        <v>2016</v>
      </c>
      <c r="V8818">
        <v>7</v>
      </c>
      <c r="W8818">
        <v>27</v>
      </c>
      <c r="X8818">
        <f>IF(OR(Main!$U8818=0,
       Main!$V8818=0,
       Main!$W8818=0),
   "",
   DATE(Main!$U8818,
        Main!$V8818,
        Main!$W8818)
)</f>
        <v>42578</v>
      </c>
      <c r="Y8818">
        <f>Table1[[#This Row],[Average_Cost_for_two]]*VLOOKUP(Table1[[#This Row],[Currency]],currency!$A$2:$B$10,2,FALSE)</f>
        <v>10</v>
      </c>
      <c r="Z8818" t="str">
        <f>VLOOKUP(C8818,country!A:B,2,FALSE)</f>
        <v>United States</v>
      </c>
      <c r="AA8818">
        <f t="shared" si="137"/>
        <v>3</v>
      </c>
    </row>
    <row r="8819" spans="1:27" ht="15.75" customHeight="1" x14ac:dyDescent="0.25">
      <c r="A8819">
        <v>17316744</v>
      </c>
      <c r="B8819" t="s">
        <v>18497</v>
      </c>
      <c r="C8819">
        <v>216</v>
      </c>
      <c r="D8819" t="s">
        <v>18118</v>
      </c>
      <c r="E8819" t="s">
        <v>18498</v>
      </c>
      <c r="F8819" t="s">
        <v>18120</v>
      </c>
      <c r="G8819" t="s">
        <v>18121</v>
      </c>
      <c r="H8819">
        <v>-91.534424000000001</v>
      </c>
      <c r="I8819">
        <v>41.660981999999997</v>
      </c>
      <c r="J8819" t="s">
        <v>18158</v>
      </c>
      <c r="K8819" t="s">
        <v>518</v>
      </c>
      <c r="L8819" t="s">
        <v>29</v>
      </c>
      <c r="M8819" t="s">
        <v>29</v>
      </c>
      <c r="N8819" t="s">
        <v>29</v>
      </c>
      <c r="O8819" t="s">
        <v>29</v>
      </c>
      <c r="P8819">
        <v>1</v>
      </c>
      <c r="Q8819">
        <v>820</v>
      </c>
      <c r="R8819">
        <v>10</v>
      </c>
      <c r="S8819" t="str">
        <f>IF(Table1[[#This Row],[Average_Cost_for_two]]&lt;500,"Low",IF(Table1[[#This Row],[Average_Cost_for_two]]&lt;=1500,"Medium","High"))</f>
        <v>Low</v>
      </c>
      <c r="T8819">
        <v>4.9000000000000004</v>
      </c>
      <c r="U8819">
        <v>2016</v>
      </c>
      <c r="V8819">
        <v>7</v>
      </c>
      <c r="W8819">
        <v>6</v>
      </c>
      <c r="X8819">
        <f>IF(OR(Main!$U8819=0,
       Main!$V8819=0,
       Main!$W8819=0),
   "",
   DATE(Main!$U8819,
        Main!$V8819,
        Main!$W8819)
)</f>
        <v>42557</v>
      </c>
      <c r="Y8819">
        <f>Table1[[#This Row],[Average_Cost_for_two]]*VLOOKUP(Table1[[#This Row],[Currency]],currency!$A$2:$B$10,2,FALSE)</f>
        <v>10</v>
      </c>
      <c r="Z8819" t="str">
        <f>VLOOKUP(C8819,country!A:B,2,FALSE)</f>
        <v>United States</v>
      </c>
      <c r="AA8819">
        <f t="shared" si="137"/>
        <v>3</v>
      </c>
    </row>
    <row r="8820" spans="1:27" ht="15.75" customHeight="1" x14ac:dyDescent="0.25">
      <c r="A8820">
        <v>17334364</v>
      </c>
      <c r="B8820" t="s">
        <v>18499</v>
      </c>
      <c r="C8820">
        <v>216</v>
      </c>
      <c r="D8820" t="s">
        <v>18360</v>
      </c>
      <c r="E8820" t="s">
        <v>18500</v>
      </c>
      <c r="F8820" t="s">
        <v>18445</v>
      </c>
      <c r="G8820" t="s">
        <v>18446</v>
      </c>
      <c r="H8820">
        <v>-85.130492000000004</v>
      </c>
      <c r="I8820">
        <v>34.912109000000001</v>
      </c>
      <c r="J8820" t="s">
        <v>18501</v>
      </c>
      <c r="K8820" t="s">
        <v>518</v>
      </c>
      <c r="L8820" t="s">
        <v>29</v>
      </c>
      <c r="M8820" t="s">
        <v>29</v>
      </c>
      <c r="N8820" t="s">
        <v>29</v>
      </c>
      <c r="O8820" t="s">
        <v>29</v>
      </c>
      <c r="P8820">
        <v>1</v>
      </c>
      <c r="Q8820">
        <v>244</v>
      </c>
      <c r="R8820">
        <v>10</v>
      </c>
      <c r="S8820" t="str">
        <f>IF(Table1[[#This Row],[Average_Cost_for_two]]&lt;500,"Low",IF(Table1[[#This Row],[Average_Cost_for_two]]&lt;=1500,"Medium","High"))</f>
        <v>Low</v>
      </c>
      <c r="T8820">
        <v>4.3</v>
      </c>
      <c r="U8820">
        <v>2011</v>
      </c>
      <c r="V8820">
        <v>7</v>
      </c>
      <c r="W8820">
        <v>8</v>
      </c>
      <c r="X8820">
        <f>IF(OR(Main!$U8820=0,
       Main!$V8820=0,
       Main!$W8820=0),
   "",
   DATE(Main!$U8820,
        Main!$V8820,
        Main!$W8820)
)</f>
        <v>40732</v>
      </c>
      <c r="Y8820">
        <f>Table1[[#This Row],[Average_Cost_for_two]]*VLOOKUP(Table1[[#This Row],[Currency]],currency!$A$2:$B$10,2,FALSE)</f>
        <v>10</v>
      </c>
      <c r="Z8820" t="str">
        <f>VLOOKUP(C8820,country!A:B,2,FALSE)</f>
        <v>United States</v>
      </c>
      <c r="AA8820">
        <f t="shared" si="137"/>
        <v>3</v>
      </c>
    </row>
    <row r="8821" spans="1:27" ht="15.75" customHeight="1" x14ac:dyDescent="0.25">
      <c r="A8821">
        <v>17342771</v>
      </c>
      <c r="B8821" t="s">
        <v>18502</v>
      </c>
      <c r="C8821">
        <v>216</v>
      </c>
      <c r="D8821" t="s">
        <v>1866</v>
      </c>
      <c r="E8821" t="s">
        <v>18503</v>
      </c>
      <c r="F8821" t="s">
        <v>1866</v>
      </c>
      <c r="G8821" t="s">
        <v>1868</v>
      </c>
      <c r="H8821">
        <v>-90.740212999999997</v>
      </c>
      <c r="I8821">
        <v>42.490920000000003</v>
      </c>
      <c r="J8821" t="s">
        <v>2358</v>
      </c>
      <c r="K8821" t="s">
        <v>518</v>
      </c>
      <c r="L8821" t="s">
        <v>29</v>
      </c>
      <c r="M8821" t="s">
        <v>29</v>
      </c>
      <c r="N8821" t="s">
        <v>29</v>
      </c>
      <c r="O8821" t="s">
        <v>29</v>
      </c>
      <c r="P8821">
        <v>1</v>
      </c>
      <c r="Q8821">
        <v>156</v>
      </c>
      <c r="R8821">
        <v>10</v>
      </c>
      <c r="S8821" t="str">
        <f>IF(Table1[[#This Row],[Average_Cost_for_two]]&lt;500,"Low",IF(Table1[[#This Row],[Average_Cost_for_two]]&lt;=1500,"Medium","High"))</f>
        <v>Low</v>
      </c>
      <c r="T8821">
        <v>3.6</v>
      </c>
      <c r="U8821">
        <v>2011</v>
      </c>
      <c r="V8821">
        <v>7</v>
      </c>
      <c r="W8821">
        <v>2</v>
      </c>
      <c r="X8821">
        <f>IF(OR(Main!$U8821=0,
       Main!$V8821=0,
       Main!$W8821=0),
   "",
   DATE(Main!$U8821,
        Main!$V8821,
        Main!$W8821)
)</f>
        <v>40726</v>
      </c>
      <c r="Y8821">
        <f>Table1[[#This Row],[Average_Cost_for_two]]*VLOOKUP(Table1[[#This Row],[Currency]],currency!$A$2:$B$10,2,FALSE)</f>
        <v>10</v>
      </c>
      <c r="Z8821" t="str">
        <f>VLOOKUP(C8821,country!A:B,2,FALSE)</f>
        <v>United States</v>
      </c>
      <c r="AA8821">
        <f t="shared" si="137"/>
        <v>3</v>
      </c>
    </row>
    <row r="8822" spans="1:27" ht="15.75" customHeight="1" x14ac:dyDescent="0.25">
      <c r="A8822">
        <v>17374819</v>
      </c>
      <c r="B8822" t="s">
        <v>18504</v>
      </c>
      <c r="C8822">
        <v>216</v>
      </c>
      <c r="D8822" t="s">
        <v>18140</v>
      </c>
      <c r="E8822" t="s">
        <v>18505</v>
      </c>
      <c r="F8822" t="s">
        <v>18140</v>
      </c>
      <c r="G8822" t="s">
        <v>18506</v>
      </c>
      <c r="H8822">
        <v>-83.827200000000005</v>
      </c>
      <c r="I8822">
        <v>34.316600000000001</v>
      </c>
      <c r="J8822" t="s">
        <v>18226</v>
      </c>
      <c r="K8822" t="s">
        <v>518</v>
      </c>
      <c r="L8822" t="s">
        <v>29</v>
      </c>
      <c r="M8822" t="s">
        <v>29</v>
      </c>
      <c r="N8822" t="s">
        <v>29</v>
      </c>
      <c r="O8822" t="s">
        <v>29</v>
      </c>
      <c r="P8822">
        <v>1</v>
      </c>
      <c r="Q8822">
        <v>298</v>
      </c>
      <c r="R8822">
        <v>10</v>
      </c>
      <c r="S8822" t="str">
        <f>IF(Table1[[#This Row],[Average_Cost_for_two]]&lt;500,"Low",IF(Table1[[#This Row],[Average_Cost_for_two]]&lt;=1500,"Medium","High"))</f>
        <v>Low</v>
      </c>
      <c r="T8822">
        <v>4.3</v>
      </c>
      <c r="U8822">
        <v>2018</v>
      </c>
      <c r="V8822">
        <v>7</v>
      </c>
      <c r="W8822">
        <v>6</v>
      </c>
      <c r="X8822">
        <f>IF(OR(Main!$U8822=0,
       Main!$V8822=0,
       Main!$W8822=0),
   "",
   DATE(Main!$U8822,
        Main!$V8822,
        Main!$W8822)
)</f>
        <v>43287</v>
      </c>
      <c r="Y8822">
        <f>Table1[[#This Row],[Average_Cost_for_two]]*VLOOKUP(Table1[[#This Row],[Currency]],currency!$A$2:$B$10,2,FALSE)</f>
        <v>10</v>
      </c>
      <c r="Z8822" t="str">
        <f>VLOOKUP(C8822,country!A:B,2,FALSE)</f>
        <v>United States</v>
      </c>
      <c r="AA8822">
        <f t="shared" si="137"/>
        <v>3</v>
      </c>
    </row>
    <row r="8823" spans="1:27" ht="15.75" customHeight="1" x14ac:dyDescent="0.25">
      <c r="A8823">
        <v>17616590</v>
      </c>
      <c r="B8823" t="s">
        <v>18507</v>
      </c>
      <c r="C8823">
        <v>216</v>
      </c>
      <c r="D8823" t="s">
        <v>1789</v>
      </c>
      <c r="E8823" t="s">
        <v>18508</v>
      </c>
      <c r="F8823" t="s">
        <v>1789</v>
      </c>
      <c r="G8823" t="s">
        <v>1791</v>
      </c>
      <c r="H8823">
        <v>-81.090521300000006</v>
      </c>
      <c r="I8823">
        <v>32.079476700000001</v>
      </c>
      <c r="J8823" t="s">
        <v>18018</v>
      </c>
      <c r="K8823" t="s">
        <v>518</v>
      </c>
      <c r="L8823" t="s">
        <v>29</v>
      </c>
      <c r="M8823" t="s">
        <v>29</v>
      </c>
      <c r="N8823" t="s">
        <v>29</v>
      </c>
      <c r="O8823" t="s">
        <v>29</v>
      </c>
      <c r="P8823">
        <v>1</v>
      </c>
      <c r="Q8823">
        <v>287</v>
      </c>
      <c r="R8823">
        <v>10</v>
      </c>
      <c r="S8823" t="str">
        <f>IF(Table1[[#This Row],[Average_Cost_for_two]]&lt;500,"Low",IF(Table1[[#This Row],[Average_Cost_for_two]]&lt;=1500,"Medium","High"))</f>
        <v>Low</v>
      </c>
      <c r="T8823">
        <v>4.0999999999999996</v>
      </c>
      <c r="U8823">
        <v>2017</v>
      </c>
      <c r="V8823">
        <v>7</v>
      </c>
      <c r="W8823">
        <v>16</v>
      </c>
      <c r="X8823">
        <f>IF(OR(Main!$U8823=0,
       Main!$V8823=0,
       Main!$W8823=0),
   "",
   DATE(Main!$U8823,
        Main!$V8823,
        Main!$W8823)
)</f>
        <v>42932</v>
      </c>
      <c r="Y8823">
        <f>Table1[[#This Row],[Average_Cost_for_two]]*VLOOKUP(Table1[[#This Row],[Currency]],currency!$A$2:$B$10,2,FALSE)</f>
        <v>10</v>
      </c>
      <c r="Z8823" t="str">
        <f>VLOOKUP(C8823,country!A:B,2,FALSE)</f>
        <v>United States</v>
      </c>
      <c r="AA8823">
        <f t="shared" si="137"/>
        <v>3</v>
      </c>
    </row>
    <row r="8824" spans="1:27" ht="15.75" customHeight="1" x14ac:dyDescent="0.25">
      <c r="A8824">
        <v>17093600</v>
      </c>
      <c r="B8824" t="s">
        <v>18509</v>
      </c>
      <c r="C8824">
        <v>216</v>
      </c>
      <c r="D8824" t="s">
        <v>1806</v>
      </c>
      <c r="E8824" t="s">
        <v>18510</v>
      </c>
      <c r="F8824" t="s">
        <v>18203</v>
      </c>
      <c r="G8824" t="s">
        <v>18204</v>
      </c>
      <c r="H8824">
        <v>-82.449897000000007</v>
      </c>
      <c r="I8824">
        <v>27.995964000000001</v>
      </c>
      <c r="J8824" t="s">
        <v>18511</v>
      </c>
      <c r="K8824" t="s">
        <v>518</v>
      </c>
      <c r="L8824" t="s">
        <v>29</v>
      </c>
      <c r="M8824" t="s">
        <v>29</v>
      </c>
      <c r="N8824" t="s">
        <v>29</v>
      </c>
      <c r="O8824" t="s">
        <v>29</v>
      </c>
      <c r="P8824">
        <v>1</v>
      </c>
      <c r="Q8824">
        <v>1868</v>
      </c>
      <c r="R8824">
        <v>10</v>
      </c>
      <c r="S8824" t="str">
        <f>IF(Table1[[#This Row],[Average_Cost_for_two]]&lt;500,"Low",IF(Table1[[#This Row],[Average_Cost_for_two]]&lt;=1500,"Medium","High"))</f>
        <v>Low</v>
      </c>
      <c r="T8824">
        <v>4.5</v>
      </c>
      <c r="U8824">
        <v>2010</v>
      </c>
      <c r="V8824">
        <v>7</v>
      </c>
      <c r="W8824">
        <v>14</v>
      </c>
      <c r="X8824">
        <f>IF(OR(Main!$U8824=0,
       Main!$V8824=0,
       Main!$W8824=0),
   "",
   DATE(Main!$U8824,
        Main!$V8824,
        Main!$W8824)
)</f>
        <v>40373</v>
      </c>
      <c r="Y8824">
        <f>Table1[[#This Row],[Average_Cost_for_two]]*VLOOKUP(Table1[[#This Row],[Currency]],currency!$A$2:$B$10,2,FALSE)</f>
        <v>10</v>
      </c>
      <c r="Z8824" t="str">
        <f>VLOOKUP(C8824,country!A:B,2,FALSE)</f>
        <v>United States</v>
      </c>
      <c r="AA8824">
        <f t="shared" si="137"/>
        <v>3</v>
      </c>
    </row>
    <row r="8825" spans="1:27" ht="15.75" customHeight="1" x14ac:dyDescent="0.25">
      <c r="A8825">
        <v>17678326</v>
      </c>
      <c r="B8825" t="s">
        <v>18512</v>
      </c>
      <c r="C8825">
        <v>216</v>
      </c>
      <c r="D8825" t="s">
        <v>1815</v>
      </c>
      <c r="E8825" t="s">
        <v>18513</v>
      </c>
      <c r="F8825" t="s">
        <v>1815</v>
      </c>
      <c r="G8825" t="s">
        <v>1817</v>
      </c>
      <c r="H8825">
        <v>-83.281000000000006</v>
      </c>
      <c r="I8825">
        <v>30.846499999999999</v>
      </c>
      <c r="J8825" t="s">
        <v>2358</v>
      </c>
      <c r="K8825" t="s">
        <v>518</v>
      </c>
      <c r="L8825" t="s">
        <v>29</v>
      </c>
      <c r="M8825" t="s">
        <v>29</v>
      </c>
      <c r="N8825" t="s">
        <v>29</v>
      </c>
      <c r="O8825" t="s">
        <v>29</v>
      </c>
      <c r="P8825">
        <v>1</v>
      </c>
      <c r="Q8825">
        <v>46</v>
      </c>
      <c r="R8825">
        <v>10</v>
      </c>
      <c r="S8825" t="str">
        <f>IF(Table1[[#This Row],[Average_Cost_for_two]]&lt;500,"Low",IF(Table1[[#This Row],[Average_Cost_for_two]]&lt;=1500,"Medium","High"))</f>
        <v>Low</v>
      </c>
      <c r="T8825">
        <v>3.5</v>
      </c>
      <c r="U8825">
        <v>2015</v>
      </c>
      <c r="V8825">
        <v>7</v>
      </c>
      <c r="W8825">
        <v>1</v>
      </c>
      <c r="X8825">
        <f>IF(OR(Main!$U8825=0,
       Main!$V8825=0,
       Main!$W8825=0),
   "",
   DATE(Main!$U8825,
        Main!$V8825,
        Main!$W8825)
)</f>
        <v>42186</v>
      </c>
      <c r="Y8825">
        <f>Table1[[#This Row],[Average_Cost_for_two]]*VLOOKUP(Table1[[#This Row],[Currency]],currency!$A$2:$B$10,2,FALSE)</f>
        <v>10</v>
      </c>
      <c r="Z8825" t="str">
        <f>VLOOKUP(C8825,country!A:B,2,FALSE)</f>
        <v>United States</v>
      </c>
      <c r="AA8825">
        <f t="shared" si="137"/>
        <v>3</v>
      </c>
    </row>
    <row r="8826" spans="1:27" ht="15.75" customHeight="1" x14ac:dyDescent="0.25">
      <c r="A8826">
        <v>17697406</v>
      </c>
      <c r="B8826" t="s">
        <v>18514</v>
      </c>
      <c r="C8826">
        <v>216</v>
      </c>
      <c r="D8826" t="s">
        <v>18323</v>
      </c>
      <c r="E8826" t="s">
        <v>18515</v>
      </c>
      <c r="F8826" t="s">
        <v>18325</v>
      </c>
      <c r="G8826" t="s">
        <v>18326</v>
      </c>
      <c r="H8826">
        <v>-92.445741699999999</v>
      </c>
      <c r="I8826">
        <v>42.535408099999998</v>
      </c>
      <c r="J8826" t="s">
        <v>18516</v>
      </c>
      <c r="K8826" t="s">
        <v>518</v>
      </c>
      <c r="L8826" t="s">
        <v>29</v>
      </c>
      <c r="M8826" t="s">
        <v>29</v>
      </c>
      <c r="N8826" t="s">
        <v>29</v>
      </c>
      <c r="O8826" t="s">
        <v>29</v>
      </c>
      <c r="P8826">
        <v>1</v>
      </c>
      <c r="Q8826">
        <v>136</v>
      </c>
      <c r="R8826">
        <v>10</v>
      </c>
      <c r="S8826" t="str">
        <f>IF(Table1[[#This Row],[Average_Cost_for_two]]&lt;500,"Low",IF(Table1[[#This Row],[Average_Cost_for_two]]&lt;=1500,"Medium","High"))</f>
        <v>Low</v>
      </c>
      <c r="T8826">
        <v>3.7</v>
      </c>
      <c r="U8826">
        <v>2011</v>
      </c>
      <c r="V8826">
        <v>7</v>
      </c>
      <c r="W8826">
        <v>14</v>
      </c>
      <c r="X8826">
        <f>IF(OR(Main!$U8826=0,
       Main!$V8826=0,
       Main!$W8826=0),
   "",
   DATE(Main!$U8826,
        Main!$V8826,
        Main!$W8826)
)</f>
        <v>40738</v>
      </c>
      <c r="Y8826">
        <f>Table1[[#This Row],[Average_Cost_for_two]]*VLOOKUP(Table1[[#This Row],[Currency]],currency!$A$2:$B$10,2,FALSE)</f>
        <v>10</v>
      </c>
      <c r="Z8826" t="str">
        <f>VLOOKUP(C8826,country!A:B,2,FALSE)</f>
        <v>United States</v>
      </c>
      <c r="AA8826">
        <f t="shared" si="137"/>
        <v>3</v>
      </c>
    </row>
    <row r="8827" spans="1:27" ht="15.75" customHeight="1" x14ac:dyDescent="0.25">
      <c r="A8827">
        <v>17303478</v>
      </c>
      <c r="B8827" t="s">
        <v>18517</v>
      </c>
      <c r="C8827">
        <v>216</v>
      </c>
      <c r="D8827" t="s">
        <v>1828</v>
      </c>
      <c r="E8827" t="s">
        <v>18518</v>
      </c>
      <c r="F8827" t="s">
        <v>1828</v>
      </c>
      <c r="G8827" t="s">
        <v>1830</v>
      </c>
      <c r="H8827">
        <v>-116.2062</v>
      </c>
      <c r="I8827">
        <v>43.594499999999996</v>
      </c>
      <c r="J8827" t="s">
        <v>18490</v>
      </c>
      <c r="K8827" t="s">
        <v>518</v>
      </c>
      <c r="L8827" t="s">
        <v>29</v>
      </c>
      <c r="M8827" t="s">
        <v>29</v>
      </c>
      <c r="N8827" t="s">
        <v>29</v>
      </c>
      <c r="O8827" t="s">
        <v>29</v>
      </c>
      <c r="P8827">
        <v>1</v>
      </c>
      <c r="Q8827">
        <v>334</v>
      </c>
      <c r="R8827">
        <v>10</v>
      </c>
      <c r="S8827" t="str">
        <f>IF(Table1[[#This Row],[Average_Cost_for_two]]&lt;500,"Low",IF(Table1[[#This Row],[Average_Cost_for_two]]&lt;=1500,"Medium","High"))</f>
        <v>Low</v>
      </c>
      <c r="T8827">
        <v>4.2</v>
      </c>
      <c r="U8827">
        <v>2010</v>
      </c>
      <c r="V8827">
        <v>6</v>
      </c>
      <c r="W8827">
        <v>18</v>
      </c>
      <c r="X8827">
        <f>IF(OR(Main!$U8827=0,
       Main!$V8827=0,
       Main!$W8827=0),
   "",
   DATE(Main!$U8827,
        Main!$V8827,
        Main!$W8827)
)</f>
        <v>40347</v>
      </c>
      <c r="Y8827">
        <f>Table1[[#This Row],[Average_Cost_for_two]]*VLOOKUP(Table1[[#This Row],[Currency]],currency!$A$2:$B$10,2,FALSE)</f>
        <v>10</v>
      </c>
      <c r="Z8827" t="str">
        <f>VLOOKUP(C8827,country!A:B,2,FALSE)</f>
        <v>United States</v>
      </c>
      <c r="AA8827">
        <f t="shared" si="137"/>
        <v>2</v>
      </c>
    </row>
    <row r="8828" spans="1:27" ht="15.75" customHeight="1" x14ac:dyDescent="0.25">
      <c r="A8828">
        <v>17304733</v>
      </c>
      <c r="B8828" t="s">
        <v>18519</v>
      </c>
      <c r="C8828">
        <v>216</v>
      </c>
      <c r="D8828" t="s">
        <v>1828</v>
      </c>
      <c r="E8828" t="s">
        <v>18520</v>
      </c>
      <c r="F8828" t="s">
        <v>1828</v>
      </c>
      <c r="G8828" t="s">
        <v>1830</v>
      </c>
      <c r="H8828">
        <v>-116.193409</v>
      </c>
      <c r="I8828">
        <v>43.610278999999998</v>
      </c>
      <c r="J8828" t="s">
        <v>2564</v>
      </c>
      <c r="K8828" t="s">
        <v>518</v>
      </c>
      <c r="L8828" t="s">
        <v>29</v>
      </c>
      <c r="M8828" t="s">
        <v>29</v>
      </c>
      <c r="N8828" t="s">
        <v>29</v>
      </c>
      <c r="O8828" t="s">
        <v>29</v>
      </c>
      <c r="P8828">
        <v>1</v>
      </c>
      <c r="Q8828">
        <v>823</v>
      </c>
      <c r="R8828">
        <v>10</v>
      </c>
      <c r="S8828" t="str">
        <f>IF(Table1[[#This Row],[Average_Cost_for_two]]&lt;500,"Low",IF(Table1[[#This Row],[Average_Cost_for_two]]&lt;=1500,"Medium","High"))</f>
        <v>Low</v>
      </c>
      <c r="T8828">
        <v>4.4000000000000004</v>
      </c>
      <c r="U8828">
        <v>2017</v>
      </c>
      <c r="V8828">
        <v>6</v>
      </c>
      <c r="W8828">
        <v>23</v>
      </c>
      <c r="X8828">
        <f>IF(OR(Main!$U8828=0,
       Main!$V8828=0,
       Main!$W8828=0),
   "",
   DATE(Main!$U8828,
        Main!$V8828,
        Main!$W8828)
)</f>
        <v>42909</v>
      </c>
      <c r="Y8828">
        <f>Table1[[#This Row],[Average_Cost_for_two]]*VLOOKUP(Table1[[#This Row],[Currency]],currency!$A$2:$B$10,2,FALSE)</f>
        <v>10</v>
      </c>
      <c r="Z8828" t="str">
        <f>VLOOKUP(C8828,country!A:B,2,FALSE)</f>
        <v>United States</v>
      </c>
      <c r="AA8828">
        <f t="shared" si="137"/>
        <v>2</v>
      </c>
    </row>
    <row r="8829" spans="1:27" ht="15.75" customHeight="1" x14ac:dyDescent="0.25">
      <c r="A8829">
        <v>17304741</v>
      </c>
      <c r="B8829" t="s">
        <v>18521</v>
      </c>
      <c r="C8829">
        <v>216</v>
      </c>
      <c r="D8829" t="s">
        <v>1828</v>
      </c>
      <c r="E8829" t="s">
        <v>18522</v>
      </c>
      <c r="F8829" t="s">
        <v>1828</v>
      </c>
      <c r="G8829" t="s">
        <v>1830</v>
      </c>
      <c r="H8829">
        <v>-116.281809</v>
      </c>
      <c r="I8829">
        <v>43.619273999999997</v>
      </c>
      <c r="J8829" t="s">
        <v>18319</v>
      </c>
      <c r="K8829" t="s">
        <v>518</v>
      </c>
      <c r="L8829" t="s">
        <v>29</v>
      </c>
      <c r="M8829" t="s">
        <v>29</v>
      </c>
      <c r="N8829" t="s">
        <v>29</v>
      </c>
      <c r="O8829" t="s">
        <v>29</v>
      </c>
      <c r="P8829">
        <v>1</v>
      </c>
      <c r="Q8829">
        <v>422</v>
      </c>
      <c r="R8829">
        <v>10</v>
      </c>
      <c r="S8829" t="str">
        <f>IF(Table1[[#This Row],[Average_Cost_for_two]]&lt;500,"Low",IF(Table1[[#This Row],[Average_Cost_for_two]]&lt;=1500,"Medium","High"))</f>
        <v>Low</v>
      </c>
      <c r="T8829">
        <v>4.3</v>
      </c>
      <c r="U8829">
        <v>2014</v>
      </c>
      <c r="V8829">
        <v>6</v>
      </c>
      <c r="W8829">
        <v>14</v>
      </c>
      <c r="X8829">
        <f>IF(OR(Main!$U8829=0,
       Main!$V8829=0,
       Main!$W8829=0),
   "",
   DATE(Main!$U8829,
        Main!$V8829,
        Main!$W8829)
)</f>
        <v>41804</v>
      </c>
      <c r="Y8829">
        <f>Table1[[#This Row],[Average_Cost_for_two]]*VLOOKUP(Table1[[#This Row],[Currency]],currency!$A$2:$B$10,2,FALSE)</f>
        <v>10</v>
      </c>
      <c r="Z8829" t="str">
        <f>VLOOKUP(C8829,country!A:B,2,FALSE)</f>
        <v>United States</v>
      </c>
      <c r="AA8829">
        <f t="shared" si="137"/>
        <v>2</v>
      </c>
    </row>
    <row r="8830" spans="1:27" ht="15.75" customHeight="1" x14ac:dyDescent="0.25">
      <c r="A8830">
        <v>17375060</v>
      </c>
      <c r="B8830" t="s">
        <v>18523</v>
      </c>
      <c r="C8830">
        <v>216</v>
      </c>
      <c r="D8830" t="s">
        <v>18140</v>
      </c>
      <c r="E8830" t="s">
        <v>18524</v>
      </c>
      <c r="F8830" t="s">
        <v>18525</v>
      </c>
      <c r="G8830" t="s">
        <v>18526</v>
      </c>
      <c r="H8830">
        <v>-83.520692999999994</v>
      </c>
      <c r="I8830">
        <v>34.618020000000001</v>
      </c>
      <c r="J8830" t="s">
        <v>18527</v>
      </c>
      <c r="K8830" t="s">
        <v>518</v>
      </c>
      <c r="L8830" t="s">
        <v>29</v>
      </c>
      <c r="M8830" t="s">
        <v>29</v>
      </c>
      <c r="N8830" t="s">
        <v>29</v>
      </c>
      <c r="O8830" t="s">
        <v>29</v>
      </c>
      <c r="P8830">
        <v>1</v>
      </c>
      <c r="Q8830">
        <v>235</v>
      </c>
      <c r="R8830">
        <v>10</v>
      </c>
      <c r="S8830" t="str">
        <f>IF(Table1[[#This Row],[Average_Cost_for_two]]&lt;500,"Low",IF(Table1[[#This Row],[Average_Cost_for_two]]&lt;=1500,"Medium","High"))</f>
        <v>Low</v>
      </c>
      <c r="T8830">
        <v>4.0999999999999996</v>
      </c>
      <c r="U8830">
        <v>2017</v>
      </c>
      <c r="V8830">
        <v>6</v>
      </c>
      <c r="W8830">
        <v>24</v>
      </c>
      <c r="X8830">
        <f>IF(OR(Main!$U8830=0,
       Main!$V8830=0,
       Main!$W8830=0),
   "",
   DATE(Main!$U8830,
        Main!$V8830,
        Main!$W8830)
)</f>
        <v>42910</v>
      </c>
      <c r="Y8830">
        <f>Table1[[#This Row],[Average_Cost_for_two]]*VLOOKUP(Table1[[#This Row],[Currency]],currency!$A$2:$B$10,2,FALSE)</f>
        <v>10</v>
      </c>
      <c r="Z8830" t="str">
        <f>VLOOKUP(C8830,country!A:B,2,FALSE)</f>
        <v>United States</v>
      </c>
      <c r="AA8830">
        <f t="shared" si="137"/>
        <v>2</v>
      </c>
    </row>
    <row r="8831" spans="1:27" ht="15.75" customHeight="1" x14ac:dyDescent="0.25">
      <c r="A8831">
        <v>17582498</v>
      </c>
      <c r="B8831" t="s">
        <v>18528</v>
      </c>
      <c r="C8831">
        <v>216</v>
      </c>
      <c r="D8831" t="s">
        <v>18007</v>
      </c>
      <c r="E8831" t="s">
        <v>18529</v>
      </c>
      <c r="F8831" t="s">
        <v>18056</v>
      </c>
      <c r="G8831" t="s">
        <v>18057</v>
      </c>
      <c r="H8831">
        <v>-112.0132</v>
      </c>
      <c r="I8831">
        <v>42.62</v>
      </c>
      <c r="J8831" t="s">
        <v>4333</v>
      </c>
      <c r="K8831" t="s">
        <v>518</v>
      </c>
      <c r="L8831" t="s">
        <v>29</v>
      </c>
      <c r="M8831" t="s">
        <v>29</v>
      </c>
      <c r="N8831" t="s">
        <v>29</v>
      </c>
      <c r="O8831" t="s">
        <v>29</v>
      </c>
      <c r="P8831">
        <v>1</v>
      </c>
      <c r="Q8831">
        <v>91</v>
      </c>
      <c r="R8831">
        <v>10</v>
      </c>
      <c r="S8831" t="str">
        <f>IF(Table1[[#This Row],[Average_Cost_for_two]]&lt;500,"Low",IF(Table1[[#This Row],[Average_Cost_for_two]]&lt;=1500,"Medium","High"))</f>
        <v>Low</v>
      </c>
      <c r="T8831">
        <v>3.6</v>
      </c>
      <c r="U8831">
        <v>2015</v>
      </c>
      <c r="V8831">
        <v>6</v>
      </c>
      <c r="W8831">
        <v>28</v>
      </c>
      <c r="X8831">
        <f>IF(OR(Main!$U8831=0,
       Main!$V8831=0,
       Main!$W8831=0),
   "",
   DATE(Main!$U8831,
        Main!$V8831,
        Main!$W8831)
)</f>
        <v>42183</v>
      </c>
      <c r="Y8831">
        <f>Table1[[#This Row],[Average_Cost_for_two]]*VLOOKUP(Table1[[#This Row],[Currency]],currency!$A$2:$B$10,2,FALSE)</f>
        <v>10</v>
      </c>
      <c r="Z8831" t="str">
        <f>VLOOKUP(C8831,country!A:B,2,FALSE)</f>
        <v>United States</v>
      </c>
      <c r="AA8831">
        <f t="shared" si="137"/>
        <v>2</v>
      </c>
    </row>
    <row r="8832" spans="1:27" ht="15.75" customHeight="1" x14ac:dyDescent="0.25">
      <c r="A8832">
        <v>17145495</v>
      </c>
      <c r="B8832" t="s">
        <v>18530</v>
      </c>
      <c r="C8832">
        <v>216</v>
      </c>
      <c r="D8832" t="s">
        <v>1848</v>
      </c>
      <c r="E8832" t="s">
        <v>18531</v>
      </c>
      <c r="F8832" t="s">
        <v>1721</v>
      </c>
      <c r="G8832" t="s">
        <v>1855</v>
      </c>
      <c r="H8832">
        <v>-157.82597899999999</v>
      </c>
      <c r="I8832">
        <v>21.279475999999999</v>
      </c>
      <c r="J8832" t="s">
        <v>511</v>
      </c>
      <c r="K8832" t="s">
        <v>518</v>
      </c>
      <c r="L8832" t="s">
        <v>29</v>
      </c>
      <c r="M8832" t="s">
        <v>29</v>
      </c>
      <c r="N8832" t="s">
        <v>29</v>
      </c>
      <c r="O8832" t="s">
        <v>29</v>
      </c>
      <c r="P8832">
        <v>1</v>
      </c>
      <c r="Q8832">
        <v>602</v>
      </c>
      <c r="R8832">
        <v>10</v>
      </c>
      <c r="S8832" t="str">
        <f>IF(Table1[[#This Row],[Average_Cost_for_two]]&lt;500,"Low",IF(Table1[[#This Row],[Average_Cost_for_two]]&lt;=1500,"Medium","High"))</f>
        <v>Low</v>
      </c>
      <c r="T8832">
        <v>4.9000000000000004</v>
      </c>
      <c r="U8832">
        <v>2016</v>
      </c>
      <c r="V8832">
        <v>6</v>
      </c>
      <c r="W8832">
        <v>25</v>
      </c>
      <c r="X8832">
        <f>IF(OR(Main!$U8832=0,
       Main!$V8832=0,
       Main!$W8832=0),
   "",
   DATE(Main!$U8832,
        Main!$V8832,
        Main!$W8832)
)</f>
        <v>42546</v>
      </c>
      <c r="Y8832">
        <f>Table1[[#This Row],[Average_Cost_for_two]]*VLOOKUP(Table1[[#This Row],[Currency]],currency!$A$2:$B$10,2,FALSE)</f>
        <v>10</v>
      </c>
      <c r="Z8832" t="str">
        <f>VLOOKUP(C8832,country!A:B,2,FALSE)</f>
        <v>United States</v>
      </c>
      <c r="AA8832">
        <f t="shared" si="137"/>
        <v>2</v>
      </c>
    </row>
    <row r="8833" spans="1:27" ht="15.75" customHeight="1" x14ac:dyDescent="0.25">
      <c r="A8833">
        <v>17678283</v>
      </c>
      <c r="B8833" t="s">
        <v>18532</v>
      </c>
      <c r="C8833">
        <v>216</v>
      </c>
      <c r="D8833" t="s">
        <v>1815</v>
      </c>
      <c r="E8833" t="s">
        <v>18533</v>
      </c>
      <c r="F8833" t="s">
        <v>1815</v>
      </c>
      <c r="G8833" t="s">
        <v>1817</v>
      </c>
      <c r="H8833">
        <v>-83.280779999999993</v>
      </c>
      <c r="I8833">
        <v>30.850888000000001</v>
      </c>
      <c r="J8833" t="s">
        <v>2358</v>
      </c>
      <c r="K8833" t="s">
        <v>518</v>
      </c>
      <c r="L8833" t="s">
        <v>29</v>
      </c>
      <c r="M8833" t="s">
        <v>29</v>
      </c>
      <c r="N8833" t="s">
        <v>29</v>
      </c>
      <c r="O8833" t="s">
        <v>29</v>
      </c>
      <c r="P8833">
        <v>1</v>
      </c>
      <c r="Q8833">
        <v>168</v>
      </c>
      <c r="R8833">
        <v>10</v>
      </c>
      <c r="S8833" t="str">
        <f>IF(Table1[[#This Row],[Average_Cost_for_two]]&lt;500,"Low",IF(Table1[[#This Row],[Average_Cost_for_two]]&lt;=1500,"Medium","High"))</f>
        <v>Low</v>
      </c>
      <c r="T8833">
        <v>3.7</v>
      </c>
      <c r="U8833">
        <v>2018</v>
      </c>
      <c r="V8833">
        <v>6</v>
      </c>
      <c r="W8833">
        <v>19</v>
      </c>
      <c r="X8833">
        <f>IF(OR(Main!$U8833=0,
       Main!$V8833=0,
       Main!$W8833=0),
   "",
   DATE(Main!$U8833,
        Main!$V8833,
        Main!$W8833)
)</f>
        <v>43270</v>
      </c>
      <c r="Y8833">
        <f>Table1[[#This Row],[Average_Cost_for_two]]*VLOOKUP(Table1[[#This Row],[Currency]],currency!$A$2:$B$10,2,FALSE)</f>
        <v>10</v>
      </c>
      <c r="Z8833" t="str">
        <f>VLOOKUP(C8833,country!A:B,2,FALSE)</f>
        <v>United States</v>
      </c>
      <c r="AA8833">
        <f t="shared" si="137"/>
        <v>2</v>
      </c>
    </row>
    <row r="8834" spans="1:27" ht="15.75" customHeight="1" x14ac:dyDescent="0.25">
      <c r="A8834">
        <v>17558738</v>
      </c>
      <c r="B8834" t="s">
        <v>18534</v>
      </c>
      <c r="C8834">
        <v>216</v>
      </c>
      <c r="D8834" t="s">
        <v>18535</v>
      </c>
      <c r="E8834" t="s">
        <v>18536</v>
      </c>
      <c r="F8834" t="s">
        <v>18535</v>
      </c>
      <c r="G8834" t="s">
        <v>18537</v>
      </c>
      <c r="H8834">
        <v>-123.1954368</v>
      </c>
      <c r="I8834">
        <v>45.858666999999997</v>
      </c>
      <c r="J8834" t="s">
        <v>18538</v>
      </c>
      <c r="K8834" t="s">
        <v>518</v>
      </c>
      <c r="L8834" t="s">
        <v>29</v>
      </c>
      <c r="M8834" t="s">
        <v>29</v>
      </c>
      <c r="N8834" t="s">
        <v>29</v>
      </c>
      <c r="O8834" t="s">
        <v>29</v>
      </c>
      <c r="P8834">
        <v>1</v>
      </c>
      <c r="Q8834">
        <v>88</v>
      </c>
      <c r="R8834">
        <v>10</v>
      </c>
      <c r="S8834" t="str">
        <f>IF(Table1[[#This Row],[Average_Cost_for_two]]&lt;500,"Low",IF(Table1[[#This Row],[Average_Cost_for_two]]&lt;=1500,"Medium","High"))</f>
        <v>Low</v>
      </c>
      <c r="T8834">
        <v>4.3</v>
      </c>
      <c r="U8834">
        <v>2013</v>
      </c>
      <c r="V8834">
        <v>6</v>
      </c>
      <c r="W8834">
        <v>22</v>
      </c>
      <c r="X8834">
        <f>IF(OR(Main!$U8834=0,
       Main!$V8834=0,
       Main!$W8834=0),
   "",
   DATE(Main!$U8834,
        Main!$V8834,
        Main!$W8834)
)</f>
        <v>41447</v>
      </c>
      <c r="Y8834">
        <f>Table1[[#This Row],[Average_Cost_for_two]]*VLOOKUP(Table1[[#This Row],[Currency]],currency!$A$2:$B$10,2,FALSE)</f>
        <v>10</v>
      </c>
      <c r="Z8834" t="str">
        <f>VLOOKUP(C8834,country!A:B,2,FALSE)</f>
        <v>United States</v>
      </c>
      <c r="AA8834">
        <f t="shared" ref="AA8834:AA8897" si="138">ROUNDUP(V8834/3,0)</f>
        <v>2</v>
      </c>
    </row>
    <row r="8835" spans="1:27" ht="15.75" customHeight="1" x14ac:dyDescent="0.25">
      <c r="A8835">
        <v>17293228</v>
      </c>
      <c r="B8835" t="s">
        <v>18539</v>
      </c>
      <c r="C8835">
        <v>216</v>
      </c>
      <c r="D8835" t="s">
        <v>18173</v>
      </c>
      <c r="E8835" t="s">
        <v>18540</v>
      </c>
      <c r="F8835" t="s">
        <v>18173</v>
      </c>
      <c r="G8835" t="s">
        <v>18175</v>
      </c>
      <c r="H8835">
        <v>-83.375523000000001</v>
      </c>
      <c r="I8835">
        <v>33.958198000000003</v>
      </c>
      <c r="J8835" t="s">
        <v>18541</v>
      </c>
      <c r="K8835" t="s">
        <v>518</v>
      </c>
      <c r="L8835" t="s">
        <v>29</v>
      </c>
      <c r="M8835" t="s">
        <v>29</v>
      </c>
      <c r="N8835" t="s">
        <v>29</v>
      </c>
      <c r="O8835" t="s">
        <v>29</v>
      </c>
      <c r="P8835">
        <v>1</v>
      </c>
      <c r="Q8835">
        <v>289</v>
      </c>
      <c r="R8835">
        <v>10</v>
      </c>
      <c r="S8835" t="str">
        <f>IF(Table1[[#This Row],[Average_Cost_for_two]]&lt;500,"Low",IF(Table1[[#This Row],[Average_Cost_for_two]]&lt;=1500,"Medium","High"))</f>
        <v>Low</v>
      </c>
      <c r="T8835">
        <v>3.7</v>
      </c>
      <c r="U8835">
        <v>2010</v>
      </c>
      <c r="V8835">
        <v>5</v>
      </c>
      <c r="W8835">
        <v>2</v>
      </c>
      <c r="X8835">
        <f>IF(OR(Main!$U8835=0,
       Main!$V8835=0,
       Main!$W8835=0),
   "",
   DATE(Main!$U8835,
        Main!$V8835,
        Main!$W8835)
)</f>
        <v>40300</v>
      </c>
      <c r="Y8835">
        <f>Table1[[#This Row],[Average_Cost_for_two]]*VLOOKUP(Table1[[#This Row],[Currency]],currency!$A$2:$B$10,2,FALSE)</f>
        <v>10</v>
      </c>
      <c r="Z8835" t="str">
        <f>VLOOKUP(C8835,country!A:B,2,FALSE)</f>
        <v>United States</v>
      </c>
      <c r="AA8835">
        <f t="shared" si="138"/>
        <v>2</v>
      </c>
    </row>
    <row r="8836" spans="1:27" ht="15.75" customHeight="1" x14ac:dyDescent="0.25">
      <c r="A8836">
        <v>17303684</v>
      </c>
      <c r="B8836" t="s">
        <v>18542</v>
      </c>
      <c r="C8836">
        <v>216</v>
      </c>
      <c r="D8836" t="s">
        <v>1828</v>
      </c>
      <c r="E8836" t="s">
        <v>18543</v>
      </c>
      <c r="F8836" t="s">
        <v>1828</v>
      </c>
      <c r="G8836" t="s">
        <v>1830</v>
      </c>
      <c r="H8836">
        <v>-116.199</v>
      </c>
      <c r="I8836">
        <v>43.615000000000002</v>
      </c>
      <c r="J8836" t="s">
        <v>492</v>
      </c>
      <c r="K8836" t="s">
        <v>518</v>
      </c>
      <c r="L8836" t="s">
        <v>29</v>
      </c>
      <c r="M8836" t="s">
        <v>29</v>
      </c>
      <c r="N8836" t="s">
        <v>29</v>
      </c>
      <c r="O8836" t="s">
        <v>29</v>
      </c>
      <c r="P8836">
        <v>1</v>
      </c>
      <c r="Q8836">
        <v>410</v>
      </c>
      <c r="R8836">
        <v>10</v>
      </c>
      <c r="S8836" t="str">
        <f>IF(Table1[[#This Row],[Average_Cost_for_two]]&lt;500,"Low",IF(Table1[[#This Row],[Average_Cost_for_two]]&lt;=1500,"Medium","High"))</f>
        <v>Low</v>
      </c>
      <c r="T8836">
        <v>4.3</v>
      </c>
      <c r="U8836">
        <v>2018</v>
      </c>
      <c r="V8836">
        <v>5</v>
      </c>
      <c r="W8836">
        <v>26</v>
      </c>
      <c r="X8836">
        <f>IF(OR(Main!$U8836=0,
       Main!$V8836=0,
       Main!$W8836=0),
   "",
   DATE(Main!$U8836,
        Main!$V8836,
        Main!$W8836)
)</f>
        <v>43246</v>
      </c>
      <c r="Y8836">
        <f>Table1[[#This Row],[Average_Cost_for_two]]*VLOOKUP(Table1[[#This Row],[Currency]],currency!$A$2:$B$10,2,FALSE)</f>
        <v>10</v>
      </c>
      <c r="Z8836" t="str">
        <f>VLOOKUP(C8836,country!A:B,2,FALSE)</f>
        <v>United States</v>
      </c>
      <c r="AA8836">
        <f t="shared" si="138"/>
        <v>2</v>
      </c>
    </row>
    <row r="8837" spans="1:27" ht="15.75" customHeight="1" x14ac:dyDescent="0.25">
      <c r="A8837">
        <v>17334273</v>
      </c>
      <c r="B8837" t="s">
        <v>18544</v>
      </c>
      <c r="C8837">
        <v>216</v>
      </c>
      <c r="D8837" t="s">
        <v>18360</v>
      </c>
      <c r="E8837" t="s">
        <v>18545</v>
      </c>
      <c r="F8837" t="s">
        <v>18360</v>
      </c>
      <c r="G8837" t="s">
        <v>18362</v>
      </c>
      <c r="H8837">
        <v>-84.992924000000002</v>
      </c>
      <c r="I8837">
        <v>34.759664999999998</v>
      </c>
      <c r="J8837" t="s">
        <v>2358</v>
      </c>
      <c r="K8837" t="s">
        <v>518</v>
      </c>
      <c r="L8837" t="s">
        <v>29</v>
      </c>
      <c r="M8837" t="s">
        <v>29</v>
      </c>
      <c r="N8837" t="s">
        <v>29</v>
      </c>
      <c r="O8837" t="s">
        <v>29</v>
      </c>
      <c r="P8837">
        <v>1</v>
      </c>
      <c r="Q8837">
        <v>83</v>
      </c>
      <c r="R8837">
        <v>10</v>
      </c>
      <c r="S8837" t="str">
        <f>IF(Table1[[#This Row],[Average_Cost_for_two]]&lt;500,"Low",IF(Table1[[#This Row],[Average_Cost_for_two]]&lt;=1500,"Medium","High"))</f>
        <v>Low</v>
      </c>
      <c r="T8837">
        <v>3.8</v>
      </c>
      <c r="U8837">
        <v>2011</v>
      </c>
      <c r="V8837">
        <v>5</v>
      </c>
      <c r="W8837">
        <v>8</v>
      </c>
      <c r="X8837">
        <f>IF(OR(Main!$U8837=0,
       Main!$V8837=0,
       Main!$W8837=0),
   "",
   DATE(Main!$U8837,
        Main!$V8837,
        Main!$W8837)
)</f>
        <v>40671</v>
      </c>
      <c r="Y8837">
        <f>Table1[[#This Row],[Average_Cost_for_two]]*VLOOKUP(Table1[[#This Row],[Currency]],currency!$A$2:$B$10,2,FALSE)</f>
        <v>10</v>
      </c>
      <c r="Z8837" t="str">
        <f>VLOOKUP(C8837,country!A:B,2,FALSE)</f>
        <v>United States</v>
      </c>
      <c r="AA8837">
        <f t="shared" si="138"/>
        <v>2</v>
      </c>
    </row>
    <row r="8838" spans="1:27" ht="15.75" customHeight="1" x14ac:dyDescent="0.25">
      <c r="A8838">
        <v>17374951</v>
      </c>
      <c r="B8838" t="s">
        <v>18546</v>
      </c>
      <c r="C8838">
        <v>216</v>
      </c>
      <c r="D8838" t="s">
        <v>18140</v>
      </c>
      <c r="E8838" t="s">
        <v>18547</v>
      </c>
      <c r="F8838" t="s">
        <v>18186</v>
      </c>
      <c r="G8838" t="s">
        <v>18187</v>
      </c>
      <c r="H8838">
        <v>-83.734499999999997</v>
      </c>
      <c r="I8838">
        <v>34.702399999999997</v>
      </c>
      <c r="J8838" t="s">
        <v>18548</v>
      </c>
      <c r="K8838" t="s">
        <v>518</v>
      </c>
      <c r="L8838" t="s">
        <v>29</v>
      </c>
      <c r="M8838" t="s">
        <v>29</v>
      </c>
      <c r="N8838" t="s">
        <v>29</v>
      </c>
      <c r="O8838" t="s">
        <v>29</v>
      </c>
      <c r="P8838">
        <v>1</v>
      </c>
      <c r="Q8838">
        <v>136</v>
      </c>
      <c r="R8838">
        <v>10</v>
      </c>
      <c r="S8838" t="str">
        <f>IF(Table1[[#This Row],[Average_Cost_for_two]]&lt;500,"Low",IF(Table1[[#This Row],[Average_Cost_for_two]]&lt;=1500,"Medium","High"))</f>
        <v>Low</v>
      </c>
      <c r="T8838">
        <v>3.9</v>
      </c>
      <c r="U8838">
        <v>2012</v>
      </c>
      <c r="V8838">
        <v>5</v>
      </c>
      <c r="W8838">
        <v>26</v>
      </c>
      <c r="X8838">
        <f>IF(OR(Main!$U8838=0,
       Main!$V8838=0,
       Main!$W8838=0),
   "",
   DATE(Main!$U8838,
        Main!$V8838,
        Main!$W8838)
)</f>
        <v>41055</v>
      </c>
      <c r="Y8838">
        <f>Table1[[#This Row],[Average_Cost_for_two]]*VLOOKUP(Table1[[#This Row],[Currency]],currency!$A$2:$B$10,2,FALSE)</f>
        <v>10</v>
      </c>
      <c r="Z8838" t="str">
        <f>VLOOKUP(C8838,country!A:B,2,FALSE)</f>
        <v>United States</v>
      </c>
      <c r="AA8838">
        <f t="shared" si="138"/>
        <v>2</v>
      </c>
    </row>
    <row r="8839" spans="1:27" ht="15.75" customHeight="1" x14ac:dyDescent="0.25">
      <c r="A8839">
        <v>17500872</v>
      </c>
      <c r="B8839" t="s">
        <v>18549</v>
      </c>
      <c r="C8839">
        <v>216</v>
      </c>
      <c r="D8839" t="s">
        <v>1858</v>
      </c>
      <c r="E8839" t="s">
        <v>18550</v>
      </c>
      <c r="F8839" t="s">
        <v>1858</v>
      </c>
      <c r="G8839" t="s">
        <v>1860</v>
      </c>
      <c r="H8839">
        <v>-83.687299999999993</v>
      </c>
      <c r="I8839">
        <v>32.901000000000003</v>
      </c>
      <c r="J8839" t="s">
        <v>18551</v>
      </c>
      <c r="K8839" t="s">
        <v>518</v>
      </c>
      <c r="L8839" t="s">
        <v>29</v>
      </c>
      <c r="M8839" t="s">
        <v>29</v>
      </c>
      <c r="N8839" t="s">
        <v>29</v>
      </c>
      <c r="O8839" t="s">
        <v>29</v>
      </c>
      <c r="P8839">
        <v>1</v>
      </c>
      <c r="Q8839">
        <v>223</v>
      </c>
      <c r="R8839">
        <v>10</v>
      </c>
      <c r="S8839" t="str">
        <f>IF(Table1[[#This Row],[Average_Cost_for_two]]&lt;500,"Low",IF(Table1[[#This Row],[Average_Cost_for_two]]&lt;=1500,"Medium","High"))</f>
        <v>Low</v>
      </c>
      <c r="T8839">
        <v>4.2</v>
      </c>
      <c r="U8839">
        <v>2012</v>
      </c>
      <c r="V8839">
        <v>5</v>
      </c>
      <c r="W8839">
        <v>20</v>
      </c>
      <c r="X8839">
        <f>IF(OR(Main!$U8839=0,
       Main!$V8839=0,
       Main!$W8839=0),
   "",
   DATE(Main!$U8839,
        Main!$V8839,
        Main!$W8839)
)</f>
        <v>41049</v>
      </c>
      <c r="Y8839">
        <f>Table1[[#This Row],[Average_Cost_for_two]]*VLOOKUP(Table1[[#This Row],[Currency]],currency!$A$2:$B$10,2,FALSE)</f>
        <v>10</v>
      </c>
      <c r="Z8839" t="str">
        <f>VLOOKUP(C8839,country!A:B,2,FALSE)</f>
        <v>United States</v>
      </c>
      <c r="AA8839">
        <f t="shared" si="138"/>
        <v>2</v>
      </c>
    </row>
    <row r="8840" spans="1:27" ht="15.75" customHeight="1" x14ac:dyDescent="0.25">
      <c r="A8840">
        <v>17064405</v>
      </c>
      <c r="B8840" t="s">
        <v>18552</v>
      </c>
      <c r="C8840">
        <v>216</v>
      </c>
      <c r="D8840" t="s">
        <v>513</v>
      </c>
      <c r="E8840" t="s">
        <v>18553</v>
      </c>
      <c r="F8840" t="s">
        <v>18041</v>
      </c>
      <c r="G8840" t="s">
        <v>18042</v>
      </c>
      <c r="H8840">
        <v>-81.364547000000002</v>
      </c>
      <c r="I8840">
        <v>28.557845</v>
      </c>
      <c r="J8840" t="s">
        <v>18554</v>
      </c>
      <c r="K8840" t="s">
        <v>518</v>
      </c>
      <c r="L8840" t="s">
        <v>29</v>
      </c>
      <c r="M8840" t="s">
        <v>29</v>
      </c>
      <c r="N8840" t="s">
        <v>29</v>
      </c>
      <c r="O8840" t="s">
        <v>29</v>
      </c>
      <c r="P8840">
        <v>1</v>
      </c>
      <c r="Q8840">
        <v>570</v>
      </c>
      <c r="R8840">
        <v>10</v>
      </c>
      <c r="S8840" t="str">
        <f>IF(Table1[[#This Row],[Average_Cost_for_two]]&lt;500,"Low",IF(Table1[[#This Row],[Average_Cost_for_two]]&lt;=1500,"Medium","High"))</f>
        <v>Low</v>
      </c>
      <c r="T8840">
        <v>4.4000000000000004</v>
      </c>
      <c r="U8840">
        <v>2017</v>
      </c>
      <c r="V8840">
        <v>5</v>
      </c>
      <c r="W8840">
        <v>6</v>
      </c>
      <c r="X8840">
        <f>IF(OR(Main!$U8840=0,
       Main!$V8840=0,
       Main!$W8840=0),
   "",
   DATE(Main!$U8840,
        Main!$V8840,
        Main!$W8840)
)</f>
        <v>42861</v>
      </c>
      <c r="Y8840">
        <f>Table1[[#This Row],[Average_Cost_for_two]]*VLOOKUP(Table1[[#This Row],[Currency]],currency!$A$2:$B$10,2,FALSE)</f>
        <v>10</v>
      </c>
      <c r="Z8840" t="str">
        <f>VLOOKUP(C8840,country!A:B,2,FALSE)</f>
        <v>United States</v>
      </c>
      <c r="AA8840">
        <f t="shared" si="138"/>
        <v>2</v>
      </c>
    </row>
    <row r="8841" spans="1:27" ht="15.75" customHeight="1" x14ac:dyDescent="0.25">
      <c r="A8841">
        <v>17582551</v>
      </c>
      <c r="B8841" t="s">
        <v>18555</v>
      </c>
      <c r="C8841">
        <v>216</v>
      </c>
      <c r="D8841" t="s">
        <v>18007</v>
      </c>
      <c r="E8841" t="s">
        <v>18556</v>
      </c>
      <c r="F8841" t="s">
        <v>18007</v>
      </c>
      <c r="G8841" t="s">
        <v>18009</v>
      </c>
      <c r="H8841">
        <v>-112.4397</v>
      </c>
      <c r="I8841">
        <v>42.863100000000003</v>
      </c>
      <c r="J8841" t="s">
        <v>18557</v>
      </c>
      <c r="K8841" t="s">
        <v>518</v>
      </c>
      <c r="L8841" t="s">
        <v>29</v>
      </c>
      <c r="M8841" t="s">
        <v>29</v>
      </c>
      <c r="N8841" t="s">
        <v>29</v>
      </c>
      <c r="O8841" t="s">
        <v>29</v>
      </c>
      <c r="P8841">
        <v>1</v>
      </c>
      <c r="Q8841">
        <v>136</v>
      </c>
      <c r="R8841">
        <v>10</v>
      </c>
      <c r="S8841" t="str">
        <f>IF(Table1[[#This Row],[Average_Cost_for_two]]&lt;500,"Low",IF(Table1[[#This Row],[Average_Cost_for_two]]&lt;=1500,"Medium","High"))</f>
        <v>Low</v>
      </c>
      <c r="T8841">
        <v>3.8</v>
      </c>
      <c r="U8841">
        <v>2013</v>
      </c>
      <c r="V8841">
        <v>5</v>
      </c>
      <c r="W8841">
        <v>26</v>
      </c>
      <c r="X8841">
        <f>IF(OR(Main!$U8841=0,
       Main!$V8841=0,
       Main!$W8841=0),
   "",
   DATE(Main!$U8841,
        Main!$V8841,
        Main!$W8841)
)</f>
        <v>41420</v>
      </c>
      <c r="Y8841">
        <f>Table1[[#This Row],[Average_Cost_for_two]]*VLOOKUP(Table1[[#This Row],[Currency]],currency!$A$2:$B$10,2,FALSE)</f>
        <v>10</v>
      </c>
      <c r="Z8841" t="str">
        <f>VLOOKUP(C8841,country!A:B,2,FALSE)</f>
        <v>United States</v>
      </c>
      <c r="AA8841">
        <f t="shared" si="138"/>
        <v>2</v>
      </c>
    </row>
    <row r="8842" spans="1:27" ht="15.75" customHeight="1" x14ac:dyDescent="0.25">
      <c r="A8842">
        <v>17141447</v>
      </c>
      <c r="B8842" t="s">
        <v>18558</v>
      </c>
      <c r="C8842">
        <v>216</v>
      </c>
      <c r="D8842" t="s">
        <v>1848</v>
      </c>
      <c r="E8842" t="s">
        <v>18559</v>
      </c>
      <c r="F8842" t="s">
        <v>18161</v>
      </c>
      <c r="G8842" t="s">
        <v>18162</v>
      </c>
      <c r="H8842">
        <v>-156.684967</v>
      </c>
      <c r="I8842">
        <v>20.886564</v>
      </c>
      <c r="J8842" t="s">
        <v>18560</v>
      </c>
      <c r="K8842" t="s">
        <v>518</v>
      </c>
      <c r="L8842" t="s">
        <v>29</v>
      </c>
      <c r="M8842" t="s">
        <v>29</v>
      </c>
      <c r="N8842" t="s">
        <v>29</v>
      </c>
      <c r="O8842" t="s">
        <v>29</v>
      </c>
      <c r="P8842">
        <v>1</v>
      </c>
      <c r="Q8842">
        <v>874</v>
      </c>
      <c r="R8842">
        <v>10</v>
      </c>
      <c r="S8842" t="str">
        <f>IF(Table1[[#This Row],[Average_Cost_for_two]]&lt;500,"Low",IF(Table1[[#This Row],[Average_Cost_for_two]]&lt;=1500,"Medium","High"))</f>
        <v>Low</v>
      </c>
      <c r="T8842">
        <v>4.2</v>
      </c>
      <c r="U8842">
        <v>2018</v>
      </c>
      <c r="V8842">
        <v>5</v>
      </c>
      <c r="W8842">
        <v>16</v>
      </c>
      <c r="X8842">
        <f>IF(OR(Main!$U8842=0,
       Main!$V8842=0,
       Main!$W8842=0),
   "",
   DATE(Main!$U8842,
        Main!$V8842,
        Main!$W8842)
)</f>
        <v>43236</v>
      </c>
      <c r="Y8842">
        <f>Table1[[#This Row],[Average_Cost_for_two]]*VLOOKUP(Table1[[#This Row],[Currency]],currency!$A$2:$B$10,2,FALSE)</f>
        <v>10</v>
      </c>
      <c r="Z8842" t="str">
        <f>VLOOKUP(C8842,country!A:B,2,FALSE)</f>
        <v>United States</v>
      </c>
      <c r="AA8842">
        <f t="shared" si="138"/>
        <v>2</v>
      </c>
    </row>
    <row r="8843" spans="1:27" ht="15.75" customHeight="1" x14ac:dyDescent="0.25">
      <c r="A8843">
        <v>17677991</v>
      </c>
      <c r="B8843" t="s">
        <v>18561</v>
      </c>
      <c r="C8843">
        <v>216</v>
      </c>
      <c r="D8843" t="s">
        <v>1815</v>
      </c>
      <c r="E8843" t="s">
        <v>18562</v>
      </c>
      <c r="F8843" t="s">
        <v>1815</v>
      </c>
      <c r="G8843" t="s">
        <v>1817</v>
      </c>
      <c r="H8843">
        <v>-83.279200000000003</v>
      </c>
      <c r="I8843">
        <v>30.8308</v>
      </c>
      <c r="J8843" t="s">
        <v>18563</v>
      </c>
      <c r="K8843" t="s">
        <v>518</v>
      </c>
      <c r="L8843" t="s">
        <v>29</v>
      </c>
      <c r="M8843" t="s">
        <v>29</v>
      </c>
      <c r="N8843" t="s">
        <v>29</v>
      </c>
      <c r="O8843" t="s">
        <v>29</v>
      </c>
      <c r="P8843">
        <v>1</v>
      </c>
      <c r="Q8843">
        <v>281</v>
      </c>
      <c r="R8843">
        <v>10</v>
      </c>
      <c r="S8843" t="str">
        <f>IF(Table1[[#This Row],[Average_Cost_for_two]]&lt;500,"Low",IF(Table1[[#This Row],[Average_Cost_for_two]]&lt;=1500,"Medium","High"))</f>
        <v>Low</v>
      </c>
      <c r="T8843">
        <v>3.8</v>
      </c>
      <c r="U8843">
        <v>2018</v>
      </c>
      <c r="V8843">
        <v>5</v>
      </c>
      <c r="W8843">
        <v>10</v>
      </c>
      <c r="X8843">
        <f>IF(OR(Main!$U8843=0,
       Main!$V8843=0,
       Main!$W8843=0),
   "",
   DATE(Main!$U8843,
        Main!$V8843,
        Main!$W8843)
)</f>
        <v>43230</v>
      </c>
      <c r="Y8843">
        <f>Table1[[#This Row],[Average_Cost_for_two]]*VLOOKUP(Table1[[#This Row],[Currency]],currency!$A$2:$B$10,2,FALSE)</f>
        <v>10</v>
      </c>
      <c r="Z8843" t="str">
        <f>VLOOKUP(C8843,country!A:B,2,FALSE)</f>
        <v>United States</v>
      </c>
      <c r="AA8843">
        <f t="shared" si="138"/>
        <v>2</v>
      </c>
    </row>
    <row r="8844" spans="1:27" ht="15.75" customHeight="1" x14ac:dyDescent="0.25">
      <c r="A8844">
        <v>17696891</v>
      </c>
      <c r="B8844" t="s">
        <v>18564</v>
      </c>
      <c r="C8844">
        <v>216</v>
      </c>
      <c r="D8844" t="s">
        <v>18323</v>
      </c>
      <c r="E8844" t="s">
        <v>18565</v>
      </c>
      <c r="F8844" t="s">
        <v>18325</v>
      </c>
      <c r="G8844" t="s">
        <v>18326</v>
      </c>
      <c r="H8844">
        <v>-92.459900000000005</v>
      </c>
      <c r="I8844">
        <v>42.537700000000001</v>
      </c>
      <c r="J8844" t="s">
        <v>722</v>
      </c>
      <c r="K8844" t="s">
        <v>518</v>
      </c>
      <c r="L8844" t="s">
        <v>29</v>
      </c>
      <c r="M8844" t="s">
        <v>29</v>
      </c>
      <c r="N8844" t="s">
        <v>29</v>
      </c>
      <c r="O8844" t="s">
        <v>29</v>
      </c>
      <c r="P8844">
        <v>1</v>
      </c>
      <c r="Q8844">
        <v>190</v>
      </c>
      <c r="R8844">
        <v>10</v>
      </c>
      <c r="S8844" t="str">
        <f>IF(Table1[[#This Row],[Average_Cost_for_two]]&lt;500,"Low",IF(Table1[[#This Row],[Average_Cost_for_two]]&lt;=1500,"Medium","High"))</f>
        <v>Low</v>
      </c>
      <c r="T8844">
        <v>3.9</v>
      </c>
      <c r="U8844">
        <v>2015</v>
      </c>
      <c r="V8844">
        <v>5</v>
      </c>
      <c r="W8844">
        <v>17</v>
      </c>
      <c r="X8844">
        <f>IF(OR(Main!$U8844=0,
       Main!$V8844=0,
       Main!$W8844=0),
   "",
   DATE(Main!$U8844,
        Main!$V8844,
        Main!$W8844)
)</f>
        <v>42141</v>
      </c>
      <c r="Y8844">
        <f>Table1[[#This Row],[Average_Cost_for_two]]*VLOOKUP(Table1[[#This Row],[Currency]],currency!$A$2:$B$10,2,FALSE)</f>
        <v>10</v>
      </c>
      <c r="Z8844" t="str">
        <f>VLOOKUP(C8844,country!A:B,2,FALSE)</f>
        <v>United States</v>
      </c>
      <c r="AA8844">
        <f t="shared" si="138"/>
        <v>2</v>
      </c>
    </row>
    <row r="8845" spans="1:27" ht="15.75" customHeight="1" x14ac:dyDescent="0.25">
      <c r="A8845">
        <v>17293301</v>
      </c>
      <c r="B8845" t="s">
        <v>18566</v>
      </c>
      <c r="C8845">
        <v>216</v>
      </c>
      <c r="D8845" t="s">
        <v>18173</v>
      </c>
      <c r="E8845" t="s">
        <v>18567</v>
      </c>
      <c r="F8845" t="s">
        <v>18173</v>
      </c>
      <c r="G8845" t="s">
        <v>18175</v>
      </c>
      <c r="H8845">
        <v>-83.365399999999994</v>
      </c>
      <c r="I8845">
        <v>33.953499999999998</v>
      </c>
      <c r="J8845" t="s">
        <v>18226</v>
      </c>
      <c r="K8845" t="s">
        <v>518</v>
      </c>
      <c r="L8845" t="s">
        <v>29</v>
      </c>
      <c r="M8845" t="s">
        <v>29</v>
      </c>
      <c r="N8845" t="s">
        <v>29</v>
      </c>
      <c r="O8845" t="s">
        <v>29</v>
      </c>
      <c r="P8845">
        <v>1</v>
      </c>
      <c r="Q8845">
        <v>849</v>
      </c>
      <c r="R8845">
        <v>10</v>
      </c>
      <c r="S8845" t="str">
        <f>IF(Table1[[#This Row],[Average_Cost_for_two]]&lt;500,"Low",IF(Table1[[#This Row],[Average_Cost_for_two]]&lt;=1500,"Medium","High"))</f>
        <v>Low</v>
      </c>
      <c r="T8845">
        <v>4.5</v>
      </c>
      <c r="U8845">
        <v>2014</v>
      </c>
      <c r="V8845">
        <v>4</v>
      </c>
      <c r="W8845">
        <v>1</v>
      </c>
      <c r="X8845">
        <f>IF(OR(Main!$U8845=0,
       Main!$V8845=0,
       Main!$W8845=0),
   "",
   DATE(Main!$U8845,
        Main!$V8845,
        Main!$W8845)
)</f>
        <v>41730</v>
      </c>
      <c r="Y8845">
        <f>Table1[[#This Row],[Average_Cost_for_two]]*VLOOKUP(Table1[[#This Row],[Currency]],currency!$A$2:$B$10,2,FALSE)</f>
        <v>10</v>
      </c>
      <c r="Z8845" t="str">
        <f>VLOOKUP(C8845,country!A:B,2,FALSE)</f>
        <v>United States</v>
      </c>
      <c r="AA8845">
        <f t="shared" si="138"/>
        <v>2</v>
      </c>
    </row>
    <row r="8846" spans="1:27" ht="15.75" customHeight="1" x14ac:dyDescent="0.25">
      <c r="A8846">
        <v>17293409</v>
      </c>
      <c r="B8846" t="s">
        <v>18568</v>
      </c>
      <c r="C8846">
        <v>216</v>
      </c>
      <c r="D8846" t="s">
        <v>18173</v>
      </c>
      <c r="E8846" t="s">
        <v>18569</v>
      </c>
      <c r="F8846" t="s">
        <v>18173</v>
      </c>
      <c r="G8846" t="s">
        <v>18175</v>
      </c>
      <c r="H8846">
        <v>-83.429299999999998</v>
      </c>
      <c r="I8846">
        <v>33.965200000000003</v>
      </c>
      <c r="J8846" t="s">
        <v>2358</v>
      </c>
      <c r="K8846" t="s">
        <v>518</v>
      </c>
      <c r="L8846" t="s">
        <v>29</v>
      </c>
      <c r="M8846" t="s">
        <v>29</v>
      </c>
      <c r="N8846" t="s">
        <v>29</v>
      </c>
      <c r="O8846" t="s">
        <v>29</v>
      </c>
      <c r="P8846">
        <v>1</v>
      </c>
      <c r="Q8846">
        <v>917</v>
      </c>
      <c r="R8846">
        <v>10</v>
      </c>
      <c r="S8846" t="str">
        <f>IF(Table1[[#This Row],[Average_Cost_for_two]]&lt;500,"Low",IF(Table1[[#This Row],[Average_Cost_for_two]]&lt;=1500,"Medium","High"))</f>
        <v>Low</v>
      </c>
      <c r="T8846">
        <v>4.5999999999999996</v>
      </c>
      <c r="U8846">
        <v>2018</v>
      </c>
      <c r="V8846">
        <v>4</v>
      </c>
      <c r="W8846">
        <v>5</v>
      </c>
      <c r="X8846">
        <f>IF(OR(Main!$U8846=0,
       Main!$V8846=0,
       Main!$W8846=0),
   "",
   DATE(Main!$U8846,
        Main!$V8846,
        Main!$W8846)
)</f>
        <v>43195</v>
      </c>
      <c r="Y8846">
        <f>Table1[[#This Row],[Average_Cost_for_two]]*VLOOKUP(Table1[[#This Row],[Currency]],currency!$A$2:$B$10,2,FALSE)</f>
        <v>10</v>
      </c>
      <c r="Z8846" t="str">
        <f>VLOOKUP(C8846,country!A:B,2,FALSE)</f>
        <v>United States</v>
      </c>
      <c r="AA8846">
        <f t="shared" si="138"/>
        <v>2</v>
      </c>
    </row>
    <row r="8847" spans="1:27" ht="15.75" customHeight="1" x14ac:dyDescent="0.25">
      <c r="A8847">
        <v>17294565</v>
      </c>
      <c r="B8847" t="s">
        <v>18570</v>
      </c>
      <c r="C8847">
        <v>216</v>
      </c>
      <c r="D8847" t="s">
        <v>17996</v>
      </c>
      <c r="E8847" t="s">
        <v>18571</v>
      </c>
      <c r="F8847" t="s">
        <v>17996</v>
      </c>
      <c r="G8847" t="s">
        <v>18115</v>
      </c>
      <c r="H8847">
        <v>-81.969399999999993</v>
      </c>
      <c r="I8847">
        <v>33.476399999999998</v>
      </c>
      <c r="J8847" t="s">
        <v>2358</v>
      </c>
      <c r="K8847" t="s">
        <v>518</v>
      </c>
      <c r="L8847" t="s">
        <v>29</v>
      </c>
      <c r="M8847" t="s">
        <v>29</v>
      </c>
      <c r="N8847" t="s">
        <v>29</v>
      </c>
      <c r="O8847" t="s">
        <v>29</v>
      </c>
      <c r="P8847">
        <v>1</v>
      </c>
      <c r="Q8847">
        <v>380</v>
      </c>
      <c r="R8847">
        <v>10</v>
      </c>
      <c r="S8847" t="str">
        <f>IF(Table1[[#This Row],[Average_Cost_for_two]]&lt;500,"Low",IF(Table1[[#This Row],[Average_Cost_for_two]]&lt;=1500,"Medium","High"))</f>
        <v>Low</v>
      </c>
      <c r="T8847">
        <v>4</v>
      </c>
      <c r="U8847">
        <v>2015</v>
      </c>
      <c r="V8847">
        <v>4</v>
      </c>
      <c r="W8847">
        <v>28</v>
      </c>
      <c r="X8847">
        <f>IF(OR(Main!$U8847=0,
       Main!$V8847=0,
       Main!$W8847=0),
   "",
   DATE(Main!$U8847,
        Main!$V8847,
        Main!$W8847)
)</f>
        <v>42122</v>
      </c>
      <c r="Y8847">
        <f>Table1[[#This Row],[Average_Cost_for_two]]*VLOOKUP(Table1[[#This Row],[Currency]],currency!$A$2:$B$10,2,FALSE)</f>
        <v>10</v>
      </c>
      <c r="Z8847" t="str">
        <f>VLOOKUP(C8847,country!A:B,2,FALSE)</f>
        <v>United States</v>
      </c>
      <c r="AA8847">
        <f t="shared" si="138"/>
        <v>2</v>
      </c>
    </row>
    <row r="8848" spans="1:27" ht="15.75" customHeight="1" x14ac:dyDescent="0.25">
      <c r="A8848">
        <v>17333882</v>
      </c>
      <c r="B8848" t="s">
        <v>18572</v>
      </c>
      <c r="C8848">
        <v>216</v>
      </c>
      <c r="D8848" t="s">
        <v>18360</v>
      </c>
      <c r="E8848" t="s">
        <v>18573</v>
      </c>
      <c r="F8848" t="s">
        <v>18360</v>
      </c>
      <c r="G8848" t="s">
        <v>18362</v>
      </c>
      <c r="H8848">
        <v>-84.996399999999994</v>
      </c>
      <c r="I8848">
        <v>34.760399999999997</v>
      </c>
      <c r="J8848" t="s">
        <v>2358</v>
      </c>
      <c r="K8848" t="s">
        <v>518</v>
      </c>
      <c r="L8848" t="s">
        <v>29</v>
      </c>
      <c r="M8848" t="s">
        <v>29</v>
      </c>
      <c r="N8848" t="s">
        <v>29</v>
      </c>
      <c r="O8848" t="s">
        <v>29</v>
      </c>
      <c r="P8848">
        <v>1</v>
      </c>
      <c r="Q8848">
        <v>114</v>
      </c>
      <c r="R8848">
        <v>10</v>
      </c>
      <c r="S8848" t="str">
        <f>IF(Table1[[#This Row],[Average_Cost_for_two]]&lt;500,"Low",IF(Table1[[#This Row],[Average_Cost_for_two]]&lt;=1500,"Medium","High"))</f>
        <v>Low</v>
      </c>
      <c r="T8848">
        <v>4.0999999999999996</v>
      </c>
      <c r="U8848">
        <v>2016</v>
      </c>
      <c r="V8848">
        <v>4</v>
      </c>
      <c r="W8848">
        <v>19</v>
      </c>
      <c r="X8848">
        <f>IF(OR(Main!$U8848=0,
       Main!$V8848=0,
       Main!$W8848=0),
   "",
   DATE(Main!$U8848,
        Main!$V8848,
        Main!$W8848)
)</f>
        <v>42479</v>
      </c>
      <c r="Y8848">
        <f>Table1[[#This Row],[Average_Cost_for_two]]*VLOOKUP(Table1[[#This Row],[Currency]],currency!$A$2:$B$10,2,FALSE)</f>
        <v>10</v>
      </c>
      <c r="Z8848" t="str">
        <f>VLOOKUP(C8848,country!A:B,2,FALSE)</f>
        <v>United States</v>
      </c>
      <c r="AA8848">
        <f t="shared" si="138"/>
        <v>2</v>
      </c>
    </row>
    <row r="8849" spans="1:27" ht="15.75" customHeight="1" x14ac:dyDescent="0.25">
      <c r="A8849">
        <v>17335158</v>
      </c>
      <c r="B8849" t="s">
        <v>18574</v>
      </c>
      <c r="C8849">
        <v>216</v>
      </c>
      <c r="D8849" t="s">
        <v>1901</v>
      </c>
      <c r="E8849" t="s">
        <v>18575</v>
      </c>
      <c r="F8849" t="s">
        <v>1901</v>
      </c>
      <c r="G8849" t="s">
        <v>1903</v>
      </c>
      <c r="H8849">
        <v>-90.572417999999999</v>
      </c>
      <c r="I8849">
        <v>41.520389000000002</v>
      </c>
      <c r="J8849" t="s">
        <v>1104</v>
      </c>
      <c r="K8849" t="s">
        <v>518</v>
      </c>
      <c r="L8849" t="s">
        <v>29</v>
      </c>
      <c r="M8849" t="s">
        <v>29</v>
      </c>
      <c r="N8849" t="s">
        <v>29</v>
      </c>
      <c r="O8849" t="s">
        <v>29</v>
      </c>
      <c r="P8849">
        <v>1</v>
      </c>
      <c r="Q8849">
        <v>123</v>
      </c>
      <c r="R8849">
        <v>10</v>
      </c>
      <c r="S8849" t="str">
        <f>IF(Table1[[#This Row],[Average_Cost_for_two]]&lt;500,"Low",IF(Table1[[#This Row],[Average_Cost_for_two]]&lt;=1500,"Medium","High"))</f>
        <v>Low</v>
      </c>
      <c r="T8849">
        <v>4.3</v>
      </c>
      <c r="U8849">
        <v>2012</v>
      </c>
      <c r="V8849">
        <v>4</v>
      </c>
      <c r="W8849">
        <v>2</v>
      </c>
      <c r="X8849">
        <f>IF(OR(Main!$U8849=0,
       Main!$V8849=0,
       Main!$W8849=0),
   "",
   DATE(Main!$U8849,
        Main!$V8849,
        Main!$W8849)
)</f>
        <v>41001</v>
      </c>
      <c r="Y8849">
        <f>Table1[[#This Row],[Average_Cost_for_two]]*VLOOKUP(Table1[[#This Row],[Currency]],currency!$A$2:$B$10,2,FALSE)</f>
        <v>10</v>
      </c>
      <c r="Z8849" t="str">
        <f>VLOOKUP(C8849,country!A:B,2,FALSE)</f>
        <v>United States</v>
      </c>
      <c r="AA8849">
        <f t="shared" si="138"/>
        <v>2</v>
      </c>
    </row>
    <row r="8850" spans="1:27" ht="15.75" customHeight="1" x14ac:dyDescent="0.25">
      <c r="A8850">
        <v>17259625</v>
      </c>
      <c r="B8850" t="s">
        <v>18576</v>
      </c>
      <c r="C8850">
        <v>216</v>
      </c>
      <c r="D8850" t="s">
        <v>1910</v>
      </c>
      <c r="E8850" t="s">
        <v>18577</v>
      </c>
      <c r="F8850" t="s">
        <v>18578</v>
      </c>
      <c r="G8850" t="s">
        <v>18579</v>
      </c>
      <c r="H8850">
        <v>-93.614739999999998</v>
      </c>
      <c r="I8850">
        <v>41.590105999999999</v>
      </c>
      <c r="J8850" t="s">
        <v>18580</v>
      </c>
      <c r="K8850" t="s">
        <v>518</v>
      </c>
      <c r="L8850" t="s">
        <v>29</v>
      </c>
      <c r="M8850" t="s">
        <v>29</v>
      </c>
      <c r="N8850" t="s">
        <v>29</v>
      </c>
      <c r="O8850" t="s">
        <v>29</v>
      </c>
      <c r="P8850">
        <v>1</v>
      </c>
      <c r="Q8850">
        <v>943</v>
      </c>
      <c r="R8850">
        <v>10</v>
      </c>
      <c r="S8850" t="str">
        <f>IF(Table1[[#This Row],[Average_Cost_for_two]]&lt;500,"Low",IF(Table1[[#This Row],[Average_Cost_for_two]]&lt;=1500,"Medium","High"))</f>
        <v>Low</v>
      </c>
      <c r="T8850">
        <v>4.2</v>
      </c>
      <c r="U8850">
        <v>2012</v>
      </c>
      <c r="V8850">
        <v>4</v>
      </c>
      <c r="W8850">
        <v>7</v>
      </c>
      <c r="X8850">
        <f>IF(OR(Main!$U8850=0,
       Main!$V8850=0,
       Main!$W8850=0),
   "",
   DATE(Main!$U8850,
        Main!$V8850,
        Main!$W8850)
)</f>
        <v>41006</v>
      </c>
      <c r="Y8850">
        <f>Table1[[#This Row],[Average_Cost_for_two]]*VLOOKUP(Table1[[#This Row],[Currency]],currency!$A$2:$B$10,2,FALSE)</f>
        <v>10</v>
      </c>
      <c r="Z8850" t="str">
        <f>VLOOKUP(C8850,country!A:B,2,FALSE)</f>
        <v>United States</v>
      </c>
      <c r="AA8850">
        <f t="shared" si="138"/>
        <v>2</v>
      </c>
    </row>
    <row r="8851" spans="1:27" ht="15.75" customHeight="1" x14ac:dyDescent="0.25">
      <c r="A8851">
        <v>17557488</v>
      </c>
      <c r="B8851" t="s">
        <v>18581</v>
      </c>
      <c r="C8851">
        <v>216</v>
      </c>
      <c r="D8851" t="s">
        <v>18582</v>
      </c>
      <c r="E8851" t="s">
        <v>18583</v>
      </c>
      <c r="F8851" t="s">
        <v>18582</v>
      </c>
      <c r="G8851" t="s">
        <v>18584</v>
      </c>
      <c r="H8851">
        <v>-120.3458</v>
      </c>
      <c r="I8851">
        <v>42.188499999999998</v>
      </c>
      <c r="J8851" t="s">
        <v>18585</v>
      </c>
      <c r="K8851" t="s">
        <v>518</v>
      </c>
      <c r="L8851" t="s">
        <v>29</v>
      </c>
      <c r="M8851" t="s">
        <v>29</v>
      </c>
      <c r="N8851" t="s">
        <v>29</v>
      </c>
      <c r="O8851" t="s">
        <v>29</v>
      </c>
      <c r="P8851">
        <v>1</v>
      </c>
      <c r="Q8851">
        <v>41</v>
      </c>
      <c r="R8851">
        <v>10</v>
      </c>
      <c r="S8851" t="str">
        <f>IF(Table1[[#This Row],[Average_Cost_for_two]]&lt;500,"Low",IF(Table1[[#This Row],[Average_Cost_for_two]]&lt;=1500,"Medium","High"))</f>
        <v>Low</v>
      </c>
      <c r="T8851">
        <v>3.6</v>
      </c>
      <c r="U8851">
        <v>2016</v>
      </c>
      <c r="V8851">
        <v>4</v>
      </c>
      <c r="W8851">
        <v>23</v>
      </c>
      <c r="X8851">
        <f>IF(OR(Main!$U8851=0,
       Main!$V8851=0,
       Main!$W8851=0),
   "",
   DATE(Main!$U8851,
        Main!$V8851,
        Main!$W8851)
)</f>
        <v>42483</v>
      </c>
      <c r="Y8851">
        <f>Table1[[#This Row],[Average_Cost_for_two]]*VLOOKUP(Table1[[#This Row],[Currency]],currency!$A$2:$B$10,2,FALSE)</f>
        <v>10</v>
      </c>
      <c r="Z8851" t="str">
        <f>VLOOKUP(C8851,country!A:B,2,FALSE)</f>
        <v>United States</v>
      </c>
      <c r="AA8851">
        <f t="shared" si="138"/>
        <v>2</v>
      </c>
    </row>
    <row r="8852" spans="1:27" ht="15.75" customHeight="1" x14ac:dyDescent="0.25">
      <c r="A8852">
        <v>17582527</v>
      </c>
      <c r="B8852" t="s">
        <v>18586</v>
      </c>
      <c r="C8852">
        <v>216</v>
      </c>
      <c r="D8852" t="s">
        <v>18007</v>
      </c>
      <c r="E8852" t="s">
        <v>18587</v>
      </c>
      <c r="F8852" t="s">
        <v>18007</v>
      </c>
      <c r="G8852" t="s">
        <v>18009</v>
      </c>
      <c r="H8852">
        <v>-112.441</v>
      </c>
      <c r="I8852">
        <v>42.892800000000001</v>
      </c>
      <c r="J8852" t="s">
        <v>556</v>
      </c>
      <c r="K8852" t="s">
        <v>518</v>
      </c>
      <c r="L8852" t="s">
        <v>29</v>
      </c>
      <c r="M8852" t="s">
        <v>29</v>
      </c>
      <c r="N8852" t="s">
        <v>29</v>
      </c>
      <c r="O8852" t="s">
        <v>29</v>
      </c>
      <c r="P8852">
        <v>1</v>
      </c>
      <c r="Q8852">
        <v>93</v>
      </c>
      <c r="R8852">
        <v>10</v>
      </c>
      <c r="S8852" t="str">
        <f>IF(Table1[[#This Row],[Average_Cost_for_two]]&lt;500,"Low",IF(Table1[[#This Row],[Average_Cost_for_two]]&lt;=1500,"Medium","High"))</f>
        <v>Low</v>
      </c>
      <c r="T8852">
        <v>3.5</v>
      </c>
      <c r="U8852">
        <v>2016</v>
      </c>
      <c r="V8852">
        <v>4</v>
      </c>
      <c r="W8852">
        <v>27</v>
      </c>
      <c r="X8852">
        <f>IF(OR(Main!$U8852=0,
       Main!$V8852=0,
       Main!$W8852=0),
   "",
   DATE(Main!$U8852,
        Main!$V8852,
        Main!$W8852)
)</f>
        <v>42487</v>
      </c>
      <c r="Y8852">
        <f>Table1[[#This Row],[Average_Cost_for_two]]*VLOOKUP(Table1[[#This Row],[Currency]],currency!$A$2:$B$10,2,FALSE)</f>
        <v>10</v>
      </c>
      <c r="Z8852" t="str">
        <f>VLOOKUP(C8852,country!A:B,2,FALSE)</f>
        <v>United States</v>
      </c>
      <c r="AA8852">
        <f t="shared" si="138"/>
        <v>2</v>
      </c>
    </row>
    <row r="8853" spans="1:27" ht="15.75" customHeight="1" x14ac:dyDescent="0.25">
      <c r="A8853">
        <v>17144732</v>
      </c>
      <c r="B8853" t="s">
        <v>18588</v>
      </c>
      <c r="C8853">
        <v>216</v>
      </c>
      <c r="D8853" t="s">
        <v>1848</v>
      </c>
      <c r="E8853" t="s">
        <v>18589</v>
      </c>
      <c r="F8853" t="s">
        <v>1721</v>
      </c>
      <c r="G8853" t="s">
        <v>1855</v>
      </c>
      <c r="H8853">
        <v>-157.83153799999999</v>
      </c>
      <c r="I8853">
        <v>21.280663000000001</v>
      </c>
      <c r="J8853" t="s">
        <v>18319</v>
      </c>
      <c r="K8853" t="s">
        <v>518</v>
      </c>
      <c r="L8853" t="s">
        <v>29</v>
      </c>
      <c r="M8853" t="s">
        <v>29</v>
      </c>
      <c r="N8853" t="s">
        <v>29</v>
      </c>
      <c r="O8853" t="s">
        <v>29</v>
      </c>
      <c r="P8853">
        <v>1</v>
      </c>
      <c r="Q8853">
        <v>535</v>
      </c>
      <c r="R8853">
        <v>10</v>
      </c>
      <c r="S8853" t="str">
        <f>IF(Table1[[#This Row],[Average_Cost_for_two]]&lt;500,"Low",IF(Table1[[#This Row],[Average_Cost_for_two]]&lt;=1500,"Medium","High"))</f>
        <v>Low</v>
      </c>
      <c r="T8853">
        <v>4</v>
      </c>
      <c r="U8853">
        <v>2014</v>
      </c>
      <c r="V8853">
        <v>4</v>
      </c>
      <c r="W8853">
        <v>25</v>
      </c>
      <c r="X8853">
        <f>IF(OR(Main!$U8853=0,
       Main!$V8853=0,
       Main!$W8853=0),
   "",
   DATE(Main!$U8853,
        Main!$V8853,
        Main!$W8853)
)</f>
        <v>41754</v>
      </c>
      <c r="Y8853">
        <f>Table1[[#This Row],[Average_Cost_for_two]]*VLOOKUP(Table1[[#This Row],[Currency]],currency!$A$2:$B$10,2,FALSE)</f>
        <v>10</v>
      </c>
      <c r="Z8853" t="str">
        <f>VLOOKUP(C8853,country!A:B,2,FALSE)</f>
        <v>United States</v>
      </c>
      <c r="AA8853">
        <f t="shared" si="138"/>
        <v>2</v>
      </c>
    </row>
    <row r="8854" spans="1:27" ht="15.75" customHeight="1" x14ac:dyDescent="0.25">
      <c r="A8854">
        <v>17616203</v>
      </c>
      <c r="B8854" t="s">
        <v>18590</v>
      </c>
      <c r="C8854">
        <v>216</v>
      </c>
      <c r="D8854" t="s">
        <v>1789</v>
      </c>
      <c r="E8854" t="s">
        <v>18591</v>
      </c>
      <c r="F8854" t="s">
        <v>1789</v>
      </c>
      <c r="G8854" t="s">
        <v>1791</v>
      </c>
      <c r="H8854">
        <v>-81.094099999999997</v>
      </c>
      <c r="I8854">
        <v>32.080100000000002</v>
      </c>
      <c r="J8854" t="s">
        <v>18592</v>
      </c>
      <c r="K8854" t="s">
        <v>518</v>
      </c>
      <c r="L8854" t="s">
        <v>29</v>
      </c>
      <c r="M8854" t="s">
        <v>29</v>
      </c>
      <c r="N8854" t="s">
        <v>29</v>
      </c>
      <c r="O8854" t="s">
        <v>29</v>
      </c>
      <c r="P8854">
        <v>1</v>
      </c>
      <c r="Q8854">
        <v>680</v>
      </c>
      <c r="R8854">
        <v>10</v>
      </c>
      <c r="S8854" t="str">
        <f>IF(Table1[[#This Row],[Average_Cost_for_two]]&lt;500,"Low",IF(Table1[[#This Row],[Average_Cost_for_two]]&lt;=1500,"Medium","High"))</f>
        <v>Low</v>
      </c>
      <c r="T8854">
        <v>4.2</v>
      </c>
      <c r="U8854">
        <v>2012</v>
      </c>
      <c r="V8854">
        <v>4</v>
      </c>
      <c r="W8854">
        <v>19</v>
      </c>
      <c r="X8854">
        <f>IF(OR(Main!$U8854=0,
       Main!$V8854=0,
       Main!$W8854=0),
   "",
   DATE(Main!$U8854,
        Main!$V8854,
        Main!$W8854)
)</f>
        <v>41018</v>
      </c>
      <c r="Y8854">
        <f>Table1[[#This Row],[Average_Cost_for_two]]*VLOOKUP(Table1[[#This Row],[Currency]],currency!$A$2:$B$10,2,FALSE)</f>
        <v>10</v>
      </c>
      <c r="Z8854" t="str">
        <f>VLOOKUP(C8854,country!A:B,2,FALSE)</f>
        <v>United States</v>
      </c>
      <c r="AA8854">
        <f t="shared" si="138"/>
        <v>2</v>
      </c>
    </row>
    <row r="8855" spans="1:27" ht="15.75" customHeight="1" x14ac:dyDescent="0.25">
      <c r="A8855">
        <v>17616368</v>
      </c>
      <c r="B8855" t="s">
        <v>18593</v>
      </c>
      <c r="C8855">
        <v>216</v>
      </c>
      <c r="D8855" t="s">
        <v>1789</v>
      </c>
      <c r="E8855" t="s">
        <v>18594</v>
      </c>
      <c r="F8855" t="s">
        <v>1789</v>
      </c>
      <c r="G8855" t="s">
        <v>1791</v>
      </c>
      <c r="H8855">
        <v>-81.097050999999993</v>
      </c>
      <c r="I8855">
        <v>32.080742000000001</v>
      </c>
      <c r="J8855" t="s">
        <v>18595</v>
      </c>
      <c r="K8855" t="s">
        <v>518</v>
      </c>
      <c r="L8855" t="s">
        <v>29</v>
      </c>
      <c r="M8855" t="s">
        <v>29</v>
      </c>
      <c r="N8855" t="s">
        <v>29</v>
      </c>
      <c r="O8855" t="s">
        <v>29</v>
      </c>
      <c r="P8855">
        <v>1</v>
      </c>
      <c r="Q8855">
        <v>456</v>
      </c>
      <c r="R8855">
        <v>10</v>
      </c>
      <c r="S8855" t="str">
        <f>IF(Table1[[#This Row],[Average_Cost_for_two]]&lt;500,"Low",IF(Table1[[#This Row],[Average_Cost_for_two]]&lt;=1500,"Medium","High"))</f>
        <v>Low</v>
      </c>
      <c r="T8855">
        <v>4.3</v>
      </c>
      <c r="U8855">
        <v>2013</v>
      </c>
      <c r="V8855">
        <v>4</v>
      </c>
      <c r="W8855">
        <v>25</v>
      </c>
      <c r="X8855">
        <f>IF(OR(Main!$U8855=0,
       Main!$V8855=0,
       Main!$W8855=0),
   "",
   DATE(Main!$U8855,
        Main!$V8855,
        Main!$W8855)
)</f>
        <v>41389</v>
      </c>
      <c r="Y8855">
        <f>Table1[[#This Row],[Average_Cost_for_two]]*VLOOKUP(Table1[[#This Row],[Currency]],currency!$A$2:$B$10,2,FALSE)</f>
        <v>10</v>
      </c>
      <c r="Z8855" t="str">
        <f>VLOOKUP(C8855,country!A:B,2,FALSE)</f>
        <v>United States</v>
      </c>
      <c r="AA8855">
        <f t="shared" si="138"/>
        <v>2</v>
      </c>
    </row>
    <row r="8856" spans="1:27" ht="15.75" customHeight="1" x14ac:dyDescent="0.25">
      <c r="A8856">
        <v>17621696</v>
      </c>
      <c r="B8856" t="s">
        <v>18596</v>
      </c>
      <c r="C8856">
        <v>216</v>
      </c>
      <c r="D8856" t="s">
        <v>1797</v>
      </c>
      <c r="E8856" t="s">
        <v>18597</v>
      </c>
      <c r="F8856" t="s">
        <v>1797</v>
      </c>
      <c r="G8856" t="s">
        <v>18167</v>
      </c>
      <c r="H8856">
        <v>-96.379000000000005</v>
      </c>
      <c r="I8856">
        <v>42.476500000000001</v>
      </c>
      <c r="J8856" t="s">
        <v>18097</v>
      </c>
      <c r="K8856" t="s">
        <v>518</v>
      </c>
      <c r="L8856" t="s">
        <v>29</v>
      </c>
      <c r="M8856" t="s">
        <v>29</v>
      </c>
      <c r="N8856" t="s">
        <v>29</v>
      </c>
      <c r="O8856" t="s">
        <v>29</v>
      </c>
      <c r="P8856">
        <v>1</v>
      </c>
      <c r="Q8856">
        <v>92</v>
      </c>
      <c r="R8856">
        <v>10</v>
      </c>
      <c r="S8856" t="str">
        <f>IF(Table1[[#This Row],[Average_Cost_for_two]]&lt;500,"Low",IF(Table1[[#This Row],[Average_Cost_for_two]]&lt;=1500,"Medium","High"))</f>
        <v>Low</v>
      </c>
      <c r="T8856">
        <v>3.6</v>
      </c>
      <c r="U8856">
        <v>2011</v>
      </c>
      <c r="V8856">
        <v>4</v>
      </c>
      <c r="W8856">
        <v>24</v>
      </c>
      <c r="X8856">
        <f>IF(OR(Main!$U8856=0,
       Main!$V8856=0,
       Main!$W8856=0),
   "",
   DATE(Main!$U8856,
        Main!$V8856,
        Main!$W8856)
)</f>
        <v>40657</v>
      </c>
      <c r="Y8856">
        <f>Table1[[#This Row],[Average_Cost_for_two]]*VLOOKUP(Table1[[#This Row],[Currency]],currency!$A$2:$B$10,2,FALSE)</f>
        <v>10</v>
      </c>
      <c r="Z8856" t="str">
        <f>VLOOKUP(C8856,country!A:B,2,FALSE)</f>
        <v>United States</v>
      </c>
      <c r="AA8856">
        <f t="shared" si="138"/>
        <v>2</v>
      </c>
    </row>
    <row r="8857" spans="1:27" ht="15.75" customHeight="1" x14ac:dyDescent="0.25">
      <c r="A8857">
        <v>17284203</v>
      </c>
      <c r="B8857" t="s">
        <v>18598</v>
      </c>
      <c r="C8857">
        <v>216</v>
      </c>
      <c r="D8857" t="s">
        <v>1873</v>
      </c>
      <c r="E8857" t="s">
        <v>18599</v>
      </c>
      <c r="F8857" t="s">
        <v>1873</v>
      </c>
      <c r="G8857" t="s">
        <v>1875</v>
      </c>
      <c r="H8857">
        <v>-84.207094999999995</v>
      </c>
      <c r="I8857">
        <v>31.608743</v>
      </c>
      <c r="J8857" t="s">
        <v>18600</v>
      </c>
      <c r="K8857" t="s">
        <v>518</v>
      </c>
      <c r="L8857" t="s">
        <v>29</v>
      </c>
      <c r="M8857" t="s">
        <v>29</v>
      </c>
      <c r="N8857" t="s">
        <v>29</v>
      </c>
      <c r="O8857" t="s">
        <v>29</v>
      </c>
      <c r="P8857">
        <v>1</v>
      </c>
      <c r="Q8857">
        <v>25</v>
      </c>
      <c r="R8857">
        <v>10</v>
      </c>
      <c r="S8857" t="str">
        <f>IF(Table1[[#This Row],[Average_Cost_for_two]]&lt;500,"Low",IF(Table1[[#This Row],[Average_Cost_for_two]]&lt;=1500,"Medium","High"))</f>
        <v>Low</v>
      </c>
      <c r="T8857">
        <v>3.3</v>
      </c>
      <c r="U8857">
        <v>2012</v>
      </c>
      <c r="V8857">
        <v>3</v>
      </c>
      <c r="W8857">
        <v>1</v>
      </c>
      <c r="X8857">
        <f>IF(OR(Main!$U8857=0,
       Main!$V8857=0,
       Main!$W8857=0),
   "",
   DATE(Main!$U8857,
        Main!$V8857,
        Main!$W8857)
)</f>
        <v>40969</v>
      </c>
      <c r="Y8857">
        <f>Table1[[#This Row],[Average_Cost_for_two]]*VLOOKUP(Table1[[#This Row],[Currency]],currency!$A$2:$B$10,2,FALSE)</f>
        <v>10</v>
      </c>
      <c r="Z8857" t="str">
        <f>VLOOKUP(C8857,country!A:B,2,FALSE)</f>
        <v>United States</v>
      </c>
      <c r="AA8857">
        <f t="shared" si="138"/>
        <v>1</v>
      </c>
    </row>
    <row r="8858" spans="1:27" ht="15.75" customHeight="1" x14ac:dyDescent="0.25">
      <c r="A8858">
        <v>17284397</v>
      </c>
      <c r="B8858" t="s">
        <v>18601</v>
      </c>
      <c r="C8858">
        <v>216</v>
      </c>
      <c r="D8858" t="s">
        <v>1873</v>
      </c>
      <c r="E8858" t="s">
        <v>18602</v>
      </c>
      <c r="F8858" t="s">
        <v>1873</v>
      </c>
      <c r="G8858" t="s">
        <v>1875</v>
      </c>
      <c r="H8858">
        <v>-84.206943999999993</v>
      </c>
      <c r="I8858">
        <v>31.622412000000001</v>
      </c>
      <c r="J8858" t="s">
        <v>18557</v>
      </c>
      <c r="K8858" t="s">
        <v>518</v>
      </c>
      <c r="L8858" t="s">
        <v>29</v>
      </c>
      <c r="M8858" t="s">
        <v>29</v>
      </c>
      <c r="N8858" t="s">
        <v>29</v>
      </c>
      <c r="O8858" t="s">
        <v>29</v>
      </c>
      <c r="P8858">
        <v>1</v>
      </c>
      <c r="Q8858">
        <v>26</v>
      </c>
      <c r="R8858">
        <v>10</v>
      </c>
      <c r="S8858" t="str">
        <f>IF(Table1[[#This Row],[Average_Cost_for_two]]&lt;500,"Low",IF(Table1[[#This Row],[Average_Cost_for_two]]&lt;=1500,"Medium","High"))</f>
        <v>Low</v>
      </c>
      <c r="T8858">
        <v>3.4</v>
      </c>
      <c r="U8858">
        <v>2012</v>
      </c>
      <c r="V8858">
        <v>3</v>
      </c>
      <c r="W8858">
        <v>2</v>
      </c>
      <c r="X8858">
        <f>IF(OR(Main!$U8858=0,
       Main!$V8858=0,
       Main!$W8858=0),
   "",
   DATE(Main!$U8858,
        Main!$V8858,
        Main!$W8858)
)</f>
        <v>40970</v>
      </c>
      <c r="Y8858">
        <f>Table1[[#This Row],[Average_Cost_for_two]]*VLOOKUP(Table1[[#This Row],[Currency]],currency!$A$2:$B$10,2,FALSE)</f>
        <v>10</v>
      </c>
      <c r="Z8858" t="str">
        <f>VLOOKUP(C8858,country!A:B,2,FALSE)</f>
        <v>United States</v>
      </c>
      <c r="AA8858">
        <f t="shared" si="138"/>
        <v>1</v>
      </c>
    </row>
    <row r="8859" spans="1:27" ht="15.75" customHeight="1" x14ac:dyDescent="0.25">
      <c r="A8859">
        <v>17294014</v>
      </c>
      <c r="B8859" t="s">
        <v>18603</v>
      </c>
      <c r="C8859">
        <v>216</v>
      </c>
      <c r="D8859" t="s">
        <v>18173</v>
      </c>
      <c r="E8859" t="s">
        <v>18604</v>
      </c>
      <c r="F8859" t="s">
        <v>18173</v>
      </c>
      <c r="G8859" t="s">
        <v>18175</v>
      </c>
      <c r="H8859">
        <v>-83.382822399999995</v>
      </c>
      <c r="I8859">
        <v>33.960022700000003</v>
      </c>
      <c r="J8859" t="s">
        <v>18605</v>
      </c>
      <c r="K8859" t="s">
        <v>518</v>
      </c>
      <c r="L8859" t="s">
        <v>29</v>
      </c>
      <c r="M8859" t="s">
        <v>29</v>
      </c>
      <c r="N8859" t="s">
        <v>29</v>
      </c>
      <c r="O8859" t="s">
        <v>29</v>
      </c>
      <c r="P8859">
        <v>1</v>
      </c>
      <c r="Q8859">
        <v>374</v>
      </c>
      <c r="R8859">
        <v>10</v>
      </c>
      <c r="S8859" t="str">
        <f>IF(Table1[[#This Row],[Average_Cost_for_two]]&lt;500,"Low",IF(Table1[[#This Row],[Average_Cost_for_two]]&lt;=1500,"Medium","High"))</f>
        <v>Low</v>
      </c>
      <c r="T8859">
        <v>4.0999999999999996</v>
      </c>
      <c r="U8859">
        <v>2016</v>
      </c>
      <c r="V8859">
        <v>3</v>
      </c>
      <c r="W8859">
        <v>13</v>
      </c>
      <c r="X8859">
        <f>IF(OR(Main!$U8859=0,
       Main!$V8859=0,
       Main!$W8859=0),
   "",
   DATE(Main!$U8859,
        Main!$V8859,
        Main!$W8859)
)</f>
        <v>42442</v>
      </c>
      <c r="Y8859">
        <f>Table1[[#This Row],[Average_Cost_for_two]]*VLOOKUP(Table1[[#This Row],[Currency]],currency!$A$2:$B$10,2,FALSE)</f>
        <v>10</v>
      </c>
      <c r="Z8859" t="str">
        <f>VLOOKUP(C8859,country!A:B,2,FALSE)</f>
        <v>United States</v>
      </c>
      <c r="AA8859">
        <f t="shared" si="138"/>
        <v>1</v>
      </c>
    </row>
    <row r="8860" spans="1:27" ht="15.75" customHeight="1" x14ac:dyDescent="0.25">
      <c r="A8860">
        <v>17330755</v>
      </c>
      <c r="B8860" t="s">
        <v>18606</v>
      </c>
      <c r="C8860">
        <v>216</v>
      </c>
      <c r="D8860" t="s">
        <v>18051</v>
      </c>
      <c r="E8860" t="s">
        <v>18607</v>
      </c>
      <c r="F8860" t="s">
        <v>18051</v>
      </c>
      <c r="G8860" t="s">
        <v>18053</v>
      </c>
      <c r="H8860">
        <v>-84.992671000000001</v>
      </c>
      <c r="I8860">
        <v>32.470314999999999</v>
      </c>
      <c r="J8860" t="s">
        <v>18608</v>
      </c>
      <c r="K8860" t="s">
        <v>518</v>
      </c>
      <c r="L8860" t="s">
        <v>29</v>
      </c>
      <c r="M8860" t="s">
        <v>29</v>
      </c>
      <c r="N8860" t="s">
        <v>29</v>
      </c>
      <c r="O8860" t="s">
        <v>29</v>
      </c>
      <c r="P8860">
        <v>1</v>
      </c>
      <c r="Q8860">
        <v>33</v>
      </c>
      <c r="R8860">
        <v>10</v>
      </c>
      <c r="S8860" t="str">
        <f>IF(Table1[[#This Row],[Average_Cost_for_two]]&lt;500,"Low",IF(Table1[[#This Row],[Average_Cost_for_two]]&lt;=1500,"Medium","High"))</f>
        <v>Low</v>
      </c>
      <c r="T8860">
        <v>3.3</v>
      </c>
      <c r="U8860">
        <v>2017</v>
      </c>
      <c r="V8860">
        <v>3</v>
      </c>
      <c r="W8860">
        <v>26</v>
      </c>
      <c r="X8860">
        <f>IF(OR(Main!$U8860=0,
       Main!$V8860=0,
       Main!$W8860=0),
   "",
   DATE(Main!$U8860,
        Main!$V8860,
        Main!$W8860)
)</f>
        <v>42820</v>
      </c>
      <c r="Y8860">
        <f>Table1[[#This Row],[Average_Cost_for_two]]*VLOOKUP(Table1[[#This Row],[Currency]],currency!$A$2:$B$10,2,FALSE)</f>
        <v>10</v>
      </c>
      <c r="Z8860" t="str">
        <f>VLOOKUP(C8860,country!A:B,2,FALSE)</f>
        <v>United States</v>
      </c>
      <c r="AA8860">
        <f t="shared" si="138"/>
        <v>1</v>
      </c>
    </row>
    <row r="8861" spans="1:27" ht="15.75" customHeight="1" x14ac:dyDescent="0.25">
      <c r="A8861">
        <v>17333836</v>
      </c>
      <c r="B8861" t="s">
        <v>18609</v>
      </c>
      <c r="C8861">
        <v>216</v>
      </c>
      <c r="D8861" t="s">
        <v>18360</v>
      </c>
      <c r="E8861" t="s">
        <v>18610</v>
      </c>
      <c r="F8861" t="s">
        <v>18360</v>
      </c>
      <c r="G8861" t="s">
        <v>18362</v>
      </c>
      <c r="H8861">
        <v>-84.967799999999997</v>
      </c>
      <c r="I8861">
        <v>34.7742</v>
      </c>
      <c r="J8861" t="s">
        <v>2564</v>
      </c>
      <c r="K8861" t="s">
        <v>518</v>
      </c>
      <c r="L8861" t="s">
        <v>29</v>
      </c>
      <c r="M8861" t="s">
        <v>29</v>
      </c>
      <c r="N8861" t="s">
        <v>29</v>
      </c>
      <c r="O8861" t="s">
        <v>29</v>
      </c>
      <c r="P8861">
        <v>1</v>
      </c>
      <c r="Q8861">
        <v>122</v>
      </c>
      <c r="R8861">
        <v>10</v>
      </c>
      <c r="S8861" t="str">
        <f>IF(Table1[[#This Row],[Average_Cost_for_two]]&lt;500,"Low",IF(Table1[[#This Row],[Average_Cost_for_two]]&lt;=1500,"Medium","High"))</f>
        <v>Low</v>
      </c>
      <c r="T8861">
        <v>4.0999999999999996</v>
      </c>
      <c r="U8861">
        <v>2013</v>
      </c>
      <c r="V8861">
        <v>3</v>
      </c>
      <c r="W8861">
        <v>23</v>
      </c>
      <c r="X8861">
        <f>IF(OR(Main!$U8861=0,
       Main!$V8861=0,
       Main!$W8861=0),
   "",
   DATE(Main!$U8861,
        Main!$V8861,
        Main!$W8861)
)</f>
        <v>41356</v>
      </c>
      <c r="Y8861">
        <f>Table1[[#This Row],[Average_Cost_for_two]]*VLOOKUP(Table1[[#This Row],[Currency]],currency!$A$2:$B$10,2,FALSE)</f>
        <v>10</v>
      </c>
      <c r="Z8861" t="str">
        <f>VLOOKUP(C8861,country!A:B,2,FALSE)</f>
        <v>United States</v>
      </c>
      <c r="AA8861">
        <f t="shared" si="138"/>
        <v>1</v>
      </c>
    </row>
    <row r="8862" spans="1:27" ht="15.75" customHeight="1" x14ac:dyDescent="0.25">
      <c r="A8862">
        <v>17334717</v>
      </c>
      <c r="B8862" t="s">
        <v>18611</v>
      </c>
      <c r="C8862">
        <v>216</v>
      </c>
      <c r="D8862" t="s">
        <v>1901</v>
      </c>
      <c r="E8862" t="s">
        <v>18612</v>
      </c>
      <c r="F8862" t="s">
        <v>1901</v>
      </c>
      <c r="G8862" t="s">
        <v>1903</v>
      </c>
      <c r="H8862">
        <v>-90.571600000000004</v>
      </c>
      <c r="I8862">
        <v>41.560400000000001</v>
      </c>
      <c r="J8862" t="s">
        <v>523</v>
      </c>
      <c r="K8862" t="s">
        <v>518</v>
      </c>
      <c r="L8862" t="s">
        <v>29</v>
      </c>
      <c r="M8862" t="s">
        <v>29</v>
      </c>
      <c r="N8862" t="s">
        <v>29</v>
      </c>
      <c r="O8862" t="s">
        <v>29</v>
      </c>
      <c r="P8862">
        <v>1</v>
      </c>
      <c r="Q8862">
        <v>125</v>
      </c>
      <c r="R8862">
        <v>10</v>
      </c>
      <c r="S8862" t="str">
        <f>IF(Table1[[#This Row],[Average_Cost_for_two]]&lt;500,"Low",IF(Table1[[#This Row],[Average_Cost_for_two]]&lt;=1500,"Medium","High"))</f>
        <v>Low</v>
      </c>
      <c r="T8862">
        <v>3.9</v>
      </c>
      <c r="U8862">
        <v>2011</v>
      </c>
      <c r="V8862">
        <v>3</v>
      </c>
      <c r="W8862">
        <v>9</v>
      </c>
      <c r="X8862">
        <f>IF(OR(Main!$U8862=0,
       Main!$V8862=0,
       Main!$W8862=0),
   "",
   DATE(Main!$U8862,
        Main!$V8862,
        Main!$W8862)
)</f>
        <v>40611</v>
      </c>
      <c r="Y8862">
        <f>Table1[[#This Row],[Average_Cost_for_two]]*VLOOKUP(Table1[[#This Row],[Currency]],currency!$A$2:$B$10,2,FALSE)</f>
        <v>10</v>
      </c>
      <c r="Z8862" t="str">
        <f>VLOOKUP(C8862,country!A:B,2,FALSE)</f>
        <v>United States</v>
      </c>
      <c r="AA8862">
        <f t="shared" si="138"/>
        <v>1</v>
      </c>
    </row>
    <row r="8863" spans="1:27" ht="15.75" customHeight="1" x14ac:dyDescent="0.25">
      <c r="A8863">
        <v>17342494</v>
      </c>
      <c r="B8863" t="s">
        <v>18613</v>
      </c>
      <c r="C8863">
        <v>216</v>
      </c>
      <c r="D8863" t="s">
        <v>1866</v>
      </c>
      <c r="E8863" t="s">
        <v>18614</v>
      </c>
      <c r="F8863" t="s">
        <v>1866</v>
      </c>
      <c r="G8863" t="s">
        <v>1868</v>
      </c>
      <c r="H8863">
        <v>-90.667734899999999</v>
      </c>
      <c r="I8863">
        <v>42.500191000000001</v>
      </c>
      <c r="J8863" t="s">
        <v>18615</v>
      </c>
      <c r="K8863" t="s">
        <v>518</v>
      </c>
      <c r="L8863" t="s">
        <v>29</v>
      </c>
      <c r="M8863" t="s">
        <v>29</v>
      </c>
      <c r="N8863" t="s">
        <v>29</v>
      </c>
      <c r="O8863" t="s">
        <v>29</v>
      </c>
      <c r="P8863">
        <v>1</v>
      </c>
      <c r="Q8863">
        <v>119</v>
      </c>
      <c r="R8863">
        <v>10</v>
      </c>
      <c r="S8863" t="str">
        <f>IF(Table1[[#This Row],[Average_Cost_for_two]]&lt;500,"Low",IF(Table1[[#This Row],[Average_Cost_for_two]]&lt;=1500,"Medium","High"))</f>
        <v>Low</v>
      </c>
      <c r="T8863">
        <v>3.5</v>
      </c>
      <c r="U8863">
        <v>2011</v>
      </c>
      <c r="V8863">
        <v>3</v>
      </c>
      <c r="W8863">
        <v>13</v>
      </c>
      <c r="X8863">
        <f>IF(OR(Main!$U8863=0,
       Main!$V8863=0,
       Main!$W8863=0),
   "",
   DATE(Main!$U8863,
        Main!$V8863,
        Main!$W8863)
)</f>
        <v>40615</v>
      </c>
      <c r="Y8863">
        <f>Table1[[#This Row],[Average_Cost_for_two]]*VLOOKUP(Table1[[#This Row],[Currency]],currency!$A$2:$B$10,2,FALSE)</f>
        <v>10</v>
      </c>
      <c r="Z8863" t="str">
        <f>VLOOKUP(C8863,country!A:B,2,FALSE)</f>
        <v>United States</v>
      </c>
      <c r="AA8863">
        <f t="shared" si="138"/>
        <v>1</v>
      </c>
    </row>
    <row r="8864" spans="1:27" ht="15.75" customHeight="1" x14ac:dyDescent="0.25">
      <c r="A8864">
        <v>17536645</v>
      </c>
      <c r="B8864" t="s">
        <v>18616</v>
      </c>
      <c r="C8864">
        <v>216</v>
      </c>
      <c r="D8864" t="s">
        <v>18617</v>
      </c>
      <c r="E8864" t="s">
        <v>18618</v>
      </c>
      <c r="F8864" t="s">
        <v>18617</v>
      </c>
      <c r="G8864" t="s">
        <v>18619</v>
      </c>
      <c r="H8864">
        <v>-119.25269400000001</v>
      </c>
      <c r="I8864">
        <v>39.607514999999999</v>
      </c>
      <c r="J8864" t="s">
        <v>2358</v>
      </c>
      <c r="K8864" t="s">
        <v>518</v>
      </c>
      <c r="L8864" t="s">
        <v>29</v>
      </c>
      <c r="M8864" t="s">
        <v>29</v>
      </c>
      <c r="N8864" t="s">
        <v>29</v>
      </c>
      <c r="O8864" t="s">
        <v>29</v>
      </c>
      <c r="P8864">
        <v>1</v>
      </c>
      <c r="Q8864">
        <v>83</v>
      </c>
      <c r="R8864">
        <v>10</v>
      </c>
      <c r="S8864" t="str">
        <f>IF(Table1[[#This Row],[Average_Cost_for_two]]&lt;500,"Low",IF(Table1[[#This Row],[Average_Cost_for_two]]&lt;=1500,"Medium","High"))</f>
        <v>Low</v>
      </c>
      <c r="T8864">
        <v>3.7</v>
      </c>
      <c r="U8864">
        <v>2015</v>
      </c>
      <c r="V8864">
        <v>3</v>
      </c>
      <c r="W8864">
        <v>5</v>
      </c>
      <c r="X8864">
        <f>IF(OR(Main!$U8864=0,
       Main!$V8864=0,
       Main!$W8864=0),
   "",
   DATE(Main!$U8864,
        Main!$V8864,
        Main!$W8864)
)</f>
        <v>42068</v>
      </c>
      <c r="Y8864">
        <f>Table1[[#This Row],[Average_Cost_for_two]]*VLOOKUP(Table1[[#This Row],[Currency]],currency!$A$2:$B$10,2,FALSE)</f>
        <v>10</v>
      </c>
      <c r="Z8864" t="str">
        <f>VLOOKUP(C8864,country!A:B,2,FALSE)</f>
        <v>United States</v>
      </c>
      <c r="AA8864">
        <f t="shared" si="138"/>
        <v>1</v>
      </c>
    </row>
    <row r="8865" spans="1:27" ht="15.75" customHeight="1" x14ac:dyDescent="0.25">
      <c r="A8865">
        <v>17375180</v>
      </c>
      <c r="B8865" t="s">
        <v>18620</v>
      </c>
      <c r="C8865">
        <v>216</v>
      </c>
      <c r="D8865" t="s">
        <v>18140</v>
      </c>
      <c r="E8865" t="s">
        <v>18621</v>
      </c>
      <c r="F8865" t="s">
        <v>18256</v>
      </c>
      <c r="G8865" t="s">
        <v>18257</v>
      </c>
      <c r="H8865">
        <v>-83.927794000000006</v>
      </c>
      <c r="I8865">
        <v>34.180042999999998</v>
      </c>
      <c r="J8865" t="s">
        <v>18622</v>
      </c>
      <c r="K8865" t="s">
        <v>518</v>
      </c>
      <c r="L8865" t="s">
        <v>29</v>
      </c>
      <c r="M8865" t="s">
        <v>29</v>
      </c>
      <c r="N8865" t="s">
        <v>29</v>
      </c>
      <c r="O8865" t="s">
        <v>29</v>
      </c>
      <c r="P8865">
        <v>1</v>
      </c>
      <c r="Q8865">
        <v>182</v>
      </c>
      <c r="R8865">
        <v>10</v>
      </c>
      <c r="S8865" t="str">
        <f>IF(Table1[[#This Row],[Average_Cost_for_two]]&lt;500,"Low",IF(Table1[[#This Row],[Average_Cost_for_two]]&lt;=1500,"Medium","High"))</f>
        <v>Low</v>
      </c>
      <c r="T8865">
        <v>4.0999999999999996</v>
      </c>
      <c r="U8865">
        <v>2018</v>
      </c>
      <c r="V8865">
        <v>3</v>
      </c>
      <c r="W8865">
        <v>9</v>
      </c>
      <c r="X8865">
        <f>IF(OR(Main!$U8865=0,
       Main!$V8865=0,
       Main!$W8865=0),
   "",
   DATE(Main!$U8865,
        Main!$V8865,
        Main!$W8865)
)</f>
        <v>43168</v>
      </c>
      <c r="Y8865">
        <f>Table1[[#This Row],[Average_Cost_for_two]]*VLOOKUP(Table1[[#This Row],[Currency]],currency!$A$2:$B$10,2,FALSE)</f>
        <v>10</v>
      </c>
      <c r="Z8865" t="str">
        <f>VLOOKUP(C8865,country!A:B,2,FALSE)</f>
        <v>United States</v>
      </c>
      <c r="AA8865">
        <f t="shared" si="138"/>
        <v>1</v>
      </c>
    </row>
    <row r="8866" spans="1:27" ht="15.75" customHeight="1" x14ac:dyDescent="0.25">
      <c r="A8866">
        <v>17501143</v>
      </c>
      <c r="B8866" t="s">
        <v>18623</v>
      </c>
      <c r="C8866">
        <v>216</v>
      </c>
      <c r="D8866" t="s">
        <v>1858</v>
      </c>
      <c r="E8866" t="s">
        <v>18624</v>
      </c>
      <c r="F8866" t="s">
        <v>18191</v>
      </c>
      <c r="G8866" t="s">
        <v>18192</v>
      </c>
      <c r="H8866">
        <v>-83.649349999999998</v>
      </c>
      <c r="I8866">
        <v>32.594665999999997</v>
      </c>
      <c r="J8866" t="s">
        <v>2358</v>
      </c>
      <c r="K8866" t="s">
        <v>518</v>
      </c>
      <c r="L8866" t="s">
        <v>29</v>
      </c>
      <c r="M8866" t="s">
        <v>29</v>
      </c>
      <c r="N8866" t="s">
        <v>29</v>
      </c>
      <c r="O8866" t="s">
        <v>29</v>
      </c>
      <c r="P8866">
        <v>1</v>
      </c>
      <c r="Q8866">
        <v>181</v>
      </c>
      <c r="R8866">
        <v>10</v>
      </c>
      <c r="S8866" t="str">
        <f>IF(Table1[[#This Row],[Average_Cost_for_two]]&lt;500,"Low",IF(Table1[[#This Row],[Average_Cost_for_two]]&lt;=1500,"Medium","High"))</f>
        <v>Low</v>
      </c>
      <c r="T8866">
        <v>4.0999999999999996</v>
      </c>
      <c r="U8866">
        <v>2017</v>
      </c>
      <c r="V8866">
        <v>3</v>
      </c>
      <c r="W8866">
        <v>6</v>
      </c>
      <c r="X8866">
        <f>IF(OR(Main!$U8866=0,
       Main!$V8866=0,
       Main!$W8866=0),
   "",
   DATE(Main!$U8866,
        Main!$V8866,
        Main!$W8866)
)</f>
        <v>42800</v>
      </c>
      <c r="Y8866">
        <f>Table1[[#This Row],[Average_Cost_for_two]]*VLOOKUP(Table1[[#This Row],[Currency]],currency!$A$2:$B$10,2,FALSE)</f>
        <v>10</v>
      </c>
      <c r="Z8866" t="str">
        <f>VLOOKUP(C8866,country!A:B,2,FALSE)</f>
        <v>United States</v>
      </c>
      <c r="AA8866">
        <f t="shared" si="138"/>
        <v>1</v>
      </c>
    </row>
    <row r="8867" spans="1:27" ht="15.75" customHeight="1" x14ac:dyDescent="0.25">
      <c r="A8867">
        <v>17621831</v>
      </c>
      <c r="B8867" t="s">
        <v>18625</v>
      </c>
      <c r="C8867">
        <v>216</v>
      </c>
      <c r="D8867" t="s">
        <v>1797</v>
      </c>
      <c r="E8867" t="s">
        <v>18626</v>
      </c>
      <c r="F8867" t="s">
        <v>1797</v>
      </c>
      <c r="G8867" t="s">
        <v>18167</v>
      </c>
      <c r="H8867">
        <v>-96.375500000000002</v>
      </c>
      <c r="I8867">
        <v>42.4876</v>
      </c>
      <c r="J8867" t="s">
        <v>1104</v>
      </c>
      <c r="K8867" t="s">
        <v>518</v>
      </c>
      <c r="L8867" t="s">
        <v>29</v>
      </c>
      <c r="M8867" t="s">
        <v>29</v>
      </c>
      <c r="N8867" t="s">
        <v>29</v>
      </c>
      <c r="O8867" t="s">
        <v>29</v>
      </c>
      <c r="P8867">
        <v>1</v>
      </c>
      <c r="Q8867">
        <v>122</v>
      </c>
      <c r="R8867">
        <v>10</v>
      </c>
      <c r="S8867" t="str">
        <f>IF(Table1[[#This Row],[Average_Cost_for_two]]&lt;500,"Low",IF(Table1[[#This Row],[Average_Cost_for_two]]&lt;=1500,"Medium","High"))</f>
        <v>Low</v>
      </c>
      <c r="T8867">
        <v>3.7</v>
      </c>
      <c r="U8867">
        <v>2015</v>
      </c>
      <c r="V8867">
        <v>3</v>
      </c>
      <c r="W8867">
        <v>8</v>
      </c>
      <c r="X8867">
        <f>IF(OR(Main!$U8867=0,
       Main!$V8867=0,
       Main!$W8867=0),
   "",
   DATE(Main!$U8867,
        Main!$V8867,
        Main!$W8867)
)</f>
        <v>42071</v>
      </c>
      <c r="Y8867">
        <f>Table1[[#This Row],[Average_Cost_for_two]]*VLOOKUP(Table1[[#This Row],[Currency]],currency!$A$2:$B$10,2,FALSE)</f>
        <v>10</v>
      </c>
      <c r="Z8867" t="str">
        <f>VLOOKUP(C8867,country!A:B,2,FALSE)</f>
        <v>United States</v>
      </c>
      <c r="AA8867">
        <f t="shared" si="138"/>
        <v>1</v>
      </c>
    </row>
    <row r="8868" spans="1:27" ht="15.75" customHeight="1" x14ac:dyDescent="0.25">
      <c r="A8868">
        <v>17284094</v>
      </c>
      <c r="B8868" t="s">
        <v>18611</v>
      </c>
      <c r="C8868">
        <v>216</v>
      </c>
      <c r="D8868" t="s">
        <v>1873</v>
      </c>
      <c r="E8868" t="s">
        <v>18627</v>
      </c>
      <c r="F8868" t="s">
        <v>1873</v>
      </c>
      <c r="G8868" t="s">
        <v>1875</v>
      </c>
      <c r="H8868">
        <v>-84.219300000000004</v>
      </c>
      <c r="I8868">
        <v>31.616</v>
      </c>
      <c r="J8868" t="s">
        <v>523</v>
      </c>
      <c r="K8868" t="s">
        <v>518</v>
      </c>
      <c r="L8868" t="s">
        <v>29</v>
      </c>
      <c r="M8868" t="s">
        <v>29</v>
      </c>
      <c r="N8868" t="s">
        <v>29</v>
      </c>
      <c r="O8868" t="s">
        <v>29</v>
      </c>
      <c r="P8868">
        <v>1</v>
      </c>
      <c r="Q8868">
        <v>67</v>
      </c>
      <c r="R8868">
        <v>10</v>
      </c>
      <c r="S8868" t="str">
        <f>IF(Table1[[#This Row],[Average_Cost_for_two]]&lt;500,"Low",IF(Table1[[#This Row],[Average_Cost_for_two]]&lt;=1500,"Medium","High"))</f>
        <v>Low</v>
      </c>
      <c r="T8868">
        <v>3.5</v>
      </c>
      <c r="U8868">
        <v>2010</v>
      </c>
      <c r="V8868">
        <v>2</v>
      </c>
      <c r="W8868">
        <v>6</v>
      </c>
      <c r="X8868">
        <f>IF(OR(Main!$U8868=0,
       Main!$V8868=0,
       Main!$W8868=0),
   "",
   DATE(Main!$U8868,
        Main!$V8868,
        Main!$W8868)
)</f>
        <v>40215</v>
      </c>
      <c r="Y8868">
        <f>Table1[[#This Row],[Average_Cost_for_two]]*VLOOKUP(Table1[[#This Row],[Currency]],currency!$A$2:$B$10,2,FALSE)</f>
        <v>10</v>
      </c>
      <c r="Z8868" t="str">
        <f>VLOOKUP(C8868,country!A:B,2,FALSE)</f>
        <v>United States</v>
      </c>
      <c r="AA8868">
        <f t="shared" si="138"/>
        <v>1</v>
      </c>
    </row>
    <row r="8869" spans="1:27" ht="15.75" customHeight="1" x14ac:dyDescent="0.25">
      <c r="A8869">
        <v>17284150</v>
      </c>
      <c r="B8869" t="s">
        <v>18628</v>
      </c>
      <c r="C8869">
        <v>216</v>
      </c>
      <c r="D8869" t="s">
        <v>1873</v>
      </c>
      <c r="E8869" t="s">
        <v>18629</v>
      </c>
      <c r="F8869" t="s">
        <v>1873</v>
      </c>
      <c r="G8869" t="s">
        <v>1875</v>
      </c>
      <c r="H8869">
        <v>-84.212000000000003</v>
      </c>
      <c r="I8869">
        <v>31.610399999999998</v>
      </c>
      <c r="J8869" t="s">
        <v>556</v>
      </c>
      <c r="K8869" t="s">
        <v>518</v>
      </c>
      <c r="L8869" t="s">
        <v>29</v>
      </c>
      <c r="M8869" t="s">
        <v>29</v>
      </c>
      <c r="N8869" t="s">
        <v>29</v>
      </c>
      <c r="O8869" t="s">
        <v>29</v>
      </c>
      <c r="P8869">
        <v>1</v>
      </c>
      <c r="Q8869">
        <v>153</v>
      </c>
      <c r="R8869">
        <v>10</v>
      </c>
      <c r="S8869" t="str">
        <f>IF(Table1[[#This Row],[Average_Cost_for_two]]&lt;500,"Low",IF(Table1[[#This Row],[Average_Cost_for_two]]&lt;=1500,"Medium","High"))</f>
        <v>Low</v>
      </c>
      <c r="T8869">
        <v>3.8</v>
      </c>
      <c r="U8869">
        <v>2016</v>
      </c>
      <c r="V8869">
        <v>2</v>
      </c>
      <c r="W8869">
        <v>13</v>
      </c>
      <c r="X8869">
        <f>IF(OR(Main!$U8869=0,
       Main!$V8869=0,
       Main!$W8869=0),
   "",
   DATE(Main!$U8869,
        Main!$V8869,
        Main!$W8869)
)</f>
        <v>42413</v>
      </c>
      <c r="Y8869">
        <f>Table1[[#This Row],[Average_Cost_for_two]]*VLOOKUP(Table1[[#This Row],[Currency]],currency!$A$2:$B$10,2,FALSE)</f>
        <v>10</v>
      </c>
      <c r="Z8869" t="str">
        <f>VLOOKUP(C8869,country!A:B,2,FALSE)</f>
        <v>United States</v>
      </c>
      <c r="AA8869">
        <f t="shared" si="138"/>
        <v>1</v>
      </c>
    </row>
    <row r="8870" spans="1:27" ht="15.75" customHeight="1" x14ac:dyDescent="0.25">
      <c r="A8870">
        <v>17284364</v>
      </c>
      <c r="B8870" t="s">
        <v>18630</v>
      </c>
      <c r="C8870">
        <v>216</v>
      </c>
      <c r="D8870" t="s">
        <v>1873</v>
      </c>
      <c r="E8870" t="s">
        <v>18631</v>
      </c>
      <c r="F8870" t="s">
        <v>18632</v>
      </c>
      <c r="G8870" t="s">
        <v>18633</v>
      </c>
      <c r="H8870">
        <v>-83.838899999999995</v>
      </c>
      <c r="I8870">
        <v>31.530799999999999</v>
      </c>
      <c r="J8870" t="s">
        <v>18634</v>
      </c>
      <c r="K8870" t="s">
        <v>518</v>
      </c>
      <c r="L8870" t="s">
        <v>29</v>
      </c>
      <c r="M8870" t="s">
        <v>29</v>
      </c>
      <c r="N8870" t="s">
        <v>29</v>
      </c>
      <c r="O8870" t="s">
        <v>29</v>
      </c>
      <c r="P8870">
        <v>1</v>
      </c>
      <c r="Q8870">
        <v>20</v>
      </c>
      <c r="R8870">
        <v>10</v>
      </c>
      <c r="S8870" t="str">
        <f>IF(Table1[[#This Row],[Average_Cost_for_two]]&lt;500,"Low",IF(Table1[[#This Row],[Average_Cost_for_two]]&lt;=1500,"Medium","High"))</f>
        <v>Low</v>
      </c>
      <c r="T8870">
        <v>3.4</v>
      </c>
      <c r="U8870">
        <v>2015</v>
      </c>
      <c r="V8870">
        <v>2</v>
      </c>
      <c r="W8870">
        <v>23</v>
      </c>
      <c r="X8870">
        <f>IF(OR(Main!$U8870=0,
       Main!$V8870=0,
       Main!$W8870=0),
   "",
   DATE(Main!$U8870,
        Main!$V8870,
        Main!$W8870)
)</f>
        <v>42058</v>
      </c>
      <c r="Y8870">
        <f>Table1[[#This Row],[Average_Cost_for_two]]*VLOOKUP(Table1[[#This Row],[Currency]],currency!$A$2:$B$10,2,FALSE)</f>
        <v>10</v>
      </c>
      <c r="Z8870" t="str">
        <f>VLOOKUP(C8870,country!A:B,2,FALSE)</f>
        <v>United States</v>
      </c>
      <c r="AA8870">
        <f t="shared" si="138"/>
        <v>1</v>
      </c>
    </row>
    <row r="8871" spans="1:27" ht="15.75" customHeight="1" x14ac:dyDescent="0.25">
      <c r="A8871">
        <v>17293897</v>
      </c>
      <c r="B8871" t="s">
        <v>18635</v>
      </c>
      <c r="C8871">
        <v>216</v>
      </c>
      <c r="D8871" t="s">
        <v>18173</v>
      </c>
      <c r="E8871" t="s">
        <v>18636</v>
      </c>
      <c r="F8871" t="s">
        <v>18173</v>
      </c>
      <c r="G8871" t="s">
        <v>18175</v>
      </c>
      <c r="H8871">
        <v>-83.400886999999997</v>
      </c>
      <c r="I8871">
        <v>33.963296</v>
      </c>
      <c r="J8871" t="s">
        <v>18637</v>
      </c>
      <c r="K8871" t="s">
        <v>518</v>
      </c>
      <c r="L8871" t="s">
        <v>29</v>
      </c>
      <c r="M8871" t="s">
        <v>29</v>
      </c>
      <c r="N8871" t="s">
        <v>29</v>
      </c>
      <c r="O8871" t="s">
        <v>29</v>
      </c>
      <c r="P8871">
        <v>1</v>
      </c>
      <c r="Q8871">
        <v>350</v>
      </c>
      <c r="R8871">
        <v>10</v>
      </c>
      <c r="S8871" t="str">
        <f>IF(Table1[[#This Row],[Average_Cost_for_two]]&lt;500,"Low",IF(Table1[[#This Row],[Average_Cost_for_two]]&lt;=1500,"Medium","High"))</f>
        <v>Low</v>
      </c>
      <c r="T8871">
        <v>4.0999999999999996</v>
      </c>
      <c r="U8871">
        <v>2016</v>
      </c>
      <c r="V8871">
        <v>2</v>
      </c>
      <c r="W8871">
        <v>4</v>
      </c>
      <c r="X8871">
        <f>IF(OR(Main!$U8871=0,
       Main!$V8871=0,
       Main!$W8871=0),
   "",
   DATE(Main!$U8871,
        Main!$V8871,
        Main!$W8871)
)</f>
        <v>42404</v>
      </c>
      <c r="Y8871">
        <f>Table1[[#This Row],[Average_Cost_for_two]]*VLOOKUP(Table1[[#This Row],[Currency]],currency!$A$2:$B$10,2,FALSE)</f>
        <v>10</v>
      </c>
      <c r="Z8871" t="str">
        <f>VLOOKUP(C8871,country!A:B,2,FALSE)</f>
        <v>United States</v>
      </c>
      <c r="AA8871">
        <f t="shared" si="138"/>
        <v>1</v>
      </c>
    </row>
    <row r="8872" spans="1:27" ht="15.75" customHeight="1" x14ac:dyDescent="0.25">
      <c r="A8872">
        <v>17303655</v>
      </c>
      <c r="B8872" t="s">
        <v>18638</v>
      </c>
      <c r="C8872">
        <v>216</v>
      </c>
      <c r="D8872" t="s">
        <v>1828</v>
      </c>
      <c r="E8872" t="s">
        <v>18639</v>
      </c>
      <c r="F8872" t="s">
        <v>1828</v>
      </c>
      <c r="G8872" t="s">
        <v>1830</v>
      </c>
      <c r="H8872">
        <v>-116.20310000000001</v>
      </c>
      <c r="I8872">
        <v>43.613999999999997</v>
      </c>
      <c r="J8872" t="s">
        <v>18640</v>
      </c>
      <c r="K8872" t="s">
        <v>518</v>
      </c>
      <c r="L8872" t="s">
        <v>29</v>
      </c>
      <c r="M8872" t="s">
        <v>29</v>
      </c>
      <c r="N8872" t="s">
        <v>29</v>
      </c>
      <c r="O8872" t="s">
        <v>29</v>
      </c>
      <c r="P8872">
        <v>1</v>
      </c>
      <c r="Q8872">
        <v>303</v>
      </c>
      <c r="R8872">
        <v>10</v>
      </c>
      <c r="S8872" t="str">
        <f>IF(Table1[[#This Row],[Average_Cost_for_two]]&lt;500,"Low",IF(Table1[[#This Row],[Average_Cost_for_two]]&lt;=1500,"Medium","High"))</f>
        <v>Low</v>
      </c>
      <c r="T8872">
        <v>4.3</v>
      </c>
      <c r="U8872">
        <v>2013</v>
      </c>
      <c r="V8872">
        <v>2</v>
      </c>
      <c r="W8872">
        <v>10</v>
      </c>
      <c r="X8872">
        <f>IF(OR(Main!$U8872=0,
       Main!$V8872=0,
       Main!$W8872=0),
   "",
   DATE(Main!$U8872,
        Main!$V8872,
        Main!$W8872)
)</f>
        <v>41315</v>
      </c>
      <c r="Y8872">
        <f>Table1[[#This Row],[Average_Cost_for_two]]*VLOOKUP(Table1[[#This Row],[Currency]],currency!$A$2:$B$10,2,FALSE)</f>
        <v>10</v>
      </c>
      <c r="Z8872" t="str">
        <f>VLOOKUP(C8872,country!A:B,2,FALSE)</f>
        <v>United States</v>
      </c>
      <c r="AA8872">
        <f t="shared" si="138"/>
        <v>1</v>
      </c>
    </row>
    <row r="8873" spans="1:27" ht="15.75" customHeight="1" x14ac:dyDescent="0.25">
      <c r="A8873">
        <v>17303772</v>
      </c>
      <c r="B8873" t="s">
        <v>18641</v>
      </c>
      <c r="C8873">
        <v>216</v>
      </c>
      <c r="D8873" t="s">
        <v>1828</v>
      </c>
      <c r="E8873" t="s">
        <v>18642</v>
      </c>
      <c r="F8873" t="s">
        <v>1828</v>
      </c>
      <c r="G8873" t="s">
        <v>1830</v>
      </c>
      <c r="H8873">
        <v>-116.24630000000001</v>
      </c>
      <c r="I8873">
        <v>43.619100000000003</v>
      </c>
      <c r="J8873" t="s">
        <v>2358</v>
      </c>
      <c r="K8873" t="s">
        <v>518</v>
      </c>
      <c r="L8873" t="s">
        <v>29</v>
      </c>
      <c r="M8873" t="s">
        <v>29</v>
      </c>
      <c r="N8873" t="s">
        <v>29</v>
      </c>
      <c r="O8873" t="s">
        <v>29</v>
      </c>
      <c r="P8873">
        <v>1</v>
      </c>
      <c r="Q8873">
        <v>660</v>
      </c>
      <c r="R8873">
        <v>10</v>
      </c>
      <c r="S8873" t="str">
        <f>IF(Table1[[#This Row],[Average_Cost_for_two]]&lt;500,"Low",IF(Table1[[#This Row],[Average_Cost_for_two]]&lt;=1500,"Medium","High"))</f>
        <v>Low</v>
      </c>
      <c r="T8873">
        <v>4.4000000000000004</v>
      </c>
      <c r="U8873">
        <v>2016</v>
      </c>
      <c r="V8873">
        <v>2</v>
      </c>
      <c r="W8873">
        <v>24</v>
      </c>
      <c r="X8873">
        <f>IF(OR(Main!$U8873=0,
       Main!$V8873=0,
       Main!$W8873=0),
   "",
   DATE(Main!$U8873,
        Main!$V8873,
        Main!$W8873)
)</f>
        <v>42424</v>
      </c>
      <c r="Y8873">
        <f>Table1[[#This Row],[Average_Cost_for_two]]*VLOOKUP(Table1[[#This Row],[Currency]],currency!$A$2:$B$10,2,FALSE)</f>
        <v>10</v>
      </c>
      <c r="Z8873" t="str">
        <f>VLOOKUP(C8873,country!A:B,2,FALSE)</f>
        <v>United States</v>
      </c>
      <c r="AA8873">
        <f t="shared" si="138"/>
        <v>1</v>
      </c>
    </row>
    <row r="8874" spans="1:27" ht="15.75" customHeight="1" x14ac:dyDescent="0.25">
      <c r="A8874">
        <v>17259335</v>
      </c>
      <c r="B8874" t="s">
        <v>18643</v>
      </c>
      <c r="C8874">
        <v>216</v>
      </c>
      <c r="D8874" t="s">
        <v>1910</v>
      </c>
      <c r="E8874" t="s">
        <v>18644</v>
      </c>
      <c r="F8874" t="s">
        <v>18645</v>
      </c>
      <c r="G8874" t="s">
        <v>18646</v>
      </c>
      <c r="H8874">
        <v>-93.697677299999995</v>
      </c>
      <c r="I8874">
        <v>41.671465400000002</v>
      </c>
      <c r="J8874" t="s">
        <v>18647</v>
      </c>
      <c r="K8874" t="s">
        <v>518</v>
      </c>
      <c r="L8874" t="s">
        <v>29</v>
      </c>
      <c r="M8874" t="s">
        <v>29</v>
      </c>
      <c r="N8874" t="s">
        <v>29</v>
      </c>
      <c r="O8874" t="s">
        <v>29</v>
      </c>
      <c r="P8874">
        <v>1</v>
      </c>
      <c r="Q8874">
        <v>214</v>
      </c>
      <c r="R8874">
        <v>10</v>
      </c>
      <c r="S8874" t="str">
        <f>IF(Table1[[#This Row],[Average_Cost_for_two]]&lt;500,"Low",IF(Table1[[#This Row],[Average_Cost_for_two]]&lt;=1500,"Medium","High"))</f>
        <v>Low</v>
      </c>
      <c r="T8874">
        <v>4</v>
      </c>
      <c r="U8874">
        <v>2016</v>
      </c>
      <c r="V8874">
        <v>2</v>
      </c>
      <c r="W8874">
        <v>22</v>
      </c>
      <c r="X8874">
        <f>IF(OR(Main!$U8874=0,
       Main!$V8874=0,
       Main!$W8874=0),
   "",
   DATE(Main!$U8874,
        Main!$V8874,
        Main!$W8874)
)</f>
        <v>42422</v>
      </c>
      <c r="Y8874">
        <f>Table1[[#This Row],[Average_Cost_for_two]]*VLOOKUP(Table1[[#This Row],[Currency]],currency!$A$2:$B$10,2,FALSE)</f>
        <v>10</v>
      </c>
      <c r="Z8874" t="str">
        <f>VLOOKUP(C8874,country!A:B,2,FALSE)</f>
        <v>United States</v>
      </c>
      <c r="AA8874">
        <f t="shared" si="138"/>
        <v>1</v>
      </c>
    </row>
    <row r="8875" spans="1:27" ht="15.75" customHeight="1" x14ac:dyDescent="0.25">
      <c r="A8875">
        <v>17482142</v>
      </c>
      <c r="B8875" t="s">
        <v>18648</v>
      </c>
      <c r="C8875">
        <v>216</v>
      </c>
      <c r="D8875" t="s">
        <v>18649</v>
      </c>
      <c r="E8875" t="s">
        <v>18650</v>
      </c>
      <c r="F8875" t="s">
        <v>18649</v>
      </c>
      <c r="G8875" t="s">
        <v>18651</v>
      </c>
      <c r="H8875">
        <v>-85.7363</v>
      </c>
      <c r="I8875">
        <v>46.3718</v>
      </c>
      <c r="J8875" t="s">
        <v>18652</v>
      </c>
      <c r="K8875" t="s">
        <v>518</v>
      </c>
      <c r="L8875" t="s">
        <v>29</v>
      </c>
      <c r="M8875" t="s">
        <v>29</v>
      </c>
      <c r="N8875" t="s">
        <v>29</v>
      </c>
      <c r="O8875" t="s">
        <v>29</v>
      </c>
      <c r="P8875">
        <v>1</v>
      </c>
      <c r="Q8875">
        <v>17</v>
      </c>
      <c r="R8875">
        <v>10</v>
      </c>
      <c r="S8875" t="str">
        <f>IF(Table1[[#This Row],[Average_Cost_for_two]]&lt;500,"Low",IF(Table1[[#This Row],[Average_Cost_for_two]]&lt;=1500,"Medium","High"))</f>
        <v>Low</v>
      </c>
      <c r="T8875">
        <v>2.4</v>
      </c>
      <c r="U8875">
        <v>2012</v>
      </c>
      <c r="V8875">
        <v>2</v>
      </c>
      <c r="W8875">
        <v>10</v>
      </c>
      <c r="X8875">
        <f>IF(OR(Main!$U8875=0,
       Main!$V8875=0,
       Main!$W8875=0),
   "",
   DATE(Main!$U8875,
        Main!$V8875,
        Main!$W8875)
)</f>
        <v>40949</v>
      </c>
      <c r="Y8875">
        <f>Table1[[#This Row],[Average_Cost_for_two]]*VLOOKUP(Table1[[#This Row],[Currency]],currency!$A$2:$B$10,2,FALSE)</f>
        <v>10</v>
      </c>
      <c r="Z8875" t="str">
        <f>VLOOKUP(C8875,country!A:B,2,FALSE)</f>
        <v>United States</v>
      </c>
      <c r="AA8875">
        <f t="shared" si="138"/>
        <v>1</v>
      </c>
    </row>
    <row r="8876" spans="1:27" ht="15.75" customHeight="1" x14ac:dyDescent="0.25">
      <c r="A8876">
        <v>17582467</v>
      </c>
      <c r="B8876" t="s">
        <v>18653</v>
      </c>
      <c r="C8876">
        <v>216</v>
      </c>
      <c r="D8876" t="s">
        <v>18007</v>
      </c>
      <c r="E8876" t="s">
        <v>18654</v>
      </c>
      <c r="F8876" t="s">
        <v>18655</v>
      </c>
      <c r="G8876" t="s">
        <v>18656</v>
      </c>
      <c r="H8876">
        <v>-112.3415</v>
      </c>
      <c r="I8876">
        <v>43.190300000000001</v>
      </c>
      <c r="J8876" t="s">
        <v>5910</v>
      </c>
      <c r="K8876" t="s">
        <v>518</v>
      </c>
      <c r="L8876" t="s">
        <v>29</v>
      </c>
      <c r="M8876" t="s">
        <v>29</v>
      </c>
      <c r="N8876" t="s">
        <v>29</v>
      </c>
      <c r="O8876" t="s">
        <v>29</v>
      </c>
      <c r="P8876">
        <v>1</v>
      </c>
      <c r="Q8876">
        <v>104</v>
      </c>
      <c r="R8876">
        <v>10</v>
      </c>
      <c r="S8876" t="str">
        <f>IF(Table1[[#This Row],[Average_Cost_for_two]]&lt;500,"Low",IF(Table1[[#This Row],[Average_Cost_for_two]]&lt;=1500,"Medium","High"))</f>
        <v>Low</v>
      </c>
      <c r="T8876">
        <v>3.7</v>
      </c>
      <c r="U8876">
        <v>2018</v>
      </c>
      <c r="V8876">
        <v>2</v>
      </c>
      <c r="W8876">
        <v>9</v>
      </c>
      <c r="X8876">
        <f>IF(OR(Main!$U8876=0,
       Main!$V8876=0,
       Main!$W8876=0),
   "",
   DATE(Main!$U8876,
        Main!$V8876,
        Main!$W8876)
)</f>
        <v>43140</v>
      </c>
      <c r="Y8876">
        <f>Table1[[#This Row],[Average_Cost_for_two]]*VLOOKUP(Table1[[#This Row],[Currency]],currency!$A$2:$B$10,2,FALSE)</f>
        <v>10</v>
      </c>
      <c r="Z8876" t="str">
        <f>VLOOKUP(C8876,country!A:B,2,FALSE)</f>
        <v>United States</v>
      </c>
      <c r="AA8876">
        <f t="shared" si="138"/>
        <v>1</v>
      </c>
    </row>
    <row r="8877" spans="1:27" ht="15.75" customHeight="1" x14ac:dyDescent="0.25">
      <c r="A8877">
        <v>17582546</v>
      </c>
      <c r="B8877" t="s">
        <v>18657</v>
      </c>
      <c r="C8877">
        <v>216</v>
      </c>
      <c r="D8877" t="s">
        <v>18007</v>
      </c>
      <c r="E8877" t="s">
        <v>18658</v>
      </c>
      <c r="F8877" t="s">
        <v>18007</v>
      </c>
      <c r="G8877" t="s">
        <v>18009</v>
      </c>
      <c r="H8877">
        <v>-112.4419</v>
      </c>
      <c r="I8877">
        <v>42.877400000000002</v>
      </c>
      <c r="J8877" t="s">
        <v>2358</v>
      </c>
      <c r="K8877" t="s">
        <v>518</v>
      </c>
      <c r="L8877" t="s">
        <v>29</v>
      </c>
      <c r="M8877" t="s">
        <v>29</v>
      </c>
      <c r="N8877" t="s">
        <v>29</v>
      </c>
      <c r="O8877" t="s">
        <v>29</v>
      </c>
      <c r="P8877">
        <v>1</v>
      </c>
      <c r="Q8877">
        <v>365</v>
      </c>
      <c r="R8877">
        <v>10</v>
      </c>
      <c r="S8877" t="str">
        <f>IF(Table1[[#This Row],[Average_Cost_for_two]]&lt;500,"Low",IF(Table1[[#This Row],[Average_Cost_for_two]]&lt;=1500,"Medium","High"))</f>
        <v>Low</v>
      </c>
      <c r="T8877">
        <v>4.0999999999999996</v>
      </c>
      <c r="U8877">
        <v>2011</v>
      </c>
      <c r="V8877">
        <v>2</v>
      </c>
      <c r="W8877">
        <v>8</v>
      </c>
      <c r="X8877">
        <f>IF(OR(Main!$U8877=0,
       Main!$V8877=0,
       Main!$W8877=0),
   "",
   DATE(Main!$U8877,
        Main!$V8877,
        Main!$W8877)
)</f>
        <v>40582</v>
      </c>
      <c r="Y8877">
        <f>Table1[[#This Row],[Average_Cost_for_two]]*VLOOKUP(Table1[[#This Row],[Currency]],currency!$A$2:$B$10,2,FALSE)</f>
        <v>10</v>
      </c>
      <c r="Z8877" t="str">
        <f>VLOOKUP(C8877,country!A:B,2,FALSE)</f>
        <v>United States</v>
      </c>
      <c r="AA8877">
        <f t="shared" si="138"/>
        <v>1</v>
      </c>
    </row>
    <row r="8878" spans="1:27" ht="15.75" customHeight="1" x14ac:dyDescent="0.25">
      <c r="A8878">
        <v>17142698</v>
      </c>
      <c r="B8878" t="s">
        <v>18659</v>
      </c>
      <c r="C8878">
        <v>216</v>
      </c>
      <c r="D8878" t="s">
        <v>1848</v>
      </c>
      <c r="E8878" t="s">
        <v>18660</v>
      </c>
      <c r="F8878" t="s">
        <v>18661</v>
      </c>
      <c r="G8878" t="s">
        <v>18662</v>
      </c>
      <c r="H8878">
        <v>-157.81343200000001</v>
      </c>
      <c r="I8878">
        <v>21.284586000000001</v>
      </c>
      <c r="J8878" t="s">
        <v>20623</v>
      </c>
      <c r="K8878" t="s">
        <v>518</v>
      </c>
      <c r="L8878" t="s">
        <v>29</v>
      </c>
      <c r="M8878" t="s">
        <v>29</v>
      </c>
      <c r="N8878" t="s">
        <v>29</v>
      </c>
      <c r="O8878" t="s">
        <v>29</v>
      </c>
      <c r="P8878">
        <v>1</v>
      </c>
      <c r="Q8878">
        <v>707</v>
      </c>
      <c r="R8878">
        <v>10</v>
      </c>
      <c r="S8878" t="str">
        <f>IF(Table1[[#This Row],[Average_Cost_for_two]]&lt;500,"Low",IF(Table1[[#This Row],[Average_Cost_for_two]]&lt;=1500,"Medium","High"))</f>
        <v>Low</v>
      </c>
      <c r="T8878">
        <v>4.7</v>
      </c>
      <c r="U8878">
        <v>2010</v>
      </c>
      <c r="V8878">
        <v>2</v>
      </c>
      <c r="W8878">
        <v>21</v>
      </c>
      <c r="X8878">
        <f>IF(OR(Main!$U8878=0,
       Main!$V8878=0,
       Main!$W8878=0),
   "",
   DATE(Main!$U8878,
        Main!$V8878,
        Main!$W8878)
)</f>
        <v>40230</v>
      </c>
      <c r="Y8878">
        <f>Table1[[#This Row],[Average_Cost_for_two]]*VLOOKUP(Table1[[#This Row],[Currency]],currency!$A$2:$B$10,2,FALSE)</f>
        <v>10</v>
      </c>
      <c r="Z8878" t="str">
        <f>VLOOKUP(C8878,country!A:B,2,FALSE)</f>
        <v>United States</v>
      </c>
      <c r="AA8878">
        <f t="shared" si="138"/>
        <v>1</v>
      </c>
    </row>
    <row r="8879" spans="1:27" ht="15.75" customHeight="1" x14ac:dyDescent="0.25">
      <c r="A8879">
        <v>17293915</v>
      </c>
      <c r="B8879" t="s">
        <v>18663</v>
      </c>
      <c r="C8879">
        <v>216</v>
      </c>
      <c r="D8879" t="s">
        <v>18173</v>
      </c>
      <c r="E8879" t="s">
        <v>18664</v>
      </c>
      <c r="F8879" t="s">
        <v>18173</v>
      </c>
      <c r="G8879" t="s">
        <v>18175</v>
      </c>
      <c r="H8879">
        <v>-83.387280000000004</v>
      </c>
      <c r="I8879">
        <v>33.937502000000002</v>
      </c>
      <c r="J8879" t="s">
        <v>2273</v>
      </c>
      <c r="K8879" t="s">
        <v>518</v>
      </c>
      <c r="L8879" t="s">
        <v>29</v>
      </c>
      <c r="M8879" t="s">
        <v>29</v>
      </c>
      <c r="N8879" t="s">
        <v>29</v>
      </c>
      <c r="O8879" t="s">
        <v>29</v>
      </c>
      <c r="P8879">
        <v>1</v>
      </c>
      <c r="Q8879">
        <v>546</v>
      </c>
      <c r="R8879">
        <v>10</v>
      </c>
      <c r="S8879" t="str">
        <f>IF(Table1[[#This Row],[Average_Cost_for_two]]&lt;500,"Low",IF(Table1[[#This Row],[Average_Cost_for_two]]&lt;=1500,"Medium","High"))</f>
        <v>Low</v>
      </c>
      <c r="T8879">
        <v>4.4000000000000004</v>
      </c>
      <c r="U8879">
        <v>2013</v>
      </c>
      <c r="V8879">
        <v>1</v>
      </c>
      <c r="W8879">
        <v>15</v>
      </c>
      <c r="X8879">
        <f>IF(OR(Main!$U8879=0,
       Main!$V8879=0,
       Main!$W8879=0),
   "",
   DATE(Main!$U8879,
        Main!$V8879,
        Main!$W8879)
)</f>
        <v>41289</v>
      </c>
      <c r="Y8879">
        <f>Table1[[#This Row],[Average_Cost_for_two]]*VLOOKUP(Table1[[#This Row],[Currency]],currency!$A$2:$B$10,2,FALSE)</f>
        <v>10</v>
      </c>
      <c r="Z8879" t="str">
        <f>VLOOKUP(C8879,country!A:B,2,FALSE)</f>
        <v>United States</v>
      </c>
      <c r="AA8879">
        <f t="shared" si="138"/>
        <v>1</v>
      </c>
    </row>
    <row r="8880" spans="1:27" ht="15.75" customHeight="1" x14ac:dyDescent="0.25">
      <c r="A8880">
        <v>17316208</v>
      </c>
      <c r="B8880" t="s">
        <v>18665</v>
      </c>
      <c r="C8880">
        <v>216</v>
      </c>
      <c r="D8880" t="s">
        <v>18118</v>
      </c>
      <c r="E8880" t="s">
        <v>18666</v>
      </c>
      <c r="F8880" t="s">
        <v>18181</v>
      </c>
      <c r="G8880" t="s">
        <v>18182</v>
      </c>
      <c r="H8880">
        <v>-91.639399999999995</v>
      </c>
      <c r="I8880">
        <v>42.046799999999998</v>
      </c>
      <c r="J8880" t="s">
        <v>556</v>
      </c>
      <c r="K8880" t="s">
        <v>518</v>
      </c>
      <c r="L8880" t="s">
        <v>29</v>
      </c>
      <c r="M8880" t="s">
        <v>29</v>
      </c>
      <c r="N8880" t="s">
        <v>29</v>
      </c>
      <c r="O8880" t="s">
        <v>29</v>
      </c>
      <c r="P8880">
        <v>1</v>
      </c>
      <c r="Q8880">
        <v>347</v>
      </c>
      <c r="R8880">
        <v>10</v>
      </c>
      <c r="S8880" t="str">
        <f>IF(Table1[[#This Row],[Average_Cost_for_two]]&lt;500,"Low",IF(Table1[[#This Row],[Average_Cost_for_two]]&lt;=1500,"Medium","High"))</f>
        <v>Low</v>
      </c>
      <c r="T8880">
        <v>4.2</v>
      </c>
      <c r="U8880">
        <v>2012</v>
      </c>
      <c r="V8880">
        <v>1</v>
      </c>
      <c r="W8880">
        <v>26</v>
      </c>
      <c r="X8880">
        <f>IF(OR(Main!$U8880=0,
       Main!$V8880=0,
       Main!$W8880=0),
   "",
   DATE(Main!$U8880,
        Main!$V8880,
        Main!$W8880)
)</f>
        <v>40934</v>
      </c>
      <c r="Y8880">
        <f>Table1[[#This Row],[Average_Cost_for_two]]*VLOOKUP(Table1[[#This Row],[Currency]],currency!$A$2:$B$10,2,FALSE)</f>
        <v>10</v>
      </c>
      <c r="Z8880" t="str">
        <f>VLOOKUP(C8880,country!A:B,2,FALSE)</f>
        <v>United States</v>
      </c>
      <c r="AA8880">
        <f t="shared" si="138"/>
        <v>1</v>
      </c>
    </row>
    <row r="8881" spans="1:27" ht="15.75" customHeight="1" x14ac:dyDescent="0.25">
      <c r="A8881">
        <v>17316751</v>
      </c>
      <c r="B8881" t="s">
        <v>18667</v>
      </c>
      <c r="C8881">
        <v>216</v>
      </c>
      <c r="D8881" t="s">
        <v>18118</v>
      </c>
      <c r="E8881" t="s">
        <v>18668</v>
      </c>
      <c r="F8881" t="s">
        <v>18120</v>
      </c>
      <c r="G8881" t="s">
        <v>18121</v>
      </c>
      <c r="H8881">
        <v>-91.531413999999998</v>
      </c>
      <c r="I8881">
        <v>41.663848999999999</v>
      </c>
      <c r="J8881" t="s">
        <v>18183</v>
      </c>
      <c r="K8881" t="s">
        <v>518</v>
      </c>
      <c r="L8881" t="s">
        <v>29</v>
      </c>
      <c r="M8881" t="s">
        <v>29</v>
      </c>
      <c r="N8881" t="s">
        <v>29</v>
      </c>
      <c r="O8881" t="s">
        <v>29</v>
      </c>
      <c r="P8881">
        <v>1</v>
      </c>
      <c r="Q8881">
        <v>488</v>
      </c>
      <c r="R8881">
        <v>10</v>
      </c>
      <c r="S8881" t="str">
        <f>IF(Table1[[#This Row],[Average_Cost_for_two]]&lt;500,"Low",IF(Table1[[#This Row],[Average_Cost_for_two]]&lt;=1500,"Medium","High"))</f>
        <v>Low</v>
      </c>
      <c r="T8881">
        <v>4.5</v>
      </c>
      <c r="U8881">
        <v>2018</v>
      </c>
      <c r="V8881">
        <v>1</v>
      </c>
      <c r="W8881">
        <v>14</v>
      </c>
      <c r="X8881">
        <f>IF(OR(Main!$U8881=0,
       Main!$V8881=0,
       Main!$W8881=0),
   "",
   DATE(Main!$U8881,
        Main!$V8881,
        Main!$W8881)
)</f>
        <v>43114</v>
      </c>
      <c r="Y8881">
        <f>Table1[[#This Row],[Average_Cost_for_two]]*VLOOKUP(Table1[[#This Row],[Currency]],currency!$A$2:$B$10,2,FALSE)</f>
        <v>10</v>
      </c>
      <c r="Z8881" t="str">
        <f>VLOOKUP(C8881,country!A:B,2,FALSE)</f>
        <v>United States</v>
      </c>
      <c r="AA8881">
        <f t="shared" si="138"/>
        <v>1</v>
      </c>
    </row>
    <row r="8882" spans="1:27" ht="15.75" customHeight="1" x14ac:dyDescent="0.25">
      <c r="A8882">
        <v>17334348</v>
      </c>
      <c r="B8882" t="s">
        <v>18669</v>
      </c>
      <c r="C8882">
        <v>216</v>
      </c>
      <c r="D8882" t="s">
        <v>18360</v>
      </c>
      <c r="E8882" t="s">
        <v>18670</v>
      </c>
      <c r="F8882" t="s">
        <v>18671</v>
      </c>
      <c r="G8882" t="s">
        <v>18672</v>
      </c>
      <c r="H8882">
        <v>-84.926258000000004</v>
      </c>
      <c r="I8882">
        <v>34.474634999999999</v>
      </c>
      <c r="J8882" t="s">
        <v>18673</v>
      </c>
      <c r="K8882" t="s">
        <v>518</v>
      </c>
      <c r="L8882" t="s">
        <v>29</v>
      </c>
      <c r="M8882" t="s">
        <v>29</v>
      </c>
      <c r="N8882" t="s">
        <v>29</v>
      </c>
      <c r="O8882" t="s">
        <v>29</v>
      </c>
      <c r="P8882">
        <v>1</v>
      </c>
      <c r="Q8882">
        <v>122</v>
      </c>
      <c r="R8882">
        <v>10</v>
      </c>
      <c r="S8882" t="str">
        <f>IF(Table1[[#This Row],[Average_Cost_for_two]]&lt;500,"Low",IF(Table1[[#This Row],[Average_Cost_for_two]]&lt;=1500,"Medium","High"))</f>
        <v>Low</v>
      </c>
      <c r="T8882">
        <v>4.4000000000000004</v>
      </c>
      <c r="U8882">
        <v>2016</v>
      </c>
      <c r="V8882">
        <v>1</v>
      </c>
      <c r="W8882">
        <v>1</v>
      </c>
      <c r="X8882">
        <f>IF(OR(Main!$U8882=0,
       Main!$V8882=0,
       Main!$W8882=0),
   "",
   DATE(Main!$U8882,
        Main!$V8882,
        Main!$W8882)
)</f>
        <v>42370</v>
      </c>
      <c r="Y8882">
        <f>Table1[[#This Row],[Average_Cost_for_two]]*VLOOKUP(Table1[[#This Row],[Currency]],currency!$A$2:$B$10,2,FALSE)</f>
        <v>10</v>
      </c>
      <c r="Z8882" t="str">
        <f>VLOOKUP(C8882,country!A:B,2,FALSE)</f>
        <v>United States</v>
      </c>
      <c r="AA8882">
        <f t="shared" si="138"/>
        <v>1</v>
      </c>
    </row>
    <row r="8883" spans="1:27" ht="15.75" customHeight="1" x14ac:dyDescent="0.25">
      <c r="A8883">
        <v>17334390</v>
      </c>
      <c r="B8883" t="s">
        <v>18674</v>
      </c>
      <c r="C8883">
        <v>216</v>
      </c>
      <c r="D8883" t="s">
        <v>18360</v>
      </c>
      <c r="E8883" t="s">
        <v>18675</v>
      </c>
      <c r="F8883" t="s">
        <v>18676</v>
      </c>
      <c r="G8883" t="s">
        <v>18677</v>
      </c>
      <c r="H8883">
        <v>-85.246236999999994</v>
      </c>
      <c r="I8883">
        <v>34.952815700000002</v>
      </c>
      <c r="J8883" t="s">
        <v>511</v>
      </c>
      <c r="K8883" t="s">
        <v>518</v>
      </c>
      <c r="L8883" t="s">
        <v>29</v>
      </c>
      <c r="M8883" t="s">
        <v>29</v>
      </c>
      <c r="N8883" t="s">
        <v>29</v>
      </c>
      <c r="O8883" t="s">
        <v>29</v>
      </c>
      <c r="P8883">
        <v>1</v>
      </c>
      <c r="Q8883">
        <v>116</v>
      </c>
      <c r="R8883">
        <v>10</v>
      </c>
      <c r="S8883" t="str">
        <f>IF(Table1[[#This Row],[Average_Cost_for_two]]&lt;500,"Low",IF(Table1[[#This Row],[Average_Cost_for_two]]&lt;=1500,"Medium","High"))</f>
        <v>Low</v>
      </c>
      <c r="T8883">
        <v>4.3</v>
      </c>
      <c r="U8883">
        <v>2013</v>
      </c>
      <c r="V8883">
        <v>1</v>
      </c>
      <c r="W8883">
        <v>25</v>
      </c>
      <c r="X8883">
        <f>IF(OR(Main!$U8883=0,
       Main!$V8883=0,
       Main!$W8883=0),
   "",
   DATE(Main!$U8883,
        Main!$V8883,
        Main!$W8883)
)</f>
        <v>41299</v>
      </c>
      <c r="Y8883">
        <f>Table1[[#This Row],[Average_Cost_for_two]]*VLOOKUP(Table1[[#This Row],[Currency]],currency!$A$2:$B$10,2,FALSE)</f>
        <v>10</v>
      </c>
      <c r="Z8883" t="str">
        <f>VLOOKUP(C8883,country!A:B,2,FALSE)</f>
        <v>United States</v>
      </c>
      <c r="AA8883">
        <f t="shared" si="138"/>
        <v>1</v>
      </c>
    </row>
    <row r="8884" spans="1:27" ht="15.75" customHeight="1" x14ac:dyDescent="0.25">
      <c r="A8884">
        <v>17334082</v>
      </c>
      <c r="B8884" t="s">
        <v>18678</v>
      </c>
      <c r="C8884">
        <v>216</v>
      </c>
      <c r="D8884" t="s">
        <v>18360</v>
      </c>
      <c r="E8884" t="s">
        <v>18679</v>
      </c>
      <c r="F8884" t="s">
        <v>18445</v>
      </c>
      <c r="G8884" t="s">
        <v>18446</v>
      </c>
      <c r="H8884">
        <v>-85.132099999999994</v>
      </c>
      <c r="I8884">
        <v>34.927300000000002</v>
      </c>
      <c r="J8884" t="s">
        <v>18680</v>
      </c>
      <c r="K8884" t="s">
        <v>518</v>
      </c>
      <c r="L8884" t="s">
        <v>29</v>
      </c>
      <c r="M8884" t="s">
        <v>29</v>
      </c>
      <c r="N8884" t="s">
        <v>29</v>
      </c>
      <c r="O8884" t="s">
        <v>29</v>
      </c>
      <c r="P8884">
        <v>1</v>
      </c>
      <c r="Q8884">
        <v>128</v>
      </c>
      <c r="R8884">
        <v>10</v>
      </c>
      <c r="S8884" t="str">
        <f>IF(Table1[[#This Row],[Average_Cost_for_two]]&lt;500,"Low",IF(Table1[[#This Row],[Average_Cost_for_two]]&lt;=1500,"Medium","High"))</f>
        <v>Low</v>
      </c>
      <c r="T8884">
        <v>4.0999999999999996</v>
      </c>
      <c r="U8884">
        <v>2018</v>
      </c>
      <c r="V8884">
        <v>1</v>
      </c>
      <c r="W8884">
        <v>23</v>
      </c>
      <c r="X8884">
        <f>IF(OR(Main!$U8884=0,
       Main!$V8884=0,
       Main!$W8884=0),
   "",
   DATE(Main!$U8884,
        Main!$V8884,
        Main!$W8884)
)</f>
        <v>43123</v>
      </c>
      <c r="Y8884">
        <f>Table1[[#This Row],[Average_Cost_for_two]]*VLOOKUP(Table1[[#This Row],[Currency]],currency!$A$2:$B$10,2,FALSE)</f>
        <v>10</v>
      </c>
      <c r="Z8884" t="str">
        <f>VLOOKUP(C8884,country!A:B,2,FALSE)</f>
        <v>United States</v>
      </c>
      <c r="AA8884">
        <f t="shared" si="138"/>
        <v>1</v>
      </c>
    </row>
    <row r="8885" spans="1:27" ht="15.75" customHeight="1" x14ac:dyDescent="0.25">
      <c r="A8885">
        <v>17342648</v>
      </c>
      <c r="B8885" t="s">
        <v>18681</v>
      </c>
      <c r="C8885">
        <v>216</v>
      </c>
      <c r="D8885" t="s">
        <v>1866</v>
      </c>
      <c r="E8885" t="s">
        <v>18682</v>
      </c>
      <c r="F8885" t="s">
        <v>1866</v>
      </c>
      <c r="G8885" t="s">
        <v>1868</v>
      </c>
      <c r="H8885">
        <v>-90.668474599999996</v>
      </c>
      <c r="I8885">
        <v>42.503200399999997</v>
      </c>
      <c r="J8885" t="s">
        <v>2358</v>
      </c>
      <c r="K8885" t="s">
        <v>518</v>
      </c>
      <c r="L8885" t="s">
        <v>29</v>
      </c>
      <c r="M8885" t="s">
        <v>29</v>
      </c>
      <c r="N8885" t="s">
        <v>29</v>
      </c>
      <c r="O8885" t="s">
        <v>29</v>
      </c>
      <c r="P8885">
        <v>1</v>
      </c>
      <c r="Q8885">
        <v>153</v>
      </c>
      <c r="R8885">
        <v>10</v>
      </c>
      <c r="S8885" t="str">
        <f>IF(Table1[[#This Row],[Average_Cost_for_two]]&lt;500,"Low",IF(Table1[[#This Row],[Average_Cost_for_two]]&lt;=1500,"Medium","High"))</f>
        <v>Low</v>
      </c>
      <c r="T8885">
        <v>3.4</v>
      </c>
      <c r="U8885">
        <v>2015</v>
      </c>
      <c r="V8885">
        <v>1</v>
      </c>
      <c r="W8885">
        <v>14</v>
      </c>
      <c r="X8885">
        <f>IF(OR(Main!$U8885=0,
       Main!$V8885=0,
       Main!$W8885=0),
   "",
   DATE(Main!$U8885,
        Main!$V8885,
        Main!$W8885)
)</f>
        <v>42018</v>
      </c>
      <c r="Y8885">
        <f>Table1[[#This Row],[Average_Cost_for_two]]*VLOOKUP(Table1[[#This Row],[Currency]],currency!$A$2:$B$10,2,FALSE)</f>
        <v>10</v>
      </c>
      <c r="Z8885" t="str">
        <f>VLOOKUP(C8885,country!A:B,2,FALSE)</f>
        <v>United States</v>
      </c>
      <c r="AA8885">
        <f t="shared" si="138"/>
        <v>1</v>
      </c>
    </row>
    <row r="8886" spans="1:27" ht="15.75" customHeight="1" x14ac:dyDescent="0.25">
      <c r="A8886">
        <v>17375049</v>
      </c>
      <c r="B8886" t="s">
        <v>18683</v>
      </c>
      <c r="C8886">
        <v>216</v>
      </c>
      <c r="D8886" t="s">
        <v>18140</v>
      </c>
      <c r="E8886" t="s">
        <v>18684</v>
      </c>
      <c r="F8886" t="s">
        <v>18142</v>
      </c>
      <c r="G8886" t="s">
        <v>18143</v>
      </c>
      <c r="H8886">
        <v>-83.989317</v>
      </c>
      <c r="I8886">
        <v>34.541043999999999</v>
      </c>
      <c r="J8886" t="s">
        <v>2675</v>
      </c>
      <c r="K8886" t="s">
        <v>518</v>
      </c>
      <c r="L8886" t="s">
        <v>29</v>
      </c>
      <c r="M8886" t="s">
        <v>29</v>
      </c>
      <c r="N8886" t="s">
        <v>29</v>
      </c>
      <c r="O8886" t="s">
        <v>29</v>
      </c>
      <c r="P8886">
        <v>1</v>
      </c>
      <c r="Q8886">
        <v>267</v>
      </c>
      <c r="R8886">
        <v>10</v>
      </c>
      <c r="S8886" t="str">
        <f>IF(Table1[[#This Row],[Average_Cost_for_two]]&lt;500,"Low",IF(Table1[[#This Row],[Average_Cost_for_two]]&lt;=1500,"Medium","High"))</f>
        <v>Low</v>
      </c>
      <c r="T8886">
        <v>4.4000000000000004</v>
      </c>
      <c r="U8886">
        <v>2015</v>
      </c>
      <c r="V8886">
        <v>1</v>
      </c>
      <c r="W8886">
        <v>28</v>
      </c>
      <c r="X8886">
        <f>IF(OR(Main!$U8886=0,
       Main!$V8886=0,
       Main!$W8886=0),
   "",
   DATE(Main!$U8886,
        Main!$V8886,
        Main!$W8886)
)</f>
        <v>42032</v>
      </c>
      <c r="Y8886">
        <f>Table1[[#This Row],[Average_Cost_for_two]]*VLOOKUP(Table1[[#This Row],[Currency]],currency!$A$2:$B$10,2,FALSE)</f>
        <v>10</v>
      </c>
      <c r="Z8886" t="str">
        <f>VLOOKUP(C8886,country!A:B,2,FALSE)</f>
        <v>United States</v>
      </c>
      <c r="AA8886">
        <f t="shared" si="138"/>
        <v>1</v>
      </c>
    </row>
    <row r="8887" spans="1:27" ht="15.75" customHeight="1" x14ac:dyDescent="0.25">
      <c r="A8887">
        <v>17375047</v>
      </c>
      <c r="B8887" t="s">
        <v>18685</v>
      </c>
      <c r="C8887">
        <v>216</v>
      </c>
      <c r="D8887" t="s">
        <v>18140</v>
      </c>
      <c r="E8887" t="s">
        <v>18686</v>
      </c>
      <c r="F8887" t="s">
        <v>18140</v>
      </c>
      <c r="G8887" t="s">
        <v>18506</v>
      </c>
      <c r="H8887">
        <v>-83.857992999999993</v>
      </c>
      <c r="I8887">
        <v>34.300182</v>
      </c>
      <c r="J8887" t="s">
        <v>1766</v>
      </c>
      <c r="K8887" t="s">
        <v>518</v>
      </c>
      <c r="L8887" t="s">
        <v>29</v>
      </c>
      <c r="M8887" t="s">
        <v>29</v>
      </c>
      <c r="N8887" t="s">
        <v>29</v>
      </c>
      <c r="O8887" t="s">
        <v>29</v>
      </c>
      <c r="P8887">
        <v>1</v>
      </c>
      <c r="Q8887">
        <v>357</v>
      </c>
      <c r="R8887">
        <v>10</v>
      </c>
      <c r="S8887" t="str">
        <f>IF(Table1[[#This Row],[Average_Cost_for_two]]&lt;500,"Low",IF(Table1[[#This Row],[Average_Cost_for_two]]&lt;=1500,"Medium","High"))</f>
        <v>Low</v>
      </c>
      <c r="T8887">
        <v>4.5999999999999996</v>
      </c>
      <c r="U8887">
        <v>2011</v>
      </c>
      <c r="V8887">
        <v>1</v>
      </c>
      <c r="W8887">
        <v>3</v>
      </c>
      <c r="X8887">
        <f>IF(OR(Main!$U8887=0,
       Main!$V8887=0,
       Main!$W8887=0),
   "",
   DATE(Main!$U8887,
        Main!$V8887,
        Main!$W8887)
)</f>
        <v>40546</v>
      </c>
      <c r="Y8887">
        <f>Table1[[#This Row],[Average_Cost_for_two]]*VLOOKUP(Table1[[#This Row],[Currency]],currency!$A$2:$B$10,2,FALSE)</f>
        <v>10</v>
      </c>
      <c r="Z8887" t="str">
        <f>VLOOKUP(C8887,country!A:B,2,FALSE)</f>
        <v>United States</v>
      </c>
      <c r="AA8887">
        <f t="shared" si="138"/>
        <v>1</v>
      </c>
    </row>
    <row r="8888" spans="1:27" ht="15.75" customHeight="1" x14ac:dyDescent="0.25">
      <c r="A8888">
        <v>17501247</v>
      </c>
      <c r="B8888" t="s">
        <v>18687</v>
      </c>
      <c r="C8888">
        <v>216</v>
      </c>
      <c r="D8888" t="s">
        <v>1858</v>
      </c>
      <c r="E8888" t="s">
        <v>18688</v>
      </c>
      <c r="F8888" t="s">
        <v>18191</v>
      </c>
      <c r="G8888" t="s">
        <v>18192</v>
      </c>
      <c r="H8888">
        <v>-83.666499999999999</v>
      </c>
      <c r="I8888">
        <v>32.618400000000001</v>
      </c>
      <c r="J8888" t="s">
        <v>18217</v>
      </c>
      <c r="K8888" t="s">
        <v>518</v>
      </c>
      <c r="L8888" t="s">
        <v>29</v>
      </c>
      <c r="M8888" t="s">
        <v>29</v>
      </c>
      <c r="N8888" t="s">
        <v>29</v>
      </c>
      <c r="O8888" t="s">
        <v>29</v>
      </c>
      <c r="P8888">
        <v>1</v>
      </c>
      <c r="Q8888">
        <v>153</v>
      </c>
      <c r="R8888">
        <v>10</v>
      </c>
      <c r="S8888" t="str">
        <f>IF(Table1[[#This Row],[Average_Cost_for_two]]&lt;500,"Low",IF(Table1[[#This Row],[Average_Cost_for_two]]&lt;=1500,"Medium","High"))</f>
        <v>Low</v>
      </c>
      <c r="T8888">
        <v>3.7</v>
      </c>
      <c r="U8888">
        <v>2013</v>
      </c>
      <c r="V8888">
        <v>1</v>
      </c>
      <c r="W8888">
        <v>17</v>
      </c>
      <c r="X8888">
        <f>IF(OR(Main!$U8888=0,
       Main!$V8888=0,
       Main!$W8888=0),
   "",
   DATE(Main!$U8888,
        Main!$V8888,
        Main!$W8888)
)</f>
        <v>41291</v>
      </c>
      <c r="Y8888">
        <f>Table1[[#This Row],[Average_Cost_for_two]]*VLOOKUP(Table1[[#This Row],[Currency]],currency!$A$2:$B$10,2,FALSE)</f>
        <v>10</v>
      </c>
      <c r="Z8888" t="str">
        <f>VLOOKUP(C8888,country!A:B,2,FALSE)</f>
        <v>United States</v>
      </c>
      <c r="AA8888">
        <f t="shared" si="138"/>
        <v>1</v>
      </c>
    </row>
    <row r="8889" spans="1:27" ht="15.75" customHeight="1" x14ac:dyDescent="0.25">
      <c r="A8889">
        <v>17580511</v>
      </c>
      <c r="B8889" t="s">
        <v>18689</v>
      </c>
      <c r="C8889">
        <v>216</v>
      </c>
      <c r="D8889" t="s">
        <v>18153</v>
      </c>
      <c r="E8889" t="s">
        <v>18690</v>
      </c>
      <c r="F8889" t="s">
        <v>18427</v>
      </c>
      <c r="G8889" t="s">
        <v>18428</v>
      </c>
      <c r="H8889">
        <v>-87.421896200000006</v>
      </c>
      <c r="I8889">
        <v>30.319982400000001</v>
      </c>
      <c r="J8889" t="s">
        <v>18691</v>
      </c>
      <c r="K8889" t="s">
        <v>518</v>
      </c>
      <c r="L8889" t="s">
        <v>29</v>
      </c>
      <c r="M8889" t="s">
        <v>29</v>
      </c>
      <c r="N8889" t="s">
        <v>29</v>
      </c>
      <c r="O8889" t="s">
        <v>29</v>
      </c>
      <c r="P8889">
        <v>1</v>
      </c>
      <c r="Q8889">
        <v>816</v>
      </c>
      <c r="R8889">
        <v>10</v>
      </c>
      <c r="S8889" t="str">
        <f>IF(Table1[[#This Row],[Average_Cost_for_two]]&lt;500,"Low",IF(Table1[[#This Row],[Average_Cost_for_two]]&lt;=1500,"Medium","High"))</f>
        <v>Low</v>
      </c>
      <c r="T8889">
        <v>4.7</v>
      </c>
      <c r="U8889">
        <v>2014</v>
      </c>
      <c r="V8889">
        <v>1</v>
      </c>
      <c r="W8889">
        <v>17</v>
      </c>
      <c r="X8889">
        <f>IF(OR(Main!$U8889=0,
       Main!$V8889=0,
       Main!$W8889=0),
   "",
   DATE(Main!$U8889,
        Main!$V8889,
        Main!$W8889)
)</f>
        <v>41656</v>
      </c>
      <c r="Y8889">
        <f>Table1[[#This Row],[Average_Cost_for_two]]*VLOOKUP(Table1[[#This Row],[Currency]],currency!$A$2:$B$10,2,FALSE)</f>
        <v>10</v>
      </c>
      <c r="Z8889" t="str">
        <f>VLOOKUP(C8889,country!A:B,2,FALSE)</f>
        <v>United States</v>
      </c>
      <c r="AA8889">
        <f t="shared" si="138"/>
        <v>1</v>
      </c>
    </row>
    <row r="8890" spans="1:27" ht="15.75" customHeight="1" x14ac:dyDescent="0.25">
      <c r="A8890">
        <v>17145077</v>
      </c>
      <c r="B8890" t="s">
        <v>18692</v>
      </c>
      <c r="C8890">
        <v>216</v>
      </c>
      <c r="D8890" t="s">
        <v>1848</v>
      </c>
      <c r="E8890" t="s">
        <v>18693</v>
      </c>
      <c r="F8890" t="s">
        <v>18161</v>
      </c>
      <c r="G8890" t="s">
        <v>18162</v>
      </c>
      <c r="H8890">
        <v>-156.674835</v>
      </c>
      <c r="I8890">
        <v>20.885225999999999</v>
      </c>
      <c r="J8890" t="s">
        <v>2126</v>
      </c>
      <c r="K8890" t="s">
        <v>518</v>
      </c>
      <c r="L8890" t="s">
        <v>29</v>
      </c>
      <c r="M8890" t="s">
        <v>29</v>
      </c>
      <c r="N8890" t="s">
        <v>29</v>
      </c>
      <c r="O8890" t="s">
        <v>29</v>
      </c>
      <c r="P8890">
        <v>1</v>
      </c>
      <c r="Q8890">
        <v>723</v>
      </c>
      <c r="R8890">
        <v>10</v>
      </c>
      <c r="S8890" t="str">
        <f>IF(Table1[[#This Row],[Average_Cost_for_two]]&lt;500,"Low",IF(Table1[[#This Row],[Average_Cost_for_two]]&lt;=1500,"Medium","High"))</f>
        <v>Low</v>
      </c>
      <c r="T8890">
        <v>4.5999999999999996</v>
      </c>
      <c r="U8890">
        <v>2018</v>
      </c>
      <c r="V8890">
        <v>1</v>
      </c>
      <c r="W8890">
        <v>8</v>
      </c>
      <c r="X8890">
        <f>IF(OR(Main!$U8890=0,
       Main!$V8890=0,
       Main!$W8890=0),
   "",
   DATE(Main!$U8890,
        Main!$V8890,
        Main!$W8890)
)</f>
        <v>43108</v>
      </c>
      <c r="Y8890">
        <f>Table1[[#This Row],[Average_Cost_for_two]]*VLOOKUP(Table1[[#This Row],[Currency]],currency!$A$2:$B$10,2,FALSE)</f>
        <v>10</v>
      </c>
      <c r="Z8890" t="str">
        <f>VLOOKUP(C8890,country!A:B,2,FALSE)</f>
        <v>United States</v>
      </c>
      <c r="AA8890">
        <f t="shared" si="138"/>
        <v>1</v>
      </c>
    </row>
    <row r="8891" spans="1:27" ht="15.75" customHeight="1" x14ac:dyDescent="0.25">
      <c r="A8891">
        <v>17621793</v>
      </c>
      <c r="B8891" t="s">
        <v>18694</v>
      </c>
      <c r="C8891">
        <v>216</v>
      </c>
      <c r="D8891" t="s">
        <v>1797</v>
      </c>
      <c r="E8891" t="s">
        <v>18695</v>
      </c>
      <c r="F8891" t="s">
        <v>1797</v>
      </c>
      <c r="G8891" t="s">
        <v>18167</v>
      </c>
      <c r="H8891">
        <v>-96.404799999999994</v>
      </c>
      <c r="I8891">
        <v>42.4985</v>
      </c>
      <c r="J8891" t="s">
        <v>18158</v>
      </c>
      <c r="K8891" t="s">
        <v>518</v>
      </c>
      <c r="L8891" t="s">
        <v>29</v>
      </c>
      <c r="M8891" t="s">
        <v>29</v>
      </c>
      <c r="N8891" t="s">
        <v>29</v>
      </c>
      <c r="O8891" t="s">
        <v>29</v>
      </c>
      <c r="P8891">
        <v>1</v>
      </c>
      <c r="Q8891">
        <v>97</v>
      </c>
      <c r="R8891">
        <v>10</v>
      </c>
      <c r="S8891" t="str">
        <f>IF(Table1[[#This Row],[Average_Cost_for_two]]&lt;500,"Low",IF(Table1[[#This Row],[Average_Cost_for_two]]&lt;=1500,"Medium","High"))</f>
        <v>Low</v>
      </c>
      <c r="T8891">
        <v>3.7</v>
      </c>
      <c r="U8891">
        <v>2017</v>
      </c>
      <c r="V8891">
        <v>1</v>
      </c>
      <c r="W8891">
        <v>7</v>
      </c>
      <c r="X8891">
        <f>IF(OR(Main!$U8891=0,
       Main!$V8891=0,
       Main!$W8891=0),
   "",
   DATE(Main!$U8891,
        Main!$V8891,
        Main!$W8891)
)</f>
        <v>42742</v>
      </c>
      <c r="Y8891">
        <f>Table1[[#This Row],[Average_Cost_for_two]]*VLOOKUP(Table1[[#This Row],[Currency]],currency!$A$2:$B$10,2,FALSE)</f>
        <v>10</v>
      </c>
      <c r="Z8891" t="str">
        <f>VLOOKUP(C8891,country!A:B,2,FALSE)</f>
        <v>United States</v>
      </c>
      <c r="AA8891">
        <f t="shared" si="138"/>
        <v>1</v>
      </c>
    </row>
    <row r="8892" spans="1:27" ht="15.75" customHeight="1" x14ac:dyDescent="0.25">
      <c r="A8892">
        <v>17621796</v>
      </c>
      <c r="B8892" t="s">
        <v>18696</v>
      </c>
      <c r="C8892">
        <v>216</v>
      </c>
      <c r="D8892" t="s">
        <v>1797</v>
      </c>
      <c r="E8892" t="s">
        <v>18697</v>
      </c>
      <c r="F8892" t="s">
        <v>1797</v>
      </c>
      <c r="G8892" t="s">
        <v>18167</v>
      </c>
      <c r="H8892">
        <v>-96.378049000000004</v>
      </c>
      <c r="I8892">
        <v>42.495533999999999</v>
      </c>
      <c r="J8892" t="s">
        <v>18698</v>
      </c>
      <c r="K8892" t="s">
        <v>518</v>
      </c>
      <c r="L8892" t="s">
        <v>29</v>
      </c>
      <c r="M8892" t="s">
        <v>29</v>
      </c>
      <c r="N8892" t="s">
        <v>29</v>
      </c>
      <c r="O8892" t="s">
        <v>29</v>
      </c>
      <c r="P8892">
        <v>1</v>
      </c>
      <c r="Q8892">
        <v>161</v>
      </c>
      <c r="R8892">
        <v>10</v>
      </c>
      <c r="S8892" t="str">
        <f>IF(Table1[[#This Row],[Average_Cost_for_two]]&lt;500,"Low",IF(Table1[[#This Row],[Average_Cost_for_two]]&lt;=1500,"Medium","High"))</f>
        <v>Low</v>
      </c>
      <c r="T8892">
        <v>3.9</v>
      </c>
      <c r="U8892">
        <v>2015</v>
      </c>
      <c r="V8892">
        <v>1</v>
      </c>
      <c r="W8892">
        <v>15</v>
      </c>
      <c r="X8892">
        <f>IF(OR(Main!$U8892=0,
       Main!$V8892=0,
       Main!$W8892=0),
   "",
   DATE(Main!$U8892,
        Main!$V8892,
        Main!$W8892)
)</f>
        <v>42019</v>
      </c>
      <c r="Y8892">
        <f>Table1[[#This Row],[Average_Cost_for_two]]*VLOOKUP(Table1[[#This Row],[Currency]],currency!$A$2:$B$10,2,FALSE)</f>
        <v>10</v>
      </c>
      <c r="Z8892" t="str">
        <f>VLOOKUP(C8892,country!A:B,2,FALSE)</f>
        <v>United States</v>
      </c>
      <c r="AA8892">
        <f t="shared" si="138"/>
        <v>1</v>
      </c>
    </row>
    <row r="8893" spans="1:27" ht="15.75" customHeight="1" x14ac:dyDescent="0.25">
      <c r="A8893">
        <v>17621832</v>
      </c>
      <c r="B8893" t="s">
        <v>18699</v>
      </c>
      <c r="C8893">
        <v>216</v>
      </c>
      <c r="D8893" t="s">
        <v>1797</v>
      </c>
      <c r="E8893" t="s">
        <v>18700</v>
      </c>
      <c r="F8893" t="s">
        <v>1797</v>
      </c>
      <c r="G8893" t="s">
        <v>18167</v>
      </c>
      <c r="H8893">
        <v>-96.406390400000006</v>
      </c>
      <c r="I8893">
        <v>42.493068100000002</v>
      </c>
      <c r="J8893" t="s">
        <v>4377</v>
      </c>
      <c r="K8893" t="s">
        <v>518</v>
      </c>
      <c r="L8893" t="s">
        <v>29</v>
      </c>
      <c r="M8893" t="s">
        <v>29</v>
      </c>
      <c r="N8893" t="s">
        <v>29</v>
      </c>
      <c r="O8893" t="s">
        <v>29</v>
      </c>
      <c r="P8893">
        <v>1</v>
      </c>
      <c r="Q8893">
        <v>195</v>
      </c>
      <c r="R8893">
        <v>10</v>
      </c>
      <c r="S8893" t="str">
        <f>IF(Table1[[#This Row],[Average_Cost_for_two]]&lt;500,"Low",IF(Table1[[#This Row],[Average_Cost_for_two]]&lt;=1500,"Medium","High"))</f>
        <v>Low</v>
      </c>
      <c r="T8893">
        <v>3.8</v>
      </c>
      <c r="U8893">
        <v>2014</v>
      </c>
      <c r="V8893">
        <v>1</v>
      </c>
      <c r="W8893">
        <v>3</v>
      </c>
      <c r="X8893">
        <f>IF(OR(Main!$U8893=0,
       Main!$V8893=0,
       Main!$W8893=0),
   "",
   DATE(Main!$U8893,
        Main!$V8893,
        Main!$W8893)
)</f>
        <v>41642</v>
      </c>
      <c r="Y8893">
        <f>Table1[[#This Row],[Average_Cost_for_two]]*VLOOKUP(Table1[[#This Row],[Currency]],currency!$A$2:$B$10,2,FALSE)</f>
        <v>10</v>
      </c>
      <c r="Z8893" t="str">
        <f>VLOOKUP(C8893,country!A:B,2,FALSE)</f>
        <v>United States</v>
      </c>
      <c r="AA8893">
        <f t="shared" si="138"/>
        <v>1</v>
      </c>
    </row>
    <row r="8894" spans="1:27" ht="15.75" customHeight="1" x14ac:dyDescent="0.25">
      <c r="A8894">
        <v>17621746</v>
      </c>
      <c r="B8894" t="s">
        <v>18701</v>
      </c>
      <c r="C8894">
        <v>216</v>
      </c>
      <c r="D8894" t="s">
        <v>1797</v>
      </c>
      <c r="E8894" t="s">
        <v>18702</v>
      </c>
      <c r="F8894" t="s">
        <v>1797</v>
      </c>
      <c r="G8894" t="s">
        <v>18167</v>
      </c>
      <c r="H8894">
        <v>-96.413600000000002</v>
      </c>
      <c r="I8894">
        <v>42.501100000000001</v>
      </c>
      <c r="J8894" t="s">
        <v>18703</v>
      </c>
      <c r="K8894" t="s">
        <v>518</v>
      </c>
      <c r="L8894" t="s">
        <v>29</v>
      </c>
      <c r="M8894" t="s">
        <v>29</v>
      </c>
      <c r="N8894" t="s">
        <v>29</v>
      </c>
      <c r="O8894" t="s">
        <v>29</v>
      </c>
      <c r="P8894">
        <v>1</v>
      </c>
      <c r="Q8894">
        <v>303</v>
      </c>
      <c r="R8894">
        <v>10</v>
      </c>
      <c r="S8894" t="str">
        <f>IF(Table1[[#This Row],[Average_Cost_for_two]]&lt;500,"Low",IF(Table1[[#This Row],[Average_Cost_for_two]]&lt;=1500,"Medium","High"))</f>
        <v>Low</v>
      </c>
      <c r="T8894">
        <v>4</v>
      </c>
      <c r="U8894">
        <v>2017</v>
      </c>
      <c r="V8894">
        <v>1</v>
      </c>
      <c r="W8894">
        <v>15</v>
      </c>
      <c r="X8894">
        <f>IF(OR(Main!$U8894=0,
       Main!$V8894=0,
       Main!$W8894=0),
   "",
   DATE(Main!$U8894,
        Main!$V8894,
        Main!$W8894)
)</f>
        <v>42750</v>
      </c>
      <c r="Y8894">
        <f>Table1[[#This Row],[Average_Cost_for_two]]*VLOOKUP(Table1[[#This Row],[Currency]],currency!$A$2:$B$10,2,FALSE)</f>
        <v>10</v>
      </c>
      <c r="Z8894" t="str">
        <f>VLOOKUP(C8894,country!A:B,2,FALSE)</f>
        <v>United States</v>
      </c>
      <c r="AA8894">
        <f t="shared" si="138"/>
        <v>1</v>
      </c>
    </row>
    <row r="8895" spans="1:27" ht="15.75" customHeight="1" x14ac:dyDescent="0.25">
      <c r="A8895">
        <v>17696901</v>
      </c>
      <c r="B8895" t="s">
        <v>18704</v>
      </c>
      <c r="C8895">
        <v>216</v>
      </c>
      <c r="D8895" t="s">
        <v>18323</v>
      </c>
      <c r="E8895" t="s">
        <v>18705</v>
      </c>
      <c r="F8895" t="s">
        <v>18325</v>
      </c>
      <c r="G8895" t="s">
        <v>18326</v>
      </c>
      <c r="H8895">
        <v>-92.432199999999995</v>
      </c>
      <c r="I8895">
        <v>42.513300000000001</v>
      </c>
      <c r="J8895" t="s">
        <v>556</v>
      </c>
      <c r="K8895" t="s">
        <v>518</v>
      </c>
      <c r="L8895" t="s">
        <v>29</v>
      </c>
      <c r="M8895" t="s">
        <v>29</v>
      </c>
      <c r="N8895" t="s">
        <v>29</v>
      </c>
      <c r="O8895" t="s">
        <v>29</v>
      </c>
      <c r="P8895">
        <v>1</v>
      </c>
      <c r="Q8895">
        <v>136</v>
      </c>
      <c r="R8895">
        <v>10</v>
      </c>
      <c r="S8895" t="str">
        <f>IF(Table1[[#This Row],[Average_Cost_for_two]]&lt;500,"Low",IF(Table1[[#This Row],[Average_Cost_for_two]]&lt;=1500,"Medium","High"))</f>
        <v>Low</v>
      </c>
      <c r="T8895">
        <v>3.8</v>
      </c>
      <c r="U8895">
        <v>2012</v>
      </c>
      <c r="V8895">
        <v>1</v>
      </c>
      <c r="W8895">
        <v>6</v>
      </c>
      <c r="X8895">
        <f>IF(OR(Main!$U8895=0,
       Main!$V8895=0,
       Main!$W8895=0),
   "",
   DATE(Main!$U8895,
        Main!$V8895,
        Main!$W8895)
)</f>
        <v>40914</v>
      </c>
      <c r="Y8895">
        <f>Table1[[#This Row],[Average_Cost_for_two]]*VLOOKUP(Table1[[#This Row],[Currency]],currency!$A$2:$B$10,2,FALSE)</f>
        <v>10</v>
      </c>
      <c r="Z8895" t="str">
        <f>VLOOKUP(C8895,country!A:B,2,FALSE)</f>
        <v>United States</v>
      </c>
      <c r="AA8895">
        <f t="shared" si="138"/>
        <v>1</v>
      </c>
    </row>
    <row r="8896" spans="1:27" ht="15.75" customHeight="1" x14ac:dyDescent="0.25">
      <c r="A8896">
        <v>17697389</v>
      </c>
      <c r="B8896" t="s">
        <v>18706</v>
      </c>
      <c r="C8896">
        <v>216</v>
      </c>
      <c r="D8896" t="s">
        <v>18323</v>
      </c>
      <c r="E8896" t="s">
        <v>18707</v>
      </c>
      <c r="F8896" t="s">
        <v>18323</v>
      </c>
      <c r="G8896" t="s">
        <v>18379</v>
      </c>
      <c r="H8896">
        <v>-92.335522999999995</v>
      </c>
      <c r="I8896">
        <v>42.498399999999997</v>
      </c>
      <c r="J8896" t="s">
        <v>18708</v>
      </c>
      <c r="K8896" t="s">
        <v>518</v>
      </c>
      <c r="L8896" t="s">
        <v>29</v>
      </c>
      <c r="M8896" t="s">
        <v>29</v>
      </c>
      <c r="N8896" t="s">
        <v>29</v>
      </c>
      <c r="O8896" t="s">
        <v>29</v>
      </c>
      <c r="P8896">
        <v>1</v>
      </c>
      <c r="Q8896">
        <v>101</v>
      </c>
      <c r="R8896">
        <v>10</v>
      </c>
      <c r="S8896" t="str">
        <f>IF(Table1[[#This Row],[Average_Cost_for_two]]&lt;500,"Low",IF(Table1[[#This Row],[Average_Cost_for_two]]&lt;=1500,"Medium","High"))</f>
        <v>Low</v>
      </c>
      <c r="T8896">
        <v>3.7</v>
      </c>
      <c r="U8896">
        <v>2017</v>
      </c>
      <c r="V8896">
        <v>1</v>
      </c>
      <c r="W8896">
        <v>19</v>
      </c>
      <c r="X8896">
        <f>IF(OR(Main!$U8896=0,
       Main!$V8896=0,
       Main!$W8896=0),
   "",
   DATE(Main!$U8896,
        Main!$V8896,
        Main!$W8896)
)</f>
        <v>42754</v>
      </c>
      <c r="Y8896">
        <f>Table1[[#This Row],[Average_Cost_for_two]]*VLOOKUP(Table1[[#This Row],[Currency]],currency!$A$2:$B$10,2,FALSE)</f>
        <v>10</v>
      </c>
      <c r="Z8896" t="str">
        <f>VLOOKUP(C8896,country!A:B,2,FALSE)</f>
        <v>United States</v>
      </c>
      <c r="AA8896">
        <f t="shared" si="138"/>
        <v>1</v>
      </c>
    </row>
    <row r="8897" spans="1:27" ht="15.75" customHeight="1" x14ac:dyDescent="0.25">
      <c r="A8897">
        <v>17330397</v>
      </c>
      <c r="B8897" t="s">
        <v>18709</v>
      </c>
      <c r="C8897">
        <v>216</v>
      </c>
      <c r="D8897" t="s">
        <v>18051</v>
      </c>
      <c r="E8897" t="s">
        <v>18710</v>
      </c>
      <c r="F8897" t="s">
        <v>18051</v>
      </c>
      <c r="G8897" t="s">
        <v>18053</v>
      </c>
      <c r="H8897">
        <v>-84.9876</v>
      </c>
      <c r="I8897">
        <v>32.463700000000003</v>
      </c>
      <c r="J8897" t="s">
        <v>18711</v>
      </c>
      <c r="K8897" t="s">
        <v>518</v>
      </c>
      <c r="L8897" t="s">
        <v>29</v>
      </c>
      <c r="M8897" t="s">
        <v>29</v>
      </c>
      <c r="N8897" t="s">
        <v>29</v>
      </c>
      <c r="O8897" t="s">
        <v>29</v>
      </c>
      <c r="P8897">
        <v>1</v>
      </c>
      <c r="Q8897">
        <v>123</v>
      </c>
      <c r="R8897">
        <v>10</v>
      </c>
      <c r="S8897" t="str">
        <f>IF(Table1[[#This Row],[Average_Cost_for_two]]&lt;500,"Low",IF(Table1[[#This Row],[Average_Cost_for_two]]&lt;=1500,"Medium","High"))</f>
        <v>Low</v>
      </c>
      <c r="T8897">
        <v>3.7</v>
      </c>
      <c r="U8897">
        <v>2012</v>
      </c>
      <c r="V8897">
        <v>12</v>
      </c>
      <c r="W8897">
        <v>28</v>
      </c>
      <c r="X8897">
        <f>IF(OR(Main!$U8897=0,
       Main!$V8897=0,
       Main!$W8897=0),
   "",
   DATE(Main!$U8897,
        Main!$V8897,
        Main!$W8897)
)</f>
        <v>41271</v>
      </c>
      <c r="Y8897">
        <f>Table1[[#This Row],[Average_Cost_for_two]]*VLOOKUP(Table1[[#This Row],[Currency]],currency!$A$2:$B$10,2,FALSE)</f>
        <v>10</v>
      </c>
      <c r="Z8897" t="str">
        <f>VLOOKUP(C8897,country!A:B,2,FALSE)</f>
        <v>United States</v>
      </c>
      <c r="AA8897">
        <f t="shared" si="138"/>
        <v>4</v>
      </c>
    </row>
    <row r="8898" spans="1:27" ht="15.75" customHeight="1" x14ac:dyDescent="0.25">
      <c r="A8898">
        <v>17334355</v>
      </c>
      <c r="B8898" t="s">
        <v>18712</v>
      </c>
      <c r="C8898">
        <v>216</v>
      </c>
      <c r="D8898" t="s">
        <v>18360</v>
      </c>
      <c r="E8898" t="s">
        <v>18713</v>
      </c>
      <c r="F8898" t="s">
        <v>18714</v>
      </c>
      <c r="G8898" t="s">
        <v>18715</v>
      </c>
      <c r="H8898">
        <v>-84.767910999999998</v>
      </c>
      <c r="I8898">
        <v>34.752476000000001</v>
      </c>
      <c r="J8898" t="s">
        <v>18716</v>
      </c>
      <c r="K8898" t="s">
        <v>518</v>
      </c>
      <c r="L8898" t="s">
        <v>29</v>
      </c>
      <c r="M8898" t="s">
        <v>29</v>
      </c>
      <c r="N8898" t="s">
        <v>29</v>
      </c>
      <c r="O8898" t="s">
        <v>29</v>
      </c>
      <c r="P8898">
        <v>1</v>
      </c>
      <c r="Q8898">
        <v>66</v>
      </c>
      <c r="R8898">
        <v>10</v>
      </c>
      <c r="S8898" t="str">
        <f>IF(Table1[[#This Row],[Average_Cost_for_two]]&lt;500,"Low",IF(Table1[[#This Row],[Average_Cost_for_two]]&lt;=1500,"Medium","High"))</f>
        <v>Low</v>
      </c>
      <c r="T8898">
        <v>3.9</v>
      </c>
      <c r="U8898">
        <v>2011</v>
      </c>
      <c r="V8898">
        <v>12</v>
      </c>
      <c r="W8898">
        <v>10</v>
      </c>
      <c r="X8898">
        <f>IF(OR(Main!$U8898=0,
       Main!$V8898=0,
       Main!$W8898=0),
   "",
   DATE(Main!$U8898,
        Main!$V8898,
        Main!$W8898)
)</f>
        <v>40887</v>
      </c>
      <c r="Y8898">
        <f>Table1[[#This Row],[Average_Cost_for_two]]*VLOOKUP(Table1[[#This Row],[Currency]],currency!$A$2:$B$10,2,FALSE)</f>
        <v>10</v>
      </c>
      <c r="Z8898" t="str">
        <f>VLOOKUP(C8898,country!A:B,2,FALSE)</f>
        <v>United States</v>
      </c>
      <c r="AA8898">
        <f t="shared" ref="AA8898:AA8961" si="139">ROUNDUP(V8898/3,0)</f>
        <v>4</v>
      </c>
    </row>
    <row r="8899" spans="1:27" ht="15.75" customHeight="1" x14ac:dyDescent="0.25">
      <c r="A8899">
        <v>17334414</v>
      </c>
      <c r="B8899" t="s">
        <v>18717</v>
      </c>
      <c r="C8899">
        <v>216</v>
      </c>
      <c r="D8899" t="s">
        <v>18360</v>
      </c>
      <c r="E8899" t="s">
        <v>18718</v>
      </c>
      <c r="F8899" t="s">
        <v>18719</v>
      </c>
      <c r="G8899" t="s">
        <v>18720</v>
      </c>
      <c r="H8899">
        <v>-85.294955000000002</v>
      </c>
      <c r="I8899">
        <v>34.705092999999998</v>
      </c>
      <c r="J8899" t="s">
        <v>18673</v>
      </c>
      <c r="K8899" t="s">
        <v>518</v>
      </c>
      <c r="L8899" t="s">
        <v>29</v>
      </c>
      <c r="M8899" t="s">
        <v>29</v>
      </c>
      <c r="N8899" t="s">
        <v>29</v>
      </c>
      <c r="O8899" t="s">
        <v>29</v>
      </c>
      <c r="P8899">
        <v>1</v>
      </c>
      <c r="Q8899">
        <v>25</v>
      </c>
      <c r="R8899">
        <v>10</v>
      </c>
      <c r="S8899" t="str">
        <f>IF(Table1[[#This Row],[Average_Cost_for_two]]&lt;500,"Low",IF(Table1[[#This Row],[Average_Cost_for_two]]&lt;=1500,"Medium","High"))</f>
        <v>Low</v>
      </c>
      <c r="T8899">
        <v>3.7</v>
      </c>
      <c r="U8899">
        <v>2011</v>
      </c>
      <c r="V8899">
        <v>12</v>
      </c>
      <c r="W8899">
        <v>19</v>
      </c>
      <c r="X8899">
        <f>IF(OR(Main!$U8899=0,
       Main!$V8899=0,
       Main!$W8899=0),
   "",
   DATE(Main!$U8899,
        Main!$V8899,
        Main!$W8899)
)</f>
        <v>40896</v>
      </c>
      <c r="Y8899">
        <f>Table1[[#This Row],[Average_Cost_for_two]]*VLOOKUP(Table1[[#This Row],[Currency]],currency!$A$2:$B$10,2,FALSE)</f>
        <v>10</v>
      </c>
      <c r="Z8899" t="str">
        <f>VLOOKUP(C8899,country!A:B,2,FALSE)</f>
        <v>United States</v>
      </c>
      <c r="AA8899">
        <f t="shared" si="139"/>
        <v>4</v>
      </c>
    </row>
    <row r="8900" spans="1:27" ht="15.75" customHeight="1" x14ac:dyDescent="0.25">
      <c r="A8900">
        <v>17335219</v>
      </c>
      <c r="B8900" t="s">
        <v>18721</v>
      </c>
      <c r="C8900">
        <v>216</v>
      </c>
      <c r="D8900" t="s">
        <v>1901</v>
      </c>
      <c r="E8900" t="s">
        <v>18722</v>
      </c>
      <c r="F8900" t="s">
        <v>18396</v>
      </c>
      <c r="G8900" t="s">
        <v>18397</v>
      </c>
      <c r="H8900">
        <v>-90.504176000000001</v>
      </c>
      <c r="I8900">
        <v>41.548746000000001</v>
      </c>
      <c r="J8900" t="s">
        <v>18723</v>
      </c>
      <c r="K8900" t="s">
        <v>518</v>
      </c>
      <c r="L8900" t="s">
        <v>29</v>
      </c>
      <c r="M8900" t="s">
        <v>29</v>
      </c>
      <c r="N8900" t="s">
        <v>29</v>
      </c>
      <c r="O8900" t="s">
        <v>29</v>
      </c>
      <c r="P8900">
        <v>1</v>
      </c>
      <c r="Q8900">
        <v>85</v>
      </c>
      <c r="R8900">
        <v>10</v>
      </c>
      <c r="S8900" t="str">
        <f>IF(Table1[[#This Row],[Average_Cost_for_two]]&lt;500,"Low",IF(Table1[[#This Row],[Average_Cost_for_two]]&lt;=1500,"Medium","High"))</f>
        <v>Low</v>
      </c>
      <c r="T8900">
        <v>4</v>
      </c>
      <c r="U8900">
        <v>2014</v>
      </c>
      <c r="V8900">
        <v>12</v>
      </c>
      <c r="W8900">
        <v>24</v>
      </c>
      <c r="X8900">
        <f>IF(OR(Main!$U8900=0,
       Main!$V8900=0,
       Main!$W8900=0),
   "",
   DATE(Main!$U8900,
        Main!$V8900,
        Main!$W8900)
)</f>
        <v>41997</v>
      </c>
      <c r="Y8900">
        <f>Table1[[#This Row],[Average_Cost_for_two]]*VLOOKUP(Table1[[#This Row],[Currency]],currency!$A$2:$B$10,2,FALSE)</f>
        <v>10</v>
      </c>
      <c r="Z8900" t="str">
        <f>VLOOKUP(C8900,country!A:B,2,FALSE)</f>
        <v>United States</v>
      </c>
      <c r="AA8900">
        <f t="shared" si="139"/>
        <v>4</v>
      </c>
    </row>
    <row r="8901" spans="1:27" ht="15.75" customHeight="1" x14ac:dyDescent="0.25">
      <c r="A8901">
        <v>17375078</v>
      </c>
      <c r="B8901" t="s">
        <v>18724</v>
      </c>
      <c r="C8901">
        <v>216</v>
      </c>
      <c r="D8901" t="s">
        <v>18140</v>
      </c>
      <c r="E8901" t="s">
        <v>18725</v>
      </c>
      <c r="F8901" t="s">
        <v>18142</v>
      </c>
      <c r="G8901" t="s">
        <v>18143</v>
      </c>
      <c r="H8901">
        <v>-83.983939000000007</v>
      </c>
      <c r="I8901">
        <v>34.533625999999998</v>
      </c>
      <c r="J8901" t="s">
        <v>18680</v>
      </c>
      <c r="K8901" t="s">
        <v>518</v>
      </c>
      <c r="L8901" t="s">
        <v>29</v>
      </c>
      <c r="M8901" t="s">
        <v>29</v>
      </c>
      <c r="N8901" t="s">
        <v>29</v>
      </c>
      <c r="O8901" t="s">
        <v>29</v>
      </c>
      <c r="P8901">
        <v>1</v>
      </c>
      <c r="Q8901">
        <v>133</v>
      </c>
      <c r="R8901">
        <v>10</v>
      </c>
      <c r="S8901" t="str">
        <f>IF(Table1[[#This Row],[Average_Cost_for_two]]&lt;500,"Low",IF(Table1[[#This Row],[Average_Cost_for_two]]&lt;=1500,"Medium","High"))</f>
        <v>Low</v>
      </c>
      <c r="T8901">
        <v>3.9</v>
      </c>
      <c r="U8901">
        <v>2016</v>
      </c>
      <c r="V8901">
        <v>12</v>
      </c>
      <c r="W8901">
        <v>5</v>
      </c>
      <c r="X8901">
        <f>IF(OR(Main!$U8901=0,
       Main!$V8901=0,
       Main!$W8901=0),
   "",
   DATE(Main!$U8901,
        Main!$V8901,
        Main!$W8901)
)</f>
        <v>42709</v>
      </c>
      <c r="Y8901">
        <f>Table1[[#This Row],[Average_Cost_for_two]]*VLOOKUP(Table1[[#This Row],[Currency]],currency!$A$2:$B$10,2,FALSE)</f>
        <v>10</v>
      </c>
      <c r="Z8901" t="str">
        <f>VLOOKUP(C8901,country!A:B,2,FALSE)</f>
        <v>United States</v>
      </c>
      <c r="AA8901">
        <f t="shared" si="139"/>
        <v>4</v>
      </c>
    </row>
    <row r="8902" spans="1:27" ht="15.75" customHeight="1" x14ac:dyDescent="0.25">
      <c r="A8902">
        <v>17501301</v>
      </c>
      <c r="B8902" t="s">
        <v>18726</v>
      </c>
      <c r="C8902">
        <v>216</v>
      </c>
      <c r="D8902" t="s">
        <v>1858</v>
      </c>
      <c r="E8902" t="s">
        <v>18727</v>
      </c>
      <c r="F8902" t="s">
        <v>18191</v>
      </c>
      <c r="G8902" t="s">
        <v>18192</v>
      </c>
      <c r="H8902">
        <v>-83.665557000000007</v>
      </c>
      <c r="I8902">
        <v>32.593263999999998</v>
      </c>
      <c r="J8902" t="s">
        <v>18217</v>
      </c>
      <c r="K8902" t="s">
        <v>518</v>
      </c>
      <c r="L8902" t="s">
        <v>29</v>
      </c>
      <c r="M8902" t="s">
        <v>29</v>
      </c>
      <c r="N8902" t="s">
        <v>29</v>
      </c>
      <c r="O8902" t="s">
        <v>29</v>
      </c>
      <c r="P8902">
        <v>1</v>
      </c>
      <c r="Q8902">
        <v>232</v>
      </c>
      <c r="R8902">
        <v>10</v>
      </c>
      <c r="S8902" t="str">
        <f>IF(Table1[[#This Row],[Average_Cost_for_two]]&lt;500,"Low",IF(Table1[[#This Row],[Average_Cost_for_two]]&lt;=1500,"Medium","High"))</f>
        <v>Low</v>
      </c>
      <c r="T8902">
        <v>4</v>
      </c>
      <c r="U8902">
        <v>2018</v>
      </c>
      <c r="V8902">
        <v>12</v>
      </c>
      <c r="W8902">
        <v>19</v>
      </c>
      <c r="X8902">
        <f>IF(OR(Main!$U8902=0,
       Main!$V8902=0,
       Main!$W8902=0),
   "",
   DATE(Main!$U8902,
        Main!$V8902,
        Main!$W8902)
)</f>
        <v>43453</v>
      </c>
      <c r="Y8902">
        <f>Table1[[#This Row],[Average_Cost_for_two]]*VLOOKUP(Table1[[#This Row],[Currency]],currency!$A$2:$B$10,2,FALSE)</f>
        <v>10</v>
      </c>
      <c r="Z8902" t="str">
        <f>VLOOKUP(C8902,country!A:B,2,FALSE)</f>
        <v>United States</v>
      </c>
      <c r="AA8902">
        <f t="shared" si="139"/>
        <v>4</v>
      </c>
    </row>
    <row r="8903" spans="1:27" ht="15.75" customHeight="1" x14ac:dyDescent="0.25">
      <c r="A8903">
        <v>17582677</v>
      </c>
      <c r="B8903" t="s">
        <v>18728</v>
      </c>
      <c r="C8903">
        <v>216</v>
      </c>
      <c r="D8903" t="s">
        <v>18007</v>
      </c>
      <c r="E8903" t="s">
        <v>18729</v>
      </c>
      <c r="F8903" t="s">
        <v>18007</v>
      </c>
      <c r="G8903" t="s">
        <v>18009</v>
      </c>
      <c r="H8903">
        <v>-112.459988</v>
      </c>
      <c r="I8903">
        <v>42.878076999999998</v>
      </c>
      <c r="J8903" t="s">
        <v>18730</v>
      </c>
      <c r="K8903" t="s">
        <v>518</v>
      </c>
      <c r="L8903" t="s">
        <v>29</v>
      </c>
      <c r="M8903" t="s">
        <v>29</v>
      </c>
      <c r="N8903" t="s">
        <v>29</v>
      </c>
      <c r="O8903" t="s">
        <v>29</v>
      </c>
      <c r="P8903">
        <v>1</v>
      </c>
      <c r="Q8903">
        <v>57</v>
      </c>
      <c r="R8903">
        <v>10</v>
      </c>
      <c r="S8903" t="str">
        <f>IF(Table1[[#This Row],[Average_Cost_for_two]]&lt;500,"Low",IF(Table1[[#This Row],[Average_Cost_for_two]]&lt;=1500,"Medium","High"))</f>
        <v>Low</v>
      </c>
      <c r="T8903">
        <v>3.5</v>
      </c>
      <c r="U8903">
        <v>2015</v>
      </c>
      <c r="V8903">
        <v>12</v>
      </c>
      <c r="W8903">
        <v>10</v>
      </c>
      <c r="X8903">
        <f>IF(OR(Main!$U8903=0,
       Main!$V8903=0,
       Main!$W8903=0),
   "",
   DATE(Main!$U8903,
        Main!$V8903,
        Main!$W8903)
)</f>
        <v>42348</v>
      </c>
      <c r="Y8903">
        <f>Table1[[#This Row],[Average_Cost_for_two]]*VLOOKUP(Table1[[#This Row],[Currency]],currency!$A$2:$B$10,2,FALSE)</f>
        <v>10</v>
      </c>
      <c r="Z8903" t="str">
        <f>VLOOKUP(C8903,country!A:B,2,FALSE)</f>
        <v>United States</v>
      </c>
      <c r="AA8903">
        <f t="shared" si="139"/>
        <v>4</v>
      </c>
    </row>
    <row r="8904" spans="1:27" ht="15.75" customHeight="1" x14ac:dyDescent="0.25">
      <c r="A8904">
        <v>17615924</v>
      </c>
      <c r="B8904" t="s">
        <v>18731</v>
      </c>
      <c r="C8904">
        <v>216</v>
      </c>
      <c r="D8904" t="s">
        <v>1789</v>
      </c>
      <c r="E8904" t="s">
        <v>18732</v>
      </c>
      <c r="F8904" t="s">
        <v>1789</v>
      </c>
      <c r="G8904" t="s">
        <v>1791</v>
      </c>
      <c r="H8904">
        <v>-81.089399999999998</v>
      </c>
      <c r="I8904">
        <v>32.078499999999998</v>
      </c>
      <c r="J8904" t="s">
        <v>18733</v>
      </c>
      <c r="K8904" t="s">
        <v>518</v>
      </c>
      <c r="L8904" t="s">
        <v>29</v>
      </c>
      <c r="M8904" t="s">
        <v>29</v>
      </c>
      <c r="N8904" t="s">
        <v>29</v>
      </c>
      <c r="O8904" t="s">
        <v>29</v>
      </c>
      <c r="P8904">
        <v>1</v>
      </c>
      <c r="Q8904">
        <v>880</v>
      </c>
      <c r="R8904">
        <v>10</v>
      </c>
      <c r="S8904" t="str">
        <f>IF(Table1[[#This Row],[Average_Cost_for_two]]&lt;500,"Low",IF(Table1[[#This Row],[Average_Cost_for_two]]&lt;=1500,"Medium","High"))</f>
        <v>Low</v>
      </c>
      <c r="T8904">
        <v>4.5999999999999996</v>
      </c>
      <c r="U8904">
        <v>2018</v>
      </c>
      <c r="V8904">
        <v>12</v>
      </c>
      <c r="W8904">
        <v>8</v>
      </c>
      <c r="X8904">
        <f>IF(OR(Main!$U8904=0,
       Main!$V8904=0,
       Main!$W8904=0),
   "",
   DATE(Main!$U8904,
        Main!$V8904,
        Main!$W8904)
)</f>
        <v>43442</v>
      </c>
      <c r="Y8904">
        <f>Table1[[#This Row],[Average_Cost_for_two]]*VLOOKUP(Table1[[#This Row],[Currency]],currency!$A$2:$B$10,2,FALSE)</f>
        <v>10</v>
      </c>
      <c r="Z8904" t="str">
        <f>VLOOKUP(C8904,country!A:B,2,FALSE)</f>
        <v>United States</v>
      </c>
      <c r="AA8904">
        <f t="shared" si="139"/>
        <v>4</v>
      </c>
    </row>
    <row r="8905" spans="1:27" ht="15.75" customHeight="1" x14ac:dyDescent="0.25">
      <c r="A8905">
        <v>17616465</v>
      </c>
      <c r="B8905" t="s">
        <v>18734</v>
      </c>
      <c r="C8905">
        <v>216</v>
      </c>
      <c r="D8905" t="s">
        <v>1789</v>
      </c>
      <c r="E8905" t="s">
        <v>18735</v>
      </c>
      <c r="F8905" t="s">
        <v>18410</v>
      </c>
      <c r="G8905" t="s">
        <v>18411</v>
      </c>
      <c r="H8905">
        <v>-80.848297000000002</v>
      </c>
      <c r="I8905">
        <v>31.995809999999999</v>
      </c>
      <c r="J8905" t="s">
        <v>20623</v>
      </c>
      <c r="K8905" t="s">
        <v>518</v>
      </c>
      <c r="L8905" t="s">
        <v>29</v>
      </c>
      <c r="M8905" t="s">
        <v>29</v>
      </c>
      <c r="N8905" t="s">
        <v>29</v>
      </c>
      <c r="O8905" t="s">
        <v>29</v>
      </c>
      <c r="P8905">
        <v>1</v>
      </c>
      <c r="Q8905">
        <v>309</v>
      </c>
      <c r="R8905">
        <v>10</v>
      </c>
      <c r="S8905" t="str">
        <f>IF(Table1[[#This Row],[Average_Cost_for_two]]&lt;500,"Low",IF(Table1[[#This Row],[Average_Cost_for_two]]&lt;=1500,"Medium","High"))</f>
        <v>Low</v>
      </c>
      <c r="T8905">
        <v>3.9</v>
      </c>
      <c r="U8905">
        <v>2014</v>
      </c>
      <c r="V8905">
        <v>12</v>
      </c>
      <c r="W8905">
        <v>11</v>
      </c>
      <c r="X8905">
        <f>IF(OR(Main!$U8905=0,
       Main!$V8905=0,
       Main!$W8905=0),
   "",
   DATE(Main!$U8905,
        Main!$V8905,
        Main!$W8905)
)</f>
        <v>41984</v>
      </c>
      <c r="Y8905">
        <f>Table1[[#This Row],[Average_Cost_for_two]]*VLOOKUP(Table1[[#This Row],[Currency]],currency!$A$2:$B$10,2,FALSE)</f>
        <v>10</v>
      </c>
      <c r="Z8905" t="str">
        <f>VLOOKUP(C8905,country!A:B,2,FALSE)</f>
        <v>United States</v>
      </c>
      <c r="AA8905">
        <f t="shared" si="139"/>
        <v>4</v>
      </c>
    </row>
    <row r="8906" spans="1:27" ht="15.75" customHeight="1" x14ac:dyDescent="0.25">
      <c r="A8906">
        <v>17293163</v>
      </c>
      <c r="B8906" t="s">
        <v>18736</v>
      </c>
      <c r="C8906">
        <v>216</v>
      </c>
      <c r="D8906" t="s">
        <v>18173</v>
      </c>
      <c r="E8906" t="s">
        <v>18737</v>
      </c>
      <c r="F8906" t="s">
        <v>18173</v>
      </c>
      <c r="G8906" t="s">
        <v>18175</v>
      </c>
      <c r="H8906">
        <v>-83.338899999999995</v>
      </c>
      <c r="I8906">
        <v>33.925899999999999</v>
      </c>
      <c r="J8906" t="s">
        <v>11574</v>
      </c>
      <c r="K8906" t="s">
        <v>518</v>
      </c>
      <c r="L8906" t="s">
        <v>29</v>
      </c>
      <c r="M8906" t="s">
        <v>29</v>
      </c>
      <c r="N8906" t="s">
        <v>29</v>
      </c>
      <c r="O8906" t="s">
        <v>29</v>
      </c>
      <c r="P8906">
        <v>1</v>
      </c>
      <c r="Q8906">
        <v>439</v>
      </c>
      <c r="R8906">
        <v>10</v>
      </c>
      <c r="S8906" t="str">
        <f>IF(Table1[[#This Row],[Average_Cost_for_two]]&lt;500,"Low",IF(Table1[[#This Row],[Average_Cost_for_two]]&lt;=1500,"Medium","High"))</f>
        <v>Low</v>
      </c>
      <c r="T8906">
        <v>3.9</v>
      </c>
      <c r="U8906">
        <v>2016</v>
      </c>
      <c r="V8906">
        <v>11</v>
      </c>
      <c r="W8906">
        <v>13</v>
      </c>
      <c r="X8906">
        <f>IF(OR(Main!$U8906=0,
       Main!$V8906=0,
       Main!$W8906=0),
   "",
   DATE(Main!$U8906,
        Main!$V8906,
        Main!$W8906)
)</f>
        <v>42687</v>
      </c>
      <c r="Y8906">
        <f>Table1[[#This Row],[Average_Cost_for_two]]*VLOOKUP(Table1[[#This Row],[Currency]],currency!$A$2:$B$10,2,FALSE)</f>
        <v>10</v>
      </c>
      <c r="Z8906" t="str">
        <f>VLOOKUP(C8906,country!A:B,2,FALSE)</f>
        <v>United States</v>
      </c>
      <c r="AA8906">
        <f t="shared" si="139"/>
        <v>4</v>
      </c>
    </row>
    <row r="8907" spans="1:27" ht="15.75" customHeight="1" x14ac:dyDescent="0.25">
      <c r="A8907">
        <v>17316201</v>
      </c>
      <c r="B8907" t="s">
        <v>18738</v>
      </c>
      <c r="C8907">
        <v>216</v>
      </c>
      <c r="D8907" t="s">
        <v>18118</v>
      </c>
      <c r="E8907" t="s">
        <v>18739</v>
      </c>
      <c r="F8907" t="s">
        <v>18181</v>
      </c>
      <c r="G8907" t="s">
        <v>18182</v>
      </c>
      <c r="H8907">
        <v>-91.726600000000005</v>
      </c>
      <c r="I8907">
        <v>41.963900000000002</v>
      </c>
      <c r="J8907" t="s">
        <v>18740</v>
      </c>
      <c r="K8907" t="s">
        <v>518</v>
      </c>
      <c r="L8907" t="s">
        <v>29</v>
      </c>
      <c r="M8907" t="s">
        <v>29</v>
      </c>
      <c r="N8907" t="s">
        <v>29</v>
      </c>
      <c r="O8907" t="s">
        <v>29</v>
      </c>
      <c r="P8907">
        <v>1</v>
      </c>
      <c r="Q8907">
        <v>220</v>
      </c>
      <c r="R8907">
        <v>10</v>
      </c>
      <c r="S8907" t="str">
        <f>IF(Table1[[#This Row],[Average_Cost_for_two]]&lt;500,"Low",IF(Table1[[#This Row],[Average_Cost_for_two]]&lt;=1500,"Medium","High"))</f>
        <v>Low</v>
      </c>
      <c r="T8907">
        <v>4.2</v>
      </c>
      <c r="U8907">
        <v>2016</v>
      </c>
      <c r="V8907">
        <v>11</v>
      </c>
      <c r="W8907">
        <v>13</v>
      </c>
      <c r="X8907">
        <f>IF(OR(Main!$U8907=0,
       Main!$V8907=0,
       Main!$W8907=0),
   "",
   DATE(Main!$U8907,
        Main!$V8907,
        Main!$W8907)
)</f>
        <v>42687</v>
      </c>
      <c r="Y8907">
        <f>Table1[[#This Row],[Average_Cost_for_two]]*VLOOKUP(Table1[[#This Row],[Currency]],currency!$A$2:$B$10,2,FALSE)</f>
        <v>10</v>
      </c>
      <c r="Z8907" t="str">
        <f>VLOOKUP(C8907,country!A:B,2,FALSE)</f>
        <v>United States</v>
      </c>
      <c r="AA8907">
        <f t="shared" si="139"/>
        <v>4</v>
      </c>
    </row>
    <row r="8908" spans="1:27" ht="15.75" customHeight="1" x14ac:dyDescent="0.25">
      <c r="A8908">
        <v>17558684</v>
      </c>
      <c r="B8908" t="s">
        <v>18741</v>
      </c>
      <c r="C8908">
        <v>216</v>
      </c>
      <c r="D8908" t="s">
        <v>18742</v>
      </c>
      <c r="E8908" t="s">
        <v>18743</v>
      </c>
      <c r="F8908" t="s">
        <v>18742</v>
      </c>
      <c r="G8908" t="s">
        <v>18744</v>
      </c>
      <c r="H8908">
        <v>-123.368151</v>
      </c>
      <c r="I8908">
        <v>46.126967</v>
      </c>
      <c r="J8908" t="s">
        <v>18745</v>
      </c>
      <c r="K8908" t="s">
        <v>518</v>
      </c>
      <c r="L8908" t="s">
        <v>29</v>
      </c>
      <c r="M8908" t="s">
        <v>29</v>
      </c>
      <c r="N8908" t="s">
        <v>29</v>
      </c>
      <c r="O8908" t="s">
        <v>29</v>
      </c>
      <c r="P8908">
        <v>1</v>
      </c>
      <c r="Q8908">
        <v>96</v>
      </c>
      <c r="R8908">
        <v>10</v>
      </c>
      <c r="S8908" t="str">
        <f>IF(Table1[[#This Row],[Average_Cost_for_two]]&lt;500,"Low",IF(Table1[[#This Row],[Average_Cost_for_two]]&lt;=1500,"Medium","High"))</f>
        <v>Low</v>
      </c>
      <c r="T8908">
        <v>4.3</v>
      </c>
      <c r="U8908">
        <v>2017</v>
      </c>
      <c r="V8908">
        <v>11</v>
      </c>
      <c r="W8908">
        <v>6</v>
      </c>
      <c r="X8908">
        <f>IF(OR(Main!$U8908=0,
       Main!$V8908=0,
       Main!$W8908=0),
   "",
   DATE(Main!$U8908,
        Main!$V8908,
        Main!$W8908)
)</f>
        <v>43045</v>
      </c>
      <c r="Y8908">
        <f>Table1[[#This Row],[Average_Cost_for_two]]*VLOOKUP(Table1[[#This Row],[Currency]],currency!$A$2:$B$10,2,FALSE)</f>
        <v>10</v>
      </c>
      <c r="Z8908" t="str">
        <f>VLOOKUP(C8908,country!A:B,2,FALSE)</f>
        <v>United States</v>
      </c>
      <c r="AA8908">
        <f t="shared" si="139"/>
        <v>4</v>
      </c>
    </row>
    <row r="8909" spans="1:27" ht="15.75" customHeight="1" x14ac:dyDescent="0.25">
      <c r="A8909">
        <v>17257684</v>
      </c>
      <c r="B8909" t="s">
        <v>18746</v>
      </c>
      <c r="C8909">
        <v>216</v>
      </c>
      <c r="D8909" t="s">
        <v>1910</v>
      </c>
      <c r="E8909" t="s">
        <v>18747</v>
      </c>
      <c r="F8909" t="s">
        <v>18250</v>
      </c>
      <c r="G8909" t="s">
        <v>18251</v>
      </c>
      <c r="H8909">
        <v>-93.637400999999997</v>
      </c>
      <c r="I8909">
        <v>41.587218999999997</v>
      </c>
      <c r="J8909" t="s">
        <v>18748</v>
      </c>
      <c r="K8909" t="s">
        <v>518</v>
      </c>
      <c r="L8909" t="s">
        <v>29</v>
      </c>
      <c r="M8909" t="s">
        <v>29</v>
      </c>
      <c r="N8909" t="s">
        <v>29</v>
      </c>
      <c r="O8909" t="s">
        <v>29</v>
      </c>
      <c r="P8909">
        <v>1</v>
      </c>
      <c r="Q8909">
        <v>659</v>
      </c>
      <c r="R8909">
        <v>10</v>
      </c>
      <c r="S8909" t="str">
        <f>IF(Table1[[#This Row],[Average_Cost_for_two]]&lt;500,"Low",IF(Table1[[#This Row],[Average_Cost_for_two]]&lt;=1500,"Medium","High"))</f>
        <v>Low</v>
      </c>
      <c r="T8909">
        <v>4.4000000000000004</v>
      </c>
      <c r="U8909">
        <v>2015</v>
      </c>
      <c r="V8909">
        <v>11</v>
      </c>
      <c r="W8909">
        <v>16</v>
      </c>
      <c r="X8909">
        <f>IF(OR(Main!$U8909=0,
       Main!$V8909=0,
       Main!$W8909=0),
   "",
   DATE(Main!$U8909,
        Main!$V8909,
        Main!$W8909)
)</f>
        <v>42324</v>
      </c>
      <c r="Y8909">
        <f>Table1[[#This Row],[Average_Cost_for_two]]*VLOOKUP(Table1[[#This Row],[Currency]],currency!$A$2:$B$10,2,FALSE)</f>
        <v>10</v>
      </c>
      <c r="Z8909" t="str">
        <f>VLOOKUP(C8909,country!A:B,2,FALSE)</f>
        <v>United States</v>
      </c>
      <c r="AA8909">
        <f t="shared" si="139"/>
        <v>4</v>
      </c>
    </row>
    <row r="8910" spans="1:27" ht="15.75" customHeight="1" x14ac:dyDescent="0.25">
      <c r="A8910">
        <v>17259166</v>
      </c>
      <c r="B8910" t="s">
        <v>18749</v>
      </c>
      <c r="C8910">
        <v>216</v>
      </c>
      <c r="D8910" t="s">
        <v>1910</v>
      </c>
      <c r="E8910" t="s">
        <v>18750</v>
      </c>
      <c r="F8910" t="s">
        <v>18751</v>
      </c>
      <c r="G8910" t="s">
        <v>18752</v>
      </c>
      <c r="H8910">
        <v>-93.645245000000003</v>
      </c>
      <c r="I8910">
        <v>41.545869000000003</v>
      </c>
      <c r="J8910" t="s">
        <v>556</v>
      </c>
      <c r="K8910" t="s">
        <v>518</v>
      </c>
      <c r="L8910" t="s">
        <v>29</v>
      </c>
      <c r="M8910" t="s">
        <v>29</v>
      </c>
      <c r="N8910" t="s">
        <v>29</v>
      </c>
      <c r="O8910" t="s">
        <v>29</v>
      </c>
      <c r="P8910">
        <v>1</v>
      </c>
      <c r="Q8910">
        <v>218</v>
      </c>
      <c r="R8910">
        <v>10</v>
      </c>
      <c r="S8910" t="str">
        <f>IF(Table1[[#This Row],[Average_Cost_for_two]]&lt;500,"Low",IF(Table1[[#This Row],[Average_Cost_for_two]]&lt;=1500,"Medium","High"))</f>
        <v>Low</v>
      </c>
      <c r="T8910">
        <v>4.0999999999999996</v>
      </c>
      <c r="U8910">
        <v>2012</v>
      </c>
      <c r="V8910">
        <v>11</v>
      </c>
      <c r="W8910">
        <v>27</v>
      </c>
      <c r="X8910">
        <f>IF(OR(Main!$U8910=0,
       Main!$V8910=0,
       Main!$W8910=0),
   "",
   DATE(Main!$U8910,
        Main!$V8910,
        Main!$W8910)
)</f>
        <v>41240</v>
      </c>
      <c r="Y8910">
        <f>Table1[[#This Row],[Average_Cost_for_two]]*VLOOKUP(Table1[[#This Row],[Currency]],currency!$A$2:$B$10,2,FALSE)</f>
        <v>10</v>
      </c>
      <c r="Z8910" t="str">
        <f>VLOOKUP(C8910,country!A:B,2,FALSE)</f>
        <v>United States</v>
      </c>
      <c r="AA8910">
        <f t="shared" si="139"/>
        <v>4</v>
      </c>
    </row>
    <row r="8911" spans="1:27" ht="15.75" customHeight="1" x14ac:dyDescent="0.25">
      <c r="A8911">
        <v>17580349</v>
      </c>
      <c r="B8911" t="s">
        <v>18753</v>
      </c>
      <c r="C8911">
        <v>216</v>
      </c>
      <c r="D8911" t="s">
        <v>18153</v>
      </c>
      <c r="E8911" t="s">
        <v>18754</v>
      </c>
      <c r="F8911" t="s">
        <v>18153</v>
      </c>
      <c r="G8911" t="s">
        <v>18155</v>
      </c>
      <c r="H8911">
        <v>-87.221599999999995</v>
      </c>
      <c r="I8911">
        <v>30.498200000000001</v>
      </c>
      <c r="J8911" t="s">
        <v>18608</v>
      </c>
      <c r="K8911" t="s">
        <v>518</v>
      </c>
      <c r="L8911" t="s">
        <v>29</v>
      </c>
      <c r="M8911" t="s">
        <v>29</v>
      </c>
      <c r="N8911" t="s">
        <v>29</v>
      </c>
      <c r="O8911" t="s">
        <v>29</v>
      </c>
      <c r="P8911">
        <v>1</v>
      </c>
      <c r="Q8911">
        <v>828</v>
      </c>
      <c r="R8911">
        <v>10</v>
      </c>
      <c r="S8911" t="str">
        <f>IF(Table1[[#This Row],[Average_Cost_for_two]]&lt;500,"Low",IF(Table1[[#This Row],[Average_Cost_for_two]]&lt;=1500,"Medium","High"))</f>
        <v>Low</v>
      </c>
      <c r="T8911">
        <v>4.5</v>
      </c>
      <c r="U8911">
        <v>2015</v>
      </c>
      <c r="V8911">
        <v>11</v>
      </c>
      <c r="W8911">
        <v>7</v>
      </c>
      <c r="X8911">
        <f>IF(OR(Main!$U8911=0,
       Main!$V8911=0,
       Main!$W8911=0),
   "",
   DATE(Main!$U8911,
        Main!$V8911,
        Main!$W8911)
)</f>
        <v>42315</v>
      </c>
      <c r="Y8911">
        <f>Table1[[#This Row],[Average_Cost_for_two]]*VLOOKUP(Table1[[#This Row],[Currency]],currency!$A$2:$B$10,2,FALSE)</f>
        <v>10</v>
      </c>
      <c r="Z8911" t="str">
        <f>VLOOKUP(C8911,country!A:B,2,FALSE)</f>
        <v>United States</v>
      </c>
      <c r="AA8911">
        <f t="shared" si="139"/>
        <v>4</v>
      </c>
    </row>
    <row r="8912" spans="1:27" ht="15.75" customHeight="1" x14ac:dyDescent="0.25">
      <c r="A8912">
        <v>17582558</v>
      </c>
      <c r="B8912" t="s">
        <v>18755</v>
      </c>
      <c r="C8912">
        <v>216</v>
      </c>
      <c r="D8912" t="s">
        <v>18007</v>
      </c>
      <c r="E8912" t="s">
        <v>18756</v>
      </c>
      <c r="F8912" t="s">
        <v>18007</v>
      </c>
      <c r="G8912" t="s">
        <v>18009</v>
      </c>
      <c r="H8912">
        <v>-112.4365</v>
      </c>
      <c r="I8912">
        <v>42.860399999999998</v>
      </c>
      <c r="J8912" t="s">
        <v>18452</v>
      </c>
      <c r="K8912" t="s">
        <v>518</v>
      </c>
      <c r="L8912" t="s">
        <v>29</v>
      </c>
      <c r="M8912" t="s">
        <v>29</v>
      </c>
      <c r="N8912" t="s">
        <v>29</v>
      </c>
      <c r="O8912" t="s">
        <v>29</v>
      </c>
      <c r="P8912">
        <v>1</v>
      </c>
      <c r="Q8912">
        <v>160</v>
      </c>
      <c r="R8912">
        <v>10</v>
      </c>
      <c r="S8912" t="str">
        <f>IF(Table1[[#This Row],[Average_Cost_for_two]]&lt;500,"Low",IF(Table1[[#This Row],[Average_Cost_for_two]]&lt;=1500,"Medium","High"))</f>
        <v>Low</v>
      </c>
      <c r="T8912">
        <v>3.8</v>
      </c>
      <c r="U8912">
        <v>2014</v>
      </c>
      <c r="V8912">
        <v>11</v>
      </c>
      <c r="W8912">
        <v>1</v>
      </c>
      <c r="X8912">
        <f>IF(OR(Main!$U8912=0,
       Main!$V8912=0,
       Main!$W8912=0),
   "",
   DATE(Main!$U8912,
        Main!$V8912,
        Main!$W8912)
)</f>
        <v>41944</v>
      </c>
      <c r="Y8912">
        <f>Table1[[#This Row],[Average_Cost_for_two]]*VLOOKUP(Table1[[#This Row],[Currency]],currency!$A$2:$B$10,2,FALSE)</f>
        <v>10</v>
      </c>
      <c r="Z8912" t="str">
        <f>VLOOKUP(C8912,country!A:B,2,FALSE)</f>
        <v>United States</v>
      </c>
      <c r="AA8912">
        <f t="shared" si="139"/>
        <v>4</v>
      </c>
    </row>
    <row r="8913" spans="1:27" ht="15.75" customHeight="1" x14ac:dyDescent="0.25">
      <c r="A8913">
        <v>17621744</v>
      </c>
      <c r="B8913" t="s">
        <v>18757</v>
      </c>
      <c r="C8913">
        <v>216</v>
      </c>
      <c r="D8913" t="s">
        <v>1797</v>
      </c>
      <c r="E8913" t="s">
        <v>18758</v>
      </c>
      <c r="F8913" t="s">
        <v>1797</v>
      </c>
      <c r="G8913" t="s">
        <v>18167</v>
      </c>
      <c r="H8913">
        <v>-96.417299999999997</v>
      </c>
      <c r="I8913">
        <v>42.502600000000001</v>
      </c>
      <c r="J8913" t="s">
        <v>18759</v>
      </c>
      <c r="K8913" t="s">
        <v>518</v>
      </c>
      <c r="L8913" t="s">
        <v>29</v>
      </c>
      <c r="M8913" t="s">
        <v>29</v>
      </c>
      <c r="N8913" t="s">
        <v>29</v>
      </c>
      <c r="O8913" t="s">
        <v>29</v>
      </c>
      <c r="P8913">
        <v>1</v>
      </c>
      <c r="Q8913">
        <v>182</v>
      </c>
      <c r="R8913">
        <v>10</v>
      </c>
      <c r="S8913" t="str">
        <f>IF(Table1[[#This Row],[Average_Cost_for_two]]&lt;500,"Low",IF(Table1[[#This Row],[Average_Cost_for_two]]&lt;=1500,"Medium","High"))</f>
        <v>Low</v>
      </c>
      <c r="T8913">
        <v>3.8</v>
      </c>
      <c r="U8913">
        <v>2017</v>
      </c>
      <c r="V8913">
        <v>11</v>
      </c>
      <c r="W8913">
        <v>9</v>
      </c>
      <c r="X8913">
        <f>IF(OR(Main!$U8913=0,
       Main!$V8913=0,
       Main!$W8913=0),
   "",
   DATE(Main!$U8913,
        Main!$V8913,
        Main!$W8913)
)</f>
        <v>43048</v>
      </c>
      <c r="Y8913">
        <f>Table1[[#This Row],[Average_Cost_for_two]]*VLOOKUP(Table1[[#This Row],[Currency]],currency!$A$2:$B$10,2,FALSE)</f>
        <v>10</v>
      </c>
      <c r="Z8913" t="str">
        <f>VLOOKUP(C8913,country!A:B,2,FALSE)</f>
        <v>United States</v>
      </c>
      <c r="AA8913">
        <f t="shared" si="139"/>
        <v>4</v>
      </c>
    </row>
    <row r="8914" spans="1:27" ht="15.75" customHeight="1" x14ac:dyDescent="0.25">
      <c r="A8914">
        <v>17621759</v>
      </c>
      <c r="B8914" t="s">
        <v>18760</v>
      </c>
      <c r="C8914">
        <v>216</v>
      </c>
      <c r="D8914" t="s">
        <v>1797</v>
      </c>
      <c r="E8914" t="s">
        <v>18761</v>
      </c>
      <c r="F8914" t="s">
        <v>1797</v>
      </c>
      <c r="G8914" t="s">
        <v>18167</v>
      </c>
      <c r="H8914">
        <v>-96.405100000000004</v>
      </c>
      <c r="I8914">
        <v>42.491999999999997</v>
      </c>
      <c r="J8914" t="s">
        <v>18680</v>
      </c>
      <c r="K8914" t="s">
        <v>518</v>
      </c>
      <c r="L8914" t="s">
        <v>29</v>
      </c>
      <c r="M8914" t="s">
        <v>29</v>
      </c>
      <c r="N8914" t="s">
        <v>29</v>
      </c>
      <c r="O8914" t="s">
        <v>29</v>
      </c>
      <c r="P8914">
        <v>1</v>
      </c>
      <c r="Q8914">
        <v>76</v>
      </c>
      <c r="R8914">
        <v>10</v>
      </c>
      <c r="S8914" t="str">
        <f>IF(Table1[[#This Row],[Average_Cost_for_two]]&lt;500,"Low",IF(Table1[[#This Row],[Average_Cost_for_two]]&lt;=1500,"Medium","High"))</f>
        <v>Low</v>
      </c>
      <c r="T8914">
        <v>3.6</v>
      </c>
      <c r="U8914">
        <v>2013</v>
      </c>
      <c r="V8914">
        <v>11</v>
      </c>
      <c r="W8914">
        <v>3</v>
      </c>
      <c r="X8914">
        <f>IF(OR(Main!$U8914=0,
       Main!$V8914=0,
       Main!$W8914=0),
   "",
   DATE(Main!$U8914,
        Main!$V8914,
        Main!$W8914)
)</f>
        <v>41581</v>
      </c>
      <c r="Y8914">
        <f>Table1[[#This Row],[Average_Cost_for_two]]*VLOOKUP(Table1[[#This Row],[Currency]],currency!$A$2:$B$10,2,FALSE)</f>
        <v>10</v>
      </c>
      <c r="Z8914" t="str">
        <f>VLOOKUP(C8914,country!A:B,2,FALSE)</f>
        <v>United States</v>
      </c>
      <c r="AA8914">
        <f t="shared" si="139"/>
        <v>4</v>
      </c>
    </row>
    <row r="8915" spans="1:27" ht="15.75" customHeight="1" x14ac:dyDescent="0.25">
      <c r="A8915">
        <v>17293877</v>
      </c>
      <c r="B8915" t="s">
        <v>18762</v>
      </c>
      <c r="C8915">
        <v>216</v>
      </c>
      <c r="D8915" t="s">
        <v>18173</v>
      </c>
      <c r="E8915" t="s">
        <v>18763</v>
      </c>
      <c r="F8915" t="s">
        <v>18173</v>
      </c>
      <c r="G8915" t="s">
        <v>18175</v>
      </c>
      <c r="H8915">
        <v>-83.383605000000003</v>
      </c>
      <c r="I8915">
        <v>33.960571000000002</v>
      </c>
      <c r="J8915" t="s">
        <v>18764</v>
      </c>
      <c r="K8915" t="s">
        <v>518</v>
      </c>
      <c r="L8915" t="s">
        <v>29</v>
      </c>
      <c r="M8915" t="s">
        <v>29</v>
      </c>
      <c r="N8915" t="s">
        <v>29</v>
      </c>
      <c r="O8915" t="s">
        <v>29</v>
      </c>
      <c r="P8915">
        <v>1</v>
      </c>
      <c r="Q8915">
        <v>543</v>
      </c>
      <c r="R8915">
        <v>10</v>
      </c>
      <c r="S8915" t="str">
        <f>IF(Table1[[#This Row],[Average_Cost_for_two]]&lt;500,"Low",IF(Table1[[#This Row],[Average_Cost_for_two]]&lt;=1500,"Medium","High"))</f>
        <v>Low</v>
      </c>
      <c r="T8915">
        <v>4.0999999999999996</v>
      </c>
      <c r="U8915">
        <v>2012</v>
      </c>
      <c r="V8915">
        <v>10</v>
      </c>
      <c r="W8915">
        <v>17</v>
      </c>
      <c r="X8915">
        <f>IF(OR(Main!$U8915=0,
       Main!$V8915=0,
       Main!$W8915=0),
   "",
   DATE(Main!$U8915,
        Main!$V8915,
        Main!$W8915)
)</f>
        <v>41199</v>
      </c>
      <c r="Y8915">
        <f>Table1[[#This Row],[Average_Cost_for_two]]*VLOOKUP(Table1[[#This Row],[Currency]],currency!$A$2:$B$10,2,FALSE)</f>
        <v>10</v>
      </c>
      <c r="Z8915" t="str">
        <f>VLOOKUP(C8915,country!A:B,2,FALSE)</f>
        <v>United States</v>
      </c>
      <c r="AA8915">
        <f t="shared" si="139"/>
        <v>4</v>
      </c>
    </row>
    <row r="8916" spans="1:27" ht="15.75" customHeight="1" x14ac:dyDescent="0.25">
      <c r="A8916">
        <v>17295115</v>
      </c>
      <c r="B8916" t="s">
        <v>18765</v>
      </c>
      <c r="C8916">
        <v>216</v>
      </c>
      <c r="D8916" t="s">
        <v>17996</v>
      </c>
      <c r="E8916" t="s">
        <v>18766</v>
      </c>
      <c r="F8916" t="s">
        <v>17998</v>
      </c>
      <c r="G8916" t="s">
        <v>17999</v>
      </c>
      <c r="H8916">
        <v>-82.126160999999996</v>
      </c>
      <c r="I8916">
        <v>33.532249</v>
      </c>
      <c r="J8916" t="s">
        <v>4432</v>
      </c>
      <c r="K8916" t="s">
        <v>518</v>
      </c>
      <c r="L8916" t="s">
        <v>29</v>
      </c>
      <c r="M8916" t="s">
        <v>29</v>
      </c>
      <c r="N8916" t="s">
        <v>29</v>
      </c>
      <c r="O8916" t="s">
        <v>29</v>
      </c>
      <c r="P8916">
        <v>1</v>
      </c>
      <c r="Q8916">
        <v>270</v>
      </c>
      <c r="R8916">
        <v>10</v>
      </c>
      <c r="S8916" t="str">
        <f>IF(Table1[[#This Row],[Average_Cost_for_two]]&lt;500,"Low",IF(Table1[[#This Row],[Average_Cost_for_two]]&lt;=1500,"Medium","High"))</f>
        <v>Low</v>
      </c>
      <c r="T8916">
        <v>4.0999999999999996</v>
      </c>
      <c r="U8916">
        <v>2011</v>
      </c>
      <c r="V8916">
        <v>10</v>
      </c>
      <c r="W8916">
        <v>25</v>
      </c>
      <c r="X8916">
        <f>IF(OR(Main!$U8916=0,
       Main!$V8916=0,
       Main!$W8916=0),
   "",
   DATE(Main!$U8916,
        Main!$V8916,
        Main!$W8916)
)</f>
        <v>40841</v>
      </c>
      <c r="Y8916">
        <f>Table1[[#This Row],[Average_Cost_for_two]]*VLOOKUP(Table1[[#This Row],[Currency]],currency!$A$2:$B$10,2,FALSE)</f>
        <v>10</v>
      </c>
      <c r="Z8916" t="str">
        <f>VLOOKUP(C8916,country!A:B,2,FALSE)</f>
        <v>United States</v>
      </c>
      <c r="AA8916">
        <f t="shared" si="139"/>
        <v>4</v>
      </c>
    </row>
    <row r="8917" spans="1:27" ht="15.75" customHeight="1" x14ac:dyDescent="0.25">
      <c r="A8917">
        <v>17330615</v>
      </c>
      <c r="B8917" t="s">
        <v>18767</v>
      </c>
      <c r="C8917">
        <v>216</v>
      </c>
      <c r="D8917" t="s">
        <v>18051</v>
      </c>
      <c r="E8917" t="s">
        <v>18768</v>
      </c>
      <c r="F8917" t="s">
        <v>18051</v>
      </c>
      <c r="G8917" t="s">
        <v>18053</v>
      </c>
      <c r="H8917">
        <v>-84.938698000000002</v>
      </c>
      <c r="I8917">
        <v>32.560904999999998</v>
      </c>
      <c r="J8917" t="s">
        <v>508</v>
      </c>
      <c r="K8917" t="s">
        <v>518</v>
      </c>
      <c r="L8917" t="s">
        <v>29</v>
      </c>
      <c r="M8917" t="s">
        <v>29</v>
      </c>
      <c r="N8917" t="s">
        <v>29</v>
      </c>
      <c r="O8917" t="s">
        <v>29</v>
      </c>
      <c r="P8917">
        <v>1</v>
      </c>
      <c r="Q8917">
        <v>355</v>
      </c>
      <c r="R8917">
        <v>10</v>
      </c>
      <c r="S8917" t="str">
        <f>IF(Table1[[#This Row],[Average_Cost_for_two]]&lt;500,"Low",IF(Table1[[#This Row],[Average_Cost_for_two]]&lt;=1500,"Medium","High"))</f>
        <v>Low</v>
      </c>
      <c r="T8917">
        <v>4.2</v>
      </c>
      <c r="U8917">
        <v>2016</v>
      </c>
      <c r="V8917">
        <v>10</v>
      </c>
      <c r="W8917">
        <v>6</v>
      </c>
      <c r="X8917">
        <f>IF(OR(Main!$U8917=0,
       Main!$V8917=0,
       Main!$W8917=0),
   "",
   DATE(Main!$U8917,
        Main!$V8917,
        Main!$W8917)
)</f>
        <v>42649</v>
      </c>
      <c r="Y8917">
        <f>Table1[[#This Row],[Average_Cost_for_two]]*VLOOKUP(Table1[[#This Row],[Currency]],currency!$A$2:$B$10,2,FALSE)</f>
        <v>10</v>
      </c>
      <c r="Z8917" t="str">
        <f>VLOOKUP(C8917,country!A:B,2,FALSE)</f>
        <v>United States</v>
      </c>
      <c r="AA8917">
        <f t="shared" si="139"/>
        <v>4</v>
      </c>
    </row>
    <row r="8918" spans="1:27" ht="15.75" customHeight="1" x14ac:dyDescent="0.25">
      <c r="A8918">
        <v>17342585</v>
      </c>
      <c r="B8918" t="s">
        <v>18769</v>
      </c>
      <c r="C8918">
        <v>216</v>
      </c>
      <c r="D8918" t="s">
        <v>1866</v>
      </c>
      <c r="E8918" t="s">
        <v>18770</v>
      </c>
      <c r="F8918" t="s">
        <v>1866</v>
      </c>
      <c r="G8918" t="s">
        <v>1868</v>
      </c>
      <c r="H8918">
        <v>-90.705500000000001</v>
      </c>
      <c r="I8918">
        <v>42.491599999999998</v>
      </c>
      <c r="J8918" t="s">
        <v>2358</v>
      </c>
      <c r="K8918" t="s">
        <v>518</v>
      </c>
      <c r="L8918" t="s">
        <v>29</v>
      </c>
      <c r="M8918" t="s">
        <v>29</v>
      </c>
      <c r="N8918" t="s">
        <v>29</v>
      </c>
      <c r="O8918" t="s">
        <v>29</v>
      </c>
      <c r="P8918">
        <v>1</v>
      </c>
      <c r="Q8918">
        <v>126</v>
      </c>
      <c r="R8918">
        <v>10</v>
      </c>
      <c r="S8918" t="str">
        <f>IF(Table1[[#This Row],[Average_Cost_for_two]]&lt;500,"Low",IF(Table1[[#This Row],[Average_Cost_for_two]]&lt;=1500,"Medium","High"))</f>
        <v>Low</v>
      </c>
      <c r="T8918">
        <v>3.5</v>
      </c>
      <c r="U8918">
        <v>2018</v>
      </c>
      <c r="V8918">
        <v>10</v>
      </c>
      <c r="W8918">
        <v>18</v>
      </c>
      <c r="X8918">
        <f>IF(OR(Main!$U8918=0,
       Main!$V8918=0,
       Main!$W8918=0),
   "",
   DATE(Main!$U8918,
        Main!$V8918,
        Main!$W8918)
)</f>
        <v>43391</v>
      </c>
      <c r="Y8918">
        <f>Table1[[#This Row],[Average_Cost_for_two]]*VLOOKUP(Table1[[#This Row],[Currency]],currency!$A$2:$B$10,2,FALSE)</f>
        <v>10</v>
      </c>
      <c r="Z8918" t="str">
        <f>VLOOKUP(C8918,country!A:B,2,FALSE)</f>
        <v>United States</v>
      </c>
      <c r="AA8918">
        <f t="shared" si="139"/>
        <v>4</v>
      </c>
    </row>
    <row r="8919" spans="1:27" ht="15.75" customHeight="1" x14ac:dyDescent="0.25">
      <c r="A8919">
        <v>17342665</v>
      </c>
      <c r="B8919" t="s">
        <v>18771</v>
      </c>
      <c r="C8919">
        <v>216</v>
      </c>
      <c r="D8919" t="s">
        <v>1866</v>
      </c>
      <c r="E8919" t="s">
        <v>18772</v>
      </c>
      <c r="F8919" t="s">
        <v>1866</v>
      </c>
      <c r="G8919" t="s">
        <v>1868</v>
      </c>
      <c r="H8919">
        <v>-90.663685999999998</v>
      </c>
      <c r="I8919">
        <v>42.498278900000003</v>
      </c>
      <c r="J8919" t="s">
        <v>18183</v>
      </c>
      <c r="K8919" t="s">
        <v>518</v>
      </c>
      <c r="L8919" t="s">
        <v>29</v>
      </c>
      <c r="M8919" t="s">
        <v>29</v>
      </c>
      <c r="N8919" t="s">
        <v>29</v>
      </c>
      <c r="O8919" t="s">
        <v>29</v>
      </c>
      <c r="P8919">
        <v>1</v>
      </c>
      <c r="Q8919">
        <v>60</v>
      </c>
      <c r="R8919">
        <v>10</v>
      </c>
      <c r="S8919" t="str">
        <f>IF(Table1[[#This Row],[Average_Cost_for_two]]&lt;500,"Low",IF(Table1[[#This Row],[Average_Cost_for_two]]&lt;=1500,"Medium","High"))</f>
        <v>Low</v>
      </c>
      <c r="T8919">
        <v>3.5</v>
      </c>
      <c r="U8919">
        <v>2012</v>
      </c>
      <c r="V8919">
        <v>10</v>
      </c>
      <c r="W8919">
        <v>2</v>
      </c>
      <c r="X8919">
        <f>IF(OR(Main!$U8919=0,
       Main!$V8919=0,
       Main!$W8919=0),
   "",
   DATE(Main!$U8919,
        Main!$V8919,
        Main!$W8919)
)</f>
        <v>41184</v>
      </c>
      <c r="Y8919">
        <f>Table1[[#This Row],[Average_Cost_for_two]]*VLOOKUP(Table1[[#This Row],[Currency]],currency!$A$2:$B$10,2,FALSE)</f>
        <v>10</v>
      </c>
      <c r="Z8919" t="str">
        <f>VLOOKUP(C8919,country!A:B,2,FALSE)</f>
        <v>United States</v>
      </c>
      <c r="AA8919">
        <f t="shared" si="139"/>
        <v>4</v>
      </c>
    </row>
    <row r="8920" spans="1:27" ht="15.75" customHeight="1" x14ac:dyDescent="0.25">
      <c r="A8920">
        <v>17580160</v>
      </c>
      <c r="B8920" t="s">
        <v>18773</v>
      </c>
      <c r="C8920">
        <v>216</v>
      </c>
      <c r="D8920" t="s">
        <v>18153</v>
      </c>
      <c r="E8920" t="s">
        <v>18774</v>
      </c>
      <c r="F8920" t="s">
        <v>18153</v>
      </c>
      <c r="G8920" t="s">
        <v>18155</v>
      </c>
      <c r="H8920">
        <v>-87.181899999999999</v>
      </c>
      <c r="I8920">
        <v>30.4251</v>
      </c>
      <c r="J8920" t="s">
        <v>18200</v>
      </c>
      <c r="K8920" t="s">
        <v>518</v>
      </c>
      <c r="L8920" t="s">
        <v>29</v>
      </c>
      <c r="M8920" t="s">
        <v>29</v>
      </c>
      <c r="N8920" t="s">
        <v>29</v>
      </c>
      <c r="O8920" t="s">
        <v>29</v>
      </c>
      <c r="P8920">
        <v>1</v>
      </c>
      <c r="Q8920">
        <v>792</v>
      </c>
      <c r="R8920">
        <v>10</v>
      </c>
      <c r="S8920" t="str">
        <f>IF(Table1[[#This Row],[Average_Cost_for_two]]&lt;500,"Low",IF(Table1[[#This Row],[Average_Cost_for_two]]&lt;=1500,"Medium","High"))</f>
        <v>Low</v>
      </c>
      <c r="T8920">
        <v>4.5999999999999996</v>
      </c>
      <c r="U8920">
        <v>2012</v>
      </c>
      <c r="V8920">
        <v>10</v>
      </c>
      <c r="W8920">
        <v>9</v>
      </c>
      <c r="X8920">
        <f>IF(OR(Main!$U8920=0,
       Main!$V8920=0,
       Main!$W8920=0),
   "",
   DATE(Main!$U8920,
        Main!$V8920,
        Main!$W8920)
)</f>
        <v>41191</v>
      </c>
      <c r="Y8920">
        <f>Table1[[#This Row],[Average_Cost_for_two]]*VLOOKUP(Table1[[#This Row],[Currency]],currency!$A$2:$B$10,2,FALSE)</f>
        <v>10</v>
      </c>
      <c r="Z8920" t="str">
        <f>VLOOKUP(C8920,country!A:B,2,FALSE)</f>
        <v>United States</v>
      </c>
      <c r="AA8920">
        <f t="shared" si="139"/>
        <v>4</v>
      </c>
    </row>
    <row r="8921" spans="1:27" ht="15.75" customHeight="1" x14ac:dyDescent="0.25">
      <c r="A8921">
        <v>17142519</v>
      </c>
      <c r="B8921" t="s">
        <v>18775</v>
      </c>
      <c r="C8921">
        <v>216</v>
      </c>
      <c r="D8921" t="s">
        <v>1848</v>
      </c>
      <c r="E8921" t="s">
        <v>18776</v>
      </c>
      <c r="F8921" t="s">
        <v>18021</v>
      </c>
      <c r="G8921" t="s">
        <v>18022</v>
      </c>
      <c r="H8921">
        <v>-156.45184699999999</v>
      </c>
      <c r="I8921">
        <v>20.731487000000001</v>
      </c>
      <c r="J8921" t="s">
        <v>18777</v>
      </c>
      <c r="K8921" t="s">
        <v>518</v>
      </c>
      <c r="L8921" t="s">
        <v>29</v>
      </c>
      <c r="M8921" t="s">
        <v>29</v>
      </c>
      <c r="N8921" t="s">
        <v>29</v>
      </c>
      <c r="O8921" t="s">
        <v>29</v>
      </c>
      <c r="P8921">
        <v>1</v>
      </c>
      <c r="Q8921">
        <v>695</v>
      </c>
      <c r="R8921">
        <v>10</v>
      </c>
      <c r="S8921" t="str">
        <f>IF(Table1[[#This Row],[Average_Cost_for_two]]&lt;500,"Low",IF(Table1[[#This Row],[Average_Cost_for_two]]&lt;=1500,"Medium","High"))</f>
        <v>Low</v>
      </c>
      <c r="T8921">
        <v>4.5</v>
      </c>
      <c r="U8921">
        <v>2012</v>
      </c>
      <c r="V8921">
        <v>10</v>
      </c>
      <c r="W8921">
        <v>17</v>
      </c>
      <c r="X8921">
        <f>IF(OR(Main!$U8921=0,
       Main!$V8921=0,
       Main!$W8921=0),
   "",
   DATE(Main!$U8921,
        Main!$V8921,
        Main!$W8921)
)</f>
        <v>41199</v>
      </c>
      <c r="Y8921">
        <f>Table1[[#This Row],[Average_Cost_for_two]]*VLOOKUP(Table1[[#This Row],[Currency]],currency!$A$2:$B$10,2,FALSE)</f>
        <v>10</v>
      </c>
      <c r="Z8921" t="str">
        <f>VLOOKUP(C8921,country!A:B,2,FALSE)</f>
        <v>United States</v>
      </c>
      <c r="AA8921">
        <f t="shared" si="139"/>
        <v>4</v>
      </c>
    </row>
    <row r="8922" spans="1:27" ht="15.75" customHeight="1" x14ac:dyDescent="0.25">
      <c r="A8922">
        <v>17697417</v>
      </c>
      <c r="B8922" t="s">
        <v>18778</v>
      </c>
      <c r="C8922">
        <v>216</v>
      </c>
      <c r="D8922" t="s">
        <v>18323</v>
      </c>
      <c r="E8922" t="s">
        <v>18779</v>
      </c>
      <c r="F8922" t="s">
        <v>18325</v>
      </c>
      <c r="G8922" t="s">
        <v>18326</v>
      </c>
      <c r="H8922">
        <v>-92.466596999999993</v>
      </c>
      <c r="I8922">
        <v>42.509472000000002</v>
      </c>
      <c r="J8922" t="s">
        <v>18018</v>
      </c>
      <c r="K8922" t="s">
        <v>518</v>
      </c>
      <c r="L8922" t="s">
        <v>29</v>
      </c>
      <c r="M8922" t="s">
        <v>29</v>
      </c>
      <c r="N8922" t="s">
        <v>29</v>
      </c>
      <c r="O8922" t="s">
        <v>29</v>
      </c>
      <c r="P8922">
        <v>1</v>
      </c>
      <c r="Q8922">
        <v>69</v>
      </c>
      <c r="R8922">
        <v>10</v>
      </c>
      <c r="S8922" t="str">
        <f>IF(Table1[[#This Row],[Average_Cost_for_two]]&lt;500,"Low",IF(Table1[[#This Row],[Average_Cost_for_two]]&lt;=1500,"Medium","High"))</f>
        <v>Low</v>
      </c>
      <c r="T8922">
        <v>3.6</v>
      </c>
      <c r="U8922">
        <v>2014</v>
      </c>
      <c r="V8922">
        <v>10</v>
      </c>
      <c r="W8922">
        <v>10</v>
      </c>
      <c r="X8922">
        <f>IF(OR(Main!$U8922=0,
       Main!$V8922=0,
       Main!$W8922=0),
   "",
   DATE(Main!$U8922,
        Main!$V8922,
        Main!$W8922)
)</f>
        <v>41922</v>
      </c>
      <c r="Y8922">
        <f>Table1[[#This Row],[Average_Cost_for_two]]*VLOOKUP(Table1[[#This Row],[Currency]],currency!$A$2:$B$10,2,FALSE)</f>
        <v>10</v>
      </c>
      <c r="Z8922" t="str">
        <f>VLOOKUP(C8922,country!A:B,2,FALSE)</f>
        <v>United States</v>
      </c>
      <c r="AA8922">
        <f t="shared" si="139"/>
        <v>4</v>
      </c>
    </row>
    <row r="8923" spans="1:27" ht="15.75" customHeight="1" x14ac:dyDescent="0.25">
      <c r="A8923">
        <v>17303670</v>
      </c>
      <c r="B8923" t="s">
        <v>18780</v>
      </c>
      <c r="C8923">
        <v>216</v>
      </c>
      <c r="D8923" t="s">
        <v>1828</v>
      </c>
      <c r="E8923" t="s">
        <v>18781</v>
      </c>
      <c r="F8923" t="s">
        <v>1828</v>
      </c>
      <c r="G8923" t="s">
        <v>1830</v>
      </c>
      <c r="H8923">
        <v>-116.20229999999999</v>
      </c>
      <c r="I8923">
        <v>43.614899999999999</v>
      </c>
      <c r="J8923" t="s">
        <v>18436</v>
      </c>
      <c r="K8923" t="s">
        <v>518</v>
      </c>
      <c r="L8923" t="s">
        <v>29</v>
      </c>
      <c r="M8923" t="s">
        <v>29</v>
      </c>
      <c r="N8923" t="s">
        <v>29</v>
      </c>
      <c r="O8923" t="s">
        <v>29</v>
      </c>
      <c r="P8923">
        <v>2</v>
      </c>
      <c r="Q8923">
        <v>879</v>
      </c>
      <c r="R8923">
        <v>25</v>
      </c>
      <c r="S8923" t="str">
        <f>IF(Table1[[#This Row],[Average_Cost_for_two]]&lt;500,"Low",IF(Table1[[#This Row],[Average_Cost_for_two]]&lt;=1500,"Medium","High"))</f>
        <v>Low</v>
      </c>
      <c r="T8923">
        <v>4.5</v>
      </c>
      <c r="U8923">
        <v>2017</v>
      </c>
      <c r="V8923">
        <v>9</v>
      </c>
      <c r="W8923">
        <v>28</v>
      </c>
      <c r="X8923">
        <f>IF(OR(Main!$U8923=0,
       Main!$V8923=0,
       Main!$W8923=0),
   "",
   DATE(Main!$U8923,
        Main!$V8923,
        Main!$W8923)
)</f>
        <v>43006</v>
      </c>
      <c r="Y8923">
        <f>Table1[[#This Row],[Average_Cost_for_two]]*VLOOKUP(Table1[[#This Row],[Currency]],currency!$A$2:$B$10,2,FALSE)</f>
        <v>25</v>
      </c>
      <c r="Z8923" t="str">
        <f>VLOOKUP(C8923,country!A:B,2,FALSE)</f>
        <v>United States</v>
      </c>
      <c r="AA8923">
        <f t="shared" si="139"/>
        <v>3</v>
      </c>
    </row>
    <row r="8924" spans="1:27" ht="15.75" customHeight="1" x14ac:dyDescent="0.25">
      <c r="A8924">
        <v>17304929</v>
      </c>
      <c r="B8924" t="s">
        <v>18782</v>
      </c>
      <c r="C8924">
        <v>216</v>
      </c>
      <c r="D8924" t="s">
        <v>1828</v>
      </c>
      <c r="E8924" t="s">
        <v>18783</v>
      </c>
      <c r="F8924" t="s">
        <v>1828</v>
      </c>
      <c r="G8924" t="s">
        <v>1830</v>
      </c>
      <c r="H8924">
        <v>-116.202845</v>
      </c>
      <c r="I8924">
        <v>43.616295000000001</v>
      </c>
      <c r="J8924" t="s">
        <v>2564</v>
      </c>
      <c r="K8924" t="s">
        <v>518</v>
      </c>
      <c r="L8924" t="s">
        <v>29</v>
      </c>
      <c r="M8924" t="s">
        <v>29</v>
      </c>
      <c r="N8924" t="s">
        <v>29</v>
      </c>
      <c r="O8924" t="s">
        <v>29</v>
      </c>
      <c r="P8924">
        <v>2</v>
      </c>
      <c r="Q8924">
        <v>650</v>
      </c>
      <c r="R8924">
        <v>25</v>
      </c>
      <c r="S8924" t="str">
        <f>IF(Table1[[#This Row],[Average_Cost_for_two]]&lt;500,"Low",IF(Table1[[#This Row],[Average_Cost_for_two]]&lt;=1500,"Medium","High"))</f>
        <v>Low</v>
      </c>
      <c r="T8924">
        <v>4.4000000000000004</v>
      </c>
      <c r="U8924">
        <v>2013</v>
      </c>
      <c r="V8924">
        <v>9</v>
      </c>
      <c r="W8924">
        <v>5</v>
      </c>
      <c r="X8924">
        <f>IF(OR(Main!$U8924=0,
       Main!$V8924=0,
       Main!$W8924=0),
   "",
   DATE(Main!$U8924,
        Main!$V8924,
        Main!$W8924)
)</f>
        <v>41522</v>
      </c>
      <c r="Y8924">
        <f>Table1[[#This Row],[Average_Cost_for_two]]*VLOOKUP(Table1[[#This Row],[Currency]],currency!$A$2:$B$10,2,FALSE)</f>
        <v>25</v>
      </c>
      <c r="Z8924" t="str">
        <f>VLOOKUP(C8924,country!A:B,2,FALSE)</f>
        <v>United States</v>
      </c>
      <c r="AA8924">
        <f t="shared" si="139"/>
        <v>3</v>
      </c>
    </row>
    <row r="8925" spans="1:27" ht="15.75" customHeight="1" x14ac:dyDescent="0.25">
      <c r="A8925">
        <v>17316771</v>
      </c>
      <c r="B8925" t="s">
        <v>657</v>
      </c>
      <c r="C8925">
        <v>216</v>
      </c>
      <c r="D8925" t="s">
        <v>18118</v>
      </c>
      <c r="E8925" t="s">
        <v>18784</v>
      </c>
      <c r="F8925" t="s">
        <v>18181</v>
      </c>
      <c r="G8925" t="s">
        <v>18182</v>
      </c>
      <c r="H8925">
        <v>-91.649962200000004</v>
      </c>
      <c r="I8925">
        <v>42.021534699999997</v>
      </c>
      <c r="J8925" t="s">
        <v>2010</v>
      </c>
      <c r="K8925" t="s">
        <v>518</v>
      </c>
      <c r="L8925" t="s">
        <v>29</v>
      </c>
      <c r="M8925" t="s">
        <v>29</v>
      </c>
      <c r="N8925" t="s">
        <v>29</v>
      </c>
      <c r="O8925" t="s">
        <v>29</v>
      </c>
      <c r="P8925">
        <v>2</v>
      </c>
      <c r="Q8925">
        <v>186</v>
      </c>
      <c r="R8925">
        <v>25</v>
      </c>
      <c r="S8925" t="str">
        <f>IF(Table1[[#This Row],[Average_Cost_for_two]]&lt;500,"Low",IF(Table1[[#This Row],[Average_Cost_for_two]]&lt;=1500,"Medium","High"))</f>
        <v>Low</v>
      </c>
      <c r="T8925">
        <v>4.2</v>
      </c>
      <c r="U8925">
        <v>2017</v>
      </c>
      <c r="V8925">
        <v>9</v>
      </c>
      <c r="W8925">
        <v>25</v>
      </c>
      <c r="X8925">
        <f>IF(OR(Main!$U8925=0,
       Main!$V8925=0,
       Main!$W8925=0),
   "",
   DATE(Main!$U8925,
        Main!$V8925,
        Main!$W8925)
)</f>
        <v>43003</v>
      </c>
      <c r="Y8925">
        <f>Table1[[#This Row],[Average_Cost_for_two]]*VLOOKUP(Table1[[#This Row],[Currency]],currency!$A$2:$B$10,2,FALSE)</f>
        <v>25</v>
      </c>
      <c r="Z8925" t="str">
        <f>VLOOKUP(C8925,country!A:B,2,FALSE)</f>
        <v>United States</v>
      </c>
      <c r="AA8925">
        <f t="shared" si="139"/>
        <v>3</v>
      </c>
    </row>
    <row r="8926" spans="1:27" ht="15.75" customHeight="1" x14ac:dyDescent="0.25">
      <c r="A8926">
        <v>17330074</v>
      </c>
      <c r="B8926" t="s">
        <v>18785</v>
      </c>
      <c r="C8926">
        <v>216</v>
      </c>
      <c r="D8926" t="s">
        <v>18051</v>
      </c>
      <c r="E8926" t="s">
        <v>18786</v>
      </c>
      <c r="F8926" t="s">
        <v>18051</v>
      </c>
      <c r="G8926" t="s">
        <v>18053</v>
      </c>
      <c r="H8926">
        <v>-84.993600000000001</v>
      </c>
      <c r="I8926">
        <v>32.465600000000002</v>
      </c>
      <c r="J8926" t="s">
        <v>18058</v>
      </c>
      <c r="K8926" t="s">
        <v>518</v>
      </c>
      <c r="L8926" t="s">
        <v>29</v>
      </c>
      <c r="M8926" t="s">
        <v>29</v>
      </c>
      <c r="N8926" t="s">
        <v>29</v>
      </c>
      <c r="O8926" t="s">
        <v>29</v>
      </c>
      <c r="P8926">
        <v>2</v>
      </c>
      <c r="Q8926">
        <v>330</v>
      </c>
      <c r="R8926">
        <v>25</v>
      </c>
      <c r="S8926" t="str">
        <f>IF(Table1[[#This Row],[Average_Cost_for_two]]&lt;500,"Low",IF(Table1[[#This Row],[Average_Cost_for_two]]&lt;=1500,"Medium","High"))</f>
        <v>Low</v>
      </c>
      <c r="T8926">
        <v>3.9</v>
      </c>
      <c r="U8926">
        <v>2015</v>
      </c>
      <c r="V8926">
        <v>9</v>
      </c>
      <c r="W8926">
        <v>24</v>
      </c>
      <c r="X8926">
        <f>IF(OR(Main!$U8926=0,
       Main!$V8926=0,
       Main!$W8926=0),
   "",
   DATE(Main!$U8926,
        Main!$V8926,
        Main!$W8926)
)</f>
        <v>42271</v>
      </c>
      <c r="Y8926">
        <f>Table1[[#This Row],[Average_Cost_for_two]]*VLOOKUP(Table1[[#This Row],[Currency]],currency!$A$2:$B$10,2,FALSE)</f>
        <v>25</v>
      </c>
      <c r="Z8926" t="str">
        <f>VLOOKUP(C8926,country!A:B,2,FALSE)</f>
        <v>United States</v>
      </c>
      <c r="AA8926">
        <f t="shared" si="139"/>
        <v>3</v>
      </c>
    </row>
    <row r="8927" spans="1:27" ht="15.75" customHeight="1" x14ac:dyDescent="0.25">
      <c r="A8927">
        <v>17334853</v>
      </c>
      <c r="B8927" t="s">
        <v>18787</v>
      </c>
      <c r="C8927">
        <v>216</v>
      </c>
      <c r="D8927" t="s">
        <v>1901</v>
      </c>
      <c r="E8927" t="s">
        <v>18788</v>
      </c>
      <c r="F8927" t="s">
        <v>1901</v>
      </c>
      <c r="G8927" t="s">
        <v>1903</v>
      </c>
      <c r="H8927">
        <v>-90.613600000000005</v>
      </c>
      <c r="I8927">
        <v>41.5944</v>
      </c>
      <c r="J8927" t="s">
        <v>1104</v>
      </c>
      <c r="K8927" t="s">
        <v>518</v>
      </c>
      <c r="L8927" t="s">
        <v>29</v>
      </c>
      <c r="M8927" t="s">
        <v>29</v>
      </c>
      <c r="N8927" t="s">
        <v>29</v>
      </c>
      <c r="O8927" t="s">
        <v>29</v>
      </c>
      <c r="P8927">
        <v>2</v>
      </c>
      <c r="Q8927">
        <v>100</v>
      </c>
      <c r="R8927">
        <v>25</v>
      </c>
      <c r="S8927" t="str">
        <f>IF(Table1[[#This Row],[Average_Cost_for_two]]&lt;500,"Low",IF(Table1[[#This Row],[Average_Cost_for_two]]&lt;=1500,"Medium","High"))</f>
        <v>Low</v>
      </c>
      <c r="T8927">
        <v>4.0999999999999996</v>
      </c>
      <c r="U8927">
        <v>2015</v>
      </c>
      <c r="V8927">
        <v>9</v>
      </c>
      <c r="W8927">
        <v>10</v>
      </c>
      <c r="X8927">
        <f>IF(OR(Main!$U8927=0,
       Main!$V8927=0,
       Main!$W8927=0),
   "",
   DATE(Main!$U8927,
        Main!$V8927,
        Main!$W8927)
)</f>
        <v>42257</v>
      </c>
      <c r="Y8927">
        <f>Table1[[#This Row],[Average_Cost_for_two]]*VLOOKUP(Table1[[#This Row],[Currency]],currency!$A$2:$B$10,2,FALSE)</f>
        <v>25</v>
      </c>
      <c r="Z8927" t="str">
        <f>VLOOKUP(C8927,country!A:B,2,FALSE)</f>
        <v>United States</v>
      </c>
      <c r="AA8927">
        <f t="shared" si="139"/>
        <v>3</v>
      </c>
    </row>
    <row r="8928" spans="1:27" ht="15.75" customHeight="1" x14ac:dyDescent="0.25">
      <c r="A8928">
        <v>17342594</v>
      </c>
      <c r="B8928" t="s">
        <v>18789</v>
      </c>
      <c r="C8928">
        <v>216</v>
      </c>
      <c r="D8928" t="s">
        <v>1866</v>
      </c>
      <c r="E8928" t="s">
        <v>18790</v>
      </c>
      <c r="F8928" t="s">
        <v>1866</v>
      </c>
      <c r="G8928" t="s">
        <v>1868</v>
      </c>
      <c r="H8928">
        <v>-90.6691</v>
      </c>
      <c r="I8928">
        <v>42.504800000000003</v>
      </c>
      <c r="J8928" t="s">
        <v>1914</v>
      </c>
      <c r="K8928" t="s">
        <v>518</v>
      </c>
      <c r="L8928" t="s">
        <v>29</v>
      </c>
      <c r="M8928" t="s">
        <v>29</v>
      </c>
      <c r="N8928" t="s">
        <v>29</v>
      </c>
      <c r="O8928" t="s">
        <v>29</v>
      </c>
      <c r="P8928">
        <v>2</v>
      </c>
      <c r="Q8928">
        <v>140</v>
      </c>
      <c r="R8928">
        <v>25</v>
      </c>
      <c r="S8928" t="str">
        <f>IF(Table1[[#This Row],[Average_Cost_for_two]]&lt;500,"Low",IF(Table1[[#This Row],[Average_Cost_for_two]]&lt;=1500,"Medium","High"))</f>
        <v>Low</v>
      </c>
      <c r="T8928">
        <v>3.6</v>
      </c>
      <c r="U8928">
        <v>2011</v>
      </c>
      <c r="V8928">
        <v>9</v>
      </c>
      <c r="W8928">
        <v>6</v>
      </c>
      <c r="X8928">
        <f>IF(OR(Main!$U8928=0,
       Main!$V8928=0,
       Main!$W8928=0),
   "",
   DATE(Main!$U8928,
        Main!$V8928,
        Main!$W8928)
)</f>
        <v>40792</v>
      </c>
      <c r="Y8928">
        <f>Table1[[#This Row],[Average_Cost_for_two]]*VLOOKUP(Table1[[#This Row],[Currency]],currency!$A$2:$B$10,2,FALSE)</f>
        <v>25</v>
      </c>
      <c r="Z8928" t="str">
        <f>VLOOKUP(C8928,country!A:B,2,FALSE)</f>
        <v>United States</v>
      </c>
      <c r="AA8928">
        <f t="shared" si="139"/>
        <v>3</v>
      </c>
    </row>
    <row r="8929" spans="1:27" ht="15.75" customHeight="1" x14ac:dyDescent="0.25">
      <c r="A8929">
        <v>17374405</v>
      </c>
      <c r="B8929" t="s">
        <v>18791</v>
      </c>
      <c r="C8929">
        <v>216</v>
      </c>
      <c r="D8929" t="s">
        <v>18140</v>
      </c>
      <c r="E8929" t="s">
        <v>18792</v>
      </c>
      <c r="F8929" t="s">
        <v>18793</v>
      </c>
      <c r="G8929" t="s">
        <v>18794</v>
      </c>
      <c r="H8929">
        <v>-83.846100000000007</v>
      </c>
      <c r="I8929">
        <v>34.0901</v>
      </c>
      <c r="J8929" t="s">
        <v>18795</v>
      </c>
      <c r="K8929" t="s">
        <v>518</v>
      </c>
      <c r="L8929" t="s">
        <v>29</v>
      </c>
      <c r="M8929" t="s">
        <v>29</v>
      </c>
      <c r="N8929" t="s">
        <v>29</v>
      </c>
      <c r="O8929" t="s">
        <v>29</v>
      </c>
      <c r="P8929">
        <v>2</v>
      </c>
      <c r="Q8929">
        <v>239</v>
      </c>
      <c r="R8929">
        <v>25</v>
      </c>
      <c r="S8929" t="str">
        <f>IF(Table1[[#This Row],[Average_Cost_for_two]]&lt;500,"Low",IF(Table1[[#This Row],[Average_Cost_for_two]]&lt;=1500,"Medium","High"))</f>
        <v>Low</v>
      </c>
      <c r="T8929">
        <v>4.4000000000000004</v>
      </c>
      <c r="U8929">
        <v>2017</v>
      </c>
      <c r="V8929">
        <v>9</v>
      </c>
      <c r="W8929">
        <v>6</v>
      </c>
      <c r="X8929">
        <f>IF(OR(Main!$U8929=0,
       Main!$V8929=0,
       Main!$W8929=0),
   "",
   DATE(Main!$U8929,
        Main!$V8929,
        Main!$W8929)
)</f>
        <v>42984</v>
      </c>
      <c r="Y8929">
        <f>Table1[[#This Row],[Average_Cost_for_two]]*VLOOKUP(Table1[[#This Row],[Currency]],currency!$A$2:$B$10,2,FALSE)</f>
        <v>25</v>
      </c>
      <c r="Z8929" t="str">
        <f>VLOOKUP(C8929,country!A:B,2,FALSE)</f>
        <v>United States</v>
      </c>
      <c r="AA8929">
        <f t="shared" si="139"/>
        <v>3</v>
      </c>
    </row>
    <row r="8930" spans="1:27" ht="15.75" customHeight="1" x14ac:dyDescent="0.25">
      <c r="A8930">
        <v>17375074</v>
      </c>
      <c r="B8930" t="s">
        <v>18796</v>
      </c>
      <c r="C8930">
        <v>216</v>
      </c>
      <c r="D8930" t="s">
        <v>18140</v>
      </c>
      <c r="E8930" t="s">
        <v>18797</v>
      </c>
      <c r="F8930" t="s">
        <v>18140</v>
      </c>
      <c r="G8930" t="s">
        <v>18506</v>
      </c>
      <c r="H8930">
        <v>-83.860097999999994</v>
      </c>
      <c r="I8930">
        <v>34.222754999999999</v>
      </c>
      <c r="J8930" t="s">
        <v>18680</v>
      </c>
      <c r="K8930" t="s">
        <v>518</v>
      </c>
      <c r="L8930" t="s">
        <v>29</v>
      </c>
      <c r="M8930" t="s">
        <v>29</v>
      </c>
      <c r="N8930" t="s">
        <v>29</v>
      </c>
      <c r="O8930" t="s">
        <v>29</v>
      </c>
      <c r="P8930">
        <v>2</v>
      </c>
      <c r="Q8930">
        <v>89</v>
      </c>
      <c r="R8930">
        <v>25</v>
      </c>
      <c r="S8930" t="str">
        <f>IF(Table1[[#This Row],[Average_Cost_for_two]]&lt;500,"Low",IF(Table1[[#This Row],[Average_Cost_for_two]]&lt;=1500,"Medium","High"))</f>
        <v>Low</v>
      </c>
      <c r="T8930">
        <v>3.8</v>
      </c>
      <c r="U8930">
        <v>2011</v>
      </c>
      <c r="V8930">
        <v>9</v>
      </c>
      <c r="W8930">
        <v>11</v>
      </c>
      <c r="X8930">
        <f>IF(OR(Main!$U8930=0,
       Main!$V8930=0,
       Main!$W8930=0),
   "",
   DATE(Main!$U8930,
        Main!$V8930,
        Main!$W8930)
)</f>
        <v>40797</v>
      </c>
      <c r="Y8930">
        <f>Table1[[#This Row],[Average_Cost_for_two]]*VLOOKUP(Table1[[#This Row],[Currency]],currency!$A$2:$B$10,2,FALSE)</f>
        <v>25</v>
      </c>
      <c r="Z8930" t="str">
        <f>VLOOKUP(C8930,country!A:B,2,FALSE)</f>
        <v>United States</v>
      </c>
      <c r="AA8930">
        <f t="shared" si="139"/>
        <v>3</v>
      </c>
    </row>
    <row r="8931" spans="1:27" ht="15.75" customHeight="1" x14ac:dyDescent="0.25">
      <c r="A8931">
        <v>17452342</v>
      </c>
      <c r="B8931" t="s">
        <v>18798</v>
      </c>
      <c r="C8931">
        <v>216</v>
      </c>
      <c r="D8931" t="s">
        <v>18799</v>
      </c>
      <c r="E8931" t="s">
        <v>18800</v>
      </c>
      <c r="F8931" t="s">
        <v>18801</v>
      </c>
      <c r="G8931" t="s">
        <v>18802</v>
      </c>
      <c r="H8931">
        <v>-96.7072</v>
      </c>
      <c r="I8931">
        <v>40.814300000000003</v>
      </c>
      <c r="J8931" t="s">
        <v>1766</v>
      </c>
      <c r="K8931" t="s">
        <v>518</v>
      </c>
      <c r="L8931" t="s">
        <v>29</v>
      </c>
      <c r="M8931" t="s">
        <v>29</v>
      </c>
      <c r="N8931" t="s">
        <v>29</v>
      </c>
      <c r="O8931" t="s">
        <v>29</v>
      </c>
      <c r="P8931">
        <v>2</v>
      </c>
      <c r="Q8931">
        <v>799</v>
      </c>
      <c r="R8931">
        <v>25</v>
      </c>
      <c r="S8931" t="str">
        <f>IF(Table1[[#This Row],[Average_Cost_for_two]]&lt;500,"Low",IF(Table1[[#This Row],[Average_Cost_for_two]]&lt;=1500,"Medium","High"))</f>
        <v>Low</v>
      </c>
      <c r="T8931">
        <v>4.5</v>
      </c>
      <c r="U8931">
        <v>2014</v>
      </c>
      <c r="V8931">
        <v>9</v>
      </c>
      <c r="W8931">
        <v>10</v>
      </c>
      <c r="X8931">
        <f>IF(OR(Main!$U8931=0,
       Main!$V8931=0,
       Main!$W8931=0),
   "",
   DATE(Main!$U8931,
        Main!$V8931,
        Main!$W8931)
)</f>
        <v>41892</v>
      </c>
      <c r="Y8931">
        <f>Table1[[#This Row],[Average_Cost_for_two]]*VLOOKUP(Table1[[#This Row],[Currency]],currency!$A$2:$B$10,2,FALSE)</f>
        <v>25</v>
      </c>
      <c r="Z8931" t="str">
        <f>VLOOKUP(C8931,country!A:B,2,FALSE)</f>
        <v>United States</v>
      </c>
      <c r="AA8931">
        <f t="shared" si="139"/>
        <v>3</v>
      </c>
    </row>
    <row r="8932" spans="1:27" ht="15.75" customHeight="1" x14ac:dyDescent="0.25">
      <c r="A8932">
        <v>17500911</v>
      </c>
      <c r="B8932" t="s">
        <v>18803</v>
      </c>
      <c r="C8932">
        <v>216</v>
      </c>
      <c r="D8932" t="s">
        <v>1858</v>
      </c>
      <c r="E8932" t="s">
        <v>18347</v>
      </c>
      <c r="F8932" t="s">
        <v>1858</v>
      </c>
      <c r="G8932" t="s">
        <v>1860</v>
      </c>
      <c r="H8932">
        <v>-83.627899999999997</v>
      </c>
      <c r="I8932">
        <v>32.836100000000002</v>
      </c>
      <c r="J8932" t="s">
        <v>18804</v>
      </c>
      <c r="K8932" t="s">
        <v>518</v>
      </c>
      <c r="L8932" t="s">
        <v>29</v>
      </c>
      <c r="M8932" t="s">
        <v>29</v>
      </c>
      <c r="N8932" t="s">
        <v>29</v>
      </c>
      <c r="O8932" t="s">
        <v>29</v>
      </c>
      <c r="P8932">
        <v>2</v>
      </c>
      <c r="Q8932">
        <v>289</v>
      </c>
      <c r="R8932">
        <v>25</v>
      </c>
      <c r="S8932" t="str">
        <f>IF(Table1[[#This Row],[Average_Cost_for_two]]&lt;500,"Low",IF(Table1[[#This Row],[Average_Cost_for_two]]&lt;=1500,"Medium","High"))</f>
        <v>Low</v>
      </c>
      <c r="T8932">
        <v>4.5</v>
      </c>
      <c r="U8932">
        <v>2013</v>
      </c>
      <c r="V8932">
        <v>9</v>
      </c>
      <c r="W8932">
        <v>13</v>
      </c>
      <c r="X8932">
        <f>IF(OR(Main!$U8932=0,
       Main!$V8932=0,
       Main!$W8932=0),
   "",
   DATE(Main!$U8932,
        Main!$V8932,
        Main!$W8932)
)</f>
        <v>41530</v>
      </c>
      <c r="Y8932">
        <f>Table1[[#This Row],[Average_Cost_for_two]]*VLOOKUP(Table1[[#This Row],[Currency]],currency!$A$2:$B$10,2,FALSE)</f>
        <v>25</v>
      </c>
      <c r="Z8932" t="str">
        <f>VLOOKUP(C8932,country!A:B,2,FALSE)</f>
        <v>United States</v>
      </c>
      <c r="AA8932">
        <f t="shared" si="139"/>
        <v>3</v>
      </c>
    </row>
    <row r="8933" spans="1:27" ht="15.75" customHeight="1" x14ac:dyDescent="0.25">
      <c r="A8933">
        <v>17580590</v>
      </c>
      <c r="B8933" t="s">
        <v>18805</v>
      </c>
      <c r="C8933">
        <v>216</v>
      </c>
      <c r="D8933" t="s">
        <v>18153</v>
      </c>
      <c r="E8933" t="s">
        <v>18806</v>
      </c>
      <c r="F8933" t="s">
        <v>18153</v>
      </c>
      <c r="G8933" t="s">
        <v>18155</v>
      </c>
      <c r="H8933">
        <v>-87.213273999999998</v>
      </c>
      <c r="I8933">
        <v>30.403034000000002</v>
      </c>
      <c r="J8933" t="s">
        <v>2832</v>
      </c>
      <c r="K8933" t="s">
        <v>518</v>
      </c>
      <c r="L8933" t="s">
        <v>29</v>
      </c>
      <c r="M8933" t="s">
        <v>29</v>
      </c>
      <c r="N8933" t="s">
        <v>29</v>
      </c>
      <c r="O8933" t="s">
        <v>29</v>
      </c>
      <c r="P8933">
        <v>2</v>
      </c>
      <c r="Q8933">
        <v>502</v>
      </c>
      <c r="R8933">
        <v>25</v>
      </c>
      <c r="S8933" t="str">
        <f>IF(Table1[[#This Row],[Average_Cost_for_two]]&lt;500,"Low",IF(Table1[[#This Row],[Average_Cost_for_two]]&lt;=1500,"Medium","High"))</f>
        <v>Low</v>
      </c>
      <c r="T8933">
        <v>3.9</v>
      </c>
      <c r="U8933">
        <v>2015</v>
      </c>
      <c r="V8933">
        <v>9</v>
      </c>
      <c r="W8933">
        <v>1</v>
      </c>
      <c r="X8933">
        <f>IF(OR(Main!$U8933=0,
       Main!$V8933=0,
       Main!$W8933=0),
   "",
   DATE(Main!$U8933,
        Main!$V8933,
        Main!$W8933)
)</f>
        <v>42248</v>
      </c>
      <c r="Y8933">
        <f>Table1[[#This Row],[Average_Cost_for_two]]*VLOOKUP(Table1[[#This Row],[Currency]],currency!$A$2:$B$10,2,FALSE)</f>
        <v>25</v>
      </c>
      <c r="Z8933" t="str">
        <f>VLOOKUP(C8933,country!A:B,2,FALSE)</f>
        <v>United States</v>
      </c>
      <c r="AA8933">
        <f t="shared" si="139"/>
        <v>3</v>
      </c>
    </row>
    <row r="8934" spans="1:27" ht="15.75" customHeight="1" x14ac:dyDescent="0.25">
      <c r="A8934">
        <v>17629582</v>
      </c>
      <c r="B8934" t="s">
        <v>18807</v>
      </c>
      <c r="C8934">
        <v>216</v>
      </c>
      <c r="D8934" t="s">
        <v>18808</v>
      </c>
      <c r="E8934" t="s">
        <v>18809</v>
      </c>
      <c r="F8934" t="s">
        <v>18808</v>
      </c>
      <c r="G8934" t="s">
        <v>18810</v>
      </c>
      <c r="H8934">
        <v>-116.704731</v>
      </c>
      <c r="I8934">
        <v>32.613430999999999</v>
      </c>
      <c r="J8934" t="s">
        <v>18811</v>
      </c>
      <c r="K8934" t="s">
        <v>518</v>
      </c>
      <c r="L8934" t="s">
        <v>29</v>
      </c>
      <c r="M8934" t="s">
        <v>29</v>
      </c>
      <c r="N8934" t="s">
        <v>29</v>
      </c>
      <c r="O8934" t="s">
        <v>29</v>
      </c>
      <c r="P8934">
        <v>2</v>
      </c>
      <c r="Q8934">
        <v>9</v>
      </c>
      <c r="R8934">
        <v>25</v>
      </c>
      <c r="S8934" t="str">
        <f>IF(Table1[[#This Row],[Average_Cost_for_two]]&lt;500,"Low",IF(Table1[[#This Row],[Average_Cost_for_two]]&lt;=1500,"Medium","High"))</f>
        <v>Low</v>
      </c>
      <c r="T8934">
        <v>3.3</v>
      </c>
      <c r="U8934">
        <v>2015</v>
      </c>
      <c r="V8934">
        <v>9</v>
      </c>
      <c r="W8934">
        <v>13</v>
      </c>
      <c r="X8934">
        <f>IF(OR(Main!$U8934=0,
       Main!$V8934=0,
       Main!$W8934=0),
   "",
   DATE(Main!$U8934,
        Main!$V8934,
        Main!$W8934)
)</f>
        <v>42260</v>
      </c>
      <c r="Y8934">
        <f>Table1[[#This Row],[Average_Cost_for_two]]*VLOOKUP(Table1[[#This Row],[Currency]],currency!$A$2:$B$10,2,FALSE)</f>
        <v>25</v>
      </c>
      <c r="Z8934" t="str">
        <f>VLOOKUP(C8934,country!A:B,2,FALSE)</f>
        <v>United States</v>
      </c>
      <c r="AA8934">
        <f t="shared" si="139"/>
        <v>3</v>
      </c>
    </row>
    <row r="8935" spans="1:27" ht="15.75" customHeight="1" x14ac:dyDescent="0.25">
      <c r="A8935">
        <v>17621780</v>
      </c>
      <c r="B8935" t="s">
        <v>18812</v>
      </c>
      <c r="C8935">
        <v>216</v>
      </c>
      <c r="D8935" t="s">
        <v>1797</v>
      </c>
      <c r="E8935" t="s">
        <v>18813</v>
      </c>
      <c r="F8935" t="s">
        <v>1797</v>
      </c>
      <c r="G8935" t="s">
        <v>18167</v>
      </c>
      <c r="H8935">
        <v>-96.347899999999996</v>
      </c>
      <c r="I8935">
        <v>42.439100000000003</v>
      </c>
      <c r="J8935" t="s">
        <v>508</v>
      </c>
      <c r="K8935" t="s">
        <v>518</v>
      </c>
      <c r="L8935" t="s">
        <v>29</v>
      </c>
      <c r="M8935" t="s">
        <v>29</v>
      </c>
      <c r="N8935" t="s">
        <v>29</v>
      </c>
      <c r="O8935" t="s">
        <v>29</v>
      </c>
      <c r="P8935">
        <v>2</v>
      </c>
      <c r="Q8935">
        <v>94</v>
      </c>
      <c r="R8935">
        <v>25</v>
      </c>
      <c r="S8935" t="str">
        <f>IF(Table1[[#This Row],[Average_Cost_for_two]]&lt;500,"Low",IF(Table1[[#This Row],[Average_Cost_for_two]]&lt;=1500,"Medium","High"))</f>
        <v>Low</v>
      </c>
      <c r="T8935">
        <v>3.6</v>
      </c>
      <c r="U8935">
        <v>2010</v>
      </c>
      <c r="V8935">
        <v>9</v>
      </c>
      <c r="W8935">
        <v>4</v>
      </c>
      <c r="X8935">
        <f>IF(OR(Main!$U8935=0,
       Main!$V8935=0,
       Main!$W8935=0),
   "",
   DATE(Main!$U8935,
        Main!$V8935,
        Main!$W8935)
)</f>
        <v>40425</v>
      </c>
      <c r="Y8935">
        <f>Table1[[#This Row],[Average_Cost_for_two]]*VLOOKUP(Table1[[#This Row],[Currency]],currency!$A$2:$B$10,2,FALSE)</f>
        <v>25</v>
      </c>
      <c r="Z8935" t="str">
        <f>VLOOKUP(C8935,country!A:B,2,FALSE)</f>
        <v>United States</v>
      </c>
      <c r="AA8935">
        <f t="shared" si="139"/>
        <v>3</v>
      </c>
    </row>
    <row r="8936" spans="1:27" ht="15.75" customHeight="1" x14ac:dyDescent="0.25">
      <c r="A8936">
        <v>17621781</v>
      </c>
      <c r="B8936" t="s">
        <v>18814</v>
      </c>
      <c r="C8936">
        <v>216</v>
      </c>
      <c r="D8936" t="s">
        <v>1797</v>
      </c>
      <c r="E8936" t="s">
        <v>18815</v>
      </c>
      <c r="F8936" t="s">
        <v>1797</v>
      </c>
      <c r="G8936" t="s">
        <v>18167</v>
      </c>
      <c r="H8936">
        <v>-96.361999999999995</v>
      </c>
      <c r="I8936">
        <v>42.4375</v>
      </c>
      <c r="J8936" t="s">
        <v>556</v>
      </c>
      <c r="K8936" t="s">
        <v>518</v>
      </c>
      <c r="L8936" t="s">
        <v>29</v>
      </c>
      <c r="M8936" t="s">
        <v>29</v>
      </c>
      <c r="N8936" t="s">
        <v>29</v>
      </c>
      <c r="O8936" t="s">
        <v>29</v>
      </c>
      <c r="P8936">
        <v>2</v>
      </c>
      <c r="Q8936">
        <v>129</v>
      </c>
      <c r="R8936">
        <v>25</v>
      </c>
      <c r="S8936" t="str">
        <f>IF(Table1[[#This Row],[Average_Cost_for_two]]&lt;500,"Low",IF(Table1[[#This Row],[Average_Cost_for_two]]&lt;=1500,"Medium","High"))</f>
        <v>Low</v>
      </c>
      <c r="T8936">
        <v>3.8</v>
      </c>
      <c r="U8936">
        <v>2016</v>
      </c>
      <c r="V8936">
        <v>9</v>
      </c>
      <c r="W8936">
        <v>3</v>
      </c>
      <c r="X8936">
        <f>IF(OR(Main!$U8936=0,
       Main!$V8936=0,
       Main!$W8936=0),
   "",
   DATE(Main!$U8936,
        Main!$V8936,
        Main!$W8936)
)</f>
        <v>42616</v>
      </c>
      <c r="Y8936">
        <f>Table1[[#This Row],[Average_Cost_for_two]]*VLOOKUP(Table1[[#This Row],[Currency]],currency!$A$2:$B$10,2,FALSE)</f>
        <v>25</v>
      </c>
      <c r="Z8936" t="str">
        <f>VLOOKUP(C8936,country!A:B,2,FALSE)</f>
        <v>United States</v>
      </c>
      <c r="AA8936">
        <f t="shared" si="139"/>
        <v>3</v>
      </c>
    </row>
    <row r="8937" spans="1:27" ht="15.75" customHeight="1" x14ac:dyDescent="0.25">
      <c r="A8937">
        <v>17621869</v>
      </c>
      <c r="B8937" t="s">
        <v>18816</v>
      </c>
      <c r="C8937">
        <v>216</v>
      </c>
      <c r="D8937" t="s">
        <v>1797</v>
      </c>
      <c r="E8937" t="s">
        <v>18817</v>
      </c>
      <c r="F8937" t="s">
        <v>1797</v>
      </c>
      <c r="G8937" t="s">
        <v>18167</v>
      </c>
      <c r="H8937">
        <v>-96.395948700000005</v>
      </c>
      <c r="I8937">
        <v>42.494445399999996</v>
      </c>
      <c r="J8937" t="s">
        <v>18818</v>
      </c>
      <c r="K8937" t="s">
        <v>518</v>
      </c>
      <c r="L8937" t="s">
        <v>29</v>
      </c>
      <c r="M8937" t="s">
        <v>29</v>
      </c>
      <c r="N8937" t="s">
        <v>29</v>
      </c>
      <c r="O8937" t="s">
        <v>29</v>
      </c>
      <c r="P8937">
        <v>2</v>
      </c>
      <c r="Q8937">
        <v>187</v>
      </c>
      <c r="R8937">
        <v>25</v>
      </c>
      <c r="S8937" t="str">
        <f>IF(Table1[[#This Row],[Average_Cost_for_two]]&lt;500,"Low",IF(Table1[[#This Row],[Average_Cost_for_two]]&lt;=1500,"Medium","High"))</f>
        <v>Low</v>
      </c>
      <c r="T8937">
        <v>3.8</v>
      </c>
      <c r="U8937">
        <v>2018</v>
      </c>
      <c r="V8937">
        <v>9</v>
      </c>
      <c r="W8937">
        <v>28</v>
      </c>
      <c r="X8937">
        <f>IF(OR(Main!$U8937=0,
       Main!$V8937=0,
       Main!$W8937=0),
   "",
   DATE(Main!$U8937,
        Main!$V8937,
        Main!$W8937)
)</f>
        <v>43371</v>
      </c>
      <c r="Y8937">
        <f>Table1[[#This Row],[Average_Cost_for_two]]*VLOOKUP(Table1[[#This Row],[Currency]],currency!$A$2:$B$10,2,FALSE)</f>
        <v>25</v>
      </c>
      <c r="Z8937" t="str">
        <f>VLOOKUP(C8937,country!A:B,2,FALSE)</f>
        <v>United States</v>
      </c>
      <c r="AA8937">
        <f t="shared" si="139"/>
        <v>3</v>
      </c>
    </row>
    <row r="8938" spans="1:27" ht="15.75" customHeight="1" x14ac:dyDescent="0.25">
      <c r="A8938">
        <v>17092257</v>
      </c>
      <c r="B8938" t="s">
        <v>18819</v>
      </c>
      <c r="C8938">
        <v>216</v>
      </c>
      <c r="D8938" t="s">
        <v>1806</v>
      </c>
      <c r="E8938" t="s">
        <v>18820</v>
      </c>
      <c r="F8938" t="s">
        <v>18821</v>
      </c>
      <c r="G8938" t="s">
        <v>18822</v>
      </c>
      <c r="H8938">
        <v>-82.632966300000007</v>
      </c>
      <c r="I8938">
        <v>27.773742599999999</v>
      </c>
      <c r="J8938" t="s">
        <v>18327</v>
      </c>
      <c r="K8938" t="s">
        <v>518</v>
      </c>
      <c r="L8938" t="s">
        <v>29</v>
      </c>
      <c r="M8938" t="s">
        <v>29</v>
      </c>
      <c r="N8938" t="s">
        <v>29</v>
      </c>
      <c r="O8938" t="s">
        <v>29</v>
      </c>
      <c r="P8938">
        <v>2</v>
      </c>
      <c r="Q8938">
        <v>921</v>
      </c>
      <c r="R8938">
        <v>25</v>
      </c>
      <c r="S8938" t="str">
        <f>IF(Table1[[#This Row],[Average_Cost_for_two]]&lt;500,"Low",IF(Table1[[#This Row],[Average_Cost_for_two]]&lt;=1500,"Medium","High"))</f>
        <v>Low</v>
      </c>
      <c r="T8938">
        <v>4.0999999999999996</v>
      </c>
      <c r="U8938">
        <v>2016</v>
      </c>
      <c r="V8938">
        <v>9</v>
      </c>
      <c r="W8938">
        <v>24</v>
      </c>
      <c r="X8938">
        <f>IF(OR(Main!$U8938=0,
       Main!$V8938=0,
       Main!$W8938=0),
   "",
   DATE(Main!$U8938,
        Main!$V8938,
        Main!$W8938)
)</f>
        <v>42637</v>
      </c>
      <c r="Y8938">
        <f>Table1[[#This Row],[Average_Cost_for_two]]*VLOOKUP(Table1[[#This Row],[Currency]],currency!$A$2:$B$10,2,FALSE)</f>
        <v>25</v>
      </c>
      <c r="Z8938" t="str">
        <f>VLOOKUP(C8938,country!A:B,2,FALSE)</f>
        <v>United States</v>
      </c>
      <c r="AA8938">
        <f t="shared" si="139"/>
        <v>3</v>
      </c>
    </row>
    <row r="8939" spans="1:27" ht="15.75" customHeight="1" x14ac:dyDescent="0.25">
      <c r="A8939">
        <v>17678097</v>
      </c>
      <c r="B8939" t="s">
        <v>18823</v>
      </c>
      <c r="C8939">
        <v>216</v>
      </c>
      <c r="D8939" t="s">
        <v>1815</v>
      </c>
      <c r="E8939" t="s">
        <v>18824</v>
      </c>
      <c r="F8939" t="s">
        <v>1815</v>
      </c>
      <c r="G8939" t="s">
        <v>1817</v>
      </c>
      <c r="H8939">
        <v>-83.328299999999999</v>
      </c>
      <c r="I8939">
        <v>30.897099999999998</v>
      </c>
      <c r="J8939" t="s">
        <v>591</v>
      </c>
      <c r="K8939" t="s">
        <v>518</v>
      </c>
      <c r="L8939" t="s">
        <v>29</v>
      </c>
      <c r="M8939" t="s">
        <v>29</v>
      </c>
      <c r="N8939" t="s">
        <v>29</v>
      </c>
      <c r="O8939" t="s">
        <v>29</v>
      </c>
      <c r="P8939">
        <v>2</v>
      </c>
      <c r="Q8939">
        <v>183</v>
      </c>
      <c r="R8939">
        <v>25</v>
      </c>
      <c r="S8939" t="str">
        <f>IF(Table1[[#This Row],[Average_Cost_for_two]]&lt;500,"Low",IF(Table1[[#This Row],[Average_Cost_for_two]]&lt;=1500,"Medium","High"))</f>
        <v>Low</v>
      </c>
      <c r="T8939">
        <v>3.7</v>
      </c>
      <c r="U8939">
        <v>2018</v>
      </c>
      <c r="V8939">
        <v>9</v>
      </c>
      <c r="W8939">
        <v>24</v>
      </c>
      <c r="X8939">
        <f>IF(OR(Main!$U8939=0,
       Main!$V8939=0,
       Main!$W8939=0),
   "",
   DATE(Main!$U8939,
        Main!$V8939,
        Main!$W8939)
)</f>
        <v>43367</v>
      </c>
      <c r="Y8939">
        <f>Table1[[#This Row],[Average_Cost_for_two]]*VLOOKUP(Table1[[#This Row],[Currency]],currency!$A$2:$B$10,2,FALSE)</f>
        <v>25</v>
      </c>
      <c r="Z8939" t="str">
        <f>VLOOKUP(C8939,country!A:B,2,FALSE)</f>
        <v>United States</v>
      </c>
      <c r="AA8939">
        <f t="shared" si="139"/>
        <v>3</v>
      </c>
    </row>
    <row r="8940" spans="1:27" ht="15.75" customHeight="1" x14ac:dyDescent="0.25">
      <c r="A8940">
        <v>17696941</v>
      </c>
      <c r="B8940" t="s">
        <v>18825</v>
      </c>
      <c r="C8940">
        <v>216</v>
      </c>
      <c r="D8940" t="s">
        <v>18323</v>
      </c>
      <c r="E8940" t="s">
        <v>18826</v>
      </c>
      <c r="F8940" t="s">
        <v>18325</v>
      </c>
      <c r="G8940" t="s">
        <v>18326</v>
      </c>
      <c r="H8940">
        <v>-92.445700000000002</v>
      </c>
      <c r="I8940">
        <v>42.537500000000001</v>
      </c>
      <c r="J8940" t="s">
        <v>18827</v>
      </c>
      <c r="K8940" t="s">
        <v>518</v>
      </c>
      <c r="L8940" t="s">
        <v>29</v>
      </c>
      <c r="M8940" t="s">
        <v>29</v>
      </c>
      <c r="N8940" t="s">
        <v>29</v>
      </c>
      <c r="O8940" t="s">
        <v>29</v>
      </c>
      <c r="P8940">
        <v>2</v>
      </c>
      <c r="Q8940">
        <v>114</v>
      </c>
      <c r="R8940">
        <v>25</v>
      </c>
      <c r="S8940" t="str">
        <f>IF(Table1[[#This Row],[Average_Cost_for_two]]&lt;500,"Low",IF(Table1[[#This Row],[Average_Cost_for_two]]&lt;=1500,"Medium","High"))</f>
        <v>Low</v>
      </c>
      <c r="T8940">
        <v>3.6</v>
      </c>
      <c r="U8940">
        <v>2010</v>
      </c>
      <c r="V8940">
        <v>9</v>
      </c>
      <c r="W8940">
        <v>26</v>
      </c>
      <c r="X8940">
        <f>IF(OR(Main!$U8940=0,
       Main!$V8940=0,
       Main!$W8940=0),
   "",
   DATE(Main!$U8940,
        Main!$V8940,
        Main!$W8940)
)</f>
        <v>40447</v>
      </c>
      <c r="Y8940">
        <f>Table1[[#This Row],[Average_Cost_for_two]]*VLOOKUP(Table1[[#This Row],[Currency]],currency!$A$2:$B$10,2,FALSE)</f>
        <v>25</v>
      </c>
      <c r="Z8940" t="str">
        <f>VLOOKUP(C8940,country!A:B,2,FALSE)</f>
        <v>United States</v>
      </c>
      <c r="AA8940">
        <f t="shared" si="139"/>
        <v>3</v>
      </c>
    </row>
    <row r="8941" spans="1:27" ht="15.75" customHeight="1" x14ac:dyDescent="0.25">
      <c r="A8941">
        <v>17284139</v>
      </c>
      <c r="B8941" t="s">
        <v>18828</v>
      </c>
      <c r="C8941">
        <v>216</v>
      </c>
      <c r="D8941" t="s">
        <v>1873</v>
      </c>
      <c r="E8941" t="s">
        <v>18829</v>
      </c>
      <c r="F8941" t="s">
        <v>1873</v>
      </c>
      <c r="G8941" t="s">
        <v>1875</v>
      </c>
      <c r="H8941">
        <v>-84.205718000000005</v>
      </c>
      <c r="I8941">
        <v>31.604904999999999</v>
      </c>
      <c r="J8941" t="s">
        <v>18830</v>
      </c>
      <c r="K8941" t="s">
        <v>518</v>
      </c>
      <c r="L8941" t="s">
        <v>29</v>
      </c>
      <c r="M8941" t="s">
        <v>29</v>
      </c>
      <c r="N8941" t="s">
        <v>29</v>
      </c>
      <c r="O8941" t="s">
        <v>29</v>
      </c>
      <c r="P8941">
        <v>2</v>
      </c>
      <c r="Q8941">
        <v>147</v>
      </c>
      <c r="R8941">
        <v>25</v>
      </c>
      <c r="S8941" t="str">
        <f>IF(Table1[[#This Row],[Average_Cost_for_two]]&lt;500,"Low",IF(Table1[[#This Row],[Average_Cost_for_two]]&lt;=1500,"Medium","High"))</f>
        <v>Low</v>
      </c>
      <c r="T8941">
        <v>3.7</v>
      </c>
      <c r="U8941">
        <v>2011</v>
      </c>
      <c r="V8941">
        <v>8</v>
      </c>
      <c r="W8941">
        <v>28</v>
      </c>
      <c r="X8941">
        <f>IF(OR(Main!$U8941=0,
       Main!$V8941=0,
       Main!$W8941=0),
   "",
   DATE(Main!$U8941,
        Main!$V8941,
        Main!$W8941)
)</f>
        <v>40783</v>
      </c>
      <c r="Y8941">
        <f>Table1[[#This Row],[Average_Cost_for_two]]*VLOOKUP(Table1[[#This Row],[Currency]],currency!$A$2:$B$10,2,FALSE)</f>
        <v>25</v>
      </c>
      <c r="Z8941" t="str">
        <f>VLOOKUP(C8941,country!A:B,2,FALSE)</f>
        <v>United States</v>
      </c>
      <c r="AA8941">
        <f t="shared" si="139"/>
        <v>3</v>
      </c>
    </row>
    <row r="8942" spans="1:27" ht="15.75" customHeight="1" x14ac:dyDescent="0.25">
      <c r="A8942">
        <v>17284145</v>
      </c>
      <c r="B8942" t="s">
        <v>18831</v>
      </c>
      <c r="C8942">
        <v>216</v>
      </c>
      <c r="D8942" t="s">
        <v>1873</v>
      </c>
      <c r="E8942" t="s">
        <v>18069</v>
      </c>
      <c r="F8942" t="s">
        <v>1873</v>
      </c>
      <c r="G8942" t="s">
        <v>1875</v>
      </c>
      <c r="H8942">
        <v>-84.219099999999997</v>
      </c>
      <c r="I8942">
        <v>31.615600000000001</v>
      </c>
      <c r="J8942" t="s">
        <v>18832</v>
      </c>
      <c r="K8942" t="s">
        <v>518</v>
      </c>
      <c r="L8942" t="s">
        <v>29</v>
      </c>
      <c r="M8942" t="s">
        <v>29</v>
      </c>
      <c r="N8942" t="s">
        <v>29</v>
      </c>
      <c r="O8942" t="s">
        <v>29</v>
      </c>
      <c r="P8942">
        <v>2</v>
      </c>
      <c r="Q8942">
        <v>88</v>
      </c>
      <c r="R8942">
        <v>25</v>
      </c>
      <c r="S8942" t="str">
        <f>IF(Table1[[#This Row],[Average_Cost_for_two]]&lt;500,"Low",IF(Table1[[#This Row],[Average_Cost_for_two]]&lt;=1500,"Medium","High"))</f>
        <v>Low</v>
      </c>
      <c r="T8942">
        <v>3.6</v>
      </c>
      <c r="U8942">
        <v>2010</v>
      </c>
      <c r="V8942">
        <v>8</v>
      </c>
      <c r="W8942">
        <v>20</v>
      </c>
      <c r="X8942">
        <f>IF(OR(Main!$U8942=0,
       Main!$V8942=0,
       Main!$W8942=0),
   "",
   DATE(Main!$U8942,
        Main!$V8942,
        Main!$W8942)
)</f>
        <v>40410</v>
      </c>
      <c r="Y8942">
        <f>Table1[[#This Row],[Average_Cost_for_two]]*VLOOKUP(Table1[[#This Row],[Currency]],currency!$A$2:$B$10,2,FALSE)</f>
        <v>25</v>
      </c>
      <c r="Z8942" t="str">
        <f>VLOOKUP(C8942,country!A:B,2,FALSE)</f>
        <v>United States</v>
      </c>
      <c r="AA8942">
        <f t="shared" si="139"/>
        <v>3</v>
      </c>
    </row>
    <row r="8943" spans="1:27" ht="15.75" customHeight="1" x14ac:dyDescent="0.25">
      <c r="A8943">
        <v>17294642</v>
      </c>
      <c r="B8943" t="s">
        <v>18833</v>
      </c>
      <c r="C8943">
        <v>216</v>
      </c>
      <c r="D8943" t="s">
        <v>17996</v>
      </c>
      <c r="E8943" t="s">
        <v>18834</v>
      </c>
      <c r="F8943" t="s">
        <v>17996</v>
      </c>
      <c r="G8943" t="s">
        <v>18115</v>
      </c>
      <c r="H8943">
        <v>-82.032700000000006</v>
      </c>
      <c r="I8943">
        <v>33.4086</v>
      </c>
      <c r="J8943" t="s">
        <v>18680</v>
      </c>
      <c r="K8943" t="s">
        <v>518</v>
      </c>
      <c r="L8943" t="s">
        <v>29</v>
      </c>
      <c r="M8943" t="s">
        <v>29</v>
      </c>
      <c r="N8943" t="s">
        <v>29</v>
      </c>
      <c r="O8943" t="s">
        <v>29</v>
      </c>
      <c r="P8943">
        <v>2</v>
      </c>
      <c r="Q8943">
        <v>304</v>
      </c>
      <c r="R8943">
        <v>25</v>
      </c>
      <c r="S8943" t="str">
        <f>IF(Table1[[#This Row],[Average_Cost_for_two]]&lt;500,"Low",IF(Table1[[#This Row],[Average_Cost_for_two]]&lt;=1500,"Medium","High"))</f>
        <v>Low</v>
      </c>
      <c r="T8943">
        <v>3.5</v>
      </c>
      <c r="U8943">
        <v>2012</v>
      </c>
      <c r="V8943">
        <v>8</v>
      </c>
      <c r="W8943">
        <v>17</v>
      </c>
      <c r="X8943">
        <f>IF(OR(Main!$U8943=0,
       Main!$V8943=0,
       Main!$W8943=0),
   "",
   DATE(Main!$U8943,
        Main!$V8943,
        Main!$W8943)
)</f>
        <v>41138</v>
      </c>
      <c r="Y8943">
        <f>Table1[[#This Row],[Average_Cost_for_two]]*VLOOKUP(Table1[[#This Row],[Currency]],currency!$A$2:$B$10,2,FALSE)</f>
        <v>25</v>
      </c>
      <c r="Z8943" t="str">
        <f>VLOOKUP(C8943,country!A:B,2,FALSE)</f>
        <v>United States</v>
      </c>
      <c r="AA8943">
        <f t="shared" si="139"/>
        <v>3</v>
      </c>
    </row>
    <row r="8944" spans="1:27" ht="15.75" customHeight="1" x14ac:dyDescent="0.25">
      <c r="A8944">
        <v>17303990</v>
      </c>
      <c r="B8944" t="s">
        <v>18835</v>
      </c>
      <c r="C8944">
        <v>216</v>
      </c>
      <c r="D8944" t="s">
        <v>1828</v>
      </c>
      <c r="E8944" t="s">
        <v>18836</v>
      </c>
      <c r="F8944" t="s">
        <v>1828</v>
      </c>
      <c r="G8944" t="s">
        <v>1830</v>
      </c>
      <c r="H8944">
        <v>-116.20310000000001</v>
      </c>
      <c r="I8944">
        <v>43.615600000000001</v>
      </c>
      <c r="J8944" t="s">
        <v>18837</v>
      </c>
      <c r="K8944" t="s">
        <v>518</v>
      </c>
      <c r="L8944" t="s">
        <v>29</v>
      </c>
      <c r="M8944" t="s">
        <v>29</v>
      </c>
      <c r="N8944" t="s">
        <v>29</v>
      </c>
      <c r="O8944" t="s">
        <v>29</v>
      </c>
      <c r="P8944">
        <v>2</v>
      </c>
      <c r="Q8944">
        <v>393</v>
      </c>
      <c r="R8944">
        <v>25</v>
      </c>
      <c r="S8944" t="str">
        <f>IF(Table1[[#This Row],[Average_Cost_for_two]]&lt;500,"Low",IF(Table1[[#This Row],[Average_Cost_for_two]]&lt;=1500,"Medium","High"))</f>
        <v>Low</v>
      </c>
      <c r="T8944">
        <v>4.0999999999999996</v>
      </c>
      <c r="U8944">
        <v>2015</v>
      </c>
      <c r="V8944">
        <v>8</v>
      </c>
      <c r="W8944">
        <v>26</v>
      </c>
      <c r="X8944">
        <f>IF(OR(Main!$U8944=0,
       Main!$V8944=0,
       Main!$W8944=0),
   "",
   DATE(Main!$U8944,
        Main!$V8944,
        Main!$W8944)
)</f>
        <v>42242</v>
      </c>
      <c r="Y8944">
        <f>Table1[[#This Row],[Average_Cost_for_two]]*VLOOKUP(Table1[[#This Row],[Currency]],currency!$A$2:$B$10,2,FALSE)</f>
        <v>25</v>
      </c>
      <c r="Z8944" t="str">
        <f>VLOOKUP(C8944,country!A:B,2,FALSE)</f>
        <v>United States</v>
      </c>
      <c r="AA8944">
        <f t="shared" si="139"/>
        <v>3</v>
      </c>
    </row>
    <row r="8945" spans="1:27" ht="15.75" customHeight="1" x14ac:dyDescent="0.25">
      <c r="A8945">
        <v>17316766</v>
      </c>
      <c r="B8945" t="s">
        <v>18838</v>
      </c>
      <c r="C8945">
        <v>216</v>
      </c>
      <c r="D8945" t="s">
        <v>18118</v>
      </c>
      <c r="E8945" t="s">
        <v>18839</v>
      </c>
      <c r="F8945" t="s">
        <v>18120</v>
      </c>
      <c r="G8945" t="s">
        <v>18121</v>
      </c>
      <c r="H8945">
        <v>-91.531092999999998</v>
      </c>
      <c r="I8945">
        <v>41.663750999999998</v>
      </c>
      <c r="J8945" t="s">
        <v>18840</v>
      </c>
      <c r="K8945" t="s">
        <v>518</v>
      </c>
      <c r="L8945" t="s">
        <v>29</v>
      </c>
      <c r="M8945" t="s">
        <v>29</v>
      </c>
      <c r="N8945" t="s">
        <v>29</v>
      </c>
      <c r="O8945" t="s">
        <v>29</v>
      </c>
      <c r="P8945">
        <v>2</v>
      </c>
      <c r="Q8945">
        <v>253</v>
      </c>
      <c r="R8945">
        <v>25</v>
      </c>
      <c r="S8945" t="str">
        <f>IF(Table1[[#This Row],[Average_Cost_for_two]]&lt;500,"Low",IF(Table1[[#This Row],[Average_Cost_for_two]]&lt;=1500,"Medium","High"))</f>
        <v>Low</v>
      </c>
      <c r="T8945">
        <v>3.6</v>
      </c>
      <c r="U8945">
        <v>2014</v>
      </c>
      <c r="V8945">
        <v>8</v>
      </c>
      <c r="W8945">
        <v>10</v>
      </c>
      <c r="X8945">
        <f>IF(OR(Main!$U8945=0,
       Main!$V8945=0,
       Main!$W8945=0),
   "",
   DATE(Main!$U8945,
        Main!$V8945,
        Main!$W8945)
)</f>
        <v>41861</v>
      </c>
      <c r="Y8945">
        <f>Table1[[#This Row],[Average_Cost_for_two]]*VLOOKUP(Table1[[#This Row],[Currency]],currency!$A$2:$B$10,2,FALSE)</f>
        <v>25</v>
      </c>
      <c r="Z8945" t="str">
        <f>VLOOKUP(C8945,country!A:B,2,FALSE)</f>
        <v>United States</v>
      </c>
      <c r="AA8945">
        <f t="shared" si="139"/>
        <v>3</v>
      </c>
    </row>
    <row r="8946" spans="1:27" ht="15.75" customHeight="1" x14ac:dyDescent="0.25">
      <c r="A8946">
        <v>17333797</v>
      </c>
      <c r="B8946" t="s">
        <v>14341</v>
      </c>
      <c r="C8946">
        <v>216</v>
      </c>
      <c r="D8946" t="s">
        <v>18360</v>
      </c>
      <c r="E8946" t="s">
        <v>18841</v>
      </c>
      <c r="F8946" t="s">
        <v>18360</v>
      </c>
      <c r="G8946" t="s">
        <v>18362</v>
      </c>
      <c r="H8946">
        <v>-85.003900000000002</v>
      </c>
      <c r="I8946">
        <v>34.764299999999999</v>
      </c>
      <c r="J8946" t="s">
        <v>1104</v>
      </c>
      <c r="K8946" t="s">
        <v>518</v>
      </c>
      <c r="L8946" t="s">
        <v>29</v>
      </c>
      <c r="M8946" t="s">
        <v>29</v>
      </c>
      <c r="N8946" t="s">
        <v>29</v>
      </c>
      <c r="O8946" t="s">
        <v>29</v>
      </c>
      <c r="P8946">
        <v>2</v>
      </c>
      <c r="Q8946">
        <v>63</v>
      </c>
      <c r="R8946">
        <v>25</v>
      </c>
      <c r="S8946" t="str">
        <f>IF(Table1[[#This Row],[Average_Cost_for_two]]&lt;500,"Low",IF(Table1[[#This Row],[Average_Cost_for_two]]&lt;=1500,"Medium","High"))</f>
        <v>Low</v>
      </c>
      <c r="T8946">
        <v>3.8</v>
      </c>
      <c r="U8946">
        <v>2016</v>
      </c>
      <c r="V8946">
        <v>8</v>
      </c>
      <c r="W8946">
        <v>26</v>
      </c>
      <c r="X8946">
        <f>IF(OR(Main!$U8946=0,
       Main!$V8946=0,
       Main!$W8946=0),
   "",
   DATE(Main!$U8946,
        Main!$V8946,
        Main!$W8946)
)</f>
        <v>42608</v>
      </c>
      <c r="Y8946">
        <f>Table1[[#This Row],[Average_Cost_for_two]]*VLOOKUP(Table1[[#This Row],[Currency]],currency!$A$2:$B$10,2,FALSE)</f>
        <v>25</v>
      </c>
      <c r="Z8946" t="str">
        <f>VLOOKUP(C8946,country!A:B,2,FALSE)</f>
        <v>United States</v>
      </c>
      <c r="AA8946">
        <f t="shared" si="139"/>
        <v>3</v>
      </c>
    </row>
    <row r="8947" spans="1:27" ht="15.75" customHeight="1" x14ac:dyDescent="0.25">
      <c r="A8947">
        <v>17334211</v>
      </c>
      <c r="B8947" t="s">
        <v>18842</v>
      </c>
      <c r="C8947">
        <v>216</v>
      </c>
      <c r="D8947" t="s">
        <v>18360</v>
      </c>
      <c r="E8947" t="s">
        <v>18843</v>
      </c>
      <c r="F8947" t="s">
        <v>18676</v>
      </c>
      <c r="G8947" t="s">
        <v>18677</v>
      </c>
      <c r="H8947">
        <v>-85.222910100000007</v>
      </c>
      <c r="I8947">
        <v>34.9428786</v>
      </c>
      <c r="J8947" t="s">
        <v>18844</v>
      </c>
      <c r="K8947" t="s">
        <v>518</v>
      </c>
      <c r="L8947" t="s">
        <v>29</v>
      </c>
      <c r="M8947" t="s">
        <v>29</v>
      </c>
      <c r="N8947" t="s">
        <v>29</v>
      </c>
      <c r="O8947" t="s">
        <v>29</v>
      </c>
      <c r="P8947">
        <v>2</v>
      </c>
      <c r="Q8947">
        <v>214</v>
      </c>
      <c r="R8947">
        <v>25</v>
      </c>
      <c r="S8947" t="str">
        <f>IF(Table1[[#This Row],[Average_Cost_for_two]]&lt;500,"Low",IF(Table1[[#This Row],[Average_Cost_for_two]]&lt;=1500,"Medium","High"))</f>
        <v>Low</v>
      </c>
      <c r="T8947">
        <v>4.5999999999999996</v>
      </c>
      <c r="U8947">
        <v>2018</v>
      </c>
      <c r="V8947">
        <v>8</v>
      </c>
      <c r="W8947">
        <v>26</v>
      </c>
      <c r="X8947">
        <f>IF(OR(Main!$U8947=0,
       Main!$V8947=0,
       Main!$W8947=0),
   "",
   DATE(Main!$U8947,
        Main!$V8947,
        Main!$W8947)
)</f>
        <v>43338</v>
      </c>
      <c r="Y8947">
        <f>Table1[[#This Row],[Average_Cost_for_two]]*VLOOKUP(Table1[[#This Row],[Currency]],currency!$A$2:$B$10,2,FALSE)</f>
        <v>25</v>
      </c>
      <c r="Z8947" t="str">
        <f>VLOOKUP(C8947,country!A:B,2,FALSE)</f>
        <v>United States</v>
      </c>
      <c r="AA8947">
        <f t="shared" si="139"/>
        <v>3</v>
      </c>
    </row>
    <row r="8948" spans="1:27" ht="15.75" customHeight="1" x14ac:dyDescent="0.25">
      <c r="A8948">
        <v>17335189</v>
      </c>
      <c r="B8948" t="s">
        <v>18845</v>
      </c>
      <c r="C8948">
        <v>216</v>
      </c>
      <c r="D8948" t="s">
        <v>1901</v>
      </c>
      <c r="E8948" t="s">
        <v>18846</v>
      </c>
      <c r="F8948" t="s">
        <v>1901</v>
      </c>
      <c r="G8948" t="s">
        <v>1903</v>
      </c>
      <c r="H8948">
        <v>-90.574088000000003</v>
      </c>
      <c r="I8948">
        <v>41.593891999999997</v>
      </c>
      <c r="J8948" t="s">
        <v>18018</v>
      </c>
      <c r="K8948" t="s">
        <v>518</v>
      </c>
      <c r="L8948" t="s">
        <v>29</v>
      </c>
      <c r="M8948" t="s">
        <v>29</v>
      </c>
      <c r="N8948" t="s">
        <v>29</v>
      </c>
      <c r="O8948" t="s">
        <v>29</v>
      </c>
      <c r="P8948">
        <v>2</v>
      </c>
      <c r="Q8948">
        <v>53</v>
      </c>
      <c r="R8948">
        <v>25</v>
      </c>
      <c r="S8948" t="str">
        <f>IF(Table1[[#This Row],[Average_Cost_for_two]]&lt;500,"Low",IF(Table1[[#This Row],[Average_Cost_for_two]]&lt;=1500,"Medium","High"))</f>
        <v>Low</v>
      </c>
      <c r="T8948">
        <v>3.4</v>
      </c>
      <c r="U8948">
        <v>2011</v>
      </c>
      <c r="V8948">
        <v>8</v>
      </c>
      <c r="W8948">
        <v>11</v>
      </c>
      <c r="X8948">
        <f>IF(OR(Main!$U8948=0,
       Main!$V8948=0,
       Main!$W8948=0),
   "",
   DATE(Main!$U8948,
        Main!$V8948,
        Main!$W8948)
)</f>
        <v>40766</v>
      </c>
      <c r="Y8948">
        <f>Table1[[#This Row],[Average_Cost_for_two]]*VLOOKUP(Table1[[#This Row],[Currency]],currency!$A$2:$B$10,2,FALSE)</f>
        <v>25</v>
      </c>
      <c r="Z8948" t="str">
        <f>VLOOKUP(C8948,country!A:B,2,FALSE)</f>
        <v>United States</v>
      </c>
      <c r="AA8948">
        <f t="shared" si="139"/>
        <v>3</v>
      </c>
    </row>
    <row r="8949" spans="1:27" ht="15.75" customHeight="1" x14ac:dyDescent="0.25">
      <c r="A8949">
        <v>17501201</v>
      </c>
      <c r="B8949" t="s">
        <v>18847</v>
      </c>
      <c r="C8949">
        <v>216</v>
      </c>
      <c r="D8949" t="s">
        <v>1858</v>
      </c>
      <c r="E8949" t="s">
        <v>18848</v>
      </c>
      <c r="F8949" t="s">
        <v>18191</v>
      </c>
      <c r="G8949" t="s">
        <v>18192</v>
      </c>
      <c r="H8949">
        <v>-83.623999999999995</v>
      </c>
      <c r="I8949">
        <v>32.578600000000002</v>
      </c>
      <c r="J8949" t="s">
        <v>591</v>
      </c>
      <c r="K8949" t="s">
        <v>518</v>
      </c>
      <c r="L8949" t="s">
        <v>29</v>
      </c>
      <c r="M8949" t="s">
        <v>29</v>
      </c>
      <c r="N8949" t="s">
        <v>29</v>
      </c>
      <c r="O8949" t="s">
        <v>29</v>
      </c>
      <c r="P8949">
        <v>2</v>
      </c>
      <c r="Q8949">
        <v>104</v>
      </c>
      <c r="R8949">
        <v>25</v>
      </c>
      <c r="S8949" t="str">
        <f>IF(Table1[[#This Row],[Average_Cost_for_two]]&lt;500,"Low",IF(Table1[[#This Row],[Average_Cost_for_two]]&lt;=1500,"Medium","High"))</f>
        <v>Low</v>
      </c>
      <c r="T8949">
        <v>3.7</v>
      </c>
      <c r="U8949">
        <v>2018</v>
      </c>
      <c r="V8949">
        <v>8</v>
      </c>
      <c r="W8949">
        <v>4</v>
      </c>
      <c r="X8949">
        <f>IF(OR(Main!$U8949=0,
       Main!$V8949=0,
       Main!$W8949=0),
   "",
   DATE(Main!$U8949,
        Main!$V8949,
        Main!$W8949)
)</f>
        <v>43316</v>
      </c>
      <c r="Y8949">
        <f>Table1[[#This Row],[Average_Cost_for_two]]*VLOOKUP(Table1[[#This Row],[Currency]],currency!$A$2:$B$10,2,FALSE)</f>
        <v>25</v>
      </c>
      <c r="Z8949" t="str">
        <f>VLOOKUP(C8949,country!A:B,2,FALSE)</f>
        <v>United States</v>
      </c>
      <c r="AA8949">
        <f t="shared" si="139"/>
        <v>3</v>
      </c>
    </row>
    <row r="8950" spans="1:27" ht="15.75" customHeight="1" x14ac:dyDescent="0.25">
      <c r="A8950">
        <v>17580074</v>
      </c>
      <c r="B8950" t="s">
        <v>3968</v>
      </c>
      <c r="C8950">
        <v>216</v>
      </c>
      <c r="D8950" t="s">
        <v>18153</v>
      </c>
      <c r="E8950" t="s">
        <v>18849</v>
      </c>
      <c r="F8950" t="s">
        <v>18153</v>
      </c>
      <c r="G8950" t="s">
        <v>18155</v>
      </c>
      <c r="H8950">
        <v>-87.225200000000001</v>
      </c>
      <c r="I8950">
        <v>30.476700000000001</v>
      </c>
      <c r="J8950" t="s">
        <v>2101</v>
      </c>
      <c r="K8950" t="s">
        <v>518</v>
      </c>
      <c r="L8950" t="s">
        <v>29</v>
      </c>
      <c r="M8950" t="s">
        <v>29</v>
      </c>
      <c r="N8950" t="s">
        <v>29</v>
      </c>
      <c r="O8950" t="s">
        <v>29</v>
      </c>
      <c r="P8950">
        <v>2</v>
      </c>
      <c r="Q8950">
        <v>765</v>
      </c>
      <c r="R8950">
        <v>25</v>
      </c>
      <c r="S8950" t="str">
        <f>IF(Table1[[#This Row],[Average_Cost_for_two]]&lt;500,"Low",IF(Table1[[#This Row],[Average_Cost_for_two]]&lt;=1500,"Medium","High"))</f>
        <v>Low</v>
      </c>
      <c r="T8950">
        <v>4.3</v>
      </c>
      <c r="U8950">
        <v>2015</v>
      </c>
      <c r="V8950">
        <v>8</v>
      </c>
      <c r="W8950">
        <v>24</v>
      </c>
      <c r="X8950">
        <f>IF(OR(Main!$U8950=0,
       Main!$V8950=0,
       Main!$W8950=0),
   "",
   DATE(Main!$U8950,
        Main!$V8950,
        Main!$W8950)
)</f>
        <v>42240</v>
      </c>
      <c r="Y8950">
        <f>Table1[[#This Row],[Average_Cost_for_two]]*VLOOKUP(Table1[[#This Row],[Currency]],currency!$A$2:$B$10,2,FALSE)</f>
        <v>25</v>
      </c>
      <c r="Z8950" t="str">
        <f>VLOOKUP(C8950,country!A:B,2,FALSE)</f>
        <v>United States</v>
      </c>
      <c r="AA8950">
        <f t="shared" si="139"/>
        <v>3</v>
      </c>
    </row>
    <row r="8951" spans="1:27" ht="15.75" customHeight="1" x14ac:dyDescent="0.25">
      <c r="A8951">
        <v>17580350</v>
      </c>
      <c r="B8951" t="s">
        <v>18850</v>
      </c>
      <c r="C8951">
        <v>216</v>
      </c>
      <c r="D8951" t="s">
        <v>18153</v>
      </c>
      <c r="E8951" t="s">
        <v>18851</v>
      </c>
      <c r="F8951" t="s">
        <v>18153</v>
      </c>
      <c r="G8951" t="s">
        <v>18155</v>
      </c>
      <c r="H8951">
        <v>-87.213999999999999</v>
      </c>
      <c r="I8951">
        <v>30.469200000000001</v>
      </c>
      <c r="J8951" t="s">
        <v>1932</v>
      </c>
      <c r="K8951" t="s">
        <v>518</v>
      </c>
      <c r="L8951" t="s">
        <v>29</v>
      </c>
      <c r="M8951" t="s">
        <v>29</v>
      </c>
      <c r="N8951" t="s">
        <v>29</v>
      </c>
      <c r="O8951" t="s">
        <v>29</v>
      </c>
      <c r="P8951">
        <v>2</v>
      </c>
      <c r="Q8951">
        <v>502</v>
      </c>
      <c r="R8951">
        <v>25</v>
      </c>
      <c r="S8951" t="str">
        <f>IF(Table1[[#This Row],[Average_Cost_for_two]]&lt;500,"Low",IF(Table1[[#This Row],[Average_Cost_for_two]]&lt;=1500,"Medium","High"))</f>
        <v>Low</v>
      </c>
      <c r="T8951">
        <v>4.0999999999999996</v>
      </c>
      <c r="U8951">
        <v>2017</v>
      </c>
      <c r="V8951">
        <v>8</v>
      </c>
      <c r="W8951">
        <v>20</v>
      </c>
      <c r="X8951">
        <f>IF(OR(Main!$U8951=0,
       Main!$V8951=0,
       Main!$W8951=0),
   "",
   DATE(Main!$U8951,
        Main!$V8951,
        Main!$W8951)
)</f>
        <v>42967</v>
      </c>
      <c r="Y8951">
        <f>Table1[[#This Row],[Average_Cost_for_two]]*VLOOKUP(Table1[[#This Row],[Currency]],currency!$A$2:$B$10,2,FALSE)</f>
        <v>25</v>
      </c>
      <c r="Z8951" t="str">
        <f>VLOOKUP(C8951,country!A:B,2,FALSE)</f>
        <v>United States</v>
      </c>
      <c r="AA8951">
        <f t="shared" si="139"/>
        <v>3</v>
      </c>
    </row>
    <row r="8952" spans="1:27" ht="15.75" customHeight="1" x14ac:dyDescent="0.25">
      <c r="A8952">
        <v>17092801</v>
      </c>
      <c r="B8952" t="s">
        <v>18852</v>
      </c>
      <c r="C8952">
        <v>216</v>
      </c>
      <c r="D8952" t="s">
        <v>1806</v>
      </c>
      <c r="E8952" t="s">
        <v>18853</v>
      </c>
      <c r="F8952" t="s">
        <v>1808</v>
      </c>
      <c r="G8952" t="s">
        <v>1809</v>
      </c>
      <c r="H8952">
        <v>-82.4852372</v>
      </c>
      <c r="I8952">
        <v>27.941038200000001</v>
      </c>
      <c r="J8952" t="s">
        <v>18854</v>
      </c>
      <c r="K8952" t="s">
        <v>518</v>
      </c>
      <c r="L8952" t="s">
        <v>29</v>
      </c>
      <c r="M8952" t="s">
        <v>29</v>
      </c>
      <c r="N8952" t="s">
        <v>29</v>
      </c>
      <c r="O8952" t="s">
        <v>29</v>
      </c>
      <c r="P8952">
        <v>2</v>
      </c>
      <c r="Q8952">
        <v>1007</v>
      </c>
      <c r="R8952">
        <v>25</v>
      </c>
      <c r="S8952" t="str">
        <f>IF(Table1[[#This Row],[Average_Cost_for_two]]&lt;500,"Low",IF(Table1[[#This Row],[Average_Cost_for_two]]&lt;=1500,"Medium","High"))</f>
        <v>Low</v>
      </c>
      <c r="T8952">
        <v>4.4000000000000004</v>
      </c>
      <c r="U8952">
        <v>2014</v>
      </c>
      <c r="V8952">
        <v>8</v>
      </c>
      <c r="W8952">
        <v>1</v>
      </c>
      <c r="X8952">
        <f>IF(OR(Main!$U8952=0,
       Main!$V8952=0,
       Main!$W8952=0),
   "",
   DATE(Main!$U8952,
        Main!$V8952,
        Main!$W8952)
)</f>
        <v>41852</v>
      </c>
      <c r="Y8952">
        <f>Table1[[#This Row],[Average_Cost_for_two]]*VLOOKUP(Table1[[#This Row],[Currency]],currency!$A$2:$B$10,2,FALSE)</f>
        <v>25</v>
      </c>
      <c r="Z8952" t="str">
        <f>VLOOKUP(C8952,country!A:B,2,FALSE)</f>
        <v>United States</v>
      </c>
      <c r="AA8952">
        <f t="shared" si="139"/>
        <v>3</v>
      </c>
    </row>
    <row r="8953" spans="1:27" ht="15.75" customHeight="1" x14ac:dyDescent="0.25">
      <c r="A8953">
        <v>17678229</v>
      </c>
      <c r="B8953" t="s">
        <v>18855</v>
      </c>
      <c r="C8953">
        <v>216</v>
      </c>
      <c r="D8953" t="s">
        <v>1815</v>
      </c>
      <c r="E8953" t="s">
        <v>18856</v>
      </c>
      <c r="F8953" t="s">
        <v>1815</v>
      </c>
      <c r="G8953" t="s">
        <v>1817</v>
      </c>
      <c r="H8953">
        <v>-83.310343000000003</v>
      </c>
      <c r="I8953">
        <v>30.846762999999999</v>
      </c>
      <c r="J8953" t="s">
        <v>2101</v>
      </c>
      <c r="K8953" t="s">
        <v>518</v>
      </c>
      <c r="L8953" t="s">
        <v>29</v>
      </c>
      <c r="M8953" t="s">
        <v>29</v>
      </c>
      <c r="N8953" t="s">
        <v>29</v>
      </c>
      <c r="O8953" t="s">
        <v>29</v>
      </c>
      <c r="P8953">
        <v>2</v>
      </c>
      <c r="Q8953">
        <v>262</v>
      </c>
      <c r="R8953">
        <v>25</v>
      </c>
      <c r="S8953" t="str">
        <f>IF(Table1[[#This Row],[Average_Cost_for_two]]&lt;500,"Low",IF(Table1[[#This Row],[Average_Cost_for_two]]&lt;=1500,"Medium","High"))</f>
        <v>Low</v>
      </c>
      <c r="T8953">
        <v>3.9</v>
      </c>
      <c r="U8953">
        <v>2013</v>
      </c>
      <c r="V8953">
        <v>8</v>
      </c>
      <c r="W8953">
        <v>28</v>
      </c>
      <c r="X8953">
        <f>IF(OR(Main!$U8953=0,
       Main!$V8953=0,
       Main!$W8953=0),
   "",
   DATE(Main!$U8953,
        Main!$V8953,
        Main!$W8953)
)</f>
        <v>41514</v>
      </c>
      <c r="Y8953">
        <f>Table1[[#This Row],[Average_Cost_for_two]]*VLOOKUP(Table1[[#This Row],[Currency]],currency!$A$2:$B$10,2,FALSE)</f>
        <v>25</v>
      </c>
      <c r="Z8953" t="str">
        <f>VLOOKUP(C8953,country!A:B,2,FALSE)</f>
        <v>United States</v>
      </c>
      <c r="AA8953">
        <f t="shared" si="139"/>
        <v>3</v>
      </c>
    </row>
    <row r="8954" spans="1:27" ht="15.75" customHeight="1" x14ac:dyDescent="0.25">
      <c r="A8954">
        <v>17694056</v>
      </c>
      <c r="B8954" t="s">
        <v>18857</v>
      </c>
      <c r="C8954">
        <v>216</v>
      </c>
      <c r="D8954" t="s">
        <v>18858</v>
      </c>
      <c r="E8954" t="s">
        <v>18859</v>
      </c>
      <c r="F8954" t="s">
        <v>18858</v>
      </c>
      <c r="G8954" t="s">
        <v>18860</v>
      </c>
      <c r="H8954">
        <v>-80.529488000000001</v>
      </c>
      <c r="I8954">
        <v>40.396042999999999</v>
      </c>
      <c r="J8954" t="s">
        <v>18861</v>
      </c>
      <c r="K8954" t="s">
        <v>518</v>
      </c>
      <c r="L8954" t="s">
        <v>29</v>
      </c>
      <c r="M8954" t="s">
        <v>29</v>
      </c>
      <c r="N8954" t="s">
        <v>29</v>
      </c>
      <c r="O8954" t="s">
        <v>29</v>
      </c>
      <c r="P8954">
        <v>2</v>
      </c>
      <c r="Q8954">
        <v>156</v>
      </c>
      <c r="R8954">
        <v>25</v>
      </c>
      <c r="S8954" t="str">
        <f>IF(Table1[[#This Row],[Average_Cost_for_two]]&lt;500,"Low",IF(Table1[[#This Row],[Average_Cost_for_two]]&lt;=1500,"Medium","High"))</f>
        <v>Low</v>
      </c>
      <c r="T8954">
        <v>3.9</v>
      </c>
      <c r="U8954">
        <v>2016</v>
      </c>
      <c r="V8954">
        <v>8</v>
      </c>
      <c r="W8954">
        <v>5</v>
      </c>
      <c r="X8954">
        <f>IF(OR(Main!$U8954=0,
       Main!$V8954=0,
       Main!$W8954=0),
   "",
   DATE(Main!$U8954,
        Main!$V8954,
        Main!$W8954)
)</f>
        <v>42587</v>
      </c>
      <c r="Y8954">
        <f>Table1[[#This Row],[Average_Cost_for_two]]*VLOOKUP(Table1[[#This Row],[Currency]],currency!$A$2:$B$10,2,FALSE)</f>
        <v>25</v>
      </c>
      <c r="Z8954" t="str">
        <f>VLOOKUP(C8954,country!A:B,2,FALSE)</f>
        <v>United States</v>
      </c>
      <c r="AA8954">
        <f t="shared" si="139"/>
        <v>3</v>
      </c>
    </row>
    <row r="8955" spans="1:27" ht="15.75" customHeight="1" x14ac:dyDescent="0.25">
      <c r="A8955">
        <v>17284179</v>
      </c>
      <c r="B8955" t="s">
        <v>18862</v>
      </c>
      <c r="C8955">
        <v>216</v>
      </c>
      <c r="D8955" t="s">
        <v>1873</v>
      </c>
      <c r="E8955" t="s">
        <v>18863</v>
      </c>
      <c r="F8955" t="s">
        <v>1873</v>
      </c>
      <c r="G8955" t="s">
        <v>1875</v>
      </c>
      <c r="H8955">
        <v>-84.222899999999996</v>
      </c>
      <c r="I8955">
        <v>31.618500000000001</v>
      </c>
      <c r="J8955" t="s">
        <v>2515</v>
      </c>
      <c r="K8955" t="s">
        <v>518</v>
      </c>
      <c r="L8955" t="s">
        <v>29</v>
      </c>
      <c r="M8955" t="s">
        <v>29</v>
      </c>
      <c r="N8955" t="s">
        <v>29</v>
      </c>
      <c r="O8955" t="s">
        <v>29</v>
      </c>
      <c r="P8955">
        <v>2</v>
      </c>
      <c r="Q8955">
        <v>58</v>
      </c>
      <c r="R8955">
        <v>25</v>
      </c>
      <c r="S8955" t="str">
        <f>IF(Table1[[#This Row],[Average_Cost_for_two]]&lt;500,"Low",IF(Table1[[#This Row],[Average_Cost_for_two]]&lt;=1500,"Medium","High"))</f>
        <v>Low</v>
      </c>
      <c r="T8955">
        <v>3.5</v>
      </c>
      <c r="U8955">
        <v>2015</v>
      </c>
      <c r="V8955">
        <v>7</v>
      </c>
      <c r="W8955">
        <v>7</v>
      </c>
      <c r="X8955">
        <f>IF(OR(Main!$U8955=0,
       Main!$V8955=0,
       Main!$W8955=0),
   "",
   DATE(Main!$U8955,
        Main!$V8955,
        Main!$W8955)
)</f>
        <v>42192</v>
      </c>
      <c r="Y8955">
        <f>Table1[[#This Row],[Average_Cost_for_two]]*VLOOKUP(Table1[[#This Row],[Currency]],currency!$A$2:$B$10,2,FALSE)</f>
        <v>25</v>
      </c>
      <c r="Z8955" t="str">
        <f>VLOOKUP(C8955,country!A:B,2,FALSE)</f>
        <v>United States</v>
      </c>
      <c r="AA8955">
        <f t="shared" si="139"/>
        <v>3</v>
      </c>
    </row>
    <row r="8956" spans="1:27" ht="15.75" customHeight="1" x14ac:dyDescent="0.25">
      <c r="A8956">
        <v>17335173</v>
      </c>
      <c r="B8956" t="s">
        <v>18864</v>
      </c>
      <c r="C8956">
        <v>216</v>
      </c>
      <c r="D8956" t="s">
        <v>1901</v>
      </c>
      <c r="E8956" t="s">
        <v>18865</v>
      </c>
      <c r="F8956" t="s">
        <v>18396</v>
      </c>
      <c r="G8956" t="s">
        <v>18397</v>
      </c>
      <c r="H8956">
        <v>-90.496986000000007</v>
      </c>
      <c r="I8956">
        <v>41.574935000000004</v>
      </c>
      <c r="J8956" t="s">
        <v>18866</v>
      </c>
      <c r="K8956" t="s">
        <v>518</v>
      </c>
      <c r="L8956" t="s">
        <v>29</v>
      </c>
      <c r="M8956" t="s">
        <v>29</v>
      </c>
      <c r="N8956" t="s">
        <v>29</v>
      </c>
      <c r="O8956" t="s">
        <v>29</v>
      </c>
      <c r="P8956">
        <v>2</v>
      </c>
      <c r="Q8956">
        <v>166</v>
      </c>
      <c r="R8956">
        <v>25</v>
      </c>
      <c r="S8956" t="str">
        <f>IF(Table1[[#This Row],[Average_Cost_for_two]]&lt;500,"Low",IF(Table1[[#This Row],[Average_Cost_for_two]]&lt;=1500,"Medium","High"))</f>
        <v>Low</v>
      </c>
      <c r="T8956">
        <v>4.5999999999999996</v>
      </c>
      <c r="U8956">
        <v>2015</v>
      </c>
      <c r="V8956">
        <v>7</v>
      </c>
      <c r="W8956">
        <v>20</v>
      </c>
      <c r="X8956">
        <f>IF(OR(Main!$U8956=0,
       Main!$V8956=0,
       Main!$W8956=0),
   "",
   DATE(Main!$U8956,
        Main!$V8956,
        Main!$W8956)
)</f>
        <v>42205</v>
      </c>
      <c r="Y8956">
        <f>Table1[[#This Row],[Average_Cost_for_two]]*VLOOKUP(Table1[[#This Row],[Currency]],currency!$A$2:$B$10,2,FALSE)</f>
        <v>25</v>
      </c>
      <c r="Z8956" t="str">
        <f>VLOOKUP(C8956,country!A:B,2,FALSE)</f>
        <v>United States</v>
      </c>
      <c r="AA8956">
        <f t="shared" si="139"/>
        <v>3</v>
      </c>
    </row>
    <row r="8957" spans="1:27" ht="15.75" customHeight="1" x14ac:dyDescent="0.25">
      <c r="A8957">
        <v>17259395</v>
      </c>
      <c r="B8957" t="s">
        <v>4403</v>
      </c>
      <c r="C8957">
        <v>216</v>
      </c>
      <c r="D8957" t="s">
        <v>1910</v>
      </c>
      <c r="E8957" t="s">
        <v>18867</v>
      </c>
      <c r="F8957" t="s">
        <v>18868</v>
      </c>
      <c r="G8957" t="s">
        <v>18869</v>
      </c>
      <c r="H8957">
        <v>-93.643094000000005</v>
      </c>
      <c r="I8957">
        <v>42.048779000000003</v>
      </c>
      <c r="J8957" t="s">
        <v>18870</v>
      </c>
      <c r="K8957" t="s">
        <v>518</v>
      </c>
      <c r="L8957" t="s">
        <v>29</v>
      </c>
      <c r="M8957" t="s">
        <v>29</v>
      </c>
      <c r="N8957" t="s">
        <v>29</v>
      </c>
      <c r="O8957" t="s">
        <v>29</v>
      </c>
      <c r="P8957">
        <v>2</v>
      </c>
      <c r="Q8957">
        <v>570</v>
      </c>
      <c r="R8957">
        <v>25</v>
      </c>
      <c r="S8957" t="str">
        <f>IF(Table1[[#This Row],[Average_Cost_for_two]]&lt;500,"Low",IF(Table1[[#This Row],[Average_Cost_for_two]]&lt;=1500,"Medium","High"))</f>
        <v>Low</v>
      </c>
      <c r="T8957">
        <v>4.9000000000000004</v>
      </c>
      <c r="U8957">
        <v>2014</v>
      </c>
      <c r="V8957">
        <v>7</v>
      </c>
      <c r="W8957">
        <v>3</v>
      </c>
      <c r="X8957">
        <f>IF(OR(Main!$U8957=0,
       Main!$V8957=0,
       Main!$W8957=0),
   "",
   DATE(Main!$U8957,
        Main!$V8957,
        Main!$W8957)
)</f>
        <v>41823</v>
      </c>
      <c r="Y8957">
        <f>Table1[[#This Row],[Average_Cost_for_two]]*VLOOKUP(Table1[[#This Row],[Currency]],currency!$A$2:$B$10,2,FALSE)</f>
        <v>25</v>
      </c>
      <c r="Z8957" t="str">
        <f>VLOOKUP(C8957,country!A:B,2,FALSE)</f>
        <v>United States</v>
      </c>
      <c r="AA8957">
        <f t="shared" si="139"/>
        <v>3</v>
      </c>
    </row>
    <row r="8958" spans="1:27" ht="15.75" customHeight="1" x14ac:dyDescent="0.25">
      <c r="A8958">
        <v>17342781</v>
      </c>
      <c r="B8958" t="s">
        <v>18871</v>
      </c>
      <c r="C8958">
        <v>216</v>
      </c>
      <c r="D8958" t="s">
        <v>1866</v>
      </c>
      <c r="E8958" t="s">
        <v>18872</v>
      </c>
      <c r="F8958" t="s">
        <v>1866</v>
      </c>
      <c r="G8958" t="s">
        <v>1868</v>
      </c>
      <c r="H8958">
        <v>-90.658608999999998</v>
      </c>
      <c r="I8958">
        <v>42.496464000000003</v>
      </c>
      <c r="J8958" t="s">
        <v>18873</v>
      </c>
      <c r="K8958" t="s">
        <v>518</v>
      </c>
      <c r="L8958" t="s">
        <v>29</v>
      </c>
      <c r="M8958" t="s">
        <v>29</v>
      </c>
      <c r="N8958" t="s">
        <v>29</v>
      </c>
      <c r="O8958" t="s">
        <v>29</v>
      </c>
      <c r="P8958">
        <v>2</v>
      </c>
      <c r="Q8958">
        <v>65</v>
      </c>
      <c r="R8958">
        <v>25</v>
      </c>
      <c r="S8958" t="str">
        <f>IF(Table1[[#This Row],[Average_Cost_for_two]]&lt;500,"Low",IF(Table1[[#This Row],[Average_Cost_for_two]]&lt;=1500,"Medium","High"))</f>
        <v>Low</v>
      </c>
      <c r="T8958">
        <v>3.3</v>
      </c>
      <c r="U8958">
        <v>2015</v>
      </c>
      <c r="V8958">
        <v>7</v>
      </c>
      <c r="W8958">
        <v>8</v>
      </c>
      <c r="X8958">
        <f>IF(OR(Main!$U8958=0,
       Main!$V8958=0,
       Main!$W8958=0),
   "",
   DATE(Main!$U8958,
        Main!$V8958,
        Main!$W8958)
)</f>
        <v>42193</v>
      </c>
      <c r="Y8958">
        <f>Table1[[#This Row],[Average_Cost_for_two]]*VLOOKUP(Table1[[#This Row],[Currency]],currency!$A$2:$B$10,2,FALSE)</f>
        <v>25</v>
      </c>
      <c r="Z8958" t="str">
        <f>VLOOKUP(C8958,country!A:B,2,FALSE)</f>
        <v>United States</v>
      </c>
      <c r="AA8958">
        <f t="shared" si="139"/>
        <v>3</v>
      </c>
    </row>
    <row r="8959" spans="1:27" ht="15.75" customHeight="1" x14ac:dyDescent="0.25">
      <c r="A8959">
        <v>17342652</v>
      </c>
      <c r="B8959" t="s">
        <v>18874</v>
      </c>
      <c r="C8959">
        <v>216</v>
      </c>
      <c r="D8959" t="s">
        <v>1866</v>
      </c>
      <c r="E8959" t="s">
        <v>18875</v>
      </c>
      <c r="F8959" t="s">
        <v>1866</v>
      </c>
      <c r="G8959" t="s">
        <v>1868</v>
      </c>
      <c r="H8959">
        <v>-90.665800000000004</v>
      </c>
      <c r="I8959">
        <v>42.496299999999998</v>
      </c>
      <c r="J8959" t="s">
        <v>2179</v>
      </c>
      <c r="K8959" t="s">
        <v>518</v>
      </c>
      <c r="L8959" t="s">
        <v>29</v>
      </c>
      <c r="M8959" t="s">
        <v>29</v>
      </c>
      <c r="N8959" t="s">
        <v>29</v>
      </c>
      <c r="O8959" t="s">
        <v>29</v>
      </c>
      <c r="P8959">
        <v>2</v>
      </c>
      <c r="Q8959">
        <v>131</v>
      </c>
      <c r="R8959">
        <v>25</v>
      </c>
      <c r="S8959" t="str">
        <f>IF(Table1[[#This Row],[Average_Cost_for_two]]&lt;500,"Low",IF(Table1[[#This Row],[Average_Cost_for_two]]&lt;=1500,"Medium","High"))</f>
        <v>Low</v>
      </c>
      <c r="T8959">
        <v>3.6</v>
      </c>
      <c r="U8959">
        <v>2013</v>
      </c>
      <c r="V8959">
        <v>7</v>
      </c>
      <c r="W8959">
        <v>8</v>
      </c>
      <c r="X8959">
        <f>IF(OR(Main!$U8959=0,
       Main!$V8959=0,
       Main!$W8959=0),
   "",
   DATE(Main!$U8959,
        Main!$V8959,
        Main!$W8959)
)</f>
        <v>41463</v>
      </c>
      <c r="Y8959">
        <f>Table1[[#This Row],[Average_Cost_for_two]]*VLOOKUP(Table1[[#This Row],[Currency]],currency!$A$2:$B$10,2,FALSE)</f>
        <v>25</v>
      </c>
      <c r="Z8959" t="str">
        <f>VLOOKUP(C8959,country!A:B,2,FALSE)</f>
        <v>United States</v>
      </c>
      <c r="AA8959">
        <f t="shared" si="139"/>
        <v>3</v>
      </c>
    </row>
    <row r="8960" spans="1:27" ht="15.75" customHeight="1" x14ac:dyDescent="0.25">
      <c r="A8960">
        <v>17374921</v>
      </c>
      <c r="B8960" t="s">
        <v>18876</v>
      </c>
      <c r="C8960">
        <v>216</v>
      </c>
      <c r="D8960" t="s">
        <v>18140</v>
      </c>
      <c r="E8960" t="s">
        <v>18877</v>
      </c>
      <c r="F8960" t="s">
        <v>18140</v>
      </c>
      <c r="G8960" t="s">
        <v>18506</v>
      </c>
      <c r="H8960">
        <v>-83.824022999999997</v>
      </c>
      <c r="I8960">
        <v>34.300567000000001</v>
      </c>
      <c r="J8960" t="s">
        <v>18878</v>
      </c>
      <c r="K8960" t="s">
        <v>518</v>
      </c>
      <c r="L8960" t="s">
        <v>29</v>
      </c>
      <c r="M8960" t="s">
        <v>29</v>
      </c>
      <c r="N8960" t="s">
        <v>29</v>
      </c>
      <c r="O8960" t="s">
        <v>29</v>
      </c>
      <c r="P8960">
        <v>2</v>
      </c>
      <c r="Q8960">
        <v>350</v>
      </c>
      <c r="R8960">
        <v>25</v>
      </c>
      <c r="S8960" t="str">
        <f>IF(Table1[[#This Row],[Average_Cost_for_two]]&lt;500,"Low",IF(Table1[[#This Row],[Average_Cost_for_two]]&lt;=1500,"Medium","High"))</f>
        <v>Low</v>
      </c>
      <c r="T8960">
        <v>4.2</v>
      </c>
      <c r="U8960">
        <v>2018</v>
      </c>
      <c r="V8960">
        <v>7</v>
      </c>
      <c r="W8960">
        <v>13</v>
      </c>
      <c r="X8960">
        <f>IF(OR(Main!$U8960=0,
       Main!$V8960=0,
       Main!$W8960=0),
   "",
   DATE(Main!$U8960,
        Main!$V8960,
        Main!$W8960)
)</f>
        <v>43294</v>
      </c>
      <c r="Y8960">
        <f>Table1[[#This Row],[Average_Cost_for_two]]*VLOOKUP(Table1[[#This Row],[Currency]],currency!$A$2:$B$10,2,FALSE)</f>
        <v>25</v>
      </c>
      <c r="Z8960" t="str">
        <f>VLOOKUP(C8960,country!A:B,2,FALSE)</f>
        <v>United States</v>
      </c>
      <c r="AA8960">
        <f t="shared" si="139"/>
        <v>3</v>
      </c>
    </row>
    <row r="8961" spans="1:27" ht="15.75" customHeight="1" x14ac:dyDescent="0.25">
      <c r="A8961">
        <v>17500767</v>
      </c>
      <c r="B8961" t="s">
        <v>18879</v>
      </c>
      <c r="C8961">
        <v>216</v>
      </c>
      <c r="D8961" t="s">
        <v>1858</v>
      </c>
      <c r="E8961" t="s">
        <v>18880</v>
      </c>
      <c r="F8961" t="s">
        <v>1858</v>
      </c>
      <c r="G8961" t="s">
        <v>1860</v>
      </c>
      <c r="H8961">
        <v>-83.673699999999997</v>
      </c>
      <c r="I8961">
        <v>32.849600000000002</v>
      </c>
      <c r="J8961" t="s">
        <v>1884</v>
      </c>
      <c r="K8961" t="s">
        <v>518</v>
      </c>
      <c r="L8961" t="s">
        <v>29</v>
      </c>
      <c r="M8961" t="s">
        <v>29</v>
      </c>
      <c r="N8961" t="s">
        <v>29</v>
      </c>
      <c r="O8961" t="s">
        <v>29</v>
      </c>
      <c r="P8961">
        <v>2</v>
      </c>
      <c r="Q8961">
        <v>467</v>
      </c>
      <c r="R8961">
        <v>25</v>
      </c>
      <c r="S8961" t="str">
        <f>IF(Table1[[#This Row],[Average_Cost_for_two]]&lt;500,"Low",IF(Table1[[#This Row],[Average_Cost_for_two]]&lt;=1500,"Medium","High"))</f>
        <v>Low</v>
      </c>
      <c r="T8961">
        <v>4.5999999999999996</v>
      </c>
      <c r="U8961">
        <v>2014</v>
      </c>
      <c r="V8961">
        <v>7</v>
      </c>
      <c r="W8961">
        <v>15</v>
      </c>
      <c r="X8961">
        <f>IF(OR(Main!$U8961=0,
       Main!$V8961=0,
       Main!$W8961=0),
   "",
   DATE(Main!$U8961,
        Main!$V8961,
        Main!$W8961)
)</f>
        <v>41835</v>
      </c>
      <c r="Y8961">
        <f>Table1[[#This Row],[Average_Cost_for_two]]*VLOOKUP(Table1[[#This Row],[Currency]],currency!$A$2:$B$10,2,FALSE)</f>
        <v>25</v>
      </c>
      <c r="Z8961" t="str">
        <f>VLOOKUP(C8961,country!A:B,2,FALSE)</f>
        <v>United States</v>
      </c>
      <c r="AA8961">
        <f t="shared" si="139"/>
        <v>3</v>
      </c>
    </row>
    <row r="8962" spans="1:27" ht="15.75" customHeight="1" x14ac:dyDescent="0.25">
      <c r="A8962">
        <v>17500819</v>
      </c>
      <c r="B8962" t="s">
        <v>18881</v>
      </c>
      <c r="C8962">
        <v>216</v>
      </c>
      <c r="D8962" t="s">
        <v>1858</v>
      </c>
      <c r="E8962" t="s">
        <v>18882</v>
      </c>
      <c r="F8962" t="s">
        <v>1858</v>
      </c>
      <c r="G8962" t="s">
        <v>1860</v>
      </c>
      <c r="H8962">
        <v>-83.676599999999993</v>
      </c>
      <c r="I8962">
        <v>32.889899999999997</v>
      </c>
      <c r="J8962" t="s">
        <v>1804</v>
      </c>
      <c r="K8962" t="s">
        <v>518</v>
      </c>
      <c r="L8962" t="s">
        <v>29</v>
      </c>
      <c r="M8962" t="s">
        <v>29</v>
      </c>
      <c r="N8962" t="s">
        <v>29</v>
      </c>
      <c r="O8962" t="s">
        <v>29</v>
      </c>
      <c r="P8962">
        <v>2</v>
      </c>
      <c r="Q8962">
        <v>302</v>
      </c>
      <c r="R8962">
        <v>25</v>
      </c>
      <c r="S8962" t="str">
        <f>IF(Table1[[#This Row],[Average_Cost_for_two]]&lt;500,"Low",IF(Table1[[#This Row],[Average_Cost_for_two]]&lt;=1500,"Medium","High"))</f>
        <v>Low</v>
      </c>
      <c r="T8962">
        <v>4.5</v>
      </c>
      <c r="U8962">
        <v>2017</v>
      </c>
      <c r="V8962">
        <v>7</v>
      </c>
      <c r="W8962">
        <v>22</v>
      </c>
      <c r="X8962">
        <f>IF(OR(Main!$U8962=0,
       Main!$V8962=0,
       Main!$W8962=0),
   "",
   DATE(Main!$U8962,
        Main!$V8962,
        Main!$W8962)
)</f>
        <v>42938</v>
      </c>
      <c r="Y8962">
        <f>Table1[[#This Row],[Average_Cost_for_two]]*VLOOKUP(Table1[[#This Row],[Currency]],currency!$A$2:$B$10,2,FALSE)</f>
        <v>25</v>
      </c>
      <c r="Z8962" t="str">
        <f>VLOOKUP(C8962,country!A:B,2,FALSE)</f>
        <v>United States</v>
      </c>
      <c r="AA8962">
        <f t="shared" ref="AA8962:AA9025" si="140">ROUNDUP(V8962/3,0)</f>
        <v>3</v>
      </c>
    </row>
    <row r="8963" spans="1:27" ht="15.75" customHeight="1" x14ac:dyDescent="0.25">
      <c r="A8963">
        <v>17687832</v>
      </c>
      <c r="B8963" t="s">
        <v>18883</v>
      </c>
      <c r="C8963">
        <v>216</v>
      </c>
      <c r="D8963" t="s">
        <v>18884</v>
      </c>
      <c r="E8963" t="s">
        <v>18885</v>
      </c>
      <c r="F8963" t="s">
        <v>18884</v>
      </c>
      <c r="G8963" t="s">
        <v>18886</v>
      </c>
      <c r="H8963">
        <v>-89.653486999999998</v>
      </c>
      <c r="I8963">
        <v>42.606305999999996</v>
      </c>
      <c r="J8963" t="s">
        <v>2179</v>
      </c>
      <c r="K8963" t="s">
        <v>518</v>
      </c>
      <c r="L8963" t="s">
        <v>29</v>
      </c>
      <c r="M8963" t="s">
        <v>29</v>
      </c>
      <c r="N8963" t="s">
        <v>29</v>
      </c>
      <c r="O8963" t="s">
        <v>29</v>
      </c>
      <c r="P8963">
        <v>2</v>
      </c>
      <c r="Q8963">
        <v>65</v>
      </c>
      <c r="R8963">
        <v>25</v>
      </c>
      <c r="S8963" t="str">
        <f>IF(Table1[[#This Row],[Average_Cost_for_two]]&lt;500,"Low",IF(Table1[[#This Row],[Average_Cost_for_two]]&lt;=1500,"Medium","High"))</f>
        <v>Low</v>
      </c>
      <c r="T8963">
        <v>3.6</v>
      </c>
      <c r="U8963">
        <v>2014</v>
      </c>
      <c r="V8963">
        <v>7</v>
      </c>
      <c r="W8963">
        <v>18</v>
      </c>
      <c r="X8963">
        <f>IF(OR(Main!$U8963=0,
       Main!$V8963=0,
       Main!$W8963=0),
   "",
   DATE(Main!$U8963,
        Main!$V8963,
        Main!$W8963)
)</f>
        <v>41838</v>
      </c>
      <c r="Y8963">
        <f>Table1[[#This Row],[Average_Cost_for_two]]*VLOOKUP(Table1[[#This Row],[Currency]],currency!$A$2:$B$10,2,FALSE)</f>
        <v>25</v>
      </c>
      <c r="Z8963" t="str">
        <f>VLOOKUP(C8963,country!A:B,2,FALSE)</f>
        <v>United States</v>
      </c>
      <c r="AA8963">
        <f t="shared" si="140"/>
        <v>3</v>
      </c>
    </row>
    <row r="8964" spans="1:27" ht="15.75" customHeight="1" x14ac:dyDescent="0.25">
      <c r="A8964">
        <v>17580453</v>
      </c>
      <c r="B8964" t="s">
        <v>18887</v>
      </c>
      <c r="C8964">
        <v>216</v>
      </c>
      <c r="D8964" t="s">
        <v>18153</v>
      </c>
      <c r="E8964" t="s">
        <v>18888</v>
      </c>
      <c r="F8964" t="s">
        <v>18889</v>
      </c>
      <c r="G8964" t="s">
        <v>18890</v>
      </c>
      <c r="H8964">
        <v>-86.857339300000007</v>
      </c>
      <c r="I8964">
        <v>30.4025979</v>
      </c>
      <c r="J8964" t="s">
        <v>18891</v>
      </c>
      <c r="K8964" t="s">
        <v>518</v>
      </c>
      <c r="L8964" t="s">
        <v>29</v>
      </c>
      <c r="M8964" t="s">
        <v>29</v>
      </c>
      <c r="N8964" t="s">
        <v>29</v>
      </c>
      <c r="O8964" t="s">
        <v>29</v>
      </c>
      <c r="P8964">
        <v>2</v>
      </c>
      <c r="Q8964">
        <v>635</v>
      </c>
      <c r="R8964">
        <v>25</v>
      </c>
      <c r="S8964" t="str">
        <f>IF(Table1[[#This Row],[Average_Cost_for_two]]&lt;500,"Low",IF(Table1[[#This Row],[Average_Cost_for_two]]&lt;=1500,"Medium","High"))</f>
        <v>Low</v>
      </c>
      <c r="T8964">
        <v>4.2</v>
      </c>
      <c r="U8964">
        <v>2012</v>
      </c>
      <c r="V8964">
        <v>7</v>
      </c>
      <c r="W8964">
        <v>28</v>
      </c>
      <c r="X8964">
        <f>IF(OR(Main!$U8964=0,
       Main!$V8964=0,
       Main!$W8964=0),
   "",
   DATE(Main!$U8964,
        Main!$V8964,
        Main!$W8964)
)</f>
        <v>41118</v>
      </c>
      <c r="Y8964">
        <f>Table1[[#This Row],[Average_Cost_for_two]]*VLOOKUP(Table1[[#This Row],[Currency]],currency!$A$2:$B$10,2,FALSE)</f>
        <v>25</v>
      </c>
      <c r="Z8964" t="str">
        <f>VLOOKUP(C8964,country!A:B,2,FALSE)</f>
        <v>United States</v>
      </c>
      <c r="AA8964">
        <f t="shared" si="140"/>
        <v>3</v>
      </c>
    </row>
    <row r="8965" spans="1:27" ht="15.75" customHeight="1" x14ac:dyDescent="0.25">
      <c r="A8965">
        <v>17616076</v>
      </c>
      <c r="B8965" t="s">
        <v>18892</v>
      </c>
      <c r="C8965">
        <v>216</v>
      </c>
      <c r="D8965" t="s">
        <v>1789</v>
      </c>
      <c r="E8965" t="s">
        <v>18893</v>
      </c>
      <c r="F8965" t="s">
        <v>1789</v>
      </c>
      <c r="G8965" t="s">
        <v>1791</v>
      </c>
      <c r="H8965">
        <v>-81.093900000000005</v>
      </c>
      <c r="I8965">
        <v>32.0747</v>
      </c>
      <c r="J8965" t="s">
        <v>18894</v>
      </c>
      <c r="K8965" t="s">
        <v>518</v>
      </c>
      <c r="L8965" t="s">
        <v>29</v>
      </c>
      <c r="M8965" t="s">
        <v>29</v>
      </c>
      <c r="N8965" t="s">
        <v>29</v>
      </c>
      <c r="O8965" t="s">
        <v>29</v>
      </c>
      <c r="P8965">
        <v>2</v>
      </c>
      <c r="Q8965">
        <v>719</v>
      </c>
      <c r="R8965">
        <v>25</v>
      </c>
      <c r="S8965" t="str">
        <f>IF(Table1[[#This Row],[Average_Cost_for_two]]&lt;500,"Low",IF(Table1[[#This Row],[Average_Cost_for_two]]&lt;=1500,"Medium","High"))</f>
        <v>Low</v>
      </c>
      <c r="T8965">
        <v>4.3</v>
      </c>
      <c r="U8965">
        <v>2018</v>
      </c>
      <c r="V8965">
        <v>7</v>
      </c>
      <c r="W8965">
        <v>25</v>
      </c>
      <c r="X8965">
        <f>IF(OR(Main!$U8965=0,
       Main!$V8965=0,
       Main!$W8965=0),
   "",
   DATE(Main!$U8965,
        Main!$V8965,
        Main!$W8965)
)</f>
        <v>43306</v>
      </c>
      <c r="Y8965">
        <f>Table1[[#This Row],[Average_Cost_for_two]]*VLOOKUP(Table1[[#This Row],[Currency]],currency!$A$2:$B$10,2,FALSE)</f>
        <v>25</v>
      </c>
      <c r="Z8965" t="str">
        <f>VLOOKUP(C8965,country!A:B,2,FALSE)</f>
        <v>United States</v>
      </c>
      <c r="AA8965">
        <f t="shared" si="140"/>
        <v>3</v>
      </c>
    </row>
    <row r="8966" spans="1:27" ht="15.75" customHeight="1" x14ac:dyDescent="0.25">
      <c r="A8966">
        <v>17621946</v>
      </c>
      <c r="B8966" t="s">
        <v>18895</v>
      </c>
      <c r="C8966">
        <v>216</v>
      </c>
      <c r="D8966" t="s">
        <v>1797</v>
      </c>
      <c r="E8966" t="s">
        <v>18896</v>
      </c>
      <c r="F8966" t="s">
        <v>1797</v>
      </c>
      <c r="G8966" t="s">
        <v>18167</v>
      </c>
      <c r="H8966">
        <v>-96.401963100000003</v>
      </c>
      <c r="I8966">
        <v>42.494915300000002</v>
      </c>
      <c r="J8966" t="s">
        <v>591</v>
      </c>
      <c r="K8966" t="s">
        <v>518</v>
      </c>
      <c r="L8966" t="s">
        <v>29</v>
      </c>
      <c r="M8966" t="s">
        <v>29</v>
      </c>
      <c r="N8966" t="s">
        <v>29</v>
      </c>
      <c r="O8966" t="s">
        <v>29</v>
      </c>
      <c r="P8966">
        <v>2</v>
      </c>
      <c r="Q8966">
        <v>271</v>
      </c>
      <c r="R8966">
        <v>25</v>
      </c>
      <c r="S8966" t="str">
        <f>IF(Table1[[#This Row],[Average_Cost_for_two]]&lt;500,"Low",IF(Table1[[#This Row],[Average_Cost_for_two]]&lt;=1500,"Medium","High"))</f>
        <v>Low</v>
      </c>
      <c r="T8966">
        <v>4</v>
      </c>
      <c r="U8966">
        <v>2014</v>
      </c>
      <c r="V8966">
        <v>7</v>
      </c>
      <c r="W8966">
        <v>18</v>
      </c>
      <c r="X8966">
        <f>IF(OR(Main!$U8966=0,
       Main!$V8966=0,
       Main!$W8966=0),
   "",
   DATE(Main!$U8966,
        Main!$V8966,
        Main!$W8966)
)</f>
        <v>41838</v>
      </c>
      <c r="Y8966">
        <f>Table1[[#This Row],[Average_Cost_for_two]]*VLOOKUP(Table1[[#This Row],[Currency]],currency!$A$2:$B$10,2,FALSE)</f>
        <v>25</v>
      </c>
      <c r="Z8966" t="str">
        <f>VLOOKUP(C8966,country!A:B,2,FALSE)</f>
        <v>United States</v>
      </c>
      <c r="AA8966">
        <f t="shared" si="140"/>
        <v>3</v>
      </c>
    </row>
    <row r="8967" spans="1:27" ht="15.75" customHeight="1" x14ac:dyDescent="0.25">
      <c r="A8967">
        <v>17099925</v>
      </c>
      <c r="B8967" t="s">
        <v>18897</v>
      </c>
      <c r="C8967">
        <v>216</v>
      </c>
      <c r="D8967" t="s">
        <v>1806</v>
      </c>
      <c r="E8967" t="s">
        <v>18898</v>
      </c>
      <c r="F8967" t="s">
        <v>18821</v>
      </c>
      <c r="G8967" t="s">
        <v>18822</v>
      </c>
      <c r="H8967">
        <v>-82.636923999999993</v>
      </c>
      <c r="I8967">
        <v>27.770026000000001</v>
      </c>
      <c r="J8967" t="s">
        <v>18899</v>
      </c>
      <c r="K8967" t="s">
        <v>518</v>
      </c>
      <c r="L8967" t="s">
        <v>29</v>
      </c>
      <c r="M8967" t="s">
        <v>29</v>
      </c>
      <c r="N8967" t="s">
        <v>29</v>
      </c>
      <c r="O8967" t="s">
        <v>29</v>
      </c>
      <c r="P8967">
        <v>2</v>
      </c>
      <c r="Q8967">
        <v>1629</v>
      </c>
      <c r="R8967">
        <v>25</v>
      </c>
      <c r="S8967" t="str">
        <f>IF(Table1[[#This Row],[Average_Cost_for_two]]&lt;500,"Low",IF(Table1[[#This Row],[Average_Cost_for_two]]&lt;=1500,"Medium","High"))</f>
        <v>Low</v>
      </c>
      <c r="T8967">
        <v>4.5999999999999996</v>
      </c>
      <c r="U8967">
        <v>2016</v>
      </c>
      <c r="V8967">
        <v>7</v>
      </c>
      <c r="W8967">
        <v>18</v>
      </c>
      <c r="X8967">
        <f>IF(OR(Main!$U8967=0,
       Main!$V8967=0,
       Main!$W8967=0),
   "",
   DATE(Main!$U8967,
        Main!$V8967,
        Main!$W8967)
)</f>
        <v>42569</v>
      </c>
      <c r="Y8967">
        <f>Table1[[#This Row],[Average_Cost_for_two]]*VLOOKUP(Table1[[#This Row],[Currency]],currency!$A$2:$B$10,2,FALSE)</f>
        <v>25</v>
      </c>
      <c r="Z8967" t="str">
        <f>VLOOKUP(C8967,country!A:B,2,FALSE)</f>
        <v>United States</v>
      </c>
      <c r="AA8967">
        <f t="shared" si="140"/>
        <v>3</v>
      </c>
    </row>
    <row r="8968" spans="1:27" ht="15.75" customHeight="1" x14ac:dyDescent="0.25">
      <c r="A8968">
        <v>17678243</v>
      </c>
      <c r="B8968" t="s">
        <v>18900</v>
      </c>
      <c r="C8968">
        <v>216</v>
      </c>
      <c r="D8968" t="s">
        <v>1815</v>
      </c>
      <c r="E8968" t="s">
        <v>18901</v>
      </c>
      <c r="F8968" t="s">
        <v>1815</v>
      </c>
      <c r="G8968" t="s">
        <v>1817</v>
      </c>
      <c r="H8968">
        <v>-83.319123000000005</v>
      </c>
      <c r="I8968">
        <v>30.846819</v>
      </c>
      <c r="J8968" t="s">
        <v>2273</v>
      </c>
      <c r="K8968" t="s">
        <v>518</v>
      </c>
      <c r="L8968" t="s">
        <v>29</v>
      </c>
      <c r="M8968" t="s">
        <v>29</v>
      </c>
      <c r="N8968" t="s">
        <v>29</v>
      </c>
      <c r="O8968" t="s">
        <v>29</v>
      </c>
      <c r="P8968">
        <v>2</v>
      </c>
      <c r="Q8968">
        <v>98</v>
      </c>
      <c r="R8968">
        <v>25</v>
      </c>
      <c r="S8968" t="str">
        <f>IF(Table1[[#This Row],[Average_Cost_for_two]]&lt;500,"Low",IF(Table1[[#This Row],[Average_Cost_for_two]]&lt;=1500,"Medium","High"))</f>
        <v>Low</v>
      </c>
      <c r="T8968">
        <v>3.4</v>
      </c>
      <c r="U8968">
        <v>2016</v>
      </c>
      <c r="V8968">
        <v>7</v>
      </c>
      <c r="W8968">
        <v>1</v>
      </c>
      <c r="X8968">
        <f>IF(OR(Main!$U8968=0,
       Main!$V8968=0,
       Main!$W8968=0),
   "",
   DATE(Main!$U8968,
        Main!$V8968,
        Main!$W8968)
)</f>
        <v>42552</v>
      </c>
      <c r="Y8968">
        <f>Table1[[#This Row],[Average_Cost_for_two]]*VLOOKUP(Table1[[#This Row],[Currency]],currency!$A$2:$B$10,2,FALSE)</f>
        <v>25</v>
      </c>
      <c r="Z8968" t="str">
        <f>VLOOKUP(C8968,country!A:B,2,FALSE)</f>
        <v>United States</v>
      </c>
      <c r="AA8968">
        <f t="shared" si="140"/>
        <v>3</v>
      </c>
    </row>
    <row r="8969" spans="1:27" ht="15.75" customHeight="1" x14ac:dyDescent="0.25">
      <c r="A8969">
        <v>17697332</v>
      </c>
      <c r="B8969" t="s">
        <v>18902</v>
      </c>
      <c r="C8969">
        <v>216</v>
      </c>
      <c r="D8969" t="s">
        <v>18323</v>
      </c>
      <c r="E8969" t="s">
        <v>18903</v>
      </c>
      <c r="F8969" t="s">
        <v>18323</v>
      </c>
      <c r="G8969" t="s">
        <v>18379</v>
      </c>
      <c r="H8969">
        <v>-92.323400000000007</v>
      </c>
      <c r="I8969">
        <v>42.465580000000003</v>
      </c>
      <c r="J8969" t="s">
        <v>1818</v>
      </c>
      <c r="K8969" t="s">
        <v>518</v>
      </c>
      <c r="L8969" t="s">
        <v>29</v>
      </c>
      <c r="M8969" t="s">
        <v>29</v>
      </c>
      <c r="N8969" t="s">
        <v>29</v>
      </c>
      <c r="O8969" t="s">
        <v>29</v>
      </c>
      <c r="P8969">
        <v>2</v>
      </c>
      <c r="Q8969">
        <v>156</v>
      </c>
      <c r="R8969">
        <v>25</v>
      </c>
      <c r="S8969" t="str">
        <f>IF(Table1[[#This Row],[Average_Cost_for_two]]&lt;500,"Low",IF(Table1[[#This Row],[Average_Cost_for_two]]&lt;=1500,"Medium","High"))</f>
        <v>Low</v>
      </c>
      <c r="T8969">
        <v>3.9</v>
      </c>
      <c r="U8969">
        <v>2014</v>
      </c>
      <c r="V8969">
        <v>7</v>
      </c>
      <c r="W8969">
        <v>26</v>
      </c>
      <c r="X8969">
        <f>IF(OR(Main!$U8969=0,
       Main!$V8969=0,
       Main!$W8969=0),
   "",
   DATE(Main!$U8969,
        Main!$V8969,
        Main!$W8969)
)</f>
        <v>41846</v>
      </c>
      <c r="Y8969">
        <f>Table1[[#This Row],[Average_Cost_for_two]]*VLOOKUP(Table1[[#This Row],[Currency]],currency!$A$2:$B$10,2,FALSE)</f>
        <v>25</v>
      </c>
      <c r="Z8969" t="str">
        <f>VLOOKUP(C8969,country!A:B,2,FALSE)</f>
        <v>United States</v>
      </c>
      <c r="AA8969">
        <f t="shared" si="140"/>
        <v>3</v>
      </c>
    </row>
    <row r="8970" spans="1:27" ht="15.75" customHeight="1" x14ac:dyDescent="0.25">
      <c r="A8970">
        <v>17294279</v>
      </c>
      <c r="B8970" t="s">
        <v>18904</v>
      </c>
      <c r="C8970">
        <v>216</v>
      </c>
      <c r="D8970" t="s">
        <v>17996</v>
      </c>
      <c r="E8970" t="s">
        <v>18905</v>
      </c>
      <c r="F8970" t="s">
        <v>17996</v>
      </c>
      <c r="G8970" t="s">
        <v>18115</v>
      </c>
      <c r="H8970">
        <v>-81.97</v>
      </c>
      <c r="I8970">
        <v>33.476500000000001</v>
      </c>
      <c r="J8970" t="s">
        <v>18906</v>
      </c>
      <c r="K8970" t="s">
        <v>518</v>
      </c>
      <c r="L8970" t="s">
        <v>29</v>
      </c>
      <c r="M8970" t="s">
        <v>29</v>
      </c>
      <c r="N8970" t="s">
        <v>29</v>
      </c>
      <c r="O8970" t="s">
        <v>29</v>
      </c>
      <c r="P8970">
        <v>2</v>
      </c>
      <c r="Q8970">
        <v>631</v>
      </c>
      <c r="R8970">
        <v>25</v>
      </c>
      <c r="S8970" t="str">
        <f>IF(Table1[[#This Row],[Average_Cost_for_two]]&lt;500,"Low",IF(Table1[[#This Row],[Average_Cost_for_two]]&lt;=1500,"Medium","High"))</f>
        <v>Low</v>
      </c>
      <c r="T8970">
        <v>4.5</v>
      </c>
      <c r="U8970">
        <v>2013</v>
      </c>
      <c r="V8970">
        <v>6</v>
      </c>
      <c r="W8970">
        <v>23</v>
      </c>
      <c r="X8970">
        <f>IF(OR(Main!$U8970=0,
       Main!$V8970=0,
       Main!$W8970=0),
   "",
   DATE(Main!$U8970,
        Main!$V8970,
        Main!$W8970)
)</f>
        <v>41448</v>
      </c>
      <c r="Y8970">
        <f>Table1[[#This Row],[Average_Cost_for_two]]*VLOOKUP(Table1[[#This Row],[Currency]],currency!$A$2:$B$10,2,FALSE)</f>
        <v>25</v>
      </c>
      <c r="Z8970" t="str">
        <f>VLOOKUP(C8970,country!A:B,2,FALSE)</f>
        <v>United States</v>
      </c>
      <c r="AA8970">
        <f t="shared" si="140"/>
        <v>2</v>
      </c>
    </row>
    <row r="8971" spans="1:27" ht="15.75" customHeight="1" x14ac:dyDescent="0.25">
      <c r="A8971">
        <v>17294441</v>
      </c>
      <c r="B8971" t="s">
        <v>18907</v>
      </c>
      <c r="C8971">
        <v>216</v>
      </c>
      <c r="D8971" t="s">
        <v>17996</v>
      </c>
      <c r="E8971" t="s">
        <v>18908</v>
      </c>
      <c r="F8971" t="s">
        <v>17996</v>
      </c>
      <c r="G8971" t="s">
        <v>18115</v>
      </c>
      <c r="H8971">
        <v>-82.096000000000004</v>
      </c>
      <c r="I8971">
        <v>33.482700000000001</v>
      </c>
      <c r="J8971" t="s">
        <v>18909</v>
      </c>
      <c r="K8971" t="s">
        <v>518</v>
      </c>
      <c r="L8971" t="s">
        <v>29</v>
      </c>
      <c r="M8971" t="s">
        <v>29</v>
      </c>
      <c r="N8971" t="s">
        <v>29</v>
      </c>
      <c r="O8971" t="s">
        <v>29</v>
      </c>
      <c r="P8971">
        <v>2</v>
      </c>
      <c r="Q8971">
        <v>430</v>
      </c>
      <c r="R8971">
        <v>25</v>
      </c>
      <c r="S8971" t="str">
        <f>IF(Table1[[#This Row],[Average_Cost_for_two]]&lt;500,"Low",IF(Table1[[#This Row],[Average_Cost_for_two]]&lt;=1500,"Medium","High"))</f>
        <v>Low</v>
      </c>
      <c r="T8971">
        <v>4.0999999999999996</v>
      </c>
      <c r="U8971">
        <v>2016</v>
      </c>
      <c r="V8971">
        <v>6</v>
      </c>
      <c r="W8971">
        <v>6</v>
      </c>
      <c r="X8971">
        <f>IF(OR(Main!$U8971=0,
       Main!$V8971=0,
       Main!$W8971=0),
   "",
   DATE(Main!$U8971,
        Main!$V8971,
        Main!$W8971)
)</f>
        <v>42527</v>
      </c>
      <c r="Y8971">
        <f>Table1[[#This Row],[Average_Cost_for_two]]*VLOOKUP(Table1[[#This Row],[Currency]],currency!$A$2:$B$10,2,FALSE)</f>
        <v>25</v>
      </c>
      <c r="Z8971" t="str">
        <f>VLOOKUP(C8971,country!A:B,2,FALSE)</f>
        <v>United States</v>
      </c>
      <c r="AA8971">
        <f t="shared" si="140"/>
        <v>2</v>
      </c>
    </row>
    <row r="8972" spans="1:27" ht="15.75" customHeight="1" x14ac:dyDescent="0.25">
      <c r="A8972">
        <v>17294623</v>
      </c>
      <c r="B8972" t="s">
        <v>18910</v>
      </c>
      <c r="C8972">
        <v>216</v>
      </c>
      <c r="D8972" t="s">
        <v>17996</v>
      </c>
      <c r="E8972" t="s">
        <v>18911</v>
      </c>
      <c r="F8972" t="s">
        <v>17996</v>
      </c>
      <c r="G8972" t="s">
        <v>18115</v>
      </c>
      <c r="H8972">
        <v>-82.0505</v>
      </c>
      <c r="I8972">
        <v>33.513300000000001</v>
      </c>
      <c r="J8972" t="s">
        <v>18912</v>
      </c>
      <c r="K8972" t="s">
        <v>518</v>
      </c>
      <c r="L8972" t="s">
        <v>29</v>
      </c>
      <c r="M8972" t="s">
        <v>29</v>
      </c>
      <c r="N8972" t="s">
        <v>29</v>
      </c>
      <c r="O8972" t="s">
        <v>29</v>
      </c>
      <c r="P8972">
        <v>2</v>
      </c>
      <c r="Q8972">
        <v>456</v>
      </c>
      <c r="R8972">
        <v>25</v>
      </c>
      <c r="S8972" t="str">
        <f>IF(Table1[[#This Row],[Average_Cost_for_two]]&lt;500,"Low",IF(Table1[[#This Row],[Average_Cost_for_two]]&lt;=1500,"Medium","High"))</f>
        <v>Low</v>
      </c>
      <c r="T8972">
        <v>4</v>
      </c>
      <c r="U8972">
        <v>2014</v>
      </c>
      <c r="V8972">
        <v>6</v>
      </c>
      <c r="W8972">
        <v>6</v>
      </c>
      <c r="X8972">
        <f>IF(OR(Main!$U8972=0,
       Main!$V8972=0,
       Main!$W8972=0),
   "",
   DATE(Main!$U8972,
        Main!$V8972,
        Main!$W8972)
)</f>
        <v>41796</v>
      </c>
      <c r="Y8972">
        <f>Table1[[#This Row],[Average_Cost_for_two]]*VLOOKUP(Table1[[#This Row],[Currency]],currency!$A$2:$B$10,2,FALSE)</f>
        <v>25</v>
      </c>
      <c r="Z8972" t="str">
        <f>VLOOKUP(C8972,country!A:B,2,FALSE)</f>
        <v>United States</v>
      </c>
      <c r="AA8972">
        <f t="shared" si="140"/>
        <v>2</v>
      </c>
    </row>
    <row r="8973" spans="1:27" ht="15.75" customHeight="1" x14ac:dyDescent="0.25">
      <c r="A8973">
        <v>17304486</v>
      </c>
      <c r="B8973" t="s">
        <v>2483</v>
      </c>
      <c r="C8973">
        <v>216</v>
      </c>
      <c r="D8973" t="s">
        <v>1828</v>
      </c>
      <c r="E8973" t="s">
        <v>18913</v>
      </c>
      <c r="F8973" t="s">
        <v>18914</v>
      </c>
      <c r="G8973" t="s">
        <v>18915</v>
      </c>
      <c r="H8973">
        <v>-116.34730399999999</v>
      </c>
      <c r="I8973">
        <v>43.619107999999997</v>
      </c>
      <c r="J8973" t="s">
        <v>18083</v>
      </c>
      <c r="K8973" t="s">
        <v>518</v>
      </c>
      <c r="L8973" t="s">
        <v>29</v>
      </c>
      <c r="M8973" t="s">
        <v>29</v>
      </c>
      <c r="N8973" t="s">
        <v>29</v>
      </c>
      <c r="O8973" t="s">
        <v>29</v>
      </c>
      <c r="P8973">
        <v>2</v>
      </c>
      <c r="Q8973">
        <v>369</v>
      </c>
      <c r="R8973">
        <v>25</v>
      </c>
      <c r="S8973" t="str">
        <f>IF(Table1[[#This Row],[Average_Cost_for_two]]&lt;500,"Low",IF(Table1[[#This Row],[Average_Cost_for_two]]&lt;=1500,"Medium","High"))</f>
        <v>Low</v>
      </c>
      <c r="T8973">
        <v>4</v>
      </c>
      <c r="U8973">
        <v>2013</v>
      </c>
      <c r="V8973">
        <v>6</v>
      </c>
      <c r="W8973">
        <v>10</v>
      </c>
      <c r="X8973">
        <f>IF(OR(Main!$U8973=0,
       Main!$V8973=0,
       Main!$W8973=0),
   "",
   DATE(Main!$U8973,
        Main!$V8973,
        Main!$W8973)
)</f>
        <v>41435</v>
      </c>
      <c r="Y8973">
        <f>Table1[[#This Row],[Average_Cost_for_two]]*VLOOKUP(Table1[[#This Row],[Currency]],currency!$A$2:$B$10,2,FALSE)</f>
        <v>25</v>
      </c>
      <c r="Z8973" t="str">
        <f>VLOOKUP(C8973,country!A:B,2,FALSE)</f>
        <v>United States</v>
      </c>
      <c r="AA8973">
        <f t="shared" si="140"/>
        <v>2</v>
      </c>
    </row>
    <row r="8974" spans="1:27" ht="15.75" customHeight="1" x14ac:dyDescent="0.25">
      <c r="A8974">
        <v>17316389</v>
      </c>
      <c r="B8974" t="s">
        <v>18916</v>
      </c>
      <c r="C8974">
        <v>216</v>
      </c>
      <c r="D8974" t="s">
        <v>18118</v>
      </c>
      <c r="E8974" t="s">
        <v>18917</v>
      </c>
      <c r="F8974" t="s">
        <v>18918</v>
      </c>
      <c r="G8974" t="s">
        <v>18919</v>
      </c>
      <c r="H8974">
        <v>-91.569766999999999</v>
      </c>
      <c r="I8974">
        <v>41.670465999999998</v>
      </c>
      <c r="J8974" t="s">
        <v>18920</v>
      </c>
      <c r="K8974" t="s">
        <v>518</v>
      </c>
      <c r="L8974" t="s">
        <v>29</v>
      </c>
      <c r="M8974" t="s">
        <v>29</v>
      </c>
      <c r="N8974" t="s">
        <v>29</v>
      </c>
      <c r="O8974" t="s">
        <v>29</v>
      </c>
      <c r="P8974">
        <v>2</v>
      </c>
      <c r="Q8974">
        <v>161</v>
      </c>
      <c r="R8974">
        <v>25</v>
      </c>
      <c r="S8974" t="str">
        <f>IF(Table1[[#This Row],[Average_Cost_for_two]]&lt;500,"Low",IF(Table1[[#This Row],[Average_Cost_for_two]]&lt;=1500,"Medium","High"))</f>
        <v>Low</v>
      </c>
      <c r="T8974">
        <v>3.8</v>
      </c>
      <c r="U8974">
        <v>2018</v>
      </c>
      <c r="V8974">
        <v>6</v>
      </c>
      <c r="W8974">
        <v>16</v>
      </c>
      <c r="X8974">
        <f>IF(OR(Main!$U8974=0,
       Main!$V8974=0,
       Main!$W8974=0),
   "",
   DATE(Main!$U8974,
        Main!$V8974,
        Main!$W8974)
)</f>
        <v>43267</v>
      </c>
      <c r="Y8974">
        <f>Table1[[#This Row],[Average_Cost_for_two]]*VLOOKUP(Table1[[#This Row],[Currency]],currency!$A$2:$B$10,2,FALSE)</f>
        <v>25</v>
      </c>
      <c r="Z8974" t="str">
        <f>VLOOKUP(C8974,country!A:B,2,FALSE)</f>
        <v>United States</v>
      </c>
      <c r="AA8974">
        <f t="shared" si="140"/>
        <v>2</v>
      </c>
    </row>
    <row r="8975" spans="1:27" ht="15.75" customHeight="1" x14ac:dyDescent="0.25">
      <c r="A8975">
        <v>17330604</v>
      </c>
      <c r="B8975" t="s">
        <v>18921</v>
      </c>
      <c r="C8975">
        <v>216</v>
      </c>
      <c r="D8975" t="s">
        <v>18051</v>
      </c>
      <c r="E8975" t="s">
        <v>18922</v>
      </c>
      <c r="F8975" t="s">
        <v>18051</v>
      </c>
      <c r="G8975" t="s">
        <v>18053</v>
      </c>
      <c r="H8975">
        <v>-84.947569000000001</v>
      </c>
      <c r="I8975">
        <v>32.504657000000002</v>
      </c>
      <c r="J8975" t="s">
        <v>1768</v>
      </c>
      <c r="K8975" t="s">
        <v>518</v>
      </c>
      <c r="L8975" t="s">
        <v>29</v>
      </c>
      <c r="M8975" t="s">
        <v>29</v>
      </c>
      <c r="N8975" t="s">
        <v>29</v>
      </c>
      <c r="O8975" t="s">
        <v>29</v>
      </c>
      <c r="P8975">
        <v>2</v>
      </c>
      <c r="Q8975">
        <v>213</v>
      </c>
      <c r="R8975">
        <v>25</v>
      </c>
      <c r="S8975" t="str">
        <f>IF(Table1[[#This Row],[Average_Cost_for_two]]&lt;500,"Low",IF(Table1[[#This Row],[Average_Cost_for_two]]&lt;=1500,"Medium","High"))</f>
        <v>Low</v>
      </c>
      <c r="T8975">
        <v>4.3</v>
      </c>
      <c r="U8975">
        <v>2013</v>
      </c>
      <c r="V8975">
        <v>6</v>
      </c>
      <c r="W8975">
        <v>19</v>
      </c>
      <c r="X8975">
        <f>IF(OR(Main!$U8975=0,
       Main!$V8975=0,
       Main!$W8975=0),
   "",
   DATE(Main!$U8975,
        Main!$V8975,
        Main!$W8975)
)</f>
        <v>41444</v>
      </c>
      <c r="Y8975">
        <f>Table1[[#This Row],[Average_Cost_for_two]]*VLOOKUP(Table1[[#This Row],[Currency]],currency!$A$2:$B$10,2,FALSE)</f>
        <v>25</v>
      </c>
      <c r="Z8975" t="str">
        <f>VLOOKUP(C8975,country!A:B,2,FALSE)</f>
        <v>United States</v>
      </c>
      <c r="AA8975">
        <f t="shared" si="140"/>
        <v>2</v>
      </c>
    </row>
    <row r="8976" spans="1:27" ht="15.75" customHeight="1" x14ac:dyDescent="0.25">
      <c r="A8976">
        <v>17334434</v>
      </c>
      <c r="B8976" t="s">
        <v>18923</v>
      </c>
      <c r="C8976">
        <v>216</v>
      </c>
      <c r="D8976" t="s">
        <v>18360</v>
      </c>
      <c r="E8976" t="s">
        <v>18924</v>
      </c>
      <c r="F8976" t="s">
        <v>18671</v>
      </c>
      <c r="G8976" t="s">
        <v>18672</v>
      </c>
      <c r="H8976">
        <v>-84.9396931</v>
      </c>
      <c r="I8976">
        <v>34.525133099999998</v>
      </c>
      <c r="J8976" t="s">
        <v>18447</v>
      </c>
      <c r="K8976" t="s">
        <v>518</v>
      </c>
      <c r="L8976" t="s">
        <v>29</v>
      </c>
      <c r="M8976" t="s">
        <v>29</v>
      </c>
      <c r="N8976" t="s">
        <v>29</v>
      </c>
      <c r="O8976" t="s">
        <v>29</v>
      </c>
      <c r="P8976">
        <v>2</v>
      </c>
      <c r="Q8976">
        <v>38</v>
      </c>
      <c r="R8976">
        <v>25</v>
      </c>
      <c r="S8976" t="str">
        <f>IF(Table1[[#This Row],[Average_Cost_for_two]]&lt;500,"Low",IF(Table1[[#This Row],[Average_Cost_for_two]]&lt;=1500,"Medium","High"))</f>
        <v>Low</v>
      </c>
      <c r="T8976">
        <v>3.7</v>
      </c>
      <c r="U8976">
        <v>2015</v>
      </c>
      <c r="V8976">
        <v>6</v>
      </c>
      <c r="W8976">
        <v>10</v>
      </c>
      <c r="X8976">
        <f>IF(OR(Main!$U8976=0,
       Main!$V8976=0,
       Main!$W8976=0),
   "",
   DATE(Main!$U8976,
        Main!$V8976,
        Main!$W8976)
)</f>
        <v>42165</v>
      </c>
      <c r="Y8976">
        <f>Table1[[#This Row],[Average_Cost_for_two]]*VLOOKUP(Table1[[#This Row],[Currency]],currency!$A$2:$B$10,2,FALSE)</f>
        <v>25</v>
      </c>
      <c r="Z8976" t="str">
        <f>VLOOKUP(C8976,country!A:B,2,FALSE)</f>
        <v>United States</v>
      </c>
      <c r="AA8976">
        <f t="shared" si="140"/>
        <v>2</v>
      </c>
    </row>
    <row r="8977" spans="1:27" ht="15.75" customHeight="1" x14ac:dyDescent="0.25">
      <c r="A8977">
        <v>17793744</v>
      </c>
      <c r="B8977" t="s">
        <v>18925</v>
      </c>
      <c r="C8977">
        <v>216</v>
      </c>
      <c r="D8977" t="s">
        <v>1901</v>
      </c>
      <c r="E8977" t="s">
        <v>18926</v>
      </c>
      <c r="F8977" t="s">
        <v>1901</v>
      </c>
      <c r="G8977" t="s">
        <v>1903</v>
      </c>
      <c r="H8977">
        <v>-90.515431300000003</v>
      </c>
      <c r="I8977">
        <v>41.570943399999997</v>
      </c>
      <c r="J8977" t="s">
        <v>2358</v>
      </c>
      <c r="K8977" t="s">
        <v>518</v>
      </c>
      <c r="L8977" t="s">
        <v>29</v>
      </c>
      <c r="M8977" t="s">
        <v>29</v>
      </c>
      <c r="N8977" t="s">
        <v>29</v>
      </c>
      <c r="O8977" t="s">
        <v>29</v>
      </c>
      <c r="P8977">
        <v>2</v>
      </c>
      <c r="Q8977">
        <v>3</v>
      </c>
      <c r="R8977">
        <v>25</v>
      </c>
      <c r="S8977" t="str">
        <f>IF(Table1[[#This Row],[Average_Cost_for_two]]&lt;500,"Low",IF(Table1[[#This Row],[Average_Cost_for_two]]&lt;=1500,"Medium","High"))</f>
        <v>Low</v>
      </c>
      <c r="T8977">
        <v>1</v>
      </c>
      <c r="U8977">
        <v>2012</v>
      </c>
      <c r="V8977">
        <v>6</v>
      </c>
      <c r="W8977">
        <v>15</v>
      </c>
      <c r="X8977">
        <f>IF(OR(Main!$U8977=0,
       Main!$V8977=0,
       Main!$W8977=0),
   "",
   DATE(Main!$U8977,
        Main!$V8977,
        Main!$W8977)
)</f>
        <v>41075</v>
      </c>
      <c r="Y8977">
        <f>Table1[[#This Row],[Average_Cost_for_two]]*VLOOKUP(Table1[[#This Row],[Currency]],currency!$A$2:$B$10,2,FALSE)</f>
        <v>25</v>
      </c>
      <c r="Z8977" t="str">
        <f>VLOOKUP(C8977,country!A:B,2,FALSE)</f>
        <v>United States</v>
      </c>
      <c r="AA8977">
        <f t="shared" si="140"/>
        <v>2</v>
      </c>
    </row>
    <row r="8978" spans="1:27" ht="15.75" customHeight="1" x14ac:dyDescent="0.25">
      <c r="A8978">
        <v>17334718</v>
      </c>
      <c r="B8978" t="s">
        <v>18927</v>
      </c>
      <c r="C8978">
        <v>216</v>
      </c>
      <c r="D8978" t="s">
        <v>1901</v>
      </c>
      <c r="E8978" t="s">
        <v>18928</v>
      </c>
      <c r="F8978" t="s">
        <v>1901</v>
      </c>
      <c r="G8978" t="s">
        <v>1903</v>
      </c>
      <c r="H8978">
        <v>-90.5321</v>
      </c>
      <c r="I8978">
        <v>41.5749</v>
      </c>
      <c r="J8978" t="s">
        <v>556</v>
      </c>
      <c r="K8978" t="s">
        <v>518</v>
      </c>
      <c r="L8978" t="s">
        <v>29</v>
      </c>
      <c r="M8978" t="s">
        <v>29</v>
      </c>
      <c r="N8978" t="s">
        <v>29</v>
      </c>
      <c r="O8978" t="s">
        <v>29</v>
      </c>
      <c r="P8978">
        <v>2</v>
      </c>
      <c r="Q8978">
        <v>112</v>
      </c>
      <c r="R8978">
        <v>25</v>
      </c>
      <c r="S8978" t="str">
        <f>IF(Table1[[#This Row],[Average_Cost_for_two]]&lt;500,"Low",IF(Table1[[#This Row],[Average_Cost_for_two]]&lt;=1500,"Medium","High"))</f>
        <v>Low</v>
      </c>
      <c r="T8978">
        <v>4</v>
      </c>
      <c r="U8978">
        <v>2018</v>
      </c>
      <c r="V8978">
        <v>6</v>
      </c>
      <c r="W8978">
        <v>2</v>
      </c>
      <c r="X8978">
        <f>IF(OR(Main!$U8978=0,
       Main!$V8978=0,
       Main!$W8978=0),
   "",
   DATE(Main!$U8978,
        Main!$V8978,
        Main!$W8978)
)</f>
        <v>43253</v>
      </c>
      <c r="Y8978">
        <f>Table1[[#This Row],[Average_Cost_for_two]]*VLOOKUP(Table1[[#This Row],[Currency]],currency!$A$2:$B$10,2,FALSE)</f>
        <v>25</v>
      </c>
      <c r="Z8978" t="str">
        <f>VLOOKUP(C8978,country!A:B,2,FALSE)</f>
        <v>United States</v>
      </c>
      <c r="AA8978">
        <f t="shared" si="140"/>
        <v>2</v>
      </c>
    </row>
    <row r="8979" spans="1:27" ht="15.75" customHeight="1" x14ac:dyDescent="0.25">
      <c r="A8979">
        <v>17259243</v>
      </c>
      <c r="B8979" t="s">
        <v>18929</v>
      </c>
      <c r="C8979">
        <v>216</v>
      </c>
      <c r="D8979" t="s">
        <v>1910</v>
      </c>
      <c r="E8979" t="s">
        <v>18930</v>
      </c>
      <c r="F8979" t="s">
        <v>18578</v>
      </c>
      <c r="G8979" t="s">
        <v>18579</v>
      </c>
      <c r="H8979">
        <v>-93.611366000000004</v>
      </c>
      <c r="I8979">
        <v>41.590819000000003</v>
      </c>
      <c r="J8979" t="s">
        <v>2101</v>
      </c>
      <c r="K8979" t="s">
        <v>518</v>
      </c>
      <c r="L8979" t="s">
        <v>29</v>
      </c>
      <c r="M8979" t="s">
        <v>29</v>
      </c>
      <c r="N8979" t="s">
        <v>29</v>
      </c>
      <c r="O8979" t="s">
        <v>29</v>
      </c>
      <c r="P8979">
        <v>2</v>
      </c>
      <c r="Q8979">
        <v>860</v>
      </c>
      <c r="R8979">
        <v>25</v>
      </c>
      <c r="S8979" t="str">
        <f>IF(Table1[[#This Row],[Average_Cost_for_two]]&lt;500,"Low",IF(Table1[[#This Row],[Average_Cost_for_two]]&lt;=1500,"Medium","High"))</f>
        <v>Low</v>
      </c>
      <c r="T8979">
        <v>4.8</v>
      </c>
      <c r="U8979">
        <v>2017</v>
      </c>
      <c r="V8979">
        <v>6</v>
      </c>
      <c r="W8979">
        <v>26</v>
      </c>
      <c r="X8979">
        <f>IF(OR(Main!$U8979=0,
       Main!$V8979=0,
       Main!$W8979=0),
   "",
   DATE(Main!$U8979,
        Main!$V8979,
        Main!$W8979)
)</f>
        <v>42912</v>
      </c>
      <c r="Y8979">
        <f>Table1[[#This Row],[Average_Cost_for_two]]*VLOOKUP(Table1[[#This Row],[Currency]],currency!$A$2:$B$10,2,FALSE)</f>
        <v>25</v>
      </c>
      <c r="Z8979" t="str">
        <f>VLOOKUP(C8979,country!A:B,2,FALSE)</f>
        <v>United States</v>
      </c>
      <c r="AA8979">
        <f t="shared" si="140"/>
        <v>2</v>
      </c>
    </row>
    <row r="8980" spans="1:27" ht="15.75" customHeight="1" x14ac:dyDescent="0.25">
      <c r="A8980">
        <v>17342772</v>
      </c>
      <c r="B8980" t="s">
        <v>18931</v>
      </c>
      <c r="C8980">
        <v>216</v>
      </c>
      <c r="D8980" t="s">
        <v>1866</v>
      </c>
      <c r="E8980" t="s">
        <v>18932</v>
      </c>
      <c r="F8980" t="s">
        <v>1866</v>
      </c>
      <c r="G8980" t="s">
        <v>1868</v>
      </c>
      <c r="H8980">
        <v>-90.715247000000005</v>
      </c>
      <c r="I8980">
        <v>42.492018000000002</v>
      </c>
      <c r="J8980" t="s">
        <v>18490</v>
      </c>
      <c r="K8980" t="s">
        <v>518</v>
      </c>
      <c r="L8980" t="s">
        <v>29</v>
      </c>
      <c r="M8980" t="s">
        <v>29</v>
      </c>
      <c r="N8980" t="s">
        <v>29</v>
      </c>
      <c r="O8980" t="s">
        <v>29</v>
      </c>
      <c r="P8980">
        <v>2</v>
      </c>
      <c r="Q8980">
        <v>100</v>
      </c>
      <c r="R8980">
        <v>25</v>
      </c>
      <c r="S8980" t="str">
        <f>IF(Table1[[#This Row],[Average_Cost_for_two]]&lt;500,"Low",IF(Table1[[#This Row],[Average_Cost_for_two]]&lt;=1500,"Medium","High"))</f>
        <v>Low</v>
      </c>
      <c r="T8980">
        <v>3.5</v>
      </c>
      <c r="U8980">
        <v>2011</v>
      </c>
      <c r="V8980">
        <v>6</v>
      </c>
      <c r="W8980">
        <v>16</v>
      </c>
      <c r="X8980">
        <f>IF(OR(Main!$U8980=0,
       Main!$V8980=0,
       Main!$W8980=0),
   "",
   DATE(Main!$U8980,
        Main!$V8980,
        Main!$W8980)
)</f>
        <v>40710</v>
      </c>
      <c r="Y8980">
        <f>Table1[[#This Row],[Average_Cost_for_two]]*VLOOKUP(Table1[[#This Row],[Currency]],currency!$A$2:$B$10,2,FALSE)</f>
        <v>25</v>
      </c>
      <c r="Z8980" t="str">
        <f>VLOOKUP(C8980,country!A:B,2,FALSE)</f>
        <v>United States</v>
      </c>
      <c r="AA8980">
        <f t="shared" si="140"/>
        <v>2</v>
      </c>
    </row>
    <row r="8981" spans="1:27" ht="15.75" customHeight="1" x14ac:dyDescent="0.25">
      <c r="A8981">
        <v>17375141</v>
      </c>
      <c r="B8981" t="s">
        <v>18933</v>
      </c>
      <c r="C8981">
        <v>216</v>
      </c>
      <c r="D8981" t="s">
        <v>18140</v>
      </c>
      <c r="E8981" t="s">
        <v>18934</v>
      </c>
      <c r="F8981" t="s">
        <v>18256</v>
      </c>
      <c r="G8981" t="s">
        <v>18257</v>
      </c>
      <c r="H8981">
        <v>-83.938023999999999</v>
      </c>
      <c r="I8981">
        <v>34.183573000000003</v>
      </c>
      <c r="J8981" t="s">
        <v>1884</v>
      </c>
      <c r="K8981" t="s">
        <v>518</v>
      </c>
      <c r="L8981" t="s">
        <v>29</v>
      </c>
      <c r="M8981" t="s">
        <v>29</v>
      </c>
      <c r="N8981" t="s">
        <v>29</v>
      </c>
      <c r="O8981" t="s">
        <v>29</v>
      </c>
      <c r="P8981">
        <v>2</v>
      </c>
      <c r="Q8981">
        <v>107</v>
      </c>
      <c r="R8981">
        <v>25</v>
      </c>
      <c r="S8981" t="str">
        <f>IF(Table1[[#This Row],[Average_Cost_for_two]]&lt;500,"Low",IF(Table1[[#This Row],[Average_Cost_for_two]]&lt;=1500,"Medium","High"))</f>
        <v>Low</v>
      </c>
      <c r="T8981">
        <v>3.8</v>
      </c>
      <c r="U8981">
        <v>2014</v>
      </c>
      <c r="V8981">
        <v>6</v>
      </c>
      <c r="W8981">
        <v>1</v>
      </c>
      <c r="X8981">
        <f>IF(OR(Main!$U8981=0,
       Main!$V8981=0,
       Main!$W8981=0),
   "",
   DATE(Main!$U8981,
        Main!$V8981,
        Main!$W8981)
)</f>
        <v>41791</v>
      </c>
      <c r="Y8981">
        <f>Table1[[#This Row],[Average_Cost_for_two]]*VLOOKUP(Table1[[#This Row],[Currency]],currency!$A$2:$B$10,2,FALSE)</f>
        <v>25</v>
      </c>
      <c r="Z8981" t="str">
        <f>VLOOKUP(C8981,country!A:B,2,FALSE)</f>
        <v>United States</v>
      </c>
      <c r="AA8981">
        <f t="shared" si="140"/>
        <v>2</v>
      </c>
    </row>
    <row r="8982" spans="1:27" ht="15.75" customHeight="1" x14ac:dyDescent="0.25">
      <c r="A8982">
        <v>17580476</v>
      </c>
      <c r="B8982" t="s">
        <v>18935</v>
      </c>
      <c r="C8982">
        <v>216</v>
      </c>
      <c r="D8982" t="s">
        <v>18153</v>
      </c>
      <c r="E8982" t="s">
        <v>18936</v>
      </c>
      <c r="F8982" t="s">
        <v>18195</v>
      </c>
      <c r="G8982" t="s">
        <v>18196</v>
      </c>
      <c r="H8982">
        <v>-87.132931999999997</v>
      </c>
      <c r="I8982">
        <v>30.334776000000002</v>
      </c>
      <c r="J8982" t="s">
        <v>18652</v>
      </c>
      <c r="K8982" t="s">
        <v>518</v>
      </c>
      <c r="L8982" t="s">
        <v>29</v>
      </c>
      <c r="M8982" t="s">
        <v>29</v>
      </c>
      <c r="N8982" t="s">
        <v>29</v>
      </c>
      <c r="O8982" t="s">
        <v>29</v>
      </c>
      <c r="P8982">
        <v>2</v>
      </c>
      <c r="Q8982">
        <v>591</v>
      </c>
      <c r="R8982">
        <v>25</v>
      </c>
      <c r="S8982" t="str">
        <f>IF(Table1[[#This Row],[Average_Cost_for_two]]&lt;500,"Low",IF(Table1[[#This Row],[Average_Cost_for_two]]&lt;=1500,"Medium","High"))</f>
        <v>Low</v>
      </c>
      <c r="T8982">
        <v>4.2</v>
      </c>
      <c r="U8982">
        <v>2011</v>
      </c>
      <c r="V8982">
        <v>6</v>
      </c>
      <c r="W8982">
        <v>7</v>
      </c>
      <c r="X8982">
        <f>IF(OR(Main!$U8982=0,
       Main!$V8982=0,
       Main!$W8982=0),
   "",
   DATE(Main!$U8982,
        Main!$V8982,
        Main!$W8982)
)</f>
        <v>40701</v>
      </c>
      <c r="Y8982">
        <f>Table1[[#This Row],[Average_Cost_for_two]]*VLOOKUP(Table1[[#This Row],[Currency]],currency!$A$2:$B$10,2,FALSE)</f>
        <v>25</v>
      </c>
      <c r="Z8982" t="str">
        <f>VLOOKUP(C8982,country!A:B,2,FALSE)</f>
        <v>United States</v>
      </c>
      <c r="AA8982">
        <f t="shared" si="140"/>
        <v>2</v>
      </c>
    </row>
    <row r="8983" spans="1:27" ht="15.75" customHeight="1" x14ac:dyDescent="0.25">
      <c r="A8983">
        <v>17678222</v>
      </c>
      <c r="B8983" t="s">
        <v>18937</v>
      </c>
      <c r="C8983">
        <v>216</v>
      </c>
      <c r="D8983" t="s">
        <v>1815</v>
      </c>
      <c r="E8983" t="s">
        <v>18938</v>
      </c>
      <c r="F8983" t="s">
        <v>1815</v>
      </c>
      <c r="G8983" t="s">
        <v>1817</v>
      </c>
      <c r="H8983">
        <v>-83.296329999999998</v>
      </c>
      <c r="I8983">
        <v>30.880146</v>
      </c>
      <c r="J8983" t="s">
        <v>18258</v>
      </c>
      <c r="K8983" t="s">
        <v>518</v>
      </c>
      <c r="L8983" t="s">
        <v>29</v>
      </c>
      <c r="M8983" t="s">
        <v>29</v>
      </c>
      <c r="N8983" t="s">
        <v>29</v>
      </c>
      <c r="O8983" t="s">
        <v>29</v>
      </c>
      <c r="P8983">
        <v>2</v>
      </c>
      <c r="Q8983">
        <v>243</v>
      </c>
      <c r="R8983">
        <v>25</v>
      </c>
      <c r="S8983" t="str">
        <f>IF(Table1[[#This Row],[Average_Cost_for_two]]&lt;500,"Low",IF(Table1[[#This Row],[Average_Cost_for_two]]&lt;=1500,"Medium","High"))</f>
        <v>Low</v>
      </c>
      <c r="T8983">
        <v>3.9</v>
      </c>
      <c r="U8983">
        <v>2018</v>
      </c>
      <c r="V8983">
        <v>6</v>
      </c>
      <c r="W8983">
        <v>20</v>
      </c>
      <c r="X8983">
        <f>IF(OR(Main!$U8983=0,
       Main!$V8983=0,
       Main!$W8983=0),
   "",
   DATE(Main!$U8983,
        Main!$V8983,
        Main!$W8983)
)</f>
        <v>43271</v>
      </c>
      <c r="Y8983">
        <f>Table1[[#This Row],[Average_Cost_for_two]]*VLOOKUP(Table1[[#This Row],[Currency]],currency!$A$2:$B$10,2,FALSE)</f>
        <v>25</v>
      </c>
      <c r="Z8983" t="str">
        <f>VLOOKUP(C8983,country!A:B,2,FALSE)</f>
        <v>United States</v>
      </c>
      <c r="AA8983">
        <f t="shared" si="140"/>
        <v>2</v>
      </c>
    </row>
    <row r="8984" spans="1:27" ht="15.75" customHeight="1" x14ac:dyDescent="0.25">
      <c r="A8984">
        <v>17295069</v>
      </c>
      <c r="B8984" t="s">
        <v>18939</v>
      </c>
      <c r="C8984">
        <v>216</v>
      </c>
      <c r="D8984" t="s">
        <v>17996</v>
      </c>
      <c r="E8984" t="s">
        <v>18940</v>
      </c>
      <c r="F8984" t="s">
        <v>17996</v>
      </c>
      <c r="G8984" t="s">
        <v>18115</v>
      </c>
      <c r="H8984">
        <v>-82.080549300000001</v>
      </c>
      <c r="I8984">
        <v>33.5375868</v>
      </c>
      <c r="J8984" t="s">
        <v>2010</v>
      </c>
      <c r="K8984" t="s">
        <v>518</v>
      </c>
      <c r="L8984" t="s">
        <v>29</v>
      </c>
      <c r="M8984" t="s">
        <v>29</v>
      </c>
      <c r="N8984" t="s">
        <v>29</v>
      </c>
      <c r="O8984" t="s">
        <v>29</v>
      </c>
      <c r="P8984">
        <v>2</v>
      </c>
      <c r="Q8984">
        <v>227</v>
      </c>
      <c r="R8984">
        <v>25</v>
      </c>
      <c r="S8984" t="str">
        <f>IF(Table1[[#This Row],[Average_Cost_for_two]]&lt;500,"Low",IF(Table1[[#This Row],[Average_Cost_for_two]]&lt;=1500,"Medium","High"))</f>
        <v>Low</v>
      </c>
      <c r="T8984">
        <v>4</v>
      </c>
      <c r="U8984">
        <v>2014</v>
      </c>
      <c r="V8984">
        <v>5</v>
      </c>
      <c r="W8984">
        <v>12</v>
      </c>
      <c r="X8984">
        <f>IF(OR(Main!$U8984=0,
       Main!$V8984=0,
       Main!$W8984=0),
   "",
   DATE(Main!$U8984,
        Main!$V8984,
        Main!$W8984)
)</f>
        <v>41771</v>
      </c>
      <c r="Y8984">
        <f>Table1[[#This Row],[Average_Cost_for_two]]*VLOOKUP(Table1[[#This Row],[Currency]],currency!$A$2:$B$10,2,FALSE)</f>
        <v>25</v>
      </c>
      <c r="Z8984" t="str">
        <f>VLOOKUP(C8984,country!A:B,2,FALSE)</f>
        <v>United States</v>
      </c>
      <c r="AA8984">
        <f t="shared" si="140"/>
        <v>2</v>
      </c>
    </row>
    <row r="8985" spans="1:27" ht="15.75" customHeight="1" x14ac:dyDescent="0.25">
      <c r="A8985">
        <v>17316449</v>
      </c>
      <c r="B8985" t="s">
        <v>18941</v>
      </c>
      <c r="C8985">
        <v>216</v>
      </c>
      <c r="D8985" t="s">
        <v>18118</v>
      </c>
      <c r="E8985" t="s">
        <v>18942</v>
      </c>
      <c r="F8985" t="s">
        <v>18120</v>
      </c>
      <c r="G8985" t="s">
        <v>18121</v>
      </c>
      <c r="H8985">
        <v>-91.507400000000004</v>
      </c>
      <c r="I8985">
        <v>41.642800000000001</v>
      </c>
      <c r="J8985" t="s">
        <v>18680</v>
      </c>
      <c r="K8985" t="s">
        <v>518</v>
      </c>
      <c r="L8985" t="s">
        <v>29</v>
      </c>
      <c r="M8985" t="s">
        <v>29</v>
      </c>
      <c r="N8985" t="s">
        <v>29</v>
      </c>
      <c r="O8985" t="s">
        <v>29</v>
      </c>
      <c r="P8985">
        <v>2</v>
      </c>
      <c r="Q8985">
        <v>259</v>
      </c>
      <c r="R8985">
        <v>25</v>
      </c>
      <c r="S8985" t="str">
        <f>IF(Table1[[#This Row],[Average_Cost_for_two]]&lt;500,"Low",IF(Table1[[#This Row],[Average_Cost_for_two]]&lt;=1500,"Medium","High"))</f>
        <v>Low</v>
      </c>
      <c r="T8985">
        <v>4.2</v>
      </c>
      <c r="U8985">
        <v>2012</v>
      </c>
      <c r="V8985">
        <v>5</v>
      </c>
      <c r="W8985">
        <v>10</v>
      </c>
      <c r="X8985">
        <f>IF(OR(Main!$U8985=0,
       Main!$V8985=0,
       Main!$W8985=0),
   "",
   DATE(Main!$U8985,
        Main!$V8985,
        Main!$W8985)
)</f>
        <v>41039</v>
      </c>
      <c r="Y8985">
        <f>Table1[[#This Row],[Average_Cost_for_two]]*VLOOKUP(Table1[[#This Row],[Currency]],currency!$A$2:$B$10,2,FALSE)</f>
        <v>25</v>
      </c>
      <c r="Z8985" t="str">
        <f>VLOOKUP(C8985,country!A:B,2,FALSE)</f>
        <v>United States</v>
      </c>
      <c r="AA8985">
        <f t="shared" si="140"/>
        <v>2</v>
      </c>
    </row>
    <row r="8986" spans="1:27" ht="15.75" customHeight="1" x14ac:dyDescent="0.25">
      <c r="A8986">
        <v>17330087</v>
      </c>
      <c r="B8986" t="s">
        <v>18943</v>
      </c>
      <c r="C8986">
        <v>216</v>
      </c>
      <c r="D8986" t="s">
        <v>18051</v>
      </c>
      <c r="E8986" t="s">
        <v>18944</v>
      </c>
      <c r="F8986" t="s">
        <v>18051</v>
      </c>
      <c r="G8986" t="s">
        <v>18053</v>
      </c>
      <c r="H8986">
        <v>-84.960700000000003</v>
      </c>
      <c r="I8986">
        <v>32.539299999999997</v>
      </c>
      <c r="J8986" t="s">
        <v>556</v>
      </c>
      <c r="K8986" t="s">
        <v>518</v>
      </c>
      <c r="L8986" t="s">
        <v>29</v>
      </c>
      <c r="M8986" t="s">
        <v>29</v>
      </c>
      <c r="N8986" t="s">
        <v>29</v>
      </c>
      <c r="O8986" t="s">
        <v>29</v>
      </c>
      <c r="P8986">
        <v>2</v>
      </c>
      <c r="Q8986">
        <v>335</v>
      </c>
      <c r="R8986">
        <v>25</v>
      </c>
      <c r="S8986" t="str">
        <f>IF(Table1[[#This Row],[Average_Cost_for_two]]&lt;500,"Low",IF(Table1[[#This Row],[Average_Cost_for_two]]&lt;=1500,"Medium","High"))</f>
        <v>Low</v>
      </c>
      <c r="T8986">
        <v>4</v>
      </c>
      <c r="U8986">
        <v>2016</v>
      </c>
      <c r="V8986">
        <v>5</v>
      </c>
      <c r="W8986">
        <v>10</v>
      </c>
      <c r="X8986">
        <f>IF(OR(Main!$U8986=0,
       Main!$V8986=0,
       Main!$W8986=0),
   "",
   DATE(Main!$U8986,
        Main!$V8986,
        Main!$W8986)
)</f>
        <v>42500</v>
      </c>
      <c r="Y8986">
        <f>Table1[[#This Row],[Average_Cost_for_two]]*VLOOKUP(Table1[[#This Row],[Currency]],currency!$A$2:$B$10,2,FALSE)</f>
        <v>25</v>
      </c>
      <c r="Z8986" t="str">
        <f>VLOOKUP(C8986,country!A:B,2,FALSE)</f>
        <v>United States</v>
      </c>
      <c r="AA8986">
        <f t="shared" si="140"/>
        <v>2</v>
      </c>
    </row>
    <row r="8987" spans="1:27" ht="15.75" customHeight="1" x14ac:dyDescent="0.25">
      <c r="A8987">
        <v>17334213</v>
      </c>
      <c r="B8987" t="s">
        <v>18945</v>
      </c>
      <c r="C8987">
        <v>216</v>
      </c>
      <c r="D8987" t="s">
        <v>18360</v>
      </c>
      <c r="E8987" t="s">
        <v>18946</v>
      </c>
      <c r="F8987" t="s">
        <v>18671</v>
      </c>
      <c r="G8987" t="s">
        <v>18672</v>
      </c>
      <c r="H8987">
        <v>-84.952392099999997</v>
      </c>
      <c r="I8987">
        <v>34.497248800000001</v>
      </c>
      <c r="J8987" t="s">
        <v>18680</v>
      </c>
      <c r="K8987" t="s">
        <v>518</v>
      </c>
      <c r="L8987" t="s">
        <v>29</v>
      </c>
      <c r="M8987" t="s">
        <v>29</v>
      </c>
      <c r="N8987" t="s">
        <v>29</v>
      </c>
      <c r="O8987" t="s">
        <v>29</v>
      </c>
      <c r="P8987">
        <v>2</v>
      </c>
      <c r="Q8987">
        <v>207</v>
      </c>
      <c r="R8987">
        <v>25</v>
      </c>
      <c r="S8987" t="str">
        <f>IF(Table1[[#This Row],[Average_Cost_for_two]]&lt;500,"Low",IF(Table1[[#This Row],[Average_Cost_for_two]]&lt;=1500,"Medium","High"))</f>
        <v>Low</v>
      </c>
      <c r="T8987">
        <v>4.4000000000000004</v>
      </c>
      <c r="U8987">
        <v>2015</v>
      </c>
      <c r="V8987">
        <v>5</v>
      </c>
      <c r="W8987">
        <v>21</v>
      </c>
      <c r="X8987">
        <f>IF(OR(Main!$U8987=0,
       Main!$V8987=0,
       Main!$W8987=0),
   "",
   DATE(Main!$U8987,
        Main!$V8987,
        Main!$W8987)
)</f>
        <v>42145</v>
      </c>
      <c r="Y8987">
        <f>Table1[[#This Row],[Average_Cost_for_two]]*VLOOKUP(Table1[[#This Row],[Currency]],currency!$A$2:$B$10,2,FALSE)</f>
        <v>25</v>
      </c>
      <c r="Z8987" t="str">
        <f>VLOOKUP(C8987,country!A:B,2,FALSE)</f>
        <v>United States</v>
      </c>
      <c r="AA8987">
        <f t="shared" si="140"/>
        <v>2</v>
      </c>
    </row>
    <row r="8988" spans="1:27" ht="15.75" customHeight="1" x14ac:dyDescent="0.25">
      <c r="A8988">
        <v>17334254</v>
      </c>
      <c r="B8988" t="s">
        <v>18947</v>
      </c>
      <c r="C8988">
        <v>216</v>
      </c>
      <c r="D8988" t="s">
        <v>18360</v>
      </c>
      <c r="E8988" t="s">
        <v>18948</v>
      </c>
      <c r="F8988" t="s">
        <v>18360</v>
      </c>
      <c r="G8988" t="s">
        <v>18362</v>
      </c>
      <c r="H8988">
        <v>-84.999678000000003</v>
      </c>
      <c r="I8988">
        <v>34.758645000000001</v>
      </c>
      <c r="J8988" t="s">
        <v>591</v>
      </c>
      <c r="K8988" t="s">
        <v>518</v>
      </c>
      <c r="L8988" t="s">
        <v>29</v>
      </c>
      <c r="M8988" t="s">
        <v>29</v>
      </c>
      <c r="N8988" t="s">
        <v>29</v>
      </c>
      <c r="O8988" t="s">
        <v>29</v>
      </c>
      <c r="P8988">
        <v>2</v>
      </c>
      <c r="Q8988">
        <v>116</v>
      </c>
      <c r="R8988">
        <v>25</v>
      </c>
      <c r="S8988" t="str">
        <f>IF(Table1[[#This Row],[Average_Cost_for_two]]&lt;500,"Low",IF(Table1[[#This Row],[Average_Cost_for_two]]&lt;=1500,"Medium","High"))</f>
        <v>Low</v>
      </c>
      <c r="T8988">
        <v>3.7</v>
      </c>
      <c r="U8988">
        <v>2010</v>
      </c>
      <c r="V8988">
        <v>5</v>
      </c>
      <c r="W8988">
        <v>21</v>
      </c>
      <c r="X8988">
        <f>IF(OR(Main!$U8988=0,
       Main!$V8988=0,
       Main!$W8988=0),
   "",
   DATE(Main!$U8988,
        Main!$V8988,
        Main!$W8988)
)</f>
        <v>40319</v>
      </c>
      <c r="Y8988">
        <f>Table1[[#This Row],[Average_Cost_for_two]]*VLOOKUP(Table1[[#This Row],[Currency]],currency!$A$2:$B$10,2,FALSE)</f>
        <v>25</v>
      </c>
      <c r="Z8988" t="str">
        <f>VLOOKUP(C8988,country!A:B,2,FALSE)</f>
        <v>United States</v>
      </c>
      <c r="AA8988">
        <f t="shared" si="140"/>
        <v>2</v>
      </c>
    </row>
    <row r="8989" spans="1:27" ht="15.75" customHeight="1" x14ac:dyDescent="0.25">
      <c r="A8989">
        <v>17335156</v>
      </c>
      <c r="B8989" t="s">
        <v>18949</v>
      </c>
      <c r="C8989">
        <v>216</v>
      </c>
      <c r="D8989" t="s">
        <v>1901</v>
      </c>
      <c r="E8989" t="s">
        <v>18950</v>
      </c>
      <c r="F8989" t="s">
        <v>1901</v>
      </c>
      <c r="G8989" t="s">
        <v>1903</v>
      </c>
      <c r="H8989">
        <v>-90.565837000000002</v>
      </c>
      <c r="I8989">
        <v>41.574458999999997</v>
      </c>
      <c r="J8989" t="s">
        <v>2126</v>
      </c>
      <c r="K8989" t="s">
        <v>518</v>
      </c>
      <c r="L8989" t="s">
        <v>29</v>
      </c>
      <c r="M8989" t="s">
        <v>29</v>
      </c>
      <c r="N8989" t="s">
        <v>29</v>
      </c>
      <c r="O8989" t="s">
        <v>29</v>
      </c>
      <c r="P8989">
        <v>2</v>
      </c>
      <c r="Q8989">
        <v>474</v>
      </c>
      <c r="R8989">
        <v>25</v>
      </c>
      <c r="S8989" t="str">
        <f>IF(Table1[[#This Row],[Average_Cost_for_two]]&lt;500,"Low",IF(Table1[[#This Row],[Average_Cost_for_two]]&lt;=1500,"Medium","High"))</f>
        <v>Low</v>
      </c>
      <c r="T8989">
        <v>4.9000000000000004</v>
      </c>
      <c r="U8989">
        <v>2018</v>
      </c>
      <c r="V8989">
        <v>5</v>
      </c>
      <c r="W8989">
        <v>19</v>
      </c>
      <c r="X8989">
        <f>IF(OR(Main!$U8989=0,
       Main!$V8989=0,
       Main!$W8989=0),
   "",
   DATE(Main!$U8989,
        Main!$V8989,
        Main!$W8989)
)</f>
        <v>43239</v>
      </c>
      <c r="Y8989">
        <f>Table1[[#This Row],[Average_Cost_for_two]]*VLOOKUP(Table1[[#This Row],[Currency]],currency!$A$2:$B$10,2,FALSE)</f>
        <v>25</v>
      </c>
      <c r="Z8989" t="str">
        <f>VLOOKUP(C8989,country!A:B,2,FALSE)</f>
        <v>United States</v>
      </c>
      <c r="AA8989">
        <f t="shared" si="140"/>
        <v>2</v>
      </c>
    </row>
    <row r="8990" spans="1:27" ht="15.75" customHeight="1" x14ac:dyDescent="0.25">
      <c r="A8990">
        <v>17258136</v>
      </c>
      <c r="B8990" t="s">
        <v>18951</v>
      </c>
      <c r="C8990">
        <v>216</v>
      </c>
      <c r="D8990" t="s">
        <v>1910</v>
      </c>
      <c r="E8990" t="s">
        <v>18952</v>
      </c>
      <c r="F8990" t="s">
        <v>18953</v>
      </c>
      <c r="G8990" t="s">
        <v>18954</v>
      </c>
      <c r="H8990">
        <v>-93.739572999999993</v>
      </c>
      <c r="I8990">
        <v>41.600563999999999</v>
      </c>
      <c r="J8990" t="s">
        <v>18955</v>
      </c>
      <c r="K8990" t="s">
        <v>518</v>
      </c>
      <c r="L8990" t="s">
        <v>29</v>
      </c>
      <c r="M8990" t="s">
        <v>29</v>
      </c>
      <c r="N8990" t="s">
        <v>29</v>
      </c>
      <c r="O8990" t="s">
        <v>29</v>
      </c>
      <c r="P8990">
        <v>2</v>
      </c>
      <c r="Q8990">
        <v>496</v>
      </c>
      <c r="R8990">
        <v>25</v>
      </c>
      <c r="S8990" t="str">
        <f>IF(Table1[[#This Row],[Average_Cost_for_two]]&lt;500,"Low",IF(Table1[[#This Row],[Average_Cost_for_two]]&lt;=1500,"Medium","High"))</f>
        <v>Low</v>
      </c>
      <c r="T8990">
        <v>4.0999999999999996</v>
      </c>
      <c r="U8990">
        <v>2011</v>
      </c>
      <c r="V8990">
        <v>5</v>
      </c>
      <c r="W8990">
        <v>9</v>
      </c>
      <c r="X8990">
        <f>IF(OR(Main!$U8990=0,
       Main!$V8990=0,
       Main!$W8990=0),
   "",
   DATE(Main!$U8990,
        Main!$V8990,
        Main!$W8990)
)</f>
        <v>40672</v>
      </c>
      <c r="Y8990">
        <f>Table1[[#This Row],[Average_Cost_for_two]]*VLOOKUP(Table1[[#This Row],[Currency]],currency!$A$2:$B$10,2,FALSE)</f>
        <v>25</v>
      </c>
      <c r="Z8990" t="str">
        <f>VLOOKUP(C8990,country!A:B,2,FALSE)</f>
        <v>United States</v>
      </c>
      <c r="AA8990">
        <f t="shared" si="140"/>
        <v>2</v>
      </c>
    </row>
    <row r="8991" spans="1:27" ht="15.75" customHeight="1" x14ac:dyDescent="0.25">
      <c r="A8991">
        <v>17501308</v>
      </c>
      <c r="B8991" t="s">
        <v>18956</v>
      </c>
      <c r="C8991">
        <v>216</v>
      </c>
      <c r="D8991" t="s">
        <v>1858</v>
      </c>
      <c r="E8991" t="s">
        <v>18957</v>
      </c>
      <c r="F8991" t="s">
        <v>18191</v>
      </c>
      <c r="G8991" t="s">
        <v>18192</v>
      </c>
      <c r="H8991">
        <v>-83.600200999999998</v>
      </c>
      <c r="I8991">
        <v>32.619320999999999</v>
      </c>
      <c r="J8991" t="s">
        <v>18680</v>
      </c>
      <c r="K8991" t="s">
        <v>518</v>
      </c>
      <c r="L8991" t="s">
        <v>29</v>
      </c>
      <c r="M8991" t="s">
        <v>29</v>
      </c>
      <c r="N8991" t="s">
        <v>29</v>
      </c>
      <c r="O8991" t="s">
        <v>29</v>
      </c>
      <c r="P8991">
        <v>2</v>
      </c>
      <c r="Q8991">
        <v>288</v>
      </c>
      <c r="R8991">
        <v>25</v>
      </c>
      <c r="S8991" t="str">
        <f>IF(Table1[[#This Row],[Average_Cost_for_two]]&lt;500,"Low",IF(Table1[[#This Row],[Average_Cost_for_two]]&lt;=1500,"Medium","High"))</f>
        <v>Low</v>
      </c>
      <c r="T8991">
        <v>4.2</v>
      </c>
      <c r="U8991">
        <v>2011</v>
      </c>
      <c r="V8991">
        <v>5</v>
      </c>
      <c r="W8991">
        <v>6</v>
      </c>
      <c r="X8991">
        <f>IF(OR(Main!$U8991=0,
       Main!$V8991=0,
       Main!$W8991=0),
   "",
   DATE(Main!$U8991,
        Main!$V8991,
        Main!$W8991)
)</f>
        <v>40669</v>
      </c>
      <c r="Y8991">
        <f>Table1[[#This Row],[Average_Cost_for_two]]*VLOOKUP(Table1[[#This Row],[Currency]],currency!$A$2:$B$10,2,FALSE)</f>
        <v>25</v>
      </c>
      <c r="Z8991" t="str">
        <f>VLOOKUP(C8991,country!A:B,2,FALSE)</f>
        <v>United States</v>
      </c>
      <c r="AA8991">
        <f t="shared" si="140"/>
        <v>2</v>
      </c>
    </row>
    <row r="8992" spans="1:27" ht="15.75" customHeight="1" x14ac:dyDescent="0.25">
      <c r="A8992">
        <v>17061253</v>
      </c>
      <c r="B8992" t="s">
        <v>18958</v>
      </c>
      <c r="C8992">
        <v>216</v>
      </c>
      <c r="D8992" t="s">
        <v>513</v>
      </c>
      <c r="E8992" t="s">
        <v>18959</v>
      </c>
      <c r="F8992" t="s">
        <v>18149</v>
      </c>
      <c r="G8992" t="s">
        <v>18150</v>
      </c>
      <c r="H8992">
        <v>-81.352920999999995</v>
      </c>
      <c r="I8992">
        <v>28.592856999999999</v>
      </c>
      <c r="J8992" t="s">
        <v>18960</v>
      </c>
      <c r="K8992" t="s">
        <v>518</v>
      </c>
      <c r="L8992" t="s">
        <v>29</v>
      </c>
      <c r="M8992" t="s">
        <v>29</v>
      </c>
      <c r="N8992" t="s">
        <v>29</v>
      </c>
      <c r="O8992" t="s">
        <v>29</v>
      </c>
      <c r="P8992">
        <v>2</v>
      </c>
      <c r="Q8992">
        <v>797</v>
      </c>
      <c r="R8992">
        <v>25</v>
      </c>
      <c r="S8992" t="str">
        <f>IF(Table1[[#This Row],[Average_Cost_for_two]]&lt;500,"Low",IF(Table1[[#This Row],[Average_Cost_for_two]]&lt;=1500,"Medium","High"))</f>
        <v>Low</v>
      </c>
      <c r="T8992">
        <v>4.4000000000000004</v>
      </c>
      <c r="U8992">
        <v>2017</v>
      </c>
      <c r="V8992">
        <v>5</v>
      </c>
      <c r="W8992">
        <v>6</v>
      </c>
      <c r="X8992">
        <f>IF(OR(Main!$U8992=0,
       Main!$V8992=0,
       Main!$W8992=0),
   "",
   DATE(Main!$U8992,
        Main!$V8992,
        Main!$W8992)
)</f>
        <v>42861</v>
      </c>
      <c r="Y8992">
        <f>Table1[[#This Row],[Average_Cost_for_two]]*VLOOKUP(Table1[[#This Row],[Currency]],currency!$A$2:$B$10,2,FALSE)</f>
        <v>25</v>
      </c>
      <c r="Z8992" t="str">
        <f>VLOOKUP(C8992,country!A:B,2,FALSE)</f>
        <v>United States</v>
      </c>
      <c r="AA8992">
        <f t="shared" si="140"/>
        <v>2</v>
      </c>
    </row>
    <row r="8993" spans="1:27" ht="15.75" customHeight="1" x14ac:dyDescent="0.25">
      <c r="A8993">
        <v>17144717</v>
      </c>
      <c r="B8993" t="s">
        <v>18961</v>
      </c>
      <c r="C8993">
        <v>216</v>
      </c>
      <c r="D8993" t="s">
        <v>1848</v>
      </c>
      <c r="E8993" t="s">
        <v>18962</v>
      </c>
      <c r="F8993" t="s">
        <v>18963</v>
      </c>
      <c r="G8993" t="s">
        <v>18964</v>
      </c>
      <c r="H8993">
        <v>-157.948486</v>
      </c>
      <c r="I8993">
        <v>21.677078000000002</v>
      </c>
      <c r="J8993" t="s">
        <v>1884</v>
      </c>
      <c r="K8993" t="s">
        <v>518</v>
      </c>
      <c r="L8993" t="s">
        <v>29</v>
      </c>
      <c r="M8993" t="s">
        <v>29</v>
      </c>
      <c r="N8993" t="s">
        <v>29</v>
      </c>
      <c r="O8993" t="s">
        <v>29</v>
      </c>
      <c r="P8993">
        <v>2</v>
      </c>
      <c r="Q8993">
        <v>691</v>
      </c>
      <c r="R8993">
        <v>25</v>
      </c>
      <c r="S8993" t="str">
        <f>IF(Table1[[#This Row],[Average_Cost_for_two]]&lt;500,"Low",IF(Table1[[#This Row],[Average_Cost_for_two]]&lt;=1500,"Medium","High"))</f>
        <v>Low</v>
      </c>
      <c r="T8993">
        <v>4.5</v>
      </c>
      <c r="U8993">
        <v>2017</v>
      </c>
      <c r="V8993">
        <v>5</v>
      </c>
      <c r="W8993">
        <v>15</v>
      </c>
      <c r="X8993">
        <f>IF(OR(Main!$U8993=0,
       Main!$V8993=0,
       Main!$W8993=0),
   "",
   DATE(Main!$U8993,
        Main!$V8993,
        Main!$W8993)
)</f>
        <v>42870</v>
      </c>
      <c r="Y8993">
        <f>Table1[[#This Row],[Average_Cost_for_two]]*VLOOKUP(Table1[[#This Row],[Currency]],currency!$A$2:$B$10,2,FALSE)</f>
        <v>25</v>
      </c>
      <c r="Z8993" t="str">
        <f>VLOOKUP(C8993,country!A:B,2,FALSE)</f>
        <v>United States</v>
      </c>
      <c r="AA8993">
        <f t="shared" si="140"/>
        <v>2</v>
      </c>
    </row>
    <row r="8994" spans="1:27" ht="15.75" customHeight="1" x14ac:dyDescent="0.25">
      <c r="A8994">
        <v>17615976</v>
      </c>
      <c r="B8994" t="s">
        <v>18965</v>
      </c>
      <c r="C8994">
        <v>216</v>
      </c>
      <c r="D8994" t="s">
        <v>1789</v>
      </c>
      <c r="E8994" t="s">
        <v>18966</v>
      </c>
      <c r="F8994" t="s">
        <v>1789</v>
      </c>
      <c r="G8994" t="s">
        <v>1791</v>
      </c>
      <c r="H8994">
        <v>-81.0916</v>
      </c>
      <c r="I8994">
        <v>32.0809</v>
      </c>
      <c r="J8994" t="s">
        <v>18967</v>
      </c>
      <c r="K8994" t="s">
        <v>518</v>
      </c>
      <c r="L8994" t="s">
        <v>29</v>
      </c>
      <c r="M8994" t="s">
        <v>29</v>
      </c>
      <c r="N8994" t="s">
        <v>29</v>
      </c>
      <c r="O8994" t="s">
        <v>29</v>
      </c>
      <c r="P8994">
        <v>2</v>
      </c>
      <c r="Q8994">
        <v>747</v>
      </c>
      <c r="R8994">
        <v>25</v>
      </c>
      <c r="S8994" t="str">
        <f>IF(Table1[[#This Row],[Average_Cost_for_two]]&lt;500,"Low",IF(Table1[[#This Row],[Average_Cost_for_two]]&lt;=1500,"Medium","High"))</f>
        <v>Low</v>
      </c>
      <c r="T8994">
        <v>3.7</v>
      </c>
      <c r="U8994">
        <v>2014</v>
      </c>
      <c r="V8994">
        <v>5</v>
      </c>
      <c r="W8994">
        <v>15</v>
      </c>
      <c r="X8994">
        <f>IF(OR(Main!$U8994=0,
       Main!$V8994=0,
       Main!$W8994=0),
   "",
   DATE(Main!$U8994,
        Main!$V8994,
        Main!$W8994)
)</f>
        <v>41774</v>
      </c>
      <c r="Y8994">
        <f>Table1[[#This Row],[Average_Cost_for_two]]*VLOOKUP(Table1[[#This Row],[Currency]],currency!$A$2:$B$10,2,FALSE)</f>
        <v>25</v>
      </c>
      <c r="Z8994" t="str">
        <f>VLOOKUP(C8994,country!A:B,2,FALSE)</f>
        <v>United States</v>
      </c>
      <c r="AA8994">
        <f t="shared" si="140"/>
        <v>2</v>
      </c>
    </row>
    <row r="8995" spans="1:27" ht="15.75" customHeight="1" x14ac:dyDescent="0.25">
      <c r="A8995">
        <v>17615740</v>
      </c>
      <c r="B8995" t="s">
        <v>18968</v>
      </c>
      <c r="C8995">
        <v>216</v>
      </c>
      <c r="D8995" t="s">
        <v>1789</v>
      </c>
      <c r="E8995" t="s">
        <v>18969</v>
      </c>
      <c r="F8995" t="s">
        <v>1789</v>
      </c>
      <c r="G8995" t="s">
        <v>1791</v>
      </c>
      <c r="H8995">
        <v>-81.097899999999996</v>
      </c>
      <c r="I8995">
        <v>32.073500000000003</v>
      </c>
      <c r="J8995" t="s">
        <v>18708</v>
      </c>
      <c r="K8995" t="s">
        <v>518</v>
      </c>
      <c r="L8995" t="s">
        <v>29</v>
      </c>
      <c r="M8995" t="s">
        <v>29</v>
      </c>
      <c r="N8995" t="s">
        <v>29</v>
      </c>
      <c r="O8995" t="s">
        <v>29</v>
      </c>
      <c r="P8995">
        <v>2</v>
      </c>
      <c r="Q8995">
        <v>690</v>
      </c>
      <c r="R8995">
        <v>25</v>
      </c>
      <c r="S8995" t="str">
        <f>IF(Table1[[#This Row],[Average_Cost_for_two]]&lt;500,"Low",IF(Table1[[#This Row],[Average_Cost_for_two]]&lt;=1500,"Medium","High"))</f>
        <v>Low</v>
      </c>
      <c r="T8995">
        <v>4.4000000000000004</v>
      </c>
      <c r="U8995">
        <v>2010</v>
      </c>
      <c r="V8995">
        <v>5</v>
      </c>
      <c r="W8995">
        <v>13</v>
      </c>
      <c r="X8995">
        <f>IF(OR(Main!$U8995=0,
       Main!$V8995=0,
       Main!$W8995=0),
   "",
   DATE(Main!$U8995,
        Main!$V8995,
        Main!$W8995)
)</f>
        <v>40311</v>
      </c>
      <c r="Y8995">
        <f>Table1[[#This Row],[Average_Cost_for_two]]*VLOOKUP(Table1[[#This Row],[Currency]],currency!$A$2:$B$10,2,FALSE)</f>
        <v>25</v>
      </c>
      <c r="Z8995" t="str">
        <f>VLOOKUP(C8995,country!A:B,2,FALSE)</f>
        <v>United States</v>
      </c>
      <c r="AA8995">
        <f t="shared" si="140"/>
        <v>2</v>
      </c>
    </row>
    <row r="8996" spans="1:27" ht="15.75" customHeight="1" x14ac:dyDescent="0.25">
      <c r="A8996">
        <v>17696955</v>
      </c>
      <c r="B8996" t="s">
        <v>2483</v>
      </c>
      <c r="C8996">
        <v>216</v>
      </c>
      <c r="D8996" t="s">
        <v>18323</v>
      </c>
      <c r="E8996" t="s">
        <v>18970</v>
      </c>
      <c r="F8996" t="s">
        <v>18325</v>
      </c>
      <c r="G8996" t="s">
        <v>18326</v>
      </c>
      <c r="H8996">
        <v>-92.429100000000005</v>
      </c>
      <c r="I8996">
        <v>42.512700000000002</v>
      </c>
      <c r="J8996" t="s">
        <v>18083</v>
      </c>
      <c r="K8996" t="s">
        <v>518</v>
      </c>
      <c r="L8996" t="s">
        <v>29</v>
      </c>
      <c r="M8996" t="s">
        <v>29</v>
      </c>
      <c r="N8996" t="s">
        <v>29</v>
      </c>
      <c r="O8996" t="s">
        <v>29</v>
      </c>
      <c r="P8996">
        <v>2</v>
      </c>
      <c r="Q8996">
        <v>93</v>
      </c>
      <c r="R8996">
        <v>25</v>
      </c>
      <c r="S8996" t="str">
        <f>IF(Table1[[#This Row],[Average_Cost_for_two]]&lt;500,"Low",IF(Table1[[#This Row],[Average_Cost_for_two]]&lt;=1500,"Medium","High"))</f>
        <v>Low</v>
      </c>
      <c r="T8996">
        <v>3.6</v>
      </c>
      <c r="U8996">
        <v>2014</v>
      </c>
      <c r="V8996">
        <v>5</v>
      </c>
      <c r="W8996">
        <v>19</v>
      </c>
      <c r="X8996">
        <f>IF(OR(Main!$U8996=0,
       Main!$V8996=0,
       Main!$W8996=0),
   "",
   DATE(Main!$U8996,
        Main!$V8996,
        Main!$W8996)
)</f>
        <v>41778</v>
      </c>
      <c r="Y8996">
        <f>Table1[[#This Row],[Average_Cost_for_two]]*VLOOKUP(Table1[[#This Row],[Currency]],currency!$A$2:$B$10,2,FALSE)</f>
        <v>25</v>
      </c>
      <c r="Z8996" t="str">
        <f>VLOOKUP(C8996,country!A:B,2,FALSE)</f>
        <v>United States</v>
      </c>
      <c r="AA8996">
        <f t="shared" si="140"/>
        <v>2</v>
      </c>
    </row>
    <row r="8997" spans="1:27" ht="15.75" customHeight="1" x14ac:dyDescent="0.25">
      <c r="A8997">
        <v>17294836</v>
      </c>
      <c r="B8997" t="s">
        <v>18910</v>
      </c>
      <c r="C8997">
        <v>216</v>
      </c>
      <c r="D8997" t="s">
        <v>17996</v>
      </c>
      <c r="E8997" t="s">
        <v>18971</v>
      </c>
      <c r="F8997" t="s">
        <v>17998</v>
      </c>
      <c r="G8997" t="s">
        <v>17999</v>
      </c>
      <c r="H8997">
        <v>-82.141283999999999</v>
      </c>
      <c r="I8997">
        <v>33.521290999999998</v>
      </c>
      <c r="J8997" t="s">
        <v>18972</v>
      </c>
      <c r="K8997" t="s">
        <v>518</v>
      </c>
      <c r="L8997" t="s">
        <v>29</v>
      </c>
      <c r="M8997" t="s">
        <v>29</v>
      </c>
      <c r="N8997" t="s">
        <v>29</v>
      </c>
      <c r="O8997" t="s">
        <v>29</v>
      </c>
      <c r="P8997">
        <v>2</v>
      </c>
      <c r="Q8997">
        <v>326</v>
      </c>
      <c r="R8997">
        <v>25</v>
      </c>
      <c r="S8997" t="str">
        <f>IF(Table1[[#This Row],[Average_Cost_for_two]]&lt;500,"Low",IF(Table1[[#This Row],[Average_Cost_for_two]]&lt;=1500,"Medium","High"))</f>
        <v>Low</v>
      </c>
      <c r="T8997">
        <v>4</v>
      </c>
      <c r="U8997">
        <v>2012</v>
      </c>
      <c r="V8997">
        <v>4</v>
      </c>
      <c r="W8997">
        <v>10</v>
      </c>
      <c r="X8997">
        <f>IF(OR(Main!$U8997=0,
       Main!$V8997=0,
       Main!$W8997=0),
   "",
   DATE(Main!$U8997,
        Main!$V8997,
        Main!$W8997)
)</f>
        <v>41009</v>
      </c>
      <c r="Y8997">
        <f>Table1[[#This Row],[Average_Cost_for_two]]*VLOOKUP(Table1[[#This Row],[Currency]],currency!$A$2:$B$10,2,FALSE)</f>
        <v>25</v>
      </c>
      <c r="Z8997" t="str">
        <f>VLOOKUP(C8997,country!A:B,2,FALSE)</f>
        <v>United States</v>
      </c>
      <c r="AA8997">
        <f t="shared" si="140"/>
        <v>2</v>
      </c>
    </row>
    <row r="8998" spans="1:27" ht="15.75" customHeight="1" x14ac:dyDescent="0.25">
      <c r="A8998">
        <v>17316278</v>
      </c>
      <c r="B8998" t="s">
        <v>18973</v>
      </c>
      <c r="C8998">
        <v>216</v>
      </c>
      <c r="D8998" t="s">
        <v>18118</v>
      </c>
      <c r="E8998" t="s">
        <v>18974</v>
      </c>
      <c r="F8998" t="s">
        <v>18918</v>
      </c>
      <c r="G8998" t="s">
        <v>18919</v>
      </c>
      <c r="H8998">
        <v>-91.568700000000007</v>
      </c>
      <c r="I8998">
        <v>41.668500000000002</v>
      </c>
      <c r="J8998" t="s">
        <v>2010</v>
      </c>
      <c r="K8998" t="s">
        <v>518</v>
      </c>
      <c r="L8998" t="s">
        <v>29</v>
      </c>
      <c r="M8998" t="s">
        <v>29</v>
      </c>
      <c r="N8998" t="s">
        <v>29</v>
      </c>
      <c r="O8998" t="s">
        <v>29</v>
      </c>
      <c r="P8998">
        <v>2</v>
      </c>
      <c r="Q8998">
        <v>160</v>
      </c>
      <c r="R8998">
        <v>25</v>
      </c>
      <c r="S8998" t="str">
        <f>IF(Table1[[#This Row],[Average_Cost_for_two]]&lt;500,"Low",IF(Table1[[#This Row],[Average_Cost_for_two]]&lt;=1500,"Medium","High"))</f>
        <v>Low</v>
      </c>
      <c r="T8998">
        <v>4.0999999999999996</v>
      </c>
      <c r="U8998">
        <v>2010</v>
      </c>
      <c r="V8998">
        <v>4</v>
      </c>
      <c r="W8998">
        <v>2</v>
      </c>
      <c r="X8998">
        <f>IF(OR(Main!$U8998=0,
       Main!$V8998=0,
       Main!$W8998=0),
   "",
   DATE(Main!$U8998,
        Main!$V8998,
        Main!$W8998)
)</f>
        <v>40270</v>
      </c>
      <c r="Y8998">
        <f>Table1[[#This Row],[Average_Cost_for_two]]*VLOOKUP(Table1[[#This Row],[Currency]],currency!$A$2:$B$10,2,FALSE)</f>
        <v>25</v>
      </c>
      <c r="Z8998" t="str">
        <f>VLOOKUP(C8998,country!A:B,2,FALSE)</f>
        <v>United States</v>
      </c>
      <c r="AA8998">
        <f t="shared" si="140"/>
        <v>2</v>
      </c>
    </row>
    <row r="8999" spans="1:27" ht="15.75" customHeight="1" x14ac:dyDescent="0.25">
      <c r="A8999">
        <v>17316802</v>
      </c>
      <c r="B8999" t="s">
        <v>18975</v>
      </c>
      <c r="C8999">
        <v>216</v>
      </c>
      <c r="D8999" t="s">
        <v>18118</v>
      </c>
      <c r="E8999" t="s">
        <v>18976</v>
      </c>
      <c r="F8999" t="s">
        <v>18120</v>
      </c>
      <c r="G8999" t="s">
        <v>18121</v>
      </c>
      <c r="H8999">
        <v>-91.482164999999995</v>
      </c>
      <c r="I8999">
        <v>41.667741999999997</v>
      </c>
      <c r="J8999" t="s">
        <v>18018</v>
      </c>
      <c r="K8999" t="s">
        <v>518</v>
      </c>
      <c r="L8999" t="s">
        <v>29</v>
      </c>
      <c r="M8999" t="s">
        <v>29</v>
      </c>
      <c r="N8999" t="s">
        <v>29</v>
      </c>
      <c r="O8999" t="s">
        <v>29</v>
      </c>
      <c r="P8999">
        <v>2</v>
      </c>
      <c r="Q8999">
        <v>294</v>
      </c>
      <c r="R8999">
        <v>25</v>
      </c>
      <c r="S8999" t="str">
        <f>IF(Table1[[#This Row],[Average_Cost_for_two]]&lt;500,"Low",IF(Table1[[#This Row],[Average_Cost_for_two]]&lt;=1500,"Medium","High"))</f>
        <v>Low</v>
      </c>
      <c r="T8999">
        <v>4.0999999999999996</v>
      </c>
      <c r="U8999">
        <v>2011</v>
      </c>
      <c r="V8999">
        <v>4</v>
      </c>
      <c r="W8999">
        <v>2</v>
      </c>
      <c r="X8999">
        <f>IF(OR(Main!$U8999=0,
       Main!$V8999=0,
       Main!$W8999=0),
   "",
   DATE(Main!$U8999,
        Main!$V8999,
        Main!$W8999)
)</f>
        <v>40635</v>
      </c>
      <c r="Y8999">
        <f>Table1[[#This Row],[Average_Cost_for_two]]*VLOOKUP(Table1[[#This Row],[Currency]],currency!$A$2:$B$10,2,FALSE)</f>
        <v>25</v>
      </c>
      <c r="Z8999" t="str">
        <f>VLOOKUP(C8999,country!A:B,2,FALSE)</f>
        <v>United States</v>
      </c>
      <c r="AA8999">
        <f t="shared" si="140"/>
        <v>2</v>
      </c>
    </row>
    <row r="9000" spans="1:27" ht="15.75" customHeight="1" x14ac:dyDescent="0.25">
      <c r="A9000">
        <v>17330024</v>
      </c>
      <c r="B9000" t="s">
        <v>18977</v>
      </c>
      <c r="C9000">
        <v>216</v>
      </c>
      <c r="D9000" t="s">
        <v>18051</v>
      </c>
      <c r="E9000" t="s">
        <v>18978</v>
      </c>
      <c r="F9000" t="s">
        <v>18051</v>
      </c>
      <c r="G9000" t="s">
        <v>18053</v>
      </c>
      <c r="H9000">
        <v>-84.943600000000004</v>
      </c>
      <c r="I9000">
        <v>32.557699999999997</v>
      </c>
      <c r="J9000" t="s">
        <v>18979</v>
      </c>
      <c r="K9000" t="s">
        <v>518</v>
      </c>
      <c r="L9000" t="s">
        <v>29</v>
      </c>
      <c r="M9000" t="s">
        <v>29</v>
      </c>
      <c r="N9000" t="s">
        <v>29</v>
      </c>
      <c r="O9000" t="s">
        <v>29</v>
      </c>
      <c r="P9000">
        <v>2</v>
      </c>
      <c r="Q9000">
        <v>149</v>
      </c>
      <c r="R9000">
        <v>25</v>
      </c>
      <c r="S9000" t="str">
        <f>IF(Table1[[#This Row],[Average_Cost_for_two]]&lt;500,"Low",IF(Table1[[#This Row],[Average_Cost_for_two]]&lt;=1500,"Medium","High"))</f>
        <v>Low</v>
      </c>
      <c r="T9000">
        <v>3.8</v>
      </c>
      <c r="U9000">
        <v>2018</v>
      </c>
      <c r="V9000">
        <v>4</v>
      </c>
      <c r="W9000">
        <v>11</v>
      </c>
      <c r="X9000">
        <f>IF(OR(Main!$U9000=0,
       Main!$V9000=0,
       Main!$W9000=0),
   "",
   DATE(Main!$U9000,
        Main!$V9000,
        Main!$W9000)
)</f>
        <v>43201</v>
      </c>
      <c r="Y9000">
        <f>Table1[[#This Row],[Average_Cost_for_two]]*VLOOKUP(Table1[[#This Row],[Currency]],currency!$A$2:$B$10,2,FALSE)</f>
        <v>25</v>
      </c>
      <c r="Z9000" t="str">
        <f>VLOOKUP(C9000,country!A:B,2,FALSE)</f>
        <v>United States</v>
      </c>
      <c r="AA9000">
        <f t="shared" si="140"/>
        <v>2</v>
      </c>
    </row>
    <row r="9001" spans="1:27" ht="15.75" customHeight="1" x14ac:dyDescent="0.25">
      <c r="A9001">
        <v>17334763</v>
      </c>
      <c r="B9001" t="s">
        <v>18980</v>
      </c>
      <c r="C9001">
        <v>216</v>
      </c>
      <c r="D9001" t="s">
        <v>1901</v>
      </c>
      <c r="E9001" t="s">
        <v>18981</v>
      </c>
      <c r="F9001" t="s">
        <v>1901</v>
      </c>
      <c r="G9001" t="s">
        <v>1903</v>
      </c>
      <c r="H9001">
        <v>-90.543199999999999</v>
      </c>
      <c r="I9001">
        <v>41.5747</v>
      </c>
      <c r="J9001" t="s">
        <v>1766</v>
      </c>
      <c r="K9001" t="s">
        <v>518</v>
      </c>
      <c r="L9001" t="s">
        <v>29</v>
      </c>
      <c r="M9001" t="s">
        <v>29</v>
      </c>
      <c r="N9001" t="s">
        <v>29</v>
      </c>
      <c r="O9001" t="s">
        <v>29</v>
      </c>
      <c r="P9001">
        <v>2</v>
      </c>
      <c r="Q9001">
        <v>256</v>
      </c>
      <c r="R9001">
        <v>25</v>
      </c>
      <c r="S9001" t="str">
        <f>IF(Table1[[#This Row],[Average_Cost_for_two]]&lt;500,"Low",IF(Table1[[#This Row],[Average_Cost_for_two]]&lt;=1500,"Medium","High"))</f>
        <v>Low</v>
      </c>
      <c r="T9001">
        <v>4.0999999999999996</v>
      </c>
      <c r="U9001">
        <v>2011</v>
      </c>
      <c r="V9001">
        <v>4</v>
      </c>
      <c r="W9001">
        <v>10</v>
      </c>
      <c r="X9001">
        <f>IF(OR(Main!$U9001=0,
       Main!$V9001=0,
       Main!$W9001=0),
   "",
   DATE(Main!$U9001,
        Main!$V9001,
        Main!$W9001)
)</f>
        <v>40643</v>
      </c>
      <c r="Y9001">
        <f>Table1[[#This Row],[Average_Cost_for_two]]*VLOOKUP(Table1[[#This Row],[Currency]],currency!$A$2:$B$10,2,FALSE)</f>
        <v>25</v>
      </c>
      <c r="Z9001" t="str">
        <f>VLOOKUP(C9001,country!A:B,2,FALSE)</f>
        <v>United States</v>
      </c>
      <c r="AA9001">
        <f t="shared" si="140"/>
        <v>2</v>
      </c>
    </row>
    <row r="9002" spans="1:27" ht="15.75" customHeight="1" x14ac:dyDescent="0.25">
      <c r="A9002">
        <v>17334846</v>
      </c>
      <c r="B9002" t="s">
        <v>18925</v>
      </c>
      <c r="C9002">
        <v>216</v>
      </c>
      <c r="D9002" t="s">
        <v>1901</v>
      </c>
      <c r="E9002" t="s">
        <v>18982</v>
      </c>
      <c r="F9002" t="s">
        <v>1901</v>
      </c>
      <c r="G9002" t="s">
        <v>1903</v>
      </c>
      <c r="H9002">
        <v>-90.568600000000004</v>
      </c>
      <c r="I9002">
        <v>41.558999999999997</v>
      </c>
      <c r="J9002" t="s">
        <v>2358</v>
      </c>
      <c r="K9002" t="s">
        <v>518</v>
      </c>
      <c r="L9002" t="s">
        <v>29</v>
      </c>
      <c r="M9002" t="s">
        <v>29</v>
      </c>
      <c r="N9002" t="s">
        <v>29</v>
      </c>
      <c r="O9002" t="s">
        <v>29</v>
      </c>
      <c r="P9002">
        <v>2</v>
      </c>
      <c r="Q9002">
        <v>157</v>
      </c>
      <c r="R9002">
        <v>25</v>
      </c>
      <c r="S9002" t="str">
        <f>IF(Table1[[#This Row],[Average_Cost_for_two]]&lt;500,"Low",IF(Table1[[#This Row],[Average_Cost_for_two]]&lt;=1500,"Medium","High"))</f>
        <v>Low</v>
      </c>
      <c r="T9002">
        <v>4.0999999999999996</v>
      </c>
      <c r="U9002">
        <v>2010</v>
      </c>
      <c r="V9002">
        <v>4</v>
      </c>
      <c r="W9002">
        <v>18</v>
      </c>
      <c r="X9002">
        <f>IF(OR(Main!$U9002=0,
       Main!$V9002=0,
       Main!$W9002=0),
   "",
   DATE(Main!$U9002,
        Main!$V9002,
        Main!$W9002)
)</f>
        <v>40286</v>
      </c>
      <c r="Y9002">
        <f>Table1[[#This Row],[Average_Cost_for_two]]*VLOOKUP(Table1[[#This Row],[Currency]],currency!$A$2:$B$10,2,FALSE)</f>
        <v>25</v>
      </c>
      <c r="Z9002" t="str">
        <f>VLOOKUP(C9002,country!A:B,2,FALSE)</f>
        <v>United States</v>
      </c>
      <c r="AA9002">
        <f t="shared" si="140"/>
        <v>2</v>
      </c>
    </row>
    <row r="9003" spans="1:27" ht="15.75" customHeight="1" x14ac:dyDescent="0.25">
      <c r="A9003">
        <v>17259368</v>
      </c>
      <c r="B9003" t="s">
        <v>18983</v>
      </c>
      <c r="C9003">
        <v>216</v>
      </c>
      <c r="D9003" t="s">
        <v>1910</v>
      </c>
      <c r="E9003" t="s">
        <v>18984</v>
      </c>
      <c r="F9003" t="s">
        <v>18250</v>
      </c>
      <c r="G9003" t="s">
        <v>18251</v>
      </c>
      <c r="H9003">
        <v>-93.621630999999994</v>
      </c>
      <c r="I9003">
        <v>41.585464999999999</v>
      </c>
      <c r="J9003" t="s">
        <v>18985</v>
      </c>
      <c r="K9003" t="s">
        <v>518</v>
      </c>
      <c r="L9003" t="s">
        <v>29</v>
      </c>
      <c r="M9003" t="s">
        <v>29</v>
      </c>
      <c r="N9003" t="s">
        <v>29</v>
      </c>
      <c r="O9003" t="s">
        <v>29</v>
      </c>
      <c r="P9003">
        <v>2</v>
      </c>
      <c r="Q9003">
        <v>728</v>
      </c>
      <c r="R9003">
        <v>25</v>
      </c>
      <c r="S9003" t="str">
        <f>IF(Table1[[#This Row],[Average_Cost_for_two]]&lt;500,"Low",IF(Table1[[#This Row],[Average_Cost_for_two]]&lt;=1500,"Medium","High"))</f>
        <v>Low</v>
      </c>
      <c r="T9003">
        <v>4.5999999999999996</v>
      </c>
      <c r="U9003">
        <v>2013</v>
      </c>
      <c r="V9003">
        <v>4</v>
      </c>
      <c r="W9003">
        <v>27</v>
      </c>
      <c r="X9003">
        <f>IF(OR(Main!$U9003=0,
       Main!$V9003=0,
       Main!$W9003=0),
   "",
   DATE(Main!$U9003,
        Main!$V9003,
        Main!$W9003)
)</f>
        <v>41391</v>
      </c>
      <c r="Y9003">
        <f>Table1[[#This Row],[Average_Cost_for_two]]*VLOOKUP(Table1[[#This Row],[Currency]],currency!$A$2:$B$10,2,FALSE)</f>
        <v>25</v>
      </c>
      <c r="Z9003" t="str">
        <f>VLOOKUP(C9003,country!A:B,2,FALSE)</f>
        <v>United States</v>
      </c>
      <c r="AA9003">
        <f t="shared" si="140"/>
        <v>2</v>
      </c>
    </row>
    <row r="9004" spans="1:27" ht="15.75" customHeight="1" x14ac:dyDescent="0.25">
      <c r="A9004">
        <v>17342498</v>
      </c>
      <c r="B9004" t="s">
        <v>18986</v>
      </c>
      <c r="C9004">
        <v>216</v>
      </c>
      <c r="D9004" t="s">
        <v>1866</v>
      </c>
      <c r="E9004" t="s">
        <v>18987</v>
      </c>
      <c r="F9004" t="s">
        <v>1866</v>
      </c>
      <c r="G9004" t="s">
        <v>1868</v>
      </c>
      <c r="H9004">
        <v>-90.649932800000002</v>
      </c>
      <c r="I9004">
        <v>42.5124724</v>
      </c>
      <c r="J9004" t="s">
        <v>1884</v>
      </c>
      <c r="K9004" t="s">
        <v>518</v>
      </c>
      <c r="L9004" t="s">
        <v>29</v>
      </c>
      <c r="M9004" t="s">
        <v>29</v>
      </c>
      <c r="N9004" t="s">
        <v>29</v>
      </c>
      <c r="O9004" t="s">
        <v>29</v>
      </c>
      <c r="P9004">
        <v>2</v>
      </c>
      <c r="Q9004">
        <v>40</v>
      </c>
      <c r="R9004">
        <v>25</v>
      </c>
      <c r="S9004" t="str">
        <f>IF(Table1[[#This Row],[Average_Cost_for_two]]&lt;500,"Low",IF(Table1[[#This Row],[Average_Cost_for_two]]&lt;=1500,"Medium","High"))</f>
        <v>Low</v>
      </c>
      <c r="T9004">
        <v>3.3</v>
      </c>
      <c r="U9004">
        <v>2010</v>
      </c>
      <c r="V9004">
        <v>4</v>
      </c>
      <c r="W9004">
        <v>11</v>
      </c>
      <c r="X9004">
        <f>IF(OR(Main!$U9004=0,
       Main!$V9004=0,
       Main!$W9004=0),
   "",
   DATE(Main!$U9004,
        Main!$V9004,
        Main!$W9004)
)</f>
        <v>40279</v>
      </c>
      <c r="Y9004">
        <f>Table1[[#This Row],[Average_Cost_for_two]]*VLOOKUP(Table1[[#This Row],[Currency]],currency!$A$2:$B$10,2,FALSE)</f>
        <v>25</v>
      </c>
      <c r="Z9004" t="str">
        <f>VLOOKUP(C9004,country!A:B,2,FALSE)</f>
        <v>United States</v>
      </c>
      <c r="AA9004">
        <f t="shared" si="140"/>
        <v>2</v>
      </c>
    </row>
    <row r="9005" spans="1:27" ht="15.75" customHeight="1" x14ac:dyDescent="0.25">
      <c r="A9005">
        <v>17342810</v>
      </c>
      <c r="B9005" t="s">
        <v>18988</v>
      </c>
      <c r="C9005">
        <v>216</v>
      </c>
      <c r="D9005" t="s">
        <v>1866</v>
      </c>
      <c r="E9005" t="s">
        <v>18989</v>
      </c>
      <c r="F9005" t="s">
        <v>1866</v>
      </c>
      <c r="G9005" t="s">
        <v>1868</v>
      </c>
      <c r="H9005">
        <v>-90.684882000000002</v>
      </c>
      <c r="I9005">
        <v>42.527555999999997</v>
      </c>
      <c r="J9005" t="s">
        <v>18990</v>
      </c>
      <c r="K9005" t="s">
        <v>518</v>
      </c>
      <c r="L9005" t="s">
        <v>29</v>
      </c>
      <c r="M9005" t="s">
        <v>29</v>
      </c>
      <c r="N9005" t="s">
        <v>29</v>
      </c>
      <c r="O9005" t="s">
        <v>29</v>
      </c>
      <c r="P9005">
        <v>2</v>
      </c>
      <c r="Q9005">
        <v>89</v>
      </c>
      <c r="R9005">
        <v>25</v>
      </c>
      <c r="S9005" t="str">
        <f>IF(Table1[[#This Row],[Average_Cost_for_two]]&lt;500,"Low",IF(Table1[[#This Row],[Average_Cost_for_two]]&lt;=1500,"Medium","High"))</f>
        <v>Low</v>
      </c>
      <c r="T9005">
        <v>3.7</v>
      </c>
      <c r="U9005">
        <v>2013</v>
      </c>
      <c r="V9005">
        <v>4</v>
      </c>
      <c r="W9005">
        <v>9</v>
      </c>
      <c r="X9005">
        <f>IF(OR(Main!$U9005=0,
       Main!$V9005=0,
       Main!$W9005=0),
   "",
   DATE(Main!$U9005,
        Main!$V9005,
        Main!$W9005)
)</f>
        <v>41373</v>
      </c>
      <c r="Y9005">
        <f>Table1[[#This Row],[Average_Cost_for_two]]*VLOOKUP(Table1[[#This Row],[Currency]],currency!$A$2:$B$10,2,FALSE)</f>
        <v>25</v>
      </c>
      <c r="Z9005" t="str">
        <f>VLOOKUP(C9005,country!A:B,2,FALSE)</f>
        <v>United States</v>
      </c>
      <c r="AA9005">
        <f t="shared" si="140"/>
        <v>2</v>
      </c>
    </row>
    <row r="9006" spans="1:27" ht="15.75" customHeight="1" x14ac:dyDescent="0.25">
      <c r="A9006">
        <v>17375077</v>
      </c>
      <c r="B9006" t="s">
        <v>18991</v>
      </c>
      <c r="C9006">
        <v>216</v>
      </c>
      <c r="D9006" t="s">
        <v>18140</v>
      </c>
      <c r="E9006" t="s">
        <v>18992</v>
      </c>
      <c r="F9006" t="s">
        <v>18142</v>
      </c>
      <c r="G9006" t="s">
        <v>18143</v>
      </c>
      <c r="H9006">
        <v>-83.986119000000002</v>
      </c>
      <c r="I9006">
        <v>34.533197999999999</v>
      </c>
      <c r="J9006" t="s">
        <v>18993</v>
      </c>
      <c r="K9006" t="s">
        <v>518</v>
      </c>
      <c r="L9006" t="s">
        <v>29</v>
      </c>
      <c r="M9006" t="s">
        <v>29</v>
      </c>
      <c r="N9006" t="s">
        <v>29</v>
      </c>
      <c r="O9006" t="s">
        <v>29</v>
      </c>
      <c r="P9006">
        <v>2</v>
      </c>
      <c r="Q9006">
        <v>171</v>
      </c>
      <c r="R9006">
        <v>25</v>
      </c>
      <c r="S9006" t="str">
        <f>IF(Table1[[#This Row],[Average_Cost_for_two]]&lt;500,"Low",IF(Table1[[#This Row],[Average_Cost_for_two]]&lt;=1500,"Medium","High"))</f>
        <v>Low</v>
      </c>
      <c r="T9006">
        <v>4.0999999999999996</v>
      </c>
      <c r="U9006">
        <v>2010</v>
      </c>
      <c r="V9006">
        <v>4</v>
      </c>
      <c r="W9006">
        <v>17</v>
      </c>
      <c r="X9006">
        <f>IF(OR(Main!$U9006=0,
       Main!$V9006=0,
       Main!$W9006=0),
   "",
   DATE(Main!$U9006,
        Main!$V9006,
        Main!$W9006)
)</f>
        <v>40285</v>
      </c>
      <c r="Y9006">
        <f>Table1[[#This Row],[Average_Cost_for_two]]*VLOOKUP(Table1[[#This Row],[Currency]],currency!$A$2:$B$10,2,FALSE)</f>
        <v>25</v>
      </c>
      <c r="Z9006" t="str">
        <f>VLOOKUP(C9006,country!A:B,2,FALSE)</f>
        <v>United States</v>
      </c>
      <c r="AA9006">
        <f t="shared" si="140"/>
        <v>2</v>
      </c>
    </row>
    <row r="9007" spans="1:27" ht="15.75" customHeight="1" x14ac:dyDescent="0.25">
      <c r="A9007">
        <v>17501291</v>
      </c>
      <c r="B9007" t="s">
        <v>18994</v>
      </c>
      <c r="C9007">
        <v>216</v>
      </c>
      <c r="D9007" t="s">
        <v>1858</v>
      </c>
      <c r="E9007" t="s">
        <v>18995</v>
      </c>
      <c r="F9007" t="s">
        <v>18996</v>
      </c>
      <c r="G9007" t="s">
        <v>18997</v>
      </c>
      <c r="H9007">
        <v>-83.594493999999997</v>
      </c>
      <c r="I9007">
        <v>32.567740999999998</v>
      </c>
      <c r="J9007" t="s">
        <v>18998</v>
      </c>
      <c r="K9007" t="s">
        <v>518</v>
      </c>
      <c r="L9007" t="s">
        <v>29</v>
      </c>
      <c r="M9007" t="s">
        <v>29</v>
      </c>
      <c r="N9007" t="s">
        <v>29</v>
      </c>
      <c r="O9007" t="s">
        <v>29</v>
      </c>
      <c r="P9007">
        <v>2</v>
      </c>
      <c r="Q9007">
        <v>146</v>
      </c>
      <c r="R9007">
        <v>25</v>
      </c>
      <c r="S9007" t="str">
        <f>IF(Table1[[#This Row],[Average_Cost_for_two]]&lt;500,"Low",IF(Table1[[#This Row],[Average_Cost_for_two]]&lt;=1500,"Medium","High"))</f>
        <v>Low</v>
      </c>
      <c r="T9007">
        <v>3.9</v>
      </c>
      <c r="U9007">
        <v>2010</v>
      </c>
      <c r="V9007">
        <v>4</v>
      </c>
      <c r="W9007">
        <v>27</v>
      </c>
      <c r="X9007">
        <f>IF(OR(Main!$U9007=0,
       Main!$V9007=0,
       Main!$W9007=0),
   "",
   DATE(Main!$U9007,
        Main!$V9007,
        Main!$W9007)
)</f>
        <v>40295</v>
      </c>
      <c r="Y9007">
        <f>Table1[[#This Row],[Average_Cost_for_two]]*VLOOKUP(Table1[[#This Row],[Currency]],currency!$A$2:$B$10,2,FALSE)</f>
        <v>25</v>
      </c>
      <c r="Z9007" t="str">
        <f>VLOOKUP(C9007,country!A:B,2,FALSE)</f>
        <v>United States</v>
      </c>
      <c r="AA9007">
        <f t="shared" si="140"/>
        <v>2</v>
      </c>
    </row>
    <row r="9008" spans="1:27" ht="15.75" customHeight="1" x14ac:dyDescent="0.25">
      <c r="A9008">
        <v>17621788</v>
      </c>
      <c r="B9008" t="s">
        <v>18999</v>
      </c>
      <c r="C9008">
        <v>216</v>
      </c>
      <c r="D9008" t="s">
        <v>1797</v>
      </c>
      <c r="E9008" t="s">
        <v>19000</v>
      </c>
      <c r="F9008" t="s">
        <v>1797</v>
      </c>
      <c r="G9008" t="s">
        <v>18167</v>
      </c>
      <c r="H9008">
        <v>-96.3596</v>
      </c>
      <c r="I9008">
        <v>42.476399999999998</v>
      </c>
      <c r="J9008" t="s">
        <v>492</v>
      </c>
      <c r="K9008" t="s">
        <v>518</v>
      </c>
      <c r="L9008" t="s">
        <v>29</v>
      </c>
      <c r="M9008" t="s">
        <v>29</v>
      </c>
      <c r="N9008" t="s">
        <v>29</v>
      </c>
      <c r="O9008" t="s">
        <v>29</v>
      </c>
      <c r="P9008">
        <v>2</v>
      </c>
      <c r="Q9008">
        <v>178</v>
      </c>
      <c r="R9008">
        <v>25</v>
      </c>
      <c r="S9008" t="str">
        <f>IF(Table1[[#This Row],[Average_Cost_for_two]]&lt;500,"Low",IF(Table1[[#This Row],[Average_Cost_for_two]]&lt;=1500,"Medium","High"))</f>
        <v>Low</v>
      </c>
      <c r="T9008">
        <v>3.8</v>
      </c>
      <c r="U9008">
        <v>2018</v>
      </c>
      <c r="V9008">
        <v>4</v>
      </c>
      <c r="W9008">
        <v>22</v>
      </c>
      <c r="X9008">
        <f>IF(OR(Main!$U9008=0,
       Main!$V9008=0,
       Main!$W9008=0),
   "",
   DATE(Main!$U9008,
        Main!$V9008,
        Main!$W9008)
)</f>
        <v>43212</v>
      </c>
      <c r="Y9008">
        <f>Table1[[#This Row],[Average_Cost_for_two]]*VLOOKUP(Table1[[#This Row],[Currency]],currency!$A$2:$B$10,2,FALSE)</f>
        <v>25</v>
      </c>
      <c r="Z9008" t="str">
        <f>VLOOKUP(C9008,country!A:B,2,FALSE)</f>
        <v>United States</v>
      </c>
      <c r="AA9008">
        <f t="shared" si="140"/>
        <v>2</v>
      </c>
    </row>
    <row r="9009" spans="1:27" ht="15.75" customHeight="1" x14ac:dyDescent="0.25">
      <c r="A9009">
        <v>17697384</v>
      </c>
      <c r="B9009" t="s">
        <v>18812</v>
      </c>
      <c r="C9009">
        <v>216</v>
      </c>
      <c r="D9009" t="s">
        <v>18323</v>
      </c>
      <c r="E9009" t="s">
        <v>19001</v>
      </c>
      <c r="F9009" t="s">
        <v>18325</v>
      </c>
      <c r="G9009" t="s">
        <v>18326</v>
      </c>
      <c r="H9009">
        <v>-92.432176999999996</v>
      </c>
      <c r="I9009">
        <v>42.512645999999997</v>
      </c>
      <c r="J9009" t="s">
        <v>508</v>
      </c>
      <c r="K9009" t="s">
        <v>518</v>
      </c>
      <c r="L9009" t="s">
        <v>29</v>
      </c>
      <c r="M9009" t="s">
        <v>29</v>
      </c>
      <c r="N9009" t="s">
        <v>29</v>
      </c>
      <c r="O9009" t="s">
        <v>29</v>
      </c>
      <c r="P9009">
        <v>2</v>
      </c>
      <c r="Q9009">
        <v>113</v>
      </c>
      <c r="R9009">
        <v>25</v>
      </c>
      <c r="S9009" t="str">
        <f>IF(Table1[[#This Row],[Average_Cost_for_two]]&lt;500,"Low",IF(Table1[[#This Row],[Average_Cost_for_two]]&lt;=1500,"Medium","High"))</f>
        <v>Low</v>
      </c>
      <c r="T9009">
        <v>3.7</v>
      </c>
      <c r="U9009">
        <v>2013</v>
      </c>
      <c r="V9009">
        <v>4</v>
      </c>
      <c r="W9009">
        <v>4</v>
      </c>
      <c r="X9009">
        <f>IF(OR(Main!$U9009=0,
       Main!$V9009=0,
       Main!$W9009=0),
   "",
   DATE(Main!$U9009,
        Main!$V9009,
        Main!$W9009)
)</f>
        <v>41368</v>
      </c>
      <c r="Y9009">
        <f>Table1[[#This Row],[Average_Cost_for_two]]*VLOOKUP(Table1[[#This Row],[Currency]],currency!$A$2:$B$10,2,FALSE)</f>
        <v>25</v>
      </c>
      <c r="Z9009" t="str">
        <f>VLOOKUP(C9009,country!A:B,2,FALSE)</f>
        <v>United States</v>
      </c>
      <c r="AA9009">
        <f t="shared" si="140"/>
        <v>2</v>
      </c>
    </row>
    <row r="9010" spans="1:27" ht="15.75" customHeight="1" x14ac:dyDescent="0.25">
      <c r="A9010">
        <v>17697418</v>
      </c>
      <c r="B9010" t="s">
        <v>19002</v>
      </c>
      <c r="C9010">
        <v>216</v>
      </c>
      <c r="D9010" t="s">
        <v>18323</v>
      </c>
      <c r="E9010" t="s">
        <v>19003</v>
      </c>
      <c r="F9010" t="s">
        <v>18323</v>
      </c>
      <c r="G9010" t="s">
        <v>18379</v>
      </c>
      <c r="H9010">
        <v>-92.323031999999998</v>
      </c>
      <c r="I9010">
        <v>42.477280999999998</v>
      </c>
      <c r="J9010" t="s">
        <v>2358</v>
      </c>
      <c r="K9010" t="s">
        <v>518</v>
      </c>
      <c r="L9010" t="s">
        <v>29</v>
      </c>
      <c r="M9010" t="s">
        <v>29</v>
      </c>
      <c r="N9010" t="s">
        <v>29</v>
      </c>
      <c r="O9010" t="s">
        <v>29</v>
      </c>
      <c r="P9010">
        <v>2</v>
      </c>
      <c r="Q9010">
        <v>69</v>
      </c>
      <c r="R9010">
        <v>25</v>
      </c>
      <c r="S9010" t="str">
        <f>IF(Table1[[#This Row],[Average_Cost_for_two]]&lt;500,"Low",IF(Table1[[#This Row],[Average_Cost_for_two]]&lt;=1500,"Medium","High"))</f>
        <v>Low</v>
      </c>
      <c r="T9010">
        <v>3.6</v>
      </c>
      <c r="U9010">
        <v>2015</v>
      </c>
      <c r="V9010">
        <v>4</v>
      </c>
      <c r="W9010">
        <v>1</v>
      </c>
      <c r="X9010">
        <f>IF(OR(Main!$U9010=0,
       Main!$V9010=0,
       Main!$W9010=0),
   "",
   DATE(Main!$U9010,
        Main!$V9010,
        Main!$W9010)
)</f>
        <v>42095</v>
      </c>
      <c r="Y9010">
        <f>Table1[[#This Row],[Average_Cost_for_two]]*VLOOKUP(Table1[[#This Row],[Currency]],currency!$A$2:$B$10,2,FALSE)</f>
        <v>25</v>
      </c>
      <c r="Z9010" t="str">
        <f>VLOOKUP(C9010,country!A:B,2,FALSE)</f>
        <v>United States</v>
      </c>
      <c r="AA9010">
        <f t="shared" si="140"/>
        <v>2</v>
      </c>
    </row>
    <row r="9011" spans="1:27" ht="15.75" customHeight="1" x14ac:dyDescent="0.25">
      <c r="A9011">
        <v>17697304</v>
      </c>
      <c r="B9011" t="s">
        <v>19004</v>
      </c>
      <c r="C9011">
        <v>216</v>
      </c>
      <c r="D9011" t="s">
        <v>18323</v>
      </c>
      <c r="E9011" t="s">
        <v>19005</v>
      </c>
      <c r="F9011" t="s">
        <v>18323</v>
      </c>
      <c r="G9011" t="s">
        <v>18379</v>
      </c>
      <c r="H9011">
        <v>-92.377200000000002</v>
      </c>
      <c r="I9011">
        <v>42.499704999999999</v>
      </c>
      <c r="J9011" t="s">
        <v>2358</v>
      </c>
      <c r="K9011" t="s">
        <v>518</v>
      </c>
      <c r="L9011" t="s">
        <v>29</v>
      </c>
      <c r="M9011" t="s">
        <v>29</v>
      </c>
      <c r="N9011" t="s">
        <v>29</v>
      </c>
      <c r="O9011" t="s">
        <v>29</v>
      </c>
      <c r="P9011">
        <v>2</v>
      </c>
      <c r="Q9011">
        <v>104</v>
      </c>
      <c r="R9011">
        <v>25</v>
      </c>
      <c r="S9011" t="str">
        <f>IF(Table1[[#This Row],[Average_Cost_for_two]]&lt;500,"Low",IF(Table1[[#This Row],[Average_Cost_for_two]]&lt;=1500,"Medium","High"))</f>
        <v>Low</v>
      </c>
      <c r="T9011">
        <v>3.6</v>
      </c>
      <c r="U9011">
        <v>2017</v>
      </c>
      <c r="V9011">
        <v>4</v>
      </c>
      <c r="W9011">
        <v>18</v>
      </c>
      <c r="X9011">
        <f>IF(OR(Main!$U9011=0,
       Main!$V9011=0,
       Main!$W9011=0),
   "",
   DATE(Main!$U9011,
        Main!$V9011,
        Main!$W9011)
)</f>
        <v>42843</v>
      </c>
      <c r="Y9011">
        <f>Table1[[#This Row],[Average_Cost_for_two]]*VLOOKUP(Table1[[#This Row],[Currency]],currency!$A$2:$B$10,2,FALSE)</f>
        <v>25</v>
      </c>
      <c r="Z9011" t="str">
        <f>VLOOKUP(C9011,country!A:B,2,FALSE)</f>
        <v>United States</v>
      </c>
      <c r="AA9011">
        <f t="shared" si="140"/>
        <v>2</v>
      </c>
    </row>
    <row r="9012" spans="1:27" ht="15.75" customHeight="1" x14ac:dyDescent="0.25">
      <c r="A9012">
        <v>17284175</v>
      </c>
      <c r="B9012" t="s">
        <v>19006</v>
      </c>
      <c r="C9012">
        <v>216</v>
      </c>
      <c r="D9012" t="s">
        <v>1873</v>
      </c>
      <c r="E9012" t="s">
        <v>19007</v>
      </c>
      <c r="F9012" t="s">
        <v>1873</v>
      </c>
      <c r="G9012" t="s">
        <v>1875</v>
      </c>
      <c r="H9012">
        <v>-84.222800000000007</v>
      </c>
      <c r="I9012">
        <v>31.607700000000001</v>
      </c>
      <c r="J9012" t="s">
        <v>18490</v>
      </c>
      <c r="K9012" t="s">
        <v>518</v>
      </c>
      <c r="L9012" t="s">
        <v>29</v>
      </c>
      <c r="M9012" t="s">
        <v>29</v>
      </c>
      <c r="N9012" t="s">
        <v>29</v>
      </c>
      <c r="O9012" t="s">
        <v>29</v>
      </c>
      <c r="P9012">
        <v>2</v>
      </c>
      <c r="Q9012">
        <v>57</v>
      </c>
      <c r="R9012">
        <v>25</v>
      </c>
      <c r="S9012" t="str">
        <f>IF(Table1[[#This Row],[Average_Cost_for_two]]&lt;500,"Low",IF(Table1[[#This Row],[Average_Cost_for_two]]&lt;=1500,"Medium","High"))</f>
        <v>Low</v>
      </c>
      <c r="T9012">
        <v>3.5</v>
      </c>
      <c r="U9012">
        <v>2016</v>
      </c>
      <c r="V9012">
        <v>3</v>
      </c>
      <c r="W9012">
        <v>24</v>
      </c>
      <c r="X9012">
        <f>IF(OR(Main!$U9012=0,
       Main!$V9012=0,
       Main!$W9012=0),
   "",
   DATE(Main!$U9012,
        Main!$V9012,
        Main!$W9012)
)</f>
        <v>42453</v>
      </c>
      <c r="Y9012">
        <f>Table1[[#This Row],[Average_Cost_for_two]]*VLOOKUP(Table1[[#This Row],[Currency]],currency!$A$2:$B$10,2,FALSE)</f>
        <v>25</v>
      </c>
      <c r="Z9012" t="str">
        <f>VLOOKUP(C9012,country!A:B,2,FALSE)</f>
        <v>United States</v>
      </c>
      <c r="AA9012">
        <f t="shared" si="140"/>
        <v>1</v>
      </c>
    </row>
    <row r="9013" spans="1:27" ht="15.75" customHeight="1" x14ac:dyDescent="0.25">
      <c r="A9013">
        <v>17293186</v>
      </c>
      <c r="B9013" t="s">
        <v>19008</v>
      </c>
      <c r="C9013">
        <v>216</v>
      </c>
      <c r="D9013" t="s">
        <v>18173</v>
      </c>
      <c r="E9013" t="s">
        <v>19009</v>
      </c>
      <c r="F9013" t="s">
        <v>18173</v>
      </c>
      <c r="G9013" t="s">
        <v>18175</v>
      </c>
      <c r="H9013">
        <v>-83.373596000000006</v>
      </c>
      <c r="I9013">
        <v>33.958112</v>
      </c>
      <c r="J9013" t="s">
        <v>18920</v>
      </c>
      <c r="K9013" t="s">
        <v>518</v>
      </c>
      <c r="L9013" t="s">
        <v>29</v>
      </c>
      <c r="M9013" t="s">
        <v>29</v>
      </c>
      <c r="N9013" t="s">
        <v>29</v>
      </c>
      <c r="O9013" t="s">
        <v>29</v>
      </c>
      <c r="P9013">
        <v>2</v>
      </c>
      <c r="Q9013">
        <v>353</v>
      </c>
      <c r="R9013">
        <v>25</v>
      </c>
      <c r="S9013" t="str">
        <f>IF(Table1[[#This Row],[Average_Cost_for_two]]&lt;500,"Low",IF(Table1[[#This Row],[Average_Cost_for_two]]&lt;=1500,"Medium","High"))</f>
        <v>Low</v>
      </c>
      <c r="T9013">
        <v>4</v>
      </c>
      <c r="U9013">
        <v>2010</v>
      </c>
      <c r="V9013">
        <v>3</v>
      </c>
      <c r="W9013">
        <v>23</v>
      </c>
      <c r="X9013">
        <f>IF(OR(Main!$U9013=0,
       Main!$V9013=0,
       Main!$W9013=0),
   "",
   DATE(Main!$U9013,
        Main!$V9013,
        Main!$W9013)
)</f>
        <v>40260</v>
      </c>
      <c r="Y9013">
        <f>Table1[[#This Row],[Average_Cost_for_two]]*VLOOKUP(Table1[[#This Row],[Currency]],currency!$A$2:$B$10,2,FALSE)</f>
        <v>25</v>
      </c>
      <c r="Z9013" t="str">
        <f>VLOOKUP(C9013,country!A:B,2,FALSE)</f>
        <v>United States</v>
      </c>
      <c r="AA9013">
        <f t="shared" si="140"/>
        <v>1</v>
      </c>
    </row>
    <row r="9014" spans="1:27" ht="15.75" customHeight="1" x14ac:dyDescent="0.25">
      <c r="A9014">
        <v>17295215</v>
      </c>
      <c r="B9014" t="s">
        <v>19010</v>
      </c>
      <c r="C9014">
        <v>216</v>
      </c>
      <c r="D9014" t="s">
        <v>17996</v>
      </c>
      <c r="E9014" t="s">
        <v>19011</v>
      </c>
      <c r="F9014" t="s">
        <v>17996</v>
      </c>
      <c r="G9014" t="s">
        <v>18115</v>
      </c>
      <c r="H9014">
        <v>-81.973005999999998</v>
      </c>
      <c r="I9014">
        <v>33.477443999999998</v>
      </c>
      <c r="J9014" t="s">
        <v>2564</v>
      </c>
      <c r="K9014" t="s">
        <v>518</v>
      </c>
      <c r="L9014" t="s">
        <v>29</v>
      </c>
      <c r="M9014" t="s">
        <v>29</v>
      </c>
      <c r="N9014" t="s">
        <v>29</v>
      </c>
      <c r="O9014" t="s">
        <v>29</v>
      </c>
      <c r="P9014">
        <v>2</v>
      </c>
      <c r="Q9014">
        <v>201</v>
      </c>
      <c r="R9014">
        <v>25</v>
      </c>
      <c r="S9014" t="str">
        <f>IF(Table1[[#This Row],[Average_Cost_for_two]]&lt;500,"Low",IF(Table1[[#This Row],[Average_Cost_for_two]]&lt;=1500,"Medium","High"))</f>
        <v>Low</v>
      </c>
      <c r="T9014">
        <v>3.9</v>
      </c>
      <c r="U9014">
        <v>2018</v>
      </c>
      <c r="V9014">
        <v>3</v>
      </c>
      <c r="W9014">
        <v>17</v>
      </c>
      <c r="X9014">
        <f>IF(OR(Main!$U9014=0,
       Main!$V9014=0,
       Main!$W9014=0),
   "",
   DATE(Main!$U9014,
        Main!$V9014,
        Main!$W9014)
)</f>
        <v>43176</v>
      </c>
      <c r="Y9014">
        <f>Table1[[#This Row],[Average_Cost_for_two]]*VLOOKUP(Table1[[#This Row],[Currency]],currency!$A$2:$B$10,2,FALSE)</f>
        <v>25</v>
      </c>
      <c r="Z9014" t="str">
        <f>VLOOKUP(C9014,country!A:B,2,FALSE)</f>
        <v>United States</v>
      </c>
      <c r="AA9014">
        <f t="shared" si="140"/>
        <v>1</v>
      </c>
    </row>
    <row r="9015" spans="1:27" ht="15.75" customHeight="1" x14ac:dyDescent="0.25">
      <c r="A9015">
        <v>17294552</v>
      </c>
      <c r="B9015" t="s">
        <v>19012</v>
      </c>
      <c r="C9015">
        <v>216</v>
      </c>
      <c r="D9015" t="s">
        <v>17996</v>
      </c>
      <c r="E9015" t="s">
        <v>19013</v>
      </c>
      <c r="F9015" t="s">
        <v>17996</v>
      </c>
      <c r="G9015" t="s">
        <v>18115</v>
      </c>
      <c r="H9015">
        <v>-81.972099999999998</v>
      </c>
      <c r="I9015">
        <v>33.477800000000002</v>
      </c>
      <c r="J9015" t="s">
        <v>18200</v>
      </c>
      <c r="K9015" t="s">
        <v>518</v>
      </c>
      <c r="L9015" t="s">
        <v>29</v>
      </c>
      <c r="M9015" t="s">
        <v>29</v>
      </c>
      <c r="N9015" t="s">
        <v>29</v>
      </c>
      <c r="O9015" t="s">
        <v>29</v>
      </c>
      <c r="P9015">
        <v>2</v>
      </c>
      <c r="Q9015">
        <v>433</v>
      </c>
      <c r="R9015">
        <v>25</v>
      </c>
      <c r="S9015" t="str">
        <f>IF(Table1[[#This Row],[Average_Cost_for_two]]&lt;500,"Low",IF(Table1[[#This Row],[Average_Cost_for_two]]&lt;=1500,"Medium","High"))</f>
        <v>Low</v>
      </c>
      <c r="T9015">
        <v>4.4000000000000004</v>
      </c>
      <c r="U9015">
        <v>2010</v>
      </c>
      <c r="V9015">
        <v>3</v>
      </c>
      <c r="W9015">
        <v>16</v>
      </c>
      <c r="X9015">
        <f>IF(OR(Main!$U9015=0,
       Main!$V9015=0,
       Main!$W9015=0),
   "",
   DATE(Main!$U9015,
        Main!$V9015,
        Main!$W9015)
)</f>
        <v>40253</v>
      </c>
      <c r="Y9015">
        <f>Table1[[#This Row],[Average_Cost_for_two]]*VLOOKUP(Table1[[#This Row],[Currency]],currency!$A$2:$B$10,2,FALSE)</f>
        <v>25</v>
      </c>
      <c r="Z9015" t="str">
        <f>VLOOKUP(C9015,country!A:B,2,FALSE)</f>
        <v>United States</v>
      </c>
      <c r="AA9015">
        <f t="shared" si="140"/>
        <v>1</v>
      </c>
    </row>
    <row r="9016" spans="1:27" ht="15.75" customHeight="1" x14ac:dyDescent="0.25">
      <c r="A9016">
        <v>17330638</v>
      </c>
      <c r="B9016" t="s">
        <v>19014</v>
      </c>
      <c r="C9016">
        <v>216</v>
      </c>
      <c r="D9016" t="s">
        <v>18051</v>
      </c>
      <c r="E9016" t="s">
        <v>19015</v>
      </c>
      <c r="F9016" t="s">
        <v>18051</v>
      </c>
      <c r="G9016" t="s">
        <v>18053</v>
      </c>
      <c r="H9016">
        <v>-84.991383999999996</v>
      </c>
      <c r="I9016">
        <v>32.468756999999997</v>
      </c>
      <c r="J9016" t="s">
        <v>1104</v>
      </c>
      <c r="K9016" t="s">
        <v>518</v>
      </c>
      <c r="L9016" t="s">
        <v>29</v>
      </c>
      <c r="M9016" t="s">
        <v>29</v>
      </c>
      <c r="N9016" t="s">
        <v>29</v>
      </c>
      <c r="O9016" t="s">
        <v>29</v>
      </c>
      <c r="P9016">
        <v>2</v>
      </c>
      <c r="Q9016">
        <v>287</v>
      </c>
      <c r="R9016">
        <v>25</v>
      </c>
      <c r="S9016" t="str">
        <f>IF(Table1[[#This Row],[Average_Cost_for_two]]&lt;500,"Low",IF(Table1[[#This Row],[Average_Cost_for_two]]&lt;=1500,"Medium","High"))</f>
        <v>Low</v>
      </c>
      <c r="T9016">
        <v>4.3</v>
      </c>
      <c r="U9016">
        <v>2011</v>
      </c>
      <c r="V9016">
        <v>3</v>
      </c>
      <c r="W9016">
        <v>21</v>
      </c>
      <c r="X9016">
        <f>IF(OR(Main!$U9016=0,
       Main!$V9016=0,
       Main!$W9016=0),
   "",
   DATE(Main!$U9016,
        Main!$V9016,
        Main!$W9016)
)</f>
        <v>40623</v>
      </c>
      <c r="Y9016">
        <f>Table1[[#This Row],[Average_Cost_for_two]]*VLOOKUP(Table1[[#This Row],[Currency]],currency!$A$2:$B$10,2,FALSE)</f>
        <v>25</v>
      </c>
      <c r="Z9016" t="str">
        <f>VLOOKUP(C9016,country!A:B,2,FALSE)</f>
        <v>United States</v>
      </c>
      <c r="AA9016">
        <f t="shared" si="140"/>
        <v>1</v>
      </c>
    </row>
    <row r="9017" spans="1:27" ht="15.75" customHeight="1" x14ac:dyDescent="0.25">
      <c r="A9017">
        <v>17335225</v>
      </c>
      <c r="B9017" t="s">
        <v>19016</v>
      </c>
      <c r="C9017">
        <v>216</v>
      </c>
      <c r="D9017" t="s">
        <v>1901</v>
      </c>
      <c r="E9017" t="s">
        <v>19017</v>
      </c>
      <c r="F9017" t="s">
        <v>18396</v>
      </c>
      <c r="G9017" t="s">
        <v>18397</v>
      </c>
      <c r="H9017">
        <v>-90.491244600000002</v>
      </c>
      <c r="I9017">
        <v>41.574780099999998</v>
      </c>
      <c r="J9017" t="s">
        <v>19018</v>
      </c>
      <c r="K9017" t="s">
        <v>518</v>
      </c>
      <c r="L9017" t="s">
        <v>29</v>
      </c>
      <c r="M9017" t="s">
        <v>29</v>
      </c>
      <c r="N9017" t="s">
        <v>29</v>
      </c>
      <c r="O9017" t="s">
        <v>29</v>
      </c>
      <c r="P9017">
        <v>2</v>
      </c>
      <c r="Q9017">
        <v>136</v>
      </c>
      <c r="R9017">
        <v>25</v>
      </c>
      <c r="S9017" t="str">
        <f>IF(Table1[[#This Row],[Average_Cost_for_two]]&lt;500,"Low",IF(Table1[[#This Row],[Average_Cost_for_two]]&lt;=1500,"Medium","High"))</f>
        <v>Low</v>
      </c>
      <c r="T9017">
        <v>3.9</v>
      </c>
      <c r="U9017">
        <v>2013</v>
      </c>
      <c r="V9017">
        <v>3</v>
      </c>
      <c r="W9017">
        <v>13</v>
      </c>
      <c r="X9017">
        <f>IF(OR(Main!$U9017=0,
       Main!$V9017=0,
       Main!$W9017=0),
   "",
   DATE(Main!$U9017,
        Main!$V9017,
        Main!$W9017)
)</f>
        <v>41346</v>
      </c>
      <c r="Y9017">
        <f>Table1[[#This Row],[Average_Cost_for_two]]*VLOOKUP(Table1[[#This Row],[Currency]],currency!$A$2:$B$10,2,FALSE)</f>
        <v>25</v>
      </c>
      <c r="Z9017" t="str">
        <f>VLOOKUP(C9017,country!A:B,2,FALSE)</f>
        <v>United States</v>
      </c>
      <c r="AA9017">
        <f t="shared" si="140"/>
        <v>1</v>
      </c>
    </row>
    <row r="9018" spans="1:27" ht="15.75" customHeight="1" x14ac:dyDescent="0.25">
      <c r="A9018">
        <v>17334965</v>
      </c>
      <c r="B9018" t="s">
        <v>19019</v>
      </c>
      <c r="C9018">
        <v>216</v>
      </c>
      <c r="D9018" t="s">
        <v>1901</v>
      </c>
      <c r="E9018" t="s">
        <v>19020</v>
      </c>
      <c r="F9018" t="s">
        <v>18396</v>
      </c>
      <c r="G9018" t="s">
        <v>18397</v>
      </c>
      <c r="H9018">
        <v>-90.507090000000005</v>
      </c>
      <c r="I9018">
        <v>41.525384000000003</v>
      </c>
      <c r="J9018" t="s">
        <v>591</v>
      </c>
      <c r="K9018" t="s">
        <v>518</v>
      </c>
      <c r="L9018" t="s">
        <v>29</v>
      </c>
      <c r="M9018" t="s">
        <v>29</v>
      </c>
      <c r="N9018" t="s">
        <v>29</v>
      </c>
      <c r="O9018" t="s">
        <v>29</v>
      </c>
      <c r="P9018">
        <v>2</v>
      </c>
      <c r="Q9018">
        <v>117</v>
      </c>
      <c r="R9018">
        <v>25</v>
      </c>
      <c r="S9018" t="str">
        <f>IF(Table1[[#This Row],[Average_Cost_for_two]]&lt;500,"Low",IF(Table1[[#This Row],[Average_Cost_for_two]]&lt;=1500,"Medium","High"))</f>
        <v>Low</v>
      </c>
      <c r="T9018">
        <v>4.0999999999999996</v>
      </c>
      <c r="U9018">
        <v>2011</v>
      </c>
      <c r="V9018">
        <v>3</v>
      </c>
      <c r="W9018">
        <v>18</v>
      </c>
      <c r="X9018">
        <f>IF(OR(Main!$U9018=0,
       Main!$V9018=0,
       Main!$W9018=0),
   "",
   DATE(Main!$U9018,
        Main!$V9018,
        Main!$W9018)
)</f>
        <v>40620</v>
      </c>
      <c r="Y9018">
        <f>Table1[[#This Row],[Average_Cost_for_two]]*VLOOKUP(Table1[[#This Row],[Currency]],currency!$A$2:$B$10,2,FALSE)</f>
        <v>25</v>
      </c>
      <c r="Z9018" t="str">
        <f>VLOOKUP(C9018,country!A:B,2,FALSE)</f>
        <v>United States</v>
      </c>
      <c r="AA9018">
        <f t="shared" si="140"/>
        <v>1</v>
      </c>
    </row>
    <row r="9019" spans="1:27" ht="15.75" customHeight="1" x14ac:dyDescent="0.25">
      <c r="A9019">
        <v>17259248</v>
      </c>
      <c r="B9019" t="s">
        <v>19021</v>
      </c>
      <c r="C9019">
        <v>216</v>
      </c>
      <c r="D9019" t="s">
        <v>1910</v>
      </c>
      <c r="E9019" t="s">
        <v>19022</v>
      </c>
      <c r="F9019" t="s">
        <v>19023</v>
      </c>
      <c r="G9019" t="s">
        <v>19024</v>
      </c>
      <c r="H9019">
        <v>-93.659796999999998</v>
      </c>
      <c r="I9019">
        <v>41.603901</v>
      </c>
      <c r="J9019" t="s">
        <v>18600</v>
      </c>
      <c r="K9019" t="s">
        <v>518</v>
      </c>
      <c r="L9019" t="s">
        <v>29</v>
      </c>
      <c r="M9019" t="s">
        <v>29</v>
      </c>
      <c r="N9019" t="s">
        <v>29</v>
      </c>
      <c r="O9019" t="s">
        <v>29</v>
      </c>
      <c r="P9019">
        <v>2</v>
      </c>
      <c r="Q9019">
        <v>699</v>
      </c>
      <c r="R9019">
        <v>25</v>
      </c>
      <c r="S9019" t="str">
        <f>IF(Table1[[#This Row],[Average_Cost_for_two]]&lt;500,"Low",IF(Table1[[#This Row],[Average_Cost_for_two]]&lt;=1500,"Medium","High"))</f>
        <v>Low</v>
      </c>
      <c r="T9019">
        <v>4.3</v>
      </c>
      <c r="U9019">
        <v>2017</v>
      </c>
      <c r="V9019">
        <v>3</v>
      </c>
      <c r="W9019">
        <v>26</v>
      </c>
      <c r="X9019">
        <f>IF(OR(Main!$U9019=0,
       Main!$V9019=0,
       Main!$W9019=0),
   "",
   DATE(Main!$U9019,
        Main!$V9019,
        Main!$W9019)
)</f>
        <v>42820</v>
      </c>
      <c r="Y9019">
        <f>Table1[[#This Row],[Average_Cost_for_two]]*VLOOKUP(Table1[[#This Row],[Currency]],currency!$A$2:$B$10,2,FALSE)</f>
        <v>25</v>
      </c>
      <c r="Z9019" t="str">
        <f>VLOOKUP(C9019,country!A:B,2,FALSE)</f>
        <v>United States</v>
      </c>
      <c r="AA9019">
        <f t="shared" si="140"/>
        <v>1</v>
      </c>
    </row>
    <row r="9020" spans="1:27" ht="15.75" customHeight="1" x14ac:dyDescent="0.25">
      <c r="A9020">
        <v>17375164</v>
      </c>
      <c r="B9020" t="s">
        <v>19025</v>
      </c>
      <c r="C9020">
        <v>216</v>
      </c>
      <c r="D9020" t="s">
        <v>18140</v>
      </c>
      <c r="E9020" t="s">
        <v>19026</v>
      </c>
      <c r="F9020" t="s">
        <v>18142</v>
      </c>
      <c r="G9020" t="s">
        <v>18143</v>
      </c>
      <c r="H9020">
        <v>-83.985353000000003</v>
      </c>
      <c r="I9020">
        <v>34.532972999999998</v>
      </c>
      <c r="J9020" t="s">
        <v>19027</v>
      </c>
      <c r="K9020" t="s">
        <v>518</v>
      </c>
      <c r="L9020" t="s">
        <v>29</v>
      </c>
      <c r="M9020" t="s">
        <v>29</v>
      </c>
      <c r="N9020" t="s">
        <v>29</v>
      </c>
      <c r="O9020" t="s">
        <v>29</v>
      </c>
      <c r="P9020">
        <v>2</v>
      </c>
      <c r="Q9020">
        <v>88</v>
      </c>
      <c r="R9020">
        <v>25</v>
      </c>
      <c r="S9020" t="str">
        <f>IF(Table1[[#This Row],[Average_Cost_for_two]]&lt;500,"Low",IF(Table1[[#This Row],[Average_Cost_for_two]]&lt;=1500,"Medium","High"))</f>
        <v>Low</v>
      </c>
      <c r="T9020">
        <v>3.8</v>
      </c>
      <c r="U9020">
        <v>2010</v>
      </c>
      <c r="V9020">
        <v>3</v>
      </c>
      <c r="W9020">
        <v>21</v>
      </c>
      <c r="X9020">
        <f>IF(OR(Main!$U9020=0,
       Main!$V9020=0,
       Main!$W9020=0),
   "",
   DATE(Main!$U9020,
        Main!$V9020,
        Main!$W9020)
)</f>
        <v>40258</v>
      </c>
      <c r="Y9020">
        <f>Table1[[#This Row],[Average_Cost_for_two]]*VLOOKUP(Table1[[#This Row],[Currency]],currency!$A$2:$B$10,2,FALSE)</f>
        <v>25</v>
      </c>
      <c r="Z9020" t="str">
        <f>VLOOKUP(C9020,country!A:B,2,FALSE)</f>
        <v>United States</v>
      </c>
      <c r="AA9020">
        <f t="shared" si="140"/>
        <v>1</v>
      </c>
    </row>
    <row r="9021" spans="1:27" ht="15.75" customHeight="1" x14ac:dyDescent="0.25">
      <c r="A9021">
        <v>17061296</v>
      </c>
      <c r="B9021" t="s">
        <v>19028</v>
      </c>
      <c r="C9021">
        <v>216</v>
      </c>
      <c r="D9021" t="s">
        <v>513</v>
      </c>
      <c r="E9021" t="s">
        <v>19029</v>
      </c>
      <c r="F9021" t="s">
        <v>19030</v>
      </c>
      <c r="G9021" t="s">
        <v>19031</v>
      </c>
      <c r="H9021">
        <v>-81.351467</v>
      </c>
      <c r="I9021">
        <v>28.543571</v>
      </c>
      <c r="J9021" t="s">
        <v>19032</v>
      </c>
      <c r="K9021" t="s">
        <v>518</v>
      </c>
      <c r="L9021" t="s">
        <v>29</v>
      </c>
      <c r="M9021" t="s">
        <v>29</v>
      </c>
      <c r="N9021" t="s">
        <v>29</v>
      </c>
      <c r="O9021" t="s">
        <v>29</v>
      </c>
      <c r="P9021">
        <v>2</v>
      </c>
      <c r="Q9021">
        <v>1457</v>
      </c>
      <c r="R9021">
        <v>25</v>
      </c>
      <c r="S9021" t="str">
        <f>IF(Table1[[#This Row],[Average_Cost_for_two]]&lt;500,"Low",IF(Table1[[#This Row],[Average_Cost_for_two]]&lt;=1500,"Medium","High"))</f>
        <v>Low</v>
      </c>
      <c r="T9021">
        <v>4.9000000000000004</v>
      </c>
      <c r="U9021">
        <v>2012</v>
      </c>
      <c r="V9021">
        <v>3</v>
      </c>
      <c r="W9021">
        <v>3</v>
      </c>
      <c r="X9021">
        <f>IF(OR(Main!$U9021=0,
       Main!$V9021=0,
       Main!$W9021=0),
   "",
   DATE(Main!$U9021,
        Main!$V9021,
        Main!$W9021)
)</f>
        <v>40971</v>
      </c>
      <c r="Y9021">
        <f>Table1[[#This Row],[Average_Cost_for_two]]*VLOOKUP(Table1[[#This Row],[Currency]],currency!$A$2:$B$10,2,FALSE)</f>
        <v>25</v>
      </c>
      <c r="Z9021" t="str">
        <f>VLOOKUP(C9021,country!A:B,2,FALSE)</f>
        <v>United States</v>
      </c>
      <c r="AA9021">
        <f t="shared" si="140"/>
        <v>1</v>
      </c>
    </row>
    <row r="9022" spans="1:27" ht="15.75" customHeight="1" x14ac:dyDescent="0.25">
      <c r="A9022">
        <v>17580704</v>
      </c>
      <c r="B9022" t="s">
        <v>19033</v>
      </c>
      <c r="C9022">
        <v>216</v>
      </c>
      <c r="D9022" t="s">
        <v>18153</v>
      </c>
      <c r="E9022" t="s">
        <v>19034</v>
      </c>
      <c r="F9022" t="s">
        <v>18153</v>
      </c>
      <c r="G9022" t="s">
        <v>18155</v>
      </c>
      <c r="H9022">
        <v>-87.215087400000002</v>
      </c>
      <c r="I9022">
        <v>30.411610599999999</v>
      </c>
      <c r="J9022" t="s">
        <v>19035</v>
      </c>
      <c r="K9022" t="s">
        <v>518</v>
      </c>
      <c r="L9022" t="s">
        <v>29</v>
      </c>
      <c r="M9022" t="s">
        <v>29</v>
      </c>
      <c r="N9022" t="s">
        <v>29</v>
      </c>
      <c r="O9022" t="s">
        <v>29</v>
      </c>
      <c r="P9022">
        <v>2</v>
      </c>
      <c r="Q9022">
        <v>559</v>
      </c>
      <c r="R9022">
        <v>25</v>
      </c>
      <c r="S9022" t="str">
        <f>IF(Table1[[#This Row],[Average_Cost_for_two]]&lt;500,"Low",IF(Table1[[#This Row],[Average_Cost_for_two]]&lt;=1500,"Medium","High"))</f>
        <v>Low</v>
      </c>
      <c r="T9022">
        <v>3.7</v>
      </c>
      <c r="U9022">
        <v>2012</v>
      </c>
      <c r="V9022">
        <v>3</v>
      </c>
      <c r="W9022">
        <v>28</v>
      </c>
      <c r="X9022">
        <f>IF(OR(Main!$U9022=0,
       Main!$V9022=0,
       Main!$W9022=0),
   "",
   DATE(Main!$U9022,
        Main!$V9022,
        Main!$W9022)
)</f>
        <v>40996</v>
      </c>
      <c r="Y9022">
        <f>Table1[[#This Row],[Average_Cost_for_two]]*VLOOKUP(Table1[[#This Row],[Currency]],currency!$A$2:$B$10,2,FALSE)</f>
        <v>25</v>
      </c>
      <c r="Z9022" t="str">
        <f>VLOOKUP(C9022,country!A:B,2,FALSE)</f>
        <v>United States</v>
      </c>
      <c r="AA9022">
        <f t="shared" si="140"/>
        <v>1</v>
      </c>
    </row>
    <row r="9023" spans="1:27" ht="15.75" customHeight="1" x14ac:dyDescent="0.25">
      <c r="A9023">
        <v>17579928</v>
      </c>
      <c r="B9023" t="s">
        <v>19036</v>
      </c>
      <c r="C9023">
        <v>216</v>
      </c>
      <c r="D9023" t="s">
        <v>18153</v>
      </c>
      <c r="E9023" t="s">
        <v>19037</v>
      </c>
      <c r="F9023" t="s">
        <v>18153</v>
      </c>
      <c r="G9023" t="s">
        <v>18155</v>
      </c>
      <c r="H9023">
        <v>-87.208093199999993</v>
      </c>
      <c r="I9023">
        <v>30.447332200000002</v>
      </c>
      <c r="J9023" t="s">
        <v>18899</v>
      </c>
      <c r="K9023" t="s">
        <v>518</v>
      </c>
      <c r="L9023" t="s">
        <v>29</v>
      </c>
      <c r="M9023" t="s">
        <v>29</v>
      </c>
      <c r="N9023" t="s">
        <v>29</v>
      </c>
      <c r="O9023" t="s">
        <v>29</v>
      </c>
      <c r="P9023">
        <v>2</v>
      </c>
      <c r="Q9023">
        <v>1268</v>
      </c>
      <c r="R9023">
        <v>25</v>
      </c>
      <c r="S9023" t="str">
        <f>IF(Table1[[#This Row],[Average_Cost_for_two]]&lt;500,"Low",IF(Table1[[#This Row],[Average_Cost_for_two]]&lt;=1500,"Medium","High"))</f>
        <v>Low</v>
      </c>
      <c r="T9023">
        <v>4.2</v>
      </c>
      <c r="U9023">
        <v>2010</v>
      </c>
      <c r="V9023">
        <v>3</v>
      </c>
      <c r="W9023">
        <v>23</v>
      </c>
      <c r="X9023">
        <f>IF(OR(Main!$U9023=0,
       Main!$V9023=0,
       Main!$W9023=0),
   "",
   DATE(Main!$U9023,
        Main!$V9023,
        Main!$W9023)
)</f>
        <v>40260</v>
      </c>
      <c r="Y9023">
        <f>Table1[[#This Row],[Average_Cost_for_two]]*VLOOKUP(Table1[[#This Row],[Currency]],currency!$A$2:$B$10,2,FALSE)</f>
        <v>25</v>
      </c>
      <c r="Z9023" t="str">
        <f>VLOOKUP(C9023,country!A:B,2,FALSE)</f>
        <v>United States</v>
      </c>
      <c r="AA9023">
        <f t="shared" si="140"/>
        <v>1</v>
      </c>
    </row>
    <row r="9024" spans="1:27" ht="15.75" customHeight="1" x14ac:dyDescent="0.25">
      <c r="A9024">
        <v>17582560</v>
      </c>
      <c r="B9024" t="s">
        <v>19038</v>
      </c>
      <c r="C9024">
        <v>216</v>
      </c>
      <c r="D9024" t="s">
        <v>18007</v>
      </c>
      <c r="E9024" t="s">
        <v>19039</v>
      </c>
      <c r="F9024" t="s">
        <v>18007</v>
      </c>
      <c r="G9024" t="s">
        <v>18009</v>
      </c>
      <c r="H9024">
        <v>-112.4524</v>
      </c>
      <c r="I9024">
        <v>42.863900000000001</v>
      </c>
      <c r="J9024" t="s">
        <v>19040</v>
      </c>
      <c r="K9024" t="s">
        <v>518</v>
      </c>
      <c r="L9024" t="s">
        <v>29</v>
      </c>
      <c r="M9024" t="s">
        <v>29</v>
      </c>
      <c r="N9024" t="s">
        <v>29</v>
      </c>
      <c r="O9024" t="s">
        <v>29</v>
      </c>
      <c r="P9024">
        <v>2</v>
      </c>
      <c r="Q9024">
        <v>152</v>
      </c>
      <c r="R9024">
        <v>25</v>
      </c>
      <c r="S9024" t="str">
        <f>IF(Table1[[#This Row],[Average_Cost_for_two]]&lt;500,"Low",IF(Table1[[#This Row],[Average_Cost_for_two]]&lt;=1500,"Medium","High"))</f>
        <v>Low</v>
      </c>
      <c r="T9024">
        <v>3.7</v>
      </c>
      <c r="U9024">
        <v>2017</v>
      </c>
      <c r="V9024">
        <v>3</v>
      </c>
      <c r="W9024">
        <v>1</v>
      </c>
      <c r="X9024">
        <f>IF(OR(Main!$U9024=0,
       Main!$V9024=0,
       Main!$W9024=0),
   "",
   DATE(Main!$U9024,
        Main!$V9024,
        Main!$W9024)
)</f>
        <v>42795</v>
      </c>
      <c r="Y9024">
        <f>Table1[[#This Row],[Average_Cost_for_two]]*VLOOKUP(Table1[[#This Row],[Currency]],currency!$A$2:$B$10,2,FALSE)</f>
        <v>25</v>
      </c>
      <c r="Z9024" t="str">
        <f>VLOOKUP(C9024,country!A:B,2,FALSE)</f>
        <v>United States</v>
      </c>
      <c r="AA9024">
        <f t="shared" si="140"/>
        <v>1</v>
      </c>
    </row>
    <row r="9025" spans="1:27" ht="15.75" customHeight="1" x14ac:dyDescent="0.25">
      <c r="A9025">
        <v>18491935</v>
      </c>
      <c r="B9025" t="s">
        <v>19041</v>
      </c>
      <c r="C9025">
        <v>216</v>
      </c>
      <c r="D9025" t="s">
        <v>18007</v>
      </c>
      <c r="E9025" t="s">
        <v>19042</v>
      </c>
      <c r="F9025" t="s">
        <v>18007</v>
      </c>
      <c r="G9025" t="s">
        <v>18009</v>
      </c>
      <c r="H9025">
        <v>-112.44853000000001</v>
      </c>
      <c r="I9025">
        <v>42.891173999999999</v>
      </c>
      <c r="J9025" t="s">
        <v>19043</v>
      </c>
      <c r="K9025" t="s">
        <v>518</v>
      </c>
      <c r="L9025" t="s">
        <v>29</v>
      </c>
      <c r="M9025" t="s">
        <v>29</v>
      </c>
      <c r="N9025" t="s">
        <v>29</v>
      </c>
      <c r="O9025" t="s">
        <v>29</v>
      </c>
      <c r="P9025">
        <v>2</v>
      </c>
      <c r="Q9025">
        <v>1</v>
      </c>
      <c r="R9025">
        <v>25</v>
      </c>
      <c r="S9025" t="str">
        <f>IF(Table1[[#This Row],[Average_Cost_for_two]]&lt;500,"Low",IF(Table1[[#This Row],[Average_Cost_for_two]]&lt;=1500,"Medium","High"))</f>
        <v>Low</v>
      </c>
      <c r="T9025">
        <v>1</v>
      </c>
      <c r="U9025">
        <v>2016</v>
      </c>
      <c r="V9025">
        <v>3</v>
      </c>
      <c r="W9025">
        <v>7</v>
      </c>
      <c r="X9025">
        <f>IF(OR(Main!$U9025=0,
       Main!$V9025=0,
       Main!$W9025=0),
   "",
   DATE(Main!$U9025,
        Main!$V9025,
        Main!$W9025)
)</f>
        <v>42436</v>
      </c>
      <c r="Y9025">
        <f>Table1[[#This Row],[Average_Cost_for_two]]*VLOOKUP(Table1[[#This Row],[Currency]],currency!$A$2:$B$10,2,FALSE)</f>
        <v>25</v>
      </c>
      <c r="Z9025" t="str">
        <f>VLOOKUP(C9025,country!A:B,2,FALSE)</f>
        <v>United States</v>
      </c>
      <c r="AA9025">
        <f t="shared" si="140"/>
        <v>1</v>
      </c>
    </row>
    <row r="9026" spans="1:27" ht="15.75" customHeight="1" x14ac:dyDescent="0.25">
      <c r="A9026">
        <v>17615597</v>
      </c>
      <c r="B9026" t="s">
        <v>19044</v>
      </c>
      <c r="C9026">
        <v>216</v>
      </c>
      <c r="D9026" t="s">
        <v>1789</v>
      </c>
      <c r="E9026" t="s">
        <v>19045</v>
      </c>
      <c r="F9026" t="s">
        <v>1789</v>
      </c>
      <c r="G9026" t="s">
        <v>1791</v>
      </c>
      <c r="H9026">
        <v>-81.087500000000006</v>
      </c>
      <c r="I9026">
        <v>32.079799999999999</v>
      </c>
      <c r="J9026" t="s">
        <v>18018</v>
      </c>
      <c r="K9026" t="s">
        <v>518</v>
      </c>
      <c r="L9026" t="s">
        <v>29</v>
      </c>
      <c r="M9026" t="s">
        <v>29</v>
      </c>
      <c r="N9026" t="s">
        <v>29</v>
      </c>
      <c r="O9026" t="s">
        <v>29</v>
      </c>
      <c r="P9026">
        <v>2</v>
      </c>
      <c r="Q9026">
        <v>683</v>
      </c>
      <c r="R9026">
        <v>25</v>
      </c>
      <c r="S9026" t="str">
        <f>IF(Table1[[#This Row],[Average_Cost_for_two]]&lt;500,"Low",IF(Table1[[#This Row],[Average_Cost_for_two]]&lt;=1500,"Medium","High"))</f>
        <v>Low</v>
      </c>
      <c r="T9026">
        <v>4.0999999999999996</v>
      </c>
      <c r="U9026">
        <v>2012</v>
      </c>
      <c r="V9026">
        <v>3</v>
      </c>
      <c r="W9026">
        <v>1</v>
      </c>
      <c r="X9026">
        <f>IF(OR(Main!$U9026=0,
       Main!$V9026=0,
       Main!$W9026=0),
   "",
   DATE(Main!$U9026,
        Main!$V9026,
        Main!$W9026)
)</f>
        <v>40969</v>
      </c>
      <c r="Y9026">
        <f>Table1[[#This Row],[Average_Cost_for_two]]*VLOOKUP(Table1[[#This Row],[Currency]],currency!$A$2:$B$10,2,FALSE)</f>
        <v>25</v>
      </c>
      <c r="Z9026" t="str">
        <f>VLOOKUP(C9026,country!A:B,2,FALSE)</f>
        <v>United States</v>
      </c>
      <c r="AA9026">
        <f t="shared" ref="AA9026:AA9089" si="141">ROUNDUP(V9026/3,0)</f>
        <v>1</v>
      </c>
    </row>
    <row r="9027" spans="1:27" ht="15.75" customHeight="1" x14ac:dyDescent="0.25">
      <c r="A9027">
        <v>17616348</v>
      </c>
      <c r="B9027" t="s">
        <v>19046</v>
      </c>
      <c r="C9027">
        <v>216</v>
      </c>
      <c r="D9027" t="s">
        <v>1789</v>
      </c>
      <c r="E9027" t="s">
        <v>19047</v>
      </c>
      <c r="F9027" t="s">
        <v>1789</v>
      </c>
      <c r="G9027" t="s">
        <v>1791</v>
      </c>
      <c r="H9027">
        <v>-81.091481999999999</v>
      </c>
      <c r="I9027">
        <v>32.074494999999999</v>
      </c>
      <c r="J9027" t="s">
        <v>19048</v>
      </c>
      <c r="K9027" t="s">
        <v>518</v>
      </c>
      <c r="L9027" t="s">
        <v>29</v>
      </c>
      <c r="M9027" t="s">
        <v>29</v>
      </c>
      <c r="N9027" t="s">
        <v>29</v>
      </c>
      <c r="O9027" t="s">
        <v>29</v>
      </c>
      <c r="P9027">
        <v>2</v>
      </c>
      <c r="Q9027">
        <v>710</v>
      </c>
      <c r="R9027">
        <v>25</v>
      </c>
      <c r="S9027" t="str">
        <f>IF(Table1[[#This Row],[Average_Cost_for_two]]&lt;500,"Low",IF(Table1[[#This Row],[Average_Cost_for_two]]&lt;=1500,"Medium","High"))</f>
        <v>Low</v>
      </c>
      <c r="T9027">
        <v>4.3</v>
      </c>
      <c r="U9027">
        <v>2017</v>
      </c>
      <c r="V9027">
        <v>3</v>
      </c>
      <c r="W9027">
        <v>26</v>
      </c>
      <c r="X9027">
        <f>IF(OR(Main!$U9027=0,
       Main!$V9027=0,
       Main!$W9027=0),
   "",
   DATE(Main!$U9027,
        Main!$V9027,
        Main!$W9027)
)</f>
        <v>42820</v>
      </c>
      <c r="Y9027">
        <f>Table1[[#This Row],[Average_Cost_for_two]]*VLOOKUP(Table1[[#This Row],[Currency]],currency!$A$2:$B$10,2,FALSE)</f>
        <v>25</v>
      </c>
      <c r="Z9027" t="str">
        <f>VLOOKUP(C9027,country!A:B,2,FALSE)</f>
        <v>United States</v>
      </c>
      <c r="AA9027">
        <f t="shared" si="141"/>
        <v>1</v>
      </c>
    </row>
    <row r="9028" spans="1:27" ht="15.75" customHeight="1" x14ac:dyDescent="0.25">
      <c r="A9028">
        <v>17092799</v>
      </c>
      <c r="B9028" t="s">
        <v>18852</v>
      </c>
      <c r="C9028">
        <v>216</v>
      </c>
      <c r="D9028" t="s">
        <v>1806</v>
      </c>
      <c r="E9028" t="s">
        <v>19049</v>
      </c>
      <c r="F9028" t="s">
        <v>18821</v>
      </c>
      <c r="G9028" t="s">
        <v>18822</v>
      </c>
      <c r="H9028">
        <v>-82.633329399999994</v>
      </c>
      <c r="I9028">
        <v>27.771146399999999</v>
      </c>
      <c r="J9028" t="s">
        <v>2668</v>
      </c>
      <c r="K9028" t="s">
        <v>518</v>
      </c>
      <c r="L9028" t="s">
        <v>29</v>
      </c>
      <c r="M9028" t="s">
        <v>29</v>
      </c>
      <c r="N9028" t="s">
        <v>29</v>
      </c>
      <c r="O9028" t="s">
        <v>29</v>
      </c>
      <c r="P9028">
        <v>2</v>
      </c>
      <c r="Q9028">
        <v>986</v>
      </c>
      <c r="R9028">
        <v>25</v>
      </c>
      <c r="S9028" t="str">
        <f>IF(Table1[[#This Row],[Average_Cost_for_two]]&lt;500,"Low",IF(Table1[[#This Row],[Average_Cost_for_two]]&lt;=1500,"Medium","High"))</f>
        <v>Low</v>
      </c>
      <c r="T9028">
        <v>4.0999999999999996</v>
      </c>
      <c r="U9028">
        <v>2018</v>
      </c>
      <c r="V9028">
        <v>3</v>
      </c>
      <c r="W9028">
        <v>10</v>
      </c>
      <c r="X9028">
        <f>IF(OR(Main!$U9028=0,
       Main!$V9028=0,
       Main!$W9028=0),
   "",
   DATE(Main!$U9028,
        Main!$V9028,
        Main!$W9028)
)</f>
        <v>43169</v>
      </c>
      <c r="Y9028">
        <f>Table1[[#This Row],[Average_Cost_for_two]]*VLOOKUP(Table1[[#This Row],[Currency]],currency!$A$2:$B$10,2,FALSE)</f>
        <v>25</v>
      </c>
      <c r="Z9028" t="str">
        <f>VLOOKUP(C9028,country!A:B,2,FALSE)</f>
        <v>United States</v>
      </c>
      <c r="AA9028">
        <f t="shared" si="141"/>
        <v>1</v>
      </c>
    </row>
    <row r="9029" spans="1:27" ht="15.75" customHeight="1" x14ac:dyDescent="0.25">
      <c r="A9029">
        <v>17303465</v>
      </c>
      <c r="B9029" t="s">
        <v>19050</v>
      </c>
      <c r="C9029">
        <v>216</v>
      </c>
      <c r="D9029" t="s">
        <v>1828</v>
      </c>
      <c r="E9029" t="s">
        <v>19051</v>
      </c>
      <c r="F9029" t="s">
        <v>1828</v>
      </c>
      <c r="G9029" t="s">
        <v>1830</v>
      </c>
      <c r="H9029">
        <v>-116.20189999999999</v>
      </c>
      <c r="I9029">
        <v>43.613799999999998</v>
      </c>
      <c r="J9029" t="s">
        <v>18708</v>
      </c>
      <c r="K9029" t="s">
        <v>518</v>
      </c>
      <c r="L9029" t="s">
        <v>29</v>
      </c>
      <c r="M9029" t="s">
        <v>29</v>
      </c>
      <c r="N9029" t="s">
        <v>29</v>
      </c>
      <c r="O9029" t="s">
        <v>29</v>
      </c>
      <c r="P9029">
        <v>2</v>
      </c>
      <c r="Q9029">
        <v>879</v>
      </c>
      <c r="R9029">
        <v>25</v>
      </c>
      <c r="S9029" t="str">
        <f>IF(Table1[[#This Row],[Average_Cost_for_two]]&lt;500,"Low",IF(Table1[[#This Row],[Average_Cost_for_two]]&lt;=1500,"Medium","High"))</f>
        <v>Low</v>
      </c>
      <c r="T9029">
        <v>4.5</v>
      </c>
      <c r="U9029">
        <v>2014</v>
      </c>
      <c r="V9029">
        <v>2</v>
      </c>
      <c r="W9029">
        <v>21</v>
      </c>
      <c r="X9029">
        <f>IF(OR(Main!$U9029=0,
       Main!$V9029=0,
       Main!$W9029=0),
   "",
   DATE(Main!$U9029,
        Main!$V9029,
        Main!$W9029)
)</f>
        <v>41691</v>
      </c>
      <c r="Y9029">
        <f>Table1[[#This Row],[Average_Cost_for_two]]*VLOOKUP(Table1[[#This Row],[Currency]],currency!$A$2:$B$10,2,FALSE)</f>
        <v>25</v>
      </c>
      <c r="Z9029" t="str">
        <f>VLOOKUP(C9029,country!A:B,2,FALSE)</f>
        <v>United States</v>
      </c>
      <c r="AA9029">
        <f t="shared" si="141"/>
        <v>1</v>
      </c>
    </row>
    <row r="9030" spans="1:27" ht="15.75" customHeight="1" x14ac:dyDescent="0.25">
      <c r="A9030">
        <v>17305123</v>
      </c>
      <c r="B9030" t="s">
        <v>19052</v>
      </c>
      <c r="C9030">
        <v>216</v>
      </c>
      <c r="D9030" t="s">
        <v>1828</v>
      </c>
      <c r="E9030" t="s">
        <v>19053</v>
      </c>
      <c r="F9030" t="s">
        <v>1828</v>
      </c>
      <c r="G9030" t="s">
        <v>1830</v>
      </c>
      <c r="H9030">
        <v>-116.245165</v>
      </c>
      <c r="I9030">
        <v>43.605137900000003</v>
      </c>
      <c r="J9030" t="s">
        <v>19054</v>
      </c>
      <c r="K9030" t="s">
        <v>518</v>
      </c>
      <c r="L9030" t="s">
        <v>29</v>
      </c>
      <c r="M9030" t="s">
        <v>29</v>
      </c>
      <c r="N9030" t="s">
        <v>29</v>
      </c>
      <c r="O9030" t="s">
        <v>29</v>
      </c>
      <c r="P9030">
        <v>2</v>
      </c>
      <c r="Q9030">
        <v>360</v>
      </c>
      <c r="R9030">
        <v>25</v>
      </c>
      <c r="S9030" t="str">
        <f>IF(Table1[[#This Row],[Average_Cost_for_two]]&lt;500,"Low",IF(Table1[[#This Row],[Average_Cost_for_two]]&lt;=1500,"Medium","High"))</f>
        <v>Low</v>
      </c>
      <c r="T9030">
        <v>4.4000000000000004</v>
      </c>
      <c r="U9030">
        <v>2011</v>
      </c>
      <c r="V9030">
        <v>2</v>
      </c>
      <c r="W9030">
        <v>20</v>
      </c>
      <c r="X9030">
        <f>IF(OR(Main!$U9030=0,
       Main!$V9030=0,
       Main!$W9030=0),
   "",
   DATE(Main!$U9030,
        Main!$V9030,
        Main!$W9030)
)</f>
        <v>40594</v>
      </c>
      <c r="Y9030">
        <f>Table1[[#This Row],[Average_Cost_for_two]]*VLOOKUP(Table1[[#This Row],[Currency]],currency!$A$2:$B$10,2,FALSE)</f>
        <v>25</v>
      </c>
      <c r="Z9030" t="str">
        <f>VLOOKUP(C9030,country!A:B,2,FALSE)</f>
        <v>United States</v>
      </c>
      <c r="AA9030">
        <f t="shared" si="141"/>
        <v>1</v>
      </c>
    </row>
    <row r="9031" spans="1:27" ht="15.75" customHeight="1" x14ac:dyDescent="0.25">
      <c r="A9031">
        <v>17330611</v>
      </c>
      <c r="B9031" t="s">
        <v>19055</v>
      </c>
      <c r="C9031">
        <v>216</v>
      </c>
      <c r="D9031" t="s">
        <v>18051</v>
      </c>
      <c r="E9031" t="s">
        <v>19056</v>
      </c>
      <c r="F9031" t="s">
        <v>18051</v>
      </c>
      <c r="G9031" t="s">
        <v>18053</v>
      </c>
      <c r="H9031">
        <v>-84.955910000000003</v>
      </c>
      <c r="I9031">
        <v>32.519247</v>
      </c>
      <c r="J9031" t="s">
        <v>19057</v>
      </c>
      <c r="K9031" t="s">
        <v>518</v>
      </c>
      <c r="L9031" t="s">
        <v>29</v>
      </c>
      <c r="M9031" t="s">
        <v>29</v>
      </c>
      <c r="N9031" t="s">
        <v>29</v>
      </c>
      <c r="O9031" t="s">
        <v>29</v>
      </c>
      <c r="P9031">
        <v>2</v>
      </c>
      <c r="Q9031">
        <v>489</v>
      </c>
      <c r="R9031">
        <v>25</v>
      </c>
      <c r="S9031" t="str">
        <f>IF(Table1[[#This Row],[Average_Cost_for_two]]&lt;500,"Low",IF(Table1[[#This Row],[Average_Cost_for_two]]&lt;=1500,"Medium","High"))</f>
        <v>Low</v>
      </c>
      <c r="T9031">
        <v>4.5999999999999996</v>
      </c>
      <c r="U9031">
        <v>2016</v>
      </c>
      <c r="V9031">
        <v>2</v>
      </c>
      <c r="W9031">
        <v>14</v>
      </c>
      <c r="X9031">
        <f>IF(OR(Main!$U9031=0,
       Main!$V9031=0,
       Main!$W9031=0),
   "",
   DATE(Main!$U9031,
        Main!$V9031,
        Main!$W9031)
)</f>
        <v>42414</v>
      </c>
      <c r="Y9031">
        <f>Table1[[#This Row],[Average_Cost_for_two]]*VLOOKUP(Table1[[#This Row],[Currency]],currency!$A$2:$B$10,2,FALSE)</f>
        <v>25</v>
      </c>
      <c r="Z9031" t="str">
        <f>VLOOKUP(C9031,country!A:B,2,FALSE)</f>
        <v>United States</v>
      </c>
      <c r="AA9031">
        <f t="shared" si="141"/>
        <v>1</v>
      </c>
    </row>
    <row r="9032" spans="1:27" ht="15.75" customHeight="1" x14ac:dyDescent="0.25">
      <c r="A9032">
        <v>17330609</v>
      </c>
      <c r="B9032" t="s">
        <v>19058</v>
      </c>
      <c r="C9032">
        <v>216</v>
      </c>
      <c r="D9032" t="s">
        <v>18051</v>
      </c>
      <c r="E9032" t="s">
        <v>19059</v>
      </c>
      <c r="F9032" t="s">
        <v>18051</v>
      </c>
      <c r="G9032" t="s">
        <v>18053</v>
      </c>
      <c r="H9032">
        <v>-84.927047000000002</v>
      </c>
      <c r="I9032">
        <v>32.555591</v>
      </c>
      <c r="J9032" t="s">
        <v>1104</v>
      </c>
      <c r="K9032" t="s">
        <v>518</v>
      </c>
      <c r="L9032" t="s">
        <v>29</v>
      </c>
      <c r="M9032" t="s">
        <v>29</v>
      </c>
      <c r="N9032" t="s">
        <v>29</v>
      </c>
      <c r="O9032" t="s">
        <v>29</v>
      </c>
      <c r="P9032">
        <v>2</v>
      </c>
      <c r="Q9032">
        <v>345</v>
      </c>
      <c r="R9032">
        <v>25</v>
      </c>
      <c r="S9032" t="str">
        <f>IF(Table1[[#This Row],[Average_Cost_for_two]]&lt;500,"Low",IF(Table1[[#This Row],[Average_Cost_for_two]]&lt;=1500,"Medium","High"))</f>
        <v>Low</v>
      </c>
      <c r="T9032">
        <v>4.5</v>
      </c>
      <c r="U9032">
        <v>2012</v>
      </c>
      <c r="V9032">
        <v>2</v>
      </c>
      <c r="W9032">
        <v>27</v>
      </c>
      <c r="X9032">
        <f>IF(OR(Main!$U9032=0,
       Main!$V9032=0,
       Main!$W9032=0),
   "",
   DATE(Main!$U9032,
        Main!$V9032,
        Main!$W9032)
)</f>
        <v>40966</v>
      </c>
      <c r="Y9032">
        <f>Table1[[#This Row],[Average_Cost_for_two]]*VLOOKUP(Table1[[#This Row],[Currency]],currency!$A$2:$B$10,2,FALSE)</f>
        <v>25</v>
      </c>
      <c r="Z9032" t="str">
        <f>VLOOKUP(C9032,country!A:B,2,FALSE)</f>
        <v>United States</v>
      </c>
      <c r="AA9032">
        <f t="shared" si="141"/>
        <v>1</v>
      </c>
    </row>
    <row r="9033" spans="1:27" ht="15.75" customHeight="1" x14ac:dyDescent="0.25">
      <c r="A9033">
        <v>17330137</v>
      </c>
      <c r="B9033" t="s">
        <v>19060</v>
      </c>
      <c r="C9033">
        <v>216</v>
      </c>
      <c r="D9033" t="s">
        <v>18051</v>
      </c>
      <c r="E9033" t="s">
        <v>19061</v>
      </c>
      <c r="F9033" t="s">
        <v>18051</v>
      </c>
      <c r="G9033" t="s">
        <v>18053</v>
      </c>
      <c r="H9033">
        <v>-84.946399999999997</v>
      </c>
      <c r="I9033">
        <v>32.479199999999999</v>
      </c>
      <c r="J9033" t="s">
        <v>19062</v>
      </c>
      <c r="K9033" t="s">
        <v>518</v>
      </c>
      <c r="L9033" t="s">
        <v>29</v>
      </c>
      <c r="M9033" t="s">
        <v>29</v>
      </c>
      <c r="N9033" t="s">
        <v>29</v>
      </c>
      <c r="O9033" t="s">
        <v>29</v>
      </c>
      <c r="P9033">
        <v>2</v>
      </c>
      <c r="Q9033">
        <v>353</v>
      </c>
      <c r="R9033">
        <v>25</v>
      </c>
      <c r="S9033" t="str">
        <f>IF(Table1[[#This Row],[Average_Cost_for_two]]&lt;500,"Low",IF(Table1[[#This Row],[Average_Cost_for_two]]&lt;=1500,"Medium","High"))</f>
        <v>Low</v>
      </c>
      <c r="T9033">
        <v>4</v>
      </c>
      <c r="U9033">
        <v>2011</v>
      </c>
      <c r="V9033">
        <v>2</v>
      </c>
      <c r="W9033">
        <v>26</v>
      </c>
      <c r="X9033">
        <f>IF(OR(Main!$U9033=0,
       Main!$V9033=0,
       Main!$W9033=0),
   "",
   DATE(Main!$U9033,
        Main!$V9033,
        Main!$W9033)
)</f>
        <v>40600</v>
      </c>
      <c r="Y9033">
        <f>Table1[[#This Row],[Average_Cost_for_two]]*VLOOKUP(Table1[[#This Row],[Currency]],currency!$A$2:$B$10,2,FALSE)</f>
        <v>25</v>
      </c>
      <c r="Z9033" t="str">
        <f>VLOOKUP(C9033,country!A:B,2,FALSE)</f>
        <v>United States</v>
      </c>
      <c r="AA9033">
        <f t="shared" si="141"/>
        <v>1</v>
      </c>
    </row>
    <row r="9034" spans="1:27" ht="15.75" customHeight="1" x14ac:dyDescent="0.25">
      <c r="A9034">
        <v>17334034</v>
      </c>
      <c r="B9034" t="s">
        <v>19063</v>
      </c>
      <c r="C9034">
        <v>216</v>
      </c>
      <c r="D9034" t="s">
        <v>18360</v>
      </c>
      <c r="E9034" t="s">
        <v>19064</v>
      </c>
      <c r="F9034" t="s">
        <v>18676</v>
      </c>
      <c r="G9034" t="s">
        <v>18677</v>
      </c>
      <c r="H9034">
        <v>-85.254499999999993</v>
      </c>
      <c r="I9034">
        <v>34.954599999999999</v>
      </c>
      <c r="J9034" t="s">
        <v>1766</v>
      </c>
      <c r="K9034" t="s">
        <v>518</v>
      </c>
      <c r="L9034" t="s">
        <v>29</v>
      </c>
      <c r="M9034" t="s">
        <v>29</v>
      </c>
      <c r="N9034" t="s">
        <v>29</v>
      </c>
      <c r="O9034" t="s">
        <v>29</v>
      </c>
      <c r="P9034">
        <v>2</v>
      </c>
      <c r="Q9034">
        <v>111</v>
      </c>
      <c r="R9034">
        <v>25</v>
      </c>
      <c r="S9034" t="str">
        <f>IF(Table1[[#This Row],[Average_Cost_for_two]]&lt;500,"Low",IF(Table1[[#This Row],[Average_Cost_for_two]]&lt;=1500,"Medium","High"))</f>
        <v>Low</v>
      </c>
      <c r="T9034">
        <v>4.2</v>
      </c>
      <c r="U9034">
        <v>2012</v>
      </c>
      <c r="V9034">
        <v>2</v>
      </c>
      <c r="W9034">
        <v>12</v>
      </c>
      <c r="X9034">
        <f>IF(OR(Main!$U9034=0,
       Main!$V9034=0,
       Main!$W9034=0),
   "",
   DATE(Main!$U9034,
        Main!$V9034,
        Main!$W9034)
)</f>
        <v>40951</v>
      </c>
      <c r="Y9034">
        <f>Table1[[#This Row],[Average_Cost_for_two]]*VLOOKUP(Table1[[#This Row],[Currency]],currency!$A$2:$B$10,2,FALSE)</f>
        <v>25</v>
      </c>
      <c r="Z9034" t="str">
        <f>VLOOKUP(C9034,country!A:B,2,FALSE)</f>
        <v>United States</v>
      </c>
      <c r="AA9034">
        <f t="shared" si="141"/>
        <v>1</v>
      </c>
    </row>
    <row r="9035" spans="1:27" ht="15.75" customHeight="1" x14ac:dyDescent="0.25">
      <c r="A9035">
        <v>17334782</v>
      </c>
      <c r="B9035" t="s">
        <v>18179</v>
      </c>
      <c r="C9035">
        <v>216</v>
      </c>
      <c r="D9035" t="s">
        <v>1901</v>
      </c>
      <c r="E9035" t="s">
        <v>19065</v>
      </c>
      <c r="F9035" t="s">
        <v>1901</v>
      </c>
      <c r="G9035" t="s">
        <v>1903</v>
      </c>
      <c r="H9035">
        <v>-90.5137</v>
      </c>
      <c r="I9035">
        <v>41.5745</v>
      </c>
      <c r="J9035" t="s">
        <v>1104</v>
      </c>
      <c r="K9035" t="s">
        <v>518</v>
      </c>
      <c r="L9035" t="s">
        <v>29</v>
      </c>
      <c r="M9035" t="s">
        <v>29</v>
      </c>
      <c r="N9035" t="s">
        <v>29</v>
      </c>
      <c r="O9035" t="s">
        <v>29</v>
      </c>
      <c r="P9035">
        <v>2</v>
      </c>
      <c r="Q9035">
        <v>199</v>
      </c>
      <c r="R9035">
        <v>25</v>
      </c>
      <c r="S9035" t="str">
        <f>IF(Table1[[#This Row],[Average_Cost_for_two]]&lt;500,"Low",IF(Table1[[#This Row],[Average_Cost_for_two]]&lt;=1500,"Medium","High"))</f>
        <v>Low</v>
      </c>
      <c r="T9035">
        <v>4</v>
      </c>
      <c r="U9035">
        <v>2012</v>
      </c>
      <c r="V9035">
        <v>2</v>
      </c>
      <c r="W9035">
        <v>8</v>
      </c>
      <c r="X9035">
        <f>IF(OR(Main!$U9035=0,
       Main!$V9035=0,
       Main!$W9035=0),
   "",
   DATE(Main!$U9035,
        Main!$V9035,
        Main!$W9035)
)</f>
        <v>40947</v>
      </c>
      <c r="Y9035">
        <f>Table1[[#This Row],[Average_Cost_for_two]]*VLOOKUP(Table1[[#This Row],[Currency]],currency!$A$2:$B$10,2,FALSE)</f>
        <v>25</v>
      </c>
      <c r="Z9035" t="str">
        <f>VLOOKUP(C9035,country!A:B,2,FALSE)</f>
        <v>United States</v>
      </c>
      <c r="AA9035">
        <f t="shared" si="141"/>
        <v>1</v>
      </c>
    </row>
    <row r="9036" spans="1:27" ht="15.75" customHeight="1" x14ac:dyDescent="0.25">
      <c r="A9036">
        <v>17258496</v>
      </c>
      <c r="B9036" t="s">
        <v>19066</v>
      </c>
      <c r="C9036">
        <v>216</v>
      </c>
      <c r="D9036" t="s">
        <v>1910</v>
      </c>
      <c r="E9036" t="s">
        <v>19067</v>
      </c>
      <c r="F9036" t="s">
        <v>18868</v>
      </c>
      <c r="G9036" t="s">
        <v>18869</v>
      </c>
      <c r="H9036">
        <v>-93.610084000000001</v>
      </c>
      <c r="I9036">
        <v>42.010254000000003</v>
      </c>
      <c r="J9036" t="s">
        <v>19068</v>
      </c>
      <c r="K9036" t="s">
        <v>518</v>
      </c>
      <c r="L9036" t="s">
        <v>29</v>
      </c>
      <c r="M9036" t="s">
        <v>29</v>
      </c>
      <c r="N9036" t="s">
        <v>29</v>
      </c>
      <c r="O9036" t="s">
        <v>29</v>
      </c>
      <c r="P9036">
        <v>2</v>
      </c>
      <c r="Q9036">
        <v>1025</v>
      </c>
      <c r="R9036">
        <v>25</v>
      </c>
      <c r="S9036" t="str">
        <f>IF(Table1[[#This Row],[Average_Cost_for_two]]&lt;500,"Low",IF(Table1[[#This Row],[Average_Cost_for_two]]&lt;=1500,"Medium","High"))</f>
        <v>Low</v>
      </c>
      <c r="T9036">
        <v>4.5</v>
      </c>
      <c r="U9036">
        <v>2016</v>
      </c>
      <c r="V9036">
        <v>2</v>
      </c>
      <c r="W9036">
        <v>1</v>
      </c>
      <c r="X9036">
        <f>IF(OR(Main!$U9036=0,
       Main!$V9036=0,
       Main!$W9036=0),
   "",
   DATE(Main!$U9036,
        Main!$V9036,
        Main!$W9036)
)</f>
        <v>42401</v>
      </c>
      <c r="Y9036">
        <f>Table1[[#This Row],[Average_Cost_for_two]]*VLOOKUP(Table1[[#This Row],[Currency]],currency!$A$2:$B$10,2,FALSE)</f>
        <v>25</v>
      </c>
      <c r="Z9036" t="str">
        <f>VLOOKUP(C9036,country!A:B,2,FALSE)</f>
        <v>United States</v>
      </c>
      <c r="AA9036">
        <f t="shared" si="141"/>
        <v>1</v>
      </c>
    </row>
    <row r="9037" spans="1:27" ht="15.75" customHeight="1" x14ac:dyDescent="0.25">
      <c r="A9037">
        <v>17259958</v>
      </c>
      <c r="B9037" t="s">
        <v>19069</v>
      </c>
      <c r="C9037">
        <v>216</v>
      </c>
      <c r="D9037" t="s">
        <v>1910</v>
      </c>
      <c r="E9037" t="s">
        <v>19070</v>
      </c>
      <c r="F9037" t="s">
        <v>18250</v>
      </c>
      <c r="G9037" t="s">
        <v>18251</v>
      </c>
      <c r="H9037">
        <v>-93.627896000000007</v>
      </c>
      <c r="I9037">
        <v>41.583309</v>
      </c>
      <c r="J9037" t="s">
        <v>19071</v>
      </c>
      <c r="K9037" t="s">
        <v>518</v>
      </c>
      <c r="L9037" t="s">
        <v>29</v>
      </c>
      <c r="M9037" t="s">
        <v>29</v>
      </c>
      <c r="N9037" t="s">
        <v>29</v>
      </c>
      <c r="O9037" t="s">
        <v>29</v>
      </c>
      <c r="P9037">
        <v>2</v>
      </c>
      <c r="Q9037">
        <v>113</v>
      </c>
      <c r="R9037">
        <v>25</v>
      </c>
      <c r="S9037" t="str">
        <f>IF(Table1[[#This Row],[Average_Cost_for_two]]&lt;500,"Low",IF(Table1[[#This Row],[Average_Cost_for_two]]&lt;=1500,"Medium","High"))</f>
        <v>Low</v>
      </c>
      <c r="T9037">
        <v>3.2</v>
      </c>
      <c r="U9037">
        <v>2017</v>
      </c>
      <c r="V9037">
        <v>2</v>
      </c>
      <c r="W9037">
        <v>21</v>
      </c>
      <c r="X9037">
        <f>IF(OR(Main!$U9037=0,
       Main!$V9037=0,
       Main!$W9037=0),
   "",
   DATE(Main!$U9037,
        Main!$V9037,
        Main!$W9037)
)</f>
        <v>42787</v>
      </c>
      <c r="Y9037">
        <f>Table1[[#This Row],[Average_Cost_for_two]]*VLOOKUP(Table1[[#This Row],[Currency]],currency!$A$2:$B$10,2,FALSE)</f>
        <v>25</v>
      </c>
      <c r="Z9037" t="str">
        <f>VLOOKUP(C9037,country!A:B,2,FALSE)</f>
        <v>United States</v>
      </c>
      <c r="AA9037">
        <f t="shared" si="141"/>
        <v>1</v>
      </c>
    </row>
    <row r="9038" spans="1:27" ht="15.75" customHeight="1" x14ac:dyDescent="0.25">
      <c r="A9038">
        <v>17259550</v>
      </c>
      <c r="B9038" t="s">
        <v>19072</v>
      </c>
      <c r="C9038">
        <v>216</v>
      </c>
      <c r="D9038" t="s">
        <v>1910</v>
      </c>
      <c r="E9038" t="s">
        <v>19073</v>
      </c>
      <c r="F9038" t="s">
        <v>18133</v>
      </c>
      <c r="G9038" t="s">
        <v>18134</v>
      </c>
      <c r="H9038">
        <v>-93.736239999999995</v>
      </c>
      <c r="I9038">
        <v>41.594039000000002</v>
      </c>
      <c r="J9038" t="s">
        <v>19074</v>
      </c>
      <c r="K9038" t="s">
        <v>518</v>
      </c>
      <c r="L9038" t="s">
        <v>29</v>
      </c>
      <c r="M9038" t="s">
        <v>29</v>
      </c>
      <c r="N9038" t="s">
        <v>29</v>
      </c>
      <c r="O9038" t="s">
        <v>29</v>
      </c>
      <c r="P9038">
        <v>2</v>
      </c>
      <c r="Q9038">
        <v>157</v>
      </c>
      <c r="R9038">
        <v>25</v>
      </c>
      <c r="S9038" t="str">
        <f>IF(Table1[[#This Row],[Average_Cost_for_two]]&lt;500,"Low",IF(Table1[[#This Row],[Average_Cost_for_two]]&lt;=1500,"Medium","High"))</f>
        <v>Low</v>
      </c>
      <c r="T9038">
        <v>4</v>
      </c>
      <c r="U9038">
        <v>2013</v>
      </c>
      <c r="V9038">
        <v>2</v>
      </c>
      <c r="W9038">
        <v>11</v>
      </c>
      <c r="X9038">
        <f>IF(OR(Main!$U9038=0,
       Main!$V9038=0,
       Main!$W9038=0),
   "",
   DATE(Main!$U9038,
        Main!$V9038,
        Main!$W9038)
)</f>
        <v>41316</v>
      </c>
      <c r="Y9038">
        <f>Table1[[#This Row],[Average_Cost_for_two]]*VLOOKUP(Table1[[#This Row],[Currency]],currency!$A$2:$B$10,2,FALSE)</f>
        <v>25</v>
      </c>
      <c r="Z9038" t="str">
        <f>VLOOKUP(C9038,country!A:B,2,FALSE)</f>
        <v>United States</v>
      </c>
      <c r="AA9038">
        <f t="shared" si="141"/>
        <v>1</v>
      </c>
    </row>
    <row r="9039" spans="1:27" ht="15.75" customHeight="1" x14ac:dyDescent="0.25">
      <c r="A9039">
        <v>17342556</v>
      </c>
      <c r="B9039" t="s">
        <v>19075</v>
      </c>
      <c r="C9039">
        <v>216</v>
      </c>
      <c r="D9039" t="s">
        <v>1866</v>
      </c>
      <c r="E9039" t="s">
        <v>19076</v>
      </c>
      <c r="F9039" t="s">
        <v>1866</v>
      </c>
      <c r="G9039" t="s">
        <v>1868</v>
      </c>
      <c r="H9039">
        <v>-90.645294000000007</v>
      </c>
      <c r="I9039">
        <v>42.516621000000001</v>
      </c>
      <c r="J9039" t="s">
        <v>2564</v>
      </c>
      <c r="K9039" t="s">
        <v>518</v>
      </c>
      <c r="L9039" t="s">
        <v>29</v>
      </c>
      <c r="M9039" t="s">
        <v>29</v>
      </c>
      <c r="N9039" t="s">
        <v>29</v>
      </c>
      <c r="O9039" t="s">
        <v>29</v>
      </c>
      <c r="P9039">
        <v>2</v>
      </c>
      <c r="Q9039">
        <v>117</v>
      </c>
      <c r="R9039">
        <v>25</v>
      </c>
      <c r="S9039" t="str">
        <f>IF(Table1[[#This Row],[Average_Cost_for_two]]&lt;500,"Low",IF(Table1[[#This Row],[Average_Cost_for_two]]&lt;=1500,"Medium","High"))</f>
        <v>Low</v>
      </c>
      <c r="T9039">
        <v>3.6</v>
      </c>
      <c r="U9039">
        <v>2018</v>
      </c>
      <c r="V9039">
        <v>2</v>
      </c>
      <c r="W9039">
        <v>24</v>
      </c>
      <c r="X9039">
        <f>IF(OR(Main!$U9039=0,
       Main!$V9039=0,
       Main!$W9039=0),
   "",
   DATE(Main!$U9039,
        Main!$V9039,
        Main!$W9039)
)</f>
        <v>43155</v>
      </c>
      <c r="Y9039">
        <f>Table1[[#This Row],[Average_Cost_for_two]]*VLOOKUP(Table1[[#This Row],[Currency]],currency!$A$2:$B$10,2,FALSE)</f>
        <v>25</v>
      </c>
      <c r="Z9039" t="str">
        <f>VLOOKUP(C9039,country!A:B,2,FALSE)</f>
        <v>United States</v>
      </c>
      <c r="AA9039">
        <f t="shared" si="141"/>
        <v>1</v>
      </c>
    </row>
    <row r="9040" spans="1:27" ht="15.75" customHeight="1" x14ac:dyDescent="0.25">
      <c r="A9040">
        <v>17375072</v>
      </c>
      <c r="B9040" t="s">
        <v>19077</v>
      </c>
      <c r="C9040">
        <v>216</v>
      </c>
      <c r="D9040" t="s">
        <v>18140</v>
      </c>
      <c r="E9040" t="s">
        <v>19078</v>
      </c>
      <c r="F9040" t="s">
        <v>18140</v>
      </c>
      <c r="G9040" t="s">
        <v>18506</v>
      </c>
      <c r="H9040">
        <v>-83.838457000000005</v>
      </c>
      <c r="I9040">
        <v>34.285102000000002</v>
      </c>
      <c r="J9040" t="s">
        <v>18429</v>
      </c>
      <c r="K9040" t="s">
        <v>518</v>
      </c>
      <c r="L9040" t="s">
        <v>29</v>
      </c>
      <c r="M9040" t="s">
        <v>29</v>
      </c>
      <c r="N9040" t="s">
        <v>29</v>
      </c>
      <c r="O9040" t="s">
        <v>29</v>
      </c>
      <c r="P9040">
        <v>2</v>
      </c>
      <c r="Q9040">
        <v>681</v>
      </c>
      <c r="R9040">
        <v>25</v>
      </c>
      <c r="S9040" t="str">
        <f>IF(Table1[[#This Row],[Average_Cost_for_two]]&lt;500,"Low",IF(Table1[[#This Row],[Average_Cost_for_two]]&lt;=1500,"Medium","High"))</f>
        <v>Low</v>
      </c>
      <c r="T9040">
        <v>4.9000000000000004</v>
      </c>
      <c r="U9040">
        <v>2013</v>
      </c>
      <c r="V9040">
        <v>2</v>
      </c>
      <c r="W9040">
        <v>9</v>
      </c>
      <c r="X9040">
        <f>IF(OR(Main!$U9040=0,
       Main!$V9040=0,
       Main!$W9040=0),
   "",
   DATE(Main!$U9040,
        Main!$V9040,
        Main!$W9040)
)</f>
        <v>41314</v>
      </c>
      <c r="Y9040">
        <f>Table1[[#This Row],[Average_Cost_for_two]]*VLOOKUP(Table1[[#This Row],[Currency]],currency!$A$2:$B$10,2,FALSE)</f>
        <v>25</v>
      </c>
      <c r="Z9040" t="str">
        <f>VLOOKUP(C9040,country!A:B,2,FALSE)</f>
        <v>United States</v>
      </c>
      <c r="AA9040">
        <f t="shared" si="141"/>
        <v>1</v>
      </c>
    </row>
    <row r="9041" spans="1:27" ht="15.75" customHeight="1" x14ac:dyDescent="0.25">
      <c r="A9041">
        <v>17375089</v>
      </c>
      <c r="B9041" t="s">
        <v>19079</v>
      </c>
      <c r="C9041">
        <v>216</v>
      </c>
      <c r="D9041" t="s">
        <v>18140</v>
      </c>
      <c r="E9041" t="s">
        <v>19080</v>
      </c>
      <c r="F9041" t="s">
        <v>18140</v>
      </c>
      <c r="G9041" t="s">
        <v>18506</v>
      </c>
      <c r="H9041">
        <v>-83.826859999999996</v>
      </c>
      <c r="I9041">
        <v>34.300331999999997</v>
      </c>
      <c r="J9041" t="s">
        <v>18258</v>
      </c>
      <c r="K9041" t="s">
        <v>518</v>
      </c>
      <c r="L9041" t="s">
        <v>29</v>
      </c>
      <c r="M9041" t="s">
        <v>29</v>
      </c>
      <c r="N9041" t="s">
        <v>29</v>
      </c>
      <c r="O9041" t="s">
        <v>29</v>
      </c>
      <c r="P9041">
        <v>2</v>
      </c>
      <c r="Q9041">
        <v>319</v>
      </c>
      <c r="R9041">
        <v>25</v>
      </c>
      <c r="S9041" t="str">
        <f>IF(Table1[[#This Row],[Average_Cost_for_two]]&lt;500,"Low",IF(Table1[[#This Row],[Average_Cost_for_two]]&lt;=1500,"Medium","High"))</f>
        <v>Low</v>
      </c>
      <c r="T9041">
        <v>4.2</v>
      </c>
      <c r="U9041">
        <v>2015</v>
      </c>
      <c r="V9041">
        <v>2</v>
      </c>
      <c r="W9041">
        <v>18</v>
      </c>
      <c r="X9041">
        <f>IF(OR(Main!$U9041=0,
       Main!$V9041=0,
       Main!$W9041=0),
   "",
   DATE(Main!$U9041,
        Main!$V9041,
        Main!$W9041)
)</f>
        <v>42053</v>
      </c>
      <c r="Y9041">
        <f>Table1[[#This Row],[Average_Cost_for_two]]*VLOOKUP(Table1[[#This Row],[Currency]],currency!$A$2:$B$10,2,FALSE)</f>
        <v>25</v>
      </c>
      <c r="Z9041" t="str">
        <f>VLOOKUP(C9041,country!A:B,2,FALSE)</f>
        <v>United States</v>
      </c>
      <c r="AA9041">
        <f t="shared" si="141"/>
        <v>1</v>
      </c>
    </row>
    <row r="9042" spans="1:27" ht="15.75" customHeight="1" x14ac:dyDescent="0.25">
      <c r="A9042">
        <v>17582664</v>
      </c>
      <c r="B9042" t="s">
        <v>19081</v>
      </c>
      <c r="C9042">
        <v>216</v>
      </c>
      <c r="D9042" t="s">
        <v>18007</v>
      </c>
      <c r="E9042" t="s">
        <v>19082</v>
      </c>
      <c r="F9042" t="s">
        <v>18007</v>
      </c>
      <c r="G9042" t="s">
        <v>18009</v>
      </c>
      <c r="H9042">
        <v>-112.45253</v>
      </c>
      <c r="I9042">
        <v>42.863968999999997</v>
      </c>
      <c r="J9042" t="s">
        <v>19083</v>
      </c>
      <c r="K9042" t="s">
        <v>518</v>
      </c>
      <c r="L9042" t="s">
        <v>29</v>
      </c>
      <c r="M9042" t="s">
        <v>29</v>
      </c>
      <c r="N9042" t="s">
        <v>29</v>
      </c>
      <c r="O9042" t="s">
        <v>29</v>
      </c>
      <c r="P9042">
        <v>2</v>
      </c>
      <c r="Q9042">
        <v>141</v>
      </c>
      <c r="R9042">
        <v>25</v>
      </c>
      <c r="S9042" t="str">
        <f>IF(Table1[[#This Row],[Average_Cost_for_two]]&lt;500,"Low",IF(Table1[[#This Row],[Average_Cost_for_two]]&lt;=1500,"Medium","High"))</f>
        <v>Low</v>
      </c>
      <c r="T9042">
        <v>3.8</v>
      </c>
      <c r="U9042">
        <v>2015</v>
      </c>
      <c r="V9042">
        <v>2</v>
      </c>
      <c r="W9042">
        <v>21</v>
      </c>
      <c r="X9042">
        <f>IF(OR(Main!$U9042=0,
       Main!$V9042=0,
       Main!$W9042=0),
   "",
   DATE(Main!$U9042,
        Main!$V9042,
        Main!$W9042)
)</f>
        <v>42056</v>
      </c>
      <c r="Y9042">
        <f>Table1[[#This Row],[Average_Cost_for_two]]*VLOOKUP(Table1[[#This Row],[Currency]],currency!$A$2:$B$10,2,FALSE)</f>
        <v>25</v>
      </c>
      <c r="Z9042" t="str">
        <f>VLOOKUP(C9042,country!A:B,2,FALSE)</f>
        <v>United States</v>
      </c>
      <c r="AA9042">
        <f t="shared" si="141"/>
        <v>1</v>
      </c>
    </row>
    <row r="9043" spans="1:27" ht="15.75" customHeight="1" x14ac:dyDescent="0.25">
      <c r="A9043">
        <v>17143705</v>
      </c>
      <c r="B9043" t="s">
        <v>19084</v>
      </c>
      <c r="C9043">
        <v>216</v>
      </c>
      <c r="D9043" t="s">
        <v>1848</v>
      </c>
      <c r="E9043" t="s">
        <v>19085</v>
      </c>
      <c r="F9043" t="s">
        <v>1721</v>
      </c>
      <c r="G9043" t="s">
        <v>1855</v>
      </c>
      <c r="H9043">
        <v>-157.83603099999999</v>
      </c>
      <c r="I9043">
        <v>21.285395999999999</v>
      </c>
      <c r="J9043" t="s">
        <v>19086</v>
      </c>
      <c r="K9043" t="s">
        <v>518</v>
      </c>
      <c r="L9043" t="s">
        <v>29</v>
      </c>
      <c r="M9043" t="s">
        <v>29</v>
      </c>
      <c r="N9043" t="s">
        <v>29</v>
      </c>
      <c r="O9043" t="s">
        <v>29</v>
      </c>
      <c r="P9043">
        <v>2</v>
      </c>
      <c r="Q9043">
        <v>694</v>
      </c>
      <c r="R9043">
        <v>25</v>
      </c>
      <c r="S9043" t="str">
        <f>IF(Table1[[#This Row],[Average_Cost_for_two]]&lt;500,"Low",IF(Table1[[#This Row],[Average_Cost_for_two]]&lt;=1500,"Medium","High"))</f>
        <v>Low</v>
      </c>
      <c r="T9043">
        <v>4.2</v>
      </c>
      <c r="U9043">
        <v>2013</v>
      </c>
      <c r="V9043">
        <v>2</v>
      </c>
      <c r="W9043">
        <v>15</v>
      </c>
      <c r="X9043">
        <f>IF(OR(Main!$U9043=0,
       Main!$V9043=0,
       Main!$W9043=0),
   "",
   DATE(Main!$U9043,
        Main!$V9043,
        Main!$W9043)
)</f>
        <v>41320</v>
      </c>
      <c r="Y9043">
        <f>Table1[[#This Row],[Average_Cost_for_two]]*VLOOKUP(Table1[[#This Row],[Currency]],currency!$A$2:$B$10,2,FALSE)</f>
        <v>25</v>
      </c>
      <c r="Z9043" t="str">
        <f>VLOOKUP(C9043,country!A:B,2,FALSE)</f>
        <v>United States</v>
      </c>
      <c r="AA9043">
        <f t="shared" si="141"/>
        <v>1</v>
      </c>
    </row>
    <row r="9044" spans="1:27" ht="15.75" customHeight="1" x14ac:dyDescent="0.25">
      <c r="A9044">
        <v>17095222</v>
      </c>
      <c r="B9044" t="s">
        <v>19087</v>
      </c>
      <c r="C9044">
        <v>216</v>
      </c>
      <c r="D9044" t="s">
        <v>1806</v>
      </c>
      <c r="E9044" t="s">
        <v>19088</v>
      </c>
      <c r="F9044" t="s">
        <v>18821</v>
      </c>
      <c r="G9044" t="s">
        <v>18822</v>
      </c>
      <c r="H9044">
        <v>-82.632174000000006</v>
      </c>
      <c r="I9044">
        <v>27.775462000000001</v>
      </c>
      <c r="J9044" t="s">
        <v>19089</v>
      </c>
      <c r="K9044" t="s">
        <v>518</v>
      </c>
      <c r="L9044" t="s">
        <v>29</v>
      </c>
      <c r="M9044" t="s">
        <v>29</v>
      </c>
      <c r="N9044" t="s">
        <v>29</v>
      </c>
      <c r="O9044" t="s">
        <v>29</v>
      </c>
      <c r="P9044">
        <v>2</v>
      </c>
      <c r="Q9044">
        <v>1020</v>
      </c>
      <c r="R9044">
        <v>25</v>
      </c>
      <c r="S9044" t="str">
        <f>IF(Table1[[#This Row],[Average_Cost_for_two]]&lt;500,"Low",IF(Table1[[#This Row],[Average_Cost_for_two]]&lt;=1500,"Medium","High"))</f>
        <v>Low</v>
      </c>
      <c r="T9044">
        <v>4.0999999999999996</v>
      </c>
      <c r="U9044">
        <v>2018</v>
      </c>
      <c r="V9044">
        <v>2</v>
      </c>
      <c r="W9044">
        <v>19</v>
      </c>
      <c r="X9044">
        <f>IF(OR(Main!$U9044=0,
       Main!$V9044=0,
       Main!$W9044=0),
   "",
   DATE(Main!$U9044,
        Main!$V9044,
        Main!$W9044)
)</f>
        <v>43150</v>
      </c>
      <c r="Y9044">
        <f>Table1[[#This Row],[Average_Cost_for_two]]*VLOOKUP(Table1[[#This Row],[Currency]],currency!$A$2:$B$10,2,FALSE)</f>
        <v>25</v>
      </c>
      <c r="Z9044" t="str">
        <f>VLOOKUP(C9044,country!A:B,2,FALSE)</f>
        <v>United States</v>
      </c>
      <c r="AA9044">
        <f t="shared" si="141"/>
        <v>1</v>
      </c>
    </row>
    <row r="9045" spans="1:27" ht="15.75" customHeight="1" x14ac:dyDescent="0.25">
      <c r="A9045">
        <v>17678043</v>
      </c>
      <c r="B9045" t="s">
        <v>19090</v>
      </c>
      <c r="C9045">
        <v>216</v>
      </c>
      <c r="D9045" t="s">
        <v>1815</v>
      </c>
      <c r="E9045" t="s">
        <v>19091</v>
      </c>
      <c r="F9045" t="s">
        <v>1815</v>
      </c>
      <c r="G9045" t="s">
        <v>1817</v>
      </c>
      <c r="H9045">
        <v>-83.324700000000007</v>
      </c>
      <c r="I9045">
        <v>30.842600000000001</v>
      </c>
      <c r="J9045" t="s">
        <v>2358</v>
      </c>
      <c r="K9045" t="s">
        <v>518</v>
      </c>
      <c r="L9045" t="s">
        <v>29</v>
      </c>
      <c r="M9045" t="s">
        <v>29</v>
      </c>
      <c r="N9045" t="s">
        <v>29</v>
      </c>
      <c r="O9045" t="s">
        <v>29</v>
      </c>
      <c r="P9045">
        <v>2</v>
      </c>
      <c r="Q9045">
        <v>83</v>
      </c>
      <c r="R9045">
        <v>25</v>
      </c>
      <c r="S9045" t="str">
        <f>IF(Table1[[#This Row],[Average_Cost_for_two]]&lt;500,"Low",IF(Table1[[#This Row],[Average_Cost_for_two]]&lt;=1500,"Medium","High"))</f>
        <v>Low</v>
      </c>
      <c r="T9045">
        <v>3.1</v>
      </c>
      <c r="U9045">
        <v>2014</v>
      </c>
      <c r="V9045">
        <v>2</v>
      </c>
      <c r="W9045">
        <v>8</v>
      </c>
      <c r="X9045">
        <f>IF(OR(Main!$U9045=0,
       Main!$V9045=0,
       Main!$W9045=0),
   "",
   DATE(Main!$U9045,
        Main!$V9045,
        Main!$W9045)
)</f>
        <v>41678</v>
      </c>
      <c r="Y9045">
        <f>Table1[[#This Row],[Average_Cost_for_two]]*VLOOKUP(Table1[[#This Row],[Currency]],currency!$A$2:$B$10,2,FALSE)</f>
        <v>25</v>
      </c>
      <c r="Z9045" t="str">
        <f>VLOOKUP(C9045,country!A:B,2,FALSE)</f>
        <v>United States</v>
      </c>
      <c r="AA9045">
        <f t="shared" si="141"/>
        <v>1</v>
      </c>
    </row>
    <row r="9046" spans="1:27" ht="15.75" customHeight="1" x14ac:dyDescent="0.25">
      <c r="A9046">
        <v>17677990</v>
      </c>
      <c r="B9046" t="s">
        <v>19092</v>
      </c>
      <c r="C9046">
        <v>216</v>
      </c>
      <c r="D9046" t="s">
        <v>1815</v>
      </c>
      <c r="E9046" t="s">
        <v>19093</v>
      </c>
      <c r="F9046" t="s">
        <v>1815</v>
      </c>
      <c r="G9046" t="s">
        <v>1817</v>
      </c>
      <c r="H9046">
        <v>-83.278999999999996</v>
      </c>
      <c r="I9046">
        <v>30.8308</v>
      </c>
      <c r="J9046" t="s">
        <v>18452</v>
      </c>
      <c r="K9046" t="s">
        <v>518</v>
      </c>
      <c r="L9046" t="s">
        <v>29</v>
      </c>
      <c r="M9046" t="s">
        <v>29</v>
      </c>
      <c r="N9046" t="s">
        <v>29</v>
      </c>
      <c r="O9046" t="s">
        <v>29</v>
      </c>
      <c r="P9046">
        <v>2</v>
      </c>
      <c r="Q9046">
        <v>185</v>
      </c>
      <c r="R9046">
        <v>25</v>
      </c>
      <c r="S9046" t="str">
        <f>IF(Table1[[#This Row],[Average_Cost_for_two]]&lt;500,"Low",IF(Table1[[#This Row],[Average_Cost_for_two]]&lt;=1500,"Medium","High"))</f>
        <v>Low</v>
      </c>
      <c r="T9046">
        <v>3.7</v>
      </c>
      <c r="U9046">
        <v>2017</v>
      </c>
      <c r="V9046">
        <v>2</v>
      </c>
      <c r="W9046">
        <v>14</v>
      </c>
      <c r="X9046">
        <f>IF(OR(Main!$U9046=0,
       Main!$V9046=0,
       Main!$W9046=0),
   "",
   DATE(Main!$U9046,
        Main!$V9046,
        Main!$W9046)
)</f>
        <v>42780</v>
      </c>
      <c r="Y9046">
        <f>Table1[[#This Row],[Average_Cost_for_two]]*VLOOKUP(Table1[[#This Row],[Currency]],currency!$A$2:$B$10,2,FALSE)</f>
        <v>25</v>
      </c>
      <c r="Z9046" t="str">
        <f>VLOOKUP(C9046,country!A:B,2,FALSE)</f>
        <v>United States</v>
      </c>
      <c r="AA9046">
        <f t="shared" si="141"/>
        <v>1</v>
      </c>
    </row>
    <row r="9047" spans="1:27" ht="15.75" customHeight="1" x14ac:dyDescent="0.25">
      <c r="A9047">
        <v>17678276</v>
      </c>
      <c r="B9047" t="s">
        <v>19094</v>
      </c>
      <c r="C9047">
        <v>216</v>
      </c>
      <c r="D9047" t="s">
        <v>1815</v>
      </c>
      <c r="E9047" t="s">
        <v>19095</v>
      </c>
      <c r="F9047" t="s">
        <v>1815</v>
      </c>
      <c r="G9047" t="s">
        <v>1817</v>
      </c>
      <c r="H9047">
        <v>-83.316401999999997</v>
      </c>
      <c r="I9047">
        <v>30.824691000000001</v>
      </c>
      <c r="J9047" t="s">
        <v>1104</v>
      </c>
      <c r="K9047" t="s">
        <v>518</v>
      </c>
      <c r="L9047" t="s">
        <v>29</v>
      </c>
      <c r="M9047" t="s">
        <v>29</v>
      </c>
      <c r="N9047" t="s">
        <v>29</v>
      </c>
      <c r="O9047" t="s">
        <v>29</v>
      </c>
      <c r="P9047">
        <v>2</v>
      </c>
      <c r="Q9047">
        <v>209</v>
      </c>
      <c r="R9047">
        <v>25</v>
      </c>
      <c r="S9047" t="str">
        <f>IF(Table1[[#This Row],[Average_Cost_for_two]]&lt;500,"Low",IF(Table1[[#This Row],[Average_Cost_for_two]]&lt;=1500,"Medium","High"))</f>
        <v>Low</v>
      </c>
      <c r="T9047">
        <v>3.7</v>
      </c>
      <c r="U9047">
        <v>2015</v>
      </c>
      <c r="V9047">
        <v>2</v>
      </c>
      <c r="W9047">
        <v>22</v>
      </c>
      <c r="X9047">
        <f>IF(OR(Main!$U9047=0,
       Main!$V9047=0,
       Main!$W9047=0),
   "",
   DATE(Main!$U9047,
        Main!$V9047,
        Main!$W9047)
)</f>
        <v>42057</v>
      </c>
      <c r="Y9047">
        <f>Table1[[#This Row],[Average_Cost_for_two]]*VLOOKUP(Table1[[#This Row],[Currency]],currency!$A$2:$B$10,2,FALSE)</f>
        <v>25</v>
      </c>
      <c r="Z9047" t="str">
        <f>VLOOKUP(C9047,country!A:B,2,FALSE)</f>
        <v>United States</v>
      </c>
      <c r="AA9047">
        <f t="shared" si="141"/>
        <v>1</v>
      </c>
    </row>
    <row r="9048" spans="1:27" ht="15.75" customHeight="1" x14ac:dyDescent="0.25">
      <c r="A9048">
        <v>17293180</v>
      </c>
      <c r="B9048" t="s">
        <v>19096</v>
      </c>
      <c r="C9048">
        <v>216</v>
      </c>
      <c r="D9048" t="s">
        <v>18173</v>
      </c>
      <c r="E9048" t="s">
        <v>19097</v>
      </c>
      <c r="F9048" t="s">
        <v>18173</v>
      </c>
      <c r="G9048" t="s">
        <v>18175</v>
      </c>
      <c r="H9048">
        <v>-83.339950000000002</v>
      </c>
      <c r="I9048">
        <v>33.924275000000002</v>
      </c>
      <c r="J9048" t="s">
        <v>18920</v>
      </c>
      <c r="K9048" t="s">
        <v>518</v>
      </c>
      <c r="L9048" t="s">
        <v>29</v>
      </c>
      <c r="M9048" t="s">
        <v>29</v>
      </c>
      <c r="N9048" t="s">
        <v>29</v>
      </c>
      <c r="O9048" t="s">
        <v>29</v>
      </c>
      <c r="P9048">
        <v>2</v>
      </c>
      <c r="Q9048">
        <v>387</v>
      </c>
      <c r="R9048">
        <v>25</v>
      </c>
      <c r="S9048" t="str">
        <f>IF(Table1[[#This Row],[Average_Cost_for_two]]&lt;500,"Low",IF(Table1[[#This Row],[Average_Cost_for_two]]&lt;=1500,"Medium","High"))</f>
        <v>Low</v>
      </c>
      <c r="T9048">
        <v>4.0999999999999996</v>
      </c>
      <c r="U9048">
        <v>2014</v>
      </c>
      <c r="V9048">
        <v>1</v>
      </c>
      <c r="W9048">
        <v>19</v>
      </c>
      <c r="X9048">
        <f>IF(OR(Main!$U9048=0,
       Main!$V9048=0,
       Main!$W9048=0),
   "",
   DATE(Main!$U9048,
        Main!$V9048,
        Main!$W9048)
)</f>
        <v>41658</v>
      </c>
      <c r="Y9048">
        <f>Table1[[#This Row],[Average_Cost_for_two]]*VLOOKUP(Table1[[#This Row],[Currency]],currency!$A$2:$B$10,2,FALSE)</f>
        <v>25</v>
      </c>
      <c r="Z9048" t="str">
        <f>VLOOKUP(C9048,country!A:B,2,FALSE)</f>
        <v>United States</v>
      </c>
      <c r="AA9048">
        <f t="shared" si="141"/>
        <v>1</v>
      </c>
    </row>
    <row r="9049" spans="1:27" ht="15.75" customHeight="1" x14ac:dyDescent="0.25">
      <c r="A9049">
        <v>17294261</v>
      </c>
      <c r="B9049" t="s">
        <v>19098</v>
      </c>
      <c r="C9049">
        <v>216</v>
      </c>
      <c r="D9049" t="s">
        <v>17996</v>
      </c>
      <c r="E9049" t="s">
        <v>19099</v>
      </c>
      <c r="F9049" t="s">
        <v>17998</v>
      </c>
      <c r="G9049" t="s">
        <v>17999</v>
      </c>
      <c r="H9049">
        <v>-82.143793000000002</v>
      </c>
      <c r="I9049">
        <v>33.544342</v>
      </c>
      <c r="J9049" t="s">
        <v>18188</v>
      </c>
      <c r="K9049" t="s">
        <v>518</v>
      </c>
      <c r="L9049" t="s">
        <v>29</v>
      </c>
      <c r="M9049" t="s">
        <v>29</v>
      </c>
      <c r="N9049" t="s">
        <v>29</v>
      </c>
      <c r="O9049" t="s">
        <v>29</v>
      </c>
      <c r="P9049">
        <v>2</v>
      </c>
      <c r="Q9049">
        <v>290</v>
      </c>
      <c r="R9049">
        <v>25</v>
      </c>
      <c r="S9049" t="str">
        <f>IF(Table1[[#This Row],[Average_Cost_for_two]]&lt;500,"Low",IF(Table1[[#This Row],[Average_Cost_for_two]]&lt;=1500,"Medium","High"))</f>
        <v>Low</v>
      </c>
      <c r="T9049">
        <v>3.9</v>
      </c>
      <c r="U9049">
        <v>2012</v>
      </c>
      <c r="V9049">
        <v>1</v>
      </c>
      <c r="W9049">
        <v>10</v>
      </c>
      <c r="X9049">
        <f>IF(OR(Main!$U9049=0,
       Main!$V9049=0,
       Main!$W9049=0),
   "",
   DATE(Main!$U9049,
        Main!$V9049,
        Main!$W9049)
)</f>
        <v>40918</v>
      </c>
      <c r="Y9049">
        <f>Table1[[#This Row],[Average_Cost_for_two]]*VLOOKUP(Table1[[#This Row],[Currency]],currency!$A$2:$B$10,2,FALSE)</f>
        <v>25</v>
      </c>
      <c r="Z9049" t="str">
        <f>VLOOKUP(C9049,country!A:B,2,FALSE)</f>
        <v>United States</v>
      </c>
      <c r="AA9049">
        <f t="shared" si="141"/>
        <v>1</v>
      </c>
    </row>
    <row r="9050" spans="1:27" ht="15.75" customHeight="1" x14ac:dyDescent="0.25">
      <c r="A9050">
        <v>17316038</v>
      </c>
      <c r="B9050" t="s">
        <v>19100</v>
      </c>
      <c r="C9050">
        <v>216</v>
      </c>
      <c r="D9050" t="s">
        <v>18118</v>
      </c>
      <c r="E9050" t="s">
        <v>19101</v>
      </c>
      <c r="F9050" t="s">
        <v>18181</v>
      </c>
      <c r="G9050" t="s">
        <v>18182</v>
      </c>
      <c r="H9050">
        <v>-91.634699999999995</v>
      </c>
      <c r="I9050">
        <v>42.01</v>
      </c>
      <c r="J9050" t="s">
        <v>18811</v>
      </c>
      <c r="K9050" t="s">
        <v>518</v>
      </c>
      <c r="L9050" t="s">
        <v>29</v>
      </c>
      <c r="M9050" t="s">
        <v>29</v>
      </c>
      <c r="N9050" t="s">
        <v>29</v>
      </c>
      <c r="O9050" t="s">
        <v>29</v>
      </c>
      <c r="P9050">
        <v>2</v>
      </c>
      <c r="Q9050">
        <v>430</v>
      </c>
      <c r="R9050">
        <v>25</v>
      </c>
      <c r="S9050" t="str">
        <f>IF(Table1[[#This Row],[Average_Cost_for_two]]&lt;500,"Low",IF(Table1[[#This Row],[Average_Cost_for_two]]&lt;=1500,"Medium","High"))</f>
        <v>Low</v>
      </c>
      <c r="T9050">
        <v>4.4000000000000004</v>
      </c>
      <c r="U9050">
        <v>2015</v>
      </c>
      <c r="V9050">
        <v>1</v>
      </c>
      <c r="W9050">
        <v>4</v>
      </c>
      <c r="X9050">
        <f>IF(OR(Main!$U9050=0,
       Main!$V9050=0,
       Main!$W9050=0),
   "",
   DATE(Main!$U9050,
        Main!$V9050,
        Main!$W9050)
)</f>
        <v>42008</v>
      </c>
      <c r="Y9050">
        <f>Table1[[#This Row],[Average_Cost_for_two]]*VLOOKUP(Table1[[#This Row],[Currency]],currency!$A$2:$B$10,2,FALSE)</f>
        <v>25</v>
      </c>
      <c r="Z9050" t="str">
        <f>VLOOKUP(C9050,country!A:B,2,FALSE)</f>
        <v>United States</v>
      </c>
      <c r="AA9050">
        <f t="shared" si="141"/>
        <v>1</v>
      </c>
    </row>
    <row r="9051" spans="1:27" ht="15.75" customHeight="1" x14ac:dyDescent="0.25">
      <c r="A9051">
        <v>17316603</v>
      </c>
      <c r="B9051" t="s">
        <v>19102</v>
      </c>
      <c r="C9051">
        <v>216</v>
      </c>
      <c r="D9051" t="s">
        <v>18118</v>
      </c>
      <c r="E9051" t="s">
        <v>19103</v>
      </c>
      <c r="F9051" t="s">
        <v>19104</v>
      </c>
      <c r="G9051" t="s">
        <v>19105</v>
      </c>
      <c r="H9051">
        <v>-91.599500000000006</v>
      </c>
      <c r="I9051">
        <v>42.033099999999997</v>
      </c>
      <c r="J9051" t="s">
        <v>18452</v>
      </c>
      <c r="K9051" t="s">
        <v>518</v>
      </c>
      <c r="L9051" t="s">
        <v>29</v>
      </c>
      <c r="M9051" t="s">
        <v>29</v>
      </c>
      <c r="N9051" t="s">
        <v>29</v>
      </c>
      <c r="O9051" t="s">
        <v>29</v>
      </c>
      <c r="P9051">
        <v>2</v>
      </c>
      <c r="Q9051">
        <v>433</v>
      </c>
      <c r="R9051">
        <v>25</v>
      </c>
      <c r="S9051" t="str">
        <f>IF(Table1[[#This Row],[Average_Cost_for_two]]&lt;500,"Low",IF(Table1[[#This Row],[Average_Cost_for_two]]&lt;=1500,"Medium","High"))</f>
        <v>Low</v>
      </c>
      <c r="T9051">
        <v>4.7</v>
      </c>
      <c r="U9051">
        <v>2018</v>
      </c>
      <c r="V9051">
        <v>1</v>
      </c>
      <c r="W9051">
        <v>23</v>
      </c>
      <c r="X9051">
        <f>IF(OR(Main!$U9051=0,
       Main!$V9051=0,
       Main!$W9051=0),
   "",
   DATE(Main!$U9051,
        Main!$V9051,
        Main!$W9051)
)</f>
        <v>43123</v>
      </c>
      <c r="Y9051">
        <f>Table1[[#This Row],[Average_Cost_for_two]]*VLOOKUP(Table1[[#This Row],[Currency]],currency!$A$2:$B$10,2,FALSE)</f>
        <v>25</v>
      </c>
      <c r="Z9051" t="str">
        <f>VLOOKUP(C9051,country!A:B,2,FALSE)</f>
        <v>United States</v>
      </c>
      <c r="AA9051">
        <f t="shared" si="141"/>
        <v>1</v>
      </c>
    </row>
    <row r="9052" spans="1:27" ht="15.75" customHeight="1" x14ac:dyDescent="0.25">
      <c r="A9052">
        <v>17330309</v>
      </c>
      <c r="B9052" t="s">
        <v>19012</v>
      </c>
      <c r="C9052">
        <v>216</v>
      </c>
      <c r="D9052" t="s">
        <v>18051</v>
      </c>
      <c r="E9052" t="s">
        <v>19106</v>
      </c>
      <c r="F9052" t="s">
        <v>18051</v>
      </c>
      <c r="G9052" t="s">
        <v>18053</v>
      </c>
      <c r="H9052">
        <v>-84.955699999999993</v>
      </c>
      <c r="I9052">
        <v>32.5321</v>
      </c>
      <c r="J9052" t="s">
        <v>492</v>
      </c>
      <c r="K9052" t="s">
        <v>518</v>
      </c>
      <c r="L9052" t="s">
        <v>29</v>
      </c>
      <c r="M9052" t="s">
        <v>29</v>
      </c>
      <c r="N9052" t="s">
        <v>29</v>
      </c>
      <c r="O9052" t="s">
        <v>29</v>
      </c>
      <c r="P9052">
        <v>2</v>
      </c>
      <c r="Q9052">
        <v>192</v>
      </c>
      <c r="R9052">
        <v>25</v>
      </c>
      <c r="S9052" t="str">
        <f>IF(Table1[[#This Row],[Average_Cost_for_two]]&lt;500,"Low",IF(Table1[[#This Row],[Average_Cost_for_two]]&lt;=1500,"Medium","High"))</f>
        <v>Low</v>
      </c>
      <c r="T9052">
        <v>4.0999999999999996</v>
      </c>
      <c r="U9052">
        <v>2014</v>
      </c>
      <c r="V9052">
        <v>1</v>
      </c>
      <c r="W9052">
        <v>25</v>
      </c>
      <c r="X9052">
        <f>IF(OR(Main!$U9052=0,
       Main!$V9052=0,
       Main!$W9052=0),
   "",
   DATE(Main!$U9052,
        Main!$V9052,
        Main!$W9052)
)</f>
        <v>41664</v>
      </c>
      <c r="Y9052">
        <f>Table1[[#This Row],[Average_Cost_for_two]]*VLOOKUP(Table1[[#This Row],[Currency]],currency!$A$2:$B$10,2,FALSE)</f>
        <v>25</v>
      </c>
      <c r="Z9052" t="str">
        <f>VLOOKUP(C9052,country!A:B,2,FALSE)</f>
        <v>United States</v>
      </c>
      <c r="AA9052">
        <f t="shared" si="141"/>
        <v>1</v>
      </c>
    </row>
    <row r="9053" spans="1:27" ht="15.75" customHeight="1" x14ac:dyDescent="0.25">
      <c r="A9053">
        <v>17334958</v>
      </c>
      <c r="B9053" t="s">
        <v>2483</v>
      </c>
      <c r="C9053">
        <v>216</v>
      </c>
      <c r="D9053" t="s">
        <v>1901</v>
      </c>
      <c r="E9053" t="s">
        <v>19107</v>
      </c>
      <c r="F9053" t="s">
        <v>1901</v>
      </c>
      <c r="G9053" t="s">
        <v>1903</v>
      </c>
      <c r="H9053">
        <v>-90.516999999999996</v>
      </c>
      <c r="I9053">
        <v>41.5747</v>
      </c>
      <c r="J9053" t="s">
        <v>18083</v>
      </c>
      <c r="K9053" t="s">
        <v>518</v>
      </c>
      <c r="L9053" t="s">
        <v>29</v>
      </c>
      <c r="M9053" t="s">
        <v>29</v>
      </c>
      <c r="N9053" t="s">
        <v>29</v>
      </c>
      <c r="O9053" t="s">
        <v>29</v>
      </c>
      <c r="P9053">
        <v>2</v>
      </c>
      <c r="Q9053">
        <v>197</v>
      </c>
      <c r="R9053">
        <v>25</v>
      </c>
      <c r="S9053" t="str">
        <f>IF(Table1[[#This Row],[Average_Cost_for_two]]&lt;500,"Low",IF(Table1[[#This Row],[Average_Cost_for_two]]&lt;=1500,"Medium","High"))</f>
        <v>Low</v>
      </c>
      <c r="T9053">
        <v>4.2</v>
      </c>
      <c r="U9053">
        <v>2015</v>
      </c>
      <c r="V9053">
        <v>1</v>
      </c>
      <c r="W9053">
        <v>23</v>
      </c>
      <c r="X9053">
        <f>IF(OR(Main!$U9053=0,
       Main!$V9053=0,
       Main!$W9053=0),
   "",
   DATE(Main!$U9053,
        Main!$V9053,
        Main!$W9053)
)</f>
        <v>42027</v>
      </c>
      <c r="Y9053">
        <f>Table1[[#This Row],[Average_Cost_for_two]]*VLOOKUP(Table1[[#This Row],[Currency]],currency!$A$2:$B$10,2,FALSE)</f>
        <v>25</v>
      </c>
      <c r="Z9053" t="str">
        <f>VLOOKUP(C9053,country!A:B,2,FALSE)</f>
        <v>United States</v>
      </c>
      <c r="AA9053">
        <f t="shared" si="141"/>
        <v>1</v>
      </c>
    </row>
    <row r="9054" spans="1:27" ht="15.75" customHeight="1" x14ac:dyDescent="0.25">
      <c r="A9054">
        <v>17258522</v>
      </c>
      <c r="B9054" t="s">
        <v>18812</v>
      </c>
      <c r="C9054">
        <v>216</v>
      </c>
      <c r="D9054" t="s">
        <v>1910</v>
      </c>
      <c r="E9054" t="s">
        <v>19108</v>
      </c>
      <c r="F9054" t="s">
        <v>18953</v>
      </c>
      <c r="G9054" t="s">
        <v>18954</v>
      </c>
      <c r="H9054">
        <v>-93.760026999999994</v>
      </c>
      <c r="I9054">
        <v>41.600279999999998</v>
      </c>
      <c r="J9054" t="s">
        <v>508</v>
      </c>
      <c r="K9054" t="s">
        <v>518</v>
      </c>
      <c r="L9054" t="s">
        <v>29</v>
      </c>
      <c r="M9054" t="s">
        <v>29</v>
      </c>
      <c r="N9054" t="s">
        <v>29</v>
      </c>
      <c r="O9054" t="s">
        <v>29</v>
      </c>
      <c r="P9054">
        <v>2</v>
      </c>
      <c r="Q9054">
        <v>411</v>
      </c>
      <c r="R9054">
        <v>25</v>
      </c>
      <c r="S9054" t="str">
        <f>IF(Table1[[#This Row],[Average_Cost_for_two]]&lt;500,"Low",IF(Table1[[#This Row],[Average_Cost_for_two]]&lt;=1500,"Medium","High"))</f>
        <v>Low</v>
      </c>
      <c r="T9054">
        <v>4</v>
      </c>
      <c r="U9054">
        <v>2010</v>
      </c>
      <c r="V9054">
        <v>1</v>
      </c>
      <c r="W9054">
        <v>5</v>
      </c>
      <c r="X9054">
        <f>IF(OR(Main!$U9054=0,
       Main!$V9054=0,
       Main!$W9054=0),
   "",
   DATE(Main!$U9054,
        Main!$V9054,
        Main!$W9054)
)</f>
        <v>40183</v>
      </c>
      <c r="Y9054">
        <f>Table1[[#This Row],[Average_Cost_for_two]]*VLOOKUP(Table1[[#This Row],[Currency]],currency!$A$2:$B$10,2,FALSE)</f>
        <v>25</v>
      </c>
      <c r="Z9054" t="str">
        <f>VLOOKUP(C9054,country!A:B,2,FALSE)</f>
        <v>United States</v>
      </c>
      <c r="AA9054">
        <f t="shared" si="141"/>
        <v>1</v>
      </c>
    </row>
    <row r="9055" spans="1:27" ht="15.75" customHeight="1" x14ac:dyDescent="0.25">
      <c r="A9055">
        <v>17374978</v>
      </c>
      <c r="B9055" t="s">
        <v>19109</v>
      </c>
      <c r="C9055">
        <v>216</v>
      </c>
      <c r="D9055" t="s">
        <v>18140</v>
      </c>
      <c r="E9055" t="s">
        <v>19110</v>
      </c>
      <c r="F9055" t="s">
        <v>18186</v>
      </c>
      <c r="G9055" t="s">
        <v>18187</v>
      </c>
      <c r="H9055">
        <v>-83.733400000000003</v>
      </c>
      <c r="I9055">
        <v>34.702100000000002</v>
      </c>
      <c r="J9055" t="s">
        <v>19111</v>
      </c>
      <c r="K9055" t="s">
        <v>518</v>
      </c>
      <c r="L9055" t="s">
        <v>29</v>
      </c>
      <c r="M9055" t="s">
        <v>29</v>
      </c>
      <c r="N9055" t="s">
        <v>29</v>
      </c>
      <c r="O9055" t="s">
        <v>29</v>
      </c>
      <c r="P9055">
        <v>2</v>
      </c>
      <c r="Q9055">
        <v>108</v>
      </c>
      <c r="R9055">
        <v>25</v>
      </c>
      <c r="S9055" t="str">
        <f>IF(Table1[[#This Row],[Average_Cost_for_two]]&lt;500,"Low",IF(Table1[[#This Row],[Average_Cost_for_two]]&lt;=1500,"Medium","High"))</f>
        <v>Low</v>
      </c>
      <c r="T9055">
        <v>2.2000000000000002</v>
      </c>
      <c r="U9055">
        <v>2015</v>
      </c>
      <c r="V9055">
        <v>1</v>
      </c>
      <c r="W9055">
        <v>22</v>
      </c>
      <c r="X9055">
        <f>IF(OR(Main!$U9055=0,
       Main!$V9055=0,
       Main!$W9055=0),
   "",
   DATE(Main!$U9055,
        Main!$V9055,
        Main!$W9055)
)</f>
        <v>42026</v>
      </c>
      <c r="Y9055">
        <f>Table1[[#This Row],[Average_Cost_for_two]]*VLOOKUP(Table1[[#This Row],[Currency]],currency!$A$2:$B$10,2,FALSE)</f>
        <v>25</v>
      </c>
      <c r="Z9055" t="str">
        <f>VLOOKUP(C9055,country!A:B,2,FALSE)</f>
        <v>United States</v>
      </c>
      <c r="AA9055">
        <f t="shared" si="141"/>
        <v>1</v>
      </c>
    </row>
    <row r="9056" spans="1:27" ht="15.75" customHeight="1" x14ac:dyDescent="0.25">
      <c r="A9056">
        <v>17501281</v>
      </c>
      <c r="B9056" t="s">
        <v>19112</v>
      </c>
      <c r="C9056">
        <v>216</v>
      </c>
      <c r="D9056" t="s">
        <v>1858</v>
      </c>
      <c r="E9056" t="s">
        <v>19113</v>
      </c>
      <c r="F9056" t="s">
        <v>18191</v>
      </c>
      <c r="G9056" t="s">
        <v>18192</v>
      </c>
      <c r="H9056">
        <v>-83.691044000000005</v>
      </c>
      <c r="I9056">
        <v>32.552683999999999</v>
      </c>
      <c r="J9056" t="s">
        <v>19114</v>
      </c>
      <c r="K9056" t="s">
        <v>518</v>
      </c>
      <c r="L9056" t="s">
        <v>29</v>
      </c>
      <c r="M9056" t="s">
        <v>29</v>
      </c>
      <c r="N9056" t="s">
        <v>29</v>
      </c>
      <c r="O9056" t="s">
        <v>29</v>
      </c>
      <c r="P9056">
        <v>2</v>
      </c>
      <c r="Q9056">
        <v>323</v>
      </c>
      <c r="R9056">
        <v>25</v>
      </c>
      <c r="S9056" t="str">
        <f>IF(Table1[[#This Row],[Average_Cost_for_two]]&lt;500,"Low",IF(Table1[[#This Row],[Average_Cost_for_two]]&lt;=1500,"Medium","High"))</f>
        <v>Low</v>
      </c>
      <c r="T9056">
        <v>3.8</v>
      </c>
      <c r="U9056">
        <v>2017</v>
      </c>
      <c r="V9056">
        <v>1</v>
      </c>
      <c r="W9056">
        <v>28</v>
      </c>
      <c r="X9056">
        <f>IF(OR(Main!$U9056=0,
       Main!$V9056=0,
       Main!$W9056=0),
   "",
   DATE(Main!$U9056,
        Main!$V9056,
        Main!$W9056)
)</f>
        <v>42763</v>
      </c>
      <c r="Y9056">
        <f>Table1[[#This Row],[Average_Cost_for_two]]*VLOOKUP(Table1[[#This Row],[Currency]],currency!$A$2:$B$10,2,FALSE)</f>
        <v>25</v>
      </c>
      <c r="Z9056" t="str">
        <f>VLOOKUP(C9056,country!A:B,2,FALSE)</f>
        <v>United States</v>
      </c>
      <c r="AA9056">
        <f t="shared" si="141"/>
        <v>1</v>
      </c>
    </row>
    <row r="9057" spans="1:27" ht="15.75" customHeight="1" x14ac:dyDescent="0.25">
      <c r="A9057">
        <v>17501292</v>
      </c>
      <c r="B9057" t="s">
        <v>19115</v>
      </c>
      <c r="C9057">
        <v>216</v>
      </c>
      <c r="D9057" t="s">
        <v>1858</v>
      </c>
      <c r="E9057" t="s">
        <v>19116</v>
      </c>
      <c r="F9057" t="s">
        <v>18191</v>
      </c>
      <c r="G9057" t="s">
        <v>18192</v>
      </c>
      <c r="H9057">
        <v>-83.636617999999999</v>
      </c>
      <c r="I9057">
        <v>32.617683900000003</v>
      </c>
      <c r="J9057" t="s">
        <v>19117</v>
      </c>
      <c r="K9057" t="s">
        <v>518</v>
      </c>
      <c r="L9057" t="s">
        <v>29</v>
      </c>
      <c r="M9057" t="s">
        <v>29</v>
      </c>
      <c r="N9057" t="s">
        <v>29</v>
      </c>
      <c r="O9057" t="s">
        <v>29</v>
      </c>
      <c r="P9057">
        <v>2</v>
      </c>
      <c r="Q9057">
        <v>316</v>
      </c>
      <c r="R9057">
        <v>25</v>
      </c>
      <c r="S9057" t="str">
        <f>IF(Table1[[#This Row],[Average_Cost_for_two]]&lt;500,"Low",IF(Table1[[#This Row],[Average_Cost_for_two]]&lt;=1500,"Medium","High"))</f>
        <v>Low</v>
      </c>
      <c r="T9057">
        <v>4</v>
      </c>
      <c r="U9057">
        <v>2013</v>
      </c>
      <c r="V9057">
        <v>1</v>
      </c>
      <c r="W9057">
        <v>6</v>
      </c>
      <c r="X9057">
        <f>IF(OR(Main!$U9057=0,
       Main!$V9057=0,
       Main!$W9057=0),
   "",
   DATE(Main!$U9057,
        Main!$V9057,
        Main!$W9057)
)</f>
        <v>41280</v>
      </c>
      <c r="Y9057">
        <f>Table1[[#This Row],[Average_Cost_for_two]]*VLOOKUP(Table1[[#This Row],[Currency]],currency!$A$2:$B$10,2,FALSE)</f>
        <v>25</v>
      </c>
      <c r="Z9057" t="str">
        <f>VLOOKUP(C9057,country!A:B,2,FALSE)</f>
        <v>United States</v>
      </c>
      <c r="AA9057">
        <f t="shared" si="141"/>
        <v>1</v>
      </c>
    </row>
    <row r="9058" spans="1:27" ht="15.75" customHeight="1" x14ac:dyDescent="0.25">
      <c r="A9058">
        <v>17142096</v>
      </c>
      <c r="B9058" t="s">
        <v>2200</v>
      </c>
      <c r="C9058">
        <v>216</v>
      </c>
      <c r="D9058" t="s">
        <v>1848</v>
      </c>
      <c r="E9058" t="s">
        <v>19118</v>
      </c>
      <c r="F9058" t="s">
        <v>18161</v>
      </c>
      <c r="G9058" t="s">
        <v>18162</v>
      </c>
      <c r="H9058">
        <v>-156.66703699999999</v>
      </c>
      <c r="I9058">
        <v>20.992315999999999</v>
      </c>
      <c r="J9058" t="s">
        <v>18652</v>
      </c>
      <c r="K9058" t="s">
        <v>518</v>
      </c>
      <c r="L9058" t="s">
        <v>29</v>
      </c>
      <c r="M9058" t="s">
        <v>29</v>
      </c>
      <c r="N9058" t="s">
        <v>29</v>
      </c>
      <c r="O9058" t="s">
        <v>29</v>
      </c>
      <c r="P9058">
        <v>2</v>
      </c>
      <c r="Q9058">
        <v>552</v>
      </c>
      <c r="R9058">
        <v>25</v>
      </c>
      <c r="S9058" t="str">
        <f>IF(Table1[[#This Row],[Average_Cost_for_two]]&lt;500,"Low",IF(Table1[[#This Row],[Average_Cost_for_two]]&lt;=1500,"Medium","High"))</f>
        <v>Low</v>
      </c>
      <c r="T9058">
        <v>4.4000000000000004</v>
      </c>
      <c r="U9058">
        <v>2012</v>
      </c>
      <c r="V9058">
        <v>1</v>
      </c>
      <c r="W9058">
        <v>12</v>
      </c>
      <c r="X9058">
        <f>IF(OR(Main!$U9058=0,
       Main!$V9058=0,
       Main!$W9058=0),
   "",
   DATE(Main!$U9058,
        Main!$V9058,
        Main!$W9058)
)</f>
        <v>40920</v>
      </c>
      <c r="Y9058">
        <f>Table1[[#This Row],[Average_Cost_for_two]]*VLOOKUP(Table1[[#This Row],[Currency]],currency!$A$2:$B$10,2,FALSE)</f>
        <v>25</v>
      </c>
      <c r="Z9058" t="str">
        <f>VLOOKUP(C9058,country!A:B,2,FALSE)</f>
        <v>United States</v>
      </c>
      <c r="AA9058">
        <f t="shared" si="141"/>
        <v>1</v>
      </c>
    </row>
    <row r="9059" spans="1:27" ht="15.75" customHeight="1" x14ac:dyDescent="0.25">
      <c r="A9059">
        <v>17142747</v>
      </c>
      <c r="B9059" t="s">
        <v>19119</v>
      </c>
      <c r="C9059">
        <v>216</v>
      </c>
      <c r="D9059" t="s">
        <v>1848</v>
      </c>
      <c r="E9059" t="s">
        <v>19120</v>
      </c>
      <c r="F9059" t="s">
        <v>1721</v>
      </c>
      <c r="G9059" t="s">
        <v>1855</v>
      </c>
      <c r="H9059">
        <v>-157.82271600000001</v>
      </c>
      <c r="I9059">
        <v>21.271826000000001</v>
      </c>
      <c r="J9059" t="s">
        <v>1104</v>
      </c>
      <c r="K9059" t="s">
        <v>518</v>
      </c>
      <c r="L9059" t="s">
        <v>29</v>
      </c>
      <c r="M9059" t="s">
        <v>29</v>
      </c>
      <c r="N9059" t="s">
        <v>29</v>
      </c>
      <c r="O9059" t="s">
        <v>29</v>
      </c>
      <c r="P9059">
        <v>2</v>
      </c>
      <c r="Q9059">
        <v>232</v>
      </c>
      <c r="R9059">
        <v>25</v>
      </c>
      <c r="S9059" t="str">
        <f>IF(Table1[[#This Row],[Average_Cost_for_two]]&lt;500,"Low",IF(Table1[[#This Row],[Average_Cost_for_two]]&lt;=1500,"Medium","High"))</f>
        <v>Low</v>
      </c>
      <c r="T9059">
        <v>3.9</v>
      </c>
      <c r="U9059">
        <v>2017</v>
      </c>
      <c r="V9059">
        <v>1</v>
      </c>
      <c r="W9059">
        <v>8</v>
      </c>
      <c r="X9059">
        <f>IF(OR(Main!$U9059=0,
       Main!$V9059=0,
       Main!$W9059=0),
   "",
   DATE(Main!$U9059,
        Main!$V9059,
        Main!$W9059)
)</f>
        <v>42743</v>
      </c>
      <c r="Y9059">
        <f>Table1[[#This Row],[Average_Cost_for_two]]*VLOOKUP(Table1[[#This Row],[Currency]],currency!$A$2:$B$10,2,FALSE)</f>
        <v>25</v>
      </c>
      <c r="Z9059" t="str">
        <f>VLOOKUP(C9059,country!A:B,2,FALSE)</f>
        <v>United States</v>
      </c>
      <c r="AA9059">
        <f t="shared" si="141"/>
        <v>1</v>
      </c>
    </row>
    <row r="9060" spans="1:27" ht="15.75" customHeight="1" x14ac:dyDescent="0.25">
      <c r="A9060">
        <v>17616266</v>
      </c>
      <c r="B9060" t="s">
        <v>19121</v>
      </c>
      <c r="C9060">
        <v>216</v>
      </c>
      <c r="D9060" t="s">
        <v>1789</v>
      </c>
      <c r="E9060" t="s">
        <v>19122</v>
      </c>
      <c r="F9060" t="s">
        <v>1789</v>
      </c>
      <c r="G9060" t="s">
        <v>1791</v>
      </c>
      <c r="H9060">
        <v>-81.091099999999997</v>
      </c>
      <c r="I9060">
        <v>32.077500000000001</v>
      </c>
      <c r="J9060" t="s">
        <v>19123</v>
      </c>
      <c r="K9060" t="s">
        <v>518</v>
      </c>
      <c r="L9060" t="s">
        <v>29</v>
      </c>
      <c r="M9060" t="s">
        <v>29</v>
      </c>
      <c r="N9060" t="s">
        <v>29</v>
      </c>
      <c r="O9060" t="s">
        <v>29</v>
      </c>
      <c r="P9060">
        <v>2</v>
      </c>
      <c r="Q9060">
        <v>796</v>
      </c>
      <c r="R9060">
        <v>25</v>
      </c>
      <c r="S9060" t="str">
        <f>IF(Table1[[#This Row],[Average_Cost_for_two]]&lt;500,"Low",IF(Table1[[#This Row],[Average_Cost_for_two]]&lt;=1500,"Medium","High"))</f>
        <v>Low</v>
      </c>
      <c r="T9060">
        <v>4.5</v>
      </c>
      <c r="U9060">
        <v>2011</v>
      </c>
      <c r="V9060">
        <v>1</v>
      </c>
      <c r="W9060">
        <v>28</v>
      </c>
      <c r="X9060">
        <f>IF(OR(Main!$U9060=0,
       Main!$V9060=0,
       Main!$W9060=0),
   "",
   DATE(Main!$U9060,
        Main!$V9060,
        Main!$W9060)
)</f>
        <v>40571</v>
      </c>
      <c r="Y9060">
        <f>Table1[[#This Row],[Average_Cost_for_two]]*VLOOKUP(Table1[[#This Row],[Currency]],currency!$A$2:$B$10,2,FALSE)</f>
        <v>25</v>
      </c>
      <c r="Z9060" t="str">
        <f>VLOOKUP(C9060,country!A:B,2,FALSE)</f>
        <v>United States</v>
      </c>
      <c r="AA9060">
        <f t="shared" si="141"/>
        <v>1</v>
      </c>
    </row>
    <row r="9061" spans="1:27" ht="15.75" customHeight="1" x14ac:dyDescent="0.25">
      <c r="A9061">
        <v>17678233</v>
      </c>
      <c r="B9061" t="s">
        <v>19124</v>
      </c>
      <c r="C9061">
        <v>216</v>
      </c>
      <c r="D9061" t="s">
        <v>1815</v>
      </c>
      <c r="E9061" t="s">
        <v>19125</v>
      </c>
      <c r="F9061" t="s">
        <v>1815</v>
      </c>
      <c r="G9061" t="s">
        <v>1817</v>
      </c>
      <c r="H9061">
        <v>-83.289338000000001</v>
      </c>
      <c r="I9061">
        <v>30.87114</v>
      </c>
      <c r="J9061" t="s">
        <v>18462</v>
      </c>
      <c r="K9061" t="s">
        <v>518</v>
      </c>
      <c r="L9061" t="s">
        <v>29</v>
      </c>
      <c r="M9061" t="s">
        <v>29</v>
      </c>
      <c r="N9061" t="s">
        <v>29</v>
      </c>
      <c r="O9061" t="s">
        <v>29</v>
      </c>
      <c r="P9061">
        <v>2</v>
      </c>
      <c r="Q9061">
        <v>245</v>
      </c>
      <c r="R9061">
        <v>25</v>
      </c>
      <c r="S9061" t="str">
        <f>IF(Table1[[#This Row],[Average_Cost_for_two]]&lt;500,"Low",IF(Table1[[#This Row],[Average_Cost_for_two]]&lt;=1500,"Medium","High"))</f>
        <v>Low</v>
      </c>
      <c r="T9061">
        <v>3.8</v>
      </c>
      <c r="U9061">
        <v>2015</v>
      </c>
      <c r="V9061">
        <v>1</v>
      </c>
      <c r="W9061">
        <v>18</v>
      </c>
      <c r="X9061">
        <f>IF(OR(Main!$U9061=0,
       Main!$V9061=0,
       Main!$W9061=0),
   "",
   DATE(Main!$U9061,
        Main!$V9061,
        Main!$W9061)
)</f>
        <v>42022</v>
      </c>
      <c r="Y9061">
        <f>Table1[[#This Row],[Average_Cost_for_two]]*VLOOKUP(Table1[[#This Row],[Currency]],currency!$A$2:$B$10,2,FALSE)</f>
        <v>25</v>
      </c>
      <c r="Z9061" t="str">
        <f>VLOOKUP(C9061,country!A:B,2,FALSE)</f>
        <v>United States</v>
      </c>
      <c r="AA9061">
        <f t="shared" si="141"/>
        <v>1</v>
      </c>
    </row>
    <row r="9062" spans="1:27" ht="15.75" customHeight="1" x14ac:dyDescent="0.25">
      <c r="A9062">
        <v>17293870</v>
      </c>
      <c r="B9062" t="s">
        <v>19126</v>
      </c>
      <c r="C9062">
        <v>216</v>
      </c>
      <c r="D9062" t="s">
        <v>18173</v>
      </c>
      <c r="E9062" t="s">
        <v>19127</v>
      </c>
      <c r="F9062" t="s">
        <v>18173</v>
      </c>
      <c r="G9062" t="s">
        <v>18175</v>
      </c>
      <c r="H9062">
        <v>-83.379250999999996</v>
      </c>
      <c r="I9062">
        <v>33.957503000000003</v>
      </c>
      <c r="J9062" t="s">
        <v>19128</v>
      </c>
      <c r="K9062" t="s">
        <v>518</v>
      </c>
      <c r="L9062" t="s">
        <v>29</v>
      </c>
      <c r="M9062" t="s">
        <v>29</v>
      </c>
      <c r="N9062" t="s">
        <v>29</v>
      </c>
      <c r="O9062" t="s">
        <v>29</v>
      </c>
      <c r="P9062">
        <v>2</v>
      </c>
      <c r="Q9062">
        <v>550</v>
      </c>
      <c r="R9062">
        <v>25</v>
      </c>
      <c r="S9062" t="str">
        <f>IF(Table1[[#This Row],[Average_Cost_for_two]]&lt;500,"Low",IF(Table1[[#This Row],[Average_Cost_for_two]]&lt;=1500,"Medium","High"))</f>
        <v>Low</v>
      </c>
      <c r="T9062">
        <v>4.2</v>
      </c>
      <c r="U9062">
        <v>2014</v>
      </c>
      <c r="V9062">
        <v>12</v>
      </c>
      <c r="W9062">
        <v>24</v>
      </c>
      <c r="X9062">
        <f>IF(OR(Main!$U9062=0,
       Main!$V9062=0,
       Main!$W9062=0),
   "",
   DATE(Main!$U9062,
        Main!$V9062,
        Main!$W9062)
)</f>
        <v>41997</v>
      </c>
      <c r="Y9062">
        <f>Table1[[#This Row],[Average_Cost_for_two]]*VLOOKUP(Table1[[#This Row],[Currency]],currency!$A$2:$B$10,2,FALSE)</f>
        <v>25</v>
      </c>
      <c r="Z9062" t="str">
        <f>VLOOKUP(C9062,country!A:B,2,FALSE)</f>
        <v>United States</v>
      </c>
      <c r="AA9062">
        <f t="shared" si="141"/>
        <v>4</v>
      </c>
    </row>
    <row r="9063" spans="1:27" ht="15.75" customHeight="1" x14ac:dyDescent="0.25">
      <c r="A9063">
        <v>17293873</v>
      </c>
      <c r="B9063" t="s">
        <v>19129</v>
      </c>
      <c r="C9063">
        <v>216</v>
      </c>
      <c r="D9063" t="s">
        <v>18173</v>
      </c>
      <c r="E9063" t="s">
        <v>19130</v>
      </c>
      <c r="F9063" t="s">
        <v>18173</v>
      </c>
      <c r="G9063" t="s">
        <v>18175</v>
      </c>
      <c r="H9063">
        <v>-83.378881000000007</v>
      </c>
      <c r="I9063">
        <v>33.958362999999999</v>
      </c>
      <c r="J9063" t="s">
        <v>19035</v>
      </c>
      <c r="K9063" t="s">
        <v>518</v>
      </c>
      <c r="L9063" t="s">
        <v>29</v>
      </c>
      <c r="M9063" t="s">
        <v>29</v>
      </c>
      <c r="N9063" t="s">
        <v>29</v>
      </c>
      <c r="O9063" t="s">
        <v>29</v>
      </c>
      <c r="P9063">
        <v>2</v>
      </c>
      <c r="Q9063">
        <v>579</v>
      </c>
      <c r="R9063">
        <v>25</v>
      </c>
      <c r="S9063" t="str">
        <f>IF(Table1[[#This Row],[Average_Cost_for_two]]&lt;500,"Low",IF(Table1[[#This Row],[Average_Cost_for_two]]&lt;=1500,"Medium","High"))</f>
        <v>Low</v>
      </c>
      <c r="T9063">
        <v>4.2</v>
      </c>
      <c r="U9063">
        <v>2014</v>
      </c>
      <c r="V9063">
        <v>12</v>
      </c>
      <c r="W9063">
        <v>22</v>
      </c>
      <c r="X9063">
        <f>IF(OR(Main!$U9063=0,
       Main!$V9063=0,
       Main!$W9063=0),
   "",
   DATE(Main!$U9063,
        Main!$V9063,
        Main!$W9063)
)</f>
        <v>41995</v>
      </c>
      <c r="Y9063">
        <f>Table1[[#This Row],[Average_Cost_for_two]]*VLOOKUP(Table1[[#This Row],[Currency]],currency!$A$2:$B$10,2,FALSE)</f>
        <v>25</v>
      </c>
      <c r="Z9063" t="str">
        <f>VLOOKUP(C9063,country!A:B,2,FALSE)</f>
        <v>United States</v>
      </c>
      <c r="AA9063">
        <f t="shared" si="141"/>
        <v>4</v>
      </c>
    </row>
    <row r="9064" spans="1:27" ht="15.75" customHeight="1" x14ac:dyDescent="0.25">
      <c r="A9064">
        <v>17303642</v>
      </c>
      <c r="B9064" t="s">
        <v>19131</v>
      </c>
      <c r="C9064">
        <v>216</v>
      </c>
      <c r="D9064" t="s">
        <v>1828</v>
      </c>
      <c r="E9064" t="s">
        <v>19132</v>
      </c>
      <c r="F9064" t="s">
        <v>1828</v>
      </c>
      <c r="G9064" t="s">
        <v>1830</v>
      </c>
      <c r="H9064">
        <v>-116.20346600000001</v>
      </c>
      <c r="I9064">
        <v>43.616067999999999</v>
      </c>
      <c r="J9064" t="s">
        <v>2179</v>
      </c>
      <c r="K9064" t="s">
        <v>518</v>
      </c>
      <c r="L9064" t="s">
        <v>29</v>
      </c>
      <c r="M9064" t="s">
        <v>29</v>
      </c>
      <c r="N9064" t="s">
        <v>29</v>
      </c>
      <c r="O9064" t="s">
        <v>29</v>
      </c>
      <c r="P9064">
        <v>2</v>
      </c>
      <c r="Q9064">
        <v>615</v>
      </c>
      <c r="R9064">
        <v>25</v>
      </c>
      <c r="S9064" t="str">
        <f>IF(Table1[[#This Row],[Average_Cost_for_two]]&lt;500,"Low",IF(Table1[[#This Row],[Average_Cost_for_two]]&lt;=1500,"Medium","High"))</f>
        <v>Low</v>
      </c>
      <c r="T9064">
        <v>4.5999999999999996</v>
      </c>
      <c r="U9064">
        <v>2011</v>
      </c>
      <c r="V9064">
        <v>12</v>
      </c>
      <c r="W9064">
        <v>3</v>
      </c>
      <c r="X9064">
        <f>IF(OR(Main!$U9064=0,
       Main!$V9064=0,
       Main!$W9064=0),
   "",
   DATE(Main!$U9064,
        Main!$V9064,
        Main!$W9064)
)</f>
        <v>40880</v>
      </c>
      <c r="Y9064">
        <f>Table1[[#This Row],[Average_Cost_for_two]]*VLOOKUP(Table1[[#This Row],[Currency]],currency!$A$2:$B$10,2,FALSE)</f>
        <v>25</v>
      </c>
      <c r="Z9064" t="str">
        <f>VLOOKUP(C9064,country!A:B,2,FALSE)</f>
        <v>United States</v>
      </c>
      <c r="AA9064">
        <f t="shared" si="141"/>
        <v>4</v>
      </c>
    </row>
    <row r="9065" spans="1:27" ht="15.75" customHeight="1" x14ac:dyDescent="0.25">
      <c r="A9065">
        <v>17303480</v>
      </c>
      <c r="B9065" t="s">
        <v>19133</v>
      </c>
      <c r="C9065">
        <v>216</v>
      </c>
      <c r="D9065" t="s">
        <v>1828</v>
      </c>
      <c r="E9065" t="s">
        <v>19134</v>
      </c>
      <c r="F9065" t="s">
        <v>1828</v>
      </c>
      <c r="G9065" t="s">
        <v>1830</v>
      </c>
      <c r="H9065">
        <v>-116.2022</v>
      </c>
      <c r="I9065">
        <v>43.616700000000002</v>
      </c>
      <c r="J9065" t="s">
        <v>18708</v>
      </c>
      <c r="K9065" t="s">
        <v>518</v>
      </c>
      <c r="L9065" t="s">
        <v>29</v>
      </c>
      <c r="M9065" t="s">
        <v>29</v>
      </c>
      <c r="N9065" t="s">
        <v>29</v>
      </c>
      <c r="O9065" t="s">
        <v>29</v>
      </c>
      <c r="P9065">
        <v>2</v>
      </c>
      <c r="Q9065">
        <v>555</v>
      </c>
      <c r="R9065">
        <v>25</v>
      </c>
      <c r="S9065" t="str">
        <f>IF(Table1[[#This Row],[Average_Cost_for_two]]&lt;500,"Low",IF(Table1[[#This Row],[Average_Cost_for_two]]&lt;=1500,"Medium","High"))</f>
        <v>Low</v>
      </c>
      <c r="T9065">
        <v>4.3</v>
      </c>
      <c r="U9065">
        <v>2014</v>
      </c>
      <c r="V9065">
        <v>12</v>
      </c>
      <c r="W9065">
        <v>21</v>
      </c>
      <c r="X9065">
        <f>IF(OR(Main!$U9065=0,
       Main!$V9065=0,
       Main!$W9065=0),
   "",
   DATE(Main!$U9065,
        Main!$V9065,
        Main!$W9065)
)</f>
        <v>41994</v>
      </c>
      <c r="Y9065">
        <f>Table1[[#This Row],[Average_Cost_for_two]]*VLOOKUP(Table1[[#This Row],[Currency]],currency!$A$2:$B$10,2,FALSE)</f>
        <v>25</v>
      </c>
      <c r="Z9065" t="str">
        <f>VLOOKUP(C9065,country!A:B,2,FALSE)</f>
        <v>United States</v>
      </c>
      <c r="AA9065">
        <f t="shared" si="141"/>
        <v>4</v>
      </c>
    </row>
    <row r="9066" spans="1:27" ht="15.75" customHeight="1" x14ac:dyDescent="0.25">
      <c r="A9066">
        <v>18366580</v>
      </c>
      <c r="B9066" t="s">
        <v>19135</v>
      </c>
      <c r="C9066">
        <v>216</v>
      </c>
      <c r="D9066" t="s">
        <v>19136</v>
      </c>
      <c r="E9066" t="s">
        <v>19137</v>
      </c>
      <c r="F9066" t="s">
        <v>19136</v>
      </c>
      <c r="G9066" t="s">
        <v>19138</v>
      </c>
      <c r="H9066">
        <v>-114.47247400000001</v>
      </c>
      <c r="I9066">
        <v>51.183934000000001</v>
      </c>
      <c r="J9066" t="s">
        <v>19139</v>
      </c>
      <c r="K9066" t="s">
        <v>518</v>
      </c>
      <c r="L9066" t="s">
        <v>29</v>
      </c>
      <c r="M9066" t="s">
        <v>29</v>
      </c>
      <c r="N9066" t="s">
        <v>29</v>
      </c>
      <c r="O9066" t="s">
        <v>29</v>
      </c>
      <c r="P9066">
        <v>2</v>
      </c>
      <c r="Q9066">
        <v>6</v>
      </c>
      <c r="R9066">
        <v>25</v>
      </c>
      <c r="S9066" t="str">
        <f>IF(Table1[[#This Row],[Average_Cost_for_two]]&lt;500,"Low",IF(Table1[[#This Row],[Average_Cost_for_two]]&lt;=1500,"Medium","High"))</f>
        <v>Low</v>
      </c>
      <c r="T9066">
        <v>3.1</v>
      </c>
      <c r="U9066">
        <v>2010</v>
      </c>
      <c r="V9066">
        <v>12</v>
      </c>
      <c r="W9066">
        <v>18</v>
      </c>
      <c r="X9066">
        <f>IF(OR(Main!$U9066=0,
       Main!$V9066=0,
       Main!$W9066=0),
   "",
   DATE(Main!$U9066,
        Main!$V9066,
        Main!$W9066)
)</f>
        <v>40530</v>
      </c>
      <c r="Y9066">
        <f>Table1[[#This Row],[Average_Cost_for_two]]*VLOOKUP(Table1[[#This Row],[Currency]],currency!$A$2:$B$10,2,FALSE)</f>
        <v>25</v>
      </c>
      <c r="Z9066" t="str">
        <f>VLOOKUP(C9066,country!A:B,2,FALSE)</f>
        <v>United States</v>
      </c>
      <c r="AA9066">
        <f t="shared" si="141"/>
        <v>4</v>
      </c>
    </row>
    <row r="9067" spans="1:27" ht="15.75" customHeight="1" x14ac:dyDescent="0.25">
      <c r="A9067">
        <v>17066603</v>
      </c>
      <c r="B9067" t="s">
        <v>19140</v>
      </c>
      <c r="C9067">
        <v>216</v>
      </c>
      <c r="D9067" t="s">
        <v>513</v>
      </c>
      <c r="E9067" t="s">
        <v>19141</v>
      </c>
      <c r="F9067" t="s">
        <v>18149</v>
      </c>
      <c r="G9067" t="s">
        <v>18150</v>
      </c>
      <c r="H9067">
        <v>-81.357219000000001</v>
      </c>
      <c r="I9067">
        <v>28.597366000000001</v>
      </c>
      <c r="J9067" t="s">
        <v>19142</v>
      </c>
      <c r="K9067" t="s">
        <v>518</v>
      </c>
      <c r="L9067" t="s">
        <v>29</v>
      </c>
      <c r="M9067" t="s">
        <v>29</v>
      </c>
      <c r="N9067" t="s">
        <v>29</v>
      </c>
      <c r="O9067" t="s">
        <v>29</v>
      </c>
      <c r="P9067">
        <v>2</v>
      </c>
      <c r="Q9067">
        <v>432</v>
      </c>
      <c r="R9067">
        <v>25</v>
      </c>
      <c r="S9067" t="str">
        <f>IF(Table1[[#This Row],[Average_Cost_for_two]]&lt;500,"Low",IF(Table1[[#This Row],[Average_Cost_for_two]]&lt;=1500,"Medium","High"))</f>
        <v>Low</v>
      </c>
      <c r="T9067">
        <v>3.6</v>
      </c>
      <c r="U9067">
        <v>2015</v>
      </c>
      <c r="V9067">
        <v>12</v>
      </c>
      <c r="W9067">
        <v>8</v>
      </c>
      <c r="X9067">
        <f>IF(OR(Main!$U9067=0,
       Main!$V9067=0,
       Main!$W9067=0),
   "",
   DATE(Main!$U9067,
        Main!$V9067,
        Main!$W9067)
)</f>
        <v>42346</v>
      </c>
      <c r="Y9067">
        <f>Table1[[#This Row],[Average_Cost_for_two]]*VLOOKUP(Table1[[#This Row],[Currency]],currency!$A$2:$B$10,2,FALSE)</f>
        <v>25</v>
      </c>
      <c r="Z9067" t="str">
        <f>VLOOKUP(C9067,country!A:B,2,FALSE)</f>
        <v>United States</v>
      </c>
      <c r="AA9067">
        <f t="shared" si="141"/>
        <v>4</v>
      </c>
    </row>
    <row r="9068" spans="1:27" ht="15.75" customHeight="1" x14ac:dyDescent="0.25">
      <c r="A9068">
        <v>17582670</v>
      </c>
      <c r="B9068" t="s">
        <v>19143</v>
      </c>
      <c r="C9068">
        <v>216</v>
      </c>
      <c r="D9068" t="s">
        <v>18007</v>
      </c>
      <c r="E9068" t="s">
        <v>19144</v>
      </c>
      <c r="F9068" t="s">
        <v>18007</v>
      </c>
      <c r="G9068" t="s">
        <v>18009</v>
      </c>
      <c r="H9068">
        <v>-112.443213</v>
      </c>
      <c r="I9068">
        <v>42.860024000000003</v>
      </c>
      <c r="J9068" t="s">
        <v>19145</v>
      </c>
      <c r="K9068" t="s">
        <v>518</v>
      </c>
      <c r="L9068" t="s">
        <v>29</v>
      </c>
      <c r="M9068" t="s">
        <v>29</v>
      </c>
      <c r="N9068" t="s">
        <v>29</v>
      </c>
      <c r="O9068" t="s">
        <v>29</v>
      </c>
      <c r="P9068">
        <v>2</v>
      </c>
      <c r="Q9068">
        <v>191</v>
      </c>
      <c r="R9068">
        <v>25</v>
      </c>
      <c r="S9068" t="str">
        <f>IF(Table1[[#This Row],[Average_Cost_for_two]]&lt;500,"Low",IF(Table1[[#This Row],[Average_Cost_for_two]]&lt;=1500,"Medium","High"))</f>
        <v>Low</v>
      </c>
      <c r="T9068">
        <v>3.7</v>
      </c>
      <c r="U9068">
        <v>2015</v>
      </c>
      <c r="V9068">
        <v>12</v>
      </c>
      <c r="W9068">
        <v>14</v>
      </c>
      <c r="X9068">
        <f>IF(OR(Main!$U9068=0,
       Main!$V9068=0,
       Main!$W9068=0),
   "",
   DATE(Main!$U9068,
        Main!$V9068,
        Main!$W9068)
)</f>
        <v>42352</v>
      </c>
      <c r="Y9068">
        <f>Table1[[#This Row],[Average_Cost_for_two]]*VLOOKUP(Table1[[#This Row],[Currency]],currency!$A$2:$B$10,2,FALSE)</f>
        <v>25</v>
      </c>
      <c r="Z9068" t="str">
        <f>VLOOKUP(C9068,country!A:B,2,FALSE)</f>
        <v>United States</v>
      </c>
      <c r="AA9068">
        <f t="shared" si="141"/>
        <v>4</v>
      </c>
    </row>
    <row r="9069" spans="1:27" ht="15.75" customHeight="1" x14ac:dyDescent="0.25">
      <c r="A9069">
        <v>17096140</v>
      </c>
      <c r="B9069" t="s">
        <v>19146</v>
      </c>
      <c r="C9069">
        <v>216</v>
      </c>
      <c r="D9069" t="s">
        <v>1806</v>
      </c>
      <c r="E9069" t="s">
        <v>19147</v>
      </c>
      <c r="F9069" t="s">
        <v>19148</v>
      </c>
      <c r="G9069" t="s">
        <v>19149</v>
      </c>
      <c r="H9069">
        <v>-82.762624000000002</v>
      </c>
      <c r="I9069">
        <v>27.960760000000001</v>
      </c>
      <c r="J9069" t="s">
        <v>19150</v>
      </c>
      <c r="K9069" t="s">
        <v>518</v>
      </c>
      <c r="L9069" t="s">
        <v>29</v>
      </c>
      <c r="M9069" t="s">
        <v>29</v>
      </c>
      <c r="N9069" t="s">
        <v>29</v>
      </c>
      <c r="O9069" t="s">
        <v>29</v>
      </c>
      <c r="P9069">
        <v>2</v>
      </c>
      <c r="Q9069">
        <v>1321</v>
      </c>
      <c r="R9069">
        <v>25</v>
      </c>
      <c r="S9069" t="str">
        <f>IF(Table1[[#This Row],[Average_Cost_for_two]]&lt;500,"Low",IF(Table1[[#This Row],[Average_Cost_for_two]]&lt;=1500,"Medium","High"))</f>
        <v>Low</v>
      </c>
      <c r="T9069">
        <v>4.5999999999999996</v>
      </c>
      <c r="U9069">
        <v>2011</v>
      </c>
      <c r="V9069">
        <v>12</v>
      </c>
      <c r="W9069">
        <v>28</v>
      </c>
      <c r="X9069">
        <f>IF(OR(Main!$U9069=0,
       Main!$V9069=0,
       Main!$W9069=0),
   "",
   DATE(Main!$U9069,
        Main!$V9069,
        Main!$W9069)
)</f>
        <v>40905</v>
      </c>
      <c r="Y9069">
        <f>Table1[[#This Row],[Average_Cost_for_two]]*VLOOKUP(Table1[[#This Row],[Currency]],currency!$A$2:$B$10,2,FALSE)</f>
        <v>25</v>
      </c>
      <c r="Z9069" t="str">
        <f>VLOOKUP(C9069,country!A:B,2,FALSE)</f>
        <v>United States</v>
      </c>
      <c r="AA9069">
        <f t="shared" si="141"/>
        <v>4</v>
      </c>
    </row>
    <row r="9070" spans="1:27" ht="15.75" customHeight="1" x14ac:dyDescent="0.25">
      <c r="A9070">
        <v>17678148</v>
      </c>
      <c r="B9070" t="s">
        <v>19151</v>
      </c>
      <c r="C9070">
        <v>216</v>
      </c>
      <c r="D9070" t="s">
        <v>1815</v>
      </c>
      <c r="E9070" t="s">
        <v>19152</v>
      </c>
      <c r="F9070" t="s">
        <v>1815</v>
      </c>
      <c r="G9070" t="s">
        <v>1817</v>
      </c>
      <c r="H9070">
        <v>-83.286799999999999</v>
      </c>
      <c r="I9070">
        <v>30.867999999999999</v>
      </c>
      <c r="J9070" t="s">
        <v>2358</v>
      </c>
      <c r="K9070" t="s">
        <v>518</v>
      </c>
      <c r="L9070" t="s">
        <v>29</v>
      </c>
      <c r="M9070" t="s">
        <v>29</v>
      </c>
      <c r="N9070" t="s">
        <v>29</v>
      </c>
      <c r="O9070" t="s">
        <v>29</v>
      </c>
      <c r="P9070">
        <v>2</v>
      </c>
      <c r="Q9070">
        <v>199</v>
      </c>
      <c r="R9070">
        <v>25</v>
      </c>
      <c r="S9070" t="str">
        <f>IF(Table1[[#This Row],[Average_Cost_for_two]]&lt;500,"Low",IF(Table1[[#This Row],[Average_Cost_for_two]]&lt;=1500,"Medium","High"))</f>
        <v>Low</v>
      </c>
      <c r="T9070">
        <v>3.8</v>
      </c>
      <c r="U9070">
        <v>2012</v>
      </c>
      <c r="V9070">
        <v>12</v>
      </c>
      <c r="W9070">
        <v>3</v>
      </c>
      <c r="X9070">
        <f>IF(OR(Main!$U9070=0,
       Main!$V9070=0,
       Main!$W9070=0),
   "",
   DATE(Main!$U9070,
        Main!$V9070,
        Main!$W9070)
)</f>
        <v>41246</v>
      </c>
      <c r="Y9070">
        <f>Table1[[#This Row],[Average_Cost_for_two]]*VLOOKUP(Table1[[#This Row],[Currency]],currency!$A$2:$B$10,2,FALSE)</f>
        <v>25</v>
      </c>
      <c r="Z9070" t="str">
        <f>VLOOKUP(C9070,country!A:B,2,FALSE)</f>
        <v>United States</v>
      </c>
      <c r="AA9070">
        <f t="shared" si="141"/>
        <v>4</v>
      </c>
    </row>
    <row r="9071" spans="1:27" ht="15.75" customHeight="1" x14ac:dyDescent="0.25">
      <c r="A9071">
        <v>17696871</v>
      </c>
      <c r="B9071" t="s">
        <v>19153</v>
      </c>
      <c r="C9071">
        <v>216</v>
      </c>
      <c r="D9071" t="s">
        <v>18323</v>
      </c>
      <c r="E9071" t="s">
        <v>19154</v>
      </c>
      <c r="F9071" t="s">
        <v>18325</v>
      </c>
      <c r="G9071" t="s">
        <v>18326</v>
      </c>
      <c r="H9071">
        <v>-92.450699999999998</v>
      </c>
      <c r="I9071">
        <v>42.546399999999998</v>
      </c>
      <c r="J9071" t="s">
        <v>19155</v>
      </c>
      <c r="K9071" t="s">
        <v>518</v>
      </c>
      <c r="L9071" t="s">
        <v>29</v>
      </c>
      <c r="M9071" t="s">
        <v>29</v>
      </c>
      <c r="N9071" t="s">
        <v>29</v>
      </c>
      <c r="O9071" t="s">
        <v>29</v>
      </c>
      <c r="P9071">
        <v>2</v>
      </c>
      <c r="Q9071">
        <v>134</v>
      </c>
      <c r="R9071">
        <v>25</v>
      </c>
      <c r="S9071" t="str">
        <f>IF(Table1[[#This Row],[Average_Cost_for_two]]&lt;500,"Low",IF(Table1[[#This Row],[Average_Cost_for_two]]&lt;=1500,"Medium","High"))</f>
        <v>Low</v>
      </c>
      <c r="T9071">
        <v>3.7</v>
      </c>
      <c r="U9071">
        <v>2016</v>
      </c>
      <c r="V9071">
        <v>12</v>
      </c>
      <c r="W9071">
        <v>3</v>
      </c>
      <c r="X9071">
        <f>IF(OR(Main!$U9071=0,
       Main!$V9071=0,
       Main!$W9071=0),
   "",
   DATE(Main!$U9071,
        Main!$V9071,
        Main!$W9071)
)</f>
        <v>42707</v>
      </c>
      <c r="Y9071">
        <f>Table1[[#This Row],[Average_Cost_for_two]]*VLOOKUP(Table1[[#This Row],[Currency]],currency!$A$2:$B$10,2,FALSE)</f>
        <v>25</v>
      </c>
      <c r="Z9071" t="str">
        <f>VLOOKUP(C9071,country!A:B,2,FALSE)</f>
        <v>United States</v>
      </c>
      <c r="AA9071">
        <f t="shared" si="141"/>
        <v>4</v>
      </c>
    </row>
    <row r="9072" spans="1:27" ht="15.75" customHeight="1" x14ac:dyDescent="0.25">
      <c r="A9072">
        <v>17696920</v>
      </c>
      <c r="B9072" t="s">
        <v>19156</v>
      </c>
      <c r="C9072">
        <v>216</v>
      </c>
      <c r="D9072" t="s">
        <v>18323</v>
      </c>
      <c r="E9072" t="s">
        <v>19157</v>
      </c>
      <c r="F9072" t="s">
        <v>18325</v>
      </c>
      <c r="G9072" t="s">
        <v>18326</v>
      </c>
      <c r="H9072">
        <v>-92.444000000000003</v>
      </c>
      <c r="I9072">
        <v>42.521900000000002</v>
      </c>
      <c r="J9072" t="s">
        <v>18730</v>
      </c>
      <c r="K9072" t="s">
        <v>518</v>
      </c>
      <c r="L9072" t="s">
        <v>29</v>
      </c>
      <c r="M9072" t="s">
        <v>29</v>
      </c>
      <c r="N9072" t="s">
        <v>29</v>
      </c>
      <c r="O9072" t="s">
        <v>29</v>
      </c>
      <c r="P9072">
        <v>2</v>
      </c>
      <c r="Q9072">
        <v>80</v>
      </c>
      <c r="R9072">
        <v>25</v>
      </c>
      <c r="S9072" t="str">
        <f>IF(Table1[[#This Row],[Average_Cost_for_two]]&lt;500,"Low",IF(Table1[[#This Row],[Average_Cost_for_two]]&lt;=1500,"Medium","High"))</f>
        <v>Low</v>
      </c>
      <c r="T9072">
        <v>3.6</v>
      </c>
      <c r="U9072">
        <v>2010</v>
      </c>
      <c r="V9072">
        <v>12</v>
      </c>
      <c r="W9072">
        <v>13</v>
      </c>
      <c r="X9072">
        <f>IF(OR(Main!$U9072=0,
       Main!$V9072=0,
       Main!$W9072=0),
   "",
   DATE(Main!$U9072,
        Main!$V9072,
        Main!$W9072)
)</f>
        <v>40525</v>
      </c>
      <c r="Y9072">
        <f>Table1[[#This Row],[Average_Cost_for_two]]*VLOOKUP(Table1[[#This Row],[Currency]],currency!$A$2:$B$10,2,FALSE)</f>
        <v>25</v>
      </c>
      <c r="Z9072" t="str">
        <f>VLOOKUP(C9072,country!A:B,2,FALSE)</f>
        <v>United States</v>
      </c>
      <c r="AA9072">
        <f t="shared" si="141"/>
        <v>4</v>
      </c>
    </row>
    <row r="9073" spans="1:27" ht="15.75" customHeight="1" x14ac:dyDescent="0.25">
      <c r="A9073">
        <v>17303646</v>
      </c>
      <c r="B9073" t="s">
        <v>19158</v>
      </c>
      <c r="C9073">
        <v>216</v>
      </c>
      <c r="D9073" t="s">
        <v>1828</v>
      </c>
      <c r="E9073" t="s">
        <v>19159</v>
      </c>
      <c r="F9073" t="s">
        <v>1828</v>
      </c>
      <c r="G9073" t="s">
        <v>1830</v>
      </c>
      <c r="H9073">
        <v>-116.2625</v>
      </c>
      <c r="I9073">
        <v>43.619199999999999</v>
      </c>
      <c r="J9073" t="s">
        <v>492</v>
      </c>
      <c r="K9073" t="s">
        <v>518</v>
      </c>
      <c r="L9073" t="s">
        <v>29</v>
      </c>
      <c r="M9073" t="s">
        <v>29</v>
      </c>
      <c r="N9073" t="s">
        <v>29</v>
      </c>
      <c r="O9073" t="s">
        <v>29</v>
      </c>
      <c r="P9073">
        <v>2</v>
      </c>
      <c r="Q9073">
        <v>550</v>
      </c>
      <c r="R9073">
        <v>25</v>
      </c>
      <c r="S9073" t="str">
        <f>IF(Table1[[#This Row],[Average_Cost_for_two]]&lt;500,"Low",IF(Table1[[#This Row],[Average_Cost_for_two]]&lt;=1500,"Medium","High"))</f>
        <v>Low</v>
      </c>
      <c r="T9073">
        <v>4.0999999999999996</v>
      </c>
      <c r="U9073">
        <v>2011</v>
      </c>
      <c r="V9073">
        <v>11</v>
      </c>
      <c r="W9073">
        <v>12</v>
      </c>
      <c r="X9073">
        <f>IF(OR(Main!$U9073=0,
       Main!$V9073=0,
       Main!$W9073=0),
   "",
   DATE(Main!$U9073,
        Main!$V9073,
        Main!$W9073)
)</f>
        <v>40859</v>
      </c>
      <c r="Y9073">
        <f>Table1[[#This Row],[Average_Cost_for_two]]*VLOOKUP(Table1[[#This Row],[Currency]],currency!$A$2:$B$10,2,FALSE)</f>
        <v>25</v>
      </c>
      <c r="Z9073" t="str">
        <f>VLOOKUP(C9073,country!A:B,2,FALSE)</f>
        <v>United States</v>
      </c>
      <c r="AA9073">
        <f t="shared" si="141"/>
        <v>4</v>
      </c>
    </row>
    <row r="9074" spans="1:27" ht="15.75" customHeight="1" x14ac:dyDescent="0.25">
      <c r="A9074">
        <v>17316374</v>
      </c>
      <c r="B9074" t="s">
        <v>19160</v>
      </c>
      <c r="C9074">
        <v>216</v>
      </c>
      <c r="D9074" t="s">
        <v>18118</v>
      </c>
      <c r="E9074" t="s">
        <v>19161</v>
      </c>
      <c r="F9074" t="s">
        <v>18120</v>
      </c>
      <c r="G9074" t="s">
        <v>18121</v>
      </c>
      <c r="H9074">
        <v>-91.531400000000005</v>
      </c>
      <c r="I9074">
        <v>41.6648</v>
      </c>
      <c r="J9074" t="s">
        <v>492</v>
      </c>
      <c r="K9074" t="s">
        <v>518</v>
      </c>
      <c r="L9074" t="s">
        <v>29</v>
      </c>
      <c r="M9074" t="s">
        <v>29</v>
      </c>
      <c r="N9074" t="s">
        <v>29</v>
      </c>
      <c r="O9074" t="s">
        <v>29</v>
      </c>
      <c r="P9074">
        <v>2</v>
      </c>
      <c r="Q9074">
        <v>485</v>
      </c>
      <c r="R9074">
        <v>25</v>
      </c>
      <c r="S9074" t="str">
        <f>IF(Table1[[#This Row],[Average_Cost_for_two]]&lt;500,"Low",IF(Table1[[#This Row],[Average_Cost_for_two]]&lt;=1500,"Medium","High"))</f>
        <v>Low</v>
      </c>
      <c r="T9074">
        <v>4.3</v>
      </c>
      <c r="U9074">
        <v>2014</v>
      </c>
      <c r="V9074">
        <v>11</v>
      </c>
      <c r="W9074">
        <v>6</v>
      </c>
      <c r="X9074">
        <f>IF(OR(Main!$U9074=0,
       Main!$V9074=0,
       Main!$W9074=0),
   "",
   DATE(Main!$U9074,
        Main!$V9074,
        Main!$W9074)
)</f>
        <v>41949</v>
      </c>
      <c r="Y9074">
        <f>Table1[[#This Row],[Average_Cost_for_two]]*VLOOKUP(Table1[[#This Row],[Currency]],currency!$A$2:$B$10,2,FALSE)</f>
        <v>25</v>
      </c>
      <c r="Z9074" t="str">
        <f>VLOOKUP(C9074,country!A:B,2,FALSE)</f>
        <v>United States</v>
      </c>
      <c r="AA9074">
        <f t="shared" si="141"/>
        <v>4</v>
      </c>
    </row>
    <row r="9075" spans="1:27" ht="15.75" customHeight="1" x14ac:dyDescent="0.25">
      <c r="A9075">
        <v>18453427</v>
      </c>
      <c r="B9075" t="s">
        <v>19162</v>
      </c>
      <c r="C9075">
        <v>216</v>
      </c>
      <c r="D9075" t="s">
        <v>1901</v>
      </c>
      <c r="E9075" t="s">
        <v>19163</v>
      </c>
      <c r="F9075" t="s">
        <v>1901</v>
      </c>
      <c r="G9075" t="s">
        <v>1903</v>
      </c>
      <c r="H9075">
        <v>-90.594664519999995</v>
      </c>
      <c r="I9075">
        <v>41.522536340000002</v>
      </c>
      <c r="J9075" t="s">
        <v>19164</v>
      </c>
      <c r="K9075" t="s">
        <v>518</v>
      </c>
      <c r="L9075" t="s">
        <v>29</v>
      </c>
      <c r="M9075" t="s">
        <v>29</v>
      </c>
      <c r="N9075" t="s">
        <v>29</v>
      </c>
      <c r="O9075" t="s">
        <v>29</v>
      </c>
      <c r="P9075">
        <v>2</v>
      </c>
      <c r="Q9075">
        <v>2</v>
      </c>
      <c r="R9075">
        <v>25</v>
      </c>
      <c r="S9075" t="str">
        <f>IF(Table1[[#This Row],[Average_Cost_for_two]]&lt;500,"Low",IF(Table1[[#This Row],[Average_Cost_for_two]]&lt;=1500,"Medium","High"))</f>
        <v>Low</v>
      </c>
      <c r="T9075">
        <v>1</v>
      </c>
      <c r="U9075">
        <v>2014</v>
      </c>
      <c r="V9075">
        <v>11</v>
      </c>
      <c r="W9075">
        <v>3</v>
      </c>
      <c r="X9075">
        <f>IF(OR(Main!$U9075=0,
       Main!$V9075=0,
       Main!$W9075=0),
   "",
   DATE(Main!$U9075,
        Main!$V9075,
        Main!$W9075)
)</f>
        <v>41946</v>
      </c>
      <c r="Y9075">
        <f>Table1[[#This Row],[Average_Cost_for_two]]*VLOOKUP(Table1[[#This Row],[Currency]],currency!$A$2:$B$10,2,FALSE)</f>
        <v>25</v>
      </c>
      <c r="Z9075" t="str">
        <f>VLOOKUP(C9075,country!A:B,2,FALSE)</f>
        <v>United States</v>
      </c>
      <c r="AA9075">
        <f t="shared" si="141"/>
        <v>4</v>
      </c>
    </row>
    <row r="9076" spans="1:27" ht="15.75" customHeight="1" x14ac:dyDescent="0.25">
      <c r="A9076">
        <v>17258552</v>
      </c>
      <c r="B9076" t="s">
        <v>19165</v>
      </c>
      <c r="C9076">
        <v>216</v>
      </c>
      <c r="D9076" t="s">
        <v>1910</v>
      </c>
      <c r="E9076" t="s">
        <v>19166</v>
      </c>
      <c r="F9076" t="s">
        <v>19167</v>
      </c>
      <c r="G9076" t="s">
        <v>19168</v>
      </c>
      <c r="H9076">
        <v>-93.772032999999993</v>
      </c>
      <c r="I9076">
        <v>41.615082999999998</v>
      </c>
      <c r="J9076" t="s">
        <v>18018</v>
      </c>
      <c r="K9076" t="s">
        <v>518</v>
      </c>
      <c r="L9076" t="s">
        <v>29</v>
      </c>
      <c r="M9076" t="s">
        <v>29</v>
      </c>
      <c r="N9076" t="s">
        <v>29</v>
      </c>
      <c r="O9076" t="s">
        <v>29</v>
      </c>
      <c r="P9076">
        <v>2</v>
      </c>
      <c r="Q9076">
        <v>308</v>
      </c>
      <c r="R9076">
        <v>25</v>
      </c>
      <c r="S9076" t="str">
        <f>IF(Table1[[#This Row],[Average_Cost_for_two]]&lt;500,"Low",IF(Table1[[#This Row],[Average_Cost_for_two]]&lt;=1500,"Medium","High"))</f>
        <v>Low</v>
      </c>
      <c r="T9076">
        <v>3.8</v>
      </c>
      <c r="U9076">
        <v>2013</v>
      </c>
      <c r="V9076">
        <v>11</v>
      </c>
      <c r="W9076">
        <v>8</v>
      </c>
      <c r="X9076">
        <f>IF(OR(Main!$U9076=0,
       Main!$V9076=0,
       Main!$W9076=0),
   "",
   DATE(Main!$U9076,
        Main!$V9076,
        Main!$W9076)
)</f>
        <v>41586</v>
      </c>
      <c r="Y9076">
        <f>Table1[[#This Row],[Average_Cost_for_two]]*VLOOKUP(Table1[[#This Row],[Currency]],currency!$A$2:$B$10,2,FALSE)</f>
        <v>25</v>
      </c>
      <c r="Z9076" t="str">
        <f>VLOOKUP(C9076,country!A:B,2,FALSE)</f>
        <v>United States</v>
      </c>
      <c r="AA9076">
        <f t="shared" si="141"/>
        <v>4</v>
      </c>
    </row>
    <row r="9077" spans="1:27" ht="15.75" customHeight="1" x14ac:dyDescent="0.25">
      <c r="A9077">
        <v>17342799</v>
      </c>
      <c r="B9077" t="s">
        <v>19169</v>
      </c>
      <c r="C9077">
        <v>216</v>
      </c>
      <c r="D9077" t="s">
        <v>1866</v>
      </c>
      <c r="E9077" t="s">
        <v>19170</v>
      </c>
      <c r="F9077" t="s">
        <v>1866</v>
      </c>
      <c r="G9077" t="s">
        <v>1868</v>
      </c>
      <c r="H9077">
        <v>-90.664028999999999</v>
      </c>
      <c r="I9077">
        <v>42.495688999999999</v>
      </c>
      <c r="J9077" t="s">
        <v>591</v>
      </c>
      <c r="K9077" t="s">
        <v>518</v>
      </c>
      <c r="L9077" t="s">
        <v>29</v>
      </c>
      <c r="M9077" t="s">
        <v>29</v>
      </c>
      <c r="N9077" t="s">
        <v>29</v>
      </c>
      <c r="O9077" t="s">
        <v>29</v>
      </c>
      <c r="P9077">
        <v>2</v>
      </c>
      <c r="Q9077">
        <v>58</v>
      </c>
      <c r="R9077">
        <v>25</v>
      </c>
      <c r="S9077" t="str">
        <f>IF(Table1[[#This Row],[Average_Cost_for_two]]&lt;500,"Low",IF(Table1[[#This Row],[Average_Cost_for_two]]&lt;=1500,"Medium","High"))</f>
        <v>Low</v>
      </c>
      <c r="T9077">
        <v>3.4</v>
      </c>
      <c r="U9077">
        <v>2011</v>
      </c>
      <c r="V9077">
        <v>11</v>
      </c>
      <c r="W9077">
        <v>18</v>
      </c>
      <c r="X9077">
        <f>IF(OR(Main!$U9077=0,
       Main!$V9077=0,
       Main!$W9077=0),
   "",
   DATE(Main!$U9077,
        Main!$V9077,
        Main!$W9077)
)</f>
        <v>40865</v>
      </c>
      <c r="Y9077">
        <f>Table1[[#This Row],[Average_Cost_for_two]]*VLOOKUP(Table1[[#This Row],[Currency]],currency!$A$2:$B$10,2,FALSE)</f>
        <v>25</v>
      </c>
      <c r="Z9077" t="str">
        <f>VLOOKUP(C9077,country!A:B,2,FALSE)</f>
        <v>United States</v>
      </c>
      <c r="AA9077">
        <f t="shared" si="141"/>
        <v>4</v>
      </c>
    </row>
    <row r="9078" spans="1:27" ht="15.75" customHeight="1" x14ac:dyDescent="0.25">
      <c r="A9078">
        <v>17501315</v>
      </c>
      <c r="B9078" t="s">
        <v>19171</v>
      </c>
      <c r="C9078">
        <v>216</v>
      </c>
      <c r="D9078" t="s">
        <v>1858</v>
      </c>
      <c r="E9078" t="s">
        <v>19172</v>
      </c>
      <c r="F9078" t="s">
        <v>18191</v>
      </c>
      <c r="G9078" t="s">
        <v>18192</v>
      </c>
      <c r="H9078">
        <v>-83.662420999999995</v>
      </c>
      <c r="I9078">
        <v>32.556873000000003</v>
      </c>
      <c r="J9078" t="s">
        <v>19173</v>
      </c>
      <c r="K9078" t="s">
        <v>518</v>
      </c>
      <c r="L9078" t="s">
        <v>29</v>
      </c>
      <c r="M9078" t="s">
        <v>29</v>
      </c>
      <c r="N9078" t="s">
        <v>29</v>
      </c>
      <c r="O9078" t="s">
        <v>29</v>
      </c>
      <c r="P9078">
        <v>2</v>
      </c>
      <c r="Q9078">
        <v>243</v>
      </c>
      <c r="R9078">
        <v>25</v>
      </c>
      <c r="S9078" t="str">
        <f>IF(Table1[[#This Row],[Average_Cost_for_two]]&lt;500,"Low",IF(Table1[[#This Row],[Average_Cost_for_two]]&lt;=1500,"Medium","High"))</f>
        <v>Low</v>
      </c>
      <c r="T9078">
        <v>3.7</v>
      </c>
      <c r="U9078">
        <v>2017</v>
      </c>
      <c r="V9078">
        <v>11</v>
      </c>
      <c r="W9078">
        <v>24</v>
      </c>
      <c r="X9078">
        <f>IF(OR(Main!$U9078=0,
       Main!$V9078=0,
       Main!$W9078=0),
   "",
   DATE(Main!$U9078,
        Main!$V9078,
        Main!$W9078)
)</f>
        <v>43063</v>
      </c>
      <c r="Y9078">
        <f>Table1[[#This Row],[Average_Cost_for_two]]*VLOOKUP(Table1[[#This Row],[Currency]],currency!$A$2:$B$10,2,FALSE)</f>
        <v>25</v>
      </c>
      <c r="Z9078" t="str">
        <f>VLOOKUP(C9078,country!A:B,2,FALSE)</f>
        <v>United States</v>
      </c>
      <c r="AA9078">
        <f t="shared" si="141"/>
        <v>4</v>
      </c>
    </row>
    <row r="9079" spans="1:27" ht="15.75" customHeight="1" x14ac:dyDescent="0.25">
      <c r="A9079">
        <v>17064031</v>
      </c>
      <c r="B9079" t="s">
        <v>19174</v>
      </c>
      <c r="C9079">
        <v>216</v>
      </c>
      <c r="D9079" t="s">
        <v>513</v>
      </c>
      <c r="E9079" t="s">
        <v>19175</v>
      </c>
      <c r="F9079" t="s">
        <v>18149</v>
      </c>
      <c r="G9079" t="s">
        <v>18150</v>
      </c>
      <c r="H9079">
        <v>-81.322631000000001</v>
      </c>
      <c r="I9079">
        <v>28.601088000000001</v>
      </c>
      <c r="J9079" t="s">
        <v>19176</v>
      </c>
      <c r="K9079" t="s">
        <v>518</v>
      </c>
      <c r="L9079" t="s">
        <v>29</v>
      </c>
      <c r="M9079" t="s">
        <v>29</v>
      </c>
      <c r="N9079" t="s">
        <v>29</v>
      </c>
      <c r="O9079" t="s">
        <v>29</v>
      </c>
      <c r="P9079">
        <v>2</v>
      </c>
      <c r="Q9079">
        <v>1412</v>
      </c>
      <c r="R9079">
        <v>25</v>
      </c>
      <c r="S9079" t="str">
        <f>IF(Table1[[#This Row],[Average_Cost_for_two]]&lt;500,"Low",IF(Table1[[#This Row],[Average_Cost_for_two]]&lt;=1500,"Medium","High"))</f>
        <v>Low</v>
      </c>
      <c r="T9079">
        <v>4.7</v>
      </c>
      <c r="U9079">
        <v>2013</v>
      </c>
      <c r="V9079">
        <v>11</v>
      </c>
      <c r="W9079">
        <v>13</v>
      </c>
      <c r="X9079">
        <f>IF(OR(Main!$U9079=0,
       Main!$V9079=0,
       Main!$W9079=0),
   "",
   DATE(Main!$U9079,
        Main!$V9079,
        Main!$W9079)
)</f>
        <v>41591</v>
      </c>
      <c r="Y9079">
        <f>Table1[[#This Row],[Average_Cost_for_two]]*VLOOKUP(Table1[[#This Row],[Currency]],currency!$A$2:$B$10,2,FALSE)</f>
        <v>25</v>
      </c>
      <c r="Z9079" t="str">
        <f>VLOOKUP(C9079,country!A:B,2,FALSE)</f>
        <v>United States</v>
      </c>
      <c r="AA9079">
        <f t="shared" si="141"/>
        <v>4</v>
      </c>
    </row>
    <row r="9080" spans="1:27" ht="15.75" customHeight="1" x14ac:dyDescent="0.25">
      <c r="A9080">
        <v>17093273</v>
      </c>
      <c r="B9080" t="s">
        <v>19177</v>
      </c>
      <c r="C9080">
        <v>216</v>
      </c>
      <c r="D9080" t="s">
        <v>1806</v>
      </c>
      <c r="E9080" t="s">
        <v>19178</v>
      </c>
      <c r="F9080" t="s">
        <v>1808</v>
      </c>
      <c r="G9080" t="s">
        <v>1809</v>
      </c>
      <c r="H9080">
        <v>-82.483124000000004</v>
      </c>
      <c r="I9080">
        <v>27.935039</v>
      </c>
      <c r="J9080" t="s">
        <v>2564</v>
      </c>
      <c r="K9080" t="s">
        <v>518</v>
      </c>
      <c r="L9080" t="s">
        <v>29</v>
      </c>
      <c r="M9080" t="s">
        <v>29</v>
      </c>
      <c r="N9080" t="s">
        <v>29</v>
      </c>
      <c r="O9080" t="s">
        <v>29</v>
      </c>
      <c r="P9080">
        <v>2</v>
      </c>
      <c r="Q9080">
        <v>803</v>
      </c>
      <c r="R9080">
        <v>25</v>
      </c>
      <c r="S9080" t="str">
        <f>IF(Table1[[#This Row],[Average_Cost_for_two]]&lt;500,"Low",IF(Table1[[#This Row],[Average_Cost_for_two]]&lt;=1500,"Medium","High"))</f>
        <v>Low</v>
      </c>
      <c r="T9080">
        <v>4.4000000000000004</v>
      </c>
      <c r="U9080">
        <v>2015</v>
      </c>
      <c r="V9080">
        <v>11</v>
      </c>
      <c r="W9080">
        <v>15</v>
      </c>
      <c r="X9080">
        <f>IF(OR(Main!$U9080=0,
       Main!$V9080=0,
       Main!$W9080=0),
   "",
   DATE(Main!$U9080,
        Main!$V9080,
        Main!$W9080)
)</f>
        <v>42323</v>
      </c>
      <c r="Y9080">
        <f>Table1[[#This Row],[Average_Cost_for_two]]*VLOOKUP(Table1[[#This Row],[Currency]],currency!$A$2:$B$10,2,FALSE)</f>
        <v>25</v>
      </c>
      <c r="Z9080" t="str">
        <f>VLOOKUP(C9080,country!A:B,2,FALSE)</f>
        <v>United States</v>
      </c>
      <c r="AA9080">
        <f t="shared" si="141"/>
        <v>4</v>
      </c>
    </row>
    <row r="9081" spans="1:27" ht="15.75" customHeight="1" x14ac:dyDescent="0.25">
      <c r="A9081">
        <v>17678218</v>
      </c>
      <c r="B9081" t="s">
        <v>19179</v>
      </c>
      <c r="C9081">
        <v>216</v>
      </c>
      <c r="D9081" t="s">
        <v>1815</v>
      </c>
      <c r="E9081" t="s">
        <v>19180</v>
      </c>
      <c r="F9081" t="s">
        <v>1815</v>
      </c>
      <c r="G9081" t="s">
        <v>1817</v>
      </c>
      <c r="H9081">
        <v>-83.332796000000002</v>
      </c>
      <c r="I9081">
        <v>30.897086999999999</v>
      </c>
      <c r="J9081" t="s">
        <v>18680</v>
      </c>
      <c r="K9081" t="s">
        <v>518</v>
      </c>
      <c r="L9081" t="s">
        <v>29</v>
      </c>
      <c r="M9081" t="s">
        <v>29</v>
      </c>
      <c r="N9081" t="s">
        <v>29</v>
      </c>
      <c r="O9081" t="s">
        <v>29</v>
      </c>
      <c r="P9081">
        <v>2</v>
      </c>
      <c r="Q9081">
        <v>575</v>
      </c>
      <c r="R9081">
        <v>25</v>
      </c>
      <c r="S9081" t="str">
        <f>IF(Table1[[#This Row],[Average_Cost_for_two]]&lt;500,"Low",IF(Table1[[#This Row],[Average_Cost_for_two]]&lt;=1500,"Medium","High"))</f>
        <v>Low</v>
      </c>
      <c r="T9081">
        <v>4.0999999999999996</v>
      </c>
      <c r="U9081">
        <v>2010</v>
      </c>
      <c r="V9081">
        <v>11</v>
      </c>
      <c r="W9081">
        <v>12</v>
      </c>
      <c r="X9081">
        <f>IF(OR(Main!$U9081=0,
       Main!$V9081=0,
       Main!$W9081=0),
   "",
   DATE(Main!$U9081,
        Main!$V9081,
        Main!$W9081)
)</f>
        <v>40494</v>
      </c>
      <c r="Y9081">
        <f>Table1[[#This Row],[Average_Cost_for_two]]*VLOOKUP(Table1[[#This Row],[Currency]],currency!$A$2:$B$10,2,FALSE)</f>
        <v>25</v>
      </c>
      <c r="Z9081" t="str">
        <f>VLOOKUP(C9081,country!A:B,2,FALSE)</f>
        <v>United States</v>
      </c>
      <c r="AA9081">
        <f t="shared" si="141"/>
        <v>4</v>
      </c>
    </row>
    <row r="9082" spans="1:27" ht="15.75" customHeight="1" x14ac:dyDescent="0.25">
      <c r="A9082">
        <v>17696957</v>
      </c>
      <c r="B9082" t="s">
        <v>19181</v>
      </c>
      <c r="C9082">
        <v>216</v>
      </c>
      <c r="D9082" t="s">
        <v>18323</v>
      </c>
      <c r="E9082" t="s">
        <v>19182</v>
      </c>
      <c r="F9082" t="s">
        <v>18325</v>
      </c>
      <c r="G9082" t="s">
        <v>18326</v>
      </c>
      <c r="H9082">
        <v>-92.445723000000001</v>
      </c>
      <c r="I9082">
        <v>42.534889999999997</v>
      </c>
      <c r="J9082" t="s">
        <v>18452</v>
      </c>
      <c r="K9082" t="s">
        <v>518</v>
      </c>
      <c r="L9082" t="s">
        <v>29</v>
      </c>
      <c r="M9082" t="s">
        <v>29</v>
      </c>
      <c r="N9082" t="s">
        <v>29</v>
      </c>
      <c r="O9082" t="s">
        <v>29</v>
      </c>
      <c r="P9082">
        <v>2</v>
      </c>
      <c r="Q9082">
        <v>89</v>
      </c>
      <c r="R9082">
        <v>25</v>
      </c>
      <c r="S9082" t="str">
        <f>IF(Table1[[#This Row],[Average_Cost_for_two]]&lt;500,"Low",IF(Table1[[#This Row],[Average_Cost_for_two]]&lt;=1500,"Medium","High"))</f>
        <v>Low</v>
      </c>
      <c r="T9082">
        <v>3.6</v>
      </c>
      <c r="U9082">
        <v>2014</v>
      </c>
      <c r="V9082">
        <v>11</v>
      </c>
      <c r="W9082">
        <v>19</v>
      </c>
      <c r="X9082">
        <f>IF(OR(Main!$U9082=0,
       Main!$V9082=0,
       Main!$W9082=0),
   "",
   DATE(Main!$U9082,
        Main!$V9082,
        Main!$W9082)
)</f>
        <v>41962</v>
      </c>
      <c r="Y9082">
        <f>Table1[[#This Row],[Average_Cost_for_two]]*VLOOKUP(Table1[[#This Row],[Currency]],currency!$A$2:$B$10,2,FALSE)</f>
        <v>25</v>
      </c>
      <c r="Z9082" t="str">
        <f>VLOOKUP(C9082,country!A:B,2,FALSE)</f>
        <v>United States</v>
      </c>
      <c r="AA9082">
        <f t="shared" si="141"/>
        <v>4</v>
      </c>
    </row>
    <row r="9083" spans="1:27" ht="15.75" customHeight="1" x14ac:dyDescent="0.25">
      <c r="A9083">
        <v>17284404</v>
      </c>
      <c r="B9083" t="s">
        <v>19183</v>
      </c>
      <c r="C9083">
        <v>216</v>
      </c>
      <c r="D9083" t="s">
        <v>1873</v>
      </c>
      <c r="E9083" t="s">
        <v>19184</v>
      </c>
      <c r="F9083" t="s">
        <v>1873</v>
      </c>
      <c r="G9083" t="s">
        <v>1875</v>
      </c>
      <c r="H9083">
        <v>-84.221535000000003</v>
      </c>
      <c r="I9083">
        <v>31.610386999999999</v>
      </c>
      <c r="J9083" t="s">
        <v>18527</v>
      </c>
      <c r="K9083" t="s">
        <v>518</v>
      </c>
      <c r="L9083" t="s">
        <v>29</v>
      </c>
      <c r="M9083" t="s">
        <v>29</v>
      </c>
      <c r="N9083" t="s">
        <v>29</v>
      </c>
      <c r="O9083" t="s">
        <v>29</v>
      </c>
      <c r="P9083">
        <v>2</v>
      </c>
      <c r="Q9083">
        <v>35</v>
      </c>
      <c r="R9083">
        <v>25</v>
      </c>
      <c r="S9083" t="str">
        <f>IF(Table1[[#This Row],[Average_Cost_for_two]]&lt;500,"Low",IF(Table1[[#This Row],[Average_Cost_for_two]]&lt;=1500,"Medium","High"))</f>
        <v>Low</v>
      </c>
      <c r="T9083">
        <v>3.3</v>
      </c>
      <c r="U9083">
        <v>2011</v>
      </c>
      <c r="V9083">
        <v>10</v>
      </c>
      <c r="W9083">
        <v>19</v>
      </c>
      <c r="X9083">
        <f>IF(OR(Main!$U9083=0,
       Main!$V9083=0,
       Main!$W9083=0),
   "",
   DATE(Main!$U9083,
        Main!$V9083,
        Main!$W9083)
)</f>
        <v>40835</v>
      </c>
      <c r="Y9083">
        <f>Table1[[#This Row],[Average_Cost_for_two]]*VLOOKUP(Table1[[#This Row],[Currency]],currency!$A$2:$B$10,2,FALSE)</f>
        <v>25</v>
      </c>
      <c r="Z9083" t="str">
        <f>VLOOKUP(C9083,country!A:B,2,FALSE)</f>
        <v>United States</v>
      </c>
      <c r="AA9083">
        <f t="shared" si="141"/>
        <v>4</v>
      </c>
    </row>
    <row r="9084" spans="1:27" ht="15.75" customHeight="1" x14ac:dyDescent="0.25">
      <c r="A9084">
        <v>17342576</v>
      </c>
      <c r="B9084" t="s">
        <v>19185</v>
      </c>
      <c r="C9084">
        <v>216</v>
      </c>
      <c r="D9084" t="s">
        <v>1866</v>
      </c>
      <c r="E9084" t="s">
        <v>19186</v>
      </c>
      <c r="F9084" t="s">
        <v>1866</v>
      </c>
      <c r="G9084" t="s">
        <v>1868</v>
      </c>
      <c r="H9084">
        <v>-90.664599999999993</v>
      </c>
      <c r="I9084">
        <v>42.504300000000001</v>
      </c>
      <c r="J9084" t="s">
        <v>2564</v>
      </c>
      <c r="K9084" t="s">
        <v>518</v>
      </c>
      <c r="L9084" t="s">
        <v>29</v>
      </c>
      <c r="M9084" t="s">
        <v>29</v>
      </c>
      <c r="N9084" t="s">
        <v>29</v>
      </c>
      <c r="O9084" t="s">
        <v>29</v>
      </c>
      <c r="P9084">
        <v>2</v>
      </c>
      <c r="Q9084">
        <v>48</v>
      </c>
      <c r="R9084">
        <v>25</v>
      </c>
      <c r="S9084" t="str">
        <f>IF(Table1[[#This Row],[Average_Cost_for_two]]&lt;500,"Low",IF(Table1[[#This Row],[Average_Cost_for_two]]&lt;=1500,"Medium","High"))</f>
        <v>Low</v>
      </c>
      <c r="T9084">
        <v>3.6</v>
      </c>
      <c r="U9084">
        <v>2014</v>
      </c>
      <c r="V9084">
        <v>10</v>
      </c>
      <c r="W9084">
        <v>12</v>
      </c>
      <c r="X9084">
        <f>IF(OR(Main!$U9084=0,
       Main!$V9084=0,
       Main!$W9084=0),
   "",
   DATE(Main!$U9084,
        Main!$V9084,
        Main!$W9084)
)</f>
        <v>41924</v>
      </c>
      <c r="Y9084">
        <f>Table1[[#This Row],[Average_Cost_for_two]]*VLOOKUP(Table1[[#This Row],[Currency]],currency!$A$2:$B$10,2,FALSE)</f>
        <v>25</v>
      </c>
      <c r="Z9084" t="str">
        <f>VLOOKUP(C9084,country!A:B,2,FALSE)</f>
        <v>United States</v>
      </c>
      <c r="AA9084">
        <f t="shared" si="141"/>
        <v>4</v>
      </c>
    </row>
    <row r="9085" spans="1:27" ht="15.75" customHeight="1" x14ac:dyDescent="0.25">
      <c r="A9085">
        <v>17582700</v>
      </c>
      <c r="B9085" t="s">
        <v>19187</v>
      </c>
      <c r="C9085">
        <v>216</v>
      </c>
      <c r="D9085" t="s">
        <v>18007</v>
      </c>
      <c r="E9085" t="s">
        <v>19188</v>
      </c>
      <c r="F9085" t="s">
        <v>18007</v>
      </c>
      <c r="G9085" t="s">
        <v>18009</v>
      </c>
      <c r="H9085">
        <v>-112.45201299999999</v>
      </c>
      <c r="I9085">
        <v>42.882449999999999</v>
      </c>
      <c r="J9085" t="s">
        <v>19189</v>
      </c>
      <c r="K9085" t="s">
        <v>518</v>
      </c>
      <c r="L9085" t="s">
        <v>29</v>
      </c>
      <c r="M9085" t="s">
        <v>29</v>
      </c>
      <c r="N9085" t="s">
        <v>29</v>
      </c>
      <c r="O9085" t="s">
        <v>29</v>
      </c>
      <c r="P9085">
        <v>2</v>
      </c>
      <c r="Q9085">
        <v>132</v>
      </c>
      <c r="R9085">
        <v>25</v>
      </c>
      <c r="S9085" t="str">
        <f>IF(Table1[[#This Row],[Average_Cost_for_two]]&lt;500,"Low",IF(Table1[[#This Row],[Average_Cost_for_two]]&lt;=1500,"Medium","High"))</f>
        <v>Low</v>
      </c>
      <c r="T9085">
        <v>3.6</v>
      </c>
      <c r="U9085">
        <v>2011</v>
      </c>
      <c r="V9085">
        <v>10</v>
      </c>
      <c r="W9085">
        <v>6</v>
      </c>
      <c r="X9085">
        <f>IF(OR(Main!$U9085=0,
       Main!$V9085=0,
       Main!$W9085=0),
   "",
   DATE(Main!$U9085,
        Main!$V9085,
        Main!$W9085)
)</f>
        <v>40822</v>
      </c>
      <c r="Y9085">
        <f>Table1[[#This Row],[Average_Cost_for_two]]*VLOOKUP(Table1[[#This Row],[Currency]],currency!$A$2:$B$10,2,FALSE)</f>
        <v>25</v>
      </c>
      <c r="Z9085" t="str">
        <f>VLOOKUP(C9085,country!A:B,2,FALSE)</f>
        <v>United States</v>
      </c>
      <c r="AA9085">
        <f t="shared" si="141"/>
        <v>4</v>
      </c>
    </row>
    <row r="9086" spans="1:27" ht="15.75" customHeight="1" x14ac:dyDescent="0.25">
      <c r="A9086">
        <v>17582682</v>
      </c>
      <c r="B9086" t="s">
        <v>19190</v>
      </c>
      <c r="C9086">
        <v>216</v>
      </c>
      <c r="D9086" t="s">
        <v>18007</v>
      </c>
      <c r="E9086" t="s">
        <v>19191</v>
      </c>
      <c r="F9086" t="s">
        <v>18007</v>
      </c>
      <c r="G9086" t="s">
        <v>18009</v>
      </c>
      <c r="H9086">
        <v>-112.45010600000001</v>
      </c>
      <c r="I9086">
        <v>42.861871000000001</v>
      </c>
      <c r="J9086" t="s">
        <v>19192</v>
      </c>
      <c r="K9086" t="s">
        <v>518</v>
      </c>
      <c r="L9086" t="s">
        <v>29</v>
      </c>
      <c r="M9086" t="s">
        <v>29</v>
      </c>
      <c r="N9086" t="s">
        <v>29</v>
      </c>
      <c r="O9086" t="s">
        <v>29</v>
      </c>
      <c r="P9086">
        <v>2</v>
      </c>
      <c r="Q9086">
        <v>162</v>
      </c>
      <c r="R9086">
        <v>25</v>
      </c>
      <c r="S9086" t="str">
        <f>IF(Table1[[#This Row],[Average_Cost_for_two]]&lt;500,"Low",IF(Table1[[#This Row],[Average_Cost_for_two]]&lt;=1500,"Medium","High"))</f>
        <v>Low</v>
      </c>
      <c r="T9086">
        <v>3.7</v>
      </c>
      <c r="U9086">
        <v>2012</v>
      </c>
      <c r="V9086">
        <v>10</v>
      </c>
      <c r="W9086">
        <v>15</v>
      </c>
      <c r="X9086">
        <f>IF(OR(Main!$U9086=0,
       Main!$V9086=0,
       Main!$W9086=0),
   "",
   DATE(Main!$U9086,
        Main!$V9086,
        Main!$W9086)
)</f>
        <v>41197</v>
      </c>
      <c r="Y9086">
        <f>Table1[[#This Row],[Average_Cost_for_two]]*VLOOKUP(Table1[[#This Row],[Currency]],currency!$A$2:$B$10,2,FALSE)</f>
        <v>25</v>
      </c>
      <c r="Z9086" t="str">
        <f>VLOOKUP(C9086,country!A:B,2,FALSE)</f>
        <v>United States</v>
      </c>
      <c r="AA9086">
        <f t="shared" si="141"/>
        <v>4</v>
      </c>
    </row>
    <row r="9087" spans="1:27" ht="15.75" customHeight="1" x14ac:dyDescent="0.25">
      <c r="A9087">
        <v>17559793</v>
      </c>
      <c r="B9087" t="s">
        <v>19193</v>
      </c>
      <c r="C9087">
        <v>216</v>
      </c>
      <c r="D9087" t="s">
        <v>19194</v>
      </c>
      <c r="E9087" t="s">
        <v>19195</v>
      </c>
      <c r="F9087" t="s">
        <v>19194</v>
      </c>
      <c r="G9087" t="s">
        <v>19196</v>
      </c>
      <c r="H9087">
        <v>-124.175346</v>
      </c>
      <c r="I9087">
        <v>43.678998</v>
      </c>
      <c r="J9087" t="s">
        <v>18240</v>
      </c>
      <c r="K9087" t="s">
        <v>518</v>
      </c>
      <c r="L9087" t="s">
        <v>29</v>
      </c>
      <c r="M9087" t="s">
        <v>29</v>
      </c>
      <c r="N9087" t="s">
        <v>29</v>
      </c>
      <c r="O9087" t="s">
        <v>29</v>
      </c>
      <c r="P9087">
        <v>2</v>
      </c>
      <c r="Q9087">
        <v>16</v>
      </c>
      <c r="R9087">
        <v>25</v>
      </c>
      <c r="S9087" t="str">
        <f>IF(Table1[[#This Row],[Average_Cost_for_two]]&lt;500,"Low",IF(Table1[[#This Row],[Average_Cost_for_two]]&lt;=1500,"Medium","High"))</f>
        <v>Low</v>
      </c>
      <c r="T9087">
        <v>3.2</v>
      </c>
      <c r="U9087">
        <v>2015</v>
      </c>
      <c r="V9087">
        <v>10</v>
      </c>
      <c r="W9087">
        <v>1</v>
      </c>
      <c r="X9087">
        <f>IF(OR(Main!$U9087=0,
       Main!$V9087=0,
       Main!$W9087=0),
   "",
   DATE(Main!$U9087,
        Main!$V9087,
        Main!$W9087)
)</f>
        <v>42278</v>
      </c>
      <c r="Y9087">
        <f>Table1[[#This Row],[Average_Cost_for_two]]*VLOOKUP(Table1[[#This Row],[Currency]],currency!$A$2:$B$10,2,FALSE)</f>
        <v>25</v>
      </c>
      <c r="Z9087" t="str">
        <f>VLOOKUP(C9087,country!A:B,2,FALSE)</f>
        <v>United States</v>
      </c>
      <c r="AA9087">
        <f t="shared" si="141"/>
        <v>4</v>
      </c>
    </row>
    <row r="9088" spans="1:27" ht="15.75" customHeight="1" x14ac:dyDescent="0.25">
      <c r="A9088">
        <v>16659169</v>
      </c>
      <c r="B9088" t="s">
        <v>19197</v>
      </c>
      <c r="C9088">
        <v>37</v>
      </c>
      <c r="D9088" t="s">
        <v>19198</v>
      </c>
      <c r="E9088" t="s">
        <v>19199</v>
      </c>
      <c r="F9088" t="s">
        <v>19198</v>
      </c>
      <c r="G9088" t="s">
        <v>19200</v>
      </c>
      <c r="H9088">
        <v>-82.188438000000005</v>
      </c>
      <c r="I9088">
        <v>42.397683000000001</v>
      </c>
      <c r="J9088" t="s">
        <v>2101</v>
      </c>
      <c r="K9088" t="s">
        <v>518</v>
      </c>
      <c r="L9088" t="s">
        <v>29</v>
      </c>
      <c r="M9088" t="s">
        <v>29</v>
      </c>
      <c r="N9088" t="s">
        <v>29</v>
      </c>
      <c r="O9088" t="s">
        <v>29</v>
      </c>
      <c r="P9088">
        <v>2</v>
      </c>
      <c r="Q9088">
        <v>176</v>
      </c>
      <c r="R9088">
        <v>25</v>
      </c>
      <c r="S9088" t="str">
        <f>IF(Table1[[#This Row],[Average_Cost_for_two]]&lt;500,"Low",IF(Table1[[#This Row],[Average_Cost_for_two]]&lt;=1500,"Medium","High"))</f>
        <v>Low</v>
      </c>
      <c r="T9088">
        <v>3.7</v>
      </c>
      <c r="U9088">
        <v>2013</v>
      </c>
      <c r="V9088">
        <v>9</v>
      </c>
      <c r="W9088">
        <v>10</v>
      </c>
      <c r="X9088">
        <f>IF(OR(Main!$U9088=0,
       Main!$V9088=0,
       Main!$W9088=0),
   "",
   DATE(Main!$U9088,
        Main!$V9088,
        Main!$W9088)
)</f>
        <v>41527</v>
      </c>
      <c r="Y9088">
        <f>Table1[[#This Row],[Average_Cost_for_two]]*VLOOKUP(Table1[[#This Row],[Currency]],currency!$A$2:$B$10,2,FALSE)</f>
        <v>25</v>
      </c>
      <c r="Z9088" t="str">
        <f>VLOOKUP(C9088,country!A:B,2,FALSE)</f>
        <v>Canada</v>
      </c>
      <c r="AA9088">
        <f t="shared" si="141"/>
        <v>3</v>
      </c>
    </row>
    <row r="9089" spans="1:27" ht="15.75" customHeight="1" x14ac:dyDescent="0.25">
      <c r="A9089">
        <v>16613507</v>
      </c>
      <c r="B9089" t="s">
        <v>19201</v>
      </c>
      <c r="C9089">
        <v>14</v>
      </c>
      <c r="D9089" t="s">
        <v>19202</v>
      </c>
      <c r="E9089" t="s">
        <v>19203</v>
      </c>
      <c r="F9089" t="s">
        <v>19202</v>
      </c>
      <c r="G9089" t="s">
        <v>19204</v>
      </c>
      <c r="H9089">
        <v>152.87714729999999</v>
      </c>
      <c r="I9089">
        <v>-26.652133200000002</v>
      </c>
      <c r="J9089" t="s">
        <v>19205</v>
      </c>
      <c r="K9089" t="s">
        <v>518</v>
      </c>
      <c r="L9089" t="s">
        <v>29</v>
      </c>
      <c r="M9089" t="s">
        <v>29</v>
      </c>
      <c r="N9089" t="s">
        <v>29</v>
      </c>
      <c r="O9089" t="s">
        <v>29</v>
      </c>
      <c r="P9089">
        <v>3</v>
      </c>
      <c r="Q9089">
        <v>37</v>
      </c>
      <c r="R9089">
        <v>30</v>
      </c>
      <c r="S9089" t="str">
        <f>IF(Table1[[#This Row],[Average_Cost_for_two]]&lt;500,"Low",IF(Table1[[#This Row],[Average_Cost_for_two]]&lt;=1500,"Medium","High"))</f>
        <v>Low</v>
      </c>
      <c r="T9089">
        <v>3.5</v>
      </c>
      <c r="U9089">
        <v>2012</v>
      </c>
      <c r="V9089">
        <v>9</v>
      </c>
      <c r="W9089">
        <v>25</v>
      </c>
      <c r="X9089">
        <f>IF(OR(Main!$U9089=0,
       Main!$V9089=0,
       Main!$W9089=0),
   "",
   DATE(Main!$U9089,
        Main!$V9089,
        Main!$W9089)
)</f>
        <v>41177</v>
      </c>
      <c r="Y9089">
        <f>Table1[[#This Row],[Average_Cost_for_two]]*VLOOKUP(Table1[[#This Row],[Currency]],currency!$A$2:$B$10,2,FALSE)</f>
        <v>30</v>
      </c>
      <c r="Z9089" t="str">
        <f>VLOOKUP(C9089,country!A:B,2,FALSE)</f>
        <v>Australia</v>
      </c>
      <c r="AA9089">
        <f t="shared" si="141"/>
        <v>3</v>
      </c>
    </row>
    <row r="9090" spans="1:27" ht="15.75" customHeight="1" x14ac:dyDescent="0.25">
      <c r="A9090">
        <v>16609169</v>
      </c>
      <c r="B9090" t="s">
        <v>19206</v>
      </c>
      <c r="C9090">
        <v>14</v>
      </c>
      <c r="D9090" t="s">
        <v>19207</v>
      </c>
      <c r="E9090" t="s">
        <v>19208</v>
      </c>
      <c r="F9090" t="s">
        <v>19207</v>
      </c>
      <c r="G9090" t="s">
        <v>19209</v>
      </c>
      <c r="H9090">
        <v>117.91716599999999</v>
      </c>
      <c r="I9090">
        <v>-35.025860999999999</v>
      </c>
      <c r="J9090" t="s">
        <v>19210</v>
      </c>
      <c r="K9090" t="s">
        <v>518</v>
      </c>
      <c r="L9090" t="s">
        <v>29</v>
      </c>
      <c r="M9090" t="s">
        <v>29</v>
      </c>
      <c r="N9090" t="s">
        <v>29</v>
      </c>
      <c r="O9090" t="s">
        <v>29</v>
      </c>
      <c r="P9090">
        <v>3</v>
      </c>
      <c r="Q9090">
        <v>176</v>
      </c>
      <c r="R9090">
        <v>30</v>
      </c>
      <c r="S9090" t="str">
        <f>IF(Table1[[#This Row],[Average_Cost_for_two]]&lt;500,"Low",IF(Table1[[#This Row],[Average_Cost_for_two]]&lt;=1500,"Medium","High"))</f>
        <v>Low</v>
      </c>
      <c r="T9090">
        <v>3.8</v>
      </c>
      <c r="U9090">
        <v>2013</v>
      </c>
      <c r="V9090">
        <v>9</v>
      </c>
      <c r="W9090">
        <v>10</v>
      </c>
      <c r="X9090">
        <f>IF(OR(Main!$U9090=0,
       Main!$V9090=0,
       Main!$W9090=0),
   "",
   DATE(Main!$U9090,
        Main!$V9090,
        Main!$W9090)
)</f>
        <v>41527</v>
      </c>
      <c r="Y9090">
        <f>Table1[[#This Row],[Average_Cost_for_two]]*VLOOKUP(Table1[[#This Row],[Currency]],currency!$A$2:$B$10,2,FALSE)</f>
        <v>30</v>
      </c>
      <c r="Z9090" t="str">
        <f>VLOOKUP(C9090,country!A:B,2,FALSE)</f>
        <v>Australia</v>
      </c>
      <c r="AA9090">
        <f t="shared" ref="AA9090:AA9153" si="142">ROUNDUP(V9090/3,0)</f>
        <v>3</v>
      </c>
    </row>
    <row r="9091" spans="1:27" ht="15.75" customHeight="1" x14ac:dyDescent="0.25">
      <c r="A9091">
        <v>18483446</v>
      </c>
      <c r="B9091" t="s">
        <v>19211</v>
      </c>
      <c r="C9091">
        <v>184</v>
      </c>
      <c r="D9091" t="s">
        <v>1778</v>
      </c>
      <c r="E9091" t="s">
        <v>19212</v>
      </c>
      <c r="F9091" t="s">
        <v>19213</v>
      </c>
      <c r="G9091" t="s">
        <v>19214</v>
      </c>
      <c r="H9091">
        <v>103.84825410000001</v>
      </c>
      <c r="I9091">
        <v>1.2819700000000001</v>
      </c>
      <c r="J9091" t="s">
        <v>624</v>
      </c>
      <c r="K9091" t="s">
        <v>518</v>
      </c>
      <c r="L9091" t="s">
        <v>29</v>
      </c>
      <c r="M9091" t="s">
        <v>29</v>
      </c>
      <c r="N9091" t="s">
        <v>29</v>
      </c>
      <c r="O9091" t="s">
        <v>29</v>
      </c>
      <c r="P9091">
        <v>3</v>
      </c>
      <c r="Q9091">
        <v>35</v>
      </c>
      <c r="R9091">
        <v>40</v>
      </c>
      <c r="S9091" t="str">
        <f>IF(Table1[[#This Row],[Average_Cost_for_two]]&lt;500,"Low",IF(Table1[[#This Row],[Average_Cost_for_two]]&lt;=1500,"Medium","High"))</f>
        <v>Low</v>
      </c>
      <c r="T9091">
        <v>3.9</v>
      </c>
      <c r="U9091">
        <v>2011</v>
      </c>
      <c r="V9091">
        <v>9</v>
      </c>
      <c r="W9091">
        <v>20</v>
      </c>
      <c r="X9091">
        <f>IF(OR(Main!$U9091=0,
       Main!$V9091=0,
       Main!$W9091=0),
   "",
   DATE(Main!$U9091,
        Main!$V9091,
        Main!$W9091)
)</f>
        <v>40806</v>
      </c>
      <c r="Y9091">
        <f>Table1[[#This Row],[Average_Cost_for_two]]*VLOOKUP(Table1[[#This Row],[Currency]],currency!$A$2:$B$10,2,FALSE)</f>
        <v>40</v>
      </c>
      <c r="Z9091" t="str">
        <f>VLOOKUP(C9091,country!A:B,2,FALSE)</f>
        <v>Singapore</v>
      </c>
      <c r="AA9091">
        <f t="shared" si="142"/>
        <v>3</v>
      </c>
    </row>
    <row r="9092" spans="1:27" ht="15.75" customHeight="1" x14ac:dyDescent="0.25">
      <c r="A9092">
        <v>16611114</v>
      </c>
      <c r="B9092" t="s">
        <v>19215</v>
      </c>
      <c r="C9092">
        <v>14</v>
      </c>
      <c r="D9092" t="s">
        <v>19216</v>
      </c>
      <c r="E9092" t="s">
        <v>19217</v>
      </c>
      <c r="F9092" t="s">
        <v>19216</v>
      </c>
      <c r="G9092" t="s">
        <v>19218</v>
      </c>
      <c r="H9092">
        <v>151.66887919999999</v>
      </c>
      <c r="I9092">
        <v>-30.5147169</v>
      </c>
      <c r="J9092" t="s">
        <v>19219</v>
      </c>
      <c r="K9092" t="s">
        <v>518</v>
      </c>
      <c r="L9092" t="s">
        <v>29</v>
      </c>
      <c r="M9092" t="s">
        <v>29</v>
      </c>
      <c r="N9092" t="s">
        <v>29</v>
      </c>
      <c r="O9092" t="s">
        <v>29</v>
      </c>
      <c r="P9092">
        <v>2</v>
      </c>
      <c r="Q9092">
        <v>25</v>
      </c>
      <c r="R9092">
        <v>20</v>
      </c>
      <c r="S9092" t="str">
        <f>IF(Table1[[#This Row],[Average_Cost_for_two]]&lt;500,"Low",IF(Table1[[#This Row],[Average_Cost_for_two]]&lt;=1500,"Medium","High"))</f>
        <v>Low</v>
      </c>
      <c r="T9092">
        <v>3.5</v>
      </c>
      <c r="U9092">
        <v>2016</v>
      </c>
      <c r="V9092">
        <v>8</v>
      </c>
      <c r="W9092">
        <v>27</v>
      </c>
      <c r="X9092">
        <f>IF(OR(Main!$U9092=0,
       Main!$V9092=0,
       Main!$W9092=0),
   "",
   DATE(Main!$U9092,
        Main!$V9092,
        Main!$W9092)
)</f>
        <v>42609</v>
      </c>
      <c r="Y9092">
        <f>Table1[[#This Row],[Average_Cost_for_two]]*VLOOKUP(Table1[[#This Row],[Currency]],currency!$A$2:$B$10,2,FALSE)</f>
        <v>20</v>
      </c>
      <c r="Z9092" t="str">
        <f>VLOOKUP(C9092,country!A:B,2,FALSE)</f>
        <v>Australia</v>
      </c>
      <c r="AA9092">
        <f t="shared" si="142"/>
        <v>3</v>
      </c>
    </row>
    <row r="9093" spans="1:27" ht="15.75" customHeight="1" x14ac:dyDescent="0.25">
      <c r="A9093">
        <v>16604358</v>
      </c>
      <c r="B9093" t="s">
        <v>19220</v>
      </c>
      <c r="C9093">
        <v>14</v>
      </c>
      <c r="D9093" t="s">
        <v>19221</v>
      </c>
      <c r="E9093" t="s">
        <v>19222</v>
      </c>
      <c r="F9093" t="s">
        <v>19221</v>
      </c>
      <c r="G9093" t="s">
        <v>19223</v>
      </c>
      <c r="H9093">
        <v>144.1387014</v>
      </c>
      <c r="I9093">
        <v>-37.3123267</v>
      </c>
      <c r="J9093" t="s">
        <v>19224</v>
      </c>
      <c r="K9093" t="s">
        <v>518</v>
      </c>
      <c r="L9093" t="s">
        <v>29</v>
      </c>
      <c r="M9093" t="s">
        <v>29</v>
      </c>
      <c r="N9093" t="s">
        <v>29</v>
      </c>
      <c r="O9093" t="s">
        <v>29</v>
      </c>
      <c r="P9093">
        <v>2</v>
      </c>
      <c r="Q9093">
        <v>192</v>
      </c>
      <c r="R9093">
        <v>20</v>
      </c>
      <c r="S9093" t="str">
        <f>IF(Table1[[#This Row],[Average_Cost_for_two]]&lt;500,"Low",IF(Table1[[#This Row],[Average_Cost_for_two]]&lt;=1500,"Medium","High"))</f>
        <v>Low</v>
      </c>
      <c r="T9093">
        <v>3.8</v>
      </c>
      <c r="U9093">
        <v>2012</v>
      </c>
      <c r="V9093">
        <v>8</v>
      </c>
      <c r="W9093">
        <v>4</v>
      </c>
      <c r="X9093">
        <f>IF(OR(Main!$U9093=0,
       Main!$V9093=0,
       Main!$W9093=0),
   "",
   DATE(Main!$U9093,
        Main!$V9093,
        Main!$W9093)
)</f>
        <v>41125</v>
      </c>
      <c r="Y9093">
        <f>Table1[[#This Row],[Average_Cost_for_two]]*VLOOKUP(Table1[[#This Row],[Currency]],currency!$A$2:$B$10,2,FALSE)</f>
        <v>20</v>
      </c>
      <c r="Z9093" t="str">
        <f>VLOOKUP(C9093,country!A:B,2,FALSE)</f>
        <v>Australia</v>
      </c>
      <c r="AA9093">
        <f t="shared" si="142"/>
        <v>3</v>
      </c>
    </row>
    <row r="9094" spans="1:27" ht="15.75" customHeight="1" x14ac:dyDescent="0.25">
      <c r="A9094">
        <v>16668008</v>
      </c>
      <c r="B9094" t="s">
        <v>19225</v>
      </c>
      <c r="C9094">
        <v>37</v>
      </c>
      <c r="D9094" t="s">
        <v>19226</v>
      </c>
      <c r="E9094" t="s">
        <v>19227</v>
      </c>
      <c r="F9094" t="s">
        <v>19226</v>
      </c>
      <c r="G9094" t="s">
        <v>19228</v>
      </c>
      <c r="H9094">
        <v>-102.4613173</v>
      </c>
      <c r="I9094">
        <v>51.210682400000003</v>
      </c>
      <c r="J9094" t="s">
        <v>2126</v>
      </c>
      <c r="K9094" t="s">
        <v>518</v>
      </c>
      <c r="L9094" t="s">
        <v>29</v>
      </c>
      <c r="M9094" t="s">
        <v>29</v>
      </c>
      <c r="N9094" t="s">
        <v>29</v>
      </c>
      <c r="O9094" t="s">
        <v>29</v>
      </c>
      <c r="P9094">
        <v>2</v>
      </c>
      <c r="Q9094">
        <v>26</v>
      </c>
      <c r="R9094">
        <v>25</v>
      </c>
      <c r="S9094" t="str">
        <f>IF(Table1[[#This Row],[Average_Cost_for_two]]&lt;500,"Low",IF(Table1[[#This Row],[Average_Cost_for_two]]&lt;=1500,"Medium","High"))</f>
        <v>Low</v>
      </c>
      <c r="T9094">
        <v>3.3</v>
      </c>
      <c r="U9094">
        <v>2017</v>
      </c>
      <c r="V9094">
        <v>8</v>
      </c>
      <c r="W9094">
        <v>9</v>
      </c>
      <c r="X9094">
        <f>IF(OR(Main!$U9094=0,
       Main!$V9094=0,
       Main!$W9094=0),
   "",
   DATE(Main!$U9094,
        Main!$V9094,
        Main!$W9094)
)</f>
        <v>42956</v>
      </c>
      <c r="Y9094">
        <f>Table1[[#This Row],[Average_Cost_for_two]]*VLOOKUP(Table1[[#This Row],[Currency]],currency!$A$2:$B$10,2,FALSE)</f>
        <v>25</v>
      </c>
      <c r="Z9094" t="str">
        <f>VLOOKUP(C9094,country!A:B,2,FALSE)</f>
        <v>Canada</v>
      </c>
      <c r="AA9094">
        <f t="shared" si="142"/>
        <v>3</v>
      </c>
    </row>
    <row r="9095" spans="1:27" ht="15.75" customHeight="1" x14ac:dyDescent="0.25">
      <c r="A9095">
        <v>16604911</v>
      </c>
      <c r="B9095" t="s">
        <v>19229</v>
      </c>
      <c r="C9095">
        <v>14</v>
      </c>
      <c r="D9095" t="s">
        <v>19230</v>
      </c>
      <c r="E9095" t="s">
        <v>19231</v>
      </c>
      <c r="F9095" t="s">
        <v>19230</v>
      </c>
      <c r="G9095" t="s">
        <v>19232</v>
      </c>
      <c r="H9095">
        <v>146.68585200000001</v>
      </c>
      <c r="I9095">
        <v>-36.360439</v>
      </c>
      <c r="J9095" t="s">
        <v>18058</v>
      </c>
      <c r="K9095" t="s">
        <v>518</v>
      </c>
      <c r="L9095" t="s">
        <v>29</v>
      </c>
      <c r="M9095" t="s">
        <v>29</v>
      </c>
      <c r="N9095" t="s">
        <v>29</v>
      </c>
      <c r="O9095" t="s">
        <v>29</v>
      </c>
      <c r="P9095">
        <v>2</v>
      </c>
      <c r="Q9095">
        <v>237</v>
      </c>
      <c r="R9095">
        <v>20</v>
      </c>
      <c r="S9095" t="str">
        <f>IF(Table1[[#This Row],[Average_Cost_for_two]]&lt;500,"Low",IF(Table1[[#This Row],[Average_Cost_for_two]]&lt;=1500,"Medium","High"))</f>
        <v>Low</v>
      </c>
      <c r="T9095">
        <v>4.5999999999999996</v>
      </c>
      <c r="U9095">
        <v>2016</v>
      </c>
      <c r="V9095">
        <v>7</v>
      </c>
      <c r="W9095">
        <v>19</v>
      </c>
      <c r="X9095">
        <f>IF(OR(Main!$U9095=0,
       Main!$V9095=0,
       Main!$W9095=0),
   "",
   DATE(Main!$U9095,
        Main!$V9095,
        Main!$W9095)
)</f>
        <v>42570</v>
      </c>
      <c r="Y9095">
        <f>Table1[[#This Row],[Average_Cost_for_two]]*VLOOKUP(Table1[[#This Row],[Currency]],currency!$A$2:$B$10,2,FALSE)</f>
        <v>20</v>
      </c>
      <c r="Z9095" t="str">
        <f>VLOOKUP(C9095,country!A:B,2,FALSE)</f>
        <v>Australia</v>
      </c>
      <c r="AA9095">
        <f t="shared" si="142"/>
        <v>3</v>
      </c>
    </row>
    <row r="9096" spans="1:27" ht="15.75" customHeight="1" x14ac:dyDescent="0.25">
      <c r="A9096">
        <v>16643459</v>
      </c>
      <c r="B9096" t="s">
        <v>19233</v>
      </c>
      <c r="C9096">
        <v>37</v>
      </c>
      <c r="D9096" t="s">
        <v>19234</v>
      </c>
      <c r="E9096" t="s">
        <v>19235</v>
      </c>
      <c r="F9096" t="s">
        <v>19234</v>
      </c>
      <c r="G9096" t="s">
        <v>19236</v>
      </c>
      <c r="H9096">
        <v>-110.7746994</v>
      </c>
      <c r="I9096">
        <v>52.008288899999997</v>
      </c>
      <c r="J9096" t="s">
        <v>19237</v>
      </c>
      <c r="K9096" t="s">
        <v>518</v>
      </c>
      <c r="L9096" t="s">
        <v>29</v>
      </c>
      <c r="M9096" t="s">
        <v>29</v>
      </c>
      <c r="N9096" t="s">
        <v>29</v>
      </c>
      <c r="O9096" t="s">
        <v>29</v>
      </c>
      <c r="P9096">
        <v>2</v>
      </c>
      <c r="Q9096">
        <v>6</v>
      </c>
      <c r="R9096">
        <v>25</v>
      </c>
      <c r="S9096" t="str">
        <f>IF(Table1[[#This Row],[Average_Cost_for_two]]&lt;500,"Low",IF(Table1[[#This Row],[Average_Cost_for_two]]&lt;=1500,"Medium","High"))</f>
        <v>Low</v>
      </c>
      <c r="T9096">
        <v>3</v>
      </c>
      <c r="U9096">
        <v>2011</v>
      </c>
      <c r="V9096">
        <v>7</v>
      </c>
      <c r="W9096">
        <v>11</v>
      </c>
      <c r="X9096">
        <f>IF(OR(Main!$U9096=0,
       Main!$V9096=0,
       Main!$W9096=0),
   "",
   DATE(Main!$U9096,
        Main!$V9096,
        Main!$W9096)
)</f>
        <v>40735</v>
      </c>
      <c r="Y9096">
        <f>Table1[[#This Row],[Average_Cost_for_two]]*VLOOKUP(Table1[[#This Row],[Currency]],currency!$A$2:$B$10,2,FALSE)</f>
        <v>25</v>
      </c>
      <c r="Z9096" t="str">
        <f>VLOOKUP(C9096,country!A:B,2,FALSE)</f>
        <v>Canada</v>
      </c>
      <c r="AA9096">
        <f t="shared" si="142"/>
        <v>3</v>
      </c>
    </row>
    <row r="9097" spans="1:27" ht="15.75" customHeight="1" x14ac:dyDescent="0.25">
      <c r="A9097">
        <v>16611498</v>
      </c>
      <c r="B9097" t="s">
        <v>19238</v>
      </c>
      <c r="C9097">
        <v>14</v>
      </c>
      <c r="D9097" t="s">
        <v>19239</v>
      </c>
      <c r="E9097" t="s">
        <v>19240</v>
      </c>
      <c r="F9097" t="s">
        <v>19239</v>
      </c>
      <c r="G9097" t="s">
        <v>19241</v>
      </c>
      <c r="H9097">
        <v>151.55847499999999</v>
      </c>
      <c r="I9097">
        <v>-32.728096999999998</v>
      </c>
      <c r="J9097" t="s">
        <v>19242</v>
      </c>
      <c r="K9097" t="s">
        <v>518</v>
      </c>
      <c r="L9097" t="s">
        <v>29</v>
      </c>
      <c r="M9097" t="s">
        <v>29</v>
      </c>
      <c r="N9097" t="s">
        <v>29</v>
      </c>
      <c r="O9097" t="s">
        <v>29</v>
      </c>
      <c r="P9097">
        <v>2</v>
      </c>
      <c r="Q9097">
        <v>18</v>
      </c>
      <c r="R9097">
        <v>20</v>
      </c>
      <c r="S9097" t="str">
        <f>IF(Table1[[#This Row],[Average_Cost_for_two]]&lt;500,"Low",IF(Table1[[#This Row],[Average_Cost_for_two]]&lt;=1500,"Medium","High"))</f>
        <v>Low</v>
      </c>
      <c r="T9097">
        <v>3.6</v>
      </c>
      <c r="U9097">
        <v>2010</v>
      </c>
      <c r="V9097">
        <v>7</v>
      </c>
      <c r="W9097">
        <v>23</v>
      </c>
      <c r="X9097">
        <f>IF(OR(Main!$U9097=0,
       Main!$V9097=0,
       Main!$W9097=0),
   "",
   DATE(Main!$U9097,
        Main!$V9097,
        Main!$W9097)
)</f>
        <v>40382</v>
      </c>
      <c r="Y9097">
        <f>Table1[[#This Row],[Average_Cost_for_two]]*VLOOKUP(Table1[[#This Row],[Currency]],currency!$A$2:$B$10,2,FALSE)</f>
        <v>20</v>
      </c>
      <c r="Z9097" t="str">
        <f>VLOOKUP(C9097,country!A:B,2,FALSE)</f>
        <v>Australia</v>
      </c>
      <c r="AA9097">
        <f t="shared" si="142"/>
        <v>3</v>
      </c>
    </row>
    <row r="9098" spans="1:27" ht="15.75" customHeight="1" x14ac:dyDescent="0.25">
      <c r="A9098">
        <v>18483082</v>
      </c>
      <c r="B9098" t="s">
        <v>19243</v>
      </c>
      <c r="C9098">
        <v>184</v>
      </c>
      <c r="D9098" t="s">
        <v>1778</v>
      </c>
      <c r="E9098" t="s">
        <v>19244</v>
      </c>
      <c r="F9098" t="s">
        <v>19245</v>
      </c>
      <c r="G9098" t="s">
        <v>19246</v>
      </c>
      <c r="H9098">
        <v>103.8581813</v>
      </c>
      <c r="I9098">
        <v>1.3030346479999999</v>
      </c>
      <c r="J9098" t="s">
        <v>19247</v>
      </c>
      <c r="K9098" t="s">
        <v>518</v>
      </c>
      <c r="L9098" t="s">
        <v>29</v>
      </c>
      <c r="M9098" t="s">
        <v>29</v>
      </c>
      <c r="N9098" t="s">
        <v>29</v>
      </c>
      <c r="O9098" t="s">
        <v>29</v>
      </c>
      <c r="P9098">
        <v>3</v>
      </c>
      <c r="Q9098">
        <v>28</v>
      </c>
      <c r="R9098">
        <v>50</v>
      </c>
      <c r="S9098" t="str">
        <f>IF(Table1[[#This Row],[Average_Cost_for_two]]&lt;500,"Low",IF(Table1[[#This Row],[Average_Cost_for_two]]&lt;=1500,"Medium","High"))</f>
        <v>Low</v>
      </c>
      <c r="T9098">
        <v>3.8</v>
      </c>
      <c r="U9098">
        <v>2017</v>
      </c>
      <c r="V9098">
        <v>7</v>
      </c>
      <c r="W9098">
        <v>25</v>
      </c>
      <c r="X9098">
        <f>IF(OR(Main!$U9098=0,
       Main!$V9098=0,
       Main!$W9098=0),
   "",
   DATE(Main!$U9098,
        Main!$V9098,
        Main!$W9098)
)</f>
        <v>42941</v>
      </c>
      <c r="Y9098">
        <f>Table1[[#This Row],[Average_Cost_for_two]]*VLOOKUP(Table1[[#This Row],[Currency]],currency!$A$2:$B$10,2,FALSE)</f>
        <v>50</v>
      </c>
      <c r="Z9098" t="str">
        <f>VLOOKUP(C9098,country!A:B,2,FALSE)</f>
        <v>Singapore</v>
      </c>
      <c r="AA9098">
        <f t="shared" si="142"/>
        <v>3</v>
      </c>
    </row>
    <row r="9099" spans="1:27" ht="15.75" customHeight="1" x14ac:dyDescent="0.25">
      <c r="A9099">
        <v>16608059</v>
      </c>
      <c r="B9099" t="s">
        <v>19248</v>
      </c>
      <c r="C9099">
        <v>14</v>
      </c>
      <c r="D9099" t="s">
        <v>19249</v>
      </c>
      <c r="E9099" t="s">
        <v>19250</v>
      </c>
      <c r="F9099" t="s">
        <v>19249</v>
      </c>
      <c r="G9099" t="s">
        <v>19251</v>
      </c>
      <c r="H9099">
        <v>138.96606399999999</v>
      </c>
      <c r="I9099">
        <v>-34.519618999999999</v>
      </c>
      <c r="J9099" t="s">
        <v>19252</v>
      </c>
      <c r="K9099" t="s">
        <v>518</v>
      </c>
      <c r="L9099" t="s">
        <v>29</v>
      </c>
      <c r="M9099" t="s">
        <v>29</v>
      </c>
      <c r="N9099" t="s">
        <v>29</v>
      </c>
      <c r="O9099" t="s">
        <v>29</v>
      </c>
      <c r="P9099">
        <v>3</v>
      </c>
      <c r="Q9099">
        <v>339</v>
      </c>
      <c r="R9099">
        <v>30</v>
      </c>
      <c r="S9099" t="str">
        <f>IF(Table1[[#This Row],[Average_Cost_for_two]]&lt;500,"Low",IF(Table1[[#This Row],[Average_Cost_for_two]]&lt;=1500,"Medium","High"))</f>
        <v>Low</v>
      </c>
      <c r="T9099">
        <v>4.4000000000000004</v>
      </c>
      <c r="U9099">
        <v>2015</v>
      </c>
      <c r="V9099">
        <v>7</v>
      </c>
      <c r="W9099">
        <v>3</v>
      </c>
      <c r="X9099">
        <f>IF(OR(Main!$U9099=0,
       Main!$V9099=0,
       Main!$W9099=0),
   "",
   DATE(Main!$U9099,
        Main!$V9099,
        Main!$W9099)
)</f>
        <v>42188</v>
      </c>
      <c r="Y9099">
        <f>Table1[[#This Row],[Average_Cost_for_two]]*VLOOKUP(Table1[[#This Row],[Currency]],currency!$A$2:$B$10,2,FALSE)</f>
        <v>30</v>
      </c>
      <c r="Z9099" t="str">
        <f>VLOOKUP(C9099,country!A:B,2,FALSE)</f>
        <v>Australia</v>
      </c>
      <c r="AA9099">
        <f t="shared" si="142"/>
        <v>3</v>
      </c>
    </row>
    <row r="9100" spans="1:27" ht="15.75" customHeight="1" x14ac:dyDescent="0.25">
      <c r="A9100">
        <v>16612028</v>
      </c>
      <c r="B9100" t="s">
        <v>19253</v>
      </c>
      <c r="C9100">
        <v>14</v>
      </c>
      <c r="D9100" t="s">
        <v>19254</v>
      </c>
      <c r="E9100" t="s">
        <v>19255</v>
      </c>
      <c r="F9100" t="s">
        <v>19254</v>
      </c>
      <c r="G9100" t="s">
        <v>19256</v>
      </c>
      <c r="H9100">
        <v>153.59333100000001</v>
      </c>
      <c r="I9100">
        <v>-28.862663000000001</v>
      </c>
      <c r="J9100" t="s">
        <v>500</v>
      </c>
      <c r="K9100" t="s">
        <v>518</v>
      </c>
      <c r="L9100" t="s">
        <v>29</v>
      </c>
      <c r="M9100" t="s">
        <v>29</v>
      </c>
      <c r="N9100" t="s">
        <v>29</v>
      </c>
      <c r="O9100" t="s">
        <v>29</v>
      </c>
      <c r="P9100">
        <v>2</v>
      </c>
      <c r="Q9100">
        <v>56</v>
      </c>
      <c r="R9100">
        <v>20</v>
      </c>
      <c r="S9100" t="str">
        <f>IF(Table1[[#This Row],[Average_Cost_for_two]]&lt;500,"Low",IF(Table1[[#This Row],[Average_Cost_for_two]]&lt;=1500,"Medium","High"))</f>
        <v>Low</v>
      </c>
      <c r="T9100">
        <v>4.0999999999999996</v>
      </c>
      <c r="U9100">
        <v>2018</v>
      </c>
      <c r="V9100">
        <v>6</v>
      </c>
      <c r="W9100">
        <v>28</v>
      </c>
      <c r="X9100">
        <f>IF(OR(Main!$U9100=0,
       Main!$V9100=0,
       Main!$W9100=0),
   "",
   DATE(Main!$U9100,
        Main!$V9100,
        Main!$W9100)
)</f>
        <v>43279</v>
      </c>
      <c r="Y9100">
        <f>Table1[[#This Row],[Average_Cost_for_two]]*VLOOKUP(Table1[[#This Row],[Currency]],currency!$A$2:$B$10,2,FALSE)</f>
        <v>20</v>
      </c>
      <c r="Z9100" t="str">
        <f>VLOOKUP(C9100,country!A:B,2,FALSE)</f>
        <v>Australia</v>
      </c>
      <c r="AA9100">
        <f t="shared" si="142"/>
        <v>2</v>
      </c>
    </row>
    <row r="9101" spans="1:27" ht="15.75" customHeight="1" x14ac:dyDescent="0.25">
      <c r="A9101">
        <v>16604896</v>
      </c>
      <c r="B9101" t="s">
        <v>19257</v>
      </c>
      <c r="C9101">
        <v>14</v>
      </c>
      <c r="D9101" t="s">
        <v>19221</v>
      </c>
      <c r="E9101" t="s">
        <v>19258</v>
      </c>
      <c r="F9101" t="s">
        <v>19221</v>
      </c>
      <c r="G9101" t="s">
        <v>19223</v>
      </c>
      <c r="H9101">
        <v>144.110062</v>
      </c>
      <c r="I9101">
        <v>-37.275494000000002</v>
      </c>
      <c r="J9101" t="s">
        <v>19259</v>
      </c>
      <c r="K9101" t="s">
        <v>518</v>
      </c>
      <c r="L9101" t="s">
        <v>29</v>
      </c>
      <c r="M9101" t="s">
        <v>29</v>
      </c>
      <c r="N9101" t="s">
        <v>29</v>
      </c>
      <c r="O9101" t="s">
        <v>29</v>
      </c>
      <c r="P9101">
        <v>1</v>
      </c>
      <c r="Q9101">
        <v>93</v>
      </c>
      <c r="R9101">
        <v>7</v>
      </c>
      <c r="S9101" t="str">
        <f>IF(Table1[[#This Row],[Average_Cost_for_two]]&lt;500,"Low",IF(Table1[[#This Row],[Average_Cost_for_two]]&lt;=1500,"Medium","High"))</f>
        <v>Low</v>
      </c>
      <c r="T9101">
        <v>3.8</v>
      </c>
      <c r="U9101">
        <v>2013</v>
      </c>
      <c r="V9101">
        <v>6</v>
      </c>
      <c r="W9101">
        <v>13</v>
      </c>
      <c r="X9101">
        <f>IF(OR(Main!$U9101=0,
       Main!$V9101=0,
       Main!$W9101=0),
   "",
   DATE(Main!$U9101,
        Main!$V9101,
        Main!$W9101)
)</f>
        <v>41438</v>
      </c>
      <c r="Y9101">
        <f>Table1[[#This Row],[Average_Cost_for_two]]*VLOOKUP(Table1[[#This Row],[Currency]],currency!$A$2:$B$10,2,FALSE)</f>
        <v>7</v>
      </c>
      <c r="Z9101" t="str">
        <f>VLOOKUP(C9101,country!A:B,2,FALSE)</f>
        <v>Australia</v>
      </c>
      <c r="AA9101">
        <f t="shared" si="142"/>
        <v>2</v>
      </c>
    </row>
    <row r="9102" spans="1:27" ht="15.75" customHeight="1" x14ac:dyDescent="0.25">
      <c r="A9102">
        <v>306198</v>
      </c>
      <c r="B9102" t="s">
        <v>19260</v>
      </c>
      <c r="C9102">
        <v>1</v>
      </c>
      <c r="D9102" t="s">
        <v>23</v>
      </c>
      <c r="E9102" t="s">
        <v>3657</v>
      </c>
      <c r="F9102" t="s">
        <v>3658</v>
      </c>
      <c r="G9102" t="s">
        <v>3659</v>
      </c>
      <c r="H9102">
        <v>77.196239800000001</v>
      </c>
      <c r="I9102">
        <v>28.598181</v>
      </c>
      <c r="J9102" t="s">
        <v>3914</v>
      </c>
      <c r="K9102" t="s">
        <v>28</v>
      </c>
      <c r="L9102" t="s">
        <v>36</v>
      </c>
      <c r="M9102" t="s">
        <v>29</v>
      </c>
      <c r="N9102" t="s">
        <v>29</v>
      </c>
      <c r="O9102" t="s">
        <v>29</v>
      </c>
      <c r="P9102">
        <v>4</v>
      </c>
      <c r="Q9102">
        <v>609</v>
      </c>
      <c r="R9102">
        <v>2500</v>
      </c>
      <c r="S9102" t="str">
        <f>IF(Table1[[#This Row],[Average_Cost_for_two]]&lt;500,"Low",IF(Table1[[#This Row],[Average_Cost_for_two]]&lt;=1500,"Medium","High"))</f>
        <v>High</v>
      </c>
      <c r="T9102">
        <v>4.4000000000000004</v>
      </c>
      <c r="U9102">
        <v>2013</v>
      </c>
      <c r="V9102">
        <v>7</v>
      </c>
      <c r="W9102">
        <v>12</v>
      </c>
      <c r="X9102">
        <f>IF(OR(Main!$U9102=0,
       Main!$V9102=0,
       Main!$W9102=0),
   "",
   DATE(Main!$U9102,
        Main!$V9102,
        Main!$W9102)
)</f>
        <v>41467</v>
      </c>
      <c r="Y9102">
        <f>Table1[[#This Row],[Average_Cost_for_two]]*VLOOKUP(Table1[[#This Row],[Currency]],currency!$A$2:$B$10,2,FALSE)</f>
        <v>30</v>
      </c>
      <c r="Z9102" t="str">
        <f>VLOOKUP(C9102,country!A:B,2,FALSE)</f>
        <v>India</v>
      </c>
      <c r="AA9102">
        <f t="shared" si="142"/>
        <v>3</v>
      </c>
    </row>
    <row r="9103" spans="1:27" ht="15.75" customHeight="1" x14ac:dyDescent="0.25">
      <c r="A9103">
        <v>18493989</v>
      </c>
      <c r="B9103" t="s">
        <v>19261</v>
      </c>
      <c r="C9103">
        <v>184</v>
      </c>
      <c r="D9103" t="s">
        <v>1778</v>
      </c>
      <c r="E9103" t="s">
        <v>19262</v>
      </c>
      <c r="F9103" t="s">
        <v>2419</v>
      </c>
      <c r="G9103" t="s">
        <v>2420</v>
      </c>
      <c r="H9103">
        <v>103.8558665</v>
      </c>
      <c r="I9103">
        <v>1.289761964</v>
      </c>
      <c r="J9103" t="s">
        <v>19263</v>
      </c>
      <c r="K9103" t="s">
        <v>518</v>
      </c>
      <c r="L9103" t="s">
        <v>29</v>
      </c>
      <c r="M9103" t="s">
        <v>29</v>
      </c>
      <c r="N9103" t="s">
        <v>29</v>
      </c>
      <c r="O9103" t="s">
        <v>29</v>
      </c>
      <c r="P9103">
        <v>3</v>
      </c>
      <c r="Q9103">
        <v>25</v>
      </c>
      <c r="R9103">
        <v>30</v>
      </c>
      <c r="S9103" t="str">
        <f>IF(Table1[[#This Row],[Average_Cost_for_two]]&lt;500,"Low",IF(Table1[[#This Row],[Average_Cost_for_two]]&lt;=1500,"Medium","High"))</f>
        <v>Low</v>
      </c>
      <c r="T9103">
        <v>3</v>
      </c>
      <c r="U9103">
        <v>2010</v>
      </c>
      <c r="V9103">
        <v>6</v>
      </c>
      <c r="W9103">
        <v>1</v>
      </c>
      <c r="X9103">
        <f>IF(OR(Main!$U9103=0,
       Main!$V9103=0,
       Main!$W9103=0),
   "",
   DATE(Main!$U9103,
        Main!$V9103,
        Main!$W9103)
)</f>
        <v>40330</v>
      </c>
      <c r="Y9103">
        <f>Table1[[#This Row],[Average_Cost_for_two]]*VLOOKUP(Table1[[#This Row],[Currency]],currency!$A$2:$B$10,2,FALSE)</f>
        <v>30</v>
      </c>
      <c r="Z9103" t="str">
        <f>VLOOKUP(C9103,country!A:B,2,FALSE)</f>
        <v>Singapore</v>
      </c>
      <c r="AA9103">
        <f t="shared" si="142"/>
        <v>2</v>
      </c>
    </row>
    <row r="9104" spans="1:27" ht="15.75" customHeight="1" x14ac:dyDescent="0.25">
      <c r="A9104">
        <v>16608864</v>
      </c>
      <c r="B9104" t="s">
        <v>19264</v>
      </c>
      <c r="C9104">
        <v>14</v>
      </c>
      <c r="D9104" t="s">
        <v>19265</v>
      </c>
      <c r="E9104" t="s">
        <v>19266</v>
      </c>
      <c r="F9104" t="s">
        <v>19265</v>
      </c>
      <c r="G9104" t="s">
        <v>19267</v>
      </c>
      <c r="H9104">
        <v>115.98449239999999</v>
      </c>
      <c r="I9104">
        <v>-33.784526900000003</v>
      </c>
      <c r="J9104" t="s">
        <v>2197</v>
      </c>
      <c r="K9104" t="s">
        <v>518</v>
      </c>
      <c r="L9104" t="s">
        <v>29</v>
      </c>
      <c r="M9104" t="s">
        <v>29</v>
      </c>
      <c r="N9104" t="s">
        <v>29</v>
      </c>
      <c r="O9104" t="s">
        <v>29</v>
      </c>
      <c r="P9104">
        <v>2</v>
      </c>
      <c r="Q9104">
        <v>21</v>
      </c>
      <c r="R9104">
        <v>20</v>
      </c>
      <c r="S9104" t="str">
        <f>IF(Table1[[#This Row],[Average_Cost_for_two]]&lt;500,"Low",IF(Table1[[#This Row],[Average_Cost_for_two]]&lt;=1500,"Medium","High"))</f>
        <v>Low</v>
      </c>
      <c r="T9104">
        <v>3.2</v>
      </c>
      <c r="U9104">
        <v>2015</v>
      </c>
      <c r="V9104">
        <v>5</v>
      </c>
      <c r="W9104">
        <v>27</v>
      </c>
      <c r="X9104">
        <f>IF(OR(Main!$U9104=0,
       Main!$V9104=0,
       Main!$W9104=0),
   "",
   DATE(Main!$U9104,
        Main!$V9104,
        Main!$W9104)
)</f>
        <v>42151</v>
      </c>
      <c r="Y9104">
        <f>Table1[[#This Row],[Average_Cost_for_two]]*VLOOKUP(Table1[[#This Row],[Currency]],currency!$A$2:$B$10,2,FALSE)</f>
        <v>20</v>
      </c>
      <c r="Z9104" t="str">
        <f>VLOOKUP(C9104,country!A:B,2,FALSE)</f>
        <v>Australia</v>
      </c>
      <c r="AA9104">
        <f t="shared" si="142"/>
        <v>2</v>
      </c>
    </row>
    <row r="9105" spans="1:27" ht="15.75" customHeight="1" x14ac:dyDescent="0.25">
      <c r="A9105">
        <v>5325</v>
      </c>
      <c r="B9105" t="s">
        <v>19268</v>
      </c>
      <c r="C9105">
        <v>1</v>
      </c>
      <c r="D9105" t="s">
        <v>23</v>
      </c>
      <c r="E9105" t="s">
        <v>2161</v>
      </c>
      <c r="F9105" t="s">
        <v>2162</v>
      </c>
      <c r="G9105" t="s">
        <v>2161</v>
      </c>
      <c r="H9105">
        <v>77.269617999999994</v>
      </c>
      <c r="I9105">
        <v>28.561053000000001</v>
      </c>
      <c r="J9105" t="s">
        <v>19269</v>
      </c>
      <c r="K9105" t="s">
        <v>28</v>
      </c>
      <c r="L9105" t="s">
        <v>36</v>
      </c>
      <c r="M9105" t="s">
        <v>29</v>
      </c>
      <c r="N9105" t="s">
        <v>29</v>
      </c>
      <c r="O9105" t="s">
        <v>29</v>
      </c>
      <c r="P9105">
        <v>4</v>
      </c>
      <c r="Q9105">
        <v>111</v>
      </c>
      <c r="R9105">
        <v>2500</v>
      </c>
      <c r="S9105" t="str">
        <f>IF(Table1[[#This Row],[Average_Cost_for_two]]&lt;500,"Low",IF(Table1[[#This Row],[Average_Cost_for_two]]&lt;=1500,"Medium","High"))</f>
        <v>High</v>
      </c>
      <c r="T9105">
        <v>3.7</v>
      </c>
      <c r="U9105">
        <v>2016</v>
      </c>
      <c r="V9105">
        <v>7</v>
      </c>
      <c r="W9105">
        <v>18</v>
      </c>
      <c r="X9105">
        <f>IF(OR(Main!$U9105=0,
       Main!$V9105=0,
       Main!$W9105=0),
   "",
   DATE(Main!$U9105,
        Main!$V9105,
        Main!$W9105)
)</f>
        <v>42569</v>
      </c>
      <c r="Y9105">
        <f>Table1[[#This Row],[Average_Cost_for_two]]*VLOOKUP(Table1[[#This Row],[Currency]],currency!$A$2:$B$10,2,FALSE)</f>
        <v>30</v>
      </c>
      <c r="Z9105" t="str">
        <f>VLOOKUP(C9105,country!A:B,2,FALSE)</f>
        <v>India</v>
      </c>
      <c r="AA9105">
        <f t="shared" si="142"/>
        <v>3</v>
      </c>
    </row>
    <row r="9106" spans="1:27" ht="15.75" customHeight="1" x14ac:dyDescent="0.25">
      <c r="A9106">
        <v>16605794</v>
      </c>
      <c r="B9106" t="s">
        <v>19270</v>
      </c>
      <c r="C9106">
        <v>14</v>
      </c>
      <c r="D9106" t="s">
        <v>19271</v>
      </c>
      <c r="E9106" t="s">
        <v>19272</v>
      </c>
      <c r="F9106" t="s">
        <v>19271</v>
      </c>
      <c r="G9106" t="s">
        <v>19273</v>
      </c>
      <c r="H9106">
        <v>147.99422469999999</v>
      </c>
      <c r="I9106">
        <v>-37.878386499999998</v>
      </c>
      <c r="J9106" t="s">
        <v>19242</v>
      </c>
      <c r="K9106" t="s">
        <v>518</v>
      </c>
      <c r="L9106" t="s">
        <v>29</v>
      </c>
      <c r="M9106" t="s">
        <v>29</v>
      </c>
      <c r="N9106" t="s">
        <v>29</v>
      </c>
      <c r="O9106" t="s">
        <v>29</v>
      </c>
      <c r="P9106">
        <v>1</v>
      </c>
      <c r="Q9106">
        <v>97</v>
      </c>
      <c r="R9106">
        <v>7</v>
      </c>
      <c r="S9106" t="str">
        <f>IF(Table1[[#This Row],[Average_Cost_for_two]]&lt;500,"Low",IF(Table1[[#This Row],[Average_Cost_for_two]]&lt;=1500,"Medium","High"))</f>
        <v>Low</v>
      </c>
      <c r="T9106">
        <v>3.8</v>
      </c>
      <c r="U9106">
        <v>2017</v>
      </c>
      <c r="V9106">
        <v>4</v>
      </c>
      <c r="W9106">
        <v>5</v>
      </c>
      <c r="X9106">
        <f>IF(OR(Main!$U9106=0,
       Main!$V9106=0,
       Main!$W9106=0),
   "",
   DATE(Main!$U9106,
        Main!$V9106,
        Main!$W9106)
)</f>
        <v>42830</v>
      </c>
      <c r="Y9106">
        <f>Table1[[#This Row],[Average_Cost_for_two]]*VLOOKUP(Table1[[#This Row],[Currency]],currency!$A$2:$B$10,2,FALSE)</f>
        <v>7</v>
      </c>
      <c r="Z9106" t="str">
        <f>VLOOKUP(C9106,country!A:B,2,FALSE)</f>
        <v>Australia</v>
      </c>
      <c r="AA9106">
        <f t="shared" si="142"/>
        <v>2</v>
      </c>
    </row>
    <row r="9107" spans="1:27" ht="15.75" customHeight="1" x14ac:dyDescent="0.25">
      <c r="A9107">
        <v>64</v>
      </c>
      <c r="B9107" t="s">
        <v>19274</v>
      </c>
      <c r="C9107">
        <v>1</v>
      </c>
      <c r="D9107" t="s">
        <v>23</v>
      </c>
      <c r="E9107" t="s">
        <v>19275</v>
      </c>
      <c r="F9107" t="s">
        <v>1982</v>
      </c>
      <c r="G9107" t="s">
        <v>1983</v>
      </c>
      <c r="H9107">
        <v>77.243186100000003</v>
      </c>
      <c r="I9107">
        <v>28.5342023</v>
      </c>
      <c r="J9107" t="s">
        <v>591</v>
      </c>
      <c r="K9107" t="s">
        <v>28</v>
      </c>
      <c r="L9107" t="s">
        <v>36</v>
      </c>
      <c r="M9107" t="s">
        <v>36</v>
      </c>
      <c r="N9107" t="s">
        <v>29</v>
      </c>
      <c r="O9107" t="s">
        <v>29</v>
      </c>
      <c r="P9107">
        <v>4</v>
      </c>
      <c r="Q9107">
        <v>372</v>
      </c>
      <c r="R9107">
        <v>2500</v>
      </c>
      <c r="S9107" t="str">
        <f>IF(Table1[[#This Row],[Average_Cost_for_two]]&lt;500,"Low",IF(Table1[[#This Row],[Average_Cost_for_two]]&lt;=1500,"Medium","High"))</f>
        <v>High</v>
      </c>
      <c r="T9107">
        <v>3.8</v>
      </c>
      <c r="U9107">
        <v>2010</v>
      </c>
      <c r="V9107">
        <v>5</v>
      </c>
      <c r="W9107">
        <v>22</v>
      </c>
      <c r="X9107">
        <f>IF(OR(Main!$U9107=0,
       Main!$V9107=0,
       Main!$W9107=0),
   "",
   DATE(Main!$U9107,
        Main!$V9107,
        Main!$W9107)
)</f>
        <v>40320</v>
      </c>
      <c r="Y9107">
        <f>Table1[[#This Row],[Average_Cost_for_two]]*VLOOKUP(Table1[[#This Row],[Currency]],currency!$A$2:$B$10,2,FALSE)</f>
        <v>30</v>
      </c>
      <c r="Z9107" t="str">
        <f>VLOOKUP(C9107,country!A:B,2,FALSE)</f>
        <v>India</v>
      </c>
      <c r="AA9107">
        <f t="shared" si="142"/>
        <v>2</v>
      </c>
    </row>
    <row r="9108" spans="1:27" ht="15.75" customHeight="1" x14ac:dyDescent="0.25">
      <c r="A9108">
        <v>16608483</v>
      </c>
      <c r="B9108" t="s">
        <v>19276</v>
      </c>
      <c r="C9108">
        <v>14</v>
      </c>
      <c r="D9108" t="s">
        <v>19277</v>
      </c>
      <c r="E9108" t="s">
        <v>19278</v>
      </c>
      <c r="F9108" t="s">
        <v>19277</v>
      </c>
      <c r="G9108" t="s">
        <v>19279</v>
      </c>
      <c r="H9108">
        <v>140.83740900000001</v>
      </c>
      <c r="I9108">
        <v>-37.379153000000002</v>
      </c>
      <c r="J9108" t="s">
        <v>19280</v>
      </c>
      <c r="K9108" t="s">
        <v>518</v>
      </c>
      <c r="L9108" t="s">
        <v>29</v>
      </c>
      <c r="M9108" t="s">
        <v>29</v>
      </c>
      <c r="N9108" t="s">
        <v>29</v>
      </c>
      <c r="O9108" t="s">
        <v>29</v>
      </c>
      <c r="P9108">
        <v>2</v>
      </c>
      <c r="Q9108">
        <v>19</v>
      </c>
      <c r="R9108">
        <v>20</v>
      </c>
      <c r="S9108" t="str">
        <f>IF(Table1[[#This Row],[Average_Cost_for_two]]&lt;500,"Low",IF(Table1[[#This Row],[Average_Cost_for_two]]&lt;=1500,"Medium","High"))</f>
        <v>Low</v>
      </c>
      <c r="T9108">
        <v>3.4</v>
      </c>
      <c r="U9108">
        <v>2018</v>
      </c>
      <c r="V9108">
        <v>4</v>
      </c>
      <c r="W9108">
        <v>21</v>
      </c>
      <c r="X9108">
        <f>IF(OR(Main!$U9108=0,
       Main!$V9108=0,
       Main!$W9108=0),
   "",
   DATE(Main!$U9108,
        Main!$V9108,
        Main!$W9108)
)</f>
        <v>43211</v>
      </c>
      <c r="Y9108">
        <f>Table1[[#This Row],[Average_Cost_for_two]]*VLOOKUP(Table1[[#This Row],[Currency]],currency!$A$2:$B$10,2,FALSE)</f>
        <v>20</v>
      </c>
      <c r="Z9108" t="str">
        <f>VLOOKUP(C9108,country!A:B,2,FALSE)</f>
        <v>Australia</v>
      </c>
      <c r="AA9108">
        <f t="shared" si="142"/>
        <v>2</v>
      </c>
    </row>
    <row r="9109" spans="1:27" ht="15.75" customHeight="1" x14ac:dyDescent="0.25">
      <c r="A9109">
        <v>3264</v>
      </c>
      <c r="B9109" t="s">
        <v>19281</v>
      </c>
      <c r="C9109">
        <v>1</v>
      </c>
      <c r="D9109" t="s">
        <v>23</v>
      </c>
      <c r="E9109" t="s">
        <v>4366</v>
      </c>
      <c r="F9109" t="s">
        <v>4367</v>
      </c>
      <c r="G9109" t="s">
        <v>4366</v>
      </c>
      <c r="H9109">
        <v>77.185331000000005</v>
      </c>
      <c r="I9109">
        <v>28.569040000000001</v>
      </c>
      <c r="J9109" t="s">
        <v>624</v>
      </c>
      <c r="K9109" t="s">
        <v>28</v>
      </c>
      <c r="L9109" t="s">
        <v>36</v>
      </c>
      <c r="M9109" t="s">
        <v>29</v>
      </c>
      <c r="N9109" t="s">
        <v>29</v>
      </c>
      <c r="O9109" t="s">
        <v>29</v>
      </c>
      <c r="P9109">
        <v>4</v>
      </c>
      <c r="Q9109">
        <v>49</v>
      </c>
      <c r="R9109">
        <v>2500</v>
      </c>
      <c r="S9109" t="str">
        <f>IF(Table1[[#This Row],[Average_Cost_for_two]]&lt;500,"Low",IF(Table1[[#This Row],[Average_Cost_for_two]]&lt;=1500,"Medium","High"))</f>
        <v>High</v>
      </c>
      <c r="T9109">
        <v>3.6</v>
      </c>
      <c r="U9109">
        <v>2011</v>
      </c>
      <c r="V9109">
        <v>5</v>
      </c>
      <c r="W9109">
        <v>28</v>
      </c>
      <c r="X9109">
        <f>IF(OR(Main!$U9109=0,
       Main!$V9109=0,
       Main!$W9109=0),
   "",
   DATE(Main!$U9109,
        Main!$V9109,
        Main!$W9109)
)</f>
        <v>40691</v>
      </c>
      <c r="Y9109">
        <f>Table1[[#This Row],[Average_Cost_for_two]]*VLOOKUP(Table1[[#This Row],[Currency]],currency!$A$2:$B$10,2,FALSE)</f>
        <v>30</v>
      </c>
      <c r="Z9109" t="str">
        <f>VLOOKUP(C9109,country!A:B,2,FALSE)</f>
        <v>India</v>
      </c>
      <c r="AA9109">
        <f t="shared" si="142"/>
        <v>2</v>
      </c>
    </row>
    <row r="9110" spans="1:27" ht="15.75" customHeight="1" x14ac:dyDescent="0.25">
      <c r="A9110">
        <v>16608209</v>
      </c>
      <c r="B9110" t="s">
        <v>19282</v>
      </c>
      <c r="C9110">
        <v>14</v>
      </c>
      <c r="D9110" t="s">
        <v>19283</v>
      </c>
      <c r="E9110" t="s">
        <v>19284</v>
      </c>
      <c r="F9110" t="s">
        <v>19283</v>
      </c>
      <c r="G9110" t="s">
        <v>19285</v>
      </c>
      <c r="H9110">
        <v>138.62431599999999</v>
      </c>
      <c r="I9110">
        <v>-35.553660899999997</v>
      </c>
      <c r="J9110" t="s">
        <v>19286</v>
      </c>
      <c r="K9110" t="s">
        <v>518</v>
      </c>
      <c r="L9110" t="s">
        <v>29</v>
      </c>
      <c r="M9110" t="s">
        <v>29</v>
      </c>
      <c r="N9110" t="s">
        <v>29</v>
      </c>
      <c r="O9110" t="s">
        <v>29</v>
      </c>
      <c r="P9110">
        <v>2</v>
      </c>
      <c r="Q9110">
        <v>96</v>
      </c>
      <c r="R9110">
        <v>20</v>
      </c>
      <c r="S9110" t="str">
        <f>IF(Table1[[#This Row],[Average_Cost_for_two]]&lt;500,"Low",IF(Table1[[#This Row],[Average_Cost_for_two]]&lt;=1500,"Medium","High"))</f>
        <v>Low</v>
      </c>
      <c r="T9110">
        <v>3.6</v>
      </c>
      <c r="U9110">
        <v>2015</v>
      </c>
      <c r="V9110">
        <v>4</v>
      </c>
      <c r="W9110">
        <v>24</v>
      </c>
      <c r="X9110">
        <f>IF(OR(Main!$U9110=0,
       Main!$V9110=0,
       Main!$W9110=0),
   "",
   DATE(Main!$U9110,
        Main!$V9110,
        Main!$W9110)
)</f>
        <v>42118</v>
      </c>
      <c r="Y9110">
        <f>Table1[[#This Row],[Average_Cost_for_two]]*VLOOKUP(Table1[[#This Row],[Currency]],currency!$A$2:$B$10,2,FALSE)</f>
        <v>20</v>
      </c>
      <c r="Z9110" t="str">
        <f>VLOOKUP(C9110,country!A:B,2,FALSE)</f>
        <v>Australia</v>
      </c>
      <c r="AA9110">
        <f t="shared" si="142"/>
        <v>2</v>
      </c>
    </row>
    <row r="9111" spans="1:27" ht="15.75" customHeight="1" x14ac:dyDescent="0.25">
      <c r="A9111">
        <v>16607969</v>
      </c>
      <c r="B9111" t="s">
        <v>19287</v>
      </c>
      <c r="C9111">
        <v>14</v>
      </c>
      <c r="D9111" t="s">
        <v>19288</v>
      </c>
      <c r="E9111" t="s">
        <v>19289</v>
      </c>
      <c r="F9111" t="s">
        <v>19288</v>
      </c>
      <c r="G9111" t="s">
        <v>19290</v>
      </c>
      <c r="H9111">
        <v>143.714315</v>
      </c>
      <c r="I9111">
        <v>-38.517291999999998</v>
      </c>
      <c r="J9111" t="s">
        <v>19291</v>
      </c>
      <c r="K9111" t="s">
        <v>518</v>
      </c>
      <c r="L9111" t="s">
        <v>29</v>
      </c>
      <c r="M9111" t="s">
        <v>29</v>
      </c>
      <c r="N9111" t="s">
        <v>29</v>
      </c>
      <c r="O9111" t="s">
        <v>29</v>
      </c>
      <c r="P9111">
        <v>2</v>
      </c>
      <c r="Q9111">
        <v>29</v>
      </c>
      <c r="R9111">
        <v>20</v>
      </c>
      <c r="S9111" t="str">
        <f>IF(Table1[[#This Row],[Average_Cost_for_two]]&lt;500,"Low",IF(Table1[[#This Row],[Average_Cost_for_two]]&lt;=1500,"Medium","High"))</f>
        <v>Low</v>
      </c>
      <c r="T9111">
        <v>3.7</v>
      </c>
      <c r="U9111">
        <v>2013</v>
      </c>
      <c r="V9111">
        <v>3</v>
      </c>
      <c r="W9111">
        <v>8</v>
      </c>
      <c r="X9111">
        <f>IF(OR(Main!$U9111=0,
       Main!$V9111=0,
       Main!$W9111=0),
   "",
   DATE(Main!$U9111,
        Main!$V9111,
        Main!$W9111)
)</f>
        <v>41341</v>
      </c>
      <c r="Y9111">
        <f>Table1[[#This Row],[Average_Cost_for_two]]*VLOOKUP(Table1[[#This Row],[Currency]],currency!$A$2:$B$10,2,FALSE)</f>
        <v>20</v>
      </c>
      <c r="Z9111" t="str">
        <f>VLOOKUP(C9111,country!A:B,2,FALSE)</f>
        <v>Australia</v>
      </c>
      <c r="AA9111">
        <f t="shared" si="142"/>
        <v>1</v>
      </c>
    </row>
    <row r="9112" spans="1:27" ht="15.75" customHeight="1" x14ac:dyDescent="0.25">
      <c r="A9112">
        <v>4501</v>
      </c>
      <c r="B9112" t="s">
        <v>19292</v>
      </c>
      <c r="C9112">
        <v>1</v>
      </c>
      <c r="D9112" t="s">
        <v>23</v>
      </c>
      <c r="E9112" t="s">
        <v>6263</v>
      </c>
      <c r="F9112" t="s">
        <v>6264</v>
      </c>
      <c r="G9112" t="s">
        <v>6263</v>
      </c>
      <c r="H9112">
        <v>77.164437620000001</v>
      </c>
      <c r="I9112">
        <v>28.556503469999999</v>
      </c>
      <c r="J9112" t="s">
        <v>477</v>
      </c>
      <c r="K9112" t="s">
        <v>28</v>
      </c>
      <c r="L9112" t="s">
        <v>36</v>
      </c>
      <c r="M9112" t="s">
        <v>29</v>
      </c>
      <c r="N9112" t="s">
        <v>29</v>
      </c>
      <c r="O9112" t="s">
        <v>29</v>
      </c>
      <c r="P9112">
        <v>4</v>
      </c>
      <c r="Q9112">
        <v>79</v>
      </c>
      <c r="R9112">
        <v>2500</v>
      </c>
      <c r="S9112" t="str">
        <f>IF(Table1[[#This Row],[Average_Cost_for_two]]&lt;500,"Low",IF(Table1[[#This Row],[Average_Cost_for_two]]&lt;=1500,"Medium","High"))</f>
        <v>High</v>
      </c>
      <c r="T9112">
        <v>3.5</v>
      </c>
      <c r="U9112">
        <v>2018</v>
      </c>
      <c r="V9112">
        <v>5</v>
      </c>
      <c r="W9112">
        <v>24</v>
      </c>
      <c r="X9112">
        <f>IF(OR(Main!$U9112=0,
       Main!$V9112=0,
       Main!$W9112=0),
   "",
   DATE(Main!$U9112,
        Main!$V9112,
        Main!$W9112)
)</f>
        <v>43244</v>
      </c>
      <c r="Y9112">
        <f>Table1[[#This Row],[Average_Cost_for_two]]*VLOOKUP(Table1[[#This Row],[Currency]],currency!$A$2:$B$10,2,FALSE)</f>
        <v>30</v>
      </c>
      <c r="Z9112" t="str">
        <f>VLOOKUP(C9112,country!A:B,2,FALSE)</f>
        <v>India</v>
      </c>
      <c r="AA9112">
        <f t="shared" si="142"/>
        <v>2</v>
      </c>
    </row>
    <row r="9113" spans="1:27" ht="15.75" customHeight="1" x14ac:dyDescent="0.25">
      <c r="A9113">
        <v>18483224</v>
      </c>
      <c r="B9113" t="s">
        <v>19293</v>
      </c>
      <c r="C9113">
        <v>184</v>
      </c>
      <c r="D9113" t="s">
        <v>1778</v>
      </c>
      <c r="E9113" t="s">
        <v>19294</v>
      </c>
      <c r="F9113" t="s">
        <v>1977</v>
      </c>
      <c r="G9113" t="s">
        <v>1978</v>
      </c>
      <c r="H9113">
        <v>103.8604162</v>
      </c>
      <c r="I9113">
        <v>1.311550709</v>
      </c>
      <c r="J9113" t="s">
        <v>500</v>
      </c>
      <c r="K9113" t="s">
        <v>518</v>
      </c>
      <c r="L9113" t="s">
        <v>29</v>
      </c>
      <c r="M9113" t="s">
        <v>29</v>
      </c>
      <c r="N9113" t="s">
        <v>29</v>
      </c>
      <c r="O9113" t="s">
        <v>29</v>
      </c>
      <c r="P9113">
        <v>3</v>
      </c>
      <c r="Q9113">
        <v>33</v>
      </c>
      <c r="R9113">
        <v>40</v>
      </c>
      <c r="S9113" t="str">
        <f>IF(Table1[[#This Row],[Average_Cost_for_two]]&lt;500,"Low",IF(Table1[[#This Row],[Average_Cost_for_two]]&lt;=1500,"Medium","High"))</f>
        <v>Low</v>
      </c>
      <c r="T9113">
        <v>3.7</v>
      </c>
      <c r="U9113">
        <v>2011</v>
      </c>
      <c r="V9113">
        <v>3</v>
      </c>
      <c r="W9113">
        <v>18</v>
      </c>
      <c r="X9113">
        <f>IF(OR(Main!$U9113=0,
       Main!$V9113=0,
       Main!$W9113=0),
   "",
   DATE(Main!$U9113,
        Main!$V9113,
        Main!$W9113)
)</f>
        <v>40620</v>
      </c>
      <c r="Y9113">
        <f>Table1[[#This Row],[Average_Cost_for_two]]*VLOOKUP(Table1[[#This Row],[Currency]],currency!$A$2:$B$10,2,FALSE)</f>
        <v>40</v>
      </c>
      <c r="Z9113" t="str">
        <f>VLOOKUP(C9113,country!A:B,2,FALSE)</f>
        <v>Singapore</v>
      </c>
      <c r="AA9113">
        <f t="shared" si="142"/>
        <v>1</v>
      </c>
    </row>
    <row r="9114" spans="1:27" ht="15.75" customHeight="1" x14ac:dyDescent="0.25">
      <c r="A9114">
        <v>16615894</v>
      </c>
      <c r="B9114" t="s">
        <v>19295</v>
      </c>
      <c r="C9114">
        <v>14</v>
      </c>
      <c r="D9114" t="s">
        <v>19296</v>
      </c>
      <c r="E9114" t="s">
        <v>19297</v>
      </c>
      <c r="F9114" t="s">
        <v>19296</v>
      </c>
      <c r="G9114" t="s">
        <v>19298</v>
      </c>
      <c r="H9114">
        <v>153.13740100000001</v>
      </c>
      <c r="I9114">
        <v>-26.783576</v>
      </c>
      <c r="J9114" t="s">
        <v>19299</v>
      </c>
      <c r="K9114" t="s">
        <v>518</v>
      </c>
      <c r="L9114" t="s">
        <v>29</v>
      </c>
      <c r="M9114" t="s">
        <v>29</v>
      </c>
      <c r="N9114" t="s">
        <v>29</v>
      </c>
      <c r="O9114" t="s">
        <v>29</v>
      </c>
      <c r="P9114">
        <v>1</v>
      </c>
      <c r="Q9114">
        <v>29</v>
      </c>
      <c r="R9114">
        <v>7</v>
      </c>
      <c r="S9114" t="str">
        <f>IF(Table1[[#This Row],[Average_Cost_for_two]]&lt;500,"Low",IF(Table1[[#This Row],[Average_Cost_for_two]]&lt;=1500,"Medium","High"))</f>
        <v>Low</v>
      </c>
      <c r="T9114">
        <v>3.6</v>
      </c>
      <c r="U9114">
        <v>2012</v>
      </c>
      <c r="V9114">
        <v>2</v>
      </c>
      <c r="W9114">
        <v>22</v>
      </c>
      <c r="X9114">
        <f>IF(OR(Main!$U9114=0,
       Main!$V9114=0,
       Main!$W9114=0),
   "",
   DATE(Main!$U9114,
        Main!$V9114,
        Main!$W9114)
)</f>
        <v>40961</v>
      </c>
      <c r="Y9114">
        <f>Table1[[#This Row],[Average_Cost_for_two]]*VLOOKUP(Table1[[#This Row],[Currency]],currency!$A$2:$B$10,2,FALSE)</f>
        <v>7</v>
      </c>
      <c r="Z9114" t="str">
        <f>VLOOKUP(C9114,country!A:B,2,FALSE)</f>
        <v>Australia</v>
      </c>
      <c r="AA9114">
        <f t="shared" si="142"/>
        <v>1</v>
      </c>
    </row>
    <row r="9115" spans="1:27" ht="15.75" customHeight="1" x14ac:dyDescent="0.25">
      <c r="A9115">
        <v>16606299</v>
      </c>
      <c r="B9115" t="s">
        <v>19300</v>
      </c>
      <c r="C9115">
        <v>14</v>
      </c>
      <c r="D9115" t="s">
        <v>19301</v>
      </c>
      <c r="E9115" t="s">
        <v>19302</v>
      </c>
      <c r="F9115" t="s">
        <v>19301</v>
      </c>
      <c r="G9115" t="s">
        <v>19303</v>
      </c>
      <c r="H9115">
        <v>145.72871330000001</v>
      </c>
      <c r="I9115">
        <v>-38.634745799999997</v>
      </c>
      <c r="J9115" t="s">
        <v>19304</v>
      </c>
      <c r="K9115" t="s">
        <v>518</v>
      </c>
      <c r="L9115" t="s">
        <v>29</v>
      </c>
      <c r="M9115" t="s">
        <v>29</v>
      </c>
      <c r="N9115" t="s">
        <v>29</v>
      </c>
      <c r="O9115" t="s">
        <v>29</v>
      </c>
      <c r="P9115">
        <v>1</v>
      </c>
      <c r="Q9115">
        <v>100</v>
      </c>
      <c r="R9115">
        <v>7</v>
      </c>
      <c r="S9115" t="str">
        <f>IF(Table1[[#This Row],[Average_Cost_for_two]]&lt;500,"Low",IF(Table1[[#This Row],[Average_Cost_for_two]]&lt;=1500,"Medium","High"))</f>
        <v>Low</v>
      </c>
      <c r="T9115">
        <v>3.7</v>
      </c>
      <c r="U9115">
        <v>2011</v>
      </c>
      <c r="V9115">
        <v>2</v>
      </c>
      <c r="W9115">
        <v>28</v>
      </c>
      <c r="X9115">
        <f>IF(OR(Main!$U9115=0,
       Main!$V9115=0,
       Main!$W9115=0),
   "",
   DATE(Main!$U9115,
        Main!$V9115,
        Main!$W9115)
)</f>
        <v>40602</v>
      </c>
      <c r="Y9115">
        <f>Table1[[#This Row],[Average_Cost_for_two]]*VLOOKUP(Table1[[#This Row],[Currency]],currency!$A$2:$B$10,2,FALSE)</f>
        <v>7</v>
      </c>
      <c r="Z9115" t="str">
        <f>VLOOKUP(C9115,country!A:B,2,FALSE)</f>
        <v>Australia</v>
      </c>
      <c r="AA9115">
        <f t="shared" si="142"/>
        <v>1</v>
      </c>
    </row>
    <row r="9116" spans="1:27" ht="15.75" customHeight="1" x14ac:dyDescent="0.25">
      <c r="A9116">
        <v>310348</v>
      </c>
      <c r="B9116" t="s">
        <v>19305</v>
      </c>
      <c r="C9116">
        <v>1</v>
      </c>
      <c r="D9116" t="s">
        <v>23</v>
      </c>
      <c r="E9116" t="s">
        <v>19306</v>
      </c>
      <c r="F9116" t="s">
        <v>55</v>
      </c>
      <c r="G9116" t="s">
        <v>56</v>
      </c>
      <c r="H9116">
        <v>77.268835229999993</v>
      </c>
      <c r="I9116">
        <v>28.562401250000001</v>
      </c>
      <c r="J9116" t="s">
        <v>19307</v>
      </c>
      <c r="K9116" t="s">
        <v>28</v>
      </c>
      <c r="L9116" t="s">
        <v>36</v>
      </c>
      <c r="M9116" t="s">
        <v>29</v>
      </c>
      <c r="N9116" t="s">
        <v>29</v>
      </c>
      <c r="O9116" t="s">
        <v>29</v>
      </c>
      <c r="P9116">
        <v>4</v>
      </c>
      <c r="Q9116">
        <v>24</v>
      </c>
      <c r="R9116">
        <v>2500</v>
      </c>
      <c r="S9116" t="str">
        <f>IF(Table1[[#This Row],[Average_Cost_for_two]]&lt;500,"Low",IF(Table1[[#This Row],[Average_Cost_for_two]]&lt;=1500,"Medium","High"))</f>
        <v>High</v>
      </c>
      <c r="T9116">
        <v>2.7</v>
      </c>
      <c r="U9116">
        <v>2018</v>
      </c>
      <c r="V9116">
        <v>4</v>
      </c>
      <c r="W9116">
        <v>13</v>
      </c>
      <c r="X9116">
        <f>IF(OR(Main!$U9116=0,
       Main!$V9116=0,
       Main!$W9116=0),
   "",
   DATE(Main!$U9116,
        Main!$V9116,
        Main!$W9116)
)</f>
        <v>43203</v>
      </c>
      <c r="Y9116">
        <f>Table1[[#This Row],[Average_Cost_for_two]]*VLOOKUP(Table1[[#This Row],[Currency]],currency!$A$2:$B$10,2,FALSE)</f>
        <v>30</v>
      </c>
      <c r="Z9116" t="str">
        <f>VLOOKUP(C9116,country!A:B,2,FALSE)</f>
        <v>India</v>
      </c>
      <c r="AA9116">
        <f t="shared" si="142"/>
        <v>2</v>
      </c>
    </row>
    <row r="9117" spans="1:27" ht="15.75" customHeight="1" x14ac:dyDescent="0.25">
      <c r="A9117">
        <v>3549</v>
      </c>
      <c r="B9117" t="s">
        <v>19308</v>
      </c>
      <c r="C9117">
        <v>1</v>
      </c>
      <c r="D9117" t="s">
        <v>23</v>
      </c>
      <c r="E9117" t="s">
        <v>4372</v>
      </c>
      <c r="F9117" t="s">
        <v>4373</v>
      </c>
      <c r="G9117" t="s">
        <v>4374</v>
      </c>
      <c r="H9117">
        <v>77.119617199999993</v>
      </c>
      <c r="I9117">
        <v>28.543800099999999</v>
      </c>
      <c r="J9117" t="s">
        <v>624</v>
      </c>
      <c r="K9117" t="s">
        <v>28</v>
      </c>
      <c r="L9117" t="s">
        <v>36</v>
      </c>
      <c r="M9117" t="s">
        <v>29</v>
      </c>
      <c r="N9117" t="s">
        <v>29</v>
      </c>
      <c r="O9117" t="s">
        <v>29</v>
      </c>
      <c r="P9117">
        <v>4</v>
      </c>
      <c r="Q9117">
        <v>24</v>
      </c>
      <c r="R9117">
        <v>2500</v>
      </c>
      <c r="S9117" t="str">
        <f>IF(Table1[[#This Row],[Average_Cost_for_two]]&lt;500,"Low",IF(Table1[[#This Row],[Average_Cost_for_two]]&lt;=1500,"Medium","High"))</f>
        <v>High</v>
      </c>
      <c r="T9117">
        <v>3.3</v>
      </c>
      <c r="U9117">
        <v>2017</v>
      </c>
      <c r="V9117">
        <v>4</v>
      </c>
      <c r="W9117">
        <v>3</v>
      </c>
      <c r="X9117">
        <f>IF(OR(Main!$U9117=0,
       Main!$V9117=0,
       Main!$W9117=0),
   "",
   DATE(Main!$U9117,
        Main!$V9117,
        Main!$W9117)
)</f>
        <v>42828</v>
      </c>
      <c r="Y9117">
        <f>Table1[[#This Row],[Average_Cost_for_two]]*VLOOKUP(Table1[[#This Row],[Currency]],currency!$A$2:$B$10,2,FALSE)</f>
        <v>30</v>
      </c>
      <c r="Z9117" t="str">
        <f>VLOOKUP(C9117,country!A:B,2,FALSE)</f>
        <v>India</v>
      </c>
      <c r="AA9117">
        <f t="shared" si="142"/>
        <v>2</v>
      </c>
    </row>
    <row r="9118" spans="1:27" ht="15.75" customHeight="1" x14ac:dyDescent="0.25">
      <c r="A9118">
        <v>16612550</v>
      </c>
      <c r="B9118" t="s">
        <v>19309</v>
      </c>
      <c r="C9118">
        <v>14</v>
      </c>
      <c r="D9118" t="s">
        <v>19310</v>
      </c>
      <c r="E9118" t="s">
        <v>19311</v>
      </c>
      <c r="F9118" t="s">
        <v>19310</v>
      </c>
      <c r="G9118" t="s">
        <v>19312</v>
      </c>
      <c r="H9118">
        <v>150.67107429999999</v>
      </c>
      <c r="I9118">
        <v>-35.038869800000001</v>
      </c>
      <c r="J9118" t="s">
        <v>19313</v>
      </c>
      <c r="K9118" t="s">
        <v>518</v>
      </c>
      <c r="L9118" t="s">
        <v>29</v>
      </c>
      <c r="M9118" t="s">
        <v>29</v>
      </c>
      <c r="N9118" t="s">
        <v>29</v>
      </c>
      <c r="O9118" t="s">
        <v>29</v>
      </c>
      <c r="P9118">
        <v>2</v>
      </c>
      <c r="Q9118">
        <v>40</v>
      </c>
      <c r="R9118">
        <v>20</v>
      </c>
      <c r="S9118" t="str">
        <f>IF(Table1[[#This Row],[Average_Cost_for_two]]&lt;500,"Low",IF(Table1[[#This Row],[Average_Cost_for_two]]&lt;=1500,"Medium","High"))</f>
        <v>Low</v>
      </c>
      <c r="T9118">
        <v>4.0999999999999996</v>
      </c>
      <c r="U9118">
        <v>2013</v>
      </c>
      <c r="V9118">
        <v>1</v>
      </c>
      <c r="W9118">
        <v>6</v>
      </c>
      <c r="X9118">
        <f>IF(OR(Main!$U9118=0,
       Main!$V9118=0,
       Main!$W9118=0),
   "",
   DATE(Main!$U9118,
        Main!$V9118,
        Main!$W9118)
)</f>
        <v>41280</v>
      </c>
      <c r="Y9118">
        <f>Table1[[#This Row],[Average_Cost_for_two]]*VLOOKUP(Table1[[#This Row],[Currency]],currency!$A$2:$B$10,2,FALSE)</f>
        <v>20</v>
      </c>
      <c r="Z9118" t="str">
        <f>VLOOKUP(C9118,country!A:B,2,FALSE)</f>
        <v>Australia</v>
      </c>
      <c r="AA9118">
        <f t="shared" si="142"/>
        <v>1</v>
      </c>
    </row>
    <row r="9119" spans="1:27" ht="15.75" customHeight="1" x14ac:dyDescent="0.25">
      <c r="A9119">
        <v>16613649</v>
      </c>
      <c r="B9119" t="s">
        <v>19314</v>
      </c>
      <c r="C9119">
        <v>14</v>
      </c>
      <c r="D9119" t="s">
        <v>19315</v>
      </c>
      <c r="E9119" t="s">
        <v>19316</v>
      </c>
      <c r="F9119" t="s">
        <v>19315</v>
      </c>
      <c r="G9119" t="s">
        <v>19317</v>
      </c>
      <c r="H9119">
        <v>145.67076800000001</v>
      </c>
      <c r="I9119">
        <v>-16.748083000000001</v>
      </c>
      <c r="J9119" t="s">
        <v>19318</v>
      </c>
      <c r="K9119" t="s">
        <v>518</v>
      </c>
      <c r="L9119" t="s">
        <v>29</v>
      </c>
      <c r="M9119" t="s">
        <v>29</v>
      </c>
      <c r="N9119" t="s">
        <v>29</v>
      </c>
      <c r="O9119" t="s">
        <v>29</v>
      </c>
      <c r="P9119">
        <v>3</v>
      </c>
      <c r="Q9119">
        <v>381</v>
      </c>
      <c r="R9119">
        <v>30</v>
      </c>
      <c r="S9119" t="str">
        <f>IF(Table1[[#This Row],[Average_Cost_for_two]]&lt;500,"Low",IF(Table1[[#This Row],[Average_Cost_for_two]]&lt;=1500,"Medium","High"))</f>
        <v>Low</v>
      </c>
      <c r="T9119">
        <v>4.4000000000000004</v>
      </c>
      <c r="U9119">
        <v>2018</v>
      </c>
      <c r="V9119">
        <v>1</v>
      </c>
      <c r="W9119">
        <v>2</v>
      </c>
      <c r="X9119">
        <f>IF(OR(Main!$U9119=0,
       Main!$V9119=0,
       Main!$W9119=0),
   "",
   DATE(Main!$U9119,
        Main!$V9119,
        Main!$W9119)
)</f>
        <v>43102</v>
      </c>
      <c r="Y9119">
        <f>Table1[[#This Row],[Average_Cost_for_two]]*VLOOKUP(Table1[[#This Row],[Currency]],currency!$A$2:$B$10,2,FALSE)</f>
        <v>30</v>
      </c>
      <c r="Z9119" t="str">
        <f>VLOOKUP(C9119,country!A:B,2,FALSE)</f>
        <v>Australia</v>
      </c>
      <c r="AA9119">
        <f t="shared" si="142"/>
        <v>1</v>
      </c>
    </row>
    <row r="9120" spans="1:27" ht="15.75" customHeight="1" x14ac:dyDescent="0.25">
      <c r="A9120">
        <v>2688</v>
      </c>
      <c r="B9120" t="s">
        <v>19319</v>
      </c>
      <c r="C9120">
        <v>1</v>
      </c>
      <c r="D9120" t="s">
        <v>23</v>
      </c>
      <c r="E9120" t="s">
        <v>19320</v>
      </c>
      <c r="F9120" t="s">
        <v>19321</v>
      </c>
      <c r="G9120" t="s">
        <v>19322</v>
      </c>
      <c r="H9120">
        <v>77.224140500000004</v>
      </c>
      <c r="I9120">
        <v>28.605168899999999</v>
      </c>
      <c r="J9120" t="s">
        <v>500</v>
      </c>
      <c r="K9120" t="s">
        <v>28</v>
      </c>
      <c r="L9120" t="s">
        <v>29</v>
      </c>
      <c r="M9120" t="s">
        <v>29</v>
      </c>
      <c r="N9120" t="s">
        <v>29</v>
      </c>
      <c r="O9120" t="s">
        <v>29</v>
      </c>
      <c r="P9120">
        <v>4</v>
      </c>
      <c r="Q9120">
        <v>79</v>
      </c>
      <c r="R9120">
        <v>2500</v>
      </c>
      <c r="S9120" t="str">
        <f>IF(Table1[[#This Row],[Average_Cost_for_two]]&lt;500,"Low",IF(Table1[[#This Row],[Average_Cost_for_two]]&lt;=1500,"Medium","High"))</f>
        <v>High</v>
      </c>
      <c r="T9120">
        <v>3.8</v>
      </c>
      <c r="U9120">
        <v>2014</v>
      </c>
      <c r="V9120">
        <v>4</v>
      </c>
      <c r="W9120">
        <v>9</v>
      </c>
      <c r="X9120">
        <f>IF(OR(Main!$U9120=0,
       Main!$V9120=0,
       Main!$W9120=0),
   "",
   DATE(Main!$U9120,
        Main!$V9120,
        Main!$W9120)
)</f>
        <v>41738</v>
      </c>
      <c r="Y9120">
        <f>Table1[[#This Row],[Average_Cost_for_two]]*VLOOKUP(Table1[[#This Row],[Currency]],currency!$A$2:$B$10,2,FALSE)</f>
        <v>30</v>
      </c>
      <c r="Z9120" t="str">
        <f>VLOOKUP(C9120,country!A:B,2,FALSE)</f>
        <v>India</v>
      </c>
      <c r="AA9120">
        <f t="shared" si="142"/>
        <v>2</v>
      </c>
    </row>
    <row r="9121" spans="1:27" ht="15.75" customHeight="1" x14ac:dyDescent="0.25">
      <c r="A9121">
        <v>18282047</v>
      </c>
      <c r="B9121" t="s">
        <v>19323</v>
      </c>
      <c r="C9121">
        <v>1</v>
      </c>
      <c r="D9121" t="s">
        <v>23</v>
      </c>
      <c r="E9121" t="s">
        <v>3488</v>
      </c>
      <c r="F9121" t="s">
        <v>3267</v>
      </c>
      <c r="G9121" t="s">
        <v>3268</v>
      </c>
      <c r="H9121">
        <v>77.212974200000005</v>
      </c>
      <c r="I9121">
        <v>28.552309999999999</v>
      </c>
      <c r="J9121" t="s">
        <v>2358</v>
      </c>
      <c r="K9121" t="s">
        <v>28</v>
      </c>
      <c r="L9121" t="s">
        <v>36</v>
      </c>
      <c r="M9121" t="s">
        <v>29</v>
      </c>
      <c r="N9121" t="s">
        <v>29</v>
      </c>
      <c r="O9121" t="s">
        <v>29</v>
      </c>
      <c r="P9121">
        <v>4</v>
      </c>
      <c r="Q9121">
        <v>146</v>
      </c>
      <c r="R9121">
        <v>2500</v>
      </c>
      <c r="S9121" t="str">
        <f>IF(Table1[[#This Row],[Average_Cost_for_two]]&lt;500,"Low",IF(Table1[[#This Row],[Average_Cost_for_two]]&lt;=1500,"Medium","High"))</f>
        <v>High</v>
      </c>
      <c r="T9121">
        <v>4.0999999999999996</v>
      </c>
      <c r="U9121">
        <v>2011</v>
      </c>
      <c r="V9121">
        <v>4</v>
      </c>
      <c r="W9121">
        <v>14</v>
      </c>
      <c r="X9121">
        <f>IF(OR(Main!$U9121=0,
       Main!$V9121=0,
       Main!$W9121=0),
   "",
   DATE(Main!$U9121,
        Main!$V9121,
        Main!$W9121)
)</f>
        <v>40647</v>
      </c>
      <c r="Y9121">
        <f>Table1[[#This Row],[Average_Cost_for_two]]*VLOOKUP(Table1[[#This Row],[Currency]],currency!$A$2:$B$10,2,FALSE)</f>
        <v>30</v>
      </c>
      <c r="Z9121" t="str">
        <f>VLOOKUP(C9121,country!A:B,2,FALSE)</f>
        <v>India</v>
      </c>
      <c r="AA9121">
        <f t="shared" si="142"/>
        <v>2</v>
      </c>
    </row>
    <row r="9122" spans="1:27" ht="15.75" customHeight="1" x14ac:dyDescent="0.25">
      <c r="A9122">
        <v>18294261</v>
      </c>
      <c r="B9122" t="s">
        <v>19324</v>
      </c>
      <c r="C9122">
        <v>1</v>
      </c>
      <c r="D9122" t="s">
        <v>23</v>
      </c>
      <c r="E9122" t="s">
        <v>3812</v>
      </c>
      <c r="F9122" t="s">
        <v>3063</v>
      </c>
      <c r="G9122" t="s">
        <v>3064</v>
      </c>
      <c r="H9122">
        <v>77.252054999999999</v>
      </c>
      <c r="I9122">
        <v>28.5513364</v>
      </c>
      <c r="J9122" t="s">
        <v>17443</v>
      </c>
      <c r="K9122" t="s">
        <v>28</v>
      </c>
      <c r="L9122" t="s">
        <v>36</v>
      </c>
      <c r="M9122" t="s">
        <v>29</v>
      </c>
      <c r="N9122" t="s">
        <v>29</v>
      </c>
      <c r="O9122" t="s">
        <v>29</v>
      </c>
      <c r="P9122">
        <v>4</v>
      </c>
      <c r="Q9122">
        <v>756</v>
      </c>
      <c r="R9122">
        <v>2500</v>
      </c>
      <c r="S9122" t="str">
        <f>IF(Table1[[#This Row],[Average_Cost_for_two]]&lt;500,"Low",IF(Table1[[#This Row],[Average_Cost_for_two]]&lt;=1500,"Medium","High"))</f>
        <v>High</v>
      </c>
      <c r="T9122">
        <v>4.2</v>
      </c>
      <c r="U9122">
        <v>2016</v>
      </c>
      <c r="V9122">
        <v>3</v>
      </c>
      <c r="W9122">
        <v>8</v>
      </c>
      <c r="X9122">
        <f>IF(OR(Main!$U9122=0,
       Main!$V9122=0,
       Main!$W9122=0),
   "",
   DATE(Main!$U9122,
        Main!$V9122,
        Main!$W9122)
)</f>
        <v>42437</v>
      </c>
      <c r="Y9122">
        <f>Table1[[#This Row],[Average_Cost_for_two]]*VLOOKUP(Table1[[#This Row],[Currency]],currency!$A$2:$B$10,2,FALSE)</f>
        <v>30</v>
      </c>
      <c r="Z9122" t="str">
        <f>VLOOKUP(C9122,country!A:B,2,FALSE)</f>
        <v>India</v>
      </c>
      <c r="AA9122">
        <f t="shared" si="142"/>
        <v>1</v>
      </c>
    </row>
    <row r="9123" spans="1:27" ht="15.75" customHeight="1" x14ac:dyDescent="0.25">
      <c r="A9123">
        <v>18463567</v>
      </c>
      <c r="B9123" t="s">
        <v>19325</v>
      </c>
      <c r="C9123">
        <v>1</v>
      </c>
      <c r="D9123" t="s">
        <v>23</v>
      </c>
      <c r="E9123" t="s">
        <v>19326</v>
      </c>
      <c r="F9123" t="s">
        <v>3533</v>
      </c>
      <c r="G9123" t="s">
        <v>3534</v>
      </c>
      <c r="H9123">
        <v>77.172061900000003</v>
      </c>
      <c r="I9123">
        <v>28.571902000000001</v>
      </c>
      <c r="J9123" t="s">
        <v>19327</v>
      </c>
      <c r="K9123" t="s">
        <v>28</v>
      </c>
      <c r="L9123" t="s">
        <v>36</v>
      </c>
      <c r="M9123" t="s">
        <v>29</v>
      </c>
      <c r="N9123" t="s">
        <v>29</v>
      </c>
      <c r="O9123" t="s">
        <v>29</v>
      </c>
      <c r="P9123">
        <v>4</v>
      </c>
      <c r="Q9123">
        <v>14</v>
      </c>
      <c r="R9123">
        <v>2500</v>
      </c>
      <c r="S9123" t="str">
        <f>IF(Table1[[#This Row],[Average_Cost_for_two]]&lt;500,"Low",IF(Table1[[#This Row],[Average_Cost_for_two]]&lt;=1500,"Medium","High"))</f>
        <v>High</v>
      </c>
      <c r="T9123">
        <v>3.3</v>
      </c>
      <c r="U9123">
        <v>2013</v>
      </c>
      <c r="V9123">
        <v>3</v>
      </c>
      <c r="W9123">
        <v>10</v>
      </c>
      <c r="X9123">
        <f>IF(OR(Main!$U9123=0,
       Main!$V9123=0,
       Main!$W9123=0),
   "",
   DATE(Main!$U9123,
        Main!$V9123,
        Main!$W9123)
)</f>
        <v>41343</v>
      </c>
      <c r="Y9123">
        <f>Table1[[#This Row],[Average_Cost_for_two]]*VLOOKUP(Table1[[#This Row],[Currency]],currency!$A$2:$B$10,2,FALSE)</f>
        <v>30</v>
      </c>
      <c r="Z9123" t="str">
        <f>VLOOKUP(C9123,country!A:B,2,FALSE)</f>
        <v>India</v>
      </c>
      <c r="AA9123">
        <f t="shared" si="142"/>
        <v>1</v>
      </c>
    </row>
    <row r="9124" spans="1:27" ht="15.75" customHeight="1" x14ac:dyDescent="0.25">
      <c r="A9124">
        <v>17842104</v>
      </c>
      <c r="B9124" t="s">
        <v>19328</v>
      </c>
      <c r="C9124">
        <v>14</v>
      </c>
      <c r="D9124" t="s">
        <v>19329</v>
      </c>
      <c r="E9124" t="s">
        <v>19330</v>
      </c>
      <c r="F9124" t="s">
        <v>19329</v>
      </c>
      <c r="G9124" t="s">
        <v>19331</v>
      </c>
      <c r="H9124">
        <v>144.56417400000001</v>
      </c>
      <c r="I9124">
        <v>-37.423189000000001</v>
      </c>
      <c r="J9124" t="s">
        <v>500</v>
      </c>
      <c r="K9124" t="s">
        <v>518</v>
      </c>
      <c r="L9124" t="s">
        <v>29</v>
      </c>
      <c r="M9124" t="s">
        <v>29</v>
      </c>
      <c r="N9124" t="s">
        <v>29</v>
      </c>
      <c r="O9124" t="s">
        <v>29</v>
      </c>
      <c r="P9124">
        <v>2</v>
      </c>
      <c r="Q9124">
        <v>31</v>
      </c>
      <c r="R9124">
        <v>20</v>
      </c>
      <c r="S9124" t="str">
        <f>IF(Table1[[#This Row],[Average_Cost_for_two]]&lt;500,"Low",IF(Table1[[#This Row],[Average_Cost_for_two]]&lt;=1500,"Medium","High"))</f>
        <v>Low</v>
      </c>
      <c r="T9124">
        <v>3.5</v>
      </c>
      <c r="U9124">
        <v>2015</v>
      </c>
      <c r="V9124">
        <v>12</v>
      </c>
      <c r="W9124">
        <v>3</v>
      </c>
      <c r="X9124">
        <f>IF(OR(Main!$U9124=0,
       Main!$V9124=0,
       Main!$W9124=0),
   "",
   DATE(Main!$U9124,
        Main!$V9124,
        Main!$W9124)
)</f>
        <v>42341</v>
      </c>
      <c r="Y9124">
        <f>Table1[[#This Row],[Average_Cost_for_two]]*VLOOKUP(Table1[[#This Row],[Currency]],currency!$A$2:$B$10,2,FALSE)</f>
        <v>20</v>
      </c>
      <c r="Z9124" t="str">
        <f>VLOOKUP(C9124,country!A:B,2,FALSE)</f>
        <v>Australia</v>
      </c>
      <c r="AA9124">
        <f t="shared" si="142"/>
        <v>4</v>
      </c>
    </row>
    <row r="9125" spans="1:27" ht="15.75" customHeight="1" x14ac:dyDescent="0.25">
      <c r="A9125">
        <v>16613059</v>
      </c>
      <c r="B9125" t="s">
        <v>19332</v>
      </c>
      <c r="C9125">
        <v>14</v>
      </c>
      <c r="D9125" t="s">
        <v>19333</v>
      </c>
      <c r="E9125" t="s">
        <v>19334</v>
      </c>
      <c r="F9125" t="s">
        <v>19333</v>
      </c>
      <c r="G9125" t="s">
        <v>19335</v>
      </c>
      <c r="H9125">
        <v>152.89373499999999</v>
      </c>
      <c r="I9125">
        <v>-26.690462</v>
      </c>
      <c r="J9125" t="s">
        <v>19336</v>
      </c>
      <c r="K9125" t="s">
        <v>518</v>
      </c>
      <c r="L9125" t="s">
        <v>29</v>
      </c>
      <c r="M9125" t="s">
        <v>29</v>
      </c>
      <c r="N9125" t="s">
        <v>29</v>
      </c>
      <c r="O9125" t="s">
        <v>29</v>
      </c>
      <c r="P9125">
        <v>3</v>
      </c>
      <c r="Q9125">
        <v>193</v>
      </c>
      <c r="R9125">
        <v>30</v>
      </c>
      <c r="S9125" t="str">
        <f>IF(Table1[[#This Row],[Average_Cost_for_two]]&lt;500,"Low",IF(Table1[[#This Row],[Average_Cost_for_two]]&lt;=1500,"Medium","High"))</f>
        <v>Low</v>
      </c>
      <c r="T9125">
        <v>2.4</v>
      </c>
      <c r="U9125">
        <v>2010</v>
      </c>
      <c r="V9125">
        <v>12</v>
      </c>
      <c r="W9125">
        <v>11</v>
      </c>
      <c r="X9125">
        <f>IF(OR(Main!$U9125=0,
       Main!$V9125=0,
       Main!$W9125=0),
   "",
   DATE(Main!$U9125,
        Main!$V9125,
        Main!$W9125)
)</f>
        <v>40523</v>
      </c>
      <c r="Y9125">
        <f>Table1[[#This Row],[Average_Cost_for_two]]*VLOOKUP(Table1[[#This Row],[Currency]],currency!$A$2:$B$10,2,FALSE)</f>
        <v>30</v>
      </c>
      <c r="Z9125" t="str">
        <f>VLOOKUP(C9125,country!A:B,2,FALSE)</f>
        <v>Australia</v>
      </c>
      <c r="AA9125">
        <f t="shared" si="142"/>
        <v>4</v>
      </c>
    </row>
    <row r="9126" spans="1:27" ht="15.75" customHeight="1" x14ac:dyDescent="0.25">
      <c r="A9126">
        <v>16605194</v>
      </c>
      <c r="B9126" t="s">
        <v>19337</v>
      </c>
      <c r="C9126">
        <v>14</v>
      </c>
      <c r="D9126" t="s">
        <v>19338</v>
      </c>
      <c r="E9126" t="s">
        <v>19339</v>
      </c>
      <c r="F9126" t="s">
        <v>19338</v>
      </c>
      <c r="G9126" t="s">
        <v>19340</v>
      </c>
      <c r="H9126">
        <v>144.41272000000001</v>
      </c>
      <c r="I9126">
        <v>-37.396942000000003</v>
      </c>
      <c r="J9126" t="s">
        <v>19341</v>
      </c>
      <c r="K9126" t="s">
        <v>518</v>
      </c>
      <c r="L9126" t="s">
        <v>29</v>
      </c>
      <c r="M9126" t="s">
        <v>29</v>
      </c>
      <c r="N9126" t="s">
        <v>29</v>
      </c>
      <c r="O9126" t="s">
        <v>29</v>
      </c>
      <c r="P9126">
        <v>2</v>
      </c>
      <c r="Q9126">
        <v>87</v>
      </c>
      <c r="R9126">
        <v>20</v>
      </c>
      <c r="S9126" t="str">
        <f>IF(Table1[[#This Row],[Average_Cost_for_two]]&lt;500,"Low",IF(Table1[[#This Row],[Average_Cost_for_two]]&lt;=1500,"Medium","High"))</f>
        <v>Low</v>
      </c>
      <c r="T9126">
        <v>4.0999999999999996</v>
      </c>
      <c r="U9126">
        <v>2010</v>
      </c>
      <c r="V9126">
        <v>12</v>
      </c>
      <c r="W9126">
        <v>3</v>
      </c>
      <c r="X9126">
        <f>IF(OR(Main!$U9126=0,
       Main!$V9126=0,
       Main!$W9126=0),
   "",
   DATE(Main!$U9126,
        Main!$V9126,
        Main!$W9126)
)</f>
        <v>40515</v>
      </c>
      <c r="Y9126">
        <f>Table1[[#This Row],[Average_Cost_for_two]]*VLOOKUP(Table1[[#This Row],[Currency]],currency!$A$2:$B$10,2,FALSE)</f>
        <v>20</v>
      </c>
      <c r="Z9126" t="str">
        <f>VLOOKUP(C9126,country!A:B,2,FALSE)</f>
        <v>Australia</v>
      </c>
      <c r="AA9126">
        <f t="shared" si="142"/>
        <v>4</v>
      </c>
    </row>
    <row r="9127" spans="1:27" ht="15.75" customHeight="1" x14ac:dyDescent="0.25">
      <c r="A9127">
        <v>16611701</v>
      </c>
      <c r="B9127" t="s">
        <v>19342</v>
      </c>
      <c r="C9127">
        <v>14</v>
      </c>
      <c r="D9127" t="s">
        <v>19343</v>
      </c>
      <c r="E9127" t="s">
        <v>19344</v>
      </c>
      <c r="F9127" t="s">
        <v>19343</v>
      </c>
      <c r="G9127" t="s">
        <v>19345</v>
      </c>
      <c r="H9127">
        <v>151.7343832</v>
      </c>
      <c r="I9127">
        <v>-32.899177999999999</v>
      </c>
      <c r="J9127" t="s">
        <v>2126</v>
      </c>
      <c r="K9127" t="s">
        <v>518</v>
      </c>
      <c r="L9127" t="s">
        <v>29</v>
      </c>
      <c r="M9127" t="s">
        <v>29</v>
      </c>
      <c r="N9127" t="s">
        <v>29</v>
      </c>
      <c r="O9127" t="s">
        <v>29</v>
      </c>
      <c r="P9127">
        <v>2</v>
      </c>
      <c r="Q9127">
        <v>11</v>
      </c>
      <c r="R9127">
        <v>20</v>
      </c>
      <c r="S9127" t="str">
        <f>IF(Table1[[#This Row],[Average_Cost_for_two]]&lt;500,"Low",IF(Table1[[#This Row],[Average_Cost_for_two]]&lt;=1500,"Medium","High"))</f>
        <v>Low</v>
      </c>
      <c r="T9127">
        <v>2.9</v>
      </c>
      <c r="U9127">
        <v>2010</v>
      </c>
      <c r="V9127">
        <v>11</v>
      </c>
      <c r="W9127">
        <v>22</v>
      </c>
      <c r="X9127">
        <f>IF(OR(Main!$U9127=0,
       Main!$V9127=0,
       Main!$W9127=0),
   "",
   DATE(Main!$U9127,
        Main!$V9127,
        Main!$W9127)
)</f>
        <v>40504</v>
      </c>
      <c r="Y9127">
        <f>Table1[[#This Row],[Average_Cost_for_two]]*VLOOKUP(Table1[[#This Row],[Currency]],currency!$A$2:$B$10,2,FALSE)</f>
        <v>20</v>
      </c>
      <c r="Z9127" t="str">
        <f>VLOOKUP(C9127,country!A:B,2,FALSE)</f>
        <v>Australia</v>
      </c>
      <c r="AA9127">
        <f t="shared" si="142"/>
        <v>4</v>
      </c>
    </row>
    <row r="9128" spans="1:27" ht="15.75" customHeight="1" x14ac:dyDescent="0.25">
      <c r="A9128">
        <v>3295</v>
      </c>
      <c r="B9128" t="s">
        <v>19346</v>
      </c>
      <c r="C9128">
        <v>1</v>
      </c>
      <c r="D9128" t="s">
        <v>23</v>
      </c>
      <c r="E9128" t="s">
        <v>19347</v>
      </c>
      <c r="F9128" t="s">
        <v>3276</v>
      </c>
      <c r="G9128" t="s">
        <v>3277</v>
      </c>
      <c r="H9128">
        <v>77.224539699999994</v>
      </c>
      <c r="I9128">
        <v>28.562518000000001</v>
      </c>
      <c r="J9128" t="s">
        <v>11574</v>
      </c>
      <c r="K9128" t="s">
        <v>28</v>
      </c>
      <c r="L9128" t="s">
        <v>36</v>
      </c>
      <c r="M9128" t="s">
        <v>29</v>
      </c>
      <c r="N9128" t="s">
        <v>29</v>
      </c>
      <c r="O9128" t="s">
        <v>29</v>
      </c>
      <c r="P9128">
        <v>4</v>
      </c>
      <c r="Q9128">
        <v>59</v>
      </c>
      <c r="R9128">
        <v>2500</v>
      </c>
      <c r="S9128" t="str">
        <f>IF(Table1[[#This Row],[Average_Cost_for_two]]&lt;500,"Low",IF(Table1[[#This Row],[Average_Cost_for_two]]&lt;=1500,"Medium","High"))</f>
        <v>High</v>
      </c>
      <c r="T9128">
        <v>3.6</v>
      </c>
      <c r="U9128">
        <v>2010</v>
      </c>
      <c r="V9128">
        <v>2</v>
      </c>
      <c r="W9128">
        <v>6</v>
      </c>
      <c r="X9128">
        <f>IF(OR(Main!$U9128=0,
       Main!$V9128=0,
       Main!$W9128=0),
   "",
   DATE(Main!$U9128,
        Main!$V9128,
        Main!$W9128)
)</f>
        <v>40215</v>
      </c>
      <c r="Y9128">
        <f>Table1[[#This Row],[Average_Cost_for_two]]*VLOOKUP(Table1[[#This Row],[Currency]],currency!$A$2:$B$10,2,FALSE)</f>
        <v>30</v>
      </c>
      <c r="Z9128" t="str">
        <f>VLOOKUP(C9128,country!A:B,2,FALSE)</f>
        <v>India</v>
      </c>
      <c r="AA9128">
        <f t="shared" si="142"/>
        <v>1</v>
      </c>
    </row>
    <row r="9129" spans="1:27" ht="15.75" customHeight="1" x14ac:dyDescent="0.25">
      <c r="A9129">
        <v>18484423</v>
      </c>
      <c r="B9129" t="s">
        <v>19348</v>
      </c>
      <c r="C9129">
        <v>184</v>
      </c>
      <c r="D9129" t="s">
        <v>1778</v>
      </c>
      <c r="E9129" t="s">
        <v>19349</v>
      </c>
      <c r="F9129" t="s">
        <v>19350</v>
      </c>
      <c r="G9129" t="s">
        <v>19351</v>
      </c>
      <c r="H9129">
        <v>103.859422</v>
      </c>
      <c r="I9129">
        <v>1.3004043329999999</v>
      </c>
      <c r="J9129" t="s">
        <v>567</v>
      </c>
      <c r="K9129" t="s">
        <v>518</v>
      </c>
      <c r="L9129" t="s">
        <v>29</v>
      </c>
      <c r="M9129" t="s">
        <v>29</v>
      </c>
      <c r="N9129" t="s">
        <v>29</v>
      </c>
      <c r="O9129" t="s">
        <v>29</v>
      </c>
      <c r="P9129">
        <v>2</v>
      </c>
      <c r="Q9129">
        <v>29</v>
      </c>
      <c r="R9129">
        <v>20</v>
      </c>
      <c r="S9129" t="str">
        <f>IF(Table1[[#This Row],[Average_Cost_for_two]]&lt;500,"Low",IF(Table1[[#This Row],[Average_Cost_for_two]]&lt;=1500,"Medium","High"))</f>
        <v>Low</v>
      </c>
      <c r="T9129">
        <v>4.2</v>
      </c>
      <c r="U9129">
        <v>2018</v>
      </c>
      <c r="V9129">
        <v>11</v>
      </c>
      <c r="W9129">
        <v>18</v>
      </c>
      <c r="X9129">
        <f>IF(OR(Main!$U9129=0,
       Main!$V9129=0,
       Main!$W9129=0),
   "",
   DATE(Main!$U9129,
        Main!$V9129,
        Main!$W9129)
)</f>
        <v>43422</v>
      </c>
      <c r="Y9129">
        <f>Table1[[#This Row],[Average_Cost_for_two]]*VLOOKUP(Table1[[#This Row],[Currency]],currency!$A$2:$B$10,2,FALSE)</f>
        <v>20</v>
      </c>
      <c r="Z9129" t="str">
        <f>VLOOKUP(C9129,country!A:B,2,FALSE)</f>
        <v>Singapore</v>
      </c>
      <c r="AA9129">
        <f t="shared" si="142"/>
        <v>4</v>
      </c>
    </row>
    <row r="9130" spans="1:27" ht="15.75" customHeight="1" x14ac:dyDescent="0.25">
      <c r="A9130">
        <v>310674</v>
      </c>
      <c r="B9130" t="s">
        <v>19352</v>
      </c>
      <c r="C9130">
        <v>1</v>
      </c>
      <c r="D9130" t="s">
        <v>23</v>
      </c>
      <c r="E9130" t="s">
        <v>19353</v>
      </c>
      <c r="F9130" t="s">
        <v>3119</v>
      </c>
      <c r="G9130" t="s">
        <v>3120</v>
      </c>
      <c r="H9130">
        <v>77.226908600000002</v>
      </c>
      <c r="I9130">
        <v>28.599945300000002</v>
      </c>
      <c r="J9130" t="s">
        <v>19354</v>
      </c>
      <c r="K9130" t="s">
        <v>28</v>
      </c>
      <c r="L9130" t="s">
        <v>36</v>
      </c>
      <c r="M9130" t="s">
        <v>36</v>
      </c>
      <c r="N9130" t="s">
        <v>29</v>
      </c>
      <c r="O9130" t="s">
        <v>29</v>
      </c>
      <c r="P9130">
        <v>4</v>
      </c>
      <c r="Q9130">
        <v>300</v>
      </c>
      <c r="R9130">
        <v>2500</v>
      </c>
      <c r="S9130" t="str">
        <f>IF(Table1[[#This Row],[Average_Cost_for_two]]&lt;500,"Low",IF(Table1[[#This Row],[Average_Cost_for_two]]&lt;=1500,"Medium","High"))</f>
        <v>High</v>
      </c>
      <c r="T9130">
        <v>3.6</v>
      </c>
      <c r="U9130">
        <v>2018</v>
      </c>
      <c r="V9130">
        <v>2</v>
      </c>
      <c r="W9130">
        <v>19</v>
      </c>
      <c r="X9130">
        <f>IF(OR(Main!$U9130=0,
       Main!$V9130=0,
       Main!$W9130=0),
   "",
   DATE(Main!$U9130,
        Main!$V9130,
        Main!$W9130)
)</f>
        <v>43150</v>
      </c>
      <c r="Y9130">
        <f>Table1[[#This Row],[Average_Cost_for_two]]*VLOOKUP(Table1[[#This Row],[Currency]],currency!$A$2:$B$10,2,FALSE)</f>
        <v>30</v>
      </c>
      <c r="Z9130" t="str">
        <f>VLOOKUP(C9130,country!A:B,2,FALSE)</f>
        <v>India</v>
      </c>
      <c r="AA9130">
        <f t="shared" si="142"/>
        <v>1</v>
      </c>
    </row>
    <row r="9131" spans="1:27" ht="15.75" customHeight="1" x14ac:dyDescent="0.25">
      <c r="A9131">
        <v>2731</v>
      </c>
      <c r="B9131" t="s">
        <v>19355</v>
      </c>
      <c r="C9131">
        <v>1</v>
      </c>
      <c r="D9131" t="s">
        <v>23</v>
      </c>
      <c r="E9131" t="s">
        <v>1820</v>
      </c>
      <c r="F9131" t="s">
        <v>1821</v>
      </c>
      <c r="G9131" t="s">
        <v>1820</v>
      </c>
      <c r="H9131">
        <v>77.218187</v>
      </c>
      <c r="I9131">
        <v>28.625444999999999</v>
      </c>
      <c r="J9131" t="s">
        <v>16830</v>
      </c>
      <c r="K9131" t="s">
        <v>28</v>
      </c>
      <c r="L9131" t="s">
        <v>36</v>
      </c>
      <c r="M9131" t="s">
        <v>29</v>
      </c>
      <c r="N9131" t="s">
        <v>29</v>
      </c>
      <c r="O9131" t="s">
        <v>29</v>
      </c>
      <c r="P9131">
        <v>4</v>
      </c>
      <c r="Q9131">
        <v>57</v>
      </c>
      <c r="R9131">
        <v>2500</v>
      </c>
      <c r="S9131" t="str">
        <f>IF(Table1[[#This Row],[Average_Cost_for_two]]&lt;500,"Low",IF(Table1[[#This Row],[Average_Cost_for_two]]&lt;=1500,"Medium","High"))</f>
        <v>High</v>
      </c>
      <c r="T9131">
        <v>3.6</v>
      </c>
      <c r="U9131">
        <v>2011</v>
      </c>
      <c r="V9131">
        <v>1</v>
      </c>
      <c r="W9131">
        <v>24</v>
      </c>
      <c r="X9131">
        <f>IF(OR(Main!$U9131=0,
       Main!$V9131=0,
       Main!$W9131=0),
   "",
   DATE(Main!$U9131,
        Main!$V9131,
        Main!$W9131)
)</f>
        <v>40567</v>
      </c>
      <c r="Y9131">
        <f>Table1[[#This Row],[Average_Cost_for_two]]*VLOOKUP(Table1[[#This Row],[Currency]],currency!$A$2:$B$10,2,FALSE)</f>
        <v>30</v>
      </c>
      <c r="Z9131" t="str">
        <f>VLOOKUP(C9131,country!A:B,2,FALSE)</f>
        <v>India</v>
      </c>
      <c r="AA9131">
        <f t="shared" si="142"/>
        <v>1</v>
      </c>
    </row>
    <row r="9132" spans="1:27" ht="15.75" customHeight="1" x14ac:dyDescent="0.25">
      <c r="A9132">
        <v>16604370</v>
      </c>
      <c r="B9132" t="s">
        <v>19356</v>
      </c>
      <c r="C9132">
        <v>14</v>
      </c>
      <c r="D9132" t="s">
        <v>19357</v>
      </c>
      <c r="E9132" t="s">
        <v>19358</v>
      </c>
      <c r="F9132" t="s">
        <v>19357</v>
      </c>
      <c r="G9132" t="s">
        <v>19359</v>
      </c>
      <c r="H9132">
        <v>145.23781299999999</v>
      </c>
      <c r="I9132">
        <v>-38.448307</v>
      </c>
      <c r="J9132" t="s">
        <v>19360</v>
      </c>
      <c r="K9132" t="s">
        <v>518</v>
      </c>
      <c r="L9132" t="s">
        <v>29</v>
      </c>
      <c r="M9132" t="s">
        <v>29</v>
      </c>
      <c r="N9132" t="s">
        <v>29</v>
      </c>
      <c r="O9132" t="s">
        <v>29</v>
      </c>
      <c r="P9132">
        <v>2</v>
      </c>
      <c r="Q9132">
        <v>351</v>
      </c>
      <c r="R9132">
        <v>20</v>
      </c>
      <c r="S9132" t="str">
        <f>IF(Table1[[#This Row],[Average_Cost_for_two]]&lt;500,"Low",IF(Table1[[#This Row],[Average_Cost_for_two]]&lt;=1500,"Medium","High"))</f>
        <v>Low</v>
      </c>
      <c r="T9132">
        <v>3.7</v>
      </c>
      <c r="U9132">
        <v>2013</v>
      </c>
      <c r="V9132">
        <v>10</v>
      </c>
      <c r="W9132">
        <v>11</v>
      </c>
      <c r="X9132">
        <f>IF(OR(Main!$U9132=0,
       Main!$V9132=0,
       Main!$W9132=0),
   "",
   DATE(Main!$U9132,
        Main!$V9132,
        Main!$W9132)
)</f>
        <v>41558</v>
      </c>
      <c r="Y9132">
        <f>Table1[[#This Row],[Average_Cost_for_two]]*VLOOKUP(Table1[[#This Row],[Currency]],currency!$A$2:$B$10,2,FALSE)</f>
        <v>20</v>
      </c>
      <c r="Z9132" t="str">
        <f>VLOOKUP(C9132,country!A:B,2,FALSE)</f>
        <v>Australia</v>
      </c>
      <c r="AA9132">
        <f t="shared" si="142"/>
        <v>4</v>
      </c>
    </row>
    <row r="9133" spans="1:27" ht="15.75" customHeight="1" x14ac:dyDescent="0.25">
      <c r="A9133">
        <v>312319</v>
      </c>
      <c r="B9133" t="s">
        <v>19361</v>
      </c>
      <c r="C9133">
        <v>1</v>
      </c>
      <c r="D9133" t="s">
        <v>23</v>
      </c>
      <c r="E9133" t="s">
        <v>19362</v>
      </c>
      <c r="F9133" t="s">
        <v>6398</v>
      </c>
      <c r="G9133" t="s">
        <v>6399</v>
      </c>
      <c r="H9133">
        <v>77.101847000000006</v>
      </c>
      <c r="I9133">
        <v>28.535183</v>
      </c>
      <c r="J9133" t="s">
        <v>11958</v>
      </c>
      <c r="K9133" t="s">
        <v>28</v>
      </c>
      <c r="L9133" t="s">
        <v>36</v>
      </c>
      <c r="M9133" t="s">
        <v>29</v>
      </c>
      <c r="N9133" t="s">
        <v>29</v>
      </c>
      <c r="O9133" t="s">
        <v>29</v>
      </c>
      <c r="P9133">
        <v>4</v>
      </c>
      <c r="Q9133">
        <v>5</v>
      </c>
      <c r="R9133">
        <v>2500</v>
      </c>
      <c r="S9133" t="str">
        <f>IF(Table1[[#This Row],[Average_Cost_for_two]]&lt;500,"Low",IF(Table1[[#This Row],[Average_Cost_for_two]]&lt;=1500,"Medium","High"))</f>
        <v>High</v>
      </c>
      <c r="T9133">
        <v>3</v>
      </c>
      <c r="U9133">
        <v>2015</v>
      </c>
      <c r="V9133">
        <v>1</v>
      </c>
      <c r="W9133">
        <v>23</v>
      </c>
      <c r="X9133">
        <f>IF(OR(Main!$U9133=0,
       Main!$V9133=0,
       Main!$W9133=0),
   "",
   DATE(Main!$U9133,
        Main!$V9133,
        Main!$W9133)
)</f>
        <v>42027</v>
      </c>
      <c r="Y9133">
        <f>Table1[[#This Row],[Average_Cost_for_two]]*VLOOKUP(Table1[[#This Row],[Currency]],currency!$A$2:$B$10,2,FALSE)</f>
        <v>30</v>
      </c>
      <c r="Z9133" t="str">
        <f>VLOOKUP(C9133,country!A:B,2,FALSE)</f>
        <v>India</v>
      </c>
      <c r="AA9133">
        <f t="shared" si="142"/>
        <v>1</v>
      </c>
    </row>
    <row r="9134" spans="1:27" ht="15.75" customHeight="1" x14ac:dyDescent="0.25">
      <c r="A9134">
        <v>18485469</v>
      </c>
      <c r="B9134" t="s">
        <v>19363</v>
      </c>
      <c r="C9134">
        <v>184</v>
      </c>
      <c r="D9134" t="s">
        <v>1778</v>
      </c>
      <c r="E9134" t="s">
        <v>19364</v>
      </c>
      <c r="F9134" t="s">
        <v>19365</v>
      </c>
      <c r="G9134" t="s">
        <v>19366</v>
      </c>
      <c r="H9134">
        <v>103.81461779999999</v>
      </c>
      <c r="I9134">
        <v>1.2978255400000001</v>
      </c>
      <c r="J9134" t="s">
        <v>19367</v>
      </c>
      <c r="K9134" t="s">
        <v>518</v>
      </c>
      <c r="L9134" t="s">
        <v>29</v>
      </c>
      <c r="M9134" t="s">
        <v>29</v>
      </c>
      <c r="N9134" t="s">
        <v>29</v>
      </c>
      <c r="O9134" t="s">
        <v>29</v>
      </c>
      <c r="P9134">
        <v>3</v>
      </c>
      <c r="Q9134">
        <v>29</v>
      </c>
      <c r="R9134">
        <v>50</v>
      </c>
      <c r="S9134" t="str">
        <f>IF(Table1[[#This Row],[Average_Cost_for_two]]&lt;500,"Low",IF(Table1[[#This Row],[Average_Cost_for_two]]&lt;=1500,"Medium","High"))</f>
        <v>Low</v>
      </c>
      <c r="T9134">
        <v>3.2</v>
      </c>
      <c r="U9134">
        <v>2018</v>
      </c>
      <c r="V9134">
        <v>10</v>
      </c>
      <c r="W9134">
        <v>12</v>
      </c>
      <c r="X9134">
        <f>IF(OR(Main!$U9134=0,
       Main!$V9134=0,
       Main!$W9134=0),
   "",
   DATE(Main!$U9134,
        Main!$V9134,
        Main!$W9134)
)</f>
        <v>43385</v>
      </c>
      <c r="Y9134">
        <f>Table1[[#This Row],[Average_Cost_for_two]]*VLOOKUP(Table1[[#This Row],[Currency]],currency!$A$2:$B$10,2,FALSE)</f>
        <v>50</v>
      </c>
      <c r="Z9134" t="str">
        <f>VLOOKUP(C9134,country!A:B,2,FALSE)</f>
        <v>Singapore</v>
      </c>
      <c r="AA9134">
        <f t="shared" si="142"/>
        <v>4</v>
      </c>
    </row>
    <row r="9135" spans="1:27" ht="15.75" customHeight="1" x14ac:dyDescent="0.25">
      <c r="A9135">
        <v>4499</v>
      </c>
      <c r="B9135" t="s">
        <v>19368</v>
      </c>
      <c r="C9135">
        <v>1</v>
      </c>
      <c r="D9135" t="s">
        <v>23</v>
      </c>
      <c r="E9135" t="s">
        <v>6263</v>
      </c>
      <c r="F9135" t="s">
        <v>6264</v>
      </c>
      <c r="G9135" t="s">
        <v>6263</v>
      </c>
      <c r="H9135">
        <v>77.164437620000001</v>
      </c>
      <c r="I9135">
        <v>28.556503469999999</v>
      </c>
      <c r="J9135" t="s">
        <v>556</v>
      </c>
      <c r="K9135" t="s">
        <v>28</v>
      </c>
      <c r="L9135" t="s">
        <v>36</v>
      </c>
      <c r="M9135" t="s">
        <v>29</v>
      </c>
      <c r="N9135" t="s">
        <v>29</v>
      </c>
      <c r="O9135" t="s">
        <v>29</v>
      </c>
      <c r="P9135">
        <v>4</v>
      </c>
      <c r="Q9135">
        <v>64</v>
      </c>
      <c r="R9135">
        <v>2500</v>
      </c>
      <c r="S9135" t="str">
        <f>IF(Table1[[#This Row],[Average_Cost_for_two]]&lt;500,"Low",IF(Table1[[#This Row],[Average_Cost_for_two]]&lt;=1500,"Medium","High"))</f>
        <v>High</v>
      </c>
      <c r="T9135">
        <v>3.4</v>
      </c>
      <c r="U9135">
        <v>2013</v>
      </c>
      <c r="V9135">
        <v>12</v>
      </c>
      <c r="W9135">
        <v>2</v>
      </c>
      <c r="X9135">
        <f>IF(OR(Main!$U9135=0,
       Main!$V9135=0,
       Main!$W9135=0),
   "",
   DATE(Main!$U9135,
        Main!$V9135,
        Main!$W9135)
)</f>
        <v>41610</v>
      </c>
      <c r="Y9135">
        <f>Table1[[#This Row],[Average_Cost_for_two]]*VLOOKUP(Table1[[#This Row],[Currency]],currency!$A$2:$B$10,2,FALSE)</f>
        <v>30</v>
      </c>
      <c r="Z9135" t="str">
        <f>VLOOKUP(C9135,country!A:B,2,FALSE)</f>
        <v>India</v>
      </c>
      <c r="AA9135">
        <f t="shared" si="142"/>
        <v>4</v>
      </c>
    </row>
    <row r="9136" spans="1:27" ht="15.75" customHeight="1" x14ac:dyDescent="0.25">
      <c r="A9136">
        <v>5701548</v>
      </c>
      <c r="B9136" t="s">
        <v>19369</v>
      </c>
      <c r="C9136">
        <v>214</v>
      </c>
      <c r="D9136" t="s">
        <v>2382</v>
      </c>
      <c r="E9136" t="s">
        <v>19370</v>
      </c>
      <c r="F9136" t="s">
        <v>19371</v>
      </c>
      <c r="G9136" t="s">
        <v>19372</v>
      </c>
      <c r="H9136">
        <v>54.371433779999997</v>
      </c>
      <c r="I9136">
        <v>24.488411450000001</v>
      </c>
      <c r="J9136" t="s">
        <v>19373</v>
      </c>
      <c r="K9136" t="s">
        <v>2088</v>
      </c>
      <c r="L9136" t="s">
        <v>29</v>
      </c>
      <c r="M9136" t="s">
        <v>36</v>
      </c>
      <c r="N9136" t="s">
        <v>29</v>
      </c>
      <c r="O9136" t="s">
        <v>29</v>
      </c>
      <c r="P9136">
        <v>2</v>
      </c>
      <c r="Q9136">
        <v>380</v>
      </c>
      <c r="R9136">
        <v>70</v>
      </c>
      <c r="S9136" t="str">
        <f>IF(Table1[[#This Row],[Average_Cost_for_two]]&lt;500,"Low",IF(Table1[[#This Row],[Average_Cost_for_two]]&lt;=1500,"Medium","High"))</f>
        <v>Low</v>
      </c>
      <c r="T9136">
        <v>4</v>
      </c>
      <c r="U9136">
        <v>2015</v>
      </c>
      <c r="V9136">
        <v>9</v>
      </c>
      <c r="W9136">
        <v>15</v>
      </c>
      <c r="X9136">
        <f>IF(OR(Main!$U9136=0,
       Main!$V9136=0,
       Main!$W9136=0),
   "",
   DATE(Main!$U9136,
        Main!$V9136,
        Main!$W9136)
)</f>
        <v>42262</v>
      </c>
      <c r="Y9136">
        <f>Table1[[#This Row],[Average_Cost_for_two]]*VLOOKUP(Table1[[#This Row],[Currency]],currency!$A$2:$B$10,2,FALSE)</f>
        <v>18.900000000000002</v>
      </c>
      <c r="Z9136" t="str">
        <f>VLOOKUP(C9136,country!A:B,2,FALSE)</f>
        <v>United Arab Emirates</v>
      </c>
      <c r="AA9136">
        <f t="shared" si="142"/>
        <v>3</v>
      </c>
    </row>
    <row r="9137" spans="1:27" ht="15.75" customHeight="1" x14ac:dyDescent="0.25">
      <c r="A9137">
        <v>18235425</v>
      </c>
      <c r="B9137" t="s">
        <v>19374</v>
      </c>
      <c r="C9137">
        <v>214</v>
      </c>
      <c r="D9137" t="s">
        <v>2382</v>
      </c>
      <c r="E9137" t="s">
        <v>19375</v>
      </c>
      <c r="F9137" t="s">
        <v>19371</v>
      </c>
      <c r="G9137" t="s">
        <v>19372</v>
      </c>
      <c r="H9137">
        <v>54.373249970000003</v>
      </c>
      <c r="I9137">
        <v>24.489591019999999</v>
      </c>
      <c r="J9137" t="s">
        <v>2010</v>
      </c>
      <c r="K9137" t="s">
        <v>2088</v>
      </c>
      <c r="L9137" t="s">
        <v>36</v>
      </c>
      <c r="M9137" t="s">
        <v>36</v>
      </c>
      <c r="N9137" t="s">
        <v>29</v>
      </c>
      <c r="O9137" t="s">
        <v>29</v>
      </c>
      <c r="P9137">
        <v>3</v>
      </c>
      <c r="Q9137">
        <v>180</v>
      </c>
      <c r="R9137">
        <v>80</v>
      </c>
      <c r="S9137" t="str">
        <f>IF(Table1[[#This Row],[Average_Cost_for_two]]&lt;500,"Low",IF(Table1[[#This Row],[Average_Cost_for_two]]&lt;=1500,"Medium","High"))</f>
        <v>Low</v>
      </c>
      <c r="T9137">
        <v>4.3</v>
      </c>
      <c r="U9137">
        <v>2015</v>
      </c>
      <c r="V9137">
        <v>9</v>
      </c>
      <c r="W9137">
        <v>15</v>
      </c>
      <c r="X9137">
        <f>IF(OR(Main!$U9137=0,
       Main!$V9137=0,
       Main!$W9137=0),
   "",
   DATE(Main!$U9137,
        Main!$V9137,
        Main!$W9137)
)</f>
        <v>42262</v>
      </c>
      <c r="Y9137">
        <f>Table1[[#This Row],[Average_Cost_for_two]]*VLOOKUP(Table1[[#This Row],[Currency]],currency!$A$2:$B$10,2,FALSE)</f>
        <v>21.6</v>
      </c>
      <c r="Z9137" t="str">
        <f>VLOOKUP(C9137,country!A:B,2,FALSE)</f>
        <v>United Arab Emirates</v>
      </c>
      <c r="AA9137">
        <f t="shared" si="142"/>
        <v>3</v>
      </c>
    </row>
    <row r="9138" spans="1:27" ht="15.75" customHeight="1" x14ac:dyDescent="0.25">
      <c r="A9138">
        <v>5600103</v>
      </c>
      <c r="B9138" t="s">
        <v>19376</v>
      </c>
      <c r="C9138">
        <v>214</v>
      </c>
      <c r="D9138" t="s">
        <v>2083</v>
      </c>
      <c r="E9138" t="s">
        <v>19377</v>
      </c>
      <c r="F9138" t="s">
        <v>19378</v>
      </c>
      <c r="G9138" t="s">
        <v>19379</v>
      </c>
      <c r="H9138">
        <v>55.382155849999997</v>
      </c>
      <c r="I9138">
        <v>25.35508316</v>
      </c>
      <c r="J9138" t="s">
        <v>19380</v>
      </c>
      <c r="K9138" t="s">
        <v>2088</v>
      </c>
      <c r="L9138" t="s">
        <v>29</v>
      </c>
      <c r="M9138" t="s">
        <v>36</v>
      </c>
      <c r="N9138" t="s">
        <v>29</v>
      </c>
      <c r="O9138" t="s">
        <v>29</v>
      </c>
      <c r="P9138">
        <v>3</v>
      </c>
      <c r="Q9138">
        <v>504</v>
      </c>
      <c r="R9138">
        <v>80</v>
      </c>
      <c r="S9138" t="str">
        <f>IF(Table1[[#This Row],[Average_Cost_for_two]]&lt;500,"Low",IF(Table1[[#This Row],[Average_Cost_for_two]]&lt;=1500,"Medium","High"))</f>
        <v>Low</v>
      </c>
      <c r="T9138">
        <v>4.2</v>
      </c>
      <c r="U9138">
        <v>2018</v>
      </c>
      <c r="V9138">
        <v>9</v>
      </c>
      <c r="W9138">
        <v>21</v>
      </c>
      <c r="X9138">
        <f>IF(OR(Main!$U9138=0,
       Main!$V9138=0,
       Main!$W9138=0),
   "",
   DATE(Main!$U9138,
        Main!$V9138,
        Main!$W9138)
)</f>
        <v>43364</v>
      </c>
      <c r="Y9138">
        <f>Table1[[#This Row],[Average_Cost_for_two]]*VLOOKUP(Table1[[#This Row],[Currency]],currency!$A$2:$B$10,2,FALSE)</f>
        <v>21.6</v>
      </c>
      <c r="Z9138" t="str">
        <f>VLOOKUP(C9138,country!A:B,2,FALSE)</f>
        <v>United Arab Emirates</v>
      </c>
      <c r="AA9138">
        <f t="shared" si="142"/>
        <v>3</v>
      </c>
    </row>
    <row r="9139" spans="1:27" ht="15.75" customHeight="1" x14ac:dyDescent="0.25">
      <c r="A9139">
        <v>5997</v>
      </c>
      <c r="B9139" t="s">
        <v>19381</v>
      </c>
      <c r="C9139">
        <v>1</v>
      </c>
      <c r="D9139" t="s">
        <v>23</v>
      </c>
      <c r="E9139" t="s">
        <v>4493</v>
      </c>
      <c r="F9139" t="s">
        <v>4494</v>
      </c>
      <c r="G9139" t="s">
        <v>4495</v>
      </c>
      <c r="H9139">
        <v>77.110492100000002</v>
      </c>
      <c r="I9139">
        <v>28.720856099999999</v>
      </c>
      <c r="J9139" t="s">
        <v>624</v>
      </c>
      <c r="K9139" t="s">
        <v>28</v>
      </c>
      <c r="L9139" t="s">
        <v>36</v>
      </c>
      <c r="M9139" t="s">
        <v>29</v>
      </c>
      <c r="N9139" t="s">
        <v>29</v>
      </c>
      <c r="O9139" t="s">
        <v>29</v>
      </c>
      <c r="P9139">
        <v>4</v>
      </c>
      <c r="Q9139">
        <v>59</v>
      </c>
      <c r="R9139">
        <v>2500</v>
      </c>
      <c r="S9139" t="str">
        <f>IF(Table1[[#This Row],[Average_Cost_for_two]]&lt;500,"Low",IF(Table1[[#This Row],[Average_Cost_for_two]]&lt;=1500,"Medium","High"))</f>
        <v>High</v>
      </c>
      <c r="T9139">
        <v>3.5</v>
      </c>
      <c r="U9139">
        <v>2017</v>
      </c>
      <c r="V9139">
        <v>11</v>
      </c>
      <c r="W9139">
        <v>25</v>
      </c>
      <c r="X9139">
        <f>IF(OR(Main!$U9139=0,
       Main!$V9139=0,
       Main!$W9139=0),
   "",
   DATE(Main!$U9139,
        Main!$V9139,
        Main!$W9139)
)</f>
        <v>43064</v>
      </c>
      <c r="Y9139">
        <f>Table1[[#This Row],[Average_Cost_for_two]]*VLOOKUP(Table1[[#This Row],[Currency]],currency!$A$2:$B$10,2,FALSE)</f>
        <v>30</v>
      </c>
      <c r="Z9139" t="str">
        <f>VLOOKUP(C9139,country!A:B,2,FALSE)</f>
        <v>India</v>
      </c>
      <c r="AA9139">
        <f t="shared" si="142"/>
        <v>4</v>
      </c>
    </row>
    <row r="9140" spans="1:27" ht="15.75" customHeight="1" x14ac:dyDescent="0.25">
      <c r="A9140">
        <v>307802</v>
      </c>
      <c r="B9140" t="s">
        <v>16505</v>
      </c>
      <c r="C9140">
        <v>1</v>
      </c>
      <c r="D9140" t="s">
        <v>23</v>
      </c>
      <c r="E9140" t="s">
        <v>19382</v>
      </c>
      <c r="F9140" t="s">
        <v>3119</v>
      </c>
      <c r="G9140" t="s">
        <v>3120</v>
      </c>
      <c r="H9140">
        <v>77.227052099999995</v>
      </c>
      <c r="I9140">
        <v>28.600035099999999</v>
      </c>
      <c r="J9140" t="s">
        <v>19383</v>
      </c>
      <c r="K9140" t="s">
        <v>28</v>
      </c>
      <c r="L9140" t="s">
        <v>29</v>
      </c>
      <c r="M9140" t="s">
        <v>29</v>
      </c>
      <c r="N9140" t="s">
        <v>29</v>
      </c>
      <c r="O9140" t="s">
        <v>29</v>
      </c>
      <c r="P9140">
        <v>4</v>
      </c>
      <c r="Q9140">
        <v>1186</v>
      </c>
      <c r="R9140">
        <v>2500</v>
      </c>
      <c r="S9140" t="str">
        <f>IF(Table1[[#This Row],[Average_Cost_for_two]]&lt;500,"Low",IF(Table1[[#This Row],[Average_Cost_for_two]]&lt;=1500,"Medium","High"))</f>
        <v>High</v>
      </c>
      <c r="T9140">
        <v>3.8</v>
      </c>
      <c r="U9140">
        <v>2015</v>
      </c>
      <c r="V9140">
        <v>11</v>
      </c>
      <c r="W9140">
        <v>6</v>
      </c>
      <c r="X9140">
        <f>IF(OR(Main!$U9140=0,
       Main!$V9140=0,
       Main!$W9140=0),
   "",
   DATE(Main!$U9140,
        Main!$V9140,
        Main!$W9140)
)</f>
        <v>42314</v>
      </c>
      <c r="Y9140">
        <f>Table1[[#This Row],[Average_Cost_for_two]]*VLOOKUP(Table1[[#This Row],[Currency]],currency!$A$2:$B$10,2,FALSE)</f>
        <v>30</v>
      </c>
      <c r="Z9140" t="str">
        <f>VLOOKUP(C9140,country!A:B,2,FALSE)</f>
        <v>India</v>
      </c>
      <c r="AA9140">
        <f t="shared" si="142"/>
        <v>4</v>
      </c>
    </row>
    <row r="9141" spans="1:27" ht="15.75" customHeight="1" x14ac:dyDescent="0.25">
      <c r="A9141">
        <v>5700386</v>
      </c>
      <c r="B9141" t="s">
        <v>19384</v>
      </c>
      <c r="C9141">
        <v>214</v>
      </c>
      <c r="D9141" t="s">
        <v>2382</v>
      </c>
      <c r="E9141" t="s">
        <v>19385</v>
      </c>
      <c r="F9141" t="s">
        <v>19386</v>
      </c>
      <c r="G9141" t="s">
        <v>19387</v>
      </c>
      <c r="H9141">
        <v>54.36377607</v>
      </c>
      <c r="I9141">
        <v>24.485252540000001</v>
      </c>
      <c r="J9141" t="s">
        <v>19388</v>
      </c>
      <c r="K9141" t="s">
        <v>2088</v>
      </c>
      <c r="L9141" t="s">
        <v>29</v>
      </c>
      <c r="M9141" t="s">
        <v>36</v>
      </c>
      <c r="N9141" t="s">
        <v>29</v>
      </c>
      <c r="O9141" t="s">
        <v>29</v>
      </c>
      <c r="P9141">
        <v>2</v>
      </c>
      <c r="Q9141">
        <v>268</v>
      </c>
      <c r="R9141">
        <v>60</v>
      </c>
      <c r="S9141" t="str">
        <f>IF(Table1[[#This Row],[Average_Cost_for_two]]&lt;500,"Low",IF(Table1[[#This Row],[Average_Cost_for_two]]&lt;=1500,"Medium","High"))</f>
        <v>Low</v>
      </c>
      <c r="T9141">
        <v>3.6</v>
      </c>
      <c r="U9141">
        <v>2014</v>
      </c>
      <c r="V9141">
        <v>8</v>
      </c>
      <c r="W9141">
        <v>3</v>
      </c>
      <c r="X9141">
        <f>IF(OR(Main!$U9141=0,
       Main!$V9141=0,
       Main!$W9141=0),
   "",
   DATE(Main!$U9141,
        Main!$V9141,
        Main!$W9141)
)</f>
        <v>41854</v>
      </c>
      <c r="Y9141">
        <f>Table1[[#This Row],[Average_Cost_for_two]]*VLOOKUP(Table1[[#This Row],[Currency]],currency!$A$2:$B$10,2,FALSE)</f>
        <v>16.200000000000003</v>
      </c>
      <c r="Z9141" t="str">
        <f>VLOOKUP(C9141,country!A:B,2,FALSE)</f>
        <v>United Arab Emirates</v>
      </c>
      <c r="AA9141">
        <f t="shared" si="142"/>
        <v>3</v>
      </c>
    </row>
    <row r="9142" spans="1:27" ht="15.75" customHeight="1" x14ac:dyDescent="0.25">
      <c r="A9142">
        <v>210139</v>
      </c>
      <c r="B9142" t="s">
        <v>19389</v>
      </c>
      <c r="C9142">
        <v>214</v>
      </c>
      <c r="D9142" t="s">
        <v>2560</v>
      </c>
      <c r="E9142" t="s">
        <v>19390</v>
      </c>
      <c r="F9142" t="s">
        <v>19391</v>
      </c>
      <c r="G9142" t="s">
        <v>19392</v>
      </c>
      <c r="H9142">
        <v>55.325484459999998</v>
      </c>
      <c r="I9142">
        <v>25.229311129999999</v>
      </c>
      <c r="J9142" t="s">
        <v>19393</v>
      </c>
      <c r="K9142" t="s">
        <v>2088</v>
      </c>
      <c r="L9142" t="s">
        <v>36</v>
      </c>
      <c r="M9142" t="s">
        <v>36</v>
      </c>
      <c r="N9142" t="s">
        <v>29</v>
      </c>
      <c r="O9142" t="s">
        <v>29</v>
      </c>
      <c r="P9142">
        <v>3</v>
      </c>
      <c r="Q9142">
        <v>544</v>
      </c>
      <c r="R9142">
        <v>130</v>
      </c>
      <c r="S9142" t="str">
        <f>IF(Table1[[#This Row],[Average_Cost_for_two]]&lt;500,"Low",IF(Table1[[#This Row],[Average_Cost_for_two]]&lt;=1500,"Medium","High"))</f>
        <v>Low</v>
      </c>
      <c r="T9142">
        <v>4.3</v>
      </c>
      <c r="U9142">
        <v>2018</v>
      </c>
      <c r="V9142">
        <v>7</v>
      </c>
      <c r="W9142">
        <v>11</v>
      </c>
      <c r="X9142">
        <f>IF(OR(Main!$U9142=0,
       Main!$V9142=0,
       Main!$W9142=0),
   "",
   DATE(Main!$U9142,
        Main!$V9142,
        Main!$W9142)
)</f>
        <v>43292</v>
      </c>
      <c r="Y9142">
        <f>Table1[[#This Row],[Average_Cost_for_two]]*VLOOKUP(Table1[[#This Row],[Currency]],currency!$A$2:$B$10,2,FALSE)</f>
        <v>35.1</v>
      </c>
      <c r="Z9142" t="str">
        <f>VLOOKUP(C9142,country!A:B,2,FALSE)</f>
        <v>United Arab Emirates</v>
      </c>
      <c r="AA9142">
        <f t="shared" si="142"/>
        <v>3</v>
      </c>
    </row>
    <row r="9143" spans="1:27" ht="15.75" customHeight="1" x14ac:dyDescent="0.25">
      <c r="A9143">
        <v>4488</v>
      </c>
      <c r="B9143" t="s">
        <v>19394</v>
      </c>
      <c r="C9143">
        <v>1</v>
      </c>
      <c r="D9143" t="s">
        <v>23</v>
      </c>
      <c r="E9143" t="s">
        <v>12293</v>
      </c>
      <c r="F9143" t="s">
        <v>12294</v>
      </c>
      <c r="G9143" t="s">
        <v>12295</v>
      </c>
      <c r="H9143">
        <v>77.090592000000001</v>
      </c>
      <c r="I9143">
        <v>28.6672586</v>
      </c>
      <c r="J9143" t="s">
        <v>624</v>
      </c>
      <c r="K9143" t="s">
        <v>28</v>
      </c>
      <c r="L9143" t="s">
        <v>36</v>
      </c>
      <c r="M9143" t="s">
        <v>29</v>
      </c>
      <c r="N9143" t="s">
        <v>29</v>
      </c>
      <c r="O9143" t="s">
        <v>29</v>
      </c>
      <c r="P9143">
        <v>4</v>
      </c>
      <c r="Q9143">
        <v>36</v>
      </c>
      <c r="R9143">
        <v>2500</v>
      </c>
      <c r="S9143" t="str">
        <f>IF(Table1[[#This Row],[Average_Cost_for_two]]&lt;500,"Low",IF(Table1[[#This Row],[Average_Cost_for_two]]&lt;=1500,"Medium","High"))</f>
        <v>High</v>
      </c>
      <c r="T9143">
        <v>3.3</v>
      </c>
      <c r="U9143">
        <v>2016</v>
      </c>
      <c r="V9143">
        <v>11</v>
      </c>
      <c r="W9143">
        <v>21</v>
      </c>
      <c r="X9143">
        <f>IF(OR(Main!$U9143=0,
       Main!$V9143=0,
       Main!$W9143=0),
   "",
   DATE(Main!$U9143,
        Main!$V9143,
        Main!$W9143)
)</f>
        <v>42695</v>
      </c>
      <c r="Y9143">
        <f>Table1[[#This Row],[Average_Cost_for_two]]*VLOOKUP(Table1[[#This Row],[Currency]],currency!$A$2:$B$10,2,FALSE)</f>
        <v>30</v>
      </c>
      <c r="Z9143" t="str">
        <f>VLOOKUP(C9143,country!A:B,2,FALSE)</f>
        <v>India</v>
      </c>
      <c r="AA9143">
        <f t="shared" si="142"/>
        <v>4</v>
      </c>
    </row>
    <row r="9144" spans="1:27" ht="15.75" customHeight="1" x14ac:dyDescent="0.25">
      <c r="A9144">
        <v>208965</v>
      </c>
      <c r="B9144" t="s">
        <v>19395</v>
      </c>
      <c r="C9144">
        <v>214</v>
      </c>
      <c r="D9144" t="s">
        <v>2560</v>
      </c>
      <c r="E9144" t="s">
        <v>19396</v>
      </c>
      <c r="F9144" t="s">
        <v>19397</v>
      </c>
      <c r="G9144" t="s">
        <v>19398</v>
      </c>
      <c r="H9144">
        <v>55.256397219999997</v>
      </c>
      <c r="I9144">
        <v>25.211102780000001</v>
      </c>
      <c r="J9144" t="s">
        <v>500</v>
      </c>
      <c r="K9144" t="s">
        <v>2088</v>
      </c>
      <c r="L9144" t="s">
        <v>29</v>
      </c>
      <c r="M9144" t="s">
        <v>36</v>
      </c>
      <c r="N9144" t="s">
        <v>29</v>
      </c>
      <c r="O9144" t="s">
        <v>29</v>
      </c>
      <c r="P9144">
        <v>3</v>
      </c>
      <c r="Q9144">
        <v>403</v>
      </c>
      <c r="R9144">
        <v>140</v>
      </c>
      <c r="S9144" t="str">
        <f>IF(Table1[[#This Row],[Average_Cost_for_two]]&lt;500,"Low",IF(Table1[[#This Row],[Average_Cost_for_two]]&lt;=1500,"Medium","High"))</f>
        <v>Low</v>
      </c>
      <c r="T9144">
        <v>4.5</v>
      </c>
      <c r="U9144">
        <v>2017</v>
      </c>
      <c r="V9144">
        <v>6</v>
      </c>
      <c r="W9144">
        <v>1</v>
      </c>
      <c r="X9144">
        <f>IF(OR(Main!$U9144=0,
       Main!$V9144=0,
       Main!$W9144=0),
   "",
   DATE(Main!$U9144,
        Main!$V9144,
        Main!$W9144)
)</f>
        <v>42887</v>
      </c>
      <c r="Y9144">
        <f>Table1[[#This Row],[Average_Cost_for_two]]*VLOOKUP(Table1[[#This Row],[Currency]],currency!$A$2:$B$10,2,FALSE)</f>
        <v>37.800000000000004</v>
      </c>
      <c r="Z9144" t="str">
        <f>VLOOKUP(C9144,country!A:B,2,FALSE)</f>
        <v>United Arab Emirates</v>
      </c>
      <c r="AA9144">
        <f t="shared" si="142"/>
        <v>2</v>
      </c>
    </row>
    <row r="9145" spans="1:27" ht="15.75" customHeight="1" x14ac:dyDescent="0.25">
      <c r="A9145">
        <v>206488</v>
      </c>
      <c r="B9145" t="s">
        <v>19399</v>
      </c>
      <c r="C9145">
        <v>214</v>
      </c>
      <c r="D9145" t="s">
        <v>2560</v>
      </c>
      <c r="E9145" t="s">
        <v>19400</v>
      </c>
      <c r="F9145" t="s">
        <v>19401</v>
      </c>
      <c r="G9145" t="s">
        <v>19402</v>
      </c>
      <c r="H9145">
        <v>55.309190379999997</v>
      </c>
      <c r="I9145">
        <v>25.251240630000002</v>
      </c>
      <c r="J9145" t="s">
        <v>19403</v>
      </c>
      <c r="K9145" t="s">
        <v>2088</v>
      </c>
      <c r="L9145" t="s">
        <v>36</v>
      </c>
      <c r="M9145" t="s">
        <v>36</v>
      </c>
      <c r="N9145" t="s">
        <v>29</v>
      </c>
      <c r="O9145" t="s">
        <v>29</v>
      </c>
      <c r="P9145">
        <v>2</v>
      </c>
      <c r="Q9145">
        <v>1448</v>
      </c>
      <c r="R9145">
        <v>90</v>
      </c>
      <c r="S9145" t="str">
        <f>IF(Table1[[#This Row],[Average_Cost_for_two]]&lt;500,"Low",IF(Table1[[#This Row],[Average_Cost_for_two]]&lt;=1500,"Medium","High"))</f>
        <v>Low</v>
      </c>
      <c r="T9145">
        <v>4.0999999999999996</v>
      </c>
      <c r="U9145">
        <v>2015</v>
      </c>
      <c r="V9145">
        <v>5</v>
      </c>
      <c r="W9145">
        <v>1</v>
      </c>
      <c r="X9145">
        <f>IF(OR(Main!$U9145=0,
       Main!$V9145=0,
       Main!$W9145=0),
   "",
   DATE(Main!$U9145,
        Main!$V9145,
        Main!$W9145)
)</f>
        <v>42125</v>
      </c>
      <c r="Y9145">
        <f>Table1[[#This Row],[Average_Cost_for_two]]*VLOOKUP(Table1[[#This Row],[Currency]],currency!$A$2:$B$10,2,FALSE)</f>
        <v>24.3</v>
      </c>
      <c r="Z9145" t="str">
        <f>VLOOKUP(C9145,country!A:B,2,FALSE)</f>
        <v>United Arab Emirates</v>
      </c>
      <c r="AA9145">
        <f t="shared" si="142"/>
        <v>2</v>
      </c>
    </row>
    <row r="9146" spans="1:27" ht="15.75" customHeight="1" x14ac:dyDescent="0.25">
      <c r="A9146">
        <v>3719</v>
      </c>
      <c r="B9146" t="s">
        <v>2461</v>
      </c>
      <c r="C9146">
        <v>1</v>
      </c>
      <c r="D9146" t="s">
        <v>23</v>
      </c>
      <c r="E9146" t="s">
        <v>19404</v>
      </c>
      <c r="F9146" t="s">
        <v>2186</v>
      </c>
      <c r="G9146" t="s">
        <v>2187</v>
      </c>
      <c r="H9146">
        <v>77.21612245</v>
      </c>
      <c r="I9146">
        <v>28.528579239999999</v>
      </c>
      <c r="J9146" t="s">
        <v>2427</v>
      </c>
      <c r="K9146" t="s">
        <v>28</v>
      </c>
      <c r="L9146" t="s">
        <v>36</v>
      </c>
      <c r="M9146" t="s">
        <v>36</v>
      </c>
      <c r="N9146" t="s">
        <v>29</v>
      </c>
      <c r="O9146" t="s">
        <v>29</v>
      </c>
      <c r="P9146">
        <v>4</v>
      </c>
      <c r="Q9146">
        <v>984</v>
      </c>
      <c r="R9146">
        <v>2500</v>
      </c>
      <c r="S9146" t="str">
        <f>IF(Table1[[#This Row],[Average_Cost_for_two]]&lt;500,"Low",IF(Table1[[#This Row],[Average_Cost_for_two]]&lt;=1500,"Medium","High"))</f>
        <v>High</v>
      </c>
      <c r="T9146">
        <v>3.7</v>
      </c>
      <c r="U9146">
        <v>2011</v>
      </c>
      <c r="V9146">
        <v>10</v>
      </c>
      <c r="W9146">
        <v>6</v>
      </c>
      <c r="X9146">
        <f>IF(OR(Main!$U9146=0,
       Main!$V9146=0,
       Main!$W9146=0),
   "",
   DATE(Main!$U9146,
        Main!$V9146,
        Main!$W9146)
)</f>
        <v>40822</v>
      </c>
      <c r="Y9146">
        <f>Table1[[#This Row],[Average_Cost_for_two]]*VLOOKUP(Table1[[#This Row],[Currency]],currency!$A$2:$B$10,2,FALSE)</f>
        <v>30</v>
      </c>
      <c r="Z9146" t="str">
        <f>VLOOKUP(C9146,country!A:B,2,FALSE)</f>
        <v>India</v>
      </c>
      <c r="AA9146">
        <f t="shared" si="142"/>
        <v>4</v>
      </c>
    </row>
    <row r="9147" spans="1:27" ht="15.75" customHeight="1" x14ac:dyDescent="0.25">
      <c r="A9147">
        <v>5702418</v>
      </c>
      <c r="B9147" t="s">
        <v>2200</v>
      </c>
      <c r="C9147">
        <v>214</v>
      </c>
      <c r="D9147" t="s">
        <v>2382</v>
      </c>
      <c r="E9147" t="s">
        <v>19405</v>
      </c>
      <c r="F9147" t="s">
        <v>19406</v>
      </c>
      <c r="G9147" t="s">
        <v>19407</v>
      </c>
      <c r="H9147">
        <v>54.524121880000003</v>
      </c>
      <c r="I9147">
        <v>24.334216940000001</v>
      </c>
      <c r="J9147" t="s">
        <v>19408</v>
      </c>
      <c r="K9147" t="s">
        <v>2088</v>
      </c>
      <c r="L9147" t="s">
        <v>36</v>
      </c>
      <c r="M9147" t="s">
        <v>36</v>
      </c>
      <c r="N9147" t="s">
        <v>29</v>
      </c>
      <c r="O9147" t="s">
        <v>29</v>
      </c>
      <c r="P9147">
        <v>3</v>
      </c>
      <c r="Q9147">
        <v>355</v>
      </c>
      <c r="R9147">
        <v>120</v>
      </c>
      <c r="S9147" t="str">
        <f>IF(Table1[[#This Row],[Average_Cost_for_two]]&lt;500,"Low",IF(Table1[[#This Row],[Average_Cost_for_two]]&lt;=1500,"Medium","High"))</f>
        <v>Low</v>
      </c>
      <c r="T9147">
        <v>4</v>
      </c>
      <c r="U9147">
        <v>2014</v>
      </c>
      <c r="V9147">
        <v>4</v>
      </c>
      <c r="W9147">
        <v>12</v>
      </c>
      <c r="X9147">
        <f>IF(OR(Main!$U9147=0,
       Main!$V9147=0,
       Main!$W9147=0),
   "",
   DATE(Main!$U9147,
        Main!$V9147,
        Main!$W9147)
)</f>
        <v>41741</v>
      </c>
      <c r="Y9147">
        <f>Table1[[#This Row],[Average_Cost_for_two]]*VLOOKUP(Table1[[#This Row],[Currency]],currency!$A$2:$B$10,2,FALSE)</f>
        <v>32.400000000000006</v>
      </c>
      <c r="Z9147" t="str">
        <f>VLOOKUP(C9147,country!A:B,2,FALSE)</f>
        <v>United Arab Emirates</v>
      </c>
      <c r="AA9147">
        <f t="shared" si="142"/>
        <v>2</v>
      </c>
    </row>
    <row r="9148" spans="1:27" ht="15.75" customHeight="1" x14ac:dyDescent="0.25">
      <c r="A9148">
        <v>5600424</v>
      </c>
      <c r="B9148" t="s">
        <v>19409</v>
      </c>
      <c r="C9148">
        <v>214</v>
      </c>
      <c r="D9148" t="s">
        <v>2083</v>
      </c>
      <c r="E9148" t="s">
        <v>19410</v>
      </c>
      <c r="F9148" t="s">
        <v>2202</v>
      </c>
      <c r="G9148" t="s">
        <v>2203</v>
      </c>
      <c r="H9148">
        <v>55.39273214</v>
      </c>
      <c r="I9148">
        <v>25.33315516</v>
      </c>
      <c r="J9148" t="s">
        <v>19411</v>
      </c>
      <c r="K9148" t="s">
        <v>2088</v>
      </c>
      <c r="L9148" t="s">
        <v>29</v>
      </c>
      <c r="M9148" t="s">
        <v>36</v>
      </c>
      <c r="N9148" t="s">
        <v>29</v>
      </c>
      <c r="O9148" t="s">
        <v>29</v>
      </c>
      <c r="P9148">
        <v>3</v>
      </c>
      <c r="Q9148">
        <v>285</v>
      </c>
      <c r="R9148">
        <v>85</v>
      </c>
      <c r="S9148" t="str">
        <f>IF(Table1[[#This Row],[Average_Cost_for_two]]&lt;500,"Low",IF(Table1[[#This Row],[Average_Cost_for_two]]&lt;=1500,"Medium","High"))</f>
        <v>Low</v>
      </c>
      <c r="T9148">
        <v>3.9</v>
      </c>
      <c r="U9148">
        <v>2012</v>
      </c>
      <c r="V9148">
        <v>4</v>
      </c>
      <c r="W9148">
        <v>26</v>
      </c>
      <c r="X9148">
        <f>IF(OR(Main!$U9148=0,
       Main!$V9148=0,
       Main!$W9148=0),
   "",
   DATE(Main!$U9148,
        Main!$V9148,
        Main!$W9148)
)</f>
        <v>41025</v>
      </c>
      <c r="Y9148">
        <f>Table1[[#This Row],[Average_Cost_for_two]]*VLOOKUP(Table1[[#This Row],[Currency]],currency!$A$2:$B$10,2,FALSE)</f>
        <v>22.950000000000003</v>
      </c>
      <c r="Z9148" t="str">
        <f>VLOOKUP(C9148,country!A:B,2,FALSE)</f>
        <v>United Arab Emirates</v>
      </c>
      <c r="AA9148">
        <f t="shared" si="142"/>
        <v>2</v>
      </c>
    </row>
    <row r="9149" spans="1:27" ht="15.75" customHeight="1" x14ac:dyDescent="0.25">
      <c r="A9149">
        <v>8521</v>
      </c>
      <c r="B9149" t="s">
        <v>19412</v>
      </c>
      <c r="C9149">
        <v>1</v>
      </c>
      <c r="D9149" t="s">
        <v>23</v>
      </c>
      <c r="E9149" t="s">
        <v>19413</v>
      </c>
      <c r="F9149" t="s">
        <v>2930</v>
      </c>
      <c r="G9149" t="s">
        <v>2931</v>
      </c>
      <c r="H9149">
        <v>77.113617700000006</v>
      </c>
      <c r="I9149">
        <v>28.630012099999998</v>
      </c>
      <c r="J9149" t="s">
        <v>615</v>
      </c>
      <c r="K9149" t="s">
        <v>28</v>
      </c>
      <c r="L9149" t="s">
        <v>36</v>
      </c>
      <c r="M9149" t="s">
        <v>29</v>
      </c>
      <c r="N9149" t="s">
        <v>29</v>
      </c>
      <c r="O9149" t="s">
        <v>29</v>
      </c>
      <c r="P9149">
        <v>4</v>
      </c>
      <c r="Q9149">
        <v>14</v>
      </c>
      <c r="R9149">
        <v>2500</v>
      </c>
      <c r="S9149" t="str">
        <f>IF(Table1[[#This Row],[Average_Cost_for_two]]&lt;500,"Low",IF(Table1[[#This Row],[Average_Cost_for_two]]&lt;=1500,"Medium","High"))</f>
        <v>High</v>
      </c>
      <c r="T9149">
        <v>2.9</v>
      </c>
      <c r="U9149">
        <v>2018</v>
      </c>
      <c r="V9149">
        <v>10</v>
      </c>
      <c r="W9149">
        <v>9</v>
      </c>
      <c r="X9149">
        <f>IF(OR(Main!$U9149=0,
       Main!$V9149=0,
       Main!$W9149=0),
   "",
   DATE(Main!$U9149,
        Main!$V9149,
        Main!$W9149)
)</f>
        <v>43382</v>
      </c>
      <c r="Y9149">
        <f>Table1[[#This Row],[Average_Cost_for_two]]*VLOOKUP(Table1[[#This Row],[Currency]],currency!$A$2:$B$10,2,FALSE)</f>
        <v>30</v>
      </c>
      <c r="Z9149" t="str">
        <f>VLOOKUP(C9149,country!A:B,2,FALSE)</f>
        <v>India</v>
      </c>
      <c r="AA9149">
        <f t="shared" si="142"/>
        <v>4</v>
      </c>
    </row>
    <row r="9150" spans="1:27" ht="15.75" customHeight="1" x14ac:dyDescent="0.25">
      <c r="A9150">
        <v>5701978</v>
      </c>
      <c r="B9150" t="s">
        <v>19414</v>
      </c>
      <c r="C9150">
        <v>214</v>
      </c>
      <c r="D9150" t="s">
        <v>2382</v>
      </c>
      <c r="E9150" t="s">
        <v>19415</v>
      </c>
      <c r="F9150" t="s">
        <v>19416</v>
      </c>
      <c r="G9150" t="s">
        <v>19417</v>
      </c>
      <c r="H9150">
        <v>54.381930939999997</v>
      </c>
      <c r="I9150">
        <v>24.485579319999999</v>
      </c>
      <c r="J9150" t="s">
        <v>2179</v>
      </c>
      <c r="K9150" t="s">
        <v>2088</v>
      </c>
      <c r="L9150" t="s">
        <v>36</v>
      </c>
      <c r="M9150" t="s">
        <v>36</v>
      </c>
      <c r="N9150" t="s">
        <v>29</v>
      </c>
      <c r="O9150" t="s">
        <v>29</v>
      </c>
      <c r="P9150">
        <v>3</v>
      </c>
      <c r="Q9150">
        <v>471</v>
      </c>
      <c r="R9150">
        <v>150</v>
      </c>
      <c r="S9150" t="str">
        <f>IF(Table1[[#This Row],[Average_Cost_for_two]]&lt;500,"Low",IF(Table1[[#This Row],[Average_Cost_for_two]]&lt;=1500,"Medium","High"))</f>
        <v>Low</v>
      </c>
      <c r="T9150">
        <v>4.4000000000000004</v>
      </c>
      <c r="U9150">
        <v>2012</v>
      </c>
      <c r="V9150">
        <v>3</v>
      </c>
      <c r="W9150">
        <v>20</v>
      </c>
      <c r="X9150">
        <f>IF(OR(Main!$U9150=0,
       Main!$V9150=0,
       Main!$W9150=0),
   "",
   DATE(Main!$U9150,
        Main!$V9150,
        Main!$W9150)
)</f>
        <v>40988</v>
      </c>
      <c r="Y9150">
        <f>Table1[[#This Row],[Average_Cost_for_two]]*VLOOKUP(Table1[[#This Row],[Currency]],currency!$A$2:$B$10,2,FALSE)</f>
        <v>40.5</v>
      </c>
      <c r="Z9150" t="str">
        <f>VLOOKUP(C9150,country!A:B,2,FALSE)</f>
        <v>United Arab Emirates</v>
      </c>
      <c r="AA9150">
        <f t="shared" si="142"/>
        <v>1</v>
      </c>
    </row>
    <row r="9151" spans="1:27" ht="15.75" customHeight="1" x14ac:dyDescent="0.25">
      <c r="A9151">
        <v>5702615</v>
      </c>
      <c r="B9151" t="s">
        <v>19418</v>
      </c>
      <c r="C9151">
        <v>214</v>
      </c>
      <c r="D9151" t="s">
        <v>2382</v>
      </c>
      <c r="E9151" t="s">
        <v>19419</v>
      </c>
      <c r="F9151" t="s">
        <v>19371</v>
      </c>
      <c r="G9151" t="s">
        <v>19372</v>
      </c>
      <c r="H9151">
        <v>54.37422059</v>
      </c>
      <c r="I9151">
        <v>24.49089202</v>
      </c>
      <c r="J9151" t="s">
        <v>19420</v>
      </c>
      <c r="K9151" t="s">
        <v>2088</v>
      </c>
      <c r="L9151" t="s">
        <v>29</v>
      </c>
      <c r="M9151" t="s">
        <v>36</v>
      </c>
      <c r="N9151" t="s">
        <v>29</v>
      </c>
      <c r="O9151" t="s">
        <v>29</v>
      </c>
      <c r="P9151">
        <v>3</v>
      </c>
      <c r="Q9151">
        <v>525</v>
      </c>
      <c r="R9151">
        <v>100</v>
      </c>
      <c r="S9151" t="str">
        <f>IF(Table1[[#This Row],[Average_Cost_for_two]]&lt;500,"Low",IF(Table1[[#This Row],[Average_Cost_for_two]]&lt;=1500,"Medium","High"))</f>
        <v>Low</v>
      </c>
      <c r="T9151">
        <v>4</v>
      </c>
      <c r="U9151">
        <v>2010</v>
      </c>
      <c r="V9151">
        <v>3</v>
      </c>
      <c r="W9151">
        <v>24</v>
      </c>
      <c r="X9151">
        <f>IF(OR(Main!$U9151=0,
       Main!$V9151=0,
       Main!$W9151=0),
   "",
   DATE(Main!$U9151,
        Main!$V9151,
        Main!$W9151)
)</f>
        <v>40261</v>
      </c>
      <c r="Y9151">
        <f>Table1[[#This Row],[Average_Cost_for_two]]*VLOOKUP(Table1[[#This Row],[Currency]],currency!$A$2:$B$10,2,FALSE)</f>
        <v>27</v>
      </c>
      <c r="Z9151" t="str">
        <f>VLOOKUP(C9151,country!A:B,2,FALSE)</f>
        <v>United Arab Emirates</v>
      </c>
      <c r="AA9151">
        <f t="shared" si="142"/>
        <v>1</v>
      </c>
    </row>
    <row r="9152" spans="1:27" ht="15.75" customHeight="1" x14ac:dyDescent="0.25">
      <c r="A9152">
        <v>210134</v>
      </c>
      <c r="B9152" t="s">
        <v>19421</v>
      </c>
      <c r="C9152">
        <v>214</v>
      </c>
      <c r="D9152" t="s">
        <v>2560</v>
      </c>
      <c r="E9152" t="s">
        <v>19422</v>
      </c>
      <c r="F9152" t="s">
        <v>19423</v>
      </c>
      <c r="G9152" t="s">
        <v>19424</v>
      </c>
      <c r="H9152">
        <v>55.273403340000002</v>
      </c>
      <c r="I9152">
        <v>25.24107351</v>
      </c>
      <c r="J9152" t="s">
        <v>19425</v>
      </c>
      <c r="K9152" t="s">
        <v>2088</v>
      </c>
      <c r="L9152" t="s">
        <v>36</v>
      </c>
      <c r="M9152" t="s">
        <v>36</v>
      </c>
      <c r="N9152" t="s">
        <v>29</v>
      </c>
      <c r="O9152" t="s">
        <v>29</v>
      </c>
      <c r="P9152">
        <v>3</v>
      </c>
      <c r="Q9152">
        <v>552</v>
      </c>
      <c r="R9152">
        <v>150</v>
      </c>
      <c r="S9152" t="str">
        <f>IF(Table1[[#This Row],[Average_Cost_for_two]]&lt;500,"Low",IF(Table1[[#This Row],[Average_Cost_for_two]]&lt;=1500,"Medium","High"))</f>
        <v>Low</v>
      </c>
      <c r="T9152">
        <v>4.4000000000000004</v>
      </c>
      <c r="U9152">
        <v>2014</v>
      </c>
      <c r="V9152">
        <v>3</v>
      </c>
      <c r="W9152">
        <v>12</v>
      </c>
      <c r="X9152">
        <f>IF(OR(Main!$U9152=0,
       Main!$V9152=0,
       Main!$W9152=0),
   "",
   DATE(Main!$U9152,
        Main!$V9152,
        Main!$W9152)
)</f>
        <v>41710</v>
      </c>
      <c r="Y9152">
        <f>Table1[[#This Row],[Average_Cost_for_two]]*VLOOKUP(Table1[[#This Row],[Currency]],currency!$A$2:$B$10,2,FALSE)</f>
        <v>40.5</v>
      </c>
      <c r="Z9152" t="str">
        <f>VLOOKUP(C9152,country!A:B,2,FALSE)</f>
        <v>United Arab Emirates</v>
      </c>
      <c r="AA9152">
        <f t="shared" si="142"/>
        <v>1</v>
      </c>
    </row>
    <row r="9153" spans="1:27" ht="15.75" customHeight="1" x14ac:dyDescent="0.25">
      <c r="A9153">
        <v>202507</v>
      </c>
      <c r="B9153" t="s">
        <v>2423</v>
      </c>
      <c r="C9153">
        <v>214</v>
      </c>
      <c r="D9153" t="s">
        <v>2560</v>
      </c>
      <c r="E9153" t="s">
        <v>19426</v>
      </c>
      <c r="F9153" t="s">
        <v>19427</v>
      </c>
      <c r="G9153" t="s">
        <v>19428</v>
      </c>
      <c r="H9153">
        <v>55.274305570000003</v>
      </c>
      <c r="I9153">
        <v>25.211356630000001</v>
      </c>
      <c r="J9153" t="s">
        <v>2468</v>
      </c>
      <c r="K9153" t="s">
        <v>2088</v>
      </c>
      <c r="L9153" t="s">
        <v>29</v>
      </c>
      <c r="M9153" t="s">
        <v>36</v>
      </c>
      <c r="N9153" t="s">
        <v>29</v>
      </c>
      <c r="O9153" t="s">
        <v>29</v>
      </c>
      <c r="P9153">
        <v>3</v>
      </c>
      <c r="Q9153">
        <v>500</v>
      </c>
      <c r="R9153">
        <v>250</v>
      </c>
      <c r="S9153" t="str">
        <f>IF(Table1[[#This Row],[Average_Cost_for_two]]&lt;500,"Low",IF(Table1[[#This Row],[Average_Cost_for_two]]&lt;=1500,"Medium","High"))</f>
        <v>Low</v>
      </c>
      <c r="T9153">
        <v>3.7</v>
      </c>
      <c r="U9153">
        <v>2010</v>
      </c>
      <c r="V9153">
        <v>3</v>
      </c>
      <c r="W9153">
        <v>8</v>
      </c>
      <c r="X9153">
        <f>IF(OR(Main!$U9153=0,
       Main!$V9153=0,
       Main!$W9153=0),
   "",
   DATE(Main!$U9153,
        Main!$V9153,
        Main!$W9153)
)</f>
        <v>40245</v>
      </c>
      <c r="Y9153">
        <f>Table1[[#This Row],[Average_Cost_for_two]]*VLOOKUP(Table1[[#This Row],[Currency]],currency!$A$2:$B$10,2,FALSE)</f>
        <v>67.5</v>
      </c>
      <c r="Z9153" t="str">
        <f>VLOOKUP(C9153,country!A:B,2,FALSE)</f>
        <v>United Arab Emirates</v>
      </c>
      <c r="AA9153">
        <f t="shared" si="142"/>
        <v>1</v>
      </c>
    </row>
    <row r="9154" spans="1:27" ht="15.75" customHeight="1" x14ac:dyDescent="0.25">
      <c r="A9154">
        <v>209654</v>
      </c>
      <c r="B9154" t="s">
        <v>19429</v>
      </c>
      <c r="C9154">
        <v>214</v>
      </c>
      <c r="D9154" t="s">
        <v>2560</v>
      </c>
      <c r="E9154" t="s">
        <v>19430</v>
      </c>
      <c r="F9154" t="s">
        <v>19401</v>
      </c>
      <c r="G9154" t="s">
        <v>19402</v>
      </c>
      <c r="H9154">
        <v>55.301916900000002</v>
      </c>
      <c r="I9154">
        <v>25.25007862</v>
      </c>
      <c r="J9154" t="s">
        <v>2010</v>
      </c>
      <c r="K9154" t="s">
        <v>2088</v>
      </c>
      <c r="L9154" t="s">
        <v>36</v>
      </c>
      <c r="M9154" t="s">
        <v>36</v>
      </c>
      <c r="N9154" t="s">
        <v>29</v>
      </c>
      <c r="O9154" t="s">
        <v>29</v>
      </c>
      <c r="P9154">
        <v>2</v>
      </c>
      <c r="Q9154">
        <v>1281</v>
      </c>
      <c r="R9154">
        <v>90</v>
      </c>
      <c r="S9154" t="str">
        <f>IF(Table1[[#This Row],[Average_Cost_for_two]]&lt;500,"Low",IF(Table1[[#This Row],[Average_Cost_for_two]]&lt;=1500,"Medium","High"))</f>
        <v>Low</v>
      </c>
      <c r="T9154">
        <v>4.3</v>
      </c>
      <c r="U9154">
        <v>2017</v>
      </c>
      <c r="V9154">
        <v>2</v>
      </c>
      <c r="W9154">
        <v>28</v>
      </c>
      <c r="X9154">
        <f>IF(OR(Main!$U9154=0,
       Main!$V9154=0,
       Main!$W9154=0),
   "",
   DATE(Main!$U9154,
        Main!$V9154,
        Main!$W9154)
)</f>
        <v>42794</v>
      </c>
      <c r="Y9154">
        <f>Table1[[#This Row],[Average_Cost_for_two]]*VLOOKUP(Table1[[#This Row],[Currency]],currency!$A$2:$B$10,2,FALSE)</f>
        <v>24.3</v>
      </c>
      <c r="Z9154" t="str">
        <f>VLOOKUP(C9154,country!A:B,2,FALSE)</f>
        <v>United Arab Emirates</v>
      </c>
      <c r="AA9154">
        <f t="shared" ref="AA9154:AA9217" si="143">ROUNDUP(V9154/3,0)</f>
        <v>1</v>
      </c>
    </row>
    <row r="9155" spans="1:27" ht="15.75" customHeight="1" x14ac:dyDescent="0.25">
      <c r="A9155">
        <v>1267</v>
      </c>
      <c r="B9155" t="s">
        <v>19431</v>
      </c>
      <c r="C9155">
        <v>1</v>
      </c>
      <c r="D9155" t="s">
        <v>23</v>
      </c>
      <c r="E9155" t="s">
        <v>13806</v>
      </c>
      <c r="F9155" t="s">
        <v>13807</v>
      </c>
      <c r="G9155" t="s">
        <v>13808</v>
      </c>
      <c r="H9155">
        <v>77.143218700000006</v>
      </c>
      <c r="I9155">
        <v>28.705739300000001</v>
      </c>
      <c r="J9155" t="s">
        <v>27</v>
      </c>
      <c r="K9155" t="s">
        <v>28</v>
      </c>
      <c r="L9155" t="s">
        <v>36</v>
      </c>
      <c r="M9155" t="s">
        <v>29</v>
      </c>
      <c r="N9155" t="s">
        <v>29</v>
      </c>
      <c r="O9155" t="s">
        <v>29</v>
      </c>
      <c r="P9155">
        <v>4</v>
      </c>
      <c r="Q9155">
        <v>259</v>
      </c>
      <c r="R9155">
        <v>2500</v>
      </c>
      <c r="S9155" t="str">
        <f>IF(Table1[[#This Row],[Average_Cost_for_two]]&lt;500,"Low",IF(Table1[[#This Row],[Average_Cost_for_two]]&lt;=1500,"Medium","High"))</f>
        <v>High</v>
      </c>
      <c r="T9155">
        <v>3.9</v>
      </c>
      <c r="U9155">
        <v>2011</v>
      </c>
      <c r="V9155">
        <v>4</v>
      </c>
      <c r="W9155">
        <v>14</v>
      </c>
      <c r="X9155">
        <f>IF(OR(Main!$U9155=0,
       Main!$V9155=0,
       Main!$W9155=0),
   "",
   DATE(Main!$U9155,
        Main!$V9155,
        Main!$W9155)
)</f>
        <v>40647</v>
      </c>
      <c r="Y9155">
        <f>Table1[[#This Row],[Average_Cost_for_two]]*VLOOKUP(Table1[[#This Row],[Currency]],currency!$A$2:$B$10,2,FALSE)</f>
        <v>30</v>
      </c>
      <c r="Z9155" t="str">
        <f>VLOOKUP(C9155,country!A:B,2,FALSE)</f>
        <v>India</v>
      </c>
      <c r="AA9155">
        <f t="shared" si="143"/>
        <v>2</v>
      </c>
    </row>
    <row r="9156" spans="1:27" ht="15.75" customHeight="1" x14ac:dyDescent="0.25">
      <c r="A9156">
        <v>18408062</v>
      </c>
      <c r="B9156" t="s">
        <v>19432</v>
      </c>
      <c r="C9156">
        <v>1</v>
      </c>
      <c r="D9156" t="s">
        <v>23</v>
      </c>
      <c r="E9156" t="s">
        <v>19433</v>
      </c>
      <c r="F9156" t="s">
        <v>565</v>
      </c>
      <c r="G9156" t="s">
        <v>566</v>
      </c>
      <c r="H9156">
        <v>77.122934000000001</v>
      </c>
      <c r="I9156">
        <v>28.552710999999999</v>
      </c>
      <c r="J9156" t="s">
        <v>27</v>
      </c>
      <c r="K9156" t="s">
        <v>28</v>
      </c>
      <c r="L9156" t="s">
        <v>36</v>
      </c>
      <c r="M9156" t="s">
        <v>29</v>
      </c>
      <c r="N9156" t="s">
        <v>29</v>
      </c>
      <c r="O9156" t="s">
        <v>29</v>
      </c>
      <c r="P9156">
        <v>4</v>
      </c>
      <c r="Q9156">
        <v>7</v>
      </c>
      <c r="R9156">
        <v>2500</v>
      </c>
      <c r="S9156" t="str">
        <f>IF(Table1[[#This Row],[Average_Cost_for_two]]&lt;500,"Low",IF(Table1[[#This Row],[Average_Cost_for_two]]&lt;=1500,"Medium","High"))</f>
        <v>High</v>
      </c>
      <c r="T9156">
        <v>3.1</v>
      </c>
      <c r="U9156">
        <v>2017</v>
      </c>
      <c r="V9156">
        <v>11</v>
      </c>
      <c r="W9156">
        <v>1</v>
      </c>
      <c r="X9156">
        <f>IF(OR(Main!$U9156=0,
       Main!$V9156=0,
       Main!$W9156=0),
   "",
   DATE(Main!$U9156,
        Main!$V9156,
        Main!$W9156)
)</f>
        <v>43040</v>
      </c>
      <c r="Y9156">
        <f>Table1[[#This Row],[Average_Cost_for_two]]*VLOOKUP(Table1[[#This Row],[Currency]],currency!$A$2:$B$10,2,FALSE)</f>
        <v>30</v>
      </c>
      <c r="Z9156" t="str">
        <f>VLOOKUP(C9156,country!A:B,2,FALSE)</f>
        <v>India</v>
      </c>
      <c r="AA9156">
        <f t="shared" si="143"/>
        <v>4</v>
      </c>
    </row>
    <row r="9157" spans="1:27" ht="15.75" customHeight="1" x14ac:dyDescent="0.25">
      <c r="A9157">
        <v>5876</v>
      </c>
      <c r="B9157" t="s">
        <v>19434</v>
      </c>
      <c r="C9157">
        <v>1</v>
      </c>
      <c r="D9157" t="s">
        <v>11222</v>
      </c>
      <c r="E9157" t="s">
        <v>19435</v>
      </c>
      <c r="F9157" t="s">
        <v>11264</v>
      </c>
      <c r="G9157" t="s">
        <v>11265</v>
      </c>
      <c r="H9157">
        <v>77.034962699999994</v>
      </c>
      <c r="I9157">
        <v>28.4582412</v>
      </c>
      <c r="J9157" t="s">
        <v>615</v>
      </c>
      <c r="K9157" t="s">
        <v>28</v>
      </c>
      <c r="L9157" t="s">
        <v>36</v>
      </c>
      <c r="M9157" t="s">
        <v>29</v>
      </c>
      <c r="N9157" t="s">
        <v>29</v>
      </c>
      <c r="O9157" t="s">
        <v>29</v>
      </c>
      <c r="P9157">
        <v>4</v>
      </c>
      <c r="Q9157">
        <v>15</v>
      </c>
      <c r="R9157">
        <v>2500</v>
      </c>
      <c r="S9157" t="str">
        <f>IF(Table1[[#This Row],[Average_Cost_for_two]]&lt;500,"Low",IF(Table1[[#This Row],[Average_Cost_for_two]]&lt;=1500,"Medium","High"))</f>
        <v>High</v>
      </c>
      <c r="T9157">
        <v>2.9</v>
      </c>
      <c r="U9157">
        <v>2012</v>
      </c>
      <c r="V9157">
        <v>9</v>
      </c>
      <c r="W9157">
        <v>8</v>
      </c>
      <c r="X9157">
        <f>IF(OR(Main!$U9157=0,
       Main!$V9157=0,
       Main!$W9157=0),
   "",
   DATE(Main!$U9157,
        Main!$V9157,
        Main!$W9157)
)</f>
        <v>41160</v>
      </c>
      <c r="Y9157">
        <f>Table1[[#This Row],[Average_Cost_for_two]]*VLOOKUP(Table1[[#This Row],[Currency]],currency!$A$2:$B$10,2,FALSE)</f>
        <v>30</v>
      </c>
      <c r="Z9157" t="str">
        <f>VLOOKUP(C9157,country!A:B,2,FALSE)</f>
        <v>India</v>
      </c>
      <c r="AA9157">
        <f t="shared" si="143"/>
        <v>3</v>
      </c>
    </row>
    <row r="9158" spans="1:27" ht="15.75" customHeight="1" x14ac:dyDescent="0.25">
      <c r="A9158">
        <v>5704202</v>
      </c>
      <c r="B9158" t="s">
        <v>19436</v>
      </c>
      <c r="C9158">
        <v>214</v>
      </c>
      <c r="D9158" t="s">
        <v>2382</v>
      </c>
      <c r="E9158" t="s">
        <v>19437</v>
      </c>
      <c r="F9158" t="s">
        <v>19438</v>
      </c>
      <c r="G9158" t="s">
        <v>19439</v>
      </c>
      <c r="H9158">
        <v>54.366157540000003</v>
      </c>
      <c r="I9158">
        <v>24.482770940000002</v>
      </c>
      <c r="J9158" t="s">
        <v>19440</v>
      </c>
      <c r="K9158" t="s">
        <v>2088</v>
      </c>
      <c r="L9158" t="s">
        <v>29</v>
      </c>
      <c r="M9158" t="s">
        <v>36</v>
      </c>
      <c r="N9158" t="s">
        <v>29</v>
      </c>
      <c r="O9158" t="s">
        <v>29</v>
      </c>
      <c r="P9158">
        <v>3</v>
      </c>
      <c r="Q9158">
        <v>162</v>
      </c>
      <c r="R9158">
        <v>100</v>
      </c>
      <c r="S9158" t="str">
        <f>IF(Table1[[#This Row],[Average_Cost_for_two]]&lt;500,"Low",IF(Table1[[#This Row],[Average_Cost_for_two]]&lt;=1500,"Medium","High"))</f>
        <v>Low</v>
      </c>
      <c r="T9158">
        <v>4.5</v>
      </c>
      <c r="U9158">
        <v>2016</v>
      </c>
      <c r="V9158">
        <v>11</v>
      </c>
      <c r="W9158">
        <v>2</v>
      </c>
      <c r="X9158">
        <f>IF(OR(Main!$U9158=0,
       Main!$V9158=0,
       Main!$W9158=0),
   "",
   DATE(Main!$U9158,
        Main!$V9158,
        Main!$W9158)
)</f>
        <v>42676</v>
      </c>
      <c r="Y9158">
        <f>Table1[[#This Row],[Average_Cost_for_two]]*VLOOKUP(Table1[[#This Row],[Currency]],currency!$A$2:$B$10,2,FALSE)</f>
        <v>27</v>
      </c>
      <c r="Z9158" t="str">
        <f>VLOOKUP(C9158,country!A:B,2,FALSE)</f>
        <v>United Arab Emirates</v>
      </c>
      <c r="AA9158">
        <f t="shared" si="143"/>
        <v>4</v>
      </c>
    </row>
    <row r="9159" spans="1:27" ht="15.75" customHeight="1" x14ac:dyDescent="0.25">
      <c r="A9159">
        <v>18441707</v>
      </c>
      <c r="B9159" t="s">
        <v>19441</v>
      </c>
      <c r="C9159">
        <v>1</v>
      </c>
      <c r="D9159" t="s">
        <v>11222</v>
      </c>
      <c r="E9159" t="s">
        <v>19442</v>
      </c>
      <c r="F9159" t="s">
        <v>19443</v>
      </c>
      <c r="G9159" t="s">
        <v>19444</v>
      </c>
      <c r="H9159">
        <v>77.080366999999995</v>
      </c>
      <c r="I9159">
        <v>28.460925</v>
      </c>
      <c r="J9159" t="s">
        <v>3124</v>
      </c>
      <c r="K9159" t="s">
        <v>28</v>
      </c>
      <c r="L9159" t="s">
        <v>29</v>
      </c>
      <c r="M9159" t="s">
        <v>29</v>
      </c>
      <c r="N9159" t="s">
        <v>29</v>
      </c>
      <c r="O9159" t="s">
        <v>29</v>
      </c>
      <c r="P9159">
        <v>4</v>
      </c>
      <c r="Q9159">
        <v>3</v>
      </c>
      <c r="R9159">
        <v>2500</v>
      </c>
      <c r="S9159" t="str">
        <f>IF(Table1[[#This Row],[Average_Cost_for_two]]&lt;500,"Low",IF(Table1[[#This Row],[Average_Cost_for_two]]&lt;=1500,"Medium","High"))</f>
        <v>High</v>
      </c>
      <c r="T9159">
        <v>1</v>
      </c>
      <c r="U9159">
        <v>2018</v>
      </c>
      <c r="V9159">
        <v>9</v>
      </c>
      <c r="W9159">
        <v>21</v>
      </c>
      <c r="X9159">
        <f>IF(OR(Main!$U9159=0,
       Main!$V9159=0,
       Main!$W9159=0),
   "",
   DATE(Main!$U9159,
        Main!$V9159,
        Main!$W9159)
)</f>
        <v>43364</v>
      </c>
      <c r="Y9159">
        <f>Table1[[#This Row],[Average_Cost_for_two]]*VLOOKUP(Table1[[#This Row],[Currency]],currency!$A$2:$B$10,2,FALSE)</f>
        <v>30</v>
      </c>
      <c r="Z9159" t="str">
        <f>VLOOKUP(C9159,country!A:B,2,FALSE)</f>
        <v>India</v>
      </c>
      <c r="AA9159">
        <f t="shared" si="143"/>
        <v>3</v>
      </c>
    </row>
    <row r="9160" spans="1:27" ht="15.75" customHeight="1" x14ac:dyDescent="0.25">
      <c r="A9160">
        <v>5602751</v>
      </c>
      <c r="B9160" t="s">
        <v>19445</v>
      </c>
      <c r="C9160">
        <v>214</v>
      </c>
      <c r="D9160" t="s">
        <v>2083</v>
      </c>
      <c r="E9160" t="s">
        <v>19446</v>
      </c>
      <c r="F9160" t="s">
        <v>2202</v>
      </c>
      <c r="G9160" t="s">
        <v>2203</v>
      </c>
      <c r="H9160">
        <v>55.396984000000003</v>
      </c>
      <c r="I9160">
        <v>25.338089</v>
      </c>
      <c r="J9160" t="s">
        <v>877</v>
      </c>
      <c r="K9160" t="s">
        <v>2088</v>
      </c>
      <c r="L9160" t="s">
        <v>29</v>
      </c>
      <c r="M9160" t="s">
        <v>36</v>
      </c>
      <c r="N9160" t="s">
        <v>29</v>
      </c>
      <c r="O9160" t="s">
        <v>29</v>
      </c>
      <c r="P9160">
        <v>3</v>
      </c>
      <c r="Q9160">
        <v>210</v>
      </c>
      <c r="R9160">
        <v>70</v>
      </c>
      <c r="S9160" t="str">
        <f>IF(Table1[[#This Row],[Average_Cost_for_two]]&lt;500,"Low",IF(Table1[[#This Row],[Average_Cost_for_two]]&lt;=1500,"Medium","High"))</f>
        <v>Low</v>
      </c>
      <c r="T9160">
        <v>3.8</v>
      </c>
      <c r="U9160">
        <v>2013</v>
      </c>
      <c r="V9160">
        <v>11</v>
      </c>
      <c r="W9160">
        <v>3</v>
      </c>
      <c r="X9160">
        <f>IF(OR(Main!$U9160=0,
       Main!$V9160=0,
       Main!$W9160=0),
   "",
   DATE(Main!$U9160,
        Main!$V9160,
        Main!$W9160)
)</f>
        <v>41581</v>
      </c>
      <c r="Y9160">
        <f>Table1[[#This Row],[Average_Cost_for_two]]*VLOOKUP(Table1[[#This Row],[Currency]],currency!$A$2:$B$10,2,FALSE)</f>
        <v>18.900000000000002</v>
      </c>
      <c r="Z9160" t="str">
        <f>VLOOKUP(C9160,country!A:B,2,FALSE)</f>
        <v>United Arab Emirates</v>
      </c>
      <c r="AA9160">
        <f t="shared" si="143"/>
        <v>4</v>
      </c>
    </row>
    <row r="9161" spans="1:27" ht="15.75" customHeight="1" x14ac:dyDescent="0.25">
      <c r="A9161">
        <v>3961</v>
      </c>
      <c r="B9161" t="s">
        <v>19447</v>
      </c>
      <c r="C9161">
        <v>1</v>
      </c>
      <c r="D9161" t="s">
        <v>11222</v>
      </c>
      <c r="E9161" t="s">
        <v>16664</v>
      </c>
      <c r="F9161" t="s">
        <v>16665</v>
      </c>
      <c r="G9161" t="s">
        <v>16666</v>
      </c>
      <c r="H9161">
        <v>77.092307700000006</v>
      </c>
      <c r="I9161">
        <v>28.4799845</v>
      </c>
      <c r="J9161" t="s">
        <v>3774</v>
      </c>
      <c r="K9161" t="s">
        <v>28</v>
      </c>
      <c r="L9161" t="s">
        <v>36</v>
      </c>
      <c r="M9161" t="s">
        <v>29</v>
      </c>
      <c r="N9161" t="s">
        <v>29</v>
      </c>
      <c r="O9161" t="s">
        <v>29</v>
      </c>
      <c r="P9161">
        <v>4</v>
      </c>
      <c r="Q9161">
        <v>57</v>
      </c>
      <c r="R9161">
        <v>2500</v>
      </c>
      <c r="S9161" t="str">
        <f>IF(Table1[[#This Row],[Average_Cost_for_two]]&lt;500,"Low",IF(Table1[[#This Row],[Average_Cost_for_two]]&lt;=1500,"Medium","High"))</f>
        <v>High</v>
      </c>
      <c r="T9161">
        <v>3.3</v>
      </c>
      <c r="U9161">
        <v>2018</v>
      </c>
      <c r="V9161">
        <v>9</v>
      </c>
      <c r="W9161">
        <v>14</v>
      </c>
      <c r="X9161">
        <f>IF(OR(Main!$U9161=0,
       Main!$V9161=0,
       Main!$W9161=0),
   "",
   DATE(Main!$U9161,
        Main!$V9161,
        Main!$W9161)
)</f>
        <v>43357</v>
      </c>
      <c r="Y9161">
        <f>Table1[[#This Row],[Average_Cost_for_two]]*VLOOKUP(Table1[[#This Row],[Currency]],currency!$A$2:$B$10,2,FALSE)</f>
        <v>30</v>
      </c>
      <c r="Z9161" t="str">
        <f>VLOOKUP(C9161,country!A:B,2,FALSE)</f>
        <v>India</v>
      </c>
      <c r="AA9161">
        <f t="shared" si="143"/>
        <v>3</v>
      </c>
    </row>
    <row r="9162" spans="1:27" ht="15.75" customHeight="1" x14ac:dyDescent="0.25">
      <c r="A9162">
        <v>5602586</v>
      </c>
      <c r="B9162" t="s">
        <v>19448</v>
      </c>
      <c r="C9162">
        <v>214</v>
      </c>
      <c r="D9162" t="s">
        <v>2083</v>
      </c>
      <c r="E9162" t="s">
        <v>19449</v>
      </c>
      <c r="F9162" t="s">
        <v>19378</v>
      </c>
      <c r="G9162" t="s">
        <v>19379</v>
      </c>
      <c r="H9162">
        <v>55.382907869999997</v>
      </c>
      <c r="I9162">
        <v>25.354435389999999</v>
      </c>
      <c r="J9162" t="s">
        <v>19450</v>
      </c>
      <c r="K9162" t="s">
        <v>2088</v>
      </c>
      <c r="L9162" t="s">
        <v>29</v>
      </c>
      <c r="M9162" t="s">
        <v>36</v>
      </c>
      <c r="N9162" t="s">
        <v>29</v>
      </c>
      <c r="O9162" t="s">
        <v>29</v>
      </c>
      <c r="P9162">
        <v>3</v>
      </c>
      <c r="Q9162">
        <v>192</v>
      </c>
      <c r="R9162">
        <v>90</v>
      </c>
      <c r="S9162" t="str">
        <f>IF(Table1[[#This Row],[Average_Cost_for_two]]&lt;500,"Low",IF(Table1[[#This Row],[Average_Cost_for_two]]&lt;=1500,"Medium","High"))</f>
        <v>Low</v>
      </c>
      <c r="T9162">
        <v>4.0999999999999996</v>
      </c>
      <c r="U9162">
        <v>2012</v>
      </c>
      <c r="V9162">
        <v>11</v>
      </c>
      <c r="W9162">
        <v>25</v>
      </c>
      <c r="X9162">
        <f>IF(OR(Main!$U9162=0,
       Main!$V9162=0,
       Main!$W9162=0),
   "",
   DATE(Main!$U9162,
        Main!$V9162,
        Main!$W9162)
)</f>
        <v>41238</v>
      </c>
      <c r="Y9162">
        <f>Table1[[#This Row],[Average_Cost_for_two]]*VLOOKUP(Table1[[#This Row],[Currency]],currency!$A$2:$B$10,2,FALSE)</f>
        <v>24.3</v>
      </c>
      <c r="Z9162" t="str">
        <f>VLOOKUP(C9162,country!A:B,2,FALSE)</f>
        <v>United Arab Emirates</v>
      </c>
      <c r="AA9162">
        <f t="shared" si="143"/>
        <v>4</v>
      </c>
    </row>
    <row r="9163" spans="1:27" ht="15.75" customHeight="1" x14ac:dyDescent="0.25">
      <c r="A9163">
        <v>5704118</v>
      </c>
      <c r="B9163" t="s">
        <v>19451</v>
      </c>
      <c r="C9163">
        <v>214</v>
      </c>
      <c r="D9163" t="s">
        <v>2382</v>
      </c>
      <c r="E9163" t="s">
        <v>19452</v>
      </c>
      <c r="F9163" t="s">
        <v>19453</v>
      </c>
      <c r="G9163" t="s">
        <v>19454</v>
      </c>
      <c r="H9163">
        <v>54.51003961</v>
      </c>
      <c r="I9163">
        <v>24.363129730000001</v>
      </c>
      <c r="J9163" t="s">
        <v>19455</v>
      </c>
      <c r="K9163" t="s">
        <v>2088</v>
      </c>
      <c r="L9163" t="s">
        <v>29</v>
      </c>
      <c r="M9163" t="s">
        <v>36</v>
      </c>
      <c r="N9163" t="s">
        <v>29</v>
      </c>
      <c r="O9163" t="s">
        <v>29</v>
      </c>
      <c r="P9163">
        <v>2</v>
      </c>
      <c r="Q9163">
        <v>277</v>
      </c>
      <c r="R9163">
        <v>50</v>
      </c>
      <c r="S9163" t="str">
        <f>IF(Table1[[#This Row],[Average_Cost_for_two]]&lt;500,"Low",IF(Table1[[#This Row],[Average_Cost_for_two]]&lt;=1500,"Medium","High"))</f>
        <v>Low</v>
      </c>
      <c r="T9163">
        <v>4</v>
      </c>
      <c r="U9163">
        <v>2016</v>
      </c>
      <c r="V9163">
        <v>10</v>
      </c>
      <c r="W9163">
        <v>25</v>
      </c>
      <c r="X9163">
        <f>IF(OR(Main!$U9163=0,
       Main!$V9163=0,
       Main!$W9163=0),
   "",
   DATE(Main!$U9163,
        Main!$V9163,
        Main!$W9163)
)</f>
        <v>42668</v>
      </c>
      <c r="Y9163">
        <f>Table1[[#This Row],[Average_Cost_for_two]]*VLOOKUP(Table1[[#This Row],[Currency]],currency!$A$2:$B$10,2,FALSE)</f>
        <v>13.5</v>
      </c>
      <c r="Z9163" t="str">
        <f>VLOOKUP(C9163,country!A:B,2,FALSE)</f>
        <v>United Arab Emirates</v>
      </c>
      <c r="AA9163">
        <f t="shared" si="143"/>
        <v>4</v>
      </c>
    </row>
    <row r="9164" spans="1:27" ht="15.75" customHeight="1" x14ac:dyDescent="0.25">
      <c r="A9164">
        <v>18291200</v>
      </c>
      <c r="B9164" t="s">
        <v>16505</v>
      </c>
      <c r="C9164">
        <v>1</v>
      </c>
      <c r="D9164" t="s">
        <v>11222</v>
      </c>
      <c r="E9164" t="s">
        <v>12757</v>
      </c>
      <c r="F9164" t="s">
        <v>12758</v>
      </c>
      <c r="G9164" t="s">
        <v>12757</v>
      </c>
      <c r="H9164">
        <v>77.096912000000003</v>
      </c>
      <c r="I9164">
        <v>28.450973659999999</v>
      </c>
      <c r="J9164" t="s">
        <v>19383</v>
      </c>
      <c r="K9164" t="s">
        <v>28</v>
      </c>
      <c r="L9164" t="s">
        <v>36</v>
      </c>
      <c r="M9164" t="s">
        <v>29</v>
      </c>
      <c r="N9164" t="s">
        <v>29</v>
      </c>
      <c r="O9164" t="s">
        <v>29</v>
      </c>
      <c r="P9164">
        <v>4</v>
      </c>
      <c r="Q9164">
        <v>13</v>
      </c>
      <c r="R9164">
        <v>2500</v>
      </c>
      <c r="S9164" t="str">
        <f>IF(Table1[[#This Row],[Average_Cost_for_two]]&lt;500,"Low",IF(Table1[[#This Row],[Average_Cost_for_two]]&lt;=1500,"Medium","High"))</f>
        <v>High</v>
      </c>
      <c r="T9164">
        <v>3.5</v>
      </c>
      <c r="U9164">
        <v>2018</v>
      </c>
      <c r="V9164">
        <v>9</v>
      </c>
      <c r="W9164">
        <v>3</v>
      </c>
      <c r="X9164">
        <f>IF(OR(Main!$U9164=0,
       Main!$V9164=0,
       Main!$W9164=0),
   "",
   DATE(Main!$U9164,
        Main!$V9164,
        Main!$W9164)
)</f>
        <v>43346</v>
      </c>
      <c r="Y9164">
        <f>Table1[[#This Row],[Average_Cost_for_two]]*VLOOKUP(Table1[[#This Row],[Currency]],currency!$A$2:$B$10,2,FALSE)</f>
        <v>30</v>
      </c>
      <c r="Z9164" t="str">
        <f>VLOOKUP(C9164,country!A:B,2,FALSE)</f>
        <v>India</v>
      </c>
      <c r="AA9164">
        <f t="shared" si="143"/>
        <v>3</v>
      </c>
    </row>
    <row r="9165" spans="1:27" ht="15.75" customHeight="1" x14ac:dyDescent="0.25">
      <c r="A9165">
        <v>18381837</v>
      </c>
      <c r="B9165" t="s">
        <v>16361</v>
      </c>
      <c r="C9165">
        <v>214</v>
      </c>
      <c r="D9165" t="s">
        <v>2560</v>
      </c>
      <c r="E9165" t="s">
        <v>19456</v>
      </c>
      <c r="F9165" t="s">
        <v>19457</v>
      </c>
      <c r="G9165" t="s">
        <v>19458</v>
      </c>
      <c r="H9165">
        <v>55.288060999999999</v>
      </c>
      <c r="I9165">
        <v>25.252054000000001</v>
      </c>
      <c r="J9165" t="s">
        <v>19459</v>
      </c>
      <c r="K9165" t="s">
        <v>2088</v>
      </c>
      <c r="L9165" t="s">
        <v>36</v>
      </c>
      <c r="M9165" t="s">
        <v>29</v>
      </c>
      <c r="N9165" t="s">
        <v>29</v>
      </c>
      <c r="O9165" t="s">
        <v>29</v>
      </c>
      <c r="P9165">
        <v>3</v>
      </c>
      <c r="Q9165">
        <v>281</v>
      </c>
      <c r="R9165">
        <v>150</v>
      </c>
      <c r="S9165" t="str">
        <f>IF(Table1[[#This Row],[Average_Cost_for_two]]&lt;500,"Low",IF(Table1[[#This Row],[Average_Cost_for_two]]&lt;=1500,"Medium","High"))</f>
        <v>Low</v>
      </c>
      <c r="T9165">
        <v>4.4000000000000004</v>
      </c>
      <c r="U9165">
        <v>2014</v>
      </c>
      <c r="V9165">
        <v>9</v>
      </c>
      <c r="W9165">
        <v>19</v>
      </c>
      <c r="X9165">
        <f>IF(OR(Main!$U9165=0,
       Main!$V9165=0,
       Main!$W9165=0),
   "",
   DATE(Main!$U9165,
        Main!$V9165,
        Main!$W9165)
)</f>
        <v>41901</v>
      </c>
      <c r="Y9165">
        <f>Table1[[#This Row],[Average_Cost_for_two]]*VLOOKUP(Table1[[#This Row],[Currency]],currency!$A$2:$B$10,2,FALSE)</f>
        <v>40.5</v>
      </c>
      <c r="Z9165" t="str">
        <f>VLOOKUP(C9165,country!A:B,2,FALSE)</f>
        <v>United Arab Emirates</v>
      </c>
      <c r="AA9165">
        <f t="shared" si="143"/>
        <v>3</v>
      </c>
    </row>
    <row r="9166" spans="1:27" ht="15.75" customHeight="1" x14ac:dyDescent="0.25">
      <c r="A9166">
        <v>306133</v>
      </c>
      <c r="B9166" t="s">
        <v>19460</v>
      </c>
      <c r="C9166">
        <v>1</v>
      </c>
      <c r="D9166" t="s">
        <v>11222</v>
      </c>
      <c r="E9166" t="s">
        <v>19461</v>
      </c>
      <c r="F9166" t="s">
        <v>11289</v>
      </c>
      <c r="G9166" t="s">
        <v>11290</v>
      </c>
      <c r="H9166">
        <v>77.088687899999996</v>
      </c>
      <c r="I9166">
        <v>28.4952975</v>
      </c>
      <c r="J9166" t="s">
        <v>2353</v>
      </c>
      <c r="K9166" t="s">
        <v>28</v>
      </c>
      <c r="L9166" t="s">
        <v>36</v>
      </c>
      <c r="M9166" t="s">
        <v>36</v>
      </c>
      <c r="N9166" t="s">
        <v>29</v>
      </c>
      <c r="O9166" t="s">
        <v>29</v>
      </c>
      <c r="P9166">
        <v>4</v>
      </c>
      <c r="Q9166">
        <v>980</v>
      </c>
      <c r="R9166">
        <v>2500</v>
      </c>
      <c r="S9166" t="str">
        <f>IF(Table1[[#This Row],[Average_Cost_for_two]]&lt;500,"Low",IF(Table1[[#This Row],[Average_Cost_for_two]]&lt;=1500,"Medium","High"))</f>
        <v>High</v>
      </c>
      <c r="T9166">
        <v>3.7</v>
      </c>
      <c r="U9166">
        <v>2017</v>
      </c>
      <c r="V9166">
        <v>7</v>
      </c>
      <c r="W9166">
        <v>1</v>
      </c>
      <c r="X9166">
        <f>IF(OR(Main!$U9166=0,
       Main!$V9166=0,
       Main!$W9166=0),
   "",
   DATE(Main!$U9166,
        Main!$V9166,
        Main!$W9166)
)</f>
        <v>42917</v>
      </c>
      <c r="Y9166">
        <f>Table1[[#This Row],[Average_Cost_for_two]]*VLOOKUP(Table1[[#This Row],[Currency]],currency!$A$2:$B$10,2,FALSE)</f>
        <v>30</v>
      </c>
      <c r="Z9166" t="str">
        <f>VLOOKUP(C9166,country!A:B,2,FALSE)</f>
        <v>India</v>
      </c>
      <c r="AA9166">
        <f t="shared" si="143"/>
        <v>3</v>
      </c>
    </row>
    <row r="9167" spans="1:27" ht="15.75" customHeight="1" x14ac:dyDescent="0.25">
      <c r="A9167">
        <v>18255106</v>
      </c>
      <c r="B9167" t="s">
        <v>19462</v>
      </c>
      <c r="C9167">
        <v>1</v>
      </c>
      <c r="D9167" t="s">
        <v>11222</v>
      </c>
      <c r="E9167" t="s">
        <v>19463</v>
      </c>
      <c r="F9167" t="s">
        <v>11295</v>
      </c>
      <c r="G9167" t="s">
        <v>11296</v>
      </c>
      <c r="H9167">
        <v>77.0812241</v>
      </c>
      <c r="I9167">
        <v>28.467507300000001</v>
      </c>
      <c r="J9167" t="s">
        <v>19464</v>
      </c>
      <c r="K9167" t="s">
        <v>28</v>
      </c>
      <c r="L9167" t="s">
        <v>29</v>
      </c>
      <c r="M9167" t="s">
        <v>29</v>
      </c>
      <c r="N9167" t="s">
        <v>29</v>
      </c>
      <c r="O9167" t="s">
        <v>29</v>
      </c>
      <c r="P9167">
        <v>4</v>
      </c>
      <c r="Q9167">
        <v>230</v>
      </c>
      <c r="R9167">
        <v>2500</v>
      </c>
      <c r="S9167" t="str">
        <f>IF(Table1[[#This Row],[Average_Cost_for_two]]&lt;500,"Low",IF(Table1[[#This Row],[Average_Cost_for_two]]&lt;=1500,"Medium","High"))</f>
        <v>High</v>
      </c>
      <c r="T9167">
        <v>4.0999999999999996</v>
      </c>
      <c r="U9167">
        <v>2013</v>
      </c>
      <c r="V9167">
        <v>7</v>
      </c>
      <c r="W9167">
        <v>2</v>
      </c>
      <c r="X9167">
        <f>IF(OR(Main!$U9167=0,
       Main!$V9167=0,
       Main!$W9167=0),
   "",
   DATE(Main!$U9167,
        Main!$V9167,
        Main!$W9167)
)</f>
        <v>41457</v>
      </c>
      <c r="Y9167">
        <f>Table1[[#This Row],[Average_Cost_for_two]]*VLOOKUP(Table1[[#This Row],[Currency]],currency!$A$2:$B$10,2,FALSE)</f>
        <v>30</v>
      </c>
      <c r="Z9167" t="str">
        <f>VLOOKUP(C9167,country!A:B,2,FALSE)</f>
        <v>India</v>
      </c>
      <c r="AA9167">
        <f t="shared" si="143"/>
        <v>3</v>
      </c>
    </row>
    <row r="9168" spans="1:27" ht="15.75" customHeight="1" x14ac:dyDescent="0.25">
      <c r="A9168">
        <v>305400</v>
      </c>
      <c r="B9168" t="s">
        <v>19465</v>
      </c>
      <c r="C9168">
        <v>1</v>
      </c>
      <c r="D9168" t="s">
        <v>11222</v>
      </c>
      <c r="E9168" t="s">
        <v>19466</v>
      </c>
      <c r="F9168" t="s">
        <v>19467</v>
      </c>
      <c r="G9168" t="s">
        <v>19468</v>
      </c>
      <c r="H9168">
        <v>77.103164899999996</v>
      </c>
      <c r="I9168">
        <v>28.481847500000001</v>
      </c>
      <c r="J9168" t="s">
        <v>615</v>
      </c>
      <c r="K9168" t="s">
        <v>28</v>
      </c>
      <c r="L9168" t="s">
        <v>36</v>
      </c>
      <c r="M9168" t="s">
        <v>29</v>
      </c>
      <c r="N9168" t="s">
        <v>29</v>
      </c>
      <c r="O9168" t="s">
        <v>29</v>
      </c>
      <c r="P9168">
        <v>4</v>
      </c>
      <c r="Q9168">
        <v>20</v>
      </c>
      <c r="R9168">
        <v>2500</v>
      </c>
      <c r="S9168" t="str">
        <f>IF(Table1[[#This Row],[Average_Cost_for_two]]&lt;500,"Low",IF(Table1[[#This Row],[Average_Cost_for_two]]&lt;=1500,"Medium","High"))</f>
        <v>High</v>
      </c>
      <c r="T9168">
        <v>2.6</v>
      </c>
      <c r="U9168">
        <v>2015</v>
      </c>
      <c r="V9168">
        <v>7</v>
      </c>
      <c r="W9168">
        <v>20</v>
      </c>
      <c r="X9168">
        <f>IF(OR(Main!$U9168=0,
       Main!$V9168=0,
       Main!$W9168=0),
   "",
   DATE(Main!$U9168,
        Main!$V9168,
        Main!$W9168)
)</f>
        <v>42205</v>
      </c>
      <c r="Y9168">
        <f>Table1[[#This Row],[Average_Cost_for_two]]*VLOOKUP(Table1[[#This Row],[Currency]],currency!$A$2:$B$10,2,FALSE)</f>
        <v>30</v>
      </c>
      <c r="Z9168" t="str">
        <f>VLOOKUP(C9168,country!A:B,2,FALSE)</f>
        <v>India</v>
      </c>
      <c r="AA9168">
        <f t="shared" si="143"/>
        <v>3</v>
      </c>
    </row>
    <row r="9169" spans="1:27" ht="15.75" customHeight="1" x14ac:dyDescent="0.25">
      <c r="A9169">
        <v>3855</v>
      </c>
      <c r="B9169" t="s">
        <v>19469</v>
      </c>
      <c r="C9169">
        <v>1</v>
      </c>
      <c r="D9169" t="s">
        <v>11222</v>
      </c>
      <c r="E9169" t="s">
        <v>16463</v>
      </c>
      <c r="F9169" t="s">
        <v>177</v>
      </c>
      <c r="G9169" t="s">
        <v>11245</v>
      </c>
      <c r="H9169">
        <v>77.102076800000006</v>
      </c>
      <c r="I9169">
        <v>28.480604100000001</v>
      </c>
      <c r="J9169" t="s">
        <v>19470</v>
      </c>
      <c r="K9169" t="s">
        <v>28</v>
      </c>
      <c r="L9169" t="s">
        <v>36</v>
      </c>
      <c r="M9169" t="s">
        <v>29</v>
      </c>
      <c r="N9169" t="s">
        <v>29</v>
      </c>
      <c r="O9169" t="s">
        <v>29</v>
      </c>
      <c r="P9169">
        <v>4</v>
      </c>
      <c r="Q9169">
        <v>57</v>
      </c>
      <c r="R9169">
        <v>2500</v>
      </c>
      <c r="S9169" t="str">
        <f>IF(Table1[[#This Row],[Average_Cost_for_two]]&lt;500,"Low",IF(Table1[[#This Row],[Average_Cost_for_two]]&lt;=1500,"Medium","High"))</f>
        <v>High</v>
      </c>
      <c r="T9169">
        <v>3.5</v>
      </c>
      <c r="U9169">
        <v>2011</v>
      </c>
      <c r="V9169">
        <v>6</v>
      </c>
      <c r="W9169">
        <v>2</v>
      </c>
      <c r="X9169">
        <f>IF(OR(Main!$U9169=0,
       Main!$V9169=0,
       Main!$W9169=0),
   "",
   DATE(Main!$U9169,
        Main!$V9169,
        Main!$W9169)
)</f>
        <v>40696</v>
      </c>
      <c r="Y9169">
        <f>Table1[[#This Row],[Average_Cost_for_two]]*VLOOKUP(Table1[[#This Row],[Currency]],currency!$A$2:$B$10,2,FALSE)</f>
        <v>30</v>
      </c>
      <c r="Z9169" t="str">
        <f>VLOOKUP(C9169,country!A:B,2,FALSE)</f>
        <v>India</v>
      </c>
      <c r="AA9169">
        <f t="shared" si="143"/>
        <v>2</v>
      </c>
    </row>
    <row r="9170" spans="1:27" ht="15.75" customHeight="1" x14ac:dyDescent="0.25">
      <c r="A9170">
        <v>1245</v>
      </c>
      <c r="B9170" t="s">
        <v>2461</v>
      </c>
      <c r="C9170">
        <v>1</v>
      </c>
      <c r="D9170" t="s">
        <v>11222</v>
      </c>
      <c r="E9170" t="s">
        <v>12524</v>
      </c>
      <c r="F9170" t="s">
        <v>11338</v>
      </c>
      <c r="G9170" t="s">
        <v>11339</v>
      </c>
      <c r="H9170">
        <v>77.0801187</v>
      </c>
      <c r="I9170">
        <v>28.481006399999998</v>
      </c>
      <c r="J9170" t="s">
        <v>2427</v>
      </c>
      <c r="K9170" t="s">
        <v>28</v>
      </c>
      <c r="L9170" t="s">
        <v>36</v>
      </c>
      <c r="M9170" t="s">
        <v>36</v>
      </c>
      <c r="N9170" t="s">
        <v>29</v>
      </c>
      <c r="O9170" t="s">
        <v>29</v>
      </c>
      <c r="P9170">
        <v>4</v>
      </c>
      <c r="Q9170">
        <v>730</v>
      </c>
      <c r="R9170">
        <v>2500</v>
      </c>
      <c r="S9170" t="str">
        <f>IF(Table1[[#This Row],[Average_Cost_for_two]]&lt;500,"Low",IF(Table1[[#This Row],[Average_Cost_for_two]]&lt;=1500,"Medium","High"))</f>
        <v>High</v>
      </c>
      <c r="T9170">
        <v>3.7</v>
      </c>
      <c r="U9170">
        <v>2018</v>
      </c>
      <c r="V9170">
        <v>5</v>
      </c>
      <c r="W9170">
        <v>14</v>
      </c>
      <c r="X9170">
        <f>IF(OR(Main!$U9170=0,
       Main!$V9170=0,
       Main!$W9170=0),
   "",
   DATE(Main!$U9170,
        Main!$V9170,
        Main!$W9170)
)</f>
        <v>43234</v>
      </c>
      <c r="Y9170">
        <f>Table1[[#This Row],[Average_Cost_for_two]]*VLOOKUP(Table1[[#This Row],[Currency]],currency!$A$2:$B$10,2,FALSE)</f>
        <v>30</v>
      </c>
      <c r="Z9170" t="str">
        <f>VLOOKUP(C9170,country!A:B,2,FALSE)</f>
        <v>India</v>
      </c>
      <c r="AA9170">
        <f t="shared" si="143"/>
        <v>2</v>
      </c>
    </row>
    <row r="9171" spans="1:27" ht="15.75" customHeight="1" x14ac:dyDescent="0.25">
      <c r="A9171">
        <v>305905</v>
      </c>
      <c r="B9171" t="s">
        <v>2559</v>
      </c>
      <c r="C9171">
        <v>1</v>
      </c>
      <c r="D9171" t="s">
        <v>11222</v>
      </c>
      <c r="E9171" t="s">
        <v>19471</v>
      </c>
      <c r="F9171" t="s">
        <v>11289</v>
      </c>
      <c r="G9171" t="s">
        <v>11290</v>
      </c>
      <c r="H9171">
        <v>77.088508000000004</v>
      </c>
      <c r="I9171">
        <v>28.494921699999999</v>
      </c>
      <c r="J9171" t="s">
        <v>19472</v>
      </c>
      <c r="K9171" t="s">
        <v>28</v>
      </c>
      <c r="L9171" t="s">
        <v>36</v>
      </c>
      <c r="M9171" t="s">
        <v>29</v>
      </c>
      <c r="N9171" t="s">
        <v>29</v>
      </c>
      <c r="O9171" t="s">
        <v>29</v>
      </c>
      <c r="P9171">
        <v>4</v>
      </c>
      <c r="Q9171">
        <v>1949</v>
      </c>
      <c r="R9171">
        <v>2500</v>
      </c>
      <c r="S9171" t="str">
        <f>IF(Table1[[#This Row],[Average_Cost_for_two]]&lt;500,"Low",IF(Table1[[#This Row],[Average_Cost_for_two]]&lt;=1500,"Medium","High"))</f>
        <v>High</v>
      </c>
      <c r="T9171">
        <v>4.0999999999999996</v>
      </c>
      <c r="U9171">
        <v>2014</v>
      </c>
      <c r="V9171">
        <v>4</v>
      </c>
      <c r="W9171">
        <v>13</v>
      </c>
      <c r="X9171">
        <f>IF(OR(Main!$U9171=0,
       Main!$V9171=0,
       Main!$W9171=0),
   "",
   DATE(Main!$U9171,
        Main!$V9171,
        Main!$W9171)
)</f>
        <v>41742</v>
      </c>
      <c r="Y9171">
        <f>Table1[[#This Row],[Average_Cost_for_two]]*VLOOKUP(Table1[[#This Row],[Currency]],currency!$A$2:$B$10,2,FALSE)</f>
        <v>30</v>
      </c>
      <c r="Z9171" t="str">
        <f>VLOOKUP(C9171,country!A:B,2,FALSE)</f>
        <v>India</v>
      </c>
      <c r="AA9171">
        <f t="shared" si="143"/>
        <v>2</v>
      </c>
    </row>
    <row r="9172" spans="1:27" ht="15.75" customHeight="1" x14ac:dyDescent="0.25">
      <c r="A9172">
        <v>6314987</v>
      </c>
      <c r="B9172" t="s">
        <v>19473</v>
      </c>
      <c r="C9172">
        <v>162</v>
      </c>
      <c r="D9172" t="s">
        <v>19474</v>
      </c>
      <c r="E9172" t="s">
        <v>19475</v>
      </c>
      <c r="F9172" t="s">
        <v>19476</v>
      </c>
      <c r="G9172" t="s">
        <v>19477</v>
      </c>
      <c r="H9172">
        <v>121.056532</v>
      </c>
      <c r="I9172">
        <v>14.572041</v>
      </c>
      <c r="J9172" t="s">
        <v>19478</v>
      </c>
      <c r="K9172" t="s">
        <v>11575</v>
      </c>
      <c r="L9172" t="s">
        <v>36</v>
      </c>
      <c r="M9172" t="s">
        <v>29</v>
      </c>
      <c r="N9172" t="s">
        <v>29</v>
      </c>
      <c r="O9172" t="s">
        <v>29</v>
      </c>
      <c r="P9172">
        <v>3</v>
      </c>
      <c r="Q9172">
        <v>532</v>
      </c>
      <c r="R9172">
        <v>1100</v>
      </c>
      <c r="S9172" t="str">
        <f>IF(Table1[[#This Row],[Average_Cost_for_two]]&lt;500,"Low",IF(Table1[[#This Row],[Average_Cost_for_two]]&lt;=1500,"Medium","High"))</f>
        <v>Medium</v>
      </c>
      <c r="T9172">
        <v>4.8</v>
      </c>
      <c r="U9172">
        <v>2010</v>
      </c>
      <c r="V9172">
        <v>8</v>
      </c>
      <c r="W9172">
        <v>7</v>
      </c>
      <c r="X9172">
        <f>IF(OR(Main!$U9172=0,
       Main!$V9172=0,
       Main!$W9172=0),
   "",
   DATE(Main!$U9172,
        Main!$V9172,
        Main!$W9172)
)</f>
        <v>40397</v>
      </c>
      <c r="Y9172" t="e">
        <f>Table1[[#This Row],[Average_Cost_for_two]]*VLOOKUP(Table1[[#This Row],[Currency]],currency!$A$2:$B$10,2,FALSE)</f>
        <v>#N/A</v>
      </c>
      <c r="Z9172" t="str">
        <f>VLOOKUP(C9172,country!A:B,2,FALSE)</f>
        <v>Phillipines</v>
      </c>
      <c r="AA9172">
        <f t="shared" si="143"/>
        <v>3</v>
      </c>
    </row>
    <row r="9173" spans="1:27" ht="15.75" customHeight="1" x14ac:dyDescent="0.25">
      <c r="A9173">
        <v>18291211</v>
      </c>
      <c r="B9173" t="s">
        <v>19479</v>
      </c>
      <c r="C9173">
        <v>1</v>
      </c>
      <c r="D9173" t="s">
        <v>11222</v>
      </c>
      <c r="E9173" t="s">
        <v>19480</v>
      </c>
      <c r="F9173" t="s">
        <v>19481</v>
      </c>
      <c r="G9173" t="s">
        <v>19482</v>
      </c>
      <c r="H9173">
        <v>77.073220199999994</v>
      </c>
      <c r="I9173">
        <v>28.478212599999999</v>
      </c>
      <c r="J9173" t="s">
        <v>16667</v>
      </c>
      <c r="K9173" t="s">
        <v>28</v>
      </c>
      <c r="L9173" t="s">
        <v>36</v>
      </c>
      <c r="M9173" t="s">
        <v>29</v>
      </c>
      <c r="N9173" t="s">
        <v>29</v>
      </c>
      <c r="O9173" t="s">
        <v>29</v>
      </c>
      <c r="P9173">
        <v>4</v>
      </c>
      <c r="Q9173">
        <v>4</v>
      </c>
      <c r="R9173">
        <v>2500</v>
      </c>
      <c r="S9173" t="str">
        <f>IF(Table1[[#This Row],[Average_Cost_for_two]]&lt;500,"Low",IF(Table1[[#This Row],[Average_Cost_for_two]]&lt;=1500,"Medium","High"))</f>
        <v>High</v>
      </c>
      <c r="T9173">
        <v>3</v>
      </c>
      <c r="U9173">
        <v>2014</v>
      </c>
      <c r="V9173">
        <v>4</v>
      </c>
      <c r="W9173">
        <v>26</v>
      </c>
      <c r="X9173">
        <f>IF(OR(Main!$U9173=0,
       Main!$V9173=0,
       Main!$W9173=0),
   "",
   DATE(Main!$U9173,
        Main!$V9173,
        Main!$W9173)
)</f>
        <v>41755</v>
      </c>
      <c r="Y9173">
        <f>Table1[[#This Row],[Average_Cost_for_two]]*VLOOKUP(Table1[[#This Row],[Currency]],currency!$A$2:$B$10,2,FALSE)</f>
        <v>30</v>
      </c>
      <c r="Z9173" t="str">
        <f>VLOOKUP(C9173,country!A:B,2,FALSE)</f>
        <v>India</v>
      </c>
      <c r="AA9173">
        <f t="shared" si="143"/>
        <v>2</v>
      </c>
    </row>
    <row r="9174" spans="1:27" ht="15.75" customHeight="1" x14ac:dyDescent="0.25">
      <c r="A9174">
        <v>18340881</v>
      </c>
      <c r="B9174" t="s">
        <v>4027</v>
      </c>
      <c r="C9174">
        <v>214</v>
      </c>
      <c r="D9174" t="s">
        <v>2560</v>
      </c>
      <c r="E9174" t="s">
        <v>19483</v>
      </c>
      <c r="F9174" t="s">
        <v>19484</v>
      </c>
      <c r="G9174" t="s">
        <v>19485</v>
      </c>
      <c r="H9174">
        <v>55.215341000000002</v>
      </c>
      <c r="I9174">
        <v>25.113379999999999</v>
      </c>
      <c r="J9174" t="s">
        <v>2620</v>
      </c>
      <c r="K9174" t="s">
        <v>2088</v>
      </c>
      <c r="L9174" t="s">
        <v>36</v>
      </c>
      <c r="M9174" t="s">
        <v>29</v>
      </c>
      <c r="N9174" t="s">
        <v>29</v>
      </c>
      <c r="O9174" t="s">
        <v>29</v>
      </c>
      <c r="P9174">
        <v>3</v>
      </c>
      <c r="Q9174">
        <v>307</v>
      </c>
      <c r="R9174">
        <v>150</v>
      </c>
      <c r="S9174" t="str">
        <f>IF(Table1[[#This Row],[Average_Cost_for_two]]&lt;500,"Low",IF(Table1[[#This Row],[Average_Cost_for_two]]&lt;=1500,"Medium","High"))</f>
        <v>Low</v>
      </c>
      <c r="T9174">
        <v>4.5</v>
      </c>
      <c r="U9174">
        <v>2010</v>
      </c>
      <c r="V9174">
        <v>8</v>
      </c>
      <c r="W9174">
        <v>24</v>
      </c>
      <c r="X9174">
        <f>IF(OR(Main!$U9174=0,
       Main!$V9174=0,
       Main!$W9174=0),
   "",
   DATE(Main!$U9174,
        Main!$V9174,
        Main!$W9174)
)</f>
        <v>40414</v>
      </c>
      <c r="Y9174">
        <f>Table1[[#This Row],[Average_Cost_for_two]]*VLOOKUP(Table1[[#This Row],[Currency]],currency!$A$2:$B$10,2,FALSE)</f>
        <v>40.5</v>
      </c>
      <c r="Z9174" t="str">
        <f>VLOOKUP(C9174,country!A:B,2,FALSE)</f>
        <v>United Arab Emirates</v>
      </c>
      <c r="AA9174">
        <f t="shared" si="143"/>
        <v>3</v>
      </c>
    </row>
    <row r="9175" spans="1:27" ht="15.75" customHeight="1" x14ac:dyDescent="0.25">
      <c r="A9175">
        <v>7496</v>
      </c>
      <c r="B9175" t="s">
        <v>19486</v>
      </c>
      <c r="C9175">
        <v>1</v>
      </c>
      <c r="D9175" t="s">
        <v>11222</v>
      </c>
      <c r="E9175" t="s">
        <v>19487</v>
      </c>
      <c r="F9175" t="s">
        <v>19488</v>
      </c>
      <c r="G9175" t="s">
        <v>19489</v>
      </c>
      <c r="H9175">
        <v>77.064046599999998</v>
      </c>
      <c r="I9175">
        <v>28.464600099999998</v>
      </c>
      <c r="J9175" t="s">
        <v>536</v>
      </c>
      <c r="K9175" t="s">
        <v>28</v>
      </c>
      <c r="L9175" t="s">
        <v>36</v>
      </c>
      <c r="M9175" t="s">
        <v>29</v>
      </c>
      <c r="N9175" t="s">
        <v>29</v>
      </c>
      <c r="O9175" t="s">
        <v>29</v>
      </c>
      <c r="P9175">
        <v>4</v>
      </c>
      <c r="Q9175">
        <v>94</v>
      </c>
      <c r="R9175">
        <v>2500</v>
      </c>
      <c r="S9175" t="str">
        <f>IF(Table1[[#This Row],[Average_Cost_for_two]]&lt;500,"Low",IF(Table1[[#This Row],[Average_Cost_for_two]]&lt;=1500,"Medium","High"))</f>
        <v>High</v>
      </c>
      <c r="T9175">
        <v>3.6</v>
      </c>
      <c r="U9175">
        <v>2010</v>
      </c>
      <c r="V9175">
        <v>4</v>
      </c>
      <c r="W9175">
        <v>2</v>
      </c>
      <c r="X9175">
        <f>IF(OR(Main!$U9175=0,
       Main!$V9175=0,
       Main!$W9175=0),
   "",
   DATE(Main!$U9175,
        Main!$V9175,
        Main!$W9175)
)</f>
        <v>40270</v>
      </c>
      <c r="Y9175">
        <f>Table1[[#This Row],[Average_Cost_for_two]]*VLOOKUP(Table1[[#This Row],[Currency]],currency!$A$2:$B$10,2,FALSE)</f>
        <v>30</v>
      </c>
      <c r="Z9175" t="str">
        <f>VLOOKUP(C9175,country!A:B,2,FALSE)</f>
        <v>India</v>
      </c>
      <c r="AA9175">
        <f t="shared" si="143"/>
        <v>2</v>
      </c>
    </row>
    <row r="9176" spans="1:27" ht="15.75" customHeight="1" x14ac:dyDescent="0.25">
      <c r="A9176">
        <v>18269368</v>
      </c>
      <c r="B9176" t="s">
        <v>19490</v>
      </c>
      <c r="C9176">
        <v>214</v>
      </c>
      <c r="D9176" t="s">
        <v>2560</v>
      </c>
      <c r="E9176" t="s">
        <v>19491</v>
      </c>
      <c r="F9176" t="s">
        <v>19492</v>
      </c>
      <c r="G9176" t="s">
        <v>19493</v>
      </c>
      <c r="H9176">
        <v>55.328740000000003</v>
      </c>
      <c r="I9176">
        <v>25.254104999999999</v>
      </c>
      <c r="J9176" t="s">
        <v>19494</v>
      </c>
      <c r="K9176" t="s">
        <v>2088</v>
      </c>
      <c r="L9176" t="s">
        <v>36</v>
      </c>
      <c r="M9176" t="s">
        <v>29</v>
      </c>
      <c r="N9176" t="s">
        <v>29</v>
      </c>
      <c r="O9176" t="s">
        <v>29</v>
      </c>
      <c r="P9176">
        <v>3</v>
      </c>
      <c r="Q9176">
        <v>641</v>
      </c>
      <c r="R9176">
        <v>160</v>
      </c>
      <c r="S9176" t="str">
        <f>IF(Table1[[#This Row],[Average_Cost_for_two]]&lt;500,"Low",IF(Table1[[#This Row],[Average_Cost_for_two]]&lt;=1500,"Medium","High"))</f>
        <v>Low</v>
      </c>
      <c r="T9176">
        <v>4.9000000000000004</v>
      </c>
      <c r="U9176">
        <v>2013</v>
      </c>
      <c r="V9176">
        <v>7</v>
      </c>
      <c r="W9176">
        <v>22</v>
      </c>
      <c r="X9176">
        <f>IF(OR(Main!$U9176=0,
       Main!$V9176=0,
       Main!$W9176=0),
   "",
   DATE(Main!$U9176,
        Main!$V9176,
        Main!$W9176)
)</f>
        <v>41477</v>
      </c>
      <c r="Y9176">
        <f>Table1[[#This Row],[Average_Cost_for_two]]*VLOOKUP(Table1[[#This Row],[Currency]],currency!$A$2:$B$10,2,FALSE)</f>
        <v>43.2</v>
      </c>
      <c r="Z9176" t="str">
        <f>VLOOKUP(C9176,country!A:B,2,FALSE)</f>
        <v>United Arab Emirates</v>
      </c>
      <c r="AA9176">
        <f t="shared" si="143"/>
        <v>3</v>
      </c>
    </row>
    <row r="9177" spans="1:27" ht="15.75" customHeight="1" x14ac:dyDescent="0.25">
      <c r="A9177">
        <v>3575</v>
      </c>
      <c r="B9177" t="s">
        <v>18078</v>
      </c>
      <c r="C9177">
        <v>1</v>
      </c>
      <c r="D9177" t="s">
        <v>11222</v>
      </c>
      <c r="E9177" t="s">
        <v>19495</v>
      </c>
      <c r="F9177" t="s">
        <v>11371</v>
      </c>
      <c r="G9177" t="s">
        <v>11372</v>
      </c>
      <c r="H9177">
        <v>77.062543599999998</v>
      </c>
      <c r="I9177">
        <v>28.468572600000002</v>
      </c>
      <c r="J9177" t="s">
        <v>2739</v>
      </c>
      <c r="K9177" t="s">
        <v>28</v>
      </c>
      <c r="L9177" t="s">
        <v>36</v>
      </c>
      <c r="M9177" t="s">
        <v>36</v>
      </c>
      <c r="N9177" t="s">
        <v>29</v>
      </c>
      <c r="O9177" t="s">
        <v>29</v>
      </c>
      <c r="P9177">
        <v>4</v>
      </c>
      <c r="Q9177">
        <v>327</v>
      </c>
      <c r="R9177">
        <v>2500</v>
      </c>
      <c r="S9177" t="str">
        <f>IF(Table1[[#This Row],[Average_Cost_for_two]]&lt;500,"Low",IF(Table1[[#This Row],[Average_Cost_for_two]]&lt;=1500,"Medium","High"))</f>
        <v>High</v>
      </c>
      <c r="T9177">
        <v>4.2</v>
      </c>
      <c r="U9177">
        <v>2016</v>
      </c>
      <c r="V9177">
        <v>1</v>
      </c>
      <c r="W9177">
        <v>19</v>
      </c>
      <c r="X9177">
        <f>IF(OR(Main!$U9177=0,
       Main!$V9177=0,
       Main!$W9177=0),
   "",
   DATE(Main!$U9177,
        Main!$V9177,
        Main!$W9177)
)</f>
        <v>42388</v>
      </c>
      <c r="Y9177">
        <f>Table1[[#This Row],[Average_Cost_for_two]]*VLOOKUP(Table1[[#This Row],[Currency]],currency!$A$2:$B$10,2,FALSE)</f>
        <v>30</v>
      </c>
      <c r="Z9177" t="str">
        <f>VLOOKUP(C9177,country!A:B,2,FALSE)</f>
        <v>India</v>
      </c>
      <c r="AA9177">
        <f t="shared" si="143"/>
        <v>1</v>
      </c>
    </row>
    <row r="9178" spans="1:27" ht="15.75" customHeight="1" x14ac:dyDescent="0.25">
      <c r="A9178">
        <v>18291198</v>
      </c>
      <c r="B9178" t="s">
        <v>19496</v>
      </c>
      <c r="C9178">
        <v>1</v>
      </c>
      <c r="D9178" t="s">
        <v>11222</v>
      </c>
      <c r="E9178" t="s">
        <v>12757</v>
      </c>
      <c r="F9178" t="s">
        <v>12758</v>
      </c>
      <c r="G9178" t="s">
        <v>12757</v>
      </c>
      <c r="H9178">
        <v>77.096885520000001</v>
      </c>
      <c r="I9178">
        <v>28.451041750000002</v>
      </c>
      <c r="J9178" t="s">
        <v>19497</v>
      </c>
      <c r="K9178" t="s">
        <v>28</v>
      </c>
      <c r="L9178" t="s">
        <v>36</v>
      </c>
      <c r="M9178" t="s">
        <v>29</v>
      </c>
      <c r="N9178" t="s">
        <v>29</v>
      </c>
      <c r="O9178" t="s">
        <v>29</v>
      </c>
      <c r="P9178">
        <v>4</v>
      </c>
      <c r="Q9178">
        <v>127</v>
      </c>
      <c r="R9178">
        <v>2500</v>
      </c>
      <c r="S9178" t="str">
        <f>IF(Table1[[#This Row],[Average_Cost_for_two]]&lt;500,"Low",IF(Table1[[#This Row],[Average_Cost_for_two]]&lt;=1500,"Medium","High"))</f>
        <v>High</v>
      </c>
      <c r="T9178">
        <v>3.8</v>
      </c>
      <c r="U9178">
        <v>2010</v>
      </c>
      <c r="V9178">
        <v>1</v>
      </c>
      <c r="W9178">
        <v>23</v>
      </c>
      <c r="X9178">
        <f>IF(OR(Main!$U9178=0,
       Main!$V9178=0,
       Main!$W9178=0),
   "",
   DATE(Main!$U9178,
        Main!$V9178,
        Main!$W9178)
)</f>
        <v>40201</v>
      </c>
      <c r="Y9178">
        <f>Table1[[#This Row],[Average_Cost_for_two]]*VLOOKUP(Table1[[#This Row],[Currency]],currency!$A$2:$B$10,2,FALSE)</f>
        <v>30</v>
      </c>
      <c r="Z9178" t="str">
        <f>VLOOKUP(C9178,country!A:B,2,FALSE)</f>
        <v>India</v>
      </c>
      <c r="AA9178">
        <f t="shared" si="143"/>
        <v>1</v>
      </c>
    </row>
    <row r="9179" spans="1:27" ht="15.75" customHeight="1" x14ac:dyDescent="0.25">
      <c r="A9179">
        <v>208939</v>
      </c>
      <c r="B9179" t="s">
        <v>19490</v>
      </c>
      <c r="C9179">
        <v>214</v>
      </c>
      <c r="D9179" t="s">
        <v>2560</v>
      </c>
      <c r="E9179" t="s">
        <v>19498</v>
      </c>
      <c r="F9179" t="s">
        <v>19499</v>
      </c>
      <c r="G9179" t="s">
        <v>19500</v>
      </c>
      <c r="H9179">
        <v>55.178746169999997</v>
      </c>
      <c r="I9179">
        <v>25.10777315</v>
      </c>
      <c r="J9179" t="s">
        <v>19501</v>
      </c>
      <c r="K9179" t="s">
        <v>2088</v>
      </c>
      <c r="L9179" t="s">
        <v>36</v>
      </c>
      <c r="M9179" t="s">
        <v>29</v>
      </c>
      <c r="N9179" t="s">
        <v>29</v>
      </c>
      <c r="O9179" t="s">
        <v>29</v>
      </c>
      <c r="P9179">
        <v>3</v>
      </c>
      <c r="Q9179">
        <v>2510</v>
      </c>
      <c r="R9179">
        <v>160</v>
      </c>
      <c r="S9179" t="str">
        <f>IF(Table1[[#This Row],[Average_Cost_for_two]]&lt;500,"Low",IF(Table1[[#This Row],[Average_Cost_for_two]]&lt;=1500,"Medium","High"))</f>
        <v>Low</v>
      </c>
      <c r="T9179">
        <v>4.8</v>
      </c>
      <c r="U9179">
        <v>2018</v>
      </c>
      <c r="V9179">
        <v>5</v>
      </c>
      <c r="W9179">
        <v>13</v>
      </c>
      <c r="X9179">
        <f>IF(OR(Main!$U9179=0,
       Main!$V9179=0,
       Main!$W9179=0),
   "",
   DATE(Main!$U9179,
        Main!$V9179,
        Main!$W9179)
)</f>
        <v>43233</v>
      </c>
      <c r="Y9179">
        <f>Table1[[#This Row],[Average_Cost_for_two]]*VLOOKUP(Table1[[#This Row],[Currency]],currency!$A$2:$B$10,2,FALSE)</f>
        <v>43.2</v>
      </c>
      <c r="Z9179" t="str">
        <f>VLOOKUP(C9179,country!A:B,2,FALSE)</f>
        <v>United Arab Emirates</v>
      </c>
      <c r="AA9179">
        <f t="shared" si="143"/>
        <v>2</v>
      </c>
    </row>
    <row r="9180" spans="1:27" ht="15.75" customHeight="1" x14ac:dyDescent="0.25">
      <c r="A9180">
        <v>18306533</v>
      </c>
      <c r="B9180" t="s">
        <v>19502</v>
      </c>
      <c r="C9180">
        <v>1</v>
      </c>
      <c r="D9180" t="s">
        <v>11222</v>
      </c>
      <c r="E9180" t="s">
        <v>19503</v>
      </c>
      <c r="F9180" t="s">
        <v>11248</v>
      </c>
      <c r="G9180" t="s">
        <v>11247</v>
      </c>
      <c r="H9180">
        <v>77.041789829999999</v>
      </c>
      <c r="I9180">
        <v>28.41593885</v>
      </c>
      <c r="J9180" t="s">
        <v>2207</v>
      </c>
      <c r="K9180" t="s">
        <v>28</v>
      </c>
      <c r="L9180" t="s">
        <v>36</v>
      </c>
      <c r="M9180" t="s">
        <v>29</v>
      </c>
      <c r="N9180" t="s">
        <v>29</v>
      </c>
      <c r="O9180" t="s">
        <v>29</v>
      </c>
      <c r="P9180">
        <v>4</v>
      </c>
      <c r="Q9180">
        <v>56</v>
      </c>
      <c r="R9180">
        <v>2500</v>
      </c>
      <c r="S9180" t="str">
        <f>IF(Table1[[#This Row],[Average_Cost_for_two]]&lt;500,"Low",IF(Table1[[#This Row],[Average_Cost_for_two]]&lt;=1500,"Medium","High"))</f>
        <v>High</v>
      </c>
      <c r="T9180">
        <v>4.0999999999999996</v>
      </c>
      <c r="U9180">
        <v>2016</v>
      </c>
      <c r="V9180">
        <v>12</v>
      </c>
      <c r="W9180">
        <v>24</v>
      </c>
      <c r="X9180">
        <f>IF(OR(Main!$U9180=0,
       Main!$V9180=0,
       Main!$W9180=0),
   "",
   DATE(Main!$U9180,
        Main!$V9180,
        Main!$W9180)
)</f>
        <v>42728</v>
      </c>
      <c r="Y9180">
        <f>Table1[[#This Row],[Average_Cost_for_two]]*VLOOKUP(Table1[[#This Row],[Currency]],currency!$A$2:$B$10,2,FALSE)</f>
        <v>30</v>
      </c>
      <c r="Z9180" t="str">
        <f>VLOOKUP(C9180,country!A:B,2,FALSE)</f>
        <v>India</v>
      </c>
      <c r="AA9180">
        <f t="shared" si="143"/>
        <v>4</v>
      </c>
    </row>
    <row r="9181" spans="1:27" ht="15.75" customHeight="1" x14ac:dyDescent="0.25">
      <c r="A9181">
        <v>6104220</v>
      </c>
      <c r="B9181" t="s">
        <v>19504</v>
      </c>
      <c r="C9181">
        <v>215</v>
      </c>
      <c r="D9181" t="s">
        <v>1992</v>
      </c>
      <c r="E9181" t="s">
        <v>19505</v>
      </c>
      <c r="F9181" t="s">
        <v>19506</v>
      </c>
      <c r="G9181" t="s">
        <v>19507</v>
      </c>
      <c r="H9181">
        <v>-0.15573200000000001</v>
      </c>
      <c r="I9181">
        <v>51.514640999999997</v>
      </c>
      <c r="J9181" t="s">
        <v>2307</v>
      </c>
      <c r="K9181" t="s">
        <v>1767</v>
      </c>
      <c r="L9181" t="s">
        <v>36</v>
      </c>
      <c r="M9181" t="s">
        <v>29</v>
      </c>
      <c r="N9181" t="s">
        <v>29</v>
      </c>
      <c r="O9181" t="s">
        <v>29</v>
      </c>
      <c r="P9181">
        <v>3</v>
      </c>
      <c r="Q9181">
        <v>367</v>
      </c>
      <c r="R9181">
        <v>45</v>
      </c>
      <c r="S9181" t="str">
        <f>IF(Table1[[#This Row],[Average_Cost_for_two]]&lt;500,"Low",IF(Table1[[#This Row],[Average_Cost_for_two]]&lt;=1500,"Medium","High"))</f>
        <v>Low</v>
      </c>
      <c r="T9181">
        <v>4.5</v>
      </c>
      <c r="U9181">
        <v>2010</v>
      </c>
      <c r="V9181">
        <v>4</v>
      </c>
      <c r="W9181">
        <v>16</v>
      </c>
      <c r="X9181">
        <f>IF(OR(Main!$U9181=0,
       Main!$V9181=0,
       Main!$W9181=0),
   "",
   DATE(Main!$U9181,
        Main!$V9181,
        Main!$W9181)
)</f>
        <v>40284</v>
      </c>
      <c r="Y9181">
        <f>Table1[[#This Row],[Average_Cost_for_two]]*VLOOKUP(Table1[[#This Row],[Currency]],currency!$A$2:$B$10,2,FALSE)</f>
        <v>55.8</v>
      </c>
      <c r="Z9181" t="str">
        <f>VLOOKUP(C9181,country!A:B,2,FALSE)</f>
        <v>United Kingdom</v>
      </c>
      <c r="AA9181">
        <f t="shared" si="143"/>
        <v>2</v>
      </c>
    </row>
    <row r="9182" spans="1:27" ht="15.75" customHeight="1" x14ac:dyDescent="0.25">
      <c r="A9182">
        <v>3212</v>
      </c>
      <c r="B9182" t="s">
        <v>19508</v>
      </c>
      <c r="C9182">
        <v>1</v>
      </c>
      <c r="D9182" t="s">
        <v>13426</v>
      </c>
      <c r="E9182" t="s">
        <v>19509</v>
      </c>
      <c r="F9182" t="s">
        <v>13593</v>
      </c>
      <c r="G9182" t="s">
        <v>13592</v>
      </c>
      <c r="H9182">
        <v>77.3410212</v>
      </c>
      <c r="I9182">
        <v>28.585492800000001</v>
      </c>
      <c r="J9182" t="s">
        <v>19510</v>
      </c>
      <c r="K9182" t="s">
        <v>28</v>
      </c>
      <c r="L9182" t="s">
        <v>36</v>
      </c>
      <c r="M9182" t="s">
        <v>29</v>
      </c>
      <c r="N9182" t="s">
        <v>29</v>
      </c>
      <c r="O9182" t="s">
        <v>29</v>
      </c>
      <c r="P9182">
        <v>4</v>
      </c>
      <c r="Q9182">
        <v>116</v>
      </c>
      <c r="R9182">
        <v>2500</v>
      </c>
      <c r="S9182" t="str">
        <f>IF(Table1[[#This Row],[Average_Cost_for_two]]&lt;500,"Low",IF(Table1[[#This Row],[Average_Cost_for_two]]&lt;=1500,"Medium","High"))</f>
        <v>High</v>
      </c>
      <c r="T9182">
        <v>2.2000000000000002</v>
      </c>
      <c r="U9182">
        <v>2015</v>
      </c>
      <c r="V9182">
        <v>6</v>
      </c>
      <c r="W9182">
        <v>17</v>
      </c>
      <c r="X9182">
        <f>IF(OR(Main!$U9182=0,
       Main!$V9182=0,
       Main!$W9182=0),
   "",
   DATE(Main!$U9182,
        Main!$V9182,
        Main!$W9182)
)</f>
        <v>42172</v>
      </c>
      <c r="Y9182">
        <f>Table1[[#This Row],[Average_Cost_for_two]]*VLOOKUP(Table1[[#This Row],[Currency]],currency!$A$2:$B$10,2,FALSE)</f>
        <v>30</v>
      </c>
      <c r="Z9182" t="str">
        <f>VLOOKUP(C9182,country!A:B,2,FALSE)</f>
        <v>India</v>
      </c>
      <c r="AA9182">
        <f t="shared" si="143"/>
        <v>2</v>
      </c>
    </row>
    <row r="9183" spans="1:27" ht="15.75" customHeight="1" x14ac:dyDescent="0.25">
      <c r="A9183">
        <v>6900374</v>
      </c>
      <c r="B9183" t="s">
        <v>19511</v>
      </c>
      <c r="C9183">
        <v>215</v>
      </c>
      <c r="D9183" t="s">
        <v>2006</v>
      </c>
      <c r="E9183" t="s">
        <v>19512</v>
      </c>
      <c r="F9183" t="s">
        <v>19513</v>
      </c>
      <c r="G9183" t="s">
        <v>19514</v>
      </c>
      <c r="H9183">
        <v>-1.9148050000000001</v>
      </c>
      <c r="I9183">
        <v>52.477693000000002</v>
      </c>
      <c r="J9183" t="s">
        <v>19515</v>
      </c>
      <c r="K9183" t="s">
        <v>1767</v>
      </c>
      <c r="L9183" t="s">
        <v>36</v>
      </c>
      <c r="M9183" t="s">
        <v>29</v>
      </c>
      <c r="N9183" t="s">
        <v>29</v>
      </c>
      <c r="O9183" t="s">
        <v>29</v>
      </c>
      <c r="P9183">
        <v>3</v>
      </c>
      <c r="Q9183">
        <v>133</v>
      </c>
      <c r="R9183">
        <v>60</v>
      </c>
      <c r="S9183" t="str">
        <f>IF(Table1[[#This Row],[Average_Cost_for_two]]&lt;500,"Low",IF(Table1[[#This Row],[Average_Cost_for_two]]&lt;=1500,"Medium","High"))</f>
        <v>Low</v>
      </c>
      <c r="T9183">
        <v>4</v>
      </c>
      <c r="U9183">
        <v>2011</v>
      </c>
      <c r="V9183">
        <v>3</v>
      </c>
      <c r="W9183">
        <v>19</v>
      </c>
      <c r="X9183">
        <f>IF(OR(Main!$U9183=0,
       Main!$V9183=0,
       Main!$W9183=0),
   "",
   DATE(Main!$U9183,
        Main!$V9183,
        Main!$W9183)
)</f>
        <v>40621</v>
      </c>
      <c r="Y9183">
        <f>Table1[[#This Row],[Average_Cost_for_two]]*VLOOKUP(Table1[[#This Row],[Currency]],currency!$A$2:$B$10,2,FALSE)</f>
        <v>74.400000000000006</v>
      </c>
      <c r="Z9183" t="str">
        <f>VLOOKUP(C9183,country!A:B,2,FALSE)</f>
        <v>United Kingdom</v>
      </c>
      <c r="AA9183">
        <f t="shared" si="143"/>
        <v>1</v>
      </c>
    </row>
    <row r="9184" spans="1:27" ht="15.75" customHeight="1" x14ac:dyDescent="0.25">
      <c r="A9184">
        <v>1244</v>
      </c>
      <c r="B9184" t="s">
        <v>2461</v>
      </c>
      <c r="C9184">
        <v>1</v>
      </c>
      <c r="D9184" t="s">
        <v>13426</v>
      </c>
      <c r="E9184" t="s">
        <v>19516</v>
      </c>
      <c r="F9184" t="s">
        <v>13552</v>
      </c>
      <c r="G9184" t="s">
        <v>13553</v>
      </c>
      <c r="H9184">
        <v>77.326205599999994</v>
      </c>
      <c r="I9184">
        <v>28.5676834</v>
      </c>
      <c r="J9184" t="s">
        <v>2427</v>
      </c>
      <c r="K9184" t="s">
        <v>28</v>
      </c>
      <c r="L9184" t="s">
        <v>36</v>
      </c>
      <c r="M9184" t="s">
        <v>36</v>
      </c>
      <c r="N9184" t="s">
        <v>29</v>
      </c>
      <c r="O9184" t="s">
        <v>29</v>
      </c>
      <c r="P9184">
        <v>4</v>
      </c>
      <c r="Q9184">
        <v>1147</v>
      </c>
      <c r="R9184">
        <v>2500</v>
      </c>
      <c r="S9184" t="str">
        <f>IF(Table1[[#This Row],[Average_Cost_for_two]]&lt;500,"Low",IF(Table1[[#This Row],[Average_Cost_for_two]]&lt;=1500,"Medium","High"))</f>
        <v>High</v>
      </c>
      <c r="T9184">
        <v>3.5</v>
      </c>
      <c r="U9184">
        <v>2013</v>
      </c>
      <c r="V9184">
        <v>2</v>
      </c>
      <c r="W9184">
        <v>19</v>
      </c>
      <c r="X9184">
        <f>IF(OR(Main!$U9184=0,
       Main!$V9184=0,
       Main!$W9184=0),
   "",
   DATE(Main!$U9184,
        Main!$V9184,
        Main!$W9184)
)</f>
        <v>41324</v>
      </c>
      <c r="Y9184">
        <f>Table1[[#This Row],[Average_Cost_for_two]]*VLOOKUP(Table1[[#This Row],[Currency]],currency!$A$2:$B$10,2,FALSE)</f>
        <v>30</v>
      </c>
      <c r="Z9184" t="str">
        <f>VLOOKUP(C9184,country!A:B,2,FALSE)</f>
        <v>India</v>
      </c>
      <c r="AA9184">
        <f t="shared" si="143"/>
        <v>1</v>
      </c>
    </row>
    <row r="9185" spans="1:27" ht="15.75" customHeight="1" x14ac:dyDescent="0.25">
      <c r="A9185">
        <v>300713</v>
      </c>
      <c r="B9185" t="s">
        <v>19517</v>
      </c>
      <c r="C9185">
        <v>1</v>
      </c>
      <c r="D9185" t="s">
        <v>16105</v>
      </c>
      <c r="E9185" t="s">
        <v>19518</v>
      </c>
      <c r="F9185" t="s">
        <v>16107</v>
      </c>
      <c r="G9185" t="s">
        <v>16108</v>
      </c>
      <c r="H9185">
        <v>77.369897179999995</v>
      </c>
      <c r="I9185">
        <v>28.63423199</v>
      </c>
      <c r="J9185" t="s">
        <v>480</v>
      </c>
      <c r="K9185" t="s">
        <v>28</v>
      </c>
      <c r="L9185" t="s">
        <v>36</v>
      </c>
      <c r="M9185" t="s">
        <v>29</v>
      </c>
      <c r="N9185" t="s">
        <v>29</v>
      </c>
      <c r="O9185" t="s">
        <v>29</v>
      </c>
      <c r="P9185">
        <v>4</v>
      </c>
      <c r="Q9185">
        <v>184</v>
      </c>
      <c r="R9185">
        <v>2500</v>
      </c>
      <c r="S9185" t="str">
        <f>IF(Table1[[#This Row],[Average_Cost_for_two]]&lt;500,"Low",IF(Table1[[#This Row],[Average_Cost_for_two]]&lt;=1500,"Medium","High"))</f>
        <v>High</v>
      </c>
      <c r="T9185">
        <v>2.5</v>
      </c>
      <c r="U9185">
        <v>2018</v>
      </c>
      <c r="V9185">
        <v>11</v>
      </c>
      <c r="W9185">
        <v>18</v>
      </c>
      <c r="X9185">
        <f>IF(OR(Main!$U9185=0,
       Main!$V9185=0,
       Main!$W9185=0),
   "",
   DATE(Main!$U9185,
        Main!$V9185,
        Main!$W9185)
)</f>
        <v>43422</v>
      </c>
      <c r="Y9185">
        <f>Table1[[#This Row],[Average_Cost_for_two]]*VLOOKUP(Table1[[#This Row],[Currency]],currency!$A$2:$B$10,2,FALSE)</f>
        <v>30</v>
      </c>
      <c r="Z9185" t="str">
        <f>VLOOKUP(C9185,country!A:B,2,FALSE)</f>
        <v>India</v>
      </c>
      <c r="AA9185">
        <f t="shared" si="143"/>
        <v>4</v>
      </c>
    </row>
    <row r="9186" spans="1:27" ht="15.75" customHeight="1" x14ac:dyDescent="0.25">
      <c r="A9186">
        <v>6317637</v>
      </c>
      <c r="B9186" t="s">
        <v>19519</v>
      </c>
      <c r="C9186">
        <v>162</v>
      </c>
      <c r="D9186" t="s">
        <v>19520</v>
      </c>
      <c r="E9186" t="s">
        <v>19521</v>
      </c>
      <c r="F9186" t="s">
        <v>19522</v>
      </c>
      <c r="G9186" t="s">
        <v>19523</v>
      </c>
      <c r="H9186">
        <v>121.027535</v>
      </c>
      <c r="I9186">
        <v>14.565443</v>
      </c>
      <c r="J9186" t="s">
        <v>19524</v>
      </c>
      <c r="K9186" t="s">
        <v>11575</v>
      </c>
      <c r="L9186" t="s">
        <v>36</v>
      </c>
      <c r="M9186" t="s">
        <v>29</v>
      </c>
      <c r="N9186" t="s">
        <v>29</v>
      </c>
      <c r="O9186" t="s">
        <v>29</v>
      </c>
      <c r="P9186">
        <v>3</v>
      </c>
      <c r="Q9186">
        <v>314</v>
      </c>
      <c r="R9186">
        <v>1100</v>
      </c>
      <c r="S9186" t="str">
        <f>IF(Table1[[#This Row],[Average_Cost_for_two]]&lt;500,"Low",IF(Table1[[#This Row],[Average_Cost_for_two]]&lt;=1500,"Medium","High"))</f>
        <v>Medium</v>
      </c>
      <c r="T9186">
        <v>4.8</v>
      </c>
      <c r="U9186">
        <v>2016</v>
      </c>
      <c r="V9186">
        <v>1</v>
      </c>
      <c r="W9186">
        <v>19</v>
      </c>
      <c r="X9186">
        <f>IF(OR(Main!$U9186=0,
       Main!$V9186=0,
       Main!$W9186=0),
   "",
   DATE(Main!$U9186,
        Main!$V9186,
        Main!$W9186)
)</f>
        <v>42388</v>
      </c>
      <c r="Y9186" t="e">
        <f>Table1[[#This Row],[Average_Cost_for_two]]*VLOOKUP(Table1[[#This Row],[Currency]],currency!$A$2:$B$10,2,FALSE)</f>
        <v>#N/A</v>
      </c>
      <c r="Z9186" t="str">
        <f>VLOOKUP(C9186,country!A:B,2,FALSE)</f>
        <v>Phillipines</v>
      </c>
      <c r="AA9186">
        <f t="shared" si="143"/>
        <v>1</v>
      </c>
    </row>
    <row r="9187" spans="1:27" ht="15.75" customHeight="1" x14ac:dyDescent="0.25">
      <c r="A9187">
        <v>6318213</v>
      </c>
      <c r="B9187" t="s">
        <v>19525</v>
      </c>
      <c r="C9187">
        <v>162</v>
      </c>
      <c r="D9187" t="s">
        <v>19526</v>
      </c>
      <c r="E9187" t="s">
        <v>19527</v>
      </c>
      <c r="F9187" t="s">
        <v>19526</v>
      </c>
      <c r="G9187" t="s">
        <v>19528</v>
      </c>
      <c r="H9187">
        <v>120.951589</v>
      </c>
      <c r="I9187">
        <v>14.101834</v>
      </c>
      <c r="J9187" t="s">
        <v>19478</v>
      </c>
      <c r="K9187" t="s">
        <v>11575</v>
      </c>
      <c r="L9187" t="s">
        <v>36</v>
      </c>
      <c r="M9187" t="s">
        <v>29</v>
      </c>
      <c r="N9187" t="s">
        <v>29</v>
      </c>
      <c r="O9187" t="s">
        <v>29</v>
      </c>
      <c r="P9187">
        <v>3</v>
      </c>
      <c r="Q9187">
        <v>211</v>
      </c>
      <c r="R9187">
        <v>1200</v>
      </c>
      <c r="S9187" t="str">
        <f>IF(Table1[[#This Row],[Average_Cost_for_two]]&lt;500,"Low",IF(Table1[[#This Row],[Average_Cost_for_two]]&lt;=1500,"Medium","High"))</f>
        <v>Medium</v>
      </c>
      <c r="T9187">
        <v>4.5</v>
      </c>
      <c r="U9187">
        <v>2018</v>
      </c>
      <c r="V9187">
        <v>1</v>
      </c>
      <c r="W9187">
        <v>28</v>
      </c>
      <c r="X9187">
        <f>IF(OR(Main!$U9187=0,
       Main!$V9187=0,
       Main!$W9187=0),
   "",
   DATE(Main!$U9187,
        Main!$V9187,
        Main!$W9187)
)</f>
        <v>43128</v>
      </c>
      <c r="Y9187" t="e">
        <f>Table1[[#This Row],[Average_Cost_for_two]]*VLOOKUP(Table1[[#This Row],[Currency]],currency!$A$2:$B$10,2,FALSE)</f>
        <v>#N/A</v>
      </c>
      <c r="Z9187" t="str">
        <f>VLOOKUP(C9187,country!A:B,2,FALSE)</f>
        <v>Phillipines</v>
      </c>
      <c r="AA9187">
        <f t="shared" si="143"/>
        <v>1</v>
      </c>
    </row>
    <row r="9188" spans="1:27" ht="15.75" customHeight="1" x14ac:dyDescent="0.25">
      <c r="A9188">
        <v>102216</v>
      </c>
      <c r="B9188" t="s">
        <v>19529</v>
      </c>
      <c r="C9188">
        <v>1</v>
      </c>
      <c r="D9188" t="s">
        <v>16158</v>
      </c>
      <c r="E9188" t="s">
        <v>18031</v>
      </c>
      <c r="F9188" t="s">
        <v>18032</v>
      </c>
      <c r="G9188" t="s">
        <v>18033</v>
      </c>
      <c r="H9188">
        <v>75.792934200000005</v>
      </c>
      <c r="I9188">
        <v>26.902907599999999</v>
      </c>
      <c r="J9188" t="s">
        <v>12777</v>
      </c>
      <c r="K9188" t="s">
        <v>28</v>
      </c>
      <c r="L9188" t="s">
        <v>29</v>
      </c>
      <c r="M9188" t="s">
        <v>29</v>
      </c>
      <c r="N9188" t="s">
        <v>29</v>
      </c>
      <c r="O9188" t="s">
        <v>29</v>
      </c>
      <c r="P9188">
        <v>4</v>
      </c>
      <c r="Q9188">
        <v>308</v>
      </c>
      <c r="R9188">
        <v>2500</v>
      </c>
      <c r="S9188" t="str">
        <f>IF(Table1[[#This Row],[Average_Cost_for_two]]&lt;500,"Low",IF(Table1[[#This Row],[Average_Cost_for_two]]&lt;=1500,"Medium","High"))</f>
        <v>High</v>
      </c>
      <c r="T9188">
        <v>4.3</v>
      </c>
      <c r="U9188">
        <v>2015</v>
      </c>
      <c r="V9188">
        <v>6</v>
      </c>
      <c r="W9188">
        <v>26</v>
      </c>
      <c r="X9188">
        <f>IF(OR(Main!$U9188=0,
       Main!$V9188=0,
       Main!$W9188=0),
   "",
   DATE(Main!$U9188,
        Main!$V9188,
        Main!$W9188)
)</f>
        <v>42181</v>
      </c>
      <c r="Y9188">
        <f>Table1[[#This Row],[Average_Cost_for_two]]*VLOOKUP(Table1[[#This Row],[Currency]],currency!$A$2:$B$10,2,FALSE)</f>
        <v>30</v>
      </c>
      <c r="Z9188" t="str">
        <f>VLOOKUP(C9188,country!A:B,2,FALSE)</f>
        <v>India</v>
      </c>
      <c r="AA9188">
        <f t="shared" si="143"/>
        <v>2</v>
      </c>
    </row>
    <row r="9189" spans="1:27" ht="15.75" customHeight="1" x14ac:dyDescent="0.25">
      <c r="A9189">
        <v>6304287</v>
      </c>
      <c r="B9189" t="s">
        <v>19530</v>
      </c>
      <c r="C9189">
        <v>162</v>
      </c>
      <c r="D9189" t="s">
        <v>19520</v>
      </c>
      <c r="E9189" t="s">
        <v>19531</v>
      </c>
      <c r="F9189" t="s">
        <v>19532</v>
      </c>
      <c r="G9189" t="s">
        <v>19533</v>
      </c>
      <c r="H9189">
        <v>121.014101</v>
      </c>
      <c r="I9189">
        <v>14.553708</v>
      </c>
      <c r="J9189" t="s">
        <v>511</v>
      </c>
      <c r="K9189" t="s">
        <v>11575</v>
      </c>
      <c r="L9189" t="s">
        <v>36</v>
      </c>
      <c r="M9189" t="s">
        <v>29</v>
      </c>
      <c r="N9189" t="s">
        <v>29</v>
      </c>
      <c r="O9189" t="s">
        <v>29</v>
      </c>
      <c r="P9189">
        <v>3</v>
      </c>
      <c r="Q9189">
        <v>591</v>
      </c>
      <c r="R9189">
        <v>1200</v>
      </c>
      <c r="S9189" t="str">
        <f>IF(Table1[[#This Row],[Average_Cost_for_two]]&lt;500,"Low",IF(Table1[[#This Row],[Average_Cost_for_two]]&lt;=1500,"Medium","High"))</f>
        <v>Medium</v>
      </c>
      <c r="T9189">
        <v>4.5</v>
      </c>
      <c r="U9189">
        <v>2010</v>
      </c>
      <c r="V9189">
        <v>12</v>
      </c>
      <c r="W9189">
        <v>6</v>
      </c>
      <c r="X9189">
        <f>IF(OR(Main!$U9189=0,
       Main!$V9189=0,
       Main!$W9189=0),
   "",
   DATE(Main!$U9189,
        Main!$V9189,
        Main!$W9189)
)</f>
        <v>40518</v>
      </c>
      <c r="Y9189" t="e">
        <f>Table1[[#This Row],[Average_Cost_for_two]]*VLOOKUP(Table1[[#This Row],[Currency]],currency!$A$2:$B$10,2,FALSE)</f>
        <v>#N/A</v>
      </c>
      <c r="Z9189" t="str">
        <f>VLOOKUP(C9189,country!A:B,2,FALSE)</f>
        <v>Phillipines</v>
      </c>
      <c r="AA9189">
        <f t="shared" si="143"/>
        <v>4</v>
      </c>
    </row>
    <row r="9190" spans="1:27" ht="15.75" customHeight="1" x14ac:dyDescent="0.25">
      <c r="A9190">
        <v>202321</v>
      </c>
      <c r="B9190" t="s">
        <v>19534</v>
      </c>
      <c r="C9190">
        <v>214</v>
      </c>
      <c r="D9190" t="s">
        <v>2560</v>
      </c>
      <c r="E9190" t="s">
        <v>19535</v>
      </c>
      <c r="F9190" t="s">
        <v>19536</v>
      </c>
      <c r="G9190" t="s">
        <v>19537</v>
      </c>
      <c r="H9190">
        <v>55.310518999999999</v>
      </c>
      <c r="I9190">
        <v>25.095044000000001</v>
      </c>
      <c r="J9190" t="s">
        <v>19538</v>
      </c>
      <c r="K9190" t="s">
        <v>2088</v>
      </c>
      <c r="L9190" t="s">
        <v>36</v>
      </c>
      <c r="M9190" t="s">
        <v>29</v>
      </c>
      <c r="N9190" t="s">
        <v>29</v>
      </c>
      <c r="O9190" t="s">
        <v>29</v>
      </c>
      <c r="P9190">
        <v>3</v>
      </c>
      <c r="Q9190">
        <v>927</v>
      </c>
      <c r="R9190">
        <v>280</v>
      </c>
      <c r="S9190" t="str">
        <f>IF(Table1[[#This Row],[Average_Cost_for_two]]&lt;500,"Low",IF(Table1[[#This Row],[Average_Cost_for_two]]&lt;=1500,"Medium","High"))</f>
        <v>Low</v>
      </c>
      <c r="T9190">
        <v>3.9</v>
      </c>
      <c r="U9190">
        <v>2015</v>
      </c>
      <c r="V9190">
        <v>12</v>
      </c>
      <c r="W9190">
        <v>22</v>
      </c>
      <c r="X9190">
        <f>IF(OR(Main!$U9190=0,
       Main!$V9190=0,
       Main!$W9190=0),
   "",
   DATE(Main!$U9190,
        Main!$V9190,
        Main!$W9190)
)</f>
        <v>42360</v>
      </c>
      <c r="Y9190">
        <f>Table1[[#This Row],[Average_Cost_for_two]]*VLOOKUP(Table1[[#This Row],[Currency]],currency!$A$2:$B$10,2,FALSE)</f>
        <v>75.600000000000009</v>
      </c>
      <c r="Z9190" t="str">
        <f>VLOOKUP(C9190,country!A:B,2,FALSE)</f>
        <v>United Arab Emirates</v>
      </c>
      <c r="AA9190">
        <f t="shared" si="143"/>
        <v>4</v>
      </c>
    </row>
    <row r="9191" spans="1:27" ht="15.75" customHeight="1" x14ac:dyDescent="0.25">
      <c r="A9191">
        <v>18233284</v>
      </c>
      <c r="B9191" t="s">
        <v>16466</v>
      </c>
      <c r="C9191">
        <v>214</v>
      </c>
      <c r="D9191" t="s">
        <v>2560</v>
      </c>
      <c r="E9191" t="s">
        <v>19539</v>
      </c>
      <c r="F9191" t="s">
        <v>19540</v>
      </c>
      <c r="G9191" t="s">
        <v>19541</v>
      </c>
      <c r="H9191">
        <v>55.261919460000001</v>
      </c>
      <c r="I9191">
        <v>25.208032299999999</v>
      </c>
      <c r="J9191" t="s">
        <v>19542</v>
      </c>
      <c r="K9191" t="s">
        <v>2088</v>
      </c>
      <c r="L9191" t="s">
        <v>36</v>
      </c>
      <c r="M9191" t="s">
        <v>29</v>
      </c>
      <c r="N9191" t="s">
        <v>29</v>
      </c>
      <c r="O9191" t="s">
        <v>29</v>
      </c>
      <c r="P9191">
        <v>3</v>
      </c>
      <c r="Q9191">
        <v>909</v>
      </c>
      <c r="R9191">
        <v>200</v>
      </c>
      <c r="S9191" t="str">
        <f>IF(Table1[[#This Row],[Average_Cost_for_two]]&lt;500,"Low",IF(Table1[[#This Row],[Average_Cost_for_two]]&lt;=1500,"Medium","High"))</f>
        <v>Low</v>
      </c>
      <c r="T9191">
        <v>4.5</v>
      </c>
      <c r="U9191">
        <v>2012</v>
      </c>
      <c r="V9191">
        <v>12</v>
      </c>
      <c r="W9191">
        <v>13</v>
      </c>
      <c r="X9191">
        <f>IF(OR(Main!$U9191=0,
       Main!$V9191=0,
       Main!$W9191=0),
   "",
   DATE(Main!$U9191,
        Main!$V9191,
        Main!$W9191)
)</f>
        <v>41256</v>
      </c>
      <c r="Y9191">
        <f>Table1[[#This Row],[Average_Cost_for_two]]*VLOOKUP(Table1[[#This Row],[Currency]],currency!$A$2:$B$10,2,FALSE)</f>
        <v>54</v>
      </c>
      <c r="Z9191" t="str">
        <f>VLOOKUP(C9191,country!A:B,2,FALSE)</f>
        <v>United Arab Emirates</v>
      </c>
      <c r="AA9191">
        <f t="shared" si="143"/>
        <v>4</v>
      </c>
    </row>
    <row r="9192" spans="1:27" ht="15.75" customHeight="1" x14ac:dyDescent="0.25">
      <c r="A9192">
        <v>6900224</v>
      </c>
      <c r="B9192" t="s">
        <v>1761</v>
      </c>
      <c r="C9192">
        <v>215</v>
      </c>
      <c r="D9192" t="s">
        <v>2006</v>
      </c>
      <c r="E9192" t="s">
        <v>19543</v>
      </c>
      <c r="F9192" t="s">
        <v>19544</v>
      </c>
      <c r="G9192" t="s">
        <v>19545</v>
      </c>
      <c r="H9192">
        <v>-1.8942859999999999</v>
      </c>
      <c r="I9192">
        <v>52.477632999999997</v>
      </c>
      <c r="J9192" t="s">
        <v>1766</v>
      </c>
      <c r="K9192" t="s">
        <v>1767</v>
      </c>
      <c r="L9192" t="s">
        <v>36</v>
      </c>
      <c r="M9192" t="s">
        <v>29</v>
      </c>
      <c r="N9192" t="s">
        <v>29</v>
      </c>
      <c r="O9192" t="s">
        <v>29</v>
      </c>
      <c r="P9192">
        <v>2</v>
      </c>
      <c r="Q9192">
        <v>22</v>
      </c>
      <c r="R9192">
        <v>30</v>
      </c>
      <c r="S9192" t="str">
        <f>IF(Table1[[#This Row],[Average_Cost_for_two]]&lt;500,"Low",IF(Table1[[#This Row],[Average_Cost_for_two]]&lt;=1500,"Medium","High"))</f>
        <v>Low</v>
      </c>
      <c r="T9192">
        <v>3.9</v>
      </c>
      <c r="U9192">
        <v>2010</v>
      </c>
      <c r="V9192">
        <v>12</v>
      </c>
      <c r="W9192">
        <v>21</v>
      </c>
      <c r="X9192">
        <f>IF(OR(Main!$U9192=0,
       Main!$V9192=0,
       Main!$W9192=0),
   "",
   DATE(Main!$U9192,
        Main!$V9192,
        Main!$W9192)
)</f>
        <v>40533</v>
      </c>
      <c r="Y9192">
        <f>Table1[[#This Row],[Average_Cost_for_two]]*VLOOKUP(Table1[[#This Row],[Currency]],currency!$A$2:$B$10,2,FALSE)</f>
        <v>37.200000000000003</v>
      </c>
      <c r="Z9192" t="str">
        <f>VLOOKUP(C9192,country!A:B,2,FALSE)</f>
        <v>United Kingdom</v>
      </c>
      <c r="AA9192">
        <f t="shared" si="143"/>
        <v>4</v>
      </c>
    </row>
    <row r="9193" spans="1:27" ht="15.75" customHeight="1" x14ac:dyDescent="0.25">
      <c r="A9193">
        <v>6310470</v>
      </c>
      <c r="B9193" t="s">
        <v>19546</v>
      </c>
      <c r="C9193">
        <v>162</v>
      </c>
      <c r="D9193" t="s">
        <v>19547</v>
      </c>
      <c r="E9193" t="s">
        <v>19548</v>
      </c>
      <c r="F9193" t="s">
        <v>19549</v>
      </c>
      <c r="G9193" t="s">
        <v>19550</v>
      </c>
      <c r="H9193">
        <v>121.0335917</v>
      </c>
      <c r="I9193">
        <v>14.593450000000001</v>
      </c>
      <c r="J9193" t="s">
        <v>19478</v>
      </c>
      <c r="K9193" t="s">
        <v>11575</v>
      </c>
      <c r="L9193" t="s">
        <v>36</v>
      </c>
      <c r="M9193" t="s">
        <v>29</v>
      </c>
      <c r="N9193" t="s">
        <v>29</v>
      </c>
      <c r="O9193" t="s">
        <v>29</v>
      </c>
      <c r="P9193">
        <v>3</v>
      </c>
      <c r="Q9193">
        <v>458</v>
      </c>
      <c r="R9193">
        <v>1000</v>
      </c>
      <c r="S9193" t="str">
        <f>IF(Table1[[#This Row],[Average_Cost_for_two]]&lt;500,"Low",IF(Table1[[#This Row],[Average_Cost_for_two]]&lt;=1500,"Medium","High"))</f>
        <v>Medium</v>
      </c>
      <c r="T9193">
        <v>4.2</v>
      </c>
      <c r="U9193">
        <v>2018</v>
      </c>
      <c r="V9193">
        <v>11</v>
      </c>
      <c r="W9193">
        <v>21</v>
      </c>
      <c r="X9193">
        <f>IF(OR(Main!$U9193=0,
       Main!$V9193=0,
       Main!$W9193=0),
   "",
   DATE(Main!$U9193,
        Main!$V9193,
        Main!$W9193)
)</f>
        <v>43425</v>
      </c>
      <c r="Y9193" t="e">
        <f>Table1[[#This Row],[Average_Cost_for_two]]*VLOOKUP(Table1[[#This Row],[Currency]],currency!$A$2:$B$10,2,FALSE)</f>
        <v>#N/A</v>
      </c>
      <c r="Z9193" t="str">
        <f>VLOOKUP(C9193,country!A:B,2,FALSE)</f>
        <v>Phillipines</v>
      </c>
      <c r="AA9193">
        <f t="shared" si="143"/>
        <v>4</v>
      </c>
    </row>
    <row r="9194" spans="1:27" ht="15.75" customHeight="1" x14ac:dyDescent="0.25">
      <c r="A9194">
        <v>3400060</v>
      </c>
      <c r="B9194" t="s">
        <v>19551</v>
      </c>
      <c r="C9194">
        <v>1</v>
      </c>
      <c r="D9194" t="s">
        <v>11471</v>
      </c>
      <c r="E9194" t="s">
        <v>19552</v>
      </c>
      <c r="F9194" t="s">
        <v>19553</v>
      </c>
      <c r="G9194" t="s">
        <v>19554</v>
      </c>
      <c r="H9194">
        <v>78.044094999999999</v>
      </c>
      <c r="I9194">
        <v>27.160934000000001</v>
      </c>
      <c r="J9194" t="s">
        <v>533</v>
      </c>
      <c r="K9194" t="s">
        <v>28</v>
      </c>
      <c r="L9194" t="s">
        <v>29</v>
      </c>
      <c r="M9194" t="s">
        <v>29</v>
      </c>
      <c r="N9194" t="s">
        <v>29</v>
      </c>
      <c r="O9194" t="s">
        <v>29</v>
      </c>
      <c r="P9194">
        <v>4</v>
      </c>
      <c r="Q9194">
        <v>41</v>
      </c>
      <c r="R9194">
        <v>2500</v>
      </c>
      <c r="S9194" t="str">
        <f>IF(Table1[[#This Row],[Average_Cost_for_two]]&lt;500,"Low",IF(Table1[[#This Row],[Average_Cost_for_two]]&lt;=1500,"Medium","High"))</f>
        <v>High</v>
      </c>
      <c r="T9194">
        <v>4</v>
      </c>
      <c r="U9194">
        <v>2013</v>
      </c>
      <c r="V9194">
        <v>5</v>
      </c>
      <c r="W9194">
        <v>24</v>
      </c>
      <c r="X9194">
        <f>IF(OR(Main!$U9194=0,
       Main!$V9194=0,
       Main!$W9194=0),
   "",
   DATE(Main!$U9194,
        Main!$V9194,
        Main!$W9194)
)</f>
        <v>41418</v>
      </c>
      <c r="Y9194">
        <f>Table1[[#This Row],[Average_Cost_for_two]]*VLOOKUP(Table1[[#This Row],[Currency]],currency!$A$2:$B$10,2,FALSE)</f>
        <v>30</v>
      </c>
      <c r="Z9194" t="str">
        <f>VLOOKUP(C9194,country!A:B,2,FALSE)</f>
        <v>India</v>
      </c>
      <c r="AA9194">
        <f t="shared" si="143"/>
        <v>2</v>
      </c>
    </row>
    <row r="9195" spans="1:27" ht="15.75" customHeight="1" x14ac:dyDescent="0.25">
      <c r="A9195">
        <v>3400059</v>
      </c>
      <c r="B9195" t="s">
        <v>19555</v>
      </c>
      <c r="C9195">
        <v>1</v>
      </c>
      <c r="D9195" t="s">
        <v>11471</v>
      </c>
      <c r="E9195" t="s">
        <v>19552</v>
      </c>
      <c r="F9195" t="s">
        <v>19553</v>
      </c>
      <c r="G9195" t="s">
        <v>19554</v>
      </c>
      <c r="H9195">
        <v>78.044094999999999</v>
      </c>
      <c r="I9195">
        <v>27.160934000000001</v>
      </c>
      <c r="J9195" t="s">
        <v>477</v>
      </c>
      <c r="K9195" t="s">
        <v>28</v>
      </c>
      <c r="L9195" t="s">
        <v>29</v>
      </c>
      <c r="M9195" t="s">
        <v>29</v>
      </c>
      <c r="N9195" t="s">
        <v>29</v>
      </c>
      <c r="O9195" t="s">
        <v>29</v>
      </c>
      <c r="P9195">
        <v>4</v>
      </c>
      <c r="Q9195">
        <v>133</v>
      </c>
      <c r="R9195">
        <v>2500</v>
      </c>
      <c r="S9195" t="str">
        <f>IF(Table1[[#This Row],[Average_Cost_for_two]]&lt;500,"Low",IF(Table1[[#This Row],[Average_Cost_for_two]]&lt;=1500,"Medium","High"))</f>
        <v>High</v>
      </c>
      <c r="T9195">
        <v>4.3</v>
      </c>
      <c r="U9195">
        <v>2015</v>
      </c>
      <c r="V9195">
        <v>3</v>
      </c>
      <c r="W9195">
        <v>17</v>
      </c>
      <c r="X9195">
        <f>IF(OR(Main!$U9195=0,
       Main!$V9195=0,
       Main!$W9195=0),
   "",
   DATE(Main!$U9195,
        Main!$V9195,
        Main!$W9195)
)</f>
        <v>42080</v>
      </c>
      <c r="Y9195">
        <f>Table1[[#This Row],[Average_Cost_for_two]]*VLOOKUP(Table1[[#This Row],[Currency]],currency!$A$2:$B$10,2,FALSE)</f>
        <v>30</v>
      </c>
      <c r="Z9195" t="str">
        <f>VLOOKUP(C9195,country!A:B,2,FALSE)</f>
        <v>India</v>
      </c>
      <c r="AA9195">
        <f t="shared" si="143"/>
        <v>1</v>
      </c>
    </row>
    <row r="9196" spans="1:27" ht="15.75" customHeight="1" x14ac:dyDescent="0.25">
      <c r="A9196">
        <v>6309455</v>
      </c>
      <c r="B9196" t="s">
        <v>19556</v>
      </c>
      <c r="C9196">
        <v>162</v>
      </c>
      <c r="D9196" t="s">
        <v>19474</v>
      </c>
      <c r="E9196" t="s">
        <v>19557</v>
      </c>
      <c r="F9196" t="s">
        <v>19476</v>
      </c>
      <c r="G9196" t="s">
        <v>19477</v>
      </c>
      <c r="H9196">
        <v>121.06082000000001</v>
      </c>
      <c r="I9196">
        <v>14.570849000000001</v>
      </c>
      <c r="J9196" t="s">
        <v>19558</v>
      </c>
      <c r="K9196" t="s">
        <v>11575</v>
      </c>
      <c r="L9196" t="s">
        <v>36</v>
      </c>
      <c r="M9196" t="s">
        <v>29</v>
      </c>
      <c r="N9196" t="s">
        <v>29</v>
      </c>
      <c r="O9196" t="s">
        <v>29</v>
      </c>
      <c r="P9196">
        <v>3</v>
      </c>
      <c r="Q9196">
        <v>488</v>
      </c>
      <c r="R9196">
        <v>900</v>
      </c>
      <c r="S9196" t="str">
        <f>IF(Table1[[#This Row],[Average_Cost_for_two]]&lt;500,"Low",IF(Table1[[#This Row],[Average_Cost_for_two]]&lt;=1500,"Medium","High"))</f>
        <v>Medium</v>
      </c>
      <c r="T9196">
        <v>4.2</v>
      </c>
      <c r="U9196">
        <v>2012</v>
      </c>
      <c r="V9196">
        <v>10</v>
      </c>
      <c r="W9196">
        <v>11</v>
      </c>
      <c r="X9196">
        <f>IF(OR(Main!$U9196=0,
       Main!$V9196=0,
       Main!$W9196=0),
   "",
   DATE(Main!$U9196,
        Main!$V9196,
        Main!$W9196)
)</f>
        <v>41193</v>
      </c>
      <c r="Y9196" t="e">
        <f>Table1[[#This Row],[Average_Cost_for_two]]*VLOOKUP(Table1[[#This Row],[Currency]],currency!$A$2:$B$10,2,FALSE)</f>
        <v>#N/A</v>
      </c>
      <c r="Z9196" t="str">
        <f>VLOOKUP(C9196,country!A:B,2,FALSE)</f>
        <v>Phillipines</v>
      </c>
      <c r="AA9196">
        <f t="shared" si="143"/>
        <v>4</v>
      </c>
    </row>
    <row r="9197" spans="1:27" ht="15.75" customHeight="1" x14ac:dyDescent="0.25">
      <c r="A9197">
        <v>1188</v>
      </c>
      <c r="B9197" t="s">
        <v>19559</v>
      </c>
      <c r="C9197">
        <v>1</v>
      </c>
      <c r="D9197" t="s">
        <v>23</v>
      </c>
      <c r="E9197" t="s">
        <v>19560</v>
      </c>
      <c r="F9197" t="s">
        <v>418</v>
      </c>
      <c r="G9197" t="s">
        <v>419</v>
      </c>
      <c r="H9197">
        <v>77.221058299999996</v>
      </c>
      <c r="I9197">
        <v>28.590443100000002</v>
      </c>
      <c r="J9197" t="s">
        <v>19561</v>
      </c>
      <c r="K9197" t="s">
        <v>28</v>
      </c>
      <c r="L9197" t="s">
        <v>36</v>
      </c>
      <c r="M9197" t="s">
        <v>36</v>
      </c>
      <c r="N9197" t="s">
        <v>29</v>
      </c>
      <c r="O9197" t="s">
        <v>29</v>
      </c>
      <c r="P9197">
        <v>4</v>
      </c>
      <c r="Q9197">
        <v>2549</v>
      </c>
      <c r="R9197">
        <v>2600</v>
      </c>
      <c r="S9197" t="str">
        <f>IF(Table1[[#This Row],[Average_Cost_for_two]]&lt;500,"Low",IF(Table1[[#This Row],[Average_Cost_for_two]]&lt;=1500,"Medium","High"))</f>
        <v>High</v>
      </c>
      <c r="T9197">
        <v>4.2</v>
      </c>
      <c r="U9197">
        <v>2016</v>
      </c>
      <c r="V9197">
        <v>5</v>
      </c>
      <c r="W9197">
        <v>26</v>
      </c>
      <c r="X9197">
        <f>IF(OR(Main!$U9197=0,
       Main!$V9197=0,
       Main!$W9197=0),
   "",
   DATE(Main!$U9197,
        Main!$V9197,
        Main!$W9197)
)</f>
        <v>42516</v>
      </c>
      <c r="Y9197">
        <f>Table1[[#This Row],[Average_Cost_for_two]]*VLOOKUP(Table1[[#This Row],[Currency]],currency!$A$2:$B$10,2,FALSE)</f>
        <v>31.2</v>
      </c>
      <c r="Z9197" t="str">
        <f>VLOOKUP(C9197,country!A:B,2,FALSE)</f>
        <v>India</v>
      </c>
      <c r="AA9197">
        <f t="shared" si="143"/>
        <v>2</v>
      </c>
    </row>
    <row r="9198" spans="1:27" ht="15.75" customHeight="1" x14ac:dyDescent="0.25">
      <c r="A9198">
        <v>3695</v>
      </c>
      <c r="B9198" t="s">
        <v>19562</v>
      </c>
      <c r="C9198">
        <v>1</v>
      </c>
      <c r="D9198" t="s">
        <v>13426</v>
      </c>
      <c r="E9198" t="s">
        <v>19563</v>
      </c>
      <c r="F9198" t="s">
        <v>14024</v>
      </c>
      <c r="G9198" t="s">
        <v>14025</v>
      </c>
      <c r="H9198">
        <v>77.323156330000003</v>
      </c>
      <c r="I9198">
        <v>28.568120919999998</v>
      </c>
      <c r="J9198" t="s">
        <v>19564</v>
      </c>
      <c r="K9198" t="s">
        <v>28</v>
      </c>
      <c r="L9198" t="s">
        <v>36</v>
      </c>
      <c r="M9198" t="s">
        <v>29</v>
      </c>
      <c r="N9198" t="s">
        <v>29</v>
      </c>
      <c r="O9198" t="s">
        <v>29</v>
      </c>
      <c r="P9198">
        <v>4</v>
      </c>
      <c r="Q9198">
        <v>579</v>
      </c>
      <c r="R9198">
        <v>2600</v>
      </c>
      <c r="S9198" t="str">
        <f>IF(Table1[[#This Row],[Average_Cost_for_two]]&lt;500,"Low",IF(Table1[[#This Row],[Average_Cost_for_two]]&lt;=1500,"Medium","High"))</f>
        <v>High</v>
      </c>
      <c r="T9198">
        <v>3</v>
      </c>
      <c r="U9198">
        <v>2018</v>
      </c>
      <c r="V9198">
        <v>6</v>
      </c>
      <c r="W9198">
        <v>27</v>
      </c>
      <c r="X9198">
        <f>IF(OR(Main!$U9198=0,
       Main!$V9198=0,
       Main!$W9198=0),
   "",
   DATE(Main!$U9198,
        Main!$V9198,
        Main!$W9198)
)</f>
        <v>43278</v>
      </c>
      <c r="Y9198">
        <f>Table1[[#This Row],[Average_Cost_for_two]]*VLOOKUP(Table1[[#This Row],[Currency]],currency!$A$2:$B$10,2,FALSE)</f>
        <v>31.2</v>
      </c>
      <c r="Z9198" t="str">
        <f>VLOOKUP(C9198,country!A:B,2,FALSE)</f>
        <v>India</v>
      </c>
      <c r="AA9198">
        <f t="shared" si="143"/>
        <v>2</v>
      </c>
    </row>
    <row r="9199" spans="1:27" ht="15.75" customHeight="1" x14ac:dyDescent="0.25">
      <c r="A9199">
        <v>300697</v>
      </c>
      <c r="B9199" t="s">
        <v>19565</v>
      </c>
      <c r="C9199">
        <v>1</v>
      </c>
      <c r="D9199" t="s">
        <v>23</v>
      </c>
      <c r="E9199" t="s">
        <v>19566</v>
      </c>
      <c r="F9199" t="s">
        <v>19567</v>
      </c>
      <c r="G9199" t="s">
        <v>19568</v>
      </c>
      <c r="H9199">
        <v>77.303177779999999</v>
      </c>
      <c r="I9199">
        <v>28.661133329999998</v>
      </c>
      <c r="J9199" t="s">
        <v>624</v>
      </c>
      <c r="K9199" t="s">
        <v>28</v>
      </c>
      <c r="L9199" t="s">
        <v>36</v>
      </c>
      <c r="M9199" t="s">
        <v>29</v>
      </c>
      <c r="N9199" t="s">
        <v>29</v>
      </c>
      <c r="O9199" t="s">
        <v>29</v>
      </c>
      <c r="P9199">
        <v>4</v>
      </c>
      <c r="Q9199">
        <v>48</v>
      </c>
      <c r="R9199">
        <v>2650</v>
      </c>
      <c r="S9199" t="str">
        <f>IF(Table1[[#This Row],[Average_Cost_for_two]]&lt;500,"Low",IF(Table1[[#This Row],[Average_Cost_for_two]]&lt;=1500,"Medium","High"))</f>
        <v>High</v>
      </c>
      <c r="T9199">
        <v>3.6</v>
      </c>
      <c r="U9199">
        <v>2016</v>
      </c>
      <c r="V9199">
        <v>2</v>
      </c>
      <c r="W9199">
        <v>1</v>
      </c>
      <c r="X9199">
        <f>IF(OR(Main!$U9199=0,
       Main!$V9199=0,
       Main!$W9199=0),
   "",
   DATE(Main!$U9199,
        Main!$V9199,
        Main!$W9199)
)</f>
        <v>42401</v>
      </c>
      <c r="Y9199">
        <f>Table1[[#This Row],[Average_Cost_for_two]]*VLOOKUP(Table1[[#This Row],[Currency]],currency!$A$2:$B$10,2,FALSE)</f>
        <v>31.8</v>
      </c>
      <c r="Z9199" t="str">
        <f>VLOOKUP(C9199,country!A:B,2,FALSE)</f>
        <v>India</v>
      </c>
      <c r="AA9199">
        <f t="shared" si="143"/>
        <v>1</v>
      </c>
    </row>
    <row r="9200" spans="1:27" ht="15.75" customHeight="1" x14ac:dyDescent="0.25">
      <c r="A9200">
        <v>3227</v>
      </c>
      <c r="B9200" t="s">
        <v>19569</v>
      </c>
      <c r="C9200">
        <v>1</v>
      </c>
      <c r="D9200" t="s">
        <v>23</v>
      </c>
      <c r="E9200" t="s">
        <v>19570</v>
      </c>
      <c r="F9200" t="s">
        <v>19571</v>
      </c>
      <c r="G9200" t="s">
        <v>19572</v>
      </c>
      <c r="H9200">
        <v>77.152460000000005</v>
      </c>
      <c r="I9200">
        <v>28.538993000000001</v>
      </c>
      <c r="J9200" t="s">
        <v>19573</v>
      </c>
      <c r="K9200" t="s">
        <v>28</v>
      </c>
      <c r="L9200" t="s">
        <v>36</v>
      </c>
      <c r="M9200" t="s">
        <v>29</v>
      </c>
      <c r="N9200" t="s">
        <v>29</v>
      </c>
      <c r="O9200" t="s">
        <v>29</v>
      </c>
      <c r="P9200">
        <v>4</v>
      </c>
      <c r="Q9200">
        <v>145</v>
      </c>
      <c r="R9200">
        <v>2650</v>
      </c>
      <c r="S9200" t="str">
        <f>IF(Table1[[#This Row],[Average_Cost_for_two]]&lt;500,"Low",IF(Table1[[#This Row],[Average_Cost_for_two]]&lt;=1500,"Medium","High"))</f>
        <v>High</v>
      </c>
      <c r="T9200">
        <v>3.3</v>
      </c>
      <c r="U9200">
        <v>2014</v>
      </c>
      <c r="V9200">
        <v>12</v>
      </c>
      <c r="W9200">
        <v>14</v>
      </c>
      <c r="X9200">
        <f>IF(OR(Main!$U9200=0,
       Main!$V9200=0,
       Main!$W9200=0),
   "",
   DATE(Main!$U9200,
        Main!$V9200,
        Main!$W9200)
)</f>
        <v>41987</v>
      </c>
      <c r="Y9200">
        <f>Table1[[#This Row],[Average_Cost_for_two]]*VLOOKUP(Table1[[#This Row],[Currency]],currency!$A$2:$B$10,2,FALSE)</f>
        <v>31.8</v>
      </c>
      <c r="Z9200" t="str">
        <f>VLOOKUP(C9200,country!A:B,2,FALSE)</f>
        <v>India</v>
      </c>
      <c r="AA9200">
        <f t="shared" si="143"/>
        <v>4</v>
      </c>
    </row>
    <row r="9201" spans="1:27" ht="15.75" customHeight="1" x14ac:dyDescent="0.25">
      <c r="A9201">
        <v>6100054</v>
      </c>
      <c r="B9201" t="s">
        <v>19574</v>
      </c>
      <c r="C9201">
        <v>215</v>
      </c>
      <c r="D9201" t="s">
        <v>1992</v>
      </c>
      <c r="E9201" t="s">
        <v>19575</v>
      </c>
      <c r="F9201" t="s">
        <v>19576</v>
      </c>
      <c r="G9201" t="s">
        <v>19576</v>
      </c>
      <c r="H9201">
        <v>-0.12313200000000001</v>
      </c>
      <c r="I9201">
        <v>51.513196000000001</v>
      </c>
      <c r="J9201" t="s">
        <v>19577</v>
      </c>
      <c r="K9201" t="s">
        <v>1767</v>
      </c>
      <c r="L9201" t="s">
        <v>36</v>
      </c>
      <c r="M9201" t="s">
        <v>29</v>
      </c>
      <c r="N9201" t="s">
        <v>29</v>
      </c>
      <c r="O9201" t="s">
        <v>29</v>
      </c>
      <c r="P9201">
        <v>2</v>
      </c>
      <c r="Q9201">
        <v>316</v>
      </c>
      <c r="R9201">
        <v>30</v>
      </c>
      <c r="S9201" t="str">
        <f>IF(Table1[[#This Row],[Average_Cost_for_two]]&lt;500,"Low",IF(Table1[[#This Row],[Average_Cost_for_two]]&lt;=1500,"Medium","High"))</f>
        <v>Low</v>
      </c>
      <c r="T9201">
        <v>4.0999999999999996</v>
      </c>
      <c r="U9201">
        <v>2017</v>
      </c>
      <c r="V9201">
        <v>10</v>
      </c>
      <c r="W9201">
        <v>16</v>
      </c>
      <c r="X9201">
        <f>IF(OR(Main!$U9201=0,
       Main!$V9201=0,
       Main!$W9201=0),
   "",
   DATE(Main!$U9201,
        Main!$V9201,
        Main!$W9201)
)</f>
        <v>43024</v>
      </c>
      <c r="Y9201">
        <f>Table1[[#This Row],[Average_Cost_for_two]]*VLOOKUP(Table1[[#This Row],[Currency]],currency!$A$2:$B$10,2,FALSE)</f>
        <v>37.200000000000003</v>
      </c>
      <c r="Z9201" t="str">
        <f>VLOOKUP(C9201,country!A:B,2,FALSE)</f>
        <v>United Kingdom</v>
      </c>
      <c r="AA9201">
        <f t="shared" si="143"/>
        <v>4</v>
      </c>
    </row>
    <row r="9202" spans="1:27" ht="15.75" customHeight="1" x14ac:dyDescent="0.25">
      <c r="A9202">
        <v>6801873</v>
      </c>
      <c r="B9202" t="s">
        <v>19578</v>
      </c>
      <c r="C9202">
        <v>215</v>
      </c>
      <c r="D9202" t="s">
        <v>1933</v>
      </c>
      <c r="E9202" t="s">
        <v>2347</v>
      </c>
      <c r="F9202" t="s">
        <v>2348</v>
      </c>
      <c r="G9202" t="s">
        <v>2349</v>
      </c>
      <c r="H9202">
        <v>-2.245034</v>
      </c>
      <c r="I9202">
        <v>53.477358000000002</v>
      </c>
      <c r="J9202" t="s">
        <v>19579</v>
      </c>
      <c r="K9202" t="s">
        <v>1767</v>
      </c>
      <c r="L9202" t="s">
        <v>36</v>
      </c>
      <c r="M9202" t="s">
        <v>29</v>
      </c>
      <c r="N9202" t="s">
        <v>29</v>
      </c>
      <c r="O9202" t="s">
        <v>29</v>
      </c>
      <c r="P9202">
        <v>3</v>
      </c>
      <c r="Q9202">
        <v>67</v>
      </c>
      <c r="R9202">
        <v>55</v>
      </c>
      <c r="S9202" t="str">
        <f>IF(Table1[[#This Row],[Average_Cost_for_two]]&lt;500,"Low",IF(Table1[[#This Row],[Average_Cost_for_two]]&lt;=1500,"Medium","High"))</f>
        <v>Low</v>
      </c>
      <c r="T9202">
        <v>4.2</v>
      </c>
      <c r="U9202">
        <v>2017</v>
      </c>
      <c r="V9202">
        <v>10</v>
      </c>
      <c r="W9202">
        <v>3</v>
      </c>
      <c r="X9202">
        <f>IF(OR(Main!$U9202=0,
       Main!$V9202=0,
       Main!$W9202=0),
   "",
   DATE(Main!$U9202,
        Main!$V9202,
        Main!$W9202)
)</f>
        <v>43011</v>
      </c>
      <c r="Y9202">
        <f>Table1[[#This Row],[Average_Cost_for_two]]*VLOOKUP(Table1[[#This Row],[Currency]],currency!$A$2:$B$10,2,FALSE)</f>
        <v>68.2</v>
      </c>
      <c r="Z9202" t="str">
        <f>VLOOKUP(C9202,country!A:B,2,FALSE)</f>
        <v>United Kingdom</v>
      </c>
      <c r="AA9202">
        <f t="shared" si="143"/>
        <v>4</v>
      </c>
    </row>
    <row r="9203" spans="1:27" ht="15.75" customHeight="1" x14ac:dyDescent="0.25">
      <c r="A9203">
        <v>6900883</v>
      </c>
      <c r="B9203" t="s">
        <v>19580</v>
      </c>
      <c r="C9203">
        <v>215</v>
      </c>
      <c r="D9203" t="s">
        <v>2006</v>
      </c>
      <c r="E9203" t="s">
        <v>19581</v>
      </c>
      <c r="F9203" t="s">
        <v>19582</v>
      </c>
      <c r="G9203" t="s">
        <v>19583</v>
      </c>
      <c r="H9203">
        <v>-1.9180489999999999</v>
      </c>
      <c r="I9203">
        <v>52.477569000000003</v>
      </c>
      <c r="J9203" t="s">
        <v>19584</v>
      </c>
      <c r="K9203" t="s">
        <v>1767</v>
      </c>
      <c r="L9203" t="s">
        <v>29</v>
      </c>
      <c r="M9203" t="s">
        <v>29</v>
      </c>
      <c r="N9203" t="s">
        <v>29</v>
      </c>
      <c r="O9203" t="s">
        <v>29</v>
      </c>
      <c r="P9203">
        <v>1</v>
      </c>
      <c r="Q9203">
        <v>13</v>
      </c>
      <c r="R9203">
        <v>15</v>
      </c>
      <c r="S9203" t="str">
        <f>IF(Table1[[#This Row],[Average_Cost_for_two]]&lt;500,"Low",IF(Table1[[#This Row],[Average_Cost_for_two]]&lt;=1500,"Medium","High"))</f>
        <v>Low</v>
      </c>
      <c r="T9203">
        <v>3.7</v>
      </c>
      <c r="U9203">
        <v>2010</v>
      </c>
      <c r="V9203">
        <v>6</v>
      </c>
      <c r="W9203">
        <v>9</v>
      </c>
      <c r="X9203">
        <f>IF(OR(Main!$U9203=0,
       Main!$V9203=0,
       Main!$W9203=0),
   "",
   DATE(Main!$U9203,
        Main!$V9203,
        Main!$W9203)
)</f>
        <v>40338</v>
      </c>
      <c r="Y9203">
        <f>Table1[[#This Row],[Average_Cost_for_two]]*VLOOKUP(Table1[[#This Row],[Currency]],currency!$A$2:$B$10,2,FALSE)</f>
        <v>18.600000000000001</v>
      </c>
      <c r="Z9203" t="str">
        <f>VLOOKUP(C9203,country!A:B,2,FALSE)</f>
        <v>United Kingdom</v>
      </c>
      <c r="AA9203">
        <f t="shared" si="143"/>
        <v>2</v>
      </c>
    </row>
    <row r="9204" spans="1:27" ht="15.75" customHeight="1" x14ac:dyDescent="0.25">
      <c r="A9204">
        <v>7101011</v>
      </c>
      <c r="B9204" t="s">
        <v>19585</v>
      </c>
      <c r="C9204">
        <v>148</v>
      </c>
      <c r="D9204" t="s">
        <v>1945</v>
      </c>
      <c r="E9204" t="s">
        <v>19586</v>
      </c>
      <c r="F9204" t="s">
        <v>1947</v>
      </c>
      <c r="G9204" t="s">
        <v>1948</v>
      </c>
      <c r="H9204">
        <v>174.77415099999999</v>
      </c>
      <c r="I9204">
        <v>-41.296106999999999</v>
      </c>
      <c r="J9204" t="s">
        <v>523</v>
      </c>
      <c r="K9204" t="s">
        <v>1943</v>
      </c>
      <c r="L9204" t="s">
        <v>29</v>
      </c>
      <c r="M9204" t="s">
        <v>29</v>
      </c>
      <c r="N9204" t="s">
        <v>29</v>
      </c>
      <c r="O9204" t="s">
        <v>29</v>
      </c>
      <c r="P9204">
        <v>1</v>
      </c>
      <c r="Q9204">
        <v>195</v>
      </c>
      <c r="R9204">
        <v>25</v>
      </c>
      <c r="S9204" t="str">
        <f>IF(Table1[[#This Row],[Average_Cost_for_two]]&lt;500,"Low",IF(Table1[[#This Row],[Average_Cost_for_two]]&lt;=1500,"Medium","High"))</f>
        <v>Low</v>
      </c>
      <c r="T9204">
        <v>4.5</v>
      </c>
      <c r="U9204">
        <v>2010</v>
      </c>
      <c r="V9204">
        <v>5</v>
      </c>
      <c r="W9204">
        <v>25</v>
      </c>
      <c r="X9204">
        <f>IF(OR(Main!$U9204=0,
       Main!$V9204=0,
       Main!$W9204=0),
   "",
   DATE(Main!$U9204,
        Main!$V9204,
        Main!$W9204)
)</f>
        <v>40323</v>
      </c>
      <c r="Y9204">
        <f>Table1[[#This Row],[Average_Cost_for_two]]*VLOOKUP(Table1[[#This Row],[Currency]],currency!$A$2:$B$10,2,FALSE)</f>
        <v>15</v>
      </c>
      <c r="Z9204" t="str">
        <f>VLOOKUP(C9204,country!A:B,2,FALSE)</f>
        <v>New Zealand</v>
      </c>
      <c r="AA9204">
        <f t="shared" si="143"/>
        <v>2</v>
      </c>
    </row>
    <row r="9205" spans="1:27" ht="15.75" customHeight="1" x14ac:dyDescent="0.25">
      <c r="A9205">
        <v>7000162</v>
      </c>
      <c r="B9205" t="s">
        <v>19587</v>
      </c>
      <c r="C9205">
        <v>148</v>
      </c>
      <c r="D9205" t="s">
        <v>1938</v>
      </c>
      <c r="E9205" t="s">
        <v>19588</v>
      </c>
      <c r="F9205" t="s">
        <v>19589</v>
      </c>
      <c r="G9205" t="s">
        <v>19590</v>
      </c>
      <c r="H9205">
        <v>174.76885100000001</v>
      </c>
      <c r="I9205">
        <v>-36.845553000000002</v>
      </c>
      <c r="J9205" t="s">
        <v>855</v>
      </c>
      <c r="K9205" t="s">
        <v>1943</v>
      </c>
      <c r="L9205" t="s">
        <v>29</v>
      </c>
      <c r="M9205" t="s">
        <v>29</v>
      </c>
      <c r="N9205" t="s">
        <v>29</v>
      </c>
      <c r="O9205" t="s">
        <v>29</v>
      </c>
      <c r="P9205">
        <v>1</v>
      </c>
      <c r="Q9205">
        <v>617</v>
      </c>
      <c r="R9205">
        <v>20</v>
      </c>
      <c r="S9205" t="str">
        <f>IF(Table1[[#This Row],[Average_Cost_for_two]]&lt;500,"Low",IF(Table1[[#This Row],[Average_Cost_for_two]]&lt;=1500,"Medium","High"))</f>
        <v>Low</v>
      </c>
      <c r="T9205">
        <v>4.7</v>
      </c>
      <c r="U9205">
        <v>2014</v>
      </c>
      <c r="V9205">
        <v>4</v>
      </c>
      <c r="W9205">
        <v>22</v>
      </c>
      <c r="X9205">
        <f>IF(OR(Main!$U9205=0,
       Main!$V9205=0,
       Main!$W9205=0),
   "",
   DATE(Main!$U9205,
        Main!$V9205,
        Main!$W9205)
)</f>
        <v>41751</v>
      </c>
      <c r="Y9205">
        <f>Table1[[#This Row],[Average_Cost_for_two]]*VLOOKUP(Table1[[#This Row],[Currency]],currency!$A$2:$B$10,2,FALSE)</f>
        <v>12</v>
      </c>
      <c r="Z9205" t="str">
        <f>VLOOKUP(C9205,country!A:B,2,FALSE)</f>
        <v>New Zealand</v>
      </c>
      <c r="AA9205">
        <f t="shared" si="143"/>
        <v>2</v>
      </c>
    </row>
    <row r="9206" spans="1:27" ht="15.75" customHeight="1" x14ac:dyDescent="0.25">
      <c r="A9206">
        <v>6901394</v>
      </c>
      <c r="B9206" t="s">
        <v>19591</v>
      </c>
      <c r="C9206">
        <v>215</v>
      </c>
      <c r="D9206" t="s">
        <v>2006</v>
      </c>
      <c r="E9206" t="s">
        <v>19592</v>
      </c>
      <c r="F9206" t="s">
        <v>19593</v>
      </c>
      <c r="G9206" t="s">
        <v>19594</v>
      </c>
      <c r="H9206">
        <v>-1.8605929999999999</v>
      </c>
      <c r="I9206">
        <v>52.470571</v>
      </c>
      <c r="J9206" t="s">
        <v>19595</v>
      </c>
      <c r="K9206" t="s">
        <v>1767</v>
      </c>
      <c r="L9206" t="s">
        <v>29</v>
      </c>
      <c r="M9206" t="s">
        <v>29</v>
      </c>
      <c r="N9206" t="s">
        <v>29</v>
      </c>
      <c r="O9206" t="s">
        <v>29</v>
      </c>
      <c r="P9206">
        <v>1</v>
      </c>
      <c r="Q9206">
        <v>11</v>
      </c>
      <c r="R9206">
        <v>15</v>
      </c>
      <c r="S9206" t="str">
        <f>IF(Table1[[#This Row],[Average_Cost_for_two]]&lt;500,"Low",IF(Table1[[#This Row],[Average_Cost_for_two]]&lt;=1500,"Medium","High"))</f>
        <v>Low</v>
      </c>
      <c r="T9206">
        <v>3.1</v>
      </c>
      <c r="U9206">
        <v>2014</v>
      </c>
      <c r="V9206">
        <v>3</v>
      </c>
      <c r="W9206">
        <v>12</v>
      </c>
      <c r="X9206">
        <f>IF(OR(Main!$U9206=0,
       Main!$V9206=0,
       Main!$W9206=0),
   "",
   DATE(Main!$U9206,
        Main!$V9206,
        Main!$W9206)
)</f>
        <v>41710</v>
      </c>
      <c r="Y9206">
        <f>Table1[[#This Row],[Average_Cost_for_two]]*VLOOKUP(Table1[[#This Row],[Currency]],currency!$A$2:$B$10,2,FALSE)</f>
        <v>18.600000000000001</v>
      </c>
      <c r="Z9206" t="str">
        <f>VLOOKUP(C9206,country!A:B,2,FALSE)</f>
        <v>United Kingdom</v>
      </c>
      <c r="AA9206">
        <f t="shared" si="143"/>
        <v>1</v>
      </c>
    </row>
    <row r="9207" spans="1:27" ht="15.75" customHeight="1" x14ac:dyDescent="0.25">
      <c r="A9207">
        <v>6601005</v>
      </c>
      <c r="B9207" t="s">
        <v>19596</v>
      </c>
      <c r="C9207">
        <v>30</v>
      </c>
      <c r="D9207" t="s">
        <v>2138</v>
      </c>
      <c r="E9207" t="s">
        <v>19597</v>
      </c>
      <c r="F9207" t="s">
        <v>19598</v>
      </c>
      <c r="G9207" t="s">
        <v>19599</v>
      </c>
      <c r="H9207">
        <v>-47.882666669999999</v>
      </c>
      <c r="I9207">
        <v>-15.7775</v>
      </c>
      <c r="J9207" t="s">
        <v>500</v>
      </c>
      <c r="K9207" t="s">
        <v>2108</v>
      </c>
      <c r="L9207" t="s">
        <v>29</v>
      </c>
      <c r="M9207" t="s">
        <v>29</v>
      </c>
      <c r="N9207" t="s">
        <v>29</v>
      </c>
      <c r="O9207" t="s">
        <v>29</v>
      </c>
      <c r="P9207">
        <v>1</v>
      </c>
      <c r="Q9207">
        <v>9</v>
      </c>
      <c r="R9207">
        <v>30</v>
      </c>
      <c r="S9207" t="str">
        <f>IF(Table1[[#This Row],[Average_Cost_for_two]]&lt;500,"Low",IF(Table1[[#This Row],[Average_Cost_for_two]]&lt;=1500,"Medium","High"))</f>
        <v>Low</v>
      </c>
      <c r="T9207">
        <v>3.8</v>
      </c>
      <c r="U9207">
        <v>2016</v>
      </c>
      <c r="V9207">
        <v>2</v>
      </c>
      <c r="W9207">
        <v>27</v>
      </c>
      <c r="X9207">
        <f>IF(OR(Main!$U9207=0,
       Main!$V9207=0,
       Main!$W9207=0),
   "",
   DATE(Main!$U9207,
        Main!$V9207,
        Main!$W9207)
)</f>
        <v>42427</v>
      </c>
      <c r="Y9207">
        <f>Table1[[#This Row],[Average_Cost_for_two]]*VLOOKUP(Table1[[#This Row],[Currency]],currency!$A$2:$B$10,2,FALSE)</f>
        <v>6</v>
      </c>
      <c r="Z9207" t="str">
        <f>VLOOKUP(C9207,country!A:B,2,FALSE)</f>
        <v>Brazil</v>
      </c>
      <c r="AA9207">
        <f t="shared" si="143"/>
        <v>1</v>
      </c>
    </row>
    <row r="9208" spans="1:27" ht="15.75" customHeight="1" x14ac:dyDescent="0.25">
      <c r="A9208">
        <v>18217279</v>
      </c>
      <c r="B9208" t="s">
        <v>19600</v>
      </c>
      <c r="C9208">
        <v>148</v>
      </c>
      <c r="D9208" t="s">
        <v>1938</v>
      </c>
      <c r="E9208" t="s">
        <v>19601</v>
      </c>
      <c r="F9208" t="s">
        <v>19602</v>
      </c>
      <c r="G9208" t="s">
        <v>19603</v>
      </c>
      <c r="H9208">
        <v>174.76898600000001</v>
      </c>
      <c r="I9208">
        <v>-36.846049659999998</v>
      </c>
      <c r="J9208" t="s">
        <v>722</v>
      </c>
      <c r="K9208" t="s">
        <v>1943</v>
      </c>
      <c r="L9208" t="s">
        <v>29</v>
      </c>
      <c r="M9208" t="s">
        <v>29</v>
      </c>
      <c r="N9208" t="s">
        <v>29</v>
      </c>
      <c r="O9208" t="s">
        <v>29</v>
      </c>
      <c r="P9208">
        <v>1</v>
      </c>
      <c r="Q9208">
        <v>281</v>
      </c>
      <c r="R9208">
        <v>25</v>
      </c>
      <c r="S9208" t="str">
        <f>IF(Table1[[#This Row],[Average_Cost_for_two]]&lt;500,"Low",IF(Table1[[#This Row],[Average_Cost_for_two]]&lt;=1500,"Medium","High"))</f>
        <v>Low</v>
      </c>
      <c r="T9208">
        <v>4.9000000000000004</v>
      </c>
      <c r="U9208">
        <v>2011</v>
      </c>
      <c r="V9208">
        <v>12</v>
      </c>
      <c r="W9208">
        <v>3</v>
      </c>
      <c r="X9208">
        <f>IF(OR(Main!$U9208=0,
       Main!$V9208=0,
       Main!$W9208=0),
   "",
   DATE(Main!$U9208,
        Main!$V9208,
        Main!$W9208)
)</f>
        <v>40880</v>
      </c>
      <c r="Y9208">
        <f>Table1[[#This Row],[Average_Cost_for_two]]*VLOOKUP(Table1[[#This Row],[Currency]],currency!$A$2:$B$10,2,FALSE)</f>
        <v>15</v>
      </c>
      <c r="Z9208" t="str">
        <f>VLOOKUP(C9208,country!A:B,2,FALSE)</f>
        <v>New Zealand</v>
      </c>
      <c r="AA9208">
        <f t="shared" si="143"/>
        <v>4</v>
      </c>
    </row>
    <row r="9209" spans="1:27" ht="15.75" customHeight="1" x14ac:dyDescent="0.25">
      <c r="A9209">
        <v>6600060</v>
      </c>
      <c r="B9209" t="s">
        <v>19604</v>
      </c>
      <c r="C9209">
        <v>30</v>
      </c>
      <c r="D9209" t="s">
        <v>2138</v>
      </c>
      <c r="E9209" t="s">
        <v>19605</v>
      </c>
      <c r="F9209" t="s">
        <v>2331</v>
      </c>
      <c r="G9209" t="s">
        <v>2332</v>
      </c>
      <c r="H9209">
        <v>-47.890166669999999</v>
      </c>
      <c r="I9209">
        <v>-15.797000000000001</v>
      </c>
      <c r="J9209" t="s">
        <v>19606</v>
      </c>
      <c r="K9209" t="s">
        <v>2108</v>
      </c>
      <c r="L9209" t="s">
        <v>29</v>
      </c>
      <c r="M9209" t="s">
        <v>29</v>
      </c>
      <c r="N9209" t="s">
        <v>29</v>
      </c>
      <c r="O9209" t="s">
        <v>29</v>
      </c>
      <c r="P9209">
        <v>1</v>
      </c>
      <c r="Q9209">
        <v>2</v>
      </c>
      <c r="R9209">
        <v>30</v>
      </c>
      <c r="S9209" t="str">
        <f>IF(Table1[[#This Row],[Average_Cost_for_two]]&lt;500,"Low",IF(Table1[[#This Row],[Average_Cost_for_two]]&lt;=1500,"Medium","High"))</f>
        <v>Low</v>
      </c>
      <c r="T9209">
        <v>1</v>
      </c>
      <c r="U9209">
        <v>2011</v>
      </c>
      <c r="V9209">
        <v>10</v>
      </c>
      <c r="W9209">
        <v>15</v>
      </c>
      <c r="X9209">
        <f>IF(OR(Main!$U9209=0,
       Main!$V9209=0,
       Main!$W9209=0),
   "",
   DATE(Main!$U9209,
        Main!$V9209,
        Main!$W9209)
)</f>
        <v>40831</v>
      </c>
      <c r="Y9209">
        <f>Table1[[#This Row],[Average_Cost_for_two]]*VLOOKUP(Table1[[#This Row],[Currency]],currency!$A$2:$B$10,2,FALSE)</f>
        <v>6</v>
      </c>
      <c r="Z9209" t="str">
        <f>VLOOKUP(C9209,country!A:B,2,FALSE)</f>
        <v>Brazil</v>
      </c>
      <c r="AA9209">
        <f t="shared" si="143"/>
        <v>4</v>
      </c>
    </row>
    <row r="9210" spans="1:27" ht="15.75" customHeight="1" x14ac:dyDescent="0.25">
      <c r="A9210">
        <v>6900714</v>
      </c>
      <c r="B9210" t="s">
        <v>19607</v>
      </c>
      <c r="C9210">
        <v>215</v>
      </c>
      <c r="D9210" t="s">
        <v>2006</v>
      </c>
      <c r="E9210" t="s">
        <v>19608</v>
      </c>
      <c r="F9210" t="s">
        <v>19609</v>
      </c>
      <c r="G9210" t="s">
        <v>19610</v>
      </c>
      <c r="H9210">
        <v>-1.846811</v>
      </c>
      <c r="I9210">
        <v>52.488557</v>
      </c>
      <c r="J9210" t="s">
        <v>523</v>
      </c>
      <c r="K9210" t="s">
        <v>1767</v>
      </c>
      <c r="L9210" t="s">
        <v>29</v>
      </c>
      <c r="M9210" t="s">
        <v>29</v>
      </c>
      <c r="N9210" t="s">
        <v>29</v>
      </c>
      <c r="O9210" t="s">
        <v>29</v>
      </c>
      <c r="P9210">
        <v>1</v>
      </c>
      <c r="Q9210">
        <v>26</v>
      </c>
      <c r="R9210">
        <v>10</v>
      </c>
      <c r="S9210" t="str">
        <f>IF(Table1[[#This Row],[Average_Cost_for_two]]&lt;500,"Low",IF(Table1[[#This Row],[Average_Cost_for_two]]&lt;=1500,"Medium","High"))</f>
        <v>Low</v>
      </c>
      <c r="T9210">
        <v>2.8</v>
      </c>
      <c r="U9210">
        <v>2018</v>
      </c>
      <c r="V9210">
        <v>10</v>
      </c>
      <c r="W9210">
        <v>8</v>
      </c>
      <c r="X9210">
        <f>IF(OR(Main!$U9210=0,
       Main!$V9210=0,
       Main!$W9210=0),
   "",
   DATE(Main!$U9210,
        Main!$V9210,
        Main!$W9210)
)</f>
        <v>43381</v>
      </c>
      <c r="Y9210">
        <f>Table1[[#This Row],[Average_Cost_for_two]]*VLOOKUP(Table1[[#This Row],[Currency]],currency!$A$2:$B$10,2,FALSE)</f>
        <v>12.4</v>
      </c>
      <c r="Z9210" t="str">
        <f>VLOOKUP(C9210,country!A:B,2,FALSE)</f>
        <v>United Kingdom</v>
      </c>
      <c r="AA9210">
        <f t="shared" si="143"/>
        <v>4</v>
      </c>
    </row>
    <row r="9211" spans="1:27" ht="15.75" customHeight="1" x14ac:dyDescent="0.25">
      <c r="A9211">
        <v>6800538</v>
      </c>
      <c r="B9211" t="s">
        <v>19611</v>
      </c>
      <c r="C9211">
        <v>215</v>
      </c>
      <c r="D9211" t="s">
        <v>1933</v>
      </c>
      <c r="E9211" t="s">
        <v>19612</v>
      </c>
      <c r="F9211" t="s">
        <v>19613</v>
      </c>
      <c r="G9211" t="s">
        <v>19614</v>
      </c>
      <c r="H9211">
        <v>-2.241047</v>
      </c>
      <c r="I9211">
        <v>53.474221</v>
      </c>
      <c r="J9211" t="s">
        <v>19615</v>
      </c>
      <c r="K9211" t="s">
        <v>1767</v>
      </c>
      <c r="L9211" t="s">
        <v>29</v>
      </c>
      <c r="M9211" t="s">
        <v>29</v>
      </c>
      <c r="N9211" t="s">
        <v>29</v>
      </c>
      <c r="O9211" t="s">
        <v>29</v>
      </c>
      <c r="P9211">
        <v>1</v>
      </c>
      <c r="Q9211">
        <v>25</v>
      </c>
      <c r="R9211">
        <v>15</v>
      </c>
      <c r="S9211" t="str">
        <f>IF(Table1[[#This Row],[Average_Cost_for_two]]&lt;500,"Low",IF(Table1[[#This Row],[Average_Cost_for_two]]&lt;=1500,"Medium","High"))</f>
        <v>Low</v>
      </c>
      <c r="T9211">
        <v>3.4</v>
      </c>
      <c r="U9211">
        <v>2012</v>
      </c>
      <c r="V9211">
        <v>10</v>
      </c>
      <c r="W9211">
        <v>12</v>
      </c>
      <c r="X9211">
        <f>IF(OR(Main!$U9211=0,
       Main!$V9211=0,
       Main!$W9211=0),
   "",
   DATE(Main!$U9211,
        Main!$V9211,
        Main!$W9211)
)</f>
        <v>41194</v>
      </c>
      <c r="Y9211">
        <f>Table1[[#This Row],[Average_Cost_for_two]]*VLOOKUP(Table1[[#This Row],[Currency]],currency!$A$2:$B$10,2,FALSE)</f>
        <v>18.600000000000001</v>
      </c>
      <c r="Z9211" t="str">
        <f>VLOOKUP(C9211,country!A:B,2,FALSE)</f>
        <v>United Kingdom</v>
      </c>
      <c r="AA9211">
        <f t="shared" si="143"/>
        <v>4</v>
      </c>
    </row>
    <row r="9212" spans="1:27" ht="15.75" customHeight="1" x14ac:dyDescent="0.25">
      <c r="A9212">
        <v>6900160</v>
      </c>
      <c r="B9212" t="s">
        <v>19616</v>
      </c>
      <c r="C9212">
        <v>215</v>
      </c>
      <c r="D9212" t="s">
        <v>2006</v>
      </c>
      <c r="E9212" t="s">
        <v>19617</v>
      </c>
      <c r="F9212" t="s">
        <v>19544</v>
      </c>
      <c r="G9212" t="s">
        <v>19545</v>
      </c>
      <c r="H9212">
        <v>-1.8942859999999999</v>
      </c>
      <c r="I9212">
        <v>52.477632999999997</v>
      </c>
      <c r="J9212" t="s">
        <v>19618</v>
      </c>
      <c r="K9212" t="s">
        <v>1767</v>
      </c>
      <c r="L9212" t="s">
        <v>29</v>
      </c>
      <c r="M9212" t="s">
        <v>29</v>
      </c>
      <c r="N9212" t="s">
        <v>29</v>
      </c>
      <c r="O9212" t="s">
        <v>29</v>
      </c>
      <c r="P9212">
        <v>2</v>
      </c>
      <c r="Q9212">
        <v>21</v>
      </c>
      <c r="R9212">
        <v>35</v>
      </c>
      <c r="S9212" t="str">
        <f>IF(Table1[[#This Row],[Average_Cost_for_two]]&lt;500,"Low",IF(Table1[[#This Row],[Average_Cost_for_two]]&lt;=1500,"Medium","High"))</f>
        <v>Low</v>
      </c>
      <c r="T9212">
        <v>3.7</v>
      </c>
      <c r="U9212">
        <v>2011</v>
      </c>
      <c r="V9212">
        <v>9</v>
      </c>
      <c r="W9212">
        <v>8</v>
      </c>
      <c r="X9212">
        <f>IF(OR(Main!$U9212=0,
       Main!$V9212=0,
       Main!$W9212=0),
   "",
   DATE(Main!$U9212,
        Main!$V9212,
        Main!$W9212)
)</f>
        <v>40794</v>
      </c>
      <c r="Y9212">
        <f>Table1[[#This Row],[Average_Cost_for_two]]*VLOOKUP(Table1[[#This Row],[Currency]],currency!$A$2:$B$10,2,FALSE)</f>
        <v>43.4</v>
      </c>
      <c r="Z9212" t="str">
        <f>VLOOKUP(C9212,country!A:B,2,FALSE)</f>
        <v>United Kingdom</v>
      </c>
      <c r="AA9212">
        <f t="shared" si="143"/>
        <v>3</v>
      </c>
    </row>
    <row r="9213" spans="1:27" ht="15.75" customHeight="1" x14ac:dyDescent="0.25">
      <c r="A9213">
        <v>6900811</v>
      </c>
      <c r="B9213" t="s">
        <v>19619</v>
      </c>
      <c r="C9213">
        <v>215</v>
      </c>
      <c r="D9213" t="s">
        <v>2006</v>
      </c>
      <c r="E9213" t="s">
        <v>19620</v>
      </c>
      <c r="F9213" t="s">
        <v>19621</v>
      </c>
      <c r="G9213" t="s">
        <v>19622</v>
      </c>
      <c r="H9213">
        <v>-1.9391666670000001</v>
      </c>
      <c r="I9213">
        <v>52.514166670000002</v>
      </c>
      <c r="J9213" t="s">
        <v>5495</v>
      </c>
      <c r="K9213" t="s">
        <v>1767</v>
      </c>
      <c r="L9213" t="s">
        <v>29</v>
      </c>
      <c r="M9213" t="s">
        <v>29</v>
      </c>
      <c r="N9213" t="s">
        <v>29</v>
      </c>
      <c r="O9213" t="s">
        <v>29</v>
      </c>
      <c r="P9213">
        <v>2</v>
      </c>
      <c r="Q9213">
        <v>9</v>
      </c>
      <c r="R9213">
        <v>30</v>
      </c>
      <c r="S9213" t="str">
        <f>IF(Table1[[#This Row],[Average_Cost_for_two]]&lt;500,"Low",IF(Table1[[#This Row],[Average_Cost_for_two]]&lt;=1500,"Medium","High"))</f>
        <v>Low</v>
      </c>
      <c r="T9213">
        <v>3.6</v>
      </c>
      <c r="U9213">
        <v>2018</v>
      </c>
      <c r="V9213">
        <v>9</v>
      </c>
      <c r="W9213">
        <v>11</v>
      </c>
      <c r="X9213">
        <f>IF(OR(Main!$U9213=0,
       Main!$V9213=0,
       Main!$W9213=0),
   "",
   DATE(Main!$U9213,
        Main!$V9213,
        Main!$W9213)
)</f>
        <v>43354</v>
      </c>
      <c r="Y9213">
        <f>Table1[[#This Row],[Average_Cost_for_two]]*VLOOKUP(Table1[[#This Row],[Currency]],currency!$A$2:$B$10,2,FALSE)</f>
        <v>37.200000000000003</v>
      </c>
      <c r="Z9213" t="str">
        <f>VLOOKUP(C9213,country!A:B,2,FALSE)</f>
        <v>United Kingdom</v>
      </c>
      <c r="AA9213">
        <f t="shared" si="143"/>
        <v>3</v>
      </c>
    </row>
    <row r="9214" spans="1:27" ht="15.75" customHeight="1" x14ac:dyDescent="0.25">
      <c r="A9214">
        <v>6114338</v>
      </c>
      <c r="B9214" t="s">
        <v>19623</v>
      </c>
      <c r="C9214">
        <v>215</v>
      </c>
      <c r="D9214" t="s">
        <v>1992</v>
      </c>
      <c r="E9214" t="s">
        <v>19624</v>
      </c>
      <c r="F9214" t="s">
        <v>19625</v>
      </c>
      <c r="G9214" t="s">
        <v>19626</v>
      </c>
      <c r="H9214">
        <v>-0.13834299999999999</v>
      </c>
      <c r="I9214">
        <v>51.512068999999997</v>
      </c>
      <c r="J9214" t="s">
        <v>1768</v>
      </c>
      <c r="K9214" t="s">
        <v>1767</v>
      </c>
      <c r="L9214" t="s">
        <v>29</v>
      </c>
      <c r="M9214" t="s">
        <v>29</v>
      </c>
      <c r="N9214" t="s">
        <v>29</v>
      </c>
      <c r="O9214" t="s">
        <v>29</v>
      </c>
      <c r="P9214">
        <v>2</v>
      </c>
      <c r="Q9214">
        <v>309</v>
      </c>
      <c r="R9214">
        <v>35</v>
      </c>
      <c r="S9214" t="str">
        <f>IF(Table1[[#This Row],[Average_Cost_for_two]]&lt;500,"Low",IF(Table1[[#This Row],[Average_Cost_for_two]]&lt;=1500,"Medium","High"))</f>
        <v>Low</v>
      </c>
      <c r="T9214">
        <v>4.9000000000000004</v>
      </c>
      <c r="U9214">
        <v>2014</v>
      </c>
      <c r="V9214">
        <v>9</v>
      </c>
      <c r="W9214">
        <v>2</v>
      </c>
      <c r="X9214">
        <f>IF(OR(Main!$U9214=0,
       Main!$V9214=0,
       Main!$W9214=0),
   "",
   DATE(Main!$U9214,
        Main!$V9214,
        Main!$W9214)
)</f>
        <v>41884</v>
      </c>
      <c r="Y9214">
        <f>Table1[[#This Row],[Average_Cost_for_two]]*VLOOKUP(Table1[[#This Row],[Currency]],currency!$A$2:$B$10,2,FALSE)</f>
        <v>43.4</v>
      </c>
      <c r="Z9214" t="str">
        <f>VLOOKUP(C9214,country!A:B,2,FALSE)</f>
        <v>United Kingdom</v>
      </c>
      <c r="AA9214">
        <f t="shared" si="143"/>
        <v>3</v>
      </c>
    </row>
    <row r="9215" spans="1:27" ht="15.75" customHeight="1" x14ac:dyDescent="0.25">
      <c r="A9215">
        <v>6400421</v>
      </c>
      <c r="B9215" t="s">
        <v>19627</v>
      </c>
      <c r="C9215">
        <v>189</v>
      </c>
      <c r="D9215" t="s">
        <v>2549</v>
      </c>
      <c r="E9215" t="s">
        <v>19628</v>
      </c>
      <c r="F9215" t="s">
        <v>2666</v>
      </c>
      <c r="G9215" t="s">
        <v>2667</v>
      </c>
      <c r="H9215">
        <v>18.422860239999999</v>
      </c>
      <c r="I9215">
        <v>-33.928496430000003</v>
      </c>
      <c r="J9215" t="s">
        <v>500</v>
      </c>
      <c r="K9215" t="s">
        <v>2543</v>
      </c>
      <c r="L9215" t="s">
        <v>29</v>
      </c>
      <c r="M9215" t="s">
        <v>29</v>
      </c>
      <c r="N9215" t="s">
        <v>29</v>
      </c>
      <c r="O9215" t="s">
        <v>29</v>
      </c>
      <c r="P9215">
        <v>2</v>
      </c>
      <c r="Q9215">
        <v>514</v>
      </c>
      <c r="R9215">
        <v>150</v>
      </c>
      <c r="S9215" t="str">
        <f>IF(Table1[[#This Row],[Average_Cost_for_two]]&lt;500,"Low",IF(Table1[[#This Row],[Average_Cost_for_two]]&lt;=1500,"Medium","High"))</f>
        <v>Low</v>
      </c>
      <c r="T9215">
        <v>4.4000000000000004</v>
      </c>
      <c r="U9215">
        <v>2012</v>
      </c>
      <c r="V9215">
        <v>9</v>
      </c>
      <c r="W9215">
        <v>28</v>
      </c>
      <c r="X9215">
        <f>IF(OR(Main!$U9215=0,
       Main!$V9215=0,
       Main!$W9215=0),
   "",
   DATE(Main!$U9215,
        Main!$V9215,
        Main!$W9215)
)</f>
        <v>41180</v>
      </c>
      <c r="Y9215">
        <f>Table1[[#This Row],[Average_Cost_for_two]]*VLOOKUP(Table1[[#This Row],[Currency]],currency!$A$2:$B$10,2,FALSE)</f>
        <v>7.6499999999999995</v>
      </c>
      <c r="Z9215" t="str">
        <f>VLOOKUP(C9215,country!A:B,2,FALSE)</f>
        <v>South Africa</v>
      </c>
      <c r="AA9215">
        <f t="shared" si="143"/>
        <v>3</v>
      </c>
    </row>
    <row r="9216" spans="1:27" ht="15.75" customHeight="1" x14ac:dyDescent="0.25">
      <c r="A9216">
        <v>5800612</v>
      </c>
      <c r="B9216" t="s">
        <v>19629</v>
      </c>
      <c r="C9216">
        <v>191</v>
      </c>
      <c r="D9216" t="s">
        <v>19630</v>
      </c>
      <c r="E9216" t="s">
        <v>19631</v>
      </c>
      <c r="F9216" t="s">
        <v>19632</v>
      </c>
      <c r="G9216" t="s">
        <v>19633</v>
      </c>
      <c r="H9216">
        <v>79.850748069999995</v>
      </c>
      <c r="I9216">
        <v>6.9239332840000003</v>
      </c>
      <c r="J9216" t="s">
        <v>523</v>
      </c>
      <c r="K9216" t="s">
        <v>19634</v>
      </c>
      <c r="L9216" t="s">
        <v>29</v>
      </c>
      <c r="M9216" t="s">
        <v>29</v>
      </c>
      <c r="N9216" t="s">
        <v>29</v>
      </c>
      <c r="O9216" t="s">
        <v>29</v>
      </c>
      <c r="P9216">
        <v>2</v>
      </c>
      <c r="Q9216">
        <v>199</v>
      </c>
      <c r="R9216">
        <v>1000</v>
      </c>
      <c r="S9216" t="str">
        <f>IF(Table1[[#This Row],[Average_Cost_for_two]]&lt;500,"Low",IF(Table1[[#This Row],[Average_Cost_for_two]]&lt;=1500,"Medium","High"))</f>
        <v>Medium</v>
      </c>
      <c r="T9216">
        <v>4.0999999999999996</v>
      </c>
      <c r="U9216">
        <v>2012</v>
      </c>
      <c r="V9216">
        <v>9</v>
      </c>
      <c r="W9216">
        <v>22</v>
      </c>
      <c r="X9216">
        <f>IF(OR(Main!$U9216=0,
       Main!$V9216=0,
       Main!$W9216=0),
   "",
   DATE(Main!$U9216,
        Main!$V9216,
        Main!$W9216)
)</f>
        <v>41174</v>
      </c>
      <c r="Y9216" t="e">
        <f>Table1[[#This Row],[Average_Cost_for_two]]*VLOOKUP(Table1[[#This Row],[Currency]],currency!$A$2:$B$10,2,FALSE)</f>
        <v>#N/A</v>
      </c>
      <c r="Z9216" t="str">
        <f>VLOOKUP(C9216,country!A:B,2,FALSE)</f>
        <v>Sri lanka</v>
      </c>
      <c r="AA9216">
        <f t="shared" si="143"/>
        <v>3</v>
      </c>
    </row>
    <row r="9217" spans="1:27" ht="15.75" customHeight="1" x14ac:dyDescent="0.25">
      <c r="A9217">
        <v>5701729</v>
      </c>
      <c r="B9217" t="s">
        <v>19635</v>
      </c>
      <c r="C9217">
        <v>214</v>
      </c>
      <c r="D9217" t="s">
        <v>2382</v>
      </c>
      <c r="E9217" t="s">
        <v>19636</v>
      </c>
      <c r="F9217" t="s">
        <v>19416</v>
      </c>
      <c r="G9217" t="s">
        <v>19417</v>
      </c>
      <c r="H9217">
        <v>54.37127855</v>
      </c>
      <c r="I9217">
        <v>24.477565009999999</v>
      </c>
      <c r="J9217" t="s">
        <v>19637</v>
      </c>
      <c r="K9217" t="s">
        <v>2088</v>
      </c>
      <c r="L9217" t="s">
        <v>29</v>
      </c>
      <c r="M9217" t="s">
        <v>29</v>
      </c>
      <c r="N9217" t="s">
        <v>29</v>
      </c>
      <c r="O9217" t="s">
        <v>29</v>
      </c>
      <c r="P9217">
        <v>2</v>
      </c>
      <c r="Q9217">
        <v>224</v>
      </c>
      <c r="R9217">
        <v>70</v>
      </c>
      <c r="S9217" t="str">
        <f>IF(Table1[[#This Row],[Average_Cost_for_two]]&lt;500,"Low",IF(Table1[[#This Row],[Average_Cost_for_two]]&lt;=1500,"Medium","High"))</f>
        <v>Low</v>
      </c>
      <c r="T9217">
        <v>4.3</v>
      </c>
      <c r="U9217">
        <v>2013</v>
      </c>
      <c r="V9217">
        <v>8</v>
      </c>
      <c r="W9217">
        <v>18</v>
      </c>
      <c r="X9217">
        <f>IF(OR(Main!$U9217=0,
       Main!$V9217=0,
       Main!$W9217=0),
   "",
   DATE(Main!$U9217,
        Main!$V9217,
        Main!$W9217)
)</f>
        <v>41504</v>
      </c>
      <c r="Y9217">
        <f>Table1[[#This Row],[Average_Cost_for_two]]*VLOOKUP(Table1[[#This Row],[Currency]],currency!$A$2:$B$10,2,FALSE)</f>
        <v>18.900000000000002</v>
      </c>
      <c r="Z9217" t="str">
        <f>VLOOKUP(C9217,country!A:B,2,FALSE)</f>
        <v>United Arab Emirates</v>
      </c>
      <c r="AA9217">
        <f t="shared" si="143"/>
        <v>3</v>
      </c>
    </row>
    <row r="9218" spans="1:27" ht="15.75" customHeight="1" x14ac:dyDescent="0.25">
      <c r="A9218">
        <v>6901051</v>
      </c>
      <c r="B9218" t="s">
        <v>19638</v>
      </c>
      <c r="C9218">
        <v>215</v>
      </c>
      <c r="D9218" t="s">
        <v>2006</v>
      </c>
      <c r="E9218" t="s">
        <v>19639</v>
      </c>
      <c r="F9218" t="s">
        <v>19640</v>
      </c>
      <c r="G9218" t="s">
        <v>19641</v>
      </c>
      <c r="H9218">
        <v>-1.9438519999999999</v>
      </c>
      <c r="I9218">
        <v>52.460962000000002</v>
      </c>
      <c r="J9218" t="s">
        <v>2027</v>
      </c>
      <c r="K9218" t="s">
        <v>1767</v>
      </c>
      <c r="L9218" t="s">
        <v>29</v>
      </c>
      <c r="M9218" t="s">
        <v>29</v>
      </c>
      <c r="N9218" t="s">
        <v>29</v>
      </c>
      <c r="O9218" t="s">
        <v>29</v>
      </c>
      <c r="P9218">
        <v>2</v>
      </c>
      <c r="Q9218">
        <v>55</v>
      </c>
      <c r="R9218">
        <v>30</v>
      </c>
      <c r="S9218" t="str">
        <f>IF(Table1[[#This Row],[Average_Cost_for_two]]&lt;500,"Low",IF(Table1[[#This Row],[Average_Cost_for_two]]&lt;=1500,"Medium","High"))</f>
        <v>Low</v>
      </c>
      <c r="T9218">
        <v>4.2</v>
      </c>
      <c r="U9218">
        <v>2010</v>
      </c>
      <c r="V9218">
        <v>8</v>
      </c>
      <c r="W9218">
        <v>19</v>
      </c>
      <c r="X9218">
        <f>IF(OR(Main!$U9218=0,
       Main!$V9218=0,
       Main!$W9218=0),
   "",
   DATE(Main!$U9218,
        Main!$V9218,
        Main!$W9218)
)</f>
        <v>40409</v>
      </c>
      <c r="Y9218">
        <f>Table1[[#This Row],[Average_Cost_for_two]]*VLOOKUP(Table1[[#This Row],[Currency]],currency!$A$2:$B$10,2,FALSE)</f>
        <v>37.200000000000003</v>
      </c>
      <c r="Z9218" t="str">
        <f>VLOOKUP(C9218,country!A:B,2,FALSE)</f>
        <v>United Kingdom</v>
      </c>
      <c r="AA9218">
        <f t="shared" ref="AA9218:AA9281" si="144">ROUNDUP(V9218/3,0)</f>
        <v>3</v>
      </c>
    </row>
    <row r="9219" spans="1:27" ht="15.75" customHeight="1" x14ac:dyDescent="0.25">
      <c r="A9219">
        <v>6117859</v>
      </c>
      <c r="B9219" t="s">
        <v>19642</v>
      </c>
      <c r="C9219">
        <v>215</v>
      </c>
      <c r="D9219" t="s">
        <v>1992</v>
      </c>
      <c r="E9219" t="s">
        <v>19643</v>
      </c>
      <c r="F9219" t="s">
        <v>19644</v>
      </c>
      <c r="G9219" t="s">
        <v>19645</v>
      </c>
      <c r="H9219">
        <v>-0.12262000000000001</v>
      </c>
      <c r="I9219">
        <v>51.511682</v>
      </c>
      <c r="J9219" t="s">
        <v>2564</v>
      </c>
      <c r="K9219" t="s">
        <v>1767</v>
      </c>
      <c r="L9219" t="s">
        <v>29</v>
      </c>
      <c r="M9219" t="s">
        <v>29</v>
      </c>
      <c r="N9219" t="s">
        <v>29</v>
      </c>
      <c r="O9219" t="s">
        <v>29</v>
      </c>
      <c r="P9219">
        <v>2</v>
      </c>
      <c r="Q9219">
        <v>473</v>
      </c>
      <c r="R9219">
        <v>30</v>
      </c>
      <c r="S9219" t="str">
        <f>IF(Table1[[#This Row],[Average_Cost_for_two]]&lt;500,"Low",IF(Table1[[#This Row],[Average_Cost_for_two]]&lt;=1500,"Medium","High"))</f>
        <v>Low</v>
      </c>
      <c r="T9219">
        <v>4.0999999999999996</v>
      </c>
      <c r="U9219">
        <v>2016</v>
      </c>
      <c r="V9219">
        <v>8</v>
      </c>
      <c r="W9219">
        <v>1</v>
      </c>
      <c r="X9219">
        <f>IF(OR(Main!$U9219=0,
       Main!$V9219=0,
       Main!$W9219=0),
   "",
   DATE(Main!$U9219,
        Main!$V9219,
        Main!$W9219)
)</f>
        <v>42583</v>
      </c>
      <c r="Y9219">
        <f>Table1[[#This Row],[Average_Cost_for_two]]*VLOOKUP(Table1[[#This Row],[Currency]],currency!$A$2:$B$10,2,FALSE)</f>
        <v>37.200000000000003</v>
      </c>
      <c r="Z9219" t="str">
        <f>VLOOKUP(C9219,country!A:B,2,FALSE)</f>
        <v>United Kingdom</v>
      </c>
      <c r="AA9219">
        <f t="shared" si="144"/>
        <v>3</v>
      </c>
    </row>
    <row r="9220" spans="1:27" ht="15.75" customHeight="1" x14ac:dyDescent="0.25">
      <c r="A9220">
        <v>6800280</v>
      </c>
      <c r="B9220" t="s">
        <v>19646</v>
      </c>
      <c r="C9220">
        <v>215</v>
      </c>
      <c r="D9220" t="s">
        <v>1933</v>
      </c>
      <c r="E9220" t="s">
        <v>19647</v>
      </c>
      <c r="F9220" t="s">
        <v>19648</v>
      </c>
      <c r="G9220" t="s">
        <v>19649</v>
      </c>
      <c r="H9220">
        <v>-2.239385</v>
      </c>
      <c r="I9220">
        <v>53.494691000000003</v>
      </c>
      <c r="J9220" t="s">
        <v>19650</v>
      </c>
      <c r="K9220" t="s">
        <v>1767</v>
      </c>
      <c r="L9220" t="s">
        <v>29</v>
      </c>
      <c r="M9220" t="s">
        <v>29</v>
      </c>
      <c r="N9220" t="s">
        <v>29</v>
      </c>
      <c r="O9220" t="s">
        <v>29</v>
      </c>
      <c r="P9220">
        <v>2</v>
      </c>
      <c r="Q9220">
        <v>14</v>
      </c>
      <c r="R9220">
        <v>30</v>
      </c>
      <c r="S9220" t="str">
        <f>IF(Table1[[#This Row],[Average_Cost_for_two]]&lt;500,"Low",IF(Table1[[#This Row],[Average_Cost_for_two]]&lt;=1500,"Medium","High"))</f>
        <v>Low</v>
      </c>
      <c r="T9220">
        <v>3.3</v>
      </c>
      <c r="U9220">
        <v>2017</v>
      </c>
      <c r="V9220">
        <v>8</v>
      </c>
      <c r="W9220">
        <v>14</v>
      </c>
      <c r="X9220">
        <f>IF(OR(Main!$U9220=0,
       Main!$V9220=0,
       Main!$W9220=0),
   "",
   DATE(Main!$U9220,
        Main!$V9220,
        Main!$W9220)
)</f>
        <v>42961</v>
      </c>
      <c r="Y9220">
        <f>Table1[[#This Row],[Average_Cost_for_two]]*VLOOKUP(Table1[[#This Row],[Currency]],currency!$A$2:$B$10,2,FALSE)</f>
        <v>37.200000000000003</v>
      </c>
      <c r="Z9220" t="str">
        <f>VLOOKUP(C9220,country!A:B,2,FALSE)</f>
        <v>United Kingdom</v>
      </c>
      <c r="AA9220">
        <f t="shared" si="144"/>
        <v>3</v>
      </c>
    </row>
    <row r="9221" spans="1:27" ht="15.75" customHeight="1" x14ac:dyDescent="0.25">
      <c r="A9221">
        <v>6801039</v>
      </c>
      <c r="B9221" t="s">
        <v>19651</v>
      </c>
      <c r="C9221">
        <v>215</v>
      </c>
      <c r="D9221" t="s">
        <v>1933</v>
      </c>
      <c r="E9221" t="s">
        <v>19652</v>
      </c>
      <c r="F9221" t="s">
        <v>2020</v>
      </c>
      <c r="G9221" t="s">
        <v>2021</v>
      </c>
      <c r="H9221">
        <v>-2.2488480000000002</v>
      </c>
      <c r="I9221">
        <v>53.481413000000003</v>
      </c>
      <c r="J9221" t="s">
        <v>591</v>
      </c>
      <c r="K9221" t="s">
        <v>1767</v>
      </c>
      <c r="L9221" t="s">
        <v>29</v>
      </c>
      <c r="M9221" t="s">
        <v>29</v>
      </c>
      <c r="N9221" t="s">
        <v>29</v>
      </c>
      <c r="O9221" t="s">
        <v>29</v>
      </c>
      <c r="P9221">
        <v>2</v>
      </c>
      <c r="Q9221">
        <v>745</v>
      </c>
      <c r="R9221">
        <v>25</v>
      </c>
      <c r="S9221" t="str">
        <f>IF(Table1[[#This Row],[Average_Cost_for_two]]&lt;500,"Low",IF(Table1[[#This Row],[Average_Cost_for_two]]&lt;=1500,"Medium","High"))</f>
        <v>Low</v>
      </c>
      <c r="T9221">
        <v>4.3</v>
      </c>
      <c r="U9221">
        <v>2014</v>
      </c>
      <c r="V9221">
        <v>8</v>
      </c>
      <c r="W9221">
        <v>20</v>
      </c>
      <c r="X9221">
        <f>IF(OR(Main!$U9221=0,
       Main!$V9221=0,
       Main!$W9221=0),
   "",
   DATE(Main!$U9221,
        Main!$V9221,
        Main!$W9221)
)</f>
        <v>41871</v>
      </c>
      <c r="Y9221">
        <f>Table1[[#This Row],[Average_Cost_for_two]]*VLOOKUP(Table1[[#This Row],[Currency]],currency!$A$2:$B$10,2,FALSE)</f>
        <v>31</v>
      </c>
      <c r="Z9221" t="str">
        <f>VLOOKUP(C9221,country!A:B,2,FALSE)</f>
        <v>United Kingdom</v>
      </c>
      <c r="AA9221">
        <f t="shared" si="144"/>
        <v>3</v>
      </c>
    </row>
    <row r="9222" spans="1:27" ht="15.75" customHeight="1" x14ac:dyDescent="0.25">
      <c r="A9222">
        <v>6401485</v>
      </c>
      <c r="B9222" t="s">
        <v>17625</v>
      </c>
      <c r="C9222">
        <v>189</v>
      </c>
      <c r="D9222" t="s">
        <v>2549</v>
      </c>
      <c r="E9222" t="s">
        <v>19653</v>
      </c>
      <c r="F9222" t="s">
        <v>19654</v>
      </c>
      <c r="G9222" t="s">
        <v>19655</v>
      </c>
      <c r="H9222">
        <v>18.461950000000002</v>
      </c>
      <c r="I9222">
        <v>-33.970286000000002</v>
      </c>
      <c r="J9222" t="s">
        <v>3223</v>
      </c>
      <c r="K9222" t="s">
        <v>2543</v>
      </c>
      <c r="L9222" t="s">
        <v>29</v>
      </c>
      <c r="M9222" t="s">
        <v>29</v>
      </c>
      <c r="N9222" t="s">
        <v>29</v>
      </c>
      <c r="O9222" t="s">
        <v>29</v>
      </c>
      <c r="P9222">
        <v>2</v>
      </c>
      <c r="Q9222">
        <v>328</v>
      </c>
      <c r="R9222">
        <v>110</v>
      </c>
      <c r="S9222" t="str">
        <f>IF(Table1[[#This Row],[Average_Cost_for_two]]&lt;500,"Low",IF(Table1[[#This Row],[Average_Cost_for_two]]&lt;=1500,"Medium","High"))</f>
        <v>Low</v>
      </c>
      <c r="T9222">
        <v>4.5</v>
      </c>
      <c r="U9222">
        <v>2016</v>
      </c>
      <c r="V9222">
        <v>8</v>
      </c>
      <c r="W9222">
        <v>8</v>
      </c>
      <c r="X9222">
        <f>IF(OR(Main!$U9222=0,
       Main!$V9222=0,
       Main!$W9222=0),
   "",
   DATE(Main!$U9222,
        Main!$V9222,
        Main!$W9222)
)</f>
        <v>42590</v>
      </c>
      <c r="Y9222">
        <f>Table1[[#This Row],[Average_Cost_for_two]]*VLOOKUP(Table1[[#This Row],[Currency]],currency!$A$2:$B$10,2,FALSE)</f>
        <v>5.6099999999999994</v>
      </c>
      <c r="Z9222" t="str">
        <f>VLOOKUP(C9222,country!A:B,2,FALSE)</f>
        <v>South Africa</v>
      </c>
      <c r="AA9222">
        <f t="shared" si="144"/>
        <v>3</v>
      </c>
    </row>
    <row r="9223" spans="1:27" ht="15.75" customHeight="1" x14ac:dyDescent="0.25">
      <c r="A9223">
        <v>5800718</v>
      </c>
      <c r="B9223" t="s">
        <v>19656</v>
      </c>
      <c r="C9223">
        <v>191</v>
      </c>
      <c r="D9223" t="s">
        <v>19630</v>
      </c>
      <c r="E9223" t="s">
        <v>19657</v>
      </c>
      <c r="F9223" t="s">
        <v>19658</v>
      </c>
      <c r="G9223" t="s">
        <v>19659</v>
      </c>
      <c r="H9223">
        <v>79.879433329999998</v>
      </c>
      <c r="I9223">
        <v>6.883738889</v>
      </c>
      <c r="J9223" t="s">
        <v>17948</v>
      </c>
      <c r="K9223" t="s">
        <v>19634</v>
      </c>
      <c r="L9223" t="s">
        <v>29</v>
      </c>
      <c r="M9223" t="s">
        <v>29</v>
      </c>
      <c r="N9223" t="s">
        <v>29</v>
      </c>
      <c r="O9223" t="s">
        <v>29</v>
      </c>
      <c r="P9223">
        <v>2</v>
      </c>
      <c r="Q9223">
        <v>146</v>
      </c>
      <c r="R9223">
        <v>1300</v>
      </c>
      <c r="S9223" t="str">
        <f>IF(Table1[[#This Row],[Average_Cost_for_two]]&lt;500,"Low",IF(Table1[[#This Row],[Average_Cost_for_two]]&lt;=1500,"Medium","High"))</f>
        <v>Medium</v>
      </c>
      <c r="T9223">
        <v>4.5</v>
      </c>
      <c r="U9223">
        <v>2013</v>
      </c>
      <c r="V9223">
        <v>8</v>
      </c>
      <c r="W9223">
        <v>5</v>
      </c>
      <c r="X9223">
        <f>IF(OR(Main!$U9223=0,
       Main!$V9223=0,
       Main!$W9223=0),
   "",
   DATE(Main!$U9223,
        Main!$V9223,
        Main!$W9223)
)</f>
        <v>41491</v>
      </c>
      <c r="Y9223" t="e">
        <f>Table1[[#This Row],[Average_Cost_for_two]]*VLOOKUP(Table1[[#This Row],[Currency]],currency!$A$2:$B$10,2,FALSE)</f>
        <v>#N/A</v>
      </c>
      <c r="Z9223" t="str">
        <f>VLOOKUP(C9223,country!A:B,2,FALSE)</f>
        <v>Sri lanka</v>
      </c>
      <c r="AA9223">
        <f t="shared" si="144"/>
        <v>3</v>
      </c>
    </row>
    <row r="9224" spans="1:27" ht="15.75" customHeight="1" x14ac:dyDescent="0.25">
      <c r="A9224">
        <v>7601106</v>
      </c>
      <c r="B9224" t="s">
        <v>19660</v>
      </c>
      <c r="C9224">
        <v>215</v>
      </c>
      <c r="D9224" t="s">
        <v>1762</v>
      </c>
      <c r="E9224" t="s">
        <v>19661</v>
      </c>
      <c r="F9224" t="s">
        <v>2091</v>
      </c>
      <c r="G9224" t="s">
        <v>2092</v>
      </c>
      <c r="H9224">
        <v>-3.1843444440000002</v>
      </c>
      <c r="I9224">
        <v>55.945430559999998</v>
      </c>
      <c r="J9224" t="s">
        <v>19662</v>
      </c>
      <c r="K9224" t="s">
        <v>1767</v>
      </c>
      <c r="L9224" t="s">
        <v>29</v>
      </c>
      <c r="M9224" t="s">
        <v>29</v>
      </c>
      <c r="N9224" t="s">
        <v>29</v>
      </c>
      <c r="O9224" t="s">
        <v>29</v>
      </c>
      <c r="P9224">
        <v>2</v>
      </c>
      <c r="Q9224">
        <v>73</v>
      </c>
      <c r="R9224">
        <v>20</v>
      </c>
      <c r="S9224" t="str">
        <f>IF(Table1[[#This Row],[Average_Cost_for_two]]&lt;500,"Low",IF(Table1[[#This Row],[Average_Cost_for_two]]&lt;=1500,"Medium","High"))</f>
        <v>Low</v>
      </c>
      <c r="T9224">
        <v>3.8</v>
      </c>
      <c r="U9224">
        <v>2017</v>
      </c>
      <c r="V9224">
        <v>7</v>
      </c>
      <c r="W9224">
        <v>9</v>
      </c>
      <c r="X9224">
        <f>IF(OR(Main!$U9224=0,
       Main!$V9224=0,
       Main!$W9224=0),
   "",
   DATE(Main!$U9224,
        Main!$V9224,
        Main!$W9224)
)</f>
        <v>42925</v>
      </c>
      <c r="Y9224">
        <f>Table1[[#This Row],[Average_Cost_for_two]]*VLOOKUP(Table1[[#This Row],[Currency]],currency!$A$2:$B$10,2,FALSE)</f>
        <v>24.8</v>
      </c>
      <c r="Z9224" t="str">
        <f>VLOOKUP(C9224,country!A:B,2,FALSE)</f>
        <v>United Kingdom</v>
      </c>
      <c r="AA9224">
        <f t="shared" si="144"/>
        <v>3</v>
      </c>
    </row>
    <row r="9225" spans="1:27" ht="15.75" customHeight="1" x14ac:dyDescent="0.25">
      <c r="A9225">
        <v>6001748</v>
      </c>
      <c r="B9225" t="s">
        <v>19663</v>
      </c>
      <c r="C9225">
        <v>208</v>
      </c>
      <c r="D9225" t="s">
        <v>2322</v>
      </c>
      <c r="E9225" t="s">
        <v>19664</v>
      </c>
      <c r="F9225" t="s">
        <v>19665</v>
      </c>
      <c r="G9225" t="s">
        <v>19666</v>
      </c>
      <c r="H9225">
        <v>32.866633329999999</v>
      </c>
      <c r="I9225">
        <v>39.906636110000001</v>
      </c>
      <c r="J9225" t="s">
        <v>19667</v>
      </c>
      <c r="K9225" t="s">
        <v>2224</v>
      </c>
      <c r="L9225" t="s">
        <v>29</v>
      </c>
      <c r="M9225" t="s">
        <v>29</v>
      </c>
      <c r="N9225" t="s">
        <v>29</v>
      </c>
      <c r="O9225" t="s">
        <v>29</v>
      </c>
      <c r="P9225">
        <v>2</v>
      </c>
      <c r="Q9225">
        <v>109</v>
      </c>
      <c r="R9225">
        <v>40</v>
      </c>
      <c r="S9225" t="str">
        <f>IF(Table1[[#This Row],[Average_Cost_for_two]]&lt;500,"Low",IF(Table1[[#This Row],[Average_Cost_for_two]]&lt;=1500,"Medium","High"))</f>
        <v>Low</v>
      </c>
      <c r="T9225">
        <v>4.5999999999999996</v>
      </c>
      <c r="U9225">
        <v>2010</v>
      </c>
      <c r="V9225">
        <v>7</v>
      </c>
      <c r="W9225">
        <v>8</v>
      </c>
      <c r="X9225">
        <f>IF(OR(Main!$U9225=0,
       Main!$V9225=0,
       Main!$W9225=0),
   "",
   DATE(Main!$U9225,
        Main!$V9225,
        Main!$W9225)
)</f>
        <v>40367</v>
      </c>
      <c r="Y9225">
        <f>Table1[[#This Row],[Average_Cost_for_two]]*VLOOKUP(Table1[[#This Row],[Currency]],currency!$A$2:$B$10,2,FALSE)</f>
        <v>2</v>
      </c>
      <c r="Z9225" t="str">
        <f>VLOOKUP(C9225,country!A:B,2,FALSE)</f>
        <v>Turkey</v>
      </c>
      <c r="AA9225">
        <f t="shared" si="144"/>
        <v>3</v>
      </c>
    </row>
    <row r="9226" spans="1:27" ht="15.75" customHeight="1" x14ac:dyDescent="0.25">
      <c r="A9226">
        <v>6003879</v>
      </c>
      <c r="B9226" t="s">
        <v>19668</v>
      </c>
      <c r="C9226">
        <v>208</v>
      </c>
      <c r="D9226" t="s">
        <v>2322</v>
      </c>
      <c r="E9226" t="s">
        <v>19669</v>
      </c>
      <c r="F9226" t="s">
        <v>19670</v>
      </c>
      <c r="G9226" t="s">
        <v>19671</v>
      </c>
      <c r="H9226">
        <v>32.763377779999999</v>
      </c>
      <c r="I9226">
        <v>39.946277780000003</v>
      </c>
      <c r="J9226" t="s">
        <v>19672</v>
      </c>
      <c r="K9226" t="s">
        <v>2224</v>
      </c>
      <c r="L9226" t="s">
        <v>29</v>
      </c>
      <c r="M9226" t="s">
        <v>29</v>
      </c>
      <c r="N9226" t="s">
        <v>29</v>
      </c>
      <c r="O9226" t="s">
        <v>29</v>
      </c>
      <c r="P9226">
        <v>2</v>
      </c>
      <c r="Q9226">
        <v>103</v>
      </c>
      <c r="R9226">
        <v>50</v>
      </c>
      <c r="S9226" t="str">
        <f>IF(Table1[[#This Row],[Average_Cost_for_two]]&lt;500,"Low",IF(Table1[[#This Row],[Average_Cost_for_two]]&lt;=1500,"Medium","High"))</f>
        <v>Low</v>
      </c>
      <c r="T9226">
        <v>4.3</v>
      </c>
      <c r="U9226">
        <v>2013</v>
      </c>
      <c r="V9226">
        <v>7</v>
      </c>
      <c r="W9226">
        <v>21</v>
      </c>
      <c r="X9226">
        <f>IF(OR(Main!$U9226=0,
       Main!$V9226=0,
       Main!$W9226=0),
   "",
   DATE(Main!$U9226,
        Main!$V9226,
        Main!$W9226)
)</f>
        <v>41476</v>
      </c>
      <c r="Y9226">
        <f>Table1[[#This Row],[Average_Cost_for_two]]*VLOOKUP(Table1[[#This Row],[Currency]],currency!$A$2:$B$10,2,FALSE)</f>
        <v>2.5</v>
      </c>
      <c r="Z9226" t="str">
        <f>VLOOKUP(C9226,country!A:B,2,FALSE)</f>
        <v>Turkey</v>
      </c>
      <c r="AA9226">
        <f t="shared" si="144"/>
        <v>3</v>
      </c>
    </row>
    <row r="9227" spans="1:27" ht="15.75" customHeight="1" x14ac:dyDescent="0.25">
      <c r="A9227">
        <v>5915547</v>
      </c>
      <c r="B9227" t="s">
        <v>19673</v>
      </c>
      <c r="C9227">
        <v>208</v>
      </c>
      <c r="D9227" t="s">
        <v>2219</v>
      </c>
      <c r="E9227" t="s">
        <v>19674</v>
      </c>
      <c r="F9227" t="s">
        <v>19675</v>
      </c>
      <c r="G9227" t="s">
        <v>19676</v>
      </c>
      <c r="H9227">
        <v>28.97763569</v>
      </c>
      <c r="I9227">
        <v>41.022904429999997</v>
      </c>
      <c r="J9227" t="s">
        <v>19677</v>
      </c>
      <c r="K9227" t="s">
        <v>2224</v>
      </c>
      <c r="L9227" t="s">
        <v>29</v>
      </c>
      <c r="M9227" t="s">
        <v>29</v>
      </c>
      <c r="N9227" t="s">
        <v>29</v>
      </c>
      <c r="O9227" t="s">
        <v>29</v>
      </c>
      <c r="P9227">
        <v>2</v>
      </c>
      <c r="Q9227">
        <v>1305</v>
      </c>
      <c r="R9227">
        <v>40</v>
      </c>
      <c r="S9227" t="str">
        <f>IF(Table1[[#This Row],[Average_Cost_for_two]]&lt;500,"Low",IF(Table1[[#This Row],[Average_Cost_for_two]]&lt;=1500,"Medium","High"))</f>
        <v>Low</v>
      </c>
      <c r="T9227">
        <v>4.7</v>
      </c>
      <c r="U9227">
        <v>2016</v>
      </c>
      <c r="V9227">
        <v>7</v>
      </c>
      <c r="W9227">
        <v>26</v>
      </c>
      <c r="X9227">
        <f>IF(OR(Main!$U9227=0,
       Main!$V9227=0,
       Main!$W9227=0),
   "",
   DATE(Main!$U9227,
        Main!$V9227,
        Main!$W9227)
)</f>
        <v>42577</v>
      </c>
      <c r="Y9227">
        <f>Table1[[#This Row],[Average_Cost_for_two]]*VLOOKUP(Table1[[#This Row],[Currency]],currency!$A$2:$B$10,2,FALSE)</f>
        <v>2</v>
      </c>
      <c r="Z9227" t="str">
        <f>VLOOKUP(C9227,country!A:B,2,FALSE)</f>
        <v>Turkey</v>
      </c>
      <c r="AA9227">
        <f t="shared" si="144"/>
        <v>3</v>
      </c>
    </row>
    <row r="9228" spans="1:27" ht="15.75" customHeight="1" x14ac:dyDescent="0.25">
      <c r="A9228">
        <v>18376208</v>
      </c>
      <c r="B9228" t="s">
        <v>19678</v>
      </c>
      <c r="C9228">
        <v>214</v>
      </c>
      <c r="D9228" t="s">
        <v>2083</v>
      </c>
      <c r="E9228" t="s">
        <v>19679</v>
      </c>
      <c r="F9228" t="s">
        <v>2085</v>
      </c>
      <c r="G9228" t="s">
        <v>2086</v>
      </c>
      <c r="H9228">
        <v>55.370860550000003</v>
      </c>
      <c r="I9228">
        <v>25.330453210000002</v>
      </c>
      <c r="J9228" t="s">
        <v>19615</v>
      </c>
      <c r="K9228" t="s">
        <v>2088</v>
      </c>
      <c r="L9228" t="s">
        <v>29</v>
      </c>
      <c r="M9228" t="s">
        <v>29</v>
      </c>
      <c r="N9228" t="s">
        <v>29</v>
      </c>
      <c r="O9228" t="s">
        <v>29</v>
      </c>
      <c r="P9228">
        <v>2</v>
      </c>
      <c r="Q9228">
        <v>33</v>
      </c>
      <c r="R9228">
        <v>40</v>
      </c>
      <c r="S9228" t="str">
        <f>IF(Table1[[#This Row],[Average_Cost_for_two]]&lt;500,"Low",IF(Table1[[#This Row],[Average_Cost_for_two]]&lt;=1500,"Medium","High"))</f>
        <v>Low</v>
      </c>
      <c r="T9228">
        <v>4.0999999999999996</v>
      </c>
      <c r="U9228">
        <v>2012</v>
      </c>
      <c r="V9228">
        <v>6</v>
      </c>
      <c r="W9228">
        <v>13</v>
      </c>
      <c r="X9228">
        <f>IF(OR(Main!$U9228=0,
       Main!$V9228=0,
       Main!$W9228=0),
   "",
   DATE(Main!$U9228,
        Main!$V9228,
        Main!$W9228)
)</f>
        <v>41073</v>
      </c>
      <c r="Y9228">
        <f>Table1[[#This Row],[Average_Cost_for_two]]*VLOOKUP(Table1[[#This Row],[Currency]],currency!$A$2:$B$10,2,FALSE)</f>
        <v>10.8</v>
      </c>
      <c r="Z9228" t="str">
        <f>VLOOKUP(C9228,country!A:B,2,FALSE)</f>
        <v>United Arab Emirates</v>
      </c>
      <c r="AA9228">
        <f t="shared" si="144"/>
        <v>2</v>
      </c>
    </row>
    <row r="9229" spans="1:27" ht="15.75" customHeight="1" x14ac:dyDescent="0.25">
      <c r="A9229">
        <v>7423620</v>
      </c>
      <c r="B9229" t="s">
        <v>19680</v>
      </c>
      <c r="C9229">
        <v>94</v>
      </c>
      <c r="D9229" t="s">
        <v>19681</v>
      </c>
      <c r="E9229" t="s">
        <v>19682</v>
      </c>
      <c r="F9229" t="s">
        <v>19683</v>
      </c>
      <c r="G9229" t="s">
        <v>19684</v>
      </c>
      <c r="H9229">
        <v>106.8103014</v>
      </c>
      <c r="I9229">
        <v>-6.6069167679999996</v>
      </c>
      <c r="J9229" t="s">
        <v>19685</v>
      </c>
      <c r="K9229" t="s">
        <v>19686</v>
      </c>
      <c r="L9229" t="s">
        <v>29</v>
      </c>
      <c r="M9229" t="s">
        <v>29</v>
      </c>
      <c r="N9229" t="s">
        <v>29</v>
      </c>
      <c r="O9229" t="s">
        <v>29</v>
      </c>
      <c r="P9229">
        <v>2</v>
      </c>
      <c r="Q9229">
        <v>783</v>
      </c>
      <c r="R9229">
        <v>70000</v>
      </c>
      <c r="S9229" t="str">
        <f>IF(Table1[[#This Row],[Average_Cost_for_two]]&lt;500,"Low",IF(Table1[[#This Row],[Average_Cost_for_two]]&lt;=1500,"Medium","High"))</f>
        <v>High</v>
      </c>
      <c r="T9229">
        <v>3.7</v>
      </c>
      <c r="U9229">
        <v>2016</v>
      </c>
      <c r="V9229">
        <v>6</v>
      </c>
      <c r="W9229">
        <v>13</v>
      </c>
      <c r="X9229">
        <f>IF(OR(Main!$U9229=0,
       Main!$V9229=0,
       Main!$W9229=0),
   "",
   DATE(Main!$U9229,
        Main!$V9229,
        Main!$W9229)
)</f>
        <v>42534</v>
      </c>
      <c r="Y9229" t="e">
        <f>Table1[[#This Row],[Average_Cost_for_two]]*VLOOKUP(Table1[[#This Row],[Currency]],currency!$A$2:$B$10,2,FALSE)</f>
        <v>#N/A</v>
      </c>
      <c r="Z9229" t="str">
        <f>VLOOKUP(C9229,country!A:B,2,FALSE)</f>
        <v>Indonasia</v>
      </c>
      <c r="AA9229">
        <f t="shared" si="144"/>
        <v>2</v>
      </c>
    </row>
    <row r="9230" spans="1:27" ht="15.75" customHeight="1" x14ac:dyDescent="0.25">
      <c r="A9230">
        <v>7600097</v>
      </c>
      <c r="B9230" t="s">
        <v>19687</v>
      </c>
      <c r="C9230">
        <v>215</v>
      </c>
      <c r="D9230" t="s">
        <v>1762</v>
      </c>
      <c r="E9230" t="s">
        <v>19688</v>
      </c>
      <c r="F9230" t="s">
        <v>2091</v>
      </c>
      <c r="G9230" t="s">
        <v>2092</v>
      </c>
      <c r="H9230">
        <v>-3.2016833330000001</v>
      </c>
      <c r="I9230">
        <v>55.945950000000003</v>
      </c>
      <c r="J9230" t="s">
        <v>4368</v>
      </c>
      <c r="K9230" t="s">
        <v>1767</v>
      </c>
      <c r="L9230" t="s">
        <v>29</v>
      </c>
      <c r="M9230" t="s">
        <v>29</v>
      </c>
      <c r="N9230" t="s">
        <v>29</v>
      </c>
      <c r="O9230" t="s">
        <v>29</v>
      </c>
      <c r="P9230">
        <v>2</v>
      </c>
      <c r="Q9230">
        <v>57</v>
      </c>
      <c r="R9230">
        <v>15</v>
      </c>
      <c r="S9230" t="str">
        <f>IF(Table1[[#This Row],[Average_Cost_for_two]]&lt;500,"Low",IF(Table1[[#This Row],[Average_Cost_for_two]]&lt;=1500,"Medium","High"))</f>
        <v>Low</v>
      </c>
      <c r="T9230">
        <v>4.0999999999999996</v>
      </c>
      <c r="U9230">
        <v>2010</v>
      </c>
      <c r="V9230">
        <v>6</v>
      </c>
      <c r="W9230">
        <v>13</v>
      </c>
      <c r="X9230">
        <f>IF(OR(Main!$U9230=0,
       Main!$V9230=0,
       Main!$W9230=0),
   "",
   DATE(Main!$U9230,
        Main!$V9230,
        Main!$W9230)
)</f>
        <v>40342</v>
      </c>
      <c r="Y9230">
        <f>Table1[[#This Row],[Average_Cost_for_two]]*VLOOKUP(Table1[[#This Row],[Currency]],currency!$A$2:$B$10,2,FALSE)</f>
        <v>18.600000000000001</v>
      </c>
      <c r="Z9230" t="str">
        <f>VLOOKUP(C9230,country!A:B,2,FALSE)</f>
        <v>United Kingdom</v>
      </c>
      <c r="AA9230">
        <f t="shared" si="144"/>
        <v>2</v>
      </c>
    </row>
    <row r="9231" spans="1:27" ht="15.75" customHeight="1" x14ac:dyDescent="0.25">
      <c r="A9231">
        <v>7601177</v>
      </c>
      <c r="B9231" t="s">
        <v>19689</v>
      </c>
      <c r="C9231">
        <v>215</v>
      </c>
      <c r="D9231" t="s">
        <v>1762</v>
      </c>
      <c r="E9231" t="s">
        <v>19690</v>
      </c>
      <c r="F9231" t="s">
        <v>19691</v>
      </c>
      <c r="G9231" t="s">
        <v>19692</v>
      </c>
      <c r="H9231">
        <v>-3.2035888890000002</v>
      </c>
      <c r="I9231">
        <v>55.941902779999999</v>
      </c>
      <c r="J9231" t="s">
        <v>2307</v>
      </c>
      <c r="K9231" t="s">
        <v>1767</v>
      </c>
      <c r="L9231" t="s">
        <v>29</v>
      </c>
      <c r="M9231" t="s">
        <v>29</v>
      </c>
      <c r="N9231" t="s">
        <v>29</v>
      </c>
      <c r="O9231" t="s">
        <v>29</v>
      </c>
      <c r="P9231">
        <v>2</v>
      </c>
      <c r="Q9231">
        <v>76</v>
      </c>
      <c r="R9231">
        <v>20</v>
      </c>
      <c r="S9231" t="str">
        <f>IF(Table1[[#This Row],[Average_Cost_for_two]]&lt;500,"Low",IF(Table1[[#This Row],[Average_Cost_for_two]]&lt;=1500,"Medium","High"))</f>
        <v>Low</v>
      </c>
      <c r="T9231">
        <v>4</v>
      </c>
      <c r="U9231">
        <v>2013</v>
      </c>
      <c r="V9231">
        <v>6</v>
      </c>
      <c r="W9231">
        <v>10</v>
      </c>
      <c r="X9231">
        <f>IF(OR(Main!$U9231=0,
       Main!$V9231=0,
       Main!$W9231=0),
   "",
   DATE(Main!$U9231,
        Main!$V9231,
        Main!$W9231)
)</f>
        <v>41435</v>
      </c>
      <c r="Y9231">
        <f>Table1[[#This Row],[Average_Cost_for_two]]*VLOOKUP(Table1[[#This Row],[Currency]],currency!$A$2:$B$10,2,FALSE)</f>
        <v>24.8</v>
      </c>
      <c r="Z9231" t="str">
        <f>VLOOKUP(C9231,country!A:B,2,FALSE)</f>
        <v>United Kingdom</v>
      </c>
      <c r="AA9231">
        <f t="shared" si="144"/>
        <v>2</v>
      </c>
    </row>
    <row r="9232" spans="1:27" ht="15.75" customHeight="1" x14ac:dyDescent="0.25">
      <c r="A9232">
        <v>6117406</v>
      </c>
      <c r="B9232" t="s">
        <v>19693</v>
      </c>
      <c r="C9232">
        <v>215</v>
      </c>
      <c r="D9232" t="s">
        <v>1992</v>
      </c>
      <c r="E9232" t="s">
        <v>19694</v>
      </c>
      <c r="F9232" t="s">
        <v>19695</v>
      </c>
      <c r="G9232" t="s">
        <v>19696</v>
      </c>
      <c r="H9232">
        <v>-0.12632399999999999</v>
      </c>
      <c r="I9232">
        <v>51.512084999999999</v>
      </c>
      <c r="J9232" t="s">
        <v>2564</v>
      </c>
      <c r="K9232" t="s">
        <v>1767</v>
      </c>
      <c r="L9232" t="s">
        <v>29</v>
      </c>
      <c r="M9232" t="s">
        <v>29</v>
      </c>
      <c r="N9232" t="s">
        <v>29</v>
      </c>
      <c r="O9232" t="s">
        <v>29</v>
      </c>
      <c r="P9232">
        <v>2</v>
      </c>
      <c r="Q9232">
        <v>400</v>
      </c>
      <c r="R9232">
        <v>30</v>
      </c>
      <c r="S9232" t="str">
        <f>IF(Table1[[#This Row],[Average_Cost_for_two]]&lt;500,"Low",IF(Table1[[#This Row],[Average_Cost_for_two]]&lt;=1500,"Medium","High"))</f>
        <v>Low</v>
      </c>
      <c r="T9232">
        <v>3.8</v>
      </c>
      <c r="U9232">
        <v>2010</v>
      </c>
      <c r="V9232">
        <v>6</v>
      </c>
      <c r="W9232">
        <v>2</v>
      </c>
      <c r="X9232">
        <f>IF(OR(Main!$U9232=0,
       Main!$V9232=0,
       Main!$W9232=0),
   "",
   DATE(Main!$U9232,
        Main!$V9232,
        Main!$W9232)
)</f>
        <v>40331</v>
      </c>
      <c r="Y9232">
        <f>Table1[[#This Row],[Average_Cost_for_two]]*VLOOKUP(Table1[[#This Row],[Currency]],currency!$A$2:$B$10,2,FALSE)</f>
        <v>37.200000000000003</v>
      </c>
      <c r="Z9232" t="str">
        <f>VLOOKUP(C9232,country!A:B,2,FALSE)</f>
        <v>United Kingdom</v>
      </c>
      <c r="AA9232">
        <f t="shared" si="144"/>
        <v>2</v>
      </c>
    </row>
    <row r="9233" spans="1:27" ht="15.75" customHeight="1" x14ac:dyDescent="0.25">
      <c r="A9233">
        <v>5904116</v>
      </c>
      <c r="B9233" t="s">
        <v>19697</v>
      </c>
      <c r="C9233">
        <v>208</v>
      </c>
      <c r="D9233" t="s">
        <v>2219</v>
      </c>
      <c r="E9233" t="s">
        <v>19698</v>
      </c>
      <c r="F9233" t="s">
        <v>19699</v>
      </c>
      <c r="G9233" t="s">
        <v>19700</v>
      </c>
      <c r="H9233">
        <v>28.976126610000001</v>
      </c>
      <c r="I9233">
        <v>41.033001859999999</v>
      </c>
      <c r="J9233" t="s">
        <v>722</v>
      </c>
      <c r="K9233" t="s">
        <v>2224</v>
      </c>
      <c r="L9233" t="s">
        <v>29</v>
      </c>
      <c r="M9233" t="s">
        <v>29</v>
      </c>
      <c r="N9233" t="s">
        <v>29</v>
      </c>
      <c r="O9233" t="s">
        <v>29</v>
      </c>
      <c r="P9233">
        <v>2</v>
      </c>
      <c r="Q9233">
        <v>1311</v>
      </c>
      <c r="R9233">
        <v>50</v>
      </c>
      <c r="S9233" t="str">
        <f>IF(Table1[[#This Row],[Average_Cost_for_two]]&lt;500,"Low",IF(Table1[[#This Row],[Average_Cost_for_two]]&lt;=1500,"Medium","High"))</f>
        <v>Low</v>
      </c>
      <c r="T9233">
        <v>4.7</v>
      </c>
      <c r="U9233">
        <v>2016</v>
      </c>
      <c r="V9233">
        <v>6</v>
      </c>
      <c r="W9233">
        <v>13</v>
      </c>
      <c r="X9233">
        <f>IF(OR(Main!$U9233=0,
       Main!$V9233=0,
       Main!$W9233=0),
   "",
   DATE(Main!$U9233,
        Main!$V9233,
        Main!$W9233)
)</f>
        <v>42534</v>
      </c>
      <c r="Y9233">
        <f>Table1[[#This Row],[Average_Cost_for_two]]*VLOOKUP(Table1[[#This Row],[Currency]],currency!$A$2:$B$10,2,FALSE)</f>
        <v>2.5</v>
      </c>
      <c r="Z9233" t="str">
        <f>VLOOKUP(C9233,country!A:B,2,FALSE)</f>
        <v>Turkey</v>
      </c>
      <c r="AA9233">
        <f t="shared" si="144"/>
        <v>2</v>
      </c>
    </row>
    <row r="9234" spans="1:27" ht="15.75" customHeight="1" x14ac:dyDescent="0.25">
      <c r="A9234">
        <v>18251260</v>
      </c>
      <c r="B9234" t="s">
        <v>19701</v>
      </c>
      <c r="C9234">
        <v>148</v>
      </c>
      <c r="D9234" t="s">
        <v>1938</v>
      </c>
      <c r="E9234" t="s">
        <v>19702</v>
      </c>
      <c r="F9234" t="s">
        <v>19703</v>
      </c>
      <c r="G9234" t="s">
        <v>19704</v>
      </c>
      <c r="H9234">
        <v>174.74807999999999</v>
      </c>
      <c r="I9234">
        <v>-36.888661999999997</v>
      </c>
      <c r="J9234" t="s">
        <v>1766</v>
      </c>
      <c r="K9234" t="s">
        <v>1943</v>
      </c>
      <c r="L9234" t="s">
        <v>29</v>
      </c>
      <c r="M9234" t="s">
        <v>29</v>
      </c>
      <c r="N9234" t="s">
        <v>29</v>
      </c>
      <c r="O9234" t="s">
        <v>29</v>
      </c>
      <c r="P9234">
        <v>2</v>
      </c>
      <c r="Q9234">
        <v>133</v>
      </c>
      <c r="R9234">
        <v>40</v>
      </c>
      <c r="S9234" t="str">
        <f>IF(Table1[[#This Row],[Average_Cost_for_two]]&lt;500,"Low",IF(Table1[[#This Row],[Average_Cost_for_two]]&lt;=1500,"Medium","High"))</f>
        <v>Low</v>
      </c>
      <c r="T9234">
        <v>4.3</v>
      </c>
      <c r="U9234">
        <v>2011</v>
      </c>
      <c r="V9234">
        <v>5</v>
      </c>
      <c r="W9234">
        <v>5</v>
      </c>
      <c r="X9234">
        <f>IF(OR(Main!$U9234=0,
       Main!$V9234=0,
       Main!$W9234=0),
   "",
   DATE(Main!$U9234,
        Main!$V9234,
        Main!$W9234)
)</f>
        <v>40668</v>
      </c>
      <c r="Y9234">
        <f>Table1[[#This Row],[Average_Cost_for_two]]*VLOOKUP(Table1[[#This Row],[Currency]],currency!$A$2:$B$10,2,FALSE)</f>
        <v>24</v>
      </c>
      <c r="Z9234" t="str">
        <f>VLOOKUP(C9234,country!A:B,2,FALSE)</f>
        <v>New Zealand</v>
      </c>
      <c r="AA9234">
        <f t="shared" si="144"/>
        <v>2</v>
      </c>
    </row>
    <row r="9235" spans="1:27" ht="15.75" customHeight="1" x14ac:dyDescent="0.25">
      <c r="A9235">
        <v>6900843</v>
      </c>
      <c r="B9235" t="s">
        <v>19705</v>
      </c>
      <c r="C9235">
        <v>215</v>
      </c>
      <c r="D9235" t="s">
        <v>2006</v>
      </c>
      <c r="E9235" t="s">
        <v>19706</v>
      </c>
      <c r="F9235" t="s">
        <v>19707</v>
      </c>
      <c r="G9235" t="s">
        <v>19708</v>
      </c>
      <c r="H9235">
        <v>-1.947514</v>
      </c>
      <c r="I9235">
        <v>52.487692000000003</v>
      </c>
      <c r="J9235" t="s">
        <v>19388</v>
      </c>
      <c r="K9235" t="s">
        <v>1767</v>
      </c>
      <c r="L9235" t="s">
        <v>29</v>
      </c>
      <c r="M9235" t="s">
        <v>29</v>
      </c>
      <c r="N9235" t="s">
        <v>29</v>
      </c>
      <c r="O9235" t="s">
        <v>29</v>
      </c>
      <c r="P9235">
        <v>2</v>
      </c>
      <c r="Q9235">
        <v>55</v>
      </c>
      <c r="R9235">
        <v>20</v>
      </c>
      <c r="S9235" t="str">
        <f>IF(Table1[[#This Row],[Average_Cost_for_two]]&lt;500,"Low",IF(Table1[[#This Row],[Average_Cost_for_two]]&lt;=1500,"Medium","High"))</f>
        <v>Low</v>
      </c>
      <c r="T9235">
        <v>3.8</v>
      </c>
      <c r="U9235">
        <v>2011</v>
      </c>
      <c r="V9235">
        <v>5</v>
      </c>
      <c r="W9235">
        <v>6</v>
      </c>
      <c r="X9235">
        <f>IF(OR(Main!$U9235=0,
       Main!$V9235=0,
       Main!$W9235=0),
   "",
   DATE(Main!$U9235,
        Main!$V9235,
        Main!$W9235)
)</f>
        <v>40669</v>
      </c>
      <c r="Y9235">
        <f>Table1[[#This Row],[Average_Cost_for_two]]*VLOOKUP(Table1[[#This Row],[Currency]],currency!$A$2:$B$10,2,FALSE)</f>
        <v>24.8</v>
      </c>
      <c r="Z9235" t="str">
        <f>VLOOKUP(C9235,country!A:B,2,FALSE)</f>
        <v>United Kingdom</v>
      </c>
      <c r="AA9235">
        <f t="shared" si="144"/>
        <v>2</v>
      </c>
    </row>
    <row r="9236" spans="1:27" ht="15.75" customHeight="1" x14ac:dyDescent="0.25">
      <c r="A9236">
        <v>7600188</v>
      </c>
      <c r="B9236" t="s">
        <v>19709</v>
      </c>
      <c r="C9236">
        <v>215</v>
      </c>
      <c r="D9236" t="s">
        <v>1762</v>
      </c>
      <c r="E9236" t="s">
        <v>19710</v>
      </c>
      <c r="F9236" t="s">
        <v>2091</v>
      </c>
      <c r="G9236" t="s">
        <v>2092</v>
      </c>
      <c r="H9236">
        <v>-3.1862499999999998</v>
      </c>
      <c r="I9236">
        <v>55.948002780000003</v>
      </c>
      <c r="J9236" t="s">
        <v>2010</v>
      </c>
      <c r="K9236" t="s">
        <v>1767</v>
      </c>
      <c r="L9236" t="s">
        <v>29</v>
      </c>
      <c r="M9236" t="s">
        <v>29</v>
      </c>
      <c r="N9236" t="s">
        <v>29</v>
      </c>
      <c r="O9236" t="s">
        <v>29</v>
      </c>
      <c r="P9236">
        <v>2</v>
      </c>
      <c r="Q9236">
        <v>279</v>
      </c>
      <c r="R9236">
        <v>25</v>
      </c>
      <c r="S9236" t="str">
        <f>IF(Table1[[#This Row],[Average_Cost_for_two]]&lt;500,"Low",IF(Table1[[#This Row],[Average_Cost_for_two]]&lt;=1500,"Medium","High"))</f>
        <v>Low</v>
      </c>
      <c r="T9236">
        <v>4.4000000000000004</v>
      </c>
      <c r="U9236">
        <v>2017</v>
      </c>
      <c r="V9236">
        <v>5</v>
      </c>
      <c r="W9236">
        <v>1</v>
      </c>
      <c r="X9236">
        <f>IF(OR(Main!$U9236=0,
       Main!$V9236=0,
       Main!$W9236=0),
   "",
   DATE(Main!$U9236,
        Main!$V9236,
        Main!$W9236)
)</f>
        <v>42856</v>
      </c>
      <c r="Y9236">
        <f>Table1[[#This Row],[Average_Cost_for_two]]*VLOOKUP(Table1[[#This Row],[Currency]],currency!$A$2:$B$10,2,FALSE)</f>
        <v>31</v>
      </c>
      <c r="Z9236" t="str">
        <f>VLOOKUP(C9236,country!A:B,2,FALSE)</f>
        <v>United Kingdom</v>
      </c>
      <c r="AA9236">
        <f t="shared" si="144"/>
        <v>2</v>
      </c>
    </row>
    <row r="9237" spans="1:27" ht="15.75" customHeight="1" x14ac:dyDescent="0.25">
      <c r="A9237">
        <v>7601024</v>
      </c>
      <c r="B9237" t="s">
        <v>19711</v>
      </c>
      <c r="C9237">
        <v>215</v>
      </c>
      <c r="D9237" t="s">
        <v>1762</v>
      </c>
      <c r="E9237" t="s">
        <v>19712</v>
      </c>
      <c r="F9237" t="s">
        <v>2091</v>
      </c>
      <c r="G9237" t="s">
        <v>2092</v>
      </c>
      <c r="H9237">
        <v>-3.1899790000000001</v>
      </c>
      <c r="I9237">
        <v>55.945675999999999</v>
      </c>
      <c r="J9237" t="s">
        <v>19713</v>
      </c>
      <c r="K9237" t="s">
        <v>1767</v>
      </c>
      <c r="L9237" t="s">
        <v>29</v>
      </c>
      <c r="M9237" t="s">
        <v>29</v>
      </c>
      <c r="N9237" t="s">
        <v>29</v>
      </c>
      <c r="O9237" t="s">
        <v>29</v>
      </c>
      <c r="P9237">
        <v>2</v>
      </c>
      <c r="Q9237">
        <v>84</v>
      </c>
      <c r="R9237">
        <v>20</v>
      </c>
      <c r="S9237" t="str">
        <f>IF(Table1[[#This Row],[Average_Cost_for_two]]&lt;500,"Low",IF(Table1[[#This Row],[Average_Cost_for_two]]&lt;=1500,"Medium","High"))</f>
        <v>Low</v>
      </c>
      <c r="T9237">
        <v>4.0999999999999996</v>
      </c>
      <c r="U9237">
        <v>2013</v>
      </c>
      <c r="V9237">
        <v>5</v>
      </c>
      <c r="W9237">
        <v>16</v>
      </c>
      <c r="X9237">
        <f>IF(OR(Main!$U9237=0,
       Main!$V9237=0,
       Main!$W9237=0),
   "",
   DATE(Main!$U9237,
        Main!$V9237,
        Main!$W9237)
)</f>
        <v>41410</v>
      </c>
      <c r="Y9237">
        <f>Table1[[#This Row],[Average_Cost_for_two]]*VLOOKUP(Table1[[#This Row],[Currency]],currency!$A$2:$B$10,2,FALSE)</f>
        <v>24.8</v>
      </c>
      <c r="Z9237" t="str">
        <f>VLOOKUP(C9237,country!A:B,2,FALSE)</f>
        <v>United Kingdom</v>
      </c>
      <c r="AA9237">
        <f t="shared" si="144"/>
        <v>2</v>
      </c>
    </row>
    <row r="9238" spans="1:27" ht="15.75" customHeight="1" x14ac:dyDescent="0.25">
      <c r="A9238">
        <v>6127163</v>
      </c>
      <c r="B9238" t="s">
        <v>19714</v>
      </c>
      <c r="C9238">
        <v>215</v>
      </c>
      <c r="D9238" t="s">
        <v>1992</v>
      </c>
      <c r="E9238" t="s">
        <v>19715</v>
      </c>
      <c r="F9238" t="s">
        <v>19716</v>
      </c>
      <c r="G9238" t="s">
        <v>19717</v>
      </c>
      <c r="H9238">
        <v>-0.136576</v>
      </c>
      <c r="I9238">
        <v>51.513224999999998</v>
      </c>
      <c r="J9238" t="s">
        <v>19718</v>
      </c>
      <c r="K9238" t="s">
        <v>1767</v>
      </c>
      <c r="L9238" t="s">
        <v>29</v>
      </c>
      <c r="M9238" t="s">
        <v>29</v>
      </c>
      <c r="N9238" t="s">
        <v>29</v>
      </c>
      <c r="O9238" t="s">
        <v>29</v>
      </c>
      <c r="P9238">
        <v>2</v>
      </c>
      <c r="Q9238">
        <v>161</v>
      </c>
      <c r="R9238">
        <v>20</v>
      </c>
      <c r="S9238" t="str">
        <f>IF(Table1[[#This Row],[Average_Cost_for_two]]&lt;500,"Low",IF(Table1[[#This Row],[Average_Cost_for_two]]&lt;=1500,"Medium","High"))</f>
        <v>Low</v>
      </c>
      <c r="T9238">
        <v>4.9000000000000004</v>
      </c>
      <c r="U9238">
        <v>2013</v>
      </c>
      <c r="V9238">
        <v>5</v>
      </c>
      <c r="W9238">
        <v>27</v>
      </c>
      <c r="X9238">
        <f>IF(OR(Main!$U9238=0,
       Main!$V9238=0,
       Main!$W9238=0),
   "",
   DATE(Main!$U9238,
        Main!$V9238,
        Main!$W9238)
)</f>
        <v>41421</v>
      </c>
      <c r="Y9238">
        <f>Table1[[#This Row],[Average_Cost_for_two]]*VLOOKUP(Table1[[#This Row],[Currency]],currency!$A$2:$B$10,2,FALSE)</f>
        <v>24.8</v>
      </c>
      <c r="Z9238" t="str">
        <f>VLOOKUP(C9238,country!A:B,2,FALSE)</f>
        <v>United Kingdom</v>
      </c>
      <c r="AA9238">
        <f t="shared" si="144"/>
        <v>2</v>
      </c>
    </row>
    <row r="9239" spans="1:27" ht="15.75" customHeight="1" x14ac:dyDescent="0.25">
      <c r="A9239">
        <v>5602884</v>
      </c>
      <c r="B9239" t="s">
        <v>19719</v>
      </c>
      <c r="C9239">
        <v>214</v>
      </c>
      <c r="D9239" t="s">
        <v>2083</v>
      </c>
      <c r="E9239" t="s">
        <v>19720</v>
      </c>
      <c r="F9239" t="s">
        <v>2191</v>
      </c>
      <c r="G9239" t="s">
        <v>2192</v>
      </c>
      <c r="H9239">
        <v>55.454250950000002</v>
      </c>
      <c r="I9239">
        <v>25.311272290000002</v>
      </c>
      <c r="J9239" t="s">
        <v>5913</v>
      </c>
      <c r="K9239" t="s">
        <v>2088</v>
      </c>
      <c r="L9239" t="s">
        <v>29</v>
      </c>
      <c r="M9239" t="s">
        <v>29</v>
      </c>
      <c r="N9239" t="s">
        <v>29</v>
      </c>
      <c r="O9239" t="s">
        <v>29</v>
      </c>
      <c r="P9239">
        <v>2</v>
      </c>
      <c r="Q9239">
        <v>12</v>
      </c>
      <c r="R9239">
        <v>50</v>
      </c>
      <c r="S9239" t="str">
        <f>IF(Table1[[#This Row],[Average_Cost_for_two]]&lt;500,"Low",IF(Table1[[#This Row],[Average_Cost_for_two]]&lt;=1500,"Medium","High"))</f>
        <v>Low</v>
      </c>
      <c r="T9239">
        <v>3.8</v>
      </c>
      <c r="U9239">
        <v>2015</v>
      </c>
      <c r="V9239">
        <v>4</v>
      </c>
      <c r="W9239">
        <v>25</v>
      </c>
      <c r="X9239">
        <f>IF(OR(Main!$U9239=0,
       Main!$V9239=0,
       Main!$W9239=0),
   "",
   DATE(Main!$U9239,
        Main!$V9239,
        Main!$W9239)
)</f>
        <v>42119</v>
      </c>
      <c r="Y9239">
        <f>Table1[[#This Row],[Average_Cost_for_two]]*VLOOKUP(Table1[[#This Row],[Currency]],currency!$A$2:$B$10,2,FALSE)</f>
        <v>13.5</v>
      </c>
      <c r="Z9239" t="str">
        <f>VLOOKUP(C9239,country!A:B,2,FALSE)</f>
        <v>United Arab Emirates</v>
      </c>
      <c r="AA9239">
        <f t="shared" si="144"/>
        <v>2</v>
      </c>
    </row>
    <row r="9240" spans="1:27" ht="15.75" customHeight="1" x14ac:dyDescent="0.25">
      <c r="A9240">
        <v>6601457</v>
      </c>
      <c r="B9240" t="s">
        <v>19721</v>
      </c>
      <c r="C9240">
        <v>30</v>
      </c>
      <c r="D9240" t="s">
        <v>2138</v>
      </c>
      <c r="E9240" t="s">
        <v>19722</v>
      </c>
      <c r="F9240" t="s">
        <v>19723</v>
      </c>
      <c r="G9240" t="s">
        <v>19724</v>
      </c>
      <c r="H9240">
        <v>-47.921027780000003</v>
      </c>
      <c r="I9240">
        <v>-15.79753056</v>
      </c>
      <c r="J9240" t="s">
        <v>2564</v>
      </c>
      <c r="K9240" t="s">
        <v>2108</v>
      </c>
      <c r="L9240" t="s">
        <v>29</v>
      </c>
      <c r="M9240" t="s">
        <v>29</v>
      </c>
      <c r="N9240" t="s">
        <v>29</v>
      </c>
      <c r="O9240" t="s">
        <v>29</v>
      </c>
      <c r="P9240">
        <v>2</v>
      </c>
      <c r="Q9240">
        <v>9</v>
      </c>
      <c r="R9240">
        <v>50</v>
      </c>
      <c r="S9240" t="str">
        <f>IF(Table1[[#This Row],[Average_Cost_for_two]]&lt;500,"Low",IF(Table1[[#This Row],[Average_Cost_for_two]]&lt;=1500,"Medium","High"))</f>
        <v>Low</v>
      </c>
      <c r="T9240">
        <v>3.6</v>
      </c>
      <c r="U9240">
        <v>2018</v>
      </c>
      <c r="V9240">
        <v>3</v>
      </c>
      <c r="W9240">
        <v>8</v>
      </c>
      <c r="X9240">
        <f>IF(OR(Main!$U9240=0,
       Main!$V9240=0,
       Main!$W9240=0),
   "",
   DATE(Main!$U9240,
        Main!$V9240,
        Main!$W9240)
)</f>
        <v>43167</v>
      </c>
      <c r="Y9240">
        <f>Table1[[#This Row],[Average_Cost_for_two]]*VLOOKUP(Table1[[#This Row],[Currency]],currency!$A$2:$B$10,2,FALSE)</f>
        <v>10</v>
      </c>
      <c r="Z9240" t="str">
        <f>VLOOKUP(C9240,country!A:B,2,FALSE)</f>
        <v>Brazil</v>
      </c>
      <c r="AA9240">
        <f t="shared" si="144"/>
        <v>1</v>
      </c>
    </row>
    <row r="9241" spans="1:27" ht="15.75" customHeight="1" x14ac:dyDescent="0.25">
      <c r="A9241">
        <v>5600960</v>
      </c>
      <c r="B9241" t="s">
        <v>19725</v>
      </c>
      <c r="C9241">
        <v>214</v>
      </c>
      <c r="D9241" t="s">
        <v>2083</v>
      </c>
      <c r="E9241" t="s">
        <v>19726</v>
      </c>
      <c r="F9241" t="s">
        <v>19727</v>
      </c>
      <c r="G9241" t="s">
        <v>19728</v>
      </c>
      <c r="H9241">
        <v>55.377281269999997</v>
      </c>
      <c r="I9241">
        <v>25.308411700000001</v>
      </c>
      <c r="J9241" t="s">
        <v>19729</v>
      </c>
      <c r="K9241" t="s">
        <v>2088</v>
      </c>
      <c r="L9241" t="s">
        <v>29</v>
      </c>
      <c r="M9241" t="s">
        <v>29</v>
      </c>
      <c r="N9241" t="s">
        <v>29</v>
      </c>
      <c r="O9241" t="s">
        <v>29</v>
      </c>
      <c r="P9241">
        <v>2</v>
      </c>
      <c r="Q9241">
        <v>142</v>
      </c>
      <c r="R9241">
        <v>50</v>
      </c>
      <c r="S9241" t="str">
        <f>IF(Table1[[#This Row],[Average_Cost_for_two]]&lt;500,"Low",IF(Table1[[#This Row],[Average_Cost_for_two]]&lt;=1500,"Medium","High"))</f>
        <v>Low</v>
      </c>
      <c r="T9241">
        <v>4.2</v>
      </c>
      <c r="U9241">
        <v>2013</v>
      </c>
      <c r="V9241">
        <v>3</v>
      </c>
      <c r="W9241">
        <v>6</v>
      </c>
      <c r="X9241">
        <f>IF(OR(Main!$U9241=0,
       Main!$V9241=0,
       Main!$W9241=0),
   "",
   DATE(Main!$U9241,
        Main!$V9241,
        Main!$W9241)
)</f>
        <v>41339</v>
      </c>
      <c r="Y9241">
        <f>Table1[[#This Row],[Average_Cost_for_two]]*VLOOKUP(Table1[[#This Row],[Currency]],currency!$A$2:$B$10,2,FALSE)</f>
        <v>13.5</v>
      </c>
      <c r="Z9241" t="str">
        <f>VLOOKUP(C9241,country!A:B,2,FALSE)</f>
        <v>United Arab Emirates</v>
      </c>
      <c r="AA9241">
        <f t="shared" si="144"/>
        <v>1</v>
      </c>
    </row>
    <row r="9242" spans="1:27" ht="15.75" customHeight="1" x14ac:dyDescent="0.25">
      <c r="A9242">
        <v>6800263</v>
      </c>
      <c r="B9242" t="s">
        <v>19730</v>
      </c>
      <c r="C9242">
        <v>215</v>
      </c>
      <c r="D9242" t="s">
        <v>1933</v>
      </c>
      <c r="E9242" t="s">
        <v>19731</v>
      </c>
      <c r="F9242" t="s">
        <v>2020</v>
      </c>
      <c r="G9242" t="s">
        <v>2021</v>
      </c>
      <c r="H9242">
        <v>-2.2548333330000001</v>
      </c>
      <c r="I9242">
        <v>53.476500000000001</v>
      </c>
      <c r="J9242" t="s">
        <v>2010</v>
      </c>
      <c r="K9242" t="s">
        <v>1767</v>
      </c>
      <c r="L9242" t="s">
        <v>29</v>
      </c>
      <c r="M9242" t="s">
        <v>29</v>
      </c>
      <c r="N9242" t="s">
        <v>29</v>
      </c>
      <c r="O9242" t="s">
        <v>29</v>
      </c>
      <c r="P9242">
        <v>2</v>
      </c>
      <c r="Q9242">
        <v>383</v>
      </c>
      <c r="R9242">
        <v>30</v>
      </c>
      <c r="S9242" t="str">
        <f>IF(Table1[[#This Row],[Average_Cost_for_two]]&lt;500,"Low",IF(Table1[[#This Row],[Average_Cost_for_two]]&lt;=1500,"Medium","High"))</f>
        <v>Low</v>
      </c>
      <c r="T9242">
        <v>4.2</v>
      </c>
      <c r="U9242">
        <v>2014</v>
      </c>
      <c r="V9242">
        <v>3</v>
      </c>
      <c r="W9242">
        <v>22</v>
      </c>
      <c r="X9242">
        <f>IF(OR(Main!$U9242=0,
       Main!$V9242=0,
       Main!$W9242=0),
   "",
   DATE(Main!$U9242,
        Main!$V9242,
        Main!$W9242)
)</f>
        <v>41720</v>
      </c>
      <c r="Y9242">
        <f>Table1[[#This Row],[Average_Cost_for_two]]*VLOOKUP(Table1[[#This Row],[Currency]],currency!$A$2:$B$10,2,FALSE)</f>
        <v>37.200000000000003</v>
      </c>
      <c r="Z9242" t="str">
        <f>VLOOKUP(C9242,country!A:B,2,FALSE)</f>
        <v>United Kingdom</v>
      </c>
      <c r="AA9242">
        <f t="shared" si="144"/>
        <v>1</v>
      </c>
    </row>
    <row r="9243" spans="1:27" ht="15.75" customHeight="1" x14ac:dyDescent="0.25">
      <c r="A9243">
        <v>6202515</v>
      </c>
      <c r="B9243" t="s">
        <v>19732</v>
      </c>
      <c r="C9243">
        <v>166</v>
      </c>
      <c r="D9243" t="s">
        <v>2303</v>
      </c>
      <c r="E9243" t="s">
        <v>19733</v>
      </c>
      <c r="F9243" t="s">
        <v>19734</v>
      </c>
      <c r="G9243" t="s">
        <v>19735</v>
      </c>
      <c r="H9243">
        <v>51.514145300000003</v>
      </c>
      <c r="I9243">
        <v>25.285935599999998</v>
      </c>
      <c r="J9243" t="s">
        <v>2010</v>
      </c>
      <c r="K9243" t="s">
        <v>2308</v>
      </c>
      <c r="L9243" t="s">
        <v>29</v>
      </c>
      <c r="M9243" t="s">
        <v>29</v>
      </c>
      <c r="N9243" t="s">
        <v>29</v>
      </c>
      <c r="O9243" t="s">
        <v>29</v>
      </c>
      <c r="P9243">
        <v>2</v>
      </c>
      <c r="Q9243">
        <v>211</v>
      </c>
      <c r="R9243">
        <v>50</v>
      </c>
      <c r="S9243" t="str">
        <f>IF(Table1[[#This Row],[Average_Cost_for_two]]&lt;500,"Low",IF(Table1[[#This Row],[Average_Cost_for_two]]&lt;=1500,"Medium","High"))</f>
        <v>Low</v>
      </c>
      <c r="T9243">
        <v>4.3</v>
      </c>
      <c r="U9243">
        <v>2018</v>
      </c>
      <c r="V9243">
        <v>3</v>
      </c>
      <c r="W9243">
        <v>16</v>
      </c>
      <c r="X9243">
        <f>IF(OR(Main!$U9243=0,
       Main!$V9243=0,
       Main!$W9243=0),
   "",
   DATE(Main!$U9243,
        Main!$V9243,
        Main!$W9243)
)</f>
        <v>43175</v>
      </c>
      <c r="Y9243">
        <f>Table1[[#This Row],[Average_Cost_for_two]]*VLOOKUP(Table1[[#This Row],[Currency]],currency!$A$2:$B$10,2,FALSE)</f>
        <v>13.5</v>
      </c>
      <c r="Z9243" t="str">
        <f>VLOOKUP(C9243,country!A:B,2,FALSE)</f>
        <v>Qatar</v>
      </c>
      <c r="AA9243">
        <f t="shared" si="144"/>
        <v>1</v>
      </c>
    </row>
    <row r="9244" spans="1:27" ht="15.75" customHeight="1" x14ac:dyDescent="0.25">
      <c r="A9244">
        <v>7302637</v>
      </c>
      <c r="B9244" t="s">
        <v>19736</v>
      </c>
      <c r="C9244">
        <v>30</v>
      </c>
      <c r="D9244" t="s">
        <v>2115</v>
      </c>
      <c r="E9244" t="s">
        <v>19737</v>
      </c>
      <c r="F9244" t="s">
        <v>2495</v>
      </c>
      <c r="G9244" t="s">
        <v>2496</v>
      </c>
      <c r="H9244">
        <v>-43.172791670000002</v>
      </c>
      <c r="I9244">
        <v>-22.963925</v>
      </c>
      <c r="J9244" t="s">
        <v>2107</v>
      </c>
      <c r="K9244" t="s">
        <v>2108</v>
      </c>
      <c r="L9244" t="s">
        <v>29</v>
      </c>
      <c r="M9244" t="s">
        <v>29</v>
      </c>
      <c r="N9244" t="s">
        <v>29</v>
      </c>
      <c r="O9244" t="s">
        <v>29</v>
      </c>
      <c r="P9244">
        <v>2</v>
      </c>
      <c r="Q9244">
        <v>7</v>
      </c>
      <c r="R9244">
        <v>40</v>
      </c>
      <c r="S9244" t="str">
        <f>IF(Table1[[#This Row],[Average_Cost_for_two]]&lt;500,"Low",IF(Table1[[#This Row],[Average_Cost_for_two]]&lt;=1500,"Medium","High"))</f>
        <v>Low</v>
      </c>
      <c r="T9244">
        <v>4.2</v>
      </c>
      <c r="U9244">
        <v>2013</v>
      </c>
      <c r="V9244">
        <v>2</v>
      </c>
      <c r="W9244">
        <v>5</v>
      </c>
      <c r="X9244">
        <f>IF(OR(Main!$U9244=0,
       Main!$V9244=0,
       Main!$W9244=0),
   "",
   DATE(Main!$U9244,
        Main!$V9244,
        Main!$W9244)
)</f>
        <v>41310</v>
      </c>
      <c r="Y9244">
        <f>Table1[[#This Row],[Average_Cost_for_two]]*VLOOKUP(Table1[[#This Row],[Currency]],currency!$A$2:$B$10,2,FALSE)</f>
        <v>8</v>
      </c>
      <c r="Z9244" t="str">
        <f>VLOOKUP(C9244,country!A:B,2,FALSE)</f>
        <v>Brazil</v>
      </c>
      <c r="AA9244">
        <f t="shared" si="144"/>
        <v>1</v>
      </c>
    </row>
    <row r="9245" spans="1:27" ht="15.75" customHeight="1" x14ac:dyDescent="0.25">
      <c r="A9245">
        <v>6401060</v>
      </c>
      <c r="B9245" t="s">
        <v>19738</v>
      </c>
      <c r="C9245">
        <v>189</v>
      </c>
      <c r="D9245" t="s">
        <v>2549</v>
      </c>
      <c r="E9245" t="s">
        <v>19739</v>
      </c>
      <c r="F9245" t="s">
        <v>2666</v>
      </c>
      <c r="G9245" t="s">
        <v>2667</v>
      </c>
      <c r="H9245">
        <v>18.414570879999999</v>
      </c>
      <c r="I9245">
        <v>-33.924515149999998</v>
      </c>
      <c r="J9245" t="s">
        <v>526</v>
      </c>
      <c r="K9245" t="s">
        <v>2543</v>
      </c>
      <c r="L9245" t="s">
        <v>29</v>
      </c>
      <c r="M9245" t="s">
        <v>29</v>
      </c>
      <c r="N9245" t="s">
        <v>29</v>
      </c>
      <c r="O9245" t="s">
        <v>29</v>
      </c>
      <c r="P9245">
        <v>2</v>
      </c>
      <c r="Q9245">
        <v>266</v>
      </c>
      <c r="R9245">
        <v>180</v>
      </c>
      <c r="S9245" t="str">
        <f>IF(Table1[[#This Row],[Average_Cost_for_two]]&lt;500,"Low",IF(Table1[[#This Row],[Average_Cost_for_two]]&lt;=1500,"Medium","High"))</f>
        <v>Low</v>
      </c>
      <c r="T9245">
        <v>4.2</v>
      </c>
      <c r="U9245">
        <v>2015</v>
      </c>
      <c r="V9245">
        <v>2</v>
      </c>
      <c r="W9245">
        <v>16</v>
      </c>
      <c r="X9245">
        <f>IF(OR(Main!$U9245=0,
       Main!$V9245=0,
       Main!$W9245=0),
   "",
   DATE(Main!$U9245,
        Main!$V9245,
        Main!$W9245)
)</f>
        <v>42051</v>
      </c>
      <c r="Y9245">
        <f>Table1[[#This Row],[Average_Cost_for_two]]*VLOOKUP(Table1[[#This Row],[Currency]],currency!$A$2:$B$10,2,FALSE)</f>
        <v>9.18</v>
      </c>
      <c r="Z9245" t="str">
        <f>VLOOKUP(C9245,country!A:B,2,FALSE)</f>
        <v>South Africa</v>
      </c>
      <c r="AA9245">
        <f t="shared" si="144"/>
        <v>1</v>
      </c>
    </row>
    <row r="9246" spans="1:27" ht="15.75" customHeight="1" x14ac:dyDescent="0.25">
      <c r="A9246">
        <v>6403452</v>
      </c>
      <c r="B9246" t="s">
        <v>19740</v>
      </c>
      <c r="C9246">
        <v>189</v>
      </c>
      <c r="D9246" t="s">
        <v>2549</v>
      </c>
      <c r="E9246" t="s">
        <v>19741</v>
      </c>
      <c r="F9246" t="s">
        <v>19742</v>
      </c>
      <c r="G9246" t="s">
        <v>19743</v>
      </c>
      <c r="H9246">
        <v>18.382759</v>
      </c>
      <c r="I9246">
        <v>-33.921692</v>
      </c>
      <c r="J9246" t="s">
        <v>19744</v>
      </c>
      <c r="K9246" t="s">
        <v>2543</v>
      </c>
      <c r="L9246" t="s">
        <v>29</v>
      </c>
      <c r="M9246" t="s">
        <v>29</v>
      </c>
      <c r="N9246" t="s">
        <v>29</v>
      </c>
      <c r="O9246" t="s">
        <v>29</v>
      </c>
      <c r="P9246">
        <v>2</v>
      </c>
      <c r="Q9246">
        <v>157</v>
      </c>
      <c r="R9246">
        <v>125</v>
      </c>
      <c r="S9246" t="str">
        <f>IF(Table1[[#This Row],[Average_Cost_for_two]]&lt;500,"Low",IF(Table1[[#This Row],[Average_Cost_for_two]]&lt;=1500,"Medium","High"))</f>
        <v>Low</v>
      </c>
      <c r="T9246">
        <v>4.4000000000000004</v>
      </c>
      <c r="U9246">
        <v>2014</v>
      </c>
      <c r="V9246">
        <v>2</v>
      </c>
      <c r="W9246">
        <v>2</v>
      </c>
      <c r="X9246">
        <f>IF(OR(Main!$U9246=0,
       Main!$V9246=0,
       Main!$W9246=0),
   "",
   DATE(Main!$U9246,
        Main!$V9246,
        Main!$W9246)
)</f>
        <v>41672</v>
      </c>
      <c r="Y9246">
        <f>Table1[[#This Row],[Average_Cost_for_two]]*VLOOKUP(Table1[[#This Row],[Currency]],currency!$A$2:$B$10,2,FALSE)</f>
        <v>6.375</v>
      </c>
      <c r="Z9246" t="str">
        <f>VLOOKUP(C9246,country!A:B,2,FALSE)</f>
        <v>South Africa</v>
      </c>
      <c r="AA9246">
        <f t="shared" si="144"/>
        <v>1</v>
      </c>
    </row>
    <row r="9247" spans="1:27" ht="15.75" customHeight="1" x14ac:dyDescent="0.25">
      <c r="A9247">
        <v>5800515</v>
      </c>
      <c r="B9247" t="s">
        <v>19745</v>
      </c>
      <c r="C9247">
        <v>191</v>
      </c>
      <c r="D9247" t="s">
        <v>19630</v>
      </c>
      <c r="E9247" t="s">
        <v>19746</v>
      </c>
      <c r="F9247" t="s">
        <v>19747</v>
      </c>
      <c r="G9247" t="s">
        <v>19748</v>
      </c>
      <c r="H9247">
        <v>79.870889779999999</v>
      </c>
      <c r="I9247">
        <v>6.8502830430000001</v>
      </c>
      <c r="J9247" t="s">
        <v>19749</v>
      </c>
      <c r="K9247" t="s">
        <v>19634</v>
      </c>
      <c r="L9247" t="s">
        <v>29</v>
      </c>
      <c r="M9247" t="s">
        <v>29</v>
      </c>
      <c r="N9247" t="s">
        <v>29</v>
      </c>
      <c r="O9247" t="s">
        <v>29</v>
      </c>
      <c r="P9247">
        <v>2</v>
      </c>
      <c r="Q9247">
        <v>80</v>
      </c>
      <c r="R9247">
        <v>1500</v>
      </c>
      <c r="S9247" t="str">
        <f>IF(Table1[[#This Row],[Average_Cost_for_two]]&lt;500,"Low",IF(Table1[[#This Row],[Average_Cost_for_two]]&lt;=1500,"Medium","High"))</f>
        <v>Medium</v>
      </c>
      <c r="T9247">
        <v>3.5</v>
      </c>
      <c r="U9247">
        <v>2013</v>
      </c>
      <c r="V9247">
        <v>2</v>
      </c>
      <c r="W9247">
        <v>14</v>
      </c>
      <c r="X9247">
        <f>IF(OR(Main!$U9247=0,
       Main!$V9247=0,
       Main!$W9247=0),
   "",
   DATE(Main!$U9247,
        Main!$V9247,
        Main!$W9247)
)</f>
        <v>41319</v>
      </c>
      <c r="Y9247" t="e">
        <f>Table1[[#This Row],[Average_Cost_for_two]]*VLOOKUP(Table1[[#This Row],[Currency]],currency!$A$2:$B$10,2,FALSE)</f>
        <v>#N/A</v>
      </c>
      <c r="Z9247" t="str">
        <f>VLOOKUP(C9247,country!A:B,2,FALSE)</f>
        <v>Sri lanka</v>
      </c>
      <c r="AA9247">
        <f t="shared" si="144"/>
        <v>1</v>
      </c>
    </row>
    <row r="9248" spans="1:27" ht="15.75" customHeight="1" x14ac:dyDescent="0.25">
      <c r="A9248">
        <v>6003426</v>
      </c>
      <c r="B9248" t="s">
        <v>19750</v>
      </c>
      <c r="C9248">
        <v>208</v>
      </c>
      <c r="D9248" t="s">
        <v>2322</v>
      </c>
      <c r="E9248" t="s">
        <v>19751</v>
      </c>
      <c r="F9248" t="s">
        <v>19752</v>
      </c>
      <c r="G9248" t="s">
        <v>19753</v>
      </c>
      <c r="H9248">
        <v>32.809145999999998</v>
      </c>
      <c r="I9248">
        <v>39.904708999999997</v>
      </c>
      <c r="J9248" t="s">
        <v>19754</v>
      </c>
      <c r="K9248" t="s">
        <v>2224</v>
      </c>
      <c r="L9248" t="s">
        <v>29</v>
      </c>
      <c r="M9248" t="s">
        <v>29</v>
      </c>
      <c r="N9248" t="s">
        <v>29</v>
      </c>
      <c r="O9248" t="s">
        <v>29</v>
      </c>
      <c r="P9248">
        <v>2</v>
      </c>
      <c r="Q9248">
        <v>115</v>
      </c>
      <c r="R9248">
        <v>50</v>
      </c>
      <c r="S9248" t="str">
        <f>IF(Table1[[#This Row],[Average_Cost_for_two]]&lt;500,"Low",IF(Table1[[#This Row],[Average_Cost_for_two]]&lt;=1500,"Medium","High"))</f>
        <v>Low</v>
      </c>
      <c r="T9248">
        <v>3.4</v>
      </c>
      <c r="U9248">
        <v>2017</v>
      </c>
      <c r="V9248">
        <v>2</v>
      </c>
      <c r="W9248">
        <v>14</v>
      </c>
      <c r="X9248">
        <f>IF(OR(Main!$U9248=0,
       Main!$V9248=0,
       Main!$W9248=0),
   "",
   DATE(Main!$U9248,
        Main!$V9248,
        Main!$W9248)
)</f>
        <v>42780</v>
      </c>
      <c r="Y9248">
        <f>Table1[[#This Row],[Average_Cost_for_two]]*VLOOKUP(Table1[[#This Row],[Currency]],currency!$A$2:$B$10,2,FALSE)</f>
        <v>2.5</v>
      </c>
      <c r="Z9248" t="str">
        <f>VLOOKUP(C9248,country!A:B,2,FALSE)</f>
        <v>Turkey</v>
      </c>
      <c r="AA9248">
        <f t="shared" si="144"/>
        <v>1</v>
      </c>
    </row>
    <row r="9249" spans="1:27" ht="15.75" customHeight="1" x14ac:dyDescent="0.25">
      <c r="A9249">
        <v>5916085</v>
      </c>
      <c r="B9249" t="s">
        <v>19755</v>
      </c>
      <c r="C9249">
        <v>208</v>
      </c>
      <c r="D9249" t="s">
        <v>2219</v>
      </c>
      <c r="E9249" t="s">
        <v>19756</v>
      </c>
      <c r="F9249" t="s">
        <v>19675</v>
      </c>
      <c r="G9249" t="s">
        <v>19676</v>
      </c>
      <c r="H9249">
        <v>28.978236500000001</v>
      </c>
      <c r="I9249">
        <v>41.024633309999999</v>
      </c>
      <c r="J9249" t="s">
        <v>500</v>
      </c>
      <c r="K9249" t="s">
        <v>2224</v>
      </c>
      <c r="L9249" t="s">
        <v>29</v>
      </c>
      <c r="M9249" t="s">
        <v>29</v>
      </c>
      <c r="N9249" t="s">
        <v>29</v>
      </c>
      <c r="O9249" t="s">
        <v>29</v>
      </c>
      <c r="P9249">
        <v>2</v>
      </c>
      <c r="Q9249">
        <v>761</v>
      </c>
      <c r="R9249">
        <v>35</v>
      </c>
      <c r="S9249" t="str">
        <f>IF(Table1[[#This Row],[Average_Cost_for_two]]&lt;500,"Low",IF(Table1[[#This Row],[Average_Cost_for_two]]&lt;=1500,"Medium","High"))</f>
        <v>Low</v>
      </c>
      <c r="T9249">
        <v>4.5</v>
      </c>
      <c r="U9249">
        <v>2018</v>
      </c>
      <c r="V9249">
        <v>2</v>
      </c>
      <c r="W9249">
        <v>23</v>
      </c>
      <c r="X9249">
        <f>IF(OR(Main!$U9249=0,
       Main!$V9249=0,
       Main!$W9249=0),
   "",
   DATE(Main!$U9249,
        Main!$V9249,
        Main!$W9249)
)</f>
        <v>43154</v>
      </c>
      <c r="Y9249">
        <f>Table1[[#This Row],[Average_Cost_for_two]]*VLOOKUP(Table1[[#This Row],[Currency]],currency!$A$2:$B$10,2,FALSE)</f>
        <v>1.75</v>
      </c>
      <c r="Z9249" t="str">
        <f>VLOOKUP(C9249,country!A:B,2,FALSE)</f>
        <v>Turkey</v>
      </c>
      <c r="AA9249">
        <f t="shared" si="144"/>
        <v>1</v>
      </c>
    </row>
    <row r="9250" spans="1:27" ht="15.75" customHeight="1" x14ac:dyDescent="0.25">
      <c r="A9250">
        <v>6901062</v>
      </c>
      <c r="B9250" t="s">
        <v>19757</v>
      </c>
      <c r="C9250">
        <v>215</v>
      </c>
      <c r="D9250" t="s">
        <v>2006</v>
      </c>
      <c r="E9250" t="s">
        <v>19758</v>
      </c>
      <c r="F9250" t="s">
        <v>19759</v>
      </c>
      <c r="G9250" t="s">
        <v>19760</v>
      </c>
      <c r="H9250">
        <v>-1.8905689999999999</v>
      </c>
      <c r="I9250">
        <v>52.477387999999998</v>
      </c>
      <c r="J9250" t="s">
        <v>19761</v>
      </c>
      <c r="K9250" t="s">
        <v>1767</v>
      </c>
      <c r="L9250" t="s">
        <v>29</v>
      </c>
      <c r="M9250" t="s">
        <v>29</v>
      </c>
      <c r="N9250" t="s">
        <v>29</v>
      </c>
      <c r="O9250" t="s">
        <v>29</v>
      </c>
      <c r="P9250">
        <v>2</v>
      </c>
      <c r="Q9250">
        <v>38</v>
      </c>
      <c r="R9250">
        <v>20</v>
      </c>
      <c r="S9250" t="str">
        <f>IF(Table1[[#This Row],[Average_Cost_for_two]]&lt;500,"Low",IF(Table1[[#This Row],[Average_Cost_for_two]]&lt;=1500,"Medium","High"))</f>
        <v>Low</v>
      </c>
      <c r="T9250">
        <v>3.8</v>
      </c>
      <c r="U9250">
        <v>2012</v>
      </c>
      <c r="V9250">
        <v>1</v>
      </c>
      <c r="W9250">
        <v>15</v>
      </c>
      <c r="X9250">
        <f>IF(OR(Main!$U9250=0,
       Main!$V9250=0,
       Main!$W9250=0),
   "",
   DATE(Main!$U9250,
        Main!$V9250,
        Main!$W9250)
)</f>
        <v>40923</v>
      </c>
      <c r="Y9250">
        <f>Table1[[#This Row],[Average_Cost_for_two]]*VLOOKUP(Table1[[#This Row],[Currency]],currency!$A$2:$B$10,2,FALSE)</f>
        <v>24.8</v>
      </c>
      <c r="Z9250" t="str">
        <f>VLOOKUP(C9250,country!A:B,2,FALSE)</f>
        <v>United Kingdom</v>
      </c>
      <c r="AA9250">
        <f t="shared" si="144"/>
        <v>1</v>
      </c>
    </row>
    <row r="9251" spans="1:27" ht="15.75" customHeight="1" x14ac:dyDescent="0.25">
      <c r="A9251">
        <v>6900069</v>
      </c>
      <c r="B9251" t="s">
        <v>19762</v>
      </c>
      <c r="C9251">
        <v>215</v>
      </c>
      <c r="D9251" t="s">
        <v>2006</v>
      </c>
      <c r="E9251" t="s">
        <v>19763</v>
      </c>
      <c r="F9251" t="s">
        <v>19764</v>
      </c>
      <c r="G9251" t="s">
        <v>19765</v>
      </c>
      <c r="H9251">
        <v>-1.9054770000000001</v>
      </c>
      <c r="I9251">
        <v>52.475856999999998</v>
      </c>
      <c r="J9251" t="s">
        <v>2358</v>
      </c>
      <c r="K9251" t="s">
        <v>1767</v>
      </c>
      <c r="L9251" t="s">
        <v>29</v>
      </c>
      <c r="M9251" t="s">
        <v>29</v>
      </c>
      <c r="N9251" t="s">
        <v>29</v>
      </c>
      <c r="O9251" t="s">
        <v>29</v>
      </c>
      <c r="P9251">
        <v>2</v>
      </c>
      <c r="Q9251">
        <v>93</v>
      </c>
      <c r="R9251">
        <v>20</v>
      </c>
      <c r="S9251" t="str">
        <f>IF(Table1[[#This Row],[Average_Cost_for_two]]&lt;500,"Low",IF(Table1[[#This Row],[Average_Cost_for_two]]&lt;=1500,"Medium","High"))</f>
        <v>Low</v>
      </c>
      <c r="T9251">
        <v>4</v>
      </c>
      <c r="U9251">
        <v>2015</v>
      </c>
      <c r="V9251">
        <v>1</v>
      </c>
      <c r="W9251">
        <v>26</v>
      </c>
      <c r="X9251">
        <f>IF(OR(Main!$U9251=0,
       Main!$V9251=0,
       Main!$W9251=0),
   "",
   DATE(Main!$U9251,
        Main!$V9251,
        Main!$W9251)
)</f>
        <v>42030</v>
      </c>
      <c r="Y9251">
        <f>Table1[[#This Row],[Average_Cost_for_two]]*VLOOKUP(Table1[[#This Row],[Currency]],currency!$A$2:$B$10,2,FALSE)</f>
        <v>24.8</v>
      </c>
      <c r="Z9251" t="str">
        <f>VLOOKUP(C9251,country!A:B,2,FALSE)</f>
        <v>United Kingdom</v>
      </c>
      <c r="AA9251">
        <f t="shared" si="144"/>
        <v>1</v>
      </c>
    </row>
    <row r="9252" spans="1:27" ht="15.75" customHeight="1" x14ac:dyDescent="0.25">
      <c r="A9252">
        <v>6600681</v>
      </c>
      <c r="B9252" t="s">
        <v>19766</v>
      </c>
      <c r="C9252">
        <v>30</v>
      </c>
      <c r="D9252" t="s">
        <v>2138</v>
      </c>
      <c r="E9252" t="s">
        <v>19767</v>
      </c>
      <c r="F9252" t="s">
        <v>19598</v>
      </c>
      <c r="G9252" t="s">
        <v>19599</v>
      </c>
      <c r="H9252">
        <v>-47.881788890000003</v>
      </c>
      <c r="I9252">
        <v>-15.764141670000001</v>
      </c>
      <c r="J9252" t="s">
        <v>19768</v>
      </c>
      <c r="K9252" t="s">
        <v>2108</v>
      </c>
      <c r="L9252" t="s">
        <v>29</v>
      </c>
      <c r="M9252" t="s">
        <v>29</v>
      </c>
      <c r="N9252" t="s">
        <v>29</v>
      </c>
      <c r="O9252" t="s">
        <v>29</v>
      </c>
      <c r="P9252">
        <v>2</v>
      </c>
      <c r="Q9252">
        <v>6</v>
      </c>
      <c r="R9252">
        <v>55</v>
      </c>
      <c r="S9252" t="str">
        <f>IF(Table1[[#This Row],[Average_Cost_for_two]]&lt;500,"Low",IF(Table1[[#This Row],[Average_Cost_for_two]]&lt;=1500,"Medium","High"))</f>
        <v>Low</v>
      </c>
      <c r="T9252">
        <v>3</v>
      </c>
      <c r="U9252">
        <v>2013</v>
      </c>
      <c r="V9252">
        <v>12</v>
      </c>
      <c r="W9252">
        <v>15</v>
      </c>
      <c r="X9252">
        <f>IF(OR(Main!$U9252=0,
       Main!$V9252=0,
       Main!$W9252=0),
   "",
   DATE(Main!$U9252,
        Main!$V9252,
        Main!$W9252)
)</f>
        <v>41623</v>
      </c>
      <c r="Y9252">
        <f>Table1[[#This Row],[Average_Cost_for_two]]*VLOOKUP(Table1[[#This Row],[Currency]],currency!$A$2:$B$10,2,FALSE)</f>
        <v>11</v>
      </c>
      <c r="Z9252" t="str">
        <f>VLOOKUP(C9252,country!A:B,2,FALSE)</f>
        <v>Brazil</v>
      </c>
      <c r="AA9252">
        <f t="shared" si="144"/>
        <v>4</v>
      </c>
    </row>
    <row r="9253" spans="1:27" ht="15.75" customHeight="1" x14ac:dyDescent="0.25">
      <c r="A9253">
        <v>7000992</v>
      </c>
      <c r="B9253" t="s">
        <v>19769</v>
      </c>
      <c r="C9253">
        <v>148</v>
      </c>
      <c r="D9253" t="s">
        <v>1938</v>
      </c>
      <c r="E9253" t="s">
        <v>19770</v>
      </c>
      <c r="F9253" t="s">
        <v>2050</v>
      </c>
      <c r="G9253" t="s">
        <v>2051</v>
      </c>
      <c r="H9253">
        <v>174.7524415</v>
      </c>
      <c r="I9253">
        <v>-36.871779490000002</v>
      </c>
      <c r="J9253" t="s">
        <v>556</v>
      </c>
      <c r="K9253" t="s">
        <v>1943</v>
      </c>
      <c r="L9253" t="s">
        <v>29</v>
      </c>
      <c r="M9253" t="s">
        <v>29</v>
      </c>
      <c r="N9253" t="s">
        <v>29</v>
      </c>
      <c r="O9253" t="s">
        <v>29</v>
      </c>
      <c r="P9253">
        <v>2</v>
      </c>
      <c r="Q9253">
        <v>212</v>
      </c>
      <c r="R9253">
        <v>35</v>
      </c>
      <c r="S9253" t="str">
        <f>IF(Table1[[#This Row],[Average_Cost_for_two]]&lt;500,"Low",IF(Table1[[#This Row],[Average_Cost_for_two]]&lt;=1500,"Medium","High"))</f>
        <v>Low</v>
      </c>
      <c r="T9253">
        <v>4.3</v>
      </c>
      <c r="U9253">
        <v>2017</v>
      </c>
      <c r="V9253">
        <v>12</v>
      </c>
      <c r="W9253">
        <v>16</v>
      </c>
      <c r="X9253">
        <f>IF(OR(Main!$U9253=0,
       Main!$V9253=0,
       Main!$W9253=0),
   "",
   DATE(Main!$U9253,
        Main!$V9253,
        Main!$W9253)
)</f>
        <v>43085</v>
      </c>
      <c r="Y9253">
        <f>Table1[[#This Row],[Average_Cost_for_two]]*VLOOKUP(Table1[[#This Row],[Currency]],currency!$A$2:$B$10,2,FALSE)</f>
        <v>21</v>
      </c>
      <c r="Z9253" t="str">
        <f>VLOOKUP(C9253,country!A:B,2,FALSE)</f>
        <v>New Zealand</v>
      </c>
      <c r="AA9253">
        <f t="shared" si="144"/>
        <v>4</v>
      </c>
    </row>
    <row r="9254" spans="1:27" ht="15.75" customHeight="1" x14ac:dyDescent="0.25">
      <c r="A9254">
        <v>7100072</v>
      </c>
      <c r="B9254" t="s">
        <v>19771</v>
      </c>
      <c r="C9254">
        <v>148</v>
      </c>
      <c r="D9254" t="s">
        <v>1945</v>
      </c>
      <c r="E9254" t="s">
        <v>19772</v>
      </c>
      <c r="F9254" t="s">
        <v>1947</v>
      </c>
      <c r="G9254" t="s">
        <v>1948</v>
      </c>
      <c r="H9254">
        <v>174.77566669999999</v>
      </c>
      <c r="I9254">
        <v>-41.289000000000001</v>
      </c>
      <c r="J9254" t="s">
        <v>19773</v>
      </c>
      <c r="K9254" t="s">
        <v>1943</v>
      </c>
      <c r="L9254" t="s">
        <v>29</v>
      </c>
      <c r="M9254" t="s">
        <v>29</v>
      </c>
      <c r="N9254" t="s">
        <v>29</v>
      </c>
      <c r="O9254" t="s">
        <v>29</v>
      </c>
      <c r="P9254">
        <v>2</v>
      </c>
      <c r="Q9254">
        <v>96</v>
      </c>
      <c r="R9254">
        <v>40</v>
      </c>
      <c r="S9254" t="str">
        <f>IF(Table1[[#This Row],[Average_Cost_for_two]]&lt;500,"Low",IF(Table1[[#This Row],[Average_Cost_for_two]]&lt;=1500,"Medium","High"))</f>
        <v>Low</v>
      </c>
      <c r="T9254">
        <v>4.3</v>
      </c>
      <c r="U9254">
        <v>2011</v>
      </c>
      <c r="V9254">
        <v>12</v>
      </c>
      <c r="W9254">
        <v>11</v>
      </c>
      <c r="X9254">
        <f>IF(OR(Main!$U9254=0,
       Main!$V9254=0,
       Main!$W9254=0),
   "",
   DATE(Main!$U9254,
        Main!$V9254,
        Main!$W9254)
)</f>
        <v>40888</v>
      </c>
      <c r="Y9254">
        <f>Table1[[#This Row],[Average_Cost_for_two]]*VLOOKUP(Table1[[#This Row],[Currency]],currency!$A$2:$B$10,2,FALSE)</f>
        <v>24</v>
      </c>
      <c r="Z9254" t="str">
        <f>VLOOKUP(C9254,country!A:B,2,FALSE)</f>
        <v>New Zealand</v>
      </c>
      <c r="AA9254">
        <f t="shared" si="144"/>
        <v>4</v>
      </c>
    </row>
    <row r="9255" spans="1:27" ht="15.75" customHeight="1" x14ac:dyDescent="0.25">
      <c r="A9255">
        <v>6800908</v>
      </c>
      <c r="B9255" t="s">
        <v>19774</v>
      </c>
      <c r="C9255">
        <v>215</v>
      </c>
      <c r="D9255" t="s">
        <v>1933</v>
      </c>
      <c r="E9255" t="s">
        <v>19775</v>
      </c>
      <c r="F9255" t="s">
        <v>19776</v>
      </c>
      <c r="G9255" t="s">
        <v>19777</v>
      </c>
      <c r="H9255">
        <v>-2.225333333</v>
      </c>
      <c r="I9255">
        <v>53.456000000000003</v>
      </c>
      <c r="J9255" t="s">
        <v>19577</v>
      </c>
      <c r="K9255" t="s">
        <v>1767</v>
      </c>
      <c r="L9255" t="s">
        <v>29</v>
      </c>
      <c r="M9255" t="s">
        <v>29</v>
      </c>
      <c r="N9255" t="s">
        <v>29</v>
      </c>
      <c r="O9255" t="s">
        <v>29</v>
      </c>
      <c r="P9255">
        <v>2</v>
      </c>
      <c r="Q9255">
        <v>110</v>
      </c>
      <c r="R9255">
        <v>35</v>
      </c>
      <c r="S9255" t="str">
        <f>IF(Table1[[#This Row],[Average_Cost_for_two]]&lt;500,"Low",IF(Table1[[#This Row],[Average_Cost_for_two]]&lt;=1500,"Medium","High"))</f>
        <v>Low</v>
      </c>
      <c r="T9255">
        <v>4.5</v>
      </c>
      <c r="U9255">
        <v>2014</v>
      </c>
      <c r="V9255">
        <v>12</v>
      </c>
      <c r="W9255">
        <v>16</v>
      </c>
      <c r="X9255">
        <f>IF(OR(Main!$U9255=0,
       Main!$V9255=0,
       Main!$W9255=0),
   "",
   DATE(Main!$U9255,
        Main!$V9255,
        Main!$W9255)
)</f>
        <v>41989</v>
      </c>
      <c r="Y9255">
        <f>Table1[[#This Row],[Average_Cost_for_two]]*VLOOKUP(Table1[[#This Row],[Currency]],currency!$A$2:$B$10,2,FALSE)</f>
        <v>43.4</v>
      </c>
      <c r="Z9255" t="str">
        <f>VLOOKUP(C9255,country!A:B,2,FALSE)</f>
        <v>United Kingdom</v>
      </c>
      <c r="AA9255">
        <f t="shared" si="144"/>
        <v>4</v>
      </c>
    </row>
    <row r="9256" spans="1:27" ht="15.75" customHeight="1" x14ac:dyDescent="0.25">
      <c r="A9256">
        <v>6800678</v>
      </c>
      <c r="B9256" t="s">
        <v>19778</v>
      </c>
      <c r="C9256">
        <v>215</v>
      </c>
      <c r="D9256" t="s">
        <v>1933</v>
      </c>
      <c r="E9256" t="s">
        <v>19779</v>
      </c>
      <c r="F9256" t="s">
        <v>19776</v>
      </c>
      <c r="G9256" t="s">
        <v>19777</v>
      </c>
      <c r="H9256">
        <v>-2.225333333</v>
      </c>
      <c r="I9256">
        <v>53.455833329999997</v>
      </c>
      <c r="J9256" t="s">
        <v>19780</v>
      </c>
      <c r="K9256" t="s">
        <v>1767</v>
      </c>
      <c r="L9256" t="s">
        <v>29</v>
      </c>
      <c r="M9256" t="s">
        <v>29</v>
      </c>
      <c r="N9256" t="s">
        <v>29</v>
      </c>
      <c r="O9256" t="s">
        <v>29</v>
      </c>
      <c r="P9256">
        <v>2</v>
      </c>
      <c r="Q9256">
        <v>48</v>
      </c>
      <c r="R9256">
        <v>25</v>
      </c>
      <c r="S9256" t="str">
        <f>IF(Table1[[#This Row],[Average_Cost_for_two]]&lt;500,"Low",IF(Table1[[#This Row],[Average_Cost_for_two]]&lt;=1500,"Medium","High"))</f>
        <v>Low</v>
      </c>
      <c r="T9256">
        <v>3.7</v>
      </c>
      <c r="U9256">
        <v>2013</v>
      </c>
      <c r="V9256">
        <v>12</v>
      </c>
      <c r="W9256">
        <v>24</v>
      </c>
      <c r="X9256">
        <f>IF(OR(Main!$U9256=0,
       Main!$V9256=0,
       Main!$W9256=0),
   "",
   DATE(Main!$U9256,
        Main!$V9256,
        Main!$W9256)
)</f>
        <v>41632</v>
      </c>
      <c r="Y9256">
        <f>Table1[[#This Row],[Average_Cost_for_two]]*VLOOKUP(Table1[[#This Row],[Currency]],currency!$A$2:$B$10,2,FALSE)</f>
        <v>31</v>
      </c>
      <c r="Z9256" t="str">
        <f>VLOOKUP(C9256,country!A:B,2,FALSE)</f>
        <v>United Kingdom</v>
      </c>
      <c r="AA9256">
        <f t="shared" si="144"/>
        <v>4</v>
      </c>
    </row>
    <row r="9257" spans="1:27" ht="15.75" customHeight="1" x14ac:dyDescent="0.25">
      <c r="A9257">
        <v>5800634</v>
      </c>
      <c r="B9257" t="s">
        <v>19781</v>
      </c>
      <c r="C9257">
        <v>191</v>
      </c>
      <c r="D9257" t="s">
        <v>19630</v>
      </c>
      <c r="E9257" t="s">
        <v>19782</v>
      </c>
      <c r="F9257" t="s">
        <v>19783</v>
      </c>
      <c r="G9257" t="s">
        <v>19784</v>
      </c>
      <c r="H9257">
        <v>79.857830100000001</v>
      </c>
      <c r="I9257">
        <v>6.8960838000000004</v>
      </c>
      <c r="J9257" t="s">
        <v>19785</v>
      </c>
      <c r="K9257" t="s">
        <v>19634</v>
      </c>
      <c r="L9257" t="s">
        <v>29</v>
      </c>
      <c r="M9257" t="s">
        <v>29</v>
      </c>
      <c r="N9257" t="s">
        <v>29</v>
      </c>
      <c r="O9257" t="s">
        <v>29</v>
      </c>
      <c r="P9257">
        <v>2</v>
      </c>
      <c r="Q9257">
        <v>240</v>
      </c>
      <c r="R9257">
        <v>1800</v>
      </c>
      <c r="S9257" t="str">
        <f>IF(Table1[[#This Row],[Average_Cost_for_two]]&lt;500,"Low",IF(Table1[[#This Row],[Average_Cost_for_two]]&lt;=1500,"Medium","High"))</f>
        <v>High</v>
      </c>
      <c r="T9257">
        <v>2.4</v>
      </c>
      <c r="U9257">
        <v>2012</v>
      </c>
      <c r="V9257">
        <v>12</v>
      </c>
      <c r="W9257">
        <v>2</v>
      </c>
      <c r="X9257">
        <f>IF(OR(Main!$U9257=0,
       Main!$V9257=0,
       Main!$W9257=0),
   "",
   DATE(Main!$U9257,
        Main!$V9257,
        Main!$W9257)
)</f>
        <v>41245</v>
      </c>
      <c r="Y9257" t="e">
        <f>Table1[[#This Row],[Average_Cost_for_two]]*VLOOKUP(Table1[[#This Row],[Currency]],currency!$A$2:$B$10,2,FALSE)</f>
        <v>#N/A</v>
      </c>
      <c r="Z9257" t="str">
        <f>VLOOKUP(C9257,country!A:B,2,FALSE)</f>
        <v>Sri lanka</v>
      </c>
      <c r="AA9257">
        <f t="shared" si="144"/>
        <v>4</v>
      </c>
    </row>
    <row r="9258" spans="1:27" ht="15.75" customHeight="1" x14ac:dyDescent="0.25">
      <c r="A9258">
        <v>5800144</v>
      </c>
      <c r="B9258" t="s">
        <v>19786</v>
      </c>
      <c r="C9258">
        <v>191</v>
      </c>
      <c r="D9258" t="s">
        <v>19630</v>
      </c>
      <c r="E9258" t="s">
        <v>19787</v>
      </c>
      <c r="F9258" t="s">
        <v>19788</v>
      </c>
      <c r="G9258" t="s">
        <v>19789</v>
      </c>
      <c r="H9258">
        <v>79.85007349</v>
      </c>
      <c r="I9258">
        <v>6.9105383109999998</v>
      </c>
      <c r="J9258" t="s">
        <v>3223</v>
      </c>
      <c r="K9258" t="s">
        <v>19634</v>
      </c>
      <c r="L9258" t="s">
        <v>29</v>
      </c>
      <c r="M9258" t="s">
        <v>29</v>
      </c>
      <c r="N9258" t="s">
        <v>29</v>
      </c>
      <c r="O9258" t="s">
        <v>29</v>
      </c>
      <c r="P9258">
        <v>2</v>
      </c>
      <c r="Q9258">
        <v>122</v>
      </c>
      <c r="R9258">
        <v>1000</v>
      </c>
      <c r="S9258" t="str">
        <f>IF(Table1[[#This Row],[Average_Cost_for_two]]&lt;500,"Low",IF(Table1[[#This Row],[Average_Cost_for_two]]&lt;=1500,"Medium","High"))</f>
        <v>Medium</v>
      </c>
      <c r="T9258">
        <v>4.0999999999999996</v>
      </c>
      <c r="U9258">
        <v>2013</v>
      </c>
      <c r="V9258">
        <v>12</v>
      </c>
      <c r="W9258">
        <v>18</v>
      </c>
      <c r="X9258">
        <f>IF(OR(Main!$U9258=0,
       Main!$V9258=0,
       Main!$W9258=0),
   "",
   DATE(Main!$U9258,
        Main!$V9258,
        Main!$W9258)
)</f>
        <v>41626</v>
      </c>
      <c r="Y9258" t="e">
        <f>Table1[[#This Row],[Average_Cost_for_two]]*VLOOKUP(Table1[[#This Row],[Currency]],currency!$A$2:$B$10,2,FALSE)</f>
        <v>#N/A</v>
      </c>
      <c r="Z9258" t="str">
        <f>VLOOKUP(C9258,country!A:B,2,FALSE)</f>
        <v>Sri lanka</v>
      </c>
      <c r="AA9258">
        <f t="shared" si="144"/>
        <v>4</v>
      </c>
    </row>
    <row r="9259" spans="1:27" ht="15.75" customHeight="1" x14ac:dyDescent="0.25">
      <c r="A9259">
        <v>6004813</v>
      </c>
      <c r="B9259" t="s">
        <v>19790</v>
      </c>
      <c r="C9259">
        <v>208</v>
      </c>
      <c r="D9259" t="s">
        <v>2322</v>
      </c>
      <c r="E9259" t="s">
        <v>19791</v>
      </c>
      <c r="F9259" t="s">
        <v>19792</v>
      </c>
      <c r="G9259" t="s">
        <v>19793</v>
      </c>
      <c r="H9259">
        <v>32.86021667</v>
      </c>
      <c r="I9259">
        <v>39.876238890000003</v>
      </c>
      <c r="J9259" t="s">
        <v>492</v>
      </c>
      <c r="K9259" t="s">
        <v>2224</v>
      </c>
      <c r="L9259" t="s">
        <v>29</v>
      </c>
      <c r="M9259" t="s">
        <v>29</v>
      </c>
      <c r="N9259" t="s">
        <v>29</v>
      </c>
      <c r="O9259" t="s">
        <v>29</v>
      </c>
      <c r="P9259">
        <v>2</v>
      </c>
      <c r="Q9259">
        <v>104</v>
      </c>
      <c r="R9259">
        <v>40</v>
      </c>
      <c r="S9259" t="str">
        <f>IF(Table1[[#This Row],[Average_Cost_for_two]]&lt;500,"Low",IF(Table1[[#This Row],[Average_Cost_for_two]]&lt;=1500,"Medium","High"))</f>
        <v>Low</v>
      </c>
      <c r="T9259">
        <v>4.7</v>
      </c>
      <c r="U9259">
        <v>2015</v>
      </c>
      <c r="V9259">
        <v>12</v>
      </c>
      <c r="W9259">
        <v>4</v>
      </c>
      <c r="X9259">
        <f>IF(OR(Main!$U9259=0,
       Main!$V9259=0,
       Main!$W9259=0),
   "",
   DATE(Main!$U9259,
        Main!$V9259,
        Main!$W9259)
)</f>
        <v>42342</v>
      </c>
      <c r="Y9259">
        <f>Table1[[#This Row],[Average_Cost_for_two]]*VLOOKUP(Table1[[#This Row],[Currency]],currency!$A$2:$B$10,2,FALSE)</f>
        <v>2</v>
      </c>
      <c r="Z9259" t="str">
        <f>VLOOKUP(C9259,country!A:B,2,FALSE)</f>
        <v>Turkey</v>
      </c>
      <c r="AA9259">
        <f t="shared" si="144"/>
        <v>4</v>
      </c>
    </row>
    <row r="9260" spans="1:27" ht="15.75" customHeight="1" x14ac:dyDescent="0.25">
      <c r="A9260">
        <v>5901782</v>
      </c>
      <c r="B9260" t="s">
        <v>4973</v>
      </c>
      <c r="C9260">
        <v>208</v>
      </c>
      <c r="D9260" t="s">
        <v>2219</v>
      </c>
      <c r="E9260" t="s">
        <v>19794</v>
      </c>
      <c r="F9260" t="s">
        <v>19795</v>
      </c>
      <c r="G9260" t="s">
        <v>19796</v>
      </c>
      <c r="H9260">
        <v>29.043734369999999</v>
      </c>
      <c r="I9260">
        <v>41.077695990000002</v>
      </c>
      <c r="J9260" t="s">
        <v>500</v>
      </c>
      <c r="K9260" t="s">
        <v>2224</v>
      </c>
      <c r="L9260" t="s">
        <v>29</v>
      </c>
      <c r="M9260" t="s">
        <v>29</v>
      </c>
      <c r="N9260" t="s">
        <v>29</v>
      </c>
      <c r="O9260" t="s">
        <v>29</v>
      </c>
      <c r="P9260">
        <v>2</v>
      </c>
      <c r="Q9260">
        <v>1042</v>
      </c>
      <c r="R9260">
        <v>30</v>
      </c>
      <c r="S9260" t="str">
        <f>IF(Table1[[#This Row],[Average_Cost_for_two]]&lt;500,"Low",IF(Table1[[#This Row],[Average_Cost_for_two]]&lt;=1500,"Medium","High"))</f>
        <v>Low</v>
      </c>
      <c r="T9260">
        <v>4.9000000000000004</v>
      </c>
      <c r="U9260">
        <v>2013</v>
      </c>
      <c r="V9260">
        <v>12</v>
      </c>
      <c r="W9260">
        <v>4</v>
      </c>
      <c r="X9260">
        <f>IF(OR(Main!$U9260=0,
       Main!$V9260=0,
       Main!$W9260=0),
   "",
   DATE(Main!$U9260,
        Main!$V9260,
        Main!$W9260)
)</f>
        <v>41612</v>
      </c>
      <c r="Y9260">
        <f>Table1[[#This Row],[Average_Cost_for_two]]*VLOOKUP(Table1[[#This Row],[Currency]],currency!$A$2:$B$10,2,FALSE)</f>
        <v>1.5</v>
      </c>
      <c r="Z9260" t="str">
        <f>VLOOKUP(C9260,country!A:B,2,FALSE)</f>
        <v>Turkey</v>
      </c>
      <c r="AA9260">
        <f t="shared" si="144"/>
        <v>4</v>
      </c>
    </row>
    <row r="9261" spans="1:27" ht="15.75" customHeight="1" x14ac:dyDescent="0.25">
      <c r="A9261">
        <v>18255654</v>
      </c>
      <c r="B9261" t="s">
        <v>19797</v>
      </c>
      <c r="C9261">
        <v>162</v>
      </c>
      <c r="D9261" t="s">
        <v>11580</v>
      </c>
      <c r="E9261" t="s">
        <v>19798</v>
      </c>
      <c r="F9261" t="s">
        <v>19799</v>
      </c>
      <c r="G9261" t="s">
        <v>19800</v>
      </c>
      <c r="H9261">
        <v>121.045878</v>
      </c>
      <c r="I9261">
        <v>14.554360000000001</v>
      </c>
      <c r="J9261" t="s">
        <v>19801</v>
      </c>
      <c r="K9261" t="s">
        <v>11575</v>
      </c>
      <c r="L9261" t="s">
        <v>29</v>
      </c>
      <c r="M9261" t="s">
        <v>29</v>
      </c>
      <c r="N9261" t="s">
        <v>29</v>
      </c>
      <c r="O9261" t="s">
        <v>29</v>
      </c>
      <c r="P9261">
        <v>2</v>
      </c>
      <c r="Q9261">
        <v>118</v>
      </c>
      <c r="R9261">
        <v>600</v>
      </c>
      <c r="S9261" t="str">
        <f>IF(Table1[[#This Row],[Average_Cost_for_two]]&lt;500,"Low",IF(Table1[[#This Row],[Average_Cost_for_two]]&lt;=1500,"Medium","High"))</f>
        <v>Medium</v>
      </c>
      <c r="T9261">
        <v>4.5</v>
      </c>
      <c r="U9261">
        <v>2017</v>
      </c>
      <c r="V9261">
        <v>11</v>
      </c>
      <c r="W9261">
        <v>28</v>
      </c>
      <c r="X9261">
        <f>IF(OR(Main!$U9261=0,
       Main!$V9261=0,
       Main!$W9261=0),
   "",
   DATE(Main!$U9261,
        Main!$V9261,
        Main!$W9261)
)</f>
        <v>43067</v>
      </c>
      <c r="Y9261" t="e">
        <f>Table1[[#This Row],[Average_Cost_for_two]]*VLOOKUP(Table1[[#This Row],[Currency]],currency!$A$2:$B$10,2,FALSE)</f>
        <v>#N/A</v>
      </c>
      <c r="Z9261" t="str">
        <f>VLOOKUP(C9261,country!A:B,2,FALSE)</f>
        <v>Phillipines</v>
      </c>
      <c r="AA9261">
        <f t="shared" si="144"/>
        <v>4</v>
      </c>
    </row>
    <row r="9262" spans="1:27" ht="15.75" customHeight="1" x14ac:dyDescent="0.25">
      <c r="A9262">
        <v>6710645</v>
      </c>
      <c r="B9262" t="s">
        <v>19802</v>
      </c>
      <c r="C9262">
        <v>30</v>
      </c>
      <c r="D9262" t="s">
        <v>2103</v>
      </c>
      <c r="E9262" t="s">
        <v>19803</v>
      </c>
      <c r="F9262" t="s">
        <v>2257</v>
      </c>
      <c r="G9262" t="s">
        <v>2258</v>
      </c>
      <c r="H9262">
        <v>-46.675666669999998</v>
      </c>
      <c r="I9262">
        <v>-23.581</v>
      </c>
      <c r="J9262" t="s">
        <v>2107</v>
      </c>
      <c r="K9262" t="s">
        <v>2108</v>
      </c>
      <c r="L9262" t="s">
        <v>29</v>
      </c>
      <c r="M9262" t="s">
        <v>29</v>
      </c>
      <c r="N9262" t="s">
        <v>29</v>
      </c>
      <c r="O9262" t="s">
        <v>29</v>
      </c>
      <c r="P9262">
        <v>2</v>
      </c>
      <c r="Q9262">
        <v>0</v>
      </c>
      <c r="R9262">
        <v>55</v>
      </c>
      <c r="S9262" t="str">
        <f>IF(Table1[[#This Row],[Average_Cost_for_two]]&lt;500,"Low",IF(Table1[[#This Row],[Average_Cost_for_two]]&lt;=1500,"Medium","High"))</f>
        <v>Low</v>
      </c>
      <c r="T9262">
        <v>1</v>
      </c>
      <c r="U9262">
        <v>2011</v>
      </c>
      <c r="V9262">
        <v>11</v>
      </c>
      <c r="W9262">
        <v>14</v>
      </c>
      <c r="X9262">
        <f>IF(OR(Main!$U9262=0,
       Main!$V9262=0,
       Main!$W9262=0),
   "",
   DATE(Main!$U9262,
        Main!$V9262,
        Main!$W9262)
)</f>
        <v>40861</v>
      </c>
      <c r="Y9262">
        <f>Table1[[#This Row],[Average_Cost_for_two]]*VLOOKUP(Table1[[#This Row],[Currency]],currency!$A$2:$B$10,2,FALSE)</f>
        <v>11</v>
      </c>
      <c r="Z9262" t="str">
        <f>VLOOKUP(C9262,country!A:B,2,FALSE)</f>
        <v>Brazil</v>
      </c>
      <c r="AA9262">
        <f t="shared" si="144"/>
        <v>4</v>
      </c>
    </row>
    <row r="9263" spans="1:27" ht="15.75" customHeight="1" x14ac:dyDescent="0.25">
      <c r="A9263">
        <v>7100535</v>
      </c>
      <c r="B9263" t="s">
        <v>19804</v>
      </c>
      <c r="C9263">
        <v>148</v>
      </c>
      <c r="D9263" t="s">
        <v>1945</v>
      </c>
      <c r="E9263" t="s">
        <v>19805</v>
      </c>
      <c r="F9263" t="s">
        <v>1947</v>
      </c>
      <c r="G9263" t="s">
        <v>1948</v>
      </c>
      <c r="H9263">
        <v>174.774912</v>
      </c>
      <c r="I9263">
        <v>-41.294564999999999</v>
      </c>
      <c r="J9263" t="s">
        <v>500</v>
      </c>
      <c r="K9263" t="s">
        <v>1943</v>
      </c>
      <c r="L9263" t="s">
        <v>29</v>
      </c>
      <c r="M9263" t="s">
        <v>29</v>
      </c>
      <c r="N9263" t="s">
        <v>29</v>
      </c>
      <c r="O9263" t="s">
        <v>29</v>
      </c>
      <c r="P9263">
        <v>2</v>
      </c>
      <c r="Q9263">
        <v>157</v>
      </c>
      <c r="R9263">
        <v>40</v>
      </c>
      <c r="S9263" t="str">
        <f>IF(Table1[[#This Row],[Average_Cost_for_two]]&lt;500,"Low",IF(Table1[[#This Row],[Average_Cost_for_two]]&lt;=1500,"Medium","High"))</f>
        <v>Low</v>
      </c>
      <c r="T9263">
        <v>4.3</v>
      </c>
      <c r="U9263">
        <v>2018</v>
      </c>
      <c r="V9263">
        <v>11</v>
      </c>
      <c r="W9263">
        <v>11</v>
      </c>
      <c r="X9263">
        <f>IF(OR(Main!$U9263=0,
       Main!$V9263=0,
       Main!$W9263=0),
   "",
   DATE(Main!$U9263,
        Main!$V9263,
        Main!$W9263)
)</f>
        <v>43415</v>
      </c>
      <c r="Y9263">
        <f>Table1[[#This Row],[Average_Cost_for_two]]*VLOOKUP(Table1[[#This Row],[Currency]],currency!$A$2:$B$10,2,FALSE)</f>
        <v>24</v>
      </c>
      <c r="Z9263" t="str">
        <f>VLOOKUP(C9263,country!A:B,2,FALSE)</f>
        <v>New Zealand</v>
      </c>
      <c r="AA9263">
        <f t="shared" si="144"/>
        <v>4</v>
      </c>
    </row>
    <row r="9264" spans="1:27" ht="15.75" customHeight="1" x14ac:dyDescent="0.25">
      <c r="A9264">
        <v>18273002</v>
      </c>
      <c r="B9264" t="s">
        <v>19806</v>
      </c>
      <c r="C9264">
        <v>215</v>
      </c>
      <c r="D9264" t="s">
        <v>2006</v>
      </c>
      <c r="E9264" t="s">
        <v>19807</v>
      </c>
      <c r="F9264" t="s">
        <v>19808</v>
      </c>
      <c r="G9264" t="s">
        <v>19809</v>
      </c>
      <c r="H9264">
        <v>-1.8885554550000001</v>
      </c>
      <c r="I9264">
        <v>52.446302340000003</v>
      </c>
      <c r="J9264" t="s">
        <v>19810</v>
      </c>
      <c r="K9264" t="s">
        <v>1767</v>
      </c>
      <c r="L9264" t="s">
        <v>29</v>
      </c>
      <c r="M9264" t="s">
        <v>29</v>
      </c>
      <c r="N9264" t="s">
        <v>29</v>
      </c>
      <c r="O9264" t="s">
        <v>29</v>
      </c>
      <c r="P9264">
        <v>2</v>
      </c>
      <c r="Q9264">
        <v>3</v>
      </c>
      <c r="R9264">
        <v>20</v>
      </c>
      <c r="S9264" t="str">
        <f>IF(Table1[[#This Row],[Average_Cost_for_two]]&lt;500,"Low",IF(Table1[[#This Row],[Average_Cost_for_two]]&lt;=1500,"Medium","High"))</f>
        <v>Low</v>
      </c>
      <c r="T9264">
        <v>1</v>
      </c>
      <c r="U9264">
        <v>2013</v>
      </c>
      <c r="V9264">
        <v>11</v>
      </c>
      <c r="W9264">
        <v>11</v>
      </c>
      <c r="X9264">
        <f>IF(OR(Main!$U9264=0,
       Main!$V9264=0,
       Main!$W9264=0),
   "",
   DATE(Main!$U9264,
        Main!$V9264,
        Main!$W9264)
)</f>
        <v>41589</v>
      </c>
      <c r="Y9264">
        <f>Table1[[#This Row],[Average_Cost_for_two]]*VLOOKUP(Table1[[#This Row],[Currency]],currency!$A$2:$B$10,2,FALSE)</f>
        <v>24.8</v>
      </c>
      <c r="Z9264" t="str">
        <f>VLOOKUP(C9264,country!A:B,2,FALSE)</f>
        <v>United Kingdom</v>
      </c>
      <c r="AA9264">
        <f t="shared" si="144"/>
        <v>4</v>
      </c>
    </row>
    <row r="9265" spans="1:27" ht="15.75" customHeight="1" x14ac:dyDescent="0.25">
      <c r="A9265">
        <v>7602219</v>
      </c>
      <c r="B9265" t="s">
        <v>19811</v>
      </c>
      <c r="C9265">
        <v>215</v>
      </c>
      <c r="D9265" t="s">
        <v>1762</v>
      </c>
      <c r="E9265" t="s">
        <v>19812</v>
      </c>
      <c r="F9265" t="s">
        <v>2091</v>
      </c>
      <c r="G9265" t="s">
        <v>2092</v>
      </c>
      <c r="H9265">
        <v>-3.2047349999999999</v>
      </c>
      <c r="I9265">
        <v>55.945895</v>
      </c>
      <c r="J9265" t="s">
        <v>19813</v>
      </c>
      <c r="K9265" t="s">
        <v>1767</v>
      </c>
      <c r="L9265" t="s">
        <v>29</v>
      </c>
      <c r="M9265" t="s">
        <v>29</v>
      </c>
      <c r="N9265" t="s">
        <v>29</v>
      </c>
      <c r="O9265" t="s">
        <v>29</v>
      </c>
      <c r="P9265">
        <v>2</v>
      </c>
      <c r="Q9265">
        <v>32</v>
      </c>
      <c r="R9265">
        <v>25</v>
      </c>
      <c r="S9265" t="str">
        <f>IF(Table1[[#This Row],[Average_Cost_for_two]]&lt;500,"Low",IF(Table1[[#This Row],[Average_Cost_for_two]]&lt;=1500,"Medium","High"))</f>
        <v>Low</v>
      </c>
      <c r="T9265">
        <v>3.8</v>
      </c>
      <c r="U9265">
        <v>2015</v>
      </c>
      <c r="V9265">
        <v>11</v>
      </c>
      <c r="W9265">
        <v>21</v>
      </c>
      <c r="X9265">
        <f>IF(OR(Main!$U9265=0,
       Main!$V9265=0,
       Main!$W9265=0),
   "",
   DATE(Main!$U9265,
        Main!$V9265,
        Main!$W9265)
)</f>
        <v>42329</v>
      </c>
      <c r="Y9265">
        <f>Table1[[#This Row],[Average_Cost_for_two]]*VLOOKUP(Table1[[#This Row],[Currency]],currency!$A$2:$B$10,2,FALSE)</f>
        <v>31</v>
      </c>
      <c r="Z9265" t="str">
        <f>VLOOKUP(C9265,country!A:B,2,FALSE)</f>
        <v>United Kingdom</v>
      </c>
      <c r="AA9265">
        <f t="shared" si="144"/>
        <v>4</v>
      </c>
    </row>
    <row r="9266" spans="1:27" ht="15.75" customHeight="1" x14ac:dyDescent="0.25">
      <c r="A9266">
        <v>6800443</v>
      </c>
      <c r="B9266" t="s">
        <v>19814</v>
      </c>
      <c r="C9266">
        <v>215</v>
      </c>
      <c r="D9266" t="s">
        <v>1933</v>
      </c>
      <c r="E9266" t="s">
        <v>19815</v>
      </c>
      <c r="F9266" t="s">
        <v>19648</v>
      </c>
      <c r="G9266" t="s">
        <v>19649</v>
      </c>
      <c r="H9266">
        <v>-2.2465480000000002</v>
      </c>
      <c r="I9266">
        <v>53.513525000000001</v>
      </c>
      <c r="J9266" t="s">
        <v>611</v>
      </c>
      <c r="K9266" t="s">
        <v>1767</v>
      </c>
      <c r="L9266" t="s">
        <v>29</v>
      </c>
      <c r="M9266" t="s">
        <v>29</v>
      </c>
      <c r="N9266" t="s">
        <v>29</v>
      </c>
      <c r="O9266" t="s">
        <v>29</v>
      </c>
      <c r="P9266">
        <v>2</v>
      </c>
      <c r="Q9266">
        <v>23</v>
      </c>
      <c r="R9266">
        <v>20</v>
      </c>
      <c r="S9266" t="str">
        <f>IF(Table1[[#This Row],[Average_Cost_for_two]]&lt;500,"Low",IF(Table1[[#This Row],[Average_Cost_for_two]]&lt;=1500,"Medium","High"))</f>
        <v>Low</v>
      </c>
      <c r="T9266">
        <v>3.3</v>
      </c>
      <c r="U9266">
        <v>2013</v>
      </c>
      <c r="V9266">
        <v>11</v>
      </c>
      <c r="W9266">
        <v>3</v>
      </c>
      <c r="X9266">
        <f>IF(OR(Main!$U9266=0,
       Main!$V9266=0,
       Main!$W9266=0),
   "",
   DATE(Main!$U9266,
        Main!$V9266,
        Main!$W9266)
)</f>
        <v>41581</v>
      </c>
      <c r="Y9266">
        <f>Table1[[#This Row],[Average_Cost_for_two]]*VLOOKUP(Table1[[#This Row],[Currency]],currency!$A$2:$B$10,2,FALSE)</f>
        <v>24.8</v>
      </c>
      <c r="Z9266" t="str">
        <f>VLOOKUP(C9266,country!A:B,2,FALSE)</f>
        <v>United Kingdom</v>
      </c>
      <c r="AA9266">
        <f t="shared" si="144"/>
        <v>4</v>
      </c>
    </row>
    <row r="9267" spans="1:27" ht="15.75" customHeight="1" x14ac:dyDescent="0.25">
      <c r="A9267">
        <v>6801051</v>
      </c>
      <c r="B9267" t="s">
        <v>19816</v>
      </c>
      <c r="C9267">
        <v>215</v>
      </c>
      <c r="D9267" t="s">
        <v>1933</v>
      </c>
      <c r="E9267" t="s">
        <v>19817</v>
      </c>
      <c r="F9267" t="s">
        <v>19818</v>
      </c>
      <c r="G9267" t="s">
        <v>19819</v>
      </c>
      <c r="H9267">
        <v>-2.1898333330000002</v>
      </c>
      <c r="I9267">
        <v>53.441833330000001</v>
      </c>
      <c r="J9267" t="s">
        <v>19820</v>
      </c>
      <c r="K9267" t="s">
        <v>1767</v>
      </c>
      <c r="L9267" t="s">
        <v>29</v>
      </c>
      <c r="M9267" t="s">
        <v>29</v>
      </c>
      <c r="N9267" t="s">
        <v>29</v>
      </c>
      <c r="O9267" t="s">
        <v>29</v>
      </c>
      <c r="P9267">
        <v>2</v>
      </c>
      <c r="Q9267">
        <v>150</v>
      </c>
      <c r="R9267">
        <v>35</v>
      </c>
      <c r="S9267" t="str">
        <f>IF(Table1[[#This Row],[Average_Cost_for_two]]&lt;500,"Low",IF(Table1[[#This Row],[Average_Cost_for_two]]&lt;=1500,"Medium","High"))</f>
        <v>Low</v>
      </c>
      <c r="T9267">
        <v>3.9</v>
      </c>
      <c r="U9267">
        <v>2014</v>
      </c>
      <c r="V9267">
        <v>11</v>
      </c>
      <c r="W9267">
        <v>20</v>
      </c>
      <c r="X9267">
        <f>IF(OR(Main!$U9267=0,
       Main!$V9267=0,
       Main!$W9267=0),
   "",
   DATE(Main!$U9267,
        Main!$V9267,
        Main!$W9267)
)</f>
        <v>41963</v>
      </c>
      <c r="Y9267">
        <f>Table1[[#This Row],[Average_Cost_for_two]]*VLOOKUP(Table1[[#This Row],[Currency]],currency!$A$2:$B$10,2,FALSE)</f>
        <v>43.4</v>
      </c>
      <c r="Z9267" t="str">
        <f>VLOOKUP(C9267,country!A:B,2,FALSE)</f>
        <v>United Kingdom</v>
      </c>
      <c r="AA9267">
        <f t="shared" si="144"/>
        <v>4</v>
      </c>
    </row>
    <row r="9268" spans="1:27" ht="15.75" customHeight="1" x14ac:dyDescent="0.25">
      <c r="A9268">
        <v>5801970</v>
      </c>
      <c r="B9268" t="s">
        <v>19821</v>
      </c>
      <c r="C9268">
        <v>191</v>
      </c>
      <c r="D9268" t="s">
        <v>19630</v>
      </c>
      <c r="E9268" t="s">
        <v>19822</v>
      </c>
      <c r="F9268" t="s">
        <v>19788</v>
      </c>
      <c r="G9268" t="s">
        <v>19789</v>
      </c>
      <c r="H9268">
        <v>79.856148000000005</v>
      </c>
      <c r="I9268">
        <v>6.90686</v>
      </c>
      <c r="J9268" t="s">
        <v>1822</v>
      </c>
      <c r="K9268" t="s">
        <v>19634</v>
      </c>
      <c r="L9268" t="s">
        <v>29</v>
      </c>
      <c r="M9268" t="s">
        <v>29</v>
      </c>
      <c r="N9268" t="s">
        <v>29</v>
      </c>
      <c r="O9268" t="s">
        <v>29</v>
      </c>
      <c r="P9268">
        <v>2</v>
      </c>
      <c r="Q9268">
        <v>49</v>
      </c>
      <c r="R9268">
        <v>1000</v>
      </c>
      <c r="S9268" t="str">
        <f>IF(Table1[[#This Row],[Average_Cost_for_two]]&lt;500,"Low",IF(Table1[[#This Row],[Average_Cost_for_two]]&lt;=1500,"Medium","High"))</f>
        <v>Medium</v>
      </c>
      <c r="T9268">
        <v>4.2</v>
      </c>
      <c r="U9268">
        <v>2012</v>
      </c>
      <c r="V9268">
        <v>11</v>
      </c>
      <c r="W9268">
        <v>1</v>
      </c>
      <c r="X9268">
        <f>IF(OR(Main!$U9268=0,
       Main!$V9268=0,
       Main!$W9268=0),
   "",
   DATE(Main!$U9268,
        Main!$V9268,
        Main!$W9268)
)</f>
        <v>41214</v>
      </c>
      <c r="Y9268" t="e">
        <f>Table1[[#This Row],[Average_Cost_for_two]]*VLOOKUP(Table1[[#This Row],[Currency]],currency!$A$2:$B$10,2,FALSE)</f>
        <v>#N/A</v>
      </c>
      <c r="Z9268" t="str">
        <f>VLOOKUP(C9268,country!A:B,2,FALSE)</f>
        <v>Sri lanka</v>
      </c>
      <c r="AA9268">
        <f t="shared" si="144"/>
        <v>4</v>
      </c>
    </row>
    <row r="9269" spans="1:27" ht="15.75" customHeight="1" x14ac:dyDescent="0.25">
      <c r="A9269">
        <v>6004408</v>
      </c>
      <c r="B9269" t="s">
        <v>19823</v>
      </c>
      <c r="C9269">
        <v>208</v>
      </c>
      <c r="D9269" t="s">
        <v>2322</v>
      </c>
      <c r="E9269" t="s">
        <v>19824</v>
      </c>
      <c r="F9269" t="s">
        <v>19825</v>
      </c>
      <c r="G9269" t="s">
        <v>19826</v>
      </c>
      <c r="H9269">
        <v>32.704741669999997</v>
      </c>
      <c r="I9269">
        <v>39.894794439999998</v>
      </c>
      <c r="J9269" t="s">
        <v>3448</v>
      </c>
      <c r="K9269" t="s">
        <v>2224</v>
      </c>
      <c r="L9269" t="s">
        <v>29</v>
      </c>
      <c r="M9269" t="s">
        <v>29</v>
      </c>
      <c r="N9269" t="s">
        <v>29</v>
      </c>
      <c r="O9269" t="s">
        <v>29</v>
      </c>
      <c r="P9269">
        <v>2</v>
      </c>
      <c r="Q9269">
        <v>126</v>
      </c>
      <c r="R9269">
        <v>35</v>
      </c>
      <c r="S9269" t="str">
        <f>IF(Table1[[#This Row],[Average_Cost_for_two]]&lt;500,"Low",IF(Table1[[#This Row],[Average_Cost_for_two]]&lt;=1500,"Medium","High"))</f>
        <v>Low</v>
      </c>
      <c r="T9269">
        <v>4.3</v>
      </c>
      <c r="U9269">
        <v>2018</v>
      </c>
      <c r="V9269">
        <v>11</v>
      </c>
      <c r="W9269">
        <v>27</v>
      </c>
      <c r="X9269">
        <f>IF(OR(Main!$U9269=0,
       Main!$V9269=0,
       Main!$W9269=0),
   "",
   DATE(Main!$U9269,
        Main!$V9269,
        Main!$W9269)
)</f>
        <v>43431</v>
      </c>
      <c r="Y9269">
        <f>Table1[[#This Row],[Average_Cost_for_two]]*VLOOKUP(Table1[[#This Row],[Currency]],currency!$A$2:$B$10,2,FALSE)</f>
        <v>1.75</v>
      </c>
      <c r="Z9269" t="str">
        <f>VLOOKUP(C9269,country!A:B,2,FALSE)</f>
        <v>Turkey</v>
      </c>
      <c r="AA9269">
        <f t="shared" si="144"/>
        <v>4</v>
      </c>
    </row>
    <row r="9270" spans="1:27" ht="15.75" customHeight="1" x14ac:dyDescent="0.25">
      <c r="A9270">
        <v>5927402</v>
      </c>
      <c r="B9270" t="s">
        <v>19827</v>
      </c>
      <c r="C9270">
        <v>208</v>
      </c>
      <c r="D9270" t="s">
        <v>2219</v>
      </c>
      <c r="E9270" t="s">
        <v>19828</v>
      </c>
      <c r="F9270" t="s">
        <v>19829</v>
      </c>
      <c r="G9270" t="s">
        <v>19830</v>
      </c>
      <c r="H9270">
        <v>29.026016030000001</v>
      </c>
      <c r="I9270">
        <v>40.984775630000001</v>
      </c>
      <c r="J9270" t="s">
        <v>500</v>
      </c>
      <c r="K9270" t="s">
        <v>2224</v>
      </c>
      <c r="L9270" t="s">
        <v>29</v>
      </c>
      <c r="M9270" t="s">
        <v>29</v>
      </c>
      <c r="N9270" t="s">
        <v>29</v>
      </c>
      <c r="O9270" t="s">
        <v>29</v>
      </c>
      <c r="P9270">
        <v>2</v>
      </c>
      <c r="Q9270">
        <v>591</v>
      </c>
      <c r="R9270">
        <v>55</v>
      </c>
      <c r="S9270" t="str">
        <f>IF(Table1[[#This Row],[Average_Cost_for_two]]&lt;500,"Low",IF(Table1[[#This Row],[Average_Cost_for_two]]&lt;=1500,"Medium","High"))</f>
        <v>Low</v>
      </c>
      <c r="T9270">
        <v>4</v>
      </c>
      <c r="U9270">
        <v>2013</v>
      </c>
      <c r="V9270">
        <v>11</v>
      </c>
      <c r="W9270">
        <v>23</v>
      </c>
      <c r="X9270">
        <f>IF(OR(Main!$U9270=0,
       Main!$V9270=0,
       Main!$W9270=0),
   "",
   DATE(Main!$U9270,
        Main!$V9270,
        Main!$W9270)
)</f>
        <v>41601</v>
      </c>
      <c r="Y9270">
        <f>Table1[[#This Row],[Average_Cost_for_two]]*VLOOKUP(Table1[[#This Row],[Currency]],currency!$A$2:$B$10,2,FALSE)</f>
        <v>2.75</v>
      </c>
      <c r="Z9270" t="str">
        <f>VLOOKUP(C9270,country!A:B,2,FALSE)</f>
        <v>Turkey</v>
      </c>
      <c r="AA9270">
        <f t="shared" si="144"/>
        <v>4</v>
      </c>
    </row>
    <row r="9271" spans="1:27" ht="15.75" customHeight="1" x14ac:dyDescent="0.25">
      <c r="A9271">
        <v>6600292</v>
      </c>
      <c r="B9271" t="s">
        <v>19831</v>
      </c>
      <c r="C9271">
        <v>30</v>
      </c>
      <c r="D9271" t="s">
        <v>2138</v>
      </c>
      <c r="E9271" t="s">
        <v>19832</v>
      </c>
      <c r="F9271" t="s">
        <v>19598</v>
      </c>
      <c r="G9271" t="s">
        <v>19599</v>
      </c>
      <c r="H9271">
        <v>-47.882136109999998</v>
      </c>
      <c r="I9271">
        <v>-15.75747222</v>
      </c>
      <c r="J9271" t="s">
        <v>567</v>
      </c>
      <c r="K9271" t="s">
        <v>2108</v>
      </c>
      <c r="L9271" t="s">
        <v>29</v>
      </c>
      <c r="M9271" t="s">
        <v>29</v>
      </c>
      <c r="N9271" t="s">
        <v>29</v>
      </c>
      <c r="O9271" t="s">
        <v>29</v>
      </c>
      <c r="P9271">
        <v>2</v>
      </c>
      <c r="Q9271">
        <v>11</v>
      </c>
      <c r="R9271">
        <v>45</v>
      </c>
      <c r="S9271" t="str">
        <f>IF(Table1[[#This Row],[Average_Cost_for_two]]&lt;500,"Low",IF(Table1[[#This Row],[Average_Cost_for_two]]&lt;=1500,"Medium","High"))</f>
        <v>Low</v>
      </c>
      <c r="T9271">
        <v>3.7</v>
      </c>
      <c r="U9271">
        <v>2014</v>
      </c>
      <c r="V9271">
        <v>10</v>
      </c>
      <c r="W9271">
        <v>26</v>
      </c>
      <c r="X9271">
        <f>IF(OR(Main!$U9271=0,
       Main!$V9271=0,
       Main!$W9271=0),
   "",
   DATE(Main!$U9271,
        Main!$V9271,
        Main!$W9271)
)</f>
        <v>41938</v>
      </c>
      <c r="Y9271">
        <f>Table1[[#This Row],[Average_Cost_for_two]]*VLOOKUP(Table1[[#This Row],[Currency]],currency!$A$2:$B$10,2,FALSE)</f>
        <v>9</v>
      </c>
      <c r="Z9271" t="str">
        <f>VLOOKUP(C9271,country!A:B,2,FALSE)</f>
        <v>Brazil</v>
      </c>
      <c r="AA9271">
        <f t="shared" si="144"/>
        <v>4</v>
      </c>
    </row>
    <row r="9272" spans="1:27" ht="15.75" customHeight="1" x14ac:dyDescent="0.25">
      <c r="A9272">
        <v>6600970</v>
      </c>
      <c r="B9272" t="s">
        <v>19833</v>
      </c>
      <c r="C9272">
        <v>30</v>
      </c>
      <c r="D9272" t="s">
        <v>2138</v>
      </c>
      <c r="E9272" t="s">
        <v>19834</v>
      </c>
      <c r="F9272" t="s">
        <v>2331</v>
      </c>
      <c r="G9272" t="s">
        <v>2332</v>
      </c>
      <c r="H9272">
        <v>-47.91566667</v>
      </c>
      <c r="I9272">
        <v>-15.83116667</v>
      </c>
      <c r="J9272" t="s">
        <v>492</v>
      </c>
      <c r="K9272" t="s">
        <v>2108</v>
      </c>
      <c r="L9272" t="s">
        <v>29</v>
      </c>
      <c r="M9272" t="s">
        <v>29</v>
      </c>
      <c r="N9272" t="s">
        <v>29</v>
      </c>
      <c r="O9272" t="s">
        <v>29</v>
      </c>
      <c r="P9272">
        <v>2</v>
      </c>
      <c r="Q9272">
        <v>11</v>
      </c>
      <c r="R9272">
        <v>50</v>
      </c>
      <c r="S9272" t="str">
        <f>IF(Table1[[#This Row],[Average_Cost_for_two]]&lt;500,"Low",IF(Table1[[#This Row],[Average_Cost_for_two]]&lt;=1500,"Medium","High"))</f>
        <v>Low</v>
      </c>
      <c r="T9272">
        <v>3.2</v>
      </c>
      <c r="U9272">
        <v>2010</v>
      </c>
      <c r="V9272">
        <v>10</v>
      </c>
      <c r="W9272">
        <v>4</v>
      </c>
      <c r="X9272">
        <f>IF(OR(Main!$U9272=0,
       Main!$V9272=0,
       Main!$W9272=0),
   "",
   DATE(Main!$U9272,
        Main!$V9272,
        Main!$W9272)
)</f>
        <v>40455</v>
      </c>
      <c r="Y9272">
        <f>Table1[[#This Row],[Average_Cost_for_two]]*VLOOKUP(Table1[[#This Row],[Currency]],currency!$A$2:$B$10,2,FALSE)</f>
        <v>10</v>
      </c>
      <c r="Z9272" t="str">
        <f>VLOOKUP(C9272,country!A:B,2,FALSE)</f>
        <v>Brazil</v>
      </c>
      <c r="AA9272">
        <f t="shared" si="144"/>
        <v>4</v>
      </c>
    </row>
    <row r="9273" spans="1:27" ht="15.75" customHeight="1" x14ac:dyDescent="0.25">
      <c r="A9273">
        <v>6703956</v>
      </c>
      <c r="B9273" t="s">
        <v>19835</v>
      </c>
      <c r="C9273">
        <v>30</v>
      </c>
      <c r="D9273" t="s">
        <v>2103</v>
      </c>
      <c r="E9273" t="s">
        <v>19836</v>
      </c>
      <c r="F9273" t="s">
        <v>19837</v>
      </c>
      <c r="G9273" t="s">
        <v>19838</v>
      </c>
      <c r="H9273">
        <v>-46.698574000000001</v>
      </c>
      <c r="I9273">
        <v>-23.622924999999999</v>
      </c>
      <c r="J9273" t="s">
        <v>2107</v>
      </c>
      <c r="K9273" t="s">
        <v>2108</v>
      </c>
      <c r="L9273" t="s">
        <v>29</v>
      </c>
      <c r="M9273" t="s">
        <v>29</v>
      </c>
      <c r="N9273" t="s">
        <v>29</v>
      </c>
      <c r="O9273" t="s">
        <v>29</v>
      </c>
      <c r="P9273">
        <v>2</v>
      </c>
      <c r="Q9273">
        <v>2</v>
      </c>
      <c r="R9273">
        <v>50</v>
      </c>
      <c r="S9273" t="str">
        <f>IF(Table1[[#This Row],[Average_Cost_for_two]]&lt;500,"Low",IF(Table1[[#This Row],[Average_Cost_for_two]]&lt;=1500,"Medium","High"))</f>
        <v>Low</v>
      </c>
      <c r="T9273">
        <v>1</v>
      </c>
      <c r="U9273">
        <v>2015</v>
      </c>
      <c r="V9273">
        <v>10</v>
      </c>
      <c r="W9273">
        <v>12</v>
      </c>
      <c r="X9273">
        <f>IF(OR(Main!$U9273=0,
       Main!$V9273=0,
       Main!$W9273=0),
   "",
   DATE(Main!$U9273,
        Main!$V9273,
        Main!$W9273)
)</f>
        <v>42289</v>
      </c>
      <c r="Y9273">
        <f>Table1[[#This Row],[Average_Cost_for_two]]*VLOOKUP(Table1[[#This Row],[Currency]],currency!$A$2:$B$10,2,FALSE)</f>
        <v>10</v>
      </c>
      <c r="Z9273" t="str">
        <f>VLOOKUP(C9273,country!A:B,2,FALSE)</f>
        <v>Brazil</v>
      </c>
      <c r="AA9273">
        <f t="shared" si="144"/>
        <v>4</v>
      </c>
    </row>
    <row r="9274" spans="1:27" ht="15.75" customHeight="1" x14ac:dyDescent="0.25">
      <c r="A9274">
        <v>6103211</v>
      </c>
      <c r="B9274" t="s">
        <v>19839</v>
      </c>
      <c r="C9274">
        <v>215</v>
      </c>
      <c r="D9274" t="s">
        <v>1992</v>
      </c>
      <c r="E9274" t="s">
        <v>19840</v>
      </c>
      <c r="F9274" t="s">
        <v>19841</v>
      </c>
      <c r="G9274" t="s">
        <v>19842</v>
      </c>
      <c r="H9274">
        <v>-0.127164</v>
      </c>
      <c r="I9274">
        <v>51.512416999999999</v>
      </c>
      <c r="J9274" t="s">
        <v>19843</v>
      </c>
      <c r="K9274" t="s">
        <v>1767</v>
      </c>
      <c r="L9274" t="s">
        <v>29</v>
      </c>
      <c r="M9274" t="s">
        <v>29</v>
      </c>
      <c r="N9274" t="s">
        <v>29</v>
      </c>
      <c r="O9274" t="s">
        <v>29</v>
      </c>
      <c r="P9274">
        <v>2</v>
      </c>
      <c r="Q9274">
        <v>964</v>
      </c>
      <c r="R9274">
        <v>35</v>
      </c>
      <c r="S9274" t="str">
        <f>IF(Table1[[#This Row],[Average_Cost_for_two]]&lt;500,"Low",IF(Table1[[#This Row],[Average_Cost_for_two]]&lt;=1500,"Medium","High"))</f>
        <v>Low</v>
      </c>
      <c r="T9274">
        <v>4.7</v>
      </c>
      <c r="U9274">
        <v>2016</v>
      </c>
      <c r="V9274">
        <v>10</v>
      </c>
      <c r="W9274">
        <v>28</v>
      </c>
      <c r="X9274">
        <f>IF(OR(Main!$U9274=0,
       Main!$V9274=0,
       Main!$W9274=0),
   "",
   DATE(Main!$U9274,
        Main!$V9274,
        Main!$W9274)
)</f>
        <v>42671</v>
      </c>
      <c r="Y9274">
        <f>Table1[[#This Row],[Average_Cost_for_two]]*VLOOKUP(Table1[[#This Row],[Currency]],currency!$A$2:$B$10,2,FALSE)</f>
        <v>43.4</v>
      </c>
      <c r="Z9274" t="str">
        <f>VLOOKUP(C9274,country!A:B,2,FALSE)</f>
        <v>United Kingdom</v>
      </c>
      <c r="AA9274">
        <f t="shared" si="144"/>
        <v>4</v>
      </c>
    </row>
    <row r="9275" spans="1:27" ht="15.75" customHeight="1" x14ac:dyDescent="0.25">
      <c r="A9275">
        <v>6801329</v>
      </c>
      <c r="B9275" t="s">
        <v>19844</v>
      </c>
      <c r="C9275">
        <v>215</v>
      </c>
      <c r="D9275" t="s">
        <v>1933</v>
      </c>
      <c r="E9275" t="s">
        <v>19845</v>
      </c>
      <c r="F9275" t="s">
        <v>19846</v>
      </c>
      <c r="G9275" t="s">
        <v>19847</v>
      </c>
      <c r="H9275">
        <v>-2.2360000000000002</v>
      </c>
      <c r="I9275">
        <v>53.48416667</v>
      </c>
      <c r="J9275" t="s">
        <v>19848</v>
      </c>
      <c r="K9275" t="s">
        <v>1767</v>
      </c>
      <c r="L9275" t="s">
        <v>29</v>
      </c>
      <c r="M9275" t="s">
        <v>29</v>
      </c>
      <c r="N9275" t="s">
        <v>29</v>
      </c>
      <c r="O9275" t="s">
        <v>29</v>
      </c>
      <c r="P9275">
        <v>2</v>
      </c>
      <c r="Q9275">
        <v>82</v>
      </c>
      <c r="R9275">
        <v>30</v>
      </c>
      <c r="S9275" t="str">
        <f>IF(Table1[[#This Row],[Average_Cost_for_two]]&lt;500,"Low",IF(Table1[[#This Row],[Average_Cost_for_two]]&lt;=1500,"Medium","High"))</f>
        <v>Low</v>
      </c>
      <c r="T9275">
        <v>4.0999999999999996</v>
      </c>
      <c r="U9275">
        <v>2011</v>
      </c>
      <c r="V9275">
        <v>10</v>
      </c>
      <c r="W9275">
        <v>1</v>
      </c>
      <c r="X9275">
        <f>IF(OR(Main!$U9275=0,
       Main!$V9275=0,
       Main!$W9275=0),
   "",
   DATE(Main!$U9275,
        Main!$V9275,
        Main!$W9275)
)</f>
        <v>40817</v>
      </c>
      <c r="Y9275">
        <f>Table1[[#This Row],[Average_Cost_for_two]]*VLOOKUP(Table1[[#This Row],[Currency]],currency!$A$2:$B$10,2,FALSE)</f>
        <v>37.200000000000003</v>
      </c>
      <c r="Z9275" t="str">
        <f>VLOOKUP(C9275,country!A:B,2,FALSE)</f>
        <v>United Kingdom</v>
      </c>
      <c r="AA9275">
        <f t="shared" si="144"/>
        <v>4</v>
      </c>
    </row>
    <row r="9276" spans="1:27" ht="15.75" customHeight="1" x14ac:dyDescent="0.25">
      <c r="A9276">
        <v>6001757</v>
      </c>
      <c r="B9276" t="s">
        <v>19849</v>
      </c>
      <c r="C9276">
        <v>208</v>
      </c>
      <c r="D9276" t="s">
        <v>2322</v>
      </c>
      <c r="E9276" t="s">
        <v>19850</v>
      </c>
      <c r="F9276" t="s">
        <v>19665</v>
      </c>
      <c r="G9276" t="s">
        <v>19666</v>
      </c>
      <c r="H9276">
        <v>32.866608329999998</v>
      </c>
      <c r="I9276">
        <v>39.906569439999998</v>
      </c>
      <c r="J9276" t="s">
        <v>19851</v>
      </c>
      <c r="K9276" t="s">
        <v>2224</v>
      </c>
      <c r="L9276" t="s">
        <v>29</v>
      </c>
      <c r="M9276" t="s">
        <v>29</v>
      </c>
      <c r="N9276" t="s">
        <v>29</v>
      </c>
      <c r="O9276" t="s">
        <v>29</v>
      </c>
      <c r="P9276">
        <v>2</v>
      </c>
      <c r="Q9276">
        <v>72</v>
      </c>
      <c r="R9276">
        <v>50</v>
      </c>
      <c r="S9276" t="str">
        <f>IF(Table1[[#This Row],[Average_Cost_for_two]]&lt;500,"Low",IF(Table1[[#This Row],[Average_Cost_for_two]]&lt;=1500,"Medium","High"))</f>
        <v>Low</v>
      </c>
      <c r="T9276">
        <v>4.4000000000000004</v>
      </c>
      <c r="U9276">
        <v>2012</v>
      </c>
      <c r="V9276">
        <v>10</v>
      </c>
      <c r="W9276">
        <v>20</v>
      </c>
      <c r="X9276">
        <f>IF(OR(Main!$U9276=0,
       Main!$V9276=0,
       Main!$W9276=0),
   "",
   DATE(Main!$U9276,
        Main!$V9276,
        Main!$W9276)
)</f>
        <v>41202</v>
      </c>
      <c r="Y9276">
        <f>Table1[[#This Row],[Average_Cost_for_two]]*VLOOKUP(Table1[[#This Row],[Currency]],currency!$A$2:$B$10,2,FALSE)</f>
        <v>2.5</v>
      </c>
      <c r="Z9276" t="str">
        <f>VLOOKUP(C9276,country!A:B,2,FALSE)</f>
        <v>Turkey</v>
      </c>
      <c r="AA9276">
        <f t="shared" si="144"/>
        <v>4</v>
      </c>
    </row>
    <row r="9277" spans="1:27" ht="15.75" customHeight="1" x14ac:dyDescent="0.25">
      <c r="A9277">
        <v>300688</v>
      </c>
      <c r="B9277" t="s">
        <v>19852</v>
      </c>
      <c r="C9277">
        <v>1</v>
      </c>
      <c r="D9277" t="s">
        <v>23</v>
      </c>
      <c r="E9277" t="s">
        <v>19566</v>
      </c>
      <c r="F9277" t="s">
        <v>19567</v>
      </c>
      <c r="G9277" t="s">
        <v>19568</v>
      </c>
      <c r="H9277">
        <v>77.303177779999999</v>
      </c>
      <c r="I9277">
        <v>28.661133329999998</v>
      </c>
      <c r="J9277" t="s">
        <v>5026</v>
      </c>
      <c r="K9277" t="s">
        <v>28</v>
      </c>
      <c r="L9277" t="s">
        <v>36</v>
      </c>
      <c r="M9277" t="s">
        <v>29</v>
      </c>
      <c r="N9277" t="s">
        <v>29</v>
      </c>
      <c r="O9277" t="s">
        <v>29</v>
      </c>
      <c r="P9277">
        <v>4</v>
      </c>
      <c r="Q9277">
        <v>186</v>
      </c>
      <c r="R9277">
        <v>2700</v>
      </c>
      <c r="S9277" t="str">
        <f>IF(Table1[[#This Row],[Average_Cost_for_two]]&lt;500,"Low",IF(Table1[[#This Row],[Average_Cost_for_two]]&lt;=1500,"Medium","High"))</f>
        <v>High</v>
      </c>
      <c r="T9277">
        <v>3.9</v>
      </c>
      <c r="U9277">
        <v>2012</v>
      </c>
      <c r="V9277">
        <v>9</v>
      </c>
      <c r="W9277">
        <v>5</v>
      </c>
      <c r="X9277">
        <f>IF(OR(Main!$U9277=0,
       Main!$V9277=0,
       Main!$W9277=0),
   "",
   DATE(Main!$U9277,
        Main!$V9277,
        Main!$W9277)
)</f>
        <v>41157</v>
      </c>
      <c r="Y9277">
        <f>Table1[[#This Row],[Average_Cost_for_two]]*VLOOKUP(Table1[[#This Row],[Currency]],currency!$A$2:$B$10,2,FALSE)</f>
        <v>32.4</v>
      </c>
      <c r="Z9277" t="str">
        <f>VLOOKUP(C9277,country!A:B,2,FALSE)</f>
        <v>India</v>
      </c>
      <c r="AA9277">
        <f t="shared" si="144"/>
        <v>3</v>
      </c>
    </row>
    <row r="9278" spans="1:27" ht="15.75" customHeight="1" x14ac:dyDescent="0.25">
      <c r="A9278">
        <v>18469938</v>
      </c>
      <c r="B9278" t="s">
        <v>19853</v>
      </c>
      <c r="C9278">
        <v>1</v>
      </c>
      <c r="D9278" t="s">
        <v>23</v>
      </c>
      <c r="E9278" t="s">
        <v>19854</v>
      </c>
      <c r="F9278" t="s">
        <v>1973</v>
      </c>
      <c r="G9278" t="s">
        <v>1972</v>
      </c>
      <c r="H9278">
        <v>77.232836500000005</v>
      </c>
      <c r="I9278">
        <v>28.5564122</v>
      </c>
      <c r="J9278" t="s">
        <v>19855</v>
      </c>
      <c r="K9278" t="s">
        <v>28</v>
      </c>
      <c r="L9278" t="s">
        <v>36</v>
      </c>
      <c r="M9278" t="s">
        <v>29</v>
      </c>
      <c r="N9278" t="s">
        <v>29</v>
      </c>
      <c r="O9278" t="s">
        <v>29</v>
      </c>
      <c r="P9278">
        <v>4</v>
      </c>
      <c r="Q9278">
        <v>9</v>
      </c>
      <c r="R9278">
        <v>2700</v>
      </c>
      <c r="S9278" t="str">
        <f>IF(Table1[[#This Row],[Average_Cost_for_two]]&lt;500,"Low",IF(Table1[[#This Row],[Average_Cost_for_two]]&lt;=1500,"Medium","High"))</f>
        <v>High</v>
      </c>
      <c r="T9278">
        <v>3</v>
      </c>
      <c r="U9278">
        <v>2011</v>
      </c>
      <c r="V9278">
        <v>12</v>
      </c>
      <c r="W9278">
        <v>27</v>
      </c>
      <c r="X9278">
        <f>IF(OR(Main!$U9278=0,
       Main!$V9278=0,
       Main!$W9278=0),
   "",
   DATE(Main!$U9278,
        Main!$V9278,
        Main!$W9278)
)</f>
        <v>40904</v>
      </c>
      <c r="Y9278">
        <f>Table1[[#This Row],[Average_Cost_for_two]]*VLOOKUP(Table1[[#This Row],[Currency]],currency!$A$2:$B$10,2,FALSE)</f>
        <v>32.4</v>
      </c>
      <c r="Z9278" t="str">
        <f>VLOOKUP(C9278,country!A:B,2,FALSE)</f>
        <v>India</v>
      </c>
      <c r="AA9278">
        <f t="shared" si="144"/>
        <v>4</v>
      </c>
    </row>
    <row r="9279" spans="1:27" ht="15.75" customHeight="1" x14ac:dyDescent="0.25">
      <c r="A9279">
        <v>18441709</v>
      </c>
      <c r="B9279" t="s">
        <v>19856</v>
      </c>
      <c r="C9279">
        <v>1</v>
      </c>
      <c r="D9279" t="s">
        <v>11222</v>
      </c>
      <c r="E9279" t="s">
        <v>19442</v>
      </c>
      <c r="F9279" t="s">
        <v>19443</v>
      </c>
      <c r="G9279" t="s">
        <v>19444</v>
      </c>
      <c r="H9279">
        <v>77.080366999999995</v>
      </c>
      <c r="I9279">
        <v>28.460925</v>
      </c>
      <c r="J9279" t="s">
        <v>3124</v>
      </c>
      <c r="K9279" t="s">
        <v>28</v>
      </c>
      <c r="L9279" t="s">
        <v>29</v>
      </c>
      <c r="M9279" t="s">
        <v>29</v>
      </c>
      <c r="N9279" t="s">
        <v>29</v>
      </c>
      <c r="O9279" t="s">
        <v>29</v>
      </c>
      <c r="P9279">
        <v>4</v>
      </c>
      <c r="Q9279">
        <v>6</v>
      </c>
      <c r="R9279">
        <v>2700</v>
      </c>
      <c r="S9279" t="str">
        <f>IF(Table1[[#This Row],[Average_Cost_for_two]]&lt;500,"Low",IF(Table1[[#This Row],[Average_Cost_for_two]]&lt;=1500,"Medium","High"))</f>
        <v>High</v>
      </c>
      <c r="T9279">
        <v>3.2</v>
      </c>
      <c r="U9279">
        <v>2013</v>
      </c>
      <c r="V9279">
        <v>8</v>
      </c>
      <c r="W9279">
        <v>6</v>
      </c>
      <c r="X9279">
        <f>IF(OR(Main!$U9279=0,
       Main!$V9279=0,
       Main!$W9279=0),
   "",
   DATE(Main!$U9279,
        Main!$V9279,
        Main!$W9279)
)</f>
        <v>41492</v>
      </c>
      <c r="Y9279">
        <f>Table1[[#This Row],[Average_Cost_for_two]]*VLOOKUP(Table1[[#This Row],[Currency]],currency!$A$2:$B$10,2,FALSE)</f>
        <v>32.4</v>
      </c>
      <c r="Z9279" t="str">
        <f>VLOOKUP(C9279,country!A:B,2,FALSE)</f>
        <v>India</v>
      </c>
      <c r="AA9279">
        <f t="shared" si="144"/>
        <v>3</v>
      </c>
    </row>
    <row r="9280" spans="1:27" ht="15.75" customHeight="1" x14ac:dyDescent="0.25">
      <c r="A9280">
        <v>5608</v>
      </c>
      <c r="B9280" t="s">
        <v>19857</v>
      </c>
      <c r="C9280">
        <v>1</v>
      </c>
      <c r="D9280" t="s">
        <v>23</v>
      </c>
      <c r="E9280" t="s">
        <v>19858</v>
      </c>
      <c r="F9280" t="s">
        <v>663</v>
      </c>
      <c r="G9280" t="s">
        <v>664</v>
      </c>
      <c r="H9280">
        <v>77.222471909999996</v>
      </c>
      <c r="I9280">
        <v>28.628671600000001</v>
      </c>
      <c r="J9280" t="s">
        <v>3328</v>
      </c>
      <c r="K9280" t="s">
        <v>28</v>
      </c>
      <c r="L9280" t="s">
        <v>36</v>
      </c>
      <c r="M9280" t="s">
        <v>29</v>
      </c>
      <c r="N9280" t="s">
        <v>29</v>
      </c>
      <c r="O9280" t="s">
        <v>29</v>
      </c>
      <c r="P9280">
        <v>4</v>
      </c>
      <c r="Q9280">
        <v>92</v>
      </c>
      <c r="R9280">
        <v>2800</v>
      </c>
      <c r="S9280" t="str">
        <f>IF(Table1[[#This Row],[Average_Cost_for_two]]&lt;500,"Low",IF(Table1[[#This Row],[Average_Cost_for_two]]&lt;=1500,"Medium","High"))</f>
        <v>High</v>
      </c>
      <c r="T9280">
        <v>3.5</v>
      </c>
      <c r="U9280">
        <v>2012</v>
      </c>
      <c r="V9280">
        <v>5</v>
      </c>
      <c r="W9280">
        <v>9</v>
      </c>
      <c r="X9280">
        <f>IF(OR(Main!$U9280=0,
       Main!$V9280=0,
       Main!$W9280=0),
   "",
   DATE(Main!$U9280,
        Main!$V9280,
        Main!$W9280)
)</f>
        <v>41038</v>
      </c>
      <c r="Y9280">
        <f>Table1[[#This Row],[Average_Cost_for_two]]*VLOOKUP(Table1[[#This Row],[Currency]],currency!$A$2:$B$10,2,FALSE)</f>
        <v>33.6</v>
      </c>
      <c r="Z9280" t="str">
        <f>VLOOKUP(C9280,country!A:B,2,FALSE)</f>
        <v>India</v>
      </c>
      <c r="AA9280">
        <f t="shared" si="144"/>
        <v>2</v>
      </c>
    </row>
    <row r="9281" spans="1:27" ht="15.75" customHeight="1" x14ac:dyDescent="0.25">
      <c r="A9281">
        <v>1669</v>
      </c>
      <c r="B9281" t="s">
        <v>17978</v>
      </c>
      <c r="C9281">
        <v>1</v>
      </c>
      <c r="D9281" t="s">
        <v>13426</v>
      </c>
      <c r="E9281" t="s">
        <v>15311</v>
      </c>
      <c r="F9281" t="s">
        <v>15312</v>
      </c>
      <c r="G9281" t="s">
        <v>15313</v>
      </c>
      <c r="H9281">
        <v>77.349715599999996</v>
      </c>
      <c r="I9281">
        <v>28.603790700000001</v>
      </c>
      <c r="J9281" t="s">
        <v>3672</v>
      </c>
      <c r="K9281" t="s">
        <v>28</v>
      </c>
      <c r="L9281" t="s">
        <v>36</v>
      </c>
      <c r="M9281" t="s">
        <v>29</v>
      </c>
      <c r="N9281" t="s">
        <v>29</v>
      </c>
      <c r="O9281" t="s">
        <v>29</v>
      </c>
      <c r="P9281">
        <v>4</v>
      </c>
      <c r="Q9281">
        <v>228</v>
      </c>
      <c r="R9281">
        <v>2800</v>
      </c>
      <c r="S9281" t="str">
        <f>IF(Table1[[#This Row],[Average_Cost_for_two]]&lt;500,"Low",IF(Table1[[#This Row],[Average_Cost_for_two]]&lt;=1500,"Medium","High"))</f>
        <v>High</v>
      </c>
      <c r="T9281">
        <v>4.0999999999999996</v>
      </c>
      <c r="U9281">
        <v>2017</v>
      </c>
      <c r="V9281">
        <v>8</v>
      </c>
      <c r="W9281">
        <v>25</v>
      </c>
      <c r="X9281">
        <f>IF(OR(Main!$U9281=0,
       Main!$V9281=0,
       Main!$W9281=0),
   "",
   DATE(Main!$U9281,
        Main!$V9281,
        Main!$W9281)
)</f>
        <v>42972</v>
      </c>
      <c r="Y9281">
        <f>Table1[[#This Row],[Average_Cost_for_two]]*VLOOKUP(Table1[[#This Row],[Currency]],currency!$A$2:$B$10,2,FALSE)</f>
        <v>33.6</v>
      </c>
      <c r="Z9281" t="str">
        <f>VLOOKUP(C9281,country!A:B,2,FALSE)</f>
        <v>India</v>
      </c>
      <c r="AA9281">
        <f t="shared" si="144"/>
        <v>3</v>
      </c>
    </row>
    <row r="9282" spans="1:27" ht="15.75" customHeight="1" x14ac:dyDescent="0.25">
      <c r="A9282">
        <v>304931</v>
      </c>
      <c r="B9282" t="s">
        <v>19859</v>
      </c>
      <c r="C9282">
        <v>1</v>
      </c>
      <c r="D9282" t="s">
        <v>23</v>
      </c>
      <c r="E9282" t="s">
        <v>17615</v>
      </c>
      <c r="F9282" t="s">
        <v>2451</v>
      </c>
      <c r="G9282" t="s">
        <v>2452</v>
      </c>
      <c r="H9282">
        <v>77.223906200000002</v>
      </c>
      <c r="I9282">
        <v>28.584686000000001</v>
      </c>
      <c r="J9282" t="s">
        <v>2101</v>
      </c>
      <c r="K9282" t="s">
        <v>28</v>
      </c>
      <c r="L9282" t="s">
        <v>36</v>
      </c>
      <c r="M9282" t="s">
        <v>29</v>
      </c>
      <c r="N9282" t="s">
        <v>29</v>
      </c>
      <c r="O9282" t="s">
        <v>29</v>
      </c>
      <c r="P9282">
        <v>4</v>
      </c>
      <c r="Q9282">
        <v>665</v>
      </c>
      <c r="R9282">
        <v>2900</v>
      </c>
      <c r="S9282" t="str">
        <f>IF(Table1[[#This Row],[Average_Cost_for_two]]&lt;500,"Low",IF(Table1[[#This Row],[Average_Cost_for_two]]&lt;=1500,"Medium","High"))</f>
        <v>High</v>
      </c>
      <c r="T9282">
        <v>4.0999999999999996</v>
      </c>
      <c r="U9282">
        <v>2010</v>
      </c>
      <c r="V9282">
        <v>2</v>
      </c>
      <c r="W9282">
        <v>18</v>
      </c>
      <c r="X9282">
        <f>IF(OR(Main!$U9282=0,
       Main!$V9282=0,
       Main!$W9282=0),
   "",
   DATE(Main!$U9282,
        Main!$V9282,
        Main!$W9282)
)</f>
        <v>40227</v>
      </c>
      <c r="Y9282">
        <f>Table1[[#This Row],[Average_Cost_for_two]]*VLOOKUP(Table1[[#This Row],[Currency]],currency!$A$2:$B$10,2,FALSE)</f>
        <v>34.800000000000004</v>
      </c>
      <c r="Z9282" t="str">
        <f>VLOOKUP(C9282,country!A:B,2,FALSE)</f>
        <v>India</v>
      </c>
      <c r="AA9282">
        <f t="shared" ref="AA9282:AA9345" si="145">ROUNDUP(V9282/3,0)</f>
        <v>1</v>
      </c>
    </row>
    <row r="9283" spans="1:27" ht="15.75" customHeight="1" x14ac:dyDescent="0.25">
      <c r="A9283">
        <v>18415386</v>
      </c>
      <c r="B9283" t="s">
        <v>19860</v>
      </c>
      <c r="C9283">
        <v>1</v>
      </c>
      <c r="D9283" t="s">
        <v>23</v>
      </c>
      <c r="E9283" t="s">
        <v>19861</v>
      </c>
      <c r="F9283" t="s">
        <v>565</v>
      </c>
      <c r="G9283" t="s">
        <v>566</v>
      </c>
      <c r="H9283">
        <v>77.122889999999998</v>
      </c>
      <c r="I9283">
        <v>28.552731999999999</v>
      </c>
      <c r="J9283" t="s">
        <v>3774</v>
      </c>
      <c r="K9283" t="s">
        <v>28</v>
      </c>
      <c r="L9283" t="s">
        <v>29</v>
      </c>
      <c r="M9283" t="s">
        <v>29</v>
      </c>
      <c r="N9283" t="s">
        <v>29</v>
      </c>
      <c r="O9283" t="s">
        <v>29</v>
      </c>
      <c r="P9283">
        <v>4</v>
      </c>
      <c r="Q9283">
        <v>0</v>
      </c>
      <c r="R9283">
        <v>3000</v>
      </c>
      <c r="S9283" t="str">
        <f>IF(Table1[[#This Row],[Average_Cost_for_two]]&lt;500,"Low",IF(Table1[[#This Row],[Average_Cost_for_two]]&lt;=1500,"Medium","High"))</f>
        <v>High</v>
      </c>
      <c r="T9283">
        <v>1</v>
      </c>
      <c r="U9283">
        <v>2011</v>
      </c>
      <c r="V9283">
        <v>4</v>
      </c>
      <c r="W9283">
        <v>19</v>
      </c>
      <c r="X9283">
        <f>IF(OR(Main!$U9283=0,
       Main!$V9283=0,
       Main!$W9283=0),
   "",
   DATE(Main!$U9283,
        Main!$V9283,
        Main!$W9283)
)</f>
        <v>40652</v>
      </c>
      <c r="Y9283">
        <f>Table1[[#This Row],[Average_Cost_for_two]]*VLOOKUP(Table1[[#This Row],[Currency]],currency!$A$2:$B$10,2,FALSE)</f>
        <v>36</v>
      </c>
      <c r="Z9283" t="str">
        <f>VLOOKUP(C9283,country!A:B,2,FALSE)</f>
        <v>India</v>
      </c>
      <c r="AA9283">
        <f t="shared" si="145"/>
        <v>2</v>
      </c>
    </row>
    <row r="9284" spans="1:27" ht="15.75" customHeight="1" x14ac:dyDescent="0.25">
      <c r="A9284">
        <v>307801</v>
      </c>
      <c r="B9284" t="s">
        <v>19862</v>
      </c>
      <c r="C9284">
        <v>1</v>
      </c>
      <c r="D9284" t="s">
        <v>23</v>
      </c>
      <c r="E9284" t="s">
        <v>19863</v>
      </c>
      <c r="F9284" t="s">
        <v>1982</v>
      </c>
      <c r="G9284" t="s">
        <v>1983</v>
      </c>
      <c r="H9284">
        <v>77.242154799999994</v>
      </c>
      <c r="I9284">
        <v>28.5335863</v>
      </c>
      <c r="J9284" t="s">
        <v>591</v>
      </c>
      <c r="K9284" t="s">
        <v>28</v>
      </c>
      <c r="L9284" t="s">
        <v>36</v>
      </c>
      <c r="M9284" t="s">
        <v>29</v>
      </c>
      <c r="N9284" t="s">
        <v>29</v>
      </c>
      <c r="O9284" t="s">
        <v>29</v>
      </c>
      <c r="P9284">
        <v>4</v>
      </c>
      <c r="Q9284">
        <v>496</v>
      </c>
      <c r="R9284">
        <v>3000</v>
      </c>
      <c r="S9284" t="str">
        <f>IF(Table1[[#This Row],[Average_Cost_for_two]]&lt;500,"Low",IF(Table1[[#This Row],[Average_Cost_for_two]]&lt;=1500,"Medium","High"))</f>
        <v>High</v>
      </c>
      <c r="T9284">
        <v>4.0999999999999996</v>
      </c>
      <c r="U9284">
        <v>2011</v>
      </c>
      <c r="V9284">
        <v>9</v>
      </c>
      <c r="W9284">
        <v>11</v>
      </c>
      <c r="X9284">
        <f>IF(OR(Main!$U9284=0,
       Main!$V9284=0,
       Main!$W9284=0),
   "",
   DATE(Main!$U9284,
        Main!$V9284,
        Main!$W9284)
)</f>
        <v>40797</v>
      </c>
      <c r="Y9284">
        <f>Table1[[#This Row],[Average_Cost_for_two]]*VLOOKUP(Table1[[#This Row],[Currency]],currency!$A$2:$B$10,2,FALSE)</f>
        <v>36</v>
      </c>
      <c r="Z9284" t="str">
        <f>VLOOKUP(C9284,country!A:B,2,FALSE)</f>
        <v>India</v>
      </c>
      <c r="AA9284">
        <f t="shared" si="145"/>
        <v>3</v>
      </c>
    </row>
    <row r="9285" spans="1:27" ht="15.75" customHeight="1" x14ac:dyDescent="0.25">
      <c r="A9285">
        <v>3545</v>
      </c>
      <c r="B9285" t="s">
        <v>19864</v>
      </c>
      <c r="C9285">
        <v>1</v>
      </c>
      <c r="D9285" t="s">
        <v>23</v>
      </c>
      <c r="E9285" t="s">
        <v>4372</v>
      </c>
      <c r="F9285" t="s">
        <v>4373</v>
      </c>
      <c r="G9285" t="s">
        <v>4374</v>
      </c>
      <c r="H9285">
        <v>77.119797000000005</v>
      </c>
      <c r="I9285">
        <v>28.543817399999998</v>
      </c>
      <c r="J9285" t="s">
        <v>4174</v>
      </c>
      <c r="K9285" t="s">
        <v>28</v>
      </c>
      <c r="L9285" t="s">
        <v>36</v>
      </c>
      <c r="M9285" t="s">
        <v>29</v>
      </c>
      <c r="N9285" t="s">
        <v>29</v>
      </c>
      <c r="O9285" t="s">
        <v>29</v>
      </c>
      <c r="P9285">
        <v>4</v>
      </c>
      <c r="Q9285">
        <v>315</v>
      </c>
      <c r="R9285">
        <v>3000</v>
      </c>
      <c r="S9285" t="str">
        <f>IF(Table1[[#This Row],[Average_Cost_for_two]]&lt;500,"Low",IF(Table1[[#This Row],[Average_Cost_for_two]]&lt;=1500,"Medium","High"))</f>
        <v>High</v>
      </c>
      <c r="T9285">
        <v>4.4000000000000004</v>
      </c>
      <c r="U9285">
        <v>2015</v>
      </c>
      <c r="V9285">
        <v>8</v>
      </c>
      <c r="W9285">
        <v>6</v>
      </c>
      <c r="X9285">
        <f>IF(OR(Main!$U9285=0,
       Main!$V9285=0,
       Main!$W9285=0),
   "",
   DATE(Main!$U9285,
        Main!$V9285,
        Main!$W9285)
)</f>
        <v>42222</v>
      </c>
      <c r="Y9285">
        <f>Table1[[#This Row],[Average_Cost_for_two]]*VLOOKUP(Table1[[#This Row],[Currency]],currency!$A$2:$B$10,2,FALSE)</f>
        <v>36</v>
      </c>
      <c r="Z9285" t="str">
        <f>VLOOKUP(C9285,country!A:B,2,FALSE)</f>
        <v>India</v>
      </c>
      <c r="AA9285">
        <f t="shared" si="145"/>
        <v>3</v>
      </c>
    </row>
    <row r="9286" spans="1:27" ht="15.75" customHeight="1" x14ac:dyDescent="0.25">
      <c r="A9286">
        <v>18133508</v>
      </c>
      <c r="B9286" t="s">
        <v>19865</v>
      </c>
      <c r="C9286">
        <v>1</v>
      </c>
      <c r="D9286" t="s">
        <v>23</v>
      </c>
      <c r="E9286" t="s">
        <v>19866</v>
      </c>
      <c r="F9286" t="s">
        <v>19867</v>
      </c>
      <c r="G9286" t="s">
        <v>19868</v>
      </c>
      <c r="H9286">
        <v>77.215918599999995</v>
      </c>
      <c r="I9286">
        <v>28.526782959999998</v>
      </c>
      <c r="J9286" t="s">
        <v>3851</v>
      </c>
      <c r="K9286" t="s">
        <v>28</v>
      </c>
      <c r="L9286" t="s">
        <v>36</v>
      </c>
      <c r="M9286" t="s">
        <v>29</v>
      </c>
      <c r="N9286" t="s">
        <v>29</v>
      </c>
      <c r="O9286" t="s">
        <v>29</v>
      </c>
      <c r="P9286">
        <v>4</v>
      </c>
      <c r="Q9286">
        <v>160</v>
      </c>
      <c r="R9286">
        <v>3000</v>
      </c>
      <c r="S9286" t="str">
        <f>IF(Table1[[#This Row],[Average_Cost_for_two]]&lt;500,"Low",IF(Table1[[#This Row],[Average_Cost_for_two]]&lt;=1500,"Medium","High"))</f>
        <v>High</v>
      </c>
      <c r="T9286">
        <v>4</v>
      </c>
      <c r="U9286">
        <v>2011</v>
      </c>
      <c r="V9286">
        <v>8</v>
      </c>
      <c r="W9286">
        <v>12</v>
      </c>
      <c r="X9286">
        <f>IF(OR(Main!$U9286=0,
       Main!$V9286=0,
       Main!$W9286=0),
   "",
   DATE(Main!$U9286,
        Main!$V9286,
        Main!$W9286)
)</f>
        <v>40767</v>
      </c>
      <c r="Y9286">
        <f>Table1[[#This Row],[Average_Cost_for_two]]*VLOOKUP(Table1[[#This Row],[Currency]],currency!$A$2:$B$10,2,FALSE)</f>
        <v>36</v>
      </c>
      <c r="Z9286" t="str">
        <f>VLOOKUP(C9286,country!A:B,2,FALSE)</f>
        <v>India</v>
      </c>
      <c r="AA9286">
        <f t="shared" si="145"/>
        <v>3</v>
      </c>
    </row>
    <row r="9287" spans="1:27" ht="15.75" customHeight="1" x14ac:dyDescent="0.25">
      <c r="A9287">
        <v>302282</v>
      </c>
      <c r="B9287" t="s">
        <v>19869</v>
      </c>
      <c r="C9287">
        <v>1</v>
      </c>
      <c r="D9287" t="s">
        <v>23</v>
      </c>
      <c r="E9287" t="s">
        <v>4372</v>
      </c>
      <c r="F9287" t="s">
        <v>4373</v>
      </c>
      <c r="G9287" t="s">
        <v>4374</v>
      </c>
      <c r="H9287">
        <v>77.119408300000003</v>
      </c>
      <c r="I9287">
        <v>28.543828699999999</v>
      </c>
      <c r="J9287" t="s">
        <v>1766</v>
      </c>
      <c r="K9287" t="s">
        <v>28</v>
      </c>
      <c r="L9287" t="s">
        <v>36</v>
      </c>
      <c r="M9287" t="s">
        <v>29</v>
      </c>
      <c r="N9287" t="s">
        <v>29</v>
      </c>
      <c r="O9287" t="s">
        <v>29</v>
      </c>
      <c r="P9287">
        <v>4</v>
      </c>
      <c r="Q9287">
        <v>295</v>
      </c>
      <c r="R9287">
        <v>3000</v>
      </c>
      <c r="S9287" t="str">
        <f>IF(Table1[[#This Row],[Average_Cost_for_two]]&lt;500,"Low",IF(Table1[[#This Row],[Average_Cost_for_two]]&lt;=1500,"Medium","High"))</f>
        <v>High</v>
      </c>
      <c r="T9287">
        <v>4.5</v>
      </c>
      <c r="U9287">
        <v>2011</v>
      </c>
      <c r="V9287">
        <v>7</v>
      </c>
      <c r="W9287">
        <v>10</v>
      </c>
      <c r="X9287">
        <f>IF(OR(Main!$U9287=0,
       Main!$V9287=0,
       Main!$W9287=0),
   "",
   DATE(Main!$U9287,
        Main!$V9287,
        Main!$W9287)
)</f>
        <v>40734</v>
      </c>
      <c r="Y9287">
        <f>Table1[[#This Row],[Average_Cost_for_two]]*VLOOKUP(Table1[[#This Row],[Currency]],currency!$A$2:$B$10,2,FALSE)</f>
        <v>36</v>
      </c>
      <c r="Z9287" t="str">
        <f>VLOOKUP(C9287,country!A:B,2,FALSE)</f>
        <v>India</v>
      </c>
      <c r="AA9287">
        <f t="shared" si="145"/>
        <v>3</v>
      </c>
    </row>
    <row r="9288" spans="1:27" ht="15.75" customHeight="1" x14ac:dyDescent="0.25">
      <c r="A9288">
        <v>2768</v>
      </c>
      <c r="B9288" t="s">
        <v>19870</v>
      </c>
      <c r="C9288">
        <v>1</v>
      </c>
      <c r="D9288" t="s">
        <v>23</v>
      </c>
      <c r="E9288" t="s">
        <v>19871</v>
      </c>
      <c r="F9288" t="s">
        <v>19872</v>
      </c>
      <c r="G9288" t="s">
        <v>19873</v>
      </c>
      <c r="H9288">
        <v>77.21734352</v>
      </c>
      <c r="I9288">
        <v>28.620985739999998</v>
      </c>
      <c r="J9288" t="s">
        <v>19874</v>
      </c>
      <c r="K9288" t="s">
        <v>28</v>
      </c>
      <c r="L9288" t="s">
        <v>36</v>
      </c>
      <c r="M9288" t="s">
        <v>29</v>
      </c>
      <c r="N9288" t="s">
        <v>29</v>
      </c>
      <c r="O9288" t="s">
        <v>29</v>
      </c>
      <c r="P9288">
        <v>4</v>
      </c>
      <c r="Q9288">
        <v>199</v>
      </c>
      <c r="R9288">
        <v>3000</v>
      </c>
      <c r="S9288" t="str">
        <f>IF(Table1[[#This Row],[Average_Cost_for_two]]&lt;500,"Low",IF(Table1[[#This Row],[Average_Cost_for_two]]&lt;=1500,"Medium","High"))</f>
        <v>High</v>
      </c>
      <c r="T9288">
        <v>3.3</v>
      </c>
      <c r="U9288">
        <v>2014</v>
      </c>
      <c r="V9288">
        <v>7</v>
      </c>
      <c r="W9288">
        <v>23</v>
      </c>
      <c r="X9288">
        <f>IF(OR(Main!$U9288=0,
       Main!$V9288=0,
       Main!$W9288=0),
   "",
   DATE(Main!$U9288,
        Main!$V9288,
        Main!$W9288)
)</f>
        <v>41843</v>
      </c>
      <c r="Y9288">
        <f>Table1[[#This Row],[Average_Cost_for_two]]*VLOOKUP(Table1[[#This Row],[Currency]],currency!$A$2:$B$10,2,FALSE)</f>
        <v>36</v>
      </c>
      <c r="Z9288" t="str">
        <f>VLOOKUP(C9288,country!A:B,2,FALSE)</f>
        <v>India</v>
      </c>
      <c r="AA9288">
        <f t="shared" si="145"/>
        <v>3</v>
      </c>
    </row>
    <row r="9289" spans="1:27" ht="15.75" customHeight="1" x14ac:dyDescent="0.25">
      <c r="A9289">
        <v>3202</v>
      </c>
      <c r="B9289" t="s">
        <v>19875</v>
      </c>
      <c r="C9289">
        <v>1</v>
      </c>
      <c r="D9289" t="s">
        <v>23</v>
      </c>
      <c r="E9289" t="s">
        <v>2161</v>
      </c>
      <c r="F9289" t="s">
        <v>2162</v>
      </c>
      <c r="G9289" t="s">
        <v>2161</v>
      </c>
      <c r="H9289">
        <v>77.269538890000007</v>
      </c>
      <c r="I9289">
        <v>28.561094440000002</v>
      </c>
      <c r="J9289" t="s">
        <v>624</v>
      </c>
      <c r="K9289" t="s">
        <v>28</v>
      </c>
      <c r="L9289" t="s">
        <v>36</v>
      </c>
      <c r="M9289" t="s">
        <v>29</v>
      </c>
      <c r="N9289" t="s">
        <v>29</v>
      </c>
      <c r="O9289" t="s">
        <v>29</v>
      </c>
      <c r="P9289">
        <v>4</v>
      </c>
      <c r="Q9289">
        <v>26</v>
      </c>
      <c r="R9289">
        <v>3000</v>
      </c>
      <c r="S9289" t="str">
        <f>IF(Table1[[#This Row],[Average_Cost_for_two]]&lt;500,"Low",IF(Table1[[#This Row],[Average_Cost_for_two]]&lt;=1500,"Medium","High"))</f>
        <v>High</v>
      </c>
      <c r="T9289">
        <v>3.1</v>
      </c>
      <c r="U9289">
        <v>2014</v>
      </c>
      <c r="V9289">
        <v>7</v>
      </c>
      <c r="W9289">
        <v>28</v>
      </c>
      <c r="X9289">
        <f>IF(OR(Main!$U9289=0,
       Main!$V9289=0,
       Main!$W9289=0),
   "",
   DATE(Main!$U9289,
        Main!$V9289,
        Main!$W9289)
)</f>
        <v>41848</v>
      </c>
      <c r="Y9289">
        <f>Table1[[#This Row],[Average_Cost_for_two]]*VLOOKUP(Table1[[#This Row],[Currency]],currency!$A$2:$B$10,2,FALSE)</f>
        <v>36</v>
      </c>
      <c r="Z9289" t="str">
        <f>VLOOKUP(C9289,country!A:B,2,FALSE)</f>
        <v>India</v>
      </c>
      <c r="AA9289">
        <f t="shared" si="145"/>
        <v>3</v>
      </c>
    </row>
    <row r="9290" spans="1:27" ht="15.75" customHeight="1" x14ac:dyDescent="0.25">
      <c r="A9290">
        <v>4367</v>
      </c>
      <c r="B9290" t="s">
        <v>19876</v>
      </c>
      <c r="C9290">
        <v>1</v>
      </c>
      <c r="D9290" t="s">
        <v>23</v>
      </c>
      <c r="E9290" t="s">
        <v>18088</v>
      </c>
      <c r="F9290" t="s">
        <v>12395</v>
      </c>
      <c r="G9290" t="s">
        <v>12396</v>
      </c>
      <c r="H9290">
        <v>77.217028200000001</v>
      </c>
      <c r="I9290">
        <v>28.621226499999999</v>
      </c>
      <c r="J9290" t="s">
        <v>3633</v>
      </c>
      <c r="K9290" t="s">
        <v>28</v>
      </c>
      <c r="L9290" t="s">
        <v>36</v>
      </c>
      <c r="M9290" t="s">
        <v>29</v>
      </c>
      <c r="N9290" t="s">
        <v>29</v>
      </c>
      <c r="O9290" t="s">
        <v>29</v>
      </c>
      <c r="P9290">
        <v>4</v>
      </c>
      <c r="Q9290">
        <v>95</v>
      </c>
      <c r="R9290">
        <v>3000</v>
      </c>
      <c r="S9290" t="str">
        <f>IF(Table1[[#This Row],[Average_Cost_for_two]]&lt;500,"Low",IF(Table1[[#This Row],[Average_Cost_for_two]]&lt;=1500,"Medium","High"))</f>
        <v>High</v>
      </c>
      <c r="T9290">
        <v>3.3</v>
      </c>
      <c r="U9290">
        <v>2016</v>
      </c>
      <c r="V9290">
        <v>6</v>
      </c>
      <c r="W9290">
        <v>27</v>
      </c>
      <c r="X9290">
        <f>IF(OR(Main!$U9290=0,
       Main!$V9290=0,
       Main!$W9290=0),
   "",
   DATE(Main!$U9290,
        Main!$V9290,
        Main!$W9290)
)</f>
        <v>42548</v>
      </c>
      <c r="Y9290">
        <f>Table1[[#This Row],[Average_Cost_for_two]]*VLOOKUP(Table1[[#This Row],[Currency]],currency!$A$2:$B$10,2,FALSE)</f>
        <v>36</v>
      </c>
      <c r="Z9290" t="str">
        <f>VLOOKUP(C9290,country!A:B,2,FALSE)</f>
        <v>India</v>
      </c>
      <c r="AA9290">
        <f t="shared" si="145"/>
        <v>2</v>
      </c>
    </row>
    <row r="9291" spans="1:27" ht="15.75" customHeight="1" x14ac:dyDescent="0.25">
      <c r="A9291">
        <v>301524</v>
      </c>
      <c r="B9291" t="s">
        <v>19877</v>
      </c>
      <c r="C9291">
        <v>1</v>
      </c>
      <c r="D9291" t="s">
        <v>23</v>
      </c>
      <c r="E9291" t="s">
        <v>1824</v>
      </c>
      <c r="F9291" t="s">
        <v>1825</v>
      </c>
      <c r="G9291" t="s">
        <v>1826</v>
      </c>
      <c r="H9291">
        <v>77.227277000000001</v>
      </c>
      <c r="I9291">
        <v>28.631406999999999</v>
      </c>
      <c r="J9291" t="s">
        <v>624</v>
      </c>
      <c r="K9291" t="s">
        <v>28</v>
      </c>
      <c r="L9291" t="s">
        <v>29</v>
      </c>
      <c r="M9291" t="s">
        <v>29</v>
      </c>
      <c r="N9291" t="s">
        <v>29</v>
      </c>
      <c r="O9291" t="s">
        <v>29</v>
      </c>
      <c r="P9291">
        <v>4</v>
      </c>
      <c r="Q9291">
        <v>45</v>
      </c>
      <c r="R9291">
        <v>3000</v>
      </c>
      <c r="S9291" t="str">
        <f>IF(Table1[[#This Row],[Average_Cost_for_two]]&lt;500,"Low",IF(Table1[[#This Row],[Average_Cost_for_two]]&lt;=1500,"Medium","High"))</f>
        <v>High</v>
      </c>
      <c r="T9291">
        <v>3.5</v>
      </c>
      <c r="U9291">
        <v>2012</v>
      </c>
      <c r="V9291">
        <v>6</v>
      </c>
      <c r="W9291">
        <v>6</v>
      </c>
      <c r="X9291">
        <f>IF(OR(Main!$U9291=0,
       Main!$V9291=0,
       Main!$W9291=0),
   "",
   DATE(Main!$U9291,
        Main!$V9291,
        Main!$W9291)
)</f>
        <v>41066</v>
      </c>
      <c r="Y9291">
        <f>Table1[[#This Row],[Average_Cost_for_two]]*VLOOKUP(Table1[[#This Row],[Currency]],currency!$A$2:$B$10,2,FALSE)</f>
        <v>36</v>
      </c>
      <c r="Z9291" t="str">
        <f>VLOOKUP(C9291,country!A:B,2,FALSE)</f>
        <v>India</v>
      </c>
      <c r="AA9291">
        <f t="shared" si="145"/>
        <v>2</v>
      </c>
    </row>
    <row r="9292" spans="1:27" ht="15.75" customHeight="1" x14ac:dyDescent="0.25">
      <c r="A9292">
        <v>3283</v>
      </c>
      <c r="B9292" t="s">
        <v>19878</v>
      </c>
      <c r="C9292">
        <v>1</v>
      </c>
      <c r="D9292" t="s">
        <v>23</v>
      </c>
      <c r="E9292" t="s">
        <v>7593</v>
      </c>
      <c r="F9292" t="s">
        <v>7594</v>
      </c>
      <c r="G9292" t="s">
        <v>7593</v>
      </c>
      <c r="H9292">
        <v>77.238315</v>
      </c>
      <c r="I9292">
        <v>28.5921591</v>
      </c>
      <c r="J9292" t="s">
        <v>4174</v>
      </c>
      <c r="K9292" t="s">
        <v>28</v>
      </c>
      <c r="L9292" t="s">
        <v>36</v>
      </c>
      <c r="M9292" t="s">
        <v>29</v>
      </c>
      <c r="N9292" t="s">
        <v>29</v>
      </c>
      <c r="O9292" t="s">
        <v>29</v>
      </c>
      <c r="P9292">
        <v>4</v>
      </c>
      <c r="Q9292">
        <v>185</v>
      </c>
      <c r="R9292">
        <v>3000</v>
      </c>
      <c r="S9292" t="str">
        <f>IF(Table1[[#This Row],[Average_Cost_for_two]]&lt;500,"Low",IF(Table1[[#This Row],[Average_Cost_for_two]]&lt;=1500,"Medium","High"))</f>
        <v>High</v>
      </c>
      <c r="T9292">
        <v>3.8</v>
      </c>
      <c r="U9292">
        <v>2012</v>
      </c>
      <c r="V9292">
        <v>6</v>
      </c>
      <c r="W9292">
        <v>5</v>
      </c>
      <c r="X9292">
        <f>IF(OR(Main!$U9292=0,
       Main!$V9292=0,
       Main!$W9292=0),
   "",
   DATE(Main!$U9292,
        Main!$V9292,
        Main!$W9292)
)</f>
        <v>41065</v>
      </c>
      <c r="Y9292">
        <f>Table1[[#This Row],[Average_Cost_for_two]]*VLOOKUP(Table1[[#This Row],[Currency]],currency!$A$2:$B$10,2,FALSE)</f>
        <v>36</v>
      </c>
      <c r="Z9292" t="str">
        <f>VLOOKUP(C9292,country!A:B,2,FALSE)</f>
        <v>India</v>
      </c>
      <c r="AA9292">
        <f t="shared" si="145"/>
        <v>2</v>
      </c>
    </row>
    <row r="9293" spans="1:27" ht="15.75" customHeight="1" x14ac:dyDescent="0.25">
      <c r="A9293">
        <v>4502</v>
      </c>
      <c r="B9293" t="s">
        <v>19879</v>
      </c>
      <c r="C9293">
        <v>1</v>
      </c>
      <c r="D9293" t="s">
        <v>23</v>
      </c>
      <c r="E9293" t="s">
        <v>19880</v>
      </c>
      <c r="F9293" t="s">
        <v>19881</v>
      </c>
      <c r="G9293" t="s">
        <v>19882</v>
      </c>
      <c r="H9293">
        <v>77.175888599999993</v>
      </c>
      <c r="I9293">
        <v>28.642764</v>
      </c>
      <c r="J9293" t="s">
        <v>19883</v>
      </c>
      <c r="K9293" t="s">
        <v>28</v>
      </c>
      <c r="L9293" t="s">
        <v>36</v>
      </c>
      <c r="M9293" t="s">
        <v>29</v>
      </c>
      <c r="N9293" t="s">
        <v>29</v>
      </c>
      <c r="O9293" t="s">
        <v>29</v>
      </c>
      <c r="P9293">
        <v>4</v>
      </c>
      <c r="Q9293">
        <v>202</v>
      </c>
      <c r="R9293">
        <v>3000</v>
      </c>
      <c r="S9293" t="str">
        <f>IF(Table1[[#This Row],[Average_Cost_for_two]]&lt;500,"Low",IF(Table1[[#This Row],[Average_Cost_for_two]]&lt;=1500,"Medium","High"))</f>
        <v>High</v>
      </c>
      <c r="T9293">
        <v>3.5</v>
      </c>
      <c r="U9293">
        <v>2011</v>
      </c>
      <c r="V9293">
        <v>5</v>
      </c>
      <c r="W9293">
        <v>6</v>
      </c>
      <c r="X9293">
        <f>IF(OR(Main!$U9293=0,
       Main!$V9293=0,
       Main!$W9293=0),
   "",
   DATE(Main!$U9293,
        Main!$V9293,
        Main!$W9293)
)</f>
        <v>40669</v>
      </c>
      <c r="Y9293">
        <f>Table1[[#This Row],[Average_Cost_for_two]]*VLOOKUP(Table1[[#This Row],[Currency]],currency!$A$2:$B$10,2,FALSE)</f>
        <v>36</v>
      </c>
      <c r="Z9293" t="str">
        <f>VLOOKUP(C9293,country!A:B,2,FALSE)</f>
        <v>India</v>
      </c>
      <c r="AA9293">
        <f t="shared" si="145"/>
        <v>2</v>
      </c>
    </row>
    <row r="9294" spans="1:27" ht="15.75" customHeight="1" x14ac:dyDescent="0.25">
      <c r="A9294">
        <v>9709</v>
      </c>
      <c r="B9294" t="s">
        <v>19884</v>
      </c>
      <c r="C9294">
        <v>1</v>
      </c>
      <c r="D9294" t="s">
        <v>23</v>
      </c>
      <c r="E9294" t="s">
        <v>19362</v>
      </c>
      <c r="F9294" t="s">
        <v>6398</v>
      </c>
      <c r="G9294" t="s">
        <v>6399</v>
      </c>
      <c r="H9294">
        <v>77.101847000000006</v>
      </c>
      <c r="I9294">
        <v>28.535183</v>
      </c>
      <c r="J9294" t="s">
        <v>19885</v>
      </c>
      <c r="K9294" t="s">
        <v>28</v>
      </c>
      <c r="L9294" t="s">
        <v>36</v>
      </c>
      <c r="M9294" t="s">
        <v>29</v>
      </c>
      <c r="N9294" t="s">
        <v>29</v>
      </c>
      <c r="O9294" t="s">
        <v>29</v>
      </c>
      <c r="P9294">
        <v>4</v>
      </c>
      <c r="Q9294">
        <v>28</v>
      </c>
      <c r="R9294">
        <v>3000</v>
      </c>
      <c r="S9294" t="str">
        <f>IF(Table1[[#This Row],[Average_Cost_for_two]]&lt;500,"Low",IF(Table1[[#This Row],[Average_Cost_for_two]]&lt;=1500,"Medium","High"))</f>
        <v>High</v>
      </c>
      <c r="T9294">
        <v>3.2</v>
      </c>
      <c r="U9294">
        <v>2012</v>
      </c>
      <c r="V9294">
        <v>5</v>
      </c>
      <c r="W9294">
        <v>4</v>
      </c>
      <c r="X9294">
        <f>IF(OR(Main!$U9294=0,
       Main!$V9294=0,
       Main!$W9294=0),
   "",
   DATE(Main!$U9294,
        Main!$V9294,
        Main!$W9294)
)</f>
        <v>41033</v>
      </c>
      <c r="Y9294">
        <f>Table1[[#This Row],[Average_Cost_for_two]]*VLOOKUP(Table1[[#This Row],[Currency]],currency!$A$2:$B$10,2,FALSE)</f>
        <v>36</v>
      </c>
      <c r="Z9294" t="str">
        <f>VLOOKUP(C9294,country!A:B,2,FALSE)</f>
        <v>India</v>
      </c>
      <c r="AA9294">
        <f t="shared" si="145"/>
        <v>2</v>
      </c>
    </row>
    <row r="9295" spans="1:27" ht="15.75" customHeight="1" x14ac:dyDescent="0.25">
      <c r="A9295">
        <v>18466422</v>
      </c>
      <c r="B9295" t="s">
        <v>19886</v>
      </c>
      <c r="C9295">
        <v>1</v>
      </c>
      <c r="D9295" t="s">
        <v>23</v>
      </c>
      <c r="E9295" t="s">
        <v>19887</v>
      </c>
      <c r="F9295" t="s">
        <v>1024</v>
      </c>
      <c r="G9295" t="s">
        <v>1025</v>
      </c>
      <c r="H9295">
        <v>77.197444599999997</v>
      </c>
      <c r="I9295">
        <v>28.595790600000001</v>
      </c>
      <c r="J9295" t="s">
        <v>624</v>
      </c>
      <c r="K9295" t="s">
        <v>28</v>
      </c>
      <c r="L9295" t="s">
        <v>29</v>
      </c>
      <c r="M9295" t="s">
        <v>29</v>
      </c>
      <c r="N9295" t="s">
        <v>29</v>
      </c>
      <c r="O9295" t="s">
        <v>29</v>
      </c>
      <c r="P9295">
        <v>4</v>
      </c>
      <c r="Q9295">
        <v>3</v>
      </c>
      <c r="R9295">
        <v>3000</v>
      </c>
      <c r="S9295" t="str">
        <f>IF(Table1[[#This Row],[Average_Cost_for_two]]&lt;500,"Low",IF(Table1[[#This Row],[Average_Cost_for_two]]&lt;=1500,"Medium","High"))</f>
        <v>High</v>
      </c>
      <c r="T9295">
        <v>1</v>
      </c>
      <c r="U9295">
        <v>2012</v>
      </c>
      <c r="V9295">
        <v>4</v>
      </c>
      <c r="W9295">
        <v>21</v>
      </c>
      <c r="X9295">
        <f>IF(OR(Main!$U9295=0,
       Main!$V9295=0,
       Main!$W9295=0),
   "",
   DATE(Main!$U9295,
        Main!$V9295,
        Main!$W9295)
)</f>
        <v>41020</v>
      </c>
      <c r="Y9295">
        <f>Table1[[#This Row],[Average_Cost_for_two]]*VLOOKUP(Table1[[#This Row],[Currency]],currency!$A$2:$B$10,2,FALSE)</f>
        <v>36</v>
      </c>
      <c r="Z9295" t="str">
        <f>VLOOKUP(C9295,country!A:B,2,FALSE)</f>
        <v>India</v>
      </c>
      <c r="AA9295">
        <f t="shared" si="145"/>
        <v>2</v>
      </c>
    </row>
    <row r="9296" spans="1:27" ht="15.75" customHeight="1" x14ac:dyDescent="0.25">
      <c r="A9296">
        <v>4234</v>
      </c>
      <c r="B9296" t="s">
        <v>19888</v>
      </c>
      <c r="C9296">
        <v>1</v>
      </c>
      <c r="D9296" t="s">
        <v>23</v>
      </c>
      <c r="E9296" t="s">
        <v>6263</v>
      </c>
      <c r="F9296" t="s">
        <v>6264</v>
      </c>
      <c r="G9296" t="s">
        <v>6263</v>
      </c>
      <c r="H9296">
        <v>77.164437620000001</v>
      </c>
      <c r="I9296">
        <v>28.556503469999999</v>
      </c>
      <c r="J9296" t="s">
        <v>19883</v>
      </c>
      <c r="K9296" t="s">
        <v>28</v>
      </c>
      <c r="L9296" t="s">
        <v>36</v>
      </c>
      <c r="M9296" t="s">
        <v>29</v>
      </c>
      <c r="N9296" t="s">
        <v>29</v>
      </c>
      <c r="O9296" t="s">
        <v>29</v>
      </c>
      <c r="P9296">
        <v>4</v>
      </c>
      <c r="Q9296">
        <v>162</v>
      </c>
      <c r="R9296">
        <v>3000</v>
      </c>
      <c r="S9296" t="str">
        <f>IF(Table1[[#This Row],[Average_Cost_for_two]]&lt;500,"Low",IF(Table1[[#This Row],[Average_Cost_for_two]]&lt;=1500,"Medium","High"))</f>
        <v>High</v>
      </c>
      <c r="T9296">
        <v>3.6</v>
      </c>
      <c r="U9296">
        <v>2010</v>
      </c>
      <c r="V9296">
        <v>4</v>
      </c>
      <c r="W9296">
        <v>28</v>
      </c>
      <c r="X9296">
        <f>IF(OR(Main!$U9296=0,
       Main!$V9296=0,
       Main!$W9296=0),
   "",
   DATE(Main!$U9296,
        Main!$V9296,
        Main!$W9296)
)</f>
        <v>40296</v>
      </c>
      <c r="Y9296">
        <f>Table1[[#This Row],[Average_Cost_for_two]]*VLOOKUP(Table1[[#This Row],[Currency]],currency!$A$2:$B$10,2,FALSE)</f>
        <v>36</v>
      </c>
      <c r="Z9296" t="str">
        <f>VLOOKUP(C9296,country!A:B,2,FALSE)</f>
        <v>India</v>
      </c>
      <c r="AA9296">
        <f t="shared" si="145"/>
        <v>2</v>
      </c>
    </row>
    <row r="9297" spans="1:27" ht="15.75" customHeight="1" x14ac:dyDescent="0.25">
      <c r="A9297">
        <v>4373</v>
      </c>
      <c r="B9297" t="s">
        <v>19889</v>
      </c>
      <c r="C9297">
        <v>1</v>
      </c>
      <c r="D9297" t="s">
        <v>23</v>
      </c>
      <c r="E9297" t="s">
        <v>12187</v>
      </c>
      <c r="F9297" t="s">
        <v>12188</v>
      </c>
      <c r="G9297" t="s">
        <v>12189</v>
      </c>
      <c r="H9297">
        <v>77.225696099999993</v>
      </c>
      <c r="I9297">
        <v>28.673701900000001</v>
      </c>
      <c r="J9297" t="s">
        <v>3652</v>
      </c>
      <c r="K9297" t="s">
        <v>28</v>
      </c>
      <c r="L9297" t="s">
        <v>36</v>
      </c>
      <c r="M9297" t="s">
        <v>29</v>
      </c>
      <c r="N9297" t="s">
        <v>29</v>
      </c>
      <c r="O9297" t="s">
        <v>29</v>
      </c>
      <c r="P9297">
        <v>4</v>
      </c>
      <c r="Q9297">
        <v>57</v>
      </c>
      <c r="R9297">
        <v>3000</v>
      </c>
      <c r="S9297" t="str">
        <f>IF(Table1[[#This Row],[Average_Cost_for_two]]&lt;500,"Low",IF(Table1[[#This Row],[Average_Cost_for_two]]&lt;=1500,"Medium","High"))</f>
        <v>High</v>
      </c>
      <c r="T9297">
        <v>3.3</v>
      </c>
      <c r="U9297">
        <v>2013</v>
      </c>
      <c r="V9297">
        <v>4</v>
      </c>
      <c r="W9297">
        <v>2</v>
      </c>
      <c r="X9297">
        <f>IF(OR(Main!$U9297=0,
       Main!$V9297=0,
       Main!$W9297=0),
   "",
   DATE(Main!$U9297,
        Main!$V9297,
        Main!$W9297)
)</f>
        <v>41366</v>
      </c>
      <c r="Y9297">
        <f>Table1[[#This Row],[Average_Cost_for_two]]*VLOOKUP(Table1[[#This Row],[Currency]],currency!$A$2:$B$10,2,FALSE)</f>
        <v>36</v>
      </c>
      <c r="Z9297" t="str">
        <f>VLOOKUP(C9297,country!A:B,2,FALSE)</f>
        <v>India</v>
      </c>
      <c r="AA9297">
        <f t="shared" si="145"/>
        <v>2</v>
      </c>
    </row>
    <row r="9298" spans="1:27" ht="15.75" customHeight="1" x14ac:dyDescent="0.25">
      <c r="A9298">
        <v>18372578</v>
      </c>
      <c r="B9298" t="s">
        <v>19890</v>
      </c>
      <c r="C9298">
        <v>1</v>
      </c>
      <c r="D9298" t="s">
        <v>23</v>
      </c>
      <c r="E9298" t="s">
        <v>18088</v>
      </c>
      <c r="F9298" t="s">
        <v>845</v>
      </c>
      <c r="G9298" t="s">
        <v>846</v>
      </c>
      <c r="H9298">
        <v>77.217073099999993</v>
      </c>
      <c r="I9298">
        <v>28.621275600000001</v>
      </c>
      <c r="J9298" t="s">
        <v>624</v>
      </c>
      <c r="K9298" t="s">
        <v>28</v>
      </c>
      <c r="L9298" t="s">
        <v>29</v>
      </c>
      <c r="M9298" t="s">
        <v>29</v>
      </c>
      <c r="N9298" t="s">
        <v>29</v>
      </c>
      <c r="O9298" t="s">
        <v>29</v>
      </c>
      <c r="P9298">
        <v>4</v>
      </c>
      <c r="Q9298">
        <v>16</v>
      </c>
      <c r="R9298">
        <v>3000</v>
      </c>
      <c r="S9298" t="str">
        <f>IF(Table1[[#This Row],[Average_Cost_for_two]]&lt;500,"Low",IF(Table1[[#This Row],[Average_Cost_for_two]]&lt;=1500,"Medium","High"))</f>
        <v>High</v>
      </c>
      <c r="T9298">
        <v>2.7</v>
      </c>
      <c r="U9298">
        <v>2015</v>
      </c>
      <c r="V9298">
        <v>3</v>
      </c>
      <c r="W9298">
        <v>27</v>
      </c>
      <c r="X9298">
        <f>IF(OR(Main!$U9298=0,
       Main!$V9298=0,
       Main!$W9298=0),
   "",
   DATE(Main!$U9298,
        Main!$V9298,
        Main!$W9298)
)</f>
        <v>42090</v>
      </c>
      <c r="Y9298">
        <f>Table1[[#This Row],[Average_Cost_for_two]]*VLOOKUP(Table1[[#This Row],[Currency]],currency!$A$2:$B$10,2,FALSE)</f>
        <v>36</v>
      </c>
      <c r="Z9298" t="str">
        <f>VLOOKUP(C9298,country!A:B,2,FALSE)</f>
        <v>India</v>
      </c>
      <c r="AA9298">
        <f t="shared" si="145"/>
        <v>1</v>
      </c>
    </row>
    <row r="9299" spans="1:27" ht="15.75" customHeight="1" x14ac:dyDescent="0.25">
      <c r="A9299">
        <v>3239</v>
      </c>
      <c r="B9299" t="s">
        <v>19891</v>
      </c>
      <c r="C9299">
        <v>1</v>
      </c>
      <c r="D9299" t="s">
        <v>23</v>
      </c>
      <c r="E9299" t="s">
        <v>18102</v>
      </c>
      <c r="F9299" t="s">
        <v>18103</v>
      </c>
      <c r="G9299" t="s">
        <v>18104</v>
      </c>
      <c r="H9299">
        <v>77.229433700000001</v>
      </c>
      <c r="I9299">
        <v>28.601219199999999</v>
      </c>
      <c r="J9299" t="s">
        <v>19892</v>
      </c>
      <c r="K9299" t="s">
        <v>28</v>
      </c>
      <c r="L9299" t="s">
        <v>36</v>
      </c>
      <c r="M9299" t="s">
        <v>29</v>
      </c>
      <c r="N9299" t="s">
        <v>29</v>
      </c>
      <c r="O9299" t="s">
        <v>29</v>
      </c>
      <c r="P9299">
        <v>4</v>
      </c>
      <c r="Q9299">
        <v>50</v>
      </c>
      <c r="R9299">
        <v>3000</v>
      </c>
      <c r="S9299" t="str">
        <f>IF(Table1[[#This Row],[Average_Cost_for_two]]&lt;500,"Low",IF(Table1[[#This Row],[Average_Cost_for_two]]&lt;=1500,"Medium","High"))</f>
        <v>High</v>
      </c>
      <c r="T9299">
        <v>3.3</v>
      </c>
      <c r="U9299">
        <v>2010</v>
      </c>
      <c r="V9299">
        <v>2</v>
      </c>
      <c r="W9299">
        <v>12</v>
      </c>
      <c r="X9299">
        <f>IF(OR(Main!$U9299=0,
       Main!$V9299=0,
       Main!$W9299=0),
   "",
   DATE(Main!$U9299,
        Main!$V9299,
        Main!$W9299)
)</f>
        <v>40221</v>
      </c>
      <c r="Y9299">
        <f>Table1[[#This Row],[Average_Cost_for_two]]*VLOOKUP(Table1[[#This Row],[Currency]],currency!$A$2:$B$10,2,FALSE)</f>
        <v>36</v>
      </c>
      <c r="Z9299" t="str">
        <f>VLOOKUP(C9299,country!A:B,2,FALSE)</f>
        <v>India</v>
      </c>
      <c r="AA9299">
        <f t="shared" si="145"/>
        <v>1</v>
      </c>
    </row>
    <row r="9300" spans="1:27" ht="15.75" customHeight="1" x14ac:dyDescent="0.25">
      <c r="A9300">
        <v>2729</v>
      </c>
      <c r="B9300" t="s">
        <v>19893</v>
      </c>
      <c r="C9300">
        <v>1</v>
      </c>
      <c r="D9300" t="s">
        <v>23</v>
      </c>
      <c r="E9300" t="s">
        <v>1820</v>
      </c>
      <c r="F9300" t="s">
        <v>1821</v>
      </c>
      <c r="G9300" t="s">
        <v>1820</v>
      </c>
      <c r="H9300">
        <v>77.218187</v>
      </c>
      <c r="I9300">
        <v>28.625444999999999</v>
      </c>
      <c r="J9300" t="s">
        <v>624</v>
      </c>
      <c r="K9300" t="s">
        <v>28</v>
      </c>
      <c r="L9300" t="s">
        <v>36</v>
      </c>
      <c r="M9300" t="s">
        <v>29</v>
      </c>
      <c r="N9300" t="s">
        <v>29</v>
      </c>
      <c r="O9300" t="s">
        <v>29</v>
      </c>
      <c r="P9300">
        <v>4</v>
      </c>
      <c r="Q9300">
        <v>25</v>
      </c>
      <c r="R9300">
        <v>3000</v>
      </c>
      <c r="S9300" t="str">
        <f>IF(Table1[[#This Row],[Average_Cost_for_two]]&lt;500,"Low",IF(Table1[[#This Row],[Average_Cost_for_two]]&lt;=1500,"Medium","High"))</f>
        <v>High</v>
      </c>
      <c r="T9300">
        <v>3.3</v>
      </c>
      <c r="U9300">
        <v>2018</v>
      </c>
      <c r="V9300">
        <v>2</v>
      </c>
      <c r="W9300">
        <v>13</v>
      </c>
      <c r="X9300">
        <f>IF(OR(Main!$U9300=0,
       Main!$V9300=0,
       Main!$W9300=0),
   "",
   DATE(Main!$U9300,
        Main!$V9300,
        Main!$W9300)
)</f>
        <v>43144</v>
      </c>
      <c r="Y9300">
        <f>Table1[[#This Row],[Average_Cost_for_two]]*VLOOKUP(Table1[[#This Row],[Currency]],currency!$A$2:$B$10,2,FALSE)</f>
        <v>36</v>
      </c>
      <c r="Z9300" t="str">
        <f>VLOOKUP(C9300,country!A:B,2,FALSE)</f>
        <v>India</v>
      </c>
      <c r="AA9300">
        <f t="shared" si="145"/>
        <v>1</v>
      </c>
    </row>
    <row r="9301" spans="1:27" ht="15.75" customHeight="1" x14ac:dyDescent="0.25">
      <c r="A9301">
        <v>4889</v>
      </c>
      <c r="B9301" t="s">
        <v>19894</v>
      </c>
      <c r="C9301">
        <v>1</v>
      </c>
      <c r="D9301" t="s">
        <v>23</v>
      </c>
      <c r="E9301" t="s">
        <v>19895</v>
      </c>
      <c r="F9301" t="s">
        <v>767</v>
      </c>
      <c r="G9301" t="s">
        <v>768</v>
      </c>
      <c r="H9301">
        <v>77.217297700000003</v>
      </c>
      <c r="I9301">
        <v>28.5280393</v>
      </c>
      <c r="J9301" t="s">
        <v>3405</v>
      </c>
      <c r="K9301" t="s">
        <v>28</v>
      </c>
      <c r="L9301" t="s">
        <v>36</v>
      </c>
      <c r="M9301" t="s">
        <v>29</v>
      </c>
      <c r="N9301" t="s">
        <v>29</v>
      </c>
      <c r="O9301" t="s">
        <v>29</v>
      </c>
      <c r="P9301">
        <v>4</v>
      </c>
      <c r="Q9301">
        <v>184</v>
      </c>
      <c r="R9301">
        <v>3000</v>
      </c>
      <c r="S9301" t="str">
        <f>IF(Table1[[#This Row],[Average_Cost_for_two]]&lt;500,"Low",IF(Table1[[#This Row],[Average_Cost_for_two]]&lt;=1500,"Medium","High"))</f>
        <v>High</v>
      </c>
      <c r="T9301">
        <v>3.6</v>
      </c>
      <c r="U9301">
        <v>2010</v>
      </c>
      <c r="V9301">
        <v>1</v>
      </c>
      <c r="W9301">
        <v>12</v>
      </c>
      <c r="X9301">
        <f>IF(OR(Main!$U9301=0,
       Main!$V9301=0,
       Main!$W9301=0),
   "",
   DATE(Main!$U9301,
        Main!$V9301,
        Main!$W9301)
)</f>
        <v>40190</v>
      </c>
      <c r="Y9301">
        <f>Table1[[#This Row],[Average_Cost_for_two]]*VLOOKUP(Table1[[#This Row],[Currency]],currency!$A$2:$B$10,2,FALSE)</f>
        <v>36</v>
      </c>
      <c r="Z9301" t="str">
        <f>VLOOKUP(C9301,country!A:B,2,FALSE)</f>
        <v>India</v>
      </c>
      <c r="AA9301">
        <f t="shared" si="145"/>
        <v>1</v>
      </c>
    </row>
    <row r="9302" spans="1:27" ht="15.75" customHeight="1" x14ac:dyDescent="0.25">
      <c r="A9302">
        <v>3547</v>
      </c>
      <c r="B9302" t="s">
        <v>19896</v>
      </c>
      <c r="C9302">
        <v>1</v>
      </c>
      <c r="D9302" t="s">
        <v>23</v>
      </c>
      <c r="E9302" t="s">
        <v>4372</v>
      </c>
      <c r="F9302" t="s">
        <v>4373</v>
      </c>
      <c r="G9302" t="s">
        <v>4374</v>
      </c>
      <c r="H9302">
        <v>77.119797000000005</v>
      </c>
      <c r="I9302">
        <v>28.543907000000001</v>
      </c>
      <c r="J9302" t="s">
        <v>477</v>
      </c>
      <c r="K9302" t="s">
        <v>28</v>
      </c>
      <c r="L9302" t="s">
        <v>36</v>
      </c>
      <c r="M9302" t="s">
        <v>29</v>
      </c>
      <c r="N9302" t="s">
        <v>29</v>
      </c>
      <c r="O9302" t="s">
        <v>29</v>
      </c>
      <c r="P9302">
        <v>4</v>
      </c>
      <c r="Q9302">
        <v>532</v>
      </c>
      <c r="R9302">
        <v>3000</v>
      </c>
      <c r="S9302" t="str">
        <f>IF(Table1[[#This Row],[Average_Cost_for_two]]&lt;500,"Low",IF(Table1[[#This Row],[Average_Cost_for_two]]&lt;=1500,"Medium","High"))</f>
        <v>High</v>
      </c>
      <c r="T9302">
        <v>4.2</v>
      </c>
      <c r="U9302">
        <v>2012</v>
      </c>
      <c r="V9302">
        <v>12</v>
      </c>
      <c r="W9302">
        <v>3</v>
      </c>
      <c r="X9302">
        <f>IF(OR(Main!$U9302=0,
       Main!$V9302=0,
       Main!$W9302=0),
   "",
   DATE(Main!$U9302,
        Main!$V9302,
        Main!$W9302)
)</f>
        <v>41246</v>
      </c>
      <c r="Y9302">
        <f>Table1[[#This Row],[Average_Cost_for_two]]*VLOOKUP(Table1[[#This Row],[Currency]],currency!$A$2:$B$10,2,FALSE)</f>
        <v>36</v>
      </c>
      <c r="Z9302" t="str">
        <f>VLOOKUP(C9302,country!A:B,2,FALSE)</f>
        <v>India</v>
      </c>
      <c r="AA9302">
        <f t="shared" si="145"/>
        <v>4</v>
      </c>
    </row>
    <row r="9303" spans="1:27" ht="15.75" customHeight="1" x14ac:dyDescent="0.25">
      <c r="A9303">
        <v>18264992</v>
      </c>
      <c r="B9303" t="s">
        <v>19897</v>
      </c>
      <c r="C9303">
        <v>1</v>
      </c>
      <c r="D9303" t="s">
        <v>23</v>
      </c>
      <c r="E9303" t="s">
        <v>19898</v>
      </c>
      <c r="F9303" t="s">
        <v>327</v>
      </c>
      <c r="G9303" t="s">
        <v>328</v>
      </c>
      <c r="H9303">
        <v>77.232207799999998</v>
      </c>
      <c r="I9303">
        <v>28.653316</v>
      </c>
      <c r="J9303" t="s">
        <v>19899</v>
      </c>
      <c r="K9303" t="s">
        <v>28</v>
      </c>
      <c r="L9303" t="s">
        <v>29</v>
      </c>
      <c r="M9303" t="s">
        <v>29</v>
      </c>
      <c r="N9303" t="s">
        <v>29</v>
      </c>
      <c r="O9303" t="s">
        <v>29</v>
      </c>
      <c r="P9303">
        <v>4</v>
      </c>
      <c r="Q9303">
        <v>305</v>
      </c>
      <c r="R9303">
        <v>3000</v>
      </c>
      <c r="S9303" t="str">
        <f>IF(Table1[[#This Row],[Average_Cost_for_two]]&lt;500,"Low",IF(Table1[[#This Row],[Average_Cost_for_two]]&lt;=1500,"Medium","High"))</f>
        <v>High</v>
      </c>
      <c r="T9303">
        <v>4.4000000000000004</v>
      </c>
      <c r="U9303">
        <v>2014</v>
      </c>
      <c r="V9303">
        <v>11</v>
      </c>
      <c r="W9303">
        <v>9</v>
      </c>
      <c r="X9303">
        <f>IF(OR(Main!$U9303=0,
       Main!$V9303=0,
       Main!$W9303=0),
   "",
   DATE(Main!$U9303,
        Main!$V9303,
        Main!$W9303)
)</f>
        <v>41952</v>
      </c>
      <c r="Y9303">
        <f>Table1[[#This Row],[Average_Cost_for_two]]*VLOOKUP(Table1[[#This Row],[Currency]],currency!$A$2:$B$10,2,FALSE)</f>
        <v>36</v>
      </c>
      <c r="Z9303" t="str">
        <f>VLOOKUP(C9303,country!A:B,2,FALSE)</f>
        <v>India</v>
      </c>
      <c r="AA9303">
        <f t="shared" si="145"/>
        <v>4</v>
      </c>
    </row>
    <row r="9304" spans="1:27" ht="15.75" customHeight="1" x14ac:dyDescent="0.25">
      <c r="A9304">
        <v>307361</v>
      </c>
      <c r="B9304" t="s">
        <v>19900</v>
      </c>
      <c r="C9304">
        <v>1</v>
      </c>
      <c r="D9304" t="s">
        <v>23</v>
      </c>
      <c r="E9304" t="s">
        <v>14126</v>
      </c>
      <c r="F9304" t="s">
        <v>14127</v>
      </c>
      <c r="G9304" t="s">
        <v>14128</v>
      </c>
      <c r="H9304">
        <v>77.297574299999994</v>
      </c>
      <c r="I9304">
        <v>28.590346</v>
      </c>
      <c r="J9304" t="s">
        <v>3219</v>
      </c>
      <c r="K9304" t="s">
        <v>28</v>
      </c>
      <c r="L9304" t="s">
        <v>36</v>
      </c>
      <c r="M9304" t="s">
        <v>29</v>
      </c>
      <c r="N9304" t="s">
        <v>29</v>
      </c>
      <c r="O9304" t="s">
        <v>29</v>
      </c>
      <c r="P9304">
        <v>4</v>
      </c>
      <c r="Q9304">
        <v>115</v>
      </c>
      <c r="R9304">
        <v>3000</v>
      </c>
      <c r="S9304" t="str">
        <f>IF(Table1[[#This Row],[Average_Cost_for_two]]&lt;500,"Low",IF(Table1[[#This Row],[Average_Cost_for_two]]&lt;=1500,"Medium","High"))</f>
        <v>High</v>
      </c>
      <c r="T9304">
        <v>3.5</v>
      </c>
      <c r="U9304">
        <v>2011</v>
      </c>
      <c r="V9304">
        <v>11</v>
      </c>
      <c r="W9304">
        <v>16</v>
      </c>
      <c r="X9304">
        <f>IF(OR(Main!$U9304=0,
       Main!$V9304=0,
       Main!$W9304=0),
   "",
   DATE(Main!$U9304,
        Main!$V9304,
        Main!$W9304)
)</f>
        <v>40863</v>
      </c>
      <c r="Y9304">
        <f>Table1[[#This Row],[Average_Cost_for_two]]*VLOOKUP(Table1[[#This Row],[Currency]],currency!$A$2:$B$10,2,FALSE)</f>
        <v>36</v>
      </c>
      <c r="Z9304" t="str">
        <f>VLOOKUP(C9304,country!A:B,2,FALSE)</f>
        <v>India</v>
      </c>
      <c r="AA9304">
        <f t="shared" si="145"/>
        <v>4</v>
      </c>
    </row>
    <row r="9305" spans="1:27" ht="15.75" customHeight="1" x14ac:dyDescent="0.25">
      <c r="A9305">
        <v>18382353</v>
      </c>
      <c r="B9305" t="s">
        <v>19901</v>
      </c>
      <c r="C9305">
        <v>1</v>
      </c>
      <c r="D9305" t="s">
        <v>23</v>
      </c>
      <c r="E9305" t="s">
        <v>4487</v>
      </c>
      <c r="F9305" t="s">
        <v>4488</v>
      </c>
      <c r="G9305" t="s">
        <v>4489</v>
      </c>
      <c r="H9305">
        <v>77.120532999999995</v>
      </c>
      <c r="I9305">
        <v>28.550802000000001</v>
      </c>
      <c r="J9305" t="s">
        <v>19902</v>
      </c>
      <c r="K9305" t="s">
        <v>28</v>
      </c>
      <c r="L9305" t="s">
        <v>36</v>
      </c>
      <c r="M9305" t="s">
        <v>29</v>
      </c>
      <c r="N9305" t="s">
        <v>29</v>
      </c>
      <c r="O9305" t="s">
        <v>29</v>
      </c>
      <c r="P9305">
        <v>4</v>
      </c>
      <c r="Q9305">
        <v>30</v>
      </c>
      <c r="R9305">
        <v>3000</v>
      </c>
      <c r="S9305" t="str">
        <f>IF(Table1[[#This Row],[Average_Cost_for_two]]&lt;500,"Low",IF(Table1[[#This Row],[Average_Cost_for_two]]&lt;=1500,"Medium","High"))</f>
        <v>High</v>
      </c>
      <c r="T9305">
        <v>3.6</v>
      </c>
      <c r="U9305">
        <v>2016</v>
      </c>
      <c r="V9305">
        <v>11</v>
      </c>
      <c r="W9305">
        <v>16</v>
      </c>
      <c r="X9305">
        <f>IF(OR(Main!$U9305=0,
       Main!$V9305=0,
       Main!$W9305=0),
   "",
   DATE(Main!$U9305,
        Main!$V9305,
        Main!$W9305)
)</f>
        <v>42690</v>
      </c>
      <c r="Y9305">
        <f>Table1[[#This Row],[Average_Cost_for_two]]*VLOOKUP(Table1[[#This Row],[Currency]],currency!$A$2:$B$10,2,FALSE)</f>
        <v>36</v>
      </c>
      <c r="Z9305" t="str">
        <f>VLOOKUP(C9305,country!A:B,2,FALSE)</f>
        <v>India</v>
      </c>
      <c r="AA9305">
        <f t="shared" si="145"/>
        <v>4</v>
      </c>
    </row>
    <row r="9306" spans="1:27" ht="15.75" customHeight="1" x14ac:dyDescent="0.25">
      <c r="A9306">
        <v>2741</v>
      </c>
      <c r="B9306" t="s">
        <v>19903</v>
      </c>
      <c r="C9306">
        <v>1</v>
      </c>
      <c r="D9306" t="s">
        <v>23</v>
      </c>
      <c r="E9306" t="s">
        <v>19866</v>
      </c>
      <c r="F9306" t="s">
        <v>19867</v>
      </c>
      <c r="G9306" t="s">
        <v>19868</v>
      </c>
      <c r="H9306">
        <v>77.215384900000004</v>
      </c>
      <c r="I9306">
        <v>28.527002</v>
      </c>
      <c r="J9306" t="s">
        <v>3970</v>
      </c>
      <c r="K9306" t="s">
        <v>28</v>
      </c>
      <c r="L9306" t="s">
        <v>36</v>
      </c>
      <c r="M9306" t="s">
        <v>29</v>
      </c>
      <c r="N9306" t="s">
        <v>29</v>
      </c>
      <c r="O9306" t="s">
        <v>29</v>
      </c>
      <c r="P9306">
        <v>4</v>
      </c>
      <c r="Q9306">
        <v>327</v>
      </c>
      <c r="R9306">
        <v>3000</v>
      </c>
      <c r="S9306" t="str">
        <f>IF(Table1[[#This Row],[Average_Cost_for_two]]&lt;500,"Low",IF(Table1[[#This Row],[Average_Cost_for_two]]&lt;=1500,"Medium","High"))</f>
        <v>High</v>
      </c>
      <c r="T9306">
        <v>4.2</v>
      </c>
      <c r="U9306">
        <v>2016</v>
      </c>
      <c r="V9306">
        <v>11</v>
      </c>
      <c r="W9306">
        <v>27</v>
      </c>
      <c r="X9306">
        <f>IF(OR(Main!$U9306=0,
       Main!$V9306=0,
       Main!$W9306=0),
   "",
   DATE(Main!$U9306,
        Main!$V9306,
        Main!$W9306)
)</f>
        <v>42701</v>
      </c>
      <c r="Y9306">
        <f>Table1[[#This Row],[Average_Cost_for_two]]*VLOOKUP(Table1[[#This Row],[Currency]],currency!$A$2:$B$10,2,FALSE)</f>
        <v>36</v>
      </c>
      <c r="Z9306" t="str">
        <f>VLOOKUP(C9306,country!A:B,2,FALSE)</f>
        <v>India</v>
      </c>
      <c r="AA9306">
        <f t="shared" si="145"/>
        <v>4</v>
      </c>
    </row>
    <row r="9307" spans="1:27" ht="15.75" customHeight="1" x14ac:dyDescent="0.25">
      <c r="A9307">
        <v>6600</v>
      </c>
      <c r="B9307" t="s">
        <v>19904</v>
      </c>
      <c r="C9307">
        <v>1</v>
      </c>
      <c r="D9307" t="s">
        <v>23</v>
      </c>
      <c r="E9307" t="s">
        <v>12159</v>
      </c>
      <c r="F9307" t="s">
        <v>12160</v>
      </c>
      <c r="G9307" t="s">
        <v>12161</v>
      </c>
      <c r="H9307">
        <v>77.218465399999999</v>
      </c>
      <c r="I9307">
        <v>28.6188547</v>
      </c>
      <c r="J9307" t="s">
        <v>624</v>
      </c>
      <c r="K9307" t="s">
        <v>28</v>
      </c>
      <c r="L9307" t="s">
        <v>36</v>
      </c>
      <c r="M9307" t="s">
        <v>29</v>
      </c>
      <c r="N9307" t="s">
        <v>29</v>
      </c>
      <c r="O9307" t="s">
        <v>29</v>
      </c>
      <c r="P9307">
        <v>4</v>
      </c>
      <c r="Q9307">
        <v>39</v>
      </c>
      <c r="R9307">
        <v>3000</v>
      </c>
      <c r="S9307" t="str">
        <f>IF(Table1[[#This Row],[Average_Cost_for_two]]&lt;500,"Low",IF(Table1[[#This Row],[Average_Cost_for_two]]&lt;=1500,"Medium","High"))</f>
        <v>High</v>
      </c>
      <c r="T9307">
        <v>3.5</v>
      </c>
      <c r="U9307">
        <v>2018</v>
      </c>
      <c r="V9307">
        <v>10</v>
      </c>
      <c r="W9307">
        <v>2</v>
      </c>
      <c r="X9307">
        <f>IF(OR(Main!$U9307=0,
       Main!$V9307=0,
       Main!$W9307=0),
   "",
   DATE(Main!$U9307,
        Main!$V9307,
        Main!$W9307)
)</f>
        <v>43375</v>
      </c>
      <c r="Y9307">
        <f>Table1[[#This Row],[Average_Cost_for_two]]*VLOOKUP(Table1[[#This Row],[Currency]],currency!$A$2:$B$10,2,FALSE)</f>
        <v>36</v>
      </c>
      <c r="Z9307" t="str">
        <f>VLOOKUP(C9307,country!A:B,2,FALSE)</f>
        <v>India</v>
      </c>
      <c r="AA9307">
        <f t="shared" si="145"/>
        <v>4</v>
      </c>
    </row>
    <row r="9308" spans="1:27" ht="15.75" customHeight="1" x14ac:dyDescent="0.25">
      <c r="A9308">
        <v>4235</v>
      </c>
      <c r="B9308" t="s">
        <v>19905</v>
      </c>
      <c r="C9308">
        <v>1</v>
      </c>
      <c r="D9308" t="s">
        <v>23</v>
      </c>
      <c r="E9308" t="s">
        <v>6263</v>
      </c>
      <c r="F9308" t="s">
        <v>6264</v>
      </c>
      <c r="G9308" t="s">
        <v>6263</v>
      </c>
      <c r="H9308">
        <v>77.164437620000001</v>
      </c>
      <c r="I9308">
        <v>28.556503469999999</v>
      </c>
      <c r="J9308" t="s">
        <v>27</v>
      </c>
      <c r="K9308" t="s">
        <v>28</v>
      </c>
      <c r="L9308" t="s">
        <v>36</v>
      </c>
      <c r="M9308" t="s">
        <v>29</v>
      </c>
      <c r="N9308" t="s">
        <v>29</v>
      </c>
      <c r="O9308" t="s">
        <v>29</v>
      </c>
      <c r="P9308">
        <v>4</v>
      </c>
      <c r="Q9308">
        <v>24</v>
      </c>
      <c r="R9308">
        <v>3000</v>
      </c>
      <c r="S9308" t="str">
        <f>IF(Table1[[#This Row],[Average_Cost_for_two]]&lt;500,"Low",IF(Table1[[#This Row],[Average_Cost_for_two]]&lt;=1500,"Medium","High"))</f>
        <v>High</v>
      </c>
      <c r="T9308">
        <v>3.2</v>
      </c>
      <c r="U9308">
        <v>2018</v>
      </c>
      <c r="V9308">
        <v>6</v>
      </c>
      <c r="W9308">
        <v>5</v>
      </c>
      <c r="X9308">
        <f>IF(OR(Main!$U9308=0,
       Main!$V9308=0,
       Main!$W9308=0),
   "",
   DATE(Main!$U9308,
        Main!$V9308,
        Main!$W9308)
)</f>
        <v>43256</v>
      </c>
      <c r="Y9308">
        <f>Table1[[#This Row],[Average_Cost_for_two]]*VLOOKUP(Table1[[#This Row],[Currency]],currency!$A$2:$B$10,2,FALSE)</f>
        <v>36</v>
      </c>
      <c r="Z9308" t="str">
        <f>VLOOKUP(C9308,country!A:B,2,FALSE)</f>
        <v>India</v>
      </c>
      <c r="AA9308">
        <f t="shared" si="145"/>
        <v>2</v>
      </c>
    </row>
    <row r="9309" spans="1:27" ht="15.75" customHeight="1" x14ac:dyDescent="0.25">
      <c r="A9309">
        <v>310700</v>
      </c>
      <c r="B9309" t="s">
        <v>19906</v>
      </c>
      <c r="C9309">
        <v>1</v>
      </c>
      <c r="D9309" t="s">
        <v>11222</v>
      </c>
      <c r="E9309" t="s">
        <v>19907</v>
      </c>
      <c r="F9309" t="s">
        <v>19908</v>
      </c>
      <c r="G9309" t="s">
        <v>19909</v>
      </c>
      <c r="H9309">
        <v>77.142750599999999</v>
      </c>
      <c r="I9309">
        <v>28.239366799999999</v>
      </c>
      <c r="J9309" t="s">
        <v>556</v>
      </c>
      <c r="K9309" t="s">
        <v>28</v>
      </c>
      <c r="L9309" t="s">
        <v>36</v>
      </c>
      <c r="M9309" t="s">
        <v>29</v>
      </c>
      <c r="N9309" t="s">
        <v>29</v>
      </c>
      <c r="O9309" t="s">
        <v>29</v>
      </c>
      <c r="P9309">
        <v>4</v>
      </c>
      <c r="Q9309">
        <v>22</v>
      </c>
      <c r="R9309">
        <v>3000</v>
      </c>
      <c r="S9309" t="str">
        <f>IF(Table1[[#This Row],[Average_Cost_for_two]]&lt;500,"Low",IF(Table1[[#This Row],[Average_Cost_for_two]]&lt;=1500,"Medium","High"))</f>
        <v>High</v>
      </c>
      <c r="T9309">
        <v>3.4</v>
      </c>
      <c r="U9309">
        <v>2010</v>
      </c>
      <c r="V9309">
        <v>9</v>
      </c>
      <c r="W9309">
        <v>21</v>
      </c>
      <c r="X9309">
        <f>IF(OR(Main!$U9309=0,
       Main!$V9309=0,
       Main!$W9309=0),
   "",
   DATE(Main!$U9309,
        Main!$V9309,
        Main!$W9309)
)</f>
        <v>40442</v>
      </c>
      <c r="Y9309">
        <f>Table1[[#This Row],[Average_Cost_for_two]]*VLOOKUP(Table1[[#This Row],[Currency]],currency!$A$2:$B$10,2,FALSE)</f>
        <v>36</v>
      </c>
      <c r="Z9309" t="str">
        <f>VLOOKUP(C9309,country!A:B,2,FALSE)</f>
        <v>India</v>
      </c>
      <c r="AA9309">
        <f t="shared" si="145"/>
        <v>3</v>
      </c>
    </row>
    <row r="9310" spans="1:27" ht="15.75" customHeight="1" x14ac:dyDescent="0.25">
      <c r="A9310">
        <v>18361778</v>
      </c>
      <c r="B9310" t="s">
        <v>19910</v>
      </c>
      <c r="C9310">
        <v>1</v>
      </c>
      <c r="D9310" t="s">
        <v>11222</v>
      </c>
      <c r="E9310" t="s">
        <v>19911</v>
      </c>
      <c r="F9310" t="s">
        <v>12434</v>
      </c>
      <c r="G9310" t="s">
        <v>12435</v>
      </c>
      <c r="H9310">
        <v>77.052623600000004</v>
      </c>
      <c r="I9310">
        <v>28.4616176</v>
      </c>
      <c r="J9310" t="s">
        <v>16634</v>
      </c>
      <c r="K9310" t="s">
        <v>28</v>
      </c>
      <c r="L9310" t="s">
        <v>36</v>
      </c>
      <c r="M9310" t="s">
        <v>29</v>
      </c>
      <c r="N9310" t="s">
        <v>29</v>
      </c>
      <c r="O9310" t="s">
        <v>29</v>
      </c>
      <c r="P9310">
        <v>4</v>
      </c>
      <c r="Q9310">
        <v>77</v>
      </c>
      <c r="R9310">
        <v>3000</v>
      </c>
      <c r="S9310" t="str">
        <f>IF(Table1[[#This Row],[Average_Cost_for_two]]&lt;500,"Low",IF(Table1[[#This Row],[Average_Cost_for_two]]&lt;=1500,"Medium","High"))</f>
        <v>High</v>
      </c>
      <c r="T9310">
        <v>4.2</v>
      </c>
      <c r="U9310">
        <v>2013</v>
      </c>
      <c r="V9310">
        <v>8</v>
      </c>
      <c r="W9310">
        <v>11</v>
      </c>
      <c r="X9310">
        <f>IF(OR(Main!$U9310=0,
       Main!$V9310=0,
       Main!$W9310=0),
   "",
   DATE(Main!$U9310,
        Main!$V9310,
        Main!$W9310)
)</f>
        <v>41497</v>
      </c>
      <c r="Y9310">
        <f>Table1[[#This Row],[Average_Cost_for_two]]*VLOOKUP(Table1[[#This Row],[Currency]],currency!$A$2:$B$10,2,FALSE)</f>
        <v>36</v>
      </c>
      <c r="Z9310" t="str">
        <f>VLOOKUP(C9310,country!A:B,2,FALSE)</f>
        <v>India</v>
      </c>
      <c r="AA9310">
        <f t="shared" si="145"/>
        <v>3</v>
      </c>
    </row>
    <row r="9311" spans="1:27" ht="15.75" customHeight="1" x14ac:dyDescent="0.25">
      <c r="A9311">
        <v>2710</v>
      </c>
      <c r="B9311" t="s">
        <v>19912</v>
      </c>
      <c r="C9311">
        <v>1</v>
      </c>
      <c r="D9311" t="s">
        <v>11222</v>
      </c>
      <c r="E9311" t="s">
        <v>16697</v>
      </c>
      <c r="F9311" t="s">
        <v>16698</v>
      </c>
      <c r="G9311" t="s">
        <v>16699</v>
      </c>
      <c r="H9311">
        <v>77.086799499999998</v>
      </c>
      <c r="I9311">
        <v>28.502286900000001</v>
      </c>
      <c r="J9311" t="s">
        <v>511</v>
      </c>
      <c r="K9311" t="s">
        <v>28</v>
      </c>
      <c r="L9311" t="s">
        <v>29</v>
      </c>
      <c r="M9311" t="s">
        <v>29</v>
      </c>
      <c r="N9311" t="s">
        <v>29</v>
      </c>
      <c r="O9311" t="s">
        <v>29</v>
      </c>
      <c r="P9311">
        <v>4</v>
      </c>
      <c r="Q9311">
        <v>27</v>
      </c>
      <c r="R9311">
        <v>3000</v>
      </c>
      <c r="S9311" t="str">
        <f>IF(Table1[[#This Row],[Average_Cost_for_two]]&lt;500,"Low",IF(Table1[[#This Row],[Average_Cost_for_two]]&lt;=1500,"Medium","High"))</f>
        <v>High</v>
      </c>
      <c r="T9311">
        <v>3.5</v>
      </c>
      <c r="U9311">
        <v>2016</v>
      </c>
      <c r="V9311">
        <v>7</v>
      </c>
      <c r="W9311">
        <v>25</v>
      </c>
      <c r="X9311">
        <f>IF(OR(Main!$U9311=0,
       Main!$V9311=0,
       Main!$W9311=0),
   "",
   DATE(Main!$U9311,
        Main!$V9311,
        Main!$W9311)
)</f>
        <v>42576</v>
      </c>
      <c r="Y9311">
        <f>Table1[[#This Row],[Average_Cost_for_two]]*VLOOKUP(Table1[[#This Row],[Currency]],currency!$A$2:$B$10,2,FALSE)</f>
        <v>36</v>
      </c>
      <c r="Z9311" t="str">
        <f>VLOOKUP(C9311,country!A:B,2,FALSE)</f>
        <v>India</v>
      </c>
      <c r="AA9311">
        <f t="shared" si="145"/>
        <v>3</v>
      </c>
    </row>
    <row r="9312" spans="1:27" ht="15.75" customHeight="1" x14ac:dyDescent="0.25">
      <c r="A9312">
        <v>5046</v>
      </c>
      <c r="B9312" t="s">
        <v>19913</v>
      </c>
      <c r="C9312">
        <v>1</v>
      </c>
      <c r="D9312" t="s">
        <v>11222</v>
      </c>
      <c r="E9312" t="s">
        <v>19914</v>
      </c>
      <c r="F9312" t="s">
        <v>19915</v>
      </c>
      <c r="G9312" t="s">
        <v>19916</v>
      </c>
      <c r="H9312">
        <v>77.070432199999999</v>
      </c>
      <c r="I9312">
        <v>28.476779000000001</v>
      </c>
      <c r="J9312" t="s">
        <v>15893</v>
      </c>
      <c r="K9312" t="s">
        <v>28</v>
      </c>
      <c r="L9312" t="s">
        <v>36</v>
      </c>
      <c r="M9312" t="s">
        <v>29</v>
      </c>
      <c r="N9312" t="s">
        <v>29</v>
      </c>
      <c r="O9312" t="s">
        <v>29</v>
      </c>
      <c r="P9312">
        <v>4</v>
      </c>
      <c r="Q9312">
        <v>394</v>
      </c>
      <c r="R9312">
        <v>3000</v>
      </c>
      <c r="S9312" t="str">
        <f>IF(Table1[[#This Row],[Average_Cost_for_two]]&lt;500,"Low",IF(Table1[[#This Row],[Average_Cost_for_two]]&lt;=1500,"Medium","High"))</f>
        <v>High</v>
      </c>
      <c r="T9312">
        <v>3.9</v>
      </c>
      <c r="U9312">
        <v>2016</v>
      </c>
      <c r="V9312">
        <v>2</v>
      </c>
      <c r="W9312">
        <v>23</v>
      </c>
      <c r="X9312">
        <f>IF(OR(Main!$U9312=0,
       Main!$V9312=0,
       Main!$W9312=0),
   "",
   DATE(Main!$U9312,
        Main!$V9312,
        Main!$W9312)
)</f>
        <v>42423</v>
      </c>
      <c r="Y9312">
        <f>Table1[[#This Row],[Average_Cost_for_two]]*VLOOKUP(Table1[[#This Row],[Currency]],currency!$A$2:$B$10,2,FALSE)</f>
        <v>36</v>
      </c>
      <c r="Z9312" t="str">
        <f>VLOOKUP(C9312,country!A:B,2,FALSE)</f>
        <v>India</v>
      </c>
      <c r="AA9312">
        <f t="shared" si="145"/>
        <v>1</v>
      </c>
    </row>
    <row r="9313" spans="1:27" ht="15.75" customHeight="1" x14ac:dyDescent="0.25">
      <c r="A9313">
        <v>7516</v>
      </c>
      <c r="B9313" t="s">
        <v>19917</v>
      </c>
      <c r="C9313">
        <v>1</v>
      </c>
      <c r="D9313" t="s">
        <v>11222</v>
      </c>
      <c r="E9313" t="s">
        <v>16386</v>
      </c>
      <c r="F9313" t="s">
        <v>16387</v>
      </c>
      <c r="G9313" t="s">
        <v>16388</v>
      </c>
      <c r="H9313">
        <v>77.104692999999997</v>
      </c>
      <c r="I9313">
        <v>28.4221468</v>
      </c>
      <c r="J9313" t="s">
        <v>14762</v>
      </c>
      <c r="K9313" t="s">
        <v>28</v>
      </c>
      <c r="L9313" t="s">
        <v>36</v>
      </c>
      <c r="M9313" t="s">
        <v>29</v>
      </c>
      <c r="N9313" t="s">
        <v>29</v>
      </c>
      <c r="O9313" t="s">
        <v>29</v>
      </c>
      <c r="P9313">
        <v>4</v>
      </c>
      <c r="Q9313">
        <v>58</v>
      </c>
      <c r="R9313">
        <v>3000</v>
      </c>
      <c r="S9313" t="str">
        <f>IF(Table1[[#This Row],[Average_Cost_for_two]]&lt;500,"Low",IF(Table1[[#This Row],[Average_Cost_for_two]]&lt;=1500,"Medium","High"))</f>
        <v>High</v>
      </c>
      <c r="T9313">
        <v>3.6</v>
      </c>
      <c r="U9313">
        <v>2012</v>
      </c>
      <c r="V9313">
        <v>12</v>
      </c>
      <c r="W9313">
        <v>14</v>
      </c>
      <c r="X9313">
        <f>IF(OR(Main!$U9313=0,
       Main!$V9313=0,
       Main!$W9313=0),
   "",
   DATE(Main!$U9313,
        Main!$V9313,
        Main!$W9313)
)</f>
        <v>41257</v>
      </c>
      <c r="Y9313">
        <f>Table1[[#This Row],[Average_Cost_for_two]]*VLOOKUP(Table1[[#This Row],[Currency]],currency!$A$2:$B$10,2,FALSE)</f>
        <v>36</v>
      </c>
      <c r="Z9313" t="str">
        <f>VLOOKUP(C9313,country!A:B,2,FALSE)</f>
        <v>India</v>
      </c>
      <c r="AA9313">
        <f t="shared" si="145"/>
        <v>4</v>
      </c>
    </row>
    <row r="9314" spans="1:27" ht="15.75" customHeight="1" x14ac:dyDescent="0.25">
      <c r="A9314">
        <v>5042</v>
      </c>
      <c r="B9314" t="s">
        <v>19918</v>
      </c>
      <c r="C9314">
        <v>1</v>
      </c>
      <c r="D9314" t="s">
        <v>11222</v>
      </c>
      <c r="E9314" t="s">
        <v>19914</v>
      </c>
      <c r="F9314" t="s">
        <v>19915</v>
      </c>
      <c r="G9314" t="s">
        <v>19916</v>
      </c>
      <c r="H9314">
        <v>77.070432199999999</v>
      </c>
      <c r="I9314">
        <v>28.476779000000001</v>
      </c>
      <c r="J9314" t="s">
        <v>11353</v>
      </c>
      <c r="K9314" t="s">
        <v>28</v>
      </c>
      <c r="L9314" t="s">
        <v>36</v>
      </c>
      <c r="M9314" t="s">
        <v>29</v>
      </c>
      <c r="N9314" t="s">
        <v>29</v>
      </c>
      <c r="O9314" t="s">
        <v>29</v>
      </c>
      <c r="P9314">
        <v>4</v>
      </c>
      <c r="Q9314">
        <v>272</v>
      </c>
      <c r="R9314">
        <v>3000</v>
      </c>
      <c r="S9314" t="str">
        <f>IF(Table1[[#This Row],[Average_Cost_for_two]]&lt;500,"Low",IF(Table1[[#This Row],[Average_Cost_for_two]]&lt;=1500,"Medium","High"))</f>
        <v>High</v>
      </c>
      <c r="T9314">
        <v>3.9</v>
      </c>
      <c r="U9314">
        <v>2018</v>
      </c>
      <c r="V9314">
        <v>12</v>
      </c>
      <c r="W9314">
        <v>24</v>
      </c>
      <c r="X9314">
        <f>IF(OR(Main!$U9314=0,
       Main!$V9314=0,
       Main!$W9314=0),
   "",
   DATE(Main!$U9314,
        Main!$V9314,
        Main!$W9314)
)</f>
        <v>43458</v>
      </c>
      <c r="Y9314">
        <f>Table1[[#This Row],[Average_Cost_for_two]]*VLOOKUP(Table1[[#This Row],[Currency]],currency!$A$2:$B$10,2,FALSE)</f>
        <v>36</v>
      </c>
      <c r="Z9314" t="str">
        <f>VLOOKUP(C9314,country!A:B,2,FALSE)</f>
        <v>India</v>
      </c>
      <c r="AA9314">
        <f t="shared" si="145"/>
        <v>4</v>
      </c>
    </row>
    <row r="9315" spans="1:27" ht="15.75" customHeight="1" x14ac:dyDescent="0.25">
      <c r="A9315">
        <v>5044</v>
      </c>
      <c r="B9315" t="s">
        <v>19919</v>
      </c>
      <c r="C9315">
        <v>1</v>
      </c>
      <c r="D9315" t="s">
        <v>11222</v>
      </c>
      <c r="E9315" t="s">
        <v>19914</v>
      </c>
      <c r="F9315" t="s">
        <v>19915</v>
      </c>
      <c r="G9315" t="s">
        <v>19916</v>
      </c>
      <c r="H9315">
        <v>77.070387299999993</v>
      </c>
      <c r="I9315">
        <v>28.476729800000001</v>
      </c>
      <c r="J9315" t="s">
        <v>591</v>
      </c>
      <c r="K9315" t="s">
        <v>28</v>
      </c>
      <c r="L9315" t="s">
        <v>36</v>
      </c>
      <c r="M9315" t="s">
        <v>29</v>
      </c>
      <c r="N9315" t="s">
        <v>29</v>
      </c>
      <c r="O9315" t="s">
        <v>29</v>
      </c>
      <c r="P9315">
        <v>4</v>
      </c>
      <c r="Q9315">
        <v>390</v>
      </c>
      <c r="R9315">
        <v>3000</v>
      </c>
      <c r="S9315" t="str">
        <f>IF(Table1[[#This Row],[Average_Cost_for_two]]&lt;500,"Low",IF(Table1[[#This Row],[Average_Cost_for_two]]&lt;=1500,"Medium","High"))</f>
        <v>High</v>
      </c>
      <c r="T9315">
        <v>3.8</v>
      </c>
      <c r="U9315">
        <v>2018</v>
      </c>
      <c r="V9315">
        <v>12</v>
      </c>
      <c r="W9315">
        <v>13</v>
      </c>
      <c r="X9315">
        <f>IF(OR(Main!$U9315=0,
       Main!$V9315=0,
       Main!$W9315=0),
   "",
   DATE(Main!$U9315,
        Main!$V9315,
        Main!$W9315)
)</f>
        <v>43447</v>
      </c>
      <c r="Y9315">
        <f>Table1[[#This Row],[Average_Cost_for_two]]*VLOOKUP(Table1[[#This Row],[Currency]],currency!$A$2:$B$10,2,FALSE)</f>
        <v>36</v>
      </c>
      <c r="Z9315" t="str">
        <f>VLOOKUP(C9315,country!A:B,2,FALSE)</f>
        <v>India</v>
      </c>
      <c r="AA9315">
        <f t="shared" si="145"/>
        <v>4</v>
      </c>
    </row>
    <row r="9316" spans="1:27" ht="15.75" customHeight="1" x14ac:dyDescent="0.25">
      <c r="A9316">
        <v>310699</v>
      </c>
      <c r="B9316" t="s">
        <v>19920</v>
      </c>
      <c r="C9316">
        <v>1</v>
      </c>
      <c r="D9316" t="s">
        <v>11222</v>
      </c>
      <c r="E9316" t="s">
        <v>19907</v>
      </c>
      <c r="F9316" t="s">
        <v>19908</v>
      </c>
      <c r="G9316" t="s">
        <v>19909</v>
      </c>
      <c r="H9316">
        <v>77.142750599999999</v>
      </c>
      <c r="I9316">
        <v>28.239366799999999</v>
      </c>
      <c r="J9316" t="s">
        <v>2207</v>
      </c>
      <c r="K9316" t="s">
        <v>28</v>
      </c>
      <c r="L9316" t="s">
        <v>29</v>
      </c>
      <c r="M9316" t="s">
        <v>29</v>
      </c>
      <c r="N9316" t="s">
        <v>29</v>
      </c>
      <c r="O9316" t="s">
        <v>29</v>
      </c>
      <c r="P9316">
        <v>4</v>
      </c>
      <c r="Q9316">
        <v>45</v>
      </c>
      <c r="R9316">
        <v>3000</v>
      </c>
      <c r="S9316" t="str">
        <f>IF(Table1[[#This Row],[Average_Cost_for_two]]&lt;500,"Low",IF(Table1[[#This Row],[Average_Cost_for_two]]&lt;=1500,"Medium","High"))</f>
        <v>High</v>
      </c>
      <c r="T9316">
        <v>3.7</v>
      </c>
      <c r="U9316">
        <v>2013</v>
      </c>
      <c r="V9316">
        <v>12</v>
      </c>
      <c r="W9316">
        <v>14</v>
      </c>
      <c r="X9316">
        <f>IF(OR(Main!$U9316=0,
       Main!$V9316=0,
       Main!$W9316=0),
   "",
   DATE(Main!$U9316,
        Main!$V9316,
        Main!$W9316)
)</f>
        <v>41622</v>
      </c>
      <c r="Y9316">
        <f>Table1[[#This Row],[Average_Cost_for_two]]*VLOOKUP(Table1[[#This Row],[Currency]],currency!$A$2:$B$10,2,FALSE)</f>
        <v>36</v>
      </c>
      <c r="Z9316" t="str">
        <f>VLOOKUP(C9316,country!A:B,2,FALSE)</f>
        <v>India</v>
      </c>
      <c r="AA9316">
        <f t="shared" si="145"/>
        <v>4</v>
      </c>
    </row>
    <row r="9317" spans="1:27" ht="15.75" customHeight="1" x14ac:dyDescent="0.25">
      <c r="A9317">
        <v>5720</v>
      </c>
      <c r="B9317" t="s">
        <v>19921</v>
      </c>
      <c r="C9317">
        <v>1</v>
      </c>
      <c r="D9317" t="s">
        <v>11222</v>
      </c>
      <c r="E9317" t="s">
        <v>12275</v>
      </c>
      <c r="F9317" t="s">
        <v>12276</v>
      </c>
      <c r="G9317" t="s">
        <v>12277</v>
      </c>
      <c r="H9317">
        <v>77.075648400000006</v>
      </c>
      <c r="I9317">
        <v>28.459261099999999</v>
      </c>
      <c r="J9317" t="s">
        <v>19922</v>
      </c>
      <c r="K9317" t="s">
        <v>28</v>
      </c>
      <c r="L9317" t="s">
        <v>36</v>
      </c>
      <c r="M9317" t="s">
        <v>29</v>
      </c>
      <c r="N9317" t="s">
        <v>29</v>
      </c>
      <c r="O9317" t="s">
        <v>29</v>
      </c>
      <c r="P9317">
        <v>4</v>
      </c>
      <c r="Q9317">
        <v>20</v>
      </c>
      <c r="R9317">
        <v>3000</v>
      </c>
      <c r="S9317" t="str">
        <f>IF(Table1[[#This Row],[Average_Cost_for_two]]&lt;500,"Low",IF(Table1[[#This Row],[Average_Cost_for_two]]&lt;=1500,"Medium","High"))</f>
        <v>High</v>
      </c>
      <c r="T9317">
        <v>3.4</v>
      </c>
      <c r="U9317">
        <v>2010</v>
      </c>
      <c r="V9317">
        <v>11</v>
      </c>
      <c r="W9317">
        <v>4</v>
      </c>
      <c r="X9317">
        <f>IF(OR(Main!$U9317=0,
       Main!$V9317=0,
       Main!$W9317=0),
   "",
   DATE(Main!$U9317,
        Main!$V9317,
        Main!$W9317)
)</f>
        <v>40486</v>
      </c>
      <c r="Y9317">
        <f>Table1[[#This Row],[Average_Cost_for_two]]*VLOOKUP(Table1[[#This Row],[Currency]],currency!$A$2:$B$10,2,FALSE)</f>
        <v>36</v>
      </c>
      <c r="Z9317" t="str">
        <f>VLOOKUP(C9317,country!A:B,2,FALSE)</f>
        <v>India</v>
      </c>
      <c r="AA9317">
        <f t="shared" si="145"/>
        <v>4</v>
      </c>
    </row>
    <row r="9318" spans="1:27" ht="15.75" customHeight="1" x14ac:dyDescent="0.25">
      <c r="A9318">
        <v>5717</v>
      </c>
      <c r="B9318" t="s">
        <v>19923</v>
      </c>
      <c r="C9318">
        <v>1</v>
      </c>
      <c r="D9318" t="s">
        <v>11222</v>
      </c>
      <c r="E9318" t="s">
        <v>19924</v>
      </c>
      <c r="F9318" t="s">
        <v>19925</v>
      </c>
      <c r="G9318" t="s">
        <v>19926</v>
      </c>
      <c r="H9318">
        <v>77.086799499999998</v>
      </c>
      <c r="I9318">
        <v>28.502286900000001</v>
      </c>
      <c r="J9318" t="s">
        <v>624</v>
      </c>
      <c r="K9318" t="s">
        <v>28</v>
      </c>
      <c r="L9318" t="s">
        <v>29</v>
      </c>
      <c r="M9318" t="s">
        <v>29</v>
      </c>
      <c r="N9318" t="s">
        <v>29</v>
      </c>
      <c r="O9318" t="s">
        <v>29</v>
      </c>
      <c r="P9318">
        <v>4</v>
      </c>
      <c r="Q9318">
        <v>17</v>
      </c>
      <c r="R9318">
        <v>3000</v>
      </c>
      <c r="S9318" t="str">
        <f>IF(Table1[[#This Row],[Average_Cost_for_two]]&lt;500,"Low",IF(Table1[[#This Row],[Average_Cost_for_two]]&lt;=1500,"Medium","High"))</f>
        <v>High</v>
      </c>
      <c r="T9318">
        <v>3.2</v>
      </c>
      <c r="U9318">
        <v>2013</v>
      </c>
      <c r="V9318">
        <v>11</v>
      </c>
      <c r="W9318">
        <v>24</v>
      </c>
      <c r="X9318">
        <f>IF(OR(Main!$U9318=0,
       Main!$V9318=0,
       Main!$W9318=0),
   "",
   DATE(Main!$U9318,
        Main!$V9318,
        Main!$W9318)
)</f>
        <v>41602</v>
      </c>
      <c r="Y9318">
        <f>Table1[[#This Row],[Average_Cost_for_two]]*VLOOKUP(Table1[[#This Row],[Currency]],currency!$A$2:$B$10,2,FALSE)</f>
        <v>36</v>
      </c>
      <c r="Z9318" t="str">
        <f>VLOOKUP(C9318,country!A:B,2,FALSE)</f>
        <v>India</v>
      </c>
      <c r="AA9318">
        <f t="shared" si="145"/>
        <v>4</v>
      </c>
    </row>
    <row r="9319" spans="1:27" ht="15.75" customHeight="1" x14ac:dyDescent="0.25">
      <c r="A9319">
        <v>7573</v>
      </c>
      <c r="B9319" t="s">
        <v>19927</v>
      </c>
      <c r="C9319">
        <v>1</v>
      </c>
      <c r="D9319" t="s">
        <v>11222</v>
      </c>
      <c r="E9319" t="s">
        <v>17979</v>
      </c>
      <c r="F9319" t="s">
        <v>12276</v>
      </c>
      <c r="G9319" t="s">
        <v>12277</v>
      </c>
      <c r="H9319">
        <v>77.075721999999999</v>
      </c>
      <c r="I9319">
        <v>28.4592314</v>
      </c>
      <c r="J9319" t="s">
        <v>477</v>
      </c>
      <c r="K9319" t="s">
        <v>28</v>
      </c>
      <c r="L9319" t="s">
        <v>36</v>
      </c>
      <c r="M9319" t="s">
        <v>29</v>
      </c>
      <c r="N9319" t="s">
        <v>29</v>
      </c>
      <c r="O9319" t="s">
        <v>29</v>
      </c>
      <c r="P9319">
        <v>4</v>
      </c>
      <c r="Q9319">
        <v>340</v>
      </c>
      <c r="R9319">
        <v>3000</v>
      </c>
      <c r="S9319" t="str">
        <f>IF(Table1[[#This Row],[Average_Cost_for_two]]&lt;500,"Low",IF(Table1[[#This Row],[Average_Cost_for_two]]&lt;=1500,"Medium","High"))</f>
        <v>High</v>
      </c>
      <c r="T9319">
        <v>3.7</v>
      </c>
      <c r="U9319">
        <v>2010</v>
      </c>
      <c r="V9319">
        <v>10</v>
      </c>
      <c r="W9319">
        <v>10</v>
      </c>
      <c r="X9319">
        <f>IF(OR(Main!$U9319=0,
       Main!$V9319=0,
       Main!$W9319=0),
   "",
   DATE(Main!$U9319,
        Main!$V9319,
        Main!$W9319)
)</f>
        <v>40461</v>
      </c>
      <c r="Y9319">
        <f>Table1[[#This Row],[Average_Cost_for_two]]*VLOOKUP(Table1[[#This Row],[Currency]],currency!$A$2:$B$10,2,FALSE)</f>
        <v>36</v>
      </c>
      <c r="Z9319" t="str">
        <f>VLOOKUP(C9319,country!A:B,2,FALSE)</f>
        <v>India</v>
      </c>
      <c r="AA9319">
        <f t="shared" si="145"/>
        <v>4</v>
      </c>
    </row>
    <row r="9320" spans="1:27" ht="15.75" customHeight="1" x14ac:dyDescent="0.25">
      <c r="A9320">
        <v>2300187</v>
      </c>
      <c r="B9320" t="s">
        <v>19928</v>
      </c>
      <c r="C9320">
        <v>1</v>
      </c>
      <c r="D9320" t="s">
        <v>10905</v>
      </c>
      <c r="E9320" t="s">
        <v>19929</v>
      </c>
      <c r="F9320" t="s">
        <v>19930</v>
      </c>
      <c r="G9320" t="s">
        <v>19931</v>
      </c>
      <c r="H9320">
        <v>80.348100000000002</v>
      </c>
      <c r="I9320">
        <v>26.474133330000001</v>
      </c>
      <c r="J9320" t="s">
        <v>480</v>
      </c>
      <c r="K9320" t="s">
        <v>28</v>
      </c>
      <c r="L9320" t="s">
        <v>29</v>
      </c>
      <c r="M9320" t="s">
        <v>29</v>
      </c>
      <c r="N9320" t="s">
        <v>29</v>
      </c>
      <c r="O9320" t="s">
        <v>29</v>
      </c>
      <c r="P9320">
        <v>4</v>
      </c>
      <c r="Q9320">
        <v>113</v>
      </c>
      <c r="R9320">
        <v>3000</v>
      </c>
      <c r="S9320" t="str">
        <f>IF(Table1[[#This Row],[Average_Cost_for_two]]&lt;500,"Low",IF(Table1[[#This Row],[Average_Cost_for_two]]&lt;=1500,"Medium","High"))</f>
        <v>High</v>
      </c>
      <c r="T9320">
        <v>3.9</v>
      </c>
      <c r="U9320">
        <v>2013</v>
      </c>
      <c r="V9320">
        <v>6</v>
      </c>
      <c r="W9320">
        <v>18</v>
      </c>
      <c r="X9320">
        <f>IF(OR(Main!$U9320=0,
       Main!$V9320=0,
       Main!$W9320=0),
   "",
   DATE(Main!$U9320,
        Main!$V9320,
        Main!$W9320)
)</f>
        <v>41443</v>
      </c>
      <c r="Y9320">
        <f>Table1[[#This Row],[Average_Cost_for_two]]*VLOOKUP(Table1[[#This Row],[Currency]],currency!$A$2:$B$10,2,FALSE)</f>
        <v>36</v>
      </c>
      <c r="Z9320" t="str">
        <f>VLOOKUP(C9320,country!A:B,2,FALSE)</f>
        <v>India</v>
      </c>
      <c r="AA9320">
        <f t="shared" si="145"/>
        <v>2</v>
      </c>
    </row>
    <row r="9321" spans="1:27" ht="15.75" customHeight="1" x14ac:dyDescent="0.25">
      <c r="A9321">
        <v>6315438</v>
      </c>
      <c r="B9321" t="s">
        <v>19932</v>
      </c>
      <c r="C9321">
        <v>162</v>
      </c>
      <c r="D9321" t="s">
        <v>11580</v>
      </c>
      <c r="E9321" t="s">
        <v>19933</v>
      </c>
      <c r="F9321" t="s">
        <v>12000</v>
      </c>
      <c r="G9321" t="s">
        <v>12001</v>
      </c>
      <c r="H9321">
        <v>121.053725</v>
      </c>
      <c r="I9321">
        <v>14.545858000000001</v>
      </c>
      <c r="J9321" t="s">
        <v>19934</v>
      </c>
      <c r="K9321" t="s">
        <v>11575</v>
      </c>
      <c r="L9321" t="s">
        <v>36</v>
      </c>
      <c r="M9321" t="s">
        <v>29</v>
      </c>
      <c r="N9321" t="s">
        <v>29</v>
      </c>
      <c r="O9321" t="s">
        <v>29</v>
      </c>
      <c r="P9321">
        <v>4</v>
      </c>
      <c r="Q9321">
        <v>535</v>
      </c>
      <c r="R9321">
        <v>3000</v>
      </c>
      <c r="S9321" t="str">
        <f>IF(Table1[[#This Row],[Average_Cost_for_two]]&lt;500,"Low",IF(Table1[[#This Row],[Average_Cost_for_two]]&lt;=1500,"Medium","High"))</f>
        <v>High</v>
      </c>
      <c r="T9321">
        <v>4.7</v>
      </c>
      <c r="U9321">
        <v>2014</v>
      </c>
      <c r="V9321">
        <v>11</v>
      </c>
      <c r="W9321">
        <v>16</v>
      </c>
      <c r="X9321">
        <f>IF(OR(Main!$U9321=0,
       Main!$V9321=0,
       Main!$W9321=0),
   "",
   DATE(Main!$U9321,
        Main!$V9321,
        Main!$W9321)
)</f>
        <v>41959</v>
      </c>
      <c r="Y9321" t="e">
        <f>Table1[[#This Row],[Average_Cost_for_two]]*VLOOKUP(Table1[[#This Row],[Currency]],currency!$A$2:$B$10,2,FALSE)</f>
        <v>#N/A</v>
      </c>
      <c r="Z9321" t="str">
        <f>VLOOKUP(C9321,country!A:B,2,FALSE)</f>
        <v>Phillipines</v>
      </c>
      <c r="AA9321">
        <f t="shared" si="145"/>
        <v>4</v>
      </c>
    </row>
    <row r="9322" spans="1:27" ht="15.75" customHeight="1" x14ac:dyDescent="0.25">
      <c r="A9322">
        <v>4840</v>
      </c>
      <c r="B9322" t="s">
        <v>19935</v>
      </c>
      <c r="C9322">
        <v>1</v>
      </c>
      <c r="D9322" t="s">
        <v>23</v>
      </c>
      <c r="E9322" t="s">
        <v>19570</v>
      </c>
      <c r="F9322" t="s">
        <v>19571</v>
      </c>
      <c r="G9322" t="s">
        <v>19572</v>
      </c>
      <c r="H9322">
        <v>77.152460000000005</v>
      </c>
      <c r="I9322">
        <v>28.538993000000001</v>
      </c>
      <c r="J9322" t="s">
        <v>3851</v>
      </c>
      <c r="K9322" t="s">
        <v>28</v>
      </c>
      <c r="L9322" t="s">
        <v>36</v>
      </c>
      <c r="M9322" t="s">
        <v>29</v>
      </c>
      <c r="N9322" t="s">
        <v>29</v>
      </c>
      <c r="O9322" t="s">
        <v>29</v>
      </c>
      <c r="P9322">
        <v>4</v>
      </c>
      <c r="Q9322">
        <v>97</v>
      </c>
      <c r="R9322">
        <v>3200</v>
      </c>
      <c r="S9322" t="str">
        <f>IF(Table1[[#This Row],[Average_Cost_for_two]]&lt;500,"Low",IF(Table1[[#This Row],[Average_Cost_for_two]]&lt;=1500,"Medium","High"))</f>
        <v>High</v>
      </c>
      <c r="T9322">
        <v>3.6</v>
      </c>
      <c r="U9322">
        <v>2015</v>
      </c>
      <c r="V9322">
        <v>7</v>
      </c>
      <c r="W9322">
        <v>3</v>
      </c>
      <c r="X9322">
        <f>IF(OR(Main!$U9322=0,
       Main!$V9322=0,
       Main!$W9322=0),
   "",
   DATE(Main!$U9322,
        Main!$V9322,
        Main!$W9322)
)</f>
        <v>42188</v>
      </c>
      <c r="Y9322">
        <f>Table1[[#This Row],[Average_Cost_for_two]]*VLOOKUP(Table1[[#This Row],[Currency]],currency!$A$2:$B$10,2,FALSE)</f>
        <v>38.4</v>
      </c>
      <c r="Z9322" t="str">
        <f>VLOOKUP(C9322,country!A:B,2,FALSE)</f>
        <v>India</v>
      </c>
      <c r="AA9322">
        <f t="shared" si="145"/>
        <v>3</v>
      </c>
    </row>
    <row r="9323" spans="1:27" ht="15.75" customHeight="1" x14ac:dyDescent="0.25">
      <c r="A9323">
        <v>301422</v>
      </c>
      <c r="B9323" t="s">
        <v>19936</v>
      </c>
      <c r="C9323">
        <v>1</v>
      </c>
      <c r="D9323" t="s">
        <v>23</v>
      </c>
      <c r="E9323" t="s">
        <v>18102</v>
      </c>
      <c r="F9323" t="s">
        <v>18103</v>
      </c>
      <c r="G9323" t="s">
        <v>18104</v>
      </c>
      <c r="H9323">
        <v>77.229423499999996</v>
      </c>
      <c r="I9323">
        <v>28.601170700000001</v>
      </c>
      <c r="J9323" t="s">
        <v>556</v>
      </c>
      <c r="K9323" t="s">
        <v>28</v>
      </c>
      <c r="L9323" t="s">
        <v>36</v>
      </c>
      <c r="M9323" t="s">
        <v>29</v>
      </c>
      <c r="N9323" t="s">
        <v>29</v>
      </c>
      <c r="O9323" t="s">
        <v>29</v>
      </c>
      <c r="P9323">
        <v>4</v>
      </c>
      <c r="Q9323">
        <v>147</v>
      </c>
      <c r="R9323">
        <v>3200</v>
      </c>
      <c r="S9323" t="str">
        <f>IF(Table1[[#This Row],[Average_Cost_for_two]]&lt;500,"Low",IF(Table1[[#This Row],[Average_Cost_for_two]]&lt;=1500,"Medium","High"))</f>
        <v>High</v>
      </c>
      <c r="T9323">
        <v>3.7</v>
      </c>
      <c r="U9323">
        <v>2017</v>
      </c>
      <c r="V9323">
        <v>6</v>
      </c>
      <c r="W9323">
        <v>7</v>
      </c>
      <c r="X9323">
        <f>IF(OR(Main!$U9323=0,
       Main!$V9323=0,
       Main!$W9323=0),
   "",
   DATE(Main!$U9323,
        Main!$V9323,
        Main!$W9323)
)</f>
        <v>42893</v>
      </c>
      <c r="Y9323">
        <f>Table1[[#This Row],[Average_Cost_for_two]]*VLOOKUP(Table1[[#This Row],[Currency]],currency!$A$2:$B$10,2,FALSE)</f>
        <v>38.4</v>
      </c>
      <c r="Z9323" t="str">
        <f>VLOOKUP(C9323,country!A:B,2,FALSE)</f>
        <v>India</v>
      </c>
      <c r="AA9323">
        <f t="shared" si="145"/>
        <v>2</v>
      </c>
    </row>
    <row r="9324" spans="1:27" ht="15.75" customHeight="1" x14ac:dyDescent="0.25">
      <c r="A9324">
        <v>4374</v>
      </c>
      <c r="B9324" t="s">
        <v>19937</v>
      </c>
      <c r="C9324">
        <v>1</v>
      </c>
      <c r="D9324" t="s">
        <v>23</v>
      </c>
      <c r="E9324" t="s">
        <v>12187</v>
      </c>
      <c r="F9324" t="s">
        <v>12188</v>
      </c>
      <c r="G9324" t="s">
        <v>12189</v>
      </c>
      <c r="H9324">
        <v>77.225802900000005</v>
      </c>
      <c r="I9324">
        <v>28.6737511</v>
      </c>
      <c r="J9324" t="s">
        <v>3585</v>
      </c>
      <c r="K9324" t="s">
        <v>28</v>
      </c>
      <c r="L9324" t="s">
        <v>36</v>
      </c>
      <c r="M9324" t="s">
        <v>29</v>
      </c>
      <c r="N9324" t="s">
        <v>29</v>
      </c>
      <c r="O9324" t="s">
        <v>29</v>
      </c>
      <c r="P9324">
        <v>4</v>
      </c>
      <c r="Q9324">
        <v>39</v>
      </c>
      <c r="R9324">
        <v>3200</v>
      </c>
      <c r="S9324" t="str">
        <f>IF(Table1[[#This Row],[Average_Cost_for_two]]&lt;500,"Low",IF(Table1[[#This Row],[Average_Cost_for_two]]&lt;=1500,"Medium","High"))</f>
        <v>High</v>
      </c>
      <c r="T9324">
        <v>3.4</v>
      </c>
      <c r="U9324">
        <v>2015</v>
      </c>
      <c r="V9324">
        <v>2</v>
      </c>
      <c r="W9324">
        <v>9</v>
      </c>
      <c r="X9324">
        <f>IF(OR(Main!$U9324=0,
       Main!$V9324=0,
       Main!$W9324=0),
   "",
   DATE(Main!$U9324,
        Main!$V9324,
        Main!$W9324)
)</f>
        <v>42044</v>
      </c>
      <c r="Y9324">
        <f>Table1[[#This Row],[Average_Cost_for_two]]*VLOOKUP(Table1[[#This Row],[Currency]],currency!$A$2:$B$10,2,FALSE)</f>
        <v>38.4</v>
      </c>
      <c r="Z9324" t="str">
        <f>VLOOKUP(C9324,country!A:B,2,FALSE)</f>
        <v>India</v>
      </c>
      <c r="AA9324">
        <f t="shared" si="145"/>
        <v>1</v>
      </c>
    </row>
    <row r="9325" spans="1:27" ht="15.75" customHeight="1" x14ac:dyDescent="0.25">
      <c r="A9325">
        <v>8241</v>
      </c>
      <c r="B9325" t="s">
        <v>19938</v>
      </c>
      <c r="C9325">
        <v>1</v>
      </c>
      <c r="D9325" t="s">
        <v>11222</v>
      </c>
      <c r="E9325" t="s">
        <v>19939</v>
      </c>
      <c r="F9325" t="s">
        <v>11460</v>
      </c>
      <c r="G9325" t="s">
        <v>11461</v>
      </c>
      <c r="H9325">
        <v>77.099298300000001</v>
      </c>
      <c r="I9325">
        <v>28.448173000000001</v>
      </c>
      <c r="J9325" t="s">
        <v>19940</v>
      </c>
      <c r="K9325" t="s">
        <v>28</v>
      </c>
      <c r="L9325" t="s">
        <v>36</v>
      </c>
      <c r="M9325" t="s">
        <v>29</v>
      </c>
      <c r="N9325" t="s">
        <v>29</v>
      </c>
      <c r="O9325" t="s">
        <v>29</v>
      </c>
      <c r="P9325">
        <v>4</v>
      </c>
      <c r="Q9325">
        <v>1193</v>
      </c>
      <c r="R9325">
        <v>3200</v>
      </c>
      <c r="S9325" t="str">
        <f>IF(Table1[[#This Row],[Average_Cost_for_two]]&lt;500,"Low",IF(Table1[[#This Row],[Average_Cost_for_two]]&lt;=1500,"Medium","High"))</f>
        <v>High</v>
      </c>
      <c r="T9325">
        <v>4.2</v>
      </c>
      <c r="U9325">
        <v>2017</v>
      </c>
      <c r="V9325">
        <v>8</v>
      </c>
      <c r="W9325">
        <v>27</v>
      </c>
      <c r="X9325">
        <f>IF(OR(Main!$U9325=0,
       Main!$V9325=0,
       Main!$W9325=0),
   "",
   DATE(Main!$U9325,
        Main!$V9325,
        Main!$W9325)
)</f>
        <v>42974</v>
      </c>
      <c r="Y9325">
        <f>Table1[[#This Row],[Average_Cost_for_two]]*VLOOKUP(Table1[[#This Row],[Currency]],currency!$A$2:$B$10,2,FALSE)</f>
        <v>38.4</v>
      </c>
      <c r="Z9325" t="str">
        <f>VLOOKUP(C9325,country!A:B,2,FALSE)</f>
        <v>India</v>
      </c>
      <c r="AA9325">
        <f t="shared" si="145"/>
        <v>3</v>
      </c>
    </row>
    <row r="9326" spans="1:27" ht="15.75" customHeight="1" x14ac:dyDescent="0.25">
      <c r="A9326">
        <v>3924</v>
      </c>
      <c r="B9326" t="s">
        <v>19941</v>
      </c>
      <c r="C9326">
        <v>1</v>
      </c>
      <c r="D9326" t="s">
        <v>13426</v>
      </c>
      <c r="E9326" t="s">
        <v>19942</v>
      </c>
      <c r="F9326" t="s">
        <v>19943</v>
      </c>
      <c r="G9326" t="s">
        <v>19944</v>
      </c>
      <c r="H9326">
        <v>77.322189730000005</v>
      </c>
      <c r="I9326">
        <v>28.568597929999999</v>
      </c>
      <c r="J9326" t="s">
        <v>19945</v>
      </c>
      <c r="K9326" t="s">
        <v>28</v>
      </c>
      <c r="L9326" t="s">
        <v>36</v>
      </c>
      <c r="M9326" t="s">
        <v>29</v>
      </c>
      <c r="N9326" t="s">
        <v>29</v>
      </c>
      <c r="O9326" t="s">
        <v>29</v>
      </c>
      <c r="P9326">
        <v>4</v>
      </c>
      <c r="Q9326">
        <v>218</v>
      </c>
      <c r="R9326">
        <v>3200</v>
      </c>
      <c r="S9326" t="str">
        <f>IF(Table1[[#This Row],[Average_Cost_for_two]]&lt;500,"Low",IF(Table1[[#This Row],[Average_Cost_for_two]]&lt;=1500,"Medium","High"))</f>
        <v>High</v>
      </c>
      <c r="T9326">
        <v>3.5</v>
      </c>
      <c r="U9326">
        <v>2011</v>
      </c>
      <c r="V9326">
        <v>10</v>
      </c>
      <c r="W9326">
        <v>19</v>
      </c>
      <c r="X9326">
        <f>IF(OR(Main!$U9326=0,
       Main!$V9326=0,
       Main!$W9326=0),
   "",
   DATE(Main!$U9326,
        Main!$V9326,
        Main!$W9326)
)</f>
        <v>40835</v>
      </c>
      <c r="Y9326">
        <f>Table1[[#This Row],[Average_Cost_for_two]]*VLOOKUP(Table1[[#This Row],[Currency]],currency!$A$2:$B$10,2,FALSE)</f>
        <v>38.4</v>
      </c>
      <c r="Z9326" t="str">
        <f>VLOOKUP(C9326,country!A:B,2,FALSE)</f>
        <v>India</v>
      </c>
      <c r="AA9326">
        <f t="shared" si="145"/>
        <v>4</v>
      </c>
    </row>
    <row r="9327" spans="1:27" ht="15.75" customHeight="1" x14ac:dyDescent="0.25">
      <c r="A9327">
        <v>75989</v>
      </c>
      <c r="B9327" t="s">
        <v>19946</v>
      </c>
      <c r="C9327">
        <v>189</v>
      </c>
      <c r="D9327" t="s">
        <v>2555</v>
      </c>
      <c r="E9327" t="s">
        <v>19947</v>
      </c>
      <c r="F9327" t="s">
        <v>19948</v>
      </c>
      <c r="G9327" t="s">
        <v>19949</v>
      </c>
      <c r="H9327">
        <v>27.999096999999999</v>
      </c>
      <c r="I9327">
        <v>-25.761237999999999</v>
      </c>
      <c r="J9327" t="s">
        <v>2350</v>
      </c>
      <c r="K9327" t="s">
        <v>2543</v>
      </c>
      <c r="L9327" t="s">
        <v>29</v>
      </c>
      <c r="M9327" t="s">
        <v>29</v>
      </c>
      <c r="N9327" t="s">
        <v>29</v>
      </c>
      <c r="O9327" t="s">
        <v>29</v>
      </c>
      <c r="P9327">
        <v>4</v>
      </c>
      <c r="Q9327">
        <v>85</v>
      </c>
      <c r="R9327">
        <v>3210</v>
      </c>
      <c r="S9327" t="str">
        <f>IF(Table1[[#This Row],[Average_Cost_for_two]]&lt;500,"Low",IF(Table1[[#This Row],[Average_Cost_for_two]]&lt;=1500,"Medium","High"))</f>
        <v>High</v>
      </c>
      <c r="T9327">
        <v>4.9000000000000004</v>
      </c>
      <c r="U9327">
        <v>2017</v>
      </c>
      <c r="V9327">
        <v>6</v>
      </c>
      <c r="W9327">
        <v>14</v>
      </c>
      <c r="X9327">
        <f>IF(OR(Main!$U9327=0,
       Main!$V9327=0,
       Main!$W9327=0),
   "",
   DATE(Main!$U9327,
        Main!$V9327,
        Main!$W9327)
)</f>
        <v>42900</v>
      </c>
      <c r="Y9327">
        <f>Table1[[#This Row],[Average_Cost_for_two]]*VLOOKUP(Table1[[#This Row],[Currency]],currency!$A$2:$B$10,2,FALSE)</f>
        <v>163.70999999999998</v>
      </c>
      <c r="Z9327" t="str">
        <f>VLOOKUP(C9327,country!A:B,2,FALSE)</f>
        <v>South Africa</v>
      </c>
      <c r="AA9327">
        <f t="shared" si="145"/>
        <v>2</v>
      </c>
    </row>
    <row r="9328" spans="1:27" ht="15.75" customHeight="1" x14ac:dyDescent="0.25">
      <c r="A9328">
        <v>4283</v>
      </c>
      <c r="B9328" t="s">
        <v>19950</v>
      </c>
      <c r="C9328">
        <v>1</v>
      </c>
      <c r="D9328" t="s">
        <v>23</v>
      </c>
      <c r="E9328" t="s">
        <v>19951</v>
      </c>
      <c r="F9328" t="s">
        <v>19952</v>
      </c>
      <c r="G9328" t="s">
        <v>19953</v>
      </c>
      <c r="H9328">
        <v>77.197071390000005</v>
      </c>
      <c r="I9328">
        <v>28.514237290000001</v>
      </c>
      <c r="J9328" t="s">
        <v>19954</v>
      </c>
      <c r="K9328" t="s">
        <v>28</v>
      </c>
      <c r="L9328" t="s">
        <v>36</v>
      </c>
      <c r="M9328" t="s">
        <v>29</v>
      </c>
      <c r="N9328" t="s">
        <v>29</v>
      </c>
      <c r="O9328" t="s">
        <v>29</v>
      </c>
      <c r="P9328">
        <v>4</v>
      </c>
      <c r="Q9328">
        <v>1561</v>
      </c>
      <c r="R9328">
        <v>3300</v>
      </c>
      <c r="S9328" t="str">
        <f>IF(Table1[[#This Row],[Average_Cost_for_two]]&lt;500,"Low",IF(Table1[[#This Row],[Average_Cost_for_two]]&lt;=1500,"Medium","High"))</f>
        <v>High</v>
      </c>
      <c r="T9328">
        <v>4.2</v>
      </c>
      <c r="U9328">
        <v>2011</v>
      </c>
      <c r="V9328">
        <v>1</v>
      </c>
      <c r="W9328">
        <v>22</v>
      </c>
      <c r="X9328">
        <f>IF(OR(Main!$U9328=0,
       Main!$V9328=0,
       Main!$W9328=0),
   "",
   DATE(Main!$U9328,
        Main!$V9328,
        Main!$W9328)
)</f>
        <v>40565</v>
      </c>
      <c r="Y9328">
        <f>Table1[[#This Row],[Average_Cost_for_two]]*VLOOKUP(Table1[[#This Row],[Currency]],currency!$A$2:$B$10,2,FALSE)</f>
        <v>39.6</v>
      </c>
      <c r="Z9328" t="str">
        <f>VLOOKUP(C9328,country!A:B,2,FALSE)</f>
        <v>India</v>
      </c>
      <c r="AA9328">
        <f t="shared" si="145"/>
        <v>1</v>
      </c>
    </row>
    <row r="9329" spans="1:27" ht="15.75" customHeight="1" x14ac:dyDescent="0.25">
      <c r="A9329">
        <v>18422475</v>
      </c>
      <c r="B9329" t="s">
        <v>19955</v>
      </c>
      <c r="C9329">
        <v>1</v>
      </c>
      <c r="D9329" t="s">
        <v>11222</v>
      </c>
      <c r="E9329" t="s">
        <v>19956</v>
      </c>
      <c r="F9329" t="s">
        <v>11371</v>
      </c>
      <c r="G9329" t="s">
        <v>11372</v>
      </c>
      <c r="H9329">
        <v>77.064243000000005</v>
      </c>
      <c r="I9329">
        <v>28.4640533</v>
      </c>
      <c r="J9329" t="s">
        <v>2101</v>
      </c>
      <c r="K9329" t="s">
        <v>28</v>
      </c>
      <c r="L9329" t="s">
        <v>29</v>
      </c>
      <c r="M9329" t="s">
        <v>29</v>
      </c>
      <c r="N9329" t="s">
        <v>29</v>
      </c>
      <c r="O9329" t="s">
        <v>29</v>
      </c>
      <c r="P9329">
        <v>4</v>
      </c>
      <c r="Q9329">
        <v>56</v>
      </c>
      <c r="R9329">
        <v>3300</v>
      </c>
      <c r="S9329" t="str">
        <f>IF(Table1[[#This Row],[Average_Cost_for_two]]&lt;500,"Low",IF(Table1[[#This Row],[Average_Cost_for_two]]&lt;=1500,"Medium","High"))</f>
        <v>High</v>
      </c>
      <c r="T9329">
        <v>4.3</v>
      </c>
      <c r="U9329">
        <v>2013</v>
      </c>
      <c r="V9329">
        <v>7</v>
      </c>
      <c r="W9329">
        <v>28</v>
      </c>
      <c r="X9329">
        <f>IF(OR(Main!$U9329=0,
       Main!$V9329=0,
       Main!$W9329=0),
   "",
   DATE(Main!$U9329,
        Main!$V9329,
        Main!$W9329)
)</f>
        <v>41483</v>
      </c>
      <c r="Y9329">
        <f>Table1[[#This Row],[Average_Cost_for_two]]*VLOOKUP(Table1[[#This Row],[Currency]],currency!$A$2:$B$10,2,FALSE)</f>
        <v>39.6</v>
      </c>
      <c r="Z9329" t="str">
        <f>VLOOKUP(C9329,country!A:B,2,FALSE)</f>
        <v>India</v>
      </c>
      <c r="AA9329">
        <f t="shared" si="145"/>
        <v>3</v>
      </c>
    </row>
    <row r="9330" spans="1:27" ht="15.75" customHeight="1" x14ac:dyDescent="0.25">
      <c r="A9330">
        <v>304239</v>
      </c>
      <c r="B9330" t="s">
        <v>19957</v>
      </c>
      <c r="C9330">
        <v>1</v>
      </c>
      <c r="D9330" t="s">
        <v>23</v>
      </c>
      <c r="E9330" t="s">
        <v>5424</v>
      </c>
      <c r="F9330" t="s">
        <v>3063</v>
      </c>
      <c r="G9330" t="s">
        <v>3064</v>
      </c>
      <c r="H9330">
        <v>77.251157000000006</v>
      </c>
      <c r="I9330">
        <v>28.551251199999999</v>
      </c>
      <c r="J9330" t="s">
        <v>19954</v>
      </c>
      <c r="K9330" t="s">
        <v>28</v>
      </c>
      <c r="L9330" t="s">
        <v>36</v>
      </c>
      <c r="M9330" t="s">
        <v>29</v>
      </c>
      <c r="N9330" t="s">
        <v>29</v>
      </c>
      <c r="O9330" t="s">
        <v>29</v>
      </c>
      <c r="P9330">
        <v>4</v>
      </c>
      <c r="Q9330">
        <v>752</v>
      </c>
      <c r="R9330">
        <v>3500</v>
      </c>
      <c r="S9330" t="str">
        <f>IF(Table1[[#This Row],[Average_Cost_for_two]]&lt;500,"Low",IF(Table1[[#This Row],[Average_Cost_for_two]]&lt;=1500,"Medium","High"))</f>
        <v>High</v>
      </c>
      <c r="T9330">
        <v>4</v>
      </c>
      <c r="U9330">
        <v>2018</v>
      </c>
      <c r="V9330">
        <v>8</v>
      </c>
      <c r="W9330">
        <v>24</v>
      </c>
      <c r="X9330">
        <f>IF(OR(Main!$U9330=0,
       Main!$V9330=0,
       Main!$W9330=0),
   "",
   DATE(Main!$U9330,
        Main!$V9330,
        Main!$W9330)
)</f>
        <v>43336</v>
      </c>
      <c r="Y9330">
        <f>Table1[[#This Row],[Average_Cost_for_two]]*VLOOKUP(Table1[[#This Row],[Currency]],currency!$A$2:$B$10,2,FALSE)</f>
        <v>42</v>
      </c>
      <c r="Z9330" t="str">
        <f>VLOOKUP(C9330,country!A:B,2,FALSE)</f>
        <v>India</v>
      </c>
      <c r="AA9330">
        <f t="shared" si="145"/>
        <v>3</v>
      </c>
    </row>
    <row r="9331" spans="1:27" ht="15.75" customHeight="1" x14ac:dyDescent="0.25">
      <c r="A9331">
        <v>18261157</v>
      </c>
      <c r="B9331" t="s">
        <v>19958</v>
      </c>
      <c r="C9331">
        <v>1</v>
      </c>
      <c r="D9331" t="s">
        <v>23</v>
      </c>
      <c r="E9331" t="s">
        <v>19959</v>
      </c>
      <c r="F9331" t="s">
        <v>12330</v>
      </c>
      <c r="G9331" t="s">
        <v>12331</v>
      </c>
      <c r="H9331">
        <v>77.217836599999998</v>
      </c>
      <c r="I9331">
        <v>28.620766</v>
      </c>
      <c r="J9331" t="s">
        <v>19960</v>
      </c>
      <c r="K9331" t="s">
        <v>28</v>
      </c>
      <c r="L9331" t="s">
        <v>36</v>
      </c>
      <c r="M9331" t="s">
        <v>29</v>
      </c>
      <c r="N9331" t="s">
        <v>29</v>
      </c>
      <c r="O9331" t="s">
        <v>29</v>
      </c>
      <c r="P9331">
        <v>4</v>
      </c>
      <c r="Q9331">
        <v>27</v>
      </c>
      <c r="R9331">
        <v>3500</v>
      </c>
      <c r="S9331" t="str">
        <f>IF(Table1[[#This Row],[Average_Cost_for_two]]&lt;500,"Low",IF(Table1[[#This Row],[Average_Cost_for_two]]&lt;=1500,"Medium","High"))</f>
        <v>High</v>
      </c>
      <c r="T9331">
        <v>3.4</v>
      </c>
      <c r="U9331">
        <v>2016</v>
      </c>
      <c r="V9331">
        <v>7</v>
      </c>
      <c r="W9331">
        <v>27</v>
      </c>
      <c r="X9331">
        <f>IF(OR(Main!$U9331=0,
       Main!$V9331=0,
       Main!$W9331=0),
   "",
   DATE(Main!$U9331,
        Main!$V9331,
        Main!$W9331)
)</f>
        <v>42578</v>
      </c>
      <c r="Y9331">
        <f>Table1[[#This Row],[Average_Cost_for_two]]*VLOOKUP(Table1[[#This Row],[Currency]],currency!$A$2:$B$10,2,FALSE)</f>
        <v>42</v>
      </c>
      <c r="Z9331" t="str">
        <f>VLOOKUP(C9331,country!A:B,2,FALSE)</f>
        <v>India</v>
      </c>
      <c r="AA9331">
        <f t="shared" si="145"/>
        <v>3</v>
      </c>
    </row>
    <row r="9332" spans="1:27" ht="15.75" customHeight="1" x14ac:dyDescent="0.25">
      <c r="A9332">
        <v>4911</v>
      </c>
      <c r="B9332" t="s">
        <v>19961</v>
      </c>
      <c r="C9332">
        <v>1</v>
      </c>
      <c r="D9332" t="s">
        <v>23</v>
      </c>
      <c r="E9332" t="s">
        <v>14268</v>
      </c>
      <c r="F9332" t="s">
        <v>14269</v>
      </c>
      <c r="G9332" t="s">
        <v>14270</v>
      </c>
      <c r="H9332">
        <v>77.188564799999995</v>
      </c>
      <c r="I9332">
        <v>28.580216499999999</v>
      </c>
      <c r="J9332" t="s">
        <v>3348</v>
      </c>
      <c r="K9332" t="s">
        <v>28</v>
      </c>
      <c r="L9332" t="s">
        <v>29</v>
      </c>
      <c r="M9332" t="s">
        <v>29</v>
      </c>
      <c r="N9332" t="s">
        <v>29</v>
      </c>
      <c r="O9332" t="s">
        <v>29</v>
      </c>
      <c r="P9332">
        <v>4</v>
      </c>
      <c r="Q9332">
        <v>59</v>
      </c>
      <c r="R9332">
        <v>3500</v>
      </c>
      <c r="S9332" t="str">
        <f>IF(Table1[[#This Row],[Average_Cost_for_two]]&lt;500,"Low",IF(Table1[[#This Row],[Average_Cost_for_two]]&lt;=1500,"Medium","High"))</f>
        <v>High</v>
      </c>
      <c r="T9332">
        <v>3.7</v>
      </c>
      <c r="U9332">
        <v>2017</v>
      </c>
      <c r="V9332">
        <v>3</v>
      </c>
      <c r="W9332">
        <v>4</v>
      </c>
      <c r="X9332">
        <f>IF(OR(Main!$U9332=0,
       Main!$V9332=0,
       Main!$W9332=0),
   "",
   DATE(Main!$U9332,
        Main!$V9332,
        Main!$W9332)
)</f>
        <v>42798</v>
      </c>
      <c r="Y9332">
        <f>Table1[[#This Row],[Average_Cost_for_two]]*VLOOKUP(Table1[[#This Row],[Currency]],currency!$A$2:$B$10,2,FALSE)</f>
        <v>42</v>
      </c>
      <c r="Z9332" t="str">
        <f>VLOOKUP(C9332,country!A:B,2,FALSE)</f>
        <v>India</v>
      </c>
      <c r="AA9332">
        <f t="shared" si="145"/>
        <v>1</v>
      </c>
    </row>
    <row r="9333" spans="1:27" ht="15.75" customHeight="1" x14ac:dyDescent="0.25">
      <c r="A9333">
        <v>300696</v>
      </c>
      <c r="B9333" t="s">
        <v>19962</v>
      </c>
      <c r="C9333">
        <v>1</v>
      </c>
      <c r="D9333" t="s">
        <v>23</v>
      </c>
      <c r="E9333" t="s">
        <v>19566</v>
      </c>
      <c r="F9333" t="s">
        <v>19567</v>
      </c>
      <c r="G9333" t="s">
        <v>19568</v>
      </c>
      <c r="H9333">
        <v>77.303177779999999</v>
      </c>
      <c r="I9333">
        <v>28.661133329999998</v>
      </c>
      <c r="J9333" t="s">
        <v>1766</v>
      </c>
      <c r="K9333" t="s">
        <v>28</v>
      </c>
      <c r="L9333" t="s">
        <v>36</v>
      </c>
      <c r="M9333" t="s">
        <v>29</v>
      </c>
      <c r="N9333" t="s">
        <v>29</v>
      </c>
      <c r="O9333" t="s">
        <v>29</v>
      </c>
      <c r="P9333">
        <v>4</v>
      </c>
      <c r="Q9333">
        <v>42</v>
      </c>
      <c r="R9333">
        <v>3500</v>
      </c>
      <c r="S9333" t="str">
        <f>IF(Table1[[#This Row],[Average_Cost_for_two]]&lt;500,"Low",IF(Table1[[#This Row],[Average_Cost_for_two]]&lt;=1500,"Medium","High"))</f>
        <v>High</v>
      </c>
      <c r="T9333">
        <v>3.6</v>
      </c>
      <c r="U9333">
        <v>2014</v>
      </c>
      <c r="V9333">
        <v>2</v>
      </c>
      <c r="W9333">
        <v>27</v>
      </c>
      <c r="X9333">
        <f>IF(OR(Main!$U9333=0,
       Main!$V9333=0,
       Main!$W9333=0),
   "",
   DATE(Main!$U9333,
        Main!$V9333,
        Main!$W9333)
)</f>
        <v>41697</v>
      </c>
      <c r="Y9333">
        <f>Table1[[#This Row],[Average_Cost_for_two]]*VLOOKUP(Table1[[#This Row],[Currency]],currency!$A$2:$B$10,2,FALSE)</f>
        <v>42</v>
      </c>
      <c r="Z9333" t="str">
        <f>VLOOKUP(C9333,country!A:B,2,FALSE)</f>
        <v>India</v>
      </c>
      <c r="AA9333">
        <f t="shared" si="145"/>
        <v>1</v>
      </c>
    </row>
    <row r="9334" spans="1:27" ht="15.75" customHeight="1" x14ac:dyDescent="0.25">
      <c r="A9334">
        <v>2770</v>
      </c>
      <c r="B9334" t="s">
        <v>19963</v>
      </c>
      <c r="C9334">
        <v>1</v>
      </c>
      <c r="D9334" t="s">
        <v>23</v>
      </c>
      <c r="E9334" t="s">
        <v>19871</v>
      </c>
      <c r="F9334" t="s">
        <v>19872</v>
      </c>
      <c r="G9334" t="s">
        <v>19873</v>
      </c>
      <c r="H9334">
        <v>77.217367330000002</v>
      </c>
      <c r="I9334">
        <v>28.620987209999999</v>
      </c>
      <c r="J9334" t="s">
        <v>19964</v>
      </c>
      <c r="K9334" t="s">
        <v>28</v>
      </c>
      <c r="L9334" t="s">
        <v>36</v>
      </c>
      <c r="M9334" t="s">
        <v>29</v>
      </c>
      <c r="N9334" t="s">
        <v>29</v>
      </c>
      <c r="O9334" t="s">
        <v>29</v>
      </c>
      <c r="P9334">
        <v>4</v>
      </c>
      <c r="Q9334">
        <v>169</v>
      </c>
      <c r="R9334">
        <v>3500</v>
      </c>
      <c r="S9334" t="str">
        <f>IF(Table1[[#This Row],[Average_Cost_for_two]]&lt;500,"Low",IF(Table1[[#This Row],[Average_Cost_for_two]]&lt;=1500,"Medium","High"))</f>
        <v>High</v>
      </c>
      <c r="T9334">
        <v>3.3</v>
      </c>
      <c r="U9334">
        <v>2014</v>
      </c>
      <c r="V9334">
        <v>12</v>
      </c>
      <c r="W9334">
        <v>16</v>
      </c>
      <c r="X9334">
        <f>IF(OR(Main!$U9334=0,
       Main!$V9334=0,
       Main!$W9334=0),
   "",
   DATE(Main!$U9334,
        Main!$V9334,
        Main!$W9334)
)</f>
        <v>41989</v>
      </c>
      <c r="Y9334">
        <f>Table1[[#This Row],[Average_Cost_for_two]]*VLOOKUP(Table1[[#This Row],[Currency]],currency!$A$2:$B$10,2,FALSE)</f>
        <v>42</v>
      </c>
      <c r="Z9334" t="str">
        <f>VLOOKUP(C9334,country!A:B,2,FALSE)</f>
        <v>India</v>
      </c>
      <c r="AA9334">
        <f t="shared" si="145"/>
        <v>4</v>
      </c>
    </row>
    <row r="9335" spans="1:27" ht="15.75" customHeight="1" x14ac:dyDescent="0.25">
      <c r="A9335">
        <v>2745</v>
      </c>
      <c r="B9335" t="s">
        <v>19965</v>
      </c>
      <c r="C9335">
        <v>1</v>
      </c>
      <c r="D9335" t="s">
        <v>23</v>
      </c>
      <c r="E9335" t="s">
        <v>3221</v>
      </c>
      <c r="F9335" t="s">
        <v>3222</v>
      </c>
      <c r="G9335" t="s">
        <v>3221</v>
      </c>
      <c r="H9335">
        <v>77.173439099999996</v>
      </c>
      <c r="I9335">
        <v>28.598177799999998</v>
      </c>
      <c r="J9335" t="s">
        <v>17424</v>
      </c>
      <c r="K9335" t="s">
        <v>28</v>
      </c>
      <c r="L9335" t="s">
        <v>29</v>
      </c>
      <c r="M9335" t="s">
        <v>29</v>
      </c>
      <c r="N9335" t="s">
        <v>29</v>
      </c>
      <c r="O9335" t="s">
        <v>29</v>
      </c>
      <c r="P9335">
        <v>4</v>
      </c>
      <c r="Q9335">
        <v>45</v>
      </c>
      <c r="R9335">
        <v>3500</v>
      </c>
      <c r="S9335" t="str">
        <f>IF(Table1[[#This Row],[Average_Cost_for_two]]&lt;500,"Low",IF(Table1[[#This Row],[Average_Cost_for_two]]&lt;=1500,"Medium","High"))</f>
        <v>High</v>
      </c>
      <c r="T9335">
        <v>3.5</v>
      </c>
      <c r="U9335">
        <v>2010</v>
      </c>
      <c r="V9335">
        <v>11</v>
      </c>
      <c r="W9335">
        <v>27</v>
      </c>
      <c r="X9335">
        <f>IF(OR(Main!$U9335=0,
       Main!$V9335=0,
       Main!$W9335=0),
   "",
   DATE(Main!$U9335,
        Main!$V9335,
        Main!$W9335)
)</f>
        <v>40509</v>
      </c>
      <c r="Y9335">
        <f>Table1[[#This Row],[Average_Cost_for_two]]*VLOOKUP(Table1[[#This Row],[Currency]],currency!$A$2:$B$10,2,FALSE)</f>
        <v>42</v>
      </c>
      <c r="Z9335" t="str">
        <f>VLOOKUP(C9335,country!A:B,2,FALSE)</f>
        <v>India</v>
      </c>
      <c r="AA9335">
        <f t="shared" si="145"/>
        <v>4</v>
      </c>
    </row>
    <row r="9336" spans="1:27" ht="15.75" customHeight="1" x14ac:dyDescent="0.25">
      <c r="A9336">
        <v>4357</v>
      </c>
      <c r="B9336" t="s">
        <v>19966</v>
      </c>
      <c r="C9336">
        <v>1</v>
      </c>
      <c r="D9336" t="s">
        <v>23</v>
      </c>
      <c r="E9336" t="s">
        <v>4366</v>
      </c>
      <c r="F9336" t="s">
        <v>4367</v>
      </c>
      <c r="G9336" t="s">
        <v>4366</v>
      </c>
      <c r="H9336">
        <v>77.185331000000005</v>
      </c>
      <c r="I9336">
        <v>28.569040000000001</v>
      </c>
      <c r="J9336" t="s">
        <v>19967</v>
      </c>
      <c r="K9336" t="s">
        <v>28</v>
      </c>
      <c r="L9336" t="s">
        <v>36</v>
      </c>
      <c r="M9336" t="s">
        <v>29</v>
      </c>
      <c r="N9336" t="s">
        <v>29</v>
      </c>
      <c r="O9336" t="s">
        <v>29</v>
      </c>
      <c r="P9336">
        <v>4</v>
      </c>
      <c r="Q9336">
        <v>261</v>
      </c>
      <c r="R9336">
        <v>3500</v>
      </c>
      <c r="S9336" t="str">
        <f>IF(Table1[[#This Row],[Average_Cost_for_two]]&lt;500,"Low",IF(Table1[[#This Row],[Average_Cost_for_two]]&lt;=1500,"Medium","High"))</f>
        <v>High</v>
      </c>
      <c r="T9336">
        <v>3.6</v>
      </c>
      <c r="U9336">
        <v>2012</v>
      </c>
      <c r="V9336">
        <v>10</v>
      </c>
      <c r="W9336">
        <v>10</v>
      </c>
      <c r="X9336">
        <f>IF(OR(Main!$U9336=0,
       Main!$V9336=0,
       Main!$W9336=0),
   "",
   DATE(Main!$U9336,
        Main!$V9336,
        Main!$W9336)
)</f>
        <v>41192</v>
      </c>
      <c r="Y9336">
        <f>Table1[[#This Row],[Average_Cost_for_two]]*VLOOKUP(Table1[[#This Row],[Currency]],currency!$A$2:$B$10,2,FALSE)</f>
        <v>42</v>
      </c>
      <c r="Z9336" t="str">
        <f>VLOOKUP(C9336,country!A:B,2,FALSE)</f>
        <v>India</v>
      </c>
      <c r="AA9336">
        <f t="shared" si="145"/>
        <v>4</v>
      </c>
    </row>
    <row r="9337" spans="1:27" ht="15.75" customHeight="1" x14ac:dyDescent="0.25">
      <c r="A9337">
        <v>300695</v>
      </c>
      <c r="B9337" t="s">
        <v>19968</v>
      </c>
      <c r="C9337">
        <v>1</v>
      </c>
      <c r="D9337" t="s">
        <v>23</v>
      </c>
      <c r="E9337" t="s">
        <v>19566</v>
      </c>
      <c r="F9337" t="s">
        <v>19567</v>
      </c>
      <c r="G9337" t="s">
        <v>19568</v>
      </c>
      <c r="H9337">
        <v>77.303177779999999</v>
      </c>
      <c r="I9337">
        <v>28.661133329999998</v>
      </c>
      <c r="J9337" t="s">
        <v>27</v>
      </c>
      <c r="K9337" t="s">
        <v>28</v>
      </c>
      <c r="L9337" t="s">
        <v>36</v>
      </c>
      <c r="M9337" t="s">
        <v>29</v>
      </c>
      <c r="N9337" t="s">
        <v>29</v>
      </c>
      <c r="O9337" t="s">
        <v>29</v>
      </c>
      <c r="P9337">
        <v>4</v>
      </c>
      <c r="Q9337">
        <v>184</v>
      </c>
      <c r="R9337">
        <v>3500</v>
      </c>
      <c r="S9337" t="str">
        <f>IF(Table1[[#This Row],[Average_Cost_for_two]]&lt;500,"Low",IF(Table1[[#This Row],[Average_Cost_for_two]]&lt;=1500,"Medium","High"))</f>
        <v>High</v>
      </c>
      <c r="T9337">
        <v>4</v>
      </c>
      <c r="U9337">
        <v>2015</v>
      </c>
      <c r="V9337">
        <v>8</v>
      </c>
      <c r="W9337">
        <v>9</v>
      </c>
      <c r="X9337">
        <f>IF(OR(Main!$U9337=0,
       Main!$V9337=0,
       Main!$W9337=0),
   "",
   DATE(Main!$U9337,
        Main!$V9337,
        Main!$W9337)
)</f>
        <v>42225</v>
      </c>
      <c r="Y9337">
        <f>Table1[[#This Row],[Average_Cost_for_two]]*VLOOKUP(Table1[[#This Row],[Currency]],currency!$A$2:$B$10,2,FALSE)</f>
        <v>42</v>
      </c>
      <c r="Z9337" t="str">
        <f>VLOOKUP(C9337,country!A:B,2,FALSE)</f>
        <v>India</v>
      </c>
      <c r="AA9337">
        <f t="shared" si="145"/>
        <v>3</v>
      </c>
    </row>
    <row r="9338" spans="1:27" ht="15.75" customHeight="1" x14ac:dyDescent="0.25">
      <c r="A9338">
        <v>4503</v>
      </c>
      <c r="B9338" t="s">
        <v>19969</v>
      </c>
      <c r="C9338">
        <v>1</v>
      </c>
      <c r="D9338" t="s">
        <v>23</v>
      </c>
      <c r="E9338" t="s">
        <v>19880</v>
      </c>
      <c r="F9338" t="s">
        <v>19881</v>
      </c>
      <c r="G9338" t="s">
        <v>19882</v>
      </c>
      <c r="H9338">
        <v>77.1758533</v>
      </c>
      <c r="I9338">
        <v>28.642745300000001</v>
      </c>
      <c r="J9338" t="s">
        <v>27</v>
      </c>
      <c r="K9338" t="s">
        <v>28</v>
      </c>
      <c r="L9338" t="s">
        <v>36</v>
      </c>
      <c r="M9338" t="s">
        <v>29</v>
      </c>
      <c r="N9338" t="s">
        <v>29</v>
      </c>
      <c r="O9338" t="s">
        <v>29</v>
      </c>
      <c r="P9338">
        <v>4</v>
      </c>
      <c r="Q9338">
        <v>120</v>
      </c>
      <c r="R9338">
        <v>3500</v>
      </c>
      <c r="S9338" t="str">
        <f>IF(Table1[[#This Row],[Average_Cost_for_two]]&lt;500,"Low",IF(Table1[[#This Row],[Average_Cost_for_two]]&lt;=1500,"Medium","High"))</f>
        <v>High</v>
      </c>
      <c r="T9338">
        <v>3.4</v>
      </c>
      <c r="U9338">
        <v>2011</v>
      </c>
      <c r="V9338">
        <v>4</v>
      </c>
      <c r="W9338">
        <v>4</v>
      </c>
      <c r="X9338">
        <f>IF(OR(Main!$U9338=0,
       Main!$V9338=0,
       Main!$W9338=0),
   "",
   DATE(Main!$U9338,
        Main!$V9338,
        Main!$W9338)
)</f>
        <v>40637</v>
      </c>
      <c r="Y9338">
        <f>Table1[[#This Row],[Average_Cost_for_two]]*VLOOKUP(Table1[[#This Row],[Currency]],currency!$A$2:$B$10,2,FALSE)</f>
        <v>42</v>
      </c>
      <c r="Z9338" t="str">
        <f>VLOOKUP(C9338,country!A:B,2,FALSE)</f>
        <v>India</v>
      </c>
      <c r="AA9338">
        <f t="shared" si="145"/>
        <v>2</v>
      </c>
    </row>
    <row r="9339" spans="1:27" ht="15.75" customHeight="1" x14ac:dyDescent="0.25">
      <c r="A9339">
        <v>4358</v>
      </c>
      <c r="B9339" t="s">
        <v>19970</v>
      </c>
      <c r="C9339">
        <v>1</v>
      </c>
      <c r="D9339" t="s">
        <v>11222</v>
      </c>
      <c r="E9339" t="s">
        <v>19971</v>
      </c>
      <c r="F9339" t="s">
        <v>19972</v>
      </c>
      <c r="G9339" t="s">
        <v>19973</v>
      </c>
      <c r="H9339">
        <v>77.060089099999999</v>
      </c>
      <c r="I9339">
        <v>28.4684326</v>
      </c>
      <c r="J9339" t="s">
        <v>536</v>
      </c>
      <c r="K9339" t="s">
        <v>28</v>
      </c>
      <c r="L9339" t="s">
        <v>36</v>
      </c>
      <c r="M9339" t="s">
        <v>29</v>
      </c>
      <c r="N9339" t="s">
        <v>29</v>
      </c>
      <c r="O9339" t="s">
        <v>29</v>
      </c>
      <c r="P9339">
        <v>4</v>
      </c>
      <c r="Q9339">
        <v>181</v>
      </c>
      <c r="R9339">
        <v>3500</v>
      </c>
      <c r="S9339" t="str">
        <f>IF(Table1[[#This Row],[Average_Cost_for_two]]&lt;500,"Low",IF(Table1[[#This Row],[Average_Cost_for_two]]&lt;=1500,"Medium","High"))</f>
        <v>High</v>
      </c>
      <c r="T9339">
        <v>3.9</v>
      </c>
      <c r="U9339">
        <v>2017</v>
      </c>
      <c r="V9339">
        <v>8</v>
      </c>
      <c r="W9339">
        <v>3</v>
      </c>
      <c r="X9339">
        <f>IF(OR(Main!$U9339=0,
       Main!$V9339=0,
       Main!$W9339=0),
   "",
   DATE(Main!$U9339,
        Main!$V9339,
        Main!$W9339)
)</f>
        <v>42950</v>
      </c>
      <c r="Y9339">
        <f>Table1[[#This Row],[Average_Cost_for_two]]*VLOOKUP(Table1[[#This Row],[Currency]],currency!$A$2:$B$10,2,FALSE)</f>
        <v>42</v>
      </c>
      <c r="Z9339" t="str">
        <f>VLOOKUP(C9339,country!A:B,2,FALSE)</f>
        <v>India</v>
      </c>
      <c r="AA9339">
        <f t="shared" si="145"/>
        <v>3</v>
      </c>
    </row>
    <row r="9340" spans="1:27" ht="15.75" customHeight="1" x14ac:dyDescent="0.25">
      <c r="A9340">
        <v>301559</v>
      </c>
      <c r="B9340" t="s">
        <v>19974</v>
      </c>
      <c r="C9340">
        <v>1</v>
      </c>
      <c r="D9340" t="s">
        <v>11222</v>
      </c>
      <c r="E9340" t="s">
        <v>19975</v>
      </c>
      <c r="F9340" t="s">
        <v>19976</v>
      </c>
      <c r="G9340" t="s">
        <v>19977</v>
      </c>
      <c r="H9340">
        <v>77.070095300000006</v>
      </c>
      <c r="I9340">
        <v>28.4562499</v>
      </c>
      <c r="J9340" t="s">
        <v>19978</v>
      </c>
      <c r="K9340" t="s">
        <v>28</v>
      </c>
      <c r="L9340" t="s">
        <v>36</v>
      </c>
      <c r="M9340" t="s">
        <v>29</v>
      </c>
      <c r="N9340" t="s">
        <v>29</v>
      </c>
      <c r="O9340" t="s">
        <v>29</v>
      </c>
      <c r="P9340">
        <v>4</v>
      </c>
      <c r="Q9340">
        <v>305</v>
      </c>
      <c r="R9340">
        <v>3500</v>
      </c>
      <c r="S9340" t="str">
        <f>IF(Table1[[#This Row],[Average_Cost_for_two]]&lt;500,"Low",IF(Table1[[#This Row],[Average_Cost_for_two]]&lt;=1500,"Medium","High"))</f>
        <v>High</v>
      </c>
      <c r="T9340">
        <v>3.8</v>
      </c>
      <c r="U9340">
        <v>2012</v>
      </c>
      <c r="V9340">
        <v>1</v>
      </c>
      <c r="W9340">
        <v>24</v>
      </c>
      <c r="X9340">
        <f>IF(OR(Main!$U9340=0,
       Main!$V9340=0,
       Main!$W9340=0),
   "",
   DATE(Main!$U9340,
        Main!$V9340,
        Main!$W9340)
)</f>
        <v>40932</v>
      </c>
      <c r="Y9340">
        <f>Table1[[#This Row],[Average_Cost_for_two]]*VLOOKUP(Table1[[#This Row],[Currency]],currency!$A$2:$B$10,2,FALSE)</f>
        <v>42</v>
      </c>
      <c r="Z9340" t="str">
        <f>VLOOKUP(C9340,country!A:B,2,FALSE)</f>
        <v>India</v>
      </c>
      <c r="AA9340">
        <f t="shared" si="145"/>
        <v>1</v>
      </c>
    </row>
    <row r="9341" spans="1:27" ht="15.75" customHeight="1" x14ac:dyDescent="0.25">
      <c r="A9341">
        <v>8351</v>
      </c>
      <c r="B9341" t="s">
        <v>19979</v>
      </c>
      <c r="C9341">
        <v>1</v>
      </c>
      <c r="D9341" t="s">
        <v>13426</v>
      </c>
      <c r="E9341" t="s">
        <v>14413</v>
      </c>
      <c r="F9341" t="s">
        <v>14414</v>
      </c>
      <c r="G9341" t="s">
        <v>14415</v>
      </c>
      <c r="H9341">
        <v>77.518139399999995</v>
      </c>
      <c r="I9341">
        <v>28.469702099999999</v>
      </c>
      <c r="J9341" t="s">
        <v>27</v>
      </c>
      <c r="K9341" t="s">
        <v>28</v>
      </c>
      <c r="L9341" t="s">
        <v>36</v>
      </c>
      <c r="M9341" t="s">
        <v>29</v>
      </c>
      <c r="N9341" t="s">
        <v>29</v>
      </c>
      <c r="O9341" t="s">
        <v>29</v>
      </c>
      <c r="P9341">
        <v>4</v>
      </c>
      <c r="Q9341">
        <v>79</v>
      </c>
      <c r="R9341">
        <v>3500</v>
      </c>
      <c r="S9341" t="str">
        <f>IF(Table1[[#This Row],[Average_Cost_for_two]]&lt;500,"Low",IF(Table1[[#This Row],[Average_Cost_for_two]]&lt;=1500,"Medium","High"))</f>
        <v>High</v>
      </c>
      <c r="T9341">
        <v>3.5</v>
      </c>
      <c r="U9341">
        <v>2015</v>
      </c>
      <c r="V9341">
        <v>2</v>
      </c>
      <c r="W9341">
        <v>3</v>
      </c>
      <c r="X9341">
        <f>IF(OR(Main!$U9341=0,
       Main!$V9341=0,
       Main!$W9341=0),
   "",
   DATE(Main!$U9341,
        Main!$V9341,
        Main!$W9341)
)</f>
        <v>42038</v>
      </c>
      <c r="Y9341">
        <f>Table1[[#This Row],[Average_Cost_for_two]]*VLOOKUP(Table1[[#This Row],[Currency]],currency!$A$2:$B$10,2,FALSE)</f>
        <v>42</v>
      </c>
      <c r="Z9341" t="str">
        <f>VLOOKUP(C9341,country!A:B,2,FALSE)</f>
        <v>India</v>
      </c>
      <c r="AA9341">
        <f t="shared" si="145"/>
        <v>1</v>
      </c>
    </row>
    <row r="9342" spans="1:27" ht="15.75" customHeight="1" x14ac:dyDescent="0.25">
      <c r="A9342">
        <v>2674</v>
      </c>
      <c r="B9342" t="s">
        <v>19980</v>
      </c>
      <c r="C9342">
        <v>1</v>
      </c>
      <c r="D9342" t="s">
        <v>23</v>
      </c>
      <c r="E9342" t="s">
        <v>12348</v>
      </c>
      <c r="F9342" t="s">
        <v>4401</v>
      </c>
      <c r="G9342" t="s">
        <v>4402</v>
      </c>
      <c r="H9342">
        <v>77.216883899999999</v>
      </c>
      <c r="I9342">
        <v>28.600169399999999</v>
      </c>
      <c r="J9342" t="s">
        <v>3946</v>
      </c>
      <c r="K9342" t="s">
        <v>28</v>
      </c>
      <c r="L9342" t="s">
        <v>36</v>
      </c>
      <c r="M9342" t="s">
        <v>29</v>
      </c>
      <c r="N9342" t="s">
        <v>29</v>
      </c>
      <c r="O9342" t="s">
        <v>29</v>
      </c>
      <c r="P9342">
        <v>4</v>
      </c>
      <c r="Q9342">
        <v>139</v>
      </c>
      <c r="R9342">
        <v>3600</v>
      </c>
      <c r="S9342" t="str">
        <f>IF(Table1[[#This Row],[Average_Cost_for_two]]&lt;500,"Low",IF(Table1[[#This Row],[Average_Cost_for_two]]&lt;=1500,"Medium","High"))</f>
        <v>High</v>
      </c>
      <c r="T9342">
        <v>3.7</v>
      </c>
      <c r="U9342">
        <v>2018</v>
      </c>
      <c r="V9342">
        <v>5</v>
      </c>
      <c r="W9342">
        <v>28</v>
      </c>
      <c r="X9342">
        <f>IF(OR(Main!$U9342=0,
       Main!$V9342=0,
       Main!$W9342=0),
   "",
   DATE(Main!$U9342,
        Main!$V9342,
        Main!$W9342)
)</f>
        <v>43248</v>
      </c>
      <c r="Y9342">
        <f>Table1[[#This Row],[Average_Cost_for_two]]*VLOOKUP(Table1[[#This Row],[Currency]],currency!$A$2:$B$10,2,FALSE)</f>
        <v>43.2</v>
      </c>
      <c r="Z9342" t="str">
        <f>VLOOKUP(C9342,country!A:B,2,FALSE)</f>
        <v>India</v>
      </c>
      <c r="AA9342">
        <f t="shared" si="145"/>
        <v>2</v>
      </c>
    </row>
    <row r="9343" spans="1:27" ht="15.75" customHeight="1" x14ac:dyDescent="0.25">
      <c r="A9343">
        <v>1898</v>
      </c>
      <c r="B9343" t="s">
        <v>19981</v>
      </c>
      <c r="C9343">
        <v>1</v>
      </c>
      <c r="D9343" t="s">
        <v>23</v>
      </c>
      <c r="E9343" t="s">
        <v>6356</v>
      </c>
      <c r="F9343" t="s">
        <v>3658</v>
      </c>
      <c r="G9343" t="s">
        <v>3659</v>
      </c>
      <c r="H9343">
        <v>77.195647800000003</v>
      </c>
      <c r="I9343">
        <v>28.596694299999999</v>
      </c>
      <c r="J9343" t="s">
        <v>477</v>
      </c>
      <c r="K9343" t="s">
        <v>28</v>
      </c>
      <c r="L9343" t="s">
        <v>36</v>
      </c>
      <c r="M9343" t="s">
        <v>29</v>
      </c>
      <c r="N9343" t="s">
        <v>29</v>
      </c>
      <c r="O9343" t="s">
        <v>29</v>
      </c>
      <c r="P9343">
        <v>4</v>
      </c>
      <c r="Q9343">
        <v>101</v>
      </c>
      <c r="R9343">
        <v>3600</v>
      </c>
      <c r="S9343" t="str">
        <f>IF(Table1[[#This Row],[Average_Cost_for_two]]&lt;500,"Low",IF(Table1[[#This Row],[Average_Cost_for_two]]&lt;=1500,"Medium","High"))</f>
        <v>High</v>
      </c>
      <c r="T9343">
        <v>3.7</v>
      </c>
      <c r="U9343">
        <v>2017</v>
      </c>
      <c r="V9343">
        <v>11</v>
      </c>
      <c r="W9343">
        <v>4</v>
      </c>
      <c r="X9343">
        <f>IF(OR(Main!$U9343=0,
       Main!$V9343=0,
       Main!$W9343=0),
   "",
   DATE(Main!$U9343,
        Main!$V9343,
        Main!$W9343)
)</f>
        <v>43043</v>
      </c>
      <c r="Y9343">
        <f>Table1[[#This Row],[Average_Cost_for_two]]*VLOOKUP(Table1[[#This Row],[Currency]],currency!$A$2:$B$10,2,FALSE)</f>
        <v>43.2</v>
      </c>
      <c r="Z9343" t="str">
        <f>VLOOKUP(C9343,country!A:B,2,FALSE)</f>
        <v>India</v>
      </c>
      <c r="AA9343">
        <f t="shared" si="145"/>
        <v>4</v>
      </c>
    </row>
    <row r="9344" spans="1:27" ht="15.75" customHeight="1" x14ac:dyDescent="0.25">
      <c r="A9344">
        <v>3400072</v>
      </c>
      <c r="B9344" t="s">
        <v>19982</v>
      </c>
      <c r="C9344">
        <v>1</v>
      </c>
      <c r="D9344" t="s">
        <v>11471</v>
      </c>
      <c r="E9344" t="s">
        <v>16364</v>
      </c>
      <c r="F9344" t="s">
        <v>16365</v>
      </c>
      <c r="G9344" t="s">
        <v>16366</v>
      </c>
      <c r="H9344">
        <v>78.057044000000005</v>
      </c>
      <c r="I9344">
        <v>27.163302999999999</v>
      </c>
      <c r="J9344" t="s">
        <v>477</v>
      </c>
      <c r="K9344" t="s">
        <v>28</v>
      </c>
      <c r="L9344" t="s">
        <v>29</v>
      </c>
      <c r="M9344" t="s">
        <v>29</v>
      </c>
      <c r="N9344" t="s">
        <v>29</v>
      </c>
      <c r="O9344" t="s">
        <v>29</v>
      </c>
      <c r="P9344">
        <v>4</v>
      </c>
      <c r="Q9344">
        <v>46</v>
      </c>
      <c r="R9344">
        <v>3600</v>
      </c>
      <c r="S9344" t="str">
        <f>IF(Table1[[#This Row],[Average_Cost_for_two]]&lt;500,"Low",IF(Table1[[#This Row],[Average_Cost_for_two]]&lt;=1500,"Medium","High"))</f>
        <v>High</v>
      </c>
      <c r="T9344">
        <v>3.8</v>
      </c>
      <c r="U9344">
        <v>2018</v>
      </c>
      <c r="V9344">
        <v>6</v>
      </c>
      <c r="W9344">
        <v>10</v>
      </c>
      <c r="X9344">
        <f>IF(OR(Main!$U9344=0,
       Main!$V9344=0,
       Main!$W9344=0),
   "",
   DATE(Main!$U9344,
        Main!$V9344,
        Main!$W9344)
)</f>
        <v>43261</v>
      </c>
      <c r="Y9344">
        <f>Table1[[#This Row],[Average_Cost_for_two]]*VLOOKUP(Table1[[#This Row],[Currency]],currency!$A$2:$B$10,2,FALSE)</f>
        <v>43.2</v>
      </c>
      <c r="Z9344" t="str">
        <f>VLOOKUP(C9344,country!A:B,2,FALSE)</f>
        <v>India</v>
      </c>
      <c r="AA9344">
        <f t="shared" si="145"/>
        <v>2</v>
      </c>
    </row>
    <row r="9345" spans="1:27" ht="15.75" customHeight="1" x14ac:dyDescent="0.25">
      <c r="A9345">
        <v>305549</v>
      </c>
      <c r="B9345" t="s">
        <v>19983</v>
      </c>
      <c r="C9345">
        <v>1</v>
      </c>
      <c r="D9345" t="s">
        <v>23</v>
      </c>
      <c r="E9345" t="s">
        <v>3936</v>
      </c>
      <c r="F9345" t="s">
        <v>3937</v>
      </c>
      <c r="G9345" t="s">
        <v>3938</v>
      </c>
      <c r="H9345">
        <v>77.249316100000001</v>
      </c>
      <c r="I9345">
        <v>28.5495074</v>
      </c>
      <c r="J9345" t="s">
        <v>624</v>
      </c>
      <c r="K9345" t="s">
        <v>28</v>
      </c>
      <c r="L9345" t="s">
        <v>36</v>
      </c>
      <c r="M9345" t="s">
        <v>29</v>
      </c>
      <c r="N9345" t="s">
        <v>29</v>
      </c>
      <c r="O9345" t="s">
        <v>29</v>
      </c>
      <c r="P9345">
        <v>4</v>
      </c>
      <c r="Q9345">
        <v>18</v>
      </c>
      <c r="R9345">
        <v>3650</v>
      </c>
      <c r="S9345" t="str">
        <f>IF(Table1[[#This Row],[Average_Cost_for_two]]&lt;500,"Low",IF(Table1[[#This Row],[Average_Cost_for_two]]&lt;=1500,"Medium","High"))</f>
        <v>High</v>
      </c>
      <c r="T9345">
        <v>3.5</v>
      </c>
      <c r="U9345">
        <v>2013</v>
      </c>
      <c r="V9345">
        <v>3</v>
      </c>
      <c r="W9345">
        <v>20</v>
      </c>
      <c r="X9345">
        <f>IF(OR(Main!$U9345=0,
       Main!$V9345=0,
       Main!$W9345=0),
   "",
   DATE(Main!$U9345,
        Main!$V9345,
        Main!$W9345)
)</f>
        <v>41353</v>
      </c>
      <c r="Y9345">
        <f>Table1[[#This Row],[Average_Cost_for_two]]*VLOOKUP(Table1[[#This Row],[Currency]],currency!$A$2:$B$10,2,FALSE)</f>
        <v>43.800000000000004</v>
      </c>
      <c r="Z9345" t="str">
        <f>VLOOKUP(C9345,country!A:B,2,FALSE)</f>
        <v>India</v>
      </c>
      <c r="AA9345">
        <f t="shared" si="145"/>
        <v>1</v>
      </c>
    </row>
    <row r="9346" spans="1:27" ht="15.75" customHeight="1" x14ac:dyDescent="0.25">
      <c r="A9346">
        <v>18425766</v>
      </c>
      <c r="B9346" t="s">
        <v>19984</v>
      </c>
      <c r="C9346">
        <v>1</v>
      </c>
      <c r="D9346" t="s">
        <v>23</v>
      </c>
      <c r="E9346" t="s">
        <v>4487</v>
      </c>
      <c r="F9346" t="s">
        <v>4488</v>
      </c>
      <c r="G9346" t="s">
        <v>4489</v>
      </c>
      <c r="H9346">
        <v>77.120532999999995</v>
      </c>
      <c r="I9346">
        <v>28.550802000000001</v>
      </c>
      <c r="J9346" t="s">
        <v>2207</v>
      </c>
      <c r="K9346" t="s">
        <v>28</v>
      </c>
      <c r="L9346" t="s">
        <v>29</v>
      </c>
      <c r="M9346" t="s">
        <v>29</v>
      </c>
      <c r="N9346" t="s">
        <v>29</v>
      </c>
      <c r="O9346" t="s">
        <v>29</v>
      </c>
      <c r="P9346">
        <v>4</v>
      </c>
      <c r="Q9346">
        <v>4</v>
      </c>
      <c r="R9346">
        <v>3700</v>
      </c>
      <c r="S9346" t="str">
        <f>IF(Table1[[#This Row],[Average_Cost_for_two]]&lt;500,"Low",IF(Table1[[#This Row],[Average_Cost_for_two]]&lt;=1500,"Medium","High"))</f>
        <v>High</v>
      </c>
      <c r="T9346">
        <v>2.9</v>
      </c>
      <c r="U9346">
        <v>2018</v>
      </c>
      <c r="V9346">
        <v>4</v>
      </c>
      <c r="W9346">
        <v>24</v>
      </c>
      <c r="X9346">
        <f>IF(OR(Main!$U9346=0,
       Main!$V9346=0,
       Main!$W9346=0),
   "",
   DATE(Main!$U9346,
        Main!$V9346,
        Main!$W9346)
)</f>
        <v>43214</v>
      </c>
      <c r="Y9346">
        <f>Table1[[#This Row],[Average_Cost_for_two]]*VLOOKUP(Table1[[#This Row],[Currency]],currency!$A$2:$B$10,2,FALSE)</f>
        <v>44.4</v>
      </c>
      <c r="Z9346" t="str">
        <f>VLOOKUP(C9346,country!A:B,2,FALSE)</f>
        <v>India</v>
      </c>
      <c r="AA9346">
        <f t="shared" ref="AA9346:AA9409" si="146">ROUNDUP(V9346/3,0)</f>
        <v>2</v>
      </c>
    </row>
    <row r="9347" spans="1:27" ht="15.75" customHeight="1" x14ac:dyDescent="0.25">
      <c r="A9347">
        <v>1900</v>
      </c>
      <c r="B9347" t="s">
        <v>19985</v>
      </c>
      <c r="C9347">
        <v>1</v>
      </c>
      <c r="D9347" t="s">
        <v>23</v>
      </c>
      <c r="E9347" t="s">
        <v>6356</v>
      </c>
      <c r="F9347" t="s">
        <v>3658</v>
      </c>
      <c r="G9347" t="s">
        <v>3659</v>
      </c>
      <c r="H9347">
        <v>77.195872399999999</v>
      </c>
      <c r="I9347">
        <v>28.5963125</v>
      </c>
      <c r="J9347" t="s">
        <v>27</v>
      </c>
      <c r="K9347" t="s">
        <v>28</v>
      </c>
      <c r="L9347" t="s">
        <v>36</v>
      </c>
      <c r="M9347" t="s">
        <v>29</v>
      </c>
      <c r="N9347" t="s">
        <v>29</v>
      </c>
      <c r="O9347" t="s">
        <v>29</v>
      </c>
      <c r="P9347">
        <v>4</v>
      </c>
      <c r="Q9347">
        <v>100</v>
      </c>
      <c r="R9347">
        <v>3700</v>
      </c>
      <c r="S9347" t="str">
        <f>IF(Table1[[#This Row],[Average_Cost_for_two]]&lt;500,"Low",IF(Table1[[#This Row],[Average_Cost_for_two]]&lt;=1500,"Medium","High"))</f>
        <v>High</v>
      </c>
      <c r="T9347">
        <v>3.6</v>
      </c>
      <c r="U9347">
        <v>2014</v>
      </c>
      <c r="V9347">
        <v>3</v>
      </c>
      <c r="W9347">
        <v>9</v>
      </c>
      <c r="X9347">
        <f>IF(OR(Main!$U9347=0,
       Main!$V9347=0,
       Main!$W9347=0),
   "",
   DATE(Main!$U9347,
        Main!$V9347,
        Main!$W9347)
)</f>
        <v>41707</v>
      </c>
      <c r="Y9347">
        <f>Table1[[#This Row],[Average_Cost_for_two]]*VLOOKUP(Table1[[#This Row],[Currency]],currency!$A$2:$B$10,2,FALSE)</f>
        <v>44.4</v>
      </c>
      <c r="Z9347" t="str">
        <f>VLOOKUP(C9347,country!A:B,2,FALSE)</f>
        <v>India</v>
      </c>
      <c r="AA9347">
        <f t="shared" si="146"/>
        <v>1</v>
      </c>
    </row>
    <row r="9348" spans="1:27" ht="15.75" customHeight="1" x14ac:dyDescent="0.25">
      <c r="A9348">
        <v>311369</v>
      </c>
      <c r="B9348" t="s">
        <v>19986</v>
      </c>
      <c r="C9348">
        <v>1</v>
      </c>
      <c r="D9348" t="s">
        <v>23</v>
      </c>
      <c r="E9348" t="s">
        <v>19959</v>
      </c>
      <c r="F9348" t="s">
        <v>12330</v>
      </c>
      <c r="G9348" t="s">
        <v>12331</v>
      </c>
      <c r="H9348">
        <v>77.217909599999999</v>
      </c>
      <c r="I9348">
        <v>28.620618799999999</v>
      </c>
      <c r="J9348" t="s">
        <v>19987</v>
      </c>
      <c r="K9348" t="s">
        <v>28</v>
      </c>
      <c r="L9348" t="s">
        <v>36</v>
      </c>
      <c r="M9348" t="s">
        <v>29</v>
      </c>
      <c r="N9348" t="s">
        <v>29</v>
      </c>
      <c r="O9348" t="s">
        <v>29</v>
      </c>
      <c r="P9348">
        <v>4</v>
      </c>
      <c r="Q9348">
        <v>400</v>
      </c>
      <c r="R9348">
        <v>3800</v>
      </c>
      <c r="S9348" t="str">
        <f>IF(Table1[[#This Row],[Average_Cost_for_two]]&lt;500,"Low",IF(Table1[[#This Row],[Average_Cost_for_two]]&lt;=1500,"Medium","High"))</f>
        <v>High</v>
      </c>
      <c r="T9348">
        <v>4.3</v>
      </c>
      <c r="U9348">
        <v>2013</v>
      </c>
      <c r="V9348">
        <v>5</v>
      </c>
      <c r="W9348">
        <v>8</v>
      </c>
      <c r="X9348">
        <f>IF(OR(Main!$U9348=0,
       Main!$V9348=0,
       Main!$W9348=0),
   "",
   DATE(Main!$U9348,
        Main!$V9348,
        Main!$W9348)
)</f>
        <v>41402</v>
      </c>
      <c r="Y9348">
        <f>Table1[[#This Row],[Average_Cost_for_two]]*VLOOKUP(Table1[[#This Row],[Currency]],currency!$A$2:$B$10,2,FALSE)</f>
        <v>45.6</v>
      </c>
      <c r="Z9348" t="str">
        <f>VLOOKUP(C9348,country!A:B,2,FALSE)</f>
        <v>India</v>
      </c>
      <c r="AA9348">
        <f t="shared" si="146"/>
        <v>2</v>
      </c>
    </row>
    <row r="9349" spans="1:27" ht="15.75" customHeight="1" x14ac:dyDescent="0.25">
      <c r="A9349">
        <v>2004</v>
      </c>
      <c r="B9349" t="s">
        <v>19988</v>
      </c>
      <c r="C9349">
        <v>1</v>
      </c>
      <c r="D9349" t="s">
        <v>23</v>
      </c>
      <c r="E9349" t="s">
        <v>19989</v>
      </c>
      <c r="F9349" t="s">
        <v>3116</v>
      </c>
      <c r="G9349" t="s">
        <v>3117</v>
      </c>
      <c r="H9349">
        <v>77.257105999999993</v>
      </c>
      <c r="I9349">
        <v>28.570142000000001</v>
      </c>
      <c r="J9349" t="s">
        <v>3741</v>
      </c>
      <c r="K9349" t="s">
        <v>28</v>
      </c>
      <c r="L9349" t="s">
        <v>29</v>
      </c>
      <c r="M9349" t="s">
        <v>29</v>
      </c>
      <c r="N9349" t="s">
        <v>29</v>
      </c>
      <c r="O9349" t="s">
        <v>29</v>
      </c>
      <c r="P9349">
        <v>4</v>
      </c>
      <c r="Q9349">
        <v>1934</v>
      </c>
      <c r="R9349">
        <v>4000</v>
      </c>
      <c r="S9349" t="str">
        <f>IF(Table1[[#This Row],[Average_Cost_for_two]]&lt;500,"Low",IF(Table1[[#This Row],[Average_Cost_for_two]]&lt;=1500,"Medium","High"))</f>
        <v>High</v>
      </c>
      <c r="T9349">
        <v>4.9000000000000004</v>
      </c>
      <c r="U9349">
        <v>2011</v>
      </c>
      <c r="V9349">
        <v>7</v>
      </c>
      <c r="W9349">
        <v>2</v>
      </c>
      <c r="X9349">
        <f>IF(OR(Main!$U9349=0,
       Main!$V9349=0,
       Main!$W9349=0),
   "",
   DATE(Main!$U9349,
        Main!$V9349,
        Main!$W9349)
)</f>
        <v>40726</v>
      </c>
      <c r="Y9349">
        <f>Table1[[#This Row],[Average_Cost_for_two]]*VLOOKUP(Table1[[#This Row],[Currency]],currency!$A$2:$B$10,2,FALSE)</f>
        <v>48</v>
      </c>
      <c r="Z9349" t="str">
        <f>VLOOKUP(C9349,country!A:B,2,FALSE)</f>
        <v>India</v>
      </c>
      <c r="AA9349">
        <f t="shared" si="146"/>
        <v>3</v>
      </c>
    </row>
    <row r="9350" spans="1:27" ht="15.75" customHeight="1" x14ac:dyDescent="0.25">
      <c r="A9350">
        <v>2739</v>
      </c>
      <c r="B9350" t="s">
        <v>19990</v>
      </c>
      <c r="C9350">
        <v>1</v>
      </c>
      <c r="D9350" t="s">
        <v>23</v>
      </c>
      <c r="E9350" t="s">
        <v>19866</v>
      </c>
      <c r="F9350" t="s">
        <v>19867</v>
      </c>
      <c r="G9350" t="s">
        <v>19868</v>
      </c>
      <c r="H9350">
        <v>77.215918599999995</v>
      </c>
      <c r="I9350">
        <v>28.526782959999998</v>
      </c>
      <c r="J9350" t="s">
        <v>877</v>
      </c>
      <c r="K9350" t="s">
        <v>28</v>
      </c>
      <c r="L9350" t="s">
        <v>36</v>
      </c>
      <c r="M9350" t="s">
        <v>29</v>
      </c>
      <c r="N9350" t="s">
        <v>29</v>
      </c>
      <c r="O9350" t="s">
        <v>29</v>
      </c>
      <c r="P9350">
        <v>4</v>
      </c>
      <c r="Q9350">
        <v>315</v>
      </c>
      <c r="R9350">
        <v>4000</v>
      </c>
      <c r="S9350" t="str">
        <f>IF(Table1[[#This Row],[Average_Cost_for_two]]&lt;500,"Low",IF(Table1[[#This Row],[Average_Cost_for_two]]&lt;=1500,"Medium","High"))</f>
        <v>High</v>
      </c>
      <c r="T9350">
        <v>4</v>
      </c>
      <c r="U9350">
        <v>2018</v>
      </c>
      <c r="V9350">
        <v>7</v>
      </c>
      <c r="W9350">
        <v>18</v>
      </c>
      <c r="X9350">
        <f>IF(OR(Main!$U9350=0,
       Main!$V9350=0,
       Main!$W9350=0),
   "",
   DATE(Main!$U9350,
        Main!$V9350,
        Main!$W9350)
)</f>
        <v>43299</v>
      </c>
      <c r="Y9350">
        <f>Table1[[#This Row],[Average_Cost_for_two]]*VLOOKUP(Table1[[#This Row],[Currency]],currency!$A$2:$B$10,2,FALSE)</f>
        <v>48</v>
      </c>
      <c r="Z9350" t="str">
        <f>VLOOKUP(C9350,country!A:B,2,FALSE)</f>
        <v>India</v>
      </c>
      <c r="AA9350">
        <f t="shared" si="146"/>
        <v>3</v>
      </c>
    </row>
    <row r="9351" spans="1:27" ht="15.75" customHeight="1" x14ac:dyDescent="0.25">
      <c r="A9351">
        <v>4917</v>
      </c>
      <c r="B9351" t="s">
        <v>19991</v>
      </c>
      <c r="C9351">
        <v>1</v>
      </c>
      <c r="D9351" t="s">
        <v>23</v>
      </c>
      <c r="E9351" t="s">
        <v>14268</v>
      </c>
      <c r="F9351" t="s">
        <v>14269</v>
      </c>
      <c r="G9351" t="s">
        <v>14270</v>
      </c>
      <c r="H9351">
        <v>77.188926899999998</v>
      </c>
      <c r="I9351">
        <v>28.579409500000001</v>
      </c>
      <c r="J9351" t="s">
        <v>477</v>
      </c>
      <c r="K9351" t="s">
        <v>28</v>
      </c>
      <c r="L9351" t="s">
        <v>36</v>
      </c>
      <c r="M9351" t="s">
        <v>29</v>
      </c>
      <c r="N9351" t="s">
        <v>29</v>
      </c>
      <c r="O9351" t="s">
        <v>29</v>
      </c>
      <c r="P9351">
        <v>4</v>
      </c>
      <c r="Q9351">
        <v>241</v>
      </c>
      <c r="R9351">
        <v>4000</v>
      </c>
      <c r="S9351" t="str">
        <f>IF(Table1[[#This Row],[Average_Cost_for_two]]&lt;500,"Low",IF(Table1[[#This Row],[Average_Cost_for_two]]&lt;=1500,"Medium","High"))</f>
        <v>High</v>
      </c>
      <c r="T9351">
        <v>3.9</v>
      </c>
      <c r="U9351">
        <v>2011</v>
      </c>
      <c r="V9351">
        <v>6</v>
      </c>
      <c r="W9351">
        <v>8</v>
      </c>
      <c r="X9351">
        <f>IF(OR(Main!$U9351=0,
       Main!$V9351=0,
       Main!$W9351=0),
   "",
   DATE(Main!$U9351,
        Main!$V9351,
        Main!$W9351)
)</f>
        <v>40702</v>
      </c>
      <c r="Y9351">
        <f>Table1[[#This Row],[Average_Cost_for_two]]*VLOOKUP(Table1[[#This Row],[Currency]],currency!$A$2:$B$10,2,FALSE)</f>
        <v>48</v>
      </c>
      <c r="Z9351" t="str">
        <f>VLOOKUP(C9351,country!A:B,2,FALSE)</f>
        <v>India</v>
      </c>
      <c r="AA9351">
        <f t="shared" si="146"/>
        <v>2</v>
      </c>
    </row>
    <row r="9352" spans="1:27" ht="15.75" customHeight="1" x14ac:dyDescent="0.25">
      <c r="A9352">
        <v>18376469</v>
      </c>
      <c r="B9352" t="s">
        <v>19992</v>
      </c>
      <c r="C9352">
        <v>1</v>
      </c>
      <c r="D9352" t="s">
        <v>23</v>
      </c>
      <c r="E9352" t="s">
        <v>3484</v>
      </c>
      <c r="F9352" t="s">
        <v>3485</v>
      </c>
      <c r="G9352" t="s">
        <v>3486</v>
      </c>
      <c r="H9352">
        <v>77.170219799999998</v>
      </c>
      <c r="I9352">
        <v>28.594800800000002</v>
      </c>
      <c r="J9352" t="s">
        <v>2126</v>
      </c>
      <c r="K9352" t="s">
        <v>28</v>
      </c>
      <c r="L9352" t="s">
        <v>36</v>
      </c>
      <c r="M9352" t="s">
        <v>29</v>
      </c>
      <c r="N9352" t="s">
        <v>29</v>
      </c>
      <c r="O9352" t="s">
        <v>29</v>
      </c>
      <c r="P9352">
        <v>4</v>
      </c>
      <c r="Q9352">
        <v>24</v>
      </c>
      <c r="R9352">
        <v>4000</v>
      </c>
      <c r="S9352" t="str">
        <f>IF(Table1[[#This Row],[Average_Cost_for_two]]&lt;500,"Low",IF(Table1[[#This Row],[Average_Cost_for_two]]&lt;=1500,"Medium","High"))</f>
        <v>High</v>
      </c>
      <c r="T9352">
        <v>3.5</v>
      </c>
      <c r="U9352">
        <v>2017</v>
      </c>
      <c r="V9352">
        <v>5</v>
      </c>
      <c r="W9352">
        <v>24</v>
      </c>
      <c r="X9352">
        <f>IF(OR(Main!$U9352=0,
       Main!$V9352=0,
       Main!$W9352=0),
   "",
   DATE(Main!$U9352,
        Main!$V9352,
        Main!$W9352)
)</f>
        <v>42879</v>
      </c>
      <c r="Y9352">
        <f>Table1[[#This Row],[Average_Cost_for_two]]*VLOOKUP(Table1[[#This Row],[Currency]],currency!$A$2:$B$10,2,FALSE)</f>
        <v>48</v>
      </c>
      <c r="Z9352" t="str">
        <f>VLOOKUP(C9352,country!A:B,2,FALSE)</f>
        <v>India</v>
      </c>
      <c r="AA9352">
        <f t="shared" si="146"/>
        <v>2</v>
      </c>
    </row>
    <row r="9353" spans="1:27" ht="15.75" customHeight="1" x14ac:dyDescent="0.25">
      <c r="A9353">
        <v>4366</v>
      </c>
      <c r="B9353" t="s">
        <v>19993</v>
      </c>
      <c r="C9353">
        <v>1</v>
      </c>
      <c r="D9353" t="s">
        <v>23</v>
      </c>
      <c r="E9353" t="s">
        <v>18088</v>
      </c>
      <c r="F9353" t="s">
        <v>12395</v>
      </c>
      <c r="G9353" t="s">
        <v>12396</v>
      </c>
      <c r="H9353">
        <v>77.217073099999993</v>
      </c>
      <c r="I9353">
        <v>28.621275600000001</v>
      </c>
      <c r="J9353" t="s">
        <v>19994</v>
      </c>
      <c r="K9353" t="s">
        <v>28</v>
      </c>
      <c r="L9353" t="s">
        <v>36</v>
      </c>
      <c r="M9353" t="s">
        <v>29</v>
      </c>
      <c r="N9353" t="s">
        <v>29</v>
      </c>
      <c r="O9353" t="s">
        <v>29</v>
      </c>
      <c r="P9353">
        <v>4</v>
      </c>
      <c r="Q9353">
        <v>44</v>
      </c>
      <c r="R9353">
        <v>4000</v>
      </c>
      <c r="S9353" t="str">
        <f>IF(Table1[[#This Row],[Average_Cost_for_two]]&lt;500,"Low",IF(Table1[[#This Row],[Average_Cost_for_two]]&lt;=1500,"Medium","High"))</f>
        <v>High</v>
      </c>
      <c r="T9353">
        <v>3.7</v>
      </c>
      <c r="U9353">
        <v>2016</v>
      </c>
      <c r="V9353">
        <v>3</v>
      </c>
      <c r="W9353">
        <v>10</v>
      </c>
      <c r="X9353">
        <f>IF(OR(Main!$U9353=0,
       Main!$V9353=0,
       Main!$W9353=0),
   "",
   DATE(Main!$U9353,
        Main!$V9353,
        Main!$W9353)
)</f>
        <v>42439</v>
      </c>
      <c r="Y9353">
        <f>Table1[[#This Row],[Average_Cost_for_two]]*VLOOKUP(Table1[[#This Row],[Currency]],currency!$A$2:$B$10,2,FALSE)</f>
        <v>48</v>
      </c>
      <c r="Z9353" t="str">
        <f>VLOOKUP(C9353,country!A:B,2,FALSE)</f>
        <v>India</v>
      </c>
      <c r="AA9353">
        <f t="shared" si="146"/>
        <v>1</v>
      </c>
    </row>
    <row r="9354" spans="1:27" ht="15.75" customHeight="1" x14ac:dyDescent="0.25">
      <c r="A9354">
        <v>4356</v>
      </c>
      <c r="B9354" t="s">
        <v>19995</v>
      </c>
      <c r="C9354">
        <v>1</v>
      </c>
      <c r="D9354" t="s">
        <v>23</v>
      </c>
      <c r="E9354" t="s">
        <v>4366</v>
      </c>
      <c r="F9354" t="s">
        <v>4367</v>
      </c>
      <c r="G9354" t="s">
        <v>4366</v>
      </c>
      <c r="H9354">
        <v>77.185331000000005</v>
      </c>
      <c r="I9354">
        <v>28.569040000000001</v>
      </c>
      <c r="J9354" t="s">
        <v>19996</v>
      </c>
      <c r="K9354" t="s">
        <v>28</v>
      </c>
      <c r="L9354" t="s">
        <v>36</v>
      </c>
      <c r="M9354" t="s">
        <v>29</v>
      </c>
      <c r="N9354" t="s">
        <v>29</v>
      </c>
      <c r="O9354" t="s">
        <v>29</v>
      </c>
      <c r="P9354">
        <v>4</v>
      </c>
      <c r="Q9354">
        <v>290</v>
      </c>
      <c r="R9354">
        <v>4000</v>
      </c>
      <c r="S9354" t="str">
        <f>IF(Table1[[#This Row],[Average_Cost_for_two]]&lt;500,"Low",IF(Table1[[#This Row],[Average_Cost_for_two]]&lt;=1500,"Medium","High"))</f>
        <v>High</v>
      </c>
      <c r="T9354">
        <v>3.9</v>
      </c>
      <c r="U9354">
        <v>2011</v>
      </c>
      <c r="V9354">
        <v>2</v>
      </c>
      <c r="W9354">
        <v>6</v>
      </c>
      <c r="X9354">
        <f>IF(OR(Main!$U9354=0,
       Main!$V9354=0,
       Main!$W9354=0),
   "",
   DATE(Main!$U9354,
        Main!$V9354,
        Main!$W9354)
)</f>
        <v>40580</v>
      </c>
      <c r="Y9354">
        <f>Table1[[#This Row],[Average_Cost_for_two]]*VLOOKUP(Table1[[#This Row],[Currency]],currency!$A$2:$B$10,2,FALSE)</f>
        <v>48</v>
      </c>
      <c r="Z9354" t="str">
        <f>VLOOKUP(C9354,country!A:B,2,FALSE)</f>
        <v>India</v>
      </c>
      <c r="AA9354">
        <f t="shared" si="146"/>
        <v>1</v>
      </c>
    </row>
    <row r="9355" spans="1:27" ht="15.75" customHeight="1" x14ac:dyDescent="0.25">
      <c r="A9355">
        <v>305545</v>
      </c>
      <c r="B9355" t="s">
        <v>19997</v>
      </c>
      <c r="C9355">
        <v>1</v>
      </c>
      <c r="D9355" t="s">
        <v>23</v>
      </c>
      <c r="E9355" t="s">
        <v>3936</v>
      </c>
      <c r="F9355" t="s">
        <v>3937</v>
      </c>
      <c r="G9355" t="s">
        <v>3938</v>
      </c>
      <c r="H9355">
        <v>77.249540600000003</v>
      </c>
      <c r="I9355">
        <v>28.549932200000001</v>
      </c>
      <c r="J9355" t="s">
        <v>3633</v>
      </c>
      <c r="K9355" t="s">
        <v>28</v>
      </c>
      <c r="L9355" t="s">
        <v>36</v>
      </c>
      <c r="M9355" t="s">
        <v>29</v>
      </c>
      <c r="N9355" t="s">
        <v>29</v>
      </c>
      <c r="O9355" t="s">
        <v>29</v>
      </c>
      <c r="P9355">
        <v>4</v>
      </c>
      <c r="Q9355">
        <v>150</v>
      </c>
      <c r="R9355">
        <v>4000</v>
      </c>
      <c r="S9355" t="str">
        <f>IF(Table1[[#This Row],[Average_Cost_for_two]]&lt;500,"Low",IF(Table1[[#This Row],[Average_Cost_for_two]]&lt;=1500,"Medium","High"))</f>
        <v>High</v>
      </c>
      <c r="T9355">
        <v>3.9</v>
      </c>
      <c r="U9355">
        <v>2017</v>
      </c>
      <c r="V9355">
        <v>12</v>
      </c>
      <c r="W9355">
        <v>1</v>
      </c>
      <c r="X9355">
        <f>IF(OR(Main!$U9355=0,
       Main!$V9355=0,
       Main!$W9355=0),
   "",
   DATE(Main!$U9355,
        Main!$V9355,
        Main!$W9355)
)</f>
        <v>43070</v>
      </c>
      <c r="Y9355">
        <f>Table1[[#This Row],[Average_Cost_for_two]]*VLOOKUP(Table1[[#This Row],[Currency]],currency!$A$2:$B$10,2,FALSE)</f>
        <v>48</v>
      </c>
      <c r="Z9355" t="str">
        <f>VLOOKUP(C9355,country!A:B,2,FALSE)</f>
        <v>India</v>
      </c>
      <c r="AA9355">
        <f t="shared" si="146"/>
        <v>4</v>
      </c>
    </row>
    <row r="9356" spans="1:27" ht="15.75" customHeight="1" x14ac:dyDescent="0.25">
      <c r="A9356">
        <v>2728</v>
      </c>
      <c r="B9356" t="s">
        <v>19998</v>
      </c>
      <c r="C9356">
        <v>1</v>
      </c>
      <c r="D9356" t="s">
        <v>23</v>
      </c>
      <c r="E9356" t="s">
        <v>1820</v>
      </c>
      <c r="F9356" t="s">
        <v>1821</v>
      </c>
      <c r="G9356" t="s">
        <v>1820</v>
      </c>
      <c r="H9356">
        <v>77.218187</v>
      </c>
      <c r="I9356">
        <v>28.625444999999999</v>
      </c>
      <c r="J9356" t="s">
        <v>27</v>
      </c>
      <c r="K9356" t="s">
        <v>28</v>
      </c>
      <c r="L9356" t="s">
        <v>36</v>
      </c>
      <c r="M9356" t="s">
        <v>29</v>
      </c>
      <c r="N9356" t="s">
        <v>29</v>
      </c>
      <c r="O9356" t="s">
        <v>29</v>
      </c>
      <c r="P9356">
        <v>4</v>
      </c>
      <c r="Q9356">
        <v>59</v>
      </c>
      <c r="R9356">
        <v>4000</v>
      </c>
      <c r="S9356" t="str">
        <f>IF(Table1[[#This Row],[Average_Cost_for_two]]&lt;500,"Low",IF(Table1[[#This Row],[Average_Cost_for_two]]&lt;=1500,"Medium","High"))</f>
        <v>High</v>
      </c>
      <c r="T9356">
        <v>3.7</v>
      </c>
      <c r="U9356">
        <v>2010</v>
      </c>
      <c r="V9356">
        <v>6</v>
      </c>
      <c r="W9356">
        <v>2</v>
      </c>
      <c r="X9356">
        <f>IF(OR(Main!$U9356=0,
       Main!$V9356=0,
       Main!$W9356=0),
   "",
   DATE(Main!$U9356,
        Main!$V9356,
        Main!$W9356)
)</f>
        <v>40331</v>
      </c>
      <c r="Y9356">
        <f>Table1[[#This Row],[Average_Cost_for_two]]*VLOOKUP(Table1[[#This Row],[Currency]],currency!$A$2:$B$10,2,FALSE)</f>
        <v>48</v>
      </c>
      <c r="Z9356" t="str">
        <f>VLOOKUP(C9356,country!A:B,2,FALSE)</f>
        <v>India</v>
      </c>
      <c r="AA9356">
        <f t="shared" si="146"/>
        <v>2</v>
      </c>
    </row>
    <row r="9357" spans="1:27" ht="15.75" customHeight="1" x14ac:dyDescent="0.25">
      <c r="A9357">
        <v>18369743</v>
      </c>
      <c r="B9357" t="s">
        <v>19999</v>
      </c>
      <c r="C9357">
        <v>1</v>
      </c>
      <c r="D9357" t="s">
        <v>11222</v>
      </c>
      <c r="E9357" t="s">
        <v>11882</v>
      </c>
      <c r="F9357" t="s">
        <v>11883</v>
      </c>
      <c r="G9357" t="s">
        <v>11884</v>
      </c>
      <c r="H9357">
        <v>77.108725800000002</v>
      </c>
      <c r="I9357">
        <v>28.481248099999998</v>
      </c>
      <c r="J9357" t="s">
        <v>591</v>
      </c>
      <c r="K9357" t="s">
        <v>28</v>
      </c>
      <c r="L9357" t="s">
        <v>36</v>
      </c>
      <c r="M9357" t="s">
        <v>29</v>
      </c>
      <c r="N9357" t="s">
        <v>29</v>
      </c>
      <c r="O9357" t="s">
        <v>29</v>
      </c>
      <c r="P9357">
        <v>4</v>
      </c>
      <c r="Q9357">
        <v>38</v>
      </c>
      <c r="R9357">
        <v>4000</v>
      </c>
      <c r="S9357" t="str">
        <f>IF(Table1[[#This Row],[Average_Cost_for_two]]&lt;500,"Low",IF(Table1[[#This Row],[Average_Cost_for_two]]&lt;=1500,"Medium","High"))</f>
        <v>High</v>
      </c>
      <c r="T9357">
        <v>4.0999999999999996</v>
      </c>
      <c r="U9357">
        <v>2017</v>
      </c>
      <c r="V9357">
        <v>7</v>
      </c>
      <c r="W9357">
        <v>15</v>
      </c>
      <c r="X9357">
        <f>IF(OR(Main!$U9357=0,
       Main!$V9357=0,
       Main!$W9357=0),
   "",
   DATE(Main!$U9357,
        Main!$V9357,
        Main!$W9357)
)</f>
        <v>42931</v>
      </c>
      <c r="Y9357">
        <f>Table1[[#This Row],[Average_Cost_for_two]]*VLOOKUP(Table1[[#This Row],[Currency]],currency!$A$2:$B$10,2,FALSE)</f>
        <v>48</v>
      </c>
      <c r="Z9357" t="str">
        <f>VLOOKUP(C9357,country!A:B,2,FALSE)</f>
        <v>India</v>
      </c>
      <c r="AA9357">
        <f t="shared" si="146"/>
        <v>3</v>
      </c>
    </row>
    <row r="9358" spans="1:27" ht="15.75" customHeight="1" x14ac:dyDescent="0.25">
      <c r="A9358">
        <v>301562</v>
      </c>
      <c r="B9358" t="s">
        <v>20000</v>
      </c>
      <c r="C9358">
        <v>1</v>
      </c>
      <c r="D9358" t="s">
        <v>11222</v>
      </c>
      <c r="E9358" t="s">
        <v>19975</v>
      </c>
      <c r="F9358" t="s">
        <v>19976</v>
      </c>
      <c r="G9358" t="s">
        <v>19977</v>
      </c>
      <c r="H9358">
        <v>77.070162400000001</v>
      </c>
      <c r="I9358">
        <v>28.455954299999998</v>
      </c>
      <c r="J9358" t="s">
        <v>19713</v>
      </c>
      <c r="K9358" t="s">
        <v>28</v>
      </c>
      <c r="L9358" t="s">
        <v>36</v>
      </c>
      <c r="M9358" t="s">
        <v>29</v>
      </c>
      <c r="N9358" t="s">
        <v>29</v>
      </c>
      <c r="O9358" t="s">
        <v>29</v>
      </c>
      <c r="P9358">
        <v>4</v>
      </c>
      <c r="Q9358">
        <v>219</v>
      </c>
      <c r="R9358">
        <v>4000</v>
      </c>
      <c r="S9358" t="str">
        <f>IF(Table1[[#This Row],[Average_Cost_for_two]]&lt;500,"Low",IF(Table1[[#This Row],[Average_Cost_for_two]]&lt;=1500,"Medium","High"))</f>
        <v>High</v>
      </c>
      <c r="T9358">
        <v>4</v>
      </c>
      <c r="U9358">
        <v>2013</v>
      </c>
      <c r="V9358">
        <v>3</v>
      </c>
      <c r="W9358">
        <v>8</v>
      </c>
      <c r="X9358">
        <f>IF(OR(Main!$U9358=0,
       Main!$V9358=0,
       Main!$W9358=0),
   "",
   DATE(Main!$U9358,
        Main!$V9358,
        Main!$W9358)
)</f>
        <v>41341</v>
      </c>
      <c r="Y9358">
        <f>Table1[[#This Row],[Average_Cost_for_two]]*VLOOKUP(Table1[[#This Row],[Currency]],currency!$A$2:$B$10,2,FALSE)</f>
        <v>48</v>
      </c>
      <c r="Z9358" t="str">
        <f>VLOOKUP(C9358,country!A:B,2,FALSE)</f>
        <v>India</v>
      </c>
      <c r="AA9358">
        <f t="shared" si="146"/>
        <v>1</v>
      </c>
    </row>
    <row r="9359" spans="1:27" ht="15.75" customHeight="1" x14ac:dyDescent="0.25">
      <c r="A9359">
        <v>6300002</v>
      </c>
      <c r="B9359" t="s">
        <v>20001</v>
      </c>
      <c r="C9359">
        <v>162</v>
      </c>
      <c r="D9359" t="s">
        <v>11570</v>
      </c>
      <c r="E9359" t="s">
        <v>20002</v>
      </c>
      <c r="F9359" t="s">
        <v>20003</v>
      </c>
      <c r="G9359" t="s">
        <v>20004</v>
      </c>
      <c r="H9359">
        <v>121.056831</v>
      </c>
      <c r="I9359">
        <v>14.581403999999999</v>
      </c>
      <c r="J9359" t="s">
        <v>20005</v>
      </c>
      <c r="K9359" t="s">
        <v>11575</v>
      </c>
      <c r="L9359" t="s">
        <v>36</v>
      </c>
      <c r="M9359" t="s">
        <v>29</v>
      </c>
      <c r="N9359" t="s">
        <v>29</v>
      </c>
      <c r="O9359" t="s">
        <v>29</v>
      </c>
      <c r="P9359">
        <v>4</v>
      </c>
      <c r="Q9359">
        <v>270</v>
      </c>
      <c r="R9359">
        <v>4000</v>
      </c>
      <c r="S9359" t="str">
        <f>IF(Table1[[#This Row],[Average_Cost_for_two]]&lt;500,"Low",IF(Table1[[#This Row],[Average_Cost_for_two]]&lt;=1500,"Medium","High"))</f>
        <v>High</v>
      </c>
      <c r="T9359">
        <v>4.4000000000000004</v>
      </c>
      <c r="U9359">
        <v>2010</v>
      </c>
      <c r="V9359">
        <v>2</v>
      </c>
      <c r="W9359">
        <v>26</v>
      </c>
      <c r="X9359">
        <f>IF(OR(Main!$U9359=0,
       Main!$V9359=0,
       Main!$W9359=0),
   "",
   DATE(Main!$U9359,
        Main!$V9359,
        Main!$W9359)
)</f>
        <v>40235</v>
      </c>
      <c r="Y9359" t="e">
        <f>Table1[[#This Row],[Average_Cost_for_two]]*VLOOKUP(Table1[[#This Row],[Currency]],currency!$A$2:$B$10,2,FALSE)</f>
        <v>#N/A</v>
      </c>
      <c r="Z9359" t="str">
        <f>VLOOKUP(C9359,country!A:B,2,FALSE)</f>
        <v>Phillipines</v>
      </c>
      <c r="AA9359">
        <f t="shared" si="146"/>
        <v>1</v>
      </c>
    </row>
    <row r="9360" spans="1:27" ht="15.75" customHeight="1" x14ac:dyDescent="0.25">
      <c r="A9360">
        <v>5800176</v>
      </c>
      <c r="B9360" t="s">
        <v>20006</v>
      </c>
      <c r="C9360">
        <v>191</v>
      </c>
      <c r="D9360" t="s">
        <v>19630</v>
      </c>
      <c r="E9360" t="s">
        <v>20007</v>
      </c>
      <c r="F9360" t="s">
        <v>20008</v>
      </c>
      <c r="G9360" t="s">
        <v>20009</v>
      </c>
      <c r="H9360">
        <v>79.84423889</v>
      </c>
      <c r="I9360">
        <v>6.9328138890000002</v>
      </c>
      <c r="J9360" t="s">
        <v>1884</v>
      </c>
      <c r="K9360" t="s">
        <v>19634</v>
      </c>
      <c r="L9360" t="s">
        <v>29</v>
      </c>
      <c r="M9360" t="s">
        <v>29</v>
      </c>
      <c r="N9360" t="s">
        <v>29</v>
      </c>
      <c r="O9360" t="s">
        <v>29</v>
      </c>
      <c r="P9360">
        <v>4</v>
      </c>
      <c r="Q9360">
        <v>203</v>
      </c>
      <c r="R9360">
        <v>4000</v>
      </c>
      <c r="S9360" t="str">
        <f>IF(Table1[[#This Row],[Average_Cost_for_two]]&lt;500,"Low",IF(Table1[[#This Row],[Average_Cost_for_two]]&lt;=1500,"Medium","High"))</f>
        <v>High</v>
      </c>
      <c r="T9360">
        <v>4.9000000000000004</v>
      </c>
      <c r="U9360">
        <v>2014</v>
      </c>
      <c r="V9360">
        <v>2</v>
      </c>
      <c r="W9360">
        <v>18</v>
      </c>
      <c r="X9360">
        <f>IF(OR(Main!$U9360=0,
       Main!$V9360=0,
       Main!$W9360=0),
   "",
   DATE(Main!$U9360,
        Main!$V9360,
        Main!$W9360)
)</f>
        <v>41688</v>
      </c>
      <c r="Y9360" t="e">
        <f>Table1[[#This Row],[Average_Cost_for_two]]*VLOOKUP(Table1[[#This Row],[Currency]],currency!$A$2:$B$10,2,FALSE)</f>
        <v>#N/A</v>
      </c>
      <c r="Z9360" t="str">
        <f>VLOOKUP(C9360,country!A:B,2,FALSE)</f>
        <v>Sri lanka</v>
      </c>
      <c r="AA9360">
        <f t="shared" si="146"/>
        <v>1</v>
      </c>
    </row>
    <row r="9361" spans="1:27" ht="15.75" customHeight="1" x14ac:dyDescent="0.25">
      <c r="A9361">
        <v>5800746</v>
      </c>
      <c r="B9361" t="s">
        <v>20010</v>
      </c>
      <c r="C9361">
        <v>191</v>
      </c>
      <c r="D9361" t="s">
        <v>19630</v>
      </c>
      <c r="E9361" t="s">
        <v>20011</v>
      </c>
      <c r="F9361" t="s">
        <v>20012</v>
      </c>
      <c r="G9361" t="s">
        <v>20013</v>
      </c>
      <c r="H9361">
        <v>79.843575000000001</v>
      </c>
      <c r="I9361">
        <v>6.9325472220000002</v>
      </c>
      <c r="J9361" t="s">
        <v>2515</v>
      </c>
      <c r="K9361" t="s">
        <v>19634</v>
      </c>
      <c r="L9361" t="s">
        <v>29</v>
      </c>
      <c r="M9361" t="s">
        <v>29</v>
      </c>
      <c r="N9361" t="s">
        <v>29</v>
      </c>
      <c r="O9361" t="s">
        <v>29</v>
      </c>
      <c r="P9361">
        <v>4</v>
      </c>
      <c r="Q9361">
        <v>166</v>
      </c>
      <c r="R9361">
        <v>4000</v>
      </c>
      <c r="S9361" t="str">
        <f>IF(Table1[[#This Row],[Average_Cost_for_two]]&lt;500,"Low",IF(Table1[[#This Row],[Average_Cost_for_two]]&lt;=1500,"Medium","High"))</f>
        <v>High</v>
      </c>
      <c r="T9361">
        <v>4</v>
      </c>
      <c r="U9361">
        <v>2014</v>
      </c>
      <c r="V9361">
        <v>11</v>
      </c>
      <c r="W9361">
        <v>10</v>
      </c>
      <c r="X9361">
        <f>IF(OR(Main!$U9361=0,
       Main!$V9361=0,
       Main!$W9361=0),
   "",
   DATE(Main!$U9361,
        Main!$V9361,
        Main!$W9361)
)</f>
        <v>41953</v>
      </c>
      <c r="Y9361" t="e">
        <f>Table1[[#This Row],[Average_Cost_for_two]]*VLOOKUP(Table1[[#This Row],[Currency]],currency!$A$2:$B$10,2,FALSE)</f>
        <v>#N/A</v>
      </c>
      <c r="Z9361" t="str">
        <f>VLOOKUP(C9361,country!A:B,2,FALSE)</f>
        <v>Sri lanka</v>
      </c>
      <c r="AA9361">
        <f t="shared" si="146"/>
        <v>4</v>
      </c>
    </row>
    <row r="9362" spans="1:27" ht="15.75" customHeight="1" x14ac:dyDescent="0.25">
      <c r="A9362">
        <v>2683</v>
      </c>
      <c r="B9362" t="s">
        <v>20014</v>
      </c>
      <c r="C9362">
        <v>1</v>
      </c>
      <c r="D9362" t="s">
        <v>23</v>
      </c>
      <c r="E9362" t="s">
        <v>12348</v>
      </c>
      <c r="F9362" t="s">
        <v>4401</v>
      </c>
      <c r="G9362" t="s">
        <v>4402</v>
      </c>
      <c r="H9362">
        <v>77.216965900000005</v>
      </c>
      <c r="I9362">
        <v>28.600170599999998</v>
      </c>
      <c r="J9362" t="s">
        <v>2207</v>
      </c>
      <c r="K9362" t="s">
        <v>28</v>
      </c>
      <c r="L9362" t="s">
        <v>29</v>
      </c>
      <c r="M9362" t="s">
        <v>29</v>
      </c>
      <c r="N9362" t="s">
        <v>29</v>
      </c>
      <c r="O9362" t="s">
        <v>29</v>
      </c>
      <c r="P9362">
        <v>4</v>
      </c>
      <c r="Q9362">
        <v>42</v>
      </c>
      <c r="R9362">
        <v>4100</v>
      </c>
      <c r="S9362" t="str">
        <f>IF(Table1[[#This Row],[Average_Cost_for_two]]&lt;500,"Low",IF(Table1[[#This Row],[Average_Cost_for_two]]&lt;=1500,"Medium","High"))</f>
        <v>High</v>
      </c>
      <c r="T9362">
        <v>3.5</v>
      </c>
      <c r="U9362">
        <v>2015</v>
      </c>
      <c r="V9362">
        <v>6</v>
      </c>
      <c r="W9362">
        <v>23</v>
      </c>
      <c r="X9362">
        <f>IF(OR(Main!$U9362=0,
       Main!$V9362=0,
       Main!$W9362=0),
   "",
   DATE(Main!$U9362,
        Main!$V9362,
        Main!$W9362)
)</f>
        <v>42178</v>
      </c>
      <c r="Y9362">
        <f>Table1[[#This Row],[Average_Cost_for_two]]*VLOOKUP(Table1[[#This Row],[Currency]],currency!$A$2:$B$10,2,FALSE)</f>
        <v>49.2</v>
      </c>
      <c r="Z9362" t="str">
        <f>VLOOKUP(C9362,country!A:B,2,FALSE)</f>
        <v>India</v>
      </c>
      <c r="AA9362">
        <f t="shared" si="146"/>
        <v>2</v>
      </c>
    </row>
    <row r="9363" spans="1:27" ht="15.75" customHeight="1" x14ac:dyDescent="0.25">
      <c r="A9363">
        <v>3948</v>
      </c>
      <c r="B9363" t="s">
        <v>20015</v>
      </c>
      <c r="C9363">
        <v>1</v>
      </c>
      <c r="D9363" t="s">
        <v>23</v>
      </c>
      <c r="E9363" t="s">
        <v>19320</v>
      </c>
      <c r="F9363" t="s">
        <v>19321</v>
      </c>
      <c r="G9363" t="s">
        <v>19322</v>
      </c>
      <c r="H9363">
        <v>77.22273611</v>
      </c>
      <c r="I9363">
        <v>28.60440165</v>
      </c>
      <c r="J9363" t="s">
        <v>20016</v>
      </c>
      <c r="K9363" t="s">
        <v>28</v>
      </c>
      <c r="L9363" t="s">
        <v>36</v>
      </c>
      <c r="M9363" t="s">
        <v>29</v>
      </c>
      <c r="N9363" t="s">
        <v>29</v>
      </c>
      <c r="O9363" t="s">
        <v>29</v>
      </c>
      <c r="P9363">
        <v>4</v>
      </c>
      <c r="Q9363">
        <v>64</v>
      </c>
      <c r="R9363">
        <v>4200</v>
      </c>
      <c r="S9363" t="str">
        <f>IF(Table1[[#This Row],[Average_Cost_for_two]]&lt;500,"Low",IF(Table1[[#This Row],[Average_Cost_for_two]]&lt;=1500,"Medium","High"))</f>
        <v>High</v>
      </c>
      <c r="T9363">
        <v>3.6</v>
      </c>
      <c r="U9363">
        <v>2013</v>
      </c>
      <c r="V9363">
        <v>6</v>
      </c>
      <c r="W9363">
        <v>10</v>
      </c>
      <c r="X9363">
        <f>IF(OR(Main!$U9363=0,
       Main!$V9363=0,
       Main!$W9363=0),
   "",
   DATE(Main!$U9363,
        Main!$V9363,
        Main!$W9363)
)</f>
        <v>41435</v>
      </c>
      <c r="Y9363">
        <f>Table1[[#This Row],[Average_Cost_for_two]]*VLOOKUP(Table1[[#This Row],[Currency]],currency!$A$2:$B$10,2,FALSE)</f>
        <v>50.4</v>
      </c>
      <c r="Z9363" t="str">
        <f>VLOOKUP(C9363,country!A:B,2,FALSE)</f>
        <v>India</v>
      </c>
      <c r="AA9363">
        <f t="shared" si="146"/>
        <v>2</v>
      </c>
    </row>
    <row r="9364" spans="1:27" ht="15.75" customHeight="1" x14ac:dyDescent="0.25">
      <c r="A9364">
        <v>2682</v>
      </c>
      <c r="B9364" t="s">
        <v>20017</v>
      </c>
      <c r="C9364">
        <v>1</v>
      </c>
      <c r="D9364" t="s">
        <v>23</v>
      </c>
      <c r="E9364" t="s">
        <v>12348</v>
      </c>
      <c r="F9364" t="s">
        <v>4401</v>
      </c>
      <c r="G9364" t="s">
        <v>4402</v>
      </c>
      <c r="H9364">
        <v>77.2168724</v>
      </c>
      <c r="I9364">
        <v>28.600172799999999</v>
      </c>
      <c r="J9364" t="s">
        <v>27</v>
      </c>
      <c r="K9364" t="s">
        <v>28</v>
      </c>
      <c r="L9364" t="s">
        <v>36</v>
      </c>
      <c r="M9364" t="s">
        <v>29</v>
      </c>
      <c r="N9364" t="s">
        <v>29</v>
      </c>
      <c r="O9364" t="s">
        <v>29</v>
      </c>
      <c r="P9364">
        <v>4</v>
      </c>
      <c r="Q9364">
        <v>548</v>
      </c>
      <c r="R9364">
        <v>4300</v>
      </c>
      <c r="S9364" t="str">
        <f>IF(Table1[[#This Row],[Average_Cost_for_two]]&lt;500,"Low",IF(Table1[[#This Row],[Average_Cost_for_two]]&lt;=1500,"Medium","High"))</f>
        <v>High</v>
      </c>
      <c r="T9364">
        <v>3.9</v>
      </c>
      <c r="U9364">
        <v>2010</v>
      </c>
      <c r="V9364">
        <v>10</v>
      </c>
      <c r="W9364">
        <v>10</v>
      </c>
      <c r="X9364">
        <f>IF(OR(Main!$U9364=0,
       Main!$V9364=0,
       Main!$W9364=0),
   "",
   DATE(Main!$U9364,
        Main!$V9364,
        Main!$W9364)
)</f>
        <v>40461</v>
      </c>
      <c r="Y9364">
        <f>Table1[[#This Row],[Average_Cost_for_two]]*VLOOKUP(Table1[[#This Row],[Currency]],currency!$A$2:$B$10,2,FALSE)</f>
        <v>51.6</v>
      </c>
      <c r="Z9364" t="str">
        <f>VLOOKUP(C9364,country!A:B,2,FALSE)</f>
        <v>India</v>
      </c>
      <c r="AA9364">
        <f t="shared" si="146"/>
        <v>4</v>
      </c>
    </row>
    <row r="9365" spans="1:27" ht="15.75" customHeight="1" x14ac:dyDescent="0.25">
      <c r="A9365">
        <v>312902</v>
      </c>
      <c r="B9365" t="s">
        <v>20018</v>
      </c>
      <c r="C9365">
        <v>1</v>
      </c>
      <c r="D9365" t="s">
        <v>23</v>
      </c>
      <c r="E9365" t="s">
        <v>2161</v>
      </c>
      <c r="F9365" t="s">
        <v>2162</v>
      </c>
      <c r="G9365" t="s">
        <v>2161</v>
      </c>
      <c r="H9365">
        <v>77.269655999999998</v>
      </c>
      <c r="I9365">
        <v>28.561178999999999</v>
      </c>
      <c r="J9365" t="s">
        <v>20019</v>
      </c>
      <c r="K9365" t="s">
        <v>28</v>
      </c>
      <c r="L9365" t="s">
        <v>29</v>
      </c>
      <c r="M9365" t="s">
        <v>29</v>
      </c>
      <c r="N9365" t="s">
        <v>29</v>
      </c>
      <c r="O9365" t="s">
        <v>29</v>
      </c>
      <c r="P9365">
        <v>4</v>
      </c>
      <c r="Q9365">
        <v>90</v>
      </c>
      <c r="R9365">
        <v>4400</v>
      </c>
      <c r="S9365" t="str">
        <f>IF(Table1[[#This Row],[Average_Cost_for_two]]&lt;500,"Low",IF(Table1[[#This Row],[Average_Cost_for_two]]&lt;=1500,"Medium","High"))</f>
        <v>High</v>
      </c>
      <c r="T9365">
        <v>3.6</v>
      </c>
      <c r="U9365">
        <v>2016</v>
      </c>
      <c r="V9365">
        <v>11</v>
      </c>
      <c r="W9365">
        <v>11</v>
      </c>
      <c r="X9365">
        <f>IF(OR(Main!$U9365=0,
       Main!$V9365=0,
       Main!$W9365=0),
   "",
   DATE(Main!$U9365,
        Main!$V9365,
        Main!$W9365)
)</f>
        <v>42685</v>
      </c>
      <c r="Y9365">
        <f>Table1[[#This Row],[Average_Cost_for_two]]*VLOOKUP(Table1[[#This Row],[Currency]],currency!$A$2:$B$10,2,FALSE)</f>
        <v>52.800000000000004</v>
      </c>
      <c r="Z9365" t="str">
        <f>VLOOKUP(C9365,country!A:B,2,FALSE)</f>
        <v>India</v>
      </c>
      <c r="AA9365">
        <f t="shared" si="146"/>
        <v>4</v>
      </c>
    </row>
    <row r="9366" spans="1:27" ht="15.75" customHeight="1" x14ac:dyDescent="0.25">
      <c r="A9366">
        <v>3027</v>
      </c>
      <c r="B9366" t="s">
        <v>20020</v>
      </c>
      <c r="C9366">
        <v>1</v>
      </c>
      <c r="D9366" t="s">
        <v>23</v>
      </c>
      <c r="E9366" t="s">
        <v>1824</v>
      </c>
      <c r="F9366" t="s">
        <v>1825</v>
      </c>
      <c r="G9366" t="s">
        <v>1826</v>
      </c>
      <c r="H9366">
        <v>77.227640190000002</v>
      </c>
      <c r="I9366">
        <v>28.631208910000002</v>
      </c>
      <c r="J9366" t="s">
        <v>20021</v>
      </c>
      <c r="K9366" t="s">
        <v>28</v>
      </c>
      <c r="L9366" t="s">
        <v>36</v>
      </c>
      <c r="M9366" t="s">
        <v>29</v>
      </c>
      <c r="N9366" t="s">
        <v>29</v>
      </c>
      <c r="O9366" t="s">
        <v>29</v>
      </c>
      <c r="P9366">
        <v>4</v>
      </c>
      <c r="Q9366">
        <v>265</v>
      </c>
      <c r="R9366">
        <v>4500</v>
      </c>
      <c r="S9366" t="str">
        <f>IF(Table1[[#This Row],[Average_Cost_for_two]]&lt;500,"Low",IF(Table1[[#This Row],[Average_Cost_for_two]]&lt;=1500,"Medium","High"))</f>
        <v>High</v>
      </c>
      <c r="T9366">
        <v>3.9</v>
      </c>
      <c r="U9366">
        <v>2014</v>
      </c>
      <c r="V9366">
        <v>8</v>
      </c>
      <c r="W9366">
        <v>2</v>
      </c>
      <c r="X9366">
        <f>IF(OR(Main!$U9366=0,
       Main!$V9366=0,
       Main!$W9366=0),
   "",
   DATE(Main!$U9366,
        Main!$V9366,
        Main!$W9366)
)</f>
        <v>41853</v>
      </c>
      <c r="Y9366">
        <f>Table1[[#This Row],[Average_Cost_for_two]]*VLOOKUP(Table1[[#This Row],[Currency]],currency!$A$2:$B$10,2,FALSE)</f>
        <v>54</v>
      </c>
      <c r="Z9366" t="str">
        <f>VLOOKUP(C9366,country!A:B,2,FALSE)</f>
        <v>India</v>
      </c>
      <c r="AA9366">
        <f t="shared" si="146"/>
        <v>3</v>
      </c>
    </row>
    <row r="9367" spans="1:27" ht="15.75" customHeight="1" x14ac:dyDescent="0.25">
      <c r="A9367">
        <v>2693</v>
      </c>
      <c r="B9367" t="s">
        <v>20022</v>
      </c>
      <c r="C9367">
        <v>1</v>
      </c>
      <c r="D9367" t="s">
        <v>23</v>
      </c>
      <c r="E9367" t="s">
        <v>19320</v>
      </c>
      <c r="F9367" t="s">
        <v>19321</v>
      </c>
      <c r="G9367" t="s">
        <v>19322</v>
      </c>
      <c r="H9367">
        <v>77.2241401</v>
      </c>
      <c r="I9367">
        <v>28.605188999999999</v>
      </c>
      <c r="J9367" t="s">
        <v>5322</v>
      </c>
      <c r="K9367" t="s">
        <v>28</v>
      </c>
      <c r="L9367" t="s">
        <v>36</v>
      </c>
      <c r="M9367" t="s">
        <v>29</v>
      </c>
      <c r="N9367" t="s">
        <v>29</v>
      </c>
      <c r="O9367" t="s">
        <v>29</v>
      </c>
      <c r="P9367">
        <v>4</v>
      </c>
      <c r="Q9367">
        <v>541</v>
      </c>
      <c r="R9367">
        <v>4500</v>
      </c>
      <c r="S9367" t="str">
        <f>IF(Table1[[#This Row],[Average_Cost_for_two]]&lt;500,"Low",IF(Table1[[#This Row],[Average_Cost_for_two]]&lt;=1500,"Medium","High"))</f>
        <v>High</v>
      </c>
      <c r="T9367">
        <v>4.2</v>
      </c>
      <c r="U9367">
        <v>2018</v>
      </c>
      <c r="V9367">
        <v>7</v>
      </c>
      <c r="W9367">
        <v>15</v>
      </c>
      <c r="X9367">
        <f>IF(OR(Main!$U9367=0,
       Main!$V9367=0,
       Main!$W9367=0),
   "",
   DATE(Main!$U9367,
        Main!$V9367,
        Main!$W9367)
)</f>
        <v>43296</v>
      </c>
      <c r="Y9367">
        <f>Table1[[#This Row],[Average_Cost_for_two]]*VLOOKUP(Table1[[#This Row],[Currency]],currency!$A$2:$B$10,2,FALSE)</f>
        <v>54</v>
      </c>
      <c r="Z9367" t="str">
        <f>VLOOKUP(C9367,country!A:B,2,FALSE)</f>
        <v>India</v>
      </c>
      <c r="AA9367">
        <f t="shared" si="146"/>
        <v>3</v>
      </c>
    </row>
    <row r="9368" spans="1:27" ht="15.75" customHeight="1" x14ac:dyDescent="0.25">
      <c r="A9368">
        <v>3379</v>
      </c>
      <c r="B9368" t="s">
        <v>20023</v>
      </c>
      <c r="C9368">
        <v>1</v>
      </c>
      <c r="D9368" t="s">
        <v>23</v>
      </c>
      <c r="E9368" t="s">
        <v>4366</v>
      </c>
      <c r="F9368" t="s">
        <v>4367</v>
      </c>
      <c r="G9368" t="s">
        <v>4366</v>
      </c>
      <c r="H9368">
        <v>77.185331000000005</v>
      </c>
      <c r="I9368">
        <v>28.569040000000001</v>
      </c>
      <c r="J9368" t="s">
        <v>591</v>
      </c>
      <c r="K9368" t="s">
        <v>28</v>
      </c>
      <c r="L9368" t="s">
        <v>36</v>
      </c>
      <c r="M9368" t="s">
        <v>29</v>
      </c>
      <c r="N9368" t="s">
        <v>29</v>
      </c>
      <c r="O9368" t="s">
        <v>29</v>
      </c>
      <c r="P9368">
        <v>4</v>
      </c>
      <c r="Q9368">
        <v>410</v>
      </c>
      <c r="R9368">
        <v>4500</v>
      </c>
      <c r="S9368" t="str">
        <f>IF(Table1[[#This Row],[Average_Cost_for_two]]&lt;500,"Low",IF(Table1[[#This Row],[Average_Cost_for_two]]&lt;=1500,"Medium","High"))</f>
        <v>High</v>
      </c>
      <c r="T9368">
        <v>3.9</v>
      </c>
      <c r="U9368">
        <v>2014</v>
      </c>
      <c r="V9368">
        <v>5</v>
      </c>
      <c r="W9368">
        <v>13</v>
      </c>
      <c r="X9368">
        <f>IF(OR(Main!$U9368=0,
       Main!$V9368=0,
       Main!$W9368=0),
   "",
   DATE(Main!$U9368,
        Main!$V9368,
        Main!$W9368)
)</f>
        <v>41772</v>
      </c>
      <c r="Y9368">
        <f>Table1[[#This Row],[Average_Cost_for_two]]*VLOOKUP(Table1[[#This Row],[Currency]],currency!$A$2:$B$10,2,FALSE)</f>
        <v>54</v>
      </c>
      <c r="Z9368" t="str">
        <f>VLOOKUP(C9368,country!A:B,2,FALSE)</f>
        <v>India</v>
      </c>
      <c r="AA9368">
        <f t="shared" si="146"/>
        <v>2</v>
      </c>
    </row>
    <row r="9369" spans="1:27" ht="15.75" customHeight="1" x14ac:dyDescent="0.25">
      <c r="A9369">
        <v>2769</v>
      </c>
      <c r="B9369" t="s">
        <v>20024</v>
      </c>
      <c r="C9369">
        <v>1</v>
      </c>
      <c r="D9369" t="s">
        <v>23</v>
      </c>
      <c r="E9369" t="s">
        <v>19871</v>
      </c>
      <c r="F9369" t="s">
        <v>19872</v>
      </c>
      <c r="G9369" t="s">
        <v>19873</v>
      </c>
      <c r="H9369">
        <v>77.216002000000003</v>
      </c>
      <c r="I9369">
        <v>28.628885</v>
      </c>
      <c r="J9369" t="s">
        <v>20025</v>
      </c>
      <c r="K9369" t="s">
        <v>28</v>
      </c>
      <c r="L9369" t="s">
        <v>36</v>
      </c>
      <c r="M9369" t="s">
        <v>29</v>
      </c>
      <c r="N9369" t="s">
        <v>29</v>
      </c>
      <c r="O9369" t="s">
        <v>29</v>
      </c>
      <c r="P9369">
        <v>4</v>
      </c>
      <c r="Q9369">
        <v>773</v>
      </c>
      <c r="R9369">
        <v>4500</v>
      </c>
      <c r="S9369" t="str">
        <f>IF(Table1[[#This Row],[Average_Cost_for_two]]&lt;500,"Low",IF(Table1[[#This Row],[Average_Cost_for_two]]&lt;=1500,"Medium","High"))</f>
        <v>High</v>
      </c>
      <c r="T9369">
        <v>3.8</v>
      </c>
      <c r="U9369">
        <v>2010</v>
      </c>
      <c r="V9369">
        <v>5</v>
      </c>
      <c r="W9369">
        <v>3</v>
      </c>
      <c r="X9369">
        <f>IF(OR(Main!$U9369=0,
       Main!$V9369=0,
       Main!$W9369=0),
   "",
   DATE(Main!$U9369,
        Main!$V9369,
        Main!$W9369)
)</f>
        <v>40301</v>
      </c>
      <c r="Y9369">
        <f>Table1[[#This Row],[Average_Cost_for_two]]*VLOOKUP(Table1[[#This Row],[Currency]],currency!$A$2:$B$10,2,FALSE)</f>
        <v>54</v>
      </c>
      <c r="Z9369" t="str">
        <f>VLOOKUP(C9369,country!A:B,2,FALSE)</f>
        <v>India</v>
      </c>
      <c r="AA9369">
        <f t="shared" si="146"/>
        <v>2</v>
      </c>
    </row>
    <row r="9370" spans="1:27" ht="15.75" customHeight="1" x14ac:dyDescent="0.25">
      <c r="A9370">
        <v>3378</v>
      </c>
      <c r="B9370" t="s">
        <v>20026</v>
      </c>
      <c r="C9370">
        <v>1</v>
      </c>
      <c r="D9370" t="s">
        <v>23</v>
      </c>
      <c r="E9370" t="s">
        <v>4366</v>
      </c>
      <c r="F9370" t="s">
        <v>4367</v>
      </c>
      <c r="G9370" t="s">
        <v>4366</v>
      </c>
      <c r="H9370">
        <v>77.185331000000005</v>
      </c>
      <c r="I9370">
        <v>28.569040000000001</v>
      </c>
      <c r="J9370" t="s">
        <v>556</v>
      </c>
      <c r="K9370" t="s">
        <v>28</v>
      </c>
      <c r="L9370" t="s">
        <v>36</v>
      </c>
      <c r="M9370" t="s">
        <v>29</v>
      </c>
      <c r="N9370" t="s">
        <v>29</v>
      </c>
      <c r="O9370" t="s">
        <v>29</v>
      </c>
      <c r="P9370">
        <v>4</v>
      </c>
      <c r="Q9370">
        <v>424</v>
      </c>
      <c r="R9370">
        <v>4500</v>
      </c>
      <c r="S9370" t="str">
        <f>IF(Table1[[#This Row],[Average_Cost_for_two]]&lt;500,"Low",IF(Table1[[#This Row],[Average_Cost_for_two]]&lt;=1500,"Medium","High"))</f>
        <v>High</v>
      </c>
      <c r="T9370">
        <v>4</v>
      </c>
      <c r="U9370">
        <v>2013</v>
      </c>
      <c r="V9370">
        <v>3</v>
      </c>
      <c r="W9370">
        <v>20</v>
      </c>
      <c r="X9370">
        <f>IF(OR(Main!$U9370=0,
       Main!$V9370=0,
       Main!$W9370=0),
   "",
   DATE(Main!$U9370,
        Main!$V9370,
        Main!$W9370)
)</f>
        <v>41353</v>
      </c>
      <c r="Y9370">
        <f>Table1[[#This Row],[Average_Cost_for_two]]*VLOOKUP(Table1[[#This Row],[Currency]],currency!$A$2:$B$10,2,FALSE)</f>
        <v>54</v>
      </c>
      <c r="Z9370" t="str">
        <f>VLOOKUP(C9370,country!A:B,2,FALSE)</f>
        <v>India</v>
      </c>
      <c r="AA9370">
        <f t="shared" si="146"/>
        <v>1</v>
      </c>
    </row>
    <row r="9371" spans="1:27" ht="15.75" customHeight="1" x14ac:dyDescent="0.25">
      <c r="A9371">
        <v>306251</v>
      </c>
      <c r="B9371" t="s">
        <v>20027</v>
      </c>
      <c r="C9371">
        <v>1</v>
      </c>
      <c r="D9371" t="s">
        <v>23</v>
      </c>
      <c r="E9371" t="s">
        <v>20028</v>
      </c>
      <c r="F9371" t="s">
        <v>20029</v>
      </c>
      <c r="G9371" t="s">
        <v>20030</v>
      </c>
      <c r="H9371">
        <v>77.121444999999994</v>
      </c>
      <c r="I9371">
        <v>28.552894999999999</v>
      </c>
      <c r="J9371" t="s">
        <v>624</v>
      </c>
      <c r="K9371" t="s">
        <v>28</v>
      </c>
      <c r="L9371" t="s">
        <v>36</v>
      </c>
      <c r="M9371" t="s">
        <v>29</v>
      </c>
      <c r="N9371" t="s">
        <v>29</v>
      </c>
      <c r="O9371" t="s">
        <v>29</v>
      </c>
      <c r="P9371">
        <v>4</v>
      </c>
      <c r="Q9371">
        <v>15</v>
      </c>
      <c r="R9371">
        <v>4500</v>
      </c>
      <c r="S9371" t="str">
        <f>IF(Table1[[#This Row],[Average_Cost_for_two]]&lt;500,"Low",IF(Table1[[#This Row],[Average_Cost_for_two]]&lt;=1500,"Medium","High"))</f>
        <v>High</v>
      </c>
      <c r="T9371">
        <v>3.3</v>
      </c>
      <c r="U9371">
        <v>2011</v>
      </c>
      <c r="V9371">
        <v>3</v>
      </c>
      <c r="W9371">
        <v>13</v>
      </c>
      <c r="X9371">
        <f>IF(OR(Main!$U9371=0,
       Main!$V9371=0,
       Main!$W9371=0),
   "",
   DATE(Main!$U9371,
        Main!$V9371,
        Main!$W9371)
)</f>
        <v>40615</v>
      </c>
      <c r="Y9371">
        <f>Table1[[#This Row],[Average_Cost_for_two]]*VLOOKUP(Table1[[#This Row],[Currency]],currency!$A$2:$B$10,2,FALSE)</f>
        <v>54</v>
      </c>
      <c r="Z9371" t="str">
        <f>VLOOKUP(C9371,country!A:B,2,FALSE)</f>
        <v>India</v>
      </c>
      <c r="AA9371">
        <f t="shared" si="146"/>
        <v>1</v>
      </c>
    </row>
    <row r="9372" spans="1:27" ht="15.75" customHeight="1" x14ac:dyDescent="0.25">
      <c r="A9372">
        <v>3235</v>
      </c>
      <c r="B9372" t="s">
        <v>20031</v>
      </c>
      <c r="C9372">
        <v>1</v>
      </c>
      <c r="D9372" t="s">
        <v>23</v>
      </c>
      <c r="E9372" t="s">
        <v>12159</v>
      </c>
      <c r="F9372" t="s">
        <v>12160</v>
      </c>
      <c r="G9372" t="s">
        <v>12161</v>
      </c>
      <c r="H9372">
        <v>77.218565299999995</v>
      </c>
      <c r="I9372">
        <v>28.618720700000001</v>
      </c>
      <c r="J9372" t="s">
        <v>20032</v>
      </c>
      <c r="K9372" t="s">
        <v>28</v>
      </c>
      <c r="L9372" t="s">
        <v>36</v>
      </c>
      <c r="M9372" t="s">
        <v>29</v>
      </c>
      <c r="N9372" t="s">
        <v>29</v>
      </c>
      <c r="O9372" t="s">
        <v>29</v>
      </c>
      <c r="P9372">
        <v>4</v>
      </c>
      <c r="Q9372">
        <v>189</v>
      </c>
      <c r="R9372">
        <v>4500</v>
      </c>
      <c r="S9372" t="str">
        <f>IF(Table1[[#This Row],[Average_Cost_for_two]]&lt;500,"Low",IF(Table1[[#This Row],[Average_Cost_for_two]]&lt;=1500,"Medium","High"))</f>
        <v>High</v>
      </c>
      <c r="T9372">
        <v>4</v>
      </c>
      <c r="U9372">
        <v>2010</v>
      </c>
      <c r="V9372">
        <v>2</v>
      </c>
      <c r="W9372">
        <v>9</v>
      </c>
      <c r="X9372">
        <f>IF(OR(Main!$U9372=0,
       Main!$V9372=0,
       Main!$W9372=0),
   "",
   DATE(Main!$U9372,
        Main!$V9372,
        Main!$W9372)
)</f>
        <v>40218</v>
      </c>
      <c r="Y9372">
        <f>Table1[[#This Row],[Average_Cost_for_two]]*VLOOKUP(Table1[[#This Row],[Currency]],currency!$A$2:$B$10,2,FALSE)</f>
        <v>54</v>
      </c>
      <c r="Z9372" t="str">
        <f>VLOOKUP(C9372,country!A:B,2,FALSE)</f>
        <v>India</v>
      </c>
      <c r="AA9372">
        <f t="shared" si="146"/>
        <v>1</v>
      </c>
    </row>
    <row r="9373" spans="1:27" ht="15.75" customHeight="1" x14ac:dyDescent="0.25">
      <c r="A9373">
        <v>309110</v>
      </c>
      <c r="B9373" t="s">
        <v>20033</v>
      </c>
      <c r="C9373">
        <v>1</v>
      </c>
      <c r="D9373" t="s">
        <v>23</v>
      </c>
      <c r="E9373" t="s">
        <v>1824</v>
      </c>
      <c r="F9373" t="s">
        <v>1825</v>
      </c>
      <c r="G9373" t="s">
        <v>1826</v>
      </c>
      <c r="H9373">
        <v>77.227277000000001</v>
      </c>
      <c r="I9373">
        <v>28.631406999999999</v>
      </c>
      <c r="J9373" t="s">
        <v>2207</v>
      </c>
      <c r="K9373" t="s">
        <v>28</v>
      </c>
      <c r="L9373" t="s">
        <v>36</v>
      </c>
      <c r="M9373" t="s">
        <v>29</v>
      </c>
      <c r="N9373" t="s">
        <v>29</v>
      </c>
      <c r="O9373" t="s">
        <v>29</v>
      </c>
      <c r="P9373">
        <v>4</v>
      </c>
      <c r="Q9373">
        <v>51</v>
      </c>
      <c r="R9373">
        <v>4500</v>
      </c>
      <c r="S9373" t="str">
        <f>IF(Table1[[#This Row],[Average_Cost_for_two]]&lt;500,"Low",IF(Table1[[#This Row],[Average_Cost_for_two]]&lt;=1500,"Medium","High"))</f>
        <v>High</v>
      </c>
      <c r="T9373">
        <v>3.4</v>
      </c>
      <c r="U9373">
        <v>2013</v>
      </c>
      <c r="V9373">
        <v>2</v>
      </c>
      <c r="W9373">
        <v>5</v>
      </c>
      <c r="X9373">
        <f>IF(OR(Main!$U9373=0,
       Main!$V9373=0,
       Main!$W9373=0),
   "",
   DATE(Main!$U9373,
        Main!$V9373,
        Main!$W9373)
)</f>
        <v>41310</v>
      </c>
      <c r="Y9373">
        <f>Table1[[#This Row],[Average_Cost_for_two]]*VLOOKUP(Table1[[#This Row],[Currency]],currency!$A$2:$B$10,2,FALSE)</f>
        <v>54</v>
      </c>
      <c r="Z9373" t="str">
        <f>VLOOKUP(C9373,country!A:B,2,FALSE)</f>
        <v>India</v>
      </c>
      <c r="AA9373">
        <f t="shared" si="146"/>
        <v>1</v>
      </c>
    </row>
    <row r="9374" spans="1:27" ht="15.75" customHeight="1" x14ac:dyDescent="0.25">
      <c r="A9374">
        <v>2675</v>
      </c>
      <c r="B9374" t="s">
        <v>20034</v>
      </c>
      <c r="C9374">
        <v>1</v>
      </c>
      <c r="D9374" t="s">
        <v>23</v>
      </c>
      <c r="E9374" t="s">
        <v>12348</v>
      </c>
      <c r="F9374" t="s">
        <v>4401</v>
      </c>
      <c r="G9374" t="s">
        <v>4402</v>
      </c>
      <c r="H9374">
        <v>77.216892700000002</v>
      </c>
      <c r="I9374">
        <v>28.600176699999999</v>
      </c>
      <c r="J9374" t="s">
        <v>20035</v>
      </c>
      <c r="K9374" t="s">
        <v>28</v>
      </c>
      <c r="L9374" t="s">
        <v>36</v>
      </c>
      <c r="M9374" t="s">
        <v>29</v>
      </c>
      <c r="N9374" t="s">
        <v>29</v>
      </c>
      <c r="O9374" t="s">
        <v>29</v>
      </c>
      <c r="P9374">
        <v>4</v>
      </c>
      <c r="Q9374">
        <v>800</v>
      </c>
      <c r="R9374">
        <v>4500</v>
      </c>
      <c r="S9374" t="str">
        <f>IF(Table1[[#This Row],[Average_Cost_for_two]]&lt;500,"Low",IF(Table1[[#This Row],[Average_Cost_for_two]]&lt;=1500,"Medium","High"))</f>
        <v>High</v>
      </c>
      <c r="T9374">
        <v>4.3</v>
      </c>
      <c r="U9374">
        <v>2012</v>
      </c>
      <c r="V9374">
        <v>1</v>
      </c>
      <c r="W9374">
        <v>22</v>
      </c>
      <c r="X9374">
        <f>IF(OR(Main!$U9374=0,
       Main!$V9374=0,
       Main!$W9374=0),
   "",
   DATE(Main!$U9374,
        Main!$V9374,
        Main!$W9374)
)</f>
        <v>40930</v>
      </c>
      <c r="Y9374">
        <f>Table1[[#This Row],[Average_Cost_for_two]]*VLOOKUP(Table1[[#This Row],[Currency]],currency!$A$2:$B$10,2,FALSE)</f>
        <v>54</v>
      </c>
      <c r="Z9374" t="str">
        <f>VLOOKUP(C9374,country!A:B,2,FALSE)</f>
        <v>India</v>
      </c>
      <c r="AA9374">
        <f t="shared" si="146"/>
        <v>1</v>
      </c>
    </row>
    <row r="9375" spans="1:27" ht="15.75" customHeight="1" x14ac:dyDescent="0.25">
      <c r="A9375">
        <v>104</v>
      </c>
      <c r="B9375" t="s">
        <v>20036</v>
      </c>
      <c r="C9375">
        <v>1</v>
      </c>
      <c r="D9375" t="s">
        <v>23</v>
      </c>
      <c r="E9375" t="s">
        <v>1824</v>
      </c>
      <c r="F9375" t="s">
        <v>1825</v>
      </c>
      <c r="G9375" t="s">
        <v>1826</v>
      </c>
      <c r="H9375">
        <v>77.227277000000001</v>
      </c>
      <c r="I9375">
        <v>28.631406999999999</v>
      </c>
      <c r="J9375" t="s">
        <v>3200</v>
      </c>
      <c r="K9375" t="s">
        <v>28</v>
      </c>
      <c r="L9375" t="s">
        <v>36</v>
      </c>
      <c r="M9375" t="s">
        <v>29</v>
      </c>
      <c r="N9375" t="s">
        <v>29</v>
      </c>
      <c r="O9375" t="s">
        <v>29</v>
      </c>
      <c r="P9375">
        <v>4</v>
      </c>
      <c r="Q9375">
        <v>62</v>
      </c>
      <c r="R9375">
        <v>4500</v>
      </c>
      <c r="S9375" t="str">
        <f>IF(Table1[[#This Row],[Average_Cost_for_two]]&lt;500,"Low",IF(Table1[[#This Row],[Average_Cost_for_two]]&lt;=1500,"Medium","High"))</f>
        <v>High</v>
      </c>
      <c r="T9375">
        <v>3.6</v>
      </c>
      <c r="U9375">
        <v>2018</v>
      </c>
      <c r="V9375">
        <v>1</v>
      </c>
      <c r="W9375">
        <v>2</v>
      </c>
      <c r="X9375">
        <f>IF(OR(Main!$U9375=0,
       Main!$V9375=0,
       Main!$W9375=0),
   "",
   DATE(Main!$U9375,
        Main!$V9375,
        Main!$W9375)
)</f>
        <v>43102</v>
      </c>
      <c r="Y9375">
        <f>Table1[[#This Row],[Average_Cost_for_two]]*VLOOKUP(Table1[[#This Row],[Currency]],currency!$A$2:$B$10,2,FALSE)</f>
        <v>54</v>
      </c>
      <c r="Z9375" t="str">
        <f>VLOOKUP(C9375,country!A:B,2,FALSE)</f>
        <v>India</v>
      </c>
      <c r="AA9375">
        <f t="shared" si="146"/>
        <v>1</v>
      </c>
    </row>
    <row r="9376" spans="1:27" ht="15.75" customHeight="1" x14ac:dyDescent="0.25">
      <c r="A9376">
        <v>3937</v>
      </c>
      <c r="B9376" t="s">
        <v>20037</v>
      </c>
      <c r="C9376">
        <v>1</v>
      </c>
      <c r="D9376" t="s">
        <v>23</v>
      </c>
      <c r="E9376" t="s">
        <v>12159</v>
      </c>
      <c r="F9376" t="s">
        <v>12160</v>
      </c>
      <c r="G9376" t="s">
        <v>12161</v>
      </c>
      <c r="H9376">
        <v>77.218555199999997</v>
      </c>
      <c r="I9376">
        <v>28.6188632</v>
      </c>
      <c r="J9376" t="s">
        <v>2207</v>
      </c>
      <c r="K9376" t="s">
        <v>28</v>
      </c>
      <c r="L9376" t="s">
        <v>36</v>
      </c>
      <c r="M9376" t="s">
        <v>29</v>
      </c>
      <c r="N9376" t="s">
        <v>29</v>
      </c>
      <c r="O9376" t="s">
        <v>29</v>
      </c>
      <c r="P9376">
        <v>4</v>
      </c>
      <c r="Q9376">
        <v>273</v>
      </c>
      <c r="R9376">
        <v>4500</v>
      </c>
      <c r="S9376" t="str">
        <f>IF(Table1[[#This Row],[Average_Cost_for_two]]&lt;500,"Low",IF(Table1[[#This Row],[Average_Cost_for_two]]&lt;=1500,"Medium","High"))</f>
        <v>High</v>
      </c>
      <c r="T9376">
        <v>3.8</v>
      </c>
      <c r="U9376">
        <v>2016</v>
      </c>
      <c r="V9376">
        <v>12</v>
      </c>
      <c r="W9376">
        <v>17</v>
      </c>
      <c r="X9376">
        <f>IF(OR(Main!$U9376=0,
       Main!$V9376=0,
       Main!$W9376=0),
   "",
   DATE(Main!$U9376,
        Main!$V9376,
        Main!$W9376)
)</f>
        <v>42721</v>
      </c>
      <c r="Y9376">
        <f>Table1[[#This Row],[Average_Cost_for_two]]*VLOOKUP(Table1[[#This Row],[Currency]],currency!$A$2:$B$10,2,FALSE)</f>
        <v>54</v>
      </c>
      <c r="Z9376" t="str">
        <f>VLOOKUP(C9376,country!A:B,2,FALSE)</f>
        <v>India</v>
      </c>
      <c r="AA9376">
        <f t="shared" si="146"/>
        <v>4</v>
      </c>
    </row>
    <row r="9377" spans="1:27" ht="15.75" customHeight="1" x14ac:dyDescent="0.25">
      <c r="A9377">
        <v>307416</v>
      </c>
      <c r="B9377" t="s">
        <v>20038</v>
      </c>
      <c r="C9377">
        <v>1</v>
      </c>
      <c r="D9377" t="s">
        <v>11222</v>
      </c>
      <c r="E9377" t="s">
        <v>11882</v>
      </c>
      <c r="F9377" t="s">
        <v>11883</v>
      </c>
      <c r="G9377" t="s">
        <v>11884</v>
      </c>
      <c r="H9377">
        <v>77.108726599999997</v>
      </c>
      <c r="I9377">
        <v>28.481263999999999</v>
      </c>
      <c r="J9377" t="s">
        <v>624</v>
      </c>
      <c r="K9377" t="s">
        <v>28</v>
      </c>
      <c r="L9377" t="s">
        <v>36</v>
      </c>
      <c r="M9377" t="s">
        <v>29</v>
      </c>
      <c r="N9377" t="s">
        <v>29</v>
      </c>
      <c r="O9377" t="s">
        <v>29</v>
      </c>
      <c r="P9377">
        <v>4</v>
      </c>
      <c r="Q9377">
        <v>218</v>
      </c>
      <c r="R9377">
        <v>4500</v>
      </c>
      <c r="S9377" t="str">
        <f>IF(Table1[[#This Row],[Average_Cost_for_two]]&lt;500,"Low",IF(Table1[[#This Row],[Average_Cost_for_two]]&lt;=1500,"Medium","High"))</f>
        <v>High</v>
      </c>
      <c r="T9377">
        <v>3.6</v>
      </c>
      <c r="U9377">
        <v>2016</v>
      </c>
      <c r="V9377">
        <v>8</v>
      </c>
      <c r="W9377">
        <v>6</v>
      </c>
      <c r="X9377">
        <f>IF(OR(Main!$U9377=0,
       Main!$V9377=0,
       Main!$W9377=0),
   "",
   DATE(Main!$U9377,
        Main!$V9377,
        Main!$W9377)
)</f>
        <v>42588</v>
      </c>
      <c r="Y9377">
        <f>Table1[[#This Row],[Average_Cost_for_two]]*VLOOKUP(Table1[[#This Row],[Currency]],currency!$A$2:$B$10,2,FALSE)</f>
        <v>54</v>
      </c>
      <c r="Z9377" t="str">
        <f>VLOOKUP(C9377,country!A:B,2,FALSE)</f>
        <v>India</v>
      </c>
      <c r="AA9377">
        <f t="shared" si="146"/>
        <v>3</v>
      </c>
    </row>
    <row r="9378" spans="1:27" ht="15.75" customHeight="1" x14ac:dyDescent="0.25">
      <c r="A9378">
        <v>5800710</v>
      </c>
      <c r="B9378" t="s">
        <v>2312</v>
      </c>
      <c r="C9378">
        <v>191</v>
      </c>
      <c r="D9378" t="s">
        <v>19630</v>
      </c>
      <c r="E9378" t="s">
        <v>20039</v>
      </c>
      <c r="F9378" t="s">
        <v>19788</v>
      </c>
      <c r="G9378" t="s">
        <v>19789</v>
      </c>
      <c r="H9378">
        <v>79.853363889999997</v>
      </c>
      <c r="I9378">
        <v>6.9068138890000004</v>
      </c>
      <c r="J9378" t="s">
        <v>20040</v>
      </c>
      <c r="K9378" t="s">
        <v>19634</v>
      </c>
      <c r="L9378" t="s">
        <v>29</v>
      </c>
      <c r="M9378" t="s">
        <v>29</v>
      </c>
      <c r="N9378" t="s">
        <v>29</v>
      </c>
      <c r="O9378" t="s">
        <v>29</v>
      </c>
      <c r="P9378">
        <v>4</v>
      </c>
      <c r="Q9378">
        <v>196</v>
      </c>
      <c r="R9378">
        <v>4500</v>
      </c>
      <c r="S9378" t="str">
        <f>IF(Table1[[#This Row],[Average_Cost_for_two]]&lt;500,"Low",IF(Table1[[#This Row],[Average_Cost_for_two]]&lt;=1500,"Medium","High"))</f>
        <v>High</v>
      </c>
      <c r="T9378">
        <v>4</v>
      </c>
      <c r="U9378">
        <v>2015</v>
      </c>
      <c r="V9378">
        <v>11</v>
      </c>
      <c r="W9378">
        <v>20</v>
      </c>
      <c r="X9378">
        <f>IF(OR(Main!$U9378=0,
       Main!$V9378=0,
       Main!$W9378=0),
   "",
   DATE(Main!$U9378,
        Main!$V9378,
        Main!$W9378)
)</f>
        <v>42328</v>
      </c>
      <c r="Y9378" t="e">
        <f>Table1[[#This Row],[Average_Cost_for_two]]*VLOOKUP(Table1[[#This Row],[Currency]],currency!$A$2:$B$10,2,FALSE)</f>
        <v>#N/A</v>
      </c>
      <c r="Z9378" t="str">
        <f>VLOOKUP(C9378,country!A:B,2,FALSE)</f>
        <v>Sri lanka</v>
      </c>
      <c r="AA9378">
        <f t="shared" si="146"/>
        <v>4</v>
      </c>
    </row>
    <row r="9379" spans="1:27" ht="15.75" customHeight="1" x14ac:dyDescent="0.25">
      <c r="A9379">
        <v>18268390</v>
      </c>
      <c r="B9379" t="s">
        <v>20041</v>
      </c>
      <c r="C9379">
        <v>1</v>
      </c>
      <c r="D9379" t="s">
        <v>23</v>
      </c>
      <c r="E9379" t="s">
        <v>20042</v>
      </c>
      <c r="F9379" t="s">
        <v>104</v>
      </c>
      <c r="G9379" t="s">
        <v>105</v>
      </c>
      <c r="H9379">
        <v>77.249899799999994</v>
      </c>
      <c r="I9379">
        <v>28.549876600000001</v>
      </c>
      <c r="J9379" t="s">
        <v>20043</v>
      </c>
      <c r="K9379" t="s">
        <v>28</v>
      </c>
      <c r="L9379" t="s">
        <v>29</v>
      </c>
      <c r="M9379" t="s">
        <v>29</v>
      </c>
      <c r="N9379" t="s">
        <v>29</v>
      </c>
      <c r="O9379" t="s">
        <v>29</v>
      </c>
      <c r="P9379">
        <v>4</v>
      </c>
      <c r="Q9379">
        <v>142</v>
      </c>
      <c r="R9379">
        <v>4700</v>
      </c>
      <c r="S9379" t="str">
        <f>IF(Table1[[#This Row],[Average_Cost_for_two]]&lt;500,"Low",IF(Table1[[#This Row],[Average_Cost_for_two]]&lt;=1500,"Medium","High"))</f>
        <v>High</v>
      </c>
      <c r="T9379">
        <v>3.7</v>
      </c>
      <c r="U9379">
        <v>2010</v>
      </c>
      <c r="V9379">
        <v>6</v>
      </c>
      <c r="W9379">
        <v>5</v>
      </c>
      <c r="X9379">
        <f>IF(OR(Main!$U9379=0,
       Main!$V9379=0,
       Main!$W9379=0),
   "",
   DATE(Main!$U9379,
        Main!$V9379,
        Main!$W9379)
)</f>
        <v>40334</v>
      </c>
      <c r="Y9379">
        <f>Table1[[#This Row],[Average_Cost_for_two]]*VLOOKUP(Table1[[#This Row],[Currency]],currency!$A$2:$B$10,2,FALSE)</f>
        <v>56.4</v>
      </c>
      <c r="Z9379" t="str">
        <f>VLOOKUP(C9379,country!A:B,2,FALSE)</f>
        <v>India</v>
      </c>
      <c r="AA9379">
        <f t="shared" si="146"/>
        <v>2</v>
      </c>
    </row>
    <row r="9380" spans="1:27" ht="15.75" customHeight="1" x14ac:dyDescent="0.25">
      <c r="A9380">
        <v>305548</v>
      </c>
      <c r="B9380" t="s">
        <v>20044</v>
      </c>
      <c r="C9380">
        <v>1</v>
      </c>
      <c r="D9380" t="s">
        <v>23</v>
      </c>
      <c r="E9380" t="s">
        <v>3936</v>
      </c>
      <c r="F9380" t="s">
        <v>3937</v>
      </c>
      <c r="G9380" t="s">
        <v>3938</v>
      </c>
      <c r="H9380">
        <v>77.250169200000002</v>
      </c>
      <c r="I9380">
        <v>28.550081500000001</v>
      </c>
      <c r="J9380" t="s">
        <v>556</v>
      </c>
      <c r="K9380" t="s">
        <v>28</v>
      </c>
      <c r="L9380" t="s">
        <v>36</v>
      </c>
      <c r="M9380" t="s">
        <v>29</v>
      </c>
      <c r="N9380" t="s">
        <v>29</v>
      </c>
      <c r="O9380" t="s">
        <v>29</v>
      </c>
      <c r="P9380">
        <v>4</v>
      </c>
      <c r="Q9380">
        <v>119</v>
      </c>
      <c r="R9380">
        <v>4800</v>
      </c>
      <c r="S9380" t="str">
        <f>IF(Table1[[#This Row],[Average_Cost_for_two]]&lt;500,"Low",IF(Table1[[#This Row],[Average_Cost_for_two]]&lt;=1500,"Medium","High"))</f>
        <v>High</v>
      </c>
      <c r="T9380">
        <v>4.2</v>
      </c>
      <c r="U9380">
        <v>2016</v>
      </c>
      <c r="V9380">
        <v>3</v>
      </c>
      <c r="W9380">
        <v>17</v>
      </c>
      <c r="X9380">
        <f>IF(OR(Main!$U9380=0,
       Main!$V9380=0,
       Main!$W9380=0),
   "",
   DATE(Main!$U9380,
        Main!$V9380,
        Main!$W9380)
)</f>
        <v>42446</v>
      </c>
      <c r="Y9380">
        <f>Table1[[#This Row],[Average_Cost_for_two]]*VLOOKUP(Table1[[#This Row],[Currency]],currency!$A$2:$B$10,2,FALSE)</f>
        <v>57.6</v>
      </c>
      <c r="Z9380" t="str">
        <f>VLOOKUP(C9380,country!A:B,2,FALSE)</f>
        <v>India</v>
      </c>
      <c r="AA9380">
        <f t="shared" si="146"/>
        <v>1</v>
      </c>
    </row>
    <row r="9381" spans="1:27" ht="15.75" customHeight="1" x14ac:dyDescent="0.25">
      <c r="A9381">
        <v>18345728</v>
      </c>
      <c r="B9381" t="s">
        <v>20045</v>
      </c>
      <c r="C9381">
        <v>1</v>
      </c>
      <c r="D9381" t="s">
        <v>23</v>
      </c>
      <c r="E9381" t="s">
        <v>20046</v>
      </c>
      <c r="F9381" t="s">
        <v>845</v>
      </c>
      <c r="G9381" t="s">
        <v>846</v>
      </c>
      <c r="H9381">
        <v>77.218645100000003</v>
      </c>
      <c r="I9381">
        <v>28.618244600000001</v>
      </c>
      <c r="J9381" t="s">
        <v>3741</v>
      </c>
      <c r="K9381" t="s">
        <v>28</v>
      </c>
      <c r="L9381" t="s">
        <v>29</v>
      </c>
      <c r="M9381" t="s">
        <v>29</v>
      </c>
      <c r="N9381" t="s">
        <v>29</v>
      </c>
      <c r="O9381" t="s">
        <v>29</v>
      </c>
      <c r="P9381">
        <v>4</v>
      </c>
      <c r="Q9381">
        <v>408</v>
      </c>
      <c r="R9381">
        <v>5000</v>
      </c>
      <c r="S9381" t="str">
        <f>IF(Table1[[#This Row],[Average_Cost_for_two]]&lt;500,"Low",IF(Table1[[#This Row],[Average_Cost_for_two]]&lt;=1500,"Medium","High"))</f>
        <v>High</v>
      </c>
      <c r="T9381">
        <v>4.9000000000000004</v>
      </c>
      <c r="U9381">
        <v>2011</v>
      </c>
      <c r="V9381">
        <v>8</v>
      </c>
      <c r="W9381">
        <v>5</v>
      </c>
      <c r="X9381">
        <f>IF(OR(Main!$U9381=0,
       Main!$V9381=0,
       Main!$W9381=0),
   "",
   DATE(Main!$U9381,
        Main!$V9381,
        Main!$W9381)
)</f>
        <v>40760</v>
      </c>
      <c r="Y9381">
        <f>Table1[[#This Row],[Average_Cost_for_two]]*VLOOKUP(Table1[[#This Row],[Currency]],currency!$A$2:$B$10,2,FALSE)</f>
        <v>60</v>
      </c>
      <c r="Z9381" t="str">
        <f>VLOOKUP(C9381,country!A:B,2,FALSE)</f>
        <v>India</v>
      </c>
      <c r="AA9381">
        <f t="shared" si="146"/>
        <v>3</v>
      </c>
    </row>
    <row r="9382" spans="1:27" ht="15.75" customHeight="1" x14ac:dyDescent="0.25">
      <c r="A9382">
        <v>3246</v>
      </c>
      <c r="B9382" t="s">
        <v>20047</v>
      </c>
      <c r="C9382">
        <v>1</v>
      </c>
      <c r="D9382" t="s">
        <v>23</v>
      </c>
      <c r="E9382" t="s">
        <v>12159</v>
      </c>
      <c r="F9382" t="s">
        <v>12160</v>
      </c>
      <c r="G9382" t="s">
        <v>12161</v>
      </c>
      <c r="H9382">
        <v>77.218555199999997</v>
      </c>
      <c r="I9382">
        <v>28.6188632</v>
      </c>
      <c r="J9382" t="s">
        <v>556</v>
      </c>
      <c r="K9382" t="s">
        <v>28</v>
      </c>
      <c r="L9382" t="s">
        <v>36</v>
      </c>
      <c r="M9382" t="s">
        <v>29</v>
      </c>
      <c r="N9382" t="s">
        <v>29</v>
      </c>
      <c r="O9382" t="s">
        <v>29</v>
      </c>
      <c r="P9382">
        <v>4</v>
      </c>
      <c r="Q9382">
        <v>114</v>
      </c>
      <c r="R9382">
        <v>5000</v>
      </c>
      <c r="S9382" t="str">
        <f>IF(Table1[[#This Row],[Average_Cost_for_two]]&lt;500,"Low",IF(Table1[[#This Row],[Average_Cost_for_two]]&lt;=1500,"Medium","High"))</f>
        <v>High</v>
      </c>
      <c r="T9382">
        <v>3.5</v>
      </c>
      <c r="U9382">
        <v>2010</v>
      </c>
      <c r="V9382">
        <v>8</v>
      </c>
      <c r="W9382">
        <v>20</v>
      </c>
      <c r="X9382">
        <f>IF(OR(Main!$U9382=0,
       Main!$V9382=0,
       Main!$W9382=0),
   "",
   DATE(Main!$U9382,
        Main!$V9382,
        Main!$W9382)
)</f>
        <v>40410</v>
      </c>
      <c r="Y9382">
        <f>Table1[[#This Row],[Average_Cost_for_two]]*VLOOKUP(Table1[[#This Row],[Currency]],currency!$A$2:$B$10,2,FALSE)</f>
        <v>60</v>
      </c>
      <c r="Z9382" t="str">
        <f>VLOOKUP(C9382,country!A:B,2,FALSE)</f>
        <v>India</v>
      </c>
      <c r="AA9382">
        <f t="shared" si="146"/>
        <v>3</v>
      </c>
    </row>
    <row r="9383" spans="1:27" ht="15.75" customHeight="1" x14ac:dyDescent="0.25">
      <c r="A9383">
        <v>4907</v>
      </c>
      <c r="B9383" t="s">
        <v>20048</v>
      </c>
      <c r="C9383">
        <v>1</v>
      </c>
      <c r="D9383" t="s">
        <v>23</v>
      </c>
      <c r="E9383" t="s">
        <v>1824</v>
      </c>
      <c r="F9383" t="s">
        <v>1825</v>
      </c>
      <c r="G9383" t="s">
        <v>1826</v>
      </c>
      <c r="H9383">
        <v>77.228133</v>
      </c>
      <c r="I9383">
        <v>28.631742299999999</v>
      </c>
      <c r="J9383" t="s">
        <v>624</v>
      </c>
      <c r="K9383" t="s">
        <v>28</v>
      </c>
      <c r="L9383" t="s">
        <v>29</v>
      </c>
      <c r="M9383" t="s">
        <v>29</v>
      </c>
      <c r="N9383" t="s">
        <v>29</v>
      </c>
      <c r="O9383" t="s">
        <v>29</v>
      </c>
      <c r="P9383">
        <v>4</v>
      </c>
      <c r="Q9383">
        <v>747</v>
      </c>
      <c r="R9383">
        <v>5000</v>
      </c>
      <c r="S9383" t="str">
        <f>IF(Table1[[#This Row],[Average_Cost_for_two]]&lt;500,"Low",IF(Table1[[#This Row],[Average_Cost_for_two]]&lt;=1500,"Medium","High"))</f>
        <v>High</v>
      </c>
      <c r="T9383">
        <v>3.7</v>
      </c>
      <c r="U9383">
        <v>2013</v>
      </c>
      <c r="V9383">
        <v>8</v>
      </c>
      <c r="W9383">
        <v>14</v>
      </c>
      <c r="X9383">
        <f>IF(OR(Main!$U9383=0,
       Main!$V9383=0,
       Main!$W9383=0),
   "",
   DATE(Main!$U9383,
        Main!$V9383,
        Main!$W9383)
)</f>
        <v>41500</v>
      </c>
      <c r="Y9383">
        <f>Table1[[#This Row],[Average_Cost_for_two]]*VLOOKUP(Table1[[#This Row],[Currency]],currency!$A$2:$B$10,2,FALSE)</f>
        <v>60</v>
      </c>
      <c r="Z9383" t="str">
        <f>VLOOKUP(C9383,country!A:B,2,FALSE)</f>
        <v>India</v>
      </c>
      <c r="AA9383">
        <f t="shared" si="146"/>
        <v>3</v>
      </c>
    </row>
    <row r="9384" spans="1:27" ht="15.75" customHeight="1" x14ac:dyDescent="0.25">
      <c r="A9384">
        <v>18261160</v>
      </c>
      <c r="B9384" t="s">
        <v>20049</v>
      </c>
      <c r="C9384">
        <v>1</v>
      </c>
      <c r="D9384" t="s">
        <v>23</v>
      </c>
      <c r="E9384" t="s">
        <v>19959</v>
      </c>
      <c r="F9384" t="s">
        <v>12330</v>
      </c>
      <c r="G9384" t="s">
        <v>12331</v>
      </c>
      <c r="H9384">
        <v>77.2177468</v>
      </c>
      <c r="I9384">
        <v>28.620757399999999</v>
      </c>
      <c r="J9384" t="s">
        <v>20040</v>
      </c>
      <c r="K9384" t="s">
        <v>28</v>
      </c>
      <c r="L9384" t="s">
        <v>36</v>
      </c>
      <c r="M9384" t="s">
        <v>29</v>
      </c>
      <c r="N9384" t="s">
        <v>29</v>
      </c>
      <c r="O9384" t="s">
        <v>29</v>
      </c>
      <c r="P9384">
        <v>4</v>
      </c>
      <c r="Q9384">
        <v>66</v>
      </c>
      <c r="R9384">
        <v>5000</v>
      </c>
      <c r="S9384" t="str">
        <f>IF(Table1[[#This Row],[Average_Cost_for_two]]&lt;500,"Low",IF(Table1[[#This Row],[Average_Cost_for_two]]&lt;=1500,"Medium","High"))</f>
        <v>High</v>
      </c>
      <c r="T9384">
        <v>3.9</v>
      </c>
      <c r="U9384">
        <v>2017</v>
      </c>
      <c r="V9384">
        <v>6</v>
      </c>
      <c r="W9384">
        <v>19</v>
      </c>
      <c r="X9384">
        <f>IF(OR(Main!$U9384=0,
       Main!$V9384=0,
       Main!$W9384=0),
   "",
   DATE(Main!$U9384,
        Main!$V9384,
        Main!$W9384)
)</f>
        <v>42905</v>
      </c>
      <c r="Y9384">
        <f>Table1[[#This Row],[Average_Cost_for_two]]*VLOOKUP(Table1[[#This Row],[Currency]],currency!$A$2:$B$10,2,FALSE)</f>
        <v>60</v>
      </c>
      <c r="Z9384" t="str">
        <f>VLOOKUP(C9384,country!A:B,2,FALSE)</f>
        <v>India</v>
      </c>
      <c r="AA9384">
        <f t="shared" si="146"/>
        <v>2</v>
      </c>
    </row>
    <row r="9385" spans="1:27" ht="15.75" customHeight="1" x14ac:dyDescent="0.25">
      <c r="A9385">
        <v>2690</v>
      </c>
      <c r="B9385" t="s">
        <v>20050</v>
      </c>
      <c r="C9385">
        <v>1</v>
      </c>
      <c r="D9385" t="s">
        <v>23</v>
      </c>
      <c r="E9385" t="s">
        <v>19320</v>
      </c>
      <c r="F9385" t="s">
        <v>19321</v>
      </c>
      <c r="G9385" t="s">
        <v>19322</v>
      </c>
      <c r="H9385">
        <v>77.224136900000005</v>
      </c>
      <c r="I9385">
        <v>28.605164800000001</v>
      </c>
      <c r="J9385" t="s">
        <v>20051</v>
      </c>
      <c r="K9385" t="s">
        <v>28</v>
      </c>
      <c r="L9385" t="s">
        <v>29</v>
      </c>
      <c r="M9385" t="s">
        <v>29</v>
      </c>
      <c r="N9385" t="s">
        <v>29</v>
      </c>
      <c r="O9385" t="s">
        <v>29</v>
      </c>
      <c r="P9385">
        <v>4</v>
      </c>
      <c r="Q9385">
        <v>696</v>
      </c>
      <c r="R9385">
        <v>5000</v>
      </c>
      <c r="S9385" t="str">
        <f>IF(Table1[[#This Row],[Average_Cost_for_two]]&lt;500,"Low",IF(Table1[[#This Row],[Average_Cost_for_two]]&lt;=1500,"Medium","High"))</f>
        <v>High</v>
      </c>
      <c r="T9385">
        <v>3.9</v>
      </c>
      <c r="U9385">
        <v>2015</v>
      </c>
      <c r="V9385">
        <v>6</v>
      </c>
      <c r="W9385">
        <v>21</v>
      </c>
      <c r="X9385">
        <f>IF(OR(Main!$U9385=0,
       Main!$V9385=0,
       Main!$W9385=0),
   "",
   DATE(Main!$U9385,
        Main!$V9385,
        Main!$W9385)
)</f>
        <v>42176</v>
      </c>
      <c r="Y9385">
        <f>Table1[[#This Row],[Average_Cost_for_two]]*VLOOKUP(Table1[[#This Row],[Currency]],currency!$A$2:$B$10,2,FALSE)</f>
        <v>60</v>
      </c>
      <c r="Z9385" t="str">
        <f>VLOOKUP(C9385,country!A:B,2,FALSE)</f>
        <v>India</v>
      </c>
      <c r="AA9385">
        <f t="shared" si="146"/>
        <v>2</v>
      </c>
    </row>
    <row r="9386" spans="1:27" ht="15.75" customHeight="1" x14ac:dyDescent="0.25">
      <c r="A9386">
        <v>2727</v>
      </c>
      <c r="B9386" t="s">
        <v>20052</v>
      </c>
      <c r="C9386">
        <v>1</v>
      </c>
      <c r="D9386" t="s">
        <v>23</v>
      </c>
      <c r="E9386" t="s">
        <v>1820</v>
      </c>
      <c r="F9386" t="s">
        <v>1821</v>
      </c>
      <c r="G9386" t="s">
        <v>1820</v>
      </c>
      <c r="H9386">
        <v>77.218187</v>
      </c>
      <c r="I9386">
        <v>28.625444999999999</v>
      </c>
      <c r="J9386" t="s">
        <v>591</v>
      </c>
      <c r="K9386" t="s">
        <v>28</v>
      </c>
      <c r="L9386" t="s">
        <v>36</v>
      </c>
      <c r="M9386" t="s">
        <v>29</v>
      </c>
      <c r="N9386" t="s">
        <v>29</v>
      </c>
      <c r="O9386" t="s">
        <v>29</v>
      </c>
      <c r="P9386">
        <v>4</v>
      </c>
      <c r="Q9386">
        <v>104</v>
      </c>
      <c r="R9386">
        <v>5000</v>
      </c>
      <c r="S9386" t="str">
        <f>IF(Table1[[#This Row],[Average_Cost_for_two]]&lt;500,"Low",IF(Table1[[#This Row],[Average_Cost_for_two]]&lt;=1500,"Medium","High"))</f>
        <v>High</v>
      </c>
      <c r="T9386">
        <v>3.7</v>
      </c>
      <c r="U9386">
        <v>2017</v>
      </c>
      <c r="V9386">
        <v>4</v>
      </c>
      <c r="W9386">
        <v>8</v>
      </c>
      <c r="X9386">
        <f>IF(OR(Main!$U9386=0,
       Main!$V9386=0,
       Main!$W9386=0),
   "",
   DATE(Main!$U9386,
        Main!$V9386,
        Main!$W9386)
)</f>
        <v>42833</v>
      </c>
      <c r="Y9386">
        <f>Table1[[#This Row],[Average_Cost_for_two]]*VLOOKUP(Table1[[#This Row],[Currency]],currency!$A$2:$B$10,2,FALSE)</f>
        <v>60</v>
      </c>
      <c r="Z9386" t="str">
        <f>VLOOKUP(C9386,country!A:B,2,FALSE)</f>
        <v>India</v>
      </c>
      <c r="AA9386">
        <f t="shared" si="146"/>
        <v>2</v>
      </c>
    </row>
    <row r="9387" spans="1:27" ht="15.75" customHeight="1" x14ac:dyDescent="0.25">
      <c r="A9387">
        <v>4910</v>
      </c>
      <c r="B9387" t="s">
        <v>20053</v>
      </c>
      <c r="C9387">
        <v>1</v>
      </c>
      <c r="D9387" t="s">
        <v>23</v>
      </c>
      <c r="E9387" t="s">
        <v>14268</v>
      </c>
      <c r="F9387" t="s">
        <v>14269</v>
      </c>
      <c r="G9387" t="s">
        <v>14270</v>
      </c>
      <c r="H9387">
        <v>77.188975200000002</v>
      </c>
      <c r="I9387">
        <v>28.579390100000001</v>
      </c>
      <c r="J9387" t="s">
        <v>20054</v>
      </c>
      <c r="K9387" t="s">
        <v>28</v>
      </c>
      <c r="L9387" t="s">
        <v>36</v>
      </c>
      <c r="M9387" t="s">
        <v>29</v>
      </c>
      <c r="N9387" t="s">
        <v>29</v>
      </c>
      <c r="O9387" t="s">
        <v>29</v>
      </c>
      <c r="P9387">
        <v>4</v>
      </c>
      <c r="Q9387">
        <v>199</v>
      </c>
      <c r="R9387">
        <v>5000</v>
      </c>
      <c r="S9387" t="str">
        <f>IF(Table1[[#This Row],[Average_Cost_for_two]]&lt;500,"Low",IF(Table1[[#This Row],[Average_Cost_for_two]]&lt;=1500,"Medium","High"))</f>
        <v>High</v>
      </c>
      <c r="T9387">
        <v>3.8</v>
      </c>
      <c r="U9387">
        <v>2014</v>
      </c>
      <c r="V9387">
        <v>2</v>
      </c>
      <c r="W9387">
        <v>2</v>
      </c>
      <c r="X9387">
        <f>IF(OR(Main!$U9387=0,
       Main!$V9387=0,
       Main!$W9387=0),
   "",
   DATE(Main!$U9387,
        Main!$V9387,
        Main!$W9387)
)</f>
        <v>41672</v>
      </c>
      <c r="Y9387">
        <f>Table1[[#This Row],[Average_Cost_for_two]]*VLOOKUP(Table1[[#This Row],[Currency]],currency!$A$2:$B$10,2,FALSE)</f>
        <v>60</v>
      </c>
      <c r="Z9387" t="str">
        <f>VLOOKUP(C9387,country!A:B,2,FALSE)</f>
        <v>India</v>
      </c>
      <c r="AA9387">
        <f t="shared" si="146"/>
        <v>1</v>
      </c>
    </row>
    <row r="9388" spans="1:27" ht="15.75" customHeight="1" x14ac:dyDescent="0.25">
      <c r="A9388">
        <v>4496</v>
      </c>
      <c r="B9388" t="s">
        <v>20055</v>
      </c>
      <c r="C9388">
        <v>1</v>
      </c>
      <c r="D9388" t="s">
        <v>23</v>
      </c>
      <c r="E9388" t="s">
        <v>19320</v>
      </c>
      <c r="F9388" t="s">
        <v>19321</v>
      </c>
      <c r="G9388" t="s">
        <v>19322</v>
      </c>
      <c r="H9388">
        <v>77.224122800000004</v>
      </c>
      <c r="I9388">
        <v>28.6051535</v>
      </c>
      <c r="J9388" t="s">
        <v>20056</v>
      </c>
      <c r="K9388" t="s">
        <v>28</v>
      </c>
      <c r="L9388" t="s">
        <v>29</v>
      </c>
      <c r="M9388" t="s">
        <v>29</v>
      </c>
      <c r="N9388" t="s">
        <v>29</v>
      </c>
      <c r="O9388" t="s">
        <v>29</v>
      </c>
      <c r="P9388">
        <v>4</v>
      </c>
      <c r="Q9388">
        <v>15</v>
      </c>
      <c r="R9388">
        <v>5000</v>
      </c>
      <c r="S9388" t="str">
        <f>IF(Table1[[#This Row],[Average_Cost_for_two]]&lt;500,"Low",IF(Table1[[#This Row],[Average_Cost_for_two]]&lt;=1500,"Medium","High"))</f>
        <v>High</v>
      </c>
      <c r="T9388">
        <v>3.1</v>
      </c>
      <c r="U9388">
        <v>2018</v>
      </c>
      <c r="V9388">
        <v>1</v>
      </c>
      <c r="W9388">
        <v>14</v>
      </c>
      <c r="X9388">
        <f>IF(OR(Main!$U9388=0,
       Main!$V9388=0,
       Main!$W9388=0),
   "",
   DATE(Main!$U9388,
        Main!$V9388,
        Main!$W9388)
)</f>
        <v>43114</v>
      </c>
      <c r="Y9388">
        <f>Table1[[#This Row],[Average_Cost_for_two]]*VLOOKUP(Table1[[#This Row],[Currency]],currency!$A$2:$B$10,2,FALSE)</f>
        <v>60</v>
      </c>
      <c r="Z9388" t="str">
        <f>VLOOKUP(C9388,country!A:B,2,FALSE)</f>
        <v>India</v>
      </c>
      <c r="AA9388">
        <f t="shared" si="146"/>
        <v>1</v>
      </c>
    </row>
    <row r="9389" spans="1:27" ht="15.75" customHeight="1" x14ac:dyDescent="0.25">
      <c r="A9389">
        <v>2681</v>
      </c>
      <c r="B9389" t="s">
        <v>20057</v>
      </c>
      <c r="C9389">
        <v>1</v>
      </c>
      <c r="D9389" t="s">
        <v>23</v>
      </c>
      <c r="E9389" t="s">
        <v>4400</v>
      </c>
      <c r="F9389" t="s">
        <v>4401</v>
      </c>
      <c r="G9389" t="s">
        <v>4402</v>
      </c>
      <c r="H9389">
        <v>77.216896300000002</v>
      </c>
      <c r="I9389">
        <v>28.600195299999999</v>
      </c>
      <c r="J9389" t="s">
        <v>556</v>
      </c>
      <c r="K9389" t="s">
        <v>28</v>
      </c>
      <c r="L9389" t="s">
        <v>36</v>
      </c>
      <c r="M9389" t="s">
        <v>29</v>
      </c>
      <c r="N9389" t="s">
        <v>29</v>
      </c>
      <c r="O9389" t="s">
        <v>29</v>
      </c>
      <c r="P9389">
        <v>4</v>
      </c>
      <c r="Q9389">
        <v>134</v>
      </c>
      <c r="R9389">
        <v>5000</v>
      </c>
      <c r="S9389" t="str">
        <f>IF(Table1[[#This Row],[Average_Cost_for_two]]&lt;500,"Low",IF(Table1[[#This Row],[Average_Cost_for_two]]&lt;=1500,"Medium","High"))</f>
        <v>High</v>
      </c>
      <c r="T9389">
        <v>3.8</v>
      </c>
      <c r="U9389">
        <v>2010</v>
      </c>
      <c r="V9389">
        <v>12</v>
      </c>
      <c r="W9389">
        <v>11</v>
      </c>
      <c r="X9389">
        <f>IF(OR(Main!$U9389=0,
       Main!$V9389=0,
       Main!$W9389=0),
   "",
   DATE(Main!$U9389,
        Main!$V9389,
        Main!$W9389)
)</f>
        <v>40523</v>
      </c>
      <c r="Y9389">
        <f>Table1[[#This Row],[Average_Cost_for_two]]*VLOOKUP(Table1[[#This Row],[Currency]],currency!$A$2:$B$10,2,FALSE)</f>
        <v>60</v>
      </c>
      <c r="Z9389" t="str">
        <f>VLOOKUP(C9389,country!A:B,2,FALSE)</f>
        <v>India</v>
      </c>
      <c r="AA9389">
        <f t="shared" si="146"/>
        <v>4</v>
      </c>
    </row>
    <row r="9390" spans="1:27" ht="15.75" customHeight="1" x14ac:dyDescent="0.25">
      <c r="A9390">
        <v>18277024</v>
      </c>
      <c r="B9390" t="s">
        <v>20058</v>
      </c>
      <c r="C9390">
        <v>1</v>
      </c>
      <c r="D9390" t="s">
        <v>23</v>
      </c>
      <c r="E9390" t="s">
        <v>19959</v>
      </c>
      <c r="F9390" t="s">
        <v>12330</v>
      </c>
      <c r="G9390" t="s">
        <v>12331</v>
      </c>
      <c r="H9390">
        <v>77.2177468</v>
      </c>
      <c r="I9390">
        <v>28.6206678</v>
      </c>
      <c r="J9390" t="s">
        <v>556</v>
      </c>
      <c r="K9390" t="s">
        <v>28</v>
      </c>
      <c r="L9390" t="s">
        <v>36</v>
      </c>
      <c r="M9390" t="s">
        <v>29</v>
      </c>
      <c r="N9390" t="s">
        <v>29</v>
      </c>
      <c r="O9390" t="s">
        <v>29</v>
      </c>
      <c r="P9390">
        <v>4</v>
      </c>
      <c r="Q9390">
        <v>65</v>
      </c>
      <c r="R9390">
        <v>5000</v>
      </c>
      <c r="S9390" t="str">
        <f>IF(Table1[[#This Row],[Average_Cost_for_two]]&lt;500,"Low",IF(Table1[[#This Row],[Average_Cost_for_two]]&lt;=1500,"Medium","High"))</f>
        <v>High</v>
      </c>
      <c r="T9390">
        <v>3.7</v>
      </c>
      <c r="U9390">
        <v>2012</v>
      </c>
      <c r="V9390">
        <v>11</v>
      </c>
      <c r="W9390">
        <v>20</v>
      </c>
      <c r="X9390">
        <f>IF(OR(Main!$U9390=0,
       Main!$V9390=0,
       Main!$W9390=0),
   "",
   DATE(Main!$U9390,
        Main!$V9390,
        Main!$W9390)
)</f>
        <v>41233</v>
      </c>
      <c r="Y9390">
        <f>Table1[[#This Row],[Average_Cost_for_two]]*VLOOKUP(Table1[[#This Row],[Currency]],currency!$A$2:$B$10,2,FALSE)</f>
        <v>60</v>
      </c>
      <c r="Z9390" t="str">
        <f>VLOOKUP(C9390,country!A:B,2,FALSE)</f>
        <v>India</v>
      </c>
      <c r="AA9390">
        <f t="shared" si="146"/>
        <v>4</v>
      </c>
    </row>
    <row r="9391" spans="1:27" ht="15.75" customHeight="1" x14ac:dyDescent="0.25">
      <c r="A9391">
        <v>18255131</v>
      </c>
      <c r="B9391" t="s">
        <v>20059</v>
      </c>
      <c r="C9391">
        <v>1</v>
      </c>
      <c r="D9391" t="s">
        <v>23</v>
      </c>
      <c r="E9391" t="s">
        <v>20060</v>
      </c>
      <c r="F9391" t="s">
        <v>663</v>
      </c>
      <c r="G9391" t="s">
        <v>664</v>
      </c>
      <c r="H9391">
        <v>77.218260000000001</v>
      </c>
      <c r="I9391">
        <v>28.620999000000001</v>
      </c>
      <c r="J9391" t="s">
        <v>17941</v>
      </c>
      <c r="K9391" t="s">
        <v>28</v>
      </c>
      <c r="L9391" t="s">
        <v>29</v>
      </c>
      <c r="M9391" t="s">
        <v>29</v>
      </c>
      <c r="N9391" t="s">
        <v>29</v>
      </c>
      <c r="O9391" t="s">
        <v>29</v>
      </c>
      <c r="P9391">
        <v>4</v>
      </c>
      <c r="Q9391">
        <v>61</v>
      </c>
      <c r="R9391">
        <v>5000</v>
      </c>
      <c r="S9391" t="str">
        <f>IF(Table1[[#This Row],[Average_Cost_for_two]]&lt;500,"Low",IF(Table1[[#This Row],[Average_Cost_for_two]]&lt;=1500,"Medium","High"))</f>
        <v>High</v>
      </c>
      <c r="T9391">
        <v>3.6</v>
      </c>
      <c r="U9391">
        <v>2013</v>
      </c>
      <c r="V9391">
        <v>5</v>
      </c>
      <c r="W9391">
        <v>22</v>
      </c>
      <c r="X9391">
        <f>IF(OR(Main!$U9391=0,
       Main!$V9391=0,
       Main!$W9391=0),
   "",
   DATE(Main!$U9391,
        Main!$V9391,
        Main!$W9391)
)</f>
        <v>41416</v>
      </c>
      <c r="Y9391">
        <f>Table1[[#This Row],[Average_Cost_for_two]]*VLOOKUP(Table1[[#This Row],[Currency]],currency!$A$2:$B$10,2,FALSE)</f>
        <v>60</v>
      </c>
      <c r="Z9391" t="str">
        <f>VLOOKUP(C9391,country!A:B,2,FALSE)</f>
        <v>India</v>
      </c>
      <c r="AA9391">
        <f t="shared" si="146"/>
        <v>2</v>
      </c>
    </row>
    <row r="9392" spans="1:27" ht="15.75" customHeight="1" x14ac:dyDescent="0.25">
      <c r="A9392">
        <v>2443</v>
      </c>
      <c r="B9392" t="s">
        <v>20061</v>
      </c>
      <c r="C9392">
        <v>1</v>
      </c>
      <c r="D9392" t="s">
        <v>11222</v>
      </c>
      <c r="E9392" t="s">
        <v>20062</v>
      </c>
      <c r="F9392" t="s">
        <v>19972</v>
      </c>
      <c r="G9392" t="s">
        <v>19973</v>
      </c>
      <c r="H9392">
        <v>77.059909300000001</v>
      </c>
      <c r="I9392">
        <v>28.468415199999999</v>
      </c>
      <c r="J9392" t="s">
        <v>19327</v>
      </c>
      <c r="K9392" t="s">
        <v>28</v>
      </c>
      <c r="L9392" t="s">
        <v>36</v>
      </c>
      <c r="M9392" t="s">
        <v>29</v>
      </c>
      <c r="N9392" t="s">
        <v>29</v>
      </c>
      <c r="O9392" t="s">
        <v>29</v>
      </c>
      <c r="P9392">
        <v>4</v>
      </c>
      <c r="Q9392">
        <v>131</v>
      </c>
      <c r="R9392">
        <v>5000</v>
      </c>
      <c r="S9392" t="str">
        <f>IF(Table1[[#This Row],[Average_Cost_for_two]]&lt;500,"Low",IF(Table1[[#This Row],[Average_Cost_for_two]]&lt;=1500,"Medium","High"))</f>
        <v>High</v>
      </c>
      <c r="T9392">
        <v>3.7</v>
      </c>
      <c r="U9392">
        <v>2011</v>
      </c>
      <c r="V9392">
        <v>3</v>
      </c>
      <c r="W9392">
        <v>12</v>
      </c>
      <c r="X9392">
        <f>IF(OR(Main!$U9392=0,
       Main!$V9392=0,
       Main!$W9392=0),
   "",
   DATE(Main!$U9392,
        Main!$V9392,
        Main!$W9392)
)</f>
        <v>40614</v>
      </c>
      <c r="Y9392">
        <f>Table1[[#This Row],[Average_Cost_for_two]]*VLOOKUP(Table1[[#This Row],[Currency]],currency!$A$2:$B$10,2,FALSE)</f>
        <v>60</v>
      </c>
      <c r="Z9392" t="str">
        <f>VLOOKUP(C9392,country!A:B,2,FALSE)</f>
        <v>India</v>
      </c>
      <c r="AA9392">
        <f t="shared" si="146"/>
        <v>1</v>
      </c>
    </row>
    <row r="9393" spans="1:27" ht="15.75" customHeight="1" x14ac:dyDescent="0.25">
      <c r="A9393">
        <v>3910</v>
      </c>
      <c r="B9393" t="s">
        <v>20063</v>
      </c>
      <c r="C9393">
        <v>1</v>
      </c>
      <c r="D9393" t="s">
        <v>23</v>
      </c>
      <c r="E9393" t="s">
        <v>1824</v>
      </c>
      <c r="F9393" t="s">
        <v>1825</v>
      </c>
      <c r="G9393" t="s">
        <v>1826</v>
      </c>
      <c r="H9393">
        <v>77.227569439999996</v>
      </c>
      <c r="I9393">
        <v>28.631486110000001</v>
      </c>
      <c r="J9393" t="s">
        <v>17347</v>
      </c>
      <c r="K9393" t="s">
        <v>28</v>
      </c>
      <c r="L9393" t="s">
        <v>36</v>
      </c>
      <c r="M9393" t="s">
        <v>29</v>
      </c>
      <c r="N9393" t="s">
        <v>29</v>
      </c>
      <c r="O9393" t="s">
        <v>29</v>
      </c>
      <c r="P9393">
        <v>4</v>
      </c>
      <c r="Q9393">
        <v>419</v>
      </c>
      <c r="R9393">
        <v>5100</v>
      </c>
      <c r="S9393" t="str">
        <f>IF(Table1[[#This Row],[Average_Cost_for_two]]&lt;500,"Low",IF(Table1[[#This Row],[Average_Cost_for_two]]&lt;=1500,"Medium","High"))</f>
        <v>High</v>
      </c>
      <c r="T9393">
        <v>3.7</v>
      </c>
      <c r="U9393">
        <v>2013</v>
      </c>
      <c r="V9393">
        <v>2</v>
      </c>
      <c r="W9393">
        <v>17</v>
      </c>
      <c r="X9393">
        <f>IF(OR(Main!$U9393=0,
       Main!$V9393=0,
       Main!$W9393=0),
   "",
   DATE(Main!$U9393,
        Main!$V9393,
        Main!$W9393)
)</f>
        <v>41322</v>
      </c>
      <c r="Y9393">
        <f>Table1[[#This Row],[Average_Cost_for_two]]*VLOOKUP(Table1[[#This Row],[Currency]],currency!$A$2:$B$10,2,FALSE)</f>
        <v>61.2</v>
      </c>
      <c r="Z9393" t="str">
        <f>VLOOKUP(C9393,country!A:B,2,FALSE)</f>
        <v>India</v>
      </c>
      <c r="AA9393">
        <f t="shared" si="146"/>
        <v>1</v>
      </c>
    </row>
    <row r="9394" spans="1:27" ht="15.75" customHeight="1" x14ac:dyDescent="0.25">
      <c r="A9394">
        <v>6812</v>
      </c>
      <c r="B9394" t="s">
        <v>20064</v>
      </c>
      <c r="C9394">
        <v>1</v>
      </c>
      <c r="D9394" t="s">
        <v>23</v>
      </c>
      <c r="E9394" t="s">
        <v>14268</v>
      </c>
      <c r="F9394" t="s">
        <v>14269</v>
      </c>
      <c r="G9394" t="s">
        <v>14270</v>
      </c>
      <c r="H9394">
        <v>77.188965100000004</v>
      </c>
      <c r="I9394">
        <v>28.5794009</v>
      </c>
      <c r="J9394" t="s">
        <v>2101</v>
      </c>
      <c r="K9394" t="s">
        <v>28</v>
      </c>
      <c r="L9394" t="s">
        <v>36</v>
      </c>
      <c r="M9394" t="s">
        <v>29</v>
      </c>
      <c r="N9394" t="s">
        <v>29</v>
      </c>
      <c r="O9394" t="s">
        <v>29</v>
      </c>
      <c r="P9394">
        <v>4</v>
      </c>
      <c r="Q9394">
        <v>178</v>
      </c>
      <c r="R9394">
        <v>5500</v>
      </c>
      <c r="S9394" t="str">
        <f>IF(Table1[[#This Row],[Average_Cost_for_two]]&lt;500,"Low",IF(Table1[[#This Row],[Average_Cost_for_two]]&lt;=1500,"Medium","High"))</f>
        <v>High</v>
      </c>
      <c r="T9394">
        <v>3.9</v>
      </c>
      <c r="U9394">
        <v>2011</v>
      </c>
      <c r="V9394">
        <v>4</v>
      </c>
      <c r="W9394">
        <v>22</v>
      </c>
      <c r="X9394">
        <f>IF(OR(Main!$U9394=0,
       Main!$V9394=0,
       Main!$W9394=0),
   "",
   DATE(Main!$U9394,
        Main!$V9394,
        Main!$W9394)
)</f>
        <v>40655</v>
      </c>
      <c r="Y9394">
        <f>Table1[[#This Row],[Average_Cost_for_two]]*VLOOKUP(Table1[[#This Row],[Currency]],currency!$A$2:$B$10,2,FALSE)</f>
        <v>66</v>
      </c>
      <c r="Z9394" t="str">
        <f>VLOOKUP(C9394,country!A:B,2,FALSE)</f>
        <v>India</v>
      </c>
      <c r="AA9394">
        <f t="shared" si="146"/>
        <v>2</v>
      </c>
    </row>
    <row r="9395" spans="1:27" ht="15.75" customHeight="1" x14ac:dyDescent="0.25">
      <c r="A9395">
        <v>2689</v>
      </c>
      <c r="B9395" t="s">
        <v>20065</v>
      </c>
      <c r="C9395">
        <v>1</v>
      </c>
      <c r="D9395" t="s">
        <v>23</v>
      </c>
      <c r="E9395" t="s">
        <v>19320</v>
      </c>
      <c r="F9395" t="s">
        <v>19321</v>
      </c>
      <c r="G9395" t="s">
        <v>19322</v>
      </c>
      <c r="H9395">
        <v>77.224618199999995</v>
      </c>
      <c r="I9395">
        <v>28.605148700000001</v>
      </c>
      <c r="J9395" t="s">
        <v>556</v>
      </c>
      <c r="K9395" t="s">
        <v>28</v>
      </c>
      <c r="L9395" t="s">
        <v>36</v>
      </c>
      <c r="M9395" t="s">
        <v>29</v>
      </c>
      <c r="N9395" t="s">
        <v>29</v>
      </c>
      <c r="O9395" t="s">
        <v>29</v>
      </c>
      <c r="P9395">
        <v>4</v>
      </c>
      <c r="Q9395">
        <v>398</v>
      </c>
      <c r="R9395">
        <v>5500</v>
      </c>
      <c r="S9395" t="str">
        <f>IF(Table1[[#This Row],[Average_Cost_for_two]]&lt;500,"Low",IF(Table1[[#This Row],[Average_Cost_for_two]]&lt;=1500,"Medium","High"))</f>
        <v>High</v>
      </c>
      <c r="T9395">
        <v>4</v>
      </c>
      <c r="U9395">
        <v>2012</v>
      </c>
      <c r="V9395">
        <v>11</v>
      </c>
      <c r="W9395">
        <v>21</v>
      </c>
      <c r="X9395">
        <f>IF(OR(Main!$U9395=0,
       Main!$V9395=0,
       Main!$W9395=0),
   "",
   DATE(Main!$U9395,
        Main!$V9395,
        Main!$W9395)
)</f>
        <v>41234</v>
      </c>
      <c r="Y9395">
        <f>Table1[[#This Row],[Average_Cost_for_two]]*VLOOKUP(Table1[[#This Row],[Currency]],currency!$A$2:$B$10,2,FALSE)</f>
        <v>66</v>
      </c>
      <c r="Z9395" t="str">
        <f>VLOOKUP(C9395,country!A:B,2,FALSE)</f>
        <v>India</v>
      </c>
      <c r="AA9395">
        <f t="shared" si="146"/>
        <v>4</v>
      </c>
    </row>
    <row r="9396" spans="1:27" ht="15.75" customHeight="1" x14ac:dyDescent="0.25">
      <c r="A9396">
        <v>2694</v>
      </c>
      <c r="B9396" t="s">
        <v>20066</v>
      </c>
      <c r="C9396">
        <v>1</v>
      </c>
      <c r="D9396" t="s">
        <v>23</v>
      </c>
      <c r="E9396" t="s">
        <v>19320</v>
      </c>
      <c r="F9396" t="s">
        <v>19321</v>
      </c>
      <c r="G9396" t="s">
        <v>19322</v>
      </c>
      <c r="H9396">
        <v>77.224303899999995</v>
      </c>
      <c r="I9396">
        <v>28.6052532</v>
      </c>
      <c r="J9396" t="s">
        <v>2101</v>
      </c>
      <c r="K9396" t="s">
        <v>28</v>
      </c>
      <c r="L9396" t="s">
        <v>36</v>
      </c>
      <c r="M9396" t="s">
        <v>29</v>
      </c>
      <c r="N9396" t="s">
        <v>29</v>
      </c>
      <c r="O9396" t="s">
        <v>29</v>
      </c>
      <c r="P9396">
        <v>4</v>
      </c>
      <c r="Q9396">
        <v>183</v>
      </c>
      <c r="R9396">
        <v>6000</v>
      </c>
      <c r="S9396" t="str">
        <f>IF(Table1[[#This Row],[Average_Cost_for_two]]&lt;500,"Low",IF(Table1[[#This Row],[Average_Cost_for_two]]&lt;=1500,"Medium","High"))</f>
        <v>High</v>
      </c>
      <c r="T9396">
        <v>3.9</v>
      </c>
      <c r="U9396">
        <v>2011</v>
      </c>
      <c r="V9396">
        <v>8</v>
      </c>
      <c r="W9396">
        <v>12</v>
      </c>
      <c r="X9396">
        <f>IF(OR(Main!$U9396=0,
       Main!$V9396=0,
       Main!$W9396=0),
   "",
   DATE(Main!$U9396,
        Main!$V9396,
        Main!$W9396)
)</f>
        <v>40767</v>
      </c>
      <c r="Y9396">
        <f>Table1[[#This Row],[Average_Cost_for_two]]*VLOOKUP(Table1[[#This Row],[Currency]],currency!$A$2:$B$10,2,FALSE)</f>
        <v>72</v>
      </c>
      <c r="Z9396" t="str">
        <f>VLOOKUP(C9396,country!A:B,2,FALSE)</f>
        <v>India</v>
      </c>
      <c r="AA9396">
        <f t="shared" si="146"/>
        <v>3</v>
      </c>
    </row>
    <row r="9397" spans="1:27" ht="15.75" customHeight="1" x14ac:dyDescent="0.25">
      <c r="A9397">
        <v>301523</v>
      </c>
      <c r="B9397" t="s">
        <v>20067</v>
      </c>
      <c r="C9397">
        <v>1</v>
      </c>
      <c r="D9397" t="s">
        <v>23</v>
      </c>
      <c r="E9397" t="s">
        <v>1820</v>
      </c>
      <c r="F9397" t="s">
        <v>1821</v>
      </c>
      <c r="G9397" t="s">
        <v>1820</v>
      </c>
      <c r="H9397">
        <v>77.218187</v>
      </c>
      <c r="I9397">
        <v>28.625444999999999</v>
      </c>
      <c r="J9397" t="s">
        <v>3946</v>
      </c>
      <c r="K9397" t="s">
        <v>28</v>
      </c>
      <c r="L9397" t="s">
        <v>36</v>
      </c>
      <c r="M9397" t="s">
        <v>29</v>
      </c>
      <c r="N9397" t="s">
        <v>29</v>
      </c>
      <c r="O9397" t="s">
        <v>29</v>
      </c>
      <c r="P9397">
        <v>4</v>
      </c>
      <c r="Q9397">
        <v>12</v>
      </c>
      <c r="R9397">
        <v>6000</v>
      </c>
      <c r="S9397" t="str">
        <f>IF(Table1[[#This Row],[Average_Cost_for_two]]&lt;500,"Low",IF(Table1[[#This Row],[Average_Cost_for_two]]&lt;=1500,"Medium","High"))</f>
        <v>High</v>
      </c>
      <c r="T9397">
        <v>3.2</v>
      </c>
      <c r="U9397">
        <v>2015</v>
      </c>
      <c r="V9397">
        <v>4</v>
      </c>
      <c r="W9397">
        <v>24</v>
      </c>
      <c r="X9397">
        <f>IF(OR(Main!$U9397=0,
       Main!$V9397=0,
       Main!$W9397=0),
   "",
   DATE(Main!$U9397,
        Main!$V9397,
        Main!$W9397)
)</f>
        <v>42118</v>
      </c>
      <c r="Y9397">
        <f>Table1[[#This Row],[Average_Cost_for_two]]*VLOOKUP(Table1[[#This Row],[Currency]],currency!$A$2:$B$10,2,FALSE)</f>
        <v>72</v>
      </c>
      <c r="Z9397" t="str">
        <f>VLOOKUP(C9397,country!A:B,2,FALSE)</f>
        <v>India</v>
      </c>
      <c r="AA9397">
        <f t="shared" si="146"/>
        <v>2</v>
      </c>
    </row>
    <row r="9398" spans="1:27" ht="15.75" customHeight="1" x14ac:dyDescent="0.25">
      <c r="A9398">
        <v>2725</v>
      </c>
      <c r="B9398" t="s">
        <v>20068</v>
      </c>
      <c r="C9398">
        <v>1</v>
      </c>
      <c r="D9398" t="s">
        <v>23</v>
      </c>
      <c r="E9398" t="s">
        <v>1820</v>
      </c>
      <c r="F9398" t="s">
        <v>1821</v>
      </c>
      <c r="G9398" t="s">
        <v>1820</v>
      </c>
      <c r="H9398">
        <v>77.218187</v>
      </c>
      <c r="I9398">
        <v>28.625444999999999</v>
      </c>
      <c r="J9398" t="s">
        <v>20069</v>
      </c>
      <c r="K9398" t="s">
        <v>28</v>
      </c>
      <c r="L9398" t="s">
        <v>36</v>
      </c>
      <c r="M9398" t="s">
        <v>29</v>
      </c>
      <c r="N9398" t="s">
        <v>29</v>
      </c>
      <c r="O9398" t="s">
        <v>29</v>
      </c>
      <c r="P9398">
        <v>4</v>
      </c>
      <c r="Q9398">
        <v>259</v>
      </c>
      <c r="R9398">
        <v>6000</v>
      </c>
      <c r="S9398" t="str">
        <f>IF(Table1[[#This Row],[Average_Cost_for_two]]&lt;500,"Low",IF(Table1[[#This Row],[Average_Cost_for_two]]&lt;=1500,"Medium","High"))</f>
        <v>High</v>
      </c>
      <c r="T9398">
        <v>4</v>
      </c>
      <c r="U9398">
        <v>2014</v>
      </c>
      <c r="V9398">
        <v>12</v>
      </c>
      <c r="W9398">
        <v>11</v>
      </c>
      <c r="X9398">
        <f>IF(OR(Main!$U9398=0,
       Main!$V9398=0,
       Main!$W9398=0),
   "",
   DATE(Main!$U9398,
        Main!$V9398,
        Main!$W9398)
)</f>
        <v>41984</v>
      </c>
      <c r="Y9398">
        <f>Table1[[#This Row],[Average_Cost_for_two]]*VLOOKUP(Table1[[#This Row],[Currency]],currency!$A$2:$B$10,2,FALSE)</f>
        <v>72</v>
      </c>
      <c r="Z9398" t="str">
        <f>VLOOKUP(C9398,country!A:B,2,FALSE)</f>
        <v>India</v>
      </c>
      <c r="AA9398">
        <f t="shared" si="146"/>
        <v>4</v>
      </c>
    </row>
    <row r="9399" spans="1:27" ht="15.75" customHeight="1" x14ac:dyDescent="0.25">
      <c r="A9399">
        <v>2724</v>
      </c>
      <c r="B9399" t="s">
        <v>20070</v>
      </c>
      <c r="C9399">
        <v>1</v>
      </c>
      <c r="D9399" t="s">
        <v>23</v>
      </c>
      <c r="E9399" t="s">
        <v>1820</v>
      </c>
      <c r="F9399" t="s">
        <v>1821</v>
      </c>
      <c r="G9399" t="s">
        <v>1820</v>
      </c>
      <c r="H9399">
        <v>77.218185000000005</v>
      </c>
      <c r="I9399">
        <v>28.625443000000001</v>
      </c>
      <c r="J9399" t="s">
        <v>20071</v>
      </c>
      <c r="K9399" t="s">
        <v>28</v>
      </c>
      <c r="L9399" t="s">
        <v>36</v>
      </c>
      <c r="M9399" t="s">
        <v>29</v>
      </c>
      <c r="N9399" t="s">
        <v>29</v>
      </c>
      <c r="O9399" t="s">
        <v>29</v>
      </c>
      <c r="P9399">
        <v>4</v>
      </c>
      <c r="Q9399">
        <v>272</v>
      </c>
      <c r="R9399">
        <v>6000</v>
      </c>
      <c r="S9399" t="str">
        <f>IF(Table1[[#This Row],[Average_Cost_for_two]]&lt;500,"Low",IF(Table1[[#This Row],[Average_Cost_for_two]]&lt;=1500,"Medium","High"))</f>
        <v>High</v>
      </c>
      <c r="T9399">
        <v>3.9</v>
      </c>
      <c r="U9399">
        <v>2012</v>
      </c>
      <c r="V9399">
        <v>10</v>
      </c>
      <c r="W9399">
        <v>22</v>
      </c>
      <c r="X9399">
        <f>IF(OR(Main!$U9399=0,
       Main!$V9399=0,
       Main!$W9399=0),
   "",
   DATE(Main!$U9399,
        Main!$V9399,
        Main!$W9399)
)</f>
        <v>41204</v>
      </c>
      <c r="Y9399">
        <f>Table1[[#This Row],[Average_Cost_for_two]]*VLOOKUP(Table1[[#This Row],[Currency]],currency!$A$2:$B$10,2,FALSE)</f>
        <v>72</v>
      </c>
      <c r="Z9399" t="str">
        <f>VLOOKUP(C9399,country!A:B,2,FALSE)</f>
        <v>India</v>
      </c>
      <c r="AA9399">
        <f t="shared" si="146"/>
        <v>4</v>
      </c>
    </row>
    <row r="9400" spans="1:27" ht="15.75" customHeight="1" x14ac:dyDescent="0.25">
      <c r="A9400">
        <v>6300010</v>
      </c>
      <c r="B9400" t="s">
        <v>20072</v>
      </c>
      <c r="C9400">
        <v>162</v>
      </c>
      <c r="D9400" t="s">
        <v>17162</v>
      </c>
      <c r="E9400" t="s">
        <v>20073</v>
      </c>
      <c r="F9400" t="s">
        <v>20074</v>
      </c>
      <c r="G9400" t="s">
        <v>20075</v>
      </c>
      <c r="H9400">
        <v>120.98009</v>
      </c>
      <c r="I9400">
        <v>14.552989999999999</v>
      </c>
      <c r="J9400" t="s">
        <v>20076</v>
      </c>
      <c r="K9400" t="s">
        <v>11575</v>
      </c>
      <c r="L9400" t="s">
        <v>36</v>
      </c>
      <c r="M9400" t="s">
        <v>29</v>
      </c>
      <c r="N9400" t="s">
        <v>29</v>
      </c>
      <c r="O9400" t="s">
        <v>29</v>
      </c>
      <c r="P9400">
        <v>4</v>
      </c>
      <c r="Q9400">
        <v>621</v>
      </c>
      <c r="R9400">
        <v>6000</v>
      </c>
      <c r="S9400" t="str">
        <f>IF(Table1[[#This Row],[Average_Cost_for_two]]&lt;500,"Low",IF(Table1[[#This Row],[Average_Cost_for_two]]&lt;=1500,"Medium","High"))</f>
        <v>High</v>
      </c>
      <c r="T9400">
        <v>4.9000000000000004</v>
      </c>
      <c r="U9400">
        <v>2012</v>
      </c>
      <c r="V9400">
        <v>8</v>
      </c>
      <c r="W9400">
        <v>7</v>
      </c>
      <c r="X9400">
        <f>IF(OR(Main!$U9400=0,
       Main!$V9400=0,
       Main!$W9400=0),
   "",
   DATE(Main!$U9400,
        Main!$V9400,
        Main!$W9400)
)</f>
        <v>41128</v>
      </c>
      <c r="Y9400" t="e">
        <f>Table1[[#This Row],[Average_Cost_for_two]]*VLOOKUP(Table1[[#This Row],[Currency]],currency!$A$2:$B$10,2,FALSE)</f>
        <v>#N/A</v>
      </c>
      <c r="Z9400" t="str">
        <f>VLOOKUP(C9400,country!A:B,2,FALSE)</f>
        <v>Phillipines</v>
      </c>
      <c r="AA9400">
        <f t="shared" si="146"/>
        <v>3</v>
      </c>
    </row>
    <row r="9401" spans="1:27" ht="15.75" customHeight="1" x14ac:dyDescent="0.25">
      <c r="A9401">
        <v>2742</v>
      </c>
      <c r="B9401" t="s">
        <v>20077</v>
      </c>
      <c r="C9401">
        <v>1</v>
      </c>
      <c r="D9401" t="s">
        <v>23</v>
      </c>
      <c r="E9401" t="s">
        <v>3221</v>
      </c>
      <c r="F9401" t="s">
        <v>3222</v>
      </c>
      <c r="G9401" t="s">
        <v>3221</v>
      </c>
      <c r="H9401">
        <v>77.173724300000003</v>
      </c>
      <c r="I9401">
        <v>28.5974659</v>
      </c>
      <c r="J9401" t="s">
        <v>27</v>
      </c>
      <c r="K9401" t="s">
        <v>28</v>
      </c>
      <c r="L9401" t="s">
        <v>29</v>
      </c>
      <c r="M9401" t="s">
        <v>29</v>
      </c>
      <c r="N9401" t="s">
        <v>29</v>
      </c>
      <c r="O9401" t="s">
        <v>29</v>
      </c>
      <c r="P9401">
        <v>4</v>
      </c>
      <c r="Q9401">
        <v>2826</v>
      </c>
      <c r="R9401">
        <v>6500</v>
      </c>
      <c r="S9401" t="str">
        <f>IF(Table1[[#This Row],[Average_Cost_for_two]]&lt;500,"Low",IF(Table1[[#This Row],[Average_Cost_for_two]]&lt;=1500,"Medium","High"))</f>
        <v>High</v>
      </c>
      <c r="T9401">
        <v>4.4000000000000004</v>
      </c>
      <c r="U9401">
        <v>2018</v>
      </c>
      <c r="V9401">
        <v>12</v>
      </c>
      <c r="W9401">
        <v>10</v>
      </c>
      <c r="X9401">
        <f>IF(OR(Main!$U9401=0,
       Main!$V9401=0,
       Main!$W9401=0),
   "",
   DATE(Main!$U9401,
        Main!$V9401,
        Main!$W9401)
)</f>
        <v>43444</v>
      </c>
      <c r="Y9401">
        <f>Table1[[#This Row],[Average_Cost_for_two]]*VLOOKUP(Table1[[#This Row],[Currency]],currency!$A$2:$B$10,2,FALSE)</f>
        <v>78</v>
      </c>
      <c r="Z9401" t="str">
        <f>VLOOKUP(C9401,country!A:B,2,FALSE)</f>
        <v>India</v>
      </c>
      <c r="AA9401">
        <f t="shared" si="146"/>
        <v>4</v>
      </c>
    </row>
    <row r="9402" spans="1:27" ht="15.75" customHeight="1" x14ac:dyDescent="0.25">
      <c r="A9402">
        <v>309548</v>
      </c>
      <c r="B9402" t="s">
        <v>20078</v>
      </c>
      <c r="C9402">
        <v>1</v>
      </c>
      <c r="D9402" t="s">
        <v>23</v>
      </c>
      <c r="E9402" t="s">
        <v>12500</v>
      </c>
      <c r="F9402" t="s">
        <v>3222</v>
      </c>
      <c r="G9402" t="s">
        <v>3221</v>
      </c>
      <c r="H9402">
        <v>77.173454699999994</v>
      </c>
      <c r="I9402">
        <v>28.597350500000001</v>
      </c>
      <c r="J9402" t="s">
        <v>20079</v>
      </c>
      <c r="K9402" t="s">
        <v>28</v>
      </c>
      <c r="L9402" t="s">
        <v>29</v>
      </c>
      <c r="M9402" t="s">
        <v>29</v>
      </c>
      <c r="N9402" t="s">
        <v>29</v>
      </c>
      <c r="O9402" t="s">
        <v>29</v>
      </c>
      <c r="P9402">
        <v>4</v>
      </c>
      <c r="Q9402">
        <v>188</v>
      </c>
      <c r="R9402">
        <v>7000</v>
      </c>
      <c r="S9402" t="str">
        <f>IF(Table1[[#This Row],[Average_Cost_for_two]]&lt;500,"Low",IF(Table1[[#This Row],[Average_Cost_for_two]]&lt;=1500,"Medium","High"))</f>
        <v>High</v>
      </c>
      <c r="T9402">
        <v>4.0999999999999996</v>
      </c>
      <c r="U9402">
        <v>2010</v>
      </c>
      <c r="V9402">
        <v>9</v>
      </c>
      <c r="W9402">
        <v>8</v>
      </c>
      <c r="X9402">
        <f>IF(OR(Main!$U9402=0,
       Main!$V9402=0,
       Main!$W9402=0),
   "",
   DATE(Main!$U9402,
        Main!$V9402,
        Main!$W9402)
)</f>
        <v>40429</v>
      </c>
      <c r="Y9402">
        <f>Table1[[#This Row],[Average_Cost_for_two]]*VLOOKUP(Table1[[#This Row],[Currency]],currency!$A$2:$B$10,2,FALSE)</f>
        <v>84</v>
      </c>
      <c r="Z9402" t="str">
        <f>VLOOKUP(C9402,country!A:B,2,FALSE)</f>
        <v>India</v>
      </c>
      <c r="AA9402">
        <f t="shared" si="146"/>
        <v>3</v>
      </c>
    </row>
    <row r="9403" spans="1:27" ht="15.75" customHeight="1" x14ac:dyDescent="0.25">
      <c r="A9403">
        <v>2701</v>
      </c>
      <c r="B9403" t="s">
        <v>20080</v>
      </c>
      <c r="C9403">
        <v>1</v>
      </c>
      <c r="D9403" t="s">
        <v>23</v>
      </c>
      <c r="E9403" t="s">
        <v>3484</v>
      </c>
      <c r="F9403" t="s">
        <v>3485</v>
      </c>
      <c r="G9403" t="s">
        <v>3486</v>
      </c>
      <c r="H9403">
        <v>77.170086999999995</v>
      </c>
      <c r="I9403">
        <v>28.5950077</v>
      </c>
      <c r="J9403" t="s">
        <v>2136</v>
      </c>
      <c r="K9403" t="s">
        <v>28</v>
      </c>
      <c r="L9403" t="s">
        <v>36</v>
      </c>
      <c r="M9403" t="s">
        <v>29</v>
      </c>
      <c r="N9403" t="s">
        <v>29</v>
      </c>
      <c r="O9403" t="s">
        <v>29</v>
      </c>
      <c r="P9403">
        <v>4</v>
      </c>
      <c r="Q9403">
        <v>145</v>
      </c>
      <c r="R9403">
        <v>8000</v>
      </c>
      <c r="S9403" t="str">
        <f>IF(Table1[[#This Row],[Average_Cost_for_two]]&lt;500,"Low",IF(Table1[[#This Row],[Average_Cost_for_two]]&lt;=1500,"Medium","High"))</f>
        <v>High</v>
      </c>
      <c r="T9403">
        <v>4</v>
      </c>
      <c r="U9403">
        <v>2016</v>
      </c>
      <c r="V9403">
        <v>8</v>
      </c>
      <c r="W9403">
        <v>12</v>
      </c>
      <c r="X9403">
        <f>IF(OR(Main!$U9403=0,
       Main!$V9403=0,
       Main!$W9403=0),
   "",
   DATE(Main!$U9403,
        Main!$V9403,
        Main!$W9403)
)</f>
        <v>42594</v>
      </c>
      <c r="Y9403">
        <f>Table1[[#This Row],[Average_Cost_for_two]]*VLOOKUP(Table1[[#This Row],[Currency]],currency!$A$2:$B$10,2,FALSE)</f>
        <v>96</v>
      </c>
      <c r="Z9403" t="str">
        <f>VLOOKUP(C9403,country!A:B,2,FALSE)</f>
        <v>India</v>
      </c>
      <c r="AA9403">
        <f t="shared" si="146"/>
        <v>3</v>
      </c>
    </row>
    <row r="9404" spans="1:27" ht="15.75" customHeight="1" x14ac:dyDescent="0.25">
      <c r="A9404">
        <v>6600379</v>
      </c>
      <c r="B9404" t="s">
        <v>20081</v>
      </c>
      <c r="C9404">
        <v>30</v>
      </c>
      <c r="D9404" t="s">
        <v>2138</v>
      </c>
      <c r="E9404" t="s">
        <v>20082</v>
      </c>
      <c r="F9404" t="s">
        <v>2331</v>
      </c>
      <c r="G9404" t="s">
        <v>2332</v>
      </c>
      <c r="H9404">
        <v>-47.91566667</v>
      </c>
      <c r="I9404">
        <v>-15.831</v>
      </c>
      <c r="J9404" t="s">
        <v>511</v>
      </c>
      <c r="K9404" t="s">
        <v>2108</v>
      </c>
      <c r="L9404" t="s">
        <v>29</v>
      </c>
      <c r="M9404" t="s">
        <v>29</v>
      </c>
      <c r="N9404" t="s">
        <v>29</v>
      </c>
      <c r="O9404" t="s">
        <v>29</v>
      </c>
      <c r="P9404">
        <v>3</v>
      </c>
      <c r="Q9404">
        <v>10</v>
      </c>
      <c r="R9404">
        <v>80</v>
      </c>
      <c r="S9404" t="str">
        <f>IF(Table1[[#This Row],[Average_Cost_for_two]]&lt;500,"Low",IF(Table1[[#This Row],[Average_Cost_for_two]]&lt;=1500,"Medium","High"))</f>
        <v>Low</v>
      </c>
      <c r="T9404">
        <v>3.1</v>
      </c>
      <c r="U9404">
        <v>2010</v>
      </c>
      <c r="V9404">
        <v>9</v>
      </c>
      <c r="W9404">
        <v>21</v>
      </c>
      <c r="X9404">
        <f>IF(OR(Main!$U9404=0,
       Main!$V9404=0,
       Main!$W9404=0),
   "",
   DATE(Main!$U9404,
        Main!$V9404,
        Main!$W9404)
)</f>
        <v>40442</v>
      </c>
      <c r="Y9404">
        <f>Table1[[#This Row],[Average_Cost_for_two]]*VLOOKUP(Table1[[#This Row],[Currency]],currency!$A$2:$B$10,2,FALSE)</f>
        <v>16</v>
      </c>
      <c r="Z9404" t="str">
        <f>VLOOKUP(C9404,country!A:B,2,FALSE)</f>
        <v>Brazil</v>
      </c>
      <c r="AA9404">
        <f t="shared" si="146"/>
        <v>3</v>
      </c>
    </row>
    <row r="9405" spans="1:27" ht="15.75" customHeight="1" x14ac:dyDescent="0.25">
      <c r="A9405">
        <v>7301700</v>
      </c>
      <c r="B9405" t="s">
        <v>2244</v>
      </c>
      <c r="C9405">
        <v>30</v>
      </c>
      <c r="D9405" t="s">
        <v>2115</v>
      </c>
      <c r="E9405" t="s">
        <v>20083</v>
      </c>
      <c r="F9405" t="s">
        <v>20084</v>
      </c>
      <c r="G9405" t="s">
        <v>20085</v>
      </c>
      <c r="H9405">
        <v>-43.16266667</v>
      </c>
      <c r="I9405">
        <v>-22.947833330000002</v>
      </c>
      <c r="J9405" t="s">
        <v>2119</v>
      </c>
      <c r="K9405" t="s">
        <v>2108</v>
      </c>
      <c r="L9405" t="s">
        <v>29</v>
      </c>
      <c r="M9405" t="s">
        <v>29</v>
      </c>
      <c r="N9405" t="s">
        <v>29</v>
      </c>
      <c r="O9405" t="s">
        <v>29</v>
      </c>
      <c r="P9405">
        <v>3</v>
      </c>
      <c r="Q9405">
        <v>10</v>
      </c>
      <c r="R9405">
        <v>80</v>
      </c>
      <c r="S9405" t="str">
        <f>IF(Table1[[#This Row],[Average_Cost_for_two]]&lt;500,"Low",IF(Table1[[#This Row],[Average_Cost_for_two]]&lt;=1500,"Medium","High"))</f>
        <v>Low</v>
      </c>
      <c r="T9405">
        <v>4.3</v>
      </c>
      <c r="U9405">
        <v>2013</v>
      </c>
      <c r="V9405">
        <v>9</v>
      </c>
      <c r="W9405">
        <v>26</v>
      </c>
      <c r="X9405">
        <f>IF(OR(Main!$U9405=0,
       Main!$V9405=0,
       Main!$W9405=0),
   "",
   DATE(Main!$U9405,
        Main!$V9405,
        Main!$W9405)
)</f>
        <v>41543</v>
      </c>
      <c r="Y9405">
        <f>Table1[[#This Row],[Average_Cost_for_two]]*VLOOKUP(Table1[[#This Row],[Currency]],currency!$A$2:$B$10,2,FALSE)</f>
        <v>16</v>
      </c>
      <c r="Z9405" t="str">
        <f>VLOOKUP(C9405,country!A:B,2,FALSE)</f>
        <v>Brazil</v>
      </c>
      <c r="AA9405">
        <f t="shared" si="146"/>
        <v>3</v>
      </c>
    </row>
    <row r="9406" spans="1:27" ht="15.75" customHeight="1" x14ac:dyDescent="0.25">
      <c r="A9406">
        <v>7417450</v>
      </c>
      <c r="B9406" t="s">
        <v>20086</v>
      </c>
      <c r="C9406">
        <v>94</v>
      </c>
      <c r="D9406" t="s">
        <v>20087</v>
      </c>
      <c r="E9406" t="s">
        <v>20088</v>
      </c>
      <c r="F9406" t="s">
        <v>20089</v>
      </c>
      <c r="G9406" t="s">
        <v>20090</v>
      </c>
      <c r="H9406">
        <v>106.7261194</v>
      </c>
      <c r="I9406">
        <v>-6.2699138889999997</v>
      </c>
      <c r="J9406" t="s">
        <v>20091</v>
      </c>
      <c r="K9406" t="s">
        <v>19686</v>
      </c>
      <c r="L9406" t="s">
        <v>29</v>
      </c>
      <c r="M9406" t="s">
        <v>29</v>
      </c>
      <c r="N9406" t="s">
        <v>29</v>
      </c>
      <c r="O9406" t="s">
        <v>29</v>
      </c>
      <c r="P9406">
        <v>3</v>
      </c>
      <c r="Q9406">
        <v>2212</v>
      </c>
      <c r="R9406">
        <v>200000</v>
      </c>
      <c r="S9406" t="str">
        <f>IF(Table1[[#This Row],[Average_Cost_for_two]]&lt;500,"Low",IF(Table1[[#This Row],[Average_Cost_for_two]]&lt;=1500,"Medium","High"))</f>
        <v>High</v>
      </c>
      <c r="T9406">
        <v>4.9000000000000004</v>
      </c>
      <c r="U9406">
        <v>2015</v>
      </c>
      <c r="V9406">
        <v>9</v>
      </c>
      <c r="W9406">
        <v>3</v>
      </c>
      <c r="X9406">
        <f>IF(OR(Main!$U9406=0,
       Main!$V9406=0,
       Main!$W9406=0),
   "",
   DATE(Main!$U9406,
        Main!$V9406,
        Main!$W9406)
)</f>
        <v>42250</v>
      </c>
      <c r="Y9406" t="e">
        <f>Table1[[#This Row],[Average_Cost_for_two]]*VLOOKUP(Table1[[#This Row],[Currency]],currency!$A$2:$B$10,2,FALSE)</f>
        <v>#N/A</v>
      </c>
      <c r="Z9406" t="str">
        <f>VLOOKUP(C9406,country!A:B,2,FALSE)</f>
        <v>Indonasia</v>
      </c>
      <c r="AA9406">
        <f t="shared" si="146"/>
        <v>3</v>
      </c>
    </row>
    <row r="9407" spans="1:27" ht="15.75" customHeight="1" x14ac:dyDescent="0.25">
      <c r="A9407">
        <v>6103683</v>
      </c>
      <c r="B9407" t="s">
        <v>20092</v>
      </c>
      <c r="C9407">
        <v>215</v>
      </c>
      <c r="D9407" t="s">
        <v>1992</v>
      </c>
      <c r="E9407" t="s">
        <v>20093</v>
      </c>
      <c r="F9407" t="s">
        <v>20094</v>
      </c>
      <c r="G9407" t="s">
        <v>20095</v>
      </c>
      <c r="H9407">
        <v>-0.13394700000000001</v>
      </c>
      <c r="I9407">
        <v>51.511628999999999</v>
      </c>
      <c r="J9407" t="s">
        <v>591</v>
      </c>
      <c r="K9407" t="s">
        <v>1767</v>
      </c>
      <c r="L9407" t="s">
        <v>29</v>
      </c>
      <c r="M9407" t="s">
        <v>29</v>
      </c>
      <c r="N9407" t="s">
        <v>29</v>
      </c>
      <c r="O9407" t="s">
        <v>29</v>
      </c>
      <c r="P9407">
        <v>3</v>
      </c>
      <c r="Q9407">
        <v>571</v>
      </c>
      <c r="R9407">
        <v>45</v>
      </c>
      <c r="S9407" t="str">
        <f>IF(Table1[[#This Row],[Average_Cost_for_two]]&lt;500,"Low",IF(Table1[[#This Row],[Average_Cost_for_two]]&lt;=1500,"Medium","High"))</f>
        <v>Low</v>
      </c>
      <c r="T9407">
        <v>4.5</v>
      </c>
      <c r="U9407">
        <v>2017</v>
      </c>
      <c r="V9407">
        <v>9</v>
      </c>
      <c r="W9407">
        <v>20</v>
      </c>
      <c r="X9407">
        <f>IF(OR(Main!$U9407=0,
       Main!$V9407=0,
       Main!$W9407=0),
   "",
   DATE(Main!$U9407,
        Main!$V9407,
        Main!$W9407)
)</f>
        <v>42998</v>
      </c>
      <c r="Y9407">
        <f>Table1[[#This Row],[Average_Cost_for_two]]*VLOOKUP(Table1[[#This Row],[Currency]],currency!$A$2:$B$10,2,FALSE)</f>
        <v>55.8</v>
      </c>
      <c r="Z9407" t="str">
        <f>VLOOKUP(C9407,country!A:B,2,FALSE)</f>
        <v>United Kingdom</v>
      </c>
      <c r="AA9407">
        <f t="shared" si="146"/>
        <v>3</v>
      </c>
    </row>
    <row r="9408" spans="1:27" ht="15.75" customHeight="1" x14ac:dyDescent="0.25">
      <c r="A9408">
        <v>6114829</v>
      </c>
      <c r="B9408" t="s">
        <v>20096</v>
      </c>
      <c r="C9408">
        <v>215</v>
      </c>
      <c r="D9408" t="s">
        <v>1992</v>
      </c>
      <c r="E9408" t="s">
        <v>20097</v>
      </c>
      <c r="F9408" t="s">
        <v>20098</v>
      </c>
      <c r="G9408" t="s">
        <v>20099</v>
      </c>
      <c r="H9408">
        <v>-8.0962999999999993E-2</v>
      </c>
      <c r="I9408">
        <v>51.516283999999999</v>
      </c>
      <c r="J9408" t="s">
        <v>2027</v>
      </c>
      <c r="K9408" t="s">
        <v>1767</v>
      </c>
      <c r="L9408" t="s">
        <v>29</v>
      </c>
      <c r="M9408" t="s">
        <v>29</v>
      </c>
      <c r="N9408" t="s">
        <v>29</v>
      </c>
      <c r="O9408" t="s">
        <v>29</v>
      </c>
      <c r="P9408">
        <v>3</v>
      </c>
      <c r="Q9408">
        <v>706</v>
      </c>
      <c r="R9408">
        <v>55</v>
      </c>
      <c r="S9408" t="str">
        <f>IF(Table1[[#This Row],[Average_Cost_for_two]]&lt;500,"Low",IF(Table1[[#This Row],[Average_Cost_for_two]]&lt;=1500,"Medium","High"))</f>
        <v>Low</v>
      </c>
      <c r="T9408">
        <v>4.9000000000000004</v>
      </c>
      <c r="U9408">
        <v>2016</v>
      </c>
      <c r="V9408">
        <v>9</v>
      </c>
      <c r="W9408">
        <v>9</v>
      </c>
      <c r="X9408">
        <f>IF(OR(Main!$U9408=0,
       Main!$V9408=0,
       Main!$W9408=0),
   "",
   DATE(Main!$U9408,
        Main!$V9408,
        Main!$W9408)
)</f>
        <v>42622</v>
      </c>
      <c r="Y9408">
        <f>Table1[[#This Row],[Average_Cost_for_two]]*VLOOKUP(Table1[[#This Row],[Currency]],currency!$A$2:$B$10,2,FALSE)</f>
        <v>68.2</v>
      </c>
      <c r="Z9408" t="str">
        <f>VLOOKUP(C9408,country!A:B,2,FALSE)</f>
        <v>United Kingdom</v>
      </c>
      <c r="AA9408">
        <f t="shared" si="146"/>
        <v>3</v>
      </c>
    </row>
    <row r="9409" spans="1:27" ht="15.75" customHeight="1" x14ac:dyDescent="0.25">
      <c r="A9409">
        <v>6113973</v>
      </c>
      <c r="B9409" t="s">
        <v>20100</v>
      </c>
      <c r="C9409">
        <v>215</v>
      </c>
      <c r="D9409" t="s">
        <v>1992</v>
      </c>
      <c r="E9409" t="s">
        <v>20101</v>
      </c>
      <c r="F9409" t="s">
        <v>20102</v>
      </c>
      <c r="G9409" t="s">
        <v>20103</v>
      </c>
      <c r="H9409">
        <v>-0.13378899999999999</v>
      </c>
      <c r="I9409">
        <v>51.512627000000002</v>
      </c>
      <c r="J9409" t="s">
        <v>20104</v>
      </c>
      <c r="K9409" t="s">
        <v>1767</v>
      </c>
      <c r="L9409" t="s">
        <v>29</v>
      </c>
      <c r="M9409" t="s">
        <v>29</v>
      </c>
      <c r="N9409" t="s">
        <v>29</v>
      </c>
      <c r="O9409" t="s">
        <v>29</v>
      </c>
      <c r="P9409">
        <v>3</v>
      </c>
      <c r="Q9409">
        <v>418</v>
      </c>
      <c r="R9409">
        <v>40</v>
      </c>
      <c r="S9409" t="str">
        <f>IF(Table1[[#This Row],[Average_Cost_for_two]]&lt;500,"Low",IF(Table1[[#This Row],[Average_Cost_for_two]]&lt;=1500,"Medium","High"))</f>
        <v>Low</v>
      </c>
      <c r="T9409">
        <v>4.5999999999999996</v>
      </c>
      <c r="U9409">
        <v>2016</v>
      </c>
      <c r="V9409">
        <v>9</v>
      </c>
      <c r="W9409">
        <v>23</v>
      </c>
      <c r="X9409">
        <f>IF(OR(Main!$U9409=0,
       Main!$V9409=0,
       Main!$W9409=0),
   "",
   DATE(Main!$U9409,
        Main!$V9409,
        Main!$W9409)
)</f>
        <v>42636</v>
      </c>
      <c r="Y9409">
        <f>Table1[[#This Row],[Average_Cost_for_two]]*VLOOKUP(Table1[[#This Row],[Currency]],currency!$A$2:$B$10,2,FALSE)</f>
        <v>49.6</v>
      </c>
      <c r="Z9409" t="str">
        <f>VLOOKUP(C9409,country!A:B,2,FALSE)</f>
        <v>United Kingdom</v>
      </c>
      <c r="AA9409">
        <f t="shared" si="146"/>
        <v>3</v>
      </c>
    </row>
    <row r="9410" spans="1:27" ht="15.75" customHeight="1" x14ac:dyDescent="0.25">
      <c r="A9410">
        <v>6801963</v>
      </c>
      <c r="B9410" t="s">
        <v>20105</v>
      </c>
      <c r="C9410">
        <v>215</v>
      </c>
      <c r="D9410" t="s">
        <v>1933</v>
      </c>
      <c r="E9410" t="s">
        <v>20106</v>
      </c>
      <c r="F9410" t="s">
        <v>19846</v>
      </c>
      <c r="G9410" t="s">
        <v>19847</v>
      </c>
      <c r="H9410">
        <v>-2.2370329999999998</v>
      </c>
      <c r="I9410">
        <v>53.484543000000002</v>
      </c>
      <c r="J9410" t="s">
        <v>19618</v>
      </c>
      <c r="K9410" t="s">
        <v>1767</v>
      </c>
      <c r="L9410" t="s">
        <v>29</v>
      </c>
      <c r="M9410" t="s">
        <v>29</v>
      </c>
      <c r="N9410" t="s">
        <v>29</v>
      </c>
      <c r="O9410" t="s">
        <v>29</v>
      </c>
      <c r="P9410">
        <v>3</v>
      </c>
      <c r="Q9410">
        <v>86</v>
      </c>
      <c r="R9410">
        <v>40</v>
      </c>
      <c r="S9410" t="str">
        <f>IF(Table1[[#This Row],[Average_Cost_for_two]]&lt;500,"Low",IF(Table1[[#This Row],[Average_Cost_for_two]]&lt;=1500,"Medium","High"))</f>
        <v>Low</v>
      </c>
      <c r="T9410">
        <v>4</v>
      </c>
      <c r="U9410">
        <v>2012</v>
      </c>
      <c r="V9410">
        <v>9</v>
      </c>
      <c r="W9410">
        <v>6</v>
      </c>
      <c r="X9410">
        <f>IF(OR(Main!$U9410=0,
       Main!$V9410=0,
       Main!$W9410=0),
   "",
   DATE(Main!$U9410,
        Main!$V9410,
        Main!$W9410)
)</f>
        <v>41158</v>
      </c>
      <c r="Y9410">
        <f>Table1[[#This Row],[Average_Cost_for_two]]*VLOOKUP(Table1[[#This Row],[Currency]],currency!$A$2:$B$10,2,FALSE)</f>
        <v>49.6</v>
      </c>
      <c r="Z9410" t="str">
        <f>VLOOKUP(C9410,country!A:B,2,FALSE)</f>
        <v>United Kingdom</v>
      </c>
      <c r="AA9410">
        <f t="shared" ref="AA9410:AA9473" si="147">ROUNDUP(V9410/3,0)</f>
        <v>3</v>
      </c>
    </row>
    <row r="9411" spans="1:27" ht="15.75" customHeight="1" x14ac:dyDescent="0.25">
      <c r="A9411">
        <v>6201309</v>
      </c>
      <c r="B9411" t="s">
        <v>20107</v>
      </c>
      <c r="C9411">
        <v>166</v>
      </c>
      <c r="D9411" t="s">
        <v>2303</v>
      </c>
      <c r="E9411" t="s">
        <v>20108</v>
      </c>
      <c r="F9411" t="s">
        <v>20109</v>
      </c>
      <c r="G9411" t="s">
        <v>20110</v>
      </c>
      <c r="H9411">
        <v>51.536923299999998</v>
      </c>
      <c r="I9411">
        <v>25.280223299999999</v>
      </c>
      <c r="J9411" t="s">
        <v>20111</v>
      </c>
      <c r="K9411" t="s">
        <v>2308</v>
      </c>
      <c r="L9411" t="s">
        <v>29</v>
      </c>
      <c r="M9411" t="s">
        <v>29</v>
      </c>
      <c r="N9411" t="s">
        <v>29</v>
      </c>
      <c r="O9411" t="s">
        <v>29</v>
      </c>
      <c r="P9411">
        <v>3</v>
      </c>
      <c r="Q9411">
        <v>322</v>
      </c>
      <c r="R9411">
        <v>60</v>
      </c>
      <c r="S9411" t="str">
        <f>IF(Table1[[#This Row],[Average_Cost_for_two]]&lt;500,"Low",IF(Table1[[#This Row],[Average_Cost_for_two]]&lt;=1500,"Medium","High"))</f>
        <v>Low</v>
      </c>
      <c r="T9411">
        <v>4</v>
      </c>
      <c r="U9411">
        <v>2010</v>
      </c>
      <c r="V9411">
        <v>9</v>
      </c>
      <c r="W9411">
        <v>6</v>
      </c>
      <c r="X9411">
        <f>IF(OR(Main!$U9411=0,
       Main!$V9411=0,
       Main!$W9411=0),
   "",
   DATE(Main!$U9411,
        Main!$V9411,
        Main!$W9411)
)</f>
        <v>40427</v>
      </c>
      <c r="Y9411">
        <f>Table1[[#This Row],[Average_Cost_for_two]]*VLOOKUP(Table1[[#This Row],[Currency]],currency!$A$2:$B$10,2,FALSE)</f>
        <v>16.200000000000003</v>
      </c>
      <c r="Z9411" t="str">
        <f>VLOOKUP(C9411,country!A:B,2,FALSE)</f>
        <v>Qatar</v>
      </c>
      <c r="AA9411">
        <f t="shared" si="147"/>
        <v>3</v>
      </c>
    </row>
    <row r="9412" spans="1:27" ht="15.75" customHeight="1" x14ac:dyDescent="0.25">
      <c r="A9412">
        <v>5800557</v>
      </c>
      <c r="B9412" t="s">
        <v>20112</v>
      </c>
      <c r="C9412">
        <v>191</v>
      </c>
      <c r="D9412" t="s">
        <v>19630</v>
      </c>
      <c r="E9412" t="s">
        <v>20113</v>
      </c>
      <c r="F9412" t="s">
        <v>19783</v>
      </c>
      <c r="G9412" t="s">
        <v>19784</v>
      </c>
      <c r="H9412">
        <v>79.856678430000002</v>
      </c>
      <c r="I9412">
        <v>6.8863408599999998</v>
      </c>
      <c r="J9412" t="s">
        <v>556</v>
      </c>
      <c r="K9412" t="s">
        <v>19634</v>
      </c>
      <c r="L9412" t="s">
        <v>29</v>
      </c>
      <c r="M9412" t="s">
        <v>29</v>
      </c>
      <c r="N9412" t="s">
        <v>29</v>
      </c>
      <c r="O9412" t="s">
        <v>29</v>
      </c>
      <c r="P9412">
        <v>3</v>
      </c>
      <c r="Q9412">
        <v>118</v>
      </c>
      <c r="R9412">
        <v>2000</v>
      </c>
      <c r="S9412" t="str">
        <f>IF(Table1[[#This Row],[Average_Cost_for_two]]&lt;500,"Low",IF(Table1[[#This Row],[Average_Cost_for_two]]&lt;=1500,"Medium","High"))</f>
        <v>High</v>
      </c>
      <c r="T9412">
        <v>3.4</v>
      </c>
      <c r="U9412">
        <v>2015</v>
      </c>
      <c r="V9412">
        <v>9</v>
      </c>
      <c r="W9412">
        <v>25</v>
      </c>
      <c r="X9412">
        <f>IF(OR(Main!$U9412=0,
       Main!$V9412=0,
       Main!$W9412=0),
   "",
   DATE(Main!$U9412,
        Main!$V9412,
        Main!$W9412)
)</f>
        <v>42272</v>
      </c>
      <c r="Y9412" t="e">
        <f>Table1[[#This Row],[Average_Cost_for_two]]*VLOOKUP(Table1[[#This Row],[Currency]],currency!$A$2:$B$10,2,FALSE)</f>
        <v>#N/A</v>
      </c>
      <c r="Z9412" t="str">
        <f>VLOOKUP(C9412,country!A:B,2,FALSE)</f>
        <v>Sri lanka</v>
      </c>
      <c r="AA9412">
        <f t="shared" si="147"/>
        <v>3</v>
      </c>
    </row>
    <row r="9413" spans="1:27" ht="15.75" customHeight="1" x14ac:dyDescent="0.25">
      <c r="A9413">
        <v>6001537</v>
      </c>
      <c r="B9413" t="s">
        <v>20114</v>
      </c>
      <c r="C9413">
        <v>208</v>
      </c>
      <c r="D9413" t="s">
        <v>2322</v>
      </c>
      <c r="E9413" t="s">
        <v>20115</v>
      </c>
      <c r="F9413" t="s">
        <v>20116</v>
      </c>
      <c r="G9413" t="s">
        <v>20117</v>
      </c>
      <c r="H9413">
        <v>32.860144439999999</v>
      </c>
      <c r="I9413">
        <v>39.907272220000003</v>
      </c>
      <c r="J9413" t="s">
        <v>19667</v>
      </c>
      <c r="K9413" t="s">
        <v>2224</v>
      </c>
      <c r="L9413" t="s">
        <v>29</v>
      </c>
      <c r="M9413" t="s">
        <v>29</v>
      </c>
      <c r="N9413" t="s">
        <v>29</v>
      </c>
      <c r="O9413" t="s">
        <v>29</v>
      </c>
      <c r="P9413">
        <v>3</v>
      </c>
      <c r="Q9413">
        <v>106</v>
      </c>
      <c r="R9413">
        <v>60</v>
      </c>
      <c r="S9413" t="str">
        <f>IF(Table1[[#This Row],[Average_Cost_for_two]]&lt;500,"Low",IF(Table1[[#This Row],[Average_Cost_for_two]]&lt;=1500,"Medium","High"))</f>
        <v>Low</v>
      </c>
      <c r="T9413">
        <v>4.3</v>
      </c>
      <c r="U9413">
        <v>2014</v>
      </c>
      <c r="V9413">
        <v>9</v>
      </c>
      <c r="W9413">
        <v>5</v>
      </c>
      <c r="X9413">
        <f>IF(OR(Main!$U9413=0,
       Main!$V9413=0,
       Main!$W9413=0),
   "",
   DATE(Main!$U9413,
        Main!$V9413,
        Main!$W9413)
)</f>
        <v>41887</v>
      </c>
      <c r="Y9413">
        <f>Table1[[#This Row],[Average_Cost_for_two]]*VLOOKUP(Table1[[#This Row],[Currency]],currency!$A$2:$B$10,2,FALSE)</f>
        <v>3</v>
      </c>
      <c r="Z9413" t="str">
        <f>VLOOKUP(C9413,country!A:B,2,FALSE)</f>
        <v>Turkey</v>
      </c>
      <c r="AA9413">
        <f t="shared" si="147"/>
        <v>3</v>
      </c>
    </row>
    <row r="9414" spans="1:27" ht="15.75" customHeight="1" x14ac:dyDescent="0.25">
      <c r="A9414">
        <v>6000921</v>
      </c>
      <c r="B9414" t="s">
        <v>20118</v>
      </c>
      <c r="C9414">
        <v>208</v>
      </c>
      <c r="D9414" t="s">
        <v>2322</v>
      </c>
      <c r="E9414" t="s">
        <v>20119</v>
      </c>
      <c r="F9414" t="s">
        <v>20120</v>
      </c>
      <c r="G9414" t="s">
        <v>20121</v>
      </c>
      <c r="H9414">
        <v>32.701774999999998</v>
      </c>
      <c r="I9414">
        <v>39.89156389</v>
      </c>
      <c r="J9414" t="s">
        <v>20122</v>
      </c>
      <c r="K9414" t="s">
        <v>2224</v>
      </c>
      <c r="L9414" t="s">
        <v>29</v>
      </c>
      <c r="M9414" t="s">
        <v>29</v>
      </c>
      <c r="N9414" t="s">
        <v>29</v>
      </c>
      <c r="O9414" t="s">
        <v>29</v>
      </c>
      <c r="P9414">
        <v>3</v>
      </c>
      <c r="Q9414">
        <v>152</v>
      </c>
      <c r="R9414">
        <v>70</v>
      </c>
      <c r="S9414" t="str">
        <f>IF(Table1[[#This Row],[Average_Cost_for_two]]&lt;500,"Low",IF(Table1[[#This Row],[Average_Cost_for_two]]&lt;=1500,"Medium","High"))</f>
        <v>Low</v>
      </c>
      <c r="T9414">
        <v>4.2</v>
      </c>
      <c r="U9414">
        <v>2010</v>
      </c>
      <c r="V9414">
        <v>9</v>
      </c>
      <c r="W9414">
        <v>21</v>
      </c>
      <c r="X9414">
        <f>IF(OR(Main!$U9414=0,
       Main!$V9414=0,
       Main!$W9414=0),
   "",
   DATE(Main!$U9414,
        Main!$V9414,
        Main!$W9414)
)</f>
        <v>40442</v>
      </c>
      <c r="Y9414">
        <f>Table1[[#This Row],[Average_Cost_for_two]]*VLOOKUP(Table1[[#This Row],[Currency]],currency!$A$2:$B$10,2,FALSE)</f>
        <v>3.5</v>
      </c>
      <c r="Z9414" t="str">
        <f>VLOOKUP(C9414,country!A:B,2,FALSE)</f>
        <v>Turkey</v>
      </c>
      <c r="AA9414">
        <f t="shared" si="147"/>
        <v>3</v>
      </c>
    </row>
    <row r="9415" spans="1:27" ht="15.75" customHeight="1" x14ac:dyDescent="0.25">
      <c r="A9415">
        <v>5902117</v>
      </c>
      <c r="B9415" t="s">
        <v>20123</v>
      </c>
      <c r="C9415">
        <v>208</v>
      </c>
      <c r="D9415" t="s">
        <v>2219</v>
      </c>
      <c r="E9415" t="s">
        <v>20124</v>
      </c>
      <c r="F9415" t="s">
        <v>20125</v>
      </c>
      <c r="G9415" t="s">
        <v>20126</v>
      </c>
      <c r="H9415">
        <v>29.002896400000001</v>
      </c>
      <c r="I9415">
        <v>41.044813179999998</v>
      </c>
      <c r="J9415" t="s">
        <v>20127</v>
      </c>
      <c r="K9415" t="s">
        <v>2224</v>
      </c>
      <c r="L9415" t="s">
        <v>29</v>
      </c>
      <c r="M9415" t="s">
        <v>29</v>
      </c>
      <c r="N9415" t="s">
        <v>29</v>
      </c>
      <c r="O9415" t="s">
        <v>29</v>
      </c>
      <c r="P9415">
        <v>3</v>
      </c>
      <c r="Q9415">
        <v>874</v>
      </c>
      <c r="R9415">
        <v>80</v>
      </c>
      <c r="S9415" t="str">
        <f>IF(Table1[[#This Row],[Average_Cost_for_two]]&lt;500,"Low",IF(Table1[[#This Row],[Average_Cost_for_two]]&lt;=1500,"Medium","High"))</f>
        <v>Low</v>
      </c>
      <c r="T9415">
        <v>4.2</v>
      </c>
      <c r="U9415">
        <v>2018</v>
      </c>
      <c r="V9415">
        <v>9</v>
      </c>
      <c r="W9415">
        <v>2</v>
      </c>
      <c r="X9415">
        <f>IF(OR(Main!$U9415=0,
       Main!$V9415=0,
       Main!$W9415=0),
   "",
   DATE(Main!$U9415,
        Main!$V9415,
        Main!$W9415)
)</f>
        <v>43345</v>
      </c>
      <c r="Y9415">
        <f>Table1[[#This Row],[Average_Cost_for_two]]*VLOOKUP(Table1[[#This Row],[Currency]],currency!$A$2:$B$10,2,FALSE)</f>
        <v>4</v>
      </c>
      <c r="Z9415" t="str">
        <f>VLOOKUP(C9415,country!A:B,2,FALSE)</f>
        <v>Turkey</v>
      </c>
      <c r="AA9415">
        <f t="shared" si="147"/>
        <v>3</v>
      </c>
    </row>
    <row r="9416" spans="1:27" ht="15.75" customHeight="1" x14ac:dyDescent="0.25">
      <c r="A9416">
        <v>5915054</v>
      </c>
      <c r="B9416" t="s">
        <v>20128</v>
      </c>
      <c r="C9416">
        <v>208</v>
      </c>
      <c r="D9416" t="s">
        <v>2219</v>
      </c>
      <c r="E9416" t="s">
        <v>20129</v>
      </c>
      <c r="F9416" t="s">
        <v>19675</v>
      </c>
      <c r="G9416" t="s">
        <v>19676</v>
      </c>
      <c r="H9416">
        <v>28.981103109999999</v>
      </c>
      <c r="I9416">
        <v>41.025784940000001</v>
      </c>
      <c r="J9416" t="s">
        <v>20130</v>
      </c>
      <c r="K9416" t="s">
        <v>2224</v>
      </c>
      <c r="L9416" t="s">
        <v>29</v>
      </c>
      <c r="M9416" t="s">
        <v>29</v>
      </c>
      <c r="N9416" t="s">
        <v>29</v>
      </c>
      <c r="O9416" t="s">
        <v>29</v>
      </c>
      <c r="P9416">
        <v>3</v>
      </c>
      <c r="Q9416">
        <v>870</v>
      </c>
      <c r="R9416">
        <v>90</v>
      </c>
      <c r="S9416" t="str">
        <f>IF(Table1[[#This Row],[Average_Cost_for_two]]&lt;500,"Low",IF(Table1[[#This Row],[Average_Cost_for_two]]&lt;=1500,"Medium","High"))</f>
        <v>Low</v>
      </c>
      <c r="T9416">
        <v>4.3</v>
      </c>
      <c r="U9416">
        <v>2018</v>
      </c>
      <c r="V9416">
        <v>9</v>
      </c>
      <c r="W9416">
        <v>15</v>
      </c>
      <c r="X9416">
        <f>IF(OR(Main!$U9416=0,
       Main!$V9416=0,
       Main!$W9416=0),
   "",
   DATE(Main!$U9416,
        Main!$V9416,
        Main!$W9416)
)</f>
        <v>43358</v>
      </c>
      <c r="Y9416">
        <f>Table1[[#This Row],[Average_Cost_for_two]]*VLOOKUP(Table1[[#This Row],[Currency]],currency!$A$2:$B$10,2,FALSE)</f>
        <v>4.5</v>
      </c>
      <c r="Z9416" t="str">
        <f>VLOOKUP(C9416,country!A:B,2,FALSE)</f>
        <v>Turkey</v>
      </c>
      <c r="AA9416">
        <f t="shared" si="147"/>
        <v>3</v>
      </c>
    </row>
    <row r="9417" spans="1:27" ht="15.75" customHeight="1" x14ac:dyDescent="0.25">
      <c r="A9417">
        <v>5908749</v>
      </c>
      <c r="B9417" t="s">
        <v>20131</v>
      </c>
      <c r="C9417">
        <v>208</v>
      </c>
      <c r="D9417" t="s">
        <v>2219</v>
      </c>
      <c r="E9417" t="s">
        <v>20132</v>
      </c>
      <c r="F9417" t="s">
        <v>20133</v>
      </c>
      <c r="G9417" t="s">
        <v>20134</v>
      </c>
      <c r="H9417">
        <v>29.04129725</v>
      </c>
      <c r="I9417">
        <v>41.009846719999999</v>
      </c>
      <c r="J9417" t="s">
        <v>20135</v>
      </c>
      <c r="K9417" t="s">
        <v>2224</v>
      </c>
      <c r="L9417" t="s">
        <v>29</v>
      </c>
      <c r="M9417" t="s">
        <v>29</v>
      </c>
      <c r="N9417" t="s">
        <v>29</v>
      </c>
      <c r="O9417" t="s">
        <v>29</v>
      </c>
      <c r="P9417">
        <v>3</v>
      </c>
      <c r="Q9417">
        <v>1034</v>
      </c>
      <c r="R9417">
        <v>105</v>
      </c>
      <c r="S9417" t="str">
        <f>IF(Table1[[#This Row],[Average_Cost_for_two]]&lt;500,"Low",IF(Table1[[#This Row],[Average_Cost_for_two]]&lt;=1500,"Medium","High"))</f>
        <v>Low</v>
      </c>
      <c r="T9417">
        <v>4.2</v>
      </c>
      <c r="U9417">
        <v>2015</v>
      </c>
      <c r="V9417">
        <v>9</v>
      </c>
      <c r="W9417">
        <v>13</v>
      </c>
      <c r="X9417">
        <f>IF(OR(Main!$U9417=0,
       Main!$V9417=0,
       Main!$W9417=0),
   "",
   DATE(Main!$U9417,
        Main!$V9417,
        Main!$W9417)
)</f>
        <v>42260</v>
      </c>
      <c r="Y9417">
        <f>Table1[[#This Row],[Average_Cost_for_two]]*VLOOKUP(Table1[[#This Row],[Currency]],currency!$A$2:$B$10,2,FALSE)</f>
        <v>5.25</v>
      </c>
      <c r="Z9417" t="str">
        <f>VLOOKUP(C9417,country!A:B,2,FALSE)</f>
        <v>Turkey</v>
      </c>
      <c r="AA9417">
        <f t="shared" si="147"/>
        <v>3</v>
      </c>
    </row>
    <row r="9418" spans="1:27" ht="15.75" customHeight="1" x14ac:dyDescent="0.25">
      <c r="A9418">
        <v>7301215</v>
      </c>
      <c r="B9418" t="s">
        <v>20136</v>
      </c>
      <c r="C9418">
        <v>30</v>
      </c>
      <c r="D9418" t="s">
        <v>2115</v>
      </c>
      <c r="E9418" t="s">
        <v>20137</v>
      </c>
      <c r="F9418" t="s">
        <v>2376</v>
      </c>
      <c r="G9418" t="s">
        <v>2377</v>
      </c>
      <c r="H9418">
        <v>-43.186691670000002</v>
      </c>
      <c r="I9418">
        <v>-22.972072220000001</v>
      </c>
      <c r="J9418" t="s">
        <v>15187</v>
      </c>
      <c r="K9418" t="s">
        <v>2108</v>
      </c>
      <c r="L9418" t="s">
        <v>29</v>
      </c>
      <c r="M9418" t="s">
        <v>29</v>
      </c>
      <c r="N9418" t="s">
        <v>29</v>
      </c>
      <c r="O9418" t="s">
        <v>29</v>
      </c>
      <c r="P9418">
        <v>3</v>
      </c>
      <c r="Q9418">
        <v>24</v>
      </c>
      <c r="R9418">
        <v>60</v>
      </c>
      <c r="S9418" t="str">
        <f>IF(Table1[[#This Row],[Average_Cost_for_two]]&lt;500,"Low",IF(Table1[[#This Row],[Average_Cost_for_two]]&lt;=1500,"Medium","High"))</f>
        <v>Low</v>
      </c>
      <c r="T9418">
        <v>4.7</v>
      </c>
      <c r="U9418">
        <v>2013</v>
      </c>
      <c r="V9418">
        <v>8</v>
      </c>
      <c r="W9418">
        <v>24</v>
      </c>
      <c r="X9418">
        <f>IF(OR(Main!$U9418=0,
       Main!$V9418=0,
       Main!$W9418=0),
   "",
   DATE(Main!$U9418,
        Main!$V9418,
        Main!$W9418)
)</f>
        <v>41510</v>
      </c>
      <c r="Y9418">
        <f>Table1[[#This Row],[Average_Cost_for_two]]*VLOOKUP(Table1[[#This Row],[Currency]],currency!$A$2:$B$10,2,FALSE)</f>
        <v>12</v>
      </c>
      <c r="Z9418" t="str">
        <f>VLOOKUP(C9418,country!A:B,2,FALSE)</f>
        <v>Brazil</v>
      </c>
      <c r="AA9418">
        <f t="shared" si="147"/>
        <v>3</v>
      </c>
    </row>
    <row r="9419" spans="1:27" ht="15.75" customHeight="1" x14ac:dyDescent="0.25">
      <c r="A9419">
        <v>6703176</v>
      </c>
      <c r="B9419" t="s">
        <v>20138</v>
      </c>
      <c r="C9419">
        <v>30</v>
      </c>
      <c r="D9419" t="s">
        <v>2103</v>
      </c>
      <c r="E9419" t="s">
        <v>20139</v>
      </c>
      <c r="F9419" t="s">
        <v>20140</v>
      </c>
      <c r="G9419" t="s">
        <v>20141</v>
      </c>
      <c r="H9419">
        <v>-46.635666669999999</v>
      </c>
      <c r="I9419">
        <v>-23.58516667</v>
      </c>
      <c r="J9419" t="s">
        <v>20142</v>
      </c>
      <c r="K9419" t="s">
        <v>2108</v>
      </c>
      <c r="L9419" t="s">
        <v>29</v>
      </c>
      <c r="M9419" t="s">
        <v>29</v>
      </c>
      <c r="N9419" t="s">
        <v>29</v>
      </c>
      <c r="O9419" t="s">
        <v>29</v>
      </c>
      <c r="P9419">
        <v>3</v>
      </c>
      <c r="Q9419">
        <v>58</v>
      </c>
      <c r="R9419">
        <v>70</v>
      </c>
      <c r="S9419" t="str">
        <f>IF(Table1[[#This Row],[Average_Cost_for_two]]&lt;500,"Low",IF(Table1[[#This Row],[Average_Cost_for_two]]&lt;=1500,"Medium","High"))</f>
        <v>Low</v>
      </c>
      <c r="T9419">
        <v>4.5999999999999996</v>
      </c>
      <c r="U9419">
        <v>2016</v>
      </c>
      <c r="V9419">
        <v>8</v>
      </c>
      <c r="W9419">
        <v>1</v>
      </c>
      <c r="X9419">
        <f>IF(OR(Main!$U9419=0,
       Main!$V9419=0,
       Main!$W9419=0),
   "",
   DATE(Main!$U9419,
        Main!$V9419,
        Main!$W9419)
)</f>
        <v>42583</v>
      </c>
      <c r="Y9419">
        <f>Table1[[#This Row],[Average_Cost_for_two]]*VLOOKUP(Table1[[#This Row],[Currency]],currency!$A$2:$B$10,2,FALSE)</f>
        <v>14</v>
      </c>
      <c r="Z9419" t="str">
        <f>VLOOKUP(C9419,country!A:B,2,FALSE)</f>
        <v>Brazil</v>
      </c>
      <c r="AA9419">
        <f t="shared" si="147"/>
        <v>3</v>
      </c>
    </row>
    <row r="9420" spans="1:27" ht="15.75" customHeight="1" x14ac:dyDescent="0.25">
      <c r="A9420">
        <v>18289126</v>
      </c>
      <c r="B9420" t="s">
        <v>20143</v>
      </c>
      <c r="C9420">
        <v>214</v>
      </c>
      <c r="D9420" t="s">
        <v>2560</v>
      </c>
      <c r="E9420" t="s">
        <v>20144</v>
      </c>
      <c r="F9420" t="s">
        <v>20145</v>
      </c>
      <c r="G9420" t="s">
        <v>20146</v>
      </c>
      <c r="H9420">
        <v>55.279278050000002</v>
      </c>
      <c r="I9420">
        <v>25.195008309999999</v>
      </c>
      <c r="J9420" t="s">
        <v>20147</v>
      </c>
      <c r="K9420" t="s">
        <v>2088</v>
      </c>
      <c r="L9420" t="s">
        <v>29</v>
      </c>
      <c r="M9420" t="s">
        <v>29</v>
      </c>
      <c r="N9420" t="s">
        <v>29</v>
      </c>
      <c r="O9420" t="s">
        <v>29</v>
      </c>
      <c r="P9420">
        <v>3</v>
      </c>
      <c r="Q9420">
        <v>386</v>
      </c>
      <c r="R9420">
        <v>170</v>
      </c>
      <c r="S9420" t="str">
        <f>IF(Table1[[#This Row],[Average_Cost_for_two]]&lt;500,"Low",IF(Table1[[#This Row],[Average_Cost_for_two]]&lt;=1500,"Medium","High"))</f>
        <v>Low</v>
      </c>
      <c r="T9420">
        <v>4.3</v>
      </c>
      <c r="U9420">
        <v>2014</v>
      </c>
      <c r="V9420">
        <v>8</v>
      </c>
      <c r="W9420">
        <v>16</v>
      </c>
      <c r="X9420">
        <f>IF(OR(Main!$U9420=0,
       Main!$V9420=0,
       Main!$W9420=0),
   "",
   DATE(Main!$U9420,
        Main!$V9420,
        Main!$W9420)
)</f>
        <v>41867</v>
      </c>
      <c r="Y9420">
        <f>Table1[[#This Row],[Average_Cost_for_two]]*VLOOKUP(Table1[[#This Row],[Currency]],currency!$A$2:$B$10,2,FALSE)</f>
        <v>45.900000000000006</v>
      </c>
      <c r="Z9420" t="str">
        <f>VLOOKUP(C9420,country!A:B,2,FALSE)</f>
        <v>United Arab Emirates</v>
      </c>
      <c r="AA9420">
        <f t="shared" si="147"/>
        <v>3</v>
      </c>
    </row>
    <row r="9421" spans="1:27" ht="15.75" customHeight="1" x14ac:dyDescent="0.25">
      <c r="A9421">
        <v>7420899</v>
      </c>
      <c r="B9421" t="s">
        <v>20148</v>
      </c>
      <c r="C9421">
        <v>94</v>
      </c>
      <c r="D9421" t="s">
        <v>20149</v>
      </c>
      <c r="E9421" t="s">
        <v>20150</v>
      </c>
      <c r="F9421" t="s">
        <v>20151</v>
      </c>
      <c r="G9421" t="s">
        <v>20152</v>
      </c>
      <c r="H9421">
        <v>106.800144</v>
      </c>
      <c r="I9421">
        <v>-6.1012979999999999</v>
      </c>
      <c r="J9421" t="s">
        <v>2229</v>
      </c>
      <c r="K9421" t="s">
        <v>19686</v>
      </c>
      <c r="L9421" t="s">
        <v>29</v>
      </c>
      <c r="M9421" t="s">
        <v>29</v>
      </c>
      <c r="N9421" t="s">
        <v>29</v>
      </c>
      <c r="O9421" t="s">
        <v>29</v>
      </c>
      <c r="P9421">
        <v>3</v>
      </c>
      <c r="Q9421">
        <v>605</v>
      </c>
      <c r="R9421">
        <v>500000</v>
      </c>
      <c r="S9421" t="str">
        <f>IF(Table1[[#This Row],[Average_Cost_for_two]]&lt;500,"Low",IF(Table1[[#This Row],[Average_Cost_for_two]]&lt;=1500,"Medium","High"))</f>
        <v>High</v>
      </c>
      <c r="T9421">
        <v>4.9000000000000004</v>
      </c>
      <c r="U9421">
        <v>2013</v>
      </c>
      <c r="V9421">
        <v>8</v>
      </c>
      <c r="W9421">
        <v>19</v>
      </c>
      <c r="X9421">
        <f>IF(OR(Main!$U9421=0,
       Main!$V9421=0,
       Main!$W9421=0),
   "",
   DATE(Main!$U9421,
        Main!$V9421,
        Main!$W9421)
)</f>
        <v>41505</v>
      </c>
      <c r="Y9421" t="e">
        <f>Table1[[#This Row],[Average_Cost_for_two]]*VLOOKUP(Table1[[#This Row],[Currency]],currency!$A$2:$B$10,2,FALSE)</f>
        <v>#N/A</v>
      </c>
      <c r="Z9421" t="str">
        <f>VLOOKUP(C9421,country!A:B,2,FALSE)</f>
        <v>Indonasia</v>
      </c>
      <c r="AA9421">
        <f t="shared" si="147"/>
        <v>3</v>
      </c>
    </row>
    <row r="9422" spans="1:27" ht="15.75" customHeight="1" x14ac:dyDescent="0.25">
      <c r="A9422">
        <v>18370659</v>
      </c>
      <c r="B9422" t="s">
        <v>20153</v>
      </c>
      <c r="C9422">
        <v>94</v>
      </c>
      <c r="D9422" t="s">
        <v>20149</v>
      </c>
      <c r="E9422" t="s">
        <v>20154</v>
      </c>
      <c r="F9422" t="s">
        <v>20155</v>
      </c>
      <c r="G9422" t="s">
        <v>20156</v>
      </c>
      <c r="H9422">
        <v>106.80855029999999</v>
      </c>
      <c r="I9422">
        <v>-6.2307749499999998</v>
      </c>
      <c r="J9422" t="s">
        <v>18158</v>
      </c>
      <c r="K9422" t="s">
        <v>19686</v>
      </c>
      <c r="L9422" t="s">
        <v>29</v>
      </c>
      <c r="M9422" t="s">
        <v>29</v>
      </c>
      <c r="N9422" t="s">
        <v>29</v>
      </c>
      <c r="O9422" t="s">
        <v>29</v>
      </c>
      <c r="P9422">
        <v>3</v>
      </c>
      <c r="Q9422">
        <v>410</v>
      </c>
      <c r="R9422">
        <v>120000</v>
      </c>
      <c r="S9422" t="str">
        <f>IF(Table1[[#This Row],[Average_Cost_for_two]]&lt;500,"Low",IF(Table1[[#This Row],[Average_Cost_for_two]]&lt;=1500,"Medium","High"))</f>
        <v>High</v>
      </c>
      <c r="T9422">
        <v>4.4000000000000004</v>
      </c>
      <c r="U9422">
        <v>2011</v>
      </c>
      <c r="V9422">
        <v>8</v>
      </c>
      <c r="W9422">
        <v>11</v>
      </c>
      <c r="X9422">
        <f>IF(OR(Main!$U9422=0,
       Main!$V9422=0,
       Main!$W9422=0),
   "",
   DATE(Main!$U9422,
        Main!$V9422,
        Main!$W9422)
)</f>
        <v>40766</v>
      </c>
      <c r="Y9422" t="e">
        <f>Table1[[#This Row],[Average_Cost_for_two]]*VLOOKUP(Table1[[#This Row],[Currency]],currency!$A$2:$B$10,2,FALSE)</f>
        <v>#N/A</v>
      </c>
      <c r="Z9422" t="str">
        <f>VLOOKUP(C9422,country!A:B,2,FALSE)</f>
        <v>Indonasia</v>
      </c>
      <c r="AA9422">
        <f t="shared" si="147"/>
        <v>3</v>
      </c>
    </row>
    <row r="9423" spans="1:27" ht="15.75" customHeight="1" x14ac:dyDescent="0.25">
      <c r="A9423">
        <v>18386856</v>
      </c>
      <c r="B9423" t="s">
        <v>20157</v>
      </c>
      <c r="C9423">
        <v>94</v>
      </c>
      <c r="D9423" t="s">
        <v>20087</v>
      </c>
      <c r="E9423" t="s">
        <v>20158</v>
      </c>
      <c r="F9423" t="s">
        <v>20159</v>
      </c>
      <c r="G9423" t="s">
        <v>20160</v>
      </c>
      <c r="H9423">
        <v>106.652688</v>
      </c>
      <c r="I9423">
        <v>-6.2417920000000002</v>
      </c>
      <c r="J9423" t="s">
        <v>20161</v>
      </c>
      <c r="K9423" t="s">
        <v>19686</v>
      </c>
      <c r="L9423" t="s">
        <v>29</v>
      </c>
      <c r="M9423" t="s">
        <v>29</v>
      </c>
      <c r="N9423" t="s">
        <v>29</v>
      </c>
      <c r="O9423" t="s">
        <v>29</v>
      </c>
      <c r="P9423">
        <v>3</v>
      </c>
      <c r="Q9423">
        <v>155</v>
      </c>
      <c r="R9423">
        <v>300000</v>
      </c>
      <c r="S9423" t="str">
        <f>IF(Table1[[#This Row],[Average_Cost_for_two]]&lt;500,"Low",IF(Table1[[#This Row],[Average_Cost_for_two]]&lt;=1500,"Medium","High"))</f>
        <v>High</v>
      </c>
      <c r="T9423">
        <v>3.7</v>
      </c>
      <c r="U9423">
        <v>2018</v>
      </c>
      <c r="V9423">
        <v>8</v>
      </c>
      <c r="W9423">
        <v>26</v>
      </c>
      <c r="X9423">
        <f>IF(OR(Main!$U9423=0,
       Main!$V9423=0,
       Main!$W9423=0),
   "",
   DATE(Main!$U9423,
        Main!$V9423,
        Main!$W9423)
)</f>
        <v>43338</v>
      </c>
      <c r="Y9423" t="e">
        <f>Table1[[#This Row],[Average_Cost_for_two]]*VLOOKUP(Table1[[#This Row],[Currency]],currency!$A$2:$B$10,2,FALSE)</f>
        <v>#N/A</v>
      </c>
      <c r="Z9423" t="str">
        <f>VLOOKUP(C9423,country!A:B,2,FALSE)</f>
        <v>Indonasia</v>
      </c>
      <c r="AA9423">
        <f t="shared" si="147"/>
        <v>3</v>
      </c>
    </row>
    <row r="9424" spans="1:27" ht="15.75" customHeight="1" x14ac:dyDescent="0.25">
      <c r="A9424">
        <v>7600803</v>
      </c>
      <c r="B9424" t="s">
        <v>20162</v>
      </c>
      <c r="C9424">
        <v>215</v>
      </c>
      <c r="D9424" t="s">
        <v>1762</v>
      </c>
      <c r="E9424" t="s">
        <v>20163</v>
      </c>
      <c r="F9424" t="s">
        <v>20164</v>
      </c>
      <c r="G9424" t="s">
        <v>20165</v>
      </c>
      <c r="H9424">
        <v>-3.2083629999999999</v>
      </c>
      <c r="I9424">
        <v>55.943500999999998</v>
      </c>
      <c r="J9424" t="s">
        <v>526</v>
      </c>
      <c r="K9424" t="s">
        <v>1767</v>
      </c>
      <c r="L9424" t="s">
        <v>29</v>
      </c>
      <c r="M9424" t="s">
        <v>29</v>
      </c>
      <c r="N9424" t="s">
        <v>29</v>
      </c>
      <c r="O9424" t="s">
        <v>29</v>
      </c>
      <c r="P9424">
        <v>3</v>
      </c>
      <c r="Q9424">
        <v>63</v>
      </c>
      <c r="R9424">
        <v>30</v>
      </c>
      <c r="S9424" t="str">
        <f>IF(Table1[[#This Row],[Average_Cost_for_two]]&lt;500,"Low",IF(Table1[[#This Row],[Average_Cost_for_two]]&lt;=1500,"Medium","High"))</f>
        <v>Low</v>
      </c>
      <c r="T9424">
        <v>3.9</v>
      </c>
      <c r="U9424">
        <v>2012</v>
      </c>
      <c r="V9424">
        <v>8</v>
      </c>
      <c r="W9424">
        <v>12</v>
      </c>
      <c r="X9424">
        <f>IF(OR(Main!$U9424=0,
       Main!$V9424=0,
       Main!$W9424=0),
   "",
   DATE(Main!$U9424,
        Main!$V9424,
        Main!$W9424)
)</f>
        <v>41133</v>
      </c>
      <c r="Y9424">
        <f>Table1[[#This Row],[Average_Cost_for_two]]*VLOOKUP(Table1[[#This Row],[Currency]],currency!$A$2:$B$10,2,FALSE)</f>
        <v>37.200000000000003</v>
      </c>
      <c r="Z9424" t="str">
        <f>VLOOKUP(C9424,country!A:B,2,FALSE)</f>
        <v>United Kingdom</v>
      </c>
      <c r="AA9424">
        <f t="shared" si="147"/>
        <v>3</v>
      </c>
    </row>
    <row r="9425" spans="1:27" ht="15.75" customHeight="1" x14ac:dyDescent="0.25">
      <c r="A9425">
        <v>7600217</v>
      </c>
      <c r="B9425" t="s">
        <v>20166</v>
      </c>
      <c r="C9425">
        <v>215</v>
      </c>
      <c r="D9425" t="s">
        <v>1762</v>
      </c>
      <c r="E9425" t="s">
        <v>20167</v>
      </c>
      <c r="F9425" t="s">
        <v>2035</v>
      </c>
      <c r="G9425" t="s">
        <v>2036</v>
      </c>
      <c r="H9425">
        <v>-3.1768583330000002</v>
      </c>
      <c r="I9425">
        <v>55.964669440000002</v>
      </c>
      <c r="J9425" t="s">
        <v>591</v>
      </c>
      <c r="K9425" t="s">
        <v>1767</v>
      </c>
      <c r="L9425" t="s">
        <v>29</v>
      </c>
      <c r="M9425" t="s">
        <v>29</v>
      </c>
      <c r="N9425" t="s">
        <v>29</v>
      </c>
      <c r="O9425" t="s">
        <v>29</v>
      </c>
      <c r="P9425">
        <v>3</v>
      </c>
      <c r="Q9425">
        <v>329</v>
      </c>
      <c r="R9425">
        <v>30</v>
      </c>
      <c r="S9425" t="str">
        <f>IF(Table1[[#This Row],[Average_Cost_for_two]]&lt;500,"Low",IF(Table1[[#This Row],[Average_Cost_for_two]]&lt;=1500,"Medium","High"))</f>
        <v>Low</v>
      </c>
      <c r="T9425">
        <v>4.5</v>
      </c>
      <c r="U9425">
        <v>2011</v>
      </c>
      <c r="V9425">
        <v>8</v>
      </c>
      <c r="W9425">
        <v>12</v>
      </c>
      <c r="X9425">
        <f>IF(OR(Main!$U9425=0,
       Main!$V9425=0,
       Main!$W9425=0),
   "",
   DATE(Main!$U9425,
        Main!$V9425,
        Main!$W9425)
)</f>
        <v>40767</v>
      </c>
      <c r="Y9425">
        <f>Table1[[#This Row],[Average_Cost_for_two]]*VLOOKUP(Table1[[#This Row],[Currency]],currency!$A$2:$B$10,2,FALSE)</f>
        <v>37.200000000000003</v>
      </c>
      <c r="Z9425" t="str">
        <f>VLOOKUP(C9425,country!A:B,2,FALSE)</f>
        <v>United Kingdom</v>
      </c>
      <c r="AA9425">
        <f t="shared" si="147"/>
        <v>3</v>
      </c>
    </row>
    <row r="9426" spans="1:27" ht="15.75" customHeight="1" x14ac:dyDescent="0.25">
      <c r="A9426">
        <v>6101881</v>
      </c>
      <c r="B9426" t="s">
        <v>2703</v>
      </c>
      <c r="C9426">
        <v>215</v>
      </c>
      <c r="D9426" t="s">
        <v>1992</v>
      </c>
      <c r="E9426" t="s">
        <v>20168</v>
      </c>
      <c r="F9426" t="s">
        <v>19841</v>
      </c>
      <c r="G9426" t="s">
        <v>19842</v>
      </c>
      <c r="H9426">
        <v>-0.12696299999999999</v>
      </c>
      <c r="I9426">
        <v>51.512590000000003</v>
      </c>
      <c r="J9426" t="s">
        <v>591</v>
      </c>
      <c r="K9426" t="s">
        <v>1767</v>
      </c>
      <c r="L9426" t="s">
        <v>29</v>
      </c>
      <c r="M9426" t="s">
        <v>29</v>
      </c>
      <c r="N9426" t="s">
        <v>29</v>
      </c>
      <c r="O9426" t="s">
        <v>29</v>
      </c>
      <c r="P9426">
        <v>3</v>
      </c>
      <c r="Q9426">
        <v>271</v>
      </c>
      <c r="R9426">
        <v>50</v>
      </c>
      <c r="S9426" t="str">
        <f>IF(Table1[[#This Row],[Average_Cost_for_two]]&lt;500,"Low",IF(Table1[[#This Row],[Average_Cost_for_two]]&lt;=1500,"Medium","High"))</f>
        <v>Low</v>
      </c>
      <c r="T9426">
        <v>4.3</v>
      </c>
      <c r="U9426">
        <v>2018</v>
      </c>
      <c r="V9426">
        <v>8</v>
      </c>
      <c r="W9426">
        <v>22</v>
      </c>
      <c r="X9426">
        <f>IF(OR(Main!$U9426=0,
       Main!$V9426=0,
       Main!$W9426=0),
   "",
   DATE(Main!$U9426,
        Main!$V9426,
        Main!$W9426)
)</f>
        <v>43334</v>
      </c>
      <c r="Y9426">
        <f>Table1[[#This Row],[Average_Cost_for_two]]*VLOOKUP(Table1[[#This Row],[Currency]],currency!$A$2:$B$10,2,FALSE)</f>
        <v>62</v>
      </c>
      <c r="Z9426" t="str">
        <f>VLOOKUP(C9426,country!A:B,2,FALSE)</f>
        <v>United Kingdom</v>
      </c>
      <c r="AA9426">
        <f t="shared" si="147"/>
        <v>3</v>
      </c>
    </row>
    <row r="9427" spans="1:27" ht="15.75" customHeight="1" x14ac:dyDescent="0.25">
      <c r="A9427">
        <v>6800593</v>
      </c>
      <c r="B9427" t="s">
        <v>20169</v>
      </c>
      <c r="C9427">
        <v>215</v>
      </c>
      <c r="D9427" t="s">
        <v>1933</v>
      </c>
      <c r="E9427" t="s">
        <v>20170</v>
      </c>
      <c r="F9427" t="s">
        <v>19613</v>
      </c>
      <c r="G9427" t="s">
        <v>19614</v>
      </c>
      <c r="H9427">
        <v>-2.2404199999999999</v>
      </c>
      <c r="I9427">
        <v>53.472433000000002</v>
      </c>
      <c r="J9427" t="s">
        <v>20171</v>
      </c>
      <c r="K9427" t="s">
        <v>1767</v>
      </c>
      <c r="L9427" t="s">
        <v>29</v>
      </c>
      <c r="M9427" t="s">
        <v>29</v>
      </c>
      <c r="N9427" t="s">
        <v>29</v>
      </c>
      <c r="O9427" t="s">
        <v>29</v>
      </c>
      <c r="P9427">
        <v>3</v>
      </c>
      <c r="Q9427">
        <v>101</v>
      </c>
      <c r="R9427">
        <v>50</v>
      </c>
      <c r="S9427" t="str">
        <f>IF(Table1[[#This Row],[Average_Cost_for_two]]&lt;500,"Low",IF(Table1[[#This Row],[Average_Cost_for_two]]&lt;=1500,"Medium","High"))</f>
        <v>Low</v>
      </c>
      <c r="T9427">
        <v>3.6</v>
      </c>
      <c r="U9427">
        <v>2012</v>
      </c>
      <c r="V9427">
        <v>8</v>
      </c>
      <c r="W9427">
        <v>6</v>
      </c>
      <c r="X9427">
        <f>IF(OR(Main!$U9427=0,
       Main!$V9427=0,
       Main!$W9427=0),
   "",
   DATE(Main!$U9427,
        Main!$V9427,
        Main!$W9427)
)</f>
        <v>41127</v>
      </c>
      <c r="Y9427">
        <f>Table1[[#This Row],[Average_Cost_for_two]]*VLOOKUP(Table1[[#This Row],[Currency]],currency!$A$2:$B$10,2,FALSE)</f>
        <v>62</v>
      </c>
      <c r="Z9427" t="str">
        <f>VLOOKUP(C9427,country!A:B,2,FALSE)</f>
        <v>United Kingdom</v>
      </c>
      <c r="AA9427">
        <f t="shared" si="147"/>
        <v>3</v>
      </c>
    </row>
    <row r="9428" spans="1:27" ht="15.75" customHeight="1" x14ac:dyDescent="0.25">
      <c r="A9428">
        <v>6404082</v>
      </c>
      <c r="B9428" t="s">
        <v>20172</v>
      </c>
      <c r="C9428">
        <v>189</v>
      </c>
      <c r="D9428" t="s">
        <v>2549</v>
      </c>
      <c r="E9428" t="s">
        <v>20173</v>
      </c>
      <c r="F9428" t="s">
        <v>2793</v>
      </c>
      <c r="G9428" t="s">
        <v>2794</v>
      </c>
      <c r="H9428">
        <v>18.409153</v>
      </c>
      <c r="I9428">
        <v>-33.907775999999998</v>
      </c>
      <c r="J9428" t="s">
        <v>20174</v>
      </c>
      <c r="K9428" t="s">
        <v>2543</v>
      </c>
      <c r="L9428" t="s">
        <v>29</v>
      </c>
      <c r="M9428" t="s">
        <v>29</v>
      </c>
      <c r="N9428" t="s">
        <v>29</v>
      </c>
      <c r="O9428" t="s">
        <v>29</v>
      </c>
      <c r="P9428">
        <v>3</v>
      </c>
      <c r="Q9428">
        <v>131</v>
      </c>
      <c r="R9428">
        <v>250</v>
      </c>
      <c r="S9428" t="str">
        <f>IF(Table1[[#This Row],[Average_Cost_for_two]]&lt;500,"Low",IF(Table1[[#This Row],[Average_Cost_for_two]]&lt;=1500,"Medium","High"))</f>
        <v>Low</v>
      </c>
      <c r="T9428">
        <v>3.6</v>
      </c>
      <c r="U9428">
        <v>2013</v>
      </c>
      <c r="V9428">
        <v>8</v>
      </c>
      <c r="W9428">
        <v>17</v>
      </c>
      <c r="X9428">
        <f>IF(OR(Main!$U9428=0,
       Main!$V9428=0,
       Main!$W9428=0),
   "",
   DATE(Main!$U9428,
        Main!$V9428,
        Main!$W9428)
)</f>
        <v>41503</v>
      </c>
      <c r="Y9428">
        <f>Table1[[#This Row],[Average_Cost_for_two]]*VLOOKUP(Table1[[#This Row],[Currency]],currency!$A$2:$B$10,2,FALSE)</f>
        <v>12.75</v>
      </c>
      <c r="Z9428" t="str">
        <f>VLOOKUP(C9428,country!A:B,2,FALSE)</f>
        <v>South Africa</v>
      </c>
      <c r="AA9428">
        <f t="shared" si="147"/>
        <v>3</v>
      </c>
    </row>
    <row r="9429" spans="1:27" ht="15.75" customHeight="1" x14ac:dyDescent="0.25">
      <c r="A9429">
        <v>75132</v>
      </c>
      <c r="B9429" t="s">
        <v>20175</v>
      </c>
      <c r="C9429">
        <v>189</v>
      </c>
      <c r="D9429" t="s">
        <v>2555</v>
      </c>
      <c r="E9429" t="s">
        <v>20176</v>
      </c>
      <c r="F9429" t="s">
        <v>20177</v>
      </c>
      <c r="G9429" t="s">
        <v>20178</v>
      </c>
      <c r="H9429">
        <v>28.281591670000001</v>
      </c>
      <c r="I9429">
        <v>-25.793993329999999</v>
      </c>
      <c r="J9429" t="s">
        <v>20179</v>
      </c>
      <c r="K9429" t="s">
        <v>2543</v>
      </c>
      <c r="L9429" t="s">
        <v>29</v>
      </c>
      <c r="M9429" t="s">
        <v>29</v>
      </c>
      <c r="N9429" t="s">
        <v>29</v>
      </c>
      <c r="O9429" t="s">
        <v>29</v>
      </c>
      <c r="P9429">
        <v>3</v>
      </c>
      <c r="Q9429">
        <v>158</v>
      </c>
      <c r="R9429">
        <v>250</v>
      </c>
      <c r="S9429" t="str">
        <f>IF(Table1[[#This Row],[Average_Cost_for_two]]&lt;500,"Low",IF(Table1[[#This Row],[Average_Cost_for_two]]&lt;=1500,"Medium","High"))</f>
        <v>Low</v>
      </c>
      <c r="T9429">
        <v>4</v>
      </c>
      <c r="U9429">
        <v>2018</v>
      </c>
      <c r="V9429">
        <v>8</v>
      </c>
      <c r="W9429">
        <v>7</v>
      </c>
      <c r="X9429">
        <f>IF(OR(Main!$U9429=0,
       Main!$V9429=0,
       Main!$W9429=0),
   "",
   DATE(Main!$U9429,
        Main!$V9429,
        Main!$W9429)
)</f>
        <v>43319</v>
      </c>
      <c r="Y9429">
        <f>Table1[[#This Row],[Average_Cost_for_two]]*VLOOKUP(Table1[[#This Row],[Currency]],currency!$A$2:$B$10,2,FALSE)</f>
        <v>12.75</v>
      </c>
      <c r="Z9429" t="str">
        <f>VLOOKUP(C9429,country!A:B,2,FALSE)</f>
        <v>South Africa</v>
      </c>
      <c r="AA9429">
        <f t="shared" si="147"/>
        <v>3</v>
      </c>
    </row>
    <row r="9430" spans="1:27" ht="15.75" customHeight="1" x14ac:dyDescent="0.25">
      <c r="A9430">
        <v>6314605</v>
      </c>
      <c r="B9430" t="s">
        <v>20180</v>
      </c>
      <c r="C9430">
        <v>162</v>
      </c>
      <c r="D9430" t="s">
        <v>19547</v>
      </c>
      <c r="E9430" t="s">
        <v>20181</v>
      </c>
      <c r="F9430" t="s">
        <v>20182</v>
      </c>
      <c r="G9430" t="s">
        <v>20183</v>
      </c>
      <c r="H9430">
        <v>121.03811</v>
      </c>
      <c r="I9430">
        <v>14.598890000000001</v>
      </c>
      <c r="J9430" t="s">
        <v>2739</v>
      </c>
      <c r="K9430" t="s">
        <v>11575</v>
      </c>
      <c r="L9430" t="s">
        <v>29</v>
      </c>
      <c r="M9430" t="s">
        <v>29</v>
      </c>
      <c r="N9430" t="s">
        <v>29</v>
      </c>
      <c r="O9430" t="s">
        <v>29</v>
      </c>
      <c r="P9430">
        <v>3</v>
      </c>
      <c r="Q9430">
        <v>223</v>
      </c>
      <c r="R9430">
        <v>700</v>
      </c>
      <c r="S9430" t="str">
        <f>IF(Table1[[#This Row],[Average_Cost_for_two]]&lt;500,"Low",IF(Table1[[#This Row],[Average_Cost_for_two]]&lt;=1500,"Medium","High"))</f>
        <v>Medium</v>
      </c>
      <c r="T9430">
        <v>4.3</v>
      </c>
      <c r="U9430">
        <v>2018</v>
      </c>
      <c r="V9430">
        <v>7</v>
      </c>
      <c r="W9430">
        <v>15</v>
      </c>
      <c r="X9430">
        <f>IF(OR(Main!$U9430=0,
       Main!$V9430=0,
       Main!$W9430=0),
   "",
   DATE(Main!$U9430,
        Main!$V9430,
        Main!$W9430)
)</f>
        <v>43296</v>
      </c>
      <c r="Y9430" t="e">
        <f>Table1[[#This Row],[Average_Cost_for_two]]*VLOOKUP(Table1[[#This Row],[Currency]],currency!$A$2:$B$10,2,FALSE)</f>
        <v>#N/A</v>
      </c>
      <c r="Z9430" t="str">
        <f>VLOOKUP(C9430,country!A:B,2,FALSE)</f>
        <v>Phillipines</v>
      </c>
      <c r="AA9430">
        <f t="shared" si="147"/>
        <v>3</v>
      </c>
    </row>
    <row r="9431" spans="1:27" ht="15.75" customHeight="1" x14ac:dyDescent="0.25">
      <c r="A9431">
        <v>6600441</v>
      </c>
      <c r="B9431" t="s">
        <v>20184</v>
      </c>
      <c r="C9431">
        <v>30</v>
      </c>
      <c r="D9431" t="s">
        <v>2138</v>
      </c>
      <c r="E9431" t="s">
        <v>20185</v>
      </c>
      <c r="F9431" t="s">
        <v>19598</v>
      </c>
      <c r="G9431" t="s">
        <v>19599</v>
      </c>
      <c r="H9431">
        <v>-47.888166669999997</v>
      </c>
      <c r="I9431">
        <v>-15.75883333</v>
      </c>
      <c r="J9431" t="s">
        <v>2107</v>
      </c>
      <c r="K9431" t="s">
        <v>2108</v>
      </c>
      <c r="L9431" t="s">
        <v>29</v>
      </c>
      <c r="M9431" t="s">
        <v>29</v>
      </c>
      <c r="N9431" t="s">
        <v>29</v>
      </c>
      <c r="O9431" t="s">
        <v>29</v>
      </c>
      <c r="P9431">
        <v>3</v>
      </c>
      <c r="Q9431">
        <v>11</v>
      </c>
      <c r="R9431">
        <v>60</v>
      </c>
      <c r="S9431" t="str">
        <f>IF(Table1[[#This Row],[Average_Cost_for_two]]&lt;500,"Low",IF(Table1[[#This Row],[Average_Cost_for_two]]&lt;=1500,"Medium","High"))</f>
        <v>Low</v>
      </c>
      <c r="T9431">
        <v>3.8</v>
      </c>
      <c r="U9431">
        <v>2010</v>
      </c>
      <c r="V9431">
        <v>7</v>
      </c>
      <c r="W9431">
        <v>14</v>
      </c>
      <c r="X9431">
        <f>IF(OR(Main!$U9431=0,
       Main!$V9431=0,
       Main!$W9431=0),
   "",
   DATE(Main!$U9431,
        Main!$V9431,
        Main!$W9431)
)</f>
        <v>40373</v>
      </c>
      <c r="Y9431">
        <f>Table1[[#This Row],[Average_Cost_for_two]]*VLOOKUP(Table1[[#This Row],[Currency]],currency!$A$2:$B$10,2,FALSE)</f>
        <v>12</v>
      </c>
      <c r="Z9431" t="str">
        <f>VLOOKUP(C9431,country!A:B,2,FALSE)</f>
        <v>Brazil</v>
      </c>
      <c r="AA9431">
        <f t="shared" si="147"/>
        <v>3</v>
      </c>
    </row>
    <row r="9432" spans="1:27" ht="15.75" customHeight="1" x14ac:dyDescent="0.25">
      <c r="A9432">
        <v>6600214</v>
      </c>
      <c r="B9432" t="s">
        <v>20186</v>
      </c>
      <c r="C9432">
        <v>30</v>
      </c>
      <c r="D9432" t="s">
        <v>2138</v>
      </c>
      <c r="E9432" t="s">
        <v>20187</v>
      </c>
      <c r="F9432" t="s">
        <v>2331</v>
      </c>
      <c r="G9432" t="s">
        <v>2332</v>
      </c>
      <c r="H9432">
        <v>-47.907499999999999</v>
      </c>
      <c r="I9432">
        <v>-15.82</v>
      </c>
      <c r="J9432" t="s">
        <v>20188</v>
      </c>
      <c r="K9432" t="s">
        <v>2108</v>
      </c>
      <c r="L9432" t="s">
        <v>29</v>
      </c>
      <c r="M9432" t="s">
        <v>29</v>
      </c>
      <c r="N9432" t="s">
        <v>29</v>
      </c>
      <c r="O9432" t="s">
        <v>29</v>
      </c>
      <c r="P9432">
        <v>3</v>
      </c>
      <c r="Q9432">
        <v>8</v>
      </c>
      <c r="R9432">
        <v>90</v>
      </c>
      <c r="S9432" t="str">
        <f>IF(Table1[[#This Row],[Average_Cost_for_two]]&lt;500,"Low",IF(Table1[[#This Row],[Average_Cost_for_two]]&lt;=1500,"Medium","High"))</f>
        <v>Low</v>
      </c>
      <c r="T9432">
        <v>3.7</v>
      </c>
      <c r="U9432">
        <v>2012</v>
      </c>
      <c r="V9432">
        <v>7</v>
      </c>
      <c r="W9432">
        <v>25</v>
      </c>
      <c r="X9432">
        <f>IF(OR(Main!$U9432=0,
       Main!$V9432=0,
       Main!$W9432=0),
   "",
   DATE(Main!$U9432,
        Main!$V9432,
        Main!$W9432)
)</f>
        <v>41115</v>
      </c>
      <c r="Y9432">
        <f>Table1[[#This Row],[Average_Cost_for_two]]*VLOOKUP(Table1[[#This Row],[Currency]],currency!$A$2:$B$10,2,FALSE)</f>
        <v>18</v>
      </c>
      <c r="Z9432" t="str">
        <f>VLOOKUP(C9432,country!A:B,2,FALSE)</f>
        <v>Brazil</v>
      </c>
      <c r="AA9432">
        <f t="shared" si="147"/>
        <v>3</v>
      </c>
    </row>
    <row r="9433" spans="1:27" ht="15.75" customHeight="1" x14ac:dyDescent="0.25">
      <c r="A9433">
        <v>7301064</v>
      </c>
      <c r="B9433" t="s">
        <v>20189</v>
      </c>
      <c r="C9433">
        <v>30</v>
      </c>
      <c r="D9433" t="s">
        <v>2115</v>
      </c>
      <c r="E9433" t="s">
        <v>20190</v>
      </c>
      <c r="F9433" t="s">
        <v>20191</v>
      </c>
      <c r="G9433" t="s">
        <v>20192</v>
      </c>
      <c r="H9433">
        <v>-43.219563000000001</v>
      </c>
      <c r="I9433">
        <v>-22.966646999999998</v>
      </c>
      <c r="J9433" t="s">
        <v>2107</v>
      </c>
      <c r="K9433" t="s">
        <v>2108</v>
      </c>
      <c r="L9433" t="s">
        <v>29</v>
      </c>
      <c r="M9433" t="s">
        <v>29</v>
      </c>
      <c r="N9433" t="s">
        <v>29</v>
      </c>
      <c r="O9433" t="s">
        <v>29</v>
      </c>
      <c r="P9433">
        <v>3</v>
      </c>
      <c r="Q9433">
        <v>14</v>
      </c>
      <c r="R9433">
        <v>90</v>
      </c>
      <c r="S9433" t="str">
        <f>IF(Table1[[#This Row],[Average_Cost_for_two]]&lt;500,"Low",IF(Table1[[#This Row],[Average_Cost_for_two]]&lt;=1500,"Medium","High"))</f>
        <v>Low</v>
      </c>
      <c r="T9433">
        <v>4.3</v>
      </c>
      <c r="U9433">
        <v>2016</v>
      </c>
      <c r="V9433">
        <v>7</v>
      </c>
      <c r="W9433">
        <v>27</v>
      </c>
      <c r="X9433">
        <f>IF(OR(Main!$U9433=0,
       Main!$V9433=0,
       Main!$W9433=0),
   "",
   DATE(Main!$U9433,
        Main!$V9433,
        Main!$W9433)
)</f>
        <v>42578</v>
      </c>
      <c r="Y9433">
        <f>Table1[[#This Row],[Average_Cost_for_two]]*VLOOKUP(Table1[[#This Row],[Currency]],currency!$A$2:$B$10,2,FALSE)</f>
        <v>18</v>
      </c>
      <c r="Z9433" t="str">
        <f>VLOOKUP(C9433,country!A:B,2,FALSE)</f>
        <v>Brazil</v>
      </c>
      <c r="AA9433">
        <f t="shared" si="147"/>
        <v>3</v>
      </c>
    </row>
    <row r="9434" spans="1:27" ht="15.75" customHeight="1" x14ac:dyDescent="0.25">
      <c r="A9434">
        <v>201044</v>
      </c>
      <c r="B9434" t="s">
        <v>20193</v>
      </c>
      <c r="C9434">
        <v>214</v>
      </c>
      <c r="D9434" t="s">
        <v>2560</v>
      </c>
      <c r="E9434" t="s">
        <v>20194</v>
      </c>
      <c r="F9434" t="s">
        <v>20145</v>
      </c>
      <c r="G9434" t="s">
        <v>20146</v>
      </c>
      <c r="H9434">
        <v>55.278525000000002</v>
      </c>
      <c r="I9434">
        <v>25.198291000000001</v>
      </c>
      <c r="J9434" t="s">
        <v>2316</v>
      </c>
      <c r="K9434" t="s">
        <v>2088</v>
      </c>
      <c r="L9434" t="s">
        <v>29</v>
      </c>
      <c r="M9434" t="s">
        <v>29</v>
      </c>
      <c r="N9434" t="s">
        <v>29</v>
      </c>
      <c r="O9434" t="s">
        <v>29</v>
      </c>
      <c r="P9434">
        <v>3</v>
      </c>
      <c r="Q9434">
        <v>506</v>
      </c>
      <c r="R9434">
        <v>285</v>
      </c>
      <c r="S9434" t="str">
        <f>IF(Table1[[#This Row],[Average_Cost_for_two]]&lt;500,"Low",IF(Table1[[#This Row],[Average_Cost_for_two]]&lt;=1500,"Medium","High"))</f>
        <v>Low</v>
      </c>
      <c r="T9434">
        <v>3.2</v>
      </c>
      <c r="U9434">
        <v>2018</v>
      </c>
      <c r="V9434">
        <v>7</v>
      </c>
      <c r="W9434">
        <v>7</v>
      </c>
      <c r="X9434">
        <f>IF(OR(Main!$U9434=0,
       Main!$V9434=0,
       Main!$W9434=0),
   "",
   DATE(Main!$U9434,
        Main!$V9434,
        Main!$W9434)
)</f>
        <v>43288</v>
      </c>
      <c r="Y9434">
        <f>Table1[[#This Row],[Average_Cost_for_two]]*VLOOKUP(Table1[[#This Row],[Currency]],currency!$A$2:$B$10,2,FALSE)</f>
        <v>76.95</v>
      </c>
      <c r="Z9434" t="str">
        <f>VLOOKUP(C9434,country!A:B,2,FALSE)</f>
        <v>United Arab Emirates</v>
      </c>
      <c r="AA9434">
        <f t="shared" si="147"/>
        <v>3</v>
      </c>
    </row>
    <row r="9435" spans="1:27" ht="15.75" customHeight="1" x14ac:dyDescent="0.25">
      <c r="A9435">
        <v>201340</v>
      </c>
      <c r="B9435" t="s">
        <v>2399</v>
      </c>
      <c r="C9435">
        <v>214</v>
      </c>
      <c r="D9435" t="s">
        <v>2560</v>
      </c>
      <c r="E9435" t="s">
        <v>20195</v>
      </c>
      <c r="F9435" t="s">
        <v>20145</v>
      </c>
      <c r="G9435" t="s">
        <v>20146</v>
      </c>
      <c r="H9435">
        <v>55.278569939999997</v>
      </c>
      <c r="I9435">
        <v>25.19726756</v>
      </c>
      <c r="J9435" t="s">
        <v>2403</v>
      </c>
      <c r="K9435" t="s">
        <v>2088</v>
      </c>
      <c r="L9435" t="s">
        <v>29</v>
      </c>
      <c r="M9435" t="s">
        <v>29</v>
      </c>
      <c r="N9435" t="s">
        <v>29</v>
      </c>
      <c r="O9435" t="s">
        <v>29</v>
      </c>
      <c r="P9435">
        <v>3</v>
      </c>
      <c r="Q9435">
        <v>2424</v>
      </c>
      <c r="R9435">
        <v>270</v>
      </c>
      <c r="S9435" t="str">
        <f>IF(Table1[[#This Row],[Average_Cost_for_two]]&lt;500,"Low",IF(Table1[[#This Row],[Average_Cost_for_two]]&lt;=1500,"Medium","High"))</f>
        <v>Low</v>
      </c>
      <c r="T9435">
        <v>4.7</v>
      </c>
      <c r="U9435">
        <v>2010</v>
      </c>
      <c r="V9435">
        <v>7</v>
      </c>
      <c r="W9435">
        <v>6</v>
      </c>
      <c r="X9435">
        <f>IF(OR(Main!$U9435=0,
       Main!$V9435=0,
       Main!$W9435=0),
   "",
   DATE(Main!$U9435,
        Main!$V9435,
        Main!$W9435)
)</f>
        <v>40365</v>
      </c>
      <c r="Y9435">
        <f>Table1[[#This Row],[Average_Cost_for_two]]*VLOOKUP(Table1[[#This Row],[Currency]],currency!$A$2:$B$10,2,FALSE)</f>
        <v>72.900000000000006</v>
      </c>
      <c r="Z9435" t="str">
        <f>VLOOKUP(C9435,country!A:B,2,FALSE)</f>
        <v>United Arab Emirates</v>
      </c>
      <c r="AA9435">
        <f t="shared" si="147"/>
        <v>3</v>
      </c>
    </row>
    <row r="9436" spans="1:27" ht="15.75" customHeight="1" x14ac:dyDescent="0.25">
      <c r="A9436">
        <v>7423482</v>
      </c>
      <c r="B9436" t="s">
        <v>20196</v>
      </c>
      <c r="C9436">
        <v>94</v>
      </c>
      <c r="D9436" t="s">
        <v>19681</v>
      </c>
      <c r="E9436" t="s">
        <v>20197</v>
      </c>
      <c r="F9436" t="s">
        <v>20198</v>
      </c>
      <c r="G9436" t="s">
        <v>20199</v>
      </c>
      <c r="H9436">
        <v>106.80784989999999</v>
      </c>
      <c r="I9436">
        <v>-6.576578026</v>
      </c>
      <c r="J9436" t="s">
        <v>20200</v>
      </c>
      <c r="K9436" t="s">
        <v>19686</v>
      </c>
      <c r="L9436" t="s">
        <v>29</v>
      </c>
      <c r="M9436" t="s">
        <v>29</v>
      </c>
      <c r="N9436" t="s">
        <v>29</v>
      </c>
      <c r="O9436" t="s">
        <v>29</v>
      </c>
      <c r="P9436">
        <v>3</v>
      </c>
      <c r="Q9436">
        <v>1159</v>
      </c>
      <c r="R9436">
        <v>250000</v>
      </c>
      <c r="S9436" t="str">
        <f>IF(Table1[[#This Row],[Average_Cost_for_two]]&lt;500,"Low",IF(Table1[[#This Row],[Average_Cost_for_two]]&lt;=1500,"Medium","High"))</f>
        <v>High</v>
      </c>
      <c r="T9436">
        <v>4</v>
      </c>
      <c r="U9436">
        <v>2011</v>
      </c>
      <c r="V9436">
        <v>7</v>
      </c>
      <c r="W9436">
        <v>11</v>
      </c>
      <c r="X9436">
        <f>IF(OR(Main!$U9436=0,
       Main!$V9436=0,
       Main!$W9436=0),
   "",
   DATE(Main!$U9436,
        Main!$V9436,
        Main!$W9436)
)</f>
        <v>40735</v>
      </c>
      <c r="Y9436" t="e">
        <f>Table1[[#This Row],[Average_Cost_for_two]]*VLOOKUP(Table1[[#This Row],[Currency]],currency!$A$2:$B$10,2,FALSE)</f>
        <v>#N/A</v>
      </c>
      <c r="Z9436" t="str">
        <f>VLOOKUP(C9436,country!A:B,2,FALSE)</f>
        <v>Indonasia</v>
      </c>
      <c r="AA9436">
        <f t="shared" si="147"/>
        <v>3</v>
      </c>
    </row>
    <row r="9437" spans="1:27" ht="15.75" customHeight="1" x14ac:dyDescent="0.25">
      <c r="A9437">
        <v>18352452</v>
      </c>
      <c r="B9437" t="s">
        <v>20201</v>
      </c>
      <c r="C9437">
        <v>94</v>
      </c>
      <c r="D9437" t="s">
        <v>20149</v>
      </c>
      <c r="E9437" t="s">
        <v>20202</v>
      </c>
      <c r="F9437" t="s">
        <v>20203</v>
      </c>
      <c r="G9437" t="s">
        <v>20204</v>
      </c>
      <c r="H9437">
        <v>106.8317481</v>
      </c>
      <c r="I9437">
        <v>-6.2189324790000002</v>
      </c>
      <c r="J9437" t="s">
        <v>20205</v>
      </c>
      <c r="K9437" t="s">
        <v>19686</v>
      </c>
      <c r="L9437" t="s">
        <v>29</v>
      </c>
      <c r="M9437" t="s">
        <v>29</v>
      </c>
      <c r="N9437" t="s">
        <v>29</v>
      </c>
      <c r="O9437" t="s">
        <v>29</v>
      </c>
      <c r="P9437">
        <v>3</v>
      </c>
      <c r="Q9437">
        <v>458</v>
      </c>
      <c r="R9437">
        <v>300000</v>
      </c>
      <c r="S9437" t="str">
        <f>IF(Table1[[#This Row],[Average_Cost_for_two]]&lt;500,"Low",IF(Table1[[#This Row],[Average_Cost_for_two]]&lt;=1500,"Medium","High"))</f>
        <v>High</v>
      </c>
      <c r="T9437">
        <v>4.3</v>
      </c>
      <c r="U9437">
        <v>2011</v>
      </c>
      <c r="V9437">
        <v>7</v>
      </c>
      <c r="W9437">
        <v>28</v>
      </c>
      <c r="X9437">
        <f>IF(OR(Main!$U9437=0,
       Main!$V9437=0,
       Main!$W9437=0),
   "",
   DATE(Main!$U9437,
        Main!$V9437,
        Main!$W9437)
)</f>
        <v>40752</v>
      </c>
      <c r="Y9437" t="e">
        <f>Table1[[#This Row],[Average_Cost_for_two]]*VLOOKUP(Table1[[#This Row],[Currency]],currency!$A$2:$B$10,2,FALSE)</f>
        <v>#N/A</v>
      </c>
      <c r="Z9437" t="str">
        <f>VLOOKUP(C9437,country!A:B,2,FALSE)</f>
        <v>Indonasia</v>
      </c>
      <c r="AA9437">
        <f t="shared" si="147"/>
        <v>3</v>
      </c>
    </row>
    <row r="9438" spans="1:27" ht="15.75" customHeight="1" x14ac:dyDescent="0.25">
      <c r="A9438">
        <v>7417455</v>
      </c>
      <c r="B9438" t="s">
        <v>20086</v>
      </c>
      <c r="C9438">
        <v>94</v>
      </c>
      <c r="D9438" t="s">
        <v>20149</v>
      </c>
      <c r="E9438" t="s">
        <v>20206</v>
      </c>
      <c r="F9438" t="s">
        <v>20207</v>
      </c>
      <c r="G9438" t="s">
        <v>20208</v>
      </c>
      <c r="H9438">
        <v>106.8335532</v>
      </c>
      <c r="I9438">
        <v>-6.12685982</v>
      </c>
      <c r="J9438" t="s">
        <v>20091</v>
      </c>
      <c r="K9438" t="s">
        <v>19686</v>
      </c>
      <c r="L9438" t="s">
        <v>29</v>
      </c>
      <c r="M9438" t="s">
        <v>29</v>
      </c>
      <c r="N9438" t="s">
        <v>29</v>
      </c>
      <c r="O9438" t="s">
        <v>29</v>
      </c>
      <c r="P9438">
        <v>3</v>
      </c>
      <c r="Q9438">
        <v>1640</v>
      </c>
      <c r="R9438">
        <v>200000</v>
      </c>
      <c r="S9438" t="str">
        <f>IF(Table1[[#This Row],[Average_Cost_for_two]]&lt;500,"Low",IF(Table1[[#This Row],[Average_Cost_for_two]]&lt;=1500,"Medium","High"))</f>
        <v>High</v>
      </c>
      <c r="T9438">
        <v>4.9000000000000004</v>
      </c>
      <c r="U9438">
        <v>2018</v>
      </c>
      <c r="V9438">
        <v>7</v>
      </c>
      <c r="W9438">
        <v>10</v>
      </c>
      <c r="X9438">
        <f>IF(OR(Main!$U9438=0,
       Main!$V9438=0,
       Main!$W9438=0),
   "",
   DATE(Main!$U9438,
        Main!$V9438,
        Main!$W9438)
)</f>
        <v>43291</v>
      </c>
      <c r="Y9438" t="e">
        <f>Table1[[#This Row],[Average_Cost_for_two]]*VLOOKUP(Table1[[#This Row],[Currency]],currency!$A$2:$B$10,2,FALSE)</f>
        <v>#N/A</v>
      </c>
      <c r="Z9438" t="str">
        <f>VLOOKUP(C9438,country!A:B,2,FALSE)</f>
        <v>Indonasia</v>
      </c>
      <c r="AA9438">
        <f t="shared" si="147"/>
        <v>3</v>
      </c>
    </row>
    <row r="9439" spans="1:27" ht="15.75" customHeight="1" x14ac:dyDescent="0.25">
      <c r="A9439">
        <v>7100478</v>
      </c>
      <c r="B9439" t="s">
        <v>20209</v>
      </c>
      <c r="C9439">
        <v>148</v>
      </c>
      <c r="D9439" t="s">
        <v>1945</v>
      </c>
      <c r="E9439" t="s">
        <v>20210</v>
      </c>
      <c r="F9439" t="s">
        <v>1947</v>
      </c>
      <c r="G9439" t="s">
        <v>1948</v>
      </c>
      <c r="H9439">
        <v>174.78034500000001</v>
      </c>
      <c r="I9439">
        <v>-41.296154999999999</v>
      </c>
      <c r="J9439" t="s">
        <v>500</v>
      </c>
      <c r="K9439" t="s">
        <v>1943</v>
      </c>
      <c r="L9439" t="s">
        <v>29</v>
      </c>
      <c r="M9439" t="s">
        <v>29</v>
      </c>
      <c r="N9439" t="s">
        <v>29</v>
      </c>
      <c r="O9439" t="s">
        <v>29</v>
      </c>
      <c r="P9439">
        <v>3</v>
      </c>
      <c r="Q9439">
        <v>103</v>
      </c>
      <c r="R9439">
        <v>50</v>
      </c>
      <c r="S9439" t="str">
        <f>IF(Table1[[#This Row],[Average_Cost_for_two]]&lt;500,"Low",IF(Table1[[#This Row],[Average_Cost_for_two]]&lt;=1500,"Medium","High"))</f>
        <v>Low</v>
      </c>
      <c r="T9439">
        <v>4.0999999999999996</v>
      </c>
      <c r="U9439">
        <v>2016</v>
      </c>
      <c r="V9439">
        <v>7</v>
      </c>
      <c r="W9439">
        <v>13</v>
      </c>
      <c r="X9439">
        <f>IF(OR(Main!$U9439=0,
       Main!$V9439=0,
       Main!$W9439=0),
   "",
   DATE(Main!$U9439,
        Main!$V9439,
        Main!$W9439)
)</f>
        <v>42564</v>
      </c>
      <c r="Y9439">
        <f>Table1[[#This Row],[Average_Cost_for_two]]*VLOOKUP(Table1[[#This Row],[Currency]],currency!$A$2:$B$10,2,FALSE)</f>
        <v>30</v>
      </c>
      <c r="Z9439" t="str">
        <f>VLOOKUP(C9439,country!A:B,2,FALSE)</f>
        <v>New Zealand</v>
      </c>
      <c r="AA9439">
        <f t="shared" si="147"/>
        <v>3</v>
      </c>
    </row>
    <row r="9440" spans="1:27" ht="15.75" customHeight="1" x14ac:dyDescent="0.25">
      <c r="A9440">
        <v>7601577</v>
      </c>
      <c r="B9440" t="s">
        <v>20211</v>
      </c>
      <c r="C9440">
        <v>215</v>
      </c>
      <c r="D9440" t="s">
        <v>1762</v>
      </c>
      <c r="E9440" t="s">
        <v>20212</v>
      </c>
      <c r="F9440" t="s">
        <v>2035</v>
      </c>
      <c r="G9440" t="s">
        <v>2036</v>
      </c>
      <c r="H9440">
        <v>-3.1736789999999999</v>
      </c>
      <c r="I9440">
        <v>55.976644</v>
      </c>
      <c r="J9440" t="s">
        <v>20213</v>
      </c>
      <c r="K9440" t="s">
        <v>1767</v>
      </c>
      <c r="L9440" t="s">
        <v>29</v>
      </c>
      <c r="M9440" t="s">
        <v>29</v>
      </c>
      <c r="N9440" t="s">
        <v>29</v>
      </c>
      <c r="O9440" t="s">
        <v>29</v>
      </c>
      <c r="P9440">
        <v>3</v>
      </c>
      <c r="Q9440">
        <v>163</v>
      </c>
      <c r="R9440">
        <v>45</v>
      </c>
      <c r="S9440" t="str">
        <f>IF(Table1[[#This Row],[Average_Cost_for_two]]&lt;500,"Low",IF(Table1[[#This Row],[Average_Cost_for_two]]&lt;=1500,"Medium","High"))</f>
        <v>Low</v>
      </c>
      <c r="T9440">
        <v>4.7</v>
      </c>
      <c r="U9440">
        <v>2010</v>
      </c>
      <c r="V9440">
        <v>7</v>
      </c>
      <c r="W9440">
        <v>12</v>
      </c>
      <c r="X9440">
        <f>IF(OR(Main!$U9440=0,
       Main!$V9440=0,
       Main!$W9440=0),
   "",
   DATE(Main!$U9440,
        Main!$V9440,
        Main!$W9440)
)</f>
        <v>40371</v>
      </c>
      <c r="Y9440">
        <f>Table1[[#This Row],[Average_Cost_for_two]]*VLOOKUP(Table1[[#This Row],[Currency]],currency!$A$2:$B$10,2,FALSE)</f>
        <v>55.8</v>
      </c>
      <c r="Z9440" t="str">
        <f>VLOOKUP(C9440,country!A:B,2,FALSE)</f>
        <v>United Kingdom</v>
      </c>
      <c r="AA9440">
        <f t="shared" si="147"/>
        <v>3</v>
      </c>
    </row>
    <row r="9441" spans="1:27" ht="15.75" customHeight="1" x14ac:dyDescent="0.25">
      <c r="A9441">
        <v>7602340</v>
      </c>
      <c r="B9441" t="s">
        <v>20214</v>
      </c>
      <c r="C9441">
        <v>215</v>
      </c>
      <c r="D9441" t="s">
        <v>1762</v>
      </c>
      <c r="E9441" t="s">
        <v>20215</v>
      </c>
      <c r="F9441" t="s">
        <v>1764</v>
      </c>
      <c r="G9441" t="s">
        <v>1765</v>
      </c>
      <c r="H9441">
        <v>-3.1995689999999999</v>
      </c>
      <c r="I9441">
        <v>55.951974</v>
      </c>
      <c r="J9441" t="s">
        <v>20216</v>
      </c>
      <c r="K9441" t="s">
        <v>1767</v>
      </c>
      <c r="L9441" t="s">
        <v>29</v>
      </c>
      <c r="M9441" t="s">
        <v>29</v>
      </c>
      <c r="N9441" t="s">
        <v>29</v>
      </c>
      <c r="O9441" t="s">
        <v>29</v>
      </c>
      <c r="P9441">
        <v>3</v>
      </c>
      <c r="Q9441">
        <v>36</v>
      </c>
      <c r="R9441">
        <v>40</v>
      </c>
      <c r="S9441" t="str">
        <f>IF(Table1[[#This Row],[Average_Cost_for_two]]&lt;500,"Low",IF(Table1[[#This Row],[Average_Cost_for_two]]&lt;=1500,"Medium","High"))</f>
        <v>Low</v>
      </c>
      <c r="T9441">
        <v>4</v>
      </c>
      <c r="U9441">
        <v>2012</v>
      </c>
      <c r="V9441">
        <v>7</v>
      </c>
      <c r="W9441">
        <v>24</v>
      </c>
      <c r="X9441">
        <f>IF(OR(Main!$U9441=0,
       Main!$V9441=0,
       Main!$W9441=0),
   "",
   DATE(Main!$U9441,
        Main!$V9441,
        Main!$W9441)
)</f>
        <v>41114</v>
      </c>
      <c r="Y9441">
        <f>Table1[[#This Row],[Average_Cost_for_two]]*VLOOKUP(Table1[[#This Row],[Currency]],currency!$A$2:$B$10,2,FALSE)</f>
        <v>49.6</v>
      </c>
      <c r="Z9441" t="str">
        <f>VLOOKUP(C9441,country!A:B,2,FALSE)</f>
        <v>United Kingdom</v>
      </c>
      <c r="AA9441">
        <f t="shared" si="147"/>
        <v>3</v>
      </c>
    </row>
    <row r="9442" spans="1:27" ht="15.75" customHeight="1" x14ac:dyDescent="0.25">
      <c r="A9442">
        <v>6103255</v>
      </c>
      <c r="B9442" t="s">
        <v>20217</v>
      </c>
      <c r="C9442">
        <v>215</v>
      </c>
      <c r="D9442" t="s">
        <v>1992</v>
      </c>
      <c r="E9442" t="s">
        <v>20218</v>
      </c>
      <c r="F9442" t="s">
        <v>20219</v>
      </c>
      <c r="G9442" t="s">
        <v>20220</v>
      </c>
      <c r="H9442">
        <v>-0.13552400000000001</v>
      </c>
      <c r="I9442">
        <v>51.518934999999999</v>
      </c>
      <c r="J9442" t="s">
        <v>2101</v>
      </c>
      <c r="K9442" t="s">
        <v>1767</v>
      </c>
      <c r="L9442" t="s">
        <v>29</v>
      </c>
      <c r="M9442" t="s">
        <v>29</v>
      </c>
      <c r="N9442" t="s">
        <v>29</v>
      </c>
      <c r="O9442" t="s">
        <v>29</v>
      </c>
      <c r="P9442">
        <v>3</v>
      </c>
      <c r="Q9442">
        <v>436</v>
      </c>
      <c r="R9442">
        <v>60</v>
      </c>
      <c r="S9442" t="str">
        <f>IF(Table1[[#This Row],[Average_Cost_for_two]]&lt;500,"Low",IF(Table1[[#This Row],[Average_Cost_for_two]]&lt;=1500,"Medium","High"))</f>
        <v>Low</v>
      </c>
      <c r="T9442">
        <v>4.5999999999999996</v>
      </c>
      <c r="U9442">
        <v>2016</v>
      </c>
      <c r="V9442">
        <v>7</v>
      </c>
      <c r="W9442">
        <v>27</v>
      </c>
      <c r="X9442">
        <f>IF(OR(Main!$U9442=0,
       Main!$V9442=0,
       Main!$W9442=0),
   "",
   DATE(Main!$U9442,
        Main!$V9442,
        Main!$W9442)
)</f>
        <v>42578</v>
      </c>
      <c r="Y9442">
        <f>Table1[[#This Row],[Average_Cost_for_two]]*VLOOKUP(Table1[[#This Row],[Currency]],currency!$A$2:$B$10,2,FALSE)</f>
        <v>74.400000000000006</v>
      </c>
      <c r="Z9442" t="str">
        <f>VLOOKUP(C9442,country!A:B,2,FALSE)</f>
        <v>United Kingdom</v>
      </c>
      <c r="AA9442">
        <f t="shared" si="147"/>
        <v>3</v>
      </c>
    </row>
    <row r="9443" spans="1:27" ht="15.75" customHeight="1" x14ac:dyDescent="0.25">
      <c r="A9443">
        <v>6800577</v>
      </c>
      <c r="B9443" t="s">
        <v>2703</v>
      </c>
      <c r="C9443">
        <v>215</v>
      </c>
      <c r="D9443" t="s">
        <v>1933</v>
      </c>
      <c r="E9443" t="s">
        <v>20221</v>
      </c>
      <c r="F9443" t="s">
        <v>1935</v>
      </c>
      <c r="G9443" t="s">
        <v>1936</v>
      </c>
      <c r="H9443">
        <v>-2.2428333330000001</v>
      </c>
      <c r="I9443">
        <v>53.480833330000003</v>
      </c>
      <c r="J9443" t="s">
        <v>591</v>
      </c>
      <c r="K9443" t="s">
        <v>1767</v>
      </c>
      <c r="L9443" t="s">
        <v>29</v>
      </c>
      <c r="M9443" t="s">
        <v>29</v>
      </c>
      <c r="N9443" t="s">
        <v>29</v>
      </c>
      <c r="O9443" t="s">
        <v>29</v>
      </c>
      <c r="P9443">
        <v>3</v>
      </c>
      <c r="Q9443">
        <v>88</v>
      </c>
      <c r="R9443">
        <v>50</v>
      </c>
      <c r="S9443" t="str">
        <f>IF(Table1[[#This Row],[Average_Cost_for_two]]&lt;500,"Low",IF(Table1[[#This Row],[Average_Cost_for_two]]&lt;=1500,"Medium","High"))</f>
        <v>Low</v>
      </c>
      <c r="T9443">
        <v>3.9</v>
      </c>
      <c r="U9443">
        <v>2012</v>
      </c>
      <c r="V9443">
        <v>7</v>
      </c>
      <c r="W9443">
        <v>8</v>
      </c>
      <c r="X9443">
        <f>IF(OR(Main!$U9443=0,
       Main!$V9443=0,
       Main!$W9443=0),
   "",
   DATE(Main!$U9443,
        Main!$V9443,
        Main!$W9443)
)</f>
        <v>41098</v>
      </c>
      <c r="Y9443">
        <f>Table1[[#This Row],[Average_Cost_for_two]]*VLOOKUP(Table1[[#This Row],[Currency]],currency!$A$2:$B$10,2,FALSE)</f>
        <v>62</v>
      </c>
      <c r="Z9443" t="str">
        <f>VLOOKUP(C9443,country!A:B,2,FALSE)</f>
        <v>United Kingdom</v>
      </c>
      <c r="AA9443">
        <f t="shared" si="147"/>
        <v>3</v>
      </c>
    </row>
    <row r="9444" spans="1:27" ht="15.75" customHeight="1" x14ac:dyDescent="0.25">
      <c r="A9444">
        <v>6801395</v>
      </c>
      <c r="B9444" t="s">
        <v>20222</v>
      </c>
      <c r="C9444">
        <v>215</v>
      </c>
      <c r="D9444" t="s">
        <v>1933</v>
      </c>
      <c r="E9444" t="s">
        <v>20223</v>
      </c>
      <c r="F9444" t="s">
        <v>19846</v>
      </c>
      <c r="G9444" t="s">
        <v>19847</v>
      </c>
      <c r="H9444">
        <v>-2.236507</v>
      </c>
      <c r="I9444">
        <v>53.484099000000001</v>
      </c>
      <c r="J9444" t="s">
        <v>2113</v>
      </c>
      <c r="K9444" t="s">
        <v>1767</v>
      </c>
      <c r="L9444" t="s">
        <v>29</v>
      </c>
      <c r="M9444" t="s">
        <v>29</v>
      </c>
      <c r="N9444" t="s">
        <v>29</v>
      </c>
      <c r="O9444" t="s">
        <v>29</v>
      </c>
      <c r="P9444">
        <v>3</v>
      </c>
      <c r="Q9444">
        <v>98</v>
      </c>
      <c r="R9444">
        <v>45</v>
      </c>
      <c r="S9444" t="str">
        <f>IF(Table1[[#This Row],[Average_Cost_for_two]]&lt;500,"Low",IF(Table1[[#This Row],[Average_Cost_for_two]]&lt;=1500,"Medium","High"))</f>
        <v>Low</v>
      </c>
      <c r="T9444">
        <v>4.0999999999999996</v>
      </c>
      <c r="U9444">
        <v>2012</v>
      </c>
      <c r="V9444">
        <v>7</v>
      </c>
      <c r="W9444">
        <v>10</v>
      </c>
      <c r="X9444">
        <f>IF(OR(Main!$U9444=0,
       Main!$V9444=0,
       Main!$W9444=0),
   "",
   DATE(Main!$U9444,
        Main!$V9444,
        Main!$W9444)
)</f>
        <v>41100</v>
      </c>
      <c r="Y9444">
        <f>Table1[[#This Row],[Average_Cost_for_two]]*VLOOKUP(Table1[[#This Row],[Currency]],currency!$A$2:$B$10,2,FALSE)</f>
        <v>55.8</v>
      </c>
      <c r="Z9444" t="str">
        <f>VLOOKUP(C9444,country!A:B,2,FALSE)</f>
        <v>United Kingdom</v>
      </c>
      <c r="AA9444">
        <f t="shared" si="147"/>
        <v>3</v>
      </c>
    </row>
    <row r="9445" spans="1:27" ht="15.75" customHeight="1" x14ac:dyDescent="0.25">
      <c r="A9445">
        <v>18289339</v>
      </c>
      <c r="B9445" t="s">
        <v>20224</v>
      </c>
      <c r="C9445">
        <v>189</v>
      </c>
      <c r="D9445" t="s">
        <v>2555</v>
      </c>
      <c r="E9445" t="s">
        <v>20225</v>
      </c>
      <c r="F9445" t="s">
        <v>20226</v>
      </c>
      <c r="G9445" t="s">
        <v>20227</v>
      </c>
      <c r="H9445">
        <v>28.255682</v>
      </c>
      <c r="I9445">
        <v>-25.775822999999999</v>
      </c>
      <c r="J9445" t="s">
        <v>20228</v>
      </c>
      <c r="K9445" t="s">
        <v>2543</v>
      </c>
      <c r="L9445" t="s">
        <v>29</v>
      </c>
      <c r="M9445" t="s">
        <v>29</v>
      </c>
      <c r="N9445" t="s">
        <v>29</v>
      </c>
      <c r="O9445" t="s">
        <v>29</v>
      </c>
      <c r="P9445">
        <v>3</v>
      </c>
      <c r="Q9445">
        <v>97</v>
      </c>
      <c r="R9445">
        <v>285</v>
      </c>
      <c r="S9445" t="str">
        <f>IF(Table1[[#This Row],[Average_Cost_for_two]]&lt;500,"Low",IF(Table1[[#This Row],[Average_Cost_for_two]]&lt;=1500,"Medium","High"))</f>
        <v>Low</v>
      </c>
      <c r="T9445">
        <v>4.5</v>
      </c>
      <c r="U9445">
        <v>2014</v>
      </c>
      <c r="V9445">
        <v>7</v>
      </c>
      <c r="W9445">
        <v>24</v>
      </c>
      <c r="X9445">
        <f>IF(OR(Main!$U9445=0,
       Main!$V9445=0,
       Main!$W9445=0),
   "",
   DATE(Main!$U9445,
        Main!$V9445,
        Main!$W9445)
)</f>
        <v>41844</v>
      </c>
      <c r="Y9445">
        <f>Table1[[#This Row],[Average_Cost_for_two]]*VLOOKUP(Table1[[#This Row],[Currency]],currency!$A$2:$B$10,2,FALSE)</f>
        <v>14.534999999999998</v>
      </c>
      <c r="Z9445" t="str">
        <f>VLOOKUP(C9445,country!A:B,2,FALSE)</f>
        <v>South Africa</v>
      </c>
      <c r="AA9445">
        <f t="shared" si="147"/>
        <v>3</v>
      </c>
    </row>
    <row r="9446" spans="1:27" ht="15.75" customHeight="1" x14ac:dyDescent="0.25">
      <c r="A9446">
        <v>6502852</v>
      </c>
      <c r="B9446" t="s">
        <v>20229</v>
      </c>
      <c r="C9446">
        <v>189</v>
      </c>
      <c r="D9446" t="s">
        <v>2573</v>
      </c>
      <c r="E9446" t="s">
        <v>20230</v>
      </c>
      <c r="F9446" t="s">
        <v>2766</v>
      </c>
      <c r="G9446" t="s">
        <v>2767</v>
      </c>
      <c r="H9446">
        <v>28.023143000000001</v>
      </c>
      <c r="I9446">
        <v>-26.052744000000001</v>
      </c>
      <c r="J9446" t="s">
        <v>20231</v>
      </c>
      <c r="K9446" t="s">
        <v>2543</v>
      </c>
      <c r="L9446" t="s">
        <v>29</v>
      </c>
      <c r="M9446" t="s">
        <v>29</v>
      </c>
      <c r="N9446" t="s">
        <v>29</v>
      </c>
      <c r="O9446" t="s">
        <v>29</v>
      </c>
      <c r="P9446">
        <v>3</v>
      </c>
      <c r="Q9446">
        <v>504</v>
      </c>
      <c r="R9446">
        <v>250</v>
      </c>
      <c r="S9446" t="str">
        <f>IF(Table1[[#This Row],[Average_Cost_for_two]]&lt;500,"Low",IF(Table1[[#This Row],[Average_Cost_for_two]]&lt;=1500,"Medium","High"))</f>
        <v>Low</v>
      </c>
      <c r="T9446">
        <v>4</v>
      </c>
      <c r="U9446">
        <v>2016</v>
      </c>
      <c r="V9446">
        <v>7</v>
      </c>
      <c r="W9446">
        <v>26</v>
      </c>
      <c r="X9446">
        <f>IF(OR(Main!$U9446=0,
       Main!$V9446=0,
       Main!$W9446=0),
   "",
   DATE(Main!$U9446,
        Main!$V9446,
        Main!$W9446)
)</f>
        <v>42577</v>
      </c>
      <c r="Y9446">
        <f>Table1[[#This Row],[Average_Cost_for_two]]*VLOOKUP(Table1[[#This Row],[Currency]],currency!$A$2:$B$10,2,FALSE)</f>
        <v>12.75</v>
      </c>
      <c r="Z9446" t="str">
        <f>VLOOKUP(C9446,country!A:B,2,FALSE)</f>
        <v>South Africa</v>
      </c>
      <c r="AA9446">
        <f t="shared" si="147"/>
        <v>3</v>
      </c>
    </row>
    <row r="9447" spans="1:27" ht="15.75" customHeight="1" x14ac:dyDescent="0.25">
      <c r="A9447">
        <v>6309903</v>
      </c>
      <c r="B9447" t="s">
        <v>20232</v>
      </c>
      <c r="C9447">
        <v>162</v>
      </c>
      <c r="D9447" t="s">
        <v>19474</v>
      </c>
      <c r="E9447" t="s">
        <v>20233</v>
      </c>
      <c r="F9447" t="s">
        <v>19476</v>
      </c>
      <c r="G9447" t="s">
        <v>19477</v>
      </c>
      <c r="H9447">
        <v>121.05791600000001</v>
      </c>
      <c r="I9447">
        <v>14.567689</v>
      </c>
      <c r="J9447" t="s">
        <v>20234</v>
      </c>
      <c r="K9447" t="s">
        <v>11575</v>
      </c>
      <c r="L9447" t="s">
        <v>29</v>
      </c>
      <c r="M9447" t="s">
        <v>29</v>
      </c>
      <c r="N9447" t="s">
        <v>29</v>
      </c>
      <c r="O9447" t="s">
        <v>29</v>
      </c>
      <c r="P9447">
        <v>3</v>
      </c>
      <c r="Q9447">
        <v>1070</v>
      </c>
      <c r="R9447">
        <v>800</v>
      </c>
      <c r="S9447" t="str">
        <f>IF(Table1[[#This Row],[Average_Cost_for_two]]&lt;500,"Low",IF(Table1[[#This Row],[Average_Cost_for_two]]&lt;=1500,"Medium","High"))</f>
        <v>Medium</v>
      </c>
      <c r="T9447">
        <v>4.9000000000000004</v>
      </c>
      <c r="U9447">
        <v>2014</v>
      </c>
      <c r="V9447">
        <v>6</v>
      </c>
      <c r="W9447">
        <v>21</v>
      </c>
      <c r="X9447">
        <f>IF(OR(Main!$U9447=0,
       Main!$V9447=0,
       Main!$W9447=0),
   "",
   DATE(Main!$U9447,
        Main!$V9447,
        Main!$W9447)
)</f>
        <v>41811</v>
      </c>
      <c r="Y9447" t="e">
        <f>Table1[[#This Row],[Average_Cost_for_two]]*VLOOKUP(Table1[[#This Row],[Currency]],currency!$A$2:$B$10,2,FALSE)</f>
        <v>#N/A</v>
      </c>
      <c r="Z9447" t="str">
        <f>VLOOKUP(C9447,country!A:B,2,FALSE)</f>
        <v>Phillipines</v>
      </c>
      <c r="AA9447">
        <f t="shared" si="147"/>
        <v>2</v>
      </c>
    </row>
    <row r="9448" spans="1:27" ht="15.75" customHeight="1" x14ac:dyDescent="0.25">
      <c r="A9448">
        <v>7300704</v>
      </c>
      <c r="B9448" t="s">
        <v>20235</v>
      </c>
      <c r="C9448">
        <v>30</v>
      </c>
      <c r="D9448" t="s">
        <v>2115</v>
      </c>
      <c r="E9448" t="s">
        <v>20236</v>
      </c>
      <c r="F9448" t="s">
        <v>20237</v>
      </c>
      <c r="G9448" t="s">
        <v>20238</v>
      </c>
      <c r="H9448">
        <v>-43.191000000000003</v>
      </c>
      <c r="I9448">
        <v>-22.98683333</v>
      </c>
      <c r="J9448" t="s">
        <v>18158</v>
      </c>
      <c r="K9448" t="s">
        <v>2108</v>
      </c>
      <c r="L9448" t="s">
        <v>29</v>
      </c>
      <c r="M9448" t="s">
        <v>29</v>
      </c>
      <c r="N9448" t="s">
        <v>29</v>
      </c>
      <c r="O9448" t="s">
        <v>29</v>
      </c>
      <c r="P9448">
        <v>3</v>
      </c>
      <c r="Q9448">
        <v>19</v>
      </c>
      <c r="R9448">
        <v>60</v>
      </c>
      <c r="S9448" t="str">
        <f>IF(Table1[[#This Row],[Average_Cost_for_two]]&lt;500,"Low",IF(Table1[[#This Row],[Average_Cost_for_two]]&lt;=1500,"Medium","High"))</f>
        <v>Low</v>
      </c>
      <c r="T9448">
        <v>4.8</v>
      </c>
      <c r="U9448">
        <v>2016</v>
      </c>
      <c r="V9448">
        <v>6</v>
      </c>
      <c r="W9448">
        <v>7</v>
      </c>
      <c r="X9448">
        <f>IF(OR(Main!$U9448=0,
       Main!$V9448=0,
       Main!$W9448=0),
   "",
   DATE(Main!$U9448,
        Main!$V9448,
        Main!$W9448)
)</f>
        <v>42528</v>
      </c>
      <c r="Y9448">
        <f>Table1[[#This Row],[Average_Cost_for_two]]*VLOOKUP(Table1[[#This Row],[Currency]],currency!$A$2:$B$10,2,FALSE)</f>
        <v>12</v>
      </c>
      <c r="Z9448" t="str">
        <f>VLOOKUP(C9448,country!A:B,2,FALSE)</f>
        <v>Brazil</v>
      </c>
      <c r="AA9448">
        <f t="shared" si="147"/>
        <v>2</v>
      </c>
    </row>
    <row r="9449" spans="1:27" ht="15.75" customHeight="1" x14ac:dyDescent="0.25">
      <c r="A9449">
        <v>5704168</v>
      </c>
      <c r="B9449" t="s">
        <v>20239</v>
      </c>
      <c r="C9449">
        <v>214</v>
      </c>
      <c r="D9449" t="s">
        <v>2382</v>
      </c>
      <c r="E9449" t="s">
        <v>20240</v>
      </c>
      <c r="F9449" t="s">
        <v>20241</v>
      </c>
      <c r="G9449" t="s">
        <v>20242</v>
      </c>
      <c r="H9449">
        <v>54.380807089999998</v>
      </c>
      <c r="I9449">
        <v>24.4543119</v>
      </c>
      <c r="J9449" t="s">
        <v>5913</v>
      </c>
      <c r="K9449" t="s">
        <v>2088</v>
      </c>
      <c r="L9449" t="s">
        <v>29</v>
      </c>
      <c r="M9449" t="s">
        <v>29</v>
      </c>
      <c r="N9449" t="s">
        <v>29</v>
      </c>
      <c r="O9449" t="s">
        <v>29</v>
      </c>
      <c r="P9449">
        <v>3</v>
      </c>
      <c r="Q9449">
        <v>228</v>
      </c>
      <c r="R9449">
        <v>100</v>
      </c>
      <c r="S9449" t="str">
        <f>IF(Table1[[#This Row],[Average_Cost_for_two]]&lt;500,"Low",IF(Table1[[#This Row],[Average_Cost_for_two]]&lt;=1500,"Medium","High"))</f>
        <v>Low</v>
      </c>
      <c r="T9449">
        <v>4.2</v>
      </c>
      <c r="U9449">
        <v>2012</v>
      </c>
      <c r="V9449">
        <v>6</v>
      </c>
      <c r="W9449">
        <v>2</v>
      </c>
      <c r="X9449">
        <f>IF(OR(Main!$U9449=0,
       Main!$V9449=0,
       Main!$W9449=0),
   "",
   DATE(Main!$U9449,
        Main!$V9449,
        Main!$W9449)
)</f>
        <v>41062</v>
      </c>
      <c r="Y9449">
        <f>Table1[[#This Row],[Average_Cost_for_two]]*VLOOKUP(Table1[[#This Row],[Currency]],currency!$A$2:$B$10,2,FALSE)</f>
        <v>27</v>
      </c>
      <c r="Z9449" t="str">
        <f>VLOOKUP(C9449,country!A:B,2,FALSE)</f>
        <v>United Arab Emirates</v>
      </c>
      <c r="AA9449">
        <f t="shared" si="147"/>
        <v>2</v>
      </c>
    </row>
    <row r="9450" spans="1:27" ht="15.75" customHeight="1" x14ac:dyDescent="0.25">
      <c r="A9450">
        <v>5600961</v>
      </c>
      <c r="B9450" t="s">
        <v>4326</v>
      </c>
      <c r="C9450">
        <v>214</v>
      </c>
      <c r="D9450" t="s">
        <v>2083</v>
      </c>
      <c r="E9450" t="s">
        <v>20243</v>
      </c>
      <c r="F9450" t="s">
        <v>19727</v>
      </c>
      <c r="G9450" t="s">
        <v>19728</v>
      </c>
      <c r="H9450">
        <v>55.374543410000001</v>
      </c>
      <c r="I9450">
        <v>25.305640459999999</v>
      </c>
      <c r="J9450" t="s">
        <v>5355</v>
      </c>
      <c r="K9450" t="s">
        <v>2088</v>
      </c>
      <c r="L9450" t="s">
        <v>29</v>
      </c>
      <c r="M9450" t="s">
        <v>29</v>
      </c>
      <c r="N9450" t="s">
        <v>29</v>
      </c>
      <c r="O9450" t="s">
        <v>29</v>
      </c>
      <c r="P9450">
        <v>3</v>
      </c>
      <c r="Q9450">
        <v>154</v>
      </c>
      <c r="R9450">
        <v>80</v>
      </c>
      <c r="S9450" t="str">
        <f>IF(Table1[[#This Row],[Average_Cost_for_two]]&lt;500,"Low",IF(Table1[[#This Row],[Average_Cost_for_two]]&lt;=1500,"Medium","High"))</f>
        <v>Low</v>
      </c>
      <c r="T9450">
        <v>2.4</v>
      </c>
      <c r="U9450">
        <v>2014</v>
      </c>
      <c r="V9450">
        <v>6</v>
      </c>
      <c r="W9450">
        <v>8</v>
      </c>
      <c r="X9450">
        <f>IF(OR(Main!$U9450=0,
       Main!$V9450=0,
       Main!$W9450=0),
   "",
   DATE(Main!$U9450,
        Main!$V9450,
        Main!$W9450)
)</f>
        <v>41798</v>
      </c>
      <c r="Y9450">
        <f>Table1[[#This Row],[Average_Cost_for_two]]*VLOOKUP(Table1[[#This Row],[Currency]],currency!$A$2:$B$10,2,FALSE)</f>
        <v>21.6</v>
      </c>
      <c r="Z9450" t="str">
        <f>VLOOKUP(C9450,country!A:B,2,FALSE)</f>
        <v>United Arab Emirates</v>
      </c>
      <c r="AA9450">
        <f t="shared" si="147"/>
        <v>2</v>
      </c>
    </row>
    <row r="9451" spans="1:27" ht="15.75" customHeight="1" x14ac:dyDescent="0.25">
      <c r="A9451">
        <v>5601340</v>
      </c>
      <c r="B9451" t="s">
        <v>20244</v>
      </c>
      <c r="C9451">
        <v>214</v>
      </c>
      <c r="D9451" t="s">
        <v>2083</v>
      </c>
      <c r="E9451" t="s">
        <v>20245</v>
      </c>
      <c r="F9451" t="s">
        <v>20246</v>
      </c>
      <c r="G9451" t="s">
        <v>20247</v>
      </c>
      <c r="H9451">
        <v>55.390457959999999</v>
      </c>
      <c r="I9451">
        <v>25.346407939999999</v>
      </c>
      <c r="J9451" t="s">
        <v>20248</v>
      </c>
      <c r="K9451" t="s">
        <v>2088</v>
      </c>
      <c r="L9451" t="s">
        <v>29</v>
      </c>
      <c r="M9451" t="s">
        <v>29</v>
      </c>
      <c r="N9451" t="s">
        <v>29</v>
      </c>
      <c r="O9451" t="s">
        <v>29</v>
      </c>
      <c r="P9451">
        <v>3</v>
      </c>
      <c r="Q9451">
        <v>444</v>
      </c>
      <c r="R9451">
        <v>60</v>
      </c>
      <c r="S9451" t="str">
        <f>IF(Table1[[#This Row],[Average_Cost_for_two]]&lt;500,"Low",IF(Table1[[#This Row],[Average_Cost_for_two]]&lt;=1500,"Medium","High"))</f>
        <v>Low</v>
      </c>
      <c r="T9451">
        <v>4.2</v>
      </c>
      <c r="U9451">
        <v>2012</v>
      </c>
      <c r="V9451">
        <v>6</v>
      </c>
      <c r="W9451">
        <v>15</v>
      </c>
      <c r="X9451">
        <f>IF(OR(Main!$U9451=0,
       Main!$V9451=0,
       Main!$W9451=0),
   "",
   DATE(Main!$U9451,
        Main!$V9451,
        Main!$W9451)
)</f>
        <v>41075</v>
      </c>
      <c r="Y9451">
        <f>Table1[[#This Row],[Average_Cost_for_two]]*VLOOKUP(Table1[[#This Row],[Currency]],currency!$A$2:$B$10,2,FALSE)</f>
        <v>16.200000000000003</v>
      </c>
      <c r="Z9451" t="str">
        <f>VLOOKUP(C9451,country!A:B,2,FALSE)</f>
        <v>United Arab Emirates</v>
      </c>
      <c r="AA9451">
        <f t="shared" si="147"/>
        <v>2</v>
      </c>
    </row>
    <row r="9452" spans="1:27" ht="15.75" customHeight="1" x14ac:dyDescent="0.25">
      <c r="A9452">
        <v>18391256</v>
      </c>
      <c r="B9452" t="s">
        <v>20249</v>
      </c>
      <c r="C9452">
        <v>94</v>
      </c>
      <c r="D9452" t="s">
        <v>20149</v>
      </c>
      <c r="E9452" t="s">
        <v>20250</v>
      </c>
      <c r="F9452" t="s">
        <v>20251</v>
      </c>
      <c r="G9452" t="s">
        <v>20252</v>
      </c>
      <c r="H9452">
        <v>106.9113346</v>
      </c>
      <c r="I9452">
        <v>-6.1639479330000002</v>
      </c>
      <c r="J9452" t="s">
        <v>20253</v>
      </c>
      <c r="K9452" t="s">
        <v>19686</v>
      </c>
      <c r="L9452" t="s">
        <v>29</v>
      </c>
      <c r="M9452" t="s">
        <v>29</v>
      </c>
      <c r="N9452" t="s">
        <v>29</v>
      </c>
      <c r="O9452" t="s">
        <v>29</v>
      </c>
      <c r="P9452">
        <v>3</v>
      </c>
      <c r="Q9452">
        <v>259</v>
      </c>
      <c r="R9452">
        <v>250000</v>
      </c>
      <c r="S9452" t="str">
        <f>IF(Table1[[#This Row],[Average_Cost_for_two]]&lt;500,"Low",IF(Table1[[#This Row],[Average_Cost_for_two]]&lt;=1500,"Medium","High"))</f>
        <v>High</v>
      </c>
      <c r="T9452">
        <v>4.2</v>
      </c>
      <c r="U9452">
        <v>2018</v>
      </c>
      <c r="V9452">
        <v>6</v>
      </c>
      <c r="W9452">
        <v>5</v>
      </c>
      <c r="X9452">
        <f>IF(OR(Main!$U9452=0,
       Main!$V9452=0,
       Main!$W9452=0),
   "",
   DATE(Main!$U9452,
        Main!$V9452,
        Main!$W9452)
)</f>
        <v>43256</v>
      </c>
      <c r="Y9452" t="e">
        <f>Table1[[#This Row],[Average_Cost_for_two]]*VLOOKUP(Table1[[#This Row],[Currency]],currency!$A$2:$B$10,2,FALSE)</f>
        <v>#N/A</v>
      </c>
      <c r="Z9452" t="str">
        <f>VLOOKUP(C9452,country!A:B,2,FALSE)</f>
        <v>Indonasia</v>
      </c>
      <c r="AA9452">
        <f t="shared" si="147"/>
        <v>2</v>
      </c>
    </row>
    <row r="9453" spans="1:27" ht="15.75" customHeight="1" x14ac:dyDescent="0.25">
      <c r="A9453">
        <v>7003855</v>
      </c>
      <c r="B9453" t="s">
        <v>20254</v>
      </c>
      <c r="C9453">
        <v>148</v>
      </c>
      <c r="D9453" t="s">
        <v>1938</v>
      </c>
      <c r="E9453" t="s">
        <v>20255</v>
      </c>
      <c r="F9453" t="s">
        <v>19589</v>
      </c>
      <c r="G9453" t="s">
        <v>19590</v>
      </c>
      <c r="H9453">
        <v>174.76955190000001</v>
      </c>
      <c r="I9453">
        <v>-36.845331399999999</v>
      </c>
      <c r="J9453" t="s">
        <v>1104</v>
      </c>
      <c r="K9453" t="s">
        <v>1943</v>
      </c>
      <c r="L9453" t="s">
        <v>29</v>
      </c>
      <c r="M9453" t="s">
        <v>29</v>
      </c>
      <c r="N9453" t="s">
        <v>29</v>
      </c>
      <c r="O9453" t="s">
        <v>29</v>
      </c>
      <c r="P9453">
        <v>3</v>
      </c>
      <c r="Q9453">
        <v>431</v>
      </c>
      <c r="R9453">
        <v>65</v>
      </c>
      <c r="S9453" t="str">
        <f>IF(Table1[[#This Row],[Average_Cost_for_two]]&lt;500,"Low",IF(Table1[[#This Row],[Average_Cost_for_two]]&lt;=1500,"Medium","High"))</f>
        <v>Low</v>
      </c>
      <c r="T9453">
        <v>4.0999999999999996</v>
      </c>
      <c r="U9453">
        <v>2012</v>
      </c>
      <c r="V9453">
        <v>6</v>
      </c>
      <c r="W9453">
        <v>13</v>
      </c>
      <c r="X9453">
        <f>IF(OR(Main!$U9453=0,
       Main!$V9453=0,
       Main!$W9453=0),
   "",
   DATE(Main!$U9453,
        Main!$V9453,
        Main!$W9453)
)</f>
        <v>41073</v>
      </c>
      <c r="Y9453">
        <f>Table1[[#This Row],[Average_Cost_for_two]]*VLOOKUP(Table1[[#This Row],[Currency]],currency!$A$2:$B$10,2,FALSE)</f>
        <v>39</v>
      </c>
      <c r="Z9453" t="str">
        <f>VLOOKUP(C9453,country!A:B,2,FALSE)</f>
        <v>New Zealand</v>
      </c>
      <c r="AA9453">
        <f t="shared" si="147"/>
        <v>2</v>
      </c>
    </row>
    <row r="9454" spans="1:27" ht="15.75" customHeight="1" x14ac:dyDescent="0.25">
      <c r="A9454">
        <v>7100468</v>
      </c>
      <c r="B9454" t="s">
        <v>20256</v>
      </c>
      <c r="C9454">
        <v>148</v>
      </c>
      <c r="D9454" t="s">
        <v>1945</v>
      </c>
      <c r="E9454" t="s">
        <v>20257</v>
      </c>
      <c r="F9454" t="s">
        <v>20258</v>
      </c>
      <c r="G9454" t="s">
        <v>20259</v>
      </c>
      <c r="H9454">
        <v>174.79325700000001</v>
      </c>
      <c r="I9454">
        <v>-41.330427999999998</v>
      </c>
      <c r="J9454" t="s">
        <v>20260</v>
      </c>
      <c r="K9454" t="s">
        <v>1943</v>
      </c>
      <c r="L9454" t="s">
        <v>29</v>
      </c>
      <c r="M9454" t="s">
        <v>29</v>
      </c>
      <c r="N9454" t="s">
        <v>29</v>
      </c>
      <c r="O9454" t="s">
        <v>29</v>
      </c>
      <c r="P9454">
        <v>3</v>
      </c>
      <c r="Q9454">
        <v>127</v>
      </c>
      <c r="R9454">
        <v>50</v>
      </c>
      <c r="S9454" t="str">
        <f>IF(Table1[[#This Row],[Average_Cost_for_two]]&lt;500,"Low",IF(Table1[[#This Row],[Average_Cost_for_two]]&lt;=1500,"Medium","High"))</f>
        <v>Low</v>
      </c>
      <c r="T9454">
        <v>4.3</v>
      </c>
      <c r="U9454">
        <v>2014</v>
      </c>
      <c r="V9454">
        <v>6</v>
      </c>
      <c r="W9454">
        <v>27</v>
      </c>
      <c r="X9454">
        <f>IF(OR(Main!$U9454=0,
       Main!$V9454=0,
       Main!$W9454=0),
   "",
   DATE(Main!$U9454,
        Main!$V9454,
        Main!$W9454)
)</f>
        <v>41817</v>
      </c>
      <c r="Y9454">
        <f>Table1[[#This Row],[Average_Cost_for_two]]*VLOOKUP(Table1[[#This Row],[Currency]],currency!$A$2:$B$10,2,FALSE)</f>
        <v>30</v>
      </c>
      <c r="Z9454" t="str">
        <f>VLOOKUP(C9454,country!A:B,2,FALSE)</f>
        <v>New Zealand</v>
      </c>
      <c r="AA9454">
        <f t="shared" si="147"/>
        <v>2</v>
      </c>
    </row>
    <row r="9455" spans="1:27" ht="15.75" customHeight="1" x14ac:dyDescent="0.25">
      <c r="A9455">
        <v>6901231</v>
      </c>
      <c r="B9455" t="s">
        <v>2577</v>
      </c>
      <c r="C9455">
        <v>215</v>
      </c>
      <c r="D9455" t="s">
        <v>2006</v>
      </c>
      <c r="E9455" t="s">
        <v>20261</v>
      </c>
      <c r="F9455" t="s">
        <v>19808</v>
      </c>
      <c r="G9455" t="s">
        <v>19809</v>
      </c>
      <c r="H9455">
        <v>-1.8890389999999999</v>
      </c>
      <c r="I9455">
        <v>52.450999000000003</v>
      </c>
      <c r="J9455" t="s">
        <v>20262</v>
      </c>
      <c r="K9455" t="s">
        <v>1767</v>
      </c>
      <c r="L9455" t="s">
        <v>29</v>
      </c>
      <c r="M9455" t="s">
        <v>29</v>
      </c>
      <c r="N9455" t="s">
        <v>29</v>
      </c>
      <c r="O9455" t="s">
        <v>29</v>
      </c>
      <c r="P9455">
        <v>3</v>
      </c>
      <c r="Q9455">
        <v>63</v>
      </c>
      <c r="R9455">
        <v>45</v>
      </c>
      <c r="S9455" t="str">
        <f>IF(Table1[[#This Row],[Average_Cost_for_two]]&lt;500,"Low",IF(Table1[[#This Row],[Average_Cost_for_two]]&lt;=1500,"Medium","High"))</f>
        <v>Low</v>
      </c>
      <c r="T9455">
        <v>4</v>
      </c>
      <c r="U9455">
        <v>2017</v>
      </c>
      <c r="V9455">
        <v>6</v>
      </c>
      <c r="W9455">
        <v>2</v>
      </c>
      <c r="X9455">
        <f>IF(OR(Main!$U9455=0,
       Main!$V9455=0,
       Main!$W9455=0),
   "",
   DATE(Main!$U9455,
        Main!$V9455,
        Main!$W9455)
)</f>
        <v>42888</v>
      </c>
      <c r="Y9455">
        <f>Table1[[#This Row],[Average_Cost_for_two]]*VLOOKUP(Table1[[#This Row],[Currency]],currency!$A$2:$B$10,2,FALSE)</f>
        <v>55.8</v>
      </c>
      <c r="Z9455" t="str">
        <f>VLOOKUP(C9455,country!A:B,2,FALSE)</f>
        <v>United Kingdom</v>
      </c>
      <c r="AA9455">
        <f t="shared" si="147"/>
        <v>2</v>
      </c>
    </row>
    <row r="9456" spans="1:27" ht="15.75" customHeight="1" x14ac:dyDescent="0.25">
      <c r="A9456">
        <v>7600062</v>
      </c>
      <c r="B9456" t="s">
        <v>2559</v>
      </c>
      <c r="C9456">
        <v>215</v>
      </c>
      <c r="D9456" t="s">
        <v>1762</v>
      </c>
      <c r="E9456" t="s">
        <v>20263</v>
      </c>
      <c r="F9456" t="s">
        <v>1764</v>
      </c>
      <c r="G9456" t="s">
        <v>1765</v>
      </c>
      <c r="H9456">
        <v>-3.1962944439999998</v>
      </c>
      <c r="I9456">
        <v>55.95349444</v>
      </c>
      <c r="J9456" t="s">
        <v>1104</v>
      </c>
      <c r="K9456" t="s">
        <v>1767</v>
      </c>
      <c r="L9456" t="s">
        <v>29</v>
      </c>
      <c r="M9456" t="s">
        <v>29</v>
      </c>
      <c r="N9456" t="s">
        <v>29</v>
      </c>
      <c r="O9456" t="s">
        <v>29</v>
      </c>
      <c r="P9456">
        <v>3</v>
      </c>
      <c r="Q9456">
        <v>154</v>
      </c>
      <c r="R9456">
        <v>40</v>
      </c>
      <c r="S9456" t="str">
        <f>IF(Table1[[#This Row],[Average_Cost_for_two]]&lt;500,"Low",IF(Table1[[#This Row],[Average_Cost_for_two]]&lt;=1500,"Medium","High"))</f>
        <v>Low</v>
      </c>
      <c r="T9456">
        <v>4</v>
      </c>
      <c r="U9456">
        <v>2014</v>
      </c>
      <c r="V9456">
        <v>6</v>
      </c>
      <c r="W9456">
        <v>27</v>
      </c>
      <c r="X9456">
        <f>IF(OR(Main!$U9456=0,
       Main!$V9456=0,
       Main!$W9456=0),
   "",
   DATE(Main!$U9456,
        Main!$V9456,
        Main!$W9456)
)</f>
        <v>41817</v>
      </c>
      <c r="Y9456">
        <f>Table1[[#This Row],[Average_Cost_for_two]]*VLOOKUP(Table1[[#This Row],[Currency]],currency!$A$2:$B$10,2,FALSE)</f>
        <v>49.6</v>
      </c>
      <c r="Z9456" t="str">
        <f>VLOOKUP(C9456,country!A:B,2,FALSE)</f>
        <v>United Kingdom</v>
      </c>
      <c r="AA9456">
        <f t="shared" si="147"/>
        <v>2</v>
      </c>
    </row>
    <row r="9457" spans="1:27" ht="15.75" customHeight="1" x14ac:dyDescent="0.25">
      <c r="A9457">
        <v>6201336</v>
      </c>
      <c r="B9457" t="s">
        <v>20264</v>
      </c>
      <c r="C9457">
        <v>166</v>
      </c>
      <c r="D9457" t="s">
        <v>2303</v>
      </c>
      <c r="E9457" t="s">
        <v>20265</v>
      </c>
      <c r="F9457" t="s">
        <v>20266</v>
      </c>
      <c r="G9457" t="s">
        <v>20267</v>
      </c>
      <c r="H9457">
        <v>51.5104884</v>
      </c>
      <c r="I9457">
        <v>25.2709036</v>
      </c>
      <c r="J9457" t="s">
        <v>1768</v>
      </c>
      <c r="K9457" t="s">
        <v>2308</v>
      </c>
      <c r="L9457" t="s">
        <v>29</v>
      </c>
      <c r="M9457" t="s">
        <v>29</v>
      </c>
      <c r="N9457" t="s">
        <v>29</v>
      </c>
      <c r="O9457" t="s">
        <v>29</v>
      </c>
      <c r="P9457">
        <v>3</v>
      </c>
      <c r="Q9457">
        <v>115</v>
      </c>
      <c r="R9457">
        <v>110</v>
      </c>
      <c r="S9457" t="str">
        <f>IF(Table1[[#This Row],[Average_Cost_for_two]]&lt;500,"Low",IF(Table1[[#This Row],[Average_Cost_for_two]]&lt;=1500,"Medium","High"))</f>
        <v>Low</v>
      </c>
      <c r="T9457">
        <v>3.6</v>
      </c>
      <c r="U9457">
        <v>2014</v>
      </c>
      <c r="V9457">
        <v>6</v>
      </c>
      <c r="W9457">
        <v>8</v>
      </c>
      <c r="X9457">
        <f>IF(OR(Main!$U9457=0,
       Main!$V9457=0,
       Main!$W9457=0),
   "",
   DATE(Main!$U9457,
        Main!$V9457,
        Main!$W9457)
)</f>
        <v>41798</v>
      </c>
      <c r="Y9457">
        <f>Table1[[#This Row],[Average_Cost_for_two]]*VLOOKUP(Table1[[#This Row],[Currency]],currency!$A$2:$B$10,2,FALSE)</f>
        <v>29.700000000000003</v>
      </c>
      <c r="Z9457" t="str">
        <f>VLOOKUP(C9457,country!A:B,2,FALSE)</f>
        <v>Qatar</v>
      </c>
      <c r="AA9457">
        <f t="shared" si="147"/>
        <v>2</v>
      </c>
    </row>
    <row r="9458" spans="1:27" ht="15.75" customHeight="1" x14ac:dyDescent="0.25">
      <c r="A9458">
        <v>6403544</v>
      </c>
      <c r="B9458" t="s">
        <v>20268</v>
      </c>
      <c r="C9458">
        <v>189</v>
      </c>
      <c r="D9458" t="s">
        <v>2549</v>
      </c>
      <c r="E9458" t="s">
        <v>20269</v>
      </c>
      <c r="F9458" t="s">
        <v>19742</v>
      </c>
      <c r="G9458" t="s">
        <v>19743</v>
      </c>
      <c r="H9458">
        <v>18.381996999999998</v>
      </c>
      <c r="I9458">
        <v>-33.921453</v>
      </c>
      <c r="J9458" t="s">
        <v>20147</v>
      </c>
      <c r="K9458" t="s">
        <v>2543</v>
      </c>
      <c r="L9458" t="s">
        <v>29</v>
      </c>
      <c r="M9458" t="s">
        <v>29</v>
      </c>
      <c r="N9458" t="s">
        <v>29</v>
      </c>
      <c r="O9458" t="s">
        <v>29</v>
      </c>
      <c r="P9458">
        <v>3</v>
      </c>
      <c r="Q9458">
        <v>319</v>
      </c>
      <c r="R9458">
        <v>230</v>
      </c>
      <c r="S9458" t="str">
        <f>IF(Table1[[#This Row],[Average_Cost_for_two]]&lt;500,"Low",IF(Table1[[#This Row],[Average_Cost_for_two]]&lt;=1500,"Medium","High"))</f>
        <v>Low</v>
      </c>
      <c r="T9458">
        <v>4.8</v>
      </c>
      <c r="U9458">
        <v>2010</v>
      </c>
      <c r="V9458">
        <v>6</v>
      </c>
      <c r="W9458">
        <v>26</v>
      </c>
      <c r="X9458">
        <f>IF(OR(Main!$U9458=0,
       Main!$V9458=0,
       Main!$W9458=0),
   "",
   DATE(Main!$U9458,
        Main!$V9458,
        Main!$W9458)
)</f>
        <v>40355</v>
      </c>
      <c r="Y9458">
        <f>Table1[[#This Row],[Average_Cost_for_two]]*VLOOKUP(Table1[[#This Row],[Currency]],currency!$A$2:$B$10,2,FALSE)</f>
        <v>11.729999999999999</v>
      </c>
      <c r="Z9458" t="str">
        <f>VLOOKUP(C9458,country!A:B,2,FALSE)</f>
        <v>South Africa</v>
      </c>
      <c r="AA9458">
        <f t="shared" si="147"/>
        <v>2</v>
      </c>
    </row>
    <row r="9459" spans="1:27" ht="15.75" customHeight="1" x14ac:dyDescent="0.25">
      <c r="A9459">
        <v>18136493</v>
      </c>
      <c r="B9459" t="s">
        <v>20270</v>
      </c>
      <c r="C9459">
        <v>189</v>
      </c>
      <c r="D9459" t="s">
        <v>2555</v>
      </c>
      <c r="E9459" t="s">
        <v>20271</v>
      </c>
      <c r="F9459" t="s">
        <v>20226</v>
      </c>
      <c r="G9459" t="s">
        <v>20227</v>
      </c>
      <c r="H9459">
        <v>28.25626243</v>
      </c>
      <c r="I9459">
        <v>-25.7779816</v>
      </c>
      <c r="J9459" t="s">
        <v>20272</v>
      </c>
      <c r="K9459" t="s">
        <v>2543</v>
      </c>
      <c r="L9459" t="s">
        <v>29</v>
      </c>
      <c r="M9459" t="s">
        <v>29</v>
      </c>
      <c r="N9459" t="s">
        <v>29</v>
      </c>
      <c r="O9459" t="s">
        <v>29</v>
      </c>
      <c r="P9459">
        <v>3</v>
      </c>
      <c r="Q9459">
        <v>258</v>
      </c>
      <c r="R9459">
        <v>250</v>
      </c>
      <c r="S9459" t="str">
        <f>IF(Table1[[#This Row],[Average_Cost_for_two]]&lt;500,"Low",IF(Table1[[#This Row],[Average_Cost_for_two]]&lt;=1500,"Medium","High"))</f>
        <v>Low</v>
      </c>
      <c r="T9459">
        <v>4.0999999999999996</v>
      </c>
      <c r="U9459">
        <v>2012</v>
      </c>
      <c r="V9459">
        <v>6</v>
      </c>
      <c r="W9459">
        <v>27</v>
      </c>
      <c r="X9459">
        <f>IF(OR(Main!$U9459=0,
       Main!$V9459=0,
       Main!$W9459=0),
   "",
   DATE(Main!$U9459,
        Main!$V9459,
        Main!$W9459)
)</f>
        <v>41087</v>
      </c>
      <c r="Y9459">
        <f>Table1[[#This Row],[Average_Cost_for_two]]*VLOOKUP(Table1[[#This Row],[Currency]],currency!$A$2:$B$10,2,FALSE)</f>
        <v>12.75</v>
      </c>
      <c r="Z9459" t="str">
        <f>VLOOKUP(C9459,country!A:B,2,FALSE)</f>
        <v>South Africa</v>
      </c>
      <c r="AA9459">
        <f t="shared" si="147"/>
        <v>2</v>
      </c>
    </row>
    <row r="9460" spans="1:27" ht="15.75" customHeight="1" x14ac:dyDescent="0.25">
      <c r="A9460">
        <v>6000168</v>
      </c>
      <c r="B9460" t="s">
        <v>20273</v>
      </c>
      <c r="C9460">
        <v>208</v>
      </c>
      <c r="D9460" t="s">
        <v>2322</v>
      </c>
      <c r="E9460" t="s">
        <v>20274</v>
      </c>
      <c r="F9460" t="s">
        <v>20275</v>
      </c>
      <c r="G9460" t="s">
        <v>20276</v>
      </c>
      <c r="H9460">
        <v>32.821213890000003</v>
      </c>
      <c r="I9460">
        <v>39.905972220000002</v>
      </c>
      <c r="J9460" t="s">
        <v>20277</v>
      </c>
      <c r="K9460" t="s">
        <v>2224</v>
      </c>
      <c r="L9460" t="s">
        <v>29</v>
      </c>
      <c r="M9460" t="s">
        <v>29</v>
      </c>
      <c r="N9460" t="s">
        <v>29</v>
      </c>
      <c r="O9460" t="s">
        <v>29</v>
      </c>
      <c r="P9460">
        <v>3</v>
      </c>
      <c r="Q9460">
        <v>124</v>
      </c>
      <c r="R9460">
        <v>70</v>
      </c>
      <c r="S9460" t="str">
        <f>IF(Table1[[#This Row],[Average_Cost_for_two]]&lt;500,"Low",IF(Table1[[#This Row],[Average_Cost_for_two]]&lt;=1500,"Medium","High"))</f>
        <v>Low</v>
      </c>
      <c r="T9460">
        <v>4.5999999999999996</v>
      </c>
      <c r="U9460">
        <v>2018</v>
      </c>
      <c r="V9460">
        <v>6</v>
      </c>
      <c r="W9460">
        <v>1</v>
      </c>
      <c r="X9460">
        <f>IF(OR(Main!$U9460=0,
       Main!$V9460=0,
       Main!$W9460=0),
   "",
   DATE(Main!$U9460,
        Main!$V9460,
        Main!$W9460)
)</f>
        <v>43252</v>
      </c>
      <c r="Y9460">
        <f>Table1[[#This Row],[Average_Cost_for_two]]*VLOOKUP(Table1[[#This Row],[Currency]],currency!$A$2:$B$10,2,FALSE)</f>
        <v>3.5</v>
      </c>
      <c r="Z9460" t="str">
        <f>VLOOKUP(C9460,country!A:B,2,FALSE)</f>
        <v>Turkey</v>
      </c>
      <c r="AA9460">
        <f t="shared" si="147"/>
        <v>2</v>
      </c>
    </row>
    <row r="9461" spans="1:27" ht="15.75" customHeight="1" x14ac:dyDescent="0.25">
      <c r="A9461">
        <v>6000747</v>
      </c>
      <c r="B9461" t="s">
        <v>20278</v>
      </c>
      <c r="C9461">
        <v>208</v>
      </c>
      <c r="D9461" t="s">
        <v>2322</v>
      </c>
      <c r="E9461" t="s">
        <v>20279</v>
      </c>
      <c r="F9461" t="s">
        <v>20280</v>
      </c>
      <c r="G9461" t="s">
        <v>20281</v>
      </c>
      <c r="H9461">
        <v>32.857916670000002</v>
      </c>
      <c r="I9461">
        <v>39.916686110000001</v>
      </c>
      <c r="J9461" t="s">
        <v>500</v>
      </c>
      <c r="K9461" t="s">
        <v>2224</v>
      </c>
      <c r="L9461" t="s">
        <v>29</v>
      </c>
      <c r="M9461" t="s">
        <v>29</v>
      </c>
      <c r="N9461" t="s">
        <v>29</v>
      </c>
      <c r="O9461" t="s">
        <v>29</v>
      </c>
      <c r="P9461">
        <v>3</v>
      </c>
      <c r="Q9461">
        <v>123</v>
      </c>
      <c r="R9461">
        <v>80</v>
      </c>
      <c r="S9461" t="str">
        <f>IF(Table1[[#This Row],[Average_Cost_for_two]]&lt;500,"Low",IF(Table1[[#This Row],[Average_Cost_for_two]]&lt;=1500,"Medium","High"))</f>
        <v>Low</v>
      </c>
      <c r="T9461">
        <v>3.8</v>
      </c>
      <c r="U9461">
        <v>2015</v>
      </c>
      <c r="V9461">
        <v>6</v>
      </c>
      <c r="W9461">
        <v>27</v>
      </c>
      <c r="X9461">
        <f>IF(OR(Main!$U9461=0,
       Main!$V9461=0,
       Main!$W9461=0),
   "",
   DATE(Main!$U9461,
        Main!$V9461,
        Main!$W9461)
)</f>
        <v>42182</v>
      </c>
      <c r="Y9461">
        <f>Table1[[#This Row],[Average_Cost_for_two]]*VLOOKUP(Table1[[#This Row],[Currency]],currency!$A$2:$B$10,2,FALSE)</f>
        <v>4</v>
      </c>
      <c r="Z9461" t="str">
        <f>VLOOKUP(C9461,country!A:B,2,FALSE)</f>
        <v>Turkey</v>
      </c>
      <c r="AA9461">
        <f t="shared" si="147"/>
        <v>2</v>
      </c>
    </row>
    <row r="9462" spans="1:27" ht="15.75" customHeight="1" x14ac:dyDescent="0.25">
      <c r="A9462">
        <v>6004089</v>
      </c>
      <c r="B9462" t="s">
        <v>20118</v>
      </c>
      <c r="C9462">
        <v>208</v>
      </c>
      <c r="D9462" t="s">
        <v>2322</v>
      </c>
      <c r="E9462" t="s">
        <v>20282</v>
      </c>
      <c r="F9462" t="s">
        <v>20283</v>
      </c>
      <c r="G9462" t="s">
        <v>20284</v>
      </c>
      <c r="H9462">
        <v>32.842741670000002</v>
      </c>
      <c r="I9462">
        <v>39.922536110000003</v>
      </c>
      <c r="J9462" t="s">
        <v>20122</v>
      </c>
      <c r="K9462" t="s">
        <v>2224</v>
      </c>
      <c r="L9462" t="s">
        <v>29</v>
      </c>
      <c r="M9462" t="s">
        <v>29</v>
      </c>
      <c r="N9462" t="s">
        <v>29</v>
      </c>
      <c r="O9462" t="s">
        <v>29</v>
      </c>
      <c r="P9462">
        <v>3</v>
      </c>
      <c r="Q9462">
        <v>131</v>
      </c>
      <c r="R9462">
        <v>70</v>
      </c>
      <c r="S9462" t="str">
        <f>IF(Table1[[#This Row],[Average_Cost_for_two]]&lt;500,"Low",IF(Table1[[#This Row],[Average_Cost_for_two]]&lt;=1500,"Medium","High"))</f>
        <v>Low</v>
      </c>
      <c r="T9462">
        <v>4.4000000000000004</v>
      </c>
      <c r="U9462">
        <v>2014</v>
      </c>
      <c r="V9462">
        <v>6</v>
      </c>
      <c r="W9462">
        <v>13</v>
      </c>
      <c r="X9462">
        <f>IF(OR(Main!$U9462=0,
       Main!$V9462=0,
       Main!$W9462=0),
   "",
   DATE(Main!$U9462,
        Main!$V9462,
        Main!$W9462)
)</f>
        <v>41803</v>
      </c>
      <c r="Y9462">
        <f>Table1[[#This Row],[Average_Cost_for_two]]*VLOOKUP(Table1[[#This Row],[Currency]],currency!$A$2:$B$10,2,FALSE)</f>
        <v>3.5</v>
      </c>
      <c r="Z9462" t="str">
        <f>VLOOKUP(C9462,country!A:B,2,FALSE)</f>
        <v>Turkey</v>
      </c>
      <c r="AA9462">
        <f t="shared" si="147"/>
        <v>2</v>
      </c>
    </row>
    <row r="9463" spans="1:27" ht="15.75" customHeight="1" x14ac:dyDescent="0.25">
      <c r="A9463">
        <v>5905215</v>
      </c>
      <c r="B9463" t="s">
        <v>20285</v>
      </c>
      <c r="C9463">
        <v>208</v>
      </c>
      <c r="D9463" t="s">
        <v>2219</v>
      </c>
      <c r="E9463" t="s">
        <v>20286</v>
      </c>
      <c r="F9463" t="s">
        <v>20287</v>
      </c>
      <c r="G9463" t="s">
        <v>20288</v>
      </c>
      <c r="H9463">
        <v>29.056620370000001</v>
      </c>
      <c r="I9463">
        <v>41.104968810000003</v>
      </c>
      <c r="J9463" t="s">
        <v>20289</v>
      </c>
      <c r="K9463" t="s">
        <v>2224</v>
      </c>
      <c r="L9463" t="s">
        <v>29</v>
      </c>
      <c r="M9463" t="s">
        <v>29</v>
      </c>
      <c r="N9463" t="s">
        <v>29</v>
      </c>
      <c r="O9463" t="s">
        <v>29</v>
      </c>
      <c r="P9463">
        <v>3</v>
      </c>
      <c r="Q9463">
        <v>877</v>
      </c>
      <c r="R9463">
        <v>75</v>
      </c>
      <c r="S9463" t="str">
        <f>IF(Table1[[#This Row],[Average_Cost_for_two]]&lt;500,"Low",IF(Table1[[#This Row],[Average_Cost_for_two]]&lt;=1500,"Medium","High"))</f>
        <v>Low</v>
      </c>
      <c r="T9463">
        <v>4.2</v>
      </c>
      <c r="U9463">
        <v>2011</v>
      </c>
      <c r="V9463">
        <v>6</v>
      </c>
      <c r="W9463">
        <v>2</v>
      </c>
      <c r="X9463">
        <f>IF(OR(Main!$U9463=0,
       Main!$V9463=0,
       Main!$W9463=0),
   "",
   DATE(Main!$U9463,
        Main!$V9463,
        Main!$W9463)
)</f>
        <v>40696</v>
      </c>
      <c r="Y9463">
        <f>Table1[[#This Row],[Average_Cost_for_two]]*VLOOKUP(Table1[[#This Row],[Currency]],currency!$A$2:$B$10,2,FALSE)</f>
        <v>3.75</v>
      </c>
      <c r="Z9463" t="str">
        <f>VLOOKUP(C9463,country!A:B,2,FALSE)</f>
        <v>Turkey</v>
      </c>
      <c r="AA9463">
        <f t="shared" si="147"/>
        <v>2</v>
      </c>
    </row>
    <row r="9464" spans="1:27" ht="15.75" customHeight="1" x14ac:dyDescent="0.25">
      <c r="A9464">
        <v>18185059</v>
      </c>
      <c r="B9464" t="s">
        <v>20290</v>
      </c>
      <c r="C9464">
        <v>162</v>
      </c>
      <c r="D9464" t="s">
        <v>20291</v>
      </c>
      <c r="E9464" t="s">
        <v>20292</v>
      </c>
      <c r="F9464" t="s">
        <v>20293</v>
      </c>
      <c r="G9464" t="s">
        <v>20294</v>
      </c>
      <c r="H9464">
        <v>121.05704</v>
      </c>
      <c r="I9464">
        <v>14.237081999999999</v>
      </c>
      <c r="J9464" t="s">
        <v>20295</v>
      </c>
      <c r="K9464" t="s">
        <v>11575</v>
      </c>
      <c r="L9464" t="s">
        <v>29</v>
      </c>
      <c r="M9464" t="s">
        <v>29</v>
      </c>
      <c r="N9464" t="s">
        <v>29</v>
      </c>
      <c r="O9464" t="s">
        <v>29</v>
      </c>
      <c r="P9464">
        <v>3</v>
      </c>
      <c r="Q9464">
        <v>29</v>
      </c>
      <c r="R9464">
        <v>800</v>
      </c>
      <c r="S9464" t="str">
        <f>IF(Table1[[#This Row],[Average_Cost_for_two]]&lt;500,"Low",IF(Table1[[#This Row],[Average_Cost_for_two]]&lt;=1500,"Medium","High"))</f>
        <v>Medium</v>
      </c>
      <c r="T9464">
        <v>3.6</v>
      </c>
      <c r="U9464">
        <v>2010</v>
      </c>
      <c r="V9464">
        <v>5</v>
      </c>
      <c r="W9464">
        <v>18</v>
      </c>
      <c r="X9464">
        <f>IF(OR(Main!$U9464=0,
       Main!$V9464=0,
       Main!$W9464=0),
   "",
   DATE(Main!$U9464,
        Main!$V9464,
        Main!$W9464)
)</f>
        <v>40316</v>
      </c>
      <c r="Y9464" t="e">
        <f>Table1[[#This Row],[Average_Cost_for_two]]*VLOOKUP(Table1[[#This Row],[Currency]],currency!$A$2:$B$10,2,FALSE)</f>
        <v>#N/A</v>
      </c>
      <c r="Z9464" t="str">
        <f>VLOOKUP(C9464,country!A:B,2,FALSE)</f>
        <v>Phillipines</v>
      </c>
      <c r="AA9464">
        <f t="shared" si="147"/>
        <v>2</v>
      </c>
    </row>
    <row r="9465" spans="1:27" ht="15.75" customHeight="1" x14ac:dyDescent="0.25">
      <c r="A9465">
        <v>5602055</v>
      </c>
      <c r="B9465" t="s">
        <v>20296</v>
      </c>
      <c r="C9465">
        <v>214</v>
      </c>
      <c r="D9465" t="s">
        <v>2083</v>
      </c>
      <c r="E9465" t="s">
        <v>20297</v>
      </c>
      <c r="F9465" t="s">
        <v>20298</v>
      </c>
      <c r="G9465" t="s">
        <v>20299</v>
      </c>
      <c r="H9465">
        <v>55.451955310000002</v>
      </c>
      <c r="I9465">
        <v>25.2887722</v>
      </c>
      <c r="J9465" t="s">
        <v>2620</v>
      </c>
      <c r="K9465" t="s">
        <v>2088</v>
      </c>
      <c r="L9465" t="s">
        <v>29</v>
      </c>
      <c r="M9465" t="s">
        <v>29</v>
      </c>
      <c r="N9465" t="s">
        <v>29</v>
      </c>
      <c r="O9465" t="s">
        <v>29</v>
      </c>
      <c r="P9465">
        <v>3</v>
      </c>
      <c r="Q9465">
        <v>459</v>
      </c>
      <c r="R9465">
        <v>60</v>
      </c>
      <c r="S9465" t="str">
        <f>IF(Table1[[#This Row],[Average_Cost_for_two]]&lt;500,"Low",IF(Table1[[#This Row],[Average_Cost_for_two]]&lt;=1500,"Medium","High"))</f>
        <v>Low</v>
      </c>
      <c r="T9465">
        <v>4.8</v>
      </c>
      <c r="U9465">
        <v>2015</v>
      </c>
      <c r="V9465">
        <v>5</v>
      </c>
      <c r="W9465">
        <v>7</v>
      </c>
      <c r="X9465">
        <f>IF(OR(Main!$U9465=0,
       Main!$V9465=0,
       Main!$W9465=0),
   "",
   DATE(Main!$U9465,
        Main!$V9465,
        Main!$W9465)
)</f>
        <v>42131</v>
      </c>
      <c r="Y9465">
        <f>Table1[[#This Row],[Average_Cost_for_two]]*VLOOKUP(Table1[[#This Row],[Currency]],currency!$A$2:$B$10,2,FALSE)</f>
        <v>16.200000000000003</v>
      </c>
      <c r="Z9465" t="str">
        <f>VLOOKUP(C9465,country!A:B,2,FALSE)</f>
        <v>United Arab Emirates</v>
      </c>
      <c r="AA9465">
        <f t="shared" si="147"/>
        <v>2</v>
      </c>
    </row>
    <row r="9466" spans="1:27" ht="15.75" customHeight="1" x14ac:dyDescent="0.25">
      <c r="A9466">
        <v>7402935</v>
      </c>
      <c r="B9466" t="s">
        <v>20300</v>
      </c>
      <c r="C9466">
        <v>94</v>
      </c>
      <c r="D9466" t="s">
        <v>20149</v>
      </c>
      <c r="E9466" t="s">
        <v>20301</v>
      </c>
      <c r="F9466" t="s">
        <v>20302</v>
      </c>
      <c r="G9466" t="s">
        <v>20303</v>
      </c>
      <c r="H9466">
        <v>106.82199900000001</v>
      </c>
      <c r="I9466">
        <v>-6.1967780000000001</v>
      </c>
      <c r="J9466" t="s">
        <v>3348</v>
      </c>
      <c r="K9466" t="s">
        <v>19686</v>
      </c>
      <c r="L9466" t="s">
        <v>29</v>
      </c>
      <c r="M9466" t="s">
        <v>29</v>
      </c>
      <c r="N9466" t="s">
        <v>29</v>
      </c>
      <c r="O9466" t="s">
        <v>29</v>
      </c>
      <c r="P9466">
        <v>3</v>
      </c>
      <c r="Q9466">
        <v>1498</v>
      </c>
      <c r="R9466">
        <v>800000</v>
      </c>
      <c r="S9466" t="str">
        <f>IF(Table1[[#This Row],[Average_Cost_for_two]]&lt;500,"Low",IF(Table1[[#This Row],[Average_Cost_for_two]]&lt;=1500,"Medium","High"))</f>
        <v>High</v>
      </c>
      <c r="T9466">
        <v>4.0999999999999996</v>
      </c>
      <c r="U9466">
        <v>2014</v>
      </c>
      <c r="V9466">
        <v>5</v>
      </c>
      <c r="W9466">
        <v>2</v>
      </c>
      <c r="X9466">
        <f>IF(OR(Main!$U9466=0,
       Main!$V9466=0,
       Main!$W9466=0),
   "",
   DATE(Main!$U9466,
        Main!$V9466,
        Main!$W9466)
)</f>
        <v>41761</v>
      </c>
      <c r="Y9466" t="e">
        <f>Table1[[#This Row],[Average_Cost_for_two]]*VLOOKUP(Table1[[#This Row],[Currency]],currency!$A$2:$B$10,2,FALSE)</f>
        <v>#N/A</v>
      </c>
      <c r="Z9466" t="str">
        <f>VLOOKUP(C9466,country!A:B,2,FALSE)</f>
        <v>Indonasia</v>
      </c>
      <c r="AA9466">
        <f t="shared" si="147"/>
        <v>2</v>
      </c>
    </row>
    <row r="9467" spans="1:27" ht="15.75" customHeight="1" x14ac:dyDescent="0.25">
      <c r="A9467">
        <v>7005582</v>
      </c>
      <c r="B9467" t="s">
        <v>20304</v>
      </c>
      <c r="C9467">
        <v>148</v>
      </c>
      <c r="D9467" t="s">
        <v>1938</v>
      </c>
      <c r="E9467" t="s">
        <v>20305</v>
      </c>
      <c r="F9467" t="s">
        <v>20306</v>
      </c>
      <c r="G9467" t="s">
        <v>20307</v>
      </c>
      <c r="H9467">
        <v>174.63563300000001</v>
      </c>
      <c r="I9467">
        <v>-36.859341000000001</v>
      </c>
      <c r="J9467" t="s">
        <v>500</v>
      </c>
      <c r="K9467" t="s">
        <v>1943</v>
      </c>
      <c r="L9467" t="s">
        <v>29</v>
      </c>
      <c r="M9467" t="s">
        <v>29</v>
      </c>
      <c r="N9467" t="s">
        <v>29</v>
      </c>
      <c r="O9467" t="s">
        <v>29</v>
      </c>
      <c r="P9467">
        <v>3</v>
      </c>
      <c r="Q9467">
        <v>213</v>
      </c>
      <c r="R9467">
        <v>45</v>
      </c>
      <c r="S9467" t="str">
        <f>IF(Table1[[#This Row],[Average_Cost_for_two]]&lt;500,"Low",IF(Table1[[#This Row],[Average_Cost_for_two]]&lt;=1500,"Medium","High"))</f>
        <v>Low</v>
      </c>
      <c r="T9467">
        <v>4.5</v>
      </c>
      <c r="U9467">
        <v>2018</v>
      </c>
      <c r="V9467">
        <v>5</v>
      </c>
      <c r="W9467">
        <v>24</v>
      </c>
      <c r="X9467">
        <f>IF(OR(Main!$U9467=0,
       Main!$V9467=0,
       Main!$W9467=0),
   "",
   DATE(Main!$U9467,
        Main!$V9467,
        Main!$W9467)
)</f>
        <v>43244</v>
      </c>
      <c r="Y9467">
        <f>Table1[[#This Row],[Average_Cost_for_two]]*VLOOKUP(Table1[[#This Row],[Currency]],currency!$A$2:$B$10,2,FALSE)</f>
        <v>27</v>
      </c>
      <c r="Z9467" t="str">
        <f>VLOOKUP(C9467,country!A:B,2,FALSE)</f>
        <v>New Zealand</v>
      </c>
      <c r="AA9467">
        <f t="shared" si="147"/>
        <v>2</v>
      </c>
    </row>
    <row r="9468" spans="1:27" ht="15.75" customHeight="1" x14ac:dyDescent="0.25">
      <c r="A9468">
        <v>7001660</v>
      </c>
      <c r="B9468" t="s">
        <v>20308</v>
      </c>
      <c r="C9468">
        <v>148</v>
      </c>
      <c r="D9468" t="s">
        <v>1938</v>
      </c>
      <c r="E9468" t="s">
        <v>20309</v>
      </c>
      <c r="F9468" t="s">
        <v>2050</v>
      </c>
      <c r="G9468" t="s">
        <v>2051</v>
      </c>
      <c r="H9468">
        <v>174.76223400000001</v>
      </c>
      <c r="I9468">
        <v>-36.881213000000002</v>
      </c>
      <c r="J9468" t="s">
        <v>5618</v>
      </c>
      <c r="K9468" t="s">
        <v>1943</v>
      </c>
      <c r="L9468" t="s">
        <v>29</v>
      </c>
      <c r="M9468" t="s">
        <v>29</v>
      </c>
      <c r="N9468" t="s">
        <v>29</v>
      </c>
      <c r="O9468" t="s">
        <v>29</v>
      </c>
      <c r="P9468">
        <v>3</v>
      </c>
      <c r="Q9468">
        <v>381</v>
      </c>
      <c r="R9468">
        <v>60</v>
      </c>
      <c r="S9468" t="str">
        <f>IF(Table1[[#This Row],[Average_Cost_for_two]]&lt;500,"Low",IF(Table1[[#This Row],[Average_Cost_for_two]]&lt;=1500,"Medium","High"))</f>
        <v>Low</v>
      </c>
      <c r="T9468">
        <v>4</v>
      </c>
      <c r="U9468">
        <v>2013</v>
      </c>
      <c r="V9468">
        <v>5</v>
      </c>
      <c r="W9468">
        <v>26</v>
      </c>
      <c r="X9468">
        <f>IF(OR(Main!$U9468=0,
       Main!$V9468=0,
       Main!$W9468=0),
   "",
   DATE(Main!$U9468,
        Main!$V9468,
        Main!$W9468)
)</f>
        <v>41420</v>
      </c>
      <c r="Y9468">
        <f>Table1[[#This Row],[Average_Cost_for_two]]*VLOOKUP(Table1[[#This Row],[Currency]],currency!$A$2:$B$10,2,FALSE)</f>
        <v>36</v>
      </c>
      <c r="Z9468" t="str">
        <f>VLOOKUP(C9468,country!A:B,2,FALSE)</f>
        <v>New Zealand</v>
      </c>
      <c r="AA9468">
        <f t="shared" si="147"/>
        <v>2</v>
      </c>
    </row>
    <row r="9469" spans="1:27" ht="15.75" customHeight="1" x14ac:dyDescent="0.25">
      <c r="A9469">
        <v>7100151</v>
      </c>
      <c r="B9469" t="s">
        <v>20310</v>
      </c>
      <c r="C9469">
        <v>148</v>
      </c>
      <c r="D9469" t="s">
        <v>1945</v>
      </c>
      <c r="E9469" t="s">
        <v>20311</v>
      </c>
      <c r="F9469" t="s">
        <v>1947</v>
      </c>
      <c r="G9469" t="s">
        <v>1948</v>
      </c>
      <c r="H9469">
        <v>174.77916669999999</v>
      </c>
      <c r="I9469">
        <v>-41.292499999999997</v>
      </c>
      <c r="J9469" t="s">
        <v>20312</v>
      </c>
      <c r="K9469" t="s">
        <v>1943</v>
      </c>
      <c r="L9469" t="s">
        <v>29</v>
      </c>
      <c r="M9469" t="s">
        <v>29</v>
      </c>
      <c r="N9469" t="s">
        <v>29</v>
      </c>
      <c r="O9469" t="s">
        <v>29</v>
      </c>
      <c r="P9469">
        <v>3</v>
      </c>
      <c r="Q9469">
        <v>94</v>
      </c>
      <c r="R9469">
        <v>50</v>
      </c>
      <c r="S9469" t="str">
        <f>IF(Table1[[#This Row],[Average_Cost_for_two]]&lt;500,"Low",IF(Table1[[#This Row],[Average_Cost_for_two]]&lt;=1500,"Medium","High"))</f>
        <v>Low</v>
      </c>
      <c r="T9469">
        <v>4</v>
      </c>
      <c r="U9469">
        <v>2018</v>
      </c>
      <c r="V9469">
        <v>5</v>
      </c>
      <c r="W9469">
        <v>16</v>
      </c>
      <c r="X9469">
        <f>IF(OR(Main!$U9469=0,
       Main!$V9469=0,
       Main!$W9469=0),
   "",
   DATE(Main!$U9469,
        Main!$V9469,
        Main!$W9469)
)</f>
        <v>43236</v>
      </c>
      <c r="Y9469">
        <f>Table1[[#This Row],[Average_Cost_for_two]]*VLOOKUP(Table1[[#This Row],[Currency]],currency!$A$2:$B$10,2,FALSE)</f>
        <v>30</v>
      </c>
      <c r="Z9469" t="str">
        <f>VLOOKUP(C9469,country!A:B,2,FALSE)</f>
        <v>New Zealand</v>
      </c>
      <c r="AA9469">
        <f t="shared" si="147"/>
        <v>2</v>
      </c>
    </row>
    <row r="9470" spans="1:27" ht="15.75" customHeight="1" x14ac:dyDescent="0.25">
      <c r="A9470">
        <v>7600902</v>
      </c>
      <c r="B9470" t="s">
        <v>20313</v>
      </c>
      <c r="C9470">
        <v>215</v>
      </c>
      <c r="D9470" t="s">
        <v>1762</v>
      </c>
      <c r="E9470" t="s">
        <v>20314</v>
      </c>
      <c r="F9470" t="s">
        <v>2035</v>
      </c>
      <c r="G9470" t="s">
        <v>2036</v>
      </c>
      <c r="H9470">
        <v>-3.1713277780000002</v>
      </c>
      <c r="I9470">
        <v>55.975097220000002</v>
      </c>
      <c r="J9470" t="s">
        <v>2301</v>
      </c>
      <c r="K9470" t="s">
        <v>1767</v>
      </c>
      <c r="L9470" t="s">
        <v>29</v>
      </c>
      <c r="M9470" t="s">
        <v>29</v>
      </c>
      <c r="N9470" t="s">
        <v>29</v>
      </c>
      <c r="O9470" t="s">
        <v>29</v>
      </c>
      <c r="P9470">
        <v>3</v>
      </c>
      <c r="Q9470">
        <v>130</v>
      </c>
      <c r="R9470">
        <v>35</v>
      </c>
      <c r="S9470" t="str">
        <f>IF(Table1[[#This Row],[Average_Cost_for_two]]&lt;500,"Low",IF(Table1[[#This Row],[Average_Cost_for_two]]&lt;=1500,"Medium","High"))</f>
        <v>Low</v>
      </c>
      <c r="T9470">
        <v>4.5999999999999996</v>
      </c>
      <c r="U9470">
        <v>2016</v>
      </c>
      <c r="V9470">
        <v>5</v>
      </c>
      <c r="W9470">
        <v>20</v>
      </c>
      <c r="X9470">
        <f>IF(OR(Main!$U9470=0,
       Main!$V9470=0,
       Main!$W9470=0),
   "",
   DATE(Main!$U9470,
        Main!$V9470,
        Main!$W9470)
)</f>
        <v>42510</v>
      </c>
      <c r="Y9470">
        <f>Table1[[#This Row],[Average_Cost_for_two]]*VLOOKUP(Table1[[#This Row],[Currency]],currency!$A$2:$B$10,2,FALSE)</f>
        <v>43.4</v>
      </c>
      <c r="Z9470" t="str">
        <f>VLOOKUP(C9470,country!A:B,2,FALSE)</f>
        <v>United Kingdom</v>
      </c>
      <c r="AA9470">
        <f t="shared" si="147"/>
        <v>2</v>
      </c>
    </row>
    <row r="9471" spans="1:27" ht="15.75" customHeight="1" x14ac:dyDescent="0.25">
      <c r="A9471">
        <v>6103922</v>
      </c>
      <c r="B9471" t="s">
        <v>19839</v>
      </c>
      <c r="C9471">
        <v>215</v>
      </c>
      <c r="D9471" t="s">
        <v>1992</v>
      </c>
      <c r="E9471" t="s">
        <v>20315</v>
      </c>
      <c r="F9471" t="s">
        <v>20316</v>
      </c>
      <c r="G9471" t="s">
        <v>20317</v>
      </c>
      <c r="H9471">
        <v>-7.6580555999999994E-2</v>
      </c>
      <c r="I9471">
        <v>51.52453611</v>
      </c>
      <c r="J9471" t="s">
        <v>20318</v>
      </c>
      <c r="K9471" t="s">
        <v>1767</v>
      </c>
      <c r="L9471" t="s">
        <v>29</v>
      </c>
      <c r="M9471" t="s">
        <v>29</v>
      </c>
      <c r="N9471" t="s">
        <v>29</v>
      </c>
      <c r="O9471" t="s">
        <v>29</v>
      </c>
      <c r="P9471">
        <v>3</v>
      </c>
      <c r="Q9471">
        <v>305</v>
      </c>
      <c r="R9471">
        <v>55</v>
      </c>
      <c r="S9471" t="str">
        <f>IF(Table1[[#This Row],[Average_Cost_for_two]]&lt;500,"Low",IF(Table1[[#This Row],[Average_Cost_for_two]]&lt;=1500,"Medium","High"))</f>
        <v>Low</v>
      </c>
      <c r="T9471">
        <v>4.5</v>
      </c>
      <c r="U9471">
        <v>2014</v>
      </c>
      <c r="V9471">
        <v>5</v>
      </c>
      <c r="W9471">
        <v>1</v>
      </c>
      <c r="X9471">
        <f>IF(OR(Main!$U9471=0,
       Main!$V9471=0,
       Main!$W9471=0),
   "",
   DATE(Main!$U9471,
        Main!$V9471,
        Main!$W9471)
)</f>
        <v>41760</v>
      </c>
      <c r="Y9471">
        <f>Table1[[#This Row],[Average_Cost_for_two]]*VLOOKUP(Table1[[#This Row],[Currency]],currency!$A$2:$B$10,2,FALSE)</f>
        <v>68.2</v>
      </c>
      <c r="Z9471" t="str">
        <f>VLOOKUP(C9471,country!A:B,2,FALSE)</f>
        <v>United Kingdom</v>
      </c>
      <c r="AA9471">
        <f t="shared" si="147"/>
        <v>2</v>
      </c>
    </row>
    <row r="9472" spans="1:27" ht="15.75" customHeight="1" x14ac:dyDescent="0.25">
      <c r="A9472">
        <v>6102615</v>
      </c>
      <c r="B9472" t="s">
        <v>13061</v>
      </c>
      <c r="C9472">
        <v>215</v>
      </c>
      <c r="D9472" t="s">
        <v>1992</v>
      </c>
      <c r="E9472" t="s">
        <v>20319</v>
      </c>
      <c r="F9472" t="s">
        <v>20320</v>
      </c>
      <c r="G9472" t="s">
        <v>20321</v>
      </c>
      <c r="H9472">
        <v>-0.135463889</v>
      </c>
      <c r="I9472">
        <v>51.514811109999997</v>
      </c>
      <c r="J9472" t="s">
        <v>2564</v>
      </c>
      <c r="K9472" t="s">
        <v>1767</v>
      </c>
      <c r="L9472" t="s">
        <v>29</v>
      </c>
      <c r="M9472" t="s">
        <v>29</v>
      </c>
      <c r="N9472" t="s">
        <v>29</v>
      </c>
      <c r="O9472" t="s">
        <v>29</v>
      </c>
      <c r="P9472">
        <v>3</v>
      </c>
      <c r="Q9472">
        <v>313</v>
      </c>
      <c r="R9472">
        <v>40</v>
      </c>
      <c r="S9472" t="str">
        <f>IF(Table1[[#This Row],[Average_Cost_for_two]]&lt;500,"Low",IF(Table1[[#This Row],[Average_Cost_for_two]]&lt;=1500,"Medium","High"))</f>
        <v>Low</v>
      </c>
      <c r="T9472">
        <v>4.5</v>
      </c>
      <c r="U9472">
        <v>2014</v>
      </c>
      <c r="V9472">
        <v>5</v>
      </c>
      <c r="W9472">
        <v>23</v>
      </c>
      <c r="X9472">
        <f>IF(OR(Main!$U9472=0,
       Main!$V9472=0,
       Main!$W9472=0),
   "",
   DATE(Main!$U9472,
        Main!$V9472,
        Main!$W9472)
)</f>
        <v>41782</v>
      </c>
      <c r="Y9472">
        <f>Table1[[#This Row],[Average_Cost_for_two]]*VLOOKUP(Table1[[#This Row],[Currency]],currency!$A$2:$B$10,2,FALSE)</f>
        <v>49.6</v>
      </c>
      <c r="Z9472" t="str">
        <f>VLOOKUP(C9472,country!A:B,2,FALSE)</f>
        <v>United Kingdom</v>
      </c>
      <c r="AA9472">
        <f t="shared" si="147"/>
        <v>2</v>
      </c>
    </row>
    <row r="9473" spans="1:27" ht="15.75" customHeight="1" x14ac:dyDescent="0.25">
      <c r="A9473">
        <v>6403291</v>
      </c>
      <c r="B9473" t="s">
        <v>20322</v>
      </c>
      <c r="C9473">
        <v>189</v>
      </c>
      <c r="D9473" t="s">
        <v>2549</v>
      </c>
      <c r="E9473" t="s">
        <v>20323</v>
      </c>
      <c r="F9473" t="s">
        <v>2652</v>
      </c>
      <c r="G9473" t="s">
        <v>2653</v>
      </c>
      <c r="H9473">
        <v>18.410768999999998</v>
      </c>
      <c r="I9473">
        <v>-33.929022000000003</v>
      </c>
      <c r="J9473" t="s">
        <v>19618</v>
      </c>
      <c r="K9473" t="s">
        <v>2543</v>
      </c>
      <c r="L9473" t="s">
        <v>29</v>
      </c>
      <c r="M9473" t="s">
        <v>29</v>
      </c>
      <c r="N9473" t="s">
        <v>29</v>
      </c>
      <c r="O9473" t="s">
        <v>29</v>
      </c>
      <c r="P9473">
        <v>3</v>
      </c>
      <c r="Q9473">
        <v>281</v>
      </c>
      <c r="R9473">
        <v>250</v>
      </c>
      <c r="S9473" t="str">
        <f>IF(Table1[[#This Row],[Average_Cost_for_two]]&lt;500,"Low",IF(Table1[[#This Row],[Average_Cost_for_two]]&lt;=1500,"Medium","High"))</f>
        <v>Low</v>
      </c>
      <c r="T9473">
        <v>4.4000000000000004</v>
      </c>
      <c r="U9473">
        <v>2012</v>
      </c>
      <c r="V9473">
        <v>5</v>
      </c>
      <c r="W9473">
        <v>15</v>
      </c>
      <c r="X9473">
        <f>IF(OR(Main!$U9473=0,
       Main!$V9473=0,
       Main!$W9473=0),
   "",
   DATE(Main!$U9473,
        Main!$V9473,
        Main!$W9473)
)</f>
        <v>41044</v>
      </c>
      <c r="Y9473">
        <f>Table1[[#This Row],[Average_Cost_for_two]]*VLOOKUP(Table1[[#This Row],[Currency]],currency!$A$2:$B$10,2,FALSE)</f>
        <v>12.75</v>
      </c>
      <c r="Z9473" t="str">
        <f>VLOOKUP(C9473,country!A:B,2,FALSE)</f>
        <v>South Africa</v>
      </c>
      <c r="AA9473">
        <f t="shared" si="147"/>
        <v>2</v>
      </c>
    </row>
    <row r="9474" spans="1:27" ht="15.75" customHeight="1" x14ac:dyDescent="0.25">
      <c r="A9474">
        <v>6400235</v>
      </c>
      <c r="B9474" t="s">
        <v>20324</v>
      </c>
      <c r="C9474">
        <v>189</v>
      </c>
      <c r="D9474" t="s">
        <v>2549</v>
      </c>
      <c r="E9474" t="s">
        <v>20325</v>
      </c>
      <c r="F9474" t="s">
        <v>2818</v>
      </c>
      <c r="G9474" t="s">
        <v>2819</v>
      </c>
      <c r="H9474">
        <v>18.420300409999999</v>
      </c>
      <c r="I9474">
        <v>-33.904266499999999</v>
      </c>
      <c r="J9474" t="s">
        <v>20326</v>
      </c>
      <c r="K9474" t="s">
        <v>2543</v>
      </c>
      <c r="L9474" t="s">
        <v>29</v>
      </c>
      <c r="M9474" t="s">
        <v>29</v>
      </c>
      <c r="N9474" t="s">
        <v>29</v>
      </c>
      <c r="O9474" t="s">
        <v>29</v>
      </c>
      <c r="P9474">
        <v>3</v>
      </c>
      <c r="Q9474">
        <v>298</v>
      </c>
      <c r="R9474">
        <v>270</v>
      </c>
      <c r="S9474" t="str">
        <f>IF(Table1[[#This Row],[Average_Cost_for_two]]&lt;500,"Low",IF(Table1[[#This Row],[Average_Cost_for_two]]&lt;=1500,"Medium","High"))</f>
        <v>Low</v>
      </c>
      <c r="T9474">
        <v>4.0999999999999996</v>
      </c>
      <c r="U9474">
        <v>2015</v>
      </c>
      <c r="V9474">
        <v>5</v>
      </c>
      <c r="W9474">
        <v>5</v>
      </c>
      <c r="X9474">
        <f>IF(OR(Main!$U9474=0,
       Main!$V9474=0,
       Main!$W9474=0),
   "",
   DATE(Main!$U9474,
        Main!$V9474,
        Main!$W9474)
)</f>
        <v>42129</v>
      </c>
      <c r="Y9474">
        <f>Table1[[#This Row],[Average_Cost_for_two]]*VLOOKUP(Table1[[#This Row],[Currency]],currency!$A$2:$B$10,2,FALSE)</f>
        <v>13.77</v>
      </c>
      <c r="Z9474" t="str">
        <f>VLOOKUP(C9474,country!A:B,2,FALSE)</f>
        <v>South Africa</v>
      </c>
      <c r="AA9474">
        <f t="shared" ref="AA9474:AA9537" si="148">ROUNDUP(V9474/3,0)</f>
        <v>2</v>
      </c>
    </row>
    <row r="9475" spans="1:27" ht="15.75" customHeight="1" x14ac:dyDescent="0.25">
      <c r="A9475">
        <v>5800891</v>
      </c>
      <c r="B9475" t="s">
        <v>20327</v>
      </c>
      <c r="C9475">
        <v>191</v>
      </c>
      <c r="D9475" t="s">
        <v>19630</v>
      </c>
      <c r="E9475" t="s">
        <v>20328</v>
      </c>
      <c r="F9475" t="s">
        <v>20329</v>
      </c>
      <c r="G9475" t="s">
        <v>20330</v>
      </c>
      <c r="H9475">
        <v>79.868491669999997</v>
      </c>
      <c r="I9475">
        <v>6.9132916670000002</v>
      </c>
      <c r="J9475" t="s">
        <v>3675</v>
      </c>
      <c r="K9475" t="s">
        <v>19634</v>
      </c>
      <c r="L9475" t="s">
        <v>29</v>
      </c>
      <c r="M9475" t="s">
        <v>29</v>
      </c>
      <c r="N9475" t="s">
        <v>29</v>
      </c>
      <c r="O9475" t="s">
        <v>29</v>
      </c>
      <c r="P9475">
        <v>3</v>
      </c>
      <c r="Q9475">
        <v>83</v>
      </c>
      <c r="R9475">
        <v>2000</v>
      </c>
      <c r="S9475" t="str">
        <f>IF(Table1[[#This Row],[Average_Cost_for_two]]&lt;500,"Low",IF(Table1[[#This Row],[Average_Cost_for_two]]&lt;=1500,"Medium","High"))</f>
        <v>High</v>
      </c>
      <c r="T9475">
        <v>3.6</v>
      </c>
      <c r="U9475">
        <v>2017</v>
      </c>
      <c r="V9475">
        <v>5</v>
      </c>
      <c r="W9475">
        <v>20</v>
      </c>
      <c r="X9475">
        <f>IF(OR(Main!$U9475=0,
       Main!$V9475=0,
       Main!$W9475=0),
   "",
   DATE(Main!$U9475,
        Main!$V9475,
        Main!$W9475)
)</f>
        <v>42875</v>
      </c>
      <c r="Y9475" t="e">
        <f>Table1[[#This Row],[Average_Cost_for_two]]*VLOOKUP(Table1[[#This Row],[Currency]],currency!$A$2:$B$10,2,FALSE)</f>
        <v>#N/A</v>
      </c>
      <c r="Z9475" t="str">
        <f>VLOOKUP(C9475,country!A:B,2,FALSE)</f>
        <v>Sri lanka</v>
      </c>
      <c r="AA9475">
        <f t="shared" si="148"/>
        <v>2</v>
      </c>
    </row>
    <row r="9476" spans="1:27" ht="15.75" customHeight="1" x14ac:dyDescent="0.25">
      <c r="A9476">
        <v>6000447</v>
      </c>
      <c r="B9476" t="s">
        <v>20331</v>
      </c>
      <c r="C9476">
        <v>208</v>
      </c>
      <c r="D9476" t="s">
        <v>2322</v>
      </c>
      <c r="E9476" t="s">
        <v>20332</v>
      </c>
      <c r="F9476" t="s">
        <v>20275</v>
      </c>
      <c r="G9476" t="s">
        <v>20276</v>
      </c>
      <c r="H9476">
        <v>32.820300000000003</v>
      </c>
      <c r="I9476">
        <v>39.910697220000003</v>
      </c>
      <c r="J9476" t="s">
        <v>19667</v>
      </c>
      <c r="K9476" t="s">
        <v>2224</v>
      </c>
      <c r="L9476" t="s">
        <v>29</v>
      </c>
      <c r="M9476" t="s">
        <v>29</v>
      </c>
      <c r="N9476" t="s">
        <v>29</v>
      </c>
      <c r="O9476" t="s">
        <v>29</v>
      </c>
      <c r="P9476">
        <v>3</v>
      </c>
      <c r="Q9476">
        <v>212</v>
      </c>
      <c r="R9476">
        <v>100</v>
      </c>
      <c r="S9476" t="str">
        <f>IF(Table1[[#This Row],[Average_Cost_for_two]]&lt;500,"Low",IF(Table1[[#This Row],[Average_Cost_for_two]]&lt;=1500,"Medium","High"))</f>
        <v>Low</v>
      </c>
      <c r="T9476">
        <v>4.2</v>
      </c>
      <c r="U9476">
        <v>2016</v>
      </c>
      <c r="V9476">
        <v>5</v>
      </c>
      <c r="W9476">
        <v>7</v>
      </c>
      <c r="X9476">
        <f>IF(OR(Main!$U9476=0,
       Main!$V9476=0,
       Main!$W9476=0),
   "",
   DATE(Main!$U9476,
        Main!$V9476,
        Main!$W9476)
)</f>
        <v>42497</v>
      </c>
      <c r="Y9476">
        <f>Table1[[#This Row],[Average_Cost_for_two]]*VLOOKUP(Table1[[#This Row],[Currency]],currency!$A$2:$B$10,2,FALSE)</f>
        <v>5</v>
      </c>
      <c r="Z9476" t="str">
        <f>VLOOKUP(C9476,country!A:B,2,FALSE)</f>
        <v>Turkey</v>
      </c>
      <c r="AA9476">
        <f t="shared" si="148"/>
        <v>2</v>
      </c>
    </row>
    <row r="9477" spans="1:27" ht="15.75" customHeight="1" x14ac:dyDescent="0.25">
      <c r="A9477">
        <v>6002025</v>
      </c>
      <c r="B9477" t="s">
        <v>20333</v>
      </c>
      <c r="C9477">
        <v>208</v>
      </c>
      <c r="D9477" t="s">
        <v>2322</v>
      </c>
      <c r="E9477" t="s">
        <v>20334</v>
      </c>
      <c r="F9477" t="s">
        <v>20280</v>
      </c>
      <c r="G9477" t="s">
        <v>20281</v>
      </c>
      <c r="H9477">
        <v>32.859866670000002</v>
      </c>
      <c r="I9477">
        <v>39.919144439999997</v>
      </c>
      <c r="J9477" t="s">
        <v>19667</v>
      </c>
      <c r="K9477" t="s">
        <v>2224</v>
      </c>
      <c r="L9477" t="s">
        <v>29</v>
      </c>
      <c r="M9477" t="s">
        <v>29</v>
      </c>
      <c r="N9477" t="s">
        <v>29</v>
      </c>
      <c r="O9477" t="s">
        <v>29</v>
      </c>
      <c r="P9477">
        <v>3</v>
      </c>
      <c r="Q9477">
        <v>103</v>
      </c>
      <c r="R9477">
        <v>100</v>
      </c>
      <c r="S9477" t="str">
        <f>IF(Table1[[#This Row],[Average_Cost_for_two]]&lt;500,"Low",IF(Table1[[#This Row],[Average_Cost_for_two]]&lt;=1500,"Medium","High"))</f>
        <v>Low</v>
      </c>
      <c r="T9477">
        <v>4.2</v>
      </c>
      <c r="U9477">
        <v>2013</v>
      </c>
      <c r="V9477">
        <v>5</v>
      </c>
      <c r="W9477">
        <v>15</v>
      </c>
      <c r="X9477">
        <f>IF(OR(Main!$U9477=0,
       Main!$V9477=0,
       Main!$W9477=0),
   "",
   DATE(Main!$U9477,
        Main!$V9477,
        Main!$W9477)
)</f>
        <v>41409</v>
      </c>
      <c r="Y9477">
        <f>Table1[[#This Row],[Average_Cost_for_two]]*VLOOKUP(Table1[[#This Row],[Currency]],currency!$A$2:$B$10,2,FALSE)</f>
        <v>5</v>
      </c>
      <c r="Z9477" t="str">
        <f>VLOOKUP(C9477,country!A:B,2,FALSE)</f>
        <v>Turkey</v>
      </c>
      <c r="AA9477">
        <f t="shared" si="148"/>
        <v>2</v>
      </c>
    </row>
    <row r="9478" spans="1:27" ht="15.75" customHeight="1" x14ac:dyDescent="0.25">
      <c r="A9478">
        <v>6601361</v>
      </c>
      <c r="B9478" t="s">
        <v>20335</v>
      </c>
      <c r="C9478">
        <v>30</v>
      </c>
      <c r="D9478" t="s">
        <v>2138</v>
      </c>
      <c r="E9478" t="s">
        <v>20336</v>
      </c>
      <c r="F9478" t="s">
        <v>2140</v>
      </c>
      <c r="G9478" t="s">
        <v>2141</v>
      </c>
      <c r="H9478">
        <v>-48.019091670000002</v>
      </c>
      <c r="I9478">
        <v>-15.839774999999999</v>
      </c>
      <c r="J9478" t="s">
        <v>20337</v>
      </c>
      <c r="K9478" t="s">
        <v>2108</v>
      </c>
      <c r="L9478" t="s">
        <v>29</v>
      </c>
      <c r="M9478" t="s">
        <v>29</v>
      </c>
      <c r="N9478" t="s">
        <v>29</v>
      </c>
      <c r="O9478" t="s">
        <v>29</v>
      </c>
      <c r="P9478">
        <v>3</v>
      </c>
      <c r="Q9478">
        <v>9</v>
      </c>
      <c r="R9478">
        <v>60</v>
      </c>
      <c r="S9478" t="str">
        <f>IF(Table1[[#This Row],[Average_Cost_for_two]]&lt;500,"Low",IF(Table1[[#This Row],[Average_Cost_for_two]]&lt;=1500,"Medium","High"))</f>
        <v>Low</v>
      </c>
      <c r="T9478">
        <v>3.6</v>
      </c>
      <c r="U9478">
        <v>2015</v>
      </c>
      <c r="V9478">
        <v>4</v>
      </c>
      <c r="W9478">
        <v>14</v>
      </c>
      <c r="X9478">
        <f>IF(OR(Main!$U9478=0,
       Main!$V9478=0,
       Main!$W9478=0),
   "",
   DATE(Main!$U9478,
        Main!$V9478,
        Main!$W9478)
)</f>
        <v>42108</v>
      </c>
      <c r="Y9478">
        <f>Table1[[#This Row],[Average_Cost_for_two]]*VLOOKUP(Table1[[#This Row],[Currency]],currency!$A$2:$B$10,2,FALSE)</f>
        <v>12</v>
      </c>
      <c r="Z9478" t="str">
        <f>VLOOKUP(C9478,country!A:B,2,FALSE)</f>
        <v>Brazil</v>
      </c>
      <c r="AA9478">
        <f t="shared" si="148"/>
        <v>2</v>
      </c>
    </row>
    <row r="9479" spans="1:27" ht="15.75" customHeight="1" x14ac:dyDescent="0.25">
      <c r="A9479">
        <v>7302859</v>
      </c>
      <c r="B9479" t="s">
        <v>20338</v>
      </c>
      <c r="C9479">
        <v>30</v>
      </c>
      <c r="D9479" t="s">
        <v>2115</v>
      </c>
      <c r="E9479" t="s">
        <v>20339</v>
      </c>
      <c r="F9479" t="s">
        <v>20340</v>
      </c>
      <c r="G9479" t="s">
        <v>20341</v>
      </c>
      <c r="H9479">
        <v>-43.215511110000001</v>
      </c>
      <c r="I9479">
        <v>-22.913708329999999</v>
      </c>
      <c r="J9479" t="s">
        <v>2119</v>
      </c>
      <c r="K9479" t="s">
        <v>2108</v>
      </c>
      <c r="L9479" t="s">
        <v>29</v>
      </c>
      <c r="M9479" t="s">
        <v>29</v>
      </c>
      <c r="N9479" t="s">
        <v>29</v>
      </c>
      <c r="O9479" t="s">
        <v>29</v>
      </c>
      <c r="P9479">
        <v>3</v>
      </c>
      <c r="Q9479">
        <v>24</v>
      </c>
      <c r="R9479">
        <v>85</v>
      </c>
      <c r="S9479" t="str">
        <f>IF(Table1[[#This Row],[Average_Cost_for_two]]&lt;500,"Low",IF(Table1[[#This Row],[Average_Cost_for_two]]&lt;=1500,"Medium","High"))</f>
        <v>Low</v>
      </c>
      <c r="T9479">
        <v>4.5999999999999996</v>
      </c>
      <c r="U9479">
        <v>2010</v>
      </c>
      <c r="V9479">
        <v>4</v>
      </c>
      <c r="W9479">
        <v>18</v>
      </c>
      <c r="X9479">
        <f>IF(OR(Main!$U9479=0,
       Main!$V9479=0,
       Main!$W9479=0),
   "",
   DATE(Main!$U9479,
        Main!$V9479,
        Main!$W9479)
)</f>
        <v>40286</v>
      </c>
      <c r="Y9479">
        <f>Table1[[#This Row],[Average_Cost_for_two]]*VLOOKUP(Table1[[#This Row],[Currency]],currency!$A$2:$B$10,2,FALSE)</f>
        <v>17</v>
      </c>
      <c r="Z9479" t="str">
        <f>VLOOKUP(C9479,country!A:B,2,FALSE)</f>
        <v>Brazil</v>
      </c>
      <c r="AA9479">
        <f t="shared" si="148"/>
        <v>2</v>
      </c>
    </row>
    <row r="9480" spans="1:27" ht="15.75" customHeight="1" x14ac:dyDescent="0.25">
      <c r="A9480">
        <v>18400530</v>
      </c>
      <c r="B9480" t="s">
        <v>20342</v>
      </c>
      <c r="C9480">
        <v>94</v>
      </c>
      <c r="D9480" t="s">
        <v>20343</v>
      </c>
      <c r="E9480" t="s">
        <v>20344</v>
      </c>
      <c r="F9480" t="s">
        <v>20345</v>
      </c>
      <c r="G9480" t="s">
        <v>20346</v>
      </c>
      <c r="H9480">
        <v>107.61278950000001</v>
      </c>
      <c r="I9480">
        <v>-6.8870575010000001</v>
      </c>
      <c r="J9480" t="s">
        <v>20347</v>
      </c>
      <c r="K9480" t="s">
        <v>19686</v>
      </c>
      <c r="L9480" t="s">
        <v>29</v>
      </c>
      <c r="M9480" t="s">
        <v>29</v>
      </c>
      <c r="N9480" t="s">
        <v>29</v>
      </c>
      <c r="O9480" t="s">
        <v>29</v>
      </c>
      <c r="P9480">
        <v>3</v>
      </c>
      <c r="Q9480">
        <v>22</v>
      </c>
      <c r="R9480">
        <v>150000</v>
      </c>
      <c r="S9480" t="str">
        <f>IF(Table1[[#This Row],[Average_Cost_for_two]]&lt;500,"Low",IF(Table1[[#This Row],[Average_Cost_for_two]]&lt;=1500,"Medium","High"))</f>
        <v>High</v>
      </c>
      <c r="T9480">
        <v>4.2</v>
      </c>
      <c r="U9480">
        <v>2011</v>
      </c>
      <c r="V9480">
        <v>4</v>
      </c>
      <c r="W9480">
        <v>6</v>
      </c>
      <c r="X9480">
        <f>IF(OR(Main!$U9480=0,
       Main!$V9480=0,
       Main!$W9480=0),
   "",
   DATE(Main!$U9480,
        Main!$V9480,
        Main!$W9480)
)</f>
        <v>40639</v>
      </c>
      <c r="Y9480" t="e">
        <f>Table1[[#This Row],[Average_Cost_for_two]]*VLOOKUP(Table1[[#This Row],[Currency]],currency!$A$2:$B$10,2,FALSE)</f>
        <v>#N/A</v>
      </c>
      <c r="Z9480" t="str">
        <f>VLOOKUP(C9480,country!A:B,2,FALSE)</f>
        <v>Indonasia</v>
      </c>
      <c r="AA9480">
        <f t="shared" si="148"/>
        <v>2</v>
      </c>
    </row>
    <row r="9481" spans="1:27" ht="15.75" customHeight="1" x14ac:dyDescent="0.25">
      <c r="A9481">
        <v>7422751</v>
      </c>
      <c r="B9481" t="s">
        <v>20348</v>
      </c>
      <c r="C9481">
        <v>94</v>
      </c>
      <c r="D9481" t="s">
        <v>20149</v>
      </c>
      <c r="E9481" t="s">
        <v>20349</v>
      </c>
      <c r="F9481" t="s">
        <v>20302</v>
      </c>
      <c r="G9481" t="s">
        <v>20303</v>
      </c>
      <c r="H9481">
        <v>106.8197488</v>
      </c>
      <c r="I9481">
        <v>-6.1971500160000002</v>
      </c>
      <c r="J9481" t="s">
        <v>20350</v>
      </c>
      <c r="K9481" t="s">
        <v>19686</v>
      </c>
      <c r="L9481" t="s">
        <v>29</v>
      </c>
      <c r="M9481" t="s">
        <v>29</v>
      </c>
      <c r="N9481" t="s">
        <v>29</v>
      </c>
      <c r="O9481" t="s">
        <v>29</v>
      </c>
      <c r="P9481">
        <v>3</v>
      </c>
      <c r="Q9481">
        <v>903</v>
      </c>
      <c r="R9481">
        <v>200000</v>
      </c>
      <c r="S9481" t="str">
        <f>IF(Table1[[#This Row],[Average_Cost_for_two]]&lt;500,"Low",IF(Table1[[#This Row],[Average_Cost_for_two]]&lt;=1500,"Medium","High"))</f>
        <v>High</v>
      </c>
      <c r="T9481">
        <v>4.5999999999999996</v>
      </c>
      <c r="U9481">
        <v>2018</v>
      </c>
      <c r="V9481">
        <v>4</v>
      </c>
      <c r="W9481">
        <v>27</v>
      </c>
      <c r="X9481">
        <f>IF(OR(Main!$U9481=0,
       Main!$V9481=0,
       Main!$W9481=0),
   "",
   DATE(Main!$U9481,
        Main!$V9481,
        Main!$W9481)
)</f>
        <v>43217</v>
      </c>
      <c r="Y9481" t="e">
        <f>Table1[[#This Row],[Average_Cost_for_two]]*VLOOKUP(Table1[[#This Row],[Currency]],currency!$A$2:$B$10,2,FALSE)</f>
        <v>#N/A</v>
      </c>
      <c r="Z9481" t="str">
        <f>VLOOKUP(C9481,country!A:B,2,FALSE)</f>
        <v>Indonasia</v>
      </c>
      <c r="AA9481">
        <f t="shared" si="148"/>
        <v>2</v>
      </c>
    </row>
    <row r="9482" spans="1:27" ht="15.75" customHeight="1" x14ac:dyDescent="0.25">
      <c r="A9482">
        <v>7101483</v>
      </c>
      <c r="B9482" t="s">
        <v>20351</v>
      </c>
      <c r="C9482">
        <v>148</v>
      </c>
      <c r="D9482" t="s">
        <v>1945</v>
      </c>
      <c r="E9482" t="s">
        <v>20352</v>
      </c>
      <c r="F9482" t="s">
        <v>1947</v>
      </c>
      <c r="G9482" t="s">
        <v>1948</v>
      </c>
      <c r="H9482">
        <v>174.77454599999999</v>
      </c>
      <c r="I9482">
        <v>-41.289797999999998</v>
      </c>
      <c r="J9482" t="s">
        <v>1104</v>
      </c>
      <c r="K9482" t="s">
        <v>1943</v>
      </c>
      <c r="L9482" t="s">
        <v>29</v>
      </c>
      <c r="M9482" t="s">
        <v>29</v>
      </c>
      <c r="N9482" t="s">
        <v>29</v>
      </c>
      <c r="O9482" t="s">
        <v>29</v>
      </c>
      <c r="P9482">
        <v>3</v>
      </c>
      <c r="Q9482">
        <v>116</v>
      </c>
      <c r="R9482">
        <v>55</v>
      </c>
      <c r="S9482" t="str">
        <f>IF(Table1[[#This Row],[Average_Cost_for_two]]&lt;500,"Low",IF(Table1[[#This Row],[Average_Cost_for_two]]&lt;=1500,"Medium","High"))</f>
        <v>Low</v>
      </c>
      <c r="T9482">
        <v>4.0999999999999996</v>
      </c>
      <c r="U9482">
        <v>2017</v>
      </c>
      <c r="V9482">
        <v>4</v>
      </c>
      <c r="W9482">
        <v>23</v>
      </c>
      <c r="X9482">
        <f>IF(OR(Main!$U9482=0,
       Main!$V9482=0,
       Main!$W9482=0),
   "",
   DATE(Main!$U9482,
        Main!$V9482,
        Main!$W9482)
)</f>
        <v>42848</v>
      </c>
      <c r="Y9482">
        <f>Table1[[#This Row],[Average_Cost_for_two]]*VLOOKUP(Table1[[#This Row],[Currency]],currency!$A$2:$B$10,2,FALSE)</f>
        <v>33</v>
      </c>
      <c r="Z9482" t="str">
        <f>VLOOKUP(C9482,country!A:B,2,FALSE)</f>
        <v>New Zealand</v>
      </c>
      <c r="AA9482">
        <f t="shared" si="148"/>
        <v>2</v>
      </c>
    </row>
    <row r="9483" spans="1:27" ht="15.75" customHeight="1" x14ac:dyDescent="0.25">
      <c r="A9483">
        <v>6800235</v>
      </c>
      <c r="B9483" t="s">
        <v>20353</v>
      </c>
      <c r="C9483">
        <v>215</v>
      </c>
      <c r="D9483" t="s">
        <v>1933</v>
      </c>
      <c r="E9483" t="s">
        <v>20354</v>
      </c>
      <c r="F9483" t="s">
        <v>2025</v>
      </c>
      <c r="G9483" t="s">
        <v>2026</v>
      </c>
      <c r="H9483">
        <v>-2.2473333329999998</v>
      </c>
      <c r="I9483">
        <v>53.480833330000003</v>
      </c>
      <c r="J9483" t="s">
        <v>20355</v>
      </c>
      <c r="K9483" t="s">
        <v>1767</v>
      </c>
      <c r="L9483" t="s">
        <v>29</v>
      </c>
      <c r="M9483" t="s">
        <v>29</v>
      </c>
      <c r="N9483" t="s">
        <v>29</v>
      </c>
      <c r="O9483" t="s">
        <v>29</v>
      </c>
      <c r="P9483">
        <v>3</v>
      </c>
      <c r="Q9483">
        <v>704</v>
      </c>
      <c r="R9483">
        <v>55</v>
      </c>
      <c r="S9483" t="str">
        <f>IF(Table1[[#This Row],[Average_Cost_for_two]]&lt;500,"Low",IF(Table1[[#This Row],[Average_Cost_for_two]]&lt;=1500,"Medium","High"))</f>
        <v>Low</v>
      </c>
      <c r="T9483">
        <v>4.4000000000000004</v>
      </c>
      <c r="U9483">
        <v>2018</v>
      </c>
      <c r="V9483">
        <v>4</v>
      </c>
      <c r="W9483">
        <v>14</v>
      </c>
      <c r="X9483">
        <f>IF(OR(Main!$U9483=0,
       Main!$V9483=0,
       Main!$W9483=0),
   "",
   DATE(Main!$U9483,
        Main!$V9483,
        Main!$W9483)
)</f>
        <v>43204</v>
      </c>
      <c r="Y9483">
        <f>Table1[[#This Row],[Average_Cost_for_two]]*VLOOKUP(Table1[[#This Row],[Currency]],currency!$A$2:$B$10,2,FALSE)</f>
        <v>68.2</v>
      </c>
      <c r="Z9483" t="str">
        <f>VLOOKUP(C9483,country!A:B,2,FALSE)</f>
        <v>United Kingdom</v>
      </c>
      <c r="AA9483">
        <f t="shared" si="148"/>
        <v>2</v>
      </c>
    </row>
    <row r="9484" spans="1:27" ht="15.75" customHeight="1" x14ac:dyDescent="0.25">
      <c r="A9484">
        <v>6200110</v>
      </c>
      <c r="B9484" t="s">
        <v>20356</v>
      </c>
      <c r="C9484">
        <v>166</v>
      </c>
      <c r="D9484" t="s">
        <v>2303</v>
      </c>
      <c r="E9484" t="s">
        <v>20357</v>
      </c>
      <c r="F9484" t="s">
        <v>20358</v>
      </c>
      <c r="G9484" t="s">
        <v>20359</v>
      </c>
      <c r="H9484">
        <v>51.5194969</v>
      </c>
      <c r="I9484">
        <v>25.268402600000002</v>
      </c>
      <c r="J9484" t="s">
        <v>20360</v>
      </c>
      <c r="K9484" t="s">
        <v>2308</v>
      </c>
      <c r="L9484" t="s">
        <v>29</v>
      </c>
      <c r="M9484" t="s">
        <v>29</v>
      </c>
      <c r="N9484" t="s">
        <v>29</v>
      </c>
      <c r="O9484" t="s">
        <v>29</v>
      </c>
      <c r="P9484">
        <v>3</v>
      </c>
      <c r="Q9484">
        <v>263</v>
      </c>
      <c r="R9484">
        <v>100</v>
      </c>
      <c r="S9484" t="str">
        <f>IF(Table1[[#This Row],[Average_Cost_for_two]]&lt;500,"Low",IF(Table1[[#This Row],[Average_Cost_for_two]]&lt;=1500,"Medium","High"))</f>
        <v>Low</v>
      </c>
      <c r="T9484">
        <v>3.8</v>
      </c>
      <c r="U9484">
        <v>2016</v>
      </c>
      <c r="V9484">
        <v>4</v>
      </c>
      <c r="W9484">
        <v>6</v>
      </c>
      <c r="X9484">
        <f>IF(OR(Main!$U9484=0,
       Main!$V9484=0,
       Main!$W9484=0),
   "",
   DATE(Main!$U9484,
        Main!$V9484,
        Main!$W9484)
)</f>
        <v>42466</v>
      </c>
      <c r="Y9484">
        <f>Table1[[#This Row],[Average_Cost_for_two]]*VLOOKUP(Table1[[#This Row],[Currency]],currency!$A$2:$B$10,2,FALSE)</f>
        <v>27</v>
      </c>
      <c r="Z9484" t="str">
        <f>VLOOKUP(C9484,country!A:B,2,FALSE)</f>
        <v>Qatar</v>
      </c>
      <c r="AA9484">
        <f t="shared" si="148"/>
        <v>2</v>
      </c>
    </row>
    <row r="9485" spans="1:27" ht="15.75" customHeight="1" x14ac:dyDescent="0.25">
      <c r="A9485">
        <v>6401198</v>
      </c>
      <c r="B9485" t="s">
        <v>20361</v>
      </c>
      <c r="C9485">
        <v>189</v>
      </c>
      <c r="D9485" t="s">
        <v>2549</v>
      </c>
      <c r="E9485" t="s">
        <v>20362</v>
      </c>
      <c r="F9485" t="s">
        <v>20363</v>
      </c>
      <c r="G9485" t="s">
        <v>20364</v>
      </c>
      <c r="H9485">
        <v>18.417666669999999</v>
      </c>
      <c r="I9485">
        <v>-33.917333329999998</v>
      </c>
      <c r="J9485" t="s">
        <v>20365</v>
      </c>
      <c r="K9485" t="s">
        <v>2543</v>
      </c>
      <c r="L9485" t="s">
        <v>29</v>
      </c>
      <c r="M9485" t="s">
        <v>29</v>
      </c>
      <c r="N9485" t="s">
        <v>29</v>
      </c>
      <c r="O9485" t="s">
        <v>29</v>
      </c>
      <c r="P9485">
        <v>3</v>
      </c>
      <c r="Q9485">
        <v>185</v>
      </c>
      <c r="R9485">
        <v>200</v>
      </c>
      <c r="S9485" t="str">
        <f>IF(Table1[[#This Row],[Average_Cost_for_two]]&lt;500,"Low",IF(Table1[[#This Row],[Average_Cost_for_two]]&lt;=1500,"Medium","High"))</f>
        <v>Low</v>
      </c>
      <c r="T9485">
        <v>4</v>
      </c>
      <c r="U9485">
        <v>2017</v>
      </c>
      <c r="V9485">
        <v>4</v>
      </c>
      <c r="W9485">
        <v>2</v>
      </c>
      <c r="X9485">
        <f>IF(OR(Main!$U9485=0,
       Main!$V9485=0,
       Main!$W9485=0),
   "",
   DATE(Main!$U9485,
        Main!$V9485,
        Main!$W9485)
)</f>
        <v>42827</v>
      </c>
      <c r="Y9485">
        <f>Table1[[#This Row],[Average_Cost_for_two]]*VLOOKUP(Table1[[#This Row],[Currency]],currency!$A$2:$B$10,2,FALSE)</f>
        <v>10.199999999999999</v>
      </c>
      <c r="Z9485" t="str">
        <f>VLOOKUP(C9485,country!A:B,2,FALSE)</f>
        <v>South Africa</v>
      </c>
      <c r="AA9485">
        <f t="shared" si="148"/>
        <v>2</v>
      </c>
    </row>
    <row r="9486" spans="1:27" ht="15.75" customHeight="1" x14ac:dyDescent="0.25">
      <c r="A9486">
        <v>75683</v>
      </c>
      <c r="B9486" t="s">
        <v>20366</v>
      </c>
      <c r="C9486">
        <v>189</v>
      </c>
      <c r="D9486" t="s">
        <v>2555</v>
      </c>
      <c r="E9486" t="s">
        <v>20367</v>
      </c>
      <c r="F9486" t="s">
        <v>20226</v>
      </c>
      <c r="G9486" t="s">
        <v>20227</v>
      </c>
      <c r="H9486">
        <v>28.257073999999999</v>
      </c>
      <c r="I9486">
        <v>-25.775721999999998</v>
      </c>
      <c r="J9486" t="s">
        <v>20368</v>
      </c>
      <c r="K9486" t="s">
        <v>2543</v>
      </c>
      <c r="L9486" t="s">
        <v>29</v>
      </c>
      <c r="M9486" t="s">
        <v>29</v>
      </c>
      <c r="N9486" t="s">
        <v>29</v>
      </c>
      <c r="O9486" t="s">
        <v>29</v>
      </c>
      <c r="P9486">
        <v>3</v>
      </c>
      <c r="Q9486">
        <v>135</v>
      </c>
      <c r="R9486">
        <v>250</v>
      </c>
      <c r="S9486" t="str">
        <f>IF(Table1[[#This Row],[Average_Cost_for_two]]&lt;500,"Low",IF(Table1[[#This Row],[Average_Cost_for_two]]&lt;=1500,"Medium","High"))</f>
        <v>Low</v>
      </c>
      <c r="T9486">
        <v>3.9</v>
      </c>
      <c r="U9486">
        <v>2016</v>
      </c>
      <c r="V9486">
        <v>4</v>
      </c>
      <c r="W9486">
        <v>1</v>
      </c>
      <c r="X9486">
        <f>IF(OR(Main!$U9486=0,
       Main!$V9486=0,
       Main!$W9486=0),
   "",
   DATE(Main!$U9486,
        Main!$V9486,
        Main!$W9486)
)</f>
        <v>42461</v>
      </c>
      <c r="Y9486">
        <f>Table1[[#This Row],[Average_Cost_for_two]]*VLOOKUP(Table1[[#This Row],[Currency]],currency!$A$2:$B$10,2,FALSE)</f>
        <v>12.75</v>
      </c>
      <c r="Z9486" t="str">
        <f>VLOOKUP(C9486,country!A:B,2,FALSE)</f>
        <v>South Africa</v>
      </c>
      <c r="AA9486">
        <f t="shared" si="148"/>
        <v>2</v>
      </c>
    </row>
    <row r="9487" spans="1:27" ht="15.75" customHeight="1" x14ac:dyDescent="0.25">
      <c r="A9487">
        <v>5800758</v>
      </c>
      <c r="B9487" t="s">
        <v>20369</v>
      </c>
      <c r="C9487">
        <v>191</v>
      </c>
      <c r="D9487" t="s">
        <v>19630</v>
      </c>
      <c r="E9487" t="s">
        <v>20370</v>
      </c>
      <c r="F9487" t="s">
        <v>19658</v>
      </c>
      <c r="G9487" t="s">
        <v>19659</v>
      </c>
      <c r="H9487">
        <v>79.86563889</v>
      </c>
      <c r="I9487">
        <v>6.8909055559999999</v>
      </c>
      <c r="J9487" t="s">
        <v>20371</v>
      </c>
      <c r="K9487" t="s">
        <v>19634</v>
      </c>
      <c r="L9487" t="s">
        <v>29</v>
      </c>
      <c r="M9487" t="s">
        <v>29</v>
      </c>
      <c r="N9487" t="s">
        <v>29</v>
      </c>
      <c r="O9487" t="s">
        <v>29</v>
      </c>
      <c r="P9487">
        <v>3</v>
      </c>
      <c r="Q9487">
        <v>81</v>
      </c>
      <c r="R9487">
        <v>3500</v>
      </c>
      <c r="S9487" t="str">
        <f>IF(Table1[[#This Row],[Average_Cost_for_two]]&lt;500,"Low",IF(Table1[[#This Row],[Average_Cost_for_two]]&lt;=1500,"Medium","High"))</f>
        <v>High</v>
      </c>
      <c r="T9487">
        <v>3.8</v>
      </c>
      <c r="U9487">
        <v>2010</v>
      </c>
      <c r="V9487">
        <v>4</v>
      </c>
      <c r="W9487">
        <v>16</v>
      </c>
      <c r="X9487">
        <f>IF(OR(Main!$U9487=0,
       Main!$V9487=0,
       Main!$W9487=0),
   "",
   DATE(Main!$U9487,
        Main!$V9487,
        Main!$W9487)
)</f>
        <v>40284</v>
      </c>
      <c r="Y9487" t="e">
        <f>Table1[[#This Row],[Average_Cost_for_two]]*VLOOKUP(Table1[[#This Row],[Currency]],currency!$A$2:$B$10,2,FALSE)</f>
        <v>#N/A</v>
      </c>
      <c r="Z9487" t="str">
        <f>VLOOKUP(C9487,country!A:B,2,FALSE)</f>
        <v>Sri lanka</v>
      </c>
      <c r="AA9487">
        <f t="shared" si="148"/>
        <v>2</v>
      </c>
    </row>
    <row r="9488" spans="1:27" ht="15.75" customHeight="1" x14ac:dyDescent="0.25">
      <c r="A9488">
        <v>5801078</v>
      </c>
      <c r="B9488" t="s">
        <v>20372</v>
      </c>
      <c r="C9488">
        <v>191</v>
      </c>
      <c r="D9488" t="s">
        <v>19630</v>
      </c>
      <c r="E9488" t="s">
        <v>20373</v>
      </c>
      <c r="F9488" t="s">
        <v>19788</v>
      </c>
      <c r="G9488" t="s">
        <v>19789</v>
      </c>
      <c r="H9488">
        <v>79.852248000000003</v>
      </c>
      <c r="I9488">
        <v>6.9043919999999996</v>
      </c>
      <c r="J9488" t="s">
        <v>20374</v>
      </c>
      <c r="K9488" t="s">
        <v>19634</v>
      </c>
      <c r="L9488" t="s">
        <v>29</v>
      </c>
      <c r="M9488" t="s">
        <v>29</v>
      </c>
      <c r="N9488" t="s">
        <v>29</v>
      </c>
      <c r="O9488" t="s">
        <v>29</v>
      </c>
      <c r="P9488">
        <v>3</v>
      </c>
      <c r="Q9488">
        <v>158</v>
      </c>
      <c r="R9488">
        <v>2400</v>
      </c>
      <c r="S9488" t="str">
        <f>IF(Table1[[#This Row],[Average_Cost_for_two]]&lt;500,"Low",IF(Table1[[#This Row],[Average_Cost_for_two]]&lt;=1500,"Medium","High"))</f>
        <v>High</v>
      </c>
      <c r="T9488">
        <v>4.2</v>
      </c>
      <c r="U9488">
        <v>2018</v>
      </c>
      <c r="V9488">
        <v>4</v>
      </c>
      <c r="W9488">
        <v>26</v>
      </c>
      <c r="X9488">
        <f>IF(OR(Main!$U9488=0,
       Main!$V9488=0,
       Main!$W9488=0),
   "",
   DATE(Main!$U9488,
        Main!$V9488,
        Main!$W9488)
)</f>
        <v>43216</v>
      </c>
      <c r="Y9488" t="e">
        <f>Table1[[#This Row],[Average_Cost_for_two]]*VLOOKUP(Table1[[#This Row],[Currency]],currency!$A$2:$B$10,2,FALSE)</f>
        <v>#N/A</v>
      </c>
      <c r="Z9488" t="str">
        <f>VLOOKUP(C9488,country!A:B,2,FALSE)</f>
        <v>Sri lanka</v>
      </c>
      <c r="AA9488">
        <f t="shared" si="148"/>
        <v>2</v>
      </c>
    </row>
    <row r="9489" spans="1:27" ht="15.75" customHeight="1" x14ac:dyDescent="0.25">
      <c r="A9489">
        <v>7305048</v>
      </c>
      <c r="B9489" t="s">
        <v>20375</v>
      </c>
      <c r="C9489">
        <v>30</v>
      </c>
      <c r="D9489" t="s">
        <v>2115</v>
      </c>
      <c r="E9489" t="s">
        <v>20376</v>
      </c>
      <c r="F9489" t="s">
        <v>20377</v>
      </c>
      <c r="G9489" t="s">
        <v>20378</v>
      </c>
      <c r="H9489">
        <v>-43.341163999999999</v>
      </c>
      <c r="I9489">
        <v>-22.870412999999999</v>
      </c>
      <c r="J9489" t="s">
        <v>20337</v>
      </c>
      <c r="K9489" t="s">
        <v>2108</v>
      </c>
      <c r="L9489" t="s">
        <v>29</v>
      </c>
      <c r="M9489" t="s">
        <v>29</v>
      </c>
      <c r="N9489" t="s">
        <v>29</v>
      </c>
      <c r="O9489" t="s">
        <v>29</v>
      </c>
      <c r="P9489">
        <v>3</v>
      </c>
      <c r="Q9489">
        <v>1</v>
      </c>
      <c r="R9489">
        <v>70</v>
      </c>
      <c r="S9489" t="str">
        <f>IF(Table1[[#This Row],[Average_Cost_for_two]]&lt;500,"Low",IF(Table1[[#This Row],[Average_Cost_for_two]]&lt;=1500,"Medium","High"))</f>
        <v>Low</v>
      </c>
      <c r="T9489">
        <v>1</v>
      </c>
      <c r="U9489">
        <v>2013</v>
      </c>
      <c r="V9489">
        <v>3</v>
      </c>
      <c r="W9489">
        <v>6</v>
      </c>
      <c r="X9489">
        <f>IF(OR(Main!$U9489=0,
       Main!$V9489=0,
       Main!$W9489=0),
   "",
   DATE(Main!$U9489,
        Main!$V9489,
        Main!$W9489)
)</f>
        <v>41339</v>
      </c>
      <c r="Y9489">
        <f>Table1[[#This Row],[Average_Cost_for_two]]*VLOOKUP(Table1[[#This Row],[Currency]],currency!$A$2:$B$10,2,FALSE)</f>
        <v>14</v>
      </c>
      <c r="Z9489" t="str">
        <f>VLOOKUP(C9489,country!A:B,2,FALSE)</f>
        <v>Brazil</v>
      </c>
      <c r="AA9489">
        <f t="shared" si="148"/>
        <v>1</v>
      </c>
    </row>
    <row r="9490" spans="1:27" ht="15.75" customHeight="1" x14ac:dyDescent="0.25">
      <c r="A9490">
        <v>209703</v>
      </c>
      <c r="B9490" t="s">
        <v>20379</v>
      </c>
      <c r="C9490">
        <v>214</v>
      </c>
      <c r="D9490" t="s">
        <v>2560</v>
      </c>
      <c r="E9490" t="s">
        <v>20380</v>
      </c>
      <c r="F9490" t="s">
        <v>20381</v>
      </c>
      <c r="G9490" t="s">
        <v>20382</v>
      </c>
      <c r="H9490">
        <v>55.198545230000001</v>
      </c>
      <c r="I9490">
        <v>25.118513010000001</v>
      </c>
      <c r="J9490" t="s">
        <v>508</v>
      </c>
      <c r="K9490" t="s">
        <v>2088</v>
      </c>
      <c r="L9490" t="s">
        <v>29</v>
      </c>
      <c r="M9490" t="s">
        <v>29</v>
      </c>
      <c r="N9490" t="s">
        <v>29</v>
      </c>
      <c r="O9490" t="s">
        <v>29</v>
      </c>
      <c r="P9490">
        <v>3</v>
      </c>
      <c r="Q9490">
        <v>661</v>
      </c>
      <c r="R9490">
        <v>160</v>
      </c>
      <c r="S9490" t="str">
        <f>IF(Table1[[#This Row],[Average_Cost_for_two]]&lt;500,"Low",IF(Table1[[#This Row],[Average_Cost_for_two]]&lt;=1500,"Medium","High"))</f>
        <v>Low</v>
      </c>
      <c r="T9490">
        <v>4.3</v>
      </c>
      <c r="U9490">
        <v>2014</v>
      </c>
      <c r="V9490">
        <v>3</v>
      </c>
      <c r="W9490">
        <v>8</v>
      </c>
      <c r="X9490">
        <f>IF(OR(Main!$U9490=0,
       Main!$V9490=0,
       Main!$W9490=0),
   "",
   DATE(Main!$U9490,
        Main!$V9490,
        Main!$W9490)
)</f>
        <v>41706</v>
      </c>
      <c r="Y9490">
        <f>Table1[[#This Row],[Average_Cost_for_two]]*VLOOKUP(Table1[[#This Row],[Currency]],currency!$A$2:$B$10,2,FALSE)</f>
        <v>43.2</v>
      </c>
      <c r="Z9490" t="str">
        <f>VLOOKUP(C9490,country!A:B,2,FALSE)</f>
        <v>United Arab Emirates</v>
      </c>
      <c r="AA9490">
        <f t="shared" si="148"/>
        <v>1</v>
      </c>
    </row>
    <row r="9491" spans="1:27" ht="15.75" customHeight="1" x14ac:dyDescent="0.25">
      <c r="A9491">
        <v>7400818</v>
      </c>
      <c r="B9491" t="s">
        <v>20383</v>
      </c>
      <c r="C9491">
        <v>94</v>
      </c>
      <c r="D9491" t="s">
        <v>20149</v>
      </c>
      <c r="E9491" t="s">
        <v>20384</v>
      </c>
      <c r="F9491" t="s">
        <v>20385</v>
      </c>
      <c r="G9491" t="s">
        <v>20386</v>
      </c>
      <c r="H9491">
        <v>106.8425</v>
      </c>
      <c r="I9491">
        <v>-6.2243333329999997</v>
      </c>
      <c r="J9491" t="s">
        <v>20387</v>
      </c>
      <c r="K9491" t="s">
        <v>19686</v>
      </c>
      <c r="L9491" t="s">
        <v>29</v>
      </c>
      <c r="M9491" t="s">
        <v>29</v>
      </c>
      <c r="N9491" t="s">
        <v>29</v>
      </c>
      <c r="O9491" t="s">
        <v>29</v>
      </c>
      <c r="P9491">
        <v>3</v>
      </c>
      <c r="Q9491">
        <v>841</v>
      </c>
      <c r="R9491">
        <v>200000</v>
      </c>
      <c r="S9491" t="str">
        <f>IF(Table1[[#This Row],[Average_Cost_for_two]]&lt;500,"Low",IF(Table1[[#This Row],[Average_Cost_for_two]]&lt;=1500,"Medium","High"))</f>
        <v>High</v>
      </c>
      <c r="T9491">
        <v>4.4000000000000004</v>
      </c>
      <c r="U9491">
        <v>2015</v>
      </c>
      <c r="V9491">
        <v>3</v>
      </c>
      <c r="W9491">
        <v>15</v>
      </c>
      <c r="X9491">
        <f>IF(OR(Main!$U9491=0,
       Main!$V9491=0,
       Main!$W9491=0),
   "",
   DATE(Main!$U9491,
        Main!$V9491,
        Main!$W9491)
)</f>
        <v>42078</v>
      </c>
      <c r="Y9491" t="e">
        <f>Table1[[#This Row],[Average_Cost_for_two]]*VLOOKUP(Table1[[#This Row],[Currency]],currency!$A$2:$B$10,2,FALSE)</f>
        <v>#N/A</v>
      </c>
      <c r="Z9491" t="str">
        <f>VLOOKUP(C9491,country!A:B,2,FALSE)</f>
        <v>Indonasia</v>
      </c>
      <c r="AA9491">
        <f t="shared" si="148"/>
        <v>1</v>
      </c>
    </row>
    <row r="9492" spans="1:27" ht="15.75" customHeight="1" x14ac:dyDescent="0.25">
      <c r="A9492">
        <v>18408381</v>
      </c>
      <c r="B9492" t="s">
        <v>20388</v>
      </c>
      <c r="C9492">
        <v>94</v>
      </c>
      <c r="D9492" t="s">
        <v>20149</v>
      </c>
      <c r="E9492" t="s">
        <v>20389</v>
      </c>
      <c r="F9492" t="s">
        <v>20390</v>
      </c>
      <c r="G9492" t="s">
        <v>20391</v>
      </c>
      <c r="H9492">
        <v>106.8564133</v>
      </c>
      <c r="I9492">
        <v>-6.2328157150000001</v>
      </c>
      <c r="J9492" t="s">
        <v>20392</v>
      </c>
      <c r="K9492" t="s">
        <v>19686</v>
      </c>
      <c r="L9492" t="s">
        <v>29</v>
      </c>
      <c r="M9492" t="s">
        <v>29</v>
      </c>
      <c r="N9492" t="s">
        <v>29</v>
      </c>
      <c r="O9492" t="s">
        <v>29</v>
      </c>
      <c r="P9492">
        <v>3</v>
      </c>
      <c r="Q9492">
        <v>331</v>
      </c>
      <c r="R9492">
        <v>100000</v>
      </c>
      <c r="S9492" t="str">
        <f>IF(Table1[[#This Row],[Average_Cost_for_two]]&lt;500,"Low",IF(Table1[[#This Row],[Average_Cost_for_two]]&lt;=1500,"Medium","High"))</f>
        <v>High</v>
      </c>
      <c r="T9492">
        <v>4</v>
      </c>
      <c r="U9492">
        <v>2018</v>
      </c>
      <c r="V9492">
        <v>3</v>
      </c>
      <c r="W9492">
        <v>24</v>
      </c>
      <c r="X9492">
        <f>IF(OR(Main!$U9492=0,
       Main!$V9492=0,
       Main!$W9492=0),
   "",
   DATE(Main!$U9492,
        Main!$V9492,
        Main!$W9492)
)</f>
        <v>43183</v>
      </c>
      <c r="Y9492" t="e">
        <f>Table1[[#This Row],[Average_Cost_for_two]]*VLOOKUP(Table1[[#This Row],[Currency]],currency!$A$2:$B$10,2,FALSE)</f>
        <v>#N/A</v>
      </c>
      <c r="Z9492" t="str">
        <f>VLOOKUP(C9492,country!A:B,2,FALSE)</f>
        <v>Indonasia</v>
      </c>
      <c r="AA9492">
        <f t="shared" si="148"/>
        <v>1</v>
      </c>
    </row>
    <row r="9493" spans="1:27" ht="15.75" customHeight="1" x14ac:dyDescent="0.25">
      <c r="A9493">
        <v>6900669</v>
      </c>
      <c r="B9493" t="s">
        <v>20393</v>
      </c>
      <c r="C9493">
        <v>215</v>
      </c>
      <c r="D9493" t="s">
        <v>2006</v>
      </c>
      <c r="E9493" t="s">
        <v>20394</v>
      </c>
      <c r="F9493" t="s">
        <v>20395</v>
      </c>
      <c r="G9493" t="s">
        <v>20396</v>
      </c>
      <c r="H9493">
        <v>-1.9387589999999999</v>
      </c>
      <c r="I9493">
        <v>52.472197000000001</v>
      </c>
      <c r="J9493" t="s">
        <v>20397</v>
      </c>
      <c r="K9493" t="s">
        <v>1767</v>
      </c>
      <c r="L9493" t="s">
        <v>29</v>
      </c>
      <c r="M9493" t="s">
        <v>29</v>
      </c>
      <c r="N9493" t="s">
        <v>29</v>
      </c>
      <c r="O9493" t="s">
        <v>29</v>
      </c>
      <c r="P9493">
        <v>3</v>
      </c>
      <c r="Q9493">
        <v>40</v>
      </c>
      <c r="R9493">
        <v>50</v>
      </c>
      <c r="S9493" t="str">
        <f>IF(Table1[[#This Row],[Average_Cost_for_two]]&lt;500,"Low",IF(Table1[[#This Row],[Average_Cost_for_two]]&lt;=1500,"Medium","High"))</f>
        <v>Low</v>
      </c>
      <c r="T9493">
        <v>4</v>
      </c>
      <c r="U9493">
        <v>2013</v>
      </c>
      <c r="V9493">
        <v>3</v>
      </c>
      <c r="W9493">
        <v>6</v>
      </c>
      <c r="X9493">
        <f>IF(OR(Main!$U9493=0,
       Main!$V9493=0,
       Main!$W9493=0),
   "",
   DATE(Main!$U9493,
        Main!$V9493,
        Main!$W9493)
)</f>
        <v>41339</v>
      </c>
      <c r="Y9493">
        <f>Table1[[#This Row],[Average_Cost_for_two]]*VLOOKUP(Table1[[#This Row],[Currency]],currency!$A$2:$B$10,2,FALSE)</f>
        <v>62</v>
      </c>
      <c r="Z9493" t="str">
        <f>VLOOKUP(C9493,country!A:B,2,FALSE)</f>
        <v>United Kingdom</v>
      </c>
      <c r="AA9493">
        <f t="shared" si="148"/>
        <v>1</v>
      </c>
    </row>
    <row r="9494" spans="1:27" ht="15.75" customHeight="1" x14ac:dyDescent="0.25">
      <c r="A9494">
        <v>7600118</v>
      </c>
      <c r="B9494" t="s">
        <v>20398</v>
      </c>
      <c r="C9494">
        <v>215</v>
      </c>
      <c r="D9494" t="s">
        <v>1762</v>
      </c>
      <c r="E9494" t="s">
        <v>20399</v>
      </c>
      <c r="F9494" t="s">
        <v>2091</v>
      </c>
      <c r="G9494" t="s">
        <v>2092</v>
      </c>
      <c r="H9494">
        <v>-3.2055222219999999</v>
      </c>
      <c r="I9494">
        <v>55.945622219999997</v>
      </c>
      <c r="J9494" t="s">
        <v>1104</v>
      </c>
      <c r="K9494" t="s">
        <v>1767</v>
      </c>
      <c r="L9494" t="s">
        <v>29</v>
      </c>
      <c r="M9494" t="s">
        <v>29</v>
      </c>
      <c r="N9494" t="s">
        <v>29</v>
      </c>
      <c r="O9494" t="s">
        <v>29</v>
      </c>
      <c r="P9494">
        <v>3</v>
      </c>
      <c r="Q9494">
        <v>31</v>
      </c>
      <c r="R9494">
        <v>35</v>
      </c>
      <c r="S9494" t="str">
        <f>IF(Table1[[#This Row],[Average_Cost_for_two]]&lt;500,"Low",IF(Table1[[#This Row],[Average_Cost_for_two]]&lt;=1500,"Medium","High"))</f>
        <v>Low</v>
      </c>
      <c r="T9494">
        <v>3.5</v>
      </c>
      <c r="U9494">
        <v>2017</v>
      </c>
      <c r="V9494">
        <v>3</v>
      </c>
      <c r="W9494">
        <v>5</v>
      </c>
      <c r="X9494">
        <f>IF(OR(Main!$U9494=0,
       Main!$V9494=0,
       Main!$W9494=0),
   "",
   DATE(Main!$U9494,
        Main!$V9494,
        Main!$W9494)
)</f>
        <v>42799</v>
      </c>
      <c r="Y9494">
        <f>Table1[[#This Row],[Average_Cost_for_two]]*VLOOKUP(Table1[[#This Row],[Currency]],currency!$A$2:$B$10,2,FALSE)</f>
        <v>43.4</v>
      </c>
      <c r="Z9494" t="str">
        <f>VLOOKUP(C9494,country!A:B,2,FALSE)</f>
        <v>United Kingdom</v>
      </c>
      <c r="AA9494">
        <f t="shared" si="148"/>
        <v>1</v>
      </c>
    </row>
    <row r="9495" spans="1:27" ht="15.75" customHeight="1" x14ac:dyDescent="0.25">
      <c r="A9495">
        <v>6502134</v>
      </c>
      <c r="B9495" t="s">
        <v>20400</v>
      </c>
      <c r="C9495">
        <v>189</v>
      </c>
      <c r="D9495" t="s">
        <v>20401</v>
      </c>
      <c r="E9495" t="s">
        <v>20402</v>
      </c>
      <c r="F9495" t="s">
        <v>20403</v>
      </c>
      <c r="G9495" t="s">
        <v>20404</v>
      </c>
      <c r="H9495">
        <v>27.991790999999999</v>
      </c>
      <c r="I9495">
        <v>-26.140260000000001</v>
      </c>
      <c r="J9495" t="s">
        <v>500</v>
      </c>
      <c r="K9495" t="s">
        <v>2543</v>
      </c>
      <c r="L9495" t="s">
        <v>29</v>
      </c>
      <c r="M9495" t="s">
        <v>29</v>
      </c>
      <c r="N9495" t="s">
        <v>29</v>
      </c>
      <c r="O9495" t="s">
        <v>29</v>
      </c>
      <c r="P9495">
        <v>3</v>
      </c>
      <c r="Q9495">
        <v>618</v>
      </c>
      <c r="R9495">
        <v>200</v>
      </c>
      <c r="S9495" t="str">
        <f>IF(Table1[[#This Row],[Average_Cost_for_two]]&lt;500,"Low",IF(Table1[[#This Row],[Average_Cost_for_two]]&lt;=1500,"Medium","High"))</f>
        <v>Low</v>
      </c>
      <c r="T9495">
        <v>4.3</v>
      </c>
      <c r="U9495">
        <v>2017</v>
      </c>
      <c r="V9495">
        <v>3</v>
      </c>
      <c r="W9495">
        <v>24</v>
      </c>
      <c r="X9495">
        <f>IF(OR(Main!$U9495=0,
       Main!$V9495=0,
       Main!$W9495=0),
   "",
   DATE(Main!$U9495,
        Main!$V9495,
        Main!$W9495)
)</f>
        <v>42818</v>
      </c>
      <c r="Y9495">
        <f>Table1[[#This Row],[Average_Cost_for_two]]*VLOOKUP(Table1[[#This Row],[Currency]],currency!$A$2:$B$10,2,FALSE)</f>
        <v>10.199999999999999</v>
      </c>
      <c r="Z9495" t="str">
        <f>VLOOKUP(C9495,country!A:B,2,FALSE)</f>
        <v>South Africa</v>
      </c>
      <c r="AA9495">
        <f t="shared" si="148"/>
        <v>1</v>
      </c>
    </row>
    <row r="9496" spans="1:27" ht="15.75" customHeight="1" x14ac:dyDescent="0.25">
      <c r="A9496">
        <v>5801321</v>
      </c>
      <c r="B9496" t="s">
        <v>20405</v>
      </c>
      <c r="C9496">
        <v>191</v>
      </c>
      <c r="D9496" t="s">
        <v>19630</v>
      </c>
      <c r="E9496" t="s">
        <v>20406</v>
      </c>
      <c r="F9496" t="s">
        <v>20407</v>
      </c>
      <c r="G9496" t="s">
        <v>20408</v>
      </c>
      <c r="H9496">
        <v>79.902941170000005</v>
      </c>
      <c r="I9496">
        <v>6.9068148110000003</v>
      </c>
      <c r="J9496" t="s">
        <v>14448</v>
      </c>
      <c r="K9496" t="s">
        <v>19634</v>
      </c>
      <c r="L9496" t="s">
        <v>29</v>
      </c>
      <c r="M9496" t="s">
        <v>29</v>
      </c>
      <c r="N9496" t="s">
        <v>29</v>
      </c>
      <c r="O9496" t="s">
        <v>29</v>
      </c>
      <c r="P9496">
        <v>3</v>
      </c>
      <c r="Q9496">
        <v>58</v>
      </c>
      <c r="R9496">
        <v>2000</v>
      </c>
      <c r="S9496" t="str">
        <f>IF(Table1[[#This Row],[Average_Cost_for_two]]&lt;500,"Low",IF(Table1[[#This Row],[Average_Cost_for_two]]&lt;=1500,"Medium","High"))</f>
        <v>High</v>
      </c>
      <c r="T9496">
        <v>4.0999999999999996</v>
      </c>
      <c r="U9496">
        <v>2011</v>
      </c>
      <c r="V9496">
        <v>3</v>
      </c>
      <c r="W9496">
        <v>9</v>
      </c>
      <c r="X9496">
        <f>IF(OR(Main!$U9496=0,
       Main!$V9496=0,
       Main!$W9496=0),
   "",
   DATE(Main!$U9496,
        Main!$V9496,
        Main!$W9496)
)</f>
        <v>40611</v>
      </c>
      <c r="Y9496" t="e">
        <f>Table1[[#This Row],[Average_Cost_for_two]]*VLOOKUP(Table1[[#This Row],[Currency]],currency!$A$2:$B$10,2,FALSE)</f>
        <v>#N/A</v>
      </c>
      <c r="Z9496" t="str">
        <f>VLOOKUP(C9496,country!A:B,2,FALSE)</f>
        <v>Sri lanka</v>
      </c>
      <c r="AA9496">
        <f t="shared" si="148"/>
        <v>1</v>
      </c>
    </row>
    <row r="9497" spans="1:27" ht="15.75" customHeight="1" x14ac:dyDescent="0.25">
      <c r="A9497">
        <v>6000549</v>
      </c>
      <c r="B9497" t="s">
        <v>20409</v>
      </c>
      <c r="C9497">
        <v>208</v>
      </c>
      <c r="D9497" t="s">
        <v>2322</v>
      </c>
      <c r="E9497" t="s">
        <v>20410</v>
      </c>
      <c r="F9497" t="s">
        <v>20411</v>
      </c>
      <c r="G9497" t="s">
        <v>20412</v>
      </c>
      <c r="H9497">
        <v>32.846188890000001</v>
      </c>
      <c r="I9497">
        <v>39.884872219999998</v>
      </c>
      <c r="J9497" t="s">
        <v>20277</v>
      </c>
      <c r="K9497" t="s">
        <v>2224</v>
      </c>
      <c r="L9497" t="s">
        <v>29</v>
      </c>
      <c r="M9497" t="s">
        <v>29</v>
      </c>
      <c r="N9497" t="s">
        <v>29</v>
      </c>
      <c r="O9497" t="s">
        <v>29</v>
      </c>
      <c r="P9497">
        <v>3</v>
      </c>
      <c r="Q9497">
        <v>231</v>
      </c>
      <c r="R9497">
        <v>100</v>
      </c>
      <c r="S9497" t="str">
        <f>IF(Table1[[#This Row],[Average_Cost_for_two]]&lt;500,"Low",IF(Table1[[#This Row],[Average_Cost_for_two]]&lt;=1500,"Medium","High"))</f>
        <v>Low</v>
      </c>
      <c r="T9497">
        <v>4.5</v>
      </c>
      <c r="U9497">
        <v>2014</v>
      </c>
      <c r="V9497">
        <v>3</v>
      </c>
      <c r="W9497">
        <v>13</v>
      </c>
      <c r="X9497">
        <f>IF(OR(Main!$U9497=0,
       Main!$V9497=0,
       Main!$W9497=0),
   "",
   DATE(Main!$U9497,
        Main!$V9497,
        Main!$W9497)
)</f>
        <v>41711</v>
      </c>
      <c r="Y9497">
        <f>Table1[[#This Row],[Average_Cost_for_two]]*VLOOKUP(Table1[[#This Row],[Currency]],currency!$A$2:$B$10,2,FALSE)</f>
        <v>5</v>
      </c>
      <c r="Z9497" t="str">
        <f>VLOOKUP(C9497,country!A:B,2,FALSE)</f>
        <v>Turkey</v>
      </c>
      <c r="AA9497">
        <f t="shared" si="148"/>
        <v>1</v>
      </c>
    </row>
    <row r="9498" spans="1:27" ht="15.75" customHeight="1" x14ac:dyDescent="0.25">
      <c r="A9498">
        <v>6000871</v>
      </c>
      <c r="B9498" t="s">
        <v>20413</v>
      </c>
      <c r="C9498">
        <v>208</v>
      </c>
      <c r="D9498" t="s">
        <v>2322</v>
      </c>
      <c r="E9498" t="s">
        <v>20414</v>
      </c>
      <c r="F9498" t="s">
        <v>20415</v>
      </c>
      <c r="G9498" t="s">
        <v>20416</v>
      </c>
      <c r="H9498">
        <v>32.818833329999997</v>
      </c>
      <c r="I9498">
        <v>39.916666669999998</v>
      </c>
      <c r="J9498" t="s">
        <v>20417</v>
      </c>
      <c r="K9498" t="s">
        <v>2224</v>
      </c>
      <c r="L9498" t="s">
        <v>29</v>
      </c>
      <c r="M9498" t="s">
        <v>29</v>
      </c>
      <c r="N9498" t="s">
        <v>29</v>
      </c>
      <c r="O9498" t="s">
        <v>29</v>
      </c>
      <c r="P9498">
        <v>3</v>
      </c>
      <c r="Q9498">
        <v>296</v>
      </c>
      <c r="R9498">
        <v>60</v>
      </c>
      <c r="S9498" t="str">
        <f>IF(Table1[[#This Row],[Average_Cost_for_two]]&lt;500,"Low",IF(Table1[[#This Row],[Average_Cost_for_two]]&lt;=1500,"Medium","High"))</f>
        <v>Low</v>
      </c>
      <c r="T9498">
        <v>4.4000000000000004</v>
      </c>
      <c r="U9498">
        <v>2011</v>
      </c>
      <c r="V9498">
        <v>3</v>
      </c>
      <c r="W9498">
        <v>6</v>
      </c>
      <c r="X9498">
        <f>IF(OR(Main!$U9498=0,
       Main!$V9498=0,
       Main!$W9498=0),
   "",
   DATE(Main!$U9498,
        Main!$V9498,
        Main!$W9498)
)</f>
        <v>40608</v>
      </c>
      <c r="Y9498">
        <f>Table1[[#This Row],[Average_Cost_for_two]]*VLOOKUP(Table1[[#This Row],[Currency]],currency!$A$2:$B$10,2,FALSE)</f>
        <v>3</v>
      </c>
      <c r="Z9498" t="str">
        <f>VLOOKUP(C9498,country!A:B,2,FALSE)</f>
        <v>Turkey</v>
      </c>
      <c r="AA9498">
        <f t="shared" si="148"/>
        <v>1</v>
      </c>
    </row>
    <row r="9499" spans="1:27" ht="15.75" customHeight="1" x14ac:dyDescent="0.25">
      <c r="A9499">
        <v>5915730</v>
      </c>
      <c r="B9499" t="s">
        <v>20418</v>
      </c>
      <c r="C9499">
        <v>208</v>
      </c>
      <c r="D9499" t="s">
        <v>2219</v>
      </c>
      <c r="E9499" t="s">
        <v>20419</v>
      </c>
      <c r="F9499" t="s">
        <v>19675</v>
      </c>
      <c r="G9499" t="s">
        <v>19676</v>
      </c>
      <c r="H9499">
        <v>28.977391610000002</v>
      </c>
      <c r="I9499">
        <v>41.022793139999997</v>
      </c>
      <c r="J9499" t="s">
        <v>5495</v>
      </c>
      <c r="K9499" t="s">
        <v>2224</v>
      </c>
      <c r="L9499" t="s">
        <v>29</v>
      </c>
      <c r="M9499" t="s">
        <v>29</v>
      </c>
      <c r="N9499" t="s">
        <v>29</v>
      </c>
      <c r="O9499" t="s">
        <v>29</v>
      </c>
      <c r="P9499">
        <v>3</v>
      </c>
      <c r="Q9499">
        <v>788</v>
      </c>
      <c r="R9499">
        <v>80</v>
      </c>
      <c r="S9499" t="str">
        <f>IF(Table1[[#This Row],[Average_Cost_for_two]]&lt;500,"Low",IF(Table1[[#This Row],[Average_Cost_for_two]]&lt;=1500,"Medium","High"))</f>
        <v>Low</v>
      </c>
      <c r="T9499">
        <v>4.0999999999999996</v>
      </c>
      <c r="U9499">
        <v>2013</v>
      </c>
      <c r="V9499">
        <v>3</v>
      </c>
      <c r="W9499">
        <v>5</v>
      </c>
      <c r="X9499">
        <f>IF(OR(Main!$U9499=0,
       Main!$V9499=0,
       Main!$W9499=0),
   "",
   DATE(Main!$U9499,
        Main!$V9499,
        Main!$W9499)
)</f>
        <v>41338</v>
      </c>
      <c r="Y9499">
        <f>Table1[[#This Row],[Average_Cost_for_two]]*VLOOKUP(Table1[[#This Row],[Currency]],currency!$A$2:$B$10,2,FALSE)</f>
        <v>4</v>
      </c>
      <c r="Z9499" t="str">
        <f>VLOOKUP(C9499,country!A:B,2,FALSE)</f>
        <v>Turkey</v>
      </c>
      <c r="AA9499">
        <f t="shared" si="148"/>
        <v>1</v>
      </c>
    </row>
    <row r="9500" spans="1:27" ht="15.75" customHeight="1" x14ac:dyDescent="0.25">
      <c r="A9500">
        <v>6714340</v>
      </c>
      <c r="B9500" t="s">
        <v>20420</v>
      </c>
      <c r="C9500">
        <v>30</v>
      </c>
      <c r="D9500" t="s">
        <v>2103</v>
      </c>
      <c r="E9500" t="s">
        <v>20421</v>
      </c>
      <c r="F9500" t="s">
        <v>2257</v>
      </c>
      <c r="G9500" t="s">
        <v>2258</v>
      </c>
      <c r="H9500">
        <v>-46.683888000000003</v>
      </c>
      <c r="I9500">
        <v>-23.585324</v>
      </c>
      <c r="J9500" t="s">
        <v>20422</v>
      </c>
      <c r="K9500" t="s">
        <v>2108</v>
      </c>
      <c r="L9500" t="s">
        <v>29</v>
      </c>
      <c r="M9500" t="s">
        <v>29</v>
      </c>
      <c r="N9500" t="s">
        <v>29</v>
      </c>
      <c r="O9500" t="s">
        <v>29</v>
      </c>
      <c r="P9500">
        <v>3</v>
      </c>
      <c r="Q9500">
        <v>5</v>
      </c>
      <c r="R9500">
        <v>75</v>
      </c>
      <c r="S9500" t="str">
        <f>IF(Table1[[#This Row],[Average_Cost_for_two]]&lt;500,"Low",IF(Table1[[#This Row],[Average_Cost_for_two]]&lt;=1500,"Medium","High"))</f>
        <v>Low</v>
      </c>
      <c r="T9500">
        <v>3.9</v>
      </c>
      <c r="U9500">
        <v>2011</v>
      </c>
      <c r="V9500">
        <v>2</v>
      </c>
      <c r="W9500">
        <v>2</v>
      </c>
      <c r="X9500">
        <f>IF(OR(Main!$U9500=0,
       Main!$V9500=0,
       Main!$W9500=0),
   "",
   DATE(Main!$U9500,
        Main!$V9500,
        Main!$W9500)
)</f>
        <v>40576</v>
      </c>
      <c r="Y9500">
        <f>Table1[[#This Row],[Average_Cost_for_two]]*VLOOKUP(Table1[[#This Row],[Currency]],currency!$A$2:$B$10,2,FALSE)</f>
        <v>15</v>
      </c>
      <c r="Z9500" t="str">
        <f>VLOOKUP(C9500,country!A:B,2,FALSE)</f>
        <v>Brazil</v>
      </c>
      <c r="AA9500">
        <f t="shared" si="148"/>
        <v>1</v>
      </c>
    </row>
    <row r="9501" spans="1:27" ht="15.75" customHeight="1" x14ac:dyDescent="0.25">
      <c r="A9501">
        <v>5600642</v>
      </c>
      <c r="B9501" t="s">
        <v>20423</v>
      </c>
      <c r="C9501">
        <v>214</v>
      </c>
      <c r="D9501" t="s">
        <v>2083</v>
      </c>
      <c r="E9501" t="s">
        <v>20424</v>
      </c>
      <c r="F9501" t="s">
        <v>20425</v>
      </c>
      <c r="G9501" t="s">
        <v>20426</v>
      </c>
      <c r="H9501">
        <v>55.376370659999999</v>
      </c>
      <c r="I9501">
        <v>25.32578908</v>
      </c>
      <c r="J9501" t="s">
        <v>19420</v>
      </c>
      <c r="K9501" t="s">
        <v>2088</v>
      </c>
      <c r="L9501" t="s">
        <v>29</v>
      </c>
      <c r="M9501" t="s">
        <v>29</v>
      </c>
      <c r="N9501" t="s">
        <v>29</v>
      </c>
      <c r="O9501" t="s">
        <v>29</v>
      </c>
      <c r="P9501">
        <v>3</v>
      </c>
      <c r="Q9501">
        <v>316</v>
      </c>
      <c r="R9501">
        <v>65</v>
      </c>
      <c r="S9501" t="str">
        <f>IF(Table1[[#This Row],[Average_Cost_for_two]]&lt;500,"Low",IF(Table1[[#This Row],[Average_Cost_for_two]]&lt;=1500,"Medium","High"))</f>
        <v>Low</v>
      </c>
      <c r="T9501">
        <v>4.3</v>
      </c>
      <c r="U9501">
        <v>2013</v>
      </c>
      <c r="V9501">
        <v>2</v>
      </c>
      <c r="W9501">
        <v>21</v>
      </c>
      <c r="X9501">
        <f>IF(OR(Main!$U9501=0,
       Main!$V9501=0,
       Main!$W9501=0),
   "",
   DATE(Main!$U9501,
        Main!$V9501,
        Main!$W9501)
)</f>
        <v>41326</v>
      </c>
      <c r="Y9501">
        <f>Table1[[#This Row],[Average_Cost_for_two]]*VLOOKUP(Table1[[#This Row],[Currency]],currency!$A$2:$B$10,2,FALSE)</f>
        <v>17.55</v>
      </c>
      <c r="Z9501" t="str">
        <f>VLOOKUP(C9501,country!A:B,2,FALSE)</f>
        <v>United Arab Emirates</v>
      </c>
      <c r="AA9501">
        <f t="shared" si="148"/>
        <v>1</v>
      </c>
    </row>
    <row r="9502" spans="1:27" ht="15.75" customHeight="1" x14ac:dyDescent="0.25">
      <c r="A9502">
        <v>7100087</v>
      </c>
      <c r="B9502" t="s">
        <v>20427</v>
      </c>
      <c r="C9502">
        <v>148</v>
      </c>
      <c r="D9502" t="s">
        <v>1945</v>
      </c>
      <c r="E9502" t="s">
        <v>20428</v>
      </c>
      <c r="F9502" t="s">
        <v>1947</v>
      </c>
      <c r="G9502" t="s">
        <v>1948</v>
      </c>
      <c r="H9502">
        <v>174.77709100000001</v>
      </c>
      <c r="I9502">
        <v>-41.291901000000003</v>
      </c>
      <c r="J9502" t="s">
        <v>20429</v>
      </c>
      <c r="K9502" t="s">
        <v>1943</v>
      </c>
      <c r="L9502" t="s">
        <v>29</v>
      </c>
      <c r="M9502" t="s">
        <v>29</v>
      </c>
      <c r="N9502" t="s">
        <v>29</v>
      </c>
      <c r="O9502" t="s">
        <v>29</v>
      </c>
      <c r="P9502">
        <v>3</v>
      </c>
      <c r="Q9502">
        <v>161</v>
      </c>
      <c r="R9502">
        <v>50</v>
      </c>
      <c r="S9502" t="str">
        <f>IF(Table1[[#This Row],[Average_Cost_for_two]]&lt;500,"Low",IF(Table1[[#This Row],[Average_Cost_for_two]]&lt;=1500,"Medium","High"))</f>
        <v>Low</v>
      </c>
      <c r="T9502">
        <v>4.4000000000000004</v>
      </c>
      <c r="U9502">
        <v>2018</v>
      </c>
      <c r="V9502">
        <v>2</v>
      </c>
      <c r="W9502">
        <v>4</v>
      </c>
      <c r="X9502">
        <f>IF(OR(Main!$U9502=0,
       Main!$V9502=0,
       Main!$W9502=0),
   "",
   DATE(Main!$U9502,
        Main!$V9502,
        Main!$W9502)
)</f>
        <v>43135</v>
      </c>
      <c r="Y9502">
        <f>Table1[[#This Row],[Average_Cost_for_two]]*VLOOKUP(Table1[[#This Row],[Currency]],currency!$A$2:$B$10,2,FALSE)</f>
        <v>30</v>
      </c>
      <c r="Z9502" t="str">
        <f>VLOOKUP(C9502,country!A:B,2,FALSE)</f>
        <v>New Zealand</v>
      </c>
      <c r="AA9502">
        <f t="shared" si="148"/>
        <v>1</v>
      </c>
    </row>
    <row r="9503" spans="1:27" ht="15.75" customHeight="1" x14ac:dyDescent="0.25">
      <c r="A9503">
        <v>6901081</v>
      </c>
      <c r="B9503" t="s">
        <v>19651</v>
      </c>
      <c r="C9503">
        <v>215</v>
      </c>
      <c r="D9503" t="s">
        <v>2006</v>
      </c>
      <c r="E9503" t="s">
        <v>20430</v>
      </c>
      <c r="F9503" t="s">
        <v>20431</v>
      </c>
      <c r="G9503" t="s">
        <v>20432</v>
      </c>
      <c r="H9503">
        <v>-1.899133</v>
      </c>
      <c r="I9503">
        <v>52.480364000000002</v>
      </c>
      <c r="J9503" t="s">
        <v>591</v>
      </c>
      <c r="K9503" t="s">
        <v>1767</v>
      </c>
      <c r="L9503" t="s">
        <v>29</v>
      </c>
      <c r="M9503" t="s">
        <v>29</v>
      </c>
      <c r="N9503" t="s">
        <v>29</v>
      </c>
      <c r="O9503" t="s">
        <v>29</v>
      </c>
      <c r="P9503">
        <v>3</v>
      </c>
      <c r="Q9503">
        <v>148</v>
      </c>
      <c r="R9503">
        <v>45</v>
      </c>
      <c r="S9503" t="str">
        <f>IF(Table1[[#This Row],[Average_Cost_for_two]]&lt;500,"Low",IF(Table1[[#This Row],[Average_Cost_for_two]]&lt;=1500,"Medium","High"))</f>
        <v>Low</v>
      </c>
      <c r="T9503">
        <v>4.2</v>
      </c>
      <c r="U9503">
        <v>2014</v>
      </c>
      <c r="V9503">
        <v>2</v>
      </c>
      <c r="W9503">
        <v>12</v>
      </c>
      <c r="X9503">
        <f>IF(OR(Main!$U9503=0,
       Main!$V9503=0,
       Main!$W9503=0),
   "",
   DATE(Main!$U9503,
        Main!$V9503,
        Main!$W9503)
)</f>
        <v>41682</v>
      </c>
      <c r="Y9503">
        <f>Table1[[#This Row],[Average_Cost_for_two]]*VLOOKUP(Table1[[#This Row],[Currency]],currency!$A$2:$B$10,2,FALSE)</f>
        <v>55.8</v>
      </c>
      <c r="Z9503" t="str">
        <f>VLOOKUP(C9503,country!A:B,2,FALSE)</f>
        <v>United Kingdom</v>
      </c>
      <c r="AA9503">
        <f t="shared" si="148"/>
        <v>1</v>
      </c>
    </row>
    <row r="9504" spans="1:27" ht="15.75" customHeight="1" x14ac:dyDescent="0.25">
      <c r="A9504">
        <v>7602204</v>
      </c>
      <c r="B9504" t="s">
        <v>20433</v>
      </c>
      <c r="C9504">
        <v>215</v>
      </c>
      <c r="D9504" t="s">
        <v>1762</v>
      </c>
      <c r="E9504" t="s">
        <v>20434</v>
      </c>
      <c r="F9504" t="s">
        <v>1764</v>
      </c>
      <c r="G9504" t="s">
        <v>1765</v>
      </c>
      <c r="H9504">
        <v>-3.1995209999999998</v>
      </c>
      <c r="I9504">
        <v>55.954039999999999</v>
      </c>
      <c r="J9504" t="s">
        <v>2358</v>
      </c>
      <c r="K9504" t="s">
        <v>1767</v>
      </c>
      <c r="L9504" t="s">
        <v>29</v>
      </c>
      <c r="M9504" t="s">
        <v>29</v>
      </c>
      <c r="N9504" t="s">
        <v>29</v>
      </c>
      <c r="O9504" t="s">
        <v>29</v>
      </c>
      <c r="P9504">
        <v>3</v>
      </c>
      <c r="Q9504">
        <v>31</v>
      </c>
      <c r="R9504">
        <v>30</v>
      </c>
      <c r="S9504" t="str">
        <f>IF(Table1[[#This Row],[Average_Cost_for_two]]&lt;500,"Low",IF(Table1[[#This Row],[Average_Cost_for_two]]&lt;=1500,"Medium","High"))</f>
        <v>Low</v>
      </c>
      <c r="T9504">
        <v>3.8</v>
      </c>
      <c r="U9504">
        <v>2017</v>
      </c>
      <c r="V9504">
        <v>2</v>
      </c>
      <c r="W9504">
        <v>19</v>
      </c>
      <c r="X9504">
        <f>IF(OR(Main!$U9504=0,
       Main!$V9504=0,
       Main!$W9504=0),
   "",
   DATE(Main!$U9504,
        Main!$V9504,
        Main!$W9504)
)</f>
        <v>42785</v>
      </c>
      <c r="Y9504">
        <f>Table1[[#This Row],[Average_Cost_for_two]]*VLOOKUP(Table1[[#This Row],[Currency]],currency!$A$2:$B$10,2,FALSE)</f>
        <v>37.200000000000003</v>
      </c>
      <c r="Z9504" t="str">
        <f>VLOOKUP(C9504,country!A:B,2,FALSE)</f>
        <v>United Kingdom</v>
      </c>
      <c r="AA9504">
        <f t="shared" si="148"/>
        <v>1</v>
      </c>
    </row>
    <row r="9505" spans="1:27" ht="15.75" customHeight="1" x14ac:dyDescent="0.25">
      <c r="A9505">
        <v>7600471</v>
      </c>
      <c r="B9505" t="s">
        <v>20435</v>
      </c>
      <c r="C9505">
        <v>215</v>
      </c>
      <c r="D9505" t="s">
        <v>1762</v>
      </c>
      <c r="E9505" t="s">
        <v>20436</v>
      </c>
      <c r="F9505" t="s">
        <v>2091</v>
      </c>
      <c r="G9505" t="s">
        <v>2092</v>
      </c>
      <c r="H9505">
        <v>-3.1917805559999999</v>
      </c>
      <c r="I9505">
        <v>55.947555559999998</v>
      </c>
      <c r="J9505" t="s">
        <v>500</v>
      </c>
      <c r="K9505" t="s">
        <v>1767</v>
      </c>
      <c r="L9505" t="s">
        <v>29</v>
      </c>
      <c r="M9505" t="s">
        <v>29</v>
      </c>
      <c r="N9505" t="s">
        <v>29</v>
      </c>
      <c r="O9505" t="s">
        <v>29</v>
      </c>
      <c r="P9505">
        <v>3</v>
      </c>
      <c r="Q9505">
        <v>81</v>
      </c>
      <c r="R9505">
        <v>30</v>
      </c>
      <c r="S9505" t="str">
        <f>IF(Table1[[#This Row],[Average_Cost_for_two]]&lt;500,"Low",IF(Table1[[#This Row],[Average_Cost_for_two]]&lt;=1500,"Medium","High"))</f>
        <v>Low</v>
      </c>
      <c r="T9505">
        <v>3.9</v>
      </c>
      <c r="U9505">
        <v>2018</v>
      </c>
      <c r="V9505">
        <v>2</v>
      </c>
      <c r="W9505">
        <v>21</v>
      </c>
      <c r="X9505">
        <f>IF(OR(Main!$U9505=0,
       Main!$V9505=0,
       Main!$W9505=0),
   "",
   DATE(Main!$U9505,
        Main!$V9505,
        Main!$W9505)
)</f>
        <v>43152</v>
      </c>
      <c r="Y9505">
        <f>Table1[[#This Row],[Average_Cost_for_two]]*VLOOKUP(Table1[[#This Row],[Currency]],currency!$A$2:$B$10,2,FALSE)</f>
        <v>37.200000000000003</v>
      </c>
      <c r="Z9505" t="str">
        <f>VLOOKUP(C9505,country!A:B,2,FALSE)</f>
        <v>United Kingdom</v>
      </c>
      <c r="AA9505">
        <f t="shared" si="148"/>
        <v>1</v>
      </c>
    </row>
    <row r="9506" spans="1:27" ht="15.75" customHeight="1" x14ac:dyDescent="0.25">
      <c r="A9506">
        <v>6402177</v>
      </c>
      <c r="B9506" t="s">
        <v>20437</v>
      </c>
      <c r="C9506">
        <v>189</v>
      </c>
      <c r="D9506" t="s">
        <v>2549</v>
      </c>
      <c r="E9506" t="s">
        <v>20438</v>
      </c>
      <c r="F9506" t="s">
        <v>20439</v>
      </c>
      <c r="G9506" t="s">
        <v>20440</v>
      </c>
      <c r="H9506">
        <v>18.462423000000001</v>
      </c>
      <c r="I9506">
        <v>-33.978602000000002</v>
      </c>
      <c r="J9506" t="s">
        <v>20441</v>
      </c>
      <c r="K9506" t="s">
        <v>2543</v>
      </c>
      <c r="L9506" t="s">
        <v>29</v>
      </c>
      <c r="M9506" t="s">
        <v>29</v>
      </c>
      <c r="N9506" t="s">
        <v>29</v>
      </c>
      <c r="O9506" t="s">
        <v>29</v>
      </c>
      <c r="P9506">
        <v>3</v>
      </c>
      <c r="Q9506">
        <v>239</v>
      </c>
      <c r="R9506">
        <v>250</v>
      </c>
      <c r="S9506" t="str">
        <f>IF(Table1[[#This Row],[Average_Cost_for_two]]&lt;500,"Low",IF(Table1[[#This Row],[Average_Cost_for_two]]&lt;=1500,"Medium","High"))</f>
        <v>Low</v>
      </c>
      <c r="T9506">
        <v>3.9</v>
      </c>
      <c r="U9506">
        <v>2010</v>
      </c>
      <c r="V9506">
        <v>2</v>
      </c>
      <c r="W9506">
        <v>1</v>
      </c>
      <c r="X9506">
        <f>IF(OR(Main!$U9506=0,
       Main!$V9506=0,
       Main!$W9506=0),
   "",
   DATE(Main!$U9506,
        Main!$V9506,
        Main!$W9506)
)</f>
        <v>40210</v>
      </c>
      <c r="Y9506">
        <f>Table1[[#This Row],[Average_Cost_for_two]]*VLOOKUP(Table1[[#This Row],[Currency]],currency!$A$2:$B$10,2,FALSE)</f>
        <v>12.75</v>
      </c>
      <c r="Z9506" t="str">
        <f>VLOOKUP(C9506,country!A:B,2,FALSE)</f>
        <v>South Africa</v>
      </c>
      <c r="AA9506">
        <f t="shared" si="148"/>
        <v>1</v>
      </c>
    </row>
    <row r="9507" spans="1:27" ht="15.75" customHeight="1" x14ac:dyDescent="0.25">
      <c r="A9507">
        <v>5800567</v>
      </c>
      <c r="B9507" t="s">
        <v>20442</v>
      </c>
      <c r="C9507">
        <v>191</v>
      </c>
      <c r="D9507" t="s">
        <v>19630</v>
      </c>
      <c r="E9507" t="s">
        <v>20443</v>
      </c>
      <c r="F9507" t="s">
        <v>20329</v>
      </c>
      <c r="G9507" t="s">
        <v>20330</v>
      </c>
      <c r="H9507">
        <v>79.875113589999998</v>
      </c>
      <c r="I9507">
        <v>6.9128062799999999</v>
      </c>
      <c r="J9507" t="s">
        <v>20444</v>
      </c>
      <c r="K9507" t="s">
        <v>19634</v>
      </c>
      <c r="L9507" t="s">
        <v>29</v>
      </c>
      <c r="M9507" t="s">
        <v>29</v>
      </c>
      <c r="N9507" t="s">
        <v>29</v>
      </c>
      <c r="O9507" t="s">
        <v>29</v>
      </c>
      <c r="P9507">
        <v>3</v>
      </c>
      <c r="Q9507">
        <v>157</v>
      </c>
      <c r="R9507">
        <v>2500</v>
      </c>
      <c r="S9507" t="str">
        <f>IF(Table1[[#This Row],[Average_Cost_for_two]]&lt;500,"Low",IF(Table1[[#This Row],[Average_Cost_for_two]]&lt;=1500,"Medium","High"))</f>
        <v>High</v>
      </c>
      <c r="T9507">
        <v>3.7</v>
      </c>
      <c r="U9507">
        <v>2013</v>
      </c>
      <c r="V9507">
        <v>2</v>
      </c>
      <c r="W9507">
        <v>28</v>
      </c>
      <c r="X9507">
        <f>IF(OR(Main!$U9507=0,
       Main!$V9507=0,
       Main!$W9507=0),
   "",
   DATE(Main!$U9507,
        Main!$V9507,
        Main!$W9507)
)</f>
        <v>41333</v>
      </c>
      <c r="Y9507" t="e">
        <f>Table1[[#This Row],[Average_Cost_for_two]]*VLOOKUP(Table1[[#This Row],[Currency]],currency!$A$2:$B$10,2,FALSE)</f>
        <v>#N/A</v>
      </c>
      <c r="Z9507" t="str">
        <f>VLOOKUP(C9507,country!A:B,2,FALSE)</f>
        <v>Sri lanka</v>
      </c>
      <c r="AA9507">
        <f t="shared" si="148"/>
        <v>1</v>
      </c>
    </row>
    <row r="9508" spans="1:27" ht="15.75" customHeight="1" x14ac:dyDescent="0.25">
      <c r="A9508">
        <v>18182702</v>
      </c>
      <c r="B9508" t="s">
        <v>20445</v>
      </c>
      <c r="C9508">
        <v>162</v>
      </c>
      <c r="D9508" t="s">
        <v>20291</v>
      </c>
      <c r="E9508" t="s">
        <v>20446</v>
      </c>
      <c r="F9508" t="s">
        <v>20447</v>
      </c>
      <c r="G9508" t="s">
        <v>20448</v>
      </c>
      <c r="H9508">
        <v>121.0565874</v>
      </c>
      <c r="I9508">
        <v>14.237678969999999</v>
      </c>
      <c r="J9508" t="s">
        <v>2179</v>
      </c>
      <c r="K9508" t="s">
        <v>11575</v>
      </c>
      <c r="L9508" t="s">
        <v>29</v>
      </c>
      <c r="M9508" t="s">
        <v>29</v>
      </c>
      <c r="N9508" t="s">
        <v>29</v>
      </c>
      <c r="O9508" t="s">
        <v>29</v>
      </c>
      <c r="P9508">
        <v>3</v>
      </c>
      <c r="Q9508">
        <v>72</v>
      </c>
      <c r="R9508">
        <v>850</v>
      </c>
      <c r="S9508" t="str">
        <f>IF(Table1[[#This Row],[Average_Cost_for_two]]&lt;500,"Low",IF(Table1[[#This Row],[Average_Cost_for_two]]&lt;=1500,"Medium","High"))</f>
        <v>Medium</v>
      </c>
      <c r="T9508">
        <v>4</v>
      </c>
      <c r="U9508">
        <v>2011</v>
      </c>
      <c r="V9508">
        <v>1</v>
      </c>
      <c r="W9508">
        <v>3</v>
      </c>
      <c r="X9508">
        <f>IF(OR(Main!$U9508=0,
       Main!$V9508=0,
       Main!$W9508=0),
   "",
   DATE(Main!$U9508,
        Main!$V9508,
        Main!$W9508)
)</f>
        <v>40546</v>
      </c>
      <c r="Y9508" t="e">
        <f>Table1[[#This Row],[Average_Cost_for_two]]*VLOOKUP(Table1[[#This Row],[Currency]],currency!$A$2:$B$10,2,FALSE)</f>
        <v>#N/A</v>
      </c>
      <c r="Z9508" t="str">
        <f>VLOOKUP(C9508,country!A:B,2,FALSE)</f>
        <v>Phillipines</v>
      </c>
      <c r="AA9508">
        <f t="shared" si="148"/>
        <v>1</v>
      </c>
    </row>
    <row r="9509" spans="1:27" ht="15.75" customHeight="1" x14ac:dyDescent="0.25">
      <c r="A9509">
        <v>7300521</v>
      </c>
      <c r="B9509" t="s">
        <v>20449</v>
      </c>
      <c r="C9509">
        <v>30</v>
      </c>
      <c r="D9509" t="s">
        <v>2115</v>
      </c>
      <c r="E9509" t="s">
        <v>20450</v>
      </c>
      <c r="F9509" t="s">
        <v>2246</v>
      </c>
      <c r="G9509" t="s">
        <v>2247</v>
      </c>
      <c r="H9509">
        <v>-43.211424999999998</v>
      </c>
      <c r="I9509">
        <v>-22.985208329999999</v>
      </c>
      <c r="J9509" t="s">
        <v>20451</v>
      </c>
      <c r="K9509" t="s">
        <v>2108</v>
      </c>
      <c r="L9509" t="s">
        <v>29</v>
      </c>
      <c r="M9509" t="s">
        <v>29</v>
      </c>
      <c r="N9509" t="s">
        <v>29</v>
      </c>
      <c r="O9509" t="s">
        <v>29</v>
      </c>
      <c r="P9509">
        <v>3</v>
      </c>
      <c r="Q9509">
        <v>21</v>
      </c>
      <c r="R9509">
        <v>90</v>
      </c>
      <c r="S9509" t="str">
        <f>IF(Table1[[#This Row],[Average_Cost_for_two]]&lt;500,"Low",IF(Table1[[#This Row],[Average_Cost_for_two]]&lt;=1500,"Medium","High"))</f>
        <v>Low</v>
      </c>
      <c r="T9509">
        <v>4.5999999999999996</v>
      </c>
      <c r="U9509">
        <v>2017</v>
      </c>
      <c r="V9509">
        <v>1</v>
      </c>
      <c r="W9509">
        <v>9</v>
      </c>
      <c r="X9509">
        <f>IF(OR(Main!$U9509=0,
       Main!$V9509=0,
       Main!$W9509=0),
   "",
   DATE(Main!$U9509,
        Main!$V9509,
        Main!$W9509)
)</f>
        <v>42744</v>
      </c>
      <c r="Y9509">
        <f>Table1[[#This Row],[Average_Cost_for_two]]*VLOOKUP(Table1[[#This Row],[Currency]],currency!$A$2:$B$10,2,FALSE)</f>
        <v>18</v>
      </c>
      <c r="Z9509" t="str">
        <f>VLOOKUP(C9509,country!A:B,2,FALSE)</f>
        <v>Brazil</v>
      </c>
      <c r="AA9509">
        <f t="shared" si="148"/>
        <v>1</v>
      </c>
    </row>
    <row r="9510" spans="1:27" ht="15.75" customHeight="1" x14ac:dyDescent="0.25">
      <c r="A9510">
        <v>6711179</v>
      </c>
      <c r="B9510" t="s">
        <v>20452</v>
      </c>
      <c r="C9510">
        <v>30</v>
      </c>
      <c r="D9510" t="s">
        <v>2103</v>
      </c>
      <c r="E9510" t="s">
        <v>20453</v>
      </c>
      <c r="F9510" t="s">
        <v>2105</v>
      </c>
      <c r="G9510" t="s">
        <v>2106</v>
      </c>
      <c r="H9510">
        <v>-46.658666670000002</v>
      </c>
      <c r="I9510">
        <v>-23.55616667</v>
      </c>
      <c r="J9510" t="s">
        <v>2010</v>
      </c>
      <c r="K9510" t="s">
        <v>2108</v>
      </c>
      <c r="L9510" t="s">
        <v>29</v>
      </c>
      <c r="M9510" t="s">
        <v>29</v>
      </c>
      <c r="N9510" t="s">
        <v>29</v>
      </c>
      <c r="O9510" t="s">
        <v>29</v>
      </c>
      <c r="P9510">
        <v>3</v>
      </c>
      <c r="Q9510">
        <v>5</v>
      </c>
      <c r="R9510">
        <v>70</v>
      </c>
      <c r="S9510" t="str">
        <f>IF(Table1[[#This Row],[Average_Cost_for_two]]&lt;500,"Low",IF(Table1[[#This Row],[Average_Cost_for_two]]&lt;=1500,"Medium","High"))</f>
        <v>Low</v>
      </c>
      <c r="T9510">
        <v>3.1</v>
      </c>
      <c r="U9510">
        <v>2018</v>
      </c>
      <c r="V9510">
        <v>1</v>
      </c>
      <c r="W9510">
        <v>26</v>
      </c>
      <c r="X9510">
        <f>IF(OR(Main!$U9510=0,
       Main!$V9510=0,
       Main!$W9510=0),
   "",
   DATE(Main!$U9510,
        Main!$V9510,
        Main!$W9510)
)</f>
        <v>43126</v>
      </c>
      <c r="Y9510">
        <f>Table1[[#This Row],[Average_Cost_for_two]]*VLOOKUP(Table1[[#This Row],[Currency]],currency!$A$2:$B$10,2,FALSE)</f>
        <v>14</v>
      </c>
      <c r="Z9510" t="str">
        <f>VLOOKUP(C9510,country!A:B,2,FALSE)</f>
        <v>Brazil</v>
      </c>
      <c r="AA9510">
        <f t="shared" si="148"/>
        <v>1</v>
      </c>
    </row>
    <row r="9511" spans="1:27" ht="15.75" customHeight="1" x14ac:dyDescent="0.25">
      <c r="A9511">
        <v>7006871</v>
      </c>
      <c r="B9511" t="s">
        <v>20454</v>
      </c>
      <c r="C9511">
        <v>148</v>
      </c>
      <c r="D9511" t="s">
        <v>1938</v>
      </c>
      <c r="E9511" t="s">
        <v>20455</v>
      </c>
      <c r="F9511" t="s">
        <v>20456</v>
      </c>
      <c r="G9511" t="s">
        <v>20457</v>
      </c>
      <c r="H9511">
        <v>174.810305</v>
      </c>
      <c r="I9511">
        <v>-36.905408999999999</v>
      </c>
      <c r="J9511" t="s">
        <v>20458</v>
      </c>
      <c r="K9511" t="s">
        <v>1943</v>
      </c>
      <c r="L9511" t="s">
        <v>29</v>
      </c>
      <c r="M9511" t="s">
        <v>29</v>
      </c>
      <c r="N9511" t="s">
        <v>29</v>
      </c>
      <c r="O9511" t="s">
        <v>29</v>
      </c>
      <c r="P9511">
        <v>3</v>
      </c>
      <c r="Q9511">
        <v>166</v>
      </c>
      <c r="R9511">
        <v>55</v>
      </c>
      <c r="S9511" t="str">
        <f>IF(Table1[[#This Row],[Average_Cost_for_two]]&lt;500,"Low",IF(Table1[[#This Row],[Average_Cost_for_two]]&lt;=1500,"Medium","High"))</f>
        <v>Low</v>
      </c>
      <c r="T9511">
        <v>4.5</v>
      </c>
      <c r="U9511">
        <v>2010</v>
      </c>
      <c r="V9511">
        <v>1</v>
      </c>
      <c r="W9511">
        <v>16</v>
      </c>
      <c r="X9511">
        <f>IF(OR(Main!$U9511=0,
       Main!$V9511=0,
       Main!$W9511=0),
   "",
   DATE(Main!$U9511,
        Main!$V9511,
        Main!$W9511)
)</f>
        <v>40194</v>
      </c>
      <c r="Y9511">
        <f>Table1[[#This Row],[Average_Cost_for_two]]*VLOOKUP(Table1[[#This Row],[Currency]],currency!$A$2:$B$10,2,FALSE)</f>
        <v>33</v>
      </c>
      <c r="Z9511" t="str">
        <f>VLOOKUP(C9511,country!A:B,2,FALSE)</f>
        <v>New Zealand</v>
      </c>
      <c r="AA9511">
        <f t="shared" si="148"/>
        <v>1</v>
      </c>
    </row>
    <row r="9512" spans="1:27" ht="15.75" customHeight="1" x14ac:dyDescent="0.25">
      <c r="A9512">
        <v>6403499</v>
      </c>
      <c r="B9512" t="s">
        <v>20459</v>
      </c>
      <c r="C9512">
        <v>189</v>
      </c>
      <c r="D9512" t="s">
        <v>2549</v>
      </c>
      <c r="E9512" t="s">
        <v>20460</v>
      </c>
      <c r="F9512" t="s">
        <v>2793</v>
      </c>
      <c r="G9512" t="s">
        <v>2794</v>
      </c>
      <c r="H9512">
        <v>18.417566000000001</v>
      </c>
      <c r="I9512">
        <v>-33.917257999999997</v>
      </c>
      <c r="J9512" t="s">
        <v>2441</v>
      </c>
      <c r="K9512" t="s">
        <v>2543</v>
      </c>
      <c r="L9512" t="s">
        <v>29</v>
      </c>
      <c r="M9512" t="s">
        <v>29</v>
      </c>
      <c r="N9512" t="s">
        <v>29</v>
      </c>
      <c r="O9512" t="s">
        <v>29</v>
      </c>
      <c r="P9512">
        <v>3</v>
      </c>
      <c r="Q9512">
        <v>127</v>
      </c>
      <c r="R9512">
        <v>250</v>
      </c>
      <c r="S9512" t="str">
        <f>IF(Table1[[#This Row],[Average_Cost_for_two]]&lt;500,"Low",IF(Table1[[#This Row],[Average_Cost_for_two]]&lt;=1500,"Medium","High"))</f>
        <v>Low</v>
      </c>
      <c r="T9512">
        <v>3.8</v>
      </c>
      <c r="U9512">
        <v>2016</v>
      </c>
      <c r="V9512">
        <v>1</v>
      </c>
      <c r="W9512">
        <v>13</v>
      </c>
      <c r="X9512">
        <f>IF(OR(Main!$U9512=0,
       Main!$V9512=0,
       Main!$W9512=0),
   "",
   DATE(Main!$U9512,
        Main!$V9512,
        Main!$W9512)
)</f>
        <v>42382</v>
      </c>
      <c r="Y9512">
        <f>Table1[[#This Row],[Average_Cost_for_two]]*VLOOKUP(Table1[[#This Row],[Currency]],currency!$A$2:$B$10,2,FALSE)</f>
        <v>12.75</v>
      </c>
      <c r="Z9512" t="str">
        <f>VLOOKUP(C9512,country!A:B,2,FALSE)</f>
        <v>South Africa</v>
      </c>
      <c r="AA9512">
        <f t="shared" si="148"/>
        <v>1</v>
      </c>
    </row>
    <row r="9513" spans="1:27" ht="15.75" customHeight="1" x14ac:dyDescent="0.25">
      <c r="A9513">
        <v>6502883</v>
      </c>
      <c r="B9513" t="s">
        <v>20461</v>
      </c>
      <c r="C9513">
        <v>189</v>
      </c>
      <c r="D9513" t="s">
        <v>2573</v>
      </c>
      <c r="E9513" t="s">
        <v>20462</v>
      </c>
      <c r="F9513" t="s">
        <v>20463</v>
      </c>
      <c r="G9513" t="s">
        <v>20464</v>
      </c>
      <c r="H9513">
        <v>28.04833811</v>
      </c>
      <c r="I9513">
        <v>-26.134934640000001</v>
      </c>
      <c r="J9513" t="s">
        <v>2358</v>
      </c>
      <c r="K9513" t="s">
        <v>2543</v>
      </c>
      <c r="L9513" t="s">
        <v>29</v>
      </c>
      <c r="M9513" t="s">
        <v>29</v>
      </c>
      <c r="N9513" t="s">
        <v>29</v>
      </c>
      <c r="O9513" t="s">
        <v>29</v>
      </c>
      <c r="P9513">
        <v>3</v>
      </c>
      <c r="Q9513">
        <v>581</v>
      </c>
      <c r="R9513">
        <v>250</v>
      </c>
      <c r="S9513" t="str">
        <f>IF(Table1[[#This Row],[Average_Cost_for_two]]&lt;500,"Low",IF(Table1[[#This Row],[Average_Cost_for_two]]&lt;=1500,"Medium","High"))</f>
        <v>Low</v>
      </c>
      <c r="T9513">
        <v>4.2</v>
      </c>
      <c r="U9513">
        <v>2018</v>
      </c>
      <c r="V9513">
        <v>1</v>
      </c>
      <c r="W9513">
        <v>3</v>
      </c>
      <c r="X9513">
        <f>IF(OR(Main!$U9513=0,
       Main!$V9513=0,
       Main!$W9513=0),
   "",
   DATE(Main!$U9513,
        Main!$V9513,
        Main!$W9513)
)</f>
        <v>43103</v>
      </c>
      <c r="Y9513">
        <f>Table1[[#This Row],[Average_Cost_for_two]]*VLOOKUP(Table1[[#This Row],[Currency]],currency!$A$2:$B$10,2,FALSE)</f>
        <v>12.75</v>
      </c>
      <c r="Z9513" t="str">
        <f>VLOOKUP(C9513,country!A:B,2,FALSE)</f>
        <v>South Africa</v>
      </c>
      <c r="AA9513">
        <f t="shared" si="148"/>
        <v>1</v>
      </c>
    </row>
    <row r="9514" spans="1:27" ht="15.75" customHeight="1" x14ac:dyDescent="0.25">
      <c r="A9514">
        <v>5800755</v>
      </c>
      <c r="B9514" t="s">
        <v>20465</v>
      </c>
      <c r="C9514">
        <v>191</v>
      </c>
      <c r="D9514" t="s">
        <v>19630</v>
      </c>
      <c r="E9514" t="s">
        <v>20466</v>
      </c>
      <c r="F9514" t="s">
        <v>20329</v>
      </c>
      <c r="G9514" t="s">
        <v>20330</v>
      </c>
      <c r="H9514">
        <v>79.86472741</v>
      </c>
      <c r="I9514">
        <v>6.9125293579999996</v>
      </c>
      <c r="J9514" t="s">
        <v>20467</v>
      </c>
      <c r="K9514" t="s">
        <v>19634</v>
      </c>
      <c r="L9514" t="s">
        <v>29</v>
      </c>
      <c r="M9514" t="s">
        <v>29</v>
      </c>
      <c r="N9514" t="s">
        <v>29</v>
      </c>
      <c r="O9514" t="s">
        <v>29</v>
      </c>
      <c r="P9514">
        <v>3</v>
      </c>
      <c r="Q9514">
        <v>114</v>
      </c>
      <c r="R9514">
        <v>2500</v>
      </c>
      <c r="S9514" t="str">
        <f>IF(Table1[[#This Row],[Average_Cost_for_two]]&lt;500,"Low",IF(Table1[[#This Row],[Average_Cost_for_two]]&lt;=1500,"Medium","High"))</f>
        <v>High</v>
      </c>
      <c r="T9514">
        <v>4</v>
      </c>
      <c r="U9514">
        <v>2011</v>
      </c>
      <c r="V9514">
        <v>1</v>
      </c>
      <c r="W9514">
        <v>18</v>
      </c>
      <c r="X9514">
        <f>IF(OR(Main!$U9514=0,
       Main!$V9514=0,
       Main!$W9514=0),
   "",
   DATE(Main!$U9514,
        Main!$V9514,
        Main!$W9514)
)</f>
        <v>40561</v>
      </c>
      <c r="Y9514" t="e">
        <f>Table1[[#This Row],[Average_Cost_for_two]]*VLOOKUP(Table1[[#This Row],[Currency]],currency!$A$2:$B$10,2,FALSE)</f>
        <v>#N/A</v>
      </c>
      <c r="Z9514" t="str">
        <f>VLOOKUP(C9514,country!A:B,2,FALSE)</f>
        <v>Sri lanka</v>
      </c>
      <c r="AA9514">
        <f t="shared" si="148"/>
        <v>1</v>
      </c>
    </row>
    <row r="9515" spans="1:27" ht="15.75" customHeight="1" x14ac:dyDescent="0.25">
      <c r="A9515">
        <v>5800156</v>
      </c>
      <c r="B9515" t="s">
        <v>20468</v>
      </c>
      <c r="C9515">
        <v>191</v>
      </c>
      <c r="D9515" t="s">
        <v>19630</v>
      </c>
      <c r="E9515" t="s">
        <v>20469</v>
      </c>
      <c r="F9515" t="s">
        <v>19788</v>
      </c>
      <c r="G9515" t="s">
        <v>19789</v>
      </c>
      <c r="H9515">
        <v>79.855819440000005</v>
      </c>
      <c r="I9515">
        <v>6.8991749999999996</v>
      </c>
      <c r="J9515" t="s">
        <v>20470</v>
      </c>
      <c r="K9515" t="s">
        <v>19634</v>
      </c>
      <c r="L9515" t="s">
        <v>29</v>
      </c>
      <c r="M9515" t="s">
        <v>29</v>
      </c>
      <c r="N9515" t="s">
        <v>29</v>
      </c>
      <c r="O9515" t="s">
        <v>29</v>
      </c>
      <c r="P9515">
        <v>3</v>
      </c>
      <c r="Q9515">
        <v>93</v>
      </c>
      <c r="R9515">
        <v>2000</v>
      </c>
      <c r="S9515" t="str">
        <f>IF(Table1[[#This Row],[Average_Cost_for_two]]&lt;500,"Low",IF(Table1[[#This Row],[Average_Cost_for_two]]&lt;=1500,"Medium","High"))</f>
        <v>High</v>
      </c>
      <c r="T9515">
        <v>2.5</v>
      </c>
      <c r="U9515">
        <v>2016</v>
      </c>
      <c r="V9515">
        <v>1</v>
      </c>
      <c r="W9515">
        <v>16</v>
      </c>
      <c r="X9515">
        <f>IF(OR(Main!$U9515=0,
       Main!$V9515=0,
       Main!$W9515=0),
   "",
   DATE(Main!$U9515,
        Main!$V9515,
        Main!$W9515)
)</f>
        <v>42385</v>
      </c>
      <c r="Y9515" t="e">
        <f>Table1[[#This Row],[Average_Cost_for_two]]*VLOOKUP(Table1[[#This Row],[Currency]],currency!$A$2:$B$10,2,FALSE)</f>
        <v>#N/A</v>
      </c>
      <c r="Z9515" t="str">
        <f>VLOOKUP(C9515,country!A:B,2,FALSE)</f>
        <v>Sri lanka</v>
      </c>
      <c r="AA9515">
        <f t="shared" si="148"/>
        <v>1</v>
      </c>
    </row>
    <row r="9516" spans="1:27" ht="15.75" customHeight="1" x14ac:dyDescent="0.25">
      <c r="A9516">
        <v>6701419</v>
      </c>
      <c r="B9516" t="s">
        <v>20471</v>
      </c>
      <c r="C9516">
        <v>30</v>
      </c>
      <c r="D9516" t="s">
        <v>2103</v>
      </c>
      <c r="E9516" t="s">
        <v>20472</v>
      </c>
      <c r="F9516" t="s">
        <v>20473</v>
      </c>
      <c r="G9516" t="s">
        <v>20474</v>
      </c>
      <c r="H9516">
        <v>-46.637166669999999</v>
      </c>
      <c r="I9516">
        <v>-23.599499999999999</v>
      </c>
      <c r="J9516" t="s">
        <v>20475</v>
      </c>
      <c r="K9516" t="s">
        <v>2108</v>
      </c>
      <c r="L9516" t="s">
        <v>29</v>
      </c>
      <c r="M9516" t="s">
        <v>29</v>
      </c>
      <c r="N9516" t="s">
        <v>29</v>
      </c>
      <c r="O9516" t="s">
        <v>29</v>
      </c>
      <c r="P9516">
        <v>3</v>
      </c>
      <c r="Q9516">
        <v>2</v>
      </c>
      <c r="R9516">
        <v>65</v>
      </c>
      <c r="S9516" t="str">
        <f>IF(Table1[[#This Row],[Average_Cost_for_two]]&lt;500,"Low",IF(Table1[[#This Row],[Average_Cost_for_two]]&lt;=1500,"Medium","High"))</f>
        <v>Low</v>
      </c>
      <c r="T9516">
        <v>1</v>
      </c>
      <c r="U9516">
        <v>2015</v>
      </c>
      <c r="V9516">
        <v>12</v>
      </c>
      <c r="W9516">
        <v>18</v>
      </c>
      <c r="X9516">
        <f>IF(OR(Main!$U9516=0,
       Main!$V9516=0,
       Main!$W9516=0),
   "",
   DATE(Main!$U9516,
        Main!$V9516,
        Main!$W9516)
)</f>
        <v>42356</v>
      </c>
      <c r="Y9516">
        <f>Table1[[#This Row],[Average_Cost_for_two]]*VLOOKUP(Table1[[#This Row],[Currency]],currency!$A$2:$B$10,2,FALSE)</f>
        <v>13</v>
      </c>
      <c r="Z9516" t="str">
        <f>VLOOKUP(C9516,country!A:B,2,FALSE)</f>
        <v>Brazil</v>
      </c>
      <c r="AA9516">
        <f t="shared" si="148"/>
        <v>4</v>
      </c>
    </row>
    <row r="9517" spans="1:27" ht="15.75" customHeight="1" x14ac:dyDescent="0.25">
      <c r="A9517">
        <v>7422633</v>
      </c>
      <c r="B9517" t="s">
        <v>20086</v>
      </c>
      <c r="C9517">
        <v>94</v>
      </c>
      <c r="D9517" t="s">
        <v>20149</v>
      </c>
      <c r="E9517" t="s">
        <v>20476</v>
      </c>
      <c r="F9517" t="s">
        <v>20477</v>
      </c>
      <c r="G9517" t="s">
        <v>20478</v>
      </c>
      <c r="H9517">
        <v>106.7285083</v>
      </c>
      <c r="I9517">
        <v>-6.1684666669999997</v>
      </c>
      <c r="J9517" t="s">
        <v>20091</v>
      </c>
      <c r="K9517" t="s">
        <v>19686</v>
      </c>
      <c r="L9517" t="s">
        <v>29</v>
      </c>
      <c r="M9517" t="s">
        <v>29</v>
      </c>
      <c r="N9517" t="s">
        <v>29</v>
      </c>
      <c r="O9517" t="s">
        <v>29</v>
      </c>
      <c r="P9517">
        <v>3</v>
      </c>
      <c r="Q9517">
        <v>1662</v>
      </c>
      <c r="R9517">
        <v>200000</v>
      </c>
      <c r="S9517" t="str">
        <f>IF(Table1[[#This Row],[Average_Cost_for_two]]&lt;500,"Low",IF(Table1[[#This Row],[Average_Cost_for_two]]&lt;=1500,"Medium","High"))</f>
        <v>High</v>
      </c>
      <c r="T9517">
        <v>4.9000000000000004</v>
      </c>
      <c r="U9517">
        <v>2010</v>
      </c>
      <c r="V9517">
        <v>12</v>
      </c>
      <c r="W9517">
        <v>18</v>
      </c>
      <c r="X9517">
        <f>IF(OR(Main!$U9517=0,
       Main!$V9517=0,
       Main!$W9517=0),
   "",
   DATE(Main!$U9517,
        Main!$V9517,
        Main!$W9517)
)</f>
        <v>40530</v>
      </c>
      <c r="Y9517" t="e">
        <f>Table1[[#This Row],[Average_Cost_for_two]]*VLOOKUP(Table1[[#This Row],[Currency]],currency!$A$2:$B$10,2,FALSE)</f>
        <v>#N/A</v>
      </c>
      <c r="Z9517" t="str">
        <f>VLOOKUP(C9517,country!A:B,2,FALSE)</f>
        <v>Indonasia</v>
      </c>
      <c r="AA9517">
        <f t="shared" si="148"/>
        <v>4</v>
      </c>
    </row>
    <row r="9518" spans="1:27" ht="15.75" customHeight="1" x14ac:dyDescent="0.25">
      <c r="A9518">
        <v>7405789</v>
      </c>
      <c r="B9518" t="s">
        <v>20479</v>
      </c>
      <c r="C9518">
        <v>94</v>
      </c>
      <c r="D9518" t="s">
        <v>20149</v>
      </c>
      <c r="E9518" t="s">
        <v>20480</v>
      </c>
      <c r="F9518" t="s">
        <v>20481</v>
      </c>
      <c r="G9518" t="s">
        <v>20482</v>
      </c>
      <c r="H9518">
        <v>106.801782</v>
      </c>
      <c r="I9518">
        <v>-6.2780120000000004</v>
      </c>
      <c r="J9518" t="s">
        <v>20483</v>
      </c>
      <c r="K9518" t="s">
        <v>19686</v>
      </c>
      <c r="L9518" t="s">
        <v>29</v>
      </c>
      <c r="M9518" t="s">
        <v>29</v>
      </c>
      <c r="N9518" t="s">
        <v>29</v>
      </c>
      <c r="O9518" t="s">
        <v>29</v>
      </c>
      <c r="P9518">
        <v>3</v>
      </c>
      <c r="Q9518">
        <v>1476</v>
      </c>
      <c r="R9518">
        <v>165000</v>
      </c>
      <c r="S9518" t="str">
        <f>IF(Table1[[#This Row],[Average_Cost_for_two]]&lt;500,"Low",IF(Table1[[#This Row],[Average_Cost_for_two]]&lt;=1500,"Medium","High"))</f>
        <v>High</v>
      </c>
      <c r="T9518">
        <v>4.5999999999999996</v>
      </c>
      <c r="U9518">
        <v>2011</v>
      </c>
      <c r="V9518">
        <v>12</v>
      </c>
      <c r="W9518">
        <v>17</v>
      </c>
      <c r="X9518">
        <f>IF(OR(Main!$U9518=0,
       Main!$V9518=0,
       Main!$W9518=0),
   "",
   DATE(Main!$U9518,
        Main!$V9518,
        Main!$W9518)
)</f>
        <v>40894</v>
      </c>
      <c r="Y9518" t="e">
        <f>Table1[[#This Row],[Average_Cost_for_two]]*VLOOKUP(Table1[[#This Row],[Currency]],currency!$A$2:$B$10,2,FALSE)</f>
        <v>#N/A</v>
      </c>
      <c r="Z9518" t="str">
        <f>VLOOKUP(C9518,country!A:B,2,FALSE)</f>
        <v>Indonasia</v>
      </c>
      <c r="AA9518">
        <f t="shared" si="148"/>
        <v>4</v>
      </c>
    </row>
    <row r="9519" spans="1:27" ht="15.75" customHeight="1" x14ac:dyDescent="0.25">
      <c r="A9519">
        <v>18409146</v>
      </c>
      <c r="B9519" t="s">
        <v>20388</v>
      </c>
      <c r="C9519">
        <v>94</v>
      </c>
      <c r="D9519" t="s">
        <v>20149</v>
      </c>
      <c r="E9519" t="s">
        <v>20484</v>
      </c>
      <c r="F9519" t="s">
        <v>20485</v>
      </c>
      <c r="G9519" t="s">
        <v>20486</v>
      </c>
      <c r="H9519">
        <v>0</v>
      </c>
      <c r="I9519">
        <v>0</v>
      </c>
      <c r="J9519" t="s">
        <v>20392</v>
      </c>
      <c r="K9519" t="s">
        <v>19686</v>
      </c>
      <c r="L9519" t="s">
        <v>29</v>
      </c>
      <c r="M9519" t="s">
        <v>29</v>
      </c>
      <c r="N9519" t="s">
        <v>29</v>
      </c>
      <c r="O9519" t="s">
        <v>29</v>
      </c>
      <c r="P9519">
        <v>3</v>
      </c>
      <c r="Q9519">
        <v>152</v>
      </c>
      <c r="R9519">
        <v>100000</v>
      </c>
      <c r="S9519" t="str">
        <f>IF(Table1[[#This Row],[Average_Cost_for_two]]&lt;500,"Low",IF(Table1[[#This Row],[Average_Cost_for_two]]&lt;=1500,"Medium","High"))</f>
        <v>High</v>
      </c>
      <c r="T9519">
        <v>3.4</v>
      </c>
      <c r="U9519">
        <v>2015</v>
      </c>
      <c r="V9519">
        <v>12</v>
      </c>
      <c r="W9519">
        <v>7</v>
      </c>
      <c r="X9519">
        <f>IF(OR(Main!$U9519=0,
       Main!$V9519=0,
       Main!$W9519=0),
   "",
   DATE(Main!$U9519,
        Main!$V9519,
        Main!$W9519)
)</f>
        <v>42345</v>
      </c>
      <c r="Y9519" t="e">
        <f>Table1[[#This Row],[Average_Cost_for_two]]*VLOOKUP(Table1[[#This Row],[Currency]],currency!$A$2:$B$10,2,FALSE)</f>
        <v>#N/A</v>
      </c>
      <c r="Z9519" t="str">
        <f>VLOOKUP(C9519,country!A:B,2,FALSE)</f>
        <v>Indonasia</v>
      </c>
      <c r="AA9519">
        <f t="shared" si="148"/>
        <v>4</v>
      </c>
    </row>
    <row r="9520" spans="1:27" ht="15.75" customHeight="1" x14ac:dyDescent="0.25">
      <c r="A9520">
        <v>7006421</v>
      </c>
      <c r="B9520" t="s">
        <v>20487</v>
      </c>
      <c r="C9520">
        <v>148</v>
      </c>
      <c r="D9520" t="s">
        <v>1938</v>
      </c>
      <c r="E9520" t="s">
        <v>20488</v>
      </c>
      <c r="F9520" t="s">
        <v>20489</v>
      </c>
      <c r="G9520" t="s">
        <v>20490</v>
      </c>
      <c r="H9520">
        <v>174.76347609999999</v>
      </c>
      <c r="I9520">
        <v>-36.851586189999999</v>
      </c>
      <c r="J9520" t="s">
        <v>20429</v>
      </c>
      <c r="K9520" t="s">
        <v>1943</v>
      </c>
      <c r="L9520" t="s">
        <v>29</v>
      </c>
      <c r="M9520" t="s">
        <v>29</v>
      </c>
      <c r="N9520" t="s">
        <v>29</v>
      </c>
      <c r="O9520" t="s">
        <v>29</v>
      </c>
      <c r="P9520">
        <v>3</v>
      </c>
      <c r="Q9520">
        <v>414</v>
      </c>
      <c r="R9520">
        <v>60</v>
      </c>
      <c r="S9520" t="str">
        <f>IF(Table1[[#This Row],[Average_Cost_for_two]]&lt;500,"Low",IF(Table1[[#This Row],[Average_Cost_for_two]]&lt;=1500,"Medium","High"))</f>
        <v>Low</v>
      </c>
      <c r="T9520">
        <v>4</v>
      </c>
      <c r="U9520">
        <v>2012</v>
      </c>
      <c r="V9520">
        <v>12</v>
      </c>
      <c r="W9520">
        <v>15</v>
      </c>
      <c r="X9520">
        <f>IF(OR(Main!$U9520=0,
       Main!$V9520=0,
       Main!$W9520=0),
   "",
   DATE(Main!$U9520,
        Main!$V9520,
        Main!$W9520)
)</f>
        <v>41258</v>
      </c>
      <c r="Y9520">
        <f>Table1[[#This Row],[Average_Cost_for_two]]*VLOOKUP(Table1[[#This Row],[Currency]],currency!$A$2:$B$10,2,FALSE)</f>
        <v>36</v>
      </c>
      <c r="Z9520" t="str">
        <f>VLOOKUP(C9520,country!A:B,2,FALSE)</f>
        <v>New Zealand</v>
      </c>
      <c r="AA9520">
        <f t="shared" si="148"/>
        <v>4</v>
      </c>
    </row>
    <row r="9521" spans="1:27" ht="15.75" customHeight="1" x14ac:dyDescent="0.25">
      <c r="A9521">
        <v>7101378</v>
      </c>
      <c r="B9521" t="s">
        <v>20491</v>
      </c>
      <c r="C9521">
        <v>148</v>
      </c>
      <c r="D9521" t="s">
        <v>1945</v>
      </c>
      <c r="E9521" t="s">
        <v>20492</v>
      </c>
      <c r="F9521" t="s">
        <v>20493</v>
      </c>
      <c r="G9521" t="s">
        <v>20494</v>
      </c>
      <c r="H9521">
        <v>174.78505100000001</v>
      </c>
      <c r="I9521">
        <v>-41.294234000000003</v>
      </c>
      <c r="J9521" t="s">
        <v>1104</v>
      </c>
      <c r="K9521" t="s">
        <v>1943</v>
      </c>
      <c r="L9521" t="s">
        <v>29</v>
      </c>
      <c r="M9521" t="s">
        <v>29</v>
      </c>
      <c r="N9521" t="s">
        <v>29</v>
      </c>
      <c r="O9521" t="s">
        <v>29</v>
      </c>
      <c r="P9521">
        <v>3</v>
      </c>
      <c r="Q9521">
        <v>114</v>
      </c>
      <c r="R9521">
        <v>60</v>
      </c>
      <c r="S9521" t="str">
        <f>IF(Table1[[#This Row],[Average_Cost_for_two]]&lt;500,"Low",IF(Table1[[#This Row],[Average_Cost_for_two]]&lt;=1500,"Medium","High"))</f>
        <v>Low</v>
      </c>
      <c r="T9521">
        <v>4.0999999999999996</v>
      </c>
      <c r="U9521">
        <v>2015</v>
      </c>
      <c r="V9521">
        <v>12</v>
      </c>
      <c r="W9521">
        <v>6</v>
      </c>
      <c r="X9521">
        <f>IF(OR(Main!$U9521=0,
       Main!$V9521=0,
       Main!$W9521=0),
   "",
   DATE(Main!$U9521,
        Main!$V9521,
        Main!$W9521)
)</f>
        <v>42344</v>
      </c>
      <c r="Y9521">
        <f>Table1[[#This Row],[Average_Cost_for_two]]*VLOOKUP(Table1[[#This Row],[Currency]],currency!$A$2:$B$10,2,FALSE)</f>
        <v>36</v>
      </c>
      <c r="Z9521" t="str">
        <f>VLOOKUP(C9521,country!A:B,2,FALSE)</f>
        <v>New Zealand</v>
      </c>
      <c r="AA9521">
        <f t="shared" si="148"/>
        <v>4</v>
      </c>
    </row>
    <row r="9522" spans="1:27" ht="15.75" customHeight="1" x14ac:dyDescent="0.25">
      <c r="A9522">
        <v>6900724</v>
      </c>
      <c r="B9522" t="s">
        <v>20495</v>
      </c>
      <c r="C9522">
        <v>215</v>
      </c>
      <c r="D9522" t="s">
        <v>2006</v>
      </c>
      <c r="E9522" t="s">
        <v>20496</v>
      </c>
      <c r="F9522" t="s">
        <v>20431</v>
      </c>
      <c r="G9522" t="s">
        <v>20432</v>
      </c>
      <c r="H9522">
        <v>-1.9003749999999999</v>
      </c>
      <c r="I9522">
        <v>52.479689999999998</v>
      </c>
      <c r="J9522" t="s">
        <v>19074</v>
      </c>
      <c r="K9522" t="s">
        <v>1767</v>
      </c>
      <c r="L9522" t="s">
        <v>29</v>
      </c>
      <c r="M9522" t="s">
        <v>29</v>
      </c>
      <c r="N9522" t="s">
        <v>29</v>
      </c>
      <c r="O9522" t="s">
        <v>29</v>
      </c>
      <c r="P9522">
        <v>3</v>
      </c>
      <c r="Q9522">
        <v>100</v>
      </c>
      <c r="R9522">
        <v>40</v>
      </c>
      <c r="S9522" t="str">
        <f>IF(Table1[[#This Row],[Average_Cost_for_two]]&lt;500,"Low",IF(Table1[[#This Row],[Average_Cost_for_two]]&lt;=1500,"Medium","High"))</f>
        <v>Low</v>
      </c>
      <c r="T9522">
        <v>4.5999999999999996</v>
      </c>
      <c r="U9522">
        <v>2015</v>
      </c>
      <c r="V9522">
        <v>12</v>
      </c>
      <c r="W9522">
        <v>15</v>
      </c>
      <c r="X9522">
        <f>IF(OR(Main!$U9522=0,
       Main!$V9522=0,
       Main!$W9522=0),
   "",
   DATE(Main!$U9522,
        Main!$V9522,
        Main!$W9522)
)</f>
        <v>42353</v>
      </c>
      <c r="Y9522">
        <f>Table1[[#This Row],[Average_Cost_for_two]]*VLOOKUP(Table1[[#This Row],[Currency]],currency!$A$2:$B$10,2,FALSE)</f>
        <v>49.6</v>
      </c>
      <c r="Z9522" t="str">
        <f>VLOOKUP(C9522,country!A:B,2,FALSE)</f>
        <v>United Kingdom</v>
      </c>
      <c r="AA9522">
        <f t="shared" si="148"/>
        <v>4</v>
      </c>
    </row>
    <row r="9523" spans="1:27" ht="15.75" customHeight="1" x14ac:dyDescent="0.25">
      <c r="A9523">
        <v>6801374</v>
      </c>
      <c r="B9523" t="s">
        <v>20497</v>
      </c>
      <c r="C9523">
        <v>215</v>
      </c>
      <c r="D9523" t="s">
        <v>1933</v>
      </c>
      <c r="E9523" t="s">
        <v>20498</v>
      </c>
      <c r="F9523" t="s">
        <v>19846</v>
      </c>
      <c r="G9523" t="s">
        <v>19847</v>
      </c>
      <c r="H9523">
        <v>-2.237333333</v>
      </c>
      <c r="I9523">
        <v>53.483499999999999</v>
      </c>
      <c r="J9523" t="s">
        <v>20499</v>
      </c>
      <c r="K9523" t="s">
        <v>1767</v>
      </c>
      <c r="L9523" t="s">
        <v>29</v>
      </c>
      <c r="M9523" t="s">
        <v>29</v>
      </c>
      <c r="N9523" t="s">
        <v>29</v>
      </c>
      <c r="O9523" t="s">
        <v>29</v>
      </c>
      <c r="P9523">
        <v>3</v>
      </c>
      <c r="Q9523">
        <v>162</v>
      </c>
      <c r="R9523">
        <v>50</v>
      </c>
      <c r="S9523" t="str">
        <f>IF(Table1[[#This Row],[Average_Cost_for_two]]&lt;500,"Low",IF(Table1[[#This Row],[Average_Cost_for_two]]&lt;=1500,"Medium","High"))</f>
        <v>Low</v>
      </c>
      <c r="T9523">
        <v>4.9000000000000004</v>
      </c>
      <c r="U9523">
        <v>2015</v>
      </c>
      <c r="V9523">
        <v>12</v>
      </c>
      <c r="W9523">
        <v>10</v>
      </c>
      <c r="X9523">
        <f>IF(OR(Main!$U9523=0,
       Main!$V9523=0,
       Main!$W9523=0),
   "",
   DATE(Main!$U9523,
        Main!$V9523,
        Main!$W9523)
)</f>
        <v>42348</v>
      </c>
      <c r="Y9523">
        <f>Table1[[#This Row],[Average_Cost_for_two]]*VLOOKUP(Table1[[#This Row],[Currency]],currency!$A$2:$B$10,2,FALSE)</f>
        <v>62</v>
      </c>
      <c r="Z9523" t="str">
        <f>VLOOKUP(C9523,country!A:B,2,FALSE)</f>
        <v>United Kingdom</v>
      </c>
      <c r="AA9523">
        <f t="shared" si="148"/>
        <v>4</v>
      </c>
    </row>
    <row r="9524" spans="1:27" ht="15.75" customHeight="1" x14ac:dyDescent="0.25">
      <c r="A9524">
        <v>6201976</v>
      </c>
      <c r="B9524" t="s">
        <v>8599</v>
      </c>
      <c r="C9524">
        <v>166</v>
      </c>
      <c r="D9524" t="s">
        <v>2303</v>
      </c>
      <c r="E9524" t="s">
        <v>20500</v>
      </c>
      <c r="F9524" t="s">
        <v>20501</v>
      </c>
      <c r="G9524" t="s">
        <v>20502</v>
      </c>
      <c r="H9524">
        <v>51.521074400000003</v>
      </c>
      <c r="I9524">
        <v>25.276109000000002</v>
      </c>
      <c r="J9524" t="s">
        <v>2010</v>
      </c>
      <c r="K9524" t="s">
        <v>2308</v>
      </c>
      <c r="L9524" t="s">
        <v>29</v>
      </c>
      <c r="M9524" t="s">
        <v>29</v>
      </c>
      <c r="N9524" t="s">
        <v>29</v>
      </c>
      <c r="O9524" t="s">
        <v>29</v>
      </c>
      <c r="P9524">
        <v>3</v>
      </c>
      <c r="Q9524">
        <v>350</v>
      </c>
      <c r="R9524">
        <v>80</v>
      </c>
      <c r="S9524" t="str">
        <f>IF(Table1[[#This Row],[Average_Cost_for_two]]&lt;500,"Low",IF(Table1[[#This Row],[Average_Cost_for_two]]&lt;=1500,"Medium","High"))</f>
        <v>Low</v>
      </c>
      <c r="T9524">
        <v>3.4</v>
      </c>
      <c r="U9524">
        <v>2012</v>
      </c>
      <c r="V9524">
        <v>12</v>
      </c>
      <c r="W9524">
        <v>17</v>
      </c>
      <c r="X9524">
        <f>IF(OR(Main!$U9524=0,
       Main!$V9524=0,
       Main!$W9524=0),
   "",
   DATE(Main!$U9524,
        Main!$V9524,
        Main!$W9524)
)</f>
        <v>41260</v>
      </c>
      <c r="Y9524">
        <f>Table1[[#This Row],[Average_Cost_for_two]]*VLOOKUP(Table1[[#This Row],[Currency]],currency!$A$2:$B$10,2,FALSE)</f>
        <v>21.6</v>
      </c>
      <c r="Z9524" t="str">
        <f>VLOOKUP(C9524,country!A:B,2,FALSE)</f>
        <v>Qatar</v>
      </c>
      <c r="AA9524">
        <f t="shared" si="148"/>
        <v>4</v>
      </c>
    </row>
    <row r="9525" spans="1:27" ht="15.75" customHeight="1" x14ac:dyDescent="0.25">
      <c r="A9525">
        <v>17957911</v>
      </c>
      <c r="B9525" t="s">
        <v>5718</v>
      </c>
      <c r="C9525">
        <v>166</v>
      </c>
      <c r="D9525" t="s">
        <v>2303</v>
      </c>
      <c r="E9525" t="s">
        <v>20503</v>
      </c>
      <c r="F9525" t="s">
        <v>20504</v>
      </c>
      <c r="G9525" t="s">
        <v>20505</v>
      </c>
      <c r="H9525">
        <v>51.523020340000002</v>
      </c>
      <c r="I9525">
        <v>25.28246661</v>
      </c>
      <c r="J9525" t="s">
        <v>2367</v>
      </c>
      <c r="K9525" t="s">
        <v>2308</v>
      </c>
      <c r="L9525" t="s">
        <v>29</v>
      </c>
      <c r="M9525" t="s">
        <v>29</v>
      </c>
      <c r="N9525" t="s">
        <v>29</v>
      </c>
      <c r="O9525" t="s">
        <v>29</v>
      </c>
      <c r="P9525">
        <v>3</v>
      </c>
      <c r="Q9525">
        <v>83</v>
      </c>
      <c r="R9525">
        <v>80</v>
      </c>
      <c r="S9525" t="str">
        <f>IF(Table1[[#This Row],[Average_Cost_for_two]]&lt;500,"Low",IF(Table1[[#This Row],[Average_Cost_for_two]]&lt;=1500,"Medium","High"))</f>
        <v>Low</v>
      </c>
      <c r="T9525">
        <v>3.8</v>
      </c>
      <c r="U9525">
        <v>2013</v>
      </c>
      <c r="V9525">
        <v>12</v>
      </c>
      <c r="W9525">
        <v>19</v>
      </c>
      <c r="X9525">
        <f>IF(OR(Main!$U9525=0,
       Main!$V9525=0,
       Main!$W9525=0),
   "",
   DATE(Main!$U9525,
        Main!$V9525,
        Main!$W9525)
)</f>
        <v>41627</v>
      </c>
      <c r="Y9525">
        <f>Table1[[#This Row],[Average_Cost_for_two]]*VLOOKUP(Table1[[#This Row],[Currency]],currency!$A$2:$B$10,2,FALSE)</f>
        <v>21.6</v>
      </c>
      <c r="Z9525" t="str">
        <f>VLOOKUP(C9525,country!A:B,2,FALSE)</f>
        <v>Qatar</v>
      </c>
      <c r="AA9525">
        <f t="shared" si="148"/>
        <v>4</v>
      </c>
    </row>
    <row r="9526" spans="1:27" ht="15.75" customHeight="1" x14ac:dyDescent="0.25">
      <c r="A9526">
        <v>75609</v>
      </c>
      <c r="B9526" t="s">
        <v>20506</v>
      </c>
      <c r="C9526">
        <v>189</v>
      </c>
      <c r="D9526" t="s">
        <v>2555</v>
      </c>
      <c r="E9526" t="s">
        <v>20507</v>
      </c>
      <c r="F9526" t="s">
        <v>20508</v>
      </c>
      <c r="G9526" t="s">
        <v>20509</v>
      </c>
      <c r="H9526">
        <v>28.25643333</v>
      </c>
      <c r="I9526">
        <v>-25.769733330000001</v>
      </c>
      <c r="J9526" t="s">
        <v>20510</v>
      </c>
      <c r="K9526" t="s">
        <v>2543</v>
      </c>
      <c r="L9526" t="s">
        <v>29</v>
      </c>
      <c r="M9526" t="s">
        <v>29</v>
      </c>
      <c r="N9526" t="s">
        <v>29</v>
      </c>
      <c r="O9526" t="s">
        <v>29</v>
      </c>
      <c r="P9526">
        <v>3</v>
      </c>
      <c r="Q9526">
        <v>301</v>
      </c>
      <c r="R9526">
        <v>200</v>
      </c>
      <c r="S9526" t="str">
        <f>IF(Table1[[#This Row],[Average_Cost_for_two]]&lt;500,"Low",IF(Table1[[#This Row],[Average_Cost_for_two]]&lt;=1500,"Medium","High"))</f>
        <v>Low</v>
      </c>
      <c r="T9526">
        <v>4.4000000000000004</v>
      </c>
      <c r="U9526">
        <v>2011</v>
      </c>
      <c r="V9526">
        <v>12</v>
      </c>
      <c r="W9526">
        <v>18</v>
      </c>
      <c r="X9526">
        <f>IF(OR(Main!$U9526=0,
       Main!$V9526=0,
       Main!$W9526=0),
   "",
   DATE(Main!$U9526,
        Main!$V9526,
        Main!$W9526)
)</f>
        <v>40895</v>
      </c>
      <c r="Y9526">
        <f>Table1[[#This Row],[Average_Cost_for_two]]*VLOOKUP(Table1[[#This Row],[Currency]],currency!$A$2:$B$10,2,FALSE)</f>
        <v>10.199999999999999</v>
      </c>
      <c r="Z9526" t="str">
        <f>VLOOKUP(C9526,country!A:B,2,FALSE)</f>
        <v>South Africa</v>
      </c>
      <c r="AA9526">
        <f t="shared" si="148"/>
        <v>4</v>
      </c>
    </row>
    <row r="9527" spans="1:27" ht="15.75" customHeight="1" x14ac:dyDescent="0.25">
      <c r="A9527">
        <v>75104</v>
      </c>
      <c r="B9527" t="s">
        <v>20511</v>
      </c>
      <c r="C9527">
        <v>189</v>
      </c>
      <c r="D9527" t="s">
        <v>2555</v>
      </c>
      <c r="E9527" t="s">
        <v>20512</v>
      </c>
      <c r="F9527" t="s">
        <v>2726</v>
      </c>
      <c r="G9527" t="s">
        <v>2727</v>
      </c>
      <c r="H9527">
        <v>28.275316</v>
      </c>
      <c r="I9527">
        <v>-25.783539000000001</v>
      </c>
      <c r="J9527" t="s">
        <v>20513</v>
      </c>
      <c r="K9527" t="s">
        <v>2543</v>
      </c>
      <c r="L9527" t="s">
        <v>29</v>
      </c>
      <c r="M9527" t="s">
        <v>29</v>
      </c>
      <c r="N9527" t="s">
        <v>29</v>
      </c>
      <c r="O9527" t="s">
        <v>29</v>
      </c>
      <c r="P9527">
        <v>3</v>
      </c>
      <c r="Q9527">
        <v>111</v>
      </c>
      <c r="R9527">
        <v>200</v>
      </c>
      <c r="S9527" t="str">
        <f>IF(Table1[[#This Row],[Average_Cost_for_two]]&lt;500,"Low",IF(Table1[[#This Row],[Average_Cost_for_two]]&lt;=1500,"Medium","High"))</f>
        <v>Low</v>
      </c>
      <c r="T9527">
        <v>3.4</v>
      </c>
      <c r="U9527">
        <v>2017</v>
      </c>
      <c r="V9527">
        <v>12</v>
      </c>
      <c r="W9527">
        <v>27</v>
      </c>
      <c r="X9527">
        <f>IF(OR(Main!$U9527=0,
       Main!$V9527=0,
       Main!$W9527=0),
   "",
   DATE(Main!$U9527,
        Main!$V9527,
        Main!$W9527)
)</f>
        <v>43096</v>
      </c>
      <c r="Y9527">
        <f>Table1[[#This Row],[Average_Cost_for_two]]*VLOOKUP(Table1[[#This Row],[Currency]],currency!$A$2:$B$10,2,FALSE)</f>
        <v>10.199999999999999</v>
      </c>
      <c r="Z9527" t="str">
        <f>VLOOKUP(C9527,country!A:B,2,FALSE)</f>
        <v>South Africa</v>
      </c>
      <c r="AA9527">
        <f t="shared" si="148"/>
        <v>4</v>
      </c>
    </row>
    <row r="9528" spans="1:27" ht="15.75" customHeight="1" x14ac:dyDescent="0.25">
      <c r="A9528">
        <v>6003668</v>
      </c>
      <c r="B9528" t="s">
        <v>20514</v>
      </c>
      <c r="C9528">
        <v>208</v>
      </c>
      <c r="D9528" t="s">
        <v>2322</v>
      </c>
      <c r="E9528" t="s">
        <v>20515</v>
      </c>
      <c r="F9528" t="s">
        <v>20516</v>
      </c>
      <c r="G9528" t="s">
        <v>20517</v>
      </c>
      <c r="H9528">
        <v>32.776254999999999</v>
      </c>
      <c r="I9528">
        <v>39.908957000000001</v>
      </c>
      <c r="J9528" t="s">
        <v>500</v>
      </c>
      <c r="K9528" t="s">
        <v>2224</v>
      </c>
      <c r="L9528" t="s">
        <v>29</v>
      </c>
      <c r="M9528" t="s">
        <v>29</v>
      </c>
      <c r="N9528" t="s">
        <v>29</v>
      </c>
      <c r="O9528" t="s">
        <v>29</v>
      </c>
      <c r="P9528">
        <v>3</v>
      </c>
      <c r="Q9528">
        <v>79</v>
      </c>
      <c r="R9528">
        <v>70</v>
      </c>
      <c r="S9528" t="str">
        <f>IF(Table1[[#This Row],[Average_Cost_for_two]]&lt;500,"Low",IF(Table1[[#This Row],[Average_Cost_for_two]]&lt;=1500,"Medium","High"))</f>
        <v>Low</v>
      </c>
      <c r="T9528">
        <v>4.2</v>
      </c>
      <c r="U9528">
        <v>2016</v>
      </c>
      <c r="V9528">
        <v>12</v>
      </c>
      <c r="W9528">
        <v>15</v>
      </c>
      <c r="X9528">
        <f>IF(OR(Main!$U9528=0,
       Main!$V9528=0,
       Main!$W9528=0),
   "",
   DATE(Main!$U9528,
        Main!$V9528,
        Main!$W9528)
)</f>
        <v>42719</v>
      </c>
      <c r="Y9528">
        <f>Table1[[#This Row],[Average_Cost_for_two]]*VLOOKUP(Table1[[#This Row],[Currency]],currency!$A$2:$B$10,2,FALSE)</f>
        <v>3.5</v>
      </c>
      <c r="Z9528" t="str">
        <f>VLOOKUP(C9528,country!A:B,2,FALSE)</f>
        <v>Turkey</v>
      </c>
      <c r="AA9528">
        <f t="shared" si="148"/>
        <v>4</v>
      </c>
    </row>
    <row r="9529" spans="1:27" ht="15.75" customHeight="1" x14ac:dyDescent="0.25">
      <c r="A9529">
        <v>5926979</v>
      </c>
      <c r="B9529" t="s">
        <v>20518</v>
      </c>
      <c r="C9529">
        <v>208</v>
      </c>
      <c r="D9529" t="s">
        <v>2219</v>
      </c>
      <c r="E9529" t="s">
        <v>20519</v>
      </c>
      <c r="F9529" t="s">
        <v>20520</v>
      </c>
      <c r="G9529" t="s">
        <v>20521</v>
      </c>
      <c r="H9529">
        <v>29.02280476</v>
      </c>
      <c r="I9529">
        <v>40.989704969999998</v>
      </c>
      <c r="J9529" t="s">
        <v>2223</v>
      </c>
      <c r="K9529" t="s">
        <v>2224</v>
      </c>
      <c r="L9529" t="s">
        <v>29</v>
      </c>
      <c r="M9529" t="s">
        <v>29</v>
      </c>
      <c r="N9529" t="s">
        <v>29</v>
      </c>
      <c r="O9529" t="s">
        <v>29</v>
      </c>
      <c r="P9529">
        <v>3</v>
      </c>
      <c r="Q9529">
        <v>506</v>
      </c>
      <c r="R9529">
        <v>80</v>
      </c>
      <c r="S9529" t="str">
        <f>IF(Table1[[#This Row],[Average_Cost_for_two]]&lt;500,"Low",IF(Table1[[#This Row],[Average_Cost_for_two]]&lt;=1500,"Medium","High"))</f>
        <v>Low</v>
      </c>
      <c r="T9529">
        <v>3.7</v>
      </c>
      <c r="U9529">
        <v>2017</v>
      </c>
      <c r="V9529">
        <v>12</v>
      </c>
      <c r="W9529">
        <v>14</v>
      </c>
      <c r="X9529">
        <f>IF(OR(Main!$U9529=0,
       Main!$V9529=0,
       Main!$W9529=0),
   "",
   DATE(Main!$U9529,
        Main!$V9529,
        Main!$W9529)
)</f>
        <v>43083</v>
      </c>
      <c r="Y9529">
        <f>Table1[[#This Row],[Average_Cost_for_two]]*VLOOKUP(Table1[[#This Row],[Currency]],currency!$A$2:$B$10,2,FALSE)</f>
        <v>4</v>
      </c>
      <c r="Z9529" t="str">
        <f>VLOOKUP(C9529,country!A:B,2,FALSE)</f>
        <v>Turkey</v>
      </c>
      <c r="AA9529">
        <f t="shared" si="148"/>
        <v>4</v>
      </c>
    </row>
    <row r="9530" spans="1:27" ht="15.75" customHeight="1" x14ac:dyDescent="0.25">
      <c r="A9530">
        <v>18189371</v>
      </c>
      <c r="B9530" t="s">
        <v>20379</v>
      </c>
      <c r="C9530">
        <v>162</v>
      </c>
      <c r="D9530" t="s">
        <v>11570</v>
      </c>
      <c r="E9530" t="s">
        <v>20522</v>
      </c>
      <c r="F9530" t="s">
        <v>11572</v>
      </c>
      <c r="G9530" t="s">
        <v>11573</v>
      </c>
      <c r="H9530">
        <v>121.056314</v>
      </c>
      <c r="I9530">
        <v>14.583764</v>
      </c>
      <c r="J9530" t="s">
        <v>556</v>
      </c>
      <c r="K9530" t="s">
        <v>11575</v>
      </c>
      <c r="L9530" t="s">
        <v>29</v>
      </c>
      <c r="M9530" t="s">
        <v>29</v>
      </c>
      <c r="N9530" t="s">
        <v>29</v>
      </c>
      <c r="O9530" t="s">
        <v>29</v>
      </c>
      <c r="P9530">
        <v>3</v>
      </c>
      <c r="Q9530">
        <v>336</v>
      </c>
      <c r="R9530">
        <v>1000</v>
      </c>
      <c r="S9530" t="str">
        <f>IF(Table1[[#This Row],[Average_Cost_for_two]]&lt;500,"Low",IF(Table1[[#This Row],[Average_Cost_for_two]]&lt;=1500,"Medium","High"))</f>
        <v>Medium</v>
      </c>
      <c r="T9530">
        <v>4.4000000000000004</v>
      </c>
      <c r="U9530">
        <v>2010</v>
      </c>
      <c r="V9530">
        <v>11</v>
      </c>
      <c r="W9530">
        <v>1</v>
      </c>
      <c r="X9530">
        <f>IF(OR(Main!$U9530=0,
       Main!$V9530=0,
       Main!$W9530=0),
   "",
   DATE(Main!$U9530,
        Main!$V9530,
        Main!$W9530)
)</f>
        <v>40483</v>
      </c>
      <c r="Y9530" t="e">
        <f>Table1[[#This Row],[Average_Cost_for_two]]*VLOOKUP(Table1[[#This Row],[Currency]],currency!$A$2:$B$10,2,FALSE)</f>
        <v>#N/A</v>
      </c>
      <c r="Z9530" t="str">
        <f>VLOOKUP(C9530,country!A:B,2,FALSE)</f>
        <v>Phillipines</v>
      </c>
      <c r="AA9530">
        <f t="shared" si="148"/>
        <v>4</v>
      </c>
    </row>
    <row r="9531" spans="1:27" ht="15.75" customHeight="1" x14ac:dyDescent="0.25">
      <c r="A9531">
        <v>7300596</v>
      </c>
      <c r="B9531" t="s">
        <v>20523</v>
      </c>
      <c r="C9531">
        <v>30</v>
      </c>
      <c r="D9531" t="s">
        <v>2115</v>
      </c>
      <c r="E9531" t="s">
        <v>20524</v>
      </c>
      <c r="F9531" t="s">
        <v>2376</v>
      </c>
      <c r="G9531" t="s">
        <v>2377</v>
      </c>
      <c r="H9531">
        <v>-43.175833330000003</v>
      </c>
      <c r="I9531">
        <v>-22.962166669999998</v>
      </c>
      <c r="J9531" t="s">
        <v>20525</v>
      </c>
      <c r="K9531" t="s">
        <v>2108</v>
      </c>
      <c r="L9531" t="s">
        <v>29</v>
      </c>
      <c r="M9531" t="s">
        <v>29</v>
      </c>
      <c r="N9531" t="s">
        <v>29</v>
      </c>
      <c r="O9531" t="s">
        <v>29</v>
      </c>
      <c r="P9531">
        <v>3</v>
      </c>
      <c r="Q9531">
        <v>29</v>
      </c>
      <c r="R9531">
        <v>90</v>
      </c>
      <c r="S9531" t="str">
        <f>IF(Table1[[#This Row],[Average_Cost_for_two]]&lt;500,"Low",IF(Table1[[#This Row],[Average_Cost_for_two]]&lt;=1500,"Medium","High"))</f>
        <v>Low</v>
      </c>
      <c r="T9531">
        <v>4.5</v>
      </c>
      <c r="U9531">
        <v>2018</v>
      </c>
      <c r="V9531">
        <v>11</v>
      </c>
      <c r="W9531">
        <v>28</v>
      </c>
      <c r="X9531">
        <f>IF(OR(Main!$U9531=0,
       Main!$V9531=0,
       Main!$W9531=0),
   "",
   DATE(Main!$U9531,
        Main!$V9531,
        Main!$W9531)
)</f>
        <v>43432</v>
      </c>
      <c r="Y9531">
        <f>Table1[[#This Row],[Average_Cost_for_two]]*VLOOKUP(Table1[[#This Row],[Currency]],currency!$A$2:$B$10,2,FALSE)</f>
        <v>18</v>
      </c>
      <c r="Z9531" t="str">
        <f>VLOOKUP(C9531,country!A:B,2,FALSE)</f>
        <v>Brazil</v>
      </c>
      <c r="AA9531">
        <f t="shared" si="148"/>
        <v>4</v>
      </c>
    </row>
    <row r="9532" spans="1:27" ht="15.75" customHeight="1" x14ac:dyDescent="0.25">
      <c r="A9532">
        <v>7421967</v>
      </c>
      <c r="B9532" t="s">
        <v>20526</v>
      </c>
      <c r="C9532">
        <v>94</v>
      </c>
      <c r="D9532" t="s">
        <v>20149</v>
      </c>
      <c r="E9532" t="s">
        <v>20527</v>
      </c>
      <c r="F9532" t="s">
        <v>20155</v>
      </c>
      <c r="G9532" t="s">
        <v>20156</v>
      </c>
      <c r="H9532">
        <v>106.8134001</v>
      </c>
      <c r="I9532">
        <v>-6.2352410909999998</v>
      </c>
      <c r="J9532" t="s">
        <v>511</v>
      </c>
      <c r="K9532" t="s">
        <v>19686</v>
      </c>
      <c r="L9532" t="s">
        <v>29</v>
      </c>
      <c r="M9532" t="s">
        <v>29</v>
      </c>
      <c r="N9532" t="s">
        <v>29</v>
      </c>
      <c r="O9532" t="s">
        <v>29</v>
      </c>
      <c r="P9532">
        <v>3</v>
      </c>
      <c r="Q9532">
        <v>395</v>
      </c>
      <c r="R9532">
        <v>450000</v>
      </c>
      <c r="S9532" t="str">
        <f>IF(Table1[[#This Row],[Average_Cost_for_two]]&lt;500,"Low",IF(Table1[[#This Row],[Average_Cost_for_two]]&lt;=1500,"Medium","High"))</f>
        <v>High</v>
      </c>
      <c r="T9532">
        <v>4.2</v>
      </c>
      <c r="U9532">
        <v>2014</v>
      </c>
      <c r="V9532">
        <v>11</v>
      </c>
      <c r="W9532">
        <v>17</v>
      </c>
      <c r="X9532">
        <f>IF(OR(Main!$U9532=0,
       Main!$V9532=0,
       Main!$W9532=0),
   "",
   DATE(Main!$U9532,
        Main!$V9532,
        Main!$W9532)
)</f>
        <v>41960</v>
      </c>
      <c r="Y9532" t="e">
        <f>Table1[[#This Row],[Average_Cost_for_two]]*VLOOKUP(Table1[[#This Row],[Currency]],currency!$A$2:$B$10,2,FALSE)</f>
        <v>#N/A</v>
      </c>
      <c r="Z9532" t="str">
        <f>VLOOKUP(C9532,country!A:B,2,FALSE)</f>
        <v>Indonasia</v>
      </c>
      <c r="AA9532">
        <f t="shared" si="148"/>
        <v>4</v>
      </c>
    </row>
    <row r="9533" spans="1:27" ht="15.75" customHeight="1" x14ac:dyDescent="0.25">
      <c r="A9533">
        <v>7422489</v>
      </c>
      <c r="B9533" t="s">
        <v>20528</v>
      </c>
      <c r="C9533">
        <v>94</v>
      </c>
      <c r="D9533" t="s">
        <v>20149</v>
      </c>
      <c r="E9533" t="s">
        <v>20529</v>
      </c>
      <c r="F9533" t="s">
        <v>20530</v>
      </c>
      <c r="G9533" t="s">
        <v>20531</v>
      </c>
      <c r="H9533">
        <v>106.821023</v>
      </c>
      <c r="I9533">
        <v>-6.1962700000000002</v>
      </c>
      <c r="J9533" t="s">
        <v>20532</v>
      </c>
      <c r="K9533" t="s">
        <v>19686</v>
      </c>
      <c r="L9533" t="s">
        <v>29</v>
      </c>
      <c r="M9533" t="s">
        <v>29</v>
      </c>
      <c r="N9533" t="s">
        <v>29</v>
      </c>
      <c r="O9533" t="s">
        <v>29</v>
      </c>
      <c r="P9533">
        <v>3</v>
      </c>
      <c r="Q9533">
        <v>243</v>
      </c>
      <c r="R9533">
        <v>350000</v>
      </c>
      <c r="S9533" t="str">
        <f>IF(Table1[[#This Row],[Average_Cost_for_two]]&lt;500,"Low",IF(Table1[[#This Row],[Average_Cost_for_two]]&lt;=1500,"Medium","High"))</f>
        <v>High</v>
      </c>
      <c r="T9533">
        <v>4.3</v>
      </c>
      <c r="U9533">
        <v>2017</v>
      </c>
      <c r="V9533">
        <v>11</v>
      </c>
      <c r="W9533">
        <v>14</v>
      </c>
      <c r="X9533">
        <f>IF(OR(Main!$U9533=0,
       Main!$V9533=0,
       Main!$W9533=0),
   "",
   DATE(Main!$U9533,
        Main!$V9533,
        Main!$W9533)
)</f>
        <v>43053</v>
      </c>
      <c r="Y9533" t="e">
        <f>Table1[[#This Row],[Average_Cost_for_two]]*VLOOKUP(Table1[[#This Row],[Currency]],currency!$A$2:$B$10,2,FALSE)</f>
        <v>#N/A</v>
      </c>
      <c r="Z9533" t="str">
        <f>VLOOKUP(C9533,country!A:B,2,FALSE)</f>
        <v>Indonasia</v>
      </c>
      <c r="AA9533">
        <f t="shared" si="148"/>
        <v>4</v>
      </c>
    </row>
    <row r="9534" spans="1:27" ht="15.75" customHeight="1" x14ac:dyDescent="0.25">
      <c r="A9534">
        <v>7001086</v>
      </c>
      <c r="B9534" t="s">
        <v>20533</v>
      </c>
      <c r="C9534">
        <v>148</v>
      </c>
      <c r="D9534" t="s">
        <v>1938</v>
      </c>
      <c r="E9534" t="s">
        <v>20534</v>
      </c>
      <c r="F9534" t="s">
        <v>19589</v>
      </c>
      <c r="G9534" t="s">
        <v>19590</v>
      </c>
      <c r="H9534">
        <v>174.7686903</v>
      </c>
      <c r="I9534">
        <v>-36.844188410000001</v>
      </c>
      <c r="J9534" t="s">
        <v>722</v>
      </c>
      <c r="K9534" t="s">
        <v>1943</v>
      </c>
      <c r="L9534" t="s">
        <v>29</v>
      </c>
      <c r="M9534" t="s">
        <v>29</v>
      </c>
      <c r="N9534" t="s">
        <v>29</v>
      </c>
      <c r="O9534" t="s">
        <v>29</v>
      </c>
      <c r="P9534">
        <v>3</v>
      </c>
      <c r="Q9534">
        <v>754</v>
      </c>
      <c r="R9534">
        <v>50</v>
      </c>
      <c r="S9534" t="str">
        <f>IF(Table1[[#This Row],[Average_Cost_for_two]]&lt;500,"Low",IF(Table1[[#This Row],[Average_Cost_for_two]]&lt;=1500,"Medium","High"))</f>
        <v>Low</v>
      </c>
      <c r="T9534">
        <v>4.9000000000000004</v>
      </c>
      <c r="U9534">
        <v>2010</v>
      </c>
      <c r="V9534">
        <v>11</v>
      </c>
      <c r="W9534">
        <v>22</v>
      </c>
      <c r="X9534">
        <f>IF(OR(Main!$U9534=0,
       Main!$V9534=0,
       Main!$W9534=0),
   "",
   DATE(Main!$U9534,
        Main!$V9534,
        Main!$W9534)
)</f>
        <v>40504</v>
      </c>
      <c r="Y9534">
        <f>Table1[[#This Row],[Average_Cost_for_two]]*VLOOKUP(Table1[[#This Row],[Currency]],currency!$A$2:$B$10,2,FALSE)</f>
        <v>30</v>
      </c>
      <c r="Z9534" t="str">
        <f>VLOOKUP(C9534,country!A:B,2,FALSE)</f>
        <v>New Zealand</v>
      </c>
      <c r="AA9534">
        <f t="shared" si="148"/>
        <v>4</v>
      </c>
    </row>
    <row r="9535" spans="1:27" ht="15.75" customHeight="1" x14ac:dyDescent="0.25">
      <c r="A9535">
        <v>7003663</v>
      </c>
      <c r="B9535" t="s">
        <v>20535</v>
      </c>
      <c r="C9535">
        <v>148</v>
      </c>
      <c r="D9535" t="s">
        <v>1938</v>
      </c>
      <c r="E9535" t="s">
        <v>20536</v>
      </c>
      <c r="F9535" t="s">
        <v>2040</v>
      </c>
      <c r="G9535" t="s">
        <v>2041</v>
      </c>
      <c r="H9535">
        <v>174.76222010000001</v>
      </c>
      <c r="I9535">
        <v>-36.848769679999997</v>
      </c>
      <c r="J9535" t="s">
        <v>20537</v>
      </c>
      <c r="K9535" t="s">
        <v>1943</v>
      </c>
      <c r="L9535" t="s">
        <v>29</v>
      </c>
      <c r="M9535" t="s">
        <v>29</v>
      </c>
      <c r="N9535" t="s">
        <v>29</v>
      </c>
      <c r="O9535" t="s">
        <v>29</v>
      </c>
      <c r="P9535">
        <v>3</v>
      </c>
      <c r="Q9535">
        <v>696</v>
      </c>
      <c r="R9535">
        <v>60</v>
      </c>
      <c r="S9535" t="str">
        <f>IF(Table1[[#This Row],[Average_Cost_for_two]]&lt;500,"Low",IF(Table1[[#This Row],[Average_Cost_for_two]]&lt;=1500,"Medium","High"))</f>
        <v>Low</v>
      </c>
      <c r="T9535">
        <v>4.5999999999999996</v>
      </c>
      <c r="U9535">
        <v>2018</v>
      </c>
      <c r="V9535">
        <v>11</v>
      </c>
      <c r="W9535">
        <v>14</v>
      </c>
      <c r="X9535">
        <f>IF(OR(Main!$U9535=0,
       Main!$V9535=0,
       Main!$W9535=0),
   "",
   DATE(Main!$U9535,
        Main!$V9535,
        Main!$W9535)
)</f>
        <v>43418</v>
      </c>
      <c r="Y9535">
        <f>Table1[[#This Row],[Average_Cost_for_two]]*VLOOKUP(Table1[[#This Row],[Currency]],currency!$A$2:$B$10,2,FALSE)</f>
        <v>36</v>
      </c>
      <c r="Z9535" t="str">
        <f>VLOOKUP(C9535,country!A:B,2,FALSE)</f>
        <v>New Zealand</v>
      </c>
      <c r="AA9535">
        <f t="shared" si="148"/>
        <v>4</v>
      </c>
    </row>
    <row r="9536" spans="1:27" ht="15.75" customHeight="1" x14ac:dyDescent="0.25">
      <c r="A9536">
        <v>18450836</v>
      </c>
      <c r="B9536" t="s">
        <v>20538</v>
      </c>
      <c r="C9536">
        <v>148</v>
      </c>
      <c r="D9536" t="s">
        <v>1938</v>
      </c>
      <c r="E9536" t="s">
        <v>20539</v>
      </c>
      <c r="F9536" t="s">
        <v>20540</v>
      </c>
      <c r="G9536" t="s">
        <v>20541</v>
      </c>
      <c r="H9536">
        <v>174.77944099999999</v>
      </c>
      <c r="I9536">
        <v>0</v>
      </c>
      <c r="J9536" t="s">
        <v>500</v>
      </c>
      <c r="K9536" t="s">
        <v>1943</v>
      </c>
      <c r="L9536" t="s">
        <v>29</v>
      </c>
      <c r="M9536" t="s">
        <v>29</v>
      </c>
      <c r="N9536" t="s">
        <v>29</v>
      </c>
      <c r="O9536" t="s">
        <v>29</v>
      </c>
      <c r="P9536">
        <v>3</v>
      </c>
      <c r="Q9536">
        <v>31</v>
      </c>
      <c r="R9536">
        <v>50</v>
      </c>
      <c r="S9536" t="str">
        <f>IF(Table1[[#This Row],[Average_Cost_for_two]]&lt;500,"Low",IF(Table1[[#This Row],[Average_Cost_for_two]]&lt;=1500,"Medium","High"))</f>
        <v>Low</v>
      </c>
      <c r="T9536">
        <v>4</v>
      </c>
      <c r="U9536">
        <v>2018</v>
      </c>
      <c r="V9536">
        <v>11</v>
      </c>
      <c r="W9536">
        <v>18</v>
      </c>
      <c r="X9536">
        <f>IF(OR(Main!$U9536=0,
       Main!$V9536=0,
       Main!$W9536=0),
   "",
   DATE(Main!$U9536,
        Main!$V9536,
        Main!$W9536)
)</f>
        <v>43422</v>
      </c>
      <c r="Y9536">
        <f>Table1[[#This Row],[Average_Cost_for_two]]*VLOOKUP(Table1[[#This Row],[Currency]],currency!$A$2:$B$10,2,FALSE)</f>
        <v>30</v>
      </c>
      <c r="Z9536" t="str">
        <f>VLOOKUP(C9536,country!A:B,2,FALSE)</f>
        <v>New Zealand</v>
      </c>
      <c r="AA9536">
        <f t="shared" si="148"/>
        <v>4</v>
      </c>
    </row>
    <row r="9537" spans="1:27" ht="15.75" customHeight="1" x14ac:dyDescent="0.25">
      <c r="A9537">
        <v>6900050</v>
      </c>
      <c r="B9537" t="s">
        <v>2703</v>
      </c>
      <c r="C9537">
        <v>215</v>
      </c>
      <c r="D9537" t="s">
        <v>2006</v>
      </c>
      <c r="E9537" t="s">
        <v>20542</v>
      </c>
      <c r="F9537" t="s">
        <v>19544</v>
      </c>
      <c r="G9537" t="s">
        <v>19545</v>
      </c>
      <c r="H9537">
        <v>-1.8942859999999999</v>
      </c>
      <c r="I9537">
        <v>52.477632999999997</v>
      </c>
      <c r="J9537" t="s">
        <v>591</v>
      </c>
      <c r="K9537" t="s">
        <v>1767</v>
      </c>
      <c r="L9537" t="s">
        <v>29</v>
      </c>
      <c r="M9537" t="s">
        <v>29</v>
      </c>
      <c r="N9537" t="s">
        <v>29</v>
      </c>
      <c r="O9537" t="s">
        <v>29</v>
      </c>
      <c r="P9537">
        <v>3</v>
      </c>
      <c r="Q9537">
        <v>53</v>
      </c>
      <c r="R9537">
        <v>50</v>
      </c>
      <c r="S9537" t="str">
        <f>IF(Table1[[#This Row],[Average_Cost_for_two]]&lt;500,"Low",IF(Table1[[#This Row],[Average_Cost_for_two]]&lt;=1500,"Medium","High"))</f>
        <v>Low</v>
      </c>
      <c r="T9537">
        <v>3.9</v>
      </c>
      <c r="U9537">
        <v>2010</v>
      </c>
      <c r="V9537">
        <v>11</v>
      </c>
      <c r="W9537">
        <v>10</v>
      </c>
      <c r="X9537">
        <f>IF(OR(Main!$U9537=0,
       Main!$V9537=0,
       Main!$W9537=0),
   "",
   DATE(Main!$U9537,
        Main!$V9537,
        Main!$W9537)
)</f>
        <v>40492</v>
      </c>
      <c r="Y9537">
        <f>Table1[[#This Row],[Average_Cost_for_two]]*VLOOKUP(Table1[[#This Row],[Currency]],currency!$A$2:$B$10,2,FALSE)</f>
        <v>62</v>
      </c>
      <c r="Z9537" t="str">
        <f>VLOOKUP(C9537,country!A:B,2,FALSE)</f>
        <v>United Kingdom</v>
      </c>
      <c r="AA9537">
        <f t="shared" si="148"/>
        <v>4</v>
      </c>
    </row>
    <row r="9538" spans="1:27" ht="15.75" customHeight="1" x14ac:dyDescent="0.25">
      <c r="A9538">
        <v>7602224</v>
      </c>
      <c r="B9538" t="s">
        <v>20543</v>
      </c>
      <c r="C9538">
        <v>215</v>
      </c>
      <c r="D9538" t="s">
        <v>1762</v>
      </c>
      <c r="E9538" t="s">
        <v>20544</v>
      </c>
      <c r="F9538" t="s">
        <v>2091</v>
      </c>
      <c r="G9538" t="s">
        <v>2092</v>
      </c>
      <c r="H9538">
        <v>-3.1879620000000002</v>
      </c>
      <c r="I9538">
        <v>55.949637000000003</v>
      </c>
      <c r="J9538" t="s">
        <v>2353</v>
      </c>
      <c r="K9538" t="s">
        <v>1767</v>
      </c>
      <c r="L9538" t="s">
        <v>29</v>
      </c>
      <c r="M9538" t="s">
        <v>29</v>
      </c>
      <c r="N9538" t="s">
        <v>29</v>
      </c>
      <c r="O9538" t="s">
        <v>29</v>
      </c>
      <c r="P9538">
        <v>3</v>
      </c>
      <c r="Q9538">
        <v>27</v>
      </c>
      <c r="R9538">
        <v>35</v>
      </c>
      <c r="S9538" t="str">
        <f>IF(Table1[[#This Row],[Average_Cost_for_two]]&lt;500,"Low",IF(Table1[[#This Row],[Average_Cost_for_two]]&lt;=1500,"Medium","High"))</f>
        <v>Low</v>
      </c>
      <c r="T9538">
        <v>3.7</v>
      </c>
      <c r="U9538">
        <v>2018</v>
      </c>
      <c r="V9538">
        <v>11</v>
      </c>
      <c r="W9538">
        <v>14</v>
      </c>
      <c r="X9538">
        <f>IF(OR(Main!$U9538=0,
       Main!$V9538=0,
       Main!$W9538=0),
   "",
   DATE(Main!$U9538,
        Main!$V9538,
        Main!$W9538)
)</f>
        <v>43418</v>
      </c>
      <c r="Y9538">
        <f>Table1[[#This Row],[Average_Cost_for_two]]*VLOOKUP(Table1[[#This Row],[Currency]],currency!$A$2:$B$10,2,FALSE)</f>
        <v>43.4</v>
      </c>
      <c r="Z9538" t="str">
        <f>VLOOKUP(C9538,country!A:B,2,FALSE)</f>
        <v>United Kingdom</v>
      </c>
      <c r="AA9538">
        <f t="shared" ref="AA9538:AA9552" si="149">ROUNDUP(V9538/3,0)</f>
        <v>4</v>
      </c>
    </row>
    <row r="9539" spans="1:27" ht="15.75" customHeight="1" x14ac:dyDescent="0.25">
      <c r="A9539">
        <v>18395463</v>
      </c>
      <c r="B9539" t="s">
        <v>20545</v>
      </c>
      <c r="C9539">
        <v>189</v>
      </c>
      <c r="D9539" t="s">
        <v>2549</v>
      </c>
      <c r="E9539" t="s">
        <v>20546</v>
      </c>
      <c r="F9539" t="s">
        <v>20547</v>
      </c>
      <c r="G9539" t="s">
        <v>20548</v>
      </c>
      <c r="H9539">
        <v>18.514405709999998</v>
      </c>
      <c r="I9539">
        <v>-33.964660430000002</v>
      </c>
      <c r="J9539" t="s">
        <v>20549</v>
      </c>
      <c r="K9539" t="s">
        <v>2543</v>
      </c>
      <c r="L9539" t="s">
        <v>29</v>
      </c>
      <c r="M9539" t="s">
        <v>29</v>
      </c>
      <c r="N9539" t="s">
        <v>29</v>
      </c>
      <c r="O9539" t="s">
        <v>29</v>
      </c>
      <c r="P9539">
        <v>3</v>
      </c>
      <c r="Q9539">
        <v>22</v>
      </c>
      <c r="R9539">
        <v>294</v>
      </c>
      <c r="S9539" t="str">
        <f>IF(Table1[[#This Row],[Average_Cost_for_two]]&lt;500,"Low",IF(Table1[[#This Row],[Average_Cost_for_two]]&lt;=1500,"Medium","High"))</f>
        <v>Low</v>
      </c>
      <c r="T9539">
        <v>3.7</v>
      </c>
      <c r="U9539">
        <v>2013</v>
      </c>
      <c r="V9539">
        <v>11</v>
      </c>
      <c r="W9539">
        <v>24</v>
      </c>
      <c r="X9539">
        <f>IF(OR(Main!$U9539=0,
       Main!$V9539=0,
       Main!$W9539=0),
   "",
   DATE(Main!$U9539,
        Main!$V9539,
        Main!$W9539)
)</f>
        <v>41602</v>
      </c>
      <c r="Y9539">
        <f>Table1[[#This Row],[Average_Cost_for_two]]*VLOOKUP(Table1[[#This Row],[Currency]],currency!$A$2:$B$10,2,FALSE)</f>
        <v>14.994</v>
      </c>
      <c r="Z9539" t="str">
        <f>VLOOKUP(C9539,country!A:B,2,FALSE)</f>
        <v>South Africa</v>
      </c>
      <c r="AA9539">
        <f t="shared" si="149"/>
        <v>4</v>
      </c>
    </row>
    <row r="9540" spans="1:27" ht="15.75" customHeight="1" x14ac:dyDescent="0.25">
      <c r="A9540">
        <v>5800316</v>
      </c>
      <c r="B9540" t="s">
        <v>20550</v>
      </c>
      <c r="C9540">
        <v>191</v>
      </c>
      <c r="D9540" t="s">
        <v>19630</v>
      </c>
      <c r="E9540" t="s">
        <v>20551</v>
      </c>
      <c r="F9540" t="s">
        <v>19788</v>
      </c>
      <c r="G9540" t="s">
        <v>19789</v>
      </c>
      <c r="H9540">
        <v>0</v>
      </c>
      <c r="I9540">
        <v>0</v>
      </c>
      <c r="J9540" t="s">
        <v>20552</v>
      </c>
      <c r="K9540" t="s">
        <v>19634</v>
      </c>
      <c r="L9540" t="s">
        <v>29</v>
      </c>
      <c r="M9540" t="s">
        <v>29</v>
      </c>
      <c r="N9540" t="s">
        <v>29</v>
      </c>
      <c r="O9540" t="s">
        <v>29</v>
      </c>
      <c r="P9540">
        <v>3</v>
      </c>
      <c r="Q9540">
        <v>171</v>
      </c>
      <c r="R9540">
        <v>3000</v>
      </c>
      <c r="S9540" t="str">
        <f>IF(Table1[[#This Row],[Average_Cost_for_two]]&lt;500,"Low",IF(Table1[[#This Row],[Average_Cost_for_two]]&lt;=1500,"Medium","High"))</f>
        <v>High</v>
      </c>
      <c r="T9540">
        <v>4.2</v>
      </c>
      <c r="U9540">
        <v>2017</v>
      </c>
      <c r="V9540">
        <v>11</v>
      </c>
      <c r="W9540">
        <v>14</v>
      </c>
      <c r="X9540">
        <f>IF(OR(Main!$U9540=0,
       Main!$V9540=0,
       Main!$W9540=0),
   "",
   DATE(Main!$U9540,
        Main!$V9540,
        Main!$W9540)
)</f>
        <v>43053</v>
      </c>
      <c r="Y9540" t="e">
        <f>Table1[[#This Row],[Average_Cost_for_two]]*VLOOKUP(Table1[[#This Row],[Currency]],currency!$A$2:$B$10,2,FALSE)</f>
        <v>#N/A</v>
      </c>
      <c r="Z9540" t="str">
        <f>VLOOKUP(C9540,country!A:B,2,FALSE)</f>
        <v>Sri lanka</v>
      </c>
      <c r="AA9540">
        <f t="shared" si="149"/>
        <v>4</v>
      </c>
    </row>
    <row r="9541" spans="1:27" ht="15.75" customHeight="1" x14ac:dyDescent="0.25">
      <c r="A9541">
        <v>5800433</v>
      </c>
      <c r="B9541" t="s">
        <v>20553</v>
      </c>
      <c r="C9541">
        <v>191</v>
      </c>
      <c r="D9541" t="s">
        <v>19630</v>
      </c>
      <c r="E9541" t="s">
        <v>20554</v>
      </c>
      <c r="F9541" t="s">
        <v>19788</v>
      </c>
      <c r="G9541" t="s">
        <v>19789</v>
      </c>
      <c r="H9541">
        <v>79.852927780000002</v>
      </c>
      <c r="I9541">
        <v>6.904580556</v>
      </c>
      <c r="J9541" t="s">
        <v>20555</v>
      </c>
      <c r="K9541" t="s">
        <v>19634</v>
      </c>
      <c r="L9541" t="s">
        <v>29</v>
      </c>
      <c r="M9541" t="s">
        <v>29</v>
      </c>
      <c r="N9541" t="s">
        <v>29</v>
      </c>
      <c r="O9541" t="s">
        <v>29</v>
      </c>
      <c r="P9541">
        <v>3</v>
      </c>
      <c r="Q9541">
        <v>286</v>
      </c>
      <c r="R9541">
        <v>3000</v>
      </c>
      <c r="S9541" t="str">
        <f>IF(Table1[[#This Row],[Average_Cost_for_two]]&lt;500,"Low",IF(Table1[[#This Row],[Average_Cost_for_two]]&lt;=1500,"Medium","High"))</f>
        <v>High</v>
      </c>
      <c r="T9541">
        <v>4.2</v>
      </c>
      <c r="U9541">
        <v>2016</v>
      </c>
      <c r="V9541">
        <v>11</v>
      </c>
      <c r="W9541">
        <v>4</v>
      </c>
      <c r="X9541">
        <f>IF(OR(Main!$U9541=0,
       Main!$V9541=0,
       Main!$W9541=0),
   "",
   DATE(Main!$U9541,
        Main!$V9541,
        Main!$W9541)
)</f>
        <v>42678</v>
      </c>
      <c r="Y9541" t="e">
        <f>Table1[[#This Row],[Average_Cost_for_two]]*VLOOKUP(Table1[[#This Row],[Currency]],currency!$A$2:$B$10,2,FALSE)</f>
        <v>#N/A</v>
      </c>
      <c r="Z9541" t="str">
        <f>VLOOKUP(C9541,country!A:B,2,FALSE)</f>
        <v>Sri lanka</v>
      </c>
      <c r="AA9541">
        <f t="shared" si="149"/>
        <v>4</v>
      </c>
    </row>
    <row r="9542" spans="1:27" ht="15.75" customHeight="1" x14ac:dyDescent="0.25">
      <c r="A9542">
        <v>6004011</v>
      </c>
      <c r="B9542" t="s">
        <v>20556</v>
      </c>
      <c r="C9542">
        <v>208</v>
      </c>
      <c r="D9542" t="s">
        <v>2322</v>
      </c>
      <c r="E9542" t="s">
        <v>20557</v>
      </c>
      <c r="F9542" t="s">
        <v>2324</v>
      </c>
      <c r="G9542" t="s">
        <v>2325</v>
      </c>
      <c r="H9542">
        <v>32.869799999999998</v>
      </c>
      <c r="I9542">
        <v>39.898238890000002</v>
      </c>
      <c r="J9542" t="s">
        <v>20558</v>
      </c>
      <c r="K9542" t="s">
        <v>2224</v>
      </c>
      <c r="L9542" t="s">
        <v>29</v>
      </c>
      <c r="M9542" t="s">
        <v>29</v>
      </c>
      <c r="N9542" t="s">
        <v>29</v>
      </c>
      <c r="O9542" t="s">
        <v>29</v>
      </c>
      <c r="P9542">
        <v>3</v>
      </c>
      <c r="Q9542">
        <v>95</v>
      </c>
      <c r="R9542">
        <v>80</v>
      </c>
      <c r="S9542" t="str">
        <f>IF(Table1[[#This Row],[Average_Cost_for_two]]&lt;500,"Low",IF(Table1[[#This Row],[Average_Cost_for_two]]&lt;=1500,"Medium","High"))</f>
        <v>Low</v>
      </c>
      <c r="T9542">
        <v>4.9000000000000004</v>
      </c>
      <c r="U9542">
        <v>2014</v>
      </c>
      <c r="V9542">
        <v>11</v>
      </c>
      <c r="W9542">
        <v>4</v>
      </c>
      <c r="X9542">
        <f>IF(OR(Main!$U9542=0,
       Main!$V9542=0,
       Main!$W9542=0),
   "",
   DATE(Main!$U9542,
        Main!$V9542,
        Main!$W9542)
)</f>
        <v>41947</v>
      </c>
      <c r="Y9542">
        <f>Table1[[#This Row],[Average_Cost_for_two]]*VLOOKUP(Table1[[#This Row],[Currency]],currency!$A$2:$B$10,2,FALSE)</f>
        <v>4</v>
      </c>
      <c r="Z9542" t="str">
        <f>VLOOKUP(C9542,country!A:B,2,FALSE)</f>
        <v>Turkey</v>
      </c>
      <c r="AA9542">
        <f t="shared" si="149"/>
        <v>4</v>
      </c>
    </row>
    <row r="9543" spans="1:27" ht="15.75" customHeight="1" x14ac:dyDescent="0.25">
      <c r="A9543">
        <v>6318433</v>
      </c>
      <c r="B9543" t="s">
        <v>20232</v>
      </c>
      <c r="C9543">
        <v>162</v>
      </c>
      <c r="D9543" t="s">
        <v>20559</v>
      </c>
      <c r="E9543" t="s">
        <v>20560</v>
      </c>
      <c r="F9543" t="s">
        <v>20561</v>
      </c>
      <c r="G9543" t="s">
        <v>20562</v>
      </c>
      <c r="H9543">
        <v>121.075419</v>
      </c>
      <c r="I9543">
        <v>14.649502999999999</v>
      </c>
      <c r="J9543" t="s">
        <v>20234</v>
      </c>
      <c r="K9543" t="s">
        <v>11575</v>
      </c>
      <c r="L9543" t="s">
        <v>29</v>
      </c>
      <c r="M9543" t="s">
        <v>29</v>
      </c>
      <c r="N9543" t="s">
        <v>29</v>
      </c>
      <c r="O9543" t="s">
        <v>29</v>
      </c>
      <c r="P9543">
        <v>3</v>
      </c>
      <c r="Q9543">
        <v>294</v>
      </c>
      <c r="R9543">
        <v>800</v>
      </c>
      <c r="S9543" t="str">
        <f>IF(Table1[[#This Row],[Average_Cost_for_two]]&lt;500,"Low",IF(Table1[[#This Row],[Average_Cost_for_two]]&lt;=1500,"Medium","High"))</f>
        <v>Medium</v>
      </c>
      <c r="T9543">
        <v>4.8</v>
      </c>
      <c r="U9543">
        <v>2017</v>
      </c>
      <c r="V9543">
        <v>10</v>
      </c>
      <c r="W9543">
        <v>26</v>
      </c>
      <c r="X9543">
        <f>IF(OR(Main!$U9543=0,
       Main!$V9543=0,
       Main!$W9543=0),
   "",
   DATE(Main!$U9543,
        Main!$V9543,
        Main!$W9543)
)</f>
        <v>43034</v>
      </c>
      <c r="Y9543" t="e">
        <f>Table1[[#This Row],[Average_Cost_for_two]]*VLOOKUP(Table1[[#This Row],[Currency]],currency!$A$2:$B$10,2,FALSE)</f>
        <v>#N/A</v>
      </c>
      <c r="Z9543" t="str">
        <f>VLOOKUP(C9543,country!A:B,2,FALSE)</f>
        <v>Phillipines</v>
      </c>
      <c r="AA9543">
        <f t="shared" si="149"/>
        <v>4</v>
      </c>
    </row>
    <row r="9544" spans="1:27" ht="15.75" customHeight="1" x14ac:dyDescent="0.25">
      <c r="A9544">
        <v>208778</v>
      </c>
      <c r="B9544" t="s">
        <v>20239</v>
      </c>
      <c r="C9544">
        <v>214</v>
      </c>
      <c r="D9544" t="s">
        <v>2560</v>
      </c>
      <c r="E9544" t="s">
        <v>20563</v>
      </c>
      <c r="F9544" t="s">
        <v>20564</v>
      </c>
      <c r="G9544" t="s">
        <v>20565</v>
      </c>
      <c r="H9544">
        <v>55.211527789999998</v>
      </c>
      <c r="I9544">
        <v>25.168128060000001</v>
      </c>
      <c r="J9544" t="s">
        <v>5913</v>
      </c>
      <c r="K9544" t="s">
        <v>2088</v>
      </c>
      <c r="L9544" t="s">
        <v>29</v>
      </c>
      <c r="M9544" t="s">
        <v>29</v>
      </c>
      <c r="N9544" t="s">
        <v>29</v>
      </c>
      <c r="O9544" t="s">
        <v>29</v>
      </c>
      <c r="P9544">
        <v>3</v>
      </c>
      <c r="Q9544">
        <v>1351</v>
      </c>
      <c r="R9544">
        <v>100</v>
      </c>
      <c r="S9544" t="str">
        <f>IF(Table1[[#This Row],[Average_Cost_for_two]]&lt;500,"Low",IF(Table1[[#This Row],[Average_Cost_for_two]]&lt;=1500,"Medium","High"))</f>
        <v>Low</v>
      </c>
      <c r="T9544">
        <v>4.3</v>
      </c>
      <c r="U9544">
        <v>2012</v>
      </c>
      <c r="V9544">
        <v>10</v>
      </c>
      <c r="W9544">
        <v>3</v>
      </c>
      <c r="X9544">
        <f>IF(OR(Main!$U9544=0,
       Main!$V9544=0,
       Main!$W9544=0),
   "",
   DATE(Main!$U9544,
        Main!$V9544,
        Main!$W9544)
)</f>
        <v>41185</v>
      </c>
      <c r="Y9544">
        <f>Table1[[#This Row],[Average_Cost_for_two]]*VLOOKUP(Table1[[#This Row],[Currency]],currency!$A$2:$B$10,2,FALSE)</f>
        <v>27</v>
      </c>
      <c r="Z9544" t="str">
        <f>VLOOKUP(C9544,country!A:B,2,FALSE)</f>
        <v>United Arab Emirates</v>
      </c>
      <c r="AA9544">
        <f t="shared" si="149"/>
        <v>4</v>
      </c>
    </row>
    <row r="9545" spans="1:27" ht="15.75" customHeight="1" x14ac:dyDescent="0.25">
      <c r="A9545">
        <v>18425821</v>
      </c>
      <c r="B9545" t="s">
        <v>20566</v>
      </c>
      <c r="C9545">
        <v>94</v>
      </c>
      <c r="D9545" t="s">
        <v>20149</v>
      </c>
      <c r="E9545" t="s">
        <v>20567</v>
      </c>
      <c r="F9545" t="s">
        <v>20568</v>
      </c>
      <c r="G9545" t="s">
        <v>20569</v>
      </c>
      <c r="H9545">
        <v>106.783162</v>
      </c>
      <c r="I9545">
        <v>-6.2442209999999996</v>
      </c>
      <c r="J9545" t="s">
        <v>2739</v>
      </c>
      <c r="K9545" t="s">
        <v>19686</v>
      </c>
      <c r="L9545" t="s">
        <v>29</v>
      </c>
      <c r="M9545" t="s">
        <v>29</v>
      </c>
      <c r="N9545" t="s">
        <v>29</v>
      </c>
      <c r="O9545" t="s">
        <v>29</v>
      </c>
      <c r="P9545">
        <v>3</v>
      </c>
      <c r="Q9545">
        <v>137</v>
      </c>
      <c r="R9545">
        <v>200000</v>
      </c>
      <c r="S9545" t="str">
        <f>IF(Table1[[#This Row],[Average_Cost_for_two]]&lt;500,"Low",IF(Table1[[#This Row],[Average_Cost_for_two]]&lt;=1500,"Medium","High"))</f>
        <v>High</v>
      </c>
      <c r="T9545">
        <v>3.9</v>
      </c>
      <c r="U9545">
        <v>2014</v>
      </c>
      <c r="V9545">
        <v>10</v>
      </c>
      <c r="W9545">
        <v>27</v>
      </c>
      <c r="X9545">
        <f>IF(OR(Main!$U9545=0,
       Main!$V9545=0,
       Main!$W9545=0),
   "",
   DATE(Main!$U9545,
        Main!$V9545,
        Main!$W9545)
)</f>
        <v>41939</v>
      </c>
      <c r="Y9545" t="e">
        <f>Table1[[#This Row],[Average_Cost_for_two]]*VLOOKUP(Table1[[#This Row],[Currency]],currency!$A$2:$B$10,2,FALSE)</f>
        <v>#N/A</v>
      </c>
      <c r="Z9545" t="str">
        <f>VLOOKUP(C9545,country!A:B,2,FALSE)</f>
        <v>Indonasia</v>
      </c>
      <c r="AA9545">
        <f t="shared" si="149"/>
        <v>4</v>
      </c>
    </row>
    <row r="9546" spans="1:27" ht="15.75" customHeight="1" x14ac:dyDescent="0.25">
      <c r="A9546">
        <v>7410290</v>
      </c>
      <c r="B9546" t="s">
        <v>20570</v>
      </c>
      <c r="C9546">
        <v>94</v>
      </c>
      <c r="D9546" t="s">
        <v>20149</v>
      </c>
      <c r="E9546" t="s">
        <v>20571</v>
      </c>
      <c r="F9546" t="s">
        <v>20572</v>
      </c>
      <c r="G9546" t="s">
        <v>20573</v>
      </c>
      <c r="H9546">
        <v>106.8189611</v>
      </c>
      <c r="I9546">
        <v>-6.2032916670000002</v>
      </c>
      <c r="J9546" t="s">
        <v>20574</v>
      </c>
      <c r="K9546" t="s">
        <v>19686</v>
      </c>
      <c r="L9546" t="s">
        <v>29</v>
      </c>
      <c r="M9546" t="s">
        <v>29</v>
      </c>
      <c r="N9546" t="s">
        <v>29</v>
      </c>
      <c r="O9546" t="s">
        <v>29</v>
      </c>
      <c r="P9546">
        <v>3</v>
      </c>
      <c r="Q9546">
        <v>873</v>
      </c>
      <c r="R9546">
        <v>800000</v>
      </c>
      <c r="S9546" t="str">
        <f>IF(Table1[[#This Row],[Average_Cost_for_two]]&lt;500,"Low",IF(Table1[[#This Row],[Average_Cost_for_two]]&lt;=1500,"Medium","High"))</f>
        <v>High</v>
      </c>
      <c r="T9546">
        <v>4.5999999999999996</v>
      </c>
      <c r="U9546">
        <v>2014</v>
      </c>
      <c r="V9546">
        <v>10</v>
      </c>
      <c r="W9546">
        <v>23</v>
      </c>
      <c r="X9546">
        <f>IF(OR(Main!$U9546=0,
       Main!$V9546=0,
       Main!$W9546=0),
   "",
   DATE(Main!$U9546,
        Main!$V9546,
        Main!$W9546)
)</f>
        <v>41935</v>
      </c>
      <c r="Y9546" t="e">
        <f>Table1[[#This Row],[Average_Cost_for_two]]*VLOOKUP(Table1[[#This Row],[Currency]],currency!$A$2:$B$10,2,FALSE)</f>
        <v>#N/A</v>
      </c>
      <c r="Z9546" t="str">
        <f>VLOOKUP(C9546,country!A:B,2,FALSE)</f>
        <v>Indonasia</v>
      </c>
      <c r="AA9546">
        <f t="shared" si="149"/>
        <v>4</v>
      </c>
    </row>
    <row r="9547" spans="1:27" ht="15.75" customHeight="1" x14ac:dyDescent="0.25">
      <c r="A9547">
        <v>7005979</v>
      </c>
      <c r="B9547" t="s">
        <v>20575</v>
      </c>
      <c r="C9547">
        <v>148</v>
      </c>
      <c r="D9547" t="s">
        <v>1938</v>
      </c>
      <c r="E9547" t="s">
        <v>20576</v>
      </c>
      <c r="F9547" t="s">
        <v>20577</v>
      </c>
      <c r="G9547" t="s">
        <v>20578</v>
      </c>
      <c r="H9547">
        <v>174.72698829999999</v>
      </c>
      <c r="I9547">
        <v>-36.893989769999997</v>
      </c>
      <c r="J9547" t="s">
        <v>19718</v>
      </c>
      <c r="K9547" t="s">
        <v>1943</v>
      </c>
      <c r="L9547" t="s">
        <v>29</v>
      </c>
      <c r="M9547" t="s">
        <v>29</v>
      </c>
      <c r="N9547" t="s">
        <v>29</v>
      </c>
      <c r="O9547" t="s">
        <v>29</v>
      </c>
      <c r="P9547">
        <v>3</v>
      </c>
      <c r="Q9547">
        <v>223</v>
      </c>
      <c r="R9547">
        <v>50</v>
      </c>
      <c r="S9547" t="str">
        <f>IF(Table1[[#This Row],[Average_Cost_for_two]]&lt;500,"Low",IF(Table1[[#This Row],[Average_Cost_for_two]]&lt;=1500,"Medium","High"))</f>
        <v>Low</v>
      </c>
      <c r="T9547">
        <v>4.4000000000000004</v>
      </c>
      <c r="U9547">
        <v>2010</v>
      </c>
      <c r="V9547">
        <v>10</v>
      </c>
      <c r="W9547">
        <v>8</v>
      </c>
      <c r="X9547">
        <f>IF(OR(Main!$U9547=0,
       Main!$V9547=0,
       Main!$W9547=0),
   "",
   DATE(Main!$U9547,
        Main!$V9547,
        Main!$W9547)
)</f>
        <v>40459</v>
      </c>
      <c r="Y9547">
        <f>Table1[[#This Row],[Average_Cost_for_two]]*VLOOKUP(Table1[[#This Row],[Currency]],currency!$A$2:$B$10,2,FALSE)</f>
        <v>30</v>
      </c>
      <c r="Z9547" t="str">
        <f>VLOOKUP(C9547,country!A:B,2,FALSE)</f>
        <v>New Zealand</v>
      </c>
      <c r="AA9547">
        <f t="shared" si="149"/>
        <v>4</v>
      </c>
    </row>
    <row r="9548" spans="1:27" ht="15.75" customHeight="1" x14ac:dyDescent="0.25">
      <c r="A9548">
        <v>7101042</v>
      </c>
      <c r="B9548" t="s">
        <v>20579</v>
      </c>
      <c r="C9548">
        <v>148</v>
      </c>
      <c r="D9548" t="s">
        <v>1945</v>
      </c>
      <c r="E9548" t="s">
        <v>20580</v>
      </c>
      <c r="F9548" t="s">
        <v>1947</v>
      </c>
      <c r="G9548" t="s">
        <v>1948</v>
      </c>
      <c r="H9548">
        <v>174.773933</v>
      </c>
      <c r="I9548">
        <v>-41.290801000000002</v>
      </c>
      <c r="J9548" t="s">
        <v>500</v>
      </c>
      <c r="K9548" t="s">
        <v>1943</v>
      </c>
      <c r="L9548" t="s">
        <v>29</v>
      </c>
      <c r="M9548" t="s">
        <v>29</v>
      </c>
      <c r="N9548" t="s">
        <v>29</v>
      </c>
      <c r="O9548" t="s">
        <v>29</v>
      </c>
      <c r="P9548">
        <v>3</v>
      </c>
      <c r="Q9548">
        <v>171</v>
      </c>
      <c r="R9548">
        <v>50</v>
      </c>
      <c r="S9548" t="str">
        <f>IF(Table1[[#This Row],[Average_Cost_for_two]]&lt;500,"Low",IF(Table1[[#This Row],[Average_Cost_for_two]]&lt;=1500,"Medium","High"))</f>
        <v>Low</v>
      </c>
      <c r="T9548">
        <v>4.5999999999999996</v>
      </c>
      <c r="U9548">
        <v>2011</v>
      </c>
      <c r="V9548">
        <v>10</v>
      </c>
      <c r="W9548">
        <v>3</v>
      </c>
      <c r="X9548">
        <f>IF(OR(Main!$U9548=0,
       Main!$V9548=0,
       Main!$W9548=0),
   "",
   DATE(Main!$U9548,
        Main!$V9548,
        Main!$W9548)
)</f>
        <v>40819</v>
      </c>
      <c r="Y9548">
        <f>Table1[[#This Row],[Average_Cost_for_two]]*VLOOKUP(Table1[[#This Row],[Currency]],currency!$A$2:$B$10,2,FALSE)</f>
        <v>30</v>
      </c>
      <c r="Z9548" t="str">
        <f>VLOOKUP(C9548,country!A:B,2,FALSE)</f>
        <v>New Zealand</v>
      </c>
      <c r="AA9548">
        <f t="shared" si="149"/>
        <v>4</v>
      </c>
    </row>
    <row r="9549" spans="1:27" ht="15.75" customHeight="1" x14ac:dyDescent="0.25">
      <c r="A9549">
        <v>7100502</v>
      </c>
      <c r="B9549" t="s">
        <v>20581</v>
      </c>
      <c r="C9549">
        <v>148</v>
      </c>
      <c r="D9549" t="s">
        <v>1945</v>
      </c>
      <c r="E9549" t="s">
        <v>20582</v>
      </c>
      <c r="F9549" t="s">
        <v>1947</v>
      </c>
      <c r="G9549" t="s">
        <v>1948</v>
      </c>
      <c r="H9549">
        <v>174.774134</v>
      </c>
      <c r="I9549">
        <v>-41.295969999999997</v>
      </c>
      <c r="J9549" t="s">
        <v>20583</v>
      </c>
      <c r="K9549" t="s">
        <v>1943</v>
      </c>
      <c r="L9549" t="s">
        <v>29</v>
      </c>
      <c r="M9549" t="s">
        <v>29</v>
      </c>
      <c r="N9549" t="s">
        <v>29</v>
      </c>
      <c r="O9549" t="s">
        <v>29</v>
      </c>
      <c r="P9549">
        <v>3</v>
      </c>
      <c r="Q9549">
        <v>242</v>
      </c>
      <c r="R9549">
        <v>50</v>
      </c>
      <c r="S9549" t="str">
        <f>IF(Table1[[#This Row],[Average_Cost_for_two]]&lt;500,"Low",IF(Table1[[#This Row],[Average_Cost_for_two]]&lt;=1500,"Medium","High"))</f>
        <v>Low</v>
      </c>
      <c r="T9549">
        <v>4.4000000000000004</v>
      </c>
      <c r="U9549">
        <v>2013</v>
      </c>
      <c r="V9549">
        <v>10</v>
      </c>
      <c r="W9549">
        <v>1</v>
      </c>
      <c r="X9549">
        <f>IF(OR(Main!$U9549=0,
       Main!$V9549=0,
       Main!$W9549=0),
   "",
   DATE(Main!$U9549,
        Main!$V9549,
        Main!$W9549)
)</f>
        <v>41548</v>
      </c>
      <c r="Y9549">
        <f>Table1[[#This Row],[Average_Cost_for_two]]*VLOOKUP(Table1[[#This Row],[Currency]],currency!$A$2:$B$10,2,FALSE)</f>
        <v>30</v>
      </c>
      <c r="Z9549" t="str">
        <f>VLOOKUP(C9549,country!A:B,2,FALSE)</f>
        <v>New Zealand</v>
      </c>
      <c r="AA9549">
        <f t="shared" si="149"/>
        <v>4</v>
      </c>
    </row>
    <row r="9550" spans="1:27" ht="15.75" customHeight="1" x14ac:dyDescent="0.25">
      <c r="A9550">
        <v>6900992</v>
      </c>
      <c r="B9550" t="s">
        <v>20584</v>
      </c>
      <c r="C9550">
        <v>215</v>
      </c>
      <c r="D9550" t="s">
        <v>2006</v>
      </c>
      <c r="E9550" t="s">
        <v>20585</v>
      </c>
      <c r="F9550" t="s">
        <v>20586</v>
      </c>
      <c r="G9550" t="s">
        <v>20587</v>
      </c>
      <c r="H9550">
        <v>-1.8585290000000001</v>
      </c>
      <c r="I9550">
        <v>52.443962999999997</v>
      </c>
      <c r="J9550" t="s">
        <v>2087</v>
      </c>
      <c r="K9550" t="s">
        <v>1767</v>
      </c>
      <c r="L9550" t="s">
        <v>29</v>
      </c>
      <c r="M9550" t="s">
        <v>29</v>
      </c>
      <c r="N9550" t="s">
        <v>29</v>
      </c>
      <c r="O9550" t="s">
        <v>29</v>
      </c>
      <c r="P9550">
        <v>3</v>
      </c>
      <c r="Q9550">
        <v>32</v>
      </c>
      <c r="R9550">
        <v>45</v>
      </c>
      <c r="S9550" t="str">
        <f>IF(Table1[[#This Row],[Average_Cost_for_two]]&lt;500,"Low",IF(Table1[[#This Row],[Average_Cost_for_two]]&lt;=1500,"Medium","High"))</f>
        <v>Low</v>
      </c>
      <c r="T9550">
        <v>3.7</v>
      </c>
      <c r="U9550">
        <v>2017</v>
      </c>
      <c r="V9550">
        <v>10</v>
      </c>
      <c r="W9550">
        <v>28</v>
      </c>
      <c r="X9550">
        <f>IF(OR(Main!$U9550=0,
       Main!$V9550=0,
       Main!$W9550=0),
   "",
   DATE(Main!$U9550,
        Main!$V9550,
        Main!$W9550)
)</f>
        <v>43036</v>
      </c>
      <c r="Y9550">
        <f>Table1[[#This Row],[Average_Cost_for_two]]*VLOOKUP(Table1[[#This Row],[Currency]],currency!$A$2:$B$10,2,FALSE)</f>
        <v>55.8</v>
      </c>
      <c r="Z9550" t="str">
        <f>VLOOKUP(C9550,country!A:B,2,FALSE)</f>
        <v>United Kingdom</v>
      </c>
      <c r="AA9550">
        <f t="shared" si="149"/>
        <v>4</v>
      </c>
    </row>
    <row r="9551" spans="1:27" ht="15.75" customHeight="1" x14ac:dyDescent="0.25">
      <c r="A9551">
        <v>5800590</v>
      </c>
      <c r="B9551" t="s">
        <v>20588</v>
      </c>
      <c r="C9551">
        <v>191</v>
      </c>
      <c r="D9551" t="s">
        <v>19630</v>
      </c>
      <c r="E9551" t="s">
        <v>20589</v>
      </c>
      <c r="F9551" t="s">
        <v>20329</v>
      </c>
      <c r="G9551" t="s">
        <v>20330</v>
      </c>
      <c r="H9551">
        <v>79.858104699999998</v>
      </c>
      <c r="I9551">
        <v>6.9085362720000001</v>
      </c>
      <c r="J9551" t="s">
        <v>20590</v>
      </c>
      <c r="K9551" t="s">
        <v>19634</v>
      </c>
      <c r="L9551" t="s">
        <v>29</v>
      </c>
      <c r="M9551" t="s">
        <v>29</v>
      </c>
      <c r="N9551" t="s">
        <v>29</v>
      </c>
      <c r="O9551" t="s">
        <v>29</v>
      </c>
      <c r="P9551">
        <v>3</v>
      </c>
      <c r="Q9551">
        <v>209</v>
      </c>
      <c r="R9551">
        <v>2500</v>
      </c>
      <c r="S9551" t="str">
        <f>IF(Table1[[#This Row],[Average_Cost_for_two]]&lt;500,"Low",IF(Table1[[#This Row],[Average_Cost_for_two]]&lt;=1500,"Medium","High"))</f>
        <v>High</v>
      </c>
      <c r="T9551">
        <v>4</v>
      </c>
      <c r="U9551">
        <v>2015</v>
      </c>
      <c r="V9551">
        <v>10</v>
      </c>
      <c r="W9551">
        <v>23</v>
      </c>
      <c r="X9551">
        <f>IF(OR(Main!$U9551=0,
       Main!$V9551=0,
       Main!$W9551=0),
   "",
   DATE(Main!$U9551,
        Main!$V9551,
        Main!$W9551)
)</f>
        <v>42300</v>
      </c>
      <c r="Y9551" t="e">
        <f>Table1[[#This Row],[Average_Cost_for_two]]*VLOOKUP(Table1[[#This Row],[Currency]],currency!$A$2:$B$10,2,FALSE)</f>
        <v>#N/A</v>
      </c>
      <c r="Z9551" t="str">
        <f>VLOOKUP(C9551,country!A:B,2,FALSE)</f>
        <v>Sri lanka</v>
      </c>
      <c r="AA9551">
        <f t="shared" si="149"/>
        <v>4</v>
      </c>
    </row>
    <row r="9552" spans="1:27" ht="15.75" customHeight="1" x14ac:dyDescent="0.25">
      <c r="A9552">
        <v>6001980</v>
      </c>
      <c r="B9552" t="s">
        <v>20514</v>
      </c>
      <c r="C9552">
        <v>208</v>
      </c>
      <c r="D9552" t="s">
        <v>2322</v>
      </c>
      <c r="E9552" t="s">
        <v>20591</v>
      </c>
      <c r="F9552" t="s">
        <v>20592</v>
      </c>
      <c r="G9552" t="s">
        <v>20593</v>
      </c>
      <c r="H9552">
        <v>32.809247220000003</v>
      </c>
      <c r="I9552">
        <v>39.913205560000002</v>
      </c>
      <c r="J9552" t="s">
        <v>500</v>
      </c>
      <c r="K9552" t="s">
        <v>2224</v>
      </c>
      <c r="L9552" t="s">
        <v>29</v>
      </c>
      <c r="M9552" t="s">
        <v>29</v>
      </c>
      <c r="N9552" t="s">
        <v>29</v>
      </c>
      <c r="O9552" t="s">
        <v>29</v>
      </c>
      <c r="P9552">
        <v>3</v>
      </c>
      <c r="Q9552">
        <v>134</v>
      </c>
      <c r="R9552">
        <v>70</v>
      </c>
      <c r="S9552" t="str">
        <f>IF(Table1[[#This Row],[Average_Cost_for_two]]&lt;500,"Low",IF(Table1[[#This Row],[Average_Cost_for_two]]&lt;=1500,"Medium","High"))</f>
        <v>Low</v>
      </c>
      <c r="T9552">
        <v>4.2</v>
      </c>
      <c r="U9552">
        <v>2015</v>
      </c>
      <c r="V9552">
        <v>10</v>
      </c>
      <c r="W9552">
        <v>4</v>
      </c>
      <c r="X9552">
        <f>IF(OR(Main!$U9552=0,
       Main!$V9552=0,
       Main!$W9552=0),
   "",
   DATE(Main!$U9552,
        Main!$V9552,
        Main!$W9552)
)</f>
        <v>42281</v>
      </c>
      <c r="Y9552">
        <f>Table1[[#This Row],[Average_Cost_for_two]]*VLOOKUP(Table1[[#This Row],[Currency]],currency!$A$2:$B$10,2,FALSE)</f>
        <v>3.5</v>
      </c>
      <c r="Z9552" t="str">
        <f>VLOOKUP(C9552,country!A:B,2,FALSE)</f>
        <v>Turkey</v>
      </c>
      <c r="AA9552">
        <f t="shared" si="149"/>
        <v>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E11" sqref="E11"/>
    </sheetView>
  </sheetViews>
  <sheetFormatPr defaultColWidth="14.42578125" defaultRowHeight="15" customHeight="1" x14ac:dyDescent="0.25"/>
  <cols>
    <col min="1" max="1" width="11.42578125" customWidth="1"/>
    <col min="2" max="2" width="14.42578125" customWidth="1"/>
    <col min="3" max="26" width="8.7109375" customWidth="1"/>
  </cols>
  <sheetData>
    <row r="1" spans="1:2" x14ac:dyDescent="0.25">
      <c r="A1" t="s">
        <v>20594</v>
      </c>
      <c r="B1" t="s">
        <v>20595</v>
      </c>
    </row>
    <row r="2" spans="1:2" x14ac:dyDescent="0.25">
      <c r="A2">
        <v>1</v>
      </c>
      <c r="B2" t="s">
        <v>20596</v>
      </c>
    </row>
    <row r="3" spans="1:2" x14ac:dyDescent="0.25">
      <c r="A3">
        <v>14</v>
      </c>
      <c r="B3" t="s">
        <v>20597</v>
      </c>
    </row>
    <row r="4" spans="1:2" x14ac:dyDescent="0.25">
      <c r="A4">
        <v>30</v>
      </c>
      <c r="B4" t="s">
        <v>20598</v>
      </c>
    </row>
    <row r="5" spans="1:2" x14ac:dyDescent="0.25">
      <c r="A5">
        <v>37</v>
      </c>
      <c r="B5" t="s">
        <v>20599</v>
      </c>
    </row>
    <row r="6" spans="1:2" x14ac:dyDescent="0.25">
      <c r="A6">
        <v>94</v>
      </c>
      <c r="B6" t="s">
        <v>20600</v>
      </c>
    </row>
    <row r="7" spans="1:2" x14ac:dyDescent="0.25">
      <c r="A7">
        <v>148</v>
      </c>
      <c r="B7" t="s">
        <v>20601</v>
      </c>
    </row>
    <row r="8" spans="1:2" x14ac:dyDescent="0.25">
      <c r="A8">
        <v>162</v>
      </c>
      <c r="B8" t="s">
        <v>20602</v>
      </c>
    </row>
    <row r="9" spans="1:2" x14ac:dyDescent="0.25">
      <c r="A9">
        <v>166</v>
      </c>
      <c r="B9" t="s">
        <v>20603</v>
      </c>
    </row>
    <row r="10" spans="1:2" x14ac:dyDescent="0.25">
      <c r="A10">
        <v>184</v>
      </c>
      <c r="B10" t="s">
        <v>1778</v>
      </c>
    </row>
    <row r="11" spans="1:2" x14ac:dyDescent="0.25">
      <c r="A11">
        <v>189</v>
      </c>
      <c r="B11" t="s">
        <v>20604</v>
      </c>
    </row>
    <row r="12" spans="1:2" x14ac:dyDescent="0.25">
      <c r="A12">
        <v>191</v>
      </c>
      <c r="B12" t="s">
        <v>20605</v>
      </c>
    </row>
    <row r="13" spans="1:2" x14ac:dyDescent="0.25">
      <c r="A13">
        <v>208</v>
      </c>
      <c r="B13" t="s">
        <v>20606</v>
      </c>
    </row>
    <row r="14" spans="1:2" x14ac:dyDescent="0.25">
      <c r="A14">
        <v>214</v>
      </c>
      <c r="B14" t="s">
        <v>20607</v>
      </c>
    </row>
    <row r="15" spans="1:2" x14ac:dyDescent="0.25">
      <c r="A15">
        <v>215</v>
      </c>
      <c r="B15" t="s">
        <v>20608</v>
      </c>
    </row>
    <row r="16" spans="1:2" x14ac:dyDescent="0.25">
      <c r="A16">
        <v>216</v>
      </c>
      <c r="B16" t="s">
        <v>20609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election activeCell="D26" sqref="D26"/>
    </sheetView>
  </sheetViews>
  <sheetFormatPr defaultColWidth="14.42578125" defaultRowHeight="15" customHeight="1" x14ac:dyDescent="0.25"/>
  <cols>
    <col min="1" max="1" width="22.28515625" customWidth="1"/>
    <col min="2" max="2" width="10.7109375" customWidth="1"/>
    <col min="3" max="26" width="8.7109375" customWidth="1"/>
  </cols>
  <sheetData>
    <row r="1" spans="1:2" x14ac:dyDescent="0.25">
      <c r="A1" t="s">
        <v>10</v>
      </c>
      <c r="B1" t="s">
        <v>20610</v>
      </c>
    </row>
    <row r="2" spans="1:2" x14ac:dyDescent="0.25">
      <c r="A2" t="s">
        <v>28</v>
      </c>
      <c r="B2">
        <v>1.2E-2</v>
      </c>
    </row>
    <row r="3" spans="1:2" x14ac:dyDescent="0.25">
      <c r="A3" t="s">
        <v>518</v>
      </c>
      <c r="B3">
        <v>1</v>
      </c>
    </row>
    <row r="4" spans="1:2" x14ac:dyDescent="0.25">
      <c r="A4" t="s">
        <v>1767</v>
      </c>
      <c r="B4">
        <v>1.24</v>
      </c>
    </row>
    <row r="5" spans="1:2" x14ac:dyDescent="0.25">
      <c r="A5" t="s">
        <v>1943</v>
      </c>
      <c r="B5">
        <v>0.6</v>
      </c>
    </row>
    <row r="6" spans="1:2" x14ac:dyDescent="0.25">
      <c r="A6" t="s">
        <v>2088</v>
      </c>
      <c r="B6">
        <v>0.27</v>
      </c>
    </row>
    <row r="7" spans="1:2" x14ac:dyDescent="0.25">
      <c r="A7" t="s">
        <v>2108</v>
      </c>
      <c r="B7">
        <v>0.2</v>
      </c>
    </row>
    <row r="8" spans="1:2" x14ac:dyDescent="0.25">
      <c r="A8" t="s">
        <v>2224</v>
      </c>
      <c r="B8">
        <v>0.05</v>
      </c>
    </row>
    <row r="9" spans="1:2" x14ac:dyDescent="0.25">
      <c r="A9" t="s">
        <v>2308</v>
      </c>
      <c r="B9">
        <v>0.27</v>
      </c>
    </row>
    <row r="10" spans="1:2" x14ac:dyDescent="0.25">
      <c r="A10" t="s">
        <v>2543</v>
      </c>
      <c r="B10">
        <v>5.0999999999999997E-2</v>
      </c>
    </row>
    <row r="11" spans="1:2" x14ac:dyDescent="0.25">
      <c r="A11" t="s">
        <v>11575</v>
      </c>
      <c r="B11">
        <v>7.2999999999999995E-2</v>
      </c>
    </row>
    <row r="12" spans="1:2" x14ac:dyDescent="0.25">
      <c r="A12" t="s">
        <v>19634</v>
      </c>
      <c r="B12">
        <v>3.3999999999999998E-3</v>
      </c>
    </row>
    <row r="13" spans="1:2" x14ac:dyDescent="0.25">
      <c r="A13" t="s">
        <v>19686</v>
      </c>
      <c r="B13">
        <v>6.7000000000000002E-5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A09B3-1ED3-44F6-8524-D13F91395319}">
  <dimension ref="A1:O4494"/>
  <sheetViews>
    <sheetView workbookViewId="0">
      <selection activeCell="H19" sqref="H19"/>
    </sheetView>
  </sheetViews>
  <sheetFormatPr defaultColWidth="8.85546875" defaultRowHeight="15" x14ac:dyDescent="0.25"/>
  <cols>
    <col min="1" max="1" width="10.28515625" bestFit="1" customWidth="1"/>
    <col min="3" max="3" width="11.7109375" customWidth="1"/>
    <col min="4" max="4" width="17.42578125" customWidth="1"/>
    <col min="5" max="5" width="10.140625" customWidth="1"/>
    <col min="6" max="6" width="13.28515625" customWidth="1"/>
    <col min="7" max="7" width="14" customWidth="1"/>
    <col min="8" max="8" width="16.85546875" customWidth="1"/>
    <col min="9" max="9" width="17.42578125" customWidth="1"/>
    <col min="10" max="10" width="19" customWidth="1"/>
    <col min="14" max="14" width="10.42578125" customWidth="1"/>
    <col min="15" max="15" width="10.28515625" bestFit="1" customWidth="1"/>
  </cols>
  <sheetData>
    <row r="1" spans="1:15" ht="15.75" x14ac:dyDescent="0.25">
      <c r="A1" t="s">
        <v>20611</v>
      </c>
      <c r="B1" t="s">
        <v>20612</v>
      </c>
      <c r="C1" t="s">
        <v>20616</v>
      </c>
      <c r="D1" t="s">
        <v>20617</v>
      </c>
      <c r="E1" t="s">
        <v>20613</v>
      </c>
      <c r="F1" t="s">
        <v>20618</v>
      </c>
      <c r="G1" t="s">
        <v>20619</v>
      </c>
      <c r="H1" t="s">
        <v>20620</v>
      </c>
      <c r="I1" t="s">
        <v>20614</v>
      </c>
      <c r="J1" t="s">
        <v>20615</v>
      </c>
      <c r="K1" s="4"/>
      <c r="N1" s="2" t="s">
        <v>20622</v>
      </c>
      <c r="O1" s="1">
        <f>MIN(Main!$X$1:$X$9553)</f>
        <v>40179</v>
      </c>
    </row>
    <row r="2" spans="1:15" x14ac:dyDescent="0.25">
      <c r="A2">
        <f>IF($O$1+ROW(A1)-1&lt;=$O$3,$O$1+ROW(A1)-1,"")</f>
        <v>40179</v>
      </c>
      <c r="B2">
        <f>YEAR(A2)</f>
        <v>2010</v>
      </c>
      <c r="C2">
        <f>MONTH(A2)</f>
        <v>1</v>
      </c>
      <c r="D2" t="str">
        <f>TEXT(A2,"mmmm")</f>
        <v>January</v>
      </c>
      <c r="E2" t="str">
        <f>"Q"&amp;ROUNDUP(MONTH(A2)/3,0)</f>
        <v>Q1</v>
      </c>
      <c r="F2" t="str">
        <f>TEXT(A2,"yyyy-mmm")</f>
        <v>2010-Jan</v>
      </c>
      <c r="G2">
        <f>WEEKDAY(A2,2)</f>
        <v>5</v>
      </c>
      <c r="H2" t="str">
        <f>TEXT(A2,"dddd")</f>
        <v>Friday</v>
      </c>
      <c r="I2" t="str">
        <f>"FM"&amp;MOD(MONTH(A2)-4,12)+1</f>
        <v>FM10</v>
      </c>
      <c r="J2" t="str">
        <f>"FQ-" &amp; INT((MOD(MONTH(A2)-4,12)/3)+1)</f>
        <v>FQ-4</v>
      </c>
    </row>
    <row r="3" spans="1:15" x14ac:dyDescent="0.25">
      <c r="A3">
        <f t="shared" ref="A3:A66" si="0">IF($O$1+ROW(A2)-1&lt;=$O$3,$O$1+ROW(A2)-1,"")</f>
        <v>40180</v>
      </c>
      <c r="B3">
        <f t="shared" ref="B3:B66" si="1">YEAR(A3)</f>
        <v>2010</v>
      </c>
      <c r="C3">
        <f t="shared" ref="C3:C66" si="2">MONTH(A3)</f>
        <v>1</v>
      </c>
      <c r="D3" t="str">
        <f t="shared" ref="D3:D66" si="3">TEXT(A3,"mmmm")</f>
        <v>January</v>
      </c>
      <c r="E3" t="str">
        <f t="shared" ref="E3:E66" si="4">"Q"&amp;ROUNDUP(MONTH(A3)/3,0)</f>
        <v>Q1</v>
      </c>
      <c r="F3" t="str">
        <f t="shared" ref="F3:F66" si="5">TEXT(A3,"yyyy-mmm")</f>
        <v>2010-Jan</v>
      </c>
      <c r="G3">
        <f t="shared" ref="G3:G66" si="6">WEEKDAY(A3,2)</f>
        <v>6</v>
      </c>
      <c r="H3" t="str">
        <f t="shared" ref="H3:H66" si="7">TEXT(A3,"dddd")</f>
        <v>Saturday</v>
      </c>
      <c r="I3" t="str">
        <f t="shared" ref="I3:I66" si="8">"FM"&amp;MOD(MONTH(A3)-4,12)+1</f>
        <v>FM10</v>
      </c>
      <c r="J3" t="str">
        <f t="shared" ref="J3:J66" si="9">"FQ-" &amp; INT((MOD(MONTH(A3)-4,12)/3)+1)</f>
        <v>FQ-4</v>
      </c>
      <c r="N3" s="2" t="s">
        <v>20621</v>
      </c>
      <c r="O3" s="1">
        <f>MAX(Main!$X$2:$X$9552)</f>
        <v>43462</v>
      </c>
    </row>
    <row r="4" spans="1:15" x14ac:dyDescent="0.25">
      <c r="A4">
        <f t="shared" si="0"/>
        <v>40181</v>
      </c>
      <c r="B4">
        <f t="shared" si="1"/>
        <v>2010</v>
      </c>
      <c r="C4">
        <f t="shared" si="2"/>
        <v>1</v>
      </c>
      <c r="D4" t="str">
        <f t="shared" si="3"/>
        <v>January</v>
      </c>
      <c r="E4" t="str">
        <f t="shared" si="4"/>
        <v>Q1</v>
      </c>
      <c r="F4" t="str">
        <f t="shared" si="5"/>
        <v>2010-Jan</v>
      </c>
      <c r="G4">
        <f t="shared" si="6"/>
        <v>7</v>
      </c>
      <c r="H4" t="str">
        <f t="shared" si="7"/>
        <v>Sunday</v>
      </c>
      <c r="I4" t="str">
        <f t="shared" si="8"/>
        <v>FM10</v>
      </c>
      <c r="J4" t="str">
        <f t="shared" si="9"/>
        <v>FQ-4</v>
      </c>
      <c r="N4" s="3"/>
      <c r="O4" s="1"/>
    </row>
    <row r="5" spans="1:15" x14ac:dyDescent="0.25">
      <c r="A5">
        <f t="shared" si="0"/>
        <v>40182</v>
      </c>
      <c r="B5">
        <f t="shared" si="1"/>
        <v>2010</v>
      </c>
      <c r="C5">
        <f t="shared" si="2"/>
        <v>1</v>
      </c>
      <c r="D5" t="str">
        <f t="shared" si="3"/>
        <v>January</v>
      </c>
      <c r="E5" t="str">
        <f t="shared" si="4"/>
        <v>Q1</v>
      </c>
      <c r="F5" t="str">
        <f t="shared" si="5"/>
        <v>2010-Jan</v>
      </c>
      <c r="G5">
        <f t="shared" si="6"/>
        <v>1</v>
      </c>
      <c r="H5" t="str">
        <f t="shared" si="7"/>
        <v>Monday</v>
      </c>
      <c r="I5" t="str">
        <f t="shared" si="8"/>
        <v>FM10</v>
      </c>
      <c r="J5" t="str">
        <f t="shared" si="9"/>
        <v>FQ-4</v>
      </c>
    </row>
    <row r="6" spans="1:15" x14ac:dyDescent="0.25">
      <c r="A6">
        <f t="shared" si="0"/>
        <v>40183</v>
      </c>
      <c r="B6">
        <f t="shared" si="1"/>
        <v>2010</v>
      </c>
      <c r="C6">
        <f t="shared" si="2"/>
        <v>1</v>
      </c>
      <c r="D6" t="str">
        <f t="shared" si="3"/>
        <v>January</v>
      </c>
      <c r="E6" t="str">
        <f t="shared" si="4"/>
        <v>Q1</v>
      </c>
      <c r="F6" t="str">
        <f t="shared" si="5"/>
        <v>2010-Jan</v>
      </c>
      <c r="G6">
        <f t="shared" si="6"/>
        <v>2</v>
      </c>
      <c r="H6" t="str">
        <f t="shared" si="7"/>
        <v>Tuesday</v>
      </c>
      <c r="I6" t="str">
        <f t="shared" si="8"/>
        <v>FM10</v>
      </c>
      <c r="J6" t="str">
        <f t="shared" si="9"/>
        <v>FQ-4</v>
      </c>
    </row>
    <row r="7" spans="1:15" x14ac:dyDescent="0.25">
      <c r="A7">
        <f t="shared" si="0"/>
        <v>40184</v>
      </c>
      <c r="B7">
        <f t="shared" si="1"/>
        <v>2010</v>
      </c>
      <c r="C7">
        <f t="shared" si="2"/>
        <v>1</v>
      </c>
      <c r="D7" t="str">
        <f t="shared" si="3"/>
        <v>January</v>
      </c>
      <c r="E7" t="str">
        <f t="shared" si="4"/>
        <v>Q1</v>
      </c>
      <c r="F7" t="str">
        <f t="shared" si="5"/>
        <v>2010-Jan</v>
      </c>
      <c r="G7">
        <f t="shared" si="6"/>
        <v>3</v>
      </c>
      <c r="H7" t="str">
        <f t="shared" si="7"/>
        <v>Wednesday</v>
      </c>
      <c r="I7" t="str">
        <f t="shared" si="8"/>
        <v>FM10</v>
      </c>
      <c r="J7" t="str">
        <f t="shared" si="9"/>
        <v>FQ-4</v>
      </c>
    </row>
    <row r="8" spans="1:15" x14ac:dyDescent="0.25">
      <c r="A8">
        <f t="shared" si="0"/>
        <v>40185</v>
      </c>
      <c r="B8">
        <f t="shared" si="1"/>
        <v>2010</v>
      </c>
      <c r="C8">
        <f t="shared" si="2"/>
        <v>1</v>
      </c>
      <c r="D8" t="str">
        <f t="shared" si="3"/>
        <v>January</v>
      </c>
      <c r="E8" t="str">
        <f t="shared" si="4"/>
        <v>Q1</v>
      </c>
      <c r="F8" t="str">
        <f t="shared" si="5"/>
        <v>2010-Jan</v>
      </c>
      <c r="G8">
        <f t="shared" si="6"/>
        <v>4</v>
      </c>
      <c r="H8" t="str">
        <f t="shared" si="7"/>
        <v>Thursday</v>
      </c>
      <c r="I8" t="str">
        <f t="shared" si="8"/>
        <v>FM10</v>
      </c>
      <c r="J8" t="str">
        <f t="shared" si="9"/>
        <v>FQ-4</v>
      </c>
    </row>
    <row r="9" spans="1:15" x14ac:dyDescent="0.25">
      <c r="A9">
        <f t="shared" si="0"/>
        <v>40186</v>
      </c>
      <c r="B9">
        <f t="shared" si="1"/>
        <v>2010</v>
      </c>
      <c r="C9">
        <f t="shared" si="2"/>
        <v>1</v>
      </c>
      <c r="D9" t="str">
        <f t="shared" si="3"/>
        <v>January</v>
      </c>
      <c r="E9" t="str">
        <f t="shared" si="4"/>
        <v>Q1</v>
      </c>
      <c r="F9" t="str">
        <f t="shared" si="5"/>
        <v>2010-Jan</v>
      </c>
      <c r="G9">
        <f t="shared" si="6"/>
        <v>5</v>
      </c>
      <c r="H9" t="str">
        <f t="shared" si="7"/>
        <v>Friday</v>
      </c>
      <c r="I9" t="str">
        <f t="shared" si="8"/>
        <v>FM10</v>
      </c>
      <c r="J9" t="str">
        <f t="shared" si="9"/>
        <v>FQ-4</v>
      </c>
    </row>
    <row r="10" spans="1:15" x14ac:dyDescent="0.25">
      <c r="A10">
        <f t="shared" si="0"/>
        <v>40187</v>
      </c>
      <c r="B10">
        <f t="shared" si="1"/>
        <v>2010</v>
      </c>
      <c r="C10">
        <f t="shared" si="2"/>
        <v>1</v>
      </c>
      <c r="D10" t="str">
        <f t="shared" si="3"/>
        <v>January</v>
      </c>
      <c r="E10" t="str">
        <f t="shared" si="4"/>
        <v>Q1</v>
      </c>
      <c r="F10" t="str">
        <f t="shared" si="5"/>
        <v>2010-Jan</v>
      </c>
      <c r="G10">
        <f t="shared" si="6"/>
        <v>6</v>
      </c>
      <c r="H10" t="str">
        <f t="shared" si="7"/>
        <v>Saturday</v>
      </c>
      <c r="I10" t="str">
        <f t="shared" si="8"/>
        <v>FM10</v>
      </c>
      <c r="J10" t="str">
        <f t="shared" si="9"/>
        <v>FQ-4</v>
      </c>
    </row>
    <row r="11" spans="1:15" x14ac:dyDescent="0.25">
      <c r="A11">
        <f t="shared" si="0"/>
        <v>40188</v>
      </c>
      <c r="B11">
        <f t="shared" si="1"/>
        <v>2010</v>
      </c>
      <c r="C11">
        <f t="shared" si="2"/>
        <v>1</v>
      </c>
      <c r="D11" t="str">
        <f t="shared" si="3"/>
        <v>January</v>
      </c>
      <c r="E11" t="str">
        <f t="shared" si="4"/>
        <v>Q1</v>
      </c>
      <c r="F11" t="str">
        <f t="shared" si="5"/>
        <v>2010-Jan</v>
      </c>
      <c r="G11">
        <f t="shared" si="6"/>
        <v>7</v>
      </c>
      <c r="H11" t="str">
        <f t="shared" si="7"/>
        <v>Sunday</v>
      </c>
      <c r="I11" t="str">
        <f t="shared" si="8"/>
        <v>FM10</v>
      </c>
      <c r="J11" t="str">
        <f t="shared" si="9"/>
        <v>FQ-4</v>
      </c>
    </row>
    <row r="12" spans="1:15" x14ac:dyDescent="0.25">
      <c r="A12">
        <f t="shared" si="0"/>
        <v>40189</v>
      </c>
      <c r="B12">
        <f t="shared" si="1"/>
        <v>2010</v>
      </c>
      <c r="C12">
        <f t="shared" si="2"/>
        <v>1</v>
      </c>
      <c r="D12" t="str">
        <f t="shared" si="3"/>
        <v>January</v>
      </c>
      <c r="E12" t="str">
        <f t="shared" si="4"/>
        <v>Q1</v>
      </c>
      <c r="F12" t="str">
        <f t="shared" si="5"/>
        <v>2010-Jan</v>
      </c>
      <c r="G12">
        <f t="shared" si="6"/>
        <v>1</v>
      </c>
      <c r="H12" t="str">
        <f t="shared" si="7"/>
        <v>Monday</v>
      </c>
      <c r="I12" t="str">
        <f t="shared" si="8"/>
        <v>FM10</v>
      </c>
      <c r="J12" t="str">
        <f t="shared" si="9"/>
        <v>FQ-4</v>
      </c>
    </row>
    <row r="13" spans="1:15" x14ac:dyDescent="0.25">
      <c r="A13">
        <f t="shared" si="0"/>
        <v>40190</v>
      </c>
      <c r="B13">
        <f t="shared" si="1"/>
        <v>2010</v>
      </c>
      <c r="C13">
        <f t="shared" si="2"/>
        <v>1</v>
      </c>
      <c r="D13" t="str">
        <f t="shared" si="3"/>
        <v>January</v>
      </c>
      <c r="E13" t="str">
        <f t="shared" si="4"/>
        <v>Q1</v>
      </c>
      <c r="F13" t="str">
        <f t="shared" si="5"/>
        <v>2010-Jan</v>
      </c>
      <c r="G13">
        <f t="shared" si="6"/>
        <v>2</v>
      </c>
      <c r="H13" t="str">
        <f t="shared" si="7"/>
        <v>Tuesday</v>
      </c>
      <c r="I13" t="str">
        <f t="shared" si="8"/>
        <v>FM10</v>
      </c>
      <c r="J13" t="str">
        <f t="shared" si="9"/>
        <v>FQ-4</v>
      </c>
    </row>
    <row r="14" spans="1:15" x14ac:dyDescent="0.25">
      <c r="A14">
        <f t="shared" si="0"/>
        <v>40191</v>
      </c>
      <c r="B14">
        <f t="shared" si="1"/>
        <v>2010</v>
      </c>
      <c r="C14">
        <f t="shared" si="2"/>
        <v>1</v>
      </c>
      <c r="D14" t="str">
        <f t="shared" si="3"/>
        <v>January</v>
      </c>
      <c r="E14" t="str">
        <f t="shared" si="4"/>
        <v>Q1</v>
      </c>
      <c r="F14" t="str">
        <f t="shared" si="5"/>
        <v>2010-Jan</v>
      </c>
      <c r="G14">
        <f t="shared" si="6"/>
        <v>3</v>
      </c>
      <c r="H14" t="str">
        <f t="shared" si="7"/>
        <v>Wednesday</v>
      </c>
      <c r="I14" t="str">
        <f t="shared" si="8"/>
        <v>FM10</v>
      </c>
      <c r="J14" t="str">
        <f t="shared" si="9"/>
        <v>FQ-4</v>
      </c>
    </row>
    <row r="15" spans="1:15" x14ac:dyDescent="0.25">
      <c r="A15">
        <f t="shared" si="0"/>
        <v>40192</v>
      </c>
      <c r="B15">
        <f t="shared" si="1"/>
        <v>2010</v>
      </c>
      <c r="C15">
        <f t="shared" si="2"/>
        <v>1</v>
      </c>
      <c r="D15" t="str">
        <f t="shared" si="3"/>
        <v>January</v>
      </c>
      <c r="E15" t="str">
        <f t="shared" si="4"/>
        <v>Q1</v>
      </c>
      <c r="F15" t="str">
        <f t="shared" si="5"/>
        <v>2010-Jan</v>
      </c>
      <c r="G15">
        <f t="shared" si="6"/>
        <v>4</v>
      </c>
      <c r="H15" t="str">
        <f t="shared" si="7"/>
        <v>Thursday</v>
      </c>
      <c r="I15" t="str">
        <f t="shared" si="8"/>
        <v>FM10</v>
      </c>
      <c r="J15" t="str">
        <f t="shared" si="9"/>
        <v>FQ-4</v>
      </c>
    </row>
    <row r="16" spans="1:15" x14ac:dyDescent="0.25">
      <c r="A16">
        <f t="shared" si="0"/>
        <v>40193</v>
      </c>
      <c r="B16">
        <f t="shared" si="1"/>
        <v>2010</v>
      </c>
      <c r="C16">
        <f t="shared" si="2"/>
        <v>1</v>
      </c>
      <c r="D16" t="str">
        <f t="shared" si="3"/>
        <v>January</v>
      </c>
      <c r="E16" t="str">
        <f t="shared" si="4"/>
        <v>Q1</v>
      </c>
      <c r="F16" t="str">
        <f t="shared" si="5"/>
        <v>2010-Jan</v>
      </c>
      <c r="G16">
        <f t="shared" si="6"/>
        <v>5</v>
      </c>
      <c r="H16" t="str">
        <f t="shared" si="7"/>
        <v>Friday</v>
      </c>
      <c r="I16" t="str">
        <f t="shared" si="8"/>
        <v>FM10</v>
      </c>
      <c r="J16" t="str">
        <f t="shared" si="9"/>
        <v>FQ-4</v>
      </c>
    </row>
    <row r="17" spans="1:10" x14ac:dyDescent="0.25">
      <c r="A17">
        <f t="shared" si="0"/>
        <v>40194</v>
      </c>
      <c r="B17">
        <f t="shared" si="1"/>
        <v>2010</v>
      </c>
      <c r="C17">
        <f t="shared" si="2"/>
        <v>1</v>
      </c>
      <c r="D17" t="str">
        <f t="shared" si="3"/>
        <v>January</v>
      </c>
      <c r="E17" t="str">
        <f t="shared" si="4"/>
        <v>Q1</v>
      </c>
      <c r="F17" t="str">
        <f t="shared" si="5"/>
        <v>2010-Jan</v>
      </c>
      <c r="G17">
        <f t="shared" si="6"/>
        <v>6</v>
      </c>
      <c r="H17" t="str">
        <f t="shared" si="7"/>
        <v>Saturday</v>
      </c>
      <c r="I17" t="str">
        <f t="shared" si="8"/>
        <v>FM10</v>
      </c>
      <c r="J17" t="str">
        <f t="shared" si="9"/>
        <v>FQ-4</v>
      </c>
    </row>
    <row r="18" spans="1:10" x14ac:dyDescent="0.25">
      <c r="A18">
        <f t="shared" si="0"/>
        <v>40195</v>
      </c>
      <c r="B18">
        <f t="shared" si="1"/>
        <v>2010</v>
      </c>
      <c r="C18">
        <f t="shared" si="2"/>
        <v>1</v>
      </c>
      <c r="D18" t="str">
        <f t="shared" si="3"/>
        <v>January</v>
      </c>
      <c r="E18" t="str">
        <f t="shared" si="4"/>
        <v>Q1</v>
      </c>
      <c r="F18" t="str">
        <f t="shared" si="5"/>
        <v>2010-Jan</v>
      </c>
      <c r="G18">
        <f t="shared" si="6"/>
        <v>7</v>
      </c>
      <c r="H18" t="str">
        <f t="shared" si="7"/>
        <v>Sunday</v>
      </c>
      <c r="I18" t="str">
        <f t="shared" si="8"/>
        <v>FM10</v>
      </c>
      <c r="J18" t="str">
        <f t="shared" si="9"/>
        <v>FQ-4</v>
      </c>
    </row>
    <row r="19" spans="1:10" x14ac:dyDescent="0.25">
      <c r="A19">
        <f t="shared" si="0"/>
        <v>40196</v>
      </c>
      <c r="B19">
        <f t="shared" si="1"/>
        <v>2010</v>
      </c>
      <c r="C19">
        <f t="shared" si="2"/>
        <v>1</v>
      </c>
      <c r="D19" t="str">
        <f t="shared" si="3"/>
        <v>January</v>
      </c>
      <c r="E19" t="str">
        <f t="shared" si="4"/>
        <v>Q1</v>
      </c>
      <c r="F19" t="str">
        <f t="shared" si="5"/>
        <v>2010-Jan</v>
      </c>
      <c r="G19">
        <f t="shared" si="6"/>
        <v>1</v>
      </c>
      <c r="H19" t="str">
        <f t="shared" si="7"/>
        <v>Monday</v>
      </c>
      <c r="I19" t="str">
        <f t="shared" si="8"/>
        <v>FM10</v>
      </c>
      <c r="J19" t="str">
        <f t="shared" si="9"/>
        <v>FQ-4</v>
      </c>
    </row>
    <row r="20" spans="1:10" x14ac:dyDescent="0.25">
      <c r="A20">
        <f t="shared" si="0"/>
        <v>40197</v>
      </c>
      <c r="B20">
        <f t="shared" si="1"/>
        <v>2010</v>
      </c>
      <c r="C20">
        <f t="shared" si="2"/>
        <v>1</v>
      </c>
      <c r="D20" t="str">
        <f t="shared" si="3"/>
        <v>January</v>
      </c>
      <c r="E20" t="str">
        <f t="shared" si="4"/>
        <v>Q1</v>
      </c>
      <c r="F20" t="str">
        <f t="shared" si="5"/>
        <v>2010-Jan</v>
      </c>
      <c r="G20">
        <f t="shared" si="6"/>
        <v>2</v>
      </c>
      <c r="H20" t="str">
        <f t="shared" si="7"/>
        <v>Tuesday</v>
      </c>
      <c r="I20" t="str">
        <f t="shared" si="8"/>
        <v>FM10</v>
      </c>
      <c r="J20" t="str">
        <f t="shared" si="9"/>
        <v>FQ-4</v>
      </c>
    </row>
    <row r="21" spans="1:10" x14ac:dyDescent="0.25">
      <c r="A21">
        <f t="shared" si="0"/>
        <v>40198</v>
      </c>
      <c r="B21">
        <f t="shared" si="1"/>
        <v>2010</v>
      </c>
      <c r="C21">
        <f t="shared" si="2"/>
        <v>1</v>
      </c>
      <c r="D21" t="str">
        <f t="shared" si="3"/>
        <v>January</v>
      </c>
      <c r="E21" t="str">
        <f t="shared" si="4"/>
        <v>Q1</v>
      </c>
      <c r="F21" t="str">
        <f t="shared" si="5"/>
        <v>2010-Jan</v>
      </c>
      <c r="G21">
        <f t="shared" si="6"/>
        <v>3</v>
      </c>
      <c r="H21" t="str">
        <f t="shared" si="7"/>
        <v>Wednesday</v>
      </c>
      <c r="I21" t="str">
        <f t="shared" si="8"/>
        <v>FM10</v>
      </c>
      <c r="J21" t="str">
        <f t="shared" si="9"/>
        <v>FQ-4</v>
      </c>
    </row>
    <row r="22" spans="1:10" x14ac:dyDescent="0.25">
      <c r="A22">
        <f t="shared" si="0"/>
        <v>40199</v>
      </c>
      <c r="B22">
        <f t="shared" si="1"/>
        <v>2010</v>
      </c>
      <c r="C22">
        <f t="shared" si="2"/>
        <v>1</v>
      </c>
      <c r="D22" t="str">
        <f t="shared" si="3"/>
        <v>January</v>
      </c>
      <c r="E22" t="str">
        <f t="shared" si="4"/>
        <v>Q1</v>
      </c>
      <c r="F22" t="str">
        <f t="shared" si="5"/>
        <v>2010-Jan</v>
      </c>
      <c r="G22">
        <f t="shared" si="6"/>
        <v>4</v>
      </c>
      <c r="H22" t="str">
        <f t="shared" si="7"/>
        <v>Thursday</v>
      </c>
      <c r="I22" t="str">
        <f t="shared" si="8"/>
        <v>FM10</v>
      </c>
      <c r="J22" t="str">
        <f t="shared" si="9"/>
        <v>FQ-4</v>
      </c>
    </row>
    <row r="23" spans="1:10" x14ac:dyDescent="0.25">
      <c r="A23">
        <f t="shared" si="0"/>
        <v>40200</v>
      </c>
      <c r="B23">
        <f t="shared" si="1"/>
        <v>2010</v>
      </c>
      <c r="C23">
        <f t="shared" si="2"/>
        <v>1</v>
      </c>
      <c r="D23" t="str">
        <f t="shared" si="3"/>
        <v>January</v>
      </c>
      <c r="E23" t="str">
        <f t="shared" si="4"/>
        <v>Q1</v>
      </c>
      <c r="F23" t="str">
        <f t="shared" si="5"/>
        <v>2010-Jan</v>
      </c>
      <c r="G23">
        <f t="shared" si="6"/>
        <v>5</v>
      </c>
      <c r="H23" t="str">
        <f t="shared" si="7"/>
        <v>Friday</v>
      </c>
      <c r="I23" t="str">
        <f t="shared" si="8"/>
        <v>FM10</v>
      </c>
      <c r="J23" t="str">
        <f t="shared" si="9"/>
        <v>FQ-4</v>
      </c>
    </row>
    <row r="24" spans="1:10" x14ac:dyDescent="0.25">
      <c r="A24">
        <f t="shared" si="0"/>
        <v>40201</v>
      </c>
      <c r="B24">
        <f t="shared" si="1"/>
        <v>2010</v>
      </c>
      <c r="C24">
        <f t="shared" si="2"/>
        <v>1</v>
      </c>
      <c r="D24" t="str">
        <f t="shared" si="3"/>
        <v>January</v>
      </c>
      <c r="E24" t="str">
        <f t="shared" si="4"/>
        <v>Q1</v>
      </c>
      <c r="F24" t="str">
        <f t="shared" si="5"/>
        <v>2010-Jan</v>
      </c>
      <c r="G24">
        <f t="shared" si="6"/>
        <v>6</v>
      </c>
      <c r="H24" t="str">
        <f t="shared" si="7"/>
        <v>Saturday</v>
      </c>
      <c r="I24" t="str">
        <f t="shared" si="8"/>
        <v>FM10</v>
      </c>
      <c r="J24" t="str">
        <f t="shared" si="9"/>
        <v>FQ-4</v>
      </c>
    </row>
    <row r="25" spans="1:10" x14ac:dyDescent="0.25">
      <c r="A25">
        <f t="shared" si="0"/>
        <v>40202</v>
      </c>
      <c r="B25">
        <f t="shared" si="1"/>
        <v>2010</v>
      </c>
      <c r="C25">
        <f t="shared" si="2"/>
        <v>1</v>
      </c>
      <c r="D25" t="str">
        <f t="shared" si="3"/>
        <v>January</v>
      </c>
      <c r="E25" t="str">
        <f t="shared" si="4"/>
        <v>Q1</v>
      </c>
      <c r="F25" t="str">
        <f t="shared" si="5"/>
        <v>2010-Jan</v>
      </c>
      <c r="G25">
        <f t="shared" si="6"/>
        <v>7</v>
      </c>
      <c r="H25" t="str">
        <f t="shared" si="7"/>
        <v>Sunday</v>
      </c>
      <c r="I25" t="str">
        <f t="shared" si="8"/>
        <v>FM10</v>
      </c>
      <c r="J25" t="str">
        <f t="shared" si="9"/>
        <v>FQ-4</v>
      </c>
    </row>
    <row r="26" spans="1:10" x14ac:dyDescent="0.25">
      <c r="A26">
        <f t="shared" si="0"/>
        <v>40203</v>
      </c>
      <c r="B26">
        <f t="shared" si="1"/>
        <v>2010</v>
      </c>
      <c r="C26">
        <f t="shared" si="2"/>
        <v>1</v>
      </c>
      <c r="D26" t="str">
        <f t="shared" si="3"/>
        <v>January</v>
      </c>
      <c r="E26" t="str">
        <f t="shared" si="4"/>
        <v>Q1</v>
      </c>
      <c r="F26" t="str">
        <f t="shared" si="5"/>
        <v>2010-Jan</v>
      </c>
      <c r="G26">
        <f t="shared" si="6"/>
        <v>1</v>
      </c>
      <c r="H26" t="str">
        <f t="shared" si="7"/>
        <v>Monday</v>
      </c>
      <c r="I26" t="str">
        <f t="shared" si="8"/>
        <v>FM10</v>
      </c>
      <c r="J26" t="str">
        <f t="shared" si="9"/>
        <v>FQ-4</v>
      </c>
    </row>
    <row r="27" spans="1:10" x14ac:dyDescent="0.25">
      <c r="A27">
        <f t="shared" si="0"/>
        <v>40204</v>
      </c>
      <c r="B27">
        <f t="shared" si="1"/>
        <v>2010</v>
      </c>
      <c r="C27">
        <f t="shared" si="2"/>
        <v>1</v>
      </c>
      <c r="D27" t="str">
        <f t="shared" si="3"/>
        <v>January</v>
      </c>
      <c r="E27" t="str">
        <f t="shared" si="4"/>
        <v>Q1</v>
      </c>
      <c r="F27" t="str">
        <f t="shared" si="5"/>
        <v>2010-Jan</v>
      </c>
      <c r="G27">
        <f t="shared" si="6"/>
        <v>2</v>
      </c>
      <c r="H27" t="str">
        <f t="shared" si="7"/>
        <v>Tuesday</v>
      </c>
      <c r="I27" t="str">
        <f t="shared" si="8"/>
        <v>FM10</v>
      </c>
      <c r="J27" t="str">
        <f t="shared" si="9"/>
        <v>FQ-4</v>
      </c>
    </row>
    <row r="28" spans="1:10" x14ac:dyDescent="0.25">
      <c r="A28">
        <f t="shared" si="0"/>
        <v>40205</v>
      </c>
      <c r="B28">
        <f t="shared" si="1"/>
        <v>2010</v>
      </c>
      <c r="C28">
        <f t="shared" si="2"/>
        <v>1</v>
      </c>
      <c r="D28" t="str">
        <f t="shared" si="3"/>
        <v>January</v>
      </c>
      <c r="E28" t="str">
        <f t="shared" si="4"/>
        <v>Q1</v>
      </c>
      <c r="F28" t="str">
        <f t="shared" si="5"/>
        <v>2010-Jan</v>
      </c>
      <c r="G28">
        <f t="shared" si="6"/>
        <v>3</v>
      </c>
      <c r="H28" t="str">
        <f t="shared" si="7"/>
        <v>Wednesday</v>
      </c>
      <c r="I28" t="str">
        <f t="shared" si="8"/>
        <v>FM10</v>
      </c>
      <c r="J28" t="str">
        <f t="shared" si="9"/>
        <v>FQ-4</v>
      </c>
    </row>
    <row r="29" spans="1:10" x14ac:dyDescent="0.25">
      <c r="A29">
        <f t="shared" si="0"/>
        <v>40206</v>
      </c>
      <c r="B29">
        <f t="shared" si="1"/>
        <v>2010</v>
      </c>
      <c r="C29">
        <f t="shared" si="2"/>
        <v>1</v>
      </c>
      <c r="D29" t="str">
        <f t="shared" si="3"/>
        <v>January</v>
      </c>
      <c r="E29" t="str">
        <f t="shared" si="4"/>
        <v>Q1</v>
      </c>
      <c r="F29" t="str">
        <f t="shared" si="5"/>
        <v>2010-Jan</v>
      </c>
      <c r="G29">
        <f t="shared" si="6"/>
        <v>4</v>
      </c>
      <c r="H29" t="str">
        <f t="shared" si="7"/>
        <v>Thursday</v>
      </c>
      <c r="I29" t="str">
        <f t="shared" si="8"/>
        <v>FM10</v>
      </c>
      <c r="J29" t="str">
        <f t="shared" si="9"/>
        <v>FQ-4</v>
      </c>
    </row>
    <row r="30" spans="1:10" x14ac:dyDescent="0.25">
      <c r="A30">
        <f t="shared" si="0"/>
        <v>40207</v>
      </c>
      <c r="B30">
        <f t="shared" si="1"/>
        <v>2010</v>
      </c>
      <c r="C30">
        <f t="shared" si="2"/>
        <v>1</v>
      </c>
      <c r="D30" t="str">
        <f t="shared" si="3"/>
        <v>January</v>
      </c>
      <c r="E30" t="str">
        <f t="shared" si="4"/>
        <v>Q1</v>
      </c>
      <c r="F30" t="str">
        <f t="shared" si="5"/>
        <v>2010-Jan</v>
      </c>
      <c r="G30">
        <f t="shared" si="6"/>
        <v>5</v>
      </c>
      <c r="H30" t="str">
        <f t="shared" si="7"/>
        <v>Friday</v>
      </c>
      <c r="I30" t="str">
        <f t="shared" si="8"/>
        <v>FM10</v>
      </c>
      <c r="J30" t="str">
        <f t="shared" si="9"/>
        <v>FQ-4</v>
      </c>
    </row>
    <row r="31" spans="1:10" x14ac:dyDescent="0.25">
      <c r="A31">
        <f t="shared" si="0"/>
        <v>40208</v>
      </c>
      <c r="B31">
        <f t="shared" si="1"/>
        <v>2010</v>
      </c>
      <c r="C31">
        <f t="shared" si="2"/>
        <v>1</v>
      </c>
      <c r="D31" t="str">
        <f t="shared" si="3"/>
        <v>January</v>
      </c>
      <c r="E31" t="str">
        <f t="shared" si="4"/>
        <v>Q1</v>
      </c>
      <c r="F31" t="str">
        <f t="shared" si="5"/>
        <v>2010-Jan</v>
      </c>
      <c r="G31">
        <f t="shared" si="6"/>
        <v>6</v>
      </c>
      <c r="H31" t="str">
        <f t="shared" si="7"/>
        <v>Saturday</v>
      </c>
      <c r="I31" t="str">
        <f t="shared" si="8"/>
        <v>FM10</v>
      </c>
      <c r="J31" t="str">
        <f t="shared" si="9"/>
        <v>FQ-4</v>
      </c>
    </row>
    <row r="32" spans="1:10" x14ac:dyDescent="0.25">
      <c r="A32">
        <f t="shared" si="0"/>
        <v>40209</v>
      </c>
      <c r="B32">
        <f t="shared" si="1"/>
        <v>2010</v>
      </c>
      <c r="C32">
        <f t="shared" si="2"/>
        <v>1</v>
      </c>
      <c r="D32" t="str">
        <f t="shared" si="3"/>
        <v>January</v>
      </c>
      <c r="E32" t="str">
        <f t="shared" si="4"/>
        <v>Q1</v>
      </c>
      <c r="F32" t="str">
        <f t="shared" si="5"/>
        <v>2010-Jan</v>
      </c>
      <c r="G32">
        <f t="shared" si="6"/>
        <v>7</v>
      </c>
      <c r="H32" t="str">
        <f t="shared" si="7"/>
        <v>Sunday</v>
      </c>
      <c r="I32" t="str">
        <f t="shared" si="8"/>
        <v>FM10</v>
      </c>
      <c r="J32" t="str">
        <f t="shared" si="9"/>
        <v>FQ-4</v>
      </c>
    </row>
    <row r="33" spans="1:10" x14ac:dyDescent="0.25">
      <c r="A33">
        <f t="shared" si="0"/>
        <v>40210</v>
      </c>
      <c r="B33">
        <f t="shared" si="1"/>
        <v>2010</v>
      </c>
      <c r="C33">
        <f t="shared" si="2"/>
        <v>2</v>
      </c>
      <c r="D33" t="str">
        <f t="shared" si="3"/>
        <v>February</v>
      </c>
      <c r="E33" t="str">
        <f t="shared" si="4"/>
        <v>Q1</v>
      </c>
      <c r="F33" t="str">
        <f t="shared" si="5"/>
        <v>2010-Feb</v>
      </c>
      <c r="G33">
        <f t="shared" si="6"/>
        <v>1</v>
      </c>
      <c r="H33" t="str">
        <f t="shared" si="7"/>
        <v>Monday</v>
      </c>
      <c r="I33" t="str">
        <f t="shared" si="8"/>
        <v>FM11</v>
      </c>
      <c r="J33" t="str">
        <f t="shared" si="9"/>
        <v>FQ-4</v>
      </c>
    </row>
    <row r="34" spans="1:10" x14ac:dyDescent="0.25">
      <c r="A34">
        <f t="shared" si="0"/>
        <v>40211</v>
      </c>
      <c r="B34">
        <f t="shared" si="1"/>
        <v>2010</v>
      </c>
      <c r="C34">
        <f t="shared" si="2"/>
        <v>2</v>
      </c>
      <c r="D34" t="str">
        <f t="shared" si="3"/>
        <v>February</v>
      </c>
      <c r="E34" t="str">
        <f t="shared" si="4"/>
        <v>Q1</v>
      </c>
      <c r="F34" t="str">
        <f t="shared" si="5"/>
        <v>2010-Feb</v>
      </c>
      <c r="G34">
        <f t="shared" si="6"/>
        <v>2</v>
      </c>
      <c r="H34" t="str">
        <f t="shared" si="7"/>
        <v>Tuesday</v>
      </c>
      <c r="I34" t="str">
        <f t="shared" si="8"/>
        <v>FM11</v>
      </c>
      <c r="J34" t="str">
        <f t="shared" si="9"/>
        <v>FQ-4</v>
      </c>
    </row>
    <row r="35" spans="1:10" x14ac:dyDescent="0.25">
      <c r="A35">
        <f t="shared" si="0"/>
        <v>40212</v>
      </c>
      <c r="B35">
        <f t="shared" si="1"/>
        <v>2010</v>
      </c>
      <c r="C35">
        <f t="shared" si="2"/>
        <v>2</v>
      </c>
      <c r="D35" t="str">
        <f t="shared" si="3"/>
        <v>February</v>
      </c>
      <c r="E35" t="str">
        <f t="shared" si="4"/>
        <v>Q1</v>
      </c>
      <c r="F35" t="str">
        <f t="shared" si="5"/>
        <v>2010-Feb</v>
      </c>
      <c r="G35">
        <f t="shared" si="6"/>
        <v>3</v>
      </c>
      <c r="H35" t="str">
        <f t="shared" si="7"/>
        <v>Wednesday</v>
      </c>
      <c r="I35" t="str">
        <f t="shared" si="8"/>
        <v>FM11</v>
      </c>
      <c r="J35" t="str">
        <f t="shared" si="9"/>
        <v>FQ-4</v>
      </c>
    </row>
    <row r="36" spans="1:10" x14ac:dyDescent="0.25">
      <c r="A36">
        <f t="shared" si="0"/>
        <v>40213</v>
      </c>
      <c r="B36">
        <f t="shared" si="1"/>
        <v>2010</v>
      </c>
      <c r="C36">
        <f t="shared" si="2"/>
        <v>2</v>
      </c>
      <c r="D36" t="str">
        <f t="shared" si="3"/>
        <v>February</v>
      </c>
      <c r="E36" t="str">
        <f t="shared" si="4"/>
        <v>Q1</v>
      </c>
      <c r="F36" t="str">
        <f t="shared" si="5"/>
        <v>2010-Feb</v>
      </c>
      <c r="G36">
        <f t="shared" si="6"/>
        <v>4</v>
      </c>
      <c r="H36" t="str">
        <f t="shared" si="7"/>
        <v>Thursday</v>
      </c>
      <c r="I36" t="str">
        <f t="shared" si="8"/>
        <v>FM11</v>
      </c>
      <c r="J36" t="str">
        <f t="shared" si="9"/>
        <v>FQ-4</v>
      </c>
    </row>
    <row r="37" spans="1:10" x14ac:dyDescent="0.25">
      <c r="A37">
        <f t="shared" si="0"/>
        <v>40214</v>
      </c>
      <c r="B37">
        <f t="shared" si="1"/>
        <v>2010</v>
      </c>
      <c r="C37">
        <f t="shared" si="2"/>
        <v>2</v>
      </c>
      <c r="D37" t="str">
        <f t="shared" si="3"/>
        <v>February</v>
      </c>
      <c r="E37" t="str">
        <f t="shared" si="4"/>
        <v>Q1</v>
      </c>
      <c r="F37" t="str">
        <f t="shared" si="5"/>
        <v>2010-Feb</v>
      </c>
      <c r="G37">
        <f t="shared" si="6"/>
        <v>5</v>
      </c>
      <c r="H37" t="str">
        <f t="shared" si="7"/>
        <v>Friday</v>
      </c>
      <c r="I37" t="str">
        <f t="shared" si="8"/>
        <v>FM11</v>
      </c>
      <c r="J37" t="str">
        <f t="shared" si="9"/>
        <v>FQ-4</v>
      </c>
    </row>
    <row r="38" spans="1:10" x14ac:dyDescent="0.25">
      <c r="A38">
        <f t="shared" si="0"/>
        <v>40215</v>
      </c>
      <c r="B38">
        <f t="shared" si="1"/>
        <v>2010</v>
      </c>
      <c r="C38">
        <f t="shared" si="2"/>
        <v>2</v>
      </c>
      <c r="D38" t="str">
        <f t="shared" si="3"/>
        <v>February</v>
      </c>
      <c r="E38" t="str">
        <f t="shared" si="4"/>
        <v>Q1</v>
      </c>
      <c r="F38" t="str">
        <f t="shared" si="5"/>
        <v>2010-Feb</v>
      </c>
      <c r="G38">
        <f t="shared" si="6"/>
        <v>6</v>
      </c>
      <c r="H38" t="str">
        <f t="shared" si="7"/>
        <v>Saturday</v>
      </c>
      <c r="I38" t="str">
        <f t="shared" si="8"/>
        <v>FM11</v>
      </c>
      <c r="J38" t="str">
        <f t="shared" si="9"/>
        <v>FQ-4</v>
      </c>
    </row>
    <row r="39" spans="1:10" x14ac:dyDescent="0.25">
      <c r="A39">
        <f t="shared" si="0"/>
        <v>40216</v>
      </c>
      <c r="B39">
        <f t="shared" si="1"/>
        <v>2010</v>
      </c>
      <c r="C39">
        <f t="shared" si="2"/>
        <v>2</v>
      </c>
      <c r="D39" t="str">
        <f t="shared" si="3"/>
        <v>February</v>
      </c>
      <c r="E39" t="str">
        <f t="shared" si="4"/>
        <v>Q1</v>
      </c>
      <c r="F39" t="str">
        <f t="shared" si="5"/>
        <v>2010-Feb</v>
      </c>
      <c r="G39">
        <f t="shared" si="6"/>
        <v>7</v>
      </c>
      <c r="H39" t="str">
        <f t="shared" si="7"/>
        <v>Sunday</v>
      </c>
      <c r="I39" t="str">
        <f t="shared" si="8"/>
        <v>FM11</v>
      </c>
      <c r="J39" t="str">
        <f t="shared" si="9"/>
        <v>FQ-4</v>
      </c>
    </row>
    <row r="40" spans="1:10" x14ac:dyDescent="0.25">
      <c r="A40">
        <f t="shared" si="0"/>
        <v>40217</v>
      </c>
      <c r="B40">
        <f t="shared" si="1"/>
        <v>2010</v>
      </c>
      <c r="C40">
        <f t="shared" si="2"/>
        <v>2</v>
      </c>
      <c r="D40" t="str">
        <f t="shared" si="3"/>
        <v>February</v>
      </c>
      <c r="E40" t="str">
        <f t="shared" si="4"/>
        <v>Q1</v>
      </c>
      <c r="F40" t="str">
        <f t="shared" si="5"/>
        <v>2010-Feb</v>
      </c>
      <c r="G40">
        <f t="shared" si="6"/>
        <v>1</v>
      </c>
      <c r="H40" t="str">
        <f t="shared" si="7"/>
        <v>Monday</v>
      </c>
      <c r="I40" t="str">
        <f t="shared" si="8"/>
        <v>FM11</v>
      </c>
      <c r="J40" t="str">
        <f t="shared" si="9"/>
        <v>FQ-4</v>
      </c>
    </row>
    <row r="41" spans="1:10" x14ac:dyDescent="0.25">
      <c r="A41">
        <f t="shared" si="0"/>
        <v>40218</v>
      </c>
      <c r="B41">
        <f t="shared" si="1"/>
        <v>2010</v>
      </c>
      <c r="C41">
        <f t="shared" si="2"/>
        <v>2</v>
      </c>
      <c r="D41" t="str">
        <f t="shared" si="3"/>
        <v>February</v>
      </c>
      <c r="E41" t="str">
        <f t="shared" si="4"/>
        <v>Q1</v>
      </c>
      <c r="F41" t="str">
        <f t="shared" si="5"/>
        <v>2010-Feb</v>
      </c>
      <c r="G41">
        <f t="shared" si="6"/>
        <v>2</v>
      </c>
      <c r="H41" t="str">
        <f t="shared" si="7"/>
        <v>Tuesday</v>
      </c>
      <c r="I41" t="str">
        <f t="shared" si="8"/>
        <v>FM11</v>
      </c>
      <c r="J41" t="str">
        <f t="shared" si="9"/>
        <v>FQ-4</v>
      </c>
    </row>
    <row r="42" spans="1:10" x14ac:dyDescent="0.25">
      <c r="A42">
        <f t="shared" si="0"/>
        <v>40219</v>
      </c>
      <c r="B42">
        <f t="shared" si="1"/>
        <v>2010</v>
      </c>
      <c r="C42">
        <f t="shared" si="2"/>
        <v>2</v>
      </c>
      <c r="D42" t="str">
        <f t="shared" si="3"/>
        <v>February</v>
      </c>
      <c r="E42" t="str">
        <f t="shared" si="4"/>
        <v>Q1</v>
      </c>
      <c r="F42" t="str">
        <f t="shared" si="5"/>
        <v>2010-Feb</v>
      </c>
      <c r="G42">
        <f t="shared" si="6"/>
        <v>3</v>
      </c>
      <c r="H42" t="str">
        <f t="shared" si="7"/>
        <v>Wednesday</v>
      </c>
      <c r="I42" t="str">
        <f t="shared" si="8"/>
        <v>FM11</v>
      </c>
      <c r="J42" t="str">
        <f t="shared" si="9"/>
        <v>FQ-4</v>
      </c>
    </row>
    <row r="43" spans="1:10" x14ac:dyDescent="0.25">
      <c r="A43">
        <f t="shared" si="0"/>
        <v>40220</v>
      </c>
      <c r="B43">
        <f t="shared" si="1"/>
        <v>2010</v>
      </c>
      <c r="C43">
        <f t="shared" si="2"/>
        <v>2</v>
      </c>
      <c r="D43" t="str">
        <f t="shared" si="3"/>
        <v>February</v>
      </c>
      <c r="E43" t="str">
        <f t="shared" si="4"/>
        <v>Q1</v>
      </c>
      <c r="F43" t="str">
        <f t="shared" si="5"/>
        <v>2010-Feb</v>
      </c>
      <c r="G43">
        <f t="shared" si="6"/>
        <v>4</v>
      </c>
      <c r="H43" t="str">
        <f t="shared" si="7"/>
        <v>Thursday</v>
      </c>
      <c r="I43" t="str">
        <f t="shared" si="8"/>
        <v>FM11</v>
      </c>
      <c r="J43" t="str">
        <f t="shared" si="9"/>
        <v>FQ-4</v>
      </c>
    </row>
    <row r="44" spans="1:10" x14ac:dyDescent="0.25">
      <c r="A44">
        <f t="shared" si="0"/>
        <v>40221</v>
      </c>
      <c r="B44">
        <f t="shared" si="1"/>
        <v>2010</v>
      </c>
      <c r="C44">
        <f t="shared" si="2"/>
        <v>2</v>
      </c>
      <c r="D44" t="str">
        <f t="shared" si="3"/>
        <v>February</v>
      </c>
      <c r="E44" t="str">
        <f t="shared" si="4"/>
        <v>Q1</v>
      </c>
      <c r="F44" t="str">
        <f t="shared" si="5"/>
        <v>2010-Feb</v>
      </c>
      <c r="G44">
        <f t="shared" si="6"/>
        <v>5</v>
      </c>
      <c r="H44" t="str">
        <f t="shared" si="7"/>
        <v>Friday</v>
      </c>
      <c r="I44" t="str">
        <f t="shared" si="8"/>
        <v>FM11</v>
      </c>
      <c r="J44" t="str">
        <f t="shared" si="9"/>
        <v>FQ-4</v>
      </c>
    </row>
    <row r="45" spans="1:10" x14ac:dyDescent="0.25">
      <c r="A45">
        <f t="shared" si="0"/>
        <v>40222</v>
      </c>
      <c r="B45">
        <f t="shared" si="1"/>
        <v>2010</v>
      </c>
      <c r="C45">
        <f t="shared" si="2"/>
        <v>2</v>
      </c>
      <c r="D45" t="str">
        <f t="shared" si="3"/>
        <v>February</v>
      </c>
      <c r="E45" t="str">
        <f t="shared" si="4"/>
        <v>Q1</v>
      </c>
      <c r="F45" t="str">
        <f t="shared" si="5"/>
        <v>2010-Feb</v>
      </c>
      <c r="G45">
        <f t="shared" si="6"/>
        <v>6</v>
      </c>
      <c r="H45" t="str">
        <f t="shared" si="7"/>
        <v>Saturday</v>
      </c>
      <c r="I45" t="str">
        <f t="shared" si="8"/>
        <v>FM11</v>
      </c>
      <c r="J45" t="str">
        <f t="shared" si="9"/>
        <v>FQ-4</v>
      </c>
    </row>
    <row r="46" spans="1:10" x14ac:dyDescent="0.25">
      <c r="A46">
        <f t="shared" si="0"/>
        <v>40223</v>
      </c>
      <c r="B46">
        <f t="shared" si="1"/>
        <v>2010</v>
      </c>
      <c r="C46">
        <f t="shared" si="2"/>
        <v>2</v>
      </c>
      <c r="D46" t="str">
        <f t="shared" si="3"/>
        <v>February</v>
      </c>
      <c r="E46" t="str">
        <f t="shared" si="4"/>
        <v>Q1</v>
      </c>
      <c r="F46" t="str">
        <f t="shared" si="5"/>
        <v>2010-Feb</v>
      </c>
      <c r="G46">
        <f t="shared" si="6"/>
        <v>7</v>
      </c>
      <c r="H46" t="str">
        <f t="shared" si="7"/>
        <v>Sunday</v>
      </c>
      <c r="I46" t="str">
        <f t="shared" si="8"/>
        <v>FM11</v>
      </c>
      <c r="J46" t="str">
        <f t="shared" si="9"/>
        <v>FQ-4</v>
      </c>
    </row>
    <row r="47" spans="1:10" x14ac:dyDescent="0.25">
      <c r="A47">
        <f t="shared" si="0"/>
        <v>40224</v>
      </c>
      <c r="B47">
        <f t="shared" si="1"/>
        <v>2010</v>
      </c>
      <c r="C47">
        <f t="shared" si="2"/>
        <v>2</v>
      </c>
      <c r="D47" t="str">
        <f t="shared" si="3"/>
        <v>February</v>
      </c>
      <c r="E47" t="str">
        <f t="shared" si="4"/>
        <v>Q1</v>
      </c>
      <c r="F47" t="str">
        <f t="shared" si="5"/>
        <v>2010-Feb</v>
      </c>
      <c r="G47">
        <f t="shared" si="6"/>
        <v>1</v>
      </c>
      <c r="H47" t="str">
        <f t="shared" si="7"/>
        <v>Monday</v>
      </c>
      <c r="I47" t="str">
        <f t="shared" si="8"/>
        <v>FM11</v>
      </c>
      <c r="J47" t="str">
        <f t="shared" si="9"/>
        <v>FQ-4</v>
      </c>
    </row>
    <row r="48" spans="1:10" x14ac:dyDescent="0.25">
      <c r="A48">
        <f t="shared" si="0"/>
        <v>40225</v>
      </c>
      <c r="B48">
        <f t="shared" si="1"/>
        <v>2010</v>
      </c>
      <c r="C48">
        <f t="shared" si="2"/>
        <v>2</v>
      </c>
      <c r="D48" t="str">
        <f t="shared" si="3"/>
        <v>February</v>
      </c>
      <c r="E48" t="str">
        <f t="shared" si="4"/>
        <v>Q1</v>
      </c>
      <c r="F48" t="str">
        <f t="shared" si="5"/>
        <v>2010-Feb</v>
      </c>
      <c r="G48">
        <f t="shared" si="6"/>
        <v>2</v>
      </c>
      <c r="H48" t="str">
        <f t="shared" si="7"/>
        <v>Tuesday</v>
      </c>
      <c r="I48" t="str">
        <f t="shared" si="8"/>
        <v>FM11</v>
      </c>
      <c r="J48" t="str">
        <f t="shared" si="9"/>
        <v>FQ-4</v>
      </c>
    </row>
    <row r="49" spans="1:10" x14ac:dyDescent="0.25">
      <c r="A49">
        <f t="shared" si="0"/>
        <v>40226</v>
      </c>
      <c r="B49">
        <f t="shared" si="1"/>
        <v>2010</v>
      </c>
      <c r="C49">
        <f t="shared" si="2"/>
        <v>2</v>
      </c>
      <c r="D49" t="str">
        <f t="shared" si="3"/>
        <v>February</v>
      </c>
      <c r="E49" t="str">
        <f t="shared" si="4"/>
        <v>Q1</v>
      </c>
      <c r="F49" t="str">
        <f t="shared" si="5"/>
        <v>2010-Feb</v>
      </c>
      <c r="G49">
        <f t="shared" si="6"/>
        <v>3</v>
      </c>
      <c r="H49" t="str">
        <f t="shared" si="7"/>
        <v>Wednesday</v>
      </c>
      <c r="I49" t="str">
        <f t="shared" si="8"/>
        <v>FM11</v>
      </c>
      <c r="J49" t="str">
        <f t="shared" si="9"/>
        <v>FQ-4</v>
      </c>
    </row>
    <row r="50" spans="1:10" x14ac:dyDescent="0.25">
      <c r="A50">
        <f t="shared" si="0"/>
        <v>40227</v>
      </c>
      <c r="B50">
        <f t="shared" si="1"/>
        <v>2010</v>
      </c>
      <c r="C50">
        <f t="shared" si="2"/>
        <v>2</v>
      </c>
      <c r="D50" t="str">
        <f t="shared" si="3"/>
        <v>February</v>
      </c>
      <c r="E50" t="str">
        <f t="shared" si="4"/>
        <v>Q1</v>
      </c>
      <c r="F50" t="str">
        <f t="shared" si="5"/>
        <v>2010-Feb</v>
      </c>
      <c r="G50">
        <f t="shared" si="6"/>
        <v>4</v>
      </c>
      <c r="H50" t="str">
        <f t="shared" si="7"/>
        <v>Thursday</v>
      </c>
      <c r="I50" t="str">
        <f t="shared" si="8"/>
        <v>FM11</v>
      </c>
      <c r="J50" t="str">
        <f t="shared" si="9"/>
        <v>FQ-4</v>
      </c>
    </row>
    <row r="51" spans="1:10" x14ac:dyDescent="0.25">
      <c r="A51">
        <f t="shared" si="0"/>
        <v>40228</v>
      </c>
      <c r="B51">
        <f t="shared" si="1"/>
        <v>2010</v>
      </c>
      <c r="C51">
        <f t="shared" si="2"/>
        <v>2</v>
      </c>
      <c r="D51" t="str">
        <f t="shared" si="3"/>
        <v>February</v>
      </c>
      <c r="E51" t="str">
        <f t="shared" si="4"/>
        <v>Q1</v>
      </c>
      <c r="F51" t="str">
        <f t="shared" si="5"/>
        <v>2010-Feb</v>
      </c>
      <c r="G51">
        <f t="shared" si="6"/>
        <v>5</v>
      </c>
      <c r="H51" t="str">
        <f t="shared" si="7"/>
        <v>Friday</v>
      </c>
      <c r="I51" t="str">
        <f t="shared" si="8"/>
        <v>FM11</v>
      </c>
      <c r="J51" t="str">
        <f t="shared" si="9"/>
        <v>FQ-4</v>
      </c>
    </row>
    <row r="52" spans="1:10" x14ac:dyDescent="0.25">
      <c r="A52">
        <f t="shared" si="0"/>
        <v>40229</v>
      </c>
      <c r="B52">
        <f t="shared" si="1"/>
        <v>2010</v>
      </c>
      <c r="C52">
        <f t="shared" si="2"/>
        <v>2</v>
      </c>
      <c r="D52" t="str">
        <f t="shared" si="3"/>
        <v>February</v>
      </c>
      <c r="E52" t="str">
        <f t="shared" si="4"/>
        <v>Q1</v>
      </c>
      <c r="F52" t="str">
        <f t="shared" si="5"/>
        <v>2010-Feb</v>
      </c>
      <c r="G52">
        <f t="shared" si="6"/>
        <v>6</v>
      </c>
      <c r="H52" t="str">
        <f t="shared" si="7"/>
        <v>Saturday</v>
      </c>
      <c r="I52" t="str">
        <f t="shared" si="8"/>
        <v>FM11</v>
      </c>
      <c r="J52" t="str">
        <f t="shared" si="9"/>
        <v>FQ-4</v>
      </c>
    </row>
    <row r="53" spans="1:10" x14ac:dyDescent="0.25">
      <c r="A53">
        <f t="shared" si="0"/>
        <v>40230</v>
      </c>
      <c r="B53">
        <f t="shared" si="1"/>
        <v>2010</v>
      </c>
      <c r="C53">
        <f t="shared" si="2"/>
        <v>2</v>
      </c>
      <c r="D53" t="str">
        <f t="shared" si="3"/>
        <v>February</v>
      </c>
      <c r="E53" t="str">
        <f t="shared" si="4"/>
        <v>Q1</v>
      </c>
      <c r="F53" t="str">
        <f t="shared" si="5"/>
        <v>2010-Feb</v>
      </c>
      <c r="G53">
        <f t="shared" si="6"/>
        <v>7</v>
      </c>
      <c r="H53" t="str">
        <f t="shared" si="7"/>
        <v>Sunday</v>
      </c>
      <c r="I53" t="str">
        <f t="shared" si="8"/>
        <v>FM11</v>
      </c>
      <c r="J53" t="str">
        <f t="shared" si="9"/>
        <v>FQ-4</v>
      </c>
    </row>
    <row r="54" spans="1:10" x14ac:dyDescent="0.25">
      <c r="A54">
        <f t="shared" si="0"/>
        <v>40231</v>
      </c>
      <c r="B54">
        <f t="shared" si="1"/>
        <v>2010</v>
      </c>
      <c r="C54">
        <f t="shared" si="2"/>
        <v>2</v>
      </c>
      <c r="D54" t="str">
        <f t="shared" si="3"/>
        <v>February</v>
      </c>
      <c r="E54" t="str">
        <f t="shared" si="4"/>
        <v>Q1</v>
      </c>
      <c r="F54" t="str">
        <f t="shared" si="5"/>
        <v>2010-Feb</v>
      </c>
      <c r="G54">
        <f t="shared" si="6"/>
        <v>1</v>
      </c>
      <c r="H54" t="str">
        <f t="shared" si="7"/>
        <v>Monday</v>
      </c>
      <c r="I54" t="str">
        <f t="shared" si="8"/>
        <v>FM11</v>
      </c>
      <c r="J54" t="str">
        <f t="shared" si="9"/>
        <v>FQ-4</v>
      </c>
    </row>
    <row r="55" spans="1:10" x14ac:dyDescent="0.25">
      <c r="A55">
        <f t="shared" si="0"/>
        <v>40232</v>
      </c>
      <c r="B55">
        <f t="shared" si="1"/>
        <v>2010</v>
      </c>
      <c r="C55">
        <f t="shared" si="2"/>
        <v>2</v>
      </c>
      <c r="D55" t="str">
        <f t="shared" si="3"/>
        <v>February</v>
      </c>
      <c r="E55" t="str">
        <f t="shared" si="4"/>
        <v>Q1</v>
      </c>
      <c r="F55" t="str">
        <f t="shared" si="5"/>
        <v>2010-Feb</v>
      </c>
      <c r="G55">
        <f t="shared" si="6"/>
        <v>2</v>
      </c>
      <c r="H55" t="str">
        <f t="shared" si="7"/>
        <v>Tuesday</v>
      </c>
      <c r="I55" t="str">
        <f t="shared" si="8"/>
        <v>FM11</v>
      </c>
      <c r="J55" t="str">
        <f t="shared" si="9"/>
        <v>FQ-4</v>
      </c>
    </row>
    <row r="56" spans="1:10" x14ac:dyDescent="0.25">
      <c r="A56">
        <f t="shared" si="0"/>
        <v>40233</v>
      </c>
      <c r="B56">
        <f t="shared" si="1"/>
        <v>2010</v>
      </c>
      <c r="C56">
        <f t="shared" si="2"/>
        <v>2</v>
      </c>
      <c r="D56" t="str">
        <f t="shared" si="3"/>
        <v>February</v>
      </c>
      <c r="E56" t="str">
        <f t="shared" si="4"/>
        <v>Q1</v>
      </c>
      <c r="F56" t="str">
        <f t="shared" si="5"/>
        <v>2010-Feb</v>
      </c>
      <c r="G56">
        <f t="shared" si="6"/>
        <v>3</v>
      </c>
      <c r="H56" t="str">
        <f t="shared" si="7"/>
        <v>Wednesday</v>
      </c>
      <c r="I56" t="str">
        <f t="shared" si="8"/>
        <v>FM11</v>
      </c>
      <c r="J56" t="str">
        <f t="shared" si="9"/>
        <v>FQ-4</v>
      </c>
    </row>
    <row r="57" spans="1:10" x14ac:dyDescent="0.25">
      <c r="A57">
        <f t="shared" si="0"/>
        <v>40234</v>
      </c>
      <c r="B57">
        <f t="shared" si="1"/>
        <v>2010</v>
      </c>
      <c r="C57">
        <f t="shared" si="2"/>
        <v>2</v>
      </c>
      <c r="D57" t="str">
        <f t="shared" si="3"/>
        <v>February</v>
      </c>
      <c r="E57" t="str">
        <f t="shared" si="4"/>
        <v>Q1</v>
      </c>
      <c r="F57" t="str">
        <f t="shared" si="5"/>
        <v>2010-Feb</v>
      </c>
      <c r="G57">
        <f t="shared" si="6"/>
        <v>4</v>
      </c>
      <c r="H57" t="str">
        <f t="shared" si="7"/>
        <v>Thursday</v>
      </c>
      <c r="I57" t="str">
        <f t="shared" si="8"/>
        <v>FM11</v>
      </c>
      <c r="J57" t="str">
        <f t="shared" si="9"/>
        <v>FQ-4</v>
      </c>
    </row>
    <row r="58" spans="1:10" x14ac:dyDescent="0.25">
      <c r="A58">
        <f t="shared" si="0"/>
        <v>40235</v>
      </c>
      <c r="B58">
        <f t="shared" si="1"/>
        <v>2010</v>
      </c>
      <c r="C58">
        <f t="shared" si="2"/>
        <v>2</v>
      </c>
      <c r="D58" t="str">
        <f t="shared" si="3"/>
        <v>February</v>
      </c>
      <c r="E58" t="str">
        <f t="shared" si="4"/>
        <v>Q1</v>
      </c>
      <c r="F58" t="str">
        <f t="shared" si="5"/>
        <v>2010-Feb</v>
      </c>
      <c r="G58">
        <f t="shared" si="6"/>
        <v>5</v>
      </c>
      <c r="H58" t="str">
        <f t="shared" si="7"/>
        <v>Friday</v>
      </c>
      <c r="I58" t="str">
        <f t="shared" si="8"/>
        <v>FM11</v>
      </c>
      <c r="J58" t="str">
        <f t="shared" si="9"/>
        <v>FQ-4</v>
      </c>
    </row>
    <row r="59" spans="1:10" x14ac:dyDescent="0.25">
      <c r="A59">
        <f t="shared" si="0"/>
        <v>40236</v>
      </c>
      <c r="B59">
        <f t="shared" si="1"/>
        <v>2010</v>
      </c>
      <c r="C59">
        <f t="shared" si="2"/>
        <v>2</v>
      </c>
      <c r="D59" t="str">
        <f t="shared" si="3"/>
        <v>February</v>
      </c>
      <c r="E59" t="str">
        <f t="shared" si="4"/>
        <v>Q1</v>
      </c>
      <c r="F59" t="str">
        <f t="shared" si="5"/>
        <v>2010-Feb</v>
      </c>
      <c r="G59">
        <f t="shared" si="6"/>
        <v>6</v>
      </c>
      <c r="H59" t="str">
        <f t="shared" si="7"/>
        <v>Saturday</v>
      </c>
      <c r="I59" t="str">
        <f t="shared" si="8"/>
        <v>FM11</v>
      </c>
      <c r="J59" t="str">
        <f t="shared" si="9"/>
        <v>FQ-4</v>
      </c>
    </row>
    <row r="60" spans="1:10" x14ac:dyDescent="0.25">
      <c r="A60">
        <f t="shared" si="0"/>
        <v>40237</v>
      </c>
      <c r="B60">
        <f t="shared" si="1"/>
        <v>2010</v>
      </c>
      <c r="C60">
        <f t="shared" si="2"/>
        <v>2</v>
      </c>
      <c r="D60" t="str">
        <f t="shared" si="3"/>
        <v>February</v>
      </c>
      <c r="E60" t="str">
        <f t="shared" si="4"/>
        <v>Q1</v>
      </c>
      <c r="F60" t="str">
        <f t="shared" si="5"/>
        <v>2010-Feb</v>
      </c>
      <c r="G60">
        <f t="shared" si="6"/>
        <v>7</v>
      </c>
      <c r="H60" t="str">
        <f t="shared" si="7"/>
        <v>Sunday</v>
      </c>
      <c r="I60" t="str">
        <f t="shared" si="8"/>
        <v>FM11</v>
      </c>
      <c r="J60" t="str">
        <f t="shared" si="9"/>
        <v>FQ-4</v>
      </c>
    </row>
    <row r="61" spans="1:10" x14ac:dyDescent="0.25">
      <c r="A61">
        <f t="shared" si="0"/>
        <v>40238</v>
      </c>
      <c r="B61">
        <f t="shared" si="1"/>
        <v>2010</v>
      </c>
      <c r="C61">
        <f t="shared" si="2"/>
        <v>3</v>
      </c>
      <c r="D61" t="str">
        <f t="shared" si="3"/>
        <v>March</v>
      </c>
      <c r="E61" t="str">
        <f t="shared" si="4"/>
        <v>Q1</v>
      </c>
      <c r="F61" t="str">
        <f t="shared" si="5"/>
        <v>2010-Mar</v>
      </c>
      <c r="G61">
        <f t="shared" si="6"/>
        <v>1</v>
      </c>
      <c r="H61" t="str">
        <f t="shared" si="7"/>
        <v>Monday</v>
      </c>
      <c r="I61" t="str">
        <f t="shared" si="8"/>
        <v>FM12</v>
      </c>
      <c r="J61" t="str">
        <f t="shared" si="9"/>
        <v>FQ-4</v>
      </c>
    </row>
    <row r="62" spans="1:10" x14ac:dyDescent="0.25">
      <c r="A62">
        <f t="shared" si="0"/>
        <v>40239</v>
      </c>
      <c r="B62">
        <f t="shared" si="1"/>
        <v>2010</v>
      </c>
      <c r="C62">
        <f t="shared" si="2"/>
        <v>3</v>
      </c>
      <c r="D62" t="str">
        <f t="shared" si="3"/>
        <v>March</v>
      </c>
      <c r="E62" t="str">
        <f t="shared" si="4"/>
        <v>Q1</v>
      </c>
      <c r="F62" t="str">
        <f t="shared" si="5"/>
        <v>2010-Mar</v>
      </c>
      <c r="G62">
        <f t="shared" si="6"/>
        <v>2</v>
      </c>
      <c r="H62" t="str">
        <f t="shared" si="7"/>
        <v>Tuesday</v>
      </c>
      <c r="I62" t="str">
        <f t="shared" si="8"/>
        <v>FM12</v>
      </c>
      <c r="J62" t="str">
        <f t="shared" si="9"/>
        <v>FQ-4</v>
      </c>
    </row>
    <row r="63" spans="1:10" x14ac:dyDescent="0.25">
      <c r="A63">
        <f t="shared" si="0"/>
        <v>40240</v>
      </c>
      <c r="B63">
        <f t="shared" si="1"/>
        <v>2010</v>
      </c>
      <c r="C63">
        <f t="shared" si="2"/>
        <v>3</v>
      </c>
      <c r="D63" t="str">
        <f t="shared" si="3"/>
        <v>March</v>
      </c>
      <c r="E63" t="str">
        <f t="shared" si="4"/>
        <v>Q1</v>
      </c>
      <c r="F63" t="str">
        <f t="shared" si="5"/>
        <v>2010-Mar</v>
      </c>
      <c r="G63">
        <f t="shared" si="6"/>
        <v>3</v>
      </c>
      <c r="H63" t="str">
        <f t="shared" si="7"/>
        <v>Wednesday</v>
      </c>
      <c r="I63" t="str">
        <f t="shared" si="8"/>
        <v>FM12</v>
      </c>
      <c r="J63" t="str">
        <f t="shared" si="9"/>
        <v>FQ-4</v>
      </c>
    </row>
    <row r="64" spans="1:10" x14ac:dyDescent="0.25">
      <c r="A64">
        <f t="shared" si="0"/>
        <v>40241</v>
      </c>
      <c r="B64">
        <f t="shared" si="1"/>
        <v>2010</v>
      </c>
      <c r="C64">
        <f t="shared" si="2"/>
        <v>3</v>
      </c>
      <c r="D64" t="str">
        <f t="shared" si="3"/>
        <v>March</v>
      </c>
      <c r="E64" t="str">
        <f t="shared" si="4"/>
        <v>Q1</v>
      </c>
      <c r="F64" t="str">
        <f t="shared" si="5"/>
        <v>2010-Mar</v>
      </c>
      <c r="G64">
        <f t="shared" si="6"/>
        <v>4</v>
      </c>
      <c r="H64" t="str">
        <f t="shared" si="7"/>
        <v>Thursday</v>
      </c>
      <c r="I64" t="str">
        <f t="shared" si="8"/>
        <v>FM12</v>
      </c>
      <c r="J64" t="str">
        <f t="shared" si="9"/>
        <v>FQ-4</v>
      </c>
    </row>
    <row r="65" spans="1:10" x14ac:dyDescent="0.25">
      <c r="A65">
        <f t="shared" si="0"/>
        <v>40242</v>
      </c>
      <c r="B65">
        <f t="shared" si="1"/>
        <v>2010</v>
      </c>
      <c r="C65">
        <f t="shared" si="2"/>
        <v>3</v>
      </c>
      <c r="D65" t="str">
        <f t="shared" si="3"/>
        <v>March</v>
      </c>
      <c r="E65" t="str">
        <f t="shared" si="4"/>
        <v>Q1</v>
      </c>
      <c r="F65" t="str">
        <f t="shared" si="5"/>
        <v>2010-Mar</v>
      </c>
      <c r="G65">
        <f t="shared" si="6"/>
        <v>5</v>
      </c>
      <c r="H65" t="str">
        <f t="shared" si="7"/>
        <v>Friday</v>
      </c>
      <c r="I65" t="str">
        <f t="shared" si="8"/>
        <v>FM12</v>
      </c>
      <c r="J65" t="str">
        <f t="shared" si="9"/>
        <v>FQ-4</v>
      </c>
    </row>
    <row r="66" spans="1:10" x14ac:dyDescent="0.25">
      <c r="A66">
        <f t="shared" si="0"/>
        <v>40243</v>
      </c>
      <c r="B66">
        <f t="shared" si="1"/>
        <v>2010</v>
      </c>
      <c r="C66">
        <f t="shared" si="2"/>
        <v>3</v>
      </c>
      <c r="D66" t="str">
        <f t="shared" si="3"/>
        <v>March</v>
      </c>
      <c r="E66" t="str">
        <f t="shared" si="4"/>
        <v>Q1</v>
      </c>
      <c r="F66" t="str">
        <f t="shared" si="5"/>
        <v>2010-Mar</v>
      </c>
      <c r="G66">
        <f t="shared" si="6"/>
        <v>6</v>
      </c>
      <c r="H66" t="str">
        <f t="shared" si="7"/>
        <v>Saturday</v>
      </c>
      <c r="I66" t="str">
        <f t="shared" si="8"/>
        <v>FM12</v>
      </c>
      <c r="J66" t="str">
        <f t="shared" si="9"/>
        <v>FQ-4</v>
      </c>
    </row>
    <row r="67" spans="1:10" x14ac:dyDescent="0.25">
      <c r="A67">
        <f t="shared" ref="A67:A130" si="10">IF($O$1+ROW(A66)-1&lt;=$O$3,$O$1+ROW(A66)-1,"")</f>
        <v>40244</v>
      </c>
      <c r="B67">
        <f t="shared" ref="B67:B130" si="11">YEAR(A67)</f>
        <v>2010</v>
      </c>
      <c r="C67">
        <f t="shared" ref="C67:C130" si="12">MONTH(A67)</f>
        <v>3</v>
      </c>
      <c r="D67" t="str">
        <f t="shared" ref="D67:D130" si="13">TEXT(A67,"mmmm")</f>
        <v>March</v>
      </c>
      <c r="E67" t="str">
        <f t="shared" ref="E67:E130" si="14">"Q"&amp;ROUNDUP(MONTH(A67)/3,0)</f>
        <v>Q1</v>
      </c>
      <c r="F67" t="str">
        <f t="shared" ref="F67:F130" si="15">TEXT(A67,"yyyy-mmm")</f>
        <v>2010-Mar</v>
      </c>
      <c r="G67">
        <f t="shared" ref="G67:G130" si="16">WEEKDAY(A67,2)</f>
        <v>7</v>
      </c>
      <c r="H67" t="str">
        <f t="shared" ref="H67:H130" si="17">TEXT(A67,"dddd")</f>
        <v>Sunday</v>
      </c>
      <c r="I67" t="str">
        <f t="shared" ref="I67:I130" si="18">"FM"&amp;MOD(MONTH(A67)-4,12)+1</f>
        <v>FM12</v>
      </c>
      <c r="J67" t="str">
        <f t="shared" ref="J67:J130" si="19">"FQ-" &amp; INT((MOD(MONTH(A67)-4,12)/3)+1)</f>
        <v>FQ-4</v>
      </c>
    </row>
    <row r="68" spans="1:10" x14ac:dyDescent="0.25">
      <c r="A68">
        <f t="shared" si="10"/>
        <v>40245</v>
      </c>
      <c r="B68">
        <f t="shared" si="11"/>
        <v>2010</v>
      </c>
      <c r="C68">
        <f t="shared" si="12"/>
        <v>3</v>
      </c>
      <c r="D68" t="str">
        <f t="shared" si="13"/>
        <v>March</v>
      </c>
      <c r="E68" t="str">
        <f t="shared" si="14"/>
        <v>Q1</v>
      </c>
      <c r="F68" t="str">
        <f t="shared" si="15"/>
        <v>2010-Mar</v>
      </c>
      <c r="G68">
        <f t="shared" si="16"/>
        <v>1</v>
      </c>
      <c r="H68" t="str">
        <f t="shared" si="17"/>
        <v>Monday</v>
      </c>
      <c r="I68" t="str">
        <f t="shared" si="18"/>
        <v>FM12</v>
      </c>
      <c r="J68" t="str">
        <f t="shared" si="19"/>
        <v>FQ-4</v>
      </c>
    </row>
    <row r="69" spans="1:10" x14ac:dyDescent="0.25">
      <c r="A69">
        <f t="shared" si="10"/>
        <v>40246</v>
      </c>
      <c r="B69">
        <f t="shared" si="11"/>
        <v>2010</v>
      </c>
      <c r="C69">
        <f t="shared" si="12"/>
        <v>3</v>
      </c>
      <c r="D69" t="str">
        <f t="shared" si="13"/>
        <v>March</v>
      </c>
      <c r="E69" t="str">
        <f t="shared" si="14"/>
        <v>Q1</v>
      </c>
      <c r="F69" t="str">
        <f t="shared" si="15"/>
        <v>2010-Mar</v>
      </c>
      <c r="G69">
        <f t="shared" si="16"/>
        <v>2</v>
      </c>
      <c r="H69" t="str">
        <f t="shared" si="17"/>
        <v>Tuesday</v>
      </c>
      <c r="I69" t="str">
        <f t="shared" si="18"/>
        <v>FM12</v>
      </c>
      <c r="J69" t="str">
        <f t="shared" si="19"/>
        <v>FQ-4</v>
      </c>
    </row>
    <row r="70" spans="1:10" x14ac:dyDescent="0.25">
      <c r="A70">
        <f t="shared" si="10"/>
        <v>40247</v>
      </c>
      <c r="B70">
        <f t="shared" si="11"/>
        <v>2010</v>
      </c>
      <c r="C70">
        <f t="shared" si="12"/>
        <v>3</v>
      </c>
      <c r="D70" t="str">
        <f t="shared" si="13"/>
        <v>March</v>
      </c>
      <c r="E70" t="str">
        <f t="shared" si="14"/>
        <v>Q1</v>
      </c>
      <c r="F70" t="str">
        <f t="shared" si="15"/>
        <v>2010-Mar</v>
      </c>
      <c r="G70">
        <f t="shared" si="16"/>
        <v>3</v>
      </c>
      <c r="H70" t="str">
        <f t="shared" si="17"/>
        <v>Wednesday</v>
      </c>
      <c r="I70" t="str">
        <f t="shared" si="18"/>
        <v>FM12</v>
      </c>
      <c r="J70" t="str">
        <f t="shared" si="19"/>
        <v>FQ-4</v>
      </c>
    </row>
    <row r="71" spans="1:10" x14ac:dyDescent="0.25">
      <c r="A71">
        <f t="shared" si="10"/>
        <v>40248</v>
      </c>
      <c r="B71">
        <f t="shared" si="11"/>
        <v>2010</v>
      </c>
      <c r="C71">
        <f t="shared" si="12"/>
        <v>3</v>
      </c>
      <c r="D71" t="str">
        <f t="shared" si="13"/>
        <v>March</v>
      </c>
      <c r="E71" t="str">
        <f t="shared" si="14"/>
        <v>Q1</v>
      </c>
      <c r="F71" t="str">
        <f t="shared" si="15"/>
        <v>2010-Mar</v>
      </c>
      <c r="G71">
        <f t="shared" si="16"/>
        <v>4</v>
      </c>
      <c r="H71" t="str">
        <f t="shared" si="17"/>
        <v>Thursday</v>
      </c>
      <c r="I71" t="str">
        <f t="shared" si="18"/>
        <v>FM12</v>
      </c>
      <c r="J71" t="str">
        <f t="shared" si="19"/>
        <v>FQ-4</v>
      </c>
    </row>
    <row r="72" spans="1:10" x14ac:dyDescent="0.25">
      <c r="A72">
        <f t="shared" si="10"/>
        <v>40249</v>
      </c>
      <c r="B72">
        <f t="shared" si="11"/>
        <v>2010</v>
      </c>
      <c r="C72">
        <f t="shared" si="12"/>
        <v>3</v>
      </c>
      <c r="D72" t="str">
        <f t="shared" si="13"/>
        <v>March</v>
      </c>
      <c r="E72" t="str">
        <f t="shared" si="14"/>
        <v>Q1</v>
      </c>
      <c r="F72" t="str">
        <f t="shared" si="15"/>
        <v>2010-Mar</v>
      </c>
      <c r="G72">
        <f t="shared" si="16"/>
        <v>5</v>
      </c>
      <c r="H72" t="str">
        <f t="shared" si="17"/>
        <v>Friday</v>
      </c>
      <c r="I72" t="str">
        <f t="shared" si="18"/>
        <v>FM12</v>
      </c>
      <c r="J72" t="str">
        <f t="shared" si="19"/>
        <v>FQ-4</v>
      </c>
    </row>
    <row r="73" spans="1:10" x14ac:dyDescent="0.25">
      <c r="A73">
        <f t="shared" si="10"/>
        <v>40250</v>
      </c>
      <c r="B73">
        <f t="shared" si="11"/>
        <v>2010</v>
      </c>
      <c r="C73">
        <f t="shared" si="12"/>
        <v>3</v>
      </c>
      <c r="D73" t="str">
        <f t="shared" si="13"/>
        <v>March</v>
      </c>
      <c r="E73" t="str">
        <f t="shared" si="14"/>
        <v>Q1</v>
      </c>
      <c r="F73" t="str">
        <f t="shared" si="15"/>
        <v>2010-Mar</v>
      </c>
      <c r="G73">
        <f t="shared" si="16"/>
        <v>6</v>
      </c>
      <c r="H73" t="str">
        <f t="shared" si="17"/>
        <v>Saturday</v>
      </c>
      <c r="I73" t="str">
        <f t="shared" si="18"/>
        <v>FM12</v>
      </c>
      <c r="J73" t="str">
        <f t="shared" si="19"/>
        <v>FQ-4</v>
      </c>
    </row>
    <row r="74" spans="1:10" x14ac:dyDescent="0.25">
      <c r="A74">
        <f t="shared" si="10"/>
        <v>40251</v>
      </c>
      <c r="B74">
        <f t="shared" si="11"/>
        <v>2010</v>
      </c>
      <c r="C74">
        <f t="shared" si="12"/>
        <v>3</v>
      </c>
      <c r="D74" t="str">
        <f t="shared" si="13"/>
        <v>March</v>
      </c>
      <c r="E74" t="str">
        <f t="shared" si="14"/>
        <v>Q1</v>
      </c>
      <c r="F74" t="str">
        <f t="shared" si="15"/>
        <v>2010-Mar</v>
      </c>
      <c r="G74">
        <f t="shared" si="16"/>
        <v>7</v>
      </c>
      <c r="H74" t="str">
        <f t="shared" si="17"/>
        <v>Sunday</v>
      </c>
      <c r="I74" t="str">
        <f t="shared" si="18"/>
        <v>FM12</v>
      </c>
      <c r="J74" t="str">
        <f t="shared" si="19"/>
        <v>FQ-4</v>
      </c>
    </row>
    <row r="75" spans="1:10" x14ac:dyDescent="0.25">
      <c r="A75">
        <f t="shared" si="10"/>
        <v>40252</v>
      </c>
      <c r="B75">
        <f t="shared" si="11"/>
        <v>2010</v>
      </c>
      <c r="C75">
        <f t="shared" si="12"/>
        <v>3</v>
      </c>
      <c r="D75" t="str">
        <f t="shared" si="13"/>
        <v>March</v>
      </c>
      <c r="E75" t="str">
        <f t="shared" si="14"/>
        <v>Q1</v>
      </c>
      <c r="F75" t="str">
        <f t="shared" si="15"/>
        <v>2010-Mar</v>
      </c>
      <c r="G75">
        <f t="shared" si="16"/>
        <v>1</v>
      </c>
      <c r="H75" t="str">
        <f t="shared" si="17"/>
        <v>Monday</v>
      </c>
      <c r="I75" t="str">
        <f t="shared" si="18"/>
        <v>FM12</v>
      </c>
      <c r="J75" t="str">
        <f t="shared" si="19"/>
        <v>FQ-4</v>
      </c>
    </row>
    <row r="76" spans="1:10" x14ac:dyDescent="0.25">
      <c r="A76">
        <f t="shared" si="10"/>
        <v>40253</v>
      </c>
      <c r="B76">
        <f t="shared" si="11"/>
        <v>2010</v>
      </c>
      <c r="C76">
        <f t="shared" si="12"/>
        <v>3</v>
      </c>
      <c r="D76" t="str">
        <f t="shared" si="13"/>
        <v>March</v>
      </c>
      <c r="E76" t="str">
        <f t="shared" si="14"/>
        <v>Q1</v>
      </c>
      <c r="F76" t="str">
        <f t="shared" si="15"/>
        <v>2010-Mar</v>
      </c>
      <c r="G76">
        <f t="shared" si="16"/>
        <v>2</v>
      </c>
      <c r="H76" t="str">
        <f t="shared" si="17"/>
        <v>Tuesday</v>
      </c>
      <c r="I76" t="str">
        <f t="shared" si="18"/>
        <v>FM12</v>
      </c>
      <c r="J76" t="str">
        <f t="shared" si="19"/>
        <v>FQ-4</v>
      </c>
    </row>
    <row r="77" spans="1:10" x14ac:dyDescent="0.25">
      <c r="A77">
        <f t="shared" si="10"/>
        <v>40254</v>
      </c>
      <c r="B77">
        <f t="shared" si="11"/>
        <v>2010</v>
      </c>
      <c r="C77">
        <f t="shared" si="12"/>
        <v>3</v>
      </c>
      <c r="D77" t="str">
        <f t="shared" si="13"/>
        <v>March</v>
      </c>
      <c r="E77" t="str">
        <f t="shared" si="14"/>
        <v>Q1</v>
      </c>
      <c r="F77" t="str">
        <f t="shared" si="15"/>
        <v>2010-Mar</v>
      </c>
      <c r="G77">
        <f t="shared" si="16"/>
        <v>3</v>
      </c>
      <c r="H77" t="str">
        <f t="shared" si="17"/>
        <v>Wednesday</v>
      </c>
      <c r="I77" t="str">
        <f t="shared" si="18"/>
        <v>FM12</v>
      </c>
      <c r="J77" t="str">
        <f t="shared" si="19"/>
        <v>FQ-4</v>
      </c>
    </row>
    <row r="78" spans="1:10" x14ac:dyDescent="0.25">
      <c r="A78">
        <f t="shared" si="10"/>
        <v>40255</v>
      </c>
      <c r="B78">
        <f t="shared" si="11"/>
        <v>2010</v>
      </c>
      <c r="C78">
        <f t="shared" si="12"/>
        <v>3</v>
      </c>
      <c r="D78" t="str">
        <f t="shared" si="13"/>
        <v>March</v>
      </c>
      <c r="E78" t="str">
        <f t="shared" si="14"/>
        <v>Q1</v>
      </c>
      <c r="F78" t="str">
        <f t="shared" si="15"/>
        <v>2010-Mar</v>
      </c>
      <c r="G78">
        <f t="shared" si="16"/>
        <v>4</v>
      </c>
      <c r="H78" t="str">
        <f t="shared" si="17"/>
        <v>Thursday</v>
      </c>
      <c r="I78" t="str">
        <f t="shared" si="18"/>
        <v>FM12</v>
      </c>
      <c r="J78" t="str">
        <f t="shared" si="19"/>
        <v>FQ-4</v>
      </c>
    </row>
    <row r="79" spans="1:10" x14ac:dyDescent="0.25">
      <c r="A79">
        <f t="shared" si="10"/>
        <v>40256</v>
      </c>
      <c r="B79">
        <f t="shared" si="11"/>
        <v>2010</v>
      </c>
      <c r="C79">
        <f t="shared" si="12"/>
        <v>3</v>
      </c>
      <c r="D79" t="str">
        <f t="shared" si="13"/>
        <v>March</v>
      </c>
      <c r="E79" t="str">
        <f t="shared" si="14"/>
        <v>Q1</v>
      </c>
      <c r="F79" t="str">
        <f t="shared" si="15"/>
        <v>2010-Mar</v>
      </c>
      <c r="G79">
        <f t="shared" si="16"/>
        <v>5</v>
      </c>
      <c r="H79" t="str">
        <f t="shared" si="17"/>
        <v>Friday</v>
      </c>
      <c r="I79" t="str">
        <f t="shared" si="18"/>
        <v>FM12</v>
      </c>
      <c r="J79" t="str">
        <f t="shared" si="19"/>
        <v>FQ-4</v>
      </c>
    </row>
    <row r="80" spans="1:10" x14ac:dyDescent="0.25">
      <c r="A80">
        <f t="shared" si="10"/>
        <v>40257</v>
      </c>
      <c r="B80">
        <f t="shared" si="11"/>
        <v>2010</v>
      </c>
      <c r="C80">
        <f t="shared" si="12"/>
        <v>3</v>
      </c>
      <c r="D80" t="str">
        <f t="shared" si="13"/>
        <v>March</v>
      </c>
      <c r="E80" t="str">
        <f t="shared" si="14"/>
        <v>Q1</v>
      </c>
      <c r="F80" t="str">
        <f t="shared" si="15"/>
        <v>2010-Mar</v>
      </c>
      <c r="G80">
        <f t="shared" si="16"/>
        <v>6</v>
      </c>
      <c r="H80" t="str">
        <f t="shared" si="17"/>
        <v>Saturday</v>
      </c>
      <c r="I80" t="str">
        <f t="shared" si="18"/>
        <v>FM12</v>
      </c>
      <c r="J80" t="str">
        <f t="shared" si="19"/>
        <v>FQ-4</v>
      </c>
    </row>
    <row r="81" spans="1:10" x14ac:dyDescent="0.25">
      <c r="A81">
        <f t="shared" si="10"/>
        <v>40258</v>
      </c>
      <c r="B81">
        <f t="shared" si="11"/>
        <v>2010</v>
      </c>
      <c r="C81">
        <f t="shared" si="12"/>
        <v>3</v>
      </c>
      <c r="D81" t="str">
        <f t="shared" si="13"/>
        <v>March</v>
      </c>
      <c r="E81" t="str">
        <f t="shared" si="14"/>
        <v>Q1</v>
      </c>
      <c r="F81" t="str">
        <f t="shared" si="15"/>
        <v>2010-Mar</v>
      </c>
      <c r="G81">
        <f t="shared" si="16"/>
        <v>7</v>
      </c>
      <c r="H81" t="str">
        <f t="shared" si="17"/>
        <v>Sunday</v>
      </c>
      <c r="I81" t="str">
        <f t="shared" si="18"/>
        <v>FM12</v>
      </c>
      <c r="J81" t="str">
        <f t="shared" si="19"/>
        <v>FQ-4</v>
      </c>
    </row>
    <row r="82" spans="1:10" x14ac:dyDescent="0.25">
      <c r="A82">
        <f t="shared" si="10"/>
        <v>40259</v>
      </c>
      <c r="B82">
        <f t="shared" si="11"/>
        <v>2010</v>
      </c>
      <c r="C82">
        <f t="shared" si="12"/>
        <v>3</v>
      </c>
      <c r="D82" t="str">
        <f t="shared" si="13"/>
        <v>March</v>
      </c>
      <c r="E82" t="str">
        <f t="shared" si="14"/>
        <v>Q1</v>
      </c>
      <c r="F82" t="str">
        <f t="shared" si="15"/>
        <v>2010-Mar</v>
      </c>
      <c r="G82">
        <f t="shared" si="16"/>
        <v>1</v>
      </c>
      <c r="H82" t="str">
        <f t="shared" si="17"/>
        <v>Monday</v>
      </c>
      <c r="I82" t="str">
        <f t="shared" si="18"/>
        <v>FM12</v>
      </c>
      <c r="J82" t="str">
        <f t="shared" si="19"/>
        <v>FQ-4</v>
      </c>
    </row>
    <row r="83" spans="1:10" x14ac:dyDescent="0.25">
      <c r="A83">
        <f t="shared" si="10"/>
        <v>40260</v>
      </c>
      <c r="B83">
        <f t="shared" si="11"/>
        <v>2010</v>
      </c>
      <c r="C83">
        <f t="shared" si="12"/>
        <v>3</v>
      </c>
      <c r="D83" t="str">
        <f t="shared" si="13"/>
        <v>March</v>
      </c>
      <c r="E83" t="str">
        <f t="shared" si="14"/>
        <v>Q1</v>
      </c>
      <c r="F83" t="str">
        <f t="shared" si="15"/>
        <v>2010-Mar</v>
      </c>
      <c r="G83">
        <f t="shared" si="16"/>
        <v>2</v>
      </c>
      <c r="H83" t="str">
        <f t="shared" si="17"/>
        <v>Tuesday</v>
      </c>
      <c r="I83" t="str">
        <f t="shared" si="18"/>
        <v>FM12</v>
      </c>
      <c r="J83" t="str">
        <f t="shared" si="19"/>
        <v>FQ-4</v>
      </c>
    </row>
    <row r="84" spans="1:10" x14ac:dyDescent="0.25">
      <c r="A84">
        <f t="shared" si="10"/>
        <v>40261</v>
      </c>
      <c r="B84">
        <f t="shared" si="11"/>
        <v>2010</v>
      </c>
      <c r="C84">
        <f t="shared" si="12"/>
        <v>3</v>
      </c>
      <c r="D84" t="str">
        <f t="shared" si="13"/>
        <v>March</v>
      </c>
      <c r="E84" t="str">
        <f t="shared" si="14"/>
        <v>Q1</v>
      </c>
      <c r="F84" t="str">
        <f t="shared" si="15"/>
        <v>2010-Mar</v>
      </c>
      <c r="G84">
        <f t="shared" si="16"/>
        <v>3</v>
      </c>
      <c r="H84" t="str">
        <f t="shared" si="17"/>
        <v>Wednesday</v>
      </c>
      <c r="I84" t="str">
        <f t="shared" si="18"/>
        <v>FM12</v>
      </c>
      <c r="J84" t="str">
        <f t="shared" si="19"/>
        <v>FQ-4</v>
      </c>
    </row>
    <row r="85" spans="1:10" x14ac:dyDescent="0.25">
      <c r="A85">
        <f t="shared" si="10"/>
        <v>40262</v>
      </c>
      <c r="B85">
        <f t="shared" si="11"/>
        <v>2010</v>
      </c>
      <c r="C85">
        <f t="shared" si="12"/>
        <v>3</v>
      </c>
      <c r="D85" t="str">
        <f t="shared" si="13"/>
        <v>March</v>
      </c>
      <c r="E85" t="str">
        <f t="shared" si="14"/>
        <v>Q1</v>
      </c>
      <c r="F85" t="str">
        <f t="shared" si="15"/>
        <v>2010-Mar</v>
      </c>
      <c r="G85">
        <f t="shared" si="16"/>
        <v>4</v>
      </c>
      <c r="H85" t="str">
        <f t="shared" si="17"/>
        <v>Thursday</v>
      </c>
      <c r="I85" t="str">
        <f t="shared" si="18"/>
        <v>FM12</v>
      </c>
      <c r="J85" t="str">
        <f t="shared" si="19"/>
        <v>FQ-4</v>
      </c>
    </row>
    <row r="86" spans="1:10" x14ac:dyDescent="0.25">
      <c r="A86">
        <f t="shared" si="10"/>
        <v>40263</v>
      </c>
      <c r="B86">
        <f t="shared" si="11"/>
        <v>2010</v>
      </c>
      <c r="C86">
        <f t="shared" si="12"/>
        <v>3</v>
      </c>
      <c r="D86" t="str">
        <f t="shared" si="13"/>
        <v>March</v>
      </c>
      <c r="E86" t="str">
        <f t="shared" si="14"/>
        <v>Q1</v>
      </c>
      <c r="F86" t="str">
        <f t="shared" si="15"/>
        <v>2010-Mar</v>
      </c>
      <c r="G86">
        <f t="shared" si="16"/>
        <v>5</v>
      </c>
      <c r="H86" t="str">
        <f t="shared" si="17"/>
        <v>Friday</v>
      </c>
      <c r="I86" t="str">
        <f t="shared" si="18"/>
        <v>FM12</v>
      </c>
      <c r="J86" t="str">
        <f t="shared" si="19"/>
        <v>FQ-4</v>
      </c>
    </row>
    <row r="87" spans="1:10" x14ac:dyDescent="0.25">
      <c r="A87">
        <f t="shared" si="10"/>
        <v>40264</v>
      </c>
      <c r="B87">
        <f t="shared" si="11"/>
        <v>2010</v>
      </c>
      <c r="C87">
        <f t="shared" si="12"/>
        <v>3</v>
      </c>
      <c r="D87" t="str">
        <f t="shared" si="13"/>
        <v>March</v>
      </c>
      <c r="E87" t="str">
        <f t="shared" si="14"/>
        <v>Q1</v>
      </c>
      <c r="F87" t="str">
        <f t="shared" si="15"/>
        <v>2010-Mar</v>
      </c>
      <c r="G87">
        <f t="shared" si="16"/>
        <v>6</v>
      </c>
      <c r="H87" t="str">
        <f t="shared" si="17"/>
        <v>Saturday</v>
      </c>
      <c r="I87" t="str">
        <f t="shared" si="18"/>
        <v>FM12</v>
      </c>
      <c r="J87" t="str">
        <f t="shared" si="19"/>
        <v>FQ-4</v>
      </c>
    </row>
    <row r="88" spans="1:10" x14ac:dyDescent="0.25">
      <c r="A88">
        <f t="shared" si="10"/>
        <v>40265</v>
      </c>
      <c r="B88">
        <f t="shared" si="11"/>
        <v>2010</v>
      </c>
      <c r="C88">
        <f t="shared" si="12"/>
        <v>3</v>
      </c>
      <c r="D88" t="str">
        <f t="shared" si="13"/>
        <v>March</v>
      </c>
      <c r="E88" t="str">
        <f t="shared" si="14"/>
        <v>Q1</v>
      </c>
      <c r="F88" t="str">
        <f t="shared" si="15"/>
        <v>2010-Mar</v>
      </c>
      <c r="G88">
        <f t="shared" si="16"/>
        <v>7</v>
      </c>
      <c r="H88" t="str">
        <f t="shared" si="17"/>
        <v>Sunday</v>
      </c>
      <c r="I88" t="str">
        <f t="shared" si="18"/>
        <v>FM12</v>
      </c>
      <c r="J88" t="str">
        <f t="shared" si="19"/>
        <v>FQ-4</v>
      </c>
    </row>
    <row r="89" spans="1:10" x14ac:dyDescent="0.25">
      <c r="A89">
        <f t="shared" si="10"/>
        <v>40266</v>
      </c>
      <c r="B89">
        <f t="shared" si="11"/>
        <v>2010</v>
      </c>
      <c r="C89">
        <f t="shared" si="12"/>
        <v>3</v>
      </c>
      <c r="D89" t="str">
        <f t="shared" si="13"/>
        <v>March</v>
      </c>
      <c r="E89" t="str">
        <f t="shared" si="14"/>
        <v>Q1</v>
      </c>
      <c r="F89" t="str">
        <f t="shared" si="15"/>
        <v>2010-Mar</v>
      </c>
      <c r="G89">
        <f t="shared" si="16"/>
        <v>1</v>
      </c>
      <c r="H89" t="str">
        <f t="shared" si="17"/>
        <v>Monday</v>
      </c>
      <c r="I89" t="str">
        <f t="shared" si="18"/>
        <v>FM12</v>
      </c>
      <c r="J89" t="str">
        <f t="shared" si="19"/>
        <v>FQ-4</v>
      </c>
    </row>
    <row r="90" spans="1:10" x14ac:dyDescent="0.25">
      <c r="A90">
        <f t="shared" si="10"/>
        <v>40267</v>
      </c>
      <c r="B90">
        <f t="shared" si="11"/>
        <v>2010</v>
      </c>
      <c r="C90">
        <f t="shared" si="12"/>
        <v>3</v>
      </c>
      <c r="D90" t="str">
        <f t="shared" si="13"/>
        <v>March</v>
      </c>
      <c r="E90" t="str">
        <f t="shared" si="14"/>
        <v>Q1</v>
      </c>
      <c r="F90" t="str">
        <f t="shared" si="15"/>
        <v>2010-Mar</v>
      </c>
      <c r="G90">
        <f t="shared" si="16"/>
        <v>2</v>
      </c>
      <c r="H90" t="str">
        <f t="shared" si="17"/>
        <v>Tuesday</v>
      </c>
      <c r="I90" t="str">
        <f t="shared" si="18"/>
        <v>FM12</v>
      </c>
      <c r="J90" t="str">
        <f t="shared" si="19"/>
        <v>FQ-4</v>
      </c>
    </row>
    <row r="91" spans="1:10" x14ac:dyDescent="0.25">
      <c r="A91">
        <f t="shared" si="10"/>
        <v>40268</v>
      </c>
      <c r="B91">
        <f t="shared" si="11"/>
        <v>2010</v>
      </c>
      <c r="C91">
        <f t="shared" si="12"/>
        <v>3</v>
      </c>
      <c r="D91" t="str">
        <f t="shared" si="13"/>
        <v>March</v>
      </c>
      <c r="E91" t="str">
        <f t="shared" si="14"/>
        <v>Q1</v>
      </c>
      <c r="F91" t="str">
        <f t="shared" si="15"/>
        <v>2010-Mar</v>
      </c>
      <c r="G91">
        <f t="shared" si="16"/>
        <v>3</v>
      </c>
      <c r="H91" t="str">
        <f t="shared" si="17"/>
        <v>Wednesday</v>
      </c>
      <c r="I91" t="str">
        <f t="shared" si="18"/>
        <v>FM12</v>
      </c>
      <c r="J91" t="str">
        <f t="shared" si="19"/>
        <v>FQ-4</v>
      </c>
    </row>
    <row r="92" spans="1:10" x14ac:dyDescent="0.25">
      <c r="A92">
        <f t="shared" si="10"/>
        <v>40269</v>
      </c>
      <c r="B92">
        <f t="shared" si="11"/>
        <v>2010</v>
      </c>
      <c r="C92">
        <f t="shared" si="12"/>
        <v>4</v>
      </c>
      <c r="D92" t="str">
        <f t="shared" si="13"/>
        <v>April</v>
      </c>
      <c r="E92" t="str">
        <f t="shared" si="14"/>
        <v>Q2</v>
      </c>
      <c r="F92" t="str">
        <f t="shared" si="15"/>
        <v>2010-Apr</v>
      </c>
      <c r="G92">
        <f t="shared" si="16"/>
        <v>4</v>
      </c>
      <c r="H92" t="str">
        <f t="shared" si="17"/>
        <v>Thursday</v>
      </c>
      <c r="I92" t="str">
        <f t="shared" si="18"/>
        <v>FM1</v>
      </c>
      <c r="J92" t="str">
        <f t="shared" si="19"/>
        <v>FQ-1</v>
      </c>
    </row>
    <row r="93" spans="1:10" x14ac:dyDescent="0.25">
      <c r="A93">
        <f t="shared" si="10"/>
        <v>40270</v>
      </c>
      <c r="B93">
        <f t="shared" si="11"/>
        <v>2010</v>
      </c>
      <c r="C93">
        <f t="shared" si="12"/>
        <v>4</v>
      </c>
      <c r="D93" t="str">
        <f t="shared" si="13"/>
        <v>April</v>
      </c>
      <c r="E93" t="str">
        <f t="shared" si="14"/>
        <v>Q2</v>
      </c>
      <c r="F93" t="str">
        <f t="shared" si="15"/>
        <v>2010-Apr</v>
      </c>
      <c r="G93">
        <f t="shared" si="16"/>
        <v>5</v>
      </c>
      <c r="H93" t="str">
        <f t="shared" si="17"/>
        <v>Friday</v>
      </c>
      <c r="I93" t="str">
        <f t="shared" si="18"/>
        <v>FM1</v>
      </c>
      <c r="J93" t="str">
        <f t="shared" si="19"/>
        <v>FQ-1</v>
      </c>
    </row>
    <row r="94" spans="1:10" x14ac:dyDescent="0.25">
      <c r="A94">
        <f t="shared" si="10"/>
        <v>40271</v>
      </c>
      <c r="B94">
        <f t="shared" si="11"/>
        <v>2010</v>
      </c>
      <c r="C94">
        <f t="shared" si="12"/>
        <v>4</v>
      </c>
      <c r="D94" t="str">
        <f t="shared" si="13"/>
        <v>April</v>
      </c>
      <c r="E94" t="str">
        <f t="shared" si="14"/>
        <v>Q2</v>
      </c>
      <c r="F94" t="str">
        <f t="shared" si="15"/>
        <v>2010-Apr</v>
      </c>
      <c r="G94">
        <f t="shared" si="16"/>
        <v>6</v>
      </c>
      <c r="H94" t="str">
        <f t="shared" si="17"/>
        <v>Saturday</v>
      </c>
      <c r="I94" t="str">
        <f t="shared" si="18"/>
        <v>FM1</v>
      </c>
      <c r="J94" t="str">
        <f t="shared" si="19"/>
        <v>FQ-1</v>
      </c>
    </row>
    <row r="95" spans="1:10" x14ac:dyDescent="0.25">
      <c r="A95">
        <f t="shared" si="10"/>
        <v>40272</v>
      </c>
      <c r="B95">
        <f t="shared" si="11"/>
        <v>2010</v>
      </c>
      <c r="C95">
        <f t="shared" si="12"/>
        <v>4</v>
      </c>
      <c r="D95" t="str">
        <f t="shared" si="13"/>
        <v>April</v>
      </c>
      <c r="E95" t="str">
        <f t="shared" si="14"/>
        <v>Q2</v>
      </c>
      <c r="F95" t="str">
        <f t="shared" si="15"/>
        <v>2010-Apr</v>
      </c>
      <c r="G95">
        <f t="shared" si="16"/>
        <v>7</v>
      </c>
      <c r="H95" t="str">
        <f t="shared" si="17"/>
        <v>Sunday</v>
      </c>
      <c r="I95" t="str">
        <f t="shared" si="18"/>
        <v>FM1</v>
      </c>
      <c r="J95" t="str">
        <f t="shared" si="19"/>
        <v>FQ-1</v>
      </c>
    </row>
    <row r="96" spans="1:10" x14ac:dyDescent="0.25">
      <c r="A96">
        <f t="shared" si="10"/>
        <v>40273</v>
      </c>
      <c r="B96">
        <f t="shared" si="11"/>
        <v>2010</v>
      </c>
      <c r="C96">
        <f t="shared" si="12"/>
        <v>4</v>
      </c>
      <c r="D96" t="str">
        <f t="shared" si="13"/>
        <v>April</v>
      </c>
      <c r="E96" t="str">
        <f t="shared" si="14"/>
        <v>Q2</v>
      </c>
      <c r="F96" t="str">
        <f t="shared" si="15"/>
        <v>2010-Apr</v>
      </c>
      <c r="G96">
        <f t="shared" si="16"/>
        <v>1</v>
      </c>
      <c r="H96" t="str">
        <f t="shared" si="17"/>
        <v>Monday</v>
      </c>
      <c r="I96" t="str">
        <f t="shared" si="18"/>
        <v>FM1</v>
      </c>
      <c r="J96" t="str">
        <f t="shared" si="19"/>
        <v>FQ-1</v>
      </c>
    </row>
    <row r="97" spans="1:10" x14ac:dyDescent="0.25">
      <c r="A97">
        <f t="shared" si="10"/>
        <v>40274</v>
      </c>
      <c r="B97">
        <f t="shared" si="11"/>
        <v>2010</v>
      </c>
      <c r="C97">
        <f t="shared" si="12"/>
        <v>4</v>
      </c>
      <c r="D97" t="str">
        <f t="shared" si="13"/>
        <v>April</v>
      </c>
      <c r="E97" t="str">
        <f t="shared" si="14"/>
        <v>Q2</v>
      </c>
      <c r="F97" t="str">
        <f t="shared" si="15"/>
        <v>2010-Apr</v>
      </c>
      <c r="G97">
        <f t="shared" si="16"/>
        <v>2</v>
      </c>
      <c r="H97" t="str">
        <f t="shared" si="17"/>
        <v>Tuesday</v>
      </c>
      <c r="I97" t="str">
        <f t="shared" si="18"/>
        <v>FM1</v>
      </c>
      <c r="J97" t="str">
        <f t="shared" si="19"/>
        <v>FQ-1</v>
      </c>
    </row>
    <row r="98" spans="1:10" x14ac:dyDescent="0.25">
      <c r="A98">
        <f t="shared" si="10"/>
        <v>40275</v>
      </c>
      <c r="B98">
        <f t="shared" si="11"/>
        <v>2010</v>
      </c>
      <c r="C98">
        <f t="shared" si="12"/>
        <v>4</v>
      </c>
      <c r="D98" t="str">
        <f t="shared" si="13"/>
        <v>April</v>
      </c>
      <c r="E98" t="str">
        <f t="shared" si="14"/>
        <v>Q2</v>
      </c>
      <c r="F98" t="str">
        <f t="shared" si="15"/>
        <v>2010-Apr</v>
      </c>
      <c r="G98">
        <f t="shared" si="16"/>
        <v>3</v>
      </c>
      <c r="H98" t="str">
        <f t="shared" si="17"/>
        <v>Wednesday</v>
      </c>
      <c r="I98" t="str">
        <f t="shared" si="18"/>
        <v>FM1</v>
      </c>
      <c r="J98" t="str">
        <f t="shared" si="19"/>
        <v>FQ-1</v>
      </c>
    </row>
    <row r="99" spans="1:10" x14ac:dyDescent="0.25">
      <c r="A99">
        <f t="shared" si="10"/>
        <v>40276</v>
      </c>
      <c r="B99">
        <f t="shared" si="11"/>
        <v>2010</v>
      </c>
      <c r="C99">
        <f t="shared" si="12"/>
        <v>4</v>
      </c>
      <c r="D99" t="str">
        <f t="shared" si="13"/>
        <v>April</v>
      </c>
      <c r="E99" t="str">
        <f t="shared" si="14"/>
        <v>Q2</v>
      </c>
      <c r="F99" t="str">
        <f t="shared" si="15"/>
        <v>2010-Apr</v>
      </c>
      <c r="G99">
        <f t="shared" si="16"/>
        <v>4</v>
      </c>
      <c r="H99" t="str">
        <f t="shared" si="17"/>
        <v>Thursday</v>
      </c>
      <c r="I99" t="str">
        <f t="shared" si="18"/>
        <v>FM1</v>
      </c>
      <c r="J99" t="str">
        <f t="shared" si="19"/>
        <v>FQ-1</v>
      </c>
    </row>
    <row r="100" spans="1:10" x14ac:dyDescent="0.25">
      <c r="A100">
        <f t="shared" si="10"/>
        <v>40277</v>
      </c>
      <c r="B100">
        <f t="shared" si="11"/>
        <v>2010</v>
      </c>
      <c r="C100">
        <f t="shared" si="12"/>
        <v>4</v>
      </c>
      <c r="D100" t="str">
        <f t="shared" si="13"/>
        <v>April</v>
      </c>
      <c r="E100" t="str">
        <f t="shared" si="14"/>
        <v>Q2</v>
      </c>
      <c r="F100" t="str">
        <f t="shared" si="15"/>
        <v>2010-Apr</v>
      </c>
      <c r="G100">
        <f t="shared" si="16"/>
        <v>5</v>
      </c>
      <c r="H100" t="str">
        <f t="shared" si="17"/>
        <v>Friday</v>
      </c>
      <c r="I100" t="str">
        <f t="shared" si="18"/>
        <v>FM1</v>
      </c>
      <c r="J100" t="str">
        <f t="shared" si="19"/>
        <v>FQ-1</v>
      </c>
    </row>
    <row r="101" spans="1:10" x14ac:dyDescent="0.25">
      <c r="A101">
        <f t="shared" si="10"/>
        <v>40278</v>
      </c>
      <c r="B101">
        <f t="shared" si="11"/>
        <v>2010</v>
      </c>
      <c r="C101">
        <f t="shared" si="12"/>
        <v>4</v>
      </c>
      <c r="D101" t="str">
        <f t="shared" si="13"/>
        <v>April</v>
      </c>
      <c r="E101" t="str">
        <f t="shared" si="14"/>
        <v>Q2</v>
      </c>
      <c r="F101" t="str">
        <f t="shared" si="15"/>
        <v>2010-Apr</v>
      </c>
      <c r="G101">
        <f t="shared" si="16"/>
        <v>6</v>
      </c>
      <c r="H101" t="str">
        <f t="shared" si="17"/>
        <v>Saturday</v>
      </c>
      <c r="I101" t="str">
        <f t="shared" si="18"/>
        <v>FM1</v>
      </c>
      <c r="J101" t="str">
        <f t="shared" si="19"/>
        <v>FQ-1</v>
      </c>
    </row>
    <row r="102" spans="1:10" x14ac:dyDescent="0.25">
      <c r="A102">
        <f t="shared" si="10"/>
        <v>40279</v>
      </c>
      <c r="B102">
        <f t="shared" si="11"/>
        <v>2010</v>
      </c>
      <c r="C102">
        <f t="shared" si="12"/>
        <v>4</v>
      </c>
      <c r="D102" t="str">
        <f t="shared" si="13"/>
        <v>April</v>
      </c>
      <c r="E102" t="str">
        <f t="shared" si="14"/>
        <v>Q2</v>
      </c>
      <c r="F102" t="str">
        <f t="shared" si="15"/>
        <v>2010-Apr</v>
      </c>
      <c r="G102">
        <f t="shared" si="16"/>
        <v>7</v>
      </c>
      <c r="H102" t="str">
        <f t="shared" si="17"/>
        <v>Sunday</v>
      </c>
      <c r="I102" t="str">
        <f t="shared" si="18"/>
        <v>FM1</v>
      </c>
      <c r="J102" t="str">
        <f t="shared" si="19"/>
        <v>FQ-1</v>
      </c>
    </row>
    <row r="103" spans="1:10" x14ac:dyDescent="0.25">
      <c r="A103">
        <f t="shared" si="10"/>
        <v>40280</v>
      </c>
      <c r="B103">
        <f t="shared" si="11"/>
        <v>2010</v>
      </c>
      <c r="C103">
        <f t="shared" si="12"/>
        <v>4</v>
      </c>
      <c r="D103" t="str">
        <f t="shared" si="13"/>
        <v>April</v>
      </c>
      <c r="E103" t="str">
        <f t="shared" si="14"/>
        <v>Q2</v>
      </c>
      <c r="F103" t="str">
        <f t="shared" si="15"/>
        <v>2010-Apr</v>
      </c>
      <c r="G103">
        <f t="shared" si="16"/>
        <v>1</v>
      </c>
      <c r="H103" t="str">
        <f t="shared" si="17"/>
        <v>Monday</v>
      </c>
      <c r="I103" t="str">
        <f t="shared" si="18"/>
        <v>FM1</v>
      </c>
      <c r="J103" t="str">
        <f t="shared" si="19"/>
        <v>FQ-1</v>
      </c>
    </row>
    <row r="104" spans="1:10" x14ac:dyDescent="0.25">
      <c r="A104">
        <f t="shared" si="10"/>
        <v>40281</v>
      </c>
      <c r="B104">
        <f t="shared" si="11"/>
        <v>2010</v>
      </c>
      <c r="C104">
        <f t="shared" si="12"/>
        <v>4</v>
      </c>
      <c r="D104" t="str">
        <f t="shared" si="13"/>
        <v>April</v>
      </c>
      <c r="E104" t="str">
        <f t="shared" si="14"/>
        <v>Q2</v>
      </c>
      <c r="F104" t="str">
        <f t="shared" si="15"/>
        <v>2010-Apr</v>
      </c>
      <c r="G104">
        <f t="shared" si="16"/>
        <v>2</v>
      </c>
      <c r="H104" t="str">
        <f t="shared" si="17"/>
        <v>Tuesday</v>
      </c>
      <c r="I104" t="str">
        <f t="shared" si="18"/>
        <v>FM1</v>
      </c>
      <c r="J104" t="str">
        <f t="shared" si="19"/>
        <v>FQ-1</v>
      </c>
    </row>
    <row r="105" spans="1:10" x14ac:dyDescent="0.25">
      <c r="A105">
        <f t="shared" si="10"/>
        <v>40282</v>
      </c>
      <c r="B105">
        <f t="shared" si="11"/>
        <v>2010</v>
      </c>
      <c r="C105">
        <f t="shared" si="12"/>
        <v>4</v>
      </c>
      <c r="D105" t="str">
        <f t="shared" si="13"/>
        <v>April</v>
      </c>
      <c r="E105" t="str">
        <f t="shared" si="14"/>
        <v>Q2</v>
      </c>
      <c r="F105" t="str">
        <f t="shared" si="15"/>
        <v>2010-Apr</v>
      </c>
      <c r="G105">
        <f t="shared" si="16"/>
        <v>3</v>
      </c>
      <c r="H105" t="str">
        <f t="shared" si="17"/>
        <v>Wednesday</v>
      </c>
      <c r="I105" t="str">
        <f t="shared" si="18"/>
        <v>FM1</v>
      </c>
      <c r="J105" t="str">
        <f t="shared" si="19"/>
        <v>FQ-1</v>
      </c>
    </row>
    <row r="106" spans="1:10" x14ac:dyDescent="0.25">
      <c r="A106">
        <f t="shared" si="10"/>
        <v>40283</v>
      </c>
      <c r="B106">
        <f t="shared" si="11"/>
        <v>2010</v>
      </c>
      <c r="C106">
        <f t="shared" si="12"/>
        <v>4</v>
      </c>
      <c r="D106" t="str">
        <f t="shared" si="13"/>
        <v>April</v>
      </c>
      <c r="E106" t="str">
        <f t="shared" si="14"/>
        <v>Q2</v>
      </c>
      <c r="F106" t="str">
        <f t="shared" si="15"/>
        <v>2010-Apr</v>
      </c>
      <c r="G106">
        <f t="shared" si="16"/>
        <v>4</v>
      </c>
      <c r="H106" t="str">
        <f t="shared" si="17"/>
        <v>Thursday</v>
      </c>
      <c r="I106" t="str">
        <f t="shared" si="18"/>
        <v>FM1</v>
      </c>
      <c r="J106" t="str">
        <f t="shared" si="19"/>
        <v>FQ-1</v>
      </c>
    </row>
    <row r="107" spans="1:10" x14ac:dyDescent="0.25">
      <c r="A107">
        <f t="shared" si="10"/>
        <v>40284</v>
      </c>
      <c r="B107">
        <f t="shared" si="11"/>
        <v>2010</v>
      </c>
      <c r="C107">
        <f t="shared" si="12"/>
        <v>4</v>
      </c>
      <c r="D107" t="str">
        <f t="shared" si="13"/>
        <v>April</v>
      </c>
      <c r="E107" t="str">
        <f t="shared" si="14"/>
        <v>Q2</v>
      </c>
      <c r="F107" t="str">
        <f t="shared" si="15"/>
        <v>2010-Apr</v>
      </c>
      <c r="G107">
        <f t="shared" si="16"/>
        <v>5</v>
      </c>
      <c r="H107" t="str">
        <f t="shared" si="17"/>
        <v>Friday</v>
      </c>
      <c r="I107" t="str">
        <f t="shared" si="18"/>
        <v>FM1</v>
      </c>
      <c r="J107" t="str">
        <f t="shared" si="19"/>
        <v>FQ-1</v>
      </c>
    </row>
    <row r="108" spans="1:10" x14ac:dyDescent="0.25">
      <c r="A108">
        <f t="shared" si="10"/>
        <v>40285</v>
      </c>
      <c r="B108">
        <f t="shared" si="11"/>
        <v>2010</v>
      </c>
      <c r="C108">
        <f t="shared" si="12"/>
        <v>4</v>
      </c>
      <c r="D108" t="str">
        <f t="shared" si="13"/>
        <v>April</v>
      </c>
      <c r="E108" t="str">
        <f t="shared" si="14"/>
        <v>Q2</v>
      </c>
      <c r="F108" t="str">
        <f t="shared" si="15"/>
        <v>2010-Apr</v>
      </c>
      <c r="G108">
        <f t="shared" si="16"/>
        <v>6</v>
      </c>
      <c r="H108" t="str">
        <f t="shared" si="17"/>
        <v>Saturday</v>
      </c>
      <c r="I108" t="str">
        <f t="shared" si="18"/>
        <v>FM1</v>
      </c>
      <c r="J108" t="str">
        <f t="shared" si="19"/>
        <v>FQ-1</v>
      </c>
    </row>
    <row r="109" spans="1:10" x14ac:dyDescent="0.25">
      <c r="A109">
        <f t="shared" si="10"/>
        <v>40286</v>
      </c>
      <c r="B109">
        <f t="shared" si="11"/>
        <v>2010</v>
      </c>
      <c r="C109">
        <f t="shared" si="12"/>
        <v>4</v>
      </c>
      <c r="D109" t="str">
        <f t="shared" si="13"/>
        <v>April</v>
      </c>
      <c r="E109" t="str">
        <f t="shared" si="14"/>
        <v>Q2</v>
      </c>
      <c r="F109" t="str">
        <f t="shared" si="15"/>
        <v>2010-Apr</v>
      </c>
      <c r="G109">
        <f t="shared" si="16"/>
        <v>7</v>
      </c>
      <c r="H109" t="str">
        <f t="shared" si="17"/>
        <v>Sunday</v>
      </c>
      <c r="I109" t="str">
        <f t="shared" si="18"/>
        <v>FM1</v>
      </c>
      <c r="J109" t="str">
        <f t="shared" si="19"/>
        <v>FQ-1</v>
      </c>
    </row>
    <row r="110" spans="1:10" x14ac:dyDescent="0.25">
      <c r="A110">
        <f t="shared" si="10"/>
        <v>40287</v>
      </c>
      <c r="B110">
        <f t="shared" si="11"/>
        <v>2010</v>
      </c>
      <c r="C110">
        <f t="shared" si="12"/>
        <v>4</v>
      </c>
      <c r="D110" t="str">
        <f t="shared" si="13"/>
        <v>April</v>
      </c>
      <c r="E110" t="str">
        <f t="shared" si="14"/>
        <v>Q2</v>
      </c>
      <c r="F110" t="str">
        <f t="shared" si="15"/>
        <v>2010-Apr</v>
      </c>
      <c r="G110">
        <f t="shared" si="16"/>
        <v>1</v>
      </c>
      <c r="H110" t="str">
        <f t="shared" si="17"/>
        <v>Monday</v>
      </c>
      <c r="I110" t="str">
        <f t="shared" si="18"/>
        <v>FM1</v>
      </c>
      <c r="J110" t="str">
        <f t="shared" si="19"/>
        <v>FQ-1</v>
      </c>
    </row>
    <row r="111" spans="1:10" x14ac:dyDescent="0.25">
      <c r="A111">
        <f t="shared" si="10"/>
        <v>40288</v>
      </c>
      <c r="B111">
        <f t="shared" si="11"/>
        <v>2010</v>
      </c>
      <c r="C111">
        <f t="shared" si="12"/>
        <v>4</v>
      </c>
      <c r="D111" t="str">
        <f t="shared" si="13"/>
        <v>April</v>
      </c>
      <c r="E111" t="str">
        <f t="shared" si="14"/>
        <v>Q2</v>
      </c>
      <c r="F111" t="str">
        <f t="shared" si="15"/>
        <v>2010-Apr</v>
      </c>
      <c r="G111">
        <f t="shared" si="16"/>
        <v>2</v>
      </c>
      <c r="H111" t="str">
        <f t="shared" si="17"/>
        <v>Tuesday</v>
      </c>
      <c r="I111" t="str">
        <f t="shared" si="18"/>
        <v>FM1</v>
      </c>
      <c r="J111" t="str">
        <f t="shared" si="19"/>
        <v>FQ-1</v>
      </c>
    </row>
    <row r="112" spans="1:10" x14ac:dyDescent="0.25">
      <c r="A112">
        <f t="shared" si="10"/>
        <v>40289</v>
      </c>
      <c r="B112">
        <f t="shared" si="11"/>
        <v>2010</v>
      </c>
      <c r="C112">
        <f t="shared" si="12"/>
        <v>4</v>
      </c>
      <c r="D112" t="str">
        <f t="shared" si="13"/>
        <v>April</v>
      </c>
      <c r="E112" t="str">
        <f t="shared" si="14"/>
        <v>Q2</v>
      </c>
      <c r="F112" t="str">
        <f t="shared" si="15"/>
        <v>2010-Apr</v>
      </c>
      <c r="G112">
        <f t="shared" si="16"/>
        <v>3</v>
      </c>
      <c r="H112" t="str">
        <f t="shared" si="17"/>
        <v>Wednesday</v>
      </c>
      <c r="I112" t="str">
        <f t="shared" si="18"/>
        <v>FM1</v>
      </c>
      <c r="J112" t="str">
        <f t="shared" si="19"/>
        <v>FQ-1</v>
      </c>
    </row>
    <row r="113" spans="1:10" x14ac:dyDescent="0.25">
      <c r="A113">
        <f t="shared" si="10"/>
        <v>40290</v>
      </c>
      <c r="B113">
        <f t="shared" si="11"/>
        <v>2010</v>
      </c>
      <c r="C113">
        <f t="shared" si="12"/>
        <v>4</v>
      </c>
      <c r="D113" t="str">
        <f t="shared" si="13"/>
        <v>April</v>
      </c>
      <c r="E113" t="str">
        <f t="shared" si="14"/>
        <v>Q2</v>
      </c>
      <c r="F113" t="str">
        <f t="shared" si="15"/>
        <v>2010-Apr</v>
      </c>
      <c r="G113">
        <f t="shared" si="16"/>
        <v>4</v>
      </c>
      <c r="H113" t="str">
        <f t="shared" si="17"/>
        <v>Thursday</v>
      </c>
      <c r="I113" t="str">
        <f t="shared" si="18"/>
        <v>FM1</v>
      </c>
      <c r="J113" t="str">
        <f t="shared" si="19"/>
        <v>FQ-1</v>
      </c>
    </row>
    <row r="114" spans="1:10" x14ac:dyDescent="0.25">
      <c r="A114">
        <f t="shared" si="10"/>
        <v>40291</v>
      </c>
      <c r="B114">
        <f t="shared" si="11"/>
        <v>2010</v>
      </c>
      <c r="C114">
        <f t="shared" si="12"/>
        <v>4</v>
      </c>
      <c r="D114" t="str">
        <f t="shared" si="13"/>
        <v>April</v>
      </c>
      <c r="E114" t="str">
        <f t="shared" si="14"/>
        <v>Q2</v>
      </c>
      <c r="F114" t="str">
        <f t="shared" si="15"/>
        <v>2010-Apr</v>
      </c>
      <c r="G114">
        <f t="shared" si="16"/>
        <v>5</v>
      </c>
      <c r="H114" t="str">
        <f t="shared" si="17"/>
        <v>Friday</v>
      </c>
      <c r="I114" t="str">
        <f t="shared" si="18"/>
        <v>FM1</v>
      </c>
      <c r="J114" t="str">
        <f t="shared" si="19"/>
        <v>FQ-1</v>
      </c>
    </row>
    <row r="115" spans="1:10" x14ac:dyDescent="0.25">
      <c r="A115">
        <f t="shared" si="10"/>
        <v>40292</v>
      </c>
      <c r="B115">
        <f t="shared" si="11"/>
        <v>2010</v>
      </c>
      <c r="C115">
        <f t="shared" si="12"/>
        <v>4</v>
      </c>
      <c r="D115" t="str">
        <f t="shared" si="13"/>
        <v>April</v>
      </c>
      <c r="E115" t="str">
        <f t="shared" si="14"/>
        <v>Q2</v>
      </c>
      <c r="F115" t="str">
        <f t="shared" si="15"/>
        <v>2010-Apr</v>
      </c>
      <c r="G115">
        <f t="shared" si="16"/>
        <v>6</v>
      </c>
      <c r="H115" t="str">
        <f t="shared" si="17"/>
        <v>Saturday</v>
      </c>
      <c r="I115" t="str">
        <f t="shared" si="18"/>
        <v>FM1</v>
      </c>
      <c r="J115" t="str">
        <f t="shared" si="19"/>
        <v>FQ-1</v>
      </c>
    </row>
    <row r="116" spans="1:10" x14ac:dyDescent="0.25">
      <c r="A116">
        <f t="shared" si="10"/>
        <v>40293</v>
      </c>
      <c r="B116">
        <f t="shared" si="11"/>
        <v>2010</v>
      </c>
      <c r="C116">
        <f t="shared" si="12"/>
        <v>4</v>
      </c>
      <c r="D116" t="str">
        <f t="shared" si="13"/>
        <v>April</v>
      </c>
      <c r="E116" t="str">
        <f t="shared" si="14"/>
        <v>Q2</v>
      </c>
      <c r="F116" t="str">
        <f t="shared" si="15"/>
        <v>2010-Apr</v>
      </c>
      <c r="G116">
        <f t="shared" si="16"/>
        <v>7</v>
      </c>
      <c r="H116" t="str">
        <f t="shared" si="17"/>
        <v>Sunday</v>
      </c>
      <c r="I116" t="str">
        <f t="shared" si="18"/>
        <v>FM1</v>
      </c>
      <c r="J116" t="str">
        <f t="shared" si="19"/>
        <v>FQ-1</v>
      </c>
    </row>
    <row r="117" spans="1:10" x14ac:dyDescent="0.25">
      <c r="A117">
        <f t="shared" si="10"/>
        <v>40294</v>
      </c>
      <c r="B117">
        <f t="shared" si="11"/>
        <v>2010</v>
      </c>
      <c r="C117">
        <f t="shared" si="12"/>
        <v>4</v>
      </c>
      <c r="D117" t="str">
        <f t="shared" si="13"/>
        <v>April</v>
      </c>
      <c r="E117" t="str">
        <f t="shared" si="14"/>
        <v>Q2</v>
      </c>
      <c r="F117" t="str">
        <f t="shared" si="15"/>
        <v>2010-Apr</v>
      </c>
      <c r="G117">
        <f t="shared" si="16"/>
        <v>1</v>
      </c>
      <c r="H117" t="str">
        <f t="shared" si="17"/>
        <v>Monday</v>
      </c>
      <c r="I117" t="str">
        <f t="shared" si="18"/>
        <v>FM1</v>
      </c>
      <c r="J117" t="str">
        <f t="shared" si="19"/>
        <v>FQ-1</v>
      </c>
    </row>
    <row r="118" spans="1:10" x14ac:dyDescent="0.25">
      <c r="A118">
        <f t="shared" si="10"/>
        <v>40295</v>
      </c>
      <c r="B118">
        <f t="shared" si="11"/>
        <v>2010</v>
      </c>
      <c r="C118">
        <f t="shared" si="12"/>
        <v>4</v>
      </c>
      <c r="D118" t="str">
        <f t="shared" si="13"/>
        <v>April</v>
      </c>
      <c r="E118" t="str">
        <f t="shared" si="14"/>
        <v>Q2</v>
      </c>
      <c r="F118" t="str">
        <f t="shared" si="15"/>
        <v>2010-Apr</v>
      </c>
      <c r="G118">
        <f t="shared" si="16"/>
        <v>2</v>
      </c>
      <c r="H118" t="str">
        <f t="shared" si="17"/>
        <v>Tuesday</v>
      </c>
      <c r="I118" t="str">
        <f t="shared" si="18"/>
        <v>FM1</v>
      </c>
      <c r="J118" t="str">
        <f t="shared" si="19"/>
        <v>FQ-1</v>
      </c>
    </row>
    <row r="119" spans="1:10" x14ac:dyDescent="0.25">
      <c r="A119">
        <f t="shared" si="10"/>
        <v>40296</v>
      </c>
      <c r="B119">
        <f t="shared" si="11"/>
        <v>2010</v>
      </c>
      <c r="C119">
        <f t="shared" si="12"/>
        <v>4</v>
      </c>
      <c r="D119" t="str">
        <f t="shared" si="13"/>
        <v>April</v>
      </c>
      <c r="E119" t="str">
        <f t="shared" si="14"/>
        <v>Q2</v>
      </c>
      <c r="F119" t="str">
        <f t="shared" si="15"/>
        <v>2010-Apr</v>
      </c>
      <c r="G119">
        <f t="shared" si="16"/>
        <v>3</v>
      </c>
      <c r="H119" t="str">
        <f t="shared" si="17"/>
        <v>Wednesday</v>
      </c>
      <c r="I119" t="str">
        <f t="shared" si="18"/>
        <v>FM1</v>
      </c>
      <c r="J119" t="str">
        <f t="shared" si="19"/>
        <v>FQ-1</v>
      </c>
    </row>
    <row r="120" spans="1:10" x14ac:dyDescent="0.25">
      <c r="A120">
        <f t="shared" si="10"/>
        <v>40297</v>
      </c>
      <c r="B120">
        <f t="shared" si="11"/>
        <v>2010</v>
      </c>
      <c r="C120">
        <f t="shared" si="12"/>
        <v>4</v>
      </c>
      <c r="D120" t="str">
        <f t="shared" si="13"/>
        <v>April</v>
      </c>
      <c r="E120" t="str">
        <f t="shared" si="14"/>
        <v>Q2</v>
      </c>
      <c r="F120" t="str">
        <f t="shared" si="15"/>
        <v>2010-Apr</v>
      </c>
      <c r="G120">
        <f t="shared" si="16"/>
        <v>4</v>
      </c>
      <c r="H120" t="str">
        <f t="shared" si="17"/>
        <v>Thursday</v>
      </c>
      <c r="I120" t="str">
        <f t="shared" si="18"/>
        <v>FM1</v>
      </c>
      <c r="J120" t="str">
        <f t="shared" si="19"/>
        <v>FQ-1</v>
      </c>
    </row>
    <row r="121" spans="1:10" x14ac:dyDescent="0.25">
      <c r="A121">
        <f t="shared" si="10"/>
        <v>40298</v>
      </c>
      <c r="B121">
        <f t="shared" si="11"/>
        <v>2010</v>
      </c>
      <c r="C121">
        <f t="shared" si="12"/>
        <v>4</v>
      </c>
      <c r="D121" t="str">
        <f t="shared" si="13"/>
        <v>April</v>
      </c>
      <c r="E121" t="str">
        <f t="shared" si="14"/>
        <v>Q2</v>
      </c>
      <c r="F121" t="str">
        <f t="shared" si="15"/>
        <v>2010-Apr</v>
      </c>
      <c r="G121">
        <f t="shared" si="16"/>
        <v>5</v>
      </c>
      <c r="H121" t="str">
        <f t="shared" si="17"/>
        <v>Friday</v>
      </c>
      <c r="I121" t="str">
        <f t="shared" si="18"/>
        <v>FM1</v>
      </c>
      <c r="J121" t="str">
        <f t="shared" si="19"/>
        <v>FQ-1</v>
      </c>
    </row>
    <row r="122" spans="1:10" x14ac:dyDescent="0.25">
      <c r="A122">
        <f t="shared" si="10"/>
        <v>40299</v>
      </c>
      <c r="B122">
        <f t="shared" si="11"/>
        <v>2010</v>
      </c>
      <c r="C122">
        <f t="shared" si="12"/>
        <v>5</v>
      </c>
      <c r="D122" t="str">
        <f t="shared" si="13"/>
        <v>May</v>
      </c>
      <c r="E122" t="str">
        <f t="shared" si="14"/>
        <v>Q2</v>
      </c>
      <c r="F122" t="str">
        <f t="shared" si="15"/>
        <v>2010-May</v>
      </c>
      <c r="G122">
        <f t="shared" si="16"/>
        <v>6</v>
      </c>
      <c r="H122" t="str">
        <f t="shared" si="17"/>
        <v>Saturday</v>
      </c>
      <c r="I122" t="str">
        <f t="shared" si="18"/>
        <v>FM2</v>
      </c>
      <c r="J122" t="str">
        <f t="shared" si="19"/>
        <v>FQ-1</v>
      </c>
    </row>
    <row r="123" spans="1:10" x14ac:dyDescent="0.25">
      <c r="A123">
        <f t="shared" si="10"/>
        <v>40300</v>
      </c>
      <c r="B123">
        <f t="shared" si="11"/>
        <v>2010</v>
      </c>
      <c r="C123">
        <f t="shared" si="12"/>
        <v>5</v>
      </c>
      <c r="D123" t="str">
        <f t="shared" si="13"/>
        <v>May</v>
      </c>
      <c r="E123" t="str">
        <f t="shared" si="14"/>
        <v>Q2</v>
      </c>
      <c r="F123" t="str">
        <f t="shared" si="15"/>
        <v>2010-May</v>
      </c>
      <c r="G123">
        <f t="shared" si="16"/>
        <v>7</v>
      </c>
      <c r="H123" t="str">
        <f t="shared" si="17"/>
        <v>Sunday</v>
      </c>
      <c r="I123" t="str">
        <f t="shared" si="18"/>
        <v>FM2</v>
      </c>
      <c r="J123" t="str">
        <f t="shared" si="19"/>
        <v>FQ-1</v>
      </c>
    </row>
    <row r="124" spans="1:10" x14ac:dyDescent="0.25">
      <c r="A124">
        <f t="shared" si="10"/>
        <v>40301</v>
      </c>
      <c r="B124">
        <f t="shared" si="11"/>
        <v>2010</v>
      </c>
      <c r="C124">
        <f t="shared" si="12"/>
        <v>5</v>
      </c>
      <c r="D124" t="str">
        <f t="shared" si="13"/>
        <v>May</v>
      </c>
      <c r="E124" t="str">
        <f t="shared" si="14"/>
        <v>Q2</v>
      </c>
      <c r="F124" t="str">
        <f t="shared" si="15"/>
        <v>2010-May</v>
      </c>
      <c r="G124">
        <f t="shared" si="16"/>
        <v>1</v>
      </c>
      <c r="H124" t="str">
        <f t="shared" si="17"/>
        <v>Monday</v>
      </c>
      <c r="I124" t="str">
        <f t="shared" si="18"/>
        <v>FM2</v>
      </c>
      <c r="J124" t="str">
        <f t="shared" si="19"/>
        <v>FQ-1</v>
      </c>
    </row>
    <row r="125" spans="1:10" x14ac:dyDescent="0.25">
      <c r="A125">
        <f t="shared" si="10"/>
        <v>40302</v>
      </c>
      <c r="B125">
        <f t="shared" si="11"/>
        <v>2010</v>
      </c>
      <c r="C125">
        <f t="shared" si="12"/>
        <v>5</v>
      </c>
      <c r="D125" t="str">
        <f t="shared" si="13"/>
        <v>May</v>
      </c>
      <c r="E125" t="str">
        <f t="shared" si="14"/>
        <v>Q2</v>
      </c>
      <c r="F125" t="str">
        <f t="shared" si="15"/>
        <v>2010-May</v>
      </c>
      <c r="G125">
        <f t="shared" si="16"/>
        <v>2</v>
      </c>
      <c r="H125" t="str">
        <f t="shared" si="17"/>
        <v>Tuesday</v>
      </c>
      <c r="I125" t="str">
        <f t="shared" si="18"/>
        <v>FM2</v>
      </c>
      <c r="J125" t="str">
        <f t="shared" si="19"/>
        <v>FQ-1</v>
      </c>
    </row>
    <row r="126" spans="1:10" x14ac:dyDescent="0.25">
      <c r="A126">
        <f t="shared" si="10"/>
        <v>40303</v>
      </c>
      <c r="B126">
        <f t="shared" si="11"/>
        <v>2010</v>
      </c>
      <c r="C126">
        <f t="shared" si="12"/>
        <v>5</v>
      </c>
      <c r="D126" t="str">
        <f t="shared" si="13"/>
        <v>May</v>
      </c>
      <c r="E126" t="str">
        <f t="shared" si="14"/>
        <v>Q2</v>
      </c>
      <c r="F126" t="str">
        <f t="shared" si="15"/>
        <v>2010-May</v>
      </c>
      <c r="G126">
        <f t="shared" si="16"/>
        <v>3</v>
      </c>
      <c r="H126" t="str">
        <f t="shared" si="17"/>
        <v>Wednesday</v>
      </c>
      <c r="I126" t="str">
        <f t="shared" si="18"/>
        <v>FM2</v>
      </c>
      <c r="J126" t="str">
        <f t="shared" si="19"/>
        <v>FQ-1</v>
      </c>
    </row>
    <row r="127" spans="1:10" x14ac:dyDescent="0.25">
      <c r="A127">
        <f t="shared" si="10"/>
        <v>40304</v>
      </c>
      <c r="B127">
        <f t="shared" si="11"/>
        <v>2010</v>
      </c>
      <c r="C127">
        <f t="shared" si="12"/>
        <v>5</v>
      </c>
      <c r="D127" t="str">
        <f t="shared" si="13"/>
        <v>May</v>
      </c>
      <c r="E127" t="str">
        <f t="shared" si="14"/>
        <v>Q2</v>
      </c>
      <c r="F127" t="str">
        <f t="shared" si="15"/>
        <v>2010-May</v>
      </c>
      <c r="G127">
        <f t="shared" si="16"/>
        <v>4</v>
      </c>
      <c r="H127" t="str">
        <f t="shared" si="17"/>
        <v>Thursday</v>
      </c>
      <c r="I127" t="str">
        <f t="shared" si="18"/>
        <v>FM2</v>
      </c>
      <c r="J127" t="str">
        <f t="shared" si="19"/>
        <v>FQ-1</v>
      </c>
    </row>
    <row r="128" spans="1:10" x14ac:dyDescent="0.25">
      <c r="A128">
        <f t="shared" si="10"/>
        <v>40305</v>
      </c>
      <c r="B128">
        <f t="shared" si="11"/>
        <v>2010</v>
      </c>
      <c r="C128">
        <f t="shared" si="12"/>
        <v>5</v>
      </c>
      <c r="D128" t="str">
        <f t="shared" si="13"/>
        <v>May</v>
      </c>
      <c r="E128" t="str">
        <f t="shared" si="14"/>
        <v>Q2</v>
      </c>
      <c r="F128" t="str">
        <f t="shared" si="15"/>
        <v>2010-May</v>
      </c>
      <c r="G128">
        <f t="shared" si="16"/>
        <v>5</v>
      </c>
      <c r="H128" t="str">
        <f t="shared" si="17"/>
        <v>Friday</v>
      </c>
      <c r="I128" t="str">
        <f t="shared" si="18"/>
        <v>FM2</v>
      </c>
      <c r="J128" t="str">
        <f t="shared" si="19"/>
        <v>FQ-1</v>
      </c>
    </row>
    <row r="129" spans="1:10" x14ac:dyDescent="0.25">
      <c r="A129">
        <f t="shared" si="10"/>
        <v>40306</v>
      </c>
      <c r="B129">
        <f t="shared" si="11"/>
        <v>2010</v>
      </c>
      <c r="C129">
        <f t="shared" si="12"/>
        <v>5</v>
      </c>
      <c r="D129" t="str">
        <f t="shared" si="13"/>
        <v>May</v>
      </c>
      <c r="E129" t="str">
        <f t="shared" si="14"/>
        <v>Q2</v>
      </c>
      <c r="F129" t="str">
        <f t="shared" si="15"/>
        <v>2010-May</v>
      </c>
      <c r="G129">
        <f t="shared" si="16"/>
        <v>6</v>
      </c>
      <c r="H129" t="str">
        <f t="shared" si="17"/>
        <v>Saturday</v>
      </c>
      <c r="I129" t="str">
        <f t="shared" si="18"/>
        <v>FM2</v>
      </c>
      <c r="J129" t="str">
        <f t="shared" si="19"/>
        <v>FQ-1</v>
      </c>
    </row>
    <row r="130" spans="1:10" x14ac:dyDescent="0.25">
      <c r="A130">
        <f t="shared" si="10"/>
        <v>40307</v>
      </c>
      <c r="B130">
        <f t="shared" si="11"/>
        <v>2010</v>
      </c>
      <c r="C130">
        <f t="shared" si="12"/>
        <v>5</v>
      </c>
      <c r="D130" t="str">
        <f t="shared" si="13"/>
        <v>May</v>
      </c>
      <c r="E130" t="str">
        <f t="shared" si="14"/>
        <v>Q2</v>
      </c>
      <c r="F130" t="str">
        <f t="shared" si="15"/>
        <v>2010-May</v>
      </c>
      <c r="G130">
        <f t="shared" si="16"/>
        <v>7</v>
      </c>
      <c r="H130" t="str">
        <f t="shared" si="17"/>
        <v>Sunday</v>
      </c>
      <c r="I130" t="str">
        <f t="shared" si="18"/>
        <v>FM2</v>
      </c>
      <c r="J130" t="str">
        <f t="shared" si="19"/>
        <v>FQ-1</v>
      </c>
    </row>
    <row r="131" spans="1:10" x14ac:dyDescent="0.25">
      <c r="A131">
        <f t="shared" ref="A131:A194" si="20">IF($O$1+ROW(A130)-1&lt;=$O$3,$O$1+ROW(A130)-1,"")</f>
        <v>40308</v>
      </c>
      <c r="B131">
        <f t="shared" ref="B131:B194" si="21">YEAR(A131)</f>
        <v>2010</v>
      </c>
      <c r="C131">
        <f t="shared" ref="C131:C194" si="22">MONTH(A131)</f>
        <v>5</v>
      </c>
      <c r="D131" t="str">
        <f t="shared" ref="D131:D194" si="23">TEXT(A131,"mmmm")</f>
        <v>May</v>
      </c>
      <c r="E131" t="str">
        <f t="shared" ref="E131:E194" si="24">"Q"&amp;ROUNDUP(MONTH(A131)/3,0)</f>
        <v>Q2</v>
      </c>
      <c r="F131" t="str">
        <f t="shared" ref="F131:F194" si="25">TEXT(A131,"yyyy-mmm")</f>
        <v>2010-May</v>
      </c>
      <c r="G131">
        <f t="shared" ref="G131:G194" si="26">WEEKDAY(A131,2)</f>
        <v>1</v>
      </c>
      <c r="H131" t="str">
        <f t="shared" ref="H131:H194" si="27">TEXT(A131,"dddd")</f>
        <v>Monday</v>
      </c>
      <c r="I131" t="str">
        <f t="shared" ref="I131:I194" si="28">"FM"&amp;MOD(MONTH(A131)-4,12)+1</f>
        <v>FM2</v>
      </c>
      <c r="J131" t="str">
        <f t="shared" ref="J131:J194" si="29">"FQ-" &amp; INT((MOD(MONTH(A131)-4,12)/3)+1)</f>
        <v>FQ-1</v>
      </c>
    </row>
    <row r="132" spans="1:10" x14ac:dyDescent="0.25">
      <c r="A132">
        <f t="shared" si="20"/>
        <v>40309</v>
      </c>
      <c r="B132">
        <f t="shared" si="21"/>
        <v>2010</v>
      </c>
      <c r="C132">
        <f t="shared" si="22"/>
        <v>5</v>
      </c>
      <c r="D132" t="str">
        <f t="shared" si="23"/>
        <v>May</v>
      </c>
      <c r="E132" t="str">
        <f t="shared" si="24"/>
        <v>Q2</v>
      </c>
      <c r="F132" t="str">
        <f t="shared" si="25"/>
        <v>2010-May</v>
      </c>
      <c r="G132">
        <f t="shared" si="26"/>
        <v>2</v>
      </c>
      <c r="H132" t="str">
        <f t="shared" si="27"/>
        <v>Tuesday</v>
      </c>
      <c r="I132" t="str">
        <f t="shared" si="28"/>
        <v>FM2</v>
      </c>
      <c r="J132" t="str">
        <f t="shared" si="29"/>
        <v>FQ-1</v>
      </c>
    </row>
    <row r="133" spans="1:10" x14ac:dyDescent="0.25">
      <c r="A133">
        <f t="shared" si="20"/>
        <v>40310</v>
      </c>
      <c r="B133">
        <f t="shared" si="21"/>
        <v>2010</v>
      </c>
      <c r="C133">
        <f t="shared" si="22"/>
        <v>5</v>
      </c>
      <c r="D133" t="str">
        <f t="shared" si="23"/>
        <v>May</v>
      </c>
      <c r="E133" t="str">
        <f t="shared" si="24"/>
        <v>Q2</v>
      </c>
      <c r="F133" t="str">
        <f t="shared" si="25"/>
        <v>2010-May</v>
      </c>
      <c r="G133">
        <f t="shared" si="26"/>
        <v>3</v>
      </c>
      <c r="H133" t="str">
        <f t="shared" si="27"/>
        <v>Wednesday</v>
      </c>
      <c r="I133" t="str">
        <f t="shared" si="28"/>
        <v>FM2</v>
      </c>
      <c r="J133" t="str">
        <f t="shared" si="29"/>
        <v>FQ-1</v>
      </c>
    </row>
    <row r="134" spans="1:10" x14ac:dyDescent="0.25">
      <c r="A134">
        <f t="shared" si="20"/>
        <v>40311</v>
      </c>
      <c r="B134">
        <f t="shared" si="21"/>
        <v>2010</v>
      </c>
      <c r="C134">
        <f t="shared" si="22"/>
        <v>5</v>
      </c>
      <c r="D134" t="str">
        <f t="shared" si="23"/>
        <v>May</v>
      </c>
      <c r="E134" t="str">
        <f t="shared" si="24"/>
        <v>Q2</v>
      </c>
      <c r="F134" t="str">
        <f t="shared" si="25"/>
        <v>2010-May</v>
      </c>
      <c r="G134">
        <f t="shared" si="26"/>
        <v>4</v>
      </c>
      <c r="H134" t="str">
        <f t="shared" si="27"/>
        <v>Thursday</v>
      </c>
      <c r="I134" t="str">
        <f t="shared" si="28"/>
        <v>FM2</v>
      </c>
      <c r="J134" t="str">
        <f t="shared" si="29"/>
        <v>FQ-1</v>
      </c>
    </row>
    <row r="135" spans="1:10" x14ac:dyDescent="0.25">
      <c r="A135">
        <f t="shared" si="20"/>
        <v>40312</v>
      </c>
      <c r="B135">
        <f t="shared" si="21"/>
        <v>2010</v>
      </c>
      <c r="C135">
        <f t="shared" si="22"/>
        <v>5</v>
      </c>
      <c r="D135" t="str">
        <f t="shared" si="23"/>
        <v>May</v>
      </c>
      <c r="E135" t="str">
        <f t="shared" si="24"/>
        <v>Q2</v>
      </c>
      <c r="F135" t="str">
        <f t="shared" si="25"/>
        <v>2010-May</v>
      </c>
      <c r="G135">
        <f t="shared" si="26"/>
        <v>5</v>
      </c>
      <c r="H135" t="str">
        <f t="shared" si="27"/>
        <v>Friday</v>
      </c>
      <c r="I135" t="str">
        <f t="shared" si="28"/>
        <v>FM2</v>
      </c>
      <c r="J135" t="str">
        <f t="shared" si="29"/>
        <v>FQ-1</v>
      </c>
    </row>
    <row r="136" spans="1:10" x14ac:dyDescent="0.25">
      <c r="A136">
        <f t="shared" si="20"/>
        <v>40313</v>
      </c>
      <c r="B136">
        <f t="shared" si="21"/>
        <v>2010</v>
      </c>
      <c r="C136">
        <f t="shared" si="22"/>
        <v>5</v>
      </c>
      <c r="D136" t="str">
        <f t="shared" si="23"/>
        <v>May</v>
      </c>
      <c r="E136" t="str">
        <f t="shared" si="24"/>
        <v>Q2</v>
      </c>
      <c r="F136" t="str">
        <f t="shared" si="25"/>
        <v>2010-May</v>
      </c>
      <c r="G136">
        <f t="shared" si="26"/>
        <v>6</v>
      </c>
      <c r="H136" t="str">
        <f t="shared" si="27"/>
        <v>Saturday</v>
      </c>
      <c r="I136" t="str">
        <f t="shared" si="28"/>
        <v>FM2</v>
      </c>
      <c r="J136" t="str">
        <f t="shared" si="29"/>
        <v>FQ-1</v>
      </c>
    </row>
    <row r="137" spans="1:10" x14ac:dyDescent="0.25">
      <c r="A137">
        <f t="shared" si="20"/>
        <v>40314</v>
      </c>
      <c r="B137">
        <f t="shared" si="21"/>
        <v>2010</v>
      </c>
      <c r="C137">
        <f t="shared" si="22"/>
        <v>5</v>
      </c>
      <c r="D137" t="str">
        <f t="shared" si="23"/>
        <v>May</v>
      </c>
      <c r="E137" t="str">
        <f t="shared" si="24"/>
        <v>Q2</v>
      </c>
      <c r="F137" t="str">
        <f t="shared" si="25"/>
        <v>2010-May</v>
      </c>
      <c r="G137">
        <f t="shared" si="26"/>
        <v>7</v>
      </c>
      <c r="H137" t="str">
        <f t="shared" si="27"/>
        <v>Sunday</v>
      </c>
      <c r="I137" t="str">
        <f t="shared" si="28"/>
        <v>FM2</v>
      </c>
      <c r="J137" t="str">
        <f t="shared" si="29"/>
        <v>FQ-1</v>
      </c>
    </row>
    <row r="138" spans="1:10" x14ac:dyDescent="0.25">
      <c r="A138">
        <f t="shared" si="20"/>
        <v>40315</v>
      </c>
      <c r="B138">
        <f t="shared" si="21"/>
        <v>2010</v>
      </c>
      <c r="C138">
        <f t="shared" si="22"/>
        <v>5</v>
      </c>
      <c r="D138" t="str">
        <f t="shared" si="23"/>
        <v>May</v>
      </c>
      <c r="E138" t="str">
        <f t="shared" si="24"/>
        <v>Q2</v>
      </c>
      <c r="F138" t="str">
        <f t="shared" si="25"/>
        <v>2010-May</v>
      </c>
      <c r="G138">
        <f t="shared" si="26"/>
        <v>1</v>
      </c>
      <c r="H138" t="str">
        <f t="shared" si="27"/>
        <v>Monday</v>
      </c>
      <c r="I138" t="str">
        <f t="shared" si="28"/>
        <v>FM2</v>
      </c>
      <c r="J138" t="str">
        <f t="shared" si="29"/>
        <v>FQ-1</v>
      </c>
    </row>
    <row r="139" spans="1:10" x14ac:dyDescent="0.25">
      <c r="A139">
        <f t="shared" si="20"/>
        <v>40316</v>
      </c>
      <c r="B139">
        <f t="shared" si="21"/>
        <v>2010</v>
      </c>
      <c r="C139">
        <f t="shared" si="22"/>
        <v>5</v>
      </c>
      <c r="D139" t="str">
        <f t="shared" si="23"/>
        <v>May</v>
      </c>
      <c r="E139" t="str">
        <f t="shared" si="24"/>
        <v>Q2</v>
      </c>
      <c r="F139" t="str">
        <f t="shared" si="25"/>
        <v>2010-May</v>
      </c>
      <c r="G139">
        <f t="shared" si="26"/>
        <v>2</v>
      </c>
      <c r="H139" t="str">
        <f t="shared" si="27"/>
        <v>Tuesday</v>
      </c>
      <c r="I139" t="str">
        <f t="shared" si="28"/>
        <v>FM2</v>
      </c>
      <c r="J139" t="str">
        <f t="shared" si="29"/>
        <v>FQ-1</v>
      </c>
    </row>
    <row r="140" spans="1:10" x14ac:dyDescent="0.25">
      <c r="A140">
        <f t="shared" si="20"/>
        <v>40317</v>
      </c>
      <c r="B140">
        <f t="shared" si="21"/>
        <v>2010</v>
      </c>
      <c r="C140">
        <f t="shared" si="22"/>
        <v>5</v>
      </c>
      <c r="D140" t="str">
        <f t="shared" si="23"/>
        <v>May</v>
      </c>
      <c r="E140" t="str">
        <f t="shared" si="24"/>
        <v>Q2</v>
      </c>
      <c r="F140" t="str">
        <f t="shared" si="25"/>
        <v>2010-May</v>
      </c>
      <c r="G140">
        <f t="shared" si="26"/>
        <v>3</v>
      </c>
      <c r="H140" t="str">
        <f t="shared" si="27"/>
        <v>Wednesday</v>
      </c>
      <c r="I140" t="str">
        <f t="shared" si="28"/>
        <v>FM2</v>
      </c>
      <c r="J140" t="str">
        <f t="shared" si="29"/>
        <v>FQ-1</v>
      </c>
    </row>
    <row r="141" spans="1:10" x14ac:dyDescent="0.25">
      <c r="A141">
        <f t="shared" si="20"/>
        <v>40318</v>
      </c>
      <c r="B141">
        <f t="shared" si="21"/>
        <v>2010</v>
      </c>
      <c r="C141">
        <f t="shared" si="22"/>
        <v>5</v>
      </c>
      <c r="D141" t="str">
        <f t="shared" si="23"/>
        <v>May</v>
      </c>
      <c r="E141" t="str">
        <f t="shared" si="24"/>
        <v>Q2</v>
      </c>
      <c r="F141" t="str">
        <f t="shared" si="25"/>
        <v>2010-May</v>
      </c>
      <c r="G141">
        <f t="shared" si="26"/>
        <v>4</v>
      </c>
      <c r="H141" t="str">
        <f t="shared" si="27"/>
        <v>Thursday</v>
      </c>
      <c r="I141" t="str">
        <f t="shared" si="28"/>
        <v>FM2</v>
      </c>
      <c r="J141" t="str">
        <f t="shared" si="29"/>
        <v>FQ-1</v>
      </c>
    </row>
    <row r="142" spans="1:10" x14ac:dyDescent="0.25">
      <c r="A142">
        <f t="shared" si="20"/>
        <v>40319</v>
      </c>
      <c r="B142">
        <f t="shared" si="21"/>
        <v>2010</v>
      </c>
      <c r="C142">
        <f t="shared" si="22"/>
        <v>5</v>
      </c>
      <c r="D142" t="str">
        <f t="shared" si="23"/>
        <v>May</v>
      </c>
      <c r="E142" t="str">
        <f t="shared" si="24"/>
        <v>Q2</v>
      </c>
      <c r="F142" t="str">
        <f t="shared" si="25"/>
        <v>2010-May</v>
      </c>
      <c r="G142">
        <f t="shared" si="26"/>
        <v>5</v>
      </c>
      <c r="H142" t="str">
        <f t="shared" si="27"/>
        <v>Friday</v>
      </c>
      <c r="I142" t="str">
        <f t="shared" si="28"/>
        <v>FM2</v>
      </c>
      <c r="J142" t="str">
        <f t="shared" si="29"/>
        <v>FQ-1</v>
      </c>
    </row>
    <row r="143" spans="1:10" x14ac:dyDescent="0.25">
      <c r="A143">
        <f t="shared" si="20"/>
        <v>40320</v>
      </c>
      <c r="B143">
        <f t="shared" si="21"/>
        <v>2010</v>
      </c>
      <c r="C143">
        <f t="shared" si="22"/>
        <v>5</v>
      </c>
      <c r="D143" t="str">
        <f t="shared" si="23"/>
        <v>May</v>
      </c>
      <c r="E143" t="str">
        <f t="shared" si="24"/>
        <v>Q2</v>
      </c>
      <c r="F143" t="str">
        <f t="shared" si="25"/>
        <v>2010-May</v>
      </c>
      <c r="G143">
        <f t="shared" si="26"/>
        <v>6</v>
      </c>
      <c r="H143" t="str">
        <f t="shared" si="27"/>
        <v>Saturday</v>
      </c>
      <c r="I143" t="str">
        <f t="shared" si="28"/>
        <v>FM2</v>
      </c>
      <c r="J143" t="str">
        <f t="shared" si="29"/>
        <v>FQ-1</v>
      </c>
    </row>
    <row r="144" spans="1:10" x14ac:dyDescent="0.25">
      <c r="A144">
        <f t="shared" si="20"/>
        <v>40321</v>
      </c>
      <c r="B144">
        <f t="shared" si="21"/>
        <v>2010</v>
      </c>
      <c r="C144">
        <f t="shared" si="22"/>
        <v>5</v>
      </c>
      <c r="D144" t="str">
        <f t="shared" si="23"/>
        <v>May</v>
      </c>
      <c r="E144" t="str">
        <f t="shared" si="24"/>
        <v>Q2</v>
      </c>
      <c r="F144" t="str">
        <f t="shared" si="25"/>
        <v>2010-May</v>
      </c>
      <c r="G144">
        <f t="shared" si="26"/>
        <v>7</v>
      </c>
      <c r="H144" t="str">
        <f t="shared" si="27"/>
        <v>Sunday</v>
      </c>
      <c r="I144" t="str">
        <f t="shared" si="28"/>
        <v>FM2</v>
      </c>
      <c r="J144" t="str">
        <f t="shared" si="29"/>
        <v>FQ-1</v>
      </c>
    </row>
    <row r="145" spans="1:10" x14ac:dyDescent="0.25">
      <c r="A145">
        <f t="shared" si="20"/>
        <v>40322</v>
      </c>
      <c r="B145">
        <f t="shared" si="21"/>
        <v>2010</v>
      </c>
      <c r="C145">
        <f t="shared" si="22"/>
        <v>5</v>
      </c>
      <c r="D145" t="str">
        <f t="shared" si="23"/>
        <v>May</v>
      </c>
      <c r="E145" t="str">
        <f t="shared" si="24"/>
        <v>Q2</v>
      </c>
      <c r="F145" t="str">
        <f t="shared" si="25"/>
        <v>2010-May</v>
      </c>
      <c r="G145">
        <f t="shared" si="26"/>
        <v>1</v>
      </c>
      <c r="H145" t="str">
        <f t="shared" si="27"/>
        <v>Monday</v>
      </c>
      <c r="I145" t="str">
        <f t="shared" si="28"/>
        <v>FM2</v>
      </c>
      <c r="J145" t="str">
        <f t="shared" si="29"/>
        <v>FQ-1</v>
      </c>
    </row>
    <row r="146" spans="1:10" x14ac:dyDescent="0.25">
      <c r="A146">
        <f t="shared" si="20"/>
        <v>40323</v>
      </c>
      <c r="B146">
        <f t="shared" si="21"/>
        <v>2010</v>
      </c>
      <c r="C146">
        <f t="shared" si="22"/>
        <v>5</v>
      </c>
      <c r="D146" t="str">
        <f t="shared" si="23"/>
        <v>May</v>
      </c>
      <c r="E146" t="str">
        <f t="shared" si="24"/>
        <v>Q2</v>
      </c>
      <c r="F146" t="str">
        <f t="shared" si="25"/>
        <v>2010-May</v>
      </c>
      <c r="G146">
        <f t="shared" si="26"/>
        <v>2</v>
      </c>
      <c r="H146" t="str">
        <f t="shared" si="27"/>
        <v>Tuesday</v>
      </c>
      <c r="I146" t="str">
        <f t="shared" si="28"/>
        <v>FM2</v>
      </c>
      <c r="J146" t="str">
        <f t="shared" si="29"/>
        <v>FQ-1</v>
      </c>
    </row>
    <row r="147" spans="1:10" x14ac:dyDescent="0.25">
      <c r="A147">
        <f t="shared" si="20"/>
        <v>40324</v>
      </c>
      <c r="B147">
        <f t="shared" si="21"/>
        <v>2010</v>
      </c>
      <c r="C147">
        <f t="shared" si="22"/>
        <v>5</v>
      </c>
      <c r="D147" t="str">
        <f t="shared" si="23"/>
        <v>May</v>
      </c>
      <c r="E147" t="str">
        <f t="shared" si="24"/>
        <v>Q2</v>
      </c>
      <c r="F147" t="str">
        <f t="shared" si="25"/>
        <v>2010-May</v>
      </c>
      <c r="G147">
        <f t="shared" si="26"/>
        <v>3</v>
      </c>
      <c r="H147" t="str">
        <f t="shared" si="27"/>
        <v>Wednesday</v>
      </c>
      <c r="I147" t="str">
        <f t="shared" si="28"/>
        <v>FM2</v>
      </c>
      <c r="J147" t="str">
        <f t="shared" si="29"/>
        <v>FQ-1</v>
      </c>
    </row>
    <row r="148" spans="1:10" x14ac:dyDescent="0.25">
      <c r="A148">
        <f t="shared" si="20"/>
        <v>40325</v>
      </c>
      <c r="B148">
        <f t="shared" si="21"/>
        <v>2010</v>
      </c>
      <c r="C148">
        <f t="shared" si="22"/>
        <v>5</v>
      </c>
      <c r="D148" t="str">
        <f t="shared" si="23"/>
        <v>May</v>
      </c>
      <c r="E148" t="str">
        <f t="shared" si="24"/>
        <v>Q2</v>
      </c>
      <c r="F148" t="str">
        <f t="shared" si="25"/>
        <v>2010-May</v>
      </c>
      <c r="G148">
        <f t="shared" si="26"/>
        <v>4</v>
      </c>
      <c r="H148" t="str">
        <f t="shared" si="27"/>
        <v>Thursday</v>
      </c>
      <c r="I148" t="str">
        <f t="shared" si="28"/>
        <v>FM2</v>
      </c>
      <c r="J148" t="str">
        <f t="shared" si="29"/>
        <v>FQ-1</v>
      </c>
    </row>
    <row r="149" spans="1:10" x14ac:dyDescent="0.25">
      <c r="A149">
        <f t="shared" si="20"/>
        <v>40326</v>
      </c>
      <c r="B149">
        <f t="shared" si="21"/>
        <v>2010</v>
      </c>
      <c r="C149">
        <f t="shared" si="22"/>
        <v>5</v>
      </c>
      <c r="D149" t="str">
        <f t="shared" si="23"/>
        <v>May</v>
      </c>
      <c r="E149" t="str">
        <f t="shared" si="24"/>
        <v>Q2</v>
      </c>
      <c r="F149" t="str">
        <f t="shared" si="25"/>
        <v>2010-May</v>
      </c>
      <c r="G149">
        <f t="shared" si="26"/>
        <v>5</v>
      </c>
      <c r="H149" t="str">
        <f t="shared" si="27"/>
        <v>Friday</v>
      </c>
      <c r="I149" t="str">
        <f t="shared" si="28"/>
        <v>FM2</v>
      </c>
      <c r="J149" t="str">
        <f t="shared" si="29"/>
        <v>FQ-1</v>
      </c>
    </row>
    <row r="150" spans="1:10" x14ac:dyDescent="0.25">
      <c r="A150">
        <f t="shared" si="20"/>
        <v>40327</v>
      </c>
      <c r="B150">
        <f t="shared" si="21"/>
        <v>2010</v>
      </c>
      <c r="C150">
        <f t="shared" si="22"/>
        <v>5</v>
      </c>
      <c r="D150" t="str">
        <f t="shared" si="23"/>
        <v>May</v>
      </c>
      <c r="E150" t="str">
        <f t="shared" si="24"/>
        <v>Q2</v>
      </c>
      <c r="F150" t="str">
        <f t="shared" si="25"/>
        <v>2010-May</v>
      </c>
      <c r="G150">
        <f t="shared" si="26"/>
        <v>6</v>
      </c>
      <c r="H150" t="str">
        <f t="shared" si="27"/>
        <v>Saturday</v>
      </c>
      <c r="I150" t="str">
        <f t="shared" si="28"/>
        <v>FM2</v>
      </c>
      <c r="J150" t="str">
        <f t="shared" si="29"/>
        <v>FQ-1</v>
      </c>
    </row>
    <row r="151" spans="1:10" x14ac:dyDescent="0.25">
      <c r="A151">
        <f t="shared" si="20"/>
        <v>40328</v>
      </c>
      <c r="B151">
        <f t="shared" si="21"/>
        <v>2010</v>
      </c>
      <c r="C151">
        <f t="shared" si="22"/>
        <v>5</v>
      </c>
      <c r="D151" t="str">
        <f t="shared" si="23"/>
        <v>May</v>
      </c>
      <c r="E151" t="str">
        <f t="shared" si="24"/>
        <v>Q2</v>
      </c>
      <c r="F151" t="str">
        <f t="shared" si="25"/>
        <v>2010-May</v>
      </c>
      <c r="G151">
        <f t="shared" si="26"/>
        <v>7</v>
      </c>
      <c r="H151" t="str">
        <f t="shared" si="27"/>
        <v>Sunday</v>
      </c>
      <c r="I151" t="str">
        <f t="shared" si="28"/>
        <v>FM2</v>
      </c>
      <c r="J151" t="str">
        <f t="shared" si="29"/>
        <v>FQ-1</v>
      </c>
    </row>
    <row r="152" spans="1:10" x14ac:dyDescent="0.25">
      <c r="A152">
        <f t="shared" si="20"/>
        <v>40329</v>
      </c>
      <c r="B152">
        <f t="shared" si="21"/>
        <v>2010</v>
      </c>
      <c r="C152">
        <f t="shared" si="22"/>
        <v>5</v>
      </c>
      <c r="D152" t="str">
        <f t="shared" si="23"/>
        <v>May</v>
      </c>
      <c r="E152" t="str">
        <f t="shared" si="24"/>
        <v>Q2</v>
      </c>
      <c r="F152" t="str">
        <f t="shared" si="25"/>
        <v>2010-May</v>
      </c>
      <c r="G152">
        <f t="shared" si="26"/>
        <v>1</v>
      </c>
      <c r="H152" t="str">
        <f t="shared" si="27"/>
        <v>Monday</v>
      </c>
      <c r="I152" t="str">
        <f t="shared" si="28"/>
        <v>FM2</v>
      </c>
      <c r="J152" t="str">
        <f t="shared" si="29"/>
        <v>FQ-1</v>
      </c>
    </row>
    <row r="153" spans="1:10" x14ac:dyDescent="0.25">
      <c r="A153">
        <f t="shared" si="20"/>
        <v>40330</v>
      </c>
      <c r="B153">
        <f t="shared" si="21"/>
        <v>2010</v>
      </c>
      <c r="C153">
        <f t="shared" si="22"/>
        <v>6</v>
      </c>
      <c r="D153" t="str">
        <f t="shared" si="23"/>
        <v>June</v>
      </c>
      <c r="E153" t="str">
        <f t="shared" si="24"/>
        <v>Q2</v>
      </c>
      <c r="F153" t="str">
        <f t="shared" si="25"/>
        <v>2010-Jun</v>
      </c>
      <c r="G153">
        <f t="shared" si="26"/>
        <v>2</v>
      </c>
      <c r="H153" t="str">
        <f t="shared" si="27"/>
        <v>Tuesday</v>
      </c>
      <c r="I153" t="str">
        <f t="shared" si="28"/>
        <v>FM3</v>
      </c>
      <c r="J153" t="str">
        <f t="shared" si="29"/>
        <v>FQ-1</v>
      </c>
    </row>
    <row r="154" spans="1:10" x14ac:dyDescent="0.25">
      <c r="A154">
        <f t="shared" si="20"/>
        <v>40331</v>
      </c>
      <c r="B154">
        <f t="shared" si="21"/>
        <v>2010</v>
      </c>
      <c r="C154">
        <f t="shared" si="22"/>
        <v>6</v>
      </c>
      <c r="D154" t="str">
        <f t="shared" si="23"/>
        <v>June</v>
      </c>
      <c r="E154" t="str">
        <f t="shared" si="24"/>
        <v>Q2</v>
      </c>
      <c r="F154" t="str">
        <f t="shared" si="25"/>
        <v>2010-Jun</v>
      </c>
      <c r="G154">
        <f t="shared" si="26"/>
        <v>3</v>
      </c>
      <c r="H154" t="str">
        <f t="shared" si="27"/>
        <v>Wednesday</v>
      </c>
      <c r="I154" t="str">
        <f t="shared" si="28"/>
        <v>FM3</v>
      </c>
      <c r="J154" t="str">
        <f t="shared" si="29"/>
        <v>FQ-1</v>
      </c>
    </row>
    <row r="155" spans="1:10" x14ac:dyDescent="0.25">
      <c r="A155">
        <f t="shared" si="20"/>
        <v>40332</v>
      </c>
      <c r="B155">
        <f t="shared" si="21"/>
        <v>2010</v>
      </c>
      <c r="C155">
        <f t="shared" si="22"/>
        <v>6</v>
      </c>
      <c r="D155" t="str">
        <f t="shared" si="23"/>
        <v>June</v>
      </c>
      <c r="E155" t="str">
        <f t="shared" si="24"/>
        <v>Q2</v>
      </c>
      <c r="F155" t="str">
        <f t="shared" si="25"/>
        <v>2010-Jun</v>
      </c>
      <c r="G155">
        <f t="shared" si="26"/>
        <v>4</v>
      </c>
      <c r="H155" t="str">
        <f t="shared" si="27"/>
        <v>Thursday</v>
      </c>
      <c r="I155" t="str">
        <f t="shared" si="28"/>
        <v>FM3</v>
      </c>
      <c r="J155" t="str">
        <f t="shared" si="29"/>
        <v>FQ-1</v>
      </c>
    </row>
    <row r="156" spans="1:10" x14ac:dyDescent="0.25">
      <c r="A156">
        <f t="shared" si="20"/>
        <v>40333</v>
      </c>
      <c r="B156">
        <f t="shared" si="21"/>
        <v>2010</v>
      </c>
      <c r="C156">
        <f t="shared" si="22"/>
        <v>6</v>
      </c>
      <c r="D156" t="str">
        <f t="shared" si="23"/>
        <v>June</v>
      </c>
      <c r="E156" t="str">
        <f t="shared" si="24"/>
        <v>Q2</v>
      </c>
      <c r="F156" t="str">
        <f t="shared" si="25"/>
        <v>2010-Jun</v>
      </c>
      <c r="G156">
        <f t="shared" si="26"/>
        <v>5</v>
      </c>
      <c r="H156" t="str">
        <f t="shared" si="27"/>
        <v>Friday</v>
      </c>
      <c r="I156" t="str">
        <f t="shared" si="28"/>
        <v>FM3</v>
      </c>
      <c r="J156" t="str">
        <f t="shared" si="29"/>
        <v>FQ-1</v>
      </c>
    </row>
    <row r="157" spans="1:10" x14ac:dyDescent="0.25">
      <c r="A157">
        <f t="shared" si="20"/>
        <v>40334</v>
      </c>
      <c r="B157">
        <f t="shared" si="21"/>
        <v>2010</v>
      </c>
      <c r="C157">
        <f t="shared" si="22"/>
        <v>6</v>
      </c>
      <c r="D157" t="str">
        <f t="shared" si="23"/>
        <v>June</v>
      </c>
      <c r="E157" t="str">
        <f t="shared" si="24"/>
        <v>Q2</v>
      </c>
      <c r="F157" t="str">
        <f t="shared" si="25"/>
        <v>2010-Jun</v>
      </c>
      <c r="G157">
        <f t="shared" si="26"/>
        <v>6</v>
      </c>
      <c r="H157" t="str">
        <f t="shared" si="27"/>
        <v>Saturday</v>
      </c>
      <c r="I157" t="str">
        <f t="shared" si="28"/>
        <v>FM3</v>
      </c>
      <c r="J157" t="str">
        <f t="shared" si="29"/>
        <v>FQ-1</v>
      </c>
    </row>
    <row r="158" spans="1:10" x14ac:dyDescent="0.25">
      <c r="A158">
        <f t="shared" si="20"/>
        <v>40335</v>
      </c>
      <c r="B158">
        <f t="shared" si="21"/>
        <v>2010</v>
      </c>
      <c r="C158">
        <f t="shared" si="22"/>
        <v>6</v>
      </c>
      <c r="D158" t="str">
        <f t="shared" si="23"/>
        <v>June</v>
      </c>
      <c r="E158" t="str">
        <f t="shared" si="24"/>
        <v>Q2</v>
      </c>
      <c r="F158" t="str">
        <f t="shared" si="25"/>
        <v>2010-Jun</v>
      </c>
      <c r="G158">
        <f t="shared" si="26"/>
        <v>7</v>
      </c>
      <c r="H158" t="str">
        <f t="shared" si="27"/>
        <v>Sunday</v>
      </c>
      <c r="I158" t="str">
        <f t="shared" si="28"/>
        <v>FM3</v>
      </c>
      <c r="J158" t="str">
        <f t="shared" si="29"/>
        <v>FQ-1</v>
      </c>
    </row>
    <row r="159" spans="1:10" x14ac:dyDescent="0.25">
      <c r="A159">
        <f t="shared" si="20"/>
        <v>40336</v>
      </c>
      <c r="B159">
        <f t="shared" si="21"/>
        <v>2010</v>
      </c>
      <c r="C159">
        <f t="shared" si="22"/>
        <v>6</v>
      </c>
      <c r="D159" t="str">
        <f t="shared" si="23"/>
        <v>June</v>
      </c>
      <c r="E159" t="str">
        <f t="shared" si="24"/>
        <v>Q2</v>
      </c>
      <c r="F159" t="str">
        <f t="shared" si="25"/>
        <v>2010-Jun</v>
      </c>
      <c r="G159">
        <f t="shared" si="26"/>
        <v>1</v>
      </c>
      <c r="H159" t="str">
        <f t="shared" si="27"/>
        <v>Monday</v>
      </c>
      <c r="I159" t="str">
        <f t="shared" si="28"/>
        <v>FM3</v>
      </c>
      <c r="J159" t="str">
        <f t="shared" si="29"/>
        <v>FQ-1</v>
      </c>
    </row>
    <row r="160" spans="1:10" x14ac:dyDescent="0.25">
      <c r="A160">
        <f t="shared" si="20"/>
        <v>40337</v>
      </c>
      <c r="B160">
        <f t="shared" si="21"/>
        <v>2010</v>
      </c>
      <c r="C160">
        <f t="shared" si="22"/>
        <v>6</v>
      </c>
      <c r="D160" t="str">
        <f t="shared" si="23"/>
        <v>June</v>
      </c>
      <c r="E160" t="str">
        <f t="shared" si="24"/>
        <v>Q2</v>
      </c>
      <c r="F160" t="str">
        <f t="shared" si="25"/>
        <v>2010-Jun</v>
      </c>
      <c r="G160">
        <f t="shared" si="26"/>
        <v>2</v>
      </c>
      <c r="H160" t="str">
        <f t="shared" si="27"/>
        <v>Tuesday</v>
      </c>
      <c r="I160" t="str">
        <f t="shared" si="28"/>
        <v>FM3</v>
      </c>
      <c r="J160" t="str">
        <f t="shared" si="29"/>
        <v>FQ-1</v>
      </c>
    </row>
    <row r="161" spans="1:10" x14ac:dyDescent="0.25">
      <c r="A161">
        <f t="shared" si="20"/>
        <v>40338</v>
      </c>
      <c r="B161">
        <f t="shared" si="21"/>
        <v>2010</v>
      </c>
      <c r="C161">
        <f t="shared" si="22"/>
        <v>6</v>
      </c>
      <c r="D161" t="str">
        <f t="shared" si="23"/>
        <v>June</v>
      </c>
      <c r="E161" t="str">
        <f t="shared" si="24"/>
        <v>Q2</v>
      </c>
      <c r="F161" t="str">
        <f t="shared" si="25"/>
        <v>2010-Jun</v>
      </c>
      <c r="G161">
        <f t="shared" si="26"/>
        <v>3</v>
      </c>
      <c r="H161" t="str">
        <f t="shared" si="27"/>
        <v>Wednesday</v>
      </c>
      <c r="I161" t="str">
        <f t="shared" si="28"/>
        <v>FM3</v>
      </c>
      <c r="J161" t="str">
        <f t="shared" si="29"/>
        <v>FQ-1</v>
      </c>
    </row>
    <row r="162" spans="1:10" x14ac:dyDescent="0.25">
      <c r="A162">
        <f t="shared" si="20"/>
        <v>40339</v>
      </c>
      <c r="B162">
        <f t="shared" si="21"/>
        <v>2010</v>
      </c>
      <c r="C162">
        <f t="shared" si="22"/>
        <v>6</v>
      </c>
      <c r="D162" t="str">
        <f t="shared" si="23"/>
        <v>June</v>
      </c>
      <c r="E162" t="str">
        <f t="shared" si="24"/>
        <v>Q2</v>
      </c>
      <c r="F162" t="str">
        <f t="shared" si="25"/>
        <v>2010-Jun</v>
      </c>
      <c r="G162">
        <f t="shared" si="26"/>
        <v>4</v>
      </c>
      <c r="H162" t="str">
        <f t="shared" si="27"/>
        <v>Thursday</v>
      </c>
      <c r="I162" t="str">
        <f t="shared" si="28"/>
        <v>FM3</v>
      </c>
      <c r="J162" t="str">
        <f t="shared" si="29"/>
        <v>FQ-1</v>
      </c>
    </row>
    <row r="163" spans="1:10" x14ac:dyDescent="0.25">
      <c r="A163">
        <f t="shared" si="20"/>
        <v>40340</v>
      </c>
      <c r="B163">
        <f t="shared" si="21"/>
        <v>2010</v>
      </c>
      <c r="C163">
        <f t="shared" si="22"/>
        <v>6</v>
      </c>
      <c r="D163" t="str">
        <f t="shared" si="23"/>
        <v>June</v>
      </c>
      <c r="E163" t="str">
        <f t="shared" si="24"/>
        <v>Q2</v>
      </c>
      <c r="F163" t="str">
        <f t="shared" si="25"/>
        <v>2010-Jun</v>
      </c>
      <c r="G163">
        <f t="shared" si="26"/>
        <v>5</v>
      </c>
      <c r="H163" t="str">
        <f t="shared" si="27"/>
        <v>Friday</v>
      </c>
      <c r="I163" t="str">
        <f t="shared" si="28"/>
        <v>FM3</v>
      </c>
      <c r="J163" t="str">
        <f t="shared" si="29"/>
        <v>FQ-1</v>
      </c>
    </row>
    <row r="164" spans="1:10" x14ac:dyDescent="0.25">
      <c r="A164">
        <f t="shared" si="20"/>
        <v>40341</v>
      </c>
      <c r="B164">
        <f t="shared" si="21"/>
        <v>2010</v>
      </c>
      <c r="C164">
        <f t="shared" si="22"/>
        <v>6</v>
      </c>
      <c r="D164" t="str">
        <f t="shared" si="23"/>
        <v>June</v>
      </c>
      <c r="E164" t="str">
        <f t="shared" si="24"/>
        <v>Q2</v>
      </c>
      <c r="F164" t="str">
        <f t="shared" si="25"/>
        <v>2010-Jun</v>
      </c>
      <c r="G164">
        <f t="shared" si="26"/>
        <v>6</v>
      </c>
      <c r="H164" t="str">
        <f t="shared" si="27"/>
        <v>Saturday</v>
      </c>
      <c r="I164" t="str">
        <f t="shared" si="28"/>
        <v>FM3</v>
      </c>
      <c r="J164" t="str">
        <f t="shared" si="29"/>
        <v>FQ-1</v>
      </c>
    </row>
    <row r="165" spans="1:10" x14ac:dyDescent="0.25">
      <c r="A165">
        <f t="shared" si="20"/>
        <v>40342</v>
      </c>
      <c r="B165">
        <f t="shared" si="21"/>
        <v>2010</v>
      </c>
      <c r="C165">
        <f t="shared" si="22"/>
        <v>6</v>
      </c>
      <c r="D165" t="str">
        <f t="shared" si="23"/>
        <v>June</v>
      </c>
      <c r="E165" t="str">
        <f t="shared" si="24"/>
        <v>Q2</v>
      </c>
      <c r="F165" t="str">
        <f t="shared" si="25"/>
        <v>2010-Jun</v>
      </c>
      <c r="G165">
        <f t="shared" si="26"/>
        <v>7</v>
      </c>
      <c r="H165" t="str">
        <f t="shared" si="27"/>
        <v>Sunday</v>
      </c>
      <c r="I165" t="str">
        <f t="shared" si="28"/>
        <v>FM3</v>
      </c>
      <c r="J165" t="str">
        <f t="shared" si="29"/>
        <v>FQ-1</v>
      </c>
    </row>
    <row r="166" spans="1:10" x14ac:dyDescent="0.25">
      <c r="A166">
        <f t="shared" si="20"/>
        <v>40343</v>
      </c>
      <c r="B166">
        <f t="shared" si="21"/>
        <v>2010</v>
      </c>
      <c r="C166">
        <f t="shared" si="22"/>
        <v>6</v>
      </c>
      <c r="D166" t="str">
        <f t="shared" si="23"/>
        <v>June</v>
      </c>
      <c r="E166" t="str">
        <f t="shared" si="24"/>
        <v>Q2</v>
      </c>
      <c r="F166" t="str">
        <f t="shared" si="25"/>
        <v>2010-Jun</v>
      </c>
      <c r="G166">
        <f t="shared" si="26"/>
        <v>1</v>
      </c>
      <c r="H166" t="str">
        <f t="shared" si="27"/>
        <v>Monday</v>
      </c>
      <c r="I166" t="str">
        <f t="shared" si="28"/>
        <v>FM3</v>
      </c>
      <c r="J166" t="str">
        <f t="shared" si="29"/>
        <v>FQ-1</v>
      </c>
    </row>
    <row r="167" spans="1:10" x14ac:dyDescent="0.25">
      <c r="A167">
        <f t="shared" si="20"/>
        <v>40344</v>
      </c>
      <c r="B167">
        <f t="shared" si="21"/>
        <v>2010</v>
      </c>
      <c r="C167">
        <f t="shared" si="22"/>
        <v>6</v>
      </c>
      <c r="D167" t="str">
        <f t="shared" si="23"/>
        <v>June</v>
      </c>
      <c r="E167" t="str">
        <f t="shared" si="24"/>
        <v>Q2</v>
      </c>
      <c r="F167" t="str">
        <f t="shared" si="25"/>
        <v>2010-Jun</v>
      </c>
      <c r="G167">
        <f t="shared" si="26"/>
        <v>2</v>
      </c>
      <c r="H167" t="str">
        <f t="shared" si="27"/>
        <v>Tuesday</v>
      </c>
      <c r="I167" t="str">
        <f t="shared" si="28"/>
        <v>FM3</v>
      </c>
      <c r="J167" t="str">
        <f t="shared" si="29"/>
        <v>FQ-1</v>
      </c>
    </row>
    <row r="168" spans="1:10" x14ac:dyDescent="0.25">
      <c r="A168">
        <f t="shared" si="20"/>
        <v>40345</v>
      </c>
      <c r="B168">
        <f t="shared" si="21"/>
        <v>2010</v>
      </c>
      <c r="C168">
        <f t="shared" si="22"/>
        <v>6</v>
      </c>
      <c r="D168" t="str">
        <f t="shared" si="23"/>
        <v>June</v>
      </c>
      <c r="E168" t="str">
        <f t="shared" si="24"/>
        <v>Q2</v>
      </c>
      <c r="F168" t="str">
        <f t="shared" si="25"/>
        <v>2010-Jun</v>
      </c>
      <c r="G168">
        <f t="shared" si="26"/>
        <v>3</v>
      </c>
      <c r="H168" t="str">
        <f t="shared" si="27"/>
        <v>Wednesday</v>
      </c>
      <c r="I168" t="str">
        <f t="shared" si="28"/>
        <v>FM3</v>
      </c>
      <c r="J168" t="str">
        <f t="shared" si="29"/>
        <v>FQ-1</v>
      </c>
    </row>
    <row r="169" spans="1:10" x14ac:dyDescent="0.25">
      <c r="A169">
        <f t="shared" si="20"/>
        <v>40346</v>
      </c>
      <c r="B169">
        <f t="shared" si="21"/>
        <v>2010</v>
      </c>
      <c r="C169">
        <f t="shared" si="22"/>
        <v>6</v>
      </c>
      <c r="D169" t="str">
        <f t="shared" si="23"/>
        <v>June</v>
      </c>
      <c r="E169" t="str">
        <f t="shared" si="24"/>
        <v>Q2</v>
      </c>
      <c r="F169" t="str">
        <f t="shared" si="25"/>
        <v>2010-Jun</v>
      </c>
      <c r="G169">
        <f t="shared" si="26"/>
        <v>4</v>
      </c>
      <c r="H169" t="str">
        <f t="shared" si="27"/>
        <v>Thursday</v>
      </c>
      <c r="I169" t="str">
        <f t="shared" si="28"/>
        <v>FM3</v>
      </c>
      <c r="J169" t="str">
        <f t="shared" si="29"/>
        <v>FQ-1</v>
      </c>
    </row>
    <row r="170" spans="1:10" x14ac:dyDescent="0.25">
      <c r="A170">
        <f t="shared" si="20"/>
        <v>40347</v>
      </c>
      <c r="B170">
        <f t="shared" si="21"/>
        <v>2010</v>
      </c>
      <c r="C170">
        <f t="shared" si="22"/>
        <v>6</v>
      </c>
      <c r="D170" t="str">
        <f t="shared" si="23"/>
        <v>June</v>
      </c>
      <c r="E170" t="str">
        <f t="shared" si="24"/>
        <v>Q2</v>
      </c>
      <c r="F170" t="str">
        <f t="shared" si="25"/>
        <v>2010-Jun</v>
      </c>
      <c r="G170">
        <f t="shared" si="26"/>
        <v>5</v>
      </c>
      <c r="H170" t="str">
        <f t="shared" si="27"/>
        <v>Friday</v>
      </c>
      <c r="I170" t="str">
        <f t="shared" si="28"/>
        <v>FM3</v>
      </c>
      <c r="J170" t="str">
        <f t="shared" si="29"/>
        <v>FQ-1</v>
      </c>
    </row>
    <row r="171" spans="1:10" x14ac:dyDescent="0.25">
      <c r="A171">
        <f t="shared" si="20"/>
        <v>40348</v>
      </c>
      <c r="B171">
        <f t="shared" si="21"/>
        <v>2010</v>
      </c>
      <c r="C171">
        <f t="shared" si="22"/>
        <v>6</v>
      </c>
      <c r="D171" t="str">
        <f t="shared" si="23"/>
        <v>June</v>
      </c>
      <c r="E171" t="str">
        <f t="shared" si="24"/>
        <v>Q2</v>
      </c>
      <c r="F171" t="str">
        <f t="shared" si="25"/>
        <v>2010-Jun</v>
      </c>
      <c r="G171">
        <f t="shared" si="26"/>
        <v>6</v>
      </c>
      <c r="H171" t="str">
        <f t="shared" si="27"/>
        <v>Saturday</v>
      </c>
      <c r="I171" t="str">
        <f t="shared" si="28"/>
        <v>FM3</v>
      </c>
      <c r="J171" t="str">
        <f t="shared" si="29"/>
        <v>FQ-1</v>
      </c>
    </row>
    <row r="172" spans="1:10" x14ac:dyDescent="0.25">
      <c r="A172">
        <f t="shared" si="20"/>
        <v>40349</v>
      </c>
      <c r="B172">
        <f t="shared" si="21"/>
        <v>2010</v>
      </c>
      <c r="C172">
        <f t="shared" si="22"/>
        <v>6</v>
      </c>
      <c r="D172" t="str">
        <f t="shared" si="23"/>
        <v>June</v>
      </c>
      <c r="E172" t="str">
        <f t="shared" si="24"/>
        <v>Q2</v>
      </c>
      <c r="F172" t="str">
        <f t="shared" si="25"/>
        <v>2010-Jun</v>
      </c>
      <c r="G172">
        <f t="shared" si="26"/>
        <v>7</v>
      </c>
      <c r="H172" t="str">
        <f t="shared" si="27"/>
        <v>Sunday</v>
      </c>
      <c r="I172" t="str">
        <f t="shared" si="28"/>
        <v>FM3</v>
      </c>
      <c r="J172" t="str">
        <f t="shared" si="29"/>
        <v>FQ-1</v>
      </c>
    </row>
    <row r="173" spans="1:10" x14ac:dyDescent="0.25">
      <c r="A173">
        <f t="shared" si="20"/>
        <v>40350</v>
      </c>
      <c r="B173">
        <f t="shared" si="21"/>
        <v>2010</v>
      </c>
      <c r="C173">
        <f t="shared" si="22"/>
        <v>6</v>
      </c>
      <c r="D173" t="str">
        <f t="shared" si="23"/>
        <v>June</v>
      </c>
      <c r="E173" t="str">
        <f t="shared" si="24"/>
        <v>Q2</v>
      </c>
      <c r="F173" t="str">
        <f t="shared" si="25"/>
        <v>2010-Jun</v>
      </c>
      <c r="G173">
        <f t="shared" si="26"/>
        <v>1</v>
      </c>
      <c r="H173" t="str">
        <f t="shared" si="27"/>
        <v>Monday</v>
      </c>
      <c r="I173" t="str">
        <f t="shared" si="28"/>
        <v>FM3</v>
      </c>
      <c r="J173" t="str">
        <f t="shared" si="29"/>
        <v>FQ-1</v>
      </c>
    </row>
    <row r="174" spans="1:10" x14ac:dyDescent="0.25">
      <c r="A174">
        <f t="shared" si="20"/>
        <v>40351</v>
      </c>
      <c r="B174">
        <f t="shared" si="21"/>
        <v>2010</v>
      </c>
      <c r="C174">
        <f t="shared" si="22"/>
        <v>6</v>
      </c>
      <c r="D174" t="str">
        <f t="shared" si="23"/>
        <v>June</v>
      </c>
      <c r="E174" t="str">
        <f t="shared" si="24"/>
        <v>Q2</v>
      </c>
      <c r="F174" t="str">
        <f t="shared" si="25"/>
        <v>2010-Jun</v>
      </c>
      <c r="G174">
        <f t="shared" si="26"/>
        <v>2</v>
      </c>
      <c r="H174" t="str">
        <f t="shared" si="27"/>
        <v>Tuesday</v>
      </c>
      <c r="I174" t="str">
        <f t="shared" si="28"/>
        <v>FM3</v>
      </c>
      <c r="J174" t="str">
        <f t="shared" si="29"/>
        <v>FQ-1</v>
      </c>
    </row>
    <row r="175" spans="1:10" x14ac:dyDescent="0.25">
      <c r="A175">
        <f t="shared" si="20"/>
        <v>40352</v>
      </c>
      <c r="B175">
        <f t="shared" si="21"/>
        <v>2010</v>
      </c>
      <c r="C175">
        <f t="shared" si="22"/>
        <v>6</v>
      </c>
      <c r="D175" t="str">
        <f t="shared" si="23"/>
        <v>June</v>
      </c>
      <c r="E175" t="str">
        <f t="shared" si="24"/>
        <v>Q2</v>
      </c>
      <c r="F175" t="str">
        <f t="shared" si="25"/>
        <v>2010-Jun</v>
      </c>
      <c r="G175">
        <f t="shared" si="26"/>
        <v>3</v>
      </c>
      <c r="H175" t="str">
        <f t="shared" si="27"/>
        <v>Wednesday</v>
      </c>
      <c r="I175" t="str">
        <f t="shared" si="28"/>
        <v>FM3</v>
      </c>
      <c r="J175" t="str">
        <f t="shared" si="29"/>
        <v>FQ-1</v>
      </c>
    </row>
    <row r="176" spans="1:10" x14ac:dyDescent="0.25">
      <c r="A176">
        <f t="shared" si="20"/>
        <v>40353</v>
      </c>
      <c r="B176">
        <f t="shared" si="21"/>
        <v>2010</v>
      </c>
      <c r="C176">
        <f t="shared" si="22"/>
        <v>6</v>
      </c>
      <c r="D176" t="str">
        <f t="shared" si="23"/>
        <v>June</v>
      </c>
      <c r="E176" t="str">
        <f t="shared" si="24"/>
        <v>Q2</v>
      </c>
      <c r="F176" t="str">
        <f t="shared" si="25"/>
        <v>2010-Jun</v>
      </c>
      <c r="G176">
        <f t="shared" si="26"/>
        <v>4</v>
      </c>
      <c r="H176" t="str">
        <f t="shared" si="27"/>
        <v>Thursday</v>
      </c>
      <c r="I176" t="str">
        <f t="shared" si="28"/>
        <v>FM3</v>
      </c>
      <c r="J176" t="str">
        <f t="shared" si="29"/>
        <v>FQ-1</v>
      </c>
    </row>
    <row r="177" spans="1:10" x14ac:dyDescent="0.25">
      <c r="A177">
        <f t="shared" si="20"/>
        <v>40354</v>
      </c>
      <c r="B177">
        <f t="shared" si="21"/>
        <v>2010</v>
      </c>
      <c r="C177">
        <f t="shared" si="22"/>
        <v>6</v>
      </c>
      <c r="D177" t="str">
        <f t="shared" si="23"/>
        <v>June</v>
      </c>
      <c r="E177" t="str">
        <f t="shared" si="24"/>
        <v>Q2</v>
      </c>
      <c r="F177" t="str">
        <f t="shared" si="25"/>
        <v>2010-Jun</v>
      </c>
      <c r="G177">
        <f t="shared" si="26"/>
        <v>5</v>
      </c>
      <c r="H177" t="str">
        <f t="shared" si="27"/>
        <v>Friday</v>
      </c>
      <c r="I177" t="str">
        <f t="shared" si="28"/>
        <v>FM3</v>
      </c>
      <c r="J177" t="str">
        <f t="shared" si="29"/>
        <v>FQ-1</v>
      </c>
    </row>
    <row r="178" spans="1:10" x14ac:dyDescent="0.25">
      <c r="A178">
        <f t="shared" si="20"/>
        <v>40355</v>
      </c>
      <c r="B178">
        <f t="shared" si="21"/>
        <v>2010</v>
      </c>
      <c r="C178">
        <f t="shared" si="22"/>
        <v>6</v>
      </c>
      <c r="D178" t="str">
        <f t="shared" si="23"/>
        <v>June</v>
      </c>
      <c r="E178" t="str">
        <f t="shared" si="24"/>
        <v>Q2</v>
      </c>
      <c r="F178" t="str">
        <f t="shared" si="25"/>
        <v>2010-Jun</v>
      </c>
      <c r="G178">
        <f t="shared" si="26"/>
        <v>6</v>
      </c>
      <c r="H178" t="str">
        <f t="shared" si="27"/>
        <v>Saturday</v>
      </c>
      <c r="I178" t="str">
        <f t="shared" si="28"/>
        <v>FM3</v>
      </c>
      <c r="J178" t="str">
        <f t="shared" si="29"/>
        <v>FQ-1</v>
      </c>
    </row>
    <row r="179" spans="1:10" x14ac:dyDescent="0.25">
      <c r="A179">
        <f t="shared" si="20"/>
        <v>40356</v>
      </c>
      <c r="B179">
        <f t="shared" si="21"/>
        <v>2010</v>
      </c>
      <c r="C179">
        <f t="shared" si="22"/>
        <v>6</v>
      </c>
      <c r="D179" t="str">
        <f t="shared" si="23"/>
        <v>June</v>
      </c>
      <c r="E179" t="str">
        <f t="shared" si="24"/>
        <v>Q2</v>
      </c>
      <c r="F179" t="str">
        <f t="shared" si="25"/>
        <v>2010-Jun</v>
      </c>
      <c r="G179">
        <f t="shared" si="26"/>
        <v>7</v>
      </c>
      <c r="H179" t="str">
        <f t="shared" si="27"/>
        <v>Sunday</v>
      </c>
      <c r="I179" t="str">
        <f t="shared" si="28"/>
        <v>FM3</v>
      </c>
      <c r="J179" t="str">
        <f t="shared" si="29"/>
        <v>FQ-1</v>
      </c>
    </row>
    <row r="180" spans="1:10" x14ac:dyDescent="0.25">
      <c r="A180">
        <f t="shared" si="20"/>
        <v>40357</v>
      </c>
      <c r="B180">
        <f t="shared" si="21"/>
        <v>2010</v>
      </c>
      <c r="C180">
        <f t="shared" si="22"/>
        <v>6</v>
      </c>
      <c r="D180" t="str">
        <f t="shared" si="23"/>
        <v>June</v>
      </c>
      <c r="E180" t="str">
        <f t="shared" si="24"/>
        <v>Q2</v>
      </c>
      <c r="F180" t="str">
        <f t="shared" si="25"/>
        <v>2010-Jun</v>
      </c>
      <c r="G180">
        <f t="shared" si="26"/>
        <v>1</v>
      </c>
      <c r="H180" t="str">
        <f t="shared" si="27"/>
        <v>Monday</v>
      </c>
      <c r="I180" t="str">
        <f t="shared" si="28"/>
        <v>FM3</v>
      </c>
      <c r="J180" t="str">
        <f t="shared" si="29"/>
        <v>FQ-1</v>
      </c>
    </row>
    <row r="181" spans="1:10" x14ac:dyDescent="0.25">
      <c r="A181">
        <f t="shared" si="20"/>
        <v>40358</v>
      </c>
      <c r="B181">
        <f t="shared" si="21"/>
        <v>2010</v>
      </c>
      <c r="C181">
        <f t="shared" si="22"/>
        <v>6</v>
      </c>
      <c r="D181" t="str">
        <f t="shared" si="23"/>
        <v>June</v>
      </c>
      <c r="E181" t="str">
        <f t="shared" si="24"/>
        <v>Q2</v>
      </c>
      <c r="F181" t="str">
        <f t="shared" si="25"/>
        <v>2010-Jun</v>
      </c>
      <c r="G181">
        <f t="shared" si="26"/>
        <v>2</v>
      </c>
      <c r="H181" t="str">
        <f t="shared" si="27"/>
        <v>Tuesday</v>
      </c>
      <c r="I181" t="str">
        <f t="shared" si="28"/>
        <v>FM3</v>
      </c>
      <c r="J181" t="str">
        <f t="shared" si="29"/>
        <v>FQ-1</v>
      </c>
    </row>
    <row r="182" spans="1:10" x14ac:dyDescent="0.25">
      <c r="A182">
        <f t="shared" si="20"/>
        <v>40359</v>
      </c>
      <c r="B182">
        <f t="shared" si="21"/>
        <v>2010</v>
      </c>
      <c r="C182">
        <f t="shared" si="22"/>
        <v>6</v>
      </c>
      <c r="D182" t="str">
        <f t="shared" si="23"/>
        <v>June</v>
      </c>
      <c r="E182" t="str">
        <f t="shared" si="24"/>
        <v>Q2</v>
      </c>
      <c r="F182" t="str">
        <f t="shared" si="25"/>
        <v>2010-Jun</v>
      </c>
      <c r="G182">
        <f t="shared" si="26"/>
        <v>3</v>
      </c>
      <c r="H182" t="str">
        <f t="shared" si="27"/>
        <v>Wednesday</v>
      </c>
      <c r="I182" t="str">
        <f t="shared" si="28"/>
        <v>FM3</v>
      </c>
      <c r="J182" t="str">
        <f t="shared" si="29"/>
        <v>FQ-1</v>
      </c>
    </row>
    <row r="183" spans="1:10" x14ac:dyDescent="0.25">
      <c r="A183">
        <f t="shared" si="20"/>
        <v>40360</v>
      </c>
      <c r="B183">
        <f t="shared" si="21"/>
        <v>2010</v>
      </c>
      <c r="C183">
        <f t="shared" si="22"/>
        <v>7</v>
      </c>
      <c r="D183" t="str">
        <f t="shared" si="23"/>
        <v>July</v>
      </c>
      <c r="E183" t="str">
        <f t="shared" si="24"/>
        <v>Q3</v>
      </c>
      <c r="F183" t="str">
        <f t="shared" si="25"/>
        <v>2010-Jul</v>
      </c>
      <c r="G183">
        <f t="shared" si="26"/>
        <v>4</v>
      </c>
      <c r="H183" t="str">
        <f t="shared" si="27"/>
        <v>Thursday</v>
      </c>
      <c r="I183" t="str">
        <f t="shared" si="28"/>
        <v>FM4</v>
      </c>
      <c r="J183" t="str">
        <f t="shared" si="29"/>
        <v>FQ-2</v>
      </c>
    </row>
    <row r="184" spans="1:10" x14ac:dyDescent="0.25">
      <c r="A184">
        <f t="shared" si="20"/>
        <v>40361</v>
      </c>
      <c r="B184">
        <f t="shared" si="21"/>
        <v>2010</v>
      </c>
      <c r="C184">
        <f t="shared" si="22"/>
        <v>7</v>
      </c>
      <c r="D184" t="str">
        <f t="shared" si="23"/>
        <v>July</v>
      </c>
      <c r="E184" t="str">
        <f t="shared" si="24"/>
        <v>Q3</v>
      </c>
      <c r="F184" t="str">
        <f t="shared" si="25"/>
        <v>2010-Jul</v>
      </c>
      <c r="G184">
        <f t="shared" si="26"/>
        <v>5</v>
      </c>
      <c r="H184" t="str">
        <f t="shared" si="27"/>
        <v>Friday</v>
      </c>
      <c r="I184" t="str">
        <f t="shared" si="28"/>
        <v>FM4</v>
      </c>
      <c r="J184" t="str">
        <f t="shared" si="29"/>
        <v>FQ-2</v>
      </c>
    </row>
    <row r="185" spans="1:10" x14ac:dyDescent="0.25">
      <c r="A185">
        <f t="shared" si="20"/>
        <v>40362</v>
      </c>
      <c r="B185">
        <f t="shared" si="21"/>
        <v>2010</v>
      </c>
      <c r="C185">
        <f t="shared" si="22"/>
        <v>7</v>
      </c>
      <c r="D185" t="str">
        <f t="shared" si="23"/>
        <v>July</v>
      </c>
      <c r="E185" t="str">
        <f t="shared" si="24"/>
        <v>Q3</v>
      </c>
      <c r="F185" t="str">
        <f t="shared" si="25"/>
        <v>2010-Jul</v>
      </c>
      <c r="G185">
        <f t="shared" si="26"/>
        <v>6</v>
      </c>
      <c r="H185" t="str">
        <f t="shared" si="27"/>
        <v>Saturday</v>
      </c>
      <c r="I185" t="str">
        <f t="shared" si="28"/>
        <v>FM4</v>
      </c>
      <c r="J185" t="str">
        <f t="shared" si="29"/>
        <v>FQ-2</v>
      </c>
    </row>
    <row r="186" spans="1:10" x14ac:dyDescent="0.25">
      <c r="A186">
        <f t="shared" si="20"/>
        <v>40363</v>
      </c>
      <c r="B186">
        <f t="shared" si="21"/>
        <v>2010</v>
      </c>
      <c r="C186">
        <f t="shared" si="22"/>
        <v>7</v>
      </c>
      <c r="D186" t="str">
        <f t="shared" si="23"/>
        <v>July</v>
      </c>
      <c r="E186" t="str">
        <f t="shared" si="24"/>
        <v>Q3</v>
      </c>
      <c r="F186" t="str">
        <f t="shared" si="25"/>
        <v>2010-Jul</v>
      </c>
      <c r="G186">
        <f t="shared" si="26"/>
        <v>7</v>
      </c>
      <c r="H186" t="str">
        <f t="shared" si="27"/>
        <v>Sunday</v>
      </c>
      <c r="I186" t="str">
        <f t="shared" si="28"/>
        <v>FM4</v>
      </c>
      <c r="J186" t="str">
        <f t="shared" si="29"/>
        <v>FQ-2</v>
      </c>
    </row>
    <row r="187" spans="1:10" x14ac:dyDescent="0.25">
      <c r="A187">
        <f t="shared" si="20"/>
        <v>40364</v>
      </c>
      <c r="B187">
        <f t="shared" si="21"/>
        <v>2010</v>
      </c>
      <c r="C187">
        <f t="shared" si="22"/>
        <v>7</v>
      </c>
      <c r="D187" t="str">
        <f t="shared" si="23"/>
        <v>July</v>
      </c>
      <c r="E187" t="str">
        <f t="shared" si="24"/>
        <v>Q3</v>
      </c>
      <c r="F187" t="str">
        <f t="shared" si="25"/>
        <v>2010-Jul</v>
      </c>
      <c r="G187">
        <f t="shared" si="26"/>
        <v>1</v>
      </c>
      <c r="H187" t="str">
        <f t="shared" si="27"/>
        <v>Monday</v>
      </c>
      <c r="I187" t="str">
        <f t="shared" si="28"/>
        <v>FM4</v>
      </c>
      <c r="J187" t="str">
        <f t="shared" si="29"/>
        <v>FQ-2</v>
      </c>
    </row>
    <row r="188" spans="1:10" x14ac:dyDescent="0.25">
      <c r="A188">
        <f t="shared" si="20"/>
        <v>40365</v>
      </c>
      <c r="B188">
        <f t="shared" si="21"/>
        <v>2010</v>
      </c>
      <c r="C188">
        <f t="shared" si="22"/>
        <v>7</v>
      </c>
      <c r="D188" t="str">
        <f t="shared" si="23"/>
        <v>July</v>
      </c>
      <c r="E188" t="str">
        <f t="shared" si="24"/>
        <v>Q3</v>
      </c>
      <c r="F188" t="str">
        <f t="shared" si="25"/>
        <v>2010-Jul</v>
      </c>
      <c r="G188">
        <f t="shared" si="26"/>
        <v>2</v>
      </c>
      <c r="H188" t="str">
        <f t="shared" si="27"/>
        <v>Tuesday</v>
      </c>
      <c r="I188" t="str">
        <f t="shared" si="28"/>
        <v>FM4</v>
      </c>
      <c r="J188" t="str">
        <f t="shared" si="29"/>
        <v>FQ-2</v>
      </c>
    </row>
    <row r="189" spans="1:10" x14ac:dyDescent="0.25">
      <c r="A189">
        <f t="shared" si="20"/>
        <v>40366</v>
      </c>
      <c r="B189">
        <f t="shared" si="21"/>
        <v>2010</v>
      </c>
      <c r="C189">
        <f t="shared" si="22"/>
        <v>7</v>
      </c>
      <c r="D189" t="str">
        <f t="shared" si="23"/>
        <v>July</v>
      </c>
      <c r="E189" t="str">
        <f t="shared" si="24"/>
        <v>Q3</v>
      </c>
      <c r="F189" t="str">
        <f t="shared" si="25"/>
        <v>2010-Jul</v>
      </c>
      <c r="G189">
        <f t="shared" si="26"/>
        <v>3</v>
      </c>
      <c r="H189" t="str">
        <f t="shared" si="27"/>
        <v>Wednesday</v>
      </c>
      <c r="I189" t="str">
        <f t="shared" si="28"/>
        <v>FM4</v>
      </c>
      <c r="J189" t="str">
        <f t="shared" si="29"/>
        <v>FQ-2</v>
      </c>
    </row>
    <row r="190" spans="1:10" x14ac:dyDescent="0.25">
      <c r="A190">
        <f t="shared" si="20"/>
        <v>40367</v>
      </c>
      <c r="B190">
        <f t="shared" si="21"/>
        <v>2010</v>
      </c>
      <c r="C190">
        <f t="shared" si="22"/>
        <v>7</v>
      </c>
      <c r="D190" t="str">
        <f t="shared" si="23"/>
        <v>July</v>
      </c>
      <c r="E190" t="str">
        <f t="shared" si="24"/>
        <v>Q3</v>
      </c>
      <c r="F190" t="str">
        <f t="shared" si="25"/>
        <v>2010-Jul</v>
      </c>
      <c r="G190">
        <f t="shared" si="26"/>
        <v>4</v>
      </c>
      <c r="H190" t="str">
        <f t="shared" si="27"/>
        <v>Thursday</v>
      </c>
      <c r="I190" t="str">
        <f t="shared" si="28"/>
        <v>FM4</v>
      </c>
      <c r="J190" t="str">
        <f t="shared" si="29"/>
        <v>FQ-2</v>
      </c>
    </row>
    <row r="191" spans="1:10" x14ac:dyDescent="0.25">
      <c r="A191">
        <f t="shared" si="20"/>
        <v>40368</v>
      </c>
      <c r="B191">
        <f t="shared" si="21"/>
        <v>2010</v>
      </c>
      <c r="C191">
        <f t="shared" si="22"/>
        <v>7</v>
      </c>
      <c r="D191" t="str">
        <f t="shared" si="23"/>
        <v>July</v>
      </c>
      <c r="E191" t="str">
        <f t="shared" si="24"/>
        <v>Q3</v>
      </c>
      <c r="F191" t="str">
        <f t="shared" si="25"/>
        <v>2010-Jul</v>
      </c>
      <c r="G191">
        <f t="shared" si="26"/>
        <v>5</v>
      </c>
      <c r="H191" t="str">
        <f t="shared" si="27"/>
        <v>Friday</v>
      </c>
      <c r="I191" t="str">
        <f t="shared" si="28"/>
        <v>FM4</v>
      </c>
      <c r="J191" t="str">
        <f t="shared" si="29"/>
        <v>FQ-2</v>
      </c>
    </row>
    <row r="192" spans="1:10" x14ac:dyDescent="0.25">
      <c r="A192">
        <f t="shared" si="20"/>
        <v>40369</v>
      </c>
      <c r="B192">
        <f t="shared" si="21"/>
        <v>2010</v>
      </c>
      <c r="C192">
        <f t="shared" si="22"/>
        <v>7</v>
      </c>
      <c r="D192" t="str">
        <f t="shared" si="23"/>
        <v>July</v>
      </c>
      <c r="E192" t="str">
        <f t="shared" si="24"/>
        <v>Q3</v>
      </c>
      <c r="F192" t="str">
        <f t="shared" si="25"/>
        <v>2010-Jul</v>
      </c>
      <c r="G192">
        <f t="shared" si="26"/>
        <v>6</v>
      </c>
      <c r="H192" t="str">
        <f t="shared" si="27"/>
        <v>Saturday</v>
      </c>
      <c r="I192" t="str">
        <f t="shared" si="28"/>
        <v>FM4</v>
      </c>
      <c r="J192" t="str">
        <f t="shared" si="29"/>
        <v>FQ-2</v>
      </c>
    </row>
    <row r="193" spans="1:10" x14ac:dyDescent="0.25">
      <c r="A193">
        <f t="shared" si="20"/>
        <v>40370</v>
      </c>
      <c r="B193">
        <f t="shared" si="21"/>
        <v>2010</v>
      </c>
      <c r="C193">
        <f t="shared" si="22"/>
        <v>7</v>
      </c>
      <c r="D193" t="str">
        <f t="shared" si="23"/>
        <v>July</v>
      </c>
      <c r="E193" t="str">
        <f t="shared" si="24"/>
        <v>Q3</v>
      </c>
      <c r="F193" t="str">
        <f t="shared" si="25"/>
        <v>2010-Jul</v>
      </c>
      <c r="G193">
        <f t="shared" si="26"/>
        <v>7</v>
      </c>
      <c r="H193" t="str">
        <f t="shared" si="27"/>
        <v>Sunday</v>
      </c>
      <c r="I193" t="str">
        <f t="shared" si="28"/>
        <v>FM4</v>
      </c>
      <c r="J193" t="str">
        <f t="shared" si="29"/>
        <v>FQ-2</v>
      </c>
    </row>
    <row r="194" spans="1:10" x14ac:dyDescent="0.25">
      <c r="A194">
        <f t="shared" si="20"/>
        <v>40371</v>
      </c>
      <c r="B194">
        <f t="shared" si="21"/>
        <v>2010</v>
      </c>
      <c r="C194">
        <f t="shared" si="22"/>
        <v>7</v>
      </c>
      <c r="D194" t="str">
        <f t="shared" si="23"/>
        <v>July</v>
      </c>
      <c r="E194" t="str">
        <f t="shared" si="24"/>
        <v>Q3</v>
      </c>
      <c r="F194" t="str">
        <f t="shared" si="25"/>
        <v>2010-Jul</v>
      </c>
      <c r="G194">
        <f t="shared" si="26"/>
        <v>1</v>
      </c>
      <c r="H194" t="str">
        <f t="shared" si="27"/>
        <v>Monday</v>
      </c>
      <c r="I194" t="str">
        <f t="shared" si="28"/>
        <v>FM4</v>
      </c>
      <c r="J194" t="str">
        <f t="shared" si="29"/>
        <v>FQ-2</v>
      </c>
    </row>
    <row r="195" spans="1:10" x14ac:dyDescent="0.25">
      <c r="A195">
        <f t="shared" ref="A195:A258" si="30">IF($O$1+ROW(A194)-1&lt;=$O$3,$O$1+ROW(A194)-1,"")</f>
        <v>40372</v>
      </c>
      <c r="B195">
        <f t="shared" ref="B195:B258" si="31">YEAR(A195)</f>
        <v>2010</v>
      </c>
      <c r="C195">
        <f t="shared" ref="C195:C258" si="32">MONTH(A195)</f>
        <v>7</v>
      </c>
      <c r="D195" t="str">
        <f t="shared" ref="D195:D258" si="33">TEXT(A195,"mmmm")</f>
        <v>July</v>
      </c>
      <c r="E195" t="str">
        <f t="shared" ref="E195:E258" si="34">"Q"&amp;ROUNDUP(MONTH(A195)/3,0)</f>
        <v>Q3</v>
      </c>
      <c r="F195" t="str">
        <f t="shared" ref="F195:F258" si="35">TEXT(A195,"yyyy-mmm")</f>
        <v>2010-Jul</v>
      </c>
      <c r="G195">
        <f t="shared" ref="G195:G258" si="36">WEEKDAY(A195,2)</f>
        <v>2</v>
      </c>
      <c r="H195" t="str">
        <f t="shared" ref="H195:H258" si="37">TEXT(A195,"dddd")</f>
        <v>Tuesday</v>
      </c>
      <c r="I195" t="str">
        <f t="shared" ref="I195:I258" si="38">"FM"&amp;MOD(MONTH(A195)-4,12)+1</f>
        <v>FM4</v>
      </c>
      <c r="J195" t="str">
        <f t="shared" ref="J195:J258" si="39">"FQ-" &amp; INT((MOD(MONTH(A195)-4,12)/3)+1)</f>
        <v>FQ-2</v>
      </c>
    </row>
    <row r="196" spans="1:10" x14ac:dyDescent="0.25">
      <c r="A196">
        <f t="shared" si="30"/>
        <v>40373</v>
      </c>
      <c r="B196">
        <f t="shared" si="31"/>
        <v>2010</v>
      </c>
      <c r="C196">
        <f t="shared" si="32"/>
        <v>7</v>
      </c>
      <c r="D196" t="str">
        <f t="shared" si="33"/>
        <v>July</v>
      </c>
      <c r="E196" t="str">
        <f t="shared" si="34"/>
        <v>Q3</v>
      </c>
      <c r="F196" t="str">
        <f t="shared" si="35"/>
        <v>2010-Jul</v>
      </c>
      <c r="G196">
        <f t="shared" si="36"/>
        <v>3</v>
      </c>
      <c r="H196" t="str">
        <f t="shared" si="37"/>
        <v>Wednesday</v>
      </c>
      <c r="I196" t="str">
        <f t="shared" si="38"/>
        <v>FM4</v>
      </c>
      <c r="J196" t="str">
        <f t="shared" si="39"/>
        <v>FQ-2</v>
      </c>
    </row>
    <row r="197" spans="1:10" x14ac:dyDescent="0.25">
      <c r="A197">
        <f t="shared" si="30"/>
        <v>40374</v>
      </c>
      <c r="B197">
        <f t="shared" si="31"/>
        <v>2010</v>
      </c>
      <c r="C197">
        <f t="shared" si="32"/>
        <v>7</v>
      </c>
      <c r="D197" t="str">
        <f t="shared" si="33"/>
        <v>July</v>
      </c>
      <c r="E197" t="str">
        <f t="shared" si="34"/>
        <v>Q3</v>
      </c>
      <c r="F197" t="str">
        <f t="shared" si="35"/>
        <v>2010-Jul</v>
      </c>
      <c r="G197">
        <f t="shared" si="36"/>
        <v>4</v>
      </c>
      <c r="H197" t="str">
        <f t="shared" si="37"/>
        <v>Thursday</v>
      </c>
      <c r="I197" t="str">
        <f t="shared" si="38"/>
        <v>FM4</v>
      </c>
      <c r="J197" t="str">
        <f t="shared" si="39"/>
        <v>FQ-2</v>
      </c>
    </row>
    <row r="198" spans="1:10" x14ac:dyDescent="0.25">
      <c r="A198">
        <f t="shared" si="30"/>
        <v>40375</v>
      </c>
      <c r="B198">
        <f t="shared" si="31"/>
        <v>2010</v>
      </c>
      <c r="C198">
        <f t="shared" si="32"/>
        <v>7</v>
      </c>
      <c r="D198" t="str">
        <f t="shared" si="33"/>
        <v>July</v>
      </c>
      <c r="E198" t="str">
        <f t="shared" si="34"/>
        <v>Q3</v>
      </c>
      <c r="F198" t="str">
        <f t="shared" si="35"/>
        <v>2010-Jul</v>
      </c>
      <c r="G198">
        <f t="shared" si="36"/>
        <v>5</v>
      </c>
      <c r="H198" t="str">
        <f t="shared" si="37"/>
        <v>Friday</v>
      </c>
      <c r="I198" t="str">
        <f t="shared" si="38"/>
        <v>FM4</v>
      </c>
      <c r="J198" t="str">
        <f t="shared" si="39"/>
        <v>FQ-2</v>
      </c>
    </row>
    <row r="199" spans="1:10" x14ac:dyDescent="0.25">
      <c r="A199">
        <f t="shared" si="30"/>
        <v>40376</v>
      </c>
      <c r="B199">
        <f t="shared" si="31"/>
        <v>2010</v>
      </c>
      <c r="C199">
        <f t="shared" si="32"/>
        <v>7</v>
      </c>
      <c r="D199" t="str">
        <f t="shared" si="33"/>
        <v>July</v>
      </c>
      <c r="E199" t="str">
        <f t="shared" si="34"/>
        <v>Q3</v>
      </c>
      <c r="F199" t="str">
        <f t="shared" si="35"/>
        <v>2010-Jul</v>
      </c>
      <c r="G199">
        <f t="shared" si="36"/>
        <v>6</v>
      </c>
      <c r="H199" t="str">
        <f t="shared" si="37"/>
        <v>Saturday</v>
      </c>
      <c r="I199" t="str">
        <f t="shared" si="38"/>
        <v>FM4</v>
      </c>
      <c r="J199" t="str">
        <f t="shared" si="39"/>
        <v>FQ-2</v>
      </c>
    </row>
    <row r="200" spans="1:10" x14ac:dyDescent="0.25">
      <c r="A200">
        <f t="shared" si="30"/>
        <v>40377</v>
      </c>
      <c r="B200">
        <f t="shared" si="31"/>
        <v>2010</v>
      </c>
      <c r="C200">
        <f t="shared" si="32"/>
        <v>7</v>
      </c>
      <c r="D200" t="str">
        <f t="shared" si="33"/>
        <v>July</v>
      </c>
      <c r="E200" t="str">
        <f t="shared" si="34"/>
        <v>Q3</v>
      </c>
      <c r="F200" t="str">
        <f t="shared" si="35"/>
        <v>2010-Jul</v>
      </c>
      <c r="G200">
        <f t="shared" si="36"/>
        <v>7</v>
      </c>
      <c r="H200" t="str">
        <f t="shared" si="37"/>
        <v>Sunday</v>
      </c>
      <c r="I200" t="str">
        <f t="shared" si="38"/>
        <v>FM4</v>
      </c>
      <c r="J200" t="str">
        <f t="shared" si="39"/>
        <v>FQ-2</v>
      </c>
    </row>
    <row r="201" spans="1:10" x14ac:dyDescent="0.25">
      <c r="A201">
        <f t="shared" si="30"/>
        <v>40378</v>
      </c>
      <c r="B201">
        <f t="shared" si="31"/>
        <v>2010</v>
      </c>
      <c r="C201">
        <f t="shared" si="32"/>
        <v>7</v>
      </c>
      <c r="D201" t="str">
        <f t="shared" si="33"/>
        <v>July</v>
      </c>
      <c r="E201" t="str">
        <f t="shared" si="34"/>
        <v>Q3</v>
      </c>
      <c r="F201" t="str">
        <f t="shared" si="35"/>
        <v>2010-Jul</v>
      </c>
      <c r="G201">
        <f t="shared" si="36"/>
        <v>1</v>
      </c>
      <c r="H201" t="str">
        <f t="shared" si="37"/>
        <v>Monday</v>
      </c>
      <c r="I201" t="str">
        <f t="shared" si="38"/>
        <v>FM4</v>
      </c>
      <c r="J201" t="str">
        <f t="shared" si="39"/>
        <v>FQ-2</v>
      </c>
    </row>
    <row r="202" spans="1:10" x14ac:dyDescent="0.25">
      <c r="A202">
        <f t="shared" si="30"/>
        <v>40379</v>
      </c>
      <c r="B202">
        <f t="shared" si="31"/>
        <v>2010</v>
      </c>
      <c r="C202">
        <f t="shared" si="32"/>
        <v>7</v>
      </c>
      <c r="D202" t="str">
        <f t="shared" si="33"/>
        <v>July</v>
      </c>
      <c r="E202" t="str">
        <f t="shared" si="34"/>
        <v>Q3</v>
      </c>
      <c r="F202" t="str">
        <f t="shared" si="35"/>
        <v>2010-Jul</v>
      </c>
      <c r="G202">
        <f t="shared" si="36"/>
        <v>2</v>
      </c>
      <c r="H202" t="str">
        <f t="shared" si="37"/>
        <v>Tuesday</v>
      </c>
      <c r="I202" t="str">
        <f t="shared" si="38"/>
        <v>FM4</v>
      </c>
      <c r="J202" t="str">
        <f t="shared" si="39"/>
        <v>FQ-2</v>
      </c>
    </row>
    <row r="203" spans="1:10" x14ac:dyDescent="0.25">
      <c r="A203">
        <f t="shared" si="30"/>
        <v>40380</v>
      </c>
      <c r="B203">
        <f t="shared" si="31"/>
        <v>2010</v>
      </c>
      <c r="C203">
        <f t="shared" si="32"/>
        <v>7</v>
      </c>
      <c r="D203" t="str">
        <f t="shared" si="33"/>
        <v>July</v>
      </c>
      <c r="E203" t="str">
        <f t="shared" si="34"/>
        <v>Q3</v>
      </c>
      <c r="F203" t="str">
        <f t="shared" si="35"/>
        <v>2010-Jul</v>
      </c>
      <c r="G203">
        <f t="shared" si="36"/>
        <v>3</v>
      </c>
      <c r="H203" t="str">
        <f t="shared" si="37"/>
        <v>Wednesday</v>
      </c>
      <c r="I203" t="str">
        <f t="shared" si="38"/>
        <v>FM4</v>
      </c>
      <c r="J203" t="str">
        <f t="shared" si="39"/>
        <v>FQ-2</v>
      </c>
    </row>
    <row r="204" spans="1:10" x14ac:dyDescent="0.25">
      <c r="A204">
        <f t="shared" si="30"/>
        <v>40381</v>
      </c>
      <c r="B204">
        <f t="shared" si="31"/>
        <v>2010</v>
      </c>
      <c r="C204">
        <f t="shared" si="32"/>
        <v>7</v>
      </c>
      <c r="D204" t="str">
        <f t="shared" si="33"/>
        <v>July</v>
      </c>
      <c r="E204" t="str">
        <f t="shared" si="34"/>
        <v>Q3</v>
      </c>
      <c r="F204" t="str">
        <f t="shared" si="35"/>
        <v>2010-Jul</v>
      </c>
      <c r="G204">
        <f t="shared" si="36"/>
        <v>4</v>
      </c>
      <c r="H204" t="str">
        <f t="shared" si="37"/>
        <v>Thursday</v>
      </c>
      <c r="I204" t="str">
        <f t="shared" si="38"/>
        <v>FM4</v>
      </c>
      <c r="J204" t="str">
        <f t="shared" si="39"/>
        <v>FQ-2</v>
      </c>
    </row>
    <row r="205" spans="1:10" x14ac:dyDescent="0.25">
      <c r="A205">
        <f t="shared" si="30"/>
        <v>40382</v>
      </c>
      <c r="B205">
        <f t="shared" si="31"/>
        <v>2010</v>
      </c>
      <c r="C205">
        <f t="shared" si="32"/>
        <v>7</v>
      </c>
      <c r="D205" t="str">
        <f t="shared" si="33"/>
        <v>July</v>
      </c>
      <c r="E205" t="str">
        <f t="shared" si="34"/>
        <v>Q3</v>
      </c>
      <c r="F205" t="str">
        <f t="shared" si="35"/>
        <v>2010-Jul</v>
      </c>
      <c r="G205">
        <f t="shared" si="36"/>
        <v>5</v>
      </c>
      <c r="H205" t="str">
        <f t="shared" si="37"/>
        <v>Friday</v>
      </c>
      <c r="I205" t="str">
        <f t="shared" si="38"/>
        <v>FM4</v>
      </c>
      <c r="J205" t="str">
        <f t="shared" si="39"/>
        <v>FQ-2</v>
      </c>
    </row>
    <row r="206" spans="1:10" x14ac:dyDescent="0.25">
      <c r="A206">
        <f t="shared" si="30"/>
        <v>40383</v>
      </c>
      <c r="B206">
        <f t="shared" si="31"/>
        <v>2010</v>
      </c>
      <c r="C206">
        <f t="shared" si="32"/>
        <v>7</v>
      </c>
      <c r="D206" t="str">
        <f t="shared" si="33"/>
        <v>July</v>
      </c>
      <c r="E206" t="str">
        <f t="shared" si="34"/>
        <v>Q3</v>
      </c>
      <c r="F206" t="str">
        <f t="shared" si="35"/>
        <v>2010-Jul</v>
      </c>
      <c r="G206">
        <f t="shared" si="36"/>
        <v>6</v>
      </c>
      <c r="H206" t="str">
        <f t="shared" si="37"/>
        <v>Saturday</v>
      </c>
      <c r="I206" t="str">
        <f t="shared" si="38"/>
        <v>FM4</v>
      </c>
      <c r="J206" t="str">
        <f t="shared" si="39"/>
        <v>FQ-2</v>
      </c>
    </row>
    <row r="207" spans="1:10" x14ac:dyDescent="0.25">
      <c r="A207">
        <f t="shared" si="30"/>
        <v>40384</v>
      </c>
      <c r="B207">
        <f t="shared" si="31"/>
        <v>2010</v>
      </c>
      <c r="C207">
        <f t="shared" si="32"/>
        <v>7</v>
      </c>
      <c r="D207" t="str">
        <f t="shared" si="33"/>
        <v>July</v>
      </c>
      <c r="E207" t="str">
        <f t="shared" si="34"/>
        <v>Q3</v>
      </c>
      <c r="F207" t="str">
        <f t="shared" si="35"/>
        <v>2010-Jul</v>
      </c>
      <c r="G207">
        <f t="shared" si="36"/>
        <v>7</v>
      </c>
      <c r="H207" t="str">
        <f t="shared" si="37"/>
        <v>Sunday</v>
      </c>
      <c r="I207" t="str">
        <f t="shared" si="38"/>
        <v>FM4</v>
      </c>
      <c r="J207" t="str">
        <f t="shared" si="39"/>
        <v>FQ-2</v>
      </c>
    </row>
    <row r="208" spans="1:10" x14ac:dyDescent="0.25">
      <c r="A208">
        <f t="shared" si="30"/>
        <v>40385</v>
      </c>
      <c r="B208">
        <f t="shared" si="31"/>
        <v>2010</v>
      </c>
      <c r="C208">
        <f t="shared" si="32"/>
        <v>7</v>
      </c>
      <c r="D208" t="str">
        <f t="shared" si="33"/>
        <v>July</v>
      </c>
      <c r="E208" t="str">
        <f t="shared" si="34"/>
        <v>Q3</v>
      </c>
      <c r="F208" t="str">
        <f t="shared" si="35"/>
        <v>2010-Jul</v>
      </c>
      <c r="G208">
        <f t="shared" si="36"/>
        <v>1</v>
      </c>
      <c r="H208" t="str">
        <f t="shared" si="37"/>
        <v>Monday</v>
      </c>
      <c r="I208" t="str">
        <f t="shared" si="38"/>
        <v>FM4</v>
      </c>
      <c r="J208" t="str">
        <f t="shared" si="39"/>
        <v>FQ-2</v>
      </c>
    </row>
    <row r="209" spans="1:10" x14ac:dyDescent="0.25">
      <c r="A209">
        <f t="shared" si="30"/>
        <v>40386</v>
      </c>
      <c r="B209">
        <f t="shared" si="31"/>
        <v>2010</v>
      </c>
      <c r="C209">
        <f t="shared" si="32"/>
        <v>7</v>
      </c>
      <c r="D209" t="str">
        <f t="shared" si="33"/>
        <v>July</v>
      </c>
      <c r="E209" t="str">
        <f t="shared" si="34"/>
        <v>Q3</v>
      </c>
      <c r="F209" t="str">
        <f t="shared" si="35"/>
        <v>2010-Jul</v>
      </c>
      <c r="G209">
        <f t="shared" si="36"/>
        <v>2</v>
      </c>
      <c r="H209" t="str">
        <f t="shared" si="37"/>
        <v>Tuesday</v>
      </c>
      <c r="I209" t="str">
        <f t="shared" si="38"/>
        <v>FM4</v>
      </c>
      <c r="J209" t="str">
        <f t="shared" si="39"/>
        <v>FQ-2</v>
      </c>
    </row>
    <row r="210" spans="1:10" x14ac:dyDescent="0.25">
      <c r="A210">
        <f t="shared" si="30"/>
        <v>40387</v>
      </c>
      <c r="B210">
        <f t="shared" si="31"/>
        <v>2010</v>
      </c>
      <c r="C210">
        <f t="shared" si="32"/>
        <v>7</v>
      </c>
      <c r="D210" t="str">
        <f t="shared" si="33"/>
        <v>July</v>
      </c>
      <c r="E210" t="str">
        <f t="shared" si="34"/>
        <v>Q3</v>
      </c>
      <c r="F210" t="str">
        <f t="shared" si="35"/>
        <v>2010-Jul</v>
      </c>
      <c r="G210">
        <f t="shared" si="36"/>
        <v>3</v>
      </c>
      <c r="H210" t="str">
        <f t="shared" si="37"/>
        <v>Wednesday</v>
      </c>
      <c r="I210" t="str">
        <f t="shared" si="38"/>
        <v>FM4</v>
      </c>
      <c r="J210" t="str">
        <f t="shared" si="39"/>
        <v>FQ-2</v>
      </c>
    </row>
    <row r="211" spans="1:10" x14ac:dyDescent="0.25">
      <c r="A211">
        <f t="shared" si="30"/>
        <v>40388</v>
      </c>
      <c r="B211">
        <f t="shared" si="31"/>
        <v>2010</v>
      </c>
      <c r="C211">
        <f t="shared" si="32"/>
        <v>7</v>
      </c>
      <c r="D211" t="str">
        <f t="shared" si="33"/>
        <v>July</v>
      </c>
      <c r="E211" t="str">
        <f t="shared" si="34"/>
        <v>Q3</v>
      </c>
      <c r="F211" t="str">
        <f t="shared" si="35"/>
        <v>2010-Jul</v>
      </c>
      <c r="G211">
        <f t="shared" si="36"/>
        <v>4</v>
      </c>
      <c r="H211" t="str">
        <f t="shared" si="37"/>
        <v>Thursday</v>
      </c>
      <c r="I211" t="str">
        <f t="shared" si="38"/>
        <v>FM4</v>
      </c>
      <c r="J211" t="str">
        <f t="shared" si="39"/>
        <v>FQ-2</v>
      </c>
    </row>
    <row r="212" spans="1:10" x14ac:dyDescent="0.25">
      <c r="A212">
        <f t="shared" si="30"/>
        <v>40389</v>
      </c>
      <c r="B212">
        <f t="shared" si="31"/>
        <v>2010</v>
      </c>
      <c r="C212">
        <f t="shared" si="32"/>
        <v>7</v>
      </c>
      <c r="D212" t="str">
        <f t="shared" si="33"/>
        <v>July</v>
      </c>
      <c r="E212" t="str">
        <f t="shared" si="34"/>
        <v>Q3</v>
      </c>
      <c r="F212" t="str">
        <f t="shared" si="35"/>
        <v>2010-Jul</v>
      </c>
      <c r="G212">
        <f t="shared" si="36"/>
        <v>5</v>
      </c>
      <c r="H212" t="str">
        <f t="shared" si="37"/>
        <v>Friday</v>
      </c>
      <c r="I212" t="str">
        <f t="shared" si="38"/>
        <v>FM4</v>
      </c>
      <c r="J212" t="str">
        <f t="shared" si="39"/>
        <v>FQ-2</v>
      </c>
    </row>
    <row r="213" spans="1:10" x14ac:dyDescent="0.25">
      <c r="A213">
        <f t="shared" si="30"/>
        <v>40390</v>
      </c>
      <c r="B213">
        <f t="shared" si="31"/>
        <v>2010</v>
      </c>
      <c r="C213">
        <f t="shared" si="32"/>
        <v>7</v>
      </c>
      <c r="D213" t="str">
        <f t="shared" si="33"/>
        <v>July</v>
      </c>
      <c r="E213" t="str">
        <f t="shared" si="34"/>
        <v>Q3</v>
      </c>
      <c r="F213" t="str">
        <f t="shared" si="35"/>
        <v>2010-Jul</v>
      </c>
      <c r="G213">
        <f t="shared" si="36"/>
        <v>6</v>
      </c>
      <c r="H213" t="str">
        <f t="shared" si="37"/>
        <v>Saturday</v>
      </c>
      <c r="I213" t="str">
        <f t="shared" si="38"/>
        <v>FM4</v>
      </c>
      <c r="J213" t="str">
        <f t="shared" si="39"/>
        <v>FQ-2</v>
      </c>
    </row>
    <row r="214" spans="1:10" x14ac:dyDescent="0.25">
      <c r="A214">
        <f t="shared" si="30"/>
        <v>40391</v>
      </c>
      <c r="B214">
        <f t="shared" si="31"/>
        <v>2010</v>
      </c>
      <c r="C214">
        <f t="shared" si="32"/>
        <v>8</v>
      </c>
      <c r="D214" t="str">
        <f t="shared" si="33"/>
        <v>August</v>
      </c>
      <c r="E214" t="str">
        <f t="shared" si="34"/>
        <v>Q3</v>
      </c>
      <c r="F214" t="str">
        <f t="shared" si="35"/>
        <v>2010-Aug</v>
      </c>
      <c r="G214">
        <f t="shared" si="36"/>
        <v>7</v>
      </c>
      <c r="H214" t="str">
        <f t="shared" si="37"/>
        <v>Sunday</v>
      </c>
      <c r="I214" t="str">
        <f t="shared" si="38"/>
        <v>FM5</v>
      </c>
      <c r="J214" t="str">
        <f t="shared" si="39"/>
        <v>FQ-2</v>
      </c>
    </row>
    <row r="215" spans="1:10" x14ac:dyDescent="0.25">
      <c r="A215">
        <f t="shared" si="30"/>
        <v>40392</v>
      </c>
      <c r="B215">
        <f t="shared" si="31"/>
        <v>2010</v>
      </c>
      <c r="C215">
        <f t="shared" si="32"/>
        <v>8</v>
      </c>
      <c r="D215" t="str">
        <f t="shared" si="33"/>
        <v>August</v>
      </c>
      <c r="E215" t="str">
        <f t="shared" si="34"/>
        <v>Q3</v>
      </c>
      <c r="F215" t="str">
        <f t="shared" si="35"/>
        <v>2010-Aug</v>
      </c>
      <c r="G215">
        <f t="shared" si="36"/>
        <v>1</v>
      </c>
      <c r="H215" t="str">
        <f t="shared" si="37"/>
        <v>Monday</v>
      </c>
      <c r="I215" t="str">
        <f t="shared" si="38"/>
        <v>FM5</v>
      </c>
      <c r="J215" t="str">
        <f t="shared" si="39"/>
        <v>FQ-2</v>
      </c>
    </row>
    <row r="216" spans="1:10" x14ac:dyDescent="0.25">
      <c r="A216">
        <f t="shared" si="30"/>
        <v>40393</v>
      </c>
      <c r="B216">
        <f t="shared" si="31"/>
        <v>2010</v>
      </c>
      <c r="C216">
        <f t="shared" si="32"/>
        <v>8</v>
      </c>
      <c r="D216" t="str">
        <f t="shared" si="33"/>
        <v>August</v>
      </c>
      <c r="E216" t="str">
        <f t="shared" si="34"/>
        <v>Q3</v>
      </c>
      <c r="F216" t="str">
        <f t="shared" si="35"/>
        <v>2010-Aug</v>
      </c>
      <c r="G216">
        <f t="shared" si="36"/>
        <v>2</v>
      </c>
      <c r="H216" t="str">
        <f t="shared" si="37"/>
        <v>Tuesday</v>
      </c>
      <c r="I216" t="str">
        <f t="shared" si="38"/>
        <v>FM5</v>
      </c>
      <c r="J216" t="str">
        <f t="shared" si="39"/>
        <v>FQ-2</v>
      </c>
    </row>
    <row r="217" spans="1:10" x14ac:dyDescent="0.25">
      <c r="A217">
        <f t="shared" si="30"/>
        <v>40394</v>
      </c>
      <c r="B217">
        <f t="shared" si="31"/>
        <v>2010</v>
      </c>
      <c r="C217">
        <f t="shared" si="32"/>
        <v>8</v>
      </c>
      <c r="D217" t="str">
        <f t="shared" si="33"/>
        <v>August</v>
      </c>
      <c r="E217" t="str">
        <f t="shared" si="34"/>
        <v>Q3</v>
      </c>
      <c r="F217" t="str">
        <f t="shared" si="35"/>
        <v>2010-Aug</v>
      </c>
      <c r="G217">
        <f t="shared" si="36"/>
        <v>3</v>
      </c>
      <c r="H217" t="str">
        <f t="shared" si="37"/>
        <v>Wednesday</v>
      </c>
      <c r="I217" t="str">
        <f t="shared" si="38"/>
        <v>FM5</v>
      </c>
      <c r="J217" t="str">
        <f t="shared" si="39"/>
        <v>FQ-2</v>
      </c>
    </row>
    <row r="218" spans="1:10" x14ac:dyDescent="0.25">
      <c r="A218">
        <f t="shared" si="30"/>
        <v>40395</v>
      </c>
      <c r="B218">
        <f t="shared" si="31"/>
        <v>2010</v>
      </c>
      <c r="C218">
        <f t="shared" si="32"/>
        <v>8</v>
      </c>
      <c r="D218" t="str">
        <f t="shared" si="33"/>
        <v>August</v>
      </c>
      <c r="E218" t="str">
        <f t="shared" si="34"/>
        <v>Q3</v>
      </c>
      <c r="F218" t="str">
        <f t="shared" si="35"/>
        <v>2010-Aug</v>
      </c>
      <c r="G218">
        <f t="shared" si="36"/>
        <v>4</v>
      </c>
      <c r="H218" t="str">
        <f t="shared" si="37"/>
        <v>Thursday</v>
      </c>
      <c r="I218" t="str">
        <f t="shared" si="38"/>
        <v>FM5</v>
      </c>
      <c r="J218" t="str">
        <f t="shared" si="39"/>
        <v>FQ-2</v>
      </c>
    </row>
    <row r="219" spans="1:10" x14ac:dyDescent="0.25">
      <c r="A219">
        <f t="shared" si="30"/>
        <v>40396</v>
      </c>
      <c r="B219">
        <f t="shared" si="31"/>
        <v>2010</v>
      </c>
      <c r="C219">
        <f t="shared" si="32"/>
        <v>8</v>
      </c>
      <c r="D219" t="str">
        <f t="shared" si="33"/>
        <v>August</v>
      </c>
      <c r="E219" t="str">
        <f t="shared" si="34"/>
        <v>Q3</v>
      </c>
      <c r="F219" t="str">
        <f t="shared" si="35"/>
        <v>2010-Aug</v>
      </c>
      <c r="G219">
        <f t="shared" si="36"/>
        <v>5</v>
      </c>
      <c r="H219" t="str">
        <f t="shared" si="37"/>
        <v>Friday</v>
      </c>
      <c r="I219" t="str">
        <f t="shared" si="38"/>
        <v>FM5</v>
      </c>
      <c r="J219" t="str">
        <f t="shared" si="39"/>
        <v>FQ-2</v>
      </c>
    </row>
    <row r="220" spans="1:10" x14ac:dyDescent="0.25">
      <c r="A220">
        <f t="shared" si="30"/>
        <v>40397</v>
      </c>
      <c r="B220">
        <f t="shared" si="31"/>
        <v>2010</v>
      </c>
      <c r="C220">
        <f t="shared" si="32"/>
        <v>8</v>
      </c>
      <c r="D220" t="str">
        <f t="shared" si="33"/>
        <v>August</v>
      </c>
      <c r="E220" t="str">
        <f t="shared" si="34"/>
        <v>Q3</v>
      </c>
      <c r="F220" t="str">
        <f t="shared" si="35"/>
        <v>2010-Aug</v>
      </c>
      <c r="G220">
        <f t="shared" si="36"/>
        <v>6</v>
      </c>
      <c r="H220" t="str">
        <f t="shared" si="37"/>
        <v>Saturday</v>
      </c>
      <c r="I220" t="str">
        <f t="shared" si="38"/>
        <v>FM5</v>
      </c>
      <c r="J220" t="str">
        <f t="shared" si="39"/>
        <v>FQ-2</v>
      </c>
    </row>
    <row r="221" spans="1:10" x14ac:dyDescent="0.25">
      <c r="A221">
        <f t="shared" si="30"/>
        <v>40398</v>
      </c>
      <c r="B221">
        <f t="shared" si="31"/>
        <v>2010</v>
      </c>
      <c r="C221">
        <f t="shared" si="32"/>
        <v>8</v>
      </c>
      <c r="D221" t="str">
        <f t="shared" si="33"/>
        <v>August</v>
      </c>
      <c r="E221" t="str">
        <f t="shared" si="34"/>
        <v>Q3</v>
      </c>
      <c r="F221" t="str">
        <f t="shared" si="35"/>
        <v>2010-Aug</v>
      </c>
      <c r="G221">
        <f t="shared" si="36"/>
        <v>7</v>
      </c>
      <c r="H221" t="str">
        <f t="shared" si="37"/>
        <v>Sunday</v>
      </c>
      <c r="I221" t="str">
        <f t="shared" si="38"/>
        <v>FM5</v>
      </c>
      <c r="J221" t="str">
        <f t="shared" si="39"/>
        <v>FQ-2</v>
      </c>
    </row>
    <row r="222" spans="1:10" x14ac:dyDescent="0.25">
      <c r="A222">
        <f t="shared" si="30"/>
        <v>40399</v>
      </c>
      <c r="B222">
        <f t="shared" si="31"/>
        <v>2010</v>
      </c>
      <c r="C222">
        <f t="shared" si="32"/>
        <v>8</v>
      </c>
      <c r="D222" t="str">
        <f t="shared" si="33"/>
        <v>August</v>
      </c>
      <c r="E222" t="str">
        <f t="shared" si="34"/>
        <v>Q3</v>
      </c>
      <c r="F222" t="str">
        <f t="shared" si="35"/>
        <v>2010-Aug</v>
      </c>
      <c r="G222">
        <f t="shared" si="36"/>
        <v>1</v>
      </c>
      <c r="H222" t="str">
        <f t="shared" si="37"/>
        <v>Monday</v>
      </c>
      <c r="I222" t="str">
        <f t="shared" si="38"/>
        <v>FM5</v>
      </c>
      <c r="J222" t="str">
        <f t="shared" si="39"/>
        <v>FQ-2</v>
      </c>
    </row>
    <row r="223" spans="1:10" x14ac:dyDescent="0.25">
      <c r="A223">
        <f t="shared" si="30"/>
        <v>40400</v>
      </c>
      <c r="B223">
        <f t="shared" si="31"/>
        <v>2010</v>
      </c>
      <c r="C223">
        <f t="shared" si="32"/>
        <v>8</v>
      </c>
      <c r="D223" t="str">
        <f t="shared" si="33"/>
        <v>August</v>
      </c>
      <c r="E223" t="str">
        <f t="shared" si="34"/>
        <v>Q3</v>
      </c>
      <c r="F223" t="str">
        <f t="shared" si="35"/>
        <v>2010-Aug</v>
      </c>
      <c r="G223">
        <f t="shared" si="36"/>
        <v>2</v>
      </c>
      <c r="H223" t="str">
        <f t="shared" si="37"/>
        <v>Tuesday</v>
      </c>
      <c r="I223" t="str">
        <f t="shared" si="38"/>
        <v>FM5</v>
      </c>
      <c r="J223" t="str">
        <f t="shared" si="39"/>
        <v>FQ-2</v>
      </c>
    </row>
    <row r="224" spans="1:10" x14ac:dyDescent="0.25">
      <c r="A224">
        <f t="shared" si="30"/>
        <v>40401</v>
      </c>
      <c r="B224">
        <f t="shared" si="31"/>
        <v>2010</v>
      </c>
      <c r="C224">
        <f t="shared" si="32"/>
        <v>8</v>
      </c>
      <c r="D224" t="str">
        <f t="shared" si="33"/>
        <v>August</v>
      </c>
      <c r="E224" t="str">
        <f t="shared" si="34"/>
        <v>Q3</v>
      </c>
      <c r="F224" t="str">
        <f t="shared" si="35"/>
        <v>2010-Aug</v>
      </c>
      <c r="G224">
        <f t="shared" si="36"/>
        <v>3</v>
      </c>
      <c r="H224" t="str">
        <f t="shared" si="37"/>
        <v>Wednesday</v>
      </c>
      <c r="I224" t="str">
        <f t="shared" si="38"/>
        <v>FM5</v>
      </c>
      <c r="J224" t="str">
        <f t="shared" si="39"/>
        <v>FQ-2</v>
      </c>
    </row>
    <row r="225" spans="1:10" x14ac:dyDescent="0.25">
      <c r="A225">
        <f t="shared" si="30"/>
        <v>40402</v>
      </c>
      <c r="B225">
        <f t="shared" si="31"/>
        <v>2010</v>
      </c>
      <c r="C225">
        <f t="shared" si="32"/>
        <v>8</v>
      </c>
      <c r="D225" t="str">
        <f t="shared" si="33"/>
        <v>August</v>
      </c>
      <c r="E225" t="str">
        <f t="shared" si="34"/>
        <v>Q3</v>
      </c>
      <c r="F225" t="str">
        <f t="shared" si="35"/>
        <v>2010-Aug</v>
      </c>
      <c r="G225">
        <f t="shared" si="36"/>
        <v>4</v>
      </c>
      <c r="H225" t="str">
        <f t="shared" si="37"/>
        <v>Thursday</v>
      </c>
      <c r="I225" t="str">
        <f t="shared" si="38"/>
        <v>FM5</v>
      </c>
      <c r="J225" t="str">
        <f t="shared" si="39"/>
        <v>FQ-2</v>
      </c>
    </row>
    <row r="226" spans="1:10" x14ac:dyDescent="0.25">
      <c r="A226">
        <f t="shared" si="30"/>
        <v>40403</v>
      </c>
      <c r="B226">
        <f t="shared" si="31"/>
        <v>2010</v>
      </c>
      <c r="C226">
        <f t="shared" si="32"/>
        <v>8</v>
      </c>
      <c r="D226" t="str">
        <f t="shared" si="33"/>
        <v>August</v>
      </c>
      <c r="E226" t="str">
        <f t="shared" si="34"/>
        <v>Q3</v>
      </c>
      <c r="F226" t="str">
        <f t="shared" si="35"/>
        <v>2010-Aug</v>
      </c>
      <c r="G226">
        <f t="shared" si="36"/>
        <v>5</v>
      </c>
      <c r="H226" t="str">
        <f t="shared" si="37"/>
        <v>Friday</v>
      </c>
      <c r="I226" t="str">
        <f t="shared" si="38"/>
        <v>FM5</v>
      </c>
      <c r="J226" t="str">
        <f t="shared" si="39"/>
        <v>FQ-2</v>
      </c>
    </row>
    <row r="227" spans="1:10" x14ac:dyDescent="0.25">
      <c r="A227">
        <f t="shared" si="30"/>
        <v>40404</v>
      </c>
      <c r="B227">
        <f t="shared" si="31"/>
        <v>2010</v>
      </c>
      <c r="C227">
        <f t="shared" si="32"/>
        <v>8</v>
      </c>
      <c r="D227" t="str">
        <f t="shared" si="33"/>
        <v>August</v>
      </c>
      <c r="E227" t="str">
        <f t="shared" si="34"/>
        <v>Q3</v>
      </c>
      <c r="F227" t="str">
        <f t="shared" si="35"/>
        <v>2010-Aug</v>
      </c>
      <c r="G227">
        <f t="shared" si="36"/>
        <v>6</v>
      </c>
      <c r="H227" t="str">
        <f t="shared" si="37"/>
        <v>Saturday</v>
      </c>
      <c r="I227" t="str">
        <f t="shared" si="38"/>
        <v>FM5</v>
      </c>
      <c r="J227" t="str">
        <f t="shared" si="39"/>
        <v>FQ-2</v>
      </c>
    </row>
    <row r="228" spans="1:10" x14ac:dyDescent="0.25">
      <c r="A228">
        <f t="shared" si="30"/>
        <v>40405</v>
      </c>
      <c r="B228">
        <f t="shared" si="31"/>
        <v>2010</v>
      </c>
      <c r="C228">
        <f t="shared" si="32"/>
        <v>8</v>
      </c>
      <c r="D228" t="str">
        <f t="shared" si="33"/>
        <v>August</v>
      </c>
      <c r="E228" t="str">
        <f t="shared" si="34"/>
        <v>Q3</v>
      </c>
      <c r="F228" t="str">
        <f t="shared" si="35"/>
        <v>2010-Aug</v>
      </c>
      <c r="G228">
        <f t="shared" si="36"/>
        <v>7</v>
      </c>
      <c r="H228" t="str">
        <f t="shared" si="37"/>
        <v>Sunday</v>
      </c>
      <c r="I228" t="str">
        <f t="shared" si="38"/>
        <v>FM5</v>
      </c>
      <c r="J228" t="str">
        <f t="shared" si="39"/>
        <v>FQ-2</v>
      </c>
    </row>
    <row r="229" spans="1:10" x14ac:dyDescent="0.25">
      <c r="A229">
        <f t="shared" si="30"/>
        <v>40406</v>
      </c>
      <c r="B229">
        <f t="shared" si="31"/>
        <v>2010</v>
      </c>
      <c r="C229">
        <f t="shared" si="32"/>
        <v>8</v>
      </c>
      <c r="D229" t="str">
        <f t="shared" si="33"/>
        <v>August</v>
      </c>
      <c r="E229" t="str">
        <f t="shared" si="34"/>
        <v>Q3</v>
      </c>
      <c r="F229" t="str">
        <f t="shared" si="35"/>
        <v>2010-Aug</v>
      </c>
      <c r="G229">
        <f t="shared" si="36"/>
        <v>1</v>
      </c>
      <c r="H229" t="str">
        <f t="shared" si="37"/>
        <v>Monday</v>
      </c>
      <c r="I229" t="str">
        <f t="shared" si="38"/>
        <v>FM5</v>
      </c>
      <c r="J229" t="str">
        <f t="shared" si="39"/>
        <v>FQ-2</v>
      </c>
    </row>
    <row r="230" spans="1:10" x14ac:dyDescent="0.25">
      <c r="A230">
        <f t="shared" si="30"/>
        <v>40407</v>
      </c>
      <c r="B230">
        <f t="shared" si="31"/>
        <v>2010</v>
      </c>
      <c r="C230">
        <f t="shared" si="32"/>
        <v>8</v>
      </c>
      <c r="D230" t="str">
        <f t="shared" si="33"/>
        <v>August</v>
      </c>
      <c r="E230" t="str">
        <f t="shared" si="34"/>
        <v>Q3</v>
      </c>
      <c r="F230" t="str">
        <f t="shared" si="35"/>
        <v>2010-Aug</v>
      </c>
      <c r="G230">
        <f t="shared" si="36"/>
        <v>2</v>
      </c>
      <c r="H230" t="str">
        <f t="shared" si="37"/>
        <v>Tuesday</v>
      </c>
      <c r="I230" t="str">
        <f t="shared" si="38"/>
        <v>FM5</v>
      </c>
      <c r="J230" t="str">
        <f t="shared" si="39"/>
        <v>FQ-2</v>
      </c>
    </row>
    <row r="231" spans="1:10" x14ac:dyDescent="0.25">
      <c r="A231">
        <f t="shared" si="30"/>
        <v>40408</v>
      </c>
      <c r="B231">
        <f t="shared" si="31"/>
        <v>2010</v>
      </c>
      <c r="C231">
        <f t="shared" si="32"/>
        <v>8</v>
      </c>
      <c r="D231" t="str">
        <f t="shared" si="33"/>
        <v>August</v>
      </c>
      <c r="E231" t="str">
        <f t="shared" si="34"/>
        <v>Q3</v>
      </c>
      <c r="F231" t="str">
        <f t="shared" si="35"/>
        <v>2010-Aug</v>
      </c>
      <c r="G231">
        <f t="shared" si="36"/>
        <v>3</v>
      </c>
      <c r="H231" t="str">
        <f t="shared" si="37"/>
        <v>Wednesday</v>
      </c>
      <c r="I231" t="str">
        <f t="shared" si="38"/>
        <v>FM5</v>
      </c>
      <c r="J231" t="str">
        <f t="shared" si="39"/>
        <v>FQ-2</v>
      </c>
    </row>
    <row r="232" spans="1:10" x14ac:dyDescent="0.25">
      <c r="A232">
        <f t="shared" si="30"/>
        <v>40409</v>
      </c>
      <c r="B232">
        <f t="shared" si="31"/>
        <v>2010</v>
      </c>
      <c r="C232">
        <f t="shared" si="32"/>
        <v>8</v>
      </c>
      <c r="D232" t="str">
        <f t="shared" si="33"/>
        <v>August</v>
      </c>
      <c r="E232" t="str">
        <f t="shared" si="34"/>
        <v>Q3</v>
      </c>
      <c r="F232" t="str">
        <f t="shared" si="35"/>
        <v>2010-Aug</v>
      </c>
      <c r="G232">
        <f t="shared" si="36"/>
        <v>4</v>
      </c>
      <c r="H232" t="str">
        <f t="shared" si="37"/>
        <v>Thursday</v>
      </c>
      <c r="I232" t="str">
        <f t="shared" si="38"/>
        <v>FM5</v>
      </c>
      <c r="J232" t="str">
        <f t="shared" si="39"/>
        <v>FQ-2</v>
      </c>
    </row>
    <row r="233" spans="1:10" x14ac:dyDescent="0.25">
      <c r="A233">
        <f t="shared" si="30"/>
        <v>40410</v>
      </c>
      <c r="B233">
        <f t="shared" si="31"/>
        <v>2010</v>
      </c>
      <c r="C233">
        <f t="shared" si="32"/>
        <v>8</v>
      </c>
      <c r="D233" t="str">
        <f t="shared" si="33"/>
        <v>August</v>
      </c>
      <c r="E233" t="str">
        <f t="shared" si="34"/>
        <v>Q3</v>
      </c>
      <c r="F233" t="str">
        <f t="shared" si="35"/>
        <v>2010-Aug</v>
      </c>
      <c r="G233">
        <f t="shared" si="36"/>
        <v>5</v>
      </c>
      <c r="H233" t="str">
        <f t="shared" si="37"/>
        <v>Friday</v>
      </c>
      <c r="I233" t="str">
        <f t="shared" si="38"/>
        <v>FM5</v>
      </c>
      <c r="J233" t="str">
        <f t="shared" si="39"/>
        <v>FQ-2</v>
      </c>
    </row>
    <row r="234" spans="1:10" x14ac:dyDescent="0.25">
      <c r="A234">
        <f t="shared" si="30"/>
        <v>40411</v>
      </c>
      <c r="B234">
        <f t="shared" si="31"/>
        <v>2010</v>
      </c>
      <c r="C234">
        <f t="shared" si="32"/>
        <v>8</v>
      </c>
      <c r="D234" t="str">
        <f t="shared" si="33"/>
        <v>August</v>
      </c>
      <c r="E234" t="str">
        <f t="shared" si="34"/>
        <v>Q3</v>
      </c>
      <c r="F234" t="str">
        <f t="shared" si="35"/>
        <v>2010-Aug</v>
      </c>
      <c r="G234">
        <f t="shared" si="36"/>
        <v>6</v>
      </c>
      <c r="H234" t="str">
        <f t="shared" si="37"/>
        <v>Saturday</v>
      </c>
      <c r="I234" t="str">
        <f t="shared" si="38"/>
        <v>FM5</v>
      </c>
      <c r="J234" t="str">
        <f t="shared" si="39"/>
        <v>FQ-2</v>
      </c>
    </row>
    <row r="235" spans="1:10" x14ac:dyDescent="0.25">
      <c r="A235">
        <f t="shared" si="30"/>
        <v>40412</v>
      </c>
      <c r="B235">
        <f t="shared" si="31"/>
        <v>2010</v>
      </c>
      <c r="C235">
        <f t="shared" si="32"/>
        <v>8</v>
      </c>
      <c r="D235" t="str">
        <f t="shared" si="33"/>
        <v>August</v>
      </c>
      <c r="E235" t="str">
        <f t="shared" si="34"/>
        <v>Q3</v>
      </c>
      <c r="F235" t="str">
        <f t="shared" si="35"/>
        <v>2010-Aug</v>
      </c>
      <c r="G235">
        <f t="shared" si="36"/>
        <v>7</v>
      </c>
      <c r="H235" t="str">
        <f t="shared" si="37"/>
        <v>Sunday</v>
      </c>
      <c r="I235" t="str">
        <f t="shared" si="38"/>
        <v>FM5</v>
      </c>
      <c r="J235" t="str">
        <f t="shared" si="39"/>
        <v>FQ-2</v>
      </c>
    </row>
    <row r="236" spans="1:10" x14ac:dyDescent="0.25">
      <c r="A236">
        <f t="shared" si="30"/>
        <v>40413</v>
      </c>
      <c r="B236">
        <f t="shared" si="31"/>
        <v>2010</v>
      </c>
      <c r="C236">
        <f t="shared" si="32"/>
        <v>8</v>
      </c>
      <c r="D236" t="str">
        <f t="shared" si="33"/>
        <v>August</v>
      </c>
      <c r="E236" t="str">
        <f t="shared" si="34"/>
        <v>Q3</v>
      </c>
      <c r="F236" t="str">
        <f t="shared" si="35"/>
        <v>2010-Aug</v>
      </c>
      <c r="G236">
        <f t="shared" si="36"/>
        <v>1</v>
      </c>
      <c r="H236" t="str">
        <f t="shared" si="37"/>
        <v>Monday</v>
      </c>
      <c r="I236" t="str">
        <f t="shared" si="38"/>
        <v>FM5</v>
      </c>
      <c r="J236" t="str">
        <f t="shared" si="39"/>
        <v>FQ-2</v>
      </c>
    </row>
    <row r="237" spans="1:10" x14ac:dyDescent="0.25">
      <c r="A237">
        <f t="shared" si="30"/>
        <v>40414</v>
      </c>
      <c r="B237">
        <f t="shared" si="31"/>
        <v>2010</v>
      </c>
      <c r="C237">
        <f t="shared" si="32"/>
        <v>8</v>
      </c>
      <c r="D237" t="str">
        <f t="shared" si="33"/>
        <v>August</v>
      </c>
      <c r="E237" t="str">
        <f t="shared" si="34"/>
        <v>Q3</v>
      </c>
      <c r="F237" t="str">
        <f t="shared" si="35"/>
        <v>2010-Aug</v>
      </c>
      <c r="G237">
        <f t="shared" si="36"/>
        <v>2</v>
      </c>
      <c r="H237" t="str">
        <f t="shared" si="37"/>
        <v>Tuesday</v>
      </c>
      <c r="I237" t="str">
        <f t="shared" si="38"/>
        <v>FM5</v>
      </c>
      <c r="J237" t="str">
        <f t="shared" si="39"/>
        <v>FQ-2</v>
      </c>
    </row>
    <row r="238" spans="1:10" x14ac:dyDescent="0.25">
      <c r="A238">
        <f t="shared" si="30"/>
        <v>40415</v>
      </c>
      <c r="B238">
        <f t="shared" si="31"/>
        <v>2010</v>
      </c>
      <c r="C238">
        <f t="shared" si="32"/>
        <v>8</v>
      </c>
      <c r="D238" t="str">
        <f t="shared" si="33"/>
        <v>August</v>
      </c>
      <c r="E238" t="str">
        <f t="shared" si="34"/>
        <v>Q3</v>
      </c>
      <c r="F238" t="str">
        <f t="shared" si="35"/>
        <v>2010-Aug</v>
      </c>
      <c r="G238">
        <f t="shared" si="36"/>
        <v>3</v>
      </c>
      <c r="H238" t="str">
        <f t="shared" si="37"/>
        <v>Wednesday</v>
      </c>
      <c r="I238" t="str">
        <f t="shared" si="38"/>
        <v>FM5</v>
      </c>
      <c r="J238" t="str">
        <f t="shared" si="39"/>
        <v>FQ-2</v>
      </c>
    </row>
    <row r="239" spans="1:10" x14ac:dyDescent="0.25">
      <c r="A239">
        <f t="shared" si="30"/>
        <v>40416</v>
      </c>
      <c r="B239">
        <f t="shared" si="31"/>
        <v>2010</v>
      </c>
      <c r="C239">
        <f t="shared" si="32"/>
        <v>8</v>
      </c>
      <c r="D239" t="str">
        <f t="shared" si="33"/>
        <v>August</v>
      </c>
      <c r="E239" t="str">
        <f t="shared" si="34"/>
        <v>Q3</v>
      </c>
      <c r="F239" t="str">
        <f t="shared" si="35"/>
        <v>2010-Aug</v>
      </c>
      <c r="G239">
        <f t="shared" si="36"/>
        <v>4</v>
      </c>
      <c r="H239" t="str">
        <f t="shared" si="37"/>
        <v>Thursday</v>
      </c>
      <c r="I239" t="str">
        <f t="shared" si="38"/>
        <v>FM5</v>
      </c>
      <c r="J239" t="str">
        <f t="shared" si="39"/>
        <v>FQ-2</v>
      </c>
    </row>
    <row r="240" spans="1:10" x14ac:dyDescent="0.25">
      <c r="A240">
        <f t="shared" si="30"/>
        <v>40417</v>
      </c>
      <c r="B240">
        <f t="shared" si="31"/>
        <v>2010</v>
      </c>
      <c r="C240">
        <f t="shared" si="32"/>
        <v>8</v>
      </c>
      <c r="D240" t="str">
        <f t="shared" si="33"/>
        <v>August</v>
      </c>
      <c r="E240" t="str">
        <f t="shared" si="34"/>
        <v>Q3</v>
      </c>
      <c r="F240" t="str">
        <f t="shared" si="35"/>
        <v>2010-Aug</v>
      </c>
      <c r="G240">
        <f t="shared" si="36"/>
        <v>5</v>
      </c>
      <c r="H240" t="str">
        <f t="shared" si="37"/>
        <v>Friday</v>
      </c>
      <c r="I240" t="str">
        <f t="shared" si="38"/>
        <v>FM5</v>
      </c>
      <c r="J240" t="str">
        <f t="shared" si="39"/>
        <v>FQ-2</v>
      </c>
    </row>
    <row r="241" spans="1:10" x14ac:dyDescent="0.25">
      <c r="A241">
        <f t="shared" si="30"/>
        <v>40418</v>
      </c>
      <c r="B241">
        <f t="shared" si="31"/>
        <v>2010</v>
      </c>
      <c r="C241">
        <f t="shared" si="32"/>
        <v>8</v>
      </c>
      <c r="D241" t="str">
        <f t="shared" si="33"/>
        <v>August</v>
      </c>
      <c r="E241" t="str">
        <f t="shared" si="34"/>
        <v>Q3</v>
      </c>
      <c r="F241" t="str">
        <f t="shared" si="35"/>
        <v>2010-Aug</v>
      </c>
      <c r="G241">
        <f t="shared" si="36"/>
        <v>6</v>
      </c>
      <c r="H241" t="str">
        <f t="shared" si="37"/>
        <v>Saturday</v>
      </c>
      <c r="I241" t="str">
        <f t="shared" si="38"/>
        <v>FM5</v>
      </c>
      <c r="J241" t="str">
        <f t="shared" si="39"/>
        <v>FQ-2</v>
      </c>
    </row>
    <row r="242" spans="1:10" x14ac:dyDescent="0.25">
      <c r="A242">
        <f t="shared" si="30"/>
        <v>40419</v>
      </c>
      <c r="B242">
        <f t="shared" si="31"/>
        <v>2010</v>
      </c>
      <c r="C242">
        <f t="shared" si="32"/>
        <v>8</v>
      </c>
      <c r="D242" t="str">
        <f t="shared" si="33"/>
        <v>August</v>
      </c>
      <c r="E242" t="str">
        <f t="shared" si="34"/>
        <v>Q3</v>
      </c>
      <c r="F242" t="str">
        <f t="shared" si="35"/>
        <v>2010-Aug</v>
      </c>
      <c r="G242">
        <f t="shared" si="36"/>
        <v>7</v>
      </c>
      <c r="H242" t="str">
        <f t="shared" si="37"/>
        <v>Sunday</v>
      </c>
      <c r="I242" t="str">
        <f t="shared" si="38"/>
        <v>FM5</v>
      </c>
      <c r="J242" t="str">
        <f t="shared" si="39"/>
        <v>FQ-2</v>
      </c>
    </row>
    <row r="243" spans="1:10" x14ac:dyDescent="0.25">
      <c r="A243">
        <f t="shared" si="30"/>
        <v>40420</v>
      </c>
      <c r="B243">
        <f t="shared" si="31"/>
        <v>2010</v>
      </c>
      <c r="C243">
        <f t="shared" si="32"/>
        <v>8</v>
      </c>
      <c r="D243" t="str">
        <f t="shared" si="33"/>
        <v>August</v>
      </c>
      <c r="E243" t="str">
        <f t="shared" si="34"/>
        <v>Q3</v>
      </c>
      <c r="F243" t="str">
        <f t="shared" si="35"/>
        <v>2010-Aug</v>
      </c>
      <c r="G243">
        <f t="shared" si="36"/>
        <v>1</v>
      </c>
      <c r="H243" t="str">
        <f t="shared" si="37"/>
        <v>Monday</v>
      </c>
      <c r="I243" t="str">
        <f t="shared" si="38"/>
        <v>FM5</v>
      </c>
      <c r="J243" t="str">
        <f t="shared" si="39"/>
        <v>FQ-2</v>
      </c>
    </row>
    <row r="244" spans="1:10" x14ac:dyDescent="0.25">
      <c r="A244">
        <f t="shared" si="30"/>
        <v>40421</v>
      </c>
      <c r="B244">
        <f t="shared" si="31"/>
        <v>2010</v>
      </c>
      <c r="C244">
        <f t="shared" si="32"/>
        <v>8</v>
      </c>
      <c r="D244" t="str">
        <f t="shared" si="33"/>
        <v>August</v>
      </c>
      <c r="E244" t="str">
        <f t="shared" si="34"/>
        <v>Q3</v>
      </c>
      <c r="F244" t="str">
        <f t="shared" si="35"/>
        <v>2010-Aug</v>
      </c>
      <c r="G244">
        <f t="shared" si="36"/>
        <v>2</v>
      </c>
      <c r="H244" t="str">
        <f t="shared" si="37"/>
        <v>Tuesday</v>
      </c>
      <c r="I244" t="str">
        <f t="shared" si="38"/>
        <v>FM5</v>
      </c>
      <c r="J244" t="str">
        <f t="shared" si="39"/>
        <v>FQ-2</v>
      </c>
    </row>
    <row r="245" spans="1:10" x14ac:dyDescent="0.25">
      <c r="A245">
        <f t="shared" si="30"/>
        <v>40422</v>
      </c>
      <c r="B245">
        <f t="shared" si="31"/>
        <v>2010</v>
      </c>
      <c r="C245">
        <f t="shared" si="32"/>
        <v>9</v>
      </c>
      <c r="D245" t="str">
        <f t="shared" si="33"/>
        <v>September</v>
      </c>
      <c r="E245" t="str">
        <f t="shared" si="34"/>
        <v>Q3</v>
      </c>
      <c r="F245" t="str">
        <f t="shared" si="35"/>
        <v>2010-Sep</v>
      </c>
      <c r="G245">
        <f t="shared" si="36"/>
        <v>3</v>
      </c>
      <c r="H245" t="str">
        <f t="shared" si="37"/>
        <v>Wednesday</v>
      </c>
      <c r="I245" t="str">
        <f t="shared" si="38"/>
        <v>FM6</v>
      </c>
      <c r="J245" t="str">
        <f t="shared" si="39"/>
        <v>FQ-2</v>
      </c>
    </row>
    <row r="246" spans="1:10" x14ac:dyDescent="0.25">
      <c r="A246">
        <f t="shared" si="30"/>
        <v>40423</v>
      </c>
      <c r="B246">
        <f t="shared" si="31"/>
        <v>2010</v>
      </c>
      <c r="C246">
        <f t="shared" si="32"/>
        <v>9</v>
      </c>
      <c r="D246" t="str">
        <f t="shared" si="33"/>
        <v>September</v>
      </c>
      <c r="E246" t="str">
        <f t="shared" si="34"/>
        <v>Q3</v>
      </c>
      <c r="F246" t="str">
        <f t="shared" si="35"/>
        <v>2010-Sep</v>
      </c>
      <c r="G246">
        <f t="shared" si="36"/>
        <v>4</v>
      </c>
      <c r="H246" t="str">
        <f t="shared" si="37"/>
        <v>Thursday</v>
      </c>
      <c r="I246" t="str">
        <f t="shared" si="38"/>
        <v>FM6</v>
      </c>
      <c r="J246" t="str">
        <f t="shared" si="39"/>
        <v>FQ-2</v>
      </c>
    </row>
    <row r="247" spans="1:10" x14ac:dyDescent="0.25">
      <c r="A247">
        <f t="shared" si="30"/>
        <v>40424</v>
      </c>
      <c r="B247">
        <f t="shared" si="31"/>
        <v>2010</v>
      </c>
      <c r="C247">
        <f t="shared" si="32"/>
        <v>9</v>
      </c>
      <c r="D247" t="str">
        <f t="shared" si="33"/>
        <v>September</v>
      </c>
      <c r="E247" t="str">
        <f t="shared" si="34"/>
        <v>Q3</v>
      </c>
      <c r="F247" t="str">
        <f t="shared" si="35"/>
        <v>2010-Sep</v>
      </c>
      <c r="G247">
        <f t="shared" si="36"/>
        <v>5</v>
      </c>
      <c r="H247" t="str">
        <f t="shared" si="37"/>
        <v>Friday</v>
      </c>
      <c r="I247" t="str">
        <f t="shared" si="38"/>
        <v>FM6</v>
      </c>
      <c r="J247" t="str">
        <f t="shared" si="39"/>
        <v>FQ-2</v>
      </c>
    </row>
    <row r="248" spans="1:10" x14ac:dyDescent="0.25">
      <c r="A248">
        <f t="shared" si="30"/>
        <v>40425</v>
      </c>
      <c r="B248">
        <f t="shared" si="31"/>
        <v>2010</v>
      </c>
      <c r="C248">
        <f t="shared" si="32"/>
        <v>9</v>
      </c>
      <c r="D248" t="str">
        <f t="shared" si="33"/>
        <v>September</v>
      </c>
      <c r="E248" t="str">
        <f t="shared" si="34"/>
        <v>Q3</v>
      </c>
      <c r="F248" t="str">
        <f t="shared" si="35"/>
        <v>2010-Sep</v>
      </c>
      <c r="G248">
        <f t="shared" si="36"/>
        <v>6</v>
      </c>
      <c r="H248" t="str">
        <f t="shared" si="37"/>
        <v>Saturday</v>
      </c>
      <c r="I248" t="str">
        <f t="shared" si="38"/>
        <v>FM6</v>
      </c>
      <c r="J248" t="str">
        <f t="shared" si="39"/>
        <v>FQ-2</v>
      </c>
    </row>
    <row r="249" spans="1:10" x14ac:dyDescent="0.25">
      <c r="A249">
        <f t="shared" si="30"/>
        <v>40426</v>
      </c>
      <c r="B249">
        <f t="shared" si="31"/>
        <v>2010</v>
      </c>
      <c r="C249">
        <f t="shared" si="32"/>
        <v>9</v>
      </c>
      <c r="D249" t="str">
        <f t="shared" si="33"/>
        <v>September</v>
      </c>
      <c r="E249" t="str">
        <f t="shared" si="34"/>
        <v>Q3</v>
      </c>
      <c r="F249" t="str">
        <f t="shared" si="35"/>
        <v>2010-Sep</v>
      </c>
      <c r="G249">
        <f t="shared" si="36"/>
        <v>7</v>
      </c>
      <c r="H249" t="str">
        <f t="shared" si="37"/>
        <v>Sunday</v>
      </c>
      <c r="I249" t="str">
        <f t="shared" si="38"/>
        <v>FM6</v>
      </c>
      <c r="J249" t="str">
        <f t="shared" si="39"/>
        <v>FQ-2</v>
      </c>
    </row>
    <row r="250" spans="1:10" x14ac:dyDescent="0.25">
      <c r="A250">
        <f t="shared" si="30"/>
        <v>40427</v>
      </c>
      <c r="B250">
        <f t="shared" si="31"/>
        <v>2010</v>
      </c>
      <c r="C250">
        <f t="shared" si="32"/>
        <v>9</v>
      </c>
      <c r="D250" t="str">
        <f t="shared" si="33"/>
        <v>September</v>
      </c>
      <c r="E250" t="str">
        <f t="shared" si="34"/>
        <v>Q3</v>
      </c>
      <c r="F250" t="str">
        <f t="shared" si="35"/>
        <v>2010-Sep</v>
      </c>
      <c r="G250">
        <f t="shared" si="36"/>
        <v>1</v>
      </c>
      <c r="H250" t="str">
        <f t="shared" si="37"/>
        <v>Monday</v>
      </c>
      <c r="I250" t="str">
        <f t="shared" si="38"/>
        <v>FM6</v>
      </c>
      <c r="J250" t="str">
        <f t="shared" si="39"/>
        <v>FQ-2</v>
      </c>
    </row>
    <row r="251" spans="1:10" x14ac:dyDescent="0.25">
      <c r="A251">
        <f t="shared" si="30"/>
        <v>40428</v>
      </c>
      <c r="B251">
        <f t="shared" si="31"/>
        <v>2010</v>
      </c>
      <c r="C251">
        <f t="shared" si="32"/>
        <v>9</v>
      </c>
      <c r="D251" t="str">
        <f t="shared" si="33"/>
        <v>September</v>
      </c>
      <c r="E251" t="str">
        <f t="shared" si="34"/>
        <v>Q3</v>
      </c>
      <c r="F251" t="str">
        <f t="shared" si="35"/>
        <v>2010-Sep</v>
      </c>
      <c r="G251">
        <f t="shared" si="36"/>
        <v>2</v>
      </c>
      <c r="H251" t="str">
        <f t="shared" si="37"/>
        <v>Tuesday</v>
      </c>
      <c r="I251" t="str">
        <f t="shared" si="38"/>
        <v>FM6</v>
      </c>
      <c r="J251" t="str">
        <f t="shared" si="39"/>
        <v>FQ-2</v>
      </c>
    </row>
    <row r="252" spans="1:10" x14ac:dyDescent="0.25">
      <c r="A252">
        <f t="shared" si="30"/>
        <v>40429</v>
      </c>
      <c r="B252">
        <f t="shared" si="31"/>
        <v>2010</v>
      </c>
      <c r="C252">
        <f t="shared" si="32"/>
        <v>9</v>
      </c>
      <c r="D252" t="str">
        <f t="shared" si="33"/>
        <v>September</v>
      </c>
      <c r="E252" t="str">
        <f t="shared" si="34"/>
        <v>Q3</v>
      </c>
      <c r="F252" t="str">
        <f t="shared" si="35"/>
        <v>2010-Sep</v>
      </c>
      <c r="G252">
        <f t="shared" si="36"/>
        <v>3</v>
      </c>
      <c r="H252" t="str">
        <f t="shared" si="37"/>
        <v>Wednesday</v>
      </c>
      <c r="I252" t="str">
        <f t="shared" si="38"/>
        <v>FM6</v>
      </c>
      <c r="J252" t="str">
        <f t="shared" si="39"/>
        <v>FQ-2</v>
      </c>
    </row>
    <row r="253" spans="1:10" x14ac:dyDescent="0.25">
      <c r="A253">
        <f t="shared" si="30"/>
        <v>40430</v>
      </c>
      <c r="B253">
        <f t="shared" si="31"/>
        <v>2010</v>
      </c>
      <c r="C253">
        <f t="shared" si="32"/>
        <v>9</v>
      </c>
      <c r="D253" t="str">
        <f t="shared" si="33"/>
        <v>September</v>
      </c>
      <c r="E253" t="str">
        <f t="shared" si="34"/>
        <v>Q3</v>
      </c>
      <c r="F253" t="str">
        <f t="shared" si="35"/>
        <v>2010-Sep</v>
      </c>
      <c r="G253">
        <f t="shared" si="36"/>
        <v>4</v>
      </c>
      <c r="H253" t="str">
        <f t="shared" si="37"/>
        <v>Thursday</v>
      </c>
      <c r="I253" t="str">
        <f t="shared" si="38"/>
        <v>FM6</v>
      </c>
      <c r="J253" t="str">
        <f t="shared" si="39"/>
        <v>FQ-2</v>
      </c>
    </row>
    <row r="254" spans="1:10" x14ac:dyDescent="0.25">
      <c r="A254">
        <f t="shared" si="30"/>
        <v>40431</v>
      </c>
      <c r="B254">
        <f t="shared" si="31"/>
        <v>2010</v>
      </c>
      <c r="C254">
        <f t="shared" si="32"/>
        <v>9</v>
      </c>
      <c r="D254" t="str">
        <f t="shared" si="33"/>
        <v>September</v>
      </c>
      <c r="E254" t="str">
        <f t="shared" si="34"/>
        <v>Q3</v>
      </c>
      <c r="F254" t="str">
        <f t="shared" si="35"/>
        <v>2010-Sep</v>
      </c>
      <c r="G254">
        <f t="shared" si="36"/>
        <v>5</v>
      </c>
      <c r="H254" t="str">
        <f t="shared" si="37"/>
        <v>Friday</v>
      </c>
      <c r="I254" t="str">
        <f t="shared" si="38"/>
        <v>FM6</v>
      </c>
      <c r="J254" t="str">
        <f t="shared" si="39"/>
        <v>FQ-2</v>
      </c>
    </row>
    <row r="255" spans="1:10" x14ac:dyDescent="0.25">
      <c r="A255">
        <f t="shared" si="30"/>
        <v>40432</v>
      </c>
      <c r="B255">
        <f t="shared" si="31"/>
        <v>2010</v>
      </c>
      <c r="C255">
        <f t="shared" si="32"/>
        <v>9</v>
      </c>
      <c r="D255" t="str">
        <f t="shared" si="33"/>
        <v>September</v>
      </c>
      <c r="E255" t="str">
        <f t="shared" si="34"/>
        <v>Q3</v>
      </c>
      <c r="F255" t="str">
        <f t="shared" si="35"/>
        <v>2010-Sep</v>
      </c>
      <c r="G255">
        <f t="shared" si="36"/>
        <v>6</v>
      </c>
      <c r="H255" t="str">
        <f t="shared" si="37"/>
        <v>Saturday</v>
      </c>
      <c r="I255" t="str">
        <f t="shared" si="38"/>
        <v>FM6</v>
      </c>
      <c r="J255" t="str">
        <f t="shared" si="39"/>
        <v>FQ-2</v>
      </c>
    </row>
    <row r="256" spans="1:10" x14ac:dyDescent="0.25">
      <c r="A256">
        <f t="shared" si="30"/>
        <v>40433</v>
      </c>
      <c r="B256">
        <f t="shared" si="31"/>
        <v>2010</v>
      </c>
      <c r="C256">
        <f t="shared" si="32"/>
        <v>9</v>
      </c>
      <c r="D256" t="str">
        <f t="shared" si="33"/>
        <v>September</v>
      </c>
      <c r="E256" t="str">
        <f t="shared" si="34"/>
        <v>Q3</v>
      </c>
      <c r="F256" t="str">
        <f t="shared" si="35"/>
        <v>2010-Sep</v>
      </c>
      <c r="G256">
        <f t="shared" si="36"/>
        <v>7</v>
      </c>
      <c r="H256" t="str">
        <f t="shared" si="37"/>
        <v>Sunday</v>
      </c>
      <c r="I256" t="str">
        <f t="shared" si="38"/>
        <v>FM6</v>
      </c>
      <c r="J256" t="str">
        <f t="shared" si="39"/>
        <v>FQ-2</v>
      </c>
    </row>
    <row r="257" spans="1:10" x14ac:dyDescent="0.25">
      <c r="A257">
        <f t="shared" si="30"/>
        <v>40434</v>
      </c>
      <c r="B257">
        <f t="shared" si="31"/>
        <v>2010</v>
      </c>
      <c r="C257">
        <f t="shared" si="32"/>
        <v>9</v>
      </c>
      <c r="D257" t="str">
        <f t="shared" si="33"/>
        <v>September</v>
      </c>
      <c r="E257" t="str">
        <f t="shared" si="34"/>
        <v>Q3</v>
      </c>
      <c r="F257" t="str">
        <f t="shared" si="35"/>
        <v>2010-Sep</v>
      </c>
      <c r="G257">
        <f t="shared" si="36"/>
        <v>1</v>
      </c>
      <c r="H257" t="str">
        <f t="shared" si="37"/>
        <v>Monday</v>
      </c>
      <c r="I257" t="str">
        <f t="shared" si="38"/>
        <v>FM6</v>
      </c>
      <c r="J257" t="str">
        <f t="shared" si="39"/>
        <v>FQ-2</v>
      </c>
    </row>
    <row r="258" spans="1:10" x14ac:dyDescent="0.25">
      <c r="A258">
        <f t="shared" si="30"/>
        <v>40435</v>
      </c>
      <c r="B258">
        <f t="shared" si="31"/>
        <v>2010</v>
      </c>
      <c r="C258">
        <f t="shared" si="32"/>
        <v>9</v>
      </c>
      <c r="D258" t="str">
        <f t="shared" si="33"/>
        <v>September</v>
      </c>
      <c r="E258" t="str">
        <f t="shared" si="34"/>
        <v>Q3</v>
      </c>
      <c r="F258" t="str">
        <f t="shared" si="35"/>
        <v>2010-Sep</v>
      </c>
      <c r="G258">
        <f t="shared" si="36"/>
        <v>2</v>
      </c>
      <c r="H258" t="str">
        <f t="shared" si="37"/>
        <v>Tuesday</v>
      </c>
      <c r="I258" t="str">
        <f t="shared" si="38"/>
        <v>FM6</v>
      </c>
      <c r="J258" t="str">
        <f t="shared" si="39"/>
        <v>FQ-2</v>
      </c>
    </row>
    <row r="259" spans="1:10" x14ac:dyDescent="0.25">
      <c r="A259">
        <f t="shared" ref="A259:A322" si="40">IF($O$1+ROW(A258)-1&lt;=$O$3,$O$1+ROW(A258)-1,"")</f>
        <v>40436</v>
      </c>
      <c r="B259">
        <f t="shared" ref="B259:B322" si="41">YEAR(A259)</f>
        <v>2010</v>
      </c>
      <c r="C259">
        <f t="shared" ref="C259:C322" si="42">MONTH(A259)</f>
        <v>9</v>
      </c>
      <c r="D259" t="str">
        <f t="shared" ref="D259:D322" si="43">TEXT(A259,"mmmm")</f>
        <v>September</v>
      </c>
      <c r="E259" t="str">
        <f t="shared" ref="E259:E322" si="44">"Q"&amp;ROUNDUP(MONTH(A259)/3,0)</f>
        <v>Q3</v>
      </c>
      <c r="F259" t="str">
        <f t="shared" ref="F259:F322" si="45">TEXT(A259,"yyyy-mmm")</f>
        <v>2010-Sep</v>
      </c>
      <c r="G259">
        <f t="shared" ref="G259:G322" si="46">WEEKDAY(A259,2)</f>
        <v>3</v>
      </c>
      <c r="H259" t="str">
        <f t="shared" ref="H259:H322" si="47">TEXT(A259,"dddd")</f>
        <v>Wednesday</v>
      </c>
      <c r="I259" t="str">
        <f t="shared" ref="I259:I322" si="48">"FM"&amp;MOD(MONTH(A259)-4,12)+1</f>
        <v>FM6</v>
      </c>
      <c r="J259" t="str">
        <f t="shared" ref="J259:J322" si="49">"FQ-" &amp; INT((MOD(MONTH(A259)-4,12)/3)+1)</f>
        <v>FQ-2</v>
      </c>
    </row>
    <row r="260" spans="1:10" x14ac:dyDescent="0.25">
      <c r="A260">
        <f t="shared" si="40"/>
        <v>40437</v>
      </c>
      <c r="B260">
        <f t="shared" si="41"/>
        <v>2010</v>
      </c>
      <c r="C260">
        <f t="shared" si="42"/>
        <v>9</v>
      </c>
      <c r="D260" t="str">
        <f t="shared" si="43"/>
        <v>September</v>
      </c>
      <c r="E260" t="str">
        <f t="shared" si="44"/>
        <v>Q3</v>
      </c>
      <c r="F260" t="str">
        <f t="shared" si="45"/>
        <v>2010-Sep</v>
      </c>
      <c r="G260">
        <f t="shared" si="46"/>
        <v>4</v>
      </c>
      <c r="H260" t="str">
        <f t="shared" si="47"/>
        <v>Thursday</v>
      </c>
      <c r="I260" t="str">
        <f t="shared" si="48"/>
        <v>FM6</v>
      </c>
      <c r="J260" t="str">
        <f t="shared" si="49"/>
        <v>FQ-2</v>
      </c>
    </row>
    <row r="261" spans="1:10" x14ac:dyDescent="0.25">
      <c r="A261">
        <f t="shared" si="40"/>
        <v>40438</v>
      </c>
      <c r="B261">
        <f t="shared" si="41"/>
        <v>2010</v>
      </c>
      <c r="C261">
        <f t="shared" si="42"/>
        <v>9</v>
      </c>
      <c r="D261" t="str">
        <f t="shared" si="43"/>
        <v>September</v>
      </c>
      <c r="E261" t="str">
        <f t="shared" si="44"/>
        <v>Q3</v>
      </c>
      <c r="F261" t="str">
        <f t="shared" si="45"/>
        <v>2010-Sep</v>
      </c>
      <c r="G261">
        <f t="shared" si="46"/>
        <v>5</v>
      </c>
      <c r="H261" t="str">
        <f t="shared" si="47"/>
        <v>Friday</v>
      </c>
      <c r="I261" t="str">
        <f t="shared" si="48"/>
        <v>FM6</v>
      </c>
      <c r="J261" t="str">
        <f t="shared" si="49"/>
        <v>FQ-2</v>
      </c>
    </row>
    <row r="262" spans="1:10" x14ac:dyDescent="0.25">
      <c r="A262">
        <f t="shared" si="40"/>
        <v>40439</v>
      </c>
      <c r="B262">
        <f t="shared" si="41"/>
        <v>2010</v>
      </c>
      <c r="C262">
        <f t="shared" si="42"/>
        <v>9</v>
      </c>
      <c r="D262" t="str">
        <f t="shared" si="43"/>
        <v>September</v>
      </c>
      <c r="E262" t="str">
        <f t="shared" si="44"/>
        <v>Q3</v>
      </c>
      <c r="F262" t="str">
        <f t="shared" si="45"/>
        <v>2010-Sep</v>
      </c>
      <c r="G262">
        <f t="shared" si="46"/>
        <v>6</v>
      </c>
      <c r="H262" t="str">
        <f t="shared" si="47"/>
        <v>Saturday</v>
      </c>
      <c r="I262" t="str">
        <f t="shared" si="48"/>
        <v>FM6</v>
      </c>
      <c r="J262" t="str">
        <f t="shared" si="49"/>
        <v>FQ-2</v>
      </c>
    </row>
    <row r="263" spans="1:10" x14ac:dyDescent="0.25">
      <c r="A263">
        <f t="shared" si="40"/>
        <v>40440</v>
      </c>
      <c r="B263">
        <f t="shared" si="41"/>
        <v>2010</v>
      </c>
      <c r="C263">
        <f t="shared" si="42"/>
        <v>9</v>
      </c>
      <c r="D263" t="str">
        <f t="shared" si="43"/>
        <v>September</v>
      </c>
      <c r="E263" t="str">
        <f t="shared" si="44"/>
        <v>Q3</v>
      </c>
      <c r="F263" t="str">
        <f t="shared" si="45"/>
        <v>2010-Sep</v>
      </c>
      <c r="G263">
        <f t="shared" si="46"/>
        <v>7</v>
      </c>
      <c r="H263" t="str">
        <f t="shared" si="47"/>
        <v>Sunday</v>
      </c>
      <c r="I263" t="str">
        <f t="shared" si="48"/>
        <v>FM6</v>
      </c>
      <c r="J263" t="str">
        <f t="shared" si="49"/>
        <v>FQ-2</v>
      </c>
    </row>
    <row r="264" spans="1:10" x14ac:dyDescent="0.25">
      <c r="A264">
        <f t="shared" si="40"/>
        <v>40441</v>
      </c>
      <c r="B264">
        <f t="shared" si="41"/>
        <v>2010</v>
      </c>
      <c r="C264">
        <f t="shared" si="42"/>
        <v>9</v>
      </c>
      <c r="D264" t="str">
        <f t="shared" si="43"/>
        <v>September</v>
      </c>
      <c r="E264" t="str">
        <f t="shared" si="44"/>
        <v>Q3</v>
      </c>
      <c r="F264" t="str">
        <f t="shared" si="45"/>
        <v>2010-Sep</v>
      </c>
      <c r="G264">
        <f t="shared" si="46"/>
        <v>1</v>
      </c>
      <c r="H264" t="str">
        <f t="shared" si="47"/>
        <v>Monday</v>
      </c>
      <c r="I264" t="str">
        <f t="shared" si="48"/>
        <v>FM6</v>
      </c>
      <c r="J264" t="str">
        <f t="shared" si="49"/>
        <v>FQ-2</v>
      </c>
    </row>
    <row r="265" spans="1:10" x14ac:dyDescent="0.25">
      <c r="A265">
        <f t="shared" si="40"/>
        <v>40442</v>
      </c>
      <c r="B265">
        <f t="shared" si="41"/>
        <v>2010</v>
      </c>
      <c r="C265">
        <f t="shared" si="42"/>
        <v>9</v>
      </c>
      <c r="D265" t="str">
        <f t="shared" si="43"/>
        <v>September</v>
      </c>
      <c r="E265" t="str">
        <f t="shared" si="44"/>
        <v>Q3</v>
      </c>
      <c r="F265" t="str">
        <f t="shared" si="45"/>
        <v>2010-Sep</v>
      </c>
      <c r="G265">
        <f t="shared" si="46"/>
        <v>2</v>
      </c>
      <c r="H265" t="str">
        <f t="shared" si="47"/>
        <v>Tuesday</v>
      </c>
      <c r="I265" t="str">
        <f t="shared" si="48"/>
        <v>FM6</v>
      </c>
      <c r="J265" t="str">
        <f t="shared" si="49"/>
        <v>FQ-2</v>
      </c>
    </row>
    <row r="266" spans="1:10" x14ac:dyDescent="0.25">
      <c r="A266">
        <f t="shared" si="40"/>
        <v>40443</v>
      </c>
      <c r="B266">
        <f t="shared" si="41"/>
        <v>2010</v>
      </c>
      <c r="C266">
        <f t="shared" si="42"/>
        <v>9</v>
      </c>
      <c r="D266" t="str">
        <f t="shared" si="43"/>
        <v>September</v>
      </c>
      <c r="E266" t="str">
        <f t="shared" si="44"/>
        <v>Q3</v>
      </c>
      <c r="F266" t="str">
        <f t="shared" si="45"/>
        <v>2010-Sep</v>
      </c>
      <c r="G266">
        <f t="shared" si="46"/>
        <v>3</v>
      </c>
      <c r="H266" t="str">
        <f t="shared" si="47"/>
        <v>Wednesday</v>
      </c>
      <c r="I266" t="str">
        <f t="shared" si="48"/>
        <v>FM6</v>
      </c>
      <c r="J266" t="str">
        <f t="shared" si="49"/>
        <v>FQ-2</v>
      </c>
    </row>
    <row r="267" spans="1:10" x14ac:dyDescent="0.25">
      <c r="A267">
        <f t="shared" si="40"/>
        <v>40444</v>
      </c>
      <c r="B267">
        <f t="shared" si="41"/>
        <v>2010</v>
      </c>
      <c r="C267">
        <f t="shared" si="42"/>
        <v>9</v>
      </c>
      <c r="D267" t="str">
        <f t="shared" si="43"/>
        <v>September</v>
      </c>
      <c r="E267" t="str">
        <f t="shared" si="44"/>
        <v>Q3</v>
      </c>
      <c r="F267" t="str">
        <f t="shared" si="45"/>
        <v>2010-Sep</v>
      </c>
      <c r="G267">
        <f t="shared" si="46"/>
        <v>4</v>
      </c>
      <c r="H267" t="str">
        <f t="shared" si="47"/>
        <v>Thursday</v>
      </c>
      <c r="I267" t="str">
        <f t="shared" si="48"/>
        <v>FM6</v>
      </c>
      <c r="J267" t="str">
        <f t="shared" si="49"/>
        <v>FQ-2</v>
      </c>
    </row>
    <row r="268" spans="1:10" x14ac:dyDescent="0.25">
      <c r="A268">
        <f t="shared" si="40"/>
        <v>40445</v>
      </c>
      <c r="B268">
        <f t="shared" si="41"/>
        <v>2010</v>
      </c>
      <c r="C268">
        <f t="shared" si="42"/>
        <v>9</v>
      </c>
      <c r="D268" t="str">
        <f t="shared" si="43"/>
        <v>September</v>
      </c>
      <c r="E268" t="str">
        <f t="shared" si="44"/>
        <v>Q3</v>
      </c>
      <c r="F268" t="str">
        <f t="shared" si="45"/>
        <v>2010-Sep</v>
      </c>
      <c r="G268">
        <f t="shared" si="46"/>
        <v>5</v>
      </c>
      <c r="H268" t="str">
        <f t="shared" si="47"/>
        <v>Friday</v>
      </c>
      <c r="I268" t="str">
        <f t="shared" si="48"/>
        <v>FM6</v>
      </c>
      <c r="J268" t="str">
        <f t="shared" si="49"/>
        <v>FQ-2</v>
      </c>
    </row>
    <row r="269" spans="1:10" x14ac:dyDescent="0.25">
      <c r="A269">
        <f t="shared" si="40"/>
        <v>40446</v>
      </c>
      <c r="B269">
        <f t="shared" si="41"/>
        <v>2010</v>
      </c>
      <c r="C269">
        <f t="shared" si="42"/>
        <v>9</v>
      </c>
      <c r="D269" t="str">
        <f t="shared" si="43"/>
        <v>September</v>
      </c>
      <c r="E269" t="str">
        <f t="shared" si="44"/>
        <v>Q3</v>
      </c>
      <c r="F269" t="str">
        <f t="shared" si="45"/>
        <v>2010-Sep</v>
      </c>
      <c r="G269">
        <f t="shared" si="46"/>
        <v>6</v>
      </c>
      <c r="H269" t="str">
        <f t="shared" si="47"/>
        <v>Saturday</v>
      </c>
      <c r="I269" t="str">
        <f t="shared" si="48"/>
        <v>FM6</v>
      </c>
      <c r="J269" t="str">
        <f t="shared" si="49"/>
        <v>FQ-2</v>
      </c>
    </row>
    <row r="270" spans="1:10" x14ac:dyDescent="0.25">
      <c r="A270">
        <f t="shared" si="40"/>
        <v>40447</v>
      </c>
      <c r="B270">
        <f t="shared" si="41"/>
        <v>2010</v>
      </c>
      <c r="C270">
        <f t="shared" si="42"/>
        <v>9</v>
      </c>
      <c r="D270" t="str">
        <f t="shared" si="43"/>
        <v>September</v>
      </c>
      <c r="E270" t="str">
        <f t="shared" si="44"/>
        <v>Q3</v>
      </c>
      <c r="F270" t="str">
        <f t="shared" si="45"/>
        <v>2010-Sep</v>
      </c>
      <c r="G270">
        <f t="shared" si="46"/>
        <v>7</v>
      </c>
      <c r="H270" t="str">
        <f t="shared" si="47"/>
        <v>Sunday</v>
      </c>
      <c r="I270" t="str">
        <f t="shared" si="48"/>
        <v>FM6</v>
      </c>
      <c r="J270" t="str">
        <f t="shared" si="49"/>
        <v>FQ-2</v>
      </c>
    </row>
    <row r="271" spans="1:10" x14ac:dyDescent="0.25">
      <c r="A271">
        <f t="shared" si="40"/>
        <v>40448</v>
      </c>
      <c r="B271">
        <f t="shared" si="41"/>
        <v>2010</v>
      </c>
      <c r="C271">
        <f t="shared" si="42"/>
        <v>9</v>
      </c>
      <c r="D271" t="str">
        <f t="shared" si="43"/>
        <v>September</v>
      </c>
      <c r="E271" t="str">
        <f t="shared" si="44"/>
        <v>Q3</v>
      </c>
      <c r="F271" t="str">
        <f t="shared" si="45"/>
        <v>2010-Sep</v>
      </c>
      <c r="G271">
        <f t="shared" si="46"/>
        <v>1</v>
      </c>
      <c r="H271" t="str">
        <f t="shared" si="47"/>
        <v>Monday</v>
      </c>
      <c r="I271" t="str">
        <f t="shared" si="48"/>
        <v>FM6</v>
      </c>
      <c r="J271" t="str">
        <f t="shared" si="49"/>
        <v>FQ-2</v>
      </c>
    </row>
    <row r="272" spans="1:10" x14ac:dyDescent="0.25">
      <c r="A272">
        <f t="shared" si="40"/>
        <v>40449</v>
      </c>
      <c r="B272">
        <f t="shared" si="41"/>
        <v>2010</v>
      </c>
      <c r="C272">
        <f t="shared" si="42"/>
        <v>9</v>
      </c>
      <c r="D272" t="str">
        <f t="shared" si="43"/>
        <v>September</v>
      </c>
      <c r="E272" t="str">
        <f t="shared" si="44"/>
        <v>Q3</v>
      </c>
      <c r="F272" t="str">
        <f t="shared" si="45"/>
        <v>2010-Sep</v>
      </c>
      <c r="G272">
        <f t="shared" si="46"/>
        <v>2</v>
      </c>
      <c r="H272" t="str">
        <f t="shared" si="47"/>
        <v>Tuesday</v>
      </c>
      <c r="I272" t="str">
        <f t="shared" si="48"/>
        <v>FM6</v>
      </c>
      <c r="J272" t="str">
        <f t="shared" si="49"/>
        <v>FQ-2</v>
      </c>
    </row>
    <row r="273" spans="1:10" x14ac:dyDescent="0.25">
      <c r="A273">
        <f t="shared" si="40"/>
        <v>40450</v>
      </c>
      <c r="B273">
        <f t="shared" si="41"/>
        <v>2010</v>
      </c>
      <c r="C273">
        <f t="shared" si="42"/>
        <v>9</v>
      </c>
      <c r="D273" t="str">
        <f t="shared" si="43"/>
        <v>September</v>
      </c>
      <c r="E273" t="str">
        <f t="shared" si="44"/>
        <v>Q3</v>
      </c>
      <c r="F273" t="str">
        <f t="shared" si="45"/>
        <v>2010-Sep</v>
      </c>
      <c r="G273">
        <f t="shared" si="46"/>
        <v>3</v>
      </c>
      <c r="H273" t="str">
        <f t="shared" si="47"/>
        <v>Wednesday</v>
      </c>
      <c r="I273" t="str">
        <f t="shared" si="48"/>
        <v>FM6</v>
      </c>
      <c r="J273" t="str">
        <f t="shared" si="49"/>
        <v>FQ-2</v>
      </c>
    </row>
    <row r="274" spans="1:10" x14ac:dyDescent="0.25">
      <c r="A274">
        <f t="shared" si="40"/>
        <v>40451</v>
      </c>
      <c r="B274">
        <f t="shared" si="41"/>
        <v>2010</v>
      </c>
      <c r="C274">
        <f t="shared" si="42"/>
        <v>9</v>
      </c>
      <c r="D274" t="str">
        <f t="shared" si="43"/>
        <v>September</v>
      </c>
      <c r="E274" t="str">
        <f t="shared" si="44"/>
        <v>Q3</v>
      </c>
      <c r="F274" t="str">
        <f t="shared" si="45"/>
        <v>2010-Sep</v>
      </c>
      <c r="G274">
        <f t="shared" si="46"/>
        <v>4</v>
      </c>
      <c r="H274" t="str">
        <f t="shared" si="47"/>
        <v>Thursday</v>
      </c>
      <c r="I274" t="str">
        <f t="shared" si="48"/>
        <v>FM6</v>
      </c>
      <c r="J274" t="str">
        <f t="shared" si="49"/>
        <v>FQ-2</v>
      </c>
    </row>
    <row r="275" spans="1:10" x14ac:dyDescent="0.25">
      <c r="A275">
        <f t="shared" si="40"/>
        <v>40452</v>
      </c>
      <c r="B275">
        <f t="shared" si="41"/>
        <v>2010</v>
      </c>
      <c r="C275">
        <f t="shared" si="42"/>
        <v>10</v>
      </c>
      <c r="D275" t="str">
        <f t="shared" si="43"/>
        <v>October</v>
      </c>
      <c r="E275" t="str">
        <f t="shared" si="44"/>
        <v>Q4</v>
      </c>
      <c r="F275" t="str">
        <f t="shared" si="45"/>
        <v>2010-Oct</v>
      </c>
      <c r="G275">
        <f t="shared" si="46"/>
        <v>5</v>
      </c>
      <c r="H275" t="str">
        <f t="shared" si="47"/>
        <v>Friday</v>
      </c>
      <c r="I275" t="str">
        <f t="shared" si="48"/>
        <v>FM7</v>
      </c>
      <c r="J275" t="str">
        <f t="shared" si="49"/>
        <v>FQ-3</v>
      </c>
    </row>
    <row r="276" spans="1:10" x14ac:dyDescent="0.25">
      <c r="A276">
        <f t="shared" si="40"/>
        <v>40453</v>
      </c>
      <c r="B276">
        <f t="shared" si="41"/>
        <v>2010</v>
      </c>
      <c r="C276">
        <f t="shared" si="42"/>
        <v>10</v>
      </c>
      <c r="D276" t="str">
        <f t="shared" si="43"/>
        <v>October</v>
      </c>
      <c r="E276" t="str">
        <f t="shared" si="44"/>
        <v>Q4</v>
      </c>
      <c r="F276" t="str">
        <f t="shared" si="45"/>
        <v>2010-Oct</v>
      </c>
      <c r="G276">
        <f t="shared" si="46"/>
        <v>6</v>
      </c>
      <c r="H276" t="str">
        <f t="shared" si="47"/>
        <v>Saturday</v>
      </c>
      <c r="I276" t="str">
        <f t="shared" si="48"/>
        <v>FM7</v>
      </c>
      <c r="J276" t="str">
        <f t="shared" si="49"/>
        <v>FQ-3</v>
      </c>
    </row>
    <row r="277" spans="1:10" x14ac:dyDescent="0.25">
      <c r="A277">
        <f t="shared" si="40"/>
        <v>40454</v>
      </c>
      <c r="B277">
        <f t="shared" si="41"/>
        <v>2010</v>
      </c>
      <c r="C277">
        <f t="shared" si="42"/>
        <v>10</v>
      </c>
      <c r="D277" t="str">
        <f t="shared" si="43"/>
        <v>October</v>
      </c>
      <c r="E277" t="str">
        <f t="shared" si="44"/>
        <v>Q4</v>
      </c>
      <c r="F277" t="str">
        <f t="shared" si="45"/>
        <v>2010-Oct</v>
      </c>
      <c r="G277">
        <f t="shared" si="46"/>
        <v>7</v>
      </c>
      <c r="H277" t="str">
        <f t="shared" si="47"/>
        <v>Sunday</v>
      </c>
      <c r="I277" t="str">
        <f t="shared" si="48"/>
        <v>FM7</v>
      </c>
      <c r="J277" t="str">
        <f t="shared" si="49"/>
        <v>FQ-3</v>
      </c>
    </row>
    <row r="278" spans="1:10" x14ac:dyDescent="0.25">
      <c r="A278">
        <f t="shared" si="40"/>
        <v>40455</v>
      </c>
      <c r="B278">
        <f t="shared" si="41"/>
        <v>2010</v>
      </c>
      <c r="C278">
        <f t="shared" si="42"/>
        <v>10</v>
      </c>
      <c r="D278" t="str">
        <f t="shared" si="43"/>
        <v>October</v>
      </c>
      <c r="E278" t="str">
        <f t="shared" si="44"/>
        <v>Q4</v>
      </c>
      <c r="F278" t="str">
        <f t="shared" si="45"/>
        <v>2010-Oct</v>
      </c>
      <c r="G278">
        <f t="shared" si="46"/>
        <v>1</v>
      </c>
      <c r="H278" t="str">
        <f t="shared" si="47"/>
        <v>Monday</v>
      </c>
      <c r="I278" t="str">
        <f t="shared" si="48"/>
        <v>FM7</v>
      </c>
      <c r="J278" t="str">
        <f t="shared" si="49"/>
        <v>FQ-3</v>
      </c>
    </row>
    <row r="279" spans="1:10" x14ac:dyDescent="0.25">
      <c r="A279">
        <f t="shared" si="40"/>
        <v>40456</v>
      </c>
      <c r="B279">
        <f t="shared" si="41"/>
        <v>2010</v>
      </c>
      <c r="C279">
        <f t="shared" si="42"/>
        <v>10</v>
      </c>
      <c r="D279" t="str">
        <f t="shared" si="43"/>
        <v>October</v>
      </c>
      <c r="E279" t="str">
        <f t="shared" si="44"/>
        <v>Q4</v>
      </c>
      <c r="F279" t="str">
        <f t="shared" si="45"/>
        <v>2010-Oct</v>
      </c>
      <c r="G279">
        <f t="shared" si="46"/>
        <v>2</v>
      </c>
      <c r="H279" t="str">
        <f t="shared" si="47"/>
        <v>Tuesday</v>
      </c>
      <c r="I279" t="str">
        <f t="shared" si="48"/>
        <v>FM7</v>
      </c>
      <c r="J279" t="str">
        <f t="shared" si="49"/>
        <v>FQ-3</v>
      </c>
    </row>
    <row r="280" spans="1:10" x14ac:dyDescent="0.25">
      <c r="A280">
        <f t="shared" si="40"/>
        <v>40457</v>
      </c>
      <c r="B280">
        <f t="shared" si="41"/>
        <v>2010</v>
      </c>
      <c r="C280">
        <f t="shared" si="42"/>
        <v>10</v>
      </c>
      <c r="D280" t="str">
        <f t="shared" si="43"/>
        <v>October</v>
      </c>
      <c r="E280" t="str">
        <f t="shared" si="44"/>
        <v>Q4</v>
      </c>
      <c r="F280" t="str">
        <f t="shared" si="45"/>
        <v>2010-Oct</v>
      </c>
      <c r="G280">
        <f t="shared" si="46"/>
        <v>3</v>
      </c>
      <c r="H280" t="str">
        <f t="shared" si="47"/>
        <v>Wednesday</v>
      </c>
      <c r="I280" t="str">
        <f t="shared" si="48"/>
        <v>FM7</v>
      </c>
      <c r="J280" t="str">
        <f t="shared" si="49"/>
        <v>FQ-3</v>
      </c>
    </row>
    <row r="281" spans="1:10" x14ac:dyDescent="0.25">
      <c r="A281">
        <f t="shared" si="40"/>
        <v>40458</v>
      </c>
      <c r="B281">
        <f t="shared" si="41"/>
        <v>2010</v>
      </c>
      <c r="C281">
        <f t="shared" si="42"/>
        <v>10</v>
      </c>
      <c r="D281" t="str">
        <f t="shared" si="43"/>
        <v>October</v>
      </c>
      <c r="E281" t="str">
        <f t="shared" si="44"/>
        <v>Q4</v>
      </c>
      <c r="F281" t="str">
        <f t="shared" si="45"/>
        <v>2010-Oct</v>
      </c>
      <c r="G281">
        <f t="shared" si="46"/>
        <v>4</v>
      </c>
      <c r="H281" t="str">
        <f t="shared" si="47"/>
        <v>Thursday</v>
      </c>
      <c r="I281" t="str">
        <f t="shared" si="48"/>
        <v>FM7</v>
      </c>
      <c r="J281" t="str">
        <f t="shared" si="49"/>
        <v>FQ-3</v>
      </c>
    </row>
    <row r="282" spans="1:10" x14ac:dyDescent="0.25">
      <c r="A282">
        <f t="shared" si="40"/>
        <v>40459</v>
      </c>
      <c r="B282">
        <f t="shared" si="41"/>
        <v>2010</v>
      </c>
      <c r="C282">
        <f t="shared" si="42"/>
        <v>10</v>
      </c>
      <c r="D282" t="str">
        <f t="shared" si="43"/>
        <v>October</v>
      </c>
      <c r="E282" t="str">
        <f t="shared" si="44"/>
        <v>Q4</v>
      </c>
      <c r="F282" t="str">
        <f t="shared" si="45"/>
        <v>2010-Oct</v>
      </c>
      <c r="G282">
        <f t="shared" si="46"/>
        <v>5</v>
      </c>
      <c r="H282" t="str">
        <f t="shared" si="47"/>
        <v>Friday</v>
      </c>
      <c r="I282" t="str">
        <f t="shared" si="48"/>
        <v>FM7</v>
      </c>
      <c r="J282" t="str">
        <f t="shared" si="49"/>
        <v>FQ-3</v>
      </c>
    </row>
    <row r="283" spans="1:10" x14ac:dyDescent="0.25">
      <c r="A283">
        <f t="shared" si="40"/>
        <v>40460</v>
      </c>
      <c r="B283">
        <f t="shared" si="41"/>
        <v>2010</v>
      </c>
      <c r="C283">
        <f t="shared" si="42"/>
        <v>10</v>
      </c>
      <c r="D283" t="str">
        <f t="shared" si="43"/>
        <v>October</v>
      </c>
      <c r="E283" t="str">
        <f t="shared" si="44"/>
        <v>Q4</v>
      </c>
      <c r="F283" t="str">
        <f t="shared" si="45"/>
        <v>2010-Oct</v>
      </c>
      <c r="G283">
        <f t="shared" si="46"/>
        <v>6</v>
      </c>
      <c r="H283" t="str">
        <f t="shared" si="47"/>
        <v>Saturday</v>
      </c>
      <c r="I283" t="str">
        <f t="shared" si="48"/>
        <v>FM7</v>
      </c>
      <c r="J283" t="str">
        <f t="shared" si="49"/>
        <v>FQ-3</v>
      </c>
    </row>
    <row r="284" spans="1:10" x14ac:dyDescent="0.25">
      <c r="A284">
        <f t="shared" si="40"/>
        <v>40461</v>
      </c>
      <c r="B284">
        <f t="shared" si="41"/>
        <v>2010</v>
      </c>
      <c r="C284">
        <f t="shared" si="42"/>
        <v>10</v>
      </c>
      <c r="D284" t="str">
        <f t="shared" si="43"/>
        <v>October</v>
      </c>
      <c r="E284" t="str">
        <f t="shared" si="44"/>
        <v>Q4</v>
      </c>
      <c r="F284" t="str">
        <f t="shared" si="45"/>
        <v>2010-Oct</v>
      </c>
      <c r="G284">
        <f t="shared" si="46"/>
        <v>7</v>
      </c>
      <c r="H284" t="str">
        <f t="shared" si="47"/>
        <v>Sunday</v>
      </c>
      <c r="I284" t="str">
        <f t="shared" si="48"/>
        <v>FM7</v>
      </c>
      <c r="J284" t="str">
        <f t="shared" si="49"/>
        <v>FQ-3</v>
      </c>
    </row>
    <row r="285" spans="1:10" x14ac:dyDescent="0.25">
      <c r="A285">
        <f t="shared" si="40"/>
        <v>40462</v>
      </c>
      <c r="B285">
        <f t="shared" si="41"/>
        <v>2010</v>
      </c>
      <c r="C285">
        <f t="shared" si="42"/>
        <v>10</v>
      </c>
      <c r="D285" t="str">
        <f t="shared" si="43"/>
        <v>October</v>
      </c>
      <c r="E285" t="str">
        <f t="shared" si="44"/>
        <v>Q4</v>
      </c>
      <c r="F285" t="str">
        <f t="shared" si="45"/>
        <v>2010-Oct</v>
      </c>
      <c r="G285">
        <f t="shared" si="46"/>
        <v>1</v>
      </c>
      <c r="H285" t="str">
        <f t="shared" si="47"/>
        <v>Monday</v>
      </c>
      <c r="I285" t="str">
        <f t="shared" si="48"/>
        <v>FM7</v>
      </c>
      <c r="J285" t="str">
        <f t="shared" si="49"/>
        <v>FQ-3</v>
      </c>
    </row>
    <row r="286" spans="1:10" x14ac:dyDescent="0.25">
      <c r="A286">
        <f t="shared" si="40"/>
        <v>40463</v>
      </c>
      <c r="B286">
        <f t="shared" si="41"/>
        <v>2010</v>
      </c>
      <c r="C286">
        <f t="shared" si="42"/>
        <v>10</v>
      </c>
      <c r="D286" t="str">
        <f t="shared" si="43"/>
        <v>October</v>
      </c>
      <c r="E286" t="str">
        <f t="shared" si="44"/>
        <v>Q4</v>
      </c>
      <c r="F286" t="str">
        <f t="shared" si="45"/>
        <v>2010-Oct</v>
      </c>
      <c r="G286">
        <f t="shared" si="46"/>
        <v>2</v>
      </c>
      <c r="H286" t="str">
        <f t="shared" si="47"/>
        <v>Tuesday</v>
      </c>
      <c r="I286" t="str">
        <f t="shared" si="48"/>
        <v>FM7</v>
      </c>
      <c r="J286" t="str">
        <f t="shared" si="49"/>
        <v>FQ-3</v>
      </c>
    </row>
    <row r="287" spans="1:10" x14ac:dyDescent="0.25">
      <c r="A287">
        <f t="shared" si="40"/>
        <v>40464</v>
      </c>
      <c r="B287">
        <f t="shared" si="41"/>
        <v>2010</v>
      </c>
      <c r="C287">
        <f t="shared" si="42"/>
        <v>10</v>
      </c>
      <c r="D287" t="str">
        <f t="shared" si="43"/>
        <v>October</v>
      </c>
      <c r="E287" t="str">
        <f t="shared" si="44"/>
        <v>Q4</v>
      </c>
      <c r="F287" t="str">
        <f t="shared" si="45"/>
        <v>2010-Oct</v>
      </c>
      <c r="G287">
        <f t="shared" si="46"/>
        <v>3</v>
      </c>
      <c r="H287" t="str">
        <f t="shared" si="47"/>
        <v>Wednesday</v>
      </c>
      <c r="I287" t="str">
        <f t="shared" si="48"/>
        <v>FM7</v>
      </c>
      <c r="J287" t="str">
        <f t="shared" si="49"/>
        <v>FQ-3</v>
      </c>
    </row>
    <row r="288" spans="1:10" x14ac:dyDescent="0.25">
      <c r="A288">
        <f t="shared" si="40"/>
        <v>40465</v>
      </c>
      <c r="B288">
        <f t="shared" si="41"/>
        <v>2010</v>
      </c>
      <c r="C288">
        <f t="shared" si="42"/>
        <v>10</v>
      </c>
      <c r="D288" t="str">
        <f t="shared" si="43"/>
        <v>October</v>
      </c>
      <c r="E288" t="str">
        <f t="shared" si="44"/>
        <v>Q4</v>
      </c>
      <c r="F288" t="str">
        <f t="shared" si="45"/>
        <v>2010-Oct</v>
      </c>
      <c r="G288">
        <f t="shared" si="46"/>
        <v>4</v>
      </c>
      <c r="H288" t="str">
        <f t="shared" si="47"/>
        <v>Thursday</v>
      </c>
      <c r="I288" t="str">
        <f t="shared" si="48"/>
        <v>FM7</v>
      </c>
      <c r="J288" t="str">
        <f t="shared" si="49"/>
        <v>FQ-3</v>
      </c>
    </row>
    <row r="289" spans="1:10" x14ac:dyDescent="0.25">
      <c r="A289">
        <f t="shared" si="40"/>
        <v>40466</v>
      </c>
      <c r="B289">
        <f t="shared" si="41"/>
        <v>2010</v>
      </c>
      <c r="C289">
        <f t="shared" si="42"/>
        <v>10</v>
      </c>
      <c r="D289" t="str">
        <f t="shared" si="43"/>
        <v>October</v>
      </c>
      <c r="E289" t="str">
        <f t="shared" si="44"/>
        <v>Q4</v>
      </c>
      <c r="F289" t="str">
        <f t="shared" si="45"/>
        <v>2010-Oct</v>
      </c>
      <c r="G289">
        <f t="shared" si="46"/>
        <v>5</v>
      </c>
      <c r="H289" t="str">
        <f t="shared" si="47"/>
        <v>Friday</v>
      </c>
      <c r="I289" t="str">
        <f t="shared" si="48"/>
        <v>FM7</v>
      </c>
      <c r="J289" t="str">
        <f t="shared" si="49"/>
        <v>FQ-3</v>
      </c>
    </row>
    <row r="290" spans="1:10" x14ac:dyDescent="0.25">
      <c r="A290">
        <f t="shared" si="40"/>
        <v>40467</v>
      </c>
      <c r="B290">
        <f t="shared" si="41"/>
        <v>2010</v>
      </c>
      <c r="C290">
        <f t="shared" si="42"/>
        <v>10</v>
      </c>
      <c r="D290" t="str">
        <f t="shared" si="43"/>
        <v>October</v>
      </c>
      <c r="E290" t="str">
        <f t="shared" si="44"/>
        <v>Q4</v>
      </c>
      <c r="F290" t="str">
        <f t="shared" si="45"/>
        <v>2010-Oct</v>
      </c>
      <c r="G290">
        <f t="shared" si="46"/>
        <v>6</v>
      </c>
      <c r="H290" t="str">
        <f t="shared" si="47"/>
        <v>Saturday</v>
      </c>
      <c r="I290" t="str">
        <f t="shared" si="48"/>
        <v>FM7</v>
      </c>
      <c r="J290" t="str">
        <f t="shared" si="49"/>
        <v>FQ-3</v>
      </c>
    </row>
    <row r="291" spans="1:10" x14ac:dyDescent="0.25">
      <c r="A291">
        <f t="shared" si="40"/>
        <v>40468</v>
      </c>
      <c r="B291">
        <f t="shared" si="41"/>
        <v>2010</v>
      </c>
      <c r="C291">
        <f t="shared" si="42"/>
        <v>10</v>
      </c>
      <c r="D291" t="str">
        <f t="shared" si="43"/>
        <v>October</v>
      </c>
      <c r="E291" t="str">
        <f t="shared" si="44"/>
        <v>Q4</v>
      </c>
      <c r="F291" t="str">
        <f t="shared" si="45"/>
        <v>2010-Oct</v>
      </c>
      <c r="G291">
        <f t="shared" si="46"/>
        <v>7</v>
      </c>
      <c r="H291" t="str">
        <f t="shared" si="47"/>
        <v>Sunday</v>
      </c>
      <c r="I291" t="str">
        <f t="shared" si="48"/>
        <v>FM7</v>
      </c>
      <c r="J291" t="str">
        <f t="shared" si="49"/>
        <v>FQ-3</v>
      </c>
    </row>
    <row r="292" spans="1:10" x14ac:dyDescent="0.25">
      <c r="A292">
        <f t="shared" si="40"/>
        <v>40469</v>
      </c>
      <c r="B292">
        <f t="shared" si="41"/>
        <v>2010</v>
      </c>
      <c r="C292">
        <f t="shared" si="42"/>
        <v>10</v>
      </c>
      <c r="D292" t="str">
        <f t="shared" si="43"/>
        <v>October</v>
      </c>
      <c r="E292" t="str">
        <f t="shared" si="44"/>
        <v>Q4</v>
      </c>
      <c r="F292" t="str">
        <f t="shared" si="45"/>
        <v>2010-Oct</v>
      </c>
      <c r="G292">
        <f t="shared" si="46"/>
        <v>1</v>
      </c>
      <c r="H292" t="str">
        <f t="shared" si="47"/>
        <v>Monday</v>
      </c>
      <c r="I292" t="str">
        <f t="shared" si="48"/>
        <v>FM7</v>
      </c>
      <c r="J292" t="str">
        <f t="shared" si="49"/>
        <v>FQ-3</v>
      </c>
    </row>
    <row r="293" spans="1:10" x14ac:dyDescent="0.25">
      <c r="A293">
        <f t="shared" si="40"/>
        <v>40470</v>
      </c>
      <c r="B293">
        <f t="shared" si="41"/>
        <v>2010</v>
      </c>
      <c r="C293">
        <f t="shared" si="42"/>
        <v>10</v>
      </c>
      <c r="D293" t="str">
        <f t="shared" si="43"/>
        <v>October</v>
      </c>
      <c r="E293" t="str">
        <f t="shared" si="44"/>
        <v>Q4</v>
      </c>
      <c r="F293" t="str">
        <f t="shared" si="45"/>
        <v>2010-Oct</v>
      </c>
      <c r="G293">
        <f t="shared" si="46"/>
        <v>2</v>
      </c>
      <c r="H293" t="str">
        <f t="shared" si="47"/>
        <v>Tuesday</v>
      </c>
      <c r="I293" t="str">
        <f t="shared" si="48"/>
        <v>FM7</v>
      </c>
      <c r="J293" t="str">
        <f t="shared" si="49"/>
        <v>FQ-3</v>
      </c>
    </row>
    <row r="294" spans="1:10" x14ac:dyDescent="0.25">
      <c r="A294">
        <f t="shared" si="40"/>
        <v>40471</v>
      </c>
      <c r="B294">
        <f t="shared" si="41"/>
        <v>2010</v>
      </c>
      <c r="C294">
        <f t="shared" si="42"/>
        <v>10</v>
      </c>
      <c r="D294" t="str">
        <f t="shared" si="43"/>
        <v>October</v>
      </c>
      <c r="E294" t="str">
        <f t="shared" si="44"/>
        <v>Q4</v>
      </c>
      <c r="F294" t="str">
        <f t="shared" si="45"/>
        <v>2010-Oct</v>
      </c>
      <c r="G294">
        <f t="shared" si="46"/>
        <v>3</v>
      </c>
      <c r="H294" t="str">
        <f t="shared" si="47"/>
        <v>Wednesday</v>
      </c>
      <c r="I294" t="str">
        <f t="shared" si="48"/>
        <v>FM7</v>
      </c>
      <c r="J294" t="str">
        <f t="shared" si="49"/>
        <v>FQ-3</v>
      </c>
    </row>
    <row r="295" spans="1:10" x14ac:dyDescent="0.25">
      <c r="A295">
        <f t="shared" si="40"/>
        <v>40472</v>
      </c>
      <c r="B295">
        <f t="shared" si="41"/>
        <v>2010</v>
      </c>
      <c r="C295">
        <f t="shared" si="42"/>
        <v>10</v>
      </c>
      <c r="D295" t="str">
        <f t="shared" si="43"/>
        <v>October</v>
      </c>
      <c r="E295" t="str">
        <f t="shared" si="44"/>
        <v>Q4</v>
      </c>
      <c r="F295" t="str">
        <f t="shared" si="45"/>
        <v>2010-Oct</v>
      </c>
      <c r="G295">
        <f t="shared" si="46"/>
        <v>4</v>
      </c>
      <c r="H295" t="str">
        <f t="shared" si="47"/>
        <v>Thursday</v>
      </c>
      <c r="I295" t="str">
        <f t="shared" si="48"/>
        <v>FM7</v>
      </c>
      <c r="J295" t="str">
        <f t="shared" si="49"/>
        <v>FQ-3</v>
      </c>
    </row>
    <row r="296" spans="1:10" x14ac:dyDescent="0.25">
      <c r="A296">
        <f t="shared" si="40"/>
        <v>40473</v>
      </c>
      <c r="B296">
        <f t="shared" si="41"/>
        <v>2010</v>
      </c>
      <c r="C296">
        <f t="shared" si="42"/>
        <v>10</v>
      </c>
      <c r="D296" t="str">
        <f t="shared" si="43"/>
        <v>October</v>
      </c>
      <c r="E296" t="str">
        <f t="shared" si="44"/>
        <v>Q4</v>
      </c>
      <c r="F296" t="str">
        <f t="shared" si="45"/>
        <v>2010-Oct</v>
      </c>
      <c r="G296">
        <f t="shared" si="46"/>
        <v>5</v>
      </c>
      <c r="H296" t="str">
        <f t="shared" si="47"/>
        <v>Friday</v>
      </c>
      <c r="I296" t="str">
        <f t="shared" si="48"/>
        <v>FM7</v>
      </c>
      <c r="J296" t="str">
        <f t="shared" si="49"/>
        <v>FQ-3</v>
      </c>
    </row>
    <row r="297" spans="1:10" x14ac:dyDescent="0.25">
      <c r="A297">
        <f t="shared" si="40"/>
        <v>40474</v>
      </c>
      <c r="B297">
        <f t="shared" si="41"/>
        <v>2010</v>
      </c>
      <c r="C297">
        <f t="shared" si="42"/>
        <v>10</v>
      </c>
      <c r="D297" t="str">
        <f t="shared" si="43"/>
        <v>October</v>
      </c>
      <c r="E297" t="str">
        <f t="shared" si="44"/>
        <v>Q4</v>
      </c>
      <c r="F297" t="str">
        <f t="shared" si="45"/>
        <v>2010-Oct</v>
      </c>
      <c r="G297">
        <f t="shared" si="46"/>
        <v>6</v>
      </c>
      <c r="H297" t="str">
        <f t="shared" si="47"/>
        <v>Saturday</v>
      </c>
      <c r="I297" t="str">
        <f t="shared" si="48"/>
        <v>FM7</v>
      </c>
      <c r="J297" t="str">
        <f t="shared" si="49"/>
        <v>FQ-3</v>
      </c>
    </row>
    <row r="298" spans="1:10" x14ac:dyDescent="0.25">
      <c r="A298">
        <f t="shared" si="40"/>
        <v>40475</v>
      </c>
      <c r="B298">
        <f t="shared" si="41"/>
        <v>2010</v>
      </c>
      <c r="C298">
        <f t="shared" si="42"/>
        <v>10</v>
      </c>
      <c r="D298" t="str">
        <f t="shared" si="43"/>
        <v>October</v>
      </c>
      <c r="E298" t="str">
        <f t="shared" si="44"/>
        <v>Q4</v>
      </c>
      <c r="F298" t="str">
        <f t="shared" si="45"/>
        <v>2010-Oct</v>
      </c>
      <c r="G298">
        <f t="shared" si="46"/>
        <v>7</v>
      </c>
      <c r="H298" t="str">
        <f t="shared" si="47"/>
        <v>Sunday</v>
      </c>
      <c r="I298" t="str">
        <f t="shared" si="48"/>
        <v>FM7</v>
      </c>
      <c r="J298" t="str">
        <f t="shared" si="49"/>
        <v>FQ-3</v>
      </c>
    </row>
    <row r="299" spans="1:10" x14ac:dyDescent="0.25">
      <c r="A299">
        <f t="shared" si="40"/>
        <v>40476</v>
      </c>
      <c r="B299">
        <f t="shared" si="41"/>
        <v>2010</v>
      </c>
      <c r="C299">
        <f t="shared" si="42"/>
        <v>10</v>
      </c>
      <c r="D299" t="str">
        <f t="shared" si="43"/>
        <v>October</v>
      </c>
      <c r="E299" t="str">
        <f t="shared" si="44"/>
        <v>Q4</v>
      </c>
      <c r="F299" t="str">
        <f t="shared" si="45"/>
        <v>2010-Oct</v>
      </c>
      <c r="G299">
        <f t="shared" si="46"/>
        <v>1</v>
      </c>
      <c r="H299" t="str">
        <f t="shared" si="47"/>
        <v>Monday</v>
      </c>
      <c r="I299" t="str">
        <f t="shared" si="48"/>
        <v>FM7</v>
      </c>
      <c r="J299" t="str">
        <f t="shared" si="49"/>
        <v>FQ-3</v>
      </c>
    </row>
    <row r="300" spans="1:10" x14ac:dyDescent="0.25">
      <c r="A300">
        <f t="shared" si="40"/>
        <v>40477</v>
      </c>
      <c r="B300">
        <f t="shared" si="41"/>
        <v>2010</v>
      </c>
      <c r="C300">
        <f t="shared" si="42"/>
        <v>10</v>
      </c>
      <c r="D300" t="str">
        <f t="shared" si="43"/>
        <v>October</v>
      </c>
      <c r="E300" t="str">
        <f t="shared" si="44"/>
        <v>Q4</v>
      </c>
      <c r="F300" t="str">
        <f t="shared" si="45"/>
        <v>2010-Oct</v>
      </c>
      <c r="G300">
        <f t="shared" si="46"/>
        <v>2</v>
      </c>
      <c r="H300" t="str">
        <f t="shared" si="47"/>
        <v>Tuesday</v>
      </c>
      <c r="I300" t="str">
        <f t="shared" si="48"/>
        <v>FM7</v>
      </c>
      <c r="J300" t="str">
        <f t="shared" si="49"/>
        <v>FQ-3</v>
      </c>
    </row>
    <row r="301" spans="1:10" x14ac:dyDescent="0.25">
      <c r="A301">
        <f t="shared" si="40"/>
        <v>40478</v>
      </c>
      <c r="B301">
        <f t="shared" si="41"/>
        <v>2010</v>
      </c>
      <c r="C301">
        <f t="shared" si="42"/>
        <v>10</v>
      </c>
      <c r="D301" t="str">
        <f t="shared" si="43"/>
        <v>October</v>
      </c>
      <c r="E301" t="str">
        <f t="shared" si="44"/>
        <v>Q4</v>
      </c>
      <c r="F301" t="str">
        <f t="shared" si="45"/>
        <v>2010-Oct</v>
      </c>
      <c r="G301">
        <f t="shared" si="46"/>
        <v>3</v>
      </c>
      <c r="H301" t="str">
        <f t="shared" si="47"/>
        <v>Wednesday</v>
      </c>
      <c r="I301" t="str">
        <f t="shared" si="48"/>
        <v>FM7</v>
      </c>
      <c r="J301" t="str">
        <f t="shared" si="49"/>
        <v>FQ-3</v>
      </c>
    </row>
    <row r="302" spans="1:10" x14ac:dyDescent="0.25">
      <c r="A302">
        <f t="shared" si="40"/>
        <v>40479</v>
      </c>
      <c r="B302">
        <f t="shared" si="41"/>
        <v>2010</v>
      </c>
      <c r="C302">
        <f t="shared" si="42"/>
        <v>10</v>
      </c>
      <c r="D302" t="str">
        <f t="shared" si="43"/>
        <v>October</v>
      </c>
      <c r="E302" t="str">
        <f t="shared" si="44"/>
        <v>Q4</v>
      </c>
      <c r="F302" t="str">
        <f t="shared" si="45"/>
        <v>2010-Oct</v>
      </c>
      <c r="G302">
        <f t="shared" si="46"/>
        <v>4</v>
      </c>
      <c r="H302" t="str">
        <f t="shared" si="47"/>
        <v>Thursday</v>
      </c>
      <c r="I302" t="str">
        <f t="shared" si="48"/>
        <v>FM7</v>
      </c>
      <c r="J302" t="str">
        <f t="shared" si="49"/>
        <v>FQ-3</v>
      </c>
    </row>
    <row r="303" spans="1:10" x14ac:dyDescent="0.25">
      <c r="A303">
        <f t="shared" si="40"/>
        <v>40480</v>
      </c>
      <c r="B303">
        <f t="shared" si="41"/>
        <v>2010</v>
      </c>
      <c r="C303">
        <f t="shared" si="42"/>
        <v>10</v>
      </c>
      <c r="D303" t="str">
        <f t="shared" si="43"/>
        <v>October</v>
      </c>
      <c r="E303" t="str">
        <f t="shared" si="44"/>
        <v>Q4</v>
      </c>
      <c r="F303" t="str">
        <f t="shared" si="45"/>
        <v>2010-Oct</v>
      </c>
      <c r="G303">
        <f t="shared" si="46"/>
        <v>5</v>
      </c>
      <c r="H303" t="str">
        <f t="shared" si="47"/>
        <v>Friday</v>
      </c>
      <c r="I303" t="str">
        <f t="shared" si="48"/>
        <v>FM7</v>
      </c>
      <c r="J303" t="str">
        <f t="shared" si="49"/>
        <v>FQ-3</v>
      </c>
    </row>
    <row r="304" spans="1:10" x14ac:dyDescent="0.25">
      <c r="A304">
        <f t="shared" si="40"/>
        <v>40481</v>
      </c>
      <c r="B304">
        <f t="shared" si="41"/>
        <v>2010</v>
      </c>
      <c r="C304">
        <f t="shared" si="42"/>
        <v>10</v>
      </c>
      <c r="D304" t="str">
        <f t="shared" si="43"/>
        <v>October</v>
      </c>
      <c r="E304" t="str">
        <f t="shared" si="44"/>
        <v>Q4</v>
      </c>
      <c r="F304" t="str">
        <f t="shared" si="45"/>
        <v>2010-Oct</v>
      </c>
      <c r="G304">
        <f t="shared" si="46"/>
        <v>6</v>
      </c>
      <c r="H304" t="str">
        <f t="shared" si="47"/>
        <v>Saturday</v>
      </c>
      <c r="I304" t="str">
        <f t="shared" si="48"/>
        <v>FM7</v>
      </c>
      <c r="J304" t="str">
        <f t="shared" si="49"/>
        <v>FQ-3</v>
      </c>
    </row>
    <row r="305" spans="1:10" x14ac:dyDescent="0.25">
      <c r="A305">
        <f t="shared" si="40"/>
        <v>40482</v>
      </c>
      <c r="B305">
        <f t="shared" si="41"/>
        <v>2010</v>
      </c>
      <c r="C305">
        <f t="shared" si="42"/>
        <v>10</v>
      </c>
      <c r="D305" t="str">
        <f t="shared" si="43"/>
        <v>October</v>
      </c>
      <c r="E305" t="str">
        <f t="shared" si="44"/>
        <v>Q4</v>
      </c>
      <c r="F305" t="str">
        <f t="shared" si="45"/>
        <v>2010-Oct</v>
      </c>
      <c r="G305">
        <f t="shared" si="46"/>
        <v>7</v>
      </c>
      <c r="H305" t="str">
        <f t="shared" si="47"/>
        <v>Sunday</v>
      </c>
      <c r="I305" t="str">
        <f t="shared" si="48"/>
        <v>FM7</v>
      </c>
      <c r="J305" t="str">
        <f t="shared" si="49"/>
        <v>FQ-3</v>
      </c>
    </row>
    <row r="306" spans="1:10" x14ac:dyDescent="0.25">
      <c r="A306">
        <f t="shared" si="40"/>
        <v>40483</v>
      </c>
      <c r="B306">
        <f t="shared" si="41"/>
        <v>2010</v>
      </c>
      <c r="C306">
        <f t="shared" si="42"/>
        <v>11</v>
      </c>
      <c r="D306" t="str">
        <f t="shared" si="43"/>
        <v>November</v>
      </c>
      <c r="E306" t="str">
        <f t="shared" si="44"/>
        <v>Q4</v>
      </c>
      <c r="F306" t="str">
        <f t="shared" si="45"/>
        <v>2010-Nov</v>
      </c>
      <c r="G306">
        <f t="shared" si="46"/>
        <v>1</v>
      </c>
      <c r="H306" t="str">
        <f t="shared" si="47"/>
        <v>Monday</v>
      </c>
      <c r="I306" t="str">
        <f t="shared" si="48"/>
        <v>FM8</v>
      </c>
      <c r="J306" t="str">
        <f t="shared" si="49"/>
        <v>FQ-3</v>
      </c>
    </row>
    <row r="307" spans="1:10" x14ac:dyDescent="0.25">
      <c r="A307">
        <f t="shared" si="40"/>
        <v>40484</v>
      </c>
      <c r="B307">
        <f t="shared" si="41"/>
        <v>2010</v>
      </c>
      <c r="C307">
        <f t="shared" si="42"/>
        <v>11</v>
      </c>
      <c r="D307" t="str">
        <f t="shared" si="43"/>
        <v>November</v>
      </c>
      <c r="E307" t="str">
        <f t="shared" si="44"/>
        <v>Q4</v>
      </c>
      <c r="F307" t="str">
        <f t="shared" si="45"/>
        <v>2010-Nov</v>
      </c>
      <c r="G307">
        <f t="shared" si="46"/>
        <v>2</v>
      </c>
      <c r="H307" t="str">
        <f t="shared" si="47"/>
        <v>Tuesday</v>
      </c>
      <c r="I307" t="str">
        <f t="shared" si="48"/>
        <v>FM8</v>
      </c>
      <c r="J307" t="str">
        <f t="shared" si="49"/>
        <v>FQ-3</v>
      </c>
    </row>
    <row r="308" spans="1:10" x14ac:dyDescent="0.25">
      <c r="A308">
        <f t="shared" si="40"/>
        <v>40485</v>
      </c>
      <c r="B308">
        <f t="shared" si="41"/>
        <v>2010</v>
      </c>
      <c r="C308">
        <f t="shared" si="42"/>
        <v>11</v>
      </c>
      <c r="D308" t="str">
        <f t="shared" si="43"/>
        <v>November</v>
      </c>
      <c r="E308" t="str">
        <f t="shared" si="44"/>
        <v>Q4</v>
      </c>
      <c r="F308" t="str">
        <f t="shared" si="45"/>
        <v>2010-Nov</v>
      </c>
      <c r="G308">
        <f t="shared" si="46"/>
        <v>3</v>
      </c>
      <c r="H308" t="str">
        <f t="shared" si="47"/>
        <v>Wednesday</v>
      </c>
      <c r="I308" t="str">
        <f t="shared" si="48"/>
        <v>FM8</v>
      </c>
      <c r="J308" t="str">
        <f t="shared" si="49"/>
        <v>FQ-3</v>
      </c>
    </row>
    <row r="309" spans="1:10" x14ac:dyDescent="0.25">
      <c r="A309">
        <f t="shared" si="40"/>
        <v>40486</v>
      </c>
      <c r="B309">
        <f t="shared" si="41"/>
        <v>2010</v>
      </c>
      <c r="C309">
        <f t="shared" si="42"/>
        <v>11</v>
      </c>
      <c r="D309" t="str">
        <f t="shared" si="43"/>
        <v>November</v>
      </c>
      <c r="E309" t="str">
        <f t="shared" si="44"/>
        <v>Q4</v>
      </c>
      <c r="F309" t="str">
        <f t="shared" si="45"/>
        <v>2010-Nov</v>
      </c>
      <c r="G309">
        <f t="shared" si="46"/>
        <v>4</v>
      </c>
      <c r="H309" t="str">
        <f t="shared" si="47"/>
        <v>Thursday</v>
      </c>
      <c r="I309" t="str">
        <f t="shared" si="48"/>
        <v>FM8</v>
      </c>
      <c r="J309" t="str">
        <f t="shared" si="49"/>
        <v>FQ-3</v>
      </c>
    </row>
    <row r="310" spans="1:10" x14ac:dyDescent="0.25">
      <c r="A310">
        <f t="shared" si="40"/>
        <v>40487</v>
      </c>
      <c r="B310">
        <f t="shared" si="41"/>
        <v>2010</v>
      </c>
      <c r="C310">
        <f t="shared" si="42"/>
        <v>11</v>
      </c>
      <c r="D310" t="str">
        <f t="shared" si="43"/>
        <v>November</v>
      </c>
      <c r="E310" t="str">
        <f t="shared" si="44"/>
        <v>Q4</v>
      </c>
      <c r="F310" t="str">
        <f t="shared" si="45"/>
        <v>2010-Nov</v>
      </c>
      <c r="G310">
        <f t="shared" si="46"/>
        <v>5</v>
      </c>
      <c r="H310" t="str">
        <f t="shared" si="47"/>
        <v>Friday</v>
      </c>
      <c r="I310" t="str">
        <f t="shared" si="48"/>
        <v>FM8</v>
      </c>
      <c r="J310" t="str">
        <f t="shared" si="49"/>
        <v>FQ-3</v>
      </c>
    </row>
    <row r="311" spans="1:10" x14ac:dyDescent="0.25">
      <c r="A311">
        <f t="shared" si="40"/>
        <v>40488</v>
      </c>
      <c r="B311">
        <f t="shared" si="41"/>
        <v>2010</v>
      </c>
      <c r="C311">
        <f t="shared" si="42"/>
        <v>11</v>
      </c>
      <c r="D311" t="str">
        <f t="shared" si="43"/>
        <v>November</v>
      </c>
      <c r="E311" t="str">
        <f t="shared" si="44"/>
        <v>Q4</v>
      </c>
      <c r="F311" t="str">
        <f t="shared" si="45"/>
        <v>2010-Nov</v>
      </c>
      <c r="G311">
        <f t="shared" si="46"/>
        <v>6</v>
      </c>
      <c r="H311" t="str">
        <f t="shared" si="47"/>
        <v>Saturday</v>
      </c>
      <c r="I311" t="str">
        <f t="shared" si="48"/>
        <v>FM8</v>
      </c>
      <c r="J311" t="str">
        <f t="shared" si="49"/>
        <v>FQ-3</v>
      </c>
    </row>
    <row r="312" spans="1:10" x14ac:dyDescent="0.25">
      <c r="A312">
        <f t="shared" si="40"/>
        <v>40489</v>
      </c>
      <c r="B312">
        <f t="shared" si="41"/>
        <v>2010</v>
      </c>
      <c r="C312">
        <f t="shared" si="42"/>
        <v>11</v>
      </c>
      <c r="D312" t="str">
        <f t="shared" si="43"/>
        <v>November</v>
      </c>
      <c r="E312" t="str">
        <f t="shared" si="44"/>
        <v>Q4</v>
      </c>
      <c r="F312" t="str">
        <f t="shared" si="45"/>
        <v>2010-Nov</v>
      </c>
      <c r="G312">
        <f t="shared" si="46"/>
        <v>7</v>
      </c>
      <c r="H312" t="str">
        <f t="shared" si="47"/>
        <v>Sunday</v>
      </c>
      <c r="I312" t="str">
        <f t="shared" si="48"/>
        <v>FM8</v>
      </c>
      <c r="J312" t="str">
        <f t="shared" si="49"/>
        <v>FQ-3</v>
      </c>
    </row>
    <row r="313" spans="1:10" x14ac:dyDescent="0.25">
      <c r="A313">
        <f t="shared" si="40"/>
        <v>40490</v>
      </c>
      <c r="B313">
        <f t="shared" si="41"/>
        <v>2010</v>
      </c>
      <c r="C313">
        <f t="shared" si="42"/>
        <v>11</v>
      </c>
      <c r="D313" t="str">
        <f t="shared" si="43"/>
        <v>November</v>
      </c>
      <c r="E313" t="str">
        <f t="shared" si="44"/>
        <v>Q4</v>
      </c>
      <c r="F313" t="str">
        <f t="shared" si="45"/>
        <v>2010-Nov</v>
      </c>
      <c r="G313">
        <f t="shared" si="46"/>
        <v>1</v>
      </c>
      <c r="H313" t="str">
        <f t="shared" si="47"/>
        <v>Monday</v>
      </c>
      <c r="I313" t="str">
        <f t="shared" si="48"/>
        <v>FM8</v>
      </c>
      <c r="J313" t="str">
        <f t="shared" si="49"/>
        <v>FQ-3</v>
      </c>
    </row>
    <row r="314" spans="1:10" x14ac:dyDescent="0.25">
      <c r="A314">
        <f t="shared" si="40"/>
        <v>40491</v>
      </c>
      <c r="B314">
        <f t="shared" si="41"/>
        <v>2010</v>
      </c>
      <c r="C314">
        <f t="shared" si="42"/>
        <v>11</v>
      </c>
      <c r="D314" t="str">
        <f t="shared" si="43"/>
        <v>November</v>
      </c>
      <c r="E314" t="str">
        <f t="shared" si="44"/>
        <v>Q4</v>
      </c>
      <c r="F314" t="str">
        <f t="shared" si="45"/>
        <v>2010-Nov</v>
      </c>
      <c r="G314">
        <f t="shared" si="46"/>
        <v>2</v>
      </c>
      <c r="H314" t="str">
        <f t="shared" si="47"/>
        <v>Tuesday</v>
      </c>
      <c r="I314" t="str">
        <f t="shared" si="48"/>
        <v>FM8</v>
      </c>
      <c r="J314" t="str">
        <f t="shared" si="49"/>
        <v>FQ-3</v>
      </c>
    </row>
    <row r="315" spans="1:10" x14ac:dyDescent="0.25">
      <c r="A315">
        <f t="shared" si="40"/>
        <v>40492</v>
      </c>
      <c r="B315">
        <f t="shared" si="41"/>
        <v>2010</v>
      </c>
      <c r="C315">
        <f t="shared" si="42"/>
        <v>11</v>
      </c>
      <c r="D315" t="str">
        <f t="shared" si="43"/>
        <v>November</v>
      </c>
      <c r="E315" t="str">
        <f t="shared" si="44"/>
        <v>Q4</v>
      </c>
      <c r="F315" t="str">
        <f t="shared" si="45"/>
        <v>2010-Nov</v>
      </c>
      <c r="G315">
        <f t="shared" si="46"/>
        <v>3</v>
      </c>
      <c r="H315" t="str">
        <f t="shared" si="47"/>
        <v>Wednesday</v>
      </c>
      <c r="I315" t="str">
        <f t="shared" si="48"/>
        <v>FM8</v>
      </c>
      <c r="J315" t="str">
        <f t="shared" si="49"/>
        <v>FQ-3</v>
      </c>
    </row>
    <row r="316" spans="1:10" x14ac:dyDescent="0.25">
      <c r="A316">
        <f t="shared" si="40"/>
        <v>40493</v>
      </c>
      <c r="B316">
        <f t="shared" si="41"/>
        <v>2010</v>
      </c>
      <c r="C316">
        <f t="shared" si="42"/>
        <v>11</v>
      </c>
      <c r="D316" t="str">
        <f t="shared" si="43"/>
        <v>November</v>
      </c>
      <c r="E316" t="str">
        <f t="shared" si="44"/>
        <v>Q4</v>
      </c>
      <c r="F316" t="str">
        <f t="shared" si="45"/>
        <v>2010-Nov</v>
      </c>
      <c r="G316">
        <f t="shared" si="46"/>
        <v>4</v>
      </c>
      <c r="H316" t="str">
        <f t="shared" si="47"/>
        <v>Thursday</v>
      </c>
      <c r="I316" t="str">
        <f t="shared" si="48"/>
        <v>FM8</v>
      </c>
      <c r="J316" t="str">
        <f t="shared" si="49"/>
        <v>FQ-3</v>
      </c>
    </row>
    <row r="317" spans="1:10" x14ac:dyDescent="0.25">
      <c r="A317">
        <f t="shared" si="40"/>
        <v>40494</v>
      </c>
      <c r="B317">
        <f t="shared" si="41"/>
        <v>2010</v>
      </c>
      <c r="C317">
        <f t="shared" si="42"/>
        <v>11</v>
      </c>
      <c r="D317" t="str">
        <f t="shared" si="43"/>
        <v>November</v>
      </c>
      <c r="E317" t="str">
        <f t="shared" si="44"/>
        <v>Q4</v>
      </c>
      <c r="F317" t="str">
        <f t="shared" si="45"/>
        <v>2010-Nov</v>
      </c>
      <c r="G317">
        <f t="shared" si="46"/>
        <v>5</v>
      </c>
      <c r="H317" t="str">
        <f t="shared" si="47"/>
        <v>Friday</v>
      </c>
      <c r="I317" t="str">
        <f t="shared" si="48"/>
        <v>FM8</v>
      </c>
      <c r="J317" t="str">
        <f t="shared" si="49"/>
        <v>FQ-3</v>
      </c>
    </row>
    <row r="318" spans="1:10" x14ac:dyDescent="0.25">
      <c r="A318">
        <f t="shared" si="40"/>
        <v>40495</v>
      </c>
      <c r="B318">
        <f t="shared" si="41"/>
        <v>2010</v>
      </c>
      <c r="C318">
        <f t="shared" si="42"/>
        <v>11</v>
      </c>
      <c r="D318" t="str">
        <f t="shared" si="43"/>
        <v>November</v>
      </c>
      <c r="E318" t="str">
        <f t="shared" si="44"/>
        <v>Q4</v>
      </c>
      <c r="F318" t="str">
        <f t="shared" si="45"/>
        <v>2010-Nov</v>
      </c>
      <c r="G318">
        <f t="shared" si="46"/>
        <v>6</v>
      </c>
      <c r="H318" t="str">
        <f t="shared" si="47"/>
        <v>Saturday</v>
      </c>
      <c r="I318" t="str">
        <f t="shared" si="48"/>
        <v>FM8</v>
      </c>
      <c r="J318" t="str">
        <f t="shared" si="49"/>
        <v>FQ-3</v>
      </c>
    </row>
    <row r="319" spans="1:10" x14ac:dyDescent="0.25">
      <c r="A319">
        <f t="shared" si="40"/>
        <v>40496</v>
      </c>
      <c r="B319">
        <f t="shared" si="41"/>
        <v>2010</v>
      </c>
      <c r="C319">
        <f t="shared" si="42"/>
        <v>11</v>
      </c>
      <c r="D319" t="str">
        <f t="shared" si="43"/>
        <v>November</v>
      </c>
      <c r="E319" t="str">
        <f t="shared" si="44"/>
        <v>Q4</v>
      </c>
      <c r="F319" t="str">
        <f t="shared" si="45"/>
        <v>2010-Nov</v>
      </c>
      <c r="G319">
        <f t="shared" si="46"/>
        <v>7</v>
      </c>
      <c r="H319" t="str">
        <f t="shared" si="47"/>
        <v>Sunday</v>
      </c>
      <c r="I319" t="str">
        <f t="shared" si="48"/>
        <v>FM8</v>
      </c>
      <c r="J319" t="str">
        <f t="shared" si="49"/>
        <v>FQ-3</v>
      </c>
    </row>
    <row r="320" spans="1:10" x14ac:dyDescent="0.25">
      <c r="A320">
        <f t="shared" si="40"/>
        <v>40497</v>
      </c>
      <c r="B320">
        <f t="shared" si="41"/>
        <v>2010</v>
      </c>
      <c r="C320">
        <f t="shared" si="42"/>
        <v>11</v>
      </c>
      <c r="D320" t="str">
        <f t="shared" si="43"/>
        <v>November</v>
      </c>
      <c r="E320" t="str">
        <f t="shared" si="44"/>
        <v>Q4</v>
      </c>
      <c r="F320" t="str">
        <f t="shared" si="45"/>
        <v>2010-Nov</v>
      </c>
      <c r="G320">
        <f t="shared" si="46"/>
        <v>1</v>
      </c>
      <c r="H320" t="str">
        <f t="shared" si="47"/>
        <v>Monday</v>
      </c>
      <c r="I320" t="str">
        <f t="shared" si="48"/>
        <v>FM8</v>
      </c>
      <c r="J320" t="str">
        <f t="shared" si="49"/>
        <v>FQ-3</v>
      </c>
    </row>
    <row r="321" spans="1:10" x14ac:dyDescent="0.25">
      <c r="A321">
        <f t="shared" si="40"/>
        <v>40498</v>
      </c>
      <c r="B321">
        <f t="shared" si="41"/>
        <v>2010</v>
      </c>
      <c r="C321">
        <f t="shared" si="42"/>
        <v>11</v>
      </c>
      <c r="D321" t="str">
        <f t="shared" si="43"/>
        <v>November</v>
      </c>
      <c r="E321" t="str">
        <f t="shared" si="44"/>
        <v>Q4</v>
      </c>
      <c r="F321" t="str">
        <f t="shared" si="45"/>
        <v>2010-Nov</v>
      </c>
      <c r="G321">
        <f t="shared" si="46"/>
        <v>2</v>
      </c>
      <c r="H321" t="str">
        <f t="shared" si="47"/>
        <v>Tuesday</v>
      </c>
      <c r="I321" t="str">
        <f t="shared" si="48"/>
        <v>FM8</v>
      </c>
      <c r="J321" t="str">
        <f t="shared" si="49"/>
        <v>FQ-3</v>
      </c>
    </row>
    <row r="322" spans="1:10" x14ac:dyDescent="0.25">
      <c r="A322">
        <f t="shared" si="40"/>
        <v>40499</v>
      </c>
      <c r="B322">
        <f t="shared" si="41"/>
        <v>2010</v>
      </c>
      <c r="C322">
        <f t="shared" si="42"/>
        <v>11</v>
      </c>
      <c r="D322" t="str">
        <f t="shared" si="43"/>
        <v>November</v>
      </c>
      <c r="E322" t="str">
        <f t="shared" si="44"/>
        <v>Q4</v>
      </c>
      <c r="F322" t="str">
        <f t="shared" si="45"/>
        <v>2010-Nov</v>
      </c>
      <c r="G322">
        <f t="shared" si="46"/>
        <v>3</v>
      </c>
      <c r="H322" t="str">
        <f t="shared" si="47"/>
        <v>Wednesday</v>
      </c>
      <c r="I322" t="str">
        <f t="shared" si="48"/>
        <v>FM8</v>
      </c>
      <c r="J322" t="str">
        <f t="shared" si="49"/>
        <v>FQ-3</v>
      </c>
    </row>
    <row r="323" spans="1:10" x14ac:dyDescent="0.25">
      <c r="A323">
        <f t="shared" ref="A323:A386" si="50">IF($O$1+ROW(A322)-1&lt;=$O$3,$O$1+ROW(A322)-1,"")</f>
        <v>40500</v>
      </c>
      <c r="B323">
        <f t="shared" ref="B323:B386" si="51">YEAR(A323)</f>
        <v>2010</v>
      </c>
      <c r="C323">
        <f t="shared" ref="C323:C386" si="52">MONTH(A323)</f>
        <v>11</v>
      </c>
      <c r="D323" t="str">
        <f t="shared" ref="D323:D386" si="53">TEXT(A323,"mmmm")</f>
        <v>November</v>
      </c>
      <c r="E323" t="str">
        <f t="shared" ref="E323:E386" si="54">"Q"&amp;ROUNDUP(MONTH(A323)/3,0)</f>
        <v>Q4</v>
      </c>
      <c r="F323" t="str">
        <f t="shared" ref="F323:F386" si="55">TEXT(A323,"yyyy-mmm")</f>
        <v>2010-Nov</v>
      </c>
      <c r="G323">
        <f t="shared" ref="G323:G386" si="56">WEEKDAY(A323,2)</f>
        <v>4</v>
      </c>
      <c r="H323" t="str">
        <f t="shared" ref="H323:H386" si="57">TEXT(A323,"dddd")</f>
        <v>Thursday</v>
      </c>
      <c r="I323" t="str">
        <f t="shared" ref="I323:I386" si="58">"FM"&amp;MOD(MONTH(A323)-4,12)+1</f>
        <v>FM8</v>
      </c>
      <c r="J323" t="str">
        <f t="shared" ref="J323:J386" si="59">"FQ-" &amp; INT((MOD(MONTH(A323)-4,12)/3)+1)</f>
        <v>FQ-3</v>
      </c>
    </row>
    <row r="324" spans="1:10" x14ac:dyDescent="0.25">
      <c r="A324">
        <f t="shared" si="50"/>
        <v>40501</v>
      </c>
      <c r="B324">
        <f t="shared" si="51"/>
        <v>2010</v>
      </c>
      <c r="C324">
        <f t="shared" si="52"/>
        <v>11</v>
      </c>
      <c r="D324" t="str">
        <f t="shared" si="53"/>
        <v>November</v>
      </c>
      <c r="E324" t="str">
        <f t="shared" si="54"/>
        <v>Q4</v>
      </c>
      <c r="F324" t="str">
        <f t="shared" si="55"/>
        <v>2010-Nov</v>
      </c>
      <c r="G324">
        <f t="shared" si="56"/>
        <v>5</v>
      </c>
      <c r="H324" t="str">
        <f t="shared" si="57"/>
        <v>Friday</v>
      </c>
      <c r="I324" t="str">
        <f t="shared" si="58"/>
        <v>FM8</v>
      </c>
      <c r="J324" t="str">
        <f t="shared" si="59"/>
        <v>FQ-3</v>
      </c>
    </row>
    <row r="325" spans="1:10" x14ac:dyDescent="0.25">
      <c r="A325">
        <f t="shared" si="50"/>
        <v>40502</v>
      </c>
      <c r="B325">
        <f t="shared" si="51"/>
        <v>2010</v>
      </c>
      <c r="C325">
        <f t="shared" si="52"/>
        <v>11</v>
      </c>
      <c r="D325" t="str">
        <f t="shared" si="53"/>
        <v>November</v>
      </c>
      <c r="E325" t="str">
        <f t="shared" si="54"/>
        <v>Q4</v>
      </c>
      <c r="F325" t="str">
        <f t="shared" si="55"/>
        <v>2010-Nov</v>
      </c>
      <c r="G325">
        <f t="shared" si="56"/>
        <v>6</v>
      </c>
      <c r="H325" t="str">
        <f t="shared" si="57"/>
        <v>Saturday</v>
      </c>
      <c r="I325" t="str">
        <f t="shared" si="58"/>
        <v>FM8</v>
      </c>
      <c r="J325" t="str">
        <f t="shared" si="59"/>
        <v>FQ-3</v>
      </c>
    </row>
    <row r="326" spans="1:10" x14ac:dyDescent="0.25">
      <c r="A326">
        <f t="shared" si="50"/>
        <v>40503</v>
      </c>
      <c r="B326">
        <f t="shared" si="51"/>
        <v>2010</v>
      </c>
      <c r="C326">
        <f t="shared" si="52"/>
        <v>11</v>
      </c>
      <c r="D326" t="str">
        <f t="shared" si="53"/>
        <v>November</v>
      </c>
      <c r="E326" t="str">
        <f t="shared" si="54"/>
        <v>Q4</v>
      </c>
      <c r="F326" t="str">
        <f t="shared" si="55"/>
        <v>2010-Nov</v>
      </c>
      <c r="G326">
        <f t="shared" si="56"/>
        <v>7</v>
      </c>
      <c r="H326" t="str">
        <f t="shared" si="57"/>
        <v>Sunday</v>
      </c>
      <c r="I326" t="str">
        <f t="shared" si="58"/>
        <v>FM8</v>
      </c>
      <c r="J326" t="str">
        <f t="shared" si="59"/>
        <v>FQ-3</v>
      </c>
    </row>
    <row r="327" spans="1:10" x14ac:dyDescent="0.25">
      <c r="A327">
        <f t="shared" si="50"/>
        <v>40504</v>
      </c>
      <c r="B327">
        <f t="shared" si="51"/>
        <v>2010</v>
      </c>
      <c r="C327">
        <f t="shared" si="52"/>
        <v>11</v>
      </c>
      <c r="D327" t="str">
        <f t="shared" si="53"/>
        <v>November</v>
      </c>
      <c r="E327" t="str">
        <f t="shared" si="54"/>
        <v>Q4</v>
      </c>
      <c r="F327" t="str">
        <f t="shared" si="55"/>
        <v>2010-Nov</v>
      </c>
      <c r="G327">
        <f t="shared" si="56"/>
        <v>1</v>
      </c>
      <c r="H327" t="str">
        <f t="shared" si="57"/>
        <v>Monday</v>
      </c>
      <c r="I327" t="str">
        <f t="shared" si="58"/>
        <v>FM8</v>
      </c>
      <c r="J327" t="str">
        <f t="shared" si="59"/>
        <v>FQ-3</v>
      </c>
    </row>
    <row r="328" spans="1:10" x14ac:dyDescent="0.25">
      <c r="A328">
        <f t="shared" si="50"/>
        <v>40505</v>
      </c>
      <c r="B328">
        <f t="shared" si="51"/>
        <v>2010</v>
      </c>
      <c r="C328">
        <f t="shared" si="52"/>
        <v>11</v>
      </c>
      <c r="D328" t="str">
        <f t="shared" si="53"/>
        <v>November</v>
      </c>
      <c r="E328" t="str">
        <f t="shared" si="54"/>
        <v>Q4</v>
      </c>
      <c r="F328" t="str">
        <f t="shared" si="55"/>
        <v>2010-Nov</v>
      </c>
      <c r="G328">
        <f t="shared" si="56"/>
        <v>2</v>
      </c>
      <c r="H328" t="str">
        <f t="shared" si="57"/>
        <v>Tuesday</v>
      </c>
      <c r="I328" t="str">
        <f t="shared" si="58"/>
        <v>FM8</v>
      </c>
      <c r="J328" t="str">
        <f t="shared" si="59"/>
        <v>FQ-3</v>
      </c>
    </row>
    <row r="329" spans="1:10" x14ac:dyDescent="0.25">
      <c r="A329">
        <f t="shared" si="50"/>
        <v>40506</v>
      </c>
      <c r="B329">
        <f t="shared" si="51"/>
        <v>2010</v>
      </c>
      <c r="C329">
        <f t="shared" si="52"/>
        <v>11</v>
      </c>
      <c r="D329" t="str">
        <f t="shared" si="53"/>
        <v>November</v>
      </c>
      <c r="E329" t="str">
        <f t="shared" si="54"/>
        <v>Q4</v>
      </c>
      <c r="F329" t="str">
        <f t="shared" si="55"/>
        <v>2010-Nov</v>
      </c>
      <c r="G329">
        <f t="shared" si="56"/>
        <v>3</v>
      </c>
      <c r="H329" t="str">
        <f t="shared" si="57"/>
        <v>Wednesday</v>
      </c>
      <c r="I329" t="str">
        <f t="shared" si="58"/>
        <v>FM8</v>
      </c>
      <c r="J329" t="str">
        <f t="shared" si="59"/>
        <v>FQ-3</v>
      </c>
    </row>
    <row r="330" spans="1:10" x14ac:dyDescent="0.25">
      <c r="A330">
        <f t="shared" si="50"/>
        <v>40507</v>
      </c>
      <c r="B330">
        <f t="shared" si="51"/>
        <v>2010</v>
      </c>
      <c r="C330">
        <f t="shared" si="52"/>
        <v>11</v>
      </c>
      <c r="D330" t="str">
        <f t="shared" si="53"/>
        <v>November</v>
      </c>
      <c r="E330" t="str">
        <f t="shared" si="54"/>
        <v>Q4</v>
      </c>
      <c r="F330" t="str">
        <f t="shared" si="55"/>
        <v>2010-Nov</v>
      </c>
      <c r="G330">
        <f t="shared" si="56"/>
        <v>4</v>
      </c>
      <c r="H330" t="str">
        <f t="shared" si="57"/>
        <v>Thursday</v>
      </c>
      <c r="I330" t="str">
        <f t="shared" si="58"/>
        <v>FM8</v>
      </c>
      <c r="J330" t="str">
        <f t="shared" si="59"/>
        <v>FQ-3</v>
      </c>
    </row>
    <row r="331" spans="1:10" x14ac:dyDescent="0.25">
      <c r="A331">
        <f t="shared" si="50"/>
        <v>40508</v>
      </c>
      <c r="B331">
        <f t="shared" si="51"/>
        <v>2010</v>
      </c>
      <c r="C331">
        <f t="shared" si="52"/>
        <v>11</v>
      </c>
      <c r="D331" t="str">
        <f t="shared" si="53"/>
        <v>November</v>
      </c>
      <c r="E331" t="str">
        <f t="shared" si="54"/>
        <v>Q4</v>
      </c>
      <c r="F331" t="str">
        <f t="shared" si="55"/>
        <v>2010-Nov</v>
      </c>
      <c r="G331">
        <f t="shared" si="56"/>
        <v>5</v>
      </c>
      <c r="H331" t="str">
        <f t="shared" si="57"/>
        <v>Friday</v>
      </c>
      <c r="I331" t="str">
        <f t="shared" si="58"/>
        <v>FM8</v>
      </c>
      <c r="J331" t="str">
        <f t="shared" si="59"/>
        <v>FQ-3</v>
      </c>
    </row>
    <row r="332" spans="1:10" x14ac:dyDescent="0.25">
      <c r="A332">
        <f t="shared" si="50"/>
        <v>40509</v>
      </c>
      <c r="B332">
        <f t="shared" si="51"/>
        <v>2010</v>
      </c>
      <c r="C332">
        <f t="shared" si="52"/>
        <v>11</v>
      </c>
      <c r="D332" t="str">
        <f t="shared" si="53"/>
        <v>November</v>
      </c>
      <c r="E332" t="str">
        <f t="shared" si="54"/>
        <v>Q4</v>
      </c>
      <c r="F332" t="str">
        <f t="shared" si="55"/>
        <v>2010-Nov</v>
      </c>
      <c r="G332">
        <f t="shared" si="56"/>
        <v>6</v>
      </c>
      <c r="H332" t="str">
        <f t="shared" si="57"/>
        <v>Saturday</v>
      </c>
      <c r="I332" t="str">
        <f t="shared" si="58"/>
        <v>FM8</v>
      </c>
      <c r="J332" t="str">
        <f t="shared" si="59"/>
        <v>FQ-3</v>
      </c>
    </row>
    <row r="333" spans="1:10" x14ac:dyDescent="0.25">
      <c r="A333">
        <f t="shared" si="50"/>
        <v>40510</v>
      </c>
      <c r="B333">
        <f t="shared" si="51"/>
        <v>2010</v>
      </c>
      <c r="C333">
        <f t="shared" si="52"/>
        <v>11</v>
      </c>
      <c r="D333" t="str">
        <f t="shared" si="53"/>
        <v>November</v>
      </c>
      <c r="E333" t="str">
        <f t="shared" si="54"/>
        <v>Q4</v>
      </c>
      <c r="F333" t="str">
        <f t="shared" si="55"/>
        <v>2010-Nov</v>
      </c>
      <c r="G333">
        <f t="shared" si="56"/>
        <v>7</v>
      </c>
      <c r="H333" t="str">
        <f t="shared" si="57"/>
        <v>Sunday</v>
      </c>
      <c r="I333" t="str">
        <f t="shared" si="58"/>
        <v>FM8</v>
      </c>
      <c r="J333" t="str">
        <f t="shared" si="59"/>
        <v>FQ-3</v>
      </c>
    </row>
    <row r="334" spans="1:10" x14ac:dyDescent="0.25">
      <c r="A334">
        <f t="shared" si="50"/>
        <v>40511</v>
      </c>
      <c r="B334">
        <f t="shared" si="51"/>
        <v>2010</v>
      </c>
      <c r="C334">
        <f t="shared" si="52"/>
        <v>11</v>
      </c>
      <c r="D334" t="str">
        <f t="shared" si="53"/>
        <v>November</v>
      </c>
      <c r="E334" t="str">
        <f t="shared" si="54"/>
        <v>Q4</v>
      </c>
      <c r="F334" t="str">
        <f t="shared" si="55"/>
        <v>2010-Nov</v>
      </c>
      <c r="G334">
        <f t="shared" si="56"/>
        <v>1</v>
      </c>
      <c r="H334" t="str">
        <f t="shared" si="57"/>
        <v>Monday</v>
      </c>
      <c r="I334" t="str">
        <f t="shared" si="58"/>
        <v>FM8</v>
      </c>
      <c r="J334" t="str">
        <f t="shared" si="59"/>
        <v>FQ-3</v>
      </c>
    </row>
    <row r="335" spans="1:10" x14ac:dyDescent="0.25">
      <c r="A335">
        <f t="shared" si="50"/>
        <v>40512</v>
      </c>
      <c r="B335">
        <f t="shared" si="51"/>
        <v>2010</v>
      </c>
      <c r="C335">
        <f t="shared" si="52"/>
        <v>11</v>
      </c>
      <c r="D335" t="str">
        <f t="shared" si="53"/>
        <v>November</v>
      </c>
      <c r="E335" t="str">
        <f t="shared" si="54"/>
        <v>Q4</v>
      </c>
      <c r="F335" t="str">
        <f t="shared" si="55"/>
        <v>2010-Nov</v>
      </c>
      <c r="G335">
        <f t="shared" si="56"/>
        <v>2</v>
      </c>
      <c r="H335" t="str">
        <f t="shared" si="57"/>
        <v>Tuesday</v>
      </c>
      <c r="I335" t="str">
        <f t="shared" si="58"/>
        <v>FM8</v>
      </c>
      <c r="J335" t="str">
        <f t="shared" si="59"/>
        <v>FQ-3</v>
      </c>
    </row>
    <row r="336" spans="1:10" x14ac:dyDescent="0.25">
      <c r="A336">
        <f t="shared" si="50"/>
        <v>40513</v>
      </c>
      <c r="B336">
        <f t="shared" si="51"/>
        <v>2010</v>
      </c>
      <c r="C336">
        <f t="shared" si="52"/>
        <v>12</v>
      </c>
      <c r="D336" t="str">
        <f t="shared" si="53"/>
        <v>December</v>
      </c>
      <c r="E336" t="str">
        <f t="shared" si="54"/>
        <v>Q4</v>
      </c>
      <c r="F336" t="str">
        <f t="shared" si="55"/>
        <v>2010-Dec</v>
      </c>
      <c r="G336">
        <f t="shared" si="56"/>
        <v>3</v>
      </c>
      <c r="H336" t="str">
        <f t="shared" si="57"/>
        <v>Wednesday</v>
      </c>
      <c r="I336" t="str">
        <f t="shared" si="58"/>
        <v>FM9</v>
      </c>
      <c r="J336" t="str">
        <f t="shared" si="59"/>
        <v>FQ-3</v>
      </c>
    </row>
    <row r="337" spans="1:10" x14ac:dyDescent="0.25">
      <c r="A337">
        <f t="shared" si="50"/>
        <v>40514</v>
      </c>
      <c r="B337">
        <f t="shared" si="51"/>
        <v>2010</v>
      </c>
      <c r="C337">
        <f t="shared" si="52"/>
        <v>12</v>
      </c>
      <c r="D337" t="str">
        <f t="shared" si="53"/>
        <v>December</v>
      </c>
      <c r="E337" t="str">
        <f t="shared" si="54"/>
        <v>Q4</v>
      </c>
      <c r="F337" t="str">
        <f t="shared" si="55"/>
        <v>2010-Dec</v>
      </c>
      <c r="G337">
        <f t="shared" si="56"/>
        <v>4</v>
      </c>
      <c r="H337" t="str">
        <f t="shared" si="57"/>
        <v>Thursday</v>
      </c>
      <c r="I337" t="str">
        <f t="shared" si="58"/>
        <v>FM9</v>
      </c>
      <c r="J337" t="str">
        <f t="shared" si="59"/>
        <v>FQ-3</v>
      </c>
    </row>
    <row r="338" spans="1:10" x14ac:dyDescent="0.25">
      <c r="A338">
        <f t="shared" si="50"/>
        <v>40515</v>
      </c>
      <c r="B338">
        <f t="shared" si="51"/>
        <v>2010</v>
      </c>
      <c r="C338">
        <f t="shared" si="52"/>
        <v>12</v>
      </c>
      <c r="D338" t="str">
        <f t="shared" si="53"/>
        <v>December</v>
      </c>
      <c r="E338" t="str">
        <f t="shared" si="54"/>
        <v>Q4</v>
      </c>
      <c r="F338" t="str">
        <f t="shared" si="55"/>
        <v>2010-Dec</v>
      </c>
      <c r="G338">
        <f t="shared" si="56"/>
        <v>5</v>
      </c>
      <c r="H338" t="str">
        <f t="shared" si="57"/>
        <v>Friday</v>
      </c>
      <c r="I338" t="str">
        <f t="shared" si="58"/>
        <v>FM9</v>
      </c>
      <c r="J338" t="str">
        <f t="shared" si="59"/>
        <v>FQ-3</v>
      </c>
    </row>
    <row r="339" spans="1:10" x14ac:dyDescent="0.25">
      <c r="A339">
        <f t="shared" si="50"/>
        <v>40516</v>
      </c>
      <c r="B339">
        <f t="shared" si="51"/>
        <v>2010</v>
      </c>
      <c r="C339">
        <f t="shared" si="52"/>
        <v>12</v>
      </c>
      <c r="D339" t="str">
        <f t="shared" si="53"/>
        <v>December</v>
      </c>
      <c r="E339" t="str">
        <f t="shared" si="54"/>
        <v>Q4</v>
      </c>
      <c r="F339" t="str">
        <f t="shared" si="55"/>
        <v>2010-Dec</v>
      </c>
      <c r="G339">
        <f t="shared" si="56"/>
        <v>6</v>
      </c>
      <c r="H339" t="str">
        <f t="shared" si="57"/>
        <v>Saturday</v>
      </c>
      <c r="I339" t="str">
        <f t="shared" si="58"/>
        <v>FM9</v>
      </c>
      <c r="J339" t="str">
        <f t="shared" si="59"/>
        <v>FQ-3</v>
      </c>
    </row>
    <row r="340" spans="1:10" x14ac:dyDescent="0.25">
      <c r="A340">
        <f t="shared" si="50"/>
        <v>40517</v>
      </c>
      <c r="B340">
        <f t="shared" si="51"/>
        <v>2010</v>
      </c>
      <c r="C340">
        <f t="shared" si="52"/>
        <v>12</v>
      </c>
      <c r="D340" t="str">
        <f t="shared" si="53"/>
        <v>December</v>
      </c>
      <c r="E340" t="str">
        <f t="shared" si="54"/>
        <v>Q4</v>
      </c>
      <c r="F340" t="str">
        <f t="shared" si="55"/>
        <v>2010-Dec</v>
      </c>
      <c r="G340">
        <f t="shared" si="56"/>
        <v>7</v>
      </c>
      <c r="H340" t="str">
        <f t="shared" si="57"/>
        <v>Sunday</v>
      </c>
      <c r="I340" t="str">
        <f t="shared" si="58"/>
        <v>FM9</v>
      </c>
      <c r="J340" t="str">
        <f t="shared" si="59"/>
        <v>FQ-3</v>
      </c>
    </row>
    <row r="341" spans="1:10" x14ac:dyDescent="0.25">
      <c r="A341">
        <f t="shared" si="50"/>
        <v>40518</v>
      </c>
      <c r="B341">
        <f t="shared" si="51"/>
        <v>2010</v>
      </c>
      <c r="C341">
        <f t="shared" si="52"/>
        <v>12</v>
      </c>
      <c r="D341" t="str">
        <f t="shared" si="53"/>
        <v>December</v>
      </c>
      <c r="E341" t="str">
        <f t="shared" si="54"/>
        <v>Q4</v>
      </c>
      <c r="F341" t="str">
        <f t="shared" si="55"/>
        <v>2010-Dec</v>
      </c>
      <c r="G341">
        <f t="shared" si="56"/>
        <v>1</v>
      </c>
      <c r="H341" t="str">
        <f t="shared" si="57"/>
        <v>Monday</v>
      </c>
      <c r="I341" t="str">
        <f t="shared" si="58"/>
        <v>FM9</v>
      </c>
      <c r="J341" t="str">
        <f t="shared" si="59"/>
        <v>FQ-3</v>
      </c>
    </row>
    <row r="342" spans="1:10" x14ac:dyDescent="0.25">
      <c r="A342">
        <f t="shared" si="50"/>
        <v>40519</v>
      </c>
      <c r="B342">
        <f t="shared" si="51"/>
        <v>2010</v>
      </c>
      <c r="C342">
        <f t="shared" si="52"/>
        <v>12</v>
      </c>
      <c r="D342" t="str">
        <f t="shared" si="53"/>
        <v>December</v>
      </c>
      <c r="E342" t="str">
        <f t="shared" si="54"/>
        <v>Q4</v>
      </c>
      <c r="F342" t="str">
        <f t="shared" si="55"/>
        <v>2010-Dec</v>
      </c>
      <c r="G342">
        <f t="shared" si="56"/>
        <v>2</v>
      </c>
      <c r="H342" t="str">
        <f t="shared" si="57"/>
        <v>Tuesday</v>
      </c>
      <c r="I342" t="str">
        <f t="shared" si="58"/>
        <v>FM9</v>
      </c>
      <c r="J342" t="str">
        <f t="shared" si="59"/>
        <v>FQ-3</v>
      </c>
    </row>
    <row r="343" spans="1:10" x14ac:dyDescent="0.25">
      <c r="A343">
        <f t="shared" si="50"/>
        <v>40520</v>
      </c>
      <c r="B343">
        <f t="shared" si="51"/>
        <v>2010</v>
      </c>
      <c r="C343">
        <f t="shared" si="52"/>
        <v>12</v>
      </c>
      <c r="D343" t="str">
        <f t="shared" si="53"/>
        <v>December</v>
      </c>
      <c r="E343" t="str">
        <f t="shared" si="54"/>
        <v>Q4</v>
      </c>
      <c r="F343" t="str">
        <f t="shared" si="55"/>
        <v>2010-Dec</v>
      </c>
      <c r="G343">
        <f t="shared" si="56"/>
        <v>3</v>
      </c>
      <c r="H343" t="str">
        <f t="shared" si="57"/>
        <v>Wednesday</v>
      </c>
      <c r="I343" t="str">
        <f t="shared" si="58"/>
        <v>FM9</v>
      </c>
      <c r="J343" t="str">
        <f t="shared" si="59"/>
        <v>FQ-3</v>
      </c>
    </row>
    <row r="344" spans="1:10" x14ac:dyDescent="0.25">
      <c r="A344">
        <f t="shared" si="50"/>
        <v>40521</v>
      </c>
      <c r="B344">
        <f t="shared" si="51"/>
        <v>2010</v>
      </c>
      <c r="C344">
        <f t="shared" si="52"/>
        <v>12</v>
      </c>
      <c r="D344" t="str">
        <f t="shared" si="53"/>
        <v>December</v>
      </c>
      <c r="E344" t="str">
        <f t="shared" si="54"/>
        <v>Q4</v>
      </c>
      <c r="F344" t="str">
        <f t="shared" si="55"/>
        <v>2010-Dec</v>
      </c>
      <c r="G344">
        <f t="shared" si="56"/>
        <v>4</v>
      </c>
      <c r="H344" t="str">
        <f t="shared" si="57"/>
        <v>Thursday</v>
      </c>
      <c r="I344" t="str">
        <f t="shared" si="58"/>
        <v>FM9</v>
      </c>
      <c r="J344" t="str">
        <f t="shared" si="59"/>
        <v>FQ-3</v>
      </c>
    </row>
    <row r="345" spans="1:10" x14ac:dyDescent="0.25">
      <c r="A345">
        <f t="shared" si="50"/>
        <v>40522</v>
      </c>
      <c r="B345">
        <f t="shared" si="51"/>
        <v>2010</v>
      </c>
      <c r="C345">
        <f t="shared" si="52"/>
        <v>12</v>
      </c>
      <c r="D345" t="str">
        <f t="shared" si="53"/>
        <v>December</v>
      </c>
      <c r="E345" t="str">
        <f t="shared" si="54"/>
        <v>Q4</v>
      </c>
      <c r="F345" t="str">
        <f t="shared" si="55"/>
        <v>2010-Dec</v>
      </c>
      <c r="G345">
        <f t="shared" si="56"/>
        <v>5</v>
      </c>
      <c r="H345" t="str">
        <f t="shared" si="57"/>
        <v>Friday</v>
      </c>
      <c r="I345" t="str">
        <f t="shared" si="58"/>
        <v>FM9</v>
      </c>
      <c r="J345" t="str">
        <f t="shared" si="59"/>
        <v>FQ-3</v>
      </c>
    </row>
    <row r="346" spans="1:10" x14ac:dyDescent="0.25">
      <c r="A346">
        <f t="shared" si="50"/>
        <v>40523</v>
      </c>
      <c r="B346">
        <f t="shared" si="51"/>
        <v>2010</v>
      </c>
      <c r="C346">
        <f t="shared" si="52"/>
        <v>12</v>
      </c>
      <c r="D346" t="str">
        <f t="shared" si="53"/>
        <v>December</v>
      </c>
      <c r="E346" t="str">
        <f t="shared" si="54"/>
        <v>Q4</v>
      </c>
      <c r="F346" t="str">
        <f t="shared" si="55"/>
        <v>2010-Dec</v>
      </c>
      <c r="G346">
        <f t="shared" si="56"/>
        <v>6</v>
      </c>
      <c r="H346" t="str">
        <f t="shared" si="57"/>
        <v>Saturday</v>
      </c>
      <c r="I346" t="str">
        <f t="shared" si="58"/>
        <v>FM9</v>
      </c>
      <c r="J346" t="str">
        <f t="shared" si="59"/>
        <v>FQ-3</v>
      </c>
    </row>
    <row r="347" spans="1:10" x14ac:dyDescent="0.25">
      <c r="A347">
        <f t="shared" si="50"/>
        <v>40524</v>
      </c>
      <c r="B347">
        <f t="shared" si="51"/>
        <v>2010</v>
      </c>
      <c r="C347">
        <f t="shared" si="52"/>
        <v>12</v>
      </c>
      <c r="D347" t="str">
        <f t="shared" si="53"/>
        <v>December</v>
      </c>
      <c r="E347" t="str">
        <f t="shared" si="54"/>
        <v>Q4</v>
      </c>
      <c r="F347" t="str">
        <f t="shared" si="55"/>
        <v>2010-Dec</v>
      </c>
      <c r="G347">
        <f t="shared" si="56"/>
        <v>7</v>
      </c>
      <c r="H347" t="str">
        <f t="shared" si="57"/>
        <v>Sunday</v>
      </c>
      <c r="I347" t="str">
        <f t="shared" si="58"/>
        <v>FM9</v>
      </c>
      <c r="J347" t="str">
        <f t="shared" si="59"/>
        <v>FQ-3</v>
      </c>
    </row>
    <row r="348" spans="1:10" x14ac:dyDescent="0.25">
      <c r="A348">
        <f t="shared" si="50"/>
        <v>40525</v>
      </c>
      <c r="B348">
        <f t="shared" si="51"/>
        <v>2010</v>
      </c>
      <c r="C348">
        <f t="shared" si="52"/>
        <v>12</v>
      </c>
      <c r="D348" t="str">
        <f t="shared" si="53"/>
        <v>December</v>
      </c>
      <c r="E348" t="str">
        <f t="shared" si="54"/>
        <v>Q4</v>
      </c>
      <c r="F348" t="str">
        <f t="shared" si="55"/>
        <v>2010-Dec</v>
      </c>
      <c r="G348">
        <f t="shared" si="56"/>
        <v>1</v>
      </c>
      <c r="H348" t="str">
        <f t="shared" si="57"/>
        <v>Monday</v>
      </c>
      <c r="I348" t="str">
        <f t="shared" si="58"/>
        <v>FM9</v>
      </c>
      <c r="J348" t="str">
        <f t="shared" si="59"/>
        <v>FQ-3</v>
      </c>
    </row>
    <row r="349" spans="1:10" x14ac:dyDescent="0.25">
      <c r="A349">
        <f t="shared" si="50"/>
        <v>40526</v>
      </c>
      <c r="B349">
        <f t="shared" si="51"/>
        <v>2010</v>
      </c>
      <c r="C349">
        <f t="shared" si="52"/>
        <v>12</v>
      </c>
      <c r="D349" t="str">
        <f t="shared" si="53"/>
        <v>December</v>
      </c>
      <c r="E349" t="str">
        <f t="shared" si="54"/>
        <v>Q4</v>
      </c>
      <c r="F349" t="str">
        <f t="shared" si="55"/>
        <v>2010-Dec</v>
      </c>
      <c r="G349">
        <f t="shared" si="56"/>
        <v>2</v>
      </c>
      <c r="H349" t="str">
        <f t="shared" si="57"/>
        <v>Tuesday</v>
      </c>
      <c r="I349" t="str">
        <f t="shared" si="58"/>
        <v>FM9</v>
      </c>
      <c r="J349" t="str">
        <f t="shared" si="59"/>
        <v>FQ-3</v>
      </c>
    </row>
    <row r="350" spans="1:10" x14ac:dyDescent="0.25">
      <c r="A350">
        <f t="shared" si="50"/>
        <v>40527</v>
      </c>
      <c r="B350">
        <f t="shared" si="51"/>
        <v>2010</v>
      </c>
      <c r="C350">
        <f t="shared" si="52"/>
        <v>12</v>
      </c>
      <c r="D350" t="str">
        <f t="shared" si="53"/>
        <v>December</v>
      </c>
      <c r="E350" t="str">
        <f t="shared" si="54"/>
        <v>Q4</v>
      </c>
      <c r="F350" t="str">
        <f t="shared" si="55"/>
        <v>2010-Dec</v>
      </c>
      <c r="G350">
        <f t="shared" si="56"/>
        <v>3</v>
      </c>
      <c r="H350" t="str">
        <f t="shared" si="57"/>
        <v>Wednesday</v>
      </c>
      <c r="I350" t="str">
        <f t="shared" si="58"/>
        <v>FM9</v>
      </c>
      <c r="J350" t="str">
        <f t="shared" si="59"/>
        <v>FQ-3</v>
      </c>
    </row>
    <row r="351" spans="1:10" x14ac:dyDescent="0.25">
      <c r="A351">
        <f t="shared" si="50"/>
        <v>40528</v>
      </c>
      <c r="B351">
        <f t="shared" si="51"/>
        <v>2010</v>
      </c>
      <c r="C351">
        <f t="shared" si="52"/>
        <v>12</v>
      </c>
      <c r="D351" t="str">
        <f t="shared" si="53"/>
        <v>December</v>
      </c>
      <c r="E351" t="str">
        <f t="shared" si="54"/>
        <v>Q4</v>
      </c>
      <c r="F351" t="str">
        <f t="shared" si="55"/>
        <v>2010-Dec</v>
      </c>
      <c r="G351">
        <f t="shared" si="56"/>
        <v>4</v>
      </c>
      <c r="H351" t="str">
        <f t="shared" si="57"/>
        <v>Thursday</v>
      </c>
      <c r="I351" t="str">
        <f t="shared" si="58"/>
        <v>FM9</v>
      </c>
      <c r="J351" t="str">
        <f t="shared" si="59"/>
        <v>FQ-3</v>
      </c>
    </row>
    <row r="352" spans="1:10" x14ac:dyDescent="0.25">
      <c r="A352">
        <f t="shared" si="50"/>
        <v>40529</v>
      </c>
      <c r="B352">
        <f t="shared" si="51"/>
        <v>2010</v>
      </c>
      <c r="C352">
        <f t="shared" si="52"/>
        <v>12</v>
      </c>
      <c r="D352" t="str">
        <f t="shared" si="53"/>
        <v>December</v>
      </c>
      <c r="E352" t="str">
        <f t="shared" si="54"/>
        <v>Q4</v>
      </c>
      <c r="F352" t="str">
        <f t="shared" si="55"/>
        <v>2010-Dec</v>
      </c>
      <c r="G352">
        <f t="shared" si="56"/>
        <v>5</v>
      </c>
      <c r="H352" t="str">
        <f t="shared" si="57"/>
        <v>Friday</v>
      </c>
      <c r="I352" t="str">
        <f t="shared" si="58"/>
        <v>FM9</v>
      </c>
      <c r="J352" t="str">
        <f t="shared" si="59"/>
        <v>FQ-3</v>
      </c>
    </row>
    <row r="353" spans="1:10" x14ac:dyDescent="0.25">
      <c r="A353">
        <f t="shared" si="50"/>
        <v>40530</v>
      </c>
      <c r="B353">
        <f t="shared" si="51"/>
        <v>2010</v>
      </c>
      <c r="C353">
        <f t="shared" si="52"/>
        <v>12</v>
      </c>
      <c r="D353" t="str">
        <f t="shared" si="53"/>
        <v>December</v>
      </c>
      <c r="E353" t="str">
        <f t="shared" si="54"/>
        <v>Q4</v>
      </c>
      <c r="F353" t="str">
        <f t="shared" si="55"/>
        <v>2010-Dec</v>
      </c>
      <c r="G353">
        <f t="shared" si="56"/>
        <v>6</v>
      </c>
      <c r="H353" t="str">
        <f t="shared" si="57"/>
        <v>Saturday</v>
      </c>
      <c r="I353" t="str">
        <f t="shared" si="58"/>
        <v>FM9</v>
      </c>
      <c r="J353" t="str">
        <f t="shared" si="59"/>
        <v>FQ-3</v>
      </c>
    </row>
    <row r="354" spans="1:10" x14ac:dyDescent="0.25">
      <c r="A354">
        <f t="shared" si="50"/>
        <v>40531</v>
      </c>
      <c r="B354">
        <f t="shared" si="51"/>
        <v>2010</v>
      </c>
      <c r="C354">
        <f t="shared" si="52"/>
        <v>12</v>
      </c>
      <c r="D354" t="str">
        <f t="shared" si="53"/>
        <v>December</v>
      </c>
      <c r="E354" t="str">
        <f t="shared" si="54"/>
        <v>Q4</v>
      </c>
      <c r="F354" t="str">
        <f t="shared" si="55"/>
        <v>2010-Dec</v>
      </c>
      <c r="G354">
        <f t="shared" si="56"/>
        <v>7</v>
      </c>
      <c r="H354" t="str">
        <f t="shared" si="57"/>
        <v>Sunday</v>
      </c>
      <c r="I354" t="str">
        <f t="shared" si="58"/>
        <v>FM9</v>
      </c>
      <c r="J354" t="str">
        <f t="shared" si="59"/>
        <v>FQ-3</v>
      </c>
    </row>
    <row r="355" spans="1:10" x14ac:dyDescent="0.25">
      <c r="A355">
        <f t="shared" si="50"/>
        <v>40532</v>
      </c>
      <c r="B355">
        <f t="shared" si="51"/>
        <v>2010</v>
      </c>
      <c r="C355">
        <f t="shared" si="52"/>
        <v>12</v>
      </c>
      <c r="D355" t="str">
        <f t="shared" si="53"/>
        <v>December</v>
      </c>
      <c r="E355" t="str">
        <f t="shared" si="54"/>
        <v>Q4</v>
      </c>
      <c r="F355" t="str">
        <f t="shared" si="55"/>
        <v>2010-Dec</v>
      </c>
      <c r="G355">
        <f t="shared" si="56"/>
        <v>1</v>
      </c>
      <c r="H355" t="str">
        <f t="shared" si="57"/>
        <v>Monday</v>
      </c>
      <c r="I355" t="str">
        <f t="shared" si="58"/>
        <v>FM9</v>
      </c>
      <c r="J355" t="str">
        <f t="shared" si="59"/>
        <v>FQ-3</v>
      </c>
    </row>
    <row r="356" spans="1:10" x14ac:dyDescent="0.25">
      <c r="A356">
        <f t="shared" si="50"/>
        <v>40533</v>
      </c>
      <c r="B356">
        <f t="shared" si="51"/>
        <v>2010</v>
      </c>
      <c r="C356">
        <f t="shared" si="52"/>
        <v>12</v>
      </c>
      <c r="D356" t="str">
        <f t="shared" si="53"/>
        <v>December</v>
      </c>
      <c r="E356" t="str">
        <f t="shared" si="54"/>
        <v>Q4</v>
      </c>
      <c r="F356" t="str">
        <f t="shared" si="55"/>
        <v>2010-Dec</v>
      </c>
      <c r="G356">
        <f t="shared" si="56"/>
        <v>2</v>
      </c>
      <c r="H356" t="str">
        <f t="shared" si="57"/>
        <v>Tuesday</v>
      </c>
      <c r="I356" t="str">
        <f t="shared" si="58"/>
        <v>FM9</v>
      </c>
      <c r="J356" t="str">
        <f t="shared" si="59"/>
        <v>FQ-3</v>
      </c>
    </row>
    <row r="357" spans="1:10" x14ac:dyDescent="0.25">
      <c r="A357">
        <f t="shared" si="50"/>
        <v>40534</v>
      </c>
      <c r="B357">
        <f t="shared" si="51"/>
        <v>2010</v>
      </c>
      <c r="C357">
        <f t="shared" si="52"/>
        <v>12</v>
      </c>
      <c r="D357" t="str">
        <f t="shared" si="53"/>
        <v>December</v>
      </c>
      <c r="E357" t="str">
        <f t="shared" si="54"/>
        <v>Q4</v>
      </c>
      <c r="F357" t="str">
        <f t="shared" si="55"/>
        <v>2010-Dec</v>
      </c>
      <c r="G357">
        <f t="shared" si="56"/>
        <v>3</v>
      </c>
      <c r="H357" t="str">
        <f t="shared" si="57"/>
        <v>Wednesday</v>
      </c>
      <c r="I357" t="str">
        <f t="shared" si="58"/>
        <v>FM9</v>
      </c>
      <c r="J357" t="str">
        <f t="shared" si="59"/>
        <v>FQ-3</v>
      </c>
    </row>
    <row r="358" spans="1:10" x14ac:dyDescent="0.25">
      <c r="A358">
        <f t="shared" si="50"/>
        <v>40535</v>
      </c>
      <c r="B358">
        <f t="shared" si="51"/>
        <v>2010</v>
      </c>
      <c r="C358">
        <f t="shared" si="52"/>
        <v>12</v>
      </c>
      <c r="D358" t="str">
        <f t="shared" si="53"/>
        <v>December</v>
      </c>
      <c r="E358" t="str">
        <f t="shared" si="54"/>
        <v>Q4</v>
      </c>
      <c r="F358" t="str">
        <f t="shared" si="55"/>
        <v>2010-Dec</v>
      </c>
      <c r="G358">
        <f t="shared" si="56"/>
        <v>4</v>
      </c>
      <c r="H358" t="str">
        <f t="shared" si="57"/>
        <v>Thursday</v>
      </c>
      <c r="I358" t="str">
        <f t="shared" si="58"/>
        <v>FM9</v>
      </c>
      <c r="J358" t="str">
        <f t="shared" si="59"/>
        <v>FQ-3</v>
      </c>
    </row>
    <row r="359" spans="1:10" x14ac:dyDescent="0.25">
      <c r="A359">
        <f t="shared" si="50"/>
        <v>40536</v>
      </c>
      <c r="B359">
        <f t="shared" si="51"/>
        <v>2010</v>
      </c>
      <c r="C359">
        <f t="shared" si="52"/>
        <v>12</v>
      </c>
      <c r="D359" t="str">
        <f t="shared" si="53"/>
        <v>December</v>
      </c>
      <c r="E359" t="str">
        <f t="shared" si="54"/>
        <v>Q4</v>
      </c>
      <c r="F359" t="str">
        <f t="shared" si="55"/>
        <v>2010-Dec</v>
      </c>
      <c r="G359">
        <f t="shared" si="56"/>
        <v>5</v>
      </c>
      <c r="H359" t="str">
        <f t="shared" si="57"/>
        <v>Friday</v>
      </c>
      <c r="I359" t="str">
        <f t="shared" si="58"/>
        <v>FM9</v>
      </c>
      <c r="J359" t="str">
        <f t="shared" si="59"/>
        <v>FQ-3</v>
      </c>
    </row>
    <row r="360" spans="1:10" x14ac:dyDescent="0.25">
      <c r="A360">
        <f t="shared" si="50"/>
        <v>40537</v>
      </c>
      <c r="B360">
        <f t="shared" si="51"/>
        <v>2010</v>
      </c>
      <c r="C360">
        <f t="shared" si="52"/>
        <v>12</v>
      </c>
      <c r="D360" t="str">
        <f t="shared" si="53"/>
        <v>December</v>
      </c>
      <c r="E360" t="str">
        <f t="shared" si="54"/>
        <v>Q4</v>
      </c>
      <c r="F360" t="str">
        <f t="shared" si="55"/>
        <v>2010-Dec</v>
      </c>
      <c r="G360">
        <f t="shared" si="56"/>
        <v>6</v>
      </c>
      <c r="H360" t="str">
        <f t="shared" si="57"/>
        <v>Saturday</v>
      </c>
      <c r="I360" t="str">
        <f t="shared" si="58"/>
        <v>FM9</v>
      </c>
      <c r="J360" t="str">
        <f t="shared" si="59"/>
        <v>FQ-3</v>
      </c>
    </row>
    <row r="361" spans="1:10" x14ac:dyDescent="0.25">
      <c r="A361">
        <f t="shared" si="50"/>
        <v>40538</v>
      </c>
      <c r="B361">
        <f t="shared" si="51"/>
        <v>2010</v>
      </c>
      <c r="C361">
        <f t="shared" si="52"/>
        <v>12</v>
      </c>
      <c r="D361" t="str">
        <f t="shared" si="53"/>
        <v>December</v>
      </c>
      <c r="E361" t="str">
        <f t="shared" si="54"/>
        <v>Q4</v>
      </c>
      <c r="F361" t="str">
        <f t="shared" si="55"/>
        <v>2010-Dec</v>
      </c>
      <c r="G361">
        <f t="shared" si="56"/>
        <v>7</v>
      </c>
      <c r="H361" t="str">
        <f t="shared" si="57"/>
        <v>Sunday</v>
      </c>
      <c r="I361" t="str">
        <f t="shared" si="58"/>
        <v>FM9</v>
      </c>
      <c r="J361" t="str">
        <f t="shared" si="59"/>
        <v>FQ-3</v>
      </c>
    </row>
    <row r="362" spans="1:10" x14ac:dyDescent="0.25">
      <c r="A362">
        <f t="shared" si="50"/>
        <v>40539</v>
      </c>
      <c r="B362">
        <f t="shared" si="51"/>
        <v>2010</v>
      </c>
      <c r="C362">
        <f t="shared" si="52"/>
        <v>12</v>
      </c>
      <c r="D362" t="str">
        <f t="shared" si="53"/>
        <v>December</v>
      </c>
      <c r="E362" t="str">
        <f t="shared" si="54"/>
        <v>Q4</v>
      </c>
      <c r="F362" t="str">
        <f t="shared" si="55"/>
        <v>2010-Dec</v>
      </c>
      <c r="G362">
        <f t="shared" si="56"/>
        <v>1</v>
      </c>
      <c r="H362" t="str">
        <f t="shared" si="57"/>
        <v>Monday</v>
      </c>
      <c r="I362" t="str">
        <f t="shared" si="58"/>
        <v>FM9</v>
      </c>
      <c r="J362" t="str">
        <f t="shared" si="59"/>
        <v>FQ-3</v>
      </c>
    </row>
    <row r="363" spans="1:10" x14ac:dyDescent="0.25">
      <c r="A363">
        <f t="shared" si="50"/>
        <v>40540</v>
      </c>
      <c r="B363">
        <f t="shared" si="51"/>
        <v>2010</v>
      </c>
      <c r="C363">
        <f t="shared" si="52"/>
        <v>12</v>
      </c>
      <c r="D363" t="str">
        <f t="shared" si="53"/>
        <v>December</v>
      </c>
      <c r="E363" t="str">
        <f t="shared" si="54"/>
        <v>Q4</v>
      </c>
      <c r="F363" t="str">
        <f t="shared" si="55"/>
        <v>2010-Dec</v>
      </c>
      <c r="G363">
        <f t="shared" si="56"/>
        <v>2</v>
      </c>
      <c r="H363" t="str">
        <f t="shared" si="57"/>
        <v>Tuesday</v>
      </c>
      <c r="I363" t="str">
        <f t="shared" si="58"/>
        <v>FM9</v>
      </c>
      <c r="J363" t="str">
        <f t="shared" si="59"/>
        <v>FQ-3</v>
      </c>
    </row>
    <row r="364" spans="1:10" x14ac:dyDescent="0.25">
      <c r="A364">
        <f t="shared" si="50"/>
        <v>40541</v>
      </c>
      <c r="B364">
        <f t="shared" si="51"/>
        <v>2010</v>
      </c>
      <c r="C364">
        <f t="shared" si="52"/>
        <v>12</v>
      </c>
      <c r="D364" t="str">
        <f t="shared" si="53"/>
        <v>December</v>
      </c>
      <c r="E364" t="str">
        <f t="shared" si="54"/>
        <v>Q4</v>
      </c>
      <c r="F364" t="str">
        <f t="shared" si="55"/>
        <v>2010-Dec</v>
      </c>
      <c r="G364">
        <f t="shared" si="56"/>
        <v>3</v>
      </c>
      <c r="H364" t="str">
        <f t="shared" si="57"/>
        <v>Wednesday</v>
      </c>
      <c r="I364" t="str">
        <f t="shared" si="58"/>
        <v>FM9</v>
      </c>
      <c r="J364" t="str">
        <f t="shared" si="59"/>
        <v>FQ-3</v>
      </c>
    </row>
    <row r="365" spans="1:10" x14ac:dyDescent="0.25">
      <c r="A365">
        <f t="shared" si="50"/>
        <v>40542</v>
      </c>
      <c r="B365">
        <f t="shared" si="51"/>
        <v>2010</v>
      </c>
      <c r="C365">
        <f t="shared" si="52"/>
        <v>12</v>
      </c>
      <c r="D365" t="str">
        <f t="shared" si="53"/>
        <v>December</v>
      </c>
      <c r="E365" t="str">
        <f t="shared" si="54"/>
        <v>Q4</v>
      </c>
      <c r="F365" t="str">
        <f t="shared" si="55"/>
        <v>2010-Dec</v>
      </c>
      <c r="G365">
        <f t="shared" si="56"/>
        <v>4</v>
      </c>
      <c r="H365" t="str">
        <f t="shared" si="57"/>
        <v>Thursday</v>
      </c>
      <c r="I365" t="str">
        <f t="shared" si="58"/>
        <v>FM9</v>
      </c>
      <c r="J365" t="str">
        <f t="shared" si="59"/>
        <v>FQ-3</v>
      </c>
    </row>
    <row r="366" spans="1:10" x14ac:dyDescent="0.25">
      <c r="A366">
        <f t="shared" si="50"/>
        <v>40543</v>
      </c>
      <c r="B366">
        <f t="shared" si="51"/>
        <v>2010</v>
      </c>
      <c r="C366">
        <f t="shared" si="52"/>
        <v>12</v>
      </c>
      <c r="D366" t="str">
        <f t="shared" si="53"/>
        <v>December</v>
      </c>
      <c r="E366" t="str">
        <f t="shared" si="54"/>
        <v>Q4</v>
      </c>
      <c r="F366" t="str">
        <f t="shared" si="55"/>
        <v>2010-Dec</v>
      </c>
      <c r="G366">
        <f t="shared" si="56"/>
        <v>5</v>
      </c>
      <c r="H366" t="str">
        <f t="shared" si="57"/>
        <v>Friday</v>
      </c>
      <c r="I366" t="str">
        <f t="shared" si="58"/>
        <v>FM9</v>
      </c>
      <c r="J366" t="str">
        <f t="shared" si="59"/>
        <v>FQ-3</v>
      </c>
    </row>
    <row r="367" spans="1:10" x14ac:dyDescent="0.25">
      <c r="A367">
        <f t="shared" si="50"/>
        <v>40544</v>
      </c>
      <c r="B367">
        <f t="shared" si="51"/>
        <v>2011</v>
      </c>
      <c r="C367">
        <f t="shared" si="52"/>
        <v>1</v>
      </c>
      <c r="D367" t="str">
        <f t="shared" si="53"/>
        <v>January</v>
      </c>
      <c r="E367" t="str">
        <f t="shared" si="54"/>
        <v>Q1</v>
      </c>
      <c r="F367" t="str">
        <f t="shared" si="55"/>
        <v>2011-Jan</v>
      </c>
      <c r="G367">
        <f t="shared" si="56"/>
        <v>6</v>
      </c>
      <c r="H367" t="str">
        <f t="shared" si="57"/>
        <v>Saturday</v>
      </c>
      <c r="I367" t="str">
        <f t="shared" si="58"/>
        <v>FM10</v>
      </c>
      <c r="J367" t="str">
        <f t="shared" si="59"/>
        <v>FQ-4</v>
      </c>
    </row>
    <row r="368" spans="1:10" x14ac:dyDescent="0.25">
      <c r="A368">
        <f t="shared" si="50"/>
        <v>40545</v>
      </c>
      <c r="B368">
        <f t="shared" si="51"/>
        <v>2011</v>
      </c>
      <c r="C368">
        <f t="shared" si="52"/>
        <v>1</v>
      </c>
      <c r="D368" t="str">
        <f t="shared" si="53"/>
        <v>January</v>
      </c>
      <c r="E368" t="str">
        <f t="shared" si="54"/>
        <v>Q1</v>
      </c>
      <c r="F368" t="str">
        <f t="shared" si="55"/>
        <v>2011-Jan</v>
      </c>
      <c r="G368">
        <f t="shared" si="56"/>
        <v>7</v>
      </c>
      <c r="H368" t="str">
        <f t="shared" si="57"/>
        <v>Sunday</v>
      </c>
      <c r="I368" t="str">
        <f t="shared" si="58"/>
        <v>FM10</v>
      </c>
      <c r="J368" t="str">
        <f t="shared" si="59"/>
        <v>FQ-4</v>
      </c>
    </row>
    <row r="369" spans="1:10" x14ac:dyDescent="0.25">
      <c r="A369">
        <f t="shared" si="50"/>
        <v>40546</v>
      </c>
      <c r="B369">
        <f t="shared" si="51"/>
        <v>2011</v>
      </c>
      <c r="C369">
        <f t="shared" si="52"/>
        <v>1</v>
      </c>
      <c r="D369" t="str">
        <f t="shared" si="53"/>
        <v>January</v>
      </c>
      <c r="E369" t="str">
        <f t="shared" si="54"/>
        <v>Q1</v>
      </c>
      <c r="F369" t="str">
        <f t="shared" si="55"/>
        <v>2011-Jan</v>
      </c>
      <c r="G369">
        <f t="shared" si="56"/>
        <v>1</v>
      </c>
      <c r="H369" t="str">
        <f t="shared" si="57"/>
        <v>Monday</v>
      </c>
      <c r="I369" t="str">
        <f t="shared" si="58"/>
        <v>FM10</v>
      </c>
      <c r="J369" t="str">
        <f t="shared" si="59"/>
        <v>FQ-4</v>
      </c>
    </row>
    <row r="370" spans="1:10" x14ac:dyDescent="0.25">
      <c r="A370">
        <f t="shared" si="50"/>
        <v>40547</v>
      </c>
      <c r="B370">
        <f t="shared" si="51"/>
        <v>2011</v>
      </c>
      <c r="C370">
        <f t="shared" si="52"/>
        <v>1</v>
      </c>
      <c r="D370" t="str">
        <f t="shared" si="53"/>
        <v>January</v>
      </c>
      <c r="E370" t="str">
        <f t="shared" si="54"/>
        <v>Q1</v>
      </c>
      <c r="F370" t="str">
        <f t="shared" si="55"/>
        <v>2011-Jan</v>
      </c>
      <c r="G370">
        <f t="shared" si="56"/>
        <v>2</v>
      </c>
      <c r="H370" t="str">
        <f t="shared" si="57"/>
        <v>Tuesday</v>
      </c>
      <c r="I370" t="str">
        <f t="shared" si="58"/>
        <v>FM10</v>
      </c>
      <c r="J370" t="str">
        <f t="shared" si="59"/>
        <v>FQ-4</v>
      </c>
    </row>
    <row r="371" spans="1:10" x14ac:dyDescent="0.25">
      <c r="A371">
        <f t="shared" si="50"/>
        <v>40548</v>
      </c>
      <c r="B371">
        <f t="shared" si="51"/>
        <v>2011</v>
      </c>
      <c r="C371">
        <f t="shared" si="52"/>
        <v>1</v>
      </c>
      <c r="D371" t="str">
        <f t="shared" si="53"/>
        <v>January</v>
      </c>
      <c r="E371" t="str">
        <f t="shared" si="54"/>
        <v>Q1</v>
      </c>
      <c r="F371" t="str">
        <f t="shared" si="55"/>
        <v>2011-Jan</v>
      </c>
      <c r="G371">
        <f t="shared" si="56"/>
        <v>3</v>
      </c>
      <c r="H371" t="str">
        <f t="shared" si="57"/>
        <v>Wednesday</v>
      </c>
      <c r="I371" t="str">
        <f t="shared" si="58"/>
        <v>FM10</v>
      </c>
      <c r="J371" t="str">
        <f t="shared" si="59"/>
        <v>FQ-4</v>
      </c>
    </row>
    <row r="372" spans="1:10" x14ac:dyDescent="0.25">
      <c r="A372">
        <f t="shared" si="50"/>
        <v>40549</v>
      </c>
      <c r="B372">
        <f t="shared" si="51"/>
        <v>2011</v>
      </c>
      <c r="C372">
        <f t="shared" si="52"/>
        <v>1</v>
      </c>
      <c r="D372" t="str">
        <f t="shared" si="53"/>
        <v>January</v>
      </c>
      <c r="E372" t="str">
        <f t="shared" si="54"/>
        <v>Q1</v>
      </c>
      <c r="F372" t="str">
        <f t="shared" si="55"/>
        <v>2011-Jan</v>
      </c>
      <c r="G372">
        <f t="shared" si="56"/>
        <v>4</v>
      </c>
      <c r="H372" t="str">
        <f t="shared" si="57"/>
        <v>Thursday</v>
      </c>
      <c r="I372" t="str">
        <f t="shared" si="58"/>
        <v>FM10</v>
      </c>
      <c r="J372" t="str">
        <f t="shared" si="59"/>
        <v>FQ-4</v>
      </c>
    </row>
    <row r="373" spans="1:10" x14ac:dyDescent="0.25">
      <c r="A373">
        <f t="shared" si="50"/>
        <v>40550</v>
      </c>
      <c r="B373">
        <f t="shared" si="51"/>
        <v>2011</v>
      </c>
      <c r="C373">
        <f t="shared" si="52"/>
        <v>1</v>
      </c>
      <c r="D373" t="str">
        <f t="shared" si="53"/>
        <v>January</v>
      </c>
      <c r="E373" t="str">
        <f t="shared" si="54"/>
        <v>Q1</v>
      </c>
      <c r="F373" t="str">
        <f t="shared" si="55"/>
        <v>2011-Jan</v>
      </c>
      <c r="G373">
        <f t="shared" si="56"/>
        <v>5</v>
      </c>
      <c r="H373" t="str">
        <f t="shared" si="57"/>
        <v>Friday</v>
      </c>
      <c r="I373" t="str">
        <f t="shared" si="58"/>
        <v>FM10</v>
      </c>
      <c r="J373" t="str">
        <f t="shared" si="59"/>
        <v>FQ-4</v>
      </c>
    </row>
    <row r="374" spans="1:10" x14ac:dyDescent="0.25">
      <c r="A374">
        <f t="shared" si="50"/>
        <v>40551</v>
      </c>
      <c r="B374">
        <f t="shared" si="51"/>
        <v>2011</v>
      </c>
      <c r="C374">
        <f t="shared" si="52"/>
        <v>1</v>
      </c>
      <c r="D374" t="str">
        <f t="shared" si="53"/>
        <v>January</v>
      </c>
      <c r="E374" t="str">
        <f t="shared" si="54"/>
        <v>Q1</v>
      </c>
      <c r="F374" t="str">
        <f t="shared" si="55"/>
        <v>2011-Jan</v>
      </c>
      <c r="G374">
        <f t="shared" si="56"/>
        <v>6</v>
      </c>
      <c r="H374" t="str">
        <f t="shared" si="57"/>
        <v>Saturday</v>
      </c>
      <c r="I374" t="str">
        <f t="shared" si="58"/>
        <v>FM10</v>
      </c>
      <c r="J374" t="str">
        <f t="shared" si="59"/>
        <v>FQ-4</v>
      </c>
    </row>
    <row r="375" spans="1:10" x14ac:dyDescent="0.25">
      <c r="A375">
        <f t="shared" si="50"/>
        <v>40552</v>
      </c>
      <c r="B375">
        <f t="shared" si="51"/>
        <v>2011</v>
      </c>
      <c r="C375">
        <f t="shared" si="52"/>
        <v>1</v>
      </c>
      <c r="D375" t="str">
        <f t="shared" si="53"/>
        <v>January</v>
      </c>
      <c r="E375" t="str">
        <f t="shared" si="54"/>
        <v>Q1</v>
      </c>
      <c r="F375" t="str">
        <f t="shared" si="55"/>
        <v>2011-Jan</v>
      </c>
      <c r="G375">
        <f t="shared" si="56"/>
        <v>7</v>
      </c>
      <c r="H375" t="str">
        <f t="shared" si="57"/>
        <v>Sunday</v>
      </c>
      <c r="I375" t="str">
        <f t="shared" si="58"/>
        <v>FM10</v>
      </c>
      <c r="J375" t="str">
        <f t="shared" si="59"/>
        <v>FQ-4</v>
      </c>
    </row>
    <row r="376" spans="1:10" x14ac:dyDescent="0.25">
      <c r="A376">
        <f t="shared" si="50"/>
        <v>40553</v>
      </c>
      <c r="B376">
        <f t="shared" si="51"/>
        <v>2011</v>
      </c>
      <c r="C376">
        <f t="shared" si="52"/>
        <v>1</v>
      </c>
      <c r="D376" t="str">
        <f t="shared" si="53"/>
        <v>January</v>
      </c>
      <c r="E376" t="str">
        <f t="shared" si="54"/>
        <v>Q1</v>
      </c>
      <c r="F376" t="str">
        <f t="shared" si="55"/>
        <v>2011-Jan</v>
      </c>
      <c r="G376">
        <f t="shared" si="56"/>
        <v>1</v>
      </c>
      <c r="H376" t="str">
        <f t="shared" si="57"/>
        <v>Monday</v>
      </c>
      <c r="I376" t="str">
        <f t="shared" si="58"/>
        <v>FM10</v>
      </c>
      <c r="J376" t="str">
        <f t="shared" si="59"/>
        <v>FQ-4</v>
      </c>
    </row>
    <row r="377" spans="1:10" x14ac:dyDescent="0.25">
      <c r="A377">
        <f t="shared" si="50"/>
        <v>40554</v>
      </c>
      <c r="B377">
        <f t="shared" si="51"/>
        <v>2011</v>
      </c>
      <c r="C377">
        <f t="shared" si="52"/>
        <v>1</v>
      </c>
      <c r="D377" t="str">
        <f t="shared" si="53"/>
        <v>January</v>
      </c>
      <c r="E377" t="str">
        <f t="shared" si="54"/>
        <v>Q1</v>
      </c>
      <c r="F377" t="str">
        <f t="shared" si="55"/>
        <v>2011-Jan</v>
      </c>
      <c r="G377">
        <f t="shared" si="56"/>
        <v>2</v>
      </c>
      <c r="H377" t="str">
        <f t="shared" si="57"/>
        <v>Tuesday</v>
      </c>
      <c r="I377" t="str">
        <f t="shared" si="58"/>
        <v>FM10</v>
      </c>
      <c r="J377" t="str">
        <f t="shared" si="59"/>
        <v>FQ-4</v>
      </c>
    </row>
    <row r="378" spans="1:10" x14ac:dyDescent="0.25">
      <c r="A378">
        <f t="shared" si="50"/>
        <v>40555</v>
      </c>
      <c r="B378">
        <f t="shared" si="51"/>
        <v>2011</v>
      </c>
      <c r="C378">
        <f t="shared" si="52"/>
        <v>1</v>
      </c>
      <c r="D378" t="str">
        <f t="shared" si="53"/>
        <v>January</v>
      </c>
      <c r="E378" t="str">
        <f t="shared" si="54"/>
        <v>Q1</v>
      </c>
      <c r="F378" t="str">
        <f t="shared" si="55"/>
        <v>2011-Jan</v>
      </c>
      <c r="G378">
        <f t="shared" si="56"/>
        <v>3</v>
      </c>
      <c r="H378" t="str">
        <f t="shared" si="57"/>
        <v>Wednesday</v>
      </c>
      <c r="I378" t="str">
        <f t="shared" si="58"/>
        <v>FM10</v>
      </c>
      <c r="J378" t="str">
        <f t="shared" si="59"/>
        <v>FQ-4</v>
      </c>
    </row>
    <row r="379" spans="1:10" x14ac:dyDescent="0.25">
      <c r="A379">
        <f t="shared" si="50"/>
        <v>40556</v>
      </c>
      <c r="B379">
        <f t="shared" si="51"/>
        <v>2011</v>
      </c>
      <c r="C379">
        <f t="shared" si="52"/>
        <v>1</v>
      </c>
      <c r="D379" t="str">
        <f t="shared" si="53"/>
        <v>January</v>
      </c>
      <c r="E379" t="str">
        <f t="shared" si="54"/>
        <v>Q1</v>
      </c>
      <c r="F379" t="str">
        <f t="shared" si="55"/>
        <v>2011-Jan</v>
      </c>
      <c r="G379">
        <f t="shared" si="56"/>
        <v>4</v>
      </c>
      <c r="H379" t="str">
        <f t="shared" si="57"/>
        <v>Thursday</v>
      </c>
      <c r="I379" t="str">
        <f t="shared" si="58"/>
        <v>FM10</v>
      </c>
      <c r="J379" t="str">
        <f t="shared" si="59"/>
        <v>FQ-4</v>
      </c>
    </row>
    <row r="380" spans="1:10" x14ac:dyDescent="0.25">
      <c r="A380">
        <f t="shared" si="50"/>
        <v>40557</v>
      </c>
      <c r="B380">
        <f t="shared" si="51"/>
        <v>2011</v>
      </c>
      <c r="C380">
        <f t="shared" si="52"/>
        <v>1</v>
      </c>
      <c r="D380" t="str">
        <f t="shared" si="53"/>
        <v>January</v>
      </c>
      <c r="E380" t="str">
        <f t="shared" si="54"/>
        <v>Q1</v>
      </c>
      <c r="F380" t="str">
        <f t="shared" si="55"/>
        <v>2011-Jan</v>
      </c>
      <c r="G380">
        <f t="shared" si="56"/>
        <v>5</v>
      </c>
      <c r="H380" t="str">
        <f t="shared" si="57"/>
        <v>Friday</v>
      </c>
      <c r="I380" t="str">
        <f t="shared" si="58"/>
        <v>FM10</v>
      </c>
      <c r="J380" t="str">
        <f t="shared" si="59"/>
        <v>FQ-4</v>
      </c>
    </row>
    <row r="381" spans="1:10" x14ac:dyDescent="0.25">
      <c r="A381">
        <f t="shared" si="50"/>
        <v>40558</v>
      </c>
      <c r="B381">
        <f t="shared" si="51"/>
        <v>2011</v>
      </c>
      <c r="C381">
        <f t="shared" si="52"/>
        <v>1</v>
      </c>
      <c r="D381" t="str">
        <f t="shared" si="53"/>
        <v>January</v>
      </c>
      <c r="E381" t="str">
        <f t="shared" si="54"/>
        <v>Q1</v>
      </c>
      <c r="F381" t="str">
        <f t="shared" si="55"/>
        <v>2011-Jan</v>
      </c>
      <c r="G381">
        <f t="shared" si="56"/>
        <v>6</v>
      </c>
      <c r="H381" t="str">
        <f t="shared" si="57"/>
        <v>Saturday</v>
      </c>
      <c r="I381" t="str">
        <f t="shared" si="58"/>
        <v>FM10</v>
      </c>
      <c r="J381" t="str">
        <f t="shared" si="59"/>
        <v>FQ-4</v>
      </c>
    </row>
    <row r="382" spans="1:10" x14ac:dyDescent="0.25">
      <c r="A382">
        <f t="shared" si="50"/>
        <v>40559</v>
      </c>
      <c r="B382">
        <f t="shared" si="51"/>
        <v>2011</v>
      </c>
      <c r="C382">
        <f t="shared" si="52"/>
        <v>1</v>
      </c>
      <c r="D382" t="str">
        <f t="shared" si="53"/>
        <v>January</v>
      </c>
      <c r="E382" t="str">
        <f t="shared" si="54"/>
        <v>Q1</v>
      </c>
      <c r="F382" t="str">
        <f t="shared" si="55"/>
        <v>2011-Jan</v>
      </c>
      <c r="G382">
        <f t="shared" si="56"/>
        <v>7</v>
      </c>
      <c r="H382" t="str">
        <f t="shared" si="57"/>
        <v>Sunday</v>
      </c>
      <c r="I382" t="str">
        <f t="shared" si="58"/>
        <v>FM10</v>
      </c>
      <c r="J382" t="str">
        <f t="shared" si="59"/>
        <v>FQ-4</v>
      </c>
    </row>
    <row r="383" spans="1:10" x14ac:dyDescent="0.25">
      <c r="A383">
        <f t="shared" si="50"/>
        <v>40560</v>
      </c>
      <c r="B383">
        <f t="shared" si="51"/>
        <v>2011</v>
      </c>
      <c r="C383">
        <f t="shared" si="52"/>
        <v>1</v>
      </c>
      <c r="D383" t="str">
        <f t="shared" si="53"/>
        <v>January</v>
      </c>
      <c r="E383" t="str">
        <f t="shared" si="54"/>
        <v>Q1</v>
      </c>
      <c r="F383" t="str">
        <f t="shared" si="55"/>
        <v>2011-Jan</v>
      </c>
      <c r="G383">
        <f t="shared" si="56"/>
        <v>1</v>
      </c>
      <c r="H383" t="str">
        <f t="shared" si="57"/>
        <v>Monday</v>
      </c>
      <c r="I383" t="str">
        <f t="shared" si="58"/>
        <v>FM10</v>
      </c>
      <c r="J383" t="str">
        <f t="shared" si="59"/>
        <v>FQ-4</v>
      </c>
    </row>
    <row r="384" spans="1:10" x14ac:dyDescent="0.25">
      <c r="A384">
        <f t="shared" si="50"/>
        <v>40561</v>
      </c>
      <c r="B384">
        <f t="shared" si="51"/>
        <v>2011</v>
      </c>
      <c r="C384">
        <f t="shared" si="52"/>
        <v>1</v>
      </c>
      <c r="D384" t="str">
        <f t="shared" si="53"/>
        <v>January</v>
      </c>
      <c r="E384" t="str">
        <f t="shared" si="54"/>
        <v>Q1</v>
      </c>
      <c r="F384" t="str">
        <f t="shared" si="55"/>
        <v>2011-Jan</v>
      </c>
      <c r="G384">
        <f t="shared" si="56"/>
        <v>2</v>
      </c>
      <c r="H384" t="str">
        <f t="shared" si="57"/>
        <v>Tuesday</v>
      </c>
      <c r="I384" t="str">
        <f t="shared" si="58"/>
        <v>FM10</v>
      </c>
      <c r="J384" t="str">
        <f t="shared" si="59"/>
        <v>FQ-4</v>
      </c>
    </row>
    <row r="385" spans="1:10" x14ac:dyDescent="0.25">
      <c r="A385">
        <f t="shared" si="50"/>
        <v>40562</v>
      </c>
      <c r="B385">
        <f t="shared" si="51"/>
        <v>2011</v>
      </c>
      <c r="C385">
        <f t="shared" si="52"/>
        <v>1</v>
      </c>
      <c r="D385" t="str">
        <f t="shared" si="53"/>
        <v>January</v>
      </c>
      <c r="E385" t="str">
        <f t="shared" si="54"/>
        <v>Q1</v>
      </c>
      <c r="F385" t="str">
        <f t="shared" si="55"/>
        <v>2011-Jan</v>
      </c>
      <c r="G385">
        <f t="shared" si="56"/>
        <v>3</v>
      </c>
      <c r="H385" t="str">
        <f t="shared" si="57"/>
        <v>Wednesday</v>
      </c>
      <c r="I385" t="str">
        <f t="shared" si="58"/>
        <v>FM10</v>
      </c>
      <c r="J385" t="str">
        <f t="shared" si="59"/>
        <v>FQ-4</v>
      </c>
    </row>
    <row r="386" spans="1:10" x14ac:dyDescent="0.25">
      <c r="A386">
        <f t="shared" si="50"/>
        <v>40563</v>
      </c>
      <c r="B386">
        <f t="shared" si="51"/>
        <v>2011</v>
      </c>
      <c r="C386">
        <f t="shared" si="52"/>
        <v>1</v>
      </c>
      <c r="D386" t="str">
        <f t="shared" si="53"/>
        <v>January</v>
      </c>
      <c r="E386" t="str">
        <f t="shared" si="54"/>
        <v>Q1</v>
      </c>
      <c r="F386" t="str">
        <f t="shared" si="55"/>
        <v>2011-Jan</v>
      </c>
      <c r="G386">
        <f t="shared" si="56"/>
        <v>4</v>
      </c>
      <c r="H386" t="str">
        <f t="shared" si="57"/>
        <v>Thursday</v>
      </c>
      <c r="I386" t="str">
        <f t="shared" si="58"/>
        <v>FM10</v>
      </c>
      <c r="J386" t="str">
        <f t="shared" si="59"/>
        <v>FQ-4</v>
      </c>
    </row>
    <row r="387" spans="1:10" x14ac:dyDescent="0.25">
      <c r="A387">
        <f t="shared" ref="A387:A450" si="60">IF($O$1+ROW(A386)-1&lt;=$O$3,$O$1+ROW(A386)-1,"")</f>
        <v>40564</v>
      </c>
      <c r="B387">
        <f t="shared" ref="B387:B450" si="61">YEAR(A387)</f>
        <v>2011</v>
      </c>
      <c r="C387">
        <f t="shared" ref="C387:C450" si="62">MONTH(A387)</f>
        <v>1</v>
      </c>
      <c r="D387" t="str">
        <f t="shared" ref="D387:D450" si="63">TEXT(A387,"mmmm")</f>
        <v>January</v>
      </c>
      <c r="E387" t="str">
        <f t="shared" ref="E387:E450" si="64">"Q"&amp;ROUNDUP(MONTH(A387)/3,0)</f>
        <v>Q1</v>
      </c>
      <c r="F387" t="str">
        <f t="shared" ref="F387:F450" si="65">TEXT(A387,"yyyy-mmm")</f>
        <v>2011-Jan</v>
      </c>
      <c r="G387">
        <f t="shared" ref="G387:G450" si="66">WEEKDAY(A387,2)</f>
        <v>5</v>
      </c>
      <c r="H387" t="str">
        <f t="shared" ref="H387:H450" si="67">TEXT(A387,"dddd")</f>
        <v>Friday</v>
      </c>
      <c r="I387" t="str">
        <f t="shared" ref="I387:I450" si="68">"FM"&amp;MOD(MONTH(A387)-4,12)+1</f>
        <v>FM10</v>
      </c>
      <c r="J387" t="str">
        <f t="shared" ref="J387:J450" si="69">"FQ-" &amp; INT((MOD(MONTH(A387)-4,12)/3)+1)</f>
        <v>FQ-4</v>
      </c>
    </row>
    <row r="388" spans="1:10" x14ac:dyDescent="0.25">
      <c r="A388">
        <f t="shared" si="60"/>
        <v>40565</v>
      </c>
      <c r="B388">
        <f t="shared" si="61"/>
        <v>2011</v>
      </c>
      <c r="C388">
        <f t="shared" si="62"/>
        <v>1</v>
      </c>
      <c r="D388" t="str">
        <f t="shared" si="63"/>
        <v>January</v>
      </c>
      <c r="E388" t="str">
        <f t="shared" si="64"/>
        <v>Q1</v>
      </c>
      <c r="F388" t="str">
        <f t="shared" si="65"/>
        <v>2011-Jan</v>
      </c>
      <c r="G388">
        <f t="shared" si="66"/>
        <v>6</v>
      </c>
      <c r="H388" t="str">
        <f t="shared" si="67"/>
        <v>Saturday</v>
      </c>
      <c r="I388" t="str">
        <f t="shared" si="68"/>
        <v>FM10</v>
      </c>
      <c r="J388" t="str">
        <f t="shared" si="69"/>
        <v>FQ-4</v>
      </c>
    </row>
    <row r="389" spans="1:10" x14ac:dyDescent="0.25">
      <c r="A389">
        <f t="shared" si="60"/>
        <v>40566</v>
      </c>
      <c r="B389">
        <f t="shared" si="61"/>
        <v>2011</v>
      </c>
      <c r="C389">
        <f t="shared" si="62"/>
        <v>1</v>
      </c>
      <c r="D389" t="str">
        <f t="shared" si="63"/>
        <v>January</v>
      </c>
      <c r="E389" t="str">
        <f t="shared" si="64"/>
        <v>Q1</v>
      </c>
      <c r="F389" t="str">
        <f t="shared" si="65"/>
        <v>2011-Jan</v>
      </c>
      <c r="G389">
        <f t="shared" si="66"/>
        <v>7</v>
      </c>
      <c r="H389" t="str">
        <f t="shared" si="67"/>
        <v>Sunday</v>
      </c>
      <c r="I389" t="str">
        <f t="shared" si="68"/>
        <v>FM10</v>
      </c>
      <c r="J389" t="str">
        <f t="shared" si="69"/>
        <v>FQ-4</v>
      </c>
    </row>
    <row r="390" spans="1:10" x14ac:dyDescent="0.25">
      <c r="A390">
        <f t="shared" si="60"/>
        <v>40567</v>
      </c>
      <c r="B390">
        <f t="shared" si="61"/>
        <v>2011</v>
      </c>
      <c r="C390">
        <f t="shared" si="62"/>
        <v>1</v>
      </c>
      <c r="D390" t="str">
        <f t="shared" si="63"/>
        <v>January</v>
      </c>
      <c r="E390" t="str">
        <f t="shared" si="64"/>
        <v>Q1</v>
      </c>
      <c r="F390" t="str">
        <f t="shared" si="65"/>
        <v>2011-Jan</v>
      </c>
      <c r="G390">
        <f t="shared" si="66"/>
        <v>1</v>
      </c>
      <c r="H390" t="str">
        <f t="shared" si="67"/>
        <v>Monday</v>
      </c>
      <c r="I390" t="str">
        <f t="shared" si="68"/>
        <v>FM10</v>
      </c>
      <c r="J390" t="str">
        <f t="shared" si="69"/>
        <v>FQ-4</v>
      </c>
    </row>
    <row r="391" spans="1:10" x14ac:dyDescent="0.25">
      <c r="A391">
        <f t="shared" si="60"/>
        <v>40568</v>
      </c>
      <c r="B391">
        <f t="shared" si="61"/>
        <v>2011</v>
      </c>
      <c r="C391">
        <f t="shared" si="62"/>
        <v>1</v>
      </c>
      <c r="D391" t="str">
        <f t="shared" si="63"/>
        <v>January</v>
      </c>
      <c r="E391" t="str">
        <f t="shared" si="64"/>
        <v>Q1</v>
      </c>
      <c r="F391" t="str">
        <f t="shared" si="65"/>
        <v>2011-Jan</v>
      </c>
      <c r="G391">
        <f t="shared" si="66"/>
        <v>2</v>
      </c>
      <c r="H391" t="str">
        <f t="shared" si="67"/>
        <v>Tuesday</v>
      </c>
      <c r="I391" t="str">
        <f t="shared" si="68"/>
        <v>FM10</v>
      </c>
      <c r="J391" t="str">
        <f t="shared" si="69"/>
        <v>FQ-4</v>
      </c>
    </row>
    <row r="392" spans="1:10" x14ac:dyDescent="0.25">
      <c r="A392">
        <f t="shared" si="60"/>
        <v>40569</v>
      </c>
      <c r="B392">
        <f t="shared" si="61"/>
        <v>2011</v>
      </c>
      <c r="C392">
        <f t="shared" si="62"/>
        <v>1</v>
      </c>
      <c r="D392" t="str">
        <f t="shared" si="63"/>
        <v>January</v>
      </c>
      <c r="E392" t="str">
        <f t="shared" si="64"/>
        <v>Q1</v>
      </c>
      <c r="F392" t="str">
        <f t="shared" si="65"/>
        <v>2011-Jan</v>
      </c>
      <c r="G392">
        <f t="shared" si="66"/>
        <v>3</v>
      </c>
      <c r="H392" t="str">
        <f t="shared" si="67"/>
        <v>Wednesday</v>
      </c>
      <c r="I392" t="str">
        <f t="shared" si="68"/>
        <v>FM10</v>
      </c>
      <c r="J392" t="str">
        <f t="shared" si="69"/>
        <v>FQ-4</v>
      </c>
    </row>
    <row r="393" spans="1:10" x14ac:dyDescent="0.25">
      <c r="A393">
        <f t="shared" si="60"/>
        <v>40570</v>
      </c>
      <c r="B393">
        <f t="shared" si="61"/>
        <v>2011</v>
      </c>
      <c r="C393">
        <f t="shared" si="62"/>
        <v>1</v>
      </c>
      <c r="D393" t="str">
        <f t="shared" si="63"/>
        <v>January</v>
      </c>
      <c r="E393" t="str">
        <f t="shared" si="64"/>
        <v>Q1</v>
      </c>
      <c r="F393" t="str">
        <f t="shared" si="65"/>
        <v>2011-Jan</v>
      </c>
      <c r="G393">
        <f t="shared" si="66"/>
        <v>4</v>
      </c>
      <c r="H393" t="str">
        <f t="shared" si="67"/>
        <v>Thursday</v>
      </c>
      <c r="I393" t="str">
        <f t="shared" si="68"/>
        <v>FM10</v>
      </c>
      <c r="J393" t="str">
        <f t="shared" si="69"/>
        <v>FQ-4</v>
      </c>
    </row>
    <row r="394" spans="1:10" x14ac:dyDescent="0.25">
      <c r="A394">
        <f t="shared" si="60"/>
        <v>40571</v>
      </c>
      <c r="B394">
        <f t="shared" si="61"/>
        <v>2011</v>
      </c>
      <c r="C394">
        <f t="shared" si="62"/>
        <v>1</v>
      </c>
      <c r="D394" t="str">
        <f t="shared" si="63"/>
        <v>January</v>
      </c>
      <c r="E394" t="str">
        <f t="shared" si="64"/>
        <v>Q1</v>
      </c>
      <c r="F394" t="str">
        <f t="shared" si="65"/>
        <v>2011-Jan</v>
      </c>
      <c r="G394">
        <f t="shared" si="66"/>
        <v>5</v>
      </c>
      <c r="H394" t="str">
        <f t="shared" si="67"/>
        <v>Friday</v>
      </c>
      <c r="I394" t="str">
        <f t="shared" si="68"/>
        <v>FM10</v>
      </c>
      <c r="J394" t="str">
        <f t="shared" si="69"/>
        <v>FQ-4</v>
      </c>
    </row>
    <row r="395" spans="1:10" x14ac:dyDescent="0.25">
      <c r="A395">
        <f t="shared" si="60"/>
        <v>40572</v>
      </c>
      <c r="B395">
        <f t="shared" si="61"/>
        <v>2011</v>
      </c>
      <c r="C395">
        <f t="shared" si="62"/>
        <v>1</v>
      </c>
      <c r="D395" t="str">
        <f t="shared" si="63"/>
        <v>January</v>
      </c>
      <c r="E395" t="str">
        <f t="shared" si="64"/>
        <v>Q1</v>
      </c>
      <c r="F395" t="str">
        <f t="shared" si="65"/>
        <v>2011-Jan</v>
      </c>
      <c r="G395">
        <f t="shared" si="66"/>
        <v>6</v>
      </c>
      <c r="H395" t="str">
        <f t="shared" si="67"/>
        <v>Saturday</v>
      </c>
      <c r="I395" t="str">
        <f t="shared" si="68"/>
        <v>FM10</v>
      </c>
      <c r="J395" t="str">
        <f t="shared" si="69"/>
        <v>FQ-4</v>
      </c>
    </row>
    <row r="396" spans="1:10" x14ac:dyDescent="0.25">
      <c r="A396">
        <f t="shared" si="60"/>
        <v>40573</v>
      </c>
      <c r="B396">
        <f t="shared" si="61"/>
        <v>2011</v>
      </c>
      <c r="C396">
        <f t="shared" si="62"/>
        <v>1</v>
      </c>
      <c r="D396" t="str">
        <f t="shared" si="63"/>
        <v>January</v>
      </c>
      <c r="E396" t="str">
        <f t="shared" si="64"/>
        <v>Q1</v>
      </c>
      <c r="F396" t="str">
        <f t="shared" si="65"/>
        <v>2011-Jan</v>
      </c>
      <c r="G396">
        <f t="shared" si="66"/>
        <v>7</v>
      </c>
      <c r="H396" t="str">
        <f t="shared" si="67"/>
        <v>Sunday</v>
      </c>
      <c r="I396" t="str">
        <f t="shared" si="68"/>
        <v>FM10</v>
      </c>
      <c r="J396" t="str">
        <f t="shared" si="69"/>
        <v>FQ-4</v>
      </c>
    </row>
    <row r="397" spans="1:10" x14ac:dyDescent="0.25">
      <c r="A397">
        <f t="shared" si="60"/>
        <v>40574</v>
      </c>
      <c r="B397">
        <f t="shared" si="61"/>
        <v>2011</v>
      </c>
      <c r="C397">
        <f t="shared" si="62"/>
        <v>1</v>
      </c>
      <c r="D397" t="str">
        <f t="shared" si="63"/>
        <v>January</v>
      </c>
      <c r="E397" t="str">
        <f t="shared" si="64"/>
        <v>Q1</v>
      </c>
      <c r="F397" t="str">
        <f t="shared" si="65"/>
        <v>2011-Jan</v>
      </c>
      <c r="G397">
        <f t="shared" si="66"/>
        <v>1</v>
      </c>
      <c r="H397" t="str">
        <f t="shared" si="67"/>
        <v>Monday</v>
      </c>
      <c r="I397" t="str">
        <f t="shared" si="68"/>
        <v>FM10</v>
      </c>
      <c r="J397" t="str">
        <f t="shared" si="69"/>
        <v>FQ-4</v>
      </c>
    </row>
    <row r="398" spans="1:10" x14ac:dyDescent="0.25">
      <c r="A398">
        <f t="shared" si="60"/>
        <v>40575</v>
      </c>
      <c r="B398">
        <f t="shared" si="61"/>
        <v>2011</v>
      </c>
      <c r="C398">
        <f t="shared" si="62"/>
        <v>2</v>
      </c>
      <c r="D398" t="str">
        <f t="shared" si="63"/>
        <v>February</v>
      </c>
      <c r="E398" t="str">
        <f t="shared" si="64"/>
        <v>Q1</v>
      </c>
      <c r="F398" t="str">
        <f t="shared" si="65"/>
        <v>2011-Feb</v>
      </c>
      <c r="G398">
        <f t="shared" si="66"/>
        <v>2</v>
      </c>
      <c r="H398" t="str">
        <f t="shared" si="67"/>
        <v>Tuesday</v>
      </c>
      <c r="I398" t="str">
        <f t="shared" si="68"/>
        <v>FM11</v>
      </c>
      <c r="J398" t="str">
        <f t="shared" si="69"/>
        <v>FQ-4</v>
      </c>
    </row>
    <row r="399" spans="1:10" x14ac:dyDescent="0.25">
      <c r="A399">
        <f t="shared" si="60"/>
        <v>40576</v>
      </c>
      <c r="B399">
        <f t="shared" si="61"/>
        <v>2011</v>
      </c>
      <c r="C399">
        <f t="shared" si="62"/>
        <v>2</v>
      </c>
      <c r="D399" t="str">
        <f t="shared" si="63"/>
        <v>February</v>
      </c>
      <c r="E399" t="str">
        <f t="shared" si="64"/>
        <v>Q1</v>
      </c>
      <c r="F399" t="str">
        <f t="shared" si="65"/>
        <v>2011-Feb</v>
      </c>
      <c r="G399">
        <f t="shared" si="66"/>
        <v>3</v>
      </c>
      <c r="H399" t="str">
        <f t="shared" si="67"/>
        <v>Wednesday</v>
      </c>
      <c r="I399" t="str">
        <f t="shared" si="68"/>
        <v>FM11</v>
      </c>
      <c r="J399" t="str">
        <f t="shared" si="69"/>
        <v>FQ-4</v>
      </c>
    </row>
    <row r="400" spans="1:10" x14ac:dyDescent="0.25">
      <c r="A400">
        <f t="shared" si="60"/>
        <v>40577</v>
      </c>
      <c r="B400">
        <f t="shared" si="61"/>
        <v>2011</v>
      </c>
      <c r="C400">
        <f t="shared" si="62"/>
        <v>2</v>
      </c>
      <c r="D400" t="str">
        <f t="shared" si="63"/>
        <v>February</v>
      </c>
      <c r="E400" t="str">
        <f t="shared" si="64"/>
        <v>Q1</v>
      </c>
      <c r="F400" t="str">
        <f t="shared" si="65"/>
        <v>2011-Feb</v>
      </c>
      <c r="G400">
        <f t="shared" si="66"/>
        <v>4</v>
      </c>
      <c r="H400" t="str">
        <f t="shared" si="67"/>
        <v>Thursday</v>
      </c>
      <c r="I400" t="str">
        <f t="shared" si="68"/>
        <v>FM11</v>
      </c>
      <c r="J400" t="str">
        <f t="shared" si="69"/>
        <v>FQ-4</v>
      </c>
    </row>
    <row r="401" spans="1:10" x14ac:dyDescent="0.25">
      <c r="A401">
        <f t="shared" si="60"/>
        <v>40578</v>
      </c>
      <c r="B401">
        <f t="shared" si="61"/>
        <v>2011</v>
      </c>
      <c r="C401">
        <f t="shared" si="62"/>
        <v>2</v>
      </c>
      <c r="D401" t="str">
        <f t="shared" si="63"/>
        <v>February</v>
      </c>
      <c r="E401" t="str">
        <f t="shared" si="64"/>
        <v>Q1</v>
      </c>
      <c r="F401" t="str">
        <f t="shared" si="65"/>
        <v>2011-Feb</v>
      </c>
      <c r="G401">
        <f t="shared" si="66"/>
        <v>5</v>
      </c>
      <c r="H401" t="str">
        <f t="shared" si="67"/>
        <v>Friday</v>
      </c>
      <c r="I401" t="str">
        <f t="shared" si="68"/>
        <v>FM11</v>
      </c>
      <c r="J401" t="str">
        <f t="shared" si="69"/>
        <v>FQ-4</v>
      </c>
    </row>
    <row r="402" spans="1:10" x14ac:dyDescent="0.25">
      <c r="A402">
        <f t="shared" si="60"/>
        <v>40579</v>
      </c>
      <c r="B402">
        <f t="shared" si="61"/>
        <v>2011</v>
      </c>
      <c r="C402">
        <f t="shared" si="62"/>
        <v>2</v>
      </c>
      <c r="D402" t="str">
        <f t="shared" si="63"/>
        <v>February</v>
      </c>
      <c r="E402" t="str">
        <f t="shared" si="64"/>
        <v>Q1</v>
      </c>
      <c r="F402" t="str">
        <f t="shared" si="65"/>
        <v>2011-Feb</v>
      </c>
      <c r="G402">
        <f t="shared" si="66"/>
        <v>6</v>
      </c>
      <c r="H402" t="str">
        <f t="shared" si="67"/>
        <v>Saturday</v>
      </c>
      <c r="I402" t="str">
        <f t="shared" si="68"/>
        <v>FM11</v>
      </c>
      <c r="J402" t="str">
        <f t="shared" si="69"/>
        <v>FQ-4</v>
      </c>
    </row>
    <row r="403" spans="1:10" x14ac:dyDescent="0.25">
      <c r="A403">
        <f t="shared" si="60"/>
        <v>40580</v>
      </c>
      <c r="B403">
        <f t="shared" si="61"/>
        <v>2011</v>
      </c>
      <c r="C403">
        <f t="shared" si="62"/>
        <v>2</v>
      </c>
      <c r="D403" t="str">
        <f t="shared" si="63"/>
        <v>February</v>
      </c>
      <c r="E403" t="str">
        <f t="shared" si="64"/>
        <v>Q1</v>
      </c>
      <c r="F403" t="str">
        <f t="shared" si="65"/>
        <v>2011-Feb</v>
      </c>
      <c r="G403">
        <f t="shared" si="66"/>
        <v>7</v>
      </c>
      <c r="H403" t="str">
        <f t="shared" si="67"/>
        <v>Sunday</v>
      </c>
      <c r="I403" t="str">
        <f t="shared" si="68"/>
        <v>FM11</v>
      </c>
      <c r="J403" t="str">
        <f t="shared" si="69"/>
        <v>FQ-4</v>
      </c>
    </row>
    <row r="404" spans="1:10" x14ac:dyDescent="0.25">
      <c r="A404">
        <f t="shared" si="60"/>
        <v>40581</v>
      </c>
      <c r="B404">
        <f t="shared" si="61"/>
        <v>2011</v>
      </c>
      <c r="C404">
        <f t="shared" si="62"/>
        <v>2</v>
      </c>
      <c r="D404" t="str">
        <f t="shared" si="63"/>
        <v>February</v>
      </c>
      <c r="E404" t="str">
        <f t="shared" si="64"/>
        <v>Q1</v>
      </c>
      <c r="F404" t="str">
        <f t="shared" si="65"/>
        <v>2011-Feb</v>
      </c>
      <c r="G404">
        <f t="shared" si="66"/>
        <v>1</v>
      </c>
      <c r="H404" t="str">
        <f t="shared" si="67"/>
        <v>Monday</v>
      </c>
      <c r="I404" t="str">
        <f t="shared" si="68"/>
        <v>FM11</v>
      </c>
      <c r="J404" t="str">
        <f t="shared" si="69"/>
        <v>FQ-4</v>
      </c>
    </row>
    <row r="405" spans="1:10" x14ac:dyDescent="0.25">
      <c r="A405">
        <f t="shared" si="60"/>
        <v>40582</v>
      </c>
      <c r="B405">
        <f t="shared" si="61"/>
        <v>2011</v>
      </c>
      <c r="C405">
        <f t="shared" si="62"/>
        <v>2</v>
      </c>
      <c r="D405" t="str">
        <f t="shared" si="63"/>
        <v>February</v>
      </c>
      <c r="E405" t="str">
        <f t="shared" si="64"/>
        <v>Q1</v>
      </c>
      <c r="F405" t="str">
        <f t="shared" si="65"/>
        <v>2011-Feb</v>
      </c>
      <c r="G405">
        <f t="shared" si="66"/>
        <v>2</v>
      </c>
      <c r="H405" t="str">
        <f t="shared" si="67"/>
        <v>Tuesday</v>
      </c>
      <c r="I405" t="str">
        <f t="shared" si="68"/>
        <v>FM11</v>
      </c>
      <c r="J405" t="str">
        <f t="shared" si="69"/>
        <v>FQ-4</v>
      </c>
    </row>
    <row r="406" spans="1:10" x14ac:dyDescent="0.25">
      <c r="A406">
        <f t="shared" si="60"/>
        <v>40583</v>
      </c>
      <c r="B406">
        <f t="shared" si="61"/>
        <v>2011</v>
      </c>
      <c r="C406">
        <f t="shared" si="62"/>
        <v>2</v>
      </c>
      <c r="D406" t="str">
        <f t="shared" si="63"/>
        <v>February</v>
      </c>
      <c r="E406" t="str">
        <f t="shared" si="64"/>
        <v>Q1</v>
      </c>
      <c r="F406" t="str">
        <f t="shared" si="65"/>
        <v>2011-Feb</v>
      </c>
      <c r="G406">
        <f t="shared" si="66"/>
        <v>3</v>
      </c>
      <c r="H406" t="str">
        <f t="shared" si="67"/>
        <v>Wednesday</v>
      </c>
      <c r="I406" t="str">
        <f t="shared" si="68"/>
        <v>FM11</v>
      </c>
      <c r="J406" t="str">
        <f t="shared" si="69"/>
        <v>FQ-4</v>
      </c>
    </row>
    <row r="407" spans="1:10" x14ac:dyDescent="0.25">
      <c r="A407">
        <f t="shared" si="60"/>
        <v>40584</v>
      </c>
      <c r="B407">
        <f t="shared" si="61"/>
        <v>2011</v>
      </c>
      <c r="C407">
        <f t="shared" si="62"/>
        <v>2</v>
      </c>
      <c r="D407" t="str">
        <f t="shared" si="63"/>
        <v>February</v>
      </c>
      <c r="E407" t="str">
        <f t="shared" si="64"/>
        <v>Q1</v>
      </c>
      <c r="F407" t="str">
        <f t="shared" si="65"/>
        <v>2011-Feb</v>
      </c>
      <c r="G407">
        <f t="shared" si="66"/>
        <v>4</v>
      </c>
      <c r="H407" t="str">
        <f t="shared" si="67"/>
        <v>Thursday</v>
      </c>
      <c r="I407" t="str">
        <f t="shared" si="68"/>
        <v>FM11</v>
      </c>
      <c r="J407" t="str">
        <f t="shared" si="69"/>
        <v>FQ-4</v>
      </c>
    </row>
    <row r="408" spans="1:10" x14ac:dyDescent="0.25">
      <c r="A408">
        <f t="shared" si="60"/>
        <v>40585</v>
      </c>
      <c r="B408">
        <f t="shared" si="61"/>
        <v>2011</v>
      </c>
      <c r="C408">
        <f t="shared" si="62"/>
        <v>2</v>
      </c>
      <c r="D408" t="str">
        <f t="shared" si="63"/>
        <v>February</v>
      </c>
      <c r="E408" t="str">
        <f t="shared" si="64"/>
        <v>Q1</v>
      </c>
      <c r="F408" t="str">
        <f t="shared" si="65"/>
        <v>2011-Feb</v>
      </c>
      <c r="G408">
        <f t="shared" si="66"/>
        <v>5</v>
      </c>
      <c r="H408" t="str">
        <f t="shared" si="67"/>
        <v>Friday</v>
      </c>
      <c r="I408" t="str">
        <f t="shared" si="68"/>
        <v>FM11</v>
      </c>
      <c r="J408" t="str">
        <f t="shared" si="69"/>
        <v>FQ-4</v>
      </c>
    </row>
    <row r="409" spans="1:10" x14ac:dyDescent="0.25">
      <c r="A409">
        <f t="shared" si="60"/>
        <v>40586</v>
      </c>
      <c r="B409">
        <f t="shared" si="61"/>
        <v>2011</v>
      </c>
      <c r="C409">
        <f t="shared" si="62"/>
        <v>2</v>
      </c>
      <c r="D409" t="str">
        <f t="shared" si="63"/>
        <v>February</v>
      </c>
      <c r="E409" t="str">
        <f t="shared" si="64"/>
        <v>Q1</v>
      </c>
      <c r="F409" t="str">
        <f t="shared" si="65"/>
        <v>2011-Feb</v>
      </c>
      <c r="G409">
        <f t="shared" si="66"/>
        <v>6</v>
      </c>
      <c r="H409" t="str">
        <f t="shared" si="67"/>
        <v>Saturday</v>
      </c>
      <c r="I409" t="str">
        <f t="shared" si="68"/>
        <v>FM11</v>
      </c>
      <c r="J409" t="str">
        <f t="shared" si="69"/>
        <v>FQ-4</v>
      </c>
    </row>
    <row r="410" spans="1:10" x14ac:dyDescent="0.25">
      <c r="A410">
        <f t="shared" si="60"/>
        <v>40587</v>
      </c>
      <c r="B410">
        <f t="shared" si="61"/>
        <v>2011</v>
      </c>
      <c r="C410">
        <f t="shared" si="62"/>
        <v>2</v>
      </c>
      <c r="D410" t="str">
        <f t="shared" si="63"/>
        <v>February</v>
      </c>
      <c r="E410" t="str">
        <f t="shared" si="64"/>
        <v>Q1</v>
      </c>
      <c r="F410" t="str">
        <f t="shared" si="65"/>
        <v>2011-Feb</v>
      </c>
      <c r="G410">
        <f t="shared" si="66"/>
        <v>7</v>
      </c>
      <c r="H410" t="str">
        <f t="shared" si="67"/>
        <v>Sunday</v>
      </c>
      <c r="I410" t="str">
        <f t="shared" si="68"/>
        <v>FM11</v>
      </c>
      <c r="J410" t="str">
        <f t="shared" si="69"/>
        <v>FQ-4</v>
      </c>
    </row>
    <row r="411" spans="1:10" x14ac:dyDescent="0.25">
      <c r="A411">
        <f t="shared" si="60"/>
        <v>40588</v>
      </c>
      <c r="B411">
        <f t="shared" si="61"/>
        <v>2011</v>
      </c>
      <c r="C411">
        <f t="shared" si="62"/>
        <v>2</v>
      </c>
      <c r="D411" t="str">
        <f t="shared" si="63"/>
        <v>February</v>
      </c>
      <c r="E411" t="str">
        <f t="shared" si="64"/>
        <v>Q1</v>
      </c>
      <c r="F411" t="str">
        <f t="shared" si="65"/>
        <v>2011-Feb</v>
      </c>
      <c r="G411">
        <f t="shared" si="66"/>
        <v>1</v>
      </c>
      <c r="H411" t="str">
        <f t="shared" si="67"/>
        <v>Monday</v>
      </c>
      <c r="I411" t="str">
        <f t="shared" si="68"/>
        <v>FM11</v>
      </c>
      <c r="J411" t="str">
        <f t="shared" si="69"/>
        <v>FQ-4</v>
      </c>
    </row>
    <row r="412" spans="1:10" x14ac:dyDescent="0.25">
      <c r="A412">
        <f t="shared" si="60"/>
        <v>40589</v>
      </c>
      <c r="B412">
        <f t="shared" si="61"/>
        <v>2011</v>
      </c>
      <c r="C412">
        <f t="shared" si="62"/>
        <v>2</v>
      </c>
      <c r="D412" t="str">
        <f t="shared" si="63"/>
        <v>February</v>
      </c>
      <c r="E412" t="str">
        <f t="shared" si="64"/>
        <v>Q1</v>
      </c>
      <c r="F412" t="str">
        <f t="shared" si="65"/>
        <v>2011-Feb</v>
      </c>
      <c r="G412">
        <f t="shared" si="66"/>
        <v>2</v>
      </c>
      <c r="H412" t="str">
        <f t="shared" si="67"/>
        <v>Tuesday</v>
      </c>
      <c r="I412" t="str">
        <f t="shared" si="68"/>
        <v>FM11</v>
      </c>
      <c r="J412" t="str">
        <f t="shared" si="69"/>
        <v>FQ-4</v>
      </c>
    </row>
    <row r="413" spans="1:10" x14ac:dyDescent="0.25">
      <c r="A413">
        <f t="shared" si="60"/>
        <v>40590</v>
      </c>
      <c r="B413">
        <f t="shared" si="61"/>
        <v>2011</v>
      </c>
      <c r="C413">
        <f t="shared" si="62"/>
        <v>2</v>
      </c>
      <c r="D413" t="str">
        <f t="shared" si="63"/>
        <v>February</v>
      </c>
      <c r="E413" t="str">
        <f t="shared" si="64"/>
        <v>Q1</v>
      </c>
      <c r="F413" t="str">
        <f t="shared" si="65"/>
        <v>2011-Feb</v>
      </c>
      <c r="G413">
        <f t="shared" si="66"/>
        <v>3</v>
      </c>
      <c r="H413" t="str">
        <f t="shared" si="67"/>
        <v>Wednesday</v>
      </c>
      <c r="I413" t="str">
        <f t="shared" si="68"/>
        <v>FM11</v>
      </c>
      <c r="J413" t="str">
        <f t="shared" si="69"/>
        <v>FQ-4</v>
      </c>
    </row>
    <row r="414" spans="1:10" x14ac:dyDescent="0.25">
      <c r="A414">
        <f t="shared" si="60"/>
        <v>40591</v>
      </c>
      <c r="B414">
        <f t="shared" si="61"/>
        <v>2011</v>
      </c>
      <c r="C414">
        <f t="shared" si="62"/>
        <v>2</v>
      </c>
      <c r="D414" t="str">
        <f t="shared" si="63"/>
        <v>February</v>
      </c>
      <c r="E414" t="str">
        <f t="shared" si="64"/>
        <v>Q1</v>
      </c>
      <c r="F414" t="str">
        <f t="shared" si="65"/>
        <v>2011-Feb</v>
      </c>
      <c r="G414">
        <f t="shared" si="66"/>
        <v>4</v>
      </c>
      <c r="H414" t="str">
        <f t="shared" si="67"/>
        <v>Thursday</v>
      </c>
      <c r="I414" t="str">
        <f t="shared" si="68"/>
        <v>FM11</v>
      </c>
      <c r="J414" t="str">
        <f t="shared" si="69"/>
        <v>FQ-4</v>
      </c>
    </row>
    <row r="415" spans="1:10" x14ac:dyDescent="0.25">
      <c r="A415">
        <f t="shared" si="60"/>
        <v>40592</v>
      </c>
      <c r="B415">
        <f t="shared" si="61"/>
        <v>2011</v>
      </c>
      <c r="C415">
        <f t="shared" si="62"/>
        <v>2</v>
      </c>
      <c r="D415" t="str">
        <f t="shared" si="63"/>
        <v>February</v>
      </c>
      <c r="E415" t="str">
        <f t="shared" si="64"/>
        <v>Q1</v>
      </c>
      <c r="F415" t="str">
        <f t="shared" si="65"/>
        <v>2011-Feb</v>
      </c>
      <c r="G415">
        <f t="shared" si="66"/>
        <v>5</v>
      </c>
      <c r="H415" t="str">
        <f t="shared" si="67"/>
        <v>Friday</v>
      </c>
      <c r="I415" t="str">
        <f t="shared" si="68"/>
        <v>FM11</v>
      </c>
      <c r="J415" t="str">
        <f t="shared" si="69"/>
        <v>FQ-4</v>
      </c>
    </row>
    <row r="416" spans="1:10" x14ac:dyDescent="0.25">
      <c r="A416">
        <f t="shared" si="60"/>
        <v>40593</v>
      </c>
      <c r="B416">
        <f t="shared" si="61"/>
        <v>2011</v>
      </c>
      <c r="C416">
        <f t="shared" si="62"/>
        <v>2</v>
      </c>
      <c r="D416" t="str">
        <f t="shared" si="63"/>
        <v>February</v>
      </c>
      <c r="E416" t="str">
        <f t="shared" si="64"/>
        <v>Q1</v>
      </c>
      <c r="F416" t="str">
        <f t="shared" si="65"/>
        <v>2011-Feb</v>
      </c>
      <c r="G416">
        <f t="shared" si="66"/>
        <v>6</v>
      </c>
      <c r="H416" t="str">
        <f t="shared" si="67"/>
        <v>Saturday</v>
      </c>
      <c r="I416" t="str">
        <f t="shared" si="68"/>
        <v>FM11</v>
      </c>
      <c r="J416" t="str">
        <f t="shared" si="69"/>
        <v>FQ-4</v>
      </c>
    </row>
    <row r="417" spans="1:10" x14ac:dyDescent="0.25">
      <c r="A417">
        <f t="shared" si="60"/>
        <v>40594</v>
      </c>
      <c r="B417">
        <f t="shared" si="61"/>
        <v>2011</v>
      </c>
      <c r="C417">
        <f t="shared" si="62"/>
        <v>2</v>
      </c>
      <c r="D417" t="str">
        <f t="shared" si="63"/>
        <v>February</v>
      </c>
      <c r="E417" t="str">
        <f t="shared" si="64"/>
        <v>Q1</v>
      </c>
      <c r="F417" t="str">
        <f t="shared" si="65"/>
        <v>2011-Feb</v>
      </c>
      <c r="G417">
        <f t="shared" si="66"/>
        <v>7</v>
      </c>
      <c r="H417" t="str">
        <f t="shared" si="67"/>
        <v>Sunday</v>
      </c>
      <c r="I417" t="str">
        <f t="shared" si="68"/>
        <v>FM11</v>
      </c>
      <c r="J417" t="str">
        <f t="shared" si="69"/>
        <v>FQ-4</v>
      </c>
    </row>
    <row r="418" spans="1:10" x14ac:dyDescent="0.25">
      <c r="A418">
        <f t="shared" si="60"/>
        <v>40595</v>
      </c>
      <c r="B418">
        <f t="shared" si="61"/>
        <v>2011</v>
      </c>
      <c r="C418">
        <f t="shared" si="62"/>
        <v>2</v>
      </c>
      <c r="D418" t="str">
        <f t="shared" si="63"/>
        <v>February</v>
      </c>
      <c r="E418" t="str">
        <f t="shared" si="64"/>
        <v>Q1</v>
      </c>
      <c r="F418" t="str">
        <f t="shared" si="65"/>
        <v>2011-Feb</v>
      </c>
      <c r="G418">
        <f t="shared" si="66"/>
        <v>1</v>
      </c>
      <c r="H418" t="str">
        <f t="shared" si="67"/>
        <v>Monday</v>
      </c>
      <c r="I418" t="str">
        <f t="shared" si="68"/>
        <v>FM11</v>
      </c>
      <c r="J418" t="str">
        <f t="shared" si="69"/>
        <v>FQ-4</v>
      </c>
    </row>
    <row r="419" spans="1:10" x14ac:dyDescent="0.25">
      <c r="A419">
        <f t="shared" si="60"/>
        <v>40596</v>
      </c>
      <c r="B419">
        <f t="shared" si="61"/>
        <v>2011</v>
      </c>
      <c r="C419">
        <f t="shared" si="62"/>
        <v>2</v>
      </c>
      <c r="D419" t="str">
        <f t="shared" si="63"/>
        <v>February</v>
      </c>
      <c r="E419" t="str">
        <f t="shared" si="64"/>
        <v>Q1</v>
      </c>
      <c r="F419" t="str">
        <f t="shared" si="65"/>
        <v>2011-Feb</v>
      </c>
      <c r="G419">
        <f t="shared" si="66"/>
        <v>2</v>
      </c>
      <c r="H419" t="str">
        <f t="shared" si="67"/>
        <v>Tuesday</v>
      </c>
      <c r="I419" t="str">
        <f t="shared" si="68"/>
        <v>FM11</v>
      </c>
      <c r="J419" t="str">
        <f t="shared" si="69"/>
        <v>FQ-4</v>
      </c>
    </row>
    <row r="420" spans="1:10" x14ac:dyDescent="0.25">
      <c r="A420">
        <f t="shared" si="60"/>
        <v>40597</v>
      </c>
      <c r="B420">
        <f t="shared" si="61"/>
        <v>2011</v>
      </c>
      <c r="C420">
        <f t="shared" si="62"/>
        <v>2</v>
      </c>
      <c r="D420" t="str">
        <f t="shared" si="63"/>
        <v>February</v>
      </c>
      <c r="E420" t="str">
        <f t="shared" si="64"/>
        <v>Q1</v>
      </c>
      <c r="F420" t="str">
        <f t="shared" si="65"/>
        <v>2011-Feb</v>
      </c>
      <c r="G420">
        <f t="shared" si="66"/>
        <v>3</v>
      </c>
      <c r="H420" t="str">
        <f t="shared" si="67"/>
        <v>Wednesday</v>
      </c>
      <c r="I420" t="str">
        <f t="shared" si="68"/>
        <v>FM11</v>
      </c>
      <c r="J420" t="str">
        <f t="shared" si="69"/>
        <v>FQ-4</v>
      </c>
    </row>
    <row r="421" spans="1:10" x14ac:dyDescent="0.25">
      <c r="A421">
        <f t="shared" si="60"/>
        <v>40598</v>
      </c>
      <c r="B421">
        <f t="shared" si="61"/>
        <v>2011</v>
      </c>
      <c r="C421">
        <f t="shared" si="62"/>
        <v>2</v>
      </c>
      <c r="D421" t="str">
        <f t="shared" si="63"/>
        <v>February</v>
      </c>
      <c r="E421" t="str">
        <f t="shared" si="64"/>
        <v>Q1</v>
      </c>
      <c r="F421" t="str">
        <f t="shared" si="65"/>
        <v>2011-Feb</v>
      </c>
      <c r="G421">
        <f t="shared" si="66"/>
        <v>4</v>
      </c>
      <c r="H421" t="str">
        <f t="shared" si="67"/>
        <v>Thursday</v>
      </c>
      <c r="I421" t="str">
        <f t="shared" si="68"/>
        <v>FM11</v>
      </c>
      <c r="J421" t="str">
        <f t="shared" si="69"/>
        <v>FQ-4</v>
      </c>
    </row>
    <row r="422" spans="1:10" x14ac:dyDescent="0.25">
      <c r="A422">
        <f t="shared" si="60"/>
        <v>40599</v>
      </c>
      <c r="B422">
        <f t="shared" si="61"/>
        <v>2011</v>
      </c>
      <c r="C422">
        <f t="shared" si="62"/>
        <v>2</v>
      </c>
      <c r="D422" t="str">
        <f t="shared" si="63"/>
        <v>February</v>
      </c>
      <c r="E422" t="str">
        <f t="shared" si="64"/>
        <v>Q1</v>
      </c>
      <c r="F422" t="str">
        <f t="shared" si="65"/>
        <v>2011-Feb</v>
      </c>
      <c r="G422">
        <f t="shared" si="66"/>
        <v>5</v>
      </c>
      <c r="H422" t="str">
        <f t="shared" si="67"/>
        <v>Friday</v>
      </c>
      <c r="I422" t="str">
        <f t="shared" si="68"/>
        <v>FM11</v>
      </c>
      <c r="J422" t="str">
        <f t="shared" si="69"/>
        <v>FQ-4</v>
      </c>
    </row>
    <row r="423" spans="1:10" x14ac:dyDescent="0.25">
      <c r="A423">
        <f t="shared" si="60"/>
        <v>40600</v>
      </c>
      <c r="B423">
        <f t="shared" si="61"/>
        <v>2011</v>
      </c>
      <c r="C423">
        <f t="shared" si="62"/>
        <v>2</v>
      </c>
      <c r="D423" t="str">
        <f t="shared" si="63"/>
        <v>February</v>
      </c>
      <c r="E423" t="str">
        <f t="shared" si="64"/>
        <v>Q1</v>
      </c>
      <c r="F423" t="str">
        <f t="shared" si="65"/>
        <v>2011-Feb</v>
      </c>
      <c r="G423">
        <f t="shared" si="66"/>
        <v>6</v>
      </c>
      <c r="H423" t="str">
        <f t="shared" si="67"/>
        <v>Saturday</v>
      </c>
      <c r="I423" t="str">
        <f t="shared" si="68"/>
        <v>FM11</v>
      </c>
      <c r="J423" t="str">
        <f t="shared" si="69"/>
        <v>FQ-4</v>
      </c>
    </row>
    <row r="424" spans="1:10" x14ac:dyDescent="0.25">
      <c r="A424">
        <f t="shared" si="60"/>
        <v>40601</v>
      </c>
      <c r="B424">
        <f t="shared" si="61"/>
        <v>2011</v>
      </c>
      <c r="C424">
        <f t="shared" si="62"/>
        <v>2</v>
      </c>
      <c r="D424" t="str">
        <f t="shared" si="63"/>
        <v>February</v>
      </c>
      <c r="E424" t="str">
        <f t="shared" si="64"/>
        <v>Q1</v>
      </c>
      <c r="F424" t="str">
        <f t="shared" si="65"/>
        <v>2011-Feb</v>
      </c>
      <c r="G424">
        <f t="shared" si="66"/>
        <v>7</v>
      </c>
      <c r="H424" t="str">
        <f t="shared" si="67"/>
        <v>Sunday</v>
      </c>
      <c r="I424" t="str">
        <f t="shared" si="68"/>
        <v>FM11</v>
      </c>
      <c r="J424" t="str">
        <f t="shared" si="69"/>
        <v>FQ-4</v>
      </c>
    </row>
    <row r="425" spans="1:10" x14ac:dyDescent="0.25">
      <c r="A425">
        <f t="shared" si="60"/>
        <v>40602</v>
      </c>
      <c r="B425">
        <f t="shared" si="61"/>
        <v>2011</v>
      </c>
      <c r="C425">
        <f t="shared" si="62"/>
        <v>2</v>
      </c>
      <c r="D425" t="str">
        <f t="shared" si="63"/>
        <v>February</v>
      </c>
      <c r="E425" t="str">
        <f t="shared" si="64"/>
        <v>Q1</v>
      </c>
      <c r="F425" t="str">
        <f t="shared" si="65"/>
        <v>2011-Feb</v>
      </c>
      <c r="G425">
        <f t="shared" si="66"/>
        <v>1</v>
      </c>
      <c r="H425" t="str">
        <f t="shared" si="67"/>
        <v>Monday</v>
      </c>
      <c r="I425" t="str">
        <f t="shared" si="68"/>
        <v>FM11</v>
      </c>
      <c r="J425" t="str">
        <f t="shared" si="69"/>
        <v>FQ-4</v>
      </c>
    </row>
    <row r="426" spans="1:10" x14ac:dyDescent="0.25">
      <c r="A426">
        <f t="shared" si="60"/>
        <v>40603</v>
      </c>
      <c r="B426">
        <f t="shared" si="61"/>
        <v>2011</v>
      </c>
      <c r="C426">
        <f t="shared" si="62"/>
        <v>3</v>
      </c>
      <c r="D426" t="str">
        <f t="shared" si="63"/>
        <v>March</v>
      </c>
      <c r="E426" t="str">
        <f t="shared" si="64"/>
        <v>Q1</v>
      </c>
      <c r="F426" t="str">
        <f t="shared" si="65"/>
        <v>2011-Mar</v>
      </c>
      <c r="G426">
        <f t="shared" si="66"/>
        <v>2</v>
      </c>
      <c r="H426" t="str">
        <f t="shared" si="67"/>
        <v>Tuesday</v>
      </c>
      <c r="I426" t="str">
        <f t="shared" si="68"/>
        <v>FM12</v>
      </c>
      <c r="J426" t="str">
        <f t="shared" si="69"/>
        <v>FQ-4</v>
      </c>
    </row>
    <row r="427" spans="1:10" x14ac:dyDescent="0.25">
      <c r="A427">
        <f t="shared" si="60"/>
        <v>40604</v>
      </c>
      <c r="B427">
        <f t="shared" si="61"/>
        <v>2011</v>
      </c>
      <c r="C427">
        <f t="shared" si="62"/>
        <v>3</v>
      </c>
      <c r="D427" t="str">
        <f t="shared" si="63"/>
        <v>March</v>
      </c>
      <c r="E427" t="str">
        <f t="shared" si="64"/>
        <v>Q1</v>
      </c>
      <c r="F427" t="str">
        <f t="shared" si="65"/>
        <v>2011-Mar</v>
      </c>
      <c r="G427">
        <f t="shared" si="66"/>
        <v>3</v>
      </c>
      <c r="H427" t="str">
        <f t="shared" si="67"/>
        <v>Wednesday</v>
      </c>
      <c r="I427" t="str">
        <f t="shared" si="68"/>
        <v>FM12</v>
      </c>
      <c r="J427" t="str">
        <f t="shared" si="69"/>
        <v>FQ-4</v>
      </c>
    </row>
    <row r="428" spans="1:10" x14ac:dyDescent="0.25">
      <c r="A428">
        <f t="shared" si="60"/>
        <v>40605</v>
      </c>
      <c r="B428">
        <f t="shared" si="61"/>
        <v>2011</v>
      </c>
      <c r="C428">
        <f t="shared" si="62"/>
        <v>3</v>
      </c>
      <c r="D428" t="str">
        <f t="shared" si="63"/>
        <v>March</v>
      </c>
      <c r="E428" t="str">
        <f t="shared" si="64"/>
        <v>Q1</v>
      </c>
      <c r="F428" t="str">
        <f t="shared" si="65"/>
        <v>2011-Mar</v>
      </c>
      <c r="G428">
        <f t="shared" si="66"/>
        <v>4</v>
      </c>
      <c r="H428" t="str">
        <f t="shared" si="67"/>
        <v>Thursday</v>
      </c>
      <c r="I428" t="str">
        <f t="shared" si="68"/>
        <v>FM12</v>
      </c>
      <c r="J428" t="str">
        <f t="shared" si="69"/>
        <v>FQ-4</v>
      </c>
    </row>
    <row r="429" spans="1:10" x14ac:dyDescent="0.25">
      <c r="A429">
        <f t="shared" si="60"/>
        <v>40606</v>
      </c>
      <c r="B429">
        <f t="shared" si="61"/>
        <v>2011</v>
      </c>
      <c r="C429">
        <f t="shared" si="62"/>
        <v>3</v>
      </c>
      <c r="D429" t="str">
        <f t="shared" si="63"/>
        <v>March</v>
      </c>
      <c r="E429" t="str">
        <f t="shared" si="64"/>
        <v>Q1</v>
      </c>
      <c r="F429" t="str">
        <f t="shared" si="65"/>
        <v>2011-Mar</v>
      </c>
      <c r="G429">
        <f t="shared" si="66"/>
        <v>5</v>
      </c>
      <c r="H429" t="str">
        <f t="shared" si="67"/>
        <v>Friday</v>
      </c>
      <c r="I429" t="str">
        <f t="shared" si="68"/>
        <v>FM12</v>
      </c>
      <c r="J429" t="str">
        <f t="shared" si="69"/>
        <v>FQ-4</v>
      </c>
    </row>
    <row r="430" spans="1:10" x14ac:dyDescent="0.25">
      <c r="A430">
        <f t="shared" si="60"/>
        <v>40607</v>
      </c>
      <c r="B430">
        <f t="shared" si="61"/>
        <v>2011</v>
      </c>
      <c r="C430">
        <f t="shared" si="62"/>
        <v>3</v>
      </c>
      <c r="D430" t="str">
        <f t="shared" si="63"/>
        <v>March</v>
      </c>
      <c r="E430" t="str">
        <f t="shared" si="64"/>
        <v>Q1</v>
      </c>
      <c r="F430" t="str">
        <f t="shared" si="65"/>
        <v>2011-Mar</v>
      </c>
      <c r="G430">
        <f t="shared" si="66"/>
        <v>6</v>
      </c>
      <c r="H430" t="str">
        <f t="shared" si="67"/>
        <v>Saturday</v>
      </c>
      <c r="I430" t="str">
        <f t="shared" si="68"/>
        <v>FM12</v>
      </c>
      <c r="J430" t="str">
        <f t="shared" si="69"/>
        <v>FQ-4</v>
      </c>
    </row>
    <row r="431" spans="1:10" x14ac:dyDescent="0.25">
      <c r="A431">
        <f t="shared" si="60"/>
        <v>40608</v>
      </c>
      <c r="B431">
        <f t="shared" si="61"/>
        <v>2011</v>
      </c>
      <c r="C431">
        <f t="shared" si="62"/>
        <v>3</v>
      </c>
      <c r="D431" t="str">
        <f t="shared" si="63"/>
        <v>March</v>
      </c>
      <c r="E431" t="str">
        <f t="shared" si="64"/>
        <v>Q1</v>
      </c>
      <c r="F431" t="str">
        <f t="shared" si="65"/>
        <v>2011-Mar</v>
      </c>
      <c r="G431">
        <f t="shared" si="66"/>
        <v>7</v>
      </c>
      <c r="H431" t="str">
        <f t="shared" si="67"/>
        <v>Sunday</v>
      </c>
      <c r="I431" t="str">
        <f t="shared" si="68"/>
        <v>FM12</v>
      </c>
      <c r="J431" t="str">
        <f t="shared" si="69"/>
        <v>FQ-4</v>
      </c>
    </row>
    <row r="432" spans="1:10" x14ac:dyDescent="0.25">
      <c r="A432">
        <f t="shared" si="60"/>
        <v>40609</v>
      </c>
      <c r="B432">
        <f t="shared" si="61"/>
        <v>2011</v>
      </c>
      <c r="C432">
        <f t="shared" si="62"/>
        <v>3</v>
      </c>
      <c r="D432" t="str">
        <f t="shared" si="63"/>
        <v>March</v>
      </c>
      <c r="E432" t="str">
        <f t="shared" si="64"/>
        <v>Q1</v>
      </c>
      <c r="F432" t="str">
        <f t="shared" si="65"/>
        <v>2011-Mar</v>
      </c>
      <c r="G432">
        <f t="shared" si="66"/>
        <v>1</v>
      </c>
      <c r="H432" t="str">
        <f t="shared" si="67"/>
        <v>Monday</v>
      </c>
      <c r="I432" t="str">
        <f t="shared" si="68"/>
        <v>FM12</v>
      </c>
      <c r="J432" t="str">
        <f t="shared" si="69"/>
        <v>FQ-4</v>
      </c>
    </row>
    <row r="433" spans="1:10" x14ac:dyDescent="0.25">
      <c r="A433">
        <f t="shared" si="60"/>
        <v>40610</v>
      </c>
      <c r="B433">
        <f t="shared" si="61"/>
        <v>2011</v>
      </c>
      <c r="C433">
        <f t="shared" si="62"/>
        <v>3</v>
      </c>
      <c r="D433" t="str">
        <f t="shared" si="63"/>
        <v>March</v>
      </c>
      <c r="E433" t="str">
        <f t="shared" si="64"/>
        <v>Q1</v>
      </c>
      <c r="F433" t="str">
        <f t="shared" si="65"/>
        <v>2011-Mar</v>
      </c>
      <c r="G433">
        <f t="shared" si="66"/>
        <v>2</v>
      </c>
      <c r="H433" t="str">
        <f t="shared" si="67"/>
        <v>Tuesday</v>
      </c>
      <c r="I433" t="str">
        <f t="shared" si="68"/>
        <v>FM12</v>
      </c>
      <c r="J433" t="str">
        <f t="shared" si="69"/>
        <v>FQ-4</v>
      </c>
    </row>
    <row r="434" spans="1:10" x14ac:dyDescent="0.25">
      <c r="A434">
        <f t="shared" si="60"/>
        <v>40611</v>
      </c>
      <c r="B434">
        <f t="shared" si="61"/>
        <v>2011</v>
      </c>
      <c r="C434">
        <f t="shared" si="62"/>
        <v>3</v>
      </c>
      <c r="D434" t="str">
        <f t="shared" si="63"/>
        <v>March</v>
      </c>
      <c r="E434" t="str">
        <f t="shared" si="64"/>
        <v>Q1</v>
      </c>
      <c r="F434" t="str">
        <f t="shared" si="65"/>
        <v>2011-Mar</v>
      </c>
      <c r="G434">
        <f t="shared" si="66"/>
        <v>3</v>
      </c>
      <c r="H434" t="str">
        <f t="shared" si="67"/>
        <v>Wednesday</v>
      </c>
      <c r="I434" t="str">
        <f t="shared" si="68"/>
        <v>FM12</v>
      </c>
      <c r="J434" t="str">
        <f t="shared" si="69"/>
        <v>FQ-4</v>
      </c>
    </row>
    <row r="435" spans="1:10" x14ac:dyDescent="0.25">
      <c r="A435">
        <f t="shared" si="60"/>
        <v>40612</v>
      </c>
      <c r="B435">
        <f t="shared" si="61"/>
        <v>2011</v>
      </c>
      <c r="C435">
        <f t="shared" si="62"/>
        <v>3</v>
      </c>
      <c r="D435" t="str">
        <f t="shared" si="63"/>
        <v>March</v>
      </c>
      <c r="E435" t="str">
        <f t="shared" si="64"/>
        <v>Q1</v>
      </c>
      <c r="F435" t="str">
        <f t="shared" si="65"/>
        <v>2011-Mar</v>
      </c>
      <c r="G435">
        <f t="shared" si="66"/>
        <v>4</v>
      </c>
      <c r="H435" t="str">
        <f t="shared" si="67"/>
        <v>Thursday</v>
      </c>
      <c r="I435" t="str">
        <f t="shared" si="68"/>
        <v>FM12</v>
      </c>
      <c r="J435" t="str">
        <f t="shared" si="69"/>
        <v>FQ-4</v>
      </c>
    </row>
    <row r="436" spans="1:10" x14ac:dyDescent="0.25">
      <c r="A436">
        <f t="shared" si="60"/>
        <v>40613</v>
      </c>
      <c r="B436">
        <f t="shared" si="61"/>
        <v>2011</v>
      </c>
      <c r="C436">
        <f t="shared" si="62"/>
        <v>3</v>
      </c>
      <c r="D436" t="str">
        <f t="shared" si="63"/>
        <v>March</v>
      </c>
      <c r="E436" t="str">
        <f t="shared" si="64"/>
        <v>Q1</v>
      </c>
      <c r="F436" t="str">
        <f t="shared" si="65"/>
        <v>2011-Mar</v>
      </c>
      <c r="G436">
        <f t="shared" si="66"/>
        <v>5</v>
      </c>
      <c r="H436" t="str">
        <f t="shared" si="67"/>
        <v>Friday</v>
      </c>
      <c r="I436" t="str">
        <f t="shared" si="68"/>
        <v>FM12</v>
      </c>
      <c r="J436" t="str">
        <f t="shared" si="69"/>
        <v>FQ-4</v>
      </c>
    </row>
    <row r="437" spans="1:10" x14ac:dyDescent="0.25">
      <c r="A437">
        <f t="shared" si="60"/>
        <v>40614</v>
      </c>
      <c r="B437">
        <f t="shared" si="61"/>
        <v>2011</v>
      </c>
      <c r="C437">
        <f t="shared" si="62"/>
        <v>3</v>
      </c>
      <c r="D437" t="str">
        <f t="shared" si="63"/>
        <v>March</v>
      </c>
      <c r="E437" t="str">
        <f t="shared" si="64"/>
        <v>Q1</v>
      </c>
      <c r="F437" t="str">
        <f t="shared" si="65"/>
        <v>2011-Mar</v>
      </c>
      <c r="G437">
        <f t="shared" si="66"/>
        <v>6</v>
      </c>
      <c r="H437" t="str">
        <f t="shared" si="67"/>
        <v>Saturday</v>
      </c>
      <c r="I437" t="str">
        <f t="shared" si="68"/>
        <v>FM12</v>
      </c>
      <c r="J437" t="str">
        <f t="shared" si="69"/>
        <v>FQ-4</v>
      </c>
    </row>
    <row r="438" spans="1:10" x14ac:dyDescent="0.25">
      <c r="A438">
        <f t="shared" si="60"/>
        <v>40615</v>
      </c>
      <c r="B438">
        <f t="shared" si="61"/>
        <v>2011</v>
      </c>
      <c r="C438">
        <f t="shared" si="62"/>
        <v>3</v>
      </c>
      <c r="D438" t="str">
        <f t="shared" si="63"/>
        <v>March</v>
      </c>
      <c r="E438" t="str">
        <f t="shared" si="64"/>
        <v>Q1</v>
      </c>
      <c r="F438" t="str">
        <f t="shared" si="65"/>
        <v>2011-Mar</v>
      </c>
      <c r="G438">
        <f t="shared" si="66"/>
        <v>7</v>
      </c>
      <c r="H438" t="str">
        <f t="shared" si="67"/>
        <v>Sunday</v>
      </c>
      <c r="I438" t="str">
        <f t="shared" si="68"/>
        <v>FM12</v>
      </c>
      <c r="J438" t="str">
        <f t="shared" si="69"/>
        <v>FQ-4</v>
      </c>
    </row>
    <row r="439" spans="1:10" x14ac:dyDescent="0.25">
      <c r="A439">
        <f t="shared" si="60"/>
        <v>40616</v>
      </c>
      <c r="B439">
        <f t="shared" si="61"/>
        <v>2011</v>
      </c>
      <c r="C439">
        <f t="shared" si="62"/>
        <v>3</v>
      </c>
      <c r="D439" t="str">
        <f t="shared" si="63"/>
        <v>March</v>
      </c>
      <c r="E439" t="str">
        <f t="shared" si="64"/>
        <v>Q1</v>
      </c>
      <c r="F439" t="str">
        <f t="shared" si="65"/>
        <v>2011-Mar</v>
      </c>
      <c r="G439">
        <f t="shared" si="66"/>
        <v>1</v>
      </c>
      <c r="H439" t="str">
        <f t="shared" si="67"/>
        <v>Monday</v>
      </c>
      <c r="I439" t="str">
        <f t="shared" si="68"/>
        <v>FM12</v>
      </c>
      <c r="J439" t="str">
        <f t="shared" si="69"/>
        <v>FQ-4</v>
      </c>
    </row>
    <row r="440" spans="1:10" x14ac:dyDescent="0.25">
      <c r="A440">
        <f t="shared" si="60"/>
        <v>40617</v>
      </c>
      <c r="B440">
        <f t="shared" si="61"/>
        <v>2011</v>
      </c>
      <c r="C440">
        <f t="shared" si="62"/>
        <v>3</v>
      </c>
      <c r="D440" t="str">
        <f t="shared" si="63"/>
        <v>March</v>
      </c>
      <c r="E440" t="str">
        <f t="shared" si="64"/>
        <v>Q1</v>
      </c>
      <c r="F440" t="str">
        <f t="shared" si="65"/>
        <v>2011-Mar</v>
      </c>
      <c r="G440">
        <f t="shared" si="66"/>
        <v>2</v>
      </c>
      <c r="H440" t="str">
        <f t="shared" si="67"/>
        <v>Tuesday</v>
      </c>
      <c r="I440" t="str">
        <f t="shared" si="68"/>
        <v>FM12</v>
      </c>
      <c r="J440" t="str">
        <f t="shared" si="69"/>
        <v>FQ-4</v>
      </c>
    </row>
    <row r="441" spans="1:10" x14ac:dyDescent="0.25">
      <c r="A441">
        <f t="shared" si="60"/>
        <v>40618</v>
      </c>
      <c r="B441">
        <f t="shared" si="61"/>
        <v>2011</v>
      </c>
      <c r="C441">
        <f t="shared" si="62"/>
        <v>3</v>
      </c>
      <c r="D441" t="str">
        <f t="shared" si="63"/>
        <v>March</v>
      </c>
      <c r="E441" t="str">
        <f t="shared" si="64"/>
        <v>Q1</v>
      </c>
      <c r="F441" t="str">
        <f t="shared" si="65"/>
        <v>2011-Mar</v>
      </c>
      <c r="G441">
        <f t="shared" si="66"/>
        <v>3</v>
      </c>
      <c r="H441" t="str">
        <f t="shared" si="67"/>
        <v>Wednesday</v>
      </c>
      <c r="I441" t="str">
        <f t="shared" si="68"/>
        <v>FM12</v>
      </c>
      <c r="J441" t="str">
        <f t="shared" si="69"/>
        <v>FQ-4</v>
      </c>
    </row>
    <row r="442" spans="1:10" x14ac:dyDescent="0.25">
      <c r="A442">
        <f t="shared" si="60"/>
        <v>40619</v>
      </c>
      <c r="B442">
        <f t="shared" si="61"/>
        <v>2011</v>
      </c>
      <c r="C442">
        <f t="shared" si="62"/>
        <v>3</v>
      </c>
      <c r="D442" t="str">
        <f t="shared" si="63"/>
        <v>March</v>
      </c>
      <c r="E442" t="str">
        <f t="shared" si="64"/>
        <v>Q1</v>
      </c>
      <c r="F442" t="str">
        <f t="shared" si="65"/>
        <v>2011-Mar</v>
      </c>
      <c r="G442">
        <f t="shared" si="66"/>
        <v>4</v>
      </c>
      <c r="H442" t="str">
        <f t="shared" si="67"/>
        <v>Thursday</v>
      </c>
      <c r="I442" t="str">
        <f t="shared" si="68"/>
        <v>FM12</v>
      </c>
      <c r="J442" t="str">
        <f t="shared" si="69"/>
        <v>FQ-4</v>
      </c>
    </row>
    <row r="443" spans="1:10" x14ac:dyDescent="0.25">
      <c r="A443">
        <f t="shared" si="60"/>
        <v>40620</v>
      </c>
      <c r="B443">
        <f t="shared" si="61"/>
        <v>2011</v>
      </c>
      <c r="C443">
        <f t="shared" si="62"/>
        <v>3</v>
      </c>
      <c r="D443" t="str">
        <f t="shared" si="63"/>
        <v>March</v>
      </c>
      <c r="E443" t="str">
        <f t="shared" si="64"/>
        <v>Q1</v>
      </c>
      <c r="F443" t="str">
        <f t="shared" si="65"/>
        <v>2011-Mar</v>
      </c>
      <c r="G443">
        <f t="shared" si="66"/>
        <v>5</v>
      </c>
      <c r="H443" t="str">
        <f t="shared" si="67"/>
        <v>Friday</v>
      </c>
      <c r="I443" t="str">
        <f t="shared" si="68"/>
        <v>FM12</v>
      </c>
      <c r="J443" t="str">
        <f t="shared" si="69"/>
        <v>FQ-4</v>
      </c>
    </row>
    <row r="444" spans="1:10" x14ac:dyDescent="0.25">
      <c r="A444">
        <f t="shared" si="60"/>
        <v>40621</v>
      </c>
      <c r="B444">
        <f t="shared" si="61"/>
        <v>2011</v>
      </c>
      <c r="C444">
        <f t="shared" si="62"/>
        <v>3</v>
      </c>
      <c r="D444" t="str">
        <f t="shared" si="63"/>
        <v>March</v>
      </c>
      <c r="E444" t="str">
        <f t="shared" si="64"/>
        <v>Q1</v>
      </c>
      <c r="F444" t="str">
        <f t="shared" si="65"/>
        <v>2011-Mar</v>
      </c>
      <c r="G444">
        <f t="shared" si="66"/>
        <v>6</v>
      </c>
      <c r="H444" t="str">
        <f t="shared" si="67"/>
        <v>Saturday</v>
      </c>
      <c r="I444" t="str">
        <f t="shared" si="68"/>
        <v>FM12</v>
      </c>
      <c r="J444" t="str">
        <f t="shared" si="69"/>
        <v>FQ-4</v>
      </c>
    </row>
    <row r="445" spans="1:10" x14ac:dyDescent="0.25">
      <c r="A445">
        <f t="shared" si="60"/>
        <v>40622</v>
      </c>
      <c r="B445">
        <f t="shared" si="61"/>
        <v>2011</v>
      </c>
      <c r="C445">
        <f t="shared" si="62"/>
        <v>3</v>
      </c>
      <c r="D445" t="str">
        <f t="shared" si="63"/>
        <v>March</v>
      </c>
      <c r="E445" t="str">
        <f t="shared" si="64"/>
        <v>Q1</v>
      </c>
      <c r="F445" t="str">
        <f t="shared" si="65"/>
        <v>2011-Mar</v>
      </c>
      <c r="G445">
        <f t="shared" si="66"/>
        <v>7</v>
      </c>
      <c r="H445" t="str">
        <f t="shared" si="67"/>
        <v>Sunday</v>
      </c>
      <c r="I445" t="str">
        <f t="shared" si="68"/>
        <v>FM12</v>
      </c>
      <c r="J445" t="str">
        <f t="shared" si="69"/>
        <v>FQ-4</v>
      </c>
    </row>
    <row r="446" spans="1:10" x14ac:dyDescent="0.25">
      <c r="A446">
        <f t="shared" si="60"/>
        <v>40623</v>
      </c>
      <c r="B446">
        <f t="shared" si="61"/>
        <v>2011</v>
      </c>
      <c r="C446">
        <f t="shared" si="62"/>
        <v>3</v>
      </c>
      <c r="D446" t="str">
        <f t="shared" si="63"/>
        <v>March</v>
      </c>
      <c r="E446" t="str">
        <f t="shared" si="64"/>
        <v>Q1</v>
      </c>
      <c r="F446" t="str">
        <f t="shared" si="65"/>
        <v>2011-Mar</v>
      </c>
      <c r="G446">
        <f t="shared" si="66"/>
        <v>1</v>
      </c>
      <c r="H446" t="str">
        <f t="shared" si="67"/>
        <v>Monday</v>
      </c>
      <c r="I446" t="str">
        <f t="shared" si="68"/>
        <v>FM12</v>
      </c>
      <c r="J446" t="str">
        <f t="shared" si="69"/>
        <v>FQ-4</v>
      </c>
    </row>
    <row r="447" spans="1:10" x14ac:dyDescent="0.25">
      <c r="A447">
        <f t="shared" si="60"/>
        <v>40624</v>
      </c>
      <c r="B447">
        <f t="shared" si="61"/>
        <v>2011</v>
      </c>
      <c r="C447">
        <f t="shared" si="62"/>
        <v>3</v>
      </c>
      <c r="D447" t="str">
        <f t="shared" si="63"/>
        <v>March</v>
      </c>
      <c r="E447" t="str">
        <f t="shared" si="64"/>
        <v>Q1</v>
      </c>
      <c r="F447" t="str">
        <f t="shared" si="65"/>
        <v>2011-Mar</v>
      </c>
      <c r="G447">
        <f t="shared" si="66"/>
        <v>2</v>
      </c>
      <c r="H447" t="str">
        <f t="shared" si="67"/>
        <v>Tuesday</v>
      </c>
      <c r="I447" t="str">
        <f t="shared" si="68"/>
        <v>FM12</v>
      </c>
      <c r="J447" t="str">
        <f t="shared" si="69"/>
        <v>FQ-4</v>
      </c>
    </row>
    <row r="448" spans="1:10" x14ac:dyDescent="0.25">
      <c r="A448">
        <f t="shared" si="60"/>
        <v>40625</v>
      </c>
      <c r="B448">
        <f t="shared" si="61"/>
        <v>2011</v>
      </c>
      <c r="C448">
        <f t="shared" si="62"/>
        <v>3</v>
      </c>
      <c r="D448" t="str">
        <f t="shared" si="63"/>
        <v>March</v>
      </c>
      <c r="E448" t="str">
        <f t="shared" si="64"/>
        <v>Q1</v>
      </c>
      <c r="F448" t="str">
        <f t="shared" si="65"/>
        <v>2011-Mar</v>
      </c>
      <c r="G448">
        <f t="shared" si="66"/>
        <v>3</v>
      </c>
      <c r="H448" t="str">
        <f t="shared" si="67"/>
        <v>Wednesday</v>
      </c>
      <c r="I448" t="str">
        <f t="shared" si="68"/>
        <v>FM12</v>
      </c>
      <c r="J448" t="str">
        <f t="shared" si="69"/>
        <v>FQ-4</v>
      </c>
    </row>
    <row r="449" spans="1:10" x14ac:dyDescent="0.25">
      <c r="A449">
        <f t="shared" si="60"/>
        <v>40626</v>
      </c>
      <c r="B449">
        <f t="shared" si="61"/>
        <v>2011</v>
      </c>
      <c r="C449">
        <f t="shared" si="62"/>
        <v>3</v>
      </c>
      <c r="D449" t="str">
        <f t="shared" si="63"/>
        <v>March</v>
      </c>
      <c r="E449" t="str">
        <f t="shared" si="64"/>
        <v>Q1</v>
      </c>
      <c r="F449" t="str">
        <f t="shared" si="65"/>
        <v>2011-Mar</v>
      </c>
      <c r="G449">
        <f t="shared" si="66"/>
        <v>4</v>
      </c>
      <c r="H449" t="str">
        <f t="shared" si="67"/>
        <v>Thursday</v>
      </c>
      <c r="I449" t="str">
        <f t="shared" si="68"/>
        <v>FM12</v>
      </c>
      <c r="J449" t="str">
        <f t="shared" si="69"/>
        <v>FQ-4</v>
      </c>
    </row>
    <row r="450" spans="1:10" x14ac:dyDescent="0.25">
      <c r="A450">
        <f t="shared" si="60"/>
        <v>40627</v>
      </c>
      <c r="B450">
        <f t="shared" si="61"/>
        <v>2011</v>
      </c>
      <c r="C450">
        <f t="shared" si="62"/>
        <v>3</v>
      </c>
      <c r="D450" t="str">
        <f t="shared" si="63"/>
        <v>March</v>
      </c>
      <c r="E450" t="str">
        <f t="shared" si="64"/>
        <v>Q1</v>
      </c>
      <c r="F450" t="str">
        <f t="shared" si="65"/>
        <v>2011-Mar</v>
      </c>
      <c r="G450">
        <f t="shared" si="66"/>
        <v>5</v>
      </c>
      <c r="H450" t="str">
        <f t="shared" si="67"/>
        <v>Friday</v>
      </c>
      <c r="I450" t="str">
        <f t="shared" si="68"/>
        <v>FM12</v>
      </c>
      <c r="J450" t="str">
        <f t="shared" si="69"/>
        <v>FQ-4</v>
      </c>
    </row>
    <row r="451" spans="1:10" x14ac:dyDescent="0.25">
      <c r="A451">
        <f t="shared" ref="A451:A514" si="70">IF($O$1+ROW(A450)-1&lt;=$O$3,$O$1+ROW(A450)-1,"")</f>
        <v>40628</v>
      </c>
      <c r="B451">
        <f t="shared" ref="B451:B514" si="71">YEAR(A451)</f>
        <v>2011</v>
      </c>
      <c r="C451">
        <f t="shared" ref="C451:C514" si="72">MONTH(A451)</f>
        <v>3</v>
      </c>
      <c r="D451" t="str">
        <f t="shared" ref="D451:D514" si="73">TEXT(A451,"mmmm")</f>
        <v>March</v>
      </c>
      <c r="E451" t="str">
        <f t="shared" ref="E451:E514" si="74">"Q"&amp;ROUNDUP(MONTH(A451)/3,0)</f>
        <v>Q1</v>
      </c>
      <c r="F451" t="str">
        <f t="shared" ref="F451:F514" si="75">TEXT(A451,"yyyy-mmm")</f>
        <v>2011-Mar</v>
      </c>
      <c r="G451">
        <f t="shared" ref="G451:G514" si="76">WEEKDAY(A451,2)</f>
        <v>6</v>
      </c>
      <c r="H451" t="str">
        <f t="shared" ref="H451:H514" si="77">TEXT(A451,"dddd")</f>
        <v>Saturday</v>
      </c>
      <c r="I451" t="str">
        <f t="shared" ref="I451:I514" si="78">"FM"&amp;MOD(MONTH(A451)-4,12)+1</f>
        <v>FM12</v>
      </c>
      <c r="J451" t="str">
        <f t="shared" ref="J451:J514" si="79">"FQ-" &amp; INT((MOD(MONTH(A451)-4,12)/3)+1)</f>
        <v>FQ-4</v>
      </c>
    </row>
    <row r="452" spans="1:10" x14ac:dyDescent="0.25">
      <c r="A452">
        <f t="shared" si="70"/>
        <v>40629</v>
      </c>
      <c r="B452">
        <f t="shared" si="71"/>
        <v>2011</v>
      </c>
      <c r="C452">
        <f t="shared" si="72"/>
        <v>3</v>
      </c>
      <c r="D452" t="str">
        <f t="shared" si="73"/>
        <v>March</v>
      </c>
      <c r="E452" t="str">
        <f t="shared" si="74"/>
        <v>Q1</v>
      </c>
      <c r="F452" t="str">
        <f t="shared" si="75"/>
        <v>2011-Mar</v>
      </c>
      <c r="G452">
        <f t="shared" si="76"/>
        <v>7</v>
      </c>
      <c r="H452" t="str">
        <f t="shared" si="77"/>
        <v>Sunday</v>
      </c>
      <c r="I452" t="str">
        <f t="shared" si="78"/>
        <v>FM12</v>
      </c>
      <c r="J452" t="str">
        <f t="shared" si="79"/>
        <v>FQ-4</v>
      </c>
    </row>
    <row r="453" spans="1:10" x14ac:dyDescent="0.25">
      <c r="A453">
        <f t="shared" si="70"/>
        <v>40630</v>
      </c>
      <c r="B453">
        <f t="shared" si="71"/>
        <v>2011</v>
      </c>
      <c r="C453">
        <f t="shared" si="72"/>
        <v>3</v>
      </c>
      <c r="D453" t="str">
        <f t="shared" si="73"/>
        <v>March</v>
      </c>
      <c r="E453" t="str">
        <f t="shared" si="74"/>
        <v>Q1</v>
      </c>
      <c r="F453" t="str">
        <f t="shared" si="75"/>
        <v>2011-Mar</v>
      </c>
      <c r="G453">
        <f t="shared" si="76"/>
        <v>1</v>
      </c>
      <c r="H453" t="str">
        <f t="shared" si="77"/>
        <v>Monday</v>
      </c>
      <c r="I453" t="str">
        <f t="shared" si="78"/>
        <v>FM12</v>
      </c>
      <c r="J453" t="str">
        <f t="shared" si="79"/>
        <v>FQ-4</v>
      </c>
    </row>
    <row r="454" spans="1:10" x14ac:dyDescent="0.25">
      <c r="A454">
        <f t="shared" si="70"/>
        <v>40631</v>
      </c>
      <c r="B454">
        <f t="shared" si="71"/>
        <v>2011</v>
      </c>
      <c r="C454">
        <f t="shared" si="72"/>
        <v>3</v>
      </c>
      <c r="D454" t="str">
        <f t="shared" si="73"/>
        <v>March</v>
      </c>
      <c r="E454" t="str">
        <f t="shared" si="74"/>
        <v>Q1</v>
      </c>
      <c r="F454" t="str">
        <f t="shared" si="75"/>
        <v>2011-Mar</v>
      </c>
      <c r="G454">
        <f t="shared" si="76"/>
        <v>2</v>
      </c>
      <c r="H454" t="str">
        <f t="shared" si="77"/>
        <v>Tuesday</v>
      </c>
      <c r="I454" t="str">
        <f t="shared" si="78"/>
        <v>FM12</v>
      </c>
      <c r="J454" t="str">
        <f t="shared" si="79"/>
        <v>FQ-4</v>
      </c>
    </row>
    <row r="455" spans="1:10" x14ac:dyDescent="0.25">
      <c r="A455">
        <f t="shared" si="70"/>
        <v>40632</v>
      </c>
      <c r="B455">
        <f t="shared" si="71"/>
        <v>2011</v>
      </c>
      <c r="C455">
        <f t="shared" si="72"/>
        <v>3</v>
      </c>
      <c r="D455" t="str">
        <f t="shared" si="73"/>
        <v>March</v>
      </c>
      <c r="E455" t="str">
        <f t="shared" si="74"/>
        <v>Q1</v>
      </c>
      <c r="F455" t="str">
        <f t="shared" si="75"/>
        <v>2011-Mar</v>
      </c>
      <c r="G455">
        <f t="shared" si="76"/>
        <v>3</v>
      </c>
      <c r="H455" t="str">
        <f t="shared" si="77"/>
        <v>Wednesday</v>
      </c>
      <c r="I455" t="str">
        <f t="shared" si="78"/>
        <v>FM12</v>
      </c>
      <c r="J455" t="str">
        <f t="shared" si="79"/>
        <v>FQ-4</v>
      </c>
    </row>
    <row r="456" spans="1:10" x14ac:dyDescent="0.25">
      <c r="A456">
        <f t="shared" si="70"/>
        <v>40633</v>
      </c>
      <c r="B456">
        <f t="shared" si="71"/>
        <v>2011</v>
      </c>
      <c r="C456">
        <f t="shared" si="72"/>
        <v>3</v>
      </c>
      <c r="D456" t="str">
        <f t="shared" si="73"/>
        <v>March</v>
      </c>
      <c r="E456" t="str">
        <f t="shared" si="74"/>
        <v>Q1</v>
      </c>
      <c r="F456" t="str">
        <f t="shared" si="75"/>
        <v>2011-Mar</v>
      </c>
      <c r="G456">
        <f t="shared" si="76"/>
        <v>4</v>
      </c>
      <c r="H456" t="str">
        <f t="shared" si="77"/>
        <v>Thursday</v>
      </c>
      <c r="I456" t="str">
        <f t="shared" si="78"/>
        <v>FM12</v>
      </c>
      <c r="J456" t="str">
        <f t="shared" si="79"/>
        <v>FQ-4</v>
      </c>
    </row>
    <row r="457" spans="1:10" x14ac:dyDescent="0.25">
      <c r="A457">
        <f t="shared" si="70"/>
        <v>40634</v>
      </c>
      <c r="B457">
        <f t="shared" si="71"/>
        <v>2011</v>
      </c>
      <c r="C457">
        <f t="shared" si="72"/>
        <v>4</v>
      </c>
      <c r="D457" t="str">
        <f t="shared" si="73"/>
        <v>April</v>
      </c>
      <c r="E457" t="str">
        <f t="shared" si="74"/>
        <v>Q2</v>
      </c>
      <c r="F457" t="str">
        <f t="shared" si="75"/>
        <v>2011-Apr</v>
      </c>
      <c r="G457">
        <f t="shared" si="76"/>
        <v>5</v>
      </c>
      <c r="H457" t="str">
        <f t="shared" si="77"/>
        <v>Friday</v>
      </c>
      <c r="I457" t="str">
        <f t="shared" si="78"/>
        <v>FM1</v>
      </c>
      <c r="J457" t="str">
        <f t="shared" si="79"/>
        <v>FQ-1</v>
      </c>
    </row>
    <row r="458" spans="1:10" x14ac:dyDescent="0.25">
      <c r="A458">
        <f t="shared" si="70"/>
        <v>40635</v>
      </c>
      <c r="B458">
        <f t="shared" si="71"/>
        <v>2011</v>
      </c>
      <c r="C458">
        <f t="shared" si="72"/>
        <v>4</v>
      </c>
      <c r="D458" t="str">
        <f t="shared" si="73"/>
        <v>April</v>
      </c>
      <c r="E458" t="str">
        <f t="shared" si="74"/>
        <v>Q2</v>
      </c>
      <c r="F458" t="str">
        <f t="shared" si="75"/>
        <v>2011-Apr</v>
      </c>
      <c r="G458">
        <f t="shared" si="76"/>
        <v>6</v>
      </c>
      <c r="H458" t="str">
        <f t="shared" si="77"/>
        <v>Saturday</v>
      </c>
      <c r="I458" t="str">
        <f t="shared" si="78"/>
        <v>FM1</v>
      </c>
      <c r="J458" t="str">
        <f t="shared" si="79"/>
        <v>FQ-1</v>
      </c>
    </row>
    <row r="459" spans="1:10" x14ac:dyDescent="0.25">
      <c r="A459">
        <f t="shared" si="70"/>
        <v>40636</v>
      </c>
      <c r="B459">
        <f t="shared" si="71"/>
        <v>2011</v>
      </c>
      <c r="C459">
        <f t="shared" si="72"/>
        <v>4</v>
      </c>
      <c r="D459" t="str">
        <f t="shared" si="73"/>
        <v>April</v>
      </c>
      <c r="E459" t="str">
        <f t="shared" si="74"/>
        <v>Q2</v>
      </c>
      <c r="F459" t="str">
        <f t="shared" si="75"/>
        <v>2011-Apr</v>
      </c>
      <c r="G459">
        <f t="shared" si="76"/>
        <v>7</v>
      </c>
      <c r="H459" t="str">
        <f t="shared" si="77"/>
        <v>Sunday</v>
      </c>
      <c r="I459" t="str">
        <f t="shared" si="78"/>
        <v>FM1</v>
      </c>
      <c r="J459" t="str">
        <f t="shared" si="79"/>
        <v>FQ-1</v>
      </c>
    </row>
    <row r="460" spans="1:10" x14ac:dyDescent="0.25">
      <c r="A460">
        <f t="shared" si="70"/>
        <v>40637</v>
      </c>
      <c r="B460">
        <f t="shared" si="71"/>
        <v>2011</v>
      </c>
      <c r="C460">
        <f t="shared" si="72"/>
        <v>4</v>
      </c>
      <c r="D460" t="str">
        <f t="shared" si="73"/>
        <v>April</v>
      </c>
      <c r="E460" t="str">
        <f t="shared" si="74"/>
        <v>Q2</v>
      </c>
      <c r="F460" t="str">
        <f t="shared" si="75"/>
        <v>2011-Apr</v>
      </c>
      <c r="G460">
        <f t="shared" si="76"/>
        <v>1</v>
      </c>
      <c r="H460" t="str">
        <f t="shared" si="77"/>
        <v>Monday</v>
      </c>
      <c r="I460" t="str">
        <f t="shared" si="78"/>
        <v>FM1</v>
      </c>
      <c r="J460" t="str">
        <f t="shared" si="79"/>
        <v>FQ-1</v>
      </c>
    </row>
    <row r="461" spans="1:10" x14ac:dyDescent="0.25">
      <c r="A461">
        <f t="shared" si="70"/>
        <v>40638</v>
      </c>
      <c r="B461">
        <f t="shared" si="71"/>
        <v>2011</v>
      </c>
      <c r="C461">
        <f t="shared" si="72"/>
        <v>4</v>
      </c>
      <c r="D461" t="str">
        <f t="shared" si="73"/>
        <v>April</v>
      </c>
      <c r="E461" t="str">
        <f t="shared" si="74"/>
        <v>Q2</v>
      </c>
      <c r="F461" t="str">
        <f t="shared" si="75"/>
        <v>2011-Apr</v>
      </c>
      <c r="G461">
        <f t="shared" si="76"/>
        <v>2</v>
      </c>
      <c r="H461" t="str">
        <f t="shared" si="77"/>
        <v>Tuesday</v>
      </c>
      <c r="I461" t="str">
        <f t="shared" si="78"/>
        <v>FM1</v>
      </c>
      <c r="J461" t="str">
        <f t="shared" si="79"/>
        <v>FQ-1</v>
      </c>
    </row>
    <row r="462" spans="1:10" x14ac:dyDescent="0.25">
      <c r="A462">
        <f t="shared" si="70"/>
        <v>40639</v>
      </c>
      <c r="B462">
        <f t="shared" si="71"/>
        <v>2011</v>
      </c>
      <c r="C462">
        <f t="shared" si="72"/>
        <v>4</v>
      </c>
      <c r="D462" t="str">
        <f t="shared" si="73"/>
        <v>April</v>
      </c>
      <c r="E462" t="str">
        <f t="shared" si="74"/>
        <v>Q2</v>
      </c>
      <c r="F462" t="str">
        <f t="shared" si="75"/>
        <v>2011-Apr</v>
      </c>
      <c r="G462">
        <f t="shared" si="76"/>
        <v>3</v>
      </c>
      <c r="H462" t="str">
        <f t="shared" si="77"/>
        <v>Wednesday</v>
      </c>
      <c r="I462" t="str">
        <f t="shared" si="78"/>
        <v>FM1</v>
      </c>
      <c r="J462" t="str">
        <f t="shared" si="79"/>
        <v>FQ-1</v>
      </c>
    </row>
    <row r="463" spans="1:10" x14ac:dyDescent="0.25">
      <c r="A463">
        <f t="shared" si="70"/>
        <v>40640</v>
      </c>
      <c r="B463">
        <f t="shared" si="71"/>
        <v>2011</v>
      </c>
      <c r="C463">
        <f t="shared" si="72"/>
        <v>4</v>
      </c>
      <c r="D463" t="str">
        <f t="shared" si="73"/>
        <v>April</v>
      </c>
      <c r="E463" t="str">
        <f t="shared" si="74"/>
        <v>Q2</v>
      </c>
      <c r="F463" t="str">
        <f t="shared" si="75"/>
        <v>2011-Apr</v>
      </c>
      <c r="G463">
        <f t="shared" si="76"/>
        <v>4</v>
      </c>
      <c r="H463" t="str">
        <f t="shared" si="77"/>
        <v>Thursday</v>
      </c>
      <c r="I463" t="str">
        <f t="shared" si="78"/>
        <v>FM1</v>
      </c>
      <c r="J463" t="str">
        <f t="shared" si="79"/>
        <v>FQ-1</v>
      </c>
    </row>
    <row r="464" spans="1:10" x14ac:dyDescent="0.25">
      <c r="A464">
        <f t="shared" si="70"/>
        <v>40641</v>
      </c>
      <c r="B464">
        <f t="shared" si="71"/>
        <v>2011</v>
      </c>
      <c r="C464">
        <f t="shared" si="72"/>
        <v>4</v>
      </c>
      <c r="D464" t="str">
        <f t="shared" si="73"/>
        <v>April</v>
      </c>
      <c r="E464" t="str">
        <f t="shared" si="74"/>
        <v>Q2</v>
      </c>
      <c r="F464" t="str">
        <f t="shared" si="75"/>
        <v>2011-Apr</v>
      </c>
      <c r="G464">
        <f t="shared" si="76"/>
        <v>5</v>
      </c>
      <c r="H464" t="str">
        <f t="shared" si="77"/>
        <v>Friday</v>
      </c>
      <c r="I464" t="str">
        <f t="shared" si="78"/>
        <v>FM1</v>
      </c>
      <c r="J464" t="str">
        <f t="shared" si="79"/>
        <v>FQ-1</v>
      </c>
    </row>
    <row r="465" spans="1:10" x14ac:dyDescent="0.25">
      <c r="A465">
        <f t="shared" si="70"/>
        <v>40642</v>
      </c>
      <c r="B465">
        <f t="shared" si="71"/>
        <v>2011</v>
      </c>
      <c r="C465">
        <f t="shared" si="72"/>
        <v>4</v>
      </c>
      <c r="D465" t="str">
        <f t="shared" si="73"/>
        <v>April</v>
      </c>
      <c r="E465" t="str">
        <f t="shared" si="74"/>
        <v>Q2</v>
      </c>
      <c r="F465" t="str">
        <f t="shared" si="75"/>
        <v>2011-Apr</v>
      </c>
      <c r="G465">
        <f t="shared" si="76"/>
        <v>6</v>
      </c>
      <c r="H465" t="str">
        <f t="shared" si="77"/>
        <v>Saturday</v>
      </c>
      <c r="I465" t="str">
        <f t="shared" si="78"/>
        <v>FM1</v>
      </c>
      <c r="J465" t="str">
        <f t="shared" si="79"/>
        <v>FQ-1</v>
      </c>
    </row>
    <row r="466" spans="1:10" x14ac:dyDescent="0.25">
      <c r="A466">
        <f t="shared" si="70"/>
        <v>40643</v>
      </c>
      <c r="B466">
        <f t="shared" si="71"/>
        <v>2011</v>
      </c>
      <c r="C466">
        <f t="shared" si="72"/>
        <v>4</v>
      </c>
      <c r="D466" t="str">
        <f t="shared" si="73"/>
        <v>April</v>
      </c>
      <c r="E466" t="str">
        <f t="shared" si="74"/>
        <v>Q2</v>
      </c>
      <c r="F466" t="str">
        <f t="shared" si="75"/>
        <v>2011-Apr</v>
      </c>
      <c r="G466">
        <f t="shared" si="76"/>
        <v>7</v>
      </c>
      <c r="H466" t="str">
        <f t="shared" si="77"/>
        <v>Sunday</v>
      </c>
      <c r="I466" t="str">
        <f t="shared" si="78"/>
        <v>FM1</v>
      </c>
      <c r="J466" t="str">
        <f t="shared" si="79"/>
        <v>FQ-1</v>
      </c>
    </row>
    <row r="467" spans="1:10" x14ac:dyDescent="0.25">
      <c r="A467">
        <f t="shared" si="70"/>
        <v>40644</v>
      </c>
      <c r="B467">
        <f t="shared" si="71"/>
        <v>2011</v>
      </c>
      <c r="C467">
        <f t="shared" si="72"/>
        <v>4</v>
      </c>
      <c r="D467" t="str">
        <f t="shared" si="73"/>
        <v>April</v>
      </c>
      <c r="E467" t="str">
        <f t="shared" si="74"/>
        <v>Q2</v>
      </c>
      <c r="F467" t="str">
        <f t="shared" si="75"/>
        <v>2011-Apr</v>
      </c>
      <c r="G467">
        <f t="shared" si="76"/>
        <v>1</v>
      </c>
      <c r="H467" t="str">
        <f t="shared" si="77"/>
        <v>Monday</v>
      </c>
      <c r="I467" t="str">
        <f t="shared" si="78"/>
        <v>FM1</v>
      </c>
      <c r="J467" t="str">
        <f t="shared" si="79"/>
        <v>FQ-1</v>
      </c>
    </row>
    <row r="468" spans="1:10" x14ac:dyDescent="0.25">
      <c r="A468">
        <f t="shared" si="70"/>
        <v>40645</v>
      </c>
      <c r="B468">
        <f t="shared" si="71"/>
        <v>2011</v>
      </c>
      <c r="C468">
        <f t="shared" si="72"/>
        <v>4</v>
      </c>
      <c r="D468" t="str">
        <f t="shared" si="73"/>
        <v>April</v>
      </c>
      <c r="E468" t="str">
        <f t="shared" si="74"/>
        <v>Q2</v>
      </c>
      <c r="F468" t="str">
        <f t="shared" si="75"/>
        <v>2011-Apr</v>
      </c>
      <c r="G468">
        <f t="shared" si="76"/>
        <v>2</v>
      </c>
      <c r="H468" t="str">
        <f t="shared" si="77"/>
        <v>Tuesday</v>
      </c>
      <c r="I468" t="str">
        <f t="shared" si="78"/>
        <v>FM1</v>
      </c>
      <c r="J468" t="str">
        <f t="shared" si="79"/>
        <v>FQ-1</v>
      </c>
    </row>
    <row r="469" spans="1:10" x14ac:dyDescent="0.25">
      <c r="A469">
        <f t="shared" si="70"/>
        <v>40646</v>
      </c>
      <c r="B469">
        <f t="shared" si="71"/>
        <v>2011</v>
      </c>
      <c r="C469">
        <f t="shared" si="72"/>
        <v>4</v>
      </c>
      <c r="D469" t="str">
        <f t="shared" si="73"/>
        <v>April</v>
      </c>
      <c r="E469" t="str">
        <f t="shared" si="74"/>
        <v>Q2</v>
      </c>
      <c r="F469" t="str">
        <f t="shared" si="75"/>
        <v>2011-Apr</v>
      </c>
      <c r="G469">
        <f t="shared" si="76"/>
        <v>3</v>
      </c>
      <c r="H469" t="str">
        <f t="shared" si="77"/>
        <v>Wednesday</v>
      </c>
      <c r="I469" t="str">
        <f t="shared" si="78"/>
        <v>FM1</v>
      </c>
      <c r="J469" t="str">
        <f t="shared" si="79"/>
        <v>FQ-1</v>
      </c>
    </row>
    <row r="470" spans="1:10" x14ac:dyDescent="0.25">
      <c r="A470">
        <f t="shared" si="70"/>
        <v>40647</v>
      </c>
      <c r="B470">
        <f t="shared" si="71"/>
        <v>2011</v>
      </c>
      <c r="C470">
        <f t="shared" si="72"/>
        <v>4</v>
      </c>
      <c r="D470" t="str">
        <f t="shared" si="73"/>
        <v>April</v>
      </c>
      <c r="E470" t="str">
        <f t="shared" si="74"/>
        <v>Q2</v>
      </c>
      <c r="F470" t="str">
        <f t="shared" si="75"/>
        <v>2011-Apr</v>
      </c>
      <c r="G470">
        <f t="shared" si="76"/>
        <v>4</v>
      </c>
      <c r="H470" t="str">
        <f t="shared" si="77"/>
        <v>Thursday</v>
      </c>
      <c r="I470" t="str">
        <f t="shared" si="78"/>
        <v>FM1</v>
      </c>
      <c r="J470" t="str">
        <f t="shared" si="79"/>
        <v>FQ-1</v>
      </c>
    </row>
    <row r="471" spans="1:10" x14ac:dyDescent="0.25">
      <c r="A471">
        <f t="shared" si="70"/>
        <v>40648</v>
      </c>
      <c r="B471">
        <f t="shared" si="71"/>
        <v>2011</v>
      </c>
      <c r="C471">
        <f t="shared" si="72"/>
        <v>4</v>
      </c>
      <c r="D471" t="str">
        <f t="shared" si="73"/>
        <v>April</v>
      </c>
      <c r="E471" t="str">
        <f t="shared" si="74"/>
        <v>Q2</v>
      </c>
      <c r="F471" t="str">
        <f t="shared" si="75"/>
        <v>2011-Apr</v>
      </c>
      <c r="G471">
        <f t="shared" si="76"/>
        <v>5</v>
      </c>
      <c r="H471" t="str">
        <f t="shared" si="77"/>
        <v>Friday</v>
      </c>
      <c r="I471" t="str">
        <f t="shared" si="78"/>
        <v>FM1</v>
      </c>
      <c r="J471" t="str">
        <f t="shared" si="79"/>
        <v>FQ-1</v>
      </c>
    </row>
    <row r="472" spans="1:10" x14ac:dyDescent="0.25">
      <c r="A472">
        <f t="shared" si="70"/>
        <v>40649</v>
      </c>
      <c r="B472">
        <f t="shared" si="71"/>
        <v>2011</v>
      </c>
      <c r="C472">
        <f t="shared" si="72"/>
        <v>4</v>
      </c>
      <c r="D472" t="str">
        <f t="shared" si="73"/>
        <v>April</v>
      </c>
      <c r="E472" t="str">
        <f t="shared" si="74"/>
        <v>Q2</v>
      </c>
      <c r="F472" t="str">
        <f t="shared" si="75"/>
        <v>2011-Apr</v>
      </c>
      <c r="G472">
        <f t="shared" si="76"/>
        <v>6</v>
      </c>
      <c r="H472" t="str">
        <f t="shared" si="77"/>
        <v>Saturday</v>
      </c>
      <c r="I472" t="str">
        <f t="shared" si="78"/>
        <v>FM1</v>
      </c>
      <c r="J472" t="str">
        <f t="shared" si="79"/>
        <v>FQ-1</v>
      </c>
    </row>
    <row r="473" spans="1:10" x14ac:dyDescent="0.25">
      <c r="A473">
        <f t="shared" si="70"/>
        <v>40650</v>
      </c>
      <c r="B473">
        <f t="shared" si="71"/>
        <v>2011</v>
      </c>
      <c r="C473">
        <f t="shared" si="72"/>
        <v>4</v>
      </c>
      <c r="D473" t="str">
        <f t="shared" si="73"/>
        <v>April</v>
      </c>
      <c r="E473" t="str">
        <f t="shared" si="74"/>
        <v>Q2</v>
      </c>
      <c r="F473" t="str">
        <f t="shared" si="75"/>
        <v>2011-Apr</v>
      </c>
      <c r="G473">
        <f t="shared" si="76"/>
        <v>7</v>
      </c>
      <c r="H473" t="str">
        <f t="shared" si="77"/>
        <v>Sunday</v>
      </c>
      <c r="I473" t="str">
        <f t="shared" si="78"/>
        <v>FM1</v>
      </c>
      <c r="J473" t="str">
        <f t="shared" si="79"/>
        <v>FQ-1</v>
      </c>
    </row>
    <row r="474" spans="1:10" x14ac:dyDescent="0.25">
      <c r="A474">
        <f t="shared" si="70"/>
        <v>40651</v>
      </c>
      <c r="B474">
        <f t="shared" si="71"/>
        <v>2011</v>
      </c>
      <c r="C474">
        <f t="shared" si="72"/>
        <v>4</v>
      </c>
      <c r="D474" t="str">
        <f t="shared" si="73"/>
        <v>April</v>
      </c>
      <c r="E474" t="str">
        <f t="shared" si="74"/>
        <v>Q2</v>
      </c>
      <c r="F474" t="str">
        <f t="shared" si="75"/>
        <v>2011-Apr</v>
      </c>
      <c r="G474">
        <f t="shared" si="76"/>
        <v>1</v>
      </c>
      <c r="H474" t="str">
        <f t="shared" si="77"/>
        <v>Monday</v>
      </c>
      <c r="I474" t="str">
        <f t="shared" si="78"/>
        <v>FM1</v>
      </c>
      <c r="J474" t="str">
        <f t="shared" si="79"/>
        <v>FQ-1</v>
      </c>
    </row>
    <row r="475" spans="1:10" x14ac:dyDescent="0.25">
      <c r="A475">
        <f t="shared" si="70"/>
        <v>40652</v>
      </c>
      <c r="B475">
        <f t="shared" si="71"/>
        <v>2011</v>
      </c>
      <c r="C475">
        <f t="shared" si="72"/>
        <v>4</v>
      </c>
      <c r="D475" t="str">
        <f t="shared" si="73"/>
        <v>April</v>
      </c>
      <c r="E475" t="str">
        <f t="shared" si="74"/>
        <v>Q2</v>
      </c>
      <c r="F475" t="str">
        <f t="shared" si="75"/>
        <v>2011-Apr</v>
      </c>
      <c r="G475">
        <f t="shared" si="76"/>
        <v>2</v>
      </c>
      <c r="H475" t="str">
        <f t="shared" si="77"/>
        <v>Tuesday</v>
      </c>
      <c r="I475" t="str">
        <f t="shared" si="78"/>
        <v>FM1</v>
      </c>
      <c r="J475" t="str">
        <f t="shared" si="79"/>
        <v>FQ-1</v>
      </c>
    </row>
    <row r="476" spans="1:10" x14ac:dyDescent="0.25">
      <c r="A476">
        <f t="shared" si="70"/>
        <v>40653</v>
      </c>
      <c r="B476">
        <f t="shared" si="71"/>
        <v>2011</v>
      </c>
      <c r="C476">
        <f t="shared" si="72"/>
        <v>4</v>
      </c>
      <c r="D476" t="str">
        <f t="shared" si="73"/>
        <v>April</v>
      </c>
      <c r="E476" t="str">
        <f t="shared" si="74"/>
        <v>Q2</v>
      </c>
      <c r="F476" t="str">
        <f t="shared" si="75"/>
        <v>2011-Apr</v>
      </c>
      <c r="G476">
        <f t="shared" si="76"/>
        <v>3</v>
      </c>
      <c r="H476" t="str">
        <f t="shared" si="77"/>
        <v>Wednesday</v>
      </c>
      <c r="I476" t="str">
        <f t="shared" si="78"/>
        <v>FM1</v>
      </c>
      <c r="J476" t="str">
        <f t="shared" si="79"/>
        <v>FQ-1</v>
      </c>
    </row>
    <row r="477" spans="1:10" x14ac:dyDescent="0.25">
      <c r="A477">
        <f t="shared" si="70"/>
        <v>40654</v>
      </c>
      <c r="B477">
        <f t="shared" si="71"/>
        <v>2011</v>
      </c>
      <c r="C477">
        <f t="shared" si="72"/>
        <v>4</v>
      </c>
      <c r="D477" t="str">
        <f t="shared" si="73"/>
        <v>April</v>
      </c>
      <c r="E477" t="str">
        <f t="shared" si="74"/>
        <v>Q2</v>
      </c>
      <c r="F477" t="str">
        <f t="shared" si="75"/>
        <v>2011-Apr</v>
      </c>
      <c r="G477">
        <f t="shared" si="76"/>
        <v>4</v>
      </c>
      <c r="H477" t="str">
        <f t="shared" si="77"/>
        <v>Thursday</v>
      </c>
      <c r="I477" t="str">
        <f t="shared" si="78"/>
        <v>FM1</v>
      </c>
      <c r="J477" t="str">
        <f t="shared" si="79"/>
        <v>FQ-1</v>
      </c>
    </row>
    <row r="478" spans="1:10" x14ac:dyDescent="0.25">
      <c r="A478">
        <f t="shared" si="70"/>
        <v>40655</v>
      </c>
      <c r="B478">
        <f t="shared" si="71"/>
        <v>2011</v>
      </c>
      <c r="C478">
        <f t="shared" si="72"/>
        <v>4</v>
      </c>
      <c r="D478" t="str">
        <f t="shared" si="73"/>
        <v>April</v>
      </c>
      <c r="E478" t="str">
        <f t="shared" si="74"/>
        <v>Q2</v>
      </c>
      <c r="F478" t="str">
        <f t="shared" si="75"/>
        <v>2011-Apr</v>
      </c>
      <c r="G478">
        <f t="shared" si="76"/>
        <v>5</v>
      </c>
      <c r="H478" t="str">
        <f t="shared" si="77"/>
        <v>Friday</v>
      </c>
      <c r="I478" t="str">
        <f t="shared" si="78"/>
        <v>FM1</v>
      </c>
      <c r="J478" t="str">
        <f t="shared" si="79"/>
        <v>FQ-1</v>
      </c>
    </row>
    <row r="479" spans="1:10" x14ac:dyDescent="0.25">
      <c r="A479">
        <f t="shared" si="70"/>
        <v>40656</v>
      </c>
      <c r="B479">
        <f t="shared" si="71"/>
        <v>2011</v>
      </c>
      <c r="C479">
        <f t="shared" si="72"/>
        <v>4</v>
      </c>
      <c r="D479" t="str">
        <f t="shared" si="73"/>
        <v>April</v>
      </c>
      <c r="E479" t="str">
        <f t="shared" si="74"/>
        <v>Q2</v>
      </c>
      <c r="F479" t="str">
        <f t="shared" si="75"/>
        <v>2011-Apr</v>
      </c>
      <c r="G479">
        <f t="shared" si="76"/>
        <v>6</v>
      </c>
      <c r="H479" t="str">
        <f t="shared" si="77"/>
        <v>Saturday</v>
      </c>
      <c r="I479" t="str">
        <f t="shared" si="78"/>
        <v>FM1</v>
      </c>
      <c r="J479" t="str">
        <f t="shared" si="79"/>
        <v>FQ-1</v>
      </c>
    </row>
    <row r="480" spans="1:10" x14ac:dyDescent="0.25">
      <c r="A480">
        <f t="shared" si="70"/>
        <v>40657</v>
      </c>
      <c r="B480">
        <f t="shared" si="71"/>
        <v>2011</v>
      </c>
      <c r="C480">
        <f t="shared" si="72"/>
        <v>4</v>
      </c>
      <c r="D480" t="str">
        <f t="shared" si="73"/>
        <v>April</v>
      </c>
      <c r="E480" t="str">
        <f t="shared" si="74"/>
        <v>Q2</v>
      </c>
      <c r="F480" t="str">
        <f t="shared" si="75"/>
        <v>2011-Apr</v>
      </c>
      <c r="G480">
        <f t="shared" si="76"/>
        <v>7</v>
      </c>
      <c r="H480" t="str">
        <f t="shared" si="77"/>
        <v>Sunday</v>
      </c>
      <c r="I480" t="str">
        <f t="shared" si="78"/>
        <v>FM1</v>
      </c>
      <c r="J480" t="str">
        <f t="shared" si="79"/>
        <v>FQ-1</v>
      </c>
    </row>
    <row r="481" spans="1:10" x14ac:dyDescent="0.25">
      <c r="A481">
        <f t="shared" si="70"/>
        <v>40658</v>
      </c>
      <c r="B481">
        <f t="shared" si="71"/>
        <v>2011</v>
      </c>
      <c r="C481">
        <f t="shared" si="72"/>
        <v>4</v>
      </c>
      <c r="D481" t="str">
        <f t="shared" si="73"/>
        <v>April</v>
      </c>
      <c r="E481" t="str">
        <f t="shared" si="74"/>
        <v>Q2</v>
      </c>
      <c r="F481" t="str">
        <f t="shared" si="75"/>
        <v>2011-Apr</v>
      </c>
      <c r="G481">
        <f t="shared" si="76"/>
        <v>1</v>
      </c>
      <c r="H481" t="str">
        <f t="shared" si="77"/>
        <v>Monday</v>
      </c>
      <c r="I481" t="str">
        <f t="shared" si="78"/>
        <v>FM1</v>
      </c>
      <c r="J481" t="str">
        <f t="shared" si="79"/>
        <v>FQ-1</v>
      </c>
    </row>
    <row r="482" spans="1:10" x14ac:dyDescent="0.25">
      <c r="A482">
        <f t="shared" si="70"/>
        <v>40659</v>
      </c>
      <c r="B482">
        <f t="shared" si="71"/>
        <v>2011</v>
      </c>
      <c r="C482">
        <f t="shared" si="72"/>
        <v>4</v>
      </c>
      <c r="D482" t="str">
        <f t="shared" si="73"/>
        <v>April</v>
      </c>
      <c r="E482" t="str">
        <f t="shared" si="74"/>
        <v>Q2</v>
      </c>
      <c r="F482" t="str">
        <f t="shared" si="75"/>
        <v>2011-Apr</v>
      </c>
      <c r="G482">
        <f t="shared" si="76"/>
        <v>2</v>
      </c>
      <c r="H482" t="str">
        <f t="shared" si="77"/>
        <v>Tuesday</v>
      </c>
      <c r="I482" t="str">
        <f t="shared" si="78"/>
        <v>FM1</v>
      </c>
      <c r="J482" t="str">
        <f t="shared" si="79"/>
        <v>FQ-1</v>
      </c>
    </row>
    <row r="483" spans="1:10" x14ac:dyDescent="0.25">
      <c r="A483">
        <f t="shared" si="70"/>
        <v>40660</v>
      </c>
      <c r="B483">
        <f t="shared" si="71"/>
        <v>2011</v>
      </c>
      <c r="C483">
        <f t="shared" si="72"/>
        <v>4</v>
      </c>
      <c r="D483" t="str">
        <f t="shared" si="73"/>
        <v>April</v>
      </c>
      <c r="E483" t="str">
        <f t="shared" si="74"/>
        <v>Q2</v>
      </c>
      <c r="F483" t="str">
        <f t="shared" si="75"/>
        <v>2011-Apr</v>
      </c>
      <c r="G483">
        <f t="shared" si="76"/>
        <v>3</v>
      </c>
      <c r="H483" t="str">
        <f t="shared" si="77"/>
        <v>Wednesday</v>
      </c>
      <c r="I483" t="str">
        <f t="shared" si="78"/>
        <v>FM1</v>
      </c>
      <c r="J483" t="str">
        <f t="shared" si="79"/>
        <v>FQ-1</v>
      </c>
    </row>
    <row r="484" spans="1:10" x14ac:dyDescent="0.25">
      <c r="A484">
        <f t="shared" si="70"/>
        <v>40661</v>
      </c>
      <c r="B484">
        <f t="shared" si="71"/>
        <v>2011</v>
      </c>
      <c r="C484">
        <f t="shared" si="72"/>
        <v>4</v>
      </c>
      <c r="D484" t="str">
        <f t="shared" si="73"/>
        <v>April</v>
      </c>
      <c r="E484" t="str">
        <f t="shared" si="74"/>
        <v>Q2</v>
      </c>
      <c r="F484" t="str">
        <f t="shared" si="75"/>
        <v>2011-Apr</v>
      </c>
      <c r="G484">
        <f t="shared" si="76"/>
        <v>4</v>
      </c>
      <c r="H484" t="str">
        <f t="shared" si="77"/>
        <v>Thursday</v>
      </c>
      <c r="I484" t="str">
        <f t="shared" si="78"/>
        <v>FM1</v>
      </c>
      <c r="J484" t="str">
        <f t="shared" si="79"/>
        <v>FQ-1</v>
      </c>
    </row>
    <row r="485" spans="1:10" x14ac:dyDescent="0.25">
      <c r="A485">
        <f t="shared" si="70"/>
        <v>40662</v>
      </c>
      <c r="B485">
        <f t="shared" si="71"/>
        <v>2011</v>
      </c>
      <c r="C485">
        <f t="shared" si="72"/>
        <v>4</v>
      </c>
      <c r="D485" t="str">
        <f t="shared" si="73"/>
        <v>April</v>
      </c>
      <c r="E485" t="str">
        <f t="shared" si="74"/>
        <v>Q2</v>
      </c>
      <c r="F485" t="str">
        <f t="shared" si="75"/>
        <v>2011-Apr</v>
      </c>
      <c r="G485">
        <f t="shared" si="76"/>
        <v>5</v>
      </c>
      <c r="H485" t="str">
        <f t="shared" si="77"/>
        <v>Friday</v>
      </c>
      <c r="I485" t="str">
        <f t="shared" si="78"/>
        <v>FM1</v>
      </c>
      <c r="J485" t="str">
        <f t="shared" si="79"/>
        <v>FQ-1</v>
      </c>
    </row>
    <row r="486" spans="1:10" x14ac:dyDescent="0.25">
      <c r="A486">
        <f t="shared" si="70"/>
        <v>40663</v>
      </c>
      <c r="B486">
        <f t="shared" si="71"/>
        <v>2011</v>
      </c>
      <c r="C486">
        <f t="shared" si="72"/>
        <v>4</v>
      </c>
      <c r="D486" t="str">
        <f t="shared" si="73"/>
        <v>April</v>
      </c>
      <c r="E486" t="str">
        <f t="shared" si="74"/>
        <v>Q2</v>
      </c>
      <c r="F486" t="str">
        <f t="shared" si="75"/>
        <v>2011-Apr</v>
      </c>
      <c r="G486">
        <f t="shared" si="76"/>
        <v>6</v>
      </c>
      <c r="H486" t="str">
        <f t="shared" si="77"/>
        <v>Saturday</v>
      </c>
      <c r="I486" t="str">
        <f t="shared" si="78"/>
        <v>FM1</v>
      </c>
      <c r="J486" t="str">
        <f t="shared" si="79"/>
        <v>FQ-1</v>
      </c>
    </row>
    <row r="487" spans="1:10" x14ac:dyDescent="0.25">
      <c r="A487">
        <f t="shared" si="70"/>
        <v>40664</v>
      </c>
      <c r="B487">
        <f t="shared" si="71"/>
        <v>2011</v>
      </c>
      <c r="C487">
        <f t="shared" si="72"/>
        <v>5</v>
      </c>
      <c r="D487" t="str">
        <f t="shared" si="73"/>
        <v>May</v>
      </c>
      <c r="E487" t="str">
        <f t="shared" si="74"/>
        <v>Q2</v>
      </c>
      <c r="F487" t="str">
        <f t="shared" si="75"/>
        <v>2011-May</v>
      </c>
      <c r="G487">
        <f t="shared" si="76"/>
        <v>7</v>
      </c>
      <c r="H487" t="str">
        <f t="shared" si="77"/>
        <v>Sunday</v>
      </c>
      <c r="I487" t="str">
        <f t="shared" si="78"/>
        <v>FM2</v>
      </c>
      <c r="J487" t="str">
        <f t="shared" si="79"/>
        <v>FQ-1</v>
      </c>
    </row>
    <row r="488" spans="1:10" x14ac:dyDescent="0.25">
      <c r="A488">
        <f t="shared" si="70"/>
        <v>40665</v>
      </c>
      <c r="B488">
        <f t="shared" si="71"/>
        <v>2011</v>
      </c>
      <c r="C488">
        <f t="shared" si="72"/>
        <v>5</v>
      </c>
      <c r="D488" t="str">
        <f t="shared" si="73"/>
        <v>May</v>
      </c>
      <c r="E488" t="str">
        <f t="shared" si="74"/>
        <v>Q2</v>
      </c>
      <c r="F488" t="str">
        <f t="shared" si="75"/>
        <v>2011-May</v>
      </c>
      <c r="G488">
        <f t="shared" si="76"/>
        <v>1</v>
      </c>
      <c r="H488" t="str">
        <f t="shared" si="77"/>
        <v>Monday</v>
      </c>
      <c r="I488" t="str">
        <f t="shared" si="78"/>
        <v>FM2</v>
      </c>
      <c r="J488" t="str">
        <f t="shared" si="79"/>
        <v>FQ-1</v>
      </c>
    </row>
    <row r="489" spans="1:10" x14ac:dyDescent="0.25">
      <c r="A489">
        <f t="shared" si="70"/>
        <v>40666</v>
      </c>
      <c r="B489">
        <f t="shared" si="71"/>
        <v>2011</v>
      </c>
      <c r="C489">
        <f t="shared" si="72"/>
        <v>5</v>
      </c>
      <c r="D489" t="str">
        <f t="shared" si="73"/>
        <v>May</v>
      </c>
      <c r="E489" t="str">
        <f t="shared" si="74"/>
        <v>Q2</v>
      </c>
      <c r="F489" t="str">
        <f t="shared" si="75"/>
        <v>2011-May</v>
      </c>
      <c r="G489">
        <f t="shared" si="76"/>
        <v>2</v>
      </c>
      <c r="H489" t="str">
        <f t="shared" si="77"/>
        <v>Tuesday</v>
      </c>
      <c r="I489" t="str">
        <f t="shared" si="78"/>
        <v>FM2</v>
      </c>
      <c r="J489" t="str">
        <f t="shared" si="79"/>
        <v>FQ-1</v>
      </c>
    </row>
    <row r="490" spans="1:10" x14ac:dyDescent="0.25">
      <c r="A490">
        <f t="shared" si="70"/>
        <v>40667</v>
      </c>
      <c r="B490">
        <f t="shared" si="71"/>
        <v>2011</v>
      </c>
      <c r="C490">
        <f t="shared" si="72"/>
        <v>5</v>
      </c>
      <c r="D490" t="str">
        <f t="shared" si="73"/>
        <v>May</v>
      </c>
      <c r="E490" t="str">
        <f t="shared" si="74"/>
        <v>Q2</v>
      </c>
      <c r="F490" t="str">
        <f t="shared" si="75"/>
        <v>2011-May</v>
      </c>
      <c r="G490">
        <f t="shared" si="76"/>
        <v>3</v>
      </c>
      <c r="H490" t="str">
        <f t="shared" si="77"/>
        <v>Wednesday</v>
      </c>
      <c r="I490" t="str">
        <f t="shared" si="78"/>
        <v>FM2</v>
      </c>
      <c r="J490" t="str">
        <f t="shared" si="79"/>
        <v>FQ-1</v>
      </c>
    </row>
    <row r="491" spans="1:10" x14ac:dyDescent="0.25">
      <c r="A491">
        <f t="shared" si="70"/>
        <v>40668</v>
      </c>
      <c r="B491">
        <f t="shared" si="71"/>
        <v>2011</v>
      </c>
      <c r="C491">
        <f t="shared" si="72"/>
        <v>5</v>
      </c>
      <c r="D491" t="str">
        <f t="shared" si="73"/>
        <v>May</v>
      </c>
      <c r="E491" t="str">
        <f t="shared" si="74"/>
        <v>Q2</v>
      </c>
      <c r="F491" t="str">
        <f t="shared" si="75"/>
        <v>2011-May</v>
      </c>
      <c r="G491">
        <f t="shared" si="76"/>
        <v>4</v>
      </c>
      <c r="H491" t="str">
        <f t="shared" si="77"/>
        <v>Thursday</v>
      </c>
      <c r="I491" t="str">
        <f t="shared" si="78"/>
        <v>FM2</v>
      </c>
      <c r="J491" t="str">
        <f t="shared" si="79"/>
        <v>FQ-1</v>
      </c>
    </row>
    <row r="492" spans="1:10" x14ac:dyDescent="0.25">
      <c r="A492">
        <f t="shared" si="70"/>
        <v>40669</v>
      </c>
      <c r="B492">
        <f t="shared" si="71"/>
        <v>2011</v>
      </c>
      <c r="C492">
        <f t="shared" si="72"/>
        <v>5</v>
      </c>
      <c r="D492" t="str">
        <f t="shared" si="73"/>
        <v>May</v>
      </c>
      <c r="E492" t="str">
        <f t="shared" si="74"/>
        <v>Q2</v>
      </c>
      <c r="F492" t="str">
        <f t="shared" si="75"/>
        <v>2011-May</v>
      </c>
      <c r="G492">
        <f t="shared" si="76"/>
        <v>5</v>
      </c>
      <c r="H492" t="str">
        <f t="shared" si="77"/>
        <v>Friday</v>
      </c>
      <c r="I492" t="str">
        <f t="shared" si="78"/>
        <v>FM2</v>
      </c>
      <c r="J492" t="str">
        <f t="shared" si="79"/>
        <v>FQ-1</v>
      </c>
    </row>
    <row r="493" spans="1:10" x14ac:dyDescent="0.25">
      <c r="A493">
        <f t="shared" si="70"/>
        <v>40670</v>
      </c>
      <c r="B493">
        <f t="shared" si="71"/>
        <v>2011</v>
      </c>
      <c r="C493">
        <f t="shared" si="72"/>
        <v>5</v>
      </c>
      <c r="D493" t="str">
        <f t="shared" si="73"/>
        <v>May</v>
      </c>
      <c r="E493" t="str">
        <f t="shared" si="74"/>
        <v>Q2</v>
      </c>
      <c r="F493" t="str">
        <f t="shared" si="75"/>
        <v>2011-May</v>
      </c>
      <c r="G493">
        <f t="shared" si="76"/>
        <v>6</v>
      </c>
      <c r="H493" t="str">
        <f t="shared" si="77"/>
        <v>Saturday</v>
      </c>
      <c r="I493" t="str">
        <f t="shared" si="78"/>
        <v>FM2</v>
      </c>
      <c r="J493" t="str">
        <f t="shared" si="79"/>
        <v>FQ-1</v>
      </c>
    </row>
    <row r="494" spans="1:10" x14ac:dyDescent="0.25">
      <c r="A494">
        <f t="shared" si="70"/>
        <v>40671</v>
      </c>
      <c r="B494">
        <f t="shared" si="71"/>
        <v>2011</v>
      </c>
      <c r="C494">
        <f t="shared" si="72"/>
        <v>5</v>
      </c>
      <c r="D494" t="str">
        <f t="shared" si="73"/>
        <v>May</v>
      </c>
      <c r="E494" t="str">
        <f t="shared" si="74"/>
        <v>Q2</v>
      </c>
      <c r="F494" t="str">
        <f t="shared" si="75"/>
        <v>2011-May</v>
      </c>
      <c r="G494">
        <f t="shared" si="76"/>
        <v>7</v>
      </c>
      <c r="H494" t="str">
        <f t="shared" si="77"/>
        <v>Sunday</v>
      </c>
      <c r="I494" t="str">
        <f t="shared" si="78"/>
        <v>FM2</v>
      </c>
      <c r="J494" t="str">
        <f t="shared" si="79"/>
        <v>FQ-1</v>
      </c>
    </row>
    <row r="495" spans="1:10" x14ac:dyDescent="0.25">
      <c r="A495">
        <f t="shared" si="70"/>
        <v>40672</v>
      </c>
      <c r="B495">
        <f t="shared" si="71"/>
        <v>2011</v>
      </c>
      <c r="C495">
        <f t="shared" si="72"/>
        <v>5</v>
      </c>
      <c r="D495" t="str">
        <f t="shared" si="73"/>
        <v>May</v>
      </c>
      <c r="E495" t="str">
        <f t="shared" si="74"/>
        <v>Q2</v>
      </c>
      <c r="F495" t="str">
        <f t="shared" si="75"/>
        <v>2011-May</v>
      </c>
      <c r="G495">
        <f t="shared" si="76"/>
        <v>1</v>
      </c>
      <c r="H495" t="str">
        <f t="shared" si="77"/>
        <v>Monday</v>
      </c>
      <c r="I495" t="str">
        <f t="shared" si="78"/>
        <v>FM2</v>
      </c>
      <c r="J495" t="str">
        <f t="shared" si="79"/>
        <v>FQ-1</v>
      </c>
    </row>
    <row r="496" spans="1:10" x14ac:dyDescent="0.25">
      <c r="A496">
        <f t="shared" si="70"/>
        <v>40673</v>
      </c>
      <c r="B496">
        <f t="shared" si="71"/>
        <v>2011</v>
      </c>
      <c r="C496">
        <f t="shared" si="72"/>
        <v>5</v>
      </c>
      <c r="D496" t="str">
        <f t="shared" si="73"/>
        <v>May</v>
      </c>
      <c r="E496" t="str">
        <f t="shared" si="74"/>
        <v>Q2</v>
      </c>
      <c r="F496" t="str">
        <f t="shared" si="75"/>
        <v>2011-May</v>
      </c>
      <c r="G496">
        <f t="shared" si="76"/>
        <v>2</v>
      </c>
      <c r="H496" t="str">
        <f t="shared" si="77"/>
        <v>Tuesday</v>
      </c>
      <c r="I496" t="str">
        <f t="shared" si="78"/>
        <v>FM2</v>
      </c>
      <c r="J496" t="str">
        <f t="shared" si="79"/>
        <v>FQ-1</v>
      </c>
    </row>
    <row r="497" spans="1:10" x14ac:dyDescent="0.25">
      <c r="A497">
        <f t="shared" si="70"/>
        <v>40674</v>
      </c>
      <c r="B497">
        <f t="shared" si="71"/>
        <v>2011</v>
      </c>
      <c r="C497">
        <f t="shared" si="72"/>
        <v>5</v>
      </c>
      <c r="D497" t="str">
        <f t="shared" si="73"/>
        <v>May</v>
      </c>
      <c r="E497" t="str">
        <f t="shared" si="74"/>
        <v>Q2</v>
      </c>
      <c r="F497" t="str">
        <f t="shared" si="75"/>
        <v>2011-May</v>
      </c>
      <c r="G497">
        <f t="shared" si="76"/>
        <v>3</v>
      </c>
      <c r="H497" t="str">
        <f t="shared" si="77"/>
        <v>Wednesday</v>
      </c>
      <c r="I497" t="str">
        <f t="shared" si="78"/>
        <v>FM2</v>
      </c>
      <c r="J497" t="str">
        <f t="shared" si="79"/>
        <v>FQ-1</v>
      </c>
    </row>
    <row r="498" spans="1:10" x14ac:dyDescent="0.25">
      <c r="A498">
        <f t="shared" si="70"/>
        <v>40675</v>
      </c>
      <c r="B498">
        <f t="shared" si="71"/>
        <v>2011</v>
      </c>
      <c r="C498">
        <f t="shared" si="72"/>
        <v>5</v>
      </c>
      <c r="D498" t="str">
        <f t="shared" si="73"/>
        <v>May</v>
      </c>
      <c r="E498" t="str">
        <f t="shared" si="74"/>
        <v>Q2</v>
      </c>
      <c r="F498" t="str">
        <f t="shared" si="75"/>
        <v>2011-May</v>
      </c>
      <c r="G498">
        <f t="shared" si="76"/>
        <v>4</v>
      </c>
      <c r="H498" t="str">
        <f t="shared" si="77"/>
        <v>Thursday</v>
      </c>
      <c r="I498" t="str">
        <f t="shared" si="78"/>
        <v>FM2</v>
      </c>
      <c r="J498" t="str">
        <f t="shared" si="79"/>
        <v>FQ-1</v>
      </c>
    </row>
    <row r="499" spans="1:10" x14ac:dyDescent="0.25">
      <c r="A499">
        <f t="shared" si="70"/>
        <v>40676</v>
      </c>
      <c r="B499">
        <f t="shared" si="71"/>
        <v>2011</v>
      </c>
      <c r="C499">
        <f t="shared" si="72"/>
        <v>5</v>
      </c>
      <c r="D499" t="str">
        <f t="shared" si="73"/>
        <v>May</v>
      </c>
      <c r="E499" t="str">
        <f t="shared" si="74"/>
        <v>Q2</v>
      </c>
      <c r="F499" t="str">
        <f t="shared" si="75"/>
        <v>2011-May</v>
      </c>
      <c r="G499">
        <f t="shared" si="76"/>
        <v>5</v>
      </c>
      <c r="H499" t="str">
        <f t="shared" si="77"/>
        <v>Friday</v>
      </c>
      <c r="I499" t="str">
        <f t="shared" si="78"/>
        <v>FM2</v>
      </c>
      <c r="J499" t="str">
        <f t="shared" si="79"/>
        <v>FQ-1</v>
      </c>
    </row>
    <row r="500" spans="1:10" x14ac:dyDescent="0.25">
      <c r="A500">
        <f t="shared" si="70"/>
        <v>40677</v>
      </c>
      <c r="B500">
        <f t="shared" si="71"/>
        <v>2011</v>
      </c>
      <c r="C500">
        <f t="shared" si="72"/>
        <v>5</v>
      </c>
      <c r="D500" t="str">
        <f t="shared" si="73"/>
        <v>May</v>
      </c>
      <c r="E500" t="str">
        <f t="shared" si="74"/>
        <v>Q2</v>
      </c>
      <c r="F500" t="str">
        <f t="shared" si="75"/>
        <v>2011-May</v>
      </c>
      <c r="G500">
        <f t="shared" si="76"/>
        <v>6</v>
      </c>
      <c r="H500" t="str">
        <f t="shared" si="77"/>
        <v>Saturday</v>
      </c>
      <c r="I500" t="str">
        <f t="shared" si="78"/>
        <v>FM2</v>
      </c>
      <c r="J500" t="str">
        <f t="shared" si="79"/>
        <v>FQ-1</v>
      </c>
    </row>
    <row r="501" spans="1:10" x14ac:dyDescent="0.25">
      <c r="A501">
        <f t="shared" si="70"/>
        <v>40678</v>
      </c>
      <c r="B501">
        <f t="shared" si="71"/>
        <v>2011</v>
      </c>
      <c r="C501">
        <f t="shared" si="72"/>
        <v>5</v>
      </c>
      <c r="D501" t="str">
        <f t="shared" si="73"/>
        <v>May</v>
      </c>
      <c r="E501" t="str">
        <f t="shared" si="74"/>
        <v>Q2</v>
      </c>
      <c r="F501" t="str">
        <f t="shared" si="75"/>
        <v>2011-May</v>
      </c>
      <c r="G501">
        <f t="shared" si="76"/>
        <v>7</v>
      </c>
      <c r="H501" t="str">
        <f t="shared" si="77"/>
        <v>Sunday</v>
      </c>
      <c r="I501" t="str">
        <f t="shared" si="78"/>
        <v>FM2</v>
      </c>
      <c r="J501" t="str">
        <f t="shared" si="79"/>
        <v>FQ-1</v>
      </c>
    </row>
    <row r="502" spans="1:10" x14ac:dyDescent="0.25">
      <c r="A502">
        <f t="shared" si="70"/>
        <v>40679</v>
      </c>
      <c r="B502">
        <f t="shared" si="71"/>
        <v>2011</v>
      </c>
      <c r="C502">
        <f t="shared" si="72"/>
        <v>5</v>
      </c>
      <c r="D502" t="str">
        <f t="shared" si="73"/>
        <v>May</v>
      </c>
      <c r="E502" t="str">
        <f t="shared" si="74"/>
        <v>Q2</v>
      </c>
      <c r="F502" t="str">
        <f t="shared" si="75"/>
        <v>2011-May</v>
      </c>
      <c r="G502">
        <f t="shared" si="76"/>
        <v>1</v>
      </c>
      <c r="H502" t="str">
        <f t="shared" si="77"/>
        <v>Monday</v>
      </c>
      <c r="I502" t="str">
        <f t="shared" si="78"/>
        <v>FM2</v>
      </c>
      <c r="J502" t="str">
        <f t="shared" si="79"/>
        <v>FQ-1</v>
      </c>
    </row>
    <row r="503" spans="1:10" x14ac:dyDescent="0.25">
      <c r="A503">
        <f t="shared" si="70"/>
        <v>40680</v>
      </c>
      <c r="B503">
        <f t="shared" si="71"/>
        <v>2011</v>
      </c>
      <c r="C503">
        <f t="shared" si="72"/>
        <v>5</v>
      </c>
      <c r="D503" t="str">
        <f t="shared" si="73"/>
        <v>May</v>
      </c>
      <c r="E503" t="str">
        <f t="shared" si="74"/>
        <v>Q2</v>
      </c>
      <c r="F503" t="str">
        <f t="shared" si="75"/>
        <v>2011-May</v>
      </c>
      <c r="G503">
        <f t="shared" si="76"/>
        <v>2</v>
      </c>
      <c r="H503" t="str">
        <f t="shared" si="77"/>
        <v>Tuesday</v>
      </c>
      <c r="I503" t="str">
        <f t="shared" si="78"/>
        <v>FM2</v>
      </c>
      <c r="J503" t="str">
        <f t="shared" si="79"/>
        <v>FQ-1</v>
      </c>
    </row>
    <row r="504" spans="1:10" x14ac:dyDescent="0.25">
      <c r="A504">
        <f t="shared" si="70"/>
        <v>40681</v>
      </c>
      <c r="B504">
        <f t="shared" si="71"/>
        <v>2011</v>
      </c>
      <c r="C504">
        <f t="shared" si="72"/>
        <v>5</v>
      </c>
      <c r="D504" t="str">
        <f t="shared" si="73"/>
        <v>May</v>
      </c>
      <c r="E504" t="str">
        <f t="shared" si="74"/>
        <v>Q2</v>
      </c>
      <c r="F504" t="str">
        <f t="shared" si="75"/>
        <v>2011-May</v>
      </c>
      <c r="G504">
        <f t="shared" si="76"/>
        <v>3</v>
      </c>
      <c r="H504" t="str">
        <f t="shared" si="77"/>
        <v>Wednesday</v>
      </c>
      <c r="I504" t="str">
        <f t="shared" si="78"/>
        <v>FM2</v>
      </c>
      <c r="J504" t="str">
        <f t="shared" si="79"/>
        <v>FQ-1</v>
      </c>
    </row>
    <row r="505" spans="1:10" x14ac:dyDescent="0.25">
      <c r="A505">
        <f t="shared" si="70"/>
        <v>40682</v>
      </c>
      <c r="B505">
        <f t="shared" si="71"/>
        <v>2011</v>
      </c>
      <c r="C505">
        <f t="shared" si="72"/>
        <v>5</v>
      </c>
      <c r="D505" t="str">
        <f t="shared" si="73"/>
        <v>May</v>
      </c>
      <c r="E505" t="str">
        <f t="shared" si="74"/>
        <v>Q2</v>
      </c>
      <c r="F505" t="str">
        <f t="shared" si="75"/>
        <v>2011-May</v>
      </c>
      <c r="G505">
        <f t="shared" si="76"/>
        <v>4</v>
      </c>
      <c r="H505" t="str">
        <f t="shared" si="77"/>
        <v>Thursday</v>
      </c>
      <c r="I505" t="str">
        <f t="shared" si="78"/>
        <v>FM2</v>
      </c>
      <c r="J505" t="str">
        <f t="shared" si="79"/>
        <v>FQ-1</v>
      </c>
    </row>
    <row r="506" spans="1:10" x14ac:dyDescent="0.25">
      <c r="A506">
        <f t="shared" si="70"/>
        <v>40683</v>
      </c>
      <c r="B506">
        <f t="shared" si="71"/>
        <v>2011</v>
      </c>
      <c r="C506">
        <f t="shared" si="72"/>
        <v>5</v>
      </c>
      <c r="D506" t="str">
        <f t="shared" si="73"/>
        <v>May</v>
      </c>
      <c r="E506" t="str">
        <f t="shared" si="74"/>
        <v>Q2</v>
      </c>
      <c r="F506" t="str">
        <f t="shared" si="75"/>
        <v>2011-May</v>
      </c>
      <c r="G506">
        <f t="shared" si="76"/>
        <v>5</v>
      </c>
      <c r="H506" t="str">
        <f t="shared" si="77"/>
        <v>Friday</v>
      </c>
      <c r="I506" t="str">
        <f t="shared" si="78"/>
        <v>FM2</v>
      </c>
      <c r="J506" t="str">
        <f t="shared" si="79"/>
        <v>FQ-1</v>
      </c>
    </row>
    <row r="507" spans="1:10" x14ac:dyDescent="0.25">
      <c r="A507">
        <f t="shared" si="70"/>
        <v>40684</v>
      </c>
      <c r="B507">
        <f t="shared" si="71"/>
        <v>2011</v>
      </c>
      <c r="C507">
        <f t="shared" si="72"/>
        <v>5</v>
      </c>
      <c r="D507" t="str">
        <f t="shared" si="73"/>
        <v>May</v>
      </c>
      <c r="E507" t="str">
        <f t="shared" si="74"/>
        <v>Q2</v>
      </c>
      <c r="F507" t="str">
        <f t="shared" si="75"/>
        <v>2011-May</v>
      </c>
      <c r="G507">
        <f t="shared" si="76"/>
        <v>6</v>
      </c>
      <c r="H507" t="str">
        <f t="shared" si="77"/>
        <v>Saturday</v>
      </c>
      <c r="I507" t="str">
        <f t="shared" si="78"/>
        <v>FM2</v>
      </c>
      <c r="J507" t="str">
        <f t="shared" si="79"/>
        <v>FQ-1</v>
      </c>
    </row>
    <row r="508" spans="1:10" x14ac:dyDescent="0.25">
      <c r="A508">
        <f t="shared" si="70"/>
        <v>40685</v>
      </c>
      <c r="B508">
        <f t="shared" si="71"/>
        <v>2011</v>
      </c>
      <c r="C508">
        <f t="shared" si="72"/>
        <v>5</v>
      </c>
      <c r="D508" t="str">
        <f t="shared" si="73"/>
        <v>May</v>
      </c>
      <c r="E508" t="str">
        <f t="shared" si="74"/>
        <v>Q2</v>
      </c>
      <c r="F508" t="str">
        <f t="shared" si="75"/>
        <v>2011-May</v>
      </c>
      <c r="G508">
        <f t="shared" si="76"/>
        <v>7</v>
      </c>
      <c r="H508" t="str">
        <f t="shared" si="77"/>
        <v>Sunday</v>
      </c>
      <c r="I508" t="str">
        <f t="shared" si="78"/>
        <v>FM2</v>
      </c>
      <c r="J508" t="str">
        <f t="shared" si="79"/>
        <v>FQ-1</v>
      </c>
    </row>
    <row r="509" spans="1:10" x14ac:dyDescent="0.25">
      <c r="A509">
        <f t="shared" si="70"/>
        <v>40686</v>
      </c>
      <c r="B509">
        <f t="shared" si="71"/>
        <v>2011</v>
      </c>
      <c r="C509">
        <f t="shared" si="72"/>
        <v>5</v>
      </c>
      <c r="D509" t="str">
        <f t="shared" si="73"/>
        <v>May</v>
      </c>
      <c r="E509" t="str">
        <f t="shared" si="74"/>
        <v>Q2</v>
      </c>
      <c r="F509" t="str">
        <f t="shared" si="75"/>
        <v>2011-May</v>
      </c>
      <c r="G509">
        <f t="shared" si="76"/>
        <v>1</v>
      </c>
      <c r="H509" t="str">
        <f t="shared" si="77"/>
        <v>Monday</v>
      </c>
      <c r="I509" t="str">
        <f t="shared" si="78"/>
        <v>FM2</v>
      </c>
      <c r="J509" t="str">
        <f t="shared" si="79"/>
        <v>FQ-1</v>
      </c>
    </row>
    <row r="510" spans="1:10" x14ac:dyDescent="0.25">
      <c r="A510">
        <f t="shared" si="70"/>
        <v>40687</v>
      </c>
      <c r="B510">
        <f t="shared" si="71"/>
        <v>2011</v>
      </c>
      <c r="C510">
        <f t="shared" si="72"/>
        <v>5</v>
      </c>
      <c r="D510" t="str">
        <f t="shared" si="73"/>
        <v>May</v>
      </c>
      <c r="E510" t="str">
        <f t="shared" si="74"/>
        <v>Q2</v>
      </c>
      <c r="F510" t="str">
        <f t="shared" si="75"/>
        <v>2011-May</v>
      </c>
      <c r="G510">
        <f t="shared" si="76"/>
        <v>2</v>
      </c>
      <c r="H510" t="str">
        <f t="shared" si="77"/>
        <v>Tuesday</v>
      </c>
      <c r="I510" t="str">
        <f t="shared" si="78"/>
        <v>FM2</v>
      </c>
      <c r="J510" t="str">
        <f t="shared" si="79"/>
        <v>FQ-1</v>
      </c>
    </row>
    <row r="511" spans="1:10" x14ac:dyDescent="0.25">
      <c r="A511">
        <f t="shared" si="70"/>
        <v>40688</v>
      </c>
      <c r="B511">
        <f t="shared" si="71"/>
        <v>2011</v>
      </c>
      <c r="C511">
        <f t="shared" si="72"/>
        <v>5</v>
      </c>
      <c r="D511" t="str">
        <f t="shared" si="73"/>
        <v>May</v>
      </c>
      <c r="E511" t="str">
        <f t="shared" si="74"/>
        <v>Q2</v>
      </c>
      <c r="F511" t="str">
        <f t="shared" si="75"/>
        <v>2011-May</v>
      </c>
      <c r="G511">
        <f t="shared" si="76"/>
        <v>3</v>
      </c>
      <c r="H511" t="str">
        <f t="shared" si="77"/>
        <v>Wednesday</v>
      </c>
      <c r="I511" t="str">
        <f t="shared" si="78"/>
        <v>FM2</v>
      </c>
      <c r="J511" t="str">
        <f t="shared" si="79"/>
        <v>FQ-1</v>
      </c>
    </row>
    <row r="512" spans="1:10" x14ac:dyDescent="0.25">
      <c r="A512">
        <f t="shared" si="70"/>
        <v>40689</v>
      </c>
      <c r="B512">
        <f t="shared" si="71"/>
        <v>2011</v>
      </c>
      <c r="C512">
        <f t="shared" si="72"/>
        <v>5</v>
      </c>
      <c r="D512" t="str">
        <f t="shared" si="73"/>
        <v>May</v>
      </c>
      <c r="E512" t="str">
        <f t="shared" si="74"/>
        <v>Q2</v>
      </c>
      <c r="F512" t="str">
        <f t="shared" si="75"/>
        <v>2011-May</v>
      </c>
      <c r="G512">
        <f t="shared" si="76"/>
        <v>4</v>
      </c>
      <c r="H512" t="str">
        <f t="shared" si="77"/>
        <v>Thursday</v>
      </c>
      <c r="I512" t="str">
        <f t="shared" si="78"/>
        <v>FM2</v>
      </c>
      <c r="J512" t="str">
        <f t="shared" si="79"/>
        <v>FQ-1</v>
      </c>
    </row>
    <row r="513" spans="1:10" x14ac:dyDescent="0.25">
      <c r="A513">
        <f t="shared" si="70"/>
        <v>40690</v>
      </c>
      <c r="B513">
        <f t="shared" si="71"/>
        <v>2011</v>
      </c>
      <c r="C513">
        <f t="shared" si="72"/>
        <v>5</v>
      </c>
      <c r="D513" t="str">
        <f t="shared" si="73"/>
        <v>May</v>
      </c>
      <c r="E513" t="str">
        <f t="shared" si="74"/>
        <v>Q2</v>
      </c>
      <c r="F513" t="str">
        <f t="shared" si="75"/>
        <v>2011-May</v>
      </c>
      <c r="G513">
        <f t="shared" si="76"/>
        <v>5</v>
      </c>
      <c r="H513" t="str">
        <f t="shared" si="77"/>
        <v>Friday</v>
      </c>
      <c r="I513" t="str">
        <f t="shared" si="78"/>
        <v>FM2</v>
      </c>
      <c r="J513" t="str">
        <f t="shared" si="79"/>
        <v>FQ-1</v>
      </c>
    </row>
    <row r="514" spans="1:10" x14ac:dyDescent="0.25">
      <c r="A514">
        <f t="shared" si="70"/>
        <v>40691</v>
      </c>
      <c r="B514">
        <f t="shared" si="71"/>
        <v>2011</v>
      </c>
      <c r="C514">
        <f t="shared" si="72"/>
        <v>5</v>
      </c>
      <c r="D514" t="str">
        <f t="shared" si="73"/>
        <v>May</v>
      </c>
      <c r="E514" t="str">
        <f t="shared" si="74"/>
        <v>Q2</v>
      </c>
      <c r="F514" t="str">
        <f t="shared" si="75"/>
        <v>2011-May</v>
      </c>
      <c r="G514">
        <f t="shared" si="76"/>
        <v>6</v>
      </c>
      <c r="H514" t="str">
        <f t="shared" si="77"/>
        <v>Saturday</v>
      </c>
      <c r="I514" t="str">
        <f t="shared" si="78"/>
        <v>FM2</v>
      </c>
      <c r="J514" t="str">
        <f t="shared" si="79"/>
        <v>FQ-1</v>
      </c>
    </row>
    <row r="515" spans="1:10" x14ac:dyDescent="0.25">
      <c r="A515">
        <f t="shared" ref="A515:A578" si="80">IF($O$1+ROW(A514)-1&lt;=$O$3,$O$1+ROW(A514)-1,"")</f>
        <v>40692</v>
      </c>
      <c r="B515">
        <f t="shared" ref="B515:B578" si="81">YEAR(A515)</f>
        <v>2011</v>
      </c>
      <c r="C515">
        <f t="shared" ref="C515:C578" si="82">MONTH(A515)</f>
        <v>5</v>
      </c>
      <c r="D515" t="str">
        <f t="shared" ref="D515:D578" si="83">TEXT(A515,"mmmm")</f>
        <v>May</v>
      </c>
      <c r="E515" t="str">
        <f t="shared" ref="E515:E578" si="84">"Q"&amp;ROUNDUP(MONTH(A515)/3,0)</f>
        <v>Q2</v>
      </c>
      <c r="F515" t="str">
        <f t="shared" ref="F515:F578" si="85">TEXT(A515,"yyyy-mmm")</f>
        <v>2011-May</v>
      </c>
      <c r="G515">
        <f t="shared" ref="G515:G578" si="86">WEEKDAY(A515,2)</f>
        <v>7</v>
      </c>
      <c r="H515" t="str">
        <f t="shared" ref="H515:H578" si="87">TEXT(A515,"dddd")</f>
        <v>Sunday</v>
      </c>
      <c r="I515" t="str">
        <f t="shared" ref="I515:I578" si="88">"FM"&amp;MOD(MONTH(A515)-4,12)+1</f>
        <v>FM2</v>
      </c>
      <c r="J515" t="str">
        <f t="shared" ref="J515:J578" si="89">"FQ-" &amp; INT((MOD(MONTH(A515)-4,12)/3)+1)</f>
        <v>FQ-1</v>
      </c>
    </row>
    <row r="516" spans="1:10" x14ac:dyDescent="0.25">
      <c r="A516">
        <f t="shared" si="80"/>
        <v>40693</v>
      </c>
      <c r="B516">
        <f t="shared" si="81"/>
        <v>2011</v>
      </c>
      <c r="C516">
        <f t="shared" si="82"/>
        <v>5</v>
      </c>
      <c r="D516" t="str">
        <f t="shared" si="83"/>
        <v>May</v>
      </c>
      <c r="E516" t="str">
        <f t="shared" si="84"/>
        <v>Q2</v>
      </c>
      <c r="F516" t="str">
        <f t="shared" si="85"/>
        <v>2011-May</v>
      </c>
      <c r="G516">
        <f t="shared" si="86"/>
        <v>1</v>
      </c>
      <c r="H516" t="str">
        <f t="shared" si="87"/>
        <v>Monday</v>
      </c>
      <c r="I516" t="str">
        <f t="shared" si="88"/>
        <v>FM2</v>
      </c>
      <c r="J516" t="str">
        <f t="shared" si="89"/>
        <v>FQ-1</v>
      </c>
    </row>
    <row r="517" spans="1:10" x14ac:dyDescent="0.25">
      <c r="A517">
        <f t="shared" si="80"/>
        <v>40694</v>
      </c>
      <c r="B517">
        <f t="shared" si="81"/>
        <v>2011</v>
      </c>
      <c r="C517">
        <f t="shared" si="82"/>
        <v>5</v>
      </c>
      <c r="D517" t="str">
        <f t="shared" si="83"/>
        <v>May</v>
      </c>
      <c r="E517" t="str">
        <f t="shared" si="84"/>
        <v>Q2</v>
      </c>
      <c r="F517" t="str">
        <f t="shared" si="85"/>
        <v>2011-May</v>
      </c>
      <c r="G517">
        <f t="shared" si="86"/>
        <v>2</v>
      </c>
      <c r="H517" t="str">
        <f t="shared" si="87"/>
        <v>Tuesday</v>
      </c>
      <c r="I517" t="str">
        <f t="shared" si="88"/>
        <v>FM2</v>
      </c>
      <c r="J517" t="str">
        <f t="shared" si="89"/>
        <v>FQ-1</v>
      </c>
    </row>
    <row r="518" spans="1:10" x14ac:dyDescent="0.25">
      <c r="A518">
        <f t="shared" si="80"/>
        <v>40695</v>
      </c>
      <c r="B518">
        <f t="shared" si="81"/>
        <v>2011</v>
      </c>
      <c r="C518">
        <f t="shared" si="82"/>
        <v>6</v>
      </c>
      <c r="D518" t="str">
        <f t="shared" si="83"/>
        <v>June</v>
      </c>
      <c r="E518" t="str">
        <f t="shared" si="84"/>
        <v>Q2</v>
      </c>
      <c r="F518" t="str">
        <f t="shared" si="85"/>
        <v>2011-Jun</v>
      </c>
      <c r="G518">
        <f t="shared" si="86"/>
        <v>3</v>
      </c>
      <c r="H518" t="str">
        <f t="shared" si="87"/>
        <v>Wednesday</v>
      </c>
      <c r="I518" t="str">
        <f t="shared" si="88"/>
        <v>FM3</v>
      </c>
      <c r="J518" t="str">
        <f t="shared" si="89"/>
        <v>FQ-1</v>
      </c>
    </row>
    <row r="519" spans="1:10" x14ac:dyDescent="0.25">
      <c r="A519">
        <f t="shared" si="80"/>
        <v>40696</v>
      </c>
      <c r="B519">
        <f t="shared" si="81"/>
        <v>2011</v>
      </c>
      <c r="C519">
        <f t="shared" si="82"/>
        <v>6</v>
      </c>
      <c r="D519" t="str">
        <f t="shared" si="83"/>
        <v>June</v>
      </c>
      <c r="E519" t="str">
        <f t="shared" si="84"/>
        <v>Q2</v>
      </c>
      <c r="F519" t="str">
        <f t="shared" si="85"/>
        <v>2011-Jun</v>
      </c>
      <c r="G519">
        <f t="shared" si="86"/>
        <v>4</v>
      </c>
      <c r="H519" t="str">
        <f t="shared" si="87"/>
        <v>Thursday</v>
      </c>
      <c r="I519" t="str">
        <f t="shared" si="88"/>
        <v>FM3</v>
      </c>
      <c r="J519" t="str">
        <f t="shared" si="89"/>
        <v>FQ-1</v>
      </c>
    </row>
    <row r="520" spans="1:10" x14ac:dyDescent="0.25">
      <c r="A520">
        <f t="shared" si="80"/>
        <v>40697</v>
      </c>
      <c r="B520">
        <f t="shared" si="81"/>
        <v>2011</v>
      </c>
      <c r="C520">
        <f t="shared" si="82"/>
        <v>6</v>
      </c>
      <c r="D520" t="str">
        <f t="shared" si="83"/>
        <v>June</v>
      </c>
      <c r="E520" t="str">
        <f t="shared" si="84"/>
        <v>Q2</v>
      </c>
      <c r="F520" t="str">
        <f t="shared" si="85"/>
        <v>2011-Jun</v>
      </c>
      <c r="G520">
        <f t="shared" si="86"/>
        <v>5</v>
      </c>
      <c r="H520" t="str">
        <f t="shared" si="87"/>
        <v>Friday</v>
      </c>
      <c r="I520" t="str">
        <f t="shared" si="88"/>
        <v>FM3</v>
      </c>
      <c r="J520" t="str">
        <f t="shared" si="89"/>
        <v>FQ-1</v>
      </c>
    </row>
    <row r="521" spans="1:10" x14ac:dyDescent="0.25">
      <c r="A521">
        <f t="shared" si="80"/>
        <v>40698</v>
      </c>
      <c r="B521">
        <f t="shared" si="81"/>
        <v>2011</v>
      </c>
      <c r="C521">
        <f t="shared" si="82"/>
        <v>6</v>
      </c>
      <c r="D521" t="str">
        <f t="shared" si="83"/>
        <v>June</v>
      </c>
      <c r="E521" t="str">
        <f t="shared" si="84"/>
        <v>Q2</v>
      </c>
      <c r="F521" t="str">
        <f t="shared" si="85"/>
        <v>2011-Jun</v>
      </c>
      <c r="G521">
        <f t="shared" si="86"/>
        <v>6</v>
      </c>
      <c r="H521" t="str">
        <f t="shared" si="87"/>
        <v>Saturday</v>
      </c>
      <c r="I521" t="str">
        <f t="shared" si="88"/>
        <v>FM3</v>
      </c>
      <c r="J521" t="str">
        <f t="shared" si="89"/>
        <v>FQ-1</v>
      </c>
    </row>
    <row r="522" spans="1:10" x14ac:dyDescent="0.25">
      <c r="A522">
        <f t="shared" si="80"/>
        <v>40699</v>
      </c>
      <c r="B522">
        <f t="shared" si="81"/>
        <v>2011</v>
      </c>
      <c r="C522">
        <f t="shared" si="82"/>
        <v>6</v>
      </c>
      <c r="D522" t="str">
        <f t="shared" si="83"/>
        <v>June</v>
      </c>
      <c r="E522" t="str">
        <f t="shared" si="84"/>
        <v>Q2</v>
      </c>
      <c r="F522" t="str">
        <f t="shared" si="85"/>
        <v>2011-Jun</v>
      </c>
      <c r="G522">
        <f t="shared" si="86"/>
        <v>7</v>
      </c>
      <c r="H522" t="str">
        <f t="shared" si="87"/>
        <v>Sunday</v>
      </c>
      <c r="I522" t="str">
        <f t="shared" si="88"/>
        <v>FM3</v>
      </c>
      <c r="J522" t="str">
        <f t="shared" si="89"/>
        <v>FQ-1</v>
      </c>
    </row>
    <row r="523" spans="1:10" x14ac:dyDescent="0.25">
      <c r="A523">
        <f t="shared" si="80"/>
        <v>40700</v>
      </c>
      <c r="B523">
        <f t="shared" si="81"/>
        <v>2011</v>
      </c>
      <c r="C523">
        <f t="shared" si="82"/>
        <v>6</v>
      </c>
      <c r="D523" t="str">
        <f t="shared" si="83"/>
        <v>June</v>
      </c>
      <c r="E523" t="str">
        <f t="shared" si="84"/>
        <v>Q2</v>
      </c>
      <c r="F523" t="str">
        <f t="shared" si="85"/>
        <v>2011-Jun</v>
      </c>
      <c r="G523">
        <f t="shared" si="86"/>
        <v>1</v>
      </c>
      <c r="H523" t="str">
        <f t="shared" si="87"/>
        <v>Monday</v>
      </c>
      <c r="I523" t="str">
        <f t="shared" si="88"/>
        <v>FM3</v>
      </c>
      <c r="J523" t="str">
        <f t="shared" si="89"/>
        <v>FQ-1</v>
      </c>
    </row>
    <row r="524" spans="1:10" x14ac:dyDescent="0.25">
      <c r="A524">
        <f t="shared" si="80"/>
        <v>40701</v>
      </c>
      <c r="B524">
        <f t="shared" si="81"/>
        <v>2011</v>
      </c>
      <c r="C524">
        <f t="shared" si="82"/>
        <v>6</v>
      </c>
      <c r="D524" t="str">
        <f t="shared" si="83"/>
        <v>June</v>
      </c>
      <c r="E524" t="str">
        <f t="shared" si="84"/>
        <v>Q2</v>
      </c>
      <c r="F524" t="str">
        <f t="shared" si="85"/>
        <v>2011-Jun</v>
      </c>
      <c r="G524">
        <f t="shared" si="86"/>
        <v>2</v>
      </c>
      <c r="H524" t="str">
        <f t="shared" si="87"/>
        <v>Tuesday</v>
      </c>
      <c r="I524" t="str">
        <f t="shared" si="88"/>
        <v>FM3</v>
      </c>
      <c r="J524" t="str">
        <f t="shared" si="89"/>
        <v>FQ-1</v>
      </c>
    </row>
    <row r="525" spans="1:10" x14ac:dyDescent="0.25">
      <c r="A525">
        <f t="shared" si="80"/>
        <v>40702</v>
      </c>
      <c r="B525">
        <f t="shared" si="81"/>
        <v>2011</v>
      </c>
      <c r="C525">
        <f t="shared" si="82"/>
        <v>6</v>
      </c>
      <c r="D525" t="str">
        <f t="shared" si="83"/>
        <v>June</v>
      </c>
      <c r="E525" t="str">
        <f t="shared" si="84"/>
        <v>Q2</v>
      </c>
      <c r="F525" t="str">
        <f t="shared" si="85"/>
        <v>2011-Jun</v>
      </c>
      <c r="G525">
        <f t="shared" si="86"/>
        <v>3</v>
      </c>
      <c r="H525" t="str">
        <f t="shared" si="87"/>
        <v>Wednesday</v>
      </c>
      <c r="I525" t="str">
        <f t="shared" si="88"/>
        <v>FM3</v>
      </c>
      <c r="J525" t="str">
        <f t="shared" si="89"/>
        <v>FQ-1</v>
      </c>
    </row>
    <row r="526" spans="1:10" x14ac:dyDescent="0.25">
      <c r="A526">
        <f t="shared" si="80"/>
        <v>40703</v>
      </c>
      <c r="B526">
        <f t="shared" si="81"/>
        <v>2011</v>
      </c>
      <c r="C526">
        <f t="shared" si="82"/>
        <v>6</v>
      </c>
      <c r="D526" t="str">
        <f t="shared" si="83"/>
        <v>June</v>
      </c>
      <c r="E526" t="str">
        <f t="shared" si="84"/>
        <v>Q2</v>
      </c>
      <c r="F526" t="str">
        <f t="shared" si="85"/>
        <v>2011-Jun</v>
      </c>
      <c r="G526">
        <f t="shared" si="86"/>
        <v>4</v>
      </c>
      <c r="H526" t="str">
        <f t="shared" si="87"/>
        <v>Thursday</v>
      </c>
      <c r="I526" t="str">
        <f t="shared" si="88"/>
        <v>FM3</v>
      </c>
      <c r="J526" t="str">
        <f t="shared" si="89"/>
        <v>FQ-1</v>
      </c>
    </row>
    <row r="527" spans="1:10" x14ac:dyDescent="0.25">
      <c r="A527">
        <f t="shared" si="80"/>
        <v>40704</v>
      </c>
      <c r="B527">
        <f t="shared" si="81"/>
        <v>2011</v>
      </c>
      <c r="C527">
        <f t="shared" si="82"/>
        <v>6</v>
      </c>
      <c r="D527" t="str">
        <f t="shared" si="83"/>
        <v>June</v>
      </c>
      <c r="E527" t="str">
        <f t="shared" si="84"/>
        <v>Q2</v>
      </c>
      <c r="F527" t="str">
        <f t="shared" si="85"/>
        <v>2011-Jun</v>
      </c>
      <c r="G527">
        <f t="shared" si="86"/>
        <v>5</v>
      </c>
      <c r="H527" t="str">
        <f t="shared" si="87"/>
        <v>Friday</v>
      </c>
      <c r="I527" t="str">
        <f t="shared" si="88"/>
        <v>FM3</v>
      </c>
      <c r="J527" t="str">
        <f t="shared" si="89"/>
        <v>FQ-1</v>
      </c>
    </row>
    <row r="528" spans="1:10" x14ac:dyDescent="0.25">
      <c r="A528">
        <f t="shared" si="80"/>
        <v>40705</v>
      </c>
      <c r="B528">
        <f t="shared" si="81"/>
        <v>2011</v>
      </c>
      <c r="C528">
        <f t="shared" si="82"/>
        <v>6</v>
      </c>
      <c r="D528" t="str">
        <f t="shared" si="83"/>
        <v>June</v>
      </c>
      <c r="E528" t="str">
        <f t="shared" si="84"/>
        <v>Q2</v>
      </c>
      <c r="F528" t="str">
        <f t="shared" si="85"/>
        <v>2011-Jun</v>
      </c>
      <c r="G528">
        <f t="shared" si="86"/>
        <v>6</v>
      </c>
      <c r="H528" t="str">
        <f t="shared" si="87"/>
        <v>Saturday</v>
      </c>
      <c r="I528" t="str">
        <f t="shared" si="88"/>
        <v>FM3</v>
      </c>
      <c r="J528" t="str">
        <f t="shared" si="89"/>
        <v>FQ-1</v>
      </c>
    </row>
    <row r="529" spans="1:10" x14ac:dyDescent="0.25">
      <c r="A529">
        <f t="shared" si="80"/>
        <v>40706</v>
      </c>
      <c r="B529">
        <f t="shared" si="81"/>
        <v>2011</v>
      </c>
      <c r="C529">
        <f t="shared" si="82"/>
        <v>6</v>
      </c>
      <c r="D529" t="str">
        <f t="shared" si="83"/>
        <v>June</v>
      </c>
      <c r="E529" t="str">
        <f t="shared" si="84"/>
        <v>Q2</v>
      </c>
      <c r="F529" t="str">
        <f t="shared" si="85"/>
        <v>2011-Jun</v>
      </c>
      <c r="G529">
        <f t="shared" si="86"/>
        <v>7</v>
      </c>
      <c r="H529" t="str">
        <f t="shared" si="87"/>
        <v>Sunday</v>
      </c>
      <c r="I529" t="str">
        <f t="shared" si="88"/>
        <v>FM3</v>
      </c>
      <c r="J529" t="str">
        <f t="shared" si="89"/>
        <v>FQ-1</v>
      </c>
    </row>
    <row r="530" spans="1:10" x14ac:dyDescent="0.25">
      <c r="A530">
        <f t="shared" si="80"/>
        <v>40707</v>
      </c>
      <c r="B530">
        <f t="shared" si="81"/>
        <v>2011</v>
      </c>
      <c r="C530">
        <f t="shared" si="82"/>
        <v>6</v>
      </c>
      <c r="D530" t="str">
        <f t="shared" si="83"/>
        <v>June</v>
      </c>
      <c r="E530" t="str">
        <f t="shared" si="84"/>
        <v>Q2</v>
      </c>
      <c r="F530" t="str">
        <f t="shared" si="85"/>
        <v>2011-Jun</v>
      </c>
      <c r="G530">
        <f t="shared" si="86"/>
        <v>1</v>
      </c>
      <c r="H530" t="str">
        <f t="shared" si="87"/>
        <v>Monday</v>
      </c>
      <c r="I530" t="str">
        <f t="shared" si="88"/>
        <v>FM3</v>
      </c>
      <c r="J530" t="str">
        <f t="shared" si="89"/>
        <v>FQ-1</v>
      </c>
    </row>
    <row r="531" spans="1:10" x14ac:dyDescent="0.25">
      <c r="A531">
        <f t="shared" si="80"/>
        <v>40708</v>
      </c>
      <c r="B531">
        <f t="shared" si="81"/>
        <v>2011</v>
      </c>
      <c r="C531">
        <f t="shared" si="82"/>
        <v>6</v>
      </c>
      <c r="D531" t="str">
        <f t="shared" si="83"/>
        <v>June</v>
      </c>
      <c r="E531" t="str">
        <f t="shared" si="84"/>
        <v>Q2</v>
      </c>
      <c r="F531" t="str">
        <f t="shared" si="85"/>
        <v>2011-Jun</v>
      </c>
      <c r="G531">
        <f t="shared" si="86"/>
        <v>2</v>
      </c>
      <c r="H531" t="str">
        <f t="shared" si="87"/>
        <v>Tuesday</v>
      </c>
      <c r="I531" t="str">
        <f t="shared" si="88"/>
        <v>FM3</v>
      </c>
      <c r="J531" t="str">
        <f t="shared" si="89"/>
        <v>FQ-1</v>
      </c>
    </row>
    <row r="532" spans="1:10" x14ac:dyDescent="0.25">
      <c r="A532">
        <f t="shared" si="80"/>
        <v>40709</v>
      </c>
      <c r="B532">
        <f t="shared" si="81"/>
        <v>2011</v>
      </c>
      <c r="C532">
        <f t="shared" si="82"/>
        <v>6</v>
      </c>
      <c r="D532" t="str">
        <f t="shared" si="83"/>
        <v>June</v>
      </c>
      <c r="E532" t="str">
        <f t="shared" si="84"/>
        <v>Q2</v>
      </c>
      <c r="F532" t="str">
        <f t="shared" si="85"/>
        <v>2011-Jun</v>
      </c>
      <c r="G532">
        <f t="shared" si="86"/>
        <v>3</v>
      </c>
      <c r="H532" t="str">
        <f t="shared" si="87"/>
        <v>Wednesday</v>
      </c>
      <c r="I532" t="str">
        <f t="shared" si="88"/>
        <v>FM3</v>
      </c>
      <c r="J532" t="str">
        <f t="shared" si="89"/>
        <v>FQ-1</v>
      </c>
    </row>
    <row r="533" spans="1:10" x14ac:dyDescent="0.25">
      <c r="A533">
        <f t="shared" si="80"/>
        <v>40710</v>
      </c>
      <c r="B533">
        <f t="shared" si="81"/>
        <v>2011</v>
      </c>
      <c r="C533">
        <f t="shared" si="82"/>
        <v>6</v>
      </c>
      <c r="D533" t="str">
        <f t="shared" si="83"/>
        <v>June</v>
      </c>
      <c r="E533" t="str">
        <f t="shared" si="84"/>
        <v>Q2</v>
      </c>
      <c r="F533" t="str">
        <f t="shared" si="85"/>
        <v>2011-Jun</v>
      </c>
      <c r="G533">
        <f t="shared" si="86"/>
        <v>4</v>
      </c>
      <c r="H533" t="str">
        <f t="shared" si="87"/>
        <v>Thursday</v>
      </c>
      <c r="I533" t="str">
        <f t="shared" si="88"/>
        <v>FM3</v>
      </c>
      <c r="J533" t="str">
        <f t="shared" si="89"/>
        <v>FQ-1</v>
      </c>
    </row>
    <row r="534" spans="1:10" x14ac:dyDescent="0.25">
      <c r="A534">
        <f t="shared" si="80"/>
        <v>40711</v>
      </c>
      <c r="B534">
        <f t="shared" si="81"/>
        <v>2011</v>
      </c>
      <c r="C534">
        <f t="shared" si="82"/>
        <v>6</v>
      </c>
      <c r="D534" t="str">
        <f t="shared" si="83"/>
        <v>June</v>
      </c>
      <c r="E534" t="str">
        <f t="shared" si="84"/>
        <v>Q2</v>
      </c>
      <c r="F534" t="str">
        <f t="shared" si="85"/>
        <v>2011-Jun</v>
      </c>
      <c r="G534">
        <f t="shared" si="86"/>
        <v>5</v>
      </c>
      <c r="H534" t="str">
        <f t="shared" si="87"/>
        <v>Friday</v>
      </c>
      <c r="I534" t="str">
        <f t="shared" si="88"/>
        <v>FM3</v>
      </c>
      <c r="J534" t="str">
        <f t="shared" si="89"/>
        <v>FQ-1</v>
      </c>
    </row>
    <row r="535" spans="1:10" x14ac:dyDescent="0.25">
      <c r="A535">
        <f t="shared" si="80"/>
        <v>40712</v>
      </c>
      <c r="B535">
        <f t="shared" si="81"/>
        <v>2011</v>
      </c>
      <c r="C535">
        <f t="shared" si="82"/>
        <v>6</v>
      </c>
      <c r="D535" t="str">
        <f t="shared" si="83"/>
        <v>June</v>
      </c>
      <c r="E535" t="str">
        <f t="shared" si="84"/>
        <v>Q2</v>
      </c>
      <c r="F535" t="str">
        <f t="shared" si="85"/>
        <v>2011-Jun</v>
      </c>
      <c r="G535">
        <f t="shared" si="86"/>
        <v>6</v>
      </c>
      <c r="H535" t="str">
        <f t="shared" si="87"/>
        <v>Saturday</v>
      </c>
      <c r="I535" t="str">
        <f t="shared" si="88"/>
        <v>FM3</v>
      </c>
      <c r="J535" t="str">
        <f t="shared" si="89"/>
        <v>FQ-1</v>
      </c>
    </row>
    <row r="536" spans="1:10" x14ac:dyDescent="0.25">
      <c r="A536">
        <f t="shared" si="80"/>
        <v>40713</v>
      </c>
      <c r="B536">
        <f t="shared" si="81"/>
        <v>2011</v>
      </c>
      <c r="C536">
        <f t="shared" si="82"/>
        <v>6</v>
      </c>
      <c r="D536" t="str">
        <f t="shared" si="83"/>
        <v>June</v>
      </c>
      <c r="E536" t="str">
        <f t="shared" si="84"/>
        <v>Q2</v>
      </c>
      <c r="F536" t="str">
        <f t="shared" si="85"/>
        <v>2011-Jun</v>
      </c>
      <c r="G536">
        <f t="shared" si="86"/>
        <v>7</v>
      </c>
      <c r="H536" t="str">
        <f t="shared" si="87"/>
        <v>Sunday</v>
      </c>
      <c r="I536" t="str">
        <f t="shared" si="88"/>
        <v>FM3</v>
      </c>
      <c r="J536" t="str">
        <f t="shared" si="89"/>
        <v>FQ-1</v>
      </c>
    </row>
    <row r="537" spans="1:10" x14ac:dyDescent="0.25">
      <c r="A537">
        <f t="shared" si="80"/>
        <v>40714</v>
      </c>
      <c r="B537">
        <f t="shared" si="81"/>
        <v>2011</v>
      </c>
      <c r="C537">
        <f t="shared" si="82"/>
        <v>6</v>
      </c>
      <c r="D537" t="str">
        <f t="shared" si="83"/>
        <v>June</v>
      </c>
      <c r="E537" t="str">
        <f t="shared" si="84"/>
        <v>Q2</v>
      </c>
      <c r="F537" t="str">
        <f t="shared" si="85"/>
        <v>2011-Jun</v>
      </c>
      <c r="G537">
        <f t="shared" si="86"/>
        <v>1</v>
      </c>
      <c r="H537" t="str">
        <f t="shared" si="87"/>
        <v>Monday</v>
      </c>
      <c r="I537" t="str">
        <f t="shared" si="88"/>
        <v>FM3</v>
      </c>
      <c r="J537" t="str">
        <f t="shared" si="89"/>
        <v>FQ-1</v>
      </c>
    </row>
    <row r="538" spans="1:10" x14ac:dyDescent="0.25">
      <c r="A538">
        <f t="shared" si="80"/>
        <v>40715</v>
      </c>
      <c r="B538">
        <f t="shared" si="81"/>
        <v>2011</v>
      </c>
      <c r="C538">
        <f t="shared" si="82"/>
        <v>6</v>
      </c>
      <c r="D538" t="str">
        <f t="shared" si="83"/>
        <v>June</v>
      </c>
      <c r="E538" t="str">
        <f t="shared" si="84"/>
        <v>Q2</v>
      </c>
      <c r="F538" t="str">
        <f t="shared" si="85"/>
        <v>2011-Jun</v>
      </c>
      <c r="G538">
        <f t="shared" si="86"/>
        <v>2</v>
      </c>
      <c r="H538" t="str">
        <f t="shared" si="87"/>
        <v>Tuesday</v>
      </c>
      <c r="I538" t="str">
        <f t="shared" si="88"/>
        <v>FM3</v>
      </c>
      <c r="J538" t="str">
        <f t="shared" si="89"/>
        <v>FQ-1</v>
      </c>
    </row>
    <row r="539" spans="1:10" x14ac:dyDescent="0.25">
      <c r="A539">
        <f t="shared" si="80"/>
        <v>40716</v>
      </c>
      <c r="B539">
        <f t="shared" si="81"/>
        <v>2011</v>
      </c>
      <c r="C539">
        <f t="shared" si="82"/>
        <v>6</v>
      </c>
      <c r="D539" t="str">
        <f t="shared" si="83"/>
        <v>June</v>
      </c>
      <c r="E539" t="str">
        <f t="shared" si="84"/>
        <v>Q2</v>
      </c>
      <c r="F539" t="str">
        <f t="shared" si="85"/>
        <v>2011-Jun</v>
      </c>
      <c r="G539">
        <f t="shared" si="86"/>
        <v>3</v>
      </c>
      <c r="H539" t="str">
        <f t="shared" si="87"/>
        <v>Wednesday</v>
      </c>
      <c r="I539" t="str">
        <f t="shared" si="88"/>
        <v>FM3</v>
      </c>
      <c r="J539" t="str">
        <f t="shared" si="89"/>
        <v>FQ-1</v>
      </c>
    </row>
    <row r="540" spans="1:10" x14ac:dyDescent="0.25">
      <c r="A540">
        <f t="shared" si="80"/>
        <v>40717</v>
      </c>
      <c r="B540">
        <f t="shared" si="81"/>
        <v>2011</v>
      </c>
      <c r="C540">
        <f t="shared" si="82"/>
        <v>6</v>
      </c>
      <c r="D540" t="str">
        <f t="shared" si="83"/>
        <v>June</v>
      </c>
      <c r="E540" t="str">
        <f t="shared" si="84"/>
        <v>Q2</v>
      </c>
      <c r="F540" t="str">
        <f t="shared" si="85"/>
        <v>2011-Jun</v>
      </c>
      <c r="G540">
        <f t="shared" si="86"/>
        <v>4</v>
      </c>
      <c r="H540" t="str">
        <f t="shared" si="87"/>
        <v>Thursday</v>
      </c>
      <c r="I540" t="str">
        <f t="shared" si="88"/>
        <v>FM3</v>
      </c>
      <c r="J540" t="str">
        <f t="shared" si="89"/>
        <v>FQ-1</v>
      </c>
    </row>
    <row r="541" spans="1:10" x14ac:dyDescent="0.25">
      <c r="A541">
        <f t="shared" si="80"/>
        <v>40718</v>
      </c>
      <c r="B541">
        <f t="shared" si="81"/>
        <v>2011</v>
      </c>
      <c r="C541">
        <f t="shared" si="82"/>
        <v>6</v>
      </c>
      <c r="D541" t="str">
        <f t="shared" si="83"/>
        <v>June</v>
      </c>
      <c r="E541" t="str">
        <f t="shared" si="84"/>
        <v>Q2</v>
      </c>
      <c r="F541" t="str">
        <f t="shared" si="85"/>
        <v>2011-Jun</v>
      </c>
      <c r="G541">
        <f t="shared" si="86"/>
        <v>5</v>
      </c>
      <c r="H541" t="str">
        <f t="shared" si="87"/>
        <v>Friday</v>
      </c>
      <c r="I541" t="str">
        <f t="shared" si="88"/>
        <v>FM3</v>
      </c>
      <c r="J541" t="str">
        <f t="shared" si="89"/>
        <v>FQ-1</v>
      </c>
    </row>
    <row r="542" spans="1:10" x14ac:dyDescent="0.25">
      <c r="A542">
        <f t="shared" si="80"/>
        <v>40719</v>
      </c>
      <c r="B542">
        <f t="shared" si="81"/>
        <v>2011</v>
      </c>
      <c r="C542">
        <f t="shared" si="82"/>
        <v>6</v>
      </c>
      <c r="D542" t="str">
        <f t="shared" si="83"/>
        <v>June</v>
      </c>
      <c r="E542" t="str">
        <f t="shared" si="84"/>
        <v>Q2</v>
      </c>
      <c r="F542" t="str">
        <f t="shared" si="85"/>
        <v>2011-Jun</v>
      </c>
      <c r="G542">
        <f t="shared" si="86"/>
        <v>6</v>
      </c>
      <c r="H542" t="str">
        <f t="shared" si="87"/>
        <v>Saturday</v>
      </c>
      <c r="I542" t="str">
        <f t="shared" si="88"/>
        <v>FM3</v>
      </c>
      <c r="J542" t="str">
        <f t="shared" si="89"/>
        <v>FQ-1</v>
      </c>
    </row>
    <row r="543" spans="1:10" x14ac:dyDescent="0.25">
      <c r="A543">
        <f t="shared" si="80"/>
        <v>40720</v>
      </c>
      <c r="B543">
        <f t="shared" si="81"/>
        <v>2011</v>
      </c>
      <c r="C543">
        <f t="shared" si="82"/>
        <v>6</v>
      </c>
      <c r="D543" t="str">
        <f t="shared" si="83"/>
        <v>June</v>
      </c>
      <c r="E543" t="str">
        <f t="shared" si="84"/>
        <v>Q2</v>
      </c>
      <c r="F543" t="str">
        <f t="shared" si="85"/>
        <v>2011-Jun</v>
      </c>
      <c r="G543">
        <f t="shared" si="86"/>
        <v>7</v>
      </c>
      <c r="H543" t="str">
        <f t="shared" si="87"/>
        <v>Sunday</v>
      </c>
      <c r="I543" t="str">
        <f t="shared" si="88"/>
        <v>FM3</v>
      </c>
      <c r="J543" t="str">
        <f t="shared" si="89"/>
        <v>FQ-1</v>
      </c>
    </row>
    <row r="544" spans="1:10" x14ac:dyDescent="0.25">
      <c r="A544">
        <f t="shared" si="80"/>
        <v>40721</v>
      </c>
      <c r="B544">
        <f t="shared" si="81"/>
        <v>2011</v>
      </c>
      <c r="C544">
        <f t="shared" si="82"/>
        <v>6</v>
      </c>
      <c r="D544" t="str">
        <f t="shared" si="83"/>
        <v>June</v>
      </c>
      <c r="E544" t="str">
        <f t="shared" si="84"/>
        <v>Q2</v>
      </c>
      <c r="F544" t="str">
        <f t="shared" si="85"/>
        <v>2011-Jun</v>
      </c>
      <c r="G544">
        <f t="shared" si="86"/>
        <v>1</v>
      </c>
      <c r="H544" t="str">
        <f t="shared" si="87"/>
        <v>Monday</v>
      </c>
      <c r="I544" t="str">
        <f t="shared" si="88"/>
        <v>FM3</v>
      </c>
      <c r="J544" t="str">
        <f t="shared" si="89"/>
        <v>FQ-1</v>
      </c>
    </row>
    <row r="545" spans="1:10" x14ac:dyDescent="0.25">
      <c r="A545">
        <f t="shared" si="80"/>
        <v>40722</v>
      </c>
      <c r="B545">
        <f t="shared" si="81"/>
        <v>2011</v>
      </c>
      <c r="C545">
        <f t="shared" si="82"/>
        <v>6</v>
      </c>
      <c r="D545" t="str">
        <f t="shared" si="83"/>
        <v>June</v>
      </c>
      <c r="E545" t="str">
        <f t="shared" si="84"/>
        <v>Q2</v>
      </c>
      <c r="F545" t="str">
        <f t="shared" si="85"/>
        <v>2011-Jun</v>
      </c>
      <c r="G545">
        <f t="shared" si="86"/>
        <v>2</v>
      </c>
      <c r="H545" t="str">
        <f t="shared" si="87"/>
        <v>Tuesday</v>
      </c>
      <c r="I545" t="str">
        <f t="shared" si="88"/>
        <v>FM3</v>
      </c>
      <c r="J545" t="str">
        <f t="shared" si="89"/>
        <v>FQ-1</v>
      </c>
    </row>
    <row r="546" spans="1:10" x14ac:dyDescent="0.25">
      <c r="A546">
        <f t="shared" si="80"/>
        <v>40723</v>
      </c>
      <c r="B546">
        <f t="shared" si="81"/>
        <v>2011</v>
      </c>
      <c r="C546">
        <f t="shared" si="82"/>
        <v>6</v>
      </c>
      <c r="D546" t="str">
        <f t="shared" si="83"/>
        <v>June</v>
      </c>
      <c r="E546" t="str">
        <f t="shared" si="84"/>
        <v>Q2</v>
      </c>
      <c r="F546" t="str">
        <f t="shared" si="85"/>
        <v>2011-Jun</v>
      </c>
      <c r="G546">
        <f t="shared" si="86"/>
        <v>3</v>
      </c>
      <c r="H546" t="str">
        <f t="shared" si="87"/>
        <v>Wednesday</v>
      </c>
      <c r="I546" t="str">
        <f t="shared" si="88"/>
        <v>FM3</v>
      </c>
      <c r="J546" t="str">
        <f t="shared" si="89"/>
        <v>FQ-1</v>
      </c>
    </row>
    <row r="547" spans="1:10" x14ac:dyDescent="0.25">
      <c r="A547">
        <f t="shared" si="80"/>
        <v>40724</v>
      </c>
      <c r="B547">
        <f t="shared" si="81"/>
        <v>2011</v>
      </c>
      <c r="C547">
        <f t="shared" si="82"/>
        <v>6</v>
      </c>
      <c r="D547" t="str">
        <f t="shared" si="83"/>
        <v>June</v>
      </c>
      <c r="E547" t="str">
        <f t="shared" si="84"/>
        <v>Q2</v>
      </c>
      <c r="F547" t="str">
        <f t="shared" si="85"/>
        <v>2011-Jun</v>
      </c>
      <c r="G547">
        <f t="shared" si="86"/>
        <v>4</v>
      </c>
      <c r="H547" t="str">
        <f t="shared" si="87"/>
        <v>Thursday</v>
      </c>
      <c r="I547" t="str">
        <f t="shared" si="88"/>
        <v>FM3</v>
      </c>
      <c r="J547" t="str">
        <f t="shared" si="89"/>
        <v>FQ-1</v>
      </c>
    </row>
    <row r="548" spans="1:10" x14ac:dyDescent="0.25">
      <c r="A548">
        <f t="shared" si="80"/>
        <v>40725</v>
      </c>
      <c r="B548">
        <f t="shared" si="81"/>
        <v>2011</v>
      </c>
      <c r="C548">
        <f t="shared" si="82"/>
        <v>7</v>
      </c>
      <c r="D548" t="str">
        <f t="shared" si="83"/>
        <v>July</v>
      </c>
      <c r="E548" t="str">
        <f t="shared" si="84"/>
        <v>Q3</v>
      </c>
      <c r="F548" t="str">
        <f t="shared" si="85"/>
        <v>2011-Jul</v>
      </c>
      <c r="G548">
        <f t="shared" si="86"/>
        <v>5</v>
      </c>
      <c r="H548" t="str">
        <f t="shared" si="87"/>
        <v>Friday</v>
      </c>
      <c r="I548" t="str">
        <f t="shared" si="88"/>
        <v>FM4</v>
      </c>
      <c r="J548" t="str">
        <f t="shared" si="89"/>
        <v>FQ-2</v>
      </c>
    </row>
    <row r="549" spans="1:10" x14ac:dyDescent="0.25">
      <c r="A549">
        <f t="shared" si="80"/>
        <v>40726</v>
      </c>
      <c r="B549">
        <f t="shared" si="81"/>
        <v>2011</v>
      </c>
      <c r="C549">
        <f t="shared" si="82"/>
        <v>7</v>
      </c>
      <c r="D549" t="str">
        <f t="shared" si="83"/>
        <v>July</v>
      </c>
      <c r="E549" t="str">
        <f t="shared" si="84"/>
        <v>Q3</v>
      </c>
      <c r="F549" t="str">
        <f t="shared" si="85"/>
        <v>2011-Jul</v>
      </c>
      <c r="G549">
        <f t="shared" si="86"/>
        <v>6</v>
      </c>
      <c r="H549" t="str">
        <f t="shared" si="87"/>
        <v>Saturday</v>
      </c>
      <c r="I549" t="str">
        <f t="shared" si="88"/>
        <v>FM4</v>
      </c>
      <c r="J549" t="str">
        <f t="shared" si="89"/>
        <v>FQ-2</v>
      </c>
    </row>
    <row r="550" spans="1:10" x14ac:dyDescent="0.25">
      <c r="A550">
        <f t="shared" si="80"/>
        <v>40727</v>
      </c>
      <c r="B550">
        <f t="shared" si="81"/>
        <v>2011</v>
      </c>
      <c r="C550">
        <f t="shared" si="82"/>
        <v>7</v>
      </c>
      <c r="D550" t="str">
        <f t="shared" si="83"/>
        <v>July</v>
      </c>
      <c r="E550" t="str">
        <f t="shared" si="84"/>
        <v>Q3</v>
      </c>
      <c r="F550" t="str">
        <f t="shared" si="85"/>
        <v>2011-Jul</v>
      </c>
      <c r="G550">
        <f t="shared" si="86"/>
        <v>7</v>
      </c>
      <c r="H550" t="str">
        <f t="shared" si="87"/>
        <v>Sunday</v>
      </c>
      <c r="I550" t="str">
        <f t="shared" si="88"/>
        <v>FM4</v>
      </c>
      <c r="J550" t="str">
        <f t="shared" si="89"/>
        <v>FQ-2</v>
      </c>
    </row>
    <row r="551" spans="1:10" x14ac:dyDescent="0.25">
      <c r="A551">
        <f t="shared" si="80"/>
        <v>40728</v>
      </c>
      <c r="B551">
        <f t="shared" si="81"/>
        <v>2011</v>
      </c>
      <c r="C551">
        <f t="shared" si="82"/>
        <v>7</v>
      </c>
      <c r="D551" t="str">
        <f t="shared" si="83"/>
        <v>July</v>
      </c>
      <c r="E551" t="str">
        <f t="shared" si="84"/>
        <v>Q3</v>
      </c>
      <c r="F551" t="str">
        <f t="shared" si="85"/>
        <v>2011-Jul</v>
      </c>
      <c r="G551">
        <f t="shared" si="86"/>
        <v>1</v>
      </c>
      <c r="H551" t="str">
        <f t="shared" si="87"/>
        <v>Monday</v>
      </c>
      <c r="I551" t="str">
        <f t="shared" si="88"/>
        <v>FM4</v>
      </c>
      <c r="J551" t="str">
        <f t="shared" si="89"/>
        <v>FQ-2</v>
      </c>
    </row>
    <row r="552" spans="1:10" x14ac:dyDescent="0.25">
      <c r="A552">
        <f t="shared" si="80"/>
        <v>40729</v>
      </c>
      <c r="B552">
        <f t="shared" si="81"/>
        <v>2011</v>
      </c>
      <c r="C552">
        <f t="shared" si="82"/>
        <v>7</v>
      </c>
      <c r="D552" t="str">
        <f t="shared" si="83"/>
        <v>July</v>
      </c>
      <c r="E552" t="str">
        <f t="shared" si="84"/>
        <v>Q3</v>
      </c>
      <c r="F552" t="str">
        <f t="shared" si="85"/>
        <v>2011-Jul</v>
      </c>
      <c r="G552">
        <f t="shared" si="86"/>
        <v>2</v>
      </c>
      <c r="H552" t="str">
        <f t="shared" si="87"/>
        <v>Tuesday</v>
      </c>
      <c r="I552" t="str">
        <f t="shared" si="88"/>
        <v>FM4</v>
      </c>
      <c r="J552" t="str">
        <f t="shared" si="89"/>
        <v>FQ-2</v>
      </c>
    </row>
    <row r="553" spans="1:10" x14ac:dyDescent="0.25">
      <c r="A553">
        <f t="shared" si="80"/>
        <v>40730</v>
      </c>
      <c r="B553">
        <f t="shared" si="81"/>
        <v>2011</v>
      </c>
      <c r="C553">
        <f t="shared" si="82"/>
        <v>7</v>
      </c>
      <c r="D553" t="str">
        <f t="shared" si="83"/>
        <v>July</v>
      </c>
      <c r="E553" t="str">
        <f t="shared" si="84"/>
        <v>Q3</v>
      </c>
      <c r="F553" t="str">
        <f t="shared" si="85"/>
        <v>2011-Jul</v>
      </c>
      <c r="G553">
        <f t="shared" si="86"/>
        <v>3</v>
      </c>
      <c r="H553" t="str">
        <f t="shared" si="87"/>
        <v>Wednesday</v>
      </c>
      <c r="I553" t="str">
        <f t="shared" si="88"/>
        <v>FM4</v>
      </c>
      <c r="J553" t="str">
        <f t="shared" si="89"/>
        <v>FQ-2</v>
      </c>
    </row>
    <row r="554" spans="1:10" x14ac:dyDescent="0.25">
      <c r="A554">
        <f t="shared" si="80"/>
        <v>40731</v>
      </c>
      <c r="B554">
        <f t="shared" si="81"/>
        <v>2011</v>
      </c>
      <c r="C554">
        <f t="shared" si="82"/>
        <v>7</v>
      </c>
      <c r="D554" t="str">
        <f t="shared" si="83"/>
        <v>July</v>
      </c>
      <c r="E554" t="str">
        <f t="shared" si="84"/>
        <v>Q3</v>
      </c>
      <c r="F554" t="str">
        <f t="shared" si="85"/>
        <v>2011-Jul</v>
      </c>
      <c r="G554">
        <f t="shared" si="86"/>
        <v>4</v>
      </c>
      <c r="H554" t="str">
        <f t="shared" si="87"/>
        <v>Thursday</v>
      </c>
      <c r="I554" t="str">
        <f t="shared" si="88"/>
        <v>FM4</v>
      </c>
      <c r="J554" t="str">
        <f t="shared" si="89"/>
        <v>FQ-2</v>
      </c>
    </row>
    <row r="555" spans="1:10" x14ac:dyDescent="0.25">
      <c r="A555">
        <f t="shared" si="80"/>
        <v>40732</v>
      </c>
      <c r="B555">
        <f t="shared" si="81"/>
        <v>2011</v>
      </c>
      <c r="C555">
        <f t="shared" si="82"/>
        <v>7</v>
      </c>
      <c r="D555" t="str">
        <f t="shared" si="83"/>
        <v>July</v>
      </c>
      <c r="E555" t="str">
        <f t="shared" si="84"/>
        <v>Q3</v>
      </c>
      <c r="F555" t="str">
        <f t="shared" si="85"/>
        <v>2011-Jul</v>
      </c>
      <c r="G555">
        <f t="shared" si="86"/>
        <v>5</v>
      </c>
      <c r="H555" t="str">
        <f t="shared" si="87"/>
        <v>Friday</v>
      </c>
      <c r="I555" t="str">
        <f t="shared" si="88"/>
        <v>FM4</v>
      </c>
      <c r="J555" t="str">
        <f t="shared" si="89"/>
        <v>FQ-2</v>
      </c>
    </row>
    <row r="556" spans="1:10" x14ac:dyDescent="0.25">
      <c r="A556">
        <f t="shared" si="80"/>
        <v>40733</v>
      </c>
      <c r="B556">
        <f t="shared" si="81"/>
        <v>2011</v>
      </c>
      <c r="C556">
        <f t="shared" si="82"/>
        <v>7</v>
      </c>
      <c r="D556" t="str">
        <f t="shared" si="83"/>
        <v>July</v>
      </c>
      <c r="E556" t="str">
        <f t="shared" si="84"/>
        <v>Q3</v>
      </c>
      <c r="F556" t="str">
        <f t="shared" si="85"/>
        <v>2011-Jul</v>
      </c>
      <c r="G556">
        <f t="shared" si="86"/>
        <v>6</v>
      </c>
      <c r="H556" t="str">
        <f t="shared" si="87"/>
        <v>Saturday</v>
      </c>
      <c r="I556" t="str">
        <f t="shared" si="88"/>
        <v>FM4</v>
      </c>
      <c r="J556" t="str">
        <f t="shared" si="89"/>
        <v>FQ-2</v>
      </c>
    </row>
    <row r="557" spans="1:10" x14ac:dyDescent="0.25">
      <c r="A557">
        <f t="shared" si="80"/>
        <v>40734</v>
      </c>
      <c r="B557">
        <f t="shared" si="81"/>
        <v>2011</v>
      </c>
      <c r="C557">
        <f t="shared" si="82"/>
        <v>7</v>
      </c>
      <c r="D557" t="str">
        <f t="shared" si="83"/>
        <v>July</v>
      </c>
      <c r="E557" t="str">
        <f t="shared" si="84"/>
        <v>Q3</v>
      </c>
      <c r="F557" t="str">
        <f t="shared" si="85"/>
        <v>2011-Jul</v>
      </c>
      <c r="G557">
        <f t="shared" si="86"/>
        <v>7</v>
      </c>
      <c r="H557" t="str">
        <f t="shared" si="87"/>
        <v>Sunday</v>
      </c>
      <c r="I557" t="str">
        <f t="shared" si="88"/>
        <v>FM4</v>
      </c>
      <c r="J557" t="str">
        <f t="shared" si="89"/>
        <v>FQ-2</v>
      </c>
    </row>
    <row r="558" spans="1:10" x14ac:dyDescent="0.25">
      <c r="A558">
        <f t="shared" si="80"/>
        <v>40735</v>
      </c>
      <c r="B558">
        <f t="shared" si="81"/>
        <v>2011</v>
      </c>
      <c r="C558">
        <f t="shared" si="82"/>
        <v>7</v>
      </c>
      <c r="D558" t="str">
        <f t="shared" si="83"/>
        <v>July</v>
      </c>
      <c r="E558" t="str">
        <f t="shared" si="84"/>
        <v>Q3</v>
      </c>
      <c r="F558" t="str">
        <f t="shared" si="85"/>
        <v>2011-Jul</v>
      </c>
      <c r="G558">
        <f t="shared" si="86"/>
        <v>1</v>
      </c>
      <c r="H558" t="str">
        <f t="shared" si="87"/>
        <v>Monday</v>
      </c>
      <c r="I558" t="str">
        <f t="shared" si="88"/>
        <v>FM4</v>
      </c>
      <c r="J558" t="str">
        <f t="shared" si="89"/>
        <v>FQ-2</v>
      </c>
    </row>
    <row r="559" spans="1:10" x14ac:dyDescent="0.25">
      <c r="A559">
        <f t="shared" si="80"/>
        <v>40736</v>
      </c>
      <c r="B559">
        <f t="shared" si="81"/>
        <v>2011</v>
      </c>
      <c r="C559">
        <f t="shared" si="82"/>
        <v>7</v>
      </c>
      <c r="D559" t="str">
        <f t="shared" si="83"/>
        <v>July</v>
      </c>
      <c r="E559" t="str">
        <f t="shared" si="84"/>
        <v>Q3</v>
      </c>
      <c r="F559" t="str">
        <f t="shared" si="85"/>
        <v>2011-Jul</v>
      </c>
      <c r="G559">
        <f t="shared" si="86"/>
        <v>2</v>
      </c>
      <c r="H559" t="str">
        <f t="shared" si="87"/>
        <v>Tuesday</v>
      </c>
      <c r="I559" t="str">
        <f t="shared" si="88"/>
        <v>FM4</v>
      </c>
      <c r="J559" t="str">
        <f t="shared" si="89"/>
        <v>FQ-2</v>
      </c>
    </row>
    <row r="560" spans="1:10" x14ac:dyDescent="0.25">
      <c r="A560">
        <f t="shared" si="80"/>
        <v>40737</v>
      </c>
      <c r="B560">
        <f t="shared" si="81"/>
        <v>2011</v>
      </c>
      <c r="C560">
        <f t="shared" si="82"/>
        <v>7</v>
      </c>
      <c r="D560" t="str">
        <f t="shared" si="83"/>
        <v>July</v>
      </c>
      <c r="E560" t="str">
        <f t="shared" si="84"/>
        <v>Q3</v>
      </c>
      <c r="F560" t="str">
        <f t="shared" si="85"/>
        <v>2011-Jul</v>
      </c>
      <c r="G560">
        <f t="shared" si="86"/>
        <v>3</v>
      </c>
      <c r="H560" t="str">
        <f t="shared" si="87"/>
        <v>Wednesday</v>
      </c>
      <c r="I560" t="str">
        <f t="shared" si="88"/>
        <v>FM4</v>
      </c>
      <c r="J560" t="str">
        <f t="shared" si="89"/>
        <v>FQ-2</v>
      </c>
    </row>
    <row r="561" spans="1:10" x14ac:dyDescent="0.25">
      <c r="A561">
        <f t="shared" si="80"/>
        <v>40738</v>
      </c>
      <c r="B561">
        <f t="shared" si="81"/>
        <v>2011</v>
      </c>
      <c r="C561">
        <f t="shared" si="82"/>
        <v>7</v>
      </c>
      <c r="D561" t="str">
        <f t="shared" si="83"/>
        <v>July</v>
      </c>
      <c r="E561" t="str">
        <f t="shared" si="84"/>
        <v>Q3</v>
      </c>
      <c r="F561" t="str">
        <f t="shared" si="85"/>
        <v>2011-Jul</v>
      </c>
      <c r="G561">
        <f t="shared" si="86"/>
        <v>4</v>
      </c>
      <c r="H561" t="str">
        <f t="shared" si="87"/>
        <v>Thursday</v>
      </c>
      <c r="I561" t="str">
        <f t="shared" si="88"/>
        <v>FM4</v>
      </c>
      <c r="J561" t="str">
        <f t="shared" si="89"/>
        <v>FQ-2</v>
      </c>
    </row>
    <row r="562" spans="1:10" x14ac:dyDescent="0.25">
      <c r="A562">
        <f t="shared" si="80"/>
        <v>40739</v>
      </c>
      <c r="B562">
        <f t="shared" si="81"/>
        <v>2011</v>
      </c>
      <c r="C562">
        <f t="shared" si="82"/>
        <v>7</v>
      </c>
      <c r="D562" t="str">
        <f t="shared" si="83"/>
        <v>July</v>
      </c>
      <c r="E562" t="str">
        <f t="shared" si="84"/>
        <v>Q3</v>
      </c>
      <c r="F562" t="str">
        <f t="shared" si="85"/>
        <v>2011-Jul</v>
      </c>
      <c r="G562">
        <f t="shared" si="86"/>
        <v>5</v>
      </c>
      <c r="H562" t="str">
        <f t="shared" si="87"/>
        <v>Friday</v>
      </c>
      <c r="I562" t="str">
        <f t="shared" si="88"/>
        <v>FM4</v>
      </c>
      <c r="J562" t="str">
        <f t="shared" si="89"/>
        <v>FQ-2</v>
      </c>
    </row>
    <row r="563" spans="1:10" x14ac:dyDescent="0.25">
      <c r="A563">
        <f t="shared" si="80"/>
        <v>40740</v>
      </c>
      <c r="B563">
        <f t="shared" si="81"/>
        <v>2011</v>
      </c>
      <c r="C563">
        <f t="shared" si="82"/>
        <v>7</v>
      </c>
      <c r="D563" t="str">
        <f t="shared" si="83"/>
        <v>July</v>
      </c>
      <c r="E563" t="str">
        <f t="shared" si="84"/>
        <v>Q3</v>
      </c>
      <c r="F563" t="str">
        <f t="shared" si="85"/>
        <v>2011-Jul</v>
      </c>
      <c r="G563">
        <f t="shared" si="86"/>
        <v>6</v>
      </c>
      <c r="H563" t="str">
        <f t="shared" si="87"/>
        <v>Saturday</v>
      </c>
      <c r="I563" t="str">
        <f t="shared" si="88"/>
        <v>FM4</v>
      </c>
      <c r="J563" t="str">
        <f t="shared" si="89"/>
        <v>FQ-2</v>
      </c>
    </row>
    <row r="564" spans="1:10" x14ac:dyDescent="0.25">
      <c r="A564">
        <f t="shared" si="80"/>
        <v>40741</v>
      </c>
      <c r="B564">
        <f t="shared" si="81"/>
        <v>2011</v>
      </c>
      <c r="C564">
        <f t="shared" si="82"/>
        <v>7</v>
      </c>
      <c r="D564" t="str">
        <f t="shared" si="83"/>
        <v>July</v>
      </c>
      <c r="E564" t="str">
        <f t="shared" si="84"/>
        <v>Q3</v>
      </c>
      <c r="F564" t="str">
        <f t="shared" si="85"/>
        <v>2011-Jul</v>
      </c>
      <c r="G564">
        <f t="shared" si="86"/>
        <v>7</v>
      </c>
      <c r="H564" t="str">
        <f t="shared" si="87"/>
        <v>Sunday</v>
      </c>
      <c r="I564" t="str">
        <f t="shared" si="88"/>
        <v>FM4</v>
      </c>
      <c r="J564" t="str">
        <f t="shared" si="89"/>
        <v>FQ-2</v>
      </c>
    </row>
    <row r="565" spans="1:10" x14ac:dyDescent="0.25">
      <c r="A565">
        <f t="shared" si="80"/>
        <v>40742</v>
      </c>
      <c r="B565">
        <f t="shared" si="81"/>
        <v>2011</v>
      </c>
      <c r="C565">
        <f t="shared" si="82"/>
        <v>7</v>
      </c>
      <c r="D565" t="str">
        <f t="shared" si="83"/>
        <v>July</v>
      </c>
      <c r="E565" t="str">
        <f t="shared" si="84"/>
        <v>Q3</v>
      </c>
      <c r="F565" t="str">
        <f t="shared" si="85"/>
        <v>2011-Jul</v>
      </c>
      <c r="G565">
        <f t="shared" si="86"/>
        <v>1</v>
      </c>
      <c r="H565" t="str">
        <f t="shared" si="87"/>
        <v>Monday</v>
      </c>
      <c r="I565" t="str">
        <f t="shared" si="88"/>
        <v>FM4</v>
      </c>
      <c r="J565" t="str">
        <f t="shared" si="89"/>
        <v>FQ-2</v>
      </c>
    </row>
    <row r="566" spans="1:10" x14ac:dyDescent="0.25">
      <c r="A566">
        <f t="shared" si="80"/>
        <v>40743</v>
      </c>
      <c r="B566">
        <f t="shared" si="81"/>
        <v>2011</v>
      </c>
      <c r="C566">
        <f t="shared" si="82"/>
        <v>7</v>
      </c>
      <c r="D566" t="str">
        <f t="shared" si="83"/>
        <v>July</v>
      </c>
      <c r="E566" t="str">
        <f t="shared" si="84"/>
        <v>Q3</v>
      </c>
      <c r="F566" t="str">
        <f t="shared" si="85"/>
        <v>2011-Jul</v>
      </c>
      <c r="G566">
        <f t="shared" si="86"/>
        <v>2</v>
      </c>
      <c r="H566" t="str">
        <f t="shared" si="87"/>
        <v>Tuesday</v>
      </c>
      <c r="I566" t="str">
        <f t="shared" si="88"/>
        <v>FM4</v>
      </c>
      <c r="J566" t="str">
        <f t="shared" si="89"/>
        <v>FQ-2</v>
      </c>
    </row>
    <row r="567" spans="1:10" x14ac:dyDescent="0.25">
      <c r="A567">
        <f t="shared" si="80"/>
        <v>40744</v>
      </c>
      <c r="B567">
        <f t="shared" si="81"/>
        <v>2011</v>
      </c>
      <c r="C567">
        <f t="shared" si="82"/>
        <v>7</v>
      </c>
      <c r="D567" t="str">
        <f t="shared" si="83"/>
        <v>July</v>
      </c>
      <c r="E567" t="str">
        <f t="shared" si="84"/>
        <v>Q3</v>
      </c>
      <c r="F567" t="str">
        <f t="shared" si="85"/>
        <v>2011-Jul</v>
      </c>
      <c r="G567">
        <f t="shared" si="86"/>
        <v>3</v>
      </c>
      <c r="H567" t="str">
        <f t="shared" si="87"/>
        <v>Wednesday</v>
      </c>
      <c r="I567" t="str">
        <f t="shared" si="88"/>
        <v>FM4</v>
      </c>
      <c r="J567" t="str">
        <f t="shared" si="89"/>
        <v>FQ-2</v>
      </c>
    </row>
    <row r="568" spans="1:10" x14ac:dyDescent="0.25">
      <c r="A568">
        <f t="shared" si="80"/>
        <v>40745</v>
      </c>
      <c r="B568">
        <f t="shared" si="81"/>
        <v>2011</v>
      </c>
      <c r="C568">
        <f t="shared" si="82"/>
        <v>7</v>
      </c>
      <c r="D568" t="str">
        <f t="shared" si="83"/>
        <v>July</v>
      </c>
      <c r="E568" t="str">
        <f t="shared" si="84"/>
        <v>Q3</v>
      </c>
      <c r="F568" t="str">
        <f t="shared" si="85"/>
        <v>2011-Jul</v>
      </c>
      <c r="G568">
        <f t="shared" si="86"/>
        <v>4</v>
      </c>
      <c r="H568" t="str">
        <f t="shared" si="87"/>
        <v>Thursday</v>
      </c>
      <c r="I568" t="str">
        <f t="shared" si="88"/>
        <v>FM4</v>
      </c>
      <c r="J568" t="str">
        <f t="shared" si="89"/>
        <v>FQ-2</v>
      </c>
    </row>
    <row r="569" spans="1:10" x14ac:dyDescent="0.25">
      <c r="A569">
        <f t="shared" si="80"/>
        <v>40746</v>
      </c>
      <c r="B569">
        <f t="shared" si="81"/>
        <v>2011</v>
      </c>
      <c r="C569">
        <f t="shared" si="82"/>
        <v>7</v>
      </c>
      <c r="D569" t="str">
        <f t="shared" si="83"/>
        <v>July</v>
      </c>
      <c r="E569" t="str">
        <f t="shared" si="84"/>
        <v>Q3</v>
      </c>
      <c r="F569" t="str">
        <f t="shared" si="85"/>
        <v>2011-Jul</v>
      </c>
      <c r="G569">
        <f t="shared" si="86"/>
        <v>5</v>
      </c>
      <c r="H569" t="str">
        <f t="shared" si="87"/>
        <v>Friday</v>
      </c>
      <c r="I569" t="str">
        <f t="shared" si="88"/>
        <v>FM4</v>
      </c>
      <c r="J569" t="str">
        <f t="shared" si="89"/>
        <v>FQ-2</v>
      </c>
    </row>
    <row r="570" spans="1:10" x14ac:dyDescent="0.25">
      <c r="A570">
        <f t="shared" si="80"/>
        <v>40747</v>
      </c>
      <c r="B570">
        <f t="shared" si="81"/>
        <v>2011</v>
      </c>
      <c r="C570">
        <f t="shared" si="82"/>
        <v>7</v>
      </c>
      <c r="D570" t="str">
        <f t="shared" si="83"/>
        <v>July</v>
      </c>
      <c r="E570" t="str">
        <f t="shared" si="84"/>
        <v>Q3</v>
      </c>
      <c r="F570" t="str">
        <f t="shared" si="85"/>
        <v>2011-Jul</v>
      </c>
      <c r="G570">
        <f t="shared" si="86"/>
        <v>6</v>
      </c>
      <c r="H570" t="str">
        <f t="shared" si="87"/>
        <v>Saturday</v>
      </c>
      <c r="I570" t="str">
        <f t="shared" si="88"/>
        <v>FM4</v>
      </c>
      <c r="J570" t="str">
        <f t="shared" si="89"/>
        <v>FQ-2</v>
      </c>
    </row>
    <row r="571" spans="1:10" x14ac:dyDescent="0.25">
      <c r="A571">
        <f t="shared" si="80"/>
        <v>40748</v>
      </c>
      <c r="B571">
        <f t="shared" si="81"/>
        <v>2011</v>
      </c>
      <c r="C571">
        <f t="shared" si="82"/>
        <v>7</v>
      </c>
      <c r="D571" t="str">
        <f t="shared" si="83"/>
        <v>July</v>
      </c>
      <c r="E571" t="str">
        <f t="shared" si="84"/>
        <v>Q3</v>
      </c>
      <c r="F571" t="str">
        <f t="shared" si="85"/>
        <v>2011-Jul</v>
      </c>
      <c r="G571">
        <f t="shared" si="86"/>
        <v>7</v>
      </c>
      <c r="H571" t="str">
        <f t="shared" si="87"/>
        <v>Sunday</v>
      </c>
      <c r="I571" t="str">
        <f t="shared" si="88"/>
        <v>FM4</v>
      </c>
      <c r="J571" t="str">
        <f t="shared" si="89"/>
        <v>FQ-2</v>
      </c>
    </row>
    <row r="572" spans="1:10" x14ac:dyDescent="0.25">
      <c r="A572">
        <f t="shared" si="80"/>
        <v>40749</v>
      </c>
      <c r="B572">
        <f t="shared" si="81"/>
        <v>2011</v>
      </c>
      <c r="C572">
        <f t="shared" si="82"/>
        <v>7</v>
      </c>
      <c r="D572" t="str">
        <f t="shared" si="83"/>
        <v>July</v>
      </c>
      <c r="E572" t="str">
        <f t="shared" si="84"/>
        <v>Q3</v>
      </c>
      <c r="F572" t="str">
        <f t="shared" si="85"/>
        <v>2011-Jul</v>
      </c>
      <c r="G572">
        <f t="shared" si="86"/>
        <v>1</v>
      </c>
      <c r="H572" t="str">
        <f t="shared" si="87"/>
        <v>Monday</v>
      </c>
      <c r="I572" t="str">
        <f t="shared" si="88"/>
        <v>FM4</v>
      </c>
      <c r="J572" t="str">
        <f t="shared" si="89"/>
        <v>FQ-2</v>
      </c>
    </row>
    <row r="573" spans="1:10" x14ac:dyDescent="0.25">
      <c r="A573">
        <f t="shared" si="80"/>
        <v>40750</v>
      </c>
      <c r="B573">
        <f t="shared" si="81"/>
        <v>2011</v>
      </c>
      <c r="C573">
        <f t="shared" si="82"/>
        <v>7</v>
      </c>
      <c r="D573" t="str">
        <f t="shared" si="83"/>
        <v>July</v>
      </c>
      <c r="E573" t="str">
        <f t="shared" si="84"/>
        <v>Q3</v>
      </c>
      <c r="F573" t="str">
        <f t="shared" si="85"/>
        <v>2011-Jul</v>
      </c>
      <c r="G573">
        <f t="shared" si="86"/>
        <v>2</v>
      </c>
      <c r="H573" t="str">
        <f t="shared" si="87"/>
        <v>Tuesday</v>
      </c>
      <c r="I573" t="str">
        <f t="shared" si="88"/>
        <v>FM4</v>
      </c>
      <c r="J573" t="str">
        <f t="shared" si="89"/>
        <v>FQ-2</v>
      </c>
    </row>
    <row r="574" spans="1:10" x14ac:dyDescent="0.25">
      <c r="A574">
        <f t="shared" si="80"/>
        <v>40751</v>
      </c>
      <c r="B574">
        <f t="shared" si="81"/>
        <v>2011</v>
      </c>
      <c r="C574">
        <f t="shared" si="82"/>
        <v>7</v>
      </c>
      <c r="D574" t="str">
        <f t="shared" si="83"/>
        <v>July</v>
      </c>
      <c r="E574" t="str">
        <f t="shared" si="84"/>
        <v>Q3</v>
      </c>
      <c r="F574" t="str">
        <f t="shared" si="85"/>
        <v>2011-Jul</v>
      </c>
      <c r="G574">
        <f t="shared" si="86"/>
        <v>3</v>
      </c>
      <c r="H574" t="str">
        <f t="shared" si="87"/>
        <v>Wednesday</v>
      </c>
      <c r="I574" t="str">
        <f t="shared" si="88"/>
        <v>FM4</v>
      </c>
      <c r="J574" t="str">
        <f t="shared" si="89"/>
        <v>FQ-2</v>
      </c>
    </row>
    <row r="575" spans="1:10" x14ac:dyDescent="0.25">
      <c r="A575">
        <f t="shared" si="80"/>
        <v>40752</v>
      </c>
      <c r="B575">
        <f t="shared" si="81"/>
        <v>2011</v>
      </c>
      <c r="C575">
        <f t="shared" si="82"/>
        <v>7</v>
      </c>
      <c r="D575" t="str">
        <f t="shared" si="83"/>
        <v>July</v>
      </c>
      <c r="E575" t="str">
        <f t="shared" si="84"/>
        <v>Q3</v>
      </c>
      <c r="F575" t="str">
        <f t="shared" si="85"/>
        <v>2011-Jul</v>
      </c>
      <c r="G575">
        <f t="shared" si="86"/>
        <v>4</v>
      </c>
      <c r="H575" t="str">
        <f t="shared" si="87"/>
        <v>Thursday</v>
      </c>
      <c r="I575" t="str">
        <f t="shared" si="88"/>
        <v>FM4</v>
      </c>
      <c r="J575" t="str">
        <f t="shared" si="89"/>
        <v>FQ-2</v>
      </c>
    </row>
    <row r="576" spans="1:10" x14ac:dyDescent="0.25">
      <c r="A576">
        <f t="shared" si="80"/>
        <v>40753</v>
      </c>
      <c r="B576">
        <f t="shared" si="81"/>
        <v>2011</v>
      </c>
      <c r="C576">
        <f t="shared" si="82"/>
        <v>7</v>
      </c>
      <c r="D576" t="str">
        <f t="shared" si="83"/>
        <v>July</v>
      </c>
      <c r="E576" t="str">
        <f t="shared" si="84"/>
        <v>Q3</v>
      </c>
      <c r="F576" t="str">
        <f t="shared" si="85"/>
        <v>2011-Jul</v>
      </c>
      <c r="G576">
        <f t="shared" si="86"/>
        <v>5</v>
      </c>
      <c r="H576" t="str">
        <f t="shared" si="87"/>
        <v>Friday</v>
      </c>
      <c r="I576" t="str">
        <f t="shared" si="88"/>
        <v>FM4</v>
      </c>
      <c r="J576" t="str">
        <f t="shared" si="89"/>
        <v>FQ-2</v>
      </c>
    </row>
    <row r="577" spans="1:10" x14ac:dyDescent="0.25">
      <c r="A577">
        <f t="shared" si="80"/>
        <v>40754</v>
      </c>
      <c r="B577">
        <f t="shared" si="81"/>
        <v>2011</v>
      </c>
      <c r="C577">
        <f t="shared" si="82"/>
        <v>7</v>
      </c>
      <c r="D577" t="str">
        <f t="shared" si="83"/>
        <v>July</v>
      </c>
      <c r="E577" t="str">
        <f t="shared" si="84"/>
        <v>Q3</v>
      </c>
      <c r="F577" t="str">
        <f t="shared" si="85"/>
        <v>2011-Jul</v>
      </c>
      <c r="G577">
        <f t="shared" si="86"/>
        <v>6</v>
      </c>
      <c r="H577" t="str">
        <f t="shared" si="87"/>
        <v>Saturday</v>
      </c>
      <c r="I577" t="str">
        <f t="shared" si="88"/>
        <v>FM4</v>
      </c>
      <c r="J577" t="str">
        <f t="shared" si="89"/>
        <v>FQ-2</v>
      </c>
    </row>
    <row r="578" spans="1:10" x14ac:dyDescent="0.25">
      <c r="A578">
        <f t="shared" si="80"/>
        <v>40755</v>
      </c>
      <c r="B578">
        <f t="shared" si="81"/>
        <v>2011</v>
      </c>
      <c r="C578">
        <f t="shared" si="82"/>
        <v>7</v>
      </c>
      <c r="D578" t="str">
        <f t="shared" si="83"/>
        <v>July</v>
      </c>
      <c r="E578" t="str">
        <f t="shared" si="84"/>
        <v>Q3</v>
      </c>
      <c r="F578" t="str">
        <f t="shared" si="85"/>
        <v>2011-Jul</v>
      </c>
      <c r="G578">
        <f t="shared" si="86"/>
        <v>7</v>
      </c>
      <c r="H578" t="str">
        <f t="shared" si="87"/>
        <v>Sunday</v>
      </c>
      <c r="I578" t="str">
        <f t="shared" si="88"/>
        <v>FM4</v>
      </c>
      <c r="J578" t="str">
        <f t="shared" si="89"/>
        <v>FQ-2</v>
      </c>
    </row>
    <row r="579" spans="1:10" x14ac:dyDescent="0.25">
      <c r="A579">
        <f t="shared" ref="A579:A642" si="90">IF($O$1+ROW(A578)-1&lt;=$O$3,$O$1+ROW(A578)-1,"")</f>
        <v>40756</v>
      </c>
      <c r="B579">
        <f t="shared" ref="B579:B642" si="91">YEAR(A579)</f>
        <v>2011</v>
      </c>
      <c r="C579">
        <f t="shared" ref="C579:C642" si="92">MONTH(A579)</f>
        <v>8</v>
      </c>
      <c r="D579" t="str">
        <f t="shared" ref="D579:D642" si="93">TEXT(A579,"mmmm")</f>
        <v>August</v>
      </c>
      <c r="E579" t="str">
        <f t="shared" ref="E579:E642" si="94">"Q"&amp;ROUNDUP(MONTH(A579)/3,0)</f>
        <v>Q3</v>
      </c>
      <c r="F579" t="str">
        <f t="shared" ref="F579:F642" si="95">TEXT(A579,"yyyy-mmm")</f>
        <v>2011-Aug</v>
      </c>
      <c r="G579">
        <f t="shared" ref="G579:G642" si="96">WEEKDAY(A579,2)</f>
        <v>1</v>
      </c>
      <c r="H579" t="str">
        <f t="shared" ref="H579:H642" si="97">TEXT(A579,"dddd")</f>
        <v>Monday</v>
      </c>
      <c r="I579" t="str">
        <f t="shared" ref="I579:I642" si="98">"FM"&amp;MOD(MONTH(A579)-4,12)+1</f>
        <v>FM5</v>
      </c>
      <c r="J579" t="str">
        <f t="shared" ref="J579:J642" si="99">"FQ-" &amp; INT((MOD(MONTH(A579)-4,12)/3)+1)</f>
        <v>FQ-2</v>
      </c>
    </row>
    <row r="580" spans="1:10" x14ac:dyDescent="0.25">
      <c r="A580">
        <f t="shared" si="90"/>
        <v>40757</v>
      </c>
      <c r="B580">
        <f t="shared" si="91"/>
        <v>2011</v>
      </c>
      <c r="C580">
        <f t="shared" si="92"/>
        <v>8</v>
      </c>
      <c r="D580" t="str">
        <f t="shared" si="93"/>
        <v>August</v>
      </c>
      <c r="E580" t="str">
        <f t="shared" si="94"/>
        <v>Q3</v>
      </c>
      <c r="F580" t="str">
        <f t="shared" si="95"/>
        <v>2011-Aug</v>
      </c>
      <c r="G580">
        <f t="shared" si="96"/>
        <v>2</v>
      </c>
      <c r="H580" t="str">
        <f t="shared" si="97"/>
        <v>Tuesday</v>
      </c>
      <c r="I580" t="str">
        <f t="shared" si="98"/>
        <v>FM5</v>
      </c>
      <c r="J580" t="str">
        <f t="shared" si="99"/>
        <v>FQ-2</v>
      </c>
    </row>
    <row r="581" spans="1:10" x14ac:dyDescent="0.25">
      <c r="A581">
        <f t="shared" si="90"/>
        <v>40758</v>
      </c>
      <c r="B581">
        <f t="shared" si="91"/>
        <v>2011</v>
      </c>
      <c r="C581">
        <f t="shared" si="92"/>
        <v>8</v>
      </c>
      <c r="D581" t="str">
        <f t="shared" si="93"/>
        <v>August</v>
      </c>
      <c r="E581" t="str">
        <f t="shared" si="94"/>
        <v>Q3</v>
      </c>
      <c r="F581" t="str">
        <f t="shared" si="95"/>
        <v>2011-Aug</v>
      </c>
      <c r="G581">
        <f t="shared" si="96"/>
        <v>3</v>
      </c>
      <c r="H581" t="str">
        <f t="shared" si="97"/>
        <v>Wednesday</v>
      </c>
      <c r="I581" t="str">
        <f t="shared" si="98"/>
        <v>FM5</v>
      </c>
      <c r="J581" t="str">
        <f t="shared" si="99"/>
        <v>FQ-2</v>
      </c>
    </row>
    <row r="582" spans="1:10" x14ac:dyDescent="0.25">
      <c r="A582">
        <f t="shared" si="90"/>
        <v>40759</v>
      </c>
      <c r="B582">
        <f t="shared" si="91"/>
        <v>2011</v>
      </c>
      <c r="C582">
        <f t="shared" si="92"/>
        <v>8</v>
      </c>
      <c r="D582" t="str">
        <f t="shared" si="93"/>
        <v>August</v>
      </c>
      <c r="E582" t="str">
        <f t="shared" si="94"/>
        <v>Q3</v>
      </c>
      <c r="F582" t="str">
        <f t="shared" si="95"/>
        <v>2011-Aug</v>
      </c>
      <c r="G582">
        <f t="shared" si="96"/>
        <v>4</v>
      </c>
      <c r="H582" t="str">
        <f t="shared" si="97"/>
        <v>Thursday</v>
      </c>
      <c r="I582" t="str">
        <f t="shared" si="98"/>
        <v>FM5</v>
      </c>
      <c r="J582" t="str">
        <f t="shared" si="99"/>
        <v>FQ-2</v>
      </c>
    </row>
    <row r="583" spans="1:10" x14ac:dyDescent="0.25">
      <c r="A583">
        <f t="shared" si="90"/>
        <v>40760</v>
      </c>
      <c r="B583">
        <f t="shared" si="91"/>
        <v>2011</v>
      </c>
      <c r="C583">
        <f t="shared" si="92"/>
        <v>8</v>
      </c>
      <c r="D583" t="str">
        <f t="shared" si="93"/>
        <v>August</v>
      </c>
      <c r="E583" t="str">
        <f t="shared" si="94"/>
        <v>Q3</v>
      </c>
      <c r="F583" t="str">
        <f t="shared" si="95"/>
        <v>2011-Aug</v>
      </c>
      <c r="G583">
        <f t="shared" si="96"/>
        <v>5</v>
      </c>
      <c r="H583" t="str">
        <f t="shared" si="97"/>
        <v>Friday</v>
      </c>
      <c r="I583" t="str">
        <f t="shared" si="98"/>
        <v>FM5</v>
      </c>
      <c r="J583" t="str">
        <f t="shared" si="99"/>
        <v>FQ-2</v>
      </c>
    </row>
    <row r="584" spans="1:10" x14ac:dyDescent="0.25">
      <c r="A584">
        <f t="shared" si="90"/>
        <v>40761</v>
      </c>
      <c r="B584">
        <f t="shared" si="91"/>
        <v>2011</v>
      </c>
      <c r="C584">
        <f t="shared" si="92"/>
        <v>8</v>
      </c>
      <c r="D584" t="str">
        <f t="shared" si="93"/>
        <v>August</v>
      </c>
      <c r="E584" t="str">
        <f t="shared" si="94"/>
        <v>Q3</v>
      </c>
      <c r="F584" t="str">
        <f t="shared" si="95"/>
        <v>2011-Aug</v>
      </c>
      <c r="G584">
        <f t="shared" si="96"/>
        <v>6</v>
      </c>
      <c r="H584" t="str">
        <f t="shared" si="97"/>
        <v>Saturday</v>
      </c>
      <c r="I584" t="str">
        <f t="shared" si="98"/>
        <v>FM5</v>
      </c>
      <c r="J584" t="str">
        <f t="shared" si="99"/>
        <v>FQ-2</v>
      </c>
    </row>
    <row r="585" spans="1:10" x14ac:dyDescent="0.25">
      <c r="A585">
        <f t="shared" si="90"/>
        <v>40762</v>
      </c>
      <c r="B585">
        <f t="shared" si="91"/>
        <v>2011</v>
      </c>
      <c r="C585">
        <f t="shared" si="92"/>
        <v>8</v>
      </c>
      <c r="D585" t="str">
        <f t="shared" si="93"/>
        <v>August</v>
      </c>
      <c r="E585" t="str">
        <f t="shared" si="94"/>
        <v>Q3</v>
      </c>
      <c r="F585" t="str">
        <f t="shared" si="95"/>
        <v>2011-Aug</v>
      </c>
      <c r="G585">
        <f t="shared" si="96"/>
        <v>7</v>
      </c>
      <c r="H585" t="str">
        <f t="shared" si="97"/>
        <v>Sunday</v>
      </c>
      <c r="I585" t="str">
        <f t="shared" si="98"/>
        <v>FM5</v>
      </c>
      <c r="J585" t="str">
        <f t="shared" si="99"/>
        <v>FQ-2</v>
      </c>
    </row>
    <row r="586" spans="1:10" x14ac:dyDescent="0.25">
      <c r="A586">
        <f t="shared" si="90"/>
        <v>40763</v>
      </c>
      <c r="B586">
        <f t="shared" si="91"/>
        <v>2011</v>
      </c>
      <c r="C586">
        <f t="shared" si="92"/>
        <v>8</v>
      </c>
      <c r="D586" t="str">
        <f t="shared" si="93"/>
        <v>August</v>
      </c>
      <c r="E586" t="str">
        <f t="shared" si="94"/>
        <v>Q3</v>
      </c>
      <c r="F586" t="str">
        <f t="shared" si="95"/>
        <v>2011-Aug</v>
      </c>
      <c r="G586">
        <f t="shared" si="96"/>
        <v>1</v>
      </c>
      <c r="H586" t="str">
        <f t="shared" si="97"/>
        <v>Monday</v>
      </c>
      <c r="I586" t="str">
        <f t="shared" si="98"/>
        <v>FM5</v>
      </c>
      <c r="J586" t="str">
        <f t="shared" si="99"/>
        <v>FQ-2</v>
      </c>
    </row>
    <row r="587" spans="1:10" x14ac:dyDescent="0.25">
      <c r="A587">
        <f t="shared" si="90"/>
        <v>40764</v>
      </c>
      <c r="B587">
        <f t="shared" si="91"/>
        <v>2011</v>
      </c>
      <c r="C587">
        <f t="shared" si="92"/>
        <v>8</v>
      </c>
      <c r="D587" t="str">
        <f t="shared" si="93"/>
        <v>August</v>
      </c>
      <c r="E587" t="str">
        <f t="shared" si="94"/>
        <v>Q3</v>
      </c>
      <c r="F587" t="str">
        <f t="shared" si="95"/>
        <v>2011-Aug</v>
      </c>
      <c r="G587">
        <f t="shared" si="96"/>
        <v>2</v>
      </c>
      <c r="H587" t="str">
        <f t="shared" si="97"/>
        <v>Tuesday</v>
      </c>
      <c r="I587" t="str">
        <f t="shared" si="98"/>
        <v>FM5</v>
      </c>
      <c r="J587" t="str">
        <f t="shared" si="99"/>
        <v>FQ-2</v>
      </c>
    </row>
    <row r="588" spans="1:10" x14ac:dyDescent="0.25">
      <c r="A588">
        <f t="shared" si="90"/>
        <v>40765</v>
      </c>
      <c r="B588">
        <f t="shared" si="91"/>
        <v>2011</v>
      </c>
      <c r="C588">
        <f t="shared" si="92"/>
        <v>8</v>
      </c>
      <c r="D588" t="str">
        <f t="shared" si="93"/>
        <v>August</v>
      </c>
      <c r="E588" t="str">
        <f t="shared" si="94"/>
        <v>Q3</v>
      </c>
      <c r="F588" t="str">
        <f t="shared" si="95"/>
        <v>2011-Aug</v>
      </c>
      <c r="G588">
        <f t="shared" si="96"/>
        <v>3</v>
      </c>
      <c r="H588" t="str">
        <f t="shared" si="97"/>
        <v>Wednesday</v>
      </c>
      <c r="I588" t="str">
        <f t="shared" si="98"/>
        <v>FM5</v>
      </c>
      <c r="J588" t="str">
        <f t="shared" si="99"/>
        <v>FQ-2</v>
      </c>
    </row>
    <row r="589" spans="1:10" x14ac:dyDescent="0.25">
      <c r="A589">
        <f t="shared" si="90"/>
        <v>40766</v>
      </c>
      <c r="B589">
        <f t="shared" si="91"/>
        <v>2011</v>
      </c>
      <c r="C589">
        <f t="shared" si="92"/>
        <v>8</v>
      </c>
      <c r="D589" t="str">
        <f t="shared" si="93"/>
        <v>August</v>
      </c>
      <c r="E589" t="str">
        <f t="shared" si="94"/>
        <v>Q3</v>
      </c>
      <c r="F589" t="str">
        <f t="shared" si="95"/>
        <v>2011-Aug</v>
      </c>
      <c r="G589">
        <f t="shared" si="96"/>
        <v>4</v>
      </c>
      <c r="H589" t="str">
        <f t="shared" si="97"/>
        <v>Thursday</v>
      </c>
      <c r="I589" t="str">
        <f t="shared" si="98"/>
        <v>FM5</v>
      </c>
      <c r="J589" t="str">
        <f t="shared" si="99"/>
        <v>FQ-2</v>
      </c>
    </row>
    <row r="590" spans="1:10" x14ac:dyDescent="0.25">
      <c r="A590">
        <f t="shared" si="90"/>
        <v>40767</v>
      </c>
      <c r="B590">
        <f t="shared" si="91"/>
        <v>2011</v>
      </c>
      <c r="C590">
        <f t="shared" si="92"/>
        <v>8</v>
      </c>
      <c r="D590" t="str">
        <f t="shared" si="93"/>
        <v>August</v>
      </c>
      <c r="E590" t="str">
        <f t="shared" si="94"/>
        <v>Q3</v>
      </c>
      <c r="F590" t="str">
        <f t="shared" si="95"/>
        <v>2011-Aug</v>
      </c>
      <c r="G590">
        <f t="shared" si="96"/>
        <v>5</v>
      </c>
      <c r="H590" t="str">
        <f t="shared" si="97"/>
        <v>Friday</v>
      </c>
      <c r="I590" t="str">
        <f t="shared" si="98"/>
        <v>FM5</v>
      </c>
      <c r="J590" t="str">
        <f t="shared" si="99"/>
        <v>FQ-2</v>
      </c>
    </row>
    <row r="591" spans="1:10" x14ac:dyDescent="0.25">
      <c r="A591">
        <f t="shared" si="90"/>
        <v>40768</v>
      </c>
      <c r="B591">
        <f t="shared" si="91"/>
        <v>2011</v>
      </c>
      <c r="C591">
        <f t="shared" si="92"/>
        <v>8</v>
      </c>
      <c r="D591" t="str">
        <f t="shared" si="93"/>
        <v>August</v>
      </c>
      <c r="E591" t="str">
        <f t="shared" si="94"/>
        <v>Q3</v>
      </c>
      <c r="F591" t="str">
        <f t="shared" si="95"/>
        <v>2011-Aug</v>
      </c>
      <c r="G591">
        <f t="shared" si="96"/>
        <v>6</v>
      </c>
      <c r="H591" t="str">
        <f t="shared" si="97"/>
        <v>Saturday</v>
      </c>
      <c r="I591" t="str">
        <f t="shared" si="98"/>
        <v>FM5</v>
      </c>
      <c r="J591" t="str">
        <f t="shared" si="99"/>
        <v>FQ-2</v>
      </c>
    </row>
    <row r="592" spans="1:10" x14ac:dyDescent="0.25">
      <c r="A592">
        <f t="shared" si="90"/>
        <v>40769</v>
      </c>
      <c r="B592">
        <f t="shared" si="91"/>
        <v>2011</v>
      </c>
      <c r="C592">
        <f t="shared" si="92"/>
        <v>8</v>
      </c>
      <c r="D592" t="str">
        <f t="shared" si="93"/>
        <v>August</v>
      </c>
      <c r="E592" t="str">
        <f t="shared" si="94"/>
        <v>Q3</v>
      </c>
      <c r="F592" t="str">
        <f t="shared" si="95"/>
        <v>2011-Aug</v>
      </c>
      <c r="G592">
        <f t="shared" si="96"/>
        <v>7</v>
      </c>
      <c r="H592" t="str">
        <f t="shared" si="97"/>
        <v>Sunday</v>
      </c>
      <c r="I592" t="str">
        <f t="shared" si="98"/>
        <v>FM5</v>
      </c>
      <c r="J592" t="str">
        <f t="shared" si="99"/>
        <v>FQ-2</v>
      </c>
    </row>
    <row r="593" spans="1:10" x14ac:dyDescent="0.25">
      <c r="A593">
        <f t="shared" si="90"/>
        <v>40770</v>
      </c>
      <c r="B593">
        <f t="shared" si="91"/>
        <v>2011</v>
      </c>
      <c r="C593">
        <f t="shared" si="92"/>
        <v>8</v>
      </c>
      <c r="D593" t="str">
        <f t="shared" si="93"/>
        <v>August</v>
      </c>
      <c r="E593" t="str">
        <f t="shared" si="94"/>
        <v>Q3</v>
      </c>
      <c r="F593" t="str">
        <f t="shared" si="95"/>
        <v>2011-Aug</v>
      </c>
      <c r="G593">
        <f t="shared" si="96"/>
        <v>1</v>
      </c>
      <c r="H593" t="str">
        <f t="shared" si="97"/>
        <v>Monday</v>
      </c>
      <c r="I593" t="str">
        <f t="shared" si="98"/>
        <v>FM5</v>
      </c>
      <c r="J593" t="str">
        <f t="shared" si="99"/>
        <v>FQ-2</v>
      </c>
    </row>
    <row r="594" spans="1:10" x14ac:dyDescent="0.25">
      <c r="A594">
        <f t="shared" si="90"/>
        <v>40771</v>
      </c>
      <c r="B594">
        <f t="shared" si="91"/>
        <v>2011</v>
      </c>
      <c r="C594">
        <f t="shared" si="92"/>
        <v>8</v>
      </c>
      <c r="D594" t="str">
        <f t="shared" si="93"/>
        <v>August</v>
      </c>
      <c r="E594" t="str">
        <f t="shared" si="94"/>
        <v>Q3</v>
      </c>
      <c r="F594" t="str">
        <f t="shared" si="95"/>
        <v>2011-Aug</v>
      </c>
      <c r="G594">
        <f t="shared" si="96"/>
        <v>2</v>
      </c>
      <c r="H594" t="str">
        <f t="shared" si="97"/>
        <v>Tuesday</v>
      </c>
      <c r="I594" t="str">
        <f t="shared" si="98"/>
        <v>FM5</v>
      </c>
      <c r="J594" t="str">
        <f t="shared" si="99"/>
        <v>FQ-2</v>
      </c>
    </row>
    <row r="595" spans="1:10" x14ac:dyDescent="0.25">
      <c r="A595">
        <f t="shared" si="90"/>
        <v>40772</v>
      </c>
      <c r="B595">
        <f t="shared" si="91"/>
        <v>2011</v>
      </c>
      <c r="C595">
        <f t="shared" si="92"/>
        <v>8</v>
      </c>
      <c r="D595" t="str">
        <f t="shared" si="93"/>
        <v>August</v>
      </c>
      <c r="E595" t="str">
        <f t="shared" si="94"/>
        <v>Q3</v>
      </c>
      <c r="F595" t="str">
        <f t="shared" si="95"/>
        <v>2011-Aug</v>
      </c>
      <c r="G595">
        <f t="shared" si="96"/>
        <v>3</v>
      </c>
      <c r="H595" t="str">
        <f t="shared" si="97"/>
        <v>Wednesday</v>
      </c>
      <c r="I595" t="str">
        <f t="shared" si="98"/>
        <v>FM5</v>
      </c>
      <c r="J595" t="str">
        <f t="shared" si="99"/>
        <v>FQ-2</v>
      </c>
    </row>
    <row r="596" spans="1:10" x14ac:dyDescent="0.25">
      <c r="A596">
        <f t="shared" si="90"/>
        <v>40773</v>
      </c>
      <c r="B596">
        <f t="shared" si="91"/>
        <v>2011</v>
      </c>
      <c r="C596">
        <f t="shared" si="92"/>
        <v>8</v>
      </c>
      <c r="D596" t="str">
        <f t="shared" si="93"/>
        <v>August</v>
      </c>
      <c r="E596" t="str">
        <f t="shared" si="94"/>
        <v>Q3</v>
      </c>
      <c r="F596" t="str">
        <f t="shared" si="95"/>
        <v>2011-Aug</v>
      </c>
      <c r="G596">
        <f t="shared" si="96"/>
        <v>4</v>
      </c>
      <c r="H596" t="str">
        <f t="shared" si="97"/>
        <v>Thursday</v>
      </c>
      <c r="I596" t="str">
        <f t="shared" si="98"/>
        <v>FM5</v>
      </c>
      <c r="J596" t="str">
        <f t="shared" si="99"/>
        <v>FQ-2</v>
      </c>
    </row>
    <row r="597" spans="1:10" x14ac:dyDescent="0.25">
      <c r="A597">
        <f t="shared" si="90"/>
        <v>40774</v>
      </c>
      <c r="B597">
        <f t="shared" si="91"/>
        <v>2011</v>
      </c>
      <c r="C597">
        <f t="shared" si="92"/>
        <v>8</v>
      </c>
      <c r="D597" t="str">
        <f t="shared" si="93"/>
        <v>August</v>
      </c>
      <c r="E597" t="str">
        <f t="shared" si="94"/>
        <v>Q3</v>
      </c>
      <c r="F597" t="str">
        <f t="shared" si="95"/>
        <v>2011-Aug</v>
      </c>
      <c r="G597">
        <f t="shared" si="96"/>
        <v>5</v>
      </c>
      <c r="H597" t="str">
        <f t="shared" si="97"/>
        <v>Friday</v>
      </c>
      <c r="I597" t="str">
        <f t="shared" si="98"/>
        <v>FM5</v>
      </c>
      <c r="J597" t="str">
        <f t="shared" si="99"/>
        <v>FQ-2</v>
      </c>
    </row>
    <row r="598" spans="1:10" x14ac:dyDescent="0.25">
      <c r="A598">
        <f t="shared" si="90"/>
        <v>40775</v>
      </c>
      <c r="B598">
        <f t="shared" si="91"/>
        <v>2011</v>
      </c>
      <c r="C598">
        <f t="shared" si="92"/>
        <v>8</v>
      </c>
      <c r="D598" t="str">
        <f t="shared" si="93"/>
        <v>August</v>
      </c>
      <c r="E598" t="str">
        <f t="shared" si="94"/>
        <v>Q3</v>
      </c>
      <c r="F598" t="str">
        <f t="shared" si="95"/>
        <v>2011-Aug</v>
      </c>
      <c r="G598">
        <f t="shared" si="96"/>
        <v>6</v>
      </c>
      <c r="H598" t="str">
        <f t="shared" si="97"/>
        <v>Saturday</v>
      </c>
      <c r="I598" t="str">
        <f t="shared" si="98"/>
        <v>FM5</v>
      </c>
      <c r="J598" t="str">
        <f t="shared" si="99"/>
        <v>FQ-2</v>
      </c>
    </row>
    <row r="599" spans="1:10" x14ac:dyDescent="0.25">
      <c r="A599">
        <f t="shared" si="90"/>
        <v>40776</v>
      </c>
      <c r="B599">
        <f t="shared" si="91"/>
        <v>2011</v>
      </c>
      <c r="C599">
        <f t="shared" si="92"/>
        <v>8</v>
      </c>
      <c r="D599" t="str">
        <f t="shared" si="93"/>
        <v>August</v>
      </c>
      <c r="E599" t="str">
        <f t="shared" si="94"/>
        <v>Q3</v>
      </c>
      <c r="F599" t="str">
        <f t="shared" si="95"/>
        <v>2011-Aug</v>
      </c>
      <c r="G599">
        <f t="shared" si="96"/>
        <v>7</v>
      </c>
      <c r="H599" t="str">
        <f t="shared" si="97"/>
        <v>Sunday</v>
      </c>
      <c r="I599" t="str">
        <f t="shared" si="98"/>
        <v>FM5</v>
      </c>
      <c r="J599" t="str">
        <f t="shared" si="99"/>
        <v>FQ-2</v>
      </c>
    </row>
    <row r="600" spans="1:10" x14ac:dyDescent="0.25">
      <c r="A600">
        <f t="shared" si="90"/>
        <v>40777</v>
      </c>
      <c r="B600">
        <f t="shared" si="91"/>
        <v>2011</v>
      </c>
      <c r="C600">
        <f t="shared" si="92"/>
        <v>8</v>
      </c>
      <c r="D600" t="str">
        <f t="shared" si="93"/>
        <v>August</v>
      </c>
      <c r="E600" t="str">
        <f t="shared" si="94"/>
        <v>Q3</v>
      </c>
      <c r="F600" t="str">
        <f t="shared" si="95"/>
        <v>2011-Aug</v>
      </c>
      <c r="G600">
        <f t="shared" si="96"/>
        <v>1</v>
      </c>
      <c r="H600" t="str">
        <f t="shared" si="97"/>
        <v>Monday</v>
      </c>
      <c r="I600" t="str">
        <f t="shared" si="98"/>
        <v>FM5</v>
      </c>
      <c r="J600" t="str">
        <f t="shared" si="99"/>
        <v>FQ-2</v>
      </c>
    </row>
    <row r="601" spans="1:10" x14ac:dyDescent="0.25">
      <c r="A601">
        <f t="shared" si="90"/>
        <v>40778</v>
      </c>
      <c r="B601">
        <f t="shared" si="91"/>
        <v>2011</v>
      </c>
      <c r="C601">
        <f t="shared" si="92"/>
        <v>8</v>
      </c>
      <c r="D601" t="str">
        <f t="shared" si="93"/>
        <v>August</v>
      </c>
      <c r="E601" t="str">
        <f t="shared" si="94"/>
        <v>Q3</v>
      </c>
      <c r="F601" t="str">
        <f t="shared" si="95"/>
        <v>2011-Aug</v>
      </c>
      <c r="G601">
        <f t="shared" si="96"/>
        <v>2</v>
      </c>
      <c r="H601" t="str">
        <f t="shared" si="97"/>
        <v>Tuesday</v>
      </c>
      <c r="I601" t="str">
        <f t="shared" si="98"/>
        <v>FM5</v>
      </c>
      <c r="J601" t="str">
        <f t="shared" si="99"/>
        <v>FQ-2</v>
      </c>
    </row>
    <row r="602" spans="1:10" x14ac:dyDescent="0.25">
      <c r="A602">
        <f t="shared" si="90"/>
        <v>40779</v>
      </c>
      <c r="B602">
        <f t="shared" si="91"/>
        <v>2011</v>
      </c>
      <c r="C602">
        <f t="shared" si="92"/>
        <v>8</v>
      </c>
      <c r="D602" t="str">
        <f t="shared" si="93"/>
        <v>August</v>
      </c>
      <c r="E602" t="str">
        <f t="shared" si="94"/>
        <v>Q3</v>
      </c>
      <c r="F602" t="str">
        <f t="shared" si="95"/>
        <v>2011-Aug</v>
      </c>
      <c r="G602">
        <f t="shared" si="96"/>
        <v>3</v>
      </c>
      <c r="H602" t="str">
        <f t="shared" si="97"/>
        <v>Wednesday</v>
      </c>
      <c r="I602" t="str">
        <f t="shared" si="98"/>
        <v>FM5</v>
      </c>
      <c r="J602" t="str">
        <f t="shared" si="99"/>
        <v>FQ-2</v>
      </c>
    </row>
    <row r="603" spans="1:10" x14ac:dyDescent="0.25">
      <c r="A603">
        <f t="shared" si="90"/>
        <v>40780</v>
      </c>
      <c r="B603">
        <f t="shared" si="91"/>
        <v>2011</v>
      </c>
      <c r="C603">
        <f t="shared" si="92"/>
        <v>8</v>
      </c>
      <c r="D603" t="str">
        <f t="shared" si="93"/>
        <v>August</v>
      </c>
      <c r="E603" t="str">
        <f t="shared" si="94"/>
        <v>Q3</v>
      </c>
      <c r="F603" t="str">
        <f t="shared" si="95"/>
        <v>2011-Aug</v>
      </c>
      <c r="G603">
        <f t="shared" si="96"/>
        <v>4</v>
      </c>
      <c r="H603" t="str">
        <f t="shared" si="97"/>
        <v>Thursday</v>
      </c>
      <c r="I603" t="str">
        <f t="shared" si="98"/>
        <v>FM5</v>
      </c>
      <c r="J603" t="str">
        <f t="shared" si="99"/>
        <v>FQ-2</v>
      </c>
    </row>
    <row r="604" spans="1:10" x14ac:dyDescent="0.25">
      <c r="A604">
        <f t="shared" si="90"/>
        <v>40781</v>
      </c>
      <c r="B604">
        <f t="shared" si="91"/>
        <v>2011</v>
      </c>
      <c r="C604">
        <f t="shared" si="92"/>
        <v>8</v>
      </c>
      <c r="D604" t="str">
        <f t="shared" si="93"/>
        <v>August</v>
      </c>
      <c r="E604" t="str">
        <f t="shared" si="94"/>
        <v>Q3</v>
      </c>
      <c r="F604" t="str">
        <f t="shared" si="95"/>
        <v>2011-Aug</v>
      </c>
      <c r="G604">
        <f t="shared" si="96"/>
        <v>5</v>
      </c>
      <c r="H604" t="str">
        <f t="shared" si="97"/>
        <v>Friday</v>
      </c>
      <c r="I604" t="str">
        <f t="shared" si="98"/>
        <v>FM5</v>
      </c>
      <c r="J604" t="str">
        <f t="shared" si="99"/>
        <v>FQ-2</v>
      </c>
    </row>
    <row r="605" spans="1:10" x14ac:dyDescent="0.25">
      <c r="A605">
        <f t="shared" si="90"/>
        <v>40782</v>
      </c>
      <c r="B605">
        <f t="shared" si="91"/>
        <v>2011</v>
      </c>
      <c r="C605">
        <f t="shared" si="92"/>
        <v>8</v>
      </c>
      <c r="D605" t="str">
        <f t="shared" si="93"/>
        <v>August</v>
      </c>
      <c r="E605" t="str">
        <f t="shared" si="94"/>
        <v>Q3</v>
      </c>
      <c r="F605" t="str">
        <f t="shared" si="95"/>
        <v>2011-Aug</v>
      </c>
      <c r="G605">
        <f t="shared" si="96"/>
        <v>6</v>
      </c>
      <c r="H605" t="str">
        <f t="shared" si="97"/>
        <v>Saturday</v>
      </c>
      <c r="I605" t="str">
        <f t="shared" si="98"/>
        <v>FM5</v>
      </c>
      <c r="J605" t="str">
        <f t="shared" si="99"/>
        <v>FQ-2</v>
      </c>
    </row>
    <row r="606" spans="1:10" x14ac:dyDescent="0.25">
      <c r="A606">
        <f t="shared" si="90"/>
        <v>40783</v>
      </c>
      <c r="B606">
        <f t="shared" si="91"/>
        <v>2011</v>
      </c>
      <c r="C606">
        <f t="shared" si="92"/>
        <v>8</v>
      </c>
      <c r="D606" t="str">
        <f t="shared" si="93"/>
        <v>August</v>
      </c>
      <c r="E606" t="str">
        <f t="shared" si="94"/>
        <v>Q3</v>
      </c>
      <c r="F606" t="str">
        <f t="shared" si="95"/>
        <v>2011-Aug</v>
      </c>
      <c r="G606">
        <f t="shared" si="96"/>
        <v>7</v>
      </c>
      <c r="H606" t="str">
        <f t="shared" si="97"/>
        <v>Sunday</v>
      </c>
      <c r="I606" t="str">
        <f t="shared" si="98"/>
        <v>FM5</v>
      </c>
      <c r="J606" t="str">
        <f t="shared" si="99"/>
        <v>FQ-2</v>
      </c>
    </row>
    <row r="607" spans="1:10" x14ac:dyDescent="0.25">
      <c r="A607">
        <f t="shared" si="90"/>
        <v>40784</v>
      </c>
      <c r="B607">
        <f t="shared" si="91"/>
        <v>2011</v>
      </c>
      <c r="C607">
        <f t="shared" si="92"/>
        <v>8</v>
      </c>
      <c r="D607" t="str">
        <f t="shared" si="93"/>
        <v>August</v>
      </c>
      <c r="E607" t="str">
        <f t="shared" si="94"/>
        <v>Q3</v>
      </c>
      <c r="F607" t="str">
        <f t="shared" si="95"/>
        <v>2011-Aug</v>
      </c>
      <c r="G607">
        <f t="shared" si="96"/>
        <v>1</v>
      </c>
      <c r="H607" t="str">
        <f t="shared" si="97"/>
        <v>Monday</v>
      </c>
      <c r="I607" t="str">
        <f t="shared" si="98"/>
        <v>FM5</v>
      </c>
      <c r="J607" t="str">
        <f t="shared" si="99"/>
        <v>FQ-2</v>
      </c>
    </row>
    <row r="608" spans="1:10" x14ac:dyDescent="0.25">
      <c r="A608">
        <f t="shared" si="90"/>
        <v>40785</v>
      </c>
      <c r="B608">
        <f t="shared" si="91"/>
        <v>2011</v>
      </c>
      <c r="C608">
        <f t="shared" si="92"/>
        <v>8</v>
      </c>
      <c r="D608" t="str">
        <f t="shared" si="93"/>
        <v>August</v>
      </c>
      <c r="E608" t="str">
        <f t="shared" si="94"/>
        <v>Q3</v>
      </c>
      <c r="F608" t="str">
        <f t="shared" si="95"/>
        <v>2011-Aug</v>
      </c>
      <c r="G608">
        <f t="shared" si="96"/>
        <v>2</v>
      </c>
      <c r="H608" t="str">
        <f t="shared" si="97"/>
        <v>Tuesday</v>
      </c>
      <c r="I608" t="str">
        <f t="shared" si="98"/>
        <v>FM5</v>
      </c>
      <c r="J608" t="str">
        <f t="shared" si="99"/>
        <v>FQ-2</v>
      </c>
    </row>
    <row r="609" spans="1:10" x14ac:dyDescent="0.25">
      <c r="A609">
        <f t="shared" si="90"/>
        <v>40786</v>
      </c>
      <c r="B609">
        <f t="shared" si="91"/>
        <v>2011</v>
      </c>
      <c r="C609">
        <f t="shared" si="92"/>
        <v>8</v>
      </c>
      <c r="D609" t="str">
        <f t="shared" si="93"/>
        <v>August</v>
      </c>
      <c r="E609" t="str">
        <f t="shared" si="94"/>
        <v>Q3</v>
      </c>
      <c r="F609" t="str">
        <f t="shared" si="95"/>
        <v>2011-Aug</v>
      </c>
      <c r="G609">
        <f t="shared" si="96"/>
        <v>3</v>
      </c>
      <c r="H609" t="str">
        <f t="shared" si="97"/>
        <v>Wednesday</v>
      </c>
      <c r="I609" t="str">
        <f t="shared" si="98"/>
        <v>FM5</v>
      </c>
      <c r="J609" t="str">
        <f t="shared" si="99"/>
        <v>FQ-2</v>
      </c>
    </row>
    <row r="610" spans="1:10" x14ac:dyDescent="0.25">
      <c r="A610">
        <f t="shared" si="90"/>
        <v>40787</v>
      </c>
      <c r="B610">
        <f t="shared" si="91"/>
        <v>2011</v>
      </c>
      <c r="C610">
        <f t="shared" si="92"/>
        <v>9</v>
      </c>
      <c r="D610" t="str">
        <f t="shared" si="93"/>
        <v>September</v>
      </c>
      <c r="E610" t="str">
        <f t="shared" si="94"/>
        <v>Q3</v>
      </c>
      <c r="F610" t="str">
        <f t="shared" si="95"/>
        <v>2011-Sep</v>
      </c>
      <c r="G610">
        <f t="shared" si="96"/>
        <v>4</v>
      </c>
      <c r="H610" t="str">
        <f t="shared" si="97"/>
        <v>Thursday</v>
      </c>
      <c r="I610" t="str">
        <f t="shared" si="98"/>
        <v>FM6</v>
      </c>
      <c r="J610" t="str">
        <f t="shared" si="99"/>
        <v>FQ-2</v>
      </c>
    </row>
    <row r="611" spans="1:10" x14ac:dyDescent="0.25">
      <c r="A611">
        <f t="shared" si="90"/>
        <v>40788</v>
      </c>
      <c r="B611">
        <f t="shared" si="91"/>
        <v>2011</v>
      </c>
      <c r="C611">
        <f t="shared" si="92"/>
        <v>9</v>
      </c>
      <c r="D611" t="str">
        <f t="shared" si="93"/>
        <v>September</v>
      </c>
      <c r="E611" t="str">
        <f t="shared" si="94"/>
        <v>Q3</v>
      </c>
      <c r="F611" t="str">
        <f t="shared" si="95"/>
        <v>2011-Sep</v>
      </c>
      <c r="G611">
        <f t="shared" si="96"/>
        <v>5</v>
      </c>
      <c r="H611" t="str">
        <f t="shared" si="97"/>
        <v>Friday</v>
      </c>
      <c r="I611" t="str">
        <f t="shared" si="98"/>
        <v>FM6</v>
      </c>
      <c r="J611" t="str">
        <f t="shared" si="99"/>
        <v>FQ-2</v>
      </c>
    </row>
    <row r="612" spans="1:10" x14ac:dyDescent="0.25">
      <c r="A612">
        <f t="shared" si="90"/>
        <v>40789</v>
      </c>
      <c r="B612">
        <f t="shared" si="91"/>
        <v>2011</v>
      </c>
      <c r="C612">
        <f t="shared" si="92"/>
        <v>9</v>
      </c>
      <c r="D612" t="str">
        <f t="shared" si="93"/>
        <v>September</v>
      </c>
      <c r="E612" t="str">
        <f t="shared" si="94"/>
        <v>Q3</v>
      </c>
      <c r="F612" t="str">
        <f t="shared" si="95"/>
        <v>2011-Sep</v>
      </c>
      <c r="G612">
        <f t="shared" si="96"/>
        <v>6</v>
      </c>
      <c r="H612" t="str">
        <f t="shared" si="97"/>
        <v>Saturday</v>
      </c>
      <c r="I612" t="str">
        <f t="shared" si="98"/>
        <v>FM6</v>
      </c>
      <c r="J612" t="str">
        <f t="shared" si="99"/>
        <v>FQ-2</v>
      </c>
    </row>
    <row r="613" spans="1:10" x14ac:dyDescent="0.25">
      <c r="A613">
        <f t="shared" si="90"/>
        <v>40790</v>
      </c>
      <c r="B613">
        <f t="shared" si="91"/>
        <v>2011</v>
      </c>
      <c r="C613">
        <f t="shared" si="92"/>
        <v>9</v>
      </c>
      <c r="D613" t="str">
        <f t="shared" si="93"/>
        <v>September</v>
      </c>
      <c r="E613" t="str">
        <f t="shared" si="94"/>
        <v>Q3</v>
      </c>
      <c r="F613" t="str">
        <f t="shared" si="95"/>
        <v>2011-Sep</v>
      </c>
      <c r="G613">
        <f t="shared" si="96"/>
        <v>7</v>
      </c>
      <c r="H613" t="str">
        <f t="shared" si="97"/>
        <v>Sunday</v>
      </c>
      <c r="I613" t="str">
        <f t="shared" si="98"/>
        <v>FM6</v>
      </c>
      <c r="J613" t="str">
        <f t="shared" si="99"/>
        <v>FQ-2</v>
      </c>
    </row>
    <row r="614" spans="1:10" x14ac:dyDescent="0.25">
      <c r="A614">
        <f t="shared" si="90"/>
        <v>40791</v>
      </c>
      <c r="B614">
        <f t="shared" si="91"/>
        <v>2011</v>
      </c>
      <c r="C614">
        <f t="shared" si="92"/>
        <v>9</v>
      </c>
      <c r="D614" t="str">
        <f t="shared" si="93"/>
        <v>September</v>
      </c>
      <c r="E614" t="str">
        <f t="shared" si="94"/>
        <v>Q3</v>
      </c>
      <c r="F614" t="str">
        <f t="shared" si="95"/>
        <v>2011-Sep</v>
      </c>
      <c r="G614">
        <f t="shared" si="96"/>
        <v>1</v>
      </c>
      <c r="H614" t="str">
        <f t="shared" si="97"/>
        <v>Monday</v>
      </c>
      <c r="I614" t="str">
        <f t="shared" si="98"/>
        <v>FM6</v>
      </c>
      <c r="J614" t="str">
        <f t="shared" si="99"/>
        <v>FQ-2</v>
      </c>
    </row>
    <row r="615" spans="1:10" x14ac:dyDescent="0.25">
      <c r="A615">
        <f t="shared" si="90"/>
        <v>40792</v>
      </c>
      <c r="B615">
        <f t="shared" si="91"/>
        <v>2011</v>
      </c>
      <c r="C615">
        <f t="shared" si="92"/>
        <v>9</v>
      </c>
      <c r="D615" t="str">
        <f t="shared" si="93"/>
        <v>September</v>
      </c>
      <c r="E615" t="str">
        <f t="shared" si="94"/>
        <v>Q3</v>
      </c>
      <c r="F615" t="str">
        <f t="shared" si="95"/>
        <v>2011-Sep</v>
      </c>
      <c r="G615">
        <f t="shared" si="96"/>
        <v>2</v>
      </c>
      <c r="H615" t="str">
        <f t="shared" si="97"/>
        <v>Tuesday</v>
      </c>
      <c r="I615" t="str">
        <f t="shared" si="98"/>
        <v>FM6</v>
      </c>
      <c r="J615" t="str">
        <f t="shared" si="99"/>
        <v>FQ-2</v>
      </c>
    </row>
    <row r="616" spans="1:10" x14ac:dyDescent="0.25">
      <c r="A616">
        <f t="shared" si="90"/>
        <v>40793</v>
      </c>
      <c r="B616">
        <f t="shared" si="91"/>
        <v>2011</v>
      </c>
      <c r="C616">
        <f t="shared" si="92"/>
        <v>9</v>
      </c>
      <c r="D616" t="str">
        <f t="shared" si="93"/>
        <v>September</v>
      </c>
      <c r="E616" t="str">
        <f t="shared" si="94"/>
        <v>Q3</v>
      </c>
      <c r="F616" t="str">
        <f t="shared" si="95"/>
        <v>2011-Sep</v>
      </c>
      <c r="G616">
        <f t="shared" si="96"/>
        <v>3</v>
      </c>
      <c r="H616" t="str">
        <f t="shared" si="97"/>
        <v>Wednesday</v>
      </c>
      <c r="I616" t="str">
        <f t="shared" si="98"/>
        <v>FM6</v>
      </c>
      <c r="J616" t="str">
        <f t="shared" si="99"/>
        <v>FQ-2</v>
      </c>
    </row>
    <row r="617" spans="1:10" x14ac:dyDescent="0.25">
      <c r="A617">
        <f t="shared" si="90"/>
        <v>40794</v>
      </c>
      <c r="B617">
        <f t="shared" si="91"/>
        <v>2011</v>
      </c>
      <c r="C617">
        <f t="shared" si="92"/>
        <v>9</v>
      </c>
      <c r="D617" t="str">
        <f t="shared" si="93"/>
        <v>September</v>
      </c>
      <c r="E617" t="str">
        <f t="shared" si="94"/>
        <v>Q3</v>
      </c>
      <c r="F617" t="str">
        <f t="shared" si="95"/>
        <v>2011-Sep</v>
      </c>
      <c r="G617">
        <f t="shared" si="96"/>
        <v>4</v>
      </c>
      <c r="H617" t="str">
        <f t="shared" si="97"/>
        <v>Thursday</v>
      </c>
      <c r="I617" t="str">
        <f t="shared" si="98"/>
        <v>FM6</v>
      </c>
      <c r="J617" t="str">
        <f t="shared" si="99"/>
        <v>FQ-2</v>
      </c>
    </row>
    <row r="618" spans="1:10" x14ac:dyDescent="0.25">
      <c r="A618">
        <f t="shared" si="90"/>
        <v>40795</v>
      </c>
      <c r="B618">
        <f t="shared" si="91"/>
        <v>2011</v>
      </c>
      <c r="C618">
        <f t="shared" si="92"/>
        <v>9</v>
      </c>
      <c r="D618" t="str">
        <f t="shared" si="93"/>
        <v>September</v>
      </c>
      <c r="E618" t="str">
        <f t="shared" si="94"/>
        <v>Q3</v>
      </c>
      <c r="F618" t="str">
        <f t="shared" si="95"/>
        <v>2011-Sep</v>
      </c>
      <c r="G618">
        <f t="shared" si="96"/>
        <v>5</v>
      </c>
      <c r="H618" t="str">
        <f t="shared" si="97"/>
        <v>Friday</v>
      </c>
      <c r="I618" t="str">
        <f t="shared" si="98"/>
        <v>FM6</v>
      </c>
      <c r="J618" t="str">
        <f t="shared" si="99"/>
        <v>FQ-2</v>
      </c>
    </row>
    <row r="619" spans="1:10" x14ac:dyDescent="0.25">
      <c r="A619">
        <f t="shared" si="90"/>
        <v>40796</v>
      </c>
      <c r="B619">
        <f t="shared" si="91"/>
        <v>2011</v>
      </c>
      <c r="C619">
        <f t="shared" si="92"/>
        <v>9</v>
      </c>
      <c r="D619" t="str">
        <f t="shared" si="93"/>
        <v>September</v>
      </c>
      <c r="E619" t="str">
        <f t="shared" si="94"/>
        <v>Q3</v>
      </c>
      <c r="F619" t="str">
        <f t="shared" si="95"/>
        <v>2011-Sep</v>
      </c>
      <c r="G619">
        <f t="shared" si="96"/>
        <v>6</v>
      </c>
      <c r="H619" t="str">
        <f t="shared" si="97"/>
        <v>Saturday</v>
      </c>
      <c r="I619" t="str">
        <f t="shared" si="98"/>
        <v>FM6</v>
      </c>
      <c r="J619" t="str">
        <f t="shared" si="99"/>
        <v>FQ-2</v>
      </c>
    </row>
    <row r="620" spans="1:10" x14ac:dyDescent="0.25">
      <c r="A620">
        <f t="shared" si="90"/>
        <v>40797</v>
      </c>
      <c r="B620">
        <f t="shared" si="91"/>
        <v>2011</v>
      </c>
      <c r="C620">
        <f t="shared" si="92"/>
        <v>9</v>
      </c>
      <c r="D620" t="str">
        <f t="shared" si="93"/>
        <v>September</v>
      </c>
      <c r="E620" t="str">
        <f t="shared" si="94"/>
        <v>Q3</v>
      </c>
      <c r="F620" t="str">
        <f t="shared" si="95"/>
        <v>2011-Sep</v>
      </c>
      <c r="G620">
        <f t="shared" si="96"/>
        <v>7</v>
      </c>
      <c r="H620" t="str">
        <f t="shared" si="97"/>
        <v>Sunday</v>
      </c>
      <c r="I620" t="str">
        <f t="shared" si="98"/>
        <v>FM6</v>
      </c>
      <c r="J620" t="str">
        <f t="shared" si="99"/>
        <v>FQ-2</v>
      </c>
    </row>
    <row r="621" spans="1:10" x14ac:dyDescent="0.25">
      <c r="A621">
        <f t="shared" si="90"/>
        <v>40798</v>
      </c>
      <c r="B621">
        <f t="shared" si="91"/>
        <v>2011</v>
      </c>
      <c r="C621">
        <f t="shared" si="92"/>
        <v>9</v>
      </c>
      <c r="D621" t="str">
        <f t="shared" si="93"/>
        <v>September</v>
      </c>
      <c r="E621" t="str">
        <f t="shared" si="94"/>
        <v>Q3</v>
      </c>
      <c r="F621" t="str">
        <f t="shared" si="95"/>
        <v>2011-Sep</v>
      </c>
      <c r="G621">
        <f t="shared" si="96"/>
        <v>1</v>
      </c>
      <c r="H621" t="str">
        <f t="shared" si="97"/>
        <v>Monday</v>
      </c>
      <c r="I621" t="str">
        <f t="shared" si="98"/>
        <v>FM6</v>
      </c>
      <c r="J621" t="str">
        <f t="shared" si="99"/>
        <v>FQ-2</v>
      </c>
    </row>
    <row r="622" spans="1:10" x14ac:dyDescent="0.25">
      <c r="A622">
        <f t="shared" si="90"/>
        <v>40799</v>
      </c>
      <c r="B622">
        <f t="shared" si="91"/>
        <v>2011</v>
      </c>
      <c r="C622">
        <f t="shared" si="92"/>
        <v>9</v>
      </c>
      <c r="D622" t="str">
        <f t="shared" si="93"/>
        <v>September</v>
      </c>
      <c r="E622" t="str">
        <f t="shared" si="94"/>
        <v>Q3</v>
      </c>
      <c r="F622" t="str">
        <f t="shared" si="95"/>
        <v>2011-Sep</v>
      </c>
      <c r="G622">
        <f t="shared" si="96"/>
        <v>2</v>
      </c>
      <c r="H622" t="str">
        <f t="shared" si="97"/>
        <v>Tuesday</v>
      </c>
      <c r="I622" t="str">
        <f t="shared" si="98"/>
        <v>FM6</v>
      </c>
      <c r="J622" t="str">
        <f t="shared" si="99"/>
        <v>FQ-2</v>
      </c>
    </row>
    <row r="623" spans="1:10" x14ac:dyDescent="0.25">
      <c r="A623">
        <f t="shared" si="90"/>
        <v>40800</v>
      </c>
      <c r="B623">
        <f t="shared" si="91"/>
        <v>2011</v>
      </c>
      <c r="C623">
        <f t="shared" si="92"/>
        <v>9</v>
      </c>
      <c r="D623" t="str">
        <f t="shared" si="93"/>
        <v>September</v>
      </c>
      <c r="E623" t="str">
        <f t="shared" si="94"/>
        <v>Q3</v>
      </c>
      <c r="F623" t="str">
        <f t="shared" si="95"/>
        <v>2011-Sep</v>
      </c>
      <c r="G623">
        <f t="shared" si="96"/>
        <v>3</v>
      </c>
      <c r="H623" t="str">
        <f t="shared" si="97"/>
        <v>Wednesday</v>
      </c>
      <c r="I623" t="str">
        <f t="shared" si="98"/>
        <v>FM6</v>
      </c>
      <c r="J623" t="str">
        <f t="shared" si="99"/>
        <v>FQ-2</v>
      </c>
    </row>
    <row r="624" spans="1:10" x14ac:dyDescent="0.25">
      <c r="A624">
        <f t="shared" si="90"/>
        <v>40801</v>
      </c>
      <c r="B624">
        <f t="shared" si="91"/>
        <v>2011</v>
      </c>
      <c r="C624">
        <f t="shared" si="92"/>
        <v>9</v>
      </c>
      <c r="D624" t="str">
        <f t="shared" si="93"/>
        <v>September</v>
      </c>
      <c r="E624" t="str">
        <f t="shared" si="94"/>
        <v>Q3</v>
      </c>
      <c r="F624" t="str">
        <f t="shared" si="95"/>
        <v>2011-Sep</v>
      </c>
      <c r="G624">
        <f t="shared" si="96"/>
        <v>4</v>
      </c>
      <c r="H624" t="str">
        <f t="shared" si="97"/>
        <v>Thursday</v>
      </c>
      <c r="I624" t="str">
        <f t="shared" si="98"/>
        <v>FM6</v>
      </c>
      <c r="J624" t="str">
        <f t="shared" si="99"/>
        <v>FQ-2</v>
      </c>
    </row>
    <row r="625" spans="1:10" x14ac:dyDescent="0.25">
      <c r="A625">
        <f t="shared" si="90"/>
        <v>40802</v>
      </c>
      <c r="B625">
        <f t="shared" si="91"/>
        <v>2011</v>
      </c>
      <c r="C625">
        <f t="shared" si="92"/>
        <v>9</v>
      </c>
      <c r="D625" t="str">
        <f t="shared" si="93"/>
        <v>September</v>
      </c>
      <c r="E625" t="str">
        <f t="shared" si="94"/>
        <v>Q3</v>
      </c>
      <c r="F625" t="str">
        <f t="shared" si="95"/>
        <v>2011-Sep</v>
      </c>
      <c r="G625">
        <f t="shared" si="96"/>
        <v>5</v>
      </c>
      <c r="H625" t="str">
        <f t="shared" si="97"/>
        <v>Friday</v>
      </c>
      <c r="I625" t="str">
        <f t="shared" si="98"/>
        <v>FM6</v>
      </c>
      <c r="J625" t="str">
        <f t="shared" si="99"/>
        <v>FQ-2</v>
      </c>
    </row>
    <row r="626" spans="1:10" x14ac:dyDescent="0.25">
      <c r="A626">
        <f t="shared" si="90"/>
        <v>40803</v>
      </c>
      <c r="B626">
        <f t="shared" si="91"/>
        <v>2011</v>
      </c>
      <c r="C626">
        <f t="shared" si="92"/>
        <v>9</v>
      </c>
      <c r="D626" t="str">
        <f t="shared" si="93"/>
        <v>September</v>
      </c>
      <c r="E626" t="str">
        <f t="shared" si="94"/>
        <v>Q3</v>
      </c>
      <c r="F626" t="str">
        <f t="shared" si="95"/>
        <v>2011-Sep</v>
      </c>
      <c r="G626">
        <f t="shared" si="96"/>
        <v>6</v>
      </c>
      <c r="H626" t="str">
        <f t="shared" si="97"/>
        <v>Saturday</v>
      </c>
      <c r="I626" t="str">
        <f t="shared" si="98"/>
        <v>FM6</v>
      </c>
      <c r="J626" t="str">
        <f t="shared" si="99"/>
        <v>FQ-2</v>
      </c>
    </row>
    <row r="627" spans="1:10" x14ac:dyDescent="0.25">
      <c r="A627">
        <f t="shared" si="90"/>
        <v>40804</v>
      </c>
      <c r="B627">
        <f t="shared" si="91"/>
        <v>2011</v>
      </c>
      <c r="C627">
        <f t="shared" si="92"/>
        <v>9</v>
      </c>
      <c r="D627" t="str">
        <f t="shared" si="93"/>
        <v>September</v>
      </c>
      <c r="E627" t="str">
        <f t="shared" si="94"/>
        <v>Q3</v>
      </c>
      <c r="F627" t="str">
        <f t="shared" si="95"/>
        <v>2011-Sep</v>
      </c>
      <c r="G627">
        <f t="shared" si="96"/>
        <v>7</v>
      </c>
      <c r="H627" t="str">
        <f t="shared" si="97"/>
        <v>Sunday</v>
      </c>
      <c r="I627" t="str">
        <f t="shared" si="98"/>
        <v>FM6</v>
      </c>
      <c r="J627" t="str">
        <f t="shared" si="99"/>
        <v>FQ-2</v>
      </c>
    </row>
    <row r="628" spans="1:10" x14ac:dyDescent="0.25">
      <c r="A628">
        <f t="shared" si="90"/>
        <v>40805</v>
      </c>
      <c r="B628">
        <f t="shared" si="91"/>
        <v>2011</v>
      </c>
      <c r="C628">
        <f t="shared" si="92"/>
        <v>9</v>
      </c>
      <c r="D628" t="str">
        <f t="shared" si="93"/>
        <v>September</v>
      </c>
      <c r="E628" t="str">
        <f t="shared" si="94"/>
        <v>Q3</v>
      </c>
      <c r="F628" t="str">
        <f t="shared" si="95"/>
        <v>2011-Sep</v>
      </c>
      <c r="G628">
        <f t="shared" si="96"/>
        <v>1</v>
      </c>
      <c r="H628" t="str">
        <f t="shared" si="97"/>
        <v>Monday</v>
      </c>
      <c r="I628" t="str">
        <f t="shared" si="98"/>
        <v>FM6</v>
      </c>
      <c r="J628" t="str">
        <f t="shared" si="99"/>
        <v>FQ-2</v>
      </c>
    </row>
    <row r="629" spans="1:10" x14ac:dyDescent="0.25">
      <c r="A629">
        <f t="shared" si="90"/>
        <v>40806</v>
      </c>
      <c r="B629">
        <f t="shared" si="91"/>
        <v>2011</v>
      </c>
      <c r="C629">
        <f t="shared" si="92"/>
        <v>9</v>
      </c>
      <c r="D629" t="str">
        <f t="shared" si="93"/>
        <v>September</v>
      </c>
      <c r="E629" t="str">
        <f t="shared" si="94"/>
        <v>Q3</v>
      </c>
      <c r="F629" t="str">
        <f t="shared" si="95"/>
        <v>2011-Sep</v>
      </c>
      <c r="G629">
        <f t="shared" si="96"/>
        <v>2</v>
      </c>
      <c r="H629" t="str">
        <f t="shared" si="97"/>
        <v>Tuesday</v>
      </c>
      <c r="I629" t="str">
        <f t="shared" si="98"/>
        <v>FM6</v>
      </c>
      <c r="J629" t="str">
        <f t="shared" si="99"/>
        <v>FQ-2</v>
      </c>
    </row>
    <row r="630" spans="1:10" x14ac:dyDescent="0.25">
      <c r="A630">
        <f t="shared" si="90"/>
        <v>40807</v>
      </c>
      <c r="B630">
        <f t="shared" si="91"/>
        <v>2011</v>
      </c>
      <c r="C630">
        <f t="shared" si="92"/>
        <v>9</v>
      </c>
      <c r="D630" t="str">
        <f t="shared" si="93"/>
        <v>September</v>
      </c>
      <c r="E630" t="str">
        <f t="shared" si="94"/>
        <v>Q3</v>
      </c>
      <c r="F630" t="str">
        <f t="shared" si="95"/>
        <v>2011-Sep</v>
      </c>
      <c r="G630">
        <f t="shared" si="96"/>
        <v>3</v>
      </c>
      <c r="H630" t="str">
        <f t="shared" si="97"/>
        <v>Wednesday</v>
      </c>
      <c r="I630" t="str">
        <f t="shared" si="98"/>
        <v>FM6</v>
      </c>
      <c r="J630" t="str">
        <f t="shared" si="99"/>
        <v>FQ-2</v>
      </c>
    </row>
    <row r="631" spans="1:10" x14ac:dyDescent="0.25">
      <c r="A631">
        <f t="shared" si="90"/>
        <v>40808</v>
      </c>
      <c r="B631">
        <f t="shared" si="91"/>
        <v>2011</v>
      </c>
      <c r="C631">
        <f t="shared" si="92"/>
        <v>9</v>
      </c>
      <c r="D631" t="str">
        <f t="shared" si="93"/>
        <v>September</v>
      </c>
      <c r="E631" t="str">
        <f t="shared" si="94"/>
        <v>Q3</v>
      </c>
      <c r="F631" t="str">
        <f t="shared" si="95"/>
        <v>2011-Sep</v>
      </c>
      <c r="G631">
        <f t="shared" si="96"/>
        <v>4</v>
      </c>
      <c r="H631" t="str">
        <f t="shared" si="97"/>
        <v>Thursday</v>
      </c>
      <c r="I631" t="str">
        <f t="shared" si="98"/>
        <v>FM6</v>
      </c>
      <c r="J631" t="str">
        <f t="shared" si="99"/>
        <v>FQ-2</v>
      </c>
    </row>
    <row r="632" spans="1:10" x14ac:dyDescent="0.25">
      <c r="A632">
        <f t="shared" si="90"/>
        <v>40809</v>
      </c>
      <c r="B632">
        <f t="shared" si="91"/>
        <v>2011</v>
      </c>
      <c r="C632">
        <f t="shared" si="92"/>
        <v>9</v>
      </c>
      <c r="D632" t="str">
        <f t="shared" si="93"/>
        <v>September</v>
      </c>
      <c r="E632" t="str">
        <f t="shared" si="94"/>
        <v>Q3</v>
      </c>
      <c r="F632" t="str">
        <f t="shared" si="95"/>
        <v>2011-Sep</v>
      </c>
      <c r="G632">
        <f t="shared" si="96"/>
        <v>5</v>
      </c>
      <c r="H632" t="str">
        <f t="shared" si="97"/>
        <v>Friday</v>
      </c>
      <c r="I632" t="str">
        <f t="shared" si="98"/>
        <v>FM6</v>
      </c>
      <c r="J632" t="str">
        <f t="shared" si="99"/>
        <v>FQ-2</v>
      </c>
    </row>
    <row r="633" spans="1:10" x14ac:dyDescent="0.25">
      <c r="A633">
        <f t="shared" si="90"/>
        <v>40810</v>
      </c>
      <c r="B633">
        <f t="shared" si="91"/>
        <v>2011</v>
      </c>
      <c r="C633">
        <f t="shared" si="92"/>
        <v>9</v>
      </c>
      <c r="D633" t="str">
        <f t="shared" si="93"/>
        <v>September</v>
      </c>
      <c r="E633" t="str">
        <f t="shared" si="94"/>
        <v>Q3</v>
      </c>
      <c r="F633" t="str">
        <f t="shared" si="95"/>
        <v>2011-Sep</v>
      </c>
      <c r="G633">
        <f t="shared" si="96"/>
        <v>6</v>
      </c>
      <c r="H633" t="str">
        <f t="shared" si="97"/>
        <v>Saturday</v>
      </c>
      <c r="I633" t="str">
        <f t="shared" si="98"/>
        <v>FM6</v>
      </c>
      <c r="J633" t="str">
        <f t="shared" si="99"/>
        <v>FQ-2</v>
      </c>
    </row>
    <row r="634" spans="1:10" x14ac:dyDescent="0.25">
      <c r="A634">
        <f t="shared" si="90"/>
        <v>40811</v>
      </c>
      <c r="B634">
        <f t="shared" si="91"/>
        <v>2011</v>
      </c>
      <c r="C634">
        <f t="shared" si="92"/>
        <v>9</v>
      </c>
      <c r="D634" t="str">
        <f t="shared" si="93"/>
        <v>September</v>
      </c>
      <c r="E634" t="str">
        <f t="shared" si="94"/>
        <v>Q3</v>
      </c>
      <c r="F634" t="str">
        <f t="shared" si="95"/>
        <v>2011-Sep</v>
      </c>
      <c r="G634">
        <f t="shared" si="96"/>
        <v>7</v>
      </c>
      <c r="H634" t="str">
        <f t="shared" si="97"/>
        <v>Sunday</v>
      </c>
      <c r="I634" t="str">
        <f t="shared" si="98"/>
        <v>FM6</v>
      </c>
      <c r="J634" t="str">
        <f t="shared" si="99"/>
        <v>FQ-2</v>
      </c>
    </row>
    <row r="635" spans="1:10" x14ac:dyDescent="0.25">
      <c r="A635">
        <f t="shared" si="90"/>
        <v>40812</v>
      </c>
      <c r="B635">
        <f t="shared" si="91"/>
        <v>2011</v>
      </c>
      <c r="C635">
        <f t="shared" si="92"/>
        <v>9</v>
      </c>
      <c r="D635" t="str">
        <f t="shared" si="93"/>
        <v>September</v>
      </c>
      <c r="E635" t="str">
        <f t="shared" si="94"/>
        <v>Q3</v>
      </c>
      <c r="F635" t="str">
        <f t="shared" si="95"/>
        <v>2011-Sep</v>
      </c>
      <c r="G635">
        <f t="shared" si="96"/>
        <v>1</v>
      </c>
      <c r="H635" t="str">
        <f t="shared" si="97"/>
        <v>Monday</v>
      </c>
      <c r="I635" t="str">
        <f t="shared" si="98"/>
        <v>FM6</v>
      </c>
      <c r="J635" t="str">
        <f t="shared" si="99"/>
        <v>FQ-2</v>
      </c>
    </row>
    <row r="636" spans="1:10" x14ac:dyDescent="0.25">
      <c r="A636">
        <f t="shared" si="90"/>
        <v>40813</v>
      </c>
      <c r="B636">
        <f t="shared" si="91"/>
        <v>2011</v>
      </c>
      <c r="C636">
        <f t="shared" si="92"/>
        <v>9</v>
      </c>
      <c r="D636" t="str">
        <f t="shared" si="93"/>
        <v>September</v>
      </c>
      <c r="E636" t="str">
        <f t="shared" si="94"/>
        <v>Q3</v>
      </c>
      <c r="F636" t="str">
        <f t="shared" si="95"/>
        <v>2011-Sep</v>
      </c>
      <c r="G636">
        <f t="shared" si="96"/>
        <v>2</v>
      </c>
      <c r="H636" t="str">
        <f t="shared" si="97"/>
        <v>Tuesday</v>
      </c>
      <c r="I636" t="str">
        <f t="shared" si="98"/>
        <v>FM6</v>
      </c>
      <c r="J636" t="str">
        <f t="shared" si="99"/>
        <v>FQ-2</v>
      </c>
    </row>
    <row r="637" spans="1:10" x14ac:dyDescent="0.25">
      <c r="A637">
        <f t="shared" si="90"/>
        <v>40814</v>
      </c>
      <c r="B637">
        <f t="shared" si="91"/>
        <v>2011</v>
      </c>
      <c r="C637">
        <f t="shared" si="92"/>
        <v>9</v>
      </c>
      <c r="D637" t="str">
        <f t="shared" si="93"/>
        <v>September</v>
      </c>
      <c r="E637" t="str">
        <f t="shared" si="94"/>
        <v>Q3</v>
      </c>
      <c r="F637" t="str">
        <f t="shared" si="95"/>
        <v>2011-Sep</v>
      </c>
      <c r="G637">
        <f t="shared" si="96"/>
        <v>3</v>
      </c>
      <c r="H637" t="str">
        <f t="shared" si="97"/>
        <v>Wednesday</v>
      </c>
      <c r="I637" t="str">
        <f t="shared" si="98"/>
        <v>FM6</v>
      </c>
      <c r="J637" t="str">
        <f t="shared" si="99"/>
        <v>FQ-2</v>
      </c>
    </row>
    <row r="638" spans="1:10" x14ac:dyDescent="0.25">
      <c r="A638">
        <f t="shared" si="90"/>
        <v>40815</v>
      </c>
      <c r="B638">
        <f t="shared" si="91"/>
        <v>2011</v>
      </c>
      <c r="C638">
        <f t="shared" si="92"/>
        <v>9</v>
      </c>
      <c r="D638" t="str">
        <f t="shared" si="93"/>
        <v>September</v>
      </c>
      <c r="E638" t="str">
        <f t="shared" si="94"/>
        <v>Q3</v>
      </c>
      <c r="F638" t="str">
        <f t="shared" si="95"/>
        <v>2011-Sep</v>
      </c>
      <c r="G638">
        <f t="shared" si="96"/>
        <v>4</v>
      </c>
      <c r="H638" t="str">
        <f t="shared" si="97"/>
        <v>Thursday</v>
      </c>
      <c r="I638" t="str">
        <f t="shared" si="98"/>
        <v>FM6</v>
      </c>
      <c r="J638" t="str">
        <f t="shared" si="99"/>
        <v>FQ-2</v>
      </c>
    </row>
    <row r="639" spans="1:10" x14ac:dyDescent="0.25">
      <c r="A639">
        <f t="shared" si="90"/>
        <v>40816</v>
      </c>
      <c r="B639">
        <f t="shared" si="91"/>
        <v>2011</v>
      </c>
      <c r="C639">
        <f t="shared" si="92"/>
        <v>9</v>
      </c>
      <c r="D639" t="str">
        <f t="shared" si="93"/>
        <v>September</v>
      </c>
      <c r="E639" t="str">
        <f t="shared" si="94"/>
        <v>Q3</v>
      </c>
      <c r="F639" t="str">
        <f t="shared" si="95"/>
        <v>2011-Sep</v>
      </c>
      <c r="G639">
        <f t="shared" si="96"/>
        <v>5</v>
      </c>
      <c r="H639" t="str">
        <f t="shared" si="97"/>
        <v>Friday</v>
      </c>
      <c r="I639" t="str">
        <f t="shared" si="98"/>
        <v>FM6</v>
      </c>
      <c r="J639" t="str">
        <f t="shared" si="99"/>
        <v>FQ-2</v>
      </c>
    </row>
    <row r="640" spans="1:10" x14ac:dyDescent="0.25">
      <c r="A640">
        <f t="shared" si="90"/>
        <v>40817</v>
      </c>
      <c r="B640">
        <f t="shared" si="91"/>
        <v>2011</v>
      </c>
      <c r="C640">
        <f t="shared" si="92"/>
        <v>10</v>
      </c>
      <c r="D640" t="str">
        <f t="shared" si="93"/>
        <v>October</v>
      </c>
      <c r="E640" t="str">
        <f t="shared" si="94"/>
        <v>Q4</v>
      </c>
      <c r="F640" t="str">
        <f t="shared" si="95"/>
        <v>2011-Oct</v>
      </c>
      <c r="G640">
        <f t="shared" si="96"/>
        <v>6</v>
      </c>
      <c r="H640" t="str">
        <f t="shared" si="97"/>
        <v>Saturday</v>
      </c>
      <c r="I640" t="str">
        <f t="shared" si="98"/>
        <v>FM7</v>
      </c>
      <c r="J640" t="str">
        <f t="shared" si="99"/>
        <v>FQ-3</v>
      </c>
    </row>
    <row r="641" spans="1:10" x14ac:dyDescent="0.25">
      <c r="A641">
        <f t="shared" si="90"/>
        <v>40818</v>
      </c>
      <c r="B641">
        <f t="shared" si="91"/>
        <v>2011</v>
      </c>
      <c r="C641">
        <f t="shared" si="92"/>
        <v>10</v>
      </c>
      <c r="D641" t="str">
        <f t="shared" si="93"/>
        <v>October</v>
      </c>
      <c r="E641" t="str">
        <f t="shared" si="94"/>
        <v>Q4</v>
      </c>
      <c r="F641" t="str">
        <f t="shared" si="95"/>
        <v>2011-Oct</v>
      </c>
      <c r="G641">
        <f t="shared" si="96"/>
        <v>7</v>
      </c>
      <c r="H641" t="str">
        <f t="shared" si="97"/>
        <v>Sunday</v>
      </c>
      <c r="I641" t="str">
        <f t="shared" si="98"/>
        <v>FM7</v>
      </c>
      <c r="J641" t="str">
        <f t="shared" si="99"/>
        <v>FQ-3</v>
      </c>
    </row>
    <row r="642" spans="1:10" x14ac:dyDescent="0.25">
      <c r="A642">
        <f t="shared" si="90"/>
        <v>40819</v>
      </c>
      <c r="B642">
        <f t="shared" si="91"/>
        <v>2011</v>
      </c>
      <c r="C642">
        <f t="shared" si="92"/>
        <v>10</v>
      </c>
      <c r="D642" t="str">
        <f t="shared" si="93"/>
        <v>October</v>
      </c>
      <c r="E642" t="str">
        <f t="shared" si="94"/>
        <v>Q4</v>
      </c>
      <c r="F642" t="str">
        <f t="shared" si="95"/>
        <v>2011-Oct</v>
      </c>
      <c r="G642">
        <f t="shared" si="96"/>
        <v>1</v>
      </c>
      <c r="H642" t="str">
        <f t="shared" si="97"/>
        <v>Monday</v>
      </c>
      <c r="I642" t="str">
        <f t="shared" si="98"/>
        <v>FM7</v>
      </c>
      <c r="J642" t="str">
        <f t="shared" si="99"/>
        <v>FQ-3</v>
      </c>
    </row>
    <row r="643" spans="1:10" x14ac:dyDescent="0.25">
      <c r="A643">
        <f t="shared" ref="A643:A706" si="100">IF($O$1+ROW(A642)-1&lt;=$O$3,$O$1+ROW(A642)-1,"")</f>
        <v>40820</v>
      </c>
      <c r="B643">
        <f t="shared" ref="B643:B706" si="101">YEAR(A643)</f>
        <v>2011</v>
      </c>
      <c r="C643">
        <f t="shared" ref="C643:C706" si="102">MONTH(A643)</f>
        <v>10</v>
      </c>
      <c r="D643" t="str">
        <f t="shared" ref="D643:D706" si="103">TEXT(A643,"mmmm")</f>
        <v>October</v>
      </c>
      <c r="E643" t="str">
        <f t="shared" ref="E643:E706" si="104">"Q"&amp;ROUNDUP(MONTH(A643)/3,0)</f>
        <v>Q4</v>
      </c>
      <c r="F643" t="str">
        <f t="shared" ref="F643:F706" si="105">TEXT(A643,"yyyy-mmm")</f>
        <v>2011-Oct</v>
      </c>
      <c r="G643">
        <f t="shared" ref="G643:G706" si="106">WEEKDAY(A643,2)</f>
        <v>2</v>
      </c>
      <c r="H643" t="str">
        <f t="shared" ref="H643:H706" si="107">TEXT(A643,"dddd")</f>
        <v>Tuesday</v>
      </c>
      <c r="I643" t="str">
        <f t="shared" ref="I643:I706" si="108">"FM"&amp;MOD(MONTH(A643)-4,12)+1</f>
        <v>FM7</v>
      </c>
      <c r="J643" t="str">
        <f t="shared" ref="J643:J706" si="109">"FQ-" &amp; INT((MOD(MONTH(A643)-4,12)/3)+1)</f>
        <v>FQ-3</v>
      </c>
    </row>
    <row r="644" spans="1:10" x14ac:dyDescent="0.25">
      <c r="A644">
        <f t="shared" si="100"/>
        <v>40821</v>
      </c>
      <c r="B644">
        <f t="shared" si="101"/>
        <v>2011</v>
      </c>
      <c r="C644">
        <f t="shared" si="102"/>
        <v>10</v>
      </c>
      <c r="D644" t="str">
        <f t="shared" si="103"/>
        <v>October</v>
      </c>
      <c r="E644" t="str">
        <f t="shared" si="104"/>
        <v>Q4</v>
      </c>
      <c r="F644" t="str">
        <f t="shared" si="105"/>
        <v>2011-Oct</v>
      </c>
      <c r="G644">
        <f t="shared" si="106"/>
        <v>3</v>
      </c>
      <c r="H644" t="str">
        <f t="shared" si="107"/>
        <v>Wednesday</v>
      </c>
      <c r="I644" t="str">
        <f t="shared" si="108"/>
        <v>FM7</v>
      </c>
      <c r="J644" t="str">
        <f t="shared" si="109"/>
        <v>FQ-3</v>
      </c>
    </row>
    <row r="645" spans="1:10" x14ac:dyDescent="0.25">
      <c r="A645">
        <f t="shared" si="100"/>
        <v>40822</v>
      </c>
      <c r="B645">
        <f t="shared" si="101"/>
        <v>2011</v>
      </c>
      <c r="C645">
        <f t="shared" si="102"/>
        <v>10</v>
      </c>
      <c r="D645" t="str">
        <f t="shared" si="103"/>
        <v>October</v>
      </c>
      <c r="E645" t="str">
        <f t="shared" si="104"/>
        <v>Q4</v>
      </c>
      <c r="F645" t="str">
        <f t="shared" si="105"/>
        <v>2011-Oct</v>
      </c>
      <c r="G645">
        <f t="shared" si="106"/>
        <v>4</v>
      </c>
      <c r="H645" t="str">
        <f t="shared" si="107"/>
        <v>Thursday</v>
      </c>
      <c r="I645" t="str">
        <f t="shared" si="108"/>
        <v>FM7</v>
      </c>
      <c r="J645" t="str">
        <f t="shared" si="109"/>
        <v>FQ-3</v>
      </c>
    </row>
    <row r="646" spans="1:10" x14ac:dyDescent="0.25">
      <c r="A646">
        <f t="shared" si="100"/>
        <v>40823</v>
      </c>
      <c r="B646">
        <f t="shared" si="101"/>
        <v>2011</v>
      </c>
      <c r="C646">
        <f t="shared" si="102"/>
        <v>10</v>
      </c>
      <c r="D646" t="str">
        <f t="shared" si="103"/>
        <v>October</v>
      </c>
      <c r="E646" t="str">
        <f t="shared" si="104"/>
        <v>Q4</v>
      </c>
      <c r="F646" t="str">
        <f t="shared" si="105"/>
        <v>2011-Oct</v>
      </c>
      <c r="G646">
        <f t="shared" si="106"/>
        <v>5</v>
      </c>
      <c r="H646" t="str">
        <f t="shared" si="107"/>
        <v>Friday</v>
      </c>
      <c r="I646" t="str">
        <f t="shared" si="108"/>
        <v>FM7</v>
      </c>
      <c r="J646" t="str">
        <f t="shared" si="109"/>
        <v>FQ-3</v>
      </c>
    </row>
    <row r="647" spans="1:10" x14ac:dyDescent="0.25">
      <c r="A647">
        <f t="shared" si="100"/>
        <v>40824</v>
      </c>
      <c r="B647">
        <f t="shared" si="101"/>
        <v>2011</v>
      </c>
      <c r="C647">
        <f t="shared" si="102"/>
        <v>10</v>
      </c>
      <c r="D647" t="str">
        <f t="shared" si="103"/>
        <v>October</v>
      </c>
      <c r="E647" t="str">
        <f t="shared" si="104"/>
        <v>Q4</v>
      </c>
      <c r="F647" t="str">
        <f t="shared" si="105"/>
        <v>2011-Oct</v>
      </c>
      <c r="G647">
        <f t="shared" si="106"/>
        <v>6</v>
      </c>
      <c r="H647" t="str">
        <f t="shared" si="107"/>
        <v>Saturday</v>
      </c>
      <c r="I647" t="str">
        <f t="shared" si="108"/>
        <v>FM7</v>
      </c>
      <c r="J647" t="str">
        <f t="shared" si="109"/>
        <v>FQ-3</v>
      </c>
    </row>
    <row r="648" spans="1:10" x14ac:dyDescent="0.25">
      <c r="A648">
        <f t="shared" si="100"/>
        <v>40825</v>
      </c>
      <c r="B648">
        <f t="shared" si="101"/>
        <v>2011</v>
      </c>
      <c r="C648">
        <f t="shared" si="102"/>
        <v>10</v>
      </c>
      <c r="D648" t="str">
        <f t="shared" si="103"/>
        <v>October</v>
      </c>
      <c r="E648" t="str">
        <f t="shared" si="104"/>
        <v>Q4</v>
      </c>
      <c r="F648" t="str">
        <f t="shared" si="105"/>
        <v>2011-Oct</v>
      </c>
      <c r="G648">
        <f t="shared" si="106"/>
        <v>7</v>
      </c>
      <c r="H648" t="str">
        <f t="shared" si="107"/>
        <v>Sunday</v>
      </c>
      <c r="I648" t="str">
        <f t="shared" si="108"/>
        <v>FM7</v>
      </c>
      <c r="J648" t="str">
        <f t="shared" si="109"/>
        <v>FQ-3</v>
      </c>
    </row>
    <row r="649" spans="1:10" x14ac:dyDescent="0.25">
      <c r="A649">
        <f t="shared" si="100"/>
        <v>40826</v>
      </c>
      <c r="B649">
        <f t="shared" si="101"/>
        <v>2011</v>
      </c>
      <c r="C649">
        <f t="shared" si="102"/>
        <v>10</v>
      </c>
      <c r="D649" t="str">
        <f t="shared" si="103"/>
        <v>October</v>
      </c>
      <c r="E649" t="str">
        <f t="shared" si="104"/>
        <v>Q4</v>
      </c>
      <c r="F649" t="str">
        <f t="shared" si="105"/>
        <v>2011-Oct</v>
      </c>
      <c r="G649">
        <f t="shared" si="106"/>
        <v>1</v>
      </c>
      <c r="H649" t="str">
        <f t="shared" si="107"/>
        <v>Monday</v>
      </c>
      <c r="I649" t="str">
        <f t="shared" si="108"/>
        <v>FM7</v>
      </c>
      <c r="J649" t="str">
        <f t="shared" si="109"/>
        <v>FQ-3</v>
      </c>
    </row>
    <row r="650" spans="1:10" x14ac:dyDescent="0.25">
      <c r="A650">
        <f t="shared" si="100"/>
        <v>40827</v>
      </c>
      <c r="B650">
        <f t="shared" si="101"/>
        <v>2011</v>
      </c>
      <c r="C650">
        <f t="shared" si="102"/>
        <v>10</v>
      </c>
      <c r="D650" t="str">
        <f t="shared" si="103"/>
        <v>October</v>
      </c>
      <c r="E650" t="str">
        <f t="shared" si="104"/>
        <v>Q4</v>
      </c>
      <c r="F650" t="str">
        <f t="shared" si="105"/>
        <v>2011-Oct</v>
      </c>
      <c r="G650">
        <f t="shared" si="106"/>
        <v>2</v>
      </c>
      <c r="H650" t="str">
        <f t="shared" si="107"/>
        <v>Tuesday</v>
      </c>
      <c r="I650" t="str">
        <f t="shared" si="108"/>
        <v>FM7</v>
      </c>
      <c r="J650" t="str">
        <f t="shared" si="109"/>
        <v>FQ-3</v>
      </c>
    </row>
    <row r="651" spans="1:10" x14ac:dyDescent="0.25">
      <c r="A651">
        <f t="shared" si="100"/>
        <v>40828</v>
      </c>
      <c r="B651">
        <f t="shared" si="101"/>
        <v>2011</v>
      </c>
      <c r="C651">
        <f t="shared" si="102"/>
        <v>10</v>
      </c>
      <c r="D651" t="str">
        <f t="shared" si="103"/>
        <v>October</v>
      </c>
      <c r="E651" t="str">
        <f t="shared" si="104"/>
        <v>Q4</v>
      </c>
      <c r="F651" t="str">
        <f t="shared" si="105"/>
        <v>2011-Oct</v>
      </c>
      <c r="G651">
        <f t="shared" si="106"/>
        <v>3</v>
      </c>
      <c r="H651" t="str">
        <f t="shared" si="107"/>
        <v>Wednesday</v>
      </c>
      <c r="I651" t="str">
        <f t="shared" si="108"/>
        <v>FM7</v>
      </c>
      <c r="J651" t="str">
        <f t="shared" si="109"/>
        <v>FQ-3</v>
      </c>
    </row>
    <row r="652" spans="1:10" x14ac:dyDescent="0.25">
      <c r="A652">
        <f t="shared" si="100"/>
        <v>40829</v>
      </c>
      <c r="B652">
        <f t="shared" si="101"/>
        <v>2011</v>
      </c>
      <c r="C652">
        <f t="shared" si="102"/>
        <v>10</v>
      </c>
      <c r="D652" t="str">
        <f t="shared" si="103"/>
        <v>October</v>
      </c>
      <c r="E652" t="str">
        <f t="shared" si="104"/>
        <v>Q4</v>
      </c>
      <c r="F652" t="str">
        <f t="shared" si="105"/>
        <v>2011-Oct</v>
      </c>
      <c r="G652">
        <f t="shared" si="106"/>
        <v>4</v>
      </c>
      <c r="H652" t="str">
        <f t="shared" si="107"/>
        <v>Thursday</v>
      </c>
      <c r="I652" t="str">
        <f t="shared" si="108"/>
        <v>FM7</v>
      </c>
      <c r="J652" t="str">
        <f t="shared" si="109"/>
        <v>FQ-3</v>
      </c>
    </row>
    <row r="653" spans="1:10" x14ac:dyDescent="0.25">
      <c r="A653">
        <f t="shared" si="100"/>
        <v>40830</v>
      </c>
      <c r="B653">
        <f t="shared" si="101"/>
        <v>2011</v>
      </c>
      <c r="C653">
        <f t="shared" si="102"/>
        <v>10</v>
      </c>
      <c r="D653" t="str">
        <f t="shared" si="103"/>
        <v>October</v>
      </c>
      <c r="E653" t="str">
        <f t="shared" si="104"/>
        <v>Q4</v>
      </c>
      <c r="F653" t="str">
        <f t="shared" si="105"/>
        <v>2011-Oct</v>
      </c>
      <c r="G653">
        <f t="shared" si="106"/>
        <v>5</v>
      </c>
      <c r="H653" t="str">
        <f t="shared" si="107"/>
        <v>Friday</v>
      </c>
      <c r="I653" t="str">
        <f t="shared" si="108"/>
        <v>FM7</v>
      </c>
      <c r="J653" t="str">
        <f t="shared" si="109"/>
        <v>FQ-3</v>
      </c>
    </row>
    <row r="654" spans="1:10" x14ac:dyDescent="0.25">
      <c r="A654">
        <f t="shared" si="100"/>
        <v>40831</v>
      </c>
      <c r="B654">
        <f t="shared" si="101"/>
        <v>2011</v>
      </c>
      <c r="C654">
        <f t="shared" si="102"/>
        <v>10</v>
      </c>
      <c r="D654" t="str">
        <f t="shared" si="103"/>
        <v>October</v>
      </c>
      <c r="E654" t="str">
        <f t="shared" si="104"/>
        <v>Q4</v>
      </c>
      <c r="F654" t="str">
        <f t="shared" si="105"/>
        <v>2011-Oct</v>
      </c>
      <c r="G654">
        <f t="shared" si="106"/>
        <v>6</v>
      </c>
      <c r="H654" t="str">
        <f t="shared" si="107"/>
        <v>Saturday</v>
      </c>
      <c r="I654" t="str">
        <f t="shared" si="108"/>
        <v>FM7</v>
      </c>
      <c r="J654" t="str">
        <f t="shared" si="109"/>
        <v>FQ-3</v>
      </c>
    </row>
    <row r="655" spans="1:10" x14ac:dyDescent="0.25">
      <c r="A655">
        <f t="shared" si="100"/>
        <v>40832</v>
      </c>
      <c r="B655">
        <f t="shared" si="101"/>
        <v>2011</v>
      </c>
      <c r="C655">
        <f t="shared" si="102"/>
        <v>10</v>
      </c>
      <c r="D655" t="str">
        <f t="shared" si="103"/>
        <v>October</v>
      </c>
      <c r="E655" t="str">
        <f t="shared" si="104"/>
        <v>Q4</v>
      </c>
      <c r="F655" t="str">
        <f t="shared" si="105"/>
        <v>2011-Oct</v>
      </c>
      <c r="G655">
        <f t="shared" si="106"/>
        <v>7</v>
      </c>
      <c r="H655" t="str">
        <f t="shared" si="107"/>
        <v>Sunday</v>
      </c>
      <c r="I655" t="str">
        <f t="shared" si="108"/>
        <v>FM7</v>
      </c>
      <c r="J655" t="str">
        <f t="shared" si="109"/>
        <v>FQ-3</v>
      </c>
    </row>
    <row r="656" spans="1:10" x14ac:dyDescent="0.25">
      <c r="A656">
        <f t="shared" si="100"/>
        <v>40833</v>
      </c>
      <c r="B656">
        <f t="shared" si="101"/>
        <v>2011</v>
      </c>
      <c r="C656">
        <f t="shared" si="102"/>
        <v>10</v>
      </c>
      <c r="D656" t="str">
        <f t="shared" si="103"/>
        <v>October</v>
      </c>
      <c r="E656" t="str">
        <f t="shared" si="104"/>
        <v>Q4</v>
      </c>
      <c r="F656" t="str">
        <f t="shared" si="105"/>
        <v>2011-Oct</v>
      </c>
      <c r="G656">
        <f t="shared" si="106"/>
        <v>1</v>
      </c>
      <c r="H656" t="str">
        <f t="shared" si="107"/>
        <v>Monday</v>
      </c>
      <c r="I656" t="str">
        <f t="shared" si="108"/>
        <v>FM7</v>
      </c>
      <c r="J656" t="str">
        <f t="shared" si="109"/>
        <v>FQ-3</v>
      </c>
    </row>
    <row r="657" spans="1:10" x14ac:dyDescent="0.25">
      <c r="A657">
        <f t="shared" si="100"/>
        <v>40834</v>
      </c>
      <c r="B657">
        <f t="shared" si="101"/>
        <v>2011</v>
      </c>
      <c r="C657">
        <f t="shared" si="102"/>
        <v>10</v>
      </c>
      <c r="D657" t="str">
        <f t="shared" si="103"/>
        <v>October</v>
      </c>
      <c r="E657" t="str">
        <f t="shared" si="104"/>
        <v>Q4</v>
      </c>
      <c r="F657" t="str">
        <f t="shared" si="105"/>
        <v>2011-Oct</v>
      </c>
      <c r="G657">
        <f t="shared" si="106"/>
        <v>2</v>
      </c>
      <c r="H657" t="str">
        <f t="shared" si="107"/>
        <v>Tuesday</v>
      </c>
      <c r="I657" t="str">
        <f t="shared" si="108"/>
        <v>FM7</v>
      </c>
      <c r="J657" t="str">
        <f t="shared" si="109"/>
        <v>FQ-3</v>
      </c>
    </row>
    <row r="658" spans="1:10" x14ac:dyDescent="0.25">
      <c r="A658">
        <f t="shared" si="100"/>
        <v>40835</v>
      </c>
      <c r="B658">
        <f t="shared" si="101"/>
        <v>2011</v>
      </c>
      <c r="C658">
        <f t="shared" si="102"/>
        <v>10</v>
      </c>
      <c r="D658" t="str">
        <f t="shared" si="103"/>
        <v>October</v>
      </c>
      <c r="E658" t="str">
        <f t="shared" si="104"/>
        <v>Q4</v>
      </c>
      <c r="F658" t="str">
        <f t="shared" si="105"/>
        <v>2011-Oct</v>
      </c>
      <c r="G658">
        <f t="shared" si="106"/>
        <v>3</v>
      </c>
      <c r="H658" t="str">
        <f t="shared" si="107"/>
        <v>Wednesday</v>
      </c>
      <c r="I658" t="str">
        <f t="shared" si="108"/>
        <v>FM7</v>
      </c>
      <c r="J658" t="str">
        <f t="shared" si="109"/>
        <v>FQ-3</v>
      </c>
    </row>
    <row r="659" spans="1:10" x14ac:dyDescent="0.25">
      <c r="A659">
        <f t="shared" si="100"/>
        <v>40836</v>
      </c>
      <c r="B659">
        <f t="shared" si="101"/>
        <v>2011</v>
      </c>
      <c r="C659">
        <f t="shared" si="102"/>
        <v>10</v>
      </c>
      <c r="D659" t="str">
        <f t="shared" si="103"/>
        <v>October</v>
      </c>
      <c r="E659" t="str">
        <f t="shared" si="104"/>
        <v>Q4</v>
      </c>
      <c r="F659" t="str">
        <f t="shared" si="105"/>
        <v>2011-Oct</v>
      </c>
      <c r="G659">
        <f t="shared" si="106"/>
        <v>4</v>
      </c>
      <c r="H659" t="str">
        <f t="shared" si="107"/>
        <v>Thursday</v>
      </c>
      <c r="I659" t="str">
        <f t="shared" si="108"/>
        <v>FM7</v>
      </c>
      <c r="J659" t="str">
        <f t="shared" si="109"/>
        <v>FQ-3</v>
      </c>
    </row>
    <row r="660" spans="1:10" x14ac:dyDescent="0.25">
      <c r="A660">
        <f t="shared" si="100"/>
        <v>40837</v>
      </c>
      <c r="B660">
        <f t="shared" si="101"/>
        <v>2011</v>
      </c>
      <c r="C660">
        <f t="shared" si="102"/>
        <v>10</v>
      </c>
      <c r="D660" t="str">
        <f t="shared" si="103"/>
        <v>October</v>
      </c>
      <c r="E660" t="str">
        <f t="shared" si="104"/>
        <v>Q4</v>
      </c>
      <c r="F660" t="str">
        <f t="shared" si="105"/>
        <v>2011-Oct</v>
      </c>
      <c r="G660">
        <f t="shared" si="106"/>
        <v>5</v>
      </c>
      <c r="H660" t="str">
        <f t="shared" si="107"/>
        <v>Friday</v>
      </c>
      <c r="I660" t="str">
        <f t="shared" si="108"/>
        <v>FM7</v>
      </c>
      <c r="J660" t="str">
        <f t="shared" si="109"/>
        <v>FQ-3</v>
      </c>
    </row>
    <row r="661" spans="1:10" x14ac:dyDescent="0.25">
      <c r="A661">
        <f t="shared" si="100"/>
        <v>40838</v>
      </c>
      <c r="B661">
        <f t="shared" si="101"/>
        <v>2011</v>
      </c>
      <c r="C661">
        <f t="shared" si="102"/>
        <v>10</v>
      </c>
      <c r="D661" t="str">
        <f t="shared" si="103"/>
        <v>October</v>
      </c>
      <c r="E661" t="str">
        <f t="shared" si="104"/>
        <v>Q4</v>
      </c>
      <c r="F661" t="str">
        <f t="shared" si="105"/>
        <v>2011-Oct</v>
      </c>
      <c r="G661">
        <f t="shared" si="106"/>
        <v>6</v>
      </c>
      <c r="H661" t="str">
        <f t="shared" si="107"/>
        <v>Saturday</v>
      </c>
      <c r="I661" t="str">
        <f t="shared" si="108"/>
        <v>FM7</v>
      </c>
      <c r="J661" t="str">
        <f t="shared" si="109"/>
        <v>FQ-3</v>
      </c>
    </row>
    <row r="662" spans="1:10" x14ac:dyDescent="0.25">
      <c r="A662">
        <f t="shared" si="100"/>
        <v>40839</v>
      </c>
      <c r="B662">
        <f t="shared" si="101"/>
        <v>2011</v>
      </c>
      <c r="C662">
        <f t="shared" si="102"/>
        <v>10</v>
      </c>
      <c r="D662" t="str">
        <f t="shared" si="103"/>
        <v>October</v>
      </c>
      <c r="E662" t="str">
        <f t="shared" si="104"/>
        <v>Q4</v>
      </c>
      <c r="F662" t="str">
        <f t="shared" si="105"/>
        <v>2011-Oct</v>
      </c>
      <c r="G662">
        <f t="shared" si="106"/>
        <v>7</v>
      </c>
      <c r="H662" t="str">
        <f t="shared" si="107"/>
        <v>Sunday</v>
      </c>
      <c r="I662" t="str">
        <f t="shared" si="108"/>
        <v>FM7</v>
      </c>
      <c r="J662" t="str">
        <f t="shared" si="109"/>
        <v>FQ-3</v>
      </c>
    </row>
    <row r="663" spans="1:10" x14ac:dyDescent="0.25">
      <c r="A663">
        <f t="shared" si="100"/>
        <v>40840</v>
      </c>
      <c r="B663">
        <f t="shared" si="101"/>
        <v>2011</v>
      </c>
      <c r="C663">
        <f t="shared" si="102"/>
        <v>10</v>
      </c>
      <c r="D663" t="str">
        <f t="shared" si="103"/>
        <v>October</v>
      </c>
      <c r="E663" t="str">
        <f t="shared" si="104"/>
        <v>Q4</v>
      </c>
      <c r="F663" t="str">
        <f t="shared" si="105"/>
        <v>2011-Oct</v>
      </c>
      <c r="G663">
        <f t="shared" si="106"/>
        <v>1</v>
      </c>
      <c r="H663" t="str">
        <f t="shared" si="107"/>
        <v>Monday</v>
      </c>
      <c r="I663" t="str">
        <f t="shared" si="108"/>
        <v>FM7</v>
      </c>
      <c r="J663" t="str">
        <f t="shared" si="109"/>
        <v>FQ-3</v>
      </c>
    </row>
    <row r="664" spans="1:10" x14ac:dyDescent="0.25">
      <c r="A664">
        <f t="shared" si="100"/>
        <v>40841</v>
      </c>
      <c r="B664">
        <f t="shared" si="101"/>
        <v>2011</v>
      </c>
      <c r="C664">
        <f t="shared" si="102"/>
        <v>10</v>
      </c>
      <c r="D664" t="str">
        <f t="shared" si="103"/>
        <v>October</v>
      </c>
      <c r="E664" t="str">
        <f t="shared" si="104"/>
        <v>Q4</v>
      </c>
      <c r="F664" t="str">
        <f t="shared" si="105"/>
        <v>2011-Oct</v>
      </c>
      <c r="G664">
        <f t="shared" si="106"/>
        <v>2</v>
      </c>
      <c r="H664" t="str">
        <f t="shared" si="107"/>
        <v>Tuesday</v>
      </c>
      <c r="I664" t="str">
        <f t="shared" si="108"/>
        <v>FM7</v>
      </c>
      <c r="J664" t="str">
        <f t="shared" si="109"/>
        <v>FQ-3</v>
      </c>
    </row>
    <row r="665" spans="1:10" x14ac:dyDescent="0.25">
      <c r="A665">
        <f t="shared" si="100"/>
        <v>40842</v>
      </c>
      <c r="B665">
        <f t="shared" si="101"/>
        <v>2011</v>
      </c>
      <c r="C665">
        <f t="shared" si="102"/>
        <v>10</v>
      </c>
      <c r="D665" t="str">
        <f t="shared" si="103"/>
        <v>October</v>
      </c>
      <c r="E665" t="str">
        <f t="shared" si="104"/>
        <v>Q4</v>
      </c>
      <c r="F665" t="str">
        <f t="shared" si="105"/>
        <v>2011-Oct</v>
      </c>
      <c r="G665">
        <f t="shared" si="106"/>
        <v>3</v>
      </c>
      <c r="H665" t="str">
        <f t="shared" si="107"/>
        <v>Wednesday</v>
      </c>
      <c r="I665" t="str">
        <f t="shared" si="108"/>
        <v>FM7</v>
      </c>
      <c r="J665" t="str">
        <f t="shared" si="109"/>
        <v>FQ-3</v>
      </c>
    </row>
    <row r="666" spans="1:10" x14ac:dyDescent="0.25">
      <c r="A666">
        <f t="shared" si="100"/>
        <v>40843</v>
      </c>
      <c r="B666">
        <f t="shared" si="101"/>
        <v>2011</v>
      </c>
      <c r="C666">
        <f t="shared" si="102"/>
        <v>10</v>
      </c>
      <c r="D666" t="str">
        <f t="shared" si="103"/>
        <v>October</v>
      </c>
      <c r="E666" t="str">
        <f t="shared" si="104"/>
        <v>Q4</v>
      </c>
      <c r="F666" t="str">
        <f t="shared" si="105"/>
        <v>2011-Oct</v>
      </c>
      <c r="G666">
        <f t="shared" si="106"/>
        <v>4</v>
      </c>
      <c r="H666" t="str">
        <f t="shared" si="107"/>
        <v>Thursday</v>
      </c>
      <c r="I666" t="str">
        <f t="shared" si="108"/>
        <v>FM7</v>
      </c>
      <c r="J666" t="str">
        <f t="shared" si="109"/>
        <v>FQ-3</v>
      </c>
    </row>
    <row r="667" spans="1:10" x14ac:dyDescent="0.25">
      <c r="A667">
        <f t="shared" si="100"/>
        <v>40844</v>
      </c>
      <c r="B667">
        <f t="shared" si="101"/>
        <v>2011</v>
      </c>
      <c r="C667">
        <f t="shared" si="102"/>
        <v>10</v>
      </c>
      <c r="D667" t="str">
        <f t="shared" si="103"/>
        <v>October</v>
      </c>
      <c r="E667" t="str">
        <f t="shared" si="104"/>
        <v>Q4</v>
      </c>
      <c r="F667" t="str">
        <f t="shared" si="105"/>
        <v>2011-Oct</v>
      </c>
      <c r="G667">
        <f t="shared" si="106"/>
        <v>5</v>
      </c>
      <c r="H667" t="str">
        <f t="shared" si="107"/>
        <v>Friday</v>
      </c>
      <c r="I667" t="str">
        <f t="shared" si="108"/>
        <v>FM7</v>
      </c>
      <c r="J667" t="str">
        <f t="shared" si="109"/>
        <v>FQ-3</v>
      </c>
    </row>
    <row r="668" spans="1:10" x14ac:dyDescent="0.25">
      <c r="A668">
        <f t="shared" si="100"/>
        <v>40845</v>
      </c>
      <c r="B668">
        <f t="shared" si="101"/>
        <v>2011</v>
      </c>
      <c r="C668">
        <f t="shared" si="102"/>
        <v>10</v>
      </c>
      <c r="D668" t="str">
        <f t="shared" si="103"/>
        <v>October</v>
      </c>
      <c r="E668" t="str">
        <f t="shared" si="104"/>
        <v>Q4</v>
      </c>
      <c r="F668" t="str">
        <f t="shared" si="105"/>
        <v>2011-Oct</v>
      </c>
      <c r="G668">
        <f t="shared" si="106"/>
        <v>6</v>
      </c>
      <c r="H668" t="str">
        <f t="shared" si="107"/>
        <v>Saturday</v>
      </c>
      <c r="I668" t="str">
        <f t="shared" si="108"/>
        <v>FM7</v>
      </c>
      <c r="J668" t="str">
        <f t="shared" si="109"/>
        <v>FQ-3</v>
      </c>
    </row>
    <row r="669" spans="1:10" x14ac:dyDescent="0.25">
      <c r="A669">
        <f t="shared" si="100"/>
        <v>40846</v>
      </c>
      <c r="B669">
        <f t="shared" si="101"/>
        <v>2011</v>
      </c>
      <c r="C669">
        <f t="shared" si="102"/>
        <v>10</v>
      </c>
      <c r="D669" t="str">
        <f t="shared" si="103"/>
        <v>October</v>
      </c>
      <c r="E669" t="str">
        <f t="shared" si="104"/>
        <v>Q4</v>
      </c>
      <c r="F669" t="str">
        <f t="shared" si="105"/>
        <v>2011-Oct</v>
      </c>
      <c r="G669">
        <f t="shared" si="106"/>
        <v>7</v>
      </c>
      <c r="H669" t="str">
        <f t="shared" si="107"/>
        <v>Sunday</v>
      </c>
      <c r="I669" t="str">
        <f t="shared" si="108"/>
        <v>FM7</v>
      </c>
      <c r="J669" t="str">
        <f t="shared" si="109"/>
        <v>FQ-3</v>
      </c>
    </row>
    <row r="670" spans="1:10" x14ac:dyDescent="0.25">
      <c r="A670">
        <f t="shared" si="100"/>
        <v>40847</v>
      </c>
      <c r="B670">
        <f t="shared" si="101"/>
        <v>2011</v>
      </c>
      <c r="C670">
        <f t="shared" si="102"/>
        <v>10</v>
      </c>
      <c r="D670" t="str">
        <f t="shared" si="103"/>
        <v>October</v>
      </c>
      <c r="E670" t="str">
        <f t="shared" si="104"/>
        <v>Q4</v>
      </c>
      <c r="F670" t="str">
        <f t="shared" si="105"/>
        <v>2011-Oct</v>
      </c>
      <c r="G670">
        <f t="shared" si="106"/>
        <v>1</v>
      </c>
      <c r="H670" t="str">
        <f t="shared" si="107"/>
        <v>Monday</v>
      </c>
      <c r="I670" t="str">
        <f t="shared" si="108"/>
        <v>FM7</v>
      </c>
      <c r="J670" t="str">
        <f t="shared" si="109"/>
        <v>FQ-3</v>
      </c>
    </row>
    <row r="671" spans="1:10" x14ac:dyDescent="0.25">
      <c r="A671">
        <f t="shared" si="100"/>
        <v>40848</v>
      </c>
      <c r="B671">
        <f t="shared" si="101"/>
        <v>2011</v>
      </c>
      <c r="C671">
        <f t="shared" si="102"/>
        <v>11</v>
      </c>
      <c r="D671" t="str">
        <f t="shared" si="103"/>
        <v>November</v>
      </c>
      <c r="E671" t="str">
        <f t="shared" si="104"/>
        <v>Q4</v>
      </c>
      <c r="F671" t="str">
        <f t="shared" si="105"/>
        <v>2011-Nov</v>
      </c>
      <c r="G671">
        <f t="shared" si="106"/>
        <v>2</v>
      </c>
      <c r="H671" t="str">
        <f t="shared" si="107"/>
        <v>Tuesday</v>
      </c>
      <c r="I671" t="str">
        <f t="shared" si="108"/>
        <v>FM8</v>
      </c>
      <c r="J671" t="str">
        <f t="shared" si="109"/>
        <v>FQ-3</v>
      </c>
    </row>
    <row r="672" spans="1:10" x14ac:dyDescent="0.25">
      <c r="A672">
        <f t="shared" si="100"/>
        <v>40849</v>
      </c>
      <c r="B672">
        <f t="shared" si="101"/>
        <v>2011</v>
      </c>
      <c r="C672">
        <f t="shared" si="102"/>
        <v>11</v>
      </c>
      <c r="D672" t="str">
        <f t="shared" si="103"/>
        <v>November</v>
      </c>
      <c r="E672" t="str">
        <f t="shared" si="104"/>
        <v>Q4</v>
      </c>
      <c r="F672" t="str">
        <f t="shared" si="105"/>
        <v>2011-Nov</v>
      </c>
      <c r="G672">
        <f t="shared" si="106"/>
        <v>3</v>
      </c>
      <c r="H672" t="str">
        <f t="shared" si="107"/>
        <v>Wednesday</v>
      </c>
      <c r="I672" t="str">
        <f t="shared" si="108"/>
        <v>FM8</v>
      </c>
      <c r="J672" t="str">
        <f t="shared" si="109"/>
        <v>FQ-3</v>
      </c>
    </row>
    <row r="673" spans="1:10" x14ac:dyDescent="0.25">
      <c r="A673">
        <f t="shared" si="100"/>
        <v>40850</v>
      </c>
      <c r="B673">
        <f t="shared" si="101"/>
        <v>2011</v>
      </c>
      <c r="C673">
        <f t="shared" si="102"/>
        <v>11</v>
      </c>
      <c r="D673" t="str">
        <f t="shared" si="103"/>
        <v>November</v>
      </c>
      <c r="E673" t="str">
        <f t="shared" si="104"/>
        <v>Q4</v>
      </c>
      <c r="F673" t="str">
        <f t="shared" si="105"/>
        <v>2011-Nov</v>
      </c>
      <c r="G673">
        <f t="shared" si="106"/>
        <v>4</v>
      </c>
      <c r="H673" t="str">
        <f t="shared" si="107"/>
        <v>Thursday</v>
      </c>
      <c r="I673" t="str">
        <f t="shared" si="108"/>
        <v>FM8</v>
      </c>
      <c r="J673" t="str">
        <f t="shared" si="109"/>
        <v>FQ-3</v>
      </c>
    </row>
    <row r="674" spans="1:10" x14ac:dyDescent="0.25">
      <c r="A674">
        <f t="shared" si="100"/>
        <v>40851</v>
      </c>
      <c r="B674">
        <f t="shared" si="101"/>
        <v>2011</v>
      </c>
      <c r="C674">
        <f t="shared" si="102"/>
        <v>11</v>
      </c>
      <c r="D674" t="str">
        <f t="shared" si="103"/>
        <v>November</v>
      </c>
      <c r="E674" t="str">
        <f t="shared" si="104"/>
        <v>Q4</v>
      </c>
      <c r="F674" t="str">
        <f t="shared" si="105"/>
        <v>2011-Nov</v>
      </c>
      <c r="G674">
        <f t="shared" si="106"/>
        <v>5</v>
      </c>
      <c r="H674" t="str">
        <f t="shared" si="107"/>
        <v>Friday</v>
      </c>
      <c r="I674" t="str">
        <f t="shared" si="108"/>
        <v>FM8</v>
      </c>
      <c r="J674" t="str">
        <f t="shared" si="109"/>
        <v>FQ-3</v>
      </c>
    </row>
    <row r="675" spans="1:10" x14ac:dyDescent="0.25">
      <c r="A675">
        <f t="shared" si="100"/>
        <v>40852</v>
      </c>
      <c r="B675">
        <f t="shared" si="101"/>
        <v>2011</v>
      </c>
      <c r="C675">
        <f t="shared" si="102"/>
        <v>11</v>
      </c>
      <c r="D675" t="str">
        <f t="shared" si="103"/>
        <v>November</v>
      </c>
      <c r="E675" t="str">
        <f t="shared" si="104"/>
        <v>Q4</v>
      </c>
      <c r="F675" t="str">
        <f t="shared" si="105"/>
        <v>2011-Nov</v>
      </c>
      <c r="G675">
        <f t="shared" si="106"/>
        <v>6</v>
      </c>
      <c r="H675" t="str">
        <f t="shared" si="107"/>
        <v>Saturday</v>
      </c>
      <c r="I675" t="str">
        <f t="shared" si="108"/>
        <v>FM8</v>
      </c>
      <c r="J675" t="str">
        <f t="shared" si="109"/>
        <v>FQ-3</v>
      </c>
    </row>
    <row r="676" spans="1:10" x14ac:dyDescent="0.25">
      <c r="A676">
        <f t="shared" si="100"/>
        <v>40853</v>
      </c>
      <c r="B676">
        <f t="shared" si="101"/>
        <v>2011</v>
      </c>
      <c r="C676">
        <f t="shared" si="102"/>
        <v>11</v>
      </c>
      <c r="D676" t="str">
        <f t="shared" si="103"/>
        <v>November</v>
      </c>
      <c r="E676" t="str">
        <f t="shared" si="104"/>
        <v>Q4</v>
      </c>
      <c r="F676" t="str">
        <f t="shared" si="105"/>
        <v>2011-Nov</v>
      </c>
      <c r="G676">
        <f t="shared" si="106"/>
        <v>7</v>
      </c>
      <c r="H676" t="str">
        <f t="shared" si="107"/>
        <v>Sunday</v>
      </c>
      <c r="I676" t="str">
        <f t="shared" si="108"/>
        <v>FM8</v>
      </c>
      <c r="J676" t="str">
        <f t="shared" si="109"/>
        <v>FQ-3</v>
      </c>
    </row>
    <row r="677" spans="1:10" x14ac:dyDescent="0.25">
      <c r="A677">
        <f t="shared" si="100"/>
        <v>40854</v>
      </c>
      <c r="B677">
        <f t="shared" si="101"/>
        <v>2011</v>
      </c>
      <c r="C677">
        <f t="shared" si="102"/>
        <v>11</v>
      </c>
      <c r="D677" t="str">
        <f t="shared" si="103"/>
        <v>November</v>
      </c>
      <c r="E677" t="str">
        <f t="shared" si="104"/>
        <v>Q4</v>
      </c>
      <c r="F677" t="str">
        <f t="shared" si="105"/>
        <v>2011-Nov</v>
      </c>
      <c r="G677">
        <f t="shared" si="106"/>
        <v>1</v>
      </c>
      <c r="H677" t="str">
        <f t="shared" si="107"/>
        <v>Monday</v>
      </c>
      <c r="I677" t="str">
        <f t="shared" si="108"/>
        <v>FM8</v>
      </c>
      <c r="J677" t="str">
        <f t="shared" si="109"/>
        <v>FQ-3</v>
      </c>
    </row>
    <row r="678" spans="1:10" x14ac:dyDescent="0.25">
      <c r="A678">
        <f t="shared" si="100"/>
        <v>40855</v>
      </c>
      <c r="B678">
        <f t="shared" si="101"/>
        <v>2011</v>
      </c>
      <c r="C678">
        <f t="shared" si="102"/>
        <v>11</v>
      </c>
      <c r="D678" t="str">
        <f t="shared" si="103"/>
        <v>November</v>
      </c>
      <c r="E678" t="str">
        <f t="shared" si="104"/>
        <v>Q4</v>
      </c>
      <c r="F678" t="str">
        <f t="shared" si="105"/>
        <v>2011-Nov</v>
      </c>
      <c r="G678">
        <f t="shared" si="106"/>
        <v>2</v>
      </c>
      <c r="H678" t="str">
        <f t="shared" si="107"/>
        <v>Tuesday</v>
      </c>
      <c r="I678" t="str">
        <f t="shared" si="108"/>
        <v>FM8</v>
      </c>
      <c r="J678" t="str">
        <f t="shared" si="109"/>
        <v>FQ-3</v>
      </c>
    </row>
    <row r="679" spans="1:10" x14ac:dyDescent="0.25">
      <c r="A679">
        <f t="shared" si="100"/>
        <v>40856</v>
      </c>
      <c r="B679">
        <f t="shared" si="101"/>
        <v>2011</v>
      </c>
      <c r="C679">
        <f t="shared" si="102"/>
        <v>11</v>
      </c>
      <c r="D679" t="str">
        <f t="shared" si="103"/>
        <v>November</v>
      </c>
      <c r="E679" t="str">
        <f t="shared" si="104"/>
        <v>Q4</v>
      </c>
      <c r="F679" t="str">
        <f t="shared" si="105"/>
        <v>2011-Nov</v>
      </c>
      <c r="G679">
        <f t="shared" si="106"/>
        <v>3</v>
      </c>
      <c r="H679" t="str">
        <f t="shared" si="107"/>
        <v>Wednesday</v>
      </c>
      <c r="I679" t="str">
        <f t="shared" si="108"/>
        <v>FM8</v>
      </c>
      <c r="J679" t="str">
        <f t="shared" si="109"/>
        <v>FQ-3</v>
      </c>
    </row>
    <row r="680" spans="1:10" x14ac:dyDescent="0.25">
      <c r="A680">
        <f t="shared" si="100"/>
        <v>40857</v>
      </c>
      <c r="B680">
        <f t="shared" si="101"/>
        <v>2011</v>
      </c>
      <c r="C680">
        <f t="shared" si="102"/>
        <v>11</v>
      </c>
      <c r="D680" t="str">
        <f t="shared" si="103"/>
        <v>November</v>
      </c>
      <c r="E680" t="str">
        <f t="shared" si="104"/>
        <v>Q4</v>
      </c>
      <c r="F680" t="str">
        <f t="shared" si="105"/>
        <v>2011-Nov</v>
      </c>
      <c r="G680">
        <f t="shared" si="106"/>
        <v>4</v>
      </c>
      <c r="H680" t="str">
        <f t="shared" si="107"/>
        <v>Thursday</v>
      </c>
      <c r="I680" t="str">
        <f t="shared" si="108"/>
        <v>FM8</v>
      </c>
      <c r="J680" t="str">
        <f t="shared" si="109"/>
        <v>FQ-3</v>
      </c>
    </row>
    <row r="681" spans="1:10" x14ac:dyDescent="0.25">
      <c r="A681">
        <f t="shared" si="100"/>
        <v>40858</v>
      </c>
      <c r="B681">
        <f t="shared" si="101"/>
        <v>2011</v>
      </c>
      <c r="C681">
        <f t="shared" si="102"/>
        <v>11</v>
      </c>
      <c r="D681" t="str">
        <f t="shared" si="103"/>
        <v>November</v>
      </c>
      <c r="E681" t="str">
        <f t="shared" si="104"/>
        <v>Q4</v>
      </c>
      <c r="F681" t="str">
        <f t="shared" si="105"/>
        <v>2011-Nov</v>
      </c>
      <c r="G681">
        <f t="shared" si="106"/>
        <v>5</v>
      </c>
      <c r="H681" t="str">
        <f t="shared" si="107"/>
        <v>Friday</v>
      </c>
      <c r="I681" t="str">
        <f t="shared" si="108"/>
        <v>FM8</v>
      </c>
      <c r="J681" t="str">
        <f t="shared" si="109"/>
        <v>FQ-3</v>
      </c>
    </row>
    <row r="682" spans="1:10" x14ac:dyDescent="0.25">
      <c r="A682">
        <f t="shared" si="100"/>
        <v>40859</v>
      </c>
      <c r="B682">
        <f t="shared" si="101"/>
        <v>2011</v>
      </c>
      <c r="C682">
        <f t="shared" si="102"/>
        <v>11</v>
      </c>
      <c r="D682" t="str">
        <f t="shared" si="103"/>
        <v>November</v>
      </c>
      <c r="E682" t="str">
        <f t="shared" si="104"/>
        <v>Q4</v>
      </c>
      <c r="F682" t="str">
        <f t="shared" si="105"/>
        <v>2011-Nov</v>
      </c>
      <c r="G682">
        <f t="shared" si="106"/>
        <v>6</v>
      </c>
      <c r="H682" t="str">
        <f t="shared" si="107"/>
        <v>Saturday</v>
      </c>
      <c r="I682" t="str">
        <f t="shared" si="108"/>
        <v>FM8</v>
      </c>
      <c r="J682" t="str">
        <f t="shared" si="109"/>
        <v>FQ-3</v>
      </c>
    </row>
    <row r="683" spans="1:10" x14ac:dyDescent="0.25">
      <c r="A683">
        <f t="shared" si="100"/>
        <v>40860</v>
      </c>
      <c r="B683">
        <f t="shared" si="101"/>
        <v>2011</v>
      </c>
      <c r="C683">
        <f t="shared" si="102"/>
        <v>11</v>
      </c>
      <c r="D683" t="str">
        <f t="shared" si="103"/>
        <v>November</v>
      </c>
      <c r="E683" t="str">
        <f t="shared" si="104"/>
        <v>Q4</v>
      </c>
      <c r="F683" t="str">
        <f t="shared" si="105"/>
        <v>2011-Nov</v>
      </c>
      <c r="G683">
        <f t="shared" si="106"/>
        <v>7</v>
      </c>
      <c r="H683" t="str">
        <f t="shared" si="107"/>
        <v>Sunday</v>
      </c>
      <c r="I683" t="str">
        <f t="shared" si="108"/>
        <v>FM8</v>
      </c>
      <c r="J683" t="str">
        <f t="shared" si="109"/>
        <v>FQ-3</v>
      </c>
    </row>
    <row r="684" spans="1:10" x14ac:dyDescent="0.25">
      <c r="A684">
        <f t="shared" si="100"/>
        <v>40861</v>
      </c>
      <c r="B684">
        <f t="shared" si="101"/>
        <v>2011</v>
      </c>
      <c r="C684">
        <f t="shared" si="102"/>
        <v>11</v>
      </c>
      <c r="D684" t="str">
        <f t="shared" si="103"/>
        <v>November</v>
      </c>
      <c r="E684" t="str">
        <f t="shared" si="104"/>
        <v>Q4</v>
      </c>
      <c r="F684" t="str">
        <f t="shared" si="105"/>
        <v>2011-Nov</v>
      </c>
      <c r="G684">
        <f t="shared" si="106"/>
        <v>1</v>
      </c>
      <c r="H684" t="str">
        <f t="shared" si="107"/>
        <v>Monday</v>
      </c>
      <c r="I684" t="str">
        <f t="shared" si="108"/>
        <v>FM8</v>
      </c>
      <c r="J684" t="str">
        <f t="shared" si="109"/>
        <v>FQ-3</v>
      </c>
    </row>
    <row r="685" spans="1:10" x14ac:dyDescent="0.25">
      <c r="A685">
        <f t="shared" si="100"/>
        <v>40862</v>
      </c>
      <c r="B685">
        <f t="shared" si="101"/>
        <v>2011</v>
      </c>
      <c r="C685">
        <f t="shared" si="102"/>
        <v>11</v>
      </c>
      <c r="D685" t="str">
        <f t="shared" si="103"/>
        <v>November</v>
      </c>
      <c r="E685" t="str">
        <f t="shared" si="104"/>
        <v>Q4</v>
      </c>
      <c r="F685" t="str">
        <f t="shared" si="105"/>
        <v>2011-Nov</v>
      </c>
      <c r="G685">
        <f t="shared" si="106"/>
        <v>2</v>
      </c>
      <c r="H685" t="str">
        <f t="shared" si="107"/>
        <v>Tuesday</v>
      </c>
      <c r="I685" t="str">
        <f t="shared" si="108"/>
        <v>FM8</v>
      </c>
      <c r="J685" t="str">
        <f t="shared" si="109"/>
        <v>FQ-3</v>
      </c>
    </row>
    <row r="686" spans="1:10" x14ac:dyDescent="0.25">
      <c r="A686">
        <f t="shared" si="100"/>
        <v>40863</v>
      </c>
      <c r="B686">
        <f t="shared" si="101"/>
        <v>2011</v>
      </c>
      <c r="C686">
        <f t="shared" si="102"/>
        <v>11</v>
      </c>
      <c r="D686" t="str">
        <f t="shared" si="103"/>
        <v>November</v>
      </c>
      <c r="E686" t="str">
        <f t="shared" si="104"/>
        <v>Q4</v>
      </c>
      <c r="F686" t="str">
        <f t="shared" si="105"/>
        <v>2011-Nov</v>
      </c>
      <c r="G686">
        <f t="shared" si="106"/>
        <v>3</v>
      </c>
      <c r="H686" t="str">
        <f t="shared" si="107"/>
        <v>Wednesday</v>
      </c>
      <c r="I686" t="str">
        <f t="shared" si="108"/>
        <v>FM8</v>
      </c>
      <c r="J686" t="str">
        <f t="shared" si="109"/>
        <v>FQ-3</v>
      </c>
    </row>
    <row r="687" spans="1:10" x14ac:dyDescent="0.25">
      <c r="A687">
        <f t="shared" si="100"/>
        <v>40864</v>
      </c>
      <c r="B687">
        <f t="shared" si="101"/>
        <v>2011</v>
      </c>
      <c r="C687">
        <f t="shared" si="102"/>
        <v>11</v>
      </c>
      <c r="D687" t="str">
        <f t="shared" si="103"/>
        <v>November</v>
      </c>
      <c r="E687" t="str">
        <f t="shared" si="104"/>
        <v>Q4</v>
      </c>
      <c r="F687" t="str">
        <f t="shared" si="105"/>
        <v>2011-Nov</v>
      </c>
      <c r="G687">
        <f t="shared" si="106"/>
        <v>4</v>
      </c>
      <c r="H687" t="str">
        <f t="shared" si="107"/>
        <v>Thursday</v>
      </c>
      <c r="I687" t="str">
        <f t="shared" si="108"/>
        <v>FM8</v>
      </c>
      <c r="J687" t="str">
        <f t="shared" si="109"/>
        <v>FQ-3</v>
      </c>
    </row>
    <row r="688" spans="1:10" x14ac:dyDescent="0.25">
      <c r="A688">
        <f t="shared" si="100"/>
        <v>40865</v>
      </c>
      <c r="B688">
        <f t="shared" si="101"/>
        <v>2011</v>
      </c>
      <c r="C688">
        <f t="shared" si="102"/>
        <v>11</v>
      </c>
      <c r="D688" t="str">
        <f t="shared" si="103"/>
        <v>November</v>
      </c>
      <c r="E688" t="str">
        <f t="shared" si="104"/>
        <v>Q4</v>
      </c>
      <c r="F688" t="str">
        <f t="shared" si="105"/>
        <v>2011-Nov</v>
      </c>
      <c r="G688">
        <f t="shared" si="106"/>
        <v>5</v>
      </c>
      <c r="H688" t="str">
        <f t="shared" si="107"/>
        <v>Friday</v>
      </c>
      <c r="I688" t="str">
        <f t="shared" si="108"/>
        <v>FM8</v>
      </c>
      <c r="J688" t="str">
        <f t="shared" si="109"/>
        <v>FQ-3</v>
      </c>
    </row>
    <row r="689" spans="1:10" x14ac:dyDescent="0.25">
      <c r="A689">
        <f t="shared" si="100"/>
        <v>40866</v>
      </c>
      <c r="B689">
        <f t="shared" si="101"/>
        <v>2011</v>
      </c>
      <c r="C689">
        <f t="shared" si="102"/>
        <v>11</v>
      </c>
      <c r="D689" t="str">
        <f t="shared" si="103"/>
        <v>November</v>
      </c>
      <c r="E689" t="str">
        <f t="shared" si="104"/>
        <v>Q4</v>
      </c>
      <c r="F689" t="str">
        <f t="shared" si="105"/>
        <v>2011-Nov</v>
      </c>
      <c r="G689">
        <f t="shared" si="106"/>
        <v>6</v>
      </c>
      <c r="H689" t="str">
        <f t="shared" si="107"/>
        <v>Saturday</v>
      </c>
      <c r="I689" t="str">
        <f t="shared" si="108"/>
        <v>FM8</v>
      </c>
      <c r="J689" t="str">
        <f t="shared" si="109"/>
        <v>FQ-3</v>
      </c>
    </row>
    <row r="690" spans="1:10" x14ac:dyDescent="0.25">
      <c r="A690">
        <f t="shared" si="100"/>
        <v>40867</v>
      </c>
      <c r="B690">
        <f t="shared" si="101"/>
        <v>2011</v>
      </c>
      <c r="C690">
        <f t="shared" si="102"/>
        <v>11</v>
      </c>
      <c r="D690" t="str">
        <f t="shared" si="103"/>
        <v>November</v>
      </c>
      <c r="E690" t="str">
        <f t="shared" si="104"/>
        <v>Q4</v>
      </c>
      <c r="F690" t="str">
        <f t="shared" si="105"/>
        <v>2011-Nov</v>
      </c>
      <c r="G690">
        <f t="shared" si="106"/>
        <v>7</v>
      </c>
      <c r="H690" t="str">
        <f t="shared" si="107"/>
        <v>Sunday</v>
      </c>
      <c r="I690" t="str">
        <f t="shared" si="108"/>
        <v>FM8</v>
      </c>
      <c r="J690" t="str">
        <f t="shared" si="109"/>
        <v>FQ-3</v>
      </c>
    </row>
    <row r="691" spans="1:10" x14ac:dyDescent="0.25">
      <c r="A691">
        <f t="shared" si="100"/>
        <v>40868</v>
      </c>
      <c r="B691">
        <f t="shared" si="101"/>
        <v>2011</v>
      </c>
      <c r="C691">
        <f t="shared" si="102"/>
        <v>11</v>
      </c>
      <c r="D691" t="str">
        <f t="shared" si="103"/>
        <v>November</v>
      </c>
      <c r="E691" t="str">
        <f t="shared" si="104"/>
        <v>Q4</v>
      </c>
      <c r="F691" t="str">
        <f t="shared" si="105"/>
        <v>2011-Nov</v>
      </c>
      <c r="G691">
        <f t="shared" si="106"/>
        <v>1</v>
      </c>
      <c r="H691" t="str">
        <f t="shared" si="107"/>
        <v>Monday</v>
      </c>
      <c r="I691" t="str">
        <f t="shared" si="108"/>
        <v>FM8</v>
      </c>
      <c r="J691" t="str">
        <f t="shared" si="109"/>
        <v>FQ-3</v>
      </c>
    </row>
    <row r="692" spans="1:10" x14ac:dyDescent="0.25">
      <c r="A692">
        <f t="shared" si="100"/>
        <v>40869</v>
      </c>
      <c r="B692">
        <f t="shared" si="101"/>
        <v>2011</v>
      </c>
      <c r="C692">
        <f t="shared" si="102"/>
        <v>11</v>
      </c>
      <c r="D692" t="str">
        <f t="shared" si="103"/>
        <v>November</v>
      </c>
      <c r="E692" t="str">
        <f t="shared" si="104"/>
        <v>Q4</v>
      </c>
      <c r="F692" t="str">
        <f t="shared" si="105"/>
        <v>2011-Nov</v>
      </c>
      <c r="G692">
        <f t="shared" si="106"/>
        <v>2</v>
      </c>
      <c r="H692" t="str">
        <f t="shared" si="107"/>
        <v>Tuesday</v>
      </c>
      <c r="I692" t="str">
        <f t="shared" si="108"/>
        <v>FM8</v>
      </c>
      <c r="J692" t="str">
        <f t="shared" si="109"/>
        <v>FQ-3</v>
      </c>
    </row>
    <row r="693" spans="1:10" x14ac:dyDescent="0.25">
      <c r="A693">
        <f t="shared" si="100"/>
        <v>40870</v>
      </c>
      <c r="B693">
        <f t="shared" si="101"/>
        <v>2011</v>
      </c>
      <c r="C693">
        <f t="shared" si="102"/>
        <v>11</v>
      </c>
      <c r="D693" t="str">
        <f t="shared" si="103"/>
        <v>November</v>
      </c>
      <c r="E693" t="str">
        <f t="shared" si="104"/>
        <v>Q4</v>
      </c>
      <c r="F693" t="str">
        <f t="shared" si="105"/>
        <v>2011-Nov</v>
      </c>
      <c r="G693">
        <f t="shared" si="106"/>
        <v>3</v>
      </c>
      <c r="H693" t="str">
        <f t="shared" si="107"/>
        <v>Wednesday</v>
      </c>
      <c r="I693" t="str">
        <f t="shared" si="108"/>
        <v>FM8</v>
      </c>
      <c r="J693" t="str">
        <f t="shared" si="109"/>
        <v>FQ-3</v>
      </c>
    </row>
    <row r="694" spans="1:10" x14ac:dyDescent="0.25">
      <c r="A694">
        <f t="shared" si="100"/>
        <v>40871</v>
      </c>
      <c r="B694">
        <f t="shared" si="101"/>
        <v>2011</v>
      </c>
      <c r="C694">
        <f t="shared" si="102"/>
        <v>11</v>
      </c>
      <c r="D694" t="str">
        <f t="shared" si="103"/>
        <v>November</v>
      </c>
      <c r="E694" t="str">
        <f t="shared" si="104"/>
        <v>Q4</v>
      </c>
      <c r="F694" t="str">
        <f t="shared" si="105"/>
        <v>2011-Nov</v>
      </c>
      <c r="G694">
        <f t="shared" si="106"/>
        <v>4</v>
      </c>
      <c r="H694" t="str">
        <f t="shared" si="107"/>
        <v>Thursday</v>
      </c>
      <c r="I694" t="str">
        <f t="shared" si="108"/>
        <v>FM8</v>
      </c>
      <c r="J694" t="str">
        <f t="shared" si="109"/>
        <v>FQ-3</v>
      </c>
    </row>
    <row r="695" spans="1:10" x14ac:dyDescent="0.25">
      <c r="A695">
        <f t="shared" si="100"/>
        <v>40872</v>
      </c>
      <c r="B695">
        <f t="shared" si="101"/>
        <v>2011</v>
      </c>
      <c r="C695">
        <f t="shared" si="102"/>
        <v>11</v>
      </c>
      <c r="D695" t="str">
        <f t="shared" si="103"/>
        <v>November</v>
      </c>
      <c r="E695" t="str">
        <f t="shared" si="104"/>
        <v>Q4</v>
      </c>
      <c r="F695" t="str">
        <f t="shared" si="105"/>
        <v>2011-Nov</v>
      </c>
      <c r="G695">
        <f t="shared" si="106"/>
        <v>5</v>
      </c>
      <c r="H695" t="str">
        <f t="shared" si="107"/>
        <v>Friday</v>
      </c>
      <c r="I695" t="str">
        <f t="shared" si="108"/>
        <v>FM8</v>
      </c>
      <c r="J695" t="str">
        <f t="shared" si="109"/>
        <v>FQ-3</v>
      </c>
    </row>
    <row r="696" spans="1:10" x14ac:dyDescent="0.25">
      <c r="A696">
        <f t="shared" si="100"/>
        <v>40873</v>
      </c>
      <c r="B696">
        <f t="shared" si="101"/>
        <v>2011</v>
      </c>
      <c r="C696">
        <f t="shared" si="102"/>
        <v>11</v>
      </c>
      <c r="D696" t="str">
        <f t="shared" si="103"/>
        <v>November</v>
      </c>
      <c r="E696" t="str">
        <f t="shared" si="104"/>
        <v>Q4</v>
      </c>
      <c r="F696" t="str">
        <f t="shared" si="105"/>
        <v>2011-Nov</v>
      </c>
      <c r="G696">
        <f t="shared" si="106"/>
        <v>6</v>
      </c>
      <c r="H696" t="str">
        <f t="shared" si="107"/>
        <v>Saturday</v>
      </c>
      <c r="I696" t="str">
        <f t="shared" si="108"/>
        <v>FM8</v>
      </c>
      <c r="J696" t="str">
        <f t="shared" si="109"/>
        <v>FQ-3</v>
      </c>
    </row>
    <row r="697" spans="1:10" x14ac:dyDescent="0.25">
      <c r="A697">
        <f t="shared" si="100"/>
        <v>40874</v>
      </c>
      <c r="B697">
        <f t="shared" si="101"/>
        <v>2011</v>
      </c>
      <c r="C697">
        <f t="shared" si="102"/>
        <v>11</v>
      </c>
      <c r="D697" t="str">
        <f t="shared" si="103"/>
        <v>November</v>
      </c>
      <c r="E697" t="str">
        <f t="shared" si="104"/>
        <v>Q4</v>
      </c>
      <c r="F697" t="str">
        <f t="shared" si="105"/>
        <v>2011-Nov</v>
      </c>
      <c r="G697">
        <f t="shared" si="106"/>
        <v>7</v>
      </c>
      <c r="H697" t="str">
        <f t="shared" si="107"/>
        <v>Sunday</v>
      </c>
      <c r="I697" t="str">
        <f t="shared" si="108"/>
        <v>FM8</v>
      </c>
      <c r="J697" t="str">
        <f t="shared" si="109"/>
        <v>FQ-3</v>
      </c>
    </row>
    <row r="698" spans="1:10" x14ac:dyDescent="0.25">
      <c r="A698">
        <f t="shared" si="100"/>
        <v>40875</v>
      </c>
      <c r="B698">
        <f t="shared" si="101"/>
        <v>2011</v>
      </c>
      <c r="C698">
        <f t="shared" si="102"/>
        <v>11</v>
      </c>
      <c r="D698" t="str">
        <f t="shared" si="103"/>
        <v>November</v>
      </c>
      <c r="E698" t="str">
        <f t="shared" si="104"/>
        <v>Q4</v>
      </c>
      <c r="F698" t="str">
        <f t="shared" si="105"/>
        <v>2011-Nov</v>
      </c>
      <c r="G698">
        <f t="shared" si="106"/>
        <v>1</v>
      </c>
      <c r="H698" t="str">
        <f t="shared" si="107"/>
        <v>Monday</v>
      </c>
      <c r="I698" t="str">
        <f t="shared" si="108"/>
        <v>FM8</v>
      </c>
      <c r="J698" t="str">
        <f t="shared" si="109"/>
        <v>FQ-3</v>
      </c>
    </row>
    <row r="699" spans="1:10" x14ac:dyDescent="0.25">
      <c r="A699">
        <f t="shared" si="100"/>
        <v>40876</v>
      </c>
      <c r="B699">
        <f t="shared" si="101"/>
        <v>2011</v>
      </c>
      <c r="C699">
        <f t="shared" si="102"/>
        <v>11</v>
      </c>
      <c r="D699" t="str">
        <f t="shared" si="103"/>
        <v>November</v>
      </c>
      <c r="E699" t="str">
        <f t="shared" si="104"/>
        <v>Q4</v>
      </c>
      <c r="F699" t="str">
        <f t="shared" si="105"/>
        <v>2011-Nov</v>
      </c>
      <c r="G699">
        <f t="shared" si="106"/>
        <v>2</v>
      </c>
      <c r="H699" t="str">
        <f t="shared" si="107"/>
        <v>Tuesday</v>
      </c>
      <c r="I699" t="str">
        <f t="shared" si="108"/>
        <v>FM8</v>
      </c>
      <c r="J699" t="str">
        <f t="shared" si="109"/>
        <v>FQ-3</v>
      </c>
    </row>
    <row r="700" spans="1:10" x14ac:dyDescent="0.25">
      <c r="A700">
        <f t="shared" si="100"/>
        <v>40877</v>
      </c>
      <c r="B700">
        <f t="shared" si="101"/>
        <v>2011</v>
      </c>
      <c r="C700">
        <f t="shared" si="102"/>
        <v>11</v>
      </c>
      <c r="D700" t="str">
        <f t="shared" si="103"/>
        <v>November</v>
      </c>
      <c r="E700" t="str">
        <f t="shared" si="104"/>
        <v>Q4</v>
      </c>
      <c r="F700" t="str">
        <f t="shared" si="105"/>
        <v>2011-Nov</v>
      </c>
      <c r="G700">
        <f t="shared" si="106"/>
        <v>3</v>
      </c>
      <c r="H700" t="str">
        <f t="shared" si="107"/>
        <v>Wednesday</v>
      </c>
      <c r="I700" t="str">
        <f t="shared" si="108"/>
        <v>FM8</v>
      </c>
      <c r="J700" t="str">
        <f t="shared" si="109"/>
        <v>FQ-3</v>
      </c>
    </row>
    <row r="701" spans="1:10" x14ac:dyDescent="0.25">
      <c r="A701">
        <f t="shared" si="100"/>
        <v>40878</v>
      </c>
      <c r="B701">
        <f t="shared" si="101"/>
        <v>2011</v>
      </c>
      <c r="C701">
        <f t="shared" si="102"/>
        <v>12</v>
      </c>
      <c r="D701" t="str">
        <f t="shared" si="103"/>
        <v>December</v>
      </c>
      <c r="E701" t="str">
        <f t="shared" si="104"/>
        <v>Q4</v>
      </c>
      <c r="F701" t="str">
        <f t="shared" si="105"/>
        <v>2011-Dec</v>
      </c>
      <c r="G701">
        <f t="shared" si="106"/>
        <v>4</v>
      </c>
      <c r="H701" t="str">
        <f t="shared" si="107"/>
        <v>Thursday</v>
      </c>
      <c r="I701" t="str">
        <f t="shared" si="108"/>
        <v>FM9</v>
      </c>
      <c r="J701" t="str">
        <f t="shared" si="109"/>
        <v>FQ-3</v>
      </c>
    </row>
    <row r="702" spans="1:10" x14ac:dyDescent="0.25">
      <c r="A702">
        <f t="shared" si="100"/>
        <v>40879</v>
      </c>
      <c r="B702">
        <f t="shared" si="101"/>
        <v>2011</v>
      </c>
      <c r="C702">
        <f t="shared" si="102"/>
        <v>12</v>
      </c>
      <c r="D702" t="str">
        <f t="shared" si="103"/>
        <v>December</v>
      </c>
      <c r="E702" t="str">
        <f t="shared" si="104"/>
        <v>Q4</v>
      </c>
      <c r="F702" t="str">
        <f t="shared" si="105"/>
        <v>2011-Dec</v>
      </c>
      <c r="G702">
        <f t="shared" si="106"/>
        <v>5</v>
      </c>
      <c r="H702" t="str">
        <f t="shared" si="107"/>
        <v>Friday</v>
      </c>
      <c r="I702" t="str">
        <f t="shared" si="108"/>
        <v>FM9</v>
      </c>
      <c r="J702" t="str">
        <f t="shared" si="109"/>
        <v>FQ-3</v>
      </c>
    </row>
    <row r="703" spans="1:10" x14ac:dyDescent="0.25">
      <c r="A703">
        <f t="shared" si="100"/>
        <v>40880</v>
      </c>
      <c r="B703">
        <f t="shared" si="101"/>
        <v>2011</v>
      </c>
      <c r="C703">
        <f t="shared" si="102"/>
        <v>12</v>
      </c>
      <c r="D703" t="str">
        <f t="shared" si="103"/>
        <v>December</v>
      </c>
      <c r="E703" t="str">
        <f t="shared" si="104"/>
        <v>Q4</v>
      </c>
      <c r="F703" t="str">
        <f t="shared" si="105"/>
        <v>2011-Dec</v>
      </c>
      <c r="G703">
        <f t="shared" si="106"/>
        <v>6</v>
      </c>
      <c r="H703" t="str">
        <f t="shared" si="107"/>
        <v>Saturday</v>
      </c>
      <c r="I703" t="str">
        <f t="shared" si="108"/>
        <v>FM9</v>
      </c>
      <c r="J703" t="str">
        <f t="shared" si="109"/>
        <v>FQ-3</v>
      </c>
    </row>
    <row r="704" spans="1:10" x14ac:dyDescent="0.25">
      <c r="A704">
        <f t="shared" si="100"/>
        <v>40881</v>
      </c>
      <c r="B704">
        <f t="shared" si="101"/>
        <v>2011</v>
      </c>
      <c r="C704">
        <f t="shared" si="102"/>
        <v>12</v>
      </c>
      <c r="D704" t="str">
        <f t="shared" si="103"/>
        <v>December</v>
      </c>
      <c r="E704" t="str">
        <f t="shared" si="104"/>
        <v>Q4</v>
      </c>
      <c r="F704" t="str">
        <f t="shared" si="105"/>
        <v>2011-Dec</v>
      </c>
      <c r="G704">
        <f t="shared" si="106"/>
        <v>7</v>
      </c>
      <c r="H704" t="str">
        <f t="shared" si="107"/>
        <v>Sunday</v>
      </c>
      <c r="I704" t="str">
        <f t="shared" si="108"/>
        <v>FM9</v>
      </c>
      <c r="J704" t="str">
        <f t="shared" si="109"/>
        <v>FQ-3</v>
      </c>
    </row>
    <row r="705" spans="1:10" x14ac:dyDescent="0.25">
      <c r="A705">
        <f t="shared" si="100"/>
        <v>40882</v>
      </c>
      <c r="B705">
        <f t="shared" si="101"/>
        <v>2011</v>
      </c>
      <c r="C705">
        <f t="shared" si="102"/>
        <v>12</v>
      </c>
      <c r="D705" t="str">
        <f t="shared" si="103"/>
        <v>December</v>
      </c>
      <c r="E705" t="str">
        <f t="shared" si="104"/>
        <v>Q4</v>
      </c>
      <c r="F705" t="str">
        <f t="shared" si="105"/>
        <v>2011-Dec</v>
      </c>
      <c r="G705">
        <f t="shared" si="106"/>
        <v>1</v>
      </c>
      <c r="H705" t="str">
        <f t="shared" si="107"/>
        <v>Monday</v>
      </c>
      <c r="I705" t="str">
        <f t="shared" si="108"/>
        <v>FM9</v>
      </c>
      <c r="J705" t="str">
        <f t="shared" si="109"/>
        <v>FQ-3</v>
      </c>
    </row>
    <row r="706" spans="1:10" x14ac:dyDescent="0.25">
      <c r="A706">
        <f t="shared" si="100"/>
        <v>40883</v>
      </c>
      <c r="B706">
        <f t="shared" si="101"/>
        <v>2011</v>
      </c>
      <c r="C706">
        <f t="shared" si="102"/>
        <v>12</v>
      </c>
      <c r="D706" t="str">
        <f t="shared" si="103"/>
        <v>December</v>
      </c>
      <c r="E706" t="str">
        <f t="shared" si="104"/>
        <v>Q4</v>
      </c>
      <c r="F706" t="str">
        <f t="shared" si="105"/>
        <v>2011-Dec</v>
      </c>
      <c r="G706">
        <f t="shared" si="106"/>
        <v>2</v>
      </c>
      <c r="H706" t="str">
        <f t="shared" si="107"/>
        <v>Tuesday</v>
      </c>
      <c r="I706" t="str">
        <f t="shared" si="108"/>
        <v>FM9</v>
      </c>
      <c r="J706" t="str">
        <f t="shared" si="109"/>
        <v>FQ-3</v>
      </c>
    </row>
    <row r="707" spans="1:10" x14ac:dyDescent="0.25">
      <c r="A707">
        <f t="shared" ref="A707:A770" si="110">IF($O$1+ROW(A706)-1&lt;=$O$3,$O$1+ROW(A706)-1,"")</f>
        <v>40884</v>
      </c>
      <c r="B707">
        <f t="shared" ref="B707:B770" si="111">YEAR(A707)</f>
        <v>2011</v>
      </c>
      <c r="C707">
        <f t="shared" ref="C707:C770" si="112">MONTH(A707)</f>
        <v>12</v>
      </c>
      <c r="D707" t="str">
        <f t="shared" ref="D707:D770" si="113">TEXT(A707,"mmmm")</f>
        <v>December</v>
      </c>
      <c r="E707" t="str">
        <f t="shared" ref="E707:E770" si="114">"Q"&amp;ROUNDUP(MONTH(A707)/3,0)</f>
        <v>Q4</v>
      </c>
      <c r="F707" t="str">
        <f t="shared" ref="F707:F770" si="115">TEXT(A707,"yyyy-mmm")</f>
        <v>2011-Dec</v>
      </c>
      <c r="G707">
        <f t="shared" ref="G707:G770" si="116">WEEKDAY(A707,2)</f>
        <v>3</v>
      </c>
      <c r="H707" t="str">
        <f t="shared" ref="H707:H770" si="117">TEXT(A707,"dddd")</f>
        <v>Wednesday</v>
      </c>
      <c r="I707" t="str">
        <f t="shared" ref="I707:I770" si="118">"FM"&amp;MOD(MONTH(A707)-4,12)+1</f>
        <v>FM9</v>
      </c>
      <c r="J707" t="str">
        <f t="shared" ref="J707:J770" si="119">"FQ-" &amp; INT((MOD(MONTH(A707)-4,12)/3)+1)</f>
        <v>FQ-3</v>
      </c>
    </row>
    <row r="708" spans="1:10" x14ac:dyDescent="0.25">
      <c r="A708">
        <f t="shared" si="110"/>
        <v>40885</v>
      </c>
      <c r="B708">
        <f t="shared" si="111"/>
        <v>2011</v>
      </c>
      <c r="C708">
        <f t="shared" si="112"/>
        <v>12</v>
      </c>
      <c r="D708" t="str">
        <f t="shared" si="113"/>
        <v>December</v>
      </c>
      <c r="E708" t="str">
        <f t="shared" si="114"/>
        <v>Q4</v>
      </c>
      <c r="F708" t="str">
        <f t="shared" si="115"/>
        <v>2011-Dec</v>
      </c>
      <c r="G708">
        <f t="shared" si="116"/>
        <v>4</v>
      </c>
      <c r="H708" t="str">
        <f t="shared" si="117"/>
        <v>Thursday</v>
      </c>
      <c r="I708" t="str">
        <f t="shared" si="118"/>
        <v>FM9</v>
      </c>
      <c r="J708" t="str">
        <f t="shared" si="119"/>
        <v>FQ-3</v>
      </c>
    </row>
    <row r="709" spans="1:10" x14ac:dyDescent="0.25">
      <c r="A709">
        <f t="shared" si="110"/>
        <v>40886</v>
      </c>
      <c r="B709">
        <f t="shared" si="111"/>
        <v>2011</v>
      </c>
      <c r="C709">
        <f t="shared" si="112"/>
        <v>12</v>
      </c>
      <c r="D709" t="str">
        <f t="shared" si="113"/>
        <v>December</v>
      </c>
      <c r="E709" t="str">
        <f t="shared" si="114"/>
        <v>Q4</v>
      </c>
      <c r="F709" t="str">
        <f t="shared" si="115"/>
        <v>2011-Dec</v>
      </c>
      <c r="G709">
        <f t="shared" si="116"/>
        <v>5</v>
      </c>
      <c r="H709" t="str">
        <f t="shared" si="117"/>
        <v>Friday</v>
      </c>
      <c r="I709" t="str">
        <f t="shared" si="118"/>
        <v>FM9</v>
      </c>
      <c r="J709" t="str">
        <f t="shared" si="119"/>
        <v>FQ-3</v>
      </c>
    </row>
    <row r="710" spans="1:10" x14ac:dyDescent="0.25">
      <c r="A710">
        <f t="shared" si="110"/>
        <v>40887</v>
      </c>
      <c r="B710">
        <f t="shared" si="111"/>
        <v>2011</v>
      </c>
      <c r="C710">
        <f t="shared" si="112"/>
        <v>12</v>
      </c>
      <c r="D710" t="str">
        <f t="shared" si="113"/>
        <v>December</v>
      </c>
      <c r="E710" t="str">
        <f t="shared" si="114"/>
        <v>Q4</v>
      </c>
      <c r="F710" t="str">
        <f t="shared" si="115"/>
        <v>2011-Dec</v>
      </c>
      <c r="G710">
        <f t="shared" si="116"/>
        <v>6</v>
      </c>
      <c r="H710" t="str">
        <f t="shared" si="117"/>
        <v>Saturday</v>
      </c>
      <c r="I710" t="str">
        <f t="shared" si="118"/>
        <v>FM9</v>
      </c>
      <c r="J710" t="str">
        <f t="shared" si="119"/>
        <v>FQ-3</v>
      </c>
    </row>
    <row r="711" spans="1:10" x14ac:dyDescent="0.25">
      <c r="A711">
        <f t="shared" si="110"/>
        <v>40888</v>
      </c>
      <c r="B711">
        <f t="shared" si="111"/>
        <v>2011</v>
      </c>
      <c r="C711">
        <f t="shared" si="112"/>
        <v>12</v>
      </c>
      <c r="D711" t="str">
        <f t="shared" si="113"/>
        <v>December</v>
      </c>
      <c r="E711" t="str">
        <f t="shared" si="114"/>
        <v>Q4</v>
      </c>
      <c r="F711" t="str">
        <f t="shared" si="115"/>
        <v>2011-Dec</v>
      </c>
      <c r="G711">
        <f t="shared" si="116"/>
        <v>7</v>
      </c>
      <c r="H711" t="str">
        <f t="shared" si="117"/>
        <v>Sunday</v>
      </c>
      <c r="I711" t="str">
        <f t="shared" si="118"/>
        <v>FM9</v>
      </c>
      <c r="J711" t="str">
        <f t="shared" si="119"/>
        <v>FQ-3</v>
      </c>
    </row>
    <row r="712" spans="1:10" x14ac:dyDescent="0.25">
      <c r="A712">
        <f t="shared" si="110"/>
        <v>40889</v>
      </c>
      <c r="B712">
        <f t="shared" si="111"/>
        <v>2011</v>
      </c>
      <c r="C712">
        <f t="shared" si="112"/>
        <v>12</v>
      </c>
      <c r="D712" t="str">
        <f t="shared" si="113"/>
        <v>December</v>
      </c>
      <c r="E712" t="str">
        <f t="shared" si="114"/>
        <v>Q4</v>
      </c>
      <c r="F712" t="str">
        <f t="shared" si="115"/>
        <v>2011-Dec</v>
      </c>
      <c r="G712">
        <f t="shared" si="116"/>
        <v>1</v>
      </c>
      <c r="H712" t="str">
        <f t="shared" si="117"/>
        <v>Monday</v>
      </c>
      <c r="I712" t="str">
        <f t="shared" si="118"/>
        <v>FM9</v>
      </c>
      <c r="J712" t="str">
        <f t="shared" si="119"/>
        <v>FQ-3</v>
      </c>
    </row>
    <row r="713" spans="1:10" x14ac:dyDescent="0.25">
      <c r="A713">
        <f t="shared" si="110"/>
        <v>40890</v>
      </c>
      <c r="B713">
        <f t="shared" si="111"/>
        <v>2011</v>
      </c>
      <c r="C713">
        <f t="shared" si="112"/>
        <v>12</v>
      </c>
      <c r="D713" t="str">
        <f t="shared" si="113"/>
        <v>December</v>
      </c>
      <c r="E713" t="str">
        <f t="shared" si="114"/>
        <v>Q4</v>
      </c>
      <c r="F713" t="str">
        <f t="shared" si="115"/>
        <v>2011-Dec</v>
      </c>
      <c r="G713">
        <f t="shared" si="116"/>
        <v>2</v>
      </c>
      <c r="H713" t="str">
        <f t="shared" si="117"/>
        <v>Tuesday</v>
      </c>
      <c r="I713" t="str">
        <f t="shared" si="118"/>
        <v>FM9</v>
      </c>
      <c r="J713" t="str">
        <f t="shared" si="119"/>
        <v>FQ-3</v>
      </c>
    </row>
    <row r="714" spans="1:10" x14ac:dyDescent="0.25">
      <c r="A714">
        <f t="shared" si="110"/>
        <v>40891</v>
      </c>
      <c r="B714">
        <f t="shared" si="111"/>
        <v>2011</v>
      </c>
      <c r="C714">
        <f t="shared" si="112"/>
        <v>12</v>
      </c>
      <c r="D714" t="str">
        <f t="shared" si="113"/>
        <v>December</v>
      </c>
      <c r="E714" t="str">
        <f t="shared" si="114"/>
        <v>Q4</v>
      </c>
      <c r="F714" t="str">
        <f t="shared" si="115"/>
        <v>2011-Dec</v>
      </c>
      <c r="G714">
        <f t="shared" si="116"/>
        <v>3</v>
      </c>
      <c r="H714" t="str">
        <f t="shared" si="117"/>
        <v>Wednesday</v>
      </c>
      <c r="I714" t="str">
        <f t="shared" si="118"/>
        <v>FM9</v>
      </c>
      <c r="J714" t="str">
        <f t="shared" si="119"/>
        <v>FQ-3</v>
      </c>
    </row>
    <row r="715" spans="1:10" x14ac:dyDescent="0.25">
      <c r="A715">
        <f t="shared" si="110"/>
        <v>40892</v>
      </c>
      <c r="B715">
        <f t="shared" si="111"/>
        <v>2011</v>
      </c>
      <c r="C715">
        <f t="shared" si="112"/>
        <v>12</v>
      </c>
      <c r="D715" t="str">
        <f t="shared" si="113"/>
        <v>December</v>
      </c>
      <c r="E715" t="str">
        <f t="shared" si="114"/>
        <v>Q4</v>
      </c>
      <c r="F715" t="str">
        <f t="shared" si="115"/>
        <v>2011-Dec</v>
      </c>
      <c r="G715">
        <f t="shared" si="116"/>
        <v>4</v>
      </c>
      <c r="H715" t="str">
        <f t="shared" si="117"/>
        <v>Thursday</v>
      </c>
      <c r="I715" t="str">
        <f t="shared" si="118"/>
        <v>FM9</v>
      </c>
      <c r="J715" t="str">
        <f t="shared" si="119"/>
        <v>FQ-3</v>
      </c>
    </row>
    <row r="716" spans="1:10" x14ac:dyDescent="0.25">
      <c r="A716">
        <f t="shared" si="110"/>
        <v>40893</v>
      </c>
      <c r="B716">
        <f t="shared" si="111"/>
        <v>2011</v>
      </c>
      <c r="C716">
        <f t="shared" si="112"/>
        <v>12</v>
      </c>
      <c r="D716" t="str">
        <f t="shared" si="113"/>
        <v>December</v>
      </c>
      <c r="E716" t="str">
        <f t="shared" si="114"/>
        <v>Q4</v>
      </c>
      <c r="F716" t="str">
        <f t="shared" si="115"/>
        <v>2011-Dec</v>
      </c>
      <c r="G716">
        <f t="shared" si="116"/>
        <v>5</v>
      </c>
      <c r="H716" t="str">
        <f t="shared" si="117"/>
        <v>Friday</v>
      </c>
      <c r="I716" t="str">
        <f t="shared" si="118"/>
        <v>FM9</v>
      </c>
      <c r="J716" t="str">
        <f t="shared" si="119"/>
        <v>FQ-3</v>
      </c>
    </row>
    <row r="717" spans="1:10" x14ac:dyDescent="0.25">
      <c r="A717">
        <f t="shared" si="110"/>
        <v>40894</v>
      </c>
      <c r="B717">
        <f t="shared" si="111"/>
        <v>2011</v>
      </c>
      <c r="C717">
        <f t="shared" si="112"/>
        <v>12</v>
      </c>
      <c r="D717" t="str">
        <f t="shared" si="113"/>
        <v>December</v>
      </c>
      <c r="E717" t="str">
        <f t="shared" si="114"/>
        <v>Q4</v>
      </c>
      <c r="F717" t="str">
        <f t="shared" si="115"/>
        <v>2011-Dec</v>
      </c>
      <c r="G717">
        <f t="shared" si="116"/>
        <v>6</v>
      </c>
      <c r="H717" t="str">
        <f t="shared" si="117"/>
        <v>Saturday</v>
      </c>
      <c r="I717" t="str">
        <f t="shared" si="118"/>
        <v>FM9</v>
      </c>
      <c r="J717" t="str">
        <f t="shared" si="119"/>
        <v>FQ-3</v>
      </c>
    </row>
    <row r="718" spans="1:10" x14ac:dyDescent="0.25">
      <c r="A718">
        <f t="shared" si="110"/>
        <v>40895</v>
      </c>
      <c r="B718">
        <f t="shared" si="111"/>
        <v>2011</v>
      </c>
      <c r="C718">
        <f t="shared" si="112"/>
        <v>12</v>
      </c>
      <c r="D718" t="str">
        <f t="shared" si="113"/>
        <v>December</v>
      </c>
      <c r="E718" t="str">
        <f t="shared" si="114"/>
        <v>Q4</v>
      </c>
      <c r="F718" t="str">
        <f t="shared" si="115"/>
        <v>2011-Dec</v>
      </c>
      <c r="G718">
        <f t="shared" si="116"/>
        <v>7</v>
      </c>
      <c r="H718" t="str">
        <f t="shared" si="117"/>
        <v>Sunday</v>
      </c>
      <c r="I718" t="str">
        <f t="shared" si="118"/>
        <v>FM9</v>
      </c>
      <c r="J718" t="str">
        <f t="shared" si="119"/>
        <v>FQ-3</v>
      </c>
    </row>
    <row r="719" spans="1:10" x14ac:dyDescent="0.25">
      <c r="A719">
        <f t="shared" si="110"/>
        <v>40896</v>
      </c>
      <c r="B719">
        <f t="shared" si="111"/>
        <v>2011</v>
      </c>
      <c r="C719">
        <f t="shared" si="112"/>
        <v>12</v>
      </c>
      <c r="D719" t="str">
        <f t="shared" si="113"/>
        <v>December</v>
      </c>
      <c r="E719" t="str">
        <f t="shared" si="114"/>
        <v>Q4</v>
      </c>
      <c r="F719" t="str">
        <f t="shared" si="115"/>
        <v>2011-Dec</v>
      </c>
      <c r="G719">
        <f t="shared" si="116"/>
        <v>1</v>
      </c>
      <c r="H719" t="str">
        <f t="shared" si="117"/>
        <v>Monday</v>
      </c>
      <c r="I719" t="str">
        <f t="shared" si="118"/>
        <v>FM9</v>
      </c>
      <c r="J719" t="str">
        <f t="shared" si="119"/>
        <v>FQ-3</v>
      </c>
    </row>
    <row r="720" spans="1:10" x14ac:dyDescent="0.25">
      <c r="A720">
        <f t="shared" si="110"/>
        <v>40897</v>
      </c>
      <c r="B720">
        <f t="shared" si="111"/>
        <v>2011</v>
      </c>
      <c r="C720">
        <f t="shared" si="112"/>
        <v>12</v>
      </c>
      <c r="D720" t="str">
        <f t="shared" si="113"/>
        <v>December</v>
      </c>
      <c r="E720" t="str">
        <f t="shared" si="114"/>
        <v>Q4</v>
      </c>
      <c r="F720" t="str">
        <f t="shared" si="115"/>
        <v>2011-Dec</v>
      </c>
      <c r="G720">
        <f t="shared" si="116"/>
        <v>2</v>
      </c>
      <c r="H720" t="str">
        <f t="shared" si="117"/>
        <v>Tuesday</v>
      </c>
      <c r="I720" t="str">
        <f t="shared" si="118"/>
        <v>FM9</v>
      </c>
      <c r="J720" t="str">
        <f t="shared" si="119"/>
        <v>FQ-3</v>
      </c>
    </row>
    <row r="721" spans="1:10" x14ac:dyDescent="0.25">
      <c r="A721">
        <f t="shared" si="110"/>
        <v>40898</v>
      </c>
      <c r="B721">
        <f t="shared" si="111"/>
        <v>2011</v>
      </c>
      <c r="C721">
        <f t="shared" si="112"/>
        <v>12</v>
      </c>
      <c r="D721" t="str">
        <f t="shared" si="113"/>
        <v>December</v>
      </c>
      <c r="E721" t="str">
        <f t="shared" si="114"/>
        <v>Q4</v>
      </c>
      <c r="F721" t="str">
        <f t="shared" si="115"/>
        <v>2011-Dec</v>
      </c>
      <c r="G721">
        <f t="shared" si="116"/>
        <v>3</v>
      </c>
      <c r="H721" t="str">
        <f t="shared" si="117"/>
        <v>Wednesday</v>
      </c>
      <c r="I721" t="str">
        <f t="shared" si="118"/>
        <v>FM9</v>
      </c>
      <c r="J721" t="str">
        <f t="shared" si="119"/>
        <v>FQ-3</v>
      </c>
    </row>
    <row r="722" spans="1:10" x14ac:dyDescent="0.25">
      <c r="A722">
        <f t="shared" si="110"/>
        <v>40899</v>
      </c>
      <c r="B722">
        <f t="shared" si="111"/>
        <v>2011</v>
      </c>
      <c r="C722">
        <f t="shared" si="112"/>
        <v>12</v>
      </c>
      <c r="D722" t="str">
        <f t="shared" si="113"/>
        <v>December</v>
      </c>
      <c r="E722" t="str">
        <f t="shared" si="114"/>
        <v>Q4</v>
      </c>
      <c r="F722" t="str">
        <f t="shared" si="115"/>
        <v>2011-Dec</v>
      </c>
      <c r="G722">
        <f t="shared" si="116"/>
        <v>4</v>
      </c>
      <c r="H722" t="str">
        <f t="shared" si="117"/>
        <v>Thursday</v>
      </c>
      <c r="I722" t="str">
        <f t="shared" si="118"/>
        <v>FM9</v>
      </c>
      <c r="J722" t="str">
        <f t="shared" si="119"/>
        <v>FQ-3</v>
      </c>
    </row>
    <row r="723" spans="1:10" x14ac:dyDescent="0.25">
      <c r="A723">
        <f t="shared" si="110"/>
        <v>40900</v>
      </c>
      <c r="B723">
        <f t="shared" si="111"/>
        <v>2011</v>
      </c>
      <c r="C723">
        <f t="shared" si="112"/>
        <v>12</v>
      </c>
      <c r="D723" t="str">
        <f t="shared" si="113"/>
        <v>December</v>
      </c>
      <c r="E723" t="str">
        <f t="shared" si="114"/>
        <v>Q4</v>
      </c>
      <c r="F723" t="str">
        <f t="shared" si="115"/>
        <v>2011-Dec</v>
      </c>
      <c r="G723">
        <f t="shared" si="116"/>
        <v>5</v>
      </c>
      <c r="H723" t="str">
        <f t="shared" si="117"/>
        <v>Friday</v>
      </c>
      <c r="I723" t="str">
        <f t="shared" si="118"/>
        <v>FM9</v>
      </c>
      <c r="J723" t="str">
        <f t="shared" si="119"/>
        <v>FQ-3</v>
      </c>
    </row>
    <row r="724" spans="1:10" x14ac:dyDescent="0.25">
      <c r="A724">
        <f t="shared" si="110"/>
        <v>40901</v>
      </c>
      <c r="B724">
        <f t="shared" si="111"/>
        <v>2011</v>
      </c>
      <c r="C724">
        <f t="shared" si="112"/>
        <v>12</v>
      </c>
      <c r="D724" t="str">
        <f t="shared" si="113"/>
        <v>December</v>
      </c>
      <c r="E724" t="str">
        <f t="shared" si="114"/>
        <v>Q4</v>
      </c>
      <c r="F724" t="str">
        <f t="shared" si="115"/>
        <v>2011-Dec</v>
      </c>
      <c r="G724">
        <f t="shared" si="116"/>
        <v>6</v>
      </c>
      <c r="H724" t="str">
        <f t="shared" si="117"/>
        <v>Saturday</v>
      </c>
      <c r="I724" t="str">
        <f t="shared" si="118"/>
        <v>FM9</v>
      </c>
      <c r="J724" t="str">
        <f t="shared" si="119"/>
        <v>FQ-3</v>
      </c>
    </row>
    <row r="725" spans="1:10" x14ac:dyDescent="0.25">
      <c r="A725">
        <f t="shared" si="110"/>
        <v>40902</v>
      </c>
      <c r="B725">
        <f t="shared" si="111"/>
        <v>2011</v>
      </c>
      <c r="C725">
        <f t="shared" si="112"/>
        <v>12</v>
      </c>
      <c r="D725" t="str">
        <f t="shared" si="113"/>
        <v>December</v>
      </c>
      <c r="E725" t="str">
        <f t="shared" si="114"/>
        <v>Q4</v>
      </c>
      <c r="F725" t="str">
        <f t="shared" si="115"/>
        <v>2011-Dec</v>
      </c>
      <c r="G725">
        <f t="shared" si="116"/>
        <v>7</v>
      </c>
      <c r="H725" t="str">
        <f t="shared" si="117"/>
        <v>Sunday</v>
      </c>
      <c r="I725" t="str">
        <f t="shared" si="118"/>
        <v>FM9</v>
      </c>
      <c r="J725" t="str">
        <f t="shared" si="119"/>
        <v>FQ-3</v>
      </c>
    </row>
    <row r="726" spans="1:10" x14ac:dyDescent="0.25">
      <c r="A726">
        <f t="shared" si="110"/>
        <v>40903</v>
      </c>
      <c r="B726">
        <f t="shared" si="111"/>
        <v>2011</v>
      </c>
      <c r="C726">
        <f t="shared" si="112"/>
        <v>12</v>
      </c>
      <c r="D726" t="str">
        <f t="shared" si="113"/>
        <v>December</v>
      </c>
      <c r="E726" t="str">
        <f t="shared" si="114"/>
        <v>Q4</v>
      </c>
      <c r="F726" t="str">
        <f t="shared" si="115"/>
        <v>2011-Dec</v>
      </c>
      <c r="G726">
        <f t="shared" si="116"/>
        <v>1</v>
      </c>
      <c r="H726" t="str">
        <f t="shared" si="117"/>
        <v>Monday</v>
      </c>
      <c r="I726" t="str">
        <f t="shared" si="118"/>
        <v>FM9</v>
      </c>
      <c r="J726" t="str">
        <f t="shared" si="119"/>
        <v>FQ-3</v>
      </c>
    </row>
    <row r="727" spans="1:10" x14ac:dyDescent="0.25">
      <c r="A727">
        <f t="shared" si="110"/>
        <v>40904</v>
      </c>
      <c r="B727">
        <f t="shared" si="111"/>
        <v>2011</v>
      </c>
      <c r="C727">
        <f t="shared" si="112"/>
        <v>12</v>
      </c>
      <c r="D727" t="str">
        <f t="shared" si="113"/>
        <v>December</v>
      </c>
      <c r="E727" t="str">
        <f t="shared" si="114"/>
        <v>Q4</v>
      </c>
      <c r="F727" t="str">
        <f t="shared" si="115"/>
        <v>2011-Dec</v>
      </c>
      <c r="G727">
        <f t="shared" si="116"/>
        <v>2</v>
      </c>
      <c r="H727" t="str">
        <f t="shared" si="117"/>
        <v>Tuesday</v>
      </c>
      <c r="I727" t="str">
        <f t="shared" si="118"/>
        <v>FM9</v>
      </c>
      <c r="J727" t="str">
        <f t="shared" si="119"/>
        <v>FQ-3</v>
      </c>
    </row>
    <row r="728" spans="1:10" x14ac:dyDescent="0.25">
      <c r="A728">
        <f t="shared" si="110"/>
        <v>40905</v>
      </c>
      <c r="B728">
        <f t="shared" si="111"/>
        <v>2011</v>
      </c>
      <c r="C728">
        <f t="shared" si="112"/>
        <v>12</v>
      </c>
      <c r="D728" t="str">
        <f t="shared" si="113"/>
        <v>December</v>
      </c>
      <c r="E728" t="str">
        <f t="shared" si="114"/>
        <v>Q4</v>
      </c>
      <c r="F728" t="str">
        <f t="shared" si="115"/>
        <v>2011-Dec</v>
      </c>
      <c r="G728">
        <f t="shared" si="116"/>
        <v>3</v>
      </c>
      <c r="H728" t="str">
        <f t="shared" si="117"/>
        <v>Wednesday</v>
      </c>
      <c r="I728" t="str">
        <f t="shared" si="118"/>
        <v>FM9</v>
      </c>
      <c r="J728" t="str">
        <f t="shared" si="119"/>
        <v>FQ-3</v>
      </c>
    </row>
    <row r="729" spans="1:10" x14ac:dyDescent="0.25">
      <c r="A729">
        <f t="shared" si="110"/>
        <v>40906</v>
      </c>
      <c r="B729">
        <f t="shared" si="111"/>
        <v>2011</v>
      </c>
      <c r="C729">
        <f t="shared" si="112"/>
        <v>12</v>
      </c>
      <c r="D729" t="str">
        <f t="shared" si="113"/>
        <v>December</v>
      </c>
      <c r="E729" t="str">
        <f t="shared" si="114"/>
        <v>Q4</v>
      </c>
      <c r="F729" t="str">
        <f t="shared" si="115"/>
        <v>2011-Dec</v>
      </c>
      <c r="G729">
        <f t="shared" si="116"/>
        <v>4</v>
      </c>
      <c r="H729" t="str">
        <f t="shared" si="117"/>
        <v>Thursday</v>
      </c>
      <c r="I729" t="str">
        <f t="shared" si="118"/>
        <v>FM9</v>
      </c>
      <c r="J729" t="str">
        <f t="shared" si="119"/>
        <v>FQ-3</v>
      </c>
    </row>
    <row r="730" spans="1:10" x14ac:dyDescent="0.25">
      <c r="A730">
        <f t="shared" si="110"/>
        <v>40907</v>
      </c>
      <c r="B730">
        <f t="shared" si="111"/>
        <v>2011</v>
      </c>
      <c r="C730">
        <f t="shared" si="112"/>
        <v>12</v>
      </c>
      <c r="D730" t="str">
        <f t="shared" si="113"/>
        <v>December</v>
      </c>
      <c r="E730" t="str">
        <f t="shared" si="114"/>
        <v>Q4</v>
      </c>
      <c r="F730" t="str">
        <f t="shared" si="115"/>
        <v>2011-Dec</v>
      </c>
      <c r="G730">
        <f t="shared" si="116"/>
        <v>5</v>
      </c>
      <c r="H730" t="str">
        <f t="shared" si="117"/>
        <v>Friday</v>
      </c>
      <c r="I730" t="str">
        <f t="shared" si="118"/>
        <v>FM9</v>
      </c>
      <c r="J730" t="str">
        <f t="shared" si="119"/>
        <v>FQ-3</v>
      </c>
    </row>
    <row r="731" spans="1:10" x14ac:dyDescent="0.25">
      <c r="A731">
        <f t="shared" si="110"/>
        <v>40908</v>
      </c>
      <c r="B731">
        <f t="shared" si="111"/>
        <v>2011</v>
      </c>
      <c r="C731">
        <f t="shared" si="112"/>
        <v>12</v>
      </c>
      <c r="D731" t="str">
        <f t="shared" si="113"/>
        <v>December</v>
      </c>
      <c r="E731" t="str">
        <f t="shared" si="114"/>
        <v>Q4</v>
      </c>
      <c r="F731" t="str">
        <f t="shared" si="115"/>
        <v>2011-Dec</v>
      </c>
      <c r="G731">
        <f t="shared" si="116"/>
        <v>6</v>
      </c>
      <c r="H731" t="str">
        <f t="shared" si="117"/>
        <v>Saturday</v>
      </c>
      <c r="I731" t="str">
        <f t="shared" si="118"/>
        <v>FM9</v>
      </c>
      <c r="J731" t="str">
        <f t="shared" si="119"/>
        <v>FQ-3</v>
      </c>
    </row>
    <row r="732" spans="1:10" x14ac:dyDescent="0.25">
      <c r="A732">
        <f t="shared" si="110"/>
        <v>40909</v>
      </c>
      <c r="B732">
        <f t="shared" si="111"/>
        <v>2012</v>
      </c>
      <c r="C732">
        <f t="shared" si="112"/>
        <v>1</v>
      </c>
      <c r="D732" t="str">
        <f t="shared" si="113"/>
        <v>January</v>
      </c>
      <c r="E732" t="str">
        <f t="shared" si="114"/>
        <v>Q1</v>
      </c>
      <c r="F732" t="str">
        <f t="shared" si="115"/>
        <v>2012-Jan</v>
      </c>
      <c r="G732">
        <f t="shared" si="116"/>
        <v>7</v>
      </c>
      <c r="H732" t="str">
        <f t="shared" si="117"/>
        <v>Sunday</v>
      </c>
      <c r="I732" t="str">
        <f t="shared" si="118"/>
        <v>FM10</v>
      </c>
      <c r="J732" t="str">
        <f t="shared" si="119"/>
        <v>FQ-4</v>
      </c>
    </row>
    <row r="733" spans="1:10" x14ac:dyDescent="0.25">
      <c r="A733">
        <f t="shared" si="110"/>
        <v>40910</v>
      </c>
      <c r="B733">
        <f t="shared" si="111"/>
        <v>2012</v>
      </c>
      <c r="C733">
        <f t="shared" si="112"/>
        <v>1</v>
      </c>
      <c r="D733" t="str">
        <f t="shared" si="113"/>
        <v>January</v>
      </c>
      <c r="E733" t="str">
        <f t="shared" si="114"/>
        <v>Q1</v>
      </c>
      <c r="F733" t="str">
        <f t="shared" si="115"/>
        <v>2012-Jan</v>
      </c>
      <c r="G733">
        <f t="shared" si="116"/>
        <v>1</v>
      </c>
      <c r="H733" t="str">
        <f t="shared" si="117"/>
        <v>Monday</v>
      </c>
      <c r="I733" t="str">
        <f t="shared" si="118"/>
        <v>FM10</v>
      </c>
      <c r="J733" t="str">
        <f t="shared" si="119"/>
        <v>FQ-4</v>
      </c>
    </row>
    <row r="734" spans="1:10" x14ac:dyDescent="0.25">
      <c r="A734">
        <f t="shared" si="110"/>
        <v>40911</v>
      </c>
      <c r="B734">
        <f t="shared" si="111"/>
        <v>2012</v>
      </c>
      <c r="C734">
        <f t="shared" si="112"/>
        <v>1</v>
      </c>
      <c r="D734" t="str">
        <f t="shared" si="113"/>
        <v>January</v>
      </c>
      <c r="E734" t="str">
        <f t="shared" si="114"/>
        <v>Q1</v>
      </c>
      <c r="F734" t="str">
        <f t="shared" si="115"/>
        <v>2012-Jan</v>
      </c>
      <c r="G734">
        <f t="shared" si="116"/>
        <v>2</v>
      </c>
      <c r="H734" t="str">
        <f t="shared" si="117"/>
        <v>Tuesday</v>
      </c>
      <c r="I734" t="str">
        <f t="shared" si="118"/>
        <v>FM10</v>
      </c>
      <c r="J734" t="str">
        <f t="shared" si="119"/>
        <v>FQ-4</v>
      </c>
    </row>
    <row r="735" spans="1:10" x14ac:dyDescent="0.25">
      <c r="A735">
        <f t="shared" si="110"/>
        <v>40912</v>
      </c>
      <c r="B735">
        <f t="shared" si="111"/>
        <v>2012</v>
      </c>
      <c r="C735">
        <f t="shared" si="112"/>
        <v>1</v>
      </c>
      <c r="D735" t="str">
        <f t="shared" si="113"/>
        <v>January</v>
      </c>
      <c r="E735" t="str">
        <f t="shared" si="114"/>
        <v>Q1</v>
      </c>
      <c r="F735" t="str">
        <f t="shared" si="115"/>
        <v>2012-Jan</v>
      </c>
      <c r="G735">
        <f t="shared" si="116"/>
        <v>3</v>
      </c>
      <c r="H735" t="str">
        <f t="shared" si="117"/>
        <v>Wednesday</v>
      </c>
      <c r="I735" t="str">
        <f t="shared" si="118"/>
        <v>FM10</v>
      </c>
      <c r="J735" t="str">
        <f t="shared" si="119"/>
        <v>FQ-4</v>
      </c>
    </row>
    <row r="736" spans="1:10" x14ac:dyDescent="0.25">
      <c r="A736">
        <f t="shared" si="110"/>
        <v>40913</v>
      </c>
      <c r="B736">
        <f t="shared" si="111"/>
        <v>2012</v>
      </c>
      <c r="C736">
        <f t="shared" si="112"/>
        <v>1</v>
      </c>
      <c r="D736" t="str">
        <f t="shared" si="113"/>
        <v>January</v>
      </c>
      <c r="E736" t="str">
        <f t="shared" si="114"/>
        <v>Q1</v>
      </c>
      <c r="F736" t="str">
        <f t="shared" si="115"/>
        <v>2012-Jan</v>
      </c>
      <c r="G736">
        <f t="shared" si="116"/>
        <v>4</v>
      </c>
      <c r="H736" t="str">
        <f t="shared" si="117"/>
        <v>Thursday</v>
      </c>
      <c r="I736" t="str">
        <f t="shared" si="118"/>
        <v>FM10</v>
      </c>
      <c r="J736" t="str">
        <f t="shared" si="119"/>
        <v>FQ-4</v>
      </c>
    </row>
    <row r="737" spans="1:10" x14ac:dyDescent="0.25">
      <c r="A737">
        <f t="shared" si="110"/>
        <v>40914</v>
      </c>
      <c r="B737">
        <f t="shared" si="111"/>
        <v>2012</v>
      </c>
      <c r="C737">
        <f t="shared" si="112"/>
        <v>1</v>
      </c>
      <c r="D737" t="str">
        <f t="shared" si="113"/>
        <v>January</v>
      </c>
      <c r="E737" t="str">
        <f t="shared" si="114"/>
        <v>Q1</v>
      </c>
      <c r="F737" t="str">
        <f t="shared" si="115"/>
        <v>2012-Jan</v>
      </c>
      <c r="G737">
        <f t="shared" si="116"/>
        <v>5</v>
      </c>
      <c r="H737" t="str">
        <f t="shared" si="117"/>
        <v>Friday</v>
      </c>
      <c r="I737" t="str">
        <f t="shared" si="118"/>
        <v>FM10</v>
      </c>
      <c r="J737" t="str">
        <f t="shared" si="119"/>
        <v>FQ-4</v>
      </c>
    </row>
    <row r="738" spans="1:10" x14ac:dyDescent="0.25">
      <c r="A738">
        <f t="shared" si="110"/>
        <v>40915</v>
      </c>
      <c r="B738">
        <f t="shared" si="111"/>
        <v>2012</v>
      </c>
      <c r="C738">
        <f t="shared" si="112"/>
        <v>1</v>
      </c>
      <c r="D738" t="str">
        <f t="shared" si="113"/>
        <v>January</v>
      </c>
      <c r="E738" t="str">
        <f t="shared" si="114"/>
        <v>Q1</v>
      </c>
      <c r="F738" t="str">
        <f t="shared" si="115"/>
        <v>2012-Jan</v>
      </c>
      <c r="G738">
        <f t="shared" si="116"/>
        <v>6</v>
      </c>
      <c r="H738" t="str">
        <f t="shared" si="117"/>
        <v>Saturday</v>
      </c>
      <c r="I738" t="str">
        <f t="shared" si="118"/>
        <v>FM10</v>
      </c>
      <c r="J738" t="str">
        <f t="shared" si="119"/>
        <v>FQ-4</v>
      </c>
    </row>
    <row r="739" spans="1:10" x14ac:dyDescent="0.25">
      <c r="A739">
        <f t="shared" si="110"/>
        <v>40916</v>
      </c>
      <c r="B739">
        <f t="shared" si="111"/>
        <v>2012</v>
      </c>
      <c r="C739">
        <f t="shared" si="112"/>
        <v>1</v>
      </c>
      <c r="D739" t="str">
        <f t="shared" si="113"/>
        <v>January</v>
      </c>
      <c r="E739" t="str">
        <f t="shared" si="114"/>
        <v>Q1</v>
      </c>
      <c r="F739" t="str">
        <f t="shared" si="115"/>
        <v>2012-Jan</v>
      </c>
      <c r="G739">
        <f t="shared" si="116"/>
        <v>7</v>
      </c>
      <c r="H739" t="str">
        <f t="shared" si="117"/>
        <v>Sunday</v>
      </c>
      <c r="I739" t="str">
        <f t="shared" si="118"/>
        <v>FM10</v>
      </c>
      <c r="J739" t="str">
        <f t="shared" si="119"/>
        <v>FQ-4</v>
      </c>
    </row>
    <row r="740" spans="1:10" x14ac:dyDescent="0.25">
      <c r="A740">
        <f t="shared" si="110"/>
        <v>40917</v>
      </c>
      <c r="B740">
        <f t="shared" si="111"/>
        <v>2012</v>
      </c>
      <c r="C740">
        <f t="shared" si="112"/>
        <v>1</v>
      </c>
      <c r="D740" t="str">
        <f t="shared" si="113"/>
        <v>January</v>
      </c>
      <c r="E740" t="str">
        <f t="shared" si="114"/>
        <v>Q1</v>
      </c>
      <c r="F740" t="str">
        <f t="shared" si="115"/>
        <v>2012-Jan</v>
      </c>
      <c r="G740">
        <f t="shared" si="116"/>
        <v>1</v>
      </c>
      <c r="H740" t="str">
        <f t="shared" si="117"/>
        <v>Monday</v>
      </c>
      <c r="I740" t="str">
        <f t="shared" si="118"/>
        <v>FM10</v>
      </c>
      <c r="J740" t="str">
        <f t="shared" si="119"/>
        <v>FQ-4</v>
      </c>
    </row>
    <row r="741" spans="1:10" x14ac:dyDescent="0.25">
      <c r="A741">
        <f t="shared" si="110"/>
        <v>40918</v>
      </c>
      <c r="B741">
        <f t="shared" si="111"/>
        <v>2012</v>
      </c>
      <c r="C741">
        <f t="shared" si="112"/>
        <v>1</v>
      </c>
      <c r="D741" t="str">
        <f t="shared" si="113"/>
        <v>January</v>
      </c>
      <c r="E741" t="str">
        <f t="shared" si="114"/>
        <v>Q1</v>
      </c>
      <c r="F741" t="str">
        <f t="shared" si="115"/>
        <v>2012-Jan</v>
      </c>
      <c r="G741">
        <f t="shared" si="116"/>
        <v>2</v>
      </c>
      <c r="H741" t="str">
        <f t="shared" si="117"/>
        <v>Tuesday</v>
      </c>
      <c r="I741" t="str">
        <f t="shared" si="118"/>
        <v>FM10</v>
      </c>
      <c r="J741" t="str">
        <f t="shared" si="119"/>
        <v>FQ-4</v>
      </c>
    </row>
    <row r="742" spans="1:10" x14ac:dyDescent="0.25">
      <c r="A742">
        <f t="shared" si="110"/>
        <v>40919</v>
      </c>
      <c r="B742">
        <f t="shared" si="111"/>
        <v>2012</v>
      </c>
      <c r="C742">
        <f t="shared" si="112"/>
        <v>1</v>
      </c>
      <c r="D742" t="str">
        <f t="shared" si="113"/>
        <v>January</v>
      </c>
      <c r="E742" t="str">
        <f t="shared" si="114"/>
        <v>Q1</v>
      </c>
      <c r="F742" t="str">
        <f t="shared" si="115"/>
        <v>2012-Jan</v>
      </c>
      <c r="G742">
        <f t="shared" si="116"/>
        <v>3</v>
      </c>
      <c r="H742" t="str">
        <f t="shared" si="117"/>
        <v>Wednesday</v>
      </c>
      <c r="I742" t="str">
        <f t="shared" si="118"/>
        <v>FM10</v>
      </c>
      <c r="J742" t="str">
        <f t="shared" si="119"/>
        <v>FQ-4</v>
      </c>
    </row>
    <row r="743" spans="1:10" x14ac:dyDescent="0.25">
      <c r="A743">
        <f t="shared" si="110"/>
        <v>40920</v>
      </c>
      <c r="B743">
        <f t="shared" si="111"/>
        <v>2012</v>
      </c>
      <c r="C743">
        <f t="shared" si="112"/>
        <v>1</v>
      </c>
      <c r="D743" t="str">
        <f t="shared" si="113"/>
        <v>January</v>
      </c>
      <c r="E743" t="str">
        <f t="shared" si="114"/>
        <v>Q1</v>
      </c>
      <c r="F743" t="str">
        <f t="shared" si="115"/>
        <v>2012-Jan</v>
      </c>
      <c r="G743">
        <f t="shared" si="116"/>
        <v>4</v>
      </c>
      <c r="H743" t="str">
        <f t="shared" si="117"/>
        <v>Thursday</v>
      </c>
      <c r="I743" t="str">
        <f t="shared" si="118"/>
        <v>FM10</v>
      </c>
      <c r="J743" t="str">
        <f t="shared" si="119"/>
        <v>FQ-4</v>
      </c>
    </row>
    <row r="744" spans="1:10" x14ac:dyDescent="0.25">
      <c r="A744">
        <f t="shared" si="110"/>
        <v>40921</v>
      </c>
      <c r="B744">
        <f t="shared" si="111"/>
        <v>2012</v>
      </c>
      <c r="C744">
        <f t="shared" si="112"/>
        <v>1</v>
      </c>
      <c r="D744" t="str">
        <f t="shared" si="113"/>
        <v>January</v>
      </c>
      <c r="E744" t="str">
        <f t="shared" si="114"/>
        <v>Q1</v>
      </c>
      <c r="F744" t="str">
        <f t="shared" si="115"/>
        <v>2012-Jan</v>
      </c>
      <c r="G744">
        <f t="shared" si="116"/>
        <v>5</v>
      </c>
      <c r="H744" t="str">
        <f t="shared" si="117"/>
        <v>Friday</v>
      </c>
      <c r="I744" t="str">
        <f t="shared" si="118"/>
        <v>FM10</v>
      </c>
      <c r="J744" t="str">
        <f t="shared" si="119"/>
        <v>FQ-4</v>
      </c>
    </row>
    <row r="745" spans="1:10" x14ac:dyDescent="0.25">
      <c r="A745">
        <f t="shared" si="110"/>
        <v>40922</v>
      </c>
      <c r="B745">
        <f t="shared" si="111"/>
        <v>2012</v>
      </c>
      <c r="C745">
        <f t="shared" si="112"/>
        <v>1</v>
      </c>
      <c r="D745" t="str">
        <f t="shared" si="113"/>
        <v>January</v>
      </c>
      <c r="E745" t="str">
        <f t="shared" si="114"/>
        <v>Q1</v>
      </c>
      <c r="F745" t="str">
        <f t="shared" si="115"/>
        <v>2012-Jan</v>
      </c>
      <c r="G745">
        <f t="shared" si="116"/>
        <v>6</v>
      </c>
      <c r="H745" t="str">
        <f t="shared" si="117"/>
        <v>Saturday</v>
      </c>
      <c r="I745" t="str">
        <f t="shared" si="118"/>
        <v>FM10</v>
      </c>
      <c r="J745" t="str">
        <f t="shared" si="119"/>
        <v>FQ-4</v>
      </c>
    </row>
    <row r="746" spans="1:10" x14ac:dyDescent="0.25">
      <c r="A746">
        <f t="shared" si="110"/>
        <v>40923</v>
      </c>
      <c r="B746">
        <f t="shared" si="111"/>
        <v>2012</v>
      </c>
      <c r="C746">
        <f t="shared" si="112"/>
        <v>1</v>
      </c>
      <c r="D746" t="str">
        <f t="shared" si="113"/>
        <v>January</v>
      </c>
      <c r="E746" t="str">
        <f t="shared" si="114"/>
        <v>Q1</v>
      </c>
      <c r="F746" t="str">
        <f t="shared" si="115"/>
        <v>2012-Jan</v>
      </c>
      <c r="G746">
        <f t="shared" si="116"/>
        <v>7</v>
      </c>
      <c r="H746" t="str">
        <f t="shared" si="117"/>
        <v>Sunday</v>
      </c>
      <c r="I746" t="str">
        <f t="shared" si="118"/>
        <v>FM10</v>
      </c>
      <c r="J746" t="str">
        <f t="shared" si="119"/>
        <v>FQ-4</v>
      </c>
    </row>
    <row r="747" spans="1:10" x14ac:dyDescent="0.25">
      <c r="A747">
        <f t="shared" si="110"/>
        <v>40924</v>
      </c>
      <c r="B747">
        <f t="shared" si="111"/>
        <v>2012</v>
      </c>
      <c r="C747">
        <f t="shared" si="112"/>
        <v>1</v>
      </c>
      <c r="D747" t="str">
        <f t="shared" si="113"/>
        <v>January</v>
      </c>
      <c r="E747" t="str">
        <f t="shared" si="114"/>
        <v>Q1</v>
      </c>
      <c r="F747" t="str">
        <f t="shared" si="115"/>
        <v>2012-Jan</v>
      </c>
      <c r="G747">
        <f t="shared" si="116"/>
        <v>1</v>
      </c>
      <c r="H747" t="str">
        <f t="shared" si="117"/>
        <v>Monday</v>
      </c>
      <c r="I747" t="str">
        <f t="shared" si="118"/>
        <v>FM10</v>
      </c>
      <c r="J747" t="str">
        <f t="shared" si="119"/>
        <v>FQ-4</v>
      </c>
    </row>
    <row r="748" spans="1:10" x14ac:dyDescent="0.25">
      <c r="A748">
        <f t="shared" si="110"/>
        <v>40925</v>
      </c>
      <c r="B748">
        <f t="shared" si="111"/>
        <v>2012</v>
      </c>
      <c r="C748">
        <f t="shared" si="112"/>
        <v>1</v>
      </c>
      <c r="D748" t="str">
        <f t="shared" si="113"/>
        <v>January</v>
      </c>
      <c r="E748" t="str">
        <f t="shared" si="114"/>
        <v>Q1</v>
      </c>
      <c r="F748" t="str">
        <f t="shared" si="115"/>
        <v>2012-Jan</v>
      </c>
      <c r="G748">
        <f t="shared" si="116"/>
        <v>2</v>
      </c>
      <c r="H748" t="str">
        <f t="shared" si="117"/>
        <v>Tuesday</v>
      </c>
      <c r="I748" t="str">
        <f t="shared" si="118"/>
        <v>FM10</v>
      </c>
      <c r="J748" t="str">
        <f t="shared" si="119"/>
        <v>FQ-4</v>
      </c>
    </row>
    <row r="749" spans="1:10" x14ac:dyDescent="0.25">
      <c r="A749">
        <f t="shared" si="110"/>
        <v>40926</v>
      </c>
      <c r="B749">
        <f t="shared" si="111"/>
        <v>2012</v>
      </c>
      <c r="C749">
        <f t="shared" si="112"/>
        <v>1</v>
      </c>
      <c r="D749" t="str">
        <f t="shared" si="113"/>
        <v>January</v>
      </c>
      <c r="E749" t="str">
        <f t="shared" si="114"/>
        <v>Q1</v>
      </c>
      <c r="F749" t="str">
        <f t="shared" si="115"/>
        <v>2012-Jan</v>
      </c>
      <c r="G749">
        <f t="shared" si="116"/>
        <v>3</v>
      </c>
      <c r="H749" t="str">
        <f t="shared" si="117"/>
        <v>Wednesday</v>
      </c>
      <c r="I749" t="str">
        <f t="shared" si="118"/>
        <v>FM10</v>
      </c>
      <c r="J749" t="str">
        <f t="shared" si="119"/>
        <v>FQ-4</v>
      </c>
    </row>
    <row r="750" spans="1:10" x14ac:dyDescent="0.25">
      <c r="A750">
        <f t="shared" si="110"/>
        <v>40927</v>
      </c>
      <c r="B750">
        <f t="shared" si="111"/>
        <v>2012</v>
      </c>
      <c r="C750">
        <f t="shared" si="112"/>
        <v>1</v>
      </c>
      <c r="D750" t="str">
        <f t="shared" si="113"/>
        <v>January</v>
      </c>
      <c r="E750" t="str">
        <f t="shared" si="114"/>
        <v>Q1</v>
      </c>
      <c r="F750" t="str">
        <f t="shared" si="115"/>
        <v>2012-Jan</v>
      </c>
      <c r="G750">
        <f t="shared" si="116"/>
        <v>4</v>
      </c>
      <c r="H750" t="str">
        <f t="shared" si="117"/>
        <v>Thursday</v>
      </c>
      <c r="I750" t="str">
        <f t="shared" si="118"/>
        <v>FM10</v>
      </c>
      <c r="J750" t="str">
        <f t="shared" si="119"/>
        <v>FQ-4</v>
      </c>
    </row>
    <row r="751" spans="1:10" x14ac:dyDescent="0.25">
      <c r="A751">
        <f t="shared" si="110"/>
        <v>40928</v>
      </c>
      <c r="B751">
        <f t="shared" si="111"/>
        <v>2012</v>
      </c>
      <c r="C751">
        <f t="shared" si="112"/>
        <v>1</v>
      </c>
      <c r="D751" t="str">
        <f t="shared" si="113"/>
        <v>January</v>
      </c>
      <c r="E751" t="str">
        <f t="shared" si="114"/>
        <v>Q1</v>
      </c>
      <c r="F751" t="str">
        <f t="shared" si="115"/>
        <v>2012-Jan</v>
      </c>
      <c r="G751">
        <f t="shared" si="116"/>
        <v>5</v>
      </c>
      <c r="H751" t="str">
        <f t="shared" si="117"/>
        <v>Friday</v>
      </c>
      <c r="I751" t="str">
        <f t="shared" si="118"/>
        <v>FM10</v>
      </c>
      <c r="J751" t="str">
        <f t="shared" si="119"/>
        <v>FQ-4</v>
      </c>
    </row>
    <row r="752" spans="1:10" x14ac:dyDescent="0.25">
      <c r="A752">
        <f t="shared" si="110"/>
        <v>40929</v>
      </c>
      <c r="B752">
        <f t="shared" si="111"/>
        <v>2012</v>
      </c>
      <c r="C752">
        <f t="shared" si="112"/>
        <v>1</v>
      </c>
      <c r="D752" t="str">
        <f t="shared" si="113"/>
        <v>January</v>
      </c>
      <c r="E752" t="str">
        <f t="shared" si="114"/>
        <v>Q1</v>
      </c>
      <c r="F752" t="str">
        <f t="shared" si="115"/>
        <v>2012-Jan</v>
      </c>
      <c r="G752">
        <f t="shared" si="116"/>
        <v>6</v>
      </c>
      <c r="H752" t="str">
        <f t="shared" si="117"/>
        <v>Saturday</v>
      </c>
      <c r="I752" t="str">
        <f t="shared" si="118"/>
        <v>FM10</v>
      </c>
      <c r="J752" t="str">
        <f t="shared" si="119"/>
        <v>FQ-4</v>
      </c>
    </row>
    <row r="753" spans="1:10" x14ac:dyDescent="0.25">
      <c r="A753">
        <f t="shared" si="110"/>
        <v>40930</v>
      </c>
      <c r="B753">
        <f t="shared" si="111"/>
        <v>2012</v>
      </c>
      <c r="C753">
        <f t="shared" si="112"/>
        <v>1</v>
      </c>
      <c r="D753" t="str">
        <f t="shared" si="113"/>
        <v>January</v>
      </c>
      <c r="E753" t="str">
        <f t="shared" si="114"/>
        <v>Q1</v>
      </c>
      <c r="F753" t="str">
        <f t="shared" si="115"/>
        <v>2012-Jan</v>
      </c>
      <c r="G753">
        <f t="shared" si="116"/>
        <v>7</v>
      </c>
      <c r="H753" t="str">
        <f t="shared" si="117"/>
        <v>Sunday</v>
      </c>
      <c r="I753" t="str">
        <f t="shared" si="118"/>
        <v>FM10</v>
      </c>
      <c r="J753" t="str">
        <f t="shared" si="119"/>
        <v>FQ-4</v>
      </c>
    </row>
    <row r="754" spans="1:10" x14ac:dyDescent="0.25">
      <c r="A754">
        <f t="shared" si="110"/>
        <v>40931</v>
      </c>
      <c r="B754">
        <f t="shared" si="111"/>
        <v>2012</v>
      </c>
      <c r="C754">
        <f t="shared" si="112"/>
        <v>1</v>
      </c>
      <c r="D754" t="str">
        <f t="shared" si="113"/>
        <v>January</v>
      </c>
      <c r="E754" t="str">
        <f t="shared" si="114"/>
        <v>Q1</v>
      </c>
      <c r="F754" t="str">
        <f t="shared" si="115"/>
        <v>2012-Jan</v>
      </c>
      <c r="G754">
        <f t="shared" si="116"/>
        <v>1</v>
      </c>
      <c r="H754" t="str">
        <f t="shared" si="117"/>
        <v>Monday</v>
      </c>
      <c r="I754" t="str">
        <f t="shared" si="118"/>
        <v>FM10</v>
      </c>
      <c r="J754" t="str">
        <f t="shared" si="119"/>
        <v>FQ-4</v>
      </c>
    </row>
    <row r="755" spans="1:10" x14ac:dyDescent="0.25">
      <c r="A755">
        <f t="shared" si="110"/>
        <v>40932</v>
      </c>
      <c r="B755">
        <f t="shared" si="111"/>
        <v>2012</v>
      </c>
      <c r="C755">
        <f t="shared" si="112"/>
        <v>1</v>
      </c>
      <c r="D755" t="str">
        <f t="shared" si="113"/>
        <v>January</v>
      </c>
      <c r="E755" t="str">
        <f t="shared" si="114"/>
        <v>Q1</v>
      </c>
      <c r="F755" t="str">
        <f t="shared" si="115"/>
        <v>2012-Jan</v>
      </c>
      <c r="G755">
        <f t="shared" si="116"/>
        <v>2</v>
      </c>
      <c r="H755" t="str">
        <f t="shared" si="117"/>
        <v>Tuesday</v>
      </c>
      <c r="I755" t="str">
        <f t="shared" si="118"/>
        <v>FM10</v>
      </c>
      <c r="J755" t="str">
        <f t="shared" si="119"/>
        <v>FQ-4</v>
      </c>
    </row>
    <row r="756" spans="1:10" x14ac:dyDescent="0.25">
      <c r="A756">
        <f t="shared" si="110"/>
        <v>40933</v>
      </c>
      <c r="B756">
        <f t="shared" si="111"/>
        <v>2012</v>
      </c>
      <c r="C756">
        <f t="shared" si="112"/>
        <v>1</v>
      </c>
      <c r="D756" t="str">
        <f t="shared" si="113"/>
        <v>January</v>
      </c>
      <c r="E756" t="str">
        <f t="shared" si="114"/>
        <v>Q1</v>
      </c>
      <c r="F756" t="str">
        <f t="shared" si="115"/>
        <v>2012-Jan</v>
      </c>
      <c r="G756">
        <f t="shared" si="116"/>
        <v>3</v>
      </c>
      <c r="H756" t="str">
        <f t="shared" si="117"/>
        <v>Wednesday</v>
      </c>
      <c r="I756" t="str">
        <f t="shared" si="118"/>
        <v>FM10</v>
      </c>
      <c r="J756" t="str">
        <f t="shared" si="119"/>
        <v>FQ-4</v>
      </c>
    </row>
    <row r="757" spans="1:10" x14ac:dyDescent="0.25">
      <c r="A757">
        <f t="shared" si="110"/>
        <v>40934</v>
      </c>
      <c r="B757">
        <f t="shared" si="111"/>
        <v>2012</v>
      </c>
      <c r="C757">
        <f t="shared" si="112"/>
        <v>1</v>
      </c>
      <c r="D757" t="str">
        <f t="shared" si="113"/>
        <v>January</v>
      </c>
      <c r="E757" t="str">
        <f t="shared" si="114"/>
        <v>Q1</v>
      </c>
      <c r="F757" t="str">
        <f t="shared" si="115"/>
        <v>2012-Jan</v>
      </c>
      <c r="G757">
        <f t="shared" si="116"/>
        <v>4</v>
      </c>
      <c r="H757" t="str">
        <f t="shared" si="117"/>
        <v>Thursday</v>
      </c>
      <c r="I757" t="str">
        <f t="shared" si="118"/>
        <v>FM10</v>
      </c>
      <c r="J757" t="str">
        <f t="shared" si="119"/>
        <v>FQ-4</v>
      </c>
    </row>
    <row r="758" spans="1:10" x14ac:dyDescent="0.25">
      <c r="A758">
        <f t="shared" si="110"/>
        <v>40935</v>
      </c>
      <c r="B758">
        <f t="shared" si="111"/>
        <v>2012</v>
      </c>
      <c r="C758">
        <f t="shared" si="112"/>
        <v>1</v>
      </c>
      <c r="D758" t="str">
        <f t="shared" si="113"/>
        <v>January</v>
      </c>
      <c r="E758" t="str">
        <f t="shared" si="114"/>
        <v>Q1</v>
      </c>
      <c r="F758" t="str">
        <f t="shared" si="115"/>
        <v>2012-Jan</v>
      </c>
      <c r="G758">
        <f t="shared" si="116"/>
        <v>5</v>
      </c>
      <c r="H758" t="str">
        <f t="shared" si="117"/>
        <v>Friday</v>
      </c>
      <c r="I758" t="str">
        <f t="shared" si="118"/>
        <v>FM10</v>
      </c>
      <c r="J758" t="str">
        <f t="shared" si="119"/>
        <v>FQ-4</v>
      </c>
    </row>
    <row r="759" spans="1:10" x14ac:dyDescent="0.25">
      <c r="A759">
        <f t="shared" si="110"/>
        <v>40936</v>
      </c>
      <c r="B759">
        <f t="shared" si="111"/>
        <v>2012</v>
      </c>
      <c r="C759">
        <f t="shared" si="112"/>
        <v>1</v>
      </c>
      <c r="D759" t="str">
        <f t="shared" si="113"/>
        <v>January</v>
      </c>
      <c r="E759" t="str">
        <f t="shared" si="114"/>
        <v>Q1</v>
      </c>
      <c r="F759" t="str">
        <f t="shared" si="115"/>
        <v>2012-Jan</v>
      </c>
      <c r="G759">
        <f t="shared" si="116"/>
        <v>6</v>
      </c>
      <c r="H759" t="str">
        <f t="shared" si="117"/>
        <v>Saturday</v>
      </c>
      <c r="I759" t="str">
        <f t="shared" si="118"/>
        <v>FM10</v>
      </c>
      <c r="J759" t="str">
        <f t="shared" si="119"/>
        <v>FQ-4</v>
      </c>
    </row>
    <row r="760" spans="1:10" x14ac:dyDescent="0.25">
      <c r="A760">
        <f t="shared" si="110"/>
        <v>40937</v>
      </c>
      <c r="B760">
        <f t="shared" si="111"/>
        <v>2012</v>
      </c>
      <c r="C760">
        <f t="shared" si="112"/>
        <v>1</v>
      </c>
      <c r="D760" t="str">
        <f t="shared" si="113"/>
        <v>January</v>
      </c>
      <c r="E760" t="str">
        <f t="shared" si="114"/>
        <v>Q1</v>
      </c>
      <c r="F760" t="str">
        <f t="shared" si="115"/>
        <v>2012-Jan</v>
      </c>
      <c r="G760">
        <f t="shared" si="116"/>
        <v>7</v>
      </c>
      <c r="H760" t="str">
        <f t="shared" si="117"/>
        <v>Sunday</v>
      </c>
      <c r="I760" t="str">
        <f t="shared" si="118"/>
        <v>FM10</v>
      </c>
      <c r="J760" t="str">
        <f t="shared" si="119"/>
        <v>FQ-4</v>
      </c>
    </row>
    <row r="761" spans="1:10" x14ac:dyDescent="0.25">
      <c r="A761">
        <f t="shared" si="110"/>
        <v>40938</v>
      </c>
      <c r="B761">
        <f t="shared" si="111"/>
        <v>2012</v>
      </c>
      <c r="C761">
        <f t="shared" si="112"/>
        <v>1</v>
      </c>
      <c r="D761" t="str">
        <f t="shared" si="113"/>
        <v>January</v>
      </c>
      <c r="E761" t="str">
        <f t="shared" si="114"/>
        <v>Q1</v>
      </c>
      <c r="F761" t="str">
        <f t="shared" si="115"/>
        <v>2012-Jan</v>
      </c>
      <c r="G761">
        <f t="shared" si="116"/>
        <v>1</v>
      </c>
      <c r="H761" t="str">
        <f t="shared" si="117"/>
        <v>Monday</v>
      </c>
      <c r="I761" t="str">
        <f t="shared" si="118"/>
        <v>FM10</v>
      </c>
      <c r="J761" t="str">
        <f t="shared" si="119"/>
        <v>FQ-4</v>
      </c>
    </row>
    <row r="762" spans="1:10" x14ac:dyDescent="0.25">
      <c r="A762">
        <f t="shared" si="110"/>
        <v>40939</v>
      </c>
      <c r="B762">
        <f t="shared" si="111"/>
        <v>2012</v>
      </c>
      <c r="C762">
        <f t="shared" si="112"/>
        <v>1</v>
      </c>
      <c r="D762" t="str">
        <f t="shared" si="113"/>
        <v>January</v>
      </c>
      <c r="E762" t="str">
        <f t="shared" si="114"/>
        <v>Q1</v>
      </c>
      <c r="F762" t="str">
        <f t="shared" si="115"/>
        <v>2012-Jan</v>
      </c>
      <c r="G762">
        <f t="shared" si="116"/>
        <v>2</v>
      </c>
      <c r="H762" t="str">
        <f t="shared" si="117"/>
        <v>Tuesday</v>
      </c>
      <c r="I762" t="str">
        <f t="shared" si="118"/>
        <v>FM10</v>
      </c>
      <c r="J762" t="str">
        <f t="shared" si="119"/>
        <v>FQ-4</v>
      </c>
    </row>
    <row r="763" spans="1:10" x14ac:dyDescent="0.25">
      <c r="A763">
        <f t="shared" si="110"/>
        <v>40940</v>
      </c>
      <c r="B763">
        <f t="shared" si="111"/>
        <v>2012</v>
      </c>
      <c r="C763">
        <f t="shared" si="112"/>
        <v>2</v>
      </c>
      <c r="D763" t="str">
        <f t="shared" si="113"/>
        <v>February</v>
      </c>
      <c r="E763" t="str">
        <f t="shared" si="114"/>
        <v>Q1</v>
      </c>
      <c r="F763" t="str">
        <f t="shared" si="115"/>
        <v>2012-Feb</v>
      </c>
      <c r="G763">
        <f t="shared" si="116"/>
        <v>3</v>
      </c>
      <c r="H763" t="str">
        <f t="shared" si="117"/>
        <v>Wednesday</v>
      </c>
      <c r="I763" t="str">
        <f t="shared" si="118"/>
        <v>FM11</v>
      </c>
      <c r="J763" t="str">
        <f t="shared" si="119"/>
        <v>FQ-4</v>
      </c>
    </row>
    <row r="764" spans="1:10" x14ac:dyDescent="0.25">
      <c r="A764">
        <f t="shared" si="110"/>
        <v>40941</v>
      </c>
      <c r="B764">
        <f t="shared" si="111"/>
        <v>2012</v>
      </c>
      <c r="C764">
        <f t="shared" si="112"/>
        <v>2</v>
      </c>
      <c r="D764" t="str">
        <f t="shared" si="113"/>
        <v>February</v>
      </c>
      <c r="E764" t="str">
        <f t="shared" si="114"/>
        <v>Q1</v>
      </c>
      <c r="F764" t="str">
        <f t="shared" si="115"/>
        <v>2012-Feb</v>
      </c>
      <c r="G764">
        <f t="shared" si="116"/>
        <v>4</v>
      </c>
      <c r="H764" t="str">
        <f t="shared" si="117"/>
        <v>Thursday</v>
      </c>
      <c r="I764" t="str">
        <f t="shared" si="118"/>
        <v>FM11</v>
      </c>
      <c r="J764" t="str">
        <f t="shared" si="119"/>
        <v>FQ-4</v>
      </c>
    </row>
    <row r="765" spans="1:10" x14ac:dyDescent="0.25">
      <c r="A765">
        <f t="shared" si="110"/>
        <v>40942</v>
      </c>
      <c r="B765">
        <f t="shared" si="111"/>
        <v>2012</v>
      </c>
      <c r="C765">
        <f t="shared" si="112"/>
        <v>2</v>
      </c>
      <c r="D765" t="str">
        <f t="shared" si="113"/>
        <v>February</v>
      </c>
      <c r="E765" t="str">
        <f t="shared" si="114"/>
        <v>Q1</v>
      </c>
      <c r="F765" t="str">
        <f t="shared" si="115"/>
        <v>2012-Feb</v>
      </c>
      <c r="G765">
        <f t="shared" si="116"/>
        <v>5</v>
      </c>
      <c r="H765" t="str">
        <f t="shared" si="117"/>
        <v>Friday</v>
      </c>
      <c r="I765" t="str">
        <f t="shared" si="118"/>
        <v>FM11</v>
      </c>
      <c r="J765" t="str">
        <f t="shared" si="119"/>
        <v>FQ-4</v>
      </c>
    </row>
    <row r="766" spans="1:10" x14ac:dyDescent="0.25">
      <c r="A766">
        <f t="shared" si="110"/>
        <v>40943</v>
      </c>
      <c r="B766">
        <f t="shared" si="111"/>
        <v>2012</v>
      </c>
      <c r="C766">
        <f t="shared" si="112"/>
        <v>2</v>
      </c>
      <c r="D766" t="str">
        <f t="shared" si="113"/>
        <v>February</v>
      </c>
      <c r="E766" t="str">
        <f t="shared" si="114"/>
        <v>Q1</v>
      </c>
      <c r="F766" t="str">
        <f t="shared" si="115"/>
        <v>2012-Feb</v>
      </c>
      <c r="G766">
        <f t="shared" si="116"/>
        <v>6</v>
      </c>
      <c r="H766" t="str">
        <f t="shared" si="117"/>
        <v>Saturday</v>
      </c>
      <c r="I766" t="str">
        <f t="shared" si="118"/>
        <v>FM11</v>
      </c>
      <c r="J766" t="str">
        <f t="shared" si="119"/>
        <v>FQ-4</v>
      </c>
    </row>
    <row r="767" spans="1:10" x14ac:dyDescent="0.25">
      <c r="A767">
        <f t="shared" si="110"/>
        <v>40944</v>
      </c>
      <c r="B767">
        <f t="shared" si="111"/>
        <v>2012</v>
      </c>
      <c r="C767">
        <f t="shared" si="112"/>
        <v>2</v>
      </c>
      <c r="D767" t="str">
        <f t="shared" si="113"/>
        <v>February</v>
      </c>
      <c r="E767" t="str">
        <f t="shared" si="114"/>
        <v>Q1</v>
      </c>
      <c r="F767" t="str">
        <f t="shared" si="115"/>
        <v>2012-Feb</v>
      </c>
      <c r="G767">
        <f t="shared" si="116"/>
        <v>7</v>
      </c>
      <c r="H767" t="str">
        <f t="shared" si="117"/>
        <v>Sunday</v>
      </c>
      <c r="I767" t="str">
        <f t="shared" si="118"/>
        <v>FM11</v>
      </c>
      <c r="J767" t="str">
        <f t="shared" si="119"/>
        <v>FQ-4</v>
      </c>
    </row>
    <row r="768" spans="1:10" x14ac:dyDescent="0.25">
      <c r="A768">
        <f t="shared" si="110"/>
        <v>40945</v>
      </c>
      <c r="B768">
        <f t="shared" si="111"/>
        <v>2012</v>
      </c>
      <c r="C768">
        <f t="shared" si="112"/>
        <v>2</v>
      </c>
      <c r="D768" t="str">
        <f t="shared" si="113"/>
        <v>February</v>
      </c>
      <c r="E768" t="str">
        <f t="shared" si="114"/>
        <v>Q1</v>
      </c>
      <c r="F768" t="str">
        <f t="shared" si="115"/>
        <v>2012-Feb</v>
      </c>
      <c r="G768">
        <f t="shared" si="116"/>
        <v>1</v>
      </c>
      <c r="H768" t="str">
        <f t="shared" si="117"/>
        <v>Monday</v>
      </c>
      <c r="I768" t="str">
        <f t="shared" si="118"/>
        <v>FM11</v>
      </c>
      <c r="J768" t="str">
        <f t="shared" si="119"/>
        <v>FQ-4</v>
      </c>
    </row>
    <row r="769" spans="1:10" x14ac:dyDescent="0.25">
      <c r="A769">
        <f t="shared" si="110"/>
        <v>40946</v>
      </c>
      <c r="B769">
        <f t="shared" si="111"/>
        <v>2012</v>
      </c>
      <c r="C769">
        <f t="shared" si="112"/>
        <v>2</v>
      </c>
      <c r="D769" t="str">
        <f t="shared" si="113"/>
        <v>February</v>
      </c>
      <c r="E769" t="str">
        <f t="shared" si="114"/>
        <v>Q1</v>
      </c>
      <c r="F769" t="str">
        <f t="shared" si="115"/>
        <v>2012-Feb</v>
      </c>
      <c r="G769">
        <f t="shared" si="116"/>
        <v>2</v>
      </c>
      <c r="H769" t="str">
        <f t="shared" si="117"/>
        <v>Tuesday</v>
      </c>
      <c r="I769" t="str">
        <f t="shared" si="118"/>
        <v>FM11</v>
      </c>
      <c r="J769" t="str">
        <f t="shared" si="119"/>
        <v>FQ-4</v>
      </c>
    </row>
    <row r="770" spans="1:10" x14ac:dyDescent="0.25">
      <c r="A770">
        <f t="shared" si="110"/>
        <v>40947</v>
      </c>
      <c r="B770">
        <f t="shared" si="111"/>
        <v>2012</v>
      </c>
      <c r="C770">
        <f t="shared" si="112"/>
        <v>2</v>
      </c>
      <c r="D770" t="str">
        <f t="shared" si="113"/>
        <v>February</v>
      </c>
      <c r="E770" t="str">
        <f t="shared" si="114"/>
        <v>Q1</v>
      </c>
      <c r="F770" t="str">
        <f t="shared" si="115"/>
        <v>2012-Feb</v>
      </c>
      <c r="G770">
        <f t="shared" si="116"/>
        <v>3</v>
      </c>
      <c r="H770" t="str">
        <f t="shared" si="117"/>
        <v>Wednesday</v>
      </c>
      <c r="I770" t="str">
        <f t="shared" si="118"/>
        <v>FM11</v>
      </c>
      <c r="J770" t="str">
        <f t="shared" si="119"/>
        <v>FQ-4</v>
      </c>
    </row>
    <row r="771" spans="1:10" x14ac:dyDescent="0.25">
      <c r="A771">
        <f t="shared" ref="A771:A834" si="120">IF($O$1+ROW(A770)-1&lt;=$O$3,$O$1+ROW(A770)-1,"")</f>
        <v>40948</v>
      </c>
      <c r="B771">
        <f t="shared" ref="B771:B834" si="121">YEAR(A771)</f>
        <v>2012</v>
      </c>
      <c r="C771">
        <f t="shared" ref="C771:C834" si="122">MONTH(A771)</f>
        <v>2</v>
      </c>
      <c r="D771" t="str">
        <f t="shared" ref="D771:D834" si="123">TEXT(A771,"mmmm")</f>
        <v>February</v>
      </c>
      <c r="E771" t="str">
        <f t="shared" ref="E771:E834" si="124">"Q"&amp;ROUNDUP(MONTH(A771)/3,0)</f>
        <v>Q1</v>
      </c>
      <c r="F771" t="str">
        <f t="shared" ref="F771:F834" si="125">TEXT(A771,"yyyy-mmm")</f>
        <v>2012-Feb</v>
      </c>
      <c r="G771">
        <f t="shared" ref="G771:G834" si="126">WEEKDAY(A771,2)</f>
        <v>4</v>
      </c>
      <c r="H771" t="str">
        <f t="shared" ref="H771:H834" si="127">TEXT(A771,"dddd")</f>
        <v>Thursday</v>
      </c>
      <c r="I771" t="str">
        <f t="shared" ref="I771:I834" si="128">"FM"&amp;MOD(MONTH(A771)-4,12)+1</f>
        <v>FM11</v>
      </c>
      <c r="J771" t="str">
        <f t="shared" ref="J771:J834" si="129">"FQ-" &amp; INT((MOD(MONTH(A771)-4,12)/3)+1)</f>
        <v>FQ-4</v>
      </c>
    </row>
    <row r="772" spans="1:10" x14ac:dyDescent="0.25">
      <c r="A772">
        <f t="shared" si="120"/>
        <v>40949</v>
      </c>
      <c r="B772">
        <f t="shared" si="121"/>
        <v>2012</v>
      </c>
      <c r="C772">
        <f t="shared" si="122"/>
        <v>2</v>
      </c>
      <c r="D772" t="str">
        <f t="shared" si="123"/>
        <v>February</v>
      </c>
      <c r="E772" t="str">
        <f t="shared" si="124"/>
        <v>Q1</v>
      </c>
      <c r="F772" t="str">
        <f t="shared" si="125"/>
        <v>2012-Feb</v>
      </c>
      <c r="G772">
        <f t="shared" si="126"/>
        <v>5</v>
      </c>
      <c r="H772" t="str">
        <f t="shared" si="127"/>
        <v>Friday</v>
      </c>
      <c r="I772" t="str">
        <f t="shared" si="128"/>
        <v>FM11</v>
      </c>
      <c r="J772" t="str">
        <f t="shared" si="129"/>
        <v>FQ-4</v>
      </c>
    </row>
    <row r="773" spans="1:10" x14ac:dyDescent="0.25">
      <c r="A773">
        <f t="shared" si="120"/>
        <v>40950</v>
      </c>
      <c r="B773">
        <f t="shared" si="121"/>
        <v>2012</v>
      </c>
      <c r="C773">
        <f t="shared" si="122"/>
        <v>2</v>
      </c>
      <c r="D773" t="str">
        <f t="shared" si="123"/>
        <v>February</v>
      </c>
      <c r="E773" t="str">
        <f t="shared" si="124"/>
        <v>Q1</v>
      </c>
      <c r="F773" t="str">
        <f t="shared" si="125"/>
        <v>2012-Feb</v>
      </c>
      <c r="G773">
        <f t="shared" si="126"/>
        <v>6</v>
      </c>
      <c r="H773" t="str">
        <f t="shared" si="127"/>
        <v>Saturday</v>
      </c>
      <c r="I773" t="str">
        <f t="shared" si="128"/>
        <v>FM11</v>
      </c>
      <c r="J773" t="str">
        <f t="shared" si="129"/>
        <v>FQ-4</v>
      </c>
    </row>
    <row r="774" spans="1:10" x14ac:dyDescent="0.25">
      <c r="A774">
        <f t="shared" si="120"/>
        <v>40951</v>
      </c>
      <c r="B774">
        <f t="shared" si="121"/>
        <v>2012</v>
      </c>
      <c r="C774">
        <f t="shared" si="122"/>
        <v>2</v>
      </c>
      <c r="D774" t="str">
        <f t="shared" si="123"/>
        <v>February</v>
      </c>
      <c r="E774" t="str">
        <f t="shared" si="124"/>
        <v>Q1</v>
      </c>
      <c r="F774" t="str">
        <f t="shared" si="125"/>
        <v>2012-Feb</v>
      </c>
      <c r="G774">
        <f t="shared" si="126"/>
        <v>7</v>
      </c>
      <c r="H774" t="str">
        <f t="shared" si="127"/>
        <v>Sunday</v>
      </c>
      <c r="I774" t="str">
        <f t="shared" si="128"/>
        <v>FM11</v>
      </c>
      <c r="J774" t="str">
        <f t="shared" si="129"/>
        <v>FQ-4</v>
      </c>
    </row>
    <row r="775" spans="1:10" x14ac:dyDescent="0.25">
      <c r="A775">
        <f t="shared" si="120"/>
        <v>40952</v>
      </c>
      <c r="B775">
        <f t="shared" si="121"/>
        <v>2012</v>
      </c>
      <c r="C775">
        <f t="shared" si="122"/>
        <v>2</v>
      </c>
      <c r="D775" t="str">
        <f t="shared" si="123"/>
        <v>February</v>
      </c>
      <c r="E775" t="str">
        <f t="shared" si="124"/>
        <v>Q1</v>
      </c>
      <c r="F775" t="str">
        <f t="shared" si="125"/>
        <v>2012-Feb</v>
      </c>
      <c r="G775">
        <f t="shared" si="126"/>
        <v>1</v>
      </c>
      <c r="H775" t="str">
        <f t="shared" si="127"/>
        <v>Monday</v>
      </c>
      <c r="I775" t="str">
        <f t="shared" si="128"/>
        <v>FM11</v>
      </c>
      <c r="J775" t="str">
        <f t="shared" si="129"/>
        <v>FQ-4</v>
      </c>
    </row>
    <row r="776" spans="1:10" x14ac:dyDescent="0.25">
      <c r="A776">
        <f t="shared" si="120"/>
        <v>40953</v>
      </c>
      <c r="B776">
        <f t="shared" si="121"/>
        <v>2012</v>
      </c>
      <c r="C776">
        <f t="shared" si="122"/>
        <v>2</v>
      </c>
      <c r="D776" t="str">
        <f t="shared" si="123"/>
        <v>February</v>
      </c>
      <c r="E776" t="str">
        <f t="shared" si="124"/>
        <v>Q1</v>
      </c>
      <c r="F776" t="str">
        <f t="shared" si="125"/>
        <v>2012-Feb</v>
      </c>
      <c r="G776">
        <f t="shared" si="126"/>
        <v>2</v>
      </c>
      <c r="H776" t="str">
        <f t="shared" si="127"/>
        <v>Tuesday</v>
      </c>
      <c r="I776" t="str">
        <f t="shared" si="128"/>
        <v>FM11</v>
      </c>
      <c r="J776" t="str">
        <f t="shared" si="129"/>
        <v>FQ-4</v>
      </c>
    </row>
    <row r="777" spans="1:10" x14ac:dyDescent="0.25">
      <c r="A777">
        <f t="shared" si="120"/>
        <v>40954</v>
      </c>
      <c r="B777">
        <f t="shared" si="121"/>
        <v>2012</v>
      </c>
      <c r="C777">
        <f t="shared" si="122"/>
        <v>2</v>
      </c>
      <c r="D777" t="str">
        <f t="shared" si="123"/>
        <v>February</v>
      </c>
      <c r="E777" t="str">
        <f t="shared" si="124"/>
        <v>Q1</v>
      </c>
      <c r="F777" t="str">
        <f t="shared" si="125"/>
        <v>2012-Feb</v>
      </c>
      <c r="G777">
        <f t="shared" si="126"/>
        <v>3</v>
      </c>
      <c r="H777" t="str">
        <f t="shared" si="127"/>
        <v>Wednesday</v>
      </c>
      <c r="I777" t="str">
        <f t="shared" si="128"/>
        <v>FM11</v>
      </c>
      <c r="J777" t="str">
        <f t="shared" si="129"/>
        <v>FQ-4</v>
      </c>
    </row>
    <row r="778" spans="1:10" x14ac:dyDescent="0.25">
      <c r="A778">
        <f t="shared" si="120"/>
        <v>40955</v>
      </c>
      <c r="B778">
        <f t="shared" si="121"/>
        <v>2012</v>
      </c>
      <c r="C778">
        <f t="shared" si="122"/>
        <v>2</v>
      </c>
      <c r="D778" t="str">
        <f t="shared" si="123"/>
        <v>February</v>
      </c>
      <c r="E778" t="str">
        <f t="shared" si="124"/>
        <v>Q1</v>
      </c>
      <c r="F778" t="str">
        <f t="shared" si="125"/>
        <v>2012-Feb</v>
      </c>
      <c r="G778">
        <f t="shared" si="126"/>
        <v>4</v>
      </c>
      <c r="H778" t="str">
        <f t="shared" si="127"/>
        <v>Thursday</v>
      </c>
      <c r="I778" t="str">
        <f t="shared" si="128"/>
        <v>FM11</v>
      </c>
      <c r="J778" t="str">
        <f t="shared" si="129"/>
        <v>FQ-4</v>
      </c>
    </row>
    <row r="779" spans="1:10" x14ac:dyDescent="0.25">
      <c r="A779">
        <f t="shared" si="120"/>
        <v>40956</v>
      </c>
      <c r="B779">
        <f t="shared" si="121"/>
        <v>2012</v>
      </c>
      <c r="C779">
        <f t="shared" si="122"/>
        <v>2</v>
      </c>
      <c r="D779" t="str">
        <f t="shared" si="123"/>
        <v>February</v>
      </c>
      <c r="E779" t="str">
        <f t="shared" si="124"/>
        <v>Q1</v>
      </c>
      <c r="F779" t="str">
        <f t="shared" si="125"/>
        <v>2012-Feb</v>
      </c>
      <c r="G779">
        <f t="shared" si="126"/>
        <v>5</v>
      </c>
      <c r="H779" t="str">
        <f t="shared" si="127"/>
        <v>Friday</v>
      </c>
      <c r="I779" t="str">
        <f t="shared" si="128"/>
        <v>FM11</v>
      </c>
      <c r="J779" t="str">
        <f t="shared" si="129"/>
        <v>FQ-4</v>
      </c>
    </row>
    <row r="780" spans="1:10" x14ac:dyDescent="0.25">
      <c r="A780">
        <f t="shared" si="120"/>
        <v>40957</v>
      </c>
      <c r="B780">
        <f t="shared" si="121"/>
        <v>2012</v>
      </c>
      <c r="C780">
        <f t="shared" si="122"/>
        <v>2</v>
      </c>
      <c r="D780" t="str">
        <f t="shared" si="123"/>
        <v>February</v>
      </c>
      <c r="E780" t="str">
        <f t="shared" si="124"/>
        <v>Q1</v>
      </c>
      <c r="F780" t="str">
        <f t="shared" si="125"/>
        <v>2012-Feb</v>
      </c>
      <c r="G780">
        <f t="shared" si="126"/>
        <v>6</v>
      </c>
      <c r="H780" t="str">
        <f t="shared" si="127"/>
        <v>Saturday</v>
      </c>
      <c r="I780" t="str">
        <f t="shared" si="128"/>
        <v>FM11</v>
      </c>
      <c r="J780" t="str">
        <f t="shared" si="129"/>
        <v>FQ-4</v>
      </c>
    </row>
    <row r="781" spans="1:10" x14ac:dyDescent="0.25">
      <c r="A781">
        <f t="shared" si="120"/>
        <v>40958</v>
      </c>
      <c r="B781">
        <f t="shared" si="121"/>
        <v>2012</v>
      </c>
      <c r="C781">
        <f t="shared" si="122"/>
        <v>2</v>
      </c>
      <c r="D781" t="str">
        <f t="shared" si="123"/>
        <v>February</v>
      </c>
      <c r="E781" t="str">
        <f t="shared" si="124"/>
        <v>Q1</v>
      </c>
      <c r="F781" t="str">
        <f t="shared" si="125"/>
        <v>2012-Feb</v>
      </c>
      <c r="G781">
        <f t="shared" si="126"/>
        <v>7</v>
      </c>
      <c r="H781" t="str">
        <f t="shared" si="127"/>
        <v>Sunday</v>
      </c>
      <c r="I781" t="str">
        <f t="shared" si="128"/>
        <v>FM11</v>
      </c>
      <c r="J781" t="str">
        <f t="shared" si="129"/>
        <v>FQ-4</v>
      </c>
    </row>
    <row r="782" spans="1:10" x14ac:dyDescent="0.25">
      <c r="A782">
        <f t="shared" si="120"/>
        <v>40959</v>
      </c>
      <c r="B782">
        <f t="shared" si="121"/>
        <v>2012</v>
      </c>
      <c r="C782">
        <f t="shared" si="122"/>
        <v>2</v>
      </c>
      <c r="D782" t="str">
        <f t="shared" si="123"/>
        <v>February</v>
      </c>
      <c r="E782" t="str">
        <f t="shared" si="124"/>
        <v>Q1</v>
      </c>
      <c r="F782" t="str">
        <f t="shared" si="125"/>
        <v>2012-Feb</v>
      </c>
      <c r="G782">
        <f t="shared" si="126"/>
        <v>1</v>
      </c>
      <c r="H782" t="str">
        <f t="shared" si="127"/>
        <v>Monday</v>
      </c>
      <c r="I782" t="str">
        <f t="shared" si="128"/>
        <v>FM11</v>
      </c>
      <c r="J782" t="str">
        <f t="shared" si="129"/>
        <v>FQ-4</v>
      </c>
    </row>
    <row r="783" spans="1:10" x14ac:dyDescent="0.25">
      <c r="A783">
        <f t="shared" si="120"/>
        <v>40960</v>
      </c>
      <c r="B783">
        <f t="shared" si="121"/>
        <v>2012</v>
      </c>
      <c r="C783">
        <f t="shared" si="122"/>
        <v>2</v>
      </c>
      <c r="D783" t="str">
        <f t="shared" si="123"/>
        <v>February</v>
      </c>
      <c r="E783" t="str">
        <f t="shared" si="124"/>
        <v>Q1</v>
      </c>
      <c r="F783" t="str">
        <f t="shared" si="125"/>
        <v>2012-Feb</v>
      </c>
      <c r="G783">
        <f t="shared" si="126"/>
        <v>2</v>
      </c>
      <c r="H783" t="str">
        <f t="shared" si="127"/>
        <v>Tuesday</v>
      </c>
      <c r="I783" t="str">
        <f t="shared" si="128"/>
        <v>FM11</v>
      </c>
      <c r="J783" t="str">
        <f t="shared" si="129"/>
        <v>FQ-4</v>
      </c>
    </row>
    <row r="784" spans="1:10" x14ac:dyDescent="0.25">
      <c r="A784">
        <f t="shared" si="120"/>
        <v>40961</v>
      </c>
      <c r="B784">
        <f t="shared" si="121"/>
        <v>2012</v>
      </c>
      <c r="C784">
        <f t="shared" si="122"/>
        <v>2</v>
      </c>
      <c r="D784" t="str">
        <f t="shared" si="123"/>
        <v>February</v>
      </c>
      <c r="E784" t="str">
        <f t="shared" si="124"/>
        <v>Q1</v>
      </c>
      <c r="F784" t="str">
        <f t="shared" si="125"/>
        <v>2012-Feb</v>
      </c>
      <c r="G784">
        <f t="shared" si="126"/>
        <v>3</v>
      </c>
      <c r="H784" t="str">
        <f t="shared" si="127"/>
        <v>Wednesday</v>
      </c>
      <c r="I784" t="str">
        <f t="shared" si="128"/>
        <v>FM11</v>
      </c>
      <c r="J784" t="str">
        <f t="shared" si="129"/>
        <v>FQ-4</v>
      </c>
    </row>
    <row r="785" spans="1:10" x14ac:dyDescent="0.25">
      <c r="A785">
        <f t="shared" si="120"/>
        <v>40962</v>
      </c>
      <c r="B785">
        <f t="shared" si="121"/>
        <v>2012</v>
      </c>
      <c r="C785">
        <f t="shared" si="122"/>
        <v>2</v>
      </c>
      <c r="D785" t="str">
        <f t="shared" si="123"/>
        <v>February</v>
      </c>
      <c r="E785" t="str">
        <f t="shared" si="124"/>
        <v>Q1</v>
      </c>
      <c r="F785" t="str">
        <f t="shared" si="125"/>
        <v>2012-Feb</v>
      </c>
      <c r="G785">
        <f t="shared" si="126"/>
        <v>4</v>
      </c>
      <c r="H785" t="str">
        <f t="shared" si="127"/>
        <v>Thursday</v>
      </c>
      <c r="I785" t="str">
        <f t="shared" si="128"/>
        <v>FM11</v>
      </c>
      <c r="J785" t="str">
        <f t="shared" si="129"/>
        <v>FQ-4</v>
      </c>
    </row>
    <row r="786" spans="1:10" x14ac:dyDescent="0.25">
      <c r="A786">
        <f t="shared" si="120"/>
        <v>40963</v>
      </c>
      <c r="B786">
        <f t="shared" si="121"/>
        <v>2012</v>
      </c>
      <c r="C786">
        <f t="shared" si="122"/>
        <v>2</v>
      </c>
      <c r="D786" t="str">
        <f t="shared" si="123"/>
        <v>February</v>
      </c>
      <c r="E786" t="str">
        <f t="shared" si="124"/>
        <v>Q1</v>
      </c>
      <c r="F786" t="str">
        <f t="shared" si="125"/>
        <v>2012-Feb</v>
      </c>
      <c r="G786">
        <f t="shared" si="126"/>
        <v>5</v>
      </c>
      <c r="H786" t="str">
        <f t="shared" si="127"/>
        <v>Friday</v>
      </c>
      <c r="I786" t="str">
        <f t="shared" si="128"/>
        <v>FM11</v>
      </c>
      <c r="J786" t="str">
        <f t="shared" si="129"/>
        <v>FQ-4</v>
      </c>
    </row>
    <row r="787" spans="1:10" x14ac:dyDescent="0.25">
      <c r="A787">
        <f t="shared" si="120"/>
        <v>40964</v>
      </c>
      <c r="B787">
        <f t="shared" si="121"/>
        <v>2012</v>
      </c>
      <c r="C787">
        <f t="shared" si="122"/>
        <v>2</v>
      </c>
      <c r="D787" t="str">
        <f t="shared" si="123"/>
        <v>February</v>
      </c>
      <c r="E787" t="str">
        <f t="shared" si="124"/>
        <v>Q1</v>
      </c>
      <c r="F787" t="str">
        <f t="shared" si="125"/>
        <v>2012-Feb</v>
      </c>
      <c r="G787">
        <f t="shared" si="126"/>
        <v>6</v>
      </c>
      <c r="H787" t="str">
        <f t="shared" si="127"/>
        <v>Saturday</v>
      </c>
      <c r="I787" t="str">
        <f t="shared" si="128"/>
        <v>FM11</v>
      </c>
      <c r="J787" t="str">
        <f t="shared" si="129"/>
        <v>FQ-4</v>
      </c>
    </row>
    <row r="788" spans="1:10" x14ac:dyDescent="0.25">
      <c r="A788">
        <f t="shared" si="120"/>
        <v>40965</v>
      </c>
      <c r="B788">
        <f t="shared" si="121"/>
        <v>2012</v>
      </c>
      <c r="C788">
        <f t="shared" si="122"/>
        <v>2</v>
      </c>
      <c r="D788" t="str">
        <f t="shared" si="123"/>
        <v>February</v>
      </c>
      <c r="E788" t="str">
        <f t="shared" si="124"/>
        <v>Q1</v>
      </c>
      <c r="F788" t="str">
        <f t="shared" si="125"/>
        <v>2012-Feb</v>
      </c>
      <c r="G788">
        <f t="shared" si="126"/>
        <v>7</v>
      </c>
      <c r="H788" t="str">
        <f t="shared" si="127"/>
        <v>Sunday</v>
      </c>
      <c r="I788" t="str">
        <f t="shared" si="128"/>
        <v>FM11</v>
      </c>
      <c r="J788" t="str">
        <f t="shared" si="129"/>
        <v>FQ-4</v>
      </c>
    </row>
    <row r="789" spans="1:10" x14ac:dyDescent="0.25">
      <c r="A789">
        <f t="shared" si="120"/>
        <v>40966</v>
      </c>
      <c r="B789">
        <f t="shared" si="121"/>
        <v>2012</v>
      </c>
      <c r="C789">
        <f t="shared" si="122"/>
        <v>2</v>
      </c>
      <c r="D789" t="str">
        <f t="shared" si="123"/>
        <v>February</v>
      </c>
      <c r="E789" t="str">
        <f t="shared" si="124"/>
        <v>Q1</v>
      </c>
      <c r="F789" t="str">
        <f t="shared" si="125"/>
        <v>2012-Feb</v>
      </c>
      <c r="G789">
        <f t="shared" si="126"/>
        <v>1</v>
      </c>
      <c r="H789" t="str">
        <f t="shared" si="127"/>
        <v>Monday</v>
      </c>
      <c r="I789" t="str">
        <f t="shared" si="128"/>
        <v>FM11</v>
      </c>
      <c r="J789" t="str">
        <f t="shared" si="129"/>
        <v>FQ-4</v>
      </c>
    </row>
    <row r="790" spans="1:10" x14ac:dyDescent="0.25">
      <c r="A790">
        <f t="shared" si="120"/>
        <v>40967</v>
      </c>
      <c r="B790">
        <f t="shared" si="121"/>
        <v>2012</v>
      </c>
      <c r="C790">
        <f t="shared" si="122"/>
        <v>2</v>
      </c>
      <c r="D790" t="str">
        <f t="shared" si="123"/>
        <v>February</v>
      </c>
      <c r="E790" t="str">
        <f t="shared" si="124"/>
        <v>Q1</v>
      </c>
      <c r="F790" t="str">
        <f t="shared" si="125"/>
        <v>2012-Feb</v>
      </c>
      <c r="G790">
        <f t="shared" si="126"/>
        <v>2</v>
      </c>
      <c r="H790" t="str">
        <f t="shared" si="127"/>
        <v>Tuesday</v>
      </c>
      <c r="I790" t="str">
        <f t="shared" si="128"/>
        <v>FM11</v>
      </c>
      <c r="J790" t="str">
        <f t="shared" si="129"/>
        <v>FQ-4</v>
      </c>
    </row>
    <row r="791" spans="1:10" x14ac:dyDescent="0.25">
      <c r="A791">
        <f t="shared" si="120"/>
        <v>40968</v>
      </c>
      <c r="B791">
        <f t="shared" si="121"/>
        <v>2012</v>
      </c>
      <c r="C791">
        <f t="shared" si="122"/>
        <v>2</v>
      </c>
      <c r="D791" t="str">
        <f t="shared" si="123"/>
        <v>February</v>
      </c>
      <c r="E791" t="str">
        <f t="shared" si="124"/>
        <v>Q1</v>
      </c>
      <c r="F791" t="str">
        <f t="shared" si="125"/>
        <v>2012-Feb</v>
      </c>
      <c r="G791">
        <f t="shared" si="126"/>
        <v>3</v>
      </c>
      <c r="H791" t="str">
        <f t="shared" si="127"/>
        <v>Wednesday</v>
      </c>
      <c r="I791" t="str">
        <f t="shared" si="128"/>
        <v>FM11</v>
      </c>
      <c r="J791" t="str">
        <f t="shared" si="129"/>
        <v>FQ-4</v>
      </c>
    </row>
    <row r="792" spans="1:10" x14ac:dyDescent="0.25">
      <c r="A792">
        <f t="shared" si="120"/>
        <v>40969</v>
      </c>
      <c r="B792">
        <f t="shared" si="121"/>
        <v>2012</v>
      </c>
      <c r="C792">
        <f t="shared" si="122"/>
        <v>3</v>
      </c>
      <c r="D792" t="str">
        <f t="shared" si="123"/>
        <v>March</v>
      </c>
      <c r="E792" t="str">
        <f t="shared" si="124"/>
        <v>Q1</v>
      </c>
      <c r="F792" t="str">
        <f t="shared" si="125"/>
        <v>2012-Mar</v>
      </c>
      <c r="G792">
        <f t="shared" si="126"/>
        <v>4</v>
      </c>
      <c r="H792" t="str">
        <f t="shared" si="127"/>
        <v>Thursday</v>
      </c>
      <c r="I792" t="str">
        <f t="shared" si="128"/>
        <v>FM12</v>
      </c>
      <c r="J792" t="str">
        <f t="shared" si="129"/>
        <v>FQ-4</v>
      </c>
    </row>
    <row r="793" spans="1:10" x14ac:dyDescent="0.25">
      <c r="A793">
        <f t="shared" si="120"/>
        <v>40970</v>
      </c>
      <c r="B793">
        <f t="shared" si="121"/>
        <v>2012</v>
      </c>
      <c r="C793">
        <f t="shared" si="122"/>
        <v>3</v>
      </c>
      <c r="D793" t="str">
        <f t="shared" si="123"/>
        <v>March</v>
      </c>
      <c r="E793" t="str">
        <f t="shared" si="124"/>
        <v>Q1</v>
      </c>
      <c r="F793" t="str">
        <f t="shared" si="125"/>
        <v>2012-Mar</v>
      </c>
      <c r="G793">
        <f t="shared" si="126"/>
        <v>5</v>
      </c>
      <c r="H793" t="str">
        <f t="shared" si="127"/>
        <v>Friday</v>
      </c>
      <c r="I793" t="str">
        <f t="shared" si="128"/>
        <v>FM12</v>
      </c>
      <c r="J793" t="str">
        <f t="shared" si="129"/>
        <v>FQ-4</v>
      </c>
    </row>
    <row r="794" spans="1:10" x14ac:dyDescent="0.25">
      <c r="A794">
        <f t="shared" si="120"/>
        <v>40971</v>
      </c>
      <c r="B794">
        <f t="shared" si="121"/>
        <v>2012</v>
      </c>
      <c r="C794">
        <f t="shared" si="122"/>
        <v>3</v>
      </c>
      <c r="D794" t="str">
        <f t="shared" si="123"/>
        <v>March</v>
      </c>
      <c r="E794" t="str">
        <f t="shared" si="124"/>
        <v>Q1</v>
      </c>
      <c r="F794" t="str">
        <f t="shared" si="125"/>
        <v>2012-Mar</v>
      </c>
      <c r="G794">
        <f t="shared" si="126"/>
        <v>6</v>
      </c>
      <c r="H794" t="str">
        <f t="shared" si="127"/>
        <v>Saturday</v>
      </c>
      <c r="I794" t="str">
        <f t="shared" si="128"/>
        <v>FM12</v>
      </c>
      <c r="J794" t="str">
        <f t="shared" si="129"/>
        <v>FQ-4</v>
      </c>
    </row>
    <row r="795" spans="1:10" x14ac:dyDescent="0.25">
      <c r="A795">
        <f t="shared" si="120"/>
        <v>40972</v>
      </c>
      <c r="B795">
        <f t="shared" si="121"/>
        <v>2012</v>
      </c>
      <c r="C795">
        <f t="shared" si="122"/>
        <v>3</v>
      </c>
      <c r="D795" t="str">
        <f t="shared" si="123"/>
        <v>March</v>
      </c>
      <c r="E795" t="str">
        <f t="shared" si="124"/>
        <v>Q1</v>
      </c>
      <c r="F795" t="str">
        <f t="shared" si="125"/>
        <v>2012-Mar</v>
      </c>
      <c r="G795">
        <f t="shared" si="126"/>
        <v>7</v>
      </c>
      <c r="H795" t="str">
        <f t="shared" si="127"/>
        <v>Sunday</v>
      </c>
      <c r="I795" t="str">
        <f t="shared" si="128"/>
        <v>FM12</v>
      </c>
      <c r="J795" t="str">
        <f t="shared" si="129"/>
        <v>FQ-4</v>
      </c>
    </row>
    <row r="796" spans="1:10" x14ac:dyDescent="0.25">
      <c r="A796">
        <f t="shared" si="120"/>
        <v>40973</v>
      </c>
      <c r="B796">
        <f t="shared" si="121"/>
        <v>2012</v>
      </c>
      <c r="C796">
        <f t="shared" si="122"/>
        <v>3</v>
      </c>
      <c r="D796" t="str">
        <f t="shared" si="123"/>
        <v>March</v>
      </c>
      <c r="E796" t="str">
        <f t="shared" si="124"/>
        <v>Q1</v>
      </c>
      <c r="F796" t="str">
        <f t="shared" si="125"/>
        <v>2012-Mar</v>
      </c>
      <c r="G796">
        <f t="shared" si="126"/>
        <v>1</v>
      </c>
      <c r="H796" t="str">
        <f t="shared" si="127"/>
        <v>Monday</v>
      </c>
      <c r="I796" t="str">
        <f t="shared" si="128"/>
        <v>FM12</v>
      </c>
      <c r="J796" t="str">
        <f t="shared" si="129"/>
        <v>FQ-4</v>
      </c>
    </row>
    <row r="797" spans="1:10" x14ac:dyDescent="0.25">
      <c r="A797">
        <f t="shared" si="120"/>
        <v>40974</v>
      </c>
      <c r="B797">
        <f t="shared" si="121"/>
        <v>2012</v>
      </c>
      <c r="C797">
        <f t="shared" si="122"/>
        <v>3</v>
      </c>
      <c r="D797" t="str">
        <f t="shared" si="123"/>
        <v>March</v>
      </c>
      <c r="E797" t="str">
        <f t="shared" si="124"/>
        <v>Q1</v>
      </c>
      <c r="F797" t="str">
        <f t="shared" si="125"/>
        <v>2012-Mar</v>
      </c>
      <c r="G797">
        <f t="shared" si="126"/>
        <v>2</v>
      </c>
      <c r="H797" t="str">
        <f t="shared" si="127"/>
        <v>Tuesday</v>
      </c>
      <c r="I797" t="str">
        <f t="shared" si="128"/>
        <v>FM12</v>
      </c>
      <c r="J797" t="str">
        <f t="shared" si="129"/>
        <v>FQ-4</v>
      </c>
    </row>
    <row r="798" spans="1:10" x14ac:dyDescent="0.25">
      <c r="A798">
        <f t="shared" si="120"/>
        <v>40975</v>
      </c>
      <c r="B798">
        <f t="shared" si="121"/>
        <v>2012</v>
      </c>
      <c r="C798">
        <f t="shared" si="122"/>
        <v>3</v>
      </c>
      <c r="D798" t="str">
        <f t="shared" si="123"/>
        <v>March</v>
      </c>
      <c r="E798" t="str">
        <f t="shared" si="124"/>
        <v>Q1</v>
      </c>
      <c r="F798" t="str">
        <f t="shared" si="125"/>
        <v>2012-Mar</v>
      </c>
      <c r="G798">
        <f t="shared" si="126"/>
        <v>3</v>
      </c>
      <c r="H798" t="str">
        <f t="shared" si="127"/>
        <v>Wednesday</v>
      </c>
      <c r="I798" t="str">
        <f t="shared" si="128"/>
        <v>FM12</v>
      </c>
      <c r="J798" t="str">
        <f t="shared" si="129"/>
        <v>FQ-4</v>
      </c>
    </row>
    <row r="799" spans="1:10" x14ac:dyDescent="0.25">
      <c r="A799">
        <f t="shared" si="120"/>
        <v>40976</v>
      </c>
      <c r="B799">
        <f t="shared" si="121"/>
        <v>2012</v>
      </c>
      <c r="C799">
        <f t="shared" si="122"/>
        <v>3</v>
      </c>
      <c r="D799" t="str">
        <f t="shared" si="123"/>
        <v>March</v>
      </c>
      <c r="E799" t="str">
        <f t="shared" si="124"/>
        <v>Q1</v>
      </c>
      <c r="F799" t="str">
        <f t="shared" si="125"/>
        <v>2012-Mar</v>
      </c>
      <c r="G799">
        <f t="shared" si="126"/>
        <v>4</v>
      </c>
      <c r="H799" t="str">
        <f t="shared" si="127"/>
        <v>Thursday</v>
      </c>
      <c r="I799" t="str">
        <f t="shared" si="128"/>
        <v>FM12</v>
      </c>
      <c r="J799" t="str">
        <f t="shared" si="129"/>
        <v>FQ-4</v>
      </c>
    </row>
    <row r="800" spans="1:10" x14ac:dyDescent="0.25">
      <c r="A800">
        <f t="shared" si="120"/>
        <v>40977</v>
      </c>
      <c r="B800">
        <f t="shared" si="121"/>
        <v>2012</v>
      </c>
      <c r="C800">
        <f t="shared" si="122"/>
        <v>3</v>
      </c>
      <c r="D800" t="str">
        <f t="shared" si="123"/>
        <v>March</v>
      </c>
      <c r="E800" t="str">
        <f t="shared" si="124"/>
        <v>Q1</v>
      </c>
      <c r="F800" t="str">
        <f t="shared" si="125"/>
        <v>2012-Mar</v>
      </c>
      <c r="G800">
        <f t="shared" si="126"/>
        <v>5</v>
      </c>
      <c r="H800" t="str">
        <f t="shared" si="127"/>
        <v>Friday</v>
      </c>
      <c r="I800" t="str">
        <f t="shared" si="128"/>
        <v>FM12</v>
      </c>
      <c r="J800" t="str">
        <f t="shared" si="129"/>
        <v>FQ-4</v>
      </c>
    </row>
    <row r="801" spans="1:10" x14ac:dyDescent="0.25">
      <c r="A801">
        <f t="shared" si="120"/>
        <v>40978</v>
      </c>
      <c r="B801">
        <f t="shared" si="121"/>
        <v>2012</v>
      </c>
      <c r="C801">
        <f t="shared" si="122"/>
        <v>3</v>
      </c>
      <c r="D801" t="str">
        <f t="shared" si="123"/>
        <v>March</v>
      </c>
      <c r="E801" t="str">
        <f t="shared" si="124"/>
        <v>Q1</v>
      </c>
      <c r="F801" t="str">
        <f t="shared" si="125"/>
        <v>2012-Mar</v>
      </c>
      <c r="G801">
        <f t="shared" si="126"/>
        <v>6</v>
      </c>
      <c r="H801" t="str">
        <f t="shared" si="127"/>
        <v>Saturday</v>
      </c>
      <c r="I801" t="str">
        <f t="shared" si="128"/>
        <v>FM12</v>
      </c>
      <c r="J801" t="str">
        <f t="shared" si="129"/>
        <v>FQ-4</v>
      </c>
    </row>
    <row r="802" spans="1:10" x14ac:dyDescent="0.25">
      <c r="A802">
        <f t="shared" si="120"/>
        <v>40979</v>
      </c>
      <c r="B802">
        <f t="shared" si="121"/>
        <v>2012</v>
      </c>
      <c r="C802">
        <f t="shared" si="122"/>
        <v>3</v>
      </c>
      <c r="D802" t="str">
        <f t="shared" si="123"/>
        <v>March</v>
      </c>
      <c r="E802" t="str">
        <f t="shared" si="124"/>
        <v>Q1</v>
      </c>
      <c r="F802" t="str">
        <f t="shared" si="125"/>
        <v>2012-Mar</v>
      </c>
      <c r="G802">
        <f t="shared" si="126"/>
        <v>7</v>
      </c>
      <c r="H802" t="str">
        <f t="shared" si="127"/>
        <v>Sunday</v>
      </c>
      <c r="I802" t="str">
        <f t="shared" si="128"/>
        <v>FM12</v>
      </c>
      <c r="J802" t="str">
        <f t="shared" si="129"/>
        <v>FQ-4</v>
      </c>
    </row>
    <row r="803" spans="1:10" x14ac:dyDescent="0.25">
      <c r="A803">
        <f t="shared" si="120"/>
        <v>40980</v>
      </c>
      <c r="B803">
        <f t="shared" si="121"/>
        <v>2012</v>
      </c>
      <c r="C803">
        <f t="shared" si="122"/>
        <v>3</v>
      </c>
      <c r="D803" t="str">
        <f t="shared" si="123"/>
        <v>March</v>
      </c>
      <c r="E803" t="str">
        <f t="shared" si="124"/>
        <v>Q1</v>
      </c>
      <c r="F803" t="str">
        <f t="shared" si="125"/>
        <v>2012-Mar</v>
      </c>
      <c r="G803">
        <f t="shared" si="126"/>
        <v>1</v>
      </c>
      <c r="H803" t="str">
        <f t="shared" si="127"/>
        <v>Monday</v>
      </c>
      <c r="I803" t="str">
        <f t="shared" si="128"/>
        <v>FM12</v>
      </c>
      <c r="J803" t="str">
        <f t="shared" si="129"/>
        <v>FQ-4</v>
      </c>
    </row>
    <row r="804" spans="1:10" x14ac:dyDescent="0.25">
      <c r="A804">
        <f t="shared" si="120"/>
        <v>40981</v>
      </c>
      <c r="B804">
        <f t="shared" si="121"/>
        <v>2012</v>
      </c>
      <c r="C804">
        <f t="shared" si="122"/>
        <v>3</v>
      </c>
      <c r="D804" t="str">
        <f t="shared" si="123"/>
        <v>March</v>
      </c>
      <c r="E804" t="str">
        <f t="shared" si="124"/>
        <v>Q1</v>
      </c>
      <c r="F804" t="str">
        <f t="shared" si="125"/>
        <v>2012-Mar</v>
      </c>
      <c r="G804">
        <f t="shared" si="126"/>
        <v>2</v>
      </c>
      <c r="H804" t="str">
        <f t="shared" si="127"/>
        <v>Tuesday</v>
      </c>
      <c r="I804" t="str">
        <f t="shared" si="128"/>
        <v>FM12</v>
      </c>
      <c r="J804" t="str">
        <f t="shared" si="129"/>
        <v>FQ-4</v>
      </c>
    </row>
    <row r="805" spans="1:10" x14ac:dyDescent="0.25">
      <c r="A805">
        <f t="shared" si="120"/>
        <v>40982</v>
      </c>
      <c r="B805">
        <f t="shared" si="121"/>
        <v>2012</v>
      </c>
      <c r="C805">
        <f t="shared" si="122"/>
        <v>3</v>
      </c>
      <c r="D805" t="str">
        <f t="shared" si="123"/>
        <v>March</v>
      </c>
      <c r="E805" t="str">
        <f t="shared" si="124"/>
        <v>Q1</v>
      </c>
      <c r="F805" t="str">
        <f t="shared" si="125"/>
        <v>2012-Mar</v>
      </c>
      <c r="G805">
        <f t="shared" si="126"/>
        <v>3</v>
      </c>
      <c r="H805" t="str">
        <f t="shared" si="127"/>
        <v>Wednesday</v>
      </c>
      <c r="I805" t="str">
        <f t="shared" si="128"/>
        <v>FM12</v>
      </c>
      <c r="J805" t="str">
        <f t="shared" si="129"/>
        <v>FQ-4</v>
      </c>
    </row>
    <row r="806" spans="1:10" x14ac:dyDescent="0.25">
      <c r="A806">
        <f t="shared" si="120"/>
        <v>40983</v>
      </c>
      <c r="B806">
        <f t="shared" si="121"/>
        <v>2012</v>
      </c>
      <c r="C806">
        <f t="shared" si="122"/>
        <v>3</v>
      </c>
      <c r="D806" t="str">
        <f t="shared" si="123"/>
        <v>March</v>
      </c>
      <c r="E806" t="str">
        <f t="shared" si="124"/>
        <v>Q1</v>
      </c>
      <c r="F806" t="str">
        <f t="shared" si="125"/>
        <v>2012-Mar</v>
      </c>
      <c r="G806">
        <f t="shared" si="126"/>
        <v>4</v>
      </c>
      <c r="H806" t="str">
        <f t="shared" si="127"/>
        <v>Thursday</v>
      </c>
      <c r="I806" t="str">
        <f t="shared" si="128"/>
        <v>FM12</v>
      </c>
      <c r="J806" t="str">
        <f t="shared" si="129"/>
        <v>FQ-4</v>
      </c>
    </row>
    <row r="807" spans="1:10" x14ac:dyDescent="0.25">
      <c r="A807">
        <f t="shared" si="120"/>
        <v>40984</v>
      </c>
      <c r="B807">
        <f t="shared" si="121"/>
        <v>2012</v>
      </c>
      <c r="C807">
        <f t="shared" si="122"/>
        <v>3</v>
      </c>
      <c r="D807" t="str">
        <f t="shared" si="123"/>
        <v>March</v>
      </c>
      <c r="E807" t="str">
        <f t="shared" si="124"/>
        <v>Q1</v>
      </c>
      <c r="F807" t="str">
        <f t="shared" si="125"/>
        <v>2012-Mar</v>
      </c>
      <c r="G807">
        <f t="shared" si="126"/>
        <v>5</v>
      </c>
      <c r="H807" t="str">
        <f t="shared" si="127"/>
        <v>Friday</v>
      </c>
      <c r="I807" t="str">
        <f t="shared" si="128"/>
        <v>FM12</v>
      </c>
      <c r="J807" t="str">
        <f t="shared" si="129"/>
        <v>FQ-4</v>
      </c>
    </row>
    <row r="808" spans="1:10" x14ac:dyDescent="0.25">
      <c r="A808">
        <f t="shared" si="120"/>
        <v>40985</v>
      </c>
      <c r="B808">
        <f t="shared" si="121"/>
        <v>2012</v>
      </c>
      <c r="C808">
        <f t="shared" si="122"/>
        <v>3</v>
      </c>
      <c r="D808" t="str">
        <f t="shared" si="123"/>
        <v>March</v>
      </c>
      <c r="E808" t="str">
        <f t="shared" si="124"/>
        <v>Q1</v>
      </c>
      <c r="F808" t="str">
        <f t="shared" si="125"/>
        <v>2012-Mar</v>
      </c>
      <c r="G808">
        <f t="shared" si="126"/>
        <v>6</v>
      </c>
      <c r="H808" t="str">
        <f t="shared" si="127"/>
        <v>Saturday</v>
      </c>
      <c r="I808" t="str">
        <f t="shared" si="128"/>
        <v>FM12</v>
      </c>
      <c r="J808" t="str">
        <f t="shared" si="129"/>
        <v>FQ-4</v>
      </c>
    </row>
    <row r="809" spans="1:10" x14ac:dyDescent="0.25">
      <c r="A809">
        <f t="shared" si="120"/>
        <v>40986</v>
      </c>
      <c r="B809">
        <f t="shared" si="121"/>
        <v>2012</v>
      </c>
      <c r="C809">
        <f t="shared" si="122"/>
        <v>3</v>
      </c>
      <c r="D809" t="str">
        <f t="shared" si="123"/>
        <v>March</v>
      </c>
      <c r="E809" t="str">
        <f t="shared" si="124"/>
        <v>Q1</v>
      </c>
      <c r="F809" t="str">
        <f t="shared" si="125"/>
        <v>2012-Mar</v>
      </c>
      <c r="G809">
        <f t="shared" si="126"/>
        <v>7</v>
      </c>
      <c r="H809" t="str">
        <f t="shared" si="127"/>
        <v>Sunday</v>
      </c>
      <c r="I809" t="str">
        <f t="shared" si="128"/>
        <v>FM12</v>
      </c>
      <c r="J809" t="str">
        <f t="shared" si="129"/>
        <v>FQ-4</v>
      </c>
    </row>
    <row r="810" spans="1:10" x14ac:dyDescent="0.25">
      <c r="A810">
        <f t="shared" si="120"/>
        <v>40987</v>
      </c>
      <c r="B810">
        <f t="shared" si="121"/>
        <v>2012</v>
      </c>
      <c r="C810">
        <f t="shared" si="122"/>
        <v>3</v>
      </c>
      <c r="D810" t="str">
        <f t="shared" si="123"/>
        <v>March</v>
      </c>
      <c r="E810" t="str">
        <f t="shared" si="124"/>
        <v>Q1</v>
      </c>
      <c r="F810" t="str">
        <f t="shared" si="125"/>
        <v>2012-Mar</v>
      </c>
      <c r="G810">
        <f t="shared" si="126"/>
        <v>1</v>
      </c>
      <c r="H810" t="str">
        <f t="shared" si="127"/>
        <v>Monday</v>
      </c>
      <c r="I810" t="str">
        <f t="shared" si="128"/>
        <v>FM12</v>
      </c>
      <c r="J810" t="str">
        <f t="shared" si="129"/>
        <v>FQ-4</v>
      </c>
    </row>
    <row r="811" spans="1:10" x14ac:dyDescent="0.25">
      <c r="A811">
        <f t="shared" si="120"/>
        <v>40988</v>
      </c>
      <c r="B811">
        <f t="shared" si="121"/>
        <v>2012</v>
      </c>
      <c r="C811">
        <f t="shared" si="122"/>
        <v>3</v>
      </c>
      <c r="D811" t="str">
        <f t="shared" si="123"/>
        <v>March</v>
      </c>
      <c r="E811" t="str">
        <f t="shared" si="124"/>
        <v>Q1</v>
      </c>
      <c r="F811" t="str">
        <f t="shared" si="125"/>
        <v>2012-Mar</v>
      </c>
      <c r="G811">
        <f t="shared" si="126"/>
        <v>2</v>
      </c>
      <c r="H811" t="str">
        <f t="shared" si="127"/>
        <v>Tuesday</v>
      </c>
      <c r="I811" t="str">
        <f t="shared" si="128"/>
        <v>FM12</v>
      </c>
      <c r="J811" t="str">
        <f t="shared" si="129"/>
        <v>FQ-4</v>
      </c>
    </row>
    <row r="812" spans="1:10" x14ac:dyDescent="0.25">
      <c r="A812">
        <f t="shared" si="120"/>
        <v>40989</v>
      </c>
      <c r="B812">
        <f t="shared" si="121"/>
        <v>2012</v>
      </c>
      <c r="C812">
        <f t="shared" si="122"/>
        <v>3</v>
      </c>
      <c r="D812" t="str">
        <f t="shared" si="123"/>
        <v>March</v>
      </c>
      <c r="E812" t="str">
        <f t="shared" si="124"/>
        <v>Q1</v>
      </c>
      <c r="F812" t="str">
        <f t="shared" si="125"/>
        <v>2012-Mar</v>
      </c>
      <c r="G812">
        <f t="shared" si="126"/>
        <v>3</v>
      </c>
      <c r="H812" t="str">
        <f t="shared" si="127"/>
        <v>Wednesday</v>
      </c>
      <c r="I812" t="str">
        <f t="shared" si="128"/>
        <v>FM12</v>
      </c>
      <c r="J812" t="str">
        <f t="shared" si="129"/>
        <v>FQ-4</v>
      </c>
    </row>
    <row r="813" spans="1:10" x14ac:dyDescent="0.25">
      <c r="A813">
        <f t="shared" si="120"/>
        <v>40990</v>
      </c>
      <c r="B813">
        <f t="shared" si="121"/>
        <v>2012</v>
      </c>
      <c r="C813">
        <f t="shared" si="122"/>
        <v>3</v>
      </c>
      <c r="D813" t="str">
        <f t="shared" si="123"/>
        <v>March</v>
      </c>
      <c r="E813" t="str">
        <f t="shared" si="124"/>
        <v>Q1</v>
      </c>
      <c r="F813" t="str">
        <f t="shared" si="125"/>
        <v>2012-Mar</v>
      </c>
      <c r="G813">
        <f t="shared" si="126"/>
        <v>4</v>
      </c>
      <c r="H813" t="str">
        <f t="shared" si="127"/>
        <v>Thursday</v>
      </c>
      <c r="I813" t="str">
        <f t="shared" si="128"/>
        <v>FM12</v>
      </c>
      <c r="J813" t="str">
        <f t="shared" si="129"/>
        <v>FQ-4</v>
      </c>
    </row>
    <row r="814" spans="1:10" x14ac:dyDescent="0.25">
      <c r="A814">
        <f t="shared" si="120"/>
        <v>40991</v>
      </c>
      <c r="B814">
        <f t="shared" si="121"/>
        <v>2012</v>
      </c>
      <c r="C814">
        <f t="shared" si="122"/>
        <v>3</v>
      </c>
      <c r="D814" t="str">
        <f t="shared" si="123"/>
        <v>March</v>
      </c>
      <c r="E814" t="str">
        <f t="shared" si="124"/>
        <v>Q1</v>
      </c>
      <c r="F814" t="str">
        <f t="shared" si="125"/>
        <v>2012-Mar</v>
      </c>
      <c r="G814">
        <f t="shared" si="126"/>
        <v>5</v>
      </c>
      <c r="H814" t="str">
        <f t="shared" si="127"/>
        <v>Friday</v>
      </c>
      <c r="I814" t="str">
        <f t="shared" si="128"/>
        <v>FM12</v>
      </c>
      <c r="J814" t="str">
        <f t="shared" si="129"/>
        <v>FQ-4</v>
      </c>
    </row>
    <row r="815" spans="1:10" x14ac:dyDescent="0.25">
      <c r="A815">
        <f t="shared" si="120"/>
        <v>40992</v>
      </c>
      <c r="B815">
        <f t="shared" si="121"/>
        <v>2012</v>
      </c>
      <c r="C815">
        <f t="shared" si="122"/>
        <v>3</v>
      </c>
      <c r="D815" t="str">
        <f t="shared" si="123"/>
        <v>March</v>
      </c>
      <c r="E815" t="str">
        <f t="shared" si="124"/>
        <v>Q1</v>
      </c>
      <c r="F815" t="str">
        <f t="shared" si="125"/>
        <v>2012-Mar</v>
      </c>
      <c r="G815">
        <f t="shared" si="126"/>
        <v>6</v>
      </c>
      <c r="H815" t="str">
        <f t="shared" si="127"/>
        <v>Saturday</v>
      </c>
      <c r="I815" t="str">
        <f t="shared" si="128"/>
        <v>FM12</v>
      </c>
      <c r="J815" t="str">
        <f t="shared" si="129"/>
        <v>FQ-4</v>
      </c>
    </row>
    <row r="816" spans="1:10" x14ac:dyDescent="0.25">
      <c r="A816">
        <f t="shared" si="120"/>
        <v>40993</v>
      </c>
      <c r="B816">
        <f t="shared" si="121"/>
        <v>2012</v>
      </c>
      <c r="C816">
        <f t="shared" si="122"/>
        <v>3</v>
      </c>
      <c r="D816" t="str">
        <f t="shared" si="123"/>
        <v>March</v>
      </c>
      <c r="E816" t="str">
        <f t="shared" si="124"/>
        <v>Q1</v>
      </c>
      <c r="F816" t="str">
        <f t="shared" si="125"/>
        <v>2012-Mar</v>
      </c>
      <c r="G816">
        <f t="shared" si="126"/>
        <v>7</v>
      </c>
      <c r="H816" t="str">
        <f t="shared" si="127"/>
        <v>Sunday</v>
      </c>
      <c r="I816" t="str">
        <f t="shared" si="128"/>
        <v>FM12</v>
      </c>
      <c r="J816" t="str">
        <f t="shared" si="129"/>
        <v>FQ-4</v>
      </c>
    </row>
    <row r="817" spans="1:10" x14ac:dyDescent="0.25">
      <c r="A817">
        <f t="shared" si="120"/>
        <v>40994</v>
      </c>
      <c r="B817">
        <f t="shared" si="121"/>
        <v>2012</v>
      </c>
      <c r="C817">
        <f t="shared" si="122"/>
        <v>3</v>
      </c>
      <c r="D817" t="str">
        <f t="shared" si="123"/>
        <v>March</v>
      </c>
      <c r="E817" t="str">
        <f t="shared" si="124"/>
        <v>Q1</v>
      </c>
      <c r="F817" t="str">
        <f t="shared" si="125"/>
        <v>2012-Mar</v>
      </c>
      <c r="G817">
        <f t="shared" si="126"/>
        <v>1</v>
      </c>
      <c r="H817" t="str">
        <f t="shared" si="127"/>
        <v>Monday</v>
      </c>
      <c r="I817" t="str">
        <f t="shared" si="128"/>
        <v>FM12</v>
      </c>
      <c r="J817" t="str">
        <f t="shared" si="129"/>
        <v>FQ-4</v>
      </c>
    </row>
    <row r="818" spans="1:10" x14ac:dyDescent="0.25">
      <c r="A818">
        <f t="shared" si="120"/>
        <v>40995</v>
      </c>
      <c r="B818">
        <f t="shared" si="121"/>
        <v>2012</v>
      </c>
      <c r="C818">
        <f t="shared" si="122"/>
        <v>3</v>
      </c>
      <c r="D818" t="str">
        <f t="shared" si="123"/>
        <v>March</v>
      </c>
      <c r="E818" t="str">
        <f t="shared" si="124"/>
        <v>Q1</v>
      </c>
      <c r="F818" t="str">
        <f t="shared" si="125"/>
        <v>2012-Mar</v>
      </c>
      <c r="G818">
        <f t="shared" si="126"/>
        <v>2</v>
      </c>
      <c r="H818" t="str">
        <f t="shared" si="127"/>
        <v>Tuesday</v>
      </c>
      <c r="I818" t="str">
        <f t="shared" si="128"/>
        <v>FM12</v>
      </c>
      <c r="J818" t="str">
        <f t="shared" si="129"/>
        <v>FQ-4</v>
      </c>
    </row>
    <row r="819" spans="1:10" x14ac:dyDescent="0.25">
      <c r="A819">
        <f t="shared" si="120"/>
        <v>40996</v>
      </c>
      <c r="B819">
        <f t="shared" si="121"/>
        <v>2012</v>
      </c>
      <c r="C819">
        <f t="shared" si="122"/>
        <v>3</v>
      </c>
      <c r="D819" t="str">
        <f t="shared" si="123"/>
        <v>March</v>
      </c>
      <c r="E819" t="str">
        <f t="shared" si="124"/>
        <v>Q1</v>
      </c>
      <c r="F819" t="str">
        <f t="shared" si="125"/>
        <v>2012-Mar</v>
      </c>
      <c r="G819">
        <f t="shared" si="126"/>
        <v>3</v>
      </c>
      <c r="H819" t="str">
        <f t="shared" si="127"/>
        <v>Wednesday</v>
      </c>
      <c r="I819" t="str">
        <f t="shared" si="128"/>
        <v>FM12</v>
      </c>
      <c r="J819" t="str">
        <f t="shared" si="129"/>
        <v>FQ-4</v>
      </c>
    </row>
    <row r="820" spans="1:10" x14ac:dyDescent="0.25">
      <c r="A820">
        <f t="shared" si="120"/>
        <v>40997</v>
      </c>
      <c r="B820">
        <f t="shared" si="121"/>
        <v>2012</v>
      </c>
      <c r="C820">
        <f t="shared" si="122"/>
        <v>3</v>
      </c>
      <c r="D820" t="str">
        <f t="shared" si="123"/>
        <v>March</v>
      </c>
      <c r="E820" t="str">
        <f t="shared" si="124"/>
        <v>Q1</v>
      </c>
      <c r="F820" t="str">
        <f t="shared" si="125"/>
        <v>2012-Mar</v>
      </c>
      <c r="G820">
        <f t="shared" si="126"/>
        <v>4</v>
      </c>
      <c r="H820" t="str">
        <f t="shared" si="127"/>
        <v>Thursday</v>
      </c>
      <c r="I820" t="str">
        <f t="shared" si="128"/>
        <v>FM12</v>
      </c>
      <c r="J820" t="str">
        <f t="shared" si="129"/>
        <v>FQ-4</v>
      </c>
    </row>
    <row r="821" spans="1:10" x14ac:dyDescent="0.25">
      <c r="A821">
        <f t="shared" si="120"/>
        <v>40998</v>
      </c>
      <c r="B821">
        <f t="shared" si="121"/>
        <v>2012</v>
      </c>
      <c r="C821">
        <f t="shared" si="122"/>
        <v>3</v>
      </c>
      <c r="D821" t="str">
        <f t="shared" si="123"/>
        <v>March</v>
      </c>
      <c r="E821" t="str">
        <f t="shared" si="124"/>
        <v>Q1</v>
      </c>
      <c r="F821" t="str">
        <f t="shared" si="125"/>
        <v>2012-Mar</v>
      </c>
      <c r="G821">
        <f t="shared" si="126"/>
        <v>5</v>
      </c>
      <c r="H821" t="str">
        <f t="shared" si="127"/>
        <v>Friday</v>
      </c>
      <c r="I821" t="str">
        <f t="shared" si="128"/>
        <v>FM12</v>
      </c>
      <c r="J821" t="str">
        <f t="shared" si="129"/>
        <v>FQ-4</v>
      </c>
    </row>
    <row r="822" spans="1:10" x14ac:dyDescent="0.25">
      <c r="A822">
        <f t="shared" si="120"/>
        <v>40999</v>
      </c>
      <c r="B822">
        <f t="shared" si="121"/>
        <v>2012</v>
      </c>
      <c r="C822">
        <f t="shared" si="122"/>
        <v>3</v>
      </c>
      <c r="D822" t="str">
        <f t="shared" si="123"/>
        <v>March</v>
      </c>
      <c r="E822" t="str">
        <f t="shared" si="124"/>
        <v>Q1</v>
      </c>
      <c r="F822" t="str">
        <f t="shared" si="125"/>
        <v>2012-Mar</v>
      </c>
      <c r="G822">
        <f t="shared" si="126"/>
        <v>6</v>
      </c>
      <c r="H822" t="str">
        <f t="shared" si="127"/>
        <v>Saturday</v>
      </c>
      <c r="I822" t="str">
        <f t="shared" si="128"/>
        <v>FM12</v>
      </c>
      <c r="J822" t="str">
        <f t="shared" si="129"/>
        <v>FQ-4</v>
      </c>
    </row>
    <row r="823" spans="1:10" x14ac:dyDescent="0.25">
      <c r="A823">
        <f t="shared" si="120"/>
        <v>41000</v>
      </c>
      <c r="B823">
        <f t="shared" si="121"/>
        <v>2012</v>
      </c>
      <c r="C823">
        <f t="shared" si="122"/>
        <v>4</v>
      </c>
      <c r="D823" t="str">
        <f t="shared" si="123"/>
        <v>April</v>
      </c>
      <c r="E823" t="str">
        <f t="shared" si="124"/>
        <v>Q2</v>
      </c>
      <c r="F823" t="str">
        <f t="shared" si="125"/>
        <v>2012-Apr</v>
      </c>
      <c r="G823">
        <f t="shared" si="126"/>
        <v>7</v>
      </c>
      <c r="H823" t="str">
        <f t="shared" si="127"/>
        <v>Sunday</v>
      </c>
      <c r="I823" t="str">
        <f t="shared" si="128"/>
        <v>FM1</v>
      </c>
      <c r="J823" t="str">
        <f t="shared" si="129"/>
        <v>FQ-1</v>
      </c>
    </row>
    <row r="824" spans="1:10" x14ac:dyDescent="0.25">
      <c r="A824">
        <f t="shared" si="120"/>
        <v>41001</v>
      </c>
      <c r="B824">
        <f t="shared" si="121"/>
        <v>2012</v>
      </c>
      <c r="C824">
        <f t="shared" si="122"/>
        <v>4</v>
      </c>
      <c r="D824" t="str">
        <f t="shared" si="123"/>
        <v>April</v>
      </c>
      <c r="E824" t="str">
        <f t="shared" si="124"/>
        <v>Q2</v>
      </c>
      <c r="F824" t="str">
        <f t="shared" si="125"/>
        <v>2012-Apr</v>
      </c>
      <c r="G824">
        <f t="shared" si="126"/>
        <v>1</v>
      </c>
      <c r="H824" t="str">
        <f t="shared" si="127"/>
        <v>Monday</v>
      </c>
      <c r="I824" t="str">
        <f t="shared" si="128"/>
        <v>FM1</v>
      </c>
      <c r="J824" t="str">
        <f t="shared" si="129"/>
        <v>FQ-1</v>
      </c>
    </row>
    <row r="825" spans="1:10" x14ac:dyDescent="0.25">
      <c r="A825">
        <f t="shared" si="120"/>
        <v>41002</v>
      </c>
      <c r="B825">
        <f t="shared" si="121"/>
        <v>2012</v>
      </c>
      <c r="C825">
        <f t="shared" si="122"/>
        <v>4</v>
      </c>
      <c r="D825" t="str">
        <f t="shared" si="123"/>
        <v>April</v>
      </c>
      <c r="E825" t="str">
        <f t="shared" si="124"/>
        <v>Q2</v>
      </c>
      <c r="F825" t="str">
        <f t="shared" si="125"/>
        <v>2012-Apr</v>
      </c>
      <c r="G825">
        <f t="shared" si="126"/>
        <v>2</v>
      </c>
      <c r="H825" t="str">
        <f t="shared" si="127"/>
        <v>Tuesday</v>
      </c>
      <c r="I825" t="str">
        <f t="shared" si="128"/>
        <v>FM1</v>
      </c>
      <c r="J825" t="str">
        <f t="shared" si="129"/>
        <v>FQ-1</v>
      </c>
    </row>
    <row r="826" spans="1:10" x14ac:dyDescent="0.25">
      <c r="A826">
        <f t="shared" si="120"/>
        <v>41003</v>
      </c>
      <c r="B826">
        <f t="shared" si="121"/>
        <v>2012</v>
      </c>
      <c r="C826">
        <f t="shared" si="122"/>
        <v>4</v>
      </c>
      <c r="D826" t="str">
        <f t="shared" si="123"/>
        <v>April</v>
      </c>
      <c r="E826" t="str">
        <f t="shared" si="124"/>
        <v>Q2</v>
      </c>
      <c r="F826" t="str">
        <f t="shared" si="125"/>
        <v>2012-Apr</v>
      </c>
      <c r="G826">
        <f t="shared" si="126"/>
        <v>3</v>
      </c>
      <c r="H826" t="str">
        <f t="shared" si="127"/>
        <v>Wednesday</v>
      </c>
      <c r="I826" t="str">
        <f t="shared" si="128"/>
        <v>FM1</v>
      </c>
      <c r="J826" t="str">
        <f t="shared" si="129"/>
        <v>FQ-1</v>
      </c>
    </row>
    <row r="827" spans="1:10" x14ac:dyDescent="0.25">
      <c r="A827">
        <f t="shared" si="120"/>
        <v>41004</v>
      </c>
      <c r="B827">
        <f t="shared" si="121"/>
        <v>2012</v>
      </c>
      <c r="C827">
        <f t="shared" si="122"/>
        <v>4</v>
      </c>
      <c r="D827" t="str">
        <f t="shared" si="123"/>
        <v>April</v>
      </c>
      <c r="E827" t="str">
        <f t="shared" si="124"/>
        <v>Q2</v>
      </c>
      <c r="F827" t="str">
        <f t="shared" si="125"/>
        <v>2012-Apr</v>
      </c>
      <c r="G827">
        <f t="shared" si="126"/>
        <v>4</v>
      </c>
      <c r="H827" t="str">
        <f t="shared" si="127"/>
        <v>Thursday</v>
      </c>
      <c r="I827" t="str">
        <f t="shared" si="128"/>
        <v>FM1</v>
      </c>
      <c r="J827" t="str">
        <f t="shared" si="129"/>
        <v>FQ-1</v>
      </c>
    </row>
    <row r="828" spans="1:10" x14ac:dyDescent="0.25">
      <c r="A828">
        <f t="shared" si="120"/>
        <v>41005</v>
      </c>
      <c r="B828">
        <f t="shared" si="121"/>
        <v>2012</v>
      </c>
      <c r="C828">
        <f t="shared" si="122"/>
        <v>4</v>
      </c>
      <c r="D828" t="str">
        <f t="shared" si="123"/>
        <v>April</v>
      </c>
      <c r="E828" t="str">
        <f t="shared" si="124"/>
        <v>Q2</v>
      </c>
      <c r="F828" t="str">
        <f t="shared" si="125"/>
        <v>2012-Apr</v>
      </c>
      <c r="G828">
        <f t="shared" si="126"/>
        <v>5</v>
      </c>
      <c r="H828" t="str">
        <f t="shared" si="127"/>
        <v>Friday</v>
      </c>
      <c r="I828" t="str">
        <f t="shared" si="128"/>
        <v>FM1</v>
      </c>
      <c r="J828" t="str">
        <f t="shared" si="129"/>
        <v>FQ-1</v>
      </c>
    </row>
    <row r="829" spans="1:10" x14ac:dyDescent="0.25">
      <c r="A829">
        <f t="shared" si="120"/>
        <v>41006</v>
      </c>
      <c r="B829">
        <f t="shared" si="121"/>
        <v>2012</v>
      </c>
      <c r="C829">
        <f t="shared" si="122"/>
        <v>4</v>
      </c>
      <c r="D829" t="str">
        <f t="shared" si="123"/>
        <v>April</v>
      </c>
      <c r="E829" t="str">
        <f t="shared" si="124"/>
        <v>Q2</v>
      </c>
      <c r="F829" t="str">
        <f t="shared" si="125"/>
        <v>2012-Apr</v>
      </c>
      <c r="G829">
        <f t="shared" si="126"/>
        <v>6</v>
      </c>
      <c r="H829" t="str">
        <f t="shared" si="127"/>
        <v>Saturday</v>
      </c>
      <c r="I829" t="str">
        <f t="shared" si="128"/>
        <v>FM1</v>
      </c>
      <c r="J829" t="str">
        <f t="shared" si="129"/>
        <v>FQ-1</v>
      </c>
    </row>
    <row r="830" spans="1:10" x14ac:dyDescent="0.25">
      <c r="A830">
        <f t="shared" si="120"/>
        <v>41007</v>
      </c>
      <c r="B830">
        <f t="shared" si="121"/>
        <v>2012</v>
      </c>
      <c r="C830">
        <f t="shared" si="122"/>
        <v>4</v>
      </c>
      <c r="D830" t="str">
        <f t="shared" si="123"/>
        <v>April</v>
      </c>
      <c r="E830" t="str">
        <f t="shared" si="124"/>
        <v>Q2</v>
      </c>
      <c r="F830" t="str">
        <f t="shared" si="125"/>
        <v>2012-Apr</v>
      </c>
      <c r="G830">
        <f t="shared" si="126"/>
        <v>7</v>
      </c>
      <c r="H830" t="str">
        <f t="shared" si="127"/>
        <v>Sunday</v>
      </c>
      <c r="I830" t="str">
        <f t="shared" si="128"/>
        <v>FM1</v>
      </c>
      <c r="J830" t="str">
        <f t="shared" si="129"/>
        <v>FQ-1</v>
      </c>
    </row>
    <row r="831" spans="1:10" x14ac:dyDescent="0.25">
      <c r="A831">
        <f t="shared" si="120"/>
        <v>41008</v>
      </c>
      <c r="B831">
        <f t="shared" si="121"/>
        <v>2012</v>
      </c>
      <c r="C831">
        <f t="shared" si="122"/>
        <v>4</v>
      </c>
      <c r="D831" t="str">
        <f t="shared" si="123"/>
        <v>April</v>
      </c>
      <c r="E831" t="str">
        <f t="shared" si="124"/>
        <v>Q2</v>
      </c>
      <c r="F831" t="str">
        <f t="shared" si="125"/>
        <v>2012-Apr</v>
      </c>
      <c r="G831">
        <f t="shared" si="126"/>
        <v>1</v>
      </c>
      <c r="H831" t="str">
        <f t="shared" si="127"/>
        <v>Monday</v>
      </c>
      <c r="I831" t="str">
        <f t="shared" si="128"/>
        <v>FM1</v>
      </c>
      <c r="J831" t="str">
        <f t="shared" si="129"/>
        <v>FQ-1</v>
      </c>
    </row>
    <row r="832" spans="1:10" x14ac:dyDescent="0.25">
      <c r="A832">
        <f t="shared" si="120"/>
        <v>41009</v>
      </c>
      <c r="B832">
        <f t="shared" si="121"/>
        <v>2012</v>
      </c>
      <c r="C832">
        <f t="shared" si="122"/>
        <v>4</v>
      </c>
      <c r="D832" t="str">
        <f t="shared" si="123"/>
        <v>April</v>
      </c>
      <c r="E832" t="str">
        <f t="shared" si="124"/>
        <v>Q2</v>
      </c>
      <c r="F832" t="str">
        <f t="shared" si="125"/>
        <v>2012-Apr</v>
      </c>
      <c r="G832">
        <f t="shared" si="126"/>
        <v>2</v>
      </c>
      <c r="H832" t="str">
        <f t="shared" si="127"/>
        <v>Tuesday</v>
      </c>
      <c r="I832" t="str">
        <f t="shared" si="128"/>
        <v>FM1</v>
      </c>
      <c r="J832" t="str">
        <f t="shared" si="129"/>
        <v>FQ-1</v>
      </c>
    </row>
    <row r="833" spans="1:10" x14ac:dyDescent="0.25">
      <c r="A833">
        <f t="shared" si="120"/>
        <v>41010</v>
      </c>
      <c r="B833">
        <f t="shared" si="121"/>
        <v>2012</v>
      </c>
      <c r="C833">
        <f t="shared" si="122"/>
        <v>4</v>
      </c>
      <c r="D833" t="str">
        <f t="shared" si="123"/>
        <v>April</v>
      </c>
      <c r="E833" t="str">
        <f t="shared" si="124"/>
        <v>Q2</v>
      </c>
      <c r="F833" t="str">
        <f t="shared" si="125"/>
        <v>2012-Apr</v>
      </c>
      <c r="G833">
        <f t="shared" si="126"/>
        <v>3</v>
      </c>
      <c r="H833" t="str">
        <f t="shared" si="127"/>
        <v>Wednesday</v>
      </c>
      <c r="I833" t="str">
        <f t="shared" si="128"/>
        <v>FM1</v>
      </c>
      <c r="J833" t="str">
        <f t="shared" si="129"/>
        <v>FQ-1</v>
      </c>
    </row>
    <row r="834" spans="1:10" x14ac:dyDescent="0.25">
      <c r="A834">
        <f t="shared" si="120"/>
        <v>41011</v>
      </c>
      <c r="B834">
        <f t="shared" si="121"/>
        <v>2012</v>
      </c>
      <c r="C834">
        <f t="shared" si="122"/>
        <v>4</v>
      </c>
      <c r="D834" t="str">
        <f t="shared" si="123"/>
        <v>April</v>
      </c>
      <c r="E834" t="str">
        <f t="shared" si="124"/>
        <v>Q2</v>
      </c>
      <c r="F834" t="str">
        <f t="shared" si="125"/>
        <v>2012-Apr</v>
      </c>
      <c r="G834">
        <f t="shared" si="126"/>
        <v>4</v>
      </c>
      <c r="H834" t="str">
        <f t="shared" si="127"/>
        <v>Thursday</v>
      </c>
      <c r="I834" t="str">
        <f t="shared" si="128"/>
        <v>FM1</v>
      </c>
      <c r="J834" t="str">
        <f t="shared" si="129"/>
        <v>FQ-1</v>
      </c>
    </row>
    <row r="835" spans="1:10" x14ac:dyDescent="0.25">
      <c r="A835">
        <f t="shared" ref="A835:A898" si="130">IF($O$1+ROW(A834)-1&lt;=$O$3,$O$1+ROW(A834)-1,"")</f>
        <v>41012</v>
      </c>
      <c r="B835">
        <f t="shared" ref="B835:B898" si="131">YEAR(A835)</f>
        <v>2012</v>
      </c>
      <c r="C835">
        <f t="shared" ref="C835:C898" si="132">MONTH(A835)</f>
        <v>4</v>
      </c>
      <c r="D835" t="str">
        <f t="shared" ref="D835:D898" si="133">TEXT(A835,"mmmm")</f>
        <v>April</v>
      </c>
      <c r="E835" t="str">
        <f t="shared" ref="E835:E898" si="134">"Q"&amp;ROUNDUP(MONTH(A835)/3,0)</f>
        <v>Q2</v>
      </c>
      <c r="F835" t="str">
        <f t="shared" ref="F835:F898" si="135">TEXT(A835,"yyyy-mmm")</f>
        <v>2012-Apr</v>
      </c>
      <c r="G835">
        <f t="shared" ref="G835:G898" si="136">WEEKDAY(A835,2)</f>
        <v>5</v>
      </c>
      <c r="H835" t="str">
        <f t="shared" ref="H835:H898" si="137">TEXT(A835,"dddd")</f>
        <v>Friday</v>
      </c>
      <c r="I835" t="str">
        <f t="shared" ref="I835:I898" si="138">"FM"&amp;MOD(MONTH(A835)-4,12)+1</f>
        <v>FM1</v>
      </c>
      <c r="J835" t="str">
        <f t="shared" ref="J835:J898" si="139">"FQ-" &amp; INT((MOD(MONTH(A835)-4,12)/3)+1)</f>
        <v>FQ-1</v>
      </c>
    </row>
    <row r="836" spans="1:10" x14ac:dyDescent="0.25">
      <c r="A836">
        <f t="shared" si="130"/>
        <v>41013</v>
      </c>
      <c r="B836">
        <f t="shared" si="131"/>
        <v>2012</v>
      </c>
      <c r="C836">
        <f t="shared" si="132"/>
        <v>4</v>
      </c>
      <c r="D836" t="str">
        <f t="shared" si="133"/>
        <v>April</v>
      </c>
      <c r="E836" t="str">
        <f t="shared" si="134"/>
        <v>Q2</v>
      </c>
      <c r="F836" t="str">
        <f t="shared" si="135"/>
        <v>2012-Apr</v>
      </c>
      <c r="G836">
        <f t="shared" si="136"/>
        <v>6</v>
      </c>
      <c r="H836" t="str">
        <f t="shared" si="137"/>
        <v>Saturday</v>
      </c>
      <c r="I836" t="str">
        <f t="shared" si="138"/>
        <v>FM1</v>
      </c>
      <c r="J836" t="str">
        <f t="shared" si="139"/>
        <v>FQ-1</v>
      </c>
    </row>
    <row r="837" spans="1:10" x14ac:dyDescent="0.25">
      <c r="A837">
        <f t="shared" si="130"/>
        <v>41014</v>
      </c>
      <c r="B837">
        <f t="shared" si="131"/>
        <v>2012</v>
      </c>
      <c r="C837">
        <f t="shared" si="132"/>
        <v>4</v>
      </c>
      <c r="D837" t="str">
        <f t="shared" si="133"/>
        <v>April</v>
      </c>
      <c r="E837" t="str">
        <f t="shared" si="134"/>
        <v>Q2</v>
      </c>
      <c r="F837" t="str">
        <f t="shared" si="135"/>
        <v>2012-Apr</v>
      </c>
      <c r="G837">
        <f t="shared" si="136"/>
        <v>7</v>
      </c>
      <c r="H837" t="str">
        <f t="shared" si="137"/>
        <v>Sunday</v>
      </c>
      <c r="I837" t="str">
        <f t="shared" si="138"/>
        <v>FM1</v>
      </c>
      <c r="J837" t="str">
        <f t="shared" si="139"/>
        <v>FQ-1</v>
      </c>
    </row>
    <row r="838" spans="1:10" x14ac:dyDescent="0.25">
      <c r="A838">
        <f t="shared" si="130"/>
        <v>41015</v>
      </c>
      <c r="B838">
        <f t="shared" si="131"/>
        <v>2012</v>
      </c>
      <c r="C838">
        <f t="shared" si="132"/>
        <v>4</v>
      </c>
      <c r="D838" t="str">
        <f t="shared" si="133"/>
        <v>April</v>
      </c>
      <c r="E838" t="str">
        <f t="shared" si="134"/>
        <v>Q2</v>
      </c>
      <c r="F838" t="str">
        <f t="shared" si="135"/>
        <v>2012-Apr</v>
      </c>
      <c r="G838">
        <f t="shared" si="136"/>
        <v>1</v>
      </c>
      <c r="H838" t="str">
        <f t="shared" si="137"/>
        <v>Monday</v>
      </c>
      <c r="I838" t="str">
        <f t="shared" si="138"/>
        <v>FM1</v>
      </c>
      <c r="J838" t="str">
        <f t="shared" si="139"/>
        <v>FQ-1</v>
      </c>
    </row>
    <row r="839" spans="1:10" x14ac:dyDescent="0.25">
      <c r="A839">
        <f t="shared" si="130"/>
        <v>41016</v>
      </c>
      <c r="B839">
        <f t="shared" si="131"/>
        <v>2012</v>
      </c>
      <c r="C839">
        <f t="shared" si="132"/>
        <v>4</v>
      </c>
      <c r="D839" t="str">
        <f t="shared" si="133"/>
        <v>April</v>
      </c>
      <c r="E839" t="str">
        <f t="shared" si="134"/>
        <v>Q2</v>
      </c>
      <c r="F839" t="str">
        <f t="shared" si="135"/>
        <v>2012-Apr</v>
      </c>
      <c r="G839">
        <f t="shared" si="136"/>
        <v>2</v>
      </c>
      <c r="H839" t="str">
        <f t="shared" si="137"/>
        <v>Tuesday</v>
      </c>
      <c r="I839" t="str">
        <f t="shared" si="138"/>
        <v>FM1</v>
      </c>
      <c r="J839" t="str">
        <f t="shared" si="139"/>
        <v>FQ-1</v>
      </c>
    </row>
    <row r="840" spans="1:10" x14ac:dyDescent="0.25">
      <c r="A840">
        <f t="shared" si="130"/>
        <v>41017</v>
      </c>
      <c r="B840">
        <f t="shared" si="131"/>
        <v>2012</v>
      </c>
      <c r="C840">
        <f t="shared" si="132"/>
        <v>4</v>
      </c>
      <c r="D840" t="str">
        <f t="shared" si="133"/>
        <v>April</v>
      </c>
      <c r="E840" t="str">
        <f t="shared" si="134"/>
        <v>Q2</v>
      </c>
      <c r="F840" t="str">
        <f t="shared" si="135"/>
        <v>2012-Apr</v>
      </c>
      <c r="G840">
        <f t="shared" si="136"/>
        <v>3</v>
      </c>
      <c r="H840" t="str">
        <f t="shared" si="137"/>
        <v>Wednesday</v>
      </c>
      <c r="I840" t="str">
        <f t="shared" si="138"/>
        <v>FM1</v>
      </c>
      <c r="J840" t="str">
        <f t="shared" si="139"/>
        <v>FQ-1</v>
      </c>
    </row>
    <row r="841" spans="1:10" x14ac:dyDescent="0.25">
      <c r="A841">
        <f t="shared" si="130"/>
        <v>41018</v>
      </c>
      <c r="B841">
        <f t="shared" si="131"/>
        <v>2012</v>
      </c>
      <c r="C841">
        <f t="shared" si="132"/>
        <v>4</v>
      </c>
      <c r="D841" t="str">
        <f t="shared" si="133"/>
        <v>April</v>
      </c>
      <c r="E841" t="str">
        <f t="shared" si="134"/>
        <v>Q2</v>
      </c>
      <c r="F841" t="str">
        <f t="shared" si="135"/>
        <v>2012-Apr</v>
      </c>
      <c r="G841">
        <f t="shared" si="136"/>
        <v>4</v>
      </c>
      <c r="H841" t="str">
        <f t="shared" si="137"/>
        <v>Thursday</v>
      </c>
      <c r="I841" t="str">
        <f t="shared" si="138"/>
        <v>FM1</v>
      </c>
      <c r="J841" t="str">
        <f t="shared" si="139"/>
        <v>FQ-1</v>
      </c>
    </row>
    <row r="842" spans="1:10" x14ac:dyDescent="0.25">
      <c r="A842">
        <f t="shared" si="130"/>
        <v>41019</v>
      </c>
      <c r="B842">
        <f t="shared" si="131"/>
        <v>2012</v>
      </c>
      <c r="C842">
        <f t="shared" si="132"/>
        <v>4</v>
      </c>
      <c r="D842" t="str">
        <f t="shared" si="133"/>
        <v>April</v>
      </c>
      <c r="E842" t="str">
        <f t="shared" si="134"/>
        <v>Q2</v>
      </c>
      <c r="F842" t="str">
        <f t="shared" si="135"/>
        <v>2012-Apr</v>
      </c>
      <c r="G842">
        <f t="shared" si="136"/>
        <v>5</v>
      </c>
      <c r="H842" t="str">
        <f t="shared" si="137"/>
        <v>Friday</v>
      </c>
      <c r="I842" t="str">
        <f t="shared" si="138"/>
        <v>FM1</v>
      </c>
      <c r="J842" t="str">
        <f t="shared" si="139"/>
        <v>FQ-1</v>
      </c>
    </row>
    <row r="843" spans="1:10" x14ac:dyDescent="0.25">
      <c r="A843">
        <f t="shared" si="130"/>
        <v>41020</v>
      </c>
      <c r="B843">
        <f t="shared" si="131"/>
        <v>2012</v>
      </c>
      <c r="C843">
        <f t="shared" si="132"/>
        <v>4</v>
      </c>
      <c r="D843" t="str">
        <f t="shared" si="133"/>
        <v>April</v>
      </c>
      <c r="E843" t="str">
        <f t="shared" si="134"/>
        <v>Q2</v>
      </c>
      <c r="F843" t="str">
        <f t="shared" si="135"/>
        <v>2012-Apr</v>
      </c>
      <c r="G843">
        <f t="shared" si="136"/>
        <v>6</v>
      </c>
      <c r="H843" t="str">
        <f t="shared" si="137"/>
        <v>Saturday</v>
      </c>
      <c r="I843" t="str">
        <f t="shared" si="138"/>
        <v>FM1</v>
      </c>
      <c r="J843" t="str">
        <f t="shared" si="139"/>
        <v>FQ-1</v>
      </c>
    </row>
    <row r="844" spans="1:10" x14ac:dyDescent="0.25">
      <c r="A844">
        <f t="shared" si="130"/>
        <v>41021</v>
      </c>
      <c r="B844">
        <f t="shared" si="131"/>
        <v>2012</v>
      </c>
      <c r="C844">
        <f t="shared" si="132"/>
        <v>4</v>
      </c>
      <c r="D844" t="str">
        <f t="shared" si="133"/>
        <v>April</v>
      </c>
      <c r="E844" t="str">
        <f t="shared" si="134"/>
        <v>Q2</v>
      </c>
      <c r="F844" t="str">
        <f t="shared" si="135"/>
        <v>2012-Apr</v>
      </c>
      <c r="G844">
        <f t="shared" si="136"/>
        <v>7</v>
      </c>
      <c r="H844" t="str">
        <f t="shared" si="137"/>
        <v>Sunday</v>
      </c>
      <c r="I844" t="str">
        <f t="shared" si="138"/>
        <v>FM1</v>
      </c>
      <c r="J844" t="str">
        <f t="shared" si="139"/>
        <v>FQ-1</v>
      </c>
    </row>
    <row r="845" spans="1:10" x14ac:dyDescent="0.25">
      <c r="A845">
        <f t="shared" si="130"/>
        <v>41022</v>
      </c>
      <c r="B845">
        <f t="shared" si="131"/>
        <v>2012</v>
      </c>
      <c r="C845">
        <f t="shared" si="132"/>
        <v>4</v>
      </c>
      <c r="D845" t="str">
        <f t="shared" si="133"/>
        <v>April</v>
      </c>
      <c r="E845" t="str">
        <f t="shared" si="134"/>
        <v>Q2</v>
      </c>
      <c r="F845" t="str">
        <f t="shared" si="135"/>
        <v>2012-Apr</v>
      </c>
      <c r="G845">
        <f t="shared" si="136"/>
        <v>1</v>
      </c>
      <c r="H845" t="str">
        <f t="shared" si="137"/>
        <v>Monday</v>
      </c>
      <c r="I845" t="str">
        <f t="shared" si="138"/>
        <v>FM1</v>
      </c>
      <c r="J845" t="str">
        <f t="shared" si="139"/>
        <v>FQ-1</v>
      </c>
    </row>
    <row r="846" spans="1:10" x14ac:dyDescent="0.25">
      <c r="A846">
        <f t="shared" si="130"/>
        <v>41023</v>
      </c>
      <c r="B846">
        <f t="shared" si="131"/>
        <v>2012</v>
      </c>
      <c r="C846">
        <f t="shared" si="132"/>
        <v>4</v>
      </c>
      <c r="D846" t="str">
        <f t="shared" si="133"/>
        <v>April</v>
      </c>
      <c r="E846" t="str">
        <f t="shared" si="134"/>
        <v>Q2</v>
      </c>
      <c r="F846" t="str">
        <f t="shared" si="135"/>
        <v>2012-Apr</v>
      </c>
      <c r="G846">
        <f t="shared" si="136"/>
        <v>2</v>
      </c>
      <c r="H846" t="str">
        <f t="shared" si="137"/>
        <v>Tuesday</v>
      </c>
      <c r="I846" t="str">
        <f t="shared" si="138"/>
        <v>FM1</v>
      </c>
      <c r="J846" t="str">
        <f t="shared" si="139"/>
        <v>FQ-1</v>
      </c>
    </row>
    <row r="847" spans="1:10" x14ac:dyDescent="0.25">
      <c r="A847">
        <f t="shared" si="130"/>
        <v>41024</v>
      </c>
      <c r="B847">
        <f t="shared" si="131"/>
        <v>2012</v>
      </c>
      <c r="C847">
        <f t="shared" si="132"/>
        <v>4</v>
      </c>
      <c r="D847" t="str">
        <f t="shared" si="133"/>
        <v>April</v>
      </c>
      <c r="E847" t="str">
        <f t="shared" si="134"/>
        <v>Q2</v>
      </c>
      <c r="F847" t="str">
        <f t="shared" si="135"/>
        <v>2012-Apr</v>
      </c>
      <c r="G847">
        <f t="shared" si="136"/>
        <v>3</v>
      </c>
      <c r="H847" t="str">
        <f t="shared" si="137"/>
        <v>Wednesday</v>
      </c>
      <c r="I847" t="str">
        <f t="shared" si="138"/>
        <v>FM1</v>
      </c>
      <c r="J847" t="str">
        <f t="shared" si="139"/>
        <v>FQ-1</v>
      </c>
    </row>
    <row r="848" spans="1:10" x14ac:dyDescent="0.25">
      <c r="A848">
        <f t="shared" si="130"/>
        <v>41025</v>
      </c>
      <c r="B848">
        <f t="shared" si="131"/>
        <v>2012</v>
      </c>
      <c r="C848">
        <f t="shared" si="132"/>
        <v>4</v>
      </c>
      <c r="D848" t="str">
        <f t="shared" si="133"/>
        <v>April</v>
      </c>
      <c r="E848" t="str">
        <f t="shared" si="134"/>
        <v>Q2</v>
      </c>
      <c r="F848" t="str">
        <f t="shared" si="135"/>
        <v>2012-Apr</v>
      </c>
      <c r="G848">
        <f t="shared" si="136"/>
        <v>4</v>
      </c>
      <c r="H848" t="str">
        <f t="shared" si="137"/>
        <v>Thursday</v>
      </c>
      <c r="I848" t="str">
        <f t="shared" si="138"/>
        <v>FM1</v>
      </c>
      <c r="J848" t="str">
        <f t="shared" si="139"/>
        <v>FQ-1</v>
      </c>
    </row>
    <row r="849" spans="1:10" x14ac:dyDescent="0.25">
      <c r="A849">
        <f t="shared" si="130"/>
        <v>41026</v>
      </c>
      <c r="B849">
        <f t="shared" si="131"/>
        <v>2012</v>
      </c>
      <c r="C849">
        <f t="shared" si="132"/>
        <v>4</v>
      </c>
      <c r="D849" t="str">
        <f t="shared" si="133"/>
        <v>April</v>
      </c>
      <c r="E849" t="str">
        <f t="shared" si="134"/>
        <v>Q2</v>
      </c>
      <c r="F849" t="str">
        <f t="shared" si="135"/>
        <v>2012-Apr</v>
      </c>
      <c r="G849">
        <f t="shared" si="136"/>
        <v>5</v>
      </c>
      <c r="H849" t="str">
        <f t="shared" si="137"/>
        <v>Friday</v>
      </c>
      <c r="I849" t="str">
        <f t="shared" si="138"/>
        <v>FM1</v>
      </c>
      <c r="J849" t="str">
        <f t="shared" si="139"/>
        <v>FQ-1</v>
      </c>
    </row>
    <row r="850" spans="1:10" x14ac:dyDescent="0.25">
      <c r="A850">
        <f t="shared" si="130"/>
        <v>41027</v>
      </c>
      <c r="B850">
        <f t="shared" si="131"/>
        <v>2012</v>
      </c>
      <c r="C850">
        <f t="shared" si="132"/>
        <v>4</v>
      </c>
      <c r="D850" t="str">
        <f t="shared" si="133"/>
        <v>April</v>
      </c>
      <c r="E850" t="str">
        <f t="shared" si="134"/>
        <v>Q2</v>
      </c>
      <c r="F850" t="str">
        <f t="shared" si="135"/>
        <v>2012-Apr</v>
      </c>
      <c r="G850">
        <f t="shared" si="136"/>
        <v>6</v>
      </c>
      <c r="H850" t="str">
        <f t="shared" si="137"/>
        <v>Saturday</v>
      </c>
      <c r="I850" t="str">
        <f t="shared" si="138"/>
        <v>FM1</v>
      </c>
      <c r="J850" t="str">
        <f t="shared" si="139"/>
        <v>FQ-1</v>
      </c>
    </row>
    <row r="851" spans="1:10" x14ac:dyDescent="0.25">
      <c r="A851">
        <f t="shared" si="130"/>
        <v>41028</v>
      </c>
      <c r="B851">
        <f t="shared" si="131"/>
        <v>2012</v>
      </c>
      <c r="C851">
        <f t="shared" si="132"/>
        <v>4</v>
      </c>
      <c r="D851" t="str">
        <f t="shared" si="133"/>
        <v>April</v>
      </c>
      <c r="E851" t="str">
        <f t="shared" si="134"/>
        <v>Q2</v>
      </c>
      <c r="F851" t="str">
        <f t="shared" si="135"/>
        <v>2012-Apr</v>
      </c>
      <c r="G851">
        <f t="shared" si="136"/>
        <v>7</v>
      </c>
      <c r="H851" t="str">
        <f t="shared" si="137"/>
        <v>Sunday</v>
      </c>
      <c r="I851" t="str">
        <f t="shared" si="138"/>
        <v>FM1</v>
      </c>
      <c r="J851" t="str">
        <f t="shared" si="139"/>
        <v>FQ-1</v>
      </c>
    </row>
    <row r="852" spans="1:10" x14ac:dyDescent="0.25">
      <c r="A852">
        <f t="shared" si="130"/>
        <v>41029</v>
      </c>
      <c r="B852">
        <f t="shared" si="131"/>
        <v>2012</v>
      </c>
      <c r="C852">
        <f t="shared" si="132"/>
        <v>4</v>
      </c>
      <c r="D852" t="str">
        <f t="shared" si="133"/>
        <v>April</v>
      </c>
      <c r="E852" t="str">
        <f t="shared" si="134"/>
        <v>Q2</v>
      </c>
      <c r="F852" t="str">
        <f t="shared" si="135"/>
        <v>2012-Apr</v>
      </c>
      <c r="G852">
        <f t="shared" si="136"/>
        <v>1</v>
      </c>
      <c r="H852" t="str">
        <f t="shared" si="137"/>
        <v>Monday</v>
      </c>
      <c r="I852" t="str">
        <f t="shared" si="138"/>
        <v>FM1</v>
      </c>
      <c r="J852" t="str">
        <f t="shared" si="139"/>
        <v>FQ-1</v>
      </c>
    </row>
    <row r="853" spans="1:10" x14ac:dyDescent="0.25">
      <c r="A853">
        <f t="shared" si="130"/>
        <v>41030</v>
      </c>
      <c r="B853">
        <f t="shared" si="131"/>
        <v>2012</v>
      </c>
      <c r="C853">
        <f t="shared" si="132"/>
        <v>5</v>
      </c>
      <c r="D853" t="str">
        <f t="shared" si="133"/>
        <v>May</v>
      </c>
      <c r="E853" t="str">
        <f t="shared" si="134"/>
        <v>Q2</v>
      </c>
      <c r="F853" t="str">
        <f t="shared" si="135"/>
        <v>2012-May</v>
      </c>
      <c r="G853">
        <f t="shared" si="136"/>
        <v>2</v>
      </c>
      <c r="H853" t="str">
        <f t="shared" si="137"/>
        <v>Tuesday</v>
      </c>
      <c r="I853" t="str">
        <f t="shared" si="138"/>
        <v>FM2</v>
      </c>
      <c r="J853" t="str">
        <f t="shared" si="139"/>
        <v>FQ-1</v>
      </c>
    </row>
    <row r="854" spans="1:10" x14ac:dyDescent="0.25">
      <c r="A854">
        <f t="shared" si="130"/>
        <v>41031</v>
      </c>
      <c r="B854">
        <f t="shared" si="131"/>
        <v>2012</v>
      </c>
      <c r="C854">
        <f t="shared" si="132"/>
        <v>5</v>
      </c>
      <c r="D854" t="str">
        <f t="shared" si="133"/>
        <v>May</v>
      </c>
      <c r="E854" t="str">
        <f t="shared" si="134"/>
        <v>Q2</v>
      </c>
      <c r="F854" t="str">
        <f t="shared" si="135"/>
        <v>2012-May</v>
      </c>
      <c r="G854">
        <f t="shared" si="136"/>
        <v>3</v>
      </c>
      <c r="H854" t="str">
        <f t="shared" si="137"/>
        <v>Wednesday</v>
      </c>
      <c r="I854" t="str">
        <f t="shared" si="138"/>
        <v>FM2</v>
      </c>
      <c r="J854" t="str">
        <f t="shared" si="139"/>
        <v>FQ-1</v>
      </c>
    </row>
    <row r="855" spans="1:10" x14ac:dyDescent="0.25">
      <c r="A855">
        <f t="shared" si="130"/>
        <v>41032</v>
      </c>
      <c r="B855">
        <f t="shared" si="131"/>
        <v>2012</v>
      </c>
      <c r="C855">
        <f t="shared" si="132"/>
        <v>5</v>
      </c>
      <c r="D855" t="str">
        <f t="shared" si="133"/>
        <v>May</v>
      </c>
      <c r="E855" t="str">
        <f t="shared" si="134"/>
        <v>Q2</v>
      </c>
      <c r="F855" t="str">
        <f t="shared" si="135"/>
        <v>2012-May</v>
      </c>
      <c r="G855">
        <f t="shared" si="136"/>
        <v>4</v>
      </c>
      <c r="H855" t="str">
        <f t="shared" si="137"/>
        <v>Thursday</v>
      </c>
      <c r="I855" t="str">
        <f t="shared" si="138"/>
        <v>FM2</v>
      </c>
      <c r="J855" t="str">
        <f t="shared" si="139"/>
        <v>FQ-1</v>
      </c>
    </row>
    <row r="856" spans="1:10" x14ac:dyDescent="0.25">
      <c r="A856">
        <f t="shared" si="130"/>
        <v>41033</v>
      </c>
      <c r="B856">
        <f t="shared" si="131"/>
        <v>2012</v>
      </c>
      <c r="C856">
        <f t="shared" si="132"/>
        <v>5</v>
      </c>
      <c r="D856" t="str">
        <f t="shared" si="133"/>
        <v>May</v>
      </c>
      <c r="E856" t="str">
        <f t="shared" si="134"/>
        <v>Q2</v>
      </c>
      <c r="F856" t="str">
        <f t="shared" si="135"/>
        <v>2012-May</v>
      </c>
      <c r="G856">
        <f t="shared" si="136"/>
        <v>5</v>
      </c>
      <c r="H856" t="str">
        <f t="shared" si="137"/>
        <v>Friday</v>
      </c>
      <c r="I856" t="str">
        <f t="shared" si="138"/>
        <v>FM2</v>
      </c>
      <c r="J856" t="str">
        <f t="shared" si="139"/>
        <v>FQ-1</v>
      </c>
    </row>
    <row r="857" spans="1:10" x14ac:dyDescent="0.25">
      <c r="A857">
        <f t="shared" si="130"/>
        <v>41034</v>
      </c>
      <c r="B857">
        <f t="shared" si="131"/>
        <v>2012</v>
      </c>
      <c r="C857">
        <f t="shared" si="132"/>
        <v>5</v>
      </c>
      <c r="D857" t="str">
        <f t="shared" si="133"/>
        <v>May</v>
      </c>
      <c r="E857" t="str">
        <f t="shared" si="134"/>
        <v>Q2</v>
      </c>
      <c r="F857" t="str">
        <f t="shared" si="135"/>
        <v>2012-May</v>
      </c>
      <c r="G857">
        <f t="shared" si="136"/>
        <v>6</v>
      </c>
      <c r="H857" t="str">
        <f t="shared" si="137"/>
        <v>Saturday</v>
      </c>
      <c r="I857" t="str">
        <f t="shared" si="138"/>
        <v>FM2</v>
      </c>
      <c r="J857" t="str">
        <f t="shared" si="139"/>
        <v>FQ-1</v>
      </c>
    </row>
    <row r="858" spans="1:10" x14ac:dyDescent="0.25">
      <c r="A858">
        <f t="shared" si="130"/>
        <v>41035</v>
      </c>
      <c r="B858">
        <f t="shared" si="131"/>
        <v>2012</v>
      </c>
      <c r="C858">
        <f t="shared" si="132"/>
        <v>5</v>
      </c>
      <c r="D858" t="str">
        <f t="shared" si="133"/>
        <v>May</v>
      </c>
      <c r="E858" t="str">
        <f t="shared" si="134"/>
        <v>Q2</v>
      </c>
      <c r="F858" t="str">
        <f t="shared" si="135"/>
        <v>2012-May</v>
      </c>
      <c r="G858">
        <f t="shared" si="136"/>
        <v>7</v>
      </c>
      <c r="H858" t="str">
        <f t="shared" si="137"/>
        <v>Sunday</v>
      </c>
      <c r="I858" t="str">
        <f t="shared" si="138"/>
        <v>FM2</v>
      </c>
      <c r="J858" t="str">
        <f t="shared" si="139"/>
        <v>FQ-1</v>
      </c>
    </row>
    <row r="859" spans="1:10" x14ac:dyDescent="0.25">
      <c r="A859">
        <f t="shared" si="130"/>
        <v>41036</v>
      </c>
      <c r="B859">
        <f t="shared" si="131"/>
        <v>2012</v>
      </c>
      <c r="C859">
        <f t="shared" si="132"/>
        <v>5</v>
      </c>
      <c r="D859" t="str">
        <f t="shared" si="133"/>
        <v>May</v>
      </c>
      <c r="E859" t="str">
        <f t="shared" si="134"/>
        <v>Q2</v>
      </c>
      <c r="F859" t="str">
        <f t="shared" si="135"/>
        <v>2012-May</v>
      </c>
      <c r="G859">
        <f t="shared" si="136"/>
        <v>1</v>
      </c>
      <c r="H859" t="str">
        <f t="shared" si="137"/>
        <v>Monday</v>
      </c>
      <c r="I859" t="str">
        <f t="shared" si="138"/>
        <v>FM2</v>
      </c>
      <c r="J859" t="str">
        <f t="shared" si="139"/>
        <v>FQ-1</v>
      </c>
    </row>
    <row r="860" spans="1:10" x14ac:dyDescent="0.25">
      <c r="A860">
        <f t="shared" si="130"/>
        <v>41037</v>
      </c>
      <c r="B860">
        <f t="shared" si="131"/>
        <v>2012</v>
      </c>
      <c r="C860">
        <f t="shared" si="132"/>
        <v>5</v>
      </c>
      <c r="D860" t="str">
        <f t="shared" si="133"/>
        <v>May</v>
      </c>
      <c r="E860" t="str">
        <f t="shared" si="134"/>
        <v>Q2</v>
      </c>
      <c r="F860" t="str">
        <f t="shared" si="135"/>
        <v>2012-May</v>
      </c>
      <c r="G860">
        <f t="shared" si="136"/>
        <v>2</v>
      </c>
      <c r="H860" t="str">
        <f t="shared" si="137"/>
        <v>Tuesday</v>
      </c>
      <c r="I860" t="str">
        <f t="shared" si="138"/>
        <v>FM2</v>
      </c>
      <c r="J860" t="str">
        <f t="shared" si="139"/>
        <v>FQ-1</v>
      </c>
    </row>
    <row r="861" spans="1:10" x14ac:dyDescent="0.25">
      <c r="A861">
        <f t="shared" si="130"/>
        <v>41038</v>
      </c>
      <c r="B861">
        <f t="shared" si="131"/>
        <v>2012</v>
      </c>
      <c r="C861">
        <f t="shared" si="132"/>
        <v>5</v>
      </c>
      <c r="D861" t="str">
        <f t="shared" si="133"/>
        <v>May</v>
      </c>
      <c r="E861" t="str">
        <f t="shared" si="134"/>
        <v>Q2</v>
      </c>
      <c r="F861" t="str">
        <f t="shared" si="135"/>
        <v>2012-May</v>
      </c>
      <c r="G861">
        <f t="shared" si="136"/>
        <v>3</v>
      </c>
      <c r="H861" t="str">
        <f t="shared" si="137"/>
        <v>Wednesday</v>
      </c>
      <c r="I861" t="str">
        <f t="shared" si="138"/>
        <v>FM2</v>
      </c>
      <c r="J861" t="str">
        <f t="shared" si="139"/>
        <v>FQ-1</v>
      </c>
    </row>
    <row r="862" spans="1:10" x14ac:dyDescent="0.25">
      <c r="A862">
        <f t="shared" si="130"/>
        <v>41039</v>
      </c>
      <c r="B862">
        <f t="shared" si="131"/>
        <v>2012</v>
      </c>
      <c r="C862">
        <f t="shared" si="132"/>
        <v>5</v>
      </c>
      <c r="D862" t="str">
        <f t="shared" si="133"/>
        <v>May</v>
      </c>
      <c r="E862" t="str">
        <f t="shared" si="134"/>
        <v>Q2</v>
      </c>
      <c r="F862" t="str">
        <f t="shared" si="135"/>
        <v>2012-May</v>
      </c>
      <c r="G862">
        <f t="shared" si="136"/>
        <v>4</v>
      </c>
      <c r="H862" t="str">
        <f t="shared" si="137"/>
        <v>Thursday</v>
      </c>
      <c r="I862" t="str">
        <f t="shared" si="138"/>
        <v>FM2</v>
      </c>
      <c r="J862" t="str">
        <f t="shared" si="139"/>
        <v>FQ-1</v>
      </c>
    </row>
    <row r="863" spans="1:10" x14ac:dyDescent="0.25">
      <c r="A863">
        <f t="shared" si="130"/>
        <v>41040</v>
      </c>
      <c r="B863">
        <f t="shared" si="131"/>
        <v>2012</v>
      </c>
      <c r="C863">
        <f t="shared" si="132"/>
        <v>5</v>
      </c>
      <c r="D863" t="str">
        <f t="shared" si="133"/>
        <v>May</v>
      </c>
      <c r="E863" t="str">
        <f t="shared" si="134"/>
        <v>Q2</v>
      </c>
      <c r="F863" t="str">
        <f t="shared" si="135"/>
        <v>2012-May</v>
      </c>
      <c r="G863">
        <f t="shared" si="136"/>
        <v>5</v>
      </c>
      <c r="H863" t="str">
        <f t="shared" si="137"/>
        <v>Friday</v>
      </c>
      <c r="I863" t="str">
        <f t="shared" si="138"/>
        <v>FM2</v>
      </c>
      <c r="J863" t="str">
        <f t="shared" si="139"/>
        <v>FQ-1</v>
      </c>
    </row>
    <row r="864" spans="1:10" x14ac:dyDescent="0.25">
      <c r="A864">
        <f t="shared" si="130"/>
        <v>41041</v>
      </c>
      <c r="B864">
        <f t="shared" si="131"/>
        <v>2012</v>
      </c>
      <c r="C864">
        <f t="shared" si="132"/>
        <v>5</v>
      </c>
      <c r="D864" t="str">
        <f t="shared" si="133"/>
        <v>May</v>
      </c>
      <c r="E864" t="str">
        <f t="shared" si="134"/>
        <v>Q2</v>
      </c>
      <c r="F864" t="str">
        <f t="shared" si="135"/>
        <v>2012-May</v>
      </c>
      <c r="G864">
        <f t="shared" si="136"/>
        <v>6</v>
      </c>
      <c r="H864" t="str">
        <f t="shared" si="137"/>
        <v>Saturday</v>
      </c>
      <c r="I864" t="str">
        <f t="shared" si="138"/>
        <v>FM2</v>
      </c>
      <c r="J864" t="str">
        <f t="shared" si="139"/>
        <v>FQ-1</v>
      </c>
    </row>
    <row r="865" spans="1:10" x14ac:dyDescent="0.25">
      <c r="A865">
        <f t="shared" si="130"/>
        <v>41042</v>
      </c>
      <c r="B865">
        <f t="shared" si="131"/>
        <v>2012</v>
      </c>
      <c r="C865">
        <f t="shared" si="132"/>
        <v>5</v>
      </c>
      <c r="D865" t="str">
        <f t="shared" si="133"/>
        <v>May</v>
      </c>
      <c r="E865" t="str">
        <f t="shared" si="134"/>
        <v>Q2</v>
      </c>
      <c r="F865" t="str">
        <f t="shared" si="135"/>
        <v>2012-May</v>
      </c>
      <c r="G865">
        <f t="shared" si="136"/>
        <v>7</v>
      </c>
      <c r="H865" t="str">
        <f t="shared" si="137"/>
        <v>Sunday</v>
      </c>
      <c r="I865" t="str">
        <f t="shared" si="138"/>
        <v>FM2</v>
      </c>
      <c r="J865" t="str">
        <f t="shared" si="139"/>
        <v>FQ-1</v>
      </c>
    </row>
    <row r="866" spans="1:10" x14ac:dyDescent="0.25">
      <c r="A866">
        <f t="shared" si="130"/>
        <v>41043</v>
      </c>
      <c r="B866">
        <f t="shared" si="131"/>
        <v>2012</v>
      </c>
      <c r="C866">
        <f t="shared" si="132"/>
        <v>5</v>
      </c>
      <c r="D866" t="str">
        <f t="shared" si="133"/>
        <v>May</v>
      </c>
      <c r="E866" t="str">
        <f t="shared" si="134"/>
        <v>Q2</v>
      </c>
      <c r="F866" t="str">
        <f t="shared" si="135"/>
        <v>2012-May</v>
      </c>
      <c r="G866">
        <f t="shared" si="136"/>
        <v>1</v>
      </c>
      <c r="H866" t="str">
        <f t="shared" si="137"/>
        <v>Monday</v>
      </c>
      <c r="I866" t="str">
        <f t="shared" si="138"/>
        <v>FM2</v>
      </c>
      <c r="J866" t="str">
        <f t="shared" si="139"/>
        <v>FQ-1</v>
      </c>
    </row>
    <row r="867" spans="1:10" x14ac:dyDescent="0.25">
      <c r="A867">
        <f t="shared" si="130"/>
        <v>41044</v>
      </c>
      <c r="B867">
        <f t="shared" si="131"/>
        <v>2012</v>
      </c>
      <c r="C867">
        <f t="shared" si="132"/>
        <v>5</v>
      </c>
      <c r="D867" t="str">
        <f t="shared" si="133"/>
        <v>May</v>
      </c>
      <c r="E867" t="str">
        <f t="shared" si="134"/>
        <v>Q2</v>
      </c>
      <c r="F867" t="str">
        <f t="shared" si="135"/>
        <v>2012-May</v>
      </c>
      <c r="G867">
        <f t="shared" si="136"/>
        <v>2</v>
      </c>
      <c r="H867" t="str">
        <f t="shared" si="137"/>
        <v>Tuesday</v>
      </c>
      <c r="I867" t="str">
        <f t="shared" si="138"/>
        <v>FM2</v>
      </c>
      <c r="J867" t="str">
        <f t="shared" si="139"/>
        <v>FQ-1</v>
      </c>
    </row>
    <row r="868" spans="1:10" x14ac:dyDescent="0.25">
      <c r="A868">
        <f t="shared" si="130"/>
        <v>41045</v>
      </c>
      <c r="B868">
        <f t="shared" si="131"/>
        <v>2012</v>
      </c>
      <c r="C868">
        <f t="shared" si="132"/>
        <v>5</v>
      </c>
      <c r="D868" t="str">
        <f t="shared" si="133"/>
        <v>May</v>
      </c>
      <c r="E868" t="str">
        <f t="shared" si="134"/>
        <v>Q2</v>
      </c>
      <c r="F868" t="str">
        <f t="shared" si="135"/>
        <v>2012-May</v>
      </c>
      <c r="G868">
        <f t="shared" si="136"/>
        <v>3</v>
      </c>
      <c r="H868" t="str">
        <f t="shared" si="137"/>
        <v>Wednesday</v>
      </c>
      <c r="I868" t="str">
        <f t="shared" si="138"/>
        <v>FM2</v>
      </c>
      <c r="J868" t="str">
        <f t="shared" si="139"/>
        <v>FQ-1</v>
      </c>
    </row>
    <row r="869" spans="1:10" x14ac:dyDescent="0.25">
      <c r="A869">
        <f t="shared" si="130"/>
        <v>41046</v>
      </c>
      <c r="B869">
        <f t="shared" si="131"/>
        <v>2012</v>
      </c>
      <c r="C869">
        <f t="shared" si="132"/>
        <v>5</v>
      </c>
      <c r="D869" t="str">
        <f t="shared" si="133"/>
        <v>May</v>
      </c>
      <c r="E869" t="str">
        <f t="shared" si="134"/>
        <v>Q2</v>
      </c>
      <c r="F869" t="str">
        <f t="shared" si="135"/>
        <v>2012-May</v>
      </c>
      <c r="G869">
        <f t="shared" si="136"/>
        <v>4</v>
      </c>
      <c r="H869" t="str">
        <f t="shared" si="137"/>
        <v>Thursday</v>
      </c>
      <c r="I869" t="str">
        <f t="shared" si="138"/>
        <v>FM2</v>
      </c>
      <c r="J869" t="str">
        <f t="shared" si="139"/>
        <v>FQ-1</v>
      </c>
    </row>
    <row r="870" spans="1:10" x14ac:dyDescent="0.25">
      <c r="A870">
        <f t="shared" si="130"/>
        <v>41047</v>
      </c>
      <c r="B870">
        <f t="shared" si="131"/>
        <v>2012</v>
      </c>
      <c r="C870">
        <f t="shared" si="132"/>
        <v>5</v>
      </c>
      <c r="D870" t="str">
        <f t="shared" si="133"/>
        <v>May</v>
      </c>
      <c r="E870" t="str">
        <f t="shared" si="134"/>
        <v>Q2</v>
      </c>
      <c r="F870" t="str">
        <f t="shared" si="135"/>
        <v>2012-May</v>
      </c>
      <c r="G870">
        <f t="shared" si="136"/>
        <v>5</v>
      </c>
      <c r="H870" t="str">
        <f t="shared" si="137"/>
        <v>Friday</v>
      </c>
      <c r="I870" t="str">
        <f t="shared" si="138"/>
        <v>FM2</v>
      </c>
      <c r="J870" t="str">
        <f t="shared" si="139"/>
        <v>FQ-1</v>
      </c>
    </row>
    <row r="871" spans="1:10" x14ac:dyDescent="0.25">
      <c r="A871">
        <f t="shared" si="130"/>
        <v>41048</v>
      </c>
      <c r="B871">
        <f t="shared" si="131"/>
        <v>2012</v>
      </c>
      <c r="C871">
        <f t="shared" si="132"/>
        <v>5</v>
      </c>
      <c r="D871" t="str">
        <f t="shared" si="133"/>
        <v>May</v>
      </c>
      <c r="E871" t="str">
        <f t="shared" si="134"/>
        <v>Q2</v>
      </c>
      <c r="F871" t="str">
        <f t="shared" si="135"/>
        <v>2012-May</v>
      </c>
      <c r="G871">
        <f t="shared" si="136"/>
        <v>6</v>
      </c>
      <c r="H871" t="str">
        <f t="shared" si="137"/>
        <v>Saturday</v>
      </c>
      <c r="I871" t="str">
        <f t="shared" si="138"/>
        <v>FM2</v>
      </c>
      <c r="J871" t="str">
        <f t="shared" si="139"/>
        <v>FQ-1</v>
      </c>
    </row>
    <row r="872" spans="1:10" x14ac:dyDescent="0.25">
      <c r="A872">
        <f t="shared" si="130"/>
        <v>41049</v>
      </c>
      <c r="B872">
        <f t="shared" si="131"/>
        <v>2012</v>
      </c>
      <c r="C872">
        <f t="shared" si="132"/>
        <v>5</v>
      </c>
      <c r="D872" t="str">
        <f t="shared" si="133"/>
        <v>May</v>
      </c>
      <c r="E872" t="str">
        <f t="shared" si="134"/>
        <v>Q2</v>
      </c>
      <c r="F872" t="str">
        <f t="shared" si="135"/>
        <v>2012-May</v>
      </c>
      <c r="G872">
        <f t="shared" si="136"/>
        <v>7</v>
      </c>
      <c r="H872" t="str">
        <f t="shared" si="137"/>
        <v>Sunday</v>
      </c>
      <c r="I872" t="str">
        <f t="shared" si="138"/>
        <v>FM2</v>
      </c>
      <c r="J872" t="str">
        <f t="shared" si="139"/>
        <v>FQ-1</v>
      </c>
    </row>
    <row r="873" spans="1:10" x14ac:dyDescent="0.25">
      <c r="A873">
        <f t="shared" si="130"/>
        <v>41050</v>
      </c>
      <c r="B873">
        <f t="shared" si="131"/>
        <v>2012</v>
      </c>
      <c r="C873">
        <f t="shared" si="132"/>
        <v>5</v>
      </c>
      <c r="D873" t="str">
        <f t="shared" si="133"/>
        <v>May</v>
      </c>
      <c r="E873" t="str">
        <f t="shared" si="134"/>
        <v>Q2</v>
      </c>
      <c r="F873" t="str">
        <f t="shared" si="135"/>
        <v>2012-May</v>
      </c>
      <c r="G873">
        <f t="shared" si="136"/>
        <v>1</v>
      </c>
      <c r="H873" t="str">
        <f t="shared" si="137"/>
        <v>Monday</v>
      </c>
      <c r="I873" t="str">
        <f t="shared" si="138"/>
        <v>FM2</v>
      </c>
      <c r="J873" t="str">
        <f t="shared" si="139"/>
        <v>FQ-1</v>
      </c>
    </row>
    <row r="874" spans="1:10" x14ac:dyDescent="0.25">
      <c r="A874">
        <f t="shared" si="130"/>
        <v>41051</v>
      </c>
      <c r="B874">
        <f t="shared" si="131"/>
        <v>2012</v>
      </c>
      <c r="C874">
        <f t="shared" si="132"/>
        <v>5</v>
      </c>
      <c r="D874" t="str">
        <f t="shared" si="133"/>
        <v>May</v>
      </c>
      <c r="E874" t="str">
        <f t="shared" si="134"/>
        <v>Q2</v>
      </c>
      <c r="F874" t="str">
        <f t="shared" si="135"/>
        <v>2012-May</v>
      </c>
      <c r="G874">
        <f t="shared" si="136"/>
        <v>2</v>
      </c>
      <c r="H874" t="str">
        <f t="shared" si="137"/>
        <v>Tuesday</v>
      </c>
      <c r="I874" t="str">
        <f t="shared" si="138"/>
        <v>FM2</v>
      </c>
      <c r="J874" t="str">
        <f t="shared" si="139"/>
        <v>FQ-1</v>
      </c>
    </row>
    <row r="875" spans="1:10" x14ac:dyDescent="0.25">
      <c r="A875">
        <f t="shared" si="130"/>
        <v>41052</v>
      </c>
      <c r="B875">
        <f t="shared" si="131"/>
        <v>2012</v>
      </c>
      <c r="C875">
        <f t="shared" si="132"/>
        <v>5</v>
      </c>
      <c r="D875" t="str">
        <f t="shared" si="133"/>
        <v>May</v>
      </c>
      <c r="E875" t="str">
        <f t="shared" si="134"/>
        <v>Q2</v>
      </c>
      <c r="F875" t="str">
        <f t="shared" si="135"/>
        <v>2012-May</v>
      </c>
      <c r="G875">
        <f t="shared" si="136"/>
        <v>3</v>
      </c>
      <c r="H875" t="str">
        <f t="shared" si="137"/>
        <v>Wednesday</v>
      </c>
      <c r="I875" t="str">
        <f t="shared" si="138"/>
        <v>FM2</v>
      </c>
      <c r="J875" t="str">
        <f t="shared" si="139"/>
        <v>FQ-1</v>
      </c>
    </row>
    <row r="876" spans="1:10" x14ac:dyDescent="0.25">
      <c r="A876">
        <f t="shared" si="130"/>
        <v>41053</v>
      </c>
      <c r="B876">
        <f t="shared" si="131"/>
        <v>2012</v>
      </c>
      <c r="C876">
        <f t="shared" si="132"/>
        <v>5</v>
      </c>
      <c r="D876" t="str">
        <f t="shared" si="133"/>
        <v>May</v>
      </c>
      <c r="E876" t="str">
        <f t="shared" si="134"/>
        <v>Q2</v>
      </c>
      <c r="F876" t="str">
        <f t="shared" si="135"/>
        <v>2012-May</v>
      </c>
      <c r="G876">
        <f t="shared" si="136"/>
        <v>4</v>
      </c>
      <c r="H876" t="str">
        <f t="shared" si="137"/>
        <v>Thursday</v>
      </c>
      <c r="I876" t="str">
        <f t="shared" si="138"/>
        <v>FM2</v>
      </c>
      <c r="J876" t="str">
        <f t="shared" si="139"/>
        <v>FQ-1</v>
      </c>
    </row>
    <row r="877" spans="1:10" x14ac:dyDescent="0.25">
      <c r="A877">
        <f t="shared" si="130"/>
        <v>41054</v>
      </c>
      <c r="B877">
        <f t="shared" si="131"/>
        <v>2012</v>
      </c>
      <c r="C877">
        <f t="shared" si="132"/>
        <v>5</v>
      </c>
      <c r="D877" t="str">
        <f t="shared" si="133"/>
        <v>May</v>
      </c>
      <c r="E877" t="str">
        <f t="shared" si="134"/>
        <v>Q2</v>
      </c>
      <c r="F877" t="str">
        <f t="shared" si="135"/>
        <v>2012-May</v>
      </c>
      <c r="G877">
        <f t="shared" si="136"/>
        <v>5</v>
      </c>
      <c r="H877" t="str">
        <f t="shared" si="137"/>
        <v>Friday</v>
      </c>
      <c r="I877" t="str">
        <f t="shared" si="138"/>
        <v>FM2</v>
      </c>
      <c r="J877" t="str">
        <f t="shared" si="139"/>
        <v>FQ-1</v>
      </c>
    </row>
    <row r="878" spans="1:10" x14ac:dyDescent="0.25">
      <c r="A878">
        <f t="shared" si="130"/>
        <v>41055</v>
      </c>
      <c r="B878">
        <f t="shared" si="131"/>
        <v>2012</v>
      </c>
      <c r="C878">
        <f t="shared" si="132"/>
        <v>5</v>
      </c>
      <c r="D878" t="str">
        <f t="shared" si="133"/>
        <v>May</v>
      </c>
      <c r="E878" t="str">
        <f t="shared" si="134"/>
        <v>Q2</v>
      </c>
      <c r="F878" t="str">
        <f t="shared" si="135"/>
        <v>2012-May</v>
      </c>
      <c r="G878">
        <f t="shared" si="136"/>
        <v>6</v>
      </c>
      <c r="H878" t="str">
        <f t="shared" si="137"/>
        <v>Saturday</v>
      </c>
      <c r="I878" t="str">
        <f t="shared" si="138"/>
        <v>FM2</v>
      </c>
      <c r="J878" t="str">
        <f t="shared" si="139"/>
        <v>FQ-1</v>
      </c>
    </row>
    <row r="879" spans="1:10" x14ac:dyDescent="0.25">
      <c r="A879">
        <f t="shared" si="130"/>
        <v>41056</v>
      </c>
      <c r="B879">
        <f t="shared" si="131"/>
        <v>2012</v>
      </c>
      <c r="C879">
        <f t="shared" si="132"/>
        <v>5</v>
      </c>
      <c r="D879" t="str">
        <f t="shared" si="133"/>
        <v>May</v>
      </c>
      <c r="E879" t="str">
        <f t="shared" si="134"/>
        <v>Q2</v>
      </c>
      <c r="F879" t="str">
        <f t="shared" si="135"/>
        <v>2012-May</v>
      </c>
      <c r="G879">
        <f t="shared" si="136"/>
        <v>7</v>
      </c>
      <c r="H879" t="str">
        <f t="shared" si="137"/>
        <v>Sunday</v>
      </c>
      <c r="I879" t="str">
        <f t="shared" si="138"/>
        <v>FM2</v>
      </c>
      <c r="J879" t="str">
        <f t="shared" si="139"/>
        <v>FQ-1</v>
      </c>
    </row>
    <row r="880" spans="1:10" x14ac:dyDescent="0.25">
      <c r="A880">
        <f t="shared" si="130"/>
        <v>41057</v>
      </c>
      <c r="B880">
        <f t="shared" si="131"/>
        <v>2012</v>
      </c>
      <c r="C880">
        <f t="shared" si="132"/>
        <v>5</v>
      </c>
      <c r="D880" t="str">
        <f t="shared" si="133"/>
        <v>May</v>
      </c>
      <c r="E880" t="str">
        <f t="shared" si="134"/>
        <v>Q2</v>
      </c>
      <c r="F880" t="str">
        <f t="shared" si="135"/>
        <v>2012-May</v>
      </c>
      <c r="G880">
        <f t="shared" si="136"/>
        <v>1</v>
      </c>
      <c r="H880" t="str">
        <f t="shared" si="137"/>
        <v>Monday</v>
      </c>
      <c r="I880" t="str">
        <f t="shared" si="138"/>
        <v>FM2</v>
      </c>
      <c r="J880" t="str">
        <f t="shared" si="139"/>
        <v>FQ-1</v>
      </c>
    </row>
    <row r="881" spans="1:10" x14ac:dyDescent="0.25">
      <c r="A881">
        <f t="shared" si="130"/>
        <v>41058</v>
      </c>
      <c r="B881">
        <f t="shared" si="131"/>
        <v>2012</v>
      </c>
      <c r="C881">
        <f t="shared" si="132"/>
        <v>5</v>
      </c>
      <c r="D881" t="str">
        <f t="shared" si="133"/>
        <v>May</v>
      </c>
      <c r="E881" t="str">
        <f t="shared" si="134"/>
        <v>Q2</v>
      </c>
      <c r="F881" t="str">
        <f t="shared" si="135"/>
        <v>2012-May</v>
      </c>
      <c r="G881">
        <f t="shared" si="136"/>
        <v>2</v>
      </c>
      <c r="H881" t="str">
        <f t="shared" si="137"/>
        <v>Tuesday</v>
      </c>
      <c r="I881" t="str">
        <f t="shared" si="138"/>
        <v>FM2</v>
      </c>
      <c r="J881" t="str">
        <f t="shared" si="139"/>
        <v>FQ-1</v>
      </c>
    </row>
    <row r="882" spans="1:10" x14ac:dyDescent="0.25">
      <c r="A882">
        <f t="shared" si="130"/>
        <v>41059</v>
      </c>
      <c r="B882">
        <f t="shared" si="131"/>
        <v>2012</v>
      </c>
      <c r="C882">
        <f t="shared" si="132"/>
        <v>5</v>
      </c>
      <c r="D882" t="str">
        <f t="shared" si="133"/>
        <v>May</v>
      </c>
      <c r="E882" t="str">
        <f t="shared" si="134"/>
        <v>Q2</v>
      </c>
      <c r="F882" t="str">
        <f t="shared" si="135"/>
        <v>2012-May</v>
      </c>
      <c r="G882">
        <f t="shared" si="136"/>
        <v>3</v>
      </c>
      <c r="H882" t="str">
        <f t="shared" si="137"/>
        <v>Wednesday</v>
      </c>
      <c r="I882" t="str">
        <f t="shared" si="138"/>
        <v>FM2</v>
      </c>
      <c r="J882" t="str">
        <f t="shared" si="139"/>
        <v>FQ-1</v>
      </c>
    </row>
    <row r="883" spans="1:10" x14ac:dyDescent="0.25">
      <c r="A883">
        <f t="shared" si="130"/>
        <v>41060</v>
      </c>
      <c r="B883">
        <f t="shared" si="131"/>
        <v>2012</v>
      </c>
      <c r="C883">
        <f t="shared" si="132"/>
        <v>5</v>
      </c>
      <c r="D883" t="str">
        <f t="shared" si="133"/>
        <v>May</v>
      </c>
      <c r="E883" t="str">
        <f t="shared" si="134"/>
        <v>Q2</v>
      </c>
      <c r="F883" t="str">
        <f t="shared" si="135"/>
        <v>2012-May</v>
      </c>
      <c r="G883">
        <f t="shared" si="136"/>
        <v>4</v>
      </c>
      <c r="H883" t="str">
        <f t="shared" si="137"/>
        <v>Thursday</v>
      </c>
      <c r="I883" t="str">
        <f t="shared" si="138"/>
        <v>FM2</v>
      </c>
      <c r="J883" t="str">
        <f t="shared" si="139"/>
        <v>FQ-1</v>
      </c>
    </row>
    <row r="884" spans="1:10" x14ac:dyDescent="0.25">
      <c r="A884">
        <f t="shared" si="130"/>
        <v>41061</v>
      </c>
      <c r="B884">
        <f t="shared" si="131"/>
        <v>2012</v>
      </c>
      <c r="C884">
        <f t="shared" si="132"/>
        <v>6</v>
      </c>
      <c r="D884" t="str">
        <f t="shared" si="133"/>
        <v>June</v>
      </c>
      <c r="E884" t="str">
        <f t="shared" si="134"/>
        <v>Q2</v>
      </c>
      <c r="F884" t="str">
        <f t="shared" si="135"/>
        <v>2012-Jun</v>
      </c>
      <c r="G884">
        <f t="shared" si="136"/>
        <v>5</v>
      </c>
      <c r="H884" t="str">
        <f t="shared" si="137"/>
        <v>Friday</v>
      </c>
      <c r="I884" t="str">
        <f t="shared" si="138"/>
        <v>FM3</v>
      </c>
      <c r="J884" t="str">
        <f t="shared" si="139"/>
        <v>FQ-1</v>
      </c>
    </row>
    <row r="885" spans="1:10" x14ac:dyDescent="0.25">
      <c r="A885">
        <f t="shared" si="130"/>
        <v>41062</v>
      </c>
      <c r="B885">
        <f t="shared" si="131"/>
        <v>2012</v>
      </c>
      <c r="C885">
        <f t="shared" si="132"/>
        <v>6</v>
      </c>
      <c r="D885" t="str">
        <f t="shared" si="133"/>
        <v>June</v>
      </c>
      <c r="E885" t="str">
        <f t="shared" si="134"/>
        <v>Q2</v>
      </c>
      <c r="F885" t="str">
        <f t="shared" si="135"/>
        <v>2012-Jun</v>
      </c>
      <c r="G885">
        <f t="shared" si="136"/>
        <v>6</v>
      </c>
      <c r="H885" t="str">
        <f t="shared" si="137"/>
        <v>Saturday</v>
      </c>
      <c r="I885" t="str">
        <f t="shared" si="138"/>
        <v>FM3</v>
      </c>
      <c r="J885" t="str">
        <f t="shared" si="139"/>
        <v>FQ-1</v>
      </c>
    </row>
    <row r="886" spans="1:10" x14ac:dyDescent="0.25">
      <c r="A886">
        <f t="shared" si="130"/>
        <v>41063</v>
      </c>
      <c r="B886">
        <f t="shared" si="131"/>
        <v>2012</v>
      </c>
      <c r="C886">
        <f t="shared" si="132"/>
        <v>6</v>
      </c>
      <c r="D886" t="str">
        <f t="shared" si="133"/>
        <v>June</v>
      </c>
      <c r="E886" t="str">
        <f t="shared" si="134"/>
        <v>Q2</v>
      </c>
      <c r="F886" t="str">
        <f t="shared" si="135"/>
        <v>2012-Jun</v>
      </c>
      <c r="G886">
        <f t="shared" si="136"/>
        <v>7</v>
      </c>
      <c r="H886" t="str">
        <f t="shared" si="137"/>
        <v>Sunday</v>
      </c>
      <c r="I886" t="str">
        <f t="shared" si="138"/>
        <v>FM3</v>
      </c>
      <c r="J886" t="str">
        <f t="shared" si="139"/>
        <v>FQ-1</v>
      </c>
    </row>
    <row r="887" spans="1:10" x14ac:dyDescent="0.25">
      <c r="A887">
        <f t="shared" si="130"/>
        <v>41064</v>
      </c>
      <c r="B887">
        <f t="shared" si="131"/>
        <v>2012</v>
      </c>
      <c r="C887">
        <f t="shared" si="132"/>
        <v>6</v>
      </c>
      <c r="D887" t="str">
        <f t="shared" si="133"/>
        <v>June</v>
      </c>
      <c r="E887" t="str">
        <f t="shared" si="134"/>
        <v>Q2</v>
      </c>
      <c r="F887" t="str">
        <f t="shared" si="135"/>
        <v>2012-Jun</v>
      </c>
      <c r="G887">
        <f t="shared" si="136"/>
        <v>1</v>
      </c>
      <c r="H887" t="str">
        <f t="shared" si="137"/>
        <v>Monday</v>
      </c>
      <c r="I887" t="str">
        <f t="shared" si="138"/>
        <v>FM3</v>
      </c>
      <c r="J887" t="str">
        <f t="shared" si="139"/>
        <v>FQ-1</v>
      </c>
    </row>
    <row r="888" spans="1:10" x14ac:dyDescent="0.25">
      <c r="A888">
        <f t="shared" si="130"/>
        <v>41065</v>
      </c>
      <c r="B888">
        <f t="shared" si="131"/>
        <v>2012</v>
      </c>
      <c r="C888">
        <f t="shared" si="132"/>
        <v>6</v>
      </c>
      <c r="D888" t="str">
        <f t="shared" si="133"/>
        <v>June</v>
      </c>
      <c r="E888" t="str">
        <f t="shared" si="134"/>
        <v>Q2</v>
      </c>
      <c r="F888" t="str">
        <f t="shared" si="135"/>
        <v>2012-Jun</v>
      </c>
      <c r="G888">
        <f t="shared" si="136"/>
        <v>2</v>
      </c>
      <c r="H888" t="str">
        <f t="shared" si="137"/>
        <v>Tuesday</v>
      </c>
      <c r="I888" t="str">
        <f t="shared" si="138"/>
        <v>FM3</v>
      </c>
      <c r="J888" t="str">
        <f t="shared" si="139"/>
        <v>FQ-1</v>
      </c>
    </row>
    <row r="889" spans="1:10" x14ac:dyDescent="0.25">
      <c r="A889">
        <f t="shared" si="130"/>
        <v>41066</v>
      </c>
      <c r="B889">
        <f t="shared" si="131"/>
        <v>2012</v>
      </c>
      <c r="C889">
        <f t="shared" si="132"/>
        <v>6</v>
      </c>
      <c r="D889" t="str">
        <f t="shared" si="133"/>
        <v>June</v>
      </c>
      <c r="E889" t="str">
        <f t="shared" si="134"/>
        <v>Q2</v>
      </c>
      <c r="F889" t="str">
        <f t="shared" si="135"/>
        <v>2012-Jun</v>
      </c>
      <c r="G889">
        <f t="shared" si="136"/>
        <v>3</v>
      </c>
      <c r="H889" t="str">
        <f t="shared" si="137"/>
        <v>Wednesday</v>
      </c>
      <c r="I889" t="str">
        <f t="shared" si="138"/>
        <v>FM3</v>
      </c>
      <c r="J889" t="str">
        <f t="shared" si="139"/>
        <v>FQ-1</v>
      </c>
    </row>
    <row r="890" spans="1:10" x14ac:dyDescent="0.25">
      <c r="A890">
        <f t="shared" si="130"/>
        <v>41067</v>
      </c>
      <c r="B890">
        <f t="shared" si="131"/>
        <v>2012</v>
      </c>
      <c r="C890">
        <f t="shared" si="132"/>
        <v>6</v>
      </c>
      <c r="D890" t="str">
        <f t="shared" si="133"/>
        <v>June</v>
      </c>
      <c r="E890" t="str">
        <f t="shared" si="134"/>
        <v>Q2</v>
      </c>
      <c r="F890" t="str">
        <f t="shared" si="135"/>
        <v>2012-Jun</v>
      </c>
      <c r="G890">
        <f t="shared" si="136"/>
        <v>4</v>
      </c>
      <c r="H890" t="str">
        <f t="shared" si="137"/>
        <v>Thursday</v>
      </c>
      <c r="I890" t="str">
        <f t="shared" si="138"/>
        <v>FM3</v>
      </c>
      <c r="J890" t="str">
        <f t="shared" si="139"/>
        <v>FQ-1</v>
      </c>
    </row>
    <row r="891" spans="1:10" x14ac:dyDescent="0.25">
      <c r="A891">
        <f t="shared" si="130"/>
        <v>41068</v>
      </c>
      <c r="B891">
        <f t="shared" si="131"/>
        <v>2012</v>
      </c>
      <c r="C891">
        <f t="shared" si="132"/>
        <v>6</v>
      </c>
      <c r="D891" t="str">
        <f t="shared" si="133"/>
        <v>June</v>
      </c>
      <c r="E891" t="str">
        <f t="shared" si="134"/>
        <v>Q2</v>
      </c>
      <c r="F891" t="str">
        <f t="shared" si="135"/>
        <v>2012-Jun</v>
      </c>
      <c r="G891">
        <f t="shared" si="136"/>
        <v>5</v>
      </c>
      <c r="H891" t="str">
        <f t="shared" si="137"/>
        <v>Friday</v>
      </c>
      <c r="I891" t="str">
        <f t="shared" si="138"/>
        <v>FM3</v>
      </c>
      <c r="J891" t="str">
        <f t="shared" si="139"/>
        <v>FQ-1</v>
      </c>
    </row>
    <row r="892" spans="1:10" x14ac:dyDescent="0.25">
      <c r="A892">
        <f t="shared" si="130"/>
        <v>41069</v>
      </c>
      <c r="B892">
        <f t="shared" si="131"/>
        <v>2012</v>
      </c>
      <c r="C892">
        <f t="shared" si="132"/>
        <v>6</v>
      </c>
      <c r="D892" t="str">
        <f t="shared" si="133"/>
        <v>June</v>
      </c>
      <c r="E892" t="str">
        <f t="shared" si="134"/>
        <v>Q2</v>
      </c>
      <c r="F892" t="str">
        <f t="shared" si="135"/>
        <v>2012-Jun</v>
      </c>
      <c r="G892">
        <f t="shared" si="136"/>
        <v>6</v>
      </c>
      <c r="H892" t="str">
        <f t="shared" si="137"/>
        <v>Saturday</v>
      </c>
      <c r="I892" t="str">
        <f t="shared" si="138"/>
        <v>FM3</v>
      </c>
      <c r="J892" t="str">
        <f t="shared" si="139"/>
        <v>FQ-1</v>
      </c>
    </row>
    <row r="893" spans="1:10" x14ac:dyDescent="0.25">
      <c r="A893">
        <f t="shared" si="130"/>
        <v>41070</v>
      </c>
      <c r="B893">
        <f t="shared" si="131"/>
        <v>2012</v>
      </c>
      <c r="C893">
        <f t="shared" si="132"/>
        <v>6</v>
      </c>
      <c r="D893" t="str">
        <f t="shared" si="133"/>
        <v>June</v>
      </c>
      <c r="E893" t="str">
        <f t="shared" si="134"/>
        <v>Q2</v>
      </c>
      <c r="F893" t="str">
        <f t="shared" si="135"/>
        <v>2012-Jun</v>
      </c>
      <c r="G893">
        <f t="shared" si="136"/>
        <v>7</v>
      </c>
      <c r="H893" t="str">
        <f t="shared" si="137"/>
        <v>Sunday</v>
      </c>
      <c r="I893" t="str">
        <f t="shared" si="138"/>
        <v>FM3</v>
      </c>
      <c r="J893" t="str">
        <f t="shared" si="139"/>
        <v>FQ-1</v>
      </c>
    </row>
    <row r="894" spans="1:10" x14ac:dyDescent="0.25">
      <c r="A894">
        <f t="shared" si="130"/>
        <v>41071</v>
      </c>
      <c r="B894">
        <f t="shared" si="131"/>
        <v>2012</v>
      </c>
      <c r="C894">
        <f t="shared" si="132"/>
        <v>6</v>
      </c>
      <c r="D894" t="str">
        <f t="shared" si="133"/>
        <v>June</v>
      </c>
      <c r="E894" t="str">
        <f t="shared" si="134"/>
        <v>Q2</v>
      </c>
      <c r="F894" t="str">
        <f t="shared" si="135"/>
        <v>2012-Jun</v>
      </c>
      <c r="G894">
        <f t="shared" si="136"/>
        <v>1</v>
      </c>
      <c r="H894" t="str">
        <f t="shared" si="137"/>
        <v>Monday</v>
      </c>
      <c r="I894" t="str">
        <f t="shared" si="138"/>
        <v>FM3</v>
      </c>
      <c r="J894" t="str">
        <f t="shared" si="139"/>
        <v>FQ-1</v>
      </c>
    </row>
    <row r="895" spans="1:10" x14ac:dyDescent="0.25">
      <c r="A895">
        <f t="shared" si="130"/>
        <v>41072</v>
      </c>
      <c r="B895">
        <f t="shared" si="131"/>
        <v>2012</v>
      </c>
      <c r="C895">
        <f t="shared" si="132"/>
        <v>6</v>
      </c>
      <c r="D895" t="str">
        <f t="shared" si="133"/>
        <v>June</v>
      </c>
      <c r="E895" t="str">
        <f t="shared" si="134"/>
        <v>Q2</v>
      </c>
      <c r="F895" t="str">
        <f t="shared" si="135"/>
        <v>2012-Jun</v>
      </c>
      <c r="G895">
        <f t="shared" si="136"/>
        <v>2</v>
      </c>
      <c r="H895" t="str">
        <f t="shared" si="137"/>
        <v>Tuesday</v>
      </c>
      <c r="I895" t="str">
        <f t="shared" si="138"/>
        <v>FM3</v>
      </c>
      <c r="J895" t="str">
        <f t="shared" si="139"/>
        <v>FQ-1</v>
      </c>
    </row>
    <row r="896" spans="1:10" x14ac:dyDescent="0.25">
      <c r="A896">
        <f t="shared" si="130"/>
        <v>41073</v>
      </c>
      <c r="B896">
        <f t="shared" si="131"/>
        <v>2012</v>
      </c>
      <c r="C896">
        <f t="shared" si="132"/>
        <v>6</v>
      </c>
      <c r="D896" t="str">
        <f t="shared" si="133"/>
        <v>June</v>
      </c>
      <c r="E896" t="str">
        <f t="shared" si="134"/>
        <v>Q2</v>
      </c>
      <c r="F896" t="str">
        <f t="shared" si="135"/>
        <v>2012-Jun</v>
      </c>
      <c r="G896">
        <f t="shared" si="136"/>
        <v>3</v>
      </c>
      <c r="H896" t="str">
        <f t="shared" si="137"/>
        <v>Wednesday</v>
      </c>
      <c r="I896" t="str">
        <f t="shared" si="138"/>
        <v>FM3</v>
      </c>
      <c r="J896" t="str">
        <f t="shared" si="139"/>
        <v>FQ-1</v>
      </c>
    </row>
    <row r="897" spans="1:10" x14ac:dyDescent="0.25">
      <c r="A897">
        <f t="shared" si="130"/>
        <v>41074</v>
      </c>
      <c r="B897">
        <f t="shared" si="131"/>
        <v>2012</v>
      </c>
      <c r="C897">
        <f t="shared" si="132"/>
        <v>6</v>
      </c>
      <c r="D897" t="str">
        <f t="shared" si="133"/>
        <v>June</v>
      </c>
      <c r="E897" t="str">
        <f t="shared" si="134"/>
        <v>Q2</v>
      </c>
      <c r="F897" t="str">
        <f t="shared" si="135"/>
        <v>2012-Jun</v>
      </c>
      <c r="G897">
        <f t="shared" si="136"/>
        <v>4</v>
      </c>
      <c r="H897" t="str">
        <f t="shared" si="137"/>
        <v>Thursday</v>
      </c>
      <c r="I897" t="str">
        <f t="shared" si="138"/>
        <v>FM3</v>
      </c>
      <c r="J897" t="str">
        <f t="shared" si="139"/>
        <v>FQ-1</v>
      </c>
    </row>
    <row r="898" spans="1:10" x14ac:dyDescent="0.25">
      <c r="A898">
        <f t="shared" si="130"/>
        <v>41075</v>
      </c>
      <c r="B898">
        <f t="shared" si="131"/>
        <v>2012</v>
      </c>
      <c r="C898">
        <f t="shared" si="132"/>
        <v>6</v>
      </c>
      <c r="D898" t="str">
        <f t="shared" si="133"/>
        <v>June</v>
      </c>
      <c r="E898" t="str">
        <f t="shared" si="134"/>
        <v>Q2</v>
      </c>
      <c r="F898" t="str">
        <f t="shared" si="135"/>
        <v>2012-Jun</v>
      </c>
      <c r="G898">
        <f t="shared" si="136"/>
        <v>5</v>
      </c>
      <c r="H898" t="str">
        <f t="shared" si="137"/>
        <v>Friday</v>
      </c>
      <c r="I898" t="str">
        <f t="shared" si="138"/>
        <v>FM3</v>
      </c>
      <c r="J898" t="str">
        <f t="shared" si="139"/>
        <v>FQ-1</v>
      </c>
    </row>
    <row r="899" spans="1:10" x14ac:dyDescent="0.25">
      <c r="A899">
        <f t="shared" ref="A899:A962" si="140">IF($O$1+ROW(A898)-1&lt;=$O$3,$O$1+ROW(A898)-1,"")</f>
        <v>41076</v>
      </c>
      <c r="B899">
        <f t="shared" ref="B899:B962" si="141">YEAR(A899)</f>
        <v>2012</v>
      </c>
      <c r="C899">
        <f t="shared" ref="C899:C962" si="142">MONTH(A899)</f>
        <v>6</v>
      </c>
      <c r="D899" t="str">
        <f t="shared" ref="D899:D962" si="143">TEXT(A899,"mmmm")</f>
        <v>June</v>
      </c>
      <c r="E899" t="str">
        <f t="shared" ref="E899:E962" si="144">"Q"&amp;ROUNDUP(MONTH(A899)/3,0)</f>
        <v>Q2</v>
      </c>
      <c r="F899" t="str">
        <f t="shared" ref="F899:F962" si="145">TEXT(A899,"yyyy-mmm")</f>
        <v>2012-Jun</v>
      </c>
      <c r="G899">
        <f t="shared" ref="G899:G962" si="146">WEEKDAY(A899,2)</f>
        <v>6</v>
      </c>
      <c r="H899" t="str">
        <f t="shared" ref="H899:H962" si="147">TEXT(A899,"dddd")</f>
        <v>Saturday</v>
      </c>
      <c r="I899" t="str">
        <f t="shared" ref="I899:I962" si="148">"FM"&amp;MOD(MONTH(A899)-4,12)+1</f>
        <v>FM3</v>
      </c>
      <c r="J899" t="str">
        <f t="shared" ref="J899:J962" si="149">"FQ-" &amp; INT((MOD(MONTH(A899)-4,12)/3)+1)</f>
        <v>FQ-1</v>
      </c>
    </row>
    <row r="900" spans="1:10" x14ac:dyDescent="0.25">
      <c r="A900">
        <f t="shared" si="140"/>
        <v>41077</v>
      </c>
      <c r="B900">
        <f t="shared" si="141"/>
        <v>2012</v>
      </c>
      <c r="C900">
        <f t="shared" si="142"/>
        <v>6</v>
      </c>
      <c r="D900" t="str">
        <f t="shared" si="143"/>
        <v>June</v>
      </c>
      <c r="E900" t="str">
        <f t="shared" si="144"/>
        <v>Q2</v>
      </c>
      <c r="F900" t="str">
        <f t="shared" si="145"/>
        <v>2012-Jun</v>
      </c>
      <c r="G900">
        <f t="shared" si="146"/>
        <v>7</v>
      </c>
      <c r="H900" t="str">
        <f t="shared" si="147"/>
        <v>Sunday</v>
      </c>
      <c r="I900" t="str">
        <f t="shared" si="148"/>
        <v>FM3</v>
      </c>
      <c r="J900" t="str">
        <f t="shared" si="149"/>
        <v>FQ-1</v>
      </c>
    </row>
    <row r="901" spans="1:10" x14ac:dyDescent="0.25">
      <c r="A901">
        <f t="shared" si="140"/>
        <v>41078</v>
      </c>
      <c r="B901">
        <f t="shared" si="141"/>
        <v>2012</v>
      </c>
      <c r="C901">
        <f t="shared" si="142"/>
        <v>6</v>
      </c>
      <c r="D901" t="str">
        <f t="shared" si="143"/>
        <v>June</v>
      </c>
      <c r="E901" t="str">
        <f t="shared" si="144"/>
        <v>Q2</v>
      </c>
      <c r="F901" t="str">
        <f t="shared" si="145"/>
        <v>2012-Jun</v>
      </c>
      <c r="G901">
        <f t="shared" si="146"/>
        <v>1</v>
      </c>
      <c r="H901" t="str">
        <f t="shared" si="147"/>
        <v>Monday</v>
      </c>
      <c r="I901" t="str">
        <f t="shared" si="148"/>
        <v>FM3</v>
      </c>
      <c r="J901" t="str">
        <f t="shared" si="149"/>
        <v>FQ-1</v>
      </c>
    </row>
    <row r="902" spans="1:10" x14ac:dyDescent="0.25">
      <c r="A902">
        <f t="shared" si="140"/>
        <v>41079</v>
      </c>
      <c r="B902">
        <f t="shared" si="141"/>
        <v>2012</v>
      </c>
      <c r="C902">
        <f t="shared" si="142"/>
        <v>6</v>
      </c>
      <c r="D902" t="str">
        <f t="shared" si="143"/>
        <v>June</v>
      </c>
      <c r="E902" t="str">
        <f t="shared" si="144"/>
        <v>Q2</v>
      </c>
      <c r="F902" t="str">
        <f t="shared" si="145"/>
        <v>2012-Jun</v>
      </c>
      <c r="G902">
        <f t="shared" si="146"/>
        <v>2</v>
      </c>
      <c r="H902" t="str">
        <f t="shared" si="147"/>
        <v>Tuesday</v>
      </c>
      <c r="I902" t="str">
        <f t="shared" si="148"/>
        <v>FM3</v>
      </c>
      <c r="J902" t="str">
        <f t="shared" si="149"/>
        <v>FQ-1</v>
      </c>
    </row>
    <row r="903" spans="1:10" x14ac:dyDescent="0.25">
      <c r="A903">
        <f t="shared" si="140"/>
        <v>41080</v>
      </c>
      <c r="B903">
        <f t="shared" si="141"/>
        <v>2012</v>
      </c>
      <c r="C903">
        <f t="shared" si="142"/>
        <v>6</v>
      </c>
      <c r="D903" t="str">
        <f t="shared" si="143"/>
        <v>June</v>
      </c>
      <c r="E903" t="str">
        <f t="shared" si="144"/>
        <v>Q2</v>
      </c>
      <c r="F903" t="str">
        <f t="shared" si="145"/>
        <v>2012-Jun</v>
      </c>
      <c r="G903">
        <f t="shared" si="146"/>
        <v>3</v>
      </c>
      <c r="H903" t="str">
        <f t="shared" si="147"/>
        <v>Wednesday</v>
      </c>
      <c r="I903" t="str">
        <f t="shared" si="148"/>
        <v>FM3</v>
      </c>
      <c r="J903" t="str">
        <f t="shared" si="149"/>
        <v>FQ-1</v>
      </c>
    </row>
    <row r="904" spans="1:10" x14ac:dyDescent="0.25">
      <c r="A904">
        <f t="shared" si="140"/>
        <v>41081</v>
      </c>
      <c r="B904">
        <f t="shared" si="141"/>
        <v>2012</v>
      </c>
      <c r="C904">
        <f t="shared" si="142"/>
        <v>6</v>
      </c>
      <c r="D904" t="str">
        <f t="shared" si="143"/>
        <v>June</v>
      </c>
      <c r="E904" t="str">
        <f t="shared" si="144"/>
        <v>Q2</v>
      </c>
      <c r="F904" t="str">
        <f t="shared" si="145"/>
        <v>2012-Jun</v>
      </c>
      <c r="G904">
        <f t="shared" si="146"/>
        <v>4</v>
      </c>
      <c r="H904" t="str">
        <f t="shared" si="147"/>
        <v>Thursday</v>
      </c>
      <c r="I904" t="str">
        <f t="shared" si="148"/>
        <v>FM3</v>
      </c>
      <c r="J904" t="str">
        <f t="shared" si="149"/>
        <v>FQ-1</v>
      </c>
    </row>
    <row r="905" spans="1:10" x14ac:dyDescent="0.25">
      <c r="A905">
        <f t="shared" si="140"/>
        <v>41082</v>
      </c>
      <c r="B905">
        <f t="shared" si="141"/>
        <v>2012</v>
      </c>
      <c r="C905">
        <f t="shared" si="142"/>
        <v>6</v>
      </c>
      <c r="D905" t="str">
        <f t="shared" si="143"/>
        <v>June</v>
      </c>
      <c r="E905" t="str">
        <f t="shared" si="144"/>
        <v>Q2</v>
      </c>
      <c r="F905" t="str">
        <f t="shared" si="145"/>
        <v>2012-Jun</v>
      </c>
      <c r="G905">
        <f t="shared" si="146"/>
        <v>5</v>
      </c>
      <c r="H905" t="str">
        <f t="shared" si="147"/>
        <v>Friday</v>
      </c>
      <c r="I905" t="str">
        <f t="shared" si="148"/>
        <v>FM3</v>
      </c>
      <c r="J905" t="str">
        <f t="shared" si="149"/>
        <v>FQ-1</v>
      </c>
    </row>
    <row r="906" spans="1:10" x14ac:dyDescent="0.25">
      <c r="A906">
        <f t="shared" si="140"/>
        <v>41083</v>
      </c>
      <c r="B906">
        <f t="shared" si="141"/>
        <v>2012</v>
      </c>
      <c r="C906">
        <f t="shared" si="142"/>
        <v>6</v>
      </c>
      <c r="D906" t="str">
        <f t="shared" si="143"/>
        <v>June</v>
      </c>
      <c r="E906" t="str">
        <f t="shared" si="144"/>
        <v>Q2</v>
      </c>
      <c r="F906" t="str">
        <f t="shared" si="145"/>
        <v>2012-Jun</v>
      </c>
      <c r="G906">
        <f t="shared" si="146"/>
        <v>6</v>
      </c>
      <c r="H906" t="str">
        <f t="shared" si="147"/>
        <v>Saturday</v>
      </c>
      <c r="I906" t="str">
        <f t="shared" si="148"/>
        <v>FM3</v>
      </c>
      <c r="J906" t="str">
        <f t="shared" si="149"/>
        <v>FQ-1</v>
      </c>
    </row>
    <row r="907" spans="1:10" x14ac:dyDescent="0.25">
      <c r="A907">
        <f t="shared" si="140"/>
        <v>41084</v>
      </c>
      <c r="B907">
        <f t="shared" si="141"/>
        <v>2012</v>
      </c>
      <c r="C907">
        <f t="shared" si="142"/>
        <v>6</v>
      </c>
      <c r="D907" t="str">
        <f t="shared" si="143"/>
        <v>June</v>
      </c>
      <c r="E907" t="str">
        <f t="shared" si="144"/>
        <v>Q2</v>
      </c>
      <c r="F907" t="str">
        <f t="shared" si="145"/>
        <v>2012-Jun</v>
      </c>
      <c r="G907">
        <f t="shared" si="146"/>
        <v>7</v>
      </c>
      <c r="H907" t="str">
        <f t="shared" si="147"/>
        <v>Sunday</v>
      </c>
      <c r="I907" t="str">
        <f t="shared" si="148"/>
        <v>FM3</v>
      </c>
      <c r="J907" t="str">
        <f t="shared" si="149"/>
        <v>FQ-1</v>
      </c>
    </row>
    <row r="908" spans="1:10" x14ac:dyDescent="0.25">
      <c r="A908">
        <f t="shared" si="140"/>
        <v>41085</v>
      </c>
      <c r="B908">
        <f t="shared" si="141"/>
        <v>2012</v>
      </c>
      <c r="C908">
        <f t="shared" si="142"/>
        <v>6</v>
      </c>
      <c r="D908" t="str">
        <f t="shared" si="143"/>
        <v>June</v>
      </c>
      <c r="E908" t="str">
        <f t="shared" si="144"/>
        <v>Q2</v>
      </c>
      <c r="F908" t="str">
        <f t="shared" si="145"/>
        <v>2012-Jun</v>
      </c>
      <c r="G908">
        <f t="shared" si="146"/>
        <v>1</v>
      </c>
      <c r="H908" t="str">
        <f t="shared" si="147"/>
        <v>Monday</v>
      </c>
      <c r="I908" t="str">
        <f t="shared" si="148"/>
        <v>FM3</v>
      </c>
      <c r="J908" t="str">
        <f t="shared" si="149"/>
        <v>FQ-1</v>
      </c>
    </row>
    <row r="909" spans="1:10" x14ac:dyDescent="0.25">
      <c r="A909">
        <f t="shared" si="140"/>
        <v>41086</v>
      </c>
      <c r="B909">
        <f t="shared" si="141"/>
        <v>2012</v>
      </c>
      <c r="C909">
        <f t="shared" si="142"/>
        <v>6</v>
      </c>
      <c r="D909" t="str">
        <f t="shared" si="143"/>
        <v>June</v>
      </c>
      <c r="E909" t="str">
        <f t="shared" si="144"/>
        <v>Q2</v>
      </c>
      <c r="F909" t="str">
        <f t="shared" si="145"/>
        <v>2012-Jun</v>
      </c>
      <c r="G909">
        <f t="shared" si="146"/>
        <v>2</v>
      </c>
      <c r="H909" t="str">
        <f t="shared" si="147"/>
        <v>Tuesday</v>
      </c>
      <c r="I909" t="str">
        <f t="shared" si="148"/>
        <v>FM3</v>
      </c>
      <c r="J909" t="str">
        <f t="shared" si="149"/>
        <v>FQ-1</v>
      </c>
    </row>
    <row r="910" spans="1:10" x14ac:dyDescent="0.25">
      <c r="A910">
        <f t="shared" si="140"/>
        <v>41087</v>
      </c>
      <c r="B910">
        <f t="shared" si="141"/>
        <v>2012</v>
      </c>
      <c r="C910">
        <f t="shared" si="142"/>
        <v>6</v>
      </c>
      <c r="D910" t="str">
        <f t="shared" si="143"/>
        <v>June</v>
      </c>
      <c r="E910" t="str">
        <f t="shared" si="144"/>
        <v>Q2</v>
      </c>
      <c r="F910" t="str">
        <f t="shared" si="145"/>
        <v>2012-Jun</v>
      </c>
      <c r="G910">
        <f t="shared" si="146"/>
        <v>3</v>
      </c>
      <c r="H910" t="str">
        <f t="shared" si="147"/>
        <v>Wednesday</v>
      </c>
      <c r="I910" t="str">
        <f t="shared" si="148"/>
        <v>FM3</v>
      </c>
      <c r="J910" t="str">
        <f t="shared" si="149"/>
        <v>FQ-1</v>
      </c>
    </row>
    <row r="911" spans="1:10" x14ac:dyDescent="0.25">
      <c r="A911">
        <f t="shared" si="140"/>
        <v>41088</v>
      </c>
      <c r="B911">
        <f t="shared" si="141"/>
        <v>2012</v>
      </c>
      <c r="C911">
        <f t="shared" si="142"/>
        <v>6</v>
      </c>
      <c r="D911" t="str">
        <f t="shared" si="143"/>
        <v>June</v>
      </c>
      <c r="E911" t="str">
        <f t="shared" si="144"/>
        <v>Q2</v>
      </c>
      <c r="F911" t="str">
        <f t="shared" si="145"/>
        <v>2012-Jun</v>
      </c>
      <c r="G911">
        <f t="shared" si="146"/>
        <v>4</v>
      </c>
      <c r="H911" t="str">
        <f t="shared" si="147"/>
        <v>Thursday</v>
      </c>
      <c r="I911" t="str">
        <f t="shared" si="148"/>
        <v>FM3</v>
      </c>
      <c r="J911" t="str">
        <f t="shared" si="149"/>
        <v>FQ-1</v>
      </c>
    </row>
    <row r="912" spans="1:10" x14ac:dyDescent="0.25">
      <c r="A912">
        <f t="shared" si="140"/>
        <v>41089</v>
      </c>
      <c r="B912">
        <f t="shared" si="141"/>
        <v>2012</v>
      </c>
      <c r="C912">
        <f t="shared" si="142"/>
        <v>6</v>
      </c>
      <c r="D912" t="str">
        <f t="shared" si="143"/>
        <v>June</v>
      </c>
      <c r="E912" t="str">
        <f t="shared" si="144"/>
        <v>Q2</v>
      </c>
      <c r="F912" t="str">
        <f t="shared" si="145"/>
        <v>2012-Jun</v>
      </c>
      <c r="G912">
        <f t="shared" si="146"/>
        <v>5</v>
      </c>
      <c r="H912" t="str">
        <f t="shared" si="147"/>
        <v>Friday</v>
      </c>
      <c r="I912" t="str">
        <f t="shared" si="148"/>
        <v>FM3</v>
      </c>
      <c r="J912" t="str">
        <f t="shared" si="149"/>
        <v>FQ-1</v>
      </c>
    </row>
    <row r="913" spans="1:10" x14ac:dyDescent="0.25">
      <c r="A913">
        <f t="shared" si="140"/>
        <v>41090</v>
      </c>
      <c r="B913">
        <f t="shared" si="141"/>
        <v>2012</v>
      </c>
      <c r="C913">
        <f t="shared" si="142"/>
        <v>6</v>
      </c>
      <c r="D913" t="str">
        <f t="shared" si="143"/>
        <v>June</v>
      </c>
      <c r="E913" t="str">
        <f t="shared" si="144"/>
        <v>Q2</v>
      </c>
      <c r="F913" t="str">
        <f t="shared" si="145"/>
        <v>2012-Jun</v>
      </c>
      <c r="G913">
        <f t="shared" si="146"/>
        <v>6</v>
      </c>
      <c r="H913" t="str">
        <f t="shared" si="147"/>
        <v>Saturday</v>
      </c>
      <c r="I913" t="str">
        <f t="shared" si="148"/>
        <v>FM3</v>
      </c>
      <c r="J913" t="str">
        <f t="shared" si="149"/>
        <v>FQ-1</v>
      </c>
    </row>
    <row r="914" spans="1:10" x14ac:dyDescent="0.25">
      <c r="A914">
        <f t="shared" si="140"/>
        <v>41091</v>
      </c>
      <c r="B914">
        <f t="shared" si="141"/>
        <v>2012</v>
      </c>
      <c r="C914">
        <f t="shared" si="142"/>
        <v>7</v>
      </c>
      <c r="D914" t="str">
        <f t="shared" si="143"/>
        <v>July</v>
      </c>
      <c r="E914" t="str">
        <f t="shared" si="144"/>
        <v>Q3</v>
      </c>
      <c r="F914" t="str">
        <f t="shared" si="145"/>
        <v>2012-Jul</v>
      </c>
      <c r="G914">
        <f t="shared" si="146"/>
        <v>7</v>
      </c>
      <c r="H914" t="str">
        <f t="shared" si="147"/>
        <v>Sunday</v>
      </c>
      <c r="I914" t="str">
        <f t="shared" si="148"/>
        <v>FM4</v>
      </c>
      <c r="J914" t="str">
        <f t="shared" si="149"/>
        <v>FQ-2</v>
      </c>
    </row>
    <row r="915" spans="1:10" x14ac:dyDescent="0.25">
      <c r="A915">
        <f t="shared" si="140"/>
        <v>41092</v>
      </c>
      <c r="B915">
        <f t="shared" si="141"/>
        <v>2012</v>
      </c>
      <c r="C915">
        <f t="shared" si="142"/>
        <v>7</v>
      </c>
      <c r="D915" t="str">
        <f t="shared" si="143"/>
        <v>July</v>
      </c>
      <c r="E915" t="str">
        <f t="shared" si="144"/>
        <v>Q3</v>
      </c>
      <c r="F915" t="str">
        <f t="shared" si="145"/>
        <v>2012-Jul</v>
      </c>
      <c r="G915">
        <f t="shared" si="146"/>
        <v>1</v>
      </c>
      <c r="H915" t="str">
        <f t="shared" si="147"/>
        <v>Monday</v>
      </c>
      <c r="I915" t="str">
        <f t="shared" si="148"/>
        <v>FM4</v>
      </c>
      <c r="J915" t="str">
        <f t="shared" si="149"/>
        <v>FQ-2</v>
      </c>
    </row>
    <row r="916" spans="1:10" x14ac:dyDescent="0.25">
      <c r="A916">
        <f t="shared" si="140"/>
        <v>41093</v>
      </c>
      <c r="B916">
        <f t="shared" si="141"/>
        <v>2012</v>
      </c>
      <c r="C916">
        <f t="shared" si="142"/>
        <v>7</v>
      </c>
      <c r="D916" t="str">
        <f t="shared" si="143"/>
        <v>July</v>
      </c>
      <c r="E916" t="str">
        <f t="shared" si="144"/>
        <v>Q3</v>
      </c>
      <c r="F916" t="str">
        <f t="shared" si="145"/>
        <v>2012-Jul</v>
      </c>
      <c r="G916">
        <f t="shared" si="146"/>
        <v>2</v>
      </c>
      <c r="H916" t="str">
        <f t="shared" si="147"/>
        <v>Tuesday</v>
      </c>
      <c r="I916" t="str">
        <f t="shared" si="148"/>
        <v>FM4</v>
      </c>
      <c r="J916" t="str">
        <f t="shared" si="149"/>
        <v>FQ-2</v>
      </c>
    </row>
    <row r="917" spans="1:10" x14ac:dyDescent="0.25">
      <c r="A917">
        <f t="shared" si="140"/>
        <v>41094</v>
      </c>
      <c r="B917">
        <f t="shared" si="141"/>
        <v>2012</v>
      </c>
      <c r="C917">
        <f t="shared" si="142"/>
        <v>7</v>
      </c>
      <c r="D917" t="str">
        <f t="shared" si="143"/>
        <v>July</v>
      </c>
      <c r="E917" t="str">
        <f t="shared" si="144"/>
        <v>Q3</v>
      </c>
      <c r="F917" t="str">
        <f t="shared" si="145"/>
        <v>2012-Jul</v>
      </c>
      <c r="G917">
        <f t="shared" si="146"/>
        <v>3</v>
      </c>
      <c r="H917" t="str">
        <f t="shared" si="147"/>
        <v>Wednesday</v>
      </c>
      <c r="I917" t="str">
        <f t="shared" si="148"/>
        <v>FM4</v>
      </c>
      <c r="J917" t="str">
        <f t="shared" si="149"/>
        <v>FQ-2</v>
      </c>
    </row>
    <row r="918" spans="1:10" x14ac:dyDescent="0.25">
      <c r="A918">
        <f t="shared" si="140"/>
        <v>41095</v>
      </c>
      <c r="B918">
        <f t="shared" si="141"/>
        <v>2012</v>
      </c>
      <c r="C918">
        <f t="shared" si="142"/>
        <v>7</v>
      </c>
      <c r="D918" t="str">
        <f t="shared" si="143"/>
        <v>July</v>
      </c>
      <c r="E918" t="str">
        <f t="shared" si="144"/>
        <v>Q3</v>
      </c>
      <c r="F918" t="str">
        <f t="shared" si="145"/>
        <v>2012-Jul</v>
      </c>
      <c r="G918">
        <f t="shared" si="146"/>
        <v>4</v>
      </c>
      <c r="H918" t="str">
        <f t="shared" si="147"/>
        <v>Thursday</v>
      </c>
      <c r="I918" t="str">
        <f t="shared" si="148"/>
        <v>FM4</v>
      </c>
      <c r="J918" t="str">
        <f t="shared" si="149"/>
        <v>FQ-2</v>
      </c>
    </row>
    <row r="919" spans="1:10" x14ac:dyDescent="0.25">
      <c r="A919">
        <f t="shared" si="140"/>
        <v>41096</v>
      </c>
      <c r="B919">
        <f t="shared" si="141"/>
        <v>2012</v>
      </c>
      <c r="C919">
        <f t="shared" si="142"/>
        <v>7</v>
      </c>
      <c r="D919" t="str">
        <f t="shared" si="143"/>
        <v>July</v>
      </c>
      <c r="E919" t="str">
        <f t="shared" si="144"/>
        <v>Q3</v>
      </c>
      <c r="F919" t="str">
        <f t="shared" si="145"/>
        <v>2012-Jul</v>
      </c>
      <c r="G919">
        <f t="shared" si="146"/>
        <v>5</v>
      </c>
      <c r="H919" t="str">
        <f t="shared" si="147"/>
        <v>Friday</v>
      </c>
      <c r="I919" t="str">
        <f t="shared" si="148"/>
        <v>FM4</v>
      </c>
      <c r="J919" t="str">
        <f t="shared" si="149"/>
        <v>FQ-2</v>
      </c>
    </row>
    <row r="920" spans="1:10" x14ac:dyDescent="0.25">
      <c r="A920">
        <f t="shared" si="140"/>
        <v>41097</v>
      </c>
      <c r="B920">
        <f t="shared" si="141"/>
        <v>2012</v>
      </c>
      <c r="C920">
        <f t="shared" si="142"/>
        <v>7</v>
      </c>
      <c r="D920" t="str">
        <f t="shared" si="143"/>
        <v>July</v>
      </c>
      <c r="E920" t="str">
        <f t="shared" si="144"/>
        <v>Q3</v>
      </c>
      <c r="F920" t="str">
        <f t="shared" si="145"/>
        <v>2012-Jul</v>
      </c>
      <c r="G920">
        <f t="shared" si="146"/>
        <v>6</v>
      </c>
      <c r="H920" t="str">
        <f t="shared" si="147"/>
        <v>Saturday</v>
      </c>
      <c r="I920" t="str">
        <f t="shared" si="148"/>
        <v>FM4</v>
      </c>
      <c r="J920" t="str">
        <f t="shared" si="149"/>
        <v>FQ-2</v>
      </c>
    </row>
    <row r="921" spans="1:10" x14ac:dyDescent="0.25">
      <c r="A921">
        <f t="shared" si="140"/>
        <v>41098</v>
      </c>
      <c r="B921">
        <f t="shared" si="141"/>
        <v>2012</v>
      </c>
      <c r="C921">
        <f t="shared" si="142"/>
        <v>7</v>
      </c>
      <c r="D921" t="str">
        <f t="shared" si="143"/>
        <v>July</v>
      </c>
      <c r="E921" t="str">
        <f t="shared" si="144"/>
        <v>Q3</v>
      </c>
      <c r="F921" t="str">
        <f t="shared" si="145"/>
        <v>2012-Jul</v>
      </c>
      <c r="G921">
        <f t="shared" si="146"/>
        <v>7</v>
      </c>
      <c r="H921" t="str">
        <f t="shared" si="147"/>
        <v>Sunday</v>
      </c>
      <c r="I921" t="str">
        <f t="shared" si="148"/>
        <v>FM4</v>
      </c>
      <c r="J921" t="str">
        <f t="shared" si="149"/>
        <v>FQ-2</v>
      </c>
    </row>
    <row r="922" spans="1:10" x14ac:dyDescent="0.25">
      <c r="A922">
        <f t="shared" si="140"/>
        <v>41099</v>
      </c>
      <c r="B922">
        <f t="shared" si="141"/>
        <v>2012</v>
      </c>
      <c r="C922">
        <f t="shared" si="142"/>
        <v>7</v>
      </c>
      <c r="D922" t="str">
        <f t="shared" si="143"/>
        <v>July</v>
      </c>
      <c r="E922" t="str">
        <f t="shared" si="144"/>
        <v>Q3</v>
      </c>
      <c r="F922" t="str">
        <f t="shared" si="145"/>
        <v>2012-Jul</v>
      </c>
      <c r="G922">
        <f t="shared" si="146"/>
        <v>1</v>
      </c>
      <c r="H922" t="str">
        <f t="shared" si="147"/>
        <v>Monday</v>
      </c>
      <c r="I922" t="str">
        <f t="shared" si="148"/>
        <v>FM4</v>
      </c>
      <c r="J922" t="str">
        <f t="shared" si="149"/>
        <v>FQ-2</v>
      </c>
    </row>
    <row r="923" spans="1:10" x14ac:dyDescent="0.25">
      <c r="A923">
        <f t="shared" si="140"/>
        <v>41100</v>
      </c>
      <c r="B923">
        <f t="shared" si="141"/>
        <v>2012</v>
      </c>
      <c r="C923">
        <f t="shared" si="142"/>
        <v>7</v>
      </c>
      <c r="D923" t="str">
        <f t="shared" si="143"/>
        <v>July</v>
      </c>
      <c r="E923" t="str">
        <f t="shared" si="144"/>
        <v>Q3</v>
      </c>
      <c r="F923" t="str">
        <f t="shared" si="145"/>
        <v>2012-Jul</v>
      </c>
      <c r="G923">
        <f t="shared" si="146"/>
        <v>2</v>
      </c>
      <c r="H923" t="str">
        <f t="shared" si="147"/>
        <v>Tuesday</v>
      </c>
      <c r="I923" t="str">
        <f t="shared" si="148"/>
        <v>FM4</v>
      </c>
      <c r="J923" t="str">
        <f t="shared" si="149"/>
        <v>FQ-2</v>
      </c>
    </row>
    <row r="924" spans="1:10" x14ac:dyDescent="0.25">
      <c r="A924">
        <f t="shared" si="140"/>
        <v>41101</v>
      </c>
      <c r="B924">
        <f t="shared" si="141"/>
        <v>2012</v>
      </c>
      <c r="C924">
        <f t="shared" si="142"/>
        <v>7</v>
      </c>
      <c r="D924" t="str">
        <f t="shared" si="143"/>
        <v>July</v>
      </c>
      <c r="E924" t="str">
        <f t="shared" si="144"/>
        <v>Q3</v>
      </c>
      <c r="F924" t="str">
        <f t="shared" si="145"/>
        <v>2012-Jul</v>
      </c>
      <c r="G924">
        <f t="shared" si="146"/>
        <v>3</v>
      </c>
      <c r="H924" t="str">
        <f t="shared" si="147"/>
        <v>Wednesday</v>
      </c>
      <c r="I924" t="str">
        <f t="shared" si="148"/>
        <v>FM4</v>
      </c>
      <c r="J924" t="str">
        <f t="shared" si="149"/>
        <v>FQ-2</v>
      </c>
    </row>
    <row r="925" spans="1:10" x14ac:dyDescent="0.25">
      <c r="A925">
        <f t="shared" si="140"/>
        <v>41102</v>
      </c>
      <c r="B925">
        <f t="shared" si="141"/>
        <v>2012</v>
      </c>
      <c r="C925">
        <f t="shared" si="142"/>
        <v>7</v>
      </c>
      <c r="D925" t="str">
        <f t="shared" si="143"/>
        <v>July</v>
      </c>
      <c r="E925" t="str">
        <f t="shared" si="144"/>
        <v>Q3</v>
      </c>
      <c r="F925" t="str">
        <f t="shared" si="145"/>
        <v>2012-Jul</v>
      </c>
      <c r="G925">
        <f t="shared" si="146"/>
        <v>4</v>
      </c>
      <c r="H925" t="str">
        <f t="shared" si="147"/>
        <v>Thursday</v>
      </c>
      <c r="I925" t="str">
        <f t="shared" si="148"/>
        <v>FM4</v>
      </c>
      <c r="J925" t="str">
        <f t="shared" si="149"/>
        <v>FQ-2</v>
      </c>
    </row>
    <row r="926" spans="1:10" x14ac:dyDescent="0.25">
      <c r="A926">
        <f t="shared" si="140"/>
        <v>41103</v>
      </c>
      <c r="B926">
        <f t="shared" si="141"/>
        <v>2012</v>
      </c>
      <c r="C926">
        <f t="shared" si="142"/>
        <v>7</v>
      </c>
      <c r="D926" t="str">
        <f t="shared" si="143"/>
        <v>July</v>
      </c>
      <c r="E926" t="str">
        <f t="shared" si="144"/>
        <v>Q3</v>
      </c>
      <c r="F926" t="str">
        <f t="shared" si="145"/>
        <v>2012-Jul</v>
      </c>
      <c r="G926">
        <f t="shared" si="146"/>
        <v>5</v>
      </c>
      <c r="H926" t="str">
        <f t="shared" si="147"/>
        <v>Friday</v>
      </c>
      <c r="I926" t="str">
        <f t="shared" si="148"/>
        <v>FM4</v>
      </c>
      <c r="J926" t="str">
        <f t="shared" si="149"/>
        <v>FQ-2</v>
      </c>
    </row>
    <row r="927" spans="1:10" x14ac:dyDescent="0.25">
      <c r="A927">
        <f t="shared" si="140"/>
        <v>41104</v>
      </c>
      <c r="B927">
        <f t="shared" si="141"/>
        <v>2012</v>
      </c>
      <c r="C927">
        <f t="shared" si="142"/>
        <v>7</v>
      </c>
      <c r="D927" t="str">
        <f t="shared" si="143"/>
        <v>July</v>
      </c>
      <c r="E927" t="str">
        <f t="shared" si="144"/>
        <v>Q3</v>
      </c>
      <c r="F927" t="str">
        <f t="shared" si="145"/>
        <v>2012-Jul</v>
      </c>
      <c r="G927">
        <f t="shared" si="146"/>
        <v>6</v>
      </c>
      <c r="H927" t="str">
        <f t="shared" si="147"/>
        <v>Saturday</v>
      </c>
      <c r="I927" t="str">
        <f t="shared" si="148"/>
        <v>FM4</v>
      </c>
      <c r="J927" t="str">
        <f t="shared" si="149"/>
        <v>FQ-2</v>
      </c>
    </row>
    <row r="928" spans="1:10" x14ac:dyDescent="0.25">
      <c r="A928">
        <f t="shared" si="140"/>
        <v>41105</v>
      </c>
      <c r="B928">
        <f t="shared" si="141"/>
        <v>2012</v>
      </c>
      <c r="C928">
        <f t="shared" si="142"/>
        <v>7</v>
      </c>
      <c r="D928" t="str">
        <f t="shared" si="143"/>
        <v>July</v>
      </c>
      <c r="E928" t="str">
        <f t="shared" si="144"/>
        <v>Q3</v>
      </c>
      <c r="F928" t="str">
        <f t="shared" si="145"/>
        <v>2012-Jul</v>
      </c>
      <c r="G928">
        <f t="shared" si="146"/>
        <v>7</v>
      </c>
      <c r="H928" t="str">
        <f t="shared" si="147"/>
        <v>Sunday</v>
      </c>
      <c r="I928" t="str">
        <f t="shared" si="148"/>
        <v>FM4</v>
      </c>
      <c r="J928" t="str">
        <f t="shared" si="149"/>
        <v>FQ-2</v>
      </c>
    </row>
    <row r="929" spans="1:10" x14ac:dyDescent="0.25">
      <c r="A929">
        <f t="shared" si="140"/>
        <v>41106</v>
      </c>
      <c r="B929">
        <f t="shared" si="141"/>
        <v>2012</v>
      </c>
      <c r="C929">
        <f t="shared" si="142"/>
        <v>7</v>
      </c>
      <c r="D929" t="str">
        <f t="shared" si="143"/>
        <v>July</v>
      </c>
      <c r="E929" t="str">
        <f t="shared" si="144"/>
        <v>Q3</v>
      </c>
      <c r="F929" t="str">
        <f t="shared" si="145"/>
        <v>2012-Jul</v>
      </c>
      <c r="G929">
        <f t="shared" si="146"/>
        <v>1</v>
      </c>
      <c r="H929" t="str">
        <f t="shared" si="147"/>
        <v>Monday</v>
      </c>
      <c r="I929" t="str">
        <f t="shared" si="148"/>
        <v>FM4</v>
      </c>
      <c r="J929" t="str">
        <f t="shared" si="149"/>
        <v>FQ-2</v>
      </c>
    </row>
    <row r="930" spans="1:10" x14ac:dyDescent="0.25">
      <c r="A930">
        <f t="shared" si="140"/>
        <v>41107</v>
      </c>
      <c r="B930">
        <f t="shared" si="141"/>
        <v>2012</v>
      </c>
      <c r="C930">
        <f t="shared" si="142"/>
        <v>7</v>
      </c>
      <c r="D930" t="str">
        <f t="shared" si="143"/>
        <v>July</v>
      </c>
      <c r="E930" t="str">
        <f t="shared" si="144"/>
        <v>Q3</v>
      </c>
      <c r="F930" t="str">
        <f t="shared" si="145"/>
        <v>2012-Jul</v>
      </c>
      <c r="G930">
        <f t="shared" si="146"/>
        <v>2</v>
      </c>
      <c r="H930" t="str">
        <f t="shared" si="147"/>
        <v>Tuesday</v>
      </c>
      <c r="I930" t="str">
        <f t="shared" si="148"/>
        <v>FM4</v>
      </c>
      <c r="J930" t="str">
        <f t="shared" si="149"/>
        <v>FQ-2</v>
      </c>
    </row>
    <row r="931" spans="1:10" x14ac:dyDescent="0.25">
      <c r="A931">
        <f t="shared" si="140"/>
        <v>41108</v>
      </c>
      <c r="B931">
        <f t="shared" si="141"/>
        <v>2012</v>
      </c>
      <c r="C931">
        <f t="shared" si="142"/>
        <v>7</v>
      </c>
      <c r="D931" t="str">
        <f t="shared" si="143"/>
        <v>July</v>
      </c>
      <c r="E931" t="str">
        <f t="shared" si="144"/>
        <v>Q3</v>
      </c>
      <c r="F931" t="str">
        <f t="shared" si="145"/>
        <v>2012-Jul</v>
      </c>
      <c r="G931">
        <f t="shared" si="146"/>
        <v>3</v>
      </c>
      <c r="H931" t="str">
        <f t="shared" si="147"/>
        <v>Wednesday</v>
      </c>
      <c r="I931" t="str">
        <f t="shared" si="148"/>
        <v>FM4</v>
      </c>
      <c r="J931" t="str">
        <f t="shared" si="149"/>
        <v>FQ-2</v>
      </c>
    </row>
    <row r="932" spans="1:10" x14ac:dyDescent="0.25">
      <c r="A932">
        <f t="shared" si="140"/>
        <v>41109</v>
      </c>
      <c r="B932">
        <f t="shared" si="141"/>
        <v>2012</v>
      </c>
      <c r="C932">
        <f t="shared" si="142"/>
        <v>7</v>
      </c>
      <c r="D932" t="str">
        <f t="shared" si="143"/>
        <v>July</v>
      </c>
      <c r="E932" t="str">
        <f t="shared" si="144"/>
        <v>Q3</v>
      </c>
      <c r="F932" t="str">
        <f t="shared" si="145"/>
        <v>2012-Jul</v>
      </c>
      <c r="G932">
        <f t="shared" si="146"/>
        <v>4</v>
      </c>
      <c r="H932" t="str">
        <f t="shared" si="147"/>
        <v>Thursday</v>
      </c>
      <c r="I932" t="str">
        <f t="shared" si="148"/>
        <v>FM4</v>
      </c>
      <c r="J932" t="str">
        <f t="shared" si="149"/>
        <v>FQ-2</v>
      </c>
    </row>
    <row r="933" spans="1:10" x14ac:dyDescent="0.25">
      <c r="A933">
        <f t="shared" si="140"/>
        <v>41110</v>
      </c>
      <c r="B933">
        <f t="shared" si="141"/>
        <v>2012</v>
      </c>
      <c r="C933">
        <f t="shared" si="142"/>
        <v>7</v>
      </c>
      <c r="D933" t="str">
        <f t="shared" si="143"/>
        <v>July</v>
      </c>
      <c r="E933" t="str">
        <f t="shared" si="144"/>
        <v>Q3</v>
      </c>
      <c r="F933" t="str">
        <f t="shared" si="145"/>
        <v>2012-Jul</v>
      </c>
      <c r="G933">
        <f t="shared" si="146"/>
        <v>5</v>
      </c>
      <c r="H933" t="str">
        <f t="shared" si="147"/>
        <v>Friday</v>
      </c>
      <c r="I933" t="str">
        <f t="shared" si="148"/>
        <v>FM4</v>
      </c>
      <c r="J933" t="str">
        <f t="shared" si="149"/>
        <v>FQ-2</v>
      </c>
    </row>
    <row r="934" spans="1:10" x14ac:dyDescent="0.25">
      <c r="A934">
        <f t="shared" si="140"/>
        <v>41111</v>
      </c>
      <c r="B934">
        <f t="shared" si="141"/>
        <v>2012</v>
      </c>
      <c r="C934">
        <f t="shared" si="142"/>
        <v>7</v>
      </c>
      <c r="D934" t="str">
        <f t="shared" si="143"/>
        <v>July</v>
      </c>
      <c r="E934" t="str">
        <f t="shared" si="144"/>
        <v>Q3</v>
      </c>
      <c r="F934" t="str">
        <f t="shared" si="145"/>
        <v>2012-Jul</v>
      </c>
      <c r="G934">
        <f t="shared" si="146"/>
        <v>6</v>
      </c>
      <c r="H934" t="str">
        <f t="shared" si="147"/>
        <v>Saturday</v>
      </c>
      <c r="I934" t="str">
        <f t="shared" si="148"/>
        <v>FM4</v>
      </c>
      <c r="J934" t="str">
        <f t="shared" si="149"/>
        <v>FQ-2</v>
      </c>
    </row>
    <row r="935" spans="1:10" x14ac:dyDescent="0.25">
      <c r="A935">
        <f t="shared" si="140"/>
        <v>41112</v>
      </c>
      <c r="B935">
        <f t="shared" si="141"/>
        <v>2012</v>
      </c>
      <c r="C935">
        <f t="shared" si="142"/>
        <v>7</v>
      </c>
      <c r="D935" t="str">
        <f t="shared" si="143"/>
        <v>July</v>
      </c>
      <c r="E935" t="str">
        <f t="shared" si="144"/>
        <v>Q3</v>
      </c>
      <c r="F935" t="str">
        <f t="shared" si="145"/>
        <v>2012-Jul</v>
      </c>
      <c r="G935">
        <f t="shared" si="146"/>
        <v>7</v>
      </c>
      <c r="H935" t="str">
        <f t="shared" si="147"/>
        <v>Sunday</v>
      </c>
      <c r="I935" t="str">
        <f t="shared" si="148"/>
        <v>FM4</v>
      </c>
      <c r="J935" t="str">
        <f t="shared" si="149"/>
        <v>FQ-2</v>
      </c>
    </row>
    <row r="936" spans="1:10" x14ac:dyDescent="0.25">
      <c r="A936">
        <f t="shared" si="140"/>
        <v>41113</v>
      </c>
      <c r="B936">
        <f t="shared" si="141"/>
        <v>2012</v>
      </c>
      <c r="C936">
        <f t="shared" si="142"/>
        <v>7</v>
      </c>
      <c r="D936" t="str">
        <f t="shared" si="143"/>
        <v>July</v>
      </c>
      <c r="E936" t="str">
        <f t="shared" si="144"/>
        <v>Q3</v>
      </c>
      <c r="F936" t="str">
        <f t="shared" si="145"/>
        <v>2012-Jul</v>
      </c>
      <c r="G936">
        <f t="shared" si="146"/>
        <v>1</v>
      </c>
      <c r="H936" t="str">
        <f t="shared" si="147"/>
        <v>Monday</v>
      </c>
      <c r="I936" t="str">
        <f t="shared" si="148"/>
        <v>FM4</v>
      </c>
      <c r="J936" t="str">
        <f t="shared" si="149"/>
        <v>FQ-2</v>
      </c>
    </row>
    <row r="937" spans="1:10" x14ac:dyDescent="0.25">
      <c r="A937">
        <f t="shared" si="140"/>
        <v>41114</v>
      </c>
      <c r="B937">
        <f t="shared" si="141"/>
        <v>2012</v>
      </c>
      <c r="C937">
        <f t="shared" si="142"/>
        <v>7</v>
      </c>
      <c r="D937" t="str">
        <f t="shared" si="143"/>
        <v>July</v>
      </c>
      <c r="E937" t="str">
        <f t="shared" si="144"/>
        <v>Q3</v>
      </c>
      <c r="F937" t="str">
        <f t="shared" si="145"/>
        <v>2012-Jul</v>
      </c>
      <c r="G937">
        <f t="shared" si="146"/>
        <v>2</v>
      </c>
      <c r="H937" t="str">
        <f t="shared" si="147"/>
        <v>Tuesday</v>
      </c>
      <c r="I937" t="str">
        <f t="shared" si="148"/>
        <v>FM4</v>
      </c>
      <c r="J937" t="str">
        <f t="shared" si="149"/>
        <v>FQ-2</v>
      </c>
    </row>
    <row r="938" spans="1:10" x14ac:dyDescent="0.25">
      <c r="A938">
        <f t="shared" si="140"/>
        <v>41115</v>
      </c>
      <c r="B938">
        <f t="shared" si="141"/>
        <v>2012</v>
      </c>
      <c r="C938">
        <f t="shared" si="142"/>
        <v>7</v>
      </c>
      <c r="D938" t="str">
        <f t="shared" si="143"/>
        <v>July</v>
      </c>
      <c r="E938" t="str">
        <f t="shared" si="144"/>
        <v>Q3</v>
      </c>
      <c r="F938" t="str">
        <f t="shared" si="145"/>
        <v>2012-Jul</v>
      </c>
      <c r="G938">
        <f t="shared" si="146"/>
        <v>3</v>
      </c>
      <c r="H938" t="str">
        <f t="shared" si="147"/>
        <v>Wednesday</v>
      </c>
      <c r="I938" t="str">
        <f t="shared" si="148"/>
        <v>FM4</v>
      </c>
      <c r="J938" t="str">
        <f t="shared" si="149"/>
        <v>FQ-2</v>
      </c>
    </row>
    <row r="939" spans="1:10" x14ac:dyDescent="0.25">
      <c r="A939">
        <f t="shared" si="140"/>
        <v>41116</v>
      </c>
      <c r="B939">
        <f t="shared" si="141"/>
        <v>2012</v>
      </c>
      <c r="C939">
        <f t="shared" si="142"/>
        <v>7</v>
      </c>
      <c r="D939" t="str">
        <f t="shared" si="143"/>
        <v>July</v>
      </c>
      <c r="E939" t="str">
        <f t="shared" si="144"/>
        <v>Q3</v>
      </c>
      <c r="F939" t="str">
        <f t="shared" si="145"/>
        <v>2012-Jul</v>
      </c>
      <c r="G939">
        <f t="shared" si="146"/>
        <v>4</v>
      </c>
      <c r="H939" t="str">
        <f t="shared" si="147"/>
        <v>Thursday</v>
      </c>
      <c r="I939" t="str">
        <f t="shared" si="148"/>
        <v>FM4</v>
      </c>
      <c r="J939" t="str">
        <f t="shared" si="149"/>
        <v>FQ-2</v>
      </c>
    </row>
    <row r="940" spans="1:10" x14ac:dyDescent="0.25">
      <c r="A940">
        <f t="shared" si="140"/>
        <v>41117</v>
      </c>
      <c r="B940">
        <f t="shared" si="141"/>
        <v>2012</v>
      </c>
      <c r="C940">
        <f t="shared" si="142"/>
        <v>7</v>
      </c>
      <c r="D940" t="str">
        <f t="shared" si="143"/>
        <v>July</v>
      </c>
      <c r="E940" t="str">
        <f t="shared" si="144"/>
        <v>Q3</v>
      </c>
      <c r="F940" t="str">
        <f t="shared" si="145"/>
        <v>2012-Jul</v>
      </c>
      <c r="G940">
        <f t="shared" si="146"/>
        <v>5</v>
      </c>
      <c r="H940" t="str">
        <f t="shared" si="147"/>
        <v>Friday</v>
      </c>
      <c r="I940" t="str">
        <f t="shared" si="148"/>
        <v>FM4</v>
      </c>
      <c r="J940" t="str">
        <f t="shared" si="149"/>
        <v>FQ-2</v>
      </c>
    </row>
    <row r="941" spans="1:10" x14ac:dyDescent="0.25">
      <c r="A941">
        <f t="shared" si="140"/>
        <v>41118</v>
      </c>
      <c r="B941">
        <f t="shared" si="141"/>
        <v>2012</v>
      </c>
      <c r="C941">
        <f t="shared" si="142"/>
        <v>7</v>
      </c>
      <c r="D941" t="str">
        <f t="shared" si="143"/>
        <v>July</v>
      </c>
      <c r="E941" t="str">
        <f t="shared" si="144"/>
        <v>Q3</v>
      </c>
      <c r="F941" t="str">
        <f t="shared" si="145"/>
        <v>2012-Jul</v>
      </c>
      <c r="G941">
        <f t="shared" si="146"/>
        <v>6</v>
      </c>
      <c r="H941" t="str">
        <f t="shared" si="147"/>
        <v>Saturday</v>
      </c>
      <c r="I941" t="str">
        <f t="shared" si="148"/>
        <v>FM4</v>
      </c>
      <c r="J941" t="str">
        <f t="shared" si="149"/>
        <v>FQ-2</v>
      </c>
    </row>
    <row r="942" spans="1:10" x14ac:dyDescent="0.25">
      <c r="A942">
        <f t="shared" si="140"/>
        <v>41119</v>
      </c>
      <c r="B942">
        <f t="shared" si="141"/>
        <v>2012</v>
      </c>
      <c r="C942">
        <f t="shared" si="142"/>
        <v>7</v>
      </c>
      <c r="D942" t="str">
        <f t="shared" si="143"/>
        <v>July</v>
      </c>
      <c r="E942" t="str">
        <f t="shared" si="144"/>
        <v>Q3</v>
      </c>
      <c r="F942" t="str">
        <f t="shared" si="145"/>
        <v>2012-Jul</v>
      </c>
      <c r="G942">
        <f t="shared" si="146"/>
        <v>7</v>
      </c>
      <c r="H942" t="str">
        <f t="shared" si="147"/>
        <v>Sunday</v>
      </c>
      <c r="I942" t="str">
        <f t="shared" si="148"/>
        <v>FM4</v>
      </c>
      <c r="J942" t="str">
        <f t="shared" si="149"/>
        <v>FQ-2</v>
      </c>
    </row>
    <row r="943" spans="1:10" x14ac:dyDescent="0.25">
      <c r="A943">
        <f t="shared" si="140"/>
        <v>41120</v>
      </c>
      <c r="B943">
        <f t="shared" si="141"/>
        <v>2012</v>
      </c>
      <c r="C943">
        <f t="shared" si="142"/>
        <v>7</v>
      </c>
      <c r="D943" t="str">
        <f t="shared" si="143"/>
        <v>July</v>
      </c>
      <c r="E943" t="str">
        <f t="shared" si="144"/>
        <v>Q3</v>
      </c>
      <c r="F943" t="str">
        <f t="shared" si="145"/>
        <v>2012-Jul</v>
      </c>
      <c r="G943">
        <f t="shared" si="146"/>
        <v>1</v>
      </c>
      <c r="H943" t="str">
        <f t="shared" si="147"/>
        <v>Monday</v>
      </c>
      <c r="I943" t="str">
        <f t="shared" si="148"/>
        <v>FM4</v>
      </c>
      <c r="J943" t="str">
        <f t="shared" si="149"/>
        <v>FQ-2</v>
      </c>
    </row>
    <row r="944" spans="1:10" x14ac:dyDescent="0.25">
      <c r="A944">
        <f t="shared" si="140"/>
        <v>41121</v>
      </c>
      <c r="B944">
        <f t="shared" si="141"/>
        <v>2012</v>
      </c>
      <c r="C944">
        <f t="shared" si="142"/>
        <v>7</v>
      </c>
      <c r="D944" t="str">
        <f t="shared" si="143"/>
        <v>July</v>
      </c>
      <c r="E944" t="str">
        <f t="shared" si="144"/>
        <v>Q3</v>
      </c>
      <c r="F944" t="str">
        <f t="shared" si="145"/>
        <v>2012-Jul</v>
      </c>
      <c r="G944">
        <f t="shared" si="146"/>
        <v>2</v>
      </c>
      <c r="H944" t="str">
        <f t="shared" si="147"/>
        <v>Tuesday</v>
      </c>
      <c r="I944" t="str">
        <f t="shared" si="148"/>
        <v>FM4</v>
      </c>
      <c r="J944" t="str">
        <f t="shared" si="149"/>
        <v>FQ-2</v>
      </c>
    </row>
    <row r="945" spans="1:10" x14ac:dyDescent="0.25">
      <c r="A945">
        <f t="shared" si="140"/>
        <v>41122</v>
      </c>
      <c r="B945">
        <f t="shared" si="141"/>
        <v>2012</v>
      </c>
      <c r="C945">
        <f t="shared" si="142"/>
        <v>8</v>
      </c>
      <c r="D945" t="str">
        <f t="shared" si="143"/>
        <v>August</v>
      </c>
      <c r="E945" t="str">
        <f t="shared" si="144"/>
        <v>Q3</v>
      </c>
      <c r="F945" t="str">
        <f t="shared" si="145"/>
        <v>2012-Aug</v>
      </c>
      <c r="G945">
        <f t="shared" si="146"/>
        <v>3</v>
      </c>
      <c r="H945" t="str">
        <f t="shared" si="147"/>
        <v>Wednesday</v>
      </c>
      <c r="I945" t="str">
        <f t="shared" si="148"/>
        <v>FM5</v>
      </c>
      <c r="J945" t="str">
        <f t="shared" si="149"/>
        <v>FQ-2</v>
      </c>
    </row>
    <row r="946" spans="1:10" x14ac:dyDescent="0.25">
      <c r="A946">
        <f t="shared" si="140"/>
        <v>41123</v>
      </c>
      <c r="B946">
        <f t="shared" si="141"/>
        <v>2012</v>
      </c>
      <c r="C946">
        <f t="shared" si="142"/>
        <v>8</v>
      </c>
      <c r="D946" t="str">
        <f t="shared" si="143"/>
        <v>August</v>
      </c>
      <c r="E946" t="str">
        <f t="shared" si="144"/>
        <v>Q3</v>
      </c>
      <c r="F946" t="str">
        <f t="shared" si="145"/>
        <v>2012-Aug</v>
      </c>
      <c r="G946">
        <f t="shared" si="146"/>
        <v>4</v>
      </c>
      <c r="H946" t="str">
        <f t="shared" si="147"/>
        <v>Thursday</v>
      </c>
      <c r="I946" t="str">
        <f t="shared" si="148"/>
        <v>FM5</v>
      </c>
      <c r="J946" t="str">
        <f t="shared" si="149"/>
        <v>FQ-2</v>
      </c>
    </row>
    <row r="947" spans="1:10" x14ac:dyDescent="0.25">
      <c r="A947">
        <f t="shared" si="140"/>
        <v>41124</v>
      </c>
      <c r="B947">
        <f t="shared" si="141"/>
        <v>2012</v>
      </c>
      <c r="C947">
        <f t="shared" si="142"/>
        <v>8</v>
      </c>
      <c r="D947" t="str">
        <f t="shared" si="143"/>
        <v>August</v>
      </c>
      <c r="E947" t="str">
        <f t="shared" si="144"/>
        <v>Q3</v>
      </c>
      <c r="F947" t="str">
        <f t="shared" si="145"/>
        <v>2012-Aug</v>
      </c>
      <c r="G947">
        <f t="shared" si="146"/>
        <v>5</v>
      </c>
      <c r="H947" t="str">
        <f t="shared" si="147"/>
        <v>Friday</v>
      </c>
      <c r="I947" t="str">
        <f t="shared" si="148"/>
        <v>FM5</v>
      </c>
      <c r="J947" t="str">
        <f t="shared" si="149"/>
        <v>FQ-2</v>
      </c>
    </row>
    <row r="948" spans="1:10" x14ac:dyDescent="0.25">
      <c r="A948">
        <f t="shared" si="140"/>
        <v>41125</v>
      </c>
      <c r="B948">
        <f t="shared" si="141"/>
        <v>2012</v>
      </c>
      <c r="C948">
        <f t="shared" si="142"/>
        <v>8</v>
      </c>
      <c r="D948" t="str">
        <f t="shared" si="143"/>
        <v>August</v>
      </c>
      <c r="E948" t="str">
        <f t="shared" si="144"/>
        <v>Q3</v>
      </c>
      <c r="F948" t="str">
        <f t="shared" si="145"/>
        <v>2012-Aug</v>
      </c>
      <c r="G948">
        <f t="shared" si="146"/>
        <v>6</v>
      </c>
      <c r="H948" t="str">
        <f t="shared" si="147"/>
        <v>Saturday</v>
      </c>
      <c r="I948" t="str">
        <f t="shared" si="148"/>
        <v>FM5</v>
      </c>
      <c r="J948" t="str">
        <f t="shared" si="149"/>
        <v>FQ-2</v>
      </c>
    </row>
    <row r="949" spans="1:10" x14ac:dyDescent="0.25">
      <c r="A949">
        <f t="shared" si="140"/>
        <v>41126</v>
      </c>
      <c r="B949">
        <f t="shared" si="141"/>
        <v>2012</v>
      </c>
      <c r="C949">
        <f t="shared" si="142"/>
        <v>8</v>
      </c>
      <c r="D949" t="str">
        <f t="shared" si="143"/>
        <v>August</v>
      </c>
      <c r="E949" t="str">
        <f t="shared" si="144"/>
        <v>Q3</v>
      </c>
      <c r="F949" t="str">
        <f t="shared" si="145"/>
        <v>2012-Aug</v>
      </c>
      <c r="G949">
        <f t="shared" si="146"/>
        <v>7</v>
      </c>
      <c r="H949" t="str">
        <f t="shared" si="147"/>
        <v>Sunday</v>
      </c>
      <c r="I949" t="str">
        <f t="shared" si="148"/>
        <v>FM5</v>
      </c>
      <c r="J949" t="str">
        <f t="shared" si="149"/>
        <v>FQ-2</v>
      </c>
    </row>
    <row r="950" spans="1:10" x14ac:dyDescent="0.25">
      <c r="A950">
        <f t="shared" si="140"/>
        <v>41127</v>
      </c>
      <c r="B950">
        <f t="shared" si="141"/>
        <v>2012</v>
      </c>
      <c r="C950">
        <f t="shared" si="142"/>
        <v>8</v>
      </c>
      <c r="D950" t="str">
        <f t="shared" si="143"/>
        <v>August</v>
      </c>
      <c r="E950" t="str">
        <f t="shared" si="144"/>
        <v>Q3</v>
      </c>
      <c r="F950" t="str">
        <f t="shared" si="145"/>
        <v>2012-Aug</v>
      </c>
      <c r="G950">
        <f t="shared" si="146"/>
        <v>1</v>
      </c>
      <c r="H950" t="str">
        <f t="shared" si="147"/>
        <v>Monday</v>
      </c>
      <c r="I950" t="str">
        <f t="shared" si="148"/>
        <v>FM5</v>
      </c>
      <c r="J950" t="str">
        <f t="shared" si="149"/>
        <v>FQ-2</v>
      </c>
    </row>
    <row r="951" spans="1:10" x14ac:dyDescent="0.25">
      <c r="A951">
        <f t="shared" si="140"/>
        <v>41128</v>
      </c>
      <c r="B951">
        <f t="shared" si="141"/>
        <v>2012</v>
      </c>
      <c r="C951">
        <f t="shared" si="142"/>
        <v>8</v>
      </c>
      <c r="D951" t="str">
        <f t="shared" si="143"/>
        <v>August</v>
      </c>
      <c r="E951" t="str">
        <f t="shared" si="144"/>
        <v>Q3</v>
      </c>
      <c r="F951" t="str">
        <f t="shared" si="145"/>
        <v>2012-Aug</v>
      </c>
      <c r="G951">
        <f t="shared" si="146"/>
        <v>2</v>
      </c>
      <c r="H951" t="str">
        <f t="shared" si="147"/>
        <v>Tuesday</v>
      </c>
      <c r="I951" t="str">
        <f t="shared" si="148"/>
        <v>FM5</v>
      </c>
      <c r="J951" t="str">
        <f t="shared" si="149"/>
        <v>FQ-2</v>
      </c>
    </row>
    <row r="952" spans="1:10" x14ac:dyDescent="0.25">
      <c r="A952">
        <f t="shared" si="140"/>
        <v>41129</v>
      </c>
      <c r="B952">
        <f t="shared" si="141"/>
        <v>2012</v>
      </c>
      <c r="C952">
        <f t="shared" si="142"/>
        <v>8</v>
      </c>
      <c r="D952" t="str">
        <f t="shared" si="143"/>
        <v>August</v>
      </c>
      <c r="E952" t="str">
        <f t="shared" si="144"/>
        <v>Q3</v>
      </c>
      <c r="F952" t="str">
        <f t="shared" si="145"/>
        <v>2012-Aug</v>
      </c>
      <c r="G952">
        <f t="shared" si="146"/>
        <v>3</v>
      </c>
      <c r="H952" t="str">
        <f t="shared" si="147"/>
        <v>Wednesday</v>
      </c>
      <c r="I952" t="str">
        <f t="shared" si="148"/>
        <v>FM5</v>
      </c>
      <c r="J952" t="str">
        <f t="shared" si="149"/>
        <v>FQ-2</v>
      </c>
    </row>
    <row r="953" spans="1:10" x14ac:dyDescent="0.25">
      <c r="A953">
        <f t="shared" si="140"/>
        <v>41130</v>
      </c>
      <c r="B953">
        <f t="shared" si="141"/>
        <v>2012</v>
      </c>
      <c r="C953">
        <f t="shared" si="142"/>
        <v>8</v>
      </c>
      <c r="D953" t="str">
        <f t="shared" si="143"/>
        <v>August</v>
      </c>
      <c r="E953" t="str">
        <f t="shared" si="144"/>
        <v>Q3</v>
      </c>
      <c r="F953" t="str">
        <f t="shared" si="145"/>
        <v>2012-Aug</v>
      </c>
      <c r="G953">
        <f t="shared" si="146"/>
        <v>4</v>
      </c>
      <c r="H953" t="str">
        <f t="shared" si="147"/>
        <v>Thursday</v>
      </c>
      <c r="I953" t="str">
        <f t="shared" si="148"/>
        <v>FM5</v>
      </c>
      <c r="J953" t="str">
        <f t="shared" si="149"/>
        <v>FQ-2</v>
      </c>
    </row>
    <row r="954" spans="1:10" x14ac:dyDescent="0.25">
      <c r="A954">
        <f t="shared" si="140"/>
        <v>41131</v>
      </c>
      <c r="B954">
        <f t="shared" si="141"/>
        <v>2012</v>
      </c>
      <c r="C954">
        <f t="shared" si="142"/>
        <v>8</v>
      </c>
      <c r="D954" t="str">
        <f t="shared" si="143"/>
        <v>August</v>
      </c>
      <c r="E954" t="str">
        <f t="shared" si="144"/>
        <v>Q3</v>
      </c>
      <c r="F954" t="str">
        <f t="shared" si="145"/>
        <v>2012-Aug</v>
      </c>
      <c r="G954">
        <f t="shared" si="146"/>
        <v>5</v>
      </c>
      <c r="H954" t="str">
        <f t="shared" si="147"/>
        <v>Friday</v>
      </c>
      <c r="I954" t="str">
        <f t="shared" si="148"/>
        <v>FM5</v>
      </c>
      <c r="J954" t="str">
        <f t="shared" si="149"/>
        <v>FQ-2</v>
      </c>
    </row>
    <row r="955" spans="1:10" x14ac:dyDescent="0.25">
      <c r="A955">
        <f t="shared" si="140"/>
        <v>41132</v>
      </c>
      <c r="B955">
        <f t="shared" si="141"/>
        <v>2012</v>
      </c>
      <c r="C955">
        <f t="shared" si="142"/>
        <v>8</v>
      </c>
      <c r="D955" t="str">
        <f t="shared" si="143"/>
        <v>August</v>
      </c>
      <c r="E955" t="str">
        <f t="shared" si="144"/>
        <v>Q3</v>
      </c>
      <c r="F955" t="str">
        <f t="shared" si="145"/>
        <v>2012-Aug</v>
      </c>
      <c r="G955">
        <f t="shared" si="146"/>
        <v>6</v>
      </c>
      <c r="H955" t="str">
        <f t="shared" si="147"/>
        <v>Saturday</v>
      </c>
      <c r="I955" t="str">
        <f t="shared" si="148"/>
        <v>FM5</v>
      </c>
      <c r="J955" t="str">
        <f t="shared" si="149"/>
        <v>FQ-2</v>
      </c>
    </row>
    <row r="956" spans="1:10" x14ac:dyDescent="0.25">
      <c r="A956">
        <f t="shared" si="140"/>
        <v>41133</v>
      </c>
      <c r="B956">
        <f t="shared" si="141"/>
        <v>2012</v>
      </c>
      <c r="C956">
        <f t="shared" si="142"/>
        <v>8</v>
      </c>
      <c r="D956" t="str">
        <f t="shared" si="143"/>
        <v>August</v>
      </c>
      <c r="E956" t="str">
        <f t="shared" si="144"/>
        <v>Q3</v>
      </c>
      <c r="F956" t="str">
        <f t="shared" si="145"/>
        <v>2012-Aug</v>
      </c>
      <c r="G956">
        <f t="shared" si="146"/>
        <v>7</v>
      </c>
      <c r="H956" t="str">
        <f t="shared" si="147"/>
        <v>Sunday</v>
      </c>
      <c r="I956" t="str">
        <f t="shared" si="148"/>
        <v>FM5</v>
      </c>
      <c r="J956" t="str">
        <f t="shared" si="149"/>
        <v>FQ-2</v>
      </c>
    </row>
    <row r="957" spans="1:10" x14ac:dyDescent="0.25">
      <c r="A957">
        <f t="shared" si="140"/>
        <v>41134</v>
      </c>
      <c r="B957">
        <f t="shared" si="141"/>
        <v>2012</v>
      </c>
      <c r="C957">
        <f t="shared" si="142"/>
        <v>8</v>
      </c>
      <c r="D957" t="str">
        <f t="shared" si="143"/>
        <v>August</v>
      </c>
      <c r="E957" t="str">
        <f t="shared" si="144"/>
        <v>Q3</v>
      </c>
      <c r="F957" t="str">
        <f t="shared" si="145"/>
        <v>2012-Aug</v>
      </c>
      <c r="G957">
        <f t="shared" si="146"/>
        <v>1</v>
      </c>
      <c r="H957" t="str">
        <f t="shared" si="147"/>
        <v>Monday</v>
      </c>
      <c r="I957" t="str">
        <f t="shared" si="148"/>
        <v>FM5</v>
      </c>
      <c r="J957" t="str">
        <f t="shared" si="149"/>
        <v>FQ-2</v>
      </c>
    </row>
    <row r="958" spans="1:10" x14ac:dyDescent="0.25">
      <c r="A958">
        <f t="shared" si="140"/>
        <v>41135</v>
      </c>
      <c r="B958">
        <f t="shared" si="141"/>
        <v>2012</v>
      </c>
      <c r="C958">
        <f t="shared" si="142"/>
        <v>8</v>
      </c>
      <c r="D958" t="str">
        <f t="shared" si="143"/>
        <v>August</v>
      </c>
      <c r="E958" t="str">
        <f t="shared" si="144"/>
        <v>Q3</v>
      </c>
      <c r="F958" t="str">
        <f t="shared" si="145"/>
        <v>2012-Aug</v>
      </c>
      <c r="G958">
        <f t="shared" si="146"/>
        <v>2</v>
      </c>
      <c r="H958" t="str">
        <f t="shared" si="147"/>
        <v>Tuesday</v>
      </c>
      <c r="I958" t="str">
        <f t="shared" si="148"/>
        <v>FM5</v>
      </c>
      <c r="J958" t="str">
        <f t="shared" si="149"/>
        <v>FQ-2</v>
      </c>
    </row>
    <row r="959" spans="1:10" x14ac:dyDescent="0.25">
      <c r="A959">
        <f t="shared" si="140"/>
        <v>41136</v>
      </c>
      <c r="B959">
        <f t="shared" si="141"/>
        <v>2012</v>
      </c>
      <c r="C959">
        <f t="shared" si="142"/>
        <v>8</v>
      </c>
      <c r="D959" t="str">
        <f t="shared" si="143"/>
        <v>August</v>
      </c>
      <c r="E959" t="str">
        <f t="shared" si="144"/>
        <v>Q3</v>
      </c>
      <c r="F959" t="str">
        <f t="shared" si="145"/>
        <v>2012-Aug</v>
      </c>
      <c r="G959">
        <f t="shared" si="146"/>
        <v>3</v>
      </c>
      <c r="H959" t="str">
        <f t="shared" si="147"/>
        <v>Wednesday</v>
      </c>
      <c r="I959" t="str">
        <f t="shared" si="148"/>
        <v>FM5</v>
      </c>
      <c r="J959" t="str">
        <f t="shared" si="149"/>
        <v>FQ-2</v>
      </c>
    </row>
    <row r="960" spans="1:10" x14ac:dyDescent="0.25">
      <c r="A960">
        <f t="shared" si="140"/>
        <v>41137</v>
      </c>
      <c r="B960">
        <f t="shared" si="141"/>
        <v>2012</v>
      </c>
      <c r="C960">
        <f t="shared" si="142"/>
        <v>8</v>
      </c>
      <c r="D960" t="str">
        <f t="shared" si="143"/>
        <v>August</v>
      </c>
      <c r="E960" t="str">
        <f t="shared" si="144"/>
        <v>Q3</v>
      </c>
      <c r="F960" t="str">
        <f t="shared" si="145"/>
        <v>2012-Aug</v>
      </c>
      <c r="G960">
        <f t="shared" si="146"/>
        <v>4</v>
      </c>
      <c r="H960" t="str">
        <f t="shared" si="147"/>
        <v>Thursday</v>
      </c>
      <c r="I960" t="str">
        <f t="shared" si="148"/>
        <v>FM5</v>
      </c>
      <c r="J960" t="str">
        <f t="shared" si="149"/>
        <v>FQ-2</v>
      </c>
    </row>
    <row r="961" spans="1:10" x14ac:dyDescent="0.25">
      <c r="A961">
        <f t="shared" si="140"/>
        <v>41138</v>
      </c>
      <c r="B961">
        <f t="shared" si="141"/>
        <v>2012</v>
      </c>
      <c r="C961">
        <f t="shared" si="142"/>
        <v>8</v>
      </c>
      <c r="D961" t="str">
        <f t="shared" si="143"/>
        <v>August</v>
      </c>
      <c r="E961" t="str">
        <f t="shared" si="144"/>
        <v>Q3</v>
      </c>
      <c r="F961" t="str">
        <f t="shared" si="145"/>
        <v>2012-Aug</v>
      </c>
      <c r="G961">
        <f t="shared" si="146"/>
        <v>5</v>
      </c>
      <c r="H961" t="str">
        <f t="shared" si="147"/>
        <v>Friday</v>
      </c>
      <c r="I961" t="str">
        <f t="shared" si="148"/>
        <v>FM5</v>
      </c>
      <c r="J961" t="str">
        <f t="shared" si="149"/>
        <v>FQ-2</v>
      </c>
    </row>
    <row r="962" spans="1:10" x14ac:dyDescent="0.25">
      <c r="A962">
        <f t="shared" si="140"/>
        <v>41139</v>
      </c>
      <c r="B962">
        <f t="shared" si="141"/>
        <v>2012</v>
      </c>
      <c r="C962">
        <f t="shared" si="142"/>
        <v>8</v>
      </c>
      <c r="D962" t="str">
        <f t="shared" si="143"/>
        <v>August</v>
      </c>
      <c r="E962" t="str">
        <f t="shared" si="144"/>
        <v>Q3</v>
      </c>
      <c r="F962" t="str">
        <f t="shared" si="145"/>
        <v>2012-Aug</v>
      </c>
      <c r="G962">
        <f t="shared" si="146"/>
        <v>6</v>
      </c>
      <c r="H962" t="str">
        <f t="shared" si="147"/>
        <v>Saturday</v>
      </c>
      <c r="I962" t="str">
        <f t="shared" si="148"/>
        <v>FM5</v>
      </c>
      <c r="J962" t="str">
        <f t="shared" si="149"/>
        <v>FQ-2</v>
      </c>
    </row>
    <row r="963" spans="1:10" x14ac:dyDescent="0.25">
      <c r="A963">
        <f t="shared" ref="A963:A1026" si="150">IF($O$1+ROW(A962)-1&lt;=$O$3,$O$1+ROW(A962)-1,"")</f>
        <v>41140</v>
      </c>
      <c r="B963">
        <f t="shared" ref="B963:B1026" si="151">YEAR(A963)</f>
        <v>2012</v>
      </c>
      <c r="C963">
        <f t="shared" ref="C963:C1026" si="152">MONTH(A963)</f>
        <v>8</v>
      </c>
      <c r="D963" t="str">
        <f t="shared" ref="D963:D1026" si="153">TEXT(A963,"mmmm")</f>
        <v>August</v>
      </c>
      <c r="E963" t="str">
        <f t="shared" ref="E963:E1026" si="154">"Q"&amp;ROUNDUP(MONTH(A963)/3,0)</f>
        <v>Q3</v>
      </c>
      <c r="F963" t="str">
        <f t="shared" ref="F963:F1026" si="155">TEXT(A963,"yyyy-mmm")</f>
        <v>2012-Aug</v>
      </c>
      <c r="G963">
        <f t="shared" ref="G963:G1026" si="156">WEEKDAY(A963,2)</f>
        <v>7</v>
      </c>
      <c r="H963" t="str">
        <f t="shared" ref="H963:H1026" si="157">TEXT(A963,"dddd")</f>
        <v>Sunday</v>
      </c>
      <c r="I963" t="str">
        <f t="shared" ref="I963:I1026" si="158">"FM"&amp;MOD(MONTH(A963)-4,12)+1</f>
        <v>FM5</v>
      </c>
      <c r="J963" t="str">
        <f t="shared" ref="J963:J1026" si="159">"FQ-" &amp; INT((MOD(MONTH(A963)-4,12)/3)+1)</f>
        <v>FQ-2</v>
      </c>
    </row>
    <row r="964" spans="1:10" x14ac:dyDescent="0.25">
      <c r="A964">
        <f t="shared" si="150"/>
        <v>41141</v>
      </c>
      <c r="B964">
        <f t="shared" si="151"/>
        <v>2012</v>
      </c>
      <c r="C964">
        <f t="shared" si="152"/>
        <v>8</v>
      </c>
      <c r="D964" t="str">
        <f t="shared" si="153"/>
        <v>August</v>
      </c>
      <c r="E964" t="str">
        <f t="shared" si="154"/>
        <v>Q3</v>
      </c>
      <c r="F964" t="str">
        <f t="shared" si="155"/>
        <v>2012-Aug</v>
      </c>
      <c r="G964">
        <f t="shared" si="156"/>
        <v>1</v>
      </c>
      <c r="H964" t="str">
        <f t="shared" si="157"/>
        <v>Monday</v>
      </c>
      <c r="I964" t="str">
        <f t="shared" si="158"/>
        <v>FM5</v>
      </c>
      <c r="J964" t="str">
        <f t="shared" si="159"/>
        <v>FQ-2</v>
      </c>
    </row>
    <row r="965" spans="1:10" x14ac:dyDescent="0.25">
      <c r="A965">
        <f t="shared" si="150"/>
        <v>41142</v>
      </c>
      <c r="B965">
        <f t="shared" si="151"/>
        <v>2012</v>
      </c>
      <c r="C965">
        <f t="shared" si="152"/>
        <v>8</v>
      </c>
      <c r="D965" t="str">
        <f t="shared" si="153"/>
        <v>August</v>
      </c>
      <c r="E965" t="str">
        <f t="shared" si="154"/>
        <v>Q3</v>
      </c>
      <c r="F965" t="str">
        <f t="shared" si="155"/>
        <v>2012-Aug</v>
      </c>
      <c r="G965">
        <f t="shared" si="156"/>
        <v>2</v>
      </c>
      <c r="H965" t="str">
        <f t="shared" si="157"/>
        <v>Tuesday</v>
      </c>
      <c r="I965" t="str">
        <f t="shared" si="158"/>
        <v>FM5</v>
      </c>
      <c r="J965" t="str">
        <f t="shared" si="159"/>
        <v>FQ-2</v>
      </c>
    </row>
    <row r="966" spans="1:10" x14ac:dyDescent="0.25">
      <c r="A966">
        <f t="shared" si="150"/>
        <v>41143</v>
      </c>
      <c r="B966">
        <f t="shared" si="151"/>
        <v>2012</v>
      </c>
      <c r="C966">
        <f t="shared" si="152"/>
        <v>8</v>
      </c>
      <c r="D966" t="str">
        <f t="shared" si="153"/>
        <v>August</v>
      </c>
      <c r="E966" t="str">
        <f t="shared" si="154"/>
        <v>Q3</v>
      </c>
      <c r="F966" t="str">
        <f t="shared" si="155"/>
        <v>2012-Aug</v>
      </c>
      <c r="G966">
        <f t="shared" si="156"/>
        <v>3</v>
      </c>
      <c r="H966" t="str">
        <f t="shared" si="157"/>
        <v>Wednesday</v>
      </c>
      <c r="I966" t="str">
        <f t="shared" si="158"/>
        <v>FM5</v>
      </c>
      <c r="J966" t="str">
        <f t="shared" si="159"/>
        <v>FQ-2</v>
      </c>
    </row>
    <row r="967" spans="1:10" x14ac:dyDescent="0.25">
      <c r="A967">
        <f t="shared" si="150"/>
        <v>41144</v>
      </c>
      <c r="B967">
        <f t="shared" si="151"/>
        <v>2012</v>
      </c>
      <c r="C967">
        <f t="shared" si="152"/>
        <v>8</v>
      </c>
      <c r="D967" t="str">
        <f t="shared" si="153"/>
        <v>August</v>
      </c>
      <c r="E967" t="str">
        <f t="shared" si="154"/>
        <v>Q3</v>
      </c>
      <c r="F967" t="str">
        <f t="shared" si="155"/>
        <v>2012-Aug</v>
      </c>
      <c r="G967">
        <f t="shared" si="156"/>
        <v>4</v>
      </c>
      <c r="H967" t="str">
        <f t="shared" si="157"/>
        <v>Thursday</v>
      </c>
      <c r="I967" t="str">
        <f t="shared" si="158"/>
        <v>FM5</v>
      </c>
      <c r="J967" t="str">
        <f t="shared" si="159"/>
        <v>FQ-2</v>
      </c>
    </row>
    <row r="968" spans="1:10" x14ac:dyDescent="0.25">
      <c r="A968">
        <f t="shared" si="150"/>
        <v>41145</v>
      </c>
      <c r="B968">
        <f t="shared" si="151"/>
        <v>2012</v>
      </c>
      <c r="C968">
        <f t="shared" si="152"/>
        <v>8</v>
      </c>
      <c r="D968" t="str">
        <f t="shared" si="153"/>
        <v>August</v>
      </c>
      <c r="E968" t="str">
        <f t="shared" si="154"/>
        <v>Q3</v>
      </c>
      <c r="F968" t="str">
        <f t="shared" si="155"/>
        <v>2012-Aug</v>
      </c>
      <c r="G968">
        <f t="shared" si="156"/>
        <v>5</v>
      </c>
      <c r="H968" t="str">
        <f t="shared" si="157"/>
        <v>Friday</v>
      </c>
      <c r="I968" t="str">
        <f t="shared" si="158"/>
        <v>FM5</v>
      </c>
      <c r="J968" t="str">
        <f t="shared" si="159"/>
        <v>FQ-2</v>
      </c>
    </row>
    <row r="969" spans="1:10" x14ac:dyDescent="0.25">
      <c r="A969">
        <f t="shared" si="150"/>
        <v>41146</v>
      </c>
      <c r="B969">
        <f t="shared" si="151"/>
        <v>2012</v>
      </c>
      <c r="C969">
        <f t="shared" si="152"/>
        <v>8</v>
      </c>
      <c r="D969" t="str">
        <f t="shared" si="153"/>
        <v>August</v>
      </c>
      <c r="E969" t="str">
        <f t="shared" si="154"/>
        <v>Q3</v>
      </c>
      <c r="F969" t="str">
        <f t="shared" si="155"/>
        <v>2012-Aug</v>
      </c>
      <c r="G969">
        <f t="shared" si="156"/>
        <v>6</v>
      </c>
      <c r="H969" t="str">
        <f t="shared" si="157"/>
        <v>Saturday</v>
      </c>
      <c r="I969" t="str">
        <f t="shared" si="158"/>
        <v>FM5</v>
      </c>
      <c r="J969" t="str">
        <f t="shared" si="159"/>
        <v>FQ-2</v>
      </c>
    </row>
    <row r="970" spans="1:10" x14ac:dyDescent="0.25">
      <c r="A970">
        <f t="shared" si="150"/>
        <v>41147</v>
      </c>
      <c r="B970">
        <f t="shared" si="151"/>
        <v>2012</v>
      </c>
      <c r="C970">
        <f t="shared" si="152"/>
        <v>8</v>
      </c>
      <c r="D970" t="str">
        <f t="shared" si="153"/>
        <v>August</v>
      </c>
      <c r="E970" t="str">
        <f t="shared" si="154"/>
        <v>Q3</v>
      </c>
      <c r="F970" t="str">
        <f t="shared" si="155"/>
        <v>2012-Aug</v>
      </c>
      <c r="G970">
        <f t="shared" si="156"/>
        <v>7</v>
      </c>
      <c r="H970" t="str">
        <f t="shared" si="157"/>
        <v>Sunday</v>
      </c>
      <c r="I970" t="str">
        <f t="shared" si="158"/>
        <v>FM5</v>
      </c>
      <c r="J970" t="str">
        <f t="shared" si="159"/>
        <v>FQ-2</v>
      </c>
    </row>
    <row r="971" spans="1:10" x14ac:dyDescent="0.25">
      <c r="A971">
        <f t="shared" si="150"/>
        <v>41148</v>
      </c>
      <c r="B971">
        <f t="shared" si="151"/>
        <v>2012</v>
      </c>
      <c r="C971">
        <f t="shared" si="152"/>
        <v>8</v>
      </c>
      <c r="D971" t="str">
        <f t="shared" si="153"/>
        <v>August</v>
      </c>
      <c r="E971" t="str">
        <f t="shared" si="154"/>
        <v>Q3</v>
      </c>
      <c r="F971" t="str">
        <f t="shared" si="155"/>
        <v>2012-Aug</v>
      </c>
      <c r="G971">
        <f t="shared" si="156"/>
        <v>1</v>
      </c>
      <c r="H971" t="str">
        <f t="shared" si="157"/>
        <v>Monday</v>
      </c>
      <c r="I971" t="str">
        <f t="shared" si="158"/>
        <v>FM5</v>
      </c>
      <c r="J971" t="str">
        <f t="shared" si="159"/>
        <v>FQ-2</v>
      </c>
    </row>
    <row r="972" spans="1:10" x14ac:dyDescent="0.25">
      <c r="A972">
        <f t="shared" si="150"/>
        <v>41149</v>
      </c>
      <c r="B972">
        <f t="shared" si="151"/>
        <v>2012</v>
      </c>
      <c r="C972">
        <f t="shared" si="152"/>
        <v>8</v>
      </c>
      <c r="D972" t="str">
        <f t="shared" si="153"/>
        <v>August</v>
      </c>
      <c r="E972" t="str">
        <f t="shared" si="154"/>
        <v>Q3</v>
      </c>
      <c r="F972" t="str">
        <f t="shared" si="155"/>
        <v>2012-Aug</v>
      </c>
      <c r="G972">
        <f t="shared" si="156"/>
        <v>2</v>
      </c>
      <c r="H972" t="str">
        <f t="shared" si="157"/>
        <v>Tuesday</v>
      </c>
      <c r="I972" t="str">
        <f t="shared" si="158"/>
        <v>FM5</v>
      </c>
      <c r="J972" t="str">
        <f t="shared" si="159"/>
        <v>FQ-2</v>
      </c>
    </row>
    <row r="973" spans="1:10" x14ac:dyDescent="0.25">
      <c r="A973">
        <f t="shared" si="150"/>
        <v>41150</v>
      </c>
      <c r="B973">
        <f t="shared" si="151"/>
        <v>2012</v>
      </c>
      <c r="C973">
        <f t="shared" si="152"/>
        <v>8</v>
      </c>
      <c r="D973" t="str">
        <f t="shared" si="153"/>
        <v>August</v>
      </c>
      <c r="E973" t="str">
        <f t="shared" si="154"/>
        <v>Q3</v>
      </c>
      <c r="F973" t="str">
        <f t="shared" si="155"/>
        <v>2012-Aug</v>
      </c>
      <c r="G973">
        <f t="shared" si="156"/>
        <v>3</v>
      </c>
      <c r="H973" t="str">
        <f t="shared" si="157"/>
        <v>Wednesday</v>
      </c>
      <c r="I973" t="str">
        <f t="shared" si="158"/>
        <v>FM5</v>
      </c>
      <c r="J973" t="str">
        <f t="shared" si="159"/>
        <v>FQ-2</v>
      </c>
    </row>
    <row r="974" spans="1:10" x14ac:dyDescent="0.25">
      <c r="A974">
        <f t="shared" si="150"/>
        <v>41151</v>
      </c>
      <c r="B974">
        <f t="shared" si="151"/>
        <v>2012</v>
      </c>
      <c r="C974">
        <f t="shared" si="152"/>
        <v>8</v>
      </c>
      <c r="D974" t="str">
        <f t="shared" si="153"/>
        <v>August</v>
      </c>
      <c r="E974" t="str">
        <f t="shared" si="154"/>
        <v>Q3</v>
      </c>
      <c r="F974" t="str">
        <f t="shared" si="155"/>
        <v>2012-Aug</v>
      </c>
      <c r="G974">
        <f t="shared" si="156"/>
        <v>4</v>
      </c>
      <c r="H974" t="str">
        <f t="shared" si="157"/>
        <v>Thursday</v>
      </c>
      <c r="I974" t="str">
        <f t="shared" si="158"/>
        <v>FM5</v>
      </c>
      <c r="J974" t="str">
        <f t="shared" si="159"/>
        <v>FQ-2</v>
      </c>
    </row>
    <row r="975" spans="1:10" x14ac:dyDescent="0.25">
      <c r="A975">
        <f t="shared" si="150"/>
        <v>41152</v>
      </c>
      <c r="B975">
        <f t="shared" si="151"/>
        <v>2012</v>
      </c>
      <c r="C975">
        <f t="shared" si="152"/>
        <v>8</v>
      </c>
      <c r="D975" t="str">
        <f t="shared" si="153"/>
        <v>August</v>
      </c>
      <c r="E975" t="str">
        <f t="shared" si="154"/>
        <v>Q3</v>
      </c>
      <c r="F975" t="str">
        <f t="shared" si="155"/>
        <v>2012-Aug</v>
      </c>
      <c r="G975">
        <f t="shared" si="156"/>
        <v>5</v>
      </c>
      <c r="H975" t="str">
        <f t="shared" si="157"/>
        <v>Friday</v>
      </c>
      <c r="I975" t="str">
        <f t="shared" si="158"/>
        <v>FM5</v>
      </c>
      <c r="J975" t="str">
        <f t="shared" si="159"/>
        <v>FQ-2</v>
      </c>
    </row>
    <row r="976" spans="1:10" x14ac:dyDescent="0.25">
      <c r="A976">
        <f t="shared" si="150"/>
        <v>41153</v>
      </c>
      <c r="B976">
        <f t="shared" si="151"/>
        <v>2012</v>
      </c>
      <c r="C976">
        <f t="shared" si="152"/>
        <v>9</v>
      </c>
      <c r="D976" t="str">
        <f t="shared" si="153"/>
        <v>September</v>
      </c>
      <c r="E976" t="str">
        <f t="shared" si="154"/>
        <v>Q3</v>
      </c>
      <c r="F976" t="str">
        <f t="shared" si="155"/>
        <v>2012-Sep</v>
      </c>
      <c r="G976">
        <f t="shared" si="156"/>
        <v>6</v>
      </c>
      <c r="H976" t="str">
        <f t="shared" si="157"/>
        <v>Saturday</v>
      </c>
      <c r="I976" t="str">
        <f t="shared" si="158"/>
        <v>FM6</v>
      </c>
      <c r="J976" t="str">
        <f t="shared" si="159"/>
        <v>FQ-2</v>
      </c>
    </row>
    <row r="977" spans="1:10" x14ac:dyDescent="0.25">
      <c r="A977">
        <f t="shared" si="150"/>
        <v>41154</v>
      </c>
      <c r="B977">
        <f t="shared" si="151"/>
        <v>2012</v>
      </c>
      <c r="C977">
        <f t="shared" si="152"/>
        <v>9</v>
      </c>
      <c r="D977" t="str">
        <f t="shared" si="153"/>
        <v>September</v>
      </c>
      <c r="E977" t="str">
        <f t="shared" si="154"/>
        <v>Q3</v>
      </c>
      <c r="F977" t="str">
        <f t="shared" si="155"/>
        <v>2012-Sep</v>
      </c>
      <c r="G977">
        <f t="shared" si="156"/>
        <v>7</v>
      </c>
      <c r="H977" t="str">
        <f t="shared" si="157"/>
        <v>Sunday</v>
      </c>
      <c r="I977" t="str">
        <f t="shared" si="158"/>
        <v>FM6</v>
      </c>
      <c r="J977" t="str">
        <f t="shared" si="159"/>
        <v>FQ-2</v>
      </c>
    </row>
    <row r="978" spans="1:10" x14ac:dyDescent="0.25">
      <c r="A978">
        <f t="shared" si="150"/>
        <v>41155</v>
      </c>
      <c r="B978">
        <f t="shared" si="151"/>
        <v>2012</v>
      </c>
      <c r="C978">
        <f t="shared" si="152"/>
        <v>9</v>
      </c>
      <c r="D978" t="str">
        <f t="shared" si="153"/>
        <v>September</v>
      </c>
      <c r="E978" t="str">
        <f t="shared" si="154"/>
        <v>Q3</v>
      </c>
      <c r="F978" t="str">
        <f t="shared" si="155"/>
        <v>2012-Sep</v>
      </c>
      <c r="G978">
        <f t="shared" si="156"/>
        <v>1</v>
      </c>
      <c r="H978" t="str">
        <f t="shared" si="157"/>
        <v>Monday</v>
      </c>
      <c r="I978" t="str">
        <f t="shared" si="158"/>
        <v>FM6</v>
      </c>
      <c r="J978" t="str">
        <f t="shared" si="159"/>
        <v>FQ-2</v>
      </c>
    </row>
    <row r="979" spans="1:10" x14ac:dyDescent="0.25">
      <c r="A979">
        <f t="shared" si="150"/>
        <v>41156</v>
      </c>
      <c r="B979">
        <f t="shared" si="151"/>
        <v>2012</v>
      </c>
      <c r="C979">
        <f t="shared" si="152"/>
        <v>9</v>
      </c>
      <c r="D979" t="str">
        <f t="shared" si="153"/>
        <v>September</v>
      </c>
      <c r="E979" t="str">
        <f t="shared" si="154"/>
        <v>Q3</v>
      </c>
      <c r="F979" t="str">
        <f t="shared" si="155"/>
        <v>2012-Sep</v>
      </c>
      <c r="G979">
        <f t="shared" si="156"/>
        <v>2</v>
      </c>
      <c r="H979" t="str">
        <f t="shared" si="157"/>
        <v>Tuesday</v>
      </c>
      <c r="I979" t="str">
        <f t="shared" si="158"/>
        <v>FM6</v>
      </c>
      <c r="J979" t="str">
        <f t="shared" si="159"/>
        <v>FQ-2</v>
      </c>
    </row>
    <row r="980" spans="1:10" x14ac:dyDescent="0.25">
      <c r="A980">
        <f t="shared" si="150"/>
        <v>41157</v>
      </c>
      <c r="B980">
        <f t="shared" si="151"/>
        <v>2012</v>
      </c>
      <c r="C980">
        <f t="shared" si="152"/>
        <v>9</v>
      </c>
      <c r="D980" t="str">
        <f t="shared" si="153"/>
        <v>September</v>
      </c>
      <c r="E980" t="str">
        <f t="shared" si="154"/>
        <v>Q3</v>
      </c>
      <c r="F980" t="str">
        <f t="shared" si="155"/>
        <v>2012-Sep</v>
      </c>
      <c r="G980">
        <f t="shared" si="156"/>
        <v>3</v>
      </c>
      <c r="H980" t="str">
        <f t="shared" si="157"/>
        <v>Wednesday</v>
      </c>
      <c r="I980" t="str">
        <f t="shared" si="158"/>
        <v>FM6</v>
      </c>
      <c r="J980" t="str">
        <f t="shared" si="159"/>
        <v>FQ-2</v>
      </c>
    </row>
    <row r="981" spans="1:10" x14ac:dyDescent="0.25">
      <c r="A981">
        <f t="shared" si="150"/>
        <v>41158</v>
      </c>
      <c r="B981">
        <f t="shared" si="151"/>
        <v>2012</v>
      </c>
      <c r="C981">
        <f t="shared" si="152"/>
        <v>9</v>
      </c>
      <c r="D981" t="str">
        <f t="shared" si="153"/>
        <v>September</v>
      </c>
      <c r="E981" t="str">
        <f t="shared" si="154"/>
        <v>Q3</v>
      </c>
      <c r="F981" t="str">
        <f t="shared" si="155"/>
        <v>2012-Sep</v>
      </c>
      <c r="G981">
        <f t="shared" si="156"/>
        <v>4</v>
      </c>
      <c r="H981" t="str">
        <f t="shared" si="157"/>
        <v>Thursday</v>
      </c>
      <c r="I981" t="str">
        <f t="shared" si="158"/>
        <v>FM6</v>
      </c>
      <c r="J981" t="str">
        <f t="shared" si="159"/>
        <v>FQ-2</v>
      </c>
    </row>
    <row r="982" spans="1:10" x14ac:dyDescent="0.25">
      <c r="A982">
        <f t="shared" si="150"/>
        <v>41159</v>
      </c>
      <c r="B982">
        <f t="shared" si="151"/>
        <v>2012</v>
      </c>
      <c r="C982">
        <f t="shared" si="152"/>
        <v>9</v>
      </c>
      <c r="D982" t="str">
        <f t="shared" si="153"/>
        <v>September</v>
      </c>
      <c r="E982" t="str">
        <f t="shared" si="154"/>
        <v>Q3</v>
      </c>
      <c r="F982" t="str">
        <f t="shared" si="155"/>
        <v>2012-Sep</v>
      </c>
      <c r="G982">
        <f t="shared" si="156"/>
        <v>5</v>
      </c>
      <c r="H982" t="str">
        <f t="shared" si="157"/>
        <v>Friday</v>
      </c>
      <c r="I982" t="str">
        <f t="shared" si="158"/>
        <v>FM6</v>
      </c>
      <c r="J982" t="str">
        <f t="shared" si="159"/>
        <v>FQ-2</v>
      </c>
    </row>
    <row r="983" spans="1:10" x14ac:dyDescent="0.25">
      <c r="A983">
        <f t="shared" si="150"/>
        <v>41160</v>
      </c>
      <c r="B983">
        <f t="shared" si="151"/>
        <v>2012</v>
      </c>
      <c r="C983">
        <f t="shared" si="152"/>
        <v>9</v>
      </c>
      <c r="D983" t="str">
        <f t="shared" si="153"/>
        <v>September</v>
      </c>
      <c r="E983" t="str">
        <f t="shared" si="154"/>
        <v>Q3</v>
      </c>
      <c r="F983" t="str">
        <f t="shared" si="155"/>
        <v>2012-Sep</v>
      </c>
      <c r="G983">
        <f t="shared" si="156"/>
        <v>6</v>
      </c>
      <c r="H983" t="str">
        <f t="shared" si="157"/>
        <v>Saturday</v>
      </c>
      <c r="I983" t="str">
        <f t="shared" si="158"/>
        <v>FM6</v>
      </c>
      <c r="J983" t="str">
        <f t="shared" si="159"/>
        <v>FQ-2</v>
      </c>
    </row>
    <row r="984" spans="1:10" x14ac:dyDescent="0.25">
      <c r="A984">
        <f t="shared" si="150"/>
        <v>41161</v>
      </c>
      <c r="B984">
        <f t="shared" si="151"/>
        <v>2012</v>
      </c>
      <c r="C984">
        <f t="shared" si="152"/>
        <v>9</v>
      </c>
      <c r="D984" t="str">
        <f t="shared" si="153"/>
        <v>September</v>
      </c>
      <c r="E984" t="str">
        <f t="shared" si="154"/>
        <v>Q3</v>
      </c>
      <c r="F984" t="str">
        <f t="shared" si="155"/>
        <v>2012-Sep</v>
      </c>
      <c r="G984">
        <f t="shared" si="156"/>
        <v>7</v>
      </c>
      <c r="H984" t="str">
        <f t="shared" si="157"/>
        <v>Sunday</v>
      </c>
      <c r="I984" t="str">
        <f t="shared" si="158"/>
        <v>FM6</v>
      </c>
      <c r="J984" t="str">
        <f t="shared" si="159"/>
        <v>FQ-2</v>
      </c>
    </row>
    <row r="985" spans="1:10" x14ac:dyDescent="0.25">
      <c r="A985">
        <f t="shared" si="150"/>
        <v>41162</v>
      </c>
      <c r="B985">
        <f t="shared" si="151"/>
        <v>2012</v>
      </c>
      <c r="C985">
        <f t="shared" si="152"/>
        <v>9</v>
      </c>
      <c r="D985" t="str">
        <f t="shared" si="153"/>
        <v>September</v>
      </c>
      <c r="E985" t="str">
        <f t="shared" si="154"/>
        <v>Q3</v>
      </c>
      <c r="F985" t="str">
        <f t="shared" si="155"/>
        <v>2012-Sep</v>
      </c>
      <c r="G985">
        <f t="shared" si="156"/>
        <v>1</v>
      </c>
      <c r="H985" t="str">
        <f t="shared" si="157"/>
        <v>Monday</v>
      </c>
      <c r="I985" t="str">
        <f t="shared" si="158"/>
        <v>FM6</v>
      </c>
      <c r="J985" t="str">
        <f t="shared" si="159"/>
        <v>FQ-2</v>
      </c>
    </row>
    <row r="986" spans="1:10" x14ac:dyDescent="0.25">
      <c r="A986">
        <f t="shared" si="150"/>
        <v>41163</v>
      </c>
      <c r="B986">
        <f t="shared" si="151"/>
        <v>2012</v>
      </c>
      <c r="C986">
        <f t="shared" si="152"/>
        <v>9</v>
      </c>
      <c r="D986" t="str">
        <f t="shared" si="153"/>
        <v>September</v>
      </c>
      <c r="E986" t="str">
        <f t="shared" si="154"/>
        <v>Q3</v>
      </c>
      <c r="F986" t="str">
        <f t="shared" si="155"/>
        <v>2012-Sep</v>
      </c>
      <c r="G986">
        <f t="shared" si="156"/>
        <v>2</v>
      </c>
      <c r="H986" t="str">
        <f t="shared" si="157"/>
        <v>Tuesday</v>
      </c>
      <c r="I986" t="str">
        <f t="shared" si="158"/>
        <v>FM6</v>
      </c>
      <c r="J986" t="str">
        <f t="shared" si="159"/>
        <v>FQ-2</v>
      </c>
    </row>
    <row r="987" spans="1:10" x14ac:dyDescent="0.25">
      <c r="A987">
        <f t="shared" si="150"/>
        <v>41164</v>
      </c>
      <c r="B987">
        <f t="shared" si="151"/>
        <v>2012</v>
      </c>
      <c r="C987">
        <f t="shared" si="152"/>
        <v>9</v>
      </c>
      <c r="D987" t="str">
        <f t="shared" si="153"/>
        <v>September</v>
      </c>
      <c r="E987" t="str">
        <f t="shared" si="154"/>
        <v>Q3</v>
      </c>
      <c r="F987" t="str">
        <f t="shared" si="155"/>
        <v>2012-Sep</v>
      </c>
      <c r="G987">
        <f t="shared" si="156"/>
        <v>3</v>
      </c>
      <c r="H987" t="str">
        <f t="shared" si="157"/>
        <v>Wednesday</v>
      </c>
      <c r="I987" t="str">
        <f t="shared" si="158"/>
        <v>FM6</v>
      </c>
      <c r="J987" t="str">
        <f t="shared" si="159"/>
        <v>FQ-2</v>
      </c>
    </row>
    <row r="988" spans="1:10" x14ac:dyDescent="0.25">
      <c r="A988">
        <f t="shared" si="150"/>
        <v>41165</v>
      </c>
      <c r="B988">
        <f t="shared" si="151"/>
        <v>2012</v>
      </c>
      <c r="C988">
        <f t="shared" si="152"/>
        <v>9</v>
      </c>
      <c r="D988" t="str">
        <f t="shared" si="153"/>
        <v>September</v>
      </c>
      <c r="E988" t="str">
        <f t="shared" si="154"/>
        <v>Q3</v>
      </c>
      <c r="F988" t="str">
        <f t="shared" si="155"/>
        <v>2012-Sep</v>
      </c>
      <c r="G988">
        <f t="shared" si="156"/>
        <v>4</v>
      </c>
      <c r="H988" t="str">
        <f t="shared" si="157"/>
        <v>Thursday</v>
      </c>
      <c r="I988" t="str">
        <f t="shared" si="158"/>
        <v>FM6</v>
      </c>
      <c r="J988" t="str">
        <f t="shared" si="159"/>
        <v>FQ-2</v>
      </c>
    </row>
    <row r="989" spans="1:10" x14ac:dyDescent="0.25">
      <c r="A989">
        <f t="shared" si="150"/>
        <v>41166</v>
      </c>
      <c r="B989">
        <f t="shared" si="151"/>
        <v>2012</v>
      </c>
      <c r="C989">
        <f t="shared" si="152"/>
        <v>9</v>
      </c>
      <c r="D989" t="str">
        <f t="shared" si="153"/>
        <v>September</v>
      </c>
      <c r="E989" t="str">
        <f t="shared" si="154"/>
        <v>Q3</v>
      </c>
      <c r="F989" t="str">
        <f t="shared" si="155"/>
        <v>2012-Sep</v>
      </c>
      <c r="G989">
        <f t="shared" si="156"/>
        <v>5</v>
      </c>
      <c r="H989" t="str">
        <f t="shared" si="157"/>
        <v>Friday</v>
      </c>
      <c r="I989" t="str">
        <f t="shared" si="158"/>
        <v>FM6</v>
      </c>
      <c r="J989" t="str">
        <f t="shared" si="159"/>
        <v>FQ-2</v>
      </c>
    </row>
    <row r="990" spans="1:10" x14ac:dyDescent="0.25">
      <c r="A990">
        <f t="shared" si="150"/>
        <v>41167</v>
      </c>
      <c r="B990">
        <f t="shared" si="151"/>
        <v>2012</v>
      </c>
      <c r="C990">
        <f t="shared" si="152"/>
        <v>9</v>
      </c>
      <c r="D990" t="str">
        <f t="shared" si="153"/>
        <v>September</v>
      </c>
      <c r="E990" t="str">
        <f t="shared" si="154"/>
        <v>Q3</v>
      </c>
      <c r="F990" t="str">
        <f t="shared" si="155"/>
        <v>2012-Sep</v>
      </c>
      <c r="G990">
        <f t="shared" si="156"/>
        <v>6</v>
      </c>
      <c r="H990" t="str">
        <f t="shared" si="157"/>
        <v>Saturday</v>
      </c>
      <c r="I990" t="str">
        <f t="shared" si="158"/>
        <v>FM6</v>
      </c>
      <c r="J990" t="str">
        <f t="shared" si="159"/>
        <v>FQ-2</v>
      </c>
    </row>
    <row r="991" spans="1:10" x14ac:dyDescent="0.25">
      <c r="A991">
        <f t="shared" si="150"/>
        <v>41168</v>
      </c>
      <c r="B991">
        <f t="shared" si="151"/>
        <v>2012</v>
      </c>
      <c r="C991">
        <f t="shared" si="152"/>
        <v>9</v>
      </c>
      <c r="D991" t="str">
        <f t="shared" si="153"/>
        <v>September</v>
      </c>
      <c r="E991" t="str">
        <f t="shared" si="154"/>
        <v>Q3</v>
      </c>
      <c r="F991" t="str">
        <f t="shared" si="155"/>
        <v>2012-Sep</v>
      </c>
      <c r="G991">
        <f t="shared" si="156"/>
        <v>7</v>
      </c>
      <c r="H991" t="str">
        <f t="shared" si="157"/>
        <v>Sunday</v>
      </c>
      <c r="I991" t="str">
        <f t="shared" si="158"/>
        <v>FM6</v>
      </c>
      <c r="J991" t="str">
        <f t="shared" si="159"/>
        <v>FQ-2</v>
      </c>
    </row>
    <row r="992" spans="1:10" x14ac:dyDescent="0.25">
      <c r="A992">
        <f t="shared" si="150"/>
        <v>41169</v>
      </c>
      <c r="B992">
        <f t="shared" si="151"/>
        <v>2012</v>
      </c>
      <c r="C992">
        <f t="shared" si="152"/>
        <v>9</v>
      </c>
      <c r="D992" t="str">
        <f t="shared" si="153"/>
        <v>September</v>
      </c>
      <c r="E992" t="str">
        <f t="shared" si="154"/>
        <v>Q3</v>
      </c>
      <c r="F992" t="str">
        <f t="shared" si="155"/>
        <v>2012-Sep</v>
      </c>
      <c r="G992">
        <f t="shared" si="156"/>
        <v>1</v>
      </c>
      <c r="H992" t="str">
        <f t="shared" si="157"/>
        <v>Monday</v>
      </c>
      <c r="I992" t="str">
        <f t="shared" si="158"/>
        <v>FM6</v>
      </c>
      <c r="J992" t="str">
        <f t="shared" si="159"/>
        <v>FQ-2</v>
      </c>
    </row>
    <row r="993" spans="1:10" x14ac:dyDescent="0.25">
      <c r="A993">
        <f t="shared" si="150"/>
        <v>41170</v>
      </c>
      <c r="B993">
        <f t="shared" si="151"/>
        <v>2012</v>
      </c>
      <c r="C993">
        <f t="shared" si="152"/>
        <v>9</v>
      </c>
      <c r="D993" t="str">
        <f t="shared" si="153"/>
        <v>September</v>
      </c>
      <c r="E993" t="str">
        <f t="shared" si="154"/>
        <v>Q3</v>
      </c>
      <c r="F993" t="str">
        <f t="shared" si="155"/>
        <v>2012-Sep</v>
      </c>
      <c r="G993">
        <f t="shared" si="156"/>
        <v>2</v>
      </c>
      <c r="H993" t="str">
        <f t="shared" si="157"/>
        <v>Tuesday</v>
      </c>
      <c r="I993" t="str">
        <f t="shared" si="158"/>
        <v>FM6</v>
      </c>
      <c r="J993" t="str">
        <f t="shared" si="159"/>
        <v>FQ-2</v>
      </c>
    </row>
    <row r="994" spans="1:10" x14ac:dyDescent="0.25">
      <c r="A994">
        <f t="shared" si="150"/>
        <v>41171</v>
      </c>
      <c r="B994">
        <f t="shared" si="151"/>
        <v>2012</v>
      </c>
      <c r="C994">
        <f t="shared" si="152"/>
        <v>9</v>
      </c>
      <c r="D994" t="str">
        <f t="shared" si="153"/>
        <v>September</v>
      </c>
      <c r="E994" t="str">
        <f t="shared" si="154"/>
        <v>Q3</v>
      </c>
      <c r="F994" t="str">
        <f t="shared" si="155"/>
        <v>2012-Sep</v>
      </c>
      <c r="G994">
        <f t="shared" si="156"/>
        <v>3</v>
      </c>
      <c r="H994" t="str">
        <f t="shared" si="157"/>
        <v>Wednesday</v>
      </c>
      <c r="I994" t="str">
        <f t="shared" si="158"/>
        <v>FM6</v>
      </c>
      <c r="J994" t="str">
        <f t="shared" si="159"/>
        <v>FQ-2</v>
      </c>
    </row>
    <row r="995" spans="1:10" x14ac:dyDescent="0.25">
      <c r="A995">
        <f t="shared" si="150"/>
        <v>41172</v>
      </c>
      <c r="B995">
        <f t="shared" si="151"/>
        <v>2012</v>
      </c>
      <c r="C995">
        <f t="shared" si="152"/>
        <v>9</v>
      </c>
      <c r="D995" t="str">
        <f t="shared" si="153"/>
        <v>September</v>
      </c>
      <c r="E995" t="str">
        <f t="shared" si="154"/>
        <v>Q3</v>
      </c>
      <c r="F995" t="str">
        <f t="shared" si="155"/>
        <v>2012-Sep</v>
      </c>
      <c r="G995">
        <f t="shared" si="156"/>
        <v>4</v>
      </c>
      <c r="H995" t="str">
        <f t="shared" si="157"/>
        <v>Thursday</v>
      </c>
      <c r="I995" t="str">
        <f t="shared" si="158"/>
        <v>FM6</v>
      </c>
      <c r="J995" t="str">
        <f t="shared" si="159"/>
        <v>FQ-2</v>
      </c>
    </row>
    <row r="996" spans="1:10" x14ac:dyDescent="0.25">
      <c r="A996">
        <f t="shared" si="150"/>
        <v>41173</v>
      </c>
      <c r="B996">
        <f t="shared" si="151"/>
        <v>2012</v>
      </c>
      <c r="C996">
        <f t="shared" si="152"/>
        <v>9</v>
      </c>
      <c r="D996" t="str">
        <f t="shared" si="153"/>
        <v>September</v>
      </c>
      <c r="E996" t="str">
        <f t="shared" si="154"/>
        <v>Q3</v>
      </c>
      <c r="F996" t="str">
        <f t="shared" si="155"/>
        <v>2012-Sep</v>
      </c>
      <c r="G996">
        <f t="shared" si="156"/>
        <v>5</v>
      </c>
      <c r="H996" t="str">
        <f t="shared" si="157"/>
        <v>Friday</v>
      </c>
      <c r="I996" t="str">
        <f t="shared" si="158"/>
        <v>FM6</v>
      </c>
      <c r="J996" t="str">
        <f t="shared" si="159"/>
        <v>FQ-2</v>
      </c>
    </row>
    <row r="997" spans="1:10" x14ac:dyDescent="0.25">
      <c r="A997">
        <f t="shared" si="150"/>
        <v>41174</v>
      </c>
      <c r="B997">
        <f t="shared" si="151"/>
        <v>2012</v>
      </c>
      <c r="C997">
        <f t="shared" si="152"/>
        <v>9</v>
      </c>
      <c r="D997" t="str">
        <f t="shared" si="153"/>
        <v>September</v>
      </c>
      <c r="E997" t="str">
        <f t="shared" si="154"/>
        <v>Q3</v>
      </c>
      <c r="F997" t="str">
        <f t="shared" si="155"/>
        <v>2012-Sep</v>
      </c>
      <c r="G997">
        <f t="shared" si="156"/>
        <v>6</v>
      </c>
      <c r="H997" t="str">
        <f t="shared" si="157"/>
        <v>Saturday</v>
      </c>
      <c r="I997" t="str">
        <f t="shared" si="158"/>
        <v>FM6</v>
      </c>
      <c r="J997" t="str">
        <f t="shared" si="159"/>
        <v>FQ-2</v>
      </c>
    </row>
    <row r="998" spans="1:10" x14ac:dyDescent="0.25">
      <c r="A998">
        <f t="shared" si="150"/>
        <v>41175</v>
      </c>
      <c r="B998">
        <f t="shared" si="151"/>
        <v>2012</v>
      </c>
      <c r="C998">
        <f t="shared" si="152"/>
        <v>9</v>
      </c>
      <c r="D998" t="str">
        <f t="shared" si="153"/>
        <v>September</v>
      </c>
      <c r="E998" t="str">
        <f t="shared" si="154"/>
        <v>Q3</v>
      </c>
      <c r="F998" t="str">
        <f t="shared" si="155"/>
        <v>2012-Sep</v>
      </c>
      <c r="G998">
        <f t="shared" si="156"/>
        <v>7</v>
      </c>
      <c r="H998" t="str">
        <f t="shared" si="157"/>
        <v>Sunday</v>
      </c>
      <c r="I998" t="str">
        <f t="shared" si="158"/>
        <v>FM6</v>
      </c>
      <c r="J998" t="str">
        <f t="shared" si="159"/>
        <v>FQ-2</v>
      </c>
    </row>
    <row r="999" spans="1:10" x14ac:dyDescent="0.25">
      <c r="A999">
        <f t="shared" si="150"/>
        <v>41176</v>
      </c>
      <c r="B999">
        <f t="shared" si="151"/>
        <v>2012</v>
      </c>
      <c r="C999">
        <f t="shared" si="152"/>
        <v>9</v>
      </c>
      <c r="D999" t="str">
        <f t="shared" si="153"/>
        <v>September</v>
      </c>
      <c r="E999" t="str">
        <f t="shared" si="154"/>
        <v>Q3</v>
      </c>
      <c r="F999" t="str">
        <f t="shared" si="155"/>
        <v>2012-Sep</v>
      </c>
      <c r="G999">
        <f t="shared" si="156"/>
        <v>1</v>
      </c>
      <c r="H999" t="str">
        <f t="shared" si="157"/>
        <v>Monday</v>
      </c>
      <c r="I999" t="str">
        <f t="shared" si="158"/>
        <v>FM6</v>
      </c>
      <c r="J999" t="str">
        <f t="shared" si="159"/>
        <v>FQ-2</v>
      </c>
    </row>
    <row r="1000" spans="1:10" x14ac:dyDescent="0.25">
      <c r="A1000">
        <f t="shared" si="150"/>
        <v>41177</v>
      </c>
      <c r="B1000">
        <f t="shared" si="151"/>
        <v>2012</v>
      </c>
      <c r="C1000">
        <f t="shared" si="152"/>
        <v>9</v>
      </c>
      <c r="D1000" t="str">
        <f t="shared" si="153"/>
        <v>September</v>
      </c>
      <c r="E1000" t="str">
        <f t="shared" si="154"/>
        <v>Q3</v>
      </c>
      <c r="F1000" t="str">
        <f t="shared" si="155"/>
        <v>2012-Sep</v>
      </c>
      <c r="G1000">
        <f t="shared" si="156"/>
        <v>2</v>
      </c>
      <c r="H1000" t="str">
        <f t="shared" si="157"/>
        <v>Tuesday</v>
      </c>
      <c r="I1000" t="str">
        <f t="shared" si="158"/>
        <v>FM6</v>
      </c>
      <c r="J1000" t="str">
        <f t="shared" si="159"/>
        <v>FQ-2</v>
      </c>
    </row>
    <row r="1001" spans="1:10" x14ac:dyDescent="0.25">
      <c r="A1001">
        <f t="shared" si="150"/>
        <v>41178</v>
      </c>
      <c r="B1001">
        <f t="shared" si="151"/>
        <v>2012</v>
      </c>
      <c r="C1001">
        <f t="shared" si="152"/>
        <v>9</v>
      </c>
      <c r="D1001" t="str">
        <f t="shared" si="153"/>
        <v>September</v>
      </c>
      <c r="E1001" t="str">
        <f t="shared" si="154"/>
        <v>Q3</v>
      </c>
      <c r="F1001" t="str">
        <f t="shared" si="155"/>
        <v>2012-Sep</v>
      </c>
      <c r="G1001">
        <f t="shared" si="156"/>
        <v>3</v>
      </c>
      <c r="H1001" t="str">
        <f t="shared" si="157"/>
        <v>Wednesday</v>
      </c>
      <c r="I1001" t="str">
        <f t="shared" si="158"/>
        <v>FM6</v>
      </c>
      <c r="J1001" t="str">
        <f t="shared" si="159"/>
        <v>FQ-2</v>
      </c>
    </row>
    <row r="1002" spans="1:10" x14ac:dyDescent="0.25">
      <c r="A1002">
        <f t="shared" si="150"/>
        <v>41179</v>
      </c>
      <c r="B1002">
        <f t="shared" si="151"/>
        <v>2012</v>
      </c>
      <c r="C1002">
        <f t="shared" si="152"/>
        <v>9</v>
      </c>
      <c r="D1002" t="str">
        <f t="shared" si="153"/>
        <v>September</v>
      </c>
      <c r="E1002" t="str">
        <f t="shared" si="154"/>
        <v>Q3</v>
      </c>
      <c r="F1002" t="str">
        <f t="shared" si="155"/>
        <v>2012-Sep</v>
      </c>
      <c r="G1002">
        <f t="shared" si="156"/>
        <v>4</v>
      </c>
      <c r="H1002" t="str">
        <f t="shared" si="157"/>
        <v>Thursday</v>
      </c>
      <c r="I1002" t="str">
        <f t="shared" si="158"/>
        <v>FM6</v>
      </c>
      <c r="J1002" t="str">
        <f t="shared" si="159"/>
        <v>FQ-2</v>
      </c>
    </row>
    <row r="1003" spans="1:10" x14ac:dyDescent="0.25">
      <c r="A1003">
        <f t="shared" si="150"/>
        <v>41180</v>
      </c>
      <c r="B1003">
        <f t="shared" si="151"/>
        <v>2012</v>
      </c>
      <c r="C1003">
        <f t="shared" si="152"/>
        <v>9</v>
      </c>
      <c r="D1003" t="str">
        <f t="shared" si="153"/>
        <v>September</v>
      </c>
      <c r="E1003" t="str">
        <f t="shared" si="154"/>
        <v>Q3</v>
      </c>
      <c r="F1003" t="str">
        <f t="shared" si="155"/>
        <v>2012-Sep</v>
      </c>
      <c r="G1003">
        <f t="shared" si="156"/>
        <v>5</v>
      </c>
      <c r="H1003" t="str">
        <f t="shared" si="157"/>
        <v>Friday</v>
      </c>
      <c r="I1003" t="str">
        <f t="shared" si="158"/>
        <v>FM6</v>
      </c>
      <c r="J1003" t="str">
        <f t="shared" si="159"/>
        <v>FQ-2</v>
      </c>
    </row>
    <row r="1004" spans="1:10" x14ac:dyDescent="0.25">
      <c r="A1004">
        <f t="shared" si="150"/>
        <v>41181</v>
      </c>
      <c r="B1004">
        <f t="shared" si="151"/>
        <v>2012</v>
      </c>
      <c r="C1004">
        <f t="shared" si="152"/>
        <v>9</v>
      </c>
      <c r="D1004" t="str">
        <f t="shared" si="153"/>
        <v>September</v>
      </c>
      <c r="E1004" t="str">
        <f t="shared" si="154"/>
        <v>Q3</v>
      </c>
      <c r="F1004" t="str">
        <f t="shared" si="155"/>
        <v>2012-Sep</v>
      </c>
      <c r="G1004">
        <f t="shared" si="156"/>
        <v>6</v>
      </c>
      <c r="H1004" t="str">
        <f t="shared" si="157"/>
        <v>Saturday</v>
      </c>
      <c r="I1004" t="str">
        <f t="shared" si="158"/>
        <v>FM6</v>
      </c>
      <c r="J1004" t="str">
        <f t="shared" si="159"/>
        <v>FQ-2</v>
      </c>
    </row>
    <row r="1005" spans="1:10" x14ac:dyDescent="0.25">
      <c r="A1005">
        <f t="shared" si="150"/>
        <v>41182</v>
      </c>
      <c r="B1005">
        <f t="shared" si="151"/>
        <v>2012</v>
      </c>
      <c r="C1005">
        <f t="shared" si="152"/>
        <v>9</v>
      </c>
      <c r="D1005" t="str">
        <f t="shared" si="153"/>
        <v>September</v>
      </c>
      <c r="E1005" t="str">
        <f t="shared" si="154"/>
        <v>Q3</v>
      </c>
      <c r="F1005" t="str">
        <f t="shared" si="155"/>
        <v>2012-Sep</v>
      </c>
      <c r="G1005">
        <f t="shared" si="156"/>
        <v>7</v>
      </c>
      <c r="H1005" t="str">
        <f t="shared" si="157"/>
        <v>Sunday</v>
      </c>
      <c r="I1005" t="str">
        <f t="shared" si="158"/>
        <v>FM6</v>
      </c>
      <c r="J1005" t="str">
        <f t="shared" si="159"/>
        <v>FQ-2</v>
      </c>
    </row>
    <row r="1006" spans="1:10" x14ac:dyDescent="0.25">
      <c r="A1006">
        <f t="shared" si="150"/>
        <v>41183</v>
      </c>
      <c r="B1006">
        <f t="shared" si="151"/>
        <v>2012</v>
      </c>
      <c r="C1006">
        <f t="shared" si="152"/>
        <v>10</v>
      </c>
      <c r="D1006" t="str">
        <f t="shared" si="153"/>
        <v>October</v>
      </c>
      <c r="E1006" t="str">
        <f t="shared" si="154"/>
        <v>Q4</v>
      </c>
      <c r="F1006" t="str">
        <f t="shared" si="155"/>
        <v>2012-Oct</v>
      </c>
      <c r="G1006">
        <f t="shared" si="156"/>
        <v>1</v>
      </c>
      <c r="H1006" t="str">
        <f t="shared" si="157"/>
        <v>Monday</v>
      </c>
      <c r="I1006" t="str">
        <f t="shared" si="158"/>
        <v>FM7</v>
      </c>
      <c r="J1006" t="str">
        <f t="shared" si="159"/>
        <v>FQ-3</v>
      </c>
    </row>
    <row r="1007" spans="1:10" x14ac:dyDescent="0.25">
      <c r="A1007">
        <f t="shared" si="150"/>
        <v>41184</v>
      </c>
      <c r="B1007">
        <f t="shared" si="151"/>
        <v>2012</v>
      </c>
      <c r="C1007">
        <f t="shared" si="152"/>
        <v>10</v>
      </c>
      <c r="D1007" t="str">
        <f t="shared" si="153"/>
        <v>October</v>
      </c>
      <c r="E1007" t="str">
        <f t="shared" si="154"/>
        <v>Q4</v>
      </c>
      <c r="F1007" t="str">
        <f t="shared" si="155"/>
        <v>2012-Oct</v>
      </c>
      <c r="G1007">
        <f t="shared" si="156"/>
        <v>2</v>
      </c>
      <c r="H1007" t="str">
        <f t="shared" si="157"/>
        <v>Tuesday</v>
      </c>
      <c r="I1007" t="str">
        <f t="shared" si="158"/>
        <v>FM7</v>
      </c>
      <c r="J1007" t="str">
        <f t="shared" si="159"/>
        <v>FQ-3</v>
      </c>
    </row>
    <row r="1008" spans="1:10" x14ac:dyDescent="0.25">
      <c r="A1008">
        <f t="shared" si="150"/>
        <v>41185</v>
      </c>
      <c r="B1008">
        <f t="shared" si="151"/>
        <v>2012</v>
      </c>
      <c r="C1008">
        <f t="shared" si="152"/>
        <v>10</v>
      </c>
      <c r="D1008" t="str">
        <f t="shared" si="153"/>
        <v>October</v>
      </c>
      <c r="E1008" t="str">
        <f t="shared" si="154"/>
        <v>Q4</v>
      </c>
      <c r="F1008" t="str">
        <f t="shared" si="155"/>
        <v>2012-Oct</v>
      </c>
      <c r="G1008">
        <f t="shared" si="156"/>
        <v>3</v>
      </c>
      <c r="H1008" t="str">
        <f t="shared" si="157"/>
        <v>Wednesday</v>
      </c>
      <c r="I1008" t="str">
        <f t="shared" si="158"/>
        <v>FM7</v>
      </c>
      <c r="J1008" t="str">
        <f t="shared" si="159"/>
        <v>FQ-3</v>
      </c>
    </row>
    <row r="1009" spans="1:10" x14ac:dyDescent="0.25">
      <c r="A1009">
        <f t="shared" si="150"/>
        <v>41186</v>
      </c>
      <c r="B1009">
        <f t="shared" si="151"/>
        <v>2012</v>
      </c>
      <c r="C1009">
        <f t="shared" si="152"/>
        <v>10</v>
      </c>
      <c r="D1009" t="str">
        <f t="shared" si="153"/>
        <v>October</v>
      </c>
      <c r="E1009" t="str">
        <f t="shared" si="154"/>
        <v>Q4</v>
      </c>
      <c r="F1009" t="str">
        <f t="shared" si="155"/>
        <v>2012-Oct</v>
      </c>
      <c r="G1009">
        <f t="shared" si="156"/>
        <v>4</v>
      </c>
      <c r="H1009" t="str">
        <f t="shared" si="157"/>
        <v>Thursday</v>
      </c>
      <c r="I1009" t="str">
        <f t="shared" si="158"/>
        <v>FM7</v>
      </c>
      <c r="J1009" t="str">
        <f t="shared" si="159"/>
        <v>FQ-3</v>
      </c>
    </row>
    <row r="1010" spans="1:10" x14ac:dyDescent="0.25">
      <c r="A1010">
        <f t="shared" si="150"/>
        <v>41187</v>
      </c>
      <c r="B1010">
        <f t="shared" si="151"/>
        <v>2012</v>
      </c>
      <c r="C1010">
        <f t="shared" si="152"/>
        <v>10</v>
      </c>
      <c r="D1010" t="str">
        <f t="shared" si="153"/>
        <v>October</v>
      </c>
      <c r="E1010" t="str">
        <f t="shared" si="154"/>
        <v>Q4</v>
      </c>
      <c r="F1010" t="str">
        <f t="shared" si="155"/>
        <v>2012-Oct</v>
      </c>
      <c r="G1010">
        <f t="shared" si="156"/>
        <v>5</v>
      </c>
      <c r="H1010" t="str">
        <f t="shared" si="157"/>
        <v>Friday</v>
      </c>
      <c r="I1010" t="str">
        <f t="shared" si="158"/>
        <v>FM7</v>
      </c>
      <c r="J1010" t="str">
        <f t="shared" si="159"/>
        <v>FQ-3</v>
      </c>
    </row>
    <row r="1011" spans="1:10" x14ac:dyDescent="0.25">
      <c r="A1011">
        <f t="shared" si="150"/>
        <v>41188</v>
      </c>
      <c r="B1011">
        <f t="shared" si="151"/>
        <v>2012</v>
      </c>
      <c r="C1011">
        <f t="shared" si="152"/>
        <v>10</v>
      </c>
      <c r="D1011" t="str">
        <f t="shared" si="153"/>
        <v>October</v>
      </c>
      <c r="E1011" t="str">
        <f t="shared" si="154"/>
        <v>Q4</v>
      </c>
      <c r="F1011" t="str">
        <f t="shared" si="155"/>
        <v>2012-Oct</v>
      </c>
      <c r="G1011">
        <f t="shared" si="156"/>
        <v>6</v>
      </c>
      <c r="H1011" t="str">
        <f t="shared" si="157"/>
        <v>Saturday</v>
      </c>
      <c r="I1011" t="str">
        <f t="shared" si="158"/>
        <v>FM7</v>
      </c>
      <c r="J1011" t="str">
        <f t="shared" si="159"/>
        <v>FQ-3</v>
      </c>
    </row>
    <row r="1012" spans="1:10" x14ac:dyDescent="0.25">
      <c r="A1012">
        <f t="shared" si="150"/>
        <v>41189</v>
      </c>
      <c r="B1012">
        <f t="shared" si="151"/>
        <v>2012</v>
      </c>
      <c r="C1012">
        <f t="shared" si="152"/>
        <v>10</v>
      </c>
      <c r="D1012" t="str">
        <f t="shared" si="153"/>
        <v>October</v>
      </c>
      <c r="E1012" t="str">
        <f t="shared" si="154"/>
        <v>Q4</v>
      </c>
      <c r="F1012" t="str">
        <f t="shared" si="155"/>
        <v>2012-Oct</v>
      </c>
      <c r="G1012">
        <f t="shared" si="156"/>
        <v>7</v>
      </c>
      <c r="H1012" t="str">
        <f t="shared" si="157"/>
        <v>Sunday</v>
      </c>
      <c r="I1012" t="str">
        <f t="shared" si="158"/>
        <v>FM7</v>
      </c>
      <c r="J1012" t="str">
        <f t="shared" si="159"/>
        <v>FQ-3</v>
      </c>
    </row>
    <row r="1013" spans="1:10" x14ac:dyDescent="0.25">
      <c r="A1013">
        <f t="shared" si="150"/>
        <v>41190</v>
      </c>
      <c r="B1013">
        <f t="shared" si="151"/>
        <v>2012</v>
      </c>
      <c r="C1013">
        <f t="shared" si="152"/>
        <v>10</v>
      </c>
      <c r="D1013" t="str">
        <f t="shared" si="153"/>
        <v>October</v>
      </c>
      <c r="E1013" t="str">
        <f t="shared" si="154"/>
        <v>Q4</v>
      </c>
      <c r="F1013" t="str">
        <f t="shared" si="155"/>
        <v>2012-Oct</v>
      </c>
      <c r="G1013">
        <f t="shared" si="156"/>
        <v>1</v>
      </c>
      <c r="H1013" t="str">
        <f t="shared" si="157"/>
        <v>Monday</v>
      </c>
      <c r="I1013" t="str">
        <f t="shared" si="158"/>
        <v>FM7</v>
      </c>
      <c r="J1013" t="str">
        <f t="shared" si="159"/>
        <v>FQ-3</v>
      </c>
    </row>
    <row r="1014" spans="1:10" x14ac:dyDescent="0.25">
      <c r="A1014">
        <f t="shared" si="150"/>
        <v>41191</v>
      </c>
      <c r="B1014">
        <f t="shared" si="151"/>
        <v>2012</v>
      </c>
      <c r="C1014">
        <f t="shared" si="152"/>
        <v>10</v>
      </c>
      <c r="D1014" t="str">
        <f t="shared" si="153"/>
        <v>October</v>
      </c>
      <c r="E1014" t="str">
        <f t="shared" si="154"/>
        <v>Q4</v>
      </c>
      <c r="F1014" t="str">
        <f t="shared" si="155"/>
        <v>2012-Oct</v>
      </c>
      <c r="G1014">
        <f t="shared" si="156"/>
        <v>2</v>
      </c>
      <c r="H1014" t="str">
        <f t="shared" si="157"/>
        <v>Tuesday</v>
      </c>
      <c r="I1014" t="str">
        <f t="shared" si="158"/>
        <v>FM7</v>
      </c>
      <c r="J1014" t="str">
        <f t="shared" si="159"/>
        <v>FQ-3</v>
      </c>
    </row>
    <row r="1015" spans="1:10" x14ac:dyDescent="0.25">
      <c r="A1015">
        <f t="shared" si="150"/>
        <v>41192</v>
      </c>
      <c r="B1015">
        <f t="shared" si="151"/>
        <v>2012</v>
      </c>
      <c r="C1015">
        <f t="shared" si="152"/>
        <v>10</v>
      </c>
      <c r="D1015" t="str">
        <f t="shared" si="153"/>
        <v>October</v>
      </c>
      <c r="E1015" t="str">
        <f t="shared" si="154"/>
        <v>Q4</v>
      </c>
      <c r="F1015" t="str">
        <f t="shared" si="155"/>
        <v>2012-Oct</v>
      </c>
      <c r="G1015">
        <f t="shared" si="156"/>
        <v>3</v>
      </c>
      <c r="H1015" t="str">
        <f t="shared" si="157"/>
        <v>Wednesday</v>
      </c>
      <c r="I1015" t="str">
        <f t="shared" si="158"/>
        <v>FM7</v>
      </c>
      <c r="J1015" t="str">
        <f t="shared" si="159"/>
        <v>FQ-3</v>
      </c>
    </row>
    <row r="1016" spans="1:10" x14ac:dyDescent="0.25">
      <c r="A1016">
        <f t="shared" si="150"/>
        <v>41193</v>
      </c>
      <c r="B1016">
        <f t="shared" si="151"/>
        <v>2012</v>
      </c>
      <c r="C1016">
        <f t="shared" si="152"/>
        <v>10</v>
      </c>
      <c r="D1016" t="str">
        <f t="shared" si="153"/>
        <v>October</v>
      </c>
      <c r="E1016" t="str">
        <f t="shared" si="154"/>
        <v>Q4</v>
      </c>
      <c r="F1016" t="str">
        <f t="shared" si="155"/>
        <v>2012-Oct</v>
      </c>
      <c r="G1016">
        <f t="shared" si="156"/>
        <v>4</v>
      </c>
      <c r="H1016" t="str">
        <f t="shared" si="157"/>
        <v>Thursday</v>
      </c>
      <c r="I1016" t="str">
        <f t="shared" si="158"/>
        <v>FM7</v>
      </c>
      <c r="J1016" t="str">
        <f t="shared" si="159"/>
        <v>FQ-3</v>
      </c>
    </row>
    <row r="1017" spans="1:10" x14ac:dyDescent="0.25">
      <c r="A1017">
        <f t="shared" si="150"/>
        <v>41194</v>
      </c>
      <c r="B1017">
        <f t="shared" si="151"/>
        <v>2012</v>
      </c>
      <c r="C1017">
        <f t="shared" si="152"/>
        <v>10</v>
      </c>
      <c r="D1017" t="str">
        <f t="shared" si="153"/>
        <v>October</v>
      </c>
      <c r="E1017" t="str">
        <f t="shared" si="154"/>
        <v>Q4</v>
      </c>
      <c r="F1017" t="str">
        <f t="shared" si="155"/>
        <v>2012-Oct</v>
      </c>
      <c r="G1017">
        <f t="shared" si="156"/>
        <v>5</v>
      </c>
      <c r="H1017" t="str">
        <f t="shared" si="157"/>
        <v>Friday</v>
      </c>
      <c r="I1017" t="str">
        <f t="shared" si="158"/>
        <v>FM7</v>
      </c>
      <c r="J1017" t="str">
        <f t="shared" si="159"/>
        <v>FQ-3</v>
      </c>
    </row>
    <row r="1018" spans="1:10" x14ac:dyDescent="0.25">
      <c r="A1018">
        <f t="shared" si="150"/>
        <v>41195</v>
      </c>
      <c r="B1018">
        <f t="shared" si="151"/>
        <v>2012</v>
      </c>
      <c r="C1018">
        <f t="shared" si="152"/>
        <v>10</v>
      </c>
      <c r="D1018" t="str">
        <f t="shared" si="153"/>
        <v>October</v>
      </c>
      <c r="E1018" t="str">
        <f t="shared" si="154"/>
        <v>Q4</v>
      </c>
      <c r="F1018" t="str">
        <f t="shared" si="155"/>
        <v>2012-Oct</v>
      </c>
      <c r="G1018">
        <f t="shared" si="156"/>
        <v>6</v>
      </c>
      <c r="H1018" t="str">
        <f t="shared" si="157"/>
        <v>Saturday</v>
      </c>
      <c r="I1018" t="str">
        <f t="shared" si="158"/>
        <v>FM7</v>
      </c>
      <c r="J1018" t="str">
        <f t="shared" si="159"/>
        <v>FQ-3</v>
      </c>
    </row>
    <row r="1019" spans="1:10" x14ac:dyDescent="0.25">
      <c r="A1019">
        <f t="shared" si="150"/>
        <v>41196</v>
      </c>
      <c r="B1019">
        <f t="shared" si="151"/>
        <v>2012</v>
      </c>
      <c r="C1019">
        <f t="shared" si="152"/>
        <v>10</v>
      </c>
      <c r="D1019" t="str">
        <f t="shared" si="153"/>
        <v>October</v>
      </c>
      <c r="E1019" t="str">
        <f t="shared" si="154"/>
        <v>Q4</v>
      </c>
      <c r="F1019" t="str">
        <f t="shared" si="155"/>
        <v>2012-Oct</v>
      </c>
      <c r="G1019">
        <f t="shared" si="156"/>
        <v>7</v>
      </c>
      <c r="H1019" t="str">
        <f t="shared" si="157"/>
        <v>Sunday</v>
      </c>
      <c r="I1019" t="str">
        <f t="shared" si="158"/>
        <v>FM7</v>
      </c>
      <c r="J1019" t="str">
        <f t="shared" si="159"/>
        <v>FQ-3</v>
      </c>
    </row>
    <row r="1020" spans="1:10" x14ac:dyDescent="0.25">
      <c r="A1020">
        <f t="shared" si="150"/>
        <v>41197</v>
      </c>
      <c r="B1020">
        <f t="shared" si="151"/>
        <v>2012</v>
      </c>
      <c r="C1020">
        <f t="shared" si="152"/>
        <v>10</v>
      </c>
      <c r="D1020" t="str">
        <f t="shared" si="153"/>
        <v>October</v>
      </c>
      <c r="E1020" t="str">
        <f t="shared" si="154"/>
        <v>Q4</v>
      </c>
      <c r="F1020" t="str">
        <f t="shared" si="155"/>
        <v>2012-Oct</v>
      </c>
      <c r="G1020">
        <f t="shared" si="156"/>
        <v>1</v>
      </c>
      <c r="H1020" t="str">
        <f t="shared" si="157"/>
        <v>Monday</v>
      </c>
      <c r="I1020" t="str">
        <f t="shared" si="158"/>
        <v>FM7</v>
      </c>
      <c r="J1020" t="str">
        <f t="shared" si="159"/>
        <v>FQ-3</v>
      </c>
    </row>
    <row r="1021" spans="1:10" x14ac:dyDescent="0.25">
      <c r="A1021">
        <f t="shared" si="150"/>
        <v>41198</v>
      </c>
      <c r="B1021">
        <f t="shared" si="151"/>
        <v>2012</v>
      </c>
      <c r="C1021">
        <f t="shared" si="152"/>
        <v>10</v>
      </c>
      <c r="D1021" t="str">
        <f t="shared" si="153"/>
        <v>October</v>
      </c>
      <c r="E1021" t="str">
        <f t="shared" si="154"/>
        <v>Q4</v>
      </c>
      <c r="F1021" t="str">
        <f t="shared" si="155"/>
        <v>2012-Oct</v>
      </c>
      <c r="G1021">
        <f t="shared" si="156"/>
        <v>2</v>
      </c>
      <c r="H1021" t="str">
        <f t="shared" si="157"/>
        <v>Tuesday</v>
      </c>
      <c r="I1021" t="str">
        <f t="shared" si="158"/>
        <v>FM7</v>
      </c>
      <c r="J1021" t="str">
        <f t="shared" si="159"/>
        <v>FQ-3</v>
      </c>
    </row>
    <row r="1022" spans="1:10" x14ac:dyDescent="0.25">
      <c r="A1022">
        <f t="shared" si="150"/>
        <v>41199</v>
      </c>
      <c r="B1022">
        <f t="shared" si="151"/>
        <v>2012</v>
      </c>
      <c r="C1022">
        <f t="shared" si="152"/>
        <v>10</v>
      </c>
      <c r="D1022" t="str">
        <f t="shared" si="153"/>
        <v>October</v>
      </c>
      <c r="E1022" t="str">
        <f t="shared" si="154"/>
        <v>Q4</v>
      </c>
      <c r="F1022" t="str">
        <f t="shared" si="155"/>
        <v>2012-Oct</v>
      </c>
      <c r="G1022">
        <f t="shared" si="156"/>
        <v>3</v>
      </c>
      <c r="H1022" t="str">
        <f t="shared" si="157"/>
        <v>Wednesday</v>
      </c>
      <c r="I1022" t="str">
        <f t="shared" si="158"/>
        <v>FM7</v>
      </c>
      <c r="J1022" t="str">
        <f t="shared" si="159"/>
        <v>FQ-3</v>
      </c>
    </row>
    <row r="1023" spans="1:10" x14ac:dyDescent="0.25">
      <c r="A1023">
        <f t="shared" si="150"/>
        <v>41200</v>
      </c>
      <c r="B1023">
        <f t="shared" si="151"/>
        <v>2012</v>
      </c>
      <c r="C1023">
        <f t="shared" si="152"/>
        <v>10</v>
      </c>
      <c r="D1023" t="str">
        <f t="shared" si="153"/>
        <v>October</v>
      </c>
      <c r="E1023" t="str">
        <f t="shared" si="154"/>
        <v>Q4</v>
      </c>
      <c r="F1023" t="str">
        <f t="shared" si="155"/>
        <v>2012-Oct</v>
      </c>
      <c r="G1023">
        <f t="shared" si="156"/>
        <v>4</v>
      </c>
      <c r="H1023" t="str">
        <f t="shared" si="157"/>
        <v>Thursday</v>
      </c>
      <c r="I1023" t="str">
        <f t="shared" si="158"/>
        <v>FM7</v>
      </c>
      <c r="J1023" t="str">
        <f t="shared" si="159"/>
        <v>FQ-3</v>
      </c>
    </row>
    <row r="1024" spans="1:10" x14ac:dyDescent="0.25">
      <c r="A1024">
        <f t="shared" si="150"/>
        <v>41201</v>
      </c>
      <c r="B1024">
        <f t="shared" si="151"/>
        <v>2012</v>
      </c>
      <c r="C1024">
        <f t="shared" si="152"/>
        <v>10</v>
      </c>
      <c r="D1024" t="str">
        <f t="shared" si="153"/>
        <v>October</v>
      </c>
      <c r="E1024" t="str">
        <f t="shared" si="154"/>
        <v>Q4</v>
      </c>
      <c r="F1024" t="str">
        <f t="shared" si="155"/>
        <v>2012-Oct</v>
      </c>
      <c r="G1024">
        <f t="shared" si="156"/>
        <v>5</v>
      </c>
      <c r="H1024" t="str">
        <f t="shared" si="157"/>
        <v>Friday</v>
      </c>
      <c r="I1024" t="str">
        <f t="shared" si="158"/>
        <v>FM7</v>
      </c>
      <c r="J1024" t="str">
        <f t="shared" si="159"/>
        <v>FQ-3</v>
      </c>
    </row>
    <row r="1025" spans="1:10" x14ac:dyDescent="0.25">
      <c r="A1025">
        <f t="shared" si="150"/>
        <v>41202</v>
      </c>
      <c r="B1025">
        <f t="shared" si="151"/>
        <v>2012</v>
      </c>
      <c r="C1025">
        <f t="shared" si="152"/>
        <v>10</v>
      </c>
      <c r="D1025" t="str">
        <f t="shared" si="153"/>
        <v>October</v>
      </c>
      <c r="E1025" t="str">
        <f t="shared" si="154"/>
        <v>Q4</v>
      </c>
      <c r="F1025" t="str">
        <f t="shared" si="155"/>
        <v>2012-Oct</v>
      </c>
      <c r="G1025">
        <f t="shared" si="156"/>
        <v>6</v>
      </c>
      <c r="H1025" t="str">
        <f t="shared" si="157"/>
        <v>Saturday</v>
      </c>
      <c r="I1025" t="str">
        <f t="shared" si="158"/>
        <v>FM7</v>
      </c>
      <c r="J1025" t="str">
        <f t="shared" si="159"/>
        <v>FQ-3</v>
      </c>
    </row>
    <row r="1026" spans="1:10" x14ac:dyDescent="0.25">
      <c r="A1026">
        <f t="shared" si="150"/>
        <v>41203</v>
      </c>
      <c r="B1026">
        <f t="shared" si="151"/>
        <v>2012</v>
      </c>
      <c r="C1026">
        <f t="shared" si="152"/>
        <v>10</v>
      </c>
      <c r="D1026" t="str">
        <f t="shared" si="153"/>
        <v>October</v>
      </c>
      <c r="E1026" t="str">
        <f t="shared" si="154"/>
        <v>Q4</v>
      </c>
      <c r="F1026" t="str">
        <f t="shared" si="155"/>
        <v>2012-Oct</v>
      </c>
      <c r="G1026">
        <f t="shared" si="156"/>
        <v>7</v>
      </c>
      <c r="H1026" t="str">
        <f t="shared" si="157"/>
        <v>Sunday</v>
      </c>
      <c r="I1026" t="str">
        <f t="shared" si="158"/>
        <v>FM7</v>
      </c>
      <c r="J1026" t="str">
        <f t="shared" si="159"/>
        <v>FQ-3</v>
      </c>
    </row>
    <row r="1027" spans="1:10" x14ac:dyDescent="0.25">
      <c r="A1027">
        <f t="shared" ref="A1027:A1090" si="160">IF($O$1+ROW(A1026)-1&lt;=$O$3,$O$1+ROW(A1026)-1,"")</f>
        <v>41204</v>
      </c>
      <c r="B1027">
        <f t="shared" ref="B1027:B1090" si="161">YEAR(A1027)</f>
        <v>2012</v>
      </c>
      <c r="C1027">
        <f t="shared" ref="C1027:C1090" si="162">MONTH(A1027)</f>
        <v>10</v>
      </c>
      <c r="D1027" t="str">
        <f t="shared" ref="D1027:D1090" si="163">TEXT(A1027,"mmmm")</f>
        <v>October</v>
      </c>
      <c r="E1027" t="str">
        <f t="shared" ref="E1027:E1090" si="164">"Q"&amp;ROUNDUP(MONTH(A1027)/3,0)</f>
        <v>Q4</v>
      </c>
      <c r="F1027" t="str">
        <f t="shared" ref="F1027:F1090" si="165">TEXT(A1027,"yyyy-mmm")</f>
        <v>2012-Oct</v>
      </c>
      <c r="G1027">
        <f t="shared" ref="G1027:G1090" si="166">WEEKDAY(A1027,2)</f>
        <v>1</v>
      </c>
      <c r="H1027" t="str">
        <f t="shared" ref="H1027:H1090" si="167">TEXT(A1027,"dddd")</f>
        <v>Monday</v>
      </c>
      <c r="I1027" t="str">
        <f t="shared" ref="I1027:I1090" si="168">"FM"&amp;MOD(MONTH(A1027)-4,12)+1</f>
        <v>FM7</v>
      </c>
      <c r="J1027" t="str">
        <f t="shared" ref="J1027:J1090" si="169">"FQ-" &amp; INT((MOD(MONTH(A1027)-4,12)/3)+1)</f>
        <v>FQ-3</v>
      </c>
    </row>
    <row r="1028" spans="1:10" x14ac:dyDescent="0.25">
      <c r="A1028">
        <f t="shared" si="160"/>
        <v>41205</v>
      </c>
      <c r="B1028">
        <f t="shared" si="161"/>
        <v>2012</v>
      </c>
      <c r="C1028">
        <f t="shared" si="162"/>
        <v>10</v>
      </c>
      <c r="D1028" t="str">
        <f t="shared" si="163"/>
        <v>October</v>
      </c>
      <c r="E1028" t="str">
        <f t="shared" si="164"/>
        <v>Q4</v>
      </c>
      <c r="F1028" t="str">
        <f t="shared" si="165"/>
        <v>2012-Oct</v>
      </c>
      <c r="G1028">
        <f t="shared" si="166"/>
        <v>2</v>
      </c>
      <c r="H1028" t="str">
        <f t="shared" si="167"/>
        <v>Tuesday</v>
      </c>
      <c r="I1028" t="str">
        <f t="shared" si="168"/>
        <v>FM7</v>
      </c>
      <c r="J1028" t="str">
        <f t="shared" si="169"/>
        <v>FQ-3</v>
      </c>
    </row>
    <row r="1029" spans="1:10" x14ac:dyDescent="0.25">
      <c r="A1029">
        <f t="shared" si="160"/>
        <v>41206</v>
      </c>
      <c r="B1029">
        <f t="shared" si="161"/>
        <v>2012</v>
      </c>
      <c r="C1029">
        <f t="shared" si="162"/>
        <v>10</v>
      </c>
      <c r="D1029" t="str">
        <f t="shared" si="163"/>
        <v>October</v>
      </c>
      <c r="E1029" t="str">
        <f t="shared" si="164"/>
        <v>Q4</v>
      </c>
      <c r="F1029" t="str">
        <f t="shared" si="165"/>
        <v>2012-Oct</v>
      </c>
      <c r="G1029">
        <f t="shared" si="166"/>
        <v>3</v>
      </c>
      <c r="H1029" t="str">
        <f t="shared" si="167"/>
        <v>Wednesday</v>
      </c>
      <c r="I1029" t="str">
        <f t="shared" si="168"/>
        <v>FM7</v>
      </c>
      <c r="J1029" t="str">
        <f t="shared" si="169"/>
        <v>FQ-3</v>
      </c>
    </row>
    <row r="1030" spans="1:10" x14ac:dyDescent="0.25">
      <c r="A1030">
        <f t="shared" si="160"/>
        <v>41207</v>
      </c>
      <c r="B1030">
        <f t="shared" si="161"/>
        <v>2012</v>
      </c>
      <c r="C1030">
        <f t="shared" si="162"/>
        <v>10</v>
      </c>
      <c r="D1030" t="str">
        <f t="shared" si="163"/>
        <v>October</v>
      </c>
      <c r="E1030" t="str">
        <f t="shared" si="164"/>
        <v>Q4</v>
      </c>
      <c r="F1030" t="str">
        <f t="shared" si="165"/>
        <v>2012-Oct</v>
      </c>
      <c r="G1030">
        <f t="shared" si="166"/>
        <v>4</v>
      </c>
      <c r="H1030" t="str">
        <f t="shared" si="167"/>
        <v>Thursday</v>
      </c>
      <c r="I1030" t="str">
        <f t="shared" si="168"/>
        <v>FM7</v>
      </c>
      <c r="J1030" t="str">
        <f t="shared" si="169"/>
        <v>FQ-3</v>
      </c>
    </row>
    <row r="1031" spans="1:10" x14ac:dyDescent="0.25">
      <c r="A1031">
        <f t="shared" si="160"/>
        <v>41208</v>
      </c>
      <c r="B1031">
        <f t="shared" si="161"/>
        <v>2012</v>
      </c>
      <c r="C1031">
        <f t="shared" si="162"/>
        <v>10</v>
      </c>
      <c r="D1031" t="str">
        <f t="shared" si="163"/>
        <v>October</v>
      </c>
      <c r="E1031" t="str">
        <f t="shared" si="164"/>
        <v>Q4</v>
      </c>
      <c r="F1031" t="str">
        <f t="shared" si="165"/>
        <v>2012-Oct</v>
      </c>
      <c r="G1031">
        <f t="shared" si="166"/>
        <v>5</v>
      </c>
      <c r="H1031" t="str">
        <f t="shared" si="167"/>
        <v>Friday</v>
      </c>
      <c r="I1031" t="str">
        <f t="shared" si="168"/>
        <v>FM7</v>
      </c>
      <c r="J1031" t="str">
        <f t="shared" si="169"/>
        <v>FQ-3</v>
      </c>
    </row>
    <row r="1032" spans="1:10" x14ac:dyDescent="0.25">
      <c r="A1032">
        <f t="shared" si="160"/>
        <v>41209</v>
      </c>
      <c r="B1032">
        <f t="shared" si="161"/>
        <v>2012</v>
      </c>
      <c r="C1032">
        <f t="shared" si="162"/>
        <v>10</v>
      </c>
      <c r="D1032" t="str">
        <f t="shared" si="163"/>
        <v>October</v>
      </c>
      <c r="E1032" t="str">
        <f t="shared" si="164"/>
        <v>Q4</v>
      </c>
      <c r="F1032" t="str">
        <f t="shared" si="165"/>
        <v>2012-Oct</v>
      </c>
      <c r="G1032">
        <f t="shared" si="166"/>
        <v>6</v>
      </c>
      <c r="H1032" t="str">
        <f t="shared" si="167"/>
        <v>Saturday</v>
      </c>
      <c r="I1032" t="str">
        <f t="shared" si="168"/>
        <v>FM7</v>
      </c>
      <c r="J1032" t="str">
        <f t="shared" si="169"/>
        <v>FQ-3</v>
      </c>
    </row>
    <row r="1033" spans="1:10" x14ac:dyDescent="0.25">
      <c r="A1033">
        <f t="shared" si="160"/>
        <v>41210</v>
      </c>
      <c r="B1033">
        <f t="shared" si="161"/>
        <v>2012</v>
      </c>
      <c r="C1033">
        <f t="shared" si="162"/>
        <v>10</v>
      </c>
      <c r="D1033" t="str">
        <f t="shared" si="163"/>
        <v>October</v>
      </c>
      <c r="E1033" t="str">
        <f t="shared" si="164"/>
        <v>Q4</v>
      </c>
      <c r="F1033" t="str">
        <f t="shared" si="165"/>
        <v>2012-Oct</v>
      </c>
      <c r="G1033">
        <f t="shared" si="166"/>
        <v>7</v>
      </c>
      <c r="H1033" t="str">
        <f t="shared" si="167"/>
        <v>Sunday</v>
      </c>
      <c r="I1033" t="str">
        <f t="shared" si="168"/>
        <v>FM7</v>
      </c>
      <c r="J1033" t="str">
        <f t="shared" si="169"/>
        <v>FQ-3</v>
      </c>
    </row>
    <row r="1034" spans="1:10" x14ac:dyDescent="0.25">
      <c r="A1034">
        <f t="shared" si="160"/>
        <v>41211</v>
      </c>
      <c r="B1034">
        <f t="shared" si="161"/>
        <v>2012</v>
      </c>
      <c r="C1034">
        <f t="shared" si="162"/>
        <v>10</v>
      </c>
      <c r="D1034" t="str">
        <f t="shared" si="163"/>
        <v>October</v>
      </c>
      <c r="E1034" t="str">
        <f t="shared" si="164"/>
        <v>Q4</v>
      </c>
      <c r="F1034" t="str">
        <f t="shared" si="165"/>
        <v>2012-Oct</v>
      </c>
      <c r="G1034">
        <f t="shared" si="166"/>
        <v>1</v>
      </c>
      <c r="H1034" t="str">
        <f t="shared" si="167"/>
        <v>Monday</v>
      </c>
      <c r="I1034" t="str">
        <f t="shared" si="168"/>
        <v>FM7</v>
      </c>
      <c r="J1034" t="str">
        <f t="shared" si="169"/>
        <v>FQ-3</v>
      </c>
    </row>
    <row r="1035" spans="1:10" x14ac:dyDescent="0.25">
      <c r="A1035">
        <f t="shared" si="160"/>
        <v>41212</v>
      </c>
      <c r="B1035">
        <f t="shared" si="161"/>
        <v>2012</v>
      </c>
      <c r="C1035">
        <f t="shared" si="162"/>
        <v>10</v>
      </c>
      <c r="D1035" t="str">
        <f t="shared" si="163"/>
        <v>October</v>
      </c>
      <c r="E1035" t="str">
        <f t="shared" si="164"/>
        <v>Q4</v>
      </c>
      <c r="F1035" t="str">
        <f t="shared" si="165"/>
        <v>2012-Oct</v>
      </c>
      <c r="G1035">
        <f t="shared" si="166"/>
        <v>2</v>
      </c>
      <c r="H1035" t="str">
        <f t="shared" si="167"/>
        <v>Tuesday</v>
      </c>
      <c r="I1035" t="str">
        <f t="shared" si="168"/>
        <v>FM7</v>
      </c>
      <c r="J1035" t="str">
        <f t="shared" si="169"/>
        <v>FQ-3</v>
      </c>
    </row>
    <row r="1036" spans="1:10" x14ac:dyDescent="0.25">
      <c r="A1036">
        <f t="shared" si="160"/>
        <v>41213</v>
      </c>
      <c r="B1036">
        <f t="shared" si="161"/>
        <v>2012</v>
      </c>
      <c r="C1036">
        <f t="shared" si="162"/>
        <v>10</v>
      </c>
      <c r="D1036" t="str">
        <f t="shared" si="163"/>
        <v>October</v>
      </c>
      <c r="E1036" t="str">
        <f t="shared" si="164"/>
        <v>Q4</v>
      </c>
      <c r="F1036" t="str">
        <f t="shared" si="165"/>
        <v>2012-Oct</v>
      </c>
      <c r="G1036">
        <f t="shared" si="166"/>
        <v>3</v>
      </c>
      <c r="H1036" t="str">
        <f t="shared" si="167"/>
        <v>Wednesday</v>
      </c>
      <c r="I1036" t="str">
        <f t="shared" si="168"/>
        <v>FM7</v>
      </c>
      <c r="J1036" t="str">
        <f t="shared" si="169"/>
        <v>FQ-3</v>
      </c>
    </row>
    <row r="1037" spans="1:10" x14ac:dyDescent="0.25">
      <c r="A1037">
        <f t="shared" si="160"/>
        <v>41214</v>
      </c>
      <c r="B1037">
        <f t="shared" si="161"/>
        <v>2012</v>
      </c>
      <c r="C1037">
        <f t="shared" si="162"/>
        <v>11</v>
      </c>
      <c r="D1037" t="str">
        <f t="shared" si="163"/>
        <v>November</v>
      </c>
      <c r="E1037" t="str">
        <f t="shared" si="164"/>
        <v>Q4</v>
      </c>
      <c r="F1037" t="str">
        <f t="shared" si="165"/>
        <v>2012-Nov</v>
      </c>
      <c r="G1037">
        <f t="shared" si="166"/>
        <v>4</v>
      </c>
      <c r="H1037" t="str">
        <f t="shared" si="167"/>
        <v>Thursday</v>
      </c>
      <c r="I1037" t="str">
        <f t="shared" si="168"/>
        <v>FM8</v>
      </c>
      <c r="J1037" t="str">
        <f t="shared" si="169"/>
        <v>FQ-3</v>
      </c>
    </row>
    <row r="1038" spans="1:10" x14ac:dyDescent="0.25">
      <c r="A1038">
        <f t="shared" si="160"/>
        <v>41215</v>
      </c>
      <c r="B1038">
        <f t="shared" si="161"/>
        <v>2012</v>
      </c>
      <c r="C1038">
        <f t="shared" si="162"/>
        <v>11</v>
      </c>
      <c r="D1038" t="str">
        <f t="shared" si="163"/>
        <v>November</v>
      </c>
      <c r="E1038" t="str">
        <f t="shared" si="164"/>
        <v>Q4</v>
      </c>
      <c r="F1038" t="str">
        <f t="shared" si="165"/>
        <v>2012-Nov</v>
      </c>
      <c r="G1038">
        <f t="shared" si="166"/>
        <v>5</v>
      </c>
      <c r="H1038" t="str">
        <f t="shared" si="167"/>
        <v>Friday</v>
      </c>
      <c r="I1038" t="str">
        <f t="shared" si="168"/>
        <v>FM8</v>
      </c>
      <c r="J1038" t="str">
        <f t="shared" si="169"/>
        <v>FQ-3</v>
      </c>
    </row>
    <row r="1039" spans="1:10" x14ac:dyDescent="0.25">
      <c r="A1039">
        <f t="shared" si="160"/>
        <v>41216</v>
      </c>
      <c r="B1039">
        <f t="shared" si="161"/>
        <v>2012</v>
      </c>
      <c r="C1039">
        <f t="shared" si="162"/>
        <v>11</v>
      </c>
      <c r="D1039" t="str">
        <f t="shared" si="163"/>
        <v>November</v>
      </c>
      <c r="E1039" t="str">
        <f t="shared" si="164"/>
        <v>Q4</v>
      </c>
      <c r="F1039" t="str">
        <f t="shared" si="165"/>
        <v>2012-Nov</v>
      </c>
      <c r="G1039">
        <f t="shared" si="166"/>
        <v>6</v>
      </c>
      <c r="H1039" t="str">
        <f t="shared" si="167"/>
        <v>Saturday</v>
      </c>
      <c r="I1039" t="str">
        <f t="shared" si="168"/>
        <v>FM8</v>
      </c>
      <c r="J1039" t="str">
        <f t="shared" si="169"/>
        <v>FQ-3</v>
      </c>
    </row>
    <row r="1040" spans="1:10" x14ac:dyDescent="0.25">
      <c r="A1040">
        <f t="shared" si="160"/>
        <v>41217</v>
      </c>
      <c r="B1040">
        <f t="shared" si="161"/>
        <v>2012</v>
      </c>
      <c r="C1040">
        <f t="shared" si="162"/>
        <v>11</v>
      </c>
      <c r="D1040" t="str">
        <f t="shared" si="163"/>
        <v>November</v>
      </c>
      <c r="E1040" t="str">
        <f t="shared" si="164"/>
        <v>Q4</v>
      </c>
      <c r="F1040" t="str">
        <f t="shared" si="165"/>
        <v>2012-Nov</v>
      </c>
      <c r="G1040">
        <f t="shared" si="166"/>
        <v>7</v>
      </c>
      <c r="H1040" t="str">
        <f t="shared" si="167"/>
        <v>Sunday</v>
      </c>
      <c r="I1040" t="str">
        <f t="shared" si="168"/>
        <v>FM8</v>
      </c>
      <c r="J1040" t="str">
        <f t="shared" si="169"/>
        <v>FQ-3</v>
      </c>
    </row>
    <row r="1041" spans="1:10" x14ac:dyDescent="0.25">
      <c r="A1041">
        <f t="shared" si="160"/>
        <v>41218</v>
      </c>
      <c r="B1041">
        <f t="shared" si="161"/>
        <v>2012</v>
      </c>
      <c r="C1041">
        <f t="shared" si="162"/>
        <v>11</v>
      </c>
      <c r="D1041" t="str">
        <f t="shared" si="163"/>
        <v>November</v>
      </c>
      <c r="E1041" t="str">
        <f t="shared" si="164"/>
        <v>Q4</v>
      </c>
      <c r="F1041" t="str">
        <f t="shared" si="165"/>
        <v>2012-Nov</v>
      </c>
      <c r="G1041">
        <f t="shared" si="166"/>
        <v>1</v>
      </c>
      <c r="H1041" t="str">
        <f t="shared" si="167"/>
        <v>Monday</v>
      </c>
      <c r="I1041" t="str">
        <f t="shared" si="168"/>
        <v>FM8</v>
      </c>
      <c r="J1041" t="str">
        <f t="shared" si="169"/>
        <v>FQ-3</v>
      </c>
    </row>
    <row r="1042" spans="1:10" x14ac:dyDescent="0.25">
      <c r="A1042">
        <f t="shared" si="160"/>
        <v>41219</v>
      </c>
      <c r="B1042">
        <f t="shared" si="161"/>
        <v>2012</v>
      </c>
      <c r="C1042">
        <f t="shared" si="162"/>
        <v>11</v>
      </c>
      <c r="D1042" t="str">
        <f t="shared" si="163"/>
        <v>November</v>
      </c>
      <c r="E1042" t="str">
        <f t="shared" si="164"/>
        <v>Q4</v>
      </c>
      <c r="F1042" t="str">
        <f t="shared" si="165"/>
        <v>2012-Nov</v>
      </c>
      <c r="G1042">
        <f t="shared" si="166"/>
        <v>2</v>
      </c>
      <c r="H1042" t="str">
        <f t="shared" si="167"/>
        <v>Tuesday</v>
      </c>
      <c r="I1042" t="str">
        <f t="shared" si="168"/>
        <v>FM8</v>
      </c>
      <c r="J1042" t="str">
        <f t="shared" si="169"/>
        <v>FQ-3</v>
      </c>
    </row>
    <row r="1043" spans="1:10" x14ac:dyDescent="0.25">
      <c r="A1043">
        <f t="shared" si="160"/>
        <v>41220</v>
      </c>
      <c r="B1043">
        <f t="shared" si="161"/>
        <v>2012</v>
      </c>
      <c r="C1043">
        <f t="shared" si="162"/>
        <v>11</v>
      </c>
      <c r="D1043" t="str">
        <f t="shared" si="163"/>
        <v>November</v>
      </c>
      <c r="E1043" t="str">
        <f t="shared" si="164"/>
        <v>Q4</v>
      </c>
      <c r="F1043" t="str">
        <f t="shared" si="165"/>
        <v>2012-Nov</v>
      </c>
      <c r="G1043">
        <f t="shared" si="166"/>
        <v>3</v>
      </c>
      <c r="H1043" t="str">
        <f t="shared" si="167"/>
        <v>Wednesday</v>
      </c>
      <c r="I1043" t="str">
        <f t="shared" si="168"/>
        <v>FM8</v>
      </c>
      <c r="J1043" t="str">
        <f t="shared" si="169"/>
        <v>FQ-3</v>
      </c>
    </row>
    <row r="1044" spans="1:10" x14ac:dyDescent="0.25">
      <c r="A1044">
        <f t="shared" si="160"/>
        <v>41221</v>
      </c>
      <c r="B1044">
        <f t="shared" si="161"/>
        <v>2012</v>
      </c>
      <c r="C1044">
        <f t="shared" si="162"/>
        <v>11</v>
      </c>
      <c r="D1044" t="str">
        <f t="shared" si="163"/>
        <v>November</v>
      </c>
      <c r="E1044" t="str">
        <f t="shared" si="164"/>
        <v>Q4</v>
      </c>
      <c r="F1044" t="str">
        <f t="shared" si="165"/>
        <v>2012-Nov</v>
      </c>
      <c r="G1044">
        <f t="shared" si="166"/>
        <v>4</v>
      </c>
      <c r="H1044" t="str">
        <f t="shared" si="167"/>
        <v>Thursday</v>
      </c>
      <c r="I1044" t="str">
        <f t="shared" si="168"/>
        <v>FM8</v>
      </c>
      <c r="J1044" t="str">
        <f t="shared" si="169"/>
        <v>FQ-3</v>
      </c>
    </row>
    <row r="1045" spans="1:10" x14ac:dyDescent="0.25">
      <c r="A1045">
        <f t="shared" si="160"/>
        <v>41222</v>
      </c>
      <c r="B1045">
        <f t="shared" si="161"/>
        <v>2012</v>
      </c>
      <c r="C1045">
        <f t="shared" si="162"/>
        <v>11</v>
      </c>
      <c r="D1045" t="str">
        <f t="shared" si="163"/>
        <v>November</v>
      </c>
      <c r="E1045" t="str">
        <f t="shared" si="164"/>
        <v>Q4</v>
      </c>
      <c r="F1045" t="str">
        <f t="shared" si="165"/>
        <v>2012-Nov</v>
      </c>
      <c r="G1045">
        <f t="shared" si="166"/>
        <v>5</v>
      </c>
      <c r="H1045" t="str">
        <f t="shared" si="167"/>
        <v>Friday</v>
      </c>
      <c r="I1045" t="str">
        <f t="shared" si="168"/>
        <v>FM8</v>
      </c>
      <c r="J1045" t="str">
        <f t="shared" si="169"/>
        <v>FQ-3</v>
      </c>
    </row>
    <row r="1046" spans="1:10" x14ac:dyDescent="0.25">
      <c r="A1046">
        <f t="shared" si="160"/>
        <v>41223</v>
      </c>
      <c r="B1046">
        <f t="shared" si="161"/>
        <v>2012</v>
      </c>
      <c r="C1046">
        <f t="shared" si="162"/>
        <v>11</v>
      </c>
      <c r="D1046" t="str">
        <f t="shared" si="163"/>
        <v>November</v>
      </c>
      <c r="E1046" t="str">
        <f t="shared" si="164"/>
        <v>Q4</v>
      </c>
      <c r="F1046" t="str">
        <f t="shared" si="165"/>
        <v>2012-Nov</v>
      </c>
      <c r="G1046">
        <f t="shared" si="166"/>
        <v>6</v>
      </c>
      <c r="H1046" t="str">
        <f t="shared" si="167"/>
        <v>Saturday</v>
      </c>
      <c r="I1046" t="str">
        <f t="shared" si="168"/>
        <v>FM8</v>
      </c>
      <c r="J1046" t="str">
        <f t="shared" si="169"/>
        <v>FQ-3</v>
      </c>
    </row>
    <row r="1047" spans="1:10" x14ac:dyDescent="0.25">
      <c r="A1047">
        <f t="shared" si="160"/>
        <v>41224</v>
      </c>
      <c r="B1047">
        <f t="shared" si="161"/>
        <v>2012</v>
      </c>
      <c r="C1047">
        <f t="shared" si="162"/>
        <v>11</v>
      </c>
      <c r="D1047" t="str">
        <f t="shared" si="163"/>
        <v>November</v>
      </c>
      <c r="E1047" t="str">
        <f t="shared" si="164"/>
        <v>Q4</v>
      </c>
      <c r="F1047" t="str">
        <f t="shared" si="165"/>
        <v>2012-Nov</v>
      </c>
      <c r="G1047">
        <f t="shared" si="166"/>
        <v>7</v>
      </c>
      <c r="H1047" t="str">
        <f t="shared" si="167"/>
        <v>Sunday</v>
      </c>
      <c r="I1047" t="str">
        <f t="shared" si="168"/>
        <v>FM8</v>
      </c>
      <c r="J1047" t="str">
        <f t="shared" si="169"/>
        <v>FQ-3</v>
      </c>
    </row>
    <row r="1048" spans="1:10" x14ac:dyDescent="0.25">
      <c r="A1048">
        <f t="shared" si="160"/>
        <v>41225</v>
      </c>
      <c r="B1048">
        <f t="shared" si="161"/>
        <v>2012</v>
      </c>
      <c r="C1048">
        <f t="shared" si="162"/>
        <v>11</v>
      </c>
      <c r="D1048" t="str">
        <f t="shared" si="163"/>
        <v>November</v>
      </c>
      <c r="E1048" t="str">
        <f t="shared" si="164"/>
        <v>Q4</v>
      </c>
      <c r="F1048" t="str">
        <f t="shared" si="165"/>
        <v>2012-Nov</v>
      </c>
      <c r="G1048">
        <f t="shared" si="166"/>
        <v>1</v>
      </c>
      <c r="H1048" t="str">
        <f t="shared" si="167"/>
        <v>Monday</v>
      </c>
      <c r="I1048" t="str">
        <f t="shared" si="168"/>
        <v>FM8</v>
      </c>
      <c r="J1048" t="str">
        <f t="shared" si="169"/>
        <v>FQ-3</v>
      </c>
    </row>
    <row r="1049" spans="1:10" x14ac:dyDescent="0.25">
      <c r="A1049">
        <f t="shared" si="160"/>
        <v>41226</v>
      </c>
      <c r="B1049">
        <f t="shared" si="161"/>
        <v>2012</v>
      </c>
      <c r="C1049">
        <f t="shared" si="162"/>
        <v>11</v>
      </c>
      <c r="D1049" t="str">
        <f t="shared" si="163"/>
        <v>November</v>
      </c>
      <c r="E1049" t="str">
        <f t="shared" si="164"/>
        <v>Q4</v>
      </c>
      <c r="F1049" t="str">
        <f t="shared" si="165"/>
        <v>2012-Nov</v>
      </c>
      <c r="G1049">
        <f t="shared" si="166"/>
        <v>2</v>
      </c>
      <c r="H1049" t="str">
        <f t="shared" si="167"/>
        <v>Tuesday</v>
      </c>
      <c r="I1049" t="str">
        <f t="shared" si="168"/>
        <v>FM8</v>
      </c>
      <c r="J1049" t="str">
        <f t="shared" si="169"/>
        <v>FQ-3</v>
      </c>
    </row>
    <row r="1050" spans="1:10" x14ac:dyDescent="0.25">
      <c r="A1050">
        <f t="shared" si="160"/>
        <v>41227</v>
      </c>
      <c r="B1050">
        <f t="shared" si="161"/>
        <v>2012</v>
      </c>
      <c r="C1050">
        <f t="shared" si="162"/>
        <v>11</v>
      </c>
      <c r="D1050" t="str">
        <f t="shared" si="163"/>
        <v>November</v>
      </c>
      <c r="E1050" t="str">
        <f t="shared" si="164"/>
        <v>Q4</v>
      </c>
      <c r="F1050" t="str">
        <f t="shared" si="165"/>
        <v>2012-Nov</v>
      </c>
      <c r="G1050">
        <f t="shared" si="166"/>
        <v>3</v>
      </c>
      <c r="H1050" t="str">
        <f t="shared" si="167"/>
        <v>Wednesday</v>
      </c>
      <c r="I1050" t="str">
        <f t="shared" si="168"/>
        <v>FM8</v>
      </c>
      <c r="J1050" t="str">
        <f t="shared" si="169"/>
        <v>FQ-3</v>
      </c>
    </row>
    <row r="1051" spans="1:10" x14ac:dyDescent="0.25">
      <c r="A1051">
        <f t="shared" si="160"/>
        <v>41228</v>
      </c>
      <c r="B1051">
        <f t="shared" si="161"/>
        <v>2012</v>
      </c>
      <c r="C1051">
        <f t="shared" si="162"/>
        <v>11</v>
      </c>
      <c r="D1051" t="str">
        <f t="shared" si="163"/>
        <v>November</v>
      </c>
      <c r="E1051" t="str">
        <f t="shared" si="164"/>
        <v>Q4</v>
      </c>
      <c r="F1051" t="str">
        <f t="shared" si="165"/>
        <v>2012-Nov</v>
      </c>
      <c r="G1051">
        <f t="shared" si="166"/>
        <v>4</v>
      </c>
      <c r="H1051" t="str">
        <f t="shared" si="167"/>
        <v>Thursday</v>
      </c>
      <c r="I1051" t="str">
        <f t="shared" si="168"/>
        <v>FM8</v>
      </c>
      <c r="J1051" t="str">
        <f t="shared" si="169"/>
        <v>FQ-3</v>
      </c>
    </row>
    <row r="1052" spans="1:10" x14ac:dyDescent="0.25">
      <c r="A1052">
        <f t="shared" si="160"/>
        <v>41229</v>
      </c>
      <c r="B1052">
        <f t="shared" si="161"/>
        <v>2012</v>
      </c>
      <c r="C1052">
        <f t="shared" si="162"/>
        <v>11</v>
      </c>
      <c r="D1052" t="str">
        <f t="shared" si="163"/>
        <v>November</v>
      </c>
      <c r="E1052" t="str">
        <f t="shared" si="164"/>
        <v>Q4</v>
      </c>
      <c r="F1052" t="str">
        <f t="shared" si="165"/>
        <v>2012-Nov</v>
      </c>
      <c r="G1052">
        <f t="shared" si="166"/>
        <v>5</v>
      </c>
      <c r="H1052" t="str">
        <f t="shared" si="167"/>
        <v>Friday</v>
      </c>
      <c r="I1052" t="str">
        <f t="shared" si="168"/>
        <v>FM8</v>
      </c>
      <c r="J1052" t="str">
        <f t="shared" si="169"/>
        <v>FQ-3</v>
      </c>
    </row>
    <row r="1053" spans="1:10" x14ac:dyDescent="0.25">
      <c r="A1053">
        <f t="shared" si="160"/>
        <v>41230</v>
      </c>
      <c r="B1053">
        <f t="shared" si="161"/>
        <v>2012</v>
      </c>
      <c r="C1053">
        <f t="shared" si="162"/>
        <v>11</v>
      </c>
      <c r="D1053" t="str">
        <f t="shared" si="163"/>
        <v>November</v>
      </c>
      <c r="E1053" t="str">
        <f t="shared" si="164"/>
        <v>Q4</v>
      </c>
      <c r="F1053" t="str">
        <f t="shared" si="165"/>
        <v>2012-Nov</v>
      </c>
      <c r="G1053">
        <f t="shared" si="166"/>
        <v>6</v>
      </c>
      <c r="H1053" t="str">
        <f t="shared" si="167"/>
        <v>Saturday</v>
      </c>
      <c r="I1053" t="str">
        <f t="shared" si="168"/>
        <v>FM8</v>
      </c>
      <c r="J1053" t="str">
        <f t="shared" si="169"/>
        <v>FQ-3</v>
      </c>
    </row>
    <row r="1054" spans="1:10" x14ac:dyDescent="0.25">
      <c r="A1054">
        <f t="shared" si="160"/>
        <v>41231</v>
      </c>
      <c r="B1054">
        <f t="shared" si="161"/>
        <v>2012</v>
      </c>
      <c r="C1054">
        <f t="shared" si="162"/>
        <v>11</v>
      </c>
      <c r="D1054" t="str">
        <f t="shared" si="163"/>
        <v>November</v>
      </c>
      <c r="E1054" t="str">
        <f t="shared" si="164"/>
        <v>Q4</v>
      </c>
      <c r="F1054" t="str">
        <f t="shared" si="165"/>
        <v>2012-Nov</v>
      </c>
      <c r="G1054">
        <f t="shared" si="166"/>
        <v>7</v>
      </c>
      <c r="H1054" t="str">
        <f t="shared" si="167"/>
        <v>Sunday</v>
      </c>
      <c r="I1054" t="str">
        <f t="shared" si="168"/>
        <v>FM8</v>
      </c>
      <c r="J1054" t="str">
        <f t="shared" si="169"/>
        <v>FQ-3</v>
      </c>
    </row>
    <row r="1055" spans="1:10" x14ac:dyDescent="0.25">
      <c r="A1055">
        <f t="shared" si="160"/>
        <v>41232</v>
      </c>
      <c r="B1055">
        <f t="shared" si="161"/>
        <v>2012</v>
      </c>
      <c r="C1055">
        <f t="shared" si="162"/>
        <v>11</v>
      </c>
      <c r="D1055" t="str">
        <f t="shared" si="163"/>
        <v>November</v>
      </c>
      <c r="E1055" t="str">
        <f t="shared" si="164"/>
        <v>Q4</v>
      </c>
      <c r="F1055" t="str">
        <f t="shared" si="165"/>
        <v>2012-Nov</v>
      </c>
      <c r="G1055">
        <f t="shared" si="166"/>
        <v>1</v>
      </c>
      <c r="H1055" t="str">
        <f t="shared" si="167"/>
        <v>Monday</v>
      </c>
      <c r="I1055" t="str">
        <f t="shared" si="168"/>
        <v>FM8</v>
      </c>
      <c r="J1055" t="str">
        <f t="shared" si="169"/>
        <v>FQ-3</v>
      </c>
    </row>
    <row r="1056" spans="1:10" x14ac:dyDescent="0.25">
      <c r="A1056">
        <f t="shared" si="160"/>
        <v>41233</v>
      </c>
      <c r="B1056">
        <f t="shared" si="161"/>
        <v>2012</v>
      </c>
      <c r="C1056">
        <f t="shared" si="162"/>
        <v>11</v>
      </c>
      <c r="D1056" t="str">
        <f t="shared" si="163"/>
        <v>November</v>
      </c>
      <c r="E1056" t="str">
        <f t="shared" si="164"/>
        <v>Q4</v>
      </c>
      <c r="F1056" t="str">
        <f t="shared" si="165"/>
        <v>2012-Nov</v>
      </c>
      <c r="G1056">
        <f t="shared" si="166"/>
        <v>2</v>
      </c>
      <c r="H1056" t="str">
        <f t="shared" si="167"/>
        <v>Tuesday</v>
      </c>
      <c r="I1056" t="str">
        <f t="shared" si="168"/>
        <v>FM8</v>
      </c>
      <c r="J1056" t="str">
        <f t="shared" si="169"/>
        <v>FQ-3</v>
      </c>
    </row>
    <row r="1057" spans="1:10" x14ac:dyDescent="0.25">
      <c r="A1057">
        <f t="shared" si="160"/>
        <v>41234</v>
      </c>
      <c r="B1057">
        <f t="shared" si="161"/>
        <v>2012</v>
      </c>
      <c r="C1057">
        <f t="shared" si="162"/>
        <v>11</v>
      </c>
      <c r="D1057" t="str">
        <f t="shared" si="163"/>
        <v>November</v>
      </c>
      <c r="E1057" t="str">
        <f t="shared" si="164"/>
        <v>Q4</v>
      </c>
      <c r="F1057" t="str">
        <f t="shared" si="165"/>
        <v>2012-Nov</v>
      </c>
      <c r="G1057">
        <f t="shared" si="166"/>
        <v>3</v>
      </c>
      <c r="H1057" t="str">
        <f t="shared" si="167"/>
        <v>Wednesday</v>
      </c>
      <c r="I1057" t="str">
        <f t="shared" si="168"/>
        <v>FM8</v>
      </c>
      <c r="J1057" t="str">
        <f t="shared" si="169"/>
        <v>FQ-3</v>
      </c>
    </row>
    <row r="1058" spans="1:10" x14ac:dyDescent="0.25">
      <c r="A1058">
        <f t="shared" si="160"/>
        <v>41235</v>
      </c>
      <c r="B1058">
        <f t="shared" si="161"/>
        <v>2012</v>
      </c>
      <c r="C1058">
        <f t="shared" si="162"/>
        <v>11</v>
      </c>
      <c r="D1058" t="str">
        <f t="shared" si="163"/>
        <v>November</v>
      </c>
      <c r="E1058" t="str">
        <f t="shared" si="164"/>
        <v>Q4</v>
      </c>
      <c r="F1058" t="str">
        <f t="shared" si="165"/>
        <v>2012-Nov</v>
      </c>
      <c r="G1058">
        <f t="shared" si="166"/>
        <v>4</v>
      </c>
      <c r="H1058" t="str">
        <f t="shared" si="167"/>
        <v>Thursday</v>
      </c>
      <c r="I1058" t="str">
        <f t="shared" si="168"/>
        <v>FM8</v>
      </c>
      <c r="J1058" t="str">
        <f t="shared" si="169"/>
        <v>FQ-3</v>
      </c>
    </row>
    <row r="1059" spans="1:10" x14ac:dyDescent="0.25">
      <c r="A1059">
        <f t="shared" si="160"/>
        <v>41236</v>
      </c>
      <c r="B1059">
        <f t="shared" si="161"/>
        <v>2012</v>
      </c>
      <c r="C1059">
        <f t="shared" si="162"/>
        <v>11</v>
      </c>
      <c r="D1059" t="str">
        <f t="shared" si="163"/>
        <v>November</v>
      </c>
      <c r="E1059" t="str">
        <f t="shared" si="164"/>
        <v>Q4</v>
      </c>
      <c r="F1059" t="str">
        <f t="shared" si="165"/>
        <v>2012-Nov</v>
      </c>
      <c r="G1059">
        <f t="shared" si="166"/>
        <v>5</v>
      </c>
      <c r="H1059" t="str">
        <f t="shared" si="167"/>
        <v>Friday</v>
      </c>
      <c r="I1059" t="str">
        <f t="shared" si="168"/>
        <v>FM8</v>
      </c>
      <c r="J1059" t="str">
        <f t="shared" si="169"/>
        <v>FQ-3</v>
      </c>
    </row>
    <row r="1060" spans="1:10" x14ac:dyDescent="0.25">
      <c r="A1060">
        <f t="shared" si="160"/>
        <v>41237</v>
      </c>
      <c r="B1060">
        <f t="shared" si="161"/>
        <v>2012</v>
      </c>
      <c r="C1060">
        <f t="shared" si="162"/>
        <v>11</v>
      </c>
      <c r="D1060" t="str">
        <f t="shared" si="163"/>
        <v>November</v>
      </c>
      <c r="E1060" t="str">
        <f t="shared" si="164"/>
        <v>Q4</v>
      </c>
      <c r="F1060" t="str">
        <f t="shared" si="165"/>
        <v>2012-Nov</v>
      </c>
      <c r="G1060">
        <f t="shared" si="166"/>
        <v>6</v>
      </c>
      <c r="H1060" t="str">
        <f t="shared" si="167"/>
        <v>Saturday</v>
      </c>
      <c r="I1060" t="str">
        <f t="shared" si="168"/>
        <v>FM8</v>
      </c>
      <c r="J1060" t="str">
        <f t="shared" si="169"/>
        <v>FQ-3</v>
      </c>
    </row>
    <row r="1061" spans="1:10" x14ac:dyDescent="0.25">
      <c r="A1061">
        <f t="shared" si="160"/>
        <v>41238</v>
      </c>
      <c r="B1061">
        <f t="shared" si="161"/>
        <v>2012</v>
      </c>
      <c r="C1061">
        <f t="shared" si="162"/>
        <v>11</v>
      </c>
      <c r="D1061" t="str">
        <f t="shared" si="163"/>
        <v>November</v>
      </c>
      <c r="E1061" t="str">
        <f t="shared" si="164"/>
        <v>Q4</v>
      </c>
      <c r="F1061" t="str">
        <f t="shared" si="165"/>
        <v>2012-Nov</v>
      </c>
      <c r="G1061">
        <f t="shared" si="166"/>
        <v>7</v>
      </c>
      <c r="H1061" t="str">
        <f t="shared" si="167"/>
        <v>Sunday</v>
      </c>
      <c r="I1061" t="str">
        <f t="shared" si="168"/>
        <v>FM8</v>
      </c>
      <c r="J1061" t="str">
        <f t="shared" si="169"/>
        <v>FQ-3</v>
      </c>
    </row>
    <row r="1062" spans="1:10" x14ac:dyDescent="0.25">
      <c r="A1062">
        <f t="shared" si="160"/>
        <v>41239</v>
      </c>
      <c r="B1062">
        <f t="shared" si="161"/>
        <v>2012</v>
      </c>
      <c r="C1062">
        <f t="shared" si="162"/>
        <v>11</v>
      </c>
      <c r="D1062" t="str">
        <f t="shared" si="163"/>
        <v>November</v>
      </c>
      <c r="E1062" t="str">
        <f t="shared" si="164"/>
        <v>Q4</v>
      </c>
      <c r="F1062" t="str">
        <f t="shared" si="165"/>
        <v>2012-Nov</v>
      </c>
      <c r="G1062">
        <f t="shared" si="166"/>
        <v>1</v>
      </c>
      <c r="H1062" t="str">
        <f t="shared" si="167"/>
        <v>Monday</v>
      </c>
      <c r="I1062" t="str">
        <f t="shared" si="168"/>
        <v>FM8</v>
      </c>
      <c r="J1062" t="str">
        <f t="shared" si="169"/>
        <v>FQ-3</v>
      </c>
    </row>
    <row r="1063" spans="1:10" x14ac:dyDescent="0.25">
      <c r="A1063">
        <f t="shared" si="160"/>
        <v>41240</v>
      </c>
      <c r="B1063">
        <f t="shared" si="161"/>
        <v>2012</v>
      </c>
      <c r="C1063">
        <f t="shared" si="162"/>
        <v>11</v>
      </c>
      <c r="D1063" t="str">
        <f t="shared" si="163"/>
        <v>November</v>
      </c>
      <c r="E1063" t="str">
        <f t="shared" si="164"/>
        <v>Q4</v>
      </c>
      <c r="F1063" t="str">
        <f t="shared" si="165"/>
        <v>2012-Nov</v>
      </c>
      <c r="G1063">
        <f t="shared" si="166"/>
        <v>2</v>
      </c>
      <c r="H1063" t="str">
        <f t="shared" si="167"/>
        <v>Tuesday</v>
      </c>
      <c r="I1063" t="str">
        <f t="shared" si="168"/>
        <v>FM8</v>
      </c>
      <c r="J1063" t="str">
        <f t="shared" si="169"/>
        <v>FQ-3</v>
      </c>
    </row>
    <row r="1064" spans="1:10" x14ac:dyDescent="0.25">
      <c r="A1064">
        <f t="shared" si="160"/>
        <v>41241</v>
      </c>
      <c r="B1064">
        <f t="shared" si="161"/>
        <v>2012</v>
      </c>
      <c r="C1064">
        <f t="shared" si="162"/>
        <v>11</v>
      </c>
      <c r="D1064" t="str">
        <f t="shared" si="163"/>
        <v>November</v>
      </c>
      <c r="E1064" t="str">
        <f t="shared" si="164"/>
        <v>Q4</v>
      </c>
      <c r="F1064" t="str">
        <f t="shared" si="165"/>
        <v>2012-Nov</v>
      </c>
      <c r="G1064">
        <f t="shared" si="166"/>
        <v>3</v>
      </c>
      <c r="H1064" t="str">
        <f t="shared" si="167"/>
        <v>Wednesday</v>
      </c>
      <c r="I1064" t="str">
        <f t="shared" si="168"/>
        <v>FM8</v>
      </c>
      <c r="J1064" t="str">
        <f t="shared" si="169"/>
        <v>FQ-3</v>
      </c>
    </row>
    <row r="1065" spans="1:10" x14ac:dyDescent="0.25">
      <c r="A1065">
        <f t="shared" si="160"/>
        <v>41242</v>
      </c>
      <c r="B1065">
        <f t="shared" si="161"/>
        <v>2012</v>
      </c>
      <c r="C1065">
        <f t="shared" si="162"/>
        <v>11</v>
      </c>
      <c r="D1065" t="str">
        <f t="shared" si="163"/>
        <v>November</v>
      </c>
      <c r="E1065" t="str">
        <f t="shared" si="164"/>
        <v>Q4</v>
      </c>
      <c r="F1065" t="str">
        <f t="shared" si="165"/>
        <v>2012-Nov</v>
      </c>
      <c r="G1065">
        <f t="shared" si="166"/>
        <v>4</v>
      </c>
      <c r="H1065" t="str">
        <f t="shared" si="167"/>
        <v>Thursday</v>
      </c>
      <c r="I1065" t="str">
        <f t="shared" si="168"/>
        <v>FM8</v>
      </c>
      <c r="J1065" t="str">
        <f t="shared" si="169"/>
        <v>FQ-3</v>
      </c>
    </row>
    <row r="1066" spans="1:10" x14ac:dyDescent="0.25">
      <c r="A1066">
        <f t="shared" si="160"/>
        <v>41243</v>
      </c>
      <c r="B1066">
        <f t="shared" si="161"/>
        <v>2012</v>
      </c>
      <c r="C1066">
        <f t="shared" si="162"/>
        <v>11</v>
      </c>
      <c r="D1066" t="str">
        <f t="shared" si="163"/>
        <v>November</v>
      </c>
      <c r="E1066" t="str">
        <f t="shared" si="164"/>
        <v>Q4</v>
      </c>
      <c r="F1066" t="str">
        <f t="shared" si="165"/>
        <v>2012-Nov</v>
      </c>
      <c r="G1066">
        <f t="shared" si="166"/>
        <v>5</v>
      </c>
      <c r="H1066" t="str">
        <f t="shared" si="167"/>
        <v>Friday</v>
      </c>
      <c r="I1066" t="str">
        <f t="shared" si="168"/>
        <v>FM8</v>
      </c>
      <c r="J1066" t="str">
        <f t="shared" si="169"/>
        <v>FQ-3</v>
      </c>
    </row>
    <row r="1067" spans="1:10" x14ac:dyDescent="0.25">
      <c r="A1067">
        <f t="shared" si="160"/>
        <v>41244</v>
      </c>
      <c r="B1067">
        <f t="shared" si="161"/>
        <v>2012</v>
      </c>
      <c r="C1067">
        <f t="shared" si="162"/>
        <v>12</v>
      </c>
      <c r="D1067" t="str">
        <f t="shared" si="163"/>
        <v>December</v>
      </c>
      <c r="E1067" t="str">
        <f t="shared" si="164"/>
        <v>Q4</v>
      </c>
      <c r="F1067" t="str">
        <f t="shared" si="165"/>
        <v>2012-Dec</v>
      </c>
      <c r="G1067">
        <f t="shared" si="166"/>
        <v>6</v>
      </c>
      <c r="H1067" t="str">
        <f t="shared" si="167"/>
        <v>Saturday</v>
      </c>
      <c r="I1067" t="str">
        <f t="shared" si="168"/>
        <v>FM9</v>
      </c>
      <c r="J1067" t="str">
        <f t="shared" si="169"/>
        <v>FQ-3</v>
      </c>
    </row>
    <row r="1068" spans="1:10" x14ac:dyDescent="0.25">
      <c r="A1068">
        <f t="shared" si="160"/>
        <v>41245</v>
      </c>
      <c r="B1068">
        <f t="shared" si="161"/>
        <v>2012</v>
      </c>
      <c r="C1068">
        <f t="shared" si="162"/>
        <v>12</v>
      </c>
      <c r="D1068" t="str">
        <f t="shared" si="163"/>
        <v>December</v>
      </c>
      <c r="E1068" t="str">
        <f t="shared" si="164"/>
        <v>Q4</v>
      </c>
      <c r="F1068" t="str">
        <f t="shared" si="165"/>
        <v>2012-Dec</v>
      </c>
      <c r="G1068">
        <f t="shared" si="166"/>
        <v>7</v>
      </c>
      <c r="H1068" t="str">
        <f t="shared" si="167"/>
        <v>Sunday</v>
      </c>
      <c r="I1068" t="str">
        <f t="shared" si="168"/>
        <v>FM9</v>
      </c>
      <c r="J1068" t="str">
        <f t="shared" si="169"/>
        <v>FQ-3</v>
      </c>
    </row>
    <row r="1069" spans="1:10" x14ac:dyDescent="0.25">
      <c r="A1069">
        <f t="shared" si="160"/>
        <v>41246</v>
      </c>
      <c r="B1069">
        <f t="shared" si="161"/>
        <v>2012</v>
      </c>
      <c r="C1069">
        <f t="shared" si="162"/>
        <v>12</v>
      </c>
      <c r="D1069" t="str">
        <f t="shared" si="163"/>
        <v>December</v>
      </c>
      <c r="E1069" t="str">
        <f t="shared" si="164"/>
        <v>Q4</v>
      </c>
      <c r="F1069" t="str">
        <f t="shared" si="165"/>
        <v>2012-Dec</v>
      </c>
      <c r="G1069">
        <f t="shared" si="166"/>
        <v>1</v>
      </c>
      <c r="H1069" t="str">
        <f t="shared" si="167"/>
        <v>Monday</v>
      </c>
      <c r="I1069" t="str">
        <f t="shared" si="168"/>
        <v>FM9</v>
      </c>
      <c r="J1069" t="str">
        <f t="shared" si="169"/>
        <v>FQ-3</v>
      </c>
    </row>
    <row r="1070" spans="1:10" x14ac:dyDescent="0.25">
      <c r="A1070">
        <f t="shared" si="160"/>
        <v>41247</v>
      </c>
      <c r="B1070">
        <f t="shared" si="161"/>
        <v>2012</v>
      </c>
      <c r="C1070">
        <f t="shared" si="162"/>
        <v>12</v>
      </c>
      <c r="D1070" t="str">
        <f t="shared" si="163"/>
        <v>December</v>
      </c>
      <c r="E1070" t="str">
        <f t="shared" si="164"/>
        <v>Q4</v>
      </c>
      <c r="F1070" t="str">
        <f t="shared" si="165"/>
        <v>2012-Dec</v>
      </c>
      <c r="G1070">
        <f t="shared" si="166"/>
        <v>2</v>
      </c>
      <c r="H1070" t="str">
        <f t="shared" si="167"/>
        <v>Tuesday</v>
      </c>
      <c r="I1070" t="str">
        <f t="shared" si="168"/>
        <v>FM9</v>
      </c>
      <c r="J1070" t="str">
        <f t="shared" si="169"/>
        <v>FQ-3</v>
      </c>
    </row>
    <row r="1071" spans="1:10" x14ac:dyDescent="0.25">
      <c r="A1071">
        <f t="shared" si="160"/>
        <v>41248</v>
      </c>
      <c r="B1071">
        <f t="shared" si="161"/>
        <v>2012</v>
      </c>
      <c r="C1071">
        <f t="shared" si="162"/>
        <v>12</v>
      </c>
      <c r="D1071" t="str">
        <f t="shared" si="163"/>
        <v>December</v>
      </c>
      <c r="E1071" t="str">
        <f t="shared" si="164"/>
        <v>Q4</v>
      </c>
      <c r="F1071" t="str">
        <f t="shared" si="165"/>
        <v>2012-Dec</v>
      </c>
      <c r="G1071">
        <f t="shared" si="166"/>
        <v>3</v>
      </c>
      <c r="H1071" t="str">
        <f t="shared" si="167"/>
        <v>Wednesday</v>
      </c>
      <c r="I1071" t="str">
        <f t="shared" si="168"/>
        <v>FM9</v>
      </c>
      <c r="J1071" t="str">
        <f t="shared" si="169"/>
        <v>FQ-3</v>
      </c>
    </row>
    <row r="1072" spans="1:10" x14ac:dyDescent="0.25">
      <c r="A1072">
        <f t="shared" si="160"/>
        <v>41249</v>
      </c>
      <c r="B1072">
        <f t="shared" si="161"/>
        <v>2012</v>
      </c>
      <c r="C1072">
        <f t="shared" si="162"/>
        <v>12</v>
      </c>
      <c r="D1072" t="str">
        <f t="shared" si="163"/>
        <v>December</v>
      </c>
      <c r="E1072" t="str">
        <f t="shared" si="164"/>
        <v>Q4</v>
      </c>
      <c r="F1072" t="str">
        <f t="shared" si="165"/>
        <v>2012-Dec</v>
      </c>
      <c r="G1072">
        <f t="shared" si="166"/>
        <v>4</v>
      </c>
      <c r="H1072" t="str">
        <f t="shared" si="167"/>
        <v>Thursday</v>
      </c>
      <c r="I1072" t="str">
        <f t="shared" si="168"/>
        <v>FM9</v>
      </c>
      <c r="J1072" t="str">
        <f t="shared" si="169"/>
        <v>FQ-3</v>
      </c>
    </row>
    <row r="1073" spans="1:10" x14ac:dyDescent="0.25">
      <c r="A1073">
        <f t="shared" si="160"/>
        <v>41250</v>
      </c>
      <c r="B1073">
        <f t="shared" si="161"/>
        <v>2012</v>
      </c>
      <c r="C1073">
        <f t="shared" si="162"/>
        <v>12</v>
      </c>
      <c r="D1073" t="str">
        <f t="shared" si="163"/>
        <v>December</v>
      </c>
      <c r="E1073" t="str">
        <f t="shared" si="164"/>
        <v>Q4</v>
      </c>
      <c r="F1073" t="str">
        <f t="shared" si="165"/>
        <v>2012-Dec</v>
      </c>
      <c r="G1073">
        <f t="shared" si="166"/>
        <v>5</v>
      </c>
      <c r="H1073" t="str">
        <f t="shared" si="167"/>
        <v>Friday</v>
      </c>
      <c r="I1073" t="str">
        <f t="shared" si="168"/>
        <v>FM9</v>
      </c>
      <c r="J1073" t="str">
        <f t="shared" si="169"/>
        <v>FQ-3</v>
      </c>
    </row>
    <row r="1074" spans="1:10" x14ac:dyDescent="0.25">
      <c r="A1074">
        <f t="shared" si="160"/>
        <v>41251</v>
      </c>
      <c r="B1074">
        <f t="shared" si="161"/>
        <v>2012</v>
      </c>
      <c r="C1074">
        <f t="shared" si="162"/>
        <v>12</v>
      </c>
      <c r="D1074" t="str">
        <f t="shared" si="163"/>
        <v>December</v>
      </c>
      <c r="E1074" t="str">
        <f t="shared" si="164"/>
        <v>Q4</v>
      </c>
      <c r="F1074" t="str">
        <f t="shared" si="165"/>
        <v>2012-Dec</v>
      </c>
      <c r="G1074">
        <f t="shared" si="166"/>
        <v>6</v>
      </c>
      <c r="H1074" t="str">
        <f t="shared" si="167"/>
        <v>Saturday</v>
      </c>
      <c r="I1074" t="str">
        <f t="shared" si="168"/>
        <v>FM9</v>
      </c>
      <c r="J1074" t="str">
        <f t="shared" si="169"/>
        <v>FQ-3</v>
      </c>
    </row>
    <row r="1075" spans="1:10" x14ac:dyDescent="0.25">
      <c r="A1075">
        <f t="shared" si="160"/>
        <v>41252</v>
      </c>
      <c r="B1075">
        <f t="shared" si="161"/>
        <v>2012</v>
      </c>
      <c r="C1075">
        <f t="shared" si="162"/>
        <v>12</v>
      </c>
      <c r="D1075" t="str">
        <f t="shared" si="163"/>
        <v>December</v>
      </c>
      <c r="E1075" t="str">
        <f t="shared" si="164"/>
        <v>Q4</v>
      </c>
      <c r="F1075" t="str">
        <f t="shared" si="165"/>
        <v>2012-Dec</v>
      </c>
      <c r="G1075">
        <f t="shared" si="166"/>
        <v>7</v>
      </c>
      <c r="H1075" t="str">
        <f t="shared" si="167"/>
        <v>Sunday</v>
      </c>
      <c r="I1075" t="str">
        <f t="shared" si="168"/>
        <v>FM9</v>
      </c>
      <c r="J1075" t="str">
        <f t="shared" si="169"/>
        <v>FQ-3</v>
      </c>
    </row>
    <row r="1076" spans="1:10" x14ac:dyDescent="0.25">
      <c r="A1076">
        <f t="shared" si="160"/>
        <v>41253</v>
      </c>
      <c r="B1076">
        <f t="shared" si="161"/>
        <v>2012</v>
      </c>
      <c r="C1076">
        <f t="shared" si="162"/>
        <v>12</v>
      </c>
      <c r="D1076" t="str">
        <f t="shared" si="163"/>
        <v>December</v>
      </c>
      <c r="E1076" t="str">
        <f t="shared" si="164"/>
        <v>Q4</v>
      </c>
      <c r="F1076" t="str">
        <f t="shared" si="165"/>
        <v>2012-Dec</v>
      </c>
      <c r="G1076">
        <f t="shared" si="166"/>
        <v>1</v>
      </c>
      <c r="H1076" t="str">
        <f t="shared" si="167"/>
        <v>Monday</v>
      </c>
      <c r="I1076" t="str">
        <f t="shared" si="168"/>
        <v>FM9</v>
      </c>
      <c r="J1076" t="str">
        <f t="shared" si="169"/>
        <v>FQ-3</v>
      </c>
    </row>
    <row r="1077" spans="1:10" x14ac:dyDescent="0.25">
      <c r="A1077">
        <f t="shared" si="160"/>
        <v>41254</v>
      </c>
      <c r="B1077">
        <f t="shared" si="161"/>
        <v>2012</v>
      </c>
      <c r="C1077">
        <f t="shared" si="162"/>
        <v>12</v>
      </c>
      <c r="D1077" t="str">
        <f t="shared" si="163"/>
        <v>December</v>
      </c>
      <c r="E1077" t="str">
        <f t="shared" si="164"/>
        <v>Q4</v>
      </c>
      <c r="F1077" t="str">
        <f t="shared" si="165"/>
        <v>2012-Dec</v>
      </c>
      <c r="G1077">
        <f t="shared" si="166"/>
        <v>2</v>
      </c>
      <c r="H1077" t="str">
        <f t="shared" si="167"/>
        <v>Tuesday</v>
      </c>
      <c r="I1077" t="str">
        <f t="shared" si="168"/>
        <v>FM9</v>
      </c>
      <c r="J1077" t="str">
        <f t="shared" si="169"/>
        <v>FQ-3</v>
      </c>
    </row>
    <row r="1078" spans="1:10" x14ac:dyDescent="0.25">
      <c r="A1078">
        <f t="shared" si="160"/>
        <v>41255</v>
      </c>
      <c r="B1078">
        <f t="shared" si="161"/>
        <v>2012</v>
      </c>
      <c r="C1078">
        <f t="shared" si="162"/>
        <v>12</v>
      </c>
      <c r="D1078" t="str">
        <f t="shared" si="163"/>
        <v>December</v>
      </c>
      <c r="E1078" t="str">
        <f t="shared" si="164"/>
        <v>Q4</v>
      </c>
      <c r="F1078" t="str">
        <f t="shared" si="165"/>
        <v>2012-Dec</v>
      </c>
      <c r="G1078">
        <f t="shared" si="166"/>
        <v>3</v>
      </c>
      <c r="H1078" t="str">
        <f t="shared" si="167"/>
        <v>Wednesday</v>
      </c>
      <c r="I1078" t="str">
        <f t="shared" si="168"/>
        <v>FM9</v>
      </c>
      <c r="J1078" t="str">
        <f t="shared" si="169"/>
        <v>FQ-3</v>
      </c>
    </row>
    <row r="1079" spans="1:10" x14ac:dyDescent="0.25">
      <c r="A1079">
        <f t="shared" si="160"/>
        <v>41256</v>
      </c>
      <c r="B1079">
        <f t="shared" si="161"/>
        <v>2012</v>
      </c>
      <c r="C1079">
        <f t="shared" si="162"/>
        <v>12</v>
      </c>
      <c r="D1079" t="str">
        <f t="shared" si="163"/>
        <v>December</v>
      </c>
      <c r="E1079" t="str">
        <f t="shared" si="164"/>
        <v>Q4</v>
      </c>
      <c r="F1079" t="str">
        <f t="shared" si="165"/>
        <v>2012-Dec</v>
      </c>
      <c r="G1079">
        <f t="shared" si="166"/>
        <v>4</v>
      </c>
      <c r="H1079" t="str">
        <f t="shared" si="167"/>
        <v>Thursday</v>
      </c>
      <c r="I1079" t="str">
        <f t="shared" si="168"/>
        <v>FM9</v>
      </c>
      <c r="J1079" t="str">
        <f t="shared" si="169"/>
        <v>FQ-3</v>
      </c>
    </row>
    <row r="1080" spans="1:10" x14ac:dyDescent="0.25">
      <c r="A1080">
        <f t="shared" si="160"/>
        <v>41257</v>
      </c>
      <c r="B1080">
        <f t="shared" si="161"/>
        <v>2012</v>
      </c>
      <c r="C1080">
        <f t="shared" si="162"/>
        <v>12</v>
      </c>
      <c r="D1080" t="str">
        <f t="shared" si="163"/>
        <v>December</v>
      </c>
      <c r="E1080" t="str">
        <f t="shared" si="164"/>
        <v>Q4</v>
      </c>
      <c r="F1080" t="str">
        <f t="shared" si="165"/>
        <v>2012-Dec</v>
      </c>
      <c r="G1080">
        <f t="shared" si="166"/>
        <v>5</v>
      </c>
      <c r="H1080" t="str">
        <f t="shared" si="167"/>
        <v>Friday</v>
      </c>
      <c r="I1080" t="str">
        <f t="shared" si="168"/>
        <v>FM9</v>
      </c>
      <c r="J1080" t="str">
        <f t="shared" si="169"/>
        <v>FQ-3</v>
      </c>
    </row>
    <row r="1081" spans="1:10" x14ac:dyDescent="0.25">
      <c r="A1081">
        <f t="shared" si="160"/>
        <v>41258</v>
      </c>
      <c r="B1081">
        <f t="shared" si="161"/>
        <v>2012</v>
      </c>
      <c r="C1081">
        <f t="shared" si="162"/>
        <v>12</v>
      </c>
      <c r="D1081" t="str">
        <f t="shared" si="163"/>
        <v>December</v>
      </c>
      <c r="E1081" t="str">
        <f t="shared" si="164"/>
        <v>Q4</v>
      </c>
      <c r="F1081" t="str">
        <f t="shared" si="165"/>
        <v>2012-Dec</v>
      </c>
      <c r="G1081">
        <f t="shared" si="166"/>
        <v>6</v>
      </c>
      <c r="H1081" t="str">
        <f t="shared" si="167"/>
        <v>Saturday</v>
      </c>
      <c r="I1081" t="str">
        <f t="shared" si="168"/>
        <v>FM9</v>
      </c>
      <c r="J1081" t="str">
        <f t="shared" si="169"/>
        <v>FQ-3</v>
      </c>
    </row>
    <row r="1082" spans="1:10" x14ac:dyDescent="0.25">
      <c r="A1082">
        <f t="shared" si="160"/>
        <v>41259</v>
      </c>
      <c r="B1082">
        <f t="shared" si="161"/>
        <v>2012</v>
      </c>
      <c r="C1082">
        <f t="shared" si="162"/>
        <v>12</v>
      </c>
      <c r="D1082" t="str">
        <f t="shared" si="163"/>
        <v>December</v>
      </c>
      <c r="E1082" t="str">
        <f t="shared" si="164"/>
        <v>Q4</v>
      </c>
      <c r="F1082" t="str">
        <f t="shared" si="165"/>
        <v>2012-Dec</v>
      </c>
      <c r="G1082">
        <f t="shared" si="166"/>
        <v>7</v>
      </c>
      <c r="H1082" t="str">
        <f t="shared" si="167"/>
        <v>Sunday</v>
      </c>
      <c r="I1082" t="str">
        <f t="shared" si="168"/>
        <v>FM9</v>
      </c>
      <c r="J1082" t="str">
        <f t="shared" si="169"/>
        <v>FQ-3</v>
      </c>
    </row>
    <row r="1083" spans="1:10" x14ac:dyDescent="0.25">
      <c r="A1083">
        <f t="shared" si="160"/>
        <v>41260</v>
      </c>
      <c r="B1083">
        <f t="shared" si="161"/>
        <v>2012</v>
      </c>
      <c r="C1083">
        <f t="shared" si="162"/>
        <v>12</v>
      </c>
      <c r="D1083" t="str">
        <f t="shared" si="163"/>
        <v>December</v>
      </c>
      <c r="E1083" t="str">
        <f t="shared" si="164"/>
        <v>Q4</v>
      </c>
      <c r="F1083" t="str">
        <f t="shared" si="165"/>
        <v>2012-Dec</v>
      </c>
      <c r="G1083">
        <f t="shared" si="166"/>
        <v>1</v>
      </c>
      <c r="H1083" t="str">
        <f t="shared" si="167"/>
        <v>Monday</v>
      </c>
      <c r="I1083" t="str">
        <f t="shared" si="168"/>
        <v>FM9</v>
      </c>
      <c r="J1083" t="str">
        <f t="shared" si="169"/>
        <v>FQ-3</v>
      </c>
    </row>
    <row r="1084" spans="1:10" x14ac:dyDescent="0.25">
      <c r="A1084">
        <f t="shared" si="160"/>
        <v>41261</v>
      </c>
      <c r="B1084">
        <f t="shared" si="161"/>
        <v>2012</v>
      </c>
      <c r="C1084">
        <f t="shared" si="162"/>
        <v>12</v>
      </c>
      <c r="D1084" t="str">
        <f t="shared" si="163"/>
        <v>December</v>
      </c>
      <c r="E1084" t="str">
        <f t="shared" si="164"/>
        <v>Q4</v>
      </c>
      <c r="F1084" t="str">
        <f t="shared" si="165"/>
        <v>2012-Dec</v>
      </c>
      <c r="G1084">
        <f t="shared" si="166"/>
        <v>2</v>
      </c>
      <c r="H1084" t="str">
        <f t="shared" si="167"/>
        <v>Tuesday</v>
      </c>
      <c r="I1084" t="str">
        <f t="shared" si="168"/>
        <v>FM9</v>
      </c>
      <c r="J1084" t="str">
        <f t="shared" si="169"/>
        <v>FQ-3</v>
      </c>
    </row>
    <row r="1085" spans="1:10" x14ac:dyDescent="0.25">
      <c r="A1085">
        <f t="shared" si="160"/>
        <v>41262</v>
      </c>
      <c r="B1085">
        <f t="shared" si="161"/>
        <v>2012</v>
      </c>
      <c r="C1085">
        <f t="shared" si="162"/>
        <v>12</v>
      </c>
      <c r="D1085" t="str">
        <f t="shared" si="163"/>
        <v>December</v>
      </c>
      <c r="E1085" t="str">
        <f t="shared" si="164"/>
        <v>Q4</v>
      </c>
      <c r="F1085" t="str">
        <f t="shared" si="165"/>
        <v>2012-Dec</v>
      </c>
      <c r="G1085">
        <f t="shared" si="166"/>
        <v>3</v>
      </c>
      <c r="H1085" t="str">
        <f t="shared" si="167"/>
        <v>Wednesday</v>
      </c>
      <c r="I1085" t="str">
        <f t="shared" si="168"/>
        <v>FM9</v>
      </c>
      <c r="J1085" t="str">
        <f t="shared" si="169"/>
        <v>FQ-3</v>
      </c>
    </row>
    <row r="1086" spans="1:10" x14ac:dyDescent="0.25">
      <c r="A1086">
        <f t="shared" si="160"/>
        <v>41263</v>
      </c>
      <c r="B1086">
        <f t="shared" si="161"/>
        <v>2012</v>
      </c>
      <c r="C1086">
        <f t="shared" si="162"/>
        <v>12</v>
      </c>
      <c r="D1086" t="str">
        <f t="shared" si="163"/>
        <v>December</v>
      </c>
      <c r="E1086" t="str">
        <f t="shared" si="164"/>
        <v>Q4</v>
      </c>
      <c r="F1086" t="str">
        <f t="shared" si="165"/>
        <v>2012-Dec</v>
      </c>
      <c r="G1086">
        <f t="shared" si="166"/>
        <v>4</v>
      </c>
      <c r="H1086" t="str">
        <f t="shared" si="167"/>
        <v>Thursday</v>
      </c>
      <c r="I1086" t="str">
        <f t="shared" si="168"/>
        <v>FM9</v>
      </c>
      <c r="J1086" t="str">
        <f t="shared" si="169"/>
        <v>FQ-3</v>
      </c>
    </row>
    <row r="1087" spans="1:10" x14ac:dyDescent="0.25">
      <c r="A1087">
        <f t="shared" si="160"/>
        <v>41264</v>
      </c>
      <c r="B1087">
        <f t="shared" si="161"/>
        <v>2012</v>
      </c>
      <c r="C1087">
        <f t="shared" si="162"/>
        <v>12</v>
      </c>
      <c r="D1087" t="str">
        <f t="shared" si="163"/>
        <v>December</v>
      </c>
      <c r="E1087" t="str">
        <f t="shared" si="164"/>
        <v>Q4</v>
      </c>
      <c r="F1087" t="str">
        <f t="shared" si="165"/>
        <v>2012-Dec</v>
      </c>
      <c r="G1087">
        <f t="shared" si="166"/>
        <v>5</v>
      </c>
      <c r="H1087" t="str">
        <f t="shared" si="167"/>
        <v>Friday</v>
      </c>
      <c r="I1087" t="str">
        <f t="shared" si="168"/>
        <v>FM9</v>
      </c>
      <c r="J1087" t="str">
        <f t="shared" si="169"/>
        <v>FQ-3</v>
      </c>
    </row>
    <row r="1088" spans="1:10" x14ac:dyDescent="0.25">
      <c r="A1088">
        <f t="shared" si="160"/>
        <v>41265</v>
      </c>
      <c r="B1088">
        <f t="shared" si="161"/>
        <v>2012</v>
      </c>
      <c r="C1088">
        <f t="shared" si="162"/>
        <v>12</v>
      </c>
      <c r="D1088" t="str">
        <f t="shared" si="163"/>
        <v>December</v>
      </c>
      <c r="E1088" t="str">
        <f t="shared" si="164"/>
        <v>Q4</v>
      </c>
      <c r="F1088" t="str">
        <f t="shared" si="165"/>
        <v>2012-Dec</v>
      </c>
      <c r="G1088">
        <f t="shared" si="166"/>
        <v>6</v>
      </c>
      <c r="H1088" t="str">
        <f t="shared" si="167"/>
        <v>Saturday</v>
      </c>
      <c r="I1088" t="str">
        <f t="shared" si="168"/>
        <v>FM9</v>
      </c>
      <c r="J1088" t="str">
        <f t="shared" si="169"/>
        <v>FQ-3</v>
      </c>
    </row>
    <row r="1089" spans="1:10" x14ac:dyDescent="0.25">
      <c r="A1089">
        <f t="shared" si="160"/>
        <v>41266</v>
      </c>
      <c r="B1089">
        <f t="shared" si="161"/>
        <v>2012</v>
      </c>
      <c r="C1089">
        <f t="shared" si="162"/>
        <v>12</v>
      </c>
      <c r="D1089" t="str">
        <f t="shared" si="163"/>
        <v>December</v>
      </c>
      <c r="E1089" t="str">
        <f t="shared" si="164"/>
        <v>Q4</v>
      </c>
      <c r="F1089" t="str">
        <f t="shared" si="165"/>
        <v>2012-Dec</v>
      </c>
      <c r="G1089">
        <f t="shared" si="166"/>
        <v>7</v>
      </c>
      <c r="H1089" t="str">
        <f t="shared" si="167"/>
        <v>Sunday</v>
      </c>
      <c r="I1089" t="str">
        <f t="shared" si="168"/>
        <v>FM9</v>
      </c>
      <c r="J1089" t="str">
        <f t="shared" si="169"/>
        <v>FQ-3</v>
      </c>
    </row>
    <row r="1090" spans="1:10" x14ac:dyDescent="0.25">
      <c r="A1090">
        <f t="shared" si="160"/>
        <v>41267</v>
      </c>
      <c r="B1090">
        <f t="shared" si="161"/>
        <v>2012</v>
      </c>
      <c r="C1090">
        <f t="shared" si="162"/>
        <v>12</v>
      </c>
      <c r="D1090" t="str">
        <f t="shared" si="163"/>
        <v>December</v>
      </c>
      <c r="E1090" t="str">
        <f t="shared" si="164"/>
        <v>Q4</v>
      </c>
      <c r="F1090" t="str">
        <f t="shared" si="165"/>
        <v>2012-Dec</v>
      </c>
      <c r="G1090">
        <f t="shared" si="166"/>
        <v>1</v>
      </c>
      <c r="H1090" t="str">
        <f t="shared" si="167"/>
        <v>Monday</v>
      </c>
      <c r="I1090" t="str">
        <f t="shared" si="168"/>
        <v>FM9</v>
      </c>
      <c r="J1090" t="str">
        <f t="shared" si="169"/>
        <v>FQ-3</v>
      </c>
    </row>
    <row r="1091" spans="1:10" x14ac:dyDescent="0.25">
      <c r="A1091">
        <f t="shared" ref="A1091:A1154" si="170">IF($O$1+ROW(A1090)-1&lt;=$O$3,$O$1+ROW(A1090)-1,"")</f>
        <v>41268</v>
      </c>
      <c r="B1091">
        <f t="shared" ref="B1091:B1154" si="171">YEAR(A1091)</f>
        <v>2012</v>
      </c>
      <c r="C1091">
        <f t="shared" ref="C1091:C1154" si="172">MONTH(A1091)</f>
        <v>12</v>
      </c>
      <c r="D1091" t="str">
        <f t="shared" ref="D1091:D1154" si="173">TEXT(A1091,"mmmm")</f>
        <v>December</v>
      </c>
      <c r="E1091" t="str">
        <f t="shared" ref="E1091:E1154" si="174">"Q"&amp;ROUNDUP(MONTH(A1091)/3,0)</f>
        <v>Q4</v>
      </c>
      <c r="F1091" t="str">
        <f t="shared" ref="F1091:F1154" si="175">TEXT(A1091,"yyyy-mmm")</f>
        <v>2012-Dec</v>
      </c>
      <c r="G1091">
        <f t="shared" ref="G1091:G1154" si="176">WEEKDAY(A1091,2)</f>
        <v>2</v>
      </c>
      <c r="H1091" t="str">
        <f t="shared" ref="H1091:H1154" si="177">TEXT(A1091,"dddd")</f>
        <v>Tuesday</v>
      </c>
      <c r="I1091" t="str">
        <f t="shared" ref="I1091:I1154" si="178">"FM"&amp;MOD(MONTH(A1091)-4,12)+1</f>
        <v>FM9</v>
      </c>
      <c r="J1091" t="str">
        <f t="shared" ref="J1091:J1154" si="179">"FQ-" &amp; INT((MOD(MONTH(A1091)-4,12)/3)+1)</f>
        <v>FQ-3</v>
      </c>
    </row>
    <row r="1092" spans="1:10" x14ac:dyDescent="0.25">
      <c r="A1092">
        <f t="shared" si="170"/>
        <v>41269</v>
      </c>
      <c r="B1092">
        <f t="shared" si="171"/>
        <v>2012</v>
      </c>
      <c r="C1092">
        <f t="shared" si="172"/>
        <v>12</v>
      </c>
      <c r="D1092" t="str">
        <f t="shared" si="173"/>
        <v>December</v>
      </c>
      <c r="E1092" t="str">
        <f t="shared" si="174"/>
        <v>Q4</v>
      </c>
      <c r="F1092" t="str">
        <f t="shared" si="175"/>
        <v>2012-Dec</v>
      </c>
      <c r="G1092">
        <f t="shared" si="176"/>
        <v>3</v>
      </c>
      <c r="H1092" t="str">
        <f t="shared" si="177"/>
        <v>Wednesday</v>
      </c>
      <c r="I1092" t="str">
        <f t="shared" si="178"/>
        <v>FM9</v>
      </c>
      <c r="J1092" t="str">
        <f t="shared" si="179"/>
        <v>FQ-3</v>
      </c>
    </row>
    <row r="1093" spans="1:10" x14ac:dyDescent="0.25">
      <c r="A1093">
        <f t="shared" si="170"/>
        <v>41270</v>
      </c>
      <c r="B1093">
        <f t="shared" si="171"/>
        <v>2012</v>
      </c>
      <c r="C1093">
        <f t="shared" si="172"/>
        <v>12</v>
      </c>
      <c r="D1093" t="str">
        <f t="shared" si="173"/>
        <v>December</v>
      </c>
      <c r="E1093" t="str">
        <f t="shared" si="174"/>
        <v>Q4</v>
      </c>
      <c r="F1093" t="str">
        <f t="shared" si="175"/>
        <v>2012-Dec</v>
      </c>
      <c r="G1093">
        <f t="shared" si="176"/>
        <v>4</v>
      </c>
      <c r="H1093" t="str">
        <f t="shared" si="177"/>
        <v>Thursday</v>
      </c>
      <c r="I1093" t="str">
        <f t="shared" si="178"/>
        <v>FM9</v>
      </c>
      <c r="J1093" t="str">
        <f t="shared" si="179"/>
        <v>FQ-3</v>
      </c>
    </row>
    <row r="1094" spans="1:10" x14ac:dyDescent="0.25">
      <c r="A1094">
        <f t="shared" si="170"/>
        <v>41271</v>
      </c>
      <c r="B1094">
        <f t="shared" si="171"/>
        <v>2012</v>
      </c>
      <c r="C1094">
        <f t="shared" si="172"/>
        <v>12</v>
      </c>
      <c r="D1094" t="str">
        <f t="shared" si="173"/>
        <v>December</v>
      </c>
      <c r="E1094" t="str">
        <f t="shared" si="174"/>
        <v>Q4</v>
      </c>
      <c r="F1094" t="str">
        <f t="shared" si="175"/>
        <v>2012-Dec</v>
      </c>
      <c r="G1094">
        <f t="shared" si="176"/>
        <v>5</v>
      </c>
      <c r="H1094" t="str">
        <f t="shared" si="177"/>
        <v>Friday</v>
      </c>
      <c r="I1094" t="str">
        <f t="shared" si="178"/>
        <v>FM9</v>
      </c>
      <c r="J1094" t="str">
        <f t="shared" si="179"/>
        <v>FQ-3</v>
      </c>
    </row>
    <row r="1095" spans="1:10" x14ac:dyDescent="0.25">
      <c r="A1095">
        <f t="shared" si="170"/>
        <v>41272</v>
      </c>
      <c r="B1095">
        <f t="shared" si="171"/>
        <v>2012</v>
      </c>
      <c r="C1095">
        <f t="shared" si="172"/>
        <v>12</v>
      </c>
      <c r="D1095" t="str">
        <f t="shared" si="173"/>
        <v>December</v>
      </c>
      <c r="E1095" t="str">
        <f t="shared" si="174"/>
        <v>Q4</v>
      </c>
      <c r="F1095" t="str">
        <f t="shared" si="175"/>
        <v>2012-Dec</v>
      </c>
      <c r="G1095">
        <f t="shared" si="176"/>
        <v>6</v>
      </c>
      <c r="H1095" t="str">
        <f t="shared" si="177"/>
        <v>Saturday</v>
      </c>
      <c r="I1095" t="str">
        <f t="shared" si="178"/>
        <v>FM9</v>
      </c>
      <c r="J1095" t="str">
        <f t="shared" si="179"/>
        <v>FQ-3</v>
      </c>
    </row>
    <row r="1096" spans="1:10" x14ac:dyDescent="0.25">
      <c r="A1096">
        <f t="shared" si="170"/>
        <v>41273</v>
      </c>
      <c r="B1096">
        <f t="shared" si="171"/>
        <v>2012</v>
      </c>
      <c r="C1096">
        <f t="shared" si="172"/>
        <v>12</v>
      </c>
      <c r="D1096" t="str">
        <f t="shared" si="173"/>
        <v>December</v>
      </c>
      <c r="E1096" t="str">
        <f t="shared" si="174"/>
        <v>Q4</v>
      </c>
      <c r="F1096" t="str">
        <f t="shared" si="175"/>
        <v>2012-Dec</v>
      </c>
      <c r="G1096">
        <f t="shared" si="176"/>
        <v>7</v>
      </c>
      <c r="H1096" t="str">
        <f t="shared" si="177"/>
        <v>Sunday</v>
      </c>
      <c r="I1096" t="str">
        <f t="shared" si="178"/>
        <v>FM9</v>
      </c>
      <c r="J1096" t="str">
        <f t="shared" si="179"/>
        <v>FQ-3</v>
      </c>
    </row>
    <row r="1097" spans="1:10" x14ac:dyDescent="0.25">
      <c r="A1097">
        <f t="shared" si="170"/>
        <v>41274</v>
      </c>
      <c r="B1097">
        <f t="shared" si="171"/>
        <v>2012</v>
      </c>
      <c r="C1097">
        <f t="shared" si="172"/>
        <v>12</v>
      </c>
      <c r="D1097" t="str">
        <f t="shared" si="173"/>
        <v>December</v>
      </c>
      <c r="E1097" t="str">
        <f t="shared" si="174"/>
        <v>Q4</v>
      </c>
      <c r="F1097" t="str">
        <f t="shared" si="175"/>
        <v>2012-Dec</v>
      </c>
      <c r="G1097">
        <f t="shared" si="176"/>
        <v>1</v>
      </c>
      <c r="H1097" t="str">
        <f t="shared" si="177"/>
        <v>Monday</v>
      </c>
      <c r="I1097" t="str">
        <f t="shared" si="178"/>
        <v>FM9</v>
      </c>
      <c r="J1097" t="str">
        <f t="shared" si="179"/>
        <v>FQ-3</v>
      </c>
    </row>
    <row r="1098" spans="1:10" x14ac:dyDescent="0.25">
      <c r="A1098">
        <f t="shared" si="170"/>
        <v>41275</v>
      </c>
      <c r="B1098">
        <f t="shared" si="171"/>
        <v>2013</v>
      </c>
      <c r="C1098">
        <f t="shared" si="172"/>
        <v>1</v>
      </c>
      <c r="D1098" t="str">
        <f t="shared" si="173"/>
        <v>January</v>
      </c>
      <c r="E1098" t="str">
        <f t="shared" si="174"/>
        <v>Q1</v>
      </c>
      <c r="F1098" t="str">
        <f t="shared" si="175"/>
        <v>2013-Jan</v>
      </c>
      <c r="G1098">
        <f t="shared" si="176"/>
        <v>2</v>
      </c>
      <c r="H1098" t="str">
        <f t="shared" si="177"/>
        <v>Tuesday</v>
      </c>
      <c r="I1098" t="str">
        <f t="shared" si="178"/>
        <v>FM10</v>
      </c>
      <c r="J1098" t="str">
        <f t="shared" si="179"/>
        <v>FQ-4</v>
      </c>
    </row>
    <row r="1099" spans="1:10" x14ac:dyDescent="0.25">
      <c r="A1099">
        <f t="shared" si="170"/>
        <v>41276</v>
      </c>
      <c r="B1099">
        <f t="shared" si="171"/>
        <v>2013</v>
      </c>
      <c r="C1099">
        <f t="shared" si="172"/>
        <v>1</v>
      </c>
      <c r="D1099" t="str">
        <f t="shared" si="173"/>
        <v>January</v>
      </c>
      <c r="E1099" t="str">
        <f t="shared" si="174"/>
        <v>Q1</v>
      </c>
      <c r="F1099" t="str">
        <f t="shared" si="175"/>
        <v>2013-Jan</v>
      </c>
      <c r="G1099">
        <f t="shared" si="176"/>
        <v>3</v>
      </c>
      <c r="H1099" t="str">
        <f t="shared" si="177"/>
        <v>Wednesday</v>
      </c>
      <c r="I1099" t="str">
        <f t="shared" si="178"/>
        <v>FM10</v>
      </c>
      <c r="J1099" t="str">
        <f t="shared" si="179"/>
        <v>FQ-4</v>
      </c>
    </row>
    <row r="1100" spans="1:10" x14ac:dyDescent="0.25">
      <c r="A1100">
        <f t="shared" si="170"/>
        <v>41277</v>
      </c>
      <c r="B1100">
        <f t="shared" si="171"/>
        <v>2013</v>
      </c>
      <c r="C1100">
        <f t="shared" si="172"/>
        <v>1</v>
      </c>
      <c r="D1100" t="str">
        <f t="shared" si="173"/>
        <v>January</v>
      </c>
      <c r="E1100" t="str">
        <f t="shared" si="174"/>
        <v>Q1</v>
      </c>
      <c r="F1100" t="str">
        <f t="shared" si="175"/>
        <v>2013-Jan</v>
      </c>
      <c r="G1100">
        <f t="shared" si="176"/>
        <v>4</v>
      </c>
      <c r="H1100" t="str">
        <f t="shared" si="177"/>
        <v>Thursday</v>
      </c>
      <c r="I1100" t="str">
        <f t="shared" si="178"/>
        <v>FM10</v>
      </c>
      <c r="J1100" t="str">
        <f t="shared" si="179"/>
        <v>FQ-4</v>
      </c>
    </row>
    <row r="1101" spans="1:10" x14ac:dyDescent="0.25">
      <c r="A1101">
        <f t="shared" si="170"/>
        <v>41278</v>
      </c>
      <c r="B1101">
        <f t="shared" si="171"/>
        <v>2013</v>
      </c>
      <c r="C1101">
        <f t="shared" si="172"/>
        <v>1</v>
      </c>
      <c r="D1101" t="str">
        <f t="shared" si="173"/>
        <v>January</v>
      </c>
      <c r="E1101" t="str">
        <f t="shared" si="174"/>
        <v>Q1</v>
      </c>
      <c r="F1101" t="str">
        <f t="shared" si="175"/>
        <v>2013-Jan</v>
      </c>
      <c r="G1101">
        <f t="shared" si="176"/>
        <v>5</v>
      </c>
      <c r="H1101" t="str">
        <f t="shared" si="177"/>
        <v>Friday</v>
      </c>
      <c r="I1101" t="str">
        <f t="shared" si="178"/>
        <v>FM10</v>
      </c>
      <c r="J1101" t="str">
        <f t="shared" si="179"/>
        <v>FQ-4</v>
      </c>
    </row>
    <row r="1102" spans="1:10" x14ac:dyDescent="0.25">
      <c r="A1102">
        <f t="shared" si="170"/>
        <v>41279</v>
      </c>
      <c r="B1102">
        <f t="shared" si="171"/>
        <v>2013</v>
      </c>
      <c r="C1102">
        <f t="shared" si="172"/>
        <v>1</v>
      </c>
      <c r="D1102" t="str">
        <f t="shared" si="173"/>
        <v>January</v>
      </c>
      <c r="E1102" t="str">
        <f t="shared" si="174"/>
        <v>Q1</v>
      </c>
      <c r="F1102" t="str">
        <f t="shared" si="175"/>
        <v>2013-Jan</v>
      </c>
      <c r="G1102">
        <f t="shared" si="176"/>
        <v>6</v>
      </c>
      <c r="H1102" t="str">
        <f t="shared" si="177"/>
        <v>Saturday</v>
      </c>
      <c r="I1102" t="str">
        <f t="shared" si="178"/>
        <v>FM10</v>
      </c>
      <c r="J1102" t="str">
        <f t="shared" si="179"/>
        <v>FQ-4</v>
      </c>
    </row>
    <row r="1103" spans="1:10" x14ac:dyDescent="0.25">
      <c r="A1103">
        <f t="shared" si="170"/>
        <v>41280</v>
      </c>
      <c r="B1103">
        <f t="shared" si="171"/>
        <v>2013</v>
      </c>
      <c r="C1103">
        <f t="shared" si="172"/>
        <v>1</v>
      </c>
      <c r="D1103" t="str">
        <f t="shared" si="173"/>
        <v>January</v>
      </c>
      <c r="E1103" t="str">
        <f t="shared" si="174"/>
        <v>Q1</v>
      </c>
      <c r="F1103" t="str">
        <f t="shared" si="175"/>
        <v>2013-Jan</v>
      </c>
      <c r="G1103">
        <f t="shared" si="176"/>
        <v>7</v>
      </c>
      <c r="H1103" t="str">
        <f t="shared" si="177"/>
        <v>Sunday</v>
      </c>
      <c r="I1103" t="str">
        <f t="shared" si="178"/>
        <v>FM10</v>
      </c>
      <c r="J1103" t="str">
        <f t="shared" si="179"/>
        <v>FQ-4</v>
      </c>
    </row>
    <row r="1104" spans="1:10" x14ac:dyDescent="0.25">
      <c r="A1104">
        <f t="shared" si="170"/>
        <v>41281</v>
      </c>
      <c r="B1104">
        <f t="shared" si="171"/>
        <v>2013</v>
      </c>
      <c r="C1104">
        <f t="shared" si="172"/>
        <v>1</v>
      </c>
      <c r="D1104" t="str">
        <f t="shared" si="173"/>
        <v>January</v>
      </c>
      <c r="E1104" t="str">
        <f t="shared" si="174"/>
        <v>Q1</v>
      </c>
      <c r="F1104" t="str">
        <f t="shared" si="175"/>
        <v>2013-Jan</v>
      </c>
      <c r="G1104">
        <f t="shared" si="176"/>
        <v>1</v>
      </c>
      <c r="H1104" t="str">
        <f t="shared" si="177"/>
        <v>Monday</v>
      </c>
      <c r="I1104" t="str">
        <f t="shared" si="178"/>
        <v>FM10</v>
      </c>
      <c r="J1104" t="str">
        <f t="shared" si="179"/>
        <v>FQ-4</v>
      </c>
    </row>
    <row r="1105" spans="1:10" x14ac:dyDescent="0.25">
      <c r="A1105">
        <f t="shared" si="170"/>
        <v>41282</v>
      </c>
      <c r="B1105">
        <f t="shared" si="171"/>
        <v>2013</v>
      </c>
      <c r="C1105">
        <f t="shared" si="172"/>
        <v>1</v>
      </c>
      <c r="D1105" t="str">
        <f t="shared" si="173"/>
        <v>January</v>
      </c>
      <c r="E1105" t="str">
        <f t="shared" si="174"/>
        <v>Q1</v>
      </c>
      <c r="F1105" t="str">
        <f t="shared" si="175"/>
        <v>2013-Jan</v>
      </c>
      <c r="G1105">
        <f t="shared" si="176"/>
        <v>2</v>
      </c>
      <c r="H1105" t="str">
        <f t="shared" si="177"/>
        <v>Tuesday</v>
      </c>
      <c r="I1105" t="str">
        <f t="shared" si="178"/>
        <v>FM10</v>
      </c>
      <c r="J1105" t="str">
        <f t="shared" si="179"/>
        <v>FQ-4</v>
      </c>
    </row>
    <row r="1106" spans="1:10" x14ac:dyDescent="0.25">
      <c r="A1106">
        <f t="shared" si="170"/>
        <v>41283</v>
      </c>
      <c r="B1106">
        <f t="shared" si="171"/>
        <v>2013</v>
      </c>
      <c r="C1106">
        <f t="shared" si="172"/>
        <v>1</v>
      </c>
      <c r="D1106" t="str">
        <f t="shared" si="173"/>
        <v>January</v>
      </c>
      <c r="E1106" t="str">
        <f t="shared" si="174"/>
        <v>Q1</v>
      </c>
      <c r="F1106" t="str">
        <f t="shared" si="175"/>
        <v>2013-Jan</v>
      </c>
      <c r="G1106">
        <f t="shared" si="176"/>
        <v>3</v>
      </c>
      <c r="H1106" t="str">
        <f t="shared" si="177"/>
        <v>Wednesday</v>
      </c>
      <c r="I1106" t="str">
        <f t="shared" si="178"/>
        <v>FM10</v>
      </c>
      <c r="J1106" t="str">
        <f t="shared" si="179"/>
        <v>FQ-4</v>
      </c>
    </row>
    <row r="1107" spans="1:10" x14ac:dyDescent="0.25">
      <c r="A1107">
        <f t="shared" si="170"/>
        <v>41284</v>
      </c>
      <c r="B1107">
        <f t="shared" si="171"/>
        <v>2013</v>
      </c>
      <c r="C1107">
        <f t="shared" si="172"/>
        <v>1</v>
      </c>
      <c r="D1107" t="str">
        <f t="shared" si="173"/>
        <v>January</v>
      </c>
      <c r="E1107" t="str">
        <f t="shared" si="174"/>
        <v>Q1</v>
      </c>
      <c r="F1107" t="str">
        <f t="shared" si="175"/>
        <v>2013-Jan</v>
      </c>
      <c r="G1107">
        <f t="shared" si="176"/>
        <v>4</v>
      </c>
      <c r="H1107" t="str">
        <f t="shared" si="177"/>
        <v>Thursday</v>
      </c>
      <c r="I1107" t="str">
        <f t="shared" si="178"/>
        <v>FM10</v>
      </c>
      <c r="J1107" t="str">
        <f t="shared" si="179"/>
        <v>FQ-4</v>
      </c>
    </row>
    <row r="1108" spans="1:10" x14ac:dyDescent="0.25">
      <c r="A1108">
        <f t="shared" si="170"/>
        <v>41285</v>
      </c>
      <c r="B1108">
        <f t="shared" si="171"/>
        <v>2013</v>
      </c>
      <c r="C1108">
        <f t="shared" si="172"/>
        <v>1</v>
      </c>
      <c r="D1108" t="str">
        <f t="shared" si="173"/>
        <v>January</v>
      </c>
      <c r="E1108" t="str">
        <f t="shared" si="174"/>
        <v>Q1</v>
      </c>
      <c r="F1108" t="str">
        <f t="shared" si="175"/>
        <v>2013-Jan</v>
      </c>
      <c r="G1108">
        <f t="shared" si="176"/>
        <v>5</v>
      </c>
      <c r="H1108" t="str">
        <f t="shared" si="177"/>
        <v>Friday</v>
      </c>
      <c r="I1108" t="str">
        <f t="shared" si="178"/>
        <v>FM10</v>
      </c>
      <c r="J1108" t="str">
        <f t="shared" si="179"/>
        <v>FQ-4</v>
      </c>
    </row>
    <row r="1109" spans="1:10" x14ac:dyDescent="0.25">
      <c r="A1109">
        <f t="shared" si="170"/>
        <v>41286</v>
      </c>
      <c r="B1109">
        <f t="shared" si="171"/>
        <v>2013</v>
      </c>
      <c r="C1109">
        <f t="shared" si="172"/>
        <v>1</v>
      </c>
      <c r="D1109" t="str">
        <f t="shared" si="173"/>
        <v>January</v>
      </c>
      <c r="E1109" t="str">
        <f t="shared" si="174"/>
        <v>Q1</v>
      </c>
      <c r="F1109" t="str">
        <f t="shared" si="175"/>
        <v>2013-Jan</v>
      </c>
      <c r="G1109">
        <f t="shared" si="176"/>
        <v>6</v>
      </c>
      <c r="H1109" t="str">
        <f t="shared" si="177"/>
        <v>Saturday</v>
      </c>
      <c r="I1109" t="str">
        <f t="shared" si="178"/>
        <v>FM10</v>
      </c>
      <c r="J1109" t="str">
        <f t="shared" si="179"/>
        <v>FQ-4</v>
      </c>
    </row>
    <row r="1110" spans="1:10" x14ac:dyDescent="0.25">
      <c r="A1110">
        <f t="shared" si="170"/>
        <v>41287</v>
      </c>
      <c r="B1110">
        <f t="shared" si="171"/>
        <v>2013</v>
      </c>
      <c r="C1110">
        <f t="shared" si="172"/>
        <v>1</v>
      </c>
      <c r="D1110" t="str">
        <f t="shared" si="173"/>
        <v>January</v>
      </c>
      <c r="E1110" t="str">
        <f t="shared" si="174"/>
        <v>Q1</v>
      </c>
      <c r="F1110" t="str">
        <f t="shared" si="175"/>
        <v>2013-Jan</v>
      </c>
      <c r="G1110">
        <f t="shared" si="176"/>
        <v>7</v>
      </c>
      <c r="H1110" t="str">
        <f t="shared" si="177"/>
        <v>Sunday</v>
      </c>
      <c r="I1110" t="str">
        <f t="shared" si="178"/>
        <v>FM10</v>
      </c>
      <c r="J1110" t="str">
        <f t="shared" si="179"/>
        <v>FQ-4</v>
      </c>
    </row>
    <row r="1111" spans="1:10" x14ac:dyDescent="0.25">
      <c r="A1111">
        <f t="shared" si="170"/>
        <v>41288</v>
      </c>
      <c r="B1111">
        <f t="shared" si="171"/>
        <v>2013</v>
      </c>
      <c r="C1111">
        <f t="shared" si="172"/>
        <v>1</v>
      </c>
      <c r="D1111" t="str">
        <f t="shared" si="173"/>
        <v>January</v>
      </c>
      <c r="E1111" t="str">
        <f t="shared" si="174"/>
        <v>Q1</v>
      </c>
      <c r="F1111" t="str">
        <f t="shared" si="175"/>
        <v>2013-Jan</v>
      </c>
      <c r="G1111">
        <f t="shared" si="176"/>
        <v>1</v>
      </c>
      <c r="H1111" t="str">
        <f t="shared" si="177"/>
        <v>Monday</v>
      </c>
      <c r="I1111" t="str">
        <f t="shared" si="178"/>
        <v>FM10</v>
      </c>
      <c r="J1111" t="str">
        <f t="shared" si="179"/>
        <v>FQ-4</v>
      </c>
    </row>
    <row r="1112" spans="1:10" x14ac:dyDescent="0.25">
      <c r="A1112">
        <f t="shared" si="170"/>
        <v>41289</v>
      </c>
      <c r="B1112">
        <f t="shared" si="171"/>
        <v>2013</v>
      </c>
      <c r="C1112">
        <f t="shared" si="172"/>
        <v>1</v>
      </c>
      <c r="D1112" t="str">
        <f t="shared" si="173"/>
        <v>January</v>
      </c>
      <c r="E1112" t="str">
        <f t="shared" si="174"/>
        <v>Q1</v>
      </c>
      <c r="F1112" t="str">
        <f t="shared" si="175"/>
        <v>2013-Jan</v>
      </c>
      <c r="G1112">
        <f t="shared" si="176"/>
        <v>2</v>
      </c>
      <c r="H1112" t="str">
        <f t="shared" si="177"/>
        <v>Tuesday</v>
      </c>
      <c r="I1112" t="str">
        <f t="shared" si="178"/>
        <v>FM10</v>
      </c>
      <c r="J1112" t="str">
        <f t="shared" si="179"/>
        <v>FQ-4</v>
      </c>
    </row>
    <row r="1113" spans="1:10" x14ac:dyDescent="0.25">
      <c r="A1113">
        <f t="shared" si="170"/>
        <v>41290</v>
      </c>
      <c r="B1113">
        <f t="shared" si="171"/>
        <v>2013</v>
      </c>
      <c r="C1113">
        <f t="shared" si="172"/>
        <v>1</v>
      </c>
      <c r="D1113" t="str">
        <f t="shared" si="173"/>
        <v>January</v>
      </c>
      <c r="E1113" t="str">
        <f t="shared" si="174"/>
        <v>Q1</v>
      </c>
      <c r="F1113" t="str">
        <f t="shared" si="175"/>
        <v>2013-Jan</v>
      </c>
      <c r="G1113">
        <f t="shared" si="176"/>
        <v>3</v>
      </c>
      <c r="H1113" t="str">
        <f t="shared" si="177"/>
        <v>Wednesday</v>
      </c>
      <c r="I1113" t="str">
        <f t="shared" si="178"/>
        <v>FM10</v>
      </c>
      <c r="J1113" t="str">
        <f t="shared" si="179"/>
        <v>FQ-4</v>
      </c>
    </row>
    <row r="1114" spans="1:10" x14ac:dyDescent="0.25">
      <c r="A1114">
        <f t="shared" si="170"/>
        <v>41291</v>
      </c>
      <c r="B1114">
        <f t="shared" si="171"/>
        <v>2013</v>
      </c>
      <c r="C1114">
        <f t="shared" si="172"/>
        <v>1</v>
      </c>
      <c r="D1114" t="str">
        <f t="shared" si="173"/>
        <v>January</v>
      </c>
      <c r="E1114" t="str">
        <f t="shared" si="174"/>
        <v>Q1</v>
      </c>
      <c r="F1114" t="str">
        <f t="shared" si="175"/>
        <v>2013-Jan</v>
      </c>
      <c r="G1114">
        <f t="shared" si="176"/>
        <v>4</v>
      </c>
      <c r="H1114" t="str">
        <f t="shared" si="177"/>
        <v>Thursday</v>
      </c>
      <c r="I1114" t="str">
        <f t="shared" si="178"/>
        <v>FM10</v>
      </c>
      <c r="J1114" t="str">
        <f t="shared" si="179"/>
        <v>FQ-4</v>
      </c>
    </row>
    <row r="1115" spans="1:10" x14ac:dyDescent="0.25">
      <c r="A1115">
        <f t="shared" si="170"/>
        <v>41292</v>
      </c>
      <c r="B1115">
        <f t="shared" si="171"/>
        <v>2013</v>
      </c>
      <c r="C1115">
        <f t="shared" si="172"/>
        <v>1</v>
      </c>
      <c r="D1115" t="str">
        <f t="shared" si="173"/>
        <v>January</v>
      </c>
      <c r="E1115" t="str">
        <f t="shared" si="174"/>
        <v>Q1</v>
      </c>
      <c r="F1115" t="str">
        <f t="shared" si="175"/>
        <v>2013-Jan</v>
      </c>
      <c r="G1115">
        <f t="shared" si="176"/>
        <v>5</v>
      </c>
      <c r="H1115" t="str">
        <f t="shared" si="177"/>
        <v>Friday</v>
      </c>
      <c r="I1115" t="str">
        <f t="shared" si="178"/>
        <v>FM10</v>
      </c>
      <c r="J1115" t="str">
        <f t="shared" si="179"/>
        <v>FQ-4</v>
      </c>
    </row>
    <row r="1116" spans="1:10" x14ac:dyDescent="0.25">
      <c r="A1116">
        <f t="shared" si="170"/>
        <v>41293</v>
      </c>
      <c r="B1116">
        <f t="shared" si="171"/>
        <v>2013</v>
      </c>
      <c r="C1116">
        <f t="shared" si="172"/>
        <v>1</v>
      </c>
      <c r="D1116" t="str">
        <f t="shared" si="173"/>
        <v>January</v>
      </c>
      <c r="E1116" t="str">
        <f t="shared" si="174"/>
        <v>Q1</v>
      </c>
      <c r="F1116" t="str">
        <f t="shared" si="175"/>
        <v>2013-Jan</v>
      </c>
      <c r="G1116">
        <f t="shared" si="176"/>
        <v>6</v>
      </c>
      <c r="H1116" t="str">
        <f t="shared" si="177"/>
        <v>Saturday</v>
      </c>
      <c r="I1116" t="str">
        <f t="shared" si="178"/>
        <v>FM10</v>
      </c>
      <c r="J1116" t="str">
        <f t="shared" si="179"/>
        <v>FQ-4</v>
      </c>
    </row>
    <row r="1117" spans="1:10" x14ac:dyDescent="0.25">
      <c r="A1117">
        <f t="shared" si="170"/>
        <v>41294</v>
      </c>
      <c r="B1117">
        <f t="shared" si="171"/>
        <v>2013</v>
      </c>
      <c r="C1117">
        <f t="shared" si="172"/>
        <v>1</v>
      </c>
      <c r="D1117" t="str">
        <f t="shared" si="173"/>
        <v>January</v>
      </c>
      <c r="E1117" t="str">
        <f t="shared" si="174"/>
        <v>Q1</v>
      </c>
      <c r="F1117" t="str">
        <f t="shared" si="175"/>
        <v>2013-Jan</v>
      </c>
      <c r="G1117">
        <f t="shared" si="176"/>
        <v>7</v>
      </c>
      <c r="H1117" t="str">
        <f t="shared" si="177"/>
        <v>Sunday</v>
      </c>
      <c r="I1117" t="str">
        <f t="shared" si="178"/>
        <v>FM10</v>
      </c>
      <c r="J1117" t="str">
        <f t="shared" si="179"/>
        <v>FQ-4</v>
      </c>
    </row>
    <row r="1118" spans="1:10" x14ac:dyDescent="0.25">
      <c r="A1118">
        <f t="shared" si="170"/>
        <v>41295</v>
      </c>
      <c r="B1118">
        <f t="shared" si="171"/>
        <v>2013</v>
      </c>
      <c r="C1118">
        <f t="shared" si="172"/>
        <v>1</v>
      </c>
      <c r="D1118" t="str">
        <f t="shared" si="173"/>
        <v>January</v>
      </c>
      <c r="E1118" t="str">
        <f t="shared" si="174"/>
        <v>Q1</v>
      </c>
      <c r="F1118" t="str">
        <f t="shared" si="175"/>
        <v>2013-Jan</v>
      </c>
      <c r="G1118">
        <f t="shared" si="176"/>
        <v>1</v>
      </c>
      <c r="H1118" t="str">
        <f t="shared" si="177"/>
        <v>Monday</v>
      </c>
      <c r="I1118" t="str">
        <f t="shared" si="178"/>
        <v>FM10</v>
      </c>
      <c r="J1118" t="str">
        <f t="shared" si="179"/>
        <v>FQ-4</v>
      </c>
    </row>
    <row r="1119" spans="1:10" x14ac:dyDescent="0.25">
      <c r="A1119">
        <f t="shared" si="170"/>
        <v>41296</v>
      </c>
      <c r="B1119">
        <f t="shared" si="171"/>
        <v>2013</v>
      </c>
      <c r="C1119">
        <f t="shared" si="172"/>
        <v>1</v>
      </c>
      <c r="D1119" t="str">
        <f t="shared" si="173"/>
        <v>January</v>
      </c>
      <c r="E1119" t="str">
        <f t="shared" si="174"/>
        <v>Q1</v>
      </c>
      <c r="F1119" t="str">
        <f t="shared" si="175"/>
        <v>2013-Jan</v>
      </c>
      <c r="G1119">
        <f t="shared" si="176"/>
        <v>2</v>
      </c>
      <c r="H1119" t="str">
        <f t="shared" si="177"/>
        <v>Tuesday</v>
      </c>
      <c r="I1119" t="str">
        <f t="shared" si="178"/>
        <v>FM10</v>
      </c>
      <c r="J1119" t="str">
        <f t="shared" si="179"/>
        <v>FQ-4</v>
      </c>
    </row>
    <row r="1120" spans="1:10" x14ac:dyDescent="0.25">
      <c r="A1120">
        <f t="shared" si="170"/>
        <v>41297</v>
      </c>
      <c r="B1120">
        <f t="shared" si="171"/>
        <v>2013</v>
      </c>
      <c r="C1120">
        <f t="shared" si="172"/>
        <v>1</v>
      </c>
      <c r="D1120" t="str">
        <f t="shared" si="173"/>
        <v>January</v>
      </c>
      <c r="E1120" t="str">
        <f t="shared" si="174"/>
        <v>Q1</v>
      </c>
      <c r="F1120" t="str">
        <f t="shared" si="175"/>
        <v>2013-Jan</v>
      </c>
      <c r="G1120">
        <f t="shared" si="176"/>
        <v>3</v>
      </c>
      <c r="H1120" t="str">
        <f t="shared" si="177"/>
        <v>Wednesday</v>
      </c>
      <c r="I1120" t="str">
        <f t="shared" si="178"/>
        <v>FM10</v>
      </c>
      <c r="J1120" t="str">
        <f t="shared" si="179"/>
        <v>FQ-4</v>
      </c>
    </row>
    <row r="1121" spans="1:10" x14ac:dyDescent="0.25">
      <c r="A1121">
        <f t="shared" si="170"/>
        <v>41298</v>
      </c>
      <c r="B1121">
        <f t="shared" si="171"/>
        <v>2013</v>
      </c>
      <c r="C1121">
        <f t="shared" si="172"/>
        <v>1</v>
      </c>
      <c r="D1121" t="str">
        <f t="shared" si="173"/>
        <v>January</v>
      </c>
      <c r="E1121" t="str">
        <f t="shared" si="174"/>
        <v>Q1</v>
      </c>
      <c r="F1121" t="str">
        <f t="shared" si="175"/>
        <v>2013-Jan</v>
      </c>
      <c r="G1121">
        <f t="shared" si="176"/>
        <v>4</v>
      </c>
      <c r="H1121" t="str">
        <f t="shared" si="177"/>
        <v>Thursday</v>
      </c>
      <c r="I1121" t="str">
        <f t="shared" si="178"/>
        <v>FM10</v>
      </c>
      <c r="J1121" t="str">
        <f t="shared" si="179"/>
        <v>FQ-4</v>
      </c>
    </row>
    <row r="1122" spans="1:10" x14ac:dyDescent="0.25">
      <c r="A1122">
        <f t="shared" si="170"/>
        <v>41299</v>
      </c>
      <c r="B1122">
        <f t="shared" si="171"/>
        <v>2013</v>
      </c>
      <c r="C1122">
        <f t="shared" si="172"/>
        <v>1</v>
      </c>
      <c r="D1122" t="str">
        <f t="shared" si="173"/>
        <v>January</v>
      </c>
      <c r="E1122" t="str">
        <f t="shared" si="174"/>
        <v>Q1</v>
      </c>
      <c r="F1122" t="str">
        <f t="shared" si="175"/>
        <v>2013-Jan</v>
      </c>
      <c r="G1122">
        <f t="shared" si="176"/>
        <v>5</v>
      </c>
      <c r="H1122" t="str">
        <f t="shared" si="177"/>
        <v>Friday</v>
      </c>
      <c r="I1122" t="str">
        <f t="shared" si="178"/>
        <v>FM10</v>
      </c>
      <c r="J1122" t="str">
        <f t="shared" si="179"/>
        <v>FQ-4</v>
      </c>
    </row>
    <row r="1123" spans="1:10" x14ac:dyDescent="0.25">
      <c r="A1123">
        <f t="shared" si="170"/>
        <v>41300</v>
      </c>
      <c r="B1123">
        <f t="shared" si="171"/>
        <v>2013</v>
      </c>
      <c r="C1123">
        <f t="shared" si="172"/>
        <v>1</v>
      </c>
      <c r="D1123" t="str">
        <f t="shared" si="173"/>
        <v>January</v>
      </c>
      <c r="E1123" t="str">
        <f t="shared" si="174"/>
        <v>Q1</v>
      </c>
      <c r="F1123" t="str">
        <f t="shared" si="175"/>
        <v>2013-Jan</v>
      </c>
      <c r="G1123">
        <f t="shared" si="176"/>
        <v>6</v>
      </c>
      <c r="H1123" t="str">
        <f t="shared" si="177"/>
        <v>Saturday</v>
      </c>
      <c r="I1123" t="str">
        <f t="shared" si="178"/>
        <v>FM10</v>
      </c>
      <c r="J1123" t="str">
        <f t="shared" si="179"/>
        <v>FQ-4</v>
      </c>
    </row>
    <row r="1124" spans="1:10" x14ac:dyDescent="0.25">
      <c r="A1124">
        <f t="shared" si="170"/>
        <v>41301</v>
      </c>
      <c r="B1124">
        <f t="shared" si="171"/>
        <v>2013</v>
      </c>
      <c r="C1124">
        <f t="shared" si="172"/>
        <v>1</v>
      </c>
      <c r="D1124" t="str">
        <f t="shared" si="173"/>
        <v>January</v>
      </c>
      <c r="E1124" t="str">
        <f t="shared" si="174"/>
        <v>Q1</v>
      </c>
      <c r="F1124" t="str">
        <f t="shared" si="175"/>
        <v>2013-Jan</v>
      </c>
      <c r="G1124">
        <f t="shared" si="176"/>
        <v>7</v>
      </c>
      <c r="H1124" t="str">
        <f t="shared" si="177"/>
        <v>Sunday</v>
      </c>
      <c r="I1124" t="str">
        <f t="shared" si="178"/>
        <v>FM10</v>
      </c>
      <c r="J1124" t="str">
        <f t="shared" si="179"/>
        <v>FQ-4</v>
      </c>
    </row>
    <row r="1125" spans="1:10" x14ac:dyDescent="0.25">
      <c r="A1125">
        <f t="shared" si="170"/>
        <v>41302</v>
      </c>
      <c r="B1125">
        <f t="shared" si="171"/>
        <v>2013</v>
      </c>
      <c r="C1125">
        <f t="shared" si="172"/>
        <v>1</v>
      </c>
      <c r="D1125" t="str">
        <f t="shared" si="173"/>
        <v>January</v>
      </c>
      <c r="E1125" t="str">
        <f t="shared" si="174"/>
        <v>Q1</v>
      </c>
      <c r="F1125" t="str">
        <f t="shared" si="175"/>
        <v>2013-Jan</v>
      </c>
      <c r="G1125">
        <f t="shared" si="176"/>
        <v>1</v>
      </c>
      <c r="H1125" t="str">
        <f t="shared" si="177"/>
        <v>Monday</v>
      </c>
      <c r="I1125" t="str">
        <f t="shared" si="178"/>
        <v>FM10</v>
      </c>
      <c r="J1125" t="str">
        <f t="shared" si="179"/>
        <v>FQ-4</v>
      </c>
    </row>
    <row r="1126" spans="1:10" x14ac:dyDescent="0.25">
      <c r="A1126">
        <f t="shared" si="170"/>
        <v>41303</v>
      </c>
      <c r="B1126">
        <f t="shared" si="171"/>
        <v>2013</v>
      </c>
      <c r="C1126">
        <f t="shared" si="172"/>
        <v>1</v>
      </c>
      <c r="D1126" t="str">
        <f t="shared" si="173"/>
        <v>January</v>
      </c>
      <c r="E1126" t="str">
        <f t="shared" si="174"/>
        <v>Q1</v>
      </c>
      <c r="F1126" t="str">
        <f t="shared" si="175"/>
        <v>2013-Jan</v>
      </c>
      <c r="G1126">
        <f t="shared" si="176"/>
        <v>2</v>
      </c>
      <c r="H1126" t="str">
        <f t="shared" si="177"/>
        <v>Tuesday</v>
      </c>
      <c r="I1126" t="str">
        <f t="shared" si="178"/>
        <v>FM10</v>
      </c>
      <c r="J1126" t="str">
        <f t="shared" si="179"/>
        <v>FQ-4</v>
      </c>
    </row>
    <row r="1127" spans="1:10" x14ac:dyDescent="0.25">
      <c r="A1127">
        <f t="shared" si="170"/>
        <v>41304</v>
      </c>
      <c r="B1127">
        <f t="shared" si="171"/>
        <v>2013</v>
      </c>
      <c r="C1127">
        <f t="shared" si="172"/>
        <v>1</v>
      </c>
      <c r="D1127" t="str">
        <f t="shared" si="173"/>
        <v>January</v>
      </c>
      <c r="E1127" t="str">
        <f t="shared" si="174"/>
        <v>Q1</v>
      </c>
      <c r="F1127" t="str">
        <f t="shared" si="175"/>
        <v>2013-Jan</v>
      </c>
      <c r="G1127">
        <f t="shared" si="176"/>
        <v>3</v>
      </c>
      <c r="H1127" t="str">
        <f t="shared" si="177"/>
        <v>Wednesday</v>
      </c>
      <c r="I1127" t="str">
        <f t="shared" si="178"/>
        <v>FM10</v>
      </c>
      <c r="J1127" t="str">
        <f t="shared" si="179"/>
        <v>FQ-4</v>
      </c>
    </row>
    <row r="1128" spans="1:10" x14ac:dyDescent="0.25">
      <c r="A1128">
        <f t="shared" si="170"/>
        <v>41305</v>
      </c>
      <c r="B1128">
        <f t="shared" si="171"/>
        <v>2013</v>
      </c>
      <c r="C1128">
        <f t="shared" si="172"/>
        <v>1</v>
      </c>
      <c r="D1128" t="str">
        <f t="shared" si="173"/>
        <v>January</v>
      </c>
      <c r="E1128" t="str">
        <f t="shared" si="174"/>
        <v>Q1</v>
      </c>
      <c r="F1128" t="str">
        <f t="shared" si="175"/>
        <v>2013-Jan</v>
      </c>
      <c r="G1128">
        <f t="shared" si="176"/>
        <v>4</v>
      </c>
      <c r="H1128" t="str">
        <f t="shared" si="177"/>
        <v>Thursday</v>
      </c>
      <c r="I1128" t="str">
        <f t="shared" si="178"/>
        <v>FM10</v>
      </c>
      <c r="J1128" t="str">
        <f t="shared" si="179"/>
        <v>FQ-4</v>
      </c>
    </row>
    <row r="1129" spans="1:10" x14ac:dyDescent="0.25">
      <c r="A1129">
        <f t="shared" si="170"/>
        <v>41306</v>
      </c>
      <c r="B1129">
        <f t="shared" si="171"/>
        <v>2013</v>
      </c>
      <c r="C1129">
        <f t="shared" si="172"/>
        <v>2</v>
      </c>
      <c r="D1129" t="str">
        <f t="shared" si="173"/>
        <v>February</v>
      </c>
      <c r="E1129" t="str">
        <f t="shared" si="174"/>
        <v>Q1</v>
      </c>
      <c r="F1129" t="str">
        <f t="shared" si="175"/>
        <v>2013-Feb</v>
      </c>
      <c r="G1129">
        <f t="shared" si="176"/>
        <v>5</v>
      </c>
      <c r="H1129" t="str">
        <f t="shared" si="177"/>
        <v>Friday</v>
      </c>
      <c r="I1129" t="str">
        <f t="shared" si="178"/>
        <v>FM11</v>
      </c>
      <c r="J1129" t="str">
        <f t="shared" si="179"/>
        <v>FQ-4</v>
      </c>
    </row>
    <row r="1130" spans="1:10" x14ac:dyDescent="0.25">
      <c r="A1130">
        <f t="shared" si="170"/>
        <v>41307</v>
      </c>
      <c r="B1130">
        <f t="shared" si="171"/>
        <v>2013</v>
      </c>
      <c r="C1130">
        <f t="shared" si="172"/>
        <v>2</v>
      </c>
      <c r="D1130" t="str">
        <f t="shared" si="173"/>
        <v>February</v>
      </c>
      <c r="E1130" t="str">
        <f t="shared" si="174"/>
        <v>Q1</v>
      </c>
      <c r="F1130" t="str">
        <f t="shared" si="175"/>
        <v>2013-Feb</v>
      </c>
      <c r="G1130">
        <f t="shared" si="176"/>
        <v>6</v>
      </c>
      <c r="H1130" t="str">
        <f t="shared" si="177"/>
        <v>Saturday</v>
      </c>
      <c r="I1130" t="str">
        <f t="shared" si="178"/>
        <v>FM11</v>
      </c>
      <c r="J1130" t="str">
        <f t="shared" si="179"/>
        <v>FQ-4</v>
      </c>
    </row>
    <row r="1131" spans="1:10" x14ac:dyDescent="0.25">
      <c r="A1131">
        <f t="shared" si="170"/>
        <v>41308</v>
      </c>
      <c r="B1131">
        <f t="shared" si="171"/>
        <v>2013</v>
      </c>
      <c r="C1131">
        <f t="shared" si="172"/>
        <v>2</v>
      </c>
      <c r="D1131" t="str">
        <f t="shared" si="173"/>
        <v>February</v>
      </c>
      <c r="E1131" t="str">
        <f t="shared" si="174"/>
        <v>Q1</v>
      </c>
      <c r="F1131" t="str">
        <f t="shared" si="175"/>
        <v>2013-Feb</v>
      </c>
      <c r="G1131">
        <f t="shared" si="176"/>
        <v>7</v>
      </c>
      <c r="H1131" t="str">
        <f t="shared" si="177"/>
        <v>Sunday</v>
      </c>
      <c r="I1131" t="str">
        <f t="shared" si="178"/>
        <v>FM11</v>
      </c>
      <c r="J1131" t="str">
        <f t="shared" si="179"/>
        <v>FQ-4</v>
      </c>
    </row>
    <row r="1132" spans="1:10" x14ac:dyDescent="0.25">
      <c r="A1132">
        <f t="shared" si="170"/>
        <v>41309</v>
      </c>
      <c r="B1132">
        <f t="shared" si="171"/>
        <v>2013</v>
      </c>
      <c r="C1132">
        <f t="shared" si="172"/>
        <v>2</v>
      </c>
      <c r="D1132" t="str">
        <f t="shared" si="173"/>
        <v>February</v>
      </c>
      <c r="E1132" t="str">
        <f t="shared" si="174"/>
        <v>Q1</v>
      </c>
      <c r="F1132" t="str">
        <f t="shared" si="175"/>
        <v>2013-Feb</v>
      </c>
      <c r="G1132">
        <f t="shared" si="176"/>
        <v>1</v>
      </c>
      <c r="H1132" t="str">
        <f t="shared" si="177"/>
        <v>Monday</v>
      </c>
      <c r="I1132" t="str">
        <f t="shared" si="178"/>
        <v>FM11</v>
      </c>
      <c r="J1132" t="str">
        <f t="shared" si="179"/>
        <v>FQ-4</v>
      </c>
    </row>
    <row r="1133" spans="1:10" x14ac:dyDescent="0.25">
      <c r="A1133">
        <f t="shared" si="170"/>
        <v>41310</v>
      </c>
      <c r="B1133">
        <f t="shared" si="171"/>
        <v>2013</v>
      </c>
      <c r="C1133">
        <f t="shared" si="172"/>
        <v>2</v>
      </c>
      <c r="D1133" t="str">
        <f t="shared" si="173"/>
        <v>February</v>
      </c>
      <c r="E1133" t="str">
        <f t="shared" si="174"/>
        <v>Q1</v>
      </c>
      <c r="F1133" t="str">
        <f t="shared" si="175"/>
        <v>2013-Feb</v>
      </c>
      <c r="G1133">
        <f t="shared" si="176"/>
        <v>2</v>
      </c>
      <c r="H1133" t="str">
        <f t="shared" si="177"/>
        <v>Tuesday</v>
      </c>
      <c r="I1133" t="str">
        <f t="shared" si="178"/>
        <v>FM11</v>
      </c>
      <c r="J1133" t="str">
        <f t="shared" si="179"/>
        <v>FQ-4</v>
      </c>
    </row>
    <row r="1134" spans="1:10" x14ac:dyDescent="0.25">
      <c r="A1134">
        <f t="shared" si="170"/>
        <v>41311</v>
      </c>
      <c r="B1134">
        <f t="shared" si="171"/>
        <v>2013</v>
      </c>
      <c r="C1134">
        <f t="shared" si="172"/>
        <v>2</v>
      </c>
      <c r="D1134" t="str">
        <f t="shared" si="173"/>
        <v>February</v>
      </c>
      <c r="E1134" t="str">
        <f t="shared" si="174"/>
        <v>Q1</v>
      </c>
      <c r="F1134" t="str">
        <f t="shared" si="175"/>
        <v>2013-Feb</v>
      </c>
      <c r="G1134">
        <f t="shared" si="176"/>
        <v>3</v>
      </c>
      <c r="H1134" t="str">
        <f t="shared" si="177"/>
        <v>Wednesday</v>
      </c>
      <c r="I1134" t="str">
        <f t="shared" si="178"/>
        <v>FM11</v>
      </c>
      <c r="J1134" t="str">
        <f t="shared" si="179"/>
        <v>FQ-4</v>
      </c>
    </row>
    <row r="1135" spans="1:10" x14ac:dyDescent="0.25">
      <c r="A1135">
        <f t="shared" si="170"/>
        <v>41312</v>
      </c>
      <c r="B1135">
        <f t="shared" si="171"/>
        <v>2013</v>
      </c>
      <c r="C1135">
        <f t="shared" si="172"/>
        <v>2</v>
      </c>
      <c r="D1135" t="str">
        <f t="shared" si="173"/>
        <v>February</v>
      </c>
      <c r="E1135" t="str">
        <f t="shared" si="174"/>
        <v>Q1</v>
      </c>
      <c r="F1135" t="str">
        <f t="shared" si="175"/>
        <v>2013-Feb</v>
      </c>
      <c r="G1135">
        <f t="shared" si="176"/>
        <v>4</v>
      </c>
      <c r="H1135" t="str">
        <f t="shared" si="177"/>
        <v>Thursday</v>
      </c>
      <c r="I1135" t="str">
        <f t="shared" si="178"/>
        <v>FM11</v>
      </c>
      <c r="J1135" t="str">
        <f t="shared" si="179"/>
        <v>FQ-4</v>
      </c>
    </row>
    <row r="1136" spans="1:10" x14ac:dyDescent="0.25">
      <c r="A1136">
        <f t="shared" si="170"/>
        <v>41313</v>
      </c>
      <c r="B1136">
        <f t="shared" si="171"/>
        <v>2013</v>
      </c>
      <c r="C1136">
        <f t="shared" si="172"/>
        <v>2</v>
      </c>
      <c r="D1136" t="str">
        <f t="shared" si="173"/>
        <v>February</v>
      </c>
      <c r="E1136" t="str">
        <f t="shared" si="174"/>
        <v>Q1</v>
      </c>
      <c r="F1136" t="str">
        <f t="shared" si="175"/>
        <v>2013-Feb</v>
      </c>
      <c r="G1136">
        <f t="shared" si="176"/>
        <v>5</v>
      </c>
      <c r="H1136" t="str">
        <f t="shared" si="177"/>
        <v>Friday</v>
      </c>
      <c r="I1136" t="str">
        <f t="shared" si="178"/>
        <v>FM11</v>
      </c>
      <c r="J1136" t="str">
        <f t="shared" si="179"/>
        <v>FQ-4</v>
      </c>
    </row>
    <row r="1137" spans="1:10" x14ac:dyDescent="0.25">
      <c r="A1137">
        <f t="shared" si="170"/>
        <v>41314</v>
      </c>
      <c r="B1137">
        <f t="shared" si="171"/>
        <v>2013</v>
      </c>
      <c r="C1137">
        <f t="shared" si="172"/>
        <v>2</v>
      </c>
      <c r="D1137" t="str">
        <f t="shared" si="173"/>
        <v>February</v>
      </c>
      <c r="E1137" t="str">
        <f t="shared" si="174"/>
        <v>Q1</v>
      </c>
      <c r="F1137" t="str">
        <f t="shared" si="175"/>
        <v>2013-Feb</v>
      </c>
      <c r="G1137">
        <f t="shared" si="176"/>
        <v>6</v>
      </c>
      <c r="H1137" t="str">
        <f t="shared" si="177"/>
        <v>Saturday</v>
      </c>
      <c r="I1137" t="str">
        <f t="shared" si="178"/>
        <v>FM11</v>
      </c>
      <c r="J1137" t="str">
        <f t="shared" si="179"/>
        <v>FQ-4</v>
      </c>
    </row>
    <row r="1138" spans="1:10" x14ac:dyDescent="0.25">
      <c r="A1138">
        <f t="shared" si="170"/>
        <v>41315</v>
      </c>
      <c r="B1138">
        <f t="shared" si="171"/>
        <v>2013</v>
      </c>
      <c r="C1138">
        <f t="shared" si="172"/>
        <v>2</v>
      </c>
      <c r="D1138" t="str">
        <f t="shared" si="173"/>
        <v>February</v>
      </c>
      <c r="E1138" t="str">
        <f t="shared" si="174"/>
        <v>Q1</v>
      </c>
      <c r="F1138" t="str">
        <f t="shared" si="175"/>
        <v>2013-Feb</v>
      </c>
      <c r="G1138">
        <f t="shared" si="176"/>
        <v>7</v>
      </c>
      <c r="H1138" t="str">
        <f t="shared" si="177"/>
        <v>Sunday</v>
      </c>
      <c r="I1138" t="str">
        <f t="shared" si="178"/>
        <v>FM11</v>
      </c>
      <c r="J1138" t="str">
        <f t="shared" si="179"/>
        <v>FQ-4</v>
      </c>
    </row>
    <row r="1139" spans="1:10" x14ac:dyDescent="0.25">
      <c r="A1139">
        <f t="shared" si="170"/>
        <v>41316</v>
      </c>
      <c r="B1139">
        <f t="shared" si="171"/>
        <v>2013</v>
      </c>
      <c r="C1139">
        <f t="shared" si="172"/>
        <v>2</v>
      </c>
      <c r="D1139" t="str">
        <f t="shared" si="173"/>
        <v>February</v>
      </c>
      <c r="E1139" t="str">
        <f t="shared" si="174"/>
        <v>Q1</v>
      </c>
      <c r="F1139" t="str">
        <f t="shared" si="175"/>
        <v>2013-Feb</v>
      </c>
      <c r="G1139">
        <f t="shared" si="176"/>
        <v>1</v>
      </c>
      <c r="H1139" t="str">
        <f t="shared" si="177"/>
        <v>Monday</v>
      </c>
      <c r="I1139" t="str">
        <f t="shared" si="178"/>
        <v>FM11</v>
      </c>
      <c r="J1139" t="str">
        <f t="shared" si="179"/>
        <v>FQ-4</v>
      </c>
    </row>
    <row r="1140" spans="1:10" x14ac:dyDescent="0.25">
      <c r="A1140">
        <f t="shared" si="170"/>
        <v>41317</v>
      </c>
      <c r="B1140">
        <f t="shared" si="171"/>
        <v>2013</v>
      </c>
      <c r="C1140">
        <f t="shared" si="172"/>
        <v>2</v>
      </c>
      <c r="D1140" t="str">
        <f t="shared" si="173"/>
        <v>February</v>
      </c>
      <c r="E1140" t="str">
        <f t="shared" si="174"/>
        <v>Q1</v>
      </c>
      <c r="F1140" t="str">
        <f t="shared" si="175"/>
        <v>2013-Feb</v>
      </c>
      <c r="G1140">
        <f t="shared" si="176"/>
        <v>2</v>
      </c>
      <c r="H1140" t="str">
        <f t="shared" si="177"/>
        <v>Tuesday</v>
      </c>
      <c r="I1140" t="str">
        <f t="shared" si="178"/>
        <v>FM11</v>
      </c>
      <c r="J1140" t="str">
        <f t="shared" si="179"/>
        <v>FQ-4</v>
      </c>
    </row>
    <row r="1141" spans="1:10" x14ac:dyDescent="0.25">
      <c r="A1141">
        <f t="shared" si="170"/>
        <v>41318</v>
      </c>
      <c r="B1141">
        <f t="shared" si="171"/>
        <v>2013</v>
      </c>
      <c r="C1141">
        <f t="shared" si="172"/>
        <v>2</v>
      </c>
      <c r="D1141" t="str">
        <f t="shared" si="173"/>
        <v>February</v>
      </c>
      <c r="E1141" t="str">
        <f t="shared" si="174"/>
        <v>Q1</v>
      </c>
      <c r="F1141" t="str">
        <f t="shared" si="175"/>
        <v>2013-Feb</v>
      </c>
      <c r="G1141">
        <f t="shared" si="176"/>
        <v>3</v>
      </c>
      <c r="H1141" t="str">
        <f t="shared" si="177"/>
        <v>Wednesday</v>
      </c>
      <c r="I1141" t="str">
        <f t="shared" si="178"/>
        <v>FM11</v>
      </c>
      <c r="J1141" t="str">
        <f t="shared" si="179"/>
        <v>FQ-4</v>
      </c>
    </row>
    <row r="1142" spans="1:10" x14ac:dyDescent="0.25">
      <c r="A1142">
        <f t="shared" si="170"/>
        <v>41319</v>
      </c>
      <c r="B1142">
        <f t="shared" si="171"/>
        <v>2013</v>
      </c>
      <c r="C1142">
        <f t="shared" si="172"/>
        <v>2</v>
      </c>
      <c r="D1142" t="str">
        <f t="shared" si="173"/>
        <v>February</v>
      </c>
      <c r="E1142" t="str">
        <f t="shared" si="174"/>
        <v>Q1</v>
      </c>
      <c r="F1142" t="str">
        <f t="shared" si="175"/>
        <v>2013-Feb</v>
      </c>
      <c r="G1142">
        <f t="shared" si="176"/>
        <v>4</v>
      </c>
      <c r="H1142" t="str">
        <f t="shared" si="177"/>
        <v>Thursday</v>
      </c>
      <c r="I1142" t="str">
        <f t="shared" si="178"/>
        <v>FM11</v>
      </c>
      <c r="J1142" t="str">
        <f t="shared" si="179"/>
        <v>FQ-4</v>
      </c>
    </row>
    <row r="1143" spans="1:10" x14ac:dyDescent="0.25">
      <c r="A1143">
        <f t="shared" si="170"/>
        <v>41320</v>
      </c>
      <c r="B1143">
        <f t="shared" si="171"/>
        <v>2013</v>
      </c>
      <c r="C1143">
        <f t="shared" si="172"/>
        <v>2</v>
      </c>
      <c r="D1143" t="str">
        <f t="shared" si="173"/>
        <v>February</v>
      </c>
      <c r="E1143" t="str">
        <f t="shared" si="174"/>
        <v>Q1</v>
      </c>
      <c r="F1143" t="str">
        <f t="shared" si="175"/>
        <v>2013-Feb</v>
      </c>
      <c r="G1143">
        <f t="shared" si="176"/>
        <v>5</v>
      </c>
      <c r="H1143" t="str">
        <f t="shared" si="177"/>
        <v>Friday</v>
      </c>
      <c r="I1143" t="str">
        <f t="shared" si="178"/>
        <v>FM11</v>
      </c>
      <c r="J1143" t="str">
        <f t="shared" si="179"/>
        <v>FQ-4</v>
      </c>
    </row>
    <row r="1144" spans="1:10" x14ac:dyDescent="0.25">
      <c r="A1144">
        <f t="shared" si="170"/>
        <v>41321</v>
      </c>
      <c r="B1144">
        <f t="shared" si="171"/>
        <v>2013</v>
      </c>
      <c r="C1144">
        <f t="shared" si="172"/>
        <v>2</v>
      </c>
      <c r="D1144" t="str">
        <f t="shared" si="173"/>
        <v>February</v>
      </c>
      <c r="E1144" t="str">
        <f t="shared" si="174"/>
        <v>Q1</v>
      </c>
      <c r="F1144" t="str">
        <f t="shared" si="175"/>
        <v>2013-Feb</v>
      </c>
      <c r="G1144">
        <f t="shared" si="176"/>
        <v>6</v>
      </c>
      <c r="H1144" t="str">
        <f t="shared" si="177"/>
        <v>Saturday</v>
      </c>
      <c r="I1144" t="str">
        <f t="shared" si="178"/>
        <v>FM11</v>
      </c>
      <c r="J1144" t="str">
        <f t="shared" si="179"/>
        <v>FQ-4</v>
      </c>
    </row>
    <row r="1145" spans="1:10" x14ac:dyDescent="0.25">
      <c r="A1145">
        <f t="shared" si="170"/>
        <v>41322</v>
      </c>
      <c r="B1145">
        <f t="shared" si="171"/>
        <v>2013</v>
      </c>
      <c r="C1145">
        <f t="shared" si="172"/>
        <v>2</v>
      </c>
      <c r="D1145" t="str">
        <f t="shared" si="173"/>
        <v>February</v>
      </c>
      <c r="E1145" t="str">
        <f t="shared" si="174"/>
        <v>Q1</v>
      </c>
      <c r="F1145" t="str">
        <f t="shared" si="175"/>
        <v>2013-Feb</v>
      </c>
      <c r="G1145">
        <f t="shared" si="176"/>
        <v>7</v>
      </c>
      <c r="H1145" t="str">
        <f t="shared" si="177"/>
        <v>Sunday</v>
      </c>
      <c r="I1145" t="str">
        <f t="shared" si="178"/>
        <v>FM11</v>
      </c>
      <c r="J1145" t="str">
        <f t="shared" si="179"/>
        <v>FQ-4</v>
      </c>
    </row>
    <row r="1146" spans="1:10" x14ac:dyDescent="0.25">
      <c r="A1146">
        <f t="shared" si="170"/>
        <v>41323</v>
      </c>
      <c r="B1146">
        <f t="shared" si="171"/>
        <v>2013</v>
      </c>
      <c r="C1146">
        <f t="shared" si="172"/>
        <v>2</v>
      </c>
      <c r="D1146" t="str">
        <f t="shared" si="173"/>
        <v>February</v>
      </c>
      <c r="E1146" t="str">
        <f t="shared" si="174"/>
        <v>Q1</v>
      </c>
      <c r="F1146" t="str">
        <f t="shared" si="175"/>
        <v>2013-Feb</v>
      </c>
      <c r="G1146">
        <f t="shared" si="176"/>
        <v>1</v>
      </c>
      <c r="H1146" t="str">
        <f t="shared" si="177"/>
        <v>Monday</v>
      </c>
      <c r="I1146" t="str">
        <f t="shared" si="178"/>
        <v>FM11</v>
      </c>
      <c r="J1146" t="str">
        <f t="shared" si="179"/>
        <v>FQ-4</v>
      </c>
    </row>
    <row r="1147" spans="1:10" x14ac:dyDescent="0.25">
      <c r="A1147">
        <f t="shared" si="170"/>
        <v>41324</v>
      </c>
      <c r="B1147">
        <f t="shared" si="171"/>
        <v>2013</v>
      </c>
      <c r="C1147">
        <f t="shared" si="172"/>
        <v>2</v>
      </c>
      <c r="D1147" t="str">
        <f t="shared" si="173"/>
        <v>February</v>
      </c>
      <c r="E1147" t="str">
        <f t="shared" si="174"/>
        <v>Q1</v>
      </c>
      <c r="F1147" t="str">
        <f t="shared" si="175"/>
        <v>2013-Feb</v>
      </c>
      <c r="G1147">
        <f t="shared" si="176"/>
        <v>2</v>
      </c>
      <c r="H1147" t="str">
        <f t="shared" si="177"/>
        <v>Tuesday</v>
      </c>
      <c r="I1147" t="str">
        <f t="shared" si="178"/>
        <v>FM11</v>
      </c>
      <c r="J1147" t="str">
        <f t="shared" si="179"/>
        <v>FQ-4</v>
      </c>
    </row>
    <row r="1148" spans="1:10" x14ac:dyDescent="0.25">
      <c r="A1148">
        <f t="shared" si="170"/>
        <v>41325</v>
      </c>
      <c r="B1148">
        <f t="shared" si="171"/>
        <v>2013</v>
      </c>
      <c r="C1148">
        <f t="shared" si="172"/>
        <v>2</v>
      </c>
      <c r="D1148" t="str">
        <f t="shared" si="173"/>
        <v>February</v>
      </c>
      <c r="E1148" t="str">
        <f t="shared" si="174"/>
        <v>Q1</v>
      </c>
      <c r="F1148" t="str">
        <f t="shared" si="175"/>
        <v>2013-Feb</v>
      </c>
      <c r="G1148">
        <f t="shared" si="176"/>
        <v>3</v>
      </c>
      <c r="H1148" t="str">
        <f t="shared" si="177"/>
        <v>Wednesday</v>
      </c>
      <c r="I1148" t="str">
        <f t="shared" si="178"/>
        <v>FM11</v>
      </c>
      <c r="J1148" t="str">
        <f t="shared" si="179"/>
        <v>FQ-4</v>
      </c>
    </row>
    <row r="1149" spans="1:10" x14ac:dyDescent="0.25">
      <c r="A1149">
        <f t="shared" si="170"/>
        <v>41326</v>
      </c>
      <c r="B1149">
        <f t="shared" si="171"/>
        <v>2013</v>
      </c>
      <c r="C1149">
        <f t="shared" si="172"/>
        <v>2</v>
      </c>
      <c r="D1149" t="str">
        <f t="shared" si="173"/>
        <v>February</v>
      </c>
      <c r="E1149" t="str">
        <f t="shared" si="174"/>
        <v>Q1</v>
      </c>
      <c r="F1149" t="str">
        <f t="shared" si="175"/>
        <v>2013-Feb</v>
      </c>
      <c r="G1149">
        <f t="shared" si="176"/>
        <v>4</v>
      </c>
      <c r="H1149" t="str">
        <f t="shared" si="177"/>
        <v>Thursday</v>
      </c>
      <c r="I1149" t="str">
        <f t="shared" si="178"/>
        <v>FM11</v>
      </c>
      <c r="J1149" t="str">
        <f t="shared" si="179"/>
        <v>FQ-4</v>
      </c>
    </row>
    <row r="1150" spans="1:10" x14ac:dyDescent="0.25">
      <c r="A1150">
        <f t="shared" si="170"/>
        <v>41327</v>
      </c>
      <c r="B1150">
        <f t="shared" si="171"/>
        <v>2013</v>
      </c>
      <c r="C1150">
        <f t="shared" si="172"/>
        <v>2</v>
      </c>
      <c r="D1150" t="str">
        <f t="shared" si="173"/>
        <v>February</v>
      </c>
      <c r="E1150" t="str">
        <f t="shared" si="174"/>
        <v>Q1</v>
      </c>
      <c r="F1150" t="str">
        <f t="shared" si="175"/>
        <v>2013-Feb</v>
      </c>
      <c r="G1150">
        <f t="shared" si="176"/>
        <v>5</v>
      </c>
      <c r="H1150" t="str">
        <f t="shared" si="177"/>
        <v>Friday</v>
      </c>
      <c r="I1150" t="str">
        <f t="shared" si="178"/>
        <v>FM11</v>
      </c>
      <c r="J1150" t="str">
        <f t="shared" si="179"/>
        <v>FQ-4</v>
      </c>
    </row>
    <row r="1151" spans="1:10" x14ac:dyDescent="0.25">
      <c r="A1151">
        <f t="shared" si="170"/>
        <v>41328</v>
      </c>
      <c r="B1151">
        <f t="shared" si="171"/>
        <v>2013</v>
      </c>
      <c r="C1151">
        <f t="shared" si="172"/>
        <v>2</v>
      </c>
      <c r="D1151" t="str">
        <f t="shared" si="173"/>
        <v>February</v>
      </c>
      <c r="E1151" t="str">
        <f t="shared" si="174"/>
        <v>Q1</v>
      </c>
      <c r="F1151" t="str">
        <f t="shared" si="175"/>
        <v>2013-Feb</v>
      </c>
      <c r="G1151">
        <f t="shared" si="176"/>
        <v>6</v>
      </c>
      <c r="H1151" t="str">
        <f t="shared" si="177"/>
        <v>Saturday</v>
      </c>
      <c r="I1151" t="str">
        <f t="shared" si="178"/>
        <v>FM11</v>
      </c>
      <c r="J1151" t="str">
        <f t="shared" si="179"/>
        <v>FQ-4</v>
      </c>
    </row>
    <row r="1152" spans="1:10" x14ac:dyDescent="0.25">
      <c r="A1152">
        <f t="shared" si="170"/>
        <v>41329</v>
      </c>
      <c r="B1152">
        <f t="shared" si="171"/>
        <v>2013</v>
      </c>
      <c r="C1152">
        <f t="shared" si="172"/>
        <v>2</v>
      </c>
      <c r="D1152" t="str">
        <f t="shared" si="173"/>
        <v>February</v>
      </c>
      <c r="E1152" t="str">
        <f t="shared" si="174"/>
        <v>Q1</v>
      </c>
      <c r="F1152" t="str">
        <f t="shared" si="175"/>
        <v>2013-Feb</v>
      </c>
      <c r="G1152">
        <f t="shared" si="176"/>
        <v>7</v>
      </c>
      <c r="H1152" t="str">
        <f t="shared" si="177"/>
        <v>Sunday</v>
      </c>
      <c r="I1152" t="str">
        <f t="shared" si="178"/>
        <v>FM11</v>
      </c>
      <c r="J1152" t="str">
        <f t="shared" si="179"/>
        <v>FQ-4</v>
      </c>
    </row>
    <row r="1153" spans="1:10" x14ac:dyDescent="0.25">
      <c r="A1153">
        <f t="shared" si="170"/>
        <v>41330</v>
      </c>
      <c r="B1153">
        <f t="shared" si="171"/>
        <v>2013</v>
      </c>
      <c r="C1153">
        <f t="shared" si="172"/>
        <v>2</v>
      </c>
      <c r="D1153" t="str">
        <f t="shared" si="173"/>
        <v>February</v>
      </c>
      <c r="E1153" t="str">
        <f t="shared" si="174"/>
        <v>Q1</v>
      </c>
      <c r="F1153" t="str">
        <f t="shared" si="175"/>
        <v>2013-Feb</v>
      </c>
      <c r="G1153">
        <f t="shared" si="176"/>
        <v>1</v>
      </c>
      <c r="H1153" t="str">
        <f t="shared" si="177"/>
        <v>Monday</v>
      </c>
      <c r="I1153" t="str">
        <f t="shared" si="178"/>
        <v>FM11</v>
      </c>
      <c r="J1153" t="str">
        <f t="shared" si="179"/>
        <v>FQ-4</v>
      </c>
    </row>
    <row r="1154" spans="1:10" x14ac:dyDescent="0.25">
      <c r="A1154">
        <f t="shared" si="170"/>
        <v>41331</v>
      </c>
      <c r="B1154">
        <f t="shared" si="171"/>
        <v>2013</v>
      </c>
      <c r="C1154">
        <f t="shared" si="172"/>
        <v>2</v>
      </c>
      <c r="D1154" t="str">
        <f t="shared" si="173"/>
        <v>February</v>
      </c>
      <c r="E1154" t="str">
        <f t="shared" si="174"/>
        <v>Q1</v>
      </c>
      <c r="F1154" t="str">
        <f t="shared" si="175"/>
        <v>2013-Feb</v>
      </c>
      <c r="G1154">
        <f t="shared" si="176"/>
        <v>2</v>
      </c>
      <c r="H1154" t="str">
        <f t="shared" si="177"/>
        <v>Tuesday</v>
      </c>
      <c r="I1154" t="str">
        <f t="shared" si="178"/>
        <v>FM11</v>
      </c>
      <c r="J1154" t="str">
        <f t="shared" si="179"/>
        <v>FQ-4</v>
      </c>
    </row>
    <row r="1155" spans="1:10" x14ac:dyDescent="0.25">
      <c r="A1155">
        <f t="shared" ref="A1155:A1218" si="180">IF($O$1+ROW(A1154)-1&lt;=$O$3,$O$1+ROW(A1154)-1,"")</f>
        <v>41332</v>
      </c>
      <c r="B1155">
        <f t="shared" ref="B1155:B1218" si="181">YEAR(A1155)</f>
        <v>2013</v>
      </c>
      <c r="C1155">
        <f t="shared" ref="C1155:C1218" si="182">MONTH(A1155)</f>
        <v>2</v>
      </c>
      <c r="D1155" t="str">
        <f t="shared" ref="D1155:D1218" si="183">TEXT(A1155,"mmmm")</f>
        <v>February</v>
      </c>
      <c r="E1155" t="str">
        <f t="shared" ref="E1155:E1218" si="184">"Q"&amp;ROUNDUP(MONTH(A1155)/3,0)</f>
        <v>Q1</v>
      </c>
      <c r="F1155" t="str">
        <f t="shared" ref="F1155:F1218" si="185">TEXT(A1155,"yyyy-mmm")</f>
        <v>2013-Feb</v>
      </c>
      <c r="G1155">
        <f t="shared" ref="G1155:G1218" si="186">WEEKDAY(A1155,2)</f>
        <v>3</v>
      </c>
      <c r="H1155" t="str">
        <f t="shared" ref="H1155:H1218" si="187">TEXT(A1155,"dddd")</f>
        <v>Wednesday</v>
      </c>
      <c r="I1155" t="str">
        <f t="shared" ref="I1155:I1218" si="188">"FM"&amp;MOD(MONTH(A1155)-4,12)+1</f>
        <v>FM11</v>
      </c>
      <c r="J1155" t="str">
        <f t="shared" ref="J1155:J1218" si="189">"FQ-" &amp; INT((MOD(MONTH(A1155)-4,12)/3)+1)</f>
        <v>FQ-4</v>
      </c>
    </row>
    <row r="1156" spans="1:10" x14ac:dyDescent="0.25">
      <c r="A1156">
        <f t="shared" si="180"/>
        <v>41333</v>
      </c>
      <c r="B1156">
        <f t="shared" si="181"/>
        <v>2013</v>
      </c>
      <c r="C1156">
        <f t="shared" si="182"/>
        <v>2</v>
      </c>
      <c r="D1156" t="str">
        <f t="shared" si="183"/>
        <v>February</v>
      </c>
      <c r="E1156" t="str">
        <f t="shared" si="184"/>
        <v>Q1</v>
      </c>
      <c r="F1156" t="str">
        <f t="shared" si="185"/>
        <v>2013-Feb</v>
      </c>
      <c r="G1156">
        <f t="shared" si="186"/>
        <v>4</v>
      </c>
      <c r="H1156" t="str">
        <f t="shared" si="187"/>
        <v>Thursday</v>
      </c>
      <c r="I1156" t="str">
        <f t="shared" si="188"/>
        <v>FM11</v>
      </c>
      <c r="J1156" t="str">
        <f t="shared" si="189"/>
        <v>FQ-4</v>
      </c>
    </row>
    <row r="1157" spans="1:10" x14ac:dyDescent="0.25">
      <c r="A1157">
        <f t="shared" si="180"/>
        <v>41334</v>
      </c>
      <c r="B1157">
        <f t="shared" si="181"/>
        <v>2013</v>
      </c>
      <c r="C1157">
        <f t="shared" si="182"/>
        <v>3</v>
      </c>
      <c r="D1157" t="str">
        <f t="shared" si="183"/>
        <v>March</v>
      </c>
      <c r="E1157" t="str">
        <f t="shared" si="184"/>
        <v>Q1</v>
      </c>
      <c r="F1157" t="str">
        <f t="shared" si="185"/>
        <v>2013-Mar</v>
      </c>
      <c r="G1157">
        <f t="shared" si="186"/>
        <v>5</v>
      </c>
      <c r="H1157" t="str">
        <f t="shared" si="187"/>
        <v>Friday</v>
      </c>
      <c r="I1157" t="str">
        <f t="shared" si="188"/>
        <v>FM12</v>
      </c>
      <c r="J1157" t="str">
        <f t="shared" si="189"/>
        <v>FQ-4</v>
      </c>
    </row>
    <row r="1158" spans="1:10" x14ac:dyDescent="0.25">
      <c r="A1158">
        <f t="shared" si="180"/>
        <v>41335</v>
      </c>
      <c r="B1158">
        <f t="shared" si="181"/>
        <v>2013</v>
      </c>
      <c r="C1158">
        <f t="shared" si="182"/>
        <v>3</v>
      </c>
      <c r="D1158" t="str">
        <f t="shared" si="183"/>
        <v>March</v>
      </c>
      <c r="E1158" t="str">
        <f t="shared" si="184"/>
        <v>Q1</v>
      </c>
      <c r="F1158" t="str">
        <f t="shared" si="185"/>
        <v>2013-Mar</v>
      </c>
      <c r="G1158">
        <f t="shared" si="186"/>
        <v>6</v>
      </c>
      <c r="H1158" t="str">
        <f t="shared" si="187"/>
        <v>Saturday</v>
      </c>
      <c r="I1158" t="str">
        <f t="shared" si="188"/>
        <v>FM12</v>
      </c>
      <c r="J1158" t="str">
        <f t="shared" si="189"/>
        <v>FQ-4</v>
      </c>
    </row>
    <row r="1159" spans="1:10" x14ac:dyDescent="0.25">
      <c r="A1159">
        <f t="shared" si="180"/>
        <v>41336</v>
      </c>
      <c r="B1159">
        <f t="shared" si="181"/>
        <v>2013</v>
      </c>
      <c r="C1159">
        <f t="shared" si="182"/>
        <v>3</v>
      </c>
      <c r="D1159" t="str">
        <f t="shared" si="183"/>
        <v>March</v>
      </c>
      <c r="E1159" t="str">
        <f t="shared" si="184"/>
        <v>Q1</v>
      </c>
      <c r="F1159" t="str">
        <f t="shared" si="185"/>
        <v>2013-Mar</v>
      </c>
      <c r="G1159">
        <f t="shared" si="186"/>
        <v>7</v>
      </c>
      <c r="H1159" t="str">
        <f t="shared" si="187"/>
        <v>Sunday</v>
      </c>
      <c r="I1159" t="str">
        <f t="shared" si="188"/>
        <v>FM12</v>
      </c>
      <c r="J1159" t="str">
        <f t="shared" si="189"/>
        <v>FQ-4</v>
      </c>
    </row>
    <row r="1160" spans="1:10" x14ac:dyDescent="0.25">
      <c r="A1160">
        <f t="shared" si="180"/>
        <v>41337</v>
      </c>
      <c r="B1160">
        <f t="shared" si="181"/>
        <v>2013</v>
      </c>
      <c r="C1160">
        <f t="shared" si="182"/>
        <v>3</v>
      </c>
      <c r="D1160" t="str">
        <f t="shared" si="183"/>
        <v>March</v>
      </c>
      <c r="E1160" t="str">
        <f t="shared" si="184"/>
        <v>Q1</v>
      </c>
      <c r="F1160" t="str">
        <f t="shared" si="185"/>
        <v>2013-Mar</v>
      </c>
      <c r="G1160">
        <f t="shared" si="186"/>
        <v>1</v>
      </c>
      <c r="H1160" t="str">
        <f t="shared" si="187"/>
        <v>Monday</v>
      </c>
      <c r="I1160" t="str">
        <f t="shared" si="188"/>
        <v>FM12</v>
      </c>
      <c r="J1160" t="str">
        <f t="shared" si="189"/>
        <v>FQ-4</v>
      </c>
    </row>
    <row r="1161" spans="1:10" x14ac:dyDescent="0.25">
      <c r="A1161">
        <f t="shared" si="180"/>
        <v>41338</v>
      </c>
      <c r="B1161">
        <f t="shared" si="181"/>
        <v>2013</v>
      </c>
      <c r="C1161">
        <f t="shared" si="182"/>
        <v>3</v>
      </c>
      <c r="D1161" t="str">
        <f t="shared" si="183"/>
        <v>March</v>
      </c>
      <c r="E1161" t="str">
        <f t="shared" si="184"/>
        <v>Q1</v>
      </c>
      <c r="F1161" t="str">
        <f t="shared" si="185"/>
        <v>2013-Mar</v>
      </c>
      <c r="G1161">
        <f t="shared" si="186"/>
        <v>2</v>
      </c>
      <c r="H1161" t="str">
        <f t="shared" si="187"/>
        <v>Tuesday</v>
      </c>
      <c r="I1161" t="str">
        <f t="shared" si="188"/>
        <v>FM12</v>
      </c>
      <c r="J1161" t="str">
        <f t="shared" si="189"/>
        <v>FQ-4</v>
      </c>
    </row>
    <row r="1162" spans="1:10" x14ac:dyDescent="0.25">
      <c r="A1162">
        <f t="shared" si="180"/>
        <v>41339</v>
      </c>
      <c r="B1162">
        <f t="shared" si="181"/>
        <v>2013</v>
      </c>
      <c r="C1162">
        <f t="shared" si="182"/>
        <v>3</v>
      </c>
      <c r="D1162" t="str">
        <f t="shared" si="183"/>
        <v>March</v>
      </c>
      <c r="E1162" t="str">
        <f t="shared" si="184"/>
        <v>Q1</v>
      </c>
      <c r="F1162" t="str">
        <f t="shared" si="185"/>
        <v>2013-Mar</v>
      </c>
      <c r="G1162">
        <f t="shared" si="186"/>
        <v>3</v>
      </c>
      <c r="H1162" t="str">
        <f t="shared" si="187"/>
        <v>Wednesday</v>
      </c>
      <c r="I1162" t="str">
        <f t="shared" si="188"/>
        <v>FM12</v>
      </c>
      <c r="J1162" t="str">
        <f t="shared" si="189"/>
        <v>FQ-4</v>
      </c>
    </row>
    <row r="1163" spans="1:10" x14ac:dyDescent="0.25">
      <c r="A1163">
        <f t="shared" si="180"/>
        <v>41340</v>
      </c>
      <c r="B1163">
        <f t="shared" si="181"/>
        <v>2013</v>
      </c>
      <c r="C1163">
        <f t="shared" si="182"/>
        <v>3</v>
      </c>
      <c r="D1163" t="str">
        <f t="shared" si="183"/>
        <v>March</v>
      </c>
      <c r="E1163" t="str">
        <f t="shared" si="184"/>
        <v>Q1</v>
      </c>
      <c r="F1163" t="str">
        <f t="shared" si="185"/>
        <v>2013-Mar</v>
      </c>
      <c r="G1163">
        <f t="shared" si="186"/>
        <v>4</v>
      </c>
      <c r="H1163" t="str">
        <f t="shared" si="187"/>
        <v>Thursday</v>
      </c>
      <c r="I1163" t="str">
        <f t="shared" si="188"/>
        <v>FM12</v>
      </c>
      <c r="J1163" t="str">
        <f t="shared" si="189"/>
        <v>FQ-4</v>
      </c>
    </row>
    <row r="1164" spans="1:10" x14ac:dyDescent="0.25">
      <c r="A1164">
        <f t="shared" si="180"/>
        <v>41341</v>
      </c>
      <c r="B1164">
        <f t="shared" si="181"/>
        <v>2013</v>
      </c>
      <c r="C1164">
        <f t="shared" si="182"/>
        <v>3</v>
      </c>
      <c r="D1164" t="str">
        <f t="shared" si="183"/>
        <v>March</v>
      </c>
      <c r="E1164" t="str">
        <f t="shared" si="184"/>
        <v>Q1</v>
      </c>
      <c r="F1164" t="str">
        <f t="shared" si="185"/>
        <v>2013-Mar</v>
      </c>
      <c r="G1164">
        <f t="shared" si="186"/>
        <v>5</v>
      </c>
      <c r="H1164" t="str">
        <f t="shared" si="187"/>
        <v>Friday</v>
      </c>
      <c r="I1164" t="str">
        <f t="shared" si="188"/>
        <v>FM12</v>
      </c>
      <c r="J1164" t="str">
        <f t="shared" si="189"/>
        <v>FQ-4</v>
      </c>
    </row>
    <row r="1165" spans="1:10" x14ac:dyDescent="0.25">
      <c r="A1165">
        <f t="shared" si="180"/>
        <v>41342</v>
      </c>
      <c r="B1165">
        <f t="shared" si="181"/>
        <v>2013</v>
      </c>
      <c r="C1165">
        <f t="shared" si="182"/>
        <v>3</v>
      </c>
      <c r="D1165" t="str">
        <f t="shared" si="183"/>
        <v>March</v>
      </c>
      <c r="E1165" t="str">
        <f t="shared" si="184"/>
        <v>Q1</v>
      </c>
      <c r="F1165" t="str">
        <f t="shared" si="185"/>
        <v>2013-Mar</v>
      </c>
      <c r="G1165">
        <f t="shared" si="186"/>
        <v>6</v>
      </c>
      <c r="H1165" t="str">
        <f t="shared" si="187"/>
        <v>Saturday</v>
      </c>
      <c r="I1165" t="str">
        <f t="shared" si="188"/>
        <v>FM12</v>
      </c>
      <c r="J1165" t="str">
        <f t="shared" si="189"/>
        <v>FQ-4</v>
      </c>
    </row>
    <row r="1166" spans="1:10" x14ac:dyDescent="0.25">
      <c r="A1166">
        <f t="shared" si="180"/>
        <v>41343</v>
      </c>
      <c r="B1166">
        <f t="shared" si="181"/>
        <v>2013</v>
      </c>
      <c r="C1166">
        <f t="shared" si="182"/>
        <v>3</v>
      </c>
      <c r="D1166" t="str">
        <f t="shared" si="183"/>
        <v>March</v>
      </c>
      <c r="E1166" t="str">
        <f t="shared" si="184"/>
        <v>Q1</v>
      </c>
      <c r="F1166" t="str">
        <f t="shared" si="185"/>
        <v>2013-Mar</v>
      </c>
      <c r="G1166">
        <f t="shared" si="186"/>
        <v>7</v>
      </c>
      <c r="H1166" t="str">
        <f t="shared" si="187"/>
        <v>Sunday</v>
      </c>
      <c r="I1166" t="str">
        <f t="shared" si="188"/>
        <v>FM12</v>
      </c>
      <c r="J1166" t="str">
        <f t="shared" si="189"/>
        <v>FQ-4</v>
      </c>
    </row>
    <row r="1167" spans="1:10" x14ac:dyDescent="0.25">
      <c r="A1167">
        <f t="shared" si="180"/>
        <v>41344</v>
      </c>
      <c r="B1167">
        <f t="shared" si="181"/>
        <v>2013</v>
      </c>
      <c r="C1167">
        <f t="shared" si="182"/>
        <v>3</v>
      </c>
      <c r="D1167" t="str">
        <f t="shared" si="183"/>
        <v>March</v>
      </c>
      <c r="E1167" t="str">
        <f t="shared" si="184"/>
        <v>Q1</v>
      </c>
      <c r="F1167" t="str">
        <f t="shared" si="185"/>
        <v>2013-Mar</v>
      </c>
      <c r="G1167">
        <f t="shared" si="186"/>
        <v>1</v>
      </c>
      <c r="H1167" t="str">
        <f t="shared" si="187"/>
        <v>Monday</v>
      </c>
      <c r="I1167" t="str">
        <f t="shared" si="188"/>
        <v>FM12</v>
      </c>
      <c r="J1167" t="str">
        <f t="shared" si="189"/>
        <v>FQ-4</v>
      </c>
    </row>
    <row r="1168" spans="1:10" x14ac:dyDescent="0.25">
      <c r="A1168">
        <f t="shared" si="180"/>
        <v>41345</v>
      </c>
      <c r="B1168">
        <f t="shared" si="181"/>
        <v>2013</v>
      </c>
      <c r="C1168">
        <f t="shared" si="182"/>
        <v>3</v>
      </c>
      <c r="D1168" t="str">
        <f t="shared" si="183"/>
        <v>March</v>
      </c>
      <c r="E1168" t="str">
        <f t="shared" si="184"/>
        <v>Q1</v>
      </c>
      <c r="F1168" t="str">
        <f t="shared" si="185"/>
        <v>2013-Mar</v>
      </c>
      <c r="G1168">
        <f t="shared" si="186"/>
        <v>2</v>
      </c>
      <c r="H1168" t="str">
        <f t="shared" si="187"/>
        <v>Tuesday</v>
      </c>
      <c r="I1168" t="str">
        <f t="shared" si="188"/>
        <v>FM12</v>
      </c>
      <c r="J1168" t="str">
        <f t="shared" si="189"/>
        <v>FQ-4</v>
      </c>
    </row>
    <row r="1169" spans="1:10" x14ac:dyDescent="0.25">
      <c r="A1169">
        <f t="shared" si="180"/>
        <v>41346</v>
      </c>
      <c r="B1169">
        <f t="shared" si="181"/>
        <v>2013</v>
      </c>
      <c r="C1169">
        <f t="shared" si="182"/>
        <v>3</v>
      </c>
      <c r="D1169" t="str">
        <f t="shared" si="183"/>
        <v>March</v>
      </c>
      <c r="E1169" t="str">
        <f t="shared" si="184"/>
        <v>Q1</v>
      </c>
      <c r="F1169" t="str">
        <f t="shared" si="185"/>
        <v>2013-Mar</v>
      </c>
      <c r="G1169">
        <f t="shared" si="186"/>
        <v>3</v>
      </c>
      <c r="H1169" t="str">
        <f t="shared" si="187"/>
        <v>Wednesday</v>
      </c>
      <c r="I1169" t="str">
        <f t="shared" si="188"/>
        <v>FM12</v>
      </c>
      <c r="J1169" t="str">
        <f t="shared" si="189"/>
        <v>FQ-4</v>
      </c>
    </row>
    <row r="1170" spans="1:10" x14ac:dyDescent="0.25">
      <c r="A1170">
        <f t="shared" si="180"/>
        <v>41347</v>
      </c>
      <c r="B1170">
        <f t="shared" si="181"/>
        <v>2013</v>
      </c>
      <c r="C1170">
        <f t="shared" si="182"/>
        <v>3</v>
      </c>
      <c r="D1170" t="str">
        <f t="shared" si="183"/>
        <v>March</v>
      </c>
      <c r="E1170" t="str">
        <f t="shared" si="184"/>
        <v>Q1</v>
      </c>
      <c r="F1170" t="str">
        <f t="shared" si="185"/>
        <v>2013-Mar</v>
      </c>
      <c r="G1170">
        <f t="shared" si="186"/>
        <v>4</v>
      </c>
      <c r="H1170" t="str">
        <f t="shared" si="187"/>
        <v>Thursday</v>
      </c>
      <c r="I1170" t="str">
        <f t="shared" si="188"/>
        <v>FM12</v>
      </c>
      <c r="J1170" t="str">
        <f t="shared" si="189"/>
        <v>FQ-4</v>
      </c>
    </row>
    <row r="1171" spans="1:10" x14ac:dyDescent="0.25">
      <c r="A1171">
        <f t="shared" si="180"/>
        <v>41348</v>
      </c>
      <c r="B1171">
        <f t="shared" si="181"/>
        <v>2013</v>
      </c>
      <c r="C1171">
        <f t="shared" si="182"/>
        <v>3</v>
      </c>
      <c r="D1171" t="str">
        <f t="shared" si="183"/>
        <v>March</v>
      </c>
      <c r="E1171" t="str">
        <f t="shared" si="184"/>
        <v>Q1</v>
      </c>
      <c r="F1171" t="str">
        <f t="shared" si="185"/>
        <v>2013-Mar</v>
      </c>
      <c r="G1171">
        <f t="shared" si="186"/>
        <v>5</v>
      </c>
      <c r="H1171" t="str">
        <f t="shared" si="187"/>
        <v>Friday</v>
      </c>
      <c r="I1171" t="str">
        <f t="shared" si="188"/>
        <v>FM12</v>
      </c>
      <c r="J1171" t="str">
        <f t="shared" si="189"/>
        <v>FQ-4</v>
      </c>
    </row>
    <row r="1172" spans="1:10" x14ac:dyDescent="0.25">
      <c r="A1172">
        <f t="shared" si="180"/>
        <v>41349</v>
      </c>
      <c r="B1172">
        <f t="shared" si="181"/>
        <v>2013</v>
      </c>
      <c r="C1172">
        <f t="shared" si="182"/>
        <v>3</v>
      </c>
      <c r="D1172" t="str">
        <f t="shared" si="183"/>
        <v>March</v>
      </c>
      <c r="E1172" t="str">
        <f t="shared" si="184"/>
        <v>Q1</v>
      </c>
      <c r="F1172" t="str">
        <f t="shared" si="185"/>
        <v>2013-Mar</v>
      </c>
      <c r="G1172">
        <f t="shared" si="186"/>
        <v>6</v>
      </c>
      <c r="H1172" t="str">
        <f t="shared" si="187"/>
        <v>Saturday</v>
      </c>
      <c r="I1172" t="str">
        <f t="shared" si="188"/>
        <v>FM12</v>
      </c>
      <c r="J1172" t="str">
        <f t="shared" si="189"/>
        <v>FQ-4</v>
      </c>
    </row>
    <row r="1173" spans="1:10" x14ac:dyDescent="0.25">
      <c r="A1173">
        <f t="shared" si="180"/>
        <v>41350</v>
      </c>
      <c r="B1173">
        <f t="shared" si="181"/>
        <v>2013</v>
      </c>
      <c r="C1173">
        <f t="shared" si="182"/>
        <v>3</v>
      </c>
      <c r="D1173" t="str">
        <f t="shared" si="183"/>
        <v>March</v>
      </c>
      <c r="E1173" t="str">
        <f t="shared" si="184"/>
        <v>Q1</v>
      </c>
      <c r="F1173" t="str">
        <f t="shared" si="185"/>
        <v>2013-Mar</v>
      </c>
      <c r="G1173">
        <f t="shared" si="186"/>
        <v>7</v>
      </c>
      <c r="H1173" t="str">
        <f t="shared" si="187"/>
        <v>Sunday</v>
      </c>
      <c r="I1173" t="str">
        <f t="shared" si="188"/>
        <v>FM12</v>
      </c>
      <c r="J1173" t="str">
        <f t="shared" si="189"/>
        <v>FQ-4</v>
      </c>
    </row>
    <row r="1174" spans="1:10" x14ac:dyDescent="0.25">
      <c r="A1174">
        <f t="shared" si="180"/>
        <v>41351</v>
      </c>
      <c r="B1174">
        <f t="shared" si="181"/>
        <v>2013</v>
      </c>
      <c r="C1174">
        <f t="shared" si="182"/>
        <v>3</v>
      </c>
      <c r="D1174" t="str">
        <f t="shared" si="183"/>
        <v>March</v>
      </c>
      <c r="E1174" t="str">
        <f t="shared" si="184"/>
        <v>Q1</v>
      </c>
      <c r="F1174" t="str">
        <f t="shared" si="185"/>
        <v>2013-Mar</v>
      </c>
      <c r="G1174">
        <f t="shared" si="186"/>
        <v>1</v>
      </c>
      <c r="H1174" t="str">
        <f t="shared" si="187"/>
        <v>Monday</v>
      </c>
      <c r="I1174" t="str">
        <f t="shared" si="188"/>
        <v>FM12</v>
      </c>
      <c r="J1174" t="str">
        <f t="shared" si="189"/>
        <v>FQ-4</v>
      </c>
    </row>
    <row r="1175" spans="1:10" x14ac:dyDescent="0.25">
      <c r="A1175">
        <f t="shared" si="180"/>
        <v>41352</v>
      </c>
      <c r="B1175">
        <f t="shared" si="181"/>
        <v>2013</v>
      </c>
      <c r="C1175">
        <f t="shared" si="182"/>
        <v>3</v>
      </c>
      <c r="D1175" t="str">
        <f t="shared" si="183"/>
        <v>March</v>
      </c>
      <c r="E1175" t="str">
        <f t="shared" si="184"/>
        <v>Q1</v>
      </c>
      <c r="F1175" t="str">
        <f t="shared" si="185"/>
        <v>2013-Mar</v>
      </c>
      <c r="G1175">
        <f t="shared" si="186"/>
        <v>2</v>
      </c>
      <c r="H1175" t="str">
        <f t="shared" si="187"/>
        <v>Tuesday</v>
      </c>
      <c r="I1175" t="str">
        <f t="shared" si="188"/>
        <v>FM12</v>
      </c>
      <c r="J1175" t="str">
        <f t="shared" si="189"/>
        <v>FQ-4</v>
      </c>
    </row>
    <row r="1176" spans="1:10" x14ac:dyDescent="0.25">
      <c r="A1176">
        <f t="shared" si="180"/>
        <v>41353</v>
      </c>
      <c r="B1176">
        <f t="shared" si="181"/>
        <v>2013</v>
      </c>
      <c r="C1176">
        <f t="shared" si="182"/>
        <v>3</v>
      </c>
      <c r="D1176" t="str">
        <f t="shared" si="183"/>
        <v>March</v>
      </c>
      <c r="E1176" t="str">
        <f t="shared" si="184"/>
        <v>Q1</v>
      </c>
      <c r="F1176" t="str">
        <f t="shared" si="185"/>
        <v>2013-Mar</v>
      </c>
      <c r="G1176">
        <f t="shared" si="186"/>
        <v>3</v>
      </c>
      <c r="H1176" t="str">
        <f t="shared" si="187"/>
        <v>Wednesday</v>
      </c>
      <c r="I1176" t="str">
        <f t="shared" si="188"/>
        <v>FM12</v>
      </c>
      <c r="J1176" t="str">
        <f t="shared" si="189"/>
        <v>FQ-4</v>
      </c>
    </row>
    <row r="1177" spans="1:10" x14ac:dyDescent="0.25">
      <c r="A1177">
        <f t="shared" si="180"/>
        <v>41354</v>
      </c>
      <c r="B1177">
        <f t="shared" si="181"/>
        <v>2013</v>
      </c>
      <c r="C1177">
        <f t="shared" si="182"/>
        <v>3</v>
      </c>
      <c r="D1177" t="str">
        <f t="shared" si="183"/>
        <v>March</v>
      </c>
      <c r="E1177" t="str">
        <f t="shared" si="184"/>
        <v>Q1</v>
      </c>
      <c r="F1177" t="str">
        <f t="shared" si="185"/>
        <v>2013-Mar</v>
      </c>
      <c r="G1177">
        <f t="shared" si="186"/>
        <v>4</v>
      </c>
      <c r="H1177" t="str">
        <f t="shared" si="187"/>
        <v>Thursday</v>
      </c>
      <c r="I1177" t="str">
        <f t="shared" si="188"/>
        <v>FM12</v>
      </c>
      <c r="J1177" t="str">
        <f t="shared" si="189"/>
        <v>FQ-4</v>
      </c>
    </row>
    <row r="1178" spans="1:10" x14ac:dyDescent="0.25">
      <c r="A1178">
        <f t="shared" si="180"/>
        <v>41355</v>
      </c>
      <c r="B1178">
        <f t="shared" si="181"/>
        <v>2013</v>
      </c>
      <c r="C1178">
        <f t="shared" si="182"/>
        <v>3</v>
      </c>
      <c r="D1178" t="str">
        <f t="shared" si="183"/>
        <v>March</v>
      </c>
      <c r="E1178" t="str">
        <f t="shared" si="184"/>
        <v>Q1</v>
      </c>
      <c r="F1178" t="str">
        <f t="shared" si="185"/>
        <v>2013-Mar</v>
      </c>
      <c r="G1178">
        <f t="shared" si="186"/>
        <v>5</v>
      </c>
      <c r="H1178" t="str">
        <f t="shared" si="187"/>
        <v>Friday</v>
      </c>
      <c r="I1178" t="str">
        <f t="shared" si="188"/>
        <v>FM12</v>
      </c>
      <c r="J1178" t="str">
        <f t="shared" si="189"/>
        <v>FQ-4</v>
      </c>
    </row>
    <row r="1179" spans="1:10" x14ac:dyDescent="0.25">
      <c r="A1179">
        <f t="shared" si="180"/>
        <v>41356</v>
      </c>
      <c r="B1179">
        <f t="shared" si="181"/>
        <v>2013</v>
      </c>
      <c r="C1179">
        <f t="shared" si="182"/>
        <v>3</v>
      </c>
      <c r="D1179" t="str">
        <f t="shared" si="183"/>
        <v>March</v>
      </c>
      <c r="E1179" t="str">
        <f t="shared" si="184"/>
        <v>Q1</v>
      </c>
      <c r="F1179" t="str">
        <f t="shared" si="185"/>
        <v>2013-Mar</v>
      </c>
      <c r="G1179">
        <f t="shared" si="186"/>
        <v>6</v>
      </c>
      <c r="H1179" t="str">
        <f t="shared" si="187"/>
        <v>Saturday</v>
      </c>
      <c r="I1179" t="str">
        <f t="shared" si="188"/>
        <v>FM12</v>
      </c>
      <c r="J1179" t="str">
        <f t="shared" si="189"/>
        <v>FQ-4</v>
      </c>
    </row>
    <row r="1180" spans="1:10" x14ac:dyDescent="0.25">
      <c r="A1180">
        <f t="shared" si="180"/>
        <v>41357</v>
      </c>
      <c r="B1180">
        <f t="shared" si="181"/>
        <v>2013</v>
      </c>
      <c r="C1180">
        <f t="shared" si="182"/>
        <v>3</v>
      </c>
      <c r="D1180" t="str">
        <f t="shared" si="183"/>
        <v>March</v>
      </c>
      <c r="E1180" t="str">
        <f t="shared" si="184"/>
        <v>Q1</v>
      </c>
      <c r="F1180" t="str">
        <f t="shared" si="185"/>
        <v>2013-Mar</v>
      </c>
      <c r="G1180">
        <f t="shared" si="186"/>
        <v>7</v>
      </c>
      <c r="H1180" t="str">
        <f t="shared" si="187"/>
        <v>Sunday</v>
      </c>
      <c r="I1180" t="str">
        <f t="shared" si="188"/>
        <v>FM12</v>
      </c>
      <c r="J1180" t="str">
        <f t="shared" si="189"/>
        <v>FQ-4</v>
      </c>
    </row>
    <row r="1181" spans="1:10" x14ac:dyDescent="0.25">
      <c r="A1181">
        <f t="shared" si="180"/>
        <v>41358</v>
      </c>
      <c r="B1181">
        <f t="shared" si="181"/>
        <v>2013</v>
      </c>
      <c r="C1181">
        <f t="shared" si="182"/>
        <v>3</v>
      </c>
      <c r="D1181" t="str">
        <f t="shared" si="183"/>
        <v>March</v>
      </c>
      <c r="E1181" t="str">
        <f t="shared" si="184"/>
        <v>Q1</v>
      </c>
      <c r="F1181" t="str">
        <f t="shared" si="185"/>
        <v>2013-Mar</v>
      </c>
      <c r="G1181">
        <f t="shared" si="186"/>
        <v>1</v>
      </c>
      <c r="H1181" t="str">
        <f t="shared" si="187"/>
        <v>Monday</v>
      </c>
      <c r="I1181" t="str">
        <f t="shared" si="188"/>
        <v>FM12</v>
      </c>
      <c r="J1181" t="str">
        <f t="shared" si="189"/>
        <v>FQ-4</v>
      </c>
    </row>
    <row r="1182" spans="1:10" x14ac:dyDescent="0.25">
      <c r="A1182">
        <f t="shared" si="180"/>
        <v>41359</v>
      </c>
      <c r="B1182">
        <f t="shared" si="181"/>
        <v>2013</v>
      </c>
      <c r="C1182">
        <f t="shared" si="182"/>
        <v>3</v>
      </c>
      <c r="D1182" t="str">
        <f t="shared" si="183"/>
        <v>March</v>
      </c>
      <c r="E1182" t="str">
        <f t="shared" si="184"/>
        <v>Q1</v>
      </c>
      <c r="F1182" t="str">
        <f t="shared" si="185"/>
        <v>2013-Mar</v>
      </c>
      <c r="G1182">
        <f t="shared" si="186"/>
        <v>2</v>
      </c>
      <c r="H1182" t="str">
        <f t="shared" si="187"/>
        <v>Tuesday</v>
      </c>
      <c r="I1182" t="str">
        <f t="shared" si="188"/>
        <v>FM12</v>
      </c>
      <c r="J1182" t="str">
        <f t="shared" si="189"/>
        <v>FQ-4</v>
      </c>
    </row>
    <row r="1183" spans="1:10" x14ac:dyDescent="0.25">
      <c r="A1183">
        <f t="shared" si="180"/>
        <v>41360</v>
      </c>
      <c r="B1183">
        <f t="shared" si="181"/>
        <v>2013</v>
      </c>
      <c r="C1183">
        <f t="shared" si="182"/>
        <v>3</v>
      </c>
      <c r="D1183" t="str">
        <f t="shared" si="183"/>
        <v>March</v>
      </c>
      <c r="E1183" t="str">
        <f t="shared" si="184"/>
        <v>Q1</v>
      </c>
      <c r="F1183" t="str">
        <f t="shared" si="185"/>
        <v>2013-Mar</v>
      </c>
      <c r="G1183">
        <f t="shared" si="186"/>
        <v>3</v>
      </c>
      <c r="H1183" t="str">
        <f t="shared" si="187"/>
        <v>Wednesday</v>
      </c>
      <c r="I1183" t="str">
        <f t="shared" si="188"/>
        <v>FM12</v>
      </c>
      <c r="J1183" t="str">
        <f t="shared" si="189"/>
        <v>FQ-4</v>
      </c>
    </row>
    <row r="1184" spans="1:10" x14ac:dyDescent="0.25">
      <c r="A1184">
        <f t="shared" si="180"/>
        <v>41361</v>
      </c>
      <c r="B1184">
        <f t="shared" si="181"/>
        <v>2013</v>
      </c>
      <c r="C1184">
        <f t="shared" si="182"/>
        <v>3</v>
      </c>
      <c r="D1184" t="str">
        <f t="shared" si="183"/>
        <v>March</v>
      </c>
      <c r="E1184" t="str">
        <f t="shared" si="184"/>
        <v>Q1</v>
      </c>
      <c r="F1184" t="str">
        <f t="shared" si="185"/>
        <v>2013-Mar</v>
      </c>
      <c r="G1184">
        <f t="shared" si="186"/>
        <v>4</v>
      </c>
      <c r="H1184" t="str">
        <f t="shared" si="187"/>
        <v>Thursday</v>
      </c>
      <c r="I1184" t="str">
        <f t="shared" si="188"/>
        <v>FM12</v>
      </c>
      <c r="J1184" t="str">
        <f t="shared" si="189"/>
        <v>FQ-4</v>
      </c>
    </row>
    <row r="1185" spans="1:10" x14ac:dyDescent="0.25">
      <c r="A1185">
        <f t="shared" si="180"/>
        <v>41362</v>
      </c>
      <c r="B1185">
        <f t="shared" si="181"/>
        <v>2013</v>
      </c>
      <c r="C1185">
        <f t="shared" si="182"/>
        <v>3</v>
      </c>
      <c r="D1185" t="str">
        <f t="shared" si="183"/>
        <v>March</v>
      </c>
      <c r="E1185" t="str">
        <f t="shared" si="184"/>
        <v>Q1</v>
      </c>
      <c r="F1185" t="str">
        <f t="shared" si="185"/>
        <v>2013-Mar</v>
      </c>
      <c r="G1185">
        <f t="shared" si="186"/>
        <v>5</v>
      </c>
      <c r="H1185" t="str">
        <f t="shared" si="187"/>
        <v>Friday</v>
      </c>
      <c r="I1185" t="str">
        <f t="shared" si="188"/>
        <v>FM12</v>
      </c>
      <c r="J1185" t="str">
        <f t="shared" si="189"/>
        <v>FQ-4</v>
      </c>
    </row>
    <row r="1186" spans="1:10" x14ac:dyDescent="0.25">
      <c r="A1186">
        <f t="shared" si="180"/>
        <v>41363</v>
      </c>
      <c r="B1186">
        <f t="shared" si="181"/>
        <v>2013</v>
      </c>
      <c r="C1186">
        <f t="shared" si="182"/>
        <v>3</v>
      </c>
      <c r="D1186" t="str">
        <f t="shared" si="183"/>
        <v>March</v>
      </c>
      <c r="E1186" t="str">
        <f t="shared" si="184"/>
        <v>Q1</v>
      </c>
      <c r="F1186" t="str">
        <f t="shared" si="185"/>
        <v>2013-Mar</v>
      </c>
      <c r="G1186">
        <f t="shared" si="186"/>
        <v>6</v>
      </c>
      <c r="H1186" t="str">
        <f t="shared" si="187"/>
        <v>Saturday</v>
      </c>
      <c r="I1186" t="str">
        <f t="shared" si="188"/>
        <v>FM12</v>
      </c>
      <c r="J1186" t="str">
        <f t="shared" si="189"/>
        <v>FQ-4</v>
      </c>
    </row>
    <row r="1187" spans="1:10" x14ac:dyDescent="0.25">
      <c r="A1187">
        <f t="shared" si="180"/>
        <v>41364</v>
      </c>
      <c r="B1187">
        <f t="shared" si="181"/>
        <v>2013</v>
      </c>
      <c r="C1187">
        <f t="shared" si="182"/>
        <v>3</v>
      </c>
      <c r="D1187" t="str">
        <f t="shared" si="183"/>
        <v>March</v>
      </c>
      <c r="E1187" t="str">
        <f t="shared" si="184"/>
        <v>Q1</v>
      </c>
      <c r="F1187" t="str">
        <f t="shared" si="185"/>
        <v>2013-Mar</v>
      </c>
      <c r="G1187">
        <f t="shared" si="186"/>
        <v>7</v>
      </c>
      <c r="H1187" t="str">
        <f t="shared" si="187"/>
        <v>Sunday</v>
      </c>
      <c r="I1187" t="str">
        <f t="shared" si="188"/>
        <v>FM12</v>
      </c>
      <c r="J1187" t="str">
        <f t="shared" si="189"/>
        <v>FQ-4</v>
      </c>
    </row>
    <row r="1188" spans="1:10" x14ac:dyDescent="0.25">
      <c r="A1188">
        <f t="shared" si="180"/>
        <v>41365</v>
      </c>
      <c r="B1188">
        <f t="shared" si="181"/>
        <v>2013</v>
      </c>
      <c r="C1188">
        <f t="shared" si="182"/>
        <v>4</v>
      </c>
      <c r="D1188" t="str">
        <f t="shared" si="183"/>
        <v>April</v>
      </c>
      <c r="E1188" t="str">
        <f t="shared" si="184"/>
        <v>Q2</v>
      </c>
      <c r="F1188" t="str">
        <f t="shared" si="185"/>
        <v>2013-Apr</v>
      </c>
      <c r="G1188">
        <f t="shared" si="186"/>
        <v>1</v>
      </c>
      <c r="H1188" t="str">
        <f t="shared" si="187"/>
        <v>Monday</v>
      </c>
      <c r="I1188" t="str">
        <f t="shared" si="188"/>
        <v>FM1</v>
      </c>
      <c r="J1188" t="str">
        <f t="shared" si="189"/>
        <v>FQ-1</v>
      </c>
    </row>
    <row r="1189" spans="1:10" x14ac:dyDescent="0.25">
      <c r="A1189">
        <f t="shared" si="180"/>
        <v>41366</v>
      </c>
      <c r="B1189">
        <f t="shared" si="181"/>
        <v>2013</v>
      </c>
      <c r="C1189">
        <f t="shared" si="182"/>
        <v>4</v>
      </c>
      <c r="D1189" t="str">
        <f t="shared" si="183"/>
        <v>April</v>
      </c>
      <c r="E1189" t="str">
        <f t="shared" si="184"/>
        <v>Q2</v>
      </c>
      <c r="F1189" t="str">
        <f t="shared" si="185"/>
        <v>2013-Apr</v>
      </c>
      <c r="G1189">
        <f t="shared" si="186"/>
        <v>2</v>
      </c>
      <c r="H1189" t="str">
        <f t="shared" si="187"/>
        <v>Tuesday</v>
      </c>
      <c r="I1189" t="str">
        <f t="shared" si="188"/>
        <v>FM1</v>
      </c>
      <c r="J1189" t="str">
        <f t="shared" si="189"/>
        <v>FQ-1</v>
      </c>
    </row>
    <row r="1190" spans="1:10" x14ac:dyDescent="0.25">
      <c r="A1190">
        <f t="shared" si="180"/>
        <v>41367</v>
      </c>
      <c r="B1190">
        <f t="shared" si="181"/>
        <v>2013</v>
      </c>
      <c r="C1190">
        <f t="shared" si="182"/>
        <v>4</v>
      </c>
      <c r="D1190" t="str">
        <f t="shared" si="183"/>
        <v>April</v>
      </c>
      <c r="E1190" t="str">
        <f t="shared" si="184"/>
        <v>Q2</v>
      </c>
      <c r="F1190" t="str">
        <f t="shared" si="185"/>
        <v>2013-Apr</v>
      </c>
      <c r="G1190">
        <f t="shared" si="186"/>
        <v>3</v>
      </c>
      <c r="H1190" t="str">
        <f t="shared" si="187"/>
        <v>Wednesday</v>
      </c>
      <c r="I1190" t="str">
        <f t="shared" si="188"/>
        <v>FM1</v>
      </c>
      <c r="J1190" t="str">
        <f t="shared" si="189"/>
        <v>FQ-1</v>
      </c>
    </row>
    <row r="1191" spans="1:10" x14ac:dyDescent="0.25">
      <c r="A1191">
        <f t="shared" si="180"/>
        <v>41368</v>
      </c>
      <c r="B1191">
        <f t="shared" si="181"/>
        <v>2013</v>
      </c>
      <c r="C1191">
        <f t="shared" si="182"/>
        <v>4</v>
      </c>
      <c r="D1191" t="str">
        <f t="shared" si="183"/>
        <v>April</v>
      </c>
      <c r="E1191" t="str">
        <f t="shared" si="184"/>
        <v>Q2</v>
      </c>
      <c r="F1191" t="str">
        <f t="shared" si="185"/>
        <v>2013-Apr</v>
      </c>
      <c r="G1191">
        <f t="shared" si="186"/>
        <v>4</v>
      </c>
      <c r="H1191" t="str">
        <f t="shared" si="187"/>
        <v>Thursday</v>
      </c>
      <c r="I1191" t="str">
        <f t="shared" si="188"/>
        <v>FM1</v>
      </c>
      <c r="J1191" t="str">
        <f t="shared" si="189"/>
        <v>FQ-1</v>
      </c>
    </row>
    <row r="1192" spans="1:10" x14ac:dyDescent="0.25">
      <c r="A1192">
        <f t="shared" si="180"/>
        <v>41369</v>
      </c>
      <c r="B1192">
        <f t="shared" si="181"/>
        <v>2013</v>
      </c>
      <c r="C1192">
        <f t="shared" si="182"/>
        <v>4</v>
      </c>
      <c r="D1192" t="str">
        <f t="shared" si="183"/>
        <v>April</v>
      </c>
      <c r="E1192" t="str">
        <f t="shared" si="184"/>
        <v>Q2</v>
      </c>
      <c r="F1192" t="str">
        <f t="shared" si="185"/>
        <v>2013-Apr</v>
      </c>
      <c r="G1192">
        <f t="shared" si="186"/>
        <v>5</v>
      </c>
      <c r="H1192" t="str">
        <f t="shared" si="187"/>
        <v>Friday</v>
      </c>
      <c r="I1192" t="str">
        <f t="shared" si="188"/>
        <v>FM1</v>
      </c>
      <c r="J1192" t="str">
        <f t="shared" si="189"/>
        <v>FQ-1</v>
      </c>
    </row>
    <row r="1193" spans="1:10" x14ac:dyDescent="0.25">
      <c r="A1193">
        <f t="shared" si="180"/>
        <v>41370</v>
      </c>
      <c r="B1193">
        <f t="shared" si="181"/>
        <v>2013</v>
      </c>
      <c r="C1193">
        <f t="shared" si="182"/>
        <v>4</v>
      </c>
      <c r="D1193" t="str">
        <f t="shared" si="183"/>
        <v>April</v>
      </c>
      <c r="E1193" t="str">
        <f t="shared" si="184"/>
        <v>Q2</v>
      </c>
      <c r="F1193" t="str">
        <f t="shared" si="185"/>
        <v>2013-Apr</v>
      </c>
      <c r="G1193">
        <f t="shared" si="186"/>
        <v>6</v>
      </c>
      <c r="H1193" t="str">
        <f t="shared" si="187"/>
        <v>Saturday</v>
      </c>
      <c r="I1193" t="str">
        <f t="shared" si="188"/>
        <v>FM1</v>
      </c>
      <c r="J1193" t="str">
        <f t="shared" si="189"/>
        <v>FQ-1</v>
      </c>
    </row>
    <row r="1194" spans="1:10" x14ac:dyDescent="0.25">
      <c r="A1194">
        <f t="shared" si="180"/>
        <v>41371</v>
      </c>
      <c r="B1194">
        <f t="shared" si="181"/>
        <v>2013</v>
      </c>
      <c r="C1194">
        <f t="shared" si="182"/>
        <v>4</v>
      </c>
      <c r="D1194" t="str">
        <f t="shared" si="183"/>
        <v>April</v>
      </c>
      <c r="E1194" t="str">
        <f t="shared" si="184"/>
        <v>Q2</v>
      </c>
      <c r="F1194" t="str">
        <f t="shared" si="185"/>
        <v>2013-Apr</v>
      </c>
      <c r="G1194">
        <f t="shared" si="186"/>
        <v>7</v>
      </c>
      <c r="H1194" t="str">
        <f t="shared" si="187"/>
        <v>Sunday</v>
      </c>
      <c r="I1194" t="str">
        <f t="shared" si="188"/>
        <v>FM1</v>
      </c>
      <c r="J1194" t="str">
        <f t="shared" si="189"/>
        <v>FQ-1</v>
      </c>
    </row>
    <row r="1195" spans="1:10" x14ac:dyDescent="0.25">
      <c r="A1195">
        <f t="shared" si="180"/>
        <v>41372</v>
      </c>
      <c r="B1195">
        <f t="shared" si="181"/>
        <v>2013</v>
      </c>
      <c r="C1195">
        <f t="shared" si="182"/>
        <v>4</v>
      </c>
      <c r="D1195" t="str">
        <f t="shared" si="183"/>
        <v>April</v>
      </c>
      <c r="E1195" t="str">
        <f t="shared" si="184"/>
        <v>Q2</v>
      </c>
      <c r="F1195" t="str">
        <f t="shared" si="185"/>
        <v>2013-Apr</v>
      </c>
      <c r="G1195">
        <f t="shared" si="186"/>
        <v>1</v>
      </c>
      <c r="H1195" t="str">
        <f t="shared" si="187"/>
        <v>Monday</v>
      </c>
      <c r="I1195" t="str">
        <f t="shared" si="188"/>
        <v>FM1</v>
      </c>
      <c r="J1195" t="str">
        <f t="shared" si="189"/>
        <v>FQ-1</v>
      </c>
    </row>
    <row r="1196" spans="1:10" x14ac:dyDescent="0.25">
      <c r="A1196">
        <f t="shared" si="180"/>
        <v>41373</v>
      </c>
      <c r="B1196">
        <f t="shared" si="181"/>
        <v>2013</v>
      </c>
      <c r="C1196">
        <f t="shared" si="182"/>
        <v>4</v>
      </c>
      <c r="D1196" t="str">
        <f t="shared" si="183"/>
        <v>April</v>
      </c>
      <c r="E1196" t="str">
        <f t="shared" si="184"/>
        <v>Q2</v>
      </c>
      <c r="F1196" t="str">
        <f t="shared" si="185"/>
        <v>2013-Apr</v>
      </c>
      <c r="G1196">
        <f t="shared" si="186"/>
        <v>2</v>
      </c>
      <c r="H1196" t="str">
        <f t="shared" si="187"/>
        <v>Tuesday</v>
      </c>
      <c r="I1196" t="str">
        <f t="shared" si="188"/>
        <v>FM1</v>
      </c>
      <c r="J1196" t="str">
        <f t="shared" si="189"/>
        <v>FQ-1</v>
      </c>
    </row>
    <row r="1197" spans="1:10" x14ac:dyDescent="0.25">
      <c r="A1197">
        <f t="shared" si="180"/>
        <v>41374</v>
      </c>
      <c r="B1197">
        <f t="shared" si="181"/>
        <v>2013</v>
      </c>
      <c r="C1197">
        <f t="shared" si="182"/>
        <v>4</v>
      </c>
      <c r="D1197" t="str">
        <f t="shared" si="183"/>
        <v>April</v>
      </c>
      <c r="E1197" t="str">
        <f t="shared" si="184"/>
        <v>Q2</v>
      </c>
      <c r="F1197" t="str">
        <f t="shared" si="185"/>
        <v>2013-Apr</v>
      </c>
      <c r="G1197">
        <f t="shared" si="186"/>
        <v>3</v>
      </c>
      <c r="H1197" t="str">
        <f t="shared" si="187"/>
        <v>Wednesday</v>
      </c>
      <c r="I1197" t="str">
        <f t="shared" si="188"/>
        <v>FM1</v>
      </c>
      <c r="J1197" t="str">
        <f t="shared" si="189"/>
        <v>FQ-1</v>
      </c>
    </row>
    <row r="1198" spans="1:10" x14ac:dyDescent="0.25">
      <c r="A1198">
        <f t="shared" si="180"/>
        <v>41375</v>
      </c>
      <c r="B1198">
        <f t="shared" si="181"/>
        <v>2013</v>
      </c>
      <c r="C1198">
        <f t="shared" si="182"/>
        <v>4</v>
      </c>
      <c r="D1198" t="str">
        <f t="shared" si="183"/>
        <v>April</v>
      </c>
      <c r="E1198" t="str">
        <f t="shared" si="184"/>
        <v>Q2</v>
      </c>
      <c r="F1198" t="str">
        <f t="shared" si="185"/>
        <v>2013-Apr</v>
      </c>
      <c r="G1198">
        <f t="shared" si="186"/>
        <v>4</v>
      </c>
      <c r="H1198" t="str">
        <f t="shared" si="187"/>
        <v>Thursday</v>
      </c>
      <c r="I1198" t="str">
        <f t="shared" si="188"/>
        <v>FM1</v>
      </c>
      <c r="J1198" t="str">
        <f t="shared" si="189"/>
        <v>FQ-1</v>
      </c>
    </row>
    <row r="1199" spans="1:10" x14ac:dyDescent="0.25">
      <c r="A1199">
        <f t="shared" si="180"/>
        <v>41376</v>
      </c>
      <c r="B1199">
        <f t="shared" si="181"/>
        <v>2013</v>
      </c>
      <c r="C1199">
        <f t="shared" si="182"/>
        <v>4</v>
      </c>
      <c r="D1199" t="str">
        <f t="shared" si="183"/>
        <v>April</v>
      </c>
      <c r="E1199" t="str">
        <f t="shared" si="184"/>
        <v>Q2</v>
      </c>
      <c r="F1199" t="str">
        <f t="shared" si="185"/>
        <v>2013-Apr</v>
      </c>
      <c r="G1199">
        <f t="shared" si="186"/>
        <v>5</v>
      </c>
      <c r="H1199" t="str">
        <f t="shared" si="187"/>
        <v>Friday</v>
      </c>
      <c r="I1199" t="str">
        <f t="shared" si="188"/>
        <v>FM1</v>
      </c>
      <c r="J1199" t="str">
        <f t="shared" si="189"/>
        <v>FQ-1</v>
      </c>
    </row>
    <row r="1200" spans="1:10" x14ac:dyDescent="0.25">
      <c r="A1200">
        <f t="shared" si="180"/>
        <v>41377</v>
      </c>
      <c r="B1200">
        <f t="shared" si="181"/>
        <v>2013</v>
      </c>
      <c r="C1200">
        <f t="shared" si="182"/>
        <v>4</v>
      </c>
      <c r="D1200" t="str">
        <f t="shared" si="183"/>
        <v>April</v>
      </c>
      <c r="E1200" t="str">
        <f t="shared" si="184"/>
        <v>Q2</v>
      </c>
      <c r="F1200" t="str">
        <f t="shared" si="185"/>
        <v>2013-Apr</v>
      </c>
      <c r="G1200">
        <f t="shared" si="186"/>
        <v>6</v>
      </c>
      <c r="H1200" t="str">
        <f t="shared" si="187"/>
        <v>Saturday</v>
      </c>
      <c r="I1200" t="str">
        <f t="shared" si="188"/>
        <v>FM1</v>
      </c>
      <c r="J1200" t="str">
        <f t="shared" si="189"/>
        <v>FQ-1</v>
      </c>
    </row>
    <row r="1201" spans="1:10" x14ac:dyDescent="0.25">
      <c r="A1201">
        <f t="shared" si="180"/>
        <v>41378</v>
      </c>
      <c r="B1201">
        <f t="shared" si="181"/>
        <v>2013</v>
      </c>
      <c r="C1201">
        <f t="shared" si="182"/>
        <v>4</v>
      </c>
      <c r="D1201" t="str">
        <f t="shared" si="183"/>
        <v>April</v>
      </c>
      <c r="E1201" t="str">
        <f t="shared" si="184"/>
        <v>Q2</v>
      </c>
      <c r="F1201" t="str">
        <f t="shared" si="185"/>
        <v>2013-Apr</v>
      </c>
      <c r="G1201">
        <f t="shared" si="186"/>
        <v>7</v>
      </c>
      <c r="H1201" t="str">
        <f t="shared" si="187"/>
        <v>Sunday</v>
      </c>
      <c r="I1201" t="str">
        <f t="shared" si="188"/>
        <v>FM1</v>
      </c>
      <c r="J1201" t="str">
        <f t="shared" si="189"/>
        <v>FQ-1</v>
      </c>
    </row>
    <row r="1202" spans="1:10" x14ac:dyDescent="0.25">
      <c r="A1202">
        <f t="shared" si="180"/>
        <v>41379</v>
      </c>
      <c r="B1202">
        <f t="shared" si="181"/>
        <v>2013</v>
      </c>
      <c r="C1202">
        <f t="shared" si="182"/>
        <v>4</v>
      </c>
      <c r="D1202" t="str">
        <f t="shared" si="183"/>
        <v>April</v>
      </c>
      <c r="E1202" t="str">
        <f t="shared" si="184"/>
        <v>Q2</v>
      </c>
      <c r="F1202" t="str">
        <f t="shared" si="185"/>
        <v>2013-Apr</v>
      </c>
      <c r="G1202">
        <f t="shared" si="186"/>
        <v>1</v>
      </c>
      <c r="H1202" t="str">
        <f t="shared" si="187"/>
        <v>Monday</v>
      </c>
      <c r="I1202" t="str">
        <f t="shared" si="188"/>
        <v>FM1</v>
      </c>
      <c r="J1202" t="str">
        <f t="shared" si="189"/>
        <v>FQ-1</v>
      </c>
    </row>
    <row r="1203" spans="1:10" x14ac:dyDescent="0.25">
      <c r="A1203">
        <f t="shared" si="180"/>
        <v>41380</v>
      </c>
      <c r="B1203">
        <f t="shared" si="181"/>
        <v>2013</v>
      </c>
      <c r="C1203">
        <f t="shared" si="182"/>
        <v>4</v>
      </c>
      <c r="D1203" t="str">
        <f t="shared" si="183"/>
        <v>April</v>
      </c>
      <c r="E1203" t="str">
        <f t="shared" si="184"/>
        <v>Q2</v>
      </c>
      <c r="F1203" t="str">
        <f t="shared" si="185"/>
        <v>2013-Apr</v>
      </c>
      <c r="G1203">
        <f t="shared" si="186"/>
        <v>2</v>
      </c>
      <c r="H1203" t="str">
        <f t="shared" si="187"/>
        <v>Tuesday</v>
      </c>
      <c r="I1203" t="str">
        <f t="shared" si="188"/>
        <v>FM1</v>
      </c>
      <c r="J1203" t="str">
        <f t="shared" si="189"/>
        <v>FQ-1</v>
      </c>
    </row>
    <row r="1204" spans="1:10" x14ac:dyDescent="0.25">
      <c r="A1204">
        <f t="shared" si="180"/>
        <v>41381</v>
      </c>
      <c r="B1204">
        <f t="shared" si="181"/>
        <v>2013</v>
      </c>
      <c r="C1204">
        <f t="shared" si="182"/>
        <v>4</v>
      </c>
      <c r="D1204" t="str">
        <f t="shared" si="183"/>
        <v>April</v>
      </c>
      <c r="E1204" t="str">
        <f t="shared" si="184"/>
        <v>Q2</v>
      </c>
      <c r="F1204" t="str">
        <f t="shared" si="185"/>
        <v>2013-Apr</v>
      </c>
      <c r="G1204">
        <f t="shared" si="186"/>
        <v>3</v>
      </c>
      <c r="H1204" t="str">
        <f t="shared" si="187"/>
        <v>Wednesday</v>
      </c>
      <c r="I1204" t="str">
        <f t="shared" si="188"/>
        <v>FM1</v>
      </c>
      <c r="J1204" t="str">
        <f t="shared" si="189"/>
        <v>FQ-1</v>
      </c>
    </row>
    <row r="1205" spans="1:10" x14ac:dyDescent="0.25">
      <c r="A1205">
        <f t="shared" si="180"/>
        <v>41382</v>
      </c>
      <c r="B1205">
        <f t="shared" si="181"/>
        <v>2013</v>
      </c>
      <c r="C1205">
        <f t="shared" si="182"/>
        <v>4</v>
      </c>
      <c r="D1205" t="str">
        <f t="shared" si="183"/>
        <v>April</v>
      </c>
      <c r="E1205" t="str">
        <f t="shared" si="184"/>
        <v>Q2</v>
      </c>
      <c r="F1205" t="str">
        <f t="shared" si="185"/>
        <v>2013-Apr</v>
      </c>
      <c r="G1205">
        <f t="shared" si="186"/>
        <v>4</v>
      </c>
      <c r="H1205" t="str">
        <f t="shared" si="187"/>
        <v>Thursday</v>
      </c>
      <c r="I1205" t="str">
        <f t="shared" si="188"/>
        <v>FM1</v>
      </c>
      <c r="J1205" t="str">
        <f t="shared" si="189"/>
        <v>FQ-1</v>
      </c>
    </row>
    <row r="1206" spans="1:10" x14ac:dyDescent="0.25">
      <c r="A1206">
        <f t="shared" si="180"/>
        <v>41383</v>
      </c>
      <c r="B1206">
        <f t="shared" si="181"/>
        <v>2013</v>
      </c>
      <c r="C1206">
        <f t="shared" si="182"/>
        <v>4</v>
      </c>
      <c r="D1206" t="str">
        <f t="shared" si="183"/>
        <v>April</v>
      </c>
      <c r="E1206" t="str">
        <f t="shared" si="184"/>
        <v>Q2</v>
      </c>
      <c r="F1206" t="str">
        <f t="shared" si="185"/>
        <v>2013-Apr</v>
      </c>
      <c r="G1206">
        <f t="shared" si="186"/>
        <v>5</v>
      </c>
      <c r="H1206" t="str">
        <f t="shared" si="187"/>
        <v>Friday</v>
      </c>
      <c r="I1206" t="str">
        <f t="shared" si="188"/>
        <v>FM1</v>
      </c>
      <c r="J1206" t="str">
        <f t="shared" si="189"/>
        <v>FQ-1</v>
      </c>
    </row>
    <row r="1207" spans="1:10" x14ac:dyDescent="0.25">
      <c r="A1207">
        <f t="shared" si="180"/>
        <v>41384</v>
      </c>
      <c r="B1207">
        <f t="shared" si="181"/>
        <v>2013</v>
      </c>
      <c r="C1207">
        <f t="shared" si="182"/>
        <v>4</v>
      </c>
      <c r="D1207" t="str">
        <f t="shared" si="183"/>
        <v>April</v>
      </c>
      <c r="E1207" t="str">
        <f t="shared" si="184"/>
        <v>Q2</v>
      </c>
      <c r="F1207" t="str">
        <f t="shared" si="185"/>
        <v>2013-Apr</v>
      </c>
      <c r="G1207">
        <f t="shared" si="186"/>
        <v>6</v>
      </c>
      <c r="H1207" t="str">
        <f t="shared" si="187"/>
        <v>Saturday</v>
      </c>
      <c r="I1207" t="str">
        <f t="shared" si="188"/>
        <v>FM1</v>
      </c>
      <c r="J1207" t="str">
        <f t="shared" si="189"/>
        <v>FQ-1</v>
      </c>
    </row>
    <row r="1208" spans="1:10" x14ac:dyDescent="0.25">
      <c r="A1208">
        <f t="shared" si="180"/>
        <v>41385</v>
      </c>
      <c r="B1208">
        <f t="shared" si="181"/>
        <v>2013</v>
      </c>
      <c r="C1208">
        <f t="shared" si="182"/>
        <v>4</v>
      </c>
      <c r="D1208" t="str">
        <f t="shared" si="183"/>
        <v>April</v>
      </c>
      <c r="E1208" t="str">
        <f t="shared" si="184"/>
        <v>Q2</v>
      </c>
      <c r="F1208" t="str">
        <f t="shared" si="185"/>
        <v>2013-Apr</v>
      </c>
      <c r="G1208">
        <f t="shared" si="186"/>
        <v>7</v>
      </c>
      <c r="H1208" t="str">
        <f t="shared" si="187"/>
        <v>Sunday</v>
      </c>
      <c r="I1208" t="str">
        <f t="shared" si="188"/>
        <v>FM1</v>
      </c>
      <c r="J1208" t="str">
        <f t="shared" si="189"/>
        <v>FQ-1</v>
      </c>
    </row>
    <row r="1209" spans="1:10" x14ac:dyDescent="0.25">
      <c r="A1209">
        <f t="shared" si="180"/>
        <v>41386</v>
      </c>
      <c r="B1209">
        <f t="shared" si="181"/>
        <v>2013</v>
      </c>
      <c r="C1209">
        <f t="shared" si="182"/>
        <v>4</v>
      </c>
      <c r="D1209" t="str">
        <f t="shared" si="183"/>
        <v>April</v>
      </c>
      <c r="E1209" t="str">
        <f t="shared" si="184"/>
        <v>Q2</v>
      </c>
      <c r="F1209" t="str">
        <f t="shared" si="185"/>
        <v>2013-Apr</v>
      </c>
      <c r="G1209">
        <f t="shared" si="186"/>
        <v>1</v>
      </c>
      <c r="H1209" t="str">
        <f t="shared" si="187"/>
        <v>Monday</v>
      </c>
      <c r="I1209" t="str">
        <f t="shared" si="188"/>
        <v>FM1</v>
      </c>
      <c r="J1209" t="str">
        <f t="shared" si="189"/>
        <v>FQ-1</v>
      </c>
    </row>
    <row r="1210" spans="1:10" x14ac:dyDescent="0.25">
      <c r="A1210">
        <f t="shared" si="180"/>
        <v>41387</v>
      </c>
      <c r="B1210">
        <f t="shared" si="181"/>
        <v>2013</v>
      </c>
      <c r="C1210">
        <f t="shared" si="182"/>
        <v>4</v>
      </c>
      <c r="D1210" t="str">
        <f t="shared" si="183"/>
        <v>April</v>
      </c>
      <c r="E1210" t="str">
        <f t="shared" si="184"/>
        <v>Q2</v>
      </c>
      <c r="F1210" t="str">
        <f t="shared" si="185"/>
        <v>2013-Apr</v>
      </c>
      <c r="G1210">
        <f t="shared" si="186"/>
        <v>2</v>
      </c>
      <c r="H1210" t="str">
        <f t="shared" si="187"/>
        <v>Tuesday</v>
      </c>
      <c r="I1210" t="str">
        <f t="shared" si="188"/>
        <v>FM1</v>
      </c>
      <c r="J1210" t="str">
        <f t="shared" si="189"/>
        <v>FQ-1</v>
      </c>
    </row>
    <row r="1211" spans="1:10" x14ac:dyDescent="0.25">
      <c r="A1211">
        <f t="shared" si="180"/>
        <v>41388</v>
      </c>
      <c r="B1211">
        <f t="shared" si="181"/>
        <v>2013</v>
      </c>
      <c r="C1211">
        <f t="shared" si="182"/>
        <v>4</v>
      </c>
      <c r="D1211" t="str">
        <f t="shared" si="183"/>
        <v>April</v>
      </c>
      <c r="E1211" t="str">
        <f t="shared" si="184"/>
        <v>Q2</v>
      </c>
      <c r="F1211" t="str">
        <f t="shared" si="185"/>
        <v>2013-Apr</v>
      </c>
      <c r="G1211">
        <f t="shared" si="186"/>
        <v>3</v>
      </c>
      <c r="H1211" t="str">
        <f t="shared" si="187"/>
        <v>Wednesday</v>
      </c>
      <c r="I1211" t="str">
        <f t="shared" si="188"/>
        <v>FM1</v>
      </c>
      <c r="J1211" t="str">
        <f t="shared" si="189"/>
        <v>FQ-1</v>
      </c>
    </row>
    <row r="1212" spans="1:10" x14ac:dyDescent="0.25">
      <c r="A1212">
        <f t="shared" si="180"/>
        <v>41389</v>
      </c>
      <c r="B1212">
        <f t="shared" si="181"/>
        <v>2013</v>
      </c>
      <c r="C1212">
        <f t="shared" si="182"/>
        <v>4</v>
      </c>
      <c r="D1212" t="str">
        <f t="shared" si="183"/>
        <v>April</v>
      </c>
      <c r="E1212" t="str">
        <f t="shared" si="184"/>
        <v>Q2</v>
      </c>
      <c r="F1212" t="str">
        <f t="shared" si="185"/>
        <v>2013-Apr</v>
      </c>
      <c r="G1212">
        <f t="shared" si="186"/>
        <v>4</v>
      </c>
      <c r="H1212" t="str">
        <f t="shared" si="187"/>
        <v>Thursday</v>
      </c>
      <c r="I1212" t="str">
        <f t="shared" si="188"/>
        <v>FM1</v>
      </c>
      <c r="J1212" t="str">
        <f t="shared" si="189"/>
        <v>FQ-1</v>
      </c>
    </row>
    <row r="1213" spans="1:10" x14ac:dyDescent="0.25">
      <c r="A1213">
        <f t="shared" si="180"/>
        <v>41390</v>
      </c>
      <c r="B1213">
        <f t="shared" si="181"/>
        <v>2013</v>
      </c>
      <c r="C1213">
        <f t="shared" si="182"/>
        <v>4</v>
      </c>
      <c r="D1213" t="str">
        <f t="shared" si="183"/>
        <v>April</v>
      </c>
      <c r="E1213" t="str">
        <f t="shared" si="184"/>
        <v>Q2</v>
      </c>
      <c r="F1213" t="str">
        <f t="shared" si="185"/>
        <v>2013-Apr</v>
      </c>
      <c r="G1213">
        <f t="shared" si="186"/>
        <v>5</v>
      </c>
      <c r="H1213" t="str">
        <f t="shared" si="187"/>
        <v>Friday</v>
      </c>
      <c r="I1213" t="str">
        <f t="shared" si="188"/>
        <v>FM1</v>
      </c>
      <c r="J1213" t="str">
        <f t="shared" si="189"/>
        <v>FQ-1</v>
      </c>
    </row>
    <row r="1214" spans="1:10" x14ac:dyDescent="0.25">
      <c r="A1214">
        <f t="shared" si="180"/>
        <v>41391</v>
      </c>
      <c r="B1214">
        <f t="shared" si="181"/>
        <v>2013</v>
      </c>
      <c r="C1214">
        <f t="shared" si="182"/>
        <v>4</v>
      </c>
      <c r="D1214" t="str">
        <f t="shared" si="183"/>
        <v>April</v>
      </c>
      <c r="E1214" t="str">
        <f t="shared" si="184"/>
        <v>Q2</v>
      </c>
      <c r="F1214" t="str">
        <f t="shared" si="185"/>
        <v>2013-Apr</v>
      </c>
      <c r="G1214">
        <f t="shared" si="186"/>
        <v>6</v>
      </c>
      <c r="H1214" t="str">
        <f t="shared" si="187"/>
        <v>Saturday</v>
      </c>
      <c r="I1214" t="str">
        <f t="shared" si="188"/>
        <v>FM1</v>
      </c>
      <c r="J1214" t="str">
        <f t="shared" si="189"/>
        <v>FQ-1</v>
      </c>
    </row>
    <row r="1215" spans="1:10" x14ac:dyDescent="0.25">
      <c r="A1215">
        <f t="shared" si="180"/>
        <v>41392</v>
      </c>
      <c r="B1215">
        <f t="shared" si="181"/>
        <v>2013</v>
      </c>
      <c r="C1215">
        <f t="shared" si="182"/>
        <v>4</v>
      </c>
      <c r="D1215" t="str">
        <f t="shared" si="183"/>
        <v>April</v>
      </c>
      <c r="E1215" t="str">
        <f t="shared" si="184"/>
        <v>Q2</v>
      </c>
      <c r="F1215" t="str">
        <f t="shared" si="185"/>
        <v>2013-Apr</v>
      </c>
      <c r="G1215">
        <f t="shared" si="186"/>
        <v>7</v>
      </c>
      <c r="H1215" t="str">
        <f t="shared" si="187"/>
        <v>Sunday</v>
      </c>
      <c r="I1215" t="str">
        <f t="shared" si="188"/>
        <v>FM1</v>
      </c>
      <c r="J1215" t="str">
        <f t="shared" si="189"/>
        <v>FQ-1</v>
      </c>
    </row>
    <row r="1216" spans="1:10" x14ac:dyDescent="0.25">
      <c r="A1216">
        <f t="shared" si="180"/>
        <v>41393</v>
      </c>
      <c r="B1216">
        <f t="shared" si="181"/>
        <v>2013</v>
      </c>
      <c r="C1216">
        <f t="shared" si="182"/>
        <v>4</v>
      </c>
      <c r="D1216" t="str">
        <f t="shared" si="183"/>
        <v>April</v>
      </c>
      <c r="E1216" t="str">
        <f t="shared" si="184"/>
        <v>Q2</v>
      </c>
      <c r="F1216" t="str">
        <f t="shared" si="185"/>
        <v>2013-Apr</v>
      </c>
      <c r="G1216">
        <f t="shared" si="186"/>
        <v>1</v>
      </c>
      <c r="H1216" t="str">
        <f t="shared" si="187"/>
        <v>Monday</v>
      </c>
      <c r="I1216" t="str">
        <f t="shared" si="188"/>
        <v>FM1</v>
      </c>
      <c r="J1216" t="str">
        <f t="shared" si="189"/>
        <v>FQ-1</v>
      </c>
    </row>
    <row r="1217" spans="1:10" x14ac:dyDescent="0.25">
      <c r="A1217">
        <f t="shared" si="180"/>
        <v>41394</v>
      </c>
      <c r="B1217">
        <f t="shared" si="181"/>
        <v>2013</v>
      </c>
      <c r="C1217">
        <f t="shared" si="182"/>
        <v>4</v>
      </c>
      <c r="D1217" t="str">
        <f t="shared" si="183"/>
        <v>April</v>
      </c>
      <c r="E1217" t="str">
        <f t="shared" si="184"/>
        <v>Q2</v>
      </c>
      <c r="F1217" t="str">
        <f t="shared" si="185"/>
        <v>2013-Apr</v>
      </c>
      <c r="G1217">
        <f t="shared" si="186"/>
        <v>2</v>
      </c>
      <c r="H1217" t="str">
        <f t="shared" si="187"/>
        <v>Tuesday</v>
      </c>
      <c r="I1217" t="str">
        <f t="shared" si="188"/>
        <v>FM1</v>
      </c>
      <c r="J1217" t="str">
        <f t="shared" si="189"/>
        <v>FQ-1</v>
      </c>
    </row>
    <row r="1218" spans="1:10" x14ac:dyDescent="0.25">
      <c r="A1218">
        <f t="shared" si="180"/>
        <v>41395</v>
      </c>
      <c r="B1218">
        <f t="shared" si="181"/>
        <v>2013</v>
      </c>
      <c r="C1218">
        <f t="shared" si="182"/>
        <v>5</v>
      </c>
      <c r="D1218" t="str">
        <f t="shared" si="183"/>
        <v>May</v>
      </c>
      <c r="E1218" t="str">
        <f t="shared" si="184"/>
        <v>Q2</v>
      </c>
      <c r="F1218" t="str">
        <f t="shared" si="185"/>
        <v>2013-May</v>
      </c>
      <c r="G1218">
        <f t="shared" si="186"/>
        <v>3</v>
      </c>
      <c r="H1218" t="str">
        <f t="shared" si="187"/>
        <v>Wednesday</v>
      </c>
      <c r="I1218" t="str">
        <f t="shared" si="188"/>
        <v>FM2</v>
      </c>
      <c r="J1218" t="str">
        <f t="shared" si="189"/>
        <v>FQ-1</v>
      </c>
    </row>
    <row r="1219" spans="1:10" x14ac:dyDescent="0.25">
      <c r="A1219">
        <f t="shared" ref="A1219:A1282" si="190">IF($O$1+ROW(A1218)-1&lt;=$O$3,$O$1+ROW(A1218)-1,"")</f>
        <v>41396</v>
      </c>
      <c r="B1219">
        <f t="shared" ref="B1219:B1282" si="191">YEAR(A1219)</f>
        <v>2013</v>
      </c>
      <c r="C1219">
        <f t="shared" ref="C1219:C1282" si="192">MONTH(A1219)</f>
        <v>5</v>
      </c>
      <c r="D1219" t="str">
        <f t="shared" ref="D1219:D1282" si="193">TEXT(A1219,"mmmm")</f>
        <v>May</v>
      </c>
      <c r="E1219" t="str">
        <f t="shared" ref="E1219:E1282" si="194">"Q"&amp;ROUNDUP(MONTH(A1219)/3,0)</f>
        <v>Q2</v>
      </c>
      <c r="F1219" t="str">
        <f t="shared" ref="F1219:F1282" si="195">TEXT(A1219,"yyyy-mmm")</f>
        <v>2013-May</v>
      </c>
      <c r="G1219">
        <f t="shared" ref="G1219:G1282" si="196">WEEKDAY(A1219,2)</f>
        <v>4</v>
      </c>
      <c r="H1219" t="str">
        <f t="shared" ref="H1219:H1282" si="197">TEXT(A1219,"dddd")</f>
        <v>Thursday</v>
      </c>
      <c r="I1219" t="str">
        <f t="shared" ref="I1219:I1282" si="198">"FM"&amp;MOD(MONTH(A1219)-4,12)+1</f>
        <v>FM2</v>
      </c>
      <c r="J1219" t="str">
        <f t="shared" ref="J1219:J1282" si="199">"FQ-" &amp; INT((MOD(MONTH(A1219)-4,12)/3)+1)</f>
        <v>FQ-1</v>
      </c>
    </row>
    <row r="1220" spans="1:10" x14ac:dyDescent="0.25">
      <c r="A1220">
        <f t="shared" si="190"/>
        <v>41397</v>
      </c>
      <c r="B1220">
        <f t="shared" si="191"/>
        <v>2013</v>
      </c>
      <c r="C1220">
        <f t="shared" si="192"/>
        <v>5</v>
      </c>
      <c r="D1220" t="str">
        <f t="shared" si="193"/>
        <v>May</v>
      </c>
      <c r="E1220" t="str">
        <f t="shared" si="194"/>
        <v>Q2</v>
      </c>
      <c r="F1220" t="str">
        <f t="shared" si="195"/>
        <v>2013-May</v>
      </c>
      <c r="G1220">
        <f t="shared" si="196"/>
        <v>5</v>
      </c>
      <c r="H1220" t="str">
        <f t="shared" si="197"/>
        <v>Friday</v>
      </c>
      <c r="I1220" t="str">
        <f t="shared" si="198"/>
        <v>FM2</v>
      </c>
      <c r="J1220" t="str">
        <f t="shared" si="199"/>
        <v>FQ-1</v>
      </c>
    </row>
    <row r="1221" spans="1:10" x14ac:dyDescent="0.25">
      <c r="A1221">
        <f t="shared" si="190"/>
        <v>41398</v>
      </c>
      <c r="B1221">
        <f t="shared" si="191"/>
        <v>2013</v>
      </c>
      <c r="C1221">
        <f t="shared" si="192"/>
        <v>5</v>
      </c>
      <c r="D1221" t="str">
        <f t="shared" si="193"/>
        <v>May</v>
      </c>
      <c r="E1221" t="str">
        <f t="shared" si="194"/>
        <v>Q2</v>
      </c>
      <c r="F1221" t="str">
        <f t="shared" si="195"/>
        <v>2013-May</v>
      </c>
      <c r="G1221">
        <f t="shared" si="196"/>
        <v>6</v>
      </c>
      <c r="H1221" t="str">
        <f t="shared" si="197"/>
        <v>Saturday</v>
      </c>
      <c r="I1221" t="str">
        <f t="shared" si="198"/>
        <v>FM2</v>
      </c>
      <c r="J1221" t="str">
        <f t="shared" si="199"/>
        <v>FQ-1</v>
      </c>
    </row>
    <row r="1222" spans="1:10" x14ac:dyDescent="0.25">
      <c r="A1222">
        <f t="shared" si="190"/>
        <v>41399</v>
      </c>
      <c r="B1222">
        <f t="shared" si="191"/>
        <v>2013</v>
      </c>
      <c r="C1222">
        <f t="shared" si="192"/>
        <v>5</v>
      </c>
      <c r="D1222" t="str">
        <f t="shared" si="193"/>
        <v>May</v>
      </c>
      <c r="E1222" t="str">
        <f t="shared" si="194"/>
        <v>Q2</v>
      </c>
      <c r="F1222" t="str">
        <f t="shared" si="195"/>
        <v>2013-May</v>
      </c>
      <c r="G1222">
        <f t="shared" si="196"/>
        <v>7</v>
      </c>
      <c r="H1222" t="str">
        <f t="shared" si="197"/>
        <v>Sunday</v>
      </c>
      <c r="I1222" t="str">
        <f t="shared" si="198"/>
        <v>FM2</v>
      </c>
      <c r="J1222" t="str">
        <f t="shared" si="199"/>
        <v>FQ-1</v>
      </c>
    </row>
    <row r="1223" spans="1:10" x14ac:dyDescent="0.25">
      <c r="A1223">
        <f t="shared" si="190"/>
        <v>41400</v>
      </c>
      <c r="B1223">
        <f t="shared" si="191"/>
        <v>2013</v>
      </c>
      <c r="C1223">
        <f t="shared" si="192"/>
        <v>5</v>
      </c>
      <c r="D1223" t="str">
        <f t="shared" si="193"/>
        <v>May</v>
      </c>
      <c r="E1223" t="str">
        <f t="shared" si="194"/>
        <v>Q2</v>
      </c>
      <c r="F1223" t="str">
        <f t="shared" si="195"/>
        <v>2013-May</v>
      </c>
      <c r="G1223">
        <f t="shared" si="196"/>
        <v>1</v>
      </c>
      <c r="H1223" t="str">
        <f t="shared" si="197"/>
        <v>Monday</v>
      </c>
      <c r="I1223" t="str">
        <f t="shared" si="198"/>
        <v>FM2</v>
      </c>
      <c r="J1223" t="str">
        <f t="shared" si="199"/>
        <v>FQ-1</v>
      </c>
    </row>
    <row r="1224" spans="1:10" x14ac:dyDescent="0.25">
      <c r="A1224">
        <f t="shared" si="190"/>
        <v>41401</v>
      </c>
      <c r="B1224">
        <f t="shared" si="191"/>
        <v>2013</v>
      </c>
      <c r="C1224">
        <f t="shared" si="192"/>
        <v>5</v>
      </c>
      <c r="D1224" t="str">
        <f t="shared" si="193"/>
        <v>May</v>
      </c>
      <c r="E1224" t="str">
        <f t="shared" si="194"/>
        <v>Q2</v>
      </c>
      <c r="F1224" t="str">
        <f t="shared" si="195"/>
        <v>2013-May</v>
      </c>
      <c r="G1224">
        <f t="shared" si="196"/>
        <v>2</v>
      </c>
      <c r="H1224" t="str">
        <f t="shared" si="197"/>
        <v>Tuesday</v>
      </c>
      <c r="I1224" t="str">
        <f t="shared" si="198"/>
        <v>FM2</v>
      </c>
      <c r="J1224" t="str">
        <f t="shared" si="199"/>
        <v>FQ-1</v>
      </c>
    </row>
    <row r="1225" spans="1:10" x14ac:dyDescent="0.25">
      <c r="A1225">
        <f t="shared" si="190"/>
        <v>41402</v>
      </c>
      <c r="B1225">
        <f t="shared" si="191"/>
        <v>2013</v>
      </c>
      <c r="C1225">
        <f t="shared" si="192"/>
        <v>5</v>
      </c>
      <c r="D1225" t="str">
        <f t="shared" si="193"/>
        <v>May</v>
      </c>
      <c r="E1225" t="str">
        <f t="shared" si="194"/>
        <v>Q2</v>
      </c>
      <c r="F1225" t="str">
        <f t="shared" si="195"/>
        <v>2013-May</v>
      </c>
      <c r="G1225">
        <f t="shared" si="196"/>
        <v>3</v>
      </c>
      <c r="H1225" t="str">
        <f t="shared" si="197"/>
        <v>Wednesday</v>
      </c>
      <c r="I1225" t="str">
        <f t="shared" si="198"/>
        <v>FM2</v>
      </c>
      <c r="J1225" t="str">
        <f t="shared" si="199"/>
        <v>FQ-1</v>
      </c>
    </row>
    <row r="1226" spans="1:10" x14ac:dyDescent="0.25">
      <c r="A1226">
        <f t="shared" si="190"/>
        <v>41403</v>
      </c>
      <c r="B1226">
        <f t="shared" si="191"/>
        <v>2013</v>
      </c>
      <c r="C1226">
        <f t="shared" si="192"/>
        <v>5</v>
      </c>
      <c r="D1226" t="str">
        <f t="shared" si="193"/>
        <v>May</v>
      </c>
      <c r="E1226" t="str">
        <f t="shared" si="194"/>
        <v>Q2</v>
      </c>
      <c r="F1226" t="str">
        <f t="shared" si="195"/>
        <v>2013-May</v>
      </c>
      <c r="G1226">
        <f t="shared" si="196"/>
        <v>4</v>
      </c>
      <c r="H1226" t="str">
        <f t="shared" si="197"/>
        <v>Thursday</v>
      </c>
      <c r="I1226" t="str">
        <f t="shared" si="198"/>
        <v>FM2</v>
      </c>
      <c r="J1226" t="str">
        <f t="shared" si="199"/>
        <v>FQ-1</v>
      </c>
    </row>
    <row r="1227" spans="1:10" x14ac:dyDescent="0.25">
      <c r="A1227">
        <f t="shared" si="190"/>
        <v>41404</v>
      </c>
      <c r="B1227">
        <f t="shared" si="191"/>
        <v>2013</v>
      </c>
      <c r="C1227">
        <f t="shared" si="192"/>
        <v>5</v>
      </c>
      <c r="D1227" t="str">
        <f t="shared" si="193"/>
        <v>May</v>
      </c>
      <c r="E1227" t="str">
        <f t="shared" si="194"/>
        <v>Q2</v>
      </c>
      <c r="F1227" t="str">
        <f t="shared" si="195"/>
        <v>2013-May</v>
      </c>
      <c r="G1227">
        <f t="shared" si="196"/>
        <v>5</v>
      </c>
      <c r="H1227" t="str">
        <f t="shared" si="197"/>
        <v>Friday</v>
      </c>
      <c r="I1227" t="str">
        <f t="shared" si="198"/>
        <v>FM2</v>
      </c>
      <c r="J1227" t="str">
        <f t="shared" si="199"/>
        <v>FQ-1</v>
      </c>
    </row>
    <row r="1228" spans="1:10" x14ac:dyDescent="0.25">
      <c r="A1228">
        <f t="shared" si="190"/>
        <v>41405</v>
      </c>
      <c r="B1228">
        <f t="shared" si="191"/>
        <v>2013</v>
      </c>
      <c r="C1228">
        <f t="shared" si="192"/>
        <v>5</v>
      </c>
      <c r="D1228" t="str">
        <f t="shared" si="193"/>
        <v>May</v>
      </c>
      <c r="E1228" t="str">
        <f t="shared" si="194"/>
        <v>Q2</v>
      </c>
      <c r="F1228" t="str">
        <f t="shared" si="195"/>
        <v>2013-May</v>
      </c>
      <c r="G1228">
        <f t="shared" si="196"/>
        <v>6</v>
      </c>
      <c r="H1228" t="str">
        <f t="shared" si="197"/>
        <v>Saturday</v>
      </c>
      <c r="I1228" t="str">
        <f t="shared" si="198"/>
        <v>FM2</v>
      </c>
      <c r="J1228" t="str">
        <f t="shared" si="199"/>
        <v>FQ-1</v>
      </c>
    </row>
    <row r="1229" spans="1:10" x14ac:dyDescent="0.25">
      <c r="A1229">
        <f t="shared" si="190"/>
        <v>41406</v>
      </c>
      <c r="B1229">
        <f t="shared" si="191"/>
        <v>2013</v>
      </c>
      <c r="C1229">
        <f t="shared" si="192"/>
        <v>5</v>
      </c>
      <c r="D1229" t="str">
        <f t="shared" si="193"/>
        <v>May</v>
      </c>
      <c r="E1229" t="str">
        <f t="shared" si="194"/>
        <v>Q2</v>
      </c>
      <c r="F1229" t="str">
        <f t="shared" si="195"/>
        <v>2013-May</v>
      </c>
      <c r="G1229">
        <f t="shared" si="196"/>
        <v>7</v>
      </c>
      <c r="H1229" t="str">
        <f t="shared" si="197"/>
        <v>Sunday</v>
      </c>
      <c r="I1229" t="str">
        <f t="shared" si="198"/>
        <v>FM2</v>
      </c>
      <c r="J1229" t="str">
        <f t="shared" si="199"/>
        <v>FQ-1</v>
      </c>
    </row>
    <row r="1230" spans="1:10" x14ac:dyDescent="0.25">
      <c r="A1230">
        <f t="shared" si="190"/>
        <v>41407</v>
      </c>
      <c r="B1230">
        <f t="shared" si="191"/>
        <v>2013</v>
      </c>
      <c r="C1230">
        <f t="shared" si="192"/>
        <v>5</v>
      </c>
      <c r="D1230" t="str">
        <f t="shared" si="193"/>
        <v>May</v>
      </c>
      <c r="E1230" t="str">
        <f t="shared" si="194"/>
        <v>Q2</v>
      </c>
      <c r="F1230" t="str">
        <f t="shared" si="195"/>
        <v>2013-May</v>
      </c>
      <c r="G1230">
        <f t="shared" si="196"/>
        <v>1</v>
      </c>
      <c r="H1230" t="str">
        <f t="shared" si="197"/>
        <v>Monday</v>
      </c>
      <c r="I1230" t="str">
        <f t="shared" si="198"/>
        <v>FM2</v>
      </c>
      <c r="J1230" t="str">
        <f t="shared" si="199"/>
        <v>FQ-1</v>
      </c>
    </row>
    <row r="1231" spans="1:10" x14ac:dyDescent="0.25">
      <c r="A1231">
        <f t="shared" si="190"/>
        <v>41408</v>
      </c>
      <c r="B1231">
        <f t="shared" si="191"/>
        <v>2013</v>
      </c>
      <c r="C1231">
        <f t="shared" si="192"/>
        <v>5</v>
      </c>
      <c r="D1231" t="str">
        <f t="shared" si="193"/>
        <v>May</v>
      </c>
      <c r="E1231" t="str">
        <f t="shared" si="194"/>
        <v>Q2</v>
      </c>
      <c r="F1231" t="str">
        <f t="shared" si="195"/>
        <v>2013-May</v>
      </c>
      <c r="G1231">
        <f t="shared" si="196"/>
        <v>2</v>
      </c>
      <c r="H1231" t="str">
        <f t="shared" si="197"/>
        <v>Tuesday</v>
      </c>
      <c r="I1231" t="str">
        <f t="shared" si="198"/>
        <v>FM2</v>
      </c>
      <c r="J1231" t="str">
        <f t="shared" si="199"/>
        <v>FQ-1</v>
      </c>
    </row>
    <row r="1232" spans="1:10" x14ac:dyDescent="0.25">
      <c r="A1232">
        <f t="shared" si="190"/>
        <v>41409</v>
      </c>
      <c r="B1232">
        <f t="shared" si="191"/>
        <v>2013</v>
      </c>
      <c r="C1232">
        <f t="shared" si="192"/>
        <v>5</v>
      </c>
      <c r="D1232" t="str">
        <f t="shared" si="193"/>
        <v>May</v>
      </c>
      <c r="E1232" t="str">
        <f t="shared" si="194"/>
        <v>Q2</v>
      </c>
      <c r="F1232" t="str">
        <f t="shared" si="195"/>
        <v>2013-May</v>
      </c>
      <c r="G1232">
        <f t="shared" si="196"/>
        <v>3</v>
      </c>
      <c r="H1232" t="str">
        <f t="shared" si="197"/>
        <v>Wednesday</v>
      </c>
      <c r="I1232" t="str">
        <f t="shared" si="198"/>
        <v>FM2</v>
      </c>
      <c r="J1232" t="str">
        <f t="shared" si="199"/>
        <v>FQ-1</v>
      </c>
    </row>
    <row r="1233" spans="1:10" x14ac:dyDescent="0.25">
      <c r="A1233">
        <f t="shared" si="190"/>
        <v>41410</v>
      </c>
      <c r="B1233">
        <f t="shared" si="191"/>
        <v>2013</v>
      </c>
      <c r="C1233">
        <f t="shared" si="192"/>
        <v>5</v>
      </c>
      <c r="D1233" t="str">
        <f t="shared" si="193"/>
        <v>May</v>
      </c>
      <c r="E1233" t="str">
        <f t="shared" si="194"/>
        <v>Q2</v>
      </c>
      <c r="F1233" t="str">
        <f t="shared" si="195"/>
        <v>2013-May</v>
      </c>
      <c r="G1233">
        <f t="shared" si="196"/>
        <v>4</v>
      </c>
      <c r="H1233" t="str">
        <f t="shared" si="197"/>
        <v>Thursday</v>
      </c>
      <c r="I1233" t="str">
        <f t="shared" si="198"/>
        <v>FM2</v>
      </c>
      <c r="J1233" t="str">
        <f t="shared" si="199"/>
        <v>FQ-1</v>
      </c>
    </row>
    <row r="1234" spans="1:10" x14ac:dyDescent="0.25">
      <c r="A1234">
        <f t="shared" si="190"/>
        <v>41411</v>
      </c>
      <c r="B1234">
        <f t="shared" si="191"/>
        <v>2013</v>
      </c>
      <c r="C1234">
        <f t="shared" si="192"/>
        <v>5</v>
      </c>
      <c r="D1234" t="str">
        <f t="shared" si="193"/>
        <v>May</v>
      </c>
      <c r="E1234" t="str">
        <f t="shared" si="194"/>
        <v>Q2</v>
      </c>
      <c r="F1234" t="str">
        <f t="shared" si="195"/>
        <v>2013-May</v>
      </c>
      <c r="G1234">
        <f t="shared" si="196"/>
        <v>5</v>
      </c>
      <c r="H1234" t="str">
        <f t="shared" si="197"/>
        <v>Friday</v>
      </c>
      <c r="I1234" t="str">
        <f t="shared" si="198"/>
        <v>FM2</v>
      </c>
      <c r="J1234" t="str">
        <f t="shared" si="199"/>
        <v>FQ-1</v>
      </c>
    </row>
    <row r="1235" spans="1:10" x14ac:dyDescent="0.25">
      <c r="A1235">
        <f t="shared" si="190"/>
        <v>41412</v>
      </c>
      <c r="B1235">
        <f t="shared" si="191"/>
        <v>2013</v>
      </c>
      <c r="C1235">
        <f t="shared" si="192"/>
        <v>5</v>
      </c>
      <c r="D1235" t="str">
        <f t="shared" si="193"/>
        <v>May</v>
      </c>
      <c r="E1235" t="str">
        <f t="shared" si="194"/>
        <v>Q2</v>
      </c>
      <c r="F1235" t="str">
        <f t="shared" si="195"/>
        <v>2013-May</v>
      </c>
      <c r="G1235">
        <f t="shared" si="196"/>
        <v>6</v>
      </c>
      <c r="H1235" t="str">
        <f t="shared" si="197"/>
        <v>Saturday</v>
      </c>
      <c r="I1235" t="str">
        <f t="shared" si="198"/>
        <v>FM2</v>
      </c>
      <c r="J1235" t="str">
        <f t="shared" si="199"/>
        <v>FQ-1</v>
      </c>
    </row>
    <row r="1236" spans="1:10" x14ac:dyDescent="0.25">
      <c r="A1236">
        <f t="shared" si="190"/>
        <v>41413</v>
      </c>
      <c r="B1236">
        <f t="shared" si="191"/>
        <v>2013</v>
      </c>
      <c r="C1236">
        <f t="shared" si="192"/>
        <v>5</v>
      </c>
      <c r="D1236" t="str">
        <f t="shared" si="193"/>
        <v>May</v>
      </c>
      <c r="E1236" t="str">
        <f t="shared" si="194"/>
        <v>Q2</v>
      </c>
      <c r="F1236" t="str">
        <f t="shared" si="195"/>
        <v>2013-May</v>
      </c>
      <c r="G1236">
        <f t="shared" si="196"/>
        <v>7</v>
      </c>
      <c r="H1236" t="str">
        <f t="shared" si="197"/>
        <v>Sunday</v>
      </c>
      <c r="I1236" t="str">
        <f t="shared" si="198"/>
        <v>FM2</v>
      </c>
      <c r="J1236" t="str">
        <f t="shared" si="199"/>
        <v>FQ-1</v>
      </c>
    </row>
    <row r="1237" spans="1:10" x14ac:dyDescent="0.25">
      <c r="A1237">
        <f t="shared" si="190"/>
        <v>41414</v>
      </c>
      <c r="B1237">
        <f t="shared" si="191"/>
        <v>2013</v>
      </c>
      <c r="C1237">
        <f t="shared" si="192"/>
        <v>5</v>
      </c>
      <c r="D1237" t="str">
        <f t="shared" si="193"/>
        <v>May</v>
      </c>
      <c r="E1237" t="str">
        <f t="shared" si="194"/>
        <v>Q2</v>
      </c>
      <c r="F1237" t="str">
        <f t="shared" si="195"/>
        <v>2013-May</v>
      </c>
      <c r="G1237">
        <f t="shared" si="196"/>
        <v>1</v>
      </c>
      <c r="H1237" t="str">
        <f t="shared" si="197"/>
        <v>Monday</v>
      </c>
      <c r="I1237" t="str">
        <f t="shared" si="198"/>
        <v>FM2</v>
      </c>
      <c r="J1237" t="str">
        <f t="shared" si="199"/>
        <v>FQ-1</v>
      </c>
    </row>
    <row r="1238" spans="1:10" x14ac:dyDescent="0.25">
      <c r="A1238">
        <f t="shared" si="190"/>
        <v>41415</v>
      </c>
      <c r="B1238">
        <f t="shared" si="191"/>
        <v>2013</v>
      </c>
      <c r="C1238">
        <f t="shared" si="192"/>
        <v>5</v>
      </c>
      <c r="D1238" t="str">
        <f t="shared" si="193"/>
        <v>May</v>
      </c>
      <c r="E1238" t="str">
        <f t="shared" si="194"/>
        <v>Q2</v>
      </c>
      <c r="F1238" t="str">
        <f t="shared" si="195"/>
        <v>2013-May</v>
      </c>
      <c r="G1238">
        <f t="shared" si="196"/>
        <v>2</v>
      </c>
      <c r="H1238" t="str">
        <f t="shared" si="197"/>
        <v>Tuesday</v>
      </c>
      <c r="I1238" t="str">
        <f t="shared" si="198"/>
        <v>FM2</v>
      </c>
      <c r="J1238" t="str">
        <f t="shared" si="199"/>
        <v>FQ-1</v>
      </c>
    </row>
    <row r="1239" spans="1:10" x14ac:dyDescent="0.25">
      <c r="A1239">
        <f t="shared" si="190"/>
        <v>41416</v>
      </c>
      <c r="B1239">
        <f t="shared" si="191"/>
        <v>2013</v>
      </c>
      <c r="C1239">
        <f t="shared" si="192"/>
        <v>5</v>
      </c>
      <c r="D1239" t="str">
        <f t="shared" si="193"/>
        <v>May</v>
      </c>
      <c r="E1239" t="str">
        <f t="shared" si="194"/>
        <v>Q2</v>
      </c>
      <c r="F1239" t="str">
        <f t="shared" si="195"/>
        <v>2013-May</v>
      </c>
      <c r="G1239">
        <f t="shared" si="196"/>
        <v>3</v>
      </c>
      <c r="H1239" t="str">
        <f t="shared" si="197"/>
        <v>Wednesday</v>
      </c>
      <c r="I1239" t="str">
        <f t="shared" si="198"/>
        <v>FM2</v>
      </c>
      <c r="J1239" t="str">
        <f t="shared" si="199"/>
        <v>FQ-1</v>
      </c>
    </row>
    <row r="1240" spans="1:10" x14ac:dyDescent="0.25">
      <c r="A1240">
        <f t="shared" si="190"/>
        <v>41417</v>
      </c>
      <c r="B1240">
        <f t="shared" si="191"/>
        <v>2013</v>
      </c>
      <c r="C1240">
        <f t="shared" si="192"/>
        <v>5</v>
      </c>
      <c r="D1240" t="str">
        <f t="shared" si="193"/>
        <v>May</v>
      </c>
      <c r="E1240" t="str">
        <f t="shared" si="194"/>
        <v>Q2</v>
      </c>
      <c r="F1240" t="str">
        <f t="shared" si="195"/>
        <v>2013-May</v>
      </c>
      <c r="G1240">
        <f t="shared" si="196"/>
        <v>4</v>
      </c>
      <c r="H1240" t="str">
        <f t="shared" si="197"/>
        <v>Thursday</v>
      </c>
      <c r="I1240" t="str">
        <f t="shared" si="198"/>
        <v>FM2</v>
      </c>
      <c r="J1240" t="str">
        <f t="shared" si="199"/>
        <v>FQ-1</v>
      </c>
    </row>
    <row r="1241" spans="1:10" x14ac:dyDescent="0.25">
      <c r="A1241">
        <f t="shared" si="190"/>
        <v>41418</v>
      </c>
      <c r="B1241">
        <f t="shared" si="191"/>
        <v>2013</v>
      </c>
      <c r="C1241">
        <f t="shared" si="192"/>
        <v>5</v>
      </c>
      <c r="D1241" t="str">
        <f t="shared" si="193"/>
        <v>May</v>
      </c>
      <c r="E1241" t="str">
        <f t="shared" si="194"/>
        <v>Q2</v>
      </c>
      <c r="F1241" t="str">
        <f t="shared" si="195"/>
        <v>2013-May</v>
      </c>
      <c r="G1241">
        <f t="shared" si="196"/>
        <v>5</v>
      </c>
      <c r="H1241" t="str">
        <f t="shared" si="197"/>
        <v>Friday</v>
      </c>
      <c r="I1241" t="str">
        <f t="shared" si="198"/>
        <v>FM2</v>
      </c>
      <c r="J1241" t="str">
        <f t="shared" si="199"/>
        <v>FQ-1</v>
      </c>
    </row>
    <row r="1242" spans="1:10" x14ac:dyDescent="0.25">
      <c r="A1242">
        <f t="shared" si="190"/>
        <v>41419</v>
      </c>
      <c r="B1242">
        <f t="shared" si="191"/>
        <v>2013</v>
      </c>
      <c r="C1242">
        <f t="shared" si="192"/>
        <v>5</v>
      </c>
      <c r="D1242" t="str">
        <f t="shared" si="193"/>
        <v>May</v>
      </c>
      <c r="E1242" t="str">
        <f t="shared" si="194"/>
        <v>Q2</v>
      </c>
      <c r="F1242" t="str">
        <f t="shared" si="195"/>
        <v>2013-May</v>
      </c>
      <c r="G1242">
        <f t="shared" si="196"/>
        <v>6</v>
      </c>
      <c r="H1242" t="str">
        <f t="shared" si="197"/>
        <v>Saturday</v>
      </c>
      <c r="I1242" t="str">
        <f t="shared" si="198"/>
        <v>FM2</v>
      </c>
      <c r="J1242" t="str">
        <f t="shared" si="199"/>
        <v>FQ-1</v>
      </c>
    </row>
    <row r="1243" spans="1:10" x14ac:dyDescent="0.25">
      <c r="A1243">
        <f t="shared" si="190"/>
        <v>41420</v>
      </c>
      <c r="B1243">
        <f t="shared" si="191"/>
        <v>2013</v>
      </c>
      <c r="C1243">
        <f t="shared" si="192"/>
        <v>5</v>
      </c>
      <c r="D1243" t="str">
        <f t="shared" si="193"/>
        <v>May</v>
      </c>
      <c r="E1243" t="str">
        <f t="shared" si="194"/>
        <v>Q2</v>
      </c>
      <c r="F1243" t="str">
        <f t="shared" si="195"/>
        <v>2013-May</v>
      </c>
      <c r="G1243">
        <f t="shared" si="196"/>
        <v>7</v>
      </c>
      <c r="H1243" t="str">
        <f t="shared" si="197"/>
        <v>Sunday</v>
      </c>
      <c r="I1243" t="str">
        <f t="shared" si="198"/>
        <v>FM2</v>
      </c>
      <c r="J1243" t="str">
        <f t="shared" si="199"/>
        <v>FQ-1</v>
      </c>
    </row>
    <row r="1244" spans="1:10" x14ac:dyDescent="0.25">
      <c r="A1244">
        <f t="shared" si="190"/>
        <v>41421</v>
      </c>
      <c r="B1244">
        <f t="shared" si="191"/>
        <v>2013</v>
      </c>
      <c r="C1244">
        <f t="shared" si="192"/>
        <v>5</v>
      </c>
      <c r="D1244" t="str">
        <f t="shared" si="193"/>
        <v>May</v>
      </c>
      <c r="E1244" t="str">
        <f t="shared" si="194"/>
        <v>Q2</v>
      </c>
      <c r="F1244" t="str">
        <f t="shared" si="195"/>
        <v>2013-May</v>
      </c>
      <c r="G1244">
        <f t="shared" si="196"/>
        <v>1</v>
      </c>
      <c r="H1244" t="str">
        <f t="shared" si="197"/>
        <v>Monday</v>
      </c>
      <c r="I1244" t="str">
        <f t="shared" si="198"/>
        <v>FM2</v>
      </c>
      <c r="J1244" t="str">
        <f t="shared" si="199"/>
        <v>FQ-1</v>
      </c>
    </row>
    <row r="1245" spans="1:10" x14ac:dyDescent="0.25">
      <c r="A1245">
        <f t="shared" si="190"/>
        <v>41422</v>
      </c>
      <c r="B1245">
        <f t="shared" si="191"/>
        <v>2013</v>
      </c>
      <c r="C1245">
        <f t="shared" si="192"/>
        <v>5</v>
      </c>
      <c r="D1245" t="str">
        <f t="shared" si="193"/>
        <v>May</v>
      </c>
      <c r="E1245" t="str">
        <f t="shared" si="194"/>
        <v>Q2</v>
      </c>
      <c r="F1245" t="str">
        <f t="shared" si="195"/>
        <v>2013-May</v>
      </c>
      <c r="G1245">
        <f t="shared" si="196"/>
        <v>2</v>
      </c>
      <c r="H1245" t="str">
        <f t="shared" si="197"/>
        <v>Tuesday</v>
      </c>
      <c r="I1245" t="str">
        <f t="shared" si="198"/>
        <v>FM2</v>
      </c>
      <c r="J1245" t="str">
        <f t="shared" si="199"/>
        <v>FQ-1</v>
      </c>
    </row>
    <row r="1246" spans="1:10" x14ac:dyDescent="0.25">
      <c r="A1246">
        <f t="shared" si="190"/>
        <v>41423</v>
      </c>
      <c r="B1246">
        <f t="shared" si="191"/>
        <v>2013</v>
      </c>
      <c r="C1246">
        <f t="shared" si="192"/>
        <v>5</v>
      </c>
      <c r="D1246" t="str">
        <f t="shared" si="193"/>
        <v>May</v>
      </c>
      <c r="E1246" t="str">
        <f t="shared" si="194"/>
        <v>Q2</v>
      </c>
      <c r="F1246" t="str">
        <f t="shared" si="195"/>
        <v>2013-May</v>
      </c>
      <c r="G1246">
        <f t="shared" si="196"/>
        <v>3</v>
      </c>
      <c r="H1246" t="str">
        <f t="shared" si="197"/>
        <v>Wednesday</v>
      </c>
      <c r="I1246" t="str">
        <f t="shared" si="198"/>
        <v>FM2</v>
      </c>
      <c r="J1246" t="str">
        <f t="shared" si="199"/>
        <v>FQ-1</v>
      </c>
    </row>
    <row r="1247" spans="1:10" x14ac:dyDescent="0.25">
      <c r="A1247">
        <f t="shared" si="190"/>
        <v>41424</v>
      </c>
      <c r="B1247">
        <f t="shared" si="191"/>
        <v>2013</v>
      </c>
      <c r="C1247">
        <f t="shared" si="192"/>
        <v>5</v>
      </c>
      <c r="D1247" t="str">
        <f t="shared" si="193"/>
        <v>May</v>
      </c>
      <c r="E1247" t="str">
        <f t="shared" si="194"/>
        <v>Q2</v>
      </c>
      <c r="F1247" t="str">
        <f t="shared" si="195"/>
        <v>2013-May</v>
      </c>
      <c r="G1247">
        <f t="shared" si="196"/>
        <v>4</v>
      </c>
      <c r="H1247" t="str">
        <f t="shared" si="197"/>
        <v>Thursday</v>
      </c>
      <c r="I1247" t="str">
        <f t="shared" si="198"/>
        <v>FM2</v>
      </c>
      <c r="J1247" t="str">
        <f t="shared" si="199"/>
        <v>FQ-1</v>
      </c>
    </row>
    <row r="1248" spans="1:10" x14ac:dyDescent="0.25">
      <c r="A1248">
        <f t="shared" si="190"/>
        <v>41425</v>
      </c>
      <c r="B1248">
        <f t="shared" si="191"/>
        <v>2013</v>
      </c>
      <c r="C1248">
        <f t="shared" si="192"/>
        <v>5</v>
      </c>
      <c r="D1248" t="str">
        <f t="shared" si="193"/>
        <v>May</v>
      </c>
      <c r="E1248" t="str">
        <f t="shared" si="194"/>
        <v>Q2</v>
      </c>
      <c r="F1248" t="str">
        <f t="shared" si="195"/>
        <v>2013-May</v>
      </c>
      <c r="G1248">
        <f t="shared" si="196"/>
        <v>5</v>
      </c>
      <c r="H1248" t="str">
        <f t="shared" si="197"/>
        <v>Friday</v>
      </c>
      <c r="I1248" t="str">
        <f t="shared" si="198"/>
        <v>FM2</v>
      </c>
      <c r="J1248" t="str">
        <f t="shared" si="199"/>
        <v>FQ-1</v>
      </c>
    </row>
    <row r="1249" spans="1:10" x14ac:dyDescent="0.25">
      <c r="A1249">
        <f t="shared" si="190"/>
        <v>41426</v>
      </c>
      <c r="B1249">
        <f t="shared" si="191"/>
        <v>2013</v>
      </c>
      <c r="C1249">
        <f t="shared" si="192"/>
        <v>6</v>
      </c>
      <c r="D1249" t="str">
        <f t="shared" si="193"/>
        <v>June</v>
      </c>
      <c r="E1249" t="str">
        <f t="shared" si="194"/>
        <v>Q2</v>
      </c>
      <c r="F1249" t="str">
        <f t="shared" si="195"/>
        <v>2013-Jun</v>
      </c>
      <c r="G1249">
        <f t="shared" si="196"/>
        <v>6</v>
      </c>
      <c r="H1249" t="str">
        <f t="shared" si="197"/>
        <v>Saturday</v>
      </c>
      <c r="I1249" t="str">
        <f t="shared" si="198"/>
        <v>FM3</v>
      </c>
      <c r="J1249" t="str">
        <f t="shared" si="199"/>
        <v>FQ-1</v>
      </c>
    </row>
    <row r="1250" spans="1:10" x14ac:dyDescent="0.25">
      <c r="A1250">
        <f t="shared" si="190"/>
        <v>41427</v>
      </c>
      <c r="B1250">
        <f t="shared" si="191"/>
        <v>2013</v>
      </c>
      <c r="C1250">
        <f t="shared" si="192"/>
        <v>6</v>
      </c>
      <c r="D1250" t="str">
        <f t="shared" si="193"/>
        <v>June</v>
      </c>
      <c r="E1250" t="str">
        <f t="shared" si="194"/>
        <v>Q2</v>
      </c>
      <c r="F1250" t="str">
        <f t="shared" si="195"/>
        <v>2013-Jun</v>
      </c>
      <c r="G1250">
        <f t="shared" si="196"/>
        <v>7</v>
      </c>
      <c r="H1250" t="str">
        <f t="shared" si="197"/>
        <v>Sunday</v>
      </c>
      <c r="I1250" t="str">
        <f t="shared" si="198"/>
        <v>FM3</v>
      </c>
      <c r="J1250" t="str">
        <f t="shared" si="199"/>
        <v>FQ-1</v>
      </c>
    </row>
    <row r="1251" spans="1:10" x14ac:dyDescent="0.25">
      <c r="A1251">
        <f t="shared" si="190"/>
        <v>41428</v>
      </c>
      <c r="B1251">
        <f t="shared" si="191"/>
        <v>2013</v>
      </c>
      <c r="C1251">
        <f t="shared" si="192"/>
        <v>6</v>
      </c>
      <c r="D1251" t="str">
        <f t="shared" si="193"/>
        <v>June</v>
      </c>
      <c r="E1251" t="str">
        <f t="shared" si="194"/>
        <v>Q2</v>
      </c>
      <c r="F1251" t="str">
        <f t="shared" si="195"/>
        <v>2013-Jun</v>
      </c>
      <c r="G1251">
        <f t="shared" si="196"/>
        <v>1</v>
      </c>
      <c r="H1251" t="str">
        <f t="shared" si="197"/>
        <v>Monday</v>
      </c>
      <c r="I1251" t="str">
        <f t="shared" si="198"/>
        <v>FM3</v>
      </c>
      <c r="J1251" t="str">
        <f t="shared" si="199"/>
        <v>FQ-1</v>
      </c>
    </row>
    <row r="1252" spans="1:10" x14ac:dyDescent="0.25">
      <c r="A1252">
        <f t="shared" si="190"/>
        <v>41429</v>
      </c>
      <c r="B1252">
        <f t="shared" si="191"/>
        <v>2013</v>
      </c>
      <c r="C1252">
        <f t="shared" si="192"/>
        <v>6</v>
      </c>
      <c r="D1252" t="str">
        <f t="shared" si="193"/>
        <v>June</v>
      </c>
      <c r="E1252" t="str">
        <f t="shared" si="194"/>
        <v>Q2</v>
      </c>
      <c r="F1252" t="str">
        <f t="shared" si="195"/>
        <v>2013-Jun</v>
      </c>
      <c r="G1252">
        <f t="shared" si="196"/>
        <v>2</v>
      </c>
      <c r="H1252" t="str">
        <f t="shared" si="197"/>
        <v>Tuesday</v>
      </c>
      <c r="I1252" t="str">
        <f t="shared" si="198"/>
        <v>FM3</v>
      </c>
      <c r="J1252" t="str">
        <f t="shared" si="199"/>
        <v>FQ-1</v>
      </c>
    </row>
    <row r="1253" spans="1:10" x14ac:dyDescent="0.25">
      <c r="A1253">
        <f t="shared" si="190"/>
        <v>41430</v>
      </c>
      <c r="B1253">
        <f t="shared" si="191"/>
        <v>2013</v>
      </c>
      <c r="C1253">
        <f t="shared" si="192"/>
        <v>6</v>
      </c>
      <c r="D1253" t="str">
        <f t="shared" si="193"/>
        <v>June</v>
      </c>
      <c r="E1253" t="str">
        <f t="shared" si="194"/>
        <v>Q2</v>
      </c>
      <c r="F1253" t="str">
        <f t="shared" si="195"/>
        <v>2013-Jun</v>
      </c>
      <c r="G1253">
        <f t="shared" si="196"/>
        <v>3</v>
      </c>
      <c r="H1253" t="str">
        <f t="shared" si="197"/>
        <v>Wednesday</v>
      </c>
      <c r="I1253" t="str">
        <f t="shared" si="198"/>
        <v>FM3</v>
      </c>
      <c r="J1253" t="str">
        <f t="shared" si="199"/>
        <v>FQ-1</v>
      </c>
    </row>
    <row r="1254" spans="1:10" x14ac:dyDescent="0.25">
      <c r="A1254">
        <f t="shared" si="190"/>
        <v>41431</v>
      </c>
      <c r="B1254">
        <f t="shared" si="191"/>
        <v>2013</v>
      </c>
      <c r="C1254">
        <f t="shared" si="192"/>
        <v>6</v>
      </c>
      <c r="D1254" t="str">
        <f t="shared" si="193"/>
        <v>June</v>
      </c>
      <c r="E1254" t="str">
        <f t="shared" si="194"/>
        <v>Q2</v>
      </c>
      <c r="F1254" t="str">
        <f t="shared" si="195"/>
        <v>2013-Jun</v>
      </c>
      <c r="G1254">
        <f t="shared" si="196"/>
        <v>4</v>
      </c>
      <c r="H1254" t="str">
        <f t="shared" si="197"/>
        <v>Thursday</v>
      </c>
      <c r="I1254" t="str">
        <f t="shared" si="198"/>
        <v>FM3</v>
      </c>
      <c r="J1254" t="str">
        <f t="shared" si="199"/>
        <v>FQ-1</v>
      </c>
    </row>
    <row r="1255" spans="1:10" x14ac:dyDescent="0.25">
      <c r="A1255">
        <f t="shared" si="190"/>
        <v>41432</v>
      </c>
      <c r="B1255">
        <f t="shared" si="191"/>
        <v>2013</v>
      </c>
      <c r="C1255">
        <f t="shared" si="192"/>
        <v>6</v>
      </c>
      <c r="D1255" t="str">
        <f t="shared" si="193"/>
        <v>June</v>
      </c>
      <c r="E1255" t="str">
        <f t="shared" si="194"/>
        <v>Q2</v>
      </c>
      <c r="F1255" t="str">
        <f t="shared" si="195"/>
        <v>2013-Jun</v>
      </c>
      <c r="G1255">
        <f t="shared" si="196"/>
        <v>5</v>
      </c>
      <c r="H1255" t="str">
        <f t="shared" si="197"/>
        <v>Friday</v>
      </c>
      <c r="I1255" t="str">
        <f t="shared" si="198"/>
        <v>FM3</v>
      </c>
      <c r="J1255" t="str">
        <f t="shared" si="199"/>
        <v>FQ-1</v>
      </c>
    </row>
    <row r="1256" spans="1:10" x14ac:dyDescent="0.25">
      <c r="A1256">
        <f t="shared" si="190"/>
        <v>41433</v>
      </c>
      <c r="B1256">
        <f t="shared" si="191"/>
        <v>2013</v>
      </c>
      <c r="C1256">
        <f t="shared" si="192"/>
        <v>6</v>
      </c>
      <c r="D1256" t="str">
        <f t="shared" si="193"/>
        <v>June</v>
      </c>
      <c r="E1256" t="str">
        <f t="shared" si="194"/>
        <v>Q2</v>
      </c>
      <c r="F1256" t="str">
        <f t="shared" si="195"/>
        <v>2013-Jun</v>
      </c>
      <c r="G1256">
        <f t="shared" si="196"/>
        <v>6</v>
      </c>
      <c r="H1256" t="str">
        <f t="shared" si="197"/>
        <v>Saturday</v>
      </c>
      <c r="I1256" t="str">
        <f t="shared" si="198"/>
        <v>FM3</v>
      </c>
      <c r="J1256" t="str">
        <f t="shared" si="199"/>
        <v>FQ-1</v>
      </c>
    </row>
    <row r="1257" spans="1:10" x14ac:dyDescent="0.25">
      <c r="A1257">
        <f t="shared" si="190"/>
        <v>41434</v>
      </c>
      <c r="B1257">
        <f t="shared" si="191"/>
        <v>2013</v>
      </c>
      <c r="C1257">
        <f t="shared" si="192"/>
        <v>6</v>
      </c>
      <c r="D1257" t="str">
        <f t="shared" si="193"/>
        <v>June</v>
      </c>
      <c r="E1257" t="str">
        <f t="shared" si="194"/>
        <v>Q2</v>
      </c>
      <c r="F1257" t="str">
        <f t="shared" si="195"/>
        <v>2013-Jun</v>
      </c>
      <c r="G1257">
        <f t="shared" si="196"/>
        <v>7</v>
      </c>
      <c r="H1257" t="str">
        <f t="shared" si="197"/>
        <v>Sunday</v>
      </c>
      <c r="I1257" t="str">
        <f t="shared" si="198"/>
        <v>FM3</v>
      </c>
      <c r="J1257" t="str">
        <f t="shared" si="199"/>
        <v>FQ-1</v>
      </c>
    </row>
    <row r="1258" spans="1:10" x14ac:dyDescent="0.25">
      <c r="A1258">
        <f t="shared" si="190"/>
        <v>41435</v>
      </c>
      <c r="B1258">
        <f t="shared" si="191"/>
        <v>2013</v>
      </c>
      <c r="C1258">
        <f t="shared" si="192"/>
        <v>6</v>
      </c>
      <c r="D1258" t="str">
        <f t="shared" si="193"/>
        <v>June</v>
      </c>
      <c r="E1258" t="str">
        <f t="shared" si="194"/>
        <v>Q2</v>
      </c>
      <c r="F1258" t="str">
        <f t="shared" si="195"/>
        <v>2013-Jun</v>
      </c>
      <c r="G1258">
        <f t="shared" si="196"/>
        <v>1</v>
      </c>
      <c r="H1258" t="str">
        <f t="shared" si="197"/>
        <v>Monday</v>
      </c>
      <c r="I1258" t="str">
        <f t="shared" si="198"/>
        <v>FM3</v>
      </c>
      <c r="J1258" t="str">
        <f t="shared" si="199"/>
        <v>FQ-1</v>
      </c>
    </row>
    <row r="1259" spans="1:10" x14ac:dyDescent="0.25">
      <c r="A1259">
        <f t="shared" si="190"/>
        <v>41436</v>
      </c>
      <c r="B1259">
        <f t="shared" si="191"/>
        <v>2013</v>
      </c>
      <c r="C1259">
        <f t="shared" si="192"/>
        <v>6</v>
      </c>
      <c r="D1259" t="str">
        <f t="shared" si="193"/>
        <v>June</v>
      </c>
      <c r="E1259" t="str">
        <f t="shared" si="194"/>
        <v>Q2</v>
      </c>
      <c r="F1259" t="str">
        <f t="shared" si="195"/>
        <v>2013-Jun</v>
      </c>
      <c r="G1259">
        <f t="shared" si="196"/>
        <v>2</v>
      </c>
      <c r="H1259" t="str">
        <f t="shared" si="197"/>
        <v>Tuesday</v>
      </c>
      <c r="I1259" t="str">
        <f t="shared" si="198"/>
        <v>FM3</v>
      </c>
      <c r="J1259" t="str">
        <f t="shared" si="199"/>
        <v>FQ-1</v>
      </c>
    </row>
    <row r="1260" spans="1:10" x14ac:dyDescent="0.25">
      <c r="A1260">
        <f t="shared" si="190"/>
        <v>41437</v>
      </c>
      <c r="B1260">
        <f t="shared" si="191"/>
        <v>2013</v>
      </c>
      <c r="C1260">
        <f t="shared" si="192"/>
        <v>6</v>
      </c>
      <c r="D1260" t="str">
        <f t="shared" si="193"/>
        <v>June</v>
      </c>
      <c r="E1260" t="str">
        <f t="shared" si="194"/>
        <v>Q2</v>
      </c>
      <c r="F1260" t="str">
        <f t="shared" si="195"/>
        <v>2013-Jun</v>
      </c>
      <c r="G1260">
        <f t="shared" si="196"/>
        <v>3</v>
      </c>
      <c r="H1260" t="str">
        <f t="shared" si="197"/>
        <v>Wednesday</v>
      </c>
      <c r="I1260" t="str">
        <f t="shared" si="198"/>
        <v>FM3</v>
      </c>
      <c r="J1260" t="str">
        <f t="shared" si="199"/>
        <v>FQ-1</v>
      </c>
    </row>
    <row r="1261" spans="1:10" x14ac:dyDescent="0.25">
      <c r="A1261">
        <f t="shared" si="190"/>
        <v>41438</v>
      </c>
      <c r="B1261">
        <f t="shared" si="191"/>
        <v>2013</v>
      </c>
      <c r="C1261">
        <f t="shared" si="192"/>
        <v>6</v>
      </c>
      <c r="D1261" t="str">
        <f t="shared" si="193"/>
        <v>June</v>
      </c>
      <c r="E1261" t="str">
        <f t="shared" si="194"/>
        <v>Q2</v>
      </c>
      <c r="F1261" t="str">
        <f t="shared" si="195"/>
        <v>2013-Jun</v>
      </c>
      <c r="G1261">
        <f t="shared" si="196"/>
        <v>4</v>
      </c>
      <c r="H1261" t="str">
        <f t="shared" si="197"/>
        <v>Thursday</v>
      </c>
      <c r="I1261" t="str">
        <f t="shared" si="198"/>
        <v>FM3</v>
      </c>
      <c r="J1261" t="str">
        <f t="shared" si="199"/>
        <v>FQ-1</v>
      </c>
    </row>
    <row r="1262" spans="1:10" x14ac:dyDescent="0.25">
      <c r="A1262">
        <f t="shared" si="190"/>
        <v>41439</v>
      </c>
      <c r="B1262">
        <f t="shared" si="191"/>
        <v>2013</v>
      </c>
      <c r="C1262">
        <f t="shared" si="192"/>
        <v>6</v>
      </c>
      <c r="D1262" t="str">
        <f t="shared" si="193"/>
        <v>June</v>
      </c>
      <c r="E1262" t="str">
        <f t="shared" si="194"/>
        <v>Q2</v>
      </c>
      <c r="F1262" t="str">
        <f t="shared" si="195"/>
        <v>2013-Jun</v>
      </c>
      <c r="G1262">
        <f t="shared" si="196"/>
        <v>5</v>
      </c>
      <c r="H1262" t="str">
        <f t="shared" si="197"/>
        <v>Friday</v>
      </c>
      <c r="I1262" t="str">
        <f t="shared" si="198"/>
        <v>FM3</v>
      </c>
      <c r="J1262" t="str">
        <f t="shared" si="199"/>
        <v>FQ-1</v>
      </c>
    </row>
    <row r="1263" spans="1:10" x14ac:dyDescent="0.25">
      <c r="A1263">
        <f t="shared" si="190"/>
        <v>41440</v>
      </c>
      <c r="B1263">
        <f t="shared" si="191"/>
        <v>2013</v>
      </c>
      <c r="C1263">
        <f t="shared" si="192"/>
        <v>6</v>
      </c>
      <c r="D1263" t="str">
        <f t="shared" si="193"/>
        <v>June</v>
      </c>
      <c r="E1263" t="str">
        <f t="shared" si="194"/>
        <v>Q2</v>
      </c>
      <c r="F1263" t="str">
        <f t="shared" si="195"/>
        <v>2013-Jun</v>
      </c>
      <c r="G1263">
        <f t="shared" si="196"/>
        <v>6</v>
      </c>
      <c r="H1263" t="str">
        <f t="shared" si="197"/>
        <v>Saturday</v>
      </c>
      <c r="I1263" t="str">
        <f t="shared" si="198"/>
        <v>FM3</v>
      </c>
      <c r="J1263" t="str">
        <f t="shared" si="199"/>
        <v>FQ-1</v>
      </c>
    </row>
    <row r="1264" spans="1:10" x14ac:dyDescent="0.25">
      <c r="A1264">
        <f t="shared" si="190"/>
        <v>41441</v>
      </c>
      <c r="B1264">
        <f t="shared" si="191"/>
        <v>2013</v>
      </c>
      <c r="C1264">
        <f t="shared" si="192"/>
        <v>6</v>
      </c>
      <c r="D1264" t="str">
        <f t="shared" si="193"/>
        <v>June</v>
      </c>
      <c r="E1264" t="str">
        <f t="shared" si="194"/>
        <v>Q2</v>
      </c>
      <c r="F1264" t="str">
        <f t="shared" si="195"/>
        <v>2013-Jun</v>
      </c>
      <c r="G1264">
        <f t="shared" si="196"/>
        <v>7</v>
      </c>
      <c r="H1264" t="str">
        <f t="shared" si="197"/>
        <v>Sunday</v>
      </c>
      <c r="I1264" t="str">
        <f t="shared" si="198"/>
        <v>FM3</v>
      </c>
      <c r="J1264" t="str">
        <f t="shared" si="199"/>
        <v>FQ-1</v>
      </c>
    </row>
    <row r="1265" spans="1:10" x14ac:dyDescent="0.25">
      <c r="A1265">
        <f t="shared" si="190"/>
        <v>41442</v>
      </c>
      <c r="B1265">
        <f t="shared" si="191"/>
        <v>2013</v>
      </c>
      <c r="C1265">
        <f t="shared" si="192"/>
        <v>6</v>
      </c>
      <c r="D1265" t="str">
        <f t="shared" si="193"/>
        <v>June</v>
      </c>
      <c r="E1265" t="str">
        <f t="shared" si="194"/>
        <v>Q2</v>
      </c>
      <c r="F1265" t="str">
        <f t="shared" si="195"/>
        <v>2013-Jun</v>
      </c>
      <c r="G1265">
        <f t="shared" si="196"/>
        <v>1</v>
      </c>
      <c r="H1265" t="str">
        <f t="shared" si="197"/>
        <v>Monday</v>
      </c>
      <c r="I1265" t="str">
        <f t="shared" si="198"/>
        <v>FM3</v>
      </c>
      <c r="J1265" t="str">
        <f t="shared" si="199"/>
        <v>FQ-1</v>
      </c>
    </row>
    <row r="1266" spans="1:10" x14ac:dyDescent="0.25">
      <c r="A1266">
        <f t="shared" si="190"/>
        <v>41443</v>
      </c>
      <c r="B1266">
        <f t="shared" si="191"/>
        <v>2013</v>
      </c>
      <c r="C1266">
        <f t="shared" si="192"/>
        <v>6</v>
      </c>
      <c r="D1266" t="str">
        <f t="shared" si="193"/>
        <v>June</v>
      </c>
      <c r="E1266" t="str">
        <f t="shared" si="194"/>
        <v>Q2</v>
      </c>
      <c r="F1266" t="str">
        <f t="shared" si="195"/>
        <v>2013-Jun</v>
      </c>
      <c r="G1266">
        <f t="shared" si="196"/>
        <v>2</v>
      </c>
      <c r="H1266" t="str">
        <f t="shared" si="197"/>
        <v>Tuesday</v>
      </c>
      <c r="I1266" t="str">
        <f t="shared" si="198"/>
        <v>FM3</v>
      </c>
      <c r="J1266" t="str">
        <f t="shared" si="199"/>
        <v>FQ-1</v>
      </c>
    </row>
    <row r="1267" spans="1:10" x14ac:dyDescent="0.25">
      <c r="A1267">
        <f t="shared" si="190"/>
        <v>41444</v>
      </c>
      <c r="B1267">
        <f t="shared" si="191"/>
        <v>2013</v>
      </c>
      <c r="C1267">
        <f t="shared" si="192"/>
        <v>6</v>
      </c>
      <c r="D1267" t="str">
        <f t="shared" si="193"/>
        <v>June</v>
      </c>
      <c r="E1267" t="str">
        <f t="shared" si="194"/>
        <v>Q2</v>
      </c>
      <c r="F1267" t="str">
        <f t="shared" si="195"/>
        <v>2013-Jun</v>
      </c>
      <c r="G1267">
        <f t="shared" si="196"/>
        <v>3</v>
      </c>
      <c r="H1267" t="str">
        <f t="shared" si="197"/>
        <v>Wednesday</v>
      </c>
      <c r="I1267" t="str">
        <f t="shared" si="198"/>
        <v>FM3</v>
      </c>
      <c r="J1267" t="str">
        <f t="shared" si="199"/>
        <v>FQ-1</v>
      </c>
    </row>
    <row r="1268" spans="1:10" x14ac:dyDescent="0.25">
      <c r="A1268">
        <f t="shared" si="190"/>
        <v>41445</v>
      </c>
      <c r="B1268">
        <f t="shared" si="191"/>
        <v>2013</v>
      </c>
      <c r="C1268">
        <f t="shared" si="192"/>
        <v>6</v>
      </c>
      <c r="D1268" t="str">
        <f t="shared" si="193"/>
        <v>June</v>
      </c>
      <c r="E1268" t="str">
        <f t="shared" si="194"/>
        <v>Q2</v>
      </c>
      <c r="F1268" t="str">
        <f t="shared" si="195"/>
        <v>2013-Jun</v>
      </c>
      <c r="G1268">
        <f t="shared" si="196"/>
        <v>4</v>
      </c>
      <c r="H1268" t="str">
        <f t="shared" si="197"/>
        <v>Thursday</v>
      </c>
      <c r="I1268" t="str">
        <f t="shared" si="198"/>
        <v>FM3</v>
      </c>
      <c r="J1268" t="str">
        <f t="shared" si="199"/>
        <v>FQ-1</v>
      </c>
    </row>
    <row r="1269" spans="1:10" x14ac:dyDescent="0.25">
      <c r="A1269">
        <f t="shared" si="190"/>
        <v>41446</v>
      </c>
      <c r="B1269">
        <f t="shared" si="191"/>
        <v>2013</v>
      </c>
      <c r="C1269">
        <f t="shared" si="192"/>
        <v>6</v>
      </c>
      <c r="D1269" t="str">
        <f t="shared" si="193"/>
        <v>June</v>
      </c>
      <c r="E1269" t="str">
        <f t="shared" si="194"/>
        <v>Q2</v>
      </c>
      <c r="F1269" t="str">
        <f t="shared" si="195"/>
        <v>2013-Jun</v>
      </c>
      <c r="G1269">
        <f t="shared" si="196"/>
        <v>5</v>
      </c>
      <c r="H1269" t="str">
        <f t="shared" si="197"/>
        <v>Friday</v>
      </c>
      <c r="I1269" t="str">
        <f t="shared" si="198"/>
        <v>FM3</v>
      </c>
      <c r="J1269" t="str">
        <f t="shared" si="199"/>
        <v>FQ-1</v>
      </c>
    </row>
    <row r="1270" spans="1:10" x14ac:dyDescent="0.25">
      <c r="A1270">
        <f t="shared" si="190"/>
        <v>41447</v>
      </c>
      <c r="B1270">
        <f t="shared" si="191"/>
        <v>2013</v>
      </c>
      <c r="C1270">
        <f t="shared" si="192"/>
        <v>6</v>
      </c>
      <c r="D1270" t="str">
        <f t="shared" si="193"/>
        <v>June</v>
      </c>
      <c r="E1270" t="str">
        <f t="shared" si="194"/>
        <v>Q2</v>
      </c>
      <c r="F1270" t="str">
        <f t="shared" si="195"/>
        <v>2013-Jun</v>
      </c>
      <c r="G1270">
        <f t="shared" si="196"/>
        <v>6</v>
      </c>
      <c r="H1270" t="str">
        <f t="shared" si="197"/>
        <v>Saturday</v>
      </c>
      <c r="I1270" t="str">
        <f t="shared" si="198"/>
        <v>FM3</v>
      </c>
      <c r="J1270" t="str">
        <f t="shared" si="199"/>
        <v>FQ-1</v>
      </c>
    </row>
    <row r="1271" spans="1:10" x14ac:dyDescent="0.25">
      <c r="A1271">
        <f t="shared" si="190"/>
        <v>41448</v>
      </c>
      <c r="B1271">
        <f t="shared" si="191"/>
        <v>2013</v>
      </c>
      <c r="C1271">
        <f t="shared" si="192"/>
        <v>6</v>
      </c>
      <c r="D1271" t="str">
        <f t="shared" si="193"/>
        <v>June</v>
      </c>
      <c r="E1271" t="str">
        <f t="shared" si="194"/>
        <v>Q2</v>
      </c>
      <c r="F1271" t="str">
        <f t="shared" si="195"/>
        <v>2013-Jun</v>
      </c>
      <c r="G1271">
        <f t="shared" si="196"/>
        <v>7</v>
      </c>
      <c r="H1271" t="str">
        <f t="shared" si="197"/>
        <v>Sunday</v>
      </c>
      <c r="I1271" t="str">
        <f t="shared" si="198"/>
        <v>FM3</v>
      </c>
      <c r="J1271" t="str">
        <f t="shared" si="199"/>
        <v>FQ-1</v>
      </c>
    </row>
    <row r="1272" spans="1:10" x14ac:dyDescent="0.25">
      <c r="A1272">
        <f t="shared" si="190"/>
        <v>41449</v>
      </c>
      <c r="B1272">
        <f t="shared" si="191"/>
        <v>2013</v>
      </c>
      <c r="C1272">
        <f t="shared" si="192"/>
        <v>6</v>
      </c>
      <c r="D1272" t="str">
        <f t="shared" si="193"/>
        <v>June</v>
      </c>
      <c r="E1272" t="str">
        <f t="shared" si="194"/>
        <v>Q2</v>
      </c>
      <c r="F1272" t="str">
        <f t="shared" si="195"/>
        <v>2013-Jun</v>
      </c>
      <c r="G1272">
        <f t="shared" si="196"/>
        <v>1</v>
      </c>
      <c r="H1272" t="str">
        <f t="shared" si="197"/>
        <v>Monday</v>
      </c>
      <c r="I1272" t="str">
        <f t="shared" si="198"/>
        <v>FM3</v>
      </c>
      <c r="J1272" t="str">
        <f t="shared" si="199"/>
        <v>FQ-1</v>
      </c>
    </row>
    <row r="1273" spans="1:10" x14ac:dyDescent="0.25">
      <c r="A1273">
        <f t="shared" si="190"/>
        <v>41450</v>
      </c>
      <c r="B1273">
        <f t="shared" si="191"/>
        <v>2013</v>
      </c>
      <c r="C1273">
        <f t="shared" si="192"/>
        <v>6</v>
      </c>
      <c r="D1273" t="str">
        <f t="shared" si="193"/>
        <v>June</v>
      </c>
      <c r="E1273" t="str">
        <f t="shared" si="194"/>
        <v>Q2</v>
      </c>
      <c r="F1273" t="str">
        <f t="shared" si="195"/>
        <v>2013-Jun</v>
      </c>
      <c r="G1273">
        <f t="shared" si="196"/>
        <v>2</v>
      </c>
      <c r="H1273" t="str">
        <f t="shared" si="197"/>
        <v>Tuesday</v>
      </c>
      <c r="I1273" t="str">
        <f t="shared" si="198"/>
        <v>FM3</v>
      </c>
      <c r="J1273" t="str">
        <f t="shared" si="199"/>
        <v>FQ-1</v>
      </c>
    </row>
    <row r="1274" spans="1:10" x14ac:dyDescent="0.25">
      <c r="A1274">
        <f t="shared" si="190"/>
        <v>41451</v>
      </c>
      <c r="B1274">
        <f t="shared" si="191"/>
        <v>2013</v>
      </c>
      <c r="C1274">
        <f t="shared" si="192"/>
        <v>6</v>
      </c>
      <c r="D1274" t="str">
        <f t="shared" si="193"/>
        <v>June</v>
      </c>
      <c r="E1274" t="str">
        <f t="shared" si="194"/>
        <v>Q2</v>
      </c>
      <c r="F1274" t="str">
        <f t="shared" si="195"/>
        <v>2013-Jun</v>
      </c>
      <c r="G1274">
        <f t="shared" si="196"/>
        <v>3</v>
      </c>
      <c r="H1274" t="str">
        <f t="shared" si="197"/>
        <v>Wednesday</v>
      </c>
      <c r="I1274" t="str">
        <f t="shared" si="198"/>
        <v>FM3</v>
      </c>
      <c r="J1274" t="str">
        <f t="shared" si="199"/>
        <v>FQ-1</v>
      </c>
    </row>
    <row r="1275" spans="1:10" x14ac:dyDescent="0.25">
      <c r="A1275">
        <f t="shared" si="190"/>
        <v>41452</v>
      </c>
      <c r="B1275">
        <f t="shared" si="191"/>
        <v>2013</v>
      </c>
      <c r="C1275">
        <f t="shared" si="192"/>
        <v>6</v>
      </c>
      <c r="D1275" t="str">
        <f t="shared" si="193"/>
        <v>June</v>
      </c>
      <c r="E1275" t="str">
        <f t="shared" si="194"/>
        <v>Q2</v>
      </c>
      <c r="F1275" t="str">
        <f t="shared" si="195"/>
        <v>2013-Jun</v>
      </c>
      <c r="G1275">
        <f t="shared" si="196"/>
        <v>4</v>
      </c>
      <c r="H1275" t="str">
        <f t="shared" si="197"/>
        <v>Thursday</v>
      </c>
      <c r="I1275" t="str">
        <f t="shared" si="198"/>
        <v>FM3</v>
      </c>
      <c r="J1275" t="str">
        <f t="shared" si="199"/>
        <v>FQ-1</v>
      </c>
    </row>
    <row r="1276" spans="1:10" x14ac:dyDescent="0.25">
      <c r="A1276">
        <f t="shared" si="190"/>
        <v>41453</v>
      </c>
      <c r="B1276">
        <f t="shared" si="191"/>
        <v>2013</v>
      </c>
      <c r="C1276">
        <f t="shared" si="192"/>
        <v>6</v>
      </c>
      <c r="D1276" t="str">
        <f t="shared" si="193"/>
        <v>June</v>
      </c>
      <c r="E1276" t="str">
        <f t="shared" si="194"/>
        <v>Q2</v>
      </c>
      <c r="F1276" t="str">
        <f t="shared" si="195"/>
        <v>2013-Jun</v>
      </c>
      <c r="G1276">
        <f t="shared" si="196"/>
        <v>5</v>
      </c>
      <c r="H1276" t="str">
        <f t="shared" si="197"/>
        <v>Friday</v>
      </c>
      <c r="I1276" t="str">
        <f t="shared" si="198"/>
        <v>FM3</v>
      </c>
      <c r="J1276" t="str">
        <f t="shared" si="199"/>
        <v>FQ-1</v>
      </c>
    </row>
    <row r="1277" spans="1:10" x14ac:dyDescent="0.25">
      <c r="A1277">
        <f t="shared" si="190"/>
        <v>41454</v>
      </c>
      <c r="B1277">
        <f t="shared" si="191"/>
        <v>2013</v>
      </c>
      <c r="C1277">
        <f t="shared" si="192"/>
        <v>6</v>
      </c>
      <c r="D1277" t="str">
        <f t="shared" si="193"/>
        <v>June</v>
      </c>
      <c r="E1277" t="str">
        <f t="shared" si="194"/>
        <v>Q2</v>
      </c>
      <c r="F1277" t="str">
        <f t="shared" si="195"/>
        <v>2013-Jun</v>
      </c>
      <c r="G1277">
        <f t="shared" si="196"/>
        <v>6</v>
      </c>
      <c r="H1277" t="str">
        <f t="shared" si="197"/>
        <v>Saturday</v>
      </c>
      <c r="I1277" t="str">
        <f t="shared" si="198"/>
        <v>FM3</v>
      </c>
      <c r="J1277" t="str">
        <f t="shared" si="199"/>
        <v>FQ-1</v>
      </c>
    </row>
    <row r="1278" spans="1:10" x14ac:dyDescent="0.25">
      <c r="A1278">
        <f t="shared" si="190"/>
        <v>41455</v>
      </c>
      <c r="B1278">
        <f t="shared" si="191"/>
        <v>2013</v>
      </c>
      <c r="C1278">
        <f t="shared" si="192"/>
        <v>6</v>
      </c>
      <c r="D1278" t="str">
        <f t="shared" si="193"/>
        <v>June</v>
      </c>
      <c r="E1278" t="str">
        <f t="shared" si="194"/>
        <v>Q2</v>
      </c>
      <c r="F1278" t="str">
        <f t="shared" si="195"/>
        <v>2013-Jun</v>
      </c>
      <c r="G1278">
        <f t="shared" si="196"/>
        <v>7</v>
      </c>
      <c r="H1278" t="str">
        <f t="shared" si="197"/>
        <v>Sunday</v>
      </c>
      <c r="I1278" t="str">
        <f t="shared" si="198"/>
        <v>FM3</v>
      </c>
      <c r="J1278" t="str">
        <f t="shared" si="199"/>
        <v>FQ-1</v>
      </c>
    </row>
    <row r="1279" spans="1:10" x14ac:dyDescent="0.25">
      <c r="A1279">
        <f t="shared" si="190"/>
        <v>41456</v>
      </c>
      <c r="B1279">
        <f t="shared" si="191"/>
        <v>2013</v>
      </c>
      <c r="C1279">
        <f t="shared" si="192"/>
        <v>7</v>
      </c>
      <c r="D1279" t="str">
        <f t="shared" si="193"/>
        <v>July</v>
      </c>
      <c r="E1279" t="str">
        <f t="shared" si="194"/>
        <v>Q3</v>
      </c>
      <c r="F1279" t="str">
        <f t="shared" si="195"/>
        <v>2013-Jul</v>
      </c>
      <c r="G1279">
        <f t="shared" si="196"/>
        <v>1</v>
      </c>
      <c r="H1279" t="str">
        <f t="shared" si="197"/>
        <v>Monday</v>
      </c>
      <c r="I1279" t="str">
        <f t="shared" si="198"/>
        <v>FM4</v>
      </c>
      <c r="J1279" t="str">
        <f t="shared" si="199"/>
        <v>FQ-2</v>
      </c>
    </row>
    <row r="1280" spans="1:10" x14ac:dyDescent="0.25">
      <c r="A1280">
        <f t="shared" si="190"/>
        <v>41457</v>
      </c>
      <c r="B1280">
        <f t="shared" si="191"/>
        <v>2013</v>
      </c>
      <c r="C1280">
        <f t="shared" si="192"/>
        <v>7</v>
      </c>
      <c r="D1280" t="str">
        <f t="shared" si="193"/>
        <v>July</v>
      </c>
      <c r="E1280" t="str">
        <f t="shared" si="194"/>
        <v>Q3</v>
      </c>
      <c r="F1280" t="str">
        <f t="shared" si="195"/>
        <v>2013-Jul</v>
      </c>
      <c r="G1280">
        <f t="shared" si="196"/>
        <v>2</v>
      </c>
      <c r="H1280" t="str">
        <f t="shared" si="197"/>
        <v>Tuesday</v>
      </c>
      <c r="I1280" t="str">
        <f t="shared" si="198"/>
        <v>FM4</v>
      </c>
      <c r="J1280" t="str">
        <f t="shared" si="199"/>
        <v>FQ-2</v>
      </c>
    </row>
    <row r="1281" spans="1:10" x14ac:dyDescent="0.25">
      <c r="A1281">
        <f t="shared" si="190"/>
        <v>41458</v>
      </c>
      <c r="B1281">
        <f t="shared" si="191"/>
        <v>2013</v>
      </c>
      <c r="C1281">
        <f t="shared" si="192"/>
        <v>7</v>
      </c>
      <c r="D1281" t="str">
        <f t="shared" si="193"/>
        <v>July</v>
      </c>
      <c r="E1281" t="str">
        <f t="shared" si="194"/>
        <v>Q3</v>
      </c>
      <c r="F1281" t="str">
        <f t="shared" si="195"/>
        <v>2013-Jul</v>
      </c>
      <c r="G1281">
        <f t="shared" si="196"/>
        <v>3</v>
      </c>
      <c r="H1281" t="str">
        <f t="shared" si="197"/>
        <v>Wednesday</v>
      </c>
      <c r="I1281" t="str">
        <f t="shared" si="198"/>
        <v>FM4</v>
      </c>
      <c r="J1281" t="str">
        <f t="shared" si="199"/>
        <v>FQ-2</v>
      </c>
    </row>
    <row r="1282" spans="1:10" x14ac:dyDescent="0.25">
      <c r="A1282">
        <f t="shared" si="190"/>
        <v>41459</v>
      </c>
      <c r="B1282">
        <f t="shared" si="191"/>
        <v>2013</v>
      </c>
      <c r="C1282">
        <f t="shared" si="192"/>
        <v>7</v>
      </c>
      <c r="D1282" t="str">
        <f t="shared" si="193"/>
        <v>July</v>
      </c>
      <c r="E1282" t="str">
        <f t="shared" si="194"/>
        <v>Q3</v>
      </c>
      <c r="F1282" t="str">
        <f t="shared" si="195"/>
        <v>2013-Jul</v>
      </c>
      <c r="G1282">
        <f t="shared" si="196"/>
        <v>4</v>
      </c>
      <c r="H1282" t="str">
        <f t="shared" si="197"/>
        <v>Thursday</v>
      </c>
      <c r="I1282" t="str">
        <f t="shared" si="198"/>
        <v>FM4</v>
      </c>
      <c r="J1282" t="str">
        <f t="shared" si="199"/>
        <v>FQ-2</v>
      </c>
    </row>
    <row r="1283" spans="1:10" x14ac:dyDescent="0.25">
      <c r="A1283">
        <f t="shared" ref="A1283:A1346" si="200">IF($O$1+ROW(A1282)-1&lt;=$O$3,$O$1+ROW(A1282)-1,"")</f>
        <v>41460</v>
      </c>
      <c r="B1283">
        <f t="shared" ref="B1283:B1346" si="201">YEAR(A1283)</f>
        <v>2013</v>
      </c>
      <c r="C1283">
        <f t="shared" ref="C1283:C1346" si="202">MONTH(A1283)</f>
        <v>7</v>
      </c>
      <c r="D1283" t="str">
        <f t="shared" ref="D1283:D1346" si="203">TEXT(A1283,"mmmm")</f>
        <v>July</v>
      </c>
      <c r="E1283" t="str">
        <f t="shared" ref="E1283:E1346" si="204">"Q"&amp;ROUNDUP(MONTH(A1283)/3,0)</f>
        <v>Q3</v>
      </c>
      <c r="F1283" t="str">
        <f t="shared" ref="F1283:F1346" si="205">TEXT(A1283,"yyyy-mmm")</f>
        <v>2013-Jul</v>
      </c>
      <c r="G1283">
        <f t="shared" ref="G1283:G1346" si="206">WEEKDAY(A1283,2)</f>
        <v>5</v>
      </c>
      <c r="H1283" t="str">
        <f t="shared" ref="H1283:H1346" si="207">TEXT(A1283,"dddd")</f>
        <v>Friday</v>
      </c>
      <c r="I1283" t="str">
        <f t="shared" ref="I1283:I1346" si="208">"FM"&amp;MOD(MONTH(A1283)-4,12)+1</f>
        <v>FM4</v>
      </c>
      <c r="J1283" t="str">
        <f t="shared" ref="J1283:J1346" si="209">"FQ-" &amp; INT((MOD(MONTH(A1283)-4,12)/3)+1)</f>
        <v>FQ-2</v>
      </c>
    </row>
    <row r="1284" spans="1:10" x14ac:dyDescent="0.25">
      <c r="A1284">
        <f t="shared" si="200"/>
        <v>41461</v>
      </c>
      <c r="B1284">
        <f t="shared" si="201"/>
        <v>2013</v>
      </c>
      <c r="C1284">
        <f t="shared" si="202"/>
        <v>7</v>
      </c>
      <c r="D1284" t="str">
        <f t="shared" si="203"/>
        <v>July</v>
      </c>
      <c r="E1284" t="str">
        <f t="shared" si="204"/>
        <v>Q3</v>
      </c>
      <c r="F1284" t="str">
        <f t="shared" si="205"/>
        <v>2013-Jul</v>
      </c>
      <c r="G1284">
        <f t="shared" si="206"/>
        <v>6</v>
      </c>
      <c r="H1284" t="str">
        <f t="shared" si="207"/>
        <v>Saturday</v>
      </c>
      <c r="I1284" t="str">
        <f t="shared" si="208"/>
        <v>FM4</v>
      </c>
      <c r="J1284" t="str">
        <f t="shared" si="209"/>
        <v>FQ-2</v>
      </c>
    </row>
    <row r="1285" spans="1:10" x14ac:dyDescent="0.25">
      <c r="A1285">
        <f t="shared" si="200"/>
        <v>41462</v>
      </c>
      <c r="B1285">
        <f t="shared" si="201"/>
        <v>2013</v>
      </c>
      <c r="C1285">
        <f t="shared" si="202"/>
        <v>7</v>
      </c>
      <c r="D1285" t="str">
        <f t="shared" si="203"/>
        <v>July</v>
      </c>
      <c r="E1285" t="str">
        <f t="shared" si="204"/>
        <v>Q3</v>
      </c>
      <c r="F1285" t="str">
        <f t="shared" si="205"/>
        <v>2013-Jul</v>
      </c>
      <c r="G1285">
        <f t="shared" si="206"/>
        <v>7</v>
      </c>
      <c r="H1285" t="str">
        <f t="shared" si="207"/>
        <v>Sunday</v>
      </c>
      <c r="I1285" t="str">
        <f t="shared" si="208"/>
        <v>FM4</v>
      </c>
      <c r="J1285" t="str">
        <f t="shared" si="209"/>
        <v>FQ-2</v>
      </c>
    </row>
    <row r="1286" spans="1:10" x14ac:dyDescent="0.25">
      <c r="A1286">
        <f t="shared" si="200"/>
        <v>41463</v>
      </c>
      <c r="B1286">
        <f t="shared" si="201"/>
        <v>2013</v>
      </c>
      <c r="C1286">
        <f t="shared" si="202"/>
        <v>7</v>
      </c>
      <c r="D1286" t="str">
        <f t="shared" si="203"/>
        <v>July</v>
      </c>
      <c r="E1286" t="str">
        <f t="shared" si="204"/>
        <v>Q3</v>
      </c>
      <c r="F1286" t="str">
        <f t="shared" si="205"/>
        <v>2013-Jul</v>
      </c>
      <c r="G1286">
        <f t="shared" si="206"/>
        <v>1</v>
      </c>
      <c r="H1286" t="str">
        <f t="shared" si="207"/>
        <v>Monday</v>
      </c>
      <c r="I1286" t="str">
        <f t="shared" si="208"/>
        <v>FM4</v>
      </c>
      <c r="J1286" t="str">
        <f t="shared" si="209"/>
        <v>FQ-2</v>
      </c>
    </row>
    <row r="1287" spans="1:10" x14ac:dyDescent="0.25">
      <c r="A1287">
        <f t="shared" si="200"/>
        <v>41464</v>
      </c>
      <c r="B1287">
        <f t="shared" si="201"/>
        <v>2013</v>
      </c>
      <c r="C1287">
        <f t="shared" si="202"/>
        <v>7</v>
      </c>
      <c r="D1287" t="str">
        <f t="shared" si="203"/>
        <v>July</v>
      </c>
      <c r="E1287" t="str">
        <f t="shared" si="204"/>
        <v>Q3</v>
      </c>
      <c r="F1287" t="str">
        <f t="shared" si="205"/>
        <v>2013-Jul</v>
      </c>
      <c r="G1287">
        <f t="shared" si="206"/>
        <v>2</v>
      </c>
      <c r="H1287" t="str">
        <f t="shared" si="207"/>
        <v>Tuesday</v>
      </c>
      <c r="I1287" t="str">
        <f t="shared" si="208"/>
        <v>FM4</v>
      </c>
      <c r="J1287" t="str">
        <f t="shared" si="209"/>
        <v>FQ-2</v>
      </c>
    </row>
    <row r="1288" spans="1:10" x14ac:dyDescent="0.25">
      <c r="A1288">
        <f t="shared" si="200"/>
        <v>41465</v>
      </c>
      <c r="B1288">
        <f t="shared" si="201"/>
        <v>2013</v>
      </c>
      <c r="C1288">
        <f t="shared" si="202"/>
        <v>7</v>
      </c>
      <c r="D1288" t="str">
        <f t="shared" si="203"/>
        <v>July</v>
      </c>
      <c r="E1288" t="str">
        <f t="shared" si="204"/>
        <v>Q3</v>
      </c>
      <c r="F1288" t="str">
        <f t="shared" si="205"/>
        <v>2013-Jul</v>
      </c>
      <c r="G1288">
        <f t="shared" si="206"/>
        <v>3</v>
      </c>
      <c r="H1288" t="str">
        <f t="shared" si="207"/>
        <v>Wednesday</v>
      </c>
      <c r="I1288" t="str">
        <f t="shared" si="208"/>
        <v>FM4</v>
      </c>
      <c r="J1288" t="str">
        <f t="shared" si="209"/>
        <v>FQ-2</v>
      </c>
    </row>
    <row r="1289" spans="1:10" x14ac:dyDescent="0.25">
      <c r="A1289">
        <f t="shared" si="200"/>
        <v>41466</v>
      </c>
      <c r="B1289">
        <f t="shared" si="201"/>
        <v>2013</v>
      </c>
      <c r="C1289">
        <f t="shared" si="202"/>
        <v>7</v>
      </c>
      <c r="D1289" t="str">
        <f t="shared" si="203"/>
        <v>July</v>
      </c>
      <c r="E1289" t="str">
        <f t="shared" si="204"/>
        <v>Q3</v>
      </c>
      <c r="F1289" t="str">
        <f t="shared" si="205"/>
        <v>2013-Jul</v>
      </c>
      <c r="G1289">
        <f t="shared" si="206"/>
        <v>4</v>
      </c>
      <c r="H1289" t="str">
        <f t="shared" si="207"/>
        <v>Thursday</v>
      </c>
      <c r="I1289" t="str">
        <f t="shared" si="208"/>
        <v>FM4</v>
      </c>
      <c r="J1289" t="str">
        <f t="shared" si="209"/>
        <v>FQ-2</v>
      </c>
    </row>
    <row r="1290" spans="1:10" x14ac:dyDescent="0.25">
      <c r="A1290">
        <f t="shared" si="200"/>
        <v>41467</v>
      </c>
      <c r="B1290">
        <f t="shared" si="201"/>
        <v>2013</v>
      </c>
      <c r="C1290">
        <f t="shared" si="202"/>
        <v>7</v>
      </c>
      <c r="D1290" t="str">
        <f t="shared" si="203"/>
        <v>July</v>
      </c>
      <c r="E1290" t="str">
        <f t="shared" si="204"/>
        <v>Q3</v>
      </c>
      <c r="F1290" t="str">
        <f t="shared" si="205"/>
        <v>2013-Jul</v>
      </c>
      <c r="G1290">
        <f t="shared" si="206"/>
        <v>5</v>
      </c>
      <c r="H1290" t="str">
        <f t="shared" si="207"/>
        <v>Friday</v>
      </c>
      <c r="I1290" t="str">
        <f t="shared" si="208"/>
        <v>FM4</v>
      </c>
      <c r="J1290" t="str">
        <f t="shared" si="209"/>
        <v>FQ-2</v>
      </c>
    </row>
    <row r="1291" spans="1:10" x14ac:dyDescent="0.25">
      <c r="A1291">
        <f t="shared" si="200"/>
        <v>41468</v>
      </c>
      <c r="B1291">
        <f t="shared" si="201"/>
        <v>2013</v>
      </c>
      <c r="C1291">
        <f t="shared" si="202"/>
        <v>7</v>
      </c>
      <c r="D1291" t="str">
        <f t="shared" si="203"/>
        <v>July</v>
      </c>
      <c r="E1291" t="str">
        <f t="shared" si="204"/>
        <v>Q3</v>
      </c>
      <c r="F1291" t="str">
        <f t="shared" si="205"/>
        <v>2013-Jul</v>
      </c>
      <c r="G1291">
        <f t="shared" si="206"/>
        <v>6</v>
      </c>
      <c r="H1291" t="str">
        <f t="shared" si="207"/>
        <v>Saturday</v>
      </c>
      <c r="I1291" t="str">
        <f t="shared" si="208"/>
        <v>FM4</v>
      </c>
      <c r="J1291" t="str">
        <f t="shared" si="209"/>
        <v>FQ-2</v>
      </c>
    </row>
    <row r="1292" spans="1:10" x14ac:dyDescent="0.25">
      <c r="A1292">
        <f t="shared" si="200"/>
        <v>41469</v>
      </c>
      <c r="B1292">
        <f t="shared" si="201"/>
        <v>2013</v>
      </c>
      <c r="C1292">
        <f t="shared" si="202"/>
        <v>7</v>
      </c>
      <c r="D1292" t="str">
        <f t="shared" si="203"/>
        <v>July</v>
      </c>
      <c r="E1292" t="str">
        <f t="shared" si="204"/>
        <v>Q3</v>
      </c>
      <c r="F1292" t="str">
        <f t="shared" si="205"/>
        <v>2013-Jul</v>
      </c>
      <c r="G1292">
        <f t="shared" si="206"/>
        <v>7</v>
      </c>
      <c r="H1292" t="str">
        <f t="shared" si="207"/>
        <v>Sunday</v>
      </c>
      <c r="I1292" t="str">
        <f t="shared" si="208"/>
        <v>FM4</v>
      </c>
      <c r="J1292" t="str">
        <f t="shared" si="209"/>
        <v>FQ-2</v>
      </c>
    </row>
    <row r="1293" spans="1:10" x14ac:dyDescent="0.25">
      <c r="A1293">
        <f t="shared" si="200"/>
        <v>41470</v>
      </c>
      <c r="B1293">
        <f t="shared" si="201"/>
        <v>2013</v>
      </c>
      <c r="C1293">
        <f t="shared" si="202"/>
        <v>7</v>
      </c>
      <c r="D1293" t="str">
        <f t="shared" si="203"/>
        <v>July</v>
      </c>
      <c r="E1293" t="str">
        <f t="shared" si="204"/>
        <v>Q3</v>
      </c>
      <c r="F1293" t="str">
        <f t="shared" si="205"/>
        <v>2013-Jul</v>
      </c>
      <c r="G1293">
        <f t="shared" si="206"/>
        <v>1</v>
      </c>
      <c r="H1293" t="str">
        <f t="shared" si="207"/>
        <v>Monday</v>
      </c>
      <c r="I1293" t="str">
        <f t="shared" si="208"/>
        <v>FM4</v>
      </c>
      <c r="J1293" t="str">
        <f t="shared" si="209"/>
        <v>FQ-2</v>
      </c>
    </row>
    <row r="1294" spans="1:10" x14ac:dyDescent="0.25">
      <c r="A1294">
        <f t="shared" si="200"/>
        <v>41471</v>
      </c>
      <c r="B1294">
        <f t="shared" si="201"/>
        <v>2013</v>
      </c>
      <c r="C1294">
        <f t="shared" si="202"/>
        <v>7</v>
      </c>
      <c r="D1294" t="str">
        <f t="shared" si="203"/>
        <v>July</v>
      </c>
      <c r="E1294" t="str">
        <f t="shared" si="204"/>
        <v>Q3</v>
      </c>
      <c r="F1294" t="str">
        <f t="shared" si="205"/>
        <v>2013-Jul</v>
      </c>
      <c r="G1294">
        <f t="shared" si="206"/>
        <v>2</v>
      </c>
      <c r="H1294" t="str">
        <f t="shared" si="207"/>
        <v>Tuesday</v>
      </c>
      <c r="I1294" t="str">
        <f t="shared" si="208"/>
        <v>FM4</v>
      </c>
      <c r="J1294" t="str">
        <f t="shared" si="209"/>
        <v>FQ-2</v>
      </c>
    </row>
    <row r="1295" spans="1:10" x14ac:dyDescent="0.25">
      <c r="A1295">
        <f t="shared" si="200"/>
        <v>41472</v>
      </c>
      <c r="B1295">
        <f t="shared" si="201"/>
        <v>2013</v>
      </c>
      <c r="C1295">
        <f t="shared" si="202"/>
        <v>7</v>
      </c>
      <c r="D1295" t="str">
        <f t="shared" si="203"/>
        <v>July</v>
      </c>
      <c r="E1295" t="str">
        <f t="shared" si="204"/>
        <v>Q3</v>
      </c>
      <c r="F1295" t="str">
        <f t="shared" si="205"/>
        <v>2013-Jul</v>
      </c>
      <c r="G1295">
        <f t="shared" si="206"/>
        <v>3</v>
      </c>
      <c r="H1295" t="str">
        <f t="shared" si="207"/>
        <v>Wednesday</v>
      </c>
      <c r="I1295" t="str">
        <f t="shared" si="208"/>
        <v>FM4</v>
      </c>
      <c r="J1295" t="str">
        <f t="shared" si="209"/>
        <v>FQ-2</v>
      </c>
    </row>
    <row r="1296" spans="1:10" x14ac:dyDescent="0.25">
      <c r="A1296">
        <f t="shared" si="200"/>
        <v>41473</v>
      </c>
      <c r="B1296">
        <f t="shared" si="201"/>
        <v>2013</v>
      </c>
      <c r="C1296">
        <f t="shared" si="202"/>
        <v>7</v>
      </c>
      <c r="D1296" t="str">
        <f t="shared" si="203"/>
        <v>July</v>
      </c>
      <c r="E1296" t="str">
        <f t="shared" si="204"/>
        <v>Q3</v>
      </c>
      <c r="F1296" t="str">
        <f t="shared" si="205"/>
        <v>2013-Jul</v>
      </c>
      <c r="G1296">
        <f t="shared" si="206"/>
        <v>4</v>
      </c>
      <c r="H1296" t="str">
        <f t="shared" si="207"/>
        <v>Thursday</v>
      </c>
      <c r="I1296" t="str">
        <f t="shared" si="208"/>
        <v>FM4</v>
      </c>
      <c r="J1296" t="str">
        <f t="shared" si="209"/>
        <v>FQ-2</v>
      </c>
    </row>
    <row r="1297" spans="1:10" x14ac:dyDescent="0.25">
      <c r="A1297">
        <f t="shared" si="200"/>
        <v>41474</v>
      </c>
      <c r="B1297">
        <f t="shared" si="201"/>
        <v>2013</v>
      </c>
      <c r="C1297">
        <f t="shared" si="202"/>
        <v>7</v>
      </c>
      <c r="D1297" t="str">
        <f t="shared" si="203"/>
        <v>July</v>
      </c>
      <c r="E1297" t="str">
        <f t="shared" si="204"/>
        <v>Q3</v>
      </c>
      <c r="F1297" t="str">
        <f t="shared" si="205"/>
        <v>2013-Jul</v>
      </c>
      <c r="G1297">
        <f t="shared" si="206"/>
        <v>5</v>
      </c>
      <c r="H1297" t="str">
        <f t="shared" si="207"/>
        <v>Friday</v>
      </c>
      <c r="I1297" t="str">
        <f t="shared" si="208"/>
        <v>FM4</v>
      </c>
      <c r="J1297" t="str">
        <f t="shared" si="209"/>
        <v>FQ-2</v>
      </c>
    </row>
    <row r="1298" spans="1:10" x14ac:dyDescent="0.25">
      <c r="A1298">
        <f t="shared" si="200"/>
        <v>41475</v>
      </c>
      <c r="B1298">
        <f t="shared" si="201"/>
        <v>2013</v>
      </c>
      <c r="C1298">
        <f t="shared" si="202"/>
        <v>7</v>
      </c>
      <c r="D1298" t="str">
        <f t="shared" si="203"/>
        <v>July</v>
      </c>
      <c r="E1298" t="str">
        <f t="shared" si="204"/>
        <v>Q3</v>
      </c>
      <c r="F1298" t="str">
        <f t="shared" si="205"/>
        <v>2013-Jul</v>
      </c>
      <c r="G1298">
        <f t="shared" si="206"/>
        <v>6</v>
      </c>
      <c r="H1298" t="str">
        <f t="shared" si="207"/>
        <v>Saturday</v>
      </c>
      <c r="I1298" t="str">
        <f t="shared" si="208"/>
        <v>FM4</v>
      </c>
      <c r="J1298" t="str">
        <f t="shared" si="209"/>
        <v>FQ-2</v>
      </c>
    </row>
    <row r="1299" spans="1:10" x14ac:dyDescent="0.25">
      <c r="A1299">
        <f t="shared" si="200"/>
        <v>41476</v>
      </c>
      <c r="B1299">
        <f t="shared" si="201"/>
        <v>2013</v>
      </c>
      <c r="C1299">
        <f t="shared" si="202"/>
        <v>7</v>
      </c>
      <c r="D1299" t="str">
        <f t="shared" si="203"/>
        <v>July</v>
      </c>
      <c r="E1299" t="str">
        <f t="shared" si="204"/>
        <v>Q3</v>
      </c>
      <c r="F1299" t="str">
        <f t="shared" si="205"/>
        <v>2013-Jul</v>
      </c>
      <c r="G1299">
        <f t="shared" si="206"/>
        <v>7</v>
      </c>
      <c r="H1299" t="str">
        <f t="shared" si="207"/>
        <v>Sunday</v>
      </c>
      <c r="I1299" t="str">
        <f t="shared" si="208"/>
        <v>FM4</v>
      </c>
      <c r="J1299" t="str">
        <f t="shared" si="209"/>
        <v>FQ-2</v>
      </c>
    </row>
    <row r="1300" spans="1:10" x14ac:dyDescent="0.25">
      <c r="A1300">
        <f t="shared" si="200"/>
        <v>41477</v>
      </c>
      <c r="B1300">
        <f t="shared" si="201"/>
        <v>2013</v>
      </c>
      <c r="C1300">
        <f t="shared" si="202"/>
        <v>7</v>
      </c>
      <c r="D1300" t="str">
        <f t="shared" si="203"/>
        <v>July</v>
      </c>
      <c r="E1300" t="str">
        <f t="shared" si="204"/>
        <v>Q3</v>
      </c>
      <c r="F1300" t="str">
        <f t="shared" si="205"/>
        <v>2013-Jul</v>
      </c>
      <c r="G1300">
        <f t="shared" si="206"/>
        <v>1</v>
      </c>
      <c r="H1300" t="str">
        <f t="shared" si="207"/>
        <v>Monday</v>
      </c>
      <c r="I1300" t="str">
        <f t="shared" si="208"/>
        <v>FM4</v>
      </c>
      <c r="J1300" t="str">
        <f t="shared" si="209"/>
        <v>FQ-2</v>
      </c>
    </row>
    <row r="1301" spans="1:10" x14ac:dyDescent="0.25">
      <c r="A1301">
        <f t="shared" si="200"/>
        <v>41478</v>
      </c>
      <c r="B1301">
        <f t="shared" si="201"/>
        <v>2013</v>
      </c>
      <c r="C1301">
        <f t="shared" si="202"/>
        <v>7</v>
      </c>
      <c r="D1301" t="str">
        <f t="shared" si="203"/>
        <v>July</v>
      </c>
      <c r="E1301" t="str">
        <f t="shared" si="204"/>
        <v>Q3</v>
      </c>
      <c r="F1301" t="str">
        <f t="shared" si="205"/>
        <v>2013-Jul</v>
      </c>
      <c r="G1301">
        <f t="shared" si="206"/>
        <v>2</v>
      </c>
      <c r="H1301" t="str">
        <f t="shared" si="207"/>
        <v>Tuesday</v>
      </c>
      <c r="I1301" t="str">
        <f t="shared" si="208"/>
        <v>FM4</v>
      </c>
      <c r="J1301" t="str">
        <f t="shared" si="209"/>
        <v>FQ-2</v>
      </c>
    </row>
    <row r="1302" spans="1:10" x14ac:dyDescent="0.25">
      <c r="A1302">
        <f t="shared" si="200"/>
        <v>41479</v>
      </c>
      <c r="B1302">
        <f t="shared" si="201"/>
        <v>2013</v>
      </c>
      <c r="C1302">
        <f t="shared" si="202"/>
        <v>7</v>
      </c>
      <c r="D1302" t="str">
        <f t="shared" si="203"/>
        <v>July</v>
      </c>
      <c r="E1302" t="str">
        <f t="shared" si="204"/>
        <v>Q3</v>
      </c>
      <c r="F1302" t="str">
        <f t="shared" si="205"/>
        <v>2013-Jul</v>
      </c>
      <c r="G1302">
        <f t="shared" si="206"/>
        <v>3</v>
      </c>
      <c r="H1302" t="str">
        <f t="shared" si="207"/>
        <v>Wednesday</v>
      </c>
      <c r="I1302" t="str">
        <f t="shared" si="208"/>
        <v>FM4</v>
      </c>
      <c r="J1302" t="str">
        <f t="shared" si="209"/>
        <v>FQ-2</v>
      </c>
    </row>
    <row r="1303" spans="1:10" x14ac:dyDescent="0.25">
      <c r="A1303">
        <f t="shared" si="200"/>
        <v>41480</v>
      </c>
      <c r="B1303">
        <f t="shared" si="201"/>
        <v>2013</v>
      </c>
      <c r="C1303">
        <f t="shared" si="202"/>
        <v>7</v>
      </c>
      <c r="D1303" t="str">
        <f t="shared" si="203"/>
        <v>July</v>
      </c>
      <c r="E1303" t="str">
        <f t="shared" si="204"/>
        <v>Q3</v>
      </c>
      <c r="F1303" t="str">
        <f t="shared" si="205"/>
        <v>2013-Jul</v>
      </c>
      <c r="G1303">
        <f t="shared" si="206"/>
        <v>4</v>
      </c>
      <c r="H1303" t="str">
        <f t="shared" si="207"/>
        <v>Thursday</v>
      </c>
      <c r="I1303" t="str">
        <f t="shared" si="208"/>
        <v>FM4</v>
      </c>
      <c r="J1303" t="str">
        <f t="shared" si="209"/>
        <v>FQ-2</v>
      </c>
    </row>
    <row r="1304" spans="1:10" x14ac:dyDescent="0.25">
      <c r="A1304">
        <f t="shared" si="200"/>
        <v>41481</v>
      </c>
      <c r="B1304">
        <f t="shared" si="201"/>
        <v>2013</v>
      </c>
      <c r="C1304">
        <f t="shared" si="202"/>
        <v>7</v>
      </c>
      <c r="D1304" t="str">
        <f t="shared" si="203"/>
        <v>July</v>
      </c>
      <c r="E1304" t="str">
        <f t="shared" si="204"/>
        <v>Q3</v>
      </c>
      <c r="F1304" t="str">
        <f t="shared" si="205"/>
        <v>2013-Jul</v>
      </c>
      <c r="G1304">
        <f t="shared" si="206"/>
        <v>5</v>
      </c>
      <c r="H1304" t="str">
        <f t="shared" si="207"/>
        <v>Friday</v>
      </c>
      <c r="I1304" t="str">
        <f t="shared" si="208"/>
        <v>FM4</v>
      </c>
      <c r="J1304" t="str">
        <f t="shared" si="209"/>
        <v>FQ-2</v>
      </c>
    </row>
    <row r="1305" spans="1:10" x14ac:dyDescent="0.25">
      <c r="A1305">
        <f t="shared" si="200"/>
        <v>41482</v>
      </c>
      <c r="B1305">
        <f t="shared" si="201"/>
        <v>2013</v>
      </c>
      <c r="C1305">
        <f t="shared" si="202"/>
        <v>7</v>
      </c>
      <c r="D1305" t="str">
        <f t="shared" si="203"/>
        <v>July</v>
      </c>
      <c r="E1305" t="str">
        <f t="shared" si="204"/>
        <v>Q3</v>
      </c>
      <c r="F1305" t="str">
        <f t="shared" si="205"/>
        <v>2013-Jul</v>
      </c>
      <c r="G1305">
        <f t="shared" si="206"/>
        <v>6</v>
      </c>
      <c r="H1305" t="str">
        <f t="shared" si="207"/>
        <v>Saturday</v>
      </c>
      <c r="I1305" t="str">
        <f t="shared" si="208"/>
        <v>FM4</v>
      </c>
      <c r="J1305" t="str">
        <f t="shared" si="209"/>
        <v>FQ-2</v>
      </c>
    </row>
    <row r="1306" spans="1:10" x14ac:dyDescent="0.25">
      <c r="A1306">
        <f t="shared" si="200"/>
        <v>41483</v>
      </c>
      <c r="B1306">
        <f t="shared" si="201"/>
        <v>2013</v>
      </c>
      <c r="C1306">
        <f t="shared" si="202"/>
        <v>7</v>
      </c>
      <c r="D1306" t="str">
        <f t="shared" si="203"/>
        <v>July</v>
      </c>
      <c r="E1306" t="str">
        <f t="shared" si="204"/>
        <v>Q3</v>
      </c>
      <c r="F1306" t="str">
        <f t="shared" si="205"/>
        <v>2013-Jul</v>
      </c>
      <c r="G1306">
        <f t="shared" si="206"/>
        <v>7</v>
      </c>
      <c r="H1306" t="str">
        <f t="shared" si="207"/>
        <v>Sunday</v>
      </c>
      <c r="I1306" t="str">
        <f t="shared" si="208"/>
        <v>FM4</v>
      </c>
      <c r="J1306" t="str">
        <f t="shared" si="209"/>
        <v>FQ-2</v>
      </c>
    </row>
    <row r="1307" spans="1:10" x14ac:dyDescent="0.25">
      <c r="A1307">
        <f t="shared" si="200"/>
        <v>41484</v>
      </c>
      <c r="B1307">
        <f t="shared" si="201"/>
        <v>2013</v>
      </c>
      <c r="C1307">
        <f t="shared" si="202"/>
        <v>7</v>
      </c>
      <c r="D1307" t="str">
        <f t="shared" si="203"/>
        <v>July</v>
      </c>
      <c r="E1307" t="str">
        <f t="shared" si="204"/>
        <v>Q3</v>
      </c>
      <c r="F1307" t="str">
        <f t="shared" si="205"/>
        <v>2013-Jul</v>
      </c>
      <c r="G1307">
        <f t="shared" si="206"/>
        <v>1</v>
      </c>
      <c r="H1307" t="str">
        <f t="shared" si="207"/>
        <v>Monday</v>
      </c>
      <c r="I1307" t="str">
        <f t="shared" si="208"/>
        <v>FM4</v>
      </c>
      <c r="J1307" t="str">
        <f t="shared" si="209"/>
        <v>FQ-2</v>
      </c>
    </row>
    <row r="1308" spans="1:10" x14ac:dyDescent="0.25">
      <c r="A1308">
        <f t="shared" si="200"/>
        <v>41485</v>
      </c>
      <c r="B1308">
        <f t="shared" si="201"/>
        <v>2013</v>
      </c>
      <c r="C1308">
        <f t="shared" si="202"/>
        <v>7</v>
      </c>
      <c r="D1308" t="str">
        <f t="shared" si="203"/>
        <v>July</v>
      </c>
      <c r="E1308" t="str">
        <f t="shared" si="204"/>
        <v>Q3</v>
      </c>
      <c r="F1308" t="str">
        <f t="shared" si="205"/>
        <v>2013-Jul</v>
      </c>
      <c r="G1308">
        <f t="shared" si="206"/>
        <v>2</v>
      </c>
      <c r="H1308" t="str">
        <f t="shared" si="207"/>
        <v>Tuesday</v>
      </c>
      <c r="I1308" t="str">
        <f t="shared" si="208"/>
        <v>FM4</v>
      </c>
      <c r="J1308" t="str">
        <f t="shared" si="209"/>
        <v>FQ-2</v>
      </c>
    </row>
    <row r="1309" spans="1:10" x14ac:dyDescent="0.25">
      <c r="A1309">
        <f t="shared" si="200"/>
        <v>41486</v>
      </c>
      <c r="B1309">
        <f t="shared" si="201"/>
        <v>2013</v>
      </c>
      <c r="C1309">
        <f t="shared" si="202"/>
        <v>7</v>
      </c>
      <c r="D1309" t="str">
        <f t="shared" si="203"/>
        <v>July</v>
      </c>
      <c r="E1309" t="str">
        <f t="shared" si="204"/>
        <v>Q3</v>
      </c>
      <c r="F1309" t="str">
        <f t="shared" si="205"/>
        <v>2013-Jul</v>
      </c>
      <c r="G1309">
        <f t="shared" si="206"/>
        <v>3</v>
      </c>
      <c r="H1309" t="str">
        <f t="shared" si="207"/>
        <v>Wednesday</v>
      </c>
      <c r="I1309" t="str">
        <f t="shared" si="208"/>
        <v>FM4</v>
      </c>
      <c r="J1309" t="str">
        <f t="shared" si="209"/>
        <v>FQ-2</v>
      </c>
    </row>
    <row r="1310" spans="1:10" x14ac:dyDescent="0.25">
      <c r="A1310">
        <f t="shared" si="200"/>
        <v>41487</v>
      </c>
      <c r="B1310">
        <f t="shared" si="201"/>
        <v>2013</v>
      </c>
      <c r="C1310">
        <f t="shared" si="202"/>
        <v>8</v>
      </c>
      <c r="D1310" t="str">
        <f t="shared" si="203"/>
        <v>August</v>
      </c>
      <c r="E1310" t="str">
        <f t="shared" si="204"/>
        <v>Q3</v>
      </c>
      <c r="F1310" t="str">
        <f t="shared" si="205"/>
        <v>2013-Aug</v>
      </c>
      <c r="G1310">
        <f t="shared" si="206"/>
        <v>4</v>
      </c>
      <c r="H1310" t="str">
        <f t="shared" si="207"/>
        <v>Thursday</v>
      </c>
      <c r="I1310" t="str">
        <f t="shared" si="208"/>
        <v>FM5</v>
      </c>
      <c r="J1310" t="str">
        <f t="shared" si="209"/>
        <v>FQ-2</v>
      </c>
    </row>
    <row r="1311" spans="1:10" x14ac:dyDescent="0.25">
      <c r="A1311">
        <f t="shared" si="200"/>
        <v>41488</v>
      </c>
      <c r="B1311">
        <f t="shared" si="201"/>
        <v>2013</v>
      </c>
      <c r="C1311">
        <f t="shared" si="202"/>
        <v>8</v>
      </c>
      <c r="D1311" t="str">
        <f t="shared" si="203"/>
        <v>August</v>
      </c>
      <c r="E1311" t="str">
        <f t="shared" si="204"/>
        <v>Q3</v>
      </c>
      <c r="F1311" t="str">
        <f t="shared" si="205"/>
        <v>2013-Aug</v>
      </c>
      <c r="G1311">
        <f t="shared" si="206"/>
        <v>5</v>
      </c>
      <c r="H1311" t="str">
        <f t="shared" si="207"/>
        <v>Friday</v>
      </c>
      <c r="I1311" t="str">
        <f t="shared" si="208"/>
        <v>FM5</v>
      </c>
      <c r="J1311" t="str">
        <f t="shared" si="209"/>
        <v>FQ-2</v>
      </c>
    </row>
    <row r="1312" spans="1:10" x14ac:dyDescent="0.25">
      <c r="A1312">
        <f t="shared" si="200"/>
        <v>41489</v>
      </c>
      <c r="B1312">
        <f t="shared" si="201"/>
        <v>2013</v>
      </c>
      <c r="C1312">
        <f t="shared" si="202"/>
        <v>8</v>
      </c>
      <c r="D1312" t="str">
        <f t="shared" si="203"/>
        <v>August</v>
      </c>
      <c r="E1312" t="str">
        <f t="shared" si="204"/>
        <v>Q3</v>
      </c>
      <c r="F1312" t="str">
        <f t="shared" si="205"/>
        <v>2013-Aug</v>
      </c>
      <c r="G1312">
        <f t="shared" si="206"/>
        <v>6</v>
      </c>
      <c r="H1312" t="str">
        <f t="shared" si="207"/>
        <v>Saturday</v>
      </c>
      <c r="I1312" t="str">
        <f t="shared" si="208"/>
        <v>FM5</v>
      </c>
      <c r="J1312" t="str">
        <f t="shared" si="209"/>
        <v>FQ-2</v>
      </c>
    </row>
    <row r="1313" spans="1:10" x14ac:dyDescent="0.25">
      <c r="A1313">
        <f t="shared" si="200"/>
        <v>41490</v>
      </c>
      <c r="B1313">
        <f t="shared" si="201"/>
        <v>2013</v>
      </c>
      <c r="C1313">
        <f t="shared" si="202"/>
        <v>8</v>
      </c>
      <c r="D1313" t="str">
        <f t="shared" si="203"/>
        <v>August</v>
      </c>
      <c r="E1313" t="str">
        <f t="shared" si="204"/>
        <v>Q3</v>
      </c>
      <c r="F1313" t="str">
        <f t="shared" si="205"/>
        <v>2013-Aug</v>
      </c>
      <c r="G1313">
        <f t="shared" si="206"/>
        <v>7</v>
      </c>
      <c r="H1313" t="str">
        <f t="shared" si="207"/>
        <v>Sunday</v>
      </c>
      <c r="I1313" t="str">
        <f t="shared" si="208"/>
        <v>FM5</v>
      </c>
      <c r="J1313" t="str">
        <f t="shared" si="209"/>
        <v>FQ-2</v>
      </c>
    </row>
    <row r="1314" spans="1:10" x14ac:dyDescent="0.25">
      <c r="A1314">
        <f t="shared" si="200"/>
        <v>41491</v>
      </c>
      <c r="B1314">
        <f t="shared" si="201"/>
        <v>2013</v>
      </c>
      <c r="C1314">
        <f t="shared" si="202"/>
        <v>8</v>
      </c>
      <c r="D1314" t="str">
        <f t="shared" si="203"/>
        <v>August</v>
      </c>
      <c r="E1314" t="str">
        <f t="shared" si="204"/>
        <v>Q3</v>
      </c>
      <c r="F1314" t="str">
        <f t="shared" si="205"/>
        <v>2013-Aug</v>
      </c>
      <c r="G1314">
        <f t="shared" si="206"/>
        <v>1</v>
      </c>
      <c r="H1314" t="str">
        <f t="shared" si="207"/>
        <v>Monday</v>
      </c>
      <c r="I1314" t="str">
        <f t="shared" si="208"/>
        <v>FM5</v>
      </c>
      <c r="J1314" t="str">
        <f t="shared" si="209"/>
        <v>FQ-2</v>
      </c>
    </row>
    <row r="1315" spans="1:10" x14ac:dyDescent="0.25">
      <c r="A1315">
        <f t="shared" si="200"/>
        <v>41492</v>
      </c>
      <c r="B1315">
        <f t="shared" si="201"/>
        <v>2013</v>
      </c>
      <c r="C1315">
        <f t="shared" si="202"/>
        <v>8</v>
      </c>
      <c r="D1315" t="str">
        <f t="shared" si="203"/>
        <v>August</v>
      </c>
      <c r="E1315" t="str">
        <f t="shared" si="204"/>
        <v>Q3</v>
      </c>
      <c r="F1315" t="str">
        <f t="shared" si="205"/>
        <v>2013-Aug</v>
      </c>
      <c r="G1315">
        <f t="shared" si="206"/>
        <v>2</v>
      </c>
      <c r="H1315" t="str">
        <f t="shared" si="207"/>
        <v>Tuesday</v>
      </c>
      <c r="I1315" t="str">
        <f t="shared" si="208"/>
        <v>FM5</v>
      </c>
      <c r="J1315" t="str">
        <f t="shared" si="209"/>
        <v>FQ-2</v>
      </c>
    </row>
    <row r="1316" spans="1:10" x14ac:dyDescent="0.25">
      <c r="A1316">
        <f t="shared" si="200"/>
        <v>41493</v>
      </c>
      <c r="B1316">
        <f t="shared" si="201"/>
        <v>2013</v>
      </c>
      <c r="C1316">
        <f t="shared" si="202"/>
        <v>8</v>
      </c>
      <c r="D1316" t="str">
        <f t="shared" si="203"/>
        <v>August</v>
      </c>
      <c r="E1316" t="str">
        <f t="shared" si="204"/>
        <v>Q3</v>
      </c>
      <c r="F1316" t="str">
        <f t="shared" si="205"/>
        <v>2013-Aug</v>
      </c>
      <c r="G1316">
        <f t="shared" si="206"/>
        <v>3</v>
      </c>
      <c r="H1316" t="str">
        <f t="shared" si="207"/>
        <v>Wednesday</v>
      </c>
      <c r="I1316" t="str">
        <f t="shared" si="208"/>
        <v>FM5</v>
      </c>
      <c r="J1316" t="str">
        <f t="shared" si="209"/>
        <v>FQ-2</v>
      </c>
    </row>
    <row r="1317" spans="1:10" x14ac:dyDescent="0.25">
      <c r="A1317">
        <f t="shared" si="200"/>
        <v>41494</v>
      </c>
      <c r="B1317">
        <f t="shared" si="201"/>
        <v>2013</v>
      </c>
      <c r="C1317">
        <f t="shared" si="202"/>
        <v>8</v>
      </c>
      <c r="D1317" t="str">
        <f t="shared" si="203"/>
        <v>August</v>
      </c>
      <c r="E1317" t="str">
        <f t="shared" si="204"/>
        <v>Q3</v>
      </c>
      <c r="F1317" t="str">
        <f t="shared" si="205"/>
        <v>2013-Aug</v>
      </c>
      <c r="G1317">
        <f t="shared" si="206"/>
        <v>4</v>
      </c>
      <c r="H1317" t="str">
        <f t="shared" si="207"/>
        <v>Thursday</v>
      </c>
      <c r="I1317" t="str">
        <f t="shared" si="208"/>
        <v>FM5</v>
      </c>
      <c r="J1317" t="str">
        <f t="shared" si="209"/>
        <v>FQ-2</v>
      </c>
    </row>
    <row r="1318" spans="1:10" x14ac:dyDescent="0.25">
      <c r="A1318">
        <f t="shared" si="200"/>
        <v>41495</v>
      </c>
      <c r="B1318">
        <f t="shared" si="201"/>
        <v>2013</v>
      </c>
      <c r="C1318">
        <f t="shared" si="202"/>
        <v>8</v>
      </c>
      <c r="D1318" t="str">
        <f t="shared" si="203"/>
        <v>August</v>
      </c>
      <c r="E1318" t="str">
        <f t="shared" si="204"/>
        <v>Q3</v>
      </c>
      <c r="F1318" t="str">
        <f t="shared" si="205"/>
        <v>2013-Aug</v>
      </c>
      <c r="G1318">
        <f t="shared" si="206"/>
        <v>5</v>
      </c>
      <c r="H1318" t="str">
        <f t="shared" si="207"/>
        <v>Friday</v>
      </c>
      <c r="I1318" t="str">
        <f t="shared" si="208"/>
        <v>FM5</v>
      </c>
      <c r="J1318" t="str">
        <f t="shared" si="209"/>
        <v>FQ-2</v>
      </c>
    </row>
    <row r="1319" spans="1:10" x14ac:dyDescent="0.25">
      <c r="A1319">
        <f t="shared" si="200"/>
        <v>41496</v>
      </c>
      <c r="B1319">
        <f t="shared" si="201"/>
        <v>2013</v>
      </c>
      <c r="C1319">
        <f t="shared" si="202"/>
        <v>8</v>
      </c>
      <c r="D1319" t="str">
        <f t="shared" si="203"/>
        <v>August</v>
      </c>
      <c r="E1319" t="str">
        <f t="shared" si="204"/>
        <v>Q3</v>
      </c>
      <c r="F1319" t="str">
        <f t="shared" si="205"/>
        <v>2013-Aug</v>
      </c>
      <c r="G1319">
        <f t="shared" si="206"/>
        <v>6</v>
      </c>
      <c r="H1319" t="str">
        <f t="shared" si="207"/>
        <v>Saturday</v>
      </c>
      <c r="I1319" t="str">
        <f t="shared" si="208"/>
        <v>FM5</v>
      </c>
      <c r="J1319" t="str">
        <f t="shared" si="209"/>
        <v>FQ-2</v>
      </c>
    </row>
    <row r="1320" spans="1:10" x14ac:dyDescent="0.25">
      <c r="A1320">
        <f t="shared" si="200"/>
        <v>41497</v>
      </c>
      <c r="B1320">
        <f t="shared" si="201"/>
        <v>2013</v>
      </c>
      <c r="C1320">
        <f t="shared" si="202"/>
        <v>8</v>
      </c>
      <c r="D1320" t="str">
        <f t="shared" si="203"/>
        <v>August</v>
      </c>
      <c r="E1320" t="str">
        <f t="shared" si="204"/>
        <v>Q3</v>
      </c>
      <c r="F1320" t="str">
        <f t="shared" si="205"/>
        <v>2013-Aug</v>
      </c>
      <c r="G1320">
        <f t="shared" si="206"/>
        <v>7</v>
      </c>
      <c r="H1320" t="str">
        <f t="shared" si="207"/>
        <v>Sunday</v>
      </c>
      <c r="I1320" t="str">
        <f t="shared" si="208"/>
        <v>FM5</v>
      </c>
      <c r="J1320" t="str">
        <f t="shared" si="209"/>
        <v>FQ-2</v>
      </c>
    </row>
    <row r="1321" spans="1:10" x14ac:dyDescent="0.25">
      <c r="A1321">
        <f t="shared" si="200"/>
        <v>41498</v>
      </c>
      <c r="B1321">
        <f t="shared" si="201"/>
        <v>2013</v>
      </c>
      <c r="C1321">
        <f t="shared" si="202"/>
        <v>8</v>
      </c>
      <c r="D1321" t="str">
        <f t="shared" si="203"/>
        <v>August</v>
      </c>
      <c r="E1321" t="str">
        <f t="shared" si="204"/>
        <v>Q3</v>
      </c>
      <c r="F1321" t="str">
        <f t="shared" si="205"/>
        <v>2013-Aug</v>
      </c>
      <c r="G1321">
        <f t="shared" si="206"/>
        <v>1</v>
      </c>
      <c r="H1321" t="str">
        <f t="shared" si="207"/>
        <v>Monday</v>
      </c>
      <c r="I1321" t="str">
        <f t="shared" si="208"/>
        <v>FM5</v>
      </c>
      <c r="J1321" t="str">
        <f t="shared" si="209"/>
        <v>FQ-2</v>
      </c>
    </row>
    <row r="1322" spans="1:10" x14ac:dyDescent="0.25">
      <c r="A1322">
        <f t="shared" si="200"/>
        <v>41499</v>
      </c>
      <c r="B1322">
        <f t="shared" si="201"/>
        <v>2013</v>
      </c>
      <c r="C1322">
        <f t="shared" si="202"/>
        <v>8</v>
      </c>
      <c r="D1322" t="str">
        <f t="shared" si="203"/>
        <v>August</v>
      </c>
      <c r="E1322" t="str">
        <f t="shared" si="204"/>
        <v>Q3</v>
      </c>
      <c r="F1322" t="str">
        <f t="shared" si="205"/>
        <v>2013-Aug</v>
      </c>
      <c r="G1322">
        <f t="shared" si="206"/>
        <v>2</v>
      </c>
      <c r="H1322" t="str">
        <f t="shared" si="207"/>
        <v>Tuesday</v>
      </c>
      <c r="I1322" t="str">
        <f t="shared" si="208"/>
        <v>FM5</v>
      </c>
      <c r="J1322" t="str">
        <f t="shared" si="209"/>
        <v>FQ-2</v>
      </c>
    </row>
    <row r="1323" spans="1:10" x14ac:dyDescent="0.25">
      <c r="A1323">
        <f t="shared" si="200"/>
        <v>41500</v>
      </c>
      <c r="B1323">
        <f t="shared" si="201"/>
        <v>2013</v>
      </c>
      <c r="C1323">
        <f t="shared" si="202"/>
        <v>8</v>
      </c>
      <c r="D1323" t="str">
        <f t="shared" si="203"/>
        <v>August</v>
      </c>
      <c r="E1323" t="str">
        <f t="shared" si="204"/>
        <v>Q3</v>
      </c>
      <c r="F1323" t="str">
        <f t="shared" si="205"/>
        <v>2013-Aug</v>
      </c>
      <c r="G1323">
        <f t="shared" si="206"/>
        <v>3</v>
      </c>
      <c r="H1323" t="str">
        <f t="shared" si="207"/>
        <v>Wednesday</v>
      </c>
      <c r="I1323" t="str">
        <f t="shared" si="208"/>
        <v>FM5</v>
      </c>
      <c r="J1323" t="str">
        <f t="shared" si="209"/>
        <v>FQ-2</v>
      </c>
    </row>
    <row r="1324" spans="1:10" x14ac:dyDescent="0.25">
      <c r="A1324">
        <f t="shared" si="200"/>
        <v>41501</v>
      </c>
      <c r="B1324">
        <f t="shared" si="201"/>
        <v>2013</v>
      </c>
      <c r="C1324">
        <f t="shared" si="202"/>
        <v>8</v>
      </c>
      <c r="D1324" t="str">
        <f t="shared" si="203"/>
        <v>August</v>
      </c>
      <c r="E1324" t="str">
        <f t="shared" si="204"/>
        <v>Q3</v>
      </c>
      <c r="F1324" t="str">
        <f t="shared" si="205"/>
        <v>2013-Aug</v>
      </c>
      <c r="G1324">
        <f t="shared" si="206"/>
        <v>4</v>
      </c>
      <c r="H1324" t="str">
        <f t="shared" si="207"/>
        <v>Thursday</v>
      </c>
      <c r="I1324" t="str">
        <f t="shared" si="208"/>
        <v>FM5</v>
      </c>
      <c r="J1324" t="str">
        <f t="shared" si="209"/>
        <v>FQ-2</v>
      </c>
    </row>
    <row r="1325" spans="1:10" x14ac:dyDescent="0.25">
      <c r="A1325">
        <f t="shared" si="200"/>
        <v>41502</v>
      </c>
      <c r="B1325">
        <f t="shared" si="201"/>
        <v>2013</v>
      </c>
      <c r="C1325">
        <f t="shared" si="202"/>
        <v>8</v>
      </c>
      <c r="D1325" t="str">
        <f t="shared" si="203"/>
        <v>August</v>
      </c>
      <c r="E1325" t="str">
        <f t="shared" si="204"/>
        <v>Q3</v>
      </c>
      <c r="F1325" t="str">
        <f t="shared" si="205"/>
        <v>2013-Aug</v>
      </c>
      <c r="G1325">
        <f t="shared" si="206"/>
        <v>5</v>
      </c>
      <c r="H1325" t="str">
        <f t="shared" si="207"/>
        <v>Friday</v>
      </c>
      <c r="I1325" t="str">
        <f t="shared" si="208"/>
        <v>FM5</v>
      </c>
      <c r="J1325" t="str">
        <f t="shared" si="209"/>
        <v>FQ-2</v>
      </c>
    </row>
    <row r="1326" spans="1:10" x14ac:dyDescent="0.25">
      <c r="A1326">
        <f t="shared" si="200"/>
        <v>41503</v>
      </c>
      <c r="B1326">
        <f t="shared" si="201"/>
        <v>2013</v>
      </c>
      <c r="C1326">
        <f t="shared" si="202"/>
        <v>8</v>
      </c>
      <c r="D1326" t="str">
        <f t="shared" si="203"/>
        <v>August</v>
      </c>
      <c r="E1326" t="str">
        <f t="shared" si="204"/>
        <v>Q3</v>
      </c>
      <c r="F1326" t="str">
        <f t="shared" si="205"/>
        <v>2013-Aug</v>
      </c>
      <c r="G1326">
        <f t="shared" si="206"/>
        <v>6</v>
      </c>
      <c r="H1326" t="str">
        <f t="shared" si="207"/>
        <v>Saturday</v>
      </c>
      <c r="I1326" t="str">
        <f t="shared" si="208"/>
        <v>FM5</v>
      </c>
      <c r="J1326" t="str">
        <f t="shared" si="209"/>
        <v>FQ-2</v>
      </c>
    </row>
    <row r="1327" spans="1:10" x14ac:dyDescent="0.25">
      <c r="A1327">
        <f t="shared" si="200"/>
        <v>41504</v>
      </c>
      <c r="B1327">
        <f t="shared" si="201"/>
        <v>2013</v>
      </c>
      <c r="C1327">
        <f t="shared" si="202"/>
        <v>8</v>
      </c>
      <c r="D1327" t="str">
        <f t="shared" si="203"/>
        <v>August</v>
      </c>
      <c r="E1327" t="str">
        <f t="shared" si="204"/>
        <v>Q3</v>
      </c>
      <c r="F1327" t="str">
        <f t="shared" si="205"/>
        <v>2013-Aug</v>
      </c>
      <c r="G1327">
        <f t="shared" si="206"/>
        <v>7</v>
      </c>
      <c r="H1327" t="str">
        <f t="shared" si="207"/>
        <v>Sunday</v>
      </c>
      <c r="I1327" t="str">
        <f t="shared" si="208"/>
        <v>FM5</v>
      </c>
      <c r="J1327" t="str">
        <f t="shared" si="209"/>
        <v>FQ-2</v>
      </c>
    </row>
    <row r="1328" spans="1:10" x14ac:dyDescent="0.25">
      <c r="A1328">
        <f t="shared" si="200"/>
        <v>41505</v>
      </c>
      <c r="B1328">
        <f t="shared" si="201"/>
        <v>2013</v>
      </c>
      <c r="C1328">
        <f t="shared" si="202"/>
        <v>8</v>
      </c>
      <c r="D1328" t="str">
        <f t="shared" si="203"/>
        <v>August</v>
      </c>
      <c r="E1328" t="str">
        <f t="shared" si="204"/>
        <v>Q3</v>
      </c>
      <c r="F1328" t="str">
        <f t="shared" si="205"/>
        <v>2013-Aug</v>
      </c>
      <c r="G1328">
        <f t="shared" si="206"/>
        <v>1</v>
      </c>
      <c r="H1328" t="str">
        <f t="shared" si="207"/>
        <v>Monday</v>
      </c>
      <c r="I1328" t="str">
        <f t="shared" si="208"/>
        <v>FM5</v>
      </c>
      <c r="J1328" t="str">
        <f t="shared" si="209"/>
        <v>FQ-2</v>
      </c>
    </row>
    <row r="1329" spans="1:10" x14ac:dyDescent="0.25">
      <c r="A1329">
        <f t="shared" si="200"/>
        <v>41506</v>
      </c>
      <c r="B1329">
        <f t="shared" si="201"/>
        <v>2013</v>
      </c>
      <c r="C1329">
        <f t="shared" si="202"/>
        <v>8</v>
      </c>
      <c r="D1329" t="str">
        <f t="shared" si="203"/>
        <v>August</v>
      </c>
      <c r="E1329" t="str">
        <f t="shared" si="204"/>
        <v>Q3</v>
      </c>
      <c r="F1329" t="str">
        <f t="shared" si="205"/>
        <v>2013-Aug</v>
      </c>
      <c r="G1329">
        <f t="shared" si="206"/>
        <v>2</v>
      </c>
      <c r="H1329" t="str">
        <f t="shared" si="207"/>
        <v>Tuesday</v>
      </c>
      <c r="I1329" t="str">
        <f t="shared" si="208"/>
        <v>FM5</v>
      </c>
      <c r="J1329" t="str">
        <f t="shared" si="209"/>
        <v>FQ-2</v>
      </c>
    </row>
    <row r="1330" spans="1:10" x14ac:dyDescent="0.25">
      <c r="A1330">
        <f t="shared" si="200"/>
        <v>41507</v>
      </c>
      <c r="B1330">
        <f t="shared" si="201"/>
        <v>2013</v>
      </c>
      <c r="C1330">
        <f t="shared" si="202"/>
        <v>8</v>
      </c>
      <c r="D1330" t="str">
        <f t="shared" si="203"/>
        <v>August</v>
      </c>
      <c r="E1330" t="str">
        <f t="shared" si="204"/>
        <v>Q3</v>
      </c>
      <c r="F1330" t="str">
        <f t="shared" si="205"/>
        <v>2013-Aug</v>
      </c>
      <c r="G1330">
        <f t="shared" si="206"/>
        <v>3</v>
      </c>
      <c r="H1330" t="str">
        <f t="shared" si="207"/>
        <v>Wednesday</v>
      </c>
      <c r="I1330" t="str">
        <f t="shared" si="208"/>
        <v>FM5</v>
      </c>
      <c r="J1330" t="str">
        <f t="shared" si="209"/>
        <v>FQ-2</v>
      </c>
    </row>
    <row r="1331" spans="1:10" x14ac:dyDescent="0.25">
      <c r="A1331">
        <f t="shared" si="200"/>
        <v>41508</v>
      </c>
      <c r="B1331">
        <f t="shared" si="201"/>
        <v>2013</v>
      </c>
      <c r="C1331">
        <f t="shared" si="202"/>
        <v>8</v>
      </c>
      <c r="D1331" t="str">
        <f t="shared" si="203"/>
        <v>August</v>
      </c>
      <c r="E1331" t="str">
        <f t="shared" si="204"/>
        <v>Q3</v>
      </c>
      <c r="F1331" t="str">
        <f t="shared" si="205"/>
        <v>2013-Aug</v>
      </c>
      <c r="G1331">
        <f t="shared" si="206"/>
        <v>4</v>
      </c>
      <c r="H1331" t="str">
        <f t="shared" si="207"/>
        <v>Thursday</v>
      </c>
      <c r="I1331" t="str">
        <f t="shared" si="208"/>
        <v>FM5</v>
      </c>
      <c r="J1331" t="str">
        <f t="shared" si="209"/>
        <v>FQ-2</v>
      </c>
    </row>
    <row r="1332" spans="1:10" x14ac:dyDescent="0.25">
      <c r="A1332">
        <f t="shared" si="200"/>
        <v>41509</v>
      </c>
      <c r="B1332">
        <f t="shared" si="201"/>
        <v>2013</v>
      </c>
      <c r="C1332">
        <f t="shared" si="202"/>
        <v>8</v>
      </c>
      <c r="D1332" t="str">
        <f t="shared" si="203"/>
        <v>August</v>
      </c>
      <c r="E1332" t="str">
        <f t="shared" si="204"/>
        <v>Q3</v>
      </c>
      <c r="F1332" t="str">
        <f t="shared" si="205"/>
        <v>2013-Aug</v>
      </c>
      <c r="G1332">
        <f t="shared" si="206"/>
        <v>5</v>
      </c>
      <c r="H1332" t="str">
        <f t="shared" si="207"/>
        <v>Friday</v>
      </c>
      <c r="I1332" t="str">
        <f t="shared" si="208"/>
        <v>FM5</v>
      </c>
      <c r="J1332" t="str">
        <f t="shared" si="209"/>
        <v>FQ-2</v>
      </c>
    </row>
    <row r="1333" spans="1:10" x14ac:dyDescent="0.25">
      <c r="A1333">
        <f t="shared" si="200"/>
        <v>41510</v>
      </c>
      <c r="B1333">
        <f t="shared" si="201"/>
        <v>2013</v>
      </c>
      <c r="C1333">
        <f t="shared" si="202"/>
        <v>8</v>
      </c>
      <c r="D1333" t="str">
        <f t="shared" si="203"/>
        <v>August</v>
      </c>
      <c r="E1333" t="str">
        <f t="shared" si="204"/>
        <v>Q3</v>
      </c>
      <c r="F1333" t="str">
        <f t="shared" si="205"/>
        <v>2013-Aug</v>
      </c>
      <c r="G1333">
        <f t="shared" si="206"/>
        <v>6</v>
      </c>
      <c r="H1333" t="str">
        <f t="shared" si="207"/>
        <v>Saturday</v>
      </c>
      <c r="I1333" t="str">
        <f t="shared" si="208"/>
        <v>FM5</v>
      </c>
      <c r="J1333" t="str">
        <f t="shared" si="209"/>
        <v>FQ-2</v>
      </c>
    </row>
    <row r="1334" spans="1:10" x14ac:dyDescent="0.25">
      <c r="A1334">
        <f t="shared" si="200"/>
        <v>41511</v>
      </c>
      <c r="B1334">
        <f t="shared" si="201"/>
        <v>2013</v>
      </c>
      <c r="C1334">
        <f t="shared" si="202"/>
        <v>8</v>
      </c>
      <c r="D1334" t="str">
        <f t="shared" si="203"/>
        <v>August</v>
      </c>
      <c r="E1334" t="str">
        <f t="shared" si="204"/>
        <v>Q3</v>
      </c>
      <c r="F1334" t="str">
        <f t="shared" si="205"/>
        <v>2013-Aug</v>
      </c>
      <c r="G1334">
        <f t="shared" si="206"/>
        <v>7</v>
      </c>
      <c r="H1334" t="str">
        <f t="shared" si="207"/>
        <v>Sunday</v>
      </c>
      <c r="I1334" t="str">
        <f t="shared" si="208"/>
        <v>FM5</v>
      </c>
      <c r="J1334" t="str">
        <f t="shared" si="209"/>
        <v>FQ-2</v>
      </c>
    </row>
    <row r="1335" spans="1:10" x14ac:dyDescent="0.25">
      <c r="A1335">
        <f t="shared" si="200"/>
        <v>41512</v>
      </c>
      <c r="B1335">
        <f t="shared" si="201"/>
        <v>2013</v>
      </c>
      <c r="C1335">
        <f t="shared" si="202"/>
        <v>8</v>
      </c>
      <c r="D1335" t="str">
        <f t="shared" si="203"/>
        <v>August</v>
      </c>
      <c r="E1335" t="str">
        <f t="shared" si="204"/>
        <v>Q3</v>
      </c>
      <c r="F1335" t="str">
        <f t="shared" si="205"/>
        <v>2013-Aug</v>
      </c>
      <c r="G1335">
        <f t="shared" si="206"/>
        <v>1</v>
      </c>
      <c r="H1335" t="str">
        <f t="shared" si="207"/>
        <v>Monday</v>
      </c>
      <c r="I1335" t="str">
        <f t="shared" si="208"/>
        <v>FM5</v>
      </c>
      <c r="J1335" t="str">
        <f t="shared" si="209"/>
        <v>FQ-2</v>
      </c>
    </row>
    <row r="1336" spans="1:10" x14ac:dyDescent="0.25">
      <c r="A1336">
        <f t="shared" si="200"/>
        <v>41513</v>
      </c>
      <c r="B1336">
        <f t="shared" si="201"/>
        <v>2013</v>
      </c>
      <c r="C1336">
        <f t="shared" si="202"/>
        <v>8</v>
      </c>
      <c r="D1336" t="str">
        <f t="shared" si="203"/>
        <v>August</v>
      </c>
      <c r="E1336" t="str">
        <f t="shared" si="204"/>
        <v>Q3</v>
      </c>
      <c r="F1336" t="str">
        <f t="shared" si="205"/>
        <v>2013-Aug</v>
      </c>
      <c r="G1336">
        <f t="shared" si="206"/>
        <v>2</v>
      </c>
      <c r="H1336" t="str">
        <f t="shared" si="207"/>
        <v>Tuesday</v>
      </c>
      <c r="I1336" t="str">
        <f t="shared" si="208"/>
        <v>FM5</v>
      </c>
      <c r="J1336" t="str">
        <f t="shared" si="209"/>
        <v>FQ-2</v>
      </c>
    </row>
    <row r="1337" spans="1:10" x14ac:dyDescent="0.25">
      <c r="A1337">
        <f t="shared" si="200"/>
        <v>41514</v>
      </c>
      <c r="B1337">
        <f t="shared" si="201"/>
        <v>2013</v>
      </c>
      <c r="C1337">
        <f t="shared" si="202"/>
        <v>8</v>
      </c>
      <c r="D1337" t="str">
        <f t="shared" si="203"/>
        <v>August</v>
      </c>
      <c r="E1337" t="str">
        <f t="shared" si="204"/>
        <v>Q3</v>
      </c>
      <c r="F1337" t="str">
        <f t="shared" si="205"/>
        <v>2013-Aug</v>
      </c>
      <c r="G1337">
        <f t="shared" si="206"/>
        <v>3</v>
      </c>
      <c r="H1337" t="str">
        <f t="shared" si="207"/>
        <v>Wednesday</v>
      </c>
      <c r="I1337" t="str">
        <f t="shared" si="208"/>
        <v>FM5</v>
      </c>
      <c r="J1337" t="str">
        <f t="shared" si="209"/>
        <v>FQ-2</v>
      </c>
    </row>
    <row r="1338" spans="1:10" x14ac:dyDescent="0.25">
      <c r="A1338">
        <f t="shared" si="200"/>
        <v>41515</v>
      </c>
      <c r="B1338">
        <f t="shared" si="201"/>
        <v>2013</v>
      </c>
      <c r="C1338">
        <f t="shared" si="202"/>
        <v>8</v>
      </c>
      <c r="D1338" t="str">
        <f t="shared" si="203"/>
        <v>August</v>
      </c>
      <c r="E1338" t="str">
        <f t="shared" si="204"/>
        <v>Q3</v>
      </c>
      <c r="F1338" t="str">
        <f t="shared" si="205"/>
        <v>2013-Aug</v>
      </c>
      <c r="G1338">
        <f t="shared" si="206"/>
        <v>4</v>
      </c>
      <c r="H1338" t="str">
        <f t="shared" si="207"/>
        <v>Thursday</v>
      </c>
      <c r="I1338" t="str">
        <f t="shared" si="208"/>
        <v>FM5</v>
      </c>
      <c r="J1338" t="str">
        <f t="shared" si="209"/>
        <v>FQ-2</v>
      </c>
    </row>
    <row r="1339" spans="1:10" x14ac:dyDescent="0.25">
      <c r="A1339">
        <f t="shared" si="200"/>
        <v>41516</v>
      </c>
      <c r="B1339">
        <f t="shared" si="201"/>
        <v>2013</v>
      </c>
      <c r="C1339">
        <f t="shared" si="202"/>
        <v>8</v>
      </c>
      <c r="D1339" t="str">
        <f t="shared" si="203"/>
        <v>August</v>
      </c>
      <c r="E1339" t="str">
        <f t="shared" si="204"/>
        <v>Q3</v>
      </c>
      <c r="F1339" t="str">
        <f t="shared" si="205"/>
        <v>2013-Aug</v>
      </c>
      <c r="G1339">
        <f t="shared" si="206"/>
        <v>5</v>
      </c>
      <c r="H1339" t="str">
        <f t="shared" si="207"/>
        <v>Friday</v>
      </c>
      <c r="I1339" t="str">
        <f t="shared" si="208"/>
        <v>FM5</v>
      </c>
      <c r="J1339" t="str">
        <f t="shared" si="209"/>
        <v>FQ-2</v>
      </c>
    </row>
    <row r="1340" spans="1:10" x14ac:dyDescent="0.25">
      <c r="A1340">
        <f t="shared" si="200"/>
        <v>41517</v>
      </c>
      <c r="B1340">
        <f t="shared" si="201"/>
        <v>2013</v>
      </c>
      <c r="C1340">
        <f t="shared" si="202"/>
        <v>8</v>
      </c>
      <c r="D1340" t="str">
        <f t="shared" si="203"/>
        <v>August</v>
      </c>
      <c r="E1340" t="str">
        <f t="shared" si="204"/>
        <v>Q3</v>
      </c>
      <c r="F1340" t="str">
        <f t="shared" si="205"/>
        <v>2013-Aug</v>
      </c>
      <c r="G1340">
        <f t="shared" si="206"/>
        <v>6</v>
      </c>
      <c r="H1340" t="str">
        <f t="shared" si="207"/>
        <v>Saturday</v>
      </c>
      <c r="I1340" t="str">
        <f t="shared" si="208"/>
        <v>FM5</v>
      </c>
      <c r="J1340" t="str">
        <f t="shared" si="209"/>
        <v>FQ-2</v>
      </c>
    </row>
    <row r="1341" spans="1:10" x14ac:dyDescent="0.25">
      <c r="A1341">
        <f t="shared" si="200"/>
        <v>41518</v>
      </c>
      <c r="B1341">
        <f t="shared" si="201"/>
        <v>2013</v>
      </c>
      <c r="C1341">
        <f t="shared" si="202"/>
        <v>9</v>
      </c>
      <c r="D1341" t="str">
        <f t="shared" si="203"/>
        <v>September</v>
      </c>
      <c r="E1341" t="str">
        <f t="shared" si="204"/>
        <v>Q3</v>
      </c>
      <c r="F1341" t="str">
        <f t="shared" si="205"/>
        <v>2013-Sep</v>
      </c>
      <c r="G1341">
        <f t="shared" si="206"/>
        <v>7</v>
      </c>
      <c r="H1341" t="str">
        <f t="shared" si="207"/>
        <v>Sunday</v>
      </c>
      <c r="I1341" t="str">
        <f t="shared" si="208"/>
        <v>FM6</v>
      </c>
      <c r="J1341" t="str">
        <f t="shared" si="209"/>
        <v>FQ-2</v>
      </c>
    </row>
    <row r="1342" spans="1:10" x14ac:dyDescent="0.25">
      <c r="A1342">
        <f t="shared" si="200"/>
        <v>41519</v>
      </c>
      <c r="B1342">
        <f t="shared" si="201"/>
        <v>2013</v>
      </c>
      <c r="C1342">
        <f t="shared" si="202"/>
        <v>9</v>
      </c>
      <c r="D1342" t="str">
        <f t="shared" si="203"/>
        <v>September</v>
      </c>
      <c r="E1342" t="str">
        <f t="shared" si="204"/>
        <v>Q3</v>
      </c>
      <c r="F1342" t="str">
        <f t="shared" si="205"/>
        <v>2013-Sep</v>
      </c>
      <c r="G1342">
        <f t="shared" si="206"/>
        <v>1</v>
      </c>
      <c r="H1342" t="str">
        <f t="shared" si="207"/>
        <v>Monday</v>
      </c>
      <c r="I1342" t="str">
        <f t="shared" si="208"/>
        <v>FM6</v>
      </c>
      <c r="J1342" t="str">
        <f t="shared" si="209"/>
        <v>FQ-2</v>
      </c>
    </row>
    <row r="1343" spans="1:10" x14ac:dyDescent="0.25">
      <c r="A1343">
        <f t="shared" si="200"/>
        <v>41520</v>
      </c>
      <c r="B1343">
        <f t="shared" si="201"/>
        <v>2013</v>
      </c>
      <c r="C1343">
        <f t="shared" si="202"/>
        <v>9</v>
      </c>
      <c r="D1343" t="str">
        <f t="shared" si="203"/>
        <v>September</v>
      </c>
      <c r="E1343" t="str">
        <f t="shared" si="204"/>
        <v>Q3</v>
      </c>
      <c r="F1343" t="str">
        <f t="shared" si="205"/>
        <v>2013-Sep</v>
      </c>
      <c r="G1343">
        <f t="shared" si="206"/>
        <v>2</v>
      </c>
      <c r="H1343" t="str">
        <f t="shared" si="207"/>
        <v>Tuesday</v>
      </c>
      <c r="I1343" t="str">
        <f t="shared" si="208"/>
        <v>FM6</v>
      </c>
      <c r="J1343" t="str">
        <f t="shared" si="209"/>
        <v>FQ-2</v>
      </c>
    </row>
    <row r="1344" spans="1:10" x14ac:dyDescent="0.25">
      <c r="A1344">
        <f t="shared" si="200"/>
        <v>41521</v>
      </c>
      <c r="B1344">
        <f t="shared" si="201"/>
        <v>2013</v>
      </c>
      <c r="C1344">
        <f t="shared" si="202"/>
        <v>9</v>
      </c>
      <c r="D1344" t="str">
        <f t="shared" si="203"/>
        <v>September</v>
      </c>
      <c r="E1344" t="str">
        <f t="shared" si="204"/>
        <v>Q3</v>
      </c>
      <c r="F1344" t="str">
        <f t="shared" si="205"/>
        <v>2013-Sep</v>
      </c>
      <c r="G1344">
        <f t="shared" si="206"/>
        <v>3</v>
      </c>
      <c r="H1344" t="str">
        <f t="shared" si="207"/>
        <v>Wednesday</v>
      </c>
      <c r="I1344" t="str">
        <f t="shared" si="208"/>
        <v>FM6</v>
      </c>
      <c r="J1344" t="str">
        <f t="shared" si="209"/>
        <v>FQ-2</v>
      </c>
    </row>
    <row r="1345" spans="1:10" x14ac:dyDescent="0.25">
      <c r="A1345">
        <f t="shared" si="200"/>
        <v>41522</v>
      </c>
      <c r="B1345">
        <f t="shared" si="201"/>
        <v>2013</v>
      </c>
      <c r="C1345">
        <f t="shared" si="202"/>
        <v>9</v>
      </c>
      <c r="D1345" t="str">
        <f t="shared" si="203"/>
        <v>September</v>
      </c>
      <c r="E1345" t="str">
        <f t="shared" si="204"/>
        <v>Q3</v>
      </c>
      <c r="F1345" t="str">
        <f t="shared" si="205"/>
        <v>2013-Sep</v>
      </c>
      <c r="G1345">
        <f t="shared" si="206"/>
        <v>4</v>
      </c>
      <c r="H1345" t="str">
        <f t="shared" si="207"/>
        <v>Thursday</v>
      </c>
      <c r="I1345" t="str">
        <f t="shared" si="208"/>
        <v>FM6</v>
      </c>
      <c r="J1345" t="str">
        <f t="shared" si="209"/>
        <v>FQ-2</v>
      </c>
    </row>
    <row r="1346" spans="1:10" x14ac:dyDescent="0.25">
      <c r="A1346">
        <f t="shared" si="200"/>
        <v>41523</v>
      </c>
      <c r="B1346">
        <f t="shared" si="201"/>
        <v>2013</v>
      </c>
      <c r="C1346">
        <f t="shared" si="202"/>
        <v>9</v>
      </c>
      <c r="D1346" t="str">
        <f t="shared" si="203"/>
        <v>September</v>
      </c>
      <c r="E1346" t="str">
        <f t="shared" si="204"/>
        <v>Q3</v>
      </c>
      <c r="F1346" t="str">
        <f t="shared" si="205"/>
        <v>2013-Sep</v>
      </c>
      <c r="G1346">
        <f t="shared" si="206"/>
        <v>5</v>
      </c>
      <c r="H1346" t="str">
        <f t="shared" si="207"/>
        <v>Friday</v>
      </c>
      <c r="I1346" t="str">
        <f t="shared" si="208"/>
        <v>FM6</v>
      </c>
      <c r="J1346" t="str">
        <f t="shared" si="209"/>
        <v>FQ-2</v>
      </c>
    </row>
    <row r="1347" spans="1:10" x14ac:dyDescent="0.25">
      <c r="A1347">
        <f t="shared" ref="A1347:A1410" si="210">IF($O$1+ROW(A1346)-1&lt;=$O$3,$O$1+ROW(A1346)-1,"")</f>
        <v>41524</v>
      </c>
      <c r="B1347">
        <f t="shared" ref="B1347:B1410" si="211">YEAR(A1347)</f>
        <v>2013</v>
      </c>
      <c r="C1347">
        <f t="shared" ref="C1347:C1410" si="212">MONTH(A1347)</f>
        <v>9</v>
      </c>
      <c r="D1347" t="str">
        <f t="shared" ref="D1347:D1410" si="213">TEXT(A1347,"mmmm")</f>
        <v>September</v>
      </c>
      <c r="E1347" t="str">
        <f t="shared" ref="E1347:E1410" si="214">"Q"&amp;ROUNDUP(MONTH(A1347)/3,0)</f>
        <v>Q3</v>
      </c>
      <c r="F1347" t="str">
        <f t="shared" ref="F1347:F1410" si="215">TEXT(A1347,"yyyy-mmm")</f>
        <v>2013-Sep</v>
      </c>
      <c r="G1347">
        <f t="shared" ref="G1347:G1410" si="216">WEEKDAY(A1347,2)</f>
        <v>6</v>
      </c>
      <c r="H1347" t="str">
        <f t="shared" ref="H1347:H1410" si="217">TEXT(A1347,"dddd")</f>
        <v>Saturday</v>
      </c>
      <c r="I1347" t="str">
        <f t="shared" ref="I1347:I1410" si="218">"FM"&amp;MOD(MONTH(A1347)-4,12)+1</f>
        <v>FM6</v>
      </c>
      <c r="J1347" t="str">
        <f t="shared" ref="J1347:J1410" si="219">"FQ-" &amp; INT((MOD(MONTH(A1347)-4,12)/3)+1)</f>
        <v>FQ-2</v>
      </c>
    </row>
    <row r="1348" spans="1:10" x14ac:dyDescent="0.25">
      <c r="A1348">
        <f t="shared" si="210"/>
        <v>41525</v>
      </c>
      <c r="B1348">
        <f t="shared" si="211"/>
        <v>2013</v>
      </c>
      <c r="C1348">
        <f t="shared" si="212"/>
        <v>9</v>
      </c>
      <c r="D1348" t="str">
        <f t="shared" si="213"/>
        <v>September</v>
      </c>
      <c r="E1348" t="str">
        <f t="shared" si="214"/>
        <v>Q3</v>
      </c>
      <c r="F1348" t="str">
        <f t="shared" si="215"/>
        <v>2013-Sep</v>
      </c>
      <c r="G1348">
        <f t="shared" si="216"/>
        <v>7</v>
      </c>
      <c r="H1348" t="str">
        <f t="shared" si="217"/>
        <v>Sunday</v>
      </c>
      <c r="I1348" t="str">
        <f t="shared" si="218"/>
        <v>FM6</v>
      </c>
      <c r="J1348" t="str">
        <f t="shared" si="219"/>
        <v>FQ-2</v>
      </c>
    </row>
    <row r="1349" spans="1:10" x14ac:dyDescent="0.25">
      <c r="A1349">
        <f t="shared" si="210"/>
        <v>41526</v>
      </c>
      <c r="B1349">
        <f t="shared" si="211"/>
        <v>2013</v>
      </c>
      <c r="C1349">
        <f t="shared" si="212"/>
        <v>9</v>
      </c>
      <c r="D1349" t="str">
        <f t="shared" si="213"/>
        <v>September</v>
      </c>
      <c r="E1349" t="str">
        <f t="shared" si="214"/>
        <v>Q3</v>
      </c>
      <c r="F1349" t="str">
        <f t="shared" si="215"/>
        <v>2013-Sep</v>
      </c>
      <c r="G1349">
        <f t="shared" si="216"/>
        <v>1</v>
      </c>
      <c r="H1349" t="str">
        <f t="shared" si="217"/>
        <v>Monday</v>
      </c>
      <c r="I1349" t="str">
        <f t="shared" si="218"/>
        <v>FM6</v>
      </c>
      <c r="J1349" t="str">
        <f t="shared" si="219"/>
        <v>FQ-2</v>
      </c>
    </row>
    <row r="1350" spans="1:10" x14ac:dyDescent="0.25">
      <c r="A1350">
        <f t="shared" si="210"/>
        <v>41527</v>
      </c>
      <c r="B1350">
        <f t="shared" si="211"/>
        <v>2013</v>
      </c>
      <c r="C1350">
        <f t="shared" si="212"/>
        <v>9</v>
      </c>
      <c r="D1350" t="str">
        <f t="shared" si="213"/>
        <v>September</v>
      </c>
      <c r="E1350" t="str">
        <f t="shared" si="214"/>
        <v>Q3</v>
      </c>
      <c r="F1350" t="str">
        <f t="shared" si="215"/>
        <v>2013-Sep</v>
      </c>
      <c r="G1350">
        <f t="shared" si="216"/>
        <v>2</v>
      </c>
      <c r="H1350" t="str">
        <f t="shared" si="217"/>
        <v>Tuesday</v>
      </c>
      <c r="I1350" t="str">
        <f t="shared" si="218"/>
        <v>FM6</v>
      </c>
      <c r="J1350" t="str">
        <f t="shared" si="219"/>
        <v>FQ-2</v>
      </c>
    </row>
    <row r="1351" spans="1:10" x14ac:dyDescent="0.25">
      <c r="A1351">
        <f t="shared" si="210"/>
        <v>41528</v>
      </c>
      <c r="B1351">
        <f t="shared" si="211"/>
        <v>2013</v>
      </c>
      <c r="C1351">
        <f t="shared" si="212"/>
        <v>9</v>
      </c>
      <c r="D1351" t="str">
        <f t="shared" si="213"/>
        <v>September</v>
      </c>
      <c r="E1351" t="str">
        <f t="shared" si="214"/>
        <v>Q3</v>
      </c>
      <c r="F1351" t="str">
        <f t="shared" si="215"/>
        <v>2013-Sep</v>
      </c>
      <c r="G1351">
        <f t="shared" si="216"/>
        <v>3</v>
      </c>
      <c r="H1351" t="str">
        <f t="shared" si="217"/>
        <v>Wednesday</v>
      </c>
      <c r="I1351" t="str">
        <f t="shared" si="218"/>
        <v>FM6</v>
      </c>
      <c r="J1351" t="str">
        <f t="shared" si="219"/>
        <v>FQ-2</v>
      </c>
    </row>
    <row r="1352" spans="1:10" x14ac:dyDescent="0.25">
      <c r="A1352">
        <f t="shared" si="210"/>
        <v>41529</v>
      </c>
      <c r="B1352">
        <f t="shared" si="211"/>
        <v>2013</v>
      </c>
      <c r="C1352">
        <f t="shared" si="212"/>
        <v>9</v>
      </c>
      <c r="D1352" t="str">
        <f t="shared" si="213"/>
        <v>September</v>
      </c>
      <c r="E1352" t="str">
        <f t="shared" si="214"/>
        <v>Q3</v>
      </c>
      <c r="F1352" t="str">
        <f t="shared" si="215"/>
        <v>2013-Sep</v>
      </c>
      <c r="G1352">
        <f t="shared" si="216"/>
        <v>4</v>
      </c>
      <c r="H1352" t="str">
        <f t="shared" si="217"/>
        <v>Thursday</v>
      </c>
      <c r="I1352" t="str">
        <f t="shared" si="218"/>
        <v>FM6</v>
      </c>
      <c r="J1352" t="str">
        <f t="shared" si="219"/>
        <v>FQ-2</v>
      </c>
    </row>
    <row r="1353" spans="1:10" x14ac:dyDescent="0.25">
      <c r="A1353">
        <f t="shared" si="210"/>
        <v>41530</v>
      </c>
      <c r="B1353">
        <f t="shared" si="211"/>
        <v>2013</v>
      </c>
      <c r="C1353">
        <f t="shared" si="212"/>
        <v>9</v>
      </c>
      <c r="D1353" t="str">
        <f t="shared" si="213"/>
        <v>September</v>
      </c>
      <c r="E1353" t="str">
        <f t="shared" si="214"/>
        <v>Q3</v>
      </c>
      <c r="F1353" t="str">
        <f t="shared" si="215"/>
        <v>2013-Sep</v>
      </c>
      <c r="G1353">
        <f t="shared" si="216"/>
        <v>5</v>
      </c>
      <c r="H1353" t="str">
        <f t="shared" si="217"/>
        <v>Friday</v>
      </c>
      <c r="I1353" t="str">
        <f t="shared" si="218"/>
        <v>FM6</v>
      </c>
      <c r="J1353" t="str">
        <f t="shared" si="219"/>
        <v>FQ-2</v>
      </c>
    </row>
    <row r="1354" spans="1:10" x14ac:dyDescent="0.25">
      <c r="A1354">
        <f t="shared" si="210"/>
        <v>41531</v>
      </c>
      <c r="B1354">
        <f t="shared" si="211"/>
        <v>2013</v>
      </c>
      <c r="C1354">
        <f t="shared" si="212"/>
        <v>9</v>
      </c>
      <c r="D1354" t="str">
        <f t="shared" si="213"/>
        <v>September</v>
      </c>
      <c r="E1354" t="str">
        <f t="shared" si="214"/>
        <v>Q3</v>
      </c>
      <c r="F1354" t="str">
        <f t="shared" si="215"/>
        <v>2013-Sep</v>
      </c>
      <c r="G1354">
        <f t="shared" si="216"/>
        <v>6</v>
      </c>
      <c r="H1354" t="str">
        <f t="shared" si="217"/>
        <v>Saturday</v>
      </c>
      <c r="I1354" t="str">
        <f t="shared" si="218"/>
        <v>FM6</v>
      </c>
      <c r="J1354" t="str">
        <f t="shared" si="219"/>
        <v>FQ-2</v>
      </c>
    </row>
    <row r="1355" spans="1:10" x14ac:dyDescent="0.25">
      <c r="A1355">
        <f t="shared" si="210"/>
        <v>41532</v>
      </c>
      <c r="B1355">
        <f t="shared" si="211"/>
        <v>2013</v>
      </c>
      <c r="C1355">
        <f t="shared" si="212"/>
        <v>9</v>
      </c>
      <c r="D1355" t="str">
        <f t="shared" si="213"/>
        <v>September</v>
      </c>
      <c r="E1355" t="str">
        <f t="shared" si="214"/>
        <v>Q3</v>
      </c>
      <c r="F1355" t="str">
        <f t="shared" si="215"/>
        <v>2013-Sep</v>
      </c>
      <c r="G1355">
        <f t="shared" si="216"/>
        <v>7</v>
      </c>
      <c r="H1355" t="str">
        <f t="shared" si="217"/>
        <v>Sunday</v>
      </c>
      <c r="I1355" t="str">
        <f t="shared" si="218"/>
        <v>FM6</v>
      </c>
      <c r="J1355" t="str">
        <f t="shared" si="219"/>
        <v>FQ-2</v>
      </c>
    </row>
    <row r="1356" spans="1:10" x14ac:dyDescent="0.25">
      <c r="A1356">
        <f t="shared" si="210"/>
        <v>41533</v>
      </c>
      <c r="B1356">
        <f t="shared" si="211"/>
        <v>2013</v>
      </c>
      <c r="C1356">
        <f t="shared" si="212"/>
        <v>9</v>
      </c>
      <c r="D1356" t="str">
        <f t="shared" si="213"/>
        <v>September</v>
      </c>
      <c r="E1356" t="str">
        <f t="shared" si="214"/>
        <v>Q3</v>
      </c>
      <c r="F1356" t="str">
        <f t="shared" si="215"/>
        <v>2013-Sep</v>
      </c>
      <c r="G1356">
        <f t="shared" si="216"/>
        <v>1</v>
      </c>
      <c r="H1356" t="str">
        <f t="shared" si="217"/>
        <v>Monday</v>
      </c>
      <c r="I1356" t="str">
        <f t="shared" si="218"/>
        <v>FM6</v>
      </c>
      <c r="J1356" t="str">
        <f t="shared" si="219"/>
        <v>FQ-2</v>
      </c>
    </row>
    <row r="1357" spans="1:10" x14ac:dyDescent="0.25">
      <c r="A1357">
        <f t="shared" si="210"/>
        <v>41534</v>
      </c>
      <c r="B1357">
        <f t="shared" si="211"/>
        <v>2013</v>
      </c>
      <c r="C1357">
        <f t="shared" si="212"/>
        <v>9</v>
      </c>
      <c r="D1357" t="str">
        <f t="shared" si="213"/>
        <v>September</v>
      </c>
      <c r="E1357" t="str">
        <f t="shared" si="214"/>
        <v>Q3</v>
      </c>
      <c r="F1357" t="str">
        <f t="shared" si="215"/>
        <v>2013-Sep</v>
      </c>
      <c r="G1357">
        <f t="shared" si="216"/>
        <v>2</v>
      </c>
      <c r="H1357" t="str">
        <f t="shared" si="217"/>
        <v>Tuesday</v>
      </c>
      <c r="I1357" t="str">
        <f t="shared" si="218"/>
        <v>FM6</v>
      </c>
      <c r="J1357" t="str">
        <f t="shared" si="219"/>
        <v>FQ-2</v>
      </c>
    </row>
    <row r="1358" spans="1:10" x14ac:dyDescent="0.25">
      <c r="A1358">
        <f t="shared" si="210"/>
        <v>41535</v>
      </c>
      <c r="B1358">
        <f t="shared" si="211"/>
        <v>2013</v>
      </c>
      <c r="C1358">
        <f t="shared" si="212"/>
        <v>9</v>
      </c>
      <c r="D1358" t="str">
        <f t="shared" si="213"/>
        <v>September</v>
      </c>
      <c r="E1358" t="str">
        <f t="shared" si="214"/>
        <v>Q3</v>
      </c>
      <c r="F1358" t="str">
        <f t="shared" si="215"/>
        <v>2013-Sep</v>
      </c>
      <c r="G1358">
        <f t="shared" si="216"/>
        <v>3</v>
      </c>
      <c r="H1358" t="str">
        <f t="shared" si="217"/>
        <v>Wednesday</v>
      </c>
      <c r="I1358" t="str">
        <f t="shared" si="218"/>
        <v>FM6</v>
      </c>
      <c r="J1358" t="str">
        <f t="shared" si="219"/>
        <v>FQ-2</v>
      </c>
    </row>
    <row r="1359" spans="1:10" x14ac:dyDescent="0.25">
      <c r="A1359">
        <f t="shared" si="210"/>
        <v>41536</v>
      </c>
      <c r="B1359">
        <f t="shared" si="211"/>
        <v>2013</v>
      </c>
      <c r="C1359">
        <f t="shared" si="212"/>
        <v>9</v>
      </c>
      <c r="D1359" t="str">
        <f t="shared" si="213"/>
        <v>September</v>
      </c>
      <c r="E1359" t="str">
        <f t="shared" si="214"/>
        <v>Q3</v>
      </c>
      <c r="F1359" t="str">
        <f t="shared" si="215"/>
        <v>2013-Sep</v>
      </c>
      <c r="G1359">
        <f t="shared" si="216"/>
        <v>4</v>
      </c>
      <c r="H1359" t="str">
        <f t="shared" si="217"/>
        <v>Thursday</v>
      </c>
      <c r="I1359" t="str">
        <f t="shared" si="218"/>
        <v>FM6</v>
      </c>
      <c r="J1359" t="str">
        <f t="shared" si="219"/>
        <v>FQ-2</v>
      </c>
    </row>
    <row r="1360" spans="1:10" x14ac:dyDescent="0.25">
      <c r="A1360">
        <f t="shared" si="210"/>
        <v>41537</v>
      </c>
      <c r="B1360">
        <f t="shared" si="211"/>
        <v>2013</v>
      </c>
      <c r="C1360">
        <f t="shared" si="212"/>
        <v>9</v>
      </c>
      <c r="D1360" t="str">
        <f t="shared" si="213"/>
        <v>September</v>
      </c>
      <c r="E1360" t="str">
        <f t="shared" si="214"/>
        <v>Q3</v>
      </c>
      <c r="F1360" t="str">
        <f t="shared" si="215"/>
        <v>2013-Sep</v>
      </c>
      <c r="G1360">
        <f t="shared" si="216"/>
        <v>5</v>
      </c>
      <c r="H1360" t="str">
        <f t="shared" si="217"/>
        <v>Friday</v>
      </c>
      <c r="I1360" t="str">
        <f t="shared" si="218"/>
        <v>FM6</v>
      </c>
      <c r="J1360" t="str">
        <f t="shared" si="219"/>
        <v>FQ-2</v>
      </c>
    </row>
    <row r="1361" spans="1:10" x14ac:dyDescent="0.25">
      <c r="A1361">
        <f t="shared" si="210"/>
        <v>41538</v>
      </c>
      <c r="B1361">
        <f t="shared" si="211"/>
        <v>2013</v>
      </c>
      <c r="C1361">
        <f t="shared" si="212"/>
        <v>9</v>
      </c>
      <c r="D1361" t="str">
        <f t="shared" si="213"/>
        <v>September</v>
      </c>
      <c r="E1361" t="str">
        <f t="shared" si="214"/>
        <v>Q3</v>
      </c>
      <c r="F1361" t="str">
        <f t="shared" si="215"/>
        <v>2013-Sep</v>
      </c>
      <c r="G1361">
        <f t="shared" si="216"/>
        <v>6</v>
      </c>
      <c r="H1361" t="str">
        <f t="shared" si="217"/>
        <v>Saturday</v>
      </c>
      <c r="I1361" t="str">
        <f t="shared" si="218"/>
        <v>FM6</v>
      </c>
      <c r="J1361" t="str">
        <f t="shared" si="219"/>
        <v>FQ-2</v>
      </c>
    </row>
    <row r="1362" spans="1:10" x14ac:dyDescent="0.25">
      <c r="A1362">
        <f t="shared" si="210"/>
        <v>41539</v>
      </c>
      <c r="B1362">
        <f t="shared" si="211"/>
        <v>2013</v>
      </c>
      <c r="C1362">
        <f t="shared" si="212"/>
        <v>9</v>
      </c>
      <c r="D1362" t="str">
        <f t="shared" si="213"/>
        <v>September</v>
      </c>
      <c r="E1362" t="str">
        <f t="shared" si="214"/>
        <v>Q3</v>
      </c>
      <c r="F1362" t="str">
        <f t="shared" si="215"/>
        <v>2013-Sep</v>
      </c>
      <c r="G1362">
        <f t="shared" si="216"/>
        <v>7</v>
      </c>
      <c r="H1362" t="str">
        <f t="shared" si="217"/>
        <v>Sunday</v>
      </c>
      <c r="I1362" t="str">
        <f t="shared" si="218"/>
        <v>FM6</v>
      </c>
      <c r="J1362" t="str">
        <f t="shared" si="219"/>
        <v>FQ-2</v>
      </c>
    </row>
    <row r="1363" spans="1:10" x14ac:dyDescent="0.25">
      <c r="A1363">
        <f t="shared" si="210"/>
        <v>41540</v>
      </c>
      <c r="B1363">
        <f t="shared" si="211"/>
        <v>2013</v>
      </c>
      <c r="C1363">
        <f t="shared" si="212"/>
        <v>9</v>
      </c>
      <c r="D1363" t="str">
        <f t="shared" si="213"/>
        <v>September</v>
      </c>
      <c r="E1363" t="str">
        <f t="shared" si="214"/>
        <v>Q3</v>
      </c>
      <c r="F1363" t="str">
        <f t="shared" si="215"/>
        <v>2013-Sep</v>
      </c>
      <c r="G1363">
        <f t="shared" si="216"/>
        <v>1</v>
      </c>
      <c r="H1363" t="str">
        <f t="shared" si="217"/>
        <v>Monday</v>
      </c>
      <c r="I1363" t="str">
        <f t="shared" si="218"/>
        <v>FM6</v>
      </c>
      <c r="J1363" t="str">
        <f t="shared" si="219"/>
        <v>FQ-2</v>
      </c>
    </row>
    <row r="1364" spans="1:10" x14ac:dyDescent="0.25">
      <c r="A1364">
        <f t="shared" si="210"/>
        <v>41541</v>
      </c>
      <c r="B1364">
        <f t="shared" si="211"/>
        <v>2013</v>
      </c>
      <c r="C1364">
        <f t="shared" si="212"/>
        <v>9</v>
      </c>
      <c r="D1364" t="str">
        <f t="shared" si="213"/>
        <v>September</v>
      </c>
      <c r="E1364" t="str">
        <f t="shared" si="214"/>
        <v>Q3</v>
      </c>
      <c r="F1364" t="str">
        <f t="shared" si="215"/>
        <v>2013-Sep</v>
      </c>
      <c r="G1364">
        <f t="shared" si="216"/>
        <v>2</v>
      </c>
      <c r="H1364" t="str">
        <f t="shared" si="217"/>
        <v>Tuesday</v>
      </c>
      <c r="I1364" t="str">
        <f t="shared" si="218"/>
        <v>FM6</v>
      </c>
      <c r="J1364" t="str">
        <f t="shared" si="219"/>
        <v>FQ-2</v>
      </c>
    </row>
    <row r="1365" spans="1:10" x14ac:dyDescent="0.25">
      <c r="A1365">
        <f t="shared" si="210"/>
        <v>41542</v>
      </c>
      <c r="B1365">
        <f t="shared" si="211"/>
        <v>2013</v>
      </c>
      <c r="C1365">
        <f t="shared" si="212"/>
        <v>9</v>
      </c>
      <c r="D1365" t="str">
        <f t="shared" si="213"/>
        <v>September</v>
      </c>
      <c r="E1365" t="str">
        <f t="shared" si="214"/>
        <v>Q3</v>
      </c>
      <c r="F1365" t="str">
        <f t="shared" si="215"/>
        <v>2013-Sep</v>
      </c>
      <c r="G1365">
        <f t="shared" si="216"/>
        <v>3</v>
      </c>
      <c r="H1365" t="str">
        <f t="shared" si="217"/>
        <v>Wednesday</v>
      </c>
      <c r="I1365" t="str">
        <f t="shared" si="218"/>
        <v>FM6</v>
      </c>
      <c r="J1365" t="str">
        <f t="shared" si="219"/>
        <v>FQ-2</v>
      </c>
    </row>
    <row r="1366" spans="1:10" x14ac:dyDescent="0.25">
      <c r="A1366">
        <f t="shared" si="210"/>
        <v>41543</v>
      </c>
      <c r="B1366">
        <f t="shared" si="211"/>
        <v>2013</v>
      </c>
      <c r="C1366">
        <f t="shared" si="212"/>
        <v>9</v>
      </c>
      <c r="D1366" t="str">
        <f t="shared" si="213"/>
        <v>September</v>
      </c>
      <c r="E1366" t="str">
        <f t="shared" si="214"/>
        <v>Q3</v>
      </c>
      <c r="F1366" t="str">
        <f t="shared" si="215"/>
        <v>2013-Sep</v>
      </c>
      <c r="G1366">
        <f t="shared" si="216"/>
        <v>4</v>
      </c>
      <c r="H1366" t="str">
        <f t="shared" si="217"/>
        <v>Thursday</v>
      </c>
      <c r="I1366" t="str">
        <f t="shared" si="218"/>
        <v>FM6</v>
      </c>
      <c r="J1366" t="str">
        <f t="shared" si="219"/>
        <v>FQ-2</v>
      </c>
    </row>
    <row r="1367" spans="1:10" x14ac:dyDescent="0.25">
      <c r="A1367">
        <f t="shared" si="210"/>
        <v>41544</v>
      </c>
      <c r="B1367">
        <f t="shared" si="211"/>
        <v>2013</v>
      </c>
      <c r="C1367">
        <f t="shared" si="212"/>
        <v>9</v>
      </c>
      <c r="D1367" t="str">
        <f t="shared" si="213"/>
        <v>September</v>
      </c>
      <c r="E1367" t="str">
        <f t="shared" si="214"/>
        <v>Q3</v>
      </c>
      <c r="F1367" t="str">
        <f t="shared" si="215"/>
        <v>2013-Sep</v>
      </c>
      <c r="G1367">
        <f t="shared" si="216"/>
        <v>5</v>
      </c>
      <c r="H1367" t="str">
        <f t="shared" si="217"/>
        <v>Friday</v>
      </c>
      <c r="I1367" t="str">
        <f t="shared" si="218"/>
        <v>FM6</v>
      </c>
      <c r="J1367" t="str">
        <f t="shared" si="219"/>
        <v>FQ-2</v>
      </c>
    </row>
    <row r="1368" spans="1:10" x14ac:dyDescent="0.25">
      <c r="A1368">
        <f t="shared" si="210"/>
        <v>41545</v>
      </c>
      <c r="B1368">
        <f t="shared" si="211"/>
        <v>2013</v>
      </c>
      <c r="C1368">
        <f t="shared" si="212"/>
        <v>9</v>
      </c>
      <c r="D1368" t="str">
        <f t="shared" si="213"/>
        <v>September</v>
      </c>
      <c r="E1368" t="str">
        <f t="shared" si="214"/>
        <v>Q3</v>
      </c>
      <c r="F1368" t="str">
        <f t="shared" si="215"/>
        <v>2013-Sep</v>
      </c>
      <c r="G1368">
        <f t="shared" si="216"/>
        <v>6</v>
      </c>
      <c r="H1368" t="str">
        <f t="shared" si="217"/>
        <v>Saturday</v>
      </c>
      <c r="I1368" t="str">
        <f t="shared" si="218"/>
        <v>FM6</v>
      </c>
      <c r="J1368" t="str">
        <f t="shared" si="219"/>
        <v>FQ-2</v>
      </c>
    </row>
    <row r="1369" spans="1:10" x14ac:dyDescent="0.25">
      <c r="A1369">
        <f t="shared" si="210"/>
        <v>41546</v>
      </c>
      <c r="B1369">
        <f t="shared" si="211"/>
        <v>2013</v>
      </c>
      <c r="C1369">
        <f t="shared" si="212"/>
        <v>9</v>
      </c>
      <c r="D1369" t="str">
        <f t="shared" si="213"/>
        <v>September</v>
      </c>
      <c r="E1369" t="str">
        <f t="shared" si="214"/>
        <v>Q3</v>
      </c>
      <c r="F1369" t="str">
        <f t="shared" si="215"/>
        <v>2013-Sep</v>
      </c>
      <c r="G1369">
        <f t="shared" si="216"/>
        <v>7</v>
      </c>
      <c r="H1369" t="str">
        <f t="shared" si="217"/>
        <v>Sunday</v>
      </c>
      <c r="I1369" t="str">
        <f t="shared" si="218"/>
        <v>FM6</v>
      </c>
      <c r="J1369" t="str">
        <f t="shared" si="219"/>
        <v>FQ-2</v>
      </c>
    </row>
    <row r="1370" spans="1:10" x14ac:dyDescent="0.25">
      <c r="A1370">
        <f t="shared" si="210"/>
        <v>41547</v>
      </c>
      <c r="B1370">
        <f t="shared" si="211"/>
        <v>2013</v>
      </c>
      <c r="C1370">
        <f t="shared" si="212"/>
        <v>9</v>
      </c>
      <c r="D1370" t="str">
        <f t="shared" si="213"/>
        <v>September</v>
      </c>
      <c r="E1370" t="str">
        <f t="shared" si="214"/>
        <v>Q3</v>
      </c>
      <c r="F1370" t="str">
        <f t="shared" si="215"/>
        <v>2013-Sep</v>
      </c>
      <c r="G1370">
        <f t="shared" si="216"/>
        <v>1</v>
      </c>
      <c r="H1370" t="str">
        <f t="shared" si="217"/>
        <v>Monday</v>
      </c>
      <c r="I1370" t="str">
        <f t="shared" si="218"/>
        <v>FM6</v>
      </c>
      <c r="J1370" t="str">
        <f t="shared" si="219"/>
        <v>FQ-2</v>
      </c>
    </row>
    <row r="1371" spans="1:10" x14ac:dyDescent="0.25">
      <c r="A1371">
        <f t="shared" si="210"/>
        <v>41548</v>
      </c>
      <c r="B1371">
        <f t="shared" si="211"/>
        <v>2013</v>
      </c>
      <c r="C1371">
        <f t="shared" si="212"/>
        <v>10</v>
      </c>
      <c r="D1371" t="str">
        <f t="shared" si="213"/>
        <v>October</v>
      </c>
      <c r="E1371" t="str">
        <f t="shared" si="214"/>
        <v>Q4</v>
      </c>
      <c r="F1371" t="str">
        <f t="shared" si="215"/>
        <v>2013-Oct</v>
      </c>
      <c r="G1371">
        <f t="shared" si="216"/>
        <v>2</v>
      </c>
      <c r="H1371" t="str">
        <f t="shared" si="217"/>
        <v>Tuesday</v>
      </c>
      <c r="I1371" t="str">
        <f t="shared" si="218"/>
        <v>FM7</v>
      </c>
      <c r="J1371" t="str">
        <f t="shared" si="219"/>
        <v>FQ-3</v>
      </c>
    </row>
    <row r="1372" spans="1:10" x14ac:dyDescent="0.25">
      <c r="A1372">
        <f t="shared" si="210"/>
        <v>41549</v>
      </c>
      <c r="B1372">
        <f t="shared" si="211"/>
        <v>2013</v>
      </c>
      <c r="C1372">
        <f t="shared" si="212"/>
        <v>10</v>
      </c>
      <c r="D1372" t="str">
        <f t="shared" si="213"/>
        <v>October</v>
      </c>
      <c r="E1372" t="str">
        <f t="shared" si="214"/>
        <v>Q4</v>
      </c>
      <c r="F1372" t="str">
        <f t="shared" si="215"/>
        <v>2013-Oct</v>
      </c>
      <c r="G1372">
        <f t="shared" si="216"/>
        <v>3</v>
      </c>
      <c r="H1372" t="str">
        <f t="shared" si="217"/>
        <v>Wednesday</v>
      </c>
      <c r="I1372" t="str">
        <f t="shared" si="218"/>
        <v>FM7</v>
      </c>
      <c r="J1372" t="str">
        <f t="shared" si="219"/>
        <v>FQ-3</v>
      </c>
    </row>
    <row r="1373" spans="1:10" x14ac:dyDescent="0.25">
      <c r="A1373">
        <f t="shared" si="210"/>
        <v>41550</v>
      </c>
      <c r="B1373">
        <f t="shared" si="211"/>
        <v>2013</v>
      </c>
      <c r="C1373">
        <f t="shared" si="212"/>
        <v>10</v>
      </c>
      <c r="D1373" t="str">
        <f t="shared" si="213"/>
        <v>October</v>
      </c>
      <c r="E1373" t="str">
        <f t="shared" si="214"/>
        <v>Q4</v>
      </c>
      <c r="F1373" t="str">
        <f t="shared" si="215"/>
        <v>2013-Oct</v>
      </c>
      <c r="G1373">
        <f t="shared" si="216"/>
        <v>4</v>
      </c>
      <c r="H1373" t="str">
        <f t="shared" si="217"/>
        <v>Thursday</v>
      </c>
      <c r="I1373" t="str">
        <f t="shared" si="218"/>
        <v>FM7</v>
      </c>
      <c r="J1373" t="str">
        <f t="shared" si="219"/>
        <v>FQ-3</v>
      </c>
    </row>
    <row r="1374" spans="1:10" x14ac:dyDescent="0.25">
      <c r="A1374">
        <f t="shared" si="210"/>
        <v>41551</v>
      </c>
      <c r="B1374">
        <f t="shared" si="211"/>
        <v>2013</v>
      </c>
      <c r="C1374">
        <f t="shared" si="212"/>
        <v>10</v>
      </c>
      <c r="D1374" t="str">
        <f t="shared" si="213"/>
        <v>October</v>
      </c>
      <c r="E1374" t="str">
        <f t="shared" si="214"/>
        <v>Q4</v>
      </c>
      <c r="F1374" t="str">
        <f t="shared" si="215"/>
        <v>2013-Oct</v>
      </c>
      <c r="G1374">
        <f t="shared" si="216"/>
        <v>5</v>
      </c>
      <c r="H1374" t="str">
        <f t="shared" si="217"/>
        <v>Friday</v>
      </c>
      <c r="I1374" t="str">
        <f t="shared" si="218"/>
        <v>FM7</v>
      </c>
      <c r="J1374" t="str">
        <f t="shared" si="219"/>
        <v>FQ-3</v>
      </c>
    </row>
    <row r="1375" spans="1:10" x14ac:dyDescent="0.25">
      <c r="A1375">
        <f t="shared" si="210"/>
        <v>41552</v>
      </c>
      <c r="B1375">
        <f t="shared" si="211"/>
        <v>2013</v>
      </c>
      <c r="C1375">
        <f t="shared" si="212"/>
        <v>10</v>
      </c>
      <c r="D1375" t="str">
        <f t="shared" si="213"/>
        <v>October</v>
      </c>
      <c r="E1375" t="str">
        <f t="shared" si="214"/>
        <v>Q4</v>
      </c>
      <c r="F1375" t="str">
        <f t="shared" si="215"/>
        <v>2013-Oct</v>
      </c>
      <c r="G1375">
        <f t="shared" si="216"/>
        <v>6</v>
      </c>
      <c r="H1375" t="str">
        <f t="shared" si="217"/>
        <v>Saturday</v>
      </c>
      <c r="I1375" t="str">
        <f t="shared" si="218"/>
        <v>FM7</v>
      </c>
      <c r="J1375" t="str">
        <f t="shared" si="219"/>
        <v>FQ-3</v>
      </c>
    </row>
    <row r="1376" spans="1:10" x14ac:dyDescent="0.25">
      <c r="A1376">
        <f t="shared" si="210"/>
        <v>41553</v>
      </c>
      <c r="B1376">
        <f t="shared" si="211"/>
        <v>2013</v>
      </c>
      <c r="C1376">
        <f t="shared" si="212"/>
        <v>10</v>
      </c>
      <c r="D1376" t="str">
        <f t="shared" si="213"/>
        <v>October</v>
      </c>
      <c r="E1376" t="str">
        <f t="shared" si="214"/>
        <v>Q4</v>
      </c>
      <c r="F1376" t="str">
        <f t="shared" si="215"/>
        <v>2013-Oct</v>
      </c>
      <c r="G1376">
        <f t="shared" si="216"/>
        <v>7</v>
      </c>
      <c r="H1376" t="str">
        <f t="shared" si="217"/>
        <v>Sunday</v>
      </c>
      <c r="I1376" t="str">
        <f t="shared" si="218"/>
        <v>FM7</v>
      </c>
      <c r="J1376" t="str">
        <f t="shared" si="219"/>
        <v>FQ-3</v>
      </c>
    </row>
    <row r="1377" spans="1:10" x14ac:dyDescent="0.25">
      <c r="A1377">
        <f t="shared" si="210"/>
        <v>41554</v>
      </c>
      <c r="B1377">
        <f t="shared" si="211"/>
        <v>2013</v>
      </c>
      <c r="C1377">
        <f t="shared" si="212"/>
        <v>10</v>
      </c>
      <c r="D1377" t="str">
        <f t="shared" si="213"/>
        <v>October</v>
      </c>
      <c r="E1377" t="str">
        <f t="shared" si="214"/>
        <v>Q4</v>
      </c>
      <c r="F1377" t="str">
        <f t="shared" si="215"/>
        <v>2013-Oct</v>
      </c>
      <c r="G1377">
        <f t="shared" si="216"/>
        <v>1</v>
      </c>
      <c r="H1377" t="str">
        <f t="shared" si="217"/>
        <v>Monday</v>
      </c>
      <c r="I1377" t="str">
        <f t="shared" si="218"/>
        <v>FM7</v>
      </c>
      <c r="J1377" t="str">
        <f t="shared" si="219"/>
        <v>FQ-3</v>
      </c>
    </row>
    <row r="1378" spans="1:10" x14ac:dyDescent="0.25">
      <c r="A1378">
        <f t="shared" si="210"/>
        <v>41555</v>
      </c>
      <c r="B1378">
        <f t="shared" si="211"/>
        <v>2013</v>
      </c>
      <c r="C1378">
        <f t="shared" si="212"/>
        <v>10</v>
      </c>
      <c r="D1378" t="str">
        <f t="shared" si="213"/>
        <v>October</v>
      </c>
      <c r="E1378" t="str">
        <f t="shared" si="214"/>
        <v>Q4</v>
      </c>
      <c r="F1378" t="str">
        <f t="shared" si="215"/>
        <v>2013-Oct</v>
      </c>
      <c r="G1378">
        <f t="shared" si="216"/>
        <v>2</v>
      </c>
      <c r="H1378" t="str">
        <f t="shared" si="217"/>
        <v>Tuesday</v>
      </c>
      <c r="I1378" t="str">
        <f t="shared" si="218"/>
        <v>FM7</v>
      </c>
      <c r="J1378" t="str">
        <f t="shared" si="219"/>
        <v>FQ-3</v>
      </c>
    </row>
    <row r="1379" spans="1:10" x14ac:dyDescent="0.25">
      <c r="A1379">
        <f t="shared" si="210"/>
        <v>41556</v>
      </c>
      <c r="B1379">
        <f t="shared" si="211"/>
        <v>2013</v>
      </c>
      <c r="C1379">
        <f t="shared" si="212"/>
        <v>10</v>
      </c>
      <c r="D1379" t="str">
        <f t="shared" si="213"/>
        <v>October</v>
      </c>
      <c r="E1379" t="str">
        <f t="shared" si="214"/>
        <v>Q4</v>
      </c>
      <c r="F1379" t="str">
        <f t="shared" si="215"/>
        <v>2013-Oct</v>
      </c>
      <c r="G1379">
        <f t="shared" si="216"/>
        <v>3</v>
      </c>
      <c r="H1379" t="str">
        <f t="shared" si="217"/>
        <v>Wednesday</v>
      </c>
      <c r="I1379" t="str">
        <f t="shared" si="218"/>
        <v>FM7</v>
      </c>
      <c r="J1379" t="str">
        <f t="shared" si="219"/>
        <v>FQ-3</v>
      </c>
    </row>
    <row r="1380" spans="1:10" x14ac:dyDescent="0.25">
      <c r="A1380">
        <f t="shared" si="210"/>
        <v>41557</v>
      </c>
      <c r="B1380">
        <f t="shared" si="211"/>
        <v>2013</v>
      </c>
      <c r="C1380">
        <f t="shared" si="212"/>
        <v>10</v>
      </c>
      <c r="D1380" t="str">
        <f t="shared" si="213"/>
        <v>October</v>
      </c>
      <c r="E1380" t="str">
        <f t="shared" si="214"/>
        <v>Q4</v>
      </c>
      <c r="F1380" t="str">
        <f t="shared" si="215"/>
        <v>2013-Oct</v>
      </c>
      <c r="G1380">
        <f t="shared" si="216"/>
        <v>4</v>
      </c>
      <c r="H1380" t="str">
        <f t="shared" si="217"/>
        <v>Thursday</v>
      </c>
      <c r="I1380" t="str">
        <f t="shared" si="218"/>
        <v>FM7</v>
      </c>
      <c r="J1380" t="str">
        <f t="shared" si="219"/>
        <v>FQ-3</v>
      </c>
    </row>
    <row r="1381" spans="1:10" x14ac:dyDescent="0.25">
      <c r="A1381">
        <f t="shared" si="210"/>
        <v>41558</v>
      </c>
      <c r="B1381">
        <f t="shared" si="211"/>
        <v>2013</v>
      </c>
      <c r="C1381">
        <f t="shared" si="212"/>
        <v>10</v>
      </c>
      <c r="D1381" t="str">
        <f t="shared" si="213"/>
        <v>October</v>
      </c>
      <c r="E1381" t="str">
        <f t="shared" si="214"/>
        <v>Q4</v>
      </c>
      <c r="F1381" t="str">
        <f t="shared" si="215"/>
        <v>2013-Oct</v>
      </c>
      <c r="G1381">
        <f t="shared" si="216"/>
        <v>5</v>
      </c>
      <c r="H1381" t="str">
        <f t="shared" si="217"/>
        <v>Friday</v>
      </c>
      <c r="I1381" t="str">
        <f t="shared" si="218"/>
        <v>FM7</v>
      </c>
      <c r="J1381" t="str">
        <f t="shared" si="219"/>
        <v>FQ-3</v>
      </c>
    </row>
    <row r="1382" spans="1:10" x14ac:dyDescent="0.25">
      <c r="A1382">
        <f t="shared" si="210"/>
        <v>41559</v>
      </c>
      <c r="B1382">
        <f t="shared" si="211"/>
        <v>2013</v>
      </c>
      <c r="C1382">
        <f t="shared" si="212"/>
        <v>10</v>
      </c>
      <c r="D1382" t="str">
        <f t="shared" si="213"/>
        <v>October</v>
      </c>
      <c r="E1382" t="str">
        <f t="shared" si="214"/>
        <v>Q4</v>
      </c>
      <c r="F1382" t="str">
        <f t="shared" si="215"/>
        <v>2013-Oct</v>
      </c>
      <c r="G1382">
        <f t="shared" si="216"/>
        <v>6</v>
      </c>
      <c r="H1382" t="str">
        <f t="shared" si="217"/>
        <v>Saturday</v>
      </c>
      <c r="I1382" t="str">
        <f t="shared" si="218"/>
        <v>FM7</v>
      </c>
      <c r="J1382" t="str">
        <f t="shared" si="219"/>
        <v>FQ-3</v>
      </c>
    </row>
    <row r="1383" spans="1:10" x14ac:dyDescent="0.25">
      <c r="A1383">
        <f t="shared" si="210"/>
        <v>41560</v>
      </c>
      <c r="B1383">
        <f t="shared" si="211"/>
        <v>2013</v>
      </c>
      <c r="C1383">
        <f t="shared" si="212"/>
        <v>10</v>
      </c>
      <c r="D1383" t="str">
        <f t="shared" si="213"/>
        <v>October</v>
      </c>
      <c r="E1383" t="str">
        <f t="shared" si="214"/>
        <v>Q4</v>
      </c>
      <c r="F1383" t="str">
        <f t="shared" si="215"/>
        <v>2013-Oct</v>
      </c>
      <c r="G1383">
        <f t="shared" si="216"/>
        <v>7</v>
      </c>
      <c r="H1383" t="str">
        <f t="shared" si="217"/>
        <v>Sunday</v>
      </c>
      <c r="I1383" t="str">
        <f t="shared" si="218"/>
        <v>FM7</v>
      </c>
      <c r="J1383" t="str">
        <f t="shared" si="219"/>
        <v>FQ-3</v>
      </c>
    </row>
    <row r="1384" spans="1:10" x14ac:dyDescent="0.25">
      <c r="A1384">
        <f t="shared" si="210"/>
        <v>41561</v>
      </c>
      <c r="B1384">
        <f t="shared" si="211"/>
        <v>2013</v>
      </c>
      <c r="C1384">
        <f t="shared" si="212"/>
        <v>10</v>
      </c>
      <c r="D1384" t="str">
        <f t="shared" si="213"/>
        <v>October</v>
      </c>
      <c r="E1384" t="str">
        <f t="shared" si="214"/>
        <v>Q4</v>
      </c>
      <c r="F1384" t="str">
        <f t="shared" si="215"/>
        <v>2013-Oct</v>
      </c>
      <c r="G1384">
        <f t="shared" si="216"/>
        <v>1</v>
      </c>
      <c r="H1384" t="str">
        <f t="shared" si="217"/>
        <v>Monday</v>
      </c>
      <c r="I1384" t="str">
        <f t="shared" si="218"/>
        <v>FM7</v>
      </c>
      <c r="J1384" t="str">
        <f t="shared" si="219"/>
        <v>FQ-3</v>
      </c>
    </row>
    <row r="1385" spans="1:10" x14ac:dyDescent="0.25">
      <c r="A1385">
        <f t="shared" si="210"/>
        <v>41562</v>
      </c>
      <c r="B1385">
        <f t="shared" si="211"/>
        <v>2013</v>
      </c>
      <c r="C1385">
        <f t="shared" si="212"/>
        <v>10</v>
      </c>
      <c r="D1385" t="str">
        <f t="shared" si="213"/>
        <v>October</v>
      </c>
      <c r="E1385" t="str">
        <f t="shared" si="214"/>
        <v>Q4</v>
      </c>
      <c r="F1385" t="str">
        <f t="shared" si="215"/>
        <v>2013-Oct</v>
      </c>
      <c r="G1385">
        <f t="shared" si="216"/>
        <v>2</v>
      </c>
      <c r="H1385" t="str">
        <f t="shared" si="217"/>
        <v>Tuesday</v>
      </c>
      <c r="I1385" t="str">
        <f t="shared" si="218"/>
        <v>FM7</v>
      </c>
      <c r="J1385" t="str">
        <f t="shared" si="219"/>
        <v>FQ-3</v>
      </c>
    </row>
    <row r="1386" spans="1:10" x14ac:dyDescent="0.25">
      <c r="A1386">
        <f t="shared" si="210"/>
        <v>41563</v>
      </c>
      <c r="B1386">
        <f t="shared" si="211"/>
        <v>2013</v>
      </c>
      <c r="C1386">
        <f t="shared" si="212"/>
        <v>10</v>
      </c>
      <c r="D1386" t="str">
        <f t="shared" si="213"/>
        <v>October</v>
      </c>
      <c r="E1386" t="str">
        <f t="shared" si="214"/>
        <v>Q4</v>
      </c>
      <c r="F1386" t="str">
        <f t="shared" si="215"/>
        <v>2013-Oct</v>
      </c>
      <c r="G1386">
        <f t="shared" si="216"/>
        <v>3</v>
      </c>
      <c r="H1386" t="str">
        <f t="shared" si="217"/>
        <v>Wednesday</v>
      </c>
      <c r="I1386" t="str">
        <f t="shared" si="218"/>
        <v>FM7</v>
      </c>
      <c r="J1386" t="str">
        <f t="shared" si="219"/>
        <v>FQ-3</v>
      </c>
    </row>
    <row r="1387" spans="1:10" x14ac:dyDescent="0.25">
      <c r="A1387">
        <f t="shared" si="210"/>
        <v>41564</v>
      </c>
      <c r="B1387">
        <f t="shared" si="211"/>
        <v>2013</v>
      </c>
      <c r="C1387">
        <f t="shared" si="212"/>
        <v>10</v>
      </c>
      <c r="D1387" t="str">
        <f t="shared" si="213"/>
        <v>October</v>
      </c>
      <c r="E1387" t="str">
        <f t="shared" si="214"/>
        <v>Q4</v>
      </c>
      <c r="F1387" t="str">
        <f t="shared" si="215"/>
        <v>2013-Oct</v>
      </c>
      <c r="G1387">
        <f t="shared" si="216"/>
        <v>4</v>
      </c>
      <c r="H1387" t="str">
        <f t="shared" si="217"/>
        <v>Thursday</v>
      </c>
      <c r="I1387" t="str">
        <f t="shared" si="218"/>
        <v>FM7</v>
      </c>
      <c r="J1387" t="str">
        <f t="shared" si="219"/>
        <v>FQ-3</v>
      </c>
    </row>
    <row r="1388" spans="1:10" x14ac:dyDescent="0.25">
      <c r="A1388">
        <f t="shared" si="210"/>
        <v>41565</v>
      </c>
      <c r="B1388">
        <f t="shared" si="211"/>
        <v>2013</v>
      </c>
      <c r="C1388">
        <f t="shared" si="212"/>
        <v>10</v>
      </c>
      <c r="D1388" t="str">
        <f t="shared" si="213"/>
        <v>October</v>
      </c>
      <c r="E1388" t="str">
        <f t="shared" si="214"/>
        <v>Q4</v>
      </c>
      <c r="F1388" t="str">
        <f t="shared" si="215"/>
        <v>2013-Oct</v>
      </c>
      <c r="G1388">
        <f t="shared" si="216"/>
        <v>5</v>
      </c>
      <c r="H1388" t="str">
        <f t="shared" si="217"/>
        <v>Friday</v>
      </c>
      <c r="I1388" t="str">
        <f t="shared" si="218"/>
        <v>FM7</v>
      </c>
      <c r="J1388" t="str">
        <f t="shared" si="219"/>
        <v>FQ-3</v>
      </c>
    </row>
    <row r="1389" spans="1:10" x14ac:dyDescent="0.25">
      <c r="A1389">
        <f t="shared" si="210"/>
        <v>41566</v>
      </c>
      <c r="B1389">
        <f t="shared" si="211"/>
        <v>2013</v>
      </c>
      <c r="C1389">
        <f t="shared" si="212"/>
        <v>10</v>
      </c>
      <c r="D1389" t="str">
        <f t="shared" si="213"/>
        <v>October</v>
      </c>
      <c r="E1389" t="str">
        <f t="shared" si="214"/>
        <v>Q4</v>
      </c>
      <c r="F1389" t="str">
        <f t="shared" si="215"/>
        <v>2013-Oct</v>
      </c>
      <c r="G1389">
        <f t="shared" si="216"/>
        <v>6</v>
      </c>
      <c r="H1389" t="str">
        <f t="shared" si="217"/>
        <v>Saturday</v>
      </c>
      <c r="I1389" t="str">
        <f t="shared" si="218"/>
        <v>FM7</v>
      </c>
      <c r="J1389" t="str">
        <f t="shared" si="219"/>
        <v>FQ-3</v>
      </c>
    </row>
    <row r="1390" spans="1:10" x14ac:dyDescent="0.25">
      <c r="A1390">
        <f t="shared" si="210"/>
        <v>41567</v>
      </c>
      <c r="B1390">
        <f t="shared" si="211"/>
        <v>2013</v>
      </c>
      <c r="C1390">
        <f t="shared" si="212"/>
        <v>10</v>
      </c>
      <c r="D1390" t="str">
        <f t="shared" si="213"/>
        <v>October</v>
      </c>
      <c r="E1390" t="str">
        <f t="shared" si="214"/>
        <v>Q4</v>
      </c>
      <c r="F1390" t="str">
        <f t="shared" si="215"/>
        <v>2013-Oct</v>
      </c>
      <c r="G1390">
        <f t="shared" si="216"/>
        <v>7</v>
      </c>
      <c r="H1390" t="str">
        <f t="shared" si="217"/>
        <v>Sunday</v>
      </c>
      <c r="I1390" t="str">
        <f t="shared" si="218"/>
        <v>FM7</v>
      </c>
      <c r="J1390" t="str">
        <f t="shared" si="219"/>
        <v>FQ-3</v>
      </c>
    </row>
    <row r="1391" spans="1:10" x14ac:dyDescent="0.25">
      <c r="A1391">
        <f t="shared" si="210"/>
        <v>41568</v>
      </c>
      <c r="B1391">
        <f t="shared" si="211"/>
        <v>2013</v>
      </c>
      <c r="C1391">
        <f t="shared" si="212"/>
        <v>10</v>
      </c>
      <c r="D1391" t="str">
        <f t="shared" si="213"/>
        <v>October</v>
      </c>
      <c r="E1391" t="str">
        <f t="shared" si="214"/>
        <v>Q4</v>
      </c>
      <c r="F1391" t="str">
        <f t="shared" si="215"/>
        <v>2013-Oct</v>
      </c>
      <c r="G1391">
        <f t="shared" si="216"/>
        <v>1</v>
      </c>
      <c r="H1391" t="str">
        <f t="shared" si="217"/>
        <v>Monday</v>
      </c>
      <c r="I1391" t="str">
        <f t="shared" si="218"/>
        <v>FM7</v>
      </c>
      <c r="J1391" t="str">
        <f t="shared" si="219"/>
        <v>FQ-3</v>
      </c>
    </row>
    <row r="1392" spans="1:10" x14ac:dyDescent="0.25">
      <c r="A1392">
        <f t="shared" si="210"/>
        <v>41569</v>
      </c>
      <c r="B1392">
        <f t="shared" si="211"/>
        <v>2013</v>
      </c>
      <c r="C1392">
        <f t="shared" si="212"/>
        <v>10</v>
      </c>
      <c r="D1392" t="str">
        <f t="shared" si="213"/>
        <v>October</v>
      </c>
      <c r="E1392" t="str">
        <f t="shared" si="214"/>
        <v>Q4</v>
      </c>
      <c r="F1392" t="str">
        <f t="shared" si="215"/>
        <v>2013-Oct</v>
      </c>
      <c r="G1392">
        <f t="shared" si="216"/>
        <v>2</v>
      </c>
      <c r="H1392" t="str">
        <f t="shared" si="217"/>
        <v>Tuesday</v>
      </c>
      <c r="I1392" t="str">
        <f t="shared" si="218"/>
        <v>FM7</v>
      </c>
      <c r="J1392" t="str">
        <f t="shared" si="219"/>
        <v>FQ-3</v>
      </c>
    </row>
    <row r="1393" spans="1:10" x14ac:dyDescent="0.25">
      <c r="A1393">
        <f t="shared" si="210"/>
        <v>41570</v>
      </c>
      <c r="B1393">
        <f t="shared" si="211"/>
        <v>2013</v>
      </c>
      <c r="C1393">
        <f t="shared" si="212"/>
        <v>10</v>
      </c>
      <c r="D1393" t="str">
        <f t="shared" si="213"/>
        <v>October</v>
      </c>
      <c r="E1393" t="str">
        <f t="shared" si="214"/>
        <v>Q4</v>
      </c>
      <c r="F1393" t="str">
        <f t="shared" si="215"/>
        <v>2013-Oct</v>
      </c>
      <c r="G1393">
        <f t="shared" si="216"/>
        <v>3</v>
      </c>
      <c r="H1393" t="str">
        <f t="shared" si="217"/>
        <v>Wednesday</v>
      </c>
      <c r="I1393" t="str">
        <f t="shared" si="218"/>
        <v>FM7</v>
      </c>
      <c r="J1393" t="str">
        <f t="shared" si="219"/>
        <v>FQ-3</v>
      </c>
    </row>
    <row r="1394" spans="1:10" x14ac:dyDescent="0.25">
      <c r="A1394">
        <f t="shared" si="210"/>
        <v>41571</v>
      </c>
      <c r="B1394">
        <f t="shared" si="211"/>
        <v>2013</v>
      </c>
      <c r="C1394">
        <f t="shared" si="212"/>
        <v>10</v>
      </c>
      <c r="D1394" t="str">
        <f t="shared" si="213"/>
        <v>October</v>
      </c>
      <c r="E1394" t="str">
        <f t="shared" si="214"/>
        <v>Q4</v>
      </c>
      <c r="F1394" t="str">
        <f t="shared" si="215"/>
        <v>2013-Oct</v>
      </c>
      <c r="G1394">
        <f t="shared" si="216"/>
        <v>4</v>
      </c>
      <c r="H1394" t="str">
        <f t="shared" si="217"/>
        <v>Thursday</v>
      </c>
      <c r="I1394" t="str">
        <f t="shared" si="218"/>
        <v>FM7</v>
      </c>
      <c r="J1394" t="str">
        <f t="shared" si="219"/>
        <v>FQ-3</v>
      </c>
    </row>
    <row r="1395" spans="1:10" x14ac:dyDescent="0.25">
      <c r="A1395">
        <f t="shared" si="210"/>
        <v>41572</v>
      </c>
      <c r="B1395">
        <f t="shared" si="211"/>
        <v>2013</v>
      </c>
      <c r="C1395">
        <f t="shared" si="212"/>
        <v>10</v>
      </c>
      <c r="D1395" t="str">
        <f t="shared" si="213"/>
        <v>October</v>
      </c>
      <c r="E1395" t="str">
        <f t="shared" si="214"/>
        <v>Q4</v>
      </c>
      <c r="F1395" t="str">
        <f t="shared" si="215"/>
        <v>2013-Oct</v>
      </c>
      <c r="G1395">
        <f t="shared" si="216"/>
        <v>5</v>
      </c>
      <c r="H1395" t="str">
        <f t="shared" si="217"/>
        <v>Friday</v>
      </c>
      <c r="I1395" t="str">
        <f t="shared" si="218"/>
        <v>FM7</v>
      </c>
      <c r="J1395" t="str">
        <f t="shared" si="219"/>
        <v>FQ-3</v>
      </c>
    </row>
    <row r="1396" spans="1:10" x14ac:dyDescent="0.25">
      <c r="A1396">
        <f t="shared" si="210"/>
        <v>41573</v>
      </c>
      <c r="B1396">
        <f t="shared" si="211"/>
        <v>2013</v>
      </c>
      <c r="C1396">
        <f t="shared" si="212"/>
        <v>10</v>
      </c>
      <c r="D1396" t="str">
        <f t="shared" si="213"/>
        <v>October</v>
      </c>
      <c r="E1396" t="str">
        <f t="shared" si="214"/>
        <v>Q4</v>
      </c>
      <c r="F1396" t="str">
        <f t="shared" si="215"/>
        <v>2013-Oct</v>
      </c>
      <c r="G1396">
        <f t="shared" si="216"/>
        <v>6</v>
      </c>
      <c r="H1396" t="str">
        <f t="shared" si="217"/>
        <v>Saturday</v>
      </c>
      <c r="I1396" t="str">
        <f t="shared" si="218"/>
        <v>FM7</v>
      </c>
      <c r="J1396" t="str">
        <f t="shared" si="219"/>
        <v>FQ-3</v>
      </c>
    </row>
    <row r="1397" spans="1:10" x14ac:dyDescent="0.25">
      <c r="A1397">
        <f t="shared" si="210"/>
        <v>41574</v>
      </c>
      <c r="B1397">
        <f t="shared" si="211"/>
        <v>2013</v>
      </c>
      <c r="C1397">
        <f t="shared" si="212"/>
        <v>10</v>
      </c>
      <c r="D1397" t="str">
        <f t="shared" si="213"/>
        <v>October</v>
      </c>
      <c r="E1397" t="str">
        <f t="shared" si="214"/>
        <v>Q4</v>
      </c>
      <c r="F1397" t="str">
        <f t="shared" si="215"/>
        <v>2013-Oct</v>
      </c>
      <c r="G1397">
        <f t="shared" si="216"/>
        <v>7</v>
      </c>
      <c r="H1397" t="str">
        <f t="shared" si="217"/>
        <v>Sunday</v>
      </c>
      <c r="I1397" t="str">
        <f t="shared" si="218"/>
        <v>FM7</v>
      </c>
      <c r="J1397" t="str">
        <f t="shared" si="219"/>
        <v>FQ-3</v>
      </c>
    </row>
    <row r="1398" spans="1:10" x14ac:dyDescent="0.25">
      <c r="A1398">
        <f t="shared" si="210"/>
        <v>41575</v>
      </c>
      <c r="B1398">
        <f t="shared" si="211"/>
        <v>2013</v>
      </c>
      <c r="C1398">
        <f t="shared" si="212"/>
        <v>10</v>
      </c>
      <c r="D1398" t="str">
        <f t="shared" si="213"/>
        <v>October</v>
      </c>
      <c r="E1398" t="str">
        <f t="shared" si="214"/>
        <v>Q4</v>
      </c>
      <c r="F1398" t="str">
        <f t="shared" si="215"/>
        <v>2013-Oct</v>
      </c>
      <c r="G1398">
        <f t="shared" si="216"/>
        <v>1</v>
      </c>
      <c r="H1398" t="str">
        <f t="shared" si="217"/>
        <v>Monday</v>
      </c>
      <c r="I1398" t="str">
        <f t="shared" si="218"/>
        <v>FM7</v>
      </c>
      <c r="J1398" t="str">
        <f t="shared" si="219"/>
        <v>FQ-3</v>
      </c>
    </row>
    <row r="1399" spans="1:10" x14ac:dyDescent="0.25">
      <c r="A1399">
        <f t="shared" si="210"/>
        <v>41576</v>
      </c>
      <c r="B1399">
        <f t="shared" si="211"/>
        <v>2013</v>
      </c>
      <c r="C1399">
        <f t="shared" si="212"/>
        <v>10</v>
      </c>
      <c r="D1399" t="str">
        <f t="shared" si="213"/>
        <v>October</v>
      </c>
      <c r="E1399" t="str">
        <f t="shared" si="214"/>
        <v>Q4</v>
      </c>
      <c r="F1399" t="str">
        <f t="shared" si="215"/>
        <v>2013-Oct</v>
      </c>
      <c r="G1399">
        <f t="shared" si="216"/>
        <v>2</v>
      </c>
      <c r="H1399" t="str">
        <f t="shared" si="217"/>
        <v>Tuesday</v>
      </c>
      <c r="I1399" t="str">
        <f t="shared" si="218"/>
        <v>FM7</v>
      </c>
      <c r="J1399" t="str">
        <f t="shared" si="219"/>
        <v>FQ-3</v>
      </c>
    </row>
    <row r="1400" spans="1:10" x14ac:dyDescent="0.25">
      <c r="A1400">
        <f t="shared" si="210"/>
        <v>41577</v>
      </c>
      <c r="B1400">
        <f t="shared" si="211"/>
        <v>2013</v>
      </c>
      <c r="C1400">
        <f t="shared" si="212"/>
        <v>10</v>
      </c>
      <c r="D1400" t="str">
        <f t="shared" si="213"/>
        <v>October</v>
      </c>
      <c r="E1400" t="str">
        <f t="shared" si="214"/>
        <v>Q4</v>
      </c>
      <c r="F1400" t="str">
        <f t="shared" si="215"/>
        <v>2013-Oct</v>
      </c>
      <c r="G1400">
        <f t="shared" si="216"/>
        <v>3</v>
      </c>
      <c r="H1400" t="str">
        <f t="shared" si="217"/>
        <v>Wednesday</v>
      </c>
      <c r="I1400" t="str">
        <f t="shared" si="218"/>
        <v>FM7</v>
      </c>
      <c r="J1400" t="str">
        <f t="shared" si="219"/>
        <v>FQ-3</v>
      </c>
    </row>
    <row r="1401" spans="1:10" x14ac:dyDescent="0.25">
      <c r="A1401">
        <f t="shared" si="210"/>
        <v>41578</v>
      </c>
      <c r="B1401">
        <f t="shared" si="211"/>
        <v>2013</v>
      </c>
      <c r="C1401">
        <f t="shared" si="212"/>
        <v>10</v>
      </c>
      <c r="D1401" t="str">
        <f t="shared" si="213"/>
        <v>October</v>
      </c>
      <c r="E1401" t="str">
        <f t="shared" si="214"/>
        <v>Q4</v>
      </c>
      <c r="F1401" t="str">
        <f t="shared" si="215"/>
        <v>2013-Oct</v>
      </c>
      <c r="G1401">
        <f t="shared" si="216"/>
        <v>4</v>
      </c>
      <c r="H1401" t="str">
        <f t="shared" si="217"/>
        <v>Thursday</v>
      </c>
      <c r="I1401" t="str">
        <f t="shared" si="218"/>
        <v>FM7</v>
      </c>
      <c r="J1401" t="str">
        <f t="shared" si="219"/>
        <v>FQ-3</v>
      </c>
    </row>
    <row r="1402" spans="1:10" x14ac:dyDescent="0.25">
      <c r="A1402">
        <f t="shared" si="210"/>
        <v>41579</v>
      </c>
      <c r="B1402">
        <f t="shared" si="211"/>
        <v>2013</v>
      </c>
      <c r="C1402">
        <f t="shared" si="212"/>
        <v>11</v>
      </c>
      <c r="D1402" t="str">
        <f t="shared" si="213"/>
        <v>November</v>
      </c>
      <c r="E1402" t="str">
        <f t="shared" si="214"/>
        <v>Q4</v>
      </c>
      <c r="F1402" t="str">
        <f t="shared" si="215"/>
        <v>2013-Nov</v>
      </c>
      <c r="G1402">
        <f t="shared" si="216"/>
        <v>5</v>
      </c>
      <c r="H1402" t="str">
        <f t="shared" si="217"/>
        <v>Friday</v>
      </c>
      <c r="I1402" t="str">
        <f t="shared" si="218"/>
        <v>FM8</v>
      </c>
      <c r="J1402" t="str">
        <f t="shared" si="219"/>
        <v>FQ-3</v>
      </c>
    </row>
    <row r="1403" spans="1:10" x14ac:dyDescent="0.25">
      <c r="A1403">
        <f t="shared" si="210"/>
        <v>41580</v>
      </c>
      <c r="B1403">
        <f t="shared" si="211"/>
        <v>2013</v>
      </c>
      <c r="C1403">
        <f t="shared" si="212"/>
        <v>11</v>
      </c>
      <c r="D1403" t="str">
        <f t="shared" si="213"/>
        <v>November</v>
      </c>
      <c r="E1403" t="str">
        <f t="shared" si="214"/>
        <v>Q4</v>
      </c>
      <c r="F1403" t="str">
        <f t="shared" si="215"/>
        <v>2013-Nov</v>
      </c>
      <c r="G1403">
        <f t="shared" si="216"/>
        <v>6</v>
      </c>
      <c r="H1403" t="str">
        <f t="shared" si="217"/>
        <v>Saturday</v>
      </c>
      <c r="I1403" t="str">
        <f t="shared" si="218"/>
        <v>FM8</v>
      </c>
      <c r="J1403" t="str">
        <f t="shared" si="219"/>
        <v>FQ-3</v>
      </c>
    </row>
    <row r="1404" spans="1:10" x14ac:dyDescent="0.25">
      <c r="A1404">
        <f t="shared" si="210"/>
        <v>41581</v>
      </c>
      <c r="B1404">
        <f t="shared" si="211"/>
        <v>2013</v>
      </c>
      <c r="C1404">
        <f t="shared" si="212"/>
        <v>11</v>
      </c>
      <c r="D1404" t="str">
        <f t="shared" si="213"/>
        <v>November</v>
      </c>
      <c r="E1404" t="str">
        <f t="shared" si="214"/>
        <v>Q4</v>
      </c>
      <c r="F1404" t="str">
        <f t="shared" si="215"/>
        <v>2013-Nov</v>
      </c>
      <c r="G1404">
        <f t="shared" si="216"/>
        <v>7</v>
      </c>
      <c r="H1404" t="str">
        <f t="shared" si="217"/>
        <v>Sunday</v>
      </c>
      <c r="I1404" t="str">
        <f t="shared" si="218"/>
        <v>FM8</v>
      </c>
      <c r="J1404" t="str">
        <f t="shared" si="219"/>
        <v>FQ-3</v>
      </c>
    </row>
    <row r="1405" spans="1:10" x14ac:dyDescent="0.25">
      <c r="A1405">
        <f t="shared" si="210"/>
        <v>41582</v>
      </c>
      <c r="B1405">
        <f t="shared" si="211"/>
        <v>2013</v>
      </c>
      <c r="C1405">
        <f t="shared" si="212"/>
        <v>11</v>
      </c>
      <c r="D1405" t="str">
        <f t="shared" si="213"/>
        <v>November</v>
      </c>
      <c r="E1405" t="str">
        <f t="shared" si="214"/>
        <v>Q4</v>
      </c>
      <c r="F1405" t="str">
        <f t="shared" si="215"/>
        <v>2013-Nov</v>
      </c>
      <c r="G1405">
        <f t="shared" si="216"/>
        <v>1</v>
      </c>
      <c r="H1405" t="str">
        <f t="shared" si="217"/>
        <v>Monday</v>
      </c>
      <c r="I1405" t="str">
        <f t="shared" si="218"/>
        <v>FM8</v>
      </c>
      <c r="J1405" t="str">
        <f t="shared" si="219"/>
        <v>FQ-3</v>
      </c>
    </row>
    <row r="1406" spans="1:10" x14ac:dyDescent="0.25">
      <c r="A1406">
        <f t="shared" si="210"/>
        <v>41583</v>
      </c>
      <c r="B1406">
        <f t="shared" si="211"/>
        <v>2013</v>
      </c>
      <c r="C1406">
        <f t="shared" si="212"/>
        <v>11</v>
      </c>
      <c r="D1406" t="str">
        <f t="shared" si="213"/>
        <v>November</v>
      </c>
      <c r="E1406" t="str">
        <f t="shared" si="214"/>
        <v>Q4</v>
      </c>
      <c r="F1406" t="str">
        <f t="shared" si="215"/>
        <v>2013-Nov</v>
      </c>
      <c r="G1406">
        <f t="shared" si="216"/>
        <v>2</v>
      </c>
      <c r="H1406" t="str">
        <f t="shared" si="217"/>
        <v>Tuesday</v>
      </c>
      <c r="I1406" t="str">
        <f t="shared" si="218"/>
        <v>FM8</v>
      </c>
      <c r="J1406" t="str">
        <f t="shared" si="219"/>
        <v>FQ-3</v>
      </c>
    </row>
    <row r="1407" spans="1:10" x14ac:dyDescent="0.25">
      <c r="A1407">
        <f t="shared" si="210"/>
        <v>41584</v>
      </c>
      <c r="B1407">
        <f t="shared" si="211"/>
        <v>2013</v>
      </c>
      <c r="C1407">
        <f t="shared" si="212"/>
        <v>11</v>
      </c>
      <c r="D1407" t="str">
        <f t="shared" si="213"/>
        <v>November</v>
      </c>
      <c r="E1407" t="str">
        <f t="shared" si="214"/>
        <v>Q4</v>
      </c>
      <c r="F1407" t="str">
        <f t="shared" si="215"/>
        <v>2013-Nov</v>
      </c>
      <c r="G1407">
        <f t="shared" si="216"/>
        <v>3</v>
      </c>
      <c r="H1407" t="str">
        <f t="shared" si="217"/>
        <v>Wednesday</v>
      </c>
      <c r="I1407" t="str">
        <f t="shared" si="218"/>
        <v>FM8</v>
      </c>
      <c r="J1407" t="str">
        <f t="shared" si="219"/>
        <v>FQ-3</v>
      </c>
    </row>
    <row r="1408" spans="1:10" x14ac:dyDescent="0.25">
      <c r="A1408">
        <f t="shared" si="210"/>
        <v>41585</v>
      </c>
      <c r="B1408">
        <f t="shared" si="211"/>
        <v>2013</v>
      </c>
      <c r="C1408">
        <f t="shared" si="212"/>
        <v>11</v>
      </c>
      <c r="D1408" t="str">
        <f t="shared" si="213"/>
        <v>November</v>
      </c>
      <c r="E1408" t="str">
        <f t="shared" si="214"/>
        <v>Q4</v>
      </c>
      <c r="F1408" t="str">
        <f t="shared" si="215"/>
        <v>2013-Nov</v>
      </c>
      <c r="G1408">
        <f t="shared" si="216"/>
        <v>4</v>
      </c>
      <c r="H1408" t="str">
        <f t="shared" si="217"/>
        <v>Thursday</v>
      </c>
      <c r="I1408" t="str">
        <f t="shared" si="218"/>
        <v>FM8</v>
      </c>
      <c r="J1408" t="str">
        <f t="shared" si="219"/>
        <v>FQ-3</v>
      </c>
    </row>
    <row r="1409" spans="1:10" x14ac:dyDescent="0.25">
      <c r="A1409">
        <f t="shared" si="210"/>
        <v>41586</v>
      </c>
      <c r="B1409">
        <f t="shared" si="211"/>
        <v>2013</v>
      </c>
      <c r="C1409">
        <f t="shared" si="212"/>
        <v>11</v>
      </c>
      <c r="D1409" t="str">
        <f t="shared" si="213"/>
        <v>November</v>
      </c>
      <c r="E1409" t="str">
        <f t="shared" si="214"/>
        <v>Q4</v>
      </c>
      <c r="F1409" t="str">
        <f t="shared" si="215"/>
        <v>2013-Nov</v>
      </c>
      <c r="G1409">
        <f t="shared" si="216"/>
        <v>5</v>
      </c>
      <c r="H1409" t="str">
        <f t="shared" si="217"/>
        <v>Friday</v>
      </c>
      <c r="I1409" t="str">
        <f t="shared" si="218"/>
        <v>FM8</v>
      </c>
      <c r="J1409" t="str">
        <f t="shared" si="219"/>
        <v>FQ-3</v>
      </c>
    </row>
    <row r="1410" spans="1:10" x14ac:dyDescent="0.25">
      <c r="A1410">
        <f t="shared" si="210"/>
        <v>41587</v>
      </c>
      <c r="B1410">
        <f t="shared" si="211"/>
        <v>2013</v>
      </c>
      <c r="C1410">
        <f t="shared" si="212"/>
        <v>11</v>
      </c>
      <c r="D1410" t="str">
        <f t="shared" si="213"/>
        <v>November</v>
      </c>
      <c r="E1410" t="str">
        <f t="shared" si="214"/>
        <v>Q4</v>
      </c>
      <c r="F1410" t="str">
        <f t="shared" si="215"/>
        <v>2013-Nov</v>
      </c>
      <c r="G1410">
        <f t="shared" si="216"/>
        <v>6</v>
      </c>
      <c r="H1410" t="str">
        <f t="shared" si="217"/>
        <v>Saturday</v>
      </c>
      <c r="I1410" t="str">
        <f t="shared" si="218"/>
        <v>FM8</v>
      </c>
      <c r="J1410" t="str">
        <f t="shared" si="219"/>
        <v>FQ-3</v>
      </c>
    </row>
    <row r="1411" spans="1:10" x14ac:dyDescent="0.25">
      <c r="A1411">
        <f t="shared" ref="A1411:A1474" si="220">IF($O$1+ROW(A1410)-1&lt;=$O$3,$O$1+ROW(A1410)-1,"")</f>
        <v>41588</v>
      </c>
      <c r="B1411">
        <f t="shared" ref="B1411:B1474" si="221">YEAR(A1411)</f>
        <v>2013</v>
      </c>
      <c r="C1411">
        <f t="shared" ref="C1411:C1474" si="222">MONTH(A1411)</f>
        <v>11</v>
      </c>
      <c r="D1411" t="str">
        <f t="shared" ref="D1411:D1474" si="223">TEXT(A1411,"mmmm")</f>
        <v>November</v>
      </c>
      <c r="E1411" t="str">
        <f t="shared" ref="E1411:E1474" si="224">"Q"&amp;ROUNDUP(MONTH(A1411)/3,0)</f>
        <v>Q4</v>
      </c>
      <c r="F1411" t="str">
        <f t="shared" ref="F1411:F1474" si="225">TEXT(A1411,"yyyy-mmm")</f>
        <v>2013-Nov</v>
      </c>
      <c r="G1411">
        <f t="shared" ref="G1411:G1474" si="226">WEEKDAY(A1411,2)</f>
        <v>7</v>
      </c>
      <c r="H1411" t="str">
        <f t="shared" ref="H1411:H1474" si="227">TEXT(A1411,"dddd")</f>
        <v>Sunday</v>
      </c>
      <c r="I1411" t="str">
        <f t="shared" ref="I1411:I1474" si="228">"FM"&amp;MOD(MONTH(A1411)-4,12)+1</f>
        <v>FM8</v>
      </c>
      <c r="J1411" t="str">
        <f t="shared" ref="J1411:J1474" si="229">"FQ-" &amp; INT((MOD(MONTH(A1411)-4,12)/3)+1)</f>
        <v>FQ-3</v>
      </c>
    </row>
    <row r="1412" spans="1:10" x14ac:dyDescent="0.25">
      <c r="A1412">
        <f t="shared" si="220"/>
        <v>41589</v>
      </c>
      <c r="B1412">
        <f t="shared" si="221"/>
        <v>2013</v>
      </c>
      <c r="C1412">
        <f t="shared" si="222"/>
        <v>11</v>
      </c>
      <c r="D1412" t="str">
        <f t="shared" si="223"/>
        <v>November</v>
      </c>
      <c r="E1412" t="str">
        <f t="shared" si="224"/>
        <v>Q4</v>
      </c>
      <c r="F1412" t="str">
        <f t="shared" si="225"/>
        <v>2013-Nov</v>
      </c>
      <c r="G1412">
        <f t="shared" si="226"/>
        <v>1</v>
      </c>
      <c r="H1412" t="str">
        <f t="shared" si="227"/>
        <v>Monday</v>
      </c>
      <c r="I1412" t="str">
        <f t="shared" si="228"/>
        <v>FM8</v>
      </c>
      <c r="J1412" t="str">
        <f t="shared" si="229"/>
        <v>FQ-3</v>
      </c>
    </row>
    <row r="1413" spans="1:10" x14ac:dyDescent="0.25">
      <c r="A1413">
        <f t="shared" si="220"/>
        <v>41590</v>
      </c>
      <c r="B1413">
        <f t="shared" si="221"/>
        <v>2013</v>
      </c>
      <c r="C1413">
        <f t="shared" si="222"/>
        <v>11</v>
      </c>
      <c r="D1413" t="str">
        <f t="shared" si="223"/>
        <v>November</v>
      </c>
      <c r="E1413" t="str">
        <f t="shared" si="224"/>
        <v>Q4</v>
      </c>
      <c r="F1413" t="str">
        <f t="shared" si="225"/>
        <v>2013-Nov</v>
      </c>
      <c r="G1413">
        <f t="shared" si="226"/>
        <v>2</v>
      </c>
      <c r="H1413" t="str">
        <f t="shared" si="227"/>
        <v>Tuesday</v>
      </c>
      <c r="I1413" t="str">
        <f t="shared" si="228"/>
        <v>FM8</v>
      </c>
      <c r="J1413" t="str">
        <f t="shared" si="229"/>
        <v>FQ-3</v>
      </c>
    </row>
    <row r="1414" spans="1:10" x14ac:dyDescent="0.25">
      <c r="A1414">
        <f t="shared" si="220"/>
        <v>41591</v>
      </c>
      <c r="B1414">
        <f t="shared" si="221"/>
        <v>2013</v>
      </c>
      <c r="C1414">
        <f t="shared" si="222"/>
        <v>11</v>
      </c>
      <c r="D1414" t="str">
        <f t="shared" si="223"/>
        <v>November</v>
      </c>
      <c r="E1414" t="str">
        <f t="shared" si="224"/>
        <v>Q4</v>
      </c>
      <c r="F1414" t="str">
        <f t="shared" si="225"/>
        <v>2013-Nov</v>
      </c>
      <c r="G1414">
        <f t="shared" si="226"/>
        <v>3</v>
      </c>
      <c r="H1414" t="str">
        <f t="shared" si="227"/>
        <v>Wednesday</v>
      </c>
      <c r="I1414" t="str">
        <f t="shared" si="228"/>
        <v>FM8</v>
      </c>
      <c r="J1414" t="str">
        <f t="shared" si="229"/>
        <v>FQ-3</v>
      </c>
    </row>
    <row r="1415" spans="1:10" x14ac:dyDescent="0.25">
      <c r="A1415">
        <f t="shared" si="220"/>
        <v>41592</v>
      </c>
      <c r="B1415">
        <f t="shared" si="221"/>
        <v>2013</v>
      </c>
      <c r="C1415">
        <f t="shared" si="222"/>
        <v>11</v>
      </c>
      <c r="D1415" t="str">
        <f t="shared" si="223"/>
        <v>November</v>
      </c>
      <c r="E1415" t="str">
        <f t="shared" si="224"/>
        <v>Q4</v>
      </c>
      <c r="F1415" t="str">
        <f t="shared" si="225"/>
        <v>2013-Nov</v>
      </c>
      <c r="G1415">
        <f t="shared" si="226"/>
        <v>4</v>
      </c>
      <c r="H1415" t="str">
        <f t="shared" si="227"/>
        <v>Thursday</v>
      </c>
      <c r="I1415" t="str">
        <f t="shared" si="228"/>
        <v>FM8</v>
      </c>
      <c r="J1415" t="str">
        <f t="shared" si="229"/>
        <v>FQ-3</v>
      </c>
    </row>
    <row r="1416" spans="1:10" x14ac:dyDescent="0.25">
      <c r="A1416">
        <f t="shared" si="220"/>
        <v>41593</v>
      </c>
      <c r="B1416">
        <f t="shared" si="221"/>
        <v>2013</v>
      </c>
      <c r="C1416">
        <f t="shared" si="222"/>
        <v>11</v>
      </c>
      <c r="D1416" t="str">
        <f t="shared" si="223"/>
        <v>November</v>
      </c>
      <c r="E1416" t="str">
        <f t="shared" si="224"/>
        <v>Q4</v>
      </c>
      <c r="F1416" t="str">
        <f t="shared" si="225"/>
        <v>2013-Nov</v>
      </c>
      <c r="G1416">
        <f t="shared" si="226"/>
        <v>5</v>
      </c>
      <c r="H1416" t="str">
        <f t="shared" si="227"/>
        <v>Friday</v>
      </c>
      <c r="I1416" t="str">
        <f t="shared" si="228"/>
        <v>FM8</v>
      </c>
      <c r="J1416" t="str">
        <f t="shared" si="229"/>
        <v>FQ-3</v>
      </c>
    </row>
    <row r="1417" spans="1:10" x14ac:dyDescent="0.25">
      <c r="A1417">
        <f t="shared" si="220"/>
        <v>41594</v>
      </c>
      <c r="B1417">
        <f t="shared" si="221"/>
        <v>2013</v>
      </c>
      <c r="C1417">
        <f t="shared" si="222"/>
        <v>11</v>
      </c>
      <c r="D1417" t="str">
        <f t="shared" si="223"/>
        <v>November</v>
      </c>
      <c r="E1417" t="str">
        <f t="shared" si="224"/>
        <v>Q4</v>
      </c>
      <c r="F1417" t="str">
        <f t="shared" si="225"/>
        <v>2013-Nov</v>
      </c>
      <c r="G1417">
        <f t="shared" si="226"/>
        <v>6</v>
      </c>
      <c r="H1417" t="str">
        <f t="shared" si="227"/>
        <v>Saturday</v>
      </c>
      <c r="I1417" t="str">
        <f t="shared" si="228"/>
        <v>FM8</v>
      </c>
      <c r="J1417" t="str">
        <f t="shared" si="229"/>
        <v>FQ-3</v>
      </c>
    </row>
    <row r="1418" spans="1:10" x14ac:dyDescent="0.25">
      <c r="A1418">
        <f t="shared" si="220"/>
        <v>41595</v>
      </c>
      <c r="B1418">
        <f t="shared" si="221"/>
        <v>2013</v>
      </c>
      <c r="C1418">
        <f t="shared" si="222"/>
        <v>11</v>
      </c>
      <c r="D1418" t="str">
        <f t="shared" si="223"/>
        <v>November</v>
      </c>
      <c r="E1418" t="str">
        <f t="shared" si="224"/>
        <v>Q4</v>
      </c>
      <c r="F1418" t="str">
        <f t="shared" si="225"/>
        <v>2013-Nov</v>
      </c>
      <c r="G1418">
        <f t="shared" si="226"/>
        <v>7</v>
      </c>
      <c r="H1418" t="str">
        <f t="shared" si="227"/>
        <v>Sunday</v>
      </c>
      <c r="I1418" t="str">
        <f t="shared" si="228"/>
        <v>FM8</v>
      </c>
      <c r="J1418" t="str">
        <f t="shared" si="229"/>
        <v>FQ-3</v>
      </c>
    </row>
    <row r="1419" spans="1:10" x14ac:dyDescent="0.25">
      <c r="A1419">
        <f t="shared" si="220"/>
        <v>41596</v>
      </c>
      <c r="B1419">
        <f t="shared" si="221"/>
        <v>2013</v>
      </c>
      <c r="C1419">
        <f t="shared" si="222"/>
        <v>11</v>
      </c>
      <c r="D1419" t="str">
        <f t="shared" si="223"/>
        <v>November</v>
      </c>
      <c r="E1419" t="str">
        <f t="shared" si="224"/>
        <v>Q4</v>
      </c>
      <c r="F1419" t="str">
        <f t="shared" si="225"/>
        <v>2013-Nov</v>
      </c>
      <c r="G1419">
        <f t="shared" si="226"/>
        <v>1</v>
      </c>
      <c r="H1419" t="str">
        <f t="shared" si="227"/>
        <v>Monday</v>
      </c>
      <c r="I1419" t="str">
        <f t="shared" si="228"/>
        <v>FM8</v>
      </c>
      <c r="J1419" t="str">
        <f t="shared" si="229"/>
        <v>FQ-3</v>
      </c>
    </row>
    <row r="1420" spans="1:10" x14ac:dyDescent="0.25">
      <c r="A1420">
        <f t="shared" si="220"/>
        <v>41597</v>
      </c>
      <c r="B1420">
        <f t="shared" si="221"/>
        <v>2013</v>
      </c>
      <c r="C1420">
        <f t="shared" si="222"/>
        <v>11</v>
      </c>
      <c r="D1420" t="str">
        <f t="shared" si="223"/>
        <v>November</v>
      </c>
      <c r="E1420" t="str">
        <f t="shared" si="224"/>
        <v>Q4</v>
      </c>
      <c r="F1420" t="str">
        <f t="shared" si="225"/>
        <v>2013-Nov</v>
      </c>
      <c r="G1420">
        <f t="shared" si="226"/>
        <v>2</v>
      </c>
      <c r="H1420" t="str">
        <f t="shared" si="227"/>
        <v>Tuesday</v>
      </c>
      <c r="I1420" t="str">
        <f t="shared" si="228"/>
        <v>FM8</v>
      </c>
      <c r="J1420" t="str">
        <f t="shared" si="229"/>
        <v>FQ-3</v>
      </c>
    </row>
    <row r="1421" spans="1:10" x14ac:dyDescent="0.25">
      <c r="A1421">
        <f t="shared" si="220"/>
        <v>41598</v>
      </c>
      <c r="B1421">
        <f t="shared" si="221"/>
        <v>2013</v>
      </c>
      <c r="C1421">
        <f t="shared" si="222"/>
        <v>11</v>
      </c>
      <c r="D1421" t="str">
        <f t="shared" si="223"/>
        <v>November</v>
      </c>
      <c r="E1421" t="str">
        <f t="shared" si="224"/>
        <v>Q4</v>
      </c>
      <c r="F1421" t="str">
        <f t="shared" si="225"/>
        <v>2013-Nov</v>
      </c>
      <c r="G1421">
        <f t="shared" si="226"/>
        <v>3</v>
      </c>
      <c r="H1421" t="str">
        <f t="shared" si="227"/>
        <v>Wednesday</v>
      </c>
      <c r="I1421" t="str">
        <f t="shared" si="228"/>
        <v>FM8</v>
      </c>
      <c r="J1421" t="str">
        <f t="shared" si="229"/>
        <v>FQ-3</v>
      </c>
    </row>
    <row r="1422" spans="1:10" x14ac:dyDescent="0.25">
      <c r="A1422">
        <f t="shared" si="220"/>
        <v>41599</v>
      </c>
      <c r="B1422">
        <f t="shared" si="221"/>
        <v>2013</v>
      </c>
      <c r="C1422">
        <f t="shared" si="222"/>
        <v>11</v>
      </c>
      <c r="D1422" t="str">
        <f t="shared" si="223"/>
        <v>November</v>
      </c>
      <c r="E1422" t="str">
        <f t="shared" si="224"/>
        <v>Q4</v>
      </c>
      <c r="F1422" t="str">
        <f t="shared" si="225"/>
        <v>2013-Nov</v>
      </c>
      <c r="G1422">
        <f t="shared" si="226"/>
        <v>4</v>
      </c>
      <c r="H1422" t="str">
        <f t="shared" si="227"/>
        <v>Thursday</v>
      </c>
      <c r="I1422" t="str">
        <f t="shared" si="228"/>
        <v>FM8</v>
      </c>
      <c r="J1422" t="str">
        <f t="shared" si="229"/>
        <v>FQ-3</v>
      </c>
    </row>
    <row r="1423" spans="1:10" x14ac:dyDescent="0.25">
      <c r="A1423">
        <f t="shared" si="220"/>
        <v>41600</v>
      </c>
      <c r="B1423">
        <f t="shared" si="221"/>
        <v>2013</v>
      </c>
      <c r="C1423">
        <f t="shared" si="222"/>
        <v>11</v>
      </c>
      <c r="D1423" t="str">
        <f t="shared" si="223"/>
        <v>November</v>
      </c>
      <c r="E1423" t="str">
        <f t="shared" si="224"/>
        <v>Q4</v>
      </c>
      <c r="F1423" t="str">
        <f t="shared" si="225"/>
        <v>2013-Nov</v>
      </c>
      <c r="G1423">
        <f t="shared" si="226"/>
        <v>5</v>
      </c>
      <c r="H1423" t="str">
        <f t="shared" si="227"/>
        <v>Friday</v>
      </c>
      <c r="I1423" t="str">
        <f t="shared" si="228"/>
        <v>FM8</v>
      </c>
      <c r="J1423" t="str">
        <f t="shared" si="229"/>
        <v>FQ-3</v>
      </c>
    </row>
    <row r="1424" spans="1:10" x14ac:dyDescent="0.25">
      <c r="A1424">
        <f t="shared" si="220"/>
        <v>41601</v>
      </c>
      <c r="B1424">
        <f t="shared" si="221"/>
        <v>2013</v>
      </c>
      <c r="C1424">
        <f t="shared" si="222"/>
        <v>11</v>
      </c>
      <c r="D1424" t="str">
        <f t="shared" si="223"/>
        <v>November</v>
      </c>
      <c r="E1424" t="str">
        <f t="shared" si="224"/>
        <v>Q4</v>
      </c>
      <c r="F1424" t="str">
        <f t="shared" si="225"/>
        <v>2013-Nov</v>
      </c>
      <c r="G1424">
        <f t="shared" si="226"/>
        <v>6</v>
      </c>
      <c r="H1424" t="str">
        <f t="shared" si="227"/>
        <v>Saturday</v>
      </c>
      <c r="I1424" t="str">
        <f t="shared" si="228"/>
        <v>FM8</v>
      </c>
      <c r="J1424" t="str">
        <f t="shared" si="229"/>
        <v>FQ-3</v>
      </c>
    </row>
    <row r="1425" spans="1:10" x14ac:dyDescent="0.25">
      <c r="A1425">
        <f t="shared" si="220"/>
        <v>41602</v>
      </c>
      <c r="B1425">
        <f t="shared" si="221"/>
        <v>2013</v>
      </c>
      <c r="C1425">
        <f t="shared" si="222"/>
        <v>11</v>
      </c>
      <c r="D1425" t="str">
        <f t="shared" si="223"/>
        <v>November</v>
      </c>
      <c r="E1425" t="str">
        <f t="shared" si="224"/>
        <v>Q4</v>
      </c>
      <c r="F1425" t="str">
        <f t="shared" si="225"/>
        <v>2013-Nov</v>
      </c>
      <c r="G1425">
        <f t="shared" si="226"/>
        <v>7</v>
      </c>
      <c r="H1425" t="str">
        <f t="shared" si="227"/>
        <v>Sunday</v>
      </c>
      <c r="I1425" t="str">
        <f t="shared" si="228"/>
        <v>FM8</v>
      </c>
      <c r="J1425" t="str">
        <f t="shared" si="229"/>
        <v>FQ-3</v>
      </c>
    </row>
    <row r="1426" spans="1:10" x14ac:dyDescent="0.25">
      <c r="A1426">
        <f t="shared" si="220"/>
        <v>41603</v>
      </c>
      <c r="B1426">
        <f t="shared" si="221"/>
        <v>2013</v>
      </c>
      <c r="C1426">
        <f t="shared" si="222"/>
        <v>11</v>
      </c>
      <c r="D1426" t="str">
        <f t="shared" si="223"/>
        <v>November</v>
      </c>
      <c r="E1426" t="str">
        <f t="shared" si="224"/>
        <v>Q4</v>
      </c>
      <c r="F1426" t="str">
        <f t="shared" si="225"/>
        <v>2013-Nov</v>
      </c>
      <c r="G1426">
        <f t="shared" si="226"/>
        <v>1</v>
      </c>
      <c r="H1426" t="str">
        <f t="shared" si="227"/>
        <v>Monday</v>
      </c>
      <c r="I1426" t="str">
        <f t="shared" si="228"/>
        <v>FM8</v>
      </c>
      <c r="J1426" t="str">
        <f t="shared" si="229"/>
        <v>FQ-3</v>
      </c>
    </row>
    <row r="1427" spans="1:10" x14ac:dyDescent="0.25">
      <c r="A1427">
        <f t="shared" si="220"/>
        <v>41604</v>
      </c>
      <c r="B1427">
        <f t="shared" si="221"/>
        <v>2013</v>
      </c>
      <c r="C1427">
        <f t="shared" si="222"/>
        <v>11</v>
      </c>
      <c r="D1427" t="str">
        <f t="shared" si="223"/>
        <v>November</v>
      </c>
      <c r="E1427" t="str">
        <f t="shared" si="224"/>
        <v>Q4</v>
      </c>
      <c r="F1427" t="str">
        <f t="shared" si="225"/>
        <v>2013-Nov</v>
      </c>
      <c r="G1427">
        <f t="shared" si="226"/>
        <v>2</v>
      </c>
      <c r="H1427" t="str">
        <f t="shared" si="227"/>
        <v>Tuesday</v>
      </c>
      <c r="I1427" t="str">
        <f t="shared" si="228"/>
        <v>FM8</v>
      </c>
      <c r="J1427" t="str">
        <f t="shared" si="229"/>
        <v>FQ-3</v>
      </c>
    </row>
    <row r="1428" spans="1:10" x14ac:dyDescent="0.25">
      <c r="A1428">
        <f t="shared" si="220"/>
        <v>41605</v>
      </c>
      <c r="B1428">
        <f t="shared" si="221"/>
        <v>2013</v>
      </c>
      <c r="C1428">
        <f t="shared" si="222"/>
        <v>11</v>
      </c>
      <c r="D1428" t="str">
        <f t="shared" si="223"/>
        <v>November</v>
      </c>
      <c r="E1428" t="str">
        <f t="shared" si="224"/>
        <v>Q4</v>
      </c>
      <c r="F1428" t="str">
        <f t="shared" si="225"/>
        <v>2013-Nov</v>
      </c>
      <c r="G1428">
        <f t="shared" si="226"/>
        <v>3</v>
      </c>
      <c r="H1428" t="str">
        <f t="shared" si="227"/>
        <v>Wednesday</v>
      </c>
      <c r="I1428" t="str">
        <f t="shared" si="228"/>
        <v>FM8</v>
      </c>
      <c r="J1428" t="str">
        <f t="shared" si="229"/>
        <v>FQ-3</v>
      </c>
    </row>
    <row r="1429" spans="1:10" x14ac:dyDescent="0.25">
      <c r="A1429">
        <f t="shared" si="220"/>
        <v>41606</v>
      </c>
      <c r="B1429">
        <f t="shared" si="221"/>
        <v>2013</v>
      </c>
      <c r="C1429">
        <f t="shared" si="222"/>
        <v>11</v>
      </c>
      <c r="D1429" t="str">
        <f t="shared" si="223"/>
        <v>November</v>
      </c>
      <c r="E1429" t="str">
        <f t="shared" si="224"/>
        <v>Q4</v>
      </c>
      <c r="F1429" t="str">
        <f t="shared" si="225"/>
        <v>2013-Nov</v>
      </c>
      <c r="G1429">
        <f t="shared" si="226"/>
        <v>4</v>
      </c>
      <c r="H1429" t="str">
        <f t="shared" si="227"/>
        <v>Thursday</v>
      </c>
      <c r="I1429" t="str">
        <f t="shared" si="228"/>
        <v>FM8</v>
      </c>
      <c r="J1429" t="str">
        <f t="shared" si="229"/>
        <v>FQ-3</v>
      </c>
    </row>
    <row r="1430" spans="1:10" x14ac:dyDescent="0.25">
      <c r="A1430">
        <f t="shared" si="220"/>
        <v>41607</v>
      </c>
      <c r="B1430">
        <f t="shared" si="221"/>
        <v>2013</v>
      </c>
      <c r="C1430">
        <f t="shared" si="222"/>
        <v>11</v>
      </c>
      <c r="D1430" t="str">
        <f t="shared" si="223"/>
        <v>November</v>
      </c>
      <c r="E1430" t="str">
        <f t="shared" si="224"/>
        <v>Q4</v>
      </c>
      <c r="F1430" t="str">
        <f t="shared" si="225"/>
        <v>2013-Nov</v>
      </c>
      <c r="G1430">
        <f t="shared" si="226"/>
        <v>5</v>
      </c>
      <c r="H1430" t="str">
        <f t="shared" si="227"/>
        <v>Friday</v>
      </c>
      <c r="I1430" t="str">
        <f t="shared" si="228"/>
        <v>FM8</v>
      </c>
      <c r="J1430" t="str">
        <f t="shared" si="229"/>
        <v>FQ-3</v>
      </c>
    </row>
    <row r="1431" spans="1:10" x14ac:dyDescent="0.25">
      <c r="A1431">
        <f t="shared" si="220"/>
        <v>41608</v>
      </c>
      <c r="B1431">
        <f t="shared" si="221"/>
        <v>2013</v>
      </c>
      <c r="C1431">
        <f t="shared" si="222"/>
        <v>11</v>
      </c>
      <c r="D1431" t="str">
        <f t="shared" si="223"/>
        <v>November</v>
      </c>
      <c r="E1431" t="str">
        <f t="shared" si="224"/>
        <v>Q4</v>
      </c>
      <c r="F1431" t="str">
        <f t="shared" si="225"/>
        <v>2013-Nov</v>
      </c>
      <c r="G1431">
        <f t="shared" si="226"/>
        <v>6</v>
      </c>
      <c r="H1431" t="str">
        <f t="shared" si="227"/>
        <v>Saturday</v>
      </c>
      <c r="I1431" t="str">
        <f t="shared" si="228"/>
        <v>FM8</v>
      </c>
      <c r="J1431" t="str">
        <f t="shared" si="229"/>
        <v>FQ-3</v>
      </c>
    </row>
    <row r="1432" spans="1:10" x14ac:dyDescent="0.25">
      <c r="A1432">
        <f t="shared" si="220"/>
        <v>41609</v>
      </c>
      <c r="B1432">
        <f t="shared" si="221"/>
        <v>2013</v>
      </c>
      <c r="C1432">
        <f t="shared" si="222"/>
        <v>12</v>
      </c>
      <c r="D1432" t="str">
        <f t="shared" si="223"/>
        <v>December</v>
      </c>
      <c r="E1432" t="str">
        <f t="shared" si="224"/>
        <v>Q4</v>
      </c>
      <c r="F1432" t="str">
        <f t="shared" si="225"/>
        <v>2013-Dec</v>
      </c>
      <c r="G1432">
        <f t="shared" si="226"/>
        <v>7</v>
      </c>
      <c r="H1432" t="str">
        <f t="shared" si="227"/>
        <v>Sunday</v>
      </c>
      <c r="I1432" t="str">
        <f t="shared" si="228"/>
        <v>FM9</v>
      </c>
      <c r="J1432" t="str">
        <f t="shared" si="229"/>
        <v>FQ-3</v>
      </c>
    </row>
    <row r="1433" spans="1:10" x14ac:dyDescent="0.25">
      <c r="A1433">
        <f t="shared" si="220"/>
        <v>41610</v>
      </c>
      <c r="B1433">
        <f t="shared" si="221"/>
        <v>2013</v>
      </c>
      <c r="C1433">
        <f t="shared" si="222"/>
        <v>12</v>
      </c>
      <c r="D1433" t="str">
        <f t="shared" si="223"/>
        <v>December</v>
      </c>
      <c r="E1433" t="str">
        <f t="shared" si="224"/>
        <v>Q4</v>
      </c>
      <c r="F1433" t="str">
        <f t="shared" si="225"/>
        <v>2013-Dec</v>
      </c>
      <c r="G1433">
        <f t="shared" si="226"/>
        <v>1</v>
      </c>
      <c r="H1433" t="str">
        <f t="shared" si="227"/>
        <v>Monday</v>
      </c>
      <c r="I1433" t="str">
        <f t="shared" si="228"/>
        <v>FM9</v>
      </c>
      <c r="J1433" t="str">
        <f t="shared" si="229"/>
        <v>FQ-3</v>
      </c>
    </row>
    <row r="1434" spans="1:10" x14ac:dyDescent="0.25">
      <c r="A1434">
        <f t="shared" si="220"/>
        <v>41611</v>
      </c>
      <c r="B1434">
        <f t="shared" si="221"/>
        <v>2013</v>
      </c>
      <c r="C1434">
        <f t="shared" si="222"/>
        <v>12</v>
      </c>
      <c r="D1434" t="str">
        <f t="shared" si="223"/>
        <v>December</v>
      </c>
      <c r="E1434" t="str">
        <f t="shared" si="224"/>
        <v>Q4</v>
      </c>
      <c r="F1434" t="str">
        <f t="shared" si="225"/>
        <v>2013-Dec</v>
      </c>
      <c r="G1434">
        <f t="shared" si="226"/>
        <v>2</v>
      </c>
      <c r="H1434" t="str">
        <f t="shared" si="227"/>
        <v>Tuesday</v>
      </c>
      <c r="I1434" t="str">
        <f t="shared" si="228"/>
        <v>FM9</v>
      </c>
      <c r="J1434" t="str">
        <f t="shared" si="229"/>
        <v>FQ-3</v>
      </c>
    </row>
    <row r="1435" spans="1:10" x14ac:dyDescent="0.25">
      <c r="A1435">
        <f t="shared" si="220"/>
        <v>41612</v>
      </c>
      <c r="B1435">
        <f t="shared" si="221"/>
        <v>2013</v>
      </c>
      <c r="C1435">
        <f t="shared" si="222"/>
        <v>12</v>
      </c>
      <c r="D1435" t="str">
        <f t="shared" si="223"/>
        <v>December</v>
      </c>
      <c r="E1435" t="str">
        <f t="shared" si="224"/>
        <v>Q4</v>
      </c>
      <c r="F1435" t="str">
        <f t="shared" si="225"/>
        <v>2013-Dec</v>
      </c>
      <c r="G1435">
        <f t="shared" si="226"/>
        <v>3</v>
      </c>
      <c r="H1435" t="str">
        <f t="shared" si="227"/>
        <v>Wednesday</v>
      </c>
      <c r="I1435" t="str">
        <f t="shared" si="228"/>
        <v>FM9</v>
      </c>
      <c r="J1435" t="str">
        <f t="shared" si="229"/>
        <v>FQ-3</v>
      </c>
    </row>
    <row r="1436" spans="1:10" x14ac:dyDescent="0.25">
      <c r="A1436">
        <f t="shared" si="220"/>
        <v>41613</v>
      </c>
      <c r="B1436">
        <f t="shared" si="221"/>
        <v>2013</v>
      </c>
      <c r="C1436">
        <f t="shared" si="222"/>
        <v>12</v>
      </c>
      <c r="D1436" t="str">
        <f t="shared" si="223"/>
        <v>December</v>
      </c>
      <c r="E1436" t="str">
        <f t="shared" si="224"/>
        <v>Q4</v>
      </c>
      <c r="F1436" t="str">
        <f t="shared" si="225"/>
        <v>2013-Dec</v>
      </c>
      <c r="G1436">
        <f t="shared" si="226"/>
        <v>4</v>
      </c>
      <c r="H1436" t="str">
        <f t="shared" si="227"/>
        <v>Thursday</v>
      </c>
      <c r="I1436" t="str">
        <f t="shared" si="228"/>
        <v>FM9</v>
      </c>
      <c r="J1436" t="str">
        <f t="shared" si="229"/>
        <v>FQ-3</v>
      </c>
    </row>
    <row r="1437" spans="1:10" x14ac:dyDescent="0.25">
      <c r="A1437">
        <f t="shared" si="220"/>
        <v>41614</v>
      </c>
      <c r="B1437">
        <f t="shared" si="221"/>
        <v>2013</v>
      </c>
      <c r="C1437">
        <f t="shared" si="222"/>
        <v>12</v>
      </c>
      <c r="D1437" t="str">
        <f t="shared" si="223"/>
        <v>December</v>
      </c>
      <c r="E1437" t="str">
        <f t="shared" si="224"/>
        <v>Q4</v>
      </c>
      <c r="F1437" t="str">
        <f t="shared" si="225"/>
        <v>2013-Dec</v>
      </c>
      <c r="G1437">
        <f t="shared" si="226"/>
        <v>5</v>
      </c>
      <c r="H1437" t="str">
        <f t="shared" si="227"/>
        <v>Friday</v>
      </c>
      <c r="I1437" t="str">
        <f t="shared" si="228"/>
        <v>FM9</v>
      </c>
      <c r="J1437" t="str">
        <f t="shared" si="229"/>
        <v>FQ-3</v>
      </c>
    </row>
    <row r="1438" spans="1:10" x14ac:dyDescent="0.25">
      <c r="A1438">
        <f t="shared" si="220"/>
        <v>41615</v>
      </c>
      <c r="B1438">
        <f t="shared" si="221"/>
        <v>2013</v>
      </c>
      <c r="C1438">
        <f t="shared" si="222"/>
        <v>12</v>
      </c>
      <c r="D1438" t="str">
        <f t="shared" si="223"/>
        <v>December</v>
      </c>
      <c r="E1438" t="str">
        <f t="shared" si="224"/>
        <v>Q4</v>
      </c>
      <c r="F1438" t="str">
        <f t="shared" si="225"/>
        <v>2013-Dec</v>
      </c>
      <c r="G1438">
        <f t="shared" si="226"/>
        <v>6</v>
      </c>
      <c r="H1438" t="str">
        <f t="shared" si="227"/>
        <v>Saturday</v>
      </c>
      <c r="I1438" t="str">
        <f t="shared" si="228"/>
        <v>FM9</v>
      </c>
      <c r="J1438" t="str">
        <f t="shared" si="229"/>
        <v>FQ-3</v>
      </c>
    </row>
    <row r="1439" spans="1:10" x14ac:dyDescent="0.25">
      <c r="A1439">
        <f t="shared" si="220"/>
        <v>41616</v>
      </c>
      <c r="B1439">
        <f t="shared" si="221"/>
        <v>2013</v>
      </c>
      <c r="C1439">
        <f t="shared" si="222"/>
        <v>12</v>
      </c>
      <c r="D1439" t="str">
        <f t="shared" si="223"/>
        <v>December</v>
      </c>
      <c r="E1439" t="str">
        <f t="shared" si="224"/>
        <v>Q4</v>
      </c>
      <c r="F1439" t="str">
        <f t="shared" si="225"/>
        <v>2013-Dec</v>
      </c>
      <c r="G1439">
        <f t="shared" si="226"/>
        <v>7</v>
      </c>
      <c r="H1439" t="str">
        <f t="shared" si="227"/>
        <v>Sunday</v>
      </c>
      <c r="I1439" t="str">
        <f t="shared" si="228"/>
        <v>FM9</v>
      </c>
      <c r="J1439" t="str">
        <f t="shared" si="229"/>
        <v>FQ-3</v>
      </c>
    </row>
    <row r="1440" spans="1:10" x14ac:dyDescent="0.25">
      <c r="A1440">
        <f t="shared" si="220"/>
        <v>41617</v>
      </c>
      <c r="B1440">
        <f t="shared" si="221"/>
        <v>2013</v>
      </c>
      <c r="C1440">
        <f t="shared" si="222"/>
        <v>12</v>
      </c>
      <c r="D1440" t="str">
        <f t="shared" si="223"/>
        <v>December</v>
      </c>
      <c r="E1440" t="str">
        <f t="shared" si="224"/>
        <v>Q4</v>
      </c>
      <c r="F1440" t="str">
        <f t="shared" si="225"/>
        <v>2013-Dec</v>
      </c>
      <c r="G1440">
        <f t="shared" si="226"/>
        <v>1</v>
      </c>
      <c r="H1440" t="str">
        <f t="shared" si="227"/>
        <v>Monday</v>
      </c>
      <c r="I1440" t="str">
        <f t="shared" si="228"/>
        <v>FM9</v>
      </c>
      <c r="J1440" t="str">
        <f t="shared" si="229"/>
        <v>FQ-3</v>
      </c>
    </row>
    <row r="1441" spans="1:10" x14ac:dyDescent="0.25">
      <c r="A1441">
        <f t="shared" si="220"/>
        <v>41618</v>
      </c>
      <c r="B1441">
        <f t="shared" si="221"/>
        <v>2013</v>
      </c>
      <c r="C1441">
        <f t="shared" si="222"/>
        <v>12</v>
      </c>
      <c r="D1441" t="str">
        <f t="shared" si="223"/>
        <v>December</v>
      </c>
      <c r="E1441" t="str">
        <f t="shared" si="224"/>
        <v>Q4</v>
      </c>
      <c r="F1441" t="str">
        <f t="shared" si="225"/>
        <v>2013-Dec</v>
      </c>
      <c r="G1441">
        <f t="shared" si="226"/>
        <v>2</v>
      </c>
      <c r="H1441" t="str">
        <f t="shared" si="227"/>
        <v>Tuesday</v>
      </c>
      <c r="I1441" t="str">
        <f t="shared" si="228"/>
        <v>FM9</v>
      </c>
      <c r="J1441" t="str">
        <f t="shared" si="229"/>
        <v>FQ-3</v>
      </c>
    </row>
    <row r="1442" spans="1:10" x14ac:dyDescent="0.25">
      <c r="A1442">
        <f t="shared" si="220"/>
        <v>41619</v>
      </c>
      <c r="B1442">
        <f t="shared" si="221"/>
        <v>2013</v>
      </c>
      <c r="C1442">
        <f t="shared" si="222"/>
        <v>12</v>
      </c>
      <c r="D1442" t="str">
        <f t="shared" si="223"/>
        <v>December</v>
      </c>
      <c r="E1442" t="str">
        <f t="shared" si="224"/>
        <v>Q4</v>
      </c>
      <c r="F1442" t="str">
        <f t="shared" si="225"/>
        <v>2013-Dec</v>
      </c>
      <c r="G1442">
        <f t="shared" si="226"/>
        <v>3</v>
      </c>
      <c r="H1442" t="str">
        <f t="shared" si="227"/>
        <v>Wednesday</v>
      </c>
      <c r="I1442" t="str">
        <f t="shared" si="228"/>
        <v>FM9</v>
      </c>
      <c r="J1442" t="str">
        <f t="shared" si="229"/>
        <v>FQ-3</v>
      </c>
    </row>
    <row r="1443" spans="1:10" x14ac:dyDescent="0.25">
      <c r="A1443">
        <f t="shared" si="220"/>
        <v>41620</v>
      </c>
      <c r="B1443">
        <f t="shared" si="221"/>
        <v>2013</v>
      </c>
      <c r="C1443">
        <f t="shared" si="222"/>
        <v>12</v>
      </c>
      <c r="D1443" t="str">
        <f t="shared" si="223"/>
        <v>December</v>
      </c>
      <c r="E1443" t="str">
        <f t="shared" si="224"/>
        <v>Q4</v>
      </c>
      <c r="F1443" t="str">
        <f t="shared" si="225"/>
        <v>2013-Dec</v>
      </c>
      <c r="G1443">
        <f t="shared" si="226"/>
        <v>4</v>
      </c>
      <c r="H1443" t="str">
        <f t="shared" si="227"/>
        <v>Thursday</v>
      </c>
      <c r="I1443" t="str">
        <f t="shared" si="228"/>
        <v>FM9</v>
      </c>
      <c r="J1443" t="str">
        <f t="shared" si="229"/>
        <v>FQ-3</v>
      </c>
    </row>
    <row r="1444" spans="1:10" x14ac:dyDescent="0.25">
      <c r="A1444">
        <f t="shared" si="220"/>
        <v>41621</v>
      </c>
      <c r="B1444">
        <f t="shared" si="221"/>
        <v>2013</v>
      </c>
      <c r="C1444">
        <f t="shared" si="222"/>
        <v>12</v>
      </c>
      <c r="D1444" t="str">
        <f t="shared" si="223"/>
        <v>December</v>
      </c>
      <c r="E1444" t="str">
        <f t="shared" si="224"/>
        <v>Q4</v>
      </c>
      <c r="F1444" t="str">
        <f t="shared" si="225"/>
        <v>2013-Dec</v>
      </c>
      <c r="G1444">
        <f t="shared" si="226"/>
        <v>5</v>
      </c>
      <c r="H1444" t="str">
        <f t="shared" si="227"/>
        <v>Friday</v>
      </c>
      <c r="I1444" t="str">
        <f t="shared" si="228"/>
        <v>FM9</v>
      </c>
      <c r="J1444" t="str">
        <f t="shared" si="229"/>
        <v>FQ-3</v>
      </c>
    </row>
    <row r="1445" spans="1:10" x14ac:dyDescent="0.25">
      <c r="A1445">
        <f t="shared" si="220"/>
        <v>41622</v>
      </c>
      <c r="B1445">
        <f t="shared" si="221"/>
        <v>2013</v>
      </c>
      <c r="C1445">
        <f t="shared" si="222"/>
        <v>12</v>
      </c>
      <c r="D1445" t="str">
        <f t="shared" si="223"/>
        <v>December</v>
      </c>
      <c r="E1445" t="str">
        <f t="shared" si="224"/>
        <v>Q4</v>
      </c>
      <c r="F1445" t="str">
        <f t="shared" si="225"/>
        <v>2013-Dec</v>
      </c>
      <c r="G1445">
        <f t="shared" si="226"/>
        <v>6</v>
      </c>
      <c r="H1445" t="str">
        <f t="shared" si="227"/>
        <v>Saturday</v>
      </c>
      <c r="I1445" t="str">
        <f t="shared" si="228"/>
        <v>FM9</v>
      </c>
      <c r="J1445" t="str">
        <f t="shared" si="229"/>
        <v>FQ-3</v>
      </c>
    </row>
    <row r="1446" spans="1:10" x14ac:dyDescent="0.25">
      <c r="A1446">
        <f t="shared" si="220"/>
        <v>41623</v>
      </c>
      <c r="B1446">
        <f t="shared" si="221"/>
        <v>2013</v>
      </c>
      <c r="C1446">
        <f t="shared" si="222"/>
        <v>12</v>
      </c>
      <c r="D1446" t="str">
        <f t="shared" si="223"/>
        <v>December</v>
      </c>
      <c r="E1446" t="str">
        <f t="shared" si="224"/>
        <v>Q4</v>
      </c>
      <c r="F1446" t="str">
        <f t="shared" si="225"/>
        <v>2013-Dec</v>
      </c>
      <c r="G1446">
        <f t="shared" si="226"/>
        <v>7</v>
      </c>
      <c r="H1446" t="str">
        <f t="shared" si="227"/>
        <v>Sunday</v>
      </c>
      <c r="I1446" t="str">
        <f t="shared" si="228"/>
        <v>FM9</v>
      </c>
      <c r="J1446" t="str">
        <f t="shared" si="229"/>
        <v>FQ-3</v>
      </c>
    </row>
    <row r="1447" spans="1:10" x14ac:dyDescent="0.25">
      <c r="A1447">
        <f t="shared" si="220"/>
        <v>41624</v>
      </c>
      <c r="B1447">
        <f t="shared" si="221"/>
        <v>2013</v>
      </c>
      <c r="C1447">
        <f t="shared" si="222"/>
        <v>12</v>
      </c>
      <c r="D1447" t="str">
        <f t="shared" si="223"/>
        <v>December</v>
      </c>
      <c r="E1447" t="str">
        <f t="shared" si="224"/>
        <v>Q4</v>
      </c>
      <c r="F1447" t="str">
        <f t="shared" si="225"/>
        <v>2013-Dec</v>
      </c>
      <c r="G1447">
        <f t="shared" si="226"/>
        <v>1</v>
      </c>
      <c r="H1447" t="str">
        <f t="shared" si="227"/>
        <v>Monday</v>
      </c>
      <c r="I1447" t="str">
        <f t="shared" si="228"/>
        <v>FM9</v>
      </c>
      <c r="J1447" t="str">
        <f t="shared" si="229"/>
        <v>FQ-3</v>
      </c>
    </row>
    <row r="1448" spans="1:10" x14ac:dyDescent="0.25">
      <c r="A1448">
        <f t="shared" si="220"/>
        <v>41625</v>
      </c>
      <c r="B1448">
        <f t="shared" si="221"/>
        <v>2013</v>
      </c>
      <c r="C1448">
        <f t="shared" si="222"/>
        <v>12</v>
      </c>
      <c r="D1448" t="str">
        <f t="shared" si="223"/>
        <v>December</v>
      </c>
      <c r="E1448" t="str">
        <f t="shared" si="224"/>
        <v>Q4</v>
      </c>
      <c r="F1448" t="str">
        <f t="shared" si="225"/>
        <v>2013-Dec</v>
      </c>
      <c r="G1448">
        <f t="shared" si="226"/>
        <v>2</v>
      </c>
      <c r="H1448" t="str">
        <f t="shared" si="227"/>
        <v>Tuesday</v>
      </c>
      <c r="I1448" t="str">
        <f t="shared" si="228"/>
        <v>FM9</v>
      </c>
      <c r="J1448" t="str">
        <f t="shared" si="229"/>
        <v>FQ-3</v>
      </c>
    </row>
    <row r="1449" spans="1:10" x14ac:dyDescent="0.25">
      <c r="A1449">
        <f t="shared" si="220"/>
        <v>41626</v>
      </c>
      <c r="B1449">
        <f t="shared" si="221"/>
        <v>2013</v>
      </c>
      <c r="C1449">
        <f t="shared" si="222"/>
        <v>12</v>
      </c>
      <c r="D1449" t="str">
        <f t="shared" si="223"/>
        <v>December</v>
      </c>
      <c r="E1449" t="str">
        <f t="shared" si="224"/>
        <v>Q4</v>
      </c>
      <c r="F1449" t="str">
        <f t="shared" si="225"/>
        <v>2013-Dec</v>
      </c>
      <c r="G1449">
        <f t="shared" si="226"/>
        <v>3</v>
      </c>
      <c r="H1449" t="str">
        <f t="shared" si="227"/>
        <v>Wednesday</v>
      </c>
      <c r="I1449" t="str">
        <f t="shared" si="228"/>
        <v>FM9</v>
      </c>
      <c r="J1449" t="str">
        <f t="shared" si="229"/>
        <v>FQ-3</v>
      </c>
    </row>
    <row r="1450" spans="1:10" x14ac:dyDescent="0.25">
      <c r="A1450">
        <f t="shared" si="220"/>
        <v>41627</v>
      </c>
      <c r="B1450">
        <f t="shared" si="221"/>
        <v>2013</v>
      </c>
      <c r="C1450">
        <f t="shared" si="222"/>
        <v>12</v>
      </c>
      <c r="D1450" t="str">
        <f t="shared" si="223"/>
        <v>December</v>
      </c>
      <c r="E1450" t="str">
        <f t="shared" si="224"/>
        <v>Q4</v>
      </c>
      <c r="F1450" t="str">
        <f t="shared" si="225"/>
        <v>2013-Dec</v>
      </c>
      <c r="G1450">
        <f t="shared" si="226"/>
        <v>4</v>
      </c>
      <c r="H1450" t="str">
        <f t="shared" si="227"/>
        <v>Thursday</v>
      </c>
      <c r="I1450" t="str">
        <f t="shared" si="228"/>
        <v>FM9</v>
      </c>
      <c r="J1450" t="str">
        <f t="shared" si="229"/>
        <v>FQ-3</v>
      </c>
    </row>
    <row r="1451" spans="1:10" x14ac:dyDescent="0.25">
      <c r="A1451">
        <f t="shared" si="220"/>
        <v>41628</v>
      </c>
      <c r="B1451">
        <f t="shared" si="221"/>
        <v>2013</v>
      </c>
      <c r="C1451">
        <f t="shared" si="222"/>
        <v>12</v>
      </c>
      <c r="D1451" t="str">
        <f t="shared" si="223"/>
        <v>December</v>
      </c>
      <c r="E1451" t="str">
        <f t="shared" si="224"/>
        <v>Q4</v>
      </c>
      <c r="F1451" t="str">
        <f t="shared" si="225"/>
        <v>2013-Dec</v>
      </c>
      <c r="G1451">
        <f t="shared" si="226"/>
        <v>5</v>
      </c>
      <c r="H1451" t="str">
        <f t="shared" si="227"/>
        <v>Friday</v>
      </c>
      <c r="I1451" t="str">
        <f t="shared" si="228"/>
        <v>FM9</v>
      </c>
      <c r="J1451" t="str">
        <f t="shared" si="229"/>
        <v>FQ-3</v>
      </c>
    </row>
    <row r="1452" spans="1:10" x14ac:dyDescent="0.25">
      <c r="A1452">
        <f t="shared" si="220"/>
        <v>41629</v>
      </c>
      <c r="B1452">
        <f t="shared" si="221"/>
        <v>2013</v>
      </c>
      <c r="C1452">
        <f t="shared" si="222"/>
        <v>12</v>
      </c>
      <c r="D1452" t="str">
        <f t="shared" si="223"/>
        <v>December</v>
      </c>
      <c r="E1452" t="str">
        <f t="shared" si="224"/>
        <v>Q4</v>
      </c>
      <c r="F1452" t="str">
        <f t="shared" si="225"/>
        <v>2013-Dec</v>
      </c>
      <c r="G1452">
        <f t="shared" si="226"/>
        <v>6</v>
      </c>
      <c r="H1452" t="str">
        <f t="shared" si="227"/>
        <v>Saturday</v>
      </c>
      <c r="I1452" t="str">
        <f t="shared" si="228"/>
        <v>FM9</v>
      </c>
      <c r="J1452" t="str">
        <f t="shared" si="229"/>
        <v>FQ-3</v>
      </c>
    </row>
    <row r="1453" spans="1:10" x14ac:dyDescent="0.25">
      <c r="A1453">
        <f t="shared" si="220"/>
        <v>41630</v>
      </c>
      <c r="B1453">
        <f t="shared" si="221"/>
        <v>2013</v>
      </c>
      <c r="C1453">
        <f t="shared" si="222"/>
        <v>12</v>
      </c>
      <c r="D1453" t="str">
        <f t="shared" si="223"/>
        <v>December</v>
      </c>
      <c r="E1453" t="str">
        <f t="shared" si="224"/>
        <v>Q4</v>
      </c>
      <c r="F1453" t="str">
        <f t="shared" si="225"/>
        <v>2013-Dec</v>
      </c>
      <c r="G1453">
        <f t="shared" si="226"/>
        <v>7</v>
      </c>
      <c r="H1453" t="str">
        <f t="shared" si="227"/>
        <v>Sunday</v>
      </c>
      <c r="I1453" t="str">
        <f t="shared" si="228"/>
        <v>FM9</v>
      </c>
      <c r="J1453" t="str">
        <f t="shared" si="229"/>
        <v>FQ-3</v>
      </c>
    </row>
    <row r="1454" spans="1:10" x14ac:dyDescent="0.25">
      <c r="A1454">
        <f t="shared" si="220"/>
        <v>41631</v>
      </c>
      <c r="B1454">
        <f t="shared" si="221"/>
        <v>2013</v>
      </c>
      <c r="C1454">
        <f t="shared" si="222"/>
        <v>12</v>
      </c>
      <c r="D1454" t="str">
        <f t="shared" si="223"/>
        <v>December</v>
      </c>
      <c r="E1454" t="str">
        <f t="shared" si="224"/>
        <v>Q4</v>
      </c>
      <c r="F1454" t="str">
        <f t="shared" si="225"/>
        <v>2013-Dec</v>
      </c>
      <c r="G1454">
        <f t="shared" si="226"/>
        <v>1</v>
      </c>
      <c r="H1454" t="str">
        <f t="shared" si="227"/>
        <v>Monday</v>
      </c>
      <c r="I1454" t="str">
        <f t="shared" si="228"/>
        <v>FM9</v>
      </c>
      <c r="J1454" t="str">
        <f t="shared" si="229"/>
        <v>FQ-3</v>
      </c>
    </row>
    <row r="1455" spans="1:10" x14ac:dyDescent="0.25">
      <c r="A1455">
        <f t="shared" si="220"/>
        <v>41632</v>
      </c>
      <c r="B1455">
        <f t="shared" si="221"/>
        <v>2013</v>
      </c>
      <c r="C1455">
        <f t="shared" si="222"/>
        <v>12</v>
      </c>
      <c r="D1455" t="str">
        <f t="shared" si="223"/>
        <v>December</v>
      </c>
      <c r="E1455" t="str">
        <f t="shared" si="224"/>
        <v>Q4</v>
      </c>
      <c r="F1455" t="str">
        <f t="shared" si="225"/>
        <v>2013-Dec</v>
      </c>
      <c r="G1455">
        <f t="shared" si="226"/>
        <v>2</v>
      </c>
      <c r="H1455" t="str">
        <f t="shared" si="227"/>
        <v>Tuesday</v>
      </c>
      <c r="I1455" t="str">
        <f t="shared" si="228"/>
        <v>FM9</v>
      </c>
      <c r="J1455" t="str">
        <f t="shared" si="229"/>
        <v>FQ-3</v>
      </c>
    </row>
    <row r="1456" spans="1:10" x14ac:dyDescent="0.25">
      <c r="A1456">
        <f t="shared" si="220"/>
        <v>41633</v>
      </c>
      <c r="B1456">
        <f t="shared" si="221"/>
        <v>2013</v>
      </c>
      <c r="C1456">
        <f t="shared" si="222"/>
        <v>12</v>
      </c>
      <c r="D1456" t="str">
        <f t="shared" si="223"/>
        <v>December</v>
      </c>
      <c r="E1456" t="str">
        <f t="shared" si="224"/>
        <v>Q4</v>
      </c>
      <c r="F1456" t="str">
        <f t="shared" si="225"/>
        <v>2013-Dec</v>
      </c>
      <c r="G1456">
        <f t="shared" si="226"/>
        <v>3</v>
      </c>
      <c r="H1456" t="str">
        <f t="shared" si="227"/>
        <v>Wednesday</v>
      </c>
      <c r="I1456" t="str">
        <f t="shared" si="228"/>
        <v>FM9</v>
      </c>
      <c r="J1456" t="str">
        <f t="shared" si="229"/>
        <v>FQ-3</v>
      </c>
    </row>
    <row r="1457" spans="1:10" x14ac:dyDescent="0.25">
      <c r="A1457">
        <f t="shared" si="220"/>
        <v>41634</v>
      </c>
      <c r="B1457">
        <f t="shared" si="221"/>
        <v>2013</v>
      </c>
      <c r="C1457">
        <f t="shared" si="222"/>
        <v>12</v>
      </c>
      <c r="D1457" t="str">
        <f t="shared" si="223"/>
        <v>December</v>
      </c>
      <c r="E1457" t="str">
        <f t="shared" si="224"/>
        <v>Q4</v>
      </c>
      <c r="F1457" t="str">
        <f t="shared" si="225"/>
        <v>2013-Dec</v>
      </c>
      <c r="G1457">
        <f t="shared" si="226"/>
        <v>4</v>
      </c>
      <c r="H1457" t="str">
        <f t="shared" si="227"/>
        <v>Thursday</v>
      </c>
      <c r="I1457" t="str">
        <f t="shared" si="228"/>
        <v>FM9</v>
      </c>
      <c r="J1457" t="str">
        <f t="shared" si="229"/>
        <v>FQ-3</v>
      </c>
    </row>
    <row r="1458" spans="1:10" x14ac:dyDescent="0.25">
      <c r="A1458">
        <f t="shared" si="220"/>
        <v>41635</v>
      </c>
      <c r="B1458">
        <f t="shared" si="221"/>
        <v>2013</v>
      </c>
      <c r="C1458">
        <f t="shared" si="222"/>
        <v>12</v>
      </c>
      <c r="D1458" t="str">
        <f t="shared" si="223"/>
        <v>December</v>
      </c>
      <c r="E1458" t="str">
        <f t="shared" si="224"/>
        <v>Q4</v>
      </c>
      <c r="F1458" t="str">
        <f t="shared" si="225"/>
        <v>2013-Dec</v>
      </c>
      <c r="G1458">
        <f t="shared" si="226"/>
        <v>5</v>
      </c>
      <c r="H1458" t="str">
        <f t="shared" si="227"/>
        <v>Friday</v>
      </c>
      <c r="I1458" t="str">
        <f t="shared" si="228"/>
        <v>FM9</v>
      </c>
      <c r="J1458" t="str">
        <f t="shared" si="229"/>
        <v>FQ-3</v>
      </c>
    </row>
    <row r="1459" spans="1:10" x14ac:dyDescent="0.25">
      <c r="A1459">
        <f t="shared" si="220"/>
        <v>41636</v>
      </c>
      <c r="B1459">
        <f t="shared" si="221"/>
        <v>2013</v>
      </c>
      <c r="C1459">
        <f t="shared" si="222"/>
        <v>12</v>
      </c>
      <c r="D1459" t="str">
        <f t="shared" si="223"/>
        <v>December</v>
      </c>
      <c r="E1459" t="str">
        <f t="shared" si="224"/>
        <v>Q4</v>
      </c>
      <c r="F1459" t="str">
        <f t="shared" si="225"/>
        <v>2013-Dec</v>
      </c>
      <c r="G1459">
        <f t="shared" si="226"/>
        <v>6</v>
      </c>
      <c r="H1459" t="str">
        <f t="shared" si="227"/>
        <v>Saturday</v>
      </c>
      <c r="I1459" t="str">
        <f t="shared" si="228"/>
        <v>FM9</v>
      </c>
      <c r="J1459" t="str">
        <f t="shared" si="229"/>
        <v>FQ-3</v>
      </c>
    </row>
    <row r="1460" spans="1:10" x14ac:dyDescent="0.25">
      <c r="A1460">
        <f t="shared" si="220"/>
        <v>41637</v>
      </c>
      <c r="B1460">
        <f t="shared" si="221"/>
        <v>2013</v>
      </c>
      <c r="C1460">
        <f t="shared" si="222"/>
        <v>12</v>
      </c>
      <c r="D1460" t="str">
        <f t="shared" si="223"/>
        <v>December</v>
      </c>
      <c r="E1460" t="str">
        <f t="shared" si="224"/>
        <v>Q4</v>
      </c>
      <c r="F1460" t="str">
        <f t="shared" si="225"/>
        <v>2013-Dec</v>
      </c>
      <c r="G1460">
        <f t="shared" si="226"/>
        <v>7</v>
      </c>
      <c r="H1460" t="str">
        <f t="shared" si="227"/>
        <v>Sunday</v>
      </c>
      <c r="I1460" t="str">
        <f t="shared" si="228"/>
        <v>FM9</v>
      </c>
      <c r="J1460" t="str">
        <f t="shared" si="229"/>
        <v>FQ-3</v>
      </c>
    </row>
    <row r="1461" spans="1:10" x14ac:dyDescent="0.25">
      <c r="A1461">
        <f t="shared" si="220"/>
        <v>41638</v>
      </c>
      <c r="B1461">
        <f t="shared" si="221"/>
        <v>2013</v>
      </c>
      <c r="C1461">
        <f t="shared" si="222"/>
        <v>12</v>
      </c>
      <c r="D1461" t="str">
        <f t="shared" si="223"/>
        <v>December</v>
      </c>
      <c r="E1461" t="str">
        <f t="shared" si="224"/>
        <v>Q4</v>
      </c>
      <c r="F1461" t="str">
        <f t="shared" si="225"/>
        <v>2013-Dec</v>
      </c>
      <c r="G1461">
        <f t="shared" si="226"/>
        <v>1</v>
      </c>
      <c r="H1461" t="str">
        <f t="shared" si="227"/>
        <v>Monday</v>
      </c>
      <c r="I1461" t="str">
        <f t="shared" si="228"/>
        <v>FM9</v>
      </c>
      <c r="J1461" t="str">
        <f t="shared" si="229"/>
        <v>FQ-3</v>
      </c>
    </row>
    <row r="1462" spans="1:10" x14ac:dyDescent="0.25">
      <c r="A1462">
        <f t="shared" si="220"/>
        <v>41639</v>
      </c>
      <c r="B1462">
        <f t="shared" si="221"/>
        <v>2013</v>
      </c>
      <c r="C1462">
        <f t="shared" si="222"/>
        <v>12</v>
      </c>
      <c r="D1462" t="str">
        <f t="shared" si="223"/>
        <v>December</v>
      </c>
      <c r="E1462" t="str">
        <f t="shared" si="224"/>
        <v>Q4</v>
      </c>
      <c r="F1462" t="str">
        <f t="shared" si="225"/>
        <v>2013-Dec</v>
      </c>
      <c r="G1462">
        <f t="shared" si="226"/>
        <v>2</v>
      </c>
      <c r="H1462" t="str">
        <f t="shared" si="227"/>
        <v>Tuesday</v>
      </c>
      <c r="I1462" t="str">
        <f t="shared" si="228"/>
        <v>FM9</v>
      </c>
      <c r="J1462" t="str">
        <f t="shared" si="229"/>
        <v>FQ-3</v>
      </c>
    </row>
    <row r="1463" spans="1:10" x14ac:dyDescent="0.25">
      <c r="A1463">
        <f t="shared" si="220"/>
        <v>41640</v>
      </c>
      <c r="B1463">
        <f t="shared" si="221"/>
        <v>2014</v>
      </c>
      <c r="C1463">
        <f t="shared" si="222"/>
        <v>1</v>
      </c>
      <c r="D1463" t="str">
        <f t="shared" si="223"/>
        <v>January</v>
      </c>
      <c r="E1463" t="str">
        <f t="shared" si="224"/>
        <v>Q1</v>
      </c>
      <c r="F1463" t="str">
        <f t="shared" si="225"/>
        <v>2014-Jan</v>
      </c>
      <c r="G1463">
        <f t="shared" si="226"/>
        <v>3</v>
      </c>
      <c r="H1463" t="str">
        <f t="shared" si="227"/>
        <v>Wednesday</v>
      </c>
      <c r="I1463" t="str">
        <f t="shared" si="228"/>
        <v>FM10</v>
      </c>
      <c r="J1463" t="str">
        <f t="shared" si="229"/>
        <v>FQ-4</v>
      </c>
    </row>
    <row r="1464" spans="1:10" x14ac:dyDescent="0.25">
      <c r="A1464">
        <f t="shared" si="220"/>
        <v>41641</v>
      </c>
      <c r="B1464">
        <f t="shared" si="221"/>
        <v>2014</v>
      </c>
      <c r="C1464">
        <f t="shared" si="222"/>
        <v>1</v>
      </c>
      <c r="D1464" t="str">
        <f t="shared" si="223"/>
        <v>January</v>
      </c>
      <c r="E1464" t="str">
        <f t="shared" si="224"/>
        <v>Q1</v>
      </c>
      <c r="F1464" t="str">
        <f t="shared" si="225"/>
        <v>2014-Jan</v>
      </c>
      <c r="G1464">
        <f t="shared" si="226"/>
        <v>4</v>
      </c>
      <c r="H1464" t="str">
        <f t="shared" si="227"/>
        <v>Thursday</v>
      </c>
      <c r="I1464" t="str">
        <f t="shared" si="228"/>
        <v>FM10</v>
      </c>
      <c r="J1464" t="str">
        <f t="shared" si="229"/>
        <v>FQ-4</v>
      </c>
    </row>
    <row r="1465" spans="1:10" x14ac:dyDescent="0.25">
      <c r="A1465">
        <f t="shared" si="220"/>
        <v>41642</v>
      </c>
      <c r="B1465">
        <f t="shared" si="221"/>
        <v>2014</v>
      </c>
      <c r="C1465">
        <f t="shared" si="222"/>
        <v>1</v>
      </c>
      <c r="D1465" t="str">
        <f t="shared" si="223"/>
        <v>January</v>
      </c>
      <c r="E1465" t="str">
        <f t="shared" si="224"/>
        <v>Q1</v>
      </c>
      <c r="F1465" t="str">
        <f t="shared" si="225"/>
        <v>2014-Jan</v>
      </c>
      <c r="G1465">
        <f t="shared" si="226"/>
        <v>5</v>
      </c>
      <c r="H1465" t="str">
        <f t="shared" si="227"/>
        <v>Friday</v>
      </c>
      <c r="I1465" t="str">
        <f t="shared" si="228"/>
        <v>FM10</v>
      </c>
      <c r="J1465" t="str">
        <f t="shared" si="229"/>
        <v>FQ-4</v>
      </c>
    </row>
    <row r="1466" spans="1:10" x14ac:dyDescent="0.25">
      <c r="A1466">
        <f t="shared" si="220"/>
        <v>41643</v>
      </c>
      <c r="B1466">
        <f t="shared" si="221"/>
        <v>2014</v>
      </c>
      <c r="C1466">
        <f t="shared" si="222"/>
        <v>1</v>
      </c>
      <c r="D1466" t="str">
        <f t="shared" si="223"/>
        <v>January</v>
      </c>
      <c r="E1466" t="str">
        <f t="shared" si="224"/>
        <v>Q1</v>
      </c>
      <c r="F1466" t="str">
        <f t="shared" si="225"/>
        <v>2014-Jan</v>
      </c>
      <c r="G1466">
        <f t="shared" si="226"/>
        <v>6</v>
      </c>
      <c r="H1466" t="str">
        <f t="shared" si="227"/>
        <v>Saturday</v>
      </c>
      <c r="I1466" t="str">
        <f t="shared" si="228"/>
        <v>FM10</v>
      </c>
      <c r="J1466" t="str">
        <f t="shared" si="229"/>
        <v>FQ-4</v>
      </c>
    </row>
    <row r="1467" spans="1:10" x14ac:dyDescent="0.25">
      <c r="A1467">
        <f t="shared" si="220"/>
        <v>41644</v>
      </c>
      <c r="B1467">
        <f t="shared" si="221"/>
        <v>2014</v>
      </c>
      <c r="C1467">
        <f t="shared" si="222"/>
        <v>1</v>
      </c>
      <c r="D1467" t="str">
        <f t="shared" si="223"/>
        <v>January</v>
      </c>
      <c r="E1467" t="str">
        <f t="shared" si="224"/>
        <v>Q1</v>
      </c>
      <c r="F1467" t="str">
        <f t="shared" si="225"/>
        <v>2014-Jan</v>
      </c>
      <c r="G1467">
        <f t="shared" si="226"/>
        <v>7</v>
      </c>
      <c r="H1467" t="str">
        <f t="shared" si="227"/>
        <v>Sunday</v>
      </c>
      <c r="I1467" t="str">
        <f t="shared" si="228"/>
        <v>FM10</v>
      </c>
      <c r="J1467" t="str">
        <f t="shared" si="229"/>
        <v>FQ-4</v>
      </c>
    </row>
    <row r="1468" spans="1:10" x14ac:dyDescent="0.25">
      <c r="A1468">
        <f t="shared" si="220"/>
        <v>41645</v>
      </c>
      <c r="B1468">
        <f t="shared" si="221"/>
        <v>2014</v>
      </c>
      <c r="C1468">
        <f t="shared" si="222"/>
        <v>1</v>
      </c>
      <c r="D1468" t="str">
        <f t="shared" si="223"/>
        <v>January</v>
      </c>
      <c r="E1468" t="str">
        <f t="shared" si="224"/>
        <v>Q1</v>
      </c>
      <c r="F1468" t="str">
        <f t="shared" si="225"/>
        <v>2014-Jan</v>
      </c>
      <c r="G1468">
        <f t="shared" si="226"/>
        <v>1</v>
      </c>
      <c r="H1468" t="str">
        <f t="shared" si="227"/>
        <v>Monday</v>
      </c>
      <c r="I1468" t="str">
        <f t="shared" si="228"/>
        <v>FM10</v>
      </c>
      <c r="J1468" t="str">
        <f t="shared" si="229"/>
        <v>FQ-4</v>
      </c>
    </row>
    <row r="1469" spans="1:10" x14ac:dyDescent="0.25">
      <c r="A1469">
        <f t="shared" si="220"/>
        <v>41646</v>
      </c>
      <c r="B1469">
        <f t="shared" si="221"/>
        <v>2014</v>
      </c>
      <c r="C1469">
        <f t="shared" si="222"/>
        <v>1</v>
      </c>
      <c r="D1469" t="str">
        <f t="shared" si="223"/>
        <v>January</v>
      </c>
      <c r="E1469" t="str">
        <f t="shared" si="224"/>
        <v>Q1</v>
      </c>
      <c r="F1469" t="str">
        <f t="shared" si="225"/>
        <v>2014-Jan</v>
      </c>
      <c r="G1469">
        <f t="shared" si="226"/>
        <v>2</v>
      </c>
      <c r="H1469" t="str">
        <f t="shared" si="227"/>
        <v>Tuesday</v>
      </c>
      <c r="I1469" t="str">
        <f t="shared" si="228"/>
        <v>FM10</v>
      </c>
      <c r="J1469" t="str">
        <f t="shared" si="229"/>
        <v>FQ-4</v>
      </c>
    </row>
    <row r="1470" spans="1:10" x14ac:dyDescent="0.25">
      <c r="A1470">
        <f t="shared" si="220"/>
        <v>41647</v>
      </c>
      <c r="B1470">
        <f t="shared" si="221"/>
        <v>2014</v>
      </c>
      <c r="C1470">
        <f t="shared" si="222"/>
        <v>1</v>
      </c>
      <c r="D1470" t="str">
        <f t="shared" si="223"/>
        <v>January</v>
      </c>
      <c r="E1470" t="str">
        <f t="shared" si="224"/>
        <v>Q1</v>
      </c>
      <c r="F1470" t="str">
        <f t="shared" si="225"/>
        <v>2014-Jan</v>
      </c>
      <c r="G1470">
        <f t="shared" si="226"/>
        <v>3</v>
      </c>
      <c r="H1470" t="str">
        <f t="shared" si="227"/>
        <v>Wednesday</v>
      </c>
      <c r="I1470" t="str">
        <f t="shared" si="228"/>
        <v>FM10</v>
      </c>
      <c r="J1470" t="str">
        <f t="shared" si="229"/>
        <v>FQ-4</v>
      </c>
    </row>
    <row r="1471" spans="1:10" x14ac:dyDescent="0.25">
      <c r="A1471">
        <f t="shared" si="220"/>
        <v>41648</v>
      </c>
      <c r="B1471">
        <f t="shared" si="221"/>
        <v>2014</v>
      </c>
      <c r="C1471">
        <f t="shared" si="222"/>
        <v>1</v>
      </c>
      <c r="D1471" t="str">
        <f t="shared" si="223"/>
        <v>January</v>
      </c>
      <c r="E1471" t="str">
        <f t="shared" si="224"/>
        <v>Q1</v>
      </c>
      <c r="F1471" t="str">
        <f t="shared" si="225"/>
        <v>2014-Jan</v>
      </c>
      <c r="G1471">
        <f t="shared" si="226"/>
        <v>4</v>
      </c>
      <c r="H1471" t="str">
        <f t="shared" si="227"/>
        <v>Thursday</v>
      </c>
      <c r="I1471" t="str">
        <f t="shared" si="228"/>
        <v>FM10</v>
      </c>
      <c r="J1471" t="str">
        <f t="shared" si="229"/>
        <v>FQ-4</v>
      </c>
    </row>
    <row r="1472" spans="1:10" x14ac:dyDescent="0.25">
      <c r="A1472">
        <f t="shared" si="220"/>
        <v>41649</v>
      </c>
      <c r="B1472">
        <f t="shared" si="221"/>
        <v>2014</v>
      </c>
      <c r="C1472">
        <f t="shared" si="222"/>
        <v>1</v>
      </c>
      <c r="D1472" t="str">
        <f t="shared" si="223"/>
        <v>January</v>
      </c>
      <c r="E1472" t="str">
        <f t="shared" si="224"/>
        <v>Q1</v>
      </c>
      <c r="F1472" t="str">
        <f t="shared" si="225"/>
        <v>2014-Jan</v>
      </c>
      <c r="G1472">
        <f t="shared" si="226"/>
        <v>5</v>
      </c>
      <c r="H1472" t="str">
        <f t="shared" si="227"/>
        <v>Friday</v>
      </c>
      <c r="I1472" t="str">
        <f t="shared" si="228"/>
        <v>FM10</v>
      </c>
      <c r="J1472" t="str">
        <f t="shared" si="229"/>
        <v>FQ-4</v>
      </c>
    </row>
    <row r="1473" spans="1:10" x14ac:dyDescent="0.25">
      <c r="A1473">
        <f t="shared" si="220"/>
        <v>41650</v>
      </c>
      <c r="B1473">
        <f t="shared" si="221"/>
        <v>2014</v>
      </c>
      <c r="C1473">
        <f t="shared" si="222"/>
        <v>1</v>
      </c>
      <c r="D1473" t="str">
        <f t="shared" si="223"/>
        <v>January</v>
      </c>
      <c r="E1473" t="str">
        <f t="shared" si="224"/>
        <v>Q1</v>
      </c>
      <c r="F1473" t="str">
        <f t="shared" si="225"/>
        <v>2014-Jan</v>
      </c>
      <c r="G1473">
        <f t="shared" si="226"/>
        <v>6</v>
      </c>
      <c r="H1473" t="str">
        <f t="shared" si="227"/>
        <v>Saturday</v>
      </c>
      <c r="I1473" t="str">
        <f t="shared" si="228"/>
        <v>FM10</v>
      </c>
      <c r="J1473" t="str">
        <f t="shared" si="229"/>
        <v>FQ-4</v>
      </c>
    </row>
    <row r="1474" spans="1:10" x14ac:dyDescent="0.25">
      <c r="A1474">
        <f t="shared" si="220"/>
        <v>41651</v>
      </c>
      <c r="B1474">
        <f t="shared" si="221"/>
        <v>2014</v>
      </c>
      <c r="C1474">
        <f t="shared" si="222"/>
        <v>1</v>
      </c>
      <c r="D1474" t="str">
        <f t="shared" si="223"/>
        <v>January</v>
      </c>
      <c r="E1474" t="str">
        <f t="shared" si="224"/>
        <v>Q1</v>
      </c>
      <c r="F1474" t="str">
        <f t="shared" si="225"/>
        <v>2014-Jan</v>
      </c>
      <c r="G1474">
        <f t="shared" si="226"/>
        <v>7</v>
      </c>
      <c r="H1474" t="str">
        <f t="shared" si="227"/>
        <v>Sunday</v>
      </c>
      <c r="I1474" t="str">
        <f t="shared" si="228"/>
        <v>FM10</v>
      </c>
      <c r="J1474" t="str">
        <f t="shared" si="229"/>
        <v>FQ-4</v>
      </c>
    </row>
    <row r="1475" spans="1:10" x14ac:dyDescent="0.25">
      <c r="A1475">
        <f t="shared" ref="A1475:A1538" si="230">IF($O$1+ROW(A1474)-1&lt;=$O$3,$O$1+ROW(A1474)-1,"")</f>
        <v>41652</v>
      </c>
      <c r="B1475">
        <f t="shared" ref="B1475:B1538" si="231">YEAR(A1475)</f>
        <v>2014</v>
      </c>
      <c r="C1475">
        <f t="shared" ref="C1475:C1538" si="232">MONTH(A1475)</f>
        <v>1</v>
      </c>
      <c r="D1475" t="str">
        <f t="shared" ref="D1475:D1538" si="233">TEXT(A1475,"mmmm")</f>
        <v>January</v>
      </c>
      <c r="E1475" t="str">
        <f t="shared" ref="E1475:E1538" si="234">"Q"&amp;ROUNDUP(MONTH(A1475)/3,0)</f>
        <v>Q1</v>
      </c>
      <c r="F1475" t="str">
        <f t="shared" ref="F1475:F1538" si="235">TEXT(A1475,"yyyy-mmm")</f>
        <v>2014-Jan</v>
      </c>
      <c r="G1475">
        <f t="shared" ref="G1475:G1538" si="236">WEEKDAY(A1475,2)</f>
        <v>1</v>
      </c>
      <c r="H1475" t="str">
        <f t="shared" ref="H1475:H1538" si="237">TEXT(A1475,"dddd")</f>
        <v>Monday</v>
      </c>
      <c r="I1475" t="str">
        <f t="shared" ref="I1475:I1538" si="238">"FM"&amp;MOD(MONTH(A1475)-4,12)+1</f>
        <v>FM10</v>
      </c>
      <c r="J1475" t="str">
        <f t="shared" ref="J1475:J1538" si="239">"FQ-" &amp; INT((MOD(MONTH(A1475)-4,12)/3)+1)</f>
        <v>FQ-4</v>
      </c>
    </row>
    <row r="1476" spans="1:10" x14ac:dyDescent="0.25">
      <c r="A1476">
        <f t="shared" si="230"/>
        <v>41653</v>
      </c>
      <c r="B1476">
        <f t="shared" si="231"/>
        <v>2014</v>
      </c>
      <c r="C1476">
        <f t="shared" si="232"/>
        <v>1</v>
      </c>
      <c r="D1476" t="str">
        <f t="shared" si="233"/>
        <v>January</v>
      </c>
      <c r="E1476" t="str">
        <f t="shared" si="234"/>
        <v>Q1</v>
      </c>
      <c r="F1476" t="str">
        <f t="shared" si="235"/>
        <v>2014-Jan</v>
      </c>
      <c r="G1476">
        <f t="shared" si="236"/>
        <v>2</v>
      </c>
      <c r="H1476" t="str">
        <f t="shared" si="237"/>
        <v>Tuesday</v>
      </c>
      <c r="I1476" t="str">
        <f t="shared" si="238"/>
        <v>FM10</v>
      </c>
      <c r="J1476" t="str">
        <f t="shared" si="239"/>
        <v>FQ-4</v>
      </c>
    </row>
    <row r="1477" spans="1:10" x14ac:dyDescent="0.25">
      <c r="A1477">
        <f t="shared" si="230"/>
        <v>41654</v>
      </c>
      <c r="B1477">
        <f t="shared" si="231"/>
        <v>2014</v>
      </c>
      <c r="C1477">
        <f t="shared" si="232"/>
        <v>1</v>
      </c>
      <c r="D1477" t="str">
        <f t="shared" si="233"/>
        <v>January</v>
      </c>
      <c r="E1477" t="str">
        <f t="shared" si="234"/>
        <v>Q1</v>
      </c>
      <c r="F1477" t="str">
        <f t="shared" si="235"/>
        <v>2014-Jan</v>
      </c>
      <c r="G1477">
        <f t="shared" si="236"/>
        <v>3</v>
      </c>
      <c r="H1477" t="str">
        <f t="shared" si="237"/>
        <v>Wednesday</v>
      </c>
      <c r="I1477" t="str">
        <f t="shared" si="238"/>
        <v>FM10</v>
      </c>
      <c r="J1477" t="str">
        <f t="shared" si="239"/>
        <v>FQ-4</v>
      </c>
    </row>
    <row r="1478" spans="1:10" x14ac:dyDescent="0.25">
      <c r="A1478">
        <f t="shared" si="230"/>
        <v>41655</v>
      </c>
      <c r="B1478">
        <f t="shared" si="231"/>
        <v>2014</v>
      </c>
      <c r="C1478">
        <f t="shared" si="232"/>
        <v>1</v>
      </c>
      <c r="D1478" t="str">
        <f t="shared" si="233"/>
        <v>January</v>
      </c>
      <c r="E1478" t="str">
        <f t="shared" si="234"/>
        <v>Q1</v>
      </c>
      <c r="F1478" t="str">
        <f t="shared" si="235"/>
        <v>2014-Jan</v>
      </c>
      <c r="G1478">
        <f t="shared" si="236"/>
        <v>4</v>
      </c>
      <c r="H1478" t="str">
        <f t="shared" si="237"/>
        <v>Thursday</v>
      </c>
      <c r="I1478" t="str">
        <f t="shared" si="238"/>
        <v>FM10</v>
      </c>
      <c r="J1478" t="str">
        <f t="shared" si="239"/>
        <v>FQ-4</v>
      </c>
    </row>
    <row r="1479" spans="1:10" x14ac:dyDescent="0.25">
      <c r="A1479">
        <f t="shared" si="230"/>
        <v>41656</v>
      </c>
      <c r="B1479">
        <f t="shared" si="231"/>
        <v>2014</v>
      </c>
      <c r="C1479">
        <f t="shared" si="232"/>
        <v>1</v>
      </c>
      <c r="D1479" t="str">
        <f t="shared" si="233"/>
        <v>January</v>
      </c>
      <c r="E1479" t="str">
        <f t="shared" si="234"/>
        <v>Q1</v>
      </c>
      <c r="F1479" t="str">
        <f t="shared" si="235"/>
        <v>2014-Jan</v>
      </c>
      <c r="G1479">
        <f t="shared" si="236"/>
        <v>5</v>
      </c>
      <c r="H1479" t="str">
        <f t="shared" si="237"/>
        <v>Friday</v>
      </c>
      <c r="I1479" t="str">
        <f t="shared" si="238"/>
        <v>FM10</v>
      </c>
      <c r="J1479" t="str">
        <f t="shared" si="239"/>
        <v>FQ-4</v>
      </c>
    </row>
    <row r="1480" spans="1:10" x14ac:dyDescent="0.25">
      <c r="A1480">
        <f t="shared" si="230"/>
        <v>41657</v>
      </c>
      <c r="B1480">
        <f t="shared" si="231"/>
        <v>2014</v>
      </c>
      <c r="C1480">
        <f t="shared" si="232"/>
        <v>1</v>
      </c>
      <c r="D1480" t="str">
        <f t="shared" si="233"/>
        <v>January</v>
      </c>
      <c r="E1480" t="str">
        <f t="shared" si="234"/>
        <v>Q1</v>
      </c>
      <c r="F1480" t="str">
        <f t="shared" si="235"/>
        <v>2014-Jan</v>
      </c>
      <c r="G1480">
        <f t="shared" si="236"/>
        <v>6</v>
      </c>
      <c r="H1480" t="str">
        <f t="shared" si="237"/>
        <v>Saturday</v>
      </c>
      <c r="I1480" t="str">
        <f t="shared" si="238"/>
        <v>FM10</v>
      </c>
      <c r="J1480" t="str">
        <f t="shared" si="239"/>
        <v>FQ-4</v>
      </c>
    </row>
    <row r="1481" spans="1:10" x14ac:dyDescent="0.25">
      <c r="A1481">
        <f t="shared" si="230"/>
        <v>41658</v>
      </c>
      <c r="B1481">
        <f t="shared" si="231"/>
        <v>2014</v>
      </c>
      <c r="C1481">
        <f t="shared" si="232"/>
        <v>1</v>
      </c>
      <c r="D1481" t="str">
        <f t="shared" si="233"/>
        <v>January</v>
      </c>
      <c r="E1481" t="str">
        <f t="shared" si="234"/>
        <v>Q1</v>
      </c>
      <c r="F1481" t="str">
        <f t="shared" si="235"/>
        <v>2014-Jan</v>
      </c>
      <c r="G1481">
        <f t="shared" si="236"/>
        <v>7</v>
      </c>
      <c r="H1481" t="str">
        <f t="shared" si="237"/>
        <v>Sunday</v>
      </c>
      <c r="I1481" t="str">
        <f t="shared" si="238"/>
        <v>FM10</v>
      </c>
      <c r="J1481" t="str">
        <f t="shared" si="239"/>
        <v>FQ-4</v>
      </c>
    </row>
    <row r="1482" spans="1:10" x14ac:dyDescent="0.25">
      <c r="A1482">
        <f t="shared" si="230"/>
        <v>41659</v>
      </c>
      <c r="B1482">
        <f t="shared" si="231"/>
        <v>2014</v>
      </c>
      <c r="C1482">
        <f t="shared" si="232"/>
        <v>1</v>
      </c>
      <c r="D1482" t="str">
        <f t="shared" si="233"/>
        <v>January</v>
      </c>
      <c r="E1482" t="str">
        <f t="shared" si="234"/>
        <v>Q1</v>
      </c>
      <c r="F1482" t="str">
        <f t="shared" si="235"/>
        <v>2014-Jan</v>
      </c>
      <c r="G1482">
        <f t="shared" si="236"/>
        <v>1</v>
      </c>
      <c r="H1482" t="str">
        <f t="shared" si="237"/>
        <v>Monday</v>
      </c>
      <c r="I1482" t="str">
        <f t="shared" si="238"/>
        <v>FM10</v>
      </c>
      <c r="J1482" t="str">
        <f t="shared" si="239"/>
        <v>FQ-4</v>
      </c>
    </row>
    <row r="1483" spans="1:10" x14ac:dyDescent="0.25">
      <c r="A1483">
        <f t="shared" si="230"/>
        <v>41660</v>
      </c>
      <c r="B1483">
        <f t="shared" si="231"/>
        <v>2014</v>
      </c>
      <c r="C1483">
        <f t="shared" si="232"/>
        <v>1</v>
      </c>
      <c r="D1483" t="str">
        <f t="shared" si="233"/>
        <v>January</v>
      </c>
      <c r="E1483" t="str">
        <f t="shared" si="234"/>
        <v>Q1</v>
      </c>
      <c r="F1483" t="str">
        <f t="shared" si="235"/>
        <v>2014-Jan</v>
      </c>
      <c r="G1483">
        <f t="shared" si="236"/>
        <v>2</v>
      </c>
      <c r="H1483" t="str">
        <f t="shared" si="237"/>
        <v>Tuesday</v>
      </c>
      <c r="I1483" t="str">
        <f t="shared" si="238"/>
        <v>FM10</v>
      </c>
      <c r="J1483" t="str">
        <f t="shared" si="239"/>
        <v>FQ-4</v>
      </c>
    </row>
    <row r="1484" spans="1:10" x14ac:dyDescent="0.25">
      <c r="A1484">
        <f t="shared" si="230"/>
        <v>41661</v>
      </c>
      <c r="B1484">
        <f t="shared" si="231"/>
        <v>2014</v>
      </c>
      <c r="C1484">
        <f t="shared" si="232"/>
        <v>1</v>
      </c>
      <c r="D1484" t="str">
        <f t="shared" si="233"/>
        <v>January</v>
      </c>
      <c r="E1484" t="str">
        <f t="shared" si="234"/>
        <v>Q1</v>
      </c>
      <c r="F1484" t="str">
        <f t="shared" si="235"/>
        <v>2014-Jan</v>
      </c>
      <c r="G1484">
        <f t="shared" si="236"/>
        <v>3</v>
      </c>
      <c r="H1484" t="str">
        <f t="shared" si="237"/>
        <v>Wednesday</v>
      </c>
      <c r="I1484" t="str">
        <f t="shared" si="238"/>
        <v>FM10</v>
      </c>
      <c r="J1484" t="str">
        <f t="shared" si="239"/>
        <v>FQ-4</v>
      </c>
    </row>
    <row r="1485" spans="1:10" x14ac:dyDescent="0.25">
      <c r="A1485">
        <f t="shared" si="230"/>
        <v>41662</v>
      </c>
      <c r="B1485">
        <f t="shared" si="231"/>
        <v>2014</v>
      </c>
      <c r="C1485">
        <f t="shared" si="232"/>
        <v>1</v>
      </c>
      <c r="D1485" t="str">
        <f t="shared" si="233"/>
        <v>January</v>
      </c>
      <c r="E1485" t="str">
        <f t="shared" si="234"/>
        <v>Q1</v>
      </c>
      <c r="F1485" t="str">
        <f t="shared" si="235"/>
        <v>2014-Jan</v>
      </c>
      <c r="G1485">
        <f t="shared" si="236"/>
        <v>4</v>
      </c>
      <c r="H1485" t="str">
        <f t="shared" si="237"/>
        <v>Thursday</v>
      </c>
      <c r="I1485" t="str">
        <f t="shared" si="238"/>
        <v>FM10</v>
      </c>
      <c r="J1485" t="str">
        <f t="shared" si="239"/>
        <v>FQ-4</v>
      </c>
    </row>
    <row r="1486" spans="1:10" x14ac:dyDescent="0.25">
      <c r="A1486">
        <f t="shared" si="230"/>
        <v>41663</v>
      </c>
      <c r="B1486">
        <f t="shared" si="231"/>
        <v>2014</v>
      </c>
      <c r="C1486">
        <f t="shared" si="232"/>
        <v>1</v>
      </c>
      <c r="D1486" t="str">
        <f t="shared" si="233"/>
        <v>January</v>
      </c>
      <c r="E1486" t="str">
        <f t="shared" si="234"/>
        <v>Q1</v>
      </c>
      <c r="F1486" t="str">
        <f t="shared" si="235"/>
        <v>2014-Jan</v>
      </c>
      <c r="G1486">
        <f t="shared" si="236"/>
        <v>5</v>
      </c>
      <c r="H1486" t="str">
        <f t="shared" si="237"/>
        <v>Friday</v>
      </c>
      <c r="I1486" t="str">
        <f t="shared" si="238"/>
        <v>FM10</v>
      </c>
      <c r="J1486" t="str">
        <f t="shared" si="239"/>
        <v>FQ-4</v>
      </c>
    </row>
    <row r="1487" spans="1:10" x14ac:dyDescent="0.25">
      <c r="A1487">
        <f t="shared" si="230"/>
        <v>41664</v>
      </c>
      <c r="B1487">
        <f t="shared" si="231"/>
        <v>2014</v>
      </c>
      <c r="C1487">
        <f t="shared" si="232"/>
        <v>1</v>
      </c>
      <c r="D1487" t="str">
        <f t="shared" si="233"/>
        <v>January</v>
      </c>
      <c r="E1487" t="str">
        <f t="shared" si="234"/>
        <v>Q1</v>
      </c>
      <c r="F1487" t="str">
        <f t="shared" si="235"/>
        <v>2014-Jan</v>
      </c>
      <c r="G1487">
        <f t="shared" si="236"/>
        <v>6</v>
      </c>
      <c r="H1487" t="str">
        <f t="shared" si="237"/>
        <v>Saturday</v>
      </c>
      <c r="I1487" t="str">
        <f t="shared" si="238"/>
        <v>FM10</v>
      </c>
      <c r="J1487" t="str">
        <f t="shared" si="239"/>
        <v>FQ-4</v>
      </c>
    </row>
    <row r="1488" spans="1:10" x14ac:dyDescent="0.25">
      <c r="A1488">
        <f t="shared" si="230"/>
        <v>41665</v>
      </c>
      <c r="B1488">
        <f t="shared" si="231"/>
        <v>2014</v>
      </c>
      <c r="C1488">
        <f t="shared" si="232"/>
        <v>1</v>
      </c>
      <c r="D1488" t="str">
        <f t="shared" si="233"/>
        <v>January</v>
      </c>
      <c r="E1488" t="str">
        <f t="shared" si="234"/>
        <v>Q1</v>
      </c>
      <c r="F1488" t="str">
        <f t="shared" si="235"/>
        <v>2014-Jan</v>
      </c>
      <c r="G1488">
        <f t="shared" si="236"/>
        <v>7</v>
      </c>
      <c r="H1488" t="str">
        <f t="shared" si="237"/>
        <v>Sunday</v>
      </c>
      <c r="I1488" t="str">
        <f t="shared" si="238"/>
        <v>FM10</v>
      </c>
      <c r="J1488" t="str">
        <f t="shared" si="239"/>
        <v>FQ-4</v>
      </c>
    </row>
    <row r="1489" spans="1:10" x14ac:dyDescent="0.25">
      <c r="A1489">
        <f t="shared" si="230"/>
        <v>41666</v>
      </c>
      <c r="B1489">
        <f t="shared" si="231"/>
        <v>2014</v>
      </c>
      <c r="C1489">
        <f t="shared" si="232"/>
        <v>1</v>
      </c>
      <c r="D1489" t="str">
        <f t="shared" si="233"/>
        <v>January</v>
      </c>
      <c r="E1489" t="str">
        <f t="shared" si="234"/>
        <v>Q1</v>
      </c>
      <c r="F1489" t="str">
        <f t="shared" si="235"/>
        <v>2014-Jan</v>
      </c>
      <c r="G1489">
        <f t="shared" si="236"/>
        <v>1</v>
      </c>
      <c r="H1489" t="str">
        <f t="shared" si="237"/>
        <v>Monday</v>
      </c>
      <c r="I1489" t="str">
        <f t="shared" si="238"/>
        <v>FM10</v>
      </c>
      <c r="J1489" t="str">
        <f t="shared" si="239"/>
        <v>FQ-4</v>
      </c>
    </row>
    <row r="1490" spans="1:10" x14ac:dyDescent="0.25">
      <c r="A1490">
        <f t="shared" si="230"/>
        <v>41667</v>
      </c>
      <c r="B1490">
        <f t="shared" si="231"/>
        <v>2014</v>
      </c>
      <c r="C1490">
        <f t="shared" si="232"/>
        <v>1</v>
      </c>
      <c r="D1490" t="str">
        <f t="shared" si="233"/>
        <v>January</v>
      </c>
      <c r="E1490" t="str">
        <f t="shared" si="234"/>
        <v>Q1</v>
      </c>
      <c r="F1490" t="str">
        <f t="shared" si="235"/>
        <v>2014-Jan</v>
      </c>
      <c r="G1490">
        <f t="shared" si="236"/>
        <v>2</v>
      </c>
      <c r="H1490" t="str">
        <f t="shared" si="237"/>
        <v>Tuesday</v>
      </c>
      <c r="I1490" t="str">
        <f t="shared" si="238"/>
        <v>FM10</v>
      </c>
      <c r="J1490" t="str">
        <f t="shared" si="239"/>
        <v>FQ-4</v>
      </c>
    </row>
    <row r="1491" spans="1:10" x14ac:dyDescent="0.25">
      <c r="A1491">
        <f t="shared" si="230"/>
        <v>41668</v>
      </c>
      <c r="B1491">
        <f t="shared" si="231"/>
        <v>2014</v>
      </c>
      <c r="C1491">
        <f t="shared" si="232"/>
        <v>1</v>
      </c>
      <c r="D1491" t="str">
        <f t="shared" si="233"/>
        <v>January</v>
      </c>
      <c r="E1491" t="str">
        <f t="shared" si="234"/>
        <v>Q1</v>
      </c>
      <c r="F1491" t="str">
        <f t="shared" si="235"/>
        <v>2014-Jan</v>
      </c>
      <c r="G1491">
        <f t="shared" si="236"/>
        <v>3</v>
      </c>
      <c r="H1491" t="str">
        <f t="shared" si="237"/>
        <v>Wednesday</v>
      </c>
      <c r="I1491" t="str">
        <f t="shared" si="238"/>
        <v>FM10</v>
      </c>
      <c r="J1491" t="str">
        <f t="shared" si="239"/>
        <v>FQ-4</v>
      </c>
    </row>
    <row r="1492" spans="1:10" x14ac:dyDescent="0.25">
      <c r="A1492">
        <f t="shared" si="230"/>
        <v>41669</v>
      </c>
      <c r="B1492">
        <f t="shared" si="231"/>
        <v>2014</v>
      </c>
      <c r="C1492">
        <f t="shared" si="232"/>
        <v>1</v>
      </c>
      <c r="D1492" t="str">
        <f t="shared" si="233"/>
        <v>January</v>
      </c>
      <c r="E1492" t="str">
        <f t="shared" si="234"/>
        <v>Q1</v>
      </c>
      <c r="F1492" t="str">
        <f t="shared" si="235"/>
        <v>2014-Jan</v>
      </c>
      <c r="G1492">
        <f t="shared" si="236"/>
        <v>4</v>
      </c>
      <c r="H1492" t="str">
        <f t="shared" si="237"/>
        <v>Thursday</v>
      </c>
      <c r="I1492" t="str">
        <f t="shared" si="238"/>
        <v>FM10</v>
      </c>
      <c r="J1492" t="str">
        <f t="shared" si="239"/>
        <v>FQ-4</v>
      </c>
    </row>
    <row r="1493" spans="1:10" x14ac:dyDescent="0.25">
      <c r="A1493">
        <f t="shared" si="230"/>
        <v>41670</v>
      </c>
      <c r="B1493">
        <f t="shared" si="231"/>
        <v>2014</v>
      </c>
      <c r="C1493">
        <f t="shared" si="232"/>
        <v>1</v>
      </c>
      <c r="D1493" t="str">
        <f t="shared" si="233"/>
        <v>January</v>
      </c>
      <c r="E1493" t="str">
        <f t="shared" si="234"/>
        <v>Q1</v>
      </c>
      <c r="F1493" t="str">
        <f t="shared" si="235"/>
        <v>2014-Jan</v>
      </c>
      <c r="G1493">
        <f t="shared" si="236"/>
        <v>5</v>
      </c>
      <c r="H1493" t="str">
        <f t="shared" si="237"/>
        <v>Friday</v>
      </c>
      <c r="I1493" t="str">
        <f t="shared" si="238"/>
        <v>FM10</v>
      </c>
      <c r="J1493" t="str">
        <f t="shared" si="239"/>
        <v>FQ-4</v>
      </c>
    </row>
    <row r="1494" spans="1:10" x14ac:dyDescent="0.25">
      <c r="A1494">
        <f t="shared" si="230"/>
        <v>41671</v>
      </c>
      <c r="B1494">
        <f t="shared" si="231"/>
        <v>2014</v>
      </c>
      <c r="C1494">
        <f t="shared" si="232"/>
        <v>2</v>
      </c>
      <c r="D1494" t="str">
        <f t="shared" si="233"/>
        <v>February</v>
      </c>
      <c r="E1494" t="str">
        <f t="shared" si="234"/>
        <v>Q1</v>
      </c>
      <c r="F1494" t="str">
        <f t="shared" si="235"/>
        <v>2014-Feb</v>
      </c>
      <c r="G1494">
        <f t="shared" si="236"/>
        <v>6</v>
      </c>
      <c r="H1494" t="str">
        <f t="shared" si="237"/>
        <v>Saturday</v>
      </c>
      <c r="I1494" t="str">
        <f t="shared" si="238"/>
        <v>FM11</v>
      </c>
      <c r="J1494" t="str">
        <f t="shared" si="239"/>
        <v>FQ-4</v>
      </c>
    </row>
    <row r="1495" spans="1:10" x14ac:dyDescent="0.25">
      <c r="A1495">
        <f t="shared" si="230"/>
        <v>41672</v>
      </c>
      <c r="B1495">
        <f t="shared" si="231"/>
        <v>2014</v>
      </c>
      <c r="C1495">
        <f t="shared" si="232"/>
        <v>2</v>
      </c>
      <c r="D1495" t="str">
        <f t="shared" si="233"/>
        <v>February</v>
      </c>
      <c r="E1495" t="str">
        <f t="shared" si="234"/>
        <v>Q1</v>
      </c>
      <c r="F1495" t="str">
        <f t="shared" si="235"/>
        <v>2014-Feb</v>
      </c>
      <c r="G1495">
        <f t="shared" si="236"/>
        <v>7</v>
      </c>
      <c r="H1495" t="str">
        <f t="shared" si="237"/>
        <v>Sunday</v>
      </c>
      <c r="I1495" t="str">
        <f t="shared" si="238"/>
        <v>FM11</v>
      </c>
      <c r="J1495" t="str">
        <f t="shared" si="239"/>
        <v>FQ-4</v>
      </c>
    </row>
    <row r="1496" spans="1:10" x14ac:dyDescent="0.25">
      <c r="A1496">
        <f t="shared" si="230"/>
        <v>41673</v>
      </c>
      <c r="B1496">
        <f t="shared" si="231"/>
        <v>2014</v>
      </c>
      <c r="C1496">
        <f t="shared" si="232"/>
        <v>2</v>
      </c>
      <c r="D1496" t="str">
        <f t="shared" si="233"/>
        <v>February</v>
      </c>
      <c r="E1496" t="str">
        <f t="shared" si="234"/>
        <v>Q1</v>
      </c>
      <c r="F1496" t="str">
        <f t="shared" si="235"/>
        <v>2014-Feb</v>
      </c>
      <c r="G1496">
        <f t="shared" si="236"/>
        <v>1</v>
      </c>
      <c r="H1496" t="str">
        <f t="shared" si="237"/>
        <v>Monday</v>
      </c>
      <c r="I1496" t="str">
        <f t="shared" si="238"/>
        <v>FM11</v>
      </c>
      <c r="J1496" t="str">
        <f t="shared" si="239"/>
        <v>FQ-4</v>
      </c>
    </row>
    <row r="1497" spans="1:10" x14ac:dyDescent="0.25">
      <c r="A1497">
        <f t="shared" si="230"/>
        <v>41674</v>
      </c>
      <c r="B1497">
        <f t="shared" si="231"/>
        <v>2014</v>
      </c>
      <c r="C1497">
        <f t="shared" si="232"/>
        <v>2</v>
      </c>
      <c r="D1497" t="str">
        <f t="shared" si="233"/>
        <v>February</v>
      </c>
      <c r="E1497" t="str">
        <f t="shared" si="234"/>
        <v>Q1</v>
      </c>
      <c r="F1497" t="str">
        <f t="shared" si="235"/>
        <v>2014-Feb</v>
      </c>
      <c r="G1497">
        <f t="shared" si="236"/>
        <v>2</v>
      </c>
      <c r="H1497" t="str">
        <f t="shared" si="237"/>
        <v>Tuesday</v>
      </c>
      <c r="I1497" t="str">
        <f t="shared" si="238"/>
        <v>FM11</v>
      </c>
      <c r="J1497" t="str">
        <f t="shared" si="239"/>
        <v>FQ-4</v>
      </c>
    </row>
    <row r="1498" spans="1:10" x14ac:dyDescent="0.25">
      <c r="A1498">
        <f t="shared" si="230"/>
        <v>41675</v>
      </c>
      <c r="B1498">
        <f t="shared" si="231"/>
        <v>2014</v>
      </c>
      <c r="C1498">
        <f t="shared" si="232"/>
        <v>2</v>
      </c>
      <c r="D1498" t="str">
        <f t="shared" si="233"/>
        <v>February</v>
      </c>
      <c r="E1498" t="str">
        <f t="shared" si="234"/>
        <v>Q1</v>
      </c>
      <c r="F1498" t="str">
        <f t="shared" si="235"/>
        <v>2014-Feb</v>
      </c>
      <c r="G1498">
        <f t="shared" si="236"/>
        <v>3</v>
      </c>
      <c r="H1498" t="str">
        <f t="shared" si="237"/>
        <v>Wednesday</v>
      </c>
      <c r="I1498" t="str">
        <f t="shared" si="238"/>
        <v>FM11</v>
      </c>
      <c r="J1498" t="str">
        <f t="shared" si="239"/>
        <v>FQ-4</v>
      </c>
    </row>
    <row r="1499" spans="1:10" x14ac:dyDescent="0.25">
      <c r="A1499">
        <f t="shared" si="230"/>
        <v>41676</v>
      </c>
      <c r="B1499">
        <f t="shared" si="231"/>
        <v>2014</v>
      </c>
      <c r="C1499">
        <f t="shared" si="232"/>
        <v>2</v>
      </c>
      <c r="D1499" t="str">
        <f t="shared" si="233"/>
        <v>February</v>
      </c>
      <c r="E1499" t="str">
        <f t="shared" si="234"/>
        <v>Q1</v>
      </c>
      <c r="F1499" t="str">
        <f t="shared" si="235"/>
        <v>2014-Feb</v>
      </c>
      <c r="G1499">
        <f t="shared" si="236"/>
        <v>4</v>
      </c>
      <c r="H1499" t="str">
        <f t="shared" si="237"/>
        <v>Thursday</v>
      </c>
      <c r="I1499" t="str">
        <f t="shared" si="238"/>
        <v>FM11</v>
      </c>
      <c r="J1499" t="str">
        <f t="shared" si="239"/>
        <v>FQ-4</v>
      </c>
    </row>
    <row r="1500" spans="1:10" x14ac:dyDescent="0.25">
      <c r="A1500">
        <f t="shared" si="230"/>
        <v>41677</v>
      </c>
      <c r="B1500">
        <f t="shared" si="231"/>
        <v>2014</v>
      </c>
      <c r="C1500">
        <f t="shared" si="232"/>
        <v>2</v>
      </c>
      <c r="D1500" t="str">
        <f t="shared" si="233"/>
        <v>February</v>
      </c>
      <c r="E1500" t="str">
        <f t="shared" si="234"/>
        <v>Q1</v>
      </c>
      <c r="F1500" t="str">
        <f t="shared" si="235"/>
        <v>2014-Feb</v>
      </c>
      <c r="G1500">
        <f t="shared" si="236"/>
        <v>5</v>
      </c>
      <c r="H1500" t="str">
        <f t="shared" si="237"/>
        <v>Friday</v>
      </c>
      <c r="I1500" t="str">
        <f t="shared" si="238"/>
        <v>FM11</v>
      </c>
      <c r="J1500" t="str">
        <f t="shared" si="239"/>
        <v>FQ-4</v>
      </c>
    </row>
    <row r="1501" spans="1:10" x14ac:dyDescent="0.25">
      <c r="A1501">
        <f t="shared" si="230"/>
        <v>41678</v>
      </c>
      <c r="B1501">
        <f t="shared" si="231"/>
        <v>2014</v>
      </c>
      <c r="C1501">
        <f t="shared" si="232"/>
        <v>2</v>
      </c>
      <c r="D1501" t="str">
        <f t="shared" si="233"/>
        <v>February</v>
      </c>
      <c r="E1501" t="str">
        <f t="shared" si="234"/>
        <v>Q1</v>
      </c>
      <c r="F1501" t="str">
        <f t="shared" si="235"/>
        <v>2014-Feb</v>
      </c>
      <c r="G1501">
        <f t="shared" si="236"/>
        <v>6</v>
      </c>
      <c r="H1501" t="str">
        <f t="shared" si="237"/>
        <v>Saturday</v>
      </c>
      <c r="I1501" t="str">
        <f t="shared" si="238"/>
        <v>FM11</v>
      </c>
      <c r="J1501" t="str">
        <f t="shared" si="239"/>
        <v>FQ-4</v>
      </c>
    </row>
    <row r="1502" spans="1:10" x14ac:dyDescent="0.25">
      <c r="A1502">
        <f t="shared" si="230"/>
        <v>41679</v>
      </c>
      <c r="B1502">
        <f t="shared" si="231"/>
        <v>2014</v>
      </c>
      <c r="C1502">
        <f t="shared" si="232"/>
        <v>2</v>
      </c>
      <c r="D1502" t="str">
        <f t="shared" si="233"/>
        <v>February</v>
      </c>
      <c r="E1502" t="str">
        <f t="shared" si="234"/>
        <v>Q1</v>
      </c>
      <c r="F1502" t="str">
        <f t="shared" si="235"/>
        <v>2014-Feb</v>
      </c>
      <c r="G1502">
        <f t="shared" si="236"/>
        <v>7</v>
      </c>
      <c r="H1502" t="str">
        <f t="shared" si="237"/>
        <v>Sunday</v>
      </c>
      <c r="I1502" t="str">
        <f t="shared" si="238"/>
        <v>FM11</v>
      </c>
      <c r="J1502" t="str">
        <f t="shared" si="239"/>
        <v>FQ-4</v>
      </c>
    </row>
    <row r="1503" spans="1:10" x14ac:dyDescent="0.25">
      <c r="A1503">
        <f t="shared" si="230"/>
        <v>41680</v>
      </c>
      <c r="B1503">
        <f t="shared" si="231"/>
        <v>2014</v>
      </c>
      <c r="C1503">
        <f t="shared" si="232"/>
        <v>2</v>
      </c>
      <c r="D1503" t="str">
        <f t="shared" si="233"/>
        <v>February</v>
      </c>
      <c r="E1503" t="str">
        <f t="shared" si="234"/>
        <v>Q1</v>
      </c>
      <c r="F1503" t="str">
        <f t="shared" si="235"/>
        <v>2014-Feb</v>
      </c>
      <c r="G1503">
        <f t="shared" si="236"/>
        <v>1</v>
      </c>
      <c r="H1503" t="str">
        <f t="shared" si="237"/>
        <v>Monday</v>
      </c>
      <c r="I1503" t="str">
        <f t="shared" si="238"/>
        <v>FM11</v>
      </c>
      <c r="J1503" t="str">
        <f t="shared" si="239"/>
        <v>FQ-4</v>
      </c>
    </row>
    <row r="1504" spans="1:10" x14ac:dyDescent="0.25">
      <c r="A1504">
        <f t="shared" si="230"/>
        <v>41681</v>
      </c>
      <c r="B1504">
        <f t="shared" si="231"/>
        <v>2014</v>
      </c>
      <c r="C1504">
        <f t="shared" si="232"/>
        <v>2</v>
      </c>
      <c r="D1504" t="str">
        <f t="shared" si="233"/>
        <v>February</v>
      </c>
      <c r="E1504" t="str">
        <f t="shared" si="234"/>
        <v>Q1</v>
      </c>
      <c r="F1504" t="str">
        <f t="shared" si="235"/>
        <v>2014-Feb</v>
      </c>
      <c r="G1504">
        <f t="shared" si="236"/>
        <v>2</v>
      </c>
      <c r="H1504" t="str">
        <f t="shared" si="237"/>
        <v>Tuesday</v>
      </c>
      <c r="I1504" t="str">
        <f t="shared" si="238"/>
        <v>FM11</v>
      </c>
      <c r="J1504" t="str">
        <f t="shared" si="239"/>
        <v>FQ-4</v>
      </c>
    </row>
    <row r="1505" spans="1:10" x14ac:dyDescent="0.25">
      <c r="A1505">
        <f t="shared" si="230"/>
        <v>41682</v>
      </c>
      <c r="B1505">
        <f t="shared" si="231"/>
        <v>2014</v>
      </c>
      <c r="C1505">
        <f t="shared" si="232"/>
        <v>2</v>
      </c>
      <c r="D1505" t="str">
        <f t="shared" si="233"/>
        <v>February</v>
      </c>
      <c r="E1505" t="str">
        <f t="shared" si="234"/>
        <v>Q1</v>
      </c>
      <c r="F1505" t="str">
        <f t="shared" si="235"/>
        <v>2014-Feb</v>
      </c>
      <c r="G1505">
        <f t="shared" si="236"/>
        <v>3</v>
      </c>
      <c r="H1505" t="str">
        <f t="shared" si="237"/>
        <v>Wednesday</v>
      </c>
      <c r="I1505" t="str">
        <f t="shared" si="238"/>
        <v>FM11</v>
      </c>
      <c r="J1505" t="str">
        <f t="shared" si="239"/>
        <v>FQ-4</v>
      </c>
    </row>
    <row r="1506" spans="1:10" x14ac:dyDescent="0.25">
      <c r="A1506">
        <f t="shared" si="230"/>
        <v>41683</v>
      </c>
      <c r="B1506">
        <f t="shared" si="231"/>
        <v>2014</v>
      </c>
      <c r="C1506">
        <f t="shared" si="232"/>
        <v>2</v>
      </c>
      <c r="D1506" t="str">
        <f t="shared" si="233"/>
        <v>February</v>
      </c>
      <c r="E1506" t="str">
        <f t="shared" si="234"/>
        <v>Q1</v>
      </c>
      <c r="F1506" t="str">
        <f t="shared" si="235"/>
        <v>2014-Feb</v>
      </c>
      <c r="G1506">
        <f t="shared" si="236"/>
        <v>4</v>
      </c>
      <c r="H1506" t="str">
        <f t="shared" si="237"/>
        <v>Thursday</v>
      </c>
      <c r="I1506" t="str">
        <f t="shared" si="238"/>
        <v>FM11</v>
      </c>
      <c r="J1506" t="str">
        <f t="shared" si="239"/>
        <v>FQ-4</v>
      </c>
    </row>
    <row r="1507" spans="1:10" x14ac:dyDescent="0.25">
      <c r="A1507">
        <f t="shared" si="230"/>
        <v>41684</v>
      </c>
      <c r="B1507">
        <f t="shared" si="231"/>
        <v>2014</v>
      </c>
      <c r="C1507">
        <f t="shared" si="232"/>
        <v>2</v>
      </c>
      <c r="D1507" t="str">
        <f t="shared" si="233"/>
        <v>February</v>
      </c>
      <c r="E1507" t="str">
        <f t="shared" si="234"/>
        <v>Q1</v>
      </c>
      <c r="F1507" t="str">
        <f t="shared" si="235"/>
        <v>2014-Feb</v>
      </c>
      <c r="G1507">
        <f t="shared" si="236"/>
        <v>5</v>
      </c>
      <c r="H1507" t="str">
        <f t="shared" si="237"/>
        <v>Friday</v>
      </c>
      <c r="I1507" t="str">
        <f t="shared" si="238"/>
        <v>FM11</v>
      </c>
      <c r="J1507" t="str">
        <f t="shared" si="239"/>
        <v>FQ-4</v>
      </c>
    </row>
    <row r="1508" spans="1:10" x14ac:dyDescent="0.25">
      <c r="A1508">
        <f t="shared" si="230"/>
        <v>41685</v>
      </c>
      <c r="B1508">
        <f t="shared" si="231"/>
        <v>2014</v>
      </c>
      <c r="C1508">
        <f t="shared" si="232"/>
        <v>2</v>
      </c>
      <c r="D1508" t="str">
        <f t="shared" si="233"/>
        <v>February</v>
      </c>
      <c r="E1508" t="str">
        <f t="shared" si="234"/>
        <v>Q1</v>
      </c>
      <c r="F1508" t="str">
        <f t="shared" si="235"/>
        <v>2014-Feb</v>
      </c>
      <c r="G1508">
        <f t="shared" si="236"/>
        <v>6</v>
      </c>
      <c r="H1508" t="str">
        <f t="shared" si="237"/>
        <v>Saturday</v>
      </c>
      <c r="I1508" t="str">
        <f t="shared" si="238"/>
        <v>FM11</v>
      </c>
      <c r="J1508" t="str">
        <f t="shared" si="239"/>
        <v>FQ-4</v>
      </c>
    </row>
    <row r="1509" spans="1:10" x14ac:dyDescent="0.25">
      <c r="A1509">
        <f t="shared" si="230"/>
        <v>41686</v>
      </c>
      <c r="B1509">
        <f t="shared" si="231"/>
        <v>2014</v>
      </c>
      <c r="C1509">
        <f t="shared" si="232"/>
        <v>2</v>
      </c>
      <c r="D1509" t="str">
        <f t="shared" si="233"/>
        <v>February</v>
      </c>
      <c r="E1509" t="str">
        <f t="shared" si="234"/>
        <v>Q1</v>
      </c>
      <c r="F1509" t="str">
        <f t="shared" si="235"/>
        <v>2014-Feb</v>
      </c>
      <c r="G1509">
        <f t="shared" si="236"/>
        <v>7</v>
      </c>
      <c r="H1509" t="str">
        <f t="shared" si="237"/>
        <v>Sunday</v>
      </c>
      <c r="I1509" t="str">
        <f t="shared" si="238"/>
        <v>FM11</v>
      </c>
      <c r="J1509" t="str">
        <f t="shared" si="239"/>
        <v>FQ-4</v>
      </c>
    </row>
    <row r="1510" spans="1:10" x14ac:dyDescent="0.25">
      <c r="A1510">
        <f t="shared" si="230"/>
        <v>41687</v>
      </c>
      <c r="B1510">
        <f t="shared" si="231"/>
        <v>2014</v>
      </c>
      <c r="C1510">
        <f t="shared" si="232"/>
        <v>2</v>
      </c>
      <c r="D1510" t="str">
        <f t="shared" si="233"/>
        <v>February</v>
      </c>
      <c r="E1510" t="str">
        <f t="shared" si="234"/>
        <v>Q1</v>
      </c>
      <c r="F1510" t="str">
        <f t="shared" si="235"/>
        <v>2014-Feb</v>
      </c>
      <c r="G1510">
        <f t="shared" si="236"/>
        <v>1</v>
      </c>
      <c r="H1510" t="str">
        <f t="shared" si="237"/>
        <v>Monday</v>
      </c>
      <c r="I1510" t="str">
        <f t="shared" si="238"/>
        <v>FM11</v>
      </c>
      <c r="J1510" t="str">
        <f t="shared" si="239"/>
        <v>FQ-4</v>
      </c>
    </row>
    <row r="1511" spans="1:10" x14ac:dyDescent="0.25">
      <c r="A1511">
        <f t="shared" si="230"/>
        <v>41688</v>
      </c>
      <c r="B1511">
        <f t="shared" si="231"/>
        <v>2014</v>
      </c>
      <c r="C1511">
        <f t="shared" si="232"/>
        <v>2</v>
      </c>
      <c r="D1511" t="str">
        <f t="shared" si="233"/>
        <v>February</v>
      </c>
      <c r="E1511" t="str">
        <f t="shared" si="234"/>
        <v>Q1</v>
      </c>
      <c r="F1511" t="str">
        <f t="shared" si="235"/>
        <v>2014-Feb</v>
      </c>
      <c r="G1511">
        <f t="shared" si="236"/>
        <v>2</v>
      </c>
      <c r="H1511" t="str">
        <f t="shared" si="237"/>
        <v>Tuesday</v>
      </c>
      <c r="I1511" t="str">
        <f t="shared" si="238"/>
        <v>FM11</v>
      </c>
      <c r="J1511" t="str">
        <f t="shared" si="239"/>
        <v>FQ-4</v>
      </c>
    </row>
    <row r="1512" spans="1:10" x14ac:dyDescent="0.25">
      <c r="A1512">
        <f t="shared" si="230"/>
        <v>41689</v>
      </c>
      <c r="B1512">
        <f t="shared" si="231"/>
        <v>2014</v>
      </c>
      <c r="C1512">
        <f t="shared" si="232"/>
        <v>2</v>
      </c>
      <c r="D1512" t="str">
        <f t="shared" si="233"/>
        <v>February</v>
      </c>
      <c r="E1512" t="str">
        <f t="shared" si="234"/>
        <v>Q1</v>
      </c>
      <c r="F1512" t="str">
        <f t="shared" si="235"/>
        <v>2014-Feb</v>
      </c>
      <c r="G1512">
        <f t="shared" si="236"/>
        <v>3</v>
      </c>
      <c r="H1512" t="str">
        <f t="shared" si="237"/>
        <v>Wednesday</v>
      </c>
      <c r="I1512" t="str">
        <f t="shared" si="238"/>
        <v>FM11</v>
      </c>
      <c r="J1512" t="str">
        <f t="shared" si="239"/>
        <v>FQ-4</v>
      </c>
    </row>
    <row r="1513" spans="1:10" x14ac:dyDescent="0.25">
      <c r="A1513">
        <f t="shared" si="230"/>
        <v>41690</v>
      </c>
      <c r="B1513">
        <f t="shared" si="231"/>
        <v>2014</v>
      </c>
      <c r="C1513">
        <f t="shared" si="232"/>
        <v>2</v>
      </c>
      <c r="D1513" t="str">
        <f t="shared" si="233"/>
        <v>February</v>
      </c>
      <c r="E1513" t="str">
        <f t="shared" si="234"/>
        <v>Q1</v>
      </c>
      <c r="F1513" t="str">
        <f t="shared" si="235"/>
        <v>2014-Feb</v>
      </c>
      <c r="G1513">
        <f t="shared" si="236"/>
        <v>4</v>
      </c>
      <c r="H1513" t="str">
        <f t="shared" si="237"/>
        <v>Thursday</v>
      </c>
      <c r="I1513" t="str">
        <f t="shared" si="238"/>
        <v>FM11</v>
      </c>
      <c r="J1513" t="str">
        <f t="shared" si="239"/>
        <v>FQ-4</v>
      </c>
    </row>
    <row r="1514" spans="1:10" x14ac:dyDescent="0.25">
      <c r="A1514">
        <f t="shared" si="230"/>
        <v>41691</v>
      </c>
      <c r="B1514">
        <f t="shared" si="231"/>
        <v>2014</v>
      </c>
      <c r="C1514">
        <f t="shared" si="232"/>
        <v>2</v>
      </c>
      <c r="D1514" t="str">
        <f t="shared" si="233"/>
        <v>February</v>
      </c>
      <c r="E1514" t="str">
        <f t="shared" si="234"/>
        <v>Q1</v>
      </c>
      <c r="F1514" t="str">
        <f t="shared" si="235"/>
        <v>2014-Feb</v>
      </c>
      <c r="G1514">
        <f t="shared" si="236"/>
        <v>5</v>
      </c>
      <c r="H1514" t="str">
        <f t="shared" si="237"/>
        <v>Friday</v>
      </c>
      <c r="I1514" t="str">
        <f t="shared" si="238"/>
        <v>FM11</v>
      </c>
      <c r="J1514" t="str">
        <f t="shared" si="239"/>
        <v>FQ-4</v>
      </c>
    </row>
    <row r="1515" spans="1:10" x14ac:dyDescent="0.25">
      <c r="A1515">
        <f t="shared" si="230"/>
        <v>41692</v>
      </c>
      <c r="B1515">
        <f t="shared" si="231"/>
        <v>2014</v>
      </c>
      <c r="C1515">
        <f t="shared" si="232"/>
        <v>2</v>
      </c>
      <c r="D1515" t="str">
        <f t="shared" si="233"/>
        <v>February</v>
      </c>
      <c r="E1515" t="str">
        <f t="shared" si="234"/>
        <v>Q1</v>
      </c>
      <c r="F1515" t="str">
        <f t="shared" si="235"/>
        <v>2014-Feb</v>
      </c>
      <c r="G1515">
        <f t="shared" si="236"/>
        <v>6</v>
      </c>
      <c r="H1515" t="str">
        <f t="shared" si="237"/>
        <v>Saturday</v>
      </c>
      <c r="I1515" t="str">
        <f t="shared" si="238"/>
        <v>FM11</v>
      </c>
      <c r="J1515" t="str">
        <f t="shared" si="239"/>
        <v>FQ-4</v>
      </c>
    </row>
    <row r="1516" spans="1:10" x14ac:dyDescent="0.25">
      <c r="A1516">
        <f t="shared" si="230"/>
        <v>41693</v>
      </c>
      <c r="B1516">
        <f t="shared" si="231"/>
        <v>2014</v>
      </c>
      <c r="C1516">
        <f t="shared" si="232"/>
        <v>2</v>
      </c>
      <c r="D1516" t="str">
        <f t="shared" si="233"/>
        <v>February</v>
      </c>
      <c r="E1516" t="str">
        <f t="shared" si="234"/>
        <v>Q1</v>
      </c>
      <c r="F1516" t="str">
        <f t="shared" si="235"/>
        <v>2014-Feb</v>
      </c>
      <c r="G1516">
        <f t="shared" si="236"/>
        <v>7</v>
      </c>
      <c r="H1516" t="str">
        <f t="shared" si="237"/>
        <v>Sunday</v>
      </c>
      <c r="I1516" t="str">
        <f t="shared" si="238"/>
        <v>FM11</v>
      </c>
      <c r="J1516" t="str">
        <f t="shared" si="239"/>
        <v>FQ-4</v>
      </c>
    </row>
    <row r="1517" spans="1:10" x14ac:dyDescent="0.25">
      <c r="A1517">
        <f t="shared" si="230"/>
        <v>41694</v>
      </c>
      <c r="B1517">
        <f t="shared" si="231"/>
        <v>2014</v>
      </c>
      <c r="C1517">
        <f t="shared" si="232"/>
        <v>2</v>
      </c>
      <c r="D1517" t="str">
        <f t="shared" si="233"/>
        <v>February</v>
      </c>
      <c r="E1517" t="str">
        <f t="shared" si="234"/>
        <v>Q1</v>
      </c>
      <c r="F1517" t="str">
        <f t="shared" si="235"/>
        <v>2014-Feb</v>
      </c>
      <c r="G1517">
        <f t="shared" si="236"/>
        <v>1</v>
      </c>
      <c r="H1517" t="str">
        <f t="shared" si="237"/>
        <v>Monday</v>
      </c>
      <c r="I1517" t="str">
        <f t="shared" si="238"/>
        <v>FM11</v>
      </c>
      <c r="J1517" t="str">
        <f t="shared" si="239"/>
        <v>FQ-4</v>
      </c>
    </row>
    <row r="1518" spans="1:10" x14ac:dyDescent="0.25">
      <c r="A1518">
        <f t="shared" si="230"/>
        <v>41695</v>
      </c>
      <c r="B1518">
        <f t="shared" si="231"/>
        <v>2014</v>
      </c>
      <c r="C1518">
        <f t="shared" si="232"/>
        <v>2</v>
      </c>
      <c r="D1518" t="str">
        <f t="shared" si="233"/>
        <v>February</v>
      </c>
      <c r="E1518" t="str">
        <f t="shared" si="234"/>
        <v>Q1</v>
      </c>
      <c r="F1518" t="str">
        <f t="shared" si="235"/>
        <v>2014-Feb</v>
      </c>
      <c r="G1518">
        <f t="shared" si="236"/>
        <v>2</v>
      </c>
      <c r="H1518" t="str">
        <f t="shared" si="237"/>
        <v>Tuesday</v>
      </c>
      <c r="I1518" t="str">
        <f t="shared" si="238"/>
        <v>FM11</v>
      </c>
      <c r="J1518" t="str">
        <f t="shared" si="239"/>
        <v>FQ-4</v>
      </c>
    </row>
    <row r="1519" spans="1:10" x14ac:dyDescent="0.25">
      <c r="A1519">
        <f t="shared" si="230"/>
        <v>41696</v>
      </c>
      <c r="B1519">
        <f t="shared" si="231"/>
        <v>2014</v>
      </c>
      <c r="C1519">
        <f t="shared" si="232"/>
        <v>2</v>
      </c>
      <c r="D1519" t="str">
        <f t="shared" si="233"/>
        <v>February</v>
      </c>
      <c r="E1519" t="str">
        <f t="shared" si="234"/>
        <v>Q1</v>
      </c>
      <c r="F1519" t="str">
        <f t="shared" si="235"/>
        <v>2014-Feb</v>
      </c>
      <c r="G1519">
        <f t="shared" si="236"/>
        <v>3</v>
      </c>
      <c r="H1519" t="str">
        <f t="shared" si="237"/>
        <v>Wednesday</v>
      </c>
      <c r="I1519" t="str">
        <f t="shared" si="238"/>
        <v>FM11</v>
      </c>
      <c r="J1519" t="str">
        <f t="shared" si="239"/>
        <v>FQ-4</v>
      </c>
    </row>
    <row r="1520" spans="1:10" x14ac:dyDescent="0.25">
      <c r="A1520">
        <f t="shared" si="230"/>
        <v>41697</v>
      </c>
      <c r="B1520">
        <f t="shared" si="231"/>
        <v>2014</v>
      </c>
      <c r="C1520">
        <f t="shared" si="232"/>
        <v>2</v>
      </c>
      <c r="D1520" t="str">
        <f t="shared" si="233"/>
        <v>February</v>
      </c>
      <c r="E1520" t="str">
        <f t="shared" si="234"/>
        <v>Q1</v>
      </c>
      <c r="F1520" t="str">
        <f t="shared" si="235"/>
        <v>2014-Feb</v>
      </c>
      <c r="G1520">
        <f t="shared" si="236"/>
        <v>4</v>
      </c>
      <c r="H1520" t="str">
        <f t="shared" si="237"/>
        <v>Thursday</v>
      </c>
      <c r="I1520" t="str">
        <f t="shared" si="238"/>
        <v>FM11</v>
      </c>
      <c r="J1520" t="str">
        <f t="shared" si="239"/>
        <v>FQ-4</v>
      </c>
    </row>
    <row r="1521" spans="1:10" x14ac:dyDescent="0.25">
      <c r="A1521">
        <f t="shared" si="230"/>
        <v>41698</v>
      </c>
      <c r="B1521">
        <f t="shared" si="231"/>
        <v>2014</v>
      </c>
      <c r="C1521">
        <f t="shared" si="232"/>
        <v>2</v>
      </c>
      <c r="D1521" t="str">
        <f t="shared" si="233"/>
        <v>February</v>
      </c>
      <c r="E1521" t="str">
        <f t="shared" si="234"/>
        <v>Q1</v>
      </c>
      <c r="F1521" t="str">
        <f t="shared" si="235"/>
        <v>2014-Feb</v>
      </c>
      <c r="G1521">
        <f t="shared" si="236"/>
        <v>5</v>
      </c>
      <c r="H1521" t="str">
        <f t="shared" si="237"/>
        <v>Friday</v>
      </c>
      <c r="I1521" t="str">
        <f t="shared" si="238"/>
        <v>FM11</v>
      </c>
      <c r="J1521" t="str">
        <f t="shared" si="239"/>
        <v>FQ-4</v>
      </c>
    </row>
    <row r="1522" spans="1:10" x14ac:dyDescent="0.25">
      <c r="A1522">
        <f t="shared" si="230"/>
        <v>41699</v>
      </c>
      <c r="B1522">
        <f t="shared" si="231"/>
        <v>2014</v>
      </c>
      <c r="C1522">
        <f t="shared" si="232"/>
        <v>3</v>
      </c>
      <c r="D1522" t="str">
        <f t="shared" si="233"/>
        <v>March</v>
      </c>
      <c r="E1522" t="str">
        <f t="shared" si="234"/>
        <v>Q1</v>
      </c>
      <c r="F1522" t="str">
        <f t="shared" si="235"/>
        <v>2014-Mar</v>
      </c>
      <c r="G1522">
        <f t="shared" si="236"/>
        <v>6</v>
      </c>
      <c r="H1522" t="str">
        <f t="shared" si="237"/>
        <v>Saturday</v>
      </c>
      <c r="I1522" t="str">
        <f t="shared" si="238"/>
        <v>FM12</v>
      </c>
      <c r="J1522" t="str">
        <f t="shared" si="239"/>
        <v>FQ-4</v>
      </c>
    </row>
    <row r="1523" spans="1:10" x14ac:dyDescent="0.25">
      <c r="A1523">
        <f t="shared" si="230"/>
        <v>41700</v>
      </c>
      <c r="B1523">
        <f t="shared" si="231"/>
        <v>2014</v>
      </c>
      <c r="C1523">
        <f t="shared" si="232"/>
        <v>3</v>
      </c>
      <c r="D1523" t="str">
        <f t="shared" si="233"/>
        <v>March</v>
      </c>
      <c r="E1523" t="str">
        <f t="shared" si="234"/>
        <v>Q1</v>
      </c>
      <c r="F1523" t="str">
        <f t="shared" si="235"/>
        <v>2014-Mar</v>
      </c>
      <c r="G1523">
        <f t="shared" si="236"/>
        <v>7</v>
      </c>
      <c r="H1523" t="str">
        <f t="shared" si="237"/>
        <v>Sunday</v>
      </c>
      <c r="I1523" t="str">
        <f t="shared" si="238"/>
        <v>FM12</v>
      </c>
      <c r="J1523" t="str">
        <f t="shared" si="239"/>
        <v>FQ-4</v>
      </c>
    </row>
    <row r="1524" spans="1:10" x14ac:dyDescent="0.25">
      <c r="A1524">
        <f t="shared" si="230"/>
        <v>41701</v>
      </c>
      <c r="B1524">
        <f t="shared" si="231"/>
        <v>2014</v>
      </c>
      <c r="C1524">
        <f t="shared" si="232"/>
        <v>3</v>
      </c>
      <c r="D1524" t="str">
        <f t="shared" si="233"/>
        <v>March</v>
      </c>
      <c r="E1524" t="str">
        <f t="shared" si="234"/>
        <v>Q1</v>
      </c>
      <c r="F1524" t="str">
        <f t="shared" si="235"/>
        <v>2014-Mar</v>
      </c>
      <c r="G1524">
        <f t="shared" si="236"/>
        <v>1</v>
      </c>
      <c r="H1524" t="str">
        <f t="shared" si="237"/>
        <v>Monday</v>
      </c>
      <c r="I1524" t="str">
        <f t="shared" si="238"/>
        <v>FM12</v>
      </c>
      <c r="J1524" t="str">
        <f t="shared" si="239"/>
        <v>FQ-4</v>
      </c>
    </row>
    <row r="1525" spans="1:10" x14ac:dyDescent="0.25">
      <c r="A1525">
        <f t="shared" si="230"/>
        <v>41702</v>
      </c>
      <c r="B1525">
        <f t="shared" si="231"/>
        <v>2014</v>
      </c>
      <c r="C1525">
        <f t="shared" si="232"/>
        <v>3</v>
      </c>
      <c r="D1525" t="str">
        <f t="shared" si="233"/>
        <v>March</v>
      </c>
      <c r="E1525" t="str">
        <f t="shared" si="234"/>
        <v>Q1</v>
      </c>
      <c r="F1525" t="str">
        <f t="shared" si="235"/>
        <v>2014-Mar</v>
      </c>
      <c r="G1525">
        <f t="shared" si="236"/>
        <v>2</v>
      </c>
      <c r="H1525" t="str">
        <f t="shared" si="237"/>
        <v>Tuesday</v>
      </c>
      <c r="I1525" t="str">
        <f t="shared" si="238"/>
        <v>FM12</v>
      </c>
      <c r="J1525" t="str">
        <f t="shared" si="239"/>
        <v>FQ-4</v>
      </c>
    </row>
    <row r="1526" spans="1:10" x14ac:dyDescent="0.25">
      <c r="A1526">
        <f t="shared" si="230"/>
        <v>41703</v>
      </c>
      <c r="B1526">
        <f t="shared" si="231"/>
        <v>2014</v>
      </c>
      <c r="C1526">
        <f t="shared" si="232"/>
        <v>3</v>
      </c>
      <c r="D1526" t="str">
        <f t="shared" si="233"/>
        <v>March</v>
      </c>
      <c r="E1526" t="str">
        <f t="shared" si="234"/>
        <v>Q1</v>
      </c>
      <c r="F1526" t="str">
        <f t="shared" si="235"/>
        <v>2014-Mar</v>
      </c>
      <c r="G1526">
        <f t="shared" si="236"/>
        <v>3</v>
      </c>
      <c r="H1526" t="str">
        <f t="shared" si="237"/>
        <v>Wednesday</v>
      </c>
      <c r="I1526" t="str">
        <f t="shared" si="238"/>
        <v>FM12</v>
      </c>
      <c r="J1526" t="str">
        <f t="shared" si="239"/>
        <v>FQ-4</v>
      </c>
    </row>
    <row r="1527" spans="1:10" x14ac:dyDescent="0.25">
      <c r="A1527">
        <f t="shared" si="230"/>
        <v>41704</v>
      </c>
      <c r="B1527">
        <f t="shared" si="231"/>
        <v>2014</v>
      </c>
      <c r="C1527">
        <f t="shared" si="232"/>
        <v>3</v>
      </c>
      <c r="D1527" t="str">
        <f t="shared" si="233"/>
        <v>March</v>
      </c>
      <c r="E1527" t="str">
        <f t="shared" si="234"/>
        <v>Q1</v>
      </c>
      <c r="F1527" t="str">
        <f t="shared" si="235"/>
        <v>2014-Mar</v>
      </c>
      <c r="G1527">
        <f t="shared" si="236"/>
        <v>4</v>
      </c>
      <c r="H1527" t="str">
        <f t="shared" si="237"/>
        <v>Thursday</v>
      </c>
      <c r="I1527" t="str">
        <f t="shared" si="238"/>
        <v>FM12</v>
      </c>
      <c r="J1527" t="str">
        <f t="shared" si="239"/>
        <v>FQ-4</v>
      </c>
    </row>
    <row r="1528" spans="1:10" x14ac:dyDescent="0.25">
      <c r="A1528">
        <f t="shared" si="230"/>
        <v>41705</v>
      </c>
      <c r="B1528">
        <f t="shared" si="231"/>
        <v>2014</v>
      </c>
      <c r="C1528">
        <f t="shared" si="232"/>
        <v>3</v>
      </c>
      <c r="D1528" t="str">
        <f t="shared" si="233"/>
        <v>March</v>
      </c>
      <c r="E1528" t="str">
        <f t="shared" si="234"/>
        <v>Q1</v>
      </c>
      <c r="F1528" t="str">
        <f t="shared" si="235"/>
        <v>2014-Mar</v>
      </c>
      <c r="G1528">
        <f t="shared" si="236"/>
        <v>5</v>
      </c>
      <c r="H1528" t="str">
        <f t="shared" si="237"/>
        <v>Friday</v>
      </c>
      <c r="I1528" t="str">
        <f t="shared" si="238"/>
        <v>FM12</v>
      </c>
      <c r="J1528" t="str">
        <f t="shared" si="239"/>
        <v>FQ-4</v>
      </c>
    </row>
    <row r="1529" spans="1:10" x14ac:dyDescent="0.25">
      <c r="A1529">
        <f t="shared" si="230"/>
        <v>41706</v>
      </c>
      <c r="B1529">
        <f t="shared" si="231"/>
        <v>2014</v>
      </c>
      <c r="C1529">
        <f t="shared" si="232"/>
        <v>3</v>
      </c>
      <c r="D1529" t="str">
        <f t="shared" si="233"/>
        <v>March</v>
      </c>
      <c r="E1529" t="str">
        <f t="shared" si="234"/>
        <v>Q1</v>
      </c>
      <c r="F1529" t="str">
        <f t="shared" si="235"/>
        <v>2014-Mar</v>
      </c>
      <c r="G1529">
        <f t="shared" si="236"/>
        <v>6</v>
      </c>
      <c r="H1529" t="str">
        <f t="shared" si="237"/>
        <v>Saturday</v>
      </c>
      <c r="I1529" t="str">
        <f t="shared" si="238"/>
        <v>FM12</v>
      </c>
      <c r="J1529" t="str">
        <f t="shared" si="239"/>
        <v>FQ-4</v>
      </c>
    </row>
    <row r="1530" spans="1:10" x14ac:dyDescent="0.25">
      <c r="A1530">
        <f t="shared" si="230"/>
        <v>41707</v>
      </c>
      <c r="B1530">
        <f t="shared" si="231"/>
        <v>2014</v>
      </c>
      <c r="C1530">
        <f t="shared" si="232"/>
        <v>3</v>
      </c>
      <c r="D1530" t="str">
        <f t="shared" si="233"/>
        <v>March</v>
      </c>
      <c r="E1530" t="str">
        <f t="shared" si="234"/>
        <v>Q1</v>
      </c>
      <c r="F1530" t="str">
        <f t="shared" si="235"/>
        <v>2014-Mar</v>
      </c>
      <c r="G1530">
        <f t="shared" si="236"/>
        <v>7</v>
      </c>
      <c r="H1530" t="str">
        <f t="shared" si="237"/>
        <v>Sunday</v>
      </c>
      <c r="I1530" t="str">
        <f t="shared" si="238"/>
        <v>FM12</v>
      </c>
      <c r="J1530" t="str">
        <f t="shared" si="239"/>
        <v>FQ-4</v>
      </c>
    </row>
    <row r="1531" spans="1:10" x14ac:dyDescent="0.25">
      <c r="A1531">
        <f t="shared" si="230"/>
        <v>41708</v>
      </c>
      <c r="B1531">
        <f t="shared" si="231"/>
        <v>2014</v>
      </c>
      <c r="C1531">
        <f t="shared" si="232"/>
        <v>3</v>
      </c>
      <c r="D1531" t="str">
        <f t="shared" si="233"/>
        <v>March</v>
      </c>
      <c r="E1531" t="str">
        <f t="shared" si="234"/>
        <v>Q1</v>
      </c>
      <c r="F1531" t="str">
        <f t="shared" si="235"/>
        <v>2014-Mar</v>
      </c>
      <c r="G1531">
        <f t="shared" si="236"/>
        <v>1</v>
      </c>
      <c r="H1531" t="str">
        <f t="shared" si="237"/>
        <v>Monday</v>
      </c>
      <c r="I1531" t="str">
        <f t="shared" si="238"/>
        <v>FM12</v>
      </c>
      <c r="J1531" t="str">
        <f t="shared" si="239"/>
        <v>FQ-4</v>
      </c>
    </row>
    <row r="1532" spans="1:10" x14ac:dyDescent="0.25">
      <c r="A1532">
        <f t="shared" si="230"/>
        <v>41709</v>
      </c>
      <c r="B1532">
        <f t="shared" si="231"/>
        <v>2014</v>
      </c>
      <c r="C1532">
        <f t="shared" si="232"/>
        <v>3</v>
      </c>
      <c r="D1532" t="str">
        <f t="shared" si="233"/>
        <v>March</v>
      </c>
      <c r="E1532" t="str">
        <f t="shared" si="234"/>
        <v>Q1</v>
      </c>
      <c r="F1532" t="str">
        <f t="shared" si="235"/>
        <v>2014-Mar</v>
      </c>
      <c r="G1532">
        <f t="shared" si="236"/>
        <v>2</v>
      </c>
      <c r="H1532" t="str">
        <f t="shared" si="237"/>
        <v>Tuesday</v>
      </c>
      <c r="I1532" t="str">
        <f t="shared" si="238"/>
        <v>FM12</v>
      </c>
      <c r="J1532" t="str">
        <f t="shared" si="239"/>
        <v>FQ-4</v>
      </c>
    </row>
    <row r="1533" spans="1:10" x14ac:dyDescent="0.25">
      <c r="A1533">
        <f t="shared" si="230"/>
        <v>41710</v>
      </c>
      <c r="B1533">
        <f t="shared" si="231"/>
        <v>2014</v>
      </c>
      <c r="C1533">
        <f t="shared" si="232"/>
        <v>3</v>
      </c>
      <c r="D1533" t="str">
        <f t="shared" si="233"/>
        <v>March</v>
      </c>
      <c r="E1533" t="str">
        <f t="shared" si="234"/>
        <v>Q1</v>
      </c>
      <c r="F1533" t="str">
        <f t="shared" si="235"/>
        <v>2014-Mar</v>
      </c>
      <c r="G1533">
        <f t="shared" si="236"/>
        <v>3</v>
      </c>
      <c r="H1533" t="str">
        <f t="shared" si="237"/>
        <v>Wednesday</v>
      </c>
      <c r="I1533" t="str">
        <f t="shared" si="238"/>
        <v>FM12</v>
      </c>
      <c r="J1533" t="str">
        <f t="shared" si="239"/>
        <v>FQ-4</v>
      </c>
    </row>
    <row r="1534" spans="1:10" x14ac:dyDescent="0.25">
      <c r="A1534">
        <f t="shared" si="230"/>
        <v>41711</v>
      </c>
      <c r="B1534">
        <f t="shared" si="231"/>
        <v>2014</v>
      </c>
      <c r="C1534">
        <f t="shared" si="232"/>
        <v>3</v>
      </c>
      <c r="D1534" t="str">
        <f t="shared" si="233"/>
        <v>March</v>
      </c>
      <c r="E1534" t="str">
        <f t="shared" si="234"/>
        <v>Q1</v>
      </c>
      <c r="F1534" t="str">
        <f t="shared" si="235"/>
        <v>2014-Mar</v>
      </c>
      <c r="G1534">
        <f t="shared" si="236"/>
        <v>4</v>
      </c>
      <c r="H1534" t="str">
        <f t="shared" si="237"/>
        <v>Thursday</v>
      </c>
      <c r="I1534" t="str">
        <f t="shared" si="238"/>
        <v>FM12</v>
      </c>
      <c r="J1534" t="str">
        <f t="shared" si="239"/>
        <v>FQ-4</v>
      </c>
    </row>
    <row r="1535" spans="1:10" x14ac:dyDescent="0.25">
      <c r="A1535">
        <f t="shared" si="230"/>
        <v>41712</v>
      </c>
      <c r="B1535">
        <f t="shared" si="231"/>
        <v>2014</v>
      </c>
      <c r="C1535">
        <f t="shared" si="232"/>
        <v>3</v>
      </c>
      <c r="D1535" t="str">
        <f t="shared" si="233"/>
        <v>March</v>
      </c>
      <c r="E1535" t="str">
        <f t="shared" si="234"/>
        <v>Q1</v>
      </c>
      <c r="F1535" t="str">
        <f t="shared" si="235"/>
        <v>2014-Mar</v>
      </c>
      <c r="G1535">
        <f t="shared" si="236"/>
        <v>5</v>
      </c>
      <c r="H1535" t="str">
        <f t="shared" si="237"/>
        <v>Friday</v>
      </c>
      <c r="I1535" t="str">
        <f t="shared" si="238"/>
        <v>FM12</v>
      </c>
      <c r="J1535" t="str">
        <f t="shared" si="239"/>
        <v>FQ-4</v>
      </c>
    </row>
    <row r="1536" spans="1:10" x14ac:dyDescent="0.25">
      <c r="A1536">
        <f t="shared" si="230"/>
        <v>41713</v>
      </c>
      <c r="B1536">
        <f t="shared" si="231"/>
        <v>2014</v>
      </c>
      <c r="C1536">
        <f t="shared" si="232"/>
        <v>3</v>
      </c>
      <c r="D1536" t="str">
        <f t="shared" si="233"/>
        <v>March</v>
      </c>
      <c r="E1536" t="str">
        <f t="shared" si="234"/>
        <v>Q1</v>
      </c>
      <c r="F1536" t="str">
        <f t="shared" si="235"/>
        <v>2014-Mar</v>
      </c>
      <c r="G1536">
        <f t="shared" si="236"/>
        <v>6</v>
      </c>
      <c r="H1536" t="str">
        <f t="shared" si="237"/>
        <v>Saturday</v>
      </c>
      <c r="I1536" t="str">
        <f t="shared" si="238"/>
        <v>FM12</v>
      </c>
      <c r="J1536" t="str">
        <f t="shared" si="239"/>
        <v>FQ-4</v>
      </c>
    </row>
    <row r="1537" spans="1:10" x14ac:dyDescent="0.25">
      <c r="A1537">
        <f t="shared" si="230"/>
        <v>41714</v>
      </c>
      <c r="B1537">
        <f t="shared" si="231"/>
        <v>2014</v>
      </c>
      <c r="C1537">
        <f t="shared" si="232"/>
        <v>3</v>
      </c>
      <c r="D1537" t="str">
        <f t="shared" si="233"/>
        <v>March</v>
      </c>
      <c r="E1537" t="str">
        <f t="shared" si="234"/>
        <v>Q1</v>
      </c>
      <c r="F1537" t="str">
        <f t="shared" si="235"/>
        <v>2014-Mar</v>
      </c>
      <c r="G1537">
        <f t="shared" si="236"/>
        <v>7</v>
      </c>
      <c r="H1537" t="str">
        <f t="shared" si="237"/>
        <v>Sunday</v>
      </c>
      <c r="I1537" t="str">
        <f t="shared" si="238"/>
        <v>FM12</v>
      </c>
      <c r="J1537" t="str">
        <f t="shared" si="239"/>
        <v>FQ-4</v>
      </c>
    </row>
    <row r="1538" spans="1:10" x14ac:dyDescent="0.25">
      <c r="A1538">
        <f t="shared" si="230"/>
        <v>41715</v>
      </c>
      <c r="B1538">
        <f t="shared" si="231"/>
        <v>2014</v>
      </c>
      <c r="C1538">
        <f t="shared" si="232"/>
        <v>3</v>
      </c>
      <c r="D1538" t="str">
        <f t="shared" si="233"/>
        <v>March</v>
      </c>
      <c r="E1538" t="str">
        <f t="shared" si="234"/>
        <v>Q1</v>
      </c>
      <c r="F1538" t="str">
        <f t="shared" si="235"/>
        <v>2014-Mar</v>
      </c>
      <c r="G1538">
        <f t="shared" si="236"/>
        <v>1</v>
      </c>
      <c r="H1538" t="str">
        <f t="shared" si="237"/>
        <v>Monday</v>
      </c>
      <c r="I1538" t="str">
        <f t="shared" si="238"/>
        <v>FM12</v>
      </c>
      <c r="J1538" t="str">
        <f t="shared" si="239"/>
        <v>FQ-4</v>
      </c>
    </row>
    <row r="1539" spans="1:10" x14ac:dyDescent="0.25">
      <c r="A1539">
        <f t="shared" ref="A1539:A1602" si="240">IF($O$1+ROW(A1538)-1&lt;=$O$3,$O$1+ROW(A1538)-1,"")</f>
        <v>41716</v>
      </c>
      <c r="B1539">
        <f t="shared" ref="B1539:B1602" si="241">YEAR(A1539)</f>
        <v>2014</v>
      </c>
      <c r="C1539">
        <f t="shared" ref="C1539:C1602" si="242">MONTH(A1539)</f>
        <v>3</v>
      </c>
      <c r="D1539" t="str">
        <f t="shared" ref="D1539:D1602" si="243">TEXT(A1539,"mmmm")</f>
        <v>March</v>
      </c>
      <c r="E1539" t="str">
        <f t="shared" ref="E1539:E1602" si="244">"Q"&amp;ROUNDUP(MONTH(A1539)/3,0)</f>
        <v>Q1</v>
      </c>
      <c r="F1539" t="str">
        <f t="shared" ref="F1539:F1602" si="245">TEXT(A1539,"yyyy-mmm")</f>
        <v>2014-Mar</v>
      </c>
      <c r="G1539">
        <f t="shared" ref="G1539:G1602" si="246">WEEKDAY(A1539,2)</f>
        <v>2</v>
      </c>
      <c r="H1539" t="str">
        <f t="shared" ref="H1539:H1602" si="247">TEXT(A1539,"dddd")</f>
        <v>Tuesday</v>
      </c>
      <c r="I1539" t="str">
        <f t="shared" ref="I1539:I1602" si="248">"FM"&amp;MOD(MONTH(A1539)-4,12)+1</f>
        <v>FM12</v>
      </c>
      <c r="J1539" t="str">
        <f t="shared" ref="J1539:J1602" si="249">"FQ-" &amp; INT((MOD(MONTH(A1539)-4,12)/3)+1)</f>
        <v>FQ-4</v>
      </c>
    </row>
    <row r="1540" spans="1:10" x14ac:dyDescent="0.25">
      <c r="A1540">
        <f t="shared" si="240"/>
        <v>41717</v>
      </c>
      <c r="B1540">
        <f t="shared" si="241"/>
        <v>2014</v>
      </c>
      <c r="C1540">
        <f t="shared" si="242"/>
        <v>3</v>
      </c>
      <c r="D1540" t="str">
        <f t="shared" si="243"/>
        <v>March</v>
      </c>
      <c r="E1540" t="str">
        <f t="shared" si="244"/>
        <v>Q1</v>
      </c>
      <c r="F1540" t="str">
        <f t="shared" si="245"/>
        <v>2014-Mar</v>
      </c>
      <c r="G1540">
        <f t="shared" si="246"/>
        <v>3</v>
      </c>
      <c r="H1540" t="str">
        <f t="shared" si="247"/>
        <v>Wednesday</v>
      </c>
      <c r="I1540" t="str">
        <f t="shared" si="248"/>
        <v>FM12</v>
      </c>
      <c r="J1540" t="str">
        <f t="shared" si="249"/>
        <v>FQ-4</v>
      </c>
    </row>
    <row r="1541" spans="1:10" x14ac:dyDescent="0.25">
      <c r="A1541">
        <f t="shared" si="240"/>
        <v>41718</v>
      </c>
      <c r="B1541">
        <f t="shared" si="241"/>
        <v>2014</v>
      </c>
      <c r="C1541">
        <f t="shared" si="242"/>
        <v>3</v>
      </c>
      <c r="D1541" t="str">
        <f t="shared" si="243"/>
        <v>March</v>
      </c>
      <c r="E1541" t="str">
        <f t="shared" si="244"/>
        <v>Q1</v>
      </c>
      <c r="F1541" t="str">
        <f t="shared" si="245"/>
        <v>2014-Mar</v>
      </c>
      <c r="G1541">
        <f t="shared" si="246"/>
        <v>4</v>
      </c>
      <c r="H1541" t="str">
        <f t="shared" si="247"/>
        <v>Thursday</v>
      </c>
      <c r="I1541" t="str">
        <f t="shared" si="248"/>
        <v>FM12</v>
      </c>
      <c r="J1541" t="str">
        <f t="shared" si="249"/>
        <v>FQ-4</v>
      </c>
    </row>
    <row r="1542" spans="1:10" x14ac:dyDescent="0.25">
      <c r="A1542">
        <f t="shared" si="240"/>
        <v>41719</v>
      </c>
      <c r="B1542">
        <f t="shared" si="241"/>
        <v>2014</v>
      </c>
      <c r="C1542">
        <f t="shared" si="242"/>
        <v>3</v>
      </c>
      <c r="D1542" t="str">
        <f t="shared" si="243"/>
        <v>March</v>
      </c>
      <c r="E1542" t="str">
        <f t="shared" si="244"/>
        <v>Q1</v>
      </c>
      <c r="F1542" t="str">
        <f t="shared" si="245"/>
        <v>2014-Mar</v>
      </c>
      <c r="G1542">
        <f t="shared" si="246"/>
        <v>5</v>
      </c>
      <c r="H1542" t="str">
        <f t="shared" si="247"/>
        <v>Friday</v>
      </c>
      <c r="I1542" t="str">
        <f t="shared" si="248"/>
        <v>FM12</v>
      </c>
      <c r="J1542" t="str">
        <f t="shared" si="249"/>
        <v>FQ-4</v>
      </c>
    </row>
    <row r="1543" spans="1:10" x14ac:dyDescent="0.25">
      <c r="A1543">
        <f t="shared" si="240"/>
        <v>41720</v>
      </c>
      <c r="B1543">
        <f t="shared" si="241"/>
        <v>2014</v>
      </c>
      <c r="C1543">
        <f t="shared" si="242"/>
        <v>3</v>
      </c>
      <c r="D1543" t="str">
        <f t="shared" si="243"/>
        <v>March</v>
      </c>
      <c r="E1543" t="str">
        <f t="shared" si="244"/>
        <v>Q1</v>
      </c>
      <c r="F1543" t="str">
        <f t="shared" si="245"/>
        <v>2014-Mar</v>
      </c>
      <c r="G1543">
        <f t="shared" si="246"/>
        <v>6</v>
      </c>
      <c r="H1543" t="str">
        <f t="shared" si="247"/>
        <v>Saturday</v>
      </c>
      <c r="I1543" t="str">
        <f t="shared" si="248"/>
        <v>FM12</v>
      </c>
      <c r="J1543" t="str">
        <f t="shared" si="249"/>
        <v>FQ-4</v>
      </c>
    </row>
    <row r="1544" spans="1:10" x14ac:dyDescent="0.25">
      <c r="A1544">
        <f t="shared" si="240"/>
        <v>41721</v>
      </c>
      <c r="B1544">
        <f t="shared" si="241"/>
        <v>2014</v>
      </c>
      <c r="C1544">
        <f t="shared" si="242"/>
        <v>3</v>
      </c>
      <c r="D1544" t="str">
        <f t="shared" si="243"/>
        <v>March</v>
      </c>
      <c r="E1544" t="str">
        <f t="shared" si="244"/>
        <v>Q1</v>
      </c>
      <c r="F1544" t="str">
        <f t="shared" si="245"/>
        <v>2014-Mar</v>
      </c>
      <c r="G1544">
        <f t="shared" si="246"/>
        <v>7</v>
      </c>
      <c r="H1544" t="str">
        <f t="shared" si="247"/>
        <v>Sunday</v>
      </c>
      <c r="I1544" t="str">
        <f t="shared" si="248"/>
        <v>FM12</v>
      </c>
      <c r="J1544" t="str">
        <f t="shared" si="249"/>
        <v>FQ-4</v>
      </c>
    </row>
    <row r="1545" spans="1:10" x14ac:dyDescent="0.25">
      <c r="A1545">
        <f t="shared" si="240"/>
        <v>41722</v>
      </c>
      <c r="B1545">
        <f t="shared" si="241"/>
        <v>2014</v>
      </c>
      <c r="C1545">
        <f t="shared" si="242"/>
        <v>3</v>
      </c>
      <c r="D1545" t="str">
        <f t="shared" si="243"/>
        <v>March</v>
      </c>
      <c r="E1545" t="str">
        <f t="shared" si="244"/>
        <v>Q1</v>
      </c>
      <c r="F1545" t="str">
        <f t="shared" si="245"/>
        <v>2014-Mar</v>
      </c>
      <c r="G1545">
        <f t="shared" si="246"/>
        <v>1</v>
      </c>
      <c r="H1545" t="str">
        <f t="shared" si="247"/>
        <v>Monday</v>
      </c>
      <c r="I1545" t="str">
        <f t="shared" si="248"/>
        <v>FM12</v>
      </c>
      <c r="J1545" t="str">
        <f t="shared" si="249"/>
        <v>FQ-4</v>
      </c>
    </row>
    <row r="1546" spans="1:10" x14ac:dyDescent="0.25">
      <c r="A1546">
        <f t="shared" si="240"/>
        <v>41723</v>
      </c>
      <c r="B1546">
        <f t="shared" si="241"/>
        <v>2014</v>
      </c>
      <c r="C1546">
        <f t="shared" si="242"/>
        <v>3</v>
      </c>
      <c r="D1546" t="str">
        <f t="shared" si="243"/>
        <v>March</v>
      </c>
      <c r="E1546" t="str">
        <f t="shared" si="244"/>
        <v>Q1</v>
      </c>
      <c r="F1546" t="str">
        <f t="shared" si="245"/>
        <v>2014-Mar</v>
      </c>
      <c r="G1546">
        <f t="shared" si="246"/>
        <v>2</v>
      </c>
      <c r="H1546" t="str">
        <f t="shared" si="247"/>
        <v>Tuesday</v>
      </c>
      <c r="I1546" t="str">
        <f t="shared" si="248"/>
        <v>FM12</v>
      </c>
      <c r="J1546" t="str">
        <f t="shared" si="249"/>
        <v>FQ-4</v>
      </c>
    </row>
    <row r="1547" spans="1:10" x14ac:dyDescent="0.25">
      <c r="A1547">
        <f t="shared" si="240"/>
        <v>41724</v>
      </c>
      <c r="B1547">
        <f t="shared" si="241"/>
        <v>2014</v>
      </c>
      <c r="C1547">
        <f t="shared" si="242"/>
        <v>3</v>
      </c>
      <c r="D1547" t="str">
        <f t="shared" si="243"/>
        <v>March</v>
      </c>
      <c r="E1547" t="str">
        <f t="shared" si="244"/>
        <v>Q1</v>
      </c>
      <c r="F1547" t="str">
        <f t="shared" si="245"/>
        <v>2014-Mar</v>
      </c>
      <c r="G1547">
        <f t="shared" si="246"/>
        <v>3</v>
      </c>
      <c r="H1547" t="str">
        <f t="shared" si="247"/>
        <v>Wednesday</v>
      </c>
      <c r="I1547" t="str">
        <f t="shared" si="248"/>
        <v>FM12</v>
      </c>
      <c r="J1547" t="str">
        <f t="shared" si="249"/>
        <v>FQ-4</v>
      </c>
    </row>
    <row r="1548" spans="1:10" x14ac:dyDescent="0.25">
      <c r="A1548">
        <f t="shared" si="240"/>
        <v>41725</v>
      </c>
      <c r="B1548">
        <f t="shared" si="241"/>
        <v>2014</v>
      </c>
      <c r="C1548">
        <f t="shared" si="242"/>
        <v>3</v>
      </c>
      <c r="D1548" t="str">
        <f t="shared" si="243"/>
        <v>March</v>
      </c>
      <c r="E1548" t="str">
        <f t="shared" si="244"/>
        <v>Q1</v>
      </c>
      <c r="F1548" t="str">
        <f t="shared" si="245"/>
        <v>2014-Mar</v>
      </c>
      <c r="G1548">
        <f t="shared" si="246"/>
        <v>4</v>
      </c>
      <c r="H1548" t="str">
        <f t="shared" si="247"/>
        <v>Thursday</v>
      </c>
      <c r="I1548" t="str">
        <f t="shared" si="248"/>
        <v>FM12</v>
      </c>
      <c r="J1548" t="str">
        <f t="shared" si="249"/>
        <v>FQ-4</v>
      </c>
    </row>
    <row r="1549" spans="1:10" x14ac:dyDescent="0.25">
      <c r="A1549">
        <f t="shared" si="240"/>
        <v>41726</v>
      </c>
      <c r="B1549">
        <f t="shared" si="241"/>
        <v>2014</v>
      </c>
      <c r="C1549">
        <f t="shared" si="242"/>
        <v>3</v>
      </c>
      <c r="D1549" t="str">
        <f t="shared" si="243"/>
        <v>March</v>
      </c>
      <c r="E1549" t="str">
        <f t="shared" si="244"/>
        <v>Q1</v>
      </c>
      <c r="F1549" t="str">
        <f t="shared" si="245"/>
        <v>2014-Mar</v>
      </c>
      <c r="G1549">
        <f t="shared" si="246"/>
        <v>5</v>
      </c>
      <c r="H1549" t="str">
        <f t="shared" si="247"/>
        <v>Friday</v>
      </c>
      <c r="I1549" t="str">
        <f t="shared" si="248"/>
        <v>FM12</v>
      </c>
      <c r="J1549" t="str">
        <f t="shared" si="249"/>
        <v>FQ-4</v>
      </c>
    </row>
    <row r="1550" spans="1:10" x14ac:dyDescent="0.25">
      <c r="A1550">
        <f t="shared" si="240"/>
        <v>41727</v>
      </c>
      <c r="B1550">
        <f t="shared" si="241"/>
        <v>2014</v>
      </c>
      <c r="C1550">
        <f t="shared" si="242"/>
        <v>3</v>
      </c>
      <c r="D1550" t="str">
        <f t="shared" si="243"/>
        <v>March</v>
      </c>
      <c r="E1550" t="str">
        <f t="shared" si="244"/>
        <v>Q1</v>
      </c>
      <c r="F1550" t="str">
        <f t="shared" si="245"/>
        <v>2014-Mar</v>
      </c>
      <c r="G1550">
        <f t="shared" si="246"/>
        <v>6</v>
      </c>
      <c r="H1550" t="str">
        <f t="shared" si="247"/>
        <v>Saturday</v>
      </c>
      <c r="I1550" t="str">
        <f t="shared" si="248"/>
        <v>FM12</v>
      </c>
      <c r="J1550" t="str">
        <f t="shared" si="249"/>
        <v>FQ-4</v>
      </c>
    </row>
    <row r="1551" spans="1:10" x14ac:dyDescent="0.25">
      <c r="A1551">
        <f t="shared" si="240"/>
        <v>41728</v>
      </c>
      <c r="B1551">
        <f t="shared" si="241"/>
        <v>2014</v>
      </c>
      <c r="C1551">
        <f t="shared" si="242"/>
        <v>3</v>
      </c>
      <c r="D1551" t="str">
        <f t="shared" si="243"/>
        <v>March</v>
      </c>
      <c r="E1551" t="str">
        <f t="shared" si="244"/>
        <v>Q1</v>
      </c>
      <c r="F1551" t="str">
        <f t="shared" si="245"/>
        <v>2014-Mar</v>
      </c>
      <c r="G1551">
        <f t="shared" si="246"/>
        <v>7</v>
      </c>
      <c r="H1551" t="str">
        <f t="shared" si="247"/>
        <v>Sunday</v>
      </c>
      <c r="I1551" t="str">
        <f t="shared" si="248"/>
        <v>FM12</v>
      </c>
      <c r="J1551" t="str">
        <f t="shared" si="249"/>
        <v>FQ-4</v>
      </c>
    </row>
    <row r="1552" spans="1:10" x14ac:dyDescent="0.25">
      <c r="A1552">
        <f t="shared" si="240"/>
        <v>41729</v>
      </c>
      <c r="B1552">
        <f t="shared" si="241"/>
        <v>2014</v>
      </c>
      <c r="C1552">
        <f t="shared" si="242"/>
        <v>3</v>
      </c>
      <c r="D1552" t="str">
        <f t="shared" si="243"/>
        <v>March</v>
      </c>
      <c r="E1552" t="str">
        <f t="shared" si="244"/>
        <v>Q1</v>
      </c>
      <c r="F1552" t="str">
        <f t="shared" si="245"/>
        <v>2014-Mar</v>
      </c>
      <c r="G1552">
        <f t="shared" si="246"/>
        <v>1</v>
      </c>
      <c r="H1552" t="str">
        <f t="shared" si="247"/>
        <v>Monday</v>
      </c>
      <c r="I1552" t="str">
        <f t="shared" si="248"/>
        <v>FM12</v>
      </c>
      <c r="J1552" t="str">
        <f t="shared" si="249"/>
        <v>FQ-4</v>
      </c>
    </row>
    <row r="1553" spans="1:10" x14ac:dyDescent="0.25">
      <c r="A1553">
        <f t="shared" si="240"/>
        <v>41730</v>
      </c>
      <c r="B1553">
        <f t="shared" si="241"/>
        <v>2014</v>
      </c>
      <c r="C1553">
        <f t="shared" si="242"/>
        <v>4</v>
      </c>
      <c r="D1553" t="str">
        <f t="shared" si="243"/>
        <v>April</v>
      </c>
      <c r="E1553" t="str">
        <f t="shared" si="244"/>
        <v>Q2</v>
      </c>
      <c r="F1553" t="str">
        <f t="shared" si="245"/>
        <v>2014-Apr</v>
      </c>
      <c r="G1553">
        <f t="shared" si="246"/>
        <v>2</v>
      </c>
      <c r="H1553" t="str">
        <f t="shared" si="247"/>
        <v>Tuesday</v>
      </c>
      <c r="I1553" t="str">
        <f t="shared" si="248"/>
        <v>FM1</v>
      </c>
      <c r="J1553" t="str">
        <f t="shared" si="249"/>
        <v>FQ-1</v>
      </c>
    </row>
    <row r="1554" spans="1:10" x14ac:dyDescent="0.25">
      <c r="A1554">
        <f t="shared" si="240"/>
        <v>41731</v>
      </c>
      <c r="B1554">
        <f t="shared" si="241"/>
        <v>2014</v>
      </c>
      <c r="C1554">
        <f t="shared" si="242"/>
        <v>4</v>
      </c>
      <c r="D1554" t="str">
        <f t="shared" si="243"/>
        <v>April</v>
      </c>
      <c r="E1554" t="str">
        <f t="shared" si="244"/>
        <v>Q2</v>
      </c>
      <c r="F1554" t="str">
        <f t="shared" si="245"/>
        <v>2014-Apr</v>
      </c>
      <c r="G1554">
        <f t="shared" si="246"/>
        <v>3</v>
      </c>
      <c r="H1554" t="str">
        <f t="shared" si="247"/>
        <v>Wednesday</v>
      </c>
      <c r="I1554" t="str">
        <f t="shared" si="248"/>
        <v>FM1</v>
      </c>
      <c r="J1554" t="str">
        <f t="shared" si="249"/>
        <v>FQ-1</v>
      </c>
    </row>
    <row r="1555" spans="1:10" x14ac:dyDescent="0.25">
      <c r="A1555">
        <f t="shared" si="240"/>
        <v>41732</v>
      </c>
      <c r="B1555">
        <f t="shared" si="241"/>
        <v>2014</v>
      </c>
      <c r="C1555">
        <f t="shared" si="242"/>
        <v>4</v>
      </c>
      <c r="D1555" t="str">
        <f t="shared" si="243"/>
        <v>April</v>
      </c>
      <c r="E1555" t="str">
        <f t="shared" si="244"/>
        <v>Q2</v>
      </c>
      <c r="F1555" t="str">
        <f t="shared" si="245"/>
        <v>2014-Apr</v>
      </c>
      <c r="G1555">
        <f t="shared" si="246"/>
        <v>4</v>
      </c>
      <c r="H1555" t="str">
        <f t="shared" si="247"/>
        <v>Thursday</v>
      </c>
      <c r="I1555" t="str">
        <f t="shared" si="248"/>
        <v>FM1</v>
      </c>
      <c r="J1555" t="str">
        <f t="shared" si="249"/>
        <v>FQ-1</v>
      </c>
    </row>
    <row r="1556" spans="1:10" x14ac:dyDescent="0.25">
      <c r="A1556">
        <f t="shared" si="240"/>
        <v>41733</v>
      </c>
      <c r="B1556">
        <f t="shared" si="241"/>
        <v>2014</v>
      </c>
      <c r="C1556">
        <f t="shared" si="242"/>
        <v>4</v>
      </c>
      <c r="D1556" t="str">
        <f t="shared" si="243"/>
        <v>April</v>
      </c>
      <c r="E1556" t="str">
        <f t="shared" si="244"/>
        <v>Q2</v>
      </c>
      <c r="F1556" t="str">
        <f t="shared" si="245"/>
        <v>2014-Apr</v>
      </c>
      <c r="G1556">
        <f t="shared" si="246"/>
        <v>5</v>
      </c>
      <c r="H1556" t="str">
        <f t="shared" si="247"/>
        <v>Friday</v>
      </c>
      <c r="I1556" t="str">
        <f t="shared" si="248"/>
        <v>FM1</v>
      </c>
      <c r="J1556" t="str">
        <f t="shared" si="249"/>
        <v>FQ-1</v>
      </c>
    </row>
    <row r="1557" spans="1:10" x14ac:dyDescent="0.25">
      <c r="A1557">
        <f t="shared" si="240"/>
        <v>41734</v>
      </c>
      <c r="B1557">
        <f t="shared" si="241"/>
        <v>2014</v>
      </c>
      <c r="C1557">
        <f t="shared" si="242"/>
        <v>4</v>
      </c>
      <c r="D1557" t="str">
        <f t="shared" si="243"/>
        <v>April</v>
      </c>
      <c r="E1557" t="str">
        <f t="shared" si="244"/>
        <v>Q2</v>
      </c>
      <c r="F1557" t="str">
        <f t="shared" si="245"/>
        <v>2014-Apr</v>
      </c>
      <c r="G1557">
        <f t="shared" si="246"/>
        <v>6</v>
      </c>
      <c r="H1557" t="str">
        <f t="shared" si="247"/>
        <v>Saturday</v>
      </c>
      <c r="I1557" t="str">
        <f t="shared" si="248"/>
        <v>FM1</v>
      </c>
      <c r="J1557" t="str">
        <f t="shared" si="249"/>
        <v>FQ-1</v>
      </c>
    </row>
    <row r="1558" spans="1:10" x14ac:dyDescent="0.25">
      <c r="A1558">
        <f t="shared" si="240"/>
        <v>41735</v>
      </c>
      <c r="B1558">
        <f t="shared" si="241"/>
        <v>2014</v>
      </c>
      <c r="C1558">
        <f t="shared" si="242"/>
        <v>4</v>
      </c>
      <c r="D1558" t="str">
        <f t="shared" si="243"/>
        <v>April</v>
      </c>
      <c r="E1558" t="str">
        <f t="shared" si="244"/>
        <v>Q2</v>
      </c>
      <c r="F1558" t="str">
        <f t="shared" si="245"/>
        <v>2014-Apr</v>
      </c>
      <c r="G1558">
        <f t="shared" si="246"/>
        <v>7</v>
      </c>
      <c r="H1558" t="str">
        <f t="shared" si="247"/>
        <v>Sunday</v>
      </c>
      <c r="I1558" t="str">
        <f t="shared" si="248"/>
        <v>FM1</v>
      </c>
      <c r="J1558" t="str">
        <f t="shared" si="249"/>
        <v>FQ-1</v>
      </c>
    </row>
    <row r="1559" spans="1:10" x14ac:dyDescent="0.25">
      <c r="A1559">
        <f t="shared" si="240"/>
        <v>41736</v>
      </c>
      <c r="B1559">
        <f t="shared" si="241"/>
        <v>2014</v>
      </c>
      <c r="C1559">
        <f t="shared" si="242"/>
        <v>4</v>
      </c>
      <c r="D1559" t="str">
        <f t="shared" si="243"/>
        <v>April</v>
      </c>
      <c r="E1559" t="str">
        <f t="shared" si="244"/>
        <v>Q2</v>
      </c>
      <c r="F1559" t="str">
        <f t="shared" si="245"/>
        <v>2014-Apr</v>
      </c>
      <c r="G1559">
        <f t="shared" si="246"/>
        <v>1</v>
      </c>
      <c r="H1559" t="str">
        <f t="shared" si="247"/>
        <v>Monday</v>
      </c>
      <c r="I1559" t="str">
        <f t="shared" si="248"/>
        <v>FM1</v>
      </c>
      <c r="J1559" t="str">
        <f t="shared" si="249"/>
        <v>FQ-1</v>
      </c>
    </row>
    <row r="1560" spans="1:10" x14ac:dyDescent="0.25">
      <c r="A1560">
        <f t="shared" si="240"/>
        <v>41737</v>
      </c>
      <c r="B1560">
        <f t="shared" si="241"/>
        <v>2014</v>
      </c>
      <c r="C1560">
        <f t="shared" si="242"/>
        <v>4</v>
      </c>
      <c r="D1560" t="str">
        <f t="shared" si="243"/>
        <v>April</v>
      </c>
      <c r="E1560" t="str">
        <f t="shared" si="244"/>
        <v>Q2</v>
      </c>
      <c r="F1560" t="str">
        <f t="shared" si="245"/>
        <v>2014-Apr</v>
      </c>
      <c r="G1560">
        <f t="shared" si="246"/>
        <v>2</v>
      </c>
      <c r="H1560" t="str">
        <f t="shared" si="247"/>
        <v>Tuesday</v>
      </c>
      <c r="I1560" t="str">
        <f t="shared" si="248"/>
        <v>FM1</v>
      </c>
      <c r="J1560" t="str">
        <f t="shared" si="249"/>
        <v>FQ-1</v>
      </c>
    </row>
    <row r="1561" spans="1:10" x14ac:dyDescent="0.25">
      <c r="A1561">
        <f t="shared" si="240"/>
        <v>41738</v>
      </c>
      <c r="B1561">
        <f t="shared" si="241"/>
        <v>2014</v>
      </c>
      <c r="C1561">
        <f t="shared" si="242"/>
        <v>4</v>
      </c>
      <c r="D1561" t="str">
        <f t="shared" si="243"/>
        <v>April</v>
      </c>
      <c r="E1561" t="str">
        <f t="shared" si="244"/>
        <v>Q2</v>
      </c>
      <c r="F1561" t="str">
        <f t="shared" si="245"/>
        <v>2014-Apr</v>
      </c>
      <c r="G1561">
        <f t="shared" si="246"/>
        <v>3</v>
      </c>
      <c r="H1561" t="str">
        <f t="shared" si="247"/>
        <v>Wednesday</v>
      </c>
      <c r="I1561" t="str">
        <f t="shared" si="248"/>
        <v>FM1</v>
      </c>
      <c r="J1561" t="str">
        <f t="shared" si="249"/>
        <v>FQ-1</v>
      </c>
    </row>
    <row r="1562" spans="1:10" x14ac:dyDescent="0.25">
      <c r="A1562">
        <f t="shared" si="240"/>
        <v>41739</v>
      </c>
      <c r="B1562">
        <f t="shared" si="241"/>
        <v>2014</v>
      </c>
      <c r="C1562">
        <f t="shared" si="242"/>
        <v>4</v>
      </c>
      <c r="D1562" t="str">
        <f t="shared" si="243"/>
        <v>April</v>
      </c>
      <c r="E1562" t="str">
        <f t="shared" si="244"/>
        <v>Q2</v>
      </c>
      <c r="F1562" t="str">
        <f t="shared" si="245"/>
        <v>2014-Apr</v>
      </c>
      <c r="G1562">
        <f t="shared" si="246"/>
        <v>4</v>
      </c>
      <c r="H1562" t="str">
        <f t="shared" si="247"/>
        <v>Thursday</v>
      </c>
      <c r="I1562" t="str">
        <f t="shared" si="248"/>
        <v>FM1</v>
      </c>
      <c r="J1562" t="str">
        <f t="shared" si="249"/>
        <v>FQ-1</v>
      </c>
    </row>
    <row r="1563" spans="1:10" x14ac:dyDescent="0.25">
      <c r="A1563">
        <f t="shared" si="240"/>
        <v>41740</v>
      </c>
      <c r="B1563">
        <f t="shared" si="241"/>
        <v>2014</v>
      </c>
      <c r="C1563">
        <f t="shared" si="242"/>
        <v>4</v>
      </c>
      <c r="D1563" t="str">
        <f t="shared" si="243"/>
        <v>April</v>
      </c>
      <c r="E1563" t="str">
        <f t="shared" si="244"/>
        <v>Q2</v>
      </c>
      <c r="F1563" t="str">
        <f t="shared" si="245"/>
        <v>2014-Apr</v>
      </c>
      <c r="G1563">
        <f t="shared" si="246"/>
        <v>5</v>
      </c>
      <c r="H1563" t="str">
        <f t="shared" si="247"/>
        <v>Friday</v>
      </c>
      <c r="I1563" t="str">
        <f t="shared" si="248"/>
        <v>FM1</v>
      </c>
      <c r="J1563" t="str">
        <f t="shared" si="249"/>
        <v>FQ-1</v>
      </c>
    </row>
    <row r="1564" spans="1:10" x14ac:dyDescent="0.25">
      <c r="A1564">
        <f t="shared" si="240"/>
        <v>41741</v>
      </c>
      <c r="B1564">
        <f t="shared" si="241"/>
        <v>2014</v>
      </c>
      <c r="C1564">
        <f t="shared" si="242"/>
        <v>4</v>
      </c>
      <c r="D1564" t="str">
        <f t="shared" si="243"/>
        <v>April</v>
      </c>
      <c r="E1564" t="str">
        <f t="shared" si="244"/>
        <v>Q2</v>
      </c>
      <c r="F1564" t="str">
        <f t="shared" si="245"/>
        <v>2014-Apr</v>
      </c>
      <c r="G1564">
        <f t="shared" si="246"/>
        <v>6</v>
      </c>
      <c r="H1564" t="str">
        <f t="shared" si="247"/>
        <v>Saturday</v>
      </c>
      <c r="I1564" t="str">
        <f t="shared" si="248"/>
        <v>FM1</v>
      </c>
      <c r="J1564" t="str">
        <f t="shared" si="249"/>
        <v>FQ-1</v>
      </c>
    </row>
    <row r="1565" spans="1:10" x14ac:dyDescent="0.25">
      <c r="A1565">
        <f t="shared" si="240"/>
        <v>41742</v>
      </c>
      <c r="B1565">
        <f t="shared" si="241"/>
        <v>2014</v>
      </c>
      <c r="C1565">
        <f t="shared" si="242"/>
        <v>4</v>
      </c>
      <c r="D1565" t="str">
        <f t="shared" si="243"/>
        <v>April</v>
      </c>
      <c r="E1565" t="str">
        <f t="shared" si="244"/>
        <v>Q2</v>
      </c>
      <c r="F1565" t="str">
        <f t="shared" si="245"/>
        <v>2014-Apr</v>
      </c>
      <c r="G1565">
        <f t="shared" si="246"/>
        <v>7</v>
      </c>
      <c r="H1565" t="str">
        <f t="shared" si="247"/>
        <v>Sunday</v>
      </c>
      <c r="I1565" t="str">
        <f t="shared" si="248"/>
        <v>FM1</v>
      </c>
      <c r="J1565" t="str">
        <f t="shared" si="249"/>
        <v>FQ-1</v>
      </c>
    </row>
    <row r="1566" spans="1:10" x14ac:dyDescent="0.25">
      <c r="A1566">
        <f t="shared" si="240"/>
        <v>41743</v>
      </c>
      <c r="B1566">
        <f t="shared" si="241"/>
        <v>2014</v>
      </c>
      <c r="C1566">
        <f t="shared" si="242"/>
        <v>4</v>
      </c>
      <c r="D1566" t="str">
        <f t="shared" si="243"/>
        <v>April</v>
      </c>
      <c r="E1566" t="str">
        <f t="shared" si="244"/>
        <v>Q2</v>
      </c>
      <c r="F1566" t="str">
        <f t="shared" si="245"/>
        <v>2014-Apr</v>
      </c>
      <c r="G1566">
        <f t="shared" si="246"/>
        <v>1</v>
      </c>
      <c r="H1566" t="str">
        <f t="shared" si="247"/>
        <v>Monday</v>
      </c>
      <c r="I1566" t="str">
        <f t="shared" si="248"/>
        <v>FM1</v>
      </c>
      <c r="J1566" t="str">
        <f t="shared" si="249"/>
        <v>FQ-1</v>
      </c>
    </row>
    <row r="1567" spans="1:10" x14ac:dyDescent="0.25">
      <c r="A1567">
        <f t="shared" si="240"/>
        <v>41744</v>
      </c>
      <c r="B1567">
        <f t="shared" si="241"/>
        <v>2014</v>
      </c>
      <c r="C1567">
        <f t="shared" si="242"/>
        <v>4</v>
      </c>
      <c r="D1567" t="str">
        <f t="shared" si="243"/>
        <v>April</v>
      </c>
      <c r="E1567" t="str">
        <f t="shared" si="244"/>
        <v>Q2</v>
      </c>
      <c r="F1567" t="str">
        <f t="shared" si="245"/>
        <v>2014-Apr</v>
      </c>
      <c r="G1567">
        <f t="shared" si="246"/>
        <v>2</v>
      </c>
      <c r="H1567" t="str">
        <f t="shared" si="247"/>
        <v>Tuesday</v>
      </c>
      <c r="I1567" t="str">
        <f t="shared" si="248"/>
        <v>FM1</v>
      </c>
      <c r="J1567" t="str">
        <f t="shared" si="249"/>
        <v>FQ-1</v>
      </c>
    </row>
    <row r="1568" spans="1:10" x14ac:dyDescent="0.25">
      <c r="A1568">
        <f t="shared" si="240"/>
        <v>41745</v>
      </c>
      <c r="B1568">
        <f t="shared" si="241"/>
        <v>2014</v>
      </c>
      <c r="C1568">
        <f t="shared" si="242"/>
        <v>4</v>
      </c>
      <c r="D1568" t="str">
        <f t="shared" si="243"/>
        <v>April</v>
      </c>
      <c r="E1568" t="str">
        <f t="shared" si="244"/>
        <v>Q2</v>
      </c>
      <c r="F1568" t="str">
        <f t="shared" si="245"/>
        <v>2014-Apr</v>
      </c>
      <c r="G1568">
        <f t="shared" si="246"/>
        <v>3</v>
      </c>
      <c r="H1568" t="str">
        <f t="shared" si="247"/>
        <v>Wednesday</v>
      </c>
      <c r="I1568" t="str">
        <f t="shared" si="248"/>
        <v>FM1</v>
      </c>
      <c r="J1568" t="str">
        <f t="shared" si="249"/>
        <v>FQ-1</v>
      </c>
    </row>
    <row r="1569" spans="1:10" x14ac:dyDescent="0.25">
      <c r="A1569">
        <f t="shared" si="240"/>
        <v>41746</v>
      </c>
      <c r="B1569">
        <f t="shared" si="241"/>
        <v>2014</v>
      </c>
      <c r="C1569">
        <f t="shared" si="242"/>
        <v>4</v>
      </c>
      <c r="D1569" t="str">
        <f t="shared" si="243"/>
        <v>April</v>
      </c>
      <c r="E1569" t="str">
        <f t="shared" si="244"/>
        <v>Q2</v>
      </c>
      <c r="F1569" t="str">
        <f t="shared" si="245"/>
        <v>2014-Apr</v>
      </c>
      <c r="G1569">
        <f t="shared" si="246"/>
        <v>4</v>
      </c>
      <c r="H1569" t="str">
        <f t="shared" si="247"/>
        <v>Thursday</v>
      </c>
      <c r="I1569" t="str">
        <f t="shared" si="248"/>
        <v>FM1</v>
      </c>
      <c r="J1569" t="str">
        <f t="shared" si="249"/>
        <v>FQ-1</v>
      </c>
    </row>
    <row r="1570" spans="1:10" x14ac:dyDescent="0.25">
      <c r="A1570">
        <f t="shared" si="240"/>
        <v>41747</v>
      </c>
      <c r="B1570">
        <f t="shared" si="241"/>
        <v>2014</v>
      </c>
      <c r="C1570">
        <f t="shared" si="242"/>
        <v>4</v>
      </c>
      <c r="D1570" t="str">
        <f t="shared" si="243"/>
        <v>April</v>
      </c>
      <c r="E1570" t="str">
        <f t="shared" si="244"/>
        <v>Q2</v>
      </c>
      <c r="F1570" t="str">
        <f t="shared" si="245"/>
        <v>2014-Apr</v>
      </c>
      <c r="G1570">
        <f t="shared" si="246"/>
        <v>5</v>
      </c>
      <c r="H1570" t="str">
        <f t="shared" si="247"/>
        <v>Friday</v>
      </c>
      <c r="I1570" t="str">
        <f t="shared" si="248"/>
        <v>FM1</v>
      </c>
      <c r="J1570" t="str">
        <f t="shared" si="249"/>
        <v>FQ-1</v>
      </c>
    </row>
    <row r="1571" spans="1:10" x14ac:dyDescent="0.25">
      <c r="A1571">
        <f t="shared" si="240"/>
        <v>41748</v>
      </c>
      <c r="B1571">
        <f t="shared" si="241"/>
        <v>2014</v>
      </c>
      <c r="C1571">
        <f t="shared" si="242"/>
        <v>4</v>
      </c>
      <c r="D1571" t="str">
        <f t="shared" si="243"/>
        <v>April</v>
      </c>
      <c r="E1571" t="str">
        <f t="shared" si="244"/>
        <v>Q2</v>
      </c>
      <c r="F1571" t="str">
        <f t="shared" si="245"/>
        <v>2014-Apr</v>
      </c>
      <c r="G1571">
        <f t="shared" si="246"/>
        <v>6</v>
      </c>
      <c r="H1571" t="str">
        <f t="shared" si="247"/>
        <v>Saturday</v>
      </c>
      <c r="I1571" t="str">
        <f t="shared" si="248"/>
        <v>FM1</v>
      </c>
      <c r="J1571" t="str">
        <f t="shared" si="249"/>
        <v>FQ-1</v>
      </c>
    </row>
    <row r="1572" spans="1:10" x14ac:dyDescent="0.25">
      <c r="A1572">
        <f t="shared" si="240"/>
        <v>41749</v>
      </c>
      <c r="B1572">
        <f t="shared" si="241"/>
        <v>2014</v>
      </c>
      <c r="C1572">
        <f t="shared" si="242"/>
        <v>4</v>
      </c>
      <c r="D1572" t="str">
        <f t="shared" si="243"/>
        <v>April</v>
      </c>
      <c r="E1572" t="str">
        <f t="shared" si="244"/>
        <v>Q2</v>
      </c>
      <c r="F1572" t="str">
        <f t="shared" si="245"/>
        <v>2014-Apr</v>
      </c>
      <c r="G1572">
        <f t="shared" si="246"/>
        <v>7</v>
      </c>
      <c r="H1572" t="str">
        <f t="shared" si="247"/>
        <v>Sunday</v>
      </c>
      <c r="I1572" t="str">
        <f t="shared" si="248"/>
        <v>FM1</v>
      </c>
      <c r="J1572" t="str">
        <f t="shared" si="249"/>
        <v>FQ-1</v>
      </c>
    </row>
    <row r="1573" spans="1:10" x14ac:dyDescent="0.25">
      <c r="A1573">
        <f t="shared" si="240"/>
        <v>41750</v>
      </c>
      <c r="B1573">
        <f t="shared" si="241"/>
        <v>2014</v>
      </c>
      <c r="C1573">
        <f t="shared" si="242"/>
        <v>4</v>
      </c>
      <c r="D1573" t="str">
        <f t="shared" si="243"/>
        <v>April</v>
      </c>
      <c r="E1573" t="str">
        <f t="shared" si="244"/>
        <v>Q2</v>
      </c>
      <c r="F1573" t="str">
        <f t="shared" si="245"/>
        <v>2014-Apr</v>
      </c>
      <c r="G1573">
        <f t="shared" si="246"/>
        <v>1</v>
      </c>
      <c r="H1573" t="str">
        <f t="shared" si="247"/>
        <v>Monday</v>
      </c>
      <c r="I1573" t="str">
        <f t="shared" si="248"/>
        <v>FM1</v>
      </c>
      <c r="J1573" t="str">
        <f t="shared" si="249"/>
        <v>FQ-1</v>
      </c>
    </row>
    <row r="1574" spans="1:10" x14ac:dyDescent="0.25">
      <c r="A1574">
        <f t="shared" si="240"/>
        <v>41751</v>
      </c>
      <c r="B1574">
        <f t="shared" si="241"/>
        <v>2014</v>
      </c>
      <c r="C1574">
        <f t="shared" si="242"/>
        <v>4</v>
      </c>
      <c r="D1574" t="str">
        <f t="shared" si="243"/>
        <v>April</v>
      </c>
      <c r="E1574" t="str">
        <f t="shared" si="244"/>
        <v>Q2</v>
      </c>
      <c r="F1574" t="str">
        <f t="shared" si="245"/>
        <v>2014-Apr</v>
      </c>
      <c r="G1574">
        <f t="shared" si="246"/>
        <v>2</v>
      </c>
      <c r="H1574" t="str">
        <f t="shared" si="247"/>
        <v>Tuesday</v>
      </c>
      <c r="I1574" t="str">
        <f t="shared" si="248"/>
        <v>FM1</v>
      </c>
      <c r="J1574" t="str">
        <f t="shared" si="249"/>
        <v>FQ-1</v>
      </c>
    </row>
    <row r="1575" spans="1:10" x14ac:dyDescent="0.25">
      <c r="A1575">
        <f t="shared" si="240"/>
        <v>41752</v>
      </c>
      <c r="B1575">
        <f t="shared" si="241"/>
        <v>2014</v>
      </c>
      <c r="C1575">
        <f t="shared" si="242"/>
        <v>4</v>
      </c>
      <c r="D1575" t="str">
        <f t="shared" si="243"/>
        <v>April</v>
      </c>
      <c r="E1575" t="str">
        <f t="shared" si="244"/>
        <v>Q2</v>
      </c>
      <c r="F1575" t="str">
        <f t="shared" si="245"/>
        <v>2014-Apr</v>
      </c>
      <c r="G1575">
        <f t="shared" si="246"/>
        <v>3</v>
      </c>
      <c r="H1575" t="str">
        <f t="shared" si="247"/>
        <v>Wednesday</v>
      </c>
      <c r="I1575" t="str">
        <f t="shared" si="248"/>
        <v>FM1</v>
      </c>
      <c r="J1575" t="str">
        <f t="shared" si="249"/>
        <v>FQ-1</v>
      </c>
    </row>
    <row r="1576" spans="1:10" x14ac:dyDescent="0.25">
      <c r="A1576">
        <f t="shared" si="240"/>
        <v>41753</v>
      </c>
      <c r="B1576">
        <f t="shared" si="241"/>
        <v>2014</v>
      </c>
      <c r="C1576">
        <f t="shared" si="242"/>
        <v>4</v>
      </c>
      <c r="D1576" t="str">
        <f t="shared" si="243"/>
        <v>April</v>
      </c>
      <c r="E1576" t="str">
        <f t="shared" si="244"/>
        <v>Q2</v>
      </c>
      <c r="F1576" t="str">
        <f t="shared" si="245"/>
        <v>2014-Apr</v>
      </c>
      <c r="G1576">
        <f t="shared" si="246"/>
        <v>4</v>
      </c>
      <c r="H1576" t="str">
        <f t="shared" si="247"/>
        <v>Thursday</v>
      </c>
      <c r="I1576" t="str">
        <f t="shared" si="248"/>
        <v>FM1</v>
      </c>
      <c r="J1576" t="str">
        <f t="shared" si="249"/>
        <v>FQ-1</v>
      </c>
    </row>
    <row r="1577" spans="1:10" x14ac:dyDescent="0.25">
      <c r="A1577">
        <f t="shared" si="240"/>
        <v>41754</v>
      </c>
      <c r="B1577">
        <f t="shared" si="241"/>
        <v>2014</v>
      </c>
      <c r="C1577">
        <f t="shared" si="242"/>
        <v>4</v>
      </c>
      <c r="D1577" t="str">
        <f t="shared" si="243"/>
        <v>April</v>
      </c>
      <c r="E1577" t="str">
        <f t="shared" si="244"/>
        <v>Q2</v>
      </c>
      <c r="F1577" t="str">
        <f t="shared" si="245"/>
        <v>2014-Apr</v>
      </c>
      <c r="G1577">
        <f t="shared" si="246"/>
        <v>5</v>
      </c>
      <c r="H1577" t="str">
        <f t="shared" si="247"/>
        <v>Friday</v>
      </c>
      <c r="I1577" t="str">
        <f t="shared" si="248"/>
        <v>FM1</v>
      </c>
      <c r="J1577" t="str">
        <f t="shared" si="249"/>
        <v>FQ-1</v>
      </c>
    </row>
    <row r="1578" spans="1:10" x14ac:dyDescent="0.25">
      <c r="A1578">
        <f t="shared" si="240"/>
        <v>41755</v>
      </c>
      <c r="B1578">
        <f t="shared" si="241"/>
        <v>2014</v>
      </c>
      <c r="C1578">
        <f t="shared" si="242"/>
        <v>4</v>
      </c>
      <c r="D1578" t="str">
        <f t="shared" si="243"/>
        <v>April</v>
      </c>
      <c r="E1578" t="str">
        <f t="shared" si="244"/>
        <v>Q2</v>
      </c>
      <c r="F1578" t="str">
        <f t="shared" si="245"/>
        <v>2014-Apr</v>
      </c>
      <c r="G1578">
        <f t="shared" si="246"/>
        <v>6</v>
      </c>
      <c r="H1578" t="str">
        <f t="shared" si="247"/>
        <v>Saturday</v>
      </c>
      <c r="I1578" t="str">
        <f t="shared" si="248"/>
        <v>FM1</v>
      </c>
      <c r="J1578" t="str">
        <f t="shared" si="249"/>
        <v>FQ-1</v>
      </c>
    </row>
    <row r="1579" spans="1:10" x14ac:dyDescent="0.25">
      <c r="A1579">
        <f t="shared" si="240"/>
        <v>41756</v>
      </c>
      <c r="B1579">
        <f t="shared" si="241"/>
        <v>2014</v>
      </c>
      <c r="C1579">
        <f t="shared" si="242"/>
        <v>4</v>
      </c>
      <c r="D1579" t="str">
        <f t="shared" si="243"/>
        <v>April</v>
      </c>
      <c r="E1579" t="str">
        <f t="shared" si="244"/>
        <v>Q2</v>
      </c>
      <c r="F1579" t="str">
        <f t="shared" si="245"/>
        <v>2014-Apr</v>
      </c>
      <c r="G1579">
        <f t="shared" si="246"/>
        <v>7</v>
      </c>
      <c r="H1579" t="str">
        <f t="shared" si="247"/>
        <v>Sunday</v>
      </c>
      <c r="I1579" t="str">
        <f t="shared" si="248"/>
        <v>FM1</v>
      </c>
      <c r="J1579" t="str">
        <f t="shared" si="249"/>
        <v>FQ-1</v>
      </c>
    </row>
    <row r="1580" spans="1:10" x14ac:dyDescent="0.25">
      <c r="A1580">
        <f t="shared" si="240"/>
        <v>41757</v>
      </c>
      <c r="B1580">
        <f t="shared" si="241"/>
        <v>2014</v>
      </c>
      <c r="C1580">
        <f t="shared" si="242"/>
        <v>4</v>
      </c>
      <c r="D1580" t="str">
        <f t="shared" si="243"/>
        <v>April</v>
      </c>
      <c r="E1580" t="str">
        <f t="shared" si="244"/>
        <v>Q2</v>
      </c>
      <c r="F1580" t="str">
        <f t="shared" si="245"/>
        <v>2014-Apr</v>
      </c>
      <c r="G1580">
        <f t="shared" si="246"/>
        <v>1</v>
      </c>
      <c r="H1580" t="str">
        <f t="shared" si="247"/>
        <v>Monday</v>
      </c>
      <c r="I1580" t="str">
        <f t="shared" si="248"/>
        <v>FM1</v>
      </c>
      <c r="J1580" t="str">
        <f t="shared" si="249"/>
        <v>FQ-1</v>
      </c>
    </row>
    <row r="1581" spans="1:10" x14ac:dyDescent="0.25">
      <c r="A1581">
        <f t="shared" si="240"/>
        <v>41758</v>
      </c>
      <c r="B1581">
        <f t="shared" si="241"/>
        <v>2014</v>
      </c>
      <c r="C1581">
        <f t="shared" si="242"/>
        <v>4</v>
      </c>
      <c r="D1581" t="str">
        <f t="shared" si="243"/>
        <v>April</v>
      </c>
      <c r="E1581" t="str">
        <f t="shared" si="244"/>
        <v>Q2</v>
      </c>
      <c r="F1581" t="str">
        <f t="shared" si="245"/>
        <v>2014-Apr</v>
      </c>
      <c r="G1581">
        <f t="shared" si="246"/>
        <v>2</v>
      </c>
      <c r="H1581" t="str">
        <f t="shared" si="247"/>
        <v>Tuesday</v>
      </c>
      <c r="I1581" t="str">
        <f t="shared" si="248"/>
        <v>FM1</v>
      </c>
      <c r="J1581" t="str">
        <f t="shared" si="249"/>
        <v>FQ-1</v>
      </c>
    </row>
    <row r="1582" spans="1:10" x14ac:dyDescent="0.25">
      <c r="A1582">
        <f t="shared" si="240"/>
        <v>41759</v>
      </c>
      <c r="B1582">
        <f t="shared" si="241"/>
        <v>2014</v>
      </c>
      <c r="C1582">
        <f t="shared" si="242"/>
        <v>4</v>
      </c>
      <c r="D1582" t="str">
        <f t="shared" si="243"/>
        <v>April</v>
      </c>
      <c r="E1582" t="str">
        <f t="shared" si="244"/>
        <v>Q2</v>
      </c>
      <c r="F1582" t="str">
        <f t="shared" si="245"/>
        <v>2014-Apr</v>
      </c>
      <c r="G1582">
        <f t="shared" si="246"/>
        <v>3</v>
      </c>
      <c r="H1582" t="str">
        <f t="shared" si="247"/>
        <v>Wednesday</v>
      </c>
      <c r="I1582" t="str">
        <f t="shared" si="248"/>
        <v>FM1</v>
      </c>
      <c r="J1582" t="str">
        <f t="shared" si="249"/>
        <v>FQ-1</v>
      </c>
    </row>
    <row r="1583" spans="1:10" x14ac:dyDescent="0.25">
      <c r="A1583">
        <f t="shared" si="240"/>
        <v>41760</v>
      </c>
      <c r="B1583">
        <f t="shared" si="241"/>
        <v>2014</v>
      </c>
      <c r="C1583">
        <f t="shared" si="242"/>
        <v>5</v>
      </c>
      <c r="D1583" t="str">
        <f t="shared" si="243"/>
        <v>May</v>
      </c>
      <c r="E1583" t="str">
        <f t="shared" si="244"/>
        <v>Q2</v>
      </c>
      <c r="F1583" t="str">
        <f t="shared" si="245"/>
        <v>2014-May</v>
      </c>
      <c r="G1583">
        <f t="shared" si="246"/>
        <v>4</v>
      </c>
      <c r="H1583" t="str">
        <f t="shared" si="247"/>
        <v>Thursday</v>
      </c>
      <c r="I1583" t="str">
        <f t="shared" si="248"/>
        <v>FM2</v>
      </c>
      <c r="J1583" t="str">
        <f t="shared" si="249"/>
        <v>FQ-1</v>
      </c>
    </row>
    <row r="1584" spans="1:10" x14ac:dyDescent="0.25">
      <c r="A1584">
        <f t="shared" si="240"/>
        <v>41761</v>
      </c>
      <c r="B1584">
        <f t="shared" si="241"/>
        <v>2014</v>
      </c>
      <c r="C1584">
        <f t="shared" si="242"/>
        <v>5</v>
      </c>
      <c r="D1584" t="str">
        <f t="shared" si="243"/>
        <v>May</v>
      </c>
      <c r="E1584" t="str">
        <f t="shared" si="244"/>
        <v>Q2</v>
      </c>
      <c r="F1584" t="str">
        <f t="shared" si="245"/>
        <v>2014-May</v>
      </c>
      <c r="G1584">
        <f t="shared" si="246"/>
        <v>5</v>
      </c>
      <c r="H1584" t="str">
        <f t="shared" si="247"/>
        <v>Friday</v>
      </c>
      <c r="I1584" t="str">
        <f t="shared" si="248"/>
        <v>FM2</v>
      </c>
      <c r="J1584" t="str">
        <f t="shared" si="249"/>
        <v>FQ-1</v>
      </c>
    </row>
    <row r="1585" spans="1:10" x14ac:dyDescent="0.25">
      <c r="A1585">
        <f t="shared" si="240"/>
        <v>41762</v>
      </c>
      <c r="B1585">
        <f t="shared" si="241"/>
        <v>2014</v>
      </c>
      <c r="C1585">
        <f t="shared" si="242"/>
        <v>5</v>
      </c>
      <c r="D1585" t="str">
        <f t="shared" si="243"/>
        <v>May</v>
      </c>
      <c r="E1585" t="str">
        <f t="shared" si="244"/>
        <v>Q2</v>
      </c>
      <c r="F1585" t="str">
        <f t="shared" si="245"/>
        <v>2014-May</v>
      </c>
      <c r="G1585">
        <f t="shared" si="246"/>
        <v>6</v>
      </c>
      <c r="H1585" t="str">
        <f t="shared" si="247"/>
        <v>Saturday</v>
      </c>
      <c r="I1585" t="str">
        <f t="shared" si="248"/>
        <v>FM2</v>
      </c>
      <c r="J1585" t="str">
        <f t="shared" si="249"/>
        <v>FQ-1</v>
      </c>
    </row>
    <row r="1586" spans="1:10" x14ac:dyDescent="0.25">
      <c r="A1586">
        <f t="shared" si="240"/>
        <v>41763</v>
      </c>
      <c r="B1586">
        <f t="shared" si="241"/>
        <v>2014</v>
      </c>
      <c r="C1586">
        <f t="shared" si="242"/>
        <v>5</v>
      </c>
      <c r="D1586" t="str">
        <f t="shared" si="243"/>
        <v>May</v>
      </c>
      <c r="E1586" t="str">
        <f t="shared" si="244"/>
        <v>Q2</v>
      </c>
      <c r="F1586" t="str">
        <f t="shared" si="245"/>
        <v>2014-May</v>
      </c>
      <c r="G1586">
        <f t="shared" si="246"/>
        <v>7</v>
      </c>
      <c r="H1586" t="str">
        <f t="shared" si="247"/>
        <v>Sunday</v>
      </c>
      <c r="I1586" t="str">
        <f t="shared" si="248"/>
        <v>FM2</v>
      </c>
      <c r="J1586" t="str">
        <f t="shared" si="249"/>
        <v>FQ-1</v>
      </c>
    </row>
    <row r="1587" spans="1:10" x14ac:dyDescent="0.25">
      <c r="A1587">
        <f t="shared" si="240"/>
        <v>41764</v>
      </c>
      <c r="B1587">
        <f t="shared" si="241"/>
        <v>2014</v>
      </c>
      <c r="C1587">
        <f t="shared" si="242"/>
        <v>5</v>
      </c>
      <c r="D1587" t="str">
        <f t="shared" si="243"/>
        <v>May</v>
      </c>
      <c r="E1587" t="str">
        <f t="shared" si="244"/>
        <v>Q2</v>
      </c>
      <c r="F1587" t="str">
        <f t="shared" si="245"/>
        <v>2014-May</v>
      </c>
      <c r="G1587">
        <f t="shared" si="246"/>
        <v>1</v>
      </c>
      <c r="H1587" t="str">
        <f t="shared" si="247"/>
        <v>Monday</v>
      </c>
      <c r="I1587" t="str">
        <f t="shared" si="248"/>
        <v>FM2</v>
      </c>
      <c r="J1587" t="str">
        <f t="shared" si="249"/>
        <v>FQ-1</v>
      </c>
    </row>
    <row r="1588" spans="1:10" x14ac:dyDescent="0.25">
      <c r="A1588">
        <f t="shared" si="240"/>
        <v>41765</v>
      </c>
      <c r="B1588">
        <f t="shared" si="241"/>
        <v>2014</v>
      </c>
      <c r="C1588">
        <f t="shared" si="242"/>
        <v>5</v>
      </c>
      <c r="D1588" t="str">
        <f t="shared" si="243"/>
        <v>May</v>
      </c>
      <c r="E1588" t="str">
        <f t="shared" si="244"/>
        <v>Q2</v>
      </c>
      <c r="F1588" t="str">
        <f t="shared" si="245"/>
        <v>2014-May</v>
      </c>
      <c r="G1588">
        <f t="shared" si="246"/>
        <v>2</v>
      </c>
      <c r="H1588" t="str">
        <f t="shared" si="247"/>
        <v>Tuesday</v>
      </c>
      <c r="I1588" t="str">
        <f t="shared" si="248"/>
        <v>FM2</v>
      </c>
      <c r="J1588" t="str">
        <f t="shared" si="249"/>
        <v>FQ-1</v>
      </c>
    </row>
    <row r="1589" spans="1:10" x14ac:dyDescent="0.25">
      <c r="A1589">
        <f t="shared" si="240"/>
        <v>41766</v>
      </c>
      <c r="B1589">
        <f t="shared" si="241"/>
        <v>2014</v>
      </c>
      <c r="C1589">
        <f t="shared" si="242"/>
        <v>5</v>
      </c>
      <c r="D1589" t="str">
        <f t="shared" si="243"/>
        <v>May</v>
      </c>
      <c r="E1589" t="str">
        <f t="shared" si="244"/>
        <v>Q2</v>
      </c>
      <c r="F1589" t="str">
        <f t="shared" si="245"/>
        <v>2014-May</v>
      </c>
      <c r="G1589">
        <f t="shared" si="246"/>
        <v>3</v>
      </c>
      <c r="H1589" t="str">
        <f t="shared" si="247"/>
        <v>Wednesday</v>
      </c>
      <c r="I1589" t="str">
        <f t="shared" si="248"/>
        <v>FM2</v>
      </c>
      <c r="J1589" t="str">
        <f t="shared" si="249"/>
        <v>FQ-1</v>
      </c>
    </row>
    <row r="1590" spans="1:10" x14ac:dyDescent="0.25">
      <c r="A1590">
        <f t="shared" si="240"/>
        <v>41767</v>
      </c>
      <c r="B1590">
        <f t="shared" si="241"/>
        <v>2014</v>
      </c>
      <c r="C1590">
        <f t="shared" si="242"/>
        <v>5</v>
      </c>
      <c r="D1590" t="str">
        <f t="shared" si="243"/>
        <v>May</v>
      </c>
      <c r="E1590" t="str">
        <f t="shared" si="244"/>
        <v>Q2</v>
      </c>
      <c r="F1590" t="str">
        <f t="shared" si="245"/>
        <v>2014-May</v>
      </c>
      <c r="G1590">
        <f t="shared" si="246"/>
        <v>4</v>
      </c>
      <c r="H1590" t="str">
        <f t="shared" si="247"/>
        <v>Thursday</v>
      </c>
      <c r="I1590" t="str">
        <f t="shared" si="248"/>
        <v>FM2</v>
      </c>
      <c r="J1590" t="str">
        <f t="shared" si="249"/>
        <v>FQ-1</v>
      </c>
    </row>
    <row r="1591" spans="1:10" x14ac:dyDescent="0.25">
      <c r="A1591">
        <f t="shared" si="240"/>
        <v>41768</v>
      </c>
      <c r="B1591">
        <f t="shared" si="241"/>
        <v>2014</v>
      </c>
      <c r="C1591">
        <f t="shared" si="242"/>
        <v>5</v>
      </c>
      <c r="D1591" t="str">
        <f t="shared" si="243"/>
        <v>May</v>
      </c>
      <c r="E1591" t="str">
        <f t="shared" si="244"/>
        <v>Q2</v>
      </c>
      <c r="F1591" t="str">
        <f t="shared" si="245"/>
        <v>2014-May</v>
      </c>
      <c r="G1591">
        <f t="shared" si="246"/>
        <v>5</v>
      </c>
      <c r="H1591" t="str">
        <f t="shared" si="247"/>
        <v>Friday</v>
      </c>
      <c r="I1591" t="str">
        <f t="shared" si="248"/>
        <v>FM2</v>
      </c>
      <c r="J1591" t="str">
        <f t="shared" si="249"/>
        <v>FQ-1</v>
      </c>
    </row>
    <row r="1592" spans="1:10" x14ac:dyDescent="0.25">
      <c r="A1592">
        <f t="shared" si="240"/>
        <v>41769</v>
      </c>
      <c r="B1592">
        <f t="shared" si="241"/>
        <v>2014</v>
      </c>
      <c r="C1592">
        <f t="shared" si="242"/>
        <v>5</v>
      </c>
      <c r="D1592" t="str">
        <f t="shared" si="243"/>
        <v>May</v>
      </c>
      <c r="E1592" t="str">
        <f t="shared" si="244"/>
        <v>Q2</v>
      </c>
      <c r="F1592" t="str">
        <f t="shared" si="245"/>
        <v>2014-May</v>
      </c>
      <c r="G1592">
        <f t="shared" si="246"/>
        <v>6</v>
      </c>
      <c r="H1592" t="str">
        <f t="shared" si="247"/>
        <v>Saturday</v>
      </c>
      <c r="I1592" t="str">
        <f t="shared" si="248"/>
        <v>FM2</v>
      </c>
      <c r="J1592" t="str">
        <f t="shared" si="249"/>
        <v>FQ-1</v>
      </c>
    </row>
    <row r="1593" spans="1:10" x14ac:dyDescent="0.25">
      <c r="A1593">
        <f t="shared" si="240"/>
        <v>41770</v>
      </c>
      <c r="B1593">
        <f t="shared" si="241"/>
        <v>2014</v>
      </c>
      <c r="C1593">
        <f t="shared" si="242"/>
        <v>5</v>
      </c>
      <c r="D1593" t="str">
        <f t="shared" si="243"/>
        <v>May</v>
      </c>
      <c r="E1593" t="str">
        <f t="shared" si="244"/>
        <v>Q2</v>
      </c>
      <c r="F1593" t="str">
        <f t="shared" si="245"/>
        <v>2014-May</v>
      </c>
      <c r="G1593">
        <f t="shared" si="246"/>
        <v>7</v>
      </c>
      <c r="H1593" t="str">
        <f t="shared" si="247"/>
        <v>Sunday</v>
      </c>
      <c r="I1593" t="str">
        <f t="shared" si="248"/>
        <v>FM2</v>
      </c>
      <c r="J1593" t="str">
        <f t="shared" si="249"/>
        <v>FQ-1</v>
      </c>
    </row>
    <row r="1594" spans="1:10" x14ac:dyDescent="0.25">
      <c r="A1594">
        <f t="shared" si="240"/>
        <v>41771</v>
      </c>
      <c r="B1594">
        <f t="shared" si="241"/>
        <v>2014</v>
      </c>
      <c r="C1594">
        <f t="shared" si="242"/>
        <v>5</v>
      </c>
      <c r="D1594" t="str">
        <f t="shared" si="243"/>
        <v>May</v>
      </c>
      <c r="E1594" t="str">
        <f t="shared" si="244"/>
        <v>Q2</v>
      </c>
      <c r="F1594" t="str">
        <f t="shared" si="245"/>
        <v>2014-May</v>
      </c>
      <c r="G1594">
        <f t="shared" si="246"/>
        <v>1</v>
      </c>
      <c r="H1594" t="str">
        <f t="shared" si="247"/>
        <v>Monday</v>
      </c>
      <c r="I1594" t="str">
        <f t="shared" si="248"/>
        <v>FM2</v>
      </c>
      <c r="J1594" t="str">
        <f t="shared" si="249"/>
        <v>FQ-1</v>
      </c>
    </row>
    <row r="1595" spans="1:10" x14ac:dyDescent="0.25">
      <c r="A1595">
        <f t="shared" si="240"/>
        <v>41772</v>
      </c>
      <c r="B1595">
        <f t="shared" si="241"/>
        <v>2014</v>
      </c>
      <c r="C1595">
        <f t="shared" si="242"/>
        <v>5</v>
      </c>
      <c r="D1595" t="str">
        <f t="shared" si="243"/>
        <v>May</v>
      </c>
      <c r="E1595" t="str">
        <f t="shared" si="244"/>
        <v>Q2</v>
      </c>
      <c r="F1595" t="str">
        <f t="shared" si="245"/>
        <v>2014-May</v>
      </c>
      <c r="G1595">
        <f t="shared" si="246"/>
        <v>2</v>
      </c>
      <c r="H1595" t="str">
        <f t="shared" si="247"/>
        <v>Tuesday</v>
      </c>
      <c r="I1595" t="str">
        <f t="shared" si="248"/>
        <v>FM2</v>
      </c>
      <c r="J1595" t="str">
        <f t="shared" si="249"/>
        <v>FQ-1</v>
      </c>
    </row>
    <row r="1596" spans="1:10" x14ac:dyDescent="0.25">
      <c r="A1596">
        <f t="shared" si="240"/>
        <v>41773</v>
      </c>
      <c r="B1596">
        <f t="shared" si="241"/>
        <v>2014</v>
      </c>
      <c r="C1596">
        <f t="shared" si="242"/>
        <v>5</v>
      </c>
      <c r="D1596" t="str">
        <f t="shared" si="243"/>
        <v>May</v>
      </c>
      <c r="E1596" t="str">
        <f t="shared" si="244"/>
        <v>Q2</v>
      </c>
      <c r="F1596" t="str">
        <f t="shared" si="245"/>
        <v>2014-May</v>
      </c>
      <c r="G1596">
        <f t="shared" si="246"/>
        <v>3</v>
      </c>
      <c r="H1596" t="str">
        <f t="shared" si="247"/>
        <v>Wednesday</v>
      </c>
      <c r="I1596" t="str">
        <f t="shared" si="248"/>
        <v>FM2</v>
      </c>
      <c r="J1596" t="str">
        <f t="shared" si="249"/>
        <v>FQ-1</v>
      </c>
    </row>
    <row r="1597" spans="1:10" x14ac:dyDescent="0.25">
      <c r="A1597">
        <f t="shared" si="240"/>
        <v>41774</v>
      </c>
      <c r="B1597">
        <f t="shared" si="241"/>
        <v>2014</v>
      </c>
      <c r="C1597">
        <f t="shared" si="242"/>
        <v>5</v>
      </c>
      <c r="D1597" t="str">
        <f t="shared" si="243"/>
        <v>May</v>
      </c>
      <c r="E1597" t="str">
        <f t="shared" si="244"/>
        <v>Q2</v>
      </c>
      <c r="F1597" t="str">
        <f t="shared" si="245"/>
        <v>2014-May</v>
      </c>
      <c r="G1597">
        <f t="shared" si="246"/>
        <v>4</v>
      </c>
      <c r="H1597" t="str">
        <f t="shared" si="247"/>
        <v>Thursday</v>
      </c>
      <c r="I1597" t="str">
        <f t="shared" si="248"/>
        <v>FM2</v>
      </c>
      <c r="J1597" t="str">
        <f t="shared" si="249"/>
        <v>FQ-1</v>
      </c>
    </row>
    <row r="1598" spans="1:10" x14ac:dyDescent="0.25">
      <c r="A1598">
        <f t="shared" si="240"/>
        <v>41775</v>
      </c>
      <c r="B1598">
        <f t="shared" si="241"/>
        <v>2014</v>
      </c>
      <c r="C1598">
        <f t="shared" si="242"/>
        <v>5</v>
      </c>
      <c r="D1598" t="str">
        <f t="shared" si="243"/>
        <v>May</v>
      </c>
      <c r="E1598" t="str">
        <f t="shared" si="244"/>
        <v>Q2</v>
      </c>
      <c r="F1598" t="str">
        <f t="shared" si="245"/>
        <v>2014-May</v>
      </c>
      <c r="G1598">
        <f t="shared" si="246"/>
        <v>5</v>
      </c>
      <c r="H1598" t="str">
        <f t="shared" si="247"/>
        <v>Friday</v>
      </c>
      <c r="I1598" t="str">
        <f t="shared" si="248"/>
        <v>FM2</v>
      </c>
      <c r="J1598" t="str">
        <f t="shared" si="249"/>
        <v>FQ-1</v>
      </c>
    </row>
    <row r="1599" spans="1:10" x14ac:dyDescent="0.25">
      <c r="A1599">
        <f t="shared" si="240"/>
        <v>41776</v>
      </c>
      <c r="B1599">
        <f t="shared" si="241"/>
        <v>2014</v>
      </c>
      <c r="C1599">
        <f t="shared" si="242"/>
        <v>5</v>
      </c>
      <c r="D1599" t="str">
        <f t="shared" si="243"/>
        <v>May</v>
      </c>
      <c r="E1599" t="str">
        <f t="shared" si="244"/>
        <v>Q2</v>
      </c>
      <c r="F1599" t="str">
        <f t="shared" si="245"/>
        <v>2014-May</v>
      </c>
      <c r="G1599">
        <f t="shared" si="246"/>
        <v>6</v>
      </c>
      <c r="H1599" t="str">
        <f t="shared" si="247"/>
        <v>Saturday</v>
      </c>
      <c r="I1599" t="str">
        <f t="shared" si="248"/>
        <v>FM2</v>
      </c>
      <c r="J1599" t="str">
        <f t="shared" si="249"/>
        <v>FQ-1</v>
      </c>
    </row>
    <row r="1600" spans="1:10" x14ac:dyDescent="0.25">
      <c r="A1600">
        <f t="shared" si="240"/>
        <v>41777</v>
      </c>
      <c r="B1600">
        <f t="shared" si="241"/>
        <v>2014</v>
      </c>
      <c r="C1600">
        <f t="shared" si="242"/>
        <v>5</v>
      </c>
      <c r="D1600" t="str">
        <f t="shared" si="243"/>
        <v>May</v>
      </c>
      <c r="E1600" t="str">
        <f t="shared" si="244"/>
        <v>Q2</v>
      </c>
      <c r="F1600" t="str">
        <f t="shared" si="245"/>
        <v>2014-May</v>
      </c>
      <c r="G1600">
        <f t="shared" si="246"/>
        <v>7</v>
      </c>
      <c r="H1600" t="str">
        <f t="shared" si="247"/>
        <v>Sunday</v>
      </c>
      <c r="I1600" t="str">
        <f t="shared" si="248"/>
        <v>FM2</v>
      </c>
      <c r="J1600" t="str">
        <f t="shared" si="249"/>
        <v>FQ-1</v>
      </c>
    </row>
    <row r="1601" spans="1:10" x14ac:dyDescent="0.25">
      <c r="A1601">
        <f t="shared" si="240"/>
        <v>41778</v>
      </c>
      <c r="B1601">
        <f t="shared" si="241"/>
        <v>2014</v>
      </c>
      <c r="C1601">
        <f t="shared" si="242"/>
        <v>5</v>
      </c>
      <c r="D1601" t="str">
        <f t="shared" si="243"/>
        <v>May</v>
      </c>
      <c r="E1601" t="str">
        <f t="shared" si="244"/>
        <v>Q2</v>
      </c>
      <c r="F1601" t="str">
        <f t="shared" si="245"/>
        <v>2014-May</v>
      </c>
      <c r="G1601">
        <f t="shared" si="246"/>
        <v>1</v>
      </c>
      <c r="H1601" t="str">
        <f t="shared" si="247"/>
        <v>Monday</v>
      </c>
      <c r="I1601" t="str">
        <f t="shared" si="248"/>
        <v>FM2</v>
      </c>
      <c r="J1601" t="str">
        <f t="shared" si="249"/>
        <v>FQ-1</v>
      </c>
    </row>
    <row r="1602" spans="1:10" x14ac:dyDescent="0.25">
      <c r="A1602">
        <f t="shared" si="240"/>
        <v>41779</v>
      </c>
      <c r="B1602">
        <f t="shared" si="241"/>
        <v>2014</v>
      </c>
      <c r="C1602">
        <f t="shared" si="242"/>
        <v>5</v>
      </c>
      <c r="D1602" t="str">
        <f t="shared" si="243"/>
        <v>May</v>
      </c>
      <c r="E1602" t="str">
        <f t="shared" si="244"/>
        <v>Q2</v>
      </c>
      <c r="F1602" t="str">
        <f t="shared" si="245"/>
        <v>2014-May</v>
      </c>
      <c r="G1602">
        <f t="shared" si="246"/>
        <v>2</v>
      </c>
      <c r="H1602" t="str">
        <f t="shared" si="247"/>
        <v>Tuesday</v>
      </c>
      <c r="I1602" t="str">
        <f t="shared" si="248"/>
        <v>FM2</v>
      </c>
      <c r="J1602" t="str">
        <f t="shared" si="249"/>
        <v>FQ-1</v>
      </c>
    </row>
    <row r="1603" spans="1:10" x14ac:dyDescent="0.25">
      <c r="A1603">
        <f t="shared" ref="A1603:A1666" si="250">IF($O$1+ROW(A1602)-1&lt;=$O$3,$O$1+ROW(A1602)-1,"")</f>
        <v>41780</v>
      </c>
      <c r="B1603">
        <f t="shared" ref="B1603:B1666" si="251">YEAR(A1603)</f>
        <v>2014</v>
      </c>
      <c r="C1603">
        <f t="shared" ref="C1603:C1666" si="252">MONTH(A1603)</f>
        <v>5</v>
      </c>
      <c r="D1603" t="str">
        <f t="shared" ref="D1603:D1666" si="253">TEXT(A1603,"mmmm")</f>
        <v>May</v>
      </c>
      <c r="E1603" t="str">
        <f t="shared" ref="E1603:E1666" si="254">"Q"&amp;ROUNDUP(MONTH(A1603)/3,0)</f>
        <v>Q2</v>
      </c>
      <c r="F1603" t="str">
        <f t="shared" ref="F1603:F1666" si="255">TEXT(A1603,"yyyy-mmm")</f>
        <v>2014-May</v>
      </c>
      <c r="G1603">
        <f t="shared" ref="G1603:G1666" si="256">WEEKDAY(A1603,2)</f>
        <v>3</v>
      </c>
      <c r="H1603" t="str">
        <f t="shared" ref="H1603:H1666" si="257">TEXT(A1603,"dddd")</f>
        <v>Wednesday</v>
      </c>
      <c r="I1603" t="str">
        <f t="shared" ref="I1603:I1666" si="258">"FM"&amp;MOD(MONTH(A1603)-4,12)+1</f>
        <v>FM2</v>
      </c>
      <c r="J1603" t="str">
        <f t="shared" ref="J1603:J1666" si="259">"FQ-" &amp; INT((MOD(MONTH(A1603)-4,12)/3)+1)</f>
        <v>FQ-1</v>
      </c>
    </row>
    <row r="1604" spans="1:10" x14ac:dyDescent="0.25">
      <c r="A1604">
        <f t="shared" si="250"/>
        <v>41781</v>
      </c>
      <c r="B1604">
        <f t="shared" si="251"/>
        <v>2014</v>
      </c>
      <c r="C1604">
        <f t="shared" si="252"/>
        <v>5</v>
      </c>
      <c r="D1604" t="str">
        <f t="shared" si="253"/>
        <v>May</v>
      </c>
      <c r="E1604" t="str">
        <f t="shared" si="254"/>
        <v>Q2</v>
      </c>
      <c r="F1604" t="str">
        <f t="shared" si="255"/>
        <v>2014-May</v>
      </c>
      <c r="G1604">
        <f t="shared" si="256"/>
        <v>4</v>
      </c>
      <c r="H1604" t="str">
        <f t="shared" si="257"/>
        <v>Thursday</v>
      </c>
      <c r="I1604" t="str">
        <f t="shared" si="258"/>
        <v>FM2</v>
      </c>
      <c r="J1604" t="str">
        <f t="shared" si="259"/>
        <v>FQ-1</v>
      </c>
    </row>
    <row r="1605" spans="1:10" x14ac:dyDescent="0.25">
      <c r="A1605">
        <f t="shared" si="250"/>
        <v>41782</v>
      </c>
      <c r="B1605">
        <f t="shared" si="251"/>
        <v>2014</v>
      </c>
      <c r="C1605">
        <f t="shared" si="252"/>
        <v>5</v>
      </c>
      <c r="D1605" t="str">
        <f t="shared" si="253"/>
        <v>May</v>
      </c>
      <c r="E1605" t="str">
        <f t="shared" si="254"/>
        <v>Q2</v>
      </c>
      <c r="F1605" t="str">
        <f t="shared" si="255"/>
        <v>2014-May</v>
      </c>
      <c r="G1605">
        <f t="shared" si="256"/>
        <v>5</v>
      </c>
      <c r="H1605" t="str">
        <f t="shared" si="257"/>
        <v>Friday</v>
      </c>
      <c r="I1605" t="str">
        <f t="shared" si="258"/>
        <v>FM2</v>
      </c>
      <c r="J1605" t="str">
        <f t="shared" si="259"/>
        <v>FQ-1</v>
      </c>
    </row>
    <row r="1606" spans="1:10" x14ac:dyDescent="0.25">
      <c r="A1606">
        <f t="shared" si="250"/>
        <v>41783</v>
      </c>
      <c r="B1606">
        <f t="shared" si="251"/>
        <v>2014</v>
      </c>
      <c r="C1606">
        <f t="shared" si="252"/>
        <v>5</v>
      </c>
      <c r="D1606" t="str">
        <f t="shared" si="253"/>
        <v>May</v>
      </c>
      <c r="E1606" t="str">
        <f t="shared" si="254"/>
        <v>Q2</v>
      </c>
      <c r="F1606" t="str">
        <f t="shared" si="255"/>
        <v>2014-May</v>
      </c>
      <c r="G1606">
        <f t="shared" si="256"/>
        <v>6</v>
      </c>
      <c r="H1606" t="str">
        <f t="shared" si="257"/>
        <v>Saturday</v>
      </c>
      <c r="I1606" t="str">
        <f t="shared" si="258"/>
        <v>FM2</v>
      </c>
      <c r="J1606" t="str">
        <f t="shared" si="259"/>
        <v>FQ-1</v>
      </c>
    </row>
    <row r="1607" spans="1:10" x14ac:dyDescent="0.25">
      <c r="A1607">
        <f t="shared" si="250"/>
        <v>41784</v>
      </c>
      <c r="B1607">
        <f t="shared" si="251"/>
        <v>2014</v>
      </c>
      <c r="C1607">
        <f t="shared" si="252"/>
        <v>5</v>
      </c>
      <c r="D1607" t="str">
        <f t="shared" si="253"/>
        <v>May</v>
      </c>
      <c r="E1607" t="str">
        <f t="shared" si="254"/>
        <v>Q2</v>
      </c>
      <c r="F1607" t="str">
        <f t="shared" si="255"/>
        <v>2014-May</v>
      </c>
      <c r="G1607">
        <f t="shared" si="256"/>
        <v>7</v>
      </c>
      <c r="H1607" t="str">
        <f t="shared" si="257"/>
        <v>Sunday</v>
      </c>
      <c r="I1607" t="str">
        <f t="shared" si="258"/>
        <v>FM2</v>
      </c>
      <c r="J1607" t="str">
        <f t="shared" si="259"/>
        <v>FQ-1</v>
      </c>
    </row>
    <row r="1608" spans="1:10" x14ac:dyDescent="0.25">
      <c r="A1608">
        <f t="shared" si="250"/>
        <v>41785</v>
      </c>
      <c r="B1608">
        <f t="shared" si="251"/>
        <v>2014</v>
      </c>
      <c r="C1608">
        <f t="shared" si="252"/>
        <v>5</v>
      </c>
      <c r="D1608" t="str">
        <f t="shared" si="253"/>
        <v>May</v>
      </c>
      <c r="E1608" t="str">
        <f t="shared" si="254"/>
        <v>Q2</v>
      </c>
      <c r="F1608" t="str">
        <f t="shared" si="255"/>
        <v>2014-May</v>
      </c>
      <c r="G1608">
        <f t="shared" si="256"/>
        <v>1</v>
      </c>
      <c r="H1608" t="str">
        <f t="shared" si="257"/>
        <v>Monday</v>
      </c>
      <c r="I1608" t="str">
        <f t="shared" si="258"/>
        <v>FM2</v>
      </c>
      <c r="J1608" t="str">
        <f t="shared" si="259"/>
        <v>FQ-1</v>
      </c>
    </row>
    <row r="1609" spans="1:10" x14ac:dyDescent="0.25">
      <c r="A1609">
        <f t="shared" si="250"/>
        <v>41786</v>
      </c>
      <c r="B1609">
        <f t="shared" si="251"/>
        <v>2014</v>
      </c>
      <c r="C1609">
        <f t="shared" si="252"/>
        <v>5</v>
      </c>
      <c r="D1609" t="str">
        <f t="shared" si="253"/>
        <v>May</v>
      </c>
      <c r="E1609" t="str">
        <f t="shared" si="254"/>
        <v>Q2</v>
      </c>
      <c r="F1609" t="str">
        <f t="shared" si="255"/>
        <v>2014-May</v>
      </c>
      <c r="G1609">
        <f t="shared" si="256"/>
        <v>2</v>
      </c>
      <c r="H1609" t="str">
        <f t="shared" si="257"/>
        <v>Tuesday</v>
      </c>
      <c r="I1609" t="str">
        <f t="shared" si="258"/>
        <v>FM2</v>
      </c>
      <c r="J1609" t="str">
        <f t="shared" si="259"/>
        <v>FQ-1</v>
      </c>
    </row>
    <row r="1610" spans="1:10" x14ac:dyDescent="0.25">
      <c r="A1610">
        <f t="shared" si="250"/>
        <v>41787</v>
      </c>
      <c r="B1610">
        <f t="shared" si="251"/>
        <v>2014</v>
      </c>
      <c r="C1610">
        <f t="shared" si="252"/>
        <v>5</v>
      </c>
      <c r="D1610" t="str">
        <f t="shared" si="253"/>
        <v>May</v>
      </c>
      <c r="E1610" t="str">
        <f t="shared" si="254"/>
        <v>Q2</v>
      </c>
      <c r="F1610" t="str">
        <f t="shared" si="255"/>
        <v>2014-May</v>
      </c>
      <c r="G1610">
        <f t="shared" si="256"/>
        <v>3</v>
      </c>
      <c r="H1610" t="str">
        <f t="shared" si="257"/>
        <v>Wednesday</v>
      </c>
      <c r="I1610" t="str">
        <f t="shared" si="258"/>
        <v>FM2</v>
      </c>
      <c r="J1610" t="str">
        <f t="shared" si="259"/>
        <v>FQ-1</v>
      </c>
    </row>
    <row r="1611" spans="1:10" x14ac:dyDescent="0.25">
      <c r="A1611">
        <f t="shared" si="250"/>
        <v>41788</v>
      </c>
      <c r="B1611">
        <f t="shared" si="251"/>
        <v>2014</v>
      </c>
      <c r="C1611">
        <f t="shared" si="252"/>
        <v>5</v>
      </c>
      <c r="D1611" t="str">
        <f t="shared" si="253"/>
        <v>May</v>
      </c>
      <c r="E1611" t="str">
        <f t="shared" si="254"/>
        <v>Q2</v>
      </c>
      <c r="F1611" t="str">
        <f t="shared" si="255"/>
        <v>2014-May</v>
      </c>
      <c r="G1611">
        <f t="shared" si="256"/>
        <v>4</v>
      </c>
      <c r="H1611" t="str">
        <f t="shared" si="257"/>
        <v>Thursday</v>
      </c>
      <c r="I1611" t="str">
        <f t="shared" si="258"/>
        <v>FM2</v>
      </c>
      <c r="J1611" t="str">
        <f t="shared" si="259"/>
        <v>FQ-1</v>
      </c>
    </row>
    <row r="1612" spans="1:10" x14ac:dyDescent="0.25">
      <c r="A1612">
        <f t="shared" si="250"/>
        <v>41789</v>
      </c>
      <c r="B1612">
        <f t="shared" si="251"/>
        <v>2014</v>
      </c>
      <c r="C1612">
        <f t="shared" si="252"/>
        <v>5</v>
      </c>
      <c r="D1612" t="str">
        <f t="shared" si="253"/>
        <v>May</v>
      </c>
      <c r="E1612" t="str">
        <f t="shared" si="254"/>
        <v>Q2</v>
      </c>
      <c r="F1612" t="str">
        <f t="shared" si="255"/>
        <v>2014-May</v>
      </c>
      <c r="G1612">
        <f t="shared" si="256"/>
        <v>5</v>
      </c>
      <c r="H1612" t="str">
        <f t="shared" si="257"/>
        <v>Friday</v>
      </c>
      <c r="I1612" t="str">
        <f t="shared" si="258"/>
        <v>FM2</v>
      </c>
      <c r="J1612" t="str">
        <f t="shared" si="259"/>
        <v>FQ-1</v>
      </c>
    </row>
    <row r="1613" spans="1:10" x14ac:dyDescent="0.25">
      <c r="A1613">
        <f t="shared" si="250"/>
        <v>41790</v>
      </c>
      <c r="B1613">
        <f t="shared" si="251"/>
        <v>2014</v>
      </c>
      <c r="C1613">
        <f t="shared" si="252"/>
        <v>5</v>
      </c>
      <c r="D1613" t="str">
        <f t="shared" si="253"/>
        <v>May</v>
      </c>
      <c r="E1613" t="str">
        <f t="shared" si="254"/>
        <v>Q2</v>
      </c>
      <c r="F1613" t="str">
        <f t="shared" si="255"/>
        <v>2014-May</v>
      </c>
      <c r="G1613">
        <f t="shared" si="256"/>
        <v>6</v>
      </c>
      <c r="H1613" t="str">
        <f t="shared" si="257"/>
        <v>Saturday</v>
      </c>
      <c r="I1613" t="str">
        <f t="shared" si="258"/>
        <v>FM2</v>
      </c>
      <c r="J1613" t="str">
        <f t="shared" si="259"/>
        <v>FQ-1</v>
      </c>
    </row>
    <row r="1614" spans="1:10" x14ac:dyDescent="0.25">
      <c r="A1614">
        <f t="shared" si="250"/>
        <v>41791</v>
      </c>
      <c r="B1614">
        <f t="shared" si="251"/>
        <v>2014</v>
      </c>
      <c r="C1614">
        <f t="shared" si="252"/>
        <v>6</v>
      </c>
      <c r="D1614" t="str">
        <f t="shared" si="253"/>
        <v>June</v>
      </c>
      <c r="E1614" t="str">
        <f t="shared" si="254"/>
        <v>Q2</v>
      </c>
      <c r="F1614" t="str">
        <f t="shared" si="255"/>
        <v>2014-Jun</v>
      </c>
      <c r="G1614">
        <f t="shared" si="256"/>
        <v>7</v>
      </c>
      <c r="H1614" t="str">
        <f t="shared" si="257"/>
        <v>Sunday</v>
      </c>
      <c r="I1614" t="str">
        <f t="shared" si="258"/>
        <v>FM3</v>
      </c>
      <c r="J1614" t="str">
        <f t="shared" si="259"/>
        <v>FQ-1</v>
      </c>
    </row>
    <row r="1615" spans="1:10" x14ac:dyDescent="0.25">
      <c r="A1615">
        <f t="shared" si="250"/>
        <v>41792</v>
      </c>
      <c r="B1615">
        <f t="shared" si="251"/>
        <v>2014</v>
      </c>
      <c r="C1615">
        <f t="shared" si="252"/>
        <v>6</v>
      </c>
      <c r="D1615" t="str">
        <f t="shared" si="253"/>
        <v>June</v>
      </c>
      <c r="E1615" t="str">
        <f t="shared" si="254"/>
        <v>Q2</v>
      </c>
      <c r="F1615" t="str">
        <f t="shared" si="255"/>
        <v>2014-Jun</v>
      </c>
      <c r="G1615">
        <f t="shared" si="256"/>
        <v>1</v>
      </c>
      <c r="H1615" t="str">
        <f t="shared" si="257"/>
        <v>Monday</v>
      </c>
      <c r="I1615" t="str">
        <f t="shared" si="258"/>
        <v>FM3</v>
      </c>
      <c r="J1615" t="str">
        <f t="shared" si="259"/>
        <v>FQ-1</v>
      </c>
    </row>
    <row r="1616" spans="1:10" x14ac:dyDescent="0.25">
      <c r="A1616">
        <f t="shared" si="250"/>
        <v>41793</v>
      </c>
      <c r="B1616">
        <f t="shared" si="251"/>
        <v>2014</v>
      </c>
      <c r="C1616">
        <f t="shared" si="252"/>
        <v>6</v>
      </c>
      <c r="D1616" t="str">
        <f t="shared" si="253"/>
        <v>June</v>
      </c>
      <c r="E1616" t="str">
        <f t="shared" si="254"/>
        <v>Q2</v>
      </c>
      <c r="F1616" t="str">
        <f t="shared" si="255"/>
        <v>2014-Jun</v>
      </c>
      <c r="G1616">
        <f t="shared" si="256"/>
        <v>2</v>
      </c>
      <c r="H1616" t="str">
        <f t="shared" si="257"/>
        <v>Tuesday</v>
      </c>
      <c r="I1616" t="str">
        <f t="shared" si="258"/>
        <v>FM3</v>
      </c>
      <c r="J1616" t="str">
        <f t="shared" si="259"/>
        <v>FQ-1</v>
      </c>
    </row>
    <row r="1617" spans="1:10" x14ac:dyDescent="0.25">
      <c r="A1617">
        <f t="shared" si="250"/>
        <v>41794</v>
      </c>
      <c r="B1617">
        <f t="shared" si="251"/>
        <v>2014</v>
      </c>
      <c r="C1617">
        <f t="shared" si="252"/>
        <v>6</v>
      </c>
      <c r="D1617" t="str">
        <f t="shared" si="253"/>
        <v>June</v>
      </c>
      <c r="E1617" t="str">
        <f t="shared" si="254"/>
        <v>Q2</v>
      </c>
      <c r="F1617" t="str">
        <f t="shared" si="255"/>
        <v>2014-Jun</v>
      </c>
      <c r="G1617">
        <f t="shared" si="256"/>
        <v>3</v>
      </c>
      <c r="H1617" t="str">
        <f t="shared" si="257"/>
        <v>Wednesday</v>
      </c>
      <c r="I1617" t="str">
        <f t="shared" si="258"/>
        <v>FM3</v>
      </c>
      <c r="J1617" t="str">
        <f t="shared" si="259"/>
        <v>FQ-1</v>
      </c>
    </row>
    <row r="1618" spans="1:10" x14ac:dyDescent="0.25">
      <c r="A1618">
        <f t="shared" si="250"/>
        <v>41795</v>
      </c>
      <c r="B1618">
        <f t="shared" si="251"/>
        <v>2014</v>
      </c>
      <c r="C1618">
        <f t="shared" si="252"/>
        <v>6</v>
      </c>
      <c r="D1618" t="str">
        <f t="shared" si="253"/>
        <v>June</v>
      </c>
      <c r="E1618" t="str">
        <f t="shared" si="254"/>
        <v>Q2</v>
      </c>
      <c r="F1618" t="str">
        <f t="shared" si="255"/>
        <v>2014-Jun</v>
      </c>
      <c r="G1618">
        <f t="shared" si="256"/>
        <v>4</v>
      </c>
      <c r="H1618" t="str">
        <f t="shared" si="257"/>
        <v>Thursday</v>
      </c>
      <c r="I1618" t="str">
        <f t="shared" si="258"/>
        <v>FM3</v>
      </c>
      <c r="J1618" t="str">
        <f t="shared" si="259"/>
        <v>FQ-1</v>
      </c>
    </row>
    <row r="1619" spans="1:10" x14ac:dyDescent="0.25">
      <c r="A1619">
        <f t="shared" si="250"/>
        <v>41796</v>
      </c>
      <c r="B1619">
        <f t="shared" si="251"/>
        <v>2014</v>
      </c>
      <c r="C1619">
        <f t="shared" si="252"/>
        <v>6</v>
      </c>
      <c r="D1619" t="str">
        <f t="shared" si="253"/>
        <v>June</v>
      </c>
      <c r="E1619" t="str">
        <f t="shared" si="254"/>
        <v>Q2</v>
      </c>
      <c r="F1619" t="str">
        <f t="shared" si="255"/>
        <v>2014-Jun</v>
      </c>
      <c r="G1619">
        <f t="shared" si="256"/>
        <v>5</v>
      </c>
      <c r="H1619" t="str">
        <f t="shared" si="257"/>
        <v>Friday</v>
      </c>
      <c r="I1619" t="str">
        <f t="shared" si="258"/>
        <v>FM3</v>
      </c>
      <c r="J1619" t="str">
        <f t="shared" si="259"/>
        <v>FQ-1</v>
      </c>
    </row>
    <row r="1620" spans="1:10" x14ac:dyDescent="0.25">
      <c r="A1620">
        <f t="shared" si="250"/>
        <v>41797</v>
      </c>
      <c r="B1620">
        <f t="shared" si="251"/>
        <v>2014</v>
      </c>
      <c r="C1620">
        <f t="shared" si="252"/>
        <v>6</v>
      </c>
      <c r="D1620" t="str">
        <f t="shared" si="253"/>
        <v>June</v>
      </c>
      <c r="E1620" t="str">
        <f t="shared" si="254"/>
        <v>Q2</v>
      </c>
      <c r="F1620" t="str">
        <f t="shared" si="255"/>
        <v>2014-Jun</v>
      </c>
      <c r="G1620">
        <f t="shared" si="256"/>
        <v>6</v>
      </c>
      <c r="H1620" t="str">
        <f t="shared" si="257"/>
        <v>Saturday</v>
      </c>
      <c r="I1620" t="str">
        <f t="shared" si="258"/>
        <v>FM3</v>
      </c>
      <c r="J1620" t="str">
        <f t="shared" si="259"/>
        <v>FQ-1</v>
      </c>
    </row>
    <row r="1621" spans="1:10" x14ac:dyDescent="0.25">
      <c r="A1621">
        <f t="shared" si="250"/>
        <v>41798</v>
      </c>
      <c r="B1621">
        <f t="shared" si="251"/>
        <v>2014</v>
      </c>
      <c r="C1621">
        <f t="shared" si="252"/>
        <v>6</v>
      </c>
      <c r="D1621" t="str">
        <f t="shared" si="253"/>
        <v>June</v>
      </c>
      <c r="E1621" t="str">
        <f t="shared" si="254"/>
        <v>Q2</v>
      </c>
      <c r="F1621" t="str">
        <f t="shared" si="255"/>
        <v>2014-Jun</v>
      </c>
      <c r="G1621">
        <f t="shared" si="256"/>
        <v>7</v>
      </c>
      <c r="H1621" t="str">
        <f t="shared" si="257"/>
        <v>Sunday</v>
      </c>
      <c r="I1621" t="str">
        <f t="shared" si="258"/>
        <v>FM3</v>
      </c>
      <c r="J1621" t="str">
        <f t="shared" si="259"/>
        <v>FQ-1</v>
      </c>
    </row>
    <row r="1622" spans="1:10" x14ac:dyDescent="0.25">
      <c r="A1622">
        <f t="shared" si="250"/>
        <v>41799</v>
      </c>
      <c r="B1622">
        <f t="shared" si="251"/>
        <v>2014</v>
      </c>
      <c r="C1622">
        <f t="shared" si="252"/>
        <v>6</v>
      </c>
      <c r="D1622" t="str">
        <f t="shared" si="253"/>
        <v>June</v>
      </c>
      <c r="E1622" t="str">
        <f t="shared" si="254"/>
        <v>Q2</v>
      </c>
      <c r="F1622" t="str">
        <f t="shared" si="255"/>
        <v>2014-Jun</v>
      </c>
      <c r="G1622">
        <f t="shared" si="256"/>
        <v>1</v>
      </c>
      <c r="H1622" t="str">
        <f t="shared" si="257"/>
        <v>Monday</v>
      </c>
      <c r="I1622" t="str">
        <f t="shared" si="258"/>
        <v>FM3</v>
      </c>
      <c r="J1622" t="str">
        <f t="shared" si="259"/>
        <v>FQ-1</v>
      </c>
    </row>
    <row r="1623" spans="1:10" x14ac:dyDescent="0.25">
      <c r="A1623">
        <f t="shared" si="250"/>
        <v>41800</v>
      </c>
      <c r="B1623">
        <f t="shared" si="251"/>
        <v>2014</v>
      </c>
      <c r="C1623">
        <f t="shared" si="252"/>
        <v>6</v>
      </c>
      <c r="D1623" t="str">
        <f t="shared" si="253"/>
        <v>June</v>
      </c>
      <c r="E1623" t="str">
        <f t="shared" si="254"/>
        <v>Q2</v>
      </c>
      <c r="F1623" t="str">
        <f t="shared" si="255"/>
        <v>2014-Jun</v>
      </c>
      <c r="G1623">
        <f t="shared" si="256"/>
        <v>2</v>
      </c>
      <c r="H1623" t="str">
        <f t="shared" si="257"/>
        <v>Tuesday</v>
      </c>
      <c r="I1623" t="str">
        <f t="shared" si="258"/>
        <v>FM3</v>
      </c>
      <c r="J1623" t="str">
        <f t="shared" si="259"/>
        <v>FQ-1</v>
      </c>
    </row>
    <row r="1624" spans="1:10" x14ac:dyDescent="0.25">
      <c r="A1624">
        <f t="shared" si="250"/>
        <v>41801</v>
      </c>
      <c r="B1624">
        <f t="shared" si="251"/>
        <v>2014</v>
      </c>
      <c r="C1624">
        <f t="shared" si="252"/>
        <v>6</v>
      </c>
      <c r="D1624" t="str">
        <f t="shared" si="253"/>
        <v>June</v>
      </c>
      <c r="E1624" t="str">
        <f t="shared" si="254"/>
        <v>Q2</v>
      </c>
      <c r="F1624" t="str">
        <f t="shared" si="255"/>
        <v>2014-Jun</v>
      </c>
      <c r="G1624">
        <f t="shared" si="256"/>
        <v>3</v>
      </c>
      <c r="H1624" t="str">
        <f t="shared" si="257"/>
        <v>Wednesday</v>
      </c>
      <c r="I1624" t="str">
        <f t="shared" si="258"/>
        <v>FM3</v>
      </c>
      <c r="J1624" t="str">
        <f t="shared" si="259"/>
        <v>FQ-1</v>
      </c>
    </row>
    <row r="1625" spans="1:10" x14ac:dyDescent="0.25">
      <c r="A1625">
        <f t="shared" si="250"/>
        <v>41802</v>
      </c>
      <c r="B1625">
        <f t="shared" si="251"/>
        <v>2014</v>
      </c>
      <c r="C1625">
        <f t="shared" si="252"/>
        <v>6</v>
      </c>
      <c r="D1625" t="str">
        <f t="shared" si="253"/>
        <v>June</v>
      </c>
      <c r="E1625" t="str">
        <f t="shared" si="254"/>
        <v>Q2</v>
      </c>
      <c r="F1625" t="str">
        <f t="shared" si="255"/>
        <v>2014-Jun</v>
      </c>
      <c r="G1625">
        <f t="shared" si="256"/>
        <v>4</v>
      </c>
      <c r="H1625" t="str">
        <f t="shared" si="257"/>
        <v>Thursday</v>
      </c>
      <c r="I1625" t="str">
        <f t="shared" si="258"/>
        <v>FM3</v>
      </c>
      <c r="J1625" t="str">
        <f t="shared" si="259"/>
        <v>FQ-1</v>
      </c>
    </row>
    <row r="1626" spans="1:10" x14ac:dyDescent="0.25">
      <c r="A1626">
        <f t="shared" si="250"/>
        <v>41803</v>
      </c>
      <c r="B1626">
        <f t="shared" si="251"/>
        <v>2014</v>
      </c>
      <c r="C1626">
        <f t="shared" si="252"/>
        <v>6</v>
      </c>
      <c r="D1626" t="str">
        <f t="shared" si="253"/>
        <v>June</v>
      </c>
      <c r="E1626" t="str">
        <f t="shared" si="254"/>
        <v>Q2</v>
      </c>
      <c r="F1626" t="str">
        <f t="shared" si="255"/>
        <v>2014-Jun</v>
      </c>
      <c r="G1626">
        <f t="shared" si="256"/>
        <v>5</v>
      </c>
      <c r="H1626" t="str">
        <f t="shared" si="257"/>
        <v>Friday</v>
      </c>
      <c r="I1626" t="str">
        <f t="shared" si="258"/>
        <v>FM3</v>
      </c>
      <c r="J1626" t="str">
        <f t="shared" si="259"/>
        <v>FQ-1</v>
      </c>
    </row>
    <row r="1627" spans="1:10" x14ac:dyDescent="0.25">
      <c r="A1627">
        <f t="shared" si="250"/>
        <v>41804</v>
      </c>
      <c r="B1627">
        <f t="shared" si="251"/>
        <v>2014</v>
      </c>
      <c r="C1627">
        <f t="shared" si="252"/>
        <v>6</v>
      </c>
      <c r="D1627" t="str">
        <f t="shared" si="253"/>
        <v>June</v>
      </c>
      <c r="E1627" t="str">
        <f t="shared" si="254"/>
        <v>Q2</v>
      </c>
      <c r="F1627" t="str">
        <f t="shared" si="255"/>
        <v>2014-Jun</v>
      </c>
      <c r="G1627">
        <f t="shared" si="256"/>
        <v>6</v>
      </c>
      <c r="H1627" t="str">
        <f t="shared" si="257"/>
        <v>Saturday</v>
      </c>
      <c r="I1627" t="str">
        <f t="shared" si="258"/>
        <v>FM3</v>
      </c>
      <c r="J1627" t="str">
        <f t="shared" si="259"/>
        <v>FQ-1</v>
      </c>
    </row>
    <row r="1628" spans="1:10" x14ac:dyDescent="0.25">
      <c r="A1628">
        <f t="shared" si="250"/>
        <v>41805</v>
      </c>
      <c r="B1628">
        <f t="shared" si="251"/>
        <v>2014</v>
      </c>
      <c r="C1628">
        <f t="shared" si="252"/>
        <v>6</v>
      </c>
      <c r="D1628" t="str">
        <f t="shared" si="253"/>
        <v>June</v>
      </c>
      <c r="E1628" t="str">
        <f t="shared" si="254"/>
        <v>Q2</v>
      </c>
      <c r="F1628" t="str">
        <f t="shared" si="255"/>
        <v>2014-Jun</v>
      </c>
      <c r="G1628">
        <f t="shared" si="256"/>
        <v>7</v>
      </c>
      <c r="H1628" t="str">
        <f t="shared" si="257"/>
        <v>Sunday</v>
      </c>
      <c r="I1628" t="str">
        <f t="shared" si="258"/>
        <v>FM3</v>
      </c>
      <c r="J1628" t="str">
        <f t="shared" si="259"/>
        <v>FQ-1</v>
      </c>
    </row>
    <row r="1629" spans="1:10" x14ac:dyDescent="0.25">
      <c r="A1629">
        <f t="shared" si="250"/>
        <v>41806</v>
      </c>
      <c r="B1629">
        <f t="shared" si="251"/>
        <v>2014</v>
      </c>
      <c r="C1629">
        <f t="shared" si="252"/>
        <v>6</v>
      </c>
      <c r="D1629" t="str">
        <f t="shared" si="253"/>
        <v>June</v>
      </c>
      <c r="E1629" t="str">
        <f t="shared" si="254"/>
        <v>Q2</v>
      </c>
      <c r="F1629" t="str">
        <f t="shared" si="255"/>
        <v>2014-Jun</v>
      </c>
      <c r="G1629">
        <f t="shared" si="256"/>
        <v>1</v>
      </c>
      <c r="H1629" t="str">
        <f t="shared" si="257"/>
        <v>Monday</v>
      </c>
      <c r="I1629" t="str">
        <f t="shared" si="258"/>
        <v>FM3</v>
      </c>
      <c r="J1629" t="str">
        <f t="shared" si="259"/>
        <v>FQ-1</v>
      </c>
    </row>
    <row r="1630" spans="1:10" x14ac:dyDescent="0.25">
      <c r="A1630">
        <f t="shared" si="250"/>
        <v>41807</v>
      </c>
      <c r="B1630">
        <f t="shared" si="251"/>
        <v>2014</v>
      </c>
      <c r="C1630">
        <f t="shared" si="252"/>
        <v>6</v>
      </c>
      <c r="D1630" t="str">
        <f t="shared" si="253"/>
        <v>June</v>
      </c>
      <c r="E1630" t="str">
        <f t="shared" si="254"/>
        <v>Q2</v>
      </c>
      <c r="F1630" t="str">
        <f t="shared" si="255"/>
        <v>2014-Jun</v>
      </c>
      <c r="G1630">
        <f t="shared" si="256"/>
        <v>2</v>
      </c>
      <c r="H1630" t="str">
        <f t="shared" si="257"/>
        <v>Tuesday</v>
      </c>
      <c r="I1630" t="str">
        <f t="shared" si="258"/>
        <v>FM3</v>
      </c>
      <c r="J1630" t="str">
        <f t="shared" si="259"/>
        <v>FQ-1</v>
      </c>
    </row>
    <row r="1631" spans="1:10" x14ac:dyDescent="0.25">
      <c r="A1631">
        <f t="shared" si="250"/>
        <v>41808</v>
      </c>
      <c r="B1631">
        <f t="shared" si="251"/>
        <v>2014</v>
      </c>
      <c r="C1631">
        <f t="shared" si="252"/>
        <v>6</v>
      </c>
      <c r="D1631" t="str">
        <f t="shared" si="253"/>
        <v>June</v>
      </c>
      <c r="E1631" t="str">
        <f t="shared" si="254"/>
        <v>Q2</v>
      </c>
      <c r="F1631" t="str">
        <f t="shared" si="255"/>
        <v>2014-Jun</v>
      </c>
      <c r="G1631">
        <f t="shared" si="256"/>
        <v>3</v>
      </c>
      <c r="H1631" t="str">
        <f t="shared" si="257"/>
        <v>Wednesday</v>
      </c>
      <c r="I1631" t="str">
        <f t="shared" si="258"/>
        <v>FM3</v>
      </c>
      <c r="J1631" t="str">
        <f t="shared" si="259"/>
        <v>FQ-1</v>
      </c>
    </row>
    <row r="1632" spans="1:10" x14ac:dyDescent="0.25">
      <c r="A1632">
        <f t="shared" si="250"/>
        <v>41809</v>
      </c>
      <c r="B1632">
        <f t="shared" si="251"/>
        <v>2014</v>
      </c>
      <c r="C1632">
        <f t="shared" si="252"/>
        <v>6</v>
      </c>
      <c r="D1632" t="str">
        <f t="shared" si="253"/>
        <v>June</v>
      </c>
      <c r="E1632" t="str">
        <f t="shared" si="254"/>
        <v>Q2</v>
      </c>
      <c r="F1632" t="str">
        <f t="shared" si="255"/>
        <v>2014-Jun</v>
      </c>
      <c r="G1632">
        <f t="shared" si="256"/>
        <v>4</v>
      </c>
      <c r="H1632" t="str">
        <f t="shared" si="257"/>
        <v>Thursday</v>
      </c>
      <c r="I1632" t="str">
        <f t="shared" si="258"/>
        <v>FM3</v>
      </c>
      <c r="J1632" t="str">
        <f t="shared" si="259"/>
        <v>FQ-1</v>
      </c>
    </row>
    <row r="1633" spans="1:10" x14ac:dyDescent="0.25">
      <c r="A1633">
        <f t="shared" si="250"/>
        <v>41810</v>
      </c>
      <c r="B1633">
        <f t="shared" si="251"/>
        <v>2014</v>
      </c>
      <c r="C1633">
        <f t="shared" si="252"/>
        <v>6</v>
      </c>
      <c r="D1633" t="str">
        <f t="shared" si="253"/>
        <v>June</v>
      </c>
      <c r="E1633" t="str">
        <f t="shared" si="254"/>
        <v>Q2</v>
      </c>
      <c r="F1633" t="str">
        <f t="shared" si="255"/>
        <v>2014-Jun</v>
      </c>
      <c r="G1633">
        <f t="shared" si="256"/>
        <v>5</v>
      </c>
      <c r="H1633" t="str">
        <f t="shared" si="257"/>
        <v>Friday</v>
      </c>
      <c r="I1633" t="str">
        <f t="shared" si="258"/>
        <v>FM3</v>
      </c>
      <c r="J1633" t="str">
        <f t="shared" si="259"/>
        <v>FQ-1</v>
      </c>
    </row>
    <row r="1634" spans="1:10" x14ac:dyDescent="0.25">
      <c r="A1634">
        <f t="shared" si="250"/>
        <v>41811</v>
      </c>
      <c r="B1634">
        <f t="shared" si="251"/>
        <v>2014</v>
      </c>
      <c r="C1634">
        <f t="shared" si="252"/>
        <v>6</v>
      </c>
      <c r="D1634" t="str">
        <f t="shared" si="253"/>
        <v>June</v>
      </c>
      <c r="E1634" t="str">
        <f t="shared" si="254"/>
        <v>Q2</v>
      </c>
      <c r="F1634" t="str">
        <f t="shared" si="255"/>
        <v>2014-Jun</v>
      </c>
      <c r="G1634">
        <f t="shared" si="256"/>
        <v>6</v>
      </c>
      <c r="H1634" t="str">
        <f t="shared" si="257"/>
        <v>Saturday</v>
      </c>
      <c r="I1634" t="str">
        <f t="shared" si="258"/>
        <v>FM3</v>
      </c>
      <c r="J1634" t="str">
        <f t="shared" si="259"/>
        <v>FQ-1</v>
      </c>
    </row>
    <row r="1635" spans="1:10" x14ac:dyDescent="0.25">
      <c r="A1635">
        <f t="shared" si="250"/>
        <v>41812</v>
      </c>
      <c r="B1635">
        <f t="shared" si="251"/>
        <v>2014</v>
      </c>
      <c r="C1635">
        <f t="shared" si="252"/>
        <v>6</v>
      </c>
      <c r="D1635" t="str">
        <f t="shared" si="253"/>
        <v>June</v>
      </c>
      <c r="E1635" t="str">
        <f t="shared" si="254"/>
        <v>Q2</v>
      </c>
      <c r="F1635" t="str">
        <f t="shared" si="255"/>
        <v>2014-Jun</v>
      </c>
      <c r="G1635">
        <f t="shared" si="256"/>
        <v>7</v>
      </c>
      <c r="H1635" t="str">
        <f t="shared" si="257"/>
        <v>Sunday</v>
      </c>
      <c r="I1635" t="str">
        <f t="shared" si="258"/>
        <v>FM3</v>
      </c>
      <c r="J1635" t="str">
        <f t="shared" si="259"/>
        <v>FQ-1</v>
      </c>
    </row>
    <row r="1636" spans="1:10" x14ac:dyDescent="0.25">
      <c r="A1636">
        <f t="shared" si="250"/>
        <v>41813</v>
      </c>
      <c r="B1636">
        <f t="shared" si="251"/>
        <v>2014</v>
      </c>
      <c r="C1636">
        <f t="shared" si="252"/>
        <v>6</v>
      </c>
      <c r="D1636" t="str">
        <f t="shared" si="253"/>
        <v>June</v>
      </c>
      <c r="E1636" t="str">
        <f t="shared" si="254"/>
        <v>Q2</v>
      </c>
      <c r="F1636" t="str">
        <f t="shared" si="255"/>
        <v>2014-Jun</v>
      </c>
      <c r="G1636">
        <f t="shared" si="256"/>
        <v>1</v>
      </c>
      <c r="H1636" t="str">
        <f t="shared" si="257"/>
        <v>Monday</v>
      </c>
      <c r="I1636" t="str">
        <f t="shared" si="258"/>
        <v>FM3</v>
      </c>
      <c r="J1636" t="str">
        <f t="shared" si="259"/>
        <v>FQ-1</v>
      </c>
    </row>
    <row r="1637" spans="1:10" x14ac:dyDescent="0.25">
      <c r="A1637">
        <f t="shared" si="250"/>
        <v>41814</v>
      </c>
      <c r="B1637">
        <f t="shared" si="251"/>
        <v>2014</v>
      </c>
      <c r="C1637">
        <f t="shared" si="252"/>
        <v>6</v>
      </c>
      <c r="D1637" t="str">
        <f t="shared" si="253"/>
        <v>June</v>
      </c>
      <c r="E1637" t="str">
        <f t="shared" si="254"/>
        <v>Q2</v>
      </c>
      <c r="F1637" t="str">
        <f t="shared" si="255"/>
        <v>2014-Jun</v>
      </c>
      <c r="G1637">
        <f t="shared" si="256"/>
        <v>2</v>
      </c>
      <c r="H1637" t="str">
        <f t="shared" si="257"/>
        <v>Tuesday</v>
      </c>
      <c r="I1637" t="str">
        <f t="shared" si="258"/>
        <v>FM3</v>
      </c>
      <c r="J1637" t="str">
        <f t="shared" si="259"/>
        <v>FQ-1</v>
      </c>
    </row>
    <row r="1638" spans="1:10" x14ac:dyDescent="0.25">
      <c r="A1638">
        <f t="shared" si="250"/>
        <v>41815</v>
      </c>
      <c r="B1638">
        <f t="shared" si="251"/>
        <v>2014</v>
      </c>
      <c r="C1638">
        <f t="shared" si="252"/>
        <v>6</v>
      </c>
      <c r="D1638" t="str">
        <f t="shared" si="253"/>
        <v>June</v>
      </c>
      <c r="E1638" t="str">
        <f t="shared" si="254"/>
        <v>Q2</v>
      </c>
      <c r="F1638" t="str">
        <f t="shared" si="255"/>
        <v>2014-Jun</v>
      </c>
      <c r="G1638">
        <f t="shared" si="256"/>
        <v>3</v>
      </c>
      <c r="H1638" t="str">
        <f t="shared" si="257"/>
        <v>Wednesday</v>
      </c>
      <c r="I1638" t="str">
        <f t="shared" si="258"/>
        <v>FM3</v>
      </c>
      <c r="J1638" t="str">
        <f t="shared" si="259"/>
        <v>FQ-1</v>
      </c>
    </row>
    <row r="1639" spans="1:10" x14ac:dyDescent="0.25">
      <c r="A1639">
        <f t="shared" si="250"/>
        <v>41816</v>
      </c>
      <c r="B1639">
        <f t="shared" si="251"/>
        <v>2014</v>
      </c>
      <c r="C1639">
        <f t="shared" si="252"/>
        <v>6</v>
      </c>
      <c r="D1639" t="str">
        <f t="shared" si="253"/>
        <v>June</v>
      </c>
      <c r="E1639" t="str">
        <f t="shared" si="254"/>
        <v>Q2</v>
      </c>
      <c r="F1639" t="str">
        <f t="shared" si="255"/>
        <v>2014-Jun</v>
      </c>
      <c r="G1639">
        <f t="shared" si="256"/>
        <v>4</v>
      </c>
      <c r="H1639" t="str">
        <f t="shared" si="257"/>
        <v>Thursday</v>
      </c>
      <c r="I1639" t="str">
        <f t="shared" si="258"/>
        <v>FM3</v>
      </c>
      <c r="J1639" t="str">
        <f t="shared" si="259"/>
        <v>FQ-1</v>
      </c>
    </row>
    <row r="1640" spans="1:10" x14ac:dyDescent="0.25">
      <c r="A1640">
        <f t="shared" si="250"/>
        <v>41817</v>
      </c>
      <c r="B1640">
        <f t="shared" si="251"/>
        <v>2014</v>
      </c>
      <c r="C1640">
        <f t="shared" si="252"/>
        <v>6</v>
      </c>
      <c r="D1640" t="str">
        <f t="shared" si="253"/>
        <v>June</v>
      </c>
      <c r="E1640" t="str">
        <f t="shared" si="254"/>
        <v>Q2</v>
      </c>
      <c r="F1640" t="str">
        <f t="shared" si="255"/>
        <v>2014-Jun</v>
      </c>
      <c r="G1640">
        <f t="shared" si="256"/>
        <v>5</v>
      </c>
      <c r="H1640" t="str">
        <f t="shared" si="257"/>
        <v>Friday</v>
      </c>
      <c r="I1640" t="str">
        <f t="shared" si="258"/>
        <v>FM3</v>
      </c>
      <c r="J1640" t="str">
        <f t="shared" si="259"/>
        <v>FQ-1</v>
      </c>
    </row>
    <row r="1641" spans="1:10" x14ac:dyDescent="0.25">
      <c r="A1641">
        <f t="shared" si="250"/>
        <v>41818</v>
      </c>
      <c r="B1641">
        <f t="shared" si="251"/>
        <v>2014</v>
      </c>
      <c r="C1641">
        <f t="shared" si="252"/>
        <v>6</v>
      </c>
      <c r="D1641" t="str">
        <f t="shared" si="253"/>
        <v>June</v>
      </c>
      <c r="E1641" t="str">
        <f t="shared" si="254"/>
        <v>Q2</v>
      </c>
      <c r="F1641" t="str">
        <f t="shared" si="255"/>
        <v>2014-Jun</v>
      </c>
      <c r="G1641">
        <f t="shared" si="256"/>
        <v>6</v>
      </c>
      <c r="H1641" t="str">
        <f t="shared" si="257"/>
        <v>Saturday</v>
      </c>
      <c r="I1641" t="str">
        <f t="shared" si="258"/>
        <v>FM3</v>
      </c>
      <c r="J1641" t="str">
        <f t="shared" si="259"/>
        <v>FQ-1</v>
      </c>
    </row>
    <row r="1642" spans="1:10" x14ac:dyDescent="0.25">
      <c r="A1642">
        <f t="shared" si="250"/>
        <v>41819</v>
      </c>
      <c r="B1642">
        <f t="shared" si="251"/>
        <v>2014</v>
      </c>
      <c r="C1642">
        <f t="shared" si="252"/>
        <v>6</v>
      </c>
      <c r="D1642" t="str">
        <f t="shared" si="253"/>
        <v>June</v>
      </c>
      <c r="E1642" t="str">
        <f t="shared" si="254"/>
        <v>Q2</v>
      </c>
      <c r="F1642" t="str">
        <f t="shared" si="255"/>
        <v>2014-Jun</v>
      </c>
      <c r="G1642">
        <f t="shared" si="256"/>
        <v>7</v>
      </c>
      <c r="H1642" t="str">
        <f t="shared" si="257"/>
        <v>Sunday</v>
      </c>
      <c r="I1642" t="str">
        <f t="shared" si="258"/>
        <v>FM3</v>
      </c>
      <c r="J1642" t="str">
        <f t="shared" si="259"/>
        <v>FQ-1</v>
      </c>
    </row>
    <row r="1643" spans="1:10" x14ac:dyDescent="0.25">
      <c r="A1643">
        <f t="shared" si="250"/>
        <v>41820</v>
      </c>
      <c r="B1643">
        <f t="shared" si="251"/>
        <v>2014</v>
      </c>
      <c r="C1643">
        <f t="shared" si="252"/>
        <v>6</v>
      </c>
      <c r="D1643" t="str">
        <f t="shared" si="253"/>
        <v>June</v>
      </c>
      <c r="E1643" t="str">
        <f t="shared" si="254"/>
        <v>Q2</v>
      </c>
      <c r="F1643" t="str">
        <f t="shared" si="255"/>
        <v>2014-Jun</v>
      </c>
      <c r="G1643">
        <f t="shared" si="256"/>
        <v>1</v>
      </c>
      <c r="H1643" t="str">
        <f t="shared" si="257"/>
        <v>Monday</v>
      </c>
      <c r="I1643" t="str">
        <f t="shared" si="258"/>
        <v>FM3</v>
      </c>
      <c r="J1643" t="str">
        <f t="shared" si="259"/>
        <v>FQ-1</v>
      </c>
    </row>
    <row r="1644" spans="1:10" x14ac:dyDescent="0.25">
      <c r="A1644">
        <f t="shared" si="250"/>
        <v>41821</v>
      </c>
      <c r="B1644">
        <f t="shared" si="251"/>
        <v>2014</v>
      </c>
      <c r="C1644">
        <f t="shared" si="252"/>
        <v>7</v>
      </c>
      <c r="D1644" t="str">
        <f t="shared" si="253"/>
        <v>July</v>
      </c>
      <c r="E1644" t="str">
        <f t="shared" si="254"/>
        <v>Q3</v>
      </c>
      <c r="F1644" t="str">
        <f t="shared" si="255"/>
        <v>2014-Jul</v>
      </c>
      <c r="G1644">
        <f t="shared" si="256"/>
        <v>2</v>
      </c>
      <c r="H1644" t="str">
        <f t="shared" si="257"/>
        <v>Tuesday</v>
      </c>
      <c r="I1644" t="str">
        <f t="shared" si="258"/>
        <v>FM4</v>
      </c>
      <c r="J1644" t="str">
        <f t="shared" si="259"/>
        <v>FQ-2</v>
      </c>
    </row>
    <row r="1645" spans="1:10" x14ac:dyDescent="0.25">
      <c r="A1645">
        <f t="shared" si="250"/>
        <v>41822</v>
      </c>
      <c r="B1645">
        <f t="shared" si="251"/>
        <v>2014</v>
      </c>
      <c r="C1645">
        <f t="shared" si="252"/>
        <v>7</v>
      </c>
      <c r="D1645" t="str">
        <f t="shared" si="253"/>
        <v>July</v>
      </c>
      <c r="E1645" t="str">
        <f t="shared" si="254"/>
        <v>Q3</v>
      </c>
      <c r="F1645" t="str">
        <f t="shared" si="255"/>
        <v>2014-Jul</v>
      </c>
      <c r="G1645">
        <f t="shared" si="256"/>
        <v>3</v>
      </c>
      <c r="H1645" t="str">
        <f t="shared" si="257"/>
        <v>Wednesday</v>
      </c>
      <c r="I1645" t="str">
        <f t="shared" si="258"/>
        <v>FM4</v>
      </c>
      <c r="J1645" t="str">
        <f t="shared" si="259"/>
        <v>FQ-2</v>
      </c>
    </row>
    <row r="1646" spans="1:10" x14ac:dyDescent="0.25">
      <c r="A1646">
        <f t="shared" si="250"/>
        <v>41823</v>
      </c>
      <c r="B1646">
        <f t="shared" si="251"/>
        <v>2014</v>
      </c>
      <c r="C1646">
        <f t="shared" si="252"/>
        <v>7</v>
      </c>
      <c r="D1646" t="str">
        <f t="shared" si="253"/>
        <v>July</v>
      </c>
      <c r="E1646" t="str">
        <f t="shared" si="254"/>
        <v>Q3</v>
      </c>
      <c r="F1646" t="str">
        <f t="shared" si="255"/>
        <v>2014-Jul</v>
      </c>
      <c r="G1646">
        <f t="shared" si="256"/>
        <v>4</v>
      </c>
      <c r="H1646" t="str">
        <f t="shared" si="257"/>
        <v>Thursday</v>
      </c>
      <c r="I1646" t="str">
        <f t="shared" si="258"/>
        <v>FM4</v>
      </c>
      <c r="J1646" t="str">
        <f t="shared" si="259"/>
        <v>FQ-2</v>
      </c>
    </row>
    <row r="1647" spans="1:10" x14ac:dyDescent="0.25">
      <c r="A1647">
        <f t="shared" si="250"/>
        <v>41824</v>
      </c>
      <c r="B1647">
        <f t="shared" si="251"/>
        <v>2014</v>
      </c>
      <c r="C1647">
        <f t="shared" si="252"/>
        <v>7</v>
      </c>
      <c r="D1647" t="str">
        <f t="shared" si="253"/>
        <v>July</v>
      </c>
      <c r="E1647" t="str">
        <f t="shared" si="254"/>
        <v>Q3</v>
      </c>
      <c r="F1647" t="str">
        <f t="shared" si="255"/>
        <v>2014-Jul</v>
      </c>
      <c r="G1647">
        <f t="shared" si="256"/>
        <v>5</v>
      </c>
      <c r="H1647" t="str">
        <f t="shared" si="257"/>
        <v>Friday</v>
      </c>
      <c r="I1647" t="str">
        <f t="shared" si="258"/>
        <v>FM4</v>
      </c>
      <c r="J1647" t="str">
        <f t="shared" si="259"/>
        <v>FQ-2</v>
      </c>
    </row>
    <row r="1648" spans="1:10" x14ac:dyDescent="0.25">
      <c r="A1648">
        <f t="shared" si="250"/>
        <v>41825</v>
      </c>
      <c r="B1648">
        <f t="shared" si="251"/>
        <v>2014</v>
      </c>
      <c r="C1648">
        <f t="shared" si="252"/>
        <v>7</v>
      </c>
      <c r="D1648" t="str">
        <f t="shared" si="253"/>
        <v>July</v>
      </c>
      <c r="E1648" t="str">
        <f t="shared" si="254"/>
        <v>Q3</v>
      </c>
      <c r="F1648" t="str">
        <f t="shared" si="255"/>
        <v>2014-Jul</v>
      </c>
      <c r="G1648">
        <f t="shared" si="256"/>
        <v>6</v>
      </c>
      <c r="H1648" t="str">
        <f t="shared" si="257"/>
        <v>Saturday</v>
      </c>
      <c r="I1648" t="str">
        <f t="shared" si="258"/>
        <v>FM4</v>
      </c>
      <c r="J1648" t="str">
        <f t="shared" si="259"/>
        <v>FQ-2</v>
      </c>
    </row>
    <row r="1649" spans="1:10" x14ac:dyDescent="0.25">
      <c r="A1649">
        <f t="shared" si="250"/>
        <v>41826</v>
      </c>
      <c r="B1649">
        <f t="shared" si="251"/>
        <v>2014</v>
      </c>
      <c r="C1649">
        <f t="shared" si="252"/>
        <v>7</v>
      </c>
      <c r="D1649" t="str">
        <f t="shared" si="253"/>
        <v>July</v>
      </c>
      <c r="E1649" t="str">
        <f t="shared" si="254"/>
        <v>Q3</v>
      </c>
      <c r="F1649" t="str">
        <f t="shared" si="255"/>
        <v>2014-Jul</v>
      </c>
      <c r="G1649">
        <f t="shared" si="256"/>
        <v>7</v>
      </c>
      <c r="H1649" t="str">
        <f t="shared" si="257"/>
        <v>Sunday</v>
      </c>
      <c r="I1649" t="str">
        <f t="shared" si="258"/>
        <v>FM4</v>
      </c>
      <c r="J1649" t="str">
        <f t="shared" si="259"/>
        <v>FQ-2</v>
      </c>
    </row>
    <row r="1650" spans="1:10" x14ac:dyDescent="0.25">
      <c r="A1650">
        <f t="shared" si="250"/>
        <v>41827</v>
      </c>
      <c r="B1650">
        <f t="shared" si="251"/>
        <v>2014</v>
      </c>
      <c r="C1650">
        <f t="shared" si="252"/>
        <v>7</v>
      </c>
      <c r="D1650" t="str">
        <f t="shared" si="253"/>
        <v>July</v>
      </c>
      <c r="E1650" t="str">
        <f t="shared" si="254"/>
        <v>Q3</v>
      </c>
      <c r="F1650" t="str">
        <f t="shared" si="255"/>
        <v>2014-Jul</v>
      </c>
      <c r="G1650">
        <f t="shared" si="256"/>
        <v>1</v>
      </c>
      <c r="H1650" t="str">
        <f t="shared" si="257"/>
        <v>Monday</v>
      </c>
      <c r="I1650" t="str">
        <f t="shared" si="258"/>
        <v>FM4</v>
      </c>
      <c r="J1650" t="str">
        <f t="shared" si="259"/>
        <v>FQ-2</v>
      </c>
    </row>
    <row r="1651" spans="1:10" x14ac:dyDescent="0.25">
      <c r="A1651">
        <f t="shared" si="250"/>
        <v>41828</v>
      </c>
      <c r="B1651">
        <f t="shared" si="251"/>
        <v>2014</v>
      </c>
      <c r="C1651">
        <f t="shared" si="252"/>
        <v>7</v>
      </c>
      <c r="D1651" t="str">
        <f t="shared" si="253"/>
        <v>July</v>
      </c>
      <c r="E1651" t="str">
        <f t="shared" si="254"/>
        <v>Q3</v>
      </c>
      <c r="F1651" t="str">
        <f t="shared" si="255"/>
        <v>2014-Jul</v>
      </c>
      <c r="G1651">
        <f t="shared" si="256"/>
        <v>2</v>
      </c>
      <c r="H1651" t="str">
        <f t="shared" si="257"/>
        <v>Tuesday</v>
      </c>
      <c r="I1651" t="str">
        <f t="shared" si="258"/>
        <v>FM4</v>
      </c>
      <c r="J1651" t="str">
        <f t="shared" si="259"/>
        <v>FQ-2</v>
      </c>
    </row>
    <row r="1652" spans="1:10" x14ac:dyDescent="0.25">
      <c r="A1652">
        <f t="shared" si="250"/>
        <v>41829</v>
      </c>
      <c r="B1652">
        <f t="shared" si="251"/>
        <v>2014</v>
      </c>
      <c r="C1652">
        <f t="shared" si="252"/>
        <v>7</v>
      </c>
      <c r="D1652" t="str">
        <f t="shared" si="253"/>
        <v>July</v>
      </c>
      <c r="E1652" t="str">
        <f t="shared" si="254"/>
        <v>Q3</v>
      </c>
      <c r="F1652" t="str">
        <f t="shared" si="255"/>
        <v>2014-Jul</v>
      </c>
      <c r="G1652">
        <f t="shared" si="256"/>
        <v>3</v>
      </c>
      <c r="H1652" t="str">
        <f t="shared" si="257"/>
        <v>Wednesday</v>
      </c>
      <c r="I1652" t="str">
        <f t="shared" si="258"/>
        <v>FM4</v>
      </c>
      <c r="J1652" t="str">
        <f t="shared" si="259"/>
        <v>FQ-2</v>
      </c>
    </row>
    <row r="1653" spans="1:10" x14ac:dyDescent="0.25">
      <c r="A1653">
        <f t="shared" si="250"/>
        <v>41830</v>
      </c>
      <c r="B1653">
        <f t="shared" si="251"/>
        <v>2014</v>
      </c>
      <c r="C1653">
        <f t="shared" si="252"/>
        <v>7</v>
      </c>
      <c r="D1653" t="str">
        <f t="shared" si="253"/>
        <v>July</v>
      </c>
      <c r="E1653" t="str">
        <f t="shared" si="254"/>
        <v>Q3</v>
      </c>
      <c r="F1653" t="str">
        <f t="shared" si="255"/>
        <v>2014-Jul</v>
      </c>
      <c r="G1653">
        <f t="shared" si="256"/>
        <v>4</v>
      </c>
      <c r="H1653" t="str">
        <f t="shared" si="257"/>
        <v>Thursday</v>
      </c>
      <c r="I1653" t="str">
        <f t="shared" si="258"/>
        <v>FM4</v>
      </c>
      <c r="J1653" t="str">
        <f t="shared" si="259"/>
        <v>FQ-2</v>
      </c>
    </row>
    <row r="1654" spans="1:10" x14ac:dyDescent="0.25">
      <c r="A1654">
        <f t="shared" si="250"/>
        <v>41831</v>
      </c>
      <c r="B1654">
        <f t="shared" si="251"/>
        <v>2014</v>
      </c>
      <c r="C1654">
        <f t="shared" si="252"/>
        <v>7</v>
      </c>
      <c r="D1654" t="str">
        <f t="shared" si="253"/>
        <v>July</v>
      </c>
      <c r="E1654" t="str">
        <f t="shared" si="254"/>
        <v>Q3</v>
      </c>
      <c r="F1654" t="str">
        <f t="shared" si="255"/>
        <v>2014-Jul</v>
      </c>
      <c r="G1654">
        <f t="shared" si="256"/>
        <v>5</v>
      </c>
      <c r="H1654" t="str">
        <f t="shared" si="257"/>
        <v>Friday</v>
      </c>
      <c r="I1654" t="str">
        <f t="shared" si="258"/>
        <v>FM4</v>
      </c>
      <c r="J1654" t="str">
        <f t="shared" si="259"/>
        <v>FQ-2</v>
      </c>
    </row>
    <row r="1655" spans="1:10" x14ac:dyDescent="0.25">
      <c r="A1655">
        <f t="shared" si="250"/>
        <v>41832</v>
      </c>
      <c r="B1655">
        <f t="shared" si="251"/>
        <v>2014</v>
      </c>
      <c r="C1655">
        <f t="shared" si="252"/>
        <v>7</v>
      </c>
      <c r="D1655" t="str">
        <f t="shared" si="253"/>
        <v>July</v>
      </c>
      <c r="E1655" t="str">
        <f t="shared" si="254"/>
        <v>Q3</v>
      </c>
      <c r="F1655" t="str">
        <f t="shared" si="255"/>
        <v>2014-Jul</v>
      </c>
      <c r="G1655">
        <f t="shared" si="256"/>
        <v>6</v>
      </c>
      <c r="H1655" t="str">
        <f t="shared" si="257"/>
        <v>Saturday</v>
      </c>
      <c r="I1655" t="str">
        <f t="shared" si="258"/>
        <v>FM4</v>
      </c>
      <c r="J1655" t="str">
        <f t="shared" si="259"/>
        <v>FQ-2</v>
      </c>
    </row>
    <row r="1656" spans="1:10" x14ac:dyDescent="0.25">
      <c r="A1656">
        <f t="shared" si="250"/>
        <v>41833</v>
      </c>
      <c r="B1656">
        <f t="shared" si="251"/>
        <v>2014</v>
      </c>
      <c r="C1656">
        <f t="shared" si="252"/>
        <v>7</v>
      </c>
      <c r="D1656" t="str">
        <f t="shared" si="253"/>
        <v>July</v>
      </c>
      <c r="E1656" t="str">
        <f t="shared" si="254"/>
        <v>Q3</v>
      </c>
      <c r="F1656" t="str">
        <f t="shared" si="255"/>
        <v>2014-Jul</v>
      </c>
      <c r="G1656">
        <f t="shared" si="256"/>
        <v>7</v>
      </c>
      <c r="H1656" t="str">
        <f t="shared" si="257"/>
        <v>Sunday</v>
      </c>
      <c r="I1656" t="str">
        <f t="shared" si="258"/>
        <v>FM4</v>
      </c>
      <c r="J1656" t="str">
        <f t="shared" si="259"/>
        <v>FQ-2</v>
      </c>
    </row>
    <row r="1657" spans="1:10" x14ac:dyDescent="0.25">
      <c r="A1657">
        <f t="shared" si="250"/>
        <v>41834</v>
      </c>
      <c r="B1657">
        <f t="shared" si="251"/>
        <v>2014</v>
      </c>
      <c r="C1657">
        <f t="shared" si="252"/>
        <v>7</v>
      </c>
      <c r="D1657" t="str">
        <f t="shared" si="253"/>
        <v>July</v>
      </c>
      <c r="E1657" t="str">
        <f t="shared" si="254"/>
        <v>Q3</v>
      </c>
      <c r="F1657" t="str">
        <f t="shared" si="255"/>
        <v>2014-Jul</v>
      </c>
      <c r="G1657">
        <f t="shared" si="256"/>
        <v>1</v>
      </c>
      <c r="H1657" t="str">
        <f t="shared" si="257"/>
        <v>Monday</v>
      </c>
      <c r="I1657" t="str">
        <f t="shared" si="258"/>
        <v>FM4</v>
      </c>
      <c r="J1657" t="str">
        <f t="shared" si="259"/>
        <v>FQ-2</v>
      </c>
    </row>
    <row r="1658" spans="1:10" x14ac:dyDescent="0.25">
      <c r="A1658">
        <f t="shared" si="250"/>
        <v>41835</v>
      </c>
      <c r="B1658">
        <f t="shared" si="251"/>
        <v>2014</v>
      </c>
      <c r="C1658">
        <f t="shared" si="252"/>
        <v>7</v>
      </c>
      <c r="D1658" t="str">
        <f t="shared" si="253"/>
        <v>July</v>
      </c>
      <c r="E1658" t="str">
        <f t="shared" si="254"/>
        <v>Q3</v>
      </c>
      <c r="F1658" t="str">
        <f t="shared" si="255"/>
        <v>2014-Jul</v>
      </c>
      <c r="G1658">
        <f t="shared" si="256"/>
        <v>2</v>
      </c>
      <c r="H1658" t="str">
        <f t="shared" si="257"/>
        <v>Tuesday</v>
      </c>
      <c r="I1658" t="str">
        <f t="shared" si="258"/>
        <v>FM4</v>
      </c>
      <c r="J1658" t="str">
        <f t="shared" si="259"/>
        <v>FQ-2</v>
      </c>
    </row>
    <row r="1659" spans="1:10" x14ac:dyDescent="0.25">
      <c r="A1659">
        <f t="shared" si="250"/>
        <v>41836</v>
      </c>
      <c r="B1659">
        <f t="shared" si="251"/>
        <v>2014</v>
      </c>
      <c r="C1659">
        <f t="shared" si="252"/>
        <v>7</v>
      </c>
      <c r="D1659" t="str">
        <f t="shared" si="253"/>
        <v>July</v>
      </c>
      <c r="E1659" t="str">
        <f t="shared" si="254"/>
        <v>Q3</v>
      </c>
      <c r="F1659" t="str">
        <f t="shared" si="255"/>
        <v>2014-Jul</v>
      </c>
      <c r="G1659">
        <f t="shared" si="256"/>
        <v>3</v>
      </c>
      <c r="H1659" t="str">
        <f t="shared" si="257"/>
        <v>Wednesday</v>
      </c>
      <c r="I1659" t="str">
        <f t="shared" si="258"/>
        <v>FM4</v>
      </c>
      <c r="J1659" t="str">
        <f t="shared" si="259"/>
        <v>FQ-2</v>
      </c>
    </row>
    <row r="1660" spans="1:10" x14ac:dyDescent="0.25">
      <c r="A1660">
        <f t="shared" si="250"/>
        <v>41837</v>
      </c>
      <c r="B1660">
        <f t="shared" si="251"/>
        <v>2014</v>
      </c>
      <c r="C1660">
        <f t="shared" si="252"/>
        <v>7</v>
      </c>
      <c r="D1660" t="str">
        <f t="shared" si="253"/>
        <v>July</v>
      </c>
      <c r="E1660" t="str">
        <f t="shared" si="254"/>
        <v>Q3</v>
      </c>
      <c r="F1660" t="str">
        <f t="shared" si="255"/>
        <v>2014-Jul</v>
      </c>
      <c r="G1660">
        <f t="shared" si="256"/>
        <v>4</v>
      </c>
      <c r="H1660" t="str">
        <f t="shared" si="257"/>
        <v>Thursday</v>
      </c>
      <c r="I1660" t="str">
        <f t="shared" si="258"/>
        <v>FM4</v>
      </c>
      <c r="J1660" t="str">
        <f t="shared" si="259"/>
        <v>FQ-2</v>
      </c>
    </row>
    <row r="1661" spans="1:10" x14ac:dyDescent="0.25">
      <c r="A1661">
        <f t="shared" si="250"/>
        <v>41838</v>
      </c>
      <c r="B1661">
        <f t="shared" si="251"/>
        <v>2014</v>
      </c>
      <c r="C1661">
        <f t="shared" si="252"/>
        <v>7</v>
      </c>
      <c r="D1661" t="str">
        <f t="shared" si="253"/>
        <v>July</v>
      </c>
      <c r="E1661" t="str">
        <f t="shared" si="254"/>
        <v>Q3</v>
      </c>
      <c r="F1661" t="str">
        <f t="shared" si="255"/>
        <v>2014-Jul</v>
      </c>
      <c r="G1661">
        <f t="shared" si="256"/>
        <v>5</v>
      </c>
      <c r="H1661" t="str">
        <f t="shared" si="257"/>
        <v>Friday</v>
      </c>
      <c r="I1661" t="str">
        <f t="shared" si="258"/>
        <v>FM4</v>
      </c>
      <c r="J1661" t="str">
        <f t="shared" si="259"/>
        <v>FQ-2</v>
      </c>
    </row>
    <row r="1662" spans="1:10" x14ac:dyDescent="0.25">
      <c r="A1662">
        <f t="shared" si="250"/>
        <v>41839</v>
      </c>
      <c r="B1662">
        <f t="shared" si="251"/>
        <v>2014</v>
      </c>
      <c r="C1662">
        <f t="shared" si="252"/>
        <v>7</v>
      </c>
      <c r="D1662" t="str">
        <f t="shared" si="253"/>
        <v>July</v>
      </c>
      <c r="E1662" t="str">
        <f t="shared" si="254"/>
        <v>Q3</v>
      </c>
      <c r="F1662" t="str">
        <f t="shared" si="255"/>
        <v>2014-Jul</v>
      </c>
      <c r="G1662">
        <f t="shared" si="256"/>
        <v>6</v>
      </c>
      <c r="H1662" t="str">
        <f t="shared" si="257"/>
        <v>Saturday</v>
      </c>
      <c r="I1662" t="str">
        <f t="shared" si="258"/>
        <v>FM4</v>
      </c>
      <c r="J1662" t="str">
        <f t="shared" si="259"/>
        <v>FQ-2</v>
      </c>
    </row>
    <row r="1663" spans="1:10" x14ac:dyDescent="0.25">
      <c r="A1663">
        <f t="shared" si="250"/>
        <v>41840</v>
      </c>
      <c r="B1663">
        <f t="shared" si="251"/>
        <v>2014</v>
      </c>
      <c r="C1663">
        <f t="shared" si="252"/>
        <v>7</v>
      </c>
      <c r="D1663" t="str">
        <f t="shared" si="253"/>
        <v>July</v>
      </c>
      <c r="E1663" t="str">
        <f t="shared" si="254"/>
        <v>Q3</v>
      </c>
      <c r="F1663" t="str">
        <f t="shared" si="255"/>
        <v>2014-Jul</v>
      </c>
      <c r="G1663">
        <f t="shared" si="256"/>
        <v>7</v>
      </c>
      <c r="H1663" t="str">
        <f t="shared" si="257"/>
        <v>Sunday</v>
      </c>
      <c r="I1663" t="str">
        <f t="shared" si="258"/>
        <v>FM4</v>
      </c>
      <c r="J1663" t="str">
        <f t="shared" si="259"/>
        <v>FQ-2</v>
      </c>
    </row>
    <row r="1664" spans="1:10" x14ac:dyDescent="0.25">
      <c r="A1664">
        <f t="shared" si="250"/>
        <v>41841</v>
      </c>
      <c r="B1664">
        <f t="shared" si="251"/>
        <v>2014</v>
      </c>
      <c r="C1664">
        <f t="shared" si="252"/>
        <v>7</v>
      </c>
      <c r="D1664" t="str">
        <f t="shared" si="253"/>
        <v>July</v>
      </c>
      <c r="E1664" t="str">
        <f t="shared" si="254"/>
        <v>Q3</v>
      </c>
      <c r="F1664" t="str">
        <f t="shared" si="255"/>
        <v>2014-Jul</v>
      </c>
      <c r="G1664">
        <f t="shared" si="256"/>
        <v>1</v>
      </c>
      <c r="H1664" t="str">
        <f t="shared" si="257"/>
        <v>Monday</v>
      </c>
      <c r="I1664" t="str">
        <f t="shared" si="258"/>
        <v>FM4</v>
      </c>
      <c r="J1664" t="str">
        <f t="shared" si="259"/>
        <v>FQ-2</v>
      </c>
    </row>
    <row r="1665" spans="1:10" x14ac:dyDescent="0.25">
      <c r="A1665">
        <f t="shared" si="250"/>
        <v>41842</v>
      </c>
      <c r="B1665">
        <f t="shared" si="251"/>
        <v>2014</v>
      </c>
      <c r="C1665">
        <f t="shared" si="252"/>
        <v>7</v>
      </c>
      <c r="D1665" t="str">
        <f t="shared" si="253"/>
        <v>July</v>
      </c>
      <c r="E1665" t="str">
        <f t="shared" si="254"/>
        <v>Q3</v>
      </c>
      <c r="F1665" t="str">
        <f t="shared" si="255"/>
        <v>2014-Jul</v>
      </c>
      <c r="G1665">
        <f t="shared" si="256"/>
        <v>2</v>
      </c>
      <c r="H1665" t="str">
        <f t="shared" si="257"/>
        <v>Tuesday</v>
      </c>
      <c r="I1665" t="str">
        <f t="shared" si="258"/>
        <v>FM4</v>
      </c>
      <c r="J1665" t="str">
        <f t="shared" si="259"/>
        <v>FQ-2</v>
      </c>
    </row>
    <row r="1666" spans="1:10" x14ac:dyDescent="0.25">
      <c r="A1666">
        <f t="shared" si="250"/>
        <v>41843</v>
      </c>
      <c r="B1666">
        <f t="shared" si="251"/>
        <v>2014</v>
      </c>
      <c r="C1666">
        <f t="shared" si="252"/>
        <v>7</v>
      </c>
      <c r="D1666" t="str">
        <f t="shared" si="253"/>
        <v>July</v>
      </c>
      <c r="E1666" t="str">
        <f t="shared" si="254"/>
        <v>Q3</v>
      </c>
      <c r="F1666" t="str">
        <f t="shared" si="255"/>
        <v>2014-Jul</v>
      </c>
      <c r="G1666">
        <f t="shared" si="256"/>
        <v>3</v>
      </c>
      <c r="H1666" t="str">
        <f t="shared" si="257"/>
        <v>Wednesday</v>
      </c>
      <c r="I1666" t="str">
        <f t="shared" si="258"/>
        <v>FM4</v>
      </c>
      <c r="J1666" t="str">
        <f t="shared" si="259"/>
        <v>FQ-2</v>
      </c>
    </row>
    <row r="1667" spans="1:10" x14ac:dyDescent="0.25">
      <c r="A1667">
        <f t="shared" ref="A1667:A1730" si="260">IF($O$1+ROW(A1666)-1&lt;=$O$3,$O$1+ROW(A1666)-1,"")</f>
        <v>41844</v>
      </c>
      <c r="B1667">
        <f t="shared" ref="B1667:B1730" si="261">YEAR(A1667)</f>
        <v>2014</v>
      </c>
      <c r="C1667">
        <f t="shared" ref="C1667:C1730" si="262">MONTH(A1667)</f>
        <v>7</v>
      </c>
      <c r="D1667" t="str">
        <f t="shared" ref="D1667:D1730" si="263">TEXT(A1667,"mmmm")</f>
        <v>July</v>
      </c>
      <c r="E1667" t="str">
        <f t="shared" ref="E1667:E1730" si="264">"Q"&amp;ROUNDUP(MONTH(A1667)/3,0)</f>
        <v>Q3</v>
      </c>
      <c r="F1667" t="str">
        <f t="shared" ref="F1667:F1730" si="265">TEXT(A1667,"yyyy-mmm")</f>
        <v>2014-Jul</v>
      </c>
      <c r="G1667">
        <f t="shared" ref="G1667:G1730" si="266">WEEKDAY(A1667,2)</f>
        <v>4</v>
      </c>
      <c r="H1667" t="str">
        <f t="shared" ref="H1667:H1730" si="267">TEXT(A1667,"dddd")</f>
        <v>Thursday</v>
      </c>
      <c r="I1667" t="str">
        <f t="shared" ref="I1667:I1730" si="268">"FM"&amp;MOD(MONTH(A1667)-4,12)+1</f>
        <v>FM4</v>
      </c>
      <c r="J1667" t="str">
        <f t="shared" ref="J1667:J1730" si="269">"FQ-" &amp; INT((MOD(MONTH(A1667)-4,12)/3)+1)</f>
        <v>FQ-2</v>
      </c>
    </row>
    <row r="1668" spans="1:10" x14ac:dyDescent="0.25">
      <c r="A1668">
        <f t="shared" si="260"/>
        <v>41845</v>
      </c>
      <c r="B1668">
        <f t="shared" si="261"/>
        <v>2014</v>
      </c>
      <c r="C1668">
        <f t="shared" si="262"/>
        <v>7</v>
      </c>
      <c r="D1668" t="str">
        <f t="shared" si="263"/>
        <v>July</v>
      </c>
      <c r="E1668" t="str">
        <f t="shared" si="264"/>
        <v>Q3</v>
      </c>
      <c r="F1668" t="str">
        <f t="shared" si="265"/>
        <v>2014-Jul</v>
      </c>
      <c r="G1668">
        <f t="shared" si="266"/>
        <v>5</v>
      </c>
      <c r="H1668" t="str">
        <f t="shared" si="267"/>
        <v>Friday</v>
      </c>
      <c r="I1668" t="str">
        <f t="shared" si="268"/>
        <v>FM4</v>
      </c>
      <c r="J1668" t="str">
        <f t="shared" si="269"/>
        <v>FQ-2</v>
      </c>
    </row>
    <row r="1669" spans="1:10" x14ac:dyDescent="0.25">
      <c r="A1669">
        <f t="shared" si="260"/>
        <v>41846</v>
      </c>
      <c r="B1669">
        <f t="shared" si="261"/>
        <v>2014</v>
      </c>
      <c r="C1669">
        <f t="shared" si="262"/>
        <v>7</v>
      </c>
      <c r="D1669" t="str">
        <f t="shared" si="263"/>
        <v>July</v>
      </c>
      <c r="E1669" t="str">
        <f t="shared" si="264"/>
        <v>Q3</v>
      </c>
      <c r="F1669" t="str">
        <f t="shared" si="265"/>
        <v>2014-Jul</v>
      </c>
      <c r="G1669">
        <f t="shared" si="266"/>
        <v>6</v>
      </c>
      <c r="H1669" t="str">
        <f t="shared" si="267"/>
        <v>Saturday</v>
      </c>
      <c r="I1669" t="str">
        <f t="shared" si="268"/>
        <v>FM4</v>
      </c>
      <c r="J1669" t="str">
        <f t="shared" si="269"/>
        <v>FQ-2</v>
      </c>
    </row>
    <row r="1670" spans="1:10" x14ac:dyDescent="0.25">
      <c r="A1670">
        <f t="shared" si="260"/>
        <v>41847</v>
      </c>
      <c r="B1670">
        <f t="shared" si="261"/>
        <v>2014</v>
      </c>
      <c r="C1670">
        <f t="shared" si="262"/>
        <v>7</v>
      </c>
      <c r="D1670" t="str">
        <f t="shared" si="263"/>
        <v>July</v>
      </c>
      <c r="E1670" t="str">
        <f t="shared" si="264"/>
        <v>Q3</v>
      </c>
      <c r="F1670" t="str">
        <f t="shared" si="265"/>
        <v>2014-Jul</v>
      </c>
      <c r="G1670">
        <f t="shared" si="266"/>
        <v>7</v>
      </c>
      <c r="H1670" t="str">
        <f t="shared" si="267"/>
        <v>Sunday</v>
      </c>
      <c r="I1670" t="str">
        <f t="shared" si="268"/>
        <v>FM4</v>
      </c>
      <c r="J1670" t="str">
        <f t="shared" si="269"/>
        <v>FQ-2</v>
      </c>
    </row>
    <row r="1671" spans="1:10" x14ac:dyDescent="0.25">
      <c r="A1671">
        <f t="shared" si="260"/>
        <v>41848</v>
      </c>
      <c r="B1671">
        <f t="shared" si="261"/>
        <v>2014</v>
      </c>
      <c r="C1671">
        <f t="shared" si="262"/>
        <v>7</v>
      </c>
      <c r="D1671" t="str">
        <f t="shared" si="263"/>
        <v>July</v>
      </c>
      <c r="E1671" t="str">
        <f t="shared" si="264"/>
        <v>Q3</v>
      </c>
      <c r="F1671" t="str">
        <f t="shared" si="265"/>
        <v>2014-Jul</v>
      </c>
      <c r="G1671">
        <f t="shared" si="266"/>
        <v>1</v>
      </c>
      <c r="H1671" t="str">
        <f t="shared" si="267"/>
        <v>Monday</v>
      </c>
      <c r="I1671" t="str">
        <f t="shared" si="268"/>
        <v>FM4</v>
      </c>
      <c r="J1671" t="str">
        <f t="shared" si="269"/>
        <v>FQ-2</v>
      </c>
    </row>
    <row r="1672" spans="1:10" x14ac:dyDescent="0.25">
      <c r="A1672">
        <f t="shared" si="260"/>
        <v>41849</v>
      </c>
      <c r="B1672">
        <f t="shared" si="261"/>
        <v>2014</v>
      </c>
      <c r="C1672">
        <f t="shared" si="262"/>
        <v>7</v>
      </c>
      <c r="D1672" t="str">
        <f t="shared" si="263"/>
        <v>July</v>
      </c>
      <c r="E1672" t="str">
        <f t="shared" si="264"/>
        <v>Q3</v>
      </c>
      <c r="F1672" t="str">
        <f t="shared" si="265"/>
        <v>2014-Jul</v>
      </c>
      <c r="G1672">
        <f t="shared" si="266"/>
        <v>2</v>
      </c>
      <c r="H1672" t="str">
        <f t="shared" si="267"/>
        <v>Tuesday</v>
      </c>
      <c r="I1672" t="str">
        <f t="shared" si="268"/>
        <v>FM4</v>
      </c>
      <c r="J1672" t="str">
        <f t="shared" si="269"/>
        <v>FQ-2</v>
      </c>
    </row>
    <row r="1673" spans="1:10" x14ac:dyDescent="0.25">
      <c r="A1673">
        <f t="shared" si="260"/>
        <v>41850</v>
      </c>
      <c r="B1673">
        <f t="shared" si="261"/>
        <v>2014</v>
      </c>
      <c r="C1673">
        <f t="shared" si="262"/>
        <v>7</v>
      </c>
      <c r="D1673" t="str">
        <f t="shared" si="263"/>
        <v>July</v>
      </c>
      <c r="E1673" t="str">
        <f t="shared" si="264"/>
        <v>Q3</v>
      </c>
      <c r="F1673" t="str">
        <f t="shared" si="265"/>
        <v>2014-Jul</v>
      </c>
      <c r="G1673">
        <f t="shared" si="266"/>
        <v>3</v>
      </c>
      <c r="H1673" t="str">
        <f t="shared" si="267"/>
        <v>Wednesday</v>
      </c>
      <c r="I1673" t="str">
        <f t="shared" si="268"/>
        <v>FM4</v>
      </c>
      <c r="J1673" t="str">
        <f t="shared" si="269"/>
        <v>FQ-2</v>
      </c>
    </row>
    <row r="1674" spans="1:10" x14ac:dyDescent="0.25">
      <c r="A1674">
        <f t="shared" si="260"/>
        <v>41851</v>
      </c>
      <c r="B1674">
        <f t="shared" si="261"/>
        <v>2014</v>
      </c>
      <c r="C1674">
        <f t="shared" si="262"/>
        <v>7</v>
      </c>
      <c r="D1674" t="str">
        <f t="shared" si="263"/>
        <v>July</v>
      </c>
      <c r="E1674" t="str">
        <f t="shared" si="264"/>
        <v>Q3</v>
      </c>
      <c r="F1674" t="str">
        <f t="shared" si="265"/>
        <v>2014-Jul</v>
      </c>
      <c r="G1674">
        <f t="shared" si="266"/>
        <v>4</v>
      </c>
      <c r="H1674" t="str">
        <f t="shared" si="267"/>
        <v>Thursday</v>
      </c>
      <c r="I1674" t="str">
        <f t="shared" si="268"/>
        <v>FM4</v>
      </c>
      <c r="J1674" t="str">
        <f t="shared" si="269"/>
        <v>FQ-2</v>
      </c>
    </row>
    <row r="1675" spans="1:10" x14ac:dyDescent="0.25">
      <c r="A1675">
        <f t="shared" si="260"/>
        <v>41852</v>
      </c>
      <c r="B1675">
        <f t="shared" si="261"/>
        <v>2014</v>
      </c>
      <c r="C1675">
        <f t="shared" si="262"/>
        <v>8</v>
      </c>
      <c r="D1675" t="str">
        <f t="shared" si="263"/>
        <v>August</v>
      </c>
      <c r="E1675" t="str">
        <f t="shared" si="264"/>
        <v>Q3</v>
      </c>
      <c r="F1675" t="str">
        <f t="shared" si="265"/>
        <v>2014-Aug</v>
      </c>
      <c r="G1675">
        <f t="shared" si="266"/>
        <v>5</v>
      </c>
      <c r="H1675" t="str">
        <f t="shared" si="267"/>
        <v>Friday</v>
      </c>
      <c r="I1675" t="str">
        <f t="shared" si="268"/>
        <v>FM5</v>
      </c>
      <c r="J1675" t="str">
        <f t="shared" si="269"/>
        <v>FQ-2</v>
      </c>
    </row>
    <row r="1676" spans="1:10" x14ac:dyDescent="0.25">
      <c r="A1676">
        <f t="shared" si="260"/>
        <v>41853</v>
      </c>
      <c r="B1676">
        <f t="shared" si="261"/>
        <v>2014</v>
      </c>
      <c r="C1676">
        <f t="shared" si="262"/>
        <v>8</v>
      </c>
      <c r="D1676" t="str">
        <f t="shared" si="263"/>
        <v>August</v>
      </c>
      <c r="E1676" t="str">
        <f t="shared" si="264"/>
        <v>Q3</v>
      </c>
      <c r="F1676" t="str">
        <f t="shared" si="265"/>
        <v>2014-Aug</v>
      </c>
      <c r="G1676">
        <f t="shared" si="266"/>
        <v>6</v>
      </c>
      <c r="H1676" t="str">
        <f t="shared" si="267"/>
        <v>Saturday</v>
      </c>
      <c r="I1676" t="str">
        <f t="shared" si="268"/>
        <v>FM5</v>
      </c>
      <c r="J1676" t="str">
        <f t="shared" si="269"/>
        <v>FQ-2</v>
      </c>
    </row>
    <row r="1677" spans="1:10" x14ac:dyDescent="0.25">
      <c r="A1677">
        <f t="shared" si="260"/>
        <v>41854</v>
      </c>
      <c r="B1677">
        <f t="shared" si="261"/>
        <v>2014</v>
      </c>
      <c r="C1677">
        <f t="shared" si="262"/>
        <v>8</v>
      </c>
      <c r="D1677" t="str">
        <f t="shared" si="263"/>
        <v>August</v>
      </c>
      <c r="E1677" t="str">
        <f t="shared" si="264"/>
        <v>Q3</v>
      </c>
      <c r="F1677" t="str">
        <f t="shared" si="265"/>
        <v>2014-Aug</v>
      </c>
      <c r="G1677">
        <f t="shared" si="266"/>
        <v>7</v>
      </c>
      <c r="H1677" t="str">
        <f t="shared" si="267"/>
        <v>Sunday</v>
      </c>
      <c r="I1677" t="str">
        <f t="shared" si="268"/>
        <v>FM5</v>
      </c>
      <c r="J1677" t="str">
        <f t="shared" si="269"/>
        <v>FQ-2</v>
      </c>
    </row>
    <row r="1678" spans="1:10" x14ac:dyDescent="0.25">
      <c r="A1678">
        <f t="shared" si="260"/>
        <v>41855</v>
      </c>
      <c r="B1678">
        <f t="shared" si="261"/>
        <v>2014</v>
      </c>
      <c r="C1678">
        <f t="shared" si="262"/>
        <v>8</v>
      </c>
      <c r="D1678" t="str">
        <f t="shared" si="263"/>
        <v>August</v>
      </c>
      <c r="E1678" t="str">
        <f t="shared" si="264"/>
        <v>Q3</v>
      </c>
      <c r="F1678" t="str">
        <f t="shared" si="265"/>
        <v>2014-Aug</v>
      </c>
      <c r="G1678">
        <f t="shared" si="266"/>
        <v>1</v>
      </c>
      <c r="H1678" t="str">
        <f t="shared" si="267"/>
        <v>Monday</v>
      </c>
      <c r="I1678" t="str">
        <f t="shared" si="268"/>
        <v>FM5</v>
      </c>
      <c r="J1678" t="str">
        <f t="shared" si="269"/>
        <v>FQ-2</v>
      </c>
    </row>
    <row r="1679" spans="1:10" x14ac:dyDescent="0.25">
      <c r="A1679">
        <f t="shared" si="260"/>
        <v>41856</v>
      </c>
      <c r="B1679">
        <f t="shared" si="261"/>
        <v>2014</v>
      </c>
      <c r="C1679">
        <f t="shared" si="262"/>
        <v>8</v>
      </c>
      <c r="D1679" t="str">
        <f t="shared" si="263"/>
        <v>August</v>
      </c>
      <c r="E1679" t="str">
        <f t="shared" si="264"/>
        <v>Q3</v>
      </c>
      <c r="F1679" t="str">
        <f t="shared" si="265"/>
        <v>2014-Aug</v>
      </c>
      <c r="G1679">
        <f t="shared" si="266"/>
        <v>2</v>
      </c>
      <c r="H1679" t="str">
        <f t="shared" si="267"/>
        <v>Tuesday</v>
      </c>
      <c r="I1679" t="str">
        <f t="shared" si="268"/>
        <v>FM5</v>
      </c>
      <c r="J1679" t="str">
        <f t="shared" si="269"/>
        <v>FQ-2</v>
      </c>
    </row>
    <row r="1680" spans="1:10" x14ac:dyDescent="0.25">
      <c r="A1680">
        <f t="shared" si="260"/>
        <v>41857</v>
      </c>
      <c r="B1680">
        <f t="shared" si="261"/>
        <v>2014</v>
      </c>
      <c r="C1680">
        <f t="shared" si="262"/>
        <v>8</v>
      </c>
      <c r="D1680" t="str">
        <f t="shared" si="263"/>
        <v>August</v>
      </c>
      <c r="E1680" t="str">
        <f t="shared" si="264"/>
        <v>Q3</v>
      </c>
      <c r="F1680" t="str">
        <f t="shared" si="265"/>
        <v>2014-Aug</v>
      </c>
      <c r="G1680">
        <f t="shared" si="266"/>
        <v>3</v>
      </c>
      <c r="H1680" t="str">
        <f t="shared" si="267"/>
        <v>Wednesday</v>
      </c>
      <c r="I1680" t="str">
        <f t="shared" si="268"/>
        <v>FM5</v>
      </c>
      <c r="J1680" t="str">
        <f t="shared" si="269"/>
        <v>FQ-2</v>
      </c>
    </row>
    <row r="1681" spans="1:10" x14ac:dyDescent="0.25">
      <c r="A1681">
        <f t="shared" si="260"/>
        <v>41858</v>
      </c>
      <c r="B1681">
        <f t="shared" si="261"/>
        <v>2014</v>
      </c>
      <c r="C1681">
        <f t="shared" si="262"/>
        <v>8</v>
      </c>
      <c r="D1681" t="str">
        <f t="shared" si="263"/>
        <v>August</v>
      </c>
      <c r="E1681" t="str">
        <f t="shared" si="264"/>
        <v>Q3</v>
      </c>
      <c r="F1681" t="str">
        <f t="shared" si="265"/>
        <v>2014-Aug</v>
      </c>
      <c r="G1681">
        <f t="shared" si="266"/>
        <v>4</v>
      </c>
      <c r="H1681" t="str">
        <f t="shared" si="267"/>
        <v>Thursday</v>
      </c>
      <c r="I1681" t="str">
        <f t="shared" si="268"/>
        <v>FM5</v>
      </c>
      <c r="J1681" t="str">
        <f t="shared" si="269"/>
        <v>FQ-2</v>
      </c>
    </row>
    <row r="1682" spans="1:10" x14ac:dyDescent="0.25">
      <c r="A1682">
        <f t="shared" si="260"/>
        <v>41859</v>
      </c>
      <c r="B1682">
        <f t="shared" si="261"/>
        <v>2014</v>
      </c>
      <c r="C1682">
        <f t="shared" si="262"/>
        <v>8</v>
      </c>
      <c r="D1682" t="str">
        <f t="shared" si="263"/>
        <v>August</v>
      </c>
      <c r="E1682" t="str">
        <f t="shared" si="264"/>
        <v>Q3</v>
      </c>
      <c r="F1682" t="str">
        <f t="shared" si="265"/>
        <v>2014-Aug</v>
      </c>
      <c r="G1682">
        <f t="shared" si="266"/>
        <v>5</v>
      </c>
      <c r="H1682" t="str">
        <f t="shared" si="267"/>
        <v>Friday</v>
      </c>
      <c r="I1682" t="str">
        <f t="shared" si="268"/>
        <v>FM5</v>
      </c>
      <c r="J1682" t="str">
        <f t="shared" si="269"/>
        <v>FQ-2</v>
      </c>
    </row>
    <row r="1683" spans="1:10" x14ac:dyDescent="0.25">
      <c r="A1683">
        <f t="shared" si="260"/>
        <v>41860</v>
      </c>
      <c r="B1683">
        <f t="shared" si="261"/>
        <v>2014</v>
      </c>
      <c r="C1683">
        <f t="shared" si="262"/>
        <v>8</v>
      </c>
      <c r="D1683" t="str">
        <f t="shared" si="263"/>
        <v>August</v>
      </c>
      <c r="E1683" t="str">
        <f t="shared" si="264"/>
        <v>Q3</v>
      </c>
      <c r="F1683" t="str">
        <f t="shared" si="265"/>
        <v>2014-Aug</v>
      </c>
      <c r="G1683">
        <f t="shared" si="266"/>
        <v>6</v>
      </c>
      <c r="H1683" t="str">
        <f t="shared" si="267"/>
        <v>Saturday</v>
      </c>
      <c r="I1683" t="str">
        <f t="shared" si="268"/>
        <v>FM5</v>
      </c>
      <c r="J1683" t="str">
        <f t="shared" si="269"/>
        <v>FQ-2</v>
      </c>
    </row>
    <row r="1684" spans="1:10" x14ac:dyDescent="0.25">
      <c r="A1684">
        <f t="shared" si="260"/>
        <v>41861</v>
      </c>
      <c r="B1684">
        <f t="shared" si="261"/>
        <v>2014</v>
      </c>
      <c r="C1684">
        <f t="shared" si="262"/>
        <v>8</v>
      </c>
      <c r="D1684" t="str">
        <f t="shared" si="263"/>
        <v>August</v>
      </c>
      <c r="E1684" t="str">
        <f t="shared" si="264"/>
        <v>Q3</v>
      </c>
      <c r="F1684" t="str">
        <f t="shared" si="265"/>
        <v>2014-Aug</v>
      </c>
      <c r="G1684">
        <f t="shared" si="266"/>
        <v>7</v>
      </c>
      <c r="H1684" t="str">
        <f t="shared" si="267"/>
        <v>Sunday</v>
      </c>
      <c r="I1684" t="str">
        <f t="shared" si="268"/>
        <v>FM5</v>
      </c>
      <c r="J1684" t="str">
        <f t="shared" si="269"/>
        <v>FQ-2</v>
      </c>
    </row>
    <row r="1685" spans="1:10" x14ac:dyDescent="0.25">
      <c r="A1685">
        <f t="shared" si="260"/>
        <v>41862</v>
      </c>
      <c r="B1685">
        <f t="shared" si="261"/>
        <v>2014</v>
      </c>
      <c r="C1685">
        <f t="shared" si="262"/>
        <v>8</v>
      </c>
      <c r="D1685" t="str">
        <f t="shared" si="263"/>
        <v>August</v>
      </c>
      <c r="E1685" t="str">
        <f t="shared" si="264"/>
        <v>Q3</v>
      </c>
      <c r="F1685" t="str">
        <f t="shared" si="265"/>
        <v>2014-Aug</v>
      </c>
      <c r="G1685">
        <f t="shared" si="266"/>
        <v>1</v>
      </c>
      <c r="H1685" t="str">
        <f t="shared" si="267"/>
        <v>Monday</v>
      </c>
      <c r="I1685" t="str">
        <f t="shared" si="268"/>
        <v>FM5</v>
      </c>
      <c r="J1685" t="str">
        <f t="shared" si="269"/>
        <v>FQ-2</v>
      </c>
    </row>
    <row r="1686" spans="1:10" x14ac:dyDescent="0.25">
      <c r="A1686">
        <f t="shared" si="260"/>
        <v>41863</v>
      </c>
      <c r="B1686">
        <f t="shared" si="261"/>
        <v>2014</v>
      </c>
      <c r="C1686">
        <f t="shared" si="262"/>
        <v>8</v>
      </c>
      <c r="D1686" t="str">
        <f t="shared" si="263"/>
        <v>August</v>
      </c>
      <c r="E1686" t="str">
        <f t="shared" si="264"/>
        <v>Q3</v>
      </c>
      <c r="F1686" t="str">
        <f t="shared" si="265"/>
        <v>2014-Aug</v>
      </c>
      <c r="G1686">
        <f t="shared" si="266"/>
        <v>2</v>
      </c>
      <c r="H1686" t="str">
        <f t="shared" si="267"/>
        <v>Tuesday</v>
      </c>
      <c r="I1686" t="str">
        <f t="shared" si="268"/>
        <v>FM5</v>
      </c>
      <c r="J1686" t="str">
        <f t="shared" si="269"/>
        <v>FQ-2</v>
      </c>
    </row>
    <row r="1687" spans="1:10" x14ac:dyDescent="0.25">
      <c r="A1687">
        <f t="shared" si="260"/>
        <v>41864</v>
      </c>
      <c r="B1687">
        <f t="shared" si="261"/>
        <v>2014</v>
      </c>
      <c r="C1687">
        <f t="shared" si="262"/>
        <v>8</v>
      </c>
      <c r="D1687" t="str">
        <f t="shared" si="263"/>
        <v>August</v>
      </c>
      <c r="E1687" t="str">
        <f t="shared" si="264"/>
        <v>Q3</v>
      </c>
      <c r="F1687" t="str">
        <f t="shared" si="265"/>
        <v>2014-Aug</v>
      </c>
      <c r="G1687">
        <f t="shared" si="266"/>
        <v>3</v>
      </c>
      <c r="H1687" t="str">
        <f t="shared" si="267"/>
        <v>Wednesday</v>
      </c>
      <c r="I1687" t="str">
        <f t="shared" si="268"/>
        <v>FM5</v>
      </c>
      <c r="J1687" t="str">
        <f t="shared" si="269"/>
        <v>FQ-2</v>
      </c>
    </row>
    <row r="1688" spans="1:10" x14ac:dyDescent="0.25">
      <c r="A1688">
        <f t="shared" si="260"/>
        <v>41865</v>
      </c>
      <c r="B1688">
        <f t="shared" si="261"/>
        <v>2014</v>
      </c>
      <c r="C1688">
        <f t="shared" si="262"/>
        <v>8</v>
      </c>
      <c r="D1688" t="str">
        <f t="shared" si="263"/>
        <v>August</v>
      </c>
      <c r="E1688" t="str">
        <f t="shared" si="264"/>
        <v>Q3</v>
      </c>
      <c r="F1688" t="str">
        <f t="shared" si="265"/>
        <v>2014-Aug</v>
      </c>
      <c r="G1688">
        <f t="shared" si="266"/>
        <v>4</v>
      </c>
      <c r="H1688" t="str">
        <f t="shared" si="267"/>
        <v>Thursday</v>
      </c>
      <c r="I1688" t="str">
        <f t="shared" si="268"/>
        <v>FM5</v>
      </c>
      <c r="J1688" t="str">
        <f t="shared" si="269"/>
        <v>FQ-2</v>
      </c>
    </row>
    <row r="1689" spans="1:10" x14ac:dyDescent="0.25">
      <c r="A1689">
        <f t="shared" si="260"/>
        <v>41866</v>
      </c>
      <c r="B1689">
        <f t="shared" si="261"/>
        <v>2014</v>
      </c>
      <c r="C1689">
        <f t="shared" si="262"/>
        <v>8</v>
      </c>
      <c r="D1689" t="str">
        <f t="shared" si="263"/>
        <v>August</v>
      </c>
      <c r="E1689" t="str">
        <f t="shared" si="264"/>
        <v>Q3</v>
      </c>
      <c r="F1689" t="str">
        <f t="shared" si="265"/>
        <v>2014-Aug</v>
      </c>
      <c r="G1689">
        <f t="shared" si="266"/>
        <v>5</v>
      </c>
      <c r="H1689" t="str">
        <f t="shared" si="267"/>
        <v>Friday</v>
      </c>
      <c r="I1689" t="str">
        <f t="shared" si="268"/>
        <v>FM5</v>
      </c>
      <c r="J1689" t="str">
        <f t="shared" si="269"/>
        <v>FQ-2</v>
      </c>
    </row>
    <row r="1690" spans="1:10" x14ac:dyDescent="0.25">
      <c r="A1690">
        <f t="shared" si="260"/>
        <v>41867</v>
      </c>
      <c r="B1690">
        <f t="shared" si="261"/>
        <v>2014</v>
      </c>
      <c r="C1690">
        <f t="shared" si="262"/>
        <v>8</v>
      </c>
      <c r="D1690" t="str">
        <f t="shared" si="263"/>
        <v>August</v>
      </c>
      <c r="E1690" t="str">
        <f t="shared" si="264"/>
        <v>Q3</v>
      </c>
      <c r="F1690" t="str">
        <f t="shared" si="265"/>
        <v>2014-Aug</v>
      </c>
      <c r="G1690">
        <f t="shared" si="266"/>
        <v>6</v>
      </c>
      <c r="H1690" t="str">
        <f t="shared" si="267"/>
        <v>Saturday</v>
      </c>
      <c r="I1690" t="str">
        <f t="shared" si="268"/>
        <v>FM5</v>
      </c>
      <c r="J1690" t="str">
        <f t="shared" si="269"/>
        <v>FQ-2</v>
      </c>
    </row>
    <row r="1691" spans="1:10" x14ac:dyDescent="0.25">
      <c r="A1691">
        <f t="shared" si="260"/>
        <v>41868</v>
      </c>
      <c r="B1691">
        <f t="shared" si="261"/>
        <v>2014</v>
      </c>
      <c r="C1691">
        <f t="shared" si="262"/>
        <v>8</v>
      </c>
      <c r="D1691" t="str">
        <f t="shared" si="263"/>
        <v>August</v>
      </c>
      <c r="E1691" t="str">
        <f t="shared" si="264"/>
        <v>Q3</v>
      </c>
      <c r="F1691" t="str">
        <f t="shared" si="265"/>
        <v>2014-Aug</v>
      </c>
      <c r="G1691">
        <f t="shared" si="266"/>
        <v>7</v>
      </c>
      <c r="H1691" t="str">
        <f t="shared" si="267"/>
        <v>Sunday</v>
      </c>
      <c r="I1691" t="str">
        <f t="shared" si="268"/>
        <v>FM5</v>
      </c>
      <c r="J1691" t="str">
        <f t="shared" si="269"/>
        <v>FQ-2</v>
      </c>
    </row>
    <row r="1692" spans="1:10" x14ac:dyDescent="0.25">
      <c r="A1692">
        <f t="shared" si="260"/>
        <v>41869</v>
      </c>
      <c r="B1692">
        <f t="shared" si="261"/>
        <v>2014</v>
      </c>
      <c r="C1692">
        <f t="shared" si="262"/>
        <v>8</v>
      </c>
      <c r="D1692" t="str">
        <f t="shared" si="263"/>
        <v>August</v>
      </c>
      <c r="E1692" t="str">
        <f t="shared" si="264"/>
        <v>Q3</v>
      </c>
      <c r="F1692" t="str">
        <f t="shared" si="265"/>
        <v>2014-Aug</v>
      </c>
      <c r="G1692">
        <f t="shared" si="266"/>
        <v>1</v>
      </c>
      <c r="H1692" t="str">
        <f t="shared" si="267"/>
        <v>Monday</v>
      </c>
      <c r="I1692" t="str">
        <f t="shared" si="268"/>
        <v>FM5</v>
      </c>
      <c r="J1692" t="str">
        <f t="shared" si="269"/>
        <v>FQ-2</v>
      </c>
    </row>
    <row r="1693" spans="1:10" x14ac:dyDescent="0.25">
      <c r="A1693">
        <f t="shared" si="260"/>
        <v>41870</v>
      </c>
      <c r="B1693">
        <f t="shared" si="261"/>
        <v>2014</v>
      </c>
      <c r="C1693">
        <f t="shared" si="262"/>
        <v>8</v>
      </c>
      <c r="D1693" t="str">
        <f t="shared" si="263"/>
        <v>August</v>
      </c>
      <c r="E1693" t="str">
        <f t="shared" si="264"/>
        <v>Q3</v>
      </c>
      <c r="F1693" t="str">
        <f t="shared" si="265"/>
        <v>2014-Aug</v>
      </c>
      <c r="G1693">
        <f t="shared" si="266"/>
        <v>2</v>
      </c>
      <c r="H1693" t="str">
        <f t="shared" si="267"/>
        <v>Tuesday</v>
      </c>
      <c r="I1693" t="str">
        <f t="shared" si="268"/>
        <v>FM5</v>
      </c>
      <c r="J1693" t="str">
        <f t="shared" si="269"/>
        <v>FQ-2</v>
      </c>
    </row>
    <row r="1694" spans="1:10" x14ac:dyDescent="0.25">
      <c r="A1694">
        <f t="shared" si="260"/>
        <v>41871</v>
      </c>
      <c r="B1694">
        <f t="shared" si="261"/>
        <v>2014</v>
      </c>
      <c r="C1694">
        <f t="shared" si="262"/>
        <v>8</v>
      </c>
      <c r="D1694" t="str">
        <f t="shared" si="263"/>
        <v>August</v>
      </c>
      <c r="E1694" t="str">
        <f t="shared" si="264"/>
        <v>Q3</v>
      </c>
      <c r="F1694" t="str">
        <f t="shared" si="265"/>
        <v>2014-Aug</v>
      </c>
      <c r="G1694">
        <f t="shared" si="266"/>
        <v>3</v>
      </c>
      <c r="H1694" t="str">
        <f t="shared" si="267"/>
        <v>Wednesday</v>
      </c>
      <c r="I1694" t="str">
        <f t="shared" si="268"/>
        <v>FM5</v>
      </c>
      <c r="J1694" t="str">
        <f t="shared" si="269"/>
        <v>FQ-2</v>
      </c>
    </row>
    <row r="1695" spans="1:10" x14ac:dyDescent="0.25">
      <c r="A1695">
        <f t="shared" si="260"/>
        <v>41872</v>
      </c>
      <c r="B1695">
        <f t="shared" si="261"/>
        <v>2014</v>
      </c>
      <c r="C1695">
        <f t="shared" si="262"/>
        <v>8</v>
      </c>
      <c r="D1695" t="str">
        <f t="shared" si="263"/>
        <v>August</v>
      </c>
      <c r="E1695" t="str">
        <f t="shared" si="264"/>
        <v>Q3</v>
      </c>
      <c r="F1695" t="str">
        <f t="shared" si="265"/>
        <v>2014-Aug</v>
      </c>
      <c r="G1695">
        <f t="shared" si="266"/>
        <v>4</v>
      </c>
      <c r="H1695" t="str">
        <f t="shared" si="267"/>
        <v>Thursday</v>
      </c>
      <c r="I1695" t="str">
        <f t="shared" si="268"/>
        <v>FM5</v>
      </c>
      <c r="J1695" t="str">
        <f t="shared" si="269"/>
        <v>FQ-2</v>
      </c>
    </row>
    <row r="1696" spans="1:10" x14ac:dyDescent="0.25">
      <c r="A1696">
        <f t="shared" si="260"/>
        <v>41873</v>
      </c>
      <c r="B1696">
        <f t="shared" si="261"/>
        <v>2014</v>
      </c>
      <c r="C1696">
        <f t="shared" si="262"/>
        <v>8</v>
      </c>
      <c r="D1696" t="str">
        <f t="shared" si="263"/>
        <v>August</v>
      </c>
      <c r="E1696" t="str">
        <f t="shared" si="264"/>
        <v>Q3</v>
      </c>
      <c r="F1696" t="str">
        <f t="shared" si="265"/>
        <v>2014-Aug</v>
      </c>
      <c r="G1696">
        <f t="shared" si="266"/>
        <v>5</v>
      </c>
      <c r="H1696" t="str">
        <f t="shared" si="267"/>
        <v>Friday</v>
      </c>
      <c r="I1696" t="str">
        <f t="shared" si="268"/>
        <v>FM5</v>
      </c>
      <c r="J1696" t="str">
        <f t="shared" si="269"/>
        <v>FQ-2</v>
      </c>
    </row>
    <row r="1697" spans="1:10" x14ac:dyDescent="0.25">
      <c r="A1697">
        <f t="shared" si="260"/>
        <v>41874</v>
      </c>
      <c r="B1697">
        <f t="shared" si="261"/>
        <v>2014</v>
      </c>
      <c r="C1697">
        <f t="shared" si="262"/>
        <v>8</v>
      </c>
      <c r="D1697" t="str">
        <f t="shared" si="263"/>
        <v>August</v>
      </c>
      <c r="E1697" t="str">
        <f t="shared" si="264"/>
        <v>Q3</v>
      </c>
      <c r="F1697" t="str">
        <f t="shared" si="265"/>
        <v>2014-Aug</v>
      </c>
      <c r="G1697">
        <f t="shared" si="266"/>
        <v>6</v>
      </c>
      <c r="H1697" t="str">
        <f t="shared" si="267"/>
        <v>Saturday</v>
      </c>
      <c r="I1697" t="str">
        <f t="shared" si="268"/>
        <v>FM5</v>
      </c>
      <c r="J1697" t="str">
        <f t="shared" si="269"/>
        <v>FQ-2</v>
      </c>
    </row>
    <row r="1698" spans="1:10" x14ac:dyDescent="0.25">
      <c r="A1698">
        <f t="shared" si="260"/>
        <v>41875</v>
      </c>
      <c r="B1698">
        <f t="shared" si="261"/>
        <v>2014</v>
      </c>
      <c r="C1698">
        <f t="shared" si="262"/>
        <v>8</v>
      </c>
      <c r="D1698" t="str">
        <f t="shared" si="263"/>
        <v>August</v>
      </c>
      <c r="E1698" t="str">
        <f t="shared" si="264"/>
        <v>Q3</v>
      </c>
      <c r="F1698" t="str">
        <f t="shared" si="265"/>
        <v>2014-Aug</v>
      </c>
      <c r="G1698">
        <f t="shared" si="266"/>
        <v>7</v>
      </c>
      <c r="H1698" t="str">
        <f t="shared" si="267"/>
        <v>Sunday</v>
      </c>
      <c r="I1698" t="str">
        <f t="shared" si="268"/>
        <v>FM5</v>
      </c>
      <c r="J1698" t="str">
        <f t="shared" si="269"/>
        <v>FQ-2</v>
      </c>
    </row>
    <row r="1699" spans="1:10" x14ac:dyDescent="0.25">
      <c r="A1699">
        <f t="shared" si="260"/>
        <v>41876</v>
      </c>
      <c r="B1699">
        <f t="shared" si="261"/>
        <v>2014</v>
      </c>
      <c r="C1699">
        <f t="shared" si="262"/>
        <v>8</v>
      </c>
      <c r="D1699" t="str">
        <f t="shared" si="263"/>
        <v>August</v>
      </c>
      <c r="E1699" t="str">
        <f t="shared" si="264"/>
        <v>Q3</v>
      </c>
      <c r="F1699" t="str">
        <f t="shared" si="265"/>
        <v>2014-Aug</v>
      </c>
      <c r="G1699">
        <f t="shared" si="266"/>
        <v>1</v>
      </c>
      <c r="H1699" t="str">
        <f t="shared" si="267"/>
        <v>Monday</v>
      </c>
      <c r="I1699" t="str">
        <f t="shared" si="268"/>
        <v>FM5</v>
      </c>
      <c r="J1699" t="str">
        <f t="shared" si="269"/>
        <v>FQ-2</v>
      </c>
    </row>
    <row r="1700" spans="1:10" x14ac:dyDescent="0.25">
      <c r="A1700">
        <f t="shared" si="260"/>
        <v>41877</v>
      </c>
      <c r="B1700">
        <f t="shared" si="261"/>
        <v>2014</v>
      </c>
      <c r="C1700">
        <f t="shared" si="262"/>
        <v>8</v>
      </c>
      <c r="D1700" t="str">
        <f t="shared" si="263"/>
        <v>August</v>
      </c>
      <c r="E1700" t="str">
        <f t="shared" si="264"/>
        <v>Q3</v>
      </c>
      <c r="F1700" t="str">
        <f t="shared" si="265"/>
        <v>2014-Aug</v>
      </c>
      <c r="G1700">
        <f t="shared" si="266"/>
        <v>2</v>
      </c>
      <c r="H1700" t="str">
        <f t="shared" si="267"/>
        <v>Tuesday</v>
      </c>
      <c r="I1700" t="str">
        <f t="shared" si="268"/>
        <v>FM5</v>
      </c>
      <c r="J1700" t="str">
        <f t="shared" si="269"/>
        <v>FQ-2</v>
      </c>
    </row>
    <row r="1701" spans="1:10" x14ac:dyDescent="0.25">
      <c r="A1701">
        <f t="shared" si="260"/>
        <v>41878</v>
      </c>
      <c r="B1701">
        <f t="shared" si="261"/>
        <v>2014</v>
      </c>
      <c r="C1701">
        <f t="shared" si="262"/>
        <v>8</v>
      </c>
      <c r="D1701" t="str">
        <f t="shared" si="263"/>
        <v>August</v>
      </c>
      <c r="E1701" t="str">
        <f t="shared" si="264"/>
        <v>Q3</v>
      </c>
      <c r="F1701" t="str">
        <f t="shared" si="265"/>
        <v>2014-Aug</v>
      </c>
      <c r="G1701">
        <f t="shared" si="266"/>
        <v>3</v>
      </c>
      <c r="H1701" t="str">
        <f t="shared" si="267"/>
        <v>Wednesday</v>
      </c>
      <c r="I1701" t="str">
        <f t="shared" si="268"/>
        <v>FM5</v>
      </c>
      <c r="J1701" t="str">
        <f t="shared" si="269"/>
        <v>FQ-2</v>
      </c>
    </row>
    <row r="1702" spans="1:10" x14ac:dyDescent="0.25">
      <c r="A1702">
        <f t="shared" si="260"/>
        <v>41879</v>
      </c>
      <c r="B1702">
        <f t="shared" si="261"/>
        <v>2014</v>
      </c>
      <c r="C1702">
        <f t="shared" si="262"/>
        <v>8</v>
      </c>
      <c r="D1702" t="str">
        <f t="shared" si="263"/>
        <v>August</v>
      </c>
      <c r="E1702" t="str">
        <f t="shared" si="264"/>
        <v>Q3</v>
      </c>
      <c r="F1702" t="str">
        <f t="shared" si="265"/>
        <v>2014-Aug</v>
      </c>
      <c r="G1702">
        <f t="shared" si="266"/>
        <v>4</v>
      </c>
      <c r="H1702" t="str">
        <f t="shared" si="267"/>
        <v>Thursday</v>
      </c>
      <c r="I1702" t="str">
        <f t="shared" si="268"/>
        <v>FM5</v>
      </c>
      <c r="J1702" t="str">
        <f t="shared" si="269"/>
        <v>FQ-2</v>
      </c>
    </row>
    <row r="1703" spans="1:10" x14ac:dyDescent="0.25">
      <c r="A1703">
        <f t="shared" si="260"/>
        <v>41880</v>
      </c>
      <c r="B1703">
        <f t="shared" si="261"/>
        <v>2014</v>
      </c>
      <c r="C1703">
        <f t="shared" si="262"/>
        <v>8</v>
      </c>
      <c r="D1703" t="str">
        <f t="shared" si="263"/>
        <v>August</v>
      </c>
      <c r="E1703" t="str">
        <f t="shared" si="264"/>
        <v>Q3</v>
      </c>
      <c r="F1703" t="str">
        <f t="shared" si="265"/>
        <v>2014-Aug</v>
      </c>
      <c r="G1703">
        <f t="shared" si="266"/>
        <v>5</v>
      </c>
      <c r="H1703" t="str">
        <f t="shared" si="267"/>
        <v>Friday</v>
      </c>
      <c r="I1703" t="str">
        <f t="shared" si="268"/>
        <v>FM5</v>
      </c>
      <c r="J1703" t="str">
        <f t="shared" si="269"/>
        <v>FQ-2</v>
      </c>
    </row>
    <row r="1704" spans="1:10" x14ac:dyDescent="0.25">
      <c r="A1704">
        <f t="shared" si="260"/>
        <v>41881</v>
      </c>
      <c r="B1704">
        <f t="shared" si="261"/>
        <v>2014</v>
      </c>
      <c r="C1704">
        <f t="shared" si="262"/>
        <v>8</v>
      </c>
      <c r="D1704" t="str">
        <f t="shared" si="263"/>
        <v>August</v>
      </c>
      <c r="E1704" t="str">
        <f t="shared" si="264"/>
        <v>Q3</v>
      </c>
      <c r="F1704" t="str">
        <f t="shared" si="265"/>
        <v>2014-Aug</v>
      </c>
      <c r="G1704">
        <f t="shared" si="266"/>
        <v>6</v>
      </c>
      <c r="H1704" t="str">
        <f t="shared" si="267"/>
        <v>Saturday</v>
      </c>
      <c r="I1704" t="str">
        <f t="shared" si="268"/>
        <v>FM5</v>
      </c>
      <c r="J1704" t="str">
        <f t="shared" si="269"/>
        <v>FQ-2</v>
      </c>
    </row>
    <row r="1705" spans="1:10" x14ac:dyDescent="0.25">
      <c r="A1705">
        <f t="shared" si="260"/>
        <v>41882</v>
      </c>
      <c r="B1705">
        <f t="shared" si="261"/>
        <v>2014</v>
      </c>
      <c r="C1705">
        <f t="shared" si="262"/>
        <v>8</v>
      </c>
      <c r="D1705" t="str">
        <f t="shared" si="263"/>
        <v>August</v>
      </c>
      <c r="E1705" t="str">
        <f t="shared" si="264"/>
        <v>Q3</v>
      </c>
      <c r="F1705" t="str">
        <f t="shared" si="265"/>
        <v>2014-Aug</v>
      </c>
      <c r="G1705">
        <f t="shared" si="266"/>
        <v>7</v>
      </c>
      <c r="H1705" t="str">
        <f t="shared" si="267"/>
        <v>Sunday</v>
      </c>
      <c r="I1705" t="str">
        <f t="shared" si="268"/>
        <v>FM5</v>
      </c>
      <c r="J1705" t="str">
        <f t="shared" si="269"/>
        <v>FQ-2</v>
      </c>
    </row>
    <row r="1706" spans="1:10" x14ac:dyDescent="0.25">
      <c r="A1706">
        <f t="shared" si="260"/>
        <v>41883</v>
      </c>
      <c r="B1706">
        <f t="shared" si="261"/>
        <v>2014</v>
      </c>
      <c r="C1706">
        <f t="shared" si="262"/>
        <v>9</v>
      </c>
      <c r="D1706" t="str">
        <f t="shared" si="263"/>
        <v>September</v>
      </c>
      <c r="E1706" t="str">
        <f t="shared" si="264"/>
        <v>Q3</v>
      </c>
      <c r="F1706" t="str">
        <f t="shared" si="265"/>
        <v>2014-Sep</v>
      </c>
      <c r="G1706">
        <f t="shared" si="266"/>
        <v>1</v>
      </c>
      <c r="H1706" t="str">
        <f t="shared" si="267"/>
        <v>Monday</v>
      </c>
      <c r="I1706" t="str">
        <f t="shared" si="268"/>
        <v>FM6</v>
      </c>
      <c r="J1706" t="str">
        <f t="shared" si="269"/>
        <v>FQ-2</v>
      </c>
    </row>
    <row r="1707" spans="1:10" x14ac:dyDescent="0.25">
      <c r="A1707">
        <f t="shared" si="260"/>
        <v>41884</v>
      </c>
      <c r="B1707">
        <f t="shared" si="261"/>
        <v>2014</v>
      </c>
      <c r="C1707">
        <f t="shared" si="262"/>
        <v>9</v>
      </c>
      <c r="D1707" t="str">
        <f t="shared" si="263"/>
        <v>September</v>
      </c>
      <c r="E1707" t="str">
        <f t="shared" si="264"/>
        <v>Q3</v>
      </c>
      <c r="F1707" t="str">
        <f t="shared" si="265"/>
        <v>2014-Sep</v>
      </c>
      <c r="G1707">
        <f t="shared" si="266"/>
        <v>2</v>
      </c>
      <c r="H1707" t="str">
        <f t="shared" si="267"/>
        <v>Tuesday</v>
      </c>
      <c r="I1707" t="str">
        <f t="shared" si="268"/>
        <v>FM6</v>
      </c>
      <c r="J1707" t="str">
        <f t="shared" si="269"/>
        <v>FQ-2</v>
      </c>
    </row>
    <row r="1708" spans="1:10" x14ac:dyDescent="0.25">
      <c r="A1708">
        <f t="shared" si="260"/>
        <v>41885</v>
      </c>
      <c r="B1708">
        <f t="shared" si="261"/>
        <v>2014</v>
      </c>
      <c r="C1708">
        <f t="shared" si="262"/>
        <v>9</v>
      </c>
      <c r="D1708" t="str">
        <f t="shared" si="263"/>
        <v>September</v>
      </c>
      <c r="E1708" t="str">
        <f t="shared" si="264"/>
        <v>Q3</v>
      </c>
      <c r="F1708" t="str">
        <f t="shared" si="265"/>
        <v>2014-Sep</v>
      </c>
      <c r="G1708">
        <f t="shared" si="266"/>
        <v>3</v>
      </c>
      <c r="H1708" t="str">
        <f t="shared" si="267"/>
        <v>Wednesday</v>
      </c>
      <c r="I1708" t="str">
        <f t="shared" si="268"/>
        <v>FM6</v>
      </c>
      <c r="J1708" t="str">
        <f t="shared" si="269"/>
        <v>FQ-2</v>
      </c>
    </row>
    <row r="1709" spans="1:10" x14ac:dyDescent="0.25">
      <c r="A1709">
        <f t="shared" si="260"/>
        <v>41886</v>
      </c>
      <c r="B1709">
        <f t="shared" si="261"/>
        <v>2014</v>
      </c>
      <c r="C1709">
        <f t="shared" si="262"/>
        <v>9</v>
      </c>
      <c r="D1709" t="str">
        <f t="shared" si="263"/>
        <v>September</v>
      </c>
      <c r="E1709" t="str">
        <f t="shared" si="264"/>
        <v>Q3</v>
      </c>
      <c r="F1709" t="str">
        <f t="shared" si="265"/>
        <v>2014-Sep</v>
      </c>
      <c r="G1709">
        <f t="shared" si="266"/>
        <v>4</v>
      </c>
      <c r="H1709" t="str">
        <f t="shared" si="267"/>
        <v>Thursday</v>
      </c>
      <c r="I1709" t="str">
        <f t="shared" si="268"/>
        <v>FM6</v>
      </c>
      <c r="J1709" t="str">
        <f t="shared" si="269"/>
        <v>FQ-2</v>
      </c>
    </row>
    <row r="1710" spans="1:10" x14ac:dyDescent="0.25">
      <c r="A1710">
        <f t="shared" si="260"/>
        <v>41887</v>
      </c>
      <c r="B1710">
        <f t="shared" si="261"/>
        <v>2014</v>
      </c>
      <c r="C1710">
        <f t="shared" si="262"/>
        <v>9</v>
      </c>
      <c r="D1710" t="str">
        <f t="shared" si="263"/>
        <v>September</v>
      </c>
      <c r="E1710" t="str">
        <f t="shared" si="264"/>
        <v>Q3</v>
      </c>
      <c r="F1710" t="str">
        <f t="shared" si="265"/>
        <v>2014-Sep</v>
      </c>
      <c r="G1710">
        <f t="shared" si="266"/>
        <v>5</v>
      </c>
      <c r="H1710" t="str">
        <f t="shared" si="267"/>
        <v>Friday</v>
      </c>
      <c r="I1710" t="str">
        <f t="shared" si="268"/>
        <v>FM6</v>
      </c>
      <c r="J1710" t="str">
        <f t="shared" si="269"/>
        <v>FQ-2</v>
      </c>
    </row>
    <row r="1711" spans="1:10" x14ac:dyDescent="0.25">
      <c r="A1711">
        <f t="shared" si="260"/>
        <v>41888</v>
      </c>
      <c r="B1711">
        <f t="shared" si="261"/>
        <v>2014</v>
      </c>
      <c r="C1711">
        <f t="shared" si="262"/>
        <v>9</v>
      </c>
      <c r="D1711" t="str">
        <f t="shared" si="263"/>
        <v>September</v>
      </c>
      <c r="E1711" t="str">
        <f t="shared" si="264"/>
        <v>Q3</v>
      </c>
      <c r="F1711" t="str">
        <f t="shared" si="265"/>
        <v>2014-Sep</v>
      </c>
      <c r="G1711">
        <f t="shared" si="266"/>
        <v>6</v>
      </c>
      <c r="H1711" t="str">
        <f t="shared" si="267"/>
        <v>Saturday</v>
      </c>
      <c r="I1711" t="str">
        <f t="shared" si="268"/>
        <v>FM6</v>
      </c>
      <c r="J1711" t="str">
        <f t="shared" si="269"/>
        <v>FQ-2</v>
      </c>
    </row>
    <row r="1712" spans="1:10" x14ac:dyDescent="0.25">
      <c r="A1712">
        <f t="shared" si="260"/>
        <v>41889</v>
      </c>
      <c r="B1712">
        <f t="shared" si="261"/>
        <v>2014</v>
      </c>
      <c r="C1712">
        <f t="shared" si="262"/>
        <v>9</v>
      </c>
      <c r="D1712" t="str">
        <f t="shared" si="263"/>
        <v>September</v>
      </c>
      <c r="E1712" t="str">
        <f t="shared" si="264"/>
        <v>Q3</v>
      </c>
      <c r="F1712" t="str">
        <f t="shared" si="265"/>
        <v>2014-Sep</v>
      </c>
      <c r="G1712">
        <f t="shared" si="266"/>
        <v>7</v>
      </c>
      <c r="H1712" t="str">
        <f t="shared" si="267"/>
        <v>Sunday</v>
      </c>
      <c r="I1712" t="str">
        <f t="shared" si="268"/>
        <v>FM6</v>
      </c>
      <c r="J1712" t="str">
        <f t="shared" si="269"/>
        <v>FQ-2</v>
      </c>
    </row>
    <row r="1713" spans="1:10" x14ac:dyDescent="0.25">
      <c r="A1713">
        <f t="shared" si="260"/>
        <v>41890</v>
      </c>
      <c r="B1713">
        <f t="shared" si="261"/>
        <v>2014</v>
      </c>
      <c r="C1713">
        <f t="shared" si="262"/>
        <v>9</v>
      </c>
      <c r="D1713" t="str">
        <f t="shared" si="263"/>
        <v>September</v>
      </c>
      <c r="E1713" t="str">
        <f t="shared" si="264"/>
        <v>Q3</v>
      </c>
      <c r="F1713" t="str">
        <f t="shared" si="265"/>
        <v>2014-Sep</v>
      </c>
      <c r="G1713">
        <f t="shared" si="266"/>
        <v>1</v>
      </c>
      <c r="H1713" t="str">
        <f t="shared" si="267"/>
        <v>Monday</v>
      </c>
      <c r="I1713" t="str">
        <f t="shared" si="268"/>
        <v>FM6</v>
      </c>
      <c r="J1713" t="str">
        <f t="shared" si="269"/>
        <v>FQ-2</v>
      </c>
    </row>
    <row r="1714" spans="1:10" x14ac:dyDescent="0.25">
      <c r="A1714">
        <f t="shared" si="260"/>
        <v>41891</v>
      </c>
      <c r="B1714">
        <f t="shared" si="261"/>
        <v>2014</v>
      </c>
      <c r="C1714">
        <f t="shared" si="262"/>
        <v>9</v>
      </c>
      <c r="D1714" t="str">
        <f t="shared" si="263"/>
        <v>September</v>
      </c>
      <c r="E1714" t="str">
        <f t="shared" si="264"/>
        <v>Q3</v>
      </c>
      <c r="F1714" t="str">
        <f t="shared" si="265"/>
        <v>2014-Sep</v>
      </c>
      <c r="G1714">
        <f t="shared" si="266"/>
        <v>2</v>
      </c>
      <c r="H1714" t="str">
        <f t="shared" si="267"/>
        <v>Tuesday</v>
      </c>
      <c r="I1714" t="str">
        <f t="shared" si="268"/>
        <v>FM6</v>
      </c>
      <c r="J1714" t="str">
        <f t="shared" si="269"/>
        <v>FQ-2</v>
      </c>
    </row>
    <row r="1715" spans="1:10" x14ac:dyDescent="0.25">
      <c r="A1715">
        <f t="shared" si="260"/>
        <v>41892</v>
      </c>
      <c r="B1715">
        <f t="shared" si="261"/>
        <v>2014</v>
      </c>
      <c r="C1715">
        <f t="shared" si="262"/>
        <v>9</v>
      </c>
      <c r="D1715" t="str">
        <f t="shared" si="263"/>
        <v>September</v>
      </c>
      <c r="E1715" t="str">
        <f t="shared" si="264"/>
        <v>Q3</v>
      </c>
      <c r="F1715" t="str">
        <f t="shared" si="265"/>
        <v>2014-Sep</v>
      </c>
      <c r="G1715">
        <f t="shared" si="266"/>
        <v>3</v>
      </c>
      <c r="H1715" t="str">
        <f t="shared" si="267"/>
        <v>Wednesday</v>
      </c>
      <c r="I1715" t="str">
        <f t="shared" si="268"/>
        <v>FM6</v>
      </c>
      <c r="J1715" t="str">
        <f t="shared" si="269"/>
        <v>FQ-2</v>
      </c>
    </row>
    <row r="1716" spans="1:10" x14ac:dyDescent="0.25">
      <c r="A1716">
        <f t="shared" si="260"/>
        <v>41893</v>
      </c>
      <c r="B1716">
        <f t="shared" si="261"/>
        <v>2014</v>
      </c>
      <c r="C1716">
        <f t="shared" si="262"/>
        <v>9</v>
      </c>
      <c r="D1716" t="str">
        <f t="shared" si="263"/>
        <v>September</v>
      </c>
      <c r="E1716" t="str">
        <f t="shared" si="264"/>
        <v>Q3</v>
      </c>
      <c r="F1716" t="str">
        <f t="shared" si="265"/>
        <v>2014-Sep</v>
      </c>
      <c r="G1716">
        <f t="shared" si="266"/>
        <v>4</v>
      </c>
      <c r="H1716" t="str">
        <f t="shared" si="267"/>
        <v>Thursday</v>
      </c>
      <c r="I1716" t="str">
        <f t="shared" si="268"/>
        <v>FM6</v>
      </c>
      <c r="J1716" t="str">
        <f t="shared" si="269"/>
        <v>FQ-2</v>
      </c>
    </row>
    <row r="1717" spans="1:10" x14ac:dyDescent="0.25">
      <c r="A1717">
        <f t="shared" si="260"/>
        <v>41894</v>
      </c>
      <c r="B1717">
        <f t="shared" si="261"/>
        <v>2014</v>
      </c>
      <c r="C1717">
        <f t="shared" si="262"/>
        <v>9</v>
      </c>
      <c r="D1717" t="str">
        <f t="shared" si="263"/>
        <v>September</v>
      </c>
      <c r="E1717" t="str">
        <f t="shared" si="264"/>
        <v>Q3</v>
      </c>
      <c r="F1717" t="str">
        <f t="shared" si="265"/>
        <v>2014-Sep</v>
      </c>
      <c r="G1717">
        <f t="shared" si="266"/>
        <v>5</v>
      </c>
      <c r="H1717" t="str">
        <f t="shared" si="267"/>
        <v>Friday</v>
      </c>
      <c r="I1717" t="str">
        <f t="shared" si="268"/>
        <v>FM6</v>
      </c>
      <c r="J1717" t="str">
        <f t="shared" si="269"/>
        <v>FQ-2</v>
      </c>
    </row>
    <row r="1718" spans="1:10" x14ac:dyDescent="0.25">
      <c r="A1718">
        <f t="shared" si="260"/>
        <v>41895</v>
      </c>
      <c r="B1718">
        <f t="shared" si="261"/>
        <v>2014</v>
      </c>
      <c r="C1718">
        <f t="shared" si="262"/>
        <v>9</v>
      </c>
      <c r="D1718" t="str">
        <f t="shared" si="263"/>
        <v>September</v>
      </c>
      <c r="E1718" t="str">
        <f t="shared" si="264"/>
        <v>Q3</v>
      </c>
      <c r="F1718" t="str">
        <f t="shared" si="265"/>
        <v>2014-Sep</v>
      </c>
      <c r="G1718">
        <f t="shared" si="266"/>
        <v>6</v>
      </c>
      <c r="H1718" t="str">
        <f t="shared" si="267"/>
        <v>Saturday</v>
      </c>
      <c r="I1718" t="str">
        <f t="shared" si="268"/>
        <v>FM6</v>
      </c>
      <c r="J1718" t="str">
        <f t="shared" si="269"/>
        <v>FQ-2</v>
      </c>
    </row>
    <row r="1719" spans="1:10" x14ac:dyDescent="0.25">
      <c r="A1719">
        <f t="shared" si="260"/>
        <v>41896</v>
      </c>
      <c r="B1719">
        <f t="shared" si="261"/>
        <v>2014</v>
      </c>
      <c r="C1719">
        <f t="shared" si="262"/>
        <v>9</v>
      </c>
      <c r="D1719" t="str">
        <f t="shared" si="263"/>
        <v>September</v>
      </c>
      <c r="E1719" t="str">
        <f t="shared" si="264"/>
        <v>Q3</v>
      </c>
      <c r="F1719" t="str">
        <f t="shared" si="265"/>
        <v>2014-Sep</v>
      </c>
      <c r="G1719">
        <f t="shared" si="266"/>
        <v>7</v>
      </c>
      <c r="H1719" t="str">
        <f t="shared" si="267"/>
        <v>Sunday</v>
      </c>
      <c r="I1719" t="str">
        <f t="shared" si="268"/>
        <v>FM6</v>
      </c>
      <c r="J1719" t="str">
        <f t="shared" si="269"/>
        <v>FQ-2</v>
      </c>
    </row>
    <row r="1720" spans="1:10" x14ac:dyDescent="0.25">
      <c r="A1720">
        <f t="shared" si="260"/>
        <v>41897</v>
      </c>
      <c r="B1720">
        <f t="shared" si="261"/>
        <v>2014</v>
      </c>
      <c r="C1720">
        <f t="shared" si="262"/>
        <v>9</v>
      </c>
      <c r="D1720" t="str">
        <f t="shared" si="263"/>
        <v>September</v>
      </c>
      <c r="E1720" t="str">
        <f t="shared" si="264"/>
        <v>Q3</v>
      </c>
      <c r="F1720" t="str">
        <f t="shared" si="265"/>
        <v>2014-Sep</v>
      </c>
      <c r="G1720">
        <f t="shared" si="266"/>
        <v>1</v>
      </c>
      <c r="H1720" t="str">
        <f t="shared" si="267"/>
        <v>Monday</v>
      </c>
      <c r="I1720" t="str">
        <f t="shared" si="268"/>
        <v>FM6</v>
      </c>
      <c r="J1720" t="str">
        <f t="shared" si="269"/>
        <v>FQ-2</v>
      </c>
    </row>
    <row r="1721" spans="1:10" x14ac:dyDescent="0.25">
      <c r="A1721">
        <f t="shared" si="260"/>
        <v>41898</v>
      </c>
      <c r="B1721">
        <f t="shared" si="261"/>
        <v>2014</v>
      </c>
      <c r="C1721">
        <f t="shared" si="262"/>
        <v>9</v>
      </c>
      <c r="D1721" t="str">
        <f t="shared" si="263"/>
        <v>September</v>
      </c>
      <c r="E1721" t="str">
        <f t="shared" si="264"/>
        <v>Q3</v>
      </c>
      <c r="F1721" t="str">
        <f t="shared" si="265"/>
        <v>2014-Sep</v>
      </c>
      <c r="G1721">
        <f t="shared" si="266"/>
        <v>2</v>
      </c>
      <c r="H1721" t="str">
        <f t="shared" si="267"/>
        <v>Tuesday</v>
      </c>
      <c r="I1721" t="str">
        <f t="shared" si="268"/>
        <v>FM6</v>
      </c>
      <c r="J1721" t="str">
        <f t="shared" si="269"/>
        <v>FQ-2</v>
      </c>
    </row>
    <row r="1722" spans="1:10" x14ac:dyDescent="0.25">
      <c r="A1722">
        <f t="shared" si="260"/>
        <v>41899</v>
      </c>
      <c r="B1722">
        <f t="shared" si="261"/>
        <v>2014</v>
      </c>
      <c r="C1722">
        <f t="shared" si="262"/>
        <v>9</v>
      </c>
      <c r="D1722" t="str">
        <f t="shared" si="263"/>
        <v>September</v>
      </c>
      <c r="E1722" t="str">
        <f t="shared" si="264"/>
        <v>Q3</v>
      </c>
      <c r="F1722" t="str">
        <f t="shared" si="265"/>
        <v>2014-Sep</v>
      </c>
      <c r="G1722">
        <f t="shared" si="266"/>
        <v>3</v>
      </c>
      <c r="H1722" t="str">
        <f t="shared" si="267"/>
        <v>Wednesday</v>
      </c>
      <c r="I1722" t="str">
        <f t="shared" si="268"/>
        <v>FM6</v>
      </c>
      <c r="J1722" t="str">
        <f t="shared" si="269"/>
        <v>FQ-2</v>
      </c>
    </row>
    <row r="1723" spans="1:10" x14ac:dyDescent="0.25">
      <c r="A1723">
        <f t="shared" si="260"/>
        <v>41900</v>
      </c>
      <c r="B1723">
        <f t="shared" si="261"/>
        <v>2014</v>
      </c>
      <c r="C1723">
        <f t="shared" si="262"/>
        <v>9</v>
      </c>
      <c r="D1723" t="str">
        <f t="shared" si="263"/>
        <v>September</v>
      </c>
      <c r="E1723" t="str">
        <f t="shared" si="264"/>
        <v>Q3</v>
      </c>
      <c r="F1723" t="str">
        <f t="shared" si="265"/>
        <v>2014-Sep</v>
      </c>
      <c r="G1723">
        <f t="shared" si="266"/>
        <v>4</v>
      </c>
      <c r="H1723" t="str">
        <f t="shared" si="267"/>
        <v>Thursday</v>
      </c>
      <c r="I1723" t="str">
        <f t="shared" si="268"/>
        <v>FM6</v>
      </c>
      <c r="J1723" t="str">
        <f t="shared" si="269"/>
        <v>FQ-2</v>
      </c>
    </row>
    <row r="1724" spans="1:10" x14ac:dyDescent="0.25">
      <c r="A1724">
        <f t="shared" si="260"/>
        <v>41901</v>
      </c>
      <c r="B1724">
        <f t="shared" si="261"/>
        <v>2014</v>
      </c>
      <c r="C1724">
        <f t="shared" si="262"/>
        <v>9</v>
      </c>
      <c r="D1724" t="str">
        <f t="shared" si="263"/>
        <v>September</v>
      </c>
      <c r="E1724" t="str">
        <f t="shared" si="264"/>
        <v>Q3</v>
      </c>
      <c r="F1724" t="str">
        <f t="shared" si="265"/>
        <v>2014-Sep</v>
      </c>
      <c r="G1724">
        <f t="shared" si="266"/>
        <v>5</v>
      </c>
      <c r="H1724" t="str">
        <f t="shared" si="267"/>
        <v>Friday</v>
      </c>
      <c r="I1724" t="str">
        <f t="shared" si="268"/>
        <v>FM6</v>
      </c>
      <c r="J1724" t="str">
        <f t="shared" si="269"/>
        <v>FQ-2</v>
      </c>
    </row>
    <row r="1725" spans="1:10" x14ac:dyDescent="0.25">
      <c r="A1725">
        <f t="shared" si="260"/>
        <v>41902</v>
      </c>
      <c r="B1725">
        <f t="shared" si="261"/>
        <v>2014</v>
      </c>
      <c r="C1725">
        <f t="shared" si="262"/>
        <v>9</v>
      </c>
      <c r="D1725" t="str">
        <f t="shared" si="263"/>
        <v>September</v>
      </c>
      <c r="E1725" t="str">
        <f t="shared" si="264"/>
        <v>Q3</v>
      </c>
      <c r="F1725" t="str">
        <f t="shared" si="265"/>
        <v>2014-Sep</v>
      </c>
      <c r="G1725">
        <f t="shared" si="266"/>
        <v>6</v>
      </c>
      <c r="H1725" t="str">
        <f t="shared" si="267"/>
        <v>Saturday</v>
      </c>
      <c r="I1725" t="str">
        <f t="shared" si="268"/>
        <v>FM6</v>
      </c>
      <c r="J1725" t="str">
        <f t="shared" si="269"/>
        <v>FQ-2</v>
      </c>
    </row>
    <row r="1726" spans="1:10" x14ac:dyDescent="0.25">
      <c r="A1726">
        <f t="shared" si="260"/>
        <v>41903</v>
      </c>
      <c r="B1726">
        <f t="shared" si="261"/>
        <v>2014</v>
      </c>
      <c r="C1726">
        <f t="shared" si="262"/>
        <v>9</v>
      </c>
      <c r="D1726" t="str">
        <f t="shared" si="263"/>
        <v>September</v>
      </c>
      <c r="E1726" t="str">
        <f t="shared" si="264"/>
        <v>Q3</v>
      </c>
      <c r="F1726" t="str">
        <f t="shared" si="265"/>
        <v>2014-Sep</v>
      </c>
      <c r="G1726">
        <f t="shared" si="266"/>
        <v>7</v>
      </c>
      <c r="H1726" t="str">
        <f t="shared" si="267"/>
        <v>Sunday</v>
      </c>
      <c r="I1726" t="str">
        <f t="shared" si="268"/>
        <v>FM6</v>
      </c>
      <c r="J1726" t="str">
        <f t="shared" si="269"/>
        <v>FQ-2</v>
      </c>
    </row>
    <row r="1727" spans="1:10" x14ac:dyDescent="0.25">
      <c r="A1727">
        <f t="shared" si="260"/>
        <v>41904</v>
      </c>
      <c r="B1727">
        <f t="shared" si="261"/>
        <v>2014</v>
      </c>
      <c r="C1727">
        <f t="shared" si="262"/>
        <v>9</v>
      </c>
      <c r="D1727" t="str">
        <f t="shared" si="263"/>
        <v>September</v>
      </c>
      <c r="E1727" t="str">
        <f t="shared" si="264"/>
        <v>Q3</v>
      </c>
      <c r="F1727" t="str">
        <f t="shared" si="265"/>
        <v>2014-Sep</v>
      </c>
      <c r="G1727">
        <f t="shared" si="266"/>
        <v>1</v>
      </c>
      <c r="H1727" t="str">
        <f t="shared" si="267"/>
        <v>Monday</v>
      </c>
      <c r="I1727" t="str">
        <f t="shared" si="268"/>
        <v>FM6</v>
      </c>
      <c r="J1727" t="str">
        <f t="shared" si="269"/>
        <v>FQ-2</v>
      </c>
    </row>
    <row r="1728" spans="1:10" x14ac:dyDescent="0.25">
      <c r="A1728">
        <f t="shared" si="260"/>
        <v>41905</v>
      </c>
      <c r="B1728">
        <f t="shared" si="261"/>
        <v>2014</v>
      </c>
      <c r="C1728">
        <f t="shared" si="262"/>
        <v>9</v>
      </c>
      <c r="D1728" t="str">
        <f t="shared" si="263"/>
        <v>September</v>
      </c>
      <c r="E1728" t="str">
        <f t="shared" si="264"/>
        <v>Q3</v>
      </c>
      <c r="F1728" t="str">
        <f t="shared" si="265"/>
        <v>2014-Sep</v>
      </c>
      <c r="G1728">
        <f t="shared" si="266"/>
        <v>2</v>
      </c>
      <c r="H1728" t="str">
        <f t="shared" si="267"/>
        <v>Tuesday</v>
      </c>
      <c r="I1728" t="str">
        <f t="shared" si="268"/>
        <v>FM6</v>
      </c>
      <c r="J1728" t="str">
        <f t="shared" si="269"/>
        <v>FQ-2</v>
      </c>
    </row>
    <row r="1729" spans="1:10" x14ac:dyDescent="0.25">
      <c r="A1729">
        <f t="shared" si="260"/>
        <v>41906</v>
      </c>
      <c r="B1729">
        <f t="shared" si="261"/>
        <v>2014</v>
      </c>
      <c r="C1729">
        <f t="shared" si="262"/>
        <v>9</v>
      </c>
      <c r="D1729" t="str">
        <f t="shared" si="263"/>
        <v>September</v>
      </c>
      <c r="E1729" t="str">
        <f t="shared" si="264"/>
        <v>Q3</v>
      </c>
      <c r="F1729" t="str">
        <f t="shared" si="265"/>
        <v>2014-Sep</v>
      </c>
      <c r="G1729">
        <f t="shared" si="266"/>
        <v>3</v>
      </c>
      <c r="H1729" t="str">
        <f t="shared" si="267"/>
        <v>Wednesday</v>
      </c>
      <c r="I1729" t="str">
        <f t="shared" si="268"/>
        <v>FM6</v>
      </c>
      <c r="J1729" t="str">
        <f t="shared" si="269"/>
        <v>FQ-2</v>
      </c>
    </row>
    <row r="1730" spans="1:10" x14ac:dyDescent="0.25">
      <c r="A1730">
        <f t="shared" si="260"/>
        <v>41907</v>
      </c>
      <c r="B1730">
        <f t="shared" si="261"/>
        <v>2014</v>
      </c>
      <c r="C1730">
        <f t="shared" si="262"/>
        <v>9</v>
      </c>
      <c r="D1730" t="str">
        <f t="shared" si="263"/>
        <v>September</v>
      </c>
      <c r="E1730" t="str">
        <f t="shared" si="264"/>
        <v>Q3</v>
      </c>
      <c r="F1730" t="str">
        <f t="shared" si="265"/>
        <v>2014-Sep</v>
      </c>
      <c r="G1730">
        <f t="shared" si="266"/>
        <v>4</v>
      </c>
      <c r="H1730" t="str">
        <f t="shared" si="267"/>
        <v>Thursday</v>
      </c>
      <c r="I1730" t="str">
        <f t="shared" si="268"/>
        <v>FM6</v>
      </c>
      <c r="J1730" t="str">
        <f t="shared" si="269"/>
        <v>FQ-2</v>
      </c>
    </row>
    <row r="1731" spans="1:10" x14ac:dyDescent="0.25">
      <c r="A1731">
        <f t="shared" ref="A1731:A1794" si="270">IF($O$1+ROW(A1730)-1&lt;=$O$3,$O$1+ROW(A1730)-1,"")</f>
        <v>41908</v>
      </c>
      <c r="B1731">
        <f t="shared" ref="B1731:B1794" si="271">YEAR(A1731)</f>
        <v>2014</v>
      </c>
      <c r="C1731">
        <f t="shared" ref="C1731:C1794" si="272">MONTH(A1731)</f>
        <v>9</v>
      </c>
      <c r="D1731" t="str">
        <f t="shared" ref="D1731:D1794" si="273">TEXT(A1731,"mmmm")</f>
        <v>September</v>
      </c>
      <c r="E1731" t="str">
        <f t="shared" ref="E1731:E1794" si="274">"Q"&amp;ROUNDUP(MONTH(A1731)/3,0)</f>
        <v>Q3</v>
      </c>
      <c r="F1731" t="str">
        <f t="shared" ref="F1731:F1794" si="275">TEXT(A1731,"yyyy-mmm")</f>
        <v>2014-Sep</v>
      </c>
      <c r="G1731">
        <f t="shared" ref="G1731:G1794" si="276">WEEKDAY(A1731,2)</f>
        <v>5</v>
      </c>
      <c r="H1731" t="str">
        <f t="shared" ref="H1731:H1794" si="277">TEXT(A1731,"dddd")</f>
        <v>Friday</v>
      </c>
      <c r="I1731" t="str">
        <f t="shared" ref="I1731:I1794" si="278">"FM"&amp;MOD(MONTH(A1731)-4,12)+1</f>
        <v>FM6</v>
      </c>
      <c r="J1731" t="str">
        <f t="shared" ref="J1731:J1794" si="279">"FQ-" &amp; INT((MOD(MONTH(A1731)-4,12)/3)+1)</f>
        <v>FQ-2</v>
      </c>
    </row>
    <row r="1732" spans="1:10" x14ac:dyDescent="0.25">
      <c r="A1732">
        <f t="shared" si="270"/>
        <v>41909</v>
      </c>
      <c r="B1732">
        <f t="shared" si="271"/>
        <v>2014</v>
      </c>
      <c r="C1732">
        <f t="shared" si="272"/>
        <v>9</v>
      </c>
      <c r="D1732" t="str">
        <f t="shared" si="273"/>
        <v>September</v>
      </c>
      <c r="E1732" t="str">
        <f t="shared" si="274"/>
        <v>Q3</v>
      </c>
      <c r="F1732" t="str">
        <f t="shared" si="275"/>
        <v>2014-Sep</v>
      </c>
      <c r="G1732">
        <f t="shared" si="276"/>
        <v>6</v>
      </c>
      <c r="H1732" t="str">
        <f t="shared" si="277"/>
        <v>Saturday</v>
      </c>
      <c r="I1732" t="str">
        <f t="shared" si="278"/>
        <v>FM6</v>
      </c>
      <c r="J1732" t="str">
        <f t="shared" si="279"/>
        <v>FQ-2</v>
      </c>
    </row>
    <row r="1733" spans="1:10" x14ac:dyDescent="0.25">
      <c r="A1733">
        <f t="shared" si="270"/>
        <v>41910</v>
      </c>
      <c r="B1733">
        <f t="shared" si="271"/>
        <v>2014</v>
      </c>
      <c r="C1733">
        <f t="shared" si="272"/>
        <v>9</v>
      </c>
      <c r="D1733" t="str">
        <f t="shared" si="273"/>
        <v>September</v>
      </c>
      <c r="E1733" t="str">
        <f t="shared" si="274"/>
        <v>Q3</v>
      </c>
      <c r="F1733" t="str">
        <f t="shared" si="275"/>
        <v>2014-Sep</v>
      </c>
      <c r="G1733">
        <f t="shared" si="276"/>
        <v>7</v>
      </c>
      <c r="H1733" t="str">
        <f t="shared" si="277"/>
        <v>Sunday</v>
      </c>
      <c r="I1733" t="str">
        <f t="shared" si="278"/>
        <v>FM6</v>
      </c>
      <c r="J1733" t="str">
        <f t="shared" si="279"/>
        <v>FQ-2</v>
      </c>
    </row>
    <row r="1734" spans="1:10" x14ac:dyDescent="0.25">
      <c r="A1734">
        <f t="shared" si="270"/>
        <v>41911</v>
      </c>
      <c r="B1734">
        <f t="shared" si="271"/>
        <v>2014</v>
      </c>
      <c r="C1734">
        <f t="shared" si="272"/>
        <v>9</v>
      </c>
      <c r="D1734" t="str">
        <f t="shared" si="273"/>
        <v>September</v>
      </c>
      <c r="E1734" t="str">
        <f t="shared" si="274"/>
        <v>Q3</v>
      </c>
      <c r="F1734" t="str">
        <f t="shared" si="275"/>
        <v>2014-Sep</v>
      </c>
      <c r="G1734">
        <f t="shared" si="276"/>
        <v>1</v>
      </c>
      <c r="H1734" t="str">
        <f t="shared" si="277"/>
        <v>Monday</v>
      </c>
      <c r="I1734" t="str">
        <f t="shared" si="278"/>
        <v>FM6</v>
      </c>
      <c r="J1734" t="str">
        <f t="shared" si="279"/>
        <v>FQ-2</v>
      </c>
    </row>
    <row r="1735" spans="1:10" x14ac:dyDescent="0.25">
      <c r="A1735">
        <f t="shared" si="270"/>
        <v>41912</v>
      </c>
      <c r="B1735">
        <f t="shared" si="271"/>
        <v>2014</v>
      </c>
      <c r="C1735">
        <f t="shared" si="272"/>
        <v>9</v>
      </c>
      <c r="D1735" t="str">
        <f t="shared" si="273"/>
        <v>September</v>
      </c>
      <c r="E1735" t="str">
        <f t="shared" si="274"/>
        <v>Q3</v>
      </c>
      <c r="F1735" t="str">
        <f t="shared" si="275"/>
        <v>2014-Sep</v>
      </c>
      <c r="G1735">
        <f t="shared" si="276"/>
        <v>2</v>
      </c>
      <c r="H1735" t="str">
        <f t="shared" si="277"/>
        <v>Tuesday</v>
      </c>
      <c r="I1735" t="str">
        <f t="shared" si="278"/>
        <v>FM6</v>
      </c>
      <c r="J1735" t="str">
        <f t="shared" si="279"/>
        <v>FQ-2</v>
      </c>
    </row>
    <row r="1736" spans="1:10" x14ac:dyDescent="0.25">
      <c r="A1736">
        <f t="shared" si="270"/>
        <v>41913</v>
      </c>
      <c r="B1736">
        <f t="shared" si="271"/>
        <v>2014</v>
      </c>
      <c r="C1736">
        <f t="shared" si="272"/>
        <v>10</v>
      </c>
      <c r="D1736" t="str">
        <f t="shared" si="273"/>
        <v>October</v>
      </c>
      <c r="E1736" t="str">
        <f t="shared" si="274"/>
        <v>Q4</v>
      </c>
      <c r="F1736" t="str">
        <f t="shared" si="275"/>
        <v>2014-Oct</v>
      </c>
      <c r="G1736">
        <f t="shared" si="276"/>
        <v>3</v>
      </c>
      <c r="H1736" t="str">
        <f t="shared" si="277"/>
        <v>Wednesday</v>
      </c>
      <c r="I1736" t="str">
        <f t="shared" si="278"/>
        <v>FM7</v>
      </c>
      <c r="J1736" t="str">
        <f t="shared" si="279"/>
        <v>FQ-3</v>
      </c>
    </row>
    <row r="1737" spans="1:10" x14ac:dyDescent="0.25">
      <c r="A1737">
        <f t="shared" si="270"/>
        <v>41914</v>
      </c>
      <c r="B1737">
        <f t="shared" si="271"/>
        <v>2014</v>
      </c>
      <c r="C1737">
        <f t="shared" si="272"/>
        <v>10</v>
      </c>
      <c r="D1737" t="str">
        <f t="shared" si="273"/>
        <v>October</v>
      </c>
      <c r="E1737" t="str">
        <f t="shared" si="274"/>
        <v>Q4</v>
      </c>
      <c r="F1737" t="str">
        <f t="shared" si="275"/>
        <v>2014-Oct</v>
      </c>
      <c r="G1737">
        <f t="shared" si="276"/>
        <v>4</v>
      </c>
      <c r="H1737" t="str">
        <f t="shared" si="277"/>
        <v>Thursday</v>
      </c>
      <c r="I1737" t="str">
        <f t="shared" si="278"/>
        <v>FM7</v>
      </c>
      <c r="J1737" t="str">
        <f t="shared" si="279"/>
        <v>FQ-3</v>
      </c>
    </row>
    <row r="1738" spans="1:10" x14ac:dyDescent="0.25">
      <c r="A1738">
        <f t="shared" si="270"/>
        <v>41915</v>
      </c>
      <c r="B1738">
        <f t="shared" si="271"/>
        <v>2014</v>
      </c>
      <c r="C1738">
        <f t="shared" si="272"/>
        <v>10</v>
      </c>
      <c r="D1738" t="str">
        <f t="shared" si="273"/>
        <v>October</v>
      </c>
      <c r="E1738" t="str">
        <f t="shared" si="274"/>
        <v>Q4</v>
      </c>
      <c r="F1738" t="str">
        <f t="shared" si="275"/>
        <v>2014-Oct</v>
      </c>
      <c r="G1738">
        <f t="shared" si="276"/>
        <v>5</v>
      </c>
      <c r="H1738" t="str">
        <f t="shared" si="277"/>
        <v>Friday</v>
      </c>
      <c r="I1738" t="str">
        <f t="shared" si="278"/>
        <v>FM7</v>
      </c>
      <c r="J1738" t="str">
        <f t="shared" si="279"/>
        <v>FQ-3</v>
      </c>
    </row>
    <row r="1739" spans="1:10" x14ac:dyDescent="0.25">
      <c r="A1739">
        <f t="shared" si="270"/>
        <v>41916</v>
      </c>
      <c r="B1739">
        <f t="shared" si="271"/>
        <v>2014</v>
      </c>
      <c r="C1739">
        <f t="shared" si="272"/>
        <v>10</v>
      </c>
      <c r="D1739" t="str">
        <f t="shared" si="273"/>
        <v>October</v>
      </c>
      <c r="E1739" t="str">
        <f t="shared" si="274"/>
        <v>Q4</v>
      </c>
      <c r="F1739" t="str">
        <f t="shared" si="275"/>
        <v>2014-Oct</v>
      </c>
      <c r="G1739">
        <f t="shared" si="276"/>
        <v>6</v>
      </c>
      <c r="H1739" t="str">
        <f t="shared" si="277"/>
        <v>Saturday</v>
      </c>
      <c r="I1739" t="str">
        <f t="shared" si="278"/>
        <v>FM7</v>
      </c>
      <c r="J1739" t="str">
        <f t="shared" si="279"/>
        <v>FQ-3</v>
      </c>
    </row>
    <row r="1740" spans="1:10" x14ac:dyDescent="0.25">
      <c r="A1740">
        <f t="shared" si="270"/>
        <v>41917</v>
      </c>
      <c r="B1740">
        <f t="shared" si="271"/>
        <v>2014</v>
      </c>
      <c r="C1740">
        <f t="shared" si="272"/>
        <v>10</v>
      </c>
      <c r="D1740" t="str">
        <f t="shared" si="273"/>
        <v>October</v>
      </c>
      <c r="E1740" t="str">
        <f t="shared" si="274"/>
        <v>Q4</v>
      </c>
      <c r="F1740" t="str">
        <f t="shared" si="275"/>
        <v>2014-Oct</v>
      </c>
      <c r="G1740">
        <f t="shared" si="276"/>
        <v>7</v>
      </c>
      <c r="H1740" t="str">
        <f t="shared" si="277"/>
        <v>Sunday</v>
      </c>
      <c r="I1740" t="str">
        <f t="shared" si="278"/>
        <v>FM7</v>
      </c>
      <c r="J1740" t="str">
        <f t="shared" si="279"/>
        <v>FQ-3</v>
      </c>
    </row>
    <row r="1741" spans="1:10" x14ac:dyDescent="0.25">
      <c r="A1741">
        <f t="shared" si="270"/>
        <v>41918</v>
      </c>
      <c r="B1741">
        <f t="shared" si="271"/>
        <v>2014</v>
      </c>
      <c r="C1741">
        <f t="shared" si="272"/>
        <v>10</v>
      </c>
      <c r="D1741" t="str">
        <f t="shared" si="273"/>
        <v>October</v>
      </c>
      <c r="E1741" t="str">
        <f t="shared" si="274"/>
        <v>Q4</v>
      </c>
      <c r="F1741" t="str">
        <f t="shared" si="275"/>
        <v>2014-Oct</v>
      </c>
      <c r="G1741">
        <f t="shared" si="276"/>
        <v>1</v>
      </c>
      <c r="H1741" t="str">
        <f t="shared" si="277"/>
        <v>Monday</v>
      </c>
      <c r="I1741" t="str">
        <f t="shared" si="278"/>
        <v>FM7</v>
      </c>
      <c r="J1741" t="str">
        <f t="shared" si="279"/>
        <v>FQ-3</v>
      </c>
    </row>
    <row r="1742" spans="1:10" x14ac:dyDescent="0.25">
      <c r="A1742">
        <f t="shared" si="270"/>
        <v>41919</v>
      </c>
      <c r="B1742">
        <f t="shared" si="271"/>
        <v>2014</v>
      </c>
      <c r="C1742">
        <f t="shared" si="272"/>
        <v>10</v>
      </c>
      <c r="D1742" t="str">
        <f t="shared" si="273"/>
        <v>October</v>
      </c>
      <c r="E1742" t="str">
        <f t="shared" si="274"/>
        <v>Q4</v>
      </c>
      <c r="F1742" t="str">
        <f t="shared" si="275"/>
        <v>2014-Oct</v>
      </c>
      <c r="G1742">
        <f t="shared" si="276"/>
        <v>2</v>
      </c>
      <c r="H1742" t="str">
        <f t="shared" si="277"/>
        <v>Tuesday</v>
      </c>
      <c r="I1742" t="str">
        <f t="shared" si="278"/>
        <v>FM7</v>
      </c>
      <c r="J1742" t="str">
        <f t="shared" si="279"/>
        <v>FQ-3</v>
      </c>
    </row>
    <row r="1743" spans="1:10" x14ac:dyDescent="0.25">
      <c r="A1743">
        <f t="shared" si="270"/>
        <v>41920</v>
      </c>
      <c r="B1743">
        <f t="shared" si="271"/>
        <v>2014</v>
      </c>
      <c r="C1743">
        <f t="shared" si="272"/>
        <v>10</v>
      </c>
      <c r="D1743" t="str">
        <f t="shared" si="273"/>
        <v>October</v>
      </c>
      <c r="E1743" t="str">
        <f t="shared" si="274"/>
        <v>Q4</v>
      </c>
      <c r="F1743" t="str">
        <f t="shared" si="275"/>
        <v>2014-Oct</v>
      </c>
      <c r="G1743">
        <f t="shared" si="276"/>
        <v>3</v>
      </c>
      <c r="H1743" t="str">
        <f t="shared" si="277"/>
        <v>Wednesday</v>
      </c>
      <c r="I1743" t="str">
        <f t="shared" si="278"/>
        <v>FM7</v>
      </c>
      <c r="J1743" t="str">
        <f t="shared" si="279"/>
        <v>FQ-3</v>
      </c>
    </row>
    <row r="1744" spans="1:10" x14ac:dyDescent="0.25">
      <c r="A1744">
        <f t="shared" si="270"/>
        <v>41921</v>
      </c>
      <c r="B1744">
        <f t="shared" si="271"/>
        <v>2014</v>
      </c>
      <c r="C1744">
        <f t="shared" si="272"/>
        <v>10</v>
      </c>
      <c r="D1744" t="str">
        <f t="shared" si="273"/>
        <v>October</v>
      </c>
      <c r="E1744" t="str">
        <f t="shared" si="274"/>
        <v>Q4</v>
      </c>
      <c r="F1744" t="str">
        <f t="shared" si="275"/>
        <v>2014-Oct</v>
      </c>
      <c r="G1744">
        <f t="shared" si="276"/>
        <v>4</v>
      </c>
      <c r="H1744" t="str">
        <f t="shared" si="277"/>
        <v>Thursday</v>
      </c>
      <c r="I1744" t="str">
        <f t="shared" si="278"/>
        <v>FM7</v>
      </c>
      <c r="J1744" t="str">
        <f t="shared" si="279"/>
        <v>FQ-3</v>
      </c>
    </row>
    <row r="1745" spans="1:10" x14ac:dyDescent="0.25">
      <c r="A1745">
        <f t="shared" si="270"/>
        <v>41922</v>
      </c>
      <c r="B1745">
        <f t="shared" si="271"/>
        <v>2014</v>
      </c>
      <c r="C1745">
        <f t="shared" si="272"/>
        <v>10</v>
      </c>
      <c r="D1745" t="str">
        <f t="shared" si="273"/>
        <v>October</v>
      </c>
      <c r="E1745" t="str">
        <f t="shared" si="274"/>
        <v>Q4</v>
      </c>
      <c r="F1745" t="str">
        <f t="shared" si="275"/>
        <v>2014-Oct</v>
      </c>
      <c r="G1745">
        <f t="shared" si="276"/>
        <v>5</v>
      </c>
      <c r="H1745" t="str">
        <f t="shared" si="277"/>
        <v>Friday</v>
      </c>
      <c r="I1745" t="str">
        <f t="shared" si="278"/>
        <v>FM7</v>
      </c>
      <c r="J1745" t="str">
        <f t="shared" si="279"/>
        <v>FQ-3</v>
      </c>
    </row>
    <row r="1746" spans="1:10" x14ac:dyDescent="0.25">
      <c r="A1746">
        <f t="shared" si="270"/>
        <v>41923</v>
      </c>
      <c r="B1746">
        <f t="shared" si="271"/>
        <v>2014</v>
      </c>
      <c r="C1746">
        <f t="shared" si="272"/>
        <v>10</v>
      </c>
      <c r="D1746" t="str">
        <f t="shared" si="273"/>
        <v>October</v>
      </c>
      <c r="E1746" t="str">
        <f t="shared" si="274"/>
        <v>Q4</v>
      </c>
      <c r="F1746" t="str">
        <f t="shared" si="275"/>
        <v>2014-Oct</v>
      </c>
      <c r="G1746">
        <f t="shared" si="276"/>
        <v>6</v>
      </c>
      <c r="H1746" t="str">
        <f t="shared" si="277"/>
        <v>Saturday</v>
      </c>
      <c r="I1746" t="str">
        <f t="shared" si="278"/>
        <v>FM7</v>
      </c>
      <c r="J1746" t="str">
        <f t="shared" si="279"/>
        <v>FQ-3</v>
      </c>
    </row>
    <row r="1747" spans="1:10" x14ac:dyDescent="0.25">
      <c r="A1747">
        <f t="shared" si="270"/>
        <v>41924</v>
      </c>
      <c r="B1747">
        <f t="shared" si="271"/>
        <v>2014</v>
      </c>
      <c r="C1747">
        <f t="shared" si="272"/>
        <v>10</v>
      </c>
      <c r="D1747" t="str">
        <f t="shared" si="273"/>
        <v>October</v>
      </c>
      <c r="E1747" t="str">
        <f t="shared" si="274"/>
        <v>Q4</v>
      </c>
      <c r="F1747" t="str">
        <f t="shared" si="275"/>
        <v>2014-Oct</v>
      </c>
      <c r="G1747">
        <f t="shared" si="276"/>
        <v>7</v>
      </c>
      <c r="H1747" t="str">
        <f t="shared" si="277"/>
        <v>Sunday</v>
      </c>
      <c r="I1747" t="str">
        <f t="shared" si="278"/>
        <v>FM7</v>
      </c>
      <c r="J1747" t="str">
        <f t="shared" si="279"/>
        <v>FQ-3</v>
      </c>
    </row>
    <row r="1748" spans="1:10" x14ac:dyDescent="0.25">
      <c r="A1748">
        <f t="shared" si="270"/>
        <v>41925</v>
      </c>
      <c r="B1748">
        <f t="shared" si="271"/>
        <v>2014</v>
      </c>
      <c r="C1748">
        <f t="shared" si="272"/>
        <v>10</v>
      </c>
      <c r="D1748" t="str">
        <f t="shared" si="273"/>
        <v>October</v>
      </c>
      <c r="E1748" t="str">
        <f t="shared" si="274"/>
        <v>Q4</v>
      </c>
      <c r="F1748" t="str">
        <f t="shared" si="275"/>
        <v>2014-Oct</v>
      </c>
      <c r="G1748">
        <f t="shared" si="276"/>
        <v>1</v>
      </c>
      <c r="H1748" t="str">
        <f t="shared" si="277"/>
        <v>Monday</v>
      </c>
      <c r="I1748" t="str">
        <f t="shared" si="278"/>
        <v>FM7</v>
      </c>
      <c r="J1748" t="str">
        <f t="shared" si="279"/>
        <v>FQ-3</v>
      </c>
    </row>
    <row r="1749" spans="1:10" x14ac:dyDescent="0.25">
      <c r="A1749">
        <f t="shared" si="270"/>
        <v>41926</v>
      </c>
      <c r="B1749">
        <f t="shared" si="271"/>
        <v>2014</v>
      </c>
      <c r="C1749">
        <f t="shared" si="272"/>
        <v>10</v>
      </c>
      <c r="D1749" t="str">
        <f t="shared" si="273"/>
        <v>October</v>
      </c>
      <c r="E1749" t="str">
        <f t="shared" si="274"/>
        <v>Q4</v>
      </c>
      <c r="F1749" t="str">
        <f t="shared" si="275"/>
        <v>2014-Oct</v>
      </c>
      <c r="G1749">
        <f t="shared" si="276"/>
        <v>2</v>
      </c>
      <c r="H1749" t="str">
        <f t="shared" si="277"/>
        <v>Tuesday</v>
      </c>
      <c r="I1749" t="str">
        <f t="shared" si="278"/>
        <v>FM7</v>
      </c>
      <c r="J1749" t="str">
        <f t="shared" si="279"/>
        <v>FQ-3</v>
      </c>
    </row>
    <row r="1750" spans="1:10" x14ac:dyDescent="0.25">
      <c r="A1750">
        <f t="shared" si="270"/>
        <v>41927</v>
      </c>
      <c r="B1750">
        <f t="shared" si="271"/>
        <v>2014</v>
      </c>
      <c r="C1750">
        <f t="shared" si="272"/>
        <v>10</v>
      </c>
      <c r="D1750" t="str">
        <f t="shared" si="273"/>
        <v>October</v>
      </c>
      <c r="E1750" t="str">
        <f t="shared" si="274"/>
        <v>Q4</v>
      </c>
      <c r="F1750" t="str">
        <f t="shared" si="275"/>
        <v>2014-Oct</v>
      </c>
      <c r="G1750">
        <f t="shared" si="276"/>
        <v>3</v>
      </c>
      <c r="H1750" t="str">
        <f t="shared" si="277"/>
        <v>Wednesday</v>
      </c>
      <c r="I1750" t="str">
        <f t="shared" si="278"/>
        <v>FM7</v>
      </c>
      <c r="J1750" t="str">
        <f t="shared" si="279"/>
        <v>FQ-3</v>
      </c>
    </row>
    <row r="1751" spans="1:10" x14ac:dyDescent="0.25">
      <c r="A1751">
        <f t="shared" si="270"/>
        <v>41928</v>
      </c>
      <c r="B1751">
        <f t="shared" si="271"/>
        <v>2014</v>
      </c>
      <c r="C1751">
        <f t="shared" si="272"/>
        <v>10</v>
      </c>
      <c r="D1751" t="str">
        <f t="shared" si="273"/>
        <v>October</v>
      </c>
      <c r="E1751" t="str">
        <f t="shared" si="274"/>
        <v>Q4</v>
      </c>
      <c r="F1751" t="str">
        <f t="shared" si="275"/>
        <v>2014-Oct</v>
      </c>
      <c r="G1751">
        <f t="shared" si="276"/>
        <v>4</v>
      </c>
      <c r="H1751" t="str">
        <f t="shared" si="277"/>
        <v>Thursday</v>
      </c>
      <c r="I1751" t="str">
        <f t="shared" si="278"/>
        <v>FM7</v>
      </c>
      <c r="J1751" t="str">
        <f t="shared" si="279"/>
        <v>FQ-3</v>
      </c>
    </row>
    <row r="1752" spans="1:10" x14ac:dyDescent="0.25">
      <c r="A1752">
        <f t="shared" si="270"/>
        <v>41929</v>
      </c>
      <c r="B1752">
        <f t="shared" si="271"/>
        <v>2014</v>
      </c>
      <c r="C1752">
        <f t="shared" si="272"/>
        <v>10</v>
      </c>
      <c r="D1752" t="str">
        <f t="shared" si="273"/>
        <v>October</v>
      </c>
      <c r="E1752" t="str">
        <f t="shared" si="274"/>
        <v>Q4</v>
      </c>
      <c r="F1752" t="str">
        <f t="shared" si="275"/>
        <v>2014-Oct</v>
      </c>
      <c r="G1752">
        <f t="shared" si="276"/>
        <v>5</v>
      </c>
      <c r="H1752" t="str">
        <f t="shared" si="277"/>
        <v>Friday</v>
      </c>
      <c r="I1752" t="str">
        <f t="shared" si="278"/>
        <v>FM7</v>
      </c>
      <c r="J1752" t="str">
        <f t="shared" si="279"/>
        <v>FQ-3</v>
      </c>
    </row>
    <row r="1753" spans="1:10" x14ac:dyDescent="0.25">
      <c r="A1753">
        <f t="shared" si="270"/>
        <v>41930</v>
      </c>
      <c r="B1753">
        <f t="shared" si="271"/>
        <v>2014</v>
      </c>
      <c r="C1753">
        <f t="shared" si="272"/>
        <v>10</v>
      </c>
      <c r="D1753" t="str">
        <f t="shared" si="273"/>
        <v>October</v>
      </c>
      <c r="E1753" t="str">
        <f t="shared" si="274"/>
        <v>Q4</v>
      </c>
      <c r="F1753" t="str">
        <f t="shared" si="275"/>
        <v>2014-Oct</v>
      </c>
      <c r="G1753">
        <f t="shared" si="276"/>
        <v>6</v>
      </c>
      <c r="H1753" t="str">
        <f t="shared" si="277"/>
        <v>Saturday</v>
      </c>
      <c r="I1753" t="str">
        <f t="shared" si="278"/>
        <v>FM7</v>
      </c>
      <c r="J1753" t="str">
        <f t="shared" si="279"/>
        <v>FQ-3</v>
      </c>
    </row>
    <row r="1754" spans="1:10" x14ac:dyDescent="0.25">
      <c r="A1754">
        <f t="shared" si="270"/>
        <v>41931</v>
      </c>
      <c r="B1754">
        <f t="shared" si="271"/>
        <v>2014</v>
      </c>
      <c r="C1754">
        <f t="shared" si="272"/>
        <v>10</v>
      </c>
      <c r="D1754" t="str">
        <f t="shared" si="273"/>
        <v>October</v>
      </c>
      <c r="E1754" t="str">
        <f t="shared" si="274"/>
        <v>Q4</v>
      </c>
      <c r="F1754" t="str">
        <f t="shared" si="275"/>
        <v>2014-Oct</v>
      </c>
      <c r="G1754">
        <f t="shared" si="276"/>
        <v>7</v>
      </c>
      <c r="H1754" t="str">
        <f t="shared" si="277"/>
        <v>Sunday</v>
      </c>
      <c r="I1754" t="str">
        <f t="shared" si="278"/>
        <v>FM7</v>
      </c>
      <c r="J1754" t="str">
        <f t="shared" si="279"/>
        <v>FQ-3</v>
      </c>
    </row>
    <row r="1755" spans="1:10" x14ac:dyDescent="0.25">
      <c r="A1755">
        <f t="shared" si="270"/>
        <v>41932</v>
      </c>
      <c r="B1755">
        <f t="shared" si="271"/>
        <v>2014</v>
      </c>
      <c r="C1755">
        <f t="shared" si="272"/>
        <v>10</v>
      </c>
      <c r="D1755" t="str">
        <f t="shared" si="273"/>
        <v>October</v>
      </c>
      <c r="E1755" t="str">
        <f t="shared" si="274"/>
        <v>Q4</v>
      </c>
      <c r="F1755" t="str">
        <f t="shared" si="275"/>
        <v>2014-Oct</v>
      </c>
      <c r="G1755">
        <f t="shared" si="276"/>
        <v>1</v>
      </c>
      <c r="H1755" t="str">
        <f t="shared" si="277"/>
        <v>Monday</v>
      </c>
      <c r="I1755" t="str">
        <f t="shared" si="278"/>
        <v>FM7</v>
      </c>
      <c r="J1755" t="str">
        <f t="shared" si="279"/>
        <v>FQ-3</v>
      </c>
    </row>
    <row r="1756" spans="1:10" x14ac:dyDescent="0.25">
      <c r="A1756">
        <f t="shared" si="270"/>
        <v>41933</v>
      </c>
      <c r="B1756">
        <f t="shared" si="271"/>
        <v>2014</v>
      </c>
      <c r="C1756">
        <f t="shared" si="272"/>
        <v>10</v>
      </c>
      <c r="D1756" t="str">
        <f t="shared" si="273"/>
        <v>October</v>
      </c>
      <c r="E1756" t="str">
        <f t="shared" si="274"/>
        <v>Q4</v>
      </c>
      <c r="F1756" t="str">
        <f t="shared" si="275"/>
        <v>2014-Oct</v>
      </c>
      <c r="G1756">
        <f t="shared" si="276"/>
        <v>2</v>
      </c>
      <c r="H1756" t="str">
        <f t="shared" si="277"/>
        <v>Tuesday</v>
      </c>
      <c r="I1756" t="str">
        <f t="shared" si="278"/>
        <v>FM7</v>
      </c>
      <c r="J1756" t="str">
        <f t="shared" si="279"/>
        <v>FQ-3</v>
      </c>
    </row>
    <row r="1757" spans="1:10" x14ac:dyDescent="0.25">
      <c r="A1757">
        <f t="shared" si="270"/>
        <v>41934</v>
      </c>
      <c r="B1757">
        <f t="shared" si="271"/>
        <v>2014</v>
      </c>
      <c r="C1757">
        <f t="shared" si="272"/>
        <v>10</v>
      </c>
      <c r="D1757" t="str">
        <f t="shared" si="273"/>
        <v>October</v>
      </c>
      <c r="E1757" t="str">
        <f t="shared" si="274"/>
        <v>Q4</v>
      </c>
      <c r="F1757" t="str">
        <f t="shared" si="275"/>
        <v>2014-Oct</v>
      </c>
      <c r="G1757">
        <f t="shared" si="276"/>
        <v>3</v>
      </c>
      <c r="H1757" t="str">
        <f t="shared" si="277"/>
        <v>Wednesday</v>
      </c>
      <c r="I1757" t="str">
        <f t="shared" si="278"/>
        <v>FM7</v>
      </c>
      <c r="J1757" t="str">
        <f t="shared" si="279"/>
        <v>FQ-3</v>
      </c>
    </row>
    <row r="1758" spans="1:10" x14ac:dyDescent="0.25">
      <c r="A1758">
        <f t="shared" si="270"/>
        <v>41935</v>
      </c>
      <c r="B1758">
        <f t="shared" si="271"/>
        <v>2014</v>
      </c>
      <c r="C1758">
        <f t="shared" si="272"/>
        <v>10</v>
      </c>
      <c r="D1758" t="str">
        <f t="shared" si="273"/>
        <v>October</v>
      </c>
      <c r="E1758" t="str">
        <f t="shared" si="274"/>
        <v>Q4</v>
      </c>
      <c r="F1758" t="str">
        <f t="shared" si="275"/>
        <v>2014-Oct</v>
      </c>
      <c r="G1758">
        <f t="shared" si="276"/>
        <v>4</v>
      </c>
      <c r="H1758" t="str">
        <f t="shared" si="277"/>
        <v>Thursday</v>
      </c>
      <c r="I1758" t="str">
        <f t="shared" si="278"/>
        <v>FM7</v>
      </c>
      <c r="J1758" t="str">
        <f t="shared" si="279"/>
        <v>FQ-3</v>
      </c>
    </row>
    <row r="1759" spans="1:10" x14ac:dyDescent="0.25">
      <c r="A1759">
        <f t="shared" si="270"/>
        <v>41936</v>
      </c>
      <c r="B1759">
        <f t="shared" si="271"/>
        <v>2014</v>
      </c>
      <c r="C1759">
        <f t="shared" si="272"/>
        <v>10</v>
      </c>
      <c r="D1759" t="str">
        <f t="shared" si="273"/>
        <v>October</v>
      </c>
      <c r="E1759" t="str">
        <f t="shared" si="274"/>
        <v>Q4</v>
      </c>
      <c r="F1759" t="str">
        <f t="shared" si="275"/>
        <v>2014-Oct</v>
      </c>
      <c r="G1759">
        <f t="shared" si="276"/>
        <v>5</v>
      </c>
      <c r="H1759" t="str">
        <f t="shared" si="277"/>
        <v>Friday</v>
      </c>
      <c r="I1759" t="str">
        <f t="shared" si="278"/>
        <v>FM7</v>
      </c>
      <c r="J1759" t="str">
        <f t="shared" si="279"/>
        <v>FQ-3</v>
      </c>
    </row>
    <row r="1760" spans="1:10" x14ac:dyDescent="0.25">
      <c r="A1760">
        <f t="shared" si="270"/>
        <v>41937</v>
      </c>
      <c r="B1760">
        <f t="shared" si="271"/>
        <v>2014</v>
      </c>
      <c r="C1760">
        <f t="shared" si="272"/>
        <v>10</v>
      </c>
      <c r="D1760" t="str">
        <f t="shared" si="273"/>
        <v>October</v>
      </c>
      <c r="E1760" t="str">
        <f t="shared" si="274"/>
        <v>Q4</v>
      </c>
      <c r="F1760" t="str">
        <f t="shared" si="275"/>
        <v>2014-Oct</v>
      </c>
      <c r="G1760">
        <f t="shared" si="276"/>
        <v>6</v>
      </c>
      <c r="H1760" t="str">
        <f t="shared" si="277"/>
        <v>Saturday</v>
      </c>
      <c r="I1760" t="str">
        <f t="shared" si="278"/>
        <v>FM7</v>
      </c>
      <c r="J1760" t="str">
        <f t="shared" si="279"/>
        <v>FQ-3</v>
      </c>
    </row>
    <row r="1761" spans="1:10" x14ac:dyDescent="0.25">
      <c r="A1761">
        <f t="shared" si="270"/>
        <v>41938</v>
      </c>
      <c r="B1761">
        <f t="shared" si="271"/>
        <v>2014</v>
      </c>
      <c r="C1761">
        <f t="shared" si="272"/>
        <v>10</v>
      </c>
      <c r="D1761" t="str">
        <f t="shared" si="273"/>
        <v>October</v>
      </c>
      <c r="E1761" t="str">
        <f t="shared" si="274"/>
        <v>Q4</v>
      </c>
      <c r="F1761" t="str">
        <f t="shared" si="275"/>
        <v>2014-Oct</v>
      </c>
      <c r="G1761">
        <f t="shared" si="276"/>
        <v>7</v>
      </c>
      <c r="H1761" t="str">
        <f t="shared" si="277"/>
        <v>Sunday</v>
      </c>
      <c r="I1761" t="str">
        <f t="shared" si="278"/>
        <v>FM7</v>
      </c>
      <c r="J1761" t="str">
        <f t="shared" si="279"/>
        <v>FQ-3</v>
      </c>
    </row>
    <row r="1762" spans="1:10" x14ac:dyDescent="0.25">
      <c r="A1762">
        <f t="shared" si="270"/>
        <v>41939</v>
      </c>
      <c r="B1762">
        <f t="shared" si="271"/>
        <v>2014</v>
      </c>
      <c r="C1762">
        <f t="shared" si="272"/>
        <v>10</v>
      </c>
      <c r="D1762" t="str">
        <f t="shared" si="273"/>
        <v>October</v>
      </c>
      <c r="E1762" t="str">
        <f t="shared" si="274"/>
        <v>Q4</v>
      </c>
      <c r="F1762" t="str">
        <f t="shared" si="275"/>
        <v>2014-Oct</v>
      </c>
      <c r="G1762">
        <f t="shared" si="276"/>
        <v>1</v>
      </c>
      <c r="H1762" t="str">
        <f t="shared" si="277"/>
        <v>Monday</v>
      </c>
      <c r="I1762" t="str">
        <f t="shared" si="278"/>
        <v>FM7</v>
      </c>
      <c r="J1762" t="str">
        <f t="shared" si="279"/>
        <v>FQ-3</v>
      </c>
    </row>
    <row r="1763" spans="1:10" x14ac:dyDescent="0.25">
      <c r="A1763">
        <f t="shared" si="270"/>
        <v>41940</v>
      </c>
      <c r="B1763">
        <f t="shared" si="271"/>
        <v>2014</v>
      </c>
      <c r="C1763">
        <f t="shared" si="272"/>
        <v>10</v>
      </c>
      <c r="D1763" t="str">
        <f t="shared" si="273"/>
        <v>October</v>
      </c>
      <c r="E1763" t="str">
        <f t="shared" si="274"/>
        <v>Q4</v>
      </c>
      <c r="F1763" t="str">
        <f t="shared" si="275"/>
        <v>2014-Oct</v>
      </c>
      <c r="G1763">
        <f t="shared" si="276"/>
        <v>2</v>
      </c>
      <c r="H1763" t="str">
        <f t="shared" si="277"/>
        <v>Tuesday</v>
      </c>
      <c r="I1763" t="str">
        <f t="shared" si="278"/>
        <v>FM7</v>
      </c>
      <c r="J1763" t="str">
        <f t="shared" si="279"/>
        <v>FQ-3</v>
      </c>
    </row>
    <row r="1764" spans="1:10" x14ac:dyDescent="0.25">
      <c r="A1764">
        <f t="shared" si="270"/>
        <v>41941</v>
      </c>
      <c r="B1764">
        <f t="shared" si="271"/>
        <v>2014</v>
      </c>
      <c r="C1764">
        <f t="shared" si="272"/>
        <v>10</v>
      </c>
      <c r="D1764" t="str">
        <f t="shared" si="273"/>
        <v>October</v>
      </c>
      <c r="E1764" t="str">
        <f t="shared" si="274"/>
        <v>Q4</v>
      </c>
      <c r="F1764" t="str">
        <f t="shared" si="275"/>
        <v>2014-Oct</v>
      </c>
      <c r="G1764">
        <f t="shared" si="276"/>
        <v>3</v>
      </c>
      <c r="H1764" t="str">
        <f t="shared" si="277"/>
        <v>Wednesday</v>
      </c>
      <c r="I1764" t="str">
        <f t="shared" si="278"/>
        <v>FM7</v>
      </c>
      <c r="J1764" t="str">
        <f t="shared" si="279"/>
        <v>FQ-3</v>
      </c>
    </row>
    <row r="1765" spans="1:10" x14ac:dyDescent="0.25">
      <c r="A1765">
        <f t="shared" si="270"/>
        <v>41942</v>
      </c>
      <c r="B1765">
        <f t="shared" si="271"/>
        <v>2014</v>
      </c>
      <c r="C1765">
        <f t="shared" si="272"/>
        <v>10</v>
      </c>
      <c r="D1765" t="str">
        <f t="shared" si="273"/>
        <v>October</v>
      </c>
      <c r="E1765" t="str">
        <f t="shared" si="274"/>
        <v>Q4</v>
      </c>
      <c r="F1765" t="str">
        <f t="shared" si="275"/>
        <v>2014-Oct</v>
      </c>
      <c r="G1765">
        <f t="shared" si="276"/>
        <v>4</v>
      </c>
      <c r="H1765" t="str">
        <f t="shared" si="277"/>
        <v>Thursday</v>
      </c>
      <c r="I1765" t="str">
        <f t="shared" si="278"/>
        <v>FM7</v>
      </c>
      <c r="J1765" t="str">
        <f t="shared" si="279"/>
        <v>FQ-3</v>
      </c>
    </row>
    <row r="1766" spans="1:10" x14ac:dyDescent="0.25">
      <c r="A1766">
        <f t="shared" si="270"/>
        <v>41943</v>
      </c>
      <c r="B1766">
        <f t="shared" si="271"/>
        <v>2014</v>
      </c>
      <c r="C1766">
        <f t="shared" si="272"/>
        <v>10</v>
      </c>
      <c r="D1766" t="str">
        <f t="shared" si="273"/>
        <v>October</v>
      </c>
      <c r="E1766" t="str">
        <f t="shared" si="274"/>
        <v>Q4</v>
      </c>
      <c r="F1766" t="str">
        <f t="shared" si="275"/>
        <v>2014-Oct</v>
      </c>
      <c r="G1766">
        <f t="shared" si="276"/>
        <v>5</v>
      </c>
      <c r="H1766" t="str">
        <f t="shared" si="277"/>
        <v>Friday</v>
      </c>
      <c r="I1766" t="str">
        <f t="shared" si="278"/>
        <v>FM7</v>
      </c>
      <c r="J1766" t="str">
        <f t="shared" si="279"/>
        <v>FQ-3</v>
      </c>
    </row>
    <row r="1767" spans="1:10" x14ac:dyDescent="0.25">
      <c r="A1767">
        <f t="shared" si="270"/>
        <v>41944</v>
      </c>
      <c r="B1767">
        <f t="shared" si="271"/>
        <v>2014</v>
      </c>
      <c r="C1767">
        <f t="shared" si="272"/>
        <v>11</v>
      </c>
      <c r="D1767" t="str">
        <f t="shared" si="273"/>
        <v>November</v>
      </c>
      <c r="E1767" t="str">
        <f t="shared" si="274"/>
        <v>Q4</v>
      </c>
      <c r="F1767" t="str">
        <f t="shared" si="275"/>
        <v>2014-Nov</v>
      </c>
      <c r="G1767">
        <f t="shared" si="276"/>
        <v>6</v>
      </c>
      <c r="H1767" t="str">
        <f t="shared" si="277"/>
        <v>Saturday</v>
      </c>
      <c r="I1767" t="str">
        <f t="shared" si="278"/>
        <v>FM8</v>
      </c>
      <c r="J1767" t="str">
        <f t="shared" si="279"/>
        <v>FQ-3</v>
      </c>
    </row>
    <row r="1768" spans="1:10" x14ac:dyDescent="0.25">
      <c r="A1768">
        <f t="shared" si="270"/>
        <v>41945</v>
      </c>
      <c r="B1768">
        <f t="shared" si="271"/>
        <v>2014</v>
      </c>
      <c r="C1768">
        <f t="shared" si="272"/>
        <v>11</v>
      </c>
      <c r="D1768" t="str">
        <f t="shared" si="273"/>
        <v>November</v>
      </c>
      <c r="E1768" t="str">
        <f t="shared" si="274"/>
        <v>Q4</v>
      </c>
      <c r="F1768" t="str">
        <f t="shared" si="275"/>
        <v>2014-Nov</v>
      </c>
      <c r="G1768">
        <f t="shared" si="276"/>
        <v>7</v>
      </c>
      <c r="H1768" t="str">
        <f t="shared" si="277"/>
        <v>Sunday</v>
      </c>
      <c r="I1768" t="str">
        <f t="shared" si="278"/>
        <v>FM8</v>
      </c>
      <c r="J1768" t="str">
        <f t="shared" si="279"/>
        <v>FQ-3</v>
      </c>
    </row>
    <row r="1769" spans="1:10" x14ac:dyDescent="0.25">
      <c r="A1769">
        <f t="shared" si="270"/>
        <v>41946</v>
      </c>
      <c r="B1769">
        <f t="shared" si="271"/>
        <v>2014</v>
      </c>
      <c r="C1769">
        <f t="shared" si="272"/>
        <v>11</v>
      </c>
      <c r="D1769" t="str">
        <f t="shared" si="273"/>
        <v>November</v>
      </c>
      <c r="E1769" t="str">
        <f t="shared" si="274"/>
        <v>Q4</v>
      </c>
      <c r="F1769" t="str">
        <f t="shared" si="275"/>
        <v>2014-Nov</v>
      </c>
      <c r="G1769">
        <f t="shared" si="276"/>
        <v>1</v>
      </c>
      <c r="H1769" t="str">
        <f t="shared" si="277"/>
        <v>Monday</v>
      </c>
      <c r="I1769" t="str">
        <f t="shared" si="278"/>
        <v>FM8</v>
      </c>
      <c r="J1769" t="str">
        <f t="shared" si="279"/>
        <v>FQ-3</v>
      </c>
    </row>
    <row r="1770" spans="1:10" x14ac:dyDescent="0.25">
      <c r="A1770">
        <f t="shared" si="270"/>
        <v>41947</v>
      </c>
      <c r="B1770">
        <f t="shared" si="271"/>
        <v>2014</v>
      </c>
      <c r="C1770">
        <f t="shared" si="272"/>
        <v>11</v>
      </c>
      <c r="D1770" t="str">
        <f t="shared" si="273"/>
        <v>November</v>
      </c>
      <c r="E1770" t="str">
        <f t="shared" si="274"/>
        <v>Q4</v>
      </c>
      <c r="F1770" t="str">
        <f t="shared" si="275"/>
        <v>2014-Nov</v>
      </c>
      <c r="G1770">
        <f t="shared" si="276"/>
        <v>2</v>
      </c>
      <c r="H1770" t="str">
        <f t="shared" si="277"/>
        <v>Tuesday</v>
      </c>
      <c r="I1770" t="str">
        <f t="shared" si="278"/>
        <v>FM8</v>
      </c>
      <c r="J1770" t="str">
        <f t="shared" si="279"/>
        <v>FQ-3</v>
      </c>
    </row>
    <row r="1771" spans="1:10" x14ac:dyDescent="0.25">
      <c r="A1771">
        <f t="shared" si="270"/>
        <v>41948</v>
      </c>
      <c r="B1771">
        <f t="shared" si="271"/>
        <v>2014</v>
      </c>
      <c r="C1771">
        <f t="shared" si="272"/>
        <v>11</v>
      </c>
      <c r="D1771" t="str">
        <f t="shared" si="273"/>
        <v>November</v>
      </c>
      <c r="E1771" t="str">
        <f t="shared" si="274"/>
        <v>Q4</v>
      </c>
      <c r="F1771" t="str">
        <f t="shared" si="275"/>
        <v>2014-Nov</v>
      </c>
      <c r="G1771">
        <f t="shared" si="276"/>
        <v>3</v>
      </c>
      <c r="H1771" t="str">
        <f t="shared" si="277"/>
        <v>Wednesday</v>
      </c>
      <c r="I1771" t="str">
        <f t="shared" si="278"/>
        <v>FM8</v>
      </c>
      <c r="J1771" t="str">
        <f t="shared" si="279"/>
        <v>FQ-3</v>
      </c>
    </row>
    <row r="1772" spans="1:10" x14ac:dyDescent="0.25">
      <c r="A1772">
        <f t="shared" si="270"/>
        <v>41949</v>
      </c>
      <c r="B1772">
        <f t="shared" si="271"/>
        <v>2014</v>
      </c>
      <c r="C1772">
        <f t="shared" si="272"/>
        <v>11</v>
      </c>
      <c r="D1772" t="str">
        <f t="shared" si="273"/>
        <v>November</v>
      </c>
      <c r="E1772" t="str">
        <f t="shared" si="274"/>
        <v>Q4</v>
      </c>
      <c r="F1772" t="str">
        <f t="shared" si="275"/>
        <v>2014-Nov</v>
      </c>
      <c r="G1772">
        <f t="shared" si="276"/>
        <v>4</v>
      </c>
      <c r="H1772" t="str">
        <f t="shared" si="277"/>
        <v>Thursday</v>
      </c>
      <c r="I1772" t="str">
        <f t="shared" si="278"/>
        <v>FM8</v>
      </c>
      <c r="J1772" t="str">
        <f t="shared" si="279"/>
        <v>FQ-3</v>
      </c>
    </row>
    <row r="1773" spans="1:10" x14ac:dyDescent="0.25">
      <c r="A1773">
        <f t="shared" si="270"/>
        <v>41950</v>
      </c>
      <c r="B1773">
        <f t="shared" si="271"/>
        <v>2014</v>
      </c>
      <c r="C1773">
        <f t="shared" si="272"/>
        <v>11</v>
      </c>
      <c r="D1773" t="str">
        <f t="shared" si="273"/>
        <v>November</v>
      </c>
      <c r="E1773" t="str">
        <f t="shared" si="274"/>
        <v>Q4</v>
      </c>
      <c r="F1773" t="str">
        <f t="shared" si="275"/>
        <v>2014-Nov</v>
      </c>
      <c r="G1773">
        <f t="shared" si="276"/>
        <v>5</v>
      </c>
      <c r="H1773" t="str">
        <f t="shared" si="277"/>
        <v>Friday</v>
      </c>
      <c r="I1773" t="str">
        <f t="shared" si="278"/>
        <v>FM8</v>
      </c>
      <c r="J1773" t="str">
        <f t="shared" si="279"/>
        <v>FQ-3</v>
      </c>
    </row>
    <row r="1774" spans="1:10" x14ac:dyDescent="0.25">
      <c r="A1774">
        <f t="shared" si="270"/>
        <v>41951</v>
      </c>
      <c r="B1774">
        <f t="shared" si="271"/>
        <v>2014</v>
      </c>
      <c r="C1774">
        <f t="shared" si="272"/>
        <v>11</v>
      </c>
      <c r="D1774" t="str">
        <f t="shared" si="273"/>
        <v>November</v>
      </c>
      <c r="E1774" t="str">
        <f t="shared" si="274"/>
        <v>Q4</v>
      </c>
      <c r="F1774" t="str">
        <f t="shared" si="275"/>
        <v>2014-Nov</v>
      </c>
      <c r="G1774">
        <f t="shared" si="276"/>
        <v>6</v>
      </c>
      <c r="H1774" t="str">
        <f t="shared" si="277"/>
        <v>Saturday</v>
      </c>
      <c r="I1774" t="str">
        <f t="shared" si="278"/>
        <v>FM8</v>
      </c>
      <c r="J1774" t="str">
        <f t="shared" si="279"/>
        <v>FQ-3</v>
      </c>
    </row>
    <row r="1775" spans="1:10" x14ac:dyDescent="0.25">
      <c r="A1775">
        <f t="shared" si="270"/>
        <v>41952</v>
      </c>
      <c r="B1775">
        <f t="shared" si="271"/>
        <v>2014</v>
      </c>
      <c r="C1775">
        <f t="shared" si="272"/>
        <v>11</v>
      </c>
      <c r="D1775" t="str">
        <f t="shared" si="273"/>
        <v>November</v>
      </c>
      <c r="E1775" t="str">
        <f t="shared" si="274"/>
        <v>Q4</v>
      </c>
      <c r="F1775" t="str">
        <f t="shared" si="275"/>
        <v>2014-Nov</v>
      </c>
      <c r="G1775">
        <f t="shared" si="276"/>
        <v>7</v>
      </c>
      <c r="H1775" t="str">
        <f t="shared" si="277"/>
        <v>Sunday</v>
      </c>
      <c r="I1775" t="str">
        <f t="shared" si="278"/>
        <v>FM8</v>
      </c>
      <c r="J1775" t="str">
        <f t="shared" si="279"/>
        <v>FQ-3</v>
      </c>
    </row>
    <row r="1776" spans="1:10" x14ac:dyDescent="0.25">
      <c r="A1776">
        <f t="shared" si="270"/>
        <v>41953</v>
      </c>
      <c r="B1776">
        <f t="shared" si="271"/>
        <v>2014</v>
      </c>
      <c r="C1776">
        <f t="shared" si="272"/>
        <v>11</v>
      </c>
      <c r="D1776" t="str">
        <f t="shared" si="273"/>
        <v>November</v>
      </c>
      <c r="E1776" t="str">
        <f t="shared" si="274"/>
        <v>Q4</v>
      </c>
      <c r="F1776" t="str">
        <f t="shared" si="275"/>
        <v>2014-Nov</v>
      </c>
      <c r="G1776">
        <f t="shared" si="276"/>
        <v>1</v>
      </c>
      <c r="H1776" t="str">
        <f t="shared" si="277"/>
        <v>Monday</v>
      </c>
      <c r="I1776" t="str">
        <f t="shared" si="278"/>
        <v>FM8</v>
      </c>
      <c r="J1776" t="str">
        <f t="shared" si="279"/>
        <v>FQ-3</v>
      </c>
    </row>
    <row r="1777" spans="1:10" x14ac:dyDescent="0.25">
      <c r="A1777">
        <f t="shared" si="270"/>
        <v>41954</v>
      </c>
      <c r="B1777">
        <f t="shared" si="271"/>
        <v>2014</v>
      </c>
      <c r="C1777">
        <f t="shared" si="272"/>
        <v>11</v>
      </c>
      <c r="D1777" t="str">
        <f t="shared" si="273"/>
        <v>November</v>
      </c>
      <c r="E1777" t="str">
        <f t="shared" si="274"/>
        <v>Q4</v>
      </c>
      <c r="F1777" t="str">
        <f t="shared" si="275"/>
        <v>2014-Nov</v>
      </c>
      <c r="G1777">
        <f t="shared" si="276"/>
        <v>2</v>
      </c>
      <c r="H1777" t="str">
        <f t="shared" si="277"/>
        <v>Tuesday</v>
      </c>
      <c r="I1777" t="str">
        <f t="shared" si="278"/>
        <v>FM8</v>
      </c>
      <c r="J1777" t="str">
        <f t="shared" si="279"/>
        <v>FQ-3</v>
      </c>
    </row>
    <row r="1778" spans="1:10" x14ac:dyDescent="0.25">
      <c r="A1778">
        <f t="shared" si="270"/>
        <v>41955</v>
      </c>
      <c r="B1778">
        <f t="shared" si="271"/>
        <v>2014</v>
      </c>
      <c r="C1778">
        <f t="shared" si="272"/>
        <v>11</v>
      </c>
      <c r="D1778" t="str">
        <f t="shared" si="273"/>
        <v>November</v>
      </c>
      <c r="E1778" t="str">
        <f t="shared" si="274"/>
        <v>Q4</v>
      </c>
      <c r="F1778" t="str">
        <f t="shared" si="275"/>
        <v>2014-Nov</v>
      </c>
      <c r="G1778">
        <f t="shared" si="276"/>
        <v>3</v>
      </c>
      <c r="H1778" t="str">
        <f t="shared" si="277"/>
        <v>Wednesday</v>
      </c>
      <c r="I1778" t="str">
        <f t="shared" si="278"/>
        <v>FM8</v>
      </c>
      <c r="J1778" t="str">
        <f t="shared" si="279"/>
        <v>FQ-3</v>
      </c>
    </row>
    <row r="1779" spans="1:10" x14ac:dyDescent="0.25">
      <c r="A1779">
        <f t="shared" si="270"/>
        <v>41956</v>
      </c>
      <c r="B1779">
        <f t="shared" si="271"/>
        <v>2014</v>
      </c>
      <c r="C1779">
        <f t="shared" si="272"/>
        <v>11</v>
      </c>
      <c r="D1779" t="str">
        <f t="shared" si="273"/>
        <v>November</v>
      </c>
      <c r="E1779" t="str">
        <f t="shared" si="274"/>
        <v>Q4</v>
      </c>
      <c r="F1779" t="str">
        <f t="shared" si="275"/>
        <v>2014-Nov</v>
      </c>
      <c r="G1779">
        <f t="shared" si="276"/>
        <v>4</v>
      </c>
      <c r="H1779" t="str">
        <f t="shared" si="277"/>
        <v>Thursday</v>
      </c>
      <c r="I1779" t="str">
        <f t="shared" si="278"/>
        <v>FM8</v>
      </c>
      <c r="J1779" t="str">
        <f t="shared" si="279"/>
        <v>FQ-3</v>
      </c>
    </row>
    <row r="1780" spans="1:10" x14ac:dyDescent="0.25">
      <c r="A1780">
        <f t="shared" si="270"/>
        <v>41957</v>
      </c>
      <c r="B1780">
        <f t="shared" si="271"/>
        <v>2014</v>
      </c>
      <c r="C1780">
        <f t="shared" si="272"/>
        <v>11</v>
      </c>
      <c r="D1780" t="str">
        <f t="shared" si="273"/>
        <v>November</v>
      </c>
      <c r="E1780" t="str">
        <f t="shared" si="274"/>
        <v>Q4</v>
      </c>
      <c r="F1780" t="str">
        <f t="shared" si="275"/>
        <v>2014-Nov</v>
      </c>
      <c r="G1780">
        <f t="shared" si="276"/>
        <v>5</v>
      </c>
      <c r="H1780" t="str">
        <f t="shared" si="277"/>
        <v>Friday</v>
      </c>
      <c r="I1780" t="str">
        <f t="shared" si="278"/>
        <v>FM8</v>
      </c>
      <c r="J1780" t="str">
        <f t="shared" si="279"/>
        <v>FQ-3</v>
      </c>
    </row>
    <row r="1781" spans="1:10" x14ac:dyDescent="0.25">
      <c r="A1781">
        <f t="shared" si="270"/>
        <v>41958</v>
      </c>
      <c r="B1781">
        <f t="shared" si="271"/>
        <v>2014</v>
      </c>
      <c r="C1781">
        <f t="shared" si="272"/>
        <v>11</v>
      </c>
      <c r="D1781" t="str">
        <f t="shared" si="273"/>
        <v>November</v>
      </c>
      <c r="E1781" t="str">
        <f t="shared" si="274"/>
        <v>Q4</v>
      </c>
      <c r="F1781" t="str">
        <f t="shared" si="275"/>
        <v>2014-Nov</v>
      </c>
      <c r="G1781">
        <f t="shared" si="276"/>
        <v>6</v>
      </c>
      <c r="H1781" t="str">
        <f t="shared" si="277"/>
        <v>Saturday</v>
      </c>
      <c r="I1781" t="str">
        <f t="shared" si="278"/>
        <v>FM8</v>
      </c>
      <c r="J1781" t="str">
        <f t="shared" si="279"/>
        <v>FQ-3</v>
      </c>
    </row>
    <row r="1782" spans="1:10" x14ac:dyDescent="0.25">
      <c r="A1782">
        <f t="shared" si="270"/>
        <v>41959</v>
      </c>
      <c r="B1782">
        <f t="shared" si="271"/>
        <v>2014</v>
      </c>
      <c r="C1782">
        <f t="shared" si="272"/>
        <v>11</v>
      </c>
      <c r="D1782" t="str">
        <f t="shared" si="273"/>
        <v>November</v>
      </c>
      <c r="E1782" t="str">
        <f t="shared" si="274"/>
        <v>Q4</v>
      </c>
      <c r="F1782" t="str">
        <f t="shared" si="275"/>
        <v>2014-Nov</v>
      </c>
      <c r="G1782">
        <f t="shared" si="276"/>
        <v>7</v>
      </c>
      <c r="H1782" t="str">
        <f t="shared" si="277"/>
        <v>Sunday</v>
      </c>
      <c r="I1782" t="str">
        <f t="shared" si="278"/>
        <v>FM8</v>
      </c>
      <c r="J1782" t="str">
        <f t="shared" si="279"/>
        <v>FQ-3</v>
      </c>
    </row>
    <row r="1783" spans="1:10" x14ac:dyDescent="0.25">
      <c r="A1783">
        <f t="shared" si="270"/>
        <v>41960</v>
      </c>
      <c r="B1783">
        <f t="shared" si="271"/>
        <v>2014</v>
      </c>
      <c r="C1783">
        <f t="shared" si="272"/>
        <v>11</v>
      </c>
      <c r="D1783" t="str">
        <f t="shared" si="273"/>
        <v>November</v>
      </c>
      <c r="E1783" t="str">
        <f t="shared" si="274"/>
        <v>Q4</v>
      </c>
      <c r="F1783" t="str">
        <f t="shared" si="275"/>
        <v>2014-Nov</v>
      </c>
      <c r="G1783">
        <f t="shared" si="276"/>
        <v>1</v>
      </c>
      <c r="H1783" t="str">
        <f t="shared" si="277"/>
        <v>Monday</v>
      </c>
      <c r="I1783" t="str">
        <f t="shared" si="278"/>
        <v>FM8</v>
      </c>
      <c r="J1783" t="str">
        <f t="shared" si="279"/>
        <v>FQ-3</v>
      </c>
    </row>
    <row r="1784" spans="1:10" x14ac:dyDescent="0.25">
      <c r="A1784">
        <f t="shared" si="270"/>
        <v>41961</v>
      </c>
      <c r="B1784">
        <f t="shared" si="271"/>
        <v>2014</v>
      </c>
      <c r="C1784">
        <f t="shared" si="272"/>
        <v>11</v>
      </c>
      <c r="D1784" t="str">
        <f t="shared" si="273"/>
        <v>November</v>
      </c>
      <c r="E1784" t="str">
        <f t="shared" si="274"/>
        <v>Q4</v>
      </c>
      <c r="F1784" t="str">
        <f t="shared" si="275"/>
        <v>2014-Nov</v>
      </c>
      <c r="G1784">
        <f t="shared" si="276"/>
        <v>2</v>
      </c>
      <c r="H1784" t="str">
        <f t="shared" si="277"/>
        <v>Tuesday</v>
      </c>
      <c r="I1784" t="str">
        <f t="shared" si="278"/>
        <v>FM8</v>
      </c>
      <c r="J1784" t="str">
        <f t="shared" si="279"/>
        <v>FQ-3</v>
      </c>
    </row>
    <row r="1785" spans="1:10" x14ac:dyDescent="0.25">
      <c r="A1785">
        <f t="shared" si="270"/>
        <v>41962</v>
      </c>
      <c r="B1785">
        <f t="shared" si="271"/>
        <v>2014</v>
      </c>
      <c r="C1785">
        <f t="shared" si="272"/>
        <v>11</v>
      </c>
      <c r="D1785" t="str">
        <f t="shared" si="273"/>
        <v>November</v>
      </c>
      <c r="E1785" t="str">
        <f t="shared" si="274"/>
        <v>Q4</v>
      </c>
      <c r="F1785" t="str">
        <f t="shared" si="275"/>
        <v>2014-Nov</v>
      </c>
      <c r="G1785">
        <f t="shared" si="276"/>
        <v>3</v>
      </c>
      <c r="H1785" t="str">
        <f t="shared" si="277"/>
        <v>Wednesday</v>
      </c>
      <c r="I1785" t="str">
        <f t="shared" si="278"/>
        <v>FM8</v>
      </c>
      <c r="J1785" t="str">
        <f t="shared" si="279"/>
        <v>FQ-3</v>
      </c>
    </row>
    <row r="1786" spans="1:10" x14ac:dyDescent="0.25">
      <c r="A1786">
        <f t="shared" si="270"/>
        <v>41963</v>
      </c>
      <c r="B1786">
        <f t="shared" si="271"/>
        <v>2014</v>
      </c>
      <c r="C1786">
        <f t="shared" si="272"/>
        <v>11</v>
      </c>
      <c r="D1786" t="str">
        <f t="shared" si="273"/>
        <v>November</v>
      </c>
      <c r="E1786" t="str">
        <f t="shared" si="274"/>
        <v>Q4</v>
      </c>
      <c r="F1786" t="str">
        <f t="shared" si="275"/>
        <v>2014-Nov</v>
      </c>
      <c r="G1786">
        <f t="shared" si="276"/>
        <v>4</v>
      </c>
      <c r="H1786" t="str">
        <f t="shared" si="277"/>
        <v>Thursday</v>
      </c>
      <c r="I1786" t="str">
        <f t="shared" si="278"/>
        <v>FM8</v>
      </c>
      <c r="J1786" t="str">
        <f t="shared" si="279"/>
        <v>FQ-3</v>
      </c>
    </row>
    <row r="1787" spans="1:10" x14ac:dyDescent="0.25">
      <c r="A1787">
        <f t="shared" si="270"/>
        <v>41964</v>
      </c>
      <c r="B1787">
        <f t="shared" si="271"/>
        <v>2014</v>
      </c>
      <c r="C1787">
        <f t="shared" si="272"/>
        <v>11</v>
      </c>
      <c r="D1787" t="str">
        <f t="shared" si="273"/>
        <v>November</v>
      </c>
      <c r="E1787" t="str">
        <f t="shared" si="274"/>
        <v>Q4</v>
      </c>
      <c r="F1787" t="str">
        <f t="shared" si="275"/>
        <v>2014-Nov</v>
      </c>
      <c r="G1787">
        <f t="shared" si="276"/>
        <v>5</v>
      </c>
      <c r="H1787" t="str">
        <f t="shared" si="277"/>
        <v>Friday</v>
      </c>
      <c r="I1787" t="str">
        <f t="shared" si="278"/>
        <v>FM8</v>
      </c>
      <c r="J1787" t="str">
        <f t="shared" si="279"/>
        <v>FQ-3</v>
      </c>
    </row>
    <row r="1788" spans="1:10" x14ac:dyDescent="0.25">
      <c r="A1788">
        <f t="shared" si="270"/>
        <v>41965</v>
      </c>
      <c r="B1788">
        <f t="shared" si="271"/>
        <v>2014</v>
      </c>
      <c r="C1788">
        <f t="shared" si="272"/>
        <v>11</v>
      </c>
      <c r="D1788" t="str">
        <f t="shared" si="273"/>
        <v>November</v>
      </c>
      <c r="E1788" t="str">
        <f t="shared" si="274"/>
        <v>Q4</v>
      </c>
      <c r="F1788" t="str">
        <f t="shared" si="275"/>
        <v>2014-Nov</v>
      </c>
      <c r="G1788">
        <f t="shared" si="276"/>
        <v>6</v>
      </c>
      <c r="H1788" t="str">
        <f t="shared" si="277"/>
        <v>Saturday</v>
      </c>
      <c r="I1788" t="str">
        <f t="shared" si="278"/>
        <v>FM8</v>
      </c>
      <c r="J1788" t="str">
        <f t="shared" si="279"/>
        <v>FQ-3</v>
      </c>
    </row>
    <row r="1789" spans="1:10" x14ac:dyDescent="0.25">
      <c r="A1789">
        <f t="shared" si="270"/>
        <v>41966</v>
      </c>
      <c r="B1789">
        <f t="shared" si="271"/>
        <v>2014</v>
      </c>
      <c r="C1789">
        <f t="shared" si="272"/>
        <v>11</v>
      </c>
      <c r="D1789" t="str">
        <f t="shared" si="273"/>
        <v>November</v>
      </c>
      <c r="E1789" t="str">
        <f t="shared" si="274"/>
        <v>Q4</v>
      </c>
      <c r="F1789" t="str">
        <f t="shared" si="275"/>
        <v>2014-Nov</v>
      </c>
      <c r="G1789">
        <f t="shared" si="276"/>
        <v>7</v>
      </c>
      <c r="H1789" t="str">
        <f t="shared" si="277"/>
        <v>Sunday</v>
      </c>
      <c r="I1789" t="str">
        <f t="shared" si="278"/>
        <v>FM8</v>
      </c>
      <c r="J1789" t="str">
        <f t="shared" si="279"/>
        <v>FQ-3</v>
      </c>
    </row>
    <row r="1790" spans="1:10" x14ac:dyDescent="0.25">
      <c r="A1790">
        <f t="shared" si="270"/>
        <v>41967</v>
      </c>
      <c r="B1790">
        <f t="shared" si="271"/>
        <v>2014</v>
      </c>
      <c r="C1790">
        <f t="shared" si="272"/>
        <v>11</v>
      </c>
      <c r="D1790" t="str">
        <f t="shared" si="273"/>
        <v>November</v>
      </c>
      <c r="E1790" t="str">
        <f t="shared" si="274"/>
        <v>Q4</v>
      </c>
      <c r="F1790" t="str">
        <f t="shared" si="275"/>
        <v>2014-Nov</v>
      </c>
      <c r="G1790">
        <f t="shared" si="276"/>
        <v>1</v>
      </c>
      <c r="H1790" t="str">
        <f t="shared" si="277"/>
        <v>Monday</v>
      </c>
      <c r="I1790" t="str">
        <f t="shared" si="278"/>
        <v>FM8</v>
      </c>
      <c r="J1790" t="str">
        <f t="shared" si="279"/>
        <v>FQ-3</v>
      </c>
    </row>
    <row r="1791" spans="1:10" x14ac:dyDescent="0.25">
      <c r="A1791">
        <f t="shared" si="270"/>
        <v>41968</v>
      </c>
      <c r="B1791">
        <f t="shared" si="271"/>
        <v>2014</v>
      </c>
      <c r="C1791">
        <f t="shared" si="272"/>
        <v>11</v>
      </c>
      <c r="D1791" t="str">
        <f t="shared" si="273"/>
        <v>November</v>
      </c>
      <c r="E1791" t="str">
        <f t="shared" si="274"/>
        <v>Q4</v>
      </c>
      <c r="F1791" t="str">
        <f t="shared" si="275"/>
        <v>2014-Nov</v>
      </c>
      <c r="G1791">
        <f t="shared" si="276"/>
        <v>2</v>
      </c>
      <c r="H1791" t="str">
        <f t="shared" si="277"/>
        <v>Tuesday</v>
      </c>
      <c r="I1791" t="str">
        <f t="shared" si="278"/>
        <v>FM8</v>
      </c>
      <c r="J1791" t="str">
        <f t="shared" si="279"/>
        <v>FQ-3</v>
      </c>
    </row>
    <row r="1792" spans="1:10" x14ac:dyDescent="0.25">
      <c r="A1792">
        <f t="shared" si="270"/>
        <v>41969</v>
      </c>
      <c r="B1792">
        <f t="shared" si="271"/>
        <v>2014</v>
      </c>
      <c r="C1792">
        <f t="shared" si="272"/>
        <v>11</v>
      </c>
      <c r="D1792" t="str">
        <f t="shared" si="273"/>
        <v>November</v>
      </c>
      <c r="E1792" t="str">
        <f t="shared" si="274"/>
        <v>Q4</v>
      </c>
      <c r="F1792" t="str">
        <f t="shared" si="275"/>
        <v>2014-Nov</v>
      </c>
      <c r="G1792">
        <f t="shared" si="276"/>
        <v>3</v>
      </c>
      <c r="H1792" t="str">
        <f t="shared" si="277"/>
        <v>Wednesday</v>
      </c>
      <c r="I1792" t="str">
        <f t="shared" si="278"/>
        <v>FM8</v>
      </c>
      <c r="J1792" t="str">
        <f t="shared" si="279"/>
        <v>FQ-3</v>
      </c>
    </row>
    <row r="1793" spans="1:10" x14ac:dyDescent="0.25">
      <c r="A1793">
        <f t="shared" si="270"/>
        <v>41970</v>
      </c>
      <c r="B1793">
        <f t="shared" si="271"/>
        <v>2014</v>
      </c>
      <c r="C1793">
        <f t="shared" si="272"/>
        <v>11</v>
      </c>
      <c r="D1793" t="str">
        <f t="shared" si="273"/>
        <v>November</v>
      </c>
      <c r="E1793" t="str">
        <f t="shared" si="274"/>
        <v>Q4</v>
      </c>
      <c r="F1793" t="str">
        <f t="shared" si="275"/>
        <v>2014-Nov</v>
      </c>
      <c r="G1793">
        <f t="shared" si="276"/>
        <v>4</v>
      </c>
      <c r="H1793" t="str">
        <f t="shared" si="277"/>
        <v>Thursday</v>
      </c>
      <c r="I1793" t="str">
        <f t="shared" si="278"/>
        <v>FM8</v>
      </c>
      <c r="J1793" t="str">
        <f t="shared" si="279"/>
        <v>FQ-3</v>
      </c>
    </row>
    <row r="1794" spans="1:10" x14ac:dyDescent="0.25">
      <c r="A1794">
        <f t="shared" si="270"/>
        <v>41971</v>
      </c>
      <c r="B1794">
        <f t="shared" si="271"/>
        <v>2014</v>
      </c>
      <c r="C1794">
        <f t="shared" si="272"/>
        <v>11</v>
      </c>
      <c r="D1794" t="str">
        <f t="shared" si="273"/>
        <v>November</v>
      </c>
      <c r="E1794" t="str">
        <f t="shared" si="274"/>
        <v>Q4</v>
      </c>
      <c r="F1794" t="str">
        <f t="shared" si="275"/>
        <v>2014-Nov</v>
      </c>
      <c r="G1794">
        <f t="shared" si="276"/>
        <v>5</v>
      </c>
      <c r="H1794" t="str">
        <f t="shared" si="277"/>
        <v>Friday</v>
      </c>
      <c r="I1794" t="str">
        <f t="shared" si="278"/>
        <v>FM8</v>
      </c>
      <c r="J1794" t="str">
        <f t="shared" si="279"/>
        <v>FQ-3</v>
      </c>
    </row>
    <row r="1795" spans="1:10" x14ac:dyDescent="0.25">
      <c r="A1795">
        <f t="shared" ref="A1795:A1858" si="280">IF($O$1+ROW(A1794)-1&lt;=$O$3,$O$1+ROW(A1794)-1,"")</f>
        <v>41972</v>
      </c>
      <c r="B1795">
        <f t="shared" ref="B1795:B1858" si="281">YEAR(A1795)</f>
        <v>2014</v>
      </c>
      <c r="C1795">
        <f t="shared" ref="C1795:C1858" si="282">MONTH(A1795)</f>
        <v>11</v>
      </c>
      <c r="D1795" t="str">
        <f t="shared" ref="D1795:D1858" si="283">TEXT(A1795,"mmmm")</f>
        <v>November</v>
      </c>
      <c r="E1795" t="str">
        <f t="shared" ref="E1795:E1858" si="284">"Q"&amp;ROUNDUP(MONTH(A1795)/3,0)</f>
        <v>Q4</v>
      </c>
      <c r="F1795" t="str">
        <f t="shared" ref="F1795:F1858" si="285">TEXT(A1795,"yyyy-mmm")</f>
        <v>2014-Nov</v>
      </c>
      <c r="G1795">
        <f t="shared" ref="G1795:G1858" si="286">WEEKDAY(A1795,2)</f>
        <v>6</v>
      </c>
      <c r="H1795" t="str">
        <f t="shared" ref="H1795:H1858" si="287">TEXT(A1795,"dddd")</f>
        <v>Saturday</v>
      </c>
      <c r="I1795" t="str">
        <f t="shared" ref="I1795:I1858" si="288">"FM"&amp;MOD(MONTH(A1795)-4,12)+1</f>
        <v>FM8</v>
      </c>
      <c r="J1795" t="str">
        <f t="shared" ref="J1795:J1858" si="289">"FQ-" &amp; INT((MOD(MONTH(A1795)-4,12)/3)+1)</f>
        <v>FQ-3</v>
      </c>
    </row>
    <row r="1796" spans="1:10" x14ac:dyDescent="0.25">
      <c r="A1796">
        <f t="shared" si="280"/>
        <v>41973</v>
      </c>
      <c r="B1796">
        <f t="shared" si="281"/>
        <v>2014</v>
      </c>
      <c r="C1796">
        <f t="shared" si="282"/>
        <v>11</v>
      </c>
      <c r="D1796" t="str">
        <f t="shared" si="283"/>
        <v>November</v>
      </c>
      <c r="E1796" t="str">
        <f t="shared" si="284"/>
        <v>Q4</v>
      </c>
      <c r="F1796" t="str">
        <f t="shared" si="285"/>
        <v>2014-Nov</v>
      </c>
      <c r="G1796">
        <f t="shared" si="286"/>
        <v>7</v>
      </c>
      <c r="H1796" t="str">
        <f t="shared" si="287"/>
        <v>Sunday</v>
      </c>
      <c r="I1796" t="str">
        <f t="shared" si="288"/>
        <v>FM8</v>
      </c>
      <c r="J1796" t="str">
        <f t="shared" si="289"/>
        <v>FQ-3</v>
      </c>
    </row>
    <row r="1797" spans="1:10" x14ac:dyDescent="0.25">
      <c r="A1797">
        <f t="shared" si="280"/>
        <v>41974</v>
      </c>
      <c r="B1797">
        <f t="shared" si="281"/>
        <v>2014</v>
      </c>
      <c r="C1797">
        <f t="shared" si="282"/>
        <v>12</v>
      </c>
      <c r="D1797" t="str">
        <f t="shared" si="283"/>
        <v>December</v>
      </c>
      <c r="E1797" t="str">
        <f t="shared" si="284"/>
        <v>Q4</v>
      </c>
      <c r="F1797" t="str">
        <f t="shared" si="285"/>
        <v>2014-Dec</v>
      </c>
      <c r="G1797">
        <f t="shared" si="286"/>
        <v>1</v>
      </c>
      <c r="H1797" t="str">
        <f t="shared" si="287"/>
        <v>Monday</v>
      </c>
      <c r="I1797" t="str">
        <f t="shared" si="288"/>
        <v>FM9</v>
      </c>
      <c r="J1797" t="str">
        <f t="shared" si="289"/>
        <v>FQ-3</v>
      </c>
    </row>
    <row r="1798" spans="1:10" x14ac:dyDescent="0.25">
      <c r="A1798">
        <f t="shared" si="280"/>
        <v>41975</v>
      </c>
      <c r="B1798">
        <f t="shared" si="281"/>
        <v>2014</v>
      </c>
      <c r="C1798">
        <f t="shared" si="282"/>
        <v>12</v>
      </c>
      <c r="D1798" t="str">
        <f t="shared" si="283"/>
        <v>December</v>
      </c>
      <c r="E1798" t="str">
        <f t="shared" si="284"/>
        <v>Q4</v>
      </c>
      <c r="F1798" t="str">
        <f t="shared" si="285"/>
        <v>2014-Dec</v>
      </c>
      <c r="G1798">
        <f t="shared" si="286"/>
        <v>2</v>
      </c>
      <c r="H1798" t="str">
        <f t="shared" si="287"/>
        <v>Tuesday</v>
      </c>
      <c r="I1798" t="str">
        <f t="shared" si="288"/>
        <v>FM9</v>
      </c>
      <c r="J1798" t="str">
        <f t="shared" si="289"/>
        <v>FQ-3</v>
      </c>
    </row>
    <row r="1799" spans="1:10" x14ac:dyDescent="0.25">
      <c r="A1799">
        <f t="shared" si="280"/>
        <v>41976</v>
      </c>
      <c r="B1799">
        <f t="shared" si="281"/>
        <v>2014</v>
      </c>
      <c r="C1799">
        <f t="shared" si="282"/>
        <v>12</v>
      </c>
      <c r="D1799" t="str">
        <f t="shared" si="283"/>
        <v>December</v>
      </c>
      <c r="E1799" t="str">
        <f t="shared" si="284"/>
        <v>Q4</v>
      </c>
      <c r="F1799" t="str">
        <f t="shared" si="285"/>
        <v>2014-Dec</v>
      </c>
      <c r="G1799">
        <f t="shared" si="286"/>
        <v>3</v>
      </c>
      <c r="H1799" t="str">
        <f t="shared" si="287"/>
        <v>Wednesday</v>
      </c>
      <c r="I1799" t="str">
        <f t="shared" si="288"/>
        <v>FM9</v>
      </c>
      <c r="J1799" t="str">
        <f t="shared" si="289"/>
        <v>FQ-3</v>
      </c>
    </row>
    <row r="1800" spans="1:10" x14ac:dyDescent="0.25">
      <c r="A1800">
        <f t="shared" si="280"/>
        <v>41977</v>
      </c>
      <c r="B1800">
        <f t="shared" si="281"/>
        <v>2014</v>
      </c>
      <c r="C1800">
        <f t="shared" si="282"/>
        <v>12</v>
      </c>
      <c r="D1800" t="str">
        <f t="shared" si="283"/>
        <v>December</v>
      </c>
      <c r="E1800" t="str">
        <f t="shared" si="284"/>
        <v>Q4</v>
      </c>
      <c r="F1800" t="str">
        <f t="shared" si="285"/>
        <v>2014-Dec</v>
      </c>
      <c r="G1800">
        <f t="shared" si="286"/>
        <v>4</v>
      </c>
      <c r="H1800" t="str">
        <f t="shared" si="287"/>
        <v>Thursday</v>
      </c>
      <c r="I1800" t="str">
        <f t="shared" si="288"/>
        <v>FM9</v>
      </c>
      <c r="J1800" t="str">
        <f t="shared" si="289"/>
        <v>FQ-3</v>
      </c>
    </row>
    <row r="1801" spans="1:10" x14ac:dyDescent="0.25">
      <c r="A1801">
        <f t="shared" si="280"/>
        <v>41978</v>
      </c>
      <c r="B1801">
        <f t="shared" si="281"/>
        <v>2014</v>
      </c>
      <c r="C1801">
        <f t="shared" si="282"/>
        <v>12</v>
      </c>
      <c r="D1801" t="str">
        <f t="shared" si="283"/>
        <v>December</v>
      </c>
      <c r="E1801" t="str">
        <f t="shared" si="284"/>
        <v>Q4</v>
      </c>
      <c r="F1801" t="str">
        <f t="shared" si="285"/>
        <v>2014-Dec</v>
      </c>
      <c r="G1801">
        <f t="shared" si="286"/>
        <v>5</v>
      </c>
      <c r="H1801" t="str">
        <f t="shared" si="287"/>
        <v>Friday</v>
      </c>
      <c r="I1801" t="str">
        <f t="shared" si="288"/>
        <v>FM9</v>
      </c>
      <c r="J1801" t="str">
        <f t="shared" si="289"/>
        <v>FQ-3</v>
      </c>
    </row>
    <row r="1802" spans="1:10" x14ac:dyDescent="0.25">
      <c r="A1802">
        <f t="shared" si="280"/>
        <v>41979</v>
      </c>
      <c r="B1802">
        <f t="shared" si="281"/>
        <v>2014</v>
      </c>
      <c r="C1802">
        <f t="shared" si="282"/>
        <v>12</v>
      </c>
      <c r="D1802" t="str">
        <f t="shared" si="283"/>
        <v>December</v>
      </c>
      <c r="E1802" t="str">
        <f t="shared" si="284"/>
        <v>Q4</v>
      </c>
      <c r="F1802" t="str">
        <f t="shared" si="285"/>
        <v>2014-Dec</v>
      </c>
      <c r="G1802">
        <f t="shared" si="286"/>
        <v>6</v>
      </c>
      <c r="H1802" t="str">
        <f t="shared" si="287"/>
        <v>Saturday</v>
      </c>
      <c r="I1802" t="str">
        <f t="shared" si="288"/>
        <v>FM9</v>
      </c>
      <c r="J1802" t="str">
        <f t="shared" si="289"/>
        <v>FQ-3</v>
      </c>
    </row>
    <row r="1803" spans="1:10" x14ac:dyDescent="0.25">
      <c r="A1803">
        <f t="shared" si="280"/>
        <v>41980</v>
      </c>
      <c r="B1803">
        <f t="shared" si="281"/>
        <v>2014</v>
      </c>
      <c r="C1803">
        <f t="shared" si="282"/>
        <v>12</v>
      </c>
      <c r="D1803" t="str">
        <f t="shared" si="283"/>
        <v>December</v>
      </c>
      <c r="E1803" t="str">
        <f t="shared" si="284"/>
        <v>Q4</v>
      </c>
      <c r="F1803" t="str">
        <f t="shared" si="285"/>
        <v>2014-Dec</v>
      </c>
      <c r="G1803">
        <f t="shared" si="286"/>
        <v>7</v>
      </c>
      <c r="H1803" t="str">
        <f t="shared" si="287"/>
        <v>Sunday</v>
      </c>
      <c r="I1803" t="str">
        <f t="shared" si="288"/>
        <v>FM9</v>
      </c>
      <c r="J1803" t="str">
        <f t="shared" si="289"/>
        <v>FQ-3</v>
      </c>
    </row>
    <row r="1804" spans="1:10" x14ac:dyDescent="0.25">
      <c r="A1804">
        <f t="shared" si="280"/>
        <v>41981</v>
      </c>
      <c r="B1804">
        <f t="shared" si="281"/>
        <v>2014</v>
      </c>
      <c r="C1804">
        <f t="shared" si="282"/>
        <v>12</v>
      </c>
      <c r="D1804" t="str">
        <f t="shared" si="283"/>
        <v>December</v>
      </c>
      <c r="E1804" t="str">
        <f t="shared" si="284"/>
        <v>Q4</v>
      </c>
      <c r="F1804" t="str">
        <f t="shared" si="285"/>
        <v>2014-Dec</v>
      </c>
      <c r="G1804">
        <f t="shared" si="286"/>
        <v>1</v>
      </c>
      <c r="H1804" t="str">
        <f t="shared" si="287"/>
        <v>Monday</v>
      </c>
      <c r="I1804" t="str">
        <f t="shared" si="288"/>
        <v>FM9</v>
      </c>
      <c r="J1804" t="str">
        <f t="shared" si="289"/>
        <v>FQ-3</v>
      </c>
    </row>
    <row r="1805" spans="1:10" x14ac:dyDescent="0.25">
      <c r="A1805">
        <f t="shared" si="280"/>
        <v>41982</v>
      </c>
      <c r="B1805">
        <f t="shared" si="281"/>
        <v>2014</v>
      </c>
      <c r="C1805">
        <f t="shared" si="282"/>
        <v>12</v>
      </c>
      <c r="D1805" t="str">
        <f t="shared" si="283"/>
        <v>December</v>
      </c>
      <c r="E1805" t="str">
        <f t="shared" si="284"/>
        <v>Q4</v>
      </c>
      <c r="F1805" t="str">
        <f t="shared" si="285"/>
        <v>2014-Dec</v>
      </c>
      <c r="G1805">
        <f t="shared" si="286"/>
        <v>2</v>
      </c>
      <c r="H1805" t="str">
        <f t="shared" si="287"/>
        <v>Tuesday</v>
      </c>
      <c r="I1805" t="str">
        <f t="shared" si="288"/>
        <v>FM9</v>
      </c>
      <c r="J1805" t="str">
        <f t="shared" si="289"/>
        <v>FQ-3</v>
      </c>
    </row>
    <row r="1806" spans="1:10" x14ac:dyDescent="0.25">
      <c r="A1806">
        <f t="shared" si="280"/>
        <v>41983</v>
      </c>
      <c r="B1806">
        <f t="shared" si="281"/>
        <v>2014</v>
      </c>
      <c r="C1806">
        <f t="shared" si="282"/>
        <v>12</v>
      </c>
      <c r="D1806" t="str">
        <f t="shared" si="283"/>
        <v>December</v>
      </c>
      <c r="E1806" t="str">
        <f t="shared" si="284"/>
        <v>Q4</v>
      </c>
      <c r="F1806" t="str">
        <f t="shared" si="285"/>
        <v>2014-Dec</v>
      </c>
      <c r="G1806">
        <f t="shared" si="286"/>
        <v>3</v>
      </c>
      <c r="H1806" t="str">
        <f t="shared" si="287"/>
        <v>Wednesday</v>
      </c>
      <c r="I1806" t="str">
        <f t="shared" si="288"/>
        <v>FM9</v>
      </c>
      <c r="J1806" t="str">
        <f t="shared" si="289"/>
        <v>FQ-3</v>
      </c>
    </row>
    <row r="1807" spans="1:10" x14ac:dyDescent="0.25">
      <c r="A1807">
        <f t="shared" si="280"/>
        <v>41984</v>
      </c>
      <c r="B1807">
        <f t="shared" si="281"/>
        <v>2014</v>
      </c>
      <c r="C1807">
        <f t="shared" si="282"/>
        <v>12</v>
      </c>
      <c r="D1807" t="str">
        <f t="shared" si="283"/>
        <v>December</v>
      </c>
      <c r="E1807" t="str">
        <f t="shared" si="284"/>
        <v>Q4</v>
      </c>
      <c r="F1807" t="str">
        <f t="shared" si="285"/>
        <v>2014-Dec</v>
      </c>
      <c r="G1807">
        <f t="shared" si="286"/>
        <v>4</v>
      </c>
      <c r="H1807" t="str">
        <f t="shared" si="287"/>
        <v>Thursday</v>
      </c>
      <c r="I1807" t="str">
        <f t="shared" si="288"/>
        <v>FM9</v>
      </c>
      <c r="J1807" t="str">
        <f t="shared" si="289"/>
        <v>FQ-3</v>
      </c>
    </row>
    <row r="1808" spans="1:10" x14ac:dyDescent="0.25">
      <c r="A1808">
        <f t="shared" si="280"/>
        <v>41985</v>
      </c>
      <c r="B1808">
        <f t="shared" si="281"/>
        <v>2014</v>
      </c>
      <c r="C1808">
        <f t="shared" si="282"/>
        <v>12</v>
      </c>
      <c r="D1808" t="str">
        <f t="shared" si="283"/>
        <v>December</v>
      </c>
      <c r="E1808" t="str">
        <f t="shared" si="284"/>
        <v>Q4</v>
      </c>
      <c r="F1808" t="str">
        <f t="shared" si="285"/>
        <v>2014-Dec</v>
      </c>
      <c r="G1808">
        <f t="shared" si="286"/>
        <v>5</v>
      </c>
      <c r="H1808" t="str">
        <f t="shared" si="287"/>
        <v>Friday</v>
      </c>
      <c r="I1808" t="str">
        <f t="shared" si="288"/>
        <v>FM9</v>
      </c>
      <c r="J1808" t="str">
        <f t="shared" si="289"/>
        <v>FQ-3</v>
      </c>
    </row>
    <row r="1809" spans="1:10" x14ac:dyDescent="0.25">
      <c r="A1809">
        <f t="shared" si="280"/>
        <v>41986</v>
      </c>
      <c r="B1809">
        <f t="shared" si="281"/>
        <v>2014</v>
      </c>
      <c r="C1809">
        <f t="shared" si="282"/>
        <v>12</v>
      </c>
      <c r="D1809" t="str">
        <f t="shared" si="283"/>
        <v>December</v>
      </c>
      <c r="E1809" t="str">
        <f t="shared" si="284"/>
        <v>Q4</v>
      </c>
      <c r="F1809" t="str">
        <f t="shared" si="285"/>
        <v>2014-Dec</v>
      </c>
      <c r="G1809">
        <f t="shared" si="286"/>
        <v>6</v>
      </c>
      <c r="H1809" t="str">
        <f t="shared" si="287"/>
        <v>Saturday</v>
      </c>
      <c r="I1809" t="str">
        <f t="shared" si="288"/>
        <v>FM9</v>
      </c>
      <c r="J1809" t="str">
        <f t="shared" si="289"/>
        <v>FQ-3</v>
      </c>
    </row>
    <row r="1810" spans="1:10" x14ac:dyDescent="0.25">
      <c r="A1810">
        <f t="shared" si="280"/>
        <v>41987</v>
      </c>
      <c r="B1810">
        <f t="shared" si="281"/>
        <v>2014</v>
      </c>
      <c r="C1810">
        <f t="shared" si="282"/>
        <v>12</v>
      </c>
      <c r="D1810" t="str">
        <f t="shared" si="283"/>
        <v>December</v>
      </c>
      <c r="E1810" t="str">
        <f t="shared" si="284"/>
        <v>Q4</v>
      </c>
      <c r="F1810" t="str">
        <f t="shared" si="285"/>
        <v>2014-Dec</v>
      </c>
      <c r="G1810">
        <f t="shared" si="286"/>
        <v>7</v>
      </c>
      <c r="H1810" t="str">
        <f t="shared" si="287"/>
        <v>Sunday</v>
      </c>
      <c r="I1810" t="str">
        <f t="shared" si="288"/>
        <v>FM9</v>
      </c>
      <c r="J1810" t="str">
        <f t="shared" si="289"/>
        <v>FQ-3</v>
      </c>
    </row>
    <row r="1811" spans="1:10" x14ac:dyDescent="0.25">
      <c r="A1811">
        <f t="shared" si="280"/>
        <v>41988</v>
      </c>
      <c r="B1811">
        <f t="shared" si="281"/>
        <v>2014</v>
      </c>
      <c r="C1811">
        <f t="shared" si="282"/>
        <v>12</v>
      </c>
      <c r="D1811" t="str">
        <f t="shared" si="283"/>
        <v>December</v>
      </c>
      <c r="E1811" t="str">
        <f t="shared" si="284"/>
        <v>Q4</v>
      </c>
      <c r="F1811" t="str">
        <f t="shared" si="285"/>
        <v>2014-Dec</v>
      </c>
      <c r="G1811">
        <f t="shared" si="286"/>
        <v>1</v>
      </c>
      <c r="H1811" t="str">
        <f t="shared" si="287"/>
        <v>Monday</v>
      </c>
      <c r="I1811" t="str">
        <f t="shared" si="288"/>
        <v>FM9</v>
      </c>
      <c r="J1811" t="str">
        <f t="shared" si="289"/>
        <v>FQ-3</v>
      </c>
    </row>
    <row r="1812" spans="1:10" x14ac:dyDescent="0.25">
      <c r="A1812">
        <f t="shared" si="280"/>
        <v>41989</v>
      </c>
      <c r="B1812">
        <f t="shared" si="281"/>
        <v>2014</v>
      </c>
      <c r="C1812">
        <f t="shared" si="282"/>
        <v>12</v>
      </c>
      <c r="D1812" t="str">
        <f t="shared" si="283"/>
        <v>December</v>
      </c>
      <c r="E1812" t="str">
        <f t="shared" si="284"/>
        <v>Q4</v>
      </c>
      <c r="F1812" t="str">
        <f t="shared" si="285"/>
        <v>2014-Dec</v>
      </c>
      <c r="G1812">
        <f t="shared" si="286"/>
        <v>2</v>
      </c>
      <c r="H1812" t="str">
        <f t="shared" si="287"/>
        <v>Tuesday</v>
      </c>
      <c r="I1812" t="str">
        <f t="shared" si="288"/>
        <v>FM9</v>
      </c>
      <c r="J1812" t="str">
        <f t="shared" si="289"/>
        <v>FQ-3</v>
      </c>
    </row>
    <row r="1813" spans="1:10" x14ac:dyDescent="0.25">
      <c r="A1813">
        <f t="shared" si="280"/>
        <v>41990</v>
      </c>
      <c r="B1813">
        <f t="shared" si="281"/>
        <v>2014</v>
      </c>
      <c r="C1813">
        <f t="shared" si="282"/>
        <v>12</v>
      </c>
      <c r="D1813" t="str">
        <f t="shared" si="283"/>
        <v>December</v>
      </c>
      <c r="E1813" t="str">
        <f t="shared" si="284"/>
        <v>Q4</v>
      </c>
      <c r="F1813" t="str">
        <f t="shared" si="285"/>
        <v>2014-Dec</v>
      </c>
      <c r="G1813">
        <f t="shared" si="286"/>
        <v>3</v>
      </c>
      <c r="H1813" t="str">
        <f t="shared" si="287"/>
        <v>Wednesday</v>
      </c>
      <c r="I1813" t="str">
        <f t="shared" si="288"/>
        <v>FM9</v>
      </c>
      <c r="J1813" t="str">
        <f t="shared" si="289"/>
        <v>FQ-3</v>
      </c>
    </row>
    <row r="1814" spans="1:10" x14ac:dyDescent="0.25">
      <c r="A1814">
        <f t="shared" si="280"/>
        <v>41991</v>
      </c>
      <c r="B1814">
        <f t="shared" si="281"/>
        <v>2014</v>
      </c>
      <c r="C1814">
        <f t="shared" si="282"/>
        <v>12</v>
      </c>
      <c r="D1814" t="str">
        <f t="shared" si="283"/>
        <v>December</v>
      </c>
      <c r="E1814" t="str">
        <f t="shared" si="284"/>
        <v>Q4</v>
      </c>
      <c r="F1814" t="str">
        <f t="shared" si="285"/>
        <v>2014-Dec</v>
      </c>
      <c r="G1814">
        <f t="shared" si="286"/>
        <v>4</v>
      </c>
      <c r="H1814" t="str">
        <f t="shared" si="287"/>
        <v>Thursday</v>
      </c>
      <c r="I1814" t="str">
        <f t="shared" si="288"/>
        <v>FM9</v>
      </c>
      <c r="J1814" t="str">
        <f t="shared" si="289"/>
        <v>FQ-3</v>
      </c>
    </row>
    <row r="1815" spans="1:10" x14ac:dyDescent="0.25">
      <c r="A1815">
        <f t="shared" si="280"/>
        <v>41992</v>
      </c>
      <c r="B1815">
        <f t="shared" si="281"/>
        <v>2014</v>
      </c>
      <c r="C1815">
        <f t="shared" si="282"/>
        <v>12</v>
      </c>
      <c r="D1815" t="str">
        <f t="shared" si="283"/>
        <v>December</v>
      </c>
      <c r="E1815" t="str">
        <f t="shared" si="284"/>
        <v>Q4</v>
      </c>
      <c r="F1815" t="str">
        <f t="shared" si="285"/>
        <v>2014-Dec</v>
      </c>
      <c r="G1815">
        <f t="shared" si="286"/>
        <v>5</v>
      </c>
      <c r="H1815" t="str">
        <f t="shared" si="287"/>
        <v>Friday</v>
      </c>
      <c r="I1815" t="str">
        <f t="shared" si="288"/>
        <v>FM9</v>
      </c>
      <c r="J1815" t="str">
        <f t="shared" si="289"/>
        <v>FQ-3</v>
      </c>
    </row>
    <row r="1816" spans="1:10" x14ac:dyDescent="0.25">
      <c r="A1816">
        <f t="shared" si="280"/>
        <v>41993</v>
      </c>
      <c r="B1816">
        <f t="shared" si="281"/>
        <v>2014</v>
      </c>
      <c r="C1816">
        <f t="shared" si="282"/>
        <v>12</v>
      </c>
      <c r="D1816" t="str">
        <f t="shared" si="283"/>
        <v>December</v>
      </c>
      <c r="E1816" t="str">
        <f t="shared" si="284"/>
        <v>Q4</v>
      </c>
      <c r="F1816" t="str">
        <f t="shared" si="285"/>
        <v>2014-Dec</v>
      </c>
      <c r="G1816">
        <f t="shared" si="286"/>
        <v>6</v>
      </c>
      <c r="H1816" t="str">
        <f t="shared" si="287"/>
        <v>Saturday</v>
      </c>
      <c r="I1816" t="str">
        <f t="shared" si="288"/>
        <v>FM9</v>
      </c>
      <c r="J1816" t="str">
        <f t="shared" si="289"/>
        <v>FQ-3</v>
      </c>
    </row>
    <row r="1817" spans="1:10" x14ac:dyDescent="0.25">
      <c r="A1817">
        <f t="shared" si="280"/>
        <v>41994</v>
      </c>
      <c r="B1817">
        <f t="shared" si="281"/>
        <v>2014</v>
      </c>
      <c r="C1817">
        <f t="shared" si="282"/>
        <v>12</v>
      </c>
      <c r="D1817" t="str">
        <f t="shared" si="283"/>
        <v>December</v>
      </c>
      <c r="E1817" t="str">
        <f t="shared" si="284"/>
        <v>Q4</v>
      </c>
      <c r="F1817" t="str">
        <f t="shared" si="285"/>
        <v>2014-Dec</v>
      </c>
      <c r="G1817">
        <f t="shared" si="286"/>
        <v>7</v>
      </c>
      <c r="H1817" t="str">
        <f t="shared" si="287"/>
        <v>Sunday</v>
      </c>
      <c r="I1817" t="str">
        <f t="shared" si="288"/>
        <v>FM9</v>
      </c>
      <c r="J1817" t="str">
        <f t="shared" si="289"/>
        <v>FQ-3</v>
      </c>
    </row>
    <row r="1818" spans="1:10" x14ac:dyDescent="0.25">
      <c r="A1818">
        <f t="shared" si="280"/>
        <v>41995</v>
      </c>
      <c r="B1818">
        <f t="shared" si="281"/>
        <v>2014</v>
      </c>
      <c r="C1818">
        <f t="shared" si="282"/>
        <v>12</v>
      </c>
      <c r="D1818" t="str">
        <f t="shared" si="283"/>
        <v>December</v>
      </c>
      <c r="E1818" t="str">
        <f t="shared" si="284"/>
        <v>Q4</v>
      </c>
      <c r="F1818" t="str">
        <f t="shared" si="285"/>
        <v>2014-Dec</v>
      </c>
      <c r="G1818">
        <f t="shared" si="286"/>
        <v>1</v>
      </c>
      <c r="H1818" t="str">
        <f t="shared" si="287"/>
        <v>Monday</v>
      </c>
      <c r="I1818" t="str">
        <f t="shared" si="288"/>
        <v>FM9</v>
      </c>
      <c r="J1818" t="str">
        <f t="shared" si="289"/>
        <v>FQ-3</v>
      </c>
    </row>
    <row r="1819" spans="1:10" x14ac:dyDescent="0.25">
      <c r="A1819">
        <f t="shared" si="280"/>
        <v>41996</v>
      </c>
      <c r="B1819">
        <f t="shared" si="281"/>
        <v>2014</v>
      </c>
      <c r="C1819">
        <f t="shared" si="282"/>
        <v>12</v>
      </c>
      <c r="D1819" t="str">
        <f t="shared" si="283"/>
        <v>December</v>
      </c>
      <c r="E1819" t="str">
        <f t="shared" si="284"/>
        <v>Q4</v>
      </c>
      <c r="F1819" t="str">
        <f t="shared" si="285"/>
        <v>2014-Dec</v>
      </c>
      <c r="G1819">
        <f t="shared" si="286"/>
        <v>2</v>
      </c>
      <c r="H1819" t="str">
        <f t="shared" si="287"/>
        <v>Tuesday</v>
      </c>
      <c r="I1819" t="str">
        <f t="shared" si="288"/>
        <v>FM9</v>
      </c>
      <c r="J1819" t="str">
        <f t="shared" si="289"/>
        <v>FQ-3</v>
      </c>
    </row>
    <row r="1820" spans="1:10" x14ac:dyDescent="0.25">
      <c r="A1820">
        <f t="shared" si="280"/>
        <v>41997</v>
      </c>
      <c r="B1820">
        <f t="shared" si="281"/>
        <v>2014</v>
      </c>
      <c r="C1820">
        <f t="shared" si="282"/>
        <v>12</v>
      </c>
      <c r="D1820" t="str">
        <f t="shared" si="283"/>
        <v>December</v>
      </c>
      <c r="E1820" t="str">
        <f t="shared" si="284"/>
        <v>Q4</v>
      </c>
      <c r="F1820" t="str">
        <f t="shared" si="285"/>
        <v>2014-Dec</v>
      </c>
      <c r="G1820">
        <f t="shared" si="286"/>
        <v>3</v>
      </c>
      <c r="H1820" t="str">
        <f t="shared" si="287"/>
        <v>Wednesday</v>
      </c>
      <c r="I1820" t="str">
        <f t="shared" si="288"/>
        <v>FM9</v>
      </c>
      <c r="J1820" t="str">
        <f t="shared" si="289"/>
        <v>FQ-3</v>
      </c>
    </row>
    <row r="1821" spans="1:10" x14ac:dyDescent="0.25">
      <c r="A1821">
        <f t="shared" si="280"/>
        <v>41998</v>
      </c>
      <c r="B1821">
        <f t="shared" si="281"/>
        <v>2014</v>
      </c>
      <c r="C1821">
        <f t="shared" si="282"/>
        <v>12</v>
      </c>
      <c r="D1821" t="str">
        <f t="shared" si="283"/>
        <v>December</v>
      </c>
      <c r="E1821" t="str">
        <f t="shared" si="284"/>
        <v>Q4</v>
      </c>
      <c r="F1821" t="str">
        <f t="shared" si="285"/>
        <v>2014-Dec</v>
      </c>
      <c r="G1821">
        <f t="shared" si="286"/>
        <v>4</v>
      </c>
      <c r="H1821" t="str">
        <f t="shared" si="287"/>
        <v>Thursday</v>
      </c>
      <c r="I1821" t="str">
        <f t="shared" si="288"/>
        <v>FM9</v>
      </c>
      <c r="J1821" t="str">
        <f t="shared" si="289"/>
        <v>FQ-3</v>
      </c>
    </row>
    <row r="1822" spans="1:10" x14ac:dyDescent="0.25">
      <c r="A1822">
        <f t="shared" si="280"/>
        <v>41999</v>
      </c>
      <c r="B1822">
        <f t="shared" si="281"/>
        <v>2014</v>
      </c>
      <c r="C1822">
        <f t="shared" si="282"/>
        <v>12</v>
      </c>
      <c r="D1822" t="str">
        <f t="shared" si="283"/>
        <v>December</v>
      </c>
      <c r="E1822" t="str">
        <f t="shared" si="284"/>
        <v>Q4</v>
      </c>
      <c r="F1822" t="str">
        <f t="shared" si="285"/>
        <v>2014-Dec</v>
      </c>
      <c r="G1822">
        <f t="shared" si="286"/>
        <v>5</v>
      </c>
      <c r="H1822" t="str">
        <f t="shared" si="287"/>
        <v>Friday</v>
      </c>
      <c r="I1822" t="str">
        <f t="shared" si="288"/>
        <v>FM9</v>
      </c>
      <c r="J1822" t="str">
        <f t="shared" si="289"/>
        <v>FQ-3</v>
      </c>
    </row>
    <row r="1823" spans="1:10" x14ac:dyDescent="0.25">
      <c r="A1823">
        <f t="shared" si="280"/>
        <v>42000</v>
      </c>
      <c r="B1823">
        <f t="shared" si="281"/>
        <v>2014</v>
      </c>
      <c r="C1823">
        <f t="shared" si="282"/>
        <v>12</v>
      </c>
      <c r="D1823" t="str">
        <f t="shared" si="283"/>
        <v>December</v>
      </c>
      <c r="E1823" t="str">
        <f t="shared" si="284"/>
        <v>Q4</v>
      </c>
      <c r="F1823" t="str">
        <f t="shared" si="285"/>
        <v>2014-Dec</v>
      </c>
      <c r="G1823">
        <f t="shared" si="286"/>
        <v>6</v>
      </c>
      <c r="H1823" t="str">
        <f t="shared" si="287"/>
        <v>Saturday</v>
      </c>
      <c r="I1823" t="str">
        <f t="shared" si="288"/>
        <v>FM9</v>
      </c>
      <c r="J1823" t="str">
        <f t="shared" si="289"/>
        <v>FQ-3</v>
      </c>
    </row>
    <row r="1824" spans="1:10" x14ac:dyDescent="0.25">
      <c r="A1824">
        <f t="shared" si="280"/>
        <v>42001</v>
      </c>
      <c r="B1824">
        <f t="shared" si="281"/>
        <v>2014</v>
      </c>
      <c r="C1824">
        <f t="shared" si="282"/>
        <v>12</v>
      </c>
      <c r="D1824" t="str">
        <f t="shared" si="283"/>
        <v>December</v>
      </c>
      <c r="E1824" t="str">
        <f t="shared" si="284"/>
        <v>Q4</v>
      </c>
      <c r="F1824" t="str">
        <f t="shared" si="285"/>
        <v>2014-Dec</v>
      </c>
      <c r="G1824">
        <f t="shared" si="286"/>
        <v>7</v>
      </c>
      <c r="H1824" t="str">
        <f t="shared" si="287"/>
        <v>Sunday</v>
      </c>
      <c r="I1824" t="str">
        <f t="shared" si="288"/>
        <v>FM9</v>
      </c>
      <c r="J1824" t="str">
        <f t="shared" si="289"/>
        <v>FQ-3</v>
      </c>
    </row>
    <row r="1825" spans="1:10" x14ac:dyDescent="0.25">
      <c r="A1825">
        <f t="shared" si="280"/>
        <v>42002</v>
      </c>
      <c r="B1825">
        <f t="shared" si="281"/>
        <v>2014</v>
      </c>
      <c r="C1825">
        <f t="shared" si="282"/>
        <v>12</v>
      </c>
      <c r="D1825" t="str">
        <f t="shared" si="283"/>
        <v>December</v>
      </c>
      <c r="E1825" t="str">
        <f t="shared" si="284"/>
        <v>Q4</v>
      </c>
      <c r="F1825" t="str">
        <f t="shared" si="285"/>
        <v>2014-Dec</v>
      </c>
      <c r="G1825">
        <f t="shared" si="286"/>
        <v>1</v>
      </c>
      <c r="H1825" t="str">
        <f t="shared" si="287"/>
        <v>Monday</v>
      </c>
      <c r="I1825" t="str">
        <f t="shared" si="288"/>
        <v>FM9</v>
      </c>
      <c r="J1825" t="str">
        <f t="shared" si="289"/>
        <v>FQ-3</v>
      </c>
    </row>
    <row r="1826" spans="1:10" x14ac:dyDescent="0.25">
      <c r="A1826">
        <f t="shared" si="280"/>
        <v>42003</v>
      </c>
      <c r="B1826">
        <f t="shared" si="281"/>
        <v>2014</v>
      </c>
      <c r="C1826">
        <f t="shared" si="282"/>
        <v>12</v>
      </c>
      <c r="D1826" t="str">
        <f t="shared" si="283"/>
        <v>December</v>
      </c>
      <c r="E1826" t="str">
        <f t="shared" si="284"/>
        <v>Q4</v>
      </c>
      <c r="F1826" t="str">
        <f t="shared" si="285"/>
        <v>2014-Dec</v>
      </c>
      <c r="G1826">
        <f t="shared" si="286"/>
        <v>2</v>
      </c>
      <c r="H1826" t="str">
        <f t="shared" si="287"/>
        <v>Tuesday</v>
      </c>
      <c r="I1826" t="str">
        <f t="shared" si="288"/>
        <v>FM9</v>
      </c>
      <c r="J1826" t="str">
        <f t="shared" si="289"/>
        <v>FQ-3</v>
      </c>
    </row>
    <row r="1827" spans="1:10" x14ac:dyDescent="0.25">
      <c r="A1827">
        <f t="shared" si="280"/>
        <v>42004</v>
      </c>
      <c r="B1827">
        <f t="shared" si="281"/>
        <v>2014</v>
      </c>
      <c r="C1827">
        <f t="shared" si="282"/>
        <v>12</v>
      </c>
      <c r="D1827" t="str">
        <f t="shared" si="283"/>
        <v>December</v>
      </c>
      <c r="E1827" t="str">
        <f t="shared" si="284"/>
        <v>Q4</v>
      </c>
      <c r="F1827" t="str">
        <f t="shared" si="285"/>
        <v>2014-Dec</v>
      </c>
      <c r="G1827">
        <f t="shared" si="286"/>
        <v>3</v>
      </c>
      <c r="H1827" t="str">
        <f t="shared" si="287"/>
        <v>Wednesday</v>
      </c>
      <c r="I1827" t="str">
        <f t="shared" si="288"/>
        <v>FM9</v>
      </c>
      <c r="J1827" t="str">
        <f t="shared" si="289"/>
        <v>FQ-3</v>
      </c>
    </row>
    <row r="1828" spans="1:10" x14ac:dyDescent="0.25">
      <c r="A1828">
        <f t="shared" si="280"/>
        <v>42005</v>
      </c>
      <c r="B1828">
        <f t="shared" si="281"/>
        <v>2015</v>
      </c>
      <c r="C1828">
        <f t="shared" si="282"/>
        <v>1</v>
      </c>
      <c r="D1828" t="str">
        <f t="shared" si="283"/>
        <v>January</v>
      </c>
      <c r="E1828" t="str">
        <f t="shared" si="284"/>
        <v>Q1</v>
      </c>
      <c r="F1828" t="str">
        <f t="shared" si="285"/>
        <v>2015-Jan</v>
      </c>
      <c r="G1828">
        <f t="shared" si="286"/>
        <v>4</v>
      </c>
      <c r="H1828" t="str">
        <f t="shared" si="287"/>
        <v>Thursday</v>
      </c>
      <c r="I1828" t="str">
        <f t="shared" si="288"/>
        <v>FM10</v>
      </c>
      <c r="J1828" t="str">
        <f t="shared" si="289"/>
        <v>FQ-4</v>
      </c>
    </row>
    <row r="1829" spans="1:10" x14ac:dyDescent="0.25">
      <c r="A1829">
        <f t="shared" si="280"/>
        <v>42006</v>
      </c>
      <c r="B1829">
        <f t="shared" si="281"/>
        <v>2015</v>
      </c>
      <c r="C1829">
        <f t="shared" si="282"/>
        <v>1</v>
      </c>
      <c r="D1829" t="str">
        <f t="shared" si="283"/>
        <v>January</v>
      </c>
      <c r="E1829" t="str">
        <f t="shared" si="284"/>
        <v>Q1</v>
      </c>
      <c r="F1829" t="str">
        <f t="shared" si="285"/>
        <v>2015-Jan</v>
      </c>
      <c r="G1829">
        <f t="shared" si="286"/>
        <v>5</v>
      </c>
      <c r="H1829" t="str">
        <f t="shared" si="287"/>
        <v>Friday</v>
      </c>
      <c r="I1829" t="str">
        <f t="shared" si="288"/>
        <v>FM10</v>
      </c>
      <c r="J1829" t="str">
        <f t="shared" si="289"/>
        <v>FQ-4</v>
      </c>
    </row>
    <row r="1830" spans="1:10" x14ac:dyDescent="0.25">
      <c r="A1830">
        <f t="shared" si="280"/>
        <v>42007</v>
      </c>
      <c r="B1830">
        <f t="shared" si="281"/>
        <v>2015</v>
      </c>
      <c r="C1830">
        <f t="shared" si="282"/>
        <v>1</v>
      </c>
      <c r="D1830" t="str">
        <f t="shared" si="283"/>
        <v>January</v>
      </c>
      <c r="E1830" t="str">
        <f t="shared" si="284"/>
        <v>Q1</v>
      </c>
      <c r="F1830" t="str">
        <f t="shared" si="285"/>
        <v>2015-Jan</v>
      </c>
      <c r="G1830">
        <f t="shared" si="286"/>
        <v>6</v>
      </c>
      <c r="H1830" t="str">
        <f t="shared" si="287"/>
        <v>Saturday</v>
      </c>
      <c r="I1830" t="str">
        <f t="shared" si="288"/>
        <v>FM10</v>
      </c>
      <c r="J1830" t="str">
        <f t="shared" si="289"/>
        <v>FQ-4</v>
      </c>
    </row>
    <row r="1831" spans="1:10" x14ac:dyDescent="0.25">
      <c r="A1831">
        <f t="shared" si="280"/>
        <v>42008</v>
      </c>
      <c r="B1831">
        <f t="shared" si="281"/>
        <v>2015</v>
      </c>
      <c r="C1831">
        <f t="shared" si="282"/>
        <v>1</v>
      </c>
      <c r="D1831" t="str">
        <f t="shared" si="283"/>
        <v>January</v>
      </c>
      <c r="E1831" t="str">
        <f t="shared" si="284"/>
        <v>Q1</v>
      </c>
      <c r="F1831" t="str">
        <f t="shared" si="285"/>
        <v>2015-Jan</v>
      </c>
      <c r="G1831">
        <f t="shared" si="286"/>
        <v>7</v>
      </c>
      <c r="H1831" t="str">
        <f t="shared" si="287"/>
        <v>Sunday</v>
      </c>
      <c r="I1831" t="str">
        <f t="shared" si="288"/>
        <v>FM10</v>
      </c>
      <c r="J1831" t="str">
        <f t="shared" si="289"/>
        <v>FQ-4</v>
      </c>
    </row>
    <row r="1832" spans="1:10" x14ac:dyDescent="0.25">
      <c r="A1832">
        <f t="shared" si="280"/>
        <v>42009</v>
      </c>
      <c r="B1832">
        <f t="shared" si="281"/>
        <v>2015</v>
      </c>
      <c r="C1832">
        <f t="shared" si="282"/>
        <v>1</v>
      </c>
      <c r="D1832" t="str">
        <f t="shared" si="283"/>
        <v>January</v>
      </c>
      <c r="E1832" t="str">
        <f t="shared" si="284"/>
        <v>Q1</v>
      </c>
      <c r="F1832" t="str">
        <f t="shared" si="285"/>
        <v>2015-Jan</v>
      </c>
      <c r="G1832">
        <f t="shared" si="286"/>
        <v>1</v>
      </c>
      <c r="H1832" t="str">
        <f t="shared" si="287"/>
        <v>Monday</v>
      </c>
      <c r="I1832" t="str">
        <f t="shared" si="288"/>
        <v>FM10</v>
      </c>
      <c r="J1832" t="str">
        <f t="shared" si="289"/>
        <v>FQ-4</v>
      </c>
    </row>
    <row r="1833" spans="1:10" x14ac:dyDescent="0.25">
      <c r="A1833">
        <f t="shared" si="280"/>
        <v>42010</v>
      </c>
      <c r="B1833">
        <f t="shared" si="281"/>
        <v>2015</v>
      </c>
      <c r="C1833">
        <f t="shared" si="282"/>
        <v>1</v>
      </c>
      <c r="D1833" t="str">
        <f t="shared" si="283"/>
        <v>January</v>
      </c>
      <c r="E1833" t="str">
        <f t="shared" si="284"/>
        <v>Q1</v>
      </c>
      <c r="F1833" t="str">
        <f t="shared" si="285"/>
        <v>2015-Jan</v>
      </c>
      <c r="G1833">
        <f t="shared" si="286"/>
        <v>2</v>
      </c>
      <c r="H1833" t="str">
        <f t="shared" si="287"/>
        <v>Tuesday</v>
      </c>
      <c r="I1833" t="str">
        <f t="shared" si="288"/>
        <v>FM10</v>
      </c>
      <c r="J1833" t="str">
        <f t="shared" si="289"/>
        <v>FQ-4</v>
      </c>
    </row>
    <row r="1834" spans="1:10" x14ac:dyDescent="0.25">
      <c r="A1834">
        <f t="shared" si="280"/>
        <v>42011</v>
      </c>
      <c r="B1834">
        <f t="shared" si="281"/>
        <v>2015</v>
      </c>
      <c r="C1834">
        <f t="shared" si="282"/>
        <v>1</v>
      </c>
      <c r="D1834" t="str">
        <f t="shared" si="283"/>
        <v>January</v>
      </c>
      <c r="E1834" t="str">
        <f t="shared" si="284"/>
        <v>Q1</v>
      </c>
      <c r="F1834" t="str">
        <f t="shared" si="285"/>
        <v>2015-Jan</v>
      </c>
      <c r="G1834">
        <f t="shared" si="286"/>
        <v>3</v>
      </c>
      <c r="H1834" t="str">
        <f t="shared" si="287"/>
        <v>Wednesday</v>
      </c>
      <c r="I1834" t="str">
        <f t="shared" si="288"/>
        <v>FM10</v>
      </c>
      <c r="J1834" t="str">
        <f t="shared" si="289"/>
        <v>FQ-4</v>
      </c>
    </row>
    <row r="1835" spans="1:10" x14ac:dyDescent="0.25">
      <c r="A1835">
        <f t="shared" si="280"/>
        <v>42012</v>
      </c>
      <c r="B1835">
        <f t="shared" si="281"/>
        <v>2015</v>
      </c>
      <c r="C1835">
        <f t="shared" si="282"/>
        <v>1</v>
      </c>
      <c r="D1835" t="str">
        <f t="shared" si="283"/>
        <v>January</v>
      </c>
      <c r="E1835" t="str">
        <f t="shared" si="284"/>
        <v>Q1</v>
      </c>
      <c r="F1835" t="str">
        <f t="shared" si="285"/>
        <v>2015-Jan</v>
      </c>
      <c r="G1835">
        <f t="shared" si="286"/>
        <v>4</v>
      </c>
      <c r="H1835" t="str">
        <f t="shared" si="287"/>
        <v>Thursday</v>
      </c>
      <c r="I1835" t="str">
        <f t="shared" si="288"/>
        <v>FM10</v>
      </c>
      <c r="J1835" t="str">
        <f t="shared" si="289"/>
        <v>FQ-4</v>
      </c>
    </row>
    <row r="1836" spans="1:10" x14ac:dyDescent="0.25">
      <c r="A1836">
        <f t="shared" si="280"/>
        <v>42013</v>
      </c>
      <c r="B1836">
        <f t="shared" si="281"/>
        <v>2015</v>
      </c>
      <c r="C1836">
        <f t="shared" si="282"/>
        <v>1</v>
      </c>
      <c r="D1836" t="str">
        <f t="shared" si="283"/>
        <v>January</v>
      </c>
      <c r="E1836" t="str">
        <f t="shared" si="284"/>
        <v>Q1</v>
      </c>
      <c r="F1836" t="str">
        <f t="shared" si="285"/>
        <v>2015-Jan</v>
      </c>
      <c r="G1836">
        <f t="shared" si="286"/>
        <v>5</v>
      </c>
      <c r="H1836" t="str">
        <f t="shared" si="287"/>
        <v>Friday</v>
      </c>
      <c r="I1836" t="str">
        <f t="shared" si="288"/>
        <v>FM10</v>
      </c>
      <c r="J1836" t="str">
        <f t="shared" si="289"/>
        <v>FQ-4</v>
      </c>
    </row>
    <row r="1837" spans="1:10" x14ac:dyDescent="0.25">
      <c r="A1837">
        <f t="shared" si="280"/>
        <v>42014</v>
      </c>
      <c r="B1837">
        <f t="shared" si="281"/>
        <v>2015</v>
      </c>
      <c r="C1837">
        <f t="shared" si="282"/>
        <v>1</v>
      </c>
      <c r="D1837" t="str">
        <f t="shared" si="283"/>
        <v>January</v>
      </c>
      <c r="E1837" t="str">
        <f t="shared" si="284"/>
        <v>Q1</v>
      </c>
      <c r="F1837" t="str">
        <f t="shared" si="285"/>
        <v>2015-Jan</v>
      </c>
      <c r="G1837">
        <f t="shared" si="286"/>
        <v>6</v>
      </c>
      <c r="H1837" t="str">
        <f t="shared" si="287"/>
        <v>Saturday</v>
      </c>
      <c r="I1837" t="str">
        <f t="shared" si="288"/>
        <v>FM10</v>
      </c>
      <c r="J1837" t="str">
        <f t="shared" si="289"/>
        <v>FQ-4</v>
      </c>
    </row>
    <row r="1838" spans="1:10" x14ac:dyDescent="0.25">
      <c r="A1838">
        <f t="shared" si="280"/>
        <v>42015</v>
      </c>
      <c r="B1838">
        <f t="shared" si="281"/>
        <v>2015</v>
      </c>
      <c r="C1838">
        <f t="shared" si="282"/>
        <v>1</v>
      </c>
      <c r="D1838" t="str">
        <f t="shared" si="283"/>
        <v>January</v>
      </c>
      <c r="E1838" t="str">
        <f t="shared" si="284"/>
        <v>Q1</v>
      </c>
      <c r="F1838" t="str">
        <f t="shared" si="285"/>
        <v>2015-Jan</v>
      </c>
      <c r="G1838">
        <f t="shared" si="286"/>
        <v>7</v>
      </c>
      <c r="H1838" t="str">
        <f t="shared" si="287"/>
        <v>Sunday</v>
      </c>
      <c r="I1838" t="str">
        <f t="shared" si="288"/>
        <v>FM10</v>
      </c>
      <c r="J1838" t="str">
        <f t="shared" si="289"/>
        <v>FQ-4</v>
      </c>
    </row>
    <row r="1839" spans="1:10" x14ac:dyDescent="0.25">
      <c r="A1839">
        <f t="shared" si="280"/>
        <v>42016</v>
      </c>
      <c r="B1839">
        <f t="shared" si="281"/>
        <v>2015</v>
      </c>
      <c r="C1839">
        <f t="shared" si="282"/>
        <v>1</v>
      </c>
      <c r="D1839" t="str">
        <f t="shared" si="283"/>
        <v>January</v>
      </c>
      <c r="E1839" t="str">
        <f t="shared" si="284"/>
        <v>Q1</v>
      </c>
      <c r="F1839" t="str">
        <f t="shared" si="285"/>
        <v>2015-Jan</v>
      </c>
      <c r="G1839">
        <f t="shared" si="286"/>
        <v>1</v>
      </c>
      <c r="H1839" t="str">
        <f t="shared" si="287"/>
        <v>Monday</v>
      </c>
      <c r="I1839" t="str">
        <f t="shared" si="288"/>
        <v>FM10</v>
      </c>
      <c r="J1839" t="str">
        <f t="shared" si="289"/>
        <v>FQ-4</v>
      </c>
    </row>
    <row r="1840" spans="1:10" x14ac:dyDescent="0.25">
      <c r="A1840">
        <f t="shared" si="280"/>
        <v>42017</v>
      </c>
      <c r="B1840">
        <f t="shared" si="281"/>
        <v>2015</v>
      </c>
      <c r="C1840">
        <f t="shared" si="282"/>
        <v>1</v>
      </c>
      <c r="D1840" t="str">
        <f t="shared" si="283"/>
        <v>January</v>
      </c>
      <c r="E1840" t="str">
        <f t="shared" si="284"/>
        <v>Q1</v>
      </c>
      <c r="F1840" t="str">
        <f t="shared" si="285"/>
        <v>2015-Jan</v>
      </c>
      <c r="G1840">
        <f t="shared" si="286"/>
        <v>2</v>
      </c>
      <c r="H1840" t="str">
        <f t="shared" si="287"/>
        <v>Tuesday</v>
      </c>
      <c r="I1840" t="str">
        <f t="shared" si="288"/>
        <v>FM10</v>
      </c>
      <c r="J1840" t="str">
        <f t="shared" si="289"/>
        <v>FQ-4</v>
      </c>
    </row>
    <row r="1841" spans="1:10" x14ac:dyDescent="0.25">
      <c r="A1841">
        <f t="shared" si="280"/>
        <v>42018</v>
      </c>
      <c r="B1841">
        <f t="shared" si="281"/>
        <v>2015</v>
      </c>
      <c r="C1841">
        <f t="shared" si="282"/>
        <v>1</v>
      </c>
      <c r="D1841" t="str">
        <f t="shared" si="283"/>
        <v>January</v>
      </c>
      <c r="E1841" t="str">
        <f t="shared" si="284"/>
        <v>Q1</v>
      </c>
      <c r="F1841" t="str">
        <f t="shared" si="285"/>
        <v>2015-Jan</v>
      </c>
      <c r="G1841">
        <f t="shared" si="286"/>
        <v>3</v>
      </c>
      <c r="H1841" t="str">
        <f t="shared" si="287"/>
        <v>Wednesday</v>
      </c>
      <c r="I1841" t="str">
        <f t="shared" si="288"/>
        <v>FM10</v>
      </c>
      <c r="J1841" t="str">
        <f t="shared" si="289"/>
        <v>FQ-4</v>
      </c>
    </row>
    <row r="1842" spans="1:10" x14ac:dyDescent="0.25">
      <c r="A1842">
        <f t="shared" si="280"/>
        <v>42019</v>
      </c>
      <c r="B1842">
        <f t="shared" si="281"/>
        <v>2015</v>
      </c>
      <c r="C1842">
        <f t="shared" si="282"/>
        <v>1</v>
      </c>
      <c r="D1842" t="str">
        <f t="shared" si="283"/>
        <v>January</v>
      </c>
      <c r="E1842" t="str">
        <f t="shared" si="284"/>
        <v>Q1</v>
      </c>
      <c r="F1842" t="str">
        <f t="shared" si="285"/>
        <v>2015-Jan</v>
      </c>
      <c r="G1842">
        <f t="shared" si="286"/>
        <v>4</v>
      </c>
      <c r="H1842" t="str">
        <f t="shared" si="287"/>
        <v>Thursday</v>
      </c>
      <c r="I1842" t="str">
        <f t="shared" si="288"/>
        <v>FM10</v>
      </c>
      <c r="J1842" t="str">
        <f t="shared" si="289"/>
        <v>FQ-4</v>
      </c>
    </row>
    <row r="1843" spans="1:10" x14ac:dyDescent="0.25">
      <c r="A1843">
        <f t="shared" si="280"/>
        <v>42020</v>
      </c>
      <c r="B1843">
        <f t="shared" si="281"/>
        <v>2015</v>
      </c>
      <c r="C1843">
        <f t="shared" si="282"/>
        <v>1</v>
      </c>
      <c r="D1843" t="str">
        <f t="shared" si="283"/>
        <v>January</v>
      </c>
      <c r="E1843" t="str">
        <f t="shared" si="284"/>
        <v>Q1</v>
      </c>
      <c r="F1843" t="str">
        <f t="shared" si="285"/>
        <v>2015-Jan</v>
      </c>
      <c r="G1843">
        <f t="shared" si="286"/>
        <v>5</v>
      </c>
      <c r="H1843" t="str">
        <f t="shared" si="287"/>
        <v>Friday</v>
      </c>
      <c r="I1843" t="str">
        <f t="shared" si="288"/>
        <v>FM10</v>
      </c>
      <c r="J1843" t="str">
        <f t="shared" si="289"/>
        <v>FQ-4</v>
      </c>
    </row>
    <row r="1844" spans="1:10" x14ac:dyDescent="0.25">
      <c r="A1844">
        <f t="shared" si="280"/>
        <v>42021</v>
      </c>
      <c r="B1844">
        <f t="shared" si="281"/>
        <v>2015</v>
      </c>
      <c r="C1844">
        <f t="shared" si="282"/>
        <v>1</v>
      </c>
      <c r="D1844" t="str">
        <f t="shared" si="283"/>
        <v>January</v>
      </c>
      <c r="E1844" t="str">
        <f t="shared" si="284"/>
        <v>Q1</v>
      </c>
      <c r="F1844" t="str">
        <f t="shared" si="285"/>
        <v>2015-Jan</v>
      </c>
      <c r="G1844">
        <f t="shared" si="286"/>
        <v>6</v>
      </c>
      <c r="H1844" t="str">
        <f t="shared" si="287"/>
        <v>Saturday</v>
      </c>
      <c r="I1844" t="str">
        <f t="shared" si="288"/>
        <v>FM10</v>
      </c>
      <c r="J1844" t="str">
        <f t="shared" si="289"/>
        <v>FQ-4</v>
      </c>
    </row>
    <row r="1845" spans="1:10" x14ac:dyDescent="0.25">
      <c r="A1845">
        <f t="shared" si="280"/>
        <v>42022</v>
      </c>
      <c r="B1845">
        <f t="shared" si="281"/>
        <v>2015</v>
      </c>
      <c r="C1845">
        <f t="shared" si="282"/>
        <v>1</v>
      </c>
      <c r="D1845" t="str">
        <f t="shared" si="283"/>
        <v>January</v>
      </c>
      <c r="E1845" t="str">
        <f t="shared" si="284"/>
        <v>Q1</v>
      </c>
      <c r="F1845" t="str">
        <f t="shared" si="285"/>
        <v>2015-Jan</v>
      </c>
      <c r="G1845">
        <f t="shared" si="286"/>
        <v>7</v>
      </c>
      <c r="H1845" t="str">
        <f t="shared" si="287"/>
        <v>Sunday</v>
      </c>
      <c r="I1845" t="str">
        <f t="shared" si="288"/>
        <v>FM10</v>
      </c>
      <c r="J1845" t="str">
        <f t="shared" si="289"/>
        <v>FQ-4</v>
      </c>
    </row>
    <row r="1846" spans="1:10" x14ac:dyDescent="0.25">
      <c r="A1846">
        <f t="shared" si="280"/>
        <v>42023</v>
      </c>
      <c r="B1846">
        <f t="shared" si="281"/>
        <v>2015</v>
      </c>
      <c r="C1846">
        <f t="shared" si="282"/>
        <v>1</v>
      </c>
      <c r="D1846" t="str">
        <f t="shared" si="283"/>
        <v>January</v>
      </c>
      <c r="E1846" t="str">
        <f t="shared" si="284"/>
        <v>Q1</v>
      </c>
      <c r="F1846" t="str">
        <f t="shared" si="285"/>
        <v>2015-Jan</v>
      </c>
      <c r="G1846">
        <f t="shared" si="286"/>
        <v>1</v>
      </c>
      <c r="H1846" t="str">
        <f t="shared" si="287"/>
        <v>Monday</v>
      </c>
      <c r="I1846" t="str">
        <f t="shared" si="288"/>
        <v>FM10</v>
      </c>
      <c r="J1846" t="str">
        <f t="shared" si="289"/>
        <v>FQ-4</v>
      </c>
    </row>
    <row r="1847" spans="1:10" x14ac:dyDescent="0.25">
      <c r="A1847">
        <f t="shared" si="280"/>
        <v>42024</v>
      </c>
      <c r="B1847">
        <f t="shared" si="281"/>
        <v>2015</v>
      </c>
      <c r="C1847">
        <f t="shared" si="282"/>
        <v>1</v>
      </c>
      <c r="D1847" t="str">
        <f t="shared" si="283"/>
        <v>January</v>
      </c>
      <c r="E1847" t="str">
        <f t="shared" si="284"/>
        <v>Q1</v>
      </c>
      <c r="F1847" t="str">
        <f t="shared" si="285"/>
        <v>2015-Jan</v>
      </c>
      <c r="G1847">
        <f t="shared" si="286"/>
        <v>2</v>
      </c>
      <c r="H1847" t="str">
        <f t="shared" si="287"/>
        <v>Tuesday</v>
      </c>
      <c r="I1847" t="str">
        <f t="shared" si="288"/>
        <v>FM10</v>
      </c>
      <c r="J1847" t="str">
        <f t="shared" si="289"/>
        <v>FQ-4</v>
      </c>
    </row>
    <row r="1848" spans="1:10" x14ac:dyDescent="0.25">
      <c r="A1848">
        <f t="shared" si="280"/>
        <v>42025</v>
      </c>
      <c r="B1848">
        <f t="shared" si="281"/>
        <v>2015</v>
      </c>
      <c r="C1848">
        <f t="shared" si="282"/>
        <v>1</v>
      </c>
      <c r="D1848" t="str">
        <f t="shared" si="283"/>
        <v>January</v>
      </c>
      <c r="E1848" t="str">
        <f t="shared" si="284"/>
        <v>Q1</v>
      </c>
      <c r="F1848" t="str">
        <f t="shared" si="285"/>
        <v>2015-Jan</v>
      </c>
      <c r="G1848">
        <f t="shared" si="286"/>
        <v>3</v>
      </c>
      <c r="H1848" t="str">
        <f t="shared" si="287"/>
        <v>Wednesday</v>
      </c>
      <c r="I1848" t="str">
        <f t="shared" si="288"/>
        <v>FM10</v>
      </c>
      <c r="J1848" t="str">
        <f t="shared" si="289"/>
        <v>FQ-4</v>
      </c>
    </row>
    <row r="1849" spans="1:10" x14ac:dyDescent="0.25">
      <c r="A1849">
        <f t="shared" si="280"/>
        <v>42026</v>
      </c>
      <c r="B1849">
        <f t="shared" si="281"/>
        <v>2015</v>
      </c>
      <c r="C1849">
        <f t="shared" si="282"/>
        <v>1</v>
      </c>
      <c r="D1849" t="str">
        <f t="shared" si="283"/>
        <v>January</v>
      </c>
      <c r="E1849" t="str">
        <f t="shared" si="284"/>
        <v>Q1</v>
      </c>
      <c r="F1849" t="str">
        <f t="shared" si="285"/>
        <v>2015-Jan</v>
      </c>
      <c r="G1849">
        <f t="shared" si="286"/>
        <v>4</v>
      </c>
      <c r="H1849" t="str">
        <f t="shared" si="287"/>
        <v>Thursday</v>
      </c>
      <c r="I1849" t="str">
        <f t="shared" si="288"/>
        <v>FM10</v>
      </c>
      <c r="J1849" t="str">
        <f t="shared" si="289"/>
        <v>FQ-4</v>
      </c>
    </row>
    <row r="1850" spans="1:10" x14ac:dyDescent="0.25">
      <c r="A1850">
        <f t="shared" si="280"/>
        <v>42027</v>
      </c>
      <c r="B1850">
        <f t="shared" si="281"/>
        <v>2015</v>
      </c>
      <c r="C1850">
        <f t="shared" si="282"/>
        <v>1</v>
      </c>
      <c r="D1850" t="str">
        <f t="shared" si="283"/>
        <v>January</v>
      </c>
      <c r="E1850" t="str">
        <f t="shared" si="284"/>
        <v>Q1</v>
      </c>
      <c r="F1850" t="str">
        <f t="shared" si="285"/>
        <v>2015-Jan</v>
      </c>
      <c r="G1850">
        <f t="shared" si="286"/>
        <v>5</v>
      </c>
      <c r="H1850" t="str">
        <f t="shared" si="287"/>
        <v>Friday</v>
      </c>
      <c r="I1850" t="str">
        <f t="shared" si="288"/>
        <v>FM10</v>
      </c>
      <c r="J1850" t="str">
        <f t="shared" si="289"/>
        <v>FQ-4</v>
      </c>
    </row>
    <row r="1851" spans="1:10" x14ac:dyDescent="0.25">
      <c r="A1851">
        <f t="shared" si="280"/>
        <v>42028</v>
      </c>
      <c r="B1851">
        <f t="shared" si="281"/>
        <v>2015</v>
      </c>
      <c r="C1851">
        <f t="shared" si="282"/>
        <v>1</v>
      </c>
      <c r="D1851" t="str">
        <f t="shared" si="283"/>
        <v>January</v>
      </c>
      <c r="E1851" t="str">
        <f t="shared" si="284"/>
        <v>Q1</v>
      </c>
      <c r="F1851" t="str">
        <f t="shared" si="285"/>
        <v>2015-Jan</v>
      </c>
      <c r="G1851">
        <f t="shared" si="286"/>
        <v>6</v>
      </c>
      <c r="H1851" t="str">
        <f t="shared" si="287"/>
        <v>Saturday</v>
      </c>
      <c r="I1851" t="str">
        <f t="shared" si="288"/>
        <v>FM10</v>
      </c>
      <c r="J1851" t="str">
        <f t="shared" si="289"/>
        <v>FQ-4</v>
      </c>
    </row>
    <row r="1852" spans="1:10" x14ac:dyDescent="0.25">
      <c r="A1852">
        <f t="shared" si="280"/>
        <v>42029</v>
      </c>
      <c r="B1852">
        <f t="shared" si="281"/>
        <v>2015</v>
      </c>
      <c r="C1852">
        <f t="shared" si="282"/>
        <v>1</v>
      </c>
      <c r="D1852" t="str">
        <f t="shared" si="283"/>
        <v>January</v>
      </c>
      <c r="E1852" t="str">
        <f t="shared" si="284"/>
        <v>Q1</v>
      </c>
      <c r="F1852" t="str">
        <f t="shared" si="285"/>
        <v>2015-Jan</v>
      </c>
      <c r="G1852">
        <f t="shared" si="286"/>
        <v>7</v>
      </c>
      <c r="H1852" t="str">
        <f t="shared" si="287"/>
        <v>Sunday</v>
      </c>
      <c r="I1852" t="str">
        <f t="shared" si="288"/>
        <v>FM10</v>
      </c>
      <c r="J1852" t="str">
        <f t="shared" si="289"/>
        <v>FQ-4</v>
      </c>
    </row>
    <row r="1853" spans="1:10" x14ac:dyDescent="0.25">
      <c r="A1853">
        <f t="shared" si="280"/>
        <v>42030</v>
      </c>
      <c r="B1853">
        <f t="shared" si="281"/>
        <v>2015</v>
      </c>
      <c r="C1853">
        <f t="shared" si="282"/>
        <v>1</v>
      </c>
      <c r="D1853" t="str">
        <f t="shared" si="283"/>
        <v>January</v>
      </c>
      <c r="E1853" t="str">
        <f t="shared" si="284"/>
        <v>Q1</v>
      </c>
      <c r="F1853" t="str">
        <f t="shared" si="285"/>
        <v>2015-Jan</v>
      </c>
      <c r="G1853">
        <f t="shared" si="286"/>
        <v>1</v>
      </c>
      <c r="H1853" t="str">
        <f t="shared" si="287"/>
        <v>Monday</v>
      </c>
      <c r="I1853" t="str">
        <f t="shared" si="288"/>
        <v>FM10</v>
      </c>
      <c r="J1853" t="str">
        <f t="shared" si="289"/>
        <v>FQ-4</v>
      </c>
    </row>
    <row r="1854" spans="1:10" x14ac:dyDescent="0.25">
      <c r="A1854">
        <f t="shared" si="280"/>
        <v>42031</v>
      </c>
      <c r="B1854">
        <f t="shared" si="281"/>
        <v>2015</v>
      </c>
      <c r="C1854">
        <f t="shared" si="282"/>
        <v>1</v>
      </c>
      <c r="D1854" t="str">
        <f t="shared" si="283"/>
        <v>January</v>
      </c>
      <c r="E1854" t="str">
        <f t="shared" si="284"/>
        <v>Q1</v>
      </c>
      <c r="F1854" t="str">
        <f t="shared" si="285"/>
        <v>2015-Jan</v>
      </c>
      <c r="G1854">
        <f t="shared" si="286"/>
        <v>2</v>
      </c>
      <c r="H1854" t="str">
        <f t="shared" si="287"/>
        <v>Tuesday</v>
      </c>
      <c r="I1854" t="str">
        <f t="shared" si="288"/>
        <v>FM10</v>
      </c>
      <c r="J1854" t="str">
        <f t="shared" si="289"/>
        <v>FQ-4</v>
      </c>
    </row>
    <row r="1855" spans="1:10" x14ac:dyDescent="0.25">
      <c r="A1855">
        <f t="shared" si="280"/>
        <v>42032</v>
      </c>
      <c r="B1855">
        <f t="shared" si="281"/>
        <v>2015</v>
      </c>
      <c r="C1855">
        <f t="shared" si="282"/>
        <v>1</v>
      </c>
      <c r="D1855" t="str">
        <f t="shared" si="283"/>
        <v>January</v>
      </c>
      <c r="E1855" t="str">
        <f t="shared" si="284"/>
        <v>Q1</v>
      </c>
      <c r="F1855" t="str">
        <f t="shared" si="285"/>
        <v>2015-Jan</v>
      </c>
      <c r="G1855">
        <f t="shared" si="286"/>
        <v>3</v>
      </c>
      <c r="H1855" t="str">
        <f t="shared" si="287"/>
        <v>Wednesday</v>
      </c>
      <c r="I1855" t="str">
        <f t="shared" si="288"/>
        <v>FM10</v>
      </c>
      <c r="J1855" t="str">
        <f t="shared" si="289"/>
        <v>FQ-4</v>
      </c>
    </row>
    <row r="1856" spans="1:10" x14ac:dyDescent="0.25">
      <c r="A1856">
        <f t="shared" si="280"/>
        <v>42033</v>
      </c>
      <c r="B1856">
        <f t="shared" si="281"/>
        <v>2015</v>
      </c>
      <c r="C1856">
        <f t="shared" si="282"/>
        <v>1</v>
      </c>
      <c r="D1856" t="str">
        <f t="shared" si="283"/>
        <v>January</v>
      </c>
      <c r="E1856" t="str">
        <f t="shared" si="284"/>
        <v>Q1</v>
      </c>
      <c r="F1856" t="str">
        <f t="shared" si="285"/>
        <v>2015-Jan</v>
      </c>
      <c r="G1856">
        <f t="shared" si="286"/>
        <v>4</v>
      </c>
      <c r="H1856" t="str">
        <f t="shared" si="287"/>
        <v>Thursday</v>
      </c>
      <c r="I1856" t="str">
        <f t="shared" si="288"/>
        <v>FM10</v>
      </c>
      <c r="J1856" t="str">
        <f t="shared" si="289"/>
        <v>FQ-4</v>
      </c>
    </row>
    <row r="1857" spans="1:10" x14ac:dyDescent="0.25">
      <c r="A1857">
        <f t="shared" si="280"/>
        <v>42034</v>
      </c>
      <c r="B1857">
        <f t="shared" si="281"/>
        <v>2015</v>
      </c>
      <c r="C1857">
        <f t="shared" si="282"/>
        <v>1</v>
      </c>
      <c r="D1857" t="str">
        <f t="shared" si="283"/>
        <v>January</v>
      </c>
      <c r="E1857" t="str">
        <f t="shared" si="284"/>
        <v>Q1</v>
      </c>
      <c r="F1857" t="str">
        <f t="shared" si="285"/>
        <v>2015-Jan</v>
      </c>
      <c r="G1857">
        <f t="shared" si="286"/>
        <v>5</v>
      </c>
      <c r="H1857" t="str">
        <f t="shared" si="287"/>
        <v>Friday</v>
      </c>
      <c r="I1857" t="str">
        <f t="shared" si="288"/>
        <v>FM10</v>
      </c>
      <c r="J1857" t="str">
        <f t="shared" si="289"/>
        <v>FQ-4</v>
      </c>
    </row>
    <row r="1858" spans="1:10" x14ac:dyDescent="0.25">
      <c r="A1858">
        <f t="shared" si="280"/>
        <v>42035</v>
      </c>
      <c r="B1858">
        <f t="shared" si="281"/>
        <v>2015</v>
      </c>
      <c r="C1858">
        <f t="shared" si="282"/>
        <v>1</v>
      </c>
      <c r="D1858" t="str">
        <f t="shared" si="283"/>
        <v>January</v>
      </c>
      <c r="E1858" t="str">
        <f t="shared" si="284"/>
        <v>Q1</v>
      </c>
      <c r="F1858" t="str">
        <f t="shared" si="285"/>
        <v>2015-Jan</v>
      </c>
      <c r="G1858">
        <f t="shared" si="286"/>
        <v>6</v>
      </c>
      <c r="H1858" t="str">
        <f t="shared" si="287"/>
        <v>Saturday</v>
      </c>
      <c r="I1858" t="str">
        <f t="shared" si="288"/>
        <v>FM10</v>
      </c>
      <c r="J1858" t="str">
        <f t="shared" si="289"/>
        <v>FQ-4</v>
      </c>
    </row>
    <row r="1859" spans="1:10" x14ac:dyDescent="0.25">
      <c r="A1859">
        <f t="shared" ref="A1859:A1922" si="290">IF($O$1+ROW(A1858)-1&lt;=$O$3,$O$1+ROW(A1858)-1,"")</f>
        <v>42036</v>
      </c>
      <c r="B1859">
        <f t="shared" ref="B1859:B1922" si="291">YEAR(A1859)</f>
        <v>2015</v>
      </c>
      <c r="C1859">
        <f t="shared" ref="C1859:C1922" si="292">MONTH(A1859)</f>
        <v>2</v>
      </c>
      <c r="D1859" t="str">
        <f t="shared" ref="D1859:D1922" si="293">TEXT(A1859,"mmmm")</f>
        <v>February</v>
      </c>
      <c r="E1859" t="str">
        <f t="shared" ref="E1859:E1922" si="294">"Q"&amp;ROUNDUP(MONTH(A1859)/3,0)</f>
        <v>Q1</v>
      </c>
      <c r="F1859" t="str">
        <f t="shared" ref="F1859:F1922" si="295">TEXT(A1859,"yyyy-mmm")</f>
        <v>2015-Feb</v>
      </c>
      <c r="G1859">
        <f t="shared" ref="G1859:G1922" si="296">WEEKDAY(A1859,2)</f>
        <v>7</v>
      </c>
      <c r="H1859" t="str">
        <f t="shared" ref="H1859:H1922" si="297">TEXT(A1859,"dddd")</f>
        <v>Sunday</v>
      </c>
      <c r="I1859" t="str">
        <f t="shared" ref="I1859:I1922" si="298">"FM"&amp;MOD(MONTH(A1859)-4,12)+1</f>
        <v>FM11</v>
      </c>
      <c r="J1859" t="str">
        <f t="shared" ref="J1859:J1922" si="299">"FQ-" &amp; INT((MOD(MONTH(A1859)-4,12)/3)+1)</f>
        <v>FQ-4</v>
      </c>
    </row>
    <row r="1860" spans="1:10" x14ac:dyDescent="0.25">
      <c r="A1860">
        <f t="shared" si="290"/>
        <v>42037</v>
      </c>
      <c r="B1860">
        <f t="shared" si="291"/>
        <v>2015</v>
      </c>
      <c r="C1860">
        <f t="shared" si="292"/>
        <v>2</v>
      </c>
      <c r="D1860" t="str">
        <f t="shared" si="293"/>
        <v>February</v>
      </c>
      <c r="E1860" t="str">
        <f t="shared" si="294"/>
        <v>Q1</v>
      </c>
      <c r="F1860" t="str">
        <f t="shared" si="295"/>
        <v>2015-Feb</v>
      </c>
      <c r="G1860">
        <f t="shared" si="296"/>
        <v>1</v>
      </c>
      <c r="H1860" t="str">
        <f t="shared" si="297"/>
        <v>Monday</v>
      </c>
      <c r="I1860" t="str">
        <f t="shared" si="298"/>
        <v>FM11</v>
      </c>
      <c r="J1860" t="str">
        <f t="shared" si="299"/>
        <v>FQ-4</v>
      </c>
    </row>
    <row r="1861" spans="1:10" x14ac:dyDescent="0.25">
      <c r="A1861">
        <f t="shared" si="290"/>
        <v>42038</v>
      </c>
      <c r="B1861">
        <f t="shared" si="291"/>
        <v>2015</v>
      </c>
      <c r="C1861">
        <f t="shared" si="292"/>
        <v>2</v>
      </c>
      <c r="D1861" t="str">
        <f t="shared" si="293"/>
        <v>February</v>
      </c>
      <c r="E1861" t="str">
        <f t="shared" si="294"/>
        <v>Q1</v>
      </c>
      <c r="F1861" t="str">
        <f t="shared" si="295"/>
        <v>2015-Feb</v>
      </c>
      <c r="G1861">
        <f t="shared" si="296"/>
        <v>2</v>
      </c>
      <c r="H1861" t="str">
        <f t="shared" si="297"/>
        <v>Tuesday</v>
      </c>
      <c r="I1861" t="str">
        <f t="shared" si="298"/>
        <v>FM11</v>
      </c>
      <c r="J1861" t="str">
        <f t="shared" si="299"/>
        <v>FQ-4</v>
      </c>
    </row>
    <row r="1862" spans="1:10" x14ac:dyDescent="0.25">
      <c r="A1862">
        <f t="shared" si="290"/>
        <v>42039</v>
      </c>
      <c r="B1862">
        <f t="shared" si="291"/>
        <v>2015</v>
      </c>
      <c r="C1862">
        <f t="shared" si="292"/>
        <v>2</v>
      </c>
      <c r="D1862" t="str">
        <f t="shared" si="293"/>
        <v>February</v>
      </c>
      <c r="E1862" t="str">
        <f t="shared" si="294"/>
        <v>Q1</v>
      </c>
      <c r="F1862" t="str">
        <f t="shared" si="295"/>
        <v>2015-Feb</v>
      </c>
      <c r="G1862">
        <f t="shared" si="296"/>
        <v>3</v>
      </c>
      <c r="H1862" t="str">
        <f t="shared" si="297"/>
        <v>Wednesday</v>
      </c>
      <c r="I1862" t="str">
        <f t="shared" si="298"/>
        <v>FM11</v>
      </c>
      <c r="J1862" t="str">
        <f t="shared" si="299"/>
        <v>FQ-4</v>
      </c>
    </row>
    <row r="1863" spans="1:10" x14ac:dyDescent="0.25">
      <c r="A1863">
        <f t="shared" si="290"/>
        <v>42040</v>
      </c>
      <c r="B1863">
        <f t="shared" si="291"/>
        <v>2015</v>
      </c>
      <c r="C1863">
        <f t="shared" si="292"/>
        <v>2</v>
      </c>
      <c r="D1863" t="str">
        <f t="shared" si="293"/>
        <v>February</v>
      </c>
      <c r="E1863" t="str">
        <f t="shared" si="294"/>
        <v>Q1</v>
      </c>
      <c r="F1863" t="str">
        <f t="shared" si="295"/>
        <v>2015-Feb</v>
      </c>
      <c r="G1863">
        <f t="shared" si="296"/>
        <v>4</v>
      </c>
      <c r="H1863" t="str">
        <f t="shared" si="297"/>
        <v>Thursday</v>
      </c>
      <c r="I1863" t="str">
        <f t="shared" si="298"/>
        <v>FM11</v>
      </c>
      <c r="J1863" t="str">
        <f t="shared" si="299"/>
        <v>FQ-4</v>
      </c>
    </row>
    <row r="1864" spans="1:10" x14ac:dyDescent="0.25">
      <c r="A1864">
        <f t="shared" si="290"/>
        <v>42041</v>
      </c>
      <c r="B1864">
        <f t="shared" si="291"/>
        <v>2015</v>
      </c>
      <c r="C1864">
        <f t="shared" si="292"/>
        <v>2</v>
      </c>
      <c r="D1864" t="str">
        <f t="shared" si="293"/>
        <v>February</v>
      </c>
      <c r="E1864" t="str">
        <f t="shared" si="294"/>
        <v>Q1</v>
      </c>
      <c r="F1864" t="str">
        <f t="shared" si="295"/>
        <v>2015-Feb</v>
      </c>
      <c r="G1864">
        <f t="shared" si="296"/>
        <v>5</v>
      </c>
      <c r="H1864" t="str">
        <f t="shared" si="297"/>
        <v>Friday</v>
      </c>
      <c r="I1864" t="str">
        <f t="shared" si="298"/>
        <v>FM11</v>
      </c>
      <c r="J1864" t="str">
        <f t="shared" si="299"/>
        <v>FQ-4</v>
      </c>
    </row>
    <row r="1865" spans="1:10" x14ac:dyDescent="0.25">
      <c r="A1865">
        <f t="shared" si="290"/>
        <v>42042</v>
      </c>
      <c r="B1865">
        <f t="shared" si="291"/>
        <v>2015</v>
      </c>
      <c r="C1865">
        <f t="shared" si="292"/>
        <v>2</v>
      </c>
      <c r="D1865" t="str">
        <f t="shared" si="293"/>
        <v>February</v>
      </c>
      <c r="E1865" t="str">
        <f t="shared" si="294"/>
        <v>Q1</v>
      </c>
      <c r="F1865" t="str">
        <f t="shared" si="295"/>
        <v>2015-Feb</v>
      </c>
      <c r="G1865">
        <f t="shared" si="296"/>
        <v>6</v>
      </c>
      <c r="H1865" t="str">
        <f t="shared" si="297"/>
        <v>Saturday</v>
      </c>
      <c r="I1865" t="str">
        <f t="shared" si="298"/>
        <v>FM11</v>
      </c>
      <c r="J1865" t="str">
        <f t="shared" si="299"/>
        <v>FQ-4</v>
      </c>
    </row>
    <row r="1866" spans="1:10" x14ac:dyDescent="0.25">
      <c r="A1866">
        <f t="shared" si="290"/>
        <v>42043</v>
      </c>
      <c r="B1866">
        <f t="shared" si="291"/>
        <v>2015</v>
      </c>
      <c r="C1866">
        <f t="shared" si="292"/>
        <v>2</v>
      </c>
      <c r="D1866" t="str">
        <f t="shared" si="293"/>
        <v>February</v>
      </c>
      <c r="E1866" t="str">
        <f t="shared" si="294"/>
        <v>Q1</v>
      </c>
      <c r="F1866" t="str">
        <f t="shared" si="295"/>
        <v>2015-Feb</v>
      </c>
      <c r="G1866">
        <f t="shared" si="296"/>
        <v>7</v>
      </c>
      <c r="H1866" t="str">
        <f t="shared" si="297"/>
        <v>Sunday</v>
      </c>
      <c r="I1866" t="str">
        <f t="shared" si="298"/>
        <v>FM11</v>
      </c>
      <c r="J1866" t="str">
        <f t="shared" si="299"/>
        <v>FQ-4</v>
      </c>
    </row>
    <row r="1867" spans="1:10" x14ac:dyDescent="0.25">
      <c r="A1867">
        <f t="shared" si="290"/>
        <v>42044</v>
      </c>
      <c r="B1867">
        <f t="shared" si="291"/>
        <v>2015</v>
      </c>
      <c r="C1867">
        <f t="shared" si="292"/>
        <v>2</v>
      </c>
      <c r="D1867" t="str">
        <f t="shared" si="293"/>
        <v>February</v>
      </c>
      <c r="E1867" t="str">
        <f t="shared" si="294"/>
        <v>Q1</v>
      </c>
      <c r="F1867" t="str">
        <f t="shared" si="295"/>
        <v>2015-Feb</v>
      </c>
      <c r="G1867">
        <f t="shared" si="296"/>
        <v>1</v>
      </c>
      <c r="H1867" t="str">
        <f t="shared" si="297"/>
        <v>Monday</v>
      </c>
      <c r="I1867" t="str">
        <f t="shared" si="298"/>
        <v>FM11</v>
      </c>
      <c r="J1867" t="str">
        <f t="shared" si="299"/>
        <v>FQ-4</v>
      </c>
    </row>
    <row r="1868" spans="1:10" x14ac:dyDescent="0.25">
      <c r="A1868">
        <f t="shared" si="290"/>
        <v>42045</v>
      </c>
      <c r="B1868">
        <f t="shared" si="291"/>
        <v>2015</v>
      </c>
      <c r="C1868">
        <f t="shared" si="292"/>
        <v>2</v>
      </c>
      <c r="D1868" t="str">
        <f t="shared" si="293"/>
        <v>February</v>
      </c>
      <c r="E1868" t="str">
        <f t="shared" si="294"/>
        <v>Q1</v>
      </c>
      <c r="F1868" t="str">
        <f t="shared" si="295"/>
        <v>2015-Feb</v>
      </c>
      <c r="G1868">
        <f t="shared" si="296"/>
        <v>2</v>
      </c>
      <c r="H1868" t="str">
        <f t="shared" si="297"/>
        <v>Tuesday</v>
      </c>
      <c r="I1868" t="str">
        <f t="shared" si="298"/>
        <v>FM11</v>
      </c>
      <c r="J1868" t="str">
        <f t="shared" si="299"/>
        <v>FQ-4</v>
      </c>
    </row>
    <row r="1869" spans="1:10" x14ac:dyDescent="0.25">
      <c r="A1869">
        <f t="shared" si="290"/>
        <v>42046</v>
      </c>
      <c r="B1869">
        <f t="shared" si="291"/>
        <v>2015</v>
      </c>
      <c r="C1869">
        <f t="shared" si="292"/>
        <v>2</v>
      </c>
      <c r="D1869" t="str">
        <f t="shared" si="293"/>
        <v>February</v>
      </c>
      <c r="E1869" t="str">
        <f t="shared" si="294"/>
        <v>Q1</v>
      </c>
      <c r="F1869" t="str">
        <f t="shared" si="295"/>
        <v>2015-Feb</v>
      </c>
      <c r="G1869">
        <f t="shared" si="296"/>
        <v>3</v>
      </c>
      <c r="H1869" t="str">
        <f t="shared" si="297"/>
        <v>Wednesday</v>
      </c>
      <c r="I1869" t="str">
        <f t="shared" si="298"/>
        <v>FM11</v>
      </c>
      <c r="J1869" t="str">
        <f t="shared" si="299"/>
        <v>FQ-4</v>
      </c>
    </row>
    <row r="1870" spans="1:10" x14ac:dyDescent="0.25">
      <c r="A1870">
        <f t="shared" si="290"/>
        <v>42047</v>
      </c>
      <c r="B1870">
        <f t="shared" si="291"/>
        <v>2015</v>
      </c>
      <c r="C1870">
        <f t="shared" si="292"/>
        <v>2</v>
      </c>
      <c r="D1870" t="str">
        <f t="shared" si="293"/>
        <v>February</v>
      </c>
      <c r="E1870" t="str">
        <f t="shared" si="294"/>
        <v>Q1</v>
      </c>
      <c r="F1870" t="str">
        <f t="shared" si="295"/>
        <v>2015-Feb</v>
      </c>
      <c r="G1870">
        <f t="shared" si="296"/>
        <v>4</v>
      </c>
      <c r="H1870" t="str">
        <f t="shared" si="297"/>
        <v>Thursday</v>
      </c>
      <c r="I1870" t="str">
        <f t="shared" si="298"/>
        <v>FM11</v>
      </c>
      <c r="J1870" t="str">
        <f t="shared" si="299"/>
        <v>FQ-4</v>
      </c>
    </row>
    <row r="1871" spans="1:10" x14ac:dyDescent="0.25">
      <c r="A1871">
        <f t="shared" si="290"/>
        <v>42048</v>
      </c>
      <c r="B1871">
        <f t="shared" si="291"/>
        <v>2015</v>
      </c>
      <c r="C1871">
        <f t="shared" si="292"/>
        <v>2</v>
      </c>
      <c r="D1871" t="str">
        <f t="shared" si="293"/>
        <v>February</v>
      </c>
      <c r="E1871" t="str">
        <f t="shared" si="294"/>
        <v>Q1</v>
      </c>
      <c r="F1871" t="str">
        <f t="shared" si="295"/>
        <v>2015-Feb</v>
      </c>
      <c r="G1871">
        <f t="shared" si="296"/>
        <v>5</v>
      </c>
      <c r="H1871" t="str">
        <f t="shared" si="297"/>
        <v>Friday</v>
      </c>
      <c r="I1871" t="str">
        <f t="shared" si="298"/>
        <v>FM11</v>
      </c>
      <c r="J1871" t="str">
        <f t="shared" si="299"/>
        <v>FQ-4</v>
      </c>
    </row>
    <row r="1872" spans="1:10" x14ac:dyDescent="0.25">
      <c r="A1872">
        <f t="shared" si="290"/>
        <v>42049</v>
      </c>
      <c r="B1872">
        <f t="shared" si="291"/>
        <v>2015</v>
      </c>
      <c r="C1872">
        <f t="shared" si="292"/>
        <v>2</v>
      </c>
      <c r="D1872" t="str">
        <f t="shared" si="293"/>
        <v>February</v>
      </c>
      <c r="E1872" t="str">
        <f t="shared" si="294"/>
        <v>Q1</v>
      </c>
      <c r="F1872" t="str">
        <f t="shared" si="295"/>
        <v>2015-Feb</v>
      </c>
      <c r="G1872">
        <f t="shared" si="296"/>
        <v>6</v>
      </c>
      <c r="H1872" t="str">
        <f t="shared" si="297"/>
        <v>Saturday</v>
      </c>
      <c r="I1872" t="str">
        <f t="shared" si="298"/>
        <v>FM11</v>
      </c>
      <c r="J1872" t="str">
        <f t="shared" si="299"/>
        <v>FQ-4</v>
      </c>
    </row>
    <row r="1873" spans="1:10" x14ac:dyDescent="0.25">
      <c r="A1873">
        <f t="shared" si="290"/>
        <v>42050</v>
      </c>
      <c r="B1873">
        <f t="shared" si="291"/>
        <v>2015</v>
      </c>
      <c r="C1873">
        <f t="shared" si="292"/>
        <v>2</v>
      </c>
      <c r="D1873" t="str">
        <f t="shared" si="293"/>
        <v>February</v>
      </c>
      <c r="E1873" t="str">
        <f t="shared" si="294"/>
        <v>Q1</v>
      </c>
      <c r="F1873" t="str">
        <f t="shared" si="295"/>
        <v>2015-Feb</v>
      </c>
      <c r="G1873">
        <f t="shared" si="296"/>
        <v>7</v>
      </c>
      <c r="H1873" t="str">
        <f t="shared" si="297"/>
        <v>Sunday</v>
      </c>
      <c r="I1873" t="str">
        <f t="shared" si="298"/>
        <v>FM11</v>
      </c>
      <c r="J1873" t="str">
        <f t="shared" si="299"/>
        <v>FQ-4</v>
      </c>
    </row>
    <row r="1874" spans="1:10" x14ac:dyDescent="0.25">
      <c r="A1874">
        <f t="shared" si="290"/>
        <v>42051</v>
      </c>
      <c r="B1874">
        <f t="shared" si="291"/>
        <v>2015</v>
      </c>
      <c r="C1874">
        <f t="shared" si="292"/>
        <v>2</v>
      </c>
      <c r="D1874" t="str">
        <f t="shared" si="293"/>
        <v>February</v>
      </c>
      <c r="E1874" t="str">
        <f t="shared" si="294"/>
        <v>Q1</v>
      </c>
      <c r="F1874" t="str">
        <f t="shared" si="295"/>
        <v>2015-Feb</v>
      </c>
      <c r="G1874">
        <f t="shared" si="296"/>
        <v>1</v>
      </c>
      <c r="H1874" t="str">
        <f t="shared" si="297"/>
        <v>Monday</v>
      </c>
      <c r="I1874" t="str">
        <f t="shared" si="298"/>
        <v>FM11</v>
      </c>
      <c r="J1874" t="str">
        <f t="shared" si="299"/>
        <v>FQ-4</v>
      </c>
    </row>
    <row r="1875" spans="1:10" x14ac:dyDescent="0.25">
      <c r="A1875">
        <f t="shared" si="290"/>
        <v>42052</v>
      </c>
      <c r="B1875">
        <f t="shared" si="291"/>
        <v>2015</v>
      </c>
      <c r="C1875">
        <f t="shared" si="292"/>
        <v>2</v>
      </c>
      <c r="D1875" t="str">
        <f t="shared" si="293"/>
        <v>February</v>
      </c>
      <c r="E1875" t="str">
        <f t="shared" si="294"/>
        <v>Q1</v>
      </c>
      <c r="F1875" t="str">
        <f t="shared" si="295"/>
        <v>2015-Feb</v>
      </c>
      <c r="G1875">
        <f t="shared" si="296"/>
        <v>2</v>
      </c>
      <c r="H1875" t="str">
        <f t="shared" si="297"/>
        <v>Tuesday</v>
      </c>
      <c r="I1875" t="str">
        <f t="shared" si="298"/>
        <v>FM11</v>
      </c>
      <c r="J1875" t="str">
        <f t="shared" si="299"/>
        <v>FQ-4</v>
      </c>
    </row>
    <row r="1876" spans="1:10" x14ac:dyDescent="0.25">
      <c r="A1876">
        <f t="shared" si="290"/>
        <v>42053</v>
      </c>
      <c r="B1876">
        <f t="shared" si="291"/>
        <v>2015</v>
      </c>
      <c r="C1876">
        <f t="shared" si="292"/>
        <v>2</v>
      </c>
      <c r="D1876" t="str">
        <f t="shared" si="293"/>
        <v>February</v>
      </c>
      <c r="E1876" t="str">
        <f t="shared" si="294"/>
        <v>Q1</v>
      </c>
      <c r="F1876" t="str">
        <f t="shared" si="295"/>
        <v>2015-Feb</v>
      </c>
      <c r="G1876">
        <f t="shared" si="296"/>
        <v>3</v>
      </c>
      <c r="H1876" t="str">
        <f t="shared" si="297"/>
        <v>Wednesday</v>
      </c>
      <c r="I1876" t="str">
        <f t="shared" si="298"/>
        <v>FM11</v>
      </c>
      <c r="J1876" t="str">
        <f t="shared" si="299"/>
        <v>FQ-4</v>
      </c>
    </row>
    <row r="1877" spans="1:10" x14ac:dyDescent="0.25">
      <c r="A1877">
        <f t="shared" si="290"/>
        <v>42054</v>
      </c>
      <c r="B1877">
        <f t="shared" si="291"/>
        <v>2015</v>
      </c>
      <c r="C1877">
        <f t="shared" si="292"/>
        <v>2</v>
      </c>
      <c r="D1877" t="str">
        <f t="shared" si="293"/>
        <v>February</v>
      </c>
      <c r="E1877" t="str">
        <f t="shared" si="294"/>
        <v>Q1</v>
      </c>
      <c r="F1877" t="str">
        <f t="shared" si="295"/>
        <v>2015-Feb</v>
      </c>
      <c r="G1877">
        <f t="shared" si="296"/>
        <v>4</v>
      </c>
      <c r="H1877" t="str">
        <f t="shared" si="297"/>
        <v>Thursday</v>
      </c>
      <c r="I1877" t="str">
        <f t="shared" si="298"/>
        <v>FM11</v>
      </c>
      <c r="J1877" t="str">
        <f t="shared" si="299"/>
        <v>FQ-4</v>
      </c>
    </row>
    <row r="1878" spans="1:10" x14ac:dyDescent="0.25">
      <c r="A1878">
        <f t="shared" si="290"/>
        <v>42055</v>
      </c>
      <c r="B1878">
        <f t="shared" si="291"/>
        <v>2015</v>
      </c>
      <c r="C1878">
        <f t="shared" si="292"/>
        <v>2</v>
      </c>
      <c r="D1878" t="str">
        <f t="shared" si="293"/>
        <v>February</v>
      </c>
      <c r="E1878" t="str">
        <f t="shared" si="294"/>
        <v>Q1</v>
      </c>
      <c r="F1878" t="str">
        <f t="shared" si="295"/>
        <v>2015-Feb</v>
      </c>
      <c r="G1878">
        <f t="shared" si="296"/>
        <v>5</v>
      </c>
      <c r="H1878" t="str">
        <f t="shared" si="297"/>
        <v>Friday</v>
      </c>
      <c r="I1878" t="str">
        <f t="shared" si="298"/>
        <v>FM11</v>
      </c>
      <c r="J1878" t="str">
        <f t="shared" si="299"/>
        <v>FQ-4</v>
      </c>
    </row>
    <row r="1879" spans="1:10" x14ac:dyDescent="0.25">
      <c r="A1879">
        <f t="shared" si="290"/>
        <v>42056</v>
      </c>
      <c r="B1879">
        <f t="shared" si="291"/>
        <v>2015</v>
      </c>
      <c r="C1879">
        <f t="shared" si="292"/>
        <v>2</v>
      </c>
      <c r="D1879" t="str">
        <f t="shared" si="293"/>
        <v>February</v>
      </c>
      <c r="E1879" t="str">
        <f t="shared" si="294"/>
        <v>Q1</v>
      </c>
      <c r="F1879" t="str">
        <f t="shared" si="295"/>
        <v>2015-Feb</v>
      </c>
      <c r="G1879">
        <f t="shared" si="296"/>
        <v>6</v>
      </c>
      <c r="H1879" t="str">
        <f t="shared" si="297"/>
        <v>Saturday</v>
      </c>
      <c r="I1879" t="str">
        <f t="shared" si="298"/>
        <v>FM11</v>
      </c>
      <c r="J1879" t="str">
        <f t="shared" si="299"/>
        <v>FQ-4</v>
      </c>
    </row>
    <row r="1880" spans="1:10" x14ac:dyDescent="0.25">
      <c r="A1880">
        <f t="shared" si="290"/>
        <v>42057</v>
      </c>
      <c r="B1880">
        <f t="shared" si="291"/>
        <v>2015</v>
      </c>
      <c r="C1880">
        <f t="shared" si="292"/>
        <v>2</v>
      </c>
      <c r="D1880" t="str">
        <f t="shared" si="293"/>
        <v>February</v>
      </c>
      <c r="E1880" t="str">
        <f t="shared" si="294"/>
        <v>Q1</v>
      </c>
      <c r="F1880" t="str">
        <f t="shared" si="295"/>
        <v>2015-Feb</v>
      </c>
      <c r="G1880">
        <f t="shared" si="296"/>
        <v>7</v>
      </c>
      <c r="H1880" t="str">
        <f t="shared" si="297"/>
        <v>Sunday</v>
      </c>
      <c r="I1880" t="str">
        <f t="shared" si="298"/>
        <v>FM11</v>
      </c>
      <c r="J1880" t="str">
        <f t="shared" si="299"/>
        <v>FQ-4</v>
      </c>
    </row>
    <row r="1881" spans="1:10" x14ac:dyDescent="0.25">
      <c r="A1881">
        <f t="shared" si="290"/>
        <v>42058</v>
      </c>
      <c r="B1881">
        <f t="shared" si="291"/>
        <v>2015</v>
      </c>
      <c r="C1881">
        <f t="shared" si="292"/>
        <v>2</v>
      </c>
      <c r="D1881" t="str">
        <f t="shared" si="293"/>
        <v>February</v>
      </c>
      <c r="E1881" t="str">
        <f t="shared" si="294"/>
        <v>Q1</v>
      </c>
      <c r="F1881" t="str">
        <f t="shared" si="295"/>
        <v>2015-Feb</v>
      </c>
      <c r="G1881">
        <f t="shared" si="296"/>
        <v>1</v>
      </c>
      <c r="H1881" t="str">
        <f t="shared" si="297"/>
        <v>Monday</v>
      </c>
      <c r="I1881" t="str">
        <f t="shared" si="298"/>
        <v>FM11</v>
      </c>
      <c r="J1881" t="str">
        <f t="shared" si="299"/>
        <v>FQ-4</v>
      </c>
    </row>
    <row r="1882" spans="1:10" x14ac:dyDescent="0.25">
      <c r="A1882">
        <f t="shared" si="290"/>
        <v>42059</v>
      </c>
      <c r="B1882">
        <f t="shared" si="291"/>
        <v>2015</v>
      </c>
      <c r="C1882">
        <f t="shared" si="292"/>
        <v>2</v>
      </c>
      <c r="D1882" t="str">
        <f t="shared" si="293"/>
        <v>February</v>
      </c>
      <c r="E1882" t="str">
        <f t="shared" si="294"/>
        <v>Q1</v>
      </c>
      <c r="F1882" t="str">
        <f t="shared" si="295"/>
        <v>2015-Feb</v>
      </c>
      <c r="G1882">
        <f t="shared" si="296"/>
        <v>2</v>
      </c>
      <c r="H1882" t="str">
        <f t="shared" si="297"/>
        <v>Tuesday</v>
      </c>
      <c r="I1882" t="str">
        <f t="shared" si="298"/>
        <v>FM11</v>
      </c>
      <c r="J1882" t="str">
        <f t="shared" si="299"/>
        <v>FQ-4</v>
      </c>
    </row>
    <row r="1883" spans="1:10" x14ac:dyDescent="0.25">
      <c r="A1883">
        <f t="shared" si="290"/>
        <v>42060</v>
      </c>
      <c r="B1883">
        <f t="shared" si="291"/>
        <v>2015</v>
      </c>
      <c r="C1883">
        <f t="shared" si="292"/>
        <v>2</v>
      </c>
      <c r="D1883" t="str">
        <f t="shared" si="293"/>
        <v>February</v>
      </c>
      <c r="E1883" t="str">
        <f t="shared" si="294"/>
        <v>Q1</v>
      </c>
      <c r="F1883" t="str">
        <f t="shared" si="295"/>
        <v>2015-Feb</v>
      </c>
      <c r="G1883">
        <f t="shared" si="296"/>
        <v>3</v>
      </c>
      <c r="H1883" t="str">
        <f t="shared" si="297"/>
        <v>Wednesday</v>
      </c>
      <c r="I1883" t="str">
        <f t="shared" si="298"/>
        <v>FM11</v>
      </c>
      <c r="J1883" t="str">
        <f t="shared" si="299"/>
        <v>FQ-4</v>
      </c>
    </row>
    <row r="1884" spans="1:10" x14ac:dyDescent="0.25">
      <c r="A1884">
        <f t="shared" si="290"/>
        <v>42061</v>
      </c>
      <c r="B1884">
        <f t="shared" si="291"/>
        <v>2015</v>
      </c>
      <c r="C1884">
        <f t="shared" si="292"/>
        <v>2</v>
      </c>
      <c r="D1884" t="str">
        <f t="shared" si="293"/>
        <v>February</v>
      </c>
      <c r="E1884" t="str">
        <f t="shared" si="294"/>
        <v>Q1</v>
      </c>
      <c r="F1884" t="str">
        <f t="shared" si="295"/>
        <v>2015-Feb</v>
      </c>
      <c r="G1884">
        <f t="shared" si="296"/>
        <v>4</v>
      </c>
      <c r="H1884" t="str">
        <f t="shared" si="297"/>
        <v>Thursday</v>
      </c>
      <c r="I1884" t="str">
        <f t="shared" si="298"/>
        <v>FM11</v>
      </c>
      <c r="J1884" t="str">
        <f t="shared" si="299"/>
        <v>FQ-4</v>
      </c>
    </row>
    <row r="1885" spans="1:10" x14ac:dyDescent="0.25">
      <c r="A1885">
        <f t="shared" si="290"/>
        <v>42062</v>
      </c>
      <c r="B1885">
        <f t="shared" si="291"/>
        <v>2015</v>
      </c>
      <c r="C1885">
        <f t="shared" si="292"/>
        <v>2</v>
      </c>
      <c r="D1885" t="str">
        <f t="shared" si="293"/>
        <v>February</v>
      </c>
      <c r="E1885" t="str">
        <f t="shared" si="294"/>
        <v>Q1</v>
      </c>
      <c r="F1885" t="str">
        <f t="shared" si="295"/>
        <v>2015-Feb</v>
      </c>
      <c r="G1885">
        <f t="shared" si="296"/>
        <v>5</v>
      </c>
      <c r="H1885" t="str">
        <f t="shared" si="297"/>
        <v>Friday</v>
      </c>
      <c r="I1885" t="str">
        <f t="shared" si="298"/>
        <v>FM11</v>
      </c>
      <c r="J1885" t="str">
        <f t="shared" si="299"/>
        <v>FQ-4</v>
      </c>
    </row>
    <row r="1886" spans="1:10" x14ac:dyDescent="0.25">
      <c r="A1886">
        <f t="shared" si="290"/>
        <v>42063</v>
      </c>
      <c r="B1886">
        <f t="shared" si="291"/>
        <v>2015</v>
      </c>
      <c r="C1886">
        <f t="shared" si="292"/>
        <v>2</v>
      </c>
      <c r="D1886" t="str">
        <f t="shared" si="293"/>
        <v>February</v>
      </c>
      <c r="E1886" t="str">
        <f t="shared" si="294"/>
        <v>Q1</v>
      </c>
      <c r="F1886" t="str">
        <f t="shared" si="295"/>
        <v>2015-Feb</v>
      </c>
      <c r="G1886">
        <f t="shared" si="296"/>
        <v>6</v>
      </c>
      <c r="H1886" t="str">
        <f t="shared" si="297"/>
        <v>Saturday</v>
      </c>
      <c r="I1886" t="str">
        <f t="shared" si="298"/>
        <v>FM11</v>
      </c>
      <c r="J1886" t="str">
        <f t="shared" si="299"/>
        <v>FQ-4</v>
      </c>
    </row>
    <row r="1887" spans="1:10" x14ac:dyDescent="0.25">
      <c r="A1887">
        <f t="shared" si="290"/>
        <v>42064</v>
      </c>
      <c r="B1887">
        <f t="shared" si="291"/>
        <v>2015</v>
      </c>
      <c r="C1887">
        <f t="shared" si="292"/>
        <v>3</v>
      </c>
      <c r="D1887" t="str">
        <f t="shared" si="293"/>
        <v>March</v>
      </c>
      <c r="E1887" t="str">
        <f t="shared" si="294"/>
        <v>Q1</v>
      </c>
      <c r="F1887" t="str">
        <f t="shared" si="295"/>
        <v>2015-Mar</v>
      </c>
      <c r="G1887">
        <f t="shared" si="296"/>
        <v>7</v>
      </c>
      <c r="H1887" t="str">
        <f t="shared" si="297"/>
        <v>Sunday</v>
      </c>
      <c r="I1887" t="str">
        <f t="shared" si="298"/>
        <v>FM12</v>
      </c>
      <c r="J1887" t="str">
        <f t="shared" si="299"/>
        <v>FQ-4</v>
      </c>
    </row>
    <row r="1888" spans="1:10" x14ac:dyDescent="0.25">
      <c r="A1888">
        <f t="shared" si="290"/>
        <v>42065</v>
      </c>
      <c r="B1888">
        <f t="shared" si="291"/>
        <v>2015</v>
      </c>
      <c r="C1888">
        <f t="shared" si="292"/>
        <v>3</v>
      </c>
      <c r="D1888" t="str">
        <f t="shared" si="293"/>
        <v>March</v>
      </c>
      <c r="E1888" t="str">
        <f t="shared" si="294"/>
        <v>Q1</v>
      </c>
      <c r="F1888" t="str">
        <f t="shared" si="295"/>
        <v>2015-Mar</v>
      </c>
      <c r="G1888">
        <f t="shared" si="296"/>
        <v>1</v>
      </c>
      <c r="H1888" t="str">
        <f t="shared" si="297"/>
        <v>Monday</v>
      </c>
      <c r="I1888" t="str">
        <f t="shared" si="298"/>
        <v>FM12</v>
      </c>
      <c r="J1888" t="str">
        <f t="shared" si="299"/>
        <v>FQ-4</v>
      </c>
    </row>
    <row r="1889" spans="1:10" x14ac:dyDescent="0.25">
      <c r="A1889">
        <f t="shared" si="290"/>
        <v>42066</v>
      </c>
      <c r="B1889">
        <f t="shared" si="291"/>
        <v>2015</v>
      </c>
      <c r="C1889">
        <f t="shared" si="292"/>
        <v>3</v>
      </c>
      <c r="D1889" t="str">
        <f t="shared" si="293"/>
        <v>March</v>
      </c>
      <c r="E1889" t="str">
        <f t="shared" si="294"/>
        <v>Q1</v>
      </c>
      <c r="F1889" t="str">
        <f t="shared" si="295"/>
        <v>2015-Mar</v>
      </c>
      <c r="G1889">
        <f t="shared" si="296"/>
        <v>2</v>
      </c>
      <c r="H1889" t="str">
        <f t="shared" si="297"/>
        <v>Tuesday</v>
      </c>
      <c r="I1889" t="str">
        <f t="shared" si="298"/>
        <v>FM12</v>
      </c>
      <c r="J1889" t="str">
        <f t="shared" si="299"/>
        <v>FQ-4</v>
      </c>
    </row>
    <row r="1890" spans="1:10" x14ac:dyDescent="0.25">
      <c r="A1890">
        <f t="shared" si="290"/>
        <v>42067</v>
      </c>
      <c r="B1890">
        <f t="shared" si="291"/>
        <v>2015</v>
      </c>
      <c r="C1890">
        <f t="shared" si="292"/>
        <v>3</v>
      </c>
      <c r="D1890" t="str">
        <f t="shared" si="293"/>
        <v>March</v>
      </c>
      <c r="E1890" t="str">
        <f t="shared" si="294"/>
        <v>Q1</v>
      </c>
      <c r="F1890" t="str">
        <f t="shared" si="295"/>
        <v>2015-Mar</v>
      </c>
      <c r="G1890">
        <f t="shared" si="296"/>
        <v>3</v>
      </c>
      <c r="H1890" t="str">
        <f t="shared" si="297"/>
        <v>Wednesday</v>
      </c>
      <c r="I1890" t="str">
        <f t="shared" si="298"/>
        <v>FM12</v>
      </c>
      <c r="J1890" t="str">
        <f t="shared" si="299"/>
        <v>FQ-4</v>
      </c>
    </row>
    <row r="1891" spans="1:10" x14ac:dyDescent="0.25">
      <c r="A1891">
        <f t="shared" si="290"/>
        <v>42068</v>
      </c>
      <c r="B1891">
        <f t="shared" si="291"/>
        <v>2015</v>
      </c>
      <c r="C1891">
        <f t="shared" si="292"/>
        <v>3</v>
      </c>
      <c r="D1891" t="str">
        <f t="shared" si="293"/>
        <v>March</v>
      </c>
      <c r="E1891" t="str">
        <f t="shared" si="294"/>
        <v>Q1</v>
      </c>
      <c r="F1891" t="str">
        <f t="shared" si="295"/>
        <v>2015-Mar</v>
      </c>
      <c r="G1891">
        <f t="shared" si="296"/>
        <v>4</v>
      </c>
      <c r="H1891" t="str">
        <f t="shared" si="297"/>
        <v>Thursday</v>
      </c>
      <c r="I1891" t="str">
        <f t="shared" si="298"/>
        <v>FM12</v>
      </c>
      <c r="J1891" t="str">
        <f t="shared" si="299"/>
        <v>FQ-4</v>
      </c>
    </row>
    <row r="1892" spans="1:10" x14ac:dyDescent="0.25">
      <c r="A1892">
        <f t="shared" si="290"/>
        <v>42069</v>
      </c>
      <c r="B1892">
        <f t="shared" si="291"/>
        <v>2015</v>
      </c>
      <c r="C1892">
        <f t="shared" si="292"/>
        <v>3</v>
      </c>
      <c r="D1892" t="str">
        <f t="shared" si="293"/>
        <v>March</v>
      </c>
      <c r="E1892" t="str">
        <f t="shared" si="294"/>
        <v>Q1</v>
      </c>
      <c r="F1892" t="str">
        <f t="shared" si="295"/>
        <v>2015-Mar</v>
      </c>
      <c r="G1892">
        <f t="shared" si="296"/>
        <v>5</v>
      </c>
      <c r="H1892" t="str">
        <f t="shared" si="297"/>
        <v>Friday</v>
      </c>
      <c r="I1892" t="str">
        <f t="shared" si="298"/>
        <v>FM12</v>
      </c>
      <c r="J1892" t="str">
        <f t="shared" si="299"/>
        <v>FQ-4</v>
      </c>
    </row>
    <row r="1893" spans="1:10" x14ac:dyDescent="0.25">
      <c r="A1893">
        <f t="shared" si="290"/>
        <v>42070</v>
      </c>
      <c r="B1893">
        <f t="shared" si="291"/>
        <v>2015</v>
      </c>
      <c r="C1893">
        <f t="shared" si="292"/>
        <v>3</v>
      </c>
      <c r="D1893" t="str">
        <f t="shared" si="293"/>
        <v>March</v>
      </c>
      <c r="E1893" t="str">
        <f t="shared" si="294"/>
        <v>Q1</v>
      </c>
      <c r="F1893" t="str">
        <f t="shared" si="295"/>
        <v>2015-Mar</v>
      </c>
      <c r="G1893">
        <f t="shared" si="296"/>
        <v>6</v>
      </c>
      <c r="H1893" t="str">
        <f t="shared" si="297"/>
        <v>Saturday</v>
      </c>
      <c r="I1893" t="str">
        <f t="shared" si="298"/>
        <v>FM12</v>
      </c>
      <c r="J1893" t="str">
        <f t="shared" si="299"/>
        <v>FQ-4</v>
      </c>
    </row>
    <row r="1894" spans="1:10" x14ac:dyDescent="0.25">
      <c r="A1894">
        <f t="shared" si="290"/>
        <v>42071</v>
      </c>
      <c r="B1894">
        <f t="shared" si="291"/>
        <v>2015</v>
      </c>
      <c r="C1894">
        <f t="shared" si="292"/>
        <v>3</v>
      </c>
      <c r="D1894" t="str">
        <f t="shared" si="293"/>
        <v>March</v>
      </c>
      <c r="E1894" t="str">
        <f t="shared" si="294"/>
        <v>Q1</v>
      </c>
      <c r="F1894" t="str">
        <f t="shared" si="295"/>
        <v>2015-Mar</v>
      </c>
      <c r="G1894">
        <f t="shared" si="296"/>
        <v>7</v>
      </c>
      <c r="H1894" t="str">
        <f t="shared" si="297"/>
        <v>Sunday</v>
      </c>
      <c r="I1894" t="str">
        <f t="shared" si="298"/>
        <v>FM12</v>
      </c>
      <c r="J1894" t="str">
        <f t="shared" si="299"/>
        <v>FQ-4</v>
      </c>
    </row>
    <row r="1895" spans="1:10" x14ac:dyDescent="0.25">
      <c r="A1895">
        <f t="shared" si="290"/>
        <v>42072</v>
      </c>
      <c r="B1895">
        <f t="shared" si="291"/>
        <v>2015</v>
      </c>
      <c r="C1895">
        <f t="shared" si="292"/>
        <v>3</v>
      </c>
      <c r="D1895" t="str">
        <f t="shared" si="293"/>
        <v>March</v>
      </c>
      <c r="E1895" t="str">
        <f t="shared" si="294"/>
        <v>Q1</v>
      </c>
      <c r="F1895" t="str">
        <f t="shared" si="295"/>
        <v>2015-Mar</v>
      </c>
      <c r="G1895">
        <f t="shared" si="296"/>
        <v>1</v>
      </c>
      <c r="H1895" t="str">
        <f t="shared" si="297"/>
        <v>Monday</v>
      </c>
      <c r="I1895" t="str">
        <f t="shared" si="298"/>
        <v>FM12</v>
      </c>
      <c r="J1895" t="str">
        <f t="shared" si="299"/>
        <v>FQ-4</v>
      </c>
    </row>
    <row r="1896" spans="1:10" x14ac:dyDescent="0.25">
      <c r="A1896">
        <f t="shared" si="290"/>
        <v>42073</v>
      </c>
      <c r="B1896">
        <f t="shared" si="291"/>
        <v>2015</v>
      </c>
      <c r="C1896">
        <f t="shared" si="292"/>
        <v>3</v>
      </c>
      <c r="D1896" t="str">
        <f t="shared" si="293"/>
        <v>March</v>
      </c>
      <c r="E1896" t="str">
        <f t="shared" si="294"/>
        <v>Q1</v>
      </c>
      <c r="F1896" t="str">
        <f t="shared" si="295"/>
        <v>2015-Mar</v>
      </c>
      <c r="G1896">
        <f t="shared" si="296"/>
        <v>2</v>
      </c>
      <c r="H1896" t="str">
        <f t="shared" si="297"/>
        <v>Tuesday</v>
      </c>
      <c r="I1896" t="str">
        <f t="shared" si="298"/>
        <v>FM12</v>
      </c>
      <c r="J1896" t="str">
        <f t="shared" si="299"/>
        <v>FQ-4</v>
      </c>
    </row>
    <row r="1897" spans="1:10" x14ac:dyDescent="0.25">
      <c r="A1897">
        <f t="shared" si="290"/>
        <v>42074</v>
      </c>
      <c r="B1897">
        <f t="shared" si="291"/>
        <v>2015</v>
      </c>
      <c r="C1897">
        <f t="shared" si="292"/>
        <v>3</v>
      </c>
      <c r="D1897" t="str">
        <f t="shared" si="293"/>
        <v>March</v>
      </c>
      <c r="E1897" t="str">
        <f t="shared" si="294"/>
        <v>Q1</v>
      </c>
      <c r="F1897" t="str">
        <f t="shared" si="295"/>
        <v>2015-Mar</v>
      </c>
      <c r="G1897">
        <f t="shared" si="296"/>
        <v>3</v>
      </c>
      <c r="H1897" t="str">
        <f t="shared" si="297"/>
        <v>Wednesday</v>
      </c>
      <c r="I1897" t="str">
        <f t="shared" si="298"/>
        <v>FM12</v>
      </c>
      <c r="J1897" t="str">
        <f t="shared" si="299"/>
        <v>FQ-4</v>
      </c>
    </row>
    <row r="1898" spans="1:10" x14ac:dyDescent="0.25">
      <c r="A1898">
        <f t="shared" si="290"/>
        <v>42075</v>
      </c>
      <c r="B1898">
        <f t="shared" si="291"/>
        <v>2015</v>
      </c>
      <c r="C1898">
        <f t="shared" si="292"/>
        <v>3</v>
      </c>
      <c r="D1898" t="str">
        <f t="shared" si="293"/>
        <v>March</v>
      </c>
      <c r="E1898" t="str">
        <f t="shared" si="294"/>
        <v>Q1</v>
      </c>
      <c r="F1898" t="str">
        <f t="shared" si="295"/>
        <v>2015-Mar</v>
      </c>
      <c r="G1898">
        <f t="shared" si="296"/>
        <v>4</v>
      </c>
      <c r="H1898" t="str">
        <f t="shared" si="297"/>
        <v>Thursday</v>
      </c>
      <c r="I1898" t="str">
        <f t="shared" si="298"/>
        <v>FM12</v>
      </c>
      <c r="J1898" t="str">
        <f t="shared" si="299"/>
        <v>FQ-4</v>
      </c>
    </row>
    <row r="1899" spans="1:10" x14ac:dyDescent="0.25">
      <c r="A1899">
        <f t="shared" si="290"/>
        <v>42076</v>
      </c>
      <c r="B1899">
        <f t="shared" si="291"/>
        <v>2015</v>
      </c>
      <c r="C1899">
        <f t="shared" si="292"/>
        <v>3</v>
      </c>
      <c r="D1899" t="str">
        <f t="shared" si="293"/>
        <v>March</v>
      </c>
      <c r="E1899" t="str">
        <f t="shared" si="294"/>
        <v>Q1</v>
      </c>
      <c r="F1899" t="str">
        <f t="shared" si="295"/>
        <v>2015-Mar</v>
      </c>
      <c r="G1899">
        <f t="shared" si="296"/>
        <v>5</v>
      </c>
      <c r="H1899" t="str">
        <f t="shared" si="297"/>
        <v>Friday</v>
      </c>
      <c r="I1899" t="str">
        <f t="shared" si="298"/>
        <v>FM12</v>
      </c>
      <c r="J1899" t="str">
        <f t="shared" si="299"/>
        <v>FQ-4</v>
      </c>
    </row>
    <row r="1900" spans="1:10" x14ac:dyDescent="0.25">
      <c r="A1900">
        <f t="shared" si="290"/>
        <v>42077</v>
      </c>
      <c r="B1900">
        <f t="shared" si="291"/>
        <v>2015</v>
      </c>
      <c r="C1900">
        <f t="shared" si="292"/>
        <v>3</v>
      </c>
      <c r="D1900" t="str">
        <f t="shared" si="293"/>
        <v>March</v>
      </c>
      <c r="E1900" t="str">
        <f t="shared" si="294"/>
        <v>Q1</v>
      </c>
      <c r="F1900" t="str">
        <f t="shared" si="295"/>
        <v>2015-Mar</v>
      </c>
      <c r="G1900">
        <f t="shared" si="296"/>
        <v>6</v>
      </c>
      <c r="H1900" t="str">
        <f t="shared" si="297"/>
        <v>Saturday</v>
      </c>
      <c r="I1900" t="str">
        <f t="shared" si="298"/>
        <v>FM12</v>
      </c>
      <c r="J1900" t="str">
        <f t="shared" si="299"/>
        <v>FQ-4</v>
      </c>
    </row>
    <row r="1901" spans="1:10" x14ac:dyDescent="0.25">
      <c r="A1901">
        <f t="shared" si="290"/>
        <v>42078</v>
      </c>
      <c r="B1901">
        <f t="shared" si="291"/>
        <v>2015</v>
      </c>
      <c r="C1901">
        <f t="shared" si="292"/>
        <v>3</v>
      </c>
      <c r="D1901" t="str">
        <f t="shared" si="293"/>
        <v>March</v>
      </c>
      <c r="E1901" t="str">
        <f t="shared" si="294"/>
        <v>Q1</v>
      </c>
      <c r="F1901" t="str">
        <f t="shared" si="295"/>
        <v>2015-Mar</v>
      </c>
      <c r="G1901">
        <f t="shared" si="296"/>
        <v>7</v>
      </c>
      <c r="H1901" t="str">
        <f t="shared" si="297"/>
        <v>Sunday</v>
      </c>
      <c r="I1901" t="str">
        <f t="shared" si="298"/>
        <v>FM12</v>
      </c>
      <c r="J1901" t="str">
        <f t="shared" si="299"/>
        <v>FQ-4</v>
      </c>
    </row>
    <row r="1902" spans="1:10" x14ac:dyDescent="0.25">
      <c r="A1902">
        <f t="shared" si="290"/>
        <v>42079</v>
      </c>
      <c r="B1902">
        <f t="shared" si="291"/>
        <v>2015</v>
      </c>
      <c r="C1902">
        <f t="shared" si="292"/>
        <v>3</v>
      </c>
      <c r="D1902" t="str">
        <f t="shared" si="293"/>
        <v>March</v>
      </c>
      <c r="E1902" t="str">
        <f t="shared" si="294"/>
        <v>Q1</v>
      </c>
      <c r="F1902" t="str">
        <f t="shared" si="295"/>
        <v>2015-Mar</v>
      </c>
      <c r="G1902">
        <f t="shared" si="296"/>
        <v>1</v>
      </c>
      <c r="H1902" t="str">
        <f t="shared" si="297"/>
        <v>Monday</v>
      </c>
      <c r="I1902" t="str">
        <f t="shared" si="298"/>
        <v>FM12</v>
      </c>
      <c r="J1902" t="str">
        <f t="shared" si="299"/>
        <v>FQ-4</v>
      </c>
    </row>
    <row r="1903" spans="1:10" x14ac:dyDescent="0.25">
      <c r="A1903">
        <f t="shared" si="290"/>
        <v>42080</v>
      </c>
      <c r="B1903">
        <f t="shared" si="291"/>
        <v>2015</v>
      </c>
      <c r="C1903">
        <f t="shared" si="292"/>
        <v>3</v>
      </c>
      <c r="D1903" t="str">
        <f t="shared" si="293"/>
        <v>March</v>
      </c>
      <c r="E1903" t="str">
        <f t="shared" si="294"/>
        <v>Q1</v>
      </c>
      <c r="F1903" t="str">
        <f t="shared" si="295"/>
        <v>2015-Mar</v>
      </c>
      <c r="G1903">
        <f t="shared" si="296"/>
        <v>2</v>
      </c>
      <c r="H1903" t="str">
        <f t="shared" si="297"/>
        <v>Tuesday</v>
      </c>
      <c r="I1903" t="str">
        <f t="shared" si="298"/>
        <v>FM12</v>
      </c>
      <c r="J1903" t="str">
        <f t="shared" si="299"/>
        <v>FQ-4</v>
      </c>
    </row>
    <row r="1904" spans="1:10" x14ac:dyDescent="0.25">
      <c r="A1904">
        <f t="shared" si="290"/>
        <v>42081</v>
      </c>
      <c r="B1904">
        <f t="shared" si="291"/>
        <v>2015</v>
      </c>
      <c r="C1904">
        <f t="shared" si="292"/>
        <v>3</v>
      </c>
      <c r="D1904" t="str">
        <f t="shared" si="293"/>
        <v>March</v>
      </c>
      <c r="E1904" t="str">
        <f t="shared" si="294"/>
        <v>Q1</v>
      </c>
      <c r="F1904" t="str">
        <f t="shared" si="295"/>
        <v>2015-Mar</v>
      </c>
      <c r="G1904">
        <f t="shared" si="296"/>
        <v>3</v>
      </c>
      <c r="H1904" t="str">
        <f t="shared" si="297"/>
        <v>Wednesday</v>
      </c>
      <c r="I1904" t="str">
        <f t="shared" si="298"/>
        <v>FM12</v>
      </c>
      <c r="J1904" t="str">
        <f t="shared" si="299"/>
        <v>FQ-4</v>
      </c>
    </row>
    <row r="1905" spans="1:10" x14ac:dyDescent="0.25">
      <c r="A1905">
        <f t="shared" si="290"/>
        <v>42082</v>
      </c>
      <c r="B1905">
        <f t="shared" si="291"/>
        <v>2015</v>
      </c>
      <c r="C1905">
        <f t="shared" si="292"/>
        <v>3</v>
      </c>
      <c r="D1905" t="str">
        <f t="shared" si="293"/>
        <v>March</v>
      </c>
      <c r="E1905" t="str">
        <f t="shared" si="294"/>
        <v>Q1</v>
      </c>
      <c r="F1905" t="str">
        <f t="shared" si="295"/>
        <v>2015-Mar</v>
      </c>
      <c r="G1905">
        <f t="shared" si="296"/>
        <v>4</v>
      </c>
      <c r="H1905" t="str">
        <f t="shared" si="297"/>
        <v>Thursday</v>
      </c>
      <c r="I1905" t="str">
        <f t="shared" si="298"/>
        <v>FM12</v>
      </c>
      <c r="J1905" t="str">
        <f t="shared" si="299"/>
        <v>FQ-4</v>
      </c>
    </row>
    <row r="1906" spans="1:10" x14ac:dyDescent="0.25">
      <c r="A1906">
        <f t="shared" si="290"/>
        <v>42083</v>
      </c>
      <c r="B1906">
        <f t="shared" si="291"/>
        <v>2015</v>
      </c>
      <c r="C1906">
        <f t="shared" si="292"/>
        <v>3</v>
      </c>
      <c r="D1906" t="str">
        <f t="shared" si="293"/>
        <v>March</v>
      </c>
      <c r="E1906" t="str">
        <f t="shared" si="294"/>
        <v>Q1</v>
      </c>
      <c r="F1906" t="str">
        <f t="shared" si="295"/>
        <v>2015-Mar</v>
      </c>
      <c r="G1906">
        <f t="shared" si="296"/>
        <v>5</v>
      </c>
      <c r="H1906" t="str">
        <f t="shared" si="297"/>
        <v>Friday</v>
      </c>
      <c r="I1906" t="str">
        <f t="shared" si="298"/>
        <v>FM12</v>
      </c>
      <c r="J1906" t="str">
        <f t="shared" si="299"/>
        <v>FQ-4</v>
      </c>
    </row>
    <row r="1907" spans="1:10" x14ac:dyDescent="0.25">
      <c r="A1907">
        <f t="shared" si="290"/>
        <v>42084</v>
      </c>
      <c r="B1907">
        <f t="shared" si="291"/>
        <v>2015</v>
      </c>
      <c r="C1907">
        <f t="shared" si="292"/>
        <v>3</v>
      </c>
      <c r="D1907" t="str">
        <f t="shared" si="293"/>
        <v>March</v>
      </c>
      <c r="E1907" t="str">
        <f t="shared" si="294"/>
        <v>Q1</v>
      </c>
      <c r="F1907" t="str">
        <f t="shared" si="295"/>
        <v>2015-Mar</v>
      </c>
      <c r="G1907">
        <f t="shared" si="296"/>
        <v>6</v>
      </c>
      <c r="H1907" t="str">
        <f t="shared" si="297"/>
        <v>Saturday</v>
      </c>
      <c r="I1907" t="str">
        <f t="shared" si="298"/>
        <v>FM12</v>
      </c>
      <c r="J1907" t="str">
        <f t="shared" si="299"/>
        <v>FQ-4</v>
      </c>
    </row>
    <row r="1908" spans="1:10" x14ac:dyDescent="0.25">
      <c r="A1908">
        <f t="shared" si="290"/>
        <v>42085</v>
      </c>
      <c r="B1908">
        <f t="shared" si="291"/>
        <v>2015</v>
      </c>
      <c r="C1908">
        <f t="shared" si="292"/>
        <v>3</v>
      </c>
      <c r="D1908" t="str">
        <f t="shared" si="293"/>
        <v>March</v>
      </c>
      <c r="E1908" t="str">
        <f t="shared" si="294"/>
        <v>Q1</v>
      </c>
      <c r="F1908" t="str">
        <f t="shared" si="295"/>
        <v>2015-Mar</v>
      </c>
      <c r="G1908">
        <f t="shared" si="296"/>
        <v>7</v>
      </c>
      <c r="H1908" t="str">
        <f t="shared" si="297"/>
        <v>Sunday</v>
      </c>
      <c r="I1908" t="str">
        <f t="shared" si="298"/>
        <v>FM12</v>
      </c>
      <c r="J1908" t="str">
        <f t="shared" si="299"/>
        <v>FQ-4</v>
      </c>
    </row>
    <row r="1909" spans="1:10" x14ac:dyDescent="0.25">
      <c r="A1909">
        <f t="shared" si="290"/>
        <v>42086</v>
      </c>
      <c r="B1909">
        <f t="shared" si="291"/>
        <v>2015</v>
      </c>
      <c r="C1909">
        <f t="shared" si="292"/>
        <v>3</v>
      </c>
      <c r="D1909" t="str">
        <f t="shared" si="293"/>
        <v>March</v>
      </c>
      <c r="E1909" t="str">
        <f t="shared" si="294"/>
        <v>Q1</v>
      </c>
      <c r="F1909" t="str">
        <f t="shared" si="295"/>
        <v>2015-Mar</v>
      </c>
      <c r="G1909">
        <f t="shared" si="296"/>
        <v>1</v>
      </c>
      <c r="H1909" t="str">
        <f t="shared" si="297"/>
        <v>Monday</v>
      </c>
      <c r="I1909" t="str">
        <f t="shared" si="298"/>
        <v>FM12</v>
      </c>
      <c r="J1909" t="str">
        <f t="shared" si="299"/>
        <v>FQ-4</v>
      </c>
    </row>
    <row r="1910" spans="1:10" x14ac:dyDescent="0.25">
      <c r="A1910">
        <f t="shared" si="290"/>
        <v>42087</v>
      </c>
      <c r="B1910">
        <f t="shared" si="291"/>
        <v>2015</v>
      </c>
      <c r="C1910">
        <f t="shared" si="292"/>
        <v>3</v>
      </c>
      <c r="D1910" t="str">
        <f t="shared" si="293"/>
        <v>March</v>
      </c>
      <c r="E1910" t="str">
        <f t="shared" si="294"/>
        <v>Q1</v>
      </c>
      <c r="F1910" t="str">
        <f t="shared" si="295"/>
        <v>2015-Mar</v>
      </c>
      <c r="G1910">
        <f t="shared" si="296"/>
        <v>2</v>
      </c>
      <c r="H1910" t="str">
        <f t="shared" si="297"/>
        <v>Tuesday</v>
      </c>
      <c r="I1910" t="str">
        <f t="shared" si="298"/>
        <v>FM12</v>
      </c>
      <c r="J1910" t="str">
        <f t="shared" si="299"/>
        <v>FQ-4</v>
      </c>
    </row>
    <row r="1911" spans="1:10" x14ac:dyDescent="0.25">
      <c r="A1911">
        <f t="shared" si="290"/>
        <v>42088</v>
      </c>
      <c r="B1911">
        <f t="shared" si="291"/>
        <v>2015</v>
      </c>
      <c r="C1911">
        <f t="shared" si="292"/>
        <v>3</v>
      </c>
      <c r="D1911" t="str">
        <f t="shared" si="293"/>
        <v>March</v>
      </c>
      <c r="E1911" t="str">
        <f t="shared" si="294"/>
        <v>Q1</v>
      </c>
      <c r="F1911" t="str">
        <f t="shared" si="295"/>
        <v>2015-Mar</v>
      </c>
      <c r="G1911">
        <f t="shared" si="296"/>
        <v>3</v>
      </c>
      <c r="H1911" t="str">
        <f t="shared" si="297"/>
        <v>Wednesday</v>
      </c>
      <c r="I1911" t="str">
        <f t="shared" si="298"/>
        <v>FM12</v>
      </c>
      <c r="J1911" t="str">
        <f t="shared" si="299"/>
        <v>FQ-4</v>
      </c>
    </row>
    <row r="1912" spans="1:10" x14ac:dyDescent="0.25">
      <c r="A1912">
        <f t="shared" si="290"/>
        <v>42089</v>
      </c>
      <c r="B1912">
        <f t="shared" si="291"/>
        <v>2015</v>
      </c>
      <c r="C1912">
        <f t="shared" si="292"/>
        <v>3</v>
      </c>
      <c r="D1912" t="str">
        <f t="shared" si="293"/>
        <v>March</v>
      </c>
      <c r="E1912" t="str">
        <f t="shared" si="294"/>
        <v>Q1</v>
      </c>
      <c r="F1912" t="str">
        <f t="shared" si="295"/>
        <v>2015-Mar</v>
      </c>
      <c r="G1912">
        <f t="shared" si="296"/>
        <v>4</v>
      </c>
      <c r="H1912" t="str">
        <f t="shared" si="297"/>
        <v>Thursday</v>
      </c>
      <c r="I1912" t="str">
        <f t="shared" si="298"/>
        <v>FM12</v>
      </c>
      <c r="J1912" t="str">
        <f t="shared" si="299"/>
        <v>FQ-4</v>
      </c>
    </row>
    <row r="1913" spans="1:10" x14ac:dyDescent="0.25">
      <c r="A1913">
        <f t="shared" si="290"/>
        <v>42090</v>
      </c>
      <c r="B1913">
        <f t="shared" si="291"/>
        <v>2015</v>
      </c>
      <c r="C1913">
        <f t="shared" si="292"/>
        <v>3</v>
      </c>
      <c r="D1913" t="str">
        <f t="shared" si="293"/>
        <v>March</v>
      </c>
      <c r="E1913" t="str">
        <f t="shared" si="294"/>
        <v>Q1</v>
      </c>
      <c r="F1913" t="str">
        <f t="shared" si="295"/>
        <v>2015-Mar</v>
      </c>
      <c r="G1913">
        <f t="shared" si="296"/>
        <v>5</v>
      </c>
      <c r="H1913" t="str">
        <f t="shared" si="297"/>
        <v>Friday</v>
      </c>
      <c r="I1913" t="str">
        <f t="shared" si="298"/>
        <v>FM12</v>
      </c>
      <c r="J1913" t="str">
        <f t="shared" si="299"/>
        <v>FQ-4</v>
      </c>
    </row>
    <row r="1914" spans="1:10" x14ac:dyDescent="0.25">
      <c r="A1914">
        <f t="shared" si="290"/>
        <v>42091</v>
      </c>
      <c r="B1914">
        <f t="shared" si="291"/>
        <v>2015</v>
      </c>
      <c r="C1914">
        <f t="shared" si="292"/>
        <v>3</v>
      </c>
      <c r="D1914" t="str">
        <f t="shared" si="293"/>
        <v>March</v>
      </c>
      <c r="E1914" t="str">
        <f t="shared" si="294"/>
        <v>Q1</v>
      </c>
      <c r="F1914" t="str">
        <f t="shared" si="295"/>
        <v>2015-Mar</v>
      </c>
      <c r="G1914">
        <f t="shared" si="296"/>
        <v>6</v>
      </c>
      <c r="H1914" t="str">
        <f t="shared" si="297"/>
        <v>Saturday</v>
      </c>
      <c r="I1914" t="str">
        <f t="shared" si="298"/>
        <v>FM12</v>
      </c>
      <c r="J1914" t="str">
        <f t="shared" si="299"/>
        <v>FQ-4</v>
      </c>
    </row>
    <row r="1915" spans="1:10" x14ac:dyDescent="0.25">
      <c r="A1915">
        <f t="shared" si="290"/>
        <v>42092</v>
      </c>
      <c r="B1915">
        <f t="shared" si="291"/>
        <v>2015</v>
      </c>
      <c r="C1915">
        <f t="shared" si="292"/>
        <v>3</v>
      </c>
      <c r="D1915" t="str">
        <f t="shared" si="293"/>
        <v>March</v>
      </c>
      <c r="E1915" t="str">
        <f t="shared" si="294"/>
        <v>Q1</v>
      </c>
      <c r="F1915" t="str">
        <f t="shared" si="295"/>
        <v>2015-Mar</v>
      </c>
      <c r="G1915">
        <f t="shared" si="296"/>
        <v>7</v>
      </c>
      <c r="H1915" t="str">
        <f t="shared" si="297"/>
        <v>Sunday</v>
      </c>
      <c r="I1915" t="str">
        <f t="shared" si="298"/>
        <v>FM12</v>
      </c>
      <c r="J1915" t="str">
        <f t="shared" si="299"/>
        <v>FQ-4</v>
      </c>
    </row>
    <row r="1916" spans="1:10" x14ac:dyDescent="0.25">
      <c r="A1916">
        <f t="shared" si="290"/>
        <v>42093</v>
      </c>
      <c r="B1916">
        <f t="shared" si="291"/>
        <v>2015</v>
      </c>
      <c r="C1916">
        <f t="shared" si="292"/>
        <v>3</v>
      </c>
      <c r="D1916" t="str">
        <f t="shared" si="293"/>
        <v>March</v>
      </c>
      <c r="E1916" t="str">
        <f t="shared" si="294"/>
        <v>Q1</v>
      </c>
      <c r="F1916" t="str">
        <f t="shared" si="295"/>
        <v>2015-Mar</v>
      </c>
      <c r="G1916">
        <f t="shared" si="296"/>
        <v>1</v>
      </c>
      <c r="H1916" t="str">
        <f t="shared" si="297"/>
        <v>Monday</v>
      </c>
      <c r="I1916" t="str">
        <f t="shared" si="298"/>
        <v>FM12</v>
      </c>
      <c r="J1916" t="str">
        <f t="shared" si="299"/>
        <v>FQ-4</v>
      </c>
    </row>
    <row r="1917" spans="1:10" x14ac:dyDescent="0.25">
      <c r="A1917">
        <f t="shared" si="290"/>
        <v>42094</v>
      </c>
      <c r="B1917">
        <f t="shared" si="291"/>
        <v>2015</v>
      </c>
      <c r="C1917">
        <f t="shared" si="292"/>
        <v>3</v>
      </c>
      <c r="D1917" t="str">
        <f t="shared" si="293"/>
        <v>March</v>
      </c>
      <c r="E1917" t="str">
        <f t="shared" si="294"/>
        <v>Q1</v>
      </c>
      <c r="F1917" t="str">
        <f t="shared" si="295"/>
        <v>2015-Mar</v>
      </c>
      <c r="G1917">
        <f t="shared" si="296"/>
        <v>2</v>
      </c>
      <c r="H1917" t="str">
        <f t="shared" si="297"/>
        <v>Tuesday</v>
      </c>
      <c r="I1917" t="str">
        <f t="shared" si="298"/>
        <v>FM12</v>
      </c>
      <c r="J1917" t="str">
        <f t="shared" si="299"/>
        <v>FQ-4</v>
      </c>
    </row>
    <row r="1918" spans="1:10" x14ac:dyDescent="0.25">
      <c r="A1918">
        <f t="shared" si="290"/>
        <v>42095</v>
      </c>
      <c r="B1918">
        <f t="shared" si="291"/>
        <v>2015</v>
      </c>
      <c r="C1918">
        <f t="shared" si="292"/>
        <v>4</v>
      </c>
      <c r="D1918" t="str">
        <f t="shared" si="293"/>
        <v>April</v>
      </c>
      <c r="E1918" t="str">
        <f t="shared" si="294"/>
        <v>Q2</v>
      </c>
      <c r="F1918" t="str">
        <f t="shared" si="295"/>
        <v>2015-Apr</v>
      </c>
      <c r="G1918">
        <f t="shared" si="296"/>
        <v>3</v>
      </c>
      <c r="H1918" t="str">
        <f t="shared" si="297"/>
        <v>Wednesday</v>
      </c>
      <c r="I1918" t="str">
        <f t="shared" si="298"/>
        <v>FM1</v>
      </c>
      <c r="J1918" t="str">
        <f t="shared" si="299"/>
        <v>FQ-1</v>
      </c>
    </row>
    <row r="1919" spans="1:10" x14ac:dyDescent="0.25">
      <c r="A1919">
        <f t="shared" si="290"/>
        <v>42096</v>
      </c>
      <c r="B1919">
        <f t="shared" si="291"/>
        <v>2015</v>
      </c>
      <c r="C1919">
        <f t="shared" si="292"/>
        <v>4</v>
      </c>
      <c r="D1919" t="str">
        <f t="shared" si="293"/>
        <v>April</v>
      </c>
      <c r="E1919" t="str">
        <f t="shared" si="294"/>
        <v>Q2</v>
      </c>
      <c r="F1919" t="str">
        <f t="shared" si="295"/>
        <v>2015-Apr</v>
      </c>
      <c r="G1919">
        <f t="shared" si="296"/>
        <v>4</v>
      </c>
      <c r="H1919" t="str">
        <f t="shared" si="297"/>
        <v>Thursday</v>
      </c>
      <c r="I1919" t="str">
        <f t="shared" si="298"/>
        <v>FM1</v>
      </c>
      <c r="J1919" t="str">
        <f t="shared" si="299"/>
        <v>FQ-1</v>
      </c>
    </row>
    <row r="1920" spans="1:10" x14ac:dyDescent="0.25">
      <c r="A1920">
        <f t="shared" si="290"/>
        <v>42097</v>
      </c>
      <c r="B1920">
        <f t="shared" si="291"/>
        <v>2015</v>
      </c>
      <c r="C1920">
        <f t="shared" si="292"/>
        <v>4</v>
      </c>
      <c r="D1920" t="str">
        <f t="shared" si="293"/>
        <v>April</v>
      </c>
      <c r="E1920" t="str">
        <f t="shared" si="294"/>
        <v>Q2</v>
      </c>
      <c r="F1920" t="str">
        <f t="shared" si="295"/>
        <v>2015-Apr</v>
      </c>
      <c r="G1920">
        <f t="shared" si="296"/>
        <v>5</v>
      </c>
      <c r="H1920" t="str">
        <f t="shared" si="297"/>
        <v>Friday</v>
      </c>
      <c r="I1920" t="str">
        <f t="shared" si="298"/>
        <v>FM1</v>
      </c>
      <c r="J1920" t="str">
        <f t="shared" si="299"/>
        <v>FQ-1</v>
      </c>
    </row>
    <row r="1921" spans="1:10" x14ac:dyDescent="0.25">
      <c r="A1921">
        <f t="shared" si="290"/>
        <v>42098</v>
      </c>
      <c r="B1921">
        <f t="shared" si="291"/>
        <v>2015</v>
      </c>
      <c r="C1921">
        <f t="shared" si="292"/>
        <v>4</v>
      </c>
      <c r="D1921" t="str">
        <f t="shared" si="293"/>
        <v>April</v>
      </c>
      <c r="E1921" t="str">
        <f t="shared" si="294"/>
        <v>Q2</v>
      </c>
      <c r="F1921" t="str">
        <f t="shared" si="295"/>
        <v>2015-Apr</v>
      </c>
      <c r="G1921">
        <f t="shared" si="296"/>
        <v>6</v>
      </c>
      <c r="H1921" t="str">
        <f t="shared" si="297"/>
        <v>Saturday</v>
      </c>
      <c r="I1921" t="str">
        <f t="shared" si="298"/>
        <v>FM1</v>
      </c>
      <c r="J1921" t="str">
        <f t="shared" si="299"/>
        <v>FQ-1</v>
      </c>
    </row>
    <row r="1922" spans="1:10" x14ac:dyDescent="0.25">
      <c r="A1922">
        <f t="shared" si="290"/>
        <v>42099</v>
      </c>
      <c r="B1922">
        <f t="shared" si="291"/>
        <v>2015</v>
      </c>
      <c r="C1922">
        <f t="shared" si="292"/>
        <v>4</v>
      </c>
      <c r="D1922" t="str">
        <f t="shared" si="293"/>
        <v>April</v>
      </c>
      <c r="E1922" t="str">
        <f t="shared" si="294"/>
        <v>Q2</v>
      </c>
      <c r="F1922" t="str">
        <f t="shared" si="295"/>
        <v>2015-Apr</v>
      </c>
      <c r="G1922">
        <f t="shared" si="296"/>
        <v>7</v>
      </c>
      <c r="H1922" t="str">
        <f t="shared" si="297"/>
        <v>Sunday</v>
      </c>
      <c r="I1922" t="str">
        <f t="shared" si="298"/>
        <v>FM1</v>
      </c>
      <c r="J1922" t="str">
        <f t="shared" si="299"/>
        <v>FQ-1</v>
      </c>
    </row>
    <row r="1923" spans="1:10" x14ac:dyDescent="0.25">
      <c r="A1923">
        <f t="shared" ref="A1923:A1986" si="300">IF($O$1+ROW(A1922)-1&lt;=$O$3,$O$1+ROW(A1922)-1,"")</f>
        <v>42100</v>
      </c>
      <c r="B1923">
        <f t="shared" ref="B1923:B1986" si="301">YEAR(A1923)</f>
        <v>2015</v>
      </c>
      <c r="C1923">
        <f t="shared" ref="C1923:C1986" si="302">MONTH(A1923)</f>
        <v>4</v>
      </c>
      <c r="D1923" t="str">
        <f t="shared" ref="D1923:D1986" si="303">TEXT(A1923,"mmmm")</f>
        <v>April</v>
      </c>
      <c r="E1923" t="str">
        <f t="shared" ref="E1923:E1986" si="304">"Q"&amp;ROUNDUP(MONTH(A1923)/3,0)</f>
        <v>Q2</v>
      </c>
      <c r="F1923" t="str">
        <f t="shared" ref="F1923:F1986" si="305">TEXT(A1923,"yyyy-mmm")</f>
        <v>2015-Apr</v>
      </c>
      <c r="G1923">
        <f t="shared" ref="G1923:G1986" si="306">WEEKDAY(A1923,2)</f>
        <v>1</v>
      </c>
      <c r="H1923" t="str">
        <f t="shared" ref="H1923:H1986" si="307">TEXT(A1923,"dddd")</f>
        <v>Monday</v>
      </c>
      <c r="I1923" t="str">
        <f t="shared" ref="I1923:I1986" si="308">"FM"&amp;MOD(MONTH(A1923)-4,12)+1</f>
        <v>FM1</v>
      </c>
      <c r="J1923" t="str">
        <f t="shared" ref="J1923:J1986" si="309">"FQ-" &amp; INT((MOD(MONTH(A1923)-4,12)/3)+1)</f>
        <v>FQ-1</v>
      </c>
    </row>
    <row r="1924" spans="1:10" x14ac:dyDescent="0.25">
      <c r="A1924">
        <f t="shared" si="300"/>
        <v>42101</v>
      </c>
      <c r="B1924">
        <f t="shared" si="301"/>
        <v>2015</v>
      </c>
      <c r="C1924">
        <f t="shared" si="302"/>
        <v>4</v>
      </c>
      <c r="D1924" t="str">
        <f t="shared" si="303"/>
        <v>April</v>
      </c>
      <c r="E1924" t="str">
        <f t="shared" si="304"/>
        <v>Q2</v>
      </c>
      <c r="F1924" t="str">
        <f t="shared" si="305"/>
        <v>2015-Apr</v>
      </c>
      <c r="G1924">
        <f t="shared" si="306"/>
        <v>2</v>
      </c>
      <c r="H1924" t="str">
        <f t="shared" si="307"/>
        <v>Tuesday</v>
      </c>
      <c r="I1924" t="str">
        <f t="shared" si="308"/>
        <v>FM1</v>
      </c>
      <c r="J1924" t="str">
        <f t="shared" si="309"/>
        <v>FQ-1</v>
      </c>
    </row>
    <row r="1925" spans="1:10" x14ac:dyDescent="0.25">
      <c r="A1925">
        <f t="shared" si="300"/>
        <v>42102</v>
      </c>
      <c r="B1925">
        <f t="shared" si="301"/>
        <v>2015</v>
      </c>
      <c r="C1925">
        <f t="shared" si="302"/>
        <v>4</v>
      </c>
      <c r="D1925" t="str">
        <f t="shared" si="303"/>
        <v>April</v>
      </c>
      <c r="E1925" t="str">
        <f t="shared" si="304"/>
        <v>Q2</v>
      </c>
      <c r="F1925" t="str">
        <f t="shared" si="305"/>
        <v>2015-Apr</v>
      </c>
      <c r="G1925">
        <f t="shared" si="306"/>
        <v>3</v>
      </c>
      <c r="H1925" t="str">
        <f t="shared" si="307"/>
        <v>Wednesday</v>
      </c>
      <c r="I1925" t="str">
        <f t="shared" si="308"/>
        <v>FM1</v>
      </c>
      <c r="J1925" t="str">
        <f t="shared" si="309"/>
        <v>FQ-1</v>
      </c>
    </row>
    <row r="1926" spans="1:10" x14ac:dyDescent="0.25">
      <c r="A1926">
        <f t="shared" si="300"/>
        <v>42103</v>
      </c>
      <c r="B1926">
        <f t="shared" si="301"/>
        <v>2015</v>
      </c>
      <c r="C1926">
        <f t="shared" si="302"/>
        <v>4</v>
      </c>
      <c r="D1926" t="str">
        <f t="shared" si="303"/>
        <v>April</v>
      </c>
      <c r="E1926" t="str">
        <f t="shared" si="304"/>
        <v>Q2</v>
      </c>
      <c r="F1926" t="str">
        <f t="shared" si="305"/>
        <v>2015-Apr</v>
      </c>
      <c r="G1926">
        <f t="shared" si="306"/>
        <v>4</v>
      </c>
      <c r="H1926" t="str">
        <f t="shared" si="307"/>
        <v>Thursday</v>
      </c>
      <c r="I1926" t="str">
        <f t="shared" si="308"/>
        <v>FM1</v>
      </c>
      <c r="J1926" t="str">
        <f t="shared" si="309"/>
        <v>FQ-1</v>
      </c>
    </row>
    <row r="1927" spans="1:10" x14ac:dyDescent="0.25">
      <c r="A1927">
        <f t="shared" si="300"/>
        <v>42104</v>
      </c>
      <c r="B1927">
        <f t="shared" si="301"/>
        <v>2015</v>
      </c>
      <c r="C1927">
        <f t="shared" si="302"/>
        <v>4</v>
      </c>
      <c r="D1927" t="str">
        <f t="shared" si="303"/>
        <v>April</v>
      </c>
      <c r="E1927" t="str">
        <f t="shared" si="304"/>
        <v>Q2</v>
      </c>
      <c r="F1927" t="str">
        <f t="shared" si="305"/>
        <v>2015-Apr</v>
      </c>
      <c r="G1927">
        <f t="shared" si="306"/>
        <v>5</v>
      </c>
      <c r="H1927" t="str">
        <f t="shared" si="307"/>
        <v>Friday</v>
      </c>
      <c r="I1927" t="str">
        <f t="shared" si="308"/>
        <v>FM1</v>
      </c>
      <c r="J1927" t="str">
        <f t="shared" si="309"/>
        <v>FQ-1</v>
      </c>
    </row>
    <row r="1928" spans="1:10" x14ac:dyDescent="0.25">
      <c r="A1928">
        <f t="shared" si="300"/>
        <v>42105</v>
      </c>
      <c r="B1928">
        <f t="shared" si="301"/>
        <v>2015</v>
      </c>
      <c r="C1928">
        <f t="shared" si="302"/>
        <v>4</v>
      </c>
      <c r="D1928" t="str">
        <f t="shared" si="303"/>
        <v>April</v>
      </c>
      <c r="E1928" t="str">
        <f t="shared" si="304"/>
        <v>Q2</v>
      </c>
      <c r="F1928" t="str">
        <f t="shared" si="305"/>
        <v>2015-Apr</v>
      </c>
      <c r="G1928">
        <f t="shared" si="306"/>
        <v>6</v>
      </c>
      <c r="H1928" t="str">
        <f t="shared" si="307"/>
        <v>Saturday</v>
      </c>
      <c r="I1928" t="str">
        <f t="shared" si="308"/>
        <v>FM1</v>
      </c>
      <c r="J1928" t="str">
        <f t="shared" si="309"/>
        <v>FQ-1</v>
      </c>
    </row>
    <row r="1929" spans="1:10" x14ac:dyDescent="0.25">
      <c r="A1929">
        <f t="shared" si="300"/>
        <v>42106</v>
      </c>
      <c r="B1929">
        <f t="shared" si="301"/>
        <v>2015</v>
      </c>
      <c r="C1929">
        <f t="shared" si="302"/>
        <v>4</v>
      </c>
      <c r="D1929" t="str">
        <f t="shared" si="303"/>
        <v>April</v>
      </c>
      <c r="E1929" t="str">
        <f t="shared" si="304"/>
        <v>Q2</v>
      </c>
      <c r="F1929" t="str">
        <f t="shared" si="305"/>
        <v>2015-Apr</v>
      </c>
      <c r="G1929">
        <f t="shared" si="306"/>
        <v>7</v>
      </c>
      <c r="H1929" t="str">
        <f t="shared" si="307"/>
        <v>Sunday</v>
      </c>
      <c r="I1929" t="str">
        <f t="shared" si="308"/>
        <v>FM1</v>
      </c>
      <c r="J1929" t="str">
        <f t="shared" si="309"/>
        <v>FQ-1</v>
      </c>
    </row>
    <row r="1930" spans="1:10" x14ac:dyDescent="0.25">
      <c r="A1930">
        <f t="shared" si="300"/>
        <v>42107</v>
      </c>
      <c r="B1930">
        <f t="shared" si="301"/>
        <v>2015</v>
      </c>
      <c r="C1930">
        <f t="shared" si="302"/>
        <v>4</v>
      </c>
      <c r="D1930" t="str">
        <f t="shared" si="303"/>
        <v>April</v>
      </c>
      <c r="E1930" t="str">
        <f t="shared" si="304"/>
        <v>Q2</v>
      </c>
      <c r="F1930" t="str">
        <f t="shared" si="305"/>
        <v>2015-Apr</v>
      </c>
      <c r="G1930">
        <f t="shared" si="306"/>
        <v>1</v>
      </c>
      <c r="H1930" t="str">
        <f t="shared" si="307"/>
        <v>Monday</v>
      </c>
      <c r="I1930" t="str">
        <f t="shared" si="308"/>
        <v>FM1</v>
      </c>
      <c r="J1930" t="str">
        <f t="shared" si="309"/>
        <v>FQ-1</v>
      </c>
    </row>
    <row r="1931" spans="1:10" x14ac:dyDescent="0.25">
      <c r="A1931">
        <f t="shared" si="300"/>
        <v>42108</v>
      </c>
      <c r="B1931">
        <f t="shared" si="301"/>
        <v>2015</v>
      </c>
      <c r="C1931">
        <f t="shared" si="302"/>
        <v>4</v>
      </c>
      <c r="D1931" t="str">
        <f t="shared" si="303"/>
        <v>April</v>
      </c>
      <c r="E1931" t="str">
        <f t="shared" si="304"/>
        <v>Q2</v>
      </c>
      <c r="F1931" t="str">
        <f t="shared" si="305"/>
        <v>2015-Apr</v>
      </c>
      <c r="G1931">
        <f t="shared" si="306"/>
        <v>2</v>
      </c>
      <c r="H1931" t="str">
        <f t="shared" si="307"/>
        <v>Tuesday</v>
      </c>
      <c r="I1931" t="str">
        <f t="shared" si="308"/>
        <v>FM1</v>
      </c>
      <c r="J1931" t="str">
        <f t="shared" si="309"/>
        <v>FQ-1</v>
      </c>
    </row>
    <row r="1932" spans="1:10" x14ac:dyDescent="0.25">
      <c r="A1932">
        <f t="shared" si="300"/>
        <v>42109</v>
      </c>
      <c r="B1932">
        <f t="shared" si="301"/>
        <v>2015</v>
      </c>
      <c r="C1932">
        <f t="shared" si="302"/>
        <v>4</v>
      </c>
      <c r="D1932" t="str">
        <f t="shared" si="303"/>
        <v>April</v>
      </c>
      <c r="E1932" t="str">
        <f t="shared" si="304"/>
        <v>Q2</v>
      </c>
      <c r="F1932" t="str">
        <f t="shared" si="305"/>
        <v>2015-Apr</v>
      </c>
      <c r="G1932">
        <f t="shared" si="306"/>
        <v>3</v>
      </c>
      <c r="H1932" t="str">
        <f t="shared" si="307"/>
        <v>Wednesday</v>
      </c>
      <c r="I1932" t="str">
        <f t="shared" si="308"/>
        <v>FM1</v>
      </c>
      <c r="J1932" t="str">
        <f t="shared" si="309"/>
        <v>FQ-1</v>
      </c>
    </row>
    <row r="1933" spans="1:10" x14ac:dyDescent="0.25">
      <c r="A1933">
        <f t="shared" si="300"/>
        <v>42110</v>
      </c>
      <c r="B1933">
        <f t="shared" si="301"/>
        <v>2015</v>
      </c>
      <c r="C1933">
        <f t="shared" si="302"/>
        <v>4</v>
      </c>
      <c r="D1933" t="str">
        <f t="shared" si="303"/>
        <v>April</v>
      </c>
      <c r="E1933" t="str">
        <f t="shared" si="304"/>
        <v>Q2</v>
      </c>
      <c r="F1933" t="str">
        <f t="shared" si="305"/>
        <v>2015-Apr</v>
      </c>
      <c r="G1933">
        <f t="shared" si="306"/>
        <v>4</v>
      </c>
      <c r="H1933" t="str">
        <f t="shared" si="307"/>
        <v>Thursday</v>
      </c>
      <c r="I1933" t="str">
        <f t="shared" si="308"/>
        <v>FM1</v>
      </c>
      <c r="J1933" t="str">
        <f t="shared" si="309"/>
        <v>FQ-1</v>
      </c>
    </row>
    <row r="1934" spans="1:10" x14ac:dyDescent="0.25">
      <c r="A1934">
        <f t="shared" si="300"/>
        <v>42111</v>
      </c>
      <c r="B1934">
        <f t="shared" si="301"/>
        <v>2015</v>
      </c>
      <c r="C1934">
        <f t="shared" si="302"/>
        <v>4</v>
      </c>
      <c r="D1934" t="str">
        <f t="shared" si="303"/>
        <v>April</v>
      </c>
      <c r="E1934" t="str">
        <f t="shared" si="304"/>
        <v>Q2</v>
      </c>
      <c r="F1934" t="str">
        <f t="shared" si="305"/>
        <v>2015-Apr</v>
      </c>
      <c r="G1934">
        <f t="shared" si="306"/>
        <v>5</v>
      </c>
      <c r="H1934" t="str">
        <f t="shared" si="307"/>
        <v>Friday</v>
      </c>
      <c r="I1934" t="str">
        <f t="shared" si="308"/>
        <v>FM1</v>
      </c>
      <c r="J1934" t="str">
        <f t="shared" si="309"/>
        <v>FQ-1</v>
      </c>
    </row>
    <row r="1935" spans="1:10" x14ac:dyDescent="0.25">
      <c r="A1935">
        <f t="shared" si="300"/>
        <v>42112</v>
      </c>
      <c r="B1935">
        <f t="shared" si="301"/>
        <v>2015</v>
      </c>
      <c r="C1935">
        <f t="shared" si="302"/>
        <v>4</v>
      </c>
      <c r="D1935" t="str">
        <f t="shared" si="303"/>
        <v>April</v>
      </c>
      <c r="E1935" t="str">
        <f t="shared" si="304"/>
        <v>Q2</v>
      </c>
      <c r="F1935" t="str">
        <f t="shared" si="305"/>
        <v>2015-Apr</v>
      </c>
      <c r="G1935">
        <f t="shared" si="306"/>
        <v>6</v>
      </c>
      <c r="H1935" t="str">
        <f t="shared" si="307"/>
        <v>Saturday</v>
      </c>
      <c r="I1935" t="str">
        <f t="shared" si="308"/>
        <v>FM1</v>
      </c>
      <c r="J1935" t="str">
        <f t="shared" si="309"/>
        <v>FQ-1</v>
      </c>
    </row>
    <row r="1936" spans="1:10" x14ac:dyDescent="0.25">
      <c r="A1936">
        <f t="shared" si="300"/>
        <v>42113</v>
      </c>
      <c r="B1936">
        <f t="shared" si="301"/>
        <v>2015</v>
      </c>
      <c r="C1936">
        <f t="shared" si="302"/>
        <v>4</v>
      </c>
      <c r="D1936" t="str">
        <f t="shared" si="303"/>
        <v>April</v>
      </c>
      <c r="E1936" t="str">
        <f t="shared" si="304"/>
        <v>Q2</v>
      </c>
      <c r="F1936" t="str">
        <f t="shared" si="305"/>
        <v>2015-Apr</v>
      </c>
      <c r="G1936">
        <f t="shared" si="306"/>
        <v>7</v>
      </c>
      <c r="H1936" t="str">
        <f t="shared" si="307"/>
        <v>Sunday</v>
      </c>
      <c r="I1936" t="str">
        <f t="shared" si="308"/>
        <v>FM1</v>
      </c>
      <c r="J1936" t="str">
        <f t="shared" si="309"/>
        <v>FQ-1</v>
      </c>
    </row>
    <row r="1937" spans="1:10" x14ac:dyDescent="0.25">
      <c r="A1937">
        <f t="shared" si="300"/>
        <v>42114</v>
      </c>
      <c r="B1937">
        <f t="shared" si="301"/>
        <v>2015</v>
      </c>
      <c r="C1937">
        <f t="shared" si="302"/>
        <v>4</v>
      </c>
      <c r="D1937" t="str">
        <f t="shared" si="303"/>
        <v>April</v>
      </c>
      <c r="E1937" t="str">
        <f t="shared" si="304"/>
        <v>Q2</v>
      </c>
      <c r="F1937" t="str">
        <f t="shared" si="305"/>
        <v>2015-Apr</v>
      </c>
      <c r="G1937">
        <f t="shared" si="306"/>
        <v>1</v>
      </c>
      <c r="H1937" t="str">
        <f t="shared" si="307"/>
        <v>Monday</v>
      </c>
      <c r="I1937" t="str">
        <f t="shared" si="308"/>
        <v>FM1</v>
      </c>
      <c r="J1937" t="str">
        <f t="shared" si="309"/>
        <v>FQ-1</v>
      </c>
    </row>
    <row r="1938" spans="1:10" x14ac:dyDescent="0.25">
      <c r="A1938">
        <f t="shared" si="300"/>
        <v>42115</v>
      </c>
      <c r="B1938">
        <f t="shared" si="301"/>
        <v>2015</v>
      </c>
      <c r="C1938">
        <f t="shared" si="302"/>
        <v>4</v>
      </c>
      <c r="D1938" t="str">
        <f t="shared" si="303"/>
        <v>April</v>
      </c>
      <c r="E1938" t="str">
        <f t="shared" si="304"/>
        <v>Q2</v>
      </c>
      <c r="F1938" t="str">
        <f t="shared" si="305"/>
        <v>2015-Apr</v>
      </c>
      <c r="G1938">
        <f t="shared" si="306"/>
        <v>2</v>
      </c>
      <c r="H1938" t="str">
        <f t="shared" si="307"/>
        <v>Tuesday</v>
      </c>
      <c r="I1938" t="str">
        <f t="shared" si="308"/>
        <v>FM1</v>
      </c>
      <c r="J1938" t="str">
        <f t="shared" si="309"/>
        <v>FQ-1</v>
      </c>
    </row>
    <row r="1939" spans="1:10" x14ac:dyDescent="0.25">
      <c r="A1939">
        <f t="shared" si="300"/>
        <v>42116</v>
      </c>
      <c r="B1939">
        <f t="shared" si="301"/>
        <v>2015</v>
      </c>
      <c r="C1939">
        <f t="shared" si="302"/>
        <v>4</v>
      </c>
      <c r="D1939" t="str">
        <f t="shared" si="303"/>
        <v>April</v>
      </c>
      <c r="E1939" t="str">
        <f t="shared" si="304"/>
        <v>Q2</v>
      </c>
      <c r="F1939" t="str">
        <f t="shared" si="305"/>
        <v>2015-Apr</v>
      </c>
      <c r="G1939">
        <f t="shared" si="306"/>
        <v>3</v>
      </c>
      <c r="H1939" t="str">
        <f t="shared" si="307"/>
        <v>Wednesday</v>
      </c>
      <c r="I1939" t="str">
        <f t="shared" si="308"/>
        <v>FM1</v>
      </c>
      <c r="J1939" t="str">
        <f t="shared" si="309"/>
        <v>FQ-1</v>
      </c>
    </row>
    <row r="1940" spans="1:10" x14ac:dyDescent="0.25">
      <c r="A1940">
        <f t="shared" si="300"/>
        <v>42117</v>
      </c>
      <c r="B1940">
        <f t="shared" si="301"/>
        <v>2015</v>
      </c>
      <c r="C1940">
        <f t="shared" si="302"/>
        <v>4</v>
      </c>
      <c r="D1940" t="str">
        <f t="shared" si="303"/>
        <v>April</v>
      </c>
      <c r="E1940" t="str">
        <f t="shared" si="304"/>
        <v>Q2</v>
      </c>
      <c r="F1940" t="str">
        <f t="shared" si="305"/>
        <v>2015-Apr</v>
      </c>
      <c r="G1940">
        <f t="shared" si="306"/>
        <v>4</v>
      </c>
      <c r="H1940" t="str">
        <f t="shared" si="307"/>
        <v>Thursday</v>
      </c>
      <c r="I1940" t="str">
        <f t="shared" si="308"/>
        <v>FM1</v>
      </c>
      <c r="J1940" t="str">
        <f t="shared" si="309"/>
        <v>FQ-1</v>
      </c>
    </row>
    <row r="1941" spans="1:10" x14ac:dyDescent="0.25">
      <c r="A1941">
        <f t="shared" si="300"/>
        <v>42118</v>
      </c>
      <c r="B1941">
        <f t="shared" si="301"/>
        <v>2015</v>
      </c>
      <c r="C1941">
        <f t="shared" si="302"/>
        <v>4</v>
      </c>
      <c r="D1941" t="str">
        <f t="shared" si="303"/>
        <v>April</v>
      </c>
      <c r="E1941" t="str">
        <f t="shared" si="304"/>
        <v>Q2</v>
      </c>
      <c r="F1941" t="str">
        <f t="shared" si="305"/>
        <v>2015-Apr</v>
      </c>
      <c r="G1941">
        <f t="shared" si="306"/>
        <v>5</v>
      </c>
      <c r="H1941" t="str">
        <f t="shared" si="307"/>
        <v>Friday</v>
      </c>
      <c r="I1941" t="str">
        <f t="shared" si="308"/>
        <v>FM1</v>
      </c>
      <c r="J1941" t="str">
        <f t="shared" si="309"/>
        <v>FQ-1</v>
      </c>
    </row>
    <row r="1942" spans="1:10" x14ac:dyDescent="0.25">
      <c r="A1942">
        <f t="shared" si="300"/>
        <v>42119</v>
      </c>
      <c r="B1942">
        <f t="shared" si="301"/>
        <v>2015</v>
      </c>
      <c r="C1942">
        <f t="shared" si="302"/>
        <v>4</v>
      </c>
      <c r="D1942" t="str">
        <f t="shared" si="303"/>
        <v>April</v>
      </c>
      <c r="E1942" t="str">
        <f t="shared" si="304"/>
        <v>Q2</v>
      </c>
      <c r="F1942" t="str">
        <f t="shared" si="305"/>
        <v>2015-Apr</v>
      </c>
      <c r="G1942">
        <f t="shared" si="306"/>
        <v>6</v>
      </c>
      <c r="H1942" t="str">
        <f t="shared" si="307"/>
        <v>Saturday</v>
      </c>
      <c r="I1942" t="str">
        <f t="shared" si="308"/>
        <v>FM1</v>
      </c>
      <c r="J1942" t="str">
        <f t="shared" si="309"/>
        <v>FQ-1</v>
      </c>
    </row>
    <row r="1943" spans="1:10" x14ac:dyDescent="0.25">
      <c r="A1943">
        <f t="shared" si="300"/>
        <v>42120</v>
      </c>
      <c r="B1943">
        <f t="shared" si="301"/>
        <v>2015</v>
      </c>
      <c r="C1943">
        <f t="shared" si="302"/>
        <v>4</v>
      </c>
      <c r="D1943" t="str">
        <f t="shared" si="303"/>
        <v>April</v>
      </c>
      <c r="E1943" t="str">
        <f t="shared" si="304"/>
        <v>Q2</v>
      </c>
      <c r="F1943" t="str">
        <f t="shared" si="305"/>
        <v>2015-Apr</v>
      </c>
      <c r="G1943">
        <f t="shared" si="306"/>
        <v>7</v>
      </c>
      <c r="H1943" t="str">
        <f t="shared" si="307"/>
        <v>Sunday</v>
      </c>
      <c r="I1943" t="str">
        <f t="shared" si="308"/>
        <v>FM1</v>
      </c>
      <c r="J1943" t="str">
        <f t="shared" si="309"/>
        <v>FQ-1</v>
      </c>
    </row>
    <row r="1944" spans="1:10" x14ac:dyDescent="0.25">
      <c r="A1944">
        <f t="shared" si="300"/>
        <v>42121</v>
      </c>
      <c r="B1944">
        <f t="shared" si="301"/>
        <v>2015</v>
      </c>
      <c r="C1944">
        <f t="shared" si="302"/>
        <v>4</v>
      </c>
      <c r="D1944" t="str">
        <f t="shared" si="303"/>
        <v>April</v>
      </c>
      <c r="E1944" t="str">
        <f t="shared" si="304"/>
        <v>Q2</v>
      </c>
      <c r="F1944" t="str">
        <f t="shared" si="305"/>
        <v>2015-Apr</v>
      </c>
      <c r="G1944">
        <f t="shared" si="306"/>
        <v>1</v>
      </c>
      <c r="H1944" t="str">
        <f t="shared" si="307"/>
        <v>Monday</v>
      </c>
      <c r="I1944" t="str">
        <f t="shared" si="308"/>
        <v>FM1</v>
      </c>
      <c r="J1944" t="str">
        <f t="shared" si="309"/>
        <v>FQ-1</v>
      </c>
    </row>
    <row r="1945" spans="1:10" x14ac:dyDescent="0.25">
      <c r="A1945">
        <f t="shared" si="300"/>
        <v>42122</v>
      </c>
      <c r="B1945">
        <f t="shared" si="301"/>
        <v>2015</v>
      </c>
      <c r="C1945">
        <f t="shared" si="302"/>
        <v>4</v>
      </c>
      <c r="D1945" t="str">
        <f t="shared" si="303"/>
        <v>April</v>
      </c>
      <c r="E1945" t="str">
        <f t="shared" si="304"/>
        <v>Q2</v>
      </c>
      <c r="F1945" t="str">
        <f t="shared" si="305"/>
        <v>2015-Apr</v>
      </c>
      <c r="G1945">
        <f t="shared" si="306"/>
        <v>2</v>
      </c>
      <c r="H1945" t="str">
        <f t="shared" si="307"/>
        <v>Tuesday</v>
      </c>
      <c r="I1945" t="str">
        <f t="shared" si="308"/>
        <v>FM1</v>
      </c>
      <c r="J1945" t="str">
        <f t="shared" si="309"/>
        <v>FQ-1</v>
      </c>
    </row>
    <row r="1946" spans="1:10" x14ac:dyDescent="0.25">
      <c r="A1946">
        <f t="shared" si="300"/>
        <v>42123</v>
      </c>
      <c r="B1946">
        <f t="shared" si="301"/>
        <v>2015</v>
      </c>
      <c r="C1946">
        <f t="shared" si="302"/>
        <v>4</v>
      </c>
      <c r="D1946" t="str">
        <f t="shared" si="303"/>
        <v>April</v>
      </c>
      <c r="E1946" t="str">
        <f t="shared" si="304"/>
        <v>Q2</v>
      </c>
      <c r="F1946" t="str">
        <f t="shared" si="305"/>
        <v>2015-Apr</v>
      </c>
      <c r="G1946">
        <f t="shared" si="306"/>
        <v>3</v>
      </c>
      <c r="H1946" t="str">
        <f t="shared" si="307"/>
        <v>Wednesday</v>
      </c>
      <c r="I1946" t="str">
        <f t="shared" si="308"/>
        <v>FM1</v>
      </c>
      <c r="J1946" t="str">
        <f t="shared" si="309"/>
        <v>FQ-1</v>
      </c>
    </row>
    <row r="1947" spans="1:10" x14ac:dyDescent="0.25">
      <c r="A1947">
        <f t="shared" si="300"/>
        <v>42124</v>
      </c>
      <c r="B1947">
        <f t="shared" si="301"/>
        <v>2015</v>
      </c>
      <c r="C1947">
        <f t="shared" si="302"/>
        <v>4</v>
      </c>
      <c r="D1947" t="str">
        <f t="shared" si="303"/>
        <v>April</v>
      </c>
      <c r="E1947" t="str">
        <f t="shared" si="304"/>
        <v>Q2</v>
      </c>
      <c r="F1947" t="str">
        <f t="shared" si="305"/>
        <v>2015-Apr</v>
      </c>
      <c r="G1947">
        <f t="shared" si="306"/>
        <v>4</v>
      </c>
      <c r="H1947" t="str">
        <f t="shared" si="307"/>
        <v>Thursday</v>
      </c>
      <c r="I1947" t="str">
        <f t="shared" si="308"/>
        <v>FM1</v>
      </c>
      <c r="J1947" t="str">
        <f t="shared" si="309"/>
        <v>FQ-1</v>
      </c>
    </row>
    <row r="1948" spans="1:10" x14ac:dyDescent="0.25">
      <c r="A1948">
        <f t="shared" si="300"/>
        <v>42125</v>
      </c>
      <c r="B1948">
        <f t="shared" si="301"/>
        <v>2015</v>
      </c>
      <c r="C1948">
        <f t="shared" si="302"/>
        <v>5</v>
      </c>
      <c r="D1948" t="str">
        <f t="shared" si="303"/>
        <v>May</v>
      </c>
      <c r="E1948" t="str">
        <f t="shared" si="304"/>
        <v>Q2</v>
      </c>
      <c r="F1948" t="str">
        <f t="shared" si="305"/>
        <v>2015-May</v>
      </c>
      <c r="G1948">
        <f t="shared" si="306"/>
        <v>5</v>
      </c>
      <c r="H1948" t="str">
        <f t="shared" si="307"/>
        <v>Friday</v>
      </c>
      <c r="I1948" t="str">
        <f t="shared" si="308"/>
        <v>FM2</v>
      </c>
      <c r="J1948" t="str">
        <f t="shared" si="309"/>
        <v>FQ-1</v>
      </c>
    </row>
    <row r="1949" spans="1:10" x14ac:dyDescent="0.25">
      <c r="A1949">
        <f t="shared" si="300"/>
        <v>42126</v>
      </c>
      <c r="B1949">
        <f t="shared" si="301"/>
        <v>2015</v>
      </c>
      <c r="C1949">
        <f t="shared" si="302"/>
        <v>5</v>
      </c>
      <c r="D1949" t="str">
        <f t="shared" si="303"/>
        <v>May</v>
      </c>
      <c r="E1949" t="str">
        <f t="shared" si="304"/>
        <v>Q2</v>
      </c>
      <c r="F1949" t="str">
        <f t="shared" si="305"/>
        <v>2015-May</v>
      </c>
      <c r="G1949">
        <f t="shared" si="306"/>
        <v>6</v>
      </c>
      <c r="H1949" t="str">
        <f t="shared" si="307"/>
        <v>Saturday</v>
      </c>
      <c r="I1949" t="str">
        <f t="shared" si="308"/>
        <v>FM2</v>
      </c>
      <c r="J1949" t="str">
        <f t="shared" si="309"/>
        <v>FQ-1</v>
      </c>
    </row>
    <row r="1950" spans="1:10" x14ac:dyDescent="0.25">
      <c r="A1950">
        <f t="shared" si="300"/>
        <v>42127</v>
      </c>
      <c r="B1950">
        <f t="shared" si="301"/>
        <v>2015</v>
      </c>
      <c r="C1950">
        <f t="shared" si="302"/>
        <v>5</v>
      </c>
      <c r="D1950" t="str">
        <f t="shared" si="303"/>
        <v>May</v>
      </c>
      <c r="E1950" t="str">
        <f t="shared" si="304"/>
        <v>Q2</v>
      </c>
      <c r="F1950" t="str">
        <f t="shared" si="305"/>
        <v>2015-May</v>
      </c>
      <c r="G1950">
        <f t="shared" si="306"/>
        <v>7</v>
      </c>
      <c r="H1950" t="str">
        <f t="shared" si="307"/>
        <v>Sunday</v>
      </c>
      <c r="I1950" t="str">
        <f t="shared" si="308"/>
        <v>FM2</v>
      </c>
      <c r="J1950" t="str">
        <f t="shared" si="309"/>
        <v>FQ-1</v>
      </c>
    </row>
    <row r="1951" spans="1:10" x14ac:dyDescent="0.25">
      <c r="A1951">
        <f t="shared" si="300"/>
        <v>42128</v>
      </c>
      <c r="B1951">
        <f t="shared" si="301"/>
        <v>2015</v>
      </c>
      <c r="C1951">
        <f t="shared" si="302"/>
        <v>5</v>
      </c>
      <c r="D1951" t="str">
        <f t="shared" si="303"/>
        <v>May</v>
      </c>
      <c r="E1951" t="str">
        <f t="shared" si="304"/>
        <v>Q2</v>
      </c>
      <c r="F1951" t="str">
        <f t="shared" si="305"/>
        <v>2015-May</v>
      </c>
      <c r="G1951">
        <f t="shared" si="306"/>
        <v>1</v>
      </c>
      <c r="H1951" t="str">
        <f t="shared" si="307"/>
        <v>Monday</v>
      </c>
      <c r="I1951" t="str">
        <f t="shared" si="308"/>
        <v>FM2</v>
      </c>
      <c r="J1951" t="str">
        <f t="shared" si="309"/>
        <v>FQ-1</v>
      </c>
    </row>
    <row r="1952" spans="1:10" x14ac:dyDescent="0.25">
      <c r="A1952">
        <f t="shared" si="300"/>
        <v>42129</v>
      </c>
      <c r="B1952">
        <f t="shared" si="301"/>
        <v>2015</v>
      </c>
      <c r="C1952">
        <f t="shared" si="302"/>
        <v>5</v>
      </c>
      <c r="D1952" t="str">
        <f t="shared" si="303"/>
        <v>May</v>
      </c>
      <c r="E1952" t="str">
        <f t="shared" si="304"/>
        <v>Q2</v>
      </c>
      <c r="F1952" t="str">
        <f t="shared" si="305"/>
        <v>2015-May</v>
      </c>
      <c r="G1952">
        <f t="shared" si="306"/>
        <v>2</v>
      </c>
      <c r="H1952" t="str">
        <f t="shared" si="307"/>
        <v>Tuesday</v>
      </c>
      <c r="I1952" t="str">
        <f t="shared" si="308"/>
        <v>FM2</v>
      </c>
      <c r="J1952" t="str">
        <f t="shared" si="309"/>
        <v>FQ-1</v>
      </c>
    </row>
    <row r="1953" spans="1:10" x14ac:dyDescent="0.25">
      <c r="A1953">
        <f t="shared" si="300"/>
        <v>42130</v>
      </c>
      <c r="B1953">
        <f t="shared" si="301"/>
        <v>2015</v>
      </c>
      <c r="C1953">
        <f t="shared" si="302"/>
        <v>5</v>
      </c>
      <c r="D1953" t="str">
        <f t="shared" si="303"/>
        <v>May</v>
      </c>
      <c r="E1953" t="str">
        <f t="shared" si="304"/>
        <v>Q2</v>
      </c>
      <c r="F1953" t="str">
        <f t="shared" si="305"/>
        <v>2015-May</v>
      </c>
      <c r="G1953">
        <f t="shared" si="306"/>
        <v>3</v>
      </c>
      <c r="H1953" t="str">
        <f t="shared" si="307"/>
        <v>Wednesday</v>
      </c>
      <c r="I1953" t="str">
        <f t="shared" si="308"/>
        <v>FM2</v>
      </c>
      <c r="J1953" t="str">
        <f t="shared" si="309"/>
        <v>FQ-1</v>
      </c>
    </row>
    <row r="1954" spans="1:10" x14ac:dyDescent="0.25">
      <c r="A1954">
        <f t="shared" si="300"/>
        <v>42131</v>
      </c>
      <c r="B1954">
        <f t="shared" si="301"/>
        <v>2015</v>
      </c>
      <c r="C1954">
        <f t="shared" si="302"/>
        <v>5</v>
      </c>
      <c r="D1954" t="str">
        <f t="shared" si="303"/>
        <v>May</v>
      </c>
      <c r="E1954" t="str">
        <f t="shared" si="304"/>
        <v>Q2</v>
      </c>
      <c r="F1954" t="str">
        <f t="shared" si="305"/>
        <v>2015-May</v>
      </c>
      <c r="G1954">
        <f t="shared" si="306"/>
        <v>4</v>
      </c>
      <c r="H1954" t="str">
        <f t="shared" si="307"/>
        <v>Thursday</v>
      </c>
      <c r="I1954" t="str">
        <f t="shared" si="308"/>
        <v>FM2</v>
      </c>
      <c r="J1954" t="str">
        <f t="shared" si="309"/>
        <v>FQ-1</v>
      </c>
    </row>
    <row r="1955" spans="1:10" x14ac:dyDescent="0.25">
      <c r="A1955">
        <f t="shared" si="300"/>
        <v>42132</v>
      </c>
      <c r="B1955">
        <f t="shared" si="301"/>
        <v>2015</v>
      </c>
      <c r="C1955">
        <f t="shared" si="302"/>
        <v>5</v>
      </c>
      <c r="D1955" t="str">
        <f t="shared" si="303"/>
        <v>May</v>
      </c>
      <c r="E1955" t="str">
        <f t="shared" si="304"/>
        <v>Q2</v>
      </c>
      <c r="F1955" t="str">
        <f t="shared" si="305"/>
        <v>2015-May</v>
      </c>
      <c r="G1955">
        <f t="shared" si="306"/>
        <v>5</v>
      </c>
      <c r="H1955" t="str">
        <f t="shared" si="307"/>
        <v>Friday</v>
      </c>
      <c r="I1955" t="str">
        <f t="shared" si="308"/>
        <v>FM2</v>
      </c>
      <c r="J1955" t="str">
        <f t="shared" si="309"/>
        <v>FQ-1</v>
      </c>
    </row>
    <row r="1956" spans="1:10" x14ac:dyDescent="0.25">
      <c r="A1956">
        <f t="shared" si="300"/>
        <v>42133</v>
      </c>
      <c r="B1956">
        <f t="shared" si="301"/>
        <v>2015</v>
      </c>
      <c r="C1956">
        <f t="shared" si="302"/>
        <v>5</v>
      </c>
      <c r="D1956" t="str">
        <f t="shared" si="303"/>
        <v>May</v>
      </c>
      <c r="E1956" t="str">
        <f t="shared" si="304"/>
        <v>Q2</v>
      </c>
      <c r="F1956" t="str">
        <f t="shared" si="305"/>
        <v>2015-May</v>
      </c>
      <c r="G1956">
        <f t="shared" si="306"/>
        <v>6</v>
      </c>
      <c r="H1956" t="str">
        <f t="shared" si="307"/>
        <v>Saturday</v>
      </c>
      <c r="I1956" t="str">
        <f t="shared" si="308"/>
        <v>FM2</v>
      </c>
      <c r="J1956" t="str">
        <f t="shared" si="309"/>
        <v>FQ-1</v>
      </c>
    </row>
    <row r="1957" spans="1:10" x14ac:dyDescent="0.25">
      <c r="A1957">
        <f t="shared" si="300"/>
        <v>42134</v>
      </c>
      <c r="B1957">
        <f t="shared" si="301"/>
        <v>2015</v>
      </c>
      <c r="C1957">
        <f t="shared" si="302"/>
        <v>5</v>
      </c>
      <c r="D1957" t="str">
        <f t="shared" si="303"/>
        <v>May</v>
      </c>
      <c r="E1957" t="str">
        <f t="shared" si="304"/>
        <v>Q2</v>
      </c>
      <c r="F1957" t="str">
        <f t="shared" si="305"/>
        <v>2015-May</v>
      </c>
      <c r="G1957">
        <f t="shared" si="306"/>
        <v>7</v>
      </c>
      <c r="H1957" t="str">
        <f t="shared" si="307"/>
        <v>Sunday</v>
      </c>
      <c r="I1957" t="str">
        <f t="shared" si="308"/>
        <v>FM2</v>
      </c>
      <c r="J1957" t="str">
        <f t="shared" si="309"/>
        <v>FQ-1</v>
      </c>
    </row>
    <row r="1958" spans="1:10" x14ac:dyDescent="0.25">
      <c r="A1958">
        <f t="shared" si="300"/>
        <v>42135</v>
      </c>
      <c r="B1958">
        <f t="shared" si="301"/>
        <v>2015</v>
      </c>
      <c r="C1958">
        <f t="shared" si="302"/>
        <v>5</v>
      </c>
      <c r="D1958" t="str">
        <f t="shared" si="303"/>
        <v>May</v>
      </c>
      <c r="E1958" t="str">
        <f t="shared" si="304"/>
        <v>Q2</v>
      </c>
      <c r="F1958" t="str">
        <f t="shared" si="305"/>
        <v>2015-May</v>
      </c>
      <c r="G1958">
        <f t="shared" si="306"/>
        <v>1</v>
      </c>
      <c r="H1958" t="str">
        <f t="shared" si="307"/>
        <v>Monday</v>
      </c>
      <c r="I1958" t="str">
        <f t="shared" si="308"/>
        <v>FM2</v>
      </c>
      <c r="J1958" t="str">
        <f t="shared" si="309"/>
        <v>FQ-1</v>
      </c>
    </row>
    <row r="1959" spans="1:10" x14ac:dyDescent="0.25">
      <c r="A1959">
        <f t="shared" si="300"/>
        <v>42136</v>
      </c>
      <c r="B1959">
        <f t="shared" si="301"/>
        <v>2015</v>
      </c>
      <c r="C1959">
        <f t="shared" si="302"/>
        <v>5</v>
      </c>
      <c r="D1959" t="str">
        <f t="shared" si="303"/>
        <v>May</v>
      </c>
      <c r="E1959" t="str">
        <f t="shared" si="304"/>
        <v>Q2</v>
      </c>
      <c r="F1959" t="str">
        <f t="shared" si="305"/>
        <v>2015-May</v>
      </c>
      <c r="G1959">
        <f t="shared" si="306"/>
        <v>2</v>
      </c>
      <c r="H1959" t="str">
        <f t="shared" si="307"/>
        <v>Tuesday</v>
      </c>
      <c r="I1959" t="str">
        <f t="shared" si="308"/>
        <v>FM2</v>
      </c>
      <c r="J1959" t="str">
        <f t="shared" si="309"/>
        <v>FQ-1</v>
      </c>
    </row>
    <row r="1960" spans="1:10" x14ac:dyDescent="0.25">
      <c r="A1960">
        <f t="shared" si="300"/>
        <v>42137</v>
      </c>
      <c r="B1960">
        <f t="shared" si="301"/>
        <v>2015</v>
      </c>
      <c r="C1960">
        <f t="shared" si="302"/>
        <v>5</v>
      </c>
      <c r="D1960" t="str">
        <f t="shared" si="303"/>
        <v>May</v>
      </c>
      <c r="E1960" t="str">
        <f t="shared" si="304"/>
        <v>Q2</v>
      </c>
      <c r="F1960" t="str">
        <f t="shared" si="305"/>
        <v>2015-May</v>
      </c>
      <c r="G1960">
        <f t="shared" si="306"/>
        <v>3</v>
      </c>
      <c r="H1960" t="str">
        <f t="shared" si="307"/>
        <v>Wednesday</v>
      </c>
      <c r="I1960" t="str">
        <f t="shared" si="308"/>
        <v>FM2</v>
      </c>
      <c r="J1960" t="str">
        <f t="shared" si="309"/>
        <v>FQ-1</v>
      </c>
    </row>
    <row r="1961" spans="1:10" x14ac:dyDescent="0.25">
      <c r="A1961">
        <f t="shared" si="300"/>
        <v>42138</v>
      </c>
      <c r="B1961">
        <f t="shared" si="301"/>
        <v>2015</v>
      </c>
      <c r="C1961">
        <f t="shared" si="302"/>
        <v>5</v>
      </c>
      <c r="D1961" t="str">
        <f t="shared" si="303"/>
        <v>May</v>
      </c>
      <c r="E1961" t="str">
        <f t="shared" si="304"/>
        <v>Q2</v>
      </c>
      <c r="F1961" t="str">
        <f t="shared" si="305"/>
        <v>2015-May</v>
      </c>
      <c r="G1961">
        <f t="shared" si="306"/>
        <v>4</v>
      </c>
      <c r="H1961" t="str">
        <f t="shared" si="307"/>
        <v>Thursday</v>
      </c>
      <c r="I1961" t="str">
        <f t="shared" si="308"/>
        <v>FM2</v>
      </c>
      <c r="J1961" t="str">
        <f t="shared" si="309"/>
        <v>FQ-1</v>
      </c>
    </row>
    <row r="1962" spans="1:10" x14ac:dyDescent="0.25">
      <c r="A1962">
        <f t="shared" si="300"/>
        <v>42139</v>
      </c>
      <c r="B1962">
        <f t="shared" si="301"/>
        <v>2015</v>
      </c>
      <c r="C1962">
        <f t="shared" si="302"/>
        <v>5</v>
      </c>
      <c r="D1962" t="str">
        <f t="shared" si="303"/>
        <v>May</v>
      </c>
      <c r="E1962" t="str">
        <f t="shared" si="304"/>
        <v>Q2</v>
      </c>
      <c r="F1962" t="str">
        <f t="shared" si="305"/>
        <v>2015-May</v>
      </c>
      <c r="G1962">
        <f t="shared" si="306"/>
        <v>5</v>
      </c>
      <c r="H1962" t="str">
        <f t="shared" si="307"/>
        <v>Friday</v>
      </c>
      <c r="I1962" t="str">
        <f t="shared" si="308"/>
        <v>FM2</v>
      </c>
      <c r="J1962" t="str">
        <f t="shared" si="309"/>
        <v>FQ-1</v>
      </c>
    </row>
    <row r="1963" spans="1:10" x14ac:dyDescent="0.25">
      <c r="A1963">
        <f t="shared" si="300"/>
        <v>42140</v>
      </c>
      <c r="B1963">
        <f t="shared" si="301"/>
        <v>2015</v>
      </c>
      <c r="C1963">
        <f t="shared" si="302"/>
        <v>5</v>
      </c>
      <c r="D1963" t="str">
        <f t="shared" si="303"/>
        <v>May</v>
      </c>
      <c r="E1963" t="str">
        <f t="shared" si="304"/>
        <v>Q2</v>
      </c>
      <c r="F1963" t="str">
        <f t="shared" si="305"/>
        <v>2015-May</v>
      </c>
      <c r="G1963">
        <f t="shared" si="306"/>
        <v>6</v>
      </c>
      <c r="H1963" t="str">
        <f t="shared" si="307"/>
        <v>Saturday</v>
      </c>
      <c r="I1963" t="str">
        <f t="shared" si="308"/>
        <v>FM2</v>
      </c>
      <c r="J1963" t="str">
        <f t="shared" si="309"/>
        <v>FQ-1</v>
      </c>
    </row>
    <row r="1964" spans="1:10" x14ac:dyDescent="0.25">
      <c r="A1964">
        <f t="shared" si="300"/>
        <v>42141</v>
      </c>
      <c r="B1964">
        <f t="shared" si="301"/>
        <v>2015</v>
      </c>
      <c r="C1964">
        <f t="shared" si="302"/>
        <v>5</v>
      </c>
      <c r="D1964" t="str">
        <f t="shared" si="303"/>
        <v>May</v>
      </c>
      <c r="E1964" t="str">
        <f t="shared" si="304"/>
        <v>Q2</v>
      </c>
      <c r="F1964" t="str">
        <f t="shared" si="305"/>
        <v>2015-May</v>
      </c>
      <c r="G1964">
        <f t="shared" si="306"/>
        <v>7</v>
      </c>
      <c r="H1964" t="str">
        <f t="shared" si="307"/>
        <v>Sunday</v>
      </c>
      <c r="I1964" t="str">
        <f t="shared" si="308"/>
        <v>FM2</v>
      </c>
      <c r="J1964" t="str">
        <f t="shared" si="309"/>
        <v>FQ-1</v>
      </c>
    </row>
    <row r="1965" spans="1:10" x14ac:dyDescent="0.25">
      <c r="A1965">
        <f t="shared" si="300"/>
        <v>42142</v>
      </c>
      <c r="B1965">
        <f t="shared" si="301"/>
        <v>2015</v>
      </c>
      <c r="C1965">
        <f t="shared" si="302"/>
        <v>5</v>
      </c>
      <c r="D1965" t="str">
        <f t="shared" si="303"/>
        <v>May</v>
      </c>
      <c r="E1965" t="str">
        <f t="shared" si="304"/>
        <v>Q2</v>
      </c>
      <c r="F1965" t="str">
        <f t="shared" si="305"/>
        <v>2015-May</v>
      </c>
      <c r="G1965">
        <f t="shared" si="306"/>
        <v>1</v>
      </c>
      <c r="H1965" t="str">
        <f t="shared" si="307"/>
        <v>Monday</v>
      </c>
      <c r="I1965" t="str">
        <f t="shared" si="308"/>
        <v>FM2</v>
      </c>
      <c r="J1965" t="str">
        <f t="shared" si="309"/>
        <v>FQ-1</v>
      </c>
    </row>
    <row r="1966" spans="1:10" x14ac:dyDescent="0.25">
      <c r="A1966">
        <f t="shared" si="300"/>
        <v>42143</v>
      </c>
      <c r="B1966">
        <f t="shared" si="301"/>
        <v>2015</v>
      </c>
      <c r="C1966">
        <f t="shared" si="302"/>
        <v>5</v>
      </c>
      <c r="D1966" t="str">
        <f t="shared" si="303"/>
        <v>May</v>
      </c>
      <c r="E1966" t="str">
        <f t="shared" si="304"/>
        <v>Q2</v>
      </c>
      <c r="F1966" t="str">
        <f t="shared" si="305"/>
        <v>2015-May</v>
      </c>
      <c r="G1966">
        <f t="shared" si="306"/>
        <v>2</v>
      </c>
      <c r="H1966" t="str">
        <f t="shared" si="307"/>
        <v>Tuesday</v>
      </c>
      <c r="I1966" t="str">
        <f t="shared" si="308"/>
        <v>FM2</v>
      </c>
      <c r="J1966" t="str">
        <f t="shared" si="309"/>
        <v>FQ-1</v>
      </c>
    </row>
    <row r="1967" spans="1:10" x14ac:dyDescent="0.25">
      <c r="A1967">
        <f t="shared" si="300"/>
        <v>42144</v>
      </c>
      <c r="B1967">
        <f t="shared" si="301"/>
        <v>2015</v>
      </c>
      <c r="C1967">
        <f t="shared" si="302"/>
        <v>5</v>
      </c>
      <c r="D1967" t="str">
        <f t="shared" si="303"/>
        <v>May</v>
      </c>
      <c r="E1967" t="str">
        <f t="shared" si="304"/>
        <v>Q2</v>
      </c>
      <c r="F1967" t="str">
        <f t="shared" si="305"/>
        <v>2015-May</v>
      </c>
      <c r="G1967">
        <f t="shared" si="306"/>
        <v>3</v>
      </c>
      <c r="H1967" t="str">
        <f t="shared" si="307"/>
        <v>Wednesday</v>
      </c>
      <c r="I1967" t="str">
        <f t="shared" si="308"/>
        <v>FM2</v>
      </c>
      <c r="J1967" t="str">
        <f t="shared" si="309"/>
        <v>FQ-1</v>
      </c>
    </row>
    <row r="1968" spans="1:10" x14ac:dyDescent="0.25">
      <c r="A1968">
        <f t="shared" si="300"/>
        <v>42145</v>
      </c>
      <c r="B1968">
        <f t="shared" si="301"/>
        <v>2015</v>
      </c>
      <c r="C1968">
        <f t="shared" si="302"/>
        <v>5</v>
      </c>
      <c r="D1968" t="str">
        <f t="shared" si="303"/>
        <v>May</v>
      </c>
      <c r="E1968" t="str">
        <f t="shared" si="304"/>
        <v>Q2</v>
      </c>
      <c r="F1968" t="str">
        <f t="shared" si="305"/>
        <v>2015-May</v>
      </c>
      <c r="G1968">
        <f t="shared" si="306"/>
        <v>4</v>
      </c>
      <c r="H1968" t="str">
        <f t="shared" si="307"/>
        <v>Thursday</v>
      </c>
      <c r="I1968" t="str">
        <f t="shared" si="308"/>
        <v>FM2</v>
      </c>
      <c r="J1968" t="str">
        <f t="shared" si="309"/>
        <v>FQ-1</v>
      </c>
    </row>
    <row r="1969" spans="1:10" x14ac:dyDescent="0.25">
      <c r="A1969">
        <f t="shared" si="300"/>
        <v>42146</v>
      </c>
      <c r="B1969">
        <f t="shared" si="301"/>
        <v>2015</v>
      </c>
      <c r="C1969">
        <f t="shared" si="302"/>
        <v>5</v>
      </c>
      <c r="D1969" t="str">
        <f t="shared" si="303"/>
        <v>May</v>
      </c>
      <c r="E1969" t="str">
        <f t="shared" si="304"/>
        <v>Q2</v>
      </c>
      <c r="F1969" t="str">
        <f t="shared" si="305"/>
        <v>2015-May</v>
      </c>
      <c r="G1969">
        <f t="shared" si="306"/>
        <v>5</v>
      </c>
      <c r="H1969" t="str">
        <f t="shared" si="307"/>
        <v>Friday</v>
      </c>
      <c r="I1969" t="str">
        <f t="shared" si="308"/>
        <v>FM2</v>
      </c>
      <c r="J1969" t="str">
        <f t="shared" si="309"/>
        <v>FQ-1</v>
      </c>
    </row>
    <row r="1970" spans="1:10" x14ac:dyDescent="0.25">
      <c r="A1970">
        <f t="shared" si="300"/>
        <v>42147</v>
      </c>
      <c r="B1970">
        <f t="shared" si="301"/>
        <v>2015</v>
      </c>
      <c r="C1970">
        <f t="shared" si="302"/>
        <v>5</v>
      </c>
      <c r="D1970" t="str">
        <f t="shared" si="303"/>
        <v>May</v>
      </c>
      <c r="E1970" t="str">
        <f t="shared" si="304"/>
        <v>Q2</v>
      </c>
      <c r="F1970" t="str">
        <f t="shared" si="305"/>
        <v>2015-May</v>
      </c>
      <c r="G1970">
        <f t="shared" si="306"/>
        <v>6</v>
      </c>
      <c r="H1970" t="str">
        <f t="shared" si="307"/>
        <v>Saturday</v>
      </c>
      <c r="I1970" t="str">
        <f t="shared" si="308"/>
        <v>FM2</v>
      </c>
      <c r="J1970" t="str">
        <f t="shared" si="309"/>
        <v>FQ-1</v>
      </c>
    </row>
    <row r="1971" spans="1:10" x14ac:dyDescent="0.25">
      <c r="A1971">
        <f t="shared" si="300"/>
        <v>42148</v>
      </c>
      <c r="B1971">
        <f t="shared" si="301"/>
        <v>2015</v>
      </c>
      <c r="C1971">
        <f t="shared" si="302"/>
        <v>5</v>
      </c>
      <c r="D1971" t="str">
        <f t="shared" si="303"/>
        <v>May</v>
      </c>
      <c r="E1971" t="str">
        <f t="shared" si="304"/>
        <v>Q2</v>
      </c>
      <c r="F1971" t="str">
        <f t="shared" si="305"/>
        <v>2015-May</v>
      </c>
      <c r="G1971">
        <f t="shared" si="306"/>
        <v>7</v>
      </c>
      <c r="H1971" t="str">
        <f t="shared" si="307"/>
        <v>Sunday</v>
      </c>
      <c r="I1971" t="str">
        <f t="shared" si="308"/>
        <v>FM2</v>
      </c>
      <c r="J1971" t="str">
        <f t="shared" si="309"/>
        <v>FQ-1</v>
      </c>
    </row>
    <row r="1972" spans="1:10" x14ac:dyDescent="0.25">
      <c r="A1972">
        <f t="shared" si="300"/>
        <v>42149</v>
      </c>
      <c r="B1972">
        <f t="shared" si="301"/>
        <v>2015</v>
      </c>
      <c r="C1972">
        <f t="shared" si="302"/>
        <v>5</v>
      </c>
      <c r="D1972" t="str">
        <f t="shared" si="303"/>
        <v>May</v>
      </c>
      <c r="E1972" t="str">
        <f t="shared" si="304"/>
        <v>Q2</v>
      </c>
      <c r="F1972" t="str">
        <f t="shared" si="305"/>
        <v>2015-May</v>
      </c>
      <c r="G1972">
        <f t="shared" si="306"/>
        <v>1</v>
      </c>
      <c r="H1972" t="str">
        <f t="shared" si="307"/>
        <v>Monday</v>
      </c>
      <c r="I1972" t="str">
        <f t="shared" si="308"/>
        <v>FM2</v>
      </c>
      <c r="J1972" t="str">
        <f t="shared" si="309"/>
        <v>FQ-1</v>
      </c>
    </row>
    <row r="1973" spans="1:10" x14ac:dyDescent="0.25">
      <c r="A1973">
        <f t="shared" si="300"/>
        <v>42150</v>
      </c>
      <c r="B1973">
        <f t="shared" si="301"/>
        <v>2015</v>
      </c>
      <c r="C1973">
        <f t="shared" si="302"/>
        <v>5</v>
      </c>
      <c r="D1973" t="str">
        <f t="shared" si="303"/>
        <v>May</v>
      </c>
      <c r="E1973" t="str">
        <f t="shared" si="304"/>
        <v>Q2</v>
      </c>
      <c r="F1973" t="str">
        <f t="shared" si="305"/>
        <v>2015-May</v>
      </c>
      <c r="G1973">
        <f t="shared" si="306"/>
        <v>2</v>
      </c>
      <c r="H1973" t="str">
        <f t="shared" si="307"/>
        <v>Tuesday</v>
      </c>
      <c r="I1973" t="str">
        <f t="shared" si="308"/>
        <v>FM2</v>
      </c>
      <c r="J1973" t="str">
        <f t="shared" si="309"/>
        <v>FQ-1</v>
      </c>
    </row>
    <row r="1974" spans="1:10" x14ac:dyDescent="0.25">
      <c r="A1974">
        <f t="shared" si="300"/>
        <v>42151</v>
      </c>
      <c r="B1974">
        <f t="shared" si="301"/>
        <v>2015</v>
      </c>
      <c r="C1974">
        <f t="shared" si="302"/>
        <v>5</v>
      </c>
      <c r="D1974" t="str">
        <f t="shared" si="303"/>
        <v>May</v>
      </c>
      <c r="E1974" t="str">
        <f t="shared" si="304"/>
        <v>Q2</v>
      </c>
      <c r="F1974" t="str">
        <f t="shared" si="305"/>
        <v>2015-May</v>
      </c>
      <c r="G1974">
        <f t="shared" si="306"/>
        <v>3</v>
      </c>
      <c r="H1974" t="str">
        <f t="shared" si="307"/>
        <v>Wednesday</v>
      </c>
      <c r="I1974" t="str">
        <f t="shared" si="308"/>
        <v>FM2</v>
      </c>
      <c r="J1974" t="str">
        <f t="shared" si="309"/>
        <v>FQ-1</v>
      </c>
    </row>
    <row r="1975" spans="1:10" x14ac:dyDescent="0.25">
      <c r="A1975">
        <f t="shared" si="300"/>
        <v>42152</v>
      </c>
      <c r="B1975">
        <f t="shared" si="301"/>
        <v>2015</v>
      </c>
      <c r="C1975">
        <f t="shared" si="302"/>
        <v>5</v>
      </c>
      <c r="D1975" t="str">
        <f t="shared" si="303"/>
        <v>May</v>
      </c>
      <c r="E1975" t="str">
        <f t="shared" si="304"/>
        <v>Q2</v>
      </c>
      <c r="F1975" t="str">
        <f t="shared" si="305"/>
        <v>2015-May</v>
      </c>
      <c r="G1975">
        <f t="shared" si="306"/>
        <v>4</v>
      </c>
      <c r="H1975" t="str">
        <f t="shared" si="307"/>
        <v>Thursday</v>
      </c>
      <c r="I1975" t="str">
        <f t="shared" si="308"/>
        <v>FM2</v>
      </c>
      <c r="J1975" t="str">
        <f t="shared" si="309"/>
        <v>FQ-1</v>
      </c>
    </row>
    <row r="1976" spans="1:10" x14ac:dyDescent="0.25">
      <c r="A1976">
        <f t="shared" si="300"/>
        <v>42153</v>
      </c>
      <c r="B1976">
        <f t="shared" si="301"/>
        <v>2015</v>
      </c>
      <c r="C1976">
        <f t="shared" si="302"/>
        <v>5</v>
      </c>
      <c r="D1976" t="str">
        <f t="shared" si="303"/>
        <v>May</v>
      </c>
      <c r="E1976" t="str">
        <f t="shared" si="304"/>
        <v>Q2</v>
      </c>
      <c r="F1976" t="str">
        <f t="shared" si="305"/>
        <v>2015-May</v>
      </c>
      <c r="G1976">
        <f t="shared" si="306"/>
        <v>5</v>
      </c>
      <c r="H1976" t="str">
        <f t="shared" si="307"/>
        <v>Friday</v>
      </c>
      <c r="I1976" t="str">
        <f t="shared" si="308"/>
        <v>FM2</v>
      </c>
      <c r="J1976" t="str">
        <f t="shared" si="309"/>
        <v>FQ-1</v>
      </c>
    </row>
    <row r="1977" spans="1:10" x14ac:dyDescent="0.25">
      <c r="A1977">
        <f t="shared" si="300"/>
        <v>42154</v>
      </c>
      <c r="B1977">
        <f t="shared" si="301"/>
        <v>2015</v>
      </c>
      <c r="C1977">
        <f t="shared" si="302"/>
        <v>5</v>
      </c>
      <c r="D1977" t="str">
        <f t="shared" si="303"/>
        <v>May</v>
      </c>
      <c r="E1977" t="str">
        <f t="shared" si="304"/>
        <v>Q2</v>
      </c>
      <c r="F1977" t="str">
        <f t="shared" si="305"/>
        <v>2015-May</v>
      </c>
      <c r="G1977">
        <f t="shared" si="306"/>
        <v>6</v>
      </c>
      <c r="H1977" t="str">
        <f t="shared" si="307"/>
        <v>Saturday</v>
      </c>
      <c r="I1977" t="str">
        <f t="shared" si="308"/>
        <v>FM2</v>
      </c>
      <c r="J1977" t="str">
        <f t="shared" si="309"/>
        <v>FQ-1</v>
      </c>
    </row>
    <row r="1978" spans="1:10" x14ac:dyDescent="0.25">
      <c r="A1978">
        <f t="shared" si="300"/>
        <v>42155</v>
      </c>
      <c r="B1978">
        <f t="shared" si="301"/>
        <v>2015</v>
      </c>
      <c r="C1978">
        <f t="shared" si="302"/>
        <v>5</v>
      </c>
      <c r="D1978" t="str">
        <f t="shared" si="303"/>
        <v>May</v>
      </c>
      <c r="E1978" t="str">
        <f t="shared" si="304"/>
        <v>Q2</v>
      </c>
      <c r="F1978" t="str">
        <f t="shared" si="305"/>
        <v>2015-May</v>
      </c>
      <c r="G1978">
        <f t="shared" si="306"/>
        <v>7</v>
      </c>
      <c r="H1978" t="str">
        <f t="shared" si="307"/>
        <v>Sunday</v>
      </c>
      <c r="I1978" t="str">
        <f t="shared" si="308"/>
        <v>FM2</v>
      </c>
      <c r="J1978" t="str">
        <f t="shared" si="309"/>
        <v>FQ-1</v>
      </c>
    </row>
    <row r="1979" spans="1:10" x14ac:dyDescent="0.25">
      <c r="A1979">
        <f t="shared" si="300"/>
        <v>42156</v>
      </c>
      <c r="B1979">
        <f t="shared" si="301"/>
        <v>2015</v>
      </c>
      <c r="C1979">
        <f t="shared" si="302"/>
        <v>6</v>
      </c>
      <c r="D1979" t="str">
        <f t="shared" si="303"/>
        <v>June</v>
      </c>
      <c r="E1979" t="str">
        <f t="shared" si="304"/>
        <v>Q2</v>
      </c>
      <c r="F1979" t="str">
        <f t="shared" si="305"/>
        <v>2015-Jun</v>
      </c>
      <c r="G1979">
        <f t="shared" si="306"/>
        <v>1</v>
      </c>
      <c r="H1979" t="str">
        <f t="shared" si="307"/>
        <v>Monday</v>
      </c>
      <c r="I1979" t="str">
        <f t="shared" si="308"/>
        <v>FM3</v>
      </c>
      <c r="J1979" t="str">
        <f t="shared" si="309"/>
        <v>FQ-1</v>
      </c>
    </row>
    <row r="1980" spans="1:10" x14ac:dyDescent="0.25">
      <c r="A1980">
        <f t="shared" si="300"/>
        <v>42157</v>
      </c>
      <c r="B1980">
        <f t="shared" si="301"/>
        <v>2015</v>
      </c>
      <c r="C1980">
        <f t="shared" si="302"/>
        <v>6</v>
      </c>
      <c r="D1980" t="str">
        <f t="shared" si="303"/>
        <v>June</v>
      </c>
      <c r="E1980" t="str">
        <f t="shared" si="304"/>
        <v>Q2</v>
      </c>
      <c r="F1980" t="str">
        <f t="shared" si="305"/>
        <v>2015-Jun</v>
      </c>
      <c r="G1980">
        <f t="shared" si="306"/>
        <v>2</v>
      </c>
      <c r="H1980" t="str">
        <f t="shared" si="307"/>
        <v>Tuesday</v>
      </c>
      <c r="I1980" t="str">
        <f t="shared" si="308"/>
        <v>FM3</v>
      </c>
      <c r="J1980" t="str">
        <f t="shared" si="309"/>
        <v>FQ-1</v>
      </c>
    </row>
    <row r="1981" spans="1:10" x14ac:dyDescent="0.25">
      <c r="A1981">
        <f t="shared" si="300"/>
        <v>42158</v>
      </c>
      <c r="B1981">
        <f t="shared" si="301"/>
        <v>2015</v>
      </c>
      <c r="C1981">
        <f t="shared" si="302"/>
        <v>6</v>
      </c>
      <c r="D1981" t="str">
        <f t="shared" si="303"/>
        <v>June</v>
      </c>
      <c r="E1981" t="str">
        <f t="shared" si="304"/>
        <v>Q2</v>
      </c>
      <c r="F1981" t="str">
        <f t="shared" si="305"/>
        <v>2015-Jun</v>
      </c>
      <c r="G1981">
        <f t="shared" si="306"/>
        <v>3</v>
      </c>
      <c r="H1981" t="str">
        <f t="shared" si="307"/>
        <v>Wednesday</v>
      </c>
      <c r="I1981" t="str">
        <f t="shared" si="308"/>
        <v>FM3</v>
      </c>
      <c r="J1981" t="str">
        <f t="shared" si="309"/>
        <v>FQ-1</v>
      </c>
    </row>
    <row r="1982" spans="1:10" x14ac:dyDescent="0.25">
      <c r="A1982">
        <f t="shared" si="300"/>
        <v>42159</v>
      </c>
      <c r="B1982">
        <f t="shared" si="301"/>
        <v>2015</v>
      </c>
      <c r="C1982">
        <f t="shared" si="302"/>
        <v>6</v>
      </c>
      <c r="D1982" t="str">
        <f t="shared" si="303"/>
        <v>June</v>
      </c>
      <c r="E1982" t="str">
        <f t="shared" si="304"/>
        <v>Q2</v>
      </c>
      <c r="F1982" t="str">
        <f t="shared" si="305"/>
        <v>2015-Jun</v>
      </c>
      <c r="G1982">
        <f t="shared" si="306"/>
        <v>4</v>
      </c>
      <c r="H1982" t="str">
        <f t="shared" si="307"/>
        <v>Thursday</v>
      </c>
      <c r="I1982" t="str">
        <f t="shared" si="308"/>
        <v>FM3</v>
      </c>
      <c r="J1982" t="str">
        <f t="shared" si="309"/>
        <v>FQ-1</v>
      </c>
    </row>
    <row r="1983" spans="1:10" x14ac:dyDescent="0.25">
      <c r="A1983">
        <f t="shared" si="300"/>
        <v>42160</v>
      </c>
      <c r="B1983">
        <f t="shared" si="301"/>
        <v>2015</v>
      </c>
      <c r="C1983">
        <f t="shared" si="302"/>
        <v>6</v>
      </c>
      <c r="D1983" t="str">
        <f t="shared" si="303"/>
        <v>June</v>
      </c>
      <c r="E1983" t="str">
        <f t="shared" si="304"/>
        <v>Q2</v>
      </c>
      <c r="F1983" t="str">
        <f t="shared" si="305"/>
        <v>2015-Jun</v>
      </c>
      <c r="G1983">
        <f t="shared" si="306"/>
        <v>5</v>
      </c>
      <c r="H1983" t="str">
        <f t="shared" si="307"/>
        <v>Friday</v>
      </c>
      <c r="I1983" t="str">
        <f t="shared" si="308"/>
        <v>FM3</v>
      </c>
      <c r="J1983" t="str">
        <f t="shared" si="309"/>
        <v>FQ-1</v>
      </c>
    </row>
    <row r="1984" spans="1:10" x14ac:dyDescent="0.25">
      <c r="A1984">
        <f t="shared" si="300"/>
        <v>42161</v>
      </c>
      <c r="B1984">
        <f t="shared" si="301"/>
        <v>2015</v>
      </c>
      <c r="C1984">
        <f t="shared" si="302"/>
        <v>6</v>
      </c>
      <c r="D1984" t="str">
        <f t="shared" si="303"/>
        <v>June</v>
      </c>
      <c r="E1984" t="str">
        <f t="shared" si="304"/>
        <v>Q2</v>
      </c>
      <c r="F1984" t="str">
        <f t="shared" si="305"/>
        <v>2015-Jun</v>
      </c>
      <c r="G1984">
        <f t="shared" si="306"/>
        <v>6</v>
      </c>
      <c r="H1984" t="str">
        <f t="shared" si="307"/>
        <v>Saturday</v>
      </c>
      <c r="I1984" t="str">
        <f t="shared" si="308"/>
        <v>FM3</v>
      </c>
      <c r="J1984" t="str">
        <f t="shared" si="309"/>
        <v>FQ-1</v>
      </c>
    </row>
    <row r="1985" spans="1:10" x14ac:dyDescent="0.25">
      <c r="A1985">
        <f t="shared" si="300"/>
        <v>42162</v>
      </c>
      <c r="B1985">
        <f t="shared" si="301"/>
        <v>2015</v>
      </c>
      <c r="C1985">
        <f t="shared" si="302"/>
        <v>6</v>
      </c>
      <c r="D1985" t="str">
        <f t="shared" si="303"/>
        <v>June</v>
      </c>
      <c r="E1985" t="str">
        <f t="shared" si="304"/>
        <v>Q2</v>
      </c>
      <c r="F1985" t="str">
        <f t="shared" si="305"/>
        <v>2015-Jun</v>
      </c>
      <c r="G1985">
        <f t="shared" si="306"/>
        <v>7</v>
      </c>
      <c r="H1985" t="str">
        <f t="shared" si="307"/>
        <v>Sunday</v>
      </c>
      <c r="I1985" t="str">
        <f t="shared" si="308"/>
        <v>FM3</v>
      </c>
      <c r="J1985" t="str">
        <f t="shared" si="309"/>
        <v>FQ-1</v>
      </c>
    </row>
    <row r="1986" spans="1:10" x14ac:dyDescent="0.25">
      <c r="A1986">
        <f t="shared" si="300"/>
        <v>42163</v>
      </c>
      <c r="B1986">
        <f t="shared" si="301"/>
        <v>2015</v>
      </c>
      <c r="C1986">
        <f t="shared" si="302"/>
        <v>6</v>
      </c>
      <c r="D1986" t="str">
        <f t="shared" si="303"/>
        <v>June</v>
      </c>
      <c r="E1986" t="str">
        <f t="shared" si="304"/>
        <v>Q2</v>
      </c>
      <c r="F1986" t="str">
        <f t="shared" si="305"/>
        <v>2015-Jun</v>
      </c>
      <c r="G1986">
        <f t="shared" si="306"/>
        <v>1</v>
      </c>
      <c r="H1986" t="str">
        <f t="shared" si="307"/>
        <v>Monday</v>
      </c>
      <c r="I1986" t="str">
        <f t="shared" si="308"/>
        <v>FM3</v>
      </c>
      <c r="J1986" t="str">
        <f t="shared" si="309"/>
        <v>FQ-1</v>
      </c>
    </row>
    <row r="1987" spans="1:10" x14ac:dyDescent="0.25">
      <c r="A1987">
        <f t="shared" ref="A1987:A2050" si="310">IF($O$1+ROW(A1986)-1&lt;=$O$3,$O$1+ROW(A1986)-1,"")</f>
        <v>42164</v>
      </c>
      <c r="B1987">
        <f t="shared" ref="B1987:B2050" si="311">YEAR(A1987)</f>
        <v>2015</v>
      </c>
      <c r="C1987">
        <f t="shared" ref="C1987:C2050" si="312">MONTH(A1987)</f>
        <v>6</v>
      </c>
      <c r="D1987" t="str">
        <f t="shared" ref="D1987:D2050" si="313">TEXT(A1987,"mmmm")</f>
        <v>June</v>
      </c>
      <c r="E1987" t="str">
        <f t="shared" ref="E1987:E2050" si="314">"Q"&amp;ROUNDUP(MONTH(A1987)/3,0)</f>
        <v>Q2</v>
      </c>
      <c r="F1987" t="str">
        <f t="shared" ref="F1987:F2050" si="315">TEXT(A1987,"yyyy-mmm")</f>
        <v>2015-Jun</v>
      </c>
      <c r="G1987">
        <f t="shared" ref="G1987:G2050" si="316">WEEKDAY(A1987,2)</f>
        <v>2</v>
      </c>
      <c r="H1987" t="str">
        <f t="shared" ref="H1987:H2050" si="317">TEXT(A1987,"dddd")</f>
        <v>Tuesday</v>
      </c>
      <c r="I1987" t="str">
        <f t="shared" ref="I1987:I2050" si="318">"FM"&amp;MOD(MONTH(A1987)-4,12)+1</f>
        <v>FM3</v>
      </c>
      <c r="J1987" t="str">
        <f t="shared" ref="J1987:J2050" si="319">"FQ-" &amp; INT((MOD(MONTH(A1987)-4,12)/3)+1)</f>
        <v>FQ-1</v>
      </c>
    </row>
    <row r="1988" spans="1:10" x14ac:dyDescent="0.25">
      <c r="A1988">
        <f t="shared" si="310"/>
        <v>42165</v>
      </c>
      <c r="B1988">
        <f t="shared" si="311"/>
        <v>2015</v>
      </c>
      <c r="C1988">
        <f t="shared" si="312"/>
        <v>6</v>
      </c>
      <c r="D1988" t="str">
        <f t="shared" si="313"/>
        <v>June</v>
      </c>
      <c r="E1988" t="str">
        <f t="shared" si="314"/>
        <v>Q2</v>
      </c>
      <c r="F1988" t="str">
        <f t="shared" si="315"/>
        <v>2015-Jun</v>
      </c>
      <c r="G1988">
        <f t="shared" si="316"/>
        <v>3</v>
      </c>
      <c r="H1988" t="str">
        <f t="shared" si="317"/>
        <v>Wednesday</v>
      </c>
      <c r="I1988" t="str">
        <f t="shared" si="318"/>
        <v>FM3</v>
      </c>
      <c r="J1988" t="str">
        <f t="shared" si="319"/>
        <v>FQ-1</v>
      </c>
    </row>
    <row r="1989" spans="1:10" x14ac:dyDescent="0.25">
      <c r="A1989">
        <f t="shared" si="310"/>
        <v>42166</v>
      </c>
      <c r="B1989">
        <f t="shared" si="311"/>
        <v>2015</v>
      </c>
      <c r="C1989">
        <f t="shared" si="312"/>
        <v>6</v>
      </c>
      <c r="D1989" t="str">
        <f t="shared" si="313"/>
        <v>June</v>
      </c>
      <c r="E1989" t="str">
        <f t="shared" si="314"/>
        <v>Q2</v>
      </c>
      <c r="F1989" t="str">
        <f t="shared" si="315"/>
        <v>2015-Jun</v>
      </c>
      <c r="G1989">
        <f t="shared" si="316"/>
        <v>4</v>
      </c>
      <c r="H1989" t="str">
        <f t="shared" si="317"/>
        <v>Thursday</v>
      </c>
      <c r="I1989" t="str">
        <f t="shared" si="318"/>
        <v>FM3</v>
      </c>
      <c r="J1989" t="str">
        <f t="shared" si="319"/>
        <v>FQ-1</v>
      </c>
    </row>
    <row r="1990" spans="1:10" x14ac:dyDescent="0.25">
      <c r="A1990">
        <f t="shared" si="310"/>
        <v>42167</v>
      </c>
      <c r="B1990">
        <f t="shared" si="311"/>
        <v>2015</v>
      </c>
      <c r="C1990">
        <f t="shared" si="312"/>
        <v>6</v>
      </c>
      <c r="D1990" t="str">
        <f t="shared" si="313"/>
        <v>June</v>
      </c>
      <c r="E1990" t="str">
        <f t="shared" si="314"/>
        <v>Q2</v>
      </c>
      <c r="F1990" t="str">
        <f t="shared" si="315"/>
        <v>2015-Jun</v>
      </c>
      <c r="G1990">
        <f t="shared" si="316"/>
        <v>5</v>
      </c>
      <c r="H1990" t="str">
        <f t="shared" si="317"/>
        <v>Friday</v>
      </c>
      <c r="I1990" t="str">
        <f t="shared" si="318"/>
        <v>FM3</v>
      </c>
      <c r="J1990" t="str">
        <f t="shared" si="319"/>
        <v>FQ-1</v>
      </c>
    </row>
    <row r="1991" spans="1:10" x14ac:dyDescent="0.25">
      <c r="A1991">
        <f t="shared" si="310"/>
        <v>42168</v>
      </c>
      <c r="B1991">
        <f t="shared" si="311"/>
        <v>2015</v>
      </c>
      <c r="C1991">
        <f t="shared" si="312"/>
        <v>6</v>
      </c>
      <c r="D1991" t="str">
        <f t="shared" si="313"/>
        <v>June</v>
      </c>
      <c r="E1991" t="str">
        <f t="shared" si="314"/>
        <v>Q2</v>
      </c>
      <c r="F1991" t="str">
        <f t="shared" si="315"/>
        <v>2015-Jun</v>
      </c>
      <c r="G1991">
        <f t="shared" si="316"/>
        <v>6</v>
      </c>
      <c r="H1991" t="str">
        <f t="shared" si="317"/>
        <v>Saturday</v>
      </c>
      <c r="I1991" t="str">
        <f t="shared" si="318"/>
        <v>FM3</v>
      </c>
      <c r="J1991" t="str">
        <f t="shared" si="319"/>
        <v>FQ-1</v>
      </c>
    </row>
    <row r="1992" spans="1:10" x14ac:dyDescent="0.25">
      <c r="A1992">
        <f t="shared" si="310"/>
        <v>42169</v>
      </c>
      <c r="B1992">
        <f t="shared" si="311"/>
        <v>2015</v>
      </c>
      <c r="C1992">
        <f t="shared" si="312"/>
        <v>6</v>
      </c>
      <c r="D1992" t="str">
        <f t="shared" si="313"/>
        <v>June</v>
      </c>
      <c r="E1992" t="str">
        <f t="shared" si="314"/>
        <v>Q2</v>
      </c>
      <c r="F1992" t="str">
        <f t="shared" si="315"/>
        <v>2015-Jun</v>
      </c>
      <c r="G1992">
        <f t="shared" si="316"/>
        <v>7</v>
      </c>
      <c r="H1992" t="str">
        <f t="shared" si="317"/>
        <v>Sunday</v>
      </c>
      <c r="I1992" t="str">
        <f t="shared" si="318"/>
        <v>FM3</v>
      </c>
      <c r="J1992" t="str">
        <f t="shared" si="319"/>
        <v>FQ-1</v>
      </c>
    </row>
    <row r="1993" spans="1:10" x14ac:dyDescent="0.25">
      <c r="A1993">
        <f t="shared" si="310"/>
        <v>42170</v>
      </c>
      <c r="B1993">
        <f t="shared" si="311"/>
        <v>2015</v>
      </c>
      <c r="C1993">
        <f t="shared" si="312"/>
        <v>6</v>
      </c>
      <c r="D1993" t="str">
        <f t="shared" si="313"/>
        <v>June</v>
      </c>
      <c r="E1993" t="str">
        <f t="shared" si="314"/>
        <v>Q2</v>
      </c>
      <c r="F1993" t="str">
        <f t="shared" si="315"/>
        <v>2015-Jun</v>
      </c>
      <c r="G1993">
        <f t="shared" si="316"/>
        <v>1</v>
      </c>
      <c r="H1993" t="str">
        <f t="shared" si="317"/>
        <v>Monday</v>
      </c>
      <c r="I1993" t="str">
        <f t="shared" si="318"/>
        <v>FM3</v>
      </c>
      <c r="J1993" t="str">
        <f t="shared" si="319"/>
        <v>FQ-1</v>
      </c>
    </row>
    <row r="1994" spans="1:10" x14ac:dyDescent="0.25">
      <c r="A1994">
        <f t="shared" si="310"/>
        <v>42171</v>
      </c>
      <c r="B1994">
        <f t="shared" si="311"/>
        <v>2015</v>
      </c>
      <c r="C1994">
        <f t="shared" si="312"/>
        <v>6</v>
      </c>
      <c r="D1994" t="str">
        <f t="shared" si="313"/>
        <v>June</v>
      </c>
      <c r="E1994" t="str">
        <f t="shared" si="314"/>
        <v>Q2</v>
      </c>
      <c r="F1994" t="str">
        <f t="shared" si="315"/>
        <v>2015-Jun</v>
      </c>
      <c r="G1994">
        <f t="shared" si="316"/>
        <v>2</v>
      </c>
      <c r="H1994" t="str">
        <f t="shared" si="317"/>
        <v>Tuesday</v>
      </c>
      <c r="I1994" t="str">
        <f t="shared" si="318"/>
        <v>FM3</v>
      </c>
      <c r="J1994" t="str">
        <f t="shared" si="319"/>
        <v>FQ-1</v>
      </c>
    </row>
    <row r="1995" spans="1:10" x14ac:dyDescent="0.25">
      <c r="A1995">
        <f t="shared" si="310"/>
        <v>42172</v>
      </c>
      <c r="B1995">
        <f t="shared" si="311"/>
        <v>2015</v>
      </c>
      <c r="C1995">
        <f t="shared" si="312"/>
        <v>6</v>
      </c>
      <c r="D1995" t="str">
        <f t="shared" si="313"/>
        <v>June</v>
      </c>
      <c r="E1995" t="str">
        <f t="shared" si="314"/>
        <v>Q2</v>
      </c>
      <c r="F1995" t="str">
        <f t="shared" si="315"/>
        <v>2015-Jun</v>
      </c>
      <c r="G1995">
        <f t="shared" si="316"/>
        <v>3</v>
      </c>
      <c r="H1995" t="str">
        <f t="shared" si="317"/>
        <v>Wednesday</v>
      </c>
      <c r="I1995" t="str">
        <f t="shared" si="318"/>
        <v>FM3</v>
      </c>
      <c r="J1995" t="str">
        <f t="shared" si="319"/>
        <v>FQ-1</v>
      </c>
    </row>
    <row r="1996" spans="1:10" x14ac:dyDescent="0.25">
      <c r="A1996">
        <f t="shared" si="310"/>
        <v>42173</v>
      </c>
      <c r="B1996">
        <f t="shared" si="311"/>
        <v>2015</v>
      </c>
      <c r="C1996">
        <f t="shared" si="312"/>
        <v>6</v>
      </c>
      <c r="D1996" t="str">
        <f t="shared" si="313"/>
        <v>June</v>
      </c>
      <c r="E1996" t="str">
        <f t="shared" si="314"/>
        <v>Q2</v>
      </c>
      <c r="F1996" t="str">
        <f t="shared" si="315"/>
        <v>2015-Jun</v>
      </c>
      <c r="G1996">
        <f t="shared" si="316"/>
        <v>4</v>
      </c>
      <c r="H1996" t="str">
        <f t="shared" si="317"/>
        <v>Thursday</v>
      </c>
      <c r="I1996" t="str">
        <f t="shared" si="318"/>
        <v>FM3</v>
      </c>
      <c r="J1996" t="str">
        <f t="shared" si="319"/>
        <v>FQ-1</v>
      </c>
    </row>
    <row r="1997" spans="1:10" x14ac:dyDescent="0.25">
      <c r="A1997">
        <f t="shared" si="310"/>
        <v>42174</v>
      </c>
      <c r="B1997">
        <f t="shared" si="311"/>
        <v>2015</v>
      </c>
      <c r="C1997">
        <f t="shared" si="312"/>
        <v>6</v>
      </c>
      <c r="D1997" t="str">
        <f t="shared" si="313"/>
        <v>June</v>
      </c>
      <c r="E1997" t="str">
        <f t="shared" si="314"/>
        <v>Q2</v>
      </c>
      <c r="F1997" t="str">
        <f t="shared" si="315"/>
        <v>2015-Jun</v>
      </c>
      <c r="G1997">
        <f t="shared" si="316"/>
        <v>5</v>
      </c>
      <c r="H1997" t="str">
        <f t="shared" si="317"/>
        <v>Friday</v>
      </c>
      <c r="I1997" t="str">
        <f t="shared" si="318"/>
        <v>FM3</v>
      </c>
      <c r="J1997" t="str">
        <f t="shared" si="319"/>
        <v>FQ-1</v>
      </c>
    </row>
    <row r="1998" spans="1:10" x14ac:dyDescent="0.25">
      <c r="A1998">
        <f t="shared" si="310"/>
        <v>42175</v>
      </c>
      <c r="B1998">
        <f t="shared" si="311"/>
        <v>2015</v>
      </c>
      <c r="C1998">
        <f t="shared" si="312"/>
        <v>6</v>
      </c>
      <c r="D1998" t="str">
        <f t="shared" si="313"/>
        <v>June</v>
      </c>
      <c r="E1998" t="str">
        <f t="shared" si="314"/>
        <v>Q2</v>
      </c>
      <c r="F1998" t="str">
        <f t="shared" si="315"/>
        <v>2015-Jun</v>
      </c>
      <c r="G1998">
        <f t="shared" si="316"/>
        <v>6</v>
      </c>
      <c r="H1998" t="str">
        <f t="shared" si="317"/>
        <v>Saturday</v>
      </c>
      <c r="I1998" t="str">
        <f t="shared" si="318"/>
        <v>FM3</v>
      </c>
      <c r="J1998" t="str">
        <f t="shared" si="319"/>
        <v>FQ-1</v>
      </c>
    </row>
    <row r="1999" spans="1:10" x14ac:dyDescent="0.25">
      <c r="A1999">
        <f t="shared" si="310"/>
        <v>42176</v>
      </c>
      <c r="B1999">
        <f t="shared" si="311"/>
        <v>2015</v>
      </c>
      <c r="C1999">
        <f t="shared" si="312"/>
        <v>6</v>
      </c>
      <c r="D1999" t="str">
        <f t="shared" si="313"/>
        <v>June</v>
      </c>
      <c r="E1999" t="str">
        <f t="shared" si="314"/>
        <v>Q2</v>
      </c>
      <c r="F1999" t="str">
        <f t="shared" si="315"/>
        <v>2015-Jun</v>
      </c>
      <c r="G1999">
        <f t="shared" si="316"/>
        <v>7</v>
      </c>
      <c r="H1999" t="str">
        <f t="shared" si="317"/>
        <v>Sunday</v>
      </c>
      <c r="I1999" t="str">
        <f t="shared" si="318"/>
        <v>FM3</v>
      </c>
      <c r="J1999" t="str">
        <f t="shared" si="319"/>
        <v>FQ-1</v>
      </c>
    </row>
    <row r="2000" spans="1:10" x14ac:dyDescent="0.25">
      <c r="A2000">
        <f t="shared" si="310"/>
        <v>42177</v>
      </c>
      <c r="B2000">
        <f t="shared" si="311"/>
        <v>2015</v>
      </c>
      <c r="C2000">
        <f t="shared" si="312"/>
        <v>6</v>
      </c>
      <c r="D2000" t="str">
        <f t="shared" si="313"/>
        <v>June</v>
      </c>
      <c r="E2000" t="str">
        <f t="shared" si="314"/>
        <v>Q2</v>
      </c>
      <c r="F2000" t="str">
        <f t="shared" si="315"/>
        <v>2015-Jun</v>
      </c>
      <c r="G2000">
        <f t="shared" si="316"/>
        <v>1</v>
      </c>
      <c r="H2000" t="str">
        <f t="shared" si="317"/>
        <v>Monday</v>
      </c>
      <c r="I2000" t="str">
        <f t="shared" si="318"/>
        <v>FM3</v>
      </c>
      <c r="J2000" t="str">
        <f t="shared" si="319"/>
        <v>FQ-1</v>
      </c>
    </row>
    <row r="2001" spans="1:10" x14ac:dyDescent="0.25">
      <c r="A2001">
        <f t="shared" si="310"/>
        <v>42178</v>
      </c>
      <c r="B2001">
        <f t="shared" si="311"/>
        <v>2015</v>
      </c>
      <c r="C2001">
        <f t="shared" si="312"/>
        <v>6</v>
      </c>
      <c r="D2001" t="str">
        <f t="shared" si="313"/>
        <v>June</v>
      </c>
      <c r="E2001" t="str">
        <f t="shared" si="314"/>
        <v>Q2</v>
      </c>
      <c r="F2001" t="str">
        <f t="shared" si="315"/>
        <v>2015-Jun</v>
      </c>
      <c r="G2001">
        <f t="shared" si="316"/>
        <v>2</v>
      </c>
      <c r="H2001" t="str">
        <f t="shared" si="317"/>
        <v>Tuesday</v>
      </c>
      <c r="I2001" t="str">
        <f t="shared" si="318"/>
        <v>FM3</v>
      </c>
      <c r="J2001" t="str">
        <f t="shared" si="319"/>
        <v>FQ-1</v>
      </c>
    </row>
    <row r="2002" spans="1:10" x14ac:dyDescent="0.25">
      <c r="A2002">
        <f t="shared" si="310"/>
        <v>42179</v>
      </c>
      <c r="B2002">
        <f t="shared" si="311"/>
        <v>2015</v>
      </c>
      <c r="C2002">
        <f t="shared" si="312"/>
        <v>6</v>
      </c>
      <c r="D2002" t="str">
        <f t="shared" si="313"/>
        <v>June</v>
      </c>
      <c r="E2002" t="str">
        <f t="shared" si="314"/>
        <v>Q2</v>
      </c>
      <c r="F2002" t="str">
        <f t="shared" si="315"/>
        <v>2015-Jun</v>
      </c>
      <c r="G2002">
        <f t="shared" si="316"/>
        <v>3</v>
      </c>
      <c r="H2002" t="str">
        <f t="shared" si="317"/>
        <v>Wednesday</v>
      </c>
      <c r="I2002" t="str">
        <f t="shared" si="318"/>
        <v>FM3</v>
      </c>
      <c r="J2002" t="str">
        <f t="shared" si="319"/>
        <v>FQ-1</v>
      </c>
    </row>
    <row r="2003" spans="1:10" x14ac:dyDescent="0.25">
      <c r="A2003">
        <f t="shared" si="310"/>
        <v>42180</v>
      </c>
      <c r="B2003">
        <f t="shared" si="311"/>
        <v>2015</v>
      </c>
      <c r="C2003">
        <f t="shared" si="312"/>
        <v>6</v>
      </c>
      <c r="D2003" t="str">
        <f t="shared" si="313"/>
        <v>June</v>
      </c>
      <c r="E2003" t="str">
        <f t="shared" si="314"/>
        <v>Q2</v>
      </c>
      <c r="F2003" t="str">
        <f t="shared" si="315"/>
        <v>2015-Jun</v>
      </c>
      <c r="G2003">
        <f t="shared" si="316"/>
        <v>4</v>
      </c>
      <c r="H2003" t="str">
        <f t="shared" si="317"/>
        <v>Thursday</v>
      </c>
      <c r="I2003" t="str">
        <f t="shared" si="318"/>
        <v>FM3</v>
      </c>
      <c r="J2003" t="str">
        <f t="shared" si="319"/>
        <v>FQ-1</v>
      </c>
    </row>
    <row r="2004" spans="1:10" x14ac:dyDescent="0.25">
      <c r="A2004">
        <f t="shared" si="310"/>
        <v>42181</v>
      </c>
      <c r="B2004">
        <f t="shared" si="311"/>
        <v>2015</v>
      </c>
      <c r="C2004">
        <f t="shared" si="312"/>
        <v>6</v>
      </c>
      <c r="D2004" t="str">
        <f t="shared" si="313"/>
        <v>June</v>
      </c>
      <c r="E2004" t="str">
        <f t="shared" si="314"/>
        <v>Q2</v>
      </c>
      <c r="F2004" t="str">
        <f t="shared" si="315"/>
        <v>2015-Jun</v>
      </c>
      <c r="G2004">
        <f t="shared" si="316"/>
        <v>5</v>
      </c>
      <c r="H2004" t="str">
        <f t="shared" si="317"/>
        <v>Friday</v>
      </c>
      <c r="I2004" t="str">
        <f t="shared" si="318"/>
        <v>FM3</v>
      </c>
      <c r="J2004" t="str">
        <f t="shared" si="319"/>
        <v>FQ-1</v>
      </c>
    </row>
    <row r="2005" spans="1:10" x14ac:dyDescent="0.25">
      <c r="A2005">
        <f t="shared" si="310"/>
        <v>42182</v>
      </c>
      <c r="B2005">
        <f t="shared" si="311"/>
        <v>2015</v>
      </c>
      <c r="C2005">
        <f t="shared" si="312"/>
        <v>6</v>
      </c>
      <c r="D2005" t="str">
        <f t="shared" si="313"/>
        <v>June</v>
      </c>
      <c r="E2005" t="str">
        <f t="shared" si="314"/>
        <v>Q2</v>
      </c>
      <c r="F2005" t="str">
        <f t="shared" si="315"/>
        <v>2015-Jun</v>
      </c>
      <c r="G2005">
        <f t="shared" si="316"/>
        <v>6</v>
      </c>
      <c r="H2005" t="str">
        <f t="shared" si="317"/>
        <v>Saturday</v>
      </c>
      <c r="I2005" t="str">
        <f t="shared" si="318"/>
        <v>FM3</v>
      </c>
      <c r="J2005" t="str">
        <f t="shared" si="319"/>
        <v>FQ-1</v>
      </c>
    </row>
    <row r="2006" spans="1:10" x14ac:dyDescent="0.25">
      <c r="A2006">
        <f t="shared" si="310"/>
        <v>42183</v>
      </c>
      <c r="B2006">
        <f t="shared" si="311"/>
        <v>2015</v>
      </c>
      <c r="C2006">
        <f t="shared" si="312"/>
        <v>6</v>
      </c>
      <c r="D2006" t="str">
        <f t="shared" si="313"/>
        <v>June</v>
      </c>
      <c r="E2006" t="str">
        <f t="shared" si="314"/>
        <v>Q2</v>
      </c>
      <c r="F2006" t="str">
        <f t="shared" si="315"/>
        <v>2015-Jun</v>
      </c>
      <c r="G2006">
        <f t="shared" si="316"/>
        <v>7</v>
      </c>
      <c r="H2006" t="str">
        <f t="shared" si="317"/>
        <v>Sunday</v>
      </c>
      <c r="I2006" t="str">
        <f t="shared" si="318"/>
        <v>FM3</v>
      </c>
      <c r="J2006" t="str">
        <f t="shared" si="319"/>
        <v>FQ-1</v>
      </c>
    </row>
    <row r="2007" spans="1:10" x14ac:dyDescent="0.25">
      <c r="A2007">
        <f t="shared" si="310"/>
        <v>42184</v>
      </c>
      <c r="B2007">
        <f t="shared" si="311"/>
        <v>2015</v>
      </c>
      <c r="C2007">
        <f t="shared" si="312"/>
        <v>6</v>
      </c>
      <c r="D2007" t="str">
        <f t="shared" si="313"/>
        <v>June</v>
      </c>
      <c r="E2007" t="str">
        <f t="shared" si="314"/>
        <v>Q2</v>
      </c>
      <c r="F2007" t="str">
        <f t="shared" si="315"/>
        <v>2015-Jun</v>
      </c>
      <c r="G2007">
        <f t="shared" si="316"/>
        <v>1</v>
      </c>
      <c r="H2007" t="str">
        <f t="shared" si="317"/>
        <v>Monday</v>
      </c>
      <c r="I2007" t="str">
        <f t="shared" si="318"/>
        <v>FM3</v>
      </c>
      <c r="J2007" t="str">
        <f t="shared" si="319"/>
        <v>FQ-1</v>
      </c>
    </row>
    <row r="2008" spans="1:10" x14ac:dyDescent="0.25">
      <c r="A2008">
        <f t="shared" si="310"/>
        <v>42185</v>
      </c>
      <c r="B2008">
        <f t="shared" si="311"/>
        <v>2015</v>
      </c>
      <c r="C2008">
        <f t="shared" si="312"/>
        <v>6</v>
      </c>
      <c r="D2008" t="str">
        <f t="shared" si="313"/>
        <v>June</v>
      </c>
      <c r="E2008" t="str">
        <f t="shared" si="314"/>
        <v>Q2</v>
      </c>
      <c r="F2008" t="str">
        <f t="shared" si="315"/>
        <v>2015-Jun</v>
      </c>
      <c r="G2008">
        <f t="shared" si="316"/>
        <v>2</v>
      </c>
      <c r="H2008" t="str">
        <f t="shared" si="317"/>
        <v>Tuesday</v>
      </c>
      <c r="I2008" t="str">
        <f t="shared" si="318"/>
        <v>FM3</v>
      </c>
      <c r="J2008" t="str">
        <f t="shared" si="319"/>
        <v>FQ-1</v>
      </c>
    </row>
    <row r="2009" spans="1:10" x14ac:dyDescent="0.25">
      <c r="A2009">
        <f t="shared" si="310"/>
        <v>42186</v>
      </c>
      <c r="B2009">
        <f t="shared" si="311"/>
        <v>2015</v>
      </c>
      <c r="C2009">
        <f t="shared" si="312"/>
        <v>7</v>
      </c>
      <c r="D2009" t="str">
        <f t="shared" si="313"/>
        <v>July</v>
      </c>
      <c r="E2009" t="str">
        <f t="shared" si="314"/>
        <v>Q3</v>
      </c>
      <c r="F2009" t="str">
        <f t="shared" si="315"/>
        <v>2015-Jul</v>
      </c>
      <c r="G2009">
        <f t="shared" si="316"/>
        <v>3</v>
      </c>
      <c r="H2009" t="str">
        <f t="shared" si="317"/>
        <v>Wednesday</v>
      </c>
      <c r="I2009" t="str">
        <f t="shared" si="318"/>
        <v>FM4</v>
      </c>
      <c r="J2009" t="str">
        <f t="shared" si="319"/>
        <v>FQ-2</v>
      </c>
    </row>
    <row r="2010" spans="1:10" x14ac:dyDescent="0.25">
      <c r="A2010">
        <f t="shared" si="310"/>
        <v>42187</v>
      </c>
      <c r="B2010">
        <f t="shared" si="311"/>
        <v>2015</v>
      </c>
      <c r="C2010">
        <f t="shared" si="312"/>
        <v>7</v>
      </c>
      <c r="D2010" t="str">
        <f t="shared" si="313"/>
        <v>July</v>
      </c>
      <c r="E2010" t="str">
        <f t="shared" si="314"/>
        <v>Q3</v>
      </c>
      <c r="F2010" t="str">
        <f t="shared" si="315"/>
        <v>2015-Jul</v>
      </c>
      <c r="G2010">
        <f t="shared" si="316"/>
        <v>4</v>
      </c>
      <c r="H2010" t="str">
        <f t="shared" si="317"/>
        <v>Thursday</v>
      </c>
      <c r="I2010" t="str">
        <f t="shared" si="318"/>
        <v>FM4</v>
      </c>
      <c r="J2010" t="str">
        <f t="shared" si="319"/>
        <v>FQ-2</v>
      </c>
    </row>
    <row r="2011" spans="1:10" x14ac:dyDescent="0.25">
      <c r="A2011">
        <f t="shared" si="310"/>
        <v>42188</v>
      </c>
      <c r="B2011">
        <f t="shared" si="311"/>
        <v>2015</v>
      </c>
      <c r="C2011">
        <f t="shared" si="312"/>
        <v>7</v>
      </c>
      <c r="D2011" t="str">
        <f t="shared" si="313"/>
        <v>July</v>
      </c>
      <c r="E2011" t="str">
        <f t="shared" si="314"/>
        <v>Q3</v>
      </c>
      <c r="F2011" t="str">
        <f t="shared" si="315"/>
        <v>2015-Jul</v>
      </c>
      <c r="G2011">
        <f t="shared" si="316"/>
        <v>5</v>
      </c>
      <c r="H2011" t="str">
        <f t="shared" si="317"/>
        <v>Friday</v>
      </c>
      <c r="I2011" t="str">
        <f t="shared" si="318"/>
        <v>FM4</v>
      </c>
      <c r="J2011" t="str">
        <f t="shared" si="319"/>
        <v>FQ-2</v>
      </c>
    </row>
    <row r="2012" spans="1:10" x14ac:dyDescent="0.25">
      <c r="A2012">
        <f t="shared" si="310"/>
        <v>42189</v>
      </c>
      <c r="B2012">
        <f t="shared" si="311"/>
        <v>2015</v>
      </c>
      <c r="C2012">
        <f t="shared" si="312"/>
        <v>7</v>
      </c>
      <c r="D2012" t="str">
        <f t="shared" si="313"/>
        <v>July</v>
      </c>
      <c r="E2012" t="str">
        <f t="shared" si="314"/>
        <v>Q3</v>
      </c>
      <c r="F2012" t="str">
        <f t="shared" si="315"/>
        <v>2015-Jul</v>
      </c>
      <c r="G2012">
        <f t="shared" si="316"/>
        <v>6</v>
      </c>
      <c r="H2012" t="str">
        <f t="shared" si="317"/>
        <v>Saturday</v>
      </c>
      <c r="I2012" t="str">
        <f t="shared" si="318"/>
        <v>FM4</v>
      </c>
      <c r="J2012" t="str">
        <f t="shared" si="319"/>
        <v>FQ-2</v>
      </c>
    </row>
    <row r="2013" spans="1:10" x14ac:dyDescent="0.25">
      <c r="A2013">
        <f t="shared" si="310"/>
        <v>42190</v>
      </c>
      <c r="B2013">
        <f t="shared" si="311"/>
        <v>2015</v>
      </c>
      <c r="C2013">
        <f t="shared" si="312"/>
        <v>7</v>
      </c>
      <c r="D2013" t="str">
        <f t="shared" si="313"/>
        <v>July</v>
      </c>
      <c r="E2013" t="str">
        <f t="shared" si="314"/>
        <v>Q3</v>
      </c>
      <c r="F2013" t="str">
        <f t="shared" si="315"/>
        <v>2015-Jul</v>
      </c>
      <c r="G2013">
        <f t="shared" si="316"/>
        <v>7</v>
      </c>
      <c r="H2013" t="str">
        <f t="shared" si="317"/>
        <v>Sunday</v>
      </c>
      <c r="I2013" t="str">
        <f t="shared" si="318"/>
        <v>FM4</v>
      </c>
      <c r="J2013" t="str">
        <f t="shared" si="319"/>
        <v>FQ-2</v>
      </c>
    </row>
    <row r="2014" spans="1:10" x14ac:dyDescent="0.25">
      <c r="A2014">
        <f t="shared" si="310"/>
        <v>42191</v>
      </c>
      <c r="B2014">
        <f t="shared" si="311"/>
        <v>2015</v>
      </c>
      <c r="C2014">
        <f t="shared" si="312"/>
        <v>7</v>
      </c>
      <c r="D2014" t="str">
        <f t="shared" si="313"/>
        <v>July</v>
      </c>
      <c r="E2014" t="str">
        <f t="shared" si="314"/>
        <v>Q3</v>
      </c>
      <c r="F2014" t="str">
        <f t="shared" si="315"/>
        <v>2015-Jul</v>
      </c>
      <c r="G2014">
        <f t="shared" si="316"/>
        <v>1</v>
      </c>
      <c r="H2014" t="str">
        <f t="shared" si="317"/>
        <v>Monday</v>
      </c>
      <c r="I2014" t="str">
        <f t="shared" si="318"/>
        <v>FM4</v>
      </c>
      <c r="J2014" t="str">
        <f t="shared" si="319"/>
        <v>FQ-2</v>
      </c>
    </row>
    <row r="2015" spans="1:10" x14ac:dyDescent="0.25">
      <c r="A2015">
        <f t="shared" si="310"/>
        <v>42192</v>
      </c>
      <c r="B2015">
        <f t="shared" si="311"/>
        <v>2015</v>
      </c>
      <c r="C2015">
        <f t="shared" si="312"/>
        <v>7</v>
      </c>
      <c r="D2015" t="str">
        <f t="shared" si="313"/>
        <v>July</v>
      </c>
      <c r="E2015" t="str">
        <f t="shared" si="314"/>
        <v>Q3</v>
      </c>
      <c r="F2015" t="str">
        <f t="shared" si="315"/>
        <v>2015-Jul</v>
      </c>
      <c r="G2015">
        <f t="shared" si="316"/>
        <v>2</v>
      </c>
      <c r="H2015" t="str">
        <f t="shared" si="317"/>
        <v>Tuesday</v>
      </c>
      <c r="I2015" t="str">
        <f t="shared" si="318"/>
        <v>FM4</v>
      </c>
      <c r="J2015" t="str">
        <f t="shared" si="319"/>
        <v>FQ-2</v>
      </c>
    </row>
    <row r="2016" spans="1:10" x14ac:dyDescent="0.25">
      <c r="A2016">
        <f t="shared" si="310"/>
        <v>42193</v>
      </c>
      <c r="B2016">
        <f t="shared" si="311"/>
        <v>2015</v>
      </c>
      <c r="C2016">
        <f t="shared" si="312"/>
        <v>7</v>
      </c>
      <c r="D2016" t="str">
        <f t="shared" si="313"/>
        <v>July</v>
      </c>
      <c r="E2016" t="str">
        <f t="shared" si="314"/>
        <v>Q3</v>
      </c>
      <c r="F2016" t="str">
        <f t="shared" si="315"/>
        <v>2015-Jul</v>
      </c>
      <c r="G2016">
        <f t="shared" si="316"/>
        <v>3</v>
      </c>
      <c r="H2016" t="str">
        <f t="shared" si="317"/>
        <v>Wednesday</v>
      </c>
      <c r="I2016" t="str">
        <f t="shared" si="318"/>
        <v>FM4</v>
      </c>
      <c r="J2016" t="str">
        <f t="shared" si="319"/>
        <v>FQ-2</v>
      </c>
    </row>
    <row r="2017" spans="1:10" x14ac:dyDescent="0.25">
      <c r="A2017">
        <f t="shared" si="310"/>
        <v>42194</v>
      </c>
      <c r="B2017">
        <f t="shared" si="311"/>
        <v>2015</v>
      </c>
      <c r="C2017">
        <f t="shared" si="312"/>
        <v>7</v>
      </c>
      <c r="D2017" t="str">
        <f t="shared" si="313"/>
        <v>July</v>
      </c>
      <c r="E2017" t="str">
        <f t="shared" si="314"/>
        <v>Q3</v>
      </c>
      <c r="F2017" t="str">
        <f t="shared" si="315"/>
        <v>2015-Jul</v>
      </c>
      <c r="G2017">
        <f t="shared" si="316"/>
        <v>4</v>
      </c>
      <c r="H2017" t="str">
        <f t="shared" si="317"/>
        <v>Thursday</v>
      </c>
      <c r="I2017" t="str">
        <f t="shared" si="318"/>
        <v>FM4</v>
      </c>
      <c r="J2017" t="str">
        <f t="shared" si="319"/>
        <v>FQ-2</v>
      </c>
    </row>
    <row r="2018" spans="1:10" x14ac:dyDescent="0.25">
      <c r="A2018">
        <f t="shared" si="310"/>
        <v>42195</v>
      </c>
      <c r="B2018">
        <f t="shared" si="311"/>
        <v>2015</v>
      </c>
      <c r="C2018">
        <f t="shared" si="312"/>
        <v>7</v>
      </c>
      <c r="D2018" t="str">
        <f t="shared" si="313"/>
        <v>July</v>
      </c>
      <c r="E2018" t="str">
        <f t="shared" si="314"/>
        <v>Q3</v>
      </c>
      <c r="F2018" t="str">
        <f t="shared" si="315"/>
        <v>2015-Jul</v>
      </c>
      <c r="G2018">
        <f t="shared" si="316"/>
        <v>5</v>
      </c>
      <c r="H2018" t="str">
        <f t="shared" si="317"/>
        <v>Friday</v>
      </c>
      <c r="I2018" t="str">
        <f t="shared" si="318"/>
        <v>FM4</v>
      </c>
      <c r="J2018" t="str">
        <f t="shared" si="319"/>
        <v>FQ-2</v>
      </c>
    </row>
    <row r="2019" spans="1:10" x14ac:dyDescent="0.25">
      <c r="A2019">
        <f t="shared" si="310"/>
        <v>42196</v>
      </c>
      <c r="B2019">
        <f t="shared" si="311"/>
        <v>2015</v>
      </c>
      <c r="C2019">
        <f t="shared" si="312"/>
        <v>7</v>
      </c>
      <c r="D2019" t="str">
        <f t="shared" si="313"/>
        <v>July</v>
      </c>
      <c r="E2019" t="str">
        <f t="shared" si="314"/>
        <v>Q3</v>
      </c>
      <c r="F2019" t="str">
        <f t="shared" si="315"/>
        <v>2015-Jul</v>
      </c>
      <c r="G2019">
        <f t="shared" si="316"/>
        <v>6</v>
      </c>
      <c r="H2019" t="str">
        <f t="shared" si="317"/>
        <v>Saturday</v>
      </c>
      <c r="I2019" t="str">
        <f t="shared" si="318"/>
        <v>FM4</v>
      </c>
      <c r="J2019" t="str">
        <f t="shared" si="319"/>
        <v>FQ-2</v>
      </c>
    </row>
    <row r="2020" spans="1:10" x14ac:dyDescent="0.25">
      <c r="A2020">
        <f t="shared" si="310"/>
        <v>42197</v>
      </c>
      <c r="B2020">
        <f t="shared" si="311"/>
        <v>2015</v>
      </c>
      <c r="C2020">
        <f t="shared" si="312"/>
        <v>7</v>
      </c>
      <c r="D2020" t="str">
        <f t="shared" si="313"/>
        <v>July</v>
      </c>
      <c r="E2020" t="str">
        <f t="shared" si="314"/>
        <v>Q3</v>
      </c>
      <c r="F2020" t="str">
        <f t="shared" si="315"/>
        <v>2015-Jul</v>
      </c>
      <c r="G2020">
        <f t="shared" si="316"/>
        <v>7</v>
      </c>
      <c r="H2020" t="str">
        <f t="shared" si="317"/>
        <v>Sunday</v>
      </c>
      <c r="I2020" t="str">
        <f t="shared" si="318"/>
        <v>FM4</v>
      </c>
      <c r="J2020" t="str">
        <f t="shared" si="319"/>
        <v>FQ-2</v>
      </c>
    </row>
    <row r="2021" spans="1:10" x14ac:dyDescent="0.25">
      <c r="A2021">
        <f t="shared" si="310"/>
        <v>42198</v>
      </c>
      <c r="B2021">
        <f t="shared" si="311"/>
        <v>2015</v>
      </c>
      <c r="C2021">
        <f t="shared" si="312"/>
        <v>7</v>
      </c>
      <c r="D2021" t="str">
        <f t="shared" si="313"/>
        <v>July</v>
      </c>
      <c r="E2021" t="str">
        <f t="shared" si="314"/>
        <v>Q3</v>
      </c>
      <c r="F2021" t="str">
        <f t="shared" si="315"/>
        <v>2015-Jul</v>
      </c>
      <c r="G2021">
        <f t="shared" si="316"/>
        <v>1</v>
      </c>
      <c r="H2021" t="str">
        <f t="shared" si="317"/>
        <v>Monday</v>
      </c>
      <c r="I2021" t="str">
        <f t="shared" si="318"/>
        <v>FM4</v>
      </c>
      <c r="J2021" t="str">
        <f t="shared" si="319"/>
        <v>FQ-2</v>
      </c>
    </row>
    <row r="2022" spans="1:10" x14ac:dyDescent="0.25">
      <c r="A2022">
        <f t="shared" si="310"/>
        <v>42199</v>
      </c>
      <c r="B2022">
        <f t="shared" si="311"/>
        <v>2015</v>
      </c>
      <c r="C2022">
        <f t="shared" si="312"/>
        <v>7</v>
      </c>
      <c r="D2022" t="str">
        <f t="shared" si="313"/>
        <v>July</v>
      </c>
      <c r="E2022" t="str">
        <f t="shared" si="314"/>
        <v>Q3</v>
      </c>
      <c r="F2022" t="str">
        <f t="shared" si="315"/>
        <v>2015-Jul</v>
      </c>
      <c r="G2022">
        <f t="shared" si="316"/>
        <v>2</v>
      </c>
      <c r="H2022" t="str">
        <f t="shared" si="317"/>
        <v>Tuesday</v>
      </c>
      <c r="I2022" t="str">
        <f t="shared" si="318"/>
        <v>FM4</v>
      </c>
      <c r="J2022" t="str">
        <f t="shared" si="319"/>
        <v>FQ-2</v>
      </c>
    </row>
    <row r="2023" spans="1:10" x14ac:dyDescent="0.25">
      <c r="A2023">
        <f t="shared" si="310"/>
        <v>42200</v>
      </c>
      <c r="B2023">
        <f t="shared" si="311"/>
        <v>2015</v>
      </c>
      <c r="C2023">
        <f t="shared" si="312"/>
        <v>7</v>
      </c>
      <c r="D2023" t="str">
        <f t="shared" si="313"/>
        <v>July</v>
      </c>
      <c r="E2023" t="str">
        <f t="shared" si="314"/>
        <v>Q3</v>
      </c>
      <c r="F2023" t="str">
        <f t="shared" si="315"/>
        <v>2015-Jul</v>
      </c>
      <c r="G2023">
        <f t="shared" si="316"/>
        <v>3</v>
      </c>
      <c r="H2023" t="str">
        <f t="shared" si="317"/>
        <v>Wednesday</v>
      </c>
      <c r="I2023" t="str">
        <f t="shared" si="318"/>
        <v>FM4</v>
      </c>
      <c r="J2023" t="str">
        <f t="shared" si="319"/>
        <v>FQ-2</v>
      </c>
    </row>
    <row r="2024" spans="1:10" x14ac:dyDescent="0.25">
      <c r="A2024">
        <f t="shared" si="310"/>
        <v>42201</v>
      </c>
      <c r="B2024">
        <f t="shared" si="311"/>
        <v>2015</v>
      </c>
      <c r="C2024">
        <f t="shared" si="312"/>
        <v>7</v>
      </c>
      <c r="D2024" t="str">
        <f t="shared" si="313"/>
        <v>July</v>
      </c>
      <c r="E2024" t="str">
        <f t="shared" si="314"/>
        <v>Q3</v>
      </c>
      <c r="F2024" t="str">
        <f t="shared" si="315"/>
        <v>2015-Jul</v>
      </c>
      <c r="G2024">
        <f t="shared" si="316"/>
        <v>4</v>
      </c>
      <c r="H2024" t="str">
        <f t="shared" si="317"/>
        <v>Thursday</v>
      </c>
      <c r="I2024" t="str">
        <f t="shared" si="318"/>
        <v>FM4</v>
      </c>
      <c r="J2024" t="str">
        <f t="shared" si="319"/>
        <v>FQ-2</v>
      </c>
    </row>
    <row r="2025" spans="1:10" x14ac:dyDescent="0.25">
      <c r="A2025">
        <f t="shared" si="310"/>
        <v>42202</v>
      </c>
      <c r="B2025">
        <f t="shared" si="311"/>
        <v>2015</v>
      </c>
      <c r="C2025">
        <f t="shared" si="312"/>
        <v>7</v>
      </c>
      <c r="D2025" t="str">
        <f t="shared" si="313"/>
        <v>July</v>
      </c>
      <c r="E2025" t="str">
        <f t="shared" si="314"/>
        <v>Q3</v>
      </c>
      <c r="F2025" t="str">
        <f t="shared" si="315"/>
        <v>2015-Jul</v>
      </c>
      <c r="G2025">
        <f t="shared" si="316"/>
        <v>5</v>
      </c>
      <c r="H2025" t="str">
        <f t="shared" si="317"/>
        <v>Friday</v>
      </c>
      <c r="I2025" t="str">
        <f t="shared" si="318"/>
        <v>FM4</v>
      </c>
      <c r="J2025" t="str">
        <f t="shared" si="319"/>
        <v>FQ-2</v>
      </c>
    </row>
    <row r="2026" spans="1:10" x14ac:dyDescent="0.25">
      <c r="A2026">
        <f t="shared" si="310"/>
        <v>42203</v>
      </c>
      <c r="B2026">
        <f t="shared" si="311"/>
        <v>2015</v>
      </c>
      <c r="C2026">
        <f t="shared" si="312"/>
        <v>7</v>
      </c>
      <c r="D2026" t="str">
        <f t="shared" si="313"/>
        <v>July</v>
      </c>
      <c r="E2026" t="str">
        <f t="shared" si="314"/>
        <v>Q3</v>
      </c>
      <c r="F2026" t="str">
        <f t="shared" si="315"/>
        <v>2015-Jul</v>
      </c>
      <c r="G2026">
        <f t="shared" si="316"/>
        <v>6</v>
      </c>
      <c r="H2026" t="str">
        <f t="shared" si="317"/>
        <v>Saturday</v>
      </c>
      <c r="I2026" t="str">
        <f t="shared" si="318"/>
        <v>FM4</v>
      </c>
      <c r="J2026" t="str">
        <f t="shared" si="319"/>
        <v>FQ-2</v>
      </c>
    </row>
    <row r="2027" spans="1:10" x14ac:dyDescent="0.25">
      <c r="A2027">
        <f t="shared" si="310"/>
        <v>42204</v>
      </c>
      <c r="B2027">
        <f t="shared" si="311"/>
        <v>2015</v>
      </c>
      <c r="C2027">
        <f t="shared" si="312"/>
        <v>7</v>
      </c>
      <c r="D2027" t="str">
        <f t="shared" si="313"/>
        <v>July</v>
      </c>
      <c r="E2027" t="str">
        <f t="shared" si="314"/>
        <v>Q3</v>
      </c>
      <c r="F2027" t="str">
        <f t="shared" si="315"/>
        <v>2015-Jul</v>
      </c>
      <c r="G2027">
        <f t="shared" si="316"/>
        <v>7</v>
      </c>
      <c r="H2027" t="str">
        <f t="shared" si="317"/>
        <v>Sunday</v>
      </c>
      <c r="I2027" t="str">
        <f t="shared" si="318"/>
        <v>FM4</v>
      </c>
      <c r="J2027" t="str">
        <f t="shared" si="319"/>
        <v>FQ-2</v>
      </c>
    </row>
    <row r="2028" spans="1:10" x14ac:dyDescent="0.25">
      <c r="A2028">
        <f t="shared" si="310"/>
        <v>42205</v>
      </c>
      <c r="B2028">
        <f t="shared" si="311"/>
        <v>2015</v>
      </c>
      <c r="C2028">
        <f t="shared" si="312"/>
        <v>7</v>
      </c>
      <c r="D2028" t="str">
        <f t="shared" si="313"/>
        <v>July</v>
      </c>
      <c r="E2028" t="str">
        <f t="shared" si="314"/>
        <v>Q3</v>
      </c>
      <c r="F2028" t="str">
        <f t="shared" si="315"/>
        <v>2015-Jul</v>
      </c>
      <c r="G2028">
        <f t="shared" si="316"/>
        <v>1</v>
      </c>
      <c r="H2028" t="str">
        <f t="shared" si="317"/>
        <v>Monday</v>
      </c>
      <c r="I2028" t="str">
        <f t="shared" si="318"/>
        <v>FM4</v>
      </c>
      <c r="J2028" t="str">
        <f t="shared" si="319"/>
        <v>FQ-2</v>
      </c>
    </row>
    <row r="2029" spans="1:10" x14ac:dyDescent="0.25">
      <c r="A2029">
        <f t="shared" si="310"/>
        <v>42206</v>
      </c>
      <c r="B2029">
        <f t="shared" si="311"/>
        <v>2015</v>
      </c>
      <c r="C2029">
        <f t="shared" si="312"/>
        <v>7</v>
      </c>
      <c r="D2029" t="str">
        <f t="shared" si="313"/>
        <v>July</v>
      </c>
      <c r="E2029" t="str">
        <f t="shared" si="314"/>
        <v>Q3</v>
      </c>
      <c r="F2029" t="str">
        <f t="shared" si="315"/>
        <v>2015-Jul</v>
      </c>
      <c r="G2029">
        <f t="shared" si="316"/>
        <v>2</v>
      </c>
      <c r="H2029" t="str">
        <f t="shared" si="317"/>
        <v>Tuesday</v>
      </c>
      <c r="I2029" t="str">
        <f t="shared" si="318"/>
        <v>FM4</v>
      </c>
      <c r="J2029" t="str">
        <f t="shared" si="319"/>
        <v>FQ-2</v>
      </c>
    </row>
    <row r="2030" spans="1:10" x14ac:dyDescent="0.25">
      <c r="A2030">
        <f t="shared" si="310"/>
        <v>42207</v>
      </c>
      <c r="B2030">
        <f t="shared" si="311"/>
        <v>2015</v>
      </c>
      <c r="C2030">
        <f t="shared" si="312"/>
        <v>7</v>
      </c>
      <c r="D2030" t="str">
        <f t="shared" si="313"/>
        <v>July</v>
      </c>
      <c r="E2030" t="str">
        <f t="shared" si="314"/>
        <v>Q3</v>
      </c>
      <c r="F2030" t="str">
        <f t="shared" si="315"/>
        <v>2015-Jul</v>
      </c>
      <c r="G2030">
        <f t="shared" si="316"/>
        <v>3</v>
      </c>
      <c r="H2030" t="str">
        <f t="shared" si="317"/>
        <v>Wednesday</v>
      </c>
      <c r="I2030" t="str">
        <f t="shared" si="318"/>
        <v>FM4</v>
      </c>
      <c r="J2030" t="str">
        <f t="shared" si="319"/>
        <v>FQ-2</v>
      </c>
    </row>
    <row r="2031" spans="1:10" x14ac:dyDescent="0.25">
      <c r="A2031">
        <f t="shared" si="310"/>
        <v>42208</v>
      </c>
      <c r="B2031">
        <f t="shared" si="311"/>
        <v>2015</v>
      </c>
      <c r="C2031">
        <f t="shared" si="312"/>
        <v>7</v>
      </c>
      <c r="D2031" t="str">
        <f t="shared" si="313"/>
        <v>July</v>
      </c>
      <c r="E2031" t="str">
        <f t="shared" si="314"/>
        <v>Q3</v>
      </c>
      <c r="F2031" t="str">
        <f t="shared" si="315"/>
        <v>2015-Jul</v>
      </c>
      <c r="G2031">
        <f t="shared" si="316"/>
        <v>4</v>
      </c>
      <c r="H2031" t="str">
        <f t="shared" si="317"/>
        <v>Thursday</v>
      </c>
      <c r="I2031" t="str">
        <f t="shared" si="318"/>
        <v>FM4</v>
      </c>
      <c r="J2031" t="str">
        <f t="shared" si="319"/>
        <v>FQ-2</v>
      </c>
    </row>
    <row r="2032" spans="1:10" x14ac:dyDescent="0.25">
      <c r="A2032">
        <f t="shared" si="310"/>
        <v>42209</v>
      </c>
      <c r="B2032">
        <f t="shared" si="311"/>
        <v>2015</v>
      </c>
      <c r="C2032">
        <f t="shared" si="312"/>
        <v>7</v>
      </c>
      <c r="D2032" t="str">
        <f t="shared" si="313"/>
        <v>July</v>
      </c>
      <c r="E2032" t="str">
        <f t="shared" si="314"/>
        <v>Q3</v>
      </c>
      <c r="F2032" t="str">
        <f t="shared" si="315"/>
        <v>2015-Jul</v>
      </c>
      <c r="G2032">
        <f t="shared" si="316"/>
        <v>5</v>
      </c>
      <c r="H2032" t="str">
        <f t="shared" si="317"/>
        <v>Friday</v>
      </c>
      <c r="I2032" t="str">
        <f t="shared" si="318"/>
        <v>FM4</v>
      </c>
      <c r="J2032" t="str">
        <f t="shared" si="319"/>
        <v>FQ-2</v>
      </c>
    </row>
    <row r="2033" spans="1:10" x14ac:dyDescent="0.25">
      <c r="A2033">
        <f t="shared" si="310"/>
        <v>42210</v>
      </c>
      <c r="B2033">
        <f t="shared" si="311"/>
        <v>2015</v>
      </c>
      <c r="C2033">
        <f t="shared" si="312"/>
        <v>7</v>
      </c>
      <c r="D2033" t="str">
        <f t="shared" si="313"/>
        <v>July</v>
      </c>
      <c r="E2033" t="str">
        <f t="shared" si="314"/>
        <v>Q3</v>
      </c>
      <c r="F2033" t="str">
        <f t="shared" si="315"/>
        <v>2015-Jul</v>
      </c>
      <c r="G2033">
        <f t="shared" si="316"/>
        <v>6</v>
      </c>
      <c r="H2033" t="str">
        <f t="shared" si="317"/>
        <v>Saturday</v>
      </c>
      <c r="I2033" t="str">
        <f t="shared" si="318"/>
        <v>FM4</v>
      </c>
      <c r="J2033" t="str">
        <f t="shared" si="319"/>
        <v>FQ-2</v>
      </c>
    </row>
    <row r="2034" spans="1:10" x14ac:dyDescent="0.25">
      <c r="A2034">
        <f t="shared" si="310"/>
        <v>42211</v>
      </c>
      <c r="B2034">
        <f t="shared" si="311"/>
        <v>2015</v>
      </c>
      <c r="C2034">
        <f t="shared" si="312"/>
        <v>7</v>
      </c>
      <c r="D2034" t="str">
        <f t="shared" si="313"/>
        <v>July</v>
      </c>
      <c r="E2034" t="str">
        <f t="shared" si="314"/>
        <v>Q3</v>
      </c>
      <c r="F2034" t="str">
        <f t="shared" si="315"/>
        <v>2015-Jul</v>
      </c>
      <c r="G2034">
        <f t="shared" si="316"/>
        <v>7</v>
      </c>
      <c r="H2034" t="str">
        <f t="shared" si="317"/>
        <v>Sunday</v>
      </c>
      <c r="I2034" t="str">
        <f t="shared" si="318"/>
        <v>FM4</v>
      </c>
      <c r="J2034" t="str">
        <f t="shared" si="319"/>
        <v>FQ-2</v>
      </c>
    </row>
    <row r="2035" spans="1:10" x14ac:dyDescent="0.25">
      <c r="A2035">
        <f t="shared" si="310"/>
        <v>42212</v>
      </c>
      <c r="B2035">
        <f t="shared" si="311"/>
        <v>2015</v>
      </c>
      <c r="C2035">
        <f t="shared" si="312"/>
        <v>7</v>
      </c>
      <c r="D2035" t="str">
        <f t="shared" si="313"/>
        <v>July</v>
      </c>
      <c r="E2035" t="str">
        <f t="shared" si="314"/>
        <v>Q3</v>
      </c>
      <c r="F2035" t="str">
        <f t="shared" si="315"/>
        <v>2015-Jul</v>
      </c>
      <c r="G2035">
        <f t="shared" si="316"/>
        <v>1</v>
      </c>
      <c r="H2035" t="str">
        <f t="shared" si="317"/>
        <v>Monday</v>
      </c>
      <c r="I2035" t="str">
        <f t="shared" si="318"/>
        <v>FM4</v>
      </c>
      <c r="J2035" t="str">
        <f t="shared" si="319"/>
        <v>FQ-2</v>
      </c>
    </row>
    <row r="2036" spans="1:10" x14ac:dyDescent="0.25">
      <c r="A2036">
        <f t="shared" si="310"/>
        <v>42213</v>
      </c>
      <c r="B2036">
        <f t="shared" si="311"/>
        <v>2015</v>
      </c>
      <c r="C2036">
        <f t="shared" si="312"/>
        <v>7</v>
      </c>
      <c r="D2036" t="str">
        <f t="shared" si="313"/>
        <v>July</v>
      </c>
      <c r="E2036" t="str">
        <f t="shared" si="314"/>
        <v>Q3</v>
      </c>
      <c r="F2036" t="str">
        <f t="shared" si="315"/>
        <v>2015-Jul</v>
      </c>
      <c r="G2036">
        <f t="shared" si="316"/>
        <v>2</v>
      </c>
      <c r="H2036" t="str">
        <f t="shared" si="317"/>
        <v>Tuesday</v>
      </c>
      <c r="I2036" t="str">
        <f t="shared" si="318"/>
        <v>FM4</v>
      </c>
      <c r="J2036" t="str">
        <f t="shared" si="319"/>
        <v>FQ-2</v>
      </c>
    </row>
    <row r="2037" spans="1:10" x14ac:dyDescent="0.25">
      <c r="A2037">
        <f t="shared" si="310"/>
        <v>42214</v>
      </c>
      <c r="B2037">
        <f t="shared" si="311"/>
        <v>2015</v>
      </c>
      <c r="C2037">
        <f t="shared" si="312"/>
        <v>7</v>
      </c>
      <c r="D2037" t="str">
        <f t="shared" si="313"/>
        <v>July</v>
      </c>
      <c r="E2037" t="str">
        <f t="shared" si="314"/>
        <v>Q3</v>
      </c>
      <c r="F2037" t="str">
        <f t="shared" si="315"/>
        <v>2015-Jul</v>
      </c>
      <c r="G2037">
        <f t="shared" si="316"/>
        <v>3</v>
      </c>
      <c r="H2037" t="str">
        <f t="shared" si="317"/>
        <v>Wednesday</v>
      </c>
      <c r="I2037" t="str">
        <f t="shared" si="318"/>
        <v>FM4</v>
      </c>
      <c r="J2037" t="str">
        <f t="shared" si="319"/>
        <v>FQ-2</v>
      </c>
    </row>
    <row r="2038" spans="1:10" x14ac:dyDescent="0.25">
      <c r="A2038">
        <f t="shared" si="310"/>
        <v>42215</v>
      </c>
      <c r="B2038">
        <f t="shared" si="311"/>
        <v>2015</v>
      </c>
      <c r="C2038">
        <f t="shared" si="312"/>
        <v>7</v>
      </c>
      <c r="D2038" t="str">
        <f t="shared" si="313"/>
        <v>July</v>
      </c>
      <c r="E2038" t="str">
        <f t="shared" si="314"/>
        <v>Q3</v>
      </c>
      <c r="F2038" t="str">
        <f t="shared" si="315"/>
        <v>2015-Jul</v>
      </c>
      <c r="G2038">
        <f t="shared" si="316"/>
        <v>4</v>
      </c>
      <c r="H2038" t="str">
        <f t="shared" si="317"/>
        <v>Thursday</v>
      </c>
      <c r="I2038" t="str">
        <f t="shared" si="318"/>
        <v>FM4</v>
      </c>
      <c r="J2038" t="str">
        <f t="shared" si="319"/>
        <v>FQ-2</v>
      </c>
    </row>
    <row r="2039" spans="1:10" x14ac:dyDescent="0.25">
      <c r="A2039">
        <f t="shared" si="310"/>
        <v>42216</v>
      </c>
      <c r="B2039">
        <f t="shared" si="311"/>
        <v>2015</v>
      </c>
      <c r="C2039">
        <f t="shared" si="312"/>
        <v>7</v>
      </c>
      <c r="D2039" t="str">
        <f t="shared" si="313"/>
        <v>July</v>
      </c>
      <c r="E2039" t="str">
        <f t="shared" si="314"/>
        <v>Q3</v>
      </c>
      <c r="F2039" t="str">
        <f t="shared" si="315"/>
        <v>2015-Jul</v>
      </c>
      <c r="G2039">
        <f t="shared" si="316"/>
        <v>5</v>
      </c>
      <c r="H2039" t="str">
        <f t="shared" si="317"/>
        <v>Friday</v>
      </c>
      <c r="I2039" t="str">
        <f t="shared" si="318"/>
        <v>FM4</v>
      </c>
      <c r="J2039" t="str">
        <f t="shared" si="319"/>
        <v>FQ-2</v>
      </c>
    </row>
    <row r="2040" spans="1:10" x14ac:dyDescent="0.25">
      <c r="A2040">
        <f t="shared" si="310"/>
        <v>42217</v>
      </c>
      <c r="B2040">
        <f t="shared" si="311"/>
        <v>2015</v>
      </c>
      <c r="C2040">
        <f t="shared" si="312"/>
        <v>8</v>
      </c>
      <c r="D2040" t="str">
        <f t="shared" si="313"/>
        <v>August</v>
      </c>
      <c r="E2040" t="str">
        <f t="shared" si="314"/>
        <v>Q3</v>
      </c>
      <c r="F2040" t="str">
        <f t="shared" si="315"/>
        <v>2015-Aug</v>
      </c>
      <c r="G2040">
        <f t="shared" si="316"/>
        <v>6</v>
      </c>
      <c r="H2040" t="str">
        <f t="shared" si="317"/>
        <v>Saturday</v>
      </c>
      <c r="I2040" t="str">
        <f t="shared" si="318"/>
        <v>FM5</v>
      </c>
      <c r="J2040" t="str">
        <f t="shared" si="319"/>
        <v>FQ-2</v>
      </c>
    </row>
    <row r="2041" spans="1:10" x14ac:dyDescent="0.25">
      <c r="A2041">
        <f t="shared" si="310"/>
        <v>42218</v>
      </c>
      <c r="B2041">
        <f t="shared" si="311"/>
        <v>2015</v>
      </c>
      <c r="C2041">
        <f t="shared" si="312"/>
        <v>8</v>
      </c>
      <c r="D2041" t="str">
        <f t="shared" si="313"/>
        <v>August</v>
      </c>
      <c r="E2041" t="str">
        <f t="shared" si="314"/>
        <v>Q3</v>
      </c>
      <c r="F2041" t="str">
        <f t="shared" si="315"/>
        <v>2015-Aug</v>
      </c>
      <c r="G2041">
        <f t="shared" si="316"/>
        <v>7</v>
      </c>
      <c r="H2041" t="str">
        <f t="shared" si="317"/>
        <v>Sunday</v>
      </c>
      <c r="I2041" t="str">
        <f t="shared" si="318"/>
        <v>FM5</v>
      </c>
      <c r="J2041" t="str">
        <f t="shared" si="319"/>
        <v>FQ-2</v>
      </c>
    </row>
    <row r="2042" spans="1:10" x14ac:dyDescent="0.25">
      <c r="A2042">
        <f t="shared" si="310"/>
        <v>42219</v>
      </c>
      <c r="B2042">
        <f t="shared" si="311"/>
        <v>2015</v>
      </c>
      <c r="C2042">
        <f t="shared" si="312"/>
        <v>8</v>
      </c>
      <c r="D2042" t="str">
        <f t="shared" si="313"/>
        <v>August</v>
      </c>
      <c r="E2042" t="str">
        <f t="shared" si="314"/>
        <v>Q3</v>
      </c>
      <c r="F2042" t="str">
        <f t="shared" si="315"/>
        <v>2015-Aug</v>
      </c>
      <c r="G2042">
        <f t="shared" si="316"/>
        <v>1</v>
      </c>
      <c r="H2042" t="str">
        <f t="shared" si="317"/>
        <v>Monday</v>
      </c>
      <c r="I2042" t="str">
        <f t="shared" si="318"/>
        <v>FM5</v>
      </c>
      <c r="J2042" t="str">
        <f t="shared" si="319"/>
        <v>FQ-2</v>
      </c>
    </row>
    <row r="2043" spans="1:10" x14ac:dyDescent="0.25">
      <c r="A2043">
        <f t="shared" si="310"/>
        <v>42220</v>
      </c>
      <c r="B2043">
        <f t="shared" si="311"/>
        <v>2015</v>
      </c>
      <c r="C2043">
        <f t="shared" si="312"/>
        <v>8</v>
      </c>
      <c r="D2043" t="str">
        <f t="shared" si="313"/>
        <v>August</v>
      </c>
      <c r="E2043" t="str">
        <f t="shared" si="314"/>
        <v>Q3</v>
      </c>
      <c r="F2043" t="str">
        <f t="shared" si="315"/>
        <v>2015-Aug</v>
      </c>
      <c r="G2043">
        <f t="shared" si="316"/>
        <v>2</v>
      </c>
      <c r="H2043" t="str">
        <f t="shared" si="317"/>
        <v>Tuesday</v>
      </c>
      <c r="I2043" t="str">
        <f t="shared" si="318"/>
        <v>FM5</v>
      </c>
      <c r="J2043" t="str">
        <f t="shared" si="319"/>
        <v>FQ-2</v>
      </c>
    </row>
    <row r="2044" spans="1:10" x14ac:dyDescent="0.25">
      <c r="A2044">
        <f t="shared" si="310"/>
        <v>42221</v>
      </c>
      <c r="B2044">
        <f t="shared" si="311"/>
        <v>2015</v>
      </c>
      <c r="C2044">
        <f t="shared" si="312"/>
        <v>8</v>
      </c>
      <c r="D2044" t="str">
        <f t="shared" si="313"/>
        <v>August</v>
      </c>
      <c r="E2044" t="str">
        <f t="shared" si="314"/>
        <v>Q3</v>
      </c>
      <c r="F2044" t="str">
        <f t="shared" si="315"/>
        <v>2015-Aug</v>
      </c>
      <c r="G2044">
        <f t="shared" si="316"/>
        <v>3</v>
      </c>
      <c r="H2044" t="str">
        <f t="shared" si="317"/>
        <v>Wednesday</v>
      </c>
      <c r="I2044" t="str">
        <f t="shared" si="318"/>
        <v>FM5</v>
      </c>
      <c r="J2044" t="str">
        <f t="shared" si="319"/>
        <v>FQ-2</v>
      </c>
    </row>
    <row r="2045" spans="1:10" x14ac:dyDescent="0.25">
      <c r="A2045">
        <f t="shared" si="310"/>
        <v>42222</v>
      </c>
      <c r="B2045">
        <f t="shared" si="311"/>
        <v>2015</v>
      </c>
      <c r="C2045">
        <f t="shared" si="312"/>
        <v>8</v>
      </c>
      <c r="D2045" t="str">
        <f t="shared" si="313"/>
        <v>August</v>
      </c>
      <c r="E2045" t="str">
        <f t="shared" si="314"/>
        <v>Q3</v>
      </c>
      <c r="F2045" t="str">
        <f t="shared" si="315"/>
        <v>2015-Aug</v>
      </c>
      <c r="G2045">
        <f t="shared" si="316"/>
        <v>4</v>
      </c>
      <c r="H2045" t="str">
        <f t="shared" si="317"/>
        <v>Thursday</v>
      </c>
      <c r="I2045" t="str">
        <f t="shared" si="318"/>
        <v>FM5</v>
      </c>
      <c r="J2045" t="str">
        <f t="shared" si="319"/>
        <v>FQ-2</v>
      </c>
    </row>
    <row r="2046" spans="1:10" x14ac:dyDescent="0.25">
      <c r="A2046">
        <f t="shared" si="310"/>
        <v>42223</v>
      </c>
      <c r="B2046">
        <f t="shared" si="311"/>
        <v>2015</v>
      </c>
      <c r="C2046">
        <f t="shared" si="312"/>
        <v>8</v>
      </c>
      <c r="D2046" t="str">
        <f t="shared" si="313"/>
        <v>August</v>
      </c>
      <c r="E2046" t="str">
        <f t="shared" si="314"/>
        <v>Q3</v>
      </c>
      <c r="F2046" t="str">
        <f t="shared" si="315"/>
        <v>2015-Aug</v>
      </c>
      <c r="G2046">
        <f t="shared" si="316"/>
        <v>5</v>
      </c>
      <c r="H2046" t="str">
        <f t="shared" si="317"/>
        <v>Friday</v>
      </c>
      <c r="I2046" t="str">
        <f t="shared" si="318"/>
        <v>FM5</v>
      </c>
      <c r="J2046" t="str">
        <f t="shared" si="319"/>
        <v>FQ-2</v>
      </c>
    </row>
    <row r="2047" spans="1:10" x14ac:dyDescent="0.25">
      <c r="A2047">
        <f t="shared" si="310"/>
        <v>42224</v>
      </c>
      <c r="B2047">
        <f t="shared" si="311"/>
        <v>2015</v>
      </c>
      <c r="C2047">
        <f t="shared" si="312"/>
        <v>8</v>
      </c>
      <c r="D2047" t="str">
        <f t="shared" si="313"/>
        <v>August</v>
      </c>
      <c r="E2047" t="str">
        <f t="shared" si="314"/>
        <v>Q3</v>
      </c>
      <c r="F2047" t="str">
        <f t="shared" si="315"/>
        <v>2015-Aug</v>
      </c>
      <c r="G2047">
        <f t="shared" si="316"/>
        <v>6</v>
      </c>
      <c r="H2047" t="str">
        <f t="shared" si="317"/>
        <v>Saturday</v>
      </c>
      <c r="I2047" t="str">
        <f t="shared" si="318"/>
        <v>FM5</v>
      </c>
      <c r="J2047" t="str">
        <f t="shared" si="319"/>
        <v>FQ-2</v>
      </c>
    </row>
    <row r="2048" spans="1:10" x14ac:dyDescent="0.25">
      <c r="A2048">
        <f t="shared" si="310"/>
        <v>42225</v>
      </c>
      <c r="B2048">
        <f t="shared" si="311"/>
        <v>2015</v>
      </c>
      <c r="C2048">
        <f t="shared" si="312"/>
        <v>8</v>
      </c>
      <c r="D2048" t="str">
        <f t="shared" si="313"/>
        <v>August</v>
      </c>
      <c r="E2048" t="str">
        <f t="shared" si="314"/>
        <v>Q3</v>
      </c>
      <c r="F2048" t="str">
        <f t="shared" si="315"/>
        <v>2015-Aug</v>
      </c>
      <c r="G2048">
        <f t="shared" si="316"/>
        <v>7</v>
      </c>
      <c r="H2048" t="str">
        <f t="shared" si="317"/>
        <v>Sunday</v>
      </c>
      <c r="I2048" t="str">
        <f t="shared" si="318"/>
        <v>FM5</v>
      </c>
      <c r="J2048" t="str">
        <f t="shared" si="319"/>
        <v>FQ-2</v>
      </c>
    </row>
    <row r="2049" spans="1:10" x14ac:dyDescent="0.25">
      <c r="A2049">
        <f t="shared" si="310"/>
        <v>42226</v>
      </c>
      <c r="B2049">
        <f t="shared" si="311"/>
        <v>2015</v>
      </c>
      <c r="C2049">
        <f t="shared" si="312"/>
        <v>8</v>
      </c>
      <c r="D2049" t="str">
        <f t="shared" si="313"/>
        <v>August</v>
      </c>
      <c r="E2049" t="str">
        <f t="shared" si="314"/>
        <v>Q3</v>
      </c>
      <c r="F2049" t="str">
        <f t="shared" si="315"/>
        <v>2015-Aug</v>
      </c>
      <c r="G2049">
        <f t="shared" si="316"/>
        <v>1</v>
      </c>
      <c r="H2049" t="str">
        <f t="shared" si="317"/>
        <v>Monday</v>
      </c>
      <c r="I2049" t="str">
        <f t="shared" si="318"/>
        <v>FM5</v>
      </c>
      <c r="J2049" t="str">
        <f t="shared" si="319"/>
        <v>FQ-2</v>
      </c>
    </row>
    <row r="2050" spans="1:10" x14ac:dyDescent="0.25">
      <c r="A2050">
        <f t="shared" si="310"/>
        <v>42227</v>
      </c>
      <c r="B2050">
        <f t="shared" si="311"/>
        <v>2015</v>
      </c>
      <c r="C2050">
        <f t="shared" si="312"/>
        <v>8</v>
      </c>
      <c r="D2050" t="str">
        <f t="shared" si="313"/>
        <v>August</v>
      </c>
      <c r="E2050" t="str">
        <f t="shared" si="314"/>
        <v>Q3</v>
      </c>
      <c r="F2050" t="str">
        <f t="shared" si="315"/>
        <v>2015-Aug</v>
      </c>
      <c r="G2050">
        <f t="shared" si="316"/>
        <v>2</v>
      </c>
      <c r="H2050" t="str">
        <f t="shared" si="317"/>
        <v>Tuesday</v>
      </c>
      <c r="I2050" t="str">
        <f t="shared" si="318"/>
        <v>FM5</v>
      </c>
      <c r="J2050" t="str">
        <f t="shared" si="319"/>
        <v>FQ-2</v>
      </c>
    </row>
    <row r="2051" spans="1:10" x14ac:dyDescent="0.25">
      <c r="A2051">
        <f t="shared" ref="A2051:A2114" si="320">IF($O$1+ROW(A2050)-1&lt;=$O$3,$O$1+ROW(A2050)-1,"")</f>
        <v>42228</v>
      </c>
      <c r="B2051">
        <f t="shared" ref="B2051:B2114" si="321">YEAR(A2051)</f>
        <v>2015</v>
      </c>
      <c r="C2051">
        <f t="shared" ref="C2051:C2114" si="322">MONTH(A2051)</f>
        <v>8</v>
      </c>
      <c r="D2051" t="str">
        <f t="shared" ref="D2051:D2114" si="323">TEXT(A2051,"mmmm")</f>
        <v>August</v>
      </c>
      <c r="E2051" t="str">
        <f t="shared" ref="E2051:E2114" si="324">"Q"&amp;ROUNDUP(MONTH(A2051)/3,0)</f>
        <v>Q3</v>
      </c>
      <c r="F2051" t="str">
        <f t="shared" ref="F2051:F2114" si="325">TEXT(A2051,"yyyy-mmm")</f>
        <v>2015-Aug</v>
      </c>
      <c r="G2051">
        <f t="shared" ref="G2051:G2114" si="326">WEEKDAY(A2051,2)</f>
        <v>3</v>
      </c>
      <c r="H2051" t="str">
        <f t="shared" ref="H2051:H2114" si="327">TEXT(A2051,"dddd")</f>
        <v>Wednesday</v>
      </c>
      <c r="I2051" t="str">
        <f t="shared" ref="I2051:I2114" si="328">"FM"&amp;MOD(MONTH(A2051)-4,12)+1</f>
        <v>FM5</v>
      </c>
      <c r="J2051" t="str">
        <f t="shared" ref="J2051:J2114" si="329">"FQ-" &amp; INT((MOD(MONTH(A2051)-4,12)/3)+1)</f>
        <v>FQ-2</v>
      </c>
    </row>
    <row r="2052" spans="1:10" x14ac:dyDescent="0.25">
      <c r="A2052">
        <f t="shared" si="320"/>
        <v>42229</v>
      </c>
      <c r="B2052">
        <f t="shared" si="321"/>
        <v>2015</v>
      </c>
      <c r="C2052">
        <f t="shared" si="322"/>
        <v>8</v>
      </c>
      <c r="D2052" t="str">
        <f t="shared" si="323"/>
        <v>August</v>
      </c>
      <c r="E2052" t="str">
        <f t="shared" si="324"/>
        <v>Q3</v>
      </c>
      <c r="F2052" t="str">
        <f t="shared" si="325"/>
        <v>2015-Aug</v>
      </c>
      <c r="G2052">
        <f t="shared" si="326"/>
        <v>4</v>
      </c>
      <c r="H2052" t="str">
        <f t="shared" si="327"/>
        <v>Thursday</v>
      </c>
      <c r="I2052" t="str">
        <f t="shared" si="328"/>
        <v>FM5</v>
      </c>
      <c r="J2052" t="str">
        <f t="shared" si="329"/>
        <v>FQ-2</v>
      </c>
    </row>
    <row r="2053" spans="1:10" x14ac:dyDescent="0.25">
      <c r="A2053">
        <f t="shared" si="320"/>
        <v>42230</v>
      </c>
      <c r="B2053">
        <f t="shared" si="321"/>
        <v>2015</v>
      </c>
      <c r="C2053">
        <f t="shared" si="322"/>
        <v>8</v>
      </c>
      <c r="D2053" t="str">
        <f t="shared" si="323"/>
        <v>August</v>
      </c>
      <c r="E2053" t="str">
        <f t="shared" si="324"/>
        <v>Q3</v>
      </c>
      <c r="F2053" t="str">
        <f t="shared" si="325"/>
        <v>2015-Aug</v>
      </c>
      <c r="G2053">
        <f t="shared" si="326"/>
        <v>5</v>
      </c>
      <c r="H2053" t="str">
        <f t="shared" si="327"/>
        <v>Friday</v>
      </c>
      <c r="I2053" t="str">
        <f t="shared" si="328"/>
        <v>FM5</v>
      </c>
      <c r="J2053" t="str">
        <f t="shared" si="329"/>
        <v>FQ-2</v>
      </c>
    </row>
    <row r="2054" spans="1:10" x14ac:dyDescent="0.25">
      <c r="A2054">
        <f t="shared" si="320"/>
        <v>42231</v>
      </c>
      <c r="B2054">
        <f t="shared" si="321"/>
        <v>2015</v>
      </c>
      <c r="C2054">
        <f t="shared" si="322"/>
        <v>8</v>
      </c>
      <c r="D2054" t="str">
        <f t="shared" si="323"/>
        <v>August</v>
      </c>
      <c r="E2054" t="str">
        <f t="shared" si="324"/>
        <v>Q3</v>
      </c>
      <c r="F2054" t="str">
        <f t="shared" si="325"/>
        <v>2015-Aug</v>
      </c>
      <c r="G2054">
        <f t="shared" si="326"/>
        <v>6</v>
      </c>
      <c r="H2054" t="str">
        <f t="shared" si="327"/>
        <v>Saturday</v>
      </c>
      <c r="I2054" t="str">
        <f t="shared" si="328"/>
        <v>FM5</v>
      </c>
      <c r="J2054" t="str">
        <f t="shared" si="329"/>
        <v>FQ-2</v>
      </c>
    </row>
    <row r="2055" spans="1:10" x14ac:dyDescent="0.25">
      <c r="A2055">
        <f t="shared" si="320"/>
        <v>42232</v>
      </c>
      <c r="B2055">
        <f t="shared" si="321"/>
        <v>2015</v>
      </c>
      <c r="C2055">
        <f t="shared" si="322"/>
        <v>8</v>
      </c>
      <c r="D2055" t="str">
        <f t="shared" si="323"/>
        <v>August</v>
      </c>
      <c r="E2055" t="str">
        <f t="shared" si="324"/>
        <v>Q3</v>
      </c>
      <c r="F2055" t="str">
        <f t="shared" si="325"/>
        <v>2015-Aug</v>
      </c>
      <c r="G2055">
        <f t="shared" si="326"/>
        <v>7</v>
      </c>
      <c r="H2055" t="str">
        <f t="shared" si="327"/>
        <v>Sunday</v>
      </c>
      <c r="I2055" t="str">
        <f t="shared" si="328"/>
        <v>FM5</v>
      </c>
      <c r="J2055" t="str">
        <f t="shared" si="329"/>
        <v>FQ-2</v>
      </c>
    </row>
    <row r="2056" spans="1:10" x14ac:dyDescent="0.25">
      <c r="A2056">
        <f t="shared" si="320"/>
        <v>42233</v>
      </c>
      <c r="B2056">
        <f t="shared" si="321"/>
        <v>2015</v>
      </c>
      <c r="C2056">
        <f t="shared" si="322"/>
        <v>8</v>
      </c>
      <c r="D2056" t="str">
        <f t="shared" si="323"/>
        <v>August</v>
      </c>
      <c r="E2056" t="str">
        <f t="shared" si="324"/>
        <v>Q3</v>
      </c>
      <c r="F2056" t="str">
        <f t="shared" si="325"/>
        <v>2015-Aug</v>
      </c>
      <c r="G2056">
        <f t="shared" si="326"/>
        <v>1</v>
      </c>
      <c r="H2056" t="str">
        <f t="shared" si="327"/>
        <v>Monday</v>
      </c>
      <c r="I2056" t="str">
        <f t="shared" si="328"/>
        <v>FM5</v>
      </c>
      <c r="J2056" t="str">
        <f t="shared" si="329"/>
        <v>FQ-2</v>
      </c>
    </row>
    <row r="2057" spans="1:10" x14ac:dyDescent="0.25">
      <c r="A2057">
        <f t="shared" si="320"/>
        <v>42234</v>
      </c>
      <c r="B2057">
        <f t="shared" si="321"/>
        <v>2015</v>
      </c>
      <c r="C2057">
        <f t="shared" si="322"/>
        <v>8</v>
      </c>
      <c r="D2057" t="str">
        <f t="shared" si="323"/>
        <v>August</v>
      </c>
      <c r="E2057" t="str">
        <f t="shared" si="324"/>
        <v>Q3</v>
      </c>
      <c r="F2057" t="str">
        <f t="shared" si="325"/>
        <v>2015-Aug</v>
      </c>
      <c r="G2057">
        <f t="shared" si="326"/>
        <v>2</v>
      </c>
      <c r="H2057" t="str">
        <f t="shared" si="327"/>
        <v>Tuesday</v>
      </c>
      <c r="I2057" t="str">
        <f t="shared" si="328"/>
        <v>FM5</v>
      </c>
      <c r="J2057" t="str">
        <f t="shared" si="329"/>
        <v>FQ-2</v>
      </c>
    </row>
    <row r="2058" spans="1:10" x14ac:dyDescent="0.25">
      <c r="A2058">
        <f t="shared" si="320"/>
        <v>42235</v>
      </c>
      <c r="B2058">
        <f t="shared" si="321"/>
        <v>2015</v>
      </c>
      <c r="C2058">
        <f t="shared" si="322"/>
        <v>8</v>
      </c>
      <c r="D2058" t="str">
        <f t="shared" si="323"/>
        <v>August</v>
      </c>
      <c r="E2058" t="str">
        <f t="shared" si="324"/>
        <v>Q3</v>
      </c>
      <c r="F2058" t="str">
        <f t="shared" si="325"/>
        <v>2015-Aug</v>
      </c>
      <c r="G2058">
        <f t="shared" si="326"/>
        <v>3</v>
      </c>
      <c r="H2058" t="str">
        <f t="shared" si="327"/>
        <v>Wednesday</v>
      </c>
      <c r="I2058" t="str">
        <f t="shared" si="328"/>
        <v>FM5</v>
      </c>
      <c r="J2058" t="str">
        <f t="shared" si="329"/>
        <v>FQ-2</v>
      </c>
    </row>
    <row r="2059" spans="1:10" x14ac:dyDescent="0.25">
      <c r="A2059">
        <f t="shared" si="320"/>
        <v>42236</v>
      </c>
      <c r="B2059">
        <f t="shared" si="321"/>
        <v>2015</v>
      </c>
      <c r="C2059">
        <f t="shared" si="322"/>
        <v>8</v>
      </c>
      <c r="D2059" t="str">
        <f t="shared" si="323"/>
        <v>August</v>
      </c>
      <c r="E2059" t="str">
        <f t="shared" si="324"/>
        <v>Q3</v>
      </c>
      <c r="F2059" t="str">
        <f t="shared" si="325"/>
        <v>2015-Aug</v>
      </c>
      <c r="G2059">
        <f t="shared" si="326"/>
        <v>4</v>
      </c>
      <c r="H2059" t="str">
        <f t="shared" si="327"/>
        <v>Thursday</v>
      </c>
      <c r="I2059" t="str">
        <f t="shared" si="328"/>
        <v>FM5</v>
      </c>
      <c r="J2059" t="str">
        <f t="shared" si="329"/>
        <v>FQ-2</v>
      </c>
    </row>
    <row r="2060" spans="1:10" x14ac:dyDescent="0.25">
      <c r="A2060">
        <f t="shared" si="320"/>
        <v>42237</v>
      </c>
      <c r="B2060">
        <f t="shared" si="321"/>
        <v>2015</v>
      </c>
      <c r="C2060">
        <f t="shared" si="322"/>
        <v>8</v>
      </c>
      <c r="D2060" t="str">
        <f t="shared" si="323"/>
        <v>August</v>
      </c>
      <c r="E2060" t="str">
        <f t="shared" si="324"/>
        <v>Q3</v>
      </c>
      <c r="F2060" t="str">
        <f t="shared" si="325"/>
        <v>2015-Aug</v>
      </c>
      <c r="G2060">
        <f t="shared" si="326"/>
        <v>5</v>
      </c>
      <c r="H2060" t="str">
        <f t="shared" si="327"/>
        <v>Friday</v>
      </c>
      <c r="I2060" t="str">
        <f t="shared" si="328"/>
        <v>FM5</v>
      </c>
      <c r="J2060" t="str">
        <f t="shared" si="329"/>
        <v>FQ-2</v>
      </c>
    </row>
    <row r="2061" spans="1:10" x14ac:dyDescent="0.25">
      <c r="A2061">
        <f t="shared" si="320"/>
        <v>42238</v>
      </c>
      <c r="B2061">
        <f t="shared" si="321"/>
        <v>2015</v>
      </c>
      <c r="C2061">
        <f t="shared" si="322"/>
        <v>8</v>
      </c>
      <c r="D2061" t="str">
        <f t="shared" si="323"/>
        <v>August</v>
      </c>
      <c r="E2061" t="str">
        <f t="shared" si="324"/>
        <v>Q3</v>
      </c>
      <c r="F2061" t="str">
        <f t="shared" si="325"/>
        <v>2015-Aug</v>
      </c>
      <c r="G2061">
        <f t="shared" si="326"/>
        <v>6</v>
      </c>
      <c r="H2061" t="str">
        <f t="shared" si="327"/>
        <v>Saturday</v>
      </c>
      <c r="I2061" t="str">
        <f t="shared" si="328"/>
        <v>FM5</v>
      </c>
      <c r="J2061" t="str">
        <f t="shared" si="329"/>
        <v>FQ-2</v>
      </c>
    </row>
    <row r="2062" spans="1:10" x14ac:dyDescent="0.25">
      <c r="A2062">
        <f t="shared" si="320"/>
        <v>42239</v>
      </c>
      <c r="B2062">
        <f t="shared" si="321"/>
        <v>2015</v>
      </c>
      <c r="C2062">
        <f t="shared" si="322"/>
        <v>8</v>
      </c>
      <c r="D2062" t="str">
        <f t="shared" si="323"/>
        <v>August</v>
      </c>
      <c r="E2062" t="str">
        <f t="shared" si="324"/>
        <v>Q3</v>
      </c>
      <c r="F2062" t="str">
        <f t="shared" si="325"/>
        <v>2015-Aug</v>
      </c>
      <c r="G2062">
        <f t="shared" si="326"/>
        <v>7</v>
      </c>
      <c r="H2062" t="str">
        <f t="shared" si="327"/>
        <v>Sunday</v>
      </c>
      <c r="I2062" t="str">
        <f t="shared" si="328"/>
        <v>FM5</v>
      </c>
      <c r="J2062" t="str">
        <f t="shared" si="329"/>
        <v>FQ-2</v>
      </c>
    </row>
    <row r="2063" spans="1:10" x14ac:dyDescent="0.25">
      <c r="A2063">
        <f t="shared" si="320"/>
        <v>42240</v>
      </c>
      <c r="B2063">
        <f t="shared" si="321"/>
        <v>2015</v>
      </c>
      <c r="C2063">
        <f t="shared" si="322"/>
        <v>8</v>
      </c>
      <c r="D2063" t="str">
        <f t="shared" si="323"/>
        <v>August</v>
      </c>
      <c r="E2063" t="str">
        <f t="shared" si="324"/>
        <v>Q3</v>
      </c>
      <c r="F2063" t="str">
        <f t="shared" si="325"/>
        <v>2015-Aug</v>
      </c>
      <c r="G2063">
        <f t="shared" si="326"/>
        <v>1</v>
      </c>
      <c r="H2063" t="str">
        <f t="shared" si="327"/>
        <v>Monday</v>
      </c>
      <c r="I2063" t="str">
        <f t="shared" si="328"/>
        <v>FM5</v>
      </c>
      <c r="J2063" t="str">
        <f t="shared" si="329"/>
        <v>FQ-2</v>
      </c>
    </row>
    <row r="2064" spans="1:10" x14ac:dyDescent="0.25">
      <c r="A2064">
        <f t="shared" si="320"/>
        <v>42241</v>
      </c>
      <c r="B2064">
        <f t="shared" si="321"/>
        <v>2015</v>
      </c>
      <c r="C2064">
        <f t="shared" si="322"/>
        <v>8</v>
      </c>
      <c r="D2064" t="str">
        <f t="shared" si="323"/>
        <v>August</v>
      </c>
      <c r="E2064" t="str">
        <f t="shared" si="324"/>
        <v>Q3</v>
      </c>
      <c r="F2064" t="str">
        <f t="shared" si="325"/>
        <v>2015-Aug</v>
      </c>
      <c r="G2064">
        <f t="shared" si="326"/>
        <v>2</v>
      </c>
      <c r="H2064" t="str">
        <f t="shared" si="327"/>
        <v>Tuesday</v>
      </c>
      <c r="I2064" t="str">
        <f t="shared" si="328"/>
        <v>FM5</v>
      </c>
      <c r="J2064" t="str">
        <f t="shared" si="329"/>
        <v>FQ-2</v>
      </c>
    </row>
    <row r="2065" spans="1:10" x14ac:dyDescent="0.25">
      <c r="A2065">
        <f t="shared" si="320"/>
        <v>42242</v>
      </c>
      <c r="B2065">
        <f t="shared" si="321"/>
        <v>2015</v>
      </c>
      <c r="C2065">
        <f t="shared" si="322"/>
        <v>8</v>
      </c>
      <c r="D2065" t="str">
        <f t="shared" si="323"/>
        <v>August</v>
      </c>
      <c r="E2065" t="str">
        <f t="shared" si="324"/>
        <v>Q3</v>
      </c>
      <c r="F2065" t="str">
        <f t="shared" si="325"/>
        <v>2015-Aug</v>
      </c>
      <c r="G2065">
        <f t="shared" si="326"/>
        <v>3</v>
      </c>
      <c r="H2065" t="str">
        <f t="shared" si="327"/>
        <v>Wednesday</v>
      </c>
      <c r="I2065" t="str">
        <f t="shared" si="328"/>
        <v>FM5</v>
      </c>
      <c r="J2065" t="str">
        <f t="shared" si="329"/>
        <v>FQ-2</v>
      </c>
    </row>
    <row r="2066" spans="1:10" x14ac:dyDescent="0.25">
      <c r="A2066">
        <f t="shared" si="320"/>
        <v>42243</v>
      </c>
      <c r="B2066">
        <f t="shared" si="321"/>
        <v>2015</v>
      </c>
      <c r="C2066">
        <f t="shared" si="322"/>
        <v>8</v>
      </c>
      <c r="D2066" t="str">
        <f t="shared" si="323"/>
        <v>August</v>
      </c>
      <c r="E2066" t="str">
        <f t="shared" si="324"/>
        <v>Q3</v>
      </c>
      <c r="F2066" t="str">
        <f t="shared" si="325"/>
        <v>2015-Aug</v>
      </c>
      <c r="G2066">
        <f t="shared" si="326"/>
        <v>4</v>
      </c>
      <c r="H2066" t="str">
        <f t="shared" si="327"/>
        <v>Thursday</v>
      </c>
      <c r="I2066" t="str">
        <f t="shared" si="328"/>
        <v>FM5</v>
      </c>
      <c r="J2066" t="str">
        <f t="shared" si="329"/>
        <v>FQ-2</v>
      </c>
    </row>
    <row r="2067" spans="1:10" x14ac:dyDescent="0.25">
      <c r="A2067">
        <f t="shared" si="320"/>
        <v>42244</v>
      </c>
      <c r="B2067">
        <f t="shared" si="321"/>
        <v>2015</v>
      </c>
      <c r="C2067">
        <f t="shared" si="322"/>
        <v>8</v>
      </c>
      <c r="D2067" t="str">
        <f t="shared" si="323"/>
        <v>August</v>
      </c>
      <c r="E2067" t="str">
        <f t="shared" si="324"/>
        <v>Q3</v>
      </c>
      <c r="F2067" t="str">
        <f t="shared" si="325"/>
        <v>2015-Aug</v>
      </c>
      <c r="G2067">
        <f t="shared" si="326"/>
        <v>5</v>
      </c>
      <c r="H2067" t="str">
        <f t="shared" si="327"/>
        <v>Friday</v>
      </c>
      <c r="I2067" t="str">
        <f t="shared" si="328"/>
        <v>FM5</v>
      </c>
      <c r="J2067" t="str">
        <f t="shared" si="329"/>
        <v>FQ-2</v>
      </c>
    </row>
    <row r="2068" spans="1:10" x14ac:dyDescent="0.25">
      <c r="A2068">
        <f t="shared" si="320"/>
        <v>42245</v>
      </c>
      <c r="B2068">
        <f t="shared" si="321"/>
        <v>2015</v>
      </c>
      <c r="C2068">
        <f t="shared" si="322"/>
        <v>8</v>
      </c>
      <c r="D2068" t="str">
        <f t="shared" si="323"/>
        <v>August</v>
      </c>
      <c r="E2068" t="str">
        <f t="shared" si="324"/>
        <v>Q3</v>
      </c>
      <c r="F2068" t="str">
        <f t="shared" si="325"/>
        <v>2015-Aug</v>
      </c>
      <c r="G2068">
        <f t="shared" si="326"/>
        <v>6</v>
      </c>
      <c r="H2068" t="str">
        <f t="shared" si="327"/>
        <v>Saturday</v>
      </c>
      <c r="I2068" t="str">
        <f t="shared" si="328"/>
        <v>FM5</v>
      </c>
      <c r="J2068" t="str">
        <f t="shared" si="329"/>
        <v>FQ-2</v>
      </c>
    </row>
    <row r="2069" spans="1:10" x14ac:dyDescent="0.25">
      <c r="A2069">
        <f t="shared" si="320"/>
        <v>42246</v>
      </c>
      <c r="B2069">
        <f t="shared" si="321"/>
        <v>2015</v>
      </c>
      <c r="C2069">
        <f t="shared" si="322"/>
        <v>8</v>
      </c>
      <c r="D2069" t="str">
        <f t="shared" si="323"/>
        <v>August</v>
      </c>
      <c r="E2069" t="str">
        <f t="shared" si="324"/>
        <v>Q3</v>
      </c>
      <c r="F2069" t="str">
        <f t="shared" si="325"/>
        <v>2015-Aug</v>
      </c>
      <c r="G2069">
        <f t="shared" si="326"/>
        <v>7</v>
      </c>
      <c r="H2069" t="str">
        <f t="shared" si="327"/>
        <v>Sunday</v>
      </c>
      <c r="I2069" t="str">
        <f t="shared" si="328"/>
        <v>FM5</v>
      </c>
      <c r="J2069" t="str">
        <f t="shared" si="329"/>
        <v>FQ-2</v>
      </c>
    </row>
    <row r="2070" spans="1:10" x14ac:dyDescent="0.25">
      <c r="A2070">
        <f t="shared" si="320"/>
        <v>42247</v>
      </c>
      <c r="B2070">
        <f t="shared" si="321"/>
        <v>2015</v>
      </c>
      <c r="C2070">
        <f t="shared" si="322"/>
        <v>8</v>
      </c>
      <c r="D2070" t="str">
        <f t="shared" si="323"/>
        <v>August</v>
      </c>
      <c r="E2070" t="str">
        <f t="shared" si="324"/>
        <v>Q3</v>
      </c>
      <c r="F2070" t="str">
        <f t="shared" si="325"/>
        <v>2015-Aug</v>
      </c>
      <c r="G2070">
        <f t="shared" si="326"/>
        <v>1</v>
      </c>
      <c r="H2070" t="str">
        <f t="shared" si="327"/>
        <v>Monday</v>
      </c>
      <c r="I2070" t="str">
        <f t="shared" si="328"/>
        <v>FM5</v>
      </c>
      <c r="J2070" t="str">
        <f t="shared" si="329"/>
        <v>FQ-2</v>
      </c>
    </row>
    <row r="2071" spans="1:10" x14ac:dyDescent="0.25">
      <c r="A2071">
        <f t="shared" si="320"/>
        <v>42248</v>
      </c>
      <c r="B2071">
        <f t="shared" si="321"/>
        <v>2015</v>
      </c>
      <c r="C2071">
        <f t="shared" si="322"/>
        <v>9</v>
      </c>
      <c r="D2071" t="str">
        <f t="shared" si="323"/>
        <v>September</v>
      </c>
      <c r="E2071" t="str">
        <f t="shared" si="324"/>
        <v>Q3</v>
      </c>
      <c r="F2071" t="str">
        <f t="shared" si="325"/>
        <v>2015-Sep</v>
      </c>
      <c r="G2071">
        <f t="shared" si="326"/>
        <v>2</v>
      </c>
      <c r="H2071" t="str">
        <f t="shared" si="327"/>
        <v>Tuesday</v>
      </c>
      <c r="I2071" t="str">
        <f t="shared" si="328"/>
        <v>FM6</v>
      </c>
      <c r="J2071" t="str">
        <f t="shared" si="329"/>
        <v>FQ-2</v>
      </c>
    </row>
    <row r="2072" spans="1:10" x14ac:dyDescent="0.25">
      <c r="A2072">
        <f t="shared" si="320"/>
        <v>42249</v>
      </c>
      <c r="B2072">
        <f t="shared" si="321"/>
        <v>2015</v>
      </c>
      <c r="C2072">
        <f t="shared" si="322"/>
        <v>9</v>
      </c>
      <c r="D2072" t="str">
        <f t="shared" si="323"/>
        <v>September</v>
      </c>
      <c r="E2072" t="str">
        <f t="shared" si="324"/>
        <v>Q3</v>
      </c>
      <c r="F2072" t="str">
        <f t="shared" si="325"/>
        <v>2015-Sep</v>
      </c>
      <c r="G2072">
        <f t="shared" si="326"/>
        <v>3</v>
      </c>
      <c r="H2072" t="str">
        <f t="shared" si="327"/>
        <v>Wednesday</v>
      </c>
      <c r="I2072" t="str">
        <f t="shared" si="328"/>
        <v>FM6</v>
      </c>
      <c r="J2072" t="str">
        <f t="shared" si="329"/>
        <v>FQ-2</v>
      </c>
    </row>
    <row r="2073" spans="1:10" x14ac:dyDescent="0.25">
      <c r="A2073">
        <f t="shared" si="320"/>
        <v>42250</v>
      </c>
      <c r="B2073">
        <f t="shared" si="321"/>
        <v>2015</v>
      </c>
      <c r="C2073">
        <f t="shared" si="322"/>
        <v>9</v>
      </c>
      <c r="D2073" t="str">
        <f t="shared" si="323"/>
        <v>September</v>
      </c>
      <c r="E2073" t="str">
        <f t="shared" si="324"/>
        <v>Q3</v>
      </c>
      <c r="F2073" t="str">
        <f t="shared" si="325"/>
        <v>2015-Sep</v>
      </c>
      <c r="G2073">
        <f t="shared" si="326"/>
        <v>4</v>
      </c>
      <c r="H2073" t="str">
        <f t="shared" si="327"/>
        <v>Thursday</v>
      </c>
      <c r="I2073" t="str">
        <f t="shared" si="328"/>
        <v>FM6</v>
      </c>
      <c r="J2073" t="str">
        <f t="shared" si="329"/>
        <v>FQ-2</v>
      </c>
    </row>
    <row r="2074" spans="1:10" x14ac:dyDescent="0.25">
      <c r="A2074">
        <f t="shared" si="320"/>
        <v>42251</v>
      </c>
      <c r="B2074">
        <f t="shared" si="321"/>
        <v>2015</v>
      </c>
      <c r="C2074">
        <f t="shared" si="322"/>
        <v>9</v>
      </c>
      <c r="D2074" t="str">
        <f t="shared" si="323"/>
        <v>September</v>
      </c>
      <c r="E2074" t="str">
        <f t="shared" si="324"/>
        <v>Q3</v>
      </c>
      <c r="F2074" t="str">
        <f t="shared" si="325"/>
        <v>2015-Sep</v>
      </c>
      <c r="G2074">
        <f t="shared" si="326"/>
        <v>5</v>
      </c>
      <c r="H2074" t="str">
        <f t="shared" si="327"/>
        <v>Friday</v>
      </c>
      <c r="I2074" t="str">
        <f t="shared" si="328"/>
        <v>FM6</v>
      </c>
      <c r="J2074" t="str">
        <f t="shared" si="329"/>
        <v>FQ-2</v>
      </c>
    </row>
    <row r="2075" spans="1:10" x14ac:dyDescent="0.25">
      <c r="A2075">
        <f t="shared" si="320"/>
        <v>42252</v>
      </c>
      <c r="B2075">
        <f t="shared" si="321"/>
        <v>2015</v>
      </c>
      <c r="C2075">
        <f t="shared" si="322"/>
        <v>9</v>
      </c>
      <c r="D2075" t="str">
        <f t="shared" si="323"/>
        <v>September</v>
      </c>
      <c r="E2075" t="str">
        <f t="shared" si="324"/>
        <v>Q3</v>
      </c>
      <c r="F2075" t="str">
        <f t="shared" si="325"/>
        <v>2015-Sep</v>
      </c>
      <c r="G2075">
        <f t="shared" si="326"/>
        <v>6</v>
      </c>
      <c r="H2075" t="str">
        <f t="shared" si="327"/>
        <v>Saturday</v>
      </c>
      <c r="I2075" t="str">
        <f t="shared" si="328"/>
        <v>FM6</v>
      </c>
      <c r="J2075" t="str">
        <f t="shared" si="329"/>
        <v>FQ-2</v>
      </c>
    </row>
    <row r="2076" spans="1:10" x14ac:dyDescent="0.25">
      <c r="A2076">
        <f t="shared" si="320"/>
        <v>42253</v>
      </c>
      <c r="B2076">
        <f t="shared" si="321"/>
        <v>2015</v>
      </c>
      <c r="C2076">
        <f t="shared" si="322"/>
        <v>9</v>
      </c>
      <c r="D2076" t="str">
        <f t="shared" si="323"/>
        <v>September</v>
      </c>
      <c r="E2076" t="str">
        <f t="shared" si="324"/>
        <v>Q3</v>
      </c>
      <c r="F2076" t="str">
        <f t="shared" si="325"/>
        <v>2015-Sep</v>
      </c>
      <c r="G2076">
        <f t="shared" si="326"/>
        <v>7</v>
      </c>
      <c r="H2076" t="str">
        <f t="shared" si="327"/>
        <v>Sunday</v>
      </c>
      <c r="I2076" t="str">
        <f t="shared" si="328"/>
        <v>FM6</v>
      </c>
      <c r="J2076" t="str">
        <f t="shared" si="329"/>
        <v>FQ-2</v>
      </c>
    </row>
    <row r="2077" spans="1:10" x14ac:dyDescent="0.25">
      <c r="A2077">
        <f t="shared" si="320"/>
        <v>42254</v>
      </c>
      <c r="B2077">
        <f t="shared" si="321"/>
        <v>2015</v>
      </c>
      <c r="C2077">
        <f t="shared" si="322"/>
        <v>9</v>
      </c>
      <c r="D2077" t="str">
        <f t="shared" si="323"/>
        <v>September</v>
      </c>
      <c r="E2077" t="str">
        <f t="shared" si="324"/>
        <v>Q3</v>
      </c>
      <c r="F2077" t="str">
        <f t="shared" si="325"/>
        <v>2015-Sep</v>
      </c>
      <c r="G2077">
        <f t="shared" si="326"/>
        <v>1</v>
      </c>
      <c r="H2077" t="str">
        <f t="shared" si="327"/>
        <v>Monday</v>
      </c>
      <c r="I2077" t="str">
        <f t="shared" si="328"/>
        <v>FM6</v>
      </c>
      <c r="J2077" t="str">
        <f t="shared" si="329"/>
        <v>FQ-2</v>
      </c>
    </row>
    <row r="2078" spans="1:10" x14ac:dyDescent="0.25">
      <c r="A2078">
        <f t="shared" si="320"/>
        <v>42255</v>
      </c>
      <c r="B2078">
        <f t="shared" si="321"/>
        <v>2015</v>
      </c>
      <c r="C2078">
        <f t="shared" si="322"/>
        <v>9</v>
      </c>
      <c r="D2078" t="str">
        <f t="shared" si="323"/>
        <v>September</v>
      </c>
      <c r="E2078" t="str">
        <f t="shared" si="324"/>
        <v>Q3</v>
      </c>
      <c r="F2078" t="str">
        <f t="shared" si="325"/>
        <v>2015-Sep</v>
      </c>
      <c r="G2078">
        <f t="shared" si="326"/>
        <v>2</v>
      </c>
      <c r="H2078" t="str">
        <f t="shared" si="327"/>
        <v>Tuesday</v>
      </c>
      <c r="I2078" t="str">
        <f t="shared" si="328"/>
        <v>FM6</v>
      </c>
      <c r="J2078" t="str">
        <f t="shared" si="329"/>
        <v>FQ-2</v>
      </c>
    </row>
    <row r="2079" spans="1:10" x14ac:dyDescent="0.25">
      <c r="A2079">
        <f t="shared" si="320"/>
        <v>42256</v>
      </c>
      <c r="B2079">
        <f t="shared" si="321"/>
        <v>2015</v>
      </c>
      <c r="C2079">
        <f t="shared" si="322"/>
        <v>9</v>
      </c>
      <c r="D2079" t="str">
        <f t="shared" si="323"/>
        <v>September</v>
      </c>
      <c r="E2079" t="str">
        <f t="shared" si="324"/>
        <v>Q3</v>
      </c>
      <c r="F2079" t="str">
        <f t="shared" si="325"/>
        <v>2015-Sep</v>
      </c>
      <c r="G2079">
        <f t="shared" si="326"/>
        <v>3</v>
      </c>
      <c r="H2079" t="str">
        <f t="shared" si="327"/>
        <v>Wednesday</v>
      </c>
      <c r="I2079" t="str">
        <f t="shared" si="328"/>
        <v>FM6</v>
      </c>
      <c r="J2079" t="str">
        <f t="shared" si="329"/>
        <v>FQ-2</v>
      </c>
    </row>
    <row r="2080" spans="1:10" x14ac:dyDescent="0.25">
      <c r="A2080">
        <f t="shared" si="320"/>
        <v>42257</v>
      </c>
      <c r="B2080">
        <f t="shared" si="321"/>
        <v>2015</v>
      </c>
      <c r="C2080">
        <f t="shared" si="322"/>
        <v>9</v>
      </c>
      <c r="D2080" t="str">
        <f t="shared" si="323"/>
        <v>September</v>
      </c>
      <c r="E2080" t="str">
        <f t="shared" si="324"/>
        <v>Q3</v>
      </c>
      <c r="F2080" t="str">
        <f t="shared" si="325"/>
        <v>2015-Sep</v>
      </c>
      <c r="G2080">
        <f t="shared" si="326"/>
        <v>4</v>
      </c>
      <c r="H2080" t="str">
        <f t="shared" si="327"/>
        <v>Thursday</v>
      </c>
      <c r="I2080" t="str">
        <f t="shared" si="328"/>
        <v>FM6</v>
      </c>
      <c r="J2080" t="str">
        <f t="shared" si="329"/>
        <v>FQ-2</v>
      </c>
    </row>
    <row r="2081" spans="1:10" x14ac:dyDescent="0.25">
      <c r="A2081">
        <f t="shared" si="320"/>
        <v>42258</v>
      </c>
      <c r="B2081">
        <f t="shared" si="321"/>
        <v>2015</v>
      </c>
      <c r="C2081">
        <f t="shared" si="322"/>
        <v>9</v>
      </c>
      <c r="D2081" t="str">
        <f t="shared" si="323"/>
        <v>September</v>
      </c>
      <c r="E2081" t="str">
        <f t="shared" si="324"/>
        <v>Q3</v>
      </c>
      <c r="F2081" t="str">
        <f t="shared" si="325"/>
        <v>2015-Sep</v>
      </c>
      <c r="G2081">
        <f t="shared" si="326"/>
        <v>5</v>
      </c>
      <c r="H2081" t="str">
        <f t="shared" si="327"/>
        <v>Friday</v>
      </c>
      <c r="I2081" t="str">
        <f t="shared" si="328"/>
        <v>FM6</v>
      </c>
      <c r="J2081" t="str">
        <f t="shared" si="329"/>
        <v>FQ-2</v>
      </c>
    </row>
    <row r="2082" spans="1:10" x14ac:dyDescent="0.25">
      <c r="A2082">
        <f t="shared" si="320"/>
        <v>42259</v>
      </c>
      <c r="B2082">
        <f t="shared" si="321"/>
        <v>2015</v>
      </c>
      <c r="C2082">
        <f t="shared" si="322"/>
        <v>9</v>
      </c>
      <c r="D2082" t="str">
        <f t="shared" si="323"/>
        <v>September</v>
      </c>
      <c r="E2082" t="str">
        <f t="shared" si="324"/>
        <v>Q3</v>
      </c>
      <c r="F2082" t="str">
        <f t="shared" si="325"/>
        <v>2015-Sep</v>
      </c>
      <c r="G2082">
        <f t="shared" si="326"/>
        <v>6</v>
      </c>
      <c r="H2082" t="str">
        <f t="shared" si="327"/>
        <v>Saturday</v>
      </c>
      <c r="I2082" t="str">
        <f t="shared" si="328"/>
        <v>FM6</v>
      </c>
      <c r="J2082" t="str">
        <f t="shared" si="329"/>
        <v>FQ-2</v>
      </c>
    </row>
    <row r="2083" spans="1:10" x14ac:dyDescent="0.25">
      <c r="A2083">
        <f t="shared" si="320"/>
        <v>42260</v>
      </c>
      <c r="B2083">
        <f t="shared" si="321"/>
        <v>2015</v>
      </c>
      <c r="C2083">
        <f t="shared" si="322"/>
        <v>9</v>
      </c>
      <c r="D2083" t="str">
        <f t="shared" si="323"/>
        <v>September</v>
      </c>
      <c r="E2083" t="str">
        <f t="shared" si="324"/>
        <v>Q3</v>
      </c>
      <c r="F2083" t="str">
        <f t="shared" si="325"/>
        <v>2015-Sep</v>
      </c>
      <c r="G2083">
        <f t="shared" si="326"/>
        <v>7</v>
      </c>
      <c r="H2083" t="str">
        <f t="shared" si="327"/>
        <v>Sunday</v>
      </c>
      <c r="I2083" t="str">
        <f t="shared" si="328"/>
        <v>FM6</v>
      </c>
      <c r="J2083" t="str">
        <f t="shared" si="329"/>
        <v>FQ-2</v>
      </c>
    </row>
    <row r="2084" spans="1:10" x14ac:dyDescent="0.25">
      <c r="A2084">
        <f t="shared" si="320"/>
        <v>42261</v>
      </c>
      <c r="B2084">
        <f t="shared" si="321"/>
        <v>2015</v>
      </c>
      <c r="C2084">
        <f t="shared" si="322"/>
        <v>9</v>
      </c>
      <c r="D2084" t="str">
        <f t="shared" si="323"/>
        <v>September</v>
      </c>
      <c r="E2084" t="str">
        <f t="shared" si="324"/>
        <v>Q3</v>
      </c>
      <c r="F2084" t="str">
        <f t="shared" si="325"/>
        <v>2015-Sep</v>
      </c>
      <c r="G2084">
        <f t="shared" si="326"/>
        <v>1</v>
      </c>
      <c r="H2084" t="str">
        <f t="shared" si="327"/>
        <v>Monday</v>
      </c>
      <c r="I2084" t="str">
        <f t="shared" si="328"/>
        <v>FM6</v>
      </c>
      <c r="J2084" t="str">
        <f t="shared" si="329"/>
        <v>FQ-2</v>
      </c>
    </row>
    <row r="2085" spans="1:10" x14ac:dyDescent="0.25">
      <c r="A2085">
        <f t="shared" si="320"/>
        <v>42262</v>
      </c>
      <c r="B2085">
        <f t="shared" si="321"/>
        <v>2015</v>
      </c>
      <c r="C2085">
        <f t="shared" si="322"/>
        <v>9</v>
      </c>
      <c r="D2085" t="str">
        <f t="shared" si="323"/>
        <v>September</v>
      </c>
      <c r="E2085" t="str">
        <f t="shared" si="324"/>
        <v>Q3</v>
      </c>
      <c r="F2085" t="str">
        <f t="shared" si="325"/>
        <v>2015-Sep</v>
      </c>
      <c r="G2085">
        <f t="shared" si="326"/>
        <v>2</v>
      </c>
      <c r="H2085" t="str">
        <f t="shared" si="327"/>
        <v>Tuesday</v>
      </c>
      <c r="I2085" t="str">
        <f t="shared" si="328"/>
        <v>FM6</v>
      </c>
      <c r="J2085" t="str">
        <f t="shared" si="329"/>
        <v>FQ-2</v>
      </c>
    </row>
    <row r="2086" spans="1:10" x14ac:dyDescent="0.25">
      <c r="A2086">
        <f t="shared" si="320"/>
        <v>42263</v>
      </c>
      <c r="B2086">
        <f t="shared" si="321"/>
        <v>2015</v>
      </c>
      <c r="C2086">
        <f t="shared" si="322"/>
        <v>9</v>
      </c>
      <c r="D2086" t="str">
        <f t="shared" si="323"/>
        <v>September</v>
      </c>
      <c r="E2086" t="str">
        <f t="shared" si="324"/>
        <v>Q3</v>
      </c>
      <c r="F2086" t="str">
        <f t="shared" si="325"/>
        <v>2015-Sep</v>
      </c>
      <c r="G2086">
        <f t="shared" si="326"/>
        <v>3</v>
      </c>
      <c r="H2086" t="str">
        <f t="shared" si="327"/>
        <v>Wednesday</v>
      </c>
      <c r="I2086" t="str">
        <f t="shared" si="328"/>
        <v>FM6</v>
      </c>
      <c r="J2086" t="str">
        <f t="shared" si="329"/>
        <v>FQ-2</v>
      </c>
    </row>
    <row r="2087" spans="1:10" x14ac:dyDescent="0.25">
      <c r="A2087">
        <f t="shared" si="320"/>
        <v>42264</v>
      </c>
      <c r="B2087">
        <f t="shared" si="321"/>
        <v>2015</v>
      </c>
      <c r="C2087">
        <f t="shared" si="322"/>
        <v>9</v>
      </c>
      <c r="D2087" t="str">
        <f t="shared" si="323"/>
        <v>September</v>
      </c>
      <c r="E2087" t="str">
        <f t="shared" si="324"/>
        <v>Q3</v>
      </c>
      <c r="F2087" t="str">
        <f t="shared" si="325"/>
        <v>2015-Sep</v>
      </c>
      <c r="G2087">
        <f t="shared" si="326"/>
        <v>4</v>
      </c>
      <c r="H2087" t="str">
        <f t="shared" si="327"/>
        <v>Thursday</v>
      </c>
      <c r="I2087" t="str">
        <f t="shared" si="328"/>
        <v>FM6</v>
      </c>
      <c r="J2087" t="str">
        <f t="shared" si="329"/>
        <v>FQ-2</v>
      </c>
    </row>
    <row r="2088" spans="1:10" x14ac:dyDescent="0.25">
      <c r="A2088">
        <f t="shared" si="320"/>
        <v>42265</v>
      </c>
      <c r="B2088">
        <f t="shared" si="321"/>
        <v>2015</v>
      </c>
      <c r="C2088">
        <f t="shared" si="322"/>
        <v>9</v>
      </c>
      <c r="D2088" t="str">
        <f t="shared" si="323"/>
        <v>September</v>
      </c>
      <c r="E2088" t="str">
        <f t="shared" si="324"/>
        <v>Q3</v>
      </c>
      <c r="F2088" t="str">
        <f t="shared" si="325"/>
        <v>2015-Sep</v>
      </c>
      <c r="G2088">
        <f t="shared" si="326"/>
        <v>5</v>
      </c>
      <c r="H2088" t="str">
        <f t="shared" si="327"/>
        <v>Friday</v>
      </c>
      <c r="I2088" t="str">
        <f t="shared" si="328"/>
        <v>FM6</v>
      </c>
      <c r="J2088" t="str">
        <f t="shared" si="329"/>
        <v>FQ-2</v>
      </c>
    </row>
    <row r="2089" spans="1:10" x14ac:dyDescent="0.25">
      <c r="A2089">
        <f t="shared" si="320"/>
        <v>42266</v>
      </c>
      <c r="B2089">
        <f t="shared" si="321"/>
        <v>2015</v>
      </c>
      <c r="C2089">
        <f t="shared" si="322"/>
        <v>9</v>
      </c>
      <c r="D2089" t="str">
        <f t="shared" si="323"/>
        <v>September</v>
      </c>
      <c r="E2089" t="str">
        <f t="shared" si="324"/>
        <v>Q3</v>
      </c>
      <c r="F2089" t="str">
        <f t="shared" si="325"/>
        <v>2015-Sep</v>
      </c>
      <c r="G2089">
        <f t="shared" si="326"/>
        <v>6</v>
      </c>
      <c r="H2089" t="str">
        <f t="shared" si="327"/>
        <v>Saturday</v>
      </c>
      <c r="I2089" t="str">
        <f t="shared" si="328"/>
        <v>FM6</v>
      </c>
      <c r="J2089" t="str">
        <f t="shared" si="329"/>
        <v>FQ-2</v>
      </c>
    </row>
    <row r="2090" spans="1:10" x14ac:dyDescent="0.25">
      <c r="A2090">
        <f t="shared" si="320"/>
        <v>42267</v>
      </c>
      <c r="B2090">
        <f t="shared" si="321"/>
        <v>2015</v>
      </c>
      <c r="C2090">
        <f t="shared" si="322"/>
        <v>9</v>
      </c>
      <c r="D2090" t="str">
        <f t="shared" si="323"/>
        <v>September</v>
      </c>
      <c r="E2090" t="str">
        <f t="shared" si="324"/>
        <v>Q3</v>
      </c>
      <c r="F2090" t="str">
        <f t="shared" si="325"/>
        <v>2015-Sep</v>
      </c>
      <c r="G2090">
        <f t="shared" si="326"/>
        <v>7</v>
      </c>
      <c r="H2090" t="str">
        <f t="shared" si="327"/>
        <v>Sunday</v>
      </c>
      <c r="I2090" t="str">
        <f t="shared" si="328"/>
        <v>FM6</v>
      </c>
      <c r="J2090" t="str">
        <f t="shared" si="329"/>
        <v>FQ-2</v>
      </c>
    </row>
    <row r="2091" spans="1:10" x14ac:dyDescent="0.25">
      <c r="A2091">
        <f t="shared" si="320"/>
        <v>42268</v>
      </c>
      <c r="B2091">
        <f t="shared" si="321"/>
        <v>2015</v>
      </c>
      <c r="C2091">
        <f t="shared" si="322"/>
        <v>9</v>
      </c>
      <c r="D2091" t="str">
        <f t="shared" si="323"/>
        <v>September</v>
      </c>
      <c r="E2091" t="str">
        <f t="shared" si="324"/>
        <v>Q3</v>
      </c>
      <c r="F2091" t="str">
        <f t="shared" si="325"/>
        <v>2015-Sep</v>
      </c>
      <c r="G2091">
        <f t="shared" si="326"/>
        <v>1</v>
      </c>
      <c r="H2091" t="str">
        <f t="shared" si="327"/>
        <v>Monday</v>
      </c>
      <c r="I2091" t="str">
        <f t="shared" si="328"/>
        <v>FM6</v>
      </c>
      <c r="J2091" t="str">
        <f t="shared" si="329"/>
        <v>FQ-2</v>
      </c>
    </row>
    <row r="2092" spans="1:10" x14ac:dyDescent="0.25">
      <c r="A2092">
        <f t="shared" si="320"/>
        <v>42269</v>
      </c>
      <c r="B2092">
        <f t="shared" si="321"/>
        <v>2015</v>
      </c>
      <c r="C2092">
        <f t="shared" si="322"/>
        <v>9</v>
      </c>
      <c r="D2092" t="str">
        <f t="shared" si="323"/>
        <v>September</v>
      </c>
      <c r="E2092" t="str">
        <f t="shared" si="324"/>
        <v>Q3</v>
      </c>
      <c r="F2092" t="str">
        <f t="shared" si="325"/>
        <v>2015-Sep</v>
      </c>
      <c r="G2092">
        <f t="shared" si="326"/>
        <v>2</v>
      </c>
      <c r="H2092" t="str">
        <f t="shared" si="327"/>
        <v>Tuesday</v>
      </c>
      <c r="I2092" t="str">
        <f t="shared" si="328"/>
        <v>FM6</v>
      </c>
      <c r="J2092" t="str">
        <f t="shared" si="329"/>
        <v>FQ-2</v>
      </c>
    </row>
    <row r="2093" spans="1:10" x14ac:dyDescent="0.25">
      <c r="A2093">
        <f t="shared" si="320"/>
        <v>42270</v>
      </c>
      <c r="B2093">
        <f t="shared" si="321"/>
        <v>2015</v>
      </c>
      <c r="C2093">
        <f t="shared" si="322"/>
        <v>9</v>
      </c>
      <c r="D2093" t="str">
        <f t="shared" si="323"/>
        <v>September</v>
      </c>
      <c r="E2093" t="str">
        <f t="shared" si="324"/>
        <v>Q3</v>
      </c>
      <c r="F2093" t="str">
        <f t="shared" si="325"/>
        <v>2015-Sep</v>
      </c>
      <c r="G2093">
        <f t="shared" si="326"/>
        <v>3</v>
      </c>
      <c r="H2093" t="str">
        <f t="shared" si="327"/>
        <v>Wednesday</v>
      </c>
      <c r="I2093" t="str">
        <f t="shared" si="328"/>
        <v>FM6</v>
      </c>
      <c r="J2093" t="str">
        <f t="shared" si="329"/>
        <v>FQ-2</v>
      </c>
    </row>
    <row r="2094" spans="1:10" x14ac:dyDescent="0.25">
      <c r="A2094">
        <f t="shared" si="320"/>
        <v>42271</v>
      </c>
      <c r="B2094">
        <f t="shared" si="321"/>
        <v>2015</v>
      </c>
      <c r="C2094">
        <f t="shared" si="322"/>
        <v>9</v>
      </c>
      <c r="D2094" t="str">
        <f t="shared" si="323"/>
        <v>September</v>
      </c>
      <c r="E2094" t="str">
        <f t="shared" si="324"/>
        <v>Q3</v>
      </c>
      <c r="F2094" t="str">
        <f t="shared" si="325"/>
        <v>2015-Sep</v>
      </c>
      <c r="G2094">
        <f t="shared" si="326"/>
        <v>4</v>
      </c>
      <c r="H2094" t="str">
        <f t="shared" si="327"/>
        <v>Thursday</v>
      </c>
      <c r="I2094" t="str">
        <f t="shared" si="328"/>
        <v>FM6</v>
      </c>
      <c r="J2094" t="str">
        <f t="shared" si="329"/>
        <v>FQ-2</v>
      </c>
    </row>
    <row r="2095" spans="1:10" x14ac:dyDescent="0.25">
      <c r="A2095">
        <f t="shared" si="320"/>
        <v>42272</v>
      </c>
      <c r="B2095">
        <f t="shared" si="321"/>
        <v>2015</v>
      </c>
      <c r="C2095">
        <f t="shared" si="322"/>
        <v>9</v>
      </c>
      <c r="D2095" t="str">
        <f t="shared" si="323"/>
        <v>September</v>
      </c>
      <c r="E2095" t="str">
        <f t="shared" si="324"/>
        <v>Q3</v>
      </c>
      <c r="F2095" t="str">
        <f t="shared" si="325"/>
        <v>2015-Sep</v>
      </c>
      <c r="G2095">
        <f t="shared" si="326"/>
        <v>5</v>
      </c>
      <c r="H2095" t="str">
        <f t="shared" si="327"/>
        <v>Friday</v>
      </c>
      <c r="I2095" t="str">
        <f t="shared" si="328"/>
        <v>FM6</v>
      </c>
      <c r="J2095" t="str">
        <f t="shared" si="329"/>
        <v>FQ-2</v>
      </c>
    </row>
    <row r="2096" spans="1:10" x14ac:dyDescent="0.25">
      <c r="A2096">
        <f t="shared" si="320"/>
        <v>42273</v>
      </c>
      <c r="B2096">
        <f t="shared" si="321"/>
        <v>2015</v>
      </c>
      <c r="C2096">
        <f t="shared" si="322"/>
        <v>9</v>
      </c>
      <c r="D2096" t="str">
        <f t="shared" si="323"/>
        <v>September</v>
      </c>
      <c r="E2096" t="str">
        <f t="shared" si="324"/>
        <v>Q3</v>
      </c>
      <c r="F2096" t="str">
        <f t="shared" si="325"/>
        <v>2015-Sep</v>
      </c>
      <c r="G2096">
        <f t="shared" si="326"/>
        <v>6</v>
      </c>
      <c r="H2096" t="str">
        <f t="shared" si="327"/>
        <v>Saturday</v>
      </c>
      <c r="I2096" t="str">
        <f t="shared" si="328"/>
        <v>FM6</v>
      </c>
      <c r="J2096" t="str">
        <f t="shared" si="329"/>
        <v>FQ-2</v>
      </c>
    </row>
    <row r="2097" spans="1:10" x14ac:dyDescent="0.25">
      <c r="A2097">
        <f t="shared" si="320"/>
        <v>42274</v>
      </c>
      <c r="B2097">
        <f t="shared" si="321"/>
        <v>2015</v>
      </c>
      <c r="C2097">
        <f t="shared" si="322"/>
        <v>9</v>
      </c>
      <c r="D2097" t="str">
        <f t="shared" si="323"/>
        <v>September</v>
      </c>
      <c r="E2097" t="str">
        <f t="shared" si="324"/>
        <v>Q3</v>
      </c>
      <c r="F2097" t="str">
        <f t="shared" si="325"/>
        <v>2015-Sep</v>
      </c>
      <c r="G2097">
        <f t="shared" si="326"/>
        <v>7</v>
      </c>
      <c r="H2097" t="str">
        <f t="shared" si="327"/>
        <v>Sunday</v>
      </c>
      <c r="I2097" t="str">
        <f t="shared" si="328"/>
        <v>FM6</v>
      </c>
      <c r="J2097" t="str">
        <f t="shared" si="329"/>
        <v>FQ-2</v>
      </c>
    </row>
    <row r="2098" spans="1:10" x14ac:dyDescent="0.25">
      <c r="A2098">
        <f t="shared" si="320"/>
        <v>42275</v>
      </c>
      <c r="B2098">
        <f t="shared" si="321"/>
        <v>2015</v>
      </c>
      <c r="C2098">
        <f t="shared" si="322"/>
        <v>9</v>
      </c>
      <c r="D2098" t="str">
        <f t="shared" si="323"/>
        <v>September</v>
      </c>
      <c r="E2098" t="str">
        <f t="shared" si="324"/>
        <v>Q3</v>
      </c>
      <c r="F2098" t="str">
        <f t="shared" si="325"/>
        <v>2015-Sep</v>
      </c>
      <c r="G2098">
        <f t="shared" si="326"/>
        <v>1</v>
      </c>
      <c r="H2098" t="str">
        <f t="shared" si="327"/>
        <v>Monday</v>
      </c>
      <c r="I2098" t="str">
        <f t="shared" si="328"/>
        <v>FM6</v>
      </c>
      <c r="J2098" t="str">
        <f t="shared" si="329"/>
        <v>FQ-2</v>
      </c>
    </row>
    <row r="2099" spans="1:10" x14ac:dyDescent="0.25">
      <c r="A2099">
        <f t="shared" si="320"/>
        <v>42276</v>
      </c>
      <c r="B2099">
        <f t="shared" si="321"/>
        <v>2015</v>
      </c>
      <c r="C2099">
        <f t="shared" si="322"/>
        <v>9</v>
      </c>
      <c r="D2099" t="str">
        <f t="shared" si="323"/>
        <v>September</v>
      </c>
      <c r="E2099" t="str">
        <f t="shared" si="324"/>
        <v>Q3</v>
      </c>
      <c r="F2099" t="str">
        <f t="shared" si="325"/>
        <v>2015-Sep</v>
      </c>
      <c r="G2099">
        <f t="shared" si="326"/>
        <v>2</v>
      </c>
      <c r="H2099" t="str">
        <f t="shared" si="327"/>
        <v>Tuesday</v>
      </c>
      <c r="I2099" t="str">
        <f t="shared" si="328"/>
        <v>FM6</v>
      </c>
      <c r="J2099" t="str">
        <f t="shared" si="329"/>
        <v>FQ-2</v>
      </c>
    </row>
    <row r="2100" spans="1:10" x14ac:dyDescent="0.25">
      <c r="A2100">
        <f t="shared" si="320"/>
        <v>42277</v>
      </c>
      <c r="B2100">
        <f t="shared" si="321"/>
        <v>2015</v>
      </c>
      <c r="C2100">
        <f t="shared" si="322"/>
        <v>9</v>
      </c>
      <c r="D2100" t="str">
        <f t="shared" si="323"/>
        <v>September</v>
      </c>
      <c r="E2100" t="str">
        <f t="shared" si="324"/>
        <v>Q3</v>
      </c>
      <c r="F2100" t="str">
        <f t="shared" si="325"/>
        <v>2015-Sep</v>
      </c>
      <c r="G2100">
        <f t="shared" si="326"/>
        <v>3</v>
      </c>
      <c r="H2100" t="str">
        <f t="shared" si="327"/>
        <v>Wednesday</v>
      </c>
      <c r="I2100" t="str">
        <f t="shared" si="328"/>
        <v>FM6</v>
      </c>
      <c r="J2100" t="str">
        <f t="shared" si="329"/>
        <v>FQ-2</v>
      </c>
    </row>
    <row r="2101" spans="1:10" x14ac:dyDescent="0.25">
      <c r="A2101">
        <f t="shared" si="320"/>
        <v>42278</v>
      </c>
      <c r="B2101">
        <f t="shared" si="321"/>
        <v>2015</v>
      </c>
      <c r="C2101">
        <f t="shared" si="322"/>
        <v>10</v>
      </c>
      <c r="D2101" t="str">
        <f t="shared" si="323"/>
        <v>October</v>
      </c>
      <c r="E2101" t="str">
        <f t="shared" si="324"/>
        <v>Q4</v>
      </c>
      <c r="F2101" t="str">
        <f t="shared" si="325"/>
        <v>2015-Oct</v>
      </c>
      <c r="G2101">
        <f t="shared" si="326"/>
        <v>4</v>
      </c>
      <c r="H2101" t="str">
        <f t="shared" si="327"/>
        <v>Thursday</v>
      </c>
      <c r="I2101" t="str">
        <f t="shared" si="328"/>
        <v>FM7</v>
      </c>
      <c r="J2101" t="str">
        <f t="shared" si="329"/>
        <v>FQ-3</v>
      </c>
    </row>
    <row r="2102" spans="1:10" x14ac:dyDescent="0.25">
      <c r="A2102">
        <f t="shared" si="320"/>
        <v>42279</v>
      </c>
      <c r="B2102">
        <f t="shared" si="321"/>
        <v>2015</v>
      </c>
      <c r="C2102">
        <f t="shared" si="322"/>
        <v>10</v>
      </c>
      <c r="D2102" t="str">
        <f t="shared" si="323"/>
        <v>October</v>
      </c>
      <c r="E2102" t="str">
        <f t="shared" si="324"/>
        <v>Q4</v>
      </c>
      <c r="F2102" t="str">
        <f t="shared" si="325"/>
        <v>2015-Oct</v>
      </c>
      <c r="G2102">
        <f t="shared" si="326"/>
        <v>5</v>
      </c>
      <c r="H2102" t="str">
        <f t="shared" si="327"/>
        <v>Friday</v>
      </c>
      <c r="I2102" t="str">
        <f t="shared" si="328"/>
        <v>FM7</v>
      </c>
      <c r="J2102" t="str">
        <f t="shared" si="329"/>
        <v>FQ-3</v>
      </c>
    </row>
    <row r="2103" spans="1:10" x14ac:dyDescent="0.25">
      <c r="A2103">
        <f t="shared" si="320"/>
        <v>42280</v>
      </c>
      <c r="B2103">
        <f t="shared" si="321"/>
        <v>2015</v>
      </c>
      <c r="C2103">
        <f t="shared" si="322"/>
        <v>10</v>
      </c>
      <c r="D2103" t="str">
        <f t="shared" si="323"/>
        <v>October</v>
      </c>
      <c r="E2103" t="str">
        <f t="shared" si="324"/>
        <v>Q4</v>
      </c>
      <c r="F2103" t="str">
        <f t="shared" si="325"/>
        <v>2015-Oct</v>
      </c>
      <c r="G2103">
        <f t="shared" si="326"/>
        <v>6</v>
      </c>
      <c r="H2103" t="str">
        <f t="shared" si="327"/>
        <v>Saturday</v>
      </c>
      <c r="I2103" t="str">
        <f t="shared" si="328"/>
        <v>FM7</v>
      </c>
      <c r="J2103" t="str">
        <f t="shared" si="329"/>
        <v>FQ-3</v>
      </c>
    </row>
    <row r="2104" spans="1:10" x14ac:dyDescent="0.25">
      <c r="A2104">
        <f t="shared" si="320"/>
        <v>42281</v>
      </c>
      <c r="B2104">
        <f t="shared" si="321"/>
        <v>2015</v>
      </c>
      <c r="C2104">
        <f t="shared" si="322"/>
        <v>10</v>
      </c>
      <c r="D2104" t="str">
        <f t="shared" si="323"/>
        <v>October</v>
      </c>
      <c r="E2104" t="str">
        <f t="shared" si="324"/>
        <v>Q4</v>
      </c>
      <c r="F2104" t="str">
        <f t="shared" si="325"/>
        <v>2015-Oct</v>
      </c>
      <c r="G2104">
        <f t="shared" si="326"/>
        <v>7</v>
      </c>
      <c r="H2104" t="str">
        <f t="shared" si="327"/>
        <v>Sunday</v>
      </c>
      <c r="I2104" t="str">
        <f t="shared" si="328"/>
        <v>FM7</v>
      </c>
      <c r="J2104" t="str">
        <f t="shared" si="329"/>
        <v>FQ-3</v>
      </c>
    </row>
    <row r="2105" spans="1:10" x14ac:dyDescent="0.25">
      <c r="A2105">
        <f t="shared" si="320"/>
        <v>42282</v>
      </c>
      <c r="B2105">
        <f t="shared" si="321"/>
        <v>2015</v>
      </c>
      <c r="C2105">
        <f t="shared" si="322"/>
        <v>10</v>
      </c>
      <c r="D2105" t="str">
        <f t="shared" si="323"/>
        <v>October</v>
      </c>
      <c r="E2105" t="str">
        <f t="shared" si="324"/>
        <v>Q4</v>
      </c>
      <c r="F2105" t="str">
        <f t="shared" si="325"/>
        <v>2015-Oct</v>
      </c>
      <c r="G2105">
        <f t="shared" si="326"/>
        <v>1</v>
      </c>
      <c r="H2105" t="str">
        <f t="shared" si="327"/>
        <v>Monday</v>
      </c>
      <c r="I2105" t="str">
        <f t="shared" si="328"/>
        <v>FM7</v>
      </c>
      <c r="J2105" t="str">
        <f t="shared" si="329"/>
        <v>FQ-3</v>
      </c>
    </row>
    <row r="2106" spans="1:10" x14ac:dyDescent="0.25">
      <c r="A2106">
        <f t="shared" si="320"/>
        <v>42283</v>
      </c>
      <c r="B2106">
        <f t="shared" si="321"/>
        <v>2015</v>
      </c>
      <c r="C2106">
        <f t="shared" si="322"/>
        <v>10</v>
      </c>
      <c r="D2106" t="str">
        <f t="shared" si="323"/>
        <v>October</v>
      </c>
      <c r="E2106" t="str">
        <f t="shared" si="324"/>
        <v>Q4</v>
      </c>
      <c r="F2106" t="str">
        <f t="shared" si="325"/>
        <v>2015-Oct</v>
      </c>
      <c r="G2106">
        <f t="shared" si="326"/>
        <v>2</v>
      </c>
      <c r="H2106" t="str">
        <f t="shared" si="327"/>
        <v>Tuesday</v>
      </c>
      <c r="I2106" t="str">
        <f t="shared" si="328"/>
        <v>FM7</v>
      </c>
      <c r="J2106" t="str">
        <f t="shared" si="329"/>
        <v>FQ-3</v>
      </c>
    </row>
    <row r="2107" spans="1:10" x14ac:dyDescent="0.25">
      <c r="A2107">
        <f t="shared" si="320"/>
        <v>42284</v>
      </c>
      <c r="B2107">
        <f t="shared" si="321"/>
        <v>2015</v>
      </c>
      <c r="C2107">
        <f t="shared" si="322"/>
        <v>10</v>
      </c>
      <c r="D2107" t="str">
        <f t="shared" si="323"/>
        <v>October</v>
      </c>
      <c r="E2107" t="str">
        <f t="shared" si="324"/>
        <v>Q4</v>
      </c>
      <c r="F2107" t="str">
        <f t="shared" si="325"/>
        <v>2015-Oct</v>
      </c>
      <c r="G2107">
        <f t="shared" si="326"/>
        <v>3</v>
      </c>
      <c r="H2107" t="str">
        <f t="shared" si="327"/>
        <v>Wednesday</v>
      </c>
      <c r="I2107" t="str">
        <f t="shared" si="328"/>
        <v>FM7</v>
      </c>
      <c r="J2107" t="str">
        <f t="shared" si="329"/>
        <v>FQ-3</v>
      </c>
    </row>
    <row r="2108" spans="1:10" x14ac:dyDescent="0.25">
      <c r="A2108">
        <f t="shared" si="320"/>
        <v>42285</v>
      </c>
      <c r="B2108">
        <f t="shared" si="321"/>
        <v>2015</v>
      </c>
      <c r="C2108">
        <f t="shared" si="322"/>
        <v>10</v>
      </c>
      <c r="D2108" t="str">
        <f t="shared" si="323"/>
        <v>October</v>
      </c>
      <c r="E2108" t="str">
        <f t="shared" si="324"/>
        <v>Q4</v>
      </c>
      <c r="F2108" t="str">
        <f t="shared" si="325"/>
        <v>2015-Oct</v>
      </c>
      <c r="G2108">
        <f t="shared" si="326"/>
        <v>4</v>
      </c>
      <c r="H2108" t="str">
        <f t="shared" si="327"/>
        <v>Thursday</v>
      </c>
      <c r="I2108" t="str">
        <f t="shared" si="328"/>
        <v>FM7</v>
      </c>
      <c r="J2108" t="str">
        <f t="shared" si="329"/>
        <v>FQ-3</v>
      </c>
    </row>
    <row r="2109" spans="1:10" x14ac:dyDescent="0.25">
      <c r="A2109">
        <f t="shared" si="320"/>
        <v>42286</v>
      </c>
      <c r="B2109">
        <f t="shared" si="321"/>
        <v>2015</v>
      </c>
      <c r="C2109">
        <f t="shared" si="322"/>
        <v>10</v>
      </c>
      <c r="D2109" t="str">
        <f t="shared" si="323"/>
        <v>October</v>
      </c>
      <c r="E2109" t="str">
        <f t="shared" si="324"/>
        <v>Q4</v>
      </c>
      <c r="F2109" t="str">
        <f t="shared" si="325"/>
        <v>2015-Oct</v>
      </c>
      <c r="G2109">
        <f t="shared" si="326"/>
        <v>5</v>
      </c>
      <c r="H2109" t="str">
        <f t="shared" si="327"/>
        <v>Friday</v>
      </c>
      <c r="I2109" t="str">
        <f t="shared" si="328"/>
        <v>FM7</v>
      </c>
      <c r="J2109" t="str">
        <f t="shared" si="329"/>
        <v>FQ-3</v>
      </c>
    </row>
    <row r="2110" spans="1:10" x14ac:dyDescent="0.25">
      <c r="A2110">
        <f t="shared" si="320"/>
        <v>42287</v>
      </c>
      <c r="B2110">
        <f t="shared" si="321"/>
        <v>2015</v>
      </c>
      <c r="C2110">
        <f t="shared" si="322"/>
        <v>10</v>
      </c>
      <c r="D2110" t="str">
        <f t="shared" si="323"/>
        <v>October</v>
      </c>
      <c r="E2110" t="str">
        <f t="shared" si="324"/>
        <v>Q4</v>
      </c>
      <c r="F2110" t="str">
        <f t="shared" si="325"/>
        <v>2015-Oct</v>
      </c>
      <c r="G2110">
        <f t="shared" si="326"/>
        <v>6</v>
      </c>
      <c r="H2110" t="str">
        <f t="shared" si="327"/>
        <v>Saturday</v>
      </c>
      <c r="I2110" t="str">
        <f t="shared" si="328"/>
        <v>FM7</v>
      </c>
      <c r="J2110" t="str">
        <f t="shared" si="329"/>
        <v>FQ-3</v>
      </c>
    </row>
    <row r="2111" spans="1:10" x14ac:dyDescent="0.25">
      <c r="A2111">
        <f t="shared" si="320"/>
        <v>42288</v>
      </c>
      <c r="B2111">
        <f t="shared" si="321"/>
        <v>2015</v>
      </c>
      <c r="C2111">
        <f t="shared" si="322"/>
        <v>10</v>
      </c>
      <c r="D2111" t="str">
        <f t="shared" si="323"/>
        <v>October</v>
      </c>
      <c r="E2111" t="str">
        <f t="shared" si="324"/>
        <v>Q4</v>
      </c>
      <c r="F2111" t="str">
        <f t="shared" si="325"/>
        <v>2015-Oct</v>
      </c>
      <c r="G2111">
        <f t="shared" si="326"/>
        <v>7</v>
      </c>
      <c r="H2111" t="str">
        <f t="shared" si="327"/>
        <v>Sunday</v>
      </c>
      <c r="I2111" t="str">
        <f t="shared" si="328"/>
        <v>FM7</v>
      </c>
      <c r="J2111" t="str">
        <f t="shared" si="329"/>
        <v>FQ-3</v>
      </c>
    </row>
    <row r="2112" spans="1:10" x14ac:dyDescent="0.25">
      <c r="A2112">
        <f t="shared" si="320"/>
        <v>42289</v>
      </c>
      <c r="B2112">
        <f t="shared" si="321"/>
        <v>2015</v>
      </c>
      <c r="C2112">
        <f t="shared" si="322"/>
        <v>10</v>
      </c>
      <c r="D2112" t="str">
        <f t="shared" si="323"/>
        <v>October</v>
      </c>
      <c r="E2112" t="str">
        <f t="shared" si="324"/>
        <v>Q4</v>
      </c>
      <c r="F2112" t="str">
        <f t="shared" si="325"/>
        <v>2015-Oct</v>
      </c>
      <c r="G2112">
        <f t="shared" si="326"/>
        <v>1</v>
      </c>
      <c r="H2112" t="str">
        <f t="shared" si="327"/>
        <v>Monday</v>
      </c>
      <c r="I2112" t="str">
        <f t="shared" si="328"/>
        <v>FM7</v>
      </c>
      <c r="J2112" t="str">
        <f t="shared" si="329"/>
        <v>FQ-3</v>
      </c>
    </row>
    <row r="2113" spans="1:10" x14ac:dyDescent="0.25">
      <c r="A2113">
        <f t="shared" si="320"/>
        <v>42290</v>
      </c>
      <c r="B2113">
        <f t="shared" si="321"/>
        <v>2015</v>
      </c>
      <c r="C2113">
        <f t="shared" si="322"/>
        <v>10</v>
      </c>
      <c r="D2113" t="str">
        <f t="shared" si="323"/>
        <v>October</v>
      </c>
      <c r="E2113" t="str">
        <f t="shared" si="324"/>
        <v>Q4</v>
      </c>
      <c r="F2113" t="str">
        <f t="shared" si="325"/>
        <v>2015-Oct</v>
      </c>
      <c r="G2113">
        <f t="shared" si="326"/>
        <v>2</v>
      </c>
      <c r="H2113" t="str">
        <f t="shared" si="327"/>
        <v>Tuesday</v>
      </c>
      <c r="I2113" t="str">
        <f t="shared" si="328"/>
        <v>FM7</v>
      </c>
      <c r="J2113" t="str">
        <f t="shared" si="329"/>
        <v>FQ-3</v>
      </c>
    </row>
    <row r="2114" spans="1:10" x14ac:dyDescent="0.25">
      <c r="A2114">
        <f t="shared" si="320"/>
        <v>42291</v>
      </c>
      <c r="B2114">
        <f t="shared" si="321"/>
        <v>2015</v>
      </c>
      <c r="C2114">
        <f t="shared" si="322"/>
        <v>10</v>
      </c>
      <c r="D2114" t="str">
        <f t="shared" si="323"/>
        <v>October</v>
      </c>
      <c r="E2114" t="str">
        <f t="shared" si="324"/>
        <v>Q4</v>
      </c>
      <c r="F2114" t="str">
        <f t="shared" si="325"/>
        <v>2015-Oct</v>
      </c>
      <c r="G2114">
        <f t="shared" si="326"/>
        <v>3</v>
      </c>
      <c r="H2114" t="str">
        <f t="shared" si="327"/>
        <v>Wednesday</v>
      </c>
      <c r="I2114" t="str">
        <f t="shared" si="328"/>
        <v>FM7</v>
      </c>
      <c r="J2114" t="str">
        <f t="shared" si="329"/>
        <v>FQ-3</v>
      </c>
    </row>
    <row r="2115" spans="1:10" x14ac:dyDescent="0.25">
      <c r="A2115">
        <f t="shared" ref="A2115:A2178" si="330">IF($O$1+ROW(A2114)-1&lt;=$O$3,$O$1+ROW(A2114)-1,"")</f>
        <v>42292</v>
      </c>
      <c r="B2115">
        <f t="shared" ref="B2115:B2178" si="331">YEAR(A2115)</f>
        <v>2015</v>
      </c>
      <c r="C2115">
        <f t="shared" ref="C2115:C2178" si="332">MONTH(A2115)</f>
        <v>10</v>
      </c>
      <c r="D2115" t="str">
        <f t="shared" ref="D2115:D2178" si="333">TEXT(A2115,"mmmm")</f>
        <v>October</v>
      </c>
      <c r="E2115" t="str">
        <f t="shared" ref="E2115:E2178" si="334">"Q"&amp;ROUNDUP(MONTH(A2115)/3,0)</f>
        <v>Q4</v>
      </c>
      <c r="F2115" t="str">
        <f t="shared" ref="F2115:F2178" si="335">TEXT(A2115,"yyyy-mmm")</f>
        <v>2015-Oct</v>
      </c>
      <c r="G2115">
        <f t="shared" ref="G2115:G2178" si="336">WEEKDAY(A2115,2)</f>
        <v>4</v>
      </c>
      <c r="H2115" t="str">
        <f t="shared" ref="H2115:H2178" si="337">TEXT(A2115,"dddd")</f>
        <v>Thursday</v>
      </c>
      <c r="I2115" t="str">
        <f t="shared" ref="I2115:I2178" si="338">"FM"&amp;MOD(MONTH(A2115)-4,12)+1</f>
        <v>FM7</v>
      </c>
      <c r="J2115" t="str">
        <f t="shared" ref="J2115:J2178" si="339">"FQ-" &amp; INT((MOD(MONTH(A2115)-4,12)/3)+1)</f>
        <v>FQ-3</v>
      </c>
    </row>
    <row r="2116" spans="1:10" x14ac:dyDescent="0.25">
      <c r="A2116">
        <f t="shared" si="330"/>
        <v>42293</v>
      </c>
      <c r="B2116">
        <f t="shared" si="331"/>
        <v>2015</v>
      </c>
      <c r="C2116">
        <f t="shared" si="332"/>
        <v>10</v>
      </c>
      <c r="D2116" t="str">
        <f t="shared" si="333"/>
        <v>October</v>
      </c>
      <c r="E2116" t="str">
        <f t="shared" si="334"/>
        <v>Q4</v>
      </c>
      <c r="F2116" t="str">
        <f t="shared" si="335"/>
        <v>2015-Oct</v>
      </c>
      <c r="G2116">
        <f t="shared" si="336"/>
        <v>5</v>
      </c>
      <c r="H2116" t="str">
        <f t="shared" si="337"/>
        <v>Friday</v>
      </c>
      <c r="I2116" t="str">
        <f t="shared" si="338"/>
        <v>FM7</v>
      </c>
      <c r="J2116" t="str">
        <f t="shared" si="339"/>
        <v>FQ-3</v>
      </c>
    </row>
    <row r="2117" spans="1:10" x14ac:dyDescent="0.25">
      <c r="A2117">
        <f t="shared" si="330"/>
        <v>42294</v>
      </c>
      <c r="B2117">
        <f t="shared" si="331"/>
        <v>2015</v>
      </c>
      <c r="C2117">
        <f t="shared" si="332"/>
        <v>10</v>
      </c>
      <c r="D2117" t="str">
        <f t="shared" si="333"/>
        <v>October</v>
      </c>
      <c r="E2117" t="str">
        <f t="shared" si="334"/>
        <v>Q4</v>
      </c>
      <c r="F2117" t="str">
        <f t="shared" si="335"/>
        <v>2015-Oct</v>
      </c>
      <c r="G2117">
        <f t="shared" si="336"/>
        <v>6</v>
      </c>
      <c r="H2117" t="str">
        <f t="shared" si="337"/>
        <v>Saturday</v>
      </c>
      <c r="I2117" t="str">
        <f t="shared" si="338"/>
        <v>FM7</v>
      </c>
      <c r="J2117" t="str">
        <f t="shared" si="339"/>
        <v>FQ-3</v>
      </c>
    </row>
    <row r="2118" spans="1:10" x14ac:dyDescent="0.25">
      <c r="A2118">
        <f t="shared" si="330"/>
        <v>42295</v>
      </c>
      <c r="B2118">
        <f t="shared" si="331"/>
        <v>2015</v>
      </c>
      <c r="C2118">
        <f t="shared" si="332"/>
        <v>10</v>
      </c>
      <c r="D2118" t="str">
        <f t="shared" si="333"/>
        <v>October</v>
      </c>
      <c r="E2118" t="str">
        <f t="shared" si="334"/>
        <v>Q4</v>
      </c>
      <c r="F2118" t="str">
        <f t="shared" si="335"/>
        <v>2015-Oct</v>
      </c>
      <c r="G2118">
        <f t="shared" si="336"/>
        <v>7</v>
      </c>
      <c r="H2118" t="str">
        <f t="shared" si="337"/>
        <v>Sunday</v>
      </c>
      <c r="I2118" t="str">
        <f t="shared" si="338"/>
        <v>FM7</v>
      </c>
      <c r="J2118" t="str">
        <f t="shared" si="339"/>
        <v>FQ-3</v>
      </c>
    </row>
    <row r="2119" spans="1:10" x14ac:dyDescent="0.25">
      <c r="A2119">
        <f t="shared" si="330"/>
        <v>42296</v>
      </c>
      <c r="B2119">
        <f t="shared" si="331"/>
        <v>2015</v>
      </c>
      <c r="C2119">
        <f t="shared" si="332"/>
        <v>10</v>
      </c>
      <c r="D2119" t="str">
        <f t="shared" si="333"/>
        <v>October</v>
      </c>
      <c r="E2119" t="str">
        <f t="shared" si="334"/>
        <v>Q4</v>
      </c>
      <c r="F2119" t="str">
        <f t="shared" si="335"/>
        <v>2015-Oct</v>
      </c>
      <c r="G2119">
        <f t="shared" si="336"/>
        <v>1</v>
      </c>
      <c r="H2119" t="str">
        <f t="shared" si="337"/>
        <v>Monday</v>
      </c>
      <c r="I2119" t="str">
        <f t="shared" si="338"/>
        <v>FM7</v>
      </c>
      <c r="J2119" t="str">
        <f t="shared" si="339"/>
        <v>FQ-3</v>
      </c>
    </row>
    <row r="2120" spans="1:10" x14ac:dyDescent="0.25">
      <c r="A2120">
        <f t="shared" si="330"/>
        <v>42297</v>
      </c>
      <c r="B2120">
        <f t="shared" si="331"/>
        <v>2015</v>
      </c>
      <c r="C2120">
        <f t="shared" si="332"/>
        <v>10</v>
      </c>
      <c r="D2120" t="str">
        <f t="shared" si="333"/>
        <v>October</v>
      </c>
      <c r="E2120" t="str">
        <f t="shared" si="334"/>
        <v>Q4</v>
      </c>
      <c r="F2120" t="str">
        <f t="shared" si="335"/>
        <v>2015-Oct</v>
      </c>
      <c r="G2120">
        <f t="shared" si="336"/>
        <v>2</v>
      </c>
      <c r="H2120" t="str">
        <f t="shared" si="337"/>
        <v>Tuesday</v>
      </c>
      <c r="I2120" t="str">
        <f t="shared" si="338"/>
        <v>FM7</v>
      </c>
      <c r="J2120" t="str">
        <f t="shared" si="339"/>
        <v>FQ-3</v>
      </c>
    </row>
    <row r="2121" spans="1:10" x14ac:dyDescent="0.25">
      <c r="A2121">
        <f t="shared" si="330"/>
        <v>42298</v>
      </c>
      <c r="B2121">
        <f t="shared" si="331"/>
        <v>2015</v>
      </c>
      <c r="C2121">
        <f t="shared" si="332"/>
        <v>10</v>
      </c>
      <c r="D2121" t="str">
        <f t="shared" si="333"/>
        <v>October</v>
      </c>
      <c r="E2121" t="str">
        <f t="shared" si="334"/>
        <v>Q4</v>
      </c>
      <c r="F2121" t="str">
        <f t="shared" si="335"/>
        <v>2015-Oct</v>
      </c>
      <c r="G2121">
        <f t="shared" si="336"/>
        <v>3</v>
      </c>
      <c r="H2121" t="str">
        <f t="shared" si="337"/>
        <v>Wednesday</v>
      </c>
      <c r="I2121" t="str">
        <f t="shared" si="338"/>
        <v>FM7</v>
      </c>
      <c r="J2121" t="str">
        <f t="shared" si="339"/>
        <v>FQ-3</v>
      </c>
    </row>
    <row r="2122" spans="1:10" x14ac:dyDescent="0.25">
      <c r="A2122">
        <f t="shared" si="330"/>
        <v>42299</v>
      </c>
      <c r="B2122">
        <f t="shared" si="331"/>
        <v>2015</v>
      </c>
      <c r="C2122">
        <f t="shared" si="332"/>
        <v>10</v>
      </c>
      <c r="D2122" t="str">
        <f t="shared" si="333"/>
        <v>October</v>
      </c>
      <c r="E2122" t="str">
        <f t="shared" si="334"/>
        <v>Q4</v>
      </c>
      <c r="F2122" t="str">
        <f t="shared" si="335"/>
        <v>2015-Oct</v>
      </c>
      <c r="G2122">
        <f t="shared" si="336"/>
        <v>4</v>
      </c>
      <c r="H2122" t="str">
        <f t="shared" si="337"/>
        <v>Thursday</v>
      </c>
      <c r="I2122" t="str">
        <f t="shared" si="338"/>
        <v>FM7</v>
      </c>
      <c r="J2122" t="str">
        <f t="shared" si="339"/>
        <v>FQ-3</v>
      </c>
    </row>
    <row r="2123" spans="1:10" x14ac:dyDescent="0.25">
      <c r="A2123">
        <f t="shared" si="330"/>
        <v>42300</v>
      </c>
      <c r="B2123">
        <f t="shared" si="331"/>
        <v>2015</v>
      </c>
      <c r="C2123">
        <f t="shared" si="332"/>
        <v>10</v>
      </c>
      <c r="D2123" t="str">
        <f t="shared" si="333"/>
        <v>October</v>
      </c>
      <c r="E2123" t="str">
        <f t="shared" si="334"/>
        <v>Q4</v>
      </c>
      <c r="F2123" t="str">
        <f t="shared" si="335"/>
        <v>2015-Oct</v>
      </c>
      <c r="G2123">
        <f t="shared" si="336"/>
        <v>5</v>
      </c>
      <c r="H2123" t="str">
        <f t="shared" si="337"/>
        <v>Friday</v>
      </c>
      <c r="I2123" t="str">
        <f t="shared" si="338"/>
        <v>FM7</v>
      </c>
      <c r="J2123" t="str">
        <f t="shared" si="339"/>
        <v>FQ-3</v>
      </c>
    </row>
    <row r="2124" spans="1:10" x14ac:dyDescent="0.25">
      <c r="A2124">
        <f t="shared" si="330"/>
        <v>42301</v>
      </c>
      <c r="B2124">
        <f t="shared" si="331"/>
        <v>2015</v>
      </c>
      <c r="C2124">
        <f t="shared" si="332"/>
        <v>10</v>
      </c>
      <c r="D2124" t="str">
        <f t="shared" si="333"/>
        <v>October</v>
      </c>
      <c r="E2124" t="str">
        <f t="shared" si="334"/>
        <v>Q4</v>
      </c>
      <c r="F2124" t="str">
        <f t="shared" si="335"/>
        <v>2015-Oct</v>
      </c>
      <c r="G2124">
        <f t="shared" si="336"/>
        <v>6</v>
      </c>
      <c r="H2124" t="str">
        <f t="shared" si="337"/>
        <v>Saturday</v>
      </c>
      <c r="I2124" t="str">
        <f t="shared" si="338"/>
        <v>FM7</v>
      </c>
      <c r="J2124" t="str">
        <f t="shared" si="339"/>
        <v>FQ-3</v>
      </c>
    </row>
    <row r="2125" spans="1:10" x14ac:dyDescent="0.25">
      <c r="A2125">
        <f t="shared" si="330"/>
        <v>42302</v>
      </c>
      <c r="B2125">
        <f t="shared" si="331"/>
        <v>2015</v>
      </c>
      <c r="C2125">
        <f t="shared" si="332"/>
        <v>10</v>
      </c>
      <c r="D2125" t="str">
        <f t="shared" si="333"/>
        <v>October</v>
      </c>
      <c r="E2125" t="str">
        <f t="shared" si="334"/>
        <v>Q4</v>
      </c>
      <c r="F2125" t="str">
        <f t="shared" si="335"/>
        <v>2015-Oct</v>
      </c>
      <c r="G2125">
        <f t="shared" si="336"/>
        <v>7</v>
      </c>
      <c r="H2125" t="str">
        <f t="shared" si="337"/>
        <v>Sunday</v>
      </c>
      <c r="I2125" t="str">
        <f t="shared" si="338"/>
        <v>FM7</v>
      </c>
      <c r="J2125" t="str">
        <f t="shared" si="339"/>
        <v>FQ-3</v>
      </c>
    </row>
    <row r="2126" spans="1:10" x14ac:dyDescent="0.25">
      <c r="A2126">
        <f t="shared" si="330"/>
        <v>42303</v>
      </c>
      <c r="B2126">
        <f t="shared" si="331"/>
        <v>2015</v>
      </c>
      <c r="C2126">
        <f t="shared" si="332"/>
        <v>10</v>
      </c>
      <c r="D2126" t="str">
        <f t="shared" si="333"/>
        <v>October</v>
      </c>
      <c r="E2126" t="str">
        <f t="shared" si="334"/>
        <v>Q4</v>
      </c>
      <c r="F2126" t="str">
        <f t="shared" si="335"/>
        <v>2015-Oct</v>
      </c>
      <c r="G2126">
        <f t="shared" si="336"/>
        <v>1</v>
      </c>
      <c r="H2126" t="str">
        <f t="shared" si="337"/>
        <v>Monday</v>
      </c>
      <c r="I2126" t="str">
        <f t="shared" si="338"/>
        <v>FM7</v>
      </c>
      <c r="J2126" t="str">
        <f t="shared" si="339"/>
        <v>FQ-3</v>
      </c>
    </row>
    <row r="2127" spans="1:10" x14ac:dyDescent="0.25">
      <c r="A2127">
        <f t="shared" si="330"/>
        <v>42304</v>
      </c>
      <c r="B2127">
        <f t="shared" si="331"/>
        <v>2015</v>
      </c>
      <c r="C2127">
        <f t="shared" si="332"/>
        <v>10</v>
      </c>
      <c r="D2127" t="str">
        <f t="shared" si="333"/>
        <v>October</v>
      </c>
      <c r="E2127" t="str">
        <f t="shared" si="334"/>
        <v>Q4</v>
      </c>
      <c r="F2127" t="str">
        <f t="shared" si="335"/>
        <v>2015-Oct</v>
      </c>
      <c r="G2127">
        <f t="shared" si="336"/>
        <v>2</v>
      </c>
      <c r="H2127" t="str">
        <f t="shared" si="337"/>
        <v>Tuesday</v>
      </c>
      <c r="I2127" t="str">
        <f t="shared" si="338"/>
        <v>FM7</v>
      </c>
      <c r="J2127" t="str">
        <f t="shared" si="339"/>
        <v>FQ-3</v>
      </c>
    </row>
    <row r="2128" spans="1:10" x14ac:dyDescent="0.25">
      <c r="A2128">
        <f t="shared" si="330"/>
        <v>42305</v>
      </c>
      <c r="B2128">
        <f t="shared" si="331"/>
        <v>2015</v>
      </c>
      <c r="C2128">
        <f t="shared" si="332"/>
        <v>10</v>
      </c>
      <c r="D2128" t="str">
        <f t="shared" si="333"/>
        <v>October</v>
      </c>
      <c r="E2128" t="str">
        <f t="shared" si="334"/>
        <v>Q4</v>
      </c>
      <c r="F2128" t="str">
        <f t="shared" si="335"/>
        <v>2015-Oct</v>
      </c>
      <c r="G2128">
        <f t="shared" si="336"/>
        <v>3</v>
      </c>
      <c r="H2128" t="str">
        <f t="shared" si="337"/>
        <v>Wednesday</v>
      </c>
      <c r="I2128" t="str">
        <f t="shared" si="338"/>
        <v>FM7</v>
      </c>
      <c r="J2128" t="str">
        <f t="shared" si="339"/>
        <v>FQ-3</v>
      </c>
    </row>
    <row r="2129" spans="1:10" x14ac:dyDescent="0.25">
      <c r="A2129">
        <f t="shared" si="330"/>
        <v>42306</v>
      </c>
      <c r="B2129">
        <f t="shared" si="331"/>
        <v>2015</v>
      </c>
      <c r="C2129">
        <f t="shared" si="332"/>
        <v>10</v>
      </c>
      <c r="D2129" t="str">
        <f t="shared" si="333"/>
        <v>October</v>
      </c>
      <c r="E2129" t="str">
        <f t="shared" si="334"/>
        <v>Q4</v>
      </c>
      <c r="F2129" t="str">
        <f t="shared" si="335"/>
        <v>2015-Oct</v>
      </c>
      <c r="G2129">
        <f t="shared" si="336"/>
        <v>4</v>
      </c>
      <c r="H2129" t="str">
        <f t="shared" si="337"/>
        <v>Thursday</v>
      </c>
      <c r="I2129" t="str">
        <f t="shared" si="338"/>
        <v>FM7</v>
      </c>
      <c r="J2129" t="str">
        <f t="shared" si="339"/>
        <v>FQ-3</v>
      </c>
    </row>
    <row r="2130" spans="1:10" x14ac:dyDescent="0.25">
      <c r="A2130">
        <f t="shared" si="330"/>
        <v>42307</v>
      </c>
      <c r="B2130">
        <f t="shared" si="331"/>
        <v>2015</v>
      </c>
      <c r="C2130">
        <f t="shared" si="332"/>
        <v>10</v>
      </c>
      <c r="D2130" t="str">
        <f t="shared" si="333"/>
        <v>October</v>
      </c>
      <c r="E2130" t="str">
        <f t="shared" si="334"/>
        <v>Q4</v>
      </c>
      <c r="F2130" t="str">
        <f t="shared" si="335"/>
        <v>2015-Oct</v>
      </c>
      <c r="G2130">
        <f t="shared" si="336"/>
        <v>5</v>
      </c>
      <c r="H2130" t="str">
        <f t="shared" si="337"/>
        <v>Friday</v>
      </c>
      <c r="I2130" t="str">
        <f t="shared" si="338"/>
        <v>FM7</v>
      </c>
      <c r="J2130" t="str">
        <f t="shared" si="339"/>
        <v>FQ-3</v>
      </c>
    </row>
    <row r="2131" spans="1:10" x14ac:dyDescent="0.25">
      <c r="A2131">
        <f t="shared" si="330"/>
        <v>42308</v>
      </c>
      <c r="B2131">
        <f t="shared" si="331"/>
        <v>2015</v>
      </c>
      <c r="C2131">
        <f t="shared" si="332"/>
        <v>10</v>
      </c>
      <c r="D2131" t="str">
        <f t="shared" si="333"/>
        <v>October</v>
      </c>
      <c r="E2131" t="str">
        <f t="shared" si="334"/>
        <v>Q4</v>
      </c>
      <c r="F2131" t="str">
        <f t="shared" si="335"/>
        <v>2015-Oct</v>
      </c>
      <c r="G2131">
        <f t="shared" si="336"/>
        <v>6</v>
      </c>
      <c r="H2131" t="str">
        <f t="shared" si="337"/>
        <v>Saturday</v>
      </c>
      <c r="I2131" t="str">
        <f t="shared" si="338"/>
        <v>FM7</v>
      </c>
      <c r="J2131" t="str">
        <f t="shared" si="339"/>
        <v>FQ-3</v>
      </c>
    </row>
    <row r="2132" spans="1:10" x14ac:dyDescent="0.25">
      <c r="A2132">
        <f t="shared" si="330"/>
        <v>42309</v>
      </c>
      <c r="B2132">
        <f t="shared" si="331"/>
        <v>2015</v>
      </c>
      <c r="C2132">
        <f t="shared" si="332"/>
        <v>11</v>
      </c>
      <c r="D2132" t="str">
        <f t="shared" si="333"/>
        <v>November</v>
      </c>
      <c r="E2132" t="str">
        <f t="shared" si="334"/>
        <v>Q4</v>
      </c>
      <c r="F2132" t="str">
        <f t="shared" si="335"/>
        <v>2015-Nov</v>
      </c>
      <c r="G2132">
        <f t="shared" si="336"/>
        <v>7</v>
      </c>
      <c r="H2132" t="str">
        <f t="shared" si="337"/>
        <v>Sunday</v>
      </c>
      <c r="I2132" t="str">
        <f t="shared" si="338"/>
        <v>FM8</v>
      </c>
      <c r="J2132" t="str">
        <f t="shared" si="339"/>
        <v>FQ-3</v>
      </c>
    </row>
    <row r="2133" spans="1:10" x14ac:dyDescent="0.25">
      <c r="A2133">
        <f t="shared" si="330"/>
        <v>42310</v>
      </c>
      <c r="B2133">
        <f t="shared" si="331"/>
        <v>2015</v>
      </c>
      <c r="C2133">
        <f t="shared" si="332"/>
        <v>11</v>
      </c>
      <c r="D2133" t="str">
        <f t="shared" si="333"/>
        <v>November</v>
      </c>
      <c r="E2133" t="str">
        <f t="shared" si="334"/>
        <v>Q4</v>
      </c>
      <c r="F2133" t="str">
        <f t="shared" si="335"/>
        <v>2015-Nov</v>
      </c>
      <c r="G2133">
        <f t="shared" si="336"/>
        <v>1</v>
      </c>
      <c r="H2133" t="str">
        <f t="shared" si="337"/>
        <v>Monday</v>
      </c>
      <c r="I2133" t="str">
        <f t="shared" si="338"/>
        <v>FM8</v>
      </c>
      <c r="J2133" t="str">
        <f t="shared" si="339"/>
        <v>FQ-3</v>
      </c>
    </row>
    <row r="2134" spans="1:10" x14ac:dyDescent="0.25">
      <c r="A2134">
        <f t="shared" si="330"/>
        <v>42311</v>
      </c>
      <c r="B2134">
        <f t="shared" si="331"/>
        <v>2015</v>
      </c>
      <c r="C2134">
        <f t="shared" si="332"/>
        <v>11</v>
      </c>
      <c r="D2134" t="str">
        <f t="shared" si="333"/>
        <v>November</v>
      </c>
      <c r="E2134" t="str">
        <f t="shared" si="334"/>
        <v>Q4</v>
      </c>
      <c r="F2134" t="str">
        <f t="shared" si="335"/>
        <v>2015-Nov</v>
      </c>
      <c r="G2134">
        <f t="shared" si="336"/>
        <v>2</v>
      </c>
      <c r="H2134" t="str">
        <f t="shared" si="337"/>
        <v>Tuesday</v>
      </c>
      <c r="I2134" t="str">
        <f t="shared" si="338"/>
        <v>FM8</v>
      </c>
      <c r="J2134" t="str">
        <f t="shared" si="339"/>
        <v>FQ-3</v>
      </c>
    </row>
    <row r="2135" spans="1:10" x14ac:dyDescent="0.25">
      <c r="A2135">
        <f t="shared" si="330"/>
        <v>42312</v>
      </c>
      <c r="B2135">
        <f t="shared" si="331"/>
        <v>2015</v>
      </c>
      <c r="C2135">
        <f t="shared" si="332"/>
        <v>11</v>
      </c>
      <c r="D2135" t="str">
        <f t="shared" si="333"/>
        <v>November</v>
      </c>
      <c r="E2135" t="str">
        <f t="shared" si="334"/>
        <v>Q4</v>
      </c>
      <c r="F2135" t="str">
        <f t="shared" si="335"/>
        <v>2015-Nov</v>
      </c>
      <c r="G2135">
        <f t="shared" si="336"/>
        <v>3</v>
      </c>
      <c r="H2135" t="str">
        <f t="shared" si="337"/>
        <v>Wednesday</v>
      </c>
      <c r="I2135" t="str">
        <f t="shared" si="338"/>
        <v>FM8</v>
      </c>
      <c r="J2135" t="str">
        <f t="shared" si="339"/>
        <v>FQ-3</v>
      </c>
    </row>
    <row r="2136" spans="1:10" x14ac:dyDescent="0.25">
      <c r="A2136">
        <f t="shared" si="330"/>
        <v>42313</v>
      </c>
      <c r="B2136">
        <f t="shared" si="331"/>
        <v>2015</v>
      </c>
      <c r="C2136">
        <f t="shared" si="332"/>
        <v>11</v>
      </c>
      <c r="D2136" t="str">
        <f t="shared" si="333"/>
        <v>November</v>
      </c>
      <c r="E2136" t="str">
        <f t="shared" si="334"/>
        <v>Q4</v>
      </c>
      <c r="F2136" t="str">
        <f t="shared" si="335"/>
        <v>2015-Nov</v>
      </c>
      <c r="G2136">
        <f t="shared" si="336"/>
        <v>4</v>
      </c>
      <c r="H2136" t="str">
        <f t="shared" si="337"/>
        <v>Thursday</v>
      </c>
      <c r="I2136" t="str">
        <f t="shared" si="338"/>
        <v>FM8</v>
      </c>
      <c r="J2136" t="str">
        <f t="shared" si="339"/>
        <v>FQ-3</v>
      </c>
    </row>
    <row r="2137" spans="1:10" x14ac:dyDescent="0.25">
      <c r="A2137">
        <f t="shared" si="330"/>
        <v>42314</v>
      </c>
      <c r="B2137">
        <f t="shared" si="331"/>
        <v>2015</v>
      </c>
      <c r="C2137">
        <f t="shared" si="332"/>
        <v>11</v>
      </c>
      <c r="D2137" t="str">
        <f t="shared" si="333"/>
        <v>November</v>
      </c>
      <c r="E2137" t="str">
        <f t="shared" si="334"/>
        <v>Q4</v>
      </c>
      <c r="F2137" t="str">
        <f t="shared" si="335"/>
        <v>2015-Nov</v>
      </c>
      <c r="G2137">
        <f t="shared" si="336"/>
        <v>5</v>
      </c>
      <c r="H2137" t="str">
        <f t="shared" si="337"/>
        <v>Friday</v>
      </c>
      <c r="I2137" t="str">
        <f t="shared" si="338"/>
        <v>FM8</v>
      </c>
      <c r="J2137" t="str">
        <f t="shared" si="339"/>
        <v>FQ-3</v>
      </c>
    </row>
    <row r="2138" spans="1:10" x14ac:dyDescent="0.25">
      <c r="A2138">
        <f t="shared" si="330"/>
        <v>42315</v>
      </c>
      <c r="B2138">
        <f t="shared" si="331"/>
        <v>2015</v>
      </c>
      <c r="C2138">
        <f t="shared" si="332"/>
        <v>11</v>
      </c>
      <c r="D2138" t="str">
        <f t="shared" si="333"/>
        <v>November</v>
      </c>
      <c r="E2138" t="str">
        <f t="shared" si="334"/>
        <v>Q4</v>
      </c>
      <c r="F2138" t="str">
        <f t="shared" si="335"/>
        <v>2015-Nov</v>
      </c>
      <c r="G2138">
        <f t="shared" si="336"/>
        <v>6</v>
      </c>
      <c r="H2138" t="str">
        <f t="shared" si="337"/>
        <v>Saturday</v>
      </c>
      <c r="I2138" t="str">
        <f t="shared" si="338"/>
        <v>FM8</v>
      </c>
      <c r="J2138" t="str">
        <f t="shared" si="339"/>
        <v>FQ-3</v>
      </c>
    </row>
    <row r="2139" spans="1:10" x14ac:dyDescent="0.25">
      <c r="A2139">
        <f t="shared" si="330"/>
        <v>42316</v>
      </c>
      <c r="B2139">
        <f t="shared" si="331"/>
        <v>2015</v>
      </c>
      <c r="C2139">
        <f t="shared" si="332"/>
        <v>11</v>
      </c>
      <c r="D2139" t="str">
        <f t="shared" si="333"/>
        <v>November</v>
      </c>
      <c r="E2139" t="str">
        <f t="shared" si="334"/>
        <v>Q4</v>
      </c>
      <c r="F2139" t="str">
        <f t="shared" si="335"/>
        <v>2015-Nov</v>
      </c>
      <c r="G2139">
        <f t="shared" si="336"/>
        <v>7</v>
      </c>
      <c r="H2139" t="str">
        <f t="shared" si="337"/>
        <v>Sunday</v>
      </c>
      <c r="I2139" t="str">
        <f t="shared" si="338"/>
        <v>FM8</v>
      </c>
      <c r="J2139" t="str">
        <f t="shared" si="339"/>
        <v>FQ-3</v>
      </c>
    </row>
    <row r="2140" spans="1:10" x14ac:dyDescent="0.25">
      <c r="A2140">
        <f t="shared" si="330"/>
        <v>42317</v>
      </c>
      <c r="B2140">
        <f t="shared" si="331"/>
        <v>2015</v>
      </c>
      <c r="C2140">
        <f t="shared" si="332"/>
        <v>11</v>
      </c>
      <c r="D2140" t="str">
        <f t="shared" si="333"/>
        <v>November</v>
      </c>
      <c r="E2140" t="str">
        <f t="shared" si="334"/>
        <v>Q4</v>
      </c>
      <c r="F2140" t="str">
        <f t="shared" si="335"/>
        <v>2015-Nov</v>
      </c>
      <c r="G2140">
        <f t="shared" si="336"/>
        <v>1</v>
      </c>
      <c r="H2140" t="str">
        <f t="shared" si="337"/>
        <v>Monday</v>
      </c>
      <c r="I2140" t="str">
        <f t="shared" si="338"/>
        <v>FM8</v>
      </c>
      <c r="J2140" t="str">
        <f t="shared" si="339"/>
        <v>FQ-3</v>
      </c>
    </row>
    <row r="2141" spans="1:10" x14ac:dyDescent="0.25">
      <c r="A2141">
        <f t="shared" si="330"/>
        <v>42318</v>
      </c>
      <c r="B2141">
        <f t="shared" si="331"/>
        <v>2015</v>
      </c>
      <c r="C2141">
        <f t="shared" si="332"/>
        <v>11</v>
      </c>
      <c r="D2141" t="str">
        <f t="shared" si="333"/>
        <v>November</v>
      </c>
      <c r="E2141" t="str">
        <f t="shared" si="334"/>
        <v>Q4</v>
      </c>
      <c r="F2141" t="str">
        <f t="shared" si="335"/>
        <v>2015-Nov</v>
      </c>
      <c r="G2141">
        <f t="shared" si="336"/>
        <v>2</v>
      </c>
      <c r="H2141" t="str">
        <f t="shared" si="337"/>
        <v>Tuesday</v>
      </c>
      <c r="I2141" t="str">
        <f t="shared" si="338"/>
        <v>FM8</v>
      </c>
      <c r="J2141" t="str">
        <f t="shared" si="339"/>
        <v>FQ-3</v>
      </c>
    </row>
    <row r="2142" spans="1:10" x14ac:dyDescent="0.25">
      <c r="A2142">
        <f t="shared" si="330"/>
        <v>42319</v>
      </c>
      <c r="B2142">
        <f t="shared" si="331"/>
        <v>2015</v>
      </c>
      <c r="C2142">
        <f t="shared" si="332"/>
        <v>11</v>
      </c>
      <c r="D2142" t="str">
        <f t="shared" si="333"/>
        <v>November</v>
      </c>
      <c r="E2142" t="str">
        <f t="shared" si="334"/>
        <v>Q4</v>
      </c>
      <c r="F2142" t="str">
        <f t="shared" si="335"/>
        <v>2015-Nov</v>
      </c>
      <c r="G2142">
        <f t="shared" si="336"/>
        <v>3</v>
      </c>
      <c r="H2142" t="str">
        <f t="shared" si="337"/>
        <v>Wednesday</v>
      </c>
      <c r="I2142" t="str">
        <f t="shared" si="338"/>
        <v>FM8</v>
      </c>
      <c r="J2142" t="str">
        <f t="shared" si="339"/>
        <v>FQ-3</v>
      </c>
    </row>
    <row r="2143" spans="1:10" x14ac:dyDescent="0.25">
      <c r="A2143">
        <f t="shared" si="330"/>
        <v>42320</v>
      </c>
      <c r="B2143">
        <f t="shared" si="331"/>
        <v>2015</v>
      </c>
      <c r="C2143">
        <f t="shared" si="332"/>
        <v>11</v>
      </c>
      <c r="D2143" t="str">
        <f t="shared" si="333"/>
        <v>November</v>
      </c>
      <c r="E2143" t="str">
        <f t="shared" si="334"/>
        <v>Q4</v>
      </c>
      <c r="F2143" t="str">
        <f t="shared" si="335"/>
        <v>2015-Nov</v>
      </c>
      <c r="G2143">
        <f t="shared" si="336"/>
        <v>4</v>
      </c>
      <c r="H2143" t="str">
        <f t="shared" si="337"/>
        <v>Thursday</v>
      </c>
      <c r="I2143" t="str">
        <f t="shared" si="338"/>
        <v>FM8</v>
      </c>
      <c r="J2143" t="str">
        <f t="shared" si="339"/>
        <v>FQ-3</v>
      </c>
    </row>
    <row r="2144" spans="1:10" x14ac:dyDescent="0.25">
      <c r="A2144">
        <f t="shared" si="330"/>
        <v>42321</v>
      </c>
      <c r="B2144">
        <f t="shared" si="331"/>
        <v>2015</v>
      </c>
      <c r="C2144">
        <f t="shared" si="332"/>
        <v>11</v>
      </c>
      <c r="D2144" t="str">
        <f t="shared" si="333"/>
        <v>November</v>
      </c>
      <c r="E2144" t="str">
        <f t="shared" si="334"/>
        <v>Q4</v>
      </c>
      <c r="F2144" t="str">
        <f t="shared" si="335"/>
        <v>2015-Nov</v>
      </c>
      <c r="G2144">
        <f t="shared" si="336"/>
        <v>5</v>
      </c>
      <c r="H2144" t="str">
        <f t="shared" si="337"/>
        <v>Friday</v>
      </c>
      <c r="I2144" t="str">
        <f t="shared" si="338"/>
        <v>FM8</v>
      </c>
      <c r="J2144" t="str">
        <f t="shared" si="339"/>
        <v>FQ-3</v>
      </c>
    </row>
    <row r="2145" spans="1:10" x14ac:dyDescent="0.25">
      <c r="A2145">
        <f t="shared" si="330"/>
        <v>42322</v>
      </c>
      <c r="B2145">
        <f t="shared" si="331"/>
        <v>2015</v>
      </c>
      <c r="C2145">
        <f t="shared" si="332"/>
        <v>11</v>
      </c>
      <c r="D2145" t="str">
        <f t="shared" si="333"/>
        <v>November</v>
      </c>
      <c r="E2145" t="str">
        <f t="shared" si="334"/>
        <v>Q4</v>
      </c>
      <c r="F2145" t="str">
        <f t="shared" si="335"/>
        <v>2015-Nov</v>
      </c>
      <c r="G2145">
        <f t="shared" si="336"/>
        <v>6</v>
      </c>
      <c r="H2145" t="str">
        <f t="shared" si="337"/>
        <v>Saturday</v>
      </c>
      <c r="I2145" t="str">
        <f t="shared" si="338"/>
        <v>FM8</v>
      </c>
      <c r="J2145" t="str">
        <f t="shared" si="339"/>
        <v>FQ-3</v>
      </c>
    </row>
    <row r="2146" spans="1:10" x14ac:dyDescent="0.25">
      <c r="A2146">
        <f t="shared" si="330"/>
        <v>42323</v>
      </c>
      <c r="B2146">
        <f t="shared" si="331"/>
        <v>2015</v>
      </c>
      <c r="C2146">
        <f t="shared" si="332"/>
        <v>11</v>
      </c>
      <c r="D2146" t="str">
        <f t="shared" si="333"/>
        <v>November</v>
      </c>
      <c r="E2146" t="str">
        <f t="shared" si="334"/>
        <v>Q4</v>
      </c>
      <c r="F2146" t="str">
        <f t="shared" si="335"/>
        <v>2015-Nov</v>
      </c>
      <c r="G2146">
        <f t="shared" si="336"/>
        <v>7</v>
      </c>
      <c r="H2146" t="str">
        <f t="shared" si="337"/>
        <v>Sunday</v>
      </c>
      <c r="I2146" t="str">
        <f t="shared" si="338"/>
        <v>FM8</v>
      </c>
      <c r="J2146" t="str">
        <f t="shared" si="339"/>
        <v>FQ-3</v>
      </c>
    </row>
    <row r="2147" spans="1:10" x14ac:dyDescent="0.25">
      <c r="A2147">
        <f t="shared" si="330"/>
        <v>42324</v>
      </c>
      <c r="B2147">
        <f t="shared" si="331"/>
        <v>2015</v>
      </c>
      <c r="C2147">
        <f t="shared" si="332"/>
        <v>11</v>
      </c>
      <c r="D2147" t="str">
        <f t="shared" si="333"/>
        <v>November</v>
      </c>
      <c r="E2147" t="str">
        <f t="shared" si="334"/>
        <v>Q4</v>
      </c>
      <c r="F2147" t="str">
        <f t="shared" si="335"/>
        <v>2015-Nov</v>
      </c>
      <c r="G2147">
        <f t="shared" si="336"/>
        <v>1</v>
      </c>
      <c r="H2147" t="str">
        <f t="shared" si="337"/>
        <v>Monday</v>
      </c>
      <c r="I2147" t="str">
        <f t="shared" si="338"/>
        <v>FM8</v>
      </c>
      <c r="J2147" t="str">
        <f t="shared" si="339"/>
        <v>FQ-3</v>
      </c>
    </row>
    <row r="2148" spans="1:10" x14ac:dyDescent="0.25">
      <c r="A2148">
        <f t="shared" si="330"/>
        <v>42325</v>
      </c>
      <c r="B2148">
        <f t="shared" si="331"/>
        <v>2015</v>
      </c>
      <c r="C2148">
        <f t="shared" si="332"/>
        <v>11</v>
      </c>
      <c r="D2148" t="str">
        <f t="shared" si="333"/>
        <v>November</v>
      </c>
      <c r="E2148" t="str">
        <f t="shared" si="334"/>
        <v>Q4</v>
      </c>
      <c r="F2148" t="str">
        <f t="shared" si="335"/>
        <v>2015-Nov</v>
      </c>
      <c r="G2148">
        <f t="shared" si="336"/>
        <v>2</v>
      </c>
      <c r="H2148" t="str">
        <f t="shared" si="337"/>
        <v>Tuesday</v>
      </c>
      <c r="I2148" t="str">
        <f t="shared" si="338"/>
        <v>FM8</v>
      </c>
      <c r="J2148" t="str">
        <f t="shared" si="339"/>
        <v>FQ-3</v>
      </c>
    </row>
    <row r="2149" spans="1:10" x14ac:dyDescent="0.25">
      <c r="A2149">
        <f t="shared" si="330"/>
        <v>42326</v>
      </c>
      <c r="B2149">
        <f t="shared" si="331"/>
        <v>2015</v>
      </c>
      <c r="C2149">
        <f t="shared" si="332"/>
        <v>11</v>
      </c>
      <c r="D2149" t="str">
        <f t="shared" si="333"/>
        <v>November</v>
      </c>
      <c r="E2149" t="str">
        <f t="shared" si="334"/>
        <v>Q4</v>
      </c>
      <c r="F2149" t="str">
        <f t="shared" si="335"/>
        <v>2015-Nov</v>
      </c>
      <c r="G2149">
        <f t="shared" si="336"/>
        <v>3</v>
      </c>
      <c r="H2149" t="str">
        <f t="shared" si="337"/>
        <v>Wednesday</v>
      </c>
      <c r="I2149" t="str">
        <f t="shared" si="338"/>
        <v>FM8</v>
      </c>
      <c r="J2149" t="str">
        <f t="shared" si="339"/>
        <v>FQ-3</v>
      </c>
    </row>
    <row r="2150" spans="1:10" x14ac:dyDescent="0.25">
      <c r="A2150">
        <f t="shared" si="330"/>
        <v>42327</v>
      </c>
      <c r="B2150">
        <f t="shared" si="331"/>
        <v>2015</v>
      </c>
      <c r="C2150">
        <f t="shared" si="332"/>
        <v>11</v>
      </c>
      <c r="D2150" t="str">
        <f t="shared" si="333"/>
        <v>November</v>
      </c>
      <c r="E2150" t="str">
        <f t="shared" si="334"/>
        <v>Q4</v>
      </c>
      <c r="F2150" t="str">
        <f t="shared" si="335"/>
        <v>2015-Nov</v>
      </c>
      <c r="G2150">
        <f t="shared" si="336"/>
        <v>4</v>
      </c>
      <c r="H2150" t="str">
        <f t="shared" si="337"/>
        <v>Thursday</v>
      </c>
      <c r="I2150" t="str">
        <f t="shared" si="338"/>
        <v>FM8</v>
      </c>
      <c r="J2150" t="str">
        <f t="shared" si="339"/>
        <v>FQ-3</v>
      </c>
    </row>
    <row r="2151" spans="1:10" x14ac:dyDescent="0.25">
      <c r="A2151">
        <f t="shared" si="330"/>
        <v>42328</v>
      </c>
      <c r="B2151">
        <f t="shared" si="331"/>
        <v>2015</v>
      </c>
      <c r="C2151">
        <f t="shared" si="332"/>
        <v>11</v>
      </c>
      <c r="D2151" t="str">
        <f t="shared" si="333"/>
        <v>November</v>
      </c>
      <c r="E2151" t="str">
        <f t="shared" si="334"/>
        <v>Q4</v>
      </c>
      <c r="F2151" t="str">
        <f t="shared" si="335"/>
        <v>2015-Nov</v>
      </c>
      <c r="G2151">
        <f t="shared" si="336"/>
        <v>5</v>
      </c>
      <c r="H2151" t="str">
        <f t="shared" si="337"/>
        <v>Friday</v>
      </c>
      <c r="I2151" t="str">
        <f t="shared" si="338"/>
        <v>FM8</v>
      </c>
      <c r="J2151" t="str">
        <f t="shared" si="339"/>
        <v>FQ-3</v>
      </c>
    </row>
    <row r="2152" spans="1:10" x14ac:dyDescent="0.25">
      <c r="A2152">
        <f t="shared" si="330"/>
        <v>42329</v>
      </c>
      <c r="B2152">
        <f t="shared" si="331"/>
        <v>2015</v>
      </c>
      <c r="C2152">
        <f t="shared" si="332"/>
        <v>11</v>
      </c>
      <c r="D2152" t="str">
        <f t="shared" si="333"/>
        <v>November</v>
      </c>
      <c r="E2152" t="str">
        <f t="shared" si="334"/>
        <v>Q4</v>
      </c>
      <c r="F2152" t="str">
        <f t="shared" si="335"/>
        <v>2015-Nov</v>
      </c>
      <c r="G2152">
        <f t="shared" si="336"/>
        <v>6</v>
      </c>
      <c r="H2152" t="str">
        <f t="shared" si="337"/>
        <v>Saturday</v>
      </c>
      <c r="I2152" t="str">
        <f t="shared" si="338"/>
        <v>FM8</v>
      </c>
      <c r="J2152" t="str">
        <f t="shared" si="339"/>
        <v>FQ-3</v>
      </c>
    </row>
    <row r="2153" spans="1:10" x14ac:dyDescent="0.25">
      <c r="A2153">
        <f t="shared" si="330"/>
        <v>42330</v>
      </c>
      <c r="B2153">
        <f t="shared" si="331"/>
        <v>2015</v>
      </c>
      <c r="C2153">
        <f t="shared" si="332"/>
        <v>11</v>
      </c>
      <c r="D2153" t="str">
        <f t="shared" si="333"/>
        <v>November</v>
      </c>
      <c r="E2153" t="str">
        <f t="shared" si="334"/>
        <v>Q4</v>
      </c>
      <c r="F2153" t="str">
        <f t="shared" si="335"/>
        <v>2015-Nov</v>
      </c>
      <c r="G2153">
        <f t="shared" si="336"/>
        <v>7</v>
      </c>
      <c r="H2153" t="str">
        <f t="shared" si="337"/>
        <v>Sunday</v>
      </c>
      <c r="I2153" t="str">
        <f t="shared" si="338"/>
        <v>FM8</v>
      </c>
      <c r="J2153" t="str">
        <f t="shared" si="339"/>
        <v>FQ-3</v>
      </c>
    </row>
    <row r="2154" spans="1:10" x14ac:dyDescent="0.25">
      <c r="A2154">
        <f t="shared" si="330"/>
        <v>42331</v>
      </c>
      <c r="B2154">
        <f t="shared" si="331"/>
        <v>2015</v>
      </c>
      <c r="C2154">
        <f t="shared" si="332"/>
        <v>11</v>
      </c>
      <c r="D2154" t="str">
        <f t="shared" si="333"/>
        <v>November</v>
      </c>
      <c r="E2154" t="str">
        <f t="shared" si="334"/>
        <v>Q4</v>
      </c>
      <c r="F2154" t="str">
        <f t="shared" si="335"/>
        <v>2015-Nov</v>
      </c>
      <c r="G2154">
        <f t="shared" si="336"/>
        <v>1</v>
      </c>
      <c r="H2154" t="str">
        <f t="shared" si="337"/>
        <v>Monday</v>
      </c>
      <c r="I2154" t="str">
        <f t="shared" si="338"/>
        <v>FM8</v>
      </c>
      <c r="J2154" t="str">
        <f t="shared" si="339"/>
        <v>FQ-3</v>
      </c>
    </row>
    <row r="2155" spans="1:10" x14ac:dyDescent="0.25">
      <c r="A2155">
        <f t="shared" si="330"/>
        <v>42332</v>
      </c>
      <c r="B2155">
        <f t="shared" si="331"/>
        <v>2015</v>
      </c>
      <c r="C2155">
        <f t="shared" si="332"/>
        <v>11</v>
      </c>
      <c r="D2155" t="str">
        <f t="shared" si="333"/>
        <v>November</v>
      </c>
      <c r="E2155" t="str">
        <f t="shared" si="334"/>
        <v>Q4</v>
      </c>
      <c r="F2155" t="str">
        <f t="shared" si="335"/>
        <v>2015-Nov</v>
      </c>
      <c r="G2155">
        <f t="shared" si="336"/>
        <v>2</v>
      </c>
      <c r="H2155" t="str">
        <f t="shared" si="337"/>
        <v>Tuesday</v>
      </c>
      <c r="I2155" t="str">
        <f t="shared" si="338"/>
        <v>FM8</v>
      </c>
      <c r="J2155" t="str">
        <f t="shared" si="339"/>
        <v>FQ-3</v>
      </c>
    </row>
    <row r="2156" spans="1:10" x14ac:dyDescent="0.25">
      <c r="A2156">
        <f t="shared" si="330"/>
        <v>42333</v>
      </c>
      <c r="B2156">
        <f t="shared" si="331"/>
        <v>2015</v>
      </c>
      <c r="C2156">
        <f t="shared" si="332"/>
        <v>11</v>
      </c>
      <c r="D2156" t="str">
        <f t="shared" si="333"/>
        <v>November</v>
      </c>
      <c r="E2156" t="str">
        <f t="shared" si="334"/>
        <v>Q4</v>
      </c>
      <c r="F2156" t="str">
        <f t="shared" si="335"/>
        <v>2015-Nov</v>
      </c>
      <c r="G2156">
        <f t="shared" si="336"/>
        <v>3</v>
      </c>
      <c r="H2156" t="str">
        <f t="shared" si="337"/>
        <v>Wednesday</v>
      </c>
      <c r="I2156" t="str">
        <f t="shared" si="338"/>
        <v>FM8</v>
      </c>
      <c r="J2156" t="str">
        <f t="shared" si="339"/>
        <v>FQ-3</v>
      </c>
    </row>
    <row r="2157" spans="1:10" x14ac:dyDescent="0.25">
      <c r="A2157">
        <f t="shared" si="330"/>
        <v>42334</v>
      </c>
      <c r="B2157">
        <f t="shared" si="331"/>
        <v>2015</v>
      </c>
      <c r="C2157">
        <f t="shared" si="332"/>
        <v>11</v>
      </c>
      <c r="D2157" t="str">
        <f t="shared" si="333"/>
        <v>November</v>
      </c>
      <c r="E2157" t="str">
        <f t="shared" si="334"/>
        <v>Q4</v>
      </c>
      <c r="F2157" t="str">
        <f t="shared" si="335"/>
        <v>2015-Nov</v>
      </c>
      <c r="G2157">
        <f t="shared" si="336"/>
        <v>4</v>
      </c>
      <c r="H2157" t="str">
        <f t="shared" si="337"/>
        <v>Thursday</v>
      </c>
      <c r="I2157" t="str">
        <f t="shared" si="338"/>
        <v>FM8</v>
      </c>
      <c r="J2157" t="str">
        <f t="shared" si="339"/>
        <v>FQ-3</v>
      </c>
    </row>
    <row r="2158" spans="1:10" x14ac:dyDescent="0.25">
      <c r="A2158">
        <f t="shared" si="330"/>
        <v>42335</v>
      </c>
      <c r="B2158">
        <f t="shared" si="331"/>
        <v>2015</v>
      </c>
      <c r="C2158">
        <f t="shared" si="332"/>
        <v>11</v>
      </c>
      <c r="D2158" t="str">
        <f t="shared" si="333"/>
        <v>November</v>
      </c>
      <c r="E2158" t="str">
        <f t="shared" si="334"/>
        <v>Q4</v>
      </c>
      <c r="F2158" t="str">
        <f t="shared" si="335"/>
        <v>2015-Nov</v>
      </c>
      <c r="G2158">
        <f t="shared" si="336"/>
        <v>5</v>
      </c>
      <c r="H2158" t="str">
        <f t="shared" si="337"/>
        <v>Friday</v>
      </c>
      <c r="I2158" t="str">
        <f t="shared" si="338"/>
        <v>FM8</v>
      </c>
      <c r="J2158" t="str">
        <f t="shared" si="339"/>
        <v>FQ-3</v>
      </c>
    </row>
    <row r="2159" spans="1:10" x14ac:dyDescent="0.25">
      <c r="A2159">
        <f t="shared" si="330"/>
        <v>42336</v>
      </c>
      <c r="B2159">
        <f t="shared" si="331"/>
        <v>2015</v>
      </c>
      <c r="C2159">
        <f t="shared" si="332"/>
        <v>11</v>
      </c>
      <c r="D2159" t="str">
        <f t="shared" si="333"/>
        <v>November</v>
      </c>
      <c r="E2159" t="str">
        <f t="shared" si="334"/>
        <v>Q4</v>
      </c>
      <c r="F2159" t="str">
        <f t="shared" si="335"/>
        <v>2015-Nov</v>
      </c>
      <c r="G2159">
        <f t="shared" si="336"/>
        <v>6</v>
      </c>
      <c r="H2159" t="str">
        <f t="shared" si="337"/>
        <v>Saturday</v>
      </c>
      <c r="I2159" t="str">
        <f t="shared" si="338"/>
        <v>FM8</v>
      </c>
      <c r="J2159" t="str">
        <f t="shared" si="339"/>
        <v>FQ-3</v>
      </c>
    </row>
    <row r="2160" spans="1:10" x14ac:dyDescent="0.25">
      <c r="A2160">
        <f t="shared" si="330"/>
        <v>42337</v>
      </c>
      <c r="B2160">
        <f t="shared" si="331"/>
        <v>2015</v>
      </c>
      <c r="C2160">
        <f t="shared" si="332"/>
        <v>11</v>
      </c>
      <c r="D2160" t="str">
        <f t="shared" si="333"/>
        <v>November</v>
      </c>
      <c r="E2160" t="str">
        <f t="shared" si="334"/>
        <v>Q4</v>
      </c>
      <c r="F2160" t="str">
        <f t="shared" si="335"/>
        <v>2015-Nov</v>
      </c>
      <c r="G2160">
        <f t="shared" si="336"/>
        <v>7</v>
      </c>
      <c r="H2160" t="str">
        <f t="shared" si="337"/>
        <v>Sunday</v>
      </c>
      <c r="I2160" t="str">
        <f t="shared" si="338"/>
        <v>FM8</v>
      </c>
      <c r="J2160" t="str">
        <f t="shared" si="339"/>
        <v>FQ-3</v>
      </c>
    </row>
    <row r="2161" spans="1:10" x14ac:dyDescent="0.25">
      <c r="A2161">
        <f t="shared" si="330"/>
        <v>42338</v>
      </c>
      <c r="B2161">
        <f t="shared" si="331"/>
        <v>2015</v>
      </c>
      <c r="C2161">
        <f t="shared" si="332"/>
        <v>11</v>
      </c>
      <c r="D2161" t="str">
        <f t="shared" si="333"/>
        <v>November</v>
      </c>
      <c r="E2161" t="str">
        <f t="shared" si="334"/>
        <v>Q4</v>
      </c>
      <c r="F2161" t="str">
        <f t="shared" si="335"/>
        <v>2015-Nov</v>
      </c>
      <c r="G2161">
        <f t="shared" si="336"/>
        <v>1</v>
      </c>
      <c r="H2161" t="str">
        <f t="shared" si="337"/>
        <v>Monday</v>
      </c>
      <c r="I2161" t="str">
        <f t="shared" si="338"/>
        <v>FM8</v>
      </c>
      <c r="J2161" t="str">
        <f t="shared" si="339"/>
        <v>FQ-3</v>
      </c>
    </row>
    <row r="2162" spans="1:10" x14ac:dyDescent="0.25">
      <c r="A2162">
        <f t="shared" si="330"/>
        <v>42339</v>
      </c>
      <c r="B2162">
        <f t="shared" si="331"/>
        <v>2015</v>
      </c>
      <c r="C2162">
        <f t="shared" si="332"/>
        <v>12</v>
      </c>
      <c r="D2162" t="str">
        <f t="shared" si="333"/>
        <v>December</v>
      </c>
      <c r="E2162" t="str">
        <f t="shared" si="334"/>
        <v>Q4</v>
      </c>
      <c r="F2162" t="str">
        <f t="shared" si="335"/>
        <v>2015-Dec</v>
      </c>
      <c r="G2162">
        <f t="shared" si="336"/>
        <v>2</v>
      </c>
      <c r="H2162" t="str">
        <f t="shared" si="337"/>
        <v>Tuesday</v>
      </c>
      <c r="I2162" t="str">
        <f t="shared" si="338"/>
        <v>FM9</v>
      </c>
      <c r="J2162" t="str">
        <f t="shared" si="339"/>
        <v>FQ-3</v>
      </c>
    </row>
    <row r="2163" spans="1:10" x14ac:dyDescent="0.25">
      <c r="A2163">
        <f t="shared" si="330"/>
        <v>42340</v>
      </c>
      <c r="B2163">
        <f t="shared" si="331"/>
        <v>2015</v>
      </c>
      <c r="C2163">
        <f t="shared" si="332"/>
        <v>12</v>
      </c>
      <c r="D2163" t="str">
        <f t="shared" si="333"/>
        <v>December</v>
      </c>
      <c r="E2163" t="str">
        <f t="shared" si="334"/>
        <v>Q4</v>
      </c>
      <c r="F2163" t="str">
        <f t="shared" si="335"/>
        <v>2015-Dec</v>
      </c>
      <c r="G2163">
        <f t="shared" si="336"/>
        <v>3</v>
      </c>
      <c r="H2163" t="str">
        <f t="shared" si="337"/>
        <v>Wednesday</v>
      </c>
      <c r="I2163" t="str">
        <f t="shared" si="338"/>
        <v>FM9</v>
      </c>
      <c r="J2163" t="str">
        <f t="shared" si="339"/>
        <v>FQ-3</v>
      </c>
    </row>
    <row r="2164" spans="1:10" x14ac:dyDescent="0.25">
      <c r="A2164">
        <f t="shared" si="330"/>
        <v>42341</v>
      </c>
      <c r="B2164">
        <f t="shared" si="331"/>
        <v>2015</v>
      </c>
      <c r="C2164">
        <f t="shared" si="332"/>
        <v>12</v>
      </c>
      <c r="D2164" t="str">
        <f t="shared" si="333"/>
        <v>December</v>
      </c>
      <c r="E2164" t="str">
        <f t="shared" si="334"/>
        <v>Q4</v>
      </c>
      <c r="F2164" t="str">
        <f t="shared" si="335"/>
        <v>2015-Dec</v>
      </c>
      <c r="G2164">
        <f t="shared" si="336"/>
        <v>4</v>
      </c>
      <c r="H2164" t="str">
        <f t="shared" si="337"/>
        <v>Thursday</v>
      </c>
      <c r="I2164" t="str">
        <f t="shared" si="338"/>
        <v>FM9</v>
      </c>
      <c r="J2164" t="str">
        <f t="shared" si="339"/>
        <v>FQ-3</v>
      </c>
    </row>
    <row r="2165" spans="1:10" x14ac:dyDescent="0.25">
      <c r="A2165">
        <f t="shared" si="330"/>
        <v>42342</v>
      </c>
      <c r="B2165">
        <f t="shared" si="331"/>
        <v>2015</v>
      </c>
      <c r="C2165">
        <f t="shared" si="332"/>
        <v>12</v>
      </c>
      <c r="D2165" t="str">
        <f t="shared" si="333"/>
        <v>December</v>
      </c>
      <c r="E2165" t="str">
        <f t="shared" si="334"/>
        <v>Q4</v>
      </c>
      <c r="F2165" t="str">
        <f t="shared" si="335"/>
        <v>2015-Dec</v>
      </c>
      <c r="G2165">
        <f t="shared" si="336"/>
        <v>5</v>
      </c>
      <c r="H2165" t="str">
        <f t="shared" si="337"/>
        <v>Friday</v>
      </c>
      <c r="I2165" t="str">
        <f t="shared" si="338"/>
        <v>FM9</v>
      </c>
      <c r="J2165" t="str">
        <f t="shared" si="339"/>
        <v>FQ-3</v>
      </c>
    </row>
    <row r="2166" spans="1:10" x14ac:dyDescent="0.25">
      <c r="A2166">
        <f t="shared" si="330"/>
        <v>42343</v>
      </c>
      <c r="B2166">
        <f t="shared" si="331"/>
        <v>2015</v>
      </c>
      <c r="C2166">
        <f t="shared" si="332"/>
        <v>12</v>
      </c>
      <c r="D2166" t="str">
        <f t="shared" si="333"/>
        <v>December</v>
      </c>
      <c r="E2166" t="str">
        <f t="shared" si="334"/>
        <v>Q4</v>
      </c>
      <c r="F2166" t="str">
        <f t="shared" si="335"/>
        <v>2015-Dec</v>
      </c>
      <c r="G2166">
        <f t="shared" si="336"/>
        <v>6</v>
      </c>
      <c r="H2166" t="str">
        <f t="shared" si="337"/>
        <v>Saturday</v>
      </c>
      <c r="I2166" t="str">
        <f t="shared" si="338"/>
        <v>FM9</v>
      </c>
      <c r="J2166" t="str">
        <f t="shared" si="339"/>
        <v>FQ-3</v>
      </c>
    </row>
    <row r="2167" spans="1:10" x14ac:dyDescent="0.25">
      <c r="A2167">
        <f t="shared" si="330"/>
        <v>42344</v>
      </c>
      <c r="B2167">
        <f t="shared" si="331"/>
        <v>2015</v>
      </c>
      <c r="C2167">
        <f t="shared" si="332"/>
        <v>12</v>
      </c>
      <c r="D2167" t="str">
        <f t="shared" si="333"/>
        <v>December</v>
      </c>
      <c r="E2167" t="str">
        <f t="shared" si="334"/>
        <v>Q4</v>
      </c>
      <c r="F2167" t="str">
        <f t="shared" si="335"/>
        <v>2015-Dec</v>
      </c>
      <c r="G2167">
        <f t="shared" si="336"/>
        <v>7</v>
      </c>
      <c r="H2167" t="str">
        <f t="shared" si="337"/>
        <v>Sunday</v>
      </c>
      <c r="I2167" t="str">
        <f t="shared" si="338"/>
        <v>FM9</v>
      </c>
      <c r="J2167" t="str">
        <f t="shared" si="339"/>
        <v>FQ-3</v>
      </c>
    </row>
    <row r="2168" spans="1:10" x14ac:dyDescent="0.25">
      <c r="A2168">
        <f t="shared" si="330"/>
        <v>42345</v>
      </c>
      <c r="B2168">
        <f t="shared" si="331"/>
        <v>2015</v>
      </c>
      <c r="C2168">
        <f t="shared" si="332"/>
        <v>12</v>
      </c>
      <c r="D2168" t="str">
        <f t="shared" si="333"/>
        <v>December</v>
      </c>
      <c r="E2168" t="str">
        <f t="shared" si="334"/>
        <v>Q4</v>
      </c>
      <c r="F2168" t="str">
        <f t="shared" si="335"/>
        <v>2015-Dec</v>
      </c>
      <c r="G2168">
        <f t="shared" si="336"/>
        <v>1</v>
      </c>
      <c r="H2168" t="str">
        <f t="shared" si="337"/>
        <v>Monday</v>
      </c>
      <c r="I2168" t="str">
        <f t="shared" si="338"/>
        <v>FM9</v>
      </c>
      <c r="J2168" t="str">
        <f t="shared" si="339"/>
        <v>FQ-3</v>
      </c>
    </row>
    <row r="2169" spans="1:10" x14ac:dyDescent="0.25">
      <c r="A2169">
        <f t="shared" si="330"/>
        <v>42346</v>
      </c>
      <c r="B2169">
        <f t="shared" si="331"/>
        <v>2015</v>
      </c>
      <c r="C2169">
        <f t="shared" si="332"/>
        <v>12</v>
      </c>
      <c r="D2169" t="str">
        <f t="shared" si="333"/>
        <v>December</v>
      </c>
      <c r="E2169" t="str">
        <f t="shared" si="334"/>
        <v>Q4</v>
      </c>
      <c r="F2169" t="str">
        <f t="shared" si="335"/>
        <v>2015-Dec</v>
      </c>
      <c r="G2169">
        <f t="shared" si="336"/>
        <v>2</v>
      </c>
      <c r="H2169" t="str">
        <f t="shared" si="337"/>
        <v>Tuesday</v>
      </c>
      <c r="I2169" t="str">
        <f t="shared" si="338"/>
        <v>FM9</v>
      </c>
      <c r="J2169" t="str">
        <f t="shared" si="339"/>
        <v>FQ-3</v>
      </c>
    </row>
    <row r="2170" spans="1:10" x14ac:dyDescent="0.25">
      <c r="A2170">
        <f t="shared" si="330"/>
        <v>42347</v>
      </c>
      <c r="B2170">
        <f t="shared" si="331"/>
        <v>2015</v>
      </c>
      <c r="C2170">
        <f t="shared" si="332"/>
        <v>12</v>
      </c>
      <c r="D2170" t="str">
        <f t="shared" si="333"/>
        <v>December</v>
      </c>
      <c r="E2170" t="str">
        <f t="shared" si="334"/>
        <v>Q4</v>
      </c>
      <c r="F2170" t="str">
        <f t="shared" si="335"/>
        <v>2015-Dec</v>
      </c>
      <c r="G2170">
        <f t="shared" si="336"/>
        <v>3</v>
      </c>
      <c r="H2170" t="str">
        <f t="shared" si="337"/>
        <v>Wednesday</v>
      </c>
      <c r="I2170" t="str">
        <f t="shared" si="338"/>
        <v>FM9</v>
      </c>
      <c r="J2170" t="str">
        <f t="shared" si="339"/>
        <v>FQ-3</v>
      </c>
    </row>
    <row r="2171" spans="1:10" x14ac:dyDescent="0.25">
      <c r="A2171">
        <f t="shared" si="330"/>
        <v>42348</v>
      </c>
      <c r="B2171">
        <f t="shared" si="331"/>
        <v>2015</v>
      </c>
      <c r="C2171">
        <f t="shared" si="332"/>
        <v>12</v>
      </c>
      <c r="D2171" t="str">
        <f t="shared" si="333"/>
        <v>December</v>
      </c>
      <c r="E2171" t="str">
        <f t="shared" si="334"/>
        <v>Q4</v>
      </c>
      <c r="F2171" t="str">
        <f t="shared" si="335"/>
        <v>2015-Dec</v>
      </c>
      <c r="G2171">
        <f t="shared" si="336"/>
        <v>4</v>
      </c>
      <c r="H2171" t="str">
        <f t="shared" si="337"/>
        <v>Thursday</v>
      </c>
      <c r="I2171" t="str">
        <f t="shared" si="338"/>
        <v>FM9</v>
      </c>
      <c r="J2171" t="str">
        <f t="shared" si="339"/>
        <v>FQ-3</v>
      </c>
    </row>
    <row r="2172" spans="1:10" x14ac:dyDescent="0.25">
      <c r="A2172">
        <f t="shared" si="330"/>
        <v>42349</v>
      </c>
      <c r="B2172">
        <f t="shared" si="331"/>
        <v>2015</v>
      </c>
      <c r="C2172">
        <f t="shared" si="332"/>
        <v>12</v>
      </c>
      <c r="D2172" t="str">
        <f t="shared" si="333"/>
        <v>December</v>
      </c>
      <c r="E2172" t="str">
        <f t="shared" si="334"/>
        <v>Q4</v>
      </c>
      <c r="F2172" t="str">
        <f t="shared" si="335"/>
        <v>2015-Dec</v>
      </c>
      <c r="G2172">
        <f t="shared" si="336"/>
        <v>5</v>
      </c>
      <c r="H2172" t="str">
        <f t="shared" si="337"/>
        <v>Friday</v>
      </c>
      <c r="I2172" t="str">
        <f t="shared" si="338"/>
        <v>FM9</v>
      </c>
      <c r="J2172" t="str">
        <f t="shared" si="339"/>
        <v>FQ-3</v>
      </c>
    </row>
    <row r="2173" spans="1:10" x14ac:dyDescent="0.25">
      <c r="A2173">
        <f t="shared" si="330"/>
        <v>42350</v>
      </c>
      <c r="B2173">
        <f t="shared" si="331"/>
        <v>2015</v>
      </c>
      <c r="C2173">
        <f t="shared" si="332"/>
        <v>12</v>
      </c>
      <c r="D2173" t="str">
        <f t="shared" si="333"/>
        <v>December</v>
      </c>
      <c r="E2173" t="str">
        <f t="shared" si="334"/>
        <v>Q4</v>
      </c>
      <c r="F2173" t="str">
        <f t="shared" si="335"/>
        <v>2015-Dec</v>
      </c>
      <c r="G2173">
        <f t="shared" si="336"/>
        <v>6</v>
      </c>
      <c r="H2173" t="str">
        <f t="shared" si="337"/>
        <v>Saturday</v>
      </c>
      <c r="I2173" t="str">
        <f t="shared" si="338"/>
        <v>FM9</v>
      </c>
      <c r="J2173" t="str">
        <f t="shared" si="339"/>
        <v>FQ-3</v>
      </c>
    </row>
    <row r="2174" spans="1:10" x14ac:dyDescent="0.25">
      <c r="A2174">
        <f t="shared" si="330"/>
        <v>42351</v>
      </c>
      <c r="B2174">
        <f t="shared" si="331"/>
        <v>2015</v>
      </c>
      <c r="C2174">
        <f t="shared" si="332"/>
        <v>12</v>
      </c>
      <c r="D2174" t="str">
        <f t="shared" si="333"/>
        <v>December</v>
      </c>
      <c r="E2174" t="str">
        <f t="shared" si="334"/>
        <v>Q4</v>
      </c>
      <c r="F2174" t="str">
        <f t="shared" si="335"/>
        <v>2015-Dec</v>
      </c>
      <c r="G2174">
        <f t="shared" si="336"/>
        <v>7</v>
      </c>
      <c r="H2174" t="str">
        <f t="shared" si="337"/>
        <v>Sunday</v>
      </c>
      <c r="I2174" t="str">
        <f t="shared" si="338"/>
        <v>FM9</v>
      </c>
      <c r="J2174" t="str">
        <f t="shared" si="339"/>
        <v>FQ-3</v>
      </c>
    </row>
    <row r="2175" spans="1:10" x14ac:dyDescent="0.25">
      <c r="A2175">
        <f t="shared" si="330"/>
        <v>42352</v>
      </c>
      <c r="B2175">
        <f t="shared" si="331"/>
        <v>2015</v>
      </c>
      <c r="C2175">
        <f t="shared" si="332"/>
        <v>12</v>
      </c>
      <c r="D2175" t="str">
        <f t="shared" si="333"/>
        <v>December</v>
      </c>
      <c r="E2175" t="str">
        <f t="shared" si="334"/>
        <v>Q4</v>
      </c>
      <c r="F2175" t="str">
        <f t="shared" si="335"/>
        <v>2015-Dec</v>
      </c>
      <c r="G2175">
        <f t="shared" si="336"/>
        <v>1</v>
      </c>
      <c r="H2175" t="str">
        <f t="shared" si="337"/>
        <v>Monday</v>
      </c>
      <c r="I2175" t="str">
        <f t="shared" si="338"/>
        <v>FM9</v>
      </c>
      <c r="J2175" t="str">
        <f t="shared" si="339"/>
        <v>FQ-3</v>
      </c>
    </row>
    <row r="2176" spans="1:10" x14ac:dyDescent="0.25">
      <c r="A2176">
        <f t="shared" si="330"/>
        <v>42353</v>
      </c>
      <c r="B2176">
        <f t="shared" si="331"/>
        <v>2015</v>
      </c>
      <c r="C2176">
        <f t="shared" si="332"/>
        <v>12</v>
      </c>
      <c r="D2176" t="str">
        <f t="shared" si="333"/>
        <v>December</v>
      </c>
      <c r="E2176" t="str">
        <f t="shared" si="334"/>
        <v>Q4</v>
      </c>
      <c r="F2176" t="str">
        <f t="shared" si="335"/>
        <v>2015-Dec</v>
      </c>
      <c r="G2176">
        <f t="shared" si="336"/>
        <v>2</v>
      </c>
      <c r="H2176" t="str">
        <f t="shared" si="337"/>
        <v>Tuesday</v>
      </c>
      <c r="I2176" t="str">
        <f t="shared" si="338"/>
        <v>FM9</v>
      </c>
      <c r="J2176" t="str">
        <f t="shared" si="339"/>
        <v>FQ-3</v>
      </c>
    </row>
    <row r="2177" spans="1:10" x14ac:dyDescent="0.25">
      <c r="A2177">
        <f t="shared" si="330"/>
        <v>42354</v>
      </c>
      <c r="B2177">
        <f t="shared" si="331"/>
        <v>2015</v>
      </c>
      <c r="C2177">
        <f t="shared" si="332"/>
        <v>12</v>
      </c>
      <c r="D2177" t="str">
        <f t="shared" si="333"/>
        <v>December</v>
      </c>
      <c r="E2177" t="str">
        <f t="shared" si="334"/>
        <v>Q4</v>
      </c>
      <c r="F2177" t="str">
        <f t="shared" si="335"/>
        <v>2015-Dec</v>
      </c>
      <c r="G2177">
        <f t="shared" si="336"/>
        <v>3</v>
      </c>
      <c r="H2177" t="str">
        <f t="shared" si="337"/>
        <v>Wednesday</v>
      </c>
      <c r="I2177" t="str">
        <f t="shared" si="338"/>
        <v>FM9</v>
      </c>
      <c r="J2177" t="str">
        <f t="shared" si="339"/>
        <v>FQ-3</v>
      </c>
    </row>
    <row r="2178" spans="1:10" x14ac:dyDescent="0.25">
      <c r="A2178">
        <f t="shared" si="330"/>
        <v>42355</v>
      </c>
      <c r="B2178">
        <f t="shared" si="331"/>
        <v>2015</v>
      </c>
      <c r="C2178">
        <f t="shared" si="332"/>
        <v>12</v>
      </c>
      <c r="D2178" t="str">
        <f t="shared" si="333"/>
        <v>December</v>
      </c>
      <c r="E2178" t="str">
        <f t="shared" si="334"/>
        <v>Q4</v>
      </c>
      <c r="F2178" t="str">
        <f t="shared" si="335"/>
        <v>2015-Dec</v>
      </c>
      <c r="G2178">
        <f t="shared" si="336"/>
        <v>4</v>
      </c>
      <c r="H2178" t="str">
        <f t="shared" si="337"/>
        <v>Thursday</v>
      </c>
      <c r="I2178" t="str">
        <f t="shared" si="338"/>
        <v>FM9</v>
      </c>
      <c r="J2178" t="str">
        <f t="shared" si="339"/>
        <v>FQ-3</v>
      </c>
    </row>
    <row r="2179" spans="1:10" x14ac:dyDescent="0.25">
      <c r="A2179">
        <f t="shared" ref="A2179:A2242" si="340">IF($O$1+ROW(A2178)-1&lt;=$O$3,$O$1+ROW(A2178)-1,"")</f>
        <v>42356</v>
      </c>
      <c r="B2179">
        <f t="shared" ref="B2179:B2242" si="341">YEAR(A2179)</f>
        <v>2015</v>
      </c>
      <c r="C2179">
        <f t="shared" ref="C2179:C2242" si="342">MONTH(A2179)</f>
        <v>12</v>
      </c>
      <c r="D2179" t="str">
        <f t="shared" ref="D2179:D2242" si="343">TEXT(A2179,"mmmm")</f>
        <v>December</v>
      </c>
      <c r="E2179" t="str">
        <f t="shared" ref="E2179:E2242" si="344">"Q"&amp;ROUNDUP(MONTH(A2179)/3,0)</f>
        <v>Q4</v>
      </c>
      <c r="F2179" t="str">
        <f t="shared" ref="F2179:F2242" si="345">TEXT(A2179,"yyyy-mmm")</f>
        <v>2015-Dec</v>
      </c>
      <c r="G2179">
        <f t="shared" ref="G2179:G2242" si="346">WEEKDAY(A2179,2)</f>
        <v>5</v>
      </c>
      <c r="H2179" t="str">
        <f t="shared" ref="H2179:H2242" si="347">TEXT(A2179,"dddd")</f>
        <v>Friday</v>
      </c>
      <c r="I2179" t="str">
        <f t="shared" ref="I2179:I2242" si="348">"FM"&amp;MOD(MONTH(A2179)-4,12)+1</f>
        <v>FM9</v>
      </c>
      <c r="J2179" t="str">
        <f t="shared" ref="J2179:J2242" si="349">"FQ-" &amp; INT((MOD(MONTH(A2179)-4,12)/3)+1)</f>
        <v>FQ-3</v>
      </c>
    </row>
    <row r="2180" spans="1:10" x14ac:dyDescent="0.25">
      <c r="A2180">
        <f t="shared" si="340"/>
        <v>42357</v>
      </c>
      <c r="B2180">
        <f t="shared" si="341"/>
        <v>2015</v>
      </c>
      <c r="C2180">
        <f t="shared" si="342"/>
        <v>12</v>
      </c>
      <c r="D2180" t="str">
        <f t="shared" si="343"/>
        <v>December</v>
      </c>
      <c r="E2180" t="str">
        <f t="shared" si="344"/>
        <v>Q4</v>
      </c>
      <c r="F2180" t="str">
        <f t="shared" si="345"/>
        <v>2015-Dec</v>
      </c>
      <c r="G2180">
        <f t="shared" si="346"/>
        <v>6</v>
      </c>
      <c r="H2180" t="str">
        <f t="shared" si="347"/>
        <v>Saturday</v>
      </c>
      <c r="I2180" t="str">
        <f t="shared" si="348"/>
        <v>FM9</v>
      </c>
      <c r="J2180" t="str">
        <f t="shared" si="349"/>
        <v>FQ-3</v>
      </c>
    </row>
    <row r="2181" spans="1:10" x14ac:dyDescent="0.25">
      <c r="A2181">
        <f t="shared" si="340"/>
        <v>42358</v>
      </c>
      <c r="B2181">
        <f t="shared" si="341"/>
        <v>2015</v>
      </c>
      <c r="C2181">
        <f t="shared" si="342"/>
        <v>12</v>
      </c>
      <c r="D2181" t="str">
        <f t="shared" si="343"/>
        <v>December</v>
      </c>
      <c r="E2181" t="str">
        <f t="shared" si="344"/>
        <v>Q4</v>
      </c>
      <c r="F2181" t="str">
        <f t="shared" si="345"/>
        <v>2015-Dec</v>
      </c>
      <c r="G2181">
        <f t="shared" si="346"/>
        <v>7</v>
      </c>
      <c r="H2181" t="str">
        <f t="shared" si="347"/>
        <v>Sunday</v>
      </c>
      <c r="I2181" t="str">
        <f t="shared" si="348"/>
        <v>FM9</v>
      </c>
      <c r="J2181" t="str">
        <f t="shared" si="349"/>
        <v>FQ-3</v>
      </c>
    </row>
    <row r="2182" spans="1:10" x14ac:dyDescent="0.25">
      <c r="A2182">
        <f t="shared" si="340"/>
        <v>42359</v>
      </c>
      <c r="B2182">
        <f t="shared" si="341"/>
        <v>2015</v>
      </c>
      <c r="C2182">
        <f t="shared" si="342"/>
        <v>12</v>
      </c>
      <c r="D2182" t="str">
        <f t="shared" si="343"/>
        <v>December</v>
      </c>
      <c r="E2182" t="str">
        <f t="shared" si="344"/>
        <v>Q4</v>
      </c>
      <c r="F2182" t="str">
        <f t="shared" si="345"/>
        <v>2015-Dec</v>
      </c>
      <c r="G2182">
        <f t="shared" si="346"/>
        <v>1</v>
      </c>
      <c r="H2182" t="str">
        <f t="shared" si="347"/>
        <v>Monday</v>
      </c>
      <c r="I2182" t="str">
        <f t="shared" si="348"/>
        <v>FM9</v>
      </c>
      <c r="J2182" t="str">
        <f t="shared" si="349"/>
        <v>FQ-3</v>
      </c>
    </row>
    <row r="2183" spans="1:10" x14ac:dyDescent="0.25">
      <c r="A2183">
        <f t="shared" si="340"/>
        <v>42360</v>
      </c>
      <c r="B2183">
        <f t="shared" si="341"/>
        <v>2015</v>
      </c>
      <c r="C2183">
        <f t="shared" si="342"/>
        <v>12</v>
      </c>
      <c r="D2183" t="str">
        <f t="shared" si="343"/>
        <v>December</v>
      </c>
      <c r="E2183" t="str">
        <f t="shared" si="344"/>
        <v>Q4</v>
      </c>
      <c r="F2183" t="str">
        <f t="shared" si="345"/>
        <v>2015-Dec</v>
      </c>
      <c r="G2183">
        <f t="shared" si="346"/>
        <v>2</v>
      </c>
      <c r="H2183" t="str">
        <f t="shared" si="347"/>
        <v>Tuesday</v>
      </c>
      <c r="I2183" t="str">
        <f t="shared" si="348"/>
        <v>FM9</v>
      </c>
      <c r="J2183" t="str">
        <f t="shared" si="349"/>
        <v>FQ-3</v>
      </c>
    </row>
    <row r="2184" spans="1:10" x14ac:dyDescent="0.25">
      <c r="A2184">
        <f t="shared" si="340"/>
        <v>42361</v>
      </c>
      <c r="B2184">
        <f t="shared" si="341"/>
        <v>2015</v>
      </c>
      <c r="C2184">
        <f t="shared" si="342"/>
        <v>12</v>
      </c>
      <c r="D2184" t="str">
        <f t="shared" si="343"/>
        <v>December</v>
      </c>
      <c r="E2184" t="str">
        <f t="shared" si="344"/>
        <v>Q4</v>
      </c>
      <c r="F2184" t="str">
        <f t="shared" si="345"/>
        <v>2015-Dec</v>
      </c>
      <c r="G2184">
        <f t="shared" si="346"/>
        <v>3</v>
      </c>
      <c r="H2184" t="str">
        <f t="shared" si="347"/>
        <v>Wednesday</v>
      </c>
      <c r="I2184" t="str">
        <f t="shared" si="348"/>
        <v>FM9</v>
      </c>
      <c r="J2184" t="str">
        <f t="shared" si="349"/>
        <v>FQ-3</v>
      </c>
    </row>
    <row r="2185" spans="1:10" x14ac:dyDescent="0.25">
      <c r="A2185">
        <f t="shared" si="340"/>
        <v>42362</v>
      </c>
      <c r="B2185">
        <f t="shared" si="341"/>
        <v>2015</v>
      </c>
      <c r="C2185">
        <f t="shared" si="342"/>
        <v>12</v>
      </c>
      <c r="D2185" t="str">
        <f t="shared" si="343"/>
        <v>December</v>
      </c>
      <c r="E2185" t="str">
        <f t="shared" si="344"/>
        <v>Q4</v>
      </c>
      <c r="F2185" t="str">
        <f t="shared" si="345"/>
        <v>2015-Dec</v>
      </c>
      <c r="G2185">
        <f t="shared" si="346"/>
        <v>4</v>
      </c>
      <c r="H2185" t="str">
        <f t="shared" si="347"/>
        <v>Thursday</v>
      </c>
      <c r="I2185" t="str">
        <f t="shared" si="348"/>
        <v>FM9</v>
      </c>
      <c r="J2185" t="str">
        <f t="shared" si="349"/>
        <v>FQ-3</v>
      </c>
    </row>
    <row r="2186" spans="1:10" x14ac:dyDescent="0.25">
      <c r="A2186">
        <f t="shared" si="340"/>
        <v>42363</v>
      </c>
      <c r="B2186">
        <f t="shared" si="341"/>
        <v>2015</v>
      </c>
      <c r="C2186">
        <f t="shared" si="342"/>
        <v>12</v>
      </c>
      <c r="D2186" t="str">
        <f t="shared" si="343"/>
        <v>December</v>
      </c>
      <c r="E2186" t="str">
        <f t="shared" si="344"/>
        <v>Q4</v>
      </c>
      <c r="F2186" t="str">
        <f t="shared" si="345"/>
        <v>2015-Dec</v>
      </c>
      <c r="G2186">
        <f t="shared" si="346"/>
        <v>5</v>
      </c>
      <c r="H2186" t="str">
        <f t="shared" si="347"/>
        <v>Friday</v>
      </c>
      <c r="I2186" t="str">
        <f t="shared" si="348"/>
        <v>FM9</v>
      </c>
      <c r="J2186" t="str">
        <f t="shared" si="349"/>
        <v>FQ-3</v>
      </c>
    </row>
    <row r="2187" spans="1:10" x14ac:dyDescent="0.25">
      <c r="A2187">
        <f t="shared" si="340"/>
        <v>42364</v>
      </c>
      <c r="B2187">
        <f t="shared" si="341"/>
        <v>2015</v>
      </c>
      <c r="C2187">
        <f t="shared" si="342"/>
        <v>12</v>
      </c>
      <c r="D2187" t="str">
        <f t="shared" si="343"/>
        <v>December</v>
      </c>
      <c r="E2187" t="str">
        <f t="shared" si="344"/>
        <v>Q4</v>
      </c>
      <c r="F2187" t="str">
        <f t="shared" si="345"/>
        <v>2015-Dec</v>
      </c>
      <c r="G2187">
        <f t="shared" si="346"/>
        <v>6</v>
      </c>
      <c r="H2187" t="str">
        <f t="shared" si="347"/>
        <v>Saturday</v>
      </c>
      <c r="I2187" t="str">
        <f t="shared" si="348"/>
        <v>FM9</v>
      </c>
      <c r="J2187" t="str">
        <f t="shared" si="349"/>
        <v>FQ-3</v>
      </c>
    </row>
    <row r="2188" spans="1:10" x14ac:dyDescent="0.25">
      <c r="A2188">
        <f t="shared" si="340"/>
        <v>42365</v>
      </c>
      <c r="B2188">
        <f t="shared" si="341"/>
        <v>2015</v>
      </c>
      <c r="C2188">
        <f t="shared" si="342"/>
        <v>12</v>
      </c>
      <c r="D2188" t="str">
        <f t="shared" si="343"/>
        <v>December</v>
      </c>
      <c r="E2188" t="str">
        <f t="shared" si="344"/>
        <v>Q4</v>
      </c>
      <c r="F2188" t="str">
        <f t="shared" si="345"/>
        <v>2015-Dec</v>
      </c>
      <c r="G2188">
        <f t="shared" si="346"/>
        <v>7</v>
      </c>
      <c r="H2188" t="str">
        <f t="shared" si="347"/>
        <v>Sunday</v>
      </c>
      <c r="I2188" t="str">
        <f t="shared" si="348"/>
        <v>FM9</v>
      </c>
      <c r="J2188" t="str">
        <f t="shared" si="349"/>
        <v>FQ-3</v>
      </c>
    </row>
    <row r="2189" spans="1:10" x14ac:dyDescent="0.25">
      <c r="A2189">
        <f t="shared" si="340"/>
        <v>42366</v>
      </c>
      <c r="B2189">
        <f t="shared" si="341"/>
        <v>2015</v>
      </c>
      <c r="C2189">
        <f t="shared" si="342"/>
        <v>12</v>
      </c>
      <c r="D2189" t="str">
        <f t="shared" si="343"/>
        <v>December</v>
      </c>
      <c r="E2189" t="str">
        <f t="shared" si="344"/>
        <v>Q4</v>
      </c>
      <c r="F2189" t="str">
        <f t="shared" si="345"/>
        <v>2015-Dec</v>
      </c>
      <c r="G2189">
        <f t="shared" si="346"/>
        <v>1</v>
      </c>
      <c r="H2189" t="str">
        <f t="shared" si="347"/>
        <v>Monday</v>
      </c>
      <c r="I2189" t="str">
        <f t="shared" si="348"/>
        <v>FM9</v>
      </c>
      <c r="J2189" t="str">
        <f t="shared" si="349"/>
        <v>FQ-3</v>
      </c>
    </row>
    <row r="2190" spans="1:10" x14ac:dyDescent="0.25">
      <c r="A2190">
        <f t="shared" si="340"/>
        <v>42367</v>
      </c>
      <c r="B2190">
        <f t="shared" si="341"/>
        <v>2015</v>
      </c>
      <c r="C2190">
        <f t="shared" si="342"/>
        <v>12</v>
      </c>
      <c r="D2190" t="str">
        <f t="shared" si="343"/>
        <v>December</v>
      </c>
      <c r="E2190" t="str">
        <f t="shared" si="344"/>
        <v>Q4</v>
      </c>
      <c r="F2190" t="str">
        <f t="shared" si="345"/>
        <v>2015-Dec</v>
      </c>
      <c r="G2190">
        <f t="shared" si="346"/>
        <v>2</v>
      </c>
      <c r="H2190" t="str">
        <f t="shared" si="347"/>
        <v>Tuesday</v>
      </c>
      <c r="I2190" t="str">
        <f t="shared" si="348"/>
        <v>FM9</v>
      </c>
      <c r="J2190" t="str">
        <f t="shared" si="349"/>
        <v>FQ-3</v>
      </c>
    </row>
    <row r="2191" spans="1:10" x14ac:dyDescent="0.25">
      <c r="A2191">
        <f t="shared" si="340"/>
        <v>42368</v>
      </c>
      <c r="B2191">
        <f t="shared" si="341"/>
        <v>2015</v>
      </c>
      <c r="C2191">
        <f t="shared" si="342"/>
        <v>12</v>
      </c>
      <c r="D2191" t="str">
        <f t="shared" si="343"/>
        <v>December</v>
      </c>
      <c r="E2191" t="str">
        <f t="shared" si="344"/>
        <v>Q4</v>
      </c>
      <c r="F2191" t="str">
        <f t="shared" si="345"/>
        <v>2015-Dec</v>
      </c>
      <c r="G2191">
        <f t="shared" si="346"/>
        <v>3</v>
      </c>
      <c r="H2191" t="str">
        <f t="shared" si="347"/>
        <v>Wednesday</v>
      </c>
      <c r="I2191" t="str">
        <f t="shared" si="348"/>
        <v>FM9</v>
      </c>
      <c r="J2191" t="str">
        <f t="shared" si="349"/>
        <v>FQ-3</v>
      </c>
    </row>
    <row r="2192" spans="1:10" x14ac:dyDescent="0.25">
      <c r="A2192">
        <f t="shared" si="340"/>
        <v>42369</v>
      </c>
      <c r="B2192">
        <f t="shared" si="341"/>
        <v>2015</v>
      </c>
      <c r="C2192">
        <f t="shared" si="342"/>
        <v>12</v>
      </c>
      <c r="D2192" t="str">
        <f t="shared" si="343"/>
        <v>December</v>
      </c>
      <c r="E2192" t="str">
        <f t="shared" si="344"/>
        <v>Q4</v>
      </c>
      <c r="F2192" t="str">
        <f t="shared" si="345"/>
        <v>2015-Dec</v>
      </c>
      <c r="G2192">
        <f t="shared" si="346"/>
        <v>4</v>
      </c>
      <c r="H2192" t="str">
        <f t="shared" si="347"/>
        <v>Thursday</v>
      </c>
      <c r="I2192" t="str">
        <f t="shared" si="348"/>
        <v>FM9</v>
      </c>
      <c r="J2192" t="str">
        <f t="shared" si="349"/>
        <v>FQ-3</v>
      </c>
    </row>
    <row r="2193" spans="1:10" x14ac:dyDescent="0.25">
      <c r="A2193">
        <f t="shared" si="340"/>
        <v>42370</v>
      </c>
      <c r="B2193">
        <f t="shared" si="341"/>
        <v>2016</v>
      </c>
      <c r="C2193">
        <f t="shared" si="342"/>
        <v>1</v>
      </c>
      <c r="D2193" t="str">
        <f t="shared" si="343"/>
        <v>January</v>
      </c>
      <c r="E2193" t="str">
        <f t="shared" si="344"/>
        <v>Q1</v>
      </c>
      <c r="F2193" t="str">
        <f t="shared" si="345"/>
        <v>2016-Jan</v>
      </c>
      <c r="G2193">
        <f t="shared" si="346"/>
        <v>5</v>
      </c>
      <c r="H2193" t="str">
        <f t="shared" si="347"/>
        <v>Friday</v>
      </c>
      <c r="I2193" t="str">
        <f t="shared" si="348"/>
        <v>FM10</v>
      </c>
      <c r="J2193" t="str">
        <f t="shared" si="349"/>
        <v>FQ-4</v>
      </c>
    </row>
    <row r="2194" spans="1:10" x14ac:dyDescent="0.25">
      <c r="A2194">
        <f t="shared" si="340"/>
        <v>42371</v>
      </c>
      <c r="B2194">
        <f t="shared" si="341"/>
        <v>2016</v>
      </c>
      <c r="C2194">
        <f t="shared" si="342"/>
        <v>1</v>
      </c>
      <c r="D2194" t="str">
        <f t="shared" si="343"/>
        <v>January</v>
      </c>
      <c r="E2194" t="str">
        <f t="shared" si="344"/>
        <v>Q1</v>
      </c>
      <c r="F2194" t="str">
        <f t="shared" si="345"/>
        <v>2016-Jan</v>
      </c>
      <c r="G2194">
        <f t="shared" si="346"/>
        <v>6</v>
      </c>
      <c r="H2194" t="str">
        <f t="shared" si="347"/>
        <v>Saturday</v>
      </c>
      <c r="I2194" t="str">
        <f t="shared" si="348"/>
        <v>FM10</v>
      </c>
      <c r="J2194" t="str">
        <f t="shared" si="349"/>
        <v>FQ-4</v>
      </c>
    </row>
    <row r="2195" spans="1:10" x14ac:dyDescent="0.25">
      <c r="A2195">
        <f t="shared" si="340"/>
        <v>42372</v>
      </c>
      <c r="B2195">
        <f t="shared" si="341"/>
        <v>2016</v>
      </c>
      <c r="C2195">
        <f t="shared" si="342"/>
        <v>1</v>
      </c>
      <c r="D2195" t="str">
        <f t="shared" si="343"/>
        <v>January</v>
      </c>
      <c r="E2195" t="str">
        <f t="shared" si="344"/>
        <v>Q1</v>
      </c>
      <c r="F2195" t="str">
        <f t="shared" si="345"/>
        <v>2016-Jan</v>
      </c>
      <c r="G2195">
        <f t="shared" si="346"/>
        <v>7</v>
      </c>
      <c r="H2195" t="str">
        <f t="shared" si="347"/>
        <v>Sunday</v>
      </c>
      <c r="I2195" t="str">
        <f t="shared" si="348"/>
        <v>FM10</v>
      </c>
      <c r="J2195" t="str">
        <f t="shared" si="349"/>
        <v>FQ-4</v>
      </c>
    </row>
    <row r="2196" spans="1:10" x14ac:dyDescent="0.25">
      <c r="A2196">
        <f t="shared" si="340"/>
        <v>42373</v>
      </c>
      <c r="B2196">
        <f t="shared" si="341"/>
        <v>2016</v>
      </c>
      <c r="C2196">
        <f t="shared" si="342"/>
        <v>1</v>
      </c>
      <c r="D2196" t="str">
        <f t="shared" si="343"/>
        <v>January</v>
      </c>
      <c r="E2196" t="str">
        <f t="shared" si="344"/>
        <v>Q1</v>
      </c>
      <c r="F2196" t="str">
        <f t="shared" si="345"/>
        <v>2016-Jan</v>
      </c>
      <c r="G2196">
        <f t="shared" si="346"/>
        <v>1</v>
      </c>
      <c r="H2196" t="str">
        <f t="shared" si="347"/>
        <v>Monday</v>
      </c>
      <c r="I2196" t="str">
        <f t="shared" si="348"/>
        <v>FM10</v>
      </c>
      <c r="J2196" t="str">
        <f t="shared" si="349"/>
        <v>FQ-4</v>
      </c>
    </row>
    <row r="2197" spans="1:10" x14ac:dyDescent="0.25">
      <c r="A2197">
        <f t="shared" si="340"/>
        <v>42374</v>
      </c>
      <c r="B2197">
        <f t="shared" si="341"/>
        <v>2016</v>
      </c>
      <c r="C2197">
        <f t="shared" si="342"/>
        <v>1</v>
      </c>
      <c r="D2197" t="str">
        <f t="shared" si="343"/>
        <v>January</v>
      </c>
      <c r="E2197" t="str">
        <f t="shared" si="344"/>
        <v>Q1</v>
      </c>
      <c r="F2197" t="str">
        <f t="shared" si="345"/>
        <v>2016-Jan</v>
      </c>
      <c r="G2197">
        <f t="shared" si="346"/>
        <v>2</v>
      </c>
      <c r="H2197" t="str">
        <f t="shared" si="347"/>
        <v>Tuesday</v>
      </c>
      <c r="I2197" t="str">
        <f t="shared" si="348"/>
        <v>FM10</v>
      </c>
      <c r="J2197" t="str">
        <f t="shared" si="349"/>
        <v>FQ-4</v>
      </c>
    </row>
    <row r="2198" spans="1:10" x14ac:dyDescent="0.25">
      <c r="A2198">
        <f t="shared" si="340"/>
        <v>42375</v>
      </c>
      <c r="B2198">
        <f t="shared" si="341"/>
        <v>2016</v>
      </c>
      <c r="C2198">
        <f t="shared" si="342"/>
        <v>1</v>
      </c>
      <c r="D2198" t="str">
        <f t="shared" si="343"/>
        <v>January</v>
      </c>
      <c r="E2198" t="str">
        <f t="shared" si="344"/>
        <v>Q1</v>
      </c>
      <c r="F2198" t="str">
        <f t="shared" si="345"/>
        <v>2016-Jan</v>
      </c>
      <c r="G2198">
        <f t="shared" si="346"/>
        <v>3</v>
      </c>
      <c r="H2198" t="str">
        <f t="shared" si="347"/>
        <v>Wednesday</v>
      </c>
      <c r="I2198" t="str">
        <f t="shared" si="348"/>
        <v>FM10</v>
      </c>
      <c r="J2198" t="str">
        <f t="shared" si="349"/>
        <v>FQ-4</v>
      </c>
    </row>
    <row r="2199" spans="1:10" x14ac:dyDescent="0.25">
      <c r="A2199">
        <f t="shared" si="340"/>
        <v>42376</v>
      </c>
      <c r="B2199">
        <f t="shared" si="341"/>
        <v>2016</v>
      </c>
      <c r="C2199">
        <f t="shared" si="342"/>
        <v>1</v>
      </c>
      <c r="D2199" t="str">
        <f t="shared" si="343"/>
        <v>January</v>
      </c>
      <c r="E2199" t="str">
        <f t="shared" si="344"/>
        <v>Q1</v>
      </c>
      <c r="F2199" t="str">
        <f t="shared" si="345"/>
        <v>2016-Jan</v>
      </c>
      <c r="G2199">
        <f t="shared" si="346"/>
        <v>4</v>
      </c>
      <c r="H2199" t="str">
        <f t="shared" si="347"/>
        <v>Thursday</v>
      </c>
      <c r="I2199" t="str">
        <f t="shared" si="348"/>
        <v>FM10</v>
      </c>
      <c r="J2199" t="str">
        <f t="shared" si="349"/>
        <v>FQ-4</v>
      </c>
    </row>
    <row r="2200" spans="1:10" x14ac:dyDescent="0.25">
      <c r="A2200">
        <f t="shared" si="340"/>
        <v>42377</v>
      </c>
      <c r="B2200">
        <f t="shared" si="341"/>
        <v>2016</v>
      </c>
      <c r="C2200">
        <f t="shared" si="342"/>
        <v>1</v>
      </c>
      <c r="D2200" t="str">
        <f t="shared" si="343"/>
        <v>January</v>
      </c>
      <c r="E2200" t="str">
        <f t="shared" si="344"/>
        <v>Q1</v>
      </c>
      <c r="F2200" t="str">
        <f t="shared" si="345"/>
        <v>2016-Jan</v>
      </c>
      <c r="G2200">
        <f t="shared" si="346"/>
        <v>5</v>
      </c>
      <c r="H2200" t="str">
        <f t="shared" si="347"/>
        <v>Friday</v>
      </c>
      <c r="I2200" t="str">
        <f t="shared" si="348"/>
        <v>FM10</v>
      </c>
      <c r="J2200" t="str">
        <f t="shared" si="349"/>
        <v>FQ-4</v>
      </c>
    </row>
    <row r="2201" spans="1:10" x14ac:dyDescent="0.25">
      <c r="A2201">
        <f t="shared" si="340"/>
        <v>42378</v>
      </c>
      <c r="B2201">
        <f t="shared" si="341"/>
        <v>2016</v>
      </c>
      <c r="C2201">
        <f t="shared" si="342"/>
        <v>1</v>
      </c>
      <c r="D2201" t="str">
        <f t="shared" si="343"/>
        <v>January</v>
      </c>
      <c r="E2201" t="str">
        <f t="shared" si="344"/>
        <v>Q1</v>
      </c>
      <c r="F2201" t="str">
        <f t="shared" si="345"/>
        <v>2016-Jan</v>
      </c>
      <c r="G2201">
        <f t="shared" si="346"/>
        <v>6</v>
      </c>
      <c r="H2201" t="str">
        <f t="shared" si="347"/>
        <v>Saturday</v>
      </c>
      <c r="I2201" t="str">
        <f t="shared" si="348"/>
        <v>FM10</v>
      </c>
      <c r="J2201" t="str">
        <f t="shared" si="349"/>
        <v>FQ-4</v>
      </c>
    </row>
    <row r="2202" spans="1:10" x14ac:dyDescent="0.25">
      <c r="A2202">
        <f t="shared" si="340"/>
        <v>42379</v>
      </c>
      <c r="B2202">
        <f t="shared" si="341"/>
        <v>2016</v>
      </c>
      <c r="C2202">
        <f t="shared" si="342"/>
        <v>1</v>
      </c>
      <c r="D2202" t="str">
        <f t="shared" si="343"/>
        <v>January</v>
      </c>
      <c r="E2202" t="str">
        <f t="shared" si="344"/>
        <v>Q1</v>
      </c>
      <c r="F2202" t="str">
        <f t="shared" si="345"/>
        <v>2016-Jan</v>
      </c>
      <c r="G2202">
        <f t="shared" si="346"/>
        <v>7</v>
      </c>
      <c r="H2202" t="str">
        <f t="shared" si="347"/>
        <v>Sunday</v>
      </c>
      <c r="I2202" t="str">
        <f t="shared" si="348"/>
        <v>FM10</v>
      </c>
      <c r="J2202" t="str">
        <f t="shared" si="349"/>
        <v>FQ-4</v>
      </c>
    </row>
    <row r="2203" spans="1:10" x14ac:dyDescent="0.25">
      <c r="A2203">
        <f t="shared" si="340"/>
        <v>42380</v>
      </c>
      <c r="B2203">
        <f t="shared" si="341"/>
        <v>2016</v>
      </c>
      <c r="C2203">
        <f t="shared" si="342"/>
        <v>1</v>
      </c>
      <c r="D2203" t="str">
        <f t="shared" si="343"/>
        <v>January</v>
      </c>
      <c r="E2203" t="str">
        <f t="shared" si="344"/>
        <v>Q1</v>
      </c>
      <c r="F2203" t="str">
        <f t="shared" si="345"/>
        <v>2016-Jan</v>
      </c>
      <c r="G2203">
        <f t="shared" si="346"/>
        <v>1</v>
      </c>
      <c r="H2203" t="str">
        <f t="shared" si="347"/>
        <v>Monday</v>
      </c>
      <c r="I2203" t="str">
        <f t="shared" si="348"/>
        <v>FM10</v>
      </c>
      <c r="J2203" t="str">
        <f t="shared" si="349"/>
        <v>FQ-4</v>
      </c>
    </row>
    <row r="2204" spans="1:10" x14ac:dyDescent="0.25">
      <c r="A2204">
        <f t="shared" si="340"/>
        <v>42381</v>
      </c>
      <c r="B2204">
        <f t="shared" si="341"/>
        <v>2016</v>
      </c>
      <c r="C2204">
        <f t="shared" si="342"/>
        <v>1</v>
      </c>
      <c r="D2204" t="str">
        <f t="shared" si="343"/>
        <v>January</v>
      </c>
      <c r="E2204" t="str">
        <f t="shared" si="344"/>
        <v>Q1</v>
      </c>
      <c r="F2204" t="str">
        <f t="shared" si="345"/>
        <v>2016-Jan</v>
      </c>
      <c r="G2204">
        <f t="shared" si="346"/>
        <v>2</v>
      </c>
      <c r="H2204" t="str">
        <f t="shared" si="347"/>
        <v>Tuesday</v>
      </c>
      <c r="I2204" t="str">
        <f t="shared" si="348"/>
        <v>FM10</v>
      </c>
      <c r="J2204" t="str">
        <f t="shared" si="349"/>
        <v>FQ-4</v>
      </c>
    </row>
    <row r="2205" spans="1:10" x14ac:dyDescent="0.25">
      <c r="A2205">
        <f t="shared" si="340"/>
        <v>42382</v>
      </c>
      <c r="B2205">
        <f t="shared" si="341"/>
        <v>2016</v>
      </c>
      <c r="C2205">
        <f t="shared" si="342"/>
        <v>1</v>
      </c>
      <c r="D2205" t="str">
        <f t="shared" si="343"/>
        <v>January</v>
      </c>
      <c r="E2205" t="str">
        <f t="shared" si="344"/>
        <v>Q1</v>
      </c>
      <c r="F2205" t="str">
        <f t="shared" si="345"/>
        <v>2016-Jan</v>
      </c>
      <c r="G2205">
        <f t="shared" si="346"/>
        <v>3</v>
      </c>
      <c r="H2205" t="str">
        <f t="shared" si="347"/>
        <v>Wednesday</v>
      </c>
      <c r="I2205" t="str">
        <f t="shared" si="348"/>
        <v>FM10</v>
      </c>
      <c r="J2205" t="str">
        <f t="shared" si="349"/>
        <v>FQ-4</v>
      </c>
    </row>
    <row r="2206" spans="1:10" x14ac:dyDescent="0.25">
      <c r="A2206">
        <f t="shared" si="340"/>
        <v>42383</v>
      </c>
      <c r="B2206">
        <f t="shared" si="341"/>
        <v>2016</v>
      </c>
      <c r="C2206">
        <f t="shared" si="342"/>
        <v>1</v>
      </c>
      <c r="D2206" t="str">
        <f t="shared" si="343"/>
        <v>January</v>
      </c>
      <c r="E2206" t="str">
        <f t="shared" si="344"/>
        <v>Q1</v>
      </c>
      <c r="F2206" t="str">
        <f t="shared" si="345"/>
        <v>2016-Jan</v>
      </c>
      <c r="G2206">
        <f t="shared" si="346"/>
        <v>4</v>
      </c>
      <c r="H2206" t="str">
        <f t="shared" si="347"/>
        <v>Thursday</v>
      </c>
      <c r="I2206" t="str">
        <f t="shared" si="348"/>
        <v>FM10</v>
      </c>
      <c r="J2206" t="str">
        <f t="shared" si="349"/>
        <v>FQ-4</v>
      </c>
    </row>
    <row r="2207" spans="1:10" x14ac:dyDescent="0.25">
      <c r="A2207">
        <f t="shared" si="340"/>
        <v>42384</v>
      </c>
      <c r="B2207">
        <f t="shared" si="341"/>
        <v>2016</v>
      </c>
      <c r="C2207">
        <f t="shared" si="342"/>
        <v>1</v>
      </c>
      <c r="D2207" t="str">
        <f t="shared" si="343"/>
        <v>January</v>
      </c>
      <c r="E2207" t="str">
        <f t="shared" si="344"/>
        <v>Q1</v>
      </c>
      <c r="F2207" t="str">
        <f t="shared" si="345"/>
        <v>2016-Jan</v>
      </c>
      <c r="G2207">
        <f t="shared" si="346"/>
        <v>5</v>
      </c>
      <c r="H2207" t="str">
        <f t="shared" si="347"/>
        <v>Friday</v>
      </c>
      <c r="I2207" t="str">
        <f t="shared" si="348"/>
        <v>FM10</v>
      </c>
      <c r="J2207" t="str">
        <f t="shared" si="349"/>
        <v>FQ-4</v>
      </c>
    </row>
    <row r="2208" spans="1:10" x14ac:dyDescent="0.25">
      <c r="A2208">
        <f t="shared" si="340"/>
        <v>42385</v>
      </c>
      <c r="B2208">
        <f t="shared" si="341"/>
        <v>2016</v>
      </c>
      <c r="C2208">
        <f t="shared" si="342"/>
        <v>1</v>
      </c>
      <c r="D2208" t="str">
        <f t="shared" si="343"/>
        <v>January</v>
      </c>
      <c r="E2208" t="str">
        <f t="shared" si="344"/>
        <v>Q1</v>
      </c>
      <c r="F2208" t="str">
        <f t="shared" si="345"/>
        <v>2016-Jan</v>
      </c>
      <c r="G2208">
        <f t="shared" si="346"/>
        <v>6</v>
      </c>
      <c r="H2208" t="str">
        <f t="shared" si="347"/>
        <v>Saturday</v>
      </c>
      <c r="I2208" t="str">
        <f t="shared" si="348"/>
        <v>FM10</v>
      </c>
      <c r="J2208" t="str">
        <f t="shared" si="349"/>
        <v>FQ-4</v>
      </c>
    </row>
    <row r="2209" spans="1:10" x14ac:dyDescent="0.25">
      <c r="A2209">
        <f t="shared" si="340"/>
        <v>42386</v>
      </c>
      <c r="B2209">
        <f t="shared" si="341"/>
        <v>2016</v>
      </c>
      <c r="C2209">
        <f t="shared" si="342"/>
        <v>1</v>
      </c>
      <c r="D2209" t="str">
        <f t="shared" si="343"/>
        <v>January</v>
      </c>
      <c r="E2209" t="str">
        <f t="shared" si="344"/>
        <v>Q1</v>
      </c>
      <c r="F2209" t="str">
        <f t="shared" si="345"/>
        <v>2016-Jan</v>
      </c>
      <c r="G2209">
        <f t="shared" si="346"/>
        <v>7</v>
      </c>
      <c r="H2209" t="str">
        <f t="shared" si="347"/>
        <v>Sunday</v>
      </c>
      <c r="I2209" t="str">
        <f t="shared" si="348"/>
        <v>FM10</v>
      </c>
      <c r="J2209" t="str">
        <f t="shared" si="349"/>
        <v>FQ-4</v>
      </c>
    </row>
    <row r="2210" spans="1:10" x14ac:dyDescent="0.25">
      <c r="A2210">
        <f t="shared" si="340"/>
        <v>42387</v>
      </c>
      <c r="B2210">
        <f t="shared" si="341"/>
        <v>2016</v>
      </c>
      <c r="C2210">
        <f t="shared" si="342"/>
        <v>1</v>
      </c>
      <c r="D2210" t="str">
        <f t="shared" si="343"/>
        <v>January</v>
      </c>
      <c r="E2210" t="str">
        <f t="shared" si="344"/>
        <v>Q1</v>
      </c>
      <c r="F2210" t="str">
        <f t="shared" si="345"/>
        <v>2016-Jan</v>
      </c>
      <c r="G2210">
        <f t="shared" si="346"/>
        <v>1</v>
      </c>
      <c r="H2210" t="str">
        <f t="shared" si="347"/>
        <v>Monday</v>
      </c>
      <c r="I2210" t="str">
        <f t="shared" si="348"/>
        <v>FM10</v>
      </c>
      <c r="J2210" t="str">
        <f t="shared" si="349"/>
        <v>FQ-4</v>
      </c>
    </row>
    <row r="2211" spans="1:10" x14ac:dyDescent="0.25">
      <c r="A2211">
        <f t="shared" si="340"/>
        <v>42388</v>
      </c>
      <c r="B2211">
        <f t="shared" si="341"/>
        <v>2016</v>
      </c>
      <c r="C2211">
        <f t="shared" si="342"/>
        <v>1</v>
      </c>
      <c r="D2211" t="str">
        <f t="shared" si="343"/>
        <v>January</v>
      </c>
      <c r="E2211" t="str">
        <f t="shared" si="344"/>
        <v>Q1</v>
      </c>
      <c r="F2211" t="str">
        <f t="shared" si="345"/>
        <v>2016-Jan</v>
      </c>
      <c r="G2211">
        <f t="shared" si="346"/>
        <v>2</v>
      </c>
      <c r="H2211" t="str">
        <f t="shared" si="347"/>
        <v>Tuesday</v>
      </c>
      <c r="I2211" t="str">
        <f t="shared" si="348"/>
        <v>FM10</v>
      </c>
      <c r="J2211" t="str">
        <f t="shared" si="349"/>
        <v>FQ-4</v>
      </c>
    </row>
    <row r="2212" spans="1:10" x14ac:dyDescent="0.25">
      <c r="A2212">
        <f t="shared" si="340"/>
        <v>42389</v>
      </c>
      <c r="B2212">
        <f t="shared" si="341"/>
        <v>2016</v>
      </c>
      <c r="C2212">
        <f t="shared" si="342"/>
        <v>1</v>
      </c>
      <c r="D2212" t="str">
        <f t="shared" si="343"/>
        <v>January</v>
      </c>
      <c r="E2212" t="str">
        <f t="shared" si="344"/>
        <v>Q1</v>
      </c>
      <c r="F2212" t="str">
        <f t="shared" si="345"/>
        <v>2016-Jan</v>
      </c>
      <c r="G2212">
        <f t="shared" si="346"/>
        <v>3</v>
      </c>
      <c r="H2212" t="str">
        <f t="shared" si="347"/>
        <v>Wednesday</v>
      </c>
      <c r="I2212" t="str">
        <f t="shared" si="348"/>
        <v>FM10</v>
      </c>
      <c r="J2212" t="str">
        <f t="shared" si="349"/>
        <v>FQ-4</v>
      </c>
    </row>
    <row r="2213" spans="1:10" x14ac:dyDescent="0.25">
      <c r="A2213">
        <f t="shared" si="340"/>
        <v>42390</v>
      </c>
      <c r="B2213">
        <f t="shared" si="341"/>
        <v>2016</v>
      </c>
      <c r="C2213">
        <f t="shared" si="342"/>
        <v>1</v>
      </c>
      <c r="D2213" t="str">
        <f t="shared" si="343"/>
        <v>January</v>
      </c>
      <c r="E2213" t="str">
        <f t="shared" si="344"/>
        <v>Q1</v>
      </c>
      <c r="F2213" t="str">
        <f t="shared" si="345"/>
        <v>2016-Jan</v>
      </c>
      <c r="G2213">
        <f t="shared" si="346"/>
        <v>4</v>
      </c>
      <c r="H2213" t="str">
        <f t="shared" si="347"/>
        <v>Thursday</v>
      </c>
      <c r="I2213" t="str">
        <f t="shared" si="348"/>
        <v>FM10</v>
      </c>
      <c r="J2213" t="str">
        <f t="shared" si="349"/>
        <v>FQ-4</v>
      </c>
    </row>
    <row r="2214" spans="1:10" x14ac:dyDescent="0.25">
      <c r="A2214">
        <f t="shared" si="340"/>
        <v>42391</v>
      </c>
      <c r="B2214">
        <f t="shared" si="341"/>
        <v>2016</v>
      </c>
      <c r="C2214">
        <f t="shared" si="342"/>
        <v>1</v>
      </c>
      <c r="D2214" t="str">
        <f t="shared" si="343"/>
        <v>January</v>
      </c>
      <c r="E2214" t="str">
        <f t="shared" si="344"/>
        <v>Q1</v>
      </c>
      <c r="F2214" t="str">
        <f t="shared" si="345"/>
        <v>2016-Jan</v>
      </c>
      <c r="G2214">
        <f t="shared" si="346"/>
        <v>5</v>
      </c>
      <c r="H2214" t="str">
        <f t="shared" si="347"/>
        <v>Friday</v>
      </c>
      <c r="I2214" t="str">
        <f t="shared" si="348"/>
        <v>FM10</v>
      </c>
      <c r="J2214" t="str">
        <f t="shared" si="349"/>
        <v>FQ-4</v>
      </c>
    </row>
    <row r="2215" spans="1:10" x14ac:dyDescent="0.25">
      <c r="A2215">
        <f t="shared" si="340"/>
        <v>42392</v>
      </c>
      <c r="B2215">
        <f t="shared" si="341"/>
        <v>2016</v>
      </c>
      <c r="C2215">
        <f t="shared" si="342"/>
        <v>1</v>
      </c>
      <c r="D2215" t="str">
        <f t="shared" si="343"/>
        <v>January</v>
      </c>
      <c r="E2215" t="str">
        <f t="shared" si="344"/>
        <v>Q1</v>
      </c>
      <c r="F2215" t="str">
        <f t="shared" si="345"/>
        <v>2016-Jan</v>
      </c>
      <c r="G2215">
        <f t="shared" si="346"/>
        <v>6</v>
      </c>
      <c r="H2215" t="str">
        <f t="shared" si="347"/>
        <v>Saturday</v>
      </c>
      <c r="I2215" t="str">
        <f t="shared" si="348"/>
        <v>FM10</v>
      </c>
      <c r="J2215" t="str">
        <f t="shared" si="349"/>
        <v>FQ-4</v>
      </c>
    </row>
    <row r="2216" spans="1:10" x14ac:dyDescent="0.25">
      <c r="A2216">
        <f t="shared" si="340"/>
        <v>42393</v>
      </c>
      <c r="B2216">
        <f t="shared" si="341"/>
        <v>2016</v>
      </c>
      <c r="C2216">
        <f t="shared" si="342"/>
        <v>1</v>
      </c>
      <c r="D2216" t="str">
        <f t="shared" si="343"/>
        <v>January</v>
      </c>
      <c r="E2216" t="str">
        <f t="shared" si="344"/>
        <v>Q1</v>
      </c>
      <c r="F2216" t="str">
        <f t="shared" si="345"/>
        <v>2016-Jan</v>
      </c>
      <c r="G2216">
        <f t="shared" si="346"/>
        <v>7</v>
      </c>
      <c r="H2216" t="str">
        <f t="shared" si="347"/>
        <v>Sunday</v>
      </c>
      <c r="I2216" t="str">
        <f t="shared" si="348"/>
        <v>FM10</v>
      </c>
      <c r="J2216" t="str">
        <f t="shared" si="349"/>
        <v>FQ-4</v>
      </c>
    </row>
    <row r="2217" spans="1:10" x14ac:dyDescent="0.25">
      <c r="A2217">
        <f t="shared" si="340"/>
        <v>42394</v>
      </c>
      <c r="B2217">
        <f t="shared" si="341"/>
        <v>2016</v>
      </c>
      <c r="C2217">
        <f t="shared" si="342"/>
        <v>1</v>
      </c>
      <c r="D2217" t="str">
        <f t="shared" si="343"/>
        <v>January</v>
      </c>
      <c r="E2217" t="str">
        <f t="shared" si="344"/>
        <v>Q1</v>
      </c>
      <c r="F2217" t="str">
        <f t="shared" si="345"/>
        <v>2016-Jan</v>
      </c>
      <c r="G2217">
        <f t="shared" si="346"/>
        <v>1</v>
      </c>
      <c r="H2217" t="str">
        <f t="shared" si="347"/>
        <v>Monday</v>
      </c>
      <c r="I2217" t="str">
        <f t="shared" si="348"/>
        <v>FM10</v>
      </c>
      <c r="J2217" t="str">
        <f t="shared" si="349"/>
        <v>FQ-4</v>
      </c>
    </row>
    <row r="2218" spans="1:10" x14ac:dyDescent="0.25">
      <c r="A2218">
        <f t="shared" si="340"/>
        <v>42395</v>
      </c>
      <c r="B2218">
        <f t="shared" si="341"/>
        <v>2016</v>
      </c>
      <c r="C2218">
        <f t="shared" si="342"/>
        <v>1</v>
      </c>
      <c r="D2218" t="str">
        <f t="shared" si="343"/>
        <v>January</v>
      </c>
      <c r="E2218" t="str">
        <f t="shared" si="344"/>
        <v>Q1</v>
      </c>
      <c r="F2218" t="str">
        <f t="shared" si="345"/>
        <v>2016-Jan</v>
      </c>
      <c r="G2218">
        <f t="shared" si="346"/>
        <v>2</v>
      </c>
      <c r="H2218" t="str">
        <f t="shared" si="347"/>
        <v>Tuesday</v>
      </c>
      <c r="I2218" t="str">
        <f t="shared" si="348"/>
        <v>FM10</v>
      </c>
      <c r="J2218" t="str">
        <f t="shared" si="349"/>
        <v>FQ-4</v>
      </c>
    </row>
    <row r="2219" spans="1:10" x14ac:dyDescent="0.25">
      <c r="A2219">
        <f t="shared" si="340"/>
        <v>42396</v>
      </c>
      <c r="B2219">
        <f t="shared" si="341"/>
        <v>2016</v>
      </c>
      <c r="C2219">
        <f t="shared" si="342"/>
        <v>1</v>
      </c>
      <c r="D2219" t="str">
        <f t="shared" si="343"/>
        <v>January</v>
      </c>
      <c r="E2219" t="str">
        <f t="shared" si="344"/>
        <v>Q1</v>
      </c>
      <c r="F2219" t="str">
        <f t="shared" si="345"/>
        <v>2016-Jan</v>
      </c>
      <c r="G2219">
        <f t="shared" si="346"/>
        <v>3</v>
      </c>
      <c r="H2219" t="str">
        <f t="shared" si="347"/>
        <v>Wednesday</v>
      </c>
      <c r="I2219" t="str">
        <f t="shared" si="348"/>
        <v>FM10</v>
      </c>
      <c r="J2219" t="str">
        <f t="shared" si="349"/>
        <v>FQ-4</v>
      </c>
    </row>
    <row r="2220" spans="1:10" x14ac:dyDescent="0.25">
      <c r="A2220">
        <f t="shared" si="340"/>
        <v>42397</v>
      </c>
      <c r="B2220">
        <f t="shared" si="341"/>
        <v>2016</v>
      </c>
      <c r="C2220">
        <f t="shared" si="342"/>
        <v>1</v>
      </c>
      <c r="D2220" t="str">
        <f t="shared" si="343"/>
        <v>January</v>
      </c>
      <c r="E2220" t="str">
        <f t="shared" si="344"/>
        <v>Q1</v>
      </c>
      <c r="F2220" t="str">
        <f t="shared" si="345"/>
        <v>2016-Jan</v>
      </c>
      <c r="G2220">
        <f t="shared" si="346"/>
        <v>4</v>
      </c>
      <c r="H2220" t="str">
        <f t="shared" si="347"/>
        <v>Thursday</v>
      </c>
      <c r="I2220" t="str">
        <f t="shared" si="348"/>
        <v>FM10</v>
      </c>
      <c r="J2220" t="str">
        <f t="shared" si="349"/>
        <v>FQ-4</v>
      </c>
    </row>
    <row r="2221" spans="1:10" x14ac:dyDescent="0.25">
      <c r="A2221">
        <f t="shared" si="340"/>
        <v>42398</v>
      </c>
      <c r="B2221">
        <f t="shared" si="341"/>
        <v>2016</v>
      </c>
      <c r="C2221">
        <f t="shared" si="342"/>
        <v>1</v>
      </c>
      <c r="D2221" t="str">
        <f t="shared" si="343"/>
        <v>January</v>
      </c>
      <c r="E2221" t="str">
        <f t="shared" si="344"/>
        <v>Q1</v>
      </c>
      <c r="F2221" t="str">
        <f t="shared" si="345"/>
        <v>2016-Jan</v>
      </c>
      <c r="G2221">
        <f t="shared" si="346"/>
        <v>5</v>
      </c>
      <c r="H2221" t="str">
        <f t="shared" si="347"/>
        <v>Friday</v>
      </c>
      <c r="I2221" t="str">
        <f t="shared" si="348"/>
        <v>FM10</v>
      </c>
      <c r="J2221" t="str">
        <f t="shared" si="349"/>
        <v>FQ-4</v>
      </c>
    </row>
    <row r="2222" spans="1:10" x14ac:dyDescent="0.25">
      <c r="A2222">
        <f t="shared" si="340"/>
        <v>42399</v>
      </c>
      <c r="B2222">
        <f t="shared" si="341"/>
        <v>2016</v>
      </c>
      <c r="C2222">
        <f t="shared" si="342"/>
        <v>1</v>
      </c>
      <c r="D2222" t="str">
        <f t="shared" si="343"/>
        <v>January</v>
      </c>
      <c r="E2222" t="str">
        <f t="shared" si="344"/>
        <v>Q1</v>
      </c>
      <c r="F2222" t="str">
        <f t="shared" si="345"/>
        <v>2016-Jan</v>
      </c>
      <c r="G2222">
        <f t="shared" si="346"/>
        <v>6</v>
      </c>
      <c r="H2222" t="str">
        <f t="shared" si="347"/>
        <v>Saturday</v>
      </c>
      <c r="I2222" t="str">
        <f t="shared" si="348"/>
        <v>FM10</v>
      </c>
      <c r="J2222" t="str">
        <f t="shared" si="349"/>
        <v>FQ-4</v>
      </c>
    </row>
    <row r="2223" spans="1:10" x14ac:dyDescent="0.25">
      <c r="A2223">
        <f t="shared" si="340"/>
        <v>42400</v>
      </c>
      <c r="B2223">
        <f t="shared" si="341"/>
        <v>2016</v>
      </c>
      <c r="C2223">
        <f t="shared" si="342"/>
        <v>1</v>
      </c>
      <c r="D2223" t="str">
        <f t="shared" si="343"/>
        <v>January</v>
      </c>
      <c r="E2223" t="str">
        <f t="shared" si="344"/>
        <v>Q1</v>
      </c>
      <c r="F2223" t="str">
        <f t="shared" si="345"/>
        <v>2016-Jan</v>
      </c>
      <c r="G2223">
        <f t="shared" si="346"/>
        <v>7</v>
      </c>
      <c r="H2223" t="str">
        <f t="shared" si="347"/>
        <v>Sunday</v>
      </c>
      <c r="I2223" t="str">
        <f t="shared" si="348"/>
        <v>FM10</v>
      </c>
      <c r="J2223" t="str">
        <f t="shared" si="349"/>
        <v>FQ-4</v>
      </c>
    </row>
    <row r="2224" spans="1:10" x14ac:dyDescent="0.25">
      <c r="A2224">
        <f t="shared" si="340"/>
        <v>42401</v>
      </c>
      <c r="B2224">
        <f t="shared" si="341"/>
        <v>2016</v>
      </c>
      <c r="C2224">
        <f t="shared" si="342"/>
        <v>2</v>
      </c>
      <c r="D2224" t="str">
        <f t="shared" si="343"/>
        <v>February</v>
      </c>
      <c r="E2224" t="str">
        <f t="shared" si="344"/>
        <v>Q1</v>
      </c>
      <c r="F2224" t="str">
        <f t="shared" si="345"/>
        <v>2016-Feb</v>
      </c>
      <c r="G2224">
        <f t="shared" si="346"/>
        <v>1</v>
      </c>
      <c r="H2224" t="str">
        <f t="shared" si="347"/>
        <v>Monday</v>
      </c>
      <c r="I2224" t="str">
        <f t="shared" si="348"/>
        <v>FM11</v>
      </c>
      <c r="J2224" t="str">
        <f t="shared" si="349"/>
        <v>FQ-4</v>
      </c>
    </row>
    <row r="2225" spans="1:10" x14ac:dyDescent="0.25">
      <c r="A2225">
        <f t="shared" si="340"/>
        <v>42402</v>
      </c>
      <c r="B2225">
        <f t="shared" si="341"/>
        <v>2016</v>
      </c>
      <c r="C2225">
        <f t="shared" si="342"/>
        <v>2</v>
      </c>
      <c r="D2225" t="str">
        <f t="shared" si="343"/>
        <v>February</v>
      </c>
      <c r="E2225" t="str">
        <f t="shared" si="344"/>
        <v>Q1</v>
      </c>
      <c r="F2225" t="str">
        <f t="shared" si="345"/>
        <v>2016-Feb</v>
      </c>
      <c r="G2225">
        <f t="shared" si="346"/>
        <v>2</v>
      </c>
      <c r="H2225" t="str">
        <f t="shared" si="347"/>
        <v>Tuesday</v>
      </c>
      <c r="I2225" t="str">
        <f t="shared" si="348"/>
        <v>FM11</v>
      </c>
      <c r="J2225" t="str">
        <f t="shared" si="349"/>
        <v>FQ-4</v>
      </c>
    </row>
    <row r="2226" spans="1:10" x14ac:dyDescent="0.25">
      <c r="A2226">
        <f t="shared" si="340"/>
        <v>42403</v>
      </c>
      <c r="B2226">
        <f t="shared" si="341"/>
        <v>2016</v>
      </c>
      <c r="C2226">
        <f t="shared" si="342"/>
        <v>2</v>
      </c>
      <c r="D2226" t="str">
        <f t="shared" si="343"/>
        <v>February</v>
      </c>
      <c r="E2226" t="str">
        <f t="shared" si="344"/>
        <v>Q1</v>
      </c>
      <c r="F2226" t="str">
        <f t="shared" si="345"/>
        <v>2016-Feb</v>
      </c>
      <c r="G2226">
        <f t="shared" si="346"/>
        <v>3</v>
      </c>
      <c r="H2226" t="str">
        <f t="shared" si="347"/>
        <v>Wednesday</v>
      </c>
      <c r="I2226" t="str">
        <f t="shared" si="348"/>
        <v>FM11</v>
      </c>
      <c r="J2226" t="str">
        <f t="shared" si="349"/>
        <v>FQ-4</v>
      </c>
    </row>
    <row r="2227" spans="1:10" x14ac:dyDescent="0.25">
      <c r="A2227">
        <f t="shared" si="340"/>
        <v>42404</v>
      </c>
      <c r="B2227">
        <f t="shared" si="341"/>
        <v>2016</v>
      </c>
      <c r="C2227">
        <f t="shared" si="342"/>
        <v>2</v>
      </c>
      <c r="D2227" t="str">
        <f t="shared" si="343"/>
        <v>February</v>
      </c>
      <c r="E2227" t="str">
        <f t="shared" si="344"/>
        <v>Q1</v>
      </c>
      <c r="F2227" t="str">
        <f t="shared" si="345"/>
        <v>2016-Feb</v>
      </c>
      <c r="G2227">
        <f t="shared" si="346"/>
        <v>4</v>
      </c>
      <c r="H2227" t="str">
        <f t="shared" si="347"/>
        <v>Thursday</v>
      </c>
      <c r="I2227" t="str">
        <f t="shared" si="348"/>
        <v>FM11</v>
      </c>
      <c r="J2227" t="str">
        <f t="shared" si="349"/>
        <v>FQ-4</v>
      </c>
    </row>
    <row r="2228" spans="1:10" x14ac:dyDescent="0.25">
      <c r="A2228">
        <f t="shared" si="340"/>
        <v>42405</v>
      </c>
      <c r="B2228">
        <f t="shared" si="341"/>
        <v>2016</v>
      </c>
      <c r="C2228">
        <f t="shared" si="342"/>
        <v>2</v>
      </c>
      <c r="D2228" t="str">
        <f t="shared" si="343"/>
        <v>February</v>
      </c>
      <c r="E2228" t="str">
        <f t="shared" si="344"/>
        <v>Q1</v>
      </c>
      <c r="F2228" t="str">
        <f t="shared" si="345"/>
        <v>2016-Feb</v>
      </c>
      <c r="G2228">
        <f t="shared" si="346"/>
        <v>5</v>
      </c>
      <c r="H2228" t="str">
        <f t="shared" si="347"/>
        <v>Friday</v>
      </c>
      <c r="I2228" t="str">
        <f t="shared" si="348"/>
        <v>FM11</v>
      </c>
      <c r="J2228" t="str">
        <f t="shared" si="349"/>
        <v>FQ-4</v>
      </c>
    </row>
    <row r="2229" spans="1:10" x14ac:dyDescent="0.25">
      <c r="A2229">
        <f t="shared" si="340"/>
        <v>42406</v>
      </c>
      <c r="B2229">
        <f t="shared" si="341"/>
        <v>2016</v>
      </c>
      <c r="C2229">
        <f t="shared" si="342"/>
        <v>2</v>
      </c>
      <c r="D2229" t="str">
        <f t="shared" si="343"/>
        <v>February</v>
      </c>
      <c r="E2229" t="str">
        <f t="shared" si="344"/>
        <v>Q1</v>
      </c>
      <c r="F2229" t="str">
        <f t="shared" si="345"/>
        <v>2016-Feb</v>
      </c>
      <c r="G2229">
        <f t="shared" si="346"/>
        <v>6</v>
      </c>
      <c r="H2229" t="str">
        <f t="shared" si="347"/>
        <v>Saturday</v>
      </c>
      <c r="I2229" t="str">
        <f t="shared" si="348"/>
        <v>FM11</v>
      </c>
      <c r="J2229" t="str">
        <f t="shared" si="349"/>
        <v>FQ-4</v>
      </c>
    </row>
    <row r="2230" spans="1:10" x14ac:dyDescent="0.25">
      <c r="A2230">
        <f t="shared" si="340"/>
        <v>42407</v>
      </c>
      <c r="B2230">
        <f t="shared" si="341"/>
        <v>2016</v>
      </c>
      <c r="C2230">
        <f t="shared" si="342"/>
        <v>2</v>
      </c>
      <c r="D2230" t="str">
        <f t="shared" si="343"/>
        <v>February</v>
      </c>
      <c r="E2230" t="str">
        <f t="shared" si="344"/>
        <v>Q1</v>
      </c>
      <c r="F2230" t="str">
        <f t="shared" si="345"/>
        <v>2016-Feb</v>
      </c>
      <c r="G2230">
        <f t="shared" si="346"/>
        <v>7</v>
      </c>
      <c r="H2230" t="str">
        <f t="shared" si="347"/>
        <v>Sunday</v>
      </c>
      <c r="I2230" t="str">
        <f t="shared" si="348"/>
        <v>FM11</v>
      </c>
      <c r="J2230" t="str">
        <f t="shared" si="349"/>
        <v>FQ-4</v>
      </c>
    </row>
    <row r="2231" spans="1:10" x14ac:dyDescent="0.25">
      <c r="A2231">
        <f t="shared" si="340"/>
        <v>42408</v>
      </c>
      <c r="B2231">
        <f t="shared" si="341"/>
        <v>2016</v>
      </c>
      <c r="C2231">
        <f t="shared" si="342"/>
        <v>2</v>
      </c>
      <c r="D2231" t="str">
        <f t="shared" si="343"/>
        <v>February</v>
      </c>
      <c r="E2231" t="str">
        <f t="shared" si="344"/>
        <v>Q1</v>
      </c>
      <c r="F2231" t="str">
        <f t="shared" si="345"/>
        <v>2016-Feb</v>
      </c>
      <c r="G2231">
        <f t="shared" si="346"/>
        <v>1</v>
      </c>
      <c r="H2231" t="str">
        <f t="shared" si="347"/>
        <v>Monday</v>
      </c>
      <c r="I2231" t="str">
        <f t="shared" si="348"/>
        <v>FM11</v>
      </c>
      <c r="J2231" t="str">
        <f t="shared" si="349"/>
        <v>FQ-4</v>
      </c>
    </row>
    <row r="2232" spans="1:10" x14ac:dyDescent="0.25">
      <c r="A2232">
        <f t="shared" si="340"/>
        <v>42409</v>
      </c>
      <c r="B2232">
        <f t="shared" si="341"/>
        <v>2016</v>
      </c>
      <c r="C2232">
        <f t="shared" si="342"/>
        <v>2</v>
      </c>
      <c r="D2232" t="str">
        <f t="shared" si="343"/>
        <v>February</v>
      </c>
      <c r="E2232" t="str">
        <f t="shared" si="344"/>
        <v>Q1</v>
      </c>
      <c r="F2232" t="str">
        <f t="shared" si="345"/>
        <v>2016-Feb</v>
      </c>
      <c r="G2232">
        <f t="shared" si="346"/>
        <v>2</v>
      </c>
      <c r="H2232" t="str">
        <f t="shared" si="347"/>
        <v>Tuesday</v>
      </c>
      <c r="I2232" t="str">
        <f t="shared" si="348"/>
        <v>FM11</v>
      </c>
      <c r="J2232" t="str">
        <f t="shared" si="349"/>
        <v>FQ-4</v>
      </c>
    </row>
    <row r="2233" spans="1:10" x14ac:dyDescent="0.25">
      <c r="A2233">
        <f t="shared" si="340"/>
        <v>42410</v>
      </c>
      <c r="B2233">
        <f t="shared" si="341"/>
        <v>2016</v>
      </c>
      <c r="C2233">
        <f t="shared" si="342"/>
        <v>2</v>
      </c>
      <c r="D2233" t="str">
        <f t="shared" si="343"/>
        <v>February</v>
      </c>
      <c r="E2233" t="str">
        <f t="shared" si="344"/>
        <v>Q1</v>
      </c>
      <c r="F2233" t="str">
        <f t="shared" si="345"/>
        <v>2016-Feb</v>
      </c>
      <c r="G2233">
        <f t="shared" si="346"/>
        <v>3</v>
      </c>
      <c r="H2233" t="str">
        <f t="shared" si="347"/>
        <v>Wednesday</v>
      </c>
      <c r="I2233" t="str">
        <f t="shared" si="348"/>
        <v>FM11</v>
      </c>
      <c r="J2233" t="str">
        <f t="shared" si="349"/>
        <v>FQ-4</v>
      </c>
    </row>
    <row r="2234" spans="1:10" x14ac:dyDescent="0.25">
      <c r="A2234">
        <f t="shared" si="340"/>
        <v>42411</v>
      </c>
      <c r="B2234">
        <f t="shared" si="341"/>
        <v>2016</v>
      </c>
      <c r="C2234">
        <f t="shared" si="342"/>
        <v>2</v>
      </c>
      <c r="D2234" t="str">
        <f t="shared" si="343"/>
        <v>February</v>
      </c>
      <c r="E2234" t="str">
        <f t="shared" si="344"/>
        <v>Q1</v>
      </c>
      <c r="F2234" t="str">
        <f t="shared" si="345"/>
        <v>2016-Feb</v>
      </c>
      <c r="G2234">
        <f t="shared" si="346"/>
        <v>4</v>
      </c>
      <c r="H2234" t="str">
        <f t="shared" si="347"/>
        <v>Thursday</v>
      </c>
      <c r="I2234" t="str">
        <f t="shared" si="348"/>
        <v>FM11</v>
      </c>
      <c r="J2234" t="str">
        <f t="shared" si="349"/>
        <v>FQ-4</v>
      </c>
    </row>
    <row r="2235" spans="1:10" x14ac:dyDescent="0.25">
      <c r="A2235">
        <f t="shared" si="340"/>
        <v>42412</v>
      </c>
      <c r="B2235">
        <f t="shared" si="341"/>
        <v>2016</v>
      </c>
      <c r="C2235">
        <f t="shared" si="342"/>
        <v>2</v>
      </c>
      <c r="D2235" t="str">
        <f t="shared" si="343"/>
        <v>February</v>
      </c>
      <c r="E2235" t="str">
        <f t="shared" si="344"/>
        <v>Q1</v>
      </c>
      <c r="F2235" t="str">
        <f t="shared" si="345"/>
        <v>2016-Feb</v>
      </c>
      <c r="G2235">
        <f t="shared" si="346"/>
        <v>5</v>
      </c>
      <c r="H2235" t="str">
        <f t="shared" si="347"/>
        <v>Friday</v>
      </c>
      <c r="I2235" t="str">
        <f t="shared" si="348"/>
        <v>FM11</v>
      </c>
      <c r="J2235" t="str">
        <f t="shared" si="349"/>
        <v>FQ-4</v>
      </c>
    </row>
    <row r="2236" spans="1:10" x14ac:dyDescent="0.25">
      <c r="A2236">
        <f t="shared" si="340"/>
        <v>42413</v>
      </c>
      <c r="B2236">
        <f t="shared" si="341"/>
        <v>2016</v>
      </c>
      <c r="C2236">
        <f t="shared" si="342"/>
        <v>2</v>
      </c>
      <c r="D2236" t="str">
        <f t="shared" si="343"/>
        <v>February</v>
      </c>
      <c r="E2236" t="str">
        <f t="shared" si="344"/>
        <v>Q1</v>
      </c>
      <c r="F2236" t="str">
        <f t="shared" si="345"/>
        <v>2016-Feb</v>
      </c>
      <c r="G2236">
        <f t="shared" si="346"/>
        <v>6</v>
      </c>
      <c r="H2236" t="str">
        <f t="shared" si="347"/>
        <v>Saturday</v>
      </c>
      <c r="I2236" t="str">
        <f t="shared" si="348"/>
        <v>FM11</v>
      </c>
      <c r="J2236" t="str">
        <f t="shared" si="349"/>
        <v>FQ-4</v>
      </c>
    </row>
    <row r="2237" spans="1:10" x14ac:dyDescent="0.25">
      <c r="A2237">
        <f t="shared" si="340"/>
        <v>42414</v>
      </c>
      <c r="B2237">
        <f t="shared" si="341"/>
        <v>2016</v>
      </c>
      <c r="C2237">
        <f t="shared" si="342"/>
        <v>2</v>
      </c>
      <c r="D2237" t="str">
        <f t="shared" si="343"/>
        <v>February</v>
      </c>
      <c r="E2237" t="str">
        <f t="shared" si="344"/>
        <v>Q1</v>
      </c>
      <c r="F2237" t="str">
        <f t="shared" si="345"/>
        <v>2016-Feb</v>
      </c>
      <c r="G2237">
        <f t="shared" si="346"/>
        <v>7</v>
      </c>
      <c r="H2237" t="str">
        <f t="shared" si="347"/>
        <v>Sunday</v>
      </c>
      <c r="I2237" t="str">
        <f t="shared" si="348"/>
        <v>FM11</v>
      </c>
      <c r="J2237" t="str">
        <f t="shared" si="349"/>
        <v>FQ-4</v>
      </c>
    </row>
    <row r="2238" spans="1:10" x14ac:dyDescent="0.25">
      <c r="A2238">
        <f t="shared" si="340"/>
        <v>42415</v>
      </c>
      <c r="B2238">
        <f t="shared" si="341"/>
        <v>2016</v>
      </c>
      <c r="C2238">
        <f t="shared" si="342"/>
        <v>2</v>
      </c>
      <c r="D2238" t="str">
        <f t="shared" si="343"/>
        <v>February</v>
      </c>
      <c r="E2238" t="str">
        <f t="shared" si="344"/>
        <v>Q1</v>
      </c>
      <c r="F2238" t="str">
        <f t="shared" si="345"/>
        <v>2016-Feb</v>
      </c>
      <c r="G2238">
        <f t="shared" si="346"/>
        <v>1</v>
      </c>
      <c r="H2238" t="str">
        <f t="shared" si="347"/>
        <v>Monday</v>
      </c>
      <c r="I2238" t="str">
        <f t="shared" si="348"/>
        <v>FM11</v>
      </c>
      <c r="J2238" t="str">
        <f t="shared" si="349"/>
        <v>FQ-4</v>
      </c>
    </row>
    <row r="2239" spans="1:10" x14ac:dyDescent="0.25">
      <c r="A2239">
        <f t="shared" si="340"/>
        <v>42416</v>
      </c>
      <c r="B2239">
        <f t="shared" si="341"/>
        <v>2016</v>
      </c>
      <c r="C2239">
        <f t="shared" si="342"/>
        <v>2</v>
      </c>
      <c r="D2239" t="str">
        <f t="shared" si="343"/>
        <v>February</v>
      </c>
      <c r="E2239" t="str">
        <f t="shared" si="344"/>
        <v>Q1</v>
      </c>
      <c r="F2239" t="str">
        <f t="shared" si="345"/>
        <v>2016-Feb</v>
      </c>
      <c r="G2239">
        <f t="shared" si="346"/>
        <v>2</v>
      </c>
      <c r="H2239" t="str">
        <f t="shared" si="347"/>
        <v>Tuesday</v>
      </c>
      <c r="I2239" t="str">
        <f t="shared" si="348"/>
        <v>FM11</v>
      </c>
      <c r="J2239" t="str">
        <f t="shared" si="349"/>
        <v>FQ-4</v>
      </c>
    </row>
    <row r="2240" spans="1:10" x14ac:dyDescent="0.25">
      <c r="A2240">
        <f t="shared" si="340"/>
        <v>42417</v>
      </c>
      <c r="B2240">
        <f t="shared" si="341"/>
        <v>2016</v>
      </c>
      <c r="C2240">
        <f t="shared" si="342"/>
        <v>2</v>
      </c>
      <c r="D2240" t="str">
        <f t="shared" si="343"/>
        <v>February</v>
      </c>
      <c r="E2240" t="str">
        <f t="shared" si="344"/>
        <v>Q1</v>
      </c>
      <c r="F2240" t="str">
        <f t="shared" si="345"/>
        <v>2016-Feb</v>
      </c>
      <c r="G2240">
        <f t="shared" si="346"/>
        <v>3</v>
      </c>
      <c r="H2240" t="str">
        <f t="shared" si="347"/>
        <v>Wednesday</v>
      </c>
      <c r="I2240" t="str">
        <f t="shared" si="348"/>
        <v>FM11</v>
      </c>
      <c r="J2240" t="str">
        <f t="shared" si="349"/>
        <v>FQ-4</v>
      </c>
    </row>
    <row r="2241" spans="1:10" x14ac:dyDescent="0.25">
      <c r="A2241">
        <f t="shared" si="340"/>
        <v>42418</v>
      </c>
      <c r="B2241">
        <f t="shared" si="341"/>
        <v>2016</v>
      </c>
      <c r="C2241">
        <f t="shared" si="342"/>
        <v>2</v>
      </c>
      <c r="D2241" t="str">
        <f t="shared" si="343"/>
        <v>February</v>
      </c>
      <c r="E2241" t="str">
        <f t="shared" si="344"/>
        <v>Q1</v>
      </c>
      <c r="F2241" t="str">
        <f t="shared" si="345"/>
        <v>2016-Feb</v>
      </c>
      <c r="G2241">
        <f t="shared" si="346"/>
        <v>4</v>
      </c>
      <c r="H2241" t="str">
        <f t="shared" si="347"/>
        <v>Thursday</v>
      </c>
      <c r="I2241" t="str">
        <f t="shared" si="348"/>
        <v>FM11</v>
      </c>
      <c r="J2241" t="str">
        <f t="shared" si="349"/>
        <v>FQ-4</v>
      </c>
    </row>
    <row r="2242" spans="1:10" x14ac:dyDescent="0.25">
      <c r="A2242">
        <f t="shared" si="340"/>
        <v>42419</v>
      </c>
      <c r="B2242">
        <f t="shared" si="341"/>
        <v>2016</v>
      </c>
      <c r="C2242">
        <f t="shared" si="342"/>
        <v>2</v>
      </c>
      <c r="D2242" t="str">
        <f t="shared" si="343"/>
        <v>February</v>
      </c>
      <c r="E2242" t="str">
        <f t="shared" si="344"/>
        <v>Q1</v>
      </c>
      <c r="F2242" t="str">
        <f t="shared" si="345"/>
        <v>2016-Feb</v>
      </c>
      <c r="G2242">
        <f t="shared" si="346"/>
        <v>5</v>
      </c>
      <c r="H2242" t="str">
        <f t="shared" si="347"/>
        <v>Friday</v>
      </c>
      <c r="I2242" t="str">
        <f t="shared" si="348"/>
        <v>FM11</v>
      </c>
      <c r="J2242" t="str">
        <f t="shared" si="349"/>
        <v>FQ-4</v>
      </c>
    </row>
    <row r="2243" spans="1:10" x14ac:dyDescent="0.25">
      <c r="A2243">
        <f t="shared" ref="A2243:A2306" si="350">IF($O$1+ROW(A2242)-1&lt;=$O$3,$O$1+ROW(A2242)-1,"")</f>
        <v>42420</v>
      </c>
      <c r="B2243">
        <f t="shared" ref="B2243:B2306" si="351">YEAR(A2243)</f>
        <v>2016</v>
      </c>
      <c r="C2243">
        <f t="shared" ref="C2243:C2306" si="352">MONTH(A2243)</f>
        <v>2</v>
      </c>
      <c r="D2243" t="str">
        <f t="shared" ref="D2243:D2306" si="353">TEXT(A2243,"mmmm")</f>
        <v>February</v>
      </c>
      <c r="E2243" t="str">
        <f t="shared" ref="E2243:E2306" si="354">"Q"&amp;ROUNDUP(MONTH(A2243)/3,0)</f>
        <v>Q1</v>
      </c>
      <c r="F2243" t="str">
        <f t="shared" ref="F2243:F2306" si="355">TEXT(A2243,"yyyy-mmm")</f>
        <v>2016-Feb</v>
      </c>
      <c r="G2243">
        <f t="shared" ref="G2243:G2306" si="356">WEEKDAY(A2243,2)</f>
        <v>6</v>
      </c>
      <c r="H2243" t="str">
        <f t="shared" ref="H2243:H2306" si="357">TEXT(A2243,"dddd")</f>
        <v>Saturday</v>
      </c>
      <c r="I2243" t="str">
        <f t="shared" ref="I2243:I2306" si="358">"FM"&amp;MOD(MONTH(A2243)-4,12)+1</f>
        <v>FM11</v>
      </c>
      <c r="J2243" t="str">
        <f t="shared" ref="J2243:J2306" si="359">"FQ-" &amp; INT((MOD(MONTH(A2243)-4,12)/3)+1)</f>
        <v>FQ-4</v>
      </c>
    </row>
    <row r="2244" spans="1:10" x14ac:dyDescent="0.25">
      <c r="A2244">
        <f t="shared" si="350"/>
        <v>42421</v>
      </c>
      <c r="B2244">
        <f t="shared" si="351"/>
        <v>2016</v>
      </c>
      <c r="C2244">
        <f t="shared" si="352"/>
        <v>2</v>
      </c>
      <c r="D2244" t="str">
        <f t="shared" si="353"/>
        <v>February</v>
      </c>
      <c r="E2244" t="str">
        <f t="shared" si="354"/>
        <v>Q1</v>
      </c>
      <c r="F2244" t="str">
        <f t="shared" si="355"/>
        <v>2016-Feb</v>
      </c>
      <c r="G2244">
        <f t="shared" si="356"/>
        <v>7</v>
      </c>
      <c r="H2244" t="str">
        <f t="shared" si="357"/>
        <v>Sunday</v>
      </c>
      <c r="I2244" t="str">
        <f t="shared" si="358"/>
        <v>FM11</v>
      </c>
      <c r="J2244" t="str">
        <f t="shared" si="359"/>
        <v>FQ-4</v>
      </c>
    </row>
    <row r="2245" spans="1:10" x14ac:dyDescent="0.25">
      <c r="A2245">
        <f t="shared" si="350"/>
        <v>42422</v>
      </c>
      <c r="B2245">
        <f t="shared" si="351"/>
        <v>2016</v>
      </c>
      <c r="C2245">
        <f t="shared" si="352"/>
        <v>2</v>
      </c>
      <c r="D2245" t="str">
        <f t="shared" si="353"/>
        <v>February</v>
      </c>
      <c r="E2245" t="str">
        <f t="shared" si="354"/>
        <v>Q1</v>
      </c>
      <c r="F2245" t="str">
        <f t="shared" si="355"/>
        <v>2016-Feb</v>
      </c>
      <c r="G2245">
        <f t="shared" si="356"/>
        <v>1</v>
      </c>
      <c r="H2245" t="str">
        <f t="shared" si="357"/>
        <v>Monday</v>
      </c>
      <c r="I2245" t="str">
        <f t="shared" si="358"/>
        <v>FM11</v>
      </c>
      <c r="J2245" t="str">
        <f t="shared" si="359"/>
        <v>FQ-4</v>
      </c>
    </row>
    <row r="2246" spans="1:10" x14ac:dyDescent="0.25">
      <c r="A2246">
        <f t="shared" si="350"/>
        <v>42423</v>
      </c>
      <c r="B2246">
        <f t="shared" si="351"/>
        <v>2016</v>
      </c>
      <c r="C2246">
        <f t="shared" si="352"/>
        <v>2</v>
      </c>
      <c r="D2246" t="str">
        <f t="shared" si="353"/>
        <v>February</v>
      </c>
      <c r="E2246" t="str">
        <f t="shared" si="354"/>
        <v>Q1</v>
      </c>
      <c r="F2246" t="str">
        <f t="shared" si="355"/>
        <v>2016-Feb</v>
      </c>
      <c r="G2246">
        <f t="shared" si="356"/>
        <v>2</v>
      </c>
      <c r="H2246" t="str">
        <f t="shared" si="357"/>
        <v>Tuesday</v>
      </c>
      <c r="I2246" t="str">
        <f t="shared" si="358"/>
        <v>FM11</v>
      </c>
      <c r="J2246" t="str">
        <f t="shared" si="359"/>
        <v>FQ-4</v>
      </c>
    </row>
    <row r="2247" spans="1:10" x14ac:dyDescent="0.25">
      <c r="A2247">
        <f t="shared" si="350"/>
        <v>42424</v>
      </c>
      <c r="B2247">
        <f t="shared" si="351"/>
        <v>2016</v>
      </c>
      <c r="C2247">
        <f t="shared" si="352"/>
        <v>2</v>
      </c>
      <c r="D2247" t="str">
        <f t="shared" si="353"/>
        <v>February</v>
      </c>
      <c r="E2247" t="str">
        <f t="shared" si="354"/>
        <v>Q1</v>
      </c>
      <c r="F2247" t="str">
        <f t="shared" si="355"/>
        <v>2016-Feb</v>
      </c>
      <c r="G2247">
        <f t="shared" si="356"/>
        <v>3</v>
      </c>
      <c r="H2247" t="str">
        <f t="shared" si="357"/>
        <v>Wednesday</v>
      </c>
      <c r="I2247" t="str">
        <f t="shared" si="358"/>
        <v>FM11</v>
      </c>
      <c r="J2247" t="str">
        <f t="shared" si="359"/>
        <v>FQ-4</v>
      </c>
    </row>
    <row r="2248" spans="1:10" x14ac:dyDescent="0.25">
      <c r="A2248">
        <f t="shared" si="350"/>
        <v>42425</v>
      </c>
      <c r="B2248">
        <f t="shared" si="351"/>
        <v>2016</v>
      </c>
      <c r="C2248">
        <f t="shared" si="352"/>
        <v>2</v>
      </c>
      <c r="D2248" t="str">
        <f t="shared" si="353"/>
        <v>February</v>
      </c>
      <c r="E2248" t="str">
        <f t="shared" si="354"/>
        <v>Q1</v>
      </c>
      <c r="F2248" t="str">
        <f t="shared" si="355"/>
        <v>2016-Feb</v>
      </c>
      <c r="G2248">
        <f t="shared" si="356"/>
        <v>4</v>
      </c>
      <c r="H2248" t="str">
        <f t="shared" si="357"/>
        <v>Thursday</v>
      </c>
      <c r="I2248" t="str">
        <f t="shared" si="358"/>
        <v>FM11</v>
      </c>
      <c r="J2248" t="str">
        <f t="shared" si="359"/>
        <v>FQ-4</v>
      </c>
    </row>
    <row r="2249" spans="1:10" x14ac:dyDescent="0.25">
      <c r="A2249">
        <f t="shared" si="350"/>
        <v>42426</v>
      </c>
      <c r="B2249">
        <f t="shared" si="351"/>
        <v>2016</v>
      </c>
      <c r="C2249">
        <f t="shared" si="352"/>
        <v>2</v>
      </c>
      <c r="D2249" t="str">
        <f t="shared" si="353"/>
        <v>February</v>
      </c>
      <c r="E2249" t="str">
        <f t="shared" si="354"/>
        <v>Q1</v>
      </c>
      <c r="F2249" t="str">
        <f t="shared" si="355"/>
        <v>2016-Feb</v>
      </c>
      <c r="G2249">
        <f t="shared" si="356"/>
        <v>5</v>
      </c>
      <c r="H2249" t="str">
        <f t="shared" si="357"/>
        <v>Friday</v>
      </c>
      <c r="I2249" t="str">
        <f t="shared" si="358"/>
        <v>FM11</v>
      </c>
      <c r="J2249" t="str">
        <f t="shared" si="359"/>
        <v>FQ-4</v>
      </c>
    </row>
    <row r="2250" spans="1:10" x14ac:dyDescent="0.25">
      <c r="A2250">
        <f t="shared" si="350"/>
        <v>42427</v>
      </c>
      <c r="B2250">
        <f t="shared" si="351"/>
        <v>2016</v>
      </c>
      <c r="C2250">
        <f t="shared" si="352"/>
        <v>2</v>
      </c>
      <c r="D2250" t="str">
        <f t="shared" si="353"/>
        <v>February</v>
      </c>
      <c r="E2250" t="str">
        <f t="shared" si="354"/>
        <v>Q1</v>
      </c>
      <c r="F2250" t="str">
        <f t="shared" si="355"/>
        <v>2016-Feb</v>
      </c>
      <c r="G2250">
        <f t="shared" si="356"/>
        <v>6</v>
      </c>
      <c r="H2250" t="str">
        <f t="shared" si="357"/>
        <v>Saturday</v>
      </c>
      <c r="I2250" t="str">
        <f t="shared" si="358"/>
        <v>FM11</v>
      </c>
      <c r="J2250" t="str">
        <f t="shared" si="359"/>
        <v>FQ-4</v>
      </c>
    </row>
    <row r="2251" spans="1:10" x14ac:dyDescent="0.25">
      <c r="A2251">
        <f t="shared" si="350"/>
        <v>42428</v>
      </c>
      <c r="B2251">
        <f t="shared" si="351"/>
        <v>2016</v>
      </c>
      <c r="C2251">
        <f t="shared" si="352"/>
        <v>2</v>
      </c>
      <c r="D2251" t="str">
        <f t="shared" si="353"/>
        <v>February</v>
      </c>
      <c r="E2251" t="str">
        <f t="shared" si="354"/>
        <v>Q1</v>
      </c>
      <c r="F2251" t="str">
        <f t="shared" si="355"/>
        <v>2016-Feb</v>
      </c>
      <c r="G2251">
        <f t="shared" si="356"/>
        <v>7</v>
      </c>
      <c r="H2251" t="str">
        <f t="shared" si="357"/>
        <v>Sunday</v>
      </c>
      <c r="I2251" t="str">
        <f t="shared" si="358"/>
        <v>FM11</v>
      </c>
      <c r="J2251" t="str">
        <f t="shared" si="359"/>
        <v>FQ-4</v>
      </c>
    </row>
    <row r="2252" spans="1:10" x14ac:dyDescent="0.25">
      <c r="A2252">
        <f t="shared" si="350"/>
        <v>42429</v>
      </c>
      <c r="B2252">
        <f t="shared" si="351"/>
        <v>2016</v>
      </c>
      <c r="C2252">
        <f t="shared" si="352"/>
        <v>2</v>
      </c>
      <c r="D2252" t="str">
        <f t="shared" si="353"/>
        <v>February</v>
      </c>
      <c r="E2252" t="str">
        <f t="shared" si="354"/>
        <v>Q1</v>
      </c>
      <c r="F2252" t="str">
        <f t="shared" si="355"/>
        <v>2016-Feb</v>
      </c>
      <c r="G2252">
        <f t="shared" si="356"/>
        <v>1</v>
      </c>
      <c r="H2252" t="str">
        <f t="shared" si="357"/>
        <v>Monday</v>
      </c>
      <c r="I2252" t="str">
        <f t="shared" si="358"/>
        <v>FM11</v>
      </c>
      <c r="J2252" t="str">
        <f t="shared" si="359"/>
        <v>FQ-4</v>
      </c>
    </row>
    <row r="2253" spans="1:10" x14ac:dyDescent="0.25">
      <c r="A2253">
        <f t="shared" si="350"/>
        <v>42430</v>
      </c>
      <c r="B2253">
        <f t="shared" si="351"/>
        <v>2016</v>
      </c>
      <c r="C2253">
        <f t="shared" si="352"/>
        <v>3</v>
      </c>
      <c r="D2253" t="str">
        <f t="shared" si="353"/>
        <v>March</v>
      </c>
      <c r="E2253" t="str">
        <f t="shared" si="354"/>
        <v>Q1</v>
      </c>
      <c r="F2253" t="str">
        <f t="shared" si="355"/>
        <v>2016-Mar</v>
      </c>
      <c r="G2253">
        <f t="shared" si="356"/>
        <v>2</v>
      </c>
      <c r="H2253" t="str">
        <f t="shared" si="357"/>
        <v>Tuesday</v>
      </c>
      <c r="I2253" t="str">
        <f t="shared" si="358"/>
        <v>FM12</v>
      </c>
      <c r="J2253" t="str">
        <f t="shared" si="359"/>
        <v>FQ-4</v>
      </c>
    </row>
    <row r="2254" spans="1:10" x14ac:dyDescent="0.25">
      <c r="A2254">
        <f t="shared" si="350"/>
        <v>42431</v>
      </c>
      <c r="B2254">
        <f t="shared" si="351"/>
        <v>2016</v>
      </c>
      <c r="C2254">
        <f t="shared" si="352"/>
        <v>3</v>
      </c>
      <c r="D2254" t="str">
        <f t="shared" si="353"/>
        <v>March</v>
      </c>
      <c r="E2254" t="str">
        <f t="shared" si="354"/>
        <v>Q1</v>
      </c>
      <c r="F2254" t="str">
        <f t="shared" si="355"/>
        <v>2016-Mar</v>
      </c>
      <c r="G2254">
        <f t="shared" si="356"/>
        <v>3</v>
      </c>
      <c r="H2254" t="str">
        <f t="shared" si="357"/>
        <v>Wednesday</v>
      </c>
      <c r="I2254" t="str">
        <f t="shared" si="358"/>
        <v>FM12</v>
      </c>
      <c r="J2254" t="str">
        <f t="shared" si="359"/>
        <v>FQ-4</v>
      </c>
    </row>
    <row r="2255" spans="1:10" x14ac:dyDescent="0.25">
      <c r="A2255">
        <f t="shared" si="350"/>
        <v>42432</v>
      </c>
      <c r="B2255">
        <f t="shared" si="351"/>
        <v>2016</v>
      </c>
      <c r="C2255">
        <f t="shared" si="352"/>
        <v>3</v>
      </c>
      <c r="D2255" t="str">
        <f t="shared" si="353"/>
        <v>March</v>
      </c>
      <c r="E2255" t="str">
        <f t="shared" si="354"/>
        <v>Q1</v>
      </c>
      <c r="F2255" t="str">
        <f t="shared" si="355"/>
        <v>2016-Mar</v>
      </c>
      <c r="G2255">
        <f t="shared" si="356"/>
        <v>4</v>
      </c>
      <c r="H2255" t="str">
        <f t="shared" si="357"/>
        <v>Thursday</v>
      </c>
      <c r="I2255" t="str">
        <f t="shared" si="358"/>
        <v>FM12</v>
      </c>
      <c r="J2255" t="str">
        <f t="shared" si="359"/>
        <v>FQ-4</v>
      </c>
    </row>
    <row r="2256" spans="1:10" x14ac:dyDescent="0.25">
      <c r="A2256">
        <f t="shared" si="350"/>
        <v>42433</v>
      </c>
      <c r="B2256">
        <f t="shared" si="351"/>
        <v>2016</v>
      </c>
      <c r="C2256">
        <f t="shared" si="352"/>
        <v>3</v>
      </c>
      <c r="D2256" t="str">
        <f t="shared" si="353"/>
        <v>March</v>
      </c>
      <c r="E2256" t="str">
        <f t="shared" si="354"/>
        <v>Q1</v>
      </c>
      <c r="F2256" t="str">
        <f t="shared" si="355"/>
        <v>2016-Mar</v>
      </c>
      <c r="G2256">
        <f t="shared" si="356"/>
        <v>5</v>
      </c>
      <c r="H2256" t="str">
        <f t="shared" si="357"/>
        <v>Friday</v>
      </c>
      <c r="I2256" t="str">
        <f t="shared" si="358"/>
        <v>FM12</v>
      </c>
      <c r="J2256" t="str">
        <f t="shared" si="359"/>
        <v>FQ-4</v>
      </c>
    </row>
    <row r="2257" spans="1:10" x14ac:dyDescent="0.25">
      <c r="A2257">
        <f t="shared" si="350"/>
        <v>42434</v>
      </c>
      <c r="B2257">
        <f t="shared" si="351"/>
        <v>2016</v>
      </c>
      <c r="C2257">
        <f t="shared" si="352"/>
        <v>3</v>
      </c>
      <c r="D2257" t="str">
        <f t="shared" si="353"/>
        <v>March</v>
      </c>
      <c r="E2257" t="str">
        <f t="shared" si="354"/>
        <v>Q1</v>
      </c>
      <c r="F2257" t="str">
        <f t="shared" si="355"/>
        <v>2016-Mar</v>
      </c>
      <c r="G2257">
        <f t="shared" si="356"/>
        <v>6</v>
      </c>
      <c r="H2257" t="str">
        <f t="shared" si="357"/>
        <v>Saturday</v>
      </c>
      <c r="I2257" t="str">
        <f t="shared" si="358"/>
        <v>FM12</v>
      </c>
      <c r="J2257" t="str">
        <f t="shared" si="359"/>
        <v>FQ-4</v>
      </c>
    </row>
    <row r="2258" spans="1:10" x14ac:dyDescent="0.25">
      <c r="A2258">
        <f t="shared" si="350"/>
        <v>42435</v>
      </c>
      <c r="B2258">
        <f t="shared" si="351"/>
        <v>2016</v>
      </c>
      <c r="C2258">
        <f t="shared" si="352"/>
        <v>3</v>
      </c>
      <c r="D2258" t="str">
        <f t="shared" si="353"/>
        <v>March</v>
      </c>
      <c r="E2258" t="str">
        <f t="shared" si="354"/>
        <v>Q1</v>
      </c>
      <c r="F2258" t="str">
        <f t="shared" si="355"/>
        <v>2016-Mar</v>
      </c>
      <c r="G2258">
        <f t="shared" si="356"/>
        <v>7</v>
      </c>
      <c r="H2258" t="str">
        <f t="shared" si="357"/>
        <v>Sunday</v>
      </c>
      <c r="I2258" t="str">
        <f t="shared" si="358"/>
        <v>FM12</v>
      </c>
      <c r="J2258" t="str">
        <f t="shared" si="359"/>
        <v>FQ-4</v>
      </c>
    </row>
    <row r="2259" spans="1:10" x14ac:dyDescent="0.25">
      <c r="A2259">
        <f t="shared" si="350"/>
        <v>42436</v>
      </c>
      <c r="B2259">
        <f t="shared" si="351"/>
        <v>2016</v>
      </c>
      <c r="C2259">
        <f t="shared" si="352"/>
        <v>3</v>
      </c>
      <c r="D2259" t="str">
        <f t="shared" si="353"/>
        <v>March</v>
      </c>
      <c r="E2259" t="str">
        <f t="shared" si="354"/>
        <v>Q1</v>
      </c>
      <c r="F2259" t="str">
        <f t="shared" si="355"/>
        <v>2016-Mar</v>
      </c>
      <c r="G2259">
        <f t="shared" si="356"/>
        <v>1</v>
      </c>
      <c r="H2259" t="str">
        <f t="shared" si="357"/>
        <v>Monday</v>
      </c>
      <c r="I2259" t="str">
        <f t="shared" si="358"/>
        <v>FM12</v>
      </c>
      <c r="J2259" t="str">
        <f t="shared" si="359"/>
        <v>FQ-4</v>
      </c>
    </row>
    <row r="2260" spans="1:10" x14ac:dyDescent="0.25">
      <c r="A2260">
        <f t="shared" si="350"/>
        <v>42437</v>
      </c>
      <c r="B2260">
        <f t="shared" si="351"/>
        <v>2016</v>
      </c>
      <c r="C2260">
        <f t="shared" si="352"/>
        <v>3</v>
      </c>
      <c r="D2260" t="str">
        <f t="shared" si="353"/>
        <v>March</v>
      </c>
      <c r="E2260" t="str">
        <f t="shared" si="354"/>
        <v>Q1</v>
      </c>
      <c r="F2260" t="str">
        <f t="shared" si="355"/>
        <v>2016-Mar</v>
      </c>
      <c r="G2260">
        <f t="shared" si="356"/>
        <v>2</v>
      </c>
      <c r="H2260" t="str">
        <f t="shared" si="357"/>
        <v>Tuesday</v>
      </c>
      <c r="I2260" t="str">
        <f t="shared" si="358"/>
        <v>FM12</v>
      </c>
      <c r="J2260" t="str">
        <f t="shared" si="359"/>
        <v>FQ-4</v>
      </c>
    </row>
    <row r="2261" spans="1:10" x14ac:dyDescent="0.25">
      <c r="A2261">
        <f t="shared" si="350"/>
        <v>42438</v>
      </c>
      <c r="B2261">
        <f t="shared" si="351"/>
        <v>2016</v>
      </c>
      <c r="C2261">
        <f t="shared" si="352"/>
        <v>3</v>
      </c>
      <c r="D2261" t="str">
        <f t="shared" si="353"/>
        <v>March</v>
      </c>
      <c r="E2261" t="str">
        <f t="shared" si="354"/>
        <v>Q1</v>
      </c>
      <c r="F2261" t="str">
        <f t="shared" si="355"/>
        <v>2016-Mar</v>
      </c>
      <c r="G2261">
        <f t="shared" si="356"/>
        <v>3</v>
      </c>
      <c r="H2261" t="str">
        <f t="shared" si="357"/>
        <v>Wednesday</v>
      </c>
      <c r="I2261" t="str">
        <f t="shared" si="358"/>
        <v>FM12</v>
      </c>
      <c r="J2261" t="str">
        <f t="shared" si="359"/>
        <v>FQ-4</v>
      </c>
    </row>
    <row r="2262" spans="1:10" x14ac:dyDescent="0.25">
      <c r="A2262">
        <f t="shared" si="350"/>
        <v>42439</v>
      </c>
      <c r="B2262">
        <f t="shared" si="351"/>
        <v>2016</v>
      </c>
      <c r="C2262">
        <f t="shared" si="352"/>
        <v>3</v>
      </c>
      <c r="D2262" t="str">
        <f t="shared" si="353"/>
        <v>March</v>
      </c>
      <c r="E2262" t="str">
        <f t="shared" si="354"/>
        <v>Q1</v>
      </c>
      <c r="F2262" t="str">
        <f t="shared" si="355"/>
        <v>2016-Mar</v>
      </c>
      <c r="G2262">
        <f t="shared" si="356"/>
        <v>4</v>
      </c>
      <c r="H2262" t="str">
        <f t="shared" si="357"/>
        <v>Thursday</v>
      </c>
      <c r="I2262" t="str">
        <f t="shared" si="358"/>
        <v>FM12</v>
      </c>
      <c r="J2262" t="str">
        <f t="shared" si="359"/>
        <v>FQ-4</v>
      </c>
    </row>
    <row r="2263" spans="1:10" x14ac:dyDescent="0.25">
      <c r="A2263">
        <f t="shared" si="350"/>
        <v>42440</v>
      </c>
      <c r="B2263">
        <f t="shared" si="351"/>
        <v>2016</v>
      </c>
      <c r="C2263">
        <f t="shared" si="352"/>
        <v>3</v>
      </c>
      <c r="D2263" t="str">
        <f t="shared" si="353"/>
        <v>March</v>
      </c>
      <c r="E2263" t="str">
        <f t="shared" si="354"/>
        <v>Q1</v>
      </c>
      <c r="F2263" t="str">
        <f t="shared" si="355"/>
        <v>2016-Mar</v>
      </c>
      <c r="G2263">
        <f t="shared" si="356"/>
        <v>5</v>
      </c>
      <c r="H2263" t="str">
        <f t="shared" si="357"/>
        <v>Friday</v>
      </c>
      <c r="I2263" t="str">
        <f t="shared" si="358"/>
        <v>FM12</v>
      </c>
      <c r="J2263" t="str">
        <f t="shared" si="359"/>
        <v>FQ-4</v>
      </c>
    </row>
    <row r="2264" spans="1:10" x14ac:dyDescent="0.25">
      <c r="A2264">
        <f t="shared" si="350"/>
        <v>42441</v>
      </c>
      <c r="B2264">
        <f t="shared" si="351"/>
        <v>2016</v>
      </c>
      <c r="C2264">
        <f t="shared" si="352"/>
        <v>3</v>
      </c>
      <c r="D2264" t="str">
        <f t="shared" si="353"/>
        <v>March</v>
      </c>
      <c r="E2264" t="str">
        <f t="shared" si="354"/>
        <v>Q1</v>
      </c>
      <c r="F2264" t="str">
        <f t="shared" si="355"/>
        <v>2016-Mar</v>
      </c>
      <c r="G2264">
        <f t="shared" si="356"/>
        <v>6</v>
      </c>
      <c r="H2264" t="str">
        <f t="shared" si="357"/>
        <v>Saturday</v>
      </c>
      <c r="I2264" t="str">
        <f t="shared" si="358"/>
        <v>FM12</v>
      </c>
      <c r="J2264" t="str">
        <f t="shared" si="359"/>
        <v>FQ-4</v>
      </c>
    </row>
    <row r="2265" spans="1:10" x14ac:dyDescent="0.25">
      <c r="A2265">
        <f t="shared" si="350"/>
        <v>42442</v>
      </c>
      <c r="B2265">
        <f t="shared" si="351"/>
        <v>2016</v>
      </c>
      <c r="C2265">
        <f t="shared" si="352"/>
        <v>3</v>
      </c>
      <c r="D2265" t="str">
        <f t="shared" si="353"/>
        <v>March</v>
      </c>
      <c r="E2265" t="str">
        <f t="shared" si="354"/>
        <v>Q1</v>
      </c>
      <c r="F2265" t="str">
        <f t="shared" si="355"/>
        <v>2016-Mar</v>
      </c>
      <c r="G2265">
        <f t="shared" si="356"/>
        <v>7</v>
      </c>
      <c r="H2265" t="str">
        <f t="shared" si="357"/>
        <v>Sunday</v>
      </c>
      <c r="I2265" t="str">
        <f t="shared" si="358"/>
        <v>FM12</v>
      </c>
      <c r="J2265" t="str">
        <f t="shared" si="359"/>
        <v>FQ-4</v>
      </c>
    </row>
    <row r="2266" spans="1:10" x14ac:dyDescent="0.25">
      <c r="A2266">
        <f t="shared" si="350"/>
        <v>42443</v>
      </c>
      <c r="B2266">
        <f t="shared" si="351"/>
        <v>2016</v>
      </c>
      <c r="C2266">
        <f t="shared" si="352"/>
        <v>3</v>
      </c>
      <c r="D2266" t="str">
        <f t="shared" si="353"/>
        <v>March</v>
      </c>
      <c r="E2266" t="str">
        <f t="shared" si="354"/>
        <v>Q1</v>
      </c>
      <c r="F2266" t="str">
        <f t="shared" si="355"/>
        <v>2016-Mar</v>
      </c>
      <c r="G2266">
        <f t="shared" si="356"/>
        <v>1</v>
      </c>
      <c r="H2266" t="str">
        <f t="shared" si="357"/>
        <v>Monday</v>
      </c>
      <c r="I2266" t="str">
        <f t="shared" si="358"/>
        <v>FM12</v>
      </c>
      <c r="J2266" t="str">
        <f t="shared" si="359"/>
        <v>FQ-4</v>
      </c>
    </row>
    <row r="2267" spans="1:10" x14ac:dyDescent="0.25">
      <c r="A2267">
        <f t="shared" si="350"/>
        <v>42444</v>
      </c>
      <c r="B2267">
        <f t="shared" si="351"/>
        <v>2016</v>
      </c>
      <c r="C2267">
        <f t="shared" si="352"/>
        <v>3</v>
      </c>
      <c r="D2267" t="str">
        <f t="shared" si="353"/>
        <v>March</v>
      </c>
      <c r="E2267" t="str">
        <f t="shared" si="354"/>
        <v>Q1</v>
      </c>
      <c r="F2267" t="str">
        <f t="shared" si="355"/>
        <v>2016-Mar</v>
      </c>
      <c r="G2267">
        <f t="shared" si="356"/>
        <v>2</v>
      </c>
      <c r="H2267" t="str">
        <f t="shared" si="357"/>
        <v>Tuesday</v>
      </c>
      <c r="I2267" t="str">
        <f t="shared" si="358"/>
        <v>FM12</v>
      </c>
      <c r="J2267" t="str">
        <f t="shared" si="359"/>
        <v>FQ-4</v>
      </c>
    </row>
    <row r="2268" spans="1:10" x14ac:dyDescent="0.25">
      <c r="A2268">
        <f t="shared" si="350"/>
        <v>42445</v>
      </c>
      <c r="B2268">
        <f t="shared" si="351"/>
        <v>2016</v>
      </c>
      <c r="C2268">
        <f t="shared" si="352"/>
        <v>3</v>
      </c>
      <c r="D2268" t="str">
        <f t="shared" si="353"/>
        <v>March</v>
      </c>
      <c r="E2268" t="str">
        <f t="shared" si="354"/>
        <v>Q1</v>
      </c>
      <c r="F2268" t="str">
        <f t="shared" si="355"/>
        <v>2016-Mar</v>
      </c>
      <c r="G2268">
        <f t="shared" si="356"/>
        <v>3</v>
      </c>
      <c r="H2268" t="str">
        <f t="shared" si="357"/>
        <v>Wednesday</v>
      </c>
      <c r="I2268" t="str">
        <f t="shared" si="358"/>
        <v>FM12</v>
      </c>
      <c r="J2268" t="str">
        <f t="shared" si="359"/>
        <v>FQ-4</v>
      </c>
    </row>
    <row r="2269" spans="1:10" x14ac:dyDescent="0.25">
      <c r="A2269">
        <f t="shared" si="350"/>
        <v>42446</v>
      </c>
      <c r="B2269">
        <f t="shared" si="351"/>
        <v>2016</v>
      </c>
      <c r="C2269">
        <f t="shared" si="352"/>
        <v>3</v>
      </c>
      <c r="D2269" t="str">
        <f t="shared" si="353"/>
        <v>March</v>
      </c>
      <c r="E2269" t="str">
        <f t="shared" si="354"/>
        <v>Q1</v>
      </c>
      <c r="F2269" t="str">
        <f t="shared" si="355"/>
        <v>2016-Mar</v>
      </c>
      <c r="G2269">
        <f t="shared" si="356"/>
        <v>4</v>
      </c>
      <c r="H2269" t="str">
        <f t="shared" si="357"/>
        <v>Thursday</v>
      </c>
      <c r="I2269" t="str">
        <f t="shared" si="358"/>
        <v>FM12</v>
      </c>
      <c r="J2269" t="str">
        <f t="shared" si="359"/>
        <v>FQ-4</v>
      </c>
    </row>
    <row r="2270" spans="1:10" x14ac:dyDescent="0.25">
      <c r="A2270">
        <f t="shared" si="350"/>
        <v>42447</v>
      </c>
      <c r="B2270">
        <f t="shared" si="351"/>
        <v>2016</v>
      </c>
      <c r="C2270">
        <f t="shared" si="352"/>
        <v>3</v>
      </c>
      <c r="D2270" t="str">
        <f t="shared" si="353"/>
        <v>March</v>
      </c>
      <c r="E2270" t="str">
        <f t="shared" si="354"/>
        <v>Q1</v>
      </c>
      <c r="F2270" t="str">
        <f t="shared" si="355"/>
        <v>2016-Mar</v>
      </c>
      <c r="G2270">
        <f t="shared" si="356"/>
        <v>5</v>
      </c>
      <c r="H2270" t="str">
        <f t="shared" si="357"/>
        <v>Friday</v>
      </c>
      <c r="I2270" t="str">
        <f t="shared" si="358"/>
        <v>FM12</v>
      </c>
      <c r="J2270" t="str">
        <f t="shared" si="359"/>
        <v>FQ-4</v>
      </c>
    </row>
    <row r="2271" spans="1:10" x14ac:dyDescent="0.25">
      <c r="A2271">
        <f t="shared" si="350"/>
        <v>42448</v>
      </c>
      <c r="B2271">
        <f t="shared" si="351"/>
        <v>2016</v>
      </c>
      <c r="C2271">
        <f t="shared" si="352"/>
        <v>3</v>
      </c>
      <c r="D2271" t="str">
        <f t="shared" si="353"/>
        <v>March</v>
      </c>
      <c r="E2271" t="str">
        <f t="shared" si="354"/>
        <v>Q1</v>
      </c>
      <c r="F2271" t="str">
        <f t="shared" si="355"/>
        <v>2016-Mar</v>
      </c>
      <c r="G2271">
        <f t="shared" si="356"/>
        <v>6</v>
      </c>
      <c r="H2271" t="str">
        <f t="shared" si="357"/>
        <v>Saturday</v>
      </c>
      <c r="I2271" t="str">
        <f t="shared" si="358"/>
        <v>FM12</v>
      </c>
      <c r="J2271" t="str">
        <f t="shared" si="359"/>
        <v>FQ-4</v>
      </c>
    </row>
    <row r="2272" spans="1:10" x14ac:dyDescent="0.25">
      <c r="A2272">
        <f t="shared" si="350"/>
        <v>42449</v>
      </c>
      <c r="B2272">
        <f t="shared" si="351"/>
        <v>2016</v>
      </c>
      <c r="C2272">
        <f t="shared" si="352"/>
        <v>3</v>
      </c>
      <c r="D2272" t="str">
        <f t="shared" si="353"/>
        <v>March</v>
      </c>
      <c r="E2272" t="str">
        <f t="shared" si="354"/>
        <v>Q1</v>
      </c>
      <c r="F2272" t="str">
        <f t="shared" si="355"/>
        <v>2016-Mar</v>
      </c>
      <c r="G2272">
        <f t="shared" si="356"/>
        <v>7</v>
      </c>
      <c r="H2272" t="str">
        <f t="shared" si="357"/>
        <v>Sunday</v>
      </c>
      <c r="I2272" t="str">
        <f t="shared" si="358"/>
        <v>FM12</v>
      </c>
      <c r="J2272" t="str">
        <f t="shared" si="359"/>
        <v>FQ-4</v>
      </c>
    </row>
    <row r="2273" spans="1:10" x14ac:dyDescent="0.25">
      <c r="A2273">
        <f t="shared" si="350"/>
        <v>42450</v>
      </c>
      <c r="B2273">
        <f t="shared" si="351"/>
        <v>2016</v>
      </c>
      <c r="C2273">
        <f t="shared" si="352"/>
        <v>3</v>
      </c>
      <c r="D2273" t="str">
        <f t="shared" si="353"/>
        <v>March</v>
      </c>
      <c r="E2273" t="str">
        <f t="shared" si="354"/>
        <v>Q1</v>
      </c>
      <c r="F2273" t="str">
        <f t="shared" si="355"/>
        <v>2016-Mar</v>
      </c>
      <c r="G2273">
        <f t="shared" si="356"/>
        <v>1</v>
      </c>
      <c r="H2273" t="str">
        <f t="shared" si="357"/>
        <v>Monday</v>
      </c>
      <c r="I2273" t="str">
        <f t="shared" si="358"/>
        <v>FM12</v>
      </c>
      <c r="J2273" t="str">
        <f t="shared" si="359"/>
        <v>FQ-4</v>
      </c>
    </row>
    <row r="2274" spans="1:10" x14ac:dyDescent="0.25">
      <c r="A2274">
        <f t="shared" si="350"/>
        <v>42451</v>
      </c>
      <c r="B2274">
        <f t="shared" si="351"/>
        <v>2016</v>
      </c>
      <c r="C2274">
        <f t="shared" si="352"/>
        <v>3</v>
      </c>
      <c r="D2274" t="str">
        <f t="shared" si="353"/>
        <v>March</v>
      </c>
      <c r="E2274" t="str">
        <f t="shared" si="354"/>
        <v>Q1</v>
      </c>
      <c r="F2274" t="str">
        <f t="shared" si="355"/>
        <v>2016-Mar</v>
      </c>
      <c r="G2274">
        <f t="shared" si="356"/>
        <v>2</v>
      </c>
      <c r="H2274" t="str">
        <f t="shared" si="357"/>
        <v>Tuesday</v>
      </c>
      <c r="I2274" t="str">
        <f t="shared" si="358"/>
        <v>FM12</v>
      </c>
      <c r="J2274" t="str">
        <f t="shared" si="359"/>
        <v>FQ-4</v>
      </c>
    </row>
    <row r="2275" spans="1:10" x14ac:dyDescent="0.25">
      <c r="A2275">
        <f t="shared" si="350"/>
        <v>42452</v>
      </c>
      <c r="B2275">
        <f t="shared" si="351"/>
        <v>2016</v>
      </c>
      <c r="C2275">
        <f t="shared" si="352"/>
        <v>3</v>
      </c>
      <c r="D2275" t="str">
        <f t="shared" si="353"/>
        <v>March</v>
      </c>
      <c r="E2275" t="str">
        <f t="shared" si="354"/>
        <v>Q1</v>
      </c>
      <c r="F2275" t="str">
        <f t="shared" si="355"/>
        <v>2016-Mar</v>
      </c>
      <c r="G2275">
        <f t="shared" si="356"/>
        <v>3</v>
      </c>
      <c r="H2275" t="str">
        <f t="shared" si="357"/>
        <v>Wednesday</v>
      </c>
      <c r="I2275" t="str">
        <f t="shared" si="358"/>
        <v>FM12</v>
      </c>
      <c r="J2275" t="str">
        <f t="shared" si="359"/>
        <v>FQ-4</v>
      </c>
    </row>
    <row r="2276" spans="1:10" x14ac:dyDescent="0.25">
      <c r="A2276">
        <f t="shared" si="350"/>
        <v>42453</v>
      </c>
      <c r="B2276">
        <f t="shared" si="351"/>
        <v>2016</v>
      </c>
      <c r="C2276">
        <f t="shared" si="352"/>
        <v>3</v>
      </c>
      <c r="D2276" t="str">
        <f t="shared" si="353"/>
        <v>March</v>
      </c>
      <c r="E2276" t="str">
        <f t="shared" si="354"/>
        <v>Q1</v>
      </c>
      <c r="F2276" t="str">
        <f t="shared" si="355"/>
        <v>2016-Mar</v>
      </c>
      <c r="G2276">
        <f t="shared" si="356"/>
        <v>4</v>
      </c>
      <c r="H2276" t="str">
        <f t="shared" si="357"/>
        <v>Thursday</v>
      </c>
      <c r="I2276" t="str">
        <f t="shared" si="358"/>
        <v>FM12</v>
      </c>
      <c r="J2276" t="str">
        <f t="shared" si="359"/>
        <v>FQ-4</v>
      </c>
    </row>
    <row r="2277" spans="1:10" x14ac:dyDescent="0.25">
      <c r="A2277">
        <f t="shared" si="350"/>
        <v>42454</v>
      </c>
      <c r="B2277">
        <f t="shared" si="351"/>
        <v>2016</v>
      </c>
      <c r="C2277">
        <f t="shared" si="352"/>
        <v>3</v>
      </c>
      <c r="D2277" t="str">
        <f t="shared" si="353"/>
        <v>March</v>
      </c>
      <c r="E2277" t="str">
        <f t="shared" si="354"/>
        <v>Q1</v>
      </c>
      <c r="F2277" t="str">
        <f t="shared" si="355"/>
        <v>2016-Mar</v>
      </c>
      <c r="G2277">
        <f t="shared" si="356"/>
        <v>5</v>
      </c>
      <c r="H2277" t="str">
        <f t="shared" si="357"/>
        <v>Friday</v>
      </c>
      <c r="I2277" t="str">
        <f t="shared" si="358"/>
        <v>FM12</v>
      </c>
      <c r="J2277" t="str">
        <f t="shared" si="359"/>
        <v>FQ-4</v>
      </c>
    </row>
    <row r="2278" spans="1:10" x14ac:dyDescent="0.25">
      <c r="A2278">
        <f t="shared" si="350"/>
        <v>42455</v>
      </c>
      <c r="B2278">
        <f t="shared" si="351"/>
        <v>2016</v>
      </c>
      <c r="C2278">
        <f t="shared" si="352"/>
        <v>3</v>
      </c>
      <c r="D2278" t="str">
        <f t="shared" si="353"/>
        <v>March</v>
      </c>
      <c r="E2278" t="str">
        <f t="shared" si="354"/>
        <v>Q1</v>
      </c>
      <c r="F2278" t="str">
        <f t="shared" si="355"/>
        <v>2016-Mar</v>
      </c>
      <c r="G2278">
        <f t="shared" si="356"/>
        <v>6</v>
      </c>
      <c r="H2278" t="str">
        <f t="shared" si="357"/>
        <v>Saturday</v>
      </c>
      <c r="I2278" t="str">
        <f t="shared" si="358"/>
        <v>FM12</v>
      </c>
      <c r="J2278" t="str">
        <f t="shared" si="359"/>
        <v>FQ-4</v>
      </c>
    </row>
    <row r="2279" spans="1:10" x14ac:dyDescent="0.25">
      <c r="A2279">
        <f t="shared" si="350"/>
        <v>42456</v>
      </c>
      <c r="B2279">
        <f t="shared" si="351"/>
        <v>2016</v>
      </c>
      <c r="C2279">
        <f t="shared" si="352"/>
        <v>3</v>
      </c>
      <c r="D2279" t="str">
        <f t="shared" si="353"/>
        <v>March</v>
      </c>
      <c r="E2279" t="str">
        <f t="shared" si="354"/>
        <v>Q1</v>
      </c>
      <c r="F2279" t="str">
        <f t="shared" si="355"/>
        <v>2016-Mar</v>
      </c>
      <c r="G2279">
        <f t="shared" si="356"/>
        <v>7</v>
      </c>
      <c r="H2279" t="str">
        <f t="shared" si="357"/>
        <v>Sunday</v>
      </c>
      <c r="I2279" t="str">
        <f t="shared" si="358"/>
        <v>FM12</v>
      </c>
      <c r="J2279" t="str">
        <f t="shared" si="359"/>
        <v>FQ-4</v>
      </c>
    </row>
    <row r="2280" spans="1:10" x14ac:dyDescent="0.25">
      <c r="A2280">
        <f t="shared" si="350"/>
        <v>42457</v>
      </c>
      <c r="B2280">
        <f t="shared" si="351"/>
        <v>2016</v>
      </c>
      <c r="C2280">
        <f t="shared" si="352"/>
        <v>3</v>
      </c>
      <c r="D2280" t="str">
        <f t="shared" si="353"/>
        <v>March</v>
      </c>
      <c r="E2280" t="str">
        <f t="shared" si="354"/>
        <v>Q1</v>
      </c>
      <c r="F2280" t="str">
        <f t="shared" si="355"/>
        <v>2016-Mar</v>
      </c>
      <c r="G2280">
        <f t="shared" si="356"/>
        <v>1</v>
      </c>
      <c r="H2280" t="str">
        <f t="shared" si="357"/>
        <v>Monday</v>
      </c>
      <c r="I2280" t="str">
        <f t="shared" si="358"/>
        <v>FM12</v>
      </c>
      <c r="J2280" t="str">
        <f t="shared" si="359"/>
        <v>FQ-4</v>
      </c>
    </row>
    <row r="2281" spans="1:10" x14ac:dyDescent="0.25">
      <c r="A2281">
        <f t="shared" si="350"/>
        <v>42458</v>
      </c>
      <c r="B2281">
        <f t="shared" si="351"/>
        <v>2016</v>
      </c>
      <c r="C2281">
        <f t="shared" si="352"/>
        <v>3</v>
      </c>
      <c r="D2281" t="str">
        <f t="shared" si="353"/>
        <v>March</v>
      </c>
      <c r="E2281" t="str">
        <f t="shared" si="354"/>
        <v>Q1</v>
      </c>
      <c r="F2281" t="str">
        <f t="shared" si="355"/>
        <v>2016-Mar</v>
      </c>
      <c r="G2281">
        <f t="shared" si="356"/>
        <v>2</v>
      </c>
      <c r="H2281" t="str">
        <f t="shared" si="357"/>
        <v>Tuesday</v>
      </c>
      <c r="I2281" t="str">
        <f t="shared" si="358"/>
        <v>FM12</v>
      </c>
      <c r="J2281" t="str">
        <f t="shared" si="359"/>
        <v>FQ-4</v>
      </c>
    </row>
    <row r="2282" spans="1:10" x14ac:dyDescent="0.25">
      <c r="A2282">
        <f t="shared" si="350"/>
        <v>42459</v>
      </c>
      <c r="B2282">
        <f t="shared" si="351"/>
        <v>2016</v>
      </c>
      <c r="C2282">
        <f t="shared" si="352"/>
        <v>3</v>
      </c>
      <c r="D2282" t="str">
        <f t="shared" si="353"/>
        <v>March</v>
      </c>
      <c r="E2282" t="str">
        <f t="shared" si="354"/>
        <v>Q1</v>
      </c>
      <c r="F2282" t="str">
        <f t="shared" si="355"/>
        <v>2016-Mar</v>
      </c>
      <c r="G2282">
        <f t="shared" si="356"/>
        <v>3</v>
      </c>
      <c r="H2282" t="str">
        <f t="shared" si="357"/>
        <v>Wednesday</v>
      </c>
      <c r="I2282" t="str">
        <f t="shared" si="358"/>
        <v>FM12</v>
      </c>
      <c r="J2282" t="str">
        <f t="shared" si="359"/>
        <v>FQ-4</v>
      </c>
    </row>
    <row r="2283" spans="1:10" x14ac:dyDescent="0.25">
      <c r="A2283">
        <f t="shared" si="350"/>
        <v>42460</v>
      </c>
      <c r="B2283">
        <f t="shared" si="351"/>
        <v>2016</v>
      </c>
      <c r="C2283">
        <f t="shared" si="352"/>
        <v>3</v>
      </c>
      <c r="D2283" t="str">
        <f t="shared" si="353"/>
        <v>March</v>
      </c>
      <c r="E2283" t="str">
        <f t="shared" si="354"/>
        <v>Q1</v>
      </c>
      <c r="F2283" t="str">
        <f t="shared" si="355"/>
        <v>2016-Mar</v>
      </c>
      <c r="G2283">
        <f t="shared" si="356"/>
        <v>4</v>
      </c>
      <c r="H2283" t="str">
        <f t="shared" si="357"/>
        <v>Thursday</v>
      </c>
      <c r="I2283" t="str">
        <f t="shared" si="358"/>
        <v>FM12</v>
      </c>
      <c r="J2283" t="str">
        <f t="shared" si="359"/>
        <v>FQ-4</v>
      </c>
    </row>
    <row r="2284" spans="1:10" x14ac:dyDescent="0.25">
      <c r="A2284">
        <f t="shared" si="350"/>
        <v>42461</v>
      </c>
      <c r="B2284">
        <f t="shared" si="351"/>
        <v>2016</v>
      </c>
      <c r="C2284">
        <f t="shared" si="352"/>
        <v>4</v>
      </c>
      <c r="D2284" t="str">
        <f t="shared" si="353"/>
        <v>April</v>
      </c>
      <c r="E2284" t="str">
        <f t="shared" si="354"/>
        <v>Q2</v>
      </c>
      <c r="F2284" t="str">
        <f t="shared" si="355"/>
        <v>2016-Apr</v>
      </c>
      <c r="G2284">
        <f t="shared" si="356"/>
        <v>5</v>
      </c>
      <c r="H2284" t="str">
        <f t="shared" si="357"/>
        <v>Friday</v>
      </c>
      <c r="I2284" t="str">
        <f t="shared" si="358"/>
        <v>FM1</v>
      </c>
      <c r="J2284" t="str">
        <f t="shared" si="359"/>
        <v>FQ-1</v>
      </c>
    </row>
    <row r="2285" spans="1:10" x14ac:dyDescent="0.25">
      <c r="A2285">
        <f t="shared" si="350"/>
        <v>42462</v>
      </c>
      <c r="B2285">
        <f t="shared" si="351"/>
        <v>2016</v>
      </c>
      <c r="C2285">
        <f t="shared" si="352"/>
        <v>4</v>
      </c>
      <c r="D2285" t="str">
        <f t="shared" si="353"/>
        <v>April</v>
      </c>
      <c r="E2285" t="str">
        <f t="shared" si="354"/>
        <v>Q2</v>
      </c>
      <c r="F2285" t="str">
        <f t="shared" si="355"/>
        <v>2016-Apr</v>
      </c>
      <c r="G2285">
        <f t="shared" si="356"/>
        <v>6</v>
      </c>
      <c r="H2285" t="str">
        <f t="shared" si="357"/>
        <v>Saturday</v>
      </c>
      <c r="I2285" t="str">
        <f t="shared" si="358"/>
        <v>FM1</v>
      </c>
      <c r="J2285" t="str">
        <f t="shared" si="359"/>
        <v>FQ-1</v>
      </c>
    </row>
    <row r="2286" spans="1:10" x14ac:dyDescent="0.25">
      <c r="A2286">
        <f t="shared" si="350"/>
        <v>42463</v>
      </c>
      <c r="B2286">
        <f t="shared" si="351"/>
        <v>2016</v>
      </c>
      <c r="C2286">
        <f t="shared" si="352"/>
        <v>4</v>
      </c>
      <c r="D2286" t="str">
        <f t="shared" si="353"/>
        <v>April</v>
      </c>
      <c r="E2286" t="str">
        <f t="shared" si="354"/>
        <v>Q2</v>
      </c>
      <c r="F2286" t="str">
        <f t="shared" si="355"/>
        <v>2016-Apr</v>
      </c>
      <c r="G2286">
        <f t="shared" si="356"/>
        <v>7</v>
      </c>
      <c r="H2286" t="str">
        <f t="shared" si="357"/>
        <v>Sunday</v>
      </c>
      <c r="I2286" t="str">
        <f t="shared" si="358"/>
        <v>FM1</v>
      </c>
      <c r="J2286" t="str">
        <f t="shared" si="359"/>
        <v>FQ-1</v>
      </c>
    </row>
    <row r="2287" spans="1:10" x14ac:dyDescent="0.25">
      <c r="A2287">
        <f t="shared" si="350"/>
        <v>42464</v>
      </c>
      <c r="B2287">
        <f t="shared" si="351"/>
        <v>2016</v>
      </c>
      <c r="C2287">
        <f t="shared" si="352"/>
        <v>4</v>
      </c>
      <c r="D2287" t="str">
        <f t="shared" si="353"/>
        <v>April</v>
      </c>
      <c r="E2287" t="str">
        <f t="shared" si="354"/>
        <v>Q2</v>
      </c>
      <c r="F2287" t="str">
        <f t="shared" si="355"/>
        <v>2016-Apr</v>
      </c>
      <c r="G2287">
        <f t="shared" si="356"/>
        <v>1</v>
      </c>
      <c r="H2287" t="str">
        <f t="shared" si="357"/>
        <v>Monday</v>
      </c>
      <c r="I2287" t="str">
        <f t="shared" si="358"/>
        <v>FM1</v>
      </c>
      <c r="J2287" t="str">
        <f t="shared" si="359"/>
        <v>FQ-1</v>
      </c>
    </row>
    <row r="2288" spans="1:10" x14ac:dyDescent="0.25">
      <c r="A2288">
        <f t="shared" si="350"/>
        <v>42465</v>
      </c>
      <c r="B2288">
        <f t="shared" si="351"/>
        <v>2016</v>
      </c>
      <c r="C2288">
        <f t="shared" si="352"/>
        <v>4</v>
      </c>
      <c r="D2288" t="str">
        <f t="shared" si="353"/>
        <v>April</v>
      </c>
      <c r="E2288" t="str">
        <f t="shared" si="354"/>
        <v>Q2</v>
      </c>
      <c r="F2288" t="str">
        <f t="shared" si="355"/>
        <v>2016-Apr</v>
      </c>
      <c r="G2288">
        <f t="shared" si="356"/>
        <v>2</v>
      </c>
      <c r="H2288" t="str">
        <f t="shared" si="357"/>
        <v>Tuesday</v>
      </c>
      <c r="I2288" t="str">
        <f t="shared" si="358"/>
        <v>FM1</v>
      </c>
      <c r="J2288" t="str">
        <f t="shared" si="359"/>
        <v>FQ-1</v>
      </c>
    </row>
    <row r="2289" spans="1:10" x14ac:dyDescent="0.25">
      <c r="A2289">
        <f t="shared" si="350"/>
        <v>42466</v>
      </c>
      <c r="B2289">
        <f t="shared" si="351"/>
        <v>2016</v>
      </c>
      <c r="C2289">
        <f t="shared" si="352"/>
        <v>4</v>
      </c>
      <c r="D2289" t="str">
        <f t="shared" si="353"/>
        <v>April</v>
      </c>
      <c r="E2289" t="str">
        <f t="shared" si="354"/>
        <v>Q2</v>
      </c>
      <c r="F2289" t="str">
        <f t="shared" si="355"/>
        <v>2016-Apr</v>
      </c>
      <c r="G2289">
        <f t="shared" si="356"/>
        <v>3</v>
      </c>
      <c r="H2289" t="str">
        <f t="shared" si="357"/>
        <v>Wednesday</v>
      </c>
      <c r="I2289" t="str">
        <f t="shared" si="358"/>
        <v>FM1</v>
      </c>
      <c r="J2289" t="str">
        <f t="shared" si="359"/>
        <v>FQ-1</v>
      </c>
    </row>
    <row r="2290" spans="1:10" x14ac:dyDescent="0.25">
      <c r="A2290">
        <f t="shared" si="350"/>
        <v>42467</v>
      </c>
      <c r="B2290">
        <f t="shared" si="351"/>
        <v>2016</v>
      </c>
      <c r="C2290">
        <f t="shared" si="352"/>
        <v>4</v>
      </c>
      <c r="D2290" t="str">
        <f t="shared" si="353"/>
        <v>April</v>
      </c>
      <c r="E2290" t="str">
        <f t="shared" si="354"/>
        <v>Q2</v>
      </c>
      <c r="F2290" t="str">
        <f t="shared" si="355"/>
        <v>2016-Apr</v>
      </c>
      <c r="G2290">
        <f t="shared" si="356"/>
        <v>4</v>
      </c>
      <c r="H2290" t="str">
        <f t="shared" si="357"/>
        <v>Thursday</v>
      </c>
      <c r="I2290" t="str">
        <f t="shared" si="358"/>
        <v>FM1</v>
      </c>
      <c r="J2290" t="str">
        <f t="shared" si="359"/>
        <v>FQ-1</v>
      </c>
    </row>
    <row r="2291" spans="1:10" x14ac:dyDescent="0.25">
      <c r="A2291">
        <f t="shared" si="350"/>
        <v>42468</v>
      </c>
      <c r="B2291">
        <f t="shared" si="351"/>
        <v>2016</v>
      </c>
      <c r="C2291">
        <f t="shared" si="352"/>
        <v>4</v>
      </c>
      <c r="D2291" t="str">
        <f t="shared" si="353"/>
        <v>April</v>
      </c>
      <c r="E2291" t="str">
        <f t="shared" si="354"/>
        <v>Q2</v>
      </c>
      <c r="F2291" t="str">
        <f t="shared" si="355"/>
        <v>2016-Apr</v>
      </c>
      <c r="G2291">
        <f t="shared" si="356"/>
        <v>5</v>
      </c>
      <c r="H2291" t="str">
        <f t="shared" si="357"/>
        <v>Friday</v>
      </c>
      <c r="I2291" t="str">
        <f t="shared" si="358"/>
        <v>FM1</v>
      </c>
      <c r="J2291" t="str">
        <f t="shared" si="359"/>
        <v>FQ-1</v>
      </c>
    </row>
    <row r="2292" spans="1:10" x14ac:dyDescent="0.25">
      <c r="A2292">
        <f t="shared" si="350"/>
        <v>42469</v>
      </c>
      <c r="B2292">
        <f t="shared" si="351"/>
        <v>2016</v>
      </c>
      <c r="C2292">
        <f t="shared" si="352"/>
        <v>4</v>
      </c>
      <c r="D2292" t="str">
        <f t="shared" si="353"/>
        <v>April</v>
      </c>
      <c r="E2292" t="str">
        <f t="shared" si="354"/>
        <v>Q2</v>
      </c>
      <c r="F2292" t="str">
        <f t="shared" si="355"/>
        <v>2016-Apr</v>
      </c>
      <c r="G2292">
        <f t="shared" si="356"/>
        <v>6</v>
      </c>
      <c r="H2292" t="str">
        <f t="shared" si="357"/>
        <v>Saturday</v>
      </c>
      <c r="I2292" t="str">
        <f t="shared" si="358"/>
        <v>FM1</v>
      </c>
      <c r="J2292" t="str">
        <f t="shared" si="359"/>
        <v>FQ-1</v>
      </c>
    </row>
    <row r="2293" spans="1:10" x14ac:dyDescent="0.25">
      <c r="A2293">
        <f t="shared" si="350"/>
        <v>42470</v>
      </c>
      <c r="B2293">
        <f t="shared" si="351"/>
        <v>2016</v>
      </c>
      <c r="C2293">
        <f t="shared" si="352"/>
        <v>4</v>
      </c>
      <c r="D2293" t="str">
        <f t="shared" si="353"/>
        <v>April</v>
      </c>
      <c r="E2293" t="str">
        <f t="shared" si="354"/>
        <v>Q2</v>
      </c>
      <c r="F2293" t="str">
        <f t="shared" si="355"/>
        <v>2016-Apr</v>
      </c>
      <c r="G2293">
        <f t="shared" si="356"/>
        <v>7</v>
      </c>
      <c r="H2293" t="str">
        <f t="shared" si="357"/>
        <v>Sunday</v>
      </c>
      <c r="I2293" t="str">
        <f t="shared" si="358"/>
        <v>FM1</v>
      </c>
      <c r="J2293" t="str">
        <f t="shared" si="359"/>
        <v>FQ-1</v>
      </c>
    </row>
    <row r="2294" spans="1:10" x14ac:dyDescent="0.25">
      <c r="A2294">
        <f t="shared" si="350"/>
        <v>42471</v>
      </c>
      <c r="B2294">
        <f t="shared" si="351"/>
        <v>2016</v>
      </c>
      <c r="C2294">
        <f t="shared" si="352"/>
        <v>4</v>
      </c>
      <c r="D2294" t="str">
        <f t="shared" si="353"/>
        <v>April</v>
      </c>
      <c r="E2294" t="str">
        <f t="shared" si="354"/>
        <v>Q2</v>
      </c>
      <c r="F2294" t="str">
        <f t="shared" si="355"/>
        <v>2016-Apr</v>
      </c>
      <c r="G2294">
        <f t="shared" si="356"/>
        <v>1</v>
      </c>
      <c r="H2294" t="str">
        <f t="shared" si="357"/>
        <v>Monday</v>
      </c>
      <c r="I2294" t="str">
        <f t="shared" si="358"/>
        <v>FM1</v>
      </c>
      <c r="J2294" t="str">
        <f t="shared" si="359"/>
        <v>FQ-1</v>
      </c>
    </row>
    <row r="2295" spans="1:10" x14ac:dyDescent="0.25">
      <c r="A2295">
        <f t="shared" si="350"/>
        <v>42472</v>
      </c>
      <c r="B2295">
        <f t="shared" si="351"/>
        <v>2016</v>
      </c>
      <c r="C2295">
        <f t="shared" si="352"/>
        <v>4</v>
      </c>
      <c r="D2295" t="str">
        <f t="shared" si="353"/>
        <v>April</v>
      </c>
      <c r="E2295" t="str">
        <f t="shared" si="354"/>
        <v>Q2</v>
      </c>
      <c r="F2295" t="str">
        <f t="shared" si="355"/>
        <v>2016-Apr</v>
      </c>
      <c r="G2295">
        <f t="shared" si="356"/>
        <v>2</v>
      </c>
      <c r="H2295" t="str">
        <f t="shared" si="357"/>
        <v>Tuesday</v>
      </c>
      <c r="I2295" t="str">
        <f t="shared" si="358"/>
        <v>FM1</v>
      </c>
      <c r="J2295" t="str">
        <f t="shared" si="359"/>
        <v>FQ-1</v>
      </c>
    </row>
    <row r="2296" spans="1:10" x14ac:dyDescent="0.25">
      <c r="A2296">
        <f t="shared" si="350"/>
        <v>42473</v>
      </c>
      <c r="B2296">
        <f t="shared" si="351"/>
        <v>2016</v>
      </c>
      <c r="C2296">
        <f t="shared" si="352"/>
        <v>4</v>
      </c>
      <c r="D2296" t="str">
        <f t="shared" si="353"/>
        <v>April</v>
      </c>
      <c r="E2296" t="str">
        <f t="shared" si="354"/>
        <v>Q2</v>
      </c>
      <c r="F2296" t="str">
        <f t="shared" si="355"/>
        <v>2016-Apr</v>
      </c>
      <c r="G2296">
        <f t="shared" si="356"/>
        <v>3</v>
      </c>
      <c r="H2296" t="str">
        <f t="shared" si="357"/>
        <v>Wednesday</v>
      </c>
      <c r="I2296" t="str">
        <f t="shared" si="358"/>
        <v>FM1</v>
      </c>
      <c r="J2296" t="str">
        <f t="shared" si="359"/>
        <v>FQ-1</v>
      </c>
    </row>
    <row r="2297" spans="1:10" x14ac:dyDescent="0.25">
      <c r="A2297">
        <f t="shared" si="350"/>
        <v>42474</v>
      </c>
      <c r="B2297">
        <f t="shared" si="351"/>
        <v>2016</v>
      </c>
      <c r="C2297">
        <f t="shared" si="352"/>
        <v>4</v>
      </c>
      <c r="D2297" t="str">
        <f t="shared" si="353"/>
        <v>April</v>
      </c>
      <c r="E2297" t="str">
        <f t="shared" si="354"/>
        <v>Q2</v>
      </c>
      <c r="F2297" t="str">
        <f t="shared" si="355"/>
        <v>2016-Apr</v>
      </c>
      <c r="G2297">
        <f t="shared" si="356"/>
        <v>4</v>
      </c>
      <c r="H2297" t="str">
        <f t="shared" si="357"/>
        <v>Thursday</v>
      </c>
      <c r="I2297" t="str">
        <f t="shared" si="358"/>
        <v>FM1</v>
      </c>
      <c r="J2297" t="str">
        <f t="shared" si="359"/>
        <v>FQ-1</v>
      </c>
    </row>
    <row r="2298" spans="1:10" x14ac:dyDescent="0.25">
      <c r="A2298">
        <f t="shared" si="350"/>
        <v>42475</v>
      </c>
      <c r="B2298">
        <f t="shared" si="351"/>
        <v>2016</v>
      </c>
      <c r="C2298">
        <f t="shared" si="352"/>
        <v>4</v>
      </c>
      <c r="D2298" t="str">
        <f t="shared" si="353"/>
        <v>April</v>
      </c>
      <c r="E2298" t="str">
        <f t="shared" si="354"/>
        <v>Q2</v>
      </c>
      <c r="F2298" t="str">
        <f t="shared" si="355"/>
        <v>2016-Apr</v>
      </c>
      <c r="G2298">
        <f t="shared" si="356"/>
        <v>5</v>
      </c>
      <c r="H2298" t="str">
        <f t="shared" si="357"/>
        <v>Friday</v>
      </c>
      <c r="I2298" t="str">
        <f t="shared" si="358"/>
        <v>FM1</v>
      </c>
      <c r="J2298" t="str">
        <f t="shared" si="359"/>
        <v>FQ-1</v>
      </c>
    </row>
    <row r="2299" spans="1:10" x14ac:dyDescent="0.25">
      <c r="A2299">
        <f t="shared" si="350"/>
        <v>42476</v>
      </c>
      <c r="B2299">
        <f t="shared" si="351"/>
        <v>2016</v>
      </c>
      <c r="C2299">
        <f t="shared" si="352"/>
        <v>4</v>
      </c>
      <c r="D2299" t="str">
        <f t="shared" si="353"/>
        <v>April</v>
      </c>
      <c r="E2299" t="str">
        <f t="shared" si="354"/>
        <v>Q2</v>
      </c>
      <c r="F2299" t="str">
        <f t="shared" si="355"/>
        <v>2016-Apr</v>
      </c>
      <c r="G2299">
        <f t="shared" si="356"/>
        <v>6</v>
      </c>
      <c r="H2299" t="str">
        <f t="shared" si="357"/>
        <v>Saturday</v>
      </c>
      <c r="I2299" t="str">
        <f t="shared" si="358"/>
        <v>FM1</v>
      </c>
      <c r="J2299" t="str">
        <f t="shared" si="359"/>
        <v>FQ-1</v>
      </c>
    </row>
    <row r="2300" spans="1:10" x14ac:dyDescent="0.25">
      <c r="A2300">
        <f t="shared" si="350"/>
        <v>42477</v>
      </c>
      <c r="B2300">
        <f t="shared" si="351"/>
        <v>2016</v>
      </c>
      <c r="C2300">
        <f t="shared" si="352"/>
        <v>4</v>
      </c>
      <c r="D2300" t="str">
        <f t="shared" si="353"/>
        <v>April</v>
      </c>
      <c r="E2300" t="str">
        <f t="shared" si="354"/>
        <v>Q2</v>
      </c>
      <c r="F2300" t="str">
        <f t="shared" si="355"/>
        <v>2016-Apr</v>
      </c>
      <c r="G2300">
        <f t="shared" si="356"/>
        <v>7</v>
      </c>
      <c r="H2300" t="str">
        <f t="shared" si="357"/>
        <v>Sunday</v>
      </c>
      <c r="I2300" t="str">
        <f t="shared" si="358"/>
        <v>FM1</v>
      </c>
      <c r="J2300" t="str">
        <f t="shared" si="359"/>
        <v>FQ-1</v>
      </c>
    </row>
    <row r="2301" spans="1:10" x14ac:dyDescent="0.25">
      <c r="A2301">
        <f t="shared" si="350"/>
        <v>42478</v>
      </c>
      <c r="B2301">
        <f t="shared" si="351"/>
        <v>2016</v>
      </c>
      <c r="C2301">
        <f t="shared" si="352"/>
        <v>4</v>
      </c>
      <c r="D2301" t="str">
        <f t="shared" si="353"/>
        <v>April</v>
      </c>
      <c r="E2301" t="str">
        <f t="shared" si="354"/>
        <v>Q2</v>
      </c>
      <c r="F2301" t="str">
        <f t="shared" si="355"/>
        <v>2016-Apr</v>
      </c>
      <c r="G2301">
        <f t="shared" si="356"/>
        <v>1</v>
      </c>
      <c r="H2301" t="str">
        <f t="shared" si="357"/>
        <v>Monday</v>
      </c>
      <c r="I2301" t="str">
        <f t="shared" si="358"/>
        <v>FM1</v>
      </c>
      <c r="J2301" t="str">
        <f t="shared" si="359"/>
        <v>FQ-1</v>
      </c>
    </row>
    <row r="2302" spans="1:10" x14ac:dyDescent="0.25">
      <c r="A2302">
        <f t="shared" si="350"/>
        <v>42479</v>
      </c>
      <c r="B2302">
        <f t="shared" si="351"/>
        <v>2016</v>
      </c>
      <c r="C2302">
        <f t="shared" si="352"/>
        <v>4</v>
      </c>
      <c r="D2302" t="str">
        <f t="shared" si="353"/>
        <v>April</v>
      </c>
      <c r="E2302" t="str">
        <f t="shared" si="354"/>
        <v>Q2</v>
      </c>
      <c r="F2302" t="str">
        <f t="shared" si="355"/>
        <v>2016-Apr</v>
      </c>
      <c r="G2302">
        <f t="shared" si="356"/>
        <v>2</v>
      </c>
      <c r="H2302" t="str">
        <f t="shared" si="357"/>
        <v>Tuesday</v>
      </c>
      <c r="I2302" t="str">
        <f t="shared" si="358"/>
        <v>FM1</v>
      </c>
      <c r="J2302" t="str">
        <f t="shared" si="359"/>
        <v>FQ-1</v>
      </c>
    </row>
    <row r="2303" spans="1:10" x14ac:dyDescent="0.25">
      <c r="A2303">
        <f t="shared" si="350"/>
        <v>42480</v>
      </c>
      <c r="B2303">
        <f t="shared" si="351"/>
        <v>2016</v>
      </c>
      <c r="C2303">
        <f t="shared" si="352"/>
        <v>4</v>
      </c>
      <c r="D2303" t="str">
        <f t="shared" si="353"/>
        <v>April</v>
      </c>
      <c r="E2303" t="str">
        <f t="shared" si="354"/>
        <v>Q2</v>
      </c>
      <c r="F2303" t="str">
        <f t="shared" si="355"/>
        <v>2016-Apr</v>
      </c>
      <c r="G2303">
        <f t="shared" si="356"/>
        <v>3</v>
      </c>
      <c r="H2303" t="str">
        <f t="shared" si="357"/>
        <v>Wednesday</v>
      </c>
      <c r="I2303" t="str">
        <f t="shared" si="358"/>
        <v>FM1</v>
      </c>
      <c r="J2303" t="str">
        <f t="shared" si="359"/>
        <v>FQ-1</v>
      </c>
    </row>
    <row r="2304" spans="1:10" x14ac:dyDescent="0.25">
      <c r="A2304">
        <f t="shared" si="350"/>
        <v>42481</v>
      </c>
      <c r="B2304">
        <f t="shared" si="351"/>
        <v>2016</v>
      </c>
      <c r="C2304">
        <f t="shared" si="352"/>
        <v>4</v>
      </c>
      <c r="D2304" t="str">
        <f t="shared" si="353"/>
        <v>April</v>
      </c>
      <c r="E2304" t="str">
        <f t="shared" si="354"/>
        <v>Q2</v>
      </c>
      <c r="F2304" t="str">
        <f t="shared" si="355"/>
        <v>2016-Apr</v>
      </c>
      <c r="G2304">
        <f t="shared" si="356"/>
        <v>4</v>
      </c>
      <c r="H2304" t="str">
        <f t="shared" si="357"/>
        <v>Thursday</v>
      </c>
      <c r="I2304" t="str">
        <f t="shared" si="358"/>
        <v>FM1</v>
      </c>
      <c r="J2304" t="str">
        <f t="shared" si="359"/>
        <v>FQ-1</v>
      </c>
    </row>
    <row r="2305" spans="1:10" x14ac:dyDescent="0.25">
      <c r="A2305">
        <f t="shared" si="350"/>
        <v>42482</v>
      </c>
      <c r="B2305">
        <f t="shared" si="351"/>
        <v>2016</v>
      </c>
      <c r="C2305">
        <f t="shared" si="352"/>
        <v>4</v>
      </c>
      <c r="D2305" t="str">
        <f t="shared" si="353"/>
        <v>April</v>
      </c>
      <c r="E2305" t="str">
        <f t="shared" si="354"/>
        <v>Q2</v>
      </c>
      <c r="F2305" t="str">
        <f t="shared" si="355"/>
        <v>2016-Apr</v>
      </c>
      <c r="G2305">
        <f t="shared" si="356"/>
        <v>5</v>
      </c>
      <c r="H2305" t="str">
        <f t="shared" si="357"/>
        <v>Friday</v>
      </c>
      <c r="I2305" t="str">
        <f t="shared" si="358"/>
        <v>FM1</v>
      </c>
      <c r="J2305" t="str">
        <f t="shared" si="359"/>
        <v>FQ-1</v>
      </c>
    </row>
    <row r="2306" spans="1:10" x14ac:dyDescent="0.25">
      <c r="A2306">
        <f t="shared" si="350"/>
        <v>42483</v>
      </c>
      <c r="B2306">
        <f t="shared" si="351"/>
        <v>2016</v>
      </c>
      <c r="C2306">
        <f t="shared" si="352"/>
        <v>4</v>
      </c>
      <c r="D2306" t="str">
        <f t="shared" si="353"/>
        <v>April</v>
      </c>
      <c r="E2306" t="str">
        <f t="shared" si="354"/>
        <v>Q2</v>
      </c>
      <c r="F2306" t="str">
        <f t="shared" si="355"/>
        <v>2016-Apr</v>
      </c>
      <c r="G2306">
        <f t="shared" si="356"/>
        <v>6</v>
      </c>
      <c r="H2306" t="str">
        <f t="shared" si="357"/>
        <v>Saturday</v>
      </c>
      <c r="I2306" t="str">
        <f t="shared" si="358"/>
        <v>FM1</v>
      </c>
      <c r="J2306" t="str">
        <f t="shared" si="359"/>
        <v>FQ-1</v>
      </c>
    </row>
    <row r="2307" spans="1:10" x14ac:dyDescent="0.25">
      <c r="A2307">
        <f t="shared" ref="A2307:A2370" si="360">IF($O$1+ROW(A2306)-1&lt;=$O$3,$O$1+ROW(A2306)-1,"")</f>
        <v>42484</v>
      </c>
      <c r="B2307">
        <f t="shared" ref="B2307:B2370" si="361">YEAR(A2307)</f>
        <v>2016</v>
      </c>
      <c r="C2307">
        <f t="shared" ref="C2307:C2370" si="362">MONTH(A2307)</f>
        <v>4</v>
      </c>
      <c r="D2307" t="str">
        <f t="shared" ref="D2307:D2370" si="363">TEXT(A2307,"mmmm")</f>
        <v>April</v>
      </c>
      <c r="E2307" t="str">
        <f t="shared" ref="E2307:E2370" si="364">"Q"&amp;ROUNDUP(MONTH(A2307)/3,0)</f>
        <v>Q2</v>
      </c>
      <c r="F2307" t="str">
        <f t="shared" ref="F2307:F2370" si="365">TEXT(A2307,"yyyy-mmm")</f>
        <v>2016-Apr</v>
      </c>
      <c r="G2307">
        <f t="shared" ref="G2307:G2370" si="366">WEEKDAY(A2307,2)</f>
        <v>7</v>
      </c>
      <c r="H2307" t="str">
        <f t="shared" ref="H2307:H2370" si="367">TEXT(A2307,"dddd")</f>
        <v>Sunday</v>
      </c>
      <c r="I2307" t="str">
        <f t="shared" ref="I2307:I2370" si="368">"FM"&amp;MOD(MONTH(A2307)-4,12)+1</f>
        <v>FM1</v>
      </c>
      <c r="J2307" t="str">
        <f t="shared" ref="J2307:J2370" si="369">"FQ-" &amp; INT((MOD(MONTH(A2307)-4,12)/3)+1)</f>
        <v>FQ-1</v>
      </c>
    </row>
    <row r="2308" spans="1:10" x14ac:dyDescent="0.25">
      <c r="A2308">
        <f t="shared" si="360"/>
        <v>42485</v>
      </c>
      <c r="B2308">
        <f t="shared" si="361"/>
        <v>2016</v>
      </c>
      <c r="C2308">
        <f t="shared" si="362"/>
        <v>4</v>
      </c>
      <c r="D2308" t="str">
        <f t="shared" si="363"/>
        <v>April</v>
      </c>
      <c r="E2308" t="str">
        <f t="shared" si="364"/>
        <v>Q2</v>
      </c>
      <c r="F2308" t="str">
        <f t="shared" si="365"/>
        <v>2016-Apr</v>
      </c>
      <c r="G2308">
        <f t="shared" si="366"/>
        <v>1</v>
      </c>
      <c r="H2308" t="str">
        <f t="shared" si="367"/>
        <v>Monday</v>
      </c>
      <c r="I2308" t="str">
        <f t="shared" si="368"/>
        <v>FM1</v>
      </c>
      <c r="J2308" t="str">
        <f t="shared" si="369"/>
        <v>FQ-1</v>
      </c>
    </row>
    <row r="2309" spans="1:10" x14ac:dyDescent="0.25">
      <c r="A2309">
        <f t="shared" si="360"/>
        <v>42486</v>
      </c>
      <c r="B2309">
        <f t="shared" si="361"/>
        <v>2016</v>
      </c>
      <c r="C2309">
        <f t="shared" si="362"/>
        <v>4</v>
      </c>
      <c r="D2309" t="str">
        <f t="shared" si="363"/>
        <v>April</v>
      </c>
      <c r="E2309" t="str">
        <f t="shared" si="364"/>
        <v>Q2</v>
      </c>
      <c r="F2309" t="str">
        <f t="shared" si="365"/>
        <v>2016-Apr</v>
      </c>
      <c r="G2309">
        <f t="shared" si="366"/>
        <v>2</v>
      </c>
      <c r="H2309" t="str">
        <f t="shared" si="367"/>
        <v>Tuesday</v>
      </c>
      <c r="I2309" t="str">
        <f t="shared" si="368"/>
        <v>FM1</v>
      </c>
      <c r="J2309" t="str">
        <f t="shared" si="369"/>
        <v>FQ-1</v>
      </c>
    </row>
    <row r="2310" spans="1:10" x14ac:dyDescent="0.25">
      <c r="A2310">
        <f t="shared" si="360"/>
        <v>42487</v>
      </c>
      <c r="B2310">
        <f t="shared" si="361"/>
        <v>2016</v>
      </c>
      <c r="C2310">
        <f t="shared" si="362"/>
        <v>4</v>
      </c>
      <c r="D2310" t="str">
        <f t="shared" si="363"/>
        <v>April</v>
      </c>
      <c r="E2310" t="str">
        <f t="shared" si="364"/>
        <v>Q2</v>
      </c>
      <c r="F2310" t="str">
        <f t="shared" si="365"/>
        <v>2016-Apr</v>
      </c>
      <c r="G2310">
        <f t="shared" si="366"/>
        <v>3</v>
      </c>
      <c r="H2310" t="str">
        <f t="shared" si="367"/>
        <v>Wednesday</v>
      </c>
      <c r="I2310" t="str">
        <f t="shared" si="368"/>
        <v>FM1</v>
      </c>
      <c r="J2310" t="str">
        <f t="shared" si="369"/>
        <v>FQ-1</v>
      </c>
    </row>
    <row r="2311" spans="1:10" x14ac:dyDescent="0.25">
      <c r="A2311">
        <f t="shared" si="360"/>
        <v>42488</v>
      </c>
      <c r="B2311">
        <f t="shared" si="361"/>
        <v>2016</v>
      </c>
      <c r="C2311">
        <f t="shared" si="362"/>
        <v>4</v>
      </c>
      <c r="D2311" t="str">
        <f t="shared" si="363"/>
        <v>April</v>
      </c>
      <c r="E2311" t="str">
        <f t="shared" si="364"/>
        <v>Q2</v>
      </c>
      <c r="F2311" t="str">
        <f t="shared" si="365"/>
        <v>2016-Apr</v>
      </c>
      <c r="G2311">
        <f t="shared" si="366"/>
        <v>4</v>
      </c>
      <c r="H2311" t="str">
        <f t="shared" si="367"/>
        <v>Thursday</v>
      </c>
      <c r="I2311" t="str">
        <f t="shared" si="368"/>
        <v>FM1</v>
      </c>
      <c r="J2311" t="str">
        <f t="shared" si="369"/>
        <v>FQ-1</v>
      </c>
    </row>
    <row r="2312" spans="1:10" x14ac:dyDescent="0.25">
      <c r="A2312">
        <f t="shared" si="360"/>
        <v>42489</v>
      </c>
      <c r="B2312">
        <f t="shared" si="361"/>
        <v>2016</v>
      </c>
      <c r="C2312">
        <f t="shared" si="362"/>
        <v>4</v>
      </c>
      <c r="D2312" t="str">
        <f t="shared" si="363"/>
        <v>April</v>
      </c>
      <c r="E2312" t="str">
        <f t="shared" si="364"/>
        <v>Q2</v>
      </c>
      <c r="F2312" t="str">
        <f t="shared" si="365"/>
        <v>2016-Apr</v>
      </c>
      <c r="G2312">
        <f t="shared" si="366"/>
        <v>5</v>
      </c>
      <c r="H2312" t="str">
        <f t="shared" si="367"/>
        <v>Friday</v>
      </c>
      <c r="I2312" t="str">
        <f t="shared" si="368"/>
        <v>FM1</v>
      </c>
      <c r="J2312" t="str">
        <f t="shared" si="369"/>
        <v>FQ-1</v>
      </c>
    </row>
    <row r="2313" spans="1:10" x14ac:dyDescent="0.25">
      <c r="A2313">
        <f t="shared" si="360"/>
        <v>42490</v>
      </c>
      <c r="B2313">
        <f t="shared" si="361"/>
        <v>2016</v>
      </c>
      <c r="C2313">
        <f t="shared" si="362"/>
        <v>4</v>
      </c>
      <c r="D2313" t="str">
        <f t="shared" si="363"/>
        <v>April</v>
      </c>
      <c r="E2313" t="str">
        <f t="shared" si="364"/>
        <v>Q2</v>
      </c>
      <c r="F2313" t="str">
        <f t="shared" si="365"/>
        <v>2016-Apr</v>
      </c>
      <c r="G2313">
        <f t="shared" si="366"/>
        <v>6</v>
      </c>
      <c r="H2313" t="str">
        <f t="shared" si="367"/>
        <v>Saturday</v>
      </c>
      <c r="I2313" t="str">
        <f t="shared" si="368"/>
        <v>FM1</v>
      </c>
      <c r="J2313" t="str">
        <f t="shared" si="369"/>
        <v>FQ-1</v>
      </c>
    </row>
    <row r="2314" spans="1:10" x14ac:dyDescent="0.25">
      <c r="A2314">
        <f t="shared" si="360"/>
        <v>42491</v>
      </c>
      <c r="B2314">
        <f t="shared" si="361"/>
        <v>2016</v>
      </c>
      <c r="C2314">
        <f t="shared" si="362"/>
        <v>5</v>
      </c>
      <c r="D2314" t="str">
        <f t="shared" si="363"/>
        <v>May</v>
      </c>
      <c r="E2314" t="str">
        <f t="shared" si="364"/>
        <v>Q2</v>
      </c>
      <c r="F2314" t="str">
        <f t="shared" si="365"/>
        <v>2016-May</v>
      </c>
      <c r="G2314">
        <f t="shared" si="366"/>
        <v>7</v>
      </c>
      <c r="H2314" t="str">
        <f t="shared" si="367"/>
        <v>Sunday</v>
      </c>
      <c r="I2314" t="str">
        <f t="shared" si="368"/>
        <v>FM2</v>
      </c>
      <c r="J2314" t="str">
        <f t="shared" si="369"/>
        <v>FQ-1</v>
      </c>
    </row>
    <row r="2315" spans="1:10" x14ac:dyDescent="0.25">
      <c r="A2315">
        <f t="shared" si="360"/>
        <v>42492</v>
      </c>
      <c r="B2315">
        <f t="shared" si="361"/>
        <v>2016</v>
      </c>
      <c r="C2315">
        <f t="shared" si="362"/>
        <v>5</v>
      </c>
      <c r="D2315" t="str">
        <f t="shared" si="363"/>
        <v>May</v>
      </c>
      <c r="E2315" t="str">
        <f t="shared" si="364"/>
        <v>Q2</v>
      </c>
      <c r="F2315" t="str">
        <f t="shared" si="365"/>
        <v>2016-May</v>
      </c>
      <c r="G2315">
        <f t="shared" si="366"/>
        <v>1</v>
      </c>
      <c r="H2315" t="str">
        <f t="shared" si="367"/>
        <v>Monday</v>
      </c>
      <c r="I2315" t="str">
        <f t="shared" si="368"/>
        <v>FM2</v>
      </c>
      <c r="J2315" t="str">
        <f t="shared" si="369"/>
        <v>FQ-1</v>
      </c>
    </row>
    <row r="2316" spans="1:10" x14ac:dyDescent="0.25">
      <c r="A2316">
        <f t="shared" si="360"/>
        <v>42493</v>
      </c>
      <c r="B2316">
        <f t="shared" si="361"/>
        <v>2016</v>
      </c>
      <c r="C2316">
        <f t="shared" si="362"/>
        <v>5</v>
      </c>
      <c r="D2316" t="str">
        <f t="shared" si="363"/>
        <v>May</v>
      </c>
      <c r="E2316" t="str">
        <f t="shared" si="364"/>
        <v>Q2</v>
      </c>
      <c r="F2316" t="str">
        <f t="shared" si="365"/>
        <v>2016-May</v>
      </c>
      <c r="G2316">
        <f t="shared" si="366"/>
        <v>2</v>
      </c>
      <c r="H2316" t="str">
        <f t="shared" si="367"/>
        <v>Tuesday</v>
      </c>
      <c r="I2316" t="str">
        <f t="shared" si="368"/>
        <v>FM2</v>
      </c>
      <c r="J2316" t="str">
        <f t="shared" si="369"/>
        <v>FQ-1</v>
      </c>
    </row>
    <row r="2317" spans="1:10" x14ac:dyDescent="0.25">
      <c r="A2317">
        <f t="shared" si="360"/>
        <v>42494</v>
      </c>
      <c r="B2317">
        <f t="shared" si="361"/>
        <v>2016</v>
      </c>
      <c r="C2317">
        <f t="shared" si="362"/>
        <v>5</v>
      </c>
      <c r="D2317" t="str">
        <f t="shared" si="363"/>
        <v>May</v>
      </c>
      <c r="E2317" t="str">
        <f t="shared" si="364"/>
        <v>Q2</v>
      </c>
      <c r="F2317" t="str">
        <f t="shared" si="365"/>
        <v>2016-May</v>
      </c>
      <c r="G2317">
        <f t="shared" si="366"/>
        <v>3</v>
      </c>
      <c r="H2317" t="str">
        <f t="shared" si="367"/>
        <v>Wednesday</v>
      </c>
      <c r="I2317" t="str">
        <f t="shared" si="368"/>
        <v>FM2</v>
      </c>
      <c r="J2317" t="str">
        <f t="shared" si="369"/>
        <v>FQ-1</v>
      </c>
    </row>
    <row r="2318" spans="1:10" x14ac:dyDescent="0.25">
      <c r="A2318">
        <f t="shared" si="360"/>
        <v>42495</v>
      </c>
      <c r="B2318">
        <f t="shared" si="361"/>
        <v>2016</v>
      </c>
      <c r="C2318">
        <f t="shared" si="362"/>
        <v>5</v>
      </c>
      <c r="D2318" t="str">
        <f t="shared" si="363"/>
        <v>May</v>
      </c>
      <c r="E2318" t="str">
        <f t="shared" si="364"/>
        <v>Q2</v>
      </c>
      <c r="F2318" t="str">
        <f t="shared" si="365"/>
        <v>2016-May</v>
      </c>
      <c r="G2318">
        <f t="shared" si="366"/>
        <v>4</v>
      </c>
      <c r="H2318" t="str">
        <f t="shared" si="367"/>
        <v>Thursday</v>
      </c>
      <c r="I2318" t="str">
        <f t="shared" si="368"/>
        <v>FM2</v>
      </c>
      <c r="J2318" t="str">
        <f t="shared" si="369"/>
        <v>FQ-1</v>
      </c>
    </row>
    <row r="2319" spans="1:10" x14ac:dyDescent="0.25">
      <c r="A2319">
        <f t="shared" si="360"/>
        <v>42496</v>
      </c>
      <c r="B2319">
        <f t="shared" si="361"/>
        <v>2016</v>
      </c>
      <c r="C2319">
        <f t="shared" si="362"/>
        <v>5</v>
      </c>
      <c r="D2319" t="str">
        <f t="shared" si="363"/>
        <v>May</v>
      </c>
      <c r="E2319" t="str">
        <f t="shared" si="364"/>
        <v>Q2</v>
      </c>
      <c r="F2319" t="str">
        <f t="shared" si="365"/>
        <v>2016-May</v>
      </c>
      <c r="G2319">
        <f t="shared" si="366"/>
        <v>5</v>
      </c>
      <c r="H2319" t="str">
        <f t="shared" si="367"/>
        <v>Friday</v>
      </c>
      <c r="I2319" t="str">
        <f t="shared" si="368"/>
        <v>FM2</v>
      </c>
      <c r="J2319" t="str">
        <f t="shared" si="369"/>
        <v>FQ-1</v>
      </c>
    </row>
    <row r="2320" spans="1:10" x14ac:dyDescent="0.25">
      <c r="A2320">
        <f t="shared" si="360"/>
        <v>42497</v>
      </c>
      <c r="B2320">
        <f t="shared" si="361"/>
        <v>2016</v>
      </c>
      <c r="C2320">
        <f t="shared" si="362"/>
        <v>5</v>
      </c>
      <c r="D2320" t="str">
        <f t="shared" si="363"/>
        <v>May</v>
      </c>
      <c r="E2320" t="str">
        <f t="shared" si="364"/>
        <v>Q2</v>
      </c>
      <c r="F2320" t="str">
        <f t="shared" si="365"/>
        <v>2016-May</v>
      </c>
      <c r="G2320">
        <f t="shared" si="366"/>
        <v>6</v>
      </c>
      <c r="H2320" t="str">
        <f t="shared" si="367"/>
        <v>Saturday</v>
      </c>
      <c r="I2320" t="str">
        <f t="shared" si="368"/>
        <v>FM2</v>
      </c>
      <c r="J2320" t="str">
        <f t="shared" si="369"/>
        <v>FQ-1</v>
      </c>
    </row>
    <row r="2321" spans="1:10" x14ac:dyDescent="0.25">
      <c r="A2321">
        <f t="shared" si="360"/>
        <v>42498</v>
      </c>
      <c r="B2321">
        <f t="shared" si="361"/>
        <v>2016</v>
      </c>
      <c r="C2321">
        <f t="shared" si="362"/>
        <v>5</v>
      </c>
      <c r="D2321" t="str">
        <f t="shared" si="363"/>
        <v>May</v>
      </c>
      <c r="E2321" t="str">
        <f t="shared" si="364"/>
        <v>Q2</v>
      </c>
      <c r="F2321" t="str">
        <f t="shared" si="365"/>
        <v>2016-May</v>
      </c>
      <c r="G2321">
        <f t="shared" si="366"/>
        <v>7</v>
      </c>
      <c r="H2321" t="str">
        <f t="shared" si="367"/>
        <v>Sunday</v>
      </c>
      <c r="I2321" t="str">
        <f t="shared" si="368"/>
        <v>FM2</v>
      </c>
      <c r="J2321" t="str">
        <f t="shared" si="369"/>
        <v>FQ-1</v>
      </c>
    </row>
    <row r="2322" spans="1:10" x14ac:dyDescent="0.25">
      <c r="A2322">
        <f t="shared" si="360"/>
        <v>42499</v>
      </c>
      <c r="B2322">
        <f t="shared" si="361"/>
        <v>2016</v>
      </c>
      <c r="C2322">
        <f t="shared" si="362"/>
        <v>5</v>
      </c>
      <c r="D2322" t="str">
        <f t="shared" si="363"/>
        <v>May</v>
      </c>
      <c r="E2322" t="str">
        <f t="shared" si="364"/>
        <v>Q2</v>
      </c>
      <c r="F2322" t="str">
        <f t="shared" si="365"/>
        <v>2016-May</v>
      </c>
      <c r="G2322">
        <f t="shared" si="366"/>
        <v>1</v>
      </c>
      <c r="H2322" t="str">
        <f t="shared" si="367"/>
        <v>Monday</v>
      </c>
      <c r="I2322" t="str">
        <f t="shared" si="368"/>
        <v>FM2</v>
      </c>
      <c r="J2322" t="str">
        <f t="shared" si="369"/>
        <v>FQ-1</v>
      </c>
    </row>
    <row r="2323" spans="1:10" x14ac:dyDescent="0.25">
      <c r="A2323">
        <f t="shared" si="360"/>
        <v>42500</v>
      </c>
      <c r="B2323">
        <f t="shared" si="361"/>
        <v>2016</v>
      </c>
      <c r="C2323">
        <f t="shared" si="362"/>
        <v>5</v>
      </c>
      <c r="D2323" t="str">
        <f t="shared" si="363"/>
        <v>May</v>
      </c>
      <c r="E2323" t="str">
        <f t="shared" si="364"/>
        <v>Q2</v>
      </c>
      <c r="F2323" t="str">
        <f t="shared" si="365"/>
        <v>2016-May</v>
      </c>
      <c r="G2323">
        <f t="shared" si="366"/>
        <v>2</v>
      </c>
      <c r="H2323" t="str">
        <f t="shared" si="367"/>
        <v>Tuesday</v>
      </c>
      <c r="I2323" t="str">
        <f t="shared" si="368"/>
        <v>FM2</v>
      </c>
      <c r="J2323" t="str">
        <f t="shared" si="369"/>
        <v>FQ-1</v>
      </c>
    </row>
    <row r="2324" spans="1:10" x14ac:dyDescent="0.25">
      <c r="A2324">
        <f t="shared" si="360"/>
        <v>42501</v>
      </c>
      <c r="B2324">
        <f t="shared" si="361"/>
        <v>2016</v>
      </c>
      <c r="C2324">
        <f t="shared" si="362"/>
        <v>5</v>
      </c>
      <c r="D2324" t="str">
        <f t="shared" si="363"/>
        <v>May</v>
      </c>
      <c r="E2324" t="str">
        <f t="shared" si="364"/>
        <v>Q2</v>
      </c>
      <c r="F2324" t="str">
        <f t="shared" si="365"/>
        <v>2016-May</v>
      </c>
      <c r="G2324">
        <f t="shared" si="366"/>
        <v>3</v>
      </c>
      <c r="H2324" t="str">
        <f t="shared" si="367"/>
        <v>Wednesday</v>
      </c>
      <c r="I2324" t="str">
        <f t="shared" si="368"/>
        <v>FM2</v>
      </c>
      <c r="J2324" t="str">
        <f t="shared" si="369"/>
        <v>FQ-1</v>
      </c>
    </row>
    <row r="2325" spans="1:10" x14ac:dyDescent="0.25">
      <c r="A2325">
        <f t="shared" si="360"/>
        <v>42502</v>
      </c>
      <c r="B2325">
        <f t="shared" si="361"/>
        <v>2016</v>
      </c>
      <c r="C2325">
        <f t="shared" si="362"/>
        <v>5</v>
      </c>
      <c r="D2325" t="str">
        <f t="shared" si="363"/>
        <v>May</v>
      </c>
      <c r="E2325" t="str">
        <f t="shared" si="364"/>
        <v>Q2</v>
      </c>
      <c r="F2325" t="str">
        <f t="shared" si="365"/>
        <v>2016-May</v>
      </c>
      <c r="G2325">
        <f t="shared" si="366"/>
        <v>4</v>
      </c>
      <c r="H2325" t="str">
        <f t="shared" si="367"/>
        <v>Thursday</v>
      </c>
      <c r="I2325" t="str">
        <f t="shared" si="368"/>
        <v>FM2</v>
      </c>
      <c r="J2325" t="str">
        <f t="shared" si="369"/>
        <v>FQ-1</v>
      </c>
    </row>
    <row r="2326" spans="1:10" x14ac:dyDescent="0.25">
      <c r="A2326">
        <f t="shared" si="360"/>
        <v>42503</v>
      </c>
      <c r="B2326">
        <f t="shared" si="361"/>
        <v>2016</v>
      </c>
      <c r="C2326">
        <f t="shared" si="362"/>
        <v>5</v>
      </c>
      <c r="D2326" t="str">
        <f t="shared" si="363"/>
        <v>May</v>
      </c>
      <c r="E2326" t="str">
        <f t="shared" si="364"/>
        <v>Q2</v>
      </c>
      <c r="F2326" t="str">
        <f t="shared" si="365"/>
        <v>2016-May</v>
      </c>
      <c r="G2326">
        <f t="shared" si="366"/>
        <v>5</v>
      </c>
      <c r="H2326" t="str">
        <f t="shared" si="367"/>
        <v>Friday</v>
      </c>
      <c r="I2326" t="str">
        <f t="shared" si="368"/>
        <v>FM2</v>
      </c>
      <c r="J2326" t="str">
        <f t="shared" si="369"/>
        <v>FQ-1</v>
      </c>
    </row>
    <row r="2327" spans="1:10" x14ac:dyDescent="0.25">
      <c r="A2327">
        <f t="shared" si="360"/>
        <v>42504</v>
      </c>
      <c r="B2327">
        <f t="shared" si="361"/>
        <v>2016</v>
      </c>
      <c r="C2327">
        <f t="shared" si="362"/>
        <v>5</v>
      </c>
      <c r="D2327" t="str">
        <f t="shared" si="363"/>
        <v>May</v>
      </c>
      <c r="E2327" t="str">
        <f t="shared" si="364"/>
        <v>Q2</v>
      </c>
      <c r="F2327" t="str">
        <f t="shared" si="365"/>
        <v>2016-May</v>
      </c>
      <c r="G2327">
        <f t="shared" si="366"/>
        <v>6</v>
      </c>
      <c r="H2327" t="str">
        <f t="shared" si="367"/>
        <v>Saturday</v>
      </c>
      <c r="I2327" t="str">
        <f t="shared" si="368"/>
        <v>FM2</v>
      </c>
      <c r="J2327" t="str">
        <f t="shared" si="369"/>
        <v>FQ-1</v>
      </c>
    </row>
    <row r="2328" spans="1:10" x14ac:dyDescent="0.25">
      <c r="A2328">
        <f t="shared" si="360"/>
        <v>42505</v>
      </c>
      <c r="B2328">
        <f t="shared" si="361"/>
        <v>2016</v>
      </c>
      <c r="C2328">
        <f t="shared" si="362"/>
        <v>5</v>
      </c>
      <c r="D2328" t="str">
        <f t="shared" si="363"/>
        <v>May</v>
      </c>
      <c r="E2328" t="str">
        <f t="shared" si="364"/>
        <v>Q2</v>
      </c>
      <c r="F2328" t="str">
        <f t="shared" si="365"/>
        <v>2016-May</v>
      </c>
      <c r="G2328">
        <f t="shared" si="366"/>
        <v>7</v>
      </c>
      <c r="H2328" t="str">
        <f t="shared" si="367"/>
        <v>Sunday</v>
      </c>
      <c r="I2328" t="str">
        <f t="shared" si="368"/>
        <v>FM2</v>
      </c>
      <c r="J2328" t="str">
        <f t="shared" si="369"/>
        <v>FQ-1</v>
      </c>
    </row>
    <row r="2329" spans="1:10" x14ac:dyDescent="0.25">
      <c r="A2329">
        <f t="shared" si="360"/>
        <v>42506</v>
      </c>
      <c r="B2329">
        <f t="shared" si="361"/>
        <v>2016</v>
      </c>
      <c r="C2329">
        <f t="shared" si="362"/>
        <v>5</v>
      </c>
      <c r="D2329" t="str">
        <f t="shared" si="363"/>
        <v>May</v>
      </c>
      <c r="E2329" t="str">
        <f t="shared" si="364"/>
        <v>Q2</v>
      </c>
      <c r="F2329" t="str">
        <f t="shared" si="365"/>
        <v>2016-May</v>
      </c>
      <c r="G2329">
        <f t="shared" si="366"/>
        <v>1</v>
      </c>
      <c r="H2329" t="str">
        <f t="shared" si="367"/>
        <v>Monday</v>
      </c>
      <c r="I2329" t="str">
        <f t="shared" si="368"/>
        <v>FM2</v>
      </c>
      <c r="J2329" t="str">
        <f t="shared" si="369"/>
        <v>FQ-1</v>
      </c>
    </row>
    <row r="2330" spans="1:10" x14ac:dyDescent="0.25">
      <c r="A2330">
        <f t="shared" si="360"/>
        <v>42507</v>
      </c>
      <c r="B2330">
        <f t="shared" si="361"/>
        <v>2016</v>
      </c>
      <c r="C2330">
        <f t="shared" si="362"/>
        <v>5</v>
      </c>
      <c r="D2330" t="str">
        <f t="shared" si="363"/>
        <v>May</v>
      </c>
      <c r="E2330" t="str">
        <f t="shared" si="364"/>
        <v>Q2</v>
      </c>
      <c r="F2330" t="str">
        <f t="shared" si="365"/>
        <v>2016-May</v>
      </c>
      <c r="G2330">
        <f t="shared" si="366"/>
        <v>2</v>
      </c>
      <c r="H2330" t="str">
        <f t="shared" si="367"/>
        <v>Tuesday</v>
      </c>
      <c r="I2330" t="str">
        <f t="shared" si="368"/>
        <v>FM2</v>
      </c>
      <c r="J2330" t="str">
        <f t="shared" si="369"/>
        <v>FQ-1</v>
      </c>
    </row>
    <row r="2331" spans="1:10" x14ac:dyDescent="0.25">
      <c r="A2331">
        <f t="shared" si="360"/>
        <v>42508</v>
      </c>
      <c r="B2331">
        <f t="shared" si="361"/>
        <v>2016</v>
      </c>
      <c r="C2331">
        <f t="shared" si="362"/>
        <v>5</v>
      </c>
      <c r="D2331" t="str">
        <f t="shared" si="363"/>
        <v>May</v>
      </c>
      <c r="E2331" t="str">
        <f t="shared" si="364"/>
        <v>Q2</v>
      </c>
      <c r="F2331" t="str">
        <f t="shared" si="365"/>
        <v>2016-May</v>
      </c>
      <c r="G2331">
        <f t="shared" si="366"/>
        <v>3</v>
      </c>
      <c r="H2331" t="str">
        <f t="shared" si="367"/>
        <v>Wednesday</v>
      </c>
      <c r="I2331" t="str">
        <f t="shared" si="368"/>
        <v>FM2</v>
      </c>
      <c r="J2331" t="str">
        <f t="shared" si="369"/>
        <v>FQ-1</v>
      </c>
    </row>
    <row r="2332" spans="1:10" x14ac:dyDescent="0.25">
      <c r="A2332">
        <f t="shared" si="360"/>
        <v>42509</v>
      </c>
      <c r="B2332">
        <f t="shared" si="361"/>
        <v>2016</v>
      </c>
      <c r="C2332">
        <f t="shared" si="362"/>
        <v>5</v>
      </c>
      <c r="D2332" t="str">
        <f t="shared" si="363"/>
        <v>May</v>
      </c>
      <c r="E2332" t="str">
        <f t="shared" si="364"/>
        <v>Q2</v>
      </c>
      <c r="F2332" t="str">
        <f t="shared" si="365"/>
        <v>2016-May</v>
      </c>
      <c r="G2332">
        <f t="shared" si="366"/>
        <v>4</v>
      </c>
      <c r="H2332" t="str">
        <f t="shared" si="367"/>
        <v>Thursday</v>
      </c>
      <c r="I2332" t="str">
        <f t="shared" si="368"/>
        <v>FM2</v>
      </c>
      <c r="J2332" t="str">
        <f t="shared" si="369"/>
        <v>FQ-1</v>
      </c>
    </row>
    <row r="2333" spans="1:10" x14ac:dyDescent="0.25">
      <c r="A2333">
        <f t="shared" si="360"/>
        <v>42510</v>
      </c>
      <c r="B2333">
        <f t="shared" si="361"/>
        <v>2016</v>
      </c>
      <c r="C2333">
        <f t="shared" si="362"/>
        <v>5</v>
      </c>
      <c r="D2333" t="str">
        <f t="shared" si="363"/>
        <v>May</v>
      </c>
      <c r="E2333" t="str">
        <f t="shared" si="364"/>
        <v>Q2</v>
      </c>
      <c r="F2333" t="str">
        <f t="shared" si="365"/>
        <v>2016-May</v>
      </c>
      <c r="G2333">
        <f t="shared" si="366"/>
        <v>5</v>
      </c>
      <c r="H2333" t="str">
        <f t="shared" si="367"/>
        <v>Friday</v>
      </c>
      <c r="I2333" t="str">
        <f t="shared" si="368"/>
        <v>FM2</v>
      </c>
      <c r="J2333" t="str">
        <f t="shared" si="369"/>
        <v>FQ-1</v>
      </c>
    </row>
    <row r="2334" spans="1:10" x14ac:dyDescent="0.25">
      <c r="A2334">
        <f t="shared" si="360"/>
        <v>42511</v>
      </c>
      <c r="B2334">
        <f t="shared" si="361"/>
        <v>2016</v>
      </c>
      <c r="C2334">
        <f t="shared" si="362"/>
        <v>5</v>
      </c>
      <c r="D2334" t="str">
        <f t="shared" si="363"/>
        <v>May</v>
      </c>
      <c r="E2334" t="str">
        <f t="shared" si="364"/>
        <v>Q2</v>
      </c>
      <c r="F2334" t="str">
        <f t="shared" si="365"/>
        <v>2016-May</v>
      </c>
      <c r="G2334">
        <f t="shared" si="366"/>
        <v>6</v>
      </c>
      <c r="H2334" t="str">
        <f t="shared" si="367"/>
        <v>Saturday</v>
      </c>
      <c r="I2334" t="str">
        <f t="shared" si="368"/>
        <v>FM2</v>
      </c>
      <c r="J2334" t="str">
        <f t="shared" si="369"/>
        <v>FQ-1</v>
      </c>
    </row>
    <row r="2335" spans="1:10" x14ac:dyDescent="0.25">
      <c r="A2335">
        <f t="shared" si="360"/>
        <v>42512</v>
      </c>
      <c r="B2335">
        <f t="shared" si="361"/>
        <v>2016</v>
      </c>
      <c r="C2335">
        <f t="shared" si="362"/>
        <v>5</v>
      </c>
      <c r="D2335" t="str">
        <f t="shared" si="363"/>
        <v>May</v>
      </c>
      <c r="E2335" t="str">
        <f t="shared" si="364"/>
        <v>Q2</v>
      </c>
      <c r="F2335" t="str">
        <f t="shared" si="365"/>
        <v>2016-May</v>
      </c>
      <c r="G2335">
        <f t="shared" si="366"/>
        <v>7</v>
      </c>
      <c r="H2335" t="str">
        <f t="shared" si="367"/>
        <v>Sunday</v>
      </c>
      <c r="I2335" t="str">
        <f t="shared" si="368"/>
        <v>FM2</v>
      </c>
      <c r="J2335" t="str">
        <f t="shared" si="369"/>
        <v>FQ-1</v>
      </c>
    </row>
    <row r="2336" spans="1:10" x14ac:dyDescent="0.25">
      <c r="A2336">
        <f t="shared" si="360"/>
        <v>42513</v>
      </c>
      <c r="B2336">
        <f t="shared" si="361"/>
        <v>2016</v>
      </c>
      <c r="C2336">
        <f t="shared" si="362"/>
        <v>5</v>
      </c>
      <c r="D2336" t="str">
        <f t="shared" si="363"/>
        <v>May</v>
      </c>
      <c r="E2336" t="str">
        <f t="shared" si="364"/>
        <v>Q2</v>
      </c>
      <c r="F2336" t="str">
        <f t="shared" si="365"/>
        <v>2016-May</v>
      </c>
      <c r="G2336">
        <f t="shared" si="366"/>
        <v>1</v>
      </c>
      <c r="H2336" t="str">
        <f t="shared" si="367"/>
        <v>Monday</v>
      </c>
      <c r="I2336" t="str">
        <f t="shared" si="368"/>
        <v>FM2</v>
      </c>
      <c r="J2336" t="str">
        <f t="shared" si="369"/>
        <v>FQ-1</v>
      </c>
    </row>
    <row r="2337" spans="1:10" x14ac:dyDescent="0.25">
      <c r="A2337">
        <f t="shared" si="360"/>
        <v>42514</v>
      </c>
      <c r="B2337">
        <f t="shared" si="361"/>
        <v>2016</v>
      </c>
      <c r="C2337">
        <f t="shared" si="362"/>
        <v>5</v>
      </c>
      <c r="D2337" t="str">
        <f t="shared" si="363"/>
        <v>May</v>
      </c>
      <c r="E2337" t="str">
        <f t="shared" si="364"/>
        <v>Q2</v>
      </c>
      <c r="F2337" t="str">
        <f t="shared" si="365"/>
        <v>2016-May</v>
      </c>
      <c r="G2337">
        <f t="shared" si="366"/>
        <v>2</v>
      </c>
      <c r="H2337" t="str">
        <f t="shared" si="367"/>
        <v>Tuesday</v>
      </c>
      <c r="I2337" t="str">
        <f t="shared" si="368"/>
        <v>FM2</v>
      </c>
      <c r="J2337" t="str">
        <f t="shared" si="369"/>
        <v>FQ-1</v>
      </c>
    </row>
    <row r="2338" spans="1:10" x14ac:dyDescent="0.25">
      <c r="A2338">
        <f t="shared" si="360"/>
        <v>42515</v>
      </c>
      <c r="B2338">
        <f t="shared" si="361"/>
        <v>2016</v>
      </c>
      <c r="C2338">
        <f t="shared" si="362"/>
        <v>5</v>
      </c>
      <c r="D2338" t="str">
        <f t="shared" si="363"/>
        <v>May</v>
      </c>
      <c r="E2338" t="str">
        <f t="shared" si="364"/>
        <v>Q2</v>
      </c>
      <c r="F2338" t="str">
        <f t="shared" si="365"/>
        <v>2016-May</v>
      </c>
      <c r="G2338">
        <f t="shared" si="366"/>
        <v>3</v>
      </c>
      <c r="H2338" t="str">
        <f t="shared" si="367"/>
        <v>Wednesday</v>
      </c>
      <c r="I2338" t="str">
        <f t="shared" si="368"/>
        <v>FM2</v>
      </c>
      <c r="J2338" t="str">
        <f t="shared" si="369"/>
        <v>FQ-1</v>
      </c>
    </row>
    <row r="2339" spans="1:10" x14ac:dyDescent="0.25">
      <c r="A2339">
        <f t="shared" si="360"/>
        <v>42516</v>
      </c>
      <c r="B2339">
        <f t="shared" si="361"/>
        <v>2016</v>
      </c>
      <c r="C2339">
        <f t="shared" si="362"/>
        <v>5</v>
      </c>
      <c r="D2339" t="str">
        <f t="shared" si="363"/>
        <v>May</v>
      </c>
      <c r="E2339" t="str">
        <f t="shared" si="364"/>
        <v>Q2</v>
      </c>
      <c r="F2339" t="str">
        <f t="shared" si="365"/>
        <v>2016-May</v>
      </c>
      <c r="G2339">
        <f t="shared" si="366"/>
        <v>4</v>
      </c>
      <c r="H2339" t="str">
        <f t="shared" si="367"/>
        <v>Thursday</v>
      </c>
      <c r="I2339" t="str">
        <f t="shared" si="368"/>
        <v>FM2</v>
      </c>
      <c r="J2339" t="str">
        <f t="shared" si="369"/>
        <v>FQ-1</v>
      </c>
    </row>
    <row r="2340" spans="1:10" x14ac:dyDescent="0.25">
      <c r="A2340">
        <f t="shared" si="360"/>
        <v>42517</v>
      </c>
      <c r="B2340">
        <f t="shared" si="361"/>
        <v>2016</v>
      </c>
      <c r="C2340">
        <f t="shared" si="362"/>
        <v>5</v>
      </c>
      <c r="D2340" t="str">
        <f t="shared" si="363"/>
        <v>May</v>
      </c>
      <c r="E2340" t="str">
        <f t="shared" si="364"/>
        <v>Q2</v>
      </c>
      <c r="F2340" t="str">
        <f t="shared" si="365"/>
        <v>2016-May</v>
      </c>
      <c r="G2340">
        <f t="shared" si="366"/>
        <v>5</v>
      </c>
      <c r="H2340" t="str">
        <f t="shared" si="367"/>
        <v>Friday</v>
      </c>
      <c r="I2340" t="str">
        <f t="shared" si="368"/>
        <v>FM2</v>
      </c>
      <c r="J2340" t="str">
        <f t="shared" si="369"/>
        <v>FQ-1</v>
      </c>
    </row>
    <row r="2341" spans="1:10" x14ac:dyDescent="0.25">
      <c r="A2341">
        <f t="shared" si="360"/>
        <v>42518</v>
      </c>
      <c r="B2341">
        <f t="shared" si="361"/>
        <v>2016</v>
      </c>
      <c r="C2341">
        <f t="shared" si="362"/>
        <v>5</v>
      </c>
      <c r="D2341" t="str">
        <f t="shared" si="363"/>
        <v>May</v>
      </c>
      <c r="E2341" t="str">
        <f t="shared" si="364"/>
        <v>Q2</v>
      </c>
      <c r="F2341" t="str">
        <f t="shared" si="365"/>
        <v>2016-May</v>
      </c>
      <c r="G2341">
        <f t="shared" si="366"/>
        <v>6</v>
      </c>
      <c r="H2341" t="str">
        <f t="shared" si="367"/>
        <v>Saturday</v>
      </c>
      <c r="I2341" t="str">
        <f t="shared" si="368"/>
        <v>FM2</v>
      </c>
      <c r="J2341" t="str">
        <f t="shared" si="369"/>
        <v>FQ-1</v>
      </c>
    </row>
    <row r="2342" spans="1:10" x14ac:dyDescent="0.25">
      <c r="A2342">
        <f t="shared" si="360"/>
        <v>42519</v>
      </c>
      <c r="B2342">
        <f t="shared" si="361"/>
        <v>2016</v>
      </c>
      <c r="C2342">
        <f t="shared" si="362"/>
        <v>5</v>
      </c>
      <c r="D2342" t="str">
        <f t="shared" si="363"/>
        <v>May</v>
      </c>
      <c r="E2342" t="str">
        <f t="shared" si="364"/>
        <v>Q2</v>
      </c>
      <c r="F2342" t="str">
        <f t="shared" si="365"/>
        <v>2016-May</v>
      </c>
      <c r="G2342">
        <f t="shared" si="366"/>
        <v>7</v>
      </c>
      <c r="H2342" t="str">
        <f t="shared" si="367"/>
        <v>Sunday</v>
      </c>
      <c r="I2342" t="str">
        <f t="shared" si="368"/>
        <v>FM2</v>
      </c>
      <c r="J2342" t="str">
        <f t="shared" si="369"/>
        <v>FQ-1</v>
      </c>
    </row>
    <row r="2343" spans="1:10" x14ac:dyDescent="0.25">
      <c r="A2343">
        <f t="shared" si="360"/>
        <v>42520</v>
      </c>
      <c r="B2343">
        <f t="shared" si="361"/>
        <v>2016</v>
      </c>
      <c r="C2343">
        <f t="shared" si="362"/>
        <v>5</v>
      </c>
      <c r="D2343" t="str">
        <f t="shared" si="363"/>
        <v>May</v>
      </c>
      <c r="E2343" t="str">
        <f t="shared" si="364"/>
        <v>Q2</v>
      </c>
      <c r="F2343" t="str">
        <f t="shared" si="365"/>
        <v>2016-May</v>
      </c>
      <c r="G2343">
        <f t="shared" si="366"/>
        <v>1</v>
      </c>
      <c r="H2343" t="str">
        <f t="shared" si="367"/>
        <v>Monday</v>
      </c>
      <c r="I2343" t="str">
        <f t="shared" si="368"/>
        <v>FM2</v>
      </c>
      <c r="J2343" t="str">
        <f t="shared" si="369"/>
        <v>FQ-1</v>
      </c>
    </row>
    <row r="2344" spans="1:10" x14ac:dyDescent="0.25">
      <c r="A2344">
        <f t="shared" si="360"/>
        <v>42521</v>
      </c>
      <c r="B2344">
        <f t="shared" si="361"/>
        <v>2016</v>
      </c>
      <c r="C2344">
        <f t="shared" si="362"/>
        <v>5</v>
      </c>
      <c r="D2344" t="str">
        <f t="shared" si="363"/>
        <v>May</v>
      </c>
      <c r="E2344" t="str">
        <f t="shared" si="364"/>
        <v>Q2</v>
      </c>
      <c r="F2344" t="str">
        <f t="shared" si="365"/>
        <v>2016-May</v>
      </c>
      <c r="G2344">
        <f t="shared" si="366"/>
        <v>2</v>
      </c>
      <c r="H2344" t="str">
        <f t="shared" si="367"/>
        <v>Tuesday</v>
      </c>
      <c r="I2344" t="str">
        <f t="shared" si="368"/>
        <v>FM2</v>
      </c>
      <c r="J2344" t="str">
        <f t="shared" si="369"/>
        <v>FQ-1</v>
      </c>
    </row>
    <row r="2345" spans="1:10" x14ac:dyDescent="0.25">
      <c r="A2345">
        <f t="shared" si="360"/>
        <v>42522</v>
      </c>
      <c r="B2345">
        <f t="shared" si="361"/>
        <v>2016</v>
      </c>
      <c r="C2345">
        <f t="shared" si="362"/>
        <v>6</v>
      </c>
      <c r="D2345" t="str">
        <f t="shared" si="363"/>
        <v>June</v>
      </c>
      <c r="E2345" t="str">
        <f t="shared" si="364"/>
        <v>Q2</v>
      </c>
      <c r="F2345" t="str">
        <f t="shared" si="365"/>
        <v>2016-Jun</v>
      </c>
      <c r="G2345">
        <f t="shared" si="366"/>
        <v>3</v>
      </c>
      <c r="H2345" t="str">
        <f t="shared" si="367"/>
        <v>Wednesday</v>
      </c>
      <c r="I2345" t="str">
        <f t="shared" si="368"/>
        <v>FM3</v>
      </c>
      <c r="J2345" t="str">
        <f t="shared" si="369"/>
        <v>FQ-1</v>
      </c>
    </row>
    <row r="2346" spans="1:10" x14ac:dyDescent="0.25">
      <c r="A2346">
        <f t="shared" si="360"/>
        <v>42523</v>
      </c>
      <c r="B2346">
        <f t="shared" si="361"/>
        <v>2016</v>
      </c>
      <c r="C2346">
        <f t="shared" si="362"/>
        <v>6</v>
      </c>
      <c r="D2346" t="str">
        <f t="shared" si="363"/>
        <v>June</v>
      </c>
      <c r="E2346" t="str">
        <f t="shared" si="364"/>
        <v>Q2</v>
      </c>
      <c r="F2346" t="str">
        <f t="shared" si="365"/>
        <v>2016-Jun</v>
      </c>
      <c r="G2346">
        <f t="shared" si="366"/>
        <v>4</v>
      </c>
      <c r="H2346" t="str">
        <f t="shared" si="367"/>
        <v>Thursday</v>
      </c>
      <c r="I2346" t="str">
        <f t="shared" si="368"/>
        <v>FM3</v>
      </c>
      <c r="J2346" t="str">
        <f t="shared" si="369"/>
        <v>FQ-1</v>
      </c>
    </row>
    <row r="2347" spans="1:10" x14ac:dyDescent="0.25">
      <c r="A2347">
        <f t="shared" si="360"/>
        <v>42524</v>
      </c>
      <c r="B2347">
        <f t="shared" si="361"/>
        <v>2016</v>
      </c>
      <c r="C2347">
        <f t="shared" si="362"/>
        <v>6</v>
      </c>
      <c r="D2347" t="str">
        <f t="shared" si="363"/>
        <v>June</v>
      </c>
      <c r="E2347" t="str">
        <f t="shared" si="364"/>
        <v>Q2</v>
      </c>
      <c r="F2347" t="str">
        <f t="shared" si="365"/>
        <v>2016-Jun</v>
      </c>
      <c r="G2347">
        <f t="shared" si="366"/>
        <v>5</v>
      </c>
      <c r="H2347" t="str">
        <f t="shared" si="367"/>
        <v>Friday</v>
      </c>
      <c r="I2347" t="str">
        <f t="shared" si="368"/>
        <v>FM3</v>
      </c>
      <c r="J2347" t="str">
        <f t="shared" si="369"/>
        <v>FQ-1</v>
      </c>
    </row>
    <row r="2348" spans="1:10" x14ac:dyDescent="0.25">
      <c r="A2348">
        <f t="shared" si="360"/>
        <v>42525</v>
      </c>
      <c r="B2348">
        <f t="shared" si="361"/>
        <v>2016</v>
      </c>
      <c r="C2348">
        <f t="shared" si="362"/>
        <v>6</v>
      </c>
      <c r="D2348" t="str">
        <f t="shared" si="363"/>
        <v>June</v>
      </c>
      <c r="E2348" t="str">
        <f t="shared" si="364"/>
        <v>Q2</v>
      </c>
      <c r="F2348" t="str">
        <f t="shared" si="365"/>
        <v>2016-Jun</v>
      </c>
      <c r="G2348">
        <f t="shared" si="366"/>
        <v>6</v>
      </c>
      <c r="H2348" t="str">
        <f t="shared" si="367"/>
        <v>Saturday</v>
      </c>
      <c r="I2348" t="str">
        <f t="shared" si="368"/>
        <v>FM3</v>
      </c>
      <c r="J2348" t="str">
        <f t="shared" si="369"/>
        <v>FQ-1</v>
      </c>
    </row>
    <row r="2349" spans="1:10" x14ac:dyDescent="0.25">
      <c r="A2349">
        <f t="shared" si="360"/>
        <v>42526</v>
      </c>
      <c r="B2349">
        <f t="shared" si="361"/>
        <v>2016</v>
      </c>
      <c r="C2349">
        <f t="shared" si="362"/>
        <v>6</v>
      </c>
      <c r="D2349" t="str">
        <f t="shared" si="363"/>
        <v>June</v>
      </c>
      <c r="E2349" t="str">
        <f t="shared" si="364"/>
        <v>Q2</v>
      </c>
      <c r="F2349" t="str">
        <f t="shared" si="365"/>
        <v>2016-Jun</v>
      </c>
      <c r="G2349">
        <f t="shared" si="366"/>
        <v>7</v>
      </c>
      <c r="H2349" t="str">
        <f t="shared" si="367"/>
        <v>Sunday</v>
      </c>
      <c r="I2349" t="str">
        <f t="shared" si="368"/>
        <v>FM3</v>
      </c>
      <c r="J2349" t="str">
        <f t="shared" si="369"/>
        <v>FQ-1</v>
      </c>
    </row>
    <row r="2350" spans="1:10" x14ac:dyDescent="0.25">
      <c r="A2350">
        <f t="shared" si="360"/>
        <v>42527</v>
      </c>
      <c r="B2350">
        <f t="shared" si="361"/>
        <v>2016</v>
      </c>
      <c r="C2350">
        <f t="shared" si="362"/>
        <v>6</v>
      </c>
      <c r="D2350" t="str">
        <f t="shared" si="363"/>
        <v>June</v>
      </c>
      <c r="E2350" t="str">
        <f t="shared" si="364"/>
        <v>Q2</v>
      </c>
      <c r="F2350" t="str">
        <f t="shared" si="365"/>
        <v>2016-Jun</v>
      </c>
      <c r="G2350">
        <f t="shared" si="366"/>
        <v>1</v>
      </c>
      <c r="H2350" t="str">
        <f t="shared" si="367"/>
        <v>Monday</v>
      </c>
      <c r="I2350" t="str">
        <f t="shared" si="368"/>
        <v>FM3</v>
      </c>
      <c r="J2350" t="str">
        <f t="shared" si="369"/>
        <v>FQ-1</v>
      </c>
    </row>
    <row r="2351" spans="1:10" x14ac:dyDescent="0.25">
      <c r="A2351">
        <f t="shared" si="360"/>
        <v>42528</v>
      </c>
      <c r="B2351">
        <f t="shared" si="361"/>
        <v>2016</v>
      </c>
      <c r="C2351">
        <f t="shared" si="362"/>
        <v>6</v>
      </c>
      <c r="D2351" t="str">
        <f t="shared" si="363"/>
        <v>June</v>
      </c>
      <c r="E2351" t="str">
        <f t="shared" si="364"/>
        <v>Q2</v>
      </c>
      <c r="F2351" t="str">
        <f t="shared" si="365"/>
        <v>2016-Jun</v>
      </c>
      <c r="G2351">
        <f t="shared" si="366"/>
        <v>2</v>
      </c>
      <c r="H2351" t="str">
        <f t="shared" si="367"/>
        <v>Tuesday</v>
      </c>
      <c r="I2351" t="str">
        <f t="shared" si="368"/>
        <v>FM3</v>
      </c>
      <c r="J2351" t="str">
        <f t="shared" si="369"/>
        <v>FQ-1</v>
      </c>
    </row>
    <row r="2352" spans="1:10" x14ac:dyDescent="0.25">
      <c r="A2352">
        <f t="shared" si="360"/>
        <v>42529</v>
      </c>
      <c r="B2352">
        <f t="shared" si="361"/>
        <v>2016</v>
      </c>
      <c r="C2352">
        <f t="shared" si="362"/>
        <v>6</v>
      </c>
      <c r="D2352" t="str">
        <f t="shared" si="363"/>
        <v>June</v>
      </c>
      <c r="E2352" t="str">
        <f t="shared" si="364"/>
        <v>Q2</v>
      </c>
      <c r="F2352" t="str">
        <f t="shared" si="365"/>
        <v>2016-Jun</v>
      </c>
      <c r="G2352">
        <f t="shared" si="366"/>
        <v>3</v>
      </c>
      <c r="H2352" t="str">
        <f t="shared" si="367"/>
        <v>Wednesday</v>
      </c>
      <c r="I2352" t="str">
        <f t="shared" si="368"/>
        <v>FM3</v>
      </c>
      <c r="J2352" t="str">
        <f t="shared" si="369"/>
        <v>FQ-1</v>
      </c>
    </row>
    <row r="2353" spans="1:10" x14ac:dyDescent="0.25">
      <c r="A2353">
        <f t="shared" si="360"/>
        <v>42530</v>
      </c>
      <c r="B2353">
        <f t="shared" si="361"/>
        <v>2016</v>
      </c>
      <c r="C2353">
        <f t="shared" si="362"/>
        <v>6</v>
      </c>
      <c r="D2353" t="str">
        <f t="shared" si="363"/>
        <v>June</v>
      </c>
      <c r="E2353" t="str">
        <f t="shared" si="364"/>
        <v>Q2</v>
      </c>
      <c r="F2353" t="str">
        <f t="shared" si="365"/>
        <v>2016-Jun</v>
      </c>
      <c r="G2353">
        <f t="shared" si="366"/>
        <v>4</v>
      </c>
      <c r="H2353" t="str">
        <f t="shared" si="367"/>
        <v>Thursday</v>
      </c>
      <c r="I2353" t="str">
        <f t="shared" si="368"/>
        <v>FM3</v>
      </c>
      <c r="J2353" t="str">
        <f t="shared" si="369"/>
        <v>FQ-1</v>
      </c>
    </row>
    <row r="2354" spans="1:10" x14ac:dyDescent="0.25">
      <c r="A2354">
        <f t="shared" si="360"/>
        <v>42531</v>
      </c>
      <c r="B2354">
        <f t="shared" si="361"/>
        <v>2016</v>
      </c>
      <c r="C2354">
        <f t="shared" si="362"/>
        <v>6</v>
      </c>
      <c r="D2354" t="str">
        <f t="shared" si="363"/>
        <v>June</v>
      </c>
      <c r="E2354" t="str">
        <f t="shared" si="364"/>
        <v>Q2</v>
      </c>
      <c r="F2354" t="str">
        <f t="shared" si="365"/>
        <v>2016-Jun</v>
      </c>
      <c r="G2354">
        <f t="shared" si="366"/>
        <v>5</v>
      </c>
      <c r="H2354" t="str">
        <f t="shared" si="367"/>
        <v>Friday</v>
      </c>
      <c r="I2354" t="str">
        <f t="shared" si="368"/>
        <v>FM3</v>
      </c>
      <c r="J2354" t="str">
        <f t="shared" si="369"/>
        <v>FQ-1</v>
      </c>
    </row>
    <row r="2355" spans="1:10" x14ac:dyDescent="0.25">
      <c r="A2355">
        <f t="shared" si="360"/>
        <v>42532</v>
      </c>
      <c r="B2355">
        <f t="shared" si="361"/>
        <v>2016</v>
      </c>
      <c r="C2355">
        <f t="shared" si="362"/>
        <v>6</v>
      </c>
      <c r="D2355" t="str">
        <f t="shared" si="363"/>
        <v>June</v>
      </c>
      <c r="E2355" t="str">
        <f t="shared" si="364"/>
        <v>Q2</v>
      </c>
      <c r="F2355" t="str">
        <f t="shared" si="365"/>
        <v>2016-Jun</v>
      </c>
      <c r="G2355">
        <f t="shared" si="366"/>
        <v>6</v>
      </c>
      <c r="H2355" t="str">
        <f t="shared" si="367"/>
        <v>Saturday</v>
      </c>
      <c r="I2355" t="str">
        <f t="shared" si="368"/>
        <v>FM3</v>
      </c>
      <c r="J2355" t="str">
        <f t="shared" si="369"/>
        <v>FQ-1</v>
      </c>
    </row>
    <row r="2356" spans="1:10" x14ac:dyDescent="0.25">
      <c r="A2356">
        <f t="shared" si="360"/>
        <v>42533</v>
      </c>
      <c r="B2356">
        <f t="shared" si="361"/>
        <v>2016</v>
      </c>
      <c r="C2356">
        <f t="shared" si="362"/>
        <v>6</v>
      </c>
      <c r="D2356" t="str">
        <f t="shared" si="363"/>
        <v>June</v>
      </c>
      <c r="E2356" t="str">
        <f t="shared" si="364"/>
        <v>Q2</v>
      </c>
      <c r="F2356" t="str">
        <f t="shared" si="365"/>
        <v>2016-Jun</v>
      </c>
      <c r="G2356">
        <f t="shared" si="366"/>
        <v>7</v>
      </c>
      <c r="H2356" t="str">
        <f t="shared" si="367"/>
        <v>Sunday</v>
      </c>
      <c r="I2356" t="str">
        <f t="shared" si="368"/>
        <v>FM3</v>
      </c>
      <c r="J2356" t="str">
        <f t="shared" si="369"/>
        <v>FQ-1</v>
      </c>
    </row>
    <row r="2357" spans="1:10" x14ac:dyDescent="0.25">
      <c r="A2357">
        <f t="shared" si="360"/>
        <v>42534</v>
      </c>
      <c r="B2357">
        <f t="shared" si="361"/>
        <v>2016</v>
      </c>
      <c r="C2357">
        <f t="shared" si="362"/>
        <v>6</v>
      </c>
      <c r="D2357" t="str">
        <f t="shared" si="363"/>
        <v>June</v>
      </c>
      <c r="E2357" t="str">
        <f t="shared" si="364"/>
        <v>Q2</v>
      </c>
      <c r="F2357" t="str">
        <f t="shared" si="365"/>
        <v>2016-Jun</v>
      </c>
      <c r="G2357">
        <f t="shared" si="366"/>
        <v>1</v>
      </c>
      <c r="H2357" t="str">
        <f t="shared" si="367"/>
        <v>Monday</v>
      </c>
      <c r="I2357" t="str">
        <f t="shared" si="368"/>
        <v>FM3</v>
      </c>
      <c r="J2357" t="str">
        <f t="shared" si="369"/>
        <v>FQ-1</v>
      </c>
    </row>
    <row r="2358" spans="1:10" x14ac:dyDescent="0.25">
      <c r="A2358">
        <f t="shared" si="360"/>
        <v>42535</v>
      </c>
      <c r="B2358">
        <f t="shared" si="361"/>
        <v>2016</v>
      </c>
      <c r="C2358">
        <f t="shared" si="362"/>
        <v>6</v>
      </c>
      <c r="D2358" t="str">
        <f t="shared" si="363"/>
        <v>June</v>
      </c>
      <c r="E2358" t="str">
        <f t="shared" si="364"/>
        <v>Q2</v>
      </c>
      <c r="F2358" t="str">
        <f t="shared" si="365"/>
        <v>2016-Jun</v>
      </c>
      <c r="G2358">
        <f t="shared" si="366"/>
        <v>2</v>
      </c>
      <c r="H2358" t="str">
        <f t="shared" si="367"/>
        <v>Tuesday</v>
      </c>
      <c r="I2358" t="str">
        <f t="shared" si="368"/>
        <v>FM3</v>
      </c>
      <c r="J2358" t="str">
        <f t="shared" si="369"/>
        <v>FQ-1</v>
      </c>
    </row>
    <row r="2359" spans="1:10" x14ac:dyDescent="0.25">
      <c r="A2359">
        <f t="shared" si="360"/>
        <v>42536</v>
      </c>
      <c r="B2359">
        <f t="shared" si="361"/>
        <v>2016</v>
      </c>
      <c r="C2359">
        <f t="shared" si="362"/>
        <v>6</v>
      </c>
      <c r="D2359" t="str">
        <f t="shared" si="363"/>
        <v>June</v>
      </c>
      <c r="E2359" t="str">
        <f t="shared" si="364"/>
        <v>Q2</v>
      </c>
      <c r="F2359" t="str">
        <f t="shared" si="365"/>
        <v>2016-Jun</v>
      </c>
      <c r="G2359">
        <f t="shared" si="366"/>
        <v>3</v>
      </c>
      <c r="H2359" t="str">
        <f t="shared" si="367"/>
        <v>Wednesday</v>
      </c>
      <c r="I2359" t="str">
        <f t="shared" si="368"/>
        <v>FM3</v>
      </c>
      <c r="J2359" t="str">
        <f t="shared" si="369"/>
        <v>FQ-1</v>
      </c>
    </row>
    <row r="2360" spans="1:10" x14ac:dyDescent="0.25">
      <c r="A2360">
        <f t="shared" si="360"/>
        <v>42537</v>
      </c>
      <c r="B2360">
        <f t="shared" si="361"/>
        <v>2016</v>
      </c>
      <c r="C2360">
        <f t="shared" si="362"/>
        <v>6</v>
      </c>
      <c r="D2360" t="str">
        <f t="shared" si="363"/>
        <v>June</v>
      </c>
      <c r="E2360" t="str">
        <f t="shared" si="364"/>
        <v>Q2</v>
      </c>
      <c r="F2360" t="str">
        <f t="shared" si="365"/>
        <v>2016-Jun</v>
      </c>
      <c r="G2360">
        <f t="shared" si="366"/>
        <v>4</v>
      </c>
      <c r="H2360" t="str">
        <f t="shared" si="367"/>
        <v>Thursday</v>
      </c>
      <c r="I2360" t="str">
        <f t="shared" si="368"/>
        <v>FM3</v>
      </c>
      <c r="J2360" t="str">
        <f t="shared" si="369"/>
        <v>FQ-1</v>
      </c>
    </row>
    <row r="2361" spans="1:10" x14ac:dyDescent="0.25">
      <c r="A2361">
        <f t="shared" si="360"/>
        <v>42538</v>
      </c>
      <c r="B2361">
        <f t="shared" si="361"/>
        <v>2016</v>
      </c>
      <c r="C2361">
        <f t="shared" si="362"/>
        <v>6</v>
      </c>
      <c r="D2361" t="str">
        <f t="shared" si="363"/>
        <v>June</v>
      </c>
      <c r="E2361" t="str">
        <f t="shared" si="364"/>
        <v>Q2</v>
      </c>
      <c r="F2361" t="str">
        <f t="shared" si="365"/>
        <v>2016-Jun</v>
      </c>
      <c r="G2361">
        <f t="shared" si="366"/>
        <v>5</v>
      </c>
      <c r="H2361" t="str">
        <f t="shared" si="367"/>
        <v>Friday</v>
      </c>
      <c r="I2361" t="str">
        <f t="shared" si="368"/>
        <v>FM3</v>
      </c>
      <c r="J2361" t="str">
        <f t="shared" si="369"/>
        <v>FQ-1</v>
      </c>
    </row>
    <row r="2362" spans="1:10" x14ac:dyDescent="0.25">
      <c r="A2362">
        <f t="shared" si="360"/>
        <v>42539</v>
      </c>
      <c r="B2362">
        <f t="shared" si="361"/>
        <v>2016</v>
      </c>
      <c r="C2362">
        <f t="shared" si="362"/>
        <v>6</v>
      </c>
      <c r="D2362" t="str">
        <f t="shared" si="363"/>
        <v>June</v>
      </c>
      <c r="E2362" t="str">
        <f t="shared" si="364"/>
        <v>Q2</v>
      </c>
      <c r="F2362" t="str">
        <f t="shared" si="365"/>
        <v>2016-Jun</v>
      </c>
      <c r="G2362">
        <f t="shared" si="366"/>
        <v>6</v>
      </c>
      <c r="H2362" t="str">
        <f t="shared" si="367"/>
        <v>Saturday</v>
      </c>
      <c r="I2362" t="str">
        <f t="shared" si="368"/>
        <v>FM3</v>
      </c>
      <c r="J2362" t="str">
        <f t="shared" si="369"/>
        <v>FQ-1</v>
      </c>
    </row>
    <row r="2363" spans="1:10" x14ac:dyDescent="0.25">
      <c r="A2363">
        <f t="shared" si="360"/>
        <v>42540</v>
      </c>
      <c r="B2363">
        <f t="shared" si="361"/>
        <v>2016</v>
      </c>
      <c r="C2363">
        <f t="shared" si="362"/>
        <v>6</v>
      </c>
      <c r="D2363" t="str">
        <f t="shared" si="363"/>
        <v>June</v>
      </c>
      <c r="E2363" t="str">
        <f t="shared" si="364"/>
        <v>Q2</v>
      </c>
      <c r="F2363" t="str">
        <f t="shared" si="365"/>
        <v>2016-Jun</v>
      </c>
      <c r="G2363">
        <f t="shared" si="366"/>
        <v>7</v>
      </c>
      <c r="H2363" t="str">
        <f t="shared" si="367"/>
        <v>Sunday</v>
      </c>
      <c r="I2363" t="str">
        <f t="shared" si="368"/>
        <v>FM3</v>
      </c>
      <c r="J2363" t="str">
        <f t="shared" si="369"/>
        <v>FQ-1</v>
      </c>
    </row>
    <row r="2364" spans="1:10" x14ac:dyDescent="0.25">
      <c r="A2364">
        <f t="shared" si="360"/>
        <v>42541</v>
      </c>
      <c r="B2364">
        <f t="shared" si="361"/>
        <v>2016</v>
      </c>
      <c r="C2364">
        <f t="shared" si="362"/>
        <v>6</v>
      </c>
      <c r="D2364" t="str">
        <f t="shared" si="363"/>
        <v>June</v>
      </c>
      <c r="E2364" t="str">
        <f t="shared" si="364"/>
        <v>Q2</v>
      </c>
      <c r="F2364" t="str">
        <f t="shared" si="365"/>
        <v>2016-Jun</v>
      </c>
      <c r="G2364">
        <f t="shared" si="366"/>
        <v>1</v>
      </c>
      <c r="H2364" t="str">
        <f t="shared" si="367"/>
        <v>Monday</v>
      </c>
      <c r="I2364" t="str">
        <f t="shared" si="368"/>
        <v>FM3</v>
      </c>
      <c r="J2364" t="str">
        <f t="shared" si="369"/>
        <v>FQ-1</v>
      </c>
    </row>
    <row r="2365" spans="1:10" x14ac:dyDescent="0.25">
      <c r="A2365">
        <f t="shared" si="360"/>
        <v>42542</v>
      </c>
      <c r="B2365">
        <f t="shared" si="361"/>
        <v>2016</v>
      </c>
      <c r="C2365">
        <f t="shared" si="362"/>
        <v>6</v>
      </c>
      <c r="D2365" t="str">
        <f t="shared" si="363"/>
        <v>June</v>
      </c>
      <c r="E2365" t="str">
        <f t="shared" si="364"/>
        <v>Q2</v>
      </c>
      <c r="F2365" t="str">
        <f t="shared" si="365"/>
        <v>2016-Jun</v>
      </c>
      <c r="G2365">
        <f t="shared" si="366"/>
        <v>2</v>
      </c>
      <c r="H2365" t="str">
        <f t="shared" si="367"/>
        <v>Tuesday</v>
      </c>
      <c r="I2365" t="str">
        <f t="shared" si="368"/>
        <v>FM3</v>
      </c>
      <c r="J2365" t="str">
        <f t="shared" si="369"/>
        <v>FQ-1</v>
      </c>
    </row>
    <row r="2366" spans="1:10" x14ac:dyDescent="0.25">
      <c r="A2366">
        <f t="shared" si="360"/>
        <v>42543</v>
      </c>
      <c r="B2366">
        <f t="shared" si="361"/>
        <v>2016</v>
      </c>
      <c r="C2366">
        <f t="shared" si="362"/>
        <v>6</v>
      </c>
      <c r="D2366" t="str">
        <f t="shared" si="363"/>
        <v>June</v>
      </c>
      <c r="E2366" t="str">
        <f t="shared" si="364"/>
        <v>Q2</v>
      </c>
      <c r="F2366" t="str">
        <f t="shared" si="365"/>
        <v>2016-Jun</v>
      </c>
      <c r="G2366">
        <f t="shared" si="366"/>
        <v>3</v>
      </c>
      <c r="H2366" t="str">
        <f t="shared" si="367"/>
        <v>Wednesday</v>
      </c>
      <c r="I2366" t="str">
        <f t="shared" si="368"/>
        <v>FM3</v>
      </c>
      <c r="J2366" t="str">
        <f t="shared" si="369"/>
        <v>FQ-1</v>
      </c>
    </row>
    <row r="2367" spans="1:10" x14ac:dyDescent="0.25">
      <c r="A2367">
        <f t="shared" si="360"/>
        <v>42544</v>
      </c>
      <c r="B2367">
        <f t="shared" si="361"/>
        <v>2016</v>
      </c>
      <c r="C2367">
        <f t="shared" si="362"/>
        <v>6</v>
      </c>
      <c r="D2367" t="str">
        <f t="shared" si="363"/>
        <v>June</v>
      </c>
      <c r="E2367" t="str">
        <f t="shared" si="364"/>
        <v>Q2</v>
      </c>
      <c r="F2367" t="str">
        <f t="shared" si="365"/>
        <v>2016-Jun</v>
      </c>
      <c r="G2367">
        <f t="shared" si="366"/>
        <v>4</v>
      </c>
      <c r="H2367" t="str">
        <f t="shared" si="367"/>
        <v>Thursday</v>
      </c>
      <c r="I2367" t="str">
        <f t="shared" si="368"/>
        <v>FM3</v>
      </c>
      <c r="J2367" t="str">
        <f t="shared" si="369"/>
        <v>FQ-1</v>
      </c>
    </row>
    <row r="2368" spans="1:10" x14ac:dyDescent="0.25">
      <c r="A2368">
        <f t="shared" si="360"/>
        <v>42545</v>
      </c>
      <c r="B2368">
        <f t="shared" si="361"/>
        <v>2016</v>
      </c>
      <c r="C2368">
        <f t="shared" si="362"/>
        <v>6</v>
      </c>
      <c r="D2368" t="str">
        <f t="shared" si="363"/>
        <v>June</v>
      </c>
      <c r="E2368" t="str">
        <f t="shared" si="364"/>
        <v>Q2</v>
      </c>
      <c r="F2368" t="str">
        <f t="shared" si="365"/>
        <v>2016-Jun</v>
      </c>
      <c r="G2368">
        <f t="shared" si="366"/>
        <v>5</v>
      </c>
      <c r="H2368" t="str">
        <f t="shared" si="367"/>
        <v>Friday</v>
      </c>
      <c r="I2368" t="str">
        <f t="shared" si="368"/>
        <v>FM3</v>
      </c>
      <c r="J2368" t="str">
        <f t="shared" si="369"/>
        <v>FQ-1</v>
      </c>
    </row>
    <row r="2369" spans="1:10" x14ac:dyDescent="0.25">
      <c r="A2369">
        <f t="shared" si="360"/>
        <v>42546</v>
      </c>
      <c r="B2369">
        <f t="shared" si="361"/>
        <v>2016</v>
      </c>
      <c r="C2369">
        <f t="shared" si="362"/>
        <v>6</v>
      </c>
      <c r="D2369" t="str">
        <f t="shared" si="363"/>
        <v>June</v>
      </c>
      <c r="E2369" t="str">
        <f t="shared" si="364"/>
        <v>Q2</v>
      </c>
      <c r="F2369" t="str">
        <f t="shared" si="365"/>
        <v>2016-Jun</v>
      </c>
      <c r="G2369">
        <f t="shared" si="366"/>
        <v>6</v>
      </c>
      <c r="H2369" t="str">
        <f t="shared" si="367"/>
        <v>Saturday</v>
      </c>
      <c r="I2369" t="str">
        <f t="shared" si="368"/>
        <v>FM3</v>
      </c>
      <c r="J2369" t="str">
        <f t="shared" si="369"/>
        <v>FQ-1</v>
      </c>
    </row>
    <row r="2370" spans="1:10" x14ac:dyDescent="0.25">
      <c r="A2370">
        <f t="shared" si="360"/>
        <v>42547</v>
      </c>
      <c r="B2370">
        <f t="shared" si="361"/>
        <v>2016</v>
      </c>
      <c r="C2370">
        <f t="shared" si="362"/>
        <v>6</v>
      </c>
      <c r="D2370" t="str">
        <f t="shared" si="363"/>
        <v>June</v>
      </c>
      <c r="E2370" t="str">
        <f t="shared" si="364"/>
        <v>Q2</v>
      </c>
      <c r="F2370" t="str">
        <f t="shared" si="365"/>
        <v>2016-Jun</v>
      </c>
      <c r="G2370">
        <f t="shared" si="366"/>
        <v>7</v>
      </c>
      <c r="H2370" t="str">
        <f t="shared" si="367"/>
        <v>Sunday</v>
      </c>
      <c r="I2370" t="str">
        <f t="shared" si="368"/>
        <v>FM3</v>
      </c>
      <c r="J2370" t="str">
        <f t="shared" si="369"/>
        <v>FQ-1</v>
      </c>
    </row>
    <row r="2371" spans="1:10" x14ac:dyDescent="0.25">
      <c r="A2371">
        <f t="shared" ref="A2371:A2434" si="370">IF($O$1+ROW(A2370)-1&lt;=$O$3,$O$1+ROW(A2370)-1,"")</f>
        <v>42548</v>
      </c>
      <c r="B2371">
        <f t="shared" ref="B2371:B2434" si="371">YEAR(A2371)</f>
        <v>2016</v>
      </c>
      <c r="C2371">
        <f t="shared" ref="C2371:C2434" si="372">MONTH(A2371)</f>
        <v>6</v>
      </c>
      <c r="D2371" t="str">
        <f t="shared" ref="D2371:D2434" si="373">TEXT(A2371,"mmmm")</f>
        <v>June</v>
      </c>
      <c r="E2371" t="str">
        <f t="shared" ref="E2371:E2434" si="374">"Q"&amp;ROUNDUP(MONTH(A2371)/3,0)</f>
        <v>Q2</v>
      </c>
      <c r="F2371" t="str">
        <f t="shared" ref="F2371:F2434" si="375">TEXT(A2371,"yyyy-mmm")</f>
        <v>2016-Jun</v>
      </c>
      <c r="G2371">
        <f t="shared" ref="G2371:G2434" si="376">WEEKDAY(A2371,2)</f>
        <v>1</v>
      </c>
      <c r="H2371" t="str">
        <f t="shared" ref="H2371:H2434" si="377">TEXT(A2371,"dddd")</f>
        <v>Monday</v>
      </c>
      <c r="I2371" t="str">
        <f t="shared" ref="I2371:I2434" si="378">"FM"&amp;MOD(MONTH(A2371)-4,12)+1</f>
        <v>FM3</v>
      </c>
      <c r="J2371" t="str">
        <f t="shared" ref="J2371:J2434" si="379">"FQ-" &amp; INT((MOD(MONTH(A2371)-4,12)/3)+1)</f>
        <v>FQ-1</v>
      </c>
    </row>
    <row r="2372" spans="1:10" x14ac:dyDescent="0.25">
      <c r="A2372">
        <f t="shared" si="370"/>
        <v>42549</v>
      </c>
      <c r="B2372">
        <f t="shared" si="371"/>
        <v>2016</v>
      </c>
      <c r="C2372">
        <f t="shared" si="372"/>
        <v>6</v>
      </c>
      <c r="D2372" t="str">
        <f t="shared" si="373"/>
        <v>June</v>
      </c>
      <c r="E2372" t="str">
        <f t="shared" si="374"/>
        <v>Q2</v>
      </c>
      <c r="F2372" t="str">
        <f t="shared" si="375"/>
        <v>2016-Jun</v>
      </c>
      <c r="G2372">
        <f t="shared" si="376"/>
        <v>2</v>
      </c>
      <c r="H2372" t="str">
        <f t="shared" si="377"/>
        <v>Tuesday</v>
      </c>
      <c r="I2372" t="str">
        <f t="shared" si="378"/>
        <v>FM3</v>
      </c>
      <c r="J2372" t="str">
        <f t="shared" si="379"/>
        <v>FQ-1</v>
      </c>
    </row>
    <row r="2373" spans="1:10" x14ac:dyDescent="0.25">
      <c r="A2373">
        <f t="shared" si="370"/>
        <v>42550</v>
      </c>
      <c r="B2373">
        <f t="shared" si="371"/>
        <v>2016</v>
      </c>
      <c r="C2373">
        <f t="shared" si="372"/>
        <v>6</v>
      </c>
      <c r="D2373" t="str">
        <f t="shared" si="373"/>
        <v>June</v>
      </c>
      <c r="E2373" t="str">
        <f t="shared" si="374"/>
        <v>Q2</v>
      </c>
      <c r="F2373" t="str">
        <f t="shared" si="375"/>
        <v>2016-Jun</v>
      </c>
      <c r="G2373">
        <f t="shared" si="376"/>
        <v>3</v>
      </c>
      <c r="H2373" t="str">
        <f t="shared" si="377"/>
        <v>Wednesday</v>
      </c>
      <c r="I2373" t="str">
        <f t="shared" si="378"/>
        <v>FM3</v>
      </c>
      <c r="J2373" t="str">
        <f t="shared" si="379"/>
        <v>FQ-1</v>
      </c>
    </row>
    <row r="2374" spans="1:10" x14ac:dyDescent="0.25">
      <c r="A2374">
        <f t="shared" si="370"/>
        <v>42551</v>
      </c>
      <c r="B2374">
        <f t="shared" si="371"/>
        <v>2016</v>
      </c>
      <c r="C2374">
        <f t="shared" si="372"/>
        <v>6</v>
      </c>
      <c r="D2374" t="str">
        <f t="shared" si="373"/>
        <v>June</v>
      </c>
      <c r="E2374" t="str">
        <f t="shared" si="374"/>
        <v>Q2</v>
      </c>
      <c r="F2374" t="str">
        <f t="shared" si="375"/>
        <v>2016-Jun</v>
      </c>
      <c r="G2374">
        <f t="shared" si="376"/>
        <v>4</v>
      </c>
      <c r="H2374" t="str">
        <f t="shared" si="377"/>
        <v>Thursday</v>
      </c>
      <c r="I2374" t="str">
        <f t="shared" si="378"/>
        <v>FM3</v>
      </c>
      <c r="J2374" t="str">
        <f t="shared" si="379"/>
        <v>FQ-1</v>
      </c>
    </row>
    <row r="2375" spans="1:10" x14ac:dyDescent="0.25">
      <c r="A2375">
        <f t="shared" si="370"/>
        <v>42552</v>
      </c>
      <c r="B2375">
        <f t="shared" si="371"/>
        <v>2016</v>
      </c>
      <c r="C2375">
        <f t="shared" si="372"/>
        <v>7</v>
      </c>
      <c r="D2375" t="str">
        <f t="shared" si="373"/>
        <v>July</v>
      </c>
      <c r="E2375" t="str">
        <f t="shared" si="374"/>
        <v>Q3</v>
      </c>
      <c r="F2375" t="str">
        <f t="shared" si="375"/>
        <v>2016-Jul</v>
      </c>
      <c r="G2375">
        <f t="shared" si="376"/>
        <v>5</v>
      </c>
      <c r="H2375" t="str">
        <f t="shared" si="377"/>
        <v>Friday</v>
      </c>
      <c r="I2375" t="str">
        <f t="shared" si="378"/>
        <v>FM4</v>
      </c>
      <c r="J2375" t="str">
        <f t="shared" si="379"/>
        <v>FQ-2</v>
      </c>
    </row>
    <row r="2376" spans="1:10" x14ac:dyDescent="0.25">
      <c r="A2376">
        <f t="shared" si="370"/>
        <v>42553</v>
      </c>
      <c r="B2376">
        <f t="shared" si="371"/>
        <v>2016</v>
      </c>
      <c r="C2376">
        <f t="shared" si="372"/>
        <v>7</v>
      </c>
      <c r="D2376" t="str">
        <f t="shared" si="373"/>
        <v>July</v>
      </c>
      <c r="E2376" t="str">
        <f t="shared" si="374"/>
        <v>Q3</v>
      </c>
      <c r="F2376" t="str">
        <f t="shared" si="375"/>
        <v>2016-Jul</v>
      </c>
      <c r="G2376">
        <f t="shared" si="376"/>
        <v>6</v>
      </c>
      <c r="H2376" t="str">
        <f t="shared" si="377"/>
        <v>Saturday</v>
      </c>
      <c r="I2376" t="str">
        <f t="shared" si="378"/>
        <v>FM4</v>
      </c>
      <c r="J2376" t="str">
        <f t="shared" si="379"/>
        <v>FQ-2</v>
      </c>
    </row>
    <row r="2377" spans="1:10" x14ac:dyDescent="0.25">
      <c r="A2377">
        <f t="shared" si="370"/>
        <v>42554</v>
      </c>
      <c r="B2377">
        <f t="shared" si="371"/>
        <v>2016</v>
      </c>
      <c r="C2377">
        <f t="shared" si="372"/>
        <v>7</v>
      </c>
      <c r="D2377" t="str">
        <f t="shared" si="373"/>
        <v>July</v>
      </c>
      <c r="E2377" t="str">
        <f t="shared" si="374"/>
        <v>Q3</v>
      </c>
      <c r="F2377" t="str">
        <f t="shared" si="375"/>
        <v>2016-Jul</v>
      </c>
      <c r="G2377">
        <f t="shared" si="376"/>
        <v>7</v>
      </c>
      <c r="H2377" t="str">
        <f t="shared" si="377"/>
        <v>Sunday</v>
      </c>
      <c r="I2377" t="str">
        <f t="shared" si="378"/>
        <v>FM4</v>
      </c>
      <c r="J2377" t="str">
        <f t="shared" si="379"/>
        <v>FQ-2</v>
      </c>
    </row>
    <row r="2378" spans="1:10" x14ac:dyDescent="0.25">
      <c r="A2378">
        <f t="shared" si="370"/>
        <v>42555</v>
      </c>
      <c r="B2378">
        <f t="shared" si="371"/>
        <v>2016</v>
      </c>
      <c r="C2378">
        <f t="shared" si="372"/>
        <v>7</v>
      </c>
      <c r="D2378" t="str">
        <f t="shared" si="373"/>
        <v>July</v>
      </c>
      <c r="E2378" t="str">
        <f t="shared" si="374"/>
        <v>Q3</v>
      </c>
      <c r="F2378" t="str">
        <f t="shared" si="375"/>
        <v>2016-Jul</v>
      </c>
      <c r="G2378">
        <f t="shared" si="376"/>
        <v>1</v>
      </c>
      <c r="H2378" t="str">
        <f t="shared" si="377"/>
        <v>Monday</v>
      </c>
      <c r="I2378" t="str">
        <f t="shared" si="378"/>
        <v>FM4</v>
      </c>
      <c r="J2378" t="str">
        <f t="shared" si="379"/>
        <v>FQ-2</v>
      </c>
    </row>
    <row r="2379" spans="1:10" x14ac:dyDescent="0.25">
      <c r="A2379">
        <f t="shared" si="370"/>
        <v>42556</v>
      </c>
      <c r="B2379">
        <f t="shared" si="371"/>
        <v>2016</v>
      </c>
      <c r="C2379">
        <f t="shared" si="372"/>
        <v>7</v>
      </c>
      <c r="D2379" t="str">
        <f t="shared" si="373"/>
        <v>July</v>
      </c>
      <c r="E2379" t="str">
        <f t="shared" si="374"/>
        <v>Q3</v>
      </c>
      <c r="F2379" t="str">
        <f t="shared" si="375"/>
        <v>2016-Jul</v>
      </c>
      <c r="G2379">
        <f t="shared" si="376"/>
        <v>2</v>
      </c>
      <c r="H2379" t="str">
        <f t="shared" si="377"/>
        <v>Tuesday</v>
      </c>
      <c r="I2379" t="str">
        <f t="shared" si="378"/>
        <v>FM4</v>
      </c>
      <c r="J2379" t="str">
        <f t="shared" si="379"/>
        <v>FQ-2</v>
      </c>
    </row>
    <row r="2380" spans="1:10" x14ac:dyDescent="0.25">
      <c r="A2380">
        <f t="shared" si="370"/>
        <v>42557</v>
      </c>
      <c r="B2380">
        <f t="shared" si="371"/>
        <v>2016</v>
      </c>
      <c r="C2380">
        <f t="shared" si="372"/>
        <v>7</v>
      </c>
      <c r="D2380" t="str">
        <f t="shared" si="373"/>
        <v>July</v>
      </c>
      <c r="E2380" t="str">
        <f t="shared" si="374"/>
        <v>Q3</v>
      </c>
      <c r="F2380" t="str">
        <f t="shared" si="375"/>
        <v>2016-Jul</v>
      </c>
      <c r="G2380">
        <f t="shared" si="376"/>
        <v>3</v>
      </c>
      <c r="H2380" t="str">
        <f t="shared" si="377"/>
        <v>Wednesday</v>
      </c>
      <c r="I2380" t="str">
        <f t="shared" si="378"/>
        <v>FM4</v>
      </c>
      <c r="J2380" t="str">
        <f t="shared" si="379"/>
        <v>FQ-2</v>
      </c>
    </row>
    <row r="2381" spans="1:10" x14ac:dyDescent="0.25">
      <c r="A2381">
        <f t="shared" si="370"/>
        <v>42558</v>
      </c>
      <c r="B2381">
        <f t="shared" si="371"/>
        <v>2016</v>
      </c>
      <c r="C2381">
        <f t="shared" si="372"/>
        <v>7</v>
      </c>
      <c r="D2381" t="str">
        <f t="shared" si="373"/>
        <v>July</v>
      </c>
      <c r="E2381" t="str">
        <f t="shared" si="374"/>
        <v>Q3</v>
      </c>
      <c r="F2381" t="str">
        <f t="shared" si="375"/>
        <v>2016-Jul</v>
      </c>
      <c r="G2381">
        <f t="shared" si="376"/>
        <v>4</v>
      </c>
      <c r="H2381" t="str">
        <f t="shared" si="377"/>
        <v>Thursday</v>
      </c>
      <c r="I2381" t="str">
        <f t="shared" si="378"/>
        <v>FM4</v>
      </c>
      <c r="J2381" t="str">
        <f t="shared" si="379"/>
        <v>FQ-2</v>
      </c>
    </row>
    <row r="2382" spans="1:10" x14ac:dyDescent="0.25">
      <c r="A2382">
        <f t="shared" si="370"/>
        <v>42559</v>
      </c>
      <c r="B2382">
        <f t="shared" si="371"/>
        <v>2016</v>
      </c>
      <c r="C2382">
        <f t="shared" si="372"/>
        <v>7</v>
      </c>
      <c r="D2382" t="str">
        <f t="shared" si="373"/>
        <v>July</v>
      </c>
      <c r="E2382" t="str">
        <f t="shared" si="374"/>
        <v>Q3</v>
      </c>
      <c r="F2382" t="str">
        <f t="shared" si="375"/>
        <v>2016-Jul</v>
      </c>
      <c r="G2382">
        <f t="shared" si="376"/>
        <v>5</v>
      </c>
      <c r="H2382" t="str">
        <f t="shared" si="377"/>
        <v>Friday</v>
      </c>
      <c r="I2382" t="str">
        <f t="shared" si="378"/>
        <v>FM4</v>
      </c>
      <c r="J2382" t="str">
        <f t="shared" si="379"/>
        <v>FQ-2</v>
      </c>
    </row>
    <row r="2383" spans="1:10" x14ac:dyDescent="0.25">
      <c r="A2383">
        <f t="shared" si="370"/>
        <v>42560</v>
      </c>
      <c r="B2383">
        <f t="shared" si="371"/>
        <v>2016</v>
      </c>
      <c r="C2383">
        <f t="shared" si="372"/>
        <v>7</v>
      </c>
      <c r="D2383" t="str">
        <f t="shared" si="373"/>
        <v>July</v>
      </c>
      <c r="E2383" t="str">
        <f t="shared" si="374"/>
        <v>Q3</v>
      </c>
      <c r="F2383" t="str">
        <f t="shared" si="375"/>
        <v>2016-Jul</v>
      </c>
      <c r="G2383">
        <f t="shared" si="376"/>
        <v>6</v>
      </c>
      <c r="H2383" t="str">
        <f t="shared" si="377"/>
        <v>Saturday</v>
      </c>
      <c r="I2383" t="str">
        <f t="shared" si="378"/>
        <v>FM4</v>
      </c>
      <c r="J2383" t="str">
        <f t="shared" si="379"/>
        <v>FQ-2</v>
      </c>
    </row>
    <row r="2384" spans="1:10" x14ac:dyDescent="0.25">
      <c r="A2384">
        <f t="shared" si="370"/>
        <v>42561</v>
      </c>
      <c r="B2384">
        <f t="shared" si="371"/>
        <v>2016</v>
      </c>
      <c r="C2384">
        <f t="shared" si="372"/>
        <v>7</v>
      </c>
      <c r="D2384" t="str">
        <f t="shared" si="373"/>
        <v>July</v>
      </c>
      <c r="E2384" t="str">
        <f t="shared" si="374"/>
        <v>Q3</v>
      </c>
      <c r="F2384" t="str">
        <f t="shared" si="375"/>
        <v>2016-Jul</v>
      </c>
      <c r="G2384">
        <f t="shared" si="376"/>
        <v>7</v>
      </c>
      <c r="H2384" t="str">
        <f t="shared" si="377"/>
        <v>Sunday</v>
      </c>
      <c r="I2384" t="str">
        <f t="shared" si="378"/>
        <v>FM4</v>
      </c>
      <c r="J2384" t="str">
        <f t="shared" si="379"/>
        <v>FQ-2</v>
      </c>
    </row>
    <row r="2385" spans="1:10" x14ac:dyDescent="0.25">
      <c r="A2385">
        <f t="shared" si="370"/>
        <v>42562</v>
      </c>
      <c r="B2385">
        <f t="shared" si="371"/>
        <v>2016</v>
      </c>
      <c r="C2385">
        <f t="shared" si="372"/>
        <v>7</v>
      </c>
      <c r="D2385" t="str">
        <f t="shared" si="373"/>
        <v>July</v>
      </c>
      <c r="E2385" t="str">
        <f t="shared" si="374"/>
        <v>Q3</v>
      </c>
      <c r="F2385" t="str">
        <f t="shared" si="375"/>
        <v>2016-Jul</v>
      </c>
      <c r="G2385">
        <f t="shared" si="376"/>
        <v>1</v>
      </c>
      <c r="H2385" t="str">
        <f t="shared" si="377"/>
        <v>Monday</v>
      </c>
      <c r="I2385" t="str">
        <f t="shared" si="378"/>
        <v>FM4</v>
      </c>
      <c r="J2385" t="str">
        <f t="shared" si="379"/>
        <v>FQ-2</v>
      </c>
    </row>
    <row r="2386" spans="1:10" x14ac:dyDescent="0.25">
      <c r="A2386">
        <f t="shared" si="370"/>
        <v>42563</v>
      </c>
      <c r="B2386">
        <f t="shared" si="371"/>
        <v>2016</v>
      </c>
      <c r="C2386">
        <f t="shared" si="372"/>
        <v>7</v>
      </c>
      <c r="D2386" t="str">
        <f t="shared" si="373"/>
        <v>July</v>
      </c>
      <c r="E2386" t="str">
        <f t="shared" si="374"/>
        <v>Q3</v>
      </c>
      <c r="F2386" t="str">
        <f t="shared" si="375"/>
        <v>2016-Jul</v>
      </c>
      <c r="G2386">
        <f t="shared" si="376"/>
        <v>2</v>
      </c>
      <c r="H2386" t="str">
        <f t="shared" si="377"/>
        <v>Tuesday</v>
      </c>
      <c r="I2386" t="str">
        <f t="shared" si="378"/>
        <v>FM4</v>
      </c>
      <c r="J2386" t="str">
        <f t="shared" si="379"/>
        <v>FQ-2</v>
      </c>
    </row>
    <row r="2387" spans="1:10" x14ac:dyDescent="0.25">
      <c r="A2387">
        <f t="shared" si="370"/>
        <v>42564</v>
      </c>
      <c r="B2387">
        <f t="shared" si="371"/>
        <v>2016</v>
      </c>
      <c r="C2387">
        <f t="shared" si="372"/>
        <v>7</v>
      </c>
      <c r="D2387" t="str">
        <f t="shared" si="373"/>
        <v>July</v>
      </c>
      <c r="E2387" t="str">
        <f t="shared" si="374"/>
        <v>Q3</v>
      </c>
      <c r="F2387" t="str">
        <f t="shared" si="375"/>
        <v>2016-Jul</v>
      </c>
      <c r="G2387">
        <f t="shared" si="376"/>
        <v>3</v>
      </c>
      <c r="H2387" t="str">
        <f t="shared" si="377"/>
        <v>Wednesday</v>
      </c>
      <c r="I2387" t="str">
        <f t="shared" si="378"/>
        <v>FM4</v>
      </c>
      <c r="J2387" t="str">
        <f t="shared" si="379"/>
        <v>FQ-2</v>
      </c>
    </row>
    <row r="2388" spans="1:10" x14ac:dyDescent="0.25">
      <c r="A2388">
        <f t="shared" si="370"/>
        <v>42565</v>
      </c>
      <c r="B2388">
        <f t="shared" si="371"/>
        <v>2016</v>
      </c>
      <c r="C2388">
        <f t="shared" si="372"/>
        <v>7</v>
      </c>
      <c r="D2388" t="str">
        <f t="shared" si="373"/>
        <v>July</v>
      </c>
      <c r="E2388" t="str">
        <f t="shared" si="374"/>
        <v>Q3</v>
      </c>
      <c r="F2388" t="str">
        <f t="shared" si="375"/>
        <v>2016-Jul</v>
      </c>
      <c r="G2388">
        <f t="shared" si="376"/>
        <v>4</v>
      </c>
      <c r="H2388" t="str">
        <f t="shared" si="377"/>
        <v>Thursday</v>
      </c>
      <c r="I2388" t="str">
        <f t="shared" si="378"/>
        <v>FM4</v>
      </c>
      <c r="J2388" t="str">
        <f t="shared" si="379"/>
        <v>FQ-2</v>
      </c>
    </row>
    <row r="2389" spans="1:10" x14ac:dyDescent="0.25">
      <c r="A2389">
        <f t="shared" si="370"/>
        <v>42566</v>
      </c>
      <c r="B2389">
        <f t="shared" si="371"/>
        <v>2016</v>
      </c>
      <c r="C2389">
        <f t="shared" si="372"/>
        <v>7</v>
      </c>
      <c r="D2389" t="str">
        <f t="shared" si="373"/>
        <v>July</v>
      </c>
      <c r="E2389" t="str">
        <f t="shared" si="374"/>
        <v>Q3</v>
      </c>
      <c r="F2389" t="str">
        <f t="shared" si="375"/>
        <v>2016-Jul</v>
      </c>
      <c r="G2389">
        <f t="shared" si="376"/>
        <v>5</v>
      </c>
      <c r="H2389" t="str">
        <f t="shared" si="377"/>
        <v>Friday</v>
      </c>
      <c r="I2389" t="str">
        <f t="shared" si="378"/>
        <v>FM4</v>
      </c>
      <c r="J2389" t="str">
        <f t="shared" si="379"/>
        <v>FQ-2</v>
      </c>
    </row>
    <row r="2390" spans="1:10" x14ac:dyDescent="0.25">
      <c r="A2390">
        <f t="shared" si="370"/>
        <v>42567</v>
      </c>
      <c r="B2390">
        <f t="shared" si="371"/>
        <v>2016</v>
      </c>
      <c r="C2390">
        <f t="shared" si="372"/>
        <v>7</v>
      </c>
      <c r="D2390" t="str">
        <f t="shared" si="373"/>
        <v>July</v>
      </c>
      <c r="E2390" t="str">
        <f t="shared" si="374"/>
        <v>Q3</v>
      </c>
      <c r="F2390" t="str">
        <f t="shared" si="375"/>
        <v>2016-Jul</v>
      </c>
      <c r="G2390">
        <f t="shared" si="376"/>
        <v>6</v>
      </c>
      <c r="H2390" t="str">
        <f t="shared" si="377"/>
        <v>Saturday</v>
      </c>
      <c r="I2390" t="str">
        <f t="shared" si="378"/>
        <v>FM4</v>
      </c>
      <c r="J2390" t="str">
        <f t="shared" si="379"/>
        <v>FQ-2</v>
      </c>
    </row>
    <row r="2391" spans="1:10" x14ac:dyDescent="0.25">
      <c r="A2391">
        <f t="shared" si="370"/>
        <v>42568</v>
      </c>
      <c r="B2391">
        <f t="shared" si="371"/>
        <v>2016</v>
      </c>
      <c r="C2391">
        <f t="shared" si="372"/>
        <v>7</v>
      </c>
      <c r="D2391" t="str">
        <f t="shared" si="373"/>
        <v>July</v>
      </c>
      <c r="E2391" t="str">
        <f t="shared" si="374"/>
        <v>Q3</v>
      </c>
      <c r="F2391" t="str">
        <f t="shared" si="375"/>
        <v>2016-Jul</v>
      </c>
      <c r="G2391">
        <f t="shared" si="376"/>
        <v>7</v>
      </c>
      <c r="H2391" t="str">
        <f t="shared" si="377"/>
        <v>Sunday</v>
      </c>
      <c r="I2391" t="str">
        <f t="shared" si="378"/>
        <v>FM4</v>
      </c>
      <c r="J2391" t="str">
        <f t="shared" si="379"/>
        <v>FQ-2</v>
      </c>
    </row>
    <row r="2392" spans="1:10" x14ac:dyDescent="0.25">
      <c r="A2392">
        <f t="shared" si="370"/>
        <v>42569</v>
      </c>
      <c r="B2392">
        <f t="shared" si="371"/>
        <v>2016</v>
      </c>
      <c r="C2392">
        <f t="shared" si="372"/>
        <v>7</v>
      </c>
      <c r="D2392" t="str">
        <f t="shared" si="373"/>
        <v>July</v>
      </c>
      <c r="E2392" t="str">
        <f t="shared" si="374"/>
        <v>Q3</v>
      </c>
      <c r="F2392" t="str">
        <f t="shared" si="375"/>
        <v>2016-Jul</v>
      </c>
      <c r="G2392">
        <f t="shared" si="376"/>
        <v>1</v>
      </c>
      <c r="H2392" t="str">
        <f t="shared" si="377"/>
        <v>Monday</v>
      </c>
      <c r="I2392" t="str">
        <f t="shared" si="378"/>
        <v>FM4</v>
      </c>
      <c r="J2392" t="str">
        <f t="shared" si="379"/>
        <v>FQ-2</v>
      </c>
    </row>
    <row r="2393" spans="1:10" x14ac:dyDescent="0.25">
      <c r="A2393">
        <f t="shared" si="370"/>
        <v>42570</v>
      </c>
      <c r="B2393">
        <f t="shared" si="371"/>
        <v>2016</v>
      </c>
      <c r="C2393">
        <f t="shared" si="372"/>
        <v>7</v>
      </c>
      <c r="D2393" t="str">
        <f t="shared" si="373"/>
        <v>July</v>
      </c>
      <c r="E2393" t="str">
        <f t="shared" si="374"/>
        <v>Q3</v>
      </c>
      <c r="F2393" t="str">
        <f t="shared" si="375"/>
        <v>2016-Jul</v>
      </c>
      <c r="G2393">
        <f t="shared" si="376"/>
        <v>2</v>
      </c>
      <c r="H2393" t="str">
        <f t="shared" si="377"/>
        <v>Tuesday</v>
      </c>
      <c r="I2393" t="str">
        <f t="shared" si="378"/>
        <v>FM4</v>
      </c>
      <c r="J2393" t="str">
        <f t="shared" si="379"/>
        <v>FQ-2</v>
      </c>
    </row>
    <row r="2394" spans="1:10" x14ac:dyDescent="0.25">
      <c r="A2394">
        <f t="shared" si="370"/>
        <v>42571</v>
      </c>
      <c r="B2394">
        <f t="shared" si="371"/>
        <v>2016</v>
      </c>
      <c r="C2394">
        <f t="shared" si="372"/>
        <v>7</v>
      </c>
      <c r="D2394" t="str">
        <f t="shared" si="373"/>
        <v>July</v>
      </c>
      <c r="E2394" t="str">
        <f t="shared" si="374"/>
        <v>Q3</v>
      </c>
      <c r="F2394" t="str">
        <f t="shared" si="375"/>
        <v>2016-Jul</v>
      </c>
      <c r="G2394">
        <f t="shared" si="376"/>
        <v>3</v>
      </c>
      <c r="H2394" t="str">
        <f t="shared" si="377"/>
        <v>Wednesday</v>
      </c>
      <c r="I2394" t="str">
        <f t="shared" si="378"/>
        <v>FM4</v>
      </c>
      <c r="J2394" t="str">
        <f t="shared" si="379"/>
        <v>FQ-2</v>
      </c>
    </row>
    <row r="2395" spans="1:10" x14ac:dyDescent="0.25">
      <c r="A2395">
        <f t="shared" si="370"/>
        <v>42572</v>
      </c>
      <c r="B2395">
        <f t="shared" si="371"/>
        <v>2016</v>
      </c>
      <c r="C2395">
        <f t="shared" si="372"/>
        <v>7</v>
      </c>
      <c r="D2395" t="str">
        <f t="shared" si="373"/>
        <v>July</v>
      </c>
      <c r="E2395" t="str">
        <f t="shared" si="374"/>
        <v>Q3</v>
      </c>
      <c r="F2395" t="str">
        <f t="shared" si="375"/>
        <v>2016-Jul</v>
      </c>
      <c r="G2395">
        <f t="shared" si="376"/>
        <v>4</v>
      </c>
      <c r="H2395" t="str">
        <f t="shared" si="377"/>
        <v>Thursday</v>
      </c>
      <c r="I2395" t="str">
        <f t="shared" si="378"/>
        <v>FM4</v>
      </c>
      <c r="J2395" t="str">
        <f t="shared" si="379"/>
        <v>FQ-2</v>
      </c>
    </row>
    <row r="2396" spans="1:10" x14ac:dyDescent="0.25">
      <c r="A2396">
        <f t="shared" si="370"/>
        <v>42573</v>
      </c>
      <c r="B2396">
        <f t="shared" si="371"/>
        <v>2016</v>
      </c>
      <c r="C2396">
        <f t="shared" si="372"/>
        <v>7</v>
      </c>
      <c r="D2396" t="str">
        <f t="shared" si="373"/>
        <v>July</v>
      </c>
      <c r="E2396" t="str">
        <f t="shared" si="374"/>
        <v>Q3</v>
      </c>
      <c r="F2396" t="str">
        <f t="shared" si="375"/>
        <v>2016-Jul</v>
      </c>
      <c r="G2396">
        <f t="shared" si="376"/>
        <v>5</v>
      </c>
      <c r="H2396" t="str">
        <f t="shared" si="377"/>
        <v>Friday</v>
      </c>
      <c r="I2396" t="str">
        <f t="shared" si="378"/>
        <v>FM4</v>
      </c>
      <c r="J2396" t="str">
        <f t="shared" si="379"/>
        <v>FQ-2</v>
      </c>
    </row>
    <row r="2397" spans="1:10" x14ac:dyDescent="0.25">
      <c r="A2397">
        <f t="shared" si="370"/>
        <v>42574</v>
      </c>
      <c r="B2397">
        <f t="shared" si="371"/>
        <v>2016</v>
      </c>
      <c r="C2397">
        <f t="shared" si="372"/>
        <v>7</v>
      </c>
      <c r="D2397" t="str">
        <f t="shared" si="373"/>
        <v>July</v>
      </c>
      <c r="E2397" t="str">
        <f t="shared" si="374"/>
        <v>Q3</v>
      </c>
      <c r="F2397" t="str">
        <f t="shared" si="375"/>
        <v>2016-Jul</v>
      </c>
      <c r="G2397">
        <f t="shared" si="376"/>
        <v>6</v>
      </c>
      <c r="H2397" t="str">
        <f t="shared" si="377"/>
        <v>Saturday</v>
      </c>
      <c r="I2397" t="str">
        <f t="shared" si="378"/>
        <v>FM4</v>
      </c>
      <c r="J2397" t="str">
        <f t="shared" si="379"/>
        <v>FQ-2</v>
      </c>
    </row>
    <row r="2398" spans="1:10" x14ac:dyDescent="0.25">
      <c r="A2398">
        <f t="shared" si="370"/>
        <v>42575</v>
      </c>
      <c r="B2398">
        <f t="shared" si="371"/>
        <v>2016</v>
      </c>
      <c r="C2398">
        <f t="shared" si="372"/>
        <v>7</v>
      </c>
      <c r="D2398" t="str">
        <f t="shared" si="373"/>
        <v>July</v>
      </c>
      <c r="E2398" t="str">
        <f t="shared" si="374"/>
        <v>Q3</v>
      </c>
      <c r="F2398" t="str">
        <f t="shared" si="375"/>
        <v>2016-Jul</v>
      </c>
      <c r="G2398">
        <f t="shared" si="376"/>
        <v>7</v>
      </c>
      <c r="H2398" t="str">
        <f t="shared" si="377"/>
        <v>Sunday</v>
      </c>
      <c r="I2398" t="str">
        <f t="shared" si="378"/>
        <v>FM4</v>
      </c>
      <c r="J2398" t="str">
        <f t="shared" si="379"/>
        <v>FQ-2</v>
      </c>
    </row>
    <row r="2399" spans="1:10" x14ac:dyDescent="0.25">
      <c r="A2399">
        <f t="shared" si="370"/>
        <v>42576</v>
      </c>
      <c r="B2399">
        <f t="shared" si="371"/>
        <v>2016</v>
      </c>
      <c r="C2399">
        <f t="shared" si="372"/>
        <v>7</v>
      </c>
      <c r="D2399" t="str">
        <f t="shared" si="373"/>
        <v>July</v>
      </c>
      <c r="E2399" t="str">
        <f t="shared" si="374"/>
        <v>Q3</v>
      </c>
      <c r="F2399" t="str">
        <f t="shared" si="375"/>
        <v>2016-Jul</v>
      </c>
      <c r="G2399">
        <f t="shared" si="376"/>
        <v>1</v>
      </c>
      <c r="H2399" t="str">
        <f t="shared" si="377"/>
        <v>Monday</v>
      </c>
      <c r="I2399" t="str">
        <f t="shared" si="378"/>
        <v>FM4</v>
      </c>
      <c r="J2399" t="str">
        <f t="shared" si="379"/>
        <v>FQ-2</v>
      </c>
    </row>
    <row r="2400" spans="1:10" x14ac:dyDescent="0.25">
      <c r="A2400">
        <f t="shared" si="370"/>
        <v>42577</v>
      </c>
      <c r="B2400">
        <f t="shared" si="371"/>
        <v>2016</v>
      </c>
      <c r="C2400">
        <f t="shared" si="372"/>
        <v>7</v>
      </c>
      <c r="D2400" t="str">
        <f t="shared" si="373"/>
        <v>July</v>
      </c>
      <c r="E2400" t="str">
        <f t="shared" si="374"/>
        <v>Q3</v>
      </c>
      <c r="F2400" t="str">
        <f t="shared" si="375"/>
        <v>2016-Jul</v>
      </c>
      <c r="G2400">
        <f t="shared" si="376"/>
        <v>2</v>
      </c>
      <c r="H2400" t="str">
        <f t="shared" si="377"/>
        <v>Tuesday</v>
      </c>
      <c r="I2400" t="str">
        <f t="shared" si="378"/>
        <v>FM4</v>
      </c>
      <c r="J2400" t="str">
        <f t="shared" si="379"/>
        <v>FQ-2</v>
      </c>
    </row>
    <row r="2401" spans="1:10" x14ac:dyDescent="0.25">
      <c r="A2401">
        <f t="shared" si="370"/>
        <v>42578</v>
      </c>
      <c r="B2401">
        <f t="shared" si="371"/>
        <v>2016</v>
      </c>
      <c r="C2401">
        <f t="shared" si="372"/>
        <v>7</v>
      </c>
      <c r="D2401" t="str">
        <f t="shared" si="373"/>
        <v>July</v>
      </c>
      <c r="E2401" t="str">
        <f t="shared" si="374"/>
        <v>Q3</v>
      </c>
      <c r="F2401" t="str">
        <f t="shared" si="375"/>
        <v>2016-Jul</v>
      </c>
      <c r="G2401">
        <f t="shared" si="376"/>
        <v>3</v>
      </c>
      <c r="H2401" t="str">
        <f t="shared" si="377"/>
        <v>Wednesday</v>
      </c>
      <c r="I2401" t="str">
        <f t="shared" si="378"/>
        <v>FM4</v>
      </c>
      <c r="J2401" t="str">
        <f t="shared" si="379"/>
        <v>FQ-2</v>
      </c>
    </row>
    <row r="2402" spans="1:10" x14ac:dyDescent="0.25">
      <c r="A2402">
        <f t="shared" si="370"/>
        <v>42579</v>
      </c>
      <c r="B2402">
        <f t="shared" si="371"/>
        <v>2016</v>
      </c>
      <c r="C2402">
        <f t="shared" si="372"/>
        <v>7</v>
      </c>
      <c r="D2402" t="str">
        <f t="shared" si="373"/>
        <v>July</v>
      </c>
      <c r="E2402" t="str">
        <f t="shared" si="374"/>
        <v>Q3</v>
      </c>
      <c r="F2402" t="str">
        <f t="shared" si="375"/>
        <v>2016-Jul</v>
      </c>
      <c r="G2402">
        <f t="shared" si="376"/>
        <v>4</v>
      </c>
      <c r="H2402" t="str">
        <f t="shared" si="377"/>
        <v>Thursday</v>
      </c>
      <c r="I2402" t="str">
        <f t="shared" si="378"/>
        <v>FM4</v>
      </c>
      <c r="J2402" t="str">
        <f t="shared" si="379"/>
        <v>FQ-2</v>
      </c>
    </row>
    <row r="2403" spans="1:10" x14ac:dyDescent="0.25">
      <c r="A2403">
        <f t="shared" si="370"/>
        <v>42580</v>
      </c>
      <c r="B2403">
        <f t="shared" si="371"/>
        <v>2016</v>
      </c>
      <c r="C2403">
        <f t="shared" si="372"/>
        <v>7</v>
      </c>
      <c r="D2403" t="str">
        <f t="shared" si="373"/>
        <v>July</v>
      </c>
      <c r="E2403" t="str">
        <f t="shared" si="374"/>
        <v>Q3</v>
      </c>
      <c r="F2403" t="str">
        <f t="shared" si="375"/>
        <v>2016-Jul</v>
      </c>
      <c r="G2403">
        <f t="shared" si="376"/>
        <v>5</v>
      </c>
      <c r="H2403" t="str">
        <f t="shared" si="377"/>
        <v>Friday</v>
      </c>
      <c r="I2403" t="str">
        <f t="shared" si="378"/>
        <v>FM4</v>
      </c>
      <c r="J2403" t="str">
        <f t="shared" si="379"/>
        <v>FQ-2</v>
      </c>
    </row>
    <row r="2404" spans="1:10" x14ac:dyDescent="0.25">
      <c r="A2404">
        <f t="shared" si="370"/>
        <v>42581</v>
      </c>
      <c r="B2404">
        <f t="shared" si="371"/>
        <v>2016</v>
      </c>
      <c r="C2404">
        <f t="shared" si="372"/>
        <v>7</v>
      </c>
      <c r="D2404" t="str">
        <f t="shared" si="373"/>
        <v>July</v>
      </c>
      <c r="E2404" t="str">
        <f t="shared" si="374"/>
        <v>Q3</v>
      </c>
      <c r="F2404" t="str">
        <f t="shared" si="375"/>
        <v>2016-Jul</v>
      </c>
      <c r="G2404">
        <f t="shared" si="376"/>
        <v>6</v>
      </c>
      <c r="H2404" t="str">
        <f t="shared" si="377"/>
        <v>Saturday</v>
      </c>
      <c r="I2404" t="str">
        <f t="shared" si="378"/>
        <v>FM4</v>
      </c>
      <c r="J2404" t="str">
        <f t="shared" si="379"/>
        <v>FQ-2</v>
      </c>
    </row>
    <row r="2405" spans="1:10" x14ac:dyDescent="0.25">
      <c r="A2405">
        <f t="shared" si="370"/>
        <v>42582</v>
      </c>
      <c r="B2405">
        <f t="shared" si="371"/>
        <v>2016</v>
      </c>
      <c r="C2405">
        <f t="shared" si="372"/>
        <v>7</v>
      </c>
      <c r="D2405" t="str">
        <f t="shared" si="373"/>
        <v>July</v>
      </c>
      <c r="E2405" t="str">
        <f t="shared" si="374"/>
        <v>Q3</v>
      </c>
      <c r="F2405" t="str">
        <f t="shared" si="375"/>
        <v>2016-Jul</v>
      </c>
      <c r="G2405">
        <f t="shared" si="376"/>
        <v>7</v>
      </c>
      <c r="H2405" t="str">
        <f t="shared" si="377"/>
        <v>Sunday</v>
      </c>
      <c r="I2405" t="str">
        <f t="shared" si="378"/>
        <v>FM4</v>
      </c>
      <c r="J2405" t="str">
        <f t="shared" si="379"/>
        <v>FQ-2</v>
      </c>
    </row>
    <row r="2406" spans="1:10" x14ac:dyDescent="0.25">
      <c r="A2406">
        <f t="shared" si="370"/>
        <v>42583</v>
      </c>
      <c r="B2406">
        <f t="shared" si="371"/>
        <v>2016</v>
      </c>
      <c r="C2406">
        <f t="shared" si="372"/>
        <v>8</v>
      </c>
      <c r="D2406" t="str">
        <f t="shared" si="373"/>
        <v>August</v>
      </c>
      <c r="E2406" t="str">
        <f t="shared" si="374"/>
        <v>Q3</v>
      </c>
      <c r="F2406" t="str">
        <f t="shared" si="375"/>
        <v>2016-Aug</v>
      </c>
      <c r="G2406">
        <f t="shared" si="376"/>
        <v>1</v>
      </c>
      <c r="H2406" t="str">
        <f t="shared" si="377"/>
        <v>Monday</v>
      </c>
      <c r="I2406" t="str">
        <f t="shared" si="378"/>
        <v>FM5</v>
      </c>
      <c r="J2406" t="str">
        <f t="shared" si="379"/>
        <v>FQ-2</v>
      </c>
    </row>
    <row r="2407" spans="1:10" x14ac:dyDescent="0.25">
      <c r="A2407">
        <f t="shared" si="370"/>
        <v>42584</v>
      </c>
      <c r="B2407">
        <f t="shared" si="371"/>
        <v>2016</v>
      </c>
      <c r="C2407">
        <f t="shared" si="372"/>
        <v>8</v>
      </c>
      <c r="D2407" t="str">
        <f t="shared" si="373"/>
        <v>August</v>
      </c>
      <c r="E2407" t="str">
        <f t="shared" si="374"/>
        <v>Q3</v>
      </c>
      <c r="F2407" t="str">
        <f t="shared" si="375"/>
        <v>2016-Aug</v>
      </c>
      <c r="G2407">
        <f t="shared" si="376"/>
        <v>2</v>
      </c>
      <c r="H2407" t="str">
        <f t="shared" si="377"/>
        <v>Tuesday</v>
      </c>
      <c r="I2407" t="str">
        <f t="shared" si="378"/>
        <v>FM5</v>
      </c>
      <c r="J2407" t="str">
        <f t="shared" si="379"/>
        <v>FQ-2</v>
      </c>
    </row>
    <row r="2408" spans="1:10" x14ac:dyDescent="0.25">
      <c r="A2408">
        <f t="shared" si="370"/>
        <v>42585</v>
      </c>
      <c r="B2408">
        <f t="shared" si="371"/>
        <v>2016</v>
      </c>
      <c r="C2408">
        <f t="shared" si="372"/>
        <v>8</v>
      </c>
      <c r="D2408" t="str">
        <f t="shared" si="373"/>
        <v>August</v>
      </c>
      <c r="E2408" t="str">
        <f t="shared" si="374"/>
        <v>Q3</v>
      </c>
      <c r="F2408" t="str">
        <f t="shared" si="375"/>
        <v>2016-Aug</v>
      </c>
      <c r="G2408">
        <f t="shared" si="376"/>
        <v>3</v>
      </c>
      <c r="H2408" t="str">
        <f t="shared" si="377"/>
        <v>Wednesday</v>
      </c>
      <c r="I2408" t="str">
        <f t="shared" si="378"/>
        <v>FM5</v>
      </c>
      <c r="J2408" t="str">
        <f t="shared" si="379"/>
        <v>FQ-2</v>
      </c>
    </row>
    <row r="2409" spans="1:10" x14ac:dyDescent="0.25">
      <c r="A2409">
        <f t="shared" si="370"/>
        <v>42586</v>
      </c>
      <c r="B2409">
        <f t="shared" si="371"/>
        <v>2016</v>
      </c>
      <c r="C2409">
        <f t="shared" si="372"/>
        <v>8</v>
      </c>
      <c r="D2409" t="str">
        <f t="shared" si="373"/>
        <v>August</v>
      </c>
      <c r="E2409" t="str">
        <f t="shared" si="374"/>
        <v>Q3</v>
      </c>
      <c r="F2409" t="str">
        <f t="shared" si="375"/>
        <v>2016-Aug</v>
      </c>
      <c r="G2409">
        <f t="shared" si="376"/>
        <v>4</v>
      </c>
      <c r="H2409" t="str">
        <f t="shared" si="377"/>
        <v>Thursday</v>
      </c>
      <c r="I2409" t="str">
        <f t="shared" si="378"/>
        <v>FM5</v>
      </c>
      <c r="J2409" t="str">
        <f t="shared" si="379"/>
        <v>FQ-2</v>
      </c>
    </row>
    <row r="2410" spans="1:10" x14ac:dyDescent="0.25">
      <c r="A2410">
        <f t="shared" si="370"/>
        <v>42587</v>
      </c>
      <c r="B2410">
        <f t="shared" si="371"/>
        <v>2016</v>
      </c>
      <c r="C2410">
        <f t="shared" si="372"/>
        <v>8</v>
      </c>
      <c r="D2410" t="str">
        <f t="shared" si="373"/>
        <v>August</v>
      </c>
      <c r="E2410" t="str">
        <f t="shared" si="374"/>
        <v>Q3</v>
      </c>
      <c r="F2410" t="str">
        <f t="shared" si="375"/>
        <v>2016-Aug</v>
      </c>
      <c r="G2410">
        <f t="shared" si="376"/>
        <v>5</v>
      </c>
      <c r="H2410" t="str">
        <f t="shared" si="377"/>
        <v>Friday</v>
      </c>
      <c r="I2410" t="str">
        <f t="shared" si="378"/>
        <v>FM5</v>
      </c>
      <c r="J2410" t="str">
        <f t="shared" si="379"/>
        <v>FQ-2</v>
      </c>
    </row>
    <row r="2411" spans="1:10" x14ac:dyDescent="0.25">
      <c r="A2411">
        <f t="shared" si="370"/>
        <v>42588</v>
      </c>
      <c r="B2411">
        <f t="shared" si="371"/>
        <v>2016</v>
      </c>
      <c r="C2411">
        <f t="shared" si="372"/>
        <v>8</v>
      </c>
      <c r="D2411" t="str">
        <f t="shared" si="373"/>
        <v>August</v>
      </c>
      <c r="E2411" t="str">
        <f t="shared" si="374"/>
        <v>Q3</v>
      </c>
      <c r="F2411" t="str">
        <f t="shared" si="375"/>
        <v>2016-Aug</v>
      </c>
      <c r="G2411">
        <f t="shared" si="376"/>
        <v>6</v>
      </c>
      <c r="H2411" t="str">
        <f t="shared" si="377"/>
        <v>Saturday</v>
      </c>
      <c r="I2411" t="str">
        <f t="shared" si="378"/>
        <v>FM5</v>
      </c>
      <c r="J2411" t="str">
        <f t="shared" si="379"/>
        <v>FQ-2</v>
      </c>
    </row>
    <row r="2412" spans="1:10" x14ac:dyDescent="0.25">
      <c r="A2412">
        <f t="shared" si="370"/>
        <v>42589</v>
      </c>
      <c r="B2412">
        <f t="shared" si="371"/>
        <v>2016</v>
      </c>
      <c r="C2412">
        <f t="shared" si="372"/>
        <v>8</v>
      </c>
      <c r="D2412" t="str">
        <f t="shared" si="373"/>
        <v>August</v>
      </c>
      <c r="E2412" t="str">
        <f t="shared" si="374"/>
        <v>Q3</v>
      </c>
      <c r="F2412" t="str">
        <f t="shared" si="375"/>
        <v>2016-Aug</v>
      </c>
      <c r="G2412">
        <f t="shared" si="376"/>
        <v>7</v>
      </c>
      <c r="H2412" t="str">
        <f t="shared" si="377"/>
        <v>Sunday</v>
      </c>
      <c r="I2412" t="str">
        <f t="shared" si="378"/>
        <v>FM5</v>
      </c>
      <c r="J2412" t="str">
        <f t="shared" si="379"/>
        <v>FQ-2</v>
      </c>
    </row>
    <row r="2413" spans="1:10" x14ac:dyDescent="0.25">
      <c r="A2413">
        <f t="shared" si="370"/>
        <v>42590</v>
      </c>
      <c r="B2413">
        <f t="shared" si="371"/>
        <v>2016</v>
      </c>
      <c r="C2413">
        <f t="shared" si="372"/>
        <v>8</v>
      </c>
      <c r="D2413" t="str">
        <f t="shared" si="373"/>
        <v>August</v>
      </c>
      <c r="E2413" t="str">
        <f t="shared" si="374"/>
        <v>Q3</v>
      </c>
      <c r="F2413" t="str">
        <f t="shared" si="375"/>
        <v>2016-Aug</v>
      </c>
      <c r="G2413">
        <f t="shared" si="376"/>
        <v>1</v>
      </c>
      <c r="H2413" t="str">
        <f t="shared" si="377"/>
        <v>Monday</v>
      </c>
      <c r="I2413" t="str">
        <f t="shared" si="378"/>
        <v>FM5</v>
      </c>
      <c r="J2413" t="str">
        <f t="shared" si="379"/>
        <v>FQ-2</v>
      </c>
    </row>
    <row r="2414" spans="1:10" x14ac:dyDescent="0.25">
      <c r="A2414">
        <f t="shared" si="370"/>
        <v>42591</v>
      </c>
      <c r="B2414">
        <f t="shared" si="371"/>
        <v>2016</v>
      </c>
      <c r="C2414">
        <f t="shared" si="372"/>
        <v>8</v>
      </c>
      <c r="D2414" t="str">
        <f t="shared" si="373"/>
        <v>August</v>
      </c>
      <c r="E2414" t="str">
        <f t="shared" si="374"/>
        <v>Q3</v>
      </c>
      <c r="F2414" t="str">
        <f t="shared" si="375"/>
        <v>2016-Aug</v>
      </c>
      <c r="G2414">
        <f t="shared" si="376"/>
        <v>2</v>
      </c>
      <c r="H2414" t="str">
        <f t="shared" si="377"/>
        <v>Tuesday</v>
      </c>
      <c r="I2414" t="str">
        <f t="shared" si="378"/>
        <v>FM5</v>
      </c>
      <c r="J2414" t="str">
        <f t="shared" si="379"/>
        <v>FQ-2</v>
      </c>
    </row>
    <row r="2415" spans="1:10" x14ac:dyDescent="0.25">
      <c r="A2415">
        <f t="shared" si="370"/>
        <v>42592</v>
      </c>
      <c r="B2415">
        <f t="shared" si="371"/>
        <v>2016</v>
      </c>
      <c r="C2415">
        <f t="shared" si="372"/>
        <v>8</v>
      </c>
      <c r="D2415" t="str">
        <f t="shared" si="373"/>
        <v>August</v>
      </c>
      <c r="E2415" t="str">
        <f t="shared" si="374"/>
        <v>Q3</v>
      </c>
      <c r="F2415" t="str">
        <f t="shared" si="375"/>
        <v>2016-Aug</v>
      </c>
      <c r="G2415">
        <f t="shared" si="376"/>
        <v>3</v>
      </c>
      <c r="H2415" t="str">
        <f t="shared" si="377"/>
        <v>Wednesday</v>
      </c>
      <c r="I2415" t="str">
        <f t="shared" si="378"/>
        <v>FM5</v>
      </c>
      <c r="J2415" t="str">
        <f t="shared" si="379"/>
        <v>FQ-2</v>
      </c>
    </row>
    <row r="2416" spans="1:10" x14ac:dyDescent="0.25">
      <c r="A2416">
        <f t="shared" si="370"/>
        <v>42593</v>
      </c>
      <c r="B2416">
        <f t="shared" si="371"/>
        <v>2016</v>
      </c>
      <c r="C2416">
        <f t="shared" si="372"/>
        <v>8</v>
      </c>
      <c r="D2416" t="str">
        <f t="shared" si="373"/>
        <v>August</v>
      </c>
      <c r="E2416" t="str">
        <f t="shared" si="374"/>
        <v>Q3</v>
      </c>
      <c r="F2416" t="str">
        <f t="shared" si="375"/>
        <v>2016-Aug</v>
      </c>
      <c r="G2416">
        <f t="shared" si="376"/>
        <v>4</v>
      </c>
      <c r="H2416" t="str">
        <f t="shared" si="377"/>
        <v>Thursday</v>
      </c>
      <c r="I2416" t="str">
        <f t="shared" si="378"/>
        <v>FM5</v>
      </c>
      <c r="J2416" t="str">
        <f t="shared" si="379"/>
        <v>FQ-2</v>
      </c>
    </row>
    <row r="2417" spans="1:10" x14ac:dyDescent="0.25">
      <c r="A2417">
        <f t="shared" si="370"/>
        <v>42594</v>
      </c>
      <c r="B2417">
        <f t="shared" si="371"/>
        <v>2016</v>
      </c>
      <c r="C2417">
        <f t="shared" si="372"/>
        <v>8</v>
      </c>
      <c r="D2417" t="str">
        <f t="shared" si="373"/>
        <v>August</v>
      </c>
      <c r="E2417" t="str">
        <f t="shared" si="374"/>
        <v>Q3</v>
      </c>
      <c r="F2417" t="str">
        <f t="shared" si="375"/>
        <v>2016-Aug</v>
      </c>
      <c r="G2417">
        <f t="shared" si="376"/>
        <v>5</v>
      </c>
      <c r="H2417" t="str">
        <f t="shared" si="377"/>
        <v>Friday</v>
      </c>
      <c r="I2417" t="str">
        <f t="shared" si="378"/>
        <v>FM5</v>
      </c>
      <c r="J2417" t="str">
        <f t="shared" si="379"/>
        <v>FQ-2</v>
      </c>
    </row>
    <row r="2418" spans="1:10" x14ac:dyDescent="0.25">
      <c r="A2418">
        <f t="shared" si="370"/>
        <v>42595</v>
      </c>
      <c r="B2418">
        <f t="shared" si="371"/>
        <v>2016</v>
      </c>
      <c r="C2418">
        <f t="shared" si="372"/>
        <v>8</v>
      </c>
      <c r="D2418" t="str">
        <f t="shared" si="373"/>
        <v>August</v>
      </c>
      <c r="E2418" t="str">
        <f t="shared" si="374"/>
        <v>Q3</v>
      </c>
      <c r="F2418" t="str">
        <f t="shared" si="375"/>
        <v>2016-Aug</v>
      </c>
      <c r="G2418">
        <f t="shared" si="376"/>
        <v>6</v>
      </c>
      <c r="H2418" t="str">
        <f t="shared" si="377"/>
        <v>Saturday</v>
      </c>
      <c r="I2418" t="str">
        <f t="shared" si="378"/>
        <v>FM5</v>
      </c>
      <c r="J2418" t="str">
        <f t="shared" si="379"/>
        <v>FQ-2</v>
      </c>
    </row>
    <row r="2419" spans="1:10" x14ac:dyDescent="0.25">
      <c r="A2419">
        <f t="shared" si="370"/>
        <v>42596</v>
      </c>
      <c r="B2419">
        <f t="shared" si="371"/>
        <v>2016</v>
      </c>
      <c r="C2419">
        <f t="shared" si="372"/>
        <v>8</v>
      </c>
      <c r="D2419" t="str">
        <f t="shared" si="373"/>
        <v>August</v>
      </c>
      <c r="E2419" t="str">
        <f t="shared" si="374"/>
        <v>Q3</v>
      </c>
      <c r="F2419" t="str">
        <f t="shared" si="375"/>
        <v>2016-Aug</v>
      </c>
      <c r="G2419">
        <f t="shared" si="376"/>
        <v>7</v>
      </c>
      <c r="H2419" t="str">
        <f t="shared" si="377"/>
        <v>Sunday</v>
      </c>
      <c r="I2419" t="str">
        <f t="shared" si="378"/>
        <v>FM5</v>
      </c>
      <c r="J2419" t="str">
        <f t="shared" si="379"/>
        <v>FQ-2</v>
      </c>
    </row>
    <row r="2420" spans="1:10" x14ac:dyDescent="0.25">
      <c r="A2420">
        <f t="shared" si="370"/>
        <v>42597</v>
      </c>
      <c r="B2420">
        <f t="shared" si="371"/>
        <v>2016</v>
      </c>
      <c r="C2420">
        <f t="shared" si="372"/>
        <v>8</v>
      </c>
      <c r="D2420" t="str">
        <f t="shared" si="373"/>
        <v>August</v>
      </c>
      <c r="E2420" t="str">
        <f t="shared" si="374"/>
        <v>Q3</v>
      </c>
      <c r="F2420" t="str">
        <f t="shared" si="375"/>
        <v>2016-Aug</v>
      </c>
      <c r="G2420">
        <f t="shared" si="376"/>
        <v>1</v>
      </c>
      <c r="H2420" t="str">
        <f t="shared" si="377"/>
        <v>Monday</v>
      </c>
      <c r="I2420" t="str">
        <f t="shared" si="378"/>
        <v>FM5</v>
      </c>
      <c r="J2420" t="str">
        <f t="shared" si="379"/>
        <v>FQ-2</v>
      </c>
    </row>
    <row r="2421" spans="1:10" x14ac:dyDescent="0.25">
      <c r="A2421">
        <f t="shared" si="370"/>
        <v>42598</v>
      </c>
      <c r="B2421">
        <f t="shared" si="371"/>
        <v>2016</v>
      </c>
      <c r="C2421">
        <f t="shared" si="372"/>
        <v>8</v>
      </c>
      <c r="D2421" t="str">
        <f t="shared" si="373"/>
        <v>August</v>
      </c>
      <c r="E2421" t="str">
        <f t="shared" si="374"/>
        <v>Q3</v>
      </c>
      <c r="F2421" t="str">
        <f t="shared" si="375"/>
        <v>2016-Aug</v>
      </c>
      <c r="G2421">
        <f t="shared" si="376"/>
        <v>2</v>
      </c>
      <c r="H2421" t="str">
        <f t="shared" si="377"/>
        <v>Tuesday</v>
      </c>
      <c r="I2421" t="str">
        <f t="shared" si="378"/>
        <v>FM5</v>
      </c>
      <c r="J2421" t="str">
        <f t="shared" si="379"/>
        <v>FQ-2</v>
      </c>
    </row>
    <row r="2422" spans="1:10" x14ac:dyDescent="0.25">
      <c r="A2422">
        <f t="shared" si="370"/>
        <v>42599</v>
      </c>
      <c r="B2422">
        <f t="shared" si="371"/>
        <v>2016</v>
      </c>
      <c r="C2422">
        <f t="shared" si="372"/>
        <v>8</v>
      </c>
      <c r="D2422" t="str">
        <f t="shared" si="373"/>
        <v>August</v>
      </c>
      <c r="E2422" t="str">
        <f t="shared" si="374"/>
        <v>Q3</v>
      </c>
      <c r="F2422" t="str">
        <f t="shared" si="375"/>
        <v>2016-Aug</v>
      </c>
      <c r="G2422">
        <f t="shared" si="376"/>
        <v>3</v>
      </c>
      <c r="H2422" t="str">
        <f t="shared" si="377"/>
        <v>Wednesday</v>
      </c>
      <c r="I2422" t="str">
        <f t="shared" si="378"/>
        <v>FM5</v>
      </c>
      <c r="J2422" t="str">
        <f t="shared" si="379"/>
        <v>FQ-2</v>
      </c>
    </row>
    <row r="2423" spans="1:10" x14ac:dyDescent="0.25">
      <c r="A2423">
        <f t="shared" si="370"/>
        <v>42600</v>
      </c>
      <c r="B2423">
        <f t="shared" si="371"/>
        <v>2016</v>
      </c>
      <c r="C2423">
        <f t="shared" si="372"/>
        <v>8</v>
      </c>
      <c r="D2423" t="str">
        <f t="shared" si="373"/>
        <v>August</v>
      </c>
      <c r="E2423" t="str">
        <f t="shared" si="374"/>
        <v>Q3</v>
      </c>
      <c r="F2423" t="str">
        <f t="shared" si="375"/>
        <v>2016-Aug</v>
      </c>
      <c r="G2423">
        <f t="shared" si="376"/>
        <v>4</v>
      </c>
      <c r="H2423" t="str">
        <f t="shared" si="377"/>
        <v>Thursday</v>
      </c>
      <c r="I2423" t="str">
        <f t="shared" si="378"/>
        <v>FM5</v>
      </c>
      <c r="J2423" t="str">
        <f t="shared" si="379"/>
        <v>FQ-2</v>
      </c>
    </row>
    <row r="2424" spans="1:10" x14ac:dyDescent="0.25">
      <c r="A2424">
        <f t="shared" si="370"/>
        <v>42601</v>
      </c>
      <c r="B2424">
        <f t="shared" si="371"/>
        <v>2016</v>
      </c>
      <c r="C2424">
        <f t="shared" si="372"/>
        <v>8</v>
      </c>
      <c r="D2424" t="str">
        <f t="shared" si="373"/>
        <v>August</v>
      </c>
      <c r="E2424" t="str">
        <f t="shared" si="374"/>
        <v>Q3</v>
      </c>
      <c r="F2424" t="str">
        <f t="shared" si="375"/>
        <v>2016-Aug</v>
      </c>
      <c r="G2424">
        <f t="shared" si="376"/>
        <v>5</v>
      </c>
      <c r="H2424" t="str">
        <f t="shared" si="377"/>
        <v>Friday</v>
      </c>
      <c r="I2424" t="str">
        <f t="shared" si="378"/>
        <v>FM5</v>
      </c>
      <c r="J2424" t="str">
        <f t="shared" si="379"/>
        <v>FQ-2</v>
      </c>
    </row>
    <row r="2425" spans="1:10" x14ac:dyDescent="0.25">
      <c r="A2425">
        <f t="shared" si="370"/>
        <v>42602</v>
      </c>
      <c r="B2425">
        <f t="shared" si="371"/>
        <v>2016</v>
      </c>
      <c r="C2425">
        <f t="shared" si="372"/>
        <v>8</v>
      </c>
      <c r="D2425" t="str">
        <f t="shared" si="373"/>
        <v>August</v>
      </c>
      <c r="E2425" t="str">
        <f t="shared" si="374"/>
        <v>Q3</v>
      </c>
      <c r="F2425" t="str">
        <f t="shared" si="375"/>
        <v>2016-Aug</v>
      </c>
      <c r="G2425">
        <f t="shared" si="376"/>
        <v>6</v>
      </c>
      <c r="H2425" t="str">
        <f t="shared" si="377"/>
        <v>Saturday</v>
      </c>
      <c r="I2425" t="str">
        <f t="shared" si="378"/>
        <v>FM5</v>
      </c>
      <c r="J2425" t="str">
        <f t="shared" si="379"/>
        <v>FQ-2</v>
      </c>
    </row>
    <row r="2426" spans="1:10" x14ac:dyDescent="0.25">
      <c r="A2426">
        <f t="shared" si="370"/>
        <v>42603</v>
      </c>
      <c r="B2426">
        <f t="shared" si="371"/>
        <v>2016</v>
      </c>
      <c r="C2426">
        <f t="shared" si="372"/>
        <v>8</v>
      </c>
      <c r="D2426" t="str">
        <f t="shared" si="373"/>
        <v>August</v>
      </c>
      <c r="E2426" t="str">
        <f t="shared" si="374"/>
        <v>Q3</v>
      </c>
      <c r="F2426" t="str">
        <f t="shared" si="375"/>
        <v>2016-Aug</v>
      </c>
      <c r="G2426">
        <f t="shared" si="376"/>
        <v>7</v>
      </c>
      <c r="H2426" t="str">
        <f t="shared" si="377"/>
        <v>Sunday</v>
      </c>
      <c r="I2426" t="str">
        <f t="shared" si="378"/>
        <v>FM5</v>
      </c>
      <c r="J2426" t="str">
        <f t="shared" si="379"/>
        <v>FQ-2</v>
      </c>
    </row>
    <row r="2427" spans="1:10" x14ac:dyDescent="0.25">
      <c r="A2427">
        <f t="shared" si="370"/>
        <v>42604</v>
      </c>
      <c r="B2427">
        <f t="shared" si="371"/>
        <v>2016</v>
      </c>
      <c r="C2427">
        <f t="shared" si="372"/>
        <v>8</v>
      </c>
      <c r="D2427" t="str">
        <f t="shared" si="373"/>
        <v>August</v>
      </c>
      <c r="E2427" t="str">
        <f t="shared" si="374"/>
        <v>Q3</v>
      </c>
      <c r="F2427" t="str">
        <f t="shared" si="375"/>
        <v>2016-Aug</v>
      </c>
      <c r="G2427">
        <f t="shared" si="376"/>
        <v>1</v>
      </c>
      <c r="H2427" t="str">
        <f t="shared" si="377"/>
        <v>Monday</v>
      </c>
      <c r="I2427" t="str">
        <f t="shared" si="378"/>
        <v>FM5</v>
      </c>
      <c r="J2427" t="str">
        <f t="shared" si="379"/>
        <v>FQ-2</v>
      </c>
    </row>
    <row r="2428" spans="1:10" x14ac:dyDescent="0.25">
      <c r="A2428">
        <f t="shared" si="370"/>
        <v>42605</v>
      </c>
      <c r="B2428">
        <f t="shared" si="371"/>
        <v>2016</v>
      </c>
      <c r="C2428">
        <f t="shared" si="372"/>
        <v>8</v>
      </c>
      <c r="D2428" t="str">
        <f t="shared" si="373"/>
        <v>August</v>
      </c>
      <c r="E2428" t="str">
        <f t="shared" si="374"/>
        <v>Q3</v>
      </c>
      <c r="F2428" t="str">
        <f t="shared" si="375"/>
        <v>2016-Aug</v>
      </c>
      <c r="G2428">
        <f t="shared" si="376"/>
        <v>2</v>
      </c>
      <c r="H2428" t="str">
        <f t="shared" si="377"/>
        <v>Tuesday</v>
      </c>
      <c r="I2428" t="str">
        <f t="shared" si="378"/>
        <v>FM5</v>
      </c>
      <c r="J2428" t="str">
        <f t="shared" si="379"/>
        <v>FQ-2</v>
      </c>
    </row>
    <row r="2429" spans="1:10" x14ac:dyDescent="0.25">
      <c r="A2429">
        <f t="shared" si="370"/>
        <v>42606</v>
      </c>
      <c r="B2429">
        <f t="shared" si="371"/>
        <v>2016</v>
      </c>
      <c r="C2429">
        <f t="shared" si="372"/>
        <v>8</v>
      </c>
      <c r="D2429" t="str">
        <f t="shared" si="373"/>
        <v>August</v>
      </c>
      <c r="E2429" t="str">
        <f t="shared" si="374"/>
        <v>Q3</v>
      </c>
      <c r="F2429" t="str">
        <f t="shared" si="375"/>
        <v>2016-Aug</v>
      </c>
      <c r="G2429">
        <f t="shared" si="376"/>
        <v>3</v>
      </c>
      <c r="H2429" t="str">
        <f t="shared" si="377"/>
        <v>Wednesday</v>
      </c>
      <c r="I2429" t="str">
        <f t="shared" si="378"/>
        <v>FM5</v>
      </c>
      <c r="J2429" t="str">
        <f t="shared" si="379"/>
        <v>FQ-2</v>
      </c>
    </row>
    <row r="2430" spans="1:10" x14ac:dyDescent="0.25">
      <c r="A2430">
        <f t="shared" si="370"/>
        <v>42607</v>
      </c>
      <c r="B2430">
        <f t="shared" si="371"/>
        <v>2016</v>
      </c>
      <c r="C2430">
        <f t="shared" si="372"/>
        <v>8</v>
      </c>
      <c r="D2430" t="str">
        <f t="shared" si="373"/>
        <v>August</v>
      </c>
      <c r="E2430" t="str">
        <f t="shared" si="374"/>
        <v>Q3</v>
      </c>
      <c r="F2430" t="str">
        <f t="shared" si="375"/>
        <v>2016-Aug</v>
      </c>
      <c r="G2430">
        <f t="shared" si="376"/>
        <v>4</v>
      </c>
      <c r="H2430" t="str">
        <f t="shared" si="377"/>
        <v>Thursday</v>
      </c>
      <c r="I2430" t="str">
        <f t="shared" si="378"/>
        <v>FM5</v>
      </c>
      <c r="J2430" t="str">
        <f t="shared" si="379"/>
        <v>FQ-2</v>
      </c>
    </row>
    <row r="2431" spans="1:10" x14ac:dyDescent="0.25">
      <c r="A2431">
        <f t="shared" si="370"/>
        <v>42608</v>
      </c>
      <c r="B2431">
        <f t="shared" si="371"/>
        <v>2016</v>
      </c>
      <c r="C2431">
        <f t="shared" si="372"/>
        <v>8</v>
      </c>
      <c r="D2431" t="str">
        <f t="shared" si="373"/>
        <v>August</v>
      </c>
      <c r="E2431" t="str">
        <f t="shared" si="374"/>
        <v>Q3</v>
      </c>
      <c r="F2431" t="str">
        <f t="shared" si="375"/>
        <v>2016-Aug</v>
      </c>
      <c r="G2431">
        <f t="shared" si="376"/>
        <v>5</v>
      </c>
      <c r="H2431" t="str">
        <f t="shared" si="377"/>
        <v>Friday</v>
      </c>
      <c r="I2431" t="str">
        <f t="shared" si="378"/>
        <v>FM5</v>
      </c>
      <c r="J2431" t="str">
        <f t="shared" si="379"/>
        <v>FQ-2</v>
      </c>
    </row>
    <row r="2432" spans="1:10" x14ac:dyDescent="0.25">
      <c r="A2432">
        <f t="shared" si="370"/>
        <v>42609</v>
      </c>
      <c r="B2432">
        <f t="shared" si="371"/>
        <v>2016</v>
      </c>
      <c r="C2432">
        <f t="shared" si="372"/>
        <v>8</v>
      </c>
      <c r="D2432" t="str">
        <f t="shared" si="373"/>
        <v>August</v>
      </c>
      <c r="E2432" t="str">
        <f t="shared" si="374"/>
        <v>Q3</v>
      </c>
      <c r="F2432" t="str">
        <f t="shared" si="375"/>
        <v>2016-Aug</v>
      </c>
      <c r="G2432">
        <f t="shared" si="376"/>
        <v>6</v>
      </c>
      <c r="H2432" t="str">
        <f t="shared" si="377"/>
        <v>Saturday</v>
      </c>
      <c r="I2432" t="str">
        <f t="shared" si="378"/>
        <v>FM5</v>
      </c>
      <c r="J2432" t="str">
        <f t="shared" si="379"/>
        <v>FQ-2</v>
      </c>
    </row>
    <row r="2433" spans="1:10" x14ac:dyDescent="0.25">
      <c r="A2433">
        <f t="shared" si="370"/>
        <v>42610</v>
      </c>
      <c r="B2433">
        <f t="shared" si="371"/>
        <v>2016</v>
      </c>
      <c r="C2433">
        <f t="shared" si="372"/>
        <v>8</v>
      </c>
      <c r="D2433" t="str">
        <f t="shared" si="373"/>
        <v>August</v>
      </c>
      <c r="E2433" t="str">
        <f t="shared" si="374"/>
        <v>Q3</v>
      </c>
      <c r="F2433" t="str">
        <f t="shared" si="375"/>
        <v>2016-Aug</v>
      </c>
      <c r="G2433">
        <f t="shared" si="376"/>
        <v>7</v>
      </c>
      <c r="H2433" t="str">
        <f t="shared" si="377"/>
        <v>Sunday</v>
      </c>
      <c r="I2433" t="str">
        <f t="shared" si="378"/>
        <v>FM5</v>
      </c>
      <c r="J2433" t="str">
        <f t="shared" si="379"/>
        <v>FQ-2</v>
      </c>
    </row>
    <row r="2434" spans="1:10" x14ac:dyDescent="0.25">
      <c r="A2434">
        <f t="shared" si="370"/>
        <v>42611</v>
      </c>
      <c r="B2434">
        <f t="shared" si="371"/>
        <v>2016</v>
      </c>
      <c r="C2434">
        <f t="shared" si="372"/>
        <v>8</v>
      </c>
      <c r="D2434" t="str">
        <f t="shared" si="373"/>
        <v>August</v>
      </c>
      <c r="E2434" t="str">
        <f t="shared" si="374"/>
        <v>Q3</v>
      </c>
      <c r="F2434" t="str">
        <f t="shared" si="375"/>
        <v>2016-Aug</v>
      </c>
      <c r="G2434">
        <f t="shared" si="376"/>
        <v>1</v>
      </c>
      <c r="H2434" t="str">
        <f t="shared" si="377"/>
        <v>Monday</v>
      </c>
      <c r="I2434" t="str">
        <f t="shared" si="378"/>
        <v>FM5</v>
      </c>
      <c r="J2434" t="str">
        <f t="shared" si="379"/>
        <v>FQ-2</v>
      </c>
    </row>
    <row r="2435" spans="1:10" x14ac:dyDescent="0.25">
      <c r="A2435">
        <f t="shared" ref="A2435:A2498" si="380">IF($O$1+ROW(A2434)-1&lt;=$O$3,$O$1+ROW(A2434)-1,"")</f>
        <v>42612</v>
      </c>
      <c r="B2435">
        <f t="shared" ref="B2435:B2498" si="381">YEAR(A2435)</f>
        <v>2016</v>
      </c>
      <c r="C2435">
        <f t="shared" ref="C2435:C2498" si="382">MONTH(A2435)</f>
        <v>8</v>
      </c>
      <c r="D2435" t="str">
        <f t="shared" ref="D2435:D2498" si="383">TEXT(A2435,"mmmm")</f>
        <v>August</v>
      </c>
      <c r="E2435" t="str">
        <f t="shared" ref="E2435:E2498" si="384">"Q"&amp;ROUNDUP(MONTH(A2435)/3,0)</f>
        <v>Q3</v>
      </c>
      <c r="F2435" t="str">
        <f t="shared" ref="F2435:F2498" si="385">TEXT(A2435,"yyyy-mmm")</f>
        <v>2016-Aug</v>
      </c>
      <c r="G2435">
        <f t="shared" ref="G2435:G2498" si="386">WEEKDAY(A2435,2)</f>
        <v>2</v>
      </c>
      <c r="H2435" t="str">
        <f t="shared" ref="H2435:H2498" si="387">TEXT(A2435,"dddd")</f>
        <v>Tuesday</v>
      </c>
      <c r="I2435" t="str">
        <f t="shared" ref="I2435:I2498" si="388">"FM"&amp;MOD(MONTH(A2435)-4,12)+1</f>
        <v>FM5</v>
      </c>
      <c r="J2435" t="str">
        <f t="shared" ref="J2435:J2498" si="389">"FQ-" &amp; INT((MOD(MONTH(A2435)-4,12)/3)+1)</f>
        <v>FQ-2</v>
      </c>
    </row>
    <row r="2436" spans="1:10" x14ac:dyDescent="0.25">
      <c r="A2436">
        <f t="shared" si="380"/>
        <v>42613</v>
      </c>
      <c r="B2436">
        <f t="shared" si="381"/>
        <v>2016</v>
      </c>
      <c r="C2436">
        <f t="shared" si="382"/>
        <v>8</v>
      </c>
      <c r="D2436" t="str">
        <f t="shared" si="383"/>
        <v>August</v>
      </c>
      <c r="E2436" t="str">
        <f t="shared" si="384"/>
        <v>Q3</v>
      </c>
      <c r="F2436" t="str">
        <f t="shared" si="385"/>
        <v>2016-Aug</v>
      </c>
      <c r="G2436">
        <f t="shared" si="386"/>
        <v>3</v>
      </c>
      <c r="H2436" t="str">
        <f t="shared" si="387"/>
        <v>Wednesday</v>
      </c>
      <c r="I2436" t="str">
        <f t="shared" si="388"/>
        <v>FM5</v>
      </c>
      <c r="J2436" t="str">
        <f t="shared" si="389"/>
        <v>FQ-2</v>
      </c>
    </row>
    <row r="2437" spans="1:10" x14ac:dyDescent="0.25">
      <c r="A2437">
        <f t="shared" si="380"/>
        <v>42614</v>
      </c>
      <c r="B2437">
        <f t="shared" si="381"/>
        <v>2016</v>
      </c>
      <c r="C2437">
        <f t="shared" si="382"/>
        <v>9</v>
      </c>
      <c r="D2437" t="str">
        <f t="shared" si="383"/>
        <v>September</v>
      </c>
      <c r="E2437" t="str">
        <f t="shared" si="384"/>
        <v>Q3</v>
      </c>
      <c r="F2437" t="str">
        <f t="shared" si="385"/>
        <v>2016-Sep</v>
      </c>
      <c r="G2437">
        <f t="shared" si="386"/>
        <v>4</v>
      </c>
      <c r="H2437" t="str">
        <f t="shared" si="387"/>
        <v>Thursday</v>
      </c>
      <c r="I2437" t="str">
        <f t="shared" si="388"/>
        <v>FM6</v>
      </c>
      <c r="J2437" t="str">
        <f t="shared" si="389"/>
        <v>FQ-2</v>
      </c>
    </row>
    <row r="2438" spans="1:10" x14ac:dyDescent="0.25">
      <c r="A2438">
        <f t="shared" si="380"/>
        <v>42615</v>
      </c>
      <c r="B2438">
        <f t="shared" si="381"/>
        <v>2016</v>
      </c>
      <c r="C2438">
        <f t="shared" si="382"/>
        <v>9</v>
      </c>
      <c r="D2438" t="str">
        <f t="shared" si="383"/>
        <v>September</v>
      </c>
      <c r="E2438" t="str">
        <f t="shared" si="384"/>
        <v>Q3</v>
      </c>
      <c r="F2438" t="str">
        <f t="shared" si="385"/>
        <v>2016-Sep</v>
      </c>
      <c r="G2438">
        <f t="shared" si="386"/>
        <v>5</v>
      </c>
      <c r="H2438" t="str">
        <f t="shared" si="387"/>
        <v>Friday</v>
      </c>
      <c r="I2438" t="str">
        <f t="shared" si="388"/>
        <v>FM6</v>
      </c>
      <c r="J2438" t="str">
        <f t="shared" si="389"/>
        <v>FQ-2</v>
      </c>
    </row>
    <row r="2439" spans="1:10" x14ac:dyDescent="0.25">
      <c r="A2439">
        <f t="shared" si="380"/>
        <v>42616</v>
      </c>
      <c r="B2439">
        <f t="shared" si="381"/>
        <v>2016</v>
      </c>
      <c r="C2439">
        <f t="shared" si="382"/>
        <v>9</v>
      </c>
      <c r="D2439" t="str">
        <f t="shared" si="383"/>
        <v>September</v>
      </c>
      <c r="E2439" t="str">
        <f t="shared" si="384"/>
        <v>Q3</v>
      </c>
      <c r="F2439" t="str">
        <f t="shared" si="385"/>
        <v>2016-Sep</v>
      </c>
      <c r="G2439">
        <f t="shared" si="386"/>
        <v>6</v>
      </c>
      <c r="H2439" t="str">
        <f t="shared" si="387"/>
        <v>Saturday</v>
      </c>
      <c r="I2439" t="str">
        <f t="shared" si="388"/>
        <v>FM6</v>
      </c>
      <c r="J2439" t="str">
        <f t="shared" si="389"/>
        <v>FQ-2</v>
      </c>
    </row>
    <row r="2440" spans="1:10" x14ac:dyDescent="0.25">
      <c r="A2440">
        <f t="shared" si="380"/>
        <v>42617</v>
      </c>
      <c r="B2440">
        <f t="shared" si="381"/>
        <v>2016</v>
      </c>
      <c r="C2440">
        <f t="shared" si="382"/>
        <v>9</v>
      </c>
      <c r="D2440" t="str">
        <f t="shared" si="383"/>
        <v>September</v>
      </c>
      <c r="E2440" t="str">
        <f t="shared" si="384"/>
        <v>Q3</v>
      </c>
      <c r="F2440" t="str">
        <f t="shared" si="385"/>
        <v>2016-Sep</v>
      </c>
      <c r="G2440">
        <f t="shared" si="386"/>
        <v>7</v>
      </c>
      <c r="H2440" t="str">
        <f t="shared" si="387"/>
        <v>Sunday</v>
      </c>
      <c r="I2440" t="str">
        <f t="shared" si="388"/>
        <v>FM6</v>
      </c>
      <c r="J2440" t="str">
        <f t="shared" si="389"/>
        <v>FQ-2</v>
      </c>
    </row>
    <row r="2441" spans="1:10" x14ac:dyDescent="0.25">
      <c r="A2441">
        <f t="shared" si="380"/>
        <v>42618</v>
      </c>
      <c r="B2441">
        <f t="shared" si="381"/>
        <v>2016</v>
      </c>
      <c r="C2441">
        <f t="shared" si="382"/>
        <v>9</v>
      </c>
      <c r="D2441" t="str">
        <f t="shared" si="383"/>
        <v>September</v>
      </c>
      <c r="E2441" t="str">
        <f t="shared" si="384"/>
        <v>Q3</v>
      </c>
      <c r="F2441" t="str">
        <f t="shared" si="385"/>
        <v>2016-Sep</v>
      </c>
      <c r="G2441">
        <f t="shared" si="386"/>
        <v>1</v>
      </c>
      <c r="H2441" t="str">
        <f t="shared" si="387"/>
        <v>Monday</v>
      </c>
      <c r="I2441" t="str">
        <f t="shared" si="388"/>
        <v>FM6</v>
      </c>
      <c r="J2441" t="str">
        <f t="shared" si="389"/>
        <v>FQ-2</v>
      </c>
    </row>
    <row r="2442" spans="1:10" x14ac:dyDescent="0.25">
      <c r="A2442">
        <f t="shared" si="380"/>
        <v>42619</v>
      </c>
      <c r="B2442">
        <f t="shared" si="381"/>
        <v>2016</v>
      </c>
      <c r="C2442">
        <f t="shared" si="382"/>
        <v>9</v>
      </c>
      <c r="D2442" t="str">
        <f t="shared" si="383"/>
        <v>September</v>
      </c>
      <c r="E2442" t="str">
        <f t="shared" si="384"/>
        <v>Q3</v>
      </c>
      <c r="F2442" t="str">
        <f t="shared" si="385"/>
        <v>2016-Sep</v>
      </c>
      <c r="G2442">
        <f t="shared" si="386"/>
        <v>2</v>
      </c>
      <c r="H2442" t="str">
        <f t="shared" si="387"/>
        <v>Tuesday</v>
      </c>
      <c r="I2442" t="str">
        <f t="shared" si="388"/>
        <v>FM6</v>
      </c>
      <c r="J2442" t="str">
        <f t="shared" si="389"/>
        <v>FQ-2</v>
      </c>
    </row>
    <row r="2443" spans="1:10" x14ac:dyDescent="0.25">
      <c r="A2443">
        <f t="shared" si="380"/>
        <v>42620</v>
      </c>
      <c r="B2443">
        <f t="shared" si="381"/>
        <v>2016</v>
      </c>
      <c r="C2443">
        <f t="shared" si="382"/>
        <v>9</v>
      </c>
      <c r="D2443" t="str">
        <f t="shared" si="383"/>
        <v>September</v>
      </c>
      <c r="E2443" t="str">
        <f t="shared" si="384"/>
        <v>Q3</v>
      </c>
      <c r="F2443" t="str">
        <f t="shared" si="385"/>
        <v>2016-Sep</v>
      </c>
      <c r="G2443">
        <f t="shared" si="386"/>
        <v>3</v>
      </c>
      <c r="H2443" t="str">
        <f t="shared" si="387"/>
        <v>Wednesday</v>
      </c>
      <c r="I2443" t="str">
        <f t="shared" si="388"/>
        <v>FM6</v>
      </c>
      <c r="J2443" t="str">
        <f t="shared" si="389"/>
        <v>FQ-2</v>
      </c>
    </row>
    <row r="2444" spans="1:10" x14ac:dyDescent="0.25">
      <c r="A2444">
        <f t="shared" si="380"/>
        <v>42621</v>
      </c>
      <c r="B2444">
        <f t="shared" si="381"/>
        <v>2016</v>
      </c>
      <c r="C2444">
        <f t="shared" si="382"/>
        <v>9</v>
      </c>
      <c r="D2444" t="str">
        <f t="shared" si="383"/>
        <v>September</v>
      </c>
      <c r="E2444" t="str">
        <f t="shared" si="384"/>
        <v>Q3</v>
      </c>
      <c r="F2444" t="str">
        <f t="shared" si="385"/>
        <v>2016-Sep</v>
      </c>
      <c r="G2444">
        <f t="shared" si="386"/>
        <v>4</v>
      </c>
      <c r="H2444" t="str">
        <f t="shared" si="387"/>
        <v>Thursday</v>
      </c>
      <c r="I2444" t="str">
        <f t="shared" si="388"/>
        <v>FM6</v>
      </c>
      <c r="J2444" t="str">
        <f t="shared" si="389"/>
        <v>FQ-2</v>
      </c>
    </row>
    <row r="2445" spans="1:10" x14ac:dyDescent="0.25">
      <c r="A2445">
        <f t="shared" si="380"/>
        <v>42622</v>
      </c>
      <c r="B2445">
        <f t="shared" si="381"/>
        <v>2016</v>
      </c>
      <c r="C2445">
        <f t="shared" si="382"/>
        <v>9</v>
      </c>
      <c r="D2445" t="str">
        <f t="shared" si="383"/>
        <v>September</v>
      </c>
      <c r="E2445" t="str">
        <f t="shared" si="384"/>
        <v>Q3</v>
      </c>
      <c r="F2445" t="str">
        <f t="shared" si="385"/>
        <v>2016-Sep</v>
      </c>
      <c r="G2445">
        <f t="shared" si="386"/>
        <v>5</v>
      </c>
      <c r="H2445" t="str">
        <f t="shared" si="387"/>
        <v>Friday</v>
      </c>
      <c r="I2445" t="str">
        <f t="shared" si="388"/>
        <v>FM6</v>
      </c>
      <c r="J2445" t="str">
        <f t="shared" si="389"/>
        <v>FQ-2</v>
      </c>
    </row>
    <row r="2446" spans="1:10" x14ac:dyDescent="0.25">
      <c r="A2446">
        <f t="shared" si="380"/>
        <v>42623</v>
      </c>
      <c r="B2446">
        <f t="shared" si="381"/>
        <v>2016</v>
      </c>
      <c r="C2446">
        <f t="shared" si="382"/>
        <v>9</v>
      </c>
      <c r="D2446" t="str">
        <f t="shared" si="383"/>
        <v>September</v>
      </c>
      <c r="E2446" t="str">
        <f t="shared" si="384"/>
        <v>Q3</v>
      </c>
      <c r="F2446" t="str">
        <f t="shared" si="385"/>
        <v>2016-Sep</v>
      </c>
      <c r="G2446">
        <f t="shared" si="386"/>
        <v>6</v>
      </c>
      <c r="H2446" t="str">
        <f t="shared" si="387"/>
        <v>Saturday</v>
      </c>
      <c r="I2446" t="str">
        <f t="shared" si="388"/>
        <v>FM6</v>
      </c>
      <c r="J2446" t="str">
        <f t="shared" si="389"/>
        <v>FQ-2</v>
      </c>
    </row>
    <row r="2447" spans="1:10" x14ac:dyDescent="0.25">
      <c r="A2447">
        <f t="shared" si="380"/>
        <v>42624</v>
      </c>
      <c r="B2447">
        <f t="shared" si="381"/>
        <v>2016</v>
      </c>
      <c r="C2447">
        <f t="shared" si="382"/>
        <v>9</v>
      </c>
      <c r="D2447" t="str">
        <f t="shared" si="383"/>
        <v>September</v>
      </c>
      <c r="E2447" t="str">
        <f t="shared" si="384"/>
        <v>Q3</v>
      </c>
      <c r="F2447" t="str">
        <f t="shared" si="385"/>
        <v>2016-Sep</v>
      </c>
      <c r="G2447">
        <f t="shared" si="386"/>
        <v>7</v>
      </c>
      <c r="H2447" t="str">
        <f t="shared" si="387"/>
        <v>Sunday</v>
      </c>
      <c r="I2447" t="str">
        <f t="shared" si="388"/>
        <v>FM6</v>
      </c>
      <c r="J2447" t="str">
        <f t="shared" si="389"/>
        <v>FQ-2</v>
      </c>
    </row>
    <row r="2448" spans="1:10" x14ac:dyDescent="0.25">
      <c r="A2448">
        <f t="shared" si="380"/>
        <v>42625</v>
      </c>
      <c r="B2448">
        <f t="shared" si="381"/>
        <v>2016</v>
      </c>
      <c r="C2448">
        <f t="shared" si="382"/>
        <v>9</v>
      </c>
      <c r="D2448" t="str">
        <f t="shared" si="383"/>
        <v>September</v>
      </c>
      <c r="E2448" t="str">
        <f t="shared" si="384"/>
        <v>Q3</v>
      </c>
      <c r="F2448" t="str">
        <f t="shared" si="385"/>
        <v>2016-Sep</v>
      </c>
      <c r="G2448">
        <f t="shared" si="386"/>
        <v>1</v>
      </c>
      <c r="H2448" t="str">
        <f t="shared" si="387"/>
        <v>Monday</v>
      </c>
      <c r="I2448" t="str">
        <f t="shared" si="388"/>
        <v>FM6</v>
      </c>
      <c r="J2448" t="str">
        <f t="shared" si="389"/>
        <v>FQ-2</v>
      </c>
    </row>
    <row r="2449" spans="1:10" x14ac:dyDescent="0.25">
      <c r="A2449">
        <f t="shared" si="380"/>
        <v>42626</v>
      </c>
      <c r="B2449">
        <f t="shared" si="381"/>
        <v>2016</v>
      </c>
      <c r="C2449">
        <f t="shared" si="382"/>
        <v>9</v>
      </c>
      <c r="D2449" t="str">
        <f t="shared" si="383"/>
        <v>September</v>
      </c>
      <c r="E2449" t="str">
        <f t="shared" si="384"/>
        <v>Q3</v>
      </c>
      <c r="F2449" t="str">
        <f t="shared" si="385"/>
        <v>2016-Sep</v>
      </c>
      <c r="G2449">
        <f t="shared" si="386"/>
        <v>2</v>
      </c>
      <c r="H2449" t="str">
        <f t="shared" si="387"/>
        <v>Tuesday</v>
      </c>
      <c r="I2449" t="str">
        <f t="shared" si="388"/>
        <v>FM6</v>
      </c>
      <c r="J2449" t="str">
        <f t="shared" si="389"/>
        <v>FQ-2</v>
      </c>
    </row>
    <row r="2450" spans="1:10" x14ac:dyDescent="0.25">
      <c r="A2450">
        <f t="shared" si="380"/>
        <v>42627</v>
      </c>
      <c r="B2450">
        <f t="shared" si="381"/>
        <v>2016</v>
      </c>
      <c r="C2450">
        <f t="shared" si="382"/>
        <v>9</v>
      </c>
      <c r="D2450" t="str">
        <f t="shared" si="383"/>
        <v>September</v>
      </c>
      <c r="E2450" t="str">
        <f t="shared" si="384"/>
        <v>Q3</v>
      </c>
      <c r="F2450" t="str">
        <f t="shared" si="385"/>
        <v>2016-Sep</v>
      </c>
      <c r="G2450">
        <f t="shared" si="386"/>
        <v>3</v>
      </c>
      <c r="H2450" t="str">
        <f t="shared" si="387"/>
        <v>Wednesday</v>
      </c>
      <c r="I2450" t="str">
        <f t="shared" si="388"/>
        <v>FM6</v>
      </c>
      <c r="J2450" t="str">
        <f t="shared" si="389"/>
        <v>FQ-2</v>
      </c>
    </row>
    <row r="2451" spans="1:10" x14ac:dyDescent="0.25">
      <c r="A2451">
        <f t="shared" si="380"/>
        <v>42628</v>
      </c>
      <c r="B2451">
        <f t="shared" si="381"/>
        <v>2016</v>
      </c>
      <c r="C2451">
        <f t="shared" si="382"/>
        <v>9</v>
      </c>
      <c r="D2451" t="str">
        <f t="shared" si="383"/>
        <v>September</v>
      </c>
      <c r="E2451" t="str">
        <f t="shared" si="384"/>
        <v>Q3</v>
      </c>
      <c r="F2451" t="str">
        <f t="shared" si="385"/>
        <v>2016-Sep</v>
      </c>
      <c r="G2451">
        <f t="shared" si="386"/>
        <v>4</v>
      </c>
      <c r="H2451" t="str">
        <f t="shared" si="387"/>
        <v>Thursday</v>
      </c>
      <c r="I2451" t="str">
        <f t="shared" si="388"/>
        <v>FM6</v>
      </c>
      <c r="J2451" t="str">
        <f t="shared" si="389"/>
        <v>FQ-2</v>
      </c>
    </row>
    <row r="2452" spans="1:10" x14ac:dyDescent="0.25">
      <c r="A2452">
        <f t="shared" si="380"/>
        <v>42629</v>
      </c>
      <c r="B2452">
        <f t="shared" si="381"/>
        <v>2016</v>
      </c>
      <c r="C2452">
        <f t="shared" si="382"/>
        <v>9</v>
      </c>
      <c r="D2452" t="str">
        <f t="shared" si="383"/>
        <v>September</v>
      </c>
      <c r="E2452" t="str">
        <f t="shared" si="384"/>
        <v>Q3</v>
      </c>
      <c r="F2452" t="str">
        <f t="shared" si="385"/>
        <v>2016-Sep</v>
      </c>
      <c r="G2452">
        <f t="shared" si="386"/>
        <v>5</v>
      </c>
      <c r="H2452" t="str">
        <f t="shared" si="387"/>
        <v>Friday</v>
      </c>
      <c r="I2452" t="str">
        <f t="shared" si="388"/>
        <v>FM6</v>
      </c>
      <c r="J2452" t="str">
        <f t="shared" si="389"/>
        <v>FQ-2</v>
      </c>
    </row>
    <row r="2453" spans="1:10" x14ac:dyDescent="0.25">
      <c r="A2453">
        <f t="shared" si="380"/>
        <v>42630</v>
      </c>
      <c r="B2453">
        <f t="shared" si="381"/>
        <v>2016</v>
      </c>
      <c r="C2453">
        <f t="shared" si="382"/>
        <v>9</v>
      </c>
      <c r="D2453" t="str">
        <f t="shared" si="383"/>
        <v>September</v>
      </c>
      <c r="E2453" t="str">
        <f t="shared" si="384"/>
        <v>Q3</v>
      </c>
      <c r="F2453" t="str">
        <f t="shared" si="385"/>
        <v>2016-Sep</v>
      </c>
      <c r="G2453">
        <f t="shared" si="386"/>
        <v>6</v>
      </c>
      <c r="H2453" t="str">
        <f t="shared" si="387"/>
        <v>Saturday</v>
      </c>
      <c r="I2453" t="str">
        <f t="shared" si="388"/>
        <v>FM6</v>
      </c>
      <c r="J2453" t="str">
        <f t="shared" si="389"/>
        <v>FQ-2</v>
      </c>
    </row>
    <row r="2454" spans="1:10" x14ac:dyDescent="0.25">
      <c r="A2454">
        <f t="shared" si="380"/>
        <v>42631</v>
      </c>
      <c r="B2454">
        <f t="shared" si="381"/>
        <v>2016</v>
      </c>
      <c r="C2454">
        <f t="shared" si="382"/>
        <v>9</v>
      </c>
      <c r="D2454" t="str">
        <f t="shared" si="383"/>
        <v>September</v>
      </c>
      <c r="E2454" t="str">
        <f t="shared" si="384"/>
        <v>Q3</v>
      </c>
      <c r="F2454" t="str">
        <f t="shared" si="385"/>
        <v>2016-Sep</v>
      </c>
      <c r="G2454">
        <f t="shared" si="386"/>
        <v>7</v>
      </c>
      <c r="H2454" t="str">
        <f t="shared" si="387"/>
        <v>Sunday</v>
      </c>
      <c r="I2454" t="str">
        <f t="shared" si="388"/>
        <v>FM6</v>
      </c>
      <c r="J2454" t="str">
        <f t="shared" si="389"/>
        <v>FQ-2</v>
      </c>
    </row>
    <row r="2455" spans="1:10" x14ac:dyDescent="0.25">
      <c r="A2455">
        <f t="shared" si="380"/>
        <v>42632</v>
      </c>
      <c r="B2455">
        <f t="shared" si="381"/>
        <v>2016</v>
      </c>
      <c r="C2455">
        <f t="shared" si="382"/>
        <v>9</v>
      </c>
      <c r="D2455" t="str">
        <f t="shared" si="383"/>
        <v>September</v>
      </c>
      <c r="E2455" t="str">
        <f t="shared" si="384"/>
        <v>Q3</v>
      </c>
      <c r="F2455" t="str">
        <f t="shared" si="385"/>
        <v>2016-Sep</v>
      </c>
      <c r="G2455">
        <f t="shared" si="386"/>
        <v>1</v>
      </c>
      <c r="H2455" t="str">
        <f t="shared" si="387"/>
        <v>Monday</v>
      </c>
      <c r="I2455" t="str">
        <f t="shared" si="388"/>
        <v>FM6</v>
      </c>
      <c r="J2455" t="str">
        <f t="shared" si="389"/>
        <v>FQ-2</v>
      </c>
    </row>
    <row r="2456" spans="1:10" x14ac:dyDescent="0.25">
      <c r="A2456">
        <f t="shared" si="380"/>
        <v>42633</v>
      </c>
      <c r="B2456">
        <f t="shared" si="381"/>
        <v>2016</v>
      </c>
      <c r="C2456">
        <f t="shared" si="382"/>
        <v>9</v>
      </c>
      <c r="D2456" t="str">
        <f t="shared" si="383"/>
        <v>September</v>
      </c>
      <c r="E2456" t="str">
        <f t="shared" si="384"/>
        <v>Q3</v>
      </c>
      <c r="F2456" t="str">
        <f t="shared" si="385"/>
        <v>2016-Sep</v>
      </c>
      <c r="G2456">
        <f t="shared" si="386"/>
        <v>2</v>
      </c>
      <c r="H2456" t="str">
        <f t="shared" si="387"/>
        <v>Tuesday</v>
      </c>
      <c r="I2456" t="str">
        <f t="shared" si="388"/>
        <v>FM6</v>
      </c>
      <c r="J2456" t="str">
        <f t="shared" si="389"/>
        <v>FQ-2</v>
      </c>
    </row>
    <row r="2457" spans="1:10" x14ac:dyDescent="0.25">
      <c r="A2457">
        <f t="shared" si="380"/>
        <v>42634</v>
      </c>
      <c r="B2457">
        <f t="shared" si="381"/>
        <v>2016</v>
      </c>
      <c r="C2457">
        <f t="shared" si="382"/>
        <v>9</v>
      </c>
      <c r="D2457" t="str">
        <f t="shared" si="383"/>
        <v>September</v>
      </c>
      <c r="E2457" t="str">
        <f t="shared" si="384"/>
        <v>Q3</v>
      </c>
      <c r="F2457" t="str">
        <f t="shared" si="385"/>
        <v>2016-Sep</v>
      </c>
      <c r="G2457">
        <f t="shared" si="386"/>
        <v>3</v>
      </c>
      <c r="H2457" t="str">
        <f t="shared" si="387"/>
        <v>Wednesday</v>
      </c>
      <c r="I2457" t="str">
        <f t="shared" si="388"/>
        <v>FM6</v>
      </c>
      <c r="J2457" t="str">
        <f t="shared" si="389"/>
        <v>FQ-2</v>
      </c>
    </row>
    <row r="2458" spans="1:10" x14ac:dyDescent="0.25">
      <c r="A2458">
        <f t="shared" si="380"/>
        <v>42635</v>
      </c>
      <c r="B2458">
        <f t="shared" si="381"/>
        <v>2016</v>
      </c>
      <c r="C2458">
        <f t="shared" si="382"/>
        <v>9</v>
      </c>
      <c r="D2458" t="str">
        <f t="shared" si="383"/>
        <v>September</v>
      </c>
      <c r="E2458" t="str">
        <f t="shared" si="384"/>
        <v>Q3</v>
      </c>
      <c r="F2458" t="str">
        <f t="shared" si="385"/>
        <v>2016-Sep</v>
      </c>
      <c r="G2458">
        <f t="shared" si="386"/>
        <v>4</v>
      </c>
      <c r="H2458" t="str">
        <f t="shared" si="387"/>
        <v>Thursday</v>
      </c>
      <c r="I2458" t="str">
        <f t="shared" si="388"/>
        <v>FM6</v>
      </c>
      <c r="J2458" t="str">
        <f t="shared" si="389"/>
        <v>FQ-2</v>
      </c>
    </row>
    <row r="2459" spans="1:10" x14ac:dyDescent="0.25">
      <c r="A2459">
        <f t="shared" si="380"/>
        <v>42636</v>
      </c>
      <c r="B2459">
        <f t="shared" si="381"/>
        <v>2016</v>
      </c>
      <c r="C2459">
        <f t="shared" si="382"/>
        <v>9</v>
      </c>
      <c r="D2459" t="str">
        <f t="shared" si="383"/>
        <v>September</v>
      </c>
      <c r="E2459" t="str">
        <f t="shared" si="384"/>
        <v>Q3</v>
      </c>
      <c r="F2459" t="str">
        <f t="shared" si="385"/>
        <v>2016-Sep</v>
      </c>
      <c r="G2459">
        <f t="shared" si="386"/>
        <v>5</v>
      </c>
      <c r="H2459" t="str">
        <f t="shared" si="387"/>
        <v>Friday</v>
      </c>
      <c r="I2459" t="str">
        <f t="shared" si="388"/>
        <v>FM6</v>
      </c>
      <c r="J2459" t="str">
        <f t="shared" si="389"/>
        <v>FQ-2</v>
      </c>
    </row>
    <row r="2460" spans="1:10" x14ac:dyDescent="0.25">
      <c r="A2460">
        <f t="shared" si="380"/>
        <v>42637</v>
      </c>
      <c r="B2460">
        <f t="shared" si="381"/>
        <v>2016</v>
      </c>
      <c r="C2460">
        <f t="shared" si="382"/>
        <v>9</v>
      </c>
      <c r="D2460" t="str">
        <f t="shared" si="383"/>
        <v>September</v>
      </c>
      <c r="E2460" t="str">
        <f t="shared" si="384"/>
        <v>Q3</v>
      </c>
      <c r="F2460" t="str">
        <f t="shared" si="385"/>
        <v>2016-Sep</v>
      </c>
      <c r="G2460">
        <f t="shared" si="386"/>
        <v>6</v>
      </c>
      <c r="H2460" t="str">
        <f t="shared" si="387"/>
        <v>Saturday</v>
      </c>
      <c r="I2460" t="str">
        <f t="shared" si="388"/>
        <v>FM6</v>
      </c>
      <c r="J2460" t="str">
        <f t="shared" si="389"/>
        <v>FQ-2</v>
      </c>
    </row>
    <row r="2461" spans="1:10" x14ac:dyDescent="0.25">
      <c r="A2461">
        <f t="shared" si="380"/>
        <v>42638</v>
      </c>
      <c r="B2461">
        <f t="shared" si="381"/>
        <v>2016</v>
      </c>
      <c r="C2461">
        <f t="shared" si="382"/>
        <v>9</v>
      </c>
      <c r="D2461" t="str">
        <f t="shared" si="383"/>
        <v>September</v>
      </c>
      <c r="E2461" t="str">
        <f t="shared" si="384"/>
        <v>Q3</v>
      </c>
      <c r="F2461" t="str">
        <f t="shared" si="385"/>
        <v>2016-Sep</v>
      </c>
      <c r="G2461">
        <f t="shared" si="386"/>
        <v>7</v>
      </c>
      <c r="H2461" t="str">
        <f t="shared" si="387"/>
        <v>Sunday</v>
      </c>
      <c r="I2461" t="str">
        <f t="shared" si="388"/>
        <v>FM6</v>
      </c>
      <c r="J2461" t="str">
        <f t="shared" si="389"/>
        <v>FQ-2</v>
      </c>
    </row>
    <row r="2462" spans="1:10" x14ac:dyDescent="0.25">
      <c r="A2462">
        <f t="shared" si="380"/>
        <v>42639</v>
      </c>
      <c r="B2462">
        <f t="shared" si="381"/>
        <v>2016</v>
      </c>
      <c r="C2462">
        <f t="shared" si="382"/>
        <v>9</v>
      </c>
      <c r="D2462" t="str">
        <f t="shared" si="383"/>
        <v>September</v>
      </c>
      <c r="E2462" t="str">
        <f t="shared" si="384"/>
        <v>Q3</v>
      </c>
      <c r="F2462" t="str">
        <f t="shared" si="385"/>
        <v>2016-Sep</v>
      </c>
      <c r="G2462">
        <f t="shared" si="386"/>
        <v>1</v>
      </c>
      <c r="H2462" t="str">
        <f t="shared" si="387"/>
        <v>Monday</v>
      </c>
      <c r="I2462" t="str">
        <f t="shared" si="388"/>
        <v>FM6</v>
      </c>
      <c r="J2462" t="str">
        <f t="shared" si="389"/>
        <v>FQ-2</v>
      </c>
    </row>
    <row r="2463" spans="1:10" x14ac:dyDescent="0.25">
      <c r="A2463">
        <f t="shared" si="380"/>
        <v>42640</v>
      </c>
      <c r="B2463">
        <f t="shared" si="381"/>
        <v>2016</v>
      </c>
      <c r="C2463">
        <f t="shared" si="382"/>
        <v>9</v>
      </c>
      <c r="D2463" t="str">
        <f t="shared" si="383"/>
        <v>September</v>
      </c>
      <c r="E2463" t="str">
        <f t="shared" si="384"/>
        <v>Q3</v>
      </c>
      <c r="F2463" t="str">
        <f t="shared" si="385"/>
        <v>2016-Sep</v>
      </c>
      <c r="G2463">
        <f t="shared" si="386"/>
        <v>2</v>
      </c>
      <c r="H2463" t="str">
        <f t="shared" si="387"/>
        <v>Tuesday</v>
      </c>
      <c r="I2463" t="str">
        <f t="shared" si="388"/>
        <v>FM6</v>
      </c>
      <c r="J2463" t="str">
        <f t="shared" si="389"/>
        <v>FQ-2</v>
      </c>
    </row>
    <row r="2464" spans="1:10" x14ac:dyDescent="0.25">
      <c r="A2464">
        <f t="shared" si="380"/>
        <v>42641</v>
      </c>
      <c r="B2464">
        <f t="shared" si="381"/>
        <v>2016</v>
      </c>
      <c r="C2464">
        <f t="shared" si="382"/>
        <v>9</v>
      </c>
      <c r="D2464" t="str">
        <f t="shared" si="383"/>
        <v>September</v>
      </c>
      <c r="E2464" t="str">
        <f t="shared" si="384"/>
        <v>Q3</v>
      </c>
      <c r="F2464" t="str">
        <f t="shared" si="385"/>
        <v>2016-Sep</v>
      </c>
      <c r="G2464">
        <f t="shared" si="386"/>
        <v>3</v>
      </c>
      <c r="H2464" t="str">
        <f t="shared" si="387"/>
        <v>Wednesday</v>
      </c>
      <c r="I2464" t="str">
        <f t="shared" si="388"/>
        <v>FM6</v>
      </c>
      <c r="J2464" t="str">
        <f t="shared" si="389"/>
        <v>FQ-2</v>
      </c>
    </row>
    <row r="2465" spans="1:10" x14ac:dyDescent="0.25">
      <c r="A2465">
        <f t="shared" si="380"/>
        <v>42642</v>
      </c>
      <c r="B2465">
        <f t="shared" si="381"/>
        <v>2016</v>
      </c>
      <c r="C2465">
        <f t="shared" si="382"/>
        <v>9</v>
      </c>
      <c r="D2465" t="str">
        <f t="shared" si="383"/>
        <v>September</v>
      </c>
      <c r="E2465" t="str">
        <f t="shared" si="384"/>
        <v>Q3</v>
      </c>
      <c r="F2465" t="str">
        <f t="shared" si="385"/>
        <v>2016-Sep</v>
      </c>
      <c r="G2465">
        <f t="shared" si="386"/>
        <v>4</v>
      </c>
      <c r="H2465" t="str">
        <f t="shared" si="387"/>
        <v>Thursday</v>
      </c>
      <c r="I2465" t="str">
        <f t="shared" si="388"/>
        <v>FM6</v>
      </c>
      <c r="J2465" t="str">
        <f t="shared" si="389"/>
        <v>FQ-2</v>
      </c>
    </row>
    <row r="2466" spans="1:10" x14ac:dyDescent="0.25">
      <c r="A2466">
        <f t="shared" si="380"/>
        <v>42643</v>
      </c>
      <c r="B2466">
        <f t="shared" si="381"/>
        <v>2016</v>
      </c>
      <c r="C2466">
        <f t="shared" si="382"/>
        <v>9</v>
      </c>
      <c r="D2466" t="str">
        <f t="shared" si="383"/>
        <v>September</v>
      </c>
      <c r="E2466" t="str">
        <f t="shared" si="384"/>
        <v>Q3</v>
      </c>
      <c r="F2466" t="str">
        <f t="shared" si="385"/>
        <v>2016-Sep</v>
      </c>
      <c r="G2466">
        <f t="shared" si="386"/>
        <v>5</v>
      </c>
      <c r="H2466" t="str">
        <f t="shared" si="387"/>
        <v>Friday</v>
      </c>
      <c r="I2466" t="str">
        <f t="shared" si="388"/>
        <v>FM6</v>
      </c>
      <c r="J2466" t="str">
        <f t="shared" si="389"/>
        <v>FQ-2</v>
      </c>
    </row>
    <row r="2467" spans="1:10" x14ac:dyDescent="0.25">
      <c r="A2467">
        <f t="shared" si="380"/>
        <v>42644</v>
      </c>
      <c r="B2467">
        <f t="shared" si="381"/>
        <v>2016</v>
      </c>
      <c r="C2467">
        <f t="shared" si="382"/>
        <v>10</v>
      </c>
      <c r="D2467" t="str">
        <f t="shared" si="383"/>
        <v>October</v>
      </c>
      <c r="E2467" t="str">
        <f t="shared" si="384"/>
        <v>Q4</v>
      </c>
      <c r="F2467" t="str">
        <f t="shared" si="385"/>
        <v>2016-Oct</v>
      </c>
      <c r="G2467">
        <f t="shared" si="386"/>
        <v>6</v>
      </c>
      <c r="H2467" t="str">
        <f t="shared" si="387"/>
        <v>Saturday</v>
      </c>
      <c r="I2467" t="str">
        <f t="shared" si="388"/>
        <v>FM7</v>
      </c>
      <c r="J2467" t="str">
        <f t="shared" si="389"/>
        <v>FQ-3</v>
      </c>
    </row>
    <row r="2468" spans="1:10" x14ac:dyDescent="0.25">
      <c r="A2468">
        <f t="shared" si="380"/>
        <v>42645</v>
      </c>
      <c r="B2468">
        <f t="shared" si="381"/>
        <v>2016</v>
      </c>
      <c r="C2468">
        <f t="shared" si="382"/>
        <v>10</v>
      </c>
      <c r="D2468" t="str">
        <f t="shared" si="383"/>
        <v>October</v>
      </c>
      <c r="E2468" t="str">
        <f t="shared" si="384"/>
        <v>Q4</v>
      </c>
      <c r="F2468" t="str">
        <f t="shared" si="385"/>
        <v>2016-Oct</v>
      </c>
      <c r="G2468">
        <f t="shared" si="386"/>
        <v>7</v>
      </c>
      <c r="H2468" t="str">
        <f t="shared" si="387"/>
        <v>Sunday</v>
      </c>
      <c r="I2468" t="str">
        <f t="shared" si="388"/>
        <v>FM7</v>
      </c>
      <c r="J2468" t="str">
        <f t="shared" si="389"/>
        <v>FQ-3</v>
      </c>
    </row>
    <row r="2469" spans="1:10" x14ac:dyDescent="0.25">
      <c r="A2469">
        <f t="shared" si="380"/>
        <v>42646</v>
      </c>
      <c r="B2469">
        <f t="shared" si="381"/>
        <v>2016</v>
      </c>
      <c r="C2469">
        <f t="shared" si="382"/>
        <v>10</v>
      </c>
      <c r="D2469" t="str">
        <f t="shared" si="383"/>
        <v>October</v>
      </c>
      <c r="E2469" t="str">
        <f t="shared" si="384"/>
        <v>Q4</v>
      </c>
      <c r="F2469" t="str">
        <f t="shared" si="385"/>
        <v>2016-Oct</v>
      </c>
      <c r="G2469">
        <f t="shared" si="386"/>
        <v>1</v>
      </c>
      <c r="H2469" t="str">
        <f t="shared" si="387"/>
        <v>Monday</v>
      </c>
      <c r="I2469" t="str">
        <f t="shared" si="388"/>
        <v>FM7</v>
      </c>
      <c r="J2469" t="str">
        <f t="shared" si="389"/>
        <v>FQ-3</v>
      </c>
    </row>
    <row r="2470" spans="1:10" x14ac:dyDescent="0.25">
      <c r="A2470">
        <f t="shared" si="380"/>
        <v>42647</v>
      </c>
      <c r="B2470">
        <f t="shared" si="381"/>
        <v>2016</v>
      </c>
      <c r="C2470">
        <f t="shared" si="382"/>
        <v>10</v>
      </c>
      <c r="D2470" t="str">
        <f t="shared" si="383"/>
        <v>October</v>
      </c>
      <c r="E2470" t="str">
        <f t="shared" si="384"/>
        <v>Q4</v>
      </c>
      <c r="F2470" t="str">
        <f t="shared" si="385"/>
        <v>2016-Oct</v>
      </c>
      <c r="G2470">
        <f t="shared" si="386"/>
        <v>2</v>
      </c>
      <c r="H2470" t="str">
        <f t="shared" si="387"/>
        <v>Tuesday</v>
      </c>
      <c r="I2470" t="str">
        <f t="shared" si="388"/>
        <v>FM7</v>
      </c>
      <c r="J2470" t="str">
        <f t="shared" si="389"/>
        <v>FQ-3</v>
      </c>
    </row>
    <row r="2471" spans="1:10" x14ac:dyDescent="0.25">
      <c r="A2471">
        <f t="shared" si="380"/>
        <v>42648</v>
      </c>
      <c r="B2471">
        <f t="shared" si="381"/>
        <v>2016</v>
      </c>
      <c r="C2471">
        <f t="shared" si="382"/>
        <v>10</v>
      </c>
      <c r="D2471" t="str">
        <f t="shared" si="383"/>
        <v>October</v>
      </c>
      <c r="E2471" t="str">
        <f t="shared" si="384"/>
        <v>Q4</v>
      </c>
      <c r="F2471" t="str">
        <f t="shared" si="385"/>
        <v>2016-Oct</v>
      </c>
      <c r="G2471">
        <f t="shared" si="386"/>
        <v>3</v>
      </c>
      <c r="H2471" t="str">
        <f t="shared" si="387"/>
        <v>Wednesday</v>
      </c>
      <c r="I2471" t="str">
        <f t="shared" si="388"/>
        <v>FM7</v>
      </c>
      <c r="J2471" t="str">
        <f t="shared" si="389"/>
        <v>FQ-3</v>
      </c>
    </row>
    <row r="2472" spans="1:10" x14ac:dyDescent="0.25">
      <c r="A2472">
        <f t="shared" si="380"/>
        <v>42649</v>
      </c>
      <c r="B2472">
        <f t="shared" si="381"/>
        <v>2016</v>
      </c>
      <c r="C2472">
        <f t="shared" si="382"/>
        <v>10</v>
      </c>
      <c r="D2472" t="str">
        <f t="shared" si="383"/>
        <v>October</v>
      </c>
      <c r="E2472" t="str">
        <f t="shared" si="384"/>
        <v>Q4</v>
      </c>
      <c r="F2472" t="str">
        <f t="shared" si="385"/>
        <v>2016-Oct</v>
      </c>
      <c r="G2472">
        <f t="shared" si="386"/>
        <v>4</v>
      </c>
      <c r="H2472" t="str">
        <f t="shared" si="387"/>
        <v>Thursday</v>
      </c>
      <c r="I2472" t="str">
        <f t="shared" si="388"/>
        <v>FM7</v>
      </c>
      <c r="J2472" t="str">
        <f t="shared" si="389"/>
        <v>FQ-3</v>
      </c>
    </row>
    <row r="2473" spans="1:10" x14ac:dyDescent="0.25">
      <c r="A2473">
        <f t="shared" si="380"/>
        <v>42650</v>
      </c>
      <c r="B2473">
        <f t="shared" si="381"/>
        <v>2016</v>
      </c>
      <c r="C2473">
        <f t="shared" si="382"/>
        <v>10</v>
      </c>
      <c r="D2473" t="str">
        <f t="shared" si="383"/>
        <v>October</v>
      </c>
      <c r="E2473" t="str">
        <f t="shared" si="384"/>
        <v>Q4</v>
      </c>
      <c r="F2473" t="str">
        <f t="shared" si="385"/>
        <v>2016-Oct</v>
      </c>
      <c r="G2473">
        <f t="shared" si="386"/>
        <v>5</v>
      </c>
      <c r="H2473" t="str">
        <f t="shared" si="387"/>
        <v>Friday</v>
      </c>
      <c r="I2473" t="str">
        <f t="shared" si="388"/>
        <v>FM7</v>
      </c>
      <c r="J2473" t="str">
        <f t="shared" si="389"/>
        <v>FQ-3</v>
      </c>
    </row>
    <row r="2474" spans="1:10" x14ac:dyDescent="0.25">
      <c r="A2474">
        <f t="shared" si="380"/>
        <v>42651</v>
      </c>
      <c r="B2474">
        <f t="shared" si="381"/>
        <v>2016</v>
      </c>
      <c r="C2474">
        <f t="shared" si="382"/>
        <v>10</v>
      </c>
      <c r="D2474" t="str">
        <f t="shared" si="383"/>
        <v>October</v>
      </c>
      <c r="E2474" t="str">
        <f t="shared" si="384"/>
        <v>Q4</v>
      </c>
      <c r="F2474" t="str">
        <f t="shared" si="385"/>
        <v>2016-Oct</v>
      </c>
      <c r="G2474">
        <f t="shared" si="386"/>
        <v>6</v>
      </c>
      <c r="H2474" t="str">
        <f t="shared" si="387"/>
        <v>Saturday</v>
      </c>
      <c r="I2474" t="str">
        <f t="shared" si="388"/>
        <v>FM7</v>
      </c>
      <c r="J2474" t="str">
        <f t="shared" si="389"/>
        <v>FQ-3</v>
      </c>
    </row>
    <row r="2475" spans="1:10" x14ac:dyDescent="0.25">
      <c r="A2475">
        <f t="shared" si="380"/>
        <v>42652</v>
      </c>
      <c r="B2475">
        <f t="shared" si="381"/>
        <v>2016</v>
      </c>
      <c r="C2475">
        <f t="shared" si="382"/>
        <v>10</v>
      </c>
      <c r="D2475" t="str">
        <f t="shared" si="383"/>
        <v>October</v>
      </c>
      <c r="E2475" t="str">
        <f t="shared" si="384"/>
        <v>Q4</v>
      </c>
      <c r="F2475" t="str">
        <f t="shared" si="385"/>
        <v>2016-Oct</v>
      </c>
      <c r="G2475">
        <f t="shared" si="386"/>
        <v>7</v>
      </c>
      <c r="H2475" t="str">
        <f t="shared" si="387"/>
        <v>Sunday</v>
      </c>
      <c r="I2475" t="str">
        <f t="shared" si="388"/>
        <v>FM7</v>
      </c>
      <c r="J2475" t="str">
        <f t="shared" si="389"/>
        <v>FQ-3</v>
      </c>
    </row>
    <row r="2476" spans="1:10" x14ac:dyDescent="0.25">
      <c r="A2476">
        <f t="shared" si="380"/>
        <v>42653</v>
      </c>
      <c r="B2476">
        <f t="shared" si="381"/>
        <v>2016</v>
      </c>
      <c r="C2476">
        <f t="shared" si="382"/>
        <v>10</v>
      </c>
      <c r="D2476" t="str">
        <f t="shared" si="383"/>
        <v>October</v>
      </c>
      <c r="E2476" t="str">
        <f t="shared" si="384"/>
        <v>Q4</v>
      </c>
      <c r="F2476" t="str">
        <f t="shared" si="385"/>
        <v>2016-Oct</v>
      </c>
      <c r="G2476">
        <f t="shared" si="386"/>
        <v>1</v>
      </c>
      <c r="H2476" t="str">
        <f t="shared" si="387"/>
        <v>Monday</v>
      </c>
      <c r="I2476" t="str">
        <f t="shared" si="388"/>
        <v>FM7</v>
      </c>
      <c r="J2476" t="str">
        <f t="shared" si="389"/>
        <v>FQ-3</v>
      </c>
    </row>
    <row r="2477" spans="1:10" x14ac:dyDescent="0.25">
      <c r="A2477">
        <f t="shared" si="380"/>
        <v>42654</v>
      </c>
      <c r="B2477">
        <f t="shared" si="381"/>
        <v>2016</v>
      </c>
      <c r="C2477">
        <f t="shared" si="382"/>
        <v>10</v>
      </c>
      <c r="D2477" t="str">
        <f t="shared" si="383"/>
        <v>October</v>
      </c>
      <c r="E2477" t="str">
        <f t="shared" si="384"/>
        <v>Q4</v>
      </c>
      <c r="F2477" t="str">
        <f t="shared" si="385"/>
        <v>2016-Oct</v>
      </c>
      <c r="G2477">
        <f t="shared" si="386"/>
        <v>2</v>
      </c>
      <c r="H2477" t="str">
        <f t="shared" si="387"/>
        <v>Tuesday</v>
      </c>
      <c r="I2477" t="str">
        <f t="shared" si="388"/>
        <v>FM7</v>
      </c>
      <c r="J2477" t="str">
        <f t="shared" si="389"/>
        <v>FQ-3</v>
      </c>
    </row>
    <row r="2478" spans="1:10" x14ac:dyDescent="0.25">
      <c r="A2478">
        <f t="shared" si="380"/>
        <v>42655</v>
      </c>
      <c r="B2478">
        <f t="shared" si="381"/>
        <v>2016</v>
      </c>
      <c r="C2478">
        <f t="shared" si="382"/>
        <v>10</v>
      </c>
      <c r="D2478" t="str">
        <f t="shared" si="383"/>
        <v>October</v>
      </c>
      <c r="E2478" t="str">
        <f t="shared" si="384"/>
        <v>Q4</v>
      </c>
      <c r="F2478" t="str">
        <f t="shared" si="385"/>
        <v>2016-Oct</v>
      </c>
      <c r="G2478">
        <f t="shared" si="386"/>
        <v>3</v>
      </c>
      <c r="H2478" t="str">
        <f t="shared" si="387"/>
        <v>Wednesday</v>
      </c>
      <c r="I2478" t="str">
        <f t="shared" si="388"/>
        <v>FM7</v>
      </c>
      <c r="J2478" t="str">
        <f t="shared" si="389"/>
        <v>FQ-3</v>
      </c>
    </row>
    <row r="2479" spans="1:10" x14ac:dyDescent="0.25">
      <c r="A2479">
        <f t="shared" si="380"/>
        <v>42656</v>
      </c>
      <c r="B2479">
        <f t="shared" si="381"/>
        <v>2016</v>
      </c>
      <c r="C2479">
        <f t="shared" si="382"/>
        <v>10</v>
      </c>
      <c r="D2479" t="str">
        <f t="shared" si="383"/>
        <v>October</v>
      </c>
      <c r="E2479" t="str">
        <f t="shared" si="384"/>
        <v>Q4</v>
      </c>
      <c r="F2479" t="str">
        <f t="shared" si="385"/>
        <v>2016-Oct</v>
      </c>
      <c r="G2479">
        <f t="shared" si="386"/>
        <v>4</v>
      </c>
      <c r="H2479" t="str">
        <f t="shared" si="387"/>
        <v>Thursday</v>
      </c>
      <c r="I2479" t="str">
        <f t="shared" si="388"/>
        <v>FM7</v>
      </c>
      <c r="J2479" t="str">
        <f t="shared" si="389"/>
        <v>FQ-3</v>
      </c>
    </row>
    <row r="2480" spans="1:10" x14ac:dyDescent="0.25">
      <c r="A2480">
        <f t="shared" si="380"/>
        <v>42657</v>
      </c>
      <c r="B2480">
        <f t="shared" si="381"/>
        <v>2016</v>
      </c>
      <c r="C2480">
        <f t="shared" si="382"/>
        <v>10</v>
      </c>
      <c r="D2480" t="str">
        <f t="shared" si="383"/>
        <v>October</v>
      </c>
      <c r="E2480" t="str">
        <f t="shared" si="384"/>
        <v>Q4</v>
      </c>
      <c r="F2480" t="str">
        <f t="shared" si="385"/>
        <v>2016-Oct</v>
      </c>
      <c r="G2480">
        <f t="shared" si="386"/>
        <v>5</v>
      </c>
      <c r="H2480" t="str">
        <f t="shared" si="387"/>
        <v>Friday</v>
      </c>
      <c r="I2480" t="str">
        <f t="shared" si="388"/>
        <v>FM7</v>
      </c>
      <c r="J2480" t="str">
        <f t="shared" si="389"/>
        <v>FQ-3</v>
      </c>
    </row>
    <row r="2481" spans="1:10" x14ac:dyDescent="0.25">
      <c r="A2481">
        <f t="shared" si="380"/>
        <v>42658</v>
      </c>
      <c r="B2481">
        <f t="shared" si="381"/>
        <v>2016</v>
      </c>
      <c r="C2481">
        <f t="shared" si="382"/>
        <v>10</v>
      </c>
      <c r="D2481" t="str">
        <f t="shared" si="383"/>
        <v>October</v>
      </c>
      <c r="E2481" t="str">
        <f t="shared" si="384"/>
        <v>Q4</v>
      </c>
      <c r="F2481" t="str">
        <f t="shared" si="385"/>
        <v>2016-Oct</v>
      </c>
      <c r="G2481">
        <f t="shared" si="386"/>
        <v>6</v>
      </c>
      <c r="H2481" t="str">
        <f t="shared" si="387"/>
        <v>Saturday</v>
      </c>
      <c r="I2481" t="str">
        <f t="shared" si="388"/>
        <v>FM7</v>
      </c>
      <c r="J2481" t="str">
        <f t="shared" si="389"/>
        <v>FQ-3</v>
      </c>
    </row>
    <row r="2482" spans="1:10" x14ac:dyDescent="0.25">
      <c r="A2482">
        <f t="shared" si="380"/>
        <v>42659</v>
      </c>
      <c r="B2482">
        <f t="shared" si="381"/>
        <v>2016</v>
      </c>
      <c r="C2482">
        <f t="shared" si="382"/>
        <v>10</v>
      </c>
      <c r="D2482" t="str">
        <f t="shared" si="383"/>
        <v>October</v>
      </c>
      <c r="E2482" t="str">
        <f t="shared" si="384"/>
        <v>Q4</v>
      </c>
      <c r="F2482" t="str">
        <f t="shared" si="385"/>
        <v>2016-Oct</v>
      </c>
      <c r="G2482">
        <f t="shared" si="386"/>
        <v>7</v>
      </c>
      <c r="H2482" t="str">
        <f t="shared" si="387"/>
        <v>Sunday</v>
      </c>
      <c r="I2482" t="str">
        <f t="shared" si="388"/>
        <v>FM7</v>
      </c>
      <c r="J2482" t="str">
        <f t="shared" si="389"/>
        <v>FQ-3</v>
      </c>
    </row>
    <row r="2483" spans="1:10" x14ac:dyDescent="0.25">
      <c r="A2483">
        <f t="shared" si="380"/>
        <v>42660</v>
      </c>
      <c r="B2483">
        <f t="shared" si="381"/>
        <v>2016</v>
      </c>
      <c r="C2483">
        <f t="shared" si="382"/>
        <v>10</v>
      </c>
      <c r="D2483" t="str">
        <f t="shared" si="383"/>
        <v>October</v>
      </c>
      <c r="E2483" t="str">
        <f t="shared" si="384"/>
        <v>Q4</v>
      </c>
      <c r="F2483" t="str">
        <f t="shared" si="385"/>
        <v>2016-Oct</v>
      </c>
      <c r="G2483">
        <f t="shared" si="386"/>
        <v>1</v>
      </c>
      <c r="H2483" t="str">
        <f t="shared" si="387"/>
        <v>Monday</v>
      </c>
      <c r="I2483" t="str">
        <f t="shared" si="388"/>
        <v>FM7</v>
      </c>
      <c r="J2483" t="str">
        <f t="shared" si="389"/>
        <v>FQ-3</v>
      </c>
    </row>
    <row r="2484" spans="1:10" x14ac:dyDescent="0.25">
      <c r="A2484">
        <f t="shared" si="380"/>
        <v>42661</v>
      </c>
      <c r="B2484">
        <f t="shared" si="381"/>
        <v>2016</v>
      </c>
      <c r="C2484">
        <f t="shared" si="382"/>
        <v>10</v>
      </c>
      <c r="D2484" t="str">
        <f t="shared" si="383"/>
        <v>October</v>
      </c>
      <c r="E2484" t="str">
        <f t="shared" si="384"/>
        <v>Q4</v>
      </c>
      <c r="F2484" t="str">
        <f t="shared" si="385"/>
        <v>2016-Oct</v>
      </c>
      <c r="G2484">
        <f t="shared" si="386"/>
        <v>2</v>
      </c>
      <c r="H2484" t="str">
        <f t="shared" si="387"/>
        <v>Tuesday</v>
      </c>
      <c r="I2484" t="str">
        <f t="shared" si="388"/>
        <v>FM7</v>
      </c>
      <c r="J2484" t="str">
        <f t="shared" si="389"/>
        <v>FQ-3</v>
      </c>
    </row>
    <row r="2485" spans="1:10" x14ac:dyDescent="0.25">
      <c r="A2485">
        <f t="shared" si="380"/>
        <v>42662</v>
      </c>
      <c r="B2485">
        <f t="shared" si="381"/>
        <v>2016</v>
      </c>
      <c r="C2485">
        <f t="shared" si="382"/>
        <v>10</v>
      </c>
      <c r="D2485" t="str">
        <f t="shared" si="383"/>
        <v>October</v>
      </c>
      <c r="E2485" t="str">
        <f t="shared" si="384"/>
        <v>Q4</v>
      </c>
      <c r="F2485" t="str">
        <f t="shared" si="385"/>
        <v>2016-Oct</v>
      </c>
      <c r="G2485">
        <f t="shared" si="386"/>
        <v>3</v>
      </c>
      <c r="H2485" t="str">
        <f t="shared" si="387"/>
        <v>Wednesday</v>
      </c>
      <c r="I2485" t="str">
        <f t="shared" si="388"/>
        <v>FM7</v>
      </c>
      <c r="J2485" t="str">
        <f t="shared" si="389"/>
        <v>FQ-3</v>
      </c>
    </row>
    <row r="2486" spans="1:10" x14ac:dyDescent="0.25">
      <c r="A2486">
        <f t="shared" si="380"/>
        <v>42663</v>
      </c>
      <c r="B2486">
        <f t="shared" si="381"/>
        <v>2016</v>
      </c>
      <c r="C2486">
        <f t="shared" si="382"/>
        <v>10</v>
      </c>
      <c r="D2486" t="str">
        <f t="shared" si="383"/>
        <v>October</v>
      </c>
      <c r="E2486" t="str">
        <f t="shared" si="384"/>
        <v>Q4</v>
      </c>
      <c r="F2486" t="str">
        <f t="shared" si="385"/>
        <v>2016-Oct</v>
      </c>
      <c r="G2486">
        <f t="shared" si="386"/>
        <v>4</v>
      </c>
      <c r="H2486" t="str">
        <f t="shared" si="387"/>
        <v>Thursday</v>
      </c>
      <c r="I2486" t="str">
        <f t="shared" si="388"/>
        <v>FM7</v>
      </c>
      <c r="J2486" t="str">
        <f t="shared" si="389"/>
        <v>FQ-3</v>
      </c>
    </row>
    <row r="2487" spans="1:10" x14ac:dyDescent="0.25">
      <c r="A2487">
        <f t="shared" si="380"/>
        <v>42664</v>
      </c>
      <c r="B2487">
        <f t="shared" si="381"/>
        <v>2016</v>
      </c>
      <c r="C2487">
        <f t="shared" si="382"/>
        <v>10</v>
      </c>
      <c r="D2487" t="str">
        <f t="shared" si="383"/>
        <v>October</v>
      </c>
      <c r="E2487" t="str">
        <f t="shared" si="384"/>
        <v>Q4</v>
      </c>
      <c r="F2487" t="str">
        <f t="shared" si="385"/>
        <v>2016-Oct</v>
      </c>
      <c r="G2487">
        <f t="shared" si="386"/>
        <v>5</v>
      </c>
      <c r="H2487" t="str">
        <f t="shared" si="387"/>
        <v>Friday</v>
      </c>
      <c r="I2487" t="str">
        <f t="shared" si="388"/>
        <v>FM7</v>
      </c>
      <c r="J2487" t="str">
        <f t="shared" si="389"/>
        <v>FQ-3</v>
      </c>
    </row>
    <row r="2488" spans="1:10" x14ac:dyDescent="0.25">
      <c r="A2488">
        <f t="shared" si="380"/>
        <v>42665</v>
      </c>
      <c r="B2488">
        <f t="shared" si="381"/>
        <v>2016</v>
      </c>
      <c r="C2488">
        <f t="shared" si="382"/>
        <v>10</v>
      </c>
      <c r="D2488" t="str">
        <f t="shared" si="383"/>
        <v>October</v>
      </c>
      <c r="E2488" t="str">
        <f t="shared" si="384"/>
        <v>Q4</v>
      </c>
      <c r="F2488" t="str">
        <f t="shared" si="385"/>
        <v>2016-Oct</v>
      </c>
      <c r="G2488">
        <f t="shared" si="386"/>
        <v>6</v>
      </c>
      <c r="H2488" t="str">
        <f t="shared" si="387"/>
        <v>Saturday</v>
      </c>
      <c r="I2488" t="str">
        <f t="shared" si="388"/>
        <v>FM7</v>
      </c>
      <c r="J2488" t="str">
        <f t="shared" si="389"/>
        <v>FQ-3</v>
      </c>
    </row>
    <row r="2489" spans="1:10" x14ac:dyDescent="0.25">
      <c r="A2489">
        <f t="shared" si="380"/>
        <v>42666</v>
      </c>
      <c r="B2489">
        <f t="shared" si="381"/>
        <v>2016</v>
      </c>
      <c r="C2489">
        <f t="shared" si="382"/>
        <v>10</v>
      </c>
      <c r="D2489" t="str">
        <f t="shared" si="383"/>
        <v>October</v>
      </c>
      <c r="E2489" t="str">
        <f t="shared" si="384"/>
        <v>Q4</v>
      </c>
      <c r="F2489" t="str">
        <f t="shared" si="385"/>
        <v>2016-Oct</v>
      </c>
      <c r="G2489">
        <f t="shared" si="386"/>
        <v>7</v>
      </c>
      <c r="H2489" t="str">
        <f t="shared" si="387"/>
        <v>Sunday</v>
      </c>
      <c r="I2489" t="str">
        <f t="shared" si="388"/>
        <v>FM7</v>
      </c>
      <c r="J2489" t="str">
        <f t="shared" si="389"/>
        <v>FQ-3</v>
      </c>
    </row>
    <row r="2490" spans="1:10" x14ac:dyDescent="0.25">
      <c r="A2490">
        <f t="shared" si="380"/>
        <v>42667</v>
      </c>
      <c r="B2490">
        <f t="shared" si="381"/>
        <v>2016</v>
      </c>
      <c r="C2490">
        <f t="shared" si="382"/>
        <v>10</v>
      </c>
      <c r="D2490" t="str">
        <f t="shared" si="383"/>
        <v>October</v>
      </c>
      <c r="E2490" t="str">
        <f t="shared" si="384"/>
        <v>Q4</v>
      </c>
      <c r="F2490" t="str">
        <f t="shared" si="385"/>
        <v>2016-Oct</v>
      </c>
      <c r="G2490">
        <f t="shared" si="386"/>
        <v>1</v>
      </c>
      <c r="H2490" t="str">
        <f t="shared" si="387"/>
        <v>Monday</v>
      </c>
      <c r="I2490" t="str">
        <f t="shared" si="388"/>
        <v>FM7</v>
      </c>
      <c r="J2490" t="str">
        <f t="shared" si="389"/>
        <v>FQ-3</v>
      </c>
    </row>
    <row r="2491" spans="1:10" x14ac:dyDescent="0.25">
      <c r="A2491">
        <f t="shared" si="380"/>
        <v>42668</v>
      </c>
      <c r="B2491">
        <f t="shared" si="381"/>
        <v>2016</v>
      </c>
      <c r="C2491">
        <f t="shared" si="382"/>
        <v>10</v>
      </c>
      <c r="D2491" t="str">
        <f t="shared" si="383"/>
        <v>October</v>
      </c>
      <c r="E2491" t="str">
        <f t="shared" si="384"/>
        <v>Q4</v>
      </c>
      <c r="F2491" t="str">
        <f t="shared" si="385"/>
        <v>2016-Oct</v>
      </c>
      <c r="G2491">
        <f t="shared" si="386"/>
        <v>2</v>
      </c>
      <c r="H2491" t="str">
        <f t="shared" si="387"/>
        <v>Tuesday</v>
      </c>
      <c r="I2491" t="str">
        <f t="shared" si="388"/>
        <v>FM7</v>
      </c>
      <c r="J2491" t="str">
        <f t="shared" si="389"/>
        <v>FQ-3</v>
      </c>
    </row>
    <row r="2492" spans="1:10" x14ac:dyDescent="0.25">
      <c r="A2492">
        <f t="shared" si="380"/>
        <v>42669</v>
      </c>
      <c r="B2492">
        <f t="shared" si="381"/>
        <v>2016</v>
      </c>
      <c r="C2492">
        <f t="shared" si="382"/>
        <v>10</v>
      </c>
      <c r="D2492" t="str">
        <f t="shared" si="383"/>
        <v>October</v>
      </c>
      <c r="E2492" t="str">
        <f t="shared" si="384"/>
        <v>Q4</v>
      </c>
      <c r="F2492" t="str">
        <f t="shared" si="385"/>
        <v>2016-Oct</v>
      </c>
      <c r="G2492">
        <f t="shared" si="386"/>
        <v>3</v>
      </c>
      <c r="H2492" t="str">
        <f t="shared" si="387"/>
        <v>Wednesday</v>
      </c>
      <c r="I2492" t="str">
        <f t="shared" si="388"/>
        <v>FM7</v>
      </c>
      <c r="J2492" t="str">
        <f t="shared" si="389"/>
        <v>FQ-3</v>
      </c>
    </row>
    <row r="2493" spans="1:10" x14ac:dyDescent="0.25">
      <c r="A2493">
        <f t="shared" si="380"/>
        <v>42670</v>
      </c>
      <c r="B2493">
        <f t="shared" si="381"/>
        <v>2016</v>
      </c>
      <c r="C2493">
        <f t="shared" si="382"/>
        <v>10</v>
      </c>
      <c r="D2493" t="str">
        <f t="shared" si="383"/>
        <v>October</v>
      </c>
      <c r="E2493" t="str">
        <f t="shared" si="384"/>
        <v>Q4</v>
      </c>
      <c r="F2493" t="str">
        <f t="shared" si="385"/>
        <v>2016-Oct</v>
      </c>
      <c r="G2493">
        <f t="shared" si="386"/>
        <v>4</v>
      </c>
      <c r="H2493" t="str">
        <f t="shared" si="387"/>
        <v>Thursday</v>
      </c>
      <c r="I2493" t="str">
        <f t="shared" si="388"/>
        <v>FM7</v>
      </c>
      <c r="J2493" t="str">
        <f t="shared" si="389"/>
        <v>FQ-3</v>
      </c>
    </row>
    <row r="2494" spans="1:10" x14ac:dyDescent="0.25">
      <c r="A2494">
        <f t="shared" si="380"/>
        <v>42671</v>
      </c>
      <c r="B2494">
        <f t="shared" si="381"/>
        <v>2016</v>
      </c>
      <c r="C2494">
        <f t="shared" si="382"/>
        <v>10</v>
      </c>
      <c r="D2494" t="str">
        <f t="shared" si="383"/>
        <v>October</v>
      </c>
      <c r="E2494" t="str">
        <f t="shared" si="384"/>
        <v>Q4</v>
      </c>
      <c r="F2494" t="str">
        <f t="shared" si="385"/>
        <v>2016-Oct</v>
      </c>
      <c r="G2494">
        <f t="shared" si="386"/>
        <v>5</v>
      </c>
      <c r="H2494" t="str">
        <f t="shared" si="387"/>
        <v>Friday</v>
      </c>
      <c r="I2494" t="str">
        <f t="shared" si="388"/>
        <v>FM7</v>
      </c>
      <c r="J2494" t="str">
        <f t="shared" si="389"/>
        <v>FQ-3</v>
      </c>
    </row>
    <row r="2495" spans="1:10" x14ac:dyDescent="0.25">
      <c r="A2495">
        <f t="shared" si="380"/>
        <v>42672</v>
      </c>
      <c r="B2495">
        <f t="shared" si="381"/>
        <v>2016</v>
      </c>
      <c r="C2495">
        <f t="shared" si="382"/>
        <v>10</v>
      </c>
      <c r="D2495" t="str">
        <f t="shared" si="383"/>
        <v>October</v>
      </c>
      <c r="E2495" t="str">
        <f t="shared" si="384"/>
        <v>Q4</v>
      </c>
      <c r="F2495" t="str">
        <f t="shared" si="385"/>
        <v>2016-Oct</v>
      </c>
      <c r="G2495">
        <f t="shared" si="386"/>
        <v>6</v>
      </c>
      <c r="H2495" t="str">
        <f t="shared" si="387"/>
        <v>Saturday</v>
      </c>
      <c r="I2495" t="str">
        <f t="shared" si="388"/>
        <v>FM7</v>
      </c>
      <c r="J2495" t="str">
        <f t="shared" si="389"/>
        <v>FQ-3</v>
      </c>
    </row>
    <row r="2496" spans="1:10" x14ac:dyDescent="0.25">
      <c r="A2496">
        <f t="shared" si="380"/>
        <v>42673</v>
      </c>
      <c r="B2496">
        <f t="shared" si="381"/>
        <v>2016</v>
      </c>
      <c r="C2496">
        <f t="shared" si="382"/>
        <v>10</v>
      </c>
      <c r="D2496" t="str">
        <f t="shared" si="383"/>
        <v>October</v>
      </c>
      <c r="E2496" t="str">
        <f t="shared" si="384"/>
        <v>Q4</v>
      </c>
      <c r="F2496" t="str">
        <f t="shared" si="385"/>
        <v>2016-Oct</v>
      </c>
      <c r="G2496">
        <f t="shared" si="386"/>
        <v>7</v>
      </c>
      <c r="H2496" t="str">
        <f t="shared" si="387"/>
        <v>Sunday</v>
      </c>
      <c r="I2496" t="str">
        <f t="shared" si="388"/>
        <v>FM7</v>
      </c>
      <c r="J2496" t="str">
        <f t="shared" si="389"/>
        <v>FQ-3</v>
      </c>
    </row>
    <row r="2497" spans="1:10" x14ac:dyDescent="0.25">
      <c r="A2497">
        <f t="shared" si="380"/>
        <v>42674</v>
      </c>
      <c r="B2497">
        <f t="shared" si="381"/>
        <v>2016</v>
      </c>
      <c r="C2497">
        <f t="shared" si="382"/>
        <v>10</v>
      </c>
      <c r="D2497" t="str">
        <f t="shared" si="383"/>
        <v>October</v>
      </c>
      <c r="E2497" t="str">
        <f t="shared" si="384"/>
        <v>Q4</v>
      </c>
      <c r="F2497" t="str">
        <f t="shared" si="385"/>
        <v>2016-Oct</v>
      </c>
      <c r="G2497">
        <f t="shared" si="386"/>
        <v>1</v>
      </c>
      <c r="H2497" t="str">
        <f t="shared" si="387"/>
        <v>Monday</v>
      </c>
      <c r="I2497" t="str">
        <f t="shared" si="388"/>
        <v>FM7</v>
      </c>
      <c r="J2497" t="str">
        <f t="shared" si="389"/>
        <v>FQ-3</v>
      </c>
    </row>
    <row r="2498" spans="1:10" x14ac:dyDescent="0.25">
      <c r="A2498">
        <f t="shared" si="380"/>
        <v>42675</v>
      </c>
      <c r="B2498">
        <f t="shared" si="381"/>
        <v>2016</v>
      </c>
      <c r="C2498">
        <f t="shared" si="382"/>
        <v>11</v>
      </c>
      <c r="D2498" t="str">
        <f t="shared" si="383"/>
        <v>November</v>
      </c>
      <c r="E2498" t="str">
        <f t="shared" si="384"/>
        <v>Q4</v>
      </c>
      <c r="F2498" t="str">
        <f t="shared" si="385"/>
        <v>2016-Nov</v>
      </c>
      <c r="G2498">
        <f t="shared" si="386"/>
        <v>2</v>
      </c>
      <c r="H2498" t="str">
        <f t="shared" si="387"/>
        <v>Tuesday</v>
      </c>
      <c r="I2498" t="str">
        <f t="shared" si="388"/>
        <v>FM8</v>
      </c>
      <c r="J2498" t="str">
        <f t="shared" si="389"/>
        <v>FQ-3</v>
      </c>
    </row>
    <row r="2499" spans="1:10" x14ac:dyDescent="0.25">
      <c r="A2499">
        <f t="shared" ref="A2499:A2562" si="390">IF($O$1+ROW(A2498)-1&lt;=$O$3,$O$1+ROW(A2498)-1,"")</f>
        <v>42676</v>
      </c>
      <c r="B2499">
        <f t="shared" ref="B2499:B2562" si="391">YEAR(A2499)</f>
        <v>2016</v>
      </c>
      <c r="C2499">
        <f t="shared" ref="C2499:C2562" si="392">MONTH(A2499)</f>
        <v>11</v>
      </c>
      <c r="D2499" t="str">
        <f t="shared" ref="D2499:D2562" si="393">TEXT(A2499,"mmmm")</f>
        <v>November</v>
      </c>
      <c r="E2499" t="str">
        <f t="shared" ref="E2499:E2562" si="394">"Q"&amp;ROUNDUP(MONTH(A2499)/3,0)</f>
        <v>Q4</v>
      </c>
      <c r="F2499" t="str">
        <f t="shared" ref="F2499:F2562" si="395">TEXT(A2499,"yyyy-mmm")</f>
        <v>2016-Nov</v>
      </c>
      <c r="G2499">
        <f t="shared" ref="G2499:G2562" si="396">WEEKDAY(A2499,2)</f>
        <v>3</v>
      </c>
      <c r="H2499" t="str">
        <f t="shared" ref="H2499:H2562" si="397">TEXT(A2499,"dddd")</f>
        <v>Wednesday</v>
      </c>
      <c r="I2499" t="str">
        <f t="shared" ref="I2499:I2562" si="398">"FM"&amp;MOD(MONTH(A2499)-4,12)+1</f>
        <v>FM8</v>
      </c>
      <c r="J2499" t="str">
        <f t="shared" ref="J2499:J2562" si="399">"FQ-" &amp; INT((MOD(MONTH(A2499)-4,12)/3)+1)</f>
        <v>FQ-3</v>
      </c>
    </row>
    <row r="2500" spans="1:10" x14ac:dyDescent="0.25">
      <c r="A2500">
        <f t="shared" si="390"/>
        <v>42677</v>
      </c>
      <c r="B2500">
        <f t="shared" si="391"/>
        <v>2016</v>
      </c>
      <c r="C2500">
        <f t="shared" si="392"/>
        <v>11</v>
      </c>
      <c r="D2500" t="str">
        <f t="shared" si="393"/>
        <v>November</v>
      </c>
      <c r="E2500" t="str">
        <f t="shared" si="394"/>
        <v>Q4</v>
      </c>
      <c r="F2500" t="str">
        <f t="shared" si="395"/>
        <v>2016-Nov</v>
      </c>
      <c r="G2500">
        <f t="shared" si="396"/>
        <v>4</v>
      </c>
      <c r="H2500" t="str">
        <f t="shared" si="397"/>
        <v>Thursday</v>
      </c>
      <c r="I2500" t="str">
        <f t="shared" si="398"/>
        <v>FM8</v>
      </c>
      <c r="J2500" t="str">
        <f t="shared" si="399"/>
        <v>FQ-3</v>
      </c>
    </row>
    <row r="2501" spans="1:10" x14ac:dyDescent="0.25">
      <c r="A2501">
        <f t="shared" si="390"/>
        <v>42678</v>
      </c>
      <c r="B2501">
        <f t="shared" si="391"/>
        <v>2016</v>
      </c>
      <c r="C2501">
        <f t="shared" si="392"/>
        <v>11</v>
      </c>
      <c r="D2501" t="str">
        <f t="shared" si="393"/>
        <v>November</v>
      </c>
      <c r="E2501" t="str">
        <f t="shared" si="394"/>
        <v>Q4</v>
      </c>
      <c r="F2501" t="str">
        <f t="shared" si="395"/>
        <v>2016-Nov</v>
      </c>
      <c r="G2501">
        <f t="shared" si="396"/>
        <v>5</v>
      </c>
      <c r="H2501" t="str">
        <f t="shared" si="397"/>
        <v>Friday</v>
      </c>
      <c r="I2501" t="str">
        <f t="shared" si="398"/>
        <v>FM8</v>
      </c>
      <c r="J2501" t="str">
        <f t="shared" si="399"/>
        <v>FQ-3</v>
      </c>
    </row>
    <row r="2502" spans="1:10" x14ac:dyDescent="0.25">
      <c r="A2502">
        <f t="shared" si="390"/>
        <v>42679</v>
      </c>
      <c r="B2502">
        <f t="shared" si="391"/>
        <v>2016</v>
      </c>
      <c r="C2502">
        <f t="shared" si="392"/>
        <v>11</v>
      </c>
      <c r="D2502" t="str">
        <f t="shared" si="393"/>
        <v>November</v>
      </c>
      <c r="E2502" t="str">
        <f t="shared" si="394"/>
        <v>Q4</v>
      </c>
      <c r="F2502" t="str">
        <f t="shared" si="395"/>
        <v>2016-Nov</v>
      </c>
      <c r="G2502">
        <f t="shared" si="396"/>
        <v>6</v>
      </c>
      <c r="H2502" t="str">
        <f t="shared" si="397"/>
        <v>Saturday</v>
      </c>
      <c r="I2502" t="str">
        <f t="shared" si="398"/>
        <v>FM8</v>
      </c>
      <c r="J2502" t="str">
        <f t="shared" si="399"/>
        <v>FQ-3</v>
      </c>
    </row>
    <row r="2503" spans="1:10" x14ac:dyDescent="0.25">
      <c r="A2503">
        <f t="shared" si="390"/>
        <v>42680</v>
      </c>
      <c r="B2503">
        <f t="shared" si="391"/>
        <v>2016</v>
      </c>
      <c r="C2503">
        <f t="shared" si="392"/>
        <v>11</v>
      </c>
      <c r="D2503" t="str">
        <f t="shared" si="393"/>
        <v>November</v>
      </c>
      <c r="E2503" t="str">
        <f t="shared" si="394"/>
        <v>Q4</v>
      </c>
      <c r="F2503" t="str">
        <f t="shared" si="395"/>
        <v>2016-Nov</v>
      </c>
      <c r="G2503">
        <f t="shared" si="396"/>
        <v>7</v>
      </c>
      <c r="H2503" t="str">
        <f t="shared" si="397"/>
        <v>Sunday</v>
      </c>
      <c r="I2503" t="str">
        <f t="shared" si="398"/>
        <v>FM8</v>
      </c>
      <c r="J2503" t="str">
        <f t="shared" si="399"/>
        <v>FQ-3</v>
      </c>
    </row>
    <row r="2504" spans="1:10" x14ac:dyDescent="0.25">
      <c r="A2504">
        <f t="shared" si="390"/>
        <v>42681</v>
      </c>
      <c r="B2504">
        <f t="shared" si="391"/>
        <v>2016</v>
      </c>
      <c r="C2504">
        <f t="shared" si="392"/>
        <v>11</v>
      </c>
      <c r="D2504" t="str">
        <f t="shared" si="393"/>
        <v>November</v>
      </c>
      <c r="E2504" t="str">
        <f t="shared" si="394"/>
        <v>Q4</v>
      </c>
      <c r="F2504" t="str">
        <f t="shared" si="395"/>
        <v>2016-Nov</v>
      </c>
      <c r="G2504">
        <f t="shared" si="396"/>
        <v>1</v>
      </c>
      <c r="H2504" t="str">
        <f t="shared" si="397"/>
        <v>Monday</v>
      </c>
      <c r="I2504" t="str">
        <f t="shared" si="398"/>
        <v>FM8</v>
      </c>
      <c r="J2504" t="str">
        <f t="shared" si="399"/>
        <v>FQ-3</v>
      </c>
    </row>
    <row r="2505" spans="1:10" x14ac:dyDescent="0.25">
      <c r="A2505">
        <f t="shared" si="390"/>
        <v>42682</v>
      </c>
      <c r="B2505">
        <f t="shared" si="391"/>
        <v>2016</v>
      </c>
      <c r="C2505">
        <f t="shared" si="392"/>
        <v>11</v>
      </c>
      <c r="D2505" t="str">
        <f t="shared" si="393"/>
        <v>November</v>
      </c>
      <c r="E2505" t="str">
        <f t="shared" si="394"/>
        <v>Q4</v>
      </c>
      <c r="F2505" t="str">
        <f t="shared" si="395"/>
        <v>2016-Nov</v>
      </c>
      <c r="G2505">
        <f t="shared" si="396"/>
        <v>2</v>
      </c>
      <c r="H2505" t="str">
        <f t="shared" si="397"/>
        <v>Tuesday</v>
      </c>
      <c r="I2505" t="str">
        <f t="shared" si="398"/>
        <v>FM8</v>
      </c>
      <c r="J2505" t="str">
        <f t="shared" si="399"/>
        <v>FQ-3</v>
      </c>
    </row>
    <row r="2506" spans="1:10" x14ac:dyDescent="0.25">
      <c r="A2506">
        <f t="shared" si="390"/>
        <v>42683</v>
      </c>
      <c r="B2506">
        <f t="shared" si="391"/>
        <v>2016</v>
      </c>
      <c r="C2506">
        <f t="shared" si="392"/>
        <v>11</v>
      </c>
      <c r="D2506" t="str">
        <f t="shared" si="393"/>
        <v>November</v>
      </c>
      <c r="E2506" t="str">
        <f t="shared" si="394"/>
        <v>Q4</v>
      </c>
      <c r="F2506" t="str">
        <f t="shared" si="395"/>
        <v>2016-Nov</v>
      </c>
      <c r="G2506">
        <f t="shared" si="396"/>
        <v>3</v>
      </c>
      <c r="H2506" t="str">
        <f t="shared" si="397"/>
        <v>Wednesday</v>
      </c>
      <c r="I2506" t="str">
        <f t="shared" si="398"/>
        <v>FM8</v>
      </c>
      <c r="J2506" t="str">
        <f t="shared" si="399"/>
        <v>FQ-3</v>
      </c>
    </row>
    <row r="2507" spans="1:10" x14ac:dyDescent="0.25">
      <c r="A2507">
        <f t="shared" si="390"/>
        <v>42684</v>
      </c>
      <c r="B2507">
        <f t="shared" si="391"/>
        <v>2016</v>
      </c>
      <c r="C2507">
        <f t="shared" si="392"/>
        <v>11</v>
      </c>
      <c r="D2507" t="str">
        <f t="shared" si="393"/>
        <v>November</v>
      </c>
      <c r="E2507" t="str">
        <f t="shared" si="394"/>
        <v>Q4</v>
      </c>
      <c r="F2507" t="str">
        <f t="shared" si="395"/>
        <v>2016-Nov</v>
      </c>
      <c r="G2507">
        <f t="shared" si="396"/>
        <v>4</v>
      </c>
      <c r="H2507" t="str">
        <f t="shared" si="397"/>
        <v>Thursday</v>
      </c>
      <c r="I2507" t="str">
        <f t="shared" si="398"/>
        <v>FM8</v>
      </c>
      <c r="J2507" t="str">
        <f t="shared" si="399"/>
        <v>FQ-3</v>
      </c>
    </row>
    <row r="2508" spans="1:10" x14ac:dyDescent="0.25">
      <c r="A2508">
        <f t="shared" si="390"/>
        <v>42685</v>
      </c>
      <c r="B2508">
        <f t="shared" si="391"/>
        <v>2016</v>
      </c>
      <c r="C2508">
        <f t="shared" si="392"/>
        <v>11</v>
      </c>
      <c r="D2508" t="str">
        <f t="shared" si="393"/>
        <v>November</v>
      </c>
      <c r="E2508" t="str">
        <f t="shared" si="394"/>
        <v>Q4</v>
      </c>
      <c r="F2508" t="str">
        <f t="shared" si="395"/>
        <v>2016-Nov</v>
      </c>
      <c r="G2508">
        <f t="shared" si="396"/>
        <v>5</v>
      </c>
      <c r="H2508" t="str">
        <f t="shared" si="397"/>
        <v>Friday</v>
      </c>
      <c r="I2508" t="str">
        <f t="shared" si="398"/>
        <v>FM8</v>
      </c>
      <c r="J2508" t="str">
        <f t="shared" si="399"/>
        <v>FQ-3</v>
      </c>
    </row>
    <row r="2509" spans="1:10" x14ac:dyDescent="0.25">
      <c r="A2509">
        <f t="shared" si="390"/>
        <v>42686</v>
      </c>
      <c r="B2509">
        <f t="shared" si="391"/>
        <v>2016</v>
      </c>
      <c r="C2509">
        <f t="shared" si="392"/>
        <v>11</v>
      </c>
      <c r="D2509" t="str">
        <f t="shared" si="393"/>
        <v>November</v>
      </c>
      <c r="E2509" t="str">
        <f t="shared" si="394"/>
        <v>Q4</v>
      </c>
      <c r="F2509" t="str">
        <f t="shared" si="395"/>
        <v>2016-Nov</v>
      </c>
      <c r="G2509">
        <f t="shared" si="396"/>
        <v>6</v>
      </c>
      <c r="H2509" t="str">
        <f t="shared" si="397"/>
        <v>Saturday</v>
      </c>
      <c r="I2509" t="str">
        <f t="shared" si="398"/>
        <v>FM8</v>
      </c>
      <c r="J2509" t="str">
        <f t="shared" si="399"/>
        <v>FQ-3</v>
      </c>
    </row>
    <row r="2510" spans="1:10" x14ac:dyDescent="0.25">
      <c r="A2510">
        <f t="shared" si="390"/>
        <v>42687</v>
      </c>
      <c r="B2510">
        <f t="shared" si="391"/>
        <v>2016</v>
      </c>
      <c r="C2510">
        <f t="shared" si="392"/>
        <v>11</v>
      </c>
      <c r="D2510" t="str">
        <f t="shared" si="393"/>
        <v>November</v>
      </c>
      <c r="E2510" t="str">
        <f t="shared" si="394"/>
        <v>Q4</v>
      </c>
      <c r="F2510" t="str">
        <f t="shared" si="395"/>
        <v>2016-Nov</v>
      </c>
      <c r="G2510">
        <f t="shared" si="396"/>
        <v>7</v>
      </c>
      <c r="H2510" t="str">
        <f t="shared" si="397"/>
        <v>Sunday</v>
      </c>
      <c r="I2510" t="str">
        <f t="shared" si="398"/>
        <v>FM8</v>
      </c>
      <c r="J2510" t="str">
        <f t="shared" si="399"/>
        <v>FQ-3</v>
      </c>
    </row>
    <row r="2511" spans="1:10" x14ac:dyDescent="0.25">
      <c r="A2511">
        <f t="shared" si="390"/>
        <v>42688</v>
      </c>
      <c r="B2511">
        <f t="shared" si="391"/>
        <v>2016</v>
      </c>
      <c r="C2511">
        <f t="shared" si="392"/>
        <v>11</v>
      </c>
      <c r="D2511" t="str">
        <f t="shared" si="393"/>
        <v>November</v>
      </c>
      <c r="E2511" t="str">
        <f t="shared" si="394"/>
        <v>Q4</v>
      </c>
      <c r="F2511" t="str">
        <f t="shared" si="395"/>
        <v>2016-Nov</v>
      </c>
      <c r="G2511">
        <f t="shared" si="396"/>
        <v>1</v>
      </c>
      <c r="H2511" t="str">
        <f t="shared" si="397"/>
        <v>Monday</v>
      </c>
      <c r="I2511" t="str">
        <f t="shared" si="398"/>
        <v>FM8</v>
      </c>
      <c r="J2511" t="str">
        <f t="shared" si="399"/>
        <v>FQ-3</v>
      </c>
    </row>
    <row r="2512" spans="1:10" x14ac:dyDescent="0.25">
      <c r="A2512">
        <f t="shared" si="390"/>
        <v>42689</v>
      </c>
      <c r="B2512">
        <f t="shared" si="391"/>
        <v>2016</v>
      </c>
      <c r="C2512">
        <f t="shared" si="392"/>
        <v>11</v>
      </c>
      <c r="D2512" t="str">
        <f t="shared" si="393"/>
        <v>November</v>
      </c>
      <c r="E2512" t="str">
        <f t="shared" si="394"/>
        <v>Q4</v>
      </c>
      <c r="F2512" t="str">
        <f t="shared" si="395"/>
        <v>2016-Nov</v>
      </c>
      <c r="G2512">
        <f t="shared" si="396"/>
        <v>2</v>
      </c>
      <c r="H2512" t="str">
        <f t="shared" si="397"/>
        <v>Tuesday</v>
      </c>
      <c r="I2512" t="str">
        <f t="shared" si="398"/>
        <v>FM8</v>
      </c>
      <c r="J2512" t="str">
        <f t="shared" si="399"/>
        <v>FQ-3</v>
      </c>
    </row>
    <row r="2513" spans="1:10" x14ac:dyDescent="0.25">
      <c r="A2513">
        <f t="shared" si="390"/>
        <v>42690</v>
      </c>
      <c r="B2513">
        <f t="shared" si="391"/>
        <v>2016</v>
      </c>
      <c r="C2513">
        <f t="shared" si="392"/>
        <v>11</v>
      </c>
      <c r="D2513" t="str">
        <f t="shared" si="393"/>
        <v>November</v>
      </c>
      <c r="E2513" t="str">
        <f t="shared" si="394"/>
        <v>Q4</v>
      </c>
      <c r="F2513" t="str">
        <f t="shared" si="395"/>
        <v>2016-Nov</v>
      </c>
      <c r="G2513">
        <f t="shared" si="396"/>
        <v>3</v>
      </c>
      <c r="H2513" t="str">
        <f t="shared" si="397"/>
        <v>Wednesday</v>
      </c>
      <c r="I2513" t="str">
        <f t="shared" si="398"/>
        <v>FM8</v>
      </c>
      <c r="J2513" t="str">
        <f t="shared" si="399"/>
        <v>FQ-3</v>
      </c>
    </row>
    <row r="2514" spans="1:10" x14ac:dyDescent="0.25">
      <c r="A2514">
        <f t="shared" si="390"/>
        <v>42691</v>
      </c>
      <c r="B2514">
        <f t="shared" si="391"/>
        <v>2016</v>
      </c>
      <c r="C2514">
        <f t="shared" si="392"/>
        <v>11</v>
      </c>
      <c r="D2514" t="str">
        <f t="shared" si="393"/>
        <v>November</v>
      </c>
      <c r="E2514" t="str">
        <f t="shared" si="394"/>
        <v>Q4</v>
      </c>
      <c r="F2514" t="str">
        <f t="shared" si="395"/>
        <v>2016-Nov</v>
      </c>
      <c r="G2514">
        <f t="shared" si="396"/>
        <v>4</v>
      </c>
      <c r="H2514" t="str">
        <f t="shared" si="397"/>
        <v>Thursday</v>
      </c>
      <c r="I2514" t="str">
        <f t="shared" si="398"/>
        <v>FM8</v>
      </c>
      <c r="J2514" t="str">
        <f t="shared" si="399"/>
        <v>FQ-3</v>
      </c>
    </row>
    <row r="2515" spans="1:10" x14ac:dyDescent="0.25">
      <c r="A2515">
        <f t="shared" si="390"/>
        <v>42692</v>
      </c>
      <c r="B2515">
        <f t="shared" si="391"/>
        <v>2016</v>
      </c>
      <c r="C2515">
        <f t="shared" si="392"/>
        <v>11</v>
      </c>
      <c r="D2515" t="str">
        <f t="shared" si="393"/>
        <v>November</v>
      </c>
      <c r="E2515" t="str">
        <f t="shared" si="394"/>
        <v>Q4</v>
      </c>
      <c r="F2515" t="str">
        <f t="shared" si="395"/>
        <v>2016-Nov</v>
      </c>
      <c r="G2515">
        <f t="shared" si="396"/>
        <v>5</v>
      </c>
      <c r="H2515" t="str">
        <f t="shared" si="397"/>
        <v>Friday</v>
      </c>
      <c r="I2515" t="str">
        <f t="shared" si="398"/>
        <v>FM8</v>
      </c>
      <c r="J2515" t="str">
        <f t="shared" si="399"/>
        <v>FQ-3</v>
      </c>
    </row>
    <row r="2516" spans="1:10" x14ac:dyDescent="0.25">
      <c r="A2516">
        <f t="shared" si="390"/>
        <v>42693</v>
      </c>
      <c r="B2516">
        <f t="shared" si="391"/>
        <v>2016</v>
      </c>
      <c r="C2516">
        <f t="shared" si="392"/>
        <v>11</v>
      </c>
      <c r="D2516" t="str">
        <f t="shared" si="393"/>
        <v>November</v>
      </c>
      <c r="E2516" t="str">
        <f t="shared" si="394"/>
        <v>Q4</v>
      </c>
      <c r="F2516" t="str">
        <f t="shared" si="395"/>
        <v>2016-Nov</v>
      </c>
      <c r="G2516">
        <f t="shared" si="396"/>
        <v>6</v>
      </c>
      <c r="H2516" t="str">
        <f t="shared" si="397"/>
        <v>Saturday</v>
      </c>
      <c r="I2516" t="str">
        <f t="shared" si="398"/>
        <v>FM8</v>
      </c>
      <c r="J2516" t="str">
        <f t="shared" si="399"/>
        <v>FQ-3</v>
      </c>
    </row>
    <row r="2517" spans="1:10" x14ac:dyDescent="0.25">
      <c r="A2517">
        <f t="shared" si="390"/>
        <v>42694</v>
      </c>
      <c r="B2517">
        <f t="shared" si="391"/>
        <v>2016</v>
      </c>
      <c r="C2517">
        <f t="shared" si="392"/>
        <v>11</v>
      </c>
      <c r="D2517" t="str">
        <f t="shared" si="393"/>
        <v>November</v>
      </c>
      <c r="E2517" t="str">
        <f t="shared" si="394"/>
        <v>Q4</v>
      </c>
      <c r="F2517" t="str">
        <f t="shared" si="395"/>
        <v>2016-Nov</v>
      </c>
      <c r="G2517">
        <f t="shared" si="396"/>
        <v>7</v>
      </c>
      <c r="H2517" t="str">
        <f t="shared" si="397"/>
        <v>Sunday</v>
      </c>
      <c r="I2517" t="str">
        <f t="shared" si="398"/>
        <v>FM8</v>
      </c>
      <c r="J2517" t="str">
        <f t="shared" si="399"/>
        <v>FQ-3</v>
      </c>
    </row>
    <row r="2518" spans="1:10" x14ac:dyDescent="0.25">
      <c r="A2518">
        <f t="shared" si="390"/>
        <v>42695</v>
      </c>
      <c r="B2518">
        <f t="shared" si="391"/>
        <v>2016</v>
      </c>
      <c r="C2518">
        <f t="shared" si="392"/>
        <v>11</v>
      </c>
      <c r="D2518" t="str">
        <f t="shared" si="393"/>
        <v>November</v>
      </c>
      <c r="E2518" t="str">
        <f t="shared" si="394"/>
        <v>Q4</v>
      </c>
      <c r="F2518" t="str">
        <f t="shared" si="395"/>
        <v>2016-Nov</v>
      </c>
      <c r="G2518">
        <f t="shared" si="396"/>
        <v>1</v>
      </c>
      <c r="H2518" t="str">
        <f t="shared" si="397"/>
        <v>Monday</v>
      </c>
      <c r="I2518" t="str">
        <f t="shared" si="398"/>
        <v>FM8</v>
      </c>
      <c r="J2518" t="str">
        <f t="shared" si="399"/>
        <v>FQ-3</v>
      </c>
    </row>
    <row r="2519" spans="1:10" x14ac:dyDescent="0.25">
      <c r="A2519">
        <f t="shared" si="390"/>
        <v>42696</v>
      </c>
      <c r="B2519">
        <f t="shared" si="391"/>
        <v>2016</v>
      </c>
      <c r="C2519">
        <f t="shared" si="392"/>
        <v>11</v>
      </c>
      <c r="D2519" t="str">
        <f t="shared" si="393"/>
        <v>November</v>
      </c>
      <c r="E2519" t="str">
        <f t="shared" si="394"/>
        <v>Q4</v>
      </c>
      <c r="F2519" t="str">
        <f t="shared" si="395"/>
        <v>2016-Nov</v>
      </c>
      <c r="G2519">
        <f t="shared" si="396"/>
        <v>2</v>
      </c>
      <c r="H2519" t="str">
        <f t="shared" si="397"/>
        <v>Tuesday</v>
      </c>
      <c r="I2519" t="str">
        <f t="shared" si="398"/>
        <v>FM8</v>
      </c>
      <c r="J2519" t="str">
        <f t="shared" si="399"/>
        <v>FQ-3</v>
      </c>
    </row>
    <row r="2520" spans="1:10" x14ac:dyDescent="0.25">
      <c r="A2520">
        <f t="shared" si="390"/>
        <v>42697</v>
      </c>
      <c r="B2520">
        <f t="shared" si="391"/>
        <v>2016</v>
      </c>
      <c r="C2520">
        <f t="shared" si="392"/>
        <v>11</v>
      </c>
      <c r="D2520" t="str">
        <f t="shared" si="393"/>
        <v>November</v>
      </c>
      <c r="E2520" t="str">
        <f t="shared" si="394"/>
        <v>Q4</v>
      </c>
      <c r="F2520" t="str">
        <f t="shared" si="395"/>
        <v>2016-Nov</v>
      </c>
      <c r="G2520">
        <f t="shared" si="396"/>
        <v>3</v>
      </c>
      <c r="H2520" t="str">
        <f t="shared" si="397"/>
        <v>Wednesday</v>
      </c>
      <c r="I2520" t="str">
        <f t="shared" si="398"/>
        <v>FM8</v>
      </c>
      <c r="J2520" t="str">
        <f t="shared" si="399"/>
        <v>FQ-3</v>
      </c>
    </row>
    <row r="2521" spans="1:10" x14ac:dyDescent="0.25">
      <c r="A2521">
        <f t="shared" si="390"/>
        <v>42698</v>
      </c>
      <c r="B2521">
        <f t="shared" si="391"/>
        <v>2016</v>
      </c>
      <c r="C2521">
        <f t="shared" si="392"/>
        <v>11</v>
      </c>
      <c r="D2521" t="str">
        <f t="shared" si="393"/>
        <v>November</v>
      </c>
      <c r="E2521" t="str">
        <f t="shared" si="394"/>
        <v>Q4</v>
      </c>
      <c r="F2521" t="str">
        <f t="shared" si="395"/>
        <v>2016-Nov</v>
      </c>
      <c r="G2521">
        <f t="shared" si="396"/>
        <v>4</v>
      </c>
      <c r="H2521" t="str">
        <f t="shared" si="397"/>
        <v>Thursday</v>
      </c>
      <c r="I2521" t="str">
        <f t="shared" si="398"/>
        <v>FM8</v>
      </c>
      <c r="J2521" t="str">
        <f t="shared" si="399"/>
        <v>FQ-3</v>
      </c>
    </row>
    <row r="2522" spans="1:10" x14ac:dyDescent="0.25">
      <c r="A2522">
        <f t="shared" si="390"/>
        <v>42699</v>
      </c>
      <c r="B2522">
        <f t="shared" si="391"/>
        <v>2016</v>
      </c>
      <c r="C2522">
        <f t="shared" si="392"/>
        <v>11</v>
      </c>
      <c r="D2522" t="str">
        <f t="shared" si="393"/>
        <v>November</v>
      </c>
      <c r="E2522" t="str">
        <f t="shared" si="394"/>
        <v>Q4</v>
      </c>
      <c r="F2522" t="str">
        <f t="shared" si="395"/>
        <v>2016-Nov</v>
      </c>
      <c r="G2522">
        <f t="shared" si="396"/>
        <v>5</v>
      </c>
      <c r="H2522" t="str">
        <f t="shared" si="397"/>
        <v>Friday</v>
      </c>
      <c r="I2522" t="str">
        <f t="shared" si="398"/>
        <v>FM8</v>
      </c>
      <c r="J2522" t="str">
        <f t="shared" si="399"/>
        <v>FQ-3</v>
      </c>
    </row>
    <row r="2523" spans="1:10" x14ac:dyDescent="0.25">
      <c r="A2523">
        <f t="shared" si="390"/>
        <v>42700</v>
      </c>
      <c r="B2523">
        <f t="shared" si="391"/>
        <v>2016</v>
      </c>
      <c r="C2523">
        <f t="shared" si="392"/>
        <v>11</v>
      </c>
      <c r="D2523" t="str">
        <f t="shared" si="393"/>
        <v>November</v>
      </c>
      <c r="E2523" t="str">
        <f t="shared" si="394"/>
        <v>Q4</v>
      </c>
      <c r="F2523" t="str">
        <f t="shared" si="395"/>
        <v>2016-Nov</v>
      </c>
      <c r="G2523">
        <f t="shared" si="396"/>
        <v>6</v>
      </c>
      <c r="H2523" t="str">
        <f t="shared" si="397"/>
        <v>Saturday</v>
      </c>
      <c r="I2523" t="str">
        <f t="shared" si="398"/>
        <v>FM8</v>
      </c>
      <c r="J2523" t="str">
        <f t="shared" si="399"/>
        <v>FQ-3</v>
      </c>
    </row>
    <row r="2524" spans="1:10" x14ac:dyDescent="0.25">
      <c r="A2524">
        <f t="shared" si="390"/>
        <v>42701</v>
      </c>
      <c r="B2524">
        <f t="shared" si="391"/>
        <v>2016</v>
      </c>
      <c r="C2524">
        <f t="shared" si="392"/>
        <v>11</v>
      </c>
      <c r="D2524" t="str">
        <f t="shared" si="393"/>
        <v>November</v>
      </c>
      <c r="E2524" t="str">
        <f t="shared" si="394"/>
        <v>Q4</v>
      </c>
      <c r="F2524" t="str">
        <f t="shared" si="395"/>
        <v>2016-Nov</v>
      </c>
      <c r="G2524">
        <f t="shared" si="396"/>
        <v>7</v>
      </c>
      <c r="H2524" t="str">
        <f t="shared" si="397"/>
        <v>Sunday</v>
      </c>
      <c r="I2524" t="str">
        <f t="shared" si="398"/>
        <v>FM8</v>
      </c>
      <c r="J2524" t="str">
        <f t="shared" si="399"/>
        <v>FQ-3</v>
      </c>
    </row>
    <row r="2525" spans="1:10" x14ac:dyDescent="0.25">
      <c r="A2525">
        <f t="shared" si="390"/>
        <v>42702</v>
      </c>
      <c r="B2525">
        <f t="shared" si="391"/>
        <v>2016</v>
      </c>
      <c r="C2525">
        <f t="shared" si="392"/>
        <v>11</v>
      </c>
      <c r="D2525" t="str">
        <f t="shared" si="393"/>
        <v>November</v>
      </c>
      <c r="E2525" t="str">
        <f t="shared" si="394"/>
        <v>Q4</v>
      </c>
      <c r="F2525" t="str">
        <f t="shared" si="395"/>
        <v>2016-Nov</v>
      </c>
      <c r="G2525">
        <f t="shared" si="396"/>
        <v>1</v>
      </c>
      <c r="H2525" t="str">
        <f t="shared" si="397"/>
        <v>Monday</v>
      </c>
      <c r="I2525" t="str">
        <f t="shared" si="398"/>
        <v>FM8</v>
      </c>
      <c r="J2525" t="str">
        <f t="shared" si="399"/>
        <v>FQ-3</v>
      </c>
    </row>
    <row r="2526" spans="1:10" x14ac:dyDescent="0.25">
      <c r="A2526">
        <f t="shared" si="390"/>
        <v>42703</v>
      </c>
      <c r="B2526">
        <f t="shared" si="391"/>
        <v>2016</v>
      </c>
      <c r="C2526">
        <f t="shared" si="392"/>
        <v>11</v>
      </c>
      <c r="D2526" t="str">
        <f t="shared" si="393"/>
        <v>November</v>
      </c>
      <c r="E2526" t="str">
        <f t="shared" si="394"/>
        <v>Q4</v>
      </c>
      <c r="F2526" t="str">
        <f t="shared" si="395"/>
        <v>2016-Nov</v>
      </c>
      <c r="G2526">
        <f t="shared" si="396"/>
        <v>2</v>
      </c>
      <c r="H2526" t="str">
        <f t="shared" si="397"/>
        <v>Tuesday</v>
      </c>
      <c r="I2526" t="str">
        <f t="shared" si="398"/>
        <v>FM8</v>
      </c>
      <c r="J2526" t="str">
        <f t="shared" si="399"/>
        <v>FQ-3</v>
      </c>
    </row>
    <row r="2527" spans="1:10" x14ac:dyDescent="0.25">
      <c r="A2527">
        <f t="shared" si="390"/>
        <v>42704</v>
      </c>
      <c r="B2527">
        <f t="shared" si="391"/>
        <v>2016</v>
      </c>
      <c r="C2527">
        <f t="shared" si="392"/>
        <v>11</v>
      </c>
      <c r="D2527" t="str">
        <f t="shared" si="393"/>
        <v>November</v>
      </c>
      <c r="E2527" t="str">
        <f t="shared" si="394"/>
        <v>Q4</v>
      </c>
      <c r="F2527" t="str">
        <f t="shared" si="395"/>
        <v>2016-Nov</v>
      </c>
      <c r="G2527">
        <f t="shared" si="396"/>
        <v>3</v>
      </c>
      <c r="H2527" t="str">
        <f t="shared" si="397"/>
        <v>Wednesday</v>
      </c>
      <c r="I2527" t="str">
        <f t="shared" si="398"/>
        <v>FM8</v>
      </c>
      <c r="J2527" t="str">
        <f t="shared" si="399"/>
        <v>FQ-3</v>
      </c>
    </row>
    <row r="2528" spans="1:10" x14ac:dyDescent="0.25">
      <c r="A2528">
        <f t="shared" si="390"/>
        <v>42705</v>
      </c>
      <c r="B2528">
        <f t="shared" si="391"/>
        <v>2016</v>
      </c>
      <c r="C2528">
        <f t="shared" si="392"/>
        <v>12</v>
      </c>
      <c r="D2528" t="str">
        <f t="shared" si="393"/>
        <v>December</v>
      </c>
      <c r="E2528" t="str">
        <f t="shared" si="394"/>
        <v>Q4</v>
      </c>
      <c r="F2528" t="str">
        <f t="shared" si="395"/>
        <v>2016-Dec</v>
      </c>
      <c r="G2528">
        <f t="shared" si="396"/>
        <v>4</v>
      </c>
      <c r="H2528" t="str">
        <f t="shared" si="397"/>
        <v>Thursday</v>
      </c>
      <c r="I2528" t="str">
        <f t="shared" si="398"/>
        <v>FM9</v>
      </c>
      <c r="J2528" t="str">
        <f t="shared" si="399"/>
        <v>FQ-3</v>
      </c>
    </row>
    <row r="2529" spans="1:10" x14ac:dyDescent="0.25">
      <c r="A2529">
        <f t="shared" si="390"/>
        <v>42706</v>
      </c>
      <c r="B2529">
        <f t="shared" si="391"/>
        <v>2016</v>
      </c>
      <c r="C2529">
        <f t="shared" si="392"/>
        <v>12</v>
      </c>
      <c r="D2529" t="str">
        <f t="shared" si="393"/>
        <v>December</v>
      </c>
      <c r="E2529" t="str">
        <f t="shared" si="394"/>
        <v>Q4</v>
      </c>
      <c r="F2529" t="str">
        <f t="shared" si="395"/>
        <v>2016-Dec</v>
      </c>
      <c r="G2529">
        <f t="shared" si="396"/>
        <v>5</v>
      </c>
      <c r="H2529" t="str">
        <f t="shared" si="397"/>
        <v>Friday</v>
      </c>
      <c r="I2529" t="str">
        <f t="shared" si="398"/>
        <v>FM9</v>
      </c>
      <c r="J2529" t="str">
        <f t="shared" si="399"/>
        <v>FQ-3</v>
      </c>
    </row>
    <row r="2530" spans="1:10" x14ac:dyDescent="0.25">
      <c r="A2530">
        <f t="shared" si="390"/>
        <v>42707</v>
      </c>
      <c r="B2530">
        <f t="shared" si="391"/>
        <v>2016</v>
      </c>
      <c r="C2530">
        <f t="shared" si="392"/>
        <v>12</v>
      </c>
      <c r="D2530" t="str">
        <f t="shared" si="393"/>
        <v>December</v>
      </c>
      <c r="E2530" t="str">
        <f t="shared" si="394"/>
        <v>Q4</v>
      </c>
      <c r="F2530" t="str">
        <f t="shared" si="395"/>
        <v>2016-Dec</v>
      </c>
      <c r="G2530">
        <f t="shared" si="396"/>
        <v>6</v>
      </c>
      <c r="H2530" t="str">
        <f t="shared" si="397"/>
        <v>Saturday</v>
      </c>
      <c r="I2530" t="str">
        <f t="shared" si="398"/>
        <v>FM9</v>
      </c>
      <c r="J2530" t="str">
        <f t="shared" si="399"/>
        <v>FQ-3</v>
      </c>
    </row>
    <row r="2531" spans="1:10" x14ac:dyDescent="0.25">
      <c r="A2531">
        <f t="shared" si="390"/>
        <v>42708</v>
      </c>
      <c r="B2531">
        <f t="shared" si="391"/>
        <v>2016</v>
      </c>
      <c r="C2531">
        <f t="shared" si="392"/>
        <v>12</v>
      </c>
      <c r="D2531" t="str">
        <f t="shared" si="393"/>
        <v>December</v>
      </c>
      <c r="E2531" t="str">
        <f t="shared" si="394"/>
        <v>Q4</v>
      </c>
      <c r="F2531" t="str">
        <f t="shared" si="395"/>
        <v>2016-Dec</v>
      </c>
      <c r="G2531">
        <f t="shared" si="396"/>
        <v>7</v>
      </c>
      <c r="H2531" t="str">
        <f t="shared" si="397"/>
        <v>Sunday</v>
      </c>
      <c r="I2531" t="str">
        <f t="shared" si="398"/>
        <v>FM9</v>
      </c>
      <c r="J2531" t="str">
        <f t="shared" si="399"/>
        <v>FQ-3</v>
      </c>
    </row>
    <row r="2532" spans="1:10" x14ac:dyDescent="0.25">
      <c r="A2532">
        <f t="shared" si="390"/>
        <v>42709</v>
      </c>
      <c r="B2532">
        <f t="shared" si="391"/>
        <v>2016</v>
      </c>
      <c r="C2532">
        <f t="shared" si="392"/>
        <v>12</v>
      </c>
      <c r="D2532" t="str">
        <f t="shared" si="393"/>
        <v>December</v>
      </c>
      <c r="E2532" t="str">
        <f t="shared" si="394"/>
        <v>Q4</v>
      </c>
      <c r="F2532" t="str">
        <f t="shared" si="395"/>
        <v>2016-Dec</v>
      </c>
      <c r="G2532">
        <f t="shared" si="396"/>
        <v>1</v>
      </c>
      <c r="H2532" t="str">
        <f t="shared" si="397"/>
        <v>Monday</v>
      </c>
      <c r="I2532" t="str">
        <f t="shared" si="398"/>
        <v>FM9</v>
      </c>
      <c r="J2532" t="str">
        <f t="shared" si="399"/>
        <v>FQ-3</v>
      </c>
    </row>
    <row r="2533" spans="1:10" x14ac:dyDescent="0.25">
      <c r="A2533">
        <f t="shared" si="390"/>
        <v>42710</v>
      </c>
      <c r="B2533">
        <f t="shared" si="391"/>
        <v>2016</v>
      </c>
      <c r="C2533">
        <f t="shared" si="392"/>
        <v>12</v>
      </c>
      <c r="D2533" t="str">
        <f t="shared" si="393"/>
        <v>December</v>
      </c>
      <c r="E2533" t="str">
        <f t="shared" si="394"/>
        <v>Q4</v>
      </c>
      <c r="F2533" t="str">
        <f t="shared" si="395"/>
        <v>2016-Dec</v>
      </c>
      <c r="G2533">
        <f t="shared" si="396"/>
        <v>2</v>
      </c>
      <c r="H2533" t="str">
        <f t="shared" si="397"/>
        <v>Tuesday</v>
      </c>
      <c r="I2533" t="str">
        <f t="shared" si="398"/>
        <v>FM9</v>
      </c>
      <c r="J2533" t="str">
        <f t="shared" si="399"/>
        <v>FQ-3</v>
      </c>
    </row>
    <row r="2534" spans="1:10" x14ac:dyDescent="0.25">
      <c r="A2534">
        <f t="shared" si="390"/>
        <v>42711</v>
      </c>
      <c r="B2534">
        <f t="shared" si="391"/>
        <v>2016</v>
      </c>
      <c r="C2534">
        <f t="shared" si="392"/>
        <v>12</v>
      </c>
      <c r="D2534" t="str">
        <f t="shared" si="393"/>
        <v>December</v>
      </c>
      <c r="E2534" t="str">
        <f t="shared" si="394"/>
        <v>Q4</v>
      </c>
      <c r="F2534" t="str">
        <f t="shared" si="395"/>
        <v>2016-Dec</v>
      </c>
      <c r="G2534">
        <f t="shared" si="396"/>
        <v>3</v>
      </c>
      <c r="H2534" t="str">
        <f t="shared" si="397"/>
        <v>Wednesday</v>
      </c>
      <c r="I2534" t="str">
        <f t="shared" si="398"/>
        <v>FM9</v>
      </c>
      <c r="J2534" t="str">
        <f t="shared" si="399"/>
        <v>FQ-3</v>
      </c>
    </row>
    <row r="2535" spans="1:10" x14ac:dyDescent="0.25">
      <c r="A2535">
        <f t="shared" si="390"/>
        <v>42712</v>
      </c>
      <c r="B2535">
        <f t="shared" si="391"/>
        <v>2016</v>
      </c>
      <c r="C2535">
        <f t="shared" si="392"/>
        <v>12</v>
      </c>
      <c r="D2535" t="str">
        <f t="shared" si="393"/>
        <v>December</v>
      </c>
      <c r="E2535" t="str">
        <f t="shared" si="394"/>
        <v>Q4</v>
      </c>
      <c r="F2535" t="str">
        <f t="shared" si="395"/>
        <v>2016-Dec</v>
      </c>
      <c r="G2535">
        <f t="shared" si="396"/>
        <v>4</v>
      </c>
      <c r="H2535" t="str">
        <f t="shared" si="397"/>
        <v>Thursday</v>
      </c>
      <c r="I2535" t="str">
        <f t="shared" si="398"/>
        <v>FM9</v>
      </c>
      <c r="J2535" t="str">
        <f t="shared" si="399"/>
        <v>FQ-3</v>
      </c>
    </row>
    <row r="2536" spans="1:10" x14ac:dyDescent="0.25">
      <c r="A2536">
        <f t="shared" si="390"/>
        <v>42713</v>
      </c>
      <c r="B2536">
        <f t="shared" si="391"/>
        <v>2016</v>
      </c>
      <c r="C2536">
        <f t="shared" si="392"/>
        <v>12</v>
      </c>
      <c r="D2536" t="str">
        <f t="shared" si="393"/>
        <v>December</v>
      </c>
      <c r="E2536" t="str">
        <f t="shared" si="394"/>
        <v>Q4</v>
      </c>
      <c r="F2536" t="str">
        <f t="shared" si="395"/>
        <v>2016-Dec</v>
      </c>
      <c r="G2536">
        <f t="shared" si="396"/>
        <v>5</v>
      </c>
      <c r="H2536" t="str">
        <f t="shared" si="397"/>
        <v>Friday</v>
      </c>
      <c r="I2536" t="str">
        <f t="shared" si="398"/>
        <v>FM9</v>
      </c>
      <c r="J2536" t="str">
        <f t="shared" si="399"/>
        <v>FQ-3</v>
      </c>
    </row>
    <row r="2537" spans="1:10" x14ac:dyDescent="0.25">
      <c r="A2537">
        <f t="shared" si="390"/>
        <v>42714</v>
      </c>
      <c r="B2537">
        <f t="shared" si="391"/>
        <v>2016</v>
      </c>
      <c r="C2537">
        <f t="shared" si="392"/>
        <v>12</v>
      </c>
      <c r="D2537" t="str">
        <f t="shared" si="393"/>
        <v>December</v>
      </c>
      <c r="E2537" t="str">
        <f t="shared" si="394"/>
        <v>Q4</v>
      </c>
      <c r="F2537" t="str">
        <f t="shared" si="395"/>
        <v>2016-Dec</v>
      </c>
      <c r="G2537">
        <f t="shared" si="396"/>
        <v>6</v>
      </c>
      <c r="H2537" t="str">
        <f t="shared" si="397"/>
        <v>Saturday</v>
      </c>
      <c r="I2537" t="str">
        <f t="shared" si="398"/>
        <v>FM9</v>
      </c>
      <c r="J2537" t="str">
        <f t="shared" si="399"/>
        <v>FQ-3</v>
      </c>
    </row>
    <row r="2538" spans="1:10" x14ac:dyDescent="0.25">
      <c r="A2538">
        <f t="shared" si="390"/>
        <v>42715</v>
      </c>
      <c r="B2538">
        <f t="shared" si="391"/>
        <v>2016</v>
      </c>
      <c r="C2538">
        <f t="shared" si="392"/>
        <v>12</v>
      </c>
      <c r="D2538" t="str">
        <f t="shared" si="393"/>
        <v>December</v>
      </c>
      <c r="E2538" t="str">
        <f t="shared" si="394"/>
        <v>Q4</v>
      </c>
      <c r="F2538" t="str">
        <f t="shared" si="395"/>
        <v>2016-Dec</v>
      </c>
      <c r="G2538">
        <f t="shared" si="396"/>
        <v>7</v>
      </c>
      <c r="H2538" t="str">
        <f t="shared" si="397"/>
        <v>Sunday</v>
      </c>
      <c r="I2538" t="str">
        <f t="shared" si="398"/>
        <v>FM9</v>
      </c>
      <c r="J2538" t="str">
        <f t="shared" si="399"/>
        <v>FQ-3</v>
      </c>
    </row>
    <row r="2539" spans="1:10" x14ac:dyDescent="0.25">
      <c r="A2539">
        <f t="shared" si="390"/>
        <v>42716</v>
      </c>
      <c r="B2539">
        <f t="shared" si="391"/>
        <v>2016</v>
      </c>
      <c r="C2539">
        <f t="shared" si="392"/>
        <v>12</v>
      </c>
      <c r="D2539" t="str">
        <f t="shared" si="393"/>
        <v>December</v>
      </c>
      <c r="E2539" t="str">
        <f t="shared" si="394"/>
        <v>Q4</v>
      </c>
      <c r="F2539" t="str">
        <f t="shared" si="395"/>
        <v>2016-Dec</v>
      </c>
      <c r="G2539">
        <f t="shared" si="396"/>
        <v>1</v>
      </c>
      <c r="H2539" t="str">
        <f t="shared" si="397"/>
        <v>Monday</v>
      </c>
      <c r="I2539" t="str">
        <f t="shared" si="398"/>
        <v>FM9</v>
      </c>
      <c r="J2539" t="str">
        <f t="shared" si="399"/>
        <v>FQ-3</v>
      </c>
    </row>
    <row r="2540" spans="1:10" x14ac:dyDescent="0.25">
      <c r="A2540">
        <f t="shared" si="390"/>
        <v>42717</v>
      </c>
      <c r="B2540">
        <f t="shared" si="391"/>
        <v>2016</v>
      </c>
      <c r="C2540">
        <f t="shared" si="392"/>
        <v>12</v>
      </c>
      <c r="D2540" t="str">
        <f t="shared" si="393"/>
        <v>December</v>
      </c>
      <c r="E2540" t="str">
        <f t="shared" si="394"/>
        <v>Q4</v>
      </c>
      <c r="F2540" t="str">
        <f t="shared" si="395"/>
        <v>2016-Dec</v>
      </c>
      <c r="G2540">
        <f t="shared" si="396"/>
        <v>2</v>
      </c>
      <c r="H2540" t="str">
        <f t="shared" si="397"/>
        <v>Tuesday</v>
      </c>
      <c r="I2540" t="str">
        <f t="shared" si="398"/>
        <v>FM9</v>
      </c>
      <c r="J2540" t="str">
        <f t="shared" si="399"/>
        <v>FQ-3</v>
      </c>
    </row>
    <row r="2541" spans="1:10" x14ac:dyDescent="0.25">
      <c r="A2541">
        <f t="shared" si="390"/>
        <v>42718</v>
      </c>
      <c r="B2541">
        <f t="shared" si="391"/>
        <v>2016</v>
      </c>
      <c r="C2541">
        <f t="shared" si="392"/>
        <v>12</v>
      </c>
      <c r="D2541" t="str">
        <f t="shared" si="393"/>
        <v>December</v>
      </c>
      <c r="E2541" t="str">
        <f t="shared" si="394"/>
        <v>Q4</v>
      </c>
      <c r="F2541" t="str">
        <f t="shared" si="395"/>
        <v>2016-Dec</v>
      </c>
      <c r="G2541">
        <f t="shared" si="396"/>
        <v>3</v>
      </c>
      <c r="H2541" t="str">
        <f t="shared" si="397"/>
        <v>Wednesday</v>
      </c>
      <c r="I2541" t="str">
        <f t="shared" si="398"/>
        <v>FM9</v>
      </c>
      <c r="J2541" t="str">
        <f t="shared" si="399"/>
        <v>FQ-3</v>
      </c>
    </row>
    <row r="2542" spans="1:10" x14ac:dyDescent="0.25">
      <c r="A2542">
        <f t="shared" si="390"/>
        <v>42719</v>
      </c>
      <c r="B2542">
        <f t="shared" si="391"/>
        <v>2016</v>
      </c>
      <c r="C2542">
        <f t="shared" si="392"/>
        <v>12</v>
      </c>
      <c r="D2542" t="str">
        <f t="shared" si="393"/>
        <v>December</v>
      </c>
      <c r="E2542" t="str">
        <f t="shared" si="394"/>
        <v>Q4</v>
      </c>
      <c r="F2542" t="str">
        <f t="shared" si="395"/>
        <v>2016-Dec</v>
      </c>
      <c r="G2542">
        <f t="shared" si="396"/>
        <v>4</v>
      </c>
      <c r="H2542" t="str">
        <f t="shared" si="397"/>
        <v>Thursday</v>
      </c>
      <c r="I2542" t="str">
        <f t="shared" si="398"/>
        <v>FM9</v>
      </c>
      <c r="J2542" t="str">
        <f t="shared" si="399"/>
        <v>FQ-3</v>
      </c>
    </row>
    <row r="2543" spans="1:10" x14ac:dyDescent="0.25">
      <c r="A2543">
        <f t="shared" si="390"/>
        <v>42720</v>
      </c>
      <c r="B2543">
        <f t="shared" si="391"/>
        <v>2016</v>
      </c>
      <c r="C2543">
        <f t="shared" si="392"/>
        <v>12</v>
      </c>
      <c r="D2543" t="str">
        <f t="shared" si="393"/>
        <v>December</v>
      </c>
      <c r="E2543" t="str">
        <f t="shared" si="394"/>
        <v>Q4</v>
      </c>
      <c r="F2543" t="str">
        <f t="shared" si="395"/>
        <v>2016-Dec</v>
      </c>
      <c r="G2543">
        <f t="shared" si="396"/>
        <v>5</v>
      </c>
      <c r="H2543" t="str">
        <f t="shared" si="397"/>
        <v>Friday</v>
      </c>
      <c r="I2543" t="str">
        <f t="shared" si="398"/>
        <v>FM9</v>
      </c>
      <c r="J2543" t="str">
        <f t="shared" si="399"/>
        <v>FQ-3</v>
      </c>
    </row>
    <row r="2544" spans="1:10" x14ac:dyDescent="0.25">
      <c r="A2544">
        <f t="shared" si="390"/>
        <v>42721</v>
      </c>
      <c r="B2544">
        <f t="shared" si="391"/>
        <v>2016</v>
      </c>
      <c r="C2544">
        <f t="shared" si="392"/>
        <v>12</v>
      </c>
      <c r="D2544" t="str">
        <f t="shared" si="393"/>
        <v>December</v>
      </c>
      <c r="E2544" t="str">
        <f t="shared" si="394"/>
        <v>Q4</v>
      </c>
      <c r="F2544" t="str">
        <f t="shared" si="395"/>
        <v>2016-Dec</v>
      </c>
      <c r="G2544">
        <f t="shared" si="396"/>
        <v>6</v>
      </c>
      <c r="H2544" t="str">
        <f t="shared" si="397"/>
        <v>Saturday</v>
      </c>
      <c r="I2544" t="str">
        <f t="shared" si="398"/>
        <v>FM9</v>
      </c>
      <c r="J2544" t="str">
        <f t="shared" si="399"/>
        <v>FQ-3</v>
      </c>
    </row>
    <row r="2545" spans="1:10" x14ac:dyDescent="0.25">
      <c r="A2545">
        <f t="shared" si="390"/>
        <v>42722</v>
      </c>
      <c r="B2545">
        <f t="shared" si="391"/>
        <v>2016</v>
      </c>
      <c r="C2545">
        <f t="shared" si="392"/>
        <v>12</v>
      </c>
      <c r="D2545" t="str">
        <f t="shared" si="393"/>
        <v>December</v>
      </c>
      <c r="E2545" t="str">
        <f t="shared" si="394"/>
        <v>Q4</v>
      </c>
      <c r="F2545" t="str">
        <f t="shared" si="395"/>
        <v>2016-Dec</v>
      </c>
      <c r="G2545">
        <f t="shared" si="396"/>
        <v>7</v>
      </c>
      <c r="H2545" t="str">
        <f t="shared" si="397"/>
        <v>Sunday</v>
      </c>
      <c r="I2545" t="str">
        <f t="shared" si="398"/>
        <v>FM9</v>
      </c>
      <c r="J2545" t="str">
        <f t="shared" si="399"/>
        <v>FQ-3</v>
      </c>
    </row>
    <row r="2546" spans="1:10" x14ac:dyDescent="0.25">
      <c r="A2546">
        <f t="shared" si="390"/>
        <v>42723</v>
      </c>
      <c r="B2546">
        <f t="shared" si="391"/>
        <v>2016</v>
      </c>
      <c r="C2546">
        <f t="shared" si="392"/>
        <v>12</v>
      </c>
      <c r="D2546" t="str">
        <f t="shared" si="393"/>
        <v>December</v>
      </c>
      <c r="E2546" t="str">
        <f t="shared" si="394"/>
        <v>Q4</v>
      </c>
      <c r="F2546" t="str">
        <f t="shared" si="395"/>
        <v>2016-Dec</v>
      </c>
      <c r="G2546">
        <f t="shared" si="396"/>
        <v>1</v>
      </c>
      <c r="H2546" t="str">
        <f t="shared" si="397"/>
        <v>Monday</v>
      </c>
      <c r="I2546" t="str">
        <f t="shared" si="398"/>
        <v>FM9</v>
      </c>
      <c r="J2546" t="str">
        <f t="shared" si="399"/>
        <v>FQ-3</v>
      </c>
    </row>
    <row r="2547" spans="1:10" x14ac:dyDescent="0.25">
      <c r="A2547">
        <f t="shared" si="390"/>
        <v>42724</v>
      </c>
      <c r="B2547">
        <f t="shared" si="391"/>
        <v>2016</v>
      </c>
      <c r="C2547">
        <f t="shared" si="392"/>
        <v>12</v>
      </c>
      <c r="D2547" t="str">
        <f t="shared" si="393"/>
        <v>December</v>
      </c>
      <c r="E2547" t="str">
        <f t="shared" si="394"/>
        <v>Q4</v>
      </c>
      <c r="F2547" t="str">
        <f t="shared" si="395"/>
        <v>2016-Dec</v>
      </c>
      <c r="G2547">
        <f t="shared" si="396"/>
        <v>2</v>
      </c>
      <c r="H2547" t="str">
        <f t="shared" si="397"/>
        <v>Tuesday</v>
      </c>
      <c r="I2547" t="str">
        <f t="shared" si="398"/>
        <v>FM9</v>
      </c>
      <c r="J2547" t="str">
        <f t="shared" si="399"/>
        <v>FQ-3</v>
      </c>
    </row>
    <row r="2548" spans="1:10" x14ac:dyDescent="0.25">
      <c r="A2548">
        <f t="shared" si="390"/>
        <v>42725</v>
      </c>
      <c r="B2548">
        <f t="shared" si="391"/>
        <v>2016</v>
      </c>
      <c r="C2548">
        <f t="shared" si="392"/>
        <v>12</v>
      </c>
      <c r="D2548" t="str">
        <f t="shared" si="393"/>
        <v>December</v>
      </c>
      <c r="E2548" t="str">
        <f t="shared" si="394"/>
        <v>Q4</v>
      </c>
      <c r="F2548" t="str">
        <f t="shared" si="395"/>
        <v>2016-Dec</v>
      </c>
      <c r="G2548">
        <f t="shared" si="396"/>
        <v>3</v>
      </c>
      <c r="H2548" t="str">
        <f t="shared" si="397"/>
        <v>Wednesday</v>
      </c>
      <c r="I2548" t="str">
        <f t="shared" si="398"/>
        <v>FM9</v>
      </c>
      <c r="J2548" t="str">
        <f t="shared" si="399"/>
        <v>FQ-3</v>
      </c>
    </row>
    <row r="2549" spans="1:10" x14ac:dyDescent="0.25">
      <c r="A2549">
        <f t="shared" si="390"/>
        <v>42726</v>
      </c>
      <c r="B2549">
        <f t="shared" si="391"/>
        <v>2016</v>
      </c>
      <c r="C2549">
        <f t="shared" si="392"/>
        <v>12</v>
      </c>
      <c r="D2549" t="str">
        <f t="shared" si="393"/>
        <v>December</v>
      </c>
      <c r="E2549" t="str">
        <f t="shared" si="394"/>
        <v>Q4</v>
      </c>
      <c r="F2549" t="str">
        <f t="shared" si="395"/>
        <v>2016-Dec</v>
      </c>
      <c r="G2549">
        <f t="shared" si="396"/>
        <v>4</v>
      </c>
      <c r="H2549" t="str">
        <f t="shared" si="397"/>
        <v>Thursday</v>
      </c>
      <c r="I2549" t="str">
        <f t="shared" si="398"/>
        <v>FM9</v>
      </c>
      <c r="J2549" t="str">
        <f t="shared" si="399"/>
        <v>FQ-3</v>
      </c>
    </row>
    <row r="2550" spans="1:10" x14ac:dyDescent="0.25">
      <c r="A2550">
        <f t="shared" si="390"/>
        <v>42727</v>
      </c>
      <c r="B2550">
        <f t="shared" si="391"/>
        <v>2016</v>
      </c>
      <c r="C2550">
        <f t="shared" si="392"/>
        <v>12</v>
      </c>
      <c r="D2550" t="str">
        <f t="shared" si="393"/>
        <v>December</v>
      </c>
      <c r="E2550" t="str">
        <f t="shared" si="394"/>
        <v>Q4</v>
      </c>
      <c r="F2550" t="str">
        <f t="shared" si="395"/>
        <v>2016-Dec</v>
      </c>
      <c r="G2550">
        <f t="shared" si="396"/>
        <v>5</v>
      </c>
      <c r="H2550" t="str">
        <f t="shared" si="397"/>
        <v>Friday</v>
      </c>
      <c r="I2550" t="str">
        <f t="shared" si="398"/>
        <v>FM9</v>
      </c>
      <c r="J2550" t="str">
        <f t="shared" si="399"/>
        <v>FQ-3</v>
      </c>
    </row>
    <row r="2551" spans="1:10" x14ac:dyDescent="0.25">
      <c r="A2551">
        <f t="shared" si="390"/>
        <v>42728</v>
      </c>
      <c r="B2551">
        <f t="shared" si="391"/>
        <v>2016</v>
      </c>
      <c r="C2551">
        <f t="shared" si="392"/>
        <v>12</v>
      </c>
      <c r="D2551" t="str">
        <f t="shared" si="393"/>
        <v>December</v>
      </c>
      <c r="E2551" t="str">
        <f t="shared" si="394"/>
        <v>Q4</v>
      </c>
      <c r="F2551" t="str">
        <f t="shared" si="395"/>
        <v>2016-Dec</v>
      </c>
      <c r="G2551">
        <f t="shared" si="396"/>
        <v>6</v>
      </c>
      <c r="H2551" t="str">
        <f t="shared" si="397"/>
        <v>Saturday</v>
      </c>
      <c r="I2551" t="str">
        <f t="shared" si="398"/>
        <v>FM9</v>
      </c>
      <c r="J2551" t="str">
        <f t="shared" si="399"/>
        <v>FQ-3</v>
      </c>
    </row>
    <row r="2552" spans="1:10" x14ac:dyDescent="0.25">
      <c r="A2552">
        <f t="shared" si="390"/>
        <v>42729</v>
      </c>
      <c r="B2552">
        <f t="shared" si="391"/>
        <v>2016</v>
      </c>
      <c r="C2552">
        <f t="shared" si="392"/>
        <v>12</v>
      </c>
      <c r="D2552" t="str">
        <f t="shared" si="393"/>
        <v>December</v>
      </c>
      <c r="E2552" t="str">
        <f t="shared" si="394"/>
        <v>Q4</v>
      </c>
      <c r="F2552" t="str">
        <f t="shared" si="395"/>
        <v>2016-Dec</v>
      </c>
      <c r="G2552">
        <f t="shared" si="396"/>
        <v>7</v>
      </c>
      <c r="H2552" t="str">
        <f t="shared" si="397"/>
        <v>Sunday</v>
      </c>
      <c r="I2552" t="str">
        <f t="shared" si="398"/>
        <v>FM9</v>
      </c>
      <c r="J2552" t="str">
        <f t="shared" si="399"/>
        <v>FQ-3</v>
      </c>
    </row>
    <row r="2553" spans="1:10" x14ac:dyDescent="0.25">
      <c r="A2553">
        <f t="shared" si="390"/>
        <v>42730</v>
      </c>
      <c r="B2553">
        <f t="shared" si="391"/>
        <v>2016</v>
      </c>
      <c r="C2553">
        <f t="shared" si="392"/>
        <v>12</v>
      </c>
      <c r="D2553" t="str">
        <f t="shared" si="393"/>
        <v>December</v>
      </c>
      <c r="E2553" t="str">
        <f t="shared" si="394"/>
        <v>Q4</v>
      </c>
      <c r="F2553" t="str">
        <f t="shared" si="395"/>
        <v>2016-Dec</v>
      </c>
      <c r="G2553">
        <f t="shared" si="396"/>
        <v>1</v>
      </c>
      <c r="H2553" t="str">
        <f t="shared" si="397"/>
        <v>Monday</v>
      </c>
      <c r="I2553" t="str">
        <f t="shared" si="398"/>
        <v>FM9</v>
      </c>
      <c r="J2553" t="str">
        <f t="shared" si="399"/>
        <v>FQ-3</v>
      </c>
    </row>
    <row r="2554" spans="1:10" x14ac:dyDescent="0.25">
      <c r="A2554">
        <f t="shared" si="390"/>
        <v>42731</v>
      </c>
      <c r="B2554">
        <f t="shared" si="391"/>
        <v>2016</v>
      </c>
      <c r="C2554">
        <f t="shared" si="392"/>
        <v>12</v>
      </c>
      <c r="D2554" t="str">
        <f t="shared" si="393"/>
        <v>December</v>
      </c>
      <c r="E2554" t="str">
        <f t="shared" si="394"/>
        <v>Q4</v>
      </c>
      <c r="F2554" t="str">
        <f t="shared" si="395"/>
        <v>2016-Dec</v>
      </c>
      <c r="G2554">
        <f t="shared" si="396"/>
        <v>2</v>
      </c>
      <c r="H2554" t="str">
        <f t="shared" si="397"/>
        <v>Tuesday</v>
      </c>
      <c r="I2554" t="str">
        <f t="shared" si="398"/>
        <v>FM9</v>
      </c>
      <c r="J2554" t="str">
        <f t="shared" si="399"/>
        <v>FQ-3</v>
      </c>
    </row>
    <row r="2555" spans="1:10" x14ac:dyDescent="0.25">
      <c r="A2555">
        <f t="shared" si="390"/>
        <v>42732</v>
      </c>
      <c r="B2555">
        <f t="shared" si="391"/>
        <v>2016</v>
      </c>
      <c r="C2555">
        <f t="shared" si="392"/>
        <v>12</v>
      </c>
      <c r="D2555" t="str">
        <f t="shared" si="393"/>
        <v>December</v>
      </c>
      <c r="E2555" t="str">
        <f t="shared" si="394"/>
        <v>Q4</v>
      </c>
      <c r="F2555" t="str">
        <f t="shared" si="395"/>
        <v>2016-Dec</v>
      </c>
      <c r="G2555">
        <f t="shared" si="396"/>
        <v>3</v>
      </c>
      <c r="H2555" t="str">
        <f t="shared" si="397"/>
        <v>Wednesday</v>
      </c>
      <c r="I2555" t="str">
        <f t="shared" si="398"/>
        <v>FM9</v>
      </c>
      <c r="J2555" t="str">
        <f t="shared" si="399"/>
        <v>FQ-3</v>
      </c>
    </row>
    <row r="2556" spans="1:10" x14ac:dyDescent="0.25">
      <c r="A2556">
        <f t="shared" si="390"/>
        <v>42733</v>
      </c>
      <c r="B2556">
        <f t="shared" si="391"/>
        <v>2016</v>
      </c>
      <c r="C2556">
        <f t="shared" si="392"/>
        <v>12</v>
      </c>
      <c r="D2556" t="str">
        <f t="shared" si="393"/>
        <v>December</v>
      </c>
      <c r="E2556" t="str">
        <f t="shared" si="394"/>
        <v>Q4</v>
      </c>
      <c r="F2556" t="str">
        <f t="shared" si="395"/>
        <v>2016-Dec</v>
      </c>
      <c r="G2556">
        <f t="shared" si="396"/>
        <v>4</v>
      </c>
      <c r="H2556" t="str">
        <f t="shared" si="397"/>
        <v>Thursday</v>
      </c>
      <c r="I2556" t="str">
        <f t="shared" si="398"/>
        <v>FM9</v>
      </c>
      <c r="J2556" t="str">
        <f t="shared" si="399"/>
        <v>FQ-3</v>
      </c>
    </row>
    <row r="2557" spans="1:10" x14ac:dyDescent="0.25">
      <c r="A2557">
        <f t="shared" si="390"/>
        <v>42734</v>
      </c>
      <c r="B2557">
        <f t="shared" si="391"/>
        <v>2016</v>
      </c>
      <c r="C2557">
        <f t="shared" si="392"/>
        <v>12</v>
      </c>
      <c r="D2557" t="str">
        <f t="shared" si="393"/>
        <v>December</v>
      </c>
      <c r="E2557" t="str">
        <f t="shared" si="394"/>
        <v>Q4</v>
      </c>
      <c r="F2557" t="str">
        <f t="shared" si="395"/>
        <v>2016-Dec</v>
      </c>
      <c r="G2557">
        <f t="shared" si="396"/>
        <v>5</v>
      </c>
      <c r="H2557" t="str">
        <f t="shared" si="397"/>
        <v>Friday</v>
      </c>
      <c r="I2557" t="str">
        <f t="shared" si="398"/>
        <v>FM9</v>
      </c>
      <c r="J2557" t="str">
        <f t="shared" si="399"/>
        <v>FQ-3</v>
      </c>
    </row>
    <row r="2558" spans="1:10" x14ac:dyDescent="0.25">
      <c r="A2558">
        <f t="shared" si="390"/>
        <v>42735</v>
      </c>
      <c r="B2558">
        <f t="shared" si="391"/>
        <v>2016</v>
      </c>
      <c r="C2558">
        <f t="shared" si="392"/>
        <v>12</v>
      </c>
      <c r="D2558" t="str">
        <f t="shared" si="393"/>
        <v>December</v>
      </c>
      <c r="E2558" t="str">
        <f t="shared" si="394"/>
        <v>Q4</v>
      </c>
      <c r="F2558" t="str">
        <f t="shared" si="395"/>
        <v>2016-Dec</v>
      </c>
      <c r="G2558">
        <f t="shared" si="396"/>
        <v>6</v>
      </c>
      <c r="H2558" t="str">
        <f t="shared" si="397"/>
        <v>Saturday</v>
      </c>
      <c r="I2558" t="str">
        <f t="shared" si="398"/>
        <v>FM9</v>
      </c>
      <c r="J2558" t="str">
        <f t="shared" si="399"/>
        <v>FQ-3</v>
      </c>
    </row>
    <row r="2559" spans="1:10" x14ac:dyDescent="0.25">
      <c r="A2559">
        <f t="shared" si="390"/>
        <v>42736</v>
      </c>
      <c r="B2559">
        <f t="shared" si="391"/>
        <v>2017</v>
      </c>
      <c r="C2559">
        <f t="shared" si="392"/>
        <v>1</v>
      </c>
      <c r="D2559" t="str">
        <f t="shared" si="393"/>
        <v>January</v>
      </c>
      <c r="E2559" t="str">
        <f t="shared" si="394"/>
        <v>Q1</v>
      </c>
      <c r="F2559" t="str">
        <f t="shared" si="395"/>
        <v>2017-Jan</v>
      </c>
      <c r="G2559">
        <f t="shared" si="396"/>
        <v>7</v>
      </c>
      <c r="H2559" t="str">
        <f t="shared" si="397"/>
        <v>Sunday</v>
      </c>
      <c r="I2559" t="str">
        <f t="shared" si="398"/>
        <v>FM10</v>
      </c>
      <c r="J2559" t="str">
        <f t="shared" si="399"/>
        <v>FQ-4</v>
      </c>
    </row>
    <row r="2560" spans="1:10" x14ac:dyDescent="0.25">
      <c r="A2560">
        <f t="shared" si="390"/>
        <v>42737</v>
      </c>
      <c r="B2560">
        <f t="shared" si="391"/>
        <v>2017</v>
      </c>
      <c r="C2560">
        <f t="shared" si="392"/>
        <v>1</v>
      </c>
      <c r="D2560" t="str">
        <f t="shared" si="393"/>
        <v>January</v>
      </c>
      <c r="E2560" t="str">
        <f t="shared" si="394"/>
        <v>Q1</v>
      </c>
      <c r="F2560" t="str">
        <f t="shared" si="395"/>
        <v>2017-Jan</v>
      </c>
      <c r="G2560">
        <f t="shared" si="396"/>
        <v>1</v>
      </c>
      <c r="H2560" t="str">
        <f t="shared" si="397"/>
        <v>Monday</v>
      </c>
      <c r="I2560" t="str">
        <f t="shared" si="398"/>
        <v>FM10</v>
      </c>
      <c r="J2560" t="str">
        <f t="shared" si="399"/>
        <v>FQ-4</v>
      </c>
    </row>
    <row r="2561" spans="1:10" x14ac:dyDescent="0.25">
      <c r="A2561">
        <f t="shared" si="390"/>
        <v>42738</v>
      </c>
      <c r="B2561">
        <f t="shared" si="391"/>
        <v>2017</v>
      </c>
      <c r="C2561">
        <f t="shared" si="392"/>
        <v>1</v>
      </c>
      <c r="D2561" t="str">
        <f t="shared" si="393"/>
        <v>January</v>
      </c>
      <c r="E2561" t="str">
        <f t="shared" si="394"/>
        <v>Q1</v>
      </c>
      <c r="F2561" t="str">
        <f t="shared" si="395"/>
        <v>2017-Jan</v>
      </c>
      <c r="G2561">
        <f t="shared" si="396"/>
        <v>2</v>
      </c>
      <c r="H2561" t="str">
        <f t="shared" si="397"/>
        <v>Tuesday</v>
      </c>
      <c r="I2561" t="str">
        <f t="shared" si="398"/>
        <v>FM10</v>
      </c>
      <c r="J2561" t="str">
        <f t="shared" si="399"/>
        <v>FQ-4</v>
      </c>
    </row>
    <row r="2562" spans="1:10" x14ac:dyDescent="0.25">
      <c r="A2562">
        <f t="shared" si="390"/>
        <v>42739</v>
      </c>
      <c r="B2562">
        <f t="shared" si="391"/>
        <v>2017</v>
      </c>
      <c r="C2562">
        <f t="shared" si="392"/>
        <v>1</v>
      </c>
      <c r="D2562" t="str">
        <f t="shared" si="393"/>
        <v>January</v>
      </c>
      <c r="E2562" t="str">
        <f t="shared" si="394"/>
        <v>Q1</v>
      </c>
      <c r="F2562" t="str">
        <f t="shared" si="395"/>
        <v>2017-Jan</v>
      </c>
      <c r="G2562">
        <f t="shared" si="396"/>
        <v>3</v>
      </c>
      <c r="H2562" t="str">
        <f t="shared" si="397"/>
        <v>Wednesday</v>
      </c>
      <c r="I2562" t="str">
        <f t="shared" si="398"/>
        <v>FM10</v>
      </c>
      <c r="J2562" t="str">
        <f t="shared" si="399"/>
        <v>FQ-4</v>
      </c>
    </row>
    <row r="2563" spans="1:10" x14ac:dyDescent="0.25">
      <c r="A2563">
        <f t="shared" ref="A2563:A2626" si="400">IF($O$1+ROW(A2562)-1&lt;=$O$3,$O$1+ROW(A2562)-1,"")</f>
        <v>42740</v>
      </c>
      <c r="B2563">
        <f t="shared" ref="B2563:B2626" si="401">YEAR(A2563)</f>
        <v>2017</v>
      </c>
      <c r="C2563">
        <f t="shared" ref="C2563:C2626" si="402">MONTH(A2563)</f>
        <v>1</v>
      </c>
      <c r="D2563" t="str">
        <f t="shared" ref="D2563:D2626" si="403">TEXT(A2563,"mmmm")</f>
        <v>January</v>
      </c>
      <c r="E2563" t="str">
        <f t="shared" ref="E2563:E2626" si="404">"Q"&amp;ROUNDUP(MONTH(A2563)/3,0)</f>
        <v>Q1</v>
      </c>
      <c r="F2563" t="str">
        <f t="shared" ref="F2563:F2626" si="405">TEXT(A2563,"yyyy-mmm")</f>
        <v>2017-Jan</v>
      </c>
      <c r="G2563">
        <f t="shared" ref="G2563:G2626" si="406">WEEKDAY(A2563,2)</f>
        <v>4</v>
      </c>
      <c r="H2563" t="str">
        <f t="shared" ref="H2563:H2626" si="407">TEXT(A2563,"dddd")</f>
        <v>Thursday</v>
      </c>
      <c r="I2563" t="str">
        <f t="shared" ref="I2563:I2626" si="408">"FM"&amp;MOD(MONTH(A2563)-4,12)+1</f>
        <v>FM10</v>
      </c>
      <c r="J2563" t="str">
        <f t="shared" ref="J2563:J2626" si="409">"FQ-" &amp; INT((MOD(MONTH(A2563)-4,12)/3)+1)</f>
        <v>FQ-4</v>
      </c>
    </row>
    <row r="2564" spans="1:10" x14ac:dyDescent="0.25">
      <c r="A2564">
        <f t="shared" si="400"/>
        <v>42741</v>
      </c>
      <c r="B2564">
        <f t="shared" si="401"/>
        <v>2017</v>
      </c>
      <c r="C2564">
        <f t="shared" si="402"/>
        <v>1</v>
      </c>
      <c r="D2564" t="str">
        <f t="shared" si="403"/>
        <v>January</v>
      </c>
      <c r="E2564" t="str">
        <f t="shared" si="404"/>
        <v>Q1</v>
      </c>
      <c r="F2564" t="str">
        <f t="shared" si="405"/>
        <v>2017-Jan</v>
      </c>
      <c r="G2564">
        <f t="shared" si="406"/>
        <v>5</v>
      </c>
      <c r="H2564" t="str">
        <f t="shared" si="407"/>
        <v>Friday</v>
      </c>
      <c r="I2564" t="str">
        <f t="shared" si="408"/>
        <v>FM10</v>
      </c>
      <c r="J2564" t="str">
        <f t="shared" si="409"/>
        <v>FQ-4</v>
      </c>
    </row>
    <row r="2565" spans="1:10" x14ac:dyDescent="0.25">
      <c r="A2565">
        <f t="shared" si="400"/>
        <v>42742</v>
      </c>
      <c r="B2565">
        <f t="shared" si="401"/>
        <v>2017</v>
      </c>
      <c r="C2565">
        <f t="shared" si="402"/>
        <v>1</v>
      </c>
      <c r="D2565" t="str">
        <f t="shared" si="403"/>
        <v>January</v>
      </c>
      <c r="E2565" t="str">
        <f t="shared" si="404"/>
        <v>Q1</v>
      </c>
      <c r="F2565" t="str">
        <f t="shared" si="405"/>
        <v>2017-Jan</v>
      </c>
      <c r="G2565">
        <f t="shared" si="406"/>
        <v>6</v>
      </c>
      <c r="H2565" t="str">
        <f t="shared" si="407"/>
        <v>Saturday</v>
      </c>
      <c r="I2565" t="str">
        <f t="shared" si="408"/>
        <v>FM10</v>
      </c>
      <c r="J2565" t="str">
        <f t="shared" si="409"/>
        <v>FQ-4</v>
      </c>
    </row>
    <row r="2566" spans="1:10" x14ac:dyDescent="0.25">
      <c r="A2566">
        <f t="shared" si="400"/>
        <v>42743</v>
      </c>
      <c r="B2566">
        <f t="shared" si="401"/>
        <v>2017</v>
      </c>
      <c r="C2566">
        <f t="shared" si="402"/>
        <v>1</v>
      </c>
      <c r="D2566" t="str">
        <f t="shared" si="403"/>
        <v>January</v>
      </c>
      <c r="E2566" t="str">
        <f t="shared" si="404"/>
        <v>Q1</v>
      </c>
      <c r="F2566" t="str">
        <f t="shared" si="405"/>
        <v>2017-Jan</v>
      </c>
      <c r="G2566">
        <f t="shared" si="406"/>
        <v>7</v>
      </c>
      <c r="H2566" t="str">
        <f t="shared" si="407"/>
        <v>Sunday</v>
      </c>
      <c r="I2566" t="str">
        <f t="shared" si="408"/>
        <v>FM10</v>
      </c>
      <c r="J2566" t="str">
        <f t="shared" si="409"/>
        <v>FQ-4</v>
      </c>
    </row>
    <row r="2567" spans="1:10" x14ac:dyDescent="0.25">
      <c r="A2567">
        <f t="shared" si="400"/>
        <v>42744</v>
      </c>
      <c r="B2567">
        <f t="shared" si="401"/>
        <v>2017</v>
      </c>
      <c r="C2567">
        <f t="shared" si="402"/>
        <v>1</v>
      </c>
      <c r="D2567" t="str">
        <f t="shared" si="403"/>
        <v>January</v>
      </c>
      <c r="E2567" t="str">
        <f t="shared" si="404"/>
        <v>Q1</v>
      </c>
      <c r="F2567" t="str">
        <f t="shared" si="405"/>
        <v>2017-Jan</v>
      </c>
      <c r="G2567">
        <f t="shared" si="406"/>
        <v>1</v>
      </c>
      <c r="H2567" t="str">
        <f t="shared" si="407"/>
        <v>Monday</v>
      </c>
      <c r="I2567" t="str">
        <f t="shared" si="408"/>
        <v>FM10</v>
      </c>
      <c r="J2567" t="str">
        <f t="shared" si="409"/>
        <v>FQ-4</v>
      </c>
    </row>
    <row r="2568" spans="1:10" x14ac:dyDescent="0.25">
      <c r="A2568">
        <f t="shared" si="400"/>
        <v>42745</v>
      </c>
      <c r="B2568">
        <f t="shared" si="401"/>
        <v>2017</v>
      </c>
      <c r="C2568">
        <f t="shared" si="402"/>
        <v>1</v>
      </c>
      <c r="D2568" t="str">
        <f t="shared" si="403"/>
        <v>January</v>
      </c>
      <c r="E2568" t="str">
        <f t="shared" si="404"/>
        <v>Q1</v>
      </c>
      <c r="F2568" t="str">
        <f t="shared" si="405"/>
        <v>2017-Jan</v>
      </c>
      <c r="G2568">
        <f t="shared" si="406"/>
        <v>2</v>
      </c>
      <c r="H2568" t="str">
        <f t="shared" si="407"/>
        <v>Tuesday</v>
      </c>
      <c r="I2568" t="str">
        <f t="shared" si="408"/>
        <v>FM10</v>
      </c>
      <c r="J2568" t="str">
        <f t="shared" si="409"/>
        <v>FQ-4</v>
      </c>
    </row>
    <row r="2569" spans="1:10" x14ac:dyDescent="0.25">
      <c r="A2569">
        <f t="shared" si="400"/>
        <v>42746</v>
      </c>
      <c r="B2569">
        <f t="shared" si="401"/>
        <v>2017</v>
      </c>
      <c r="C2569">
        <f t="shared" si="402"/>
        <v>1</v>
      </c>
      <c r="D2569" t="str">
        <f t="shared" si="403"/>
        <v>January</v>
      </c>
      <c r="E2569" t="str">
        <f t="shared" si="404"/>
        <v>Q1</v>
      </c>
      <c r="F2569" t="str">
        <f t="shared" si="405"/>
        <v>2017-Jan</v>
      </c>
      <c r="G2569">
        <f t="shared" si="406"/>
        <v>3</v>
      </c>
      <c r="H2569" t="str">
        <f t="shared" si="407"/>
        <v>Wednesday</v>
      </c>
      <c r="I2569" t="str">
        <f t="shared" si="408"/>
        <v>FM10</v>
      </c>
      <c r="J2569" t="str">
        <f t="shared" si="409"/>
        <v>FQ-4</v>
      </c>
    </row>
    <row r="2570" spans="1:10" x14ac:dyDescent="0.25">
      <c r="A2570">
        <f t="shared" si="400"/>
        <v>42747</v>
      </c>
      <c r="B2570">
        <f t="shared" si="401"/>
        <v>2017</v>
      </c>
      <c r="C2570">
        <f t="shared" si="402"/>
        <v>1</v>
      </c>
      <c r="D2570" t="str">
        <f t="shared" si="403"/>
        <v>January</v>
      </c>
      <c r="E2570" t="str">
        <f t="shared" si="404"/>
        <v>Q1</v>
      </c>
      <c r="F2570" t="str">
        <f t="shared" si="405"/>
        <v>2017-Jan</v>
      </c>
      <c r="G2570">
        <f t="shared" si="406"/>
        <v>4</v>
      </c>
      <c r="H2570" t="str">
        <f t="shared" si="407"/>
        <v>Thursday</v>
      </c>
      <c r="I2570" t="str">
        <f t="shared" si="408"/>
        <v>FM10</v>
      </c>
      <c r="J2570" t="str">
        <f t="shared" si="409"/>
        <v>FQ-4</v>
      </c>
    </row>
    <row r="2571" spans="1:10" x14ac:dyDescent="0.25">
      <c r="A2571">
        <f t="shared" si="400"/>
        <v>42748</v>
      </c>
      <c r="B2571">
        <f t="shared" si="401"/>
        <v>2017</v>
      </c>
      <c r="C2571">
        <f t="shared" si="402"/>
        <v>1</v>
      </c>
      <c r="D2571" t="str">
        <f t="shared" si="403"/>
        <v>January</v>
      </c>
      <c r="E2571" t="str">
        <f t="shared" si="404"/>
        <v>Q1</v>
      </c>
      <c r="F2571" t="str">
        <f t="shared" si="405"/>
        <v>2017-Jan</v>
      </c>
      <c r="G2571">
        <f t="shared" si="406"/>
        <v>5</v>
      </c>
      <c r="H2571" t="str">
        <f t="shared" si="407"/>
        <v>Friday</v>
      </c>
      <c r="I2571" t="str">
        <f t="shared" si="408"/>
        <v>FM10</v>
      </c>
      <c r="J2571" t="str">
        <f t="shared" si="409"/>
        <v>FQ-4</v>
      </c>
    </row>
    <row r="2572" spans="1:10" x14ac:dyDescent="0.25">
      <c r="A2572">
        <f t="shared" si="400"/>
        <v>42749</v>
      </c>
      <c r="B2572">
        <f t="shared" si="401"/>
        <v>2017</v>
      </c>
      <c r="C2572">
        <f t="shared" si="402"/>
        <v>1</v>
      </c>
      <c r="D2572" t="str">
        <f t="shared" si="403"/>
        <v>January</v>
      </c>
      <c r="E2572" t="str">
        <f t="shared" si="404"/>
        <v>Q1</v>
      </c>
      <c r="F2572" t="str">
        <f t="shared" si="405"/>
        <v>2017-Jan</v>
      </c>
      <c r="G2572">
        <f t="shared" si="406"/>
        <v>6</v>
      </c>
      <c r="H2572" t="str">
        <f t="shared" si="407"/>
        <v>Saturday</v>
      </c>
      <c r="I2572" t="str">
        <f t="shared" si="408"/>
        <v>FM10</v>
      </c>
      <c r="J2572" t="str">
        <f t="shared" si="409"/>
        <v>FQ-4</v>
      </c>
    </row>
    <row r="2573" spans="1:10" x14ac:dyDescent="0.25">
      <c r="A2573">
        <f t="shared" si="400"/>
        <v>42750</v>
      </c>
      <c r="B2573">
        <f t="shared" si="401"/>
        <v>2017</v>
      </c>
      <c r="C2573">
        <f t="shared" si="402"/>
        <v>1</v>
      </c>
      <c r="D2573" t="str">
        <f t="shared" si="403"/>
        <v>January</v>
      </c>
      <c r="E2573" t="str">
        <f t="shared" si="404"/>
        <v>Q1</v>
      </c>
      <c r="F2573" t="str">
        <f t="shared" si="405"/>
        <v>2017-Jan</v>
      </c>
      <c r="G2573">
        <f t="shared" si="406"/>
        <v>7</v>
      </c>
      <c r="H2573" t="str">
        <f t="shared" si="407"/>
        <v>Sunday</v>
      </c>
      <c r="I2573" t="str">
        <f t="shared" si="408"/>
        <v>FM10</v>
      </c>
      <c r="J2573" t="str">
        <f t="shared" si="409"/>
        <v>FQ-4</v>
      </c>
    </row>
    <row r="2574" spans="1:10" x14ac:dyDescent="0.25">
      <c r="A2574">
        <f t="shared" si="400"/>
        <v>42751</v>
      </c>
      <c r="B2574">
        <f t="shared" si="401"/>
        <v>2017</v>
      </c>
      <c r="C2574">
        <f t="shared" si="402"/>
        <v>1</v>
      </c>
      <c r="D2574" t="str">
        <f t="shared" si="403"/>
        <v>January</v>
      </c>
      <c r="E2574" t="str">
        <f t="shared" si="404"/>
        <v>Q1</v>
      </c>
      <c r="F2574" t="str">
        <f t="shared" si="405"/>
        <v>2017-Jan</v>
      </c>
      <c r="G2574">
        <f t="shared" si="406"/>
        <v>1</v>
      </c>
      <c r="H2574" t="str">
        <f t="shared" si="407"/>
        <v>Monday</v>
      </c>
      <c r="I2574" t="str">
        <f t="shared" si="408"/>
        <v>FM10</v>
      </c>
      <c r="J2574" t="str">
        <f t="shared" si="409"/>
        <v>FQ-4</v>
      </c>
    </row>
    <row r="2575" spans="1:10" x14ac:dyDescent="0.25">
      <c r="A2575">
        <f t="shared" si="400"/>
        <v>42752</v>
      </c>
      <c r="B2575">
        <f t="shared" si="401"/>
        <v>2017</v>
      </c>
      <c r="C2575">
        <f t="shared" si="402"/>
        <v>1</v>
      </c>
      <c r="D2575" t="str">
        <f t="shared" si="403"/>
        <v>January</v>
      </c>
      <c r="E2575" t="str">
        <f t="shared" si="404"/>
        <v>Q1</v>
      </c>
      <c r="F2575" t="str">
        <f t="shared" si="405"/>
        <v>2017-Jan</v>
      </c>
      <c r="G2575">
        <f t="shared" si="406"/>
        <v>2</v>
      </c>
      <c r="H2575" t="str">
        <f t="shared" si="407"/>
        <v>Tuesday</v>
      </c>
      <c r="I2575" t="str">
        <f t="shared" si="408"/>
        <v>FM10</v>
      </c>
      <c r="J2575" t="str">
        <f t="shared" si="409"/>
        <v>FQ-4</v>
      </c>
    </row>
    <row r="2576" spans="1:10" x14ac:dyDescent="0.25">
      <c r="A2576">
        <f t="shared" si="400"/>
        <v>42753</v>
      </c>
      <c r="B2576">
        <f t="shared" si="401"/>
        <v>2017</v>
      </c>
      <c r="C2576">
        <f t="shared" si="402"/>
        <v>1</v>
      </c>
      <c r="D2576" t="str">
        <f t="shared" si="403"/>
        <v>January</v>
      </c>
      <c r="E2576" t="str">
        <f t="shared" si="404"/>
        <v>Q1</v>
      </c>
      <c r="F2576" t="str">
        <f t="shared" si="405"/>
        <v>2017-Jan</v>
      </c>
      <c r="G2576">
        <f t="shared" si="406"/>
        <v>3</v>
      </c>
      <c r="H2576" t="str">
        <f t="shared" si="407"/>
        <v>Wednesday</v>
      </c>
      <c r="I2576" t="str">
        <f t="shared" si="408"/>
        <v>FM10</v>
      </c>
      <c r="J2576" t="str">
        <f t="shared" si="409"/>
        <v>FQ-4</v>
      </c>
    </row>
    <row r="2577" spans="1:10" x14ac:dyDescent="0.25">
      <c r="A2577">
        <f t="shared" si="400"/>
        <v>42754</v>
      </c>
      <c r="B2577">
        <f t="shared" si="401"/>
        <v>2017</v>
      </c>
      <c r="C2577">
        <f t="shared" si="402"/>
        <v>1</v>
      </c>
      <c r="D2577" t="str">
        <f t="shared" si="403"/>
        <v>January</v>
      </c>
      <c r="E2577" t="str">
        <f t="shared" si="404"/>
        <v>Q1</v>
      </c>
      <c r="F2577" t="str">
        <f t="shared" si="405"/>
        <v>2017-Jan</v>
      </c>
      <c r="G2577">
        <f t="shared" si="406"/>
        <v>4</v>
      </c>
      <c r="H2577" t="str">
        <f t="shared" si="407"/>
        <v>Thursday</v>
      </c>
      <c r="I2577" t="str">
        <f t="shared" si="408"/>
        <v>FM10</v>
      </c>
      <c r="J2577" t="str">
        <f t="shared" si="409"/>
        <v>FQ-4</v>
      </c>
    </row>
    <row r="2578" spans="1:10" x14ac:dyDescent="0.25">
      <c r="A2578">
        <f t="shared" si="400"/>
        <v>42755</v>
      </c>
      <c r="B2578">
        <f t="shared" si="401"/>
        <v>2017</v>
      </c>
      <c r="C2578">
        <f t="shared" si="402"/>
        <v>1</v>
      </c>
      <c r="D2578" t="str">
        <f t="shared" si="403"/>
        <v>January</v>
      </c>
      <c r="E2578" t="str">
        <f t="shared" si="404"/>
        <v>Q1</v>
      </c>
      <c r="F2578" t="str">
        <f t="shared" si="405"/>
        <v>2017-Jan</v>
      </c>
      <c r="G2578">
        <f t="shared" si="406"/>
        <v>5</v>
      </c>
      <c r="H2578" t="str">
        <f t="shared" si="407"/>
        <v>Friday</v>
      </c>
      <c r="I2578" t="str">
        <f t="shared" si="408"/>
        <v>FM10</v>
      </c>
      <c r="J2578" t="str">
        <f t="shared" si="409"/>
        <v>FQ-4</v>
      </c>
    </row>
    <row r="2579" spans="1:10" x14ac:dyDescent="0.25">
      <c r="A2579">
        <f t="shared" si="400"/>
        <v>42756</v>
      </c>
      <c r="B2579">
        <f t="shared" si="401"/>
        <v>2017</v>
      </c>
      <c r="C2579">
        <f t="shared" si="402"/>
        <v>1</v>
      </c>
      <c r="D2579" t="str">
        <f t="shared" si="403"/>
        <v>January</v>
      </c>
      <c r="E2579" t="str">
        <f t="shared" si="404"/>
        <v>Q1</v>
      </c>
      <c r="F2579" t="str">
        <f t="shared" si="405"/>
        <v>2017-Jan</v>
      </c>
      <c r="G2579">
        <f t="shared" si="406"/>
        <v>6</v>
      </c>
      <c r="H2579" t="str">
        <f t="shared" si="407"/>
        <v>Saturday</v>
      </c>
      <c r="I2579" t="str">
        <f t="shared" si="408"/>
        <v>FM10</v>
      </c>
      <c r="J2579" t="str">
        <f t="shared" si="409"/>
        <v>FQ-4</v>
      </c>
    </row>
    <row r="2580" spans="1:10" x14ac:dyDescent="0.25">
      <c r="A2580">
        <f t="shared" si="400"/>
        <v>42757</v>
      </c>
      <c r="B2580">
        <f t="shared" si="401"/>
        <v>2017</v>
      </c>
      <c r="C2580">
        <f t="shared" si="402"/>
        <v>1</v>
      </c>
      <c r="D2580" t="str">
        <f t="shared" si="403"/>
        <v>January</v>
      </c>
      <c r="E2580" t="str">
        <f t="shared" si="404"/>
        <v>Q1</v>
      </c>
      <c r="F2580" t="str">
        <f t="shared" si="405"/>
        <v>2017-Jan</v>
      </c>
      <c r="G2580">
        <f t="shared" si="406"/>
        <v>7</v>
      </c>
      <c r="H2580" t="str">
        <f t="shared" si="407"/>
        <v>Sunday</v>
      </c>
      <c r="I2580" t="str">
        <f t="shared" si="408"/>
        <v>FM10</v>
      </c>
      <c r="J2580" t="str">
        <f t="shared" si="409"/>
        <v>FQ-4</v>
      </c>
    </row>
    <row r="2581" spans="1:10" x14ac:dyDescent="0.25">
      <c r="A2581">
        <f t="shared" si="400"/>
        <v>42758</v>
      </c>
      <c r="B2581">
        <f t="shared" si="401"/>
        <v>2017</v>
      </c>
      <c r="C2581">
        <f t="shared" si="402"/>
        <v>1</v>
      </c>
      <c r="D2581" t="str">
        <f t="shared" si="403"/>
        <v>January</v>
      </c>
      <c r="E2581" t="str">
        <f t="shared" si="404"/>
        <v>Q1</v>
      </c>
      <c r="F2581" t="str">
        <f t="shared" si="405"/>
        <v>2017-Jan</v>
      </c>
      <c r="G2581">
        <f t="shared" si="406"/>
        <v>1</v>
      </c>
      <c r="H2581" t="str">
        <f t="shared" si="407"/>
        <v>Monday</v>
      </c>
      <c r="I2581" t="str">
        <f t="shared" si="408"/>
        <v>FM10</v>
      </c>
      <c r="J2581" t="str">
        <f t="shared" si="409"/>
        <v>FQ-4</v>
      </c>
    </row>
    <row r="2582" spans="1:10" x14ac:dyDescent="0.25">
      <c r="A2582">
        <f t="shared" si="400"/>
        <v>42759</v>
      </c>
      <c r="B2582">
        <f t="shared" si="401"/>
        <v>2017</v>
      </c>
      <c r="C2582">
        <f t="shared" si="402"/>
        <v>1</v>
      </c>
      <c r="D2582" t="str">
        <f t="shared" si="403"/>
        <v>January</v>
      </c>
      <c r="E2582" t="str">
        <f t="shared" si="404"/>
        <v>Q1</v>
      </c>
      <c r="F2582" t="str">
        <f t="shared" si="405"/>
        <v>2017-Jan</v>
      </c>
      <c r="G2582">
        <f t="shared" si="406"/>
        <v>2</v>
      </c>
      <c r="H2582" t="str">
        <f t="shared" si="407"/>
        <v>Tuesday</v>
      </c>
      <c r="I2582" t="str">
        <f t="shared" si="408"/>
        <v>FM10</v>
      </c>
      <c r="J2582" t="str">
        <f t="shared" si="409"/>
        <v>FQ-4</v>
      </c>
    </row>
    <row r="2583" spans="1:10" x14ac:dyDescent="0.25">
      <c r="A2583">
        <f t="shared" si="400"/>
        <v>42760</v>
      </c>
      <c r="B2583">
        <f t="shared" si="401"/>
        <v>2017</v>
      </c>
      <c r="C2583">
        <f t="shared" si="402"/>
        <v>1</v>
      </c>
      <c r="D2583" t="str">
        <f t="shared" si="403"/>
        <v>January</v>
      </c>
      <c r="E2583" t="str">
        <f t="shared" si="404"/>
        <v>Q1</v>
      </c>
      <c r="F2583" t="str">
        <f t="shared" si="405"/>
        <v>2017-Jan</v>
      </c>
      <c r="G2583">
        <f t="shared" si="406"/>
        <v>3</v>
      </c>
      <c r="H2583" t="str">
        <f t="shared" si="407"/>
        <v>Wednesday</v>
      </c>
      <c r="I2583" t="str">
        <f t="shared" si="408"/>
        <v>FM10</v>
      </c>
      <c r="J2583" t="str">
        <f t="shared" si="409"/>
        <v>FQ-4</v>
      </c>
    </row>
    <row r="2584" spans="1:10" x14ac:dyDescent="0.25">
      <c r="A2584">
        <f t="shared" si="400"/>
        <v>42761</v>
      </c>
      <c r="B2584">
        <f t="shared" si="401"/>
        <v>2017</v>
      </c>
      <c r="C2584">
        <f t="shared" si="402"/>
        <v>1</v>
      </c>
      <c r="D2584" t="str">
        <f t="shared" si="403"/>
        <v>January</v>
      </c>
      <c r="E2584" t="str">
        <f t="shared" si="404"/>
        <v>Q1</v>
      </c>
      <c r="F2584" t="str">
        <f t="shared" si="405"/>
        <v>2017-Jan</v>
      </c>
      <c r="G2584">
        <f t="shared" si="406"/>
        <v>4</v>
      </c>
      <c r="H2584" t="str">
        <f t="shared" si="407"/>
        <v>Thursday</v>
      </c>
      <c r="I2584" t="str">
        <f t="shared" si="408"/>
        <v>FM10</v>
      </c>
      <c r="J2584" t="str">
        <f t="shared" si="409"/>
        <v>FQ-4</v>
      </c>
    </row>
    <row r="2585" spans="1:10" x14ac:dyDescent="0.25">
      <c r="A2585">
        <f t="shared" si="400"/>
        <v>42762</v>
      </c>
      <c r="B2585">
        <f t="shared" si="401"/>
        <v>2017</v>
      </c>
      <c r="C2585">
        <f t="shared" si="402"/>
        <v>1</v>
      </c>
      <c r="D2585" t="str">
        <f t="shared" si="403"/>
        <v>January</v>
      </c>
      <c r="E2585" t="str">
        <f t="shared" si="404"/>
        <v>Q1</v>
      </c>
      <c r="F2585" t="str">
        <f t="shared" si="405"/>
        <v>2017-Jan</v>
      </c>
      <c r="G2585">
        <f t="shared" si="406"/>
        <v>5</v>
      </c>
      <c r="H2585" t="str">
        <f t="shared" si="407"/>
        <v>Friday</v>
      </c>
      <c r="I2585" t="str">
        <f t="shared" si="408"/>
        <v>FM10</v>
      </c>
      <c r="J2585" t="str">
        <f t="shared" si="409"/>
        <v>FQ-4</v>
      </c>
    </row>
    <row r="2586" spans="1:10" x14ac:dyDescent="0.25">
      <c r="A2586">
        <f t="shared" si="400"/>
        <v>42763</v>
      </c>
      <c r="B2586">
        <f t="shared" si="401"/>
        <v>2017</v>
      </c>
      <c r="C2586">
        <f t="shared" si="402"/>
        <v>1</v>
      </c>
      <c r="D2586" t="str">
        <f t="shared" si="403"/>
        <v>January</v>
      </c>
      <c r="E2586" t="str">
        <f t="shared" si="404"/>
        <v>Q1</v>
      </c>
      <c r="F2586" t="str">
        <f t="shared" si="405"/>
        <v>2017-Jan</v>
      </c>
      <c r="G2586">
        <f t="shared" si="406"/>
        <v>6</v>
      </c>
      <c r="H2586" t="str">
        <f t="shared" si="407"/>
        <v>Saturday</v>
      </c>
      <c r="I2586" t="str">
        <f t="shared" si="408"/>
        <v>FM10</v>
      </c>
      <c r="J2586" t="str">
        <f t="shared" si="409"/>
        <v>FQ-4</v>
      </c>
    </row>
    <row r="2587" spans="1:10" x14ac:dyDescent="0.25">
      <c r="A2587">
        <f t="shared" si="400"/>
        <v>42764</v>
      </c>
      <c r="B2587">
        <f t="shared" si="401"/>
        <v>2017</v>
      </c>
      <c r="C2587">
        <f t="shared" si="402"/>
        <v>1</v>
      </c>
      <c r="D2587" t="str">
        <f t="shared" si="403"/>
        <v>January</v>
      </c>
      <c r="E2587" t="str">
        <f t="shared" si="404"/>
        <v>Q1</v>
      </c>
      <c r="F2587" t="str">
        <f t="shared" si="405"/>
        <v>2017-Jan</v>
      </c>
      <c r="G2587">
        <f t="shared" si="406"/>
        <v>7</v>
      </c>
      <c r="H2587" t="str">
        <f t="shared" si="407"/>
        <v>Sunday</v>
      </c>
      <c r="I2587" t="str">
        <f t="shared" si="408"/>
        <v>FM10</v>
      </c>
      <c r="J2587" t="str">
        <f t="shared" si="409"/>
        <v>FQ-4</v>
      </c>
    </row>
    <row r="2588" spans="1:10" x14ac:dyDescent="0.25">
      <c r="A2588">
        <f t="shared" si="400"/>
        <v>42765</v>
      </c>
      <c r="B2588">
        <f t="shared" si="401"/>
        <v>2017</v>
      </c>
      <c r="C2588">
        <f t="shared" si="402"/>
        <v>1</v>
      </c>
      <c r="D2588" t="str">
        <f t="shared" si="403"/>
        <v>January</v>
      </c>
      <c r="E2588" t="str">
        <f t="shared" si="404"/>
        <v>Q1</v>
      </c>
      <c r="F2588" t="str">
        <f t="shared" si="405"/>
        <v>2017-Jan</v>
      </c>
      <c r="G2588">
        <f t="shared" si="406"/>
        <v>1</v>
      </c>
      <c r="H2588" t="str">
        <f t="shared" si="407"/>
        <v>Monday</v>
      </c>
      <c r="I2588" t="str">
        <f t="shared" si="408"/>
        <v>FM10</v>
      </c>
      <c r="J2588" t="str">
        <f t="shared" si="409"/>
        <v>FQ-4</v>
      </c>
    </row>
    <row r="2589" spans="1:10" x14ac:dyDescent="0.25">
      <c r="A2589">
        <f t="shared" si="400"/>
        <v>42766</v>
      </c>
      <c r="B2589">
        <f t="shared" si="401"/>
        <v>2017</v>
      </c>
      <c r="C2589">
        <f t="shared" si="402"/>
        <v>1</v>
      </c>
      <c r="D2589" t="str">
        <f t="shared" si="403"/>
        <v>January</v>
      </c>
      <c r="E2589" t="str">
        <f t="shared" si="404"/>
        <v>Q1</v>
      </c>
      <c r="F2589" t="str">
        <f t="shared" si="405"/>
        <v>2017-Jan</v>
      </c>
      <c r="G2589">
        <f t="shared" si="406"/>
        <v>2</v>
      </c>
      <c r="H2589" t="str">
        <f t="shared" si="407"/>
        <v>Tuesday</v>
      </c>
      <c r="I2589" t="str">
        <f t="shared" si="408"/>
        <v>FM10</v>
      </c>
      <c r="J2589" t="str">
        <f t="shared" si="409"/>
        <v>FQ-4</v>
      </c>
    </row>
    <row r="2590" spans="1:10" x14ac:dyDescent="0.25">
      <c r="A2590">
        <f t="shared" si="400"/>
        <v>42767</v>
      </c>
      <c r="B2590">
        <f t="shared" si="401"/>
        <v>2017</v>
      </c>
      <c r="C2590">
        <f t="shared" si="402"/>
        <v>2</v>
      </c>
      <c r="D2590" t="str">
        <f t="shared" si="403"/>
        <v>February</v>
      </c>
      <c r="E2590" t="str">
        <f t="shared" si="404"/>
        <v>Q1</v>
      </c>
      <c r="F2590" t="str">
        <f t="shared" si="405"/>
        <v>2017-Feb</v>
      </c>
      <c r="G2590">
        <f t="shared" si="406"/>
        <v>3</v>
      </c>
      <c r="H2590" t="str">
        <f t="shared" si="407"/>
        <v>Wednesday</v>
      </c>
      <c r="I2590" t="str">
        <f t="shared" si="408"/>
        <v>FM11</v>
      </c>
      <c r="J2590" t="str">
        <f t="shared" si="409"/>
        <v>FQ-4</v>
      </c>
    </row>
    <row r="2591" spans="1:10" x14ac:dyDescent="0.25">
      <c r="A2591">
        <f t="shared" si="400"/>
        <v>42768</v>
      </c>
      <c r="B2591">
        <f t="shared" si="401"/>
        <v>2017</v>
      </c>
      <c r="C2591">
        <f t="shared" si="402"/>
        <v>2</v>
      </c>
      <c r="D2591" t="str">
        <f t="shared" si="403"/>
        <v>February</v>
      </c>
      <c r="E2591" t="str">
        <f t="shared" si="404"/>
        <v>Q1</v>
      </c>
      <c r="F2591" t="str">
        <f t="shared" si="405"/>
        <v>2017-Feb</v>
      </c>
      <c r="G2591">
        <f t="shared" si="406"/>
        <v>4</v>
      </c>
      <c r="H2591" t="str">
        <f t="shared" si="407"/>
        <v>Thursday</v>
      </c>
      <c r="I2591" t="str">
        <f t="shared" si="408"/>
        <v>FM11</v>
      </c>
      <c r="J2591" t="str">
        <f t="shared" si="409"/>
        <v>FQ-4</v>
      </c>
    </row>
    <row r="2592" spans="1:10" x14ac:dyDescent="0.25">
      <c r="A2592">
        <f t="shared" si="400"/>
        <v>42769</v>
      </c>
      <c r="B2592">
        <f t="shared" si="401"/>
        <v>2017</v>
      </c>
      <c r="C2592">
        <f t="shared" si="402"/>
        <v>2</v>
      </c>
      <c r="D2592" t="str">
        <f t="shared" si="403"/>
        <v>February</v>
      </c>
      <c r="E2592" t="str">
        <f t="shared" si="404"/>
        <v>Q1</v>
      </c>
      <c r="F2592" t="str">
        <f t="shared" si="405"/>
        <v>2017-Feb</v>
      </c>
      <c r="G2592">
        <f t="shared" si="406"/>
        <v>5</v>
      </c>
      <c r="H2592" t="str">
        <f t="shared" si="407"/>
        <v>Friday</v>
      </c>
      <c r="I2592" t="str">
        <f t="shared" si="408"/>
        <v>FM11</v>
      </c>
      <c r="J2592" t="str">
        <f t="shared" si="409"/>
        <v>FQ-4</v>
      </c>
    </row>
    <row r="2593" spans="1:10" x14ac:dyDescent="0.25">
      <c r="A2593">
        <f t="shared" si="400"/>
        <v>42770</v>
      </c>
      <c r="B2593">
        <f t="shared" si="401"/>
        <v>2017</v>
      </c>
      <c r="C2593">
        <f t="shared" si="402"/>
        <v>2</v>
      </c>
      <c r="D2593" t="str">
        <f t="shared" si="403"/>
        <v>February</v>
      </c>
      <c r="E2593" t="str">
        <f t="shared" si="404"/>
        <v>Q1</v>
      </c>
      <c r="F2593" t="str">
        <f t="shared" si="405"/>
        <v>2017-Feb</v>
      </c>
      <c r="G2593">
        <f t="shared" si="406"/>
        <v>6</v>
      </c>
      <c r="H2593" t="str">
        <f t="shared" si="407"/>
        <v>Saturday</v>
      </c>
      <c r="I2593" t="str">
        <f t="shared" si="408"/>
        <v>FM11</v>
      </c>
      <c r="J2593" t="str">
        <f t="shared" si="409"/>
        <v>FQ-4</v>
      </c>
    </row>
    <row r="2594" spans="1:10" x14ac:dyDescent="0.25">
      <c r="A2594">
        <f t="shared" si="400"/>
        <v>42771</v>
      </c>
      <c r="B2594">
        <f t="shared" si="401"/>
        <v>2017</v>
      </c>
      <c r="C2594">
        <f t="shared" si="402"/>
        <v>2</v>
      </c>
      <c r="D2594" t="str">
        <f t="shared" si="403"/>
        <v>February</v>
      </c>
      <c r="E2594" t="str">
        <f t="shared" si="404"/>
        <v>Q1</v>
      </c>
      <c r="F2594" t="str">
        <f t="shared" si="405"/>
        <v>2017-Feb</v>
      </c>
      <c r="G2594">
        <f t="shared" si="406"/>
        <v>7</v>
      </c>
      <c r="H2594" t="str">
        <f t="shared" si="407"/>
        <v>Sunday</v>
      </c>
      <c r="I2594" t="str">
        <f t="shared" si="408"/>
        <v>FM11</v>
      </c>
      <c r="J2594" t="str">
        <f t="shared" si="409"/>
        <v>FQ-4</v>
      </c>
    </row>
    <row r="2595" spans="1:10" x14ac:dyDescent="0.25">
      <c r="A2595">
        <f t="shared" si="400"/>
        <v>42772</v>
      </c>
      <c r="B2595">
        <f t="shared" si="401"/>
        <v>2017</v>
      </c>
      <c r="C2595">
        <f t="shared" si="402"/>
        <v>2</v>
      </c>
      <c r="D2595" t="str">
        <f t="shared" si="403"/>
        <v>February</v>
      </c>
      <c r="E2595" t="str">
        <f t="shared" si="404"/>
        <v>Q1</v>
      </c>
      <c r="F2595" t="str">
        <f t="shared" si="405"/>
        <v>2017-Feb</v>
      </c>
      <c r="G2595">
        <f t="shared" si="406"/>
        <v>1</v>
      </c>
      <c r="H2595" t="str">
        <f t="shared" si="407"/>
        <v>Monday</v>
      </c>
      <c r="I2595" t="str">
        <f t="shared" si="408"/>
        <v>FM11</v>
      </c>
      <c r="J2595" t="str">
        <f t="shared" si="409"/>
        <v>FQ-4</v>
      </c>
    </row>
    <row r="2596" spans="1:10" x14ac:dyDescent="0.25">
      <c r="A2596">
        <f t="shared" si="400"/>
        <v>42773</v>
      </c>
      <c r="B2596">
        <f t="shared" si="401"/>
        <v>2017</v>
      </c>
      <c r="C2596">
        <f t="shared" si="402"/>
        <v>2</v>
      </c>
      <c r="D2596" t="str">
        <f t="shared" si="403"/>
        <v>February</v>
      </c>
      <c r="E2596" t="str">
        <f t="shared" si="404"/>
        <v>Q1</v>
      </c>
      <c r="F2596" t="str">
        <f t="shared" si="405"/>
        <v>2017-Feb</v>
      </c>
      <c r="G2596">
        <f t="shared" si="406"/>
        <v>2</v>
      </c>
      <c r="H2596" t="str">
        <f t="shared" si="407"/>
        <v>Tuesday</v>
      </c>
      <c r="I2596" t="str">
        <f t="shared" si="408"/>
        <v>FM11</v>
      </c>
      <c r="J2596" t="str">
        <f t="shared" si="409"/>
        <v>FQ-4</v>
      </c>
    </row>
    <row r="2597" spans="1:10" x14ac:dyDescent="0.25">
      <c r="A2597">
        <f t="shared" si="400"/>
        <v>42774</v>
      </c>
      <c r="B2597">
        <f t="shared" si="401"/>
        <v>2017</v>
      </c>
      <c r="C2597">
        <f t="shared" si="402"/>
        <v>2</v>
      </c>
      <c r="D2597" t="str">
        <f t="shared" si="403"/>
        <v>February</v>
      </c>
      <c r="E2597" t="str">
        <f t="shared" si="404"/>
        <v>Q1</v>
      </c>
      <c r="F2597" t="str">
        <f t="shared" si="405"/>
        <v>2017-Feb</v>
      </c>
      <c r="G2597">
        <f t="shared" si="406"/>
        <v>3</v>
      </c>
      <c r="H2597" t="str">
        <f t="shared" si="407"/>
        <v>Wednesday</v>
      </c>
      <c r="I2597" t="str">
        <f t="shared" si="408"/>
        <v>FM11</v>
      </c>
      <c r="J2597" t="str">
        <f t="shared" si="409"/>
        <v>FQ-4</v>
      </c>
    </row>
    <row r="2598" spans="1:10" x14ac:dyDescent="0.25">
      <c r="A2598">
        <f t="shared" si="400"/>
        <v>42775</v>
      </c>
      <c r="B2598">
        <f t="shared" si="401"/>
        <v>2017</v>
      </c>
      <c r="C2598">
        <f t="shared" si="402"/>
        <v>2</v>
      </c>
      <c r="D2598" t="str">
        <f t="shared" si="403"/>
        <v>February</v>
      </c>
      <c r="E2598" t="str">
        <f t="shared" si="404"/>
        <v>Q1</v>
      </c>
      <c r="F2598" t="str">
        <f t="shared" si="405"/>
        <v>2017-Feb</v>
      </c>
      <c r="G2598">
        <f t="shared" si="406"/>
        <v>4</v>
      </c>
      <c r="H2598" t="str">
        <f t="shared" si="407"/>
        <v>Thursday</v>
      </c>
      <c r="I2598" t="str">
        <f t="shared" si="408"/>
        <v>FM11</v>
      </c>
      <c r="J2598" t="str">
        <f t="shared" si="409"/>
        <v>FQ-4</v>
      </c>
    </row>
    <row r="2599" spans="1:10" x14ac:dyDescent="0.25">
      <c r="A2599">
        <f t="shared" si="400"/>
        <v>42776</v>
      </c>
      <c r="B2599">
        <f t="shared" si="401"/>
        <v>2017</v>
      </c>
      <c r="C2599">
        <f t="shared" si="402"/>
        <v>2</v>
      </c>
      <c r="D2599" t="str">
        <f t="shared" si="403"/>
        <v>February</v>
      </c>
      <c r="E2599" t="str">
        <f t="shared" si="404"/>
        <v>Q1</v>
      </c>
      <c r="F2599" t="str">
        <f t="shared" si="405"/>
        <v>2017-Feb</v>
      </c>
      <c r="G2599">
        <f t="shared" si="406"/>
        <v>5</v>
      </c>
      <c r="H2599" t="str">
        <f t="shared" si="407"/>
        <v>Friday</v>
      </c>
      <c r="I2599" t="str">
        <f t="shared" si="408"/>
        <v>FM11</v>
      </c>
      <c r="J2599" t="str">
        <f t="shared" si="409"/>
        <v>FQ-4</v>
      </c>
    </row>
    <row r="2600" spans="1:10" x14ac:dyDescent="0.25">
      <c r="A2600">
        <f t="shared" si="400"/>
        <v>42777</v>
      </c>
      <c r="B2600">
        <f t="shared" si="401"/>
        <v>2017</v>
      </c>
      <c r="C2600">
        <f t="shared" si="402"/>
        <v>2</v>
      </c>
      <c r="D2600" t="str">
        <f t="shared" si="403"/>
        <v>February</v>
      </c>
      <c r="E2600" t="str">
        <f t="shared" si="404"/>
        <v>Q1</v>
      </c>
      <c r="F2600" t="str">
        <f t="shared" si="405"/>
        <v>2017-Feb</v>
      </c>
      <c r="G2600">
        <f t="shared" si="406"/>
        <v>6</v>
      </c>
      <c r="H2600" t="str">
        <f t="shared" si="407"/>
        <v>Saturday</v>
      </c>
      <c r="I2600" t="str">
        <f t="shared" si="408"/>
        <v>FM11</v>
      </c>
      <c r="J2600" t="str">
        <f t="shared" si="409"/>
        <v>FQ-4</v>
      </c>
    </row>
    <row r="2601" spans="1:10" x14ac:dyDescent="0.25">
      <c r="A2601">
        <f t="shared" si="400"/>
        <v>42778</v>
      </c>
      <c r="B2601">
        <f t="shared" si="401"/>
        <v>2017</v>
      </c>
      <c r="C2601">
        <f t="shared" si="402"/>
        <v>2</v>
      </c>
      <c r="D2601" t="str">
        <f t="shared" si="403"/>
        <v>February</v>
      </c>
      <c r="E2601" t="str">
        <f t="shared" si="404"/>
        <v>Q1</v>
      </c>
      <c r="F2601" t="str">
        <f t="shared" si="405"/>
        <v>2017-Feb</v>
      </c>
      <c r="G2601">
        <f t="shared" si="406"/>
        <v>7</v>
      </c>
      <c r="H2601" t="str">
        <f t="shared" si="407"/>
        <v>Sunday</v>
      </c>
      <c r="I2601" t="str">
        <f t="shared" si="408"/>
        <v>FM11</v>
      </c>
      <c r="J2601" t="str">
        <f t="shared" si="409"/>
        <v>FQ-4</v>
      </c>
    </row>
    <row r="2602" spans="1:10" x14ac:dyDescent="0.25">
      <c r="A2602">
        <f t="shared" si="400"/>
        <v>42779</v>
      </c>
      <c r="B2602">
        <f t="shared" si="401"/>
        <v>2017</v>
      </c>
      <c r="C2602">
        <f t="shared" si="402"/>
        <v>2</v>
      </c>
      <c r="D2602" t="str">
        <f t="shared" si="403"/>
        <v>February</v>
      </c>
      <c r="E2602" t="str">
        <f t="shared" si="404"/>
        <v>Q1</v>
      </c>
      <c r="F2602" t="str">
        <f t="shared" si="405"/>
        <v>2017-Feb</v>
      </c>
      <c r="G2602">
        <f t="shared" si="406"/>
        <v>1</v>
      </c>
      <c r="H2602" t="str">
        <f t="shared" si="407"/>
        <v>Monday</v>
      </c>
      <c r="I2602" t="str">
        <f t="shared" si="408"/>
        <v>FM11</v>
      </c>
      <c r="J2602" t="str">
        <f t="shared" si="409"/>
        <v>FQ-4</v>
      </c>
    </row>
    <row r="2603" spans="1:10" x14ac:dyDescent="0.25">
      <c r="A2603">
        <f t="shared" si="400"/>
        <v>42780</v>
      </c>
      <c r="B2603">
        <f t="shared" si="401"/>
        <v>2017</v>
      </c>
      <c r="C2603">
        <f t="shared" si="402"/>
        <v>2</v>
      </c>
      <c r="D2603" t="str">
        <f t="shared" si="403"/>
        <v>February</v>
      </c>
      <c r="E2603" t="str">
        <f t="shared" si="404"/>
        <v>Q1</v>
      </c>
      <c r="F2603" t="str">
        <f t="shared" si="405"/>
        <v>2017-Feb</v>
      </c>
      <c r="G2603">
        <f t="shared" si="406"/>
        <v>2</v>
      </c>
      <c r="H2603" t="str">
        <f t="shared" si="407"/>
        <v>Tuesday</v>
      </c>
      <c r="I2603" t="str">
        <f t="shared" si="408"/>
        <v>FM11</v>
      </c>
      <c r="J2603" t="str">
        <f t="shared" si="409"/>
        <v>FQ-4</v>
      </c>
    </row>
    <row r="2604" spans="1:10" x14ac:dyDescent="0.25">
      <c r="A2604">
        <f t="shared" si="400"/>
        <v>42781</v>
      </c>
      <c r="B2604">
        <f t="shared" si="401"/>
        <v>2017</v>
      </c>
      <c r="C2604">
        <f t="shared" si="402"/>
        <v>2</v>
      </c>
      <c r="D2604" t="str">
        <f t="shared" si="403"/>
        <v>February</v>
      </c>
      <c r="E2604" t="str">
        <f t="shared" si="404"/>
        <v>Q1</v>
      </c>
      <c r="F2604" t="str">
        <f t="shared" si="405"/>
        <v>2017-Feb</v>
      </c>
      <c r="G2604">
        <f t="shared" si="406"/>
        <v>3</v>
      </c>
      <c r="H2604" t="str">
        <f t="shared" si="407"/>
        <v>Wednesday</v>
      </c>
      <c r="I2604" t="str">
        <f t="shared" si="408"/>
        <v>FM11</v>
      </c>
      <c r="J2604" t="str">
        <f t="shared" si="409"/>
        <v>FQ-4</v>
      </c>
    </row>
    <row r="2605" spans="1:10" x14ac:dyDescent="0.25">
      <c r="A2605">
        <f t="shared" si="400"/>
        <v>42782</v>
      </c>
      <c r="B2605">
        <f t="shared" si="401"/>
        <v>2017</v>
      </c>
      <c r="C2605">
        <f t="shared" si="402"/>
        <v>2</v>
      </c>
      <c r="D2605" t="str">
        <f t="shared" si="403"/>
        <v>February</v>
      </c>
      <c r="E2605" t="str">
        <f t="shared" si="404"/>
        <v>Q1</v>
      </c>
      <c r="F2605" t="str">
        <f t="shared" si="405"/>
        <v>2017-Feb</v>
      </c>
      <c r="G2605">
        <f t="shared" si="406"/>
        <v>4</v>
      </c>
      <c r="H2605" t="str">
        <f t="shared" si="407"/>
        <v>Thursday</v>
      </c>
      <c r="I2605" t="str">
        <f t="shared" si="408"/>
        <v>FM11</v>
      </c>
      <c r="J2605" t="str">
        <f t="shared" si="409"/>
        <v>FQ-4</v>
      </c>
    </row>
    <row r="2606" spans="1:10" x14ac:dyDescent="0.25">
      <c r="A2606">
        <f t="shared" si="400"/>
        <v>42783</v>
      </c>
      <c r="B2606">
        <f t="shared" si="401"/>
        <v>2017</v>
      </c>
      <c r="C2606">
        <f t="shared" si="402"/>
        <v>2</v>
      </c>
      <c r="D2606" t="str">
        <f t="shared" si="403"/>
        <v>February</v>
      </c>
      <c r="E2606" t="str">
        <f t="shared" si="404"/>
        <v>Q1</v>
      </c>
      <c r="F2606" t="str">
        <f t="shared" si="405"/>
        <v>2017-Feb</v>
      </c>
      <c r="G2606">
        <f t="shared" si="406"/>
        <v>5</v>
      </c>
      <c r="H2606" t="str">
        <f t="shared" si="407"/>
        <v>Friday</v>
      </c>
      <c r="I2606" t="str">
        <f t="shared" si="408"/>
        <v>FM11</v>
      </c>
      <c r="J2606" t="str">
        <f t="shared" si="409"/>
        <v>FQ-4</v>
      </c>
    </row>
    <row r="2607" spans="1:10" x14ac:dyDescent="0.25">
      <c r="A2607">
        <f t="shared" si="400"/>
        <v>42784</v>
      </c>
      <c r="B2607">
        <f t="shared" si="401"/>
        <v>2017</v>
      </c>
      <c r="C2607">
        <f t="shared" si="402"/>
        <v>2</v>
      </c>
      <c r="D2607" t="str">
        <f t="shared" si="403"/>
        <v>February</v>
      </c>
      <c r="E2607" t="str">
        <f t="shared" si="404"/>
        <v>Q1</v>
      </c>
      <c r="F2607" t="str">
        <f t="shared" si="405"/>
        <v>2017-Feb</v>
      </c>
      <c r="G2607">
        <f t="shared" si="406"/>
        <v>6</v>
      </c>
      <c r="H2607" t="str">
        <f t="shared" si="407"/>
        <v>Saturday</v>
      </c>
      <c r="I2607" t="str">
        <f t="shared" si="408"/>
        <v>FM11</v>
      </c>
      <c r="J2607" t="str">
        <f t="shared" si="409"/>
        <v>FQ-4</v>
      </c>
    </row>
    <row r="2608" spans="1:10" x14ac:dyDescent="0.25">
      <c r="A2608">
        <f t="shared" si="400"/>
        <v>42785</v>
      </c>
      <c r="B2608">
        <f t="shared" si="401"/>
        <v>2017</v>
      </c>
      <c r="C2608">
        <f t="shared" si="402"/>
        <v>2</v>
      </c>
      <c r="D2608" t="str">
        <f t="shared" si="403"/>
        <v>February</v>
      </c>
      <c r="E2608" t="str">
        <f t="shared" si="404"/>
        <v>Q1</v>
      </c>
      <c r="F2608" t="str">
        <f t="shared" si="405"/>
        <v>2017-Feb</v>
      </c>
      <c r="G2608">
        <f t="shared" si="406"/>
        <v>7</v>
      </c>
      <c r="H2608" t="str">
        <f t="shared" si="407"/>
        <v>Sunday</v>
      </c>
      <c r="I2608" t="str">
        <f t="shared" si="408"/>
        <v>FM11</v>
      </c>
      <c r="J2608" t="str">
        <f t="shared" si="409"/>
        <v>FQ-4</v>
      </c>
    </row>
    <row r="2609" spans="1:10" x14ac:dyDescent="0.25">
      <c r="A2609">
        <f t="shared" si="400"/>
        <v>42786</v>
      </c>
      <c r="B2609">
        <f t="shared" si="401"/>
        <v>2017</v>
      </c>
      <c r="C2609">
        <f t="shared" si="402"/>
        <v>2</v>
      </c>
      <c r="D2609" t="str">
        <f t="shared" si="403"/>
        <v>February</v>
      </c>
      <c r="E2609" t="str">
        <f t="shared" si="404"/>
        <v>Q1</v>
      </c>
      <c r="F2609" t="str">
        <f t="shared" si="405"/>
        <v>2017-Feb</v>
      </c>
      <c r="G2609">
        <f t="shared" si="406"/>
        <v>1</v>
      </c>
      <c r="H2609" t="str">
        <f t="shared" si="407"/>
        <v>Monday</v>
      </c>
      <c r="I2609" t="str">
        <f t="shared" si="408"/>
        <v>FM11</v>
      </c>
      <c r="J2609" t="str">
        <f t="shared" si="409"/>
        <v>FQ-4</v>
      </c>
    </row>
    <row r="2610" spans="1:10" x14ac:dyDescent="0.25">
      <c r="A2610">
        <f t="shared" si="400"/>
        <v>42787</v>
      </c>
      <c r="B2610">
        <f t="shared" si="401"/>
        <v>2017</v>
      </c>
      <c r="C2610">
        <f t="shared" si="402"/>
        <v>2</v>
      </c>
      <c r="D2610" t="str">
        <f t="shared" si="403"/>
        <v>February</v>
      </c>
      <c r="E2610" t="str">
        <f t="shared" si="404"/>
        <v>Q1</v>
      </c>
      <c r="F2610" t="str">
        <f t="shared" si="405"/>
        <v>2017-Feb</v>
      </c>
      <c r="G2610">
        <f t="shared" si="406"/>
        <v>2</v>
      </c>
      <c r="H2610" t="str">
        <f t="shared" si="407"/>
        <v>Tuesday</v>
      </c>
      <c r="I2610" t="str">
        <f t="shared" si="408"/>
        <v>FM11</v>
      </c>
      <c r="J2610" t="str">
        <f t="shared" si="409"/>
        <v>FQ-4</v>
      </c>
    </row>
    <row r="2611" spans="1:10" x14ac:dyDescent="0.25">
      <c r="A2611">
        <f t="shared" si="400"/>
        <v>42788</v>
      </c>
      <c r="B2611">
        <f t="shared" si="401"/>
        <v>2017</v>
      </c>
      <c r="C2611">
        <f t="shared" si="402"/>
        <v>2</v>
      </c>
      <c r="D2611" t="str">
        <f t="shared" si="403"/>
        <v>February</v>
      </c>
      <c r="E2611" t="str">
        <f t="shared" si="404"/>
        <v>Q1</v>
      </c>
      <c r="F2611" t="str">
        <f t="shared" si="405"/>
        <v>2017-Feb</v>
      </c>
      <c r="G2611">
        <f t="shared" si="406"/>
        <v>3</v>
      </c>
      <c r="H2611" t="str">
        <f t="shared" si="407"/>
        <v>Wednesday</v>
      </c>
      <c r="I2611" t="str">
        <f t="shared" si="408"/>
        <v>FM11</v>
      </c>
      <c r="J2611" t="str">
        <f t="shared" si="409"/>
        <v>FQ-4</v>
      </c>
    </row>
    <row r="2612" spans="1:10" x14ac:dyDescent="0.25">
      <c r="A2612">
        <f t="shared" si="400"/>
        <v>42789</v>
      </c>
      <c r="B2612">
        <f t="shared" si="401"/>
        <v>2017</v>
      </c>
      <c r="C2612">
        <f t="shared" si="402"/>
        <v>2</v>
      </c>
      <c r="D2612" t="str">
        <f t="shared" si="403"/>
        <v>February</v>
      </c>
      <c r="E2612" t="str">
        <f t="shared" si="404"/>
        <v>Q1</v>
      </c>
      <c r="F2612" t="str">
        <f t="shared" si="405"/>
        <v>2017-Feb</v>
      </c>
      <c r="G2612">
        <f t="shared" si="406"/>
        <v>4</v>
      </c>
      <c r="H2612" t="str">
        <f t="shared" si="407"/>
        <v>Thursday</v>
      </c>
      <c r="I2612" t="str">
        <f t="shared" si="408"/>
        <v>FM11</v>
      </c>
      <c r="J2612" t="str">
        <f t="shared" si="409"/>
        <v>FQ-4</v>
      </c>
    </row>
    <row r="2613" spans="1:10" x14ac:dyDescent="0.25">
      <c r="A2613">
        <f t="shared" si="400"/>
        <v>42790</v>
      </c>
      <c r="B2613">
        <f t="shared" si="401"/>
        <v>2017</v>
      </c>
      <c r="C2613">
        <f t="shared" si="402"/>
        <v>2</v>
      </c>
      <c r="D2613" t="str">
        <f t="shared" si="403"/>
        <v>February</v>
      </c>
      <c r="E2613" t="str">
        <f t="shared" si="404"/>
        <v>Q1</v>
      </c>
      <c r="F2613" t="str">
        <f t="shared" si="405"/>
        <v>2017-Feb</v>
      </c>
      <c r="G2613">
        <f t="shared" si="406"/>
        <v>5</v>
      </c>
      <c r="H2613" t="str">
        <f t="shared" si="407"/>
        <v>Friday</v>
      </c>
      <c r="I2613" t="str">
        <f t="shared" si="408"/>
        <v>FM11</v>
      </c>
      <c r="J2613" t="str">
        <f t="shared" si="409"/>
        <v>FQ-4</v>
      </c>
    </row>
    <row r="2614" spans="1:10" x14ac:dyDescent="0.25">
      <c r="A2614">
        <f t="shared" si="400"/>
        <v>42791</v>
      </c>
      <c r="B2614">
        <f t="shared" si="401"/>
        <v>2017</v>
      </c>
      <c r="C2614">
        <f t="shared" si="402"/>
        <v>2</v>
      </c>
      <c r="D2614" t="str">
        <f t="shared" si="403"/>
        <v>February</v>
      </c>
      <c r="E2614" t="str">
        <f t="shared" si="404"/>
        <v>Q1</v>
      </c>
      <c r="F2614" t="str">
        <f t="shared" si="405"/>
        <v>2017-Feb</v>
      </c>
      <c r="G2614">
        <f t="shared" si="406"/>
        <v>6</v>
      </c>
      <c r="H2614" t="str">
        <f t="shared" si="407"/>
        <v>Saturday</v>
      </c>
      <c r="I2614" t="str">
        <f t="shared" si="408"/>
        <v>FM11</v>
      </c>
      <c r="J2614" t="str">
        <f t="shared" si="409"/>
        <v>FQ-4</v>
      </c>
    </row>
    <row r="2615" spans="1:10" x14ac:dyDescent="0.25">
      <c r="A2615">
        <f t="shared" si="400"/>
        <v>42792</v>
      </c>
      <c r="B2615">
        <f t="shared" si="401"/>
        <v>2017</v>
      </c>
      <c r="C2615">
        <f t="shared" si="402"/>
        <v>2</v>
      </c>
      <c r="D2615" t="str">
        <f t="shared" si="403"/>
        <v>February</v>
      </c>
      <c r="E2615" t="str">
        <f t="shared" si="404"/>
        <v>Q1</v>
      </c>
      <c r="F2615" t="str">
        <f t="shared" si="405"/>
        <v>2017-Feb</v>
      </c>
      <c r="G2615">
        <f t="shared" si="406"/>
        <v>7</v>
      </c>
      <c r="H2615" t="str">
        <f t="shared" si="407"/>
        <v>Sunday</v>
      </c>
      <c r="I2615" t="str">
        <f t="shared" si="408"/>
        <v>FM11</v>
      </c>
      <c r="J2615" t="str">
        <f t="shared" si="409"/>
        <v>FQ-4</v>
      </c>
    </row>
    <row r="2616" spans="1:10" x14ac:dyDescent="0.25">
      <c r="A2616">
        <f t="shared" si="400"/>
        <v>42793</v>
      </c>
      <c r="B2616">
        <f t="shared" si="401"/>
        <v>2017</v>
      </c>
      <c r="C2616">
        <f t="shared" si="402"/>
        <v>2</v>
      </c>
      <c r="D2616" t="str">
        <f t="shared" si="403"/>
        <v>February</v>
      </c>
      <c r="E2616" t="str">
        <f t="shared" si="404"/>
        <v>Q1</v>
      </c>
      <c r="F2616" t="str">
        <f t="shared" si="405"/>
        <v>2017-Feb</v>
      </c>
      <c r="G2616">
        <f t="shared" si="406"/>
        <v>1</v>
      </c>
      <c r="H2616" t="str">
        <f t="shared" si="407"/>
        <v>Monday</v>
      </c>
      <c r="I2616" t="str">
        <f t="shared" si="408"/>
        <v>FM11</v>
      </c>
      <c r="J2616" t="str">
        <f t="shared" si="409"/>
        <v>FQ-4</v>
      </c>
    </row>
    <row r="2617" spans="1:10" x14ac:dyDescent="0.25">
      <c r="A2617">
        <f t="shared" si="400"/>
        <v>42794</v>
      </c>
      <c r="B2617">
        <f t="shared" si="401"/>
        <v>2017</v>
      </c>
      <c r="C2617">
        <f t="shared" si="402"/>
        <v>2</v>
      </c>
      <c r="D2617" t="str">
        <f t="shared" si="403"/>
        <v>February</v>
      </c>
      <c r="E2617" t="str">
        <f t="shared" si="404"/>
        <v>Q1</v>
      </c>
      <c r="F2617" t="str">
        <f t="shared" si="405"/>
        <v>2017-Feb</v>
      </c>
      <c r="G2617">
        <f t="shared" si="406"/>
        <v>2</v>
      </c>
      <c r="H2617" t="str">
        <f t="shared" si="407"/>
        <v>Tuesday</v>
      </c>
      <c r="I2617" t="str">
        <f t="shared" si="408"/>
        <v>FM11</v>
      </c>
      <c r="J2617" t="str">
        <f t="shared" si="409"/>
        <v>FQ-4</v>
      </c>
    </row>
    <row r="2618" spans="1:10" x14ac:dyDescent="0.25">
      <c r="A2618">
        <f t="shared" si="400"/>
        <v>42795</v>
      </c>
      <c r="B2618">
        <f t="shared" si="401"/>
        <v>2017</v>
      </c>
      <c r="C2618">
        <f t="shared" si="402"/>
        <v>3</v>
      </c>
      <c r="D2618" t="str">
        <f t="shared" si="403"/>
        <v>March</v>
      </c>
      <c r="E2618" t="str">
        <f t="shared" si="404"/>
        <v>Q1</v>
      </c>
      <c r="F2618" t="str">
        <f t="shared" si="405"/>
        <v>2017-Mar</v>
      </c>
      <c r="G2618">
        <f t="shared" si="406"/>
        <v>3</v>
      </c>
      <c r="H2618" t="str">
        <f t="shared" si="407"/>
        <v>Wednesday</v>
      </c>
      <c r="I2618" t="str">
        <f t="shared" si="408"/>
        <v>FM12</v>
      </c>
      <c r="J2618" t="str">
        <f t="shared" si="409"/>
        <v>FQ-4</v>
      </c>
    </row>
    <row r="2619" spans="1:10" x14ac:dyDescent="0.25">
      <c r="A2619">
        <f t="shared" si="400"/>
        <v>42796</v>
      </c>
      <c r="B2619">
        <f t="shared" si="401"/>
        <v>2017</v>
      </c>
      <c r="C2619">
        <f t="shared" si="402"/>
        <v>3</v>
      </c>
      <c r="D2619" t="str">
        <f t="shared" si="403"/>
        <v>March</v>
      </c>
      <c r="E2619" t="str">
        <f t="shared" si="404"/>
        <v>Q1</v>
      </c>
      <c r="F2619" t="str">
        <f t="shared" si="405"/>
        <v>2017-Mar</v>
      </c>
      <c r="G2619">
        <f t="shared" si="406"/>
        <v>4</v>
      </c>
      <c r="H2619" t="str">
        <f t="shared" si="407"/>
        <v>Thursday</v>
      </c>
      <c r="I2619" t="str">
        <f t="shared" si="408"/>
        <v>FM12</v>
      </c>
      <c r="J2619" t="str">
        <f t="shared" si="409"/>
        <v>FQ-4</v>
      </c>
    </row>
    <row r="2620" spans="1:10" x14ac:dyDescent="0.25">
      <c r="A2620">
        <f t="shared" si="400"/>
        <v>42797</v>
      </c>
      <c r="B2620">
        <f t="shared" si="401"/>
        <v>2017</v>
      </c>
      <c r="C2620">
        <f t="shared" si="402"/>
        <v>3</v>
      </c>
      <c r="D2620" t="str">
        <f t="shared" si="403"/>
        <v>March</v>
      </c>
      <c r="E2620" t="str">
        <f t="shared" si="404"/>
        <v>Q1</v>
      </c>
      <c r="F2620" t="str">
        <f t="shared" si="405"/>
        <v>2017-Mar</v>
      </c>
      <c r="G2620">
        <f t="shared" si="406"/>
        <v>5</v>
      </c>
      <c r="H2620" t="str">
        <f t="shared" si="407"/>
        <v>Friday</v>
      </c>
      <c r="I2620" t="str">
        <f t="shared" si="408"/>
        <v>FM12</v>
      </c>
      <c r="J2620" t="str">
        <f t="shared" si="409"/>
        <v>FQ-4</v>
      </c>
    </row>
    <row r="2621" spans="1:10" x14ac:dyDescent="0.25">
      <c r="A2621">
        <f t="shared" si="400"/>
        <v>42798</v>
      </c>
      <c r="B2621">
        <f t="shared" si="401"/>
        <v>2017</v>
      </c>
      <c r="C2621">
        <f t="shared" si="402"/>
        <v>3</v>
      </c>
      <c r="D2621" t="str">
        <f t="shared" si="403"/>
        <v>March</v>
      </c>
      <c r="E2621" t="str">
        <f t="shared" si="404"/>
        <v>Q1</v>
      </c>
      <c r="F2621" t="str">
        <f t="shared" si="405"/>
        <v>2017-Mar</v>
      </c>
      <c r="G2621">
        <f t="shared" si="406"/>
        <v>6</v>
      </c>
      <c r="H2621" t="str">
        <f t="shared" si="407"/>
        <v>Saturday</v>
      </c>
      <c r="I2621" t="str">
        <f t="shared" si="408"/>
        <v>FM12</v>
      </c>
      <c r="J2621" t="str">
        <f t="shared" si="409"/>
        <v>FQ-4</v>
      </c>
    </row>
    <row r="2622" spans="1:10" x14ac:dyDescent="0.25">
      <c r="A2622">
        <f t="shared" si="400"/>
        <v>42799</v>
      </c>
      <c r="B2622">
        <f t="shared" si="401"/>
        <v>2017</v>
      </c>
      <c r="C2622">
        <f t="shared" si="402"/>
        <v>3</v>
      </c>
      <c r="D2622" t="str">
        <f t="shared" si="403"/>
        <v>March</v>
      </c>
      <c r="E2622" t="str">
        <f t="shared" si="404"/>
        <v>Q1</v>
      </c>
      <c r="F2622" t="str">
        <f t="shared" si="405"/>
        <v>2017-Mar</v>
      </c>
      <c r="G2622">
        <f t="shared" si="406"/>
        <v>7</v>
      </c>
      <c r="H2622" t="str">
        <f t="shared" si="407"/>
        <v>Sunday</v>
      </c>
      <c r="I2622" t="str">
        <f t="shared" si="408"/>
        <v>FM12</v>
      </c>
      <c r="J2622" t="str">
        <f t="shared" si="409"/>
        <v>FQ-4</v>
      </c>
    </row>
    <row r="2623" spans="1:10" x14ac:dyDescent="0.25">
      <c r="A2623">
        <f t="shared" si="400"/>
        <v>42800</v>
      </c>
      <c r="B2623">
        <f t="shared" si="401"/>
        <v>2017</v>
      </c>
      <c r="C2623">
        <f t="shared" si="402"/>
        <v>3</v>
      </c>
      <c r="D2623" t="str">
        <f t="shared" si="403"/>
        <v>March</v>
      </c>
      <c r="E2623" t="str">
        <f t="shared" si="404"/>
        <v>Q1</v>
      </c>
      <c r="F2623" t="str">
        <f t="shared" si="405"/>
        <v>2017-Mar</v>
      </c>
      <c r="G2623">
        <f t="shared" si="406"/>
        <v>1</v>
      </c>
      <c r="H2623" t="str">
        <f t="shared" si="407"/>
        <v>Monday</v>
      </c>
      <c r="I2623" t="str">
        <f t="shared" si="408"/>
        <v>FM12</v>
      </c>
      <c r="J2623" t="str">
        <f t="shared" si="409"/>
        <v>FQ-4</v>
      </c>
    </row>
    <row r="2624" spans="1:10" x14ac:dyDescent="0.25">
      <c r="A2624">
        <f t="shared" si="400"/>
        <v>42801</v>
      </c>
      <c r="B2624">
        <f t="shared" si="401"/>
        <v>2017</v>
      </c>
      <c r="C2624">
        <f t="shared" si="402"/>
        <v>3</v>
      </c>
      <c r="D2624" t="str">
        <f t="shared" si="403"/>
        <v>March</v>
      </c>
      <c r="E2624" t="str">
        <f t="shared" si="404"/>
        <v>Q1</v>
      </c>
      <c r="F2624" t="str">
        <f t="shared" si="405"/>
        <v>2017-Mar</v>
      </c>
      <c r="G2624">
        <f t="shared" si="406"/>
        <v>2</v>
      </c>
      <c r="H2624" t="str">
        <f t="shared" si="407"/>
        <v>Tuesday</v>
      </c>
      <c r="I2624" t="str">
        <f t="shared" si="408"/>
        <v>FM12</v>
      </c>
      <c r="J2624" t="str">
        <f t="shared" si="409"/>
        <v>FQ-4</v>
      </c>
    </row>
    <row r="2625" spans="1:10" x14ac:dyDescent="0.25">
      <c r="A2625">
        <f t="shared" si="400"/>
        <v>42802</v>
      </c>
      <c r="B2625">
        <f t="shared" si="401"/>
        <v>2017</v>
      </c>
      <c r="C2625">
        <f t="shared" si="402"/>
        <v>3</v>
      </c>
      <c r="D2625" t="str">
        <f t="shared" si="403"/>
        <v>March</v>
      </c>
      <c r="E2625" t="str">
        <f t="shared" si="404"/>
        <v>Q1</v>
      </c>
      <c r="F2625" t="str">
        <f t="shared" si="405"/>
        <v>2017-Mar</v>
      </c>
      <c r="G2625">
        <f t="shared" si="406"/>
        <v>3</v>
      </c>
      <c r="H2625" t="str">
        <f t="shared" si="407"/>
        <v>Wednesday</v>
      </c>
      <c r="I2625" t="str">
        <f t="shared" si="408"/>
        <v>FM12</v>
      </c>
      <c r="J2625" t="str">
        <f t="shared" si="409"/>
        <v>FQ-4</v>
      </c>
    </row>
    <row r="2626" spans="1:10" x14ac:dyDescent="0.25">
      <c r="A2626">
        <f t="shared" si="400"/>
        <v>42803</v>
      </c>
      <c r="B2626">
        <f t="shared" si="401"/>
        <v>2017</v>
      </c>
      <c r="C2626">
        <f t="shared" si="402"/>
        <v>3</v>
      </c>
      <c r="D2626" t="str">
        <f t="shared" si="403"/>
        <v>March</v>
      </c>
      <c r="E2626" t="str">
        <f t="shared" si="404"/>
        <v>Q1</v>
      </c>
      <c r="F2626" t="str">
        <f t="shared" si="405"/>
        <v>2017-Mar</v>
      </c>
      <c r="G2626">
        <f t="shared" si="406"/>
        <v>4</v>
      </c>
      <c r="H2626" t="str">
        <f t="shared" si="407"/>
        <v>Thursday</v>
      </c>
      <c r="I2626" t="str">
        <f t="shared" si="408"/>
        <v>FM12</v>
      </c>
      <c r="J2626" t="str">
        <f t="shared" si="409"/>
        <v>FQ-4</v>
      </c>
    </row>
    <row r="2627" spans="1:10" x14ac:dyDescent="0.25">
      <c r="A2627">
        <f t="shared" ref="A2627:A2690" si="410">IF($O$1+ROW(A2626)-1&lt;=$O$3,$O$1+ROW(A2626)-1,"")</f>
        <v>42804</v>
      </c>
      <c r="B2627">
        <f t="shared" ref="B2627:B2690" si="411">YEAR(A2627)</f>
        <v>2017</v>
      </c>
      <c r="C2627">
        <f t="shared" ref="C2627:C2690" si="412">MONTH(A2627)</f>
        <v>3</v>
      </c>
      <c r="D2627" t="str">
        <f t="shared" ref="D2627:D2690" si="413">TEXT(A2627,"mmmm")</f>
        <v>March</v>
      </c>
      <c r="E2627" t="str">
        <f t="shared" ref="E2627:E2690" si="414">"Q"&amp;ROUNDUP(MONTH(A2627)/3,0)</f>
        <v>Q1</v>
      </c>
      <c r="F2627" t="str">
        <f t="shared" ref="F2627:F2690" si="415">TEXT(A2627,"yyyy-mmm")</f>
        <v>2017-Mar</v>
      </c>
      <c r="G2627">
        <f t="shared" ref="G2627:G2690" si="416">WEEKDAY(A2627,2)</f>
        <v>5</v>
      </c>
      <c r="H2627" t="str">
        <f t="shared" ref="H2627:H2690" si="417">TEXT(A2627,"dddd")</f>
        <v>Friday</v>
      </c>
      <c r="I2627" t="str">
        <f t="shared" ref="I2627:I2690" si="418">"FM"&amp;MOD(MONTH(A2627)-4,12)+1</f>
        <v>FM12</v>
      </c>
      <c r="J2627" t="str">
        <f t="shared" ref="J2627:J2690" si="419">"FQ-" &amp; INT((MOD(MONTH(A2627)-4,12)/3)+1)</f>
        <v>FQ-4</v>
      </c>
    </row>
    <row r="2628" spans="1:10" x14ac:dyDescent="0.25">
      <c r="A2628">
        <f t="shared" si="410"/>
        <v>42805</v>
      </c>
      <c r="B2628">
        <f t="shared" si="411"/>
        <v>2017</v>
      </c>
      <c r="C2628">
        <f t="shared" si="412"/>
        <v>3</v>
      </c>
      <c r="D2628" t="str">
        <f t="shared" si="413"/>
        <v>March</v>
      </c>
      <c r="E2628" t="str">
        <f t="shared" si="414"/>
        <v>Q1</v>
      </c>
      <c r="F2628" t="str">
        <f t="shared" si="415"/>
        <v>2017-Mar</v>
      </c>
      <c r="G2628">
        <f t="shared" si="416"/>
        <v>6</v>
      </c>
      <c r="H2628" t="str">
        <f t="shared" si="417"/>
        <v>Saturday</v>
      </c>
      <c r="I2628" t="str">
        <f t="shared" si="418"/>
        <v>FM12</v>
      </c>
      <c r="J2628" t="str">
        <f t="shared" si="419"/>
        <v>FQ-4</v>
      </c>
    </row>
    <row r="2629" spans="1:10" x14ac:dyDescent="0.25">
      <c r="A2629">
        <f t="shared" si="410"/>
        <v>42806</v>
      </c>
      <c r="B2629">
        <f t="shared" si="411"/>
        <v>2017</v>
      </c>
      <c r="C2629">
        <f t="shared" si="412"/>
        <v>3</v>
      </c>
      <c r="D2629" t="str">
        <f t="shared" si="413"/>
        <v>March</v>
      </c>
      <c r="E2629" t="str">
        <f t="shared" si="414"/>
        <v>Q1</v>
      </c>
      <c r="F2629" t="str">
        <f t="shared" si="415"/>
        <v>2017-Mar</v>
      </c>
      <c r="G2629">
        <f t="shared" si="416"/>
        <v>7</v>
      </c>
      <c r="H2629" t="str">
        <f t="shared" si="417"/>
        <v>Sunday</v>
      </c>
      <c r="I2629" t="str">
        <f t="shared" si="418"/>
        <v>FM12</v>
      </c>
      <c r="J2629" t="str">
        <f t="shared" si="419"/>
        <v>FQ-4</v>
      </c>
    </row>
    <row r="2630" spans="1:10" x14ac:dyDescent="0.25">
      <c r="A2630">
        <f t="shared" si="410"/>
        <v>42807</v>
      </c>
      <c r="B2630">
        <f t="shared" si="411"/>
        <v>2017</v>
      </c>
      <c r="C2630">
        <f t="shared" si="412"/>
        <v>3</v>
      </c>
      <c r="D2630" t="str">
        <f t="shared" si="413"/>
        <v>March</v>
      </c>
      <c r="E2630" t="str">
        <f t="shared" si="414"/>
        <v>Q1</v>
      </c>
      <c r="F2630" t="str">
        <f t="shared" si="415"/>
        <v>2017-Mar</v>
      </c>
      <c r="G2630">
        <f t="shared" si="416"/>
        <v>1</v>
      </c>
      <c r="H2630" t="str">
        <f t="shared" si="417"/>
        <v>Monday</v>
      </c>
      <c r="I2630" t="str">
        <f t="shared" si="418"/>
        <v>FM12</v>
      </c>
      <c r="J2630" t="str">
        <f t="shared" si="419"/>
        <v>FQ-4</v>
      </c>
    </row>
    <row r="2631" spans="1:10" x14ac:dyDescent="0.25">
      <c r="A2631">
        <f t="shared" si="410"/>
        <v>42808</v>
      </c>
      <c r="B2631">
        <f t="shared" si="411"/>
        <v>2017</v>
      </c>
      <c r="C2631">
        <f t="shared" si="412"/>
        <v>3</v>
      </c>
      <c r="D2631" t="str">
        <f t="shared" si="413"/>
        <v>March</v>
      </c>
      <c r="E2631" t="str">
        <f t="shared" si="414"/>
        <v>Q1</v>
      </c>
      <c r="F2631" t="str">
        <f t="shared" si="415"/>
        <v>2017-Mar</v>
      </c>
      <c r="G2631">
        <f t="shared" si="416"/>
        <v>2</v>
      </c>
      <c r="H2631" t="str">
        <f t="shared" si="417"/>
        <v>Tuesday</v>
      </c>
      <c r="I2631" t="str">
        <f t="shared" si="418"/>
        <v>FM12</v>
      </c>
      <c r="J2631" t="str">
        <f t="shared" si="419"/>
        <v>FQ-4</v>
      </c>
    </row>
    <row r="2632" spans="1:10" x14ac:dyDescent="0.25">
      <c r="A2632">
        <f t="shared" si="410"/>
        <v>42809</v>
      </c>
      <c r="B2632">
        <f t="shared" si="411"/>
        <v>2017</v>
      </c>
      <c r="C2632">
        <f t="shared" si="412"/>
        <v>3</v>
      </c>
      <c r="D2632" t="str">
        <f t="shared" si="413"/>
        <v>March</v>
      </c>
      <c r="E2632" t="str">
        <f t="shared" si="414"/>
        <v>Q1</v>
      </c>
      <c r="F2632" t="str">
        <f t="shared" si="415"/>
        <v>2017-Mar</v>
      </c>
      <c r="G2632">
        <f t="shared" si="416"/>
        <v>3</v>
      </c>
      <c r="H2632" t="str">
        <f t="shared" si="417"/>
        <v>Wednesday</v>
      </c>
      <c r="I2632" t="str">
        <f t="shared" si="418"/>
        <v>FM12</v>
      </c>
      <c r="J2632" t="str">
        <f t="shared" si="419"/>
        <v>FQ-4</v>
      </c>
    </row>
    <row r="2633" spans="1:10" x14ac:dyDescent="0.25">
      <c r="A2633">
        <f t="shared" si="410"/>
        <v>42810</v>
      </c>
      <c r="B2633">
        <f t="shared" si="411"/>
        <v>2017</v>
      </c>
      <c r="C2633">
        <f t="shared" si="412"/>
        <v>3</v>
      </c>
      <c r="D2633" t="str">
        <f t="shared" si="413"/>
        <v>March</v>
      </c>
      <c r="E2633" t="str">
        <f t="shared" si="414"/>
        <v>Q1</v>
      </c>
      <c r="F2633" t="str">
        <f t="shared" si="415"/>
        <v>2017-Mar</v>
      </c>
      <c r="G2633">
        <f t="shared" si="416"/>
        <v>4</v>
      </c>
      <c r="H2633" t="str">
        <f t="shared" si="417"/>
        <v>Thursday</v>
      </c>
      <c r="I2633" t="str">
        <f t="shared" si="418"/>
        <v>FM12</v>
      </c>
      <c r="J2633" t="str">
        <f t="shared" si="419"/>
        <v>FQ-4</v>
      </c>
    </row>
    <row r="2634" spans="1:10" x14ac:dyDescent="0.25">
      <c r="A2634">
        <f t="shared" si="410"/>
        <v>42811</v>
      </c>
      <c r="B2634">
        <f t="shared" si="411"/>
        <v>2017</v>
      </c>
      <c r="C2634">
        <f t="shared" si="412"/>
        <v>3</v>
      </c>
      <c r="D2634" t="str">
        <f t="shared" si="413"/>
        <v>March</v>
      </c>
      <c r="E2634" t="str">
        <f t="shared" si="414"/>
        <v>Q1</v>
      </c>
      <c r="F2634" t="str">
        <f t="shared" si="415"/>
        <v>2017-Mar</v>
      </c>
      <c r="G2634">
        <f t="shared" si="416"/>
        <v>5</v>
      </c>
      <c r="H2634" t="str">
        <f t="shared" si="417"/>
        <v>Friday</v>
      </c>
      <c r="I2634" t="str">
        <f t="shared" si="418"/>
        <v>FM12</v>
      </c>
      <c r="J2634" t="str">
        <f t="shared" si="419"/>
        <v>FQ-4</v>
      </c>
    </row>
    <row r="2635" spans="1:10" x14ac:dyDescent="0.25">
      <c r="A2635">
        <f t="shared" si="410"/>
        <v>42812</v>
      </c>
      <c r="B2635">
        <f t="shared" si="411"/>
        <v>2017</v>
      </c>
      <c r="C2635">
        <f t="shared" si="412"/>
        <v>3</v>
      </c>
      <c r="D2635" t="str">
        <f t="shared" si="413"/>
        <v>March</v>
      </c>
      <c r="E2635" t="str">
        <f t="shared" si="414"/>
        <v>Q1</v>
      </c>
      <c r="F2635" t="str">
        <f t="shared" si="415"/>
        <v>2017-Mar</v>
      </c>
      <c r="G2635">
        <f t="shared" si="416"/>
        <v>6</v>
      </c>
      <c r="H2635" t="str">
        <f t="shared" si="417"/>
        <v>Saturday</v>
      </c>
      <c r="I2635" t="str">
        <f t="shared" si="418"/>
        <v>FM12</v>
      </c>
      <c r="J2635" t="str">
        <f t="shared" si="419"/>
        <v>FQ-4</v>
      </c>
    </row>
    <row r="2636" spans="1:10" x14ac:dyDescent="0.25">
      <c r="A2636">
        <f t="shared" si="410"/>
        <v>42813</v>
      </c>
      <c r="B2636">
        <f t="shared" si="411"/>
        <v>2017</v>
      </c>
      <c r="C2636">
        <f t="shared" si="412"/>
        <v>3</v>
      </c>
      <c r="D2636" t="str">
        <f t="shared" si="413"/>
        <v>March</v>
      </c>
      <c r="E2636" t="str">
        <f t="shared" si="414"/>
        <v>Q1</v>
      </c>
      <c r="F2636" t="str">
        <f t="shared" si="415"/>
        <v>2017-Mar</v>
      </c>
      <c r="G2636">
        <f t="shared" si="416"/>
        <v>7</v>
      </c>
      <c r="H2636" t="str">
        <f t="shared" si="417"/>
        <v>Sunday</v>
      </c>
      <c r="I2636" t="str">
        <f t="shared" si="418"/>
        <v>FM12</v>
      </c>
      <c r="J2636" t="str">
        <f t="shared" si="419"/>
        <v>FQ-4</v>
      </c>
    </row>
    <row r="2637" spans="1:10" x14ac:dyDescent="0.25">
      <c r="A2637">
        <f t="shared" si="410"/>
        <v>42814</v>
      </c>
      <c r="B2637">
        <f t="shared" si="411"/>
        <v>2017</v>
      </c>
      <c r="C2637">
        <f t="shared" si="412"/>
        <v>3</v>
      </c>
      <c r="D2637" t="str">
        <f t="shared" si="413"/>
        <v>March</v>
      </c>
      <c r="E2637" t="str">
        <f t="shared" si="414"/>
        <v>Q1</v>
      </c>
      <c r="F2637" t="str">
        <f t="shared" si="415"/>
        <v>2017-Mar</v>
      </c>
      <c r="G2637">
        <f t="shared" si="416"/>
        <v>1</v>
      </c>
      <c r="H2637" t="str">
        <f t="shared" si="417"/>
        <v>Monday</v>
      </c>
      <c r="I2637" t="str">
        <f t="shared" si="418"/>
        <v>FM12</v>
      </c>
      <c r="J2637" t="str">
        <f t="shared" si="419"/>
        <v>FQ-4</v>
      </c>
    </row>
    <row r="2638" spans="1:10" x14ac:dyDescent="0.25">
      <c r="A2638">
        <f t="shared" si="410"/>
        <v>42815</v>
      </c>
      <c r="B2638">
        <f t="shared" si="411"/>
        <v>2017</v>
      </c>
      <c r="C2638">
        <f t="shared" si="412"/>
        <v>3</v>
      </c>
      <c r="D2638" t="str">
        <f t="shared" si="413"/>
        <v>March</v>
      </c>
      <c r="E2638" t="str">
        <f t="shared" si="414"/>
        <v>Q1</v>
      </c>
      <c r="F2638" t="str">
        <f t="shared" si="415"/>
        <v>2017-Mar</v>
      </c>
      <c r="G2638">
        <f t="shared" si="416"/>
        <v>2</v>
      </c>
      <c r="H2638" t="str">
        <f t="shared" si="417"/>
        <v>Tuesday</v>
      </c>
      <c r="I2638" t="str">
        <f t="shared" si="418"/>
        <v>FM12</v>
      </c>
      <c r="J2638" t="str">
        <f t="shared" si="419"/>
        <v>FQ-4</v>
      </c>
    </row>
    <row r="2639" spans="1:10" x14ac:dyDescent="0.25">
      <c r="A2639">
        <f t="shared" si="410"/>
        <v>42816</v>
      </c>
      <c r="B2639">
        <f t="shared" si="411"/>
        <v>2017</v>
      </c>
      <c r="C2639">
        <f t="shared" si="412"/>
        <v>3</v>
      </c>
      <c r="D2639" t="str">
        <f t="shared" si="413"/>
        <v>March</v>
      </c>
      <c r="E2639" t="str">
        <f t="shared" si="414"/>
        <v>Q1</v>
      </c>
      <c r="F2639" t="str">
        <f t="shared" si="415"/>
        <v>2017-Mar</v>
      </c>
      <c r="G2639">
        <f t="shared" si="416"/>
        <v>3</v>
      </c>
      <c r="H2639" t="str">
        <f t="shared" si="417"/>
        <v>Wednesday</v>
      </c>
      <c r="I2639" t="str">
        <f t="shared" si="418"/>
        <v>FM12</v>
      </c>
      <c r="J2639" t="str">
        <f t="shared" si="419"/>
        <v>FQ-4</v>
      </c>
    </row>
    <row r="2640" spans="1:10" x14ac:dyDescent="0.25">
      <c r="A2640">
        <f t="shared" si="410"/>
        <v>42817</v>
      </c>
      <c r="B2640">
        <f t="shared" si="411"/>
        <v>2017</v>
      </c>
      <c r="C2640">
        <f t="shared" si="412"/>
        <v>3</v>
      </c>
      <c r="D2640" t="str">
        <f t="shared" si="413"/>
        <v>March</v>
      </c>
      <c r="E2640" t="str">
        <f t="shared" si="414"/>
        <v>Q1</v>
      </c>
      <c r="F2640" t="str">
        <f t="shared" si="415"/>
        <v>2017-Mar</v>
      </c>
      <c r="G2640">
        <f t="shared" si="416"/>
        <v>4</v>
      </c>
      <c r="H2640" t="str">
        <f t="shared" si="417"/>
        <v>Thursday</v>
      </c>
      <c r="I2640" t="str">
        <f t="shared" si="418"/>
        <v>FM12</v>
      </c>
      <c r="J2640" t="str">
        <f t="shared" si="419"/>
        <v>FQ-4</v>
      </c>
    </row>
    <row r="2641" spans="1:10" x14ac:dyDescent="0.25">
      <c r="A2641">
        <f t="shared" si="410"/>
        <v>42818</v>
      </c>
      <c r="B2641">
        <f t="shared" si="411"/>
        <v>2017</v>
      </c>
      <c r="C2641">
        <f t="shared" si="412"/>
        <v>3</v>
      </c>
      <c r="D2641" t="str">
        <f t="shared" si="413"/>
        <v>March</v>
      </c>
      <c r="E2641" t="str">
        <f t="shared" si="414"/>
        <v>Q1</v>
      </c>
      <c r="F2641" t="str">
        <f t="shared" si="415"/>
        <v>2017-Mar</v>
      </c>
      <c r="G2641">
        <f t="shared" si="416"/>
        <v>5</v>
      </c>
      <c r="H2641" t="str">
        <f t="shared" si="417"/>
        <v>Friday</v>
      </c>
      <c r="I2641" t="str">
        <f t="shared" si="418"/>
        <v>FM12</v>
      </c>
      <c r="J2641" t="str">
        <f t="shared" si="419"/>
        <v>FQ-4</v>
      </c>
    </row>
    <row r="2642" spans="1:10" x14ac:dyDescent="0.25">
      <c r="A2642">
        <f t="shared" si="410"/>
        <v>42819</v>
      </c>
      <c r="B2642">
        <f t="shared" si="411"/>
        <v>2017</v>
      </c>
      <c r="C2642">
        <f t="shared" si="412"/>
        <v>3</v>
      </c>
      <c r="D2642" t="str">
        <f t="shared" si="413"/>
        <v>March</v>
      </c>
      <c r="E2642" t="str">
        <f t="shared" si="414"/>
        <v>Q1</v>
      </c>
      <c r="F2642" t="str">
        <f t="shared" si="415"/>
        <v>2017-Mar</v>
      </c>
      <c r="G2642">
        <f t="shared" si="416"/>
        <v>6</v>
      </c>
      <c r="H2642" t="str">
        <f t="shared" si="417"/>
        <v>Saturday</v>
      </c>
      <c r="I2642" t="str">
        <f t="shared" si="418"/>
        <v>FM12</v>
      </c>
      <c r="J2642" t="str">
        <f t="shared" si="419"/>
        <v>FQ-4</v>
      </c>
    </row>
    <row r="2643" spans="1:10" x14ac:dyDescent="0.25">
      <c r="A2643">
        <f t="shared" si="410"/>
        <v>42820</v>
      </c>
      <c r="B2643">
        <f t="shared" si="411"/>
        <v>2017</v>
      </c>
      <c r="C2643">
        <f t="shared" si="412"/>
        <v>3</v>
      </c>
      <c r="D2643" t="str">
        <f t="shared" si="413"/>
        <v>March</v>
      </c>
      <c r="E2643" t="str">
        <f t="shared" si="414"/>
        <v>Q1</v>
      </c>
      <c r="F2643" t="str">
        <f t="shared" si="415"/>
        <v>2017-Mar</v>
      </c>
      <c r="G2643">
        <f t="shared" si="416"/>
        <v>7</v>
      </c>
      <c r="H2643" t="str">
        <f t="shared" si="417"/>
        <v>Sunday</v>
      </c>
      <c r="I2643" t="str">
        <f t="shared" si="418"/>
        <v>FM12</v>
      </c>
      <c r="J2643" t="str">
        <f t="shared" si="419"/>
        <v>FQ-4</v>
      </c>
    </row>
    <row r="2644" spans="1:10" x14ac:dyDescent="0.25">
      <c r="A2644">
        <f t="shared" si="410"/>
        <v>42821</v>
      </c>
      <c r="B2644">
        <f t="shared" si="411"/>
        <v>2017</v>
      </c>
      <c r="C2644">
        <f t="shared" si="412"/>
        <v>3</v>
      </c>
      <c r="D2644" t="str">
        <f t="shared" si="413"/>
        <v>March</v>
      </c>
      <c r="E2644" t="str">
        <f t="shared" si="414"/>
        <v>Q1</v>
      </c>
      <c r="F2644" t="str">
        <f t="shared" si="415"/>
        <v>2017-Mar</v>
      </c>
      <c r="G2644">
        <f t="shared" si="416"/>
        <v>1</v>
      </c>
      <c r="H2644" t="str">
        <f t="shared" si="417"/>
        <v>Monday</v>
      </c>
      <c r="I2644" t="str">
        <f t="shared" si="418"/>
        <v>FM12</v>
      </c>
      <c r="J2644" t="str">
        <f t="shared" si="419"/>
        <v>FQ-4</v>
      </c>
    </row>
    <row r="2645" spans="1:10" x14ac:dyDescent="0.25">
      <c r="A2645">
        <f t="shared" si="410"/>
        <v>42822</v>
      </c>
      <c r="B2645">
        <f t="shared" si="411"/>
        <v>2017</v>
      </c>
      <c r="C2645">
        <f t="shared" si="412"/>
        <v>3</v>
      </c>
      <c r="D2645" t="str">
        <f t="shared" si="413"/>
        <v>March</v>
      </c>
      <c r="E2645" t="str">
        <f t="shared" si="414"/>
        <v>Q1</v>
      </c>
      <c r="F2645" t="str">
        <f t="shared" si="415"/>
        <v>2017-Mar</v>
      </c>
      <c r="G2645">
        <f t="shared" si="416"/>
        <v>2</v>
      </c>
      <c r="H2645" t="str">
        <f t="shared" si="417"/>
        <v>Tuesday</v>
      </c>
      <c r="I2645" t="str">
        <f t="shared" si="418"/>
        <v>FM12</v>
      </c>
      <c r="J2645" t="str">
        <f t="shared" si="419"/>
        <v>FQ-4</v>
      </c>
    </row>
    <row r="2646" spans="1:10" x14ac:dyDescent="0.25">
      <c r="A2646">
        <f t="shared" si="410"/>
        <v>42823</v>
      </c>
      <c r="B2646">
        <f t="shared" si="411"/>
        <v>2017</v>
      </c>
      <c r="C2646">
        <f t="shared" si="412"/>
        <v>3</v>
      </c>
      <c r="D2646" t="str">
        <f t="shared" si="413"/>
        <v>March</v>
      </c>
      <c r="E2646" t="str">
        <f t="shared" si="414"/>
        <v>Q1</v>
      </c>
      <c r="F2646" t="str">
        <f t="shared" si="415"/>
        <v>2017-Mar</v>
      </c>
      <c r="G2646">
        <f t="shared" si="416"/>
        <v>3</v>
      </c>
      <c r="H2646" t="str">
        <f t="shared" si="417"/>
        <v>Wednesday</v>
      </c>
      <c r="I2646" t="str">
        <f t="shared" si="418"/>
        <v>FM12</v>
      </c>
      <c r="J2646" t="str">
        <f t="shared" si="419"/>
        <v>FQ-4</v>
      </c>
    </row>
    <row r="2647" spans="1:10" x14ac:dyDescent="0.25">
      <c r="A2647">
        <f t="shared" si="410"/>
        <v>42824</v>
      </c>
      <c r="B2647">
        <f t="shared" si="411"/>
        <v>2017</v>
      </c>
      <c r="C2647">
        <f t="shared" si="412"/>
        <v>3</v>
      </c>
      <c r="D2647" t="str">
        <f t="shared" si="413"/>
        <v>March</v>
      </c>
      <c r="E2647" t="str">
        <f t="shared" si="414"/>
        <v>Q1</v>
      </c>
      <c r="F2647" t="str">
        <f t="shared" si="415"/>
        <v>2017-Mar</v>
      </c>
      <c r="G2647">
        <f t="shared" si="416"/>
        <v>4</v>
      </c>
      <c r="H2647" t="str">
        <f t="shared" si="417"/>
        <v>Thursday</v>
      </c>
      <c r="I2647" t="str">
        <f t="shared" si="418"/>
        <v>FM12</v>
      </c>
      <c r="J2647" t="str">
        <f t="shared" si="419"/>
        <v>FQ-4</v>
      </c>
    </row>
    <row r="2648" spans="1:10" x14ac:dyDescent="0.25">
      <c r="A2648">
        <f t="shared" si="410"/>
        <v>42825</v>
      </c>
      <c r="B2648">
        <f t="shared" si="411"/>
        <v>2017</v>
      </c>
      <c r="C2648">
        <f t="shared" si="412"/>
        <v>3</v>
      </c>
      <c r="D2648" t="str">
        <f t="shared" si="413"/>
        <v>March</v>
      </c>
      <c r="E2648" t="str">
        <f t="shared" si="414"/>
        <v>Q1</v>
      </c>
      <c r="F2648" t="str">
        <f t="shared" si="415"/>
        <v>2017-Mar</v>
      </c>
      <c r="G2648">
        <f t="shared" si="416"/>
        <v>5</v>
      </c>
      <c r="H2648" t="str">
        <f t="shared" si="417"/>
        <v>Friday</v>
      </c>
      <c r="I2648" t="str">
        <f t="shared" si="418"/>
        <v>FM12</v>
      </c>
      <c r="J2648" t="str">
        <f t="shared" si="419"/>
        <v>FQ-4</v>
      </c>
    </row>
    <row r="2649" spans="1:10" x14ac:dyDescent="0.25">
      <c r="A2649">
        <f t="shared" si="410"/>
        <v>42826</v>
      </c>
      <c r="B2649">
        <f t="shared" si="411"/>
        <v>2017</v>
      </c>
      <c r="C2649">
        <f t="shared" si="412"/>
        <v>4</v>
      </c>
      <c r="D2649" t="str">
        <f t="shared" si="413"/>
        <v>April</v>
      </c>
      <c r="E2649" t="str">
        <f t="shared" si="414"/>
        <v>Q2</v>
      </c>
      <c r="F2649" t="str">
        <f t="shared" si="415"/>
        <v>2017-Apr</v>
      </c>
      <c r="G2649">
        <f t="shared" si="416"/>
        <v>6</v>
      </c>
      <c r="H2649" t="str">
        <f t="shared" si="417"/>
        <v>Saturday</v>
      </c>
      <c r="I2649" t="str">
        <f t="shared" si="418"/>
        <v>FM1</v>
      </c>
      <c r="J2649" t="str">
        <f t="shared" si="419"/>
        <v>FQ-1</v>
      </c>
    </row>
    <row r="2650" spans="1:10" x14ac:dyDescent="0.25">
      <c r="A2650">
        <f t="shared" si="410"/>
        <v>42827</v>
      </c>
      <c r="B2650">
        <f t="shared" si="411"/>
        <v>2017</v>
      </c>
      <c r="C2650">
        <f t="shared" si="412"/>
        <v>4</v>
      </c>
      <c r="D2650" t="str">
        <f t="shared" si="413"/>
        <v>April</v>
      </c>
      <c r="E2650" t="str">
        <f t="shared" si="414"/>
        <v>Q2</v>
      </c>
      <c r="F2650" t="str">
        <f t="shared" si="415"/>
        <v>2017-Apr</v>
      </c>
      <c r="G2650">
        <f t="shared" si="416"/>
        <v>7</v>
      </c>
      <c r="H2650" t="str">
        <f t="shared" si="417"/>
        <v>Sunday</v>
      </c>
      <c r="I2650" t="str">
        <f t="shared" si="418"/>
        <v>FM1</v>
      </c>
      <c r="J2650" t="str">
        <f t="shared" si="419"/>
        <v>FQ-1</v>
      </c>
    </row>
    <row r="2651" spans="1:10" x14ac:dyDescent="0.25">
      <c r="A2651">
        <f t="shared" si="410"/>
        <v>42828</v>
      </c>
      <c r="B2651">
        <f t="shared" si="411"/>
        <v>2017</v>
      </c>
      <c r="C2651">
        <f t="shared" si="412"/>
        <v>4</v>
      </c>
      <c r="D2651" t="str">
        <f t="shared" si="413"/>
        <v>April</v>
      </c>
      <c r="E2651" t="str">
        <f t="shared" si="414"/>
        <v>Q2</v>
      </c>
      <c r="F2651" t="str">
        <f t="shared" si="415"/>
        <v>2017-Apr</v>
      </c>
      <c r="G2651">
        <f t="shared" si="416"/>
        <v>1</v>
      </c>
      <c r="H2651" t="str">
        <f t="shared" si="417"/>
        <v>Monday</v>
      </c>
      <c r="I2651" t="str">
        <f t="shared" si="418"/>
        <v>FM1</v>
      </c>
      <c r="J2651" t="str">
        <f t="shared" si="419"/>
        <v>FQ-1</v>
      </c>
    </row>
    <row r="2652" spans="1:10" x14ac:dyDescent="0.25">
      <c r="A2652">
        <f t="shared" si="410"/>
        <v>42829</v>
      </c>
      <c r="B2652">
        <f t="shared" si="411"/>
        <v>2017</v>
      </c>
      <c r="C2652">
        <f t="shared" si="412"/>
        <v>4</v>
      </c>
      <c r="D2652" t="str">
        <f t="shared" si="413"/>
        <v>April</v>
      </c>
      <c r="E2652" t="str">
        <f t="shared" si="414"/>
        <v>Q2</v>
      </c>
      <c r="F2652" t="str">
        <f t="shared" si="415"/>
        <v>2017-Apr</v>
      </c>
      <c r="G2652">
        <f t="shared" si="416"/>
        <v>2</v>
      </c>
      <c r="H2652" t="str">
        <f t="shared" si="417"/>
        <v>Tuesday</v>
      </c>
      <c r="I2652" t="str">
        <f t="shared" si="418"/>
        <v>FM1</v>
      </c>
      <c r="J2652" t="str">
        <f t="shared" si="419"/>
        <v>FQ-1</v>
      </c>
    </row>
    <row r="2653" spans="1:10" x14ac:dyDescent="0.25">
      <c r="A2653">
        <f t="shared" si="410"/>
        <v>42830</v>
      </c>
      <c r="B2653">
        <f t="shared" si="411"/>
        <v>2017</v>
      </c>
      <c r="C2653">
        <f t="shared" si="412"/>
        <v>4</v>
      </c>
      <c r="D2653" t="str">
        <f t="shared" si="413"/>
        <v>April</v>
      </c>
      <c r="E2653" t="str">
        <f t="shared" si="414"/>
        <v>Q2</v>
      </c>
      <c r="F2653" t="str">
        <f t="shared" si="415"/>
        <v>2017-Apr</v>
      </c>
      <c r="G2653">
        <f t="shared" si="416"/>
        <v>3</v>
      </c>
      <c r="H2653" t="str">
        <f t="shared" si="417"/>
        <v>Wednesday</v>
      </c>
      <c r="I2653" t="str">
        <f t="shared" si="418"/>
        <v>FM1</v>
      </c>
      <c r="J2653" t="str">
        <f t="shared" si="419"/>
        <v>FQ-1</v>
      </c>
    </row>
    <row r="2654" spans="1:10" x14ac:dyDescent="0.25">
      <c r="A2654">
        <f t="shared" si="410"/>
        <v>42831</v>
      </c>
      <c r="B2654">
        <f t="shared" si="411"/>
        <v>2017</v>
      </c>
      <c r="C2654">
        <f t="shared" si="412"/>
        <v>4</v>
      </c>
      <c r="D2654" t="str">
        <f t="shared" si="413"/>
        <v>April</v>
      </c>
      <c r="E2654" t="str">
        <f t="shared" si="414"/>
        <v>Q2</v>
      </c>
      <c r="F2654" t="str">
        <f t="shared" si="415"/>
        <v>2017-Apr</v>
      </c>
      <c r="G2654">
        <f t="shared" si="416"/>
        <v>4</v>
      </c>
      <c r="H2654" t="str">
        <f t="shared" si="417"/>
        <v>Thursday</v>
      </c>
      <c r="I2654" t="str">
        <f t="shared" si="418"/>
        <v>FM1</v>
      </c>
      <c r="J2654" t="str">
        <f t="shared" si="419"/>
        <v>FQ-1</v>
      </c>
    </row>
    <row r="2655" spans="1:10" x14ac:dyDescent="0.25">
      <c r="A2655">
        <f t="shared" si="410"/>
        <v>42832</v>
      </c>
      <c r="B2655">
        <f t="shared" si="411"/>
        <v>2017</v>
      </c>
      <c r="C2655">
        <f t="shared" si="412"/>
        <v>4</v>
      </c>
      <c r="D2655" t="str">
        <f t="shared" si="413"/>
        <v>April</v>
      </c>
      <c r="E2655" t="str">
        <f t="shared" si="414"/>
        <v>Q2</v>
      </c>
      <c r="F2655" t="str">
        <f t="shared" si="415"/>
        <v>2017-Apr</v>
      </c>
      <c r="G2655">
        <f t="shared" si="416"/>
        <v>5</v>
      </c>
      <c r="H2655" t="str">
        <f t="shared" si="417"/>
        <v>Friday</v>
      </c>
      <c r="I2655" t="str">
        <f t="shared" si="418"/>
        <v>FM1</v>
      </c>
      <c r="J2655" t="str">
        <f t="shared" si="419"/>
        <v>FQ-1</v>
      </c>
    </row>
    <row r="2656" spans="1:10" x14ac:dyDescent="0.25">
      <c r="A2656">
        <f t="shared" si="410"/>
        <v>42833</v>
      </c>
      <c r="B2656">
        <f t="shared" si="411"/>
        <v>2017</v>
      </c>
      <c r="C2656">
        <f t="shared" si="412"/>
        <v>4</v>
      </c>
      <c r="D2656" t="str">
        <f t="shared" si="413"/>
        <v>April</v>
      </c>
      <c r="E2656" t="str">
        <f t="shared" si="414"/>
        <v>Q2</v>
      </c>
      <c r="F2656" t="str">
        <f t="shared" si="415"/>
        <v>2017-Apr</v>
      </c>
      <c r="G2656">
        <f t="shared" si="416"/>
        <v>6</v>
      </c>
      <c r="H2656" t="str">
        <f t="shared" si="417"/>
        <v>Saturday</v>
      </c>
      <c r="I2656" t="str">
        <f t="shared" si="418"/>
        <v>FM1</v>
      </c>
      <c r="J2656" t="str">
        <f t="shared" si="419"/>
        <v>FQ-1</v>
      </c>
    </row>
    <row r="2657" spans="1:10" x14ac:dyDescent="0.25">
      <c r="A2657">
        <f t="shared" si="410"/>
        <v>42834</v>
      </c>
      <c r="B2657">
        <f t="shared" si="411"/>
        <v>2017</v>
      </c>
      <c r="C2657">
        <f t="shared" si="412"/>
        <v>4</v>
      </c>
      <c r="D2657" t="str">
        <f t="shared" si="413"/>
        <v>April</v>
      </c>
      <c r="E2657" t="str">
        <f t="shared" si="414"/>
        <v>Q2</v>
      </c>
      <c r="F2657" t="str">
        <f t="shared" si="415"/>
        <v>2017-Apr</v>
      </c>
      <c r="G2657">
        <f t="shared" si="416"/>
        <v>7</v>
      </c>
      <c r="H2657" t="str">
        <f t="shared" si="417"/>
        <v>Sunday</v>
      </c>
      <c r="I2657" t="str">
        <f t="shared" si="418"/>
        <v>FM1</v>
      </c>
      <c r="J2657" t="str">
        <f t="shared" si="419"/>
        <v>FQ-1</v>
      </c>
    </row>
    <row r="2658" spans="1:10" x14ac:dyDescent="0.25">
      <c r="A2658">
        <f t="shared" si="410"/>
        <v>42835</v>
      </c>
      <c r="B2658">
        <f t="shared" si="411"/>
        <v>2017</v>
      </c>
      <c r="C2658">
        <f t="shared" si="412"/>
        <v>4</v>
      </c>
      <c r="D2658" t="str">
        <f t="shared" si="413"/>
        <v>April</v>
      </c>
      <c r="E2658" t="str">
        <f t="shared" si="414"/>
        <v>Q2</v>
      </c>
      <c r="F2658" t="str">
        <f t="shared" si="415"/>
        <v>2017-Apr</v>
      </c>
      <c r="G2658">
        <f t="shared" si="416"/>
        <v>1</v>
      </c>
      <c r="H2658" t="str">
        <f t="shared" si="417"/>
        <v>Monday</v>
      </c>
      <c r="I2658" t="str">
        <f t="shared" si="418"/>
        <v>FM1</v>
      </c>
      <c r="J2658" t="str">
        <f t="shared" si="419"/>
        <v>FQ-1</v>
      </c>
    </row>
    <row r="2659" spans="1:10" x14ac:dyDescent="0.25">
      <c r="A2659">
        <f t="shared" si="410"/>
        <v>42836</v>
      </c>
      <c r="B2659">
        <f t="shared" si="411"/>
        <v>2017</v>
      </c>
      <c r="C2659">
        <f t="shared" si="412"/>
        <v>4</v>
      </c>
      <c r="D2659" t="str">
        <f t="shared" si="413"/>
        <v>April</v>
      </c>
      <c r="E2659" t="str">
        <f t="shared" si="414"/>
        <v>Q2</v>
      </c>
      <c r="F2659" t="str">
        <f t="shared" si="415"/>
        <v>2017-Apr</v>
      </c>
      <c r="G2659">
        <f t="shared" si="416"/>
        <v>2</v>
      </c>
      <c r="H2659" t="str">
        <f t="shared" si="417"/>
        <v>Tuesday</v>
      </c>
      <c r="I2659" t="str">
        <f t="shared" si="418"/>
        <v>FM1</v>
      </c>
      <c r="J2659" t="str">
        <f t="shared" si="419"/>
        <v>FQ-1</v>
      </c>
    </row>
    <row r="2660" spans="1:10" x14ac:dyDescent="0.25">
      <c r="A2660">
        <f t="shared" si="410"/>
        <v>42837</v>
      </c>
      <c r="B2660">
        <f t="shared" si="411"/>
        <v>2017</v>
      </c>
      <c r="C2660">
        <f t="shared" si="412"/>
        <v>4</v>
      </c>
      <c r="D2660" t="str">
        <f t="shared" si="413"/>
        <v>April</v>
      </c>
      <c r="E2660" t="str">
        <f t="shared" si="414"/>
        <v>Q2</v>
      </c>
      <c r="F2660" t="str">
        <f t="shared" si="415"/>
        <v>2017-Apr</v>
      </c>
      <c r="G2660">
        <f t="shared" si="416"/>
        <v>3</v>
      </c>
      <c r="H2660" t="str">
        <f t="shared" si="417"/>
        <v>Wednesday</v>
      </c>
      <c r="I2660" t="str">
        <f t="shared" si="418"/>
        <v>FM1</v>
      </c>
      <c r="J2660" t="str">
        <f t="shared" si="419"/>
        <v>FQ-1</v>
      </c>
    </row>
    <row r="2661" spans="1:10" x14ac:dyDescent="0.25">
      <c r="A2661">
        <f t="shared" si="410"/>
        <v>42838</v>
      </c>
      <c r="B2661">
        <f t="shared" si="411"/>
        <v>2017</v>
      </c>
      <c r="C2661">
        <f t="shared" si="412"/>
        <v>4</v>
      </c>
      <c r="D2661" t="str">
        <f t="shared" si="413"/>
        <v>April</v>
      </c>
      <c r="E2661" t="str">
        <f t="shared" si="414"/>
        <v>Q2</v>
      </c>
      <c r="F2661" t="str">
        <f t="shared" si="415"/>
        <v>2017-Apr</v>
      </c>
      <c r="G2661">
        <f t="shared" si="416"/>
        <v>4</v>
      </c>
      <c r="H2661" t="str">
        <f t="shared" si="417"/>
        <v>Thursday</v>
      </c>
      <c r="I2661" t="str">
        <f t="shared" si="418"/>
        <v>FM1</v>
      </c>
      <c r="J2661" t="str">
        <f t="shared" si="419"/>
        <v>FQ-1</v>
      </c>
    </row>
    <row r="2662" spans="1:10" x14ac:dyDescent="0.25">
      <c r="A2662">
        <f t="shared" si="410"/>
        <v>42839</v>
      </c>
      <c r="B2662">
        <f t="shared" si="411"/>
        <v>2017</v>
      </c>
      <c r="C2662">
        <f t="shared" si="412"/>
        <v>4</v>
      </c>
      <c r="D2662" t="str">
        <f t="shared" si="413"/>
        <v>April</v>
      </c>
      <c r="E2662" t="str">
        <f t="shared" si="414"/>
        <v>Q2</v>
      </c>
      <c r="F2662" t="str">
        <f t="shared" si="415"/>
        <v>2017-Apr</v>
      </c>
      <c r="G2662">
        <f t="shared" si="416"/>
        <v>5</v>
      </c>
      <c r="H2662" t="str">
        <f t="shared" si="417"/>
        <v>Friday</v>
      </c>
      <c r="I2662" t="str">
        <f t="shared" si="418"/>
        <v>FM1</v>
      </c>
      <c r="J2662" t="str">
        <f t="shared" si="419"/>
        <v>FQ-1</v>
      </c>
    </row>
    <row r="2663" spans="1:10" x14ac:dyDescent="0.25">
      <c r="A2663">
        <f t="shared" si="410"/>
        <v>42840</v>
      </c>
      <c r="B2663">
        <f t="shared" si="411"/>
        <v>2017</v>
      </c>
      <c r="C2663">
        <f t="shared" si="412"/>
        <v>4</v>
      </c>
      <c r="D2663" t="str">
        <f t="shared" si="413"/>
        <v>April</v>
      </c>
      <c r="E2663" t="str">
        <f t="shared" si="414"/>
        <v>Q2</v>
      </c>
      <c r="F2663" t="str">
        <f t="shared" si="415"/>
        <v>2017-Apr</v>
      </c>
      <c r="G2663">
        <f t="shared" si="416"/>
        <v>6</v>
      </c>
      <c r="H2663" t="str">
        <f t="shared" si="417"/>
        <v>Saturday</v>
      </c>
      <c r="I2663" t="str">
        <f t="shared" si="418"/>
        <v>FM1</v>
      </c>
      <c r="J2663" t="str">
        <f t="shared" si="419"/>
        <v>FQ-1</v>
      </c>
    </row>
    <row r="2664" spans="1:10" x14ac:dyDescent="0.25">
      <c r="A2664">
        <f t="shared" si="410"/>
        <v>42841</v>
      </c>
      <c r="B2664">
        <f t="shared" si="411"/>
        <v>2017</v>
      </c>
      <c r="C2664">
        <f t="shared" si="412"/>
        <v>4</v>
      </c>
      <c r="D2664" t="str">
        <f t="shared" si="413"/>
        <v>April</v>
      </c>
      <c r="E2664" t="str">
        <f t="shared" si="414"/>
        <v>Q2</v>
      </c>
      <c r="F2664" t="str">
        <f t="shared" si="415"/>
        <v>2017-Apr</v>
      </c>
      <c r="G2664">
        <f t="shared" si="416"/>
        <v>7</v>
      </c>
      <c r="H2664" t="str">
        <f t="shared" si="417"/>
        <v>Sunday</v>
      </c>
      <c r="I2664" t="str">
        <f t="shared" si="418"/>
        <v>FM1</v>
      </c>
      <c r="J2664" t="str">
        <f t="shared" si="419"/>
        <v>FQ-1</v>
      </c>
    </row>
    <row r="2665" spans="1:10" x14ac:dyDescent="0.25">
      <c r="A2665">
        <f t="shared" si="410"/>
        <v>42842</v>
      </c>
      <c r="B2665">
        <f t="shared" si="411"/>
        <v>2017</v>
      </c>
      <c r="C2665">
        <f t="shared" si="412"/>
        <v>4</v>
      </c>
      <c r="D2665" t="str">
        <f t="shared" si="413"/>
        <v>April</v>
      </c>
      <c r="E2665" t="str">
        <f t="shared" si="414"/>
        <v>Q2</v>
      </c>
      <c r="F2665" t="str">
        <f t="shared" si="415"/>
        <v>2017-Apr</v>
      </c>
      <c r="G2665">
        <f t="shared" si="416"/>
        <v>1</v>
      </c>
      <c r="H2665" t="str">
        <f t="shared" si="417"/>
        <v>Monday</v>
      </c>
      <c r="I2665" t="str">
        <f t="shared" si="418"/>
        <v>FM1</v>
      </c>
      <c r="J2665" t="str">
        <f t="shared" si="419"/>
        <v>FQ-1</v>
      </c>
    </row>
    <row r="2666" spans="1:10" x14ac:dyDescent="0.25">
      <c r="A2666">
        <f t="shared" si="410"/>
        <v>42843</v>
      </c>
      <c r="B2666">
        <f t="shared" si="411"/>
        <v>2017</v>
      </c>
      <c r="C2666">
        <f t="shared" si="412"/>
        <v>4</v>
      </c>
      <c r="D2666" t="str">
        <f t="shared" si="413"/>
        <v>April</v>
      </c>
      <c r="E2666" t="str">
        <f t="shared" si="414"/>
        <v>Q2</v>
      </c>
      <c r="F2666" t="str">
        <f t="shared" si="415"/>
        <v>2017-Apr</v>
      </c>
      <c r="G2666">
        <f t="shared" si="416"/>
        <v>2</v>
      </c>
      <c r="H2666" t="str">
        <f t="shared" si="417"/>
        <v>Tuesday</v>
      </c>
      <c r="I2666" t="str">
        <f t="shared" si="418"/>
        <v>FM1</v>
      </c>
      <c r="J2666" t="str">
        <f t="shared" si="419"/>
        <v>FQ-1</v>
      </c>
    </row>
    <row r="2667" spans="1:10" x14ac:dyDescent="0.25">
      <c r="A2667">
        <f t="shared" si="410"/>
        <v>42844</v>
      </c>
      <c r="B2667">
        <f t="shared" si="411"/>
        <v>2017</v>
      </c>
      <c r="C2667">
        <f t="shared" si="412"/>
        <v>4</v>
      </c>
      <c r="D2667" t="str">
        <f t="shared" si="413"/>
        <v>April</v>
      </c>
      <c r="E2667" t="str">
        <f t="shared" si="414"/>
        <v>Q2</v>
      </c>
      <c r="F2667" t="str">
        <f t="shared" si="415"/>
        <v>2017-Apr</v>
      </c>
      <c r="G2667">
        <f t="shared" si="416"/>
        <v>3</v>
      </c>
      <c r="H2667" t="str">
        <f t="shared" si="417"/>
        <v>Wednesday</v>
      </c>
      <c r="I2667" t="str">
        <f t="shared" si="418"/>
        <v>FM1</v>
      </c>
      <c r="J2667" t="str">
        <f t="shared" si="419"/>
        <v>FQ-1</v>
      </c>
    </row>
    <row r="2668" spans="1:10" x14ac:dyDescent="0.25">
      <c r="A2668">
        <f t="shared" si="410"/>
        <v>42845</v>
      </c>
      <c r="B2668">
        <f t="shared" si="411"/>
        <v>2017</v>
      </c>
      <c r="C2668">
        <f t="shared" si="412"/>
        <v>4</v>
      </c>
      <c r="D2668" t="str">
        <f t="shared" si="413"/>
        <v>April</v>
      </c>
      <c r="E2668" t="str">
        <f t="shared" si="414"/>
        <v>Q2</v>
      </c>
      <c r="F2668" t="str">
        <f t="shared" si="415"/>
        <v>2017-Apr</v>
      </c>
      <c r="G2668">
        <f t="shared" si="416"/>
        <v>4</v>
      </c>
      <c r="H2668" t="str">
        <f t="shared" si="417"/>
        <v>Thursday</v>
      </c>
      <c r="I2668" t="str">
        <f t="shared" si="418"/>
        <v>FM1</v>
      </c>
      <c r="J2668" t="str">
        <f t="shared" si="419"/>
        <v>FQ-1</v>
      </c>
    </row>
    <row r="2669" spans="1:10" x14ac:dyDescent="0.25">
      <c r="A2669">
        <f t="shared" si="410"/>
        <v>42846</v>
      </c>
      <c r="B2669">
        <f t="shared" si="411"/>
        <v>2017</v>
      </c>
      <c r="C2669">
        <f t="shared" si="412"/>
        <v>4</v>
      </c>
      <c r="D2669" t="str">
        <f t="shared" si="413"/>
        <v>April</v>
      </c>
      <c r="E2669" t="str">
        <f t="shared" si="414"/>
        <v>Q2</v>
      </c>
      <c r="F2669" t="str">
        <f t="shared" si="415"/>
        <v>2017-Apr</v>
      </c>
      <c r="G2669">
        <f t="shared" si="416"/>
        <v>5</v>
      </c>
      <c r="H2669" t="str">
        <f t="shared" si="417"/>
        <v>Friday</v>
      </c>
      <c r="I2669" t="str">
        <f t="shared" si="418"/>
        <v>FM1</v>
      </c>
      <c r="J2669" t="str">
        <f t="shared" si="419"/>
        <v>FQ-1</v>
      </c>
    </row>
    <row r="2670" spans="1:10" x14ac:dyDescent="0.25">
      <c r="A2670">
        <f t="shared" si="410"/>
        <v>42847</v>
      </c>
      <c r="B2670">
        <f t="shared" si="411"/>
        <v>2017</v>
      </c>
      <c r="C2670">
        <f t="shared" si="412"/>
        <v>4</v>
      </c>
      <c r="D2670" t="str">
        <f t="shared" si="413"/>
        <v>April</v>
      </c>
      <c r="E2670" t="str">
        <f t="shared" si="414"/>
        <v>Q2</v>
      </c>
      <c r="F2670" t="str">
        <f t="shared" si="415"/>
        <v>2017-Apr</v>
      </c>
      <c r="G2670">
        <f t="shared" si="416"/>
        <v>6</v>
      </c>
      <c r="H2670" t="str">
        <f t="shared" si="417"/>
        <v>Saturday</v>
      </c>
      <c r="I2670" t="str">
        <f t="shared" si="418"/>
        <v>FM1</v>
      </c>
      <c r="J2670" t="str">
        <f t="shared" si="419"/>
        <v>FQ-1</v>
      </c>
    </row>
    <row r="2671" spans="1:10" x14ac:dyDescent="0.25">
      <c r="A2671">
        <f t="shared" si="410"/>
        <v>42848</v>
      </c>
      <c r="B2671">
        <f t="shared" si="411"/>
        <v>2017</v>
      </c>
      <c r="C2671">
        <f t="shared" si="412"/>
        <v>4</v>
      </c>
      <c r="D2671" t="str">
        <f t="shared" si="413"/>
        <v>April</v>
      </c>
      <c r="E2671" t="str">
        <f t="shared" si="414"/>
        <v>Q2</v>
      </c>
      <c r="F2671" t="str">
        <f t="shared" si="415"/>
        <v>2017-Apr</v>
      </c>
      <c r="G2671">
        <f t="shared" si="416"/>
        <v>7</v>
      </c>
      <c r="H2671" t="str">
        <f t="shared" si="417"/>
        <v>Sunday</v>
      </c>
      <c r="I2671" t="str">
        <f t="shared" si="418"/>
        <v>FM1</v>
      </c>
      <c r="J2671" t="str">
        <f t="shared" si="419"/>
        <v>FQ-1</v>
      </c>
    </row>
    <row r="2672" spans="1:10" x14ac:dyDescent="0.25">
      <c r="A2672">
        <f t="shared" si="410"/>
        <v>42849</v>
      </c>
      <c r="B2672">
        <f t="shared" si="411"/>
        <v>2017</v>
      </c>
      <c r="C2672">
        <f t="shared" si="412"/>
        <v>4</v>
      </c>
      <c r="D2672" t="str">
        <f t="shared" si="413"/>
        <v>April</v>
      </c>
      <c r="E2672" t="str">
        <f t="shared" si="414"/>
        <v>Q2</v>
      </c>
      <c r="F2672" t="str">
        <f t="shared" si="415"/>
        <v>2017-Apr</v>
      </c>
      <c r="G2672">
        <f t="shared" si="416"/>
        <v>1</v>
      </c>
      <c r="H2672" t="str">
        <f t="shared" si="417"/>
        <v>Monday</v>
      </c>
      <c r="I2672" t="str">
        <f t="shared" si="418"/>
        <v>FM1</v>
      </c>
      <c r="J2672" t="str">
        <f t="shared" si="419"/>
        <v>FQ-1</v>
      </c>
    </row>
    <row r="2673" spans="1:10" x14ac:dyDescent="0.25">
      <c r="A2673">
        <f t="shared" si="410"/>
        <v>42850</v>
      </c>
      <c r="B2673">
        <f t="shared" si="411"/>
        <v>2017</v>
      </c>
      <c r="C2673">
        <f t="shared" si="412"/>
        <v>4</v>
      </c>
      <c r="D2673" t="str">
        <f t="shared" si="413"/>
        <v>April</v>
      </c>
      <c r="E2673" t="str">
        <f t="shared" si="414"/>
        <v>Q2</v>
      </c>
      <c r="F2673" t="str">
        <f t="shared" si="415"/>
        <v>2017-Apr</v>
      </c>
      <c r="G2673">
        <f t="shared" si="416"/>
        <v>2</v>
      </c>
      <c r="H2673" t="str">
        <f t="shared" si="417"/>
        <v>Tuesday</v>
      </c>
      <c r="I2673" t="str">
        <f t="shared" si="418"/>
        <v>FM1</v>
      </c>
      <c r="J2673" t="str">
        <f t="shared" si="419"/>
        <v>FQ-1</v>
      </c>
    </row>
    <row r="2674" spans="1:10" x14ac:dyDescent="0.25">
      <c r="A2674">
        <f t="shared" si="410"/>
        <v>42851</v>
      </c>
      <c r="B2674">
        <f t="shared" si="411"/>
        <v>2017</v>
      </c>
      <c r="C2674">
        <f t="shared" si="412"/>
        <v>4</v>
      </c>
      <c r="D2674" t="str">
        <f t="shared" si="413"/>
        <v>April</v>
      </c>
      <c r="E2674" t="str">
        <f t="shared" si="414"/>
        <v>Q2</v>
      </c>
      <c r="F2674" t="str">
        <f t="shared" si="415"/>
        <v>2017-Apr</v>
      </c>
      <c r="G2674">
        <f t="shared" si="416"/>
        <v>3</v>
      </c>
      <c r="H2674" t="str">
        <f t="shared" si="417"/>
        <v>Wednesday</v>
      </c>
      <c r="I2674" t="str">
        <f t="shared" si="418"/>
        <v>FM1</v>
      </c>
      <c r="J2674" t="str">
        <f t="shared" si="419"/>
        <v>FQ-1</v>
      </c>
    </row>
    <row r="2675" spans="1:10" x14ac:dyDescent="0.25">
      <c r="A2675">
        <f t="shared" si="410"/>
        <v>42852</v>
      </c>
      <c r="B2675">
        <f t="shared" si="411"/>
        <v>2017</v>
      </c>
      <c r="C2675">
        <f t="shared" si="412"/>
        <v>4</v>
      </c>
      <c r="D2675" t="str">
        <f t="shared" si="413"/>
        <v>April</v>
      </c>
      <c r="E2675" t="str">
        <f t="shared" si="414"/>
        <v>Q2</v>
      </c>
      <c r="F2675" t="str">
        <f t="shared" si="415"/>
        <v>2017-Apr</v>
      </c>
      <c r="G2675">
        <f t="shared" si="416"/>
        <v>4</v>
      </c>
      <c r="H2675" t="str">
        <f t="shared" si="417"/>
        <v>Thursday</v>
      </c>
      <c r="I2675" t="str">
        <f t="shared" si="418"/>
        <v>FM1</v>
      </c>
      <c r="J2675" t="str">
        <f t="shared" si="419"/>
        <v>FQ-1</v>
      </c>
    </row>
    <row r="2676" spans="1:10" x14ac:dyDescent="0.25">
      <c r="A2676">
        <f t="shared" si="410"/>
        <v>42853</v>
      </c>
      <c r="B2676">
        <f t="shared" si="411"/>
        <v>2017</v>
      </c>
      <c r="C2676">
        <f t="shared" si="412"/>
        <v>4</v>
      </c>
      <c r="D2676" t="str">
        <f t="shared" si="413"/>
        <v>April</v>
      </c>
      <c r="E2676" t="str">
        <f t="shared" si="414"/>
        <v>Q2</v>
      </c>
      <c r="F2676" t="str">
        <f t="shared" si="415"/>
        <v>2017-Apr</v>
      </c>
      <c r="G2676">
        <f t="shared" si="416"/>
        <v>5</v>
      </c>
      <c r="H2676" t="str">
        <f t="shared" si="417"/>
        <v>Friday</v>
      </c>
      <c r="I2676" t="str">
        <f t="shared" si="418"/>
        <v>FM1</v>
      </c>
      <c r="J2676" t="str">
        <f t="shared" si="419"/>
        <v>FQ-1</v>
      </c>
    </row>
    <row r="2677" spans="1:10" x14ac:dyDescent="0.25">
      <c r="A2677">
        <f t="shared" si="410"/>
        <v>42854</v>
      </c>
      <c r="B2677">
        <f t="shared" si="411"/>
        <v>2017</v>
      </c>
      <c r="C2677">
        <f t="shared" si="412"/>
        <v>4</v>
      </c>
      <c r="D2677" t="str">
        <f t="shared" si="413"/>
        <v>April</v>
      </c>
      <c r="E2677" t="str">
        <f t="shared" si="414"/>
        <v>Q2</v>
      </c>
      <c r="F2677" t="str">
        <f t="shared" si="415"/>
        <v>2017-Apr</v>
      </c>
      <c r="G2677">
        <f t="shared" si="416"/>
        <v>6</v>
      </c>
      <c r="H2677" t="str">
        <f t="shared" si="417"/>
        <v>Saturday</v>
      </c>
      <c r="I2677" t="str">
        <f t="shared" si="418"/>
        <v>FM1</v>
      </c>
      <c r="J2677" t="str">
        <f t="shared" si="419"/>
        <v>FQ-1</v>
      </c>
    </row>
    <row r="2678" spans="1:10" x14ac:dyDescent="0.25">
      <c r="A2678">
        <f t="shared" si="410"/>
        <v>42855</v>
      </c>
      <c r="B2678">
        <f t="shared" si="411"/>
        <v>2017</v>
      </c>
      <c r="C2678">
        <f t="shared" si="412"/>
        <v>4</v>
      </c>
      <c r="D2678" t="str">
        <f t="shared" si="413"/>
        <v>April</v>
      </c>
      <c r="E2678" t="str">
        <f t="shared" si="414"/>
        <v>Q2</v>
      </c>
      <c r="F2678" t="str">
        <f t="shared" si="415"/>
        <v>2017-Apr</v>
      </c>
      <c r="G2678">
        <f t="shared" si="416"/>
        <v>7</v>
      </c>
      <c r="H2678" t="str">
        <f t="shared" si="417"/>
        <v>Sunday</v>
      </c>
      <c r="I2678" t="str">
        <f t="shared" si="418"/>
        <v>FM1</v>
      </c>
      <c r="J2678" t="str">
        <f t="shared" si="419"/>
        <v>FQ-1</v>
      </c>
    </row>
    <row r="2679" spans="1:10" x14ac:dyDescent="0.25">
      <c r="A2679">
        <f t="shared" si="410"/>
        <v>42856</v>
      </c>
      <c r="B2679">
        <f t="shared" si="411"/>
        <v>2017</v>
      </c>
      <c r="C2679">
        <f t="shared" si="412"/>
        <v>5</v>
      </c>
      <c r="D2679" t="str">
        <f t="shared" si="413"/>
        <v>May</v>
      </c>
      <c r="E2679" t="str">
        <f t="shared" si="414"/>
        <v>Q2</v>
      </c>
      <c r="F2679" t="str">
        <f t="shared" si="415"/>
        <v>2017-May</v>
      </c>
      <c r="G2679">
        <f t="shared" si="416"/>
        <v>1</v>
      </c>
      <c r="H2679" t="str">
        <f t="shared" si="417"/>
        <v>Monday</v>
      </c>
      <c r="I2679" t="str">
        <f t="shared" si="418"/>
        <v>FM2</v>
      </c>
      <c r="J2679" t="str">
        <f t="shared" si="419"/>
        <v>FQ-1</v>
      </c>
    </row>
    <row r="2680" spans="1:10" x14ac:dyDescent="0.25">
      <c r="A2680">
        <f t="shared" si="410"/>
        <v>42857</v>
      </c>
      <c r="B2680">
        <f t="shared" si="411"/>
        <v>2017</v>
      </c>
      <c r="C2680">
        <f t="shared" si="412"/>
        <v>5</v>
      </c>
      <c r="D2680" t="str">
        <f t="shared" si="413"/>
        <v>May</v>
      </c>
      <c r="E2680" t="str">
        <f t="shared" si="414"/>
        <v>Q2</v>
      </c>
      <c r="F2680" t="str">
        <f t="shared" si="415"/>
        <v>2017-May</v>
      </c>
      <c r="G2680">
        <f t="shared" si="416"/>
        <v>2</v>
      </c>
      <c r="H2680" t="str">
        <f t="shared" si="417"/>
        <v>Tuesday</v>
      </c>
      <c r="I2680" t="str">
        <f t="shared" si="418"/>
        <v>FM2</v>
      </c>
      <c r="J2680" t="str">
        <f t="shared" si="419"/>
        <v>FQ-1</v>
      </c>
    </row>
    <row r="2681" spans="1:10" x14ac:dyDescent="0.25">
      <c r="A2681">
        <f t="shared" si="410"/>
        <v>42858</v>
      </c>
      <c r="B2681">
        <f t="shared" si="411"/>
        <v>2017</v>
      </c>
      <c r="C2681">
        <f t="shared" si="412"/>
        <v>5</v>
      </c>
      <c r="D2681" t="str">
        <f t="shared" si="413"/>
        <v>May</v>
      </c>
      <c r="E2681" t="str">
        <f t="shared" si="414"/>
        <v>Q2</v>
      </c>
      <c r="F2681" t="str">
        <f t="shared" si="415"/>
        <v>2017-May</v>
      </c>
      <c r="G2681">
        <f t="shared" si="416"/>
        <v>3</v>
      </c>
      <c r="H2681" t="str">
        <f t="shared" si="417"/>
        <v>Wednesday</v>
      </c>
      <c r="I2681" t="str">
        <f t="shared" si="418"/>
        <v>FM2</v>
      </c>
      <c r="J2681" t="str">
        <f t="shared" si="419"/>
        <v>FQ-1</v>
      </c>
    </row>
    <row r="2682" spans="1:10" x14ac:dyDescent="0.25">
      <c r="A2682">
        <f t="shared" si="410"/>
        <v>42859</v>
      </c>
      <c r="B2682">
        <f t="shared" si="411"/>
        <v>2017</v>
      </c>
      <c r="C2682">
        <f t="shared" si="412"/>
        <v>5</v>
      </c>
      <c r="D2682" t="str">
        <f t="shared" si="413"/>
        <v>May</v>
      </c>
      <c r="E2682" t="str">
        <f t="shared" si="414"/>
        <v>Q2</v>
      </c>
      <c r="F2682" t="str">
        <f t="shared" si="415"/>
        <v>2017-May</v>
      </c>
      <c r="G2682">
        <f t="shared" si="416"/>
        <v>4</v>
      </c>
      <c r="H2682" t="str">
        <f t="shared" si="417"/>
        <v>Thursday</v>
      </c>
      <c r="I2682" t="str">
        <f t="shared" si="418"/>
        <v>FM2</v>
      </c>
      <c r="J2682" t="str">
        <f t="shared" si="419"/>
        <v>FQ-1</v>
      </c>
    </row>
    <row r="2683" spans="1:10" x14ac:dyDescent="0.25">
      <c r="A2683">
        <f t="shared" si="410"/>
        <v>42860</v>
      </c>
      <c r="B2683">
        <f t="shared" si="411"/>
        <v>2017</v>
      </c>
      <c r="C2683">
        <f t="shared" si="412"/>
        <v>5</v>
      </c>
      <c r="D2683" t="str">
        <f t="shared" si="413"/>
        <v>May</v>
      </c>
      <c r="E2683" t="str">
        <f t="shared" si="414"/>
        <v>Q2</v>
      </c>
      <c r="F2683" t="str">
        <f t="shared" si="415"/>
        <v>2017-May</v>
      </c>
      <c r="G2683">
        <f t="shared" si="416"/>
        <v>5</v>
      </c>
      <c r="H2683" t="str">
        <f t="shared" si="417"/>
        <v>Friday</v>
      </c>
      <c r="I2683" t="str">
        <f t="shared" si="418"/>
        <v>FM2</v>
      </c>
      <c r="J2683" t="str">
        <f t="shared" si="419"/>
        <v>FQ-1</v>
      </c>
    </row>
    <row r="2684" spans="1:10" x14ac:dyDescent="0.25">
      <c r="A2684">
        <f t="shared" si="410"/>
        <v>42861</v>
      </c>
      <c r="B2684">
        <f t="shared" si="411"/>
        <v>2017</v>
      </c>
      <c r="C2684">
        <f t="shared" si="412"/>
        <v>5</v>
      </c>
      <c r="D2684" t="str">
        <f t="shared" si="413"/>
        <v>May</v>
      </c>
      <c r="E2684" t="str">
        <f t="shared" si="414"/>
        <v>Q2</v>
      </c>
      <c r="F2684" t="str">
        <f t="shared" si="415"/>
        <v>2017-May</v>
      </c>
      <c r="G2684">
        <f t="shared" si="416"/>
        <v>6</v>
      </c>
      <c r="H2684" t="str">
        <f t="shared" si="417"/>
        <v>Saturday</v>
      </c>
      <c r="I2684" t="str">
        <f t="shared" si="418"/>
        <v>FM2</v>
      </c>
      <c r="J2684" t="str">
        <f t="shared" si="419"/>
        <v>FQ-1</v>
      </c>
    </row>
    <row r="2685" spans="1:10" x14ac:dyDescent="0.25">
      <c r="A2685">
        <f t="shared" si="410"/>
        <v>42862</v>
      </c>
      <c r="B2685">
        <f t="shared" si="411"/>
        <v>2017</v>
      </c>
      <c r="C2685">
        <f t="shared" si="412"/>
        <v>5</v>
      </c>
      <c r="D2685" t="str">
        <f t="shared" si="413"/>
        <v>May</v>
      </c>
      <c r="E2685" t="str">
        <f t="shared" si="414"/>
        <v>Q2</v>
      </c>
      <c r="F2685" t="str">
        <f t="shared" si="415"/>
        <v>2017-May</v>
      </c>
      <c r="G2685">
        <f t="shared" si="416"/>
        <v>7</v>
      </c>
      <c r="H2685" t="str">
        <f t="shared" si="417"/>
        <v>Sunday</v>
      </c>
      <c r="I2685" t="str">
        <f t="shared" si="418"/>
        <v>FM2</v>
      </c>
      <c r="J2685" t="str">
        <f t="shared" si="419"/>
        <v>FQ-1</v>
      </c>
    </row>
    <row r="2686" spans="1:10" x14ac:dyDescent="0.25">
      <c r="A2686">
        <f t="shared" si="410"/>
        <v>42863</v>
      </c>
      <c r="B2686">
        <f t="shared" si="411"/>
        <v>2017</v>
      </c>
      <c r="C2686">
        <f t="shared" si="412"/>
        <v>5</v>
      </c>
      <c r="D2686" t="str">
        <f t="shared" si="413"/>
        <v>May</v>
      </c>
      <c r="E2686" t="str">
        <f t="shared" si="414"/>
        <v>Q2</v>
      </c>
      <c r="F2686" t="str">
        <f t="shared" si="415"/>
        <v>2017-May</v>
      </c>
      <c r="G2686">
        <f t="shared" si="416"/>
        <v>1</v>
      </c>
      <c r="H2686" t="str">
        <f t="shared" si="417"/>
        <v>Monday</v>
      </c>
      <c r="I2686" t="str">
        <f t="shared" si="418"/>
        <v>FM2</v>
      </c>
      <c r="J2686" t="str">
        <f t="shared" si="419"/>
        <v>FQ-1</v>
      </c>
    </row>
    <row r="2687" spans="1:10" x14ac:dyDescent="0.25">
      <c r="A2687">
        <f t="shared" si="410"/>
        <v>42864</v>
      </c>
      <c r="B2687">
        <f t="shared" si="411"/>
        <v>2017</v>
      </c>
      <c r="C2687">
        <f t="shared" si="412"/>
        <v>5</v>
      </c>
      <c r="D2687" t="str">
        <f t="shared" si="413"/>
        <v>May</v>
      </c>
      <c r="E2687" t="str">
        <f t="shared" si="414"/>
        <v>Q2</v>
      </c>
      <c r="F2687" t="str">
        <f t="shared" si="415"/>
        <v>2017-May</v>
      </c>
      <c r="G2687">
        <f t="shared" si="416"/>
        <v>2</v>
      </c>
      <c r="H2687" t="str">
        <f t="shared" si="417"/>
        <v>Tuesday</v>
      </c>
      <c r="I2687" t="str">
        <f t="shared" si="418"/>
        <v>FM2</v>
      </c>
      <c r="J2687" t="str">
        <f t="shared" si="419"/>
        <v>FQ-1</v>
      </c>
    </row>
    <row r="2688" spans="1:10" x14ac:dyDescent="0.25">
      <c r="A2688">
        <f t="shared" si="410"/>
        <v>42865</v>
      </c>
      <c r="B2688">
        <f t="shared" si="411"/>
        <v>2017</v>
      </c>
      <c r="C2688">
        <f t="shared" si="412"/>
        <v>5</v>
      </c>
      <c r="D2688" t="str">
        <f t="shared" si="413"/>
        <v>May</v>
      </c>
      <c r="E2688" t="str">
        <f t="shared" si="414"/>
        <v>Q2</v>
      </c>
      <c r="F2688" t="str">
        <f t="shared" si="415"/>
        <v>2017-May</v>
      </c>
      <c r="G2688">
        <f t="shared" si="416"/>
        <v>3</v>
      </c>
      <c r="H2688" t="str">
        <f t="shared" si="417"/>
        <v>Wednesday</v>
      </c>
      <c r="I2688" t="str">
        <f t="shared" si="418"/>
        <v>FM2</v>
      </c>
      <c r="J2688" t="str">
        <f t="shared" si="419"/>
        <v>FQ-1</v>
      </c>
    </row>
    <row r="2689" spans="1:10" x14ac:dyDescent="0.25">
      <c r="A2689">
        <f t="shared" si="410"/>
        <v>42866</v>
      </c>
      <c r="B2689">
        <f t="shared" si="411"/>
        <v>2017</v>
      </c>
      <c r="C2689">
        <f t="shared" si="412"/>
        <v>5</v>
      </c>
      <c r="D2689" t="str">
        <f t="shared" si="413"/>
        <v>May</v>
      </c>
      <c r="E2689" t="str">
        <f t="shared" si="414"/>
        <v>Q2</v>
      </c>
      <c r="F2689" t="str">
        <f t="shared" si="415"/>
        <v>2017-May</v>
      </c>
      <c r="G2689">
        <f t="shared" si="416"/>
        <v>4</v>
      </c>
      <c r="H2689" t="str">
        <f t="shared" si="417"/>
        <v>Thursday</v>
      </c>
      <c r="I2689" t="str">
        <f t="shared" si="418"/>
        <v>FM2</v>
      </c>
      <c r="J2689" t="str">
        <f t="shared" si="419"/>
        <v>FQ-1</v>
      </c>
    </row>
    <row r="2690" spans="1:10" x14ac:dyDescent="0.25">
      <c r="A2690">
        <f t="shared" si="410"/>
        <v>42867</v>
      </c>
      <c r="B2690">
        <f t="shared" si="411"/>
        <v>2017</v>
      </c>
      <c r="C2690">
        <f t="shared" si="412"/>
        <v>5</v>
      </c>
      <c r="D2690" t="str">
        <f t="shared" si="413"/>
        <v>May</v>
      </c>
      <c r="E2690" t="str">
        <f t="shared" si="414"/>
        <v>Q2</v>
      </c>
      <c r="F2690" t="str">
        <f t="shared" si="415"/>
        <v>2017-May</v>
      </c>
      <c r="G2690">
        <f t="shared" si="416"/>
        <v>5</v>
      </c>
      <c r="H2690" t="str">
        <f t="shared" si="417"/>
        <v>Friday</v>
      </c>
      <c r="I2690" t="str">
        <f t="shared" si="418"/>
        <v>FM2</v>
      </c>
      <c r="J2690" t="str">
        <f t="shared" si="419"/>
        <v>FQ-1</v>
      </c>
    </row>
    <row r="2691" spans="1:10" x14ac:dyDescent="0.25">
      <c r="A2691">
        <f t="shared" ref="A2691:A2754" si="420">IF($O$1+ROW(A2690)-1&lt;=$O$3,$O$1+ROW(A2690)-1,"")</f>
        <v>42868</v>
      </c>
      <c r="B2691">
        <f t="shared" ref="B2691:B2754" si="421">YEAR(A2691)</f>
        <v>2017</v>
      </c>
      <c r="C2691">
        <f t="shared" ref="C2691:C2754" si="422">MONTH(A2691)</f>
        <v>5</v>
      </c>
      <c r="D2691" t="str">
        <f t="shared" ref="D2691:D2754" si="423">TEXT(A2691,"mmmm")</f>
        <v>May</v>
      </c>
      <c r="E2691" t="str">
        <f t="shared" ref="E2691:E2754" si="424">"Q"&amp;ROUNDUP(MONTH(A2691)/3,0)</f>
        <v>Q2</v>
      </c>
      <c r="F2691" t="str">
        <f t="shared" ref="F2691:F2754" si="425">TEXT(A2691,"yyyy-mmm")</f>
        <v>2017-May</v>
      </c>
      <c r="G2691">
        <f t="shared" ref="G2691:G2754" si="426">WEEKDAY(A2691,2)</f>
        <v>6</v>
      </c>
      <c r="H2691" t="str">
        <f t="shared" ref="H2691:H2754" si="427">TEXT(A2691,"dddd")</f>
        <v>Saturday</v>
      </c>
      <c r="I2691" t="str">
        <f t="shared" ref="I2691:I2754" si="428">"FM"&amp;MOD(MONTH(A2691)-4,12)+1</f>
        <v>FM2</v>
      </c>
      <c r="J2691" t="str">
        <f t="shared" ref="J2691:J2754" si="429">"FQ-" &amp; INT((MOD(MONTH(A2691)-4,12)/3)+1)</f>
        <v>FQ-1</v>
      </c>
    </row>
    <row r="2692" spans="1:10" x14ac:dyDescent="0.25">
      <c r="A2692">
        <f t="shared" si="420"/>
        <v>42869</v>
      </c>
      <c r="B2692">
        <f t="shared" si="421"/>
        <v>2017</v>
      </c>
      <c r="C2692">
        <f t="shared" si="422"/>
        <v>5</v>
      </c>
      <c r="D2692" t="str">
        <f t="shared" si="423"/>
        <v>May</v>
      </c>
      <c r="E2692" t="str">
        <f t="shared" si="424"/>
        <v>Q2</v>
      </c>
      <c r="F2692" t="str">
        <f t="shared" si="425"/>
        <v>2017-May</v>
      </c>
      <c r="G2692">
        <f t="shared" si="426"/>
        <v>7</v>
      </c>
      <c r="H2692" t="str">
        <f t="shared" si="427"/>
        <v>Sunday</v>
      </c>
      <c r="I2692" t="str">
        <f t="shared" si="428"/>
        <v>FM2</v>
      </c>
      <c r="J2692" t="str">
        <f t="shared" si="429"/>
        <v>FQ-1</v>
      </c>
    </row>
    <row r="2693" spans="1:10" x14ac:dyDescent="0.25">
      <c r="A2693">
        <f t="shared" si="420"/>
        <v>42870</v>
      </c>
      <c r="B2693">
        <f t="shared" si="421"/>
        <v>2017</v>
      </c>
      <c r="C2693">
        <f t="shared" si="422"/>
        <v>5</v>
      </c>
      <c r="D2693" t="str">
        <f t="shared" si="423"/>
        <v>May</v>
      </c>
      <c r="E2693" t="str">
        <f t="shared" si="424"/>
        <v>Q2</v>
      </c>
      <c r="F2693" t="str">
        <f t="shared" si="425"/>
        <v>2017-May</v>
      </c>
      <c r="G2693">
        <f t="shared" si="426"/>
        <v>1</v>
      </c>
      <c r="H2693" t="str">
        <f t="shared" si="427"/>
        <v>Monday</v>
      </c>
      <c r="I2693" t="str">
        <f t="shared" si="428"/>
        <v>FM2</v>
      </c>
      <c r="J2693" t="str">
        <f t="shared" si="429"/>
        <v>FQ-1</v>
      </c>
    </row>
    <row r="2694" spans="1:10" x14ac:dyDescent="0.25">
      <c r="A2694">
        <f t="shared" si="420"/>
        <v>42871</v>
      </c>
      <c r="B2694">
        <f t="shared" si="421"/>
        <v>2017</v>
      </c>
      <c r="C2694">
        <f t="shared" si="422"/>
        <v>5</v>
      </c>
      <c r="D2694" t="str">
        <f t="shared" si="423"/>
        <v>May</v>
      </c>
      <c r="E2694" t="str">
        <f t="shared" si="424"/>
        <v>Q2</v>
      </c>
      <c r="F2694" t="str">
        <f t="shared" si="425"/>
        <v>2017-May</v>
      </c>
      <c r="G2694">
        <f t="shared" si="426"/>
        <v>2</v>
      </c>
      <c r="H2694" t="str">
        <f t="shared" si="427"/>
        <v>Tuesday</v>
      </c>
      <c r="I2694" t="str">
        <f t="shared" si="428"/>
        <v>FM2</v>
      </c>
      <c r="J2694" t="str">
        <f t="shared" si="429"/>
        <v>FQ-1</v>
      </c>
    </row>
    <row r="2695" spans="1:10" x14ac:dyDescent="0.25">
      <c r="A2695">
        <f t="shared" si="420"/>
        <v>42872</v>
      </c>
      <c r="B2695">
        <f t="shared" si="421"/>
        <v>2017</v>
      </c>
      <c r="C2695">
        <f t="shared" si="422"/>
        <v>5</v>
      </c>
      <c r="D2695" t="str">
        <f t="shared" si="423"/>
        <v>May</v>
      </c>
      <c r="E2695" t="str">
        <f t="shared" si="424"/>
        <v>Q2</v>
      </c>
      <c r="F2695" t="str">
        <f t="shared" si="425"/>
        <v>2017-May</v>
      </c>
      <c r="G2695">
        <f t="shared" si="426"/>
        <v>3</v>
      </c>
      <c r="H2695" t="str">
        <f t="shared" si="427"/>
        <v>Wednesday</v>
      </c>
      <c r="I2695" t="str">
        <f t="shared" si="428"/>
        <v>FM2</v>
      </c>
      <c r="J2695" t="str">
        <f t="shared" si="429"/>
        <v>FQ-1</v>
      </c>
    </row>
    <row r="2696" spans="1:10" x14ac:dyDescent="0.25">
      <c r="A2696">
        <f t="shared" si="420"/>
        <v>42873</v>
      </c>
      <c r="B2696">
        <f t="shared" si="421"/>
        <v>2017</v>
      </c>
      <c r="C2696">
        <f t="shared" si="422"/>
        <v>5</v>
      </c>
      <c r="D2696" t="str">
        <f t="shared" si="423"/>
        <v>May</v>
      </c>
      <c r="E2696" t="str">
        <f t="shared" si="424"/>
        <v>Q2</v>
      </c>
      <c r="F2696" t="str">
        <f t="shared" si="425"/>
        <v>2017-May</v>
      </c>
      <c r="G2696">
        <f t="shared" si="426"/>
        <v>4</v>
      </c>
      <c r="H2696" t="str">
        <f t="shared" si="427"/>
        <v>Thursday</v>
      </c>
      <c r="I2696" t="str">
        <f t="shared" si="428"/>
        <v>FM2</v>
      </c>
      <c r="J2696" t="str">
        <f t="shared" si="429"/>
        <v>FQ-1</v>
      </c>
    </row>
    <row r="2697" spans="1:10" x14ac:dyDescent="0.25">
      <c r="A2697">
        <f t="shared" si="420"/>
        <v>42874</v>
      </c>
      <c r="B2697">
        <f t="shared" si="421"/>
        <v>2017</v>
      </c>
      <c r="C2697">
        <f t="shared" si="422"/>
        <v>5</v>
      </c>
      <c r="D2697" t="str">
        <f t="shared" si="423"/>
        <v>May</v>
      </c>
      <c r="E2697" t="str">
        <f t="shared" si="424"/>
        <v>Q2</v>
      </c>
      <c r="F2697" t="str">
        <f t="shared" si="425"/>
        <v>2017-May</v>
      </c>
      <c r="G2697">
        <f t="shared" si="426"/>
        <v>5</v>
      </c>
      <c r="H2697" t="str">
        <f t="shared" si="427"/>
        <v>Friday</v>
      </c>
      <c r="I2697" t="str">
        <f t="shared" si="428"/>
        <v>FM2</v>
      </c>
      <c r="J2697" t="str">
        <f t="shared" si="429"/>
        <v>FQ-1</v>
      </c>
    </row>
    <row r="2698" spans="1:10" x14ac:dyDescent="0.25">
      <c r="A2698">
        <f t="shared" si="420"/>
        <v>42875</v>
      </c>
      <c r="B2698">
        <f t="shared" si="421"/>
        <v>2017</v>
      </c>
      <c r="C2698">
        <f t="shared" si="422"/>
        <v>5</v>
      </c>
      <c r="D2698" t="str">
        <f t="shared" si="423"/>
        <v>May</v>
      </c>
      <c r="E2698" t="str">
        <f t="shared" si="424"/>
        <v>Q2</v>
      </c>
      <c r="F2698" t="str">
        <f t="shared" si="425"/>
        <v>2017-May</v>
      </c>
      <c r="G2698">
        <f t="shared" si="426"/>
        <v>6</v>
      </c>
      <c r="H2698" t="str">
        <f t="shared" si="427"/>
        <v>Saturday</v>
      </c>
      <c r="I2698" t="str">
        <f t="shared" si="428"/>
        <v>FM2</v>
      </c>
      <c r="J2698" t="str">
        <f t="shared" si="429"/>
        <v>FQ-1</v>
      </c>
    </row>
    <row r="2699" spans="1:10" x14ac:dyDescent="0.25">
      <c r="A2699">
        <f t="shared" si="420"/>
        <v>42876</v>
      </c>
      <c r="B2699">
        <f t="shared" si="421"/>
        <v>2017</v>
      </c>
      <c r="C2699">
        <f t="shared" si="422"/>
        <v>5</v>
      </c>
      <c r="D2699" t="str">
        <f t="shared" si="423"/>
        <v>May</v>
      </c>
      <c r="E2699" t="str">
        <f t="shared" si="424"/>
        <v>Q2</v>
      </c>
      <c r="F2699" t="str">
        <f t="shared" si="425"/>
        <v>2017-May</v>
      </c>
      <c r="G2699">
        <f t="shared" si="426"/>
        <v>7</v>
      </c>
      <c r="H2699" t="str">
        <f t="shared" si="427"/>
        <v>Sunday</v>
      </c>
      <c r="I2699" t="str">
        <f t="shared" si="428"/>
        <v>FM2</v>
      </c>
      <c r="J2699" t="str">
        <f t="shared" si="429"/>
        <v>FQ-1</v>
      </c>
    </row>
    <row r="2700" spans="1:10" x14ac:dyDescent="0.25">
      <c r="A2700">
        <f t="shared" si="420"/>
        <v>42877</v>
      </c>
      <c r="B2700">
        <f t="shared" si="421"/>
        <v>2017</v>
      </c>
      <c r="C2700">
        <f t="shared" si="422"/>
        <v>5</v>
      </c>
      <c r="D2700" t="str">
        <f t="shared" si="423"/>
        <v>May</v>
      </c>
      <c r="E2700" t="str">
        <f t="shared" si="424"/>
        <v>Q2</v>
      </c>
      <c r="F2700" t="str">
        <f t="shared" si="425"/>
        <v>2017-May</v>
      </c>
      <c r="G2700">
        <f t="shared" si="426"/>
        <v>1</v>
      </c>
      <c r="H2700" t="str">
        <f t="shared" si="427"/>
        <v>Monday</v>
      </c>
      <c r="I2700" t="str">
        <f t="shared" si="428"/>
        <v>FM2</v>
      </c>
      <c r="J2700" t="str">
        <f t="shared" si="429"/>
        <v>FQ-1</v>
      </c>
    </row>
    <row r="2701" spans="1:10" x14ac:dyDescent="0.25">
      <c r="A2701">
        <f t="shared" si="420"/>
        <v>42878</v>
      </c>
      <c r="B2701">
        <f t="shared" si="421"/>
        <v>2017</v>
      </c>
      <c r="C2701">
        <f t="shared" si="422"/>
        <v>5</v>
      </c>
      <c r="D2701" t="str">
        <f t="shared" si="423"/>
        <v>May</v>
      </c>
      <c r="E2701" t="str">
        <f t="shared" si="424"/>
        <v>Q2</v>
      </c>
      <c r="F2701" t="str">
        <f t="shared" si="425"/>
        <v>2017-May</v>
      </c>
      <c r="G2701">
        <f t="shared" si="426"/>
        <v>2</v>
      </c>
      <c r="H2701" t="str">
        <f t="shared" si="427"/>
        <v>Tuesday</v>
      </c>
      <c r="I2701" t="str">
        <f t="shared" si="428"/>
        <v>FM2</v>
      </c>
      <c r="J2701" t="str">
        <f t="shared" si="429"/>
        <v>FQ-1</v>
      </c>
    </row>
    <row r="2702" spans="1:10" x14ac:dyDescent="0.25">
      <c r="A2702">
        <f t="shared" si="420"/>
        <v>42879</v>
      </c>
      <c r="B2702">
        <f t="shared" si="421"/>
        <v>2017</v>
      </c>
      <c r="C2702">
        <f t="shared" si="422"/>
        <v>5</v>
      </c>
      <c r="D2702" t="str">
        <f t="shared" si="423"/>
        <v>May</v>
      </c>
      <c r="E2702" t="str">
        <f t="shared" si="424"/>
        <v>Q2</v>
      </c>
      <c r="F2702" t="str">
        <f t="shared" si="425"/>
        <v>2017-May</v>
      </c>
      <c r="G2702">
        <f t="shared" si="426"/>
        <v>3</v>
      </c>
      <c r="H2702" t="str">
        <f t="shared" si="427"/>
        <v>Wednesday</v>
      </c>
      <c r="I2702" t="str">
        <f t="shared" si="428"/>
        <v>FM2</v>
      </c>
      <c r="J2702" t="str">
        <f t="shared" si="429"/>
        <v>FQ-1</v>
      </c>
    </row>
    <row r="2703" spans="1:10" x14ac:dyDescent="0.25">
      <c r="A2703">
        <f t="shared" si="420"/>
        <v>42880</v>
      </c>
      <c r="B2703">
        <f t="shared" si="421"/>
        <v>2017</v>
      </c>
      <c r="C2703">
        <f t="shared" si="422"/>
        <v>5</v>
      </c>
      <c r="D2703" t="str">
        <f t="shared" si="423"/>
        <v>May</v>
      </c>
      <c r="E2703" t="str">
        <f t="shared" si="424"/>
        <v>Q2</v>
      </c>
      <c r="F2703" t="str">
        <f t="shared" si="425"/>
        <v>2017-May</v>
      </c>
      <c r="G2703">
        <f t="shared" si="426"/>
        <v>4</v>
      </c>
      <c r="H2703" t="str">
        <f t="shared" si="427"/>
        <v>Thursday</v>
      </c>
      <c r="I2703" t="str">
        <f t="shared" si="428"/>
        <v>FM2</v>
      </c>
      <c r="J2703" t="str">
        <f t="shared" si="429"/>
        <v>FQ-1</v>
      </c>
    </row>
    <row r="2704" spans="1:10" x14ac:dyDescent="0.25">
      <c r="A2704">
        <f t="shared" si="420"/>
        <v>42881</v>
      </c>
      <c r="B2704">
        <f t="shared" si="421"/>
        <v>2017</v>
      </c>
      <c r="C2704">
        <f t="shared" si="422"/>
        <v>5</v>
      </c>
      <c r="D2704" t="str">
        <f t="shared" si="423"/>
        <v>May</v>
      </c>
      <c r="E2704" t="str">
        <f t="shared" si="424"/>
        <v>Q2</v>
      </c>
      <c r="F2704" t="str">
        <f t="shared" si="425"/>
        <v>2017-May</v>
      </c>
      <c r="G2704">
        <f t="shared" si="426"/>
        <v>5</v>
      </c>
      <c r="H2704" t="str">
        <f t="shared" si="427"/>
        <v>Friday</v>
      </c>
      <c r="I2704" t="str">
        <f t="shared" si="428"/>
        <v>FM2</v>
      </c>
      <c r="J2704" t="str">
        <f t="shared" si="429"/>
        <v>FQ-1</v>
      </c>
    </row>
    <row r="2705" spans="1:10" x14ac:dyDescent="0.25">
      <c r="A2705">
        <f t="shared" si="420"/>
        <v>42882</v>
      </c>
      <c r="B2705">
        <f t="shared" si="421"/>
        <v>2017</v>
      </c>
      <c r="C2705">
        <f t="shared" si="422"/>
        <v>5</v>
      </c>
      <c r="D2705" t="str">
        <f t="shared" si="423"/>
        <v>May</v>
      </c>
      <c r="E2705" t="str">
        <f t="shared" si="424"/>
        <v>Q2</v>
      </c>
      <c r="F2705" t="str">
        <f t="shared" si="425"/>
        <v>2017-May</v>
      </c>
      <c r="G2705">
        <f t="shared" si="426"/>
        <v>6</v>
      </c>
      <c r="H2705" t="str">
        <f t="shared" si="427"/>
        <v>Saturday</v>
      </c>
      <c r="I2705" t="str">
        <f t="shared" si="428"/>
        <v>FM2</v>
      </c>
      <c r="J2705" t="str">
        <f t="shared" si="429"/>
        <v>FQ-1</v>
      </c>
    </row>
    <row r="2706" spans="1:10" x14ac:dyDescent="0.25">
      <c r="A2706">
        <f t="shared" si="420"/>
        <v>42883</v>
      </c>
      <c r="B2706">
        <f t="shared" si="421"/>
        <v>2017</v>
      </c>
      <c r="C2706">
        <f t="shared" si="422"/>
        <v>5</v>
      </c>
      <c r="D2706" t="str">
        <f t="shared" si="423"/>
        <v>May</v>
      </c>
      <c r="E2706" t="str">
        <f t="shared" si="424"/>
        <v>Q2</v>
      </c>
      <c r="F2706" t="str">
        <f t="shared" si="425"/>
        <v>2017-May</v>
      </c>
      <c r="G2706">
        <f t="shared" si="426"/>
        <v>7</v>
      </c>
      <c r="H2706" t="str">
        <f t="shared" si="427"/>
        <v>Sunday</v>
      </c>
      <c r="I2706" t="str">
        <f t="shared" si="428"/>
        <v>FM2</v>
      </c>
      <c r="J2706" t="str">
        <f t="shared" si="429"/>
        <v>FQ-1</v>
      </c>
    </row>
    <row r="2707" spans="1:10" x14ac:dyDescent="0.25">
      <c r="A2707">
        <f t="shared" si="420"/>
        <v>42884</v>
      </c>
      <c r="B2707">
        <f t="shared" si="421"/>
        <v>2017</v>
      </c>
      <c r="C2707">
        <f t="shared" si="422"/>
        <v>5</v>
      </c>
      <c r="D2707" t="str">
        <f t="shared" si="423"/>
        <v>May</v>
      </c>
      <c r="E2707" t="str">
        <f t="shared" si="424"/>
        <v>Q2</v>
      </c>
      <c r="F2707" t="str">
        <f t="shared" si="425"/>
        <v>2017-May</v>
      </c>
      <c r="G2707">
        <f t="shared" si="426"/>
        <v>1</v>
      </c>
      <c r="H2707" t="str">
        <f t="shared" si="427"/>
        <v>Monday</v>
      </c>
      <c r="I2707" t="str">
        <f t="shared" si="428"/>
        <v>FM2</v>
      </c>
      <c r="J2707" t="str">
        <f t="shared" si="429"/>
        <v>FQ-1</v>
      </c>
    </row>
    <row r="2708" spans="1:10" x14ac:dyDescent="0.25">
      <c r="A2708">
        <f t="shared" si="420"/>
        <v>42885</v>
      </c>
      <c r="B2708">
        <f t="shared" si="421"/>
        <v>2017</v>
      </c>
      <c r="C2708">
        <f t="shared" si="422"/>
        <v>5</v>
      </c>
      <c r="D2708" t="str">
        <f t="shared" si="423"/>
        <v>May</v>
      </c>
      <c r="E2708" t="str">
        <f t="shared" si="424"/>
        <v>Q2</v>
      </c>
      <c r="F2708" t="str">
        <f t="shared" si="425"/>
        <v>2017-May</v>
      </c>
      <c r="G2708">
        <f t="shared" si="426"/>
        <v>2</v>
      </c>
      <c r="H2708" t="str">
        <f t="shared" si="427"/>
        <v>Tuesday</v>
      </c>
      <c r="I2708" t="str">
        <f t="shared" si="428"/>
        <v>FM2</v>
      </c>
      <c r="J2708" t="str">
        <f t="shared" si="429"/>
        <v>FQ-1</v>
      </c>
    </row>
    <row r="2709" spans="1:10" x14ac:dyDescent="0.25">
      <c r="A2709">
        <f t="shared" si="420"/>
        <v>42886</v>
      </c>
      <c r="B2709">
        <f t="shared" si="421"/>
        <v>2017</v>
      </c>
      <c r="C2709">
        <f t="shared" si="422"/>
        <v>5</v>
      </c>
      <c r="D2709" t="str">
        <f t="shared" si="423"/>
        <v>May</v>
      </c>
      <c r="E2709" t="str">
        <f t="shared" si="424"/>
        <v>Q2</v>
      </c>
      <c r="F2709" t="str">
        <f t="shared" si="425"/>
        <v>2017-May</v>
      </c>
      <c r="G2709">
        <f t="shared" si="426"/>
        <v>3</v>
      </c>
      <c r="H2709" t="str">
        <f t="shared" si="427"/>
        <v>Wednesday</v>
      </c>
      <c r="I2709" t="str">
        <f t="shared" si="428"/>
        <v>FM2</v>
      </c>
      <c r="J2709" t="str">
        <f t="shared" si="429"/>
        <v>FQ-1</v>
      </c>
    </row>
    <row r="2710" spans="1:10" x14ac:dyDescent="0.25">
      <c r="A2710">
        <f t="shared" si="420"/>
        <v>42887</v>
      </c>
      <c r="B2710">
        <f t="shared" si="421"/>
        <v>2017</v>
      </c>
      <c r="C2710">
        <f t="shared" si="422"/>
        <v>6</v>
      </c>
      <c r="D2710" t="str">
        <f t="shared" si="423"/>
        <v>June</v>
      </c>
      <c r="E2710" t="str">
        <f t="shared" si="424"/>
        <v>Q2</v>
      </c>
      <c r="F2710" t="str">
        <f t="shared" si="425"/>
        <v>2017-Jun</v>
      </c>
      <c r="G2710">
        <f t="shared" si="426"/>
        <v>4</v>
      </c>
      <c r="H2710" t="str">
        <f t="shared" si="427"/>
        <v>Thursday</v>
      </c>
      <c r="I2710" t="str">
        <f t="shared" si="428"/>
        <v>FM3</v>
      </c>
      <c r="J2710" t="str">
        <f t="shared" si="429"/>
        <v>FQ-1</v>
      </c>
    </row>
    <row r="2711" spans="1:10" x14ac:dyDescent="0.25">
      <c r="A2711">
        <f t="shared" si="420"/>
        <v>42888</v>
      </c>
      <c r="B2711">
        <f t="shared" si="421"/>
        <v>2017</v>
      </c>
      <c r="C2711">
        <f t="shared" si="422"/>
        <v>6</v>
      </c>
      <c r="D2711" t="str">
        <f t="shared" si="423"/>
        <v>June</v>
      </c>
      <c r="E2711" t="str">
        <f t="shared" si="424"/>
        <v>Q2</v>
      </c>
      <c r="F2711" t="str">
        <f t="shared" si="425"/>
        <v>2017-Jun</v>
      </c>
      <c r="G2711">
        <f t="shared" si="426"/>
        <v>5</v>
      </c>
      <c r="H2711" t="str">
        <f t="shared" si="427"/>
        <v>Friday</v>
      </c>
      <c r="I2711" t="str">
        <f t="shared" si="428"/>
        <v>FM3</v>
      </c>
      <c r="J2711" t="str">
        <f t="shared" si="429"/>
        <v>FQ-1</v>
      </c>
    </row>
    <row r="2712" spans="1:10" x14ac:dyDescent="0.25">
      <c r="A2712">
        <f t="shared" si="420"/>
        <v>42889</v>
      </c>
      <c r="B2712">
        <f t="shared" si="421"/>
        <v>2017</v>
      </c>
      <c r="C2712">
        <f t="shared" si="422"/>
        <v>6</v>
      </c>
      <c r="D2712" t="str">
        <f t="shared" si="423"/>
        <v>June</v>
      </c>
      <c r="E2712" t="str">
        <f t="shared" si="424"/>
        <v>Q2</v>
      </c>
      <c r="F2712" t="str">
        <f t="shared" si="425"/>
        <v>2017-Jun</v>
      </c>
      <c r="G2712">
        <f t="shared" si="426"/>
        <v>6</v>
      </c>
      <c r="H2712" t="str">
        <f t="shared" si="427"/>
        <v>Saturday</v>
      </c>
      <c r="I2712" t="str">
        <f t="shared" si="428"/>
        <v>FM3</v>
      </c>
      <c r="J2712" t="str">
        <f t="shared" si="429"/>
        <v>FQ-1</v>
      </c>
    </row>
    <row r="2713" spans="1:10" x14ac:dyDescent="0.25">
      <c r="A2713">
        <f t="shared" si="420"/>
        <v>42890</v>
      </c>
      <c r="B2713">
        <f t="shared" si="421"/>
        <v>2017</v>
      </c>
      <c r="C2713">
        <f t="shared" si="422"/>
        <v>6</v>
      </c>
      <c r="D2713" t="str">
        <f t="shared" si="423"/>
        <v>June</v>
      </c>
      <c r="E2713" t="str">
        <f t="shared" si="424"/>
        <v>Q2</v>
      </c>
      <c r="F2713" t="str">
        <f t="shared" si="425"/>
        <v>2017-Jun</v>
      </c>
      <c r="G2713">
        <f t="shared" si="426"/>
        <v>7</v>
      </c>
      <c r="H2713" t="str">
        <f t="shared" si="427"/>
        <v>Sunday</v>
      </c>
      <c r="I2713" t="str">
        <f t="shared" si="428"/>
        <v>FM3</v>
      </c>
      <c r="J2713" t="str">
        <f t="shared" si="429"/>
        <v>FQ-1</v>
      </c>
    </row>
    <row r="2714" spans="1:10" x14ac:dyDescent="0.25">
      <c r="A2714">
        <f t="shared" si="420"/>
        <v>42891</v>
      </c>
      <c r="B2714">
        <f t="shared" si="421"/>
        <v>2017</v>
      </c>
      <c r="C2714">
        <f t="shared" si="422"/>
        <v>6</v>
      </c>
      <c r="D2714" t="str">
        <f t="shared" si="423"/>
        <v>June</v>
      </c>
      <c r="E2714" t="str">
        <f t="shared" si="424"/>
        <v>Q2</v>
      </c>
      <c r="F2714" t="str">
        <f t="shared" si="425"/>
        <v>2017-Jun</v>
      </c>
      <c r="G2714">
        <f t="shared" si="426"/>
        <v>1</v>
      </c>
      <c r="H2714" t="str">
        <f t="shared" si="427"/>
        <v>Monday</v>
      </c>
      <c r="I2714" t="str">
        <f t="shared" si="428"/>
        <v>FM3</v>
      </c>
      <c r="J2714" t="str">
        <f t="shared" si="429"/>
        <v>FQ-1</v>
      </c>
    </row>
    <row r="2715" spans="1:10" x14ac:dyDescent="0.25">
      <c r="A2715">
        <f t="shared" si="420"/>
        <v>42892</v>
      </c>
      <c r="B2715">
        <f t="shared" si="421"/>
        <v>2017</v>
      </c>
      <c r="C2715">
        <f t="shared" si="422"/>
        <v>6</v>
      </c>
      <c r="D2715" t="str">
        <f t="shared" si="423"/>
        <v>June</v>
      </c>
      <c r="E2715" t="str">
        <f t="shared" si="424"/>
        <v>Q2</v>
      </c>
      <c r="F2715" t="str">
        <f t="shared" si="425"/>
        <v>2017-Jun</v>
      </c>
      <c r="G2715">
        <f t="shared" si="426"/>
        <v>2</v>
      </c>
      <c r="H2715" t="str">
        <f t="shared" si="427"/>
        <v>Tuesday</v>
      </c>
      <c r="I2715" t="str">
        <f t="shared" si="428"/>
        <v>FM3</v>
      </c>
      <c r="J2715" t="str">
        <f t="shared" si="429"/>
        <v>FQ-1</v>
      </c>
    </row>
    <row r="2716" spans="1:10" x14ac:dyDescent="0.25">
      <c r="A2716">
        <f t="shared" si="420"/>
        <v>42893</v>
      </c>
      <c r="B2716">
        <f t="shared" si="421"/>
        <v>2017</v>
      </c>
      <c r="C2716">
        <f t="shared" si="422"/>
        <v>6</v>
      </c>
      <c r="D2716" t="str">
        <f t="shared" si="423"/>
        <v>June</v>
      </c>
      <c r="E2716" t="str">
        <f t="shared" si="424"/>
        <v>Q2</v>
      </c>
      <c r="F2716" t="str">
        <f t="shared" si="425"/>
        <v>2017-Jun</v>
      </c>
      <c r="G2716">
        <f t="shared" si="426"/>
        <v>3</v>
      </c>
      <c r="H2716" t="str">
        <f t="shared" si="427"/>
        <v>Wednesday</v>
      </c>
      <c r="I2716" t="str">
        <f t="shared" si="428"/>
        <v>FM3</v>
      </c>
      <c r="J2716" t="str">
        <f t="shared" si="429"/>
        <v>FQ-1</v>
      </c>
    </row>
    <row r="2717" spans="1:10" x14ac:dyDescent="0.25">
      <c r="A2717">
        <f t="shared" si="420"/>
        <v>42894</v>
      </c>
      <c r="B2717">
        <f t="shared" si="421"/>
        <v>2017</v>
      </c>
      <c r="C2717">
        <f t="shared" si="422"/>
        <v>6</v>
      </c>
      <c r="D2717" t="str">
        <f t="shared" si="423"/>
        <v>June</v>
      </c>
      <c r="E2717" t="str">
        <f t="shared" si="424"/>
        <v>Q2</v>
      </c>
      <c r="F2717" t="str">
        <f t="shared" si="425"/>
        <v>2017-Jun</v>
      </c>
      <c r="G2717">
        <f t="shared" si="426"/>
        <v>4</v>
      </c>
      <c r="H2717" t="str">
        <f t="shared" si="427"/>
        <v>Thursday</v>
      </c>
      <c r="I2717" t="str">
        <f t="shared" si="428"/>
        <v>FM3</v>
      </c>
      <c r="J2717" t="str">
        <f t="shared" si="429"/>
        <v>FQ-1</v>
      </c>
    </row>
    <row r="2718" spans="1:10" x14ac:dyDescent="0.25">
      <c r="A2718">
        <f t="shared" si="420"/>
        <v>42895</v>
      </c>
      <c r="B2718">
        <f t="shared" si="421"/>
        <v>2017</v>
      </c>
      <c r="C2718">
        <f t="shared" si="422"/>
        <v>6</v>
      </c>
      <c r="D2718" t="str">
        <f t="shared" si="423"/>
        <v>June</v>
      </c>
      <c r="E2718" t="str">
        <f t="shared" si="424"/>
        <v>Q2</v>
      </c>
      <c r="F2718" t="str">
        <f t="shared" si="425"/>
        <v>2017-Jun</v>
      </c>
      <c r="G2718">
        <f t="shared" si="426"/>
        <v>5</v>
      </c>
      <c r="H2718" t="str">
        <f t="shared" si="427"/>
        <v>Friday</v>
      </c>
      <c r="I2718" t="str">
        <f t="shared" si="428"/>
        <v>FM3</v>
      </c>
      <c r="J2718" t="str">
        <f t="shared" si="429"/>
        <v>FQ-1</v>
      </c>
    </row>
    <row r="2719" spans="1:10" x14ac:dyDescent="0.25">
      <c r="A2719">
        <f t="shared" si="420"/>
        <v>42896</v>
      </c>
      <c r="B2719">
        <f t="shared" si="421"/>
        <v>2017</v>
      </c>
      <c r="C2719">
        <f t="shared" si="422"/>
        <v>6</v>
      </c>
      <c r="D2719" t="str">
        <f t="shared" si="423"/>
        <v>June</v>
      </c>
      <c r="E2719" t="str">
        <f t="shared" si="424"/>
        <v>Q2</v>
      </c>
      <c r="F2719" t="str">
        <f t="shared" si="425"/>
        <v>2017-Jun</v>
      </c>
      <c r="G2719">
        <f t="shared" si="426"/>
        <v>6</v>
      </c>
      <c r="H2719" t="str">
        <f t="shared" si="427"/>
        <v>Saturday</v>
      </c>
      <c r="I2719" t="str">
        <f t="shared" si="428"/>
        <v>FM3</v>
      </c>
      <c r="J2719" t="str">
        <f t="shared" si="429"/>
        <v>FQ-1</v>
      </c>
    </row>
    <row r="2720" spans="1:10" x14ac:dyDescent="0.25">
      <c r="A2720">
        <f t="shared" si="420"/>
        <v>42897</v>
      </c>
      <c r="B2720">
        <f t="shared" si="421"/>
        <v>2017</v>
      </c>
      <c r="C2720">
        <f t="shared" si="422"/>
        <v>6</v>
      </c>
      <c r="D2720" t="str">
        <f t="shared" si="423"/>
        <v>June</v>
      </c>
      <c r="E2720" t="str">
        <f t="shared" si="424"/>
        <v>Q2</v>
      </c>
      <c r="F2720" t="str">
        <f t="shared" si="425"/>
        <v>2017-Jun</v>
      </c>
      <c r="G2720">
        <f t="shared" si="426"/>
        <v>7</v>
      </c>
      <c r="H2720" t="str">
        <f t="shared" si="427"/>
        <v>Sunday</v>
      </c>
      <c r="I2720" t="str">
        <f t="shared" si="428"/>
        <v>FM3</v>
      </c>
      <c r="J2720" t="str">
        <f t="shared" si="429"/>
        <v>FQ-1</v>
      </c>
    </row>
    <row r="2721" spans="1:10" x14ac:dyDescent="0.25">
      <c r="A2721">
        <f t="shared" si="420"/>
        <v>42898</v>
      </c>
      <c r="B2721">
        <f t="shared" si="421"/>
        <v>2017</v>
      </c>
      <c r="C2721">
        <f t="shared" si="422"/>
        <v>6</v>
      </c>
      <c r="D2721" t="str">
        <f t="shared" si="423"/>
        <v>June</v>
      </c>
      <c r="E2721" t="str">
        <f t="shared" si="424"/>
        <v>Q2</v>
      </c>
      <c r="F2721" t="str">
        <f t="shared" si="425"/>
        <v>2017-Jun</v>
      </c>
      <c r="G2721">
        <f t="shared" si="426"/>
        <v>1</v>
      </c>
      <c r="H2721" t="str">
        <f t="shared" si="427"/>
        <v>Monday</v>
      </c>
      <c r="I2721" t="str">
        <f t="shared" si="428"/>
        <v>FM3</v>
      </c>
      <c r="J2721" t="str">
        <f t="shared" si="429"/>
        <v>FQ-1</v>
      </c>
    </row>
    <row r="2722" spans="1:10" x14ac:dyDescent="0.25">
      <c r="A2722">
        <f t="shared" si="420"/>
        <v>42899</v>
      </c>
      <c r="B2722">
        <f t="shared" si="421"/>
        <v>2017</v>
      </c>
      <c r="C2722">
        <f t="shared" si="422"/>
        <v>6</v>
      </c>
      <c r="D2722" t="str">
        <f t="shared" si="423"/>
        <v>June</v>
      </c>
      <c r="E2722" t="str">
        <f t="shared" si="424"/>
        <v>Q2</v>
      </c>
      <c r="F2722" t="str">
        <f t="shared" si="425"/>
        <v>2017-Jun</v>
      </c>
      <c r="G2722">
        <f t="shared" si="426"/>
        <v>2</v>
      </c>
      <c r="H2722" t="str">
        <f t="shared" si="427"/>
        <v>Tuesday</v>
      </c>
      <c r="I2722" t="str">
        <f t="shared" si="428"/>
        <v>FM3</v>
      </c>
      <c r="J2722" t="str">
        <f t="shared" si="429"/>
        <v>FQ-1</v>
      </c>
    </row>
    <row r="2723" spans="1:10" x14ac:dyDescent="0.25">
      <c r="A2723">
        <f t="shared" si="420"/>
        <v>42900</v>
      </c>
      <c r="B2723">
        <f t="shared" si="421"/>
        <v>2017</v>
      </c>
      <c r="C2723">
        <f t="shared" si="422"/>
        <v>6</v>
      </c>
      <c r="D2723" t="str">
        <f t="shared" si="423"/>
        <v>June</v>
      </c>
      <c r="E2723" t="str">
        <f t="shared" si="424"/>
        <v>Q2</v>
      </c>
      <c r="F2723" t="str">
        <f t="shared" si="425"/>
        <v>2017-Jun</v>
      </c>
      <c r="G2723">
        <f t="shared" si="426"/>
        <v>3</v>
      </c>
      <c r="H2723" t="str">
        <f t="shared" si="427"/>
        <v>Wednesday</v>
      </c>
      <c r="I2723" t="str">
        <f t="shared" si="428"/>
        <v>FM3</v>
      </c>
      <c r="J2723" t="str">
        <f t="shared" si="429"/>
        <v>FQ-1</v>
      </c>
    </row>
    <row r="2724" spans="1:10" x14ac:dyDescent="0.25">
      <c r="A2724">
        <f t="shared" si="420"/>
        <v>42901</v>
      </c>
      <c r="B2724">
        <f t="shared" si="421"/>
        <v>2017</v>
      </c>
      <c r="C2724">
        <f t="shared" si="422"/>
        <v>6</v>
      </c>
      <c r="D2724" t="str">
        <f t="shared" si="423"/>
        <v>June</v>
      </c>
      <c r="E2724" t="str">
        <f t="shared" si="424"/>
        <v>Q2</v>
      </c>
      <c r="F2724" t="str">
        <f t="shared" si="425"/>
        <v>2017-Jun</v>
      </c>
      <c r="G2724">
        <f t="shared" si="426"/>
        <v>4</v>
      </c>
      <c r="H2724" t="str">
        <f t="shared" si="427"/>
        <v>Thursday</v>
      </c>
      <c r="I2724" t="str">
        <f t="shared" si="428"/>
        <v>FM3</v>
      </c>
      <c r="J2724" t="str">
        <f t="shared" si="429"/>
        <v>FQ-1</v>
      </c>
    </row>
    <row r="2725" spans="1:10" x14ac:dyDescent="0.25">
      <c r="A2725">
        <f t="shared" si="420"/>
        <v>42902</v>
      </c>
      <c r="B2725">
        <f t="shared" si="421"/>
        <v>2017</v>
      </c>
      <c r="C2725">
        <f t="shared" si="422"/>
        <v>6</v>
      </c>
      <c r="D2725" t="str">
        <f t="shared" si="423"/>
        <v>June</v>
      </c>
      <c r="E2725" t="str">
        <f t="shared" si="424"/>
        <v>Q2</v>
      </c>
      <c r="F2725" t="str">
        <f t="shared" si="425"/>
        <v>2017-Jun</v>
      </c>
      <c r="G2725">
        <f t="shared" si="426"/>
        <v>5</v>
      </c>
      <c r="H2725" t="str">
        <f t="shared" si="427"/>
        <v>Friday</v>
      </c>
      <c r="I2725" t="str">
        <f t="shared" si="428"/>
        <v>FM3</v>
      </c>
      <c r="J2725" t="str">
        <f t="shared" si="429"/>
        <v>FQ-1</v>
      </c>
    </row>
    <row r="2726" spans="1:10" x14ac:dyDescent="0.25">
      <c r="A2726">
        <f t="shared" si="420"/>
        <v>42903</v>
      </c>
      <c r="B2726">
        <f t="shared" si="421"/>
        <v>2017</v>
      </c>
      <c r="C2726">
        <f t="shared" si="422"/>
        <v>6</v>
      </c>
      <c r="D2726" t="str">
        <f t="shared" si="423"/>
        <v>June</v>
      </c>
      <c r="E2726" t="str">
        <f t="shared" si="424"/>
        <v>Q2</v>
      </c>
      <c r="F2726" t="str">
        <f t="shared" si="425"/>
        <v>2017-Jun</v>
      </c>
      <c r="G2726">
        <f t="shared" si="426"/>
        <v>6</v>
      </c>
      <c r="H2726" t="str">
        <f t="shared" si="427"/>
        <v>Saturday</v>
      </c>
      <c r="I2726" t="str">
        <f t="shared" si="428"/>
        <v>FM3</v>
      </c>
      <c r="J2726" t="str">
        <f t="shared" si="429"/>
        <v>FQ-1</v>
      </c>
    </row>
    <row r="2727" spans="1:10" x14ac:dyDescent="0.25">
      <c r="A2727">
        <f t="shared" si="420"/>
        <v>42904</v>
      </c>
      <c r="B2727">
        <f t="shared" si="421"/>
        <v>2017</v>
      </c>
      <c r="C2727">
        <f t="shared" si="422"/>
        <v>6</v>
      </c>
      <c r="D2727" t="str">
        <f t="shared" si="423"/>
        <v>June</v>
      </c>
      <c r="E2727" t="str">
        <f t="shared" si="424"/>
        <v>Q2</v>
      </c>
      <c r="F2727" t="str">
        <f t="shared" si="425"/>
        <v>2017-Jun</v>
      </c>
      <c r="G2727">
        <f t="shared" si="426"/>
        <v>7</v>
      </c>
      <c r="H2727" t="str">
        <f t="shared" si="427"/>
        <v>Sunday</v>
      </c>
      <c r="I2727" t="str">
        <f t="shared" si="428"/>
        <v>FM3</v>
      </c>
      <c r="J2727" t="str">
        <f t="shared" si="429"/>
        <v>FQ-1</v>
      </c>
    </row>
    <row r="2728" spans="1:10" x14ac:dyDescent="0.25">
      <c r="A2728">
        <f t="shared" si="420"/>
        <v>42905</v>
      </c>
      <c r="B2728">
        <f t="shared" si="421"/>
        <v>2017</v>
      </c>
      <c r="C2728">
        <f t="shared" si="422"/>
        <v>6</v>
      </c>
      <c r="D2728" t="str">
        <f t="shared" si="423"/>
        <v>June</v>
      </c>
      <c r="E2728" t="str">
        <f t="shared" si="424"/>
        <v>Q2</v>
      </c>
      <c r="F2728" t="str">
        <f t="shared" si="425"/>
        <v>2017-Jun</v>
      </c>
      <c r="G2728">
        <f t="shared" si="426"/>
        <v>1</v>
      </c>
      <c r="H2728" t="str">
        <f t="shared" si="427"/>
        <v>Monday</v>
      </c>
      <c r="I2728" t="str">
        <f t="shared" si="428"/>
        <v>FM3</v>
      </c>
      <c r="J2728" t="str">
        <f t="shared" si="429"/>
        <v>FQ-1</v>
      </c>
    </row>
    <row r="2729" spans="1:10" x14ac:dyDescent="0.25">
      <c r="A2729">
        <f t="shared" si="420"/>
        <v>42906</v>
      </c>
      <c r="B2729">
        <f t="shared" si="421"/>
        <v>2017</v>
      </c>
      <c r="C2729">
        <f t="shared" si="422"/>
        <v>6</v>
      </c>
      <c r="D2729" t="str">
        <f t="shared" si="423"/>
        <v>June</v>
      </c>
      <c r="E2729" t="str">
        <f t="shared" si="424"/>
        <v>Q2</v>
      </c>
      <c r="F2729" t="str">
        <f t="shared" si="425"/>
        <v>2017-Jun</v>
      </c>
      <c r="G2729">
        <f t="shared" si="426"/>
        <v>2</v>
      </c>
      <c r="H2729" t="str">
        <f t="shared" si="427"/>
        <v>Tuesday</v>
      </c>
      <c r="I2729" t="str">
        <f t="shared" si="428"/>
        <v>FM3</v>
      </c>
      <c r="J2729" t="str">
        <f t="shared" si="429"/>
        <v>FQ-1</v>
      </c>
    </row>
    <row r="2730" spans="1:10" x14ac:dyDescent="0.25">
      <c r="A2730">
        <f t="shared" si="420"/>
        <v>42907</v>
      </c>
      <c r="B2730">
        <f t="shared" si="421"/>
        <v>2017</v>
      </c>
      <c r="C2730">
        <f t="shared" si="422"/>
        <v>6</v>
      </c>
      <c r="D2730" t="str">
        <f t="shared" si="423"/>
        <v>June</v>
      </c>
      <c r="E2730" t="str">
        <f t="shared" si="424"/>
        <v>Q2</v>
      </c>
      <c r="F2730" t="str">
        <f t="shared" si="425"/>
        <v>2017-Jun</v>
      </c>
      <c r="G2730">
        <f t="shared" si="426"/>
        <v>3</v>
      </c>
      <c r="H2730" t="str">
        <f t="shared" si="427"/>
        <v>Wednesday</v>
      </c>
      <c r="I2730" t="str">
        <f t="shared" si="428"/>
        <v>FM3</v>
      </c>
      <c r="J2730" t="str">
        <f t="shared" si="429"/>
        <v>FQ-1</v>
      </c>
    </row>
    <row r="2731" spans="1:10" x14ac:dyDescent="0.25">
      <c r="A2731">
        <f t="shared" si="420"/>
        <v>42908</v>
      </c>
      <c r="B2731">
        <f t="shared" si="421"/>
        <v>2017</v>
      </c>
      <c r="C2731">
        <f t="shared" si="422"/>
        <v>6</v>
      </c>
      <c r="D2731" t="str">
        <f t="shared" si="423"/>
        <v>June</v>
      </c>
      <c r="E2731" t="str">
        <f t="shared" si="424"/>
        <v>Q2</v>
      </c>
      <c r="F2731" t="str">
        <f t="shared" si="425"/>
        <v>2017-Jun</v>
      </c>
      <c r="G2731">
        <f t="shared" si="426"/>
        <v>4</v>
      </c>
      <c r="H2731" t="str">
        <f t="shared" si="427"/>
        <v>Thursday</v>
      </c>
      <c r="I2731" t="str">
        <f t="shared" si="428"/>
        <v>FM3</v>
      </c>
      <c r="J2731" t="str">
        <f t="shared" si="429"/>
        <v>FQ-1</v>
      </c>
    </row>
    <row r="2732" spans="1:10" x14ac:dyDescent="0.25">
      <c r="A2732">
        <f t="shared" si="420"/>
        <v>42909</v>
      </c>
      <c r="B2732">
        <f t="shared" si="421"/>
        <v>2017</v>
      </c>
      <c r="C2732">
        <f t="shared" si="422"/>
        <v>6</v>
      </c>
      <c r="D2732" t="str">
        <f t="shared" si="423"/>
        <v>June</v>
      </c>
      <c r="E2732" t="str">
        <f t="shared" si="424"/>
        <v>Q2</v>
      </c>
      <c r="F2732" t="str">
        <f t="shared" si="425"/>
        <v>2017-Jun</v>
      </c>
      <c r="G2732">
        <f t="shared" si="426"/>
        <v>5</v>
      </c>
      <c r="H2732" t="str">
        <f t="shared" si="427"/>
        <v>Friday</v>
      </c>
      <c r="I2732" t="str">
        <f t="shared" si="428"/>
        <v>FM3</v>
      </c>
      <c r="J2732" t="str">
        <f t="shared" si="429"/>
        <v>FQ-1</v>
      </c>
    </row>
    <row r="2733" spans="1:10" x14ac:dyDescent="0.25">
      <c r="A2733">
        <f t="shared" si="420"/>
        <v>42910</v>
      </c>
      <c r="B2733">
        <f t="shared" si="421"/>
        <v>2017</v>
      </c>
      <c r="C2733">
        <f t="shared" si="422"/>
        <v>6</v>
      </c>
      <c r="D2733" t="str">
        <f t="shared" si="423"/>
        <v>June</v>
      </c>
      <c r="E2733" t="str">
        <f t="shared" si="424"/>
        <v>Q2</v>
      </c>
      <c r="F2733" t="str">
        <f t="shared" si="425"/>
        <v>2017-Jun</v>
      </c>
      <c r="G2733">
        <f t="shared" si="426"/>
        <v>6</v>
      </c>
      <c r="H2733" t="str">
        <f t="shared" si="427"/>
        <v>Saturday</v>
      </c>
      <c r="I2733" t="str">
        <f t="shared" si="428"/>
        <v>FM3</v>
      </c>
      <c r="J2733" t="str">
        <f t="shared" si="429"/>
        <v>FQ-1</v>
      </c>
    </row>
    <row r="2734" spans="1:10" x14ac:dyDescent="0.25">
      <c r="A2734">
        <f t="shared" si="420"/>
        <v>42911</v>
      </c>
      <c r="B2734">
        <f t="shared" si="421"/>
        <v>2017</v>
      </c>
      <c r="C2734">
        <f t="shared" si="422"/>
        <v>6</v>
      </c>
      <c r="D2734" t="str">
        <f t="shared" si="423"/>
        <v>June</v>
      </c>
      <c r="E2734" t="str">
        <f t="shared" si="424"/>
        <v>Q2</v>
      </c>
      <c r="F2734" t="str">
        <f t="shared" si="425"/>
        <v>2017-Jun</v>
      </c>
      <c r="G2734">
        <f t="shared" si="426"/>
        <v>7</v>
      </c>
      <c r="H2734" t="str">
        <f t="shared" si="427"/>
        <v>Sunday</v>
      </c>
      <c r="I2734" t="str">
        <f t="shared" si="428"/>
        <v>FM3</v>
      </c>
      <c r="J2734" t="str">
        <f t="shared" si="429"/>
        <v>FQ-1</v>
      </c>
    </row>
    <row r="2735" spans="1:10" x14ac:dyDescent="0.25">
      <c r="A2735">
        <f t="shared" si="420"/>
        <v>42912</v>
      </c>
      <c r="B2735">
        <f t="shared" si="421"/>
        <v>2017</v>
      </c>
      <c r="C2735">
        <f t="shared" si="422"/>
        <v>6</v>
      </c>
      <c r="D2735" t="str">
        <f t="shared" si="423"/>
        <v>June</v>
      </c>
      <c r="E2735" t="str">
        <f t="shared" si="424"/>
        <v>Q2</v>
      </c>
      <c r="F2735" t="str">
        <f t="shared" si="425"/>
        <v>2017-Jun</v>
      </c>
      <c r="G2735">
        <f t="shared" si="426"/>
        <v>1</v>
      </c>
      <c r="H2735" t="str">
        <f t="shared" si="427"/>
        <v>Monday</v>
      </c>
      <c r="I2735" t="str">
        <f t="shared" si="428"/>
        <v>FM3</v>
      </c>
      <c r="J2735" t="str">
        <f t="shared" si="429"/>
        <v>FQ-1</v>
      </c>
    </row>
    <row r="2736" spans="1:10" x14ac:dyDescent="0.25">
      <c r="A2736">
        <f t="shared" si="420"/>
        <v>42913</v>
      </c>
      <c r="B2736">
        <f t="shared" si="421"/>
        <v>2017</v>
      </c>
      <c r="C2736">
        <f t="shared" si="422"/>
        <v>6</v>
      </c>
      <c r="D2736" t="str">
        <f t="shared" si="423"/>
        <v>June</v>
      </c>
      <c r="E2736" t="str">
        <f t="shared" si="424"/>
        <v>Q2</v>
      </c>
      <c r="F2736" t="str">
        <f t="shared" si="425"/>
        <v>2017-Jun</v>
      </c>
      <c r="G2736">
        <f t="shared" si="426"/>
        <v>2</v>
      </c>
      <c r="H2736" t="str">
        <f t="shared" si="427"/>
        <v>Tuesday</v>
      </c>
      <c r="I2736" t="str">
        <f t="shared" si="428"/>
        <v>FM3</v>
      </c>
      <c r="J2736" t="str">
        <f t="shared" si="429"/>
        <v>FQ-1</v>
      </c>
    </row>
    <row r="2737" spans="1:10" x14ac:dyDescent="0.25">
      <c r="A2737">
        <f t="shared" si="420"/>
        <v>42914</v>
      </c>
      <c r="B2737">
        <f t="shared" si="421"/>
        <v>2017</v>
      </c>
      <c r="C2737">
        <f t="shared" si="422"/>
        <v>6</v>
      </c>
      <c r="D2737" t="str">
        <f t="shared" si="423"/>
        <v>June</v>
      </c>
      <c r="E2737" t="str">
        <f t="shared" si="424"/>
        <v>Q2</v>
      </c>
      <c r="F2737" t="str">
        <f t="shared" si="425"/>
        <v>2017-Jun</v>
      </c>
      <c r="G2737">
        <f t="shared" si="426"/>
        <v>3</v>
      </c>
      <c r="H2737" t="str">
        <f t="shared" si="427"/>
        <v>Wednesday</v>
      </c>
      <c r="I2737" t="str">
        <f t="shared" si="428"/>
        <v>FM3</v>
      </c>
      <c r="J2737" t="str">
        <f t="shared" si="429"/>
        <v>FQ-1</v>
      </c>
    </row>
    <row r="2738" spans="1:10" x14ac:dyDescent="0.25">
      <c r="A2738">
        <f t="shared" si="420"/>
        <v>42915</v>
      </c>
      <c r="B2738">
        <f t="shared" si="421"/>
        <v>2017</v>
      </c>
      <c r="C2738">
        <f t="shared" si="422"/>
        <v>6</v>
      </c>
      <c r="D2738" t="str">
        <f t="shared" si="423"/>
        <v>June</v>
      </c>
      <c r="E2738" t="str">
        <f t="shared" si="424"/>
        <v>Q2</v>
      </c>
      <c r="F2738" t="str">
        <f t="shared" si="425"/>
        <v>2017-Jun</v>
      </c>
      <c r="G2738">
        <f t="shared" si="426"/>
        <v>4</v>
      </c>
      <c r="H2738" t="str">
        <f t="shared" si="427"/>
        <v>Thursday</v>
      </c>
      <c r="I2738" t="str">
        <f t="shared" si="428"/>
        <v>FM3</v>
      </c>
      <c r="J2738" t="str">
        <f t="shared" si="429"/>
        <v>FQ-1</v>
      </c>
    </row>
    <row r="2739" spans="1:10" x14ac:dyDescent="0.25">
      <c r="A2739">
        <f t="shared" si="420"/>
        <v>42916</v>
      </c>
      <c r="B2739">
        <f t="shared" si="421"/>
        <v>2017</v>
      </c>
      <c r="C2739">
        <f t="shared" si="422"/>
        <v>6</v>
      </c>
      <c r="D2739" t="str">
        <f t="shared" si="423"/>
        <v>June</v>
      </c>
      <c r="E2739" t="str">
        <f t="shared" si="424"/>
        <v>Q2</v>
      </c>
      <c r="F2739" t="str">
        <f t="shared" si="425"/>
        <v>2017-Jun</v>
      </c>
      <c r="G2739">
        <f t="shared" si="426"/>
        <v>5</v>
      </c>
      <c r="H2739" t="str">
        <f t="shared" si="427"/>
        <v>Friday</v>
      </c>
      <c r="I2739" t="str">
        <f t="shared" si="428"/>
        <v>FM3</v>
      </c>
      <c r="J2739" t="str">
        <f t="shared" si="429"/>
        <v>FQ-1</v>
      </c>
    </row>
    <row r="2740" spans="1:10" x14ac:dyDescent="0.25">
      <c r="A2740">
        <f t="shared" si="420"/>
        <v>42917</v>
      </c>
      <c r="B2740">
        <f t="shared" si="421"/>
        <v>2017</v>
      </c>
      <c r="C2740">
        <f t="shared" si="422"/>
        <v>7</v>
      </c>
      <c r="D2740" t="str">
        <f t="shared" si="423"/>
        <v>July</v>
      </c>
      <c r="E2740" t="str">
        <f t="shared" si="424"/>
        <v>Q3</v>
      </c>
      <c r="F2740" t="str">
        <f t="shared" si="425"/>
        <v>2017-Jul</v>
      </c>
      <c r="G2740">
        <f t="shared" si="426"/>
        <v>6</v>
      </c>
      <c r="H2740" t="str">
        <f t="shared" si="427"/>
        <v>Saturday</v>
      </c>
      <c r="I2740" t="str">
        <f t="shared" si="428"/>
        <v>FM4</v>
      </c>
      <c r="J2740" t="str">
        <f t="shared" si="429"/>
        <v>FQ-2</v>
      </c>
    </row>
    <row r="2741" spans="1:10" x14ac:dyDescent="0.25">
      <c r="A2741">
        <f t="shared" si="420"/>
        <v>42918</v>
      </c>
      <c r="B2741">
        <f t="shared" si="421"/>
        <v>2017</v>
      </c>
      <c r="C2741">
        <f t="shared" si="422"/>
        <v>7</v>
      </c>
      <c r="D2741" t="str">
        <f t="shared" si="423"/>
        <v>July</v>
      </c>
      <c r="E2741" t="str">
        <f t="shared" si="424"/>
        <v>Q3</v>
      </c>
      <c r="F2741" t="str">
        <f t="shared" si="425"/>
        <v>2017-Jul</v>
      </c>
      <c r="G2741">
        <f t="shared" si="426"/>
        <v>7</v>
      </c>
      <c r="H2741" t="str">
        <f t="shared" si="427"/>
        <v>Sunday</v>
      </c>
      <c r="I2741" t="str">
        <f t="shared" si="428"/>
        <v>FM4</v>
      </c>
      <c r="J2741" t="str">
        <f t="shared" si="429"/>
        <v>FQ-2</v>
      </c>
    </row>
    <row r="2742" spans="1:10" x14ac:dyDescent="0.25">
      <c r="A2742">
        <f t="shared" si="420"/>
        <v>42919</v>
      </c>
      <c r="B2742">
        <f t="shared" si="421"/>
        <v>2017</v>
      </c>
      <c r="C2742">
        <f t="shared" si="422"/>
        <v>7</v>
      </c>
      <c r="D2742" t="str">
        <f t="shared" si="423"/>
        <v>July</v>
      </c>
      <c r="E2742" t="str">
        <f t="shared" si="424"/>
        <v>Q3</v>
      </c>
      <c r="F2742" t="str">
        <f t="shared" si="425"/>
        <v>2017-Jul</v>
      </c>
      <c r="G2742">
        <f t="shared" si="426"/>
        <v>1</v>
      </c>
      <c r="H2742" t="str">
        <f t="shared" si="427"/>
        <v>Monday</v>
      </c>
      <c r="I2742" t="str">
        <f t="shared" si="428"/>
        <v>FM4</v>
      </c>
      <c r="J2742" t="str">
        <f t="shared" si="429"/>
        <v>FQ-2</v>
      </c>
    </row>
    <row r="2743" spans="1:10" x14ac:dyDescent="0.25">
      <c r="A2743">
        <f t="shared" si="420"/>
        <v>42920</v>
      </c>
      <c r="B2743">
        <f t="shared" si="421"/>
        <v>2017</v>
      </c>
      <c r="C2743">
        <f t="shared" si="422"/>
        <v>7</v>
      </c>
      <c r="D2743" t="str">
        <f t="shared" si="423"/>
        <v>July</v>
      </c>
      <c r="E2743" t="str">
        <f t="shared" si="424"/>
        <v>Q3</v>
      </c>
      <c r="F2743" t="str">
        <f t="shared" si="425"/>
        <v>2017-Jul</v>
      </c>
      <c r="G2743">
        <f t="shared" si="426"/>
        <v>2</v>
      </c>
      <c r="H2743" t="str">
        <f t="shared" si="427"/>
        <v>Tuesday</v>
      </c>
      <c r="I2743" t="str">
        <f t="shared" si="428"/>
        <v>FM4</v>
      </c>
      <c r="J2743" t="str">
        <f t="shared" si="429"/>
        <v>FQ-2</v>
      </c>
    </row>
    <row r="2744" spans="1:10" x14ac:dyDescent="0.25">
      <c r="A2744">
        <f t="shared" si="420"/>
        <v>42921</v>
      </c>
      <c r="B2744">
        <f t="shared" si="421"/>
        <v>2017</v>
      </c>
      <c r="C2744">
        <f t="shared" si="422"/>
        <v>7</v>
      </c>
      <c r="D2744" t="str">
        <f t="shared" si="423"/>
        <v>July</v>
      </c>
      <c r="E2744" t="str">
        <f t="shared" si="424"/>
        <v>Q3</v>
      </c>
      <c r="F2744" t="str">
        <f t="shared" si="425"/>
        <v>2017-Jul</v>
      </c>
      <c r="G2744">
        <f t="shared" si="426"/>
        <v>3</v>
      </c>
      <c r="H2744" t="str">
        <f t="shared" si="427"/>
        <v>Wednesday</v>
      </c>
      <c r="I2744" t="str">
        <f t="shared" si="428"/>
        <v>FM4</v>
      </c>
      <c r="J2744" t="str">
        <f t="shared" si="429"/>
        <v>FQ-2</v>
      </c>
    </row>
    <row r="2745" spans="1:10" x14ac:dyDescent="0.25">
      <c r="A2745">
        <f t="shared" si="420"/>
        <v>42922</v>
      </c>
      <c r="B2745">
        <f t="shared" si="421"/>
        <v>2017</v>
      </c>
      <c r="C2745">
        <f t="shared" si="422"/>
        <v>7</v>
      </c>
      <c r="D2745" t="str">
        <f t="shared" si="423"/>
        <v>July</v>
      </c>
      <c r="E2745" t="str">
        <f t="shared" si="424"/>
        <v>Q3</v>
      </c>
      <c r="F2745" t="str">
        <f t="shared" si="425"/>
        <v>2017-Jul</v>
      </c>
      <c r="G2745">
        <f t="shared" si="426"/>
        <v>4</v>
      </c>
      <c r="H2745" t="str">
        <f t="shared" si="427"/>
        <v>Thursday</v>
      </c>
      <c r="I2745" t="str">
        <f t="shared" si="428"/>
        <v>FM4</v>
      </c>
      <c r="J2745" t="str">
        <f t="shared" si="429"/>
        <v>FQ-2</v>
      </c>
    </row>
    <row r="2746" spans="1:10" x14ac:dyDescent="0.25">
      <c r="A2746">
        <f t="shared" si="420"/>
        <v>42923</v>
      </c>
      <c r="B2746">
        <f t="shared" si="421"/>
        <v>2017</v>
      </c>
      <c r="C2746">
        <f t="shared" si="422"/>
        <v>7</v>
      </c>
      <c r="D2746" t="str">
        <f t="shared" si="423"/>
        <v>July</v>
      </c>
      <c r="E2746" t="str">
        <f t="shared" si="424"/>
        <v>Q3</v>
      </c>
      <c r="F2746" t="str">
        <f t="shared" si="425"/>
        <v>2017-Jul</v>
      </c>
      <c r="G2746">
        <f t="shared" si="426"/>
        <v>5</v>
      </c>
      <c r="H2746" t="str">
        <f t="shared" si="427"/>
        <v>Friday</v>
      </c>
      <c r="I2746" t="str">
        <f t="shared" si="428"/>
        <v>FM4</v>
      </c>
      <c r="J2746" t="str">
        <f t="shared" si="429"/>
        <v>FQ-2</v>
      </c>
    </row>
    <row r="2747" spans="1:10" x14ac:dyDescent="0.25">
      <c r="A2747">
        <f t="shared" si="420"/>
        <v>42924</v>
      </c>
      <c r="B2747">
        <f t="shared" si="421"/>
        <v>2017</v>
      </c>
      <c r="C2747">
        <f t="shared" si="422"/>
        <v>7</v>
      </c>
      <c r="D2747" t="str">
        <f t="shared" si="423"/>
        <v>July</v>
      </c>
      <c r="E2747" t="str">
        <f t="shared" si="424"/>
        <v>Q3</v>
      </c>
      <c r="F2747" t="str">
        <f t="shared" si="425"/>
        <v>2017-Jul</v>
      </c>
      <c r="G2747">
        <f t="shared" si="426"/>
        <v>6</v>
      </c>
      <c r="H2747" t="str">
        <f t="shared" si="427"/>
        <v>Saturday</v>
      </c>
      <c r="I2747" t="str">
        <f t="shared" si="428"/>
        <v>FM4</v>
      </c>
      <c r="J2747" t="str">
        <f t="shared" si="429"/>
        <v>FQ-2</v>
      </c>
    </row>
    <row r="2748" spans="1:10" x14ac:dyDescent="0.25">
      <c r="A2748">
        <f t="shared" si="420"/>
        <v>42925</v>
      </c>
      <c r="B2748">
        <f t="shared" si="421"/>
        <v>2017</v>
      </c>
      <c r="C2748">
        <f t="shared" si="422"/>
        <v>7</v>
      </c>
      <c r="D2748" t="str">
        <f t="shared" si="423"/>
        <v>July</v>
      </c>
      <c r="E2748" t="str">
        <f t="shared" si="424"/>
        <v>Q3</v>
      </c>
      <c r="F2748" t="str">
        <f t="shared" si="425"/>
        <v>2017-Jul</v>
      </c>
      <c r="G2748">
        <f t="shared" si="426"/>
        <v>7</v>
      </c>
      <c r="H2748" t="str">
        <f t="shared" si="427"/>
        <v>Sunday</v>
      </c>
      <c r="I2748" t="str">
        <f t="shared" si="428"/>
        <v>FM4</v>
      </c>
      <c r="J2748" t="str">
        <f t="shared" si="429"/>
        <v>FQ-2</v>
      </c>
    </row>
    <row r="2749" spans="1:10" x14ac:dyDescent="0.25">
      <c r="A2749">
        <f t="shared" si="420"/>
        <v>42926</v>
      </c>
      <c r="B2749">
        <f t="shared" si="421"/>
        <v>2017</v>
      </c>
      <c r="C2749">
        <f t="shared" si="422"/>
        <v>7</v>
      </c>
      <c r="D2749" t="str">
        <f t="shared" si="423"/>
        <v>July</v>
      </c>
      <c r="E2749" t="str">
        <f t="shared" si="424"/>
        <v>Q3</v>
      </c>
      <c r="F2749" t="str">
        <f t="shared" si="425"/>
        <v>2017-Jul</v>
      </c>
      <c r="G2749">
        <f t="shared" si="426"/>
        <v>1</v>
      </c>
      <c r="H2749" t="str">
        <f t="shared" si="427"/>
        <v>Monday</v>
      </c>
      <c r="I2749" t="str">
        <f t="shared" si="428"/>
        <v>FM4</v>
      </c>
      <c r="J2749" t="str">
        <f t="shared" si="429"/>
        <v>FQ-2</v>
      </c>
    </row>
    <row r="2750" spans="1:10" x14ac:dyDescent="0.25">
      <c r="A2750">
        <f t="shared" si="420"/>
        <v>42927</v>
      </c>
      <c r="B2750">
        <f t="shared" si="421"/>
        <v>2017</v>
      </c>
      <c r="C2750">
        <f t="shared" si="422"/>
        <v>7</v>
      </c>
      <c r="D2750" t="str">
        <f t="shared" si="423"/>
        <v>July</v>
      </c>
      <c r="E2750" t="str">
        <f t="shared" si="424"/>
        <v>Q3</v>
      </c>
      <c r="F2750" t="str">
        <f t="shared" si="425"/>
        <v>2017-Jul</v>
      </c>
      <c r="G2750">
        <f t="shared" si="426"/>
        <v>2</v>
      </c>
      <c r="H2750" t="str">
        <f t="shared" si="427"/>
        <v>Tuesday</v>
      </c>
      <c r="I2750" t="str">
        <f t="shared" si="428"/>
        <v>FM4</v>
      </c>
      <c r="J2750" t="str">
        <f t="shared" si="429"/>
        <v>FQ-2</v>
      </c>
    </row>
    <row r="2751" spans="1:10" x14ac:dyDescent="0.25">
      <c r="A2751">
        <f t="shared" si="420"/>
        <v>42928</v>
      </c>
      <c r="B2751">
        <f t="shared" si="421"/>
        <v>2017</v>
      </c>
      <c r="C2751">
        <f t="shared" si="422"/>
        <v>7</v>
      </c>
      <c r="D2751" t="str">
        <f t="shared" si="423"/>
        <v>July</v>
      </c>
      <c r="E2751" t="str">
        <f t="shared" si="424"/>
        <v>Q3</v>
      </c>
      <c r="F2751" t="str">
        <f t="shared" si="425"/>
        <v>2017-Jul</v>
      </c>
      <c r="G2751">
        <f t="shared" si="426"/>
        <v>3</v>
      </c>
      <c r="H2751" t="str">
        <f t="shared" si="427"/>
        <v>Wednesday</v>
      </c>
      <c r="I2751" t="str">
        <f t="shared" si="428"/>
        <v>FM4</v>
      </c>
      <c r="J2751" t="str">
        <f t="shared" si="429"/>
        <v>FQ-2</v>
      </c>
    </row>
    <row r="2752" spans="1:10" x14ac:dyDescent="0.25">
      <c r="A2752">
        <f t="shared" si="420"/>
        <v>42929</v>
      </c>
      <c r="B2752">
        <f t="shared" si="421"/>
        <v>2017</v>
      </c>
      <c r="C2752">
        <f t="shared" si="422"/>
        <v>7</v>
      </c>
      <c r="D2752" t="str">
        <f t="shared" si="423"/>
        <v>July</v>
      </c>
      <c r="E2752" t="str">
        <f t="shared" si="424"/>
        <v>Q3</v>
      </c>
      <c r="F2752" t="str">
        <f t="shared" si="425"/>
        <v>2017-Jul</v>
      </c>
      <c r="G2752">
        <f t="shared" si="426"/>
        <v>4</v>
      </c>
      <c r="H2752" t="str">
        <f t="shared" si="427"/>
        <v>Thursday</v>
      </c>
      <c r="I2752" t="str">
        <f t="shared" si="428"/>
        <v>FM4</v>
      </c>
      <c r="J2752" t="str">
        <f t="shared" si="429"/>
        <v>FQ-2</v>
      </c>
    </row>
    <row r="2753" spans="1:10" x14ac:dyDescent="0.25">
      <c r="A2753">
        <f t="shared" si="420"/>
        <v>42930</v>
      </c>
      <c r="B2753">
        <f t="shared" si="421"/>
        <v>2017</v>
      </c>
      <c r="C2753">
        <f t="shared" si="422"/>
        <v>7</v>
      </c>
      <c r="D2753" t="str">
        <f t="shared" si="423"/>
        <v>July</v>
      </c>
      <c r="E2753" t="str">
        <f t="shared" si="424"/>
        <v>Q3</v>
      </c>
      <c r="F2753" t="str">
        <f t="shared" si="425"/>
        <v>2017-Jul</v>
      </c>
      <c r="G2753">
        <f t="shared" si="426"/>
        <v>5</v>
      </c>
      <c r="H2753" t="str">
        <f t="shared" si="427"/>
        <v>Friday</v>
      </c>
      <c r="I2753" t="str">
        <f t="shared" si="428"/>
        <v>FM4</v>
      </c>
      <c r="J2753" t="str">
        <f t="shared" si="429"/>
        <v>FQ-2</v>
      </c>
    </row>
    <row r="2754" spans="1:10" x14ac:dyDescent="0.25">
      <c r="A2754">
        <f t="shared" si="420"/>
        <v>42931</v>
      </c>
      <c r="B2754">
        <f t="shared" si="421"/>
        <v>2017</v>
      </c>
      <c r="C2754">
        <f t="shared" si="422"/>
        <v>7</v>
      </c>
      <c r="D2754" t="str">
        <f t="shared" si="423"/>
        <v>July</v>
      </c>
      <c r="E2754" t="str">
        <f t="shared" si="424"/>
        <v>Q3</v>
      </c>
      <c r="F2754" t="str">
        <f t="shared" si="425"/>
        <v>2017-Jul</v>
      </c>
      <c r="G2754">
        <f t="shared" si="426"/>
        <v>6</v>
      </c>
      <c r="H2754" t="str">
        <f t="shared" si="427"/>
        <v>Saturday</v>
      </c>
      <c r="I2754" t="str">
        <f t="shared" si="428"/>
        <v>FM4</v>
      </c>
      <c r="J2754" t="str">
        <f t="shared" si="429"/>
        <v>FQ-2</v>
      </c>
    </row>
    <row r="2755" spans="1:10" x14ac:dyDescent="0.25">
      <c r="A2755">
        <f t="shared" ref="A2755:A2818" si="430">IF($O$1+ROW(A2754)-1&lt;=$O$3,$O$1+ROW(A2754)-1,"")</f>
        <v>42932</v>
      </c>
      <c r="B2755">
        <f t="shared" ref="B2755:B2818" si="431">YEAR(A2755)</f>
        <v>2017</v>
      </c>
      <c r="C2755">
        <f t="shared" ref="C2755:C2818" si="432">MONTH(A2755)</f>
        <v>7</v>
      </c>
      <c r="D2755" t="str">
        <f t="shared" ref="D2755:D2818" si="433">TEXT(A2755,"mmmm")</f>
        <v>July</v>
      </c>
      <c r="E2755" t="str">
        <f t="shared" ref="E2755:E2818" si="434">"Q"&amp;ROUNDUP(MONTH(A2755)/3,0)</f>
        <v>Q3</v>
      </c>
      <c r="F2755" t="str">
        <f t="shared" ref="F2755:F2818" si="435">TEXT(A2755,"yyyy-mmm")</f>
        <v>2017-Jul</v>
      </c>
      <c r="G2755">
        <f t="shared" ref="G2755:G2818" si="436">WEEKDAY(A2755,2)</f>
        <v>7</v>
      </c>
      <c r="H2755" t="str">
        <f t="shared" ref="H2755:H2818" si="437">TEXT(A2755,"dddd")</f>
        <v>Sunday</v>
      </c>
      <c r="I2755" t="str">
        <f t="shared" ref="I2755:I2818" si="438">"FM"&amp;MOD(MONTH(A2755)-4,12)+1</f>
        <v>FM4</v>
      </c>
      <c r="J2755" t="str">
        <f t="shared" ref="J2755:J2818" si="439">"FQ-" &amp; INT((MOD(MONTH(A2755)-4,12)/3)+1)</f>
        <v>FQ-2</v>
      </c>
    </row>
    <row r="2756" spans="1:10" x14ac:dyDescent="0.25">
      <c r="A2756">
        <f t="shared" si="430"/>
        <v>42933</v>
      </c>
      <c r="B2756">
        <f t="shared" si="431"/>
        <v>2017</v>
      </c>
      <c r="C2756">
        <f t="shared" si="432"/>
        <v>7</v>
      </c>
      <c r="D2756" t="str">
        <f t="shared" si="433"/>
        <v>July</v>
      </c>
      <c r="E2756" t="str">
        <f t="shared" si="434"/>
        <v>Q3</v>
      </c>
      <c r="F2756" t="str">
        <f t="shared" si="435"/>
        <v>2017-Jul</v>
      </c>
      <c r="G2756">
        <f t="shared" si="436"/>
        <v>1</v>
      </c>
      <c r="H2756" t="str">
        <f t="shared" si="437"/>
        <v>Monday</v>
      </c>
      <c r="I2756" t="str">
        <f t="shared" si="438"/>
        <v>FM4</v>
      </c>
      <c r="J2756" t="str">
        <f t="shared" si="439"/>
        <v>FQ-2</v>
      </c>
    </row>
    <row r="2757" spans="1:10" x14ac:dyDescent="0.25">
      <c r="A2757">
        <f t="shared" si="430"/>
        <v>42934</v>
      </c>
      <c r="B2757">
        <f t="shared" si="431"/>
        <v>2017</v>
      </c>
      <c r="C2757">
        <f t="shared" si="432"/>
        <v>7</v>
      </c>
      <c r="D2757" t="str">
        <f t="shared" si="433"/>
        <v>July</v>
      </c>
      <c r="E2757" t="str">
        <f t="shared" si="434"/>
        <v>Q3</v>
      </c>
      <c r="F2757" t="str">
        <f t="shared" si="435"/>
        <v>2017-Jul</v>
      </c>
      <c r="G2757">
        <f t="shared" si="436"/>
        <v>2</v>
      </c>
      <c r="H2757" t="str">
        <f t="shared" si="437"/>
        <v>Tuesday</v>
      </c>
      <c r="I2757" t="str">
        <f t="shared" si="438"/>
        <v>FM4</v>
      </c>
      <c r="J2757" t="str">
        <f t="shared" si="439"/>
        <v>FQ-2</v>
      </c>
    </row>
    <row r="2758" spans="1:10" x14ac:dyDescent="0.25">
      <c r="A2758">
        <f t="shared" si="430"/>
        <v>42935</v>
      </c>
      <c r="B2758">
        <f t="shared" si="431"/>
        <v>2017</v>
      </c>
      <c r="C2758">
        <f t="shared" si="432"/>
        <v>7</v>
      </c>
      <c r="D2758" t="str">
        <f t="shared" si="433"/>
        <v>July</v>
      </c>
      <c r="E2758" t="str">
        <f t="shared" si="434"/>
        <v>Q3</v>
      </c>
      <c r="F2758" t="str">
        <f t="shared" si="435"/>
        <v>2017-Jul</v>
      </c>
      <c r="G2758">
        <f t="shared" si="436"/>
        <v>3</v>
      </c>
      <c r="H2758" t="str">
        <f t="shared" si="437"/>
        <v>Wednesday</v>
      </c>
      <c r="I2758" t="str">
        <f t="shared" si="438"/>
        <v>FM4</v>
      </c>
      <c r="J2758" t="str">
        <f t="shared" si="439"/>
        <v>FQ-2</v>
      </c>
    </row>
    <row r="2759" spans="1:10" x14ac:dyDescent="0.25">
      <c r="A2759">
        <f t="shared" si="430"/>
        <v>42936</v>
      </c>
      <c r="B2759">
        <f t="shared" si="431"/>
        <v>2017</v>
      </c>
      <c r="C2759">
        <f t="shared" si="432"/>
        <v>7</v>
      </c>
      <c r="D2759" t="str">
        <f t="shared" si="433"/>
        <v>July</v>
      </c>
      <c r="E2759" t="str">
        <f t="shared" si="434"/>
        <v>Q3</v>
      </c>
      <c r="F2759" t="str">
        <f t="shared" si="435"/>
        <v>2017-Jul</v>
      </c>
      <c r="G2759">
        <f t="shared" si="436"/>
        <v>4</v>
      </c>
      <c r="H2759" t="str">
        <f t="shared" si="437"/>
        <v>Thursday</v>
      </c>
      <c r="I2759" t="str">
        <f t="shared" si="438"/>
        <v>FM4</v>
      </c>
      <c r="J2759" t="str">
        <f t="shared" si="439"/>
        <v>FQ-2</v>
      </c>
    </row>
    <row r="2760" spans="1:10" x14ac:dyDescent="0.25">
      <c r="A2760">
        <f t="shared" si="430"/>
        <v>42937</v>
      </c>
      <c r="B2760">
        <f t="shared" si="431"/>
        <v>2017</v>
      </c>
      <c r="C2760">
        <f t="shared" si="432"/>
        <v>7</v>
      </c>
      <c r="D2760" t="str">
        <f t="shared" si="433"/>
        <v>July</v>
      </c>
      <c r="E2760" t="str">
        <f t="shared" si="434"/>
        <v>Q3</v>
      </c>
      <c r="F2760" t="str">
        <f t="shared" si="435"/>
        <v>2017-Jul</v>
      </c>
      <c r="G2760">
        <f t="shared" si="436"/>
        <v>5</v>
      </c>
      <c r="H2760" t="str">
        <f t="shared" si="437"/>
        <v>Friday</v>
      </c>
      <c r="I2760" t="str">
        <f t="shared" si="438"/>
        <v>FM4</v>
      </c>
      <c r="J2760" t="str">
        <f t="shared" si="439"/>
        <v>FQ-2</v>
      </c>
    </row>
    <row r="2761" spans="1:10" x14ac:dyDescent="0.25">
      <c r="A2761">
        <f t="shared" si="430"/>
        <v>42938</v>
      </c>
      <c r="B2761">
        <f t="shared" si="431"/>
        <v>2017</v>
      </c>
      <c r="C2761">
        <f t="shared" si="432"/>
        <v>7</v>
      </c>
      <c r="D2761" t="str">
        <f t="shared" si="433"/>
        <v>July</v>
      </c>
      <c r="E2761" t="str">
        <f t="shared" si="434"/>
        <v>Q3</v>
      </c>
      <c r="F2761" t="str">
        <f t="shared" si="435"/>
        <v>2017-Jul</v>
      </c>
      <c r="G2761">
        <f t="shared" si="436"/>
        <v>6</v>
      </c>
      <c r="H2761" t="str">
        <f t="shared" si="437"/>
        <v>Saturday</v>
      </c>
      <c r="I2761" t="str">
        <f t="shared" si="438"/>
        <v>FM4</v>
      </c>
      <c r="J2761" t="str">
        <f t="shared" si="439"/>
        <v>FQ-2</v>
      </c>
    </row>
    <row r="2762" spans="1:10" x14ac:dyDescent="0.25">
      <c r="A2762">
        <f t="shared" si="430"/>
        <v>42939</v>
      </c>
      <c r="B2762">
        <f t="shared" si="431"/>
        <v>2017</v>
      </c>
      <c r="C2762">
        <f t="shared" si="432"/>
        <v>7</v>
      </c>
      <c r="D2762" t="str">
        <f t="shared" si="433"/>
        <v>July</v>
      </c>
      <c r="E2762" t="str">
        <f t="shared" si="434"/>
        <v>Q3</v>
      </c>
      <c r="F2762" t="str">
        <f t="shared" si="435"/>
        <v>2017-Jul</v>
      </c>
      <c r="G2762">
        <f t="shared" si="436"/>
        <v>7</v>
      </c>
      <c r="H2762" t="str">
        <f t="shared" si="437"/>
        <v>Sunday</v>
      </c>
      <c r="I2762" t="str">
        <f t="shared" si="438"/>
        <v>FM4</v>
      </c>
      <c r="J2762" t="str">
        <f t="shared" si="439"/>
        <v>FQ-2</v>
      </c>
    </row>
    <row r="2763" spans="1:10" x14ac:dyDescent="0.25">
      <c r="A2763">
        <f t="shared" si="430"/>
        <v>42940</v>
      </c>
      <c r="B2763">
        <f t="shared" si="431"/>
        <v>2017</v>
      </c>
      <c r="C2763">
        <f t="shared" si="432"/>
        <v>7</v>
      </c>
      <c r="D2763" t="str">
        <f t="shared" si="433"/>
        <v>July</v>
      </c>
      <c r="E2763" t="str">
        <f t="shared" si="434"/>
        <v>Q3</v>
      </c>
      <c r="F2763" t="str">
        <f t="shared" si="435"/>
        <v>2017-Jul</v>
      </c>
      <c r="G2763">
        <f t="shared" si="436"/>
        <v>1</v>
      </c>
      <c r="H2763" t="str">
        <f t="shared" si="437"/>
        <v>Monday</v>
      </c>
      <c r="I2763" t="str">
        <f t="shared" si="438"/>
        <v>FM4</v>
      </c>
      <c r="J2763" t="str">
        <f t="shared" si="439"/>
        <v>FQ-2</v>
      </c>
    </row>
    <row r="2764" spans="1:10" x14ac:dyDescent="0.25">
      <c r="A2764">
        <f t="shared" si="430"/>
        <v>42941</v>
      </c>
      <c r="B2764">
        <f t="shared" si="431"/>
        <v>2017</v>
      </c>
      <c r="C2764">
        <f t="shared" si="432"/>
        <v>7</v>
      </c>
      <c r="D2764" t="str">
        <f t="shared" si="433"/>
        <v>July</v>
      </c>
      <c r="E2764" t="str">
        <f t="shared" si="434"/>
        <v>Q3</v>
      </c>
      <c r="F2764" t="str">
        <f t="shared" si="435"/>
        <v>2017-Jul</v>
      </c>
      <c r="G2764">
        <f t="shared" si="436"/>
        <v>2</v>
      </c>
      <c r="H2764" t="str">
        <f t="shared" si="437"/>
        <v>Tuesday</v>
      </c>
      <c r="I2764" t="str">
        <f t="shared" si="438"/>
        <v>FM4</v>
      </c>
      <c r="J2764" t="str">
        <f t="shared" si="439"/>
        <v>FQ-2</v>
      </c>
    </row>
    <row r="2765" spans="1:10" x14ac:dyDescent="0.25">
      <c r="A2765">
        <f t="shared" si="430"/>
        <v>42942</v>
      </c>
      <c r="B2765">
        <f t="shared" si="431"/>
        <v>2017</v>
      </c>
      <c r="C2765">
        <f t="shared" si="432"/>
        <v>7</v>
      </c>
      <c r="D2765" t="str">
        <f t="shared" si="433"/>
        <v>July</v>
      </c>
      <c r="E2765" t="str">
        <f t="shared" si="434"/>
        <v>Q3</v>
      </c>
      <c r="F2765" t="str">
        <f t="shared" si="435"/>
        <v>2017-Jul</v>
      </c>
      <c r="G2765">
        <f t="shared" si="436"/>
        <v>3</v>
      </c>
      <c r="H2765" t="str">
        <f t="shared" si="437"/>
        <v>Wednesday</v>
      </c>
      <c r="I2765" t="str">
        <f t="shared" si="438"/>
        <v>FM4</v>
      </c>
      <c r="J2765" t="str">
        <f t="shared" si="439"/>
        <v>FQ-2</v>
      </c>
    </row>
    <row r="2766" spans="1:10" x14ac:dyDescent="0.25">
      <c r="A2766">
        <f t="shared" si="430"/>
        <v>42943</v>
      </c>
      <c r="B2766">
        <f t="shared" si="431"/>
        <v>2017</v>
      </c>
      <c r="C2766">
        <f t="shared" si="432"/>
        <v>7</v>
      </c>
      <c r="D2766" t="str">
        <f t="shared" si="433"/>
        <v>July</v>
      </c>
      <c r="E2766" t="str">
        <f t="shared" si="434"/>
        <v>Q3</v>
      </c>
      <c r="F2766" t="str">
        <f t="shared" si="435"/>
        <v>2017-Jul</v>
      </c>
      <c r="G2766">
        <f t="shared" si="436"/>
        <v>4</v>
      </c>
      <c r="H2766" t="str">
        <f t="shared" si="437"/>
        <v>Thursday</v>
      </c>
      <c r="I2766" t="str">
        <f t="shared" si="438"/>
        <v>FM4</v>
      </c>
      <c r="J2766" t="str">
        <f t="shared" si="439"/>
        <v>FQ-2</v>
      </c>
    </row>
    <row r="2767" spans="1:10" x14ac:dyDescent="0.25">
      <c r="A2767">
        <f t="shared" si="430"/>
        <v>42944</v>
      </c>
      <c r="B2767">
        <f t="shared" si="431"/>
        <v>2017</v>
      </c>
      <c r="C2767">
        <f t="shared" si="432"/>
        <v>7</v>
      </c>
      <c r="D2767" t="str">
        <f t="shared" si="433"/>
        <v>July</v>
      </c>
      <c r="E2767" t="str">
        <f t="shared" si="434"/>
        <v>Q3</v>
      </c>
      <c r="F2767" t="str">
        <f t="shared" si="435"/>
        <v>2017-Jul</v>
      </c>
      <c r="G2767">
        <f t="shared" si="436"/>
        <v>5</v>
      </c>
      <c r="H2767" t="str">
        <f t="shared" si="437"/>
        <v>Friday</v>
      </c>
      <c r="I2767" t="str">
        <f t="shared" si="438"/>
        <v>FM4</v>
      </c>
      <c r="J2767" t="str">
        <f t="shared" si="439"/>
        <v>FQ-2</v>
      </c>
    </row>
    <row r="2768" spans="1:10" x14ac:dyDescent="0.25">
      <c r="A2768">
        <f t="shared" si="430"/>
        <v>42945</v>
      </c>
      <c r="B2768">
        <f t="shared" si="431"/>
        <v>2017</v>
      </c>
      <c r="C2768">
        <f t="shared" si="432"/>
        <v>7</v>
      </c>
      <c r="D2768" t="str">
        <f t="shared" si="433"/>
        <v>July</v>
      </c>
      <c r="E2768" t="str">
        <f t="shared" si="434"/>
        <v>Q3</v>
      </c>
      <c r="F2768" t="str">
        <f t="shared" si="435"/>
        <v>2017-Jul</v>
      </c>
      <c r="G2768">
        <f t="shared" si="436"/>
        <v>6</v>
      </c>
      <c r="H2768" t="str">
        <f t="shared" si="437"/>
        <v>Saturday</v>
      </c>
      <c r="I2768" t="str">
        <f t="shared" si="438"/>
        <v>FM4</v>
      </c>
      <c r="J2768" t="str">
        <f t="shared" si="439"/>
        <v>FQ-2</v>
      </c>
    </row>
    <row r="2769" spans="1:10" x14ac:dyDescent="0.25">
      <c r="A2769">
        <f t="shared" si="430"/>
        <v>42946</v>
      </c>
      <c r="B2769">
        <f t="shared" si="431"/>
        <v>2017</v>
      </c>
      <c r="C2769">
        <f t="shared" si="432"/>
        <v>7</v>
      </c>
      <c r="D2769" t="str">
        <f t="shared" si="433"/>
        <v>July</v>
      </c>
      <c r="E2769" t="str">
        <f t="shared" si="434"/>
        <v>Q3</v>
      </c>
      <c r="F2769" t="str">
        <f t="shared" si="435"/>
        <v>2017-Jul</v>
      </c>
      <c r="G2769">
        <f t="shared" si="436"/>
        <v>7</v>
      </c>
      <c r="H2769" t="str">
        <f t="shared" si="437"/>
        <v>Sunday</v>
      </c>
      <c r="I2769" t="str">
        <f t="shared" si="438"/>
        <v>FM4</v>
      </c>
      <c r="J2769" t="str">
        <f t="shared" si="439"/>
        <v>FQ-2</v>
      </c>
    </row>
    <row r="2770" spans="1:10" x14ac:dyDescent="0.25">
      <c r="A2770">
        <f t="shared" si="430"/>
        <v>42947</v>
      </c>
      <c r="B2770">
        <f t="shared" si="431"/>
        <v>2017</v>
      </c>
      <c r="C2770">
        <f t="shared" si="432"/>
        <v>7</v>
      </c>
      <c r="D2770" t="str">
        <f t="shared" si="433"/>
        <v>July</v>
      </c>
      <c r="E2770" t="str">
        <f t="shared" si="434"/>
        <v>Q3</v>
      </c>
      <c r="F2770" t="str">
        <f t="shared" si="435"/>
        <v>2017-Jul</v>
      </c>
      <c r="G2770">
        <f t="shared" si="436"/>
        <v>1</v>
      </c>
      <c r="H2770" t="str">
        <f t="shared" si="437"/>
        <v>Monday</v>
      </c>
      <c r="I2770" t="str">
        <f t="shared" si="438"/>
        <v>FM4</v>
      </c>
      <c r="J2770" t="str">
        <f t="shared" si="439"/>
        <v>FQ-2</v>
      </c>
    </row>
    <row r="2771" spans="1:10" x14ac:dyDescent="0.25">
      <c r="A2771">
        <f t="shared" si="430"/>
        <v>42948</v>
      </c>
      <c r="B2771">
        <f t="shared" si="431"/>
        <v>2017</v>
      </c>
      <c r="C2771">
        <f t="shared" si="432"/>
        <v>8</v>
      </c>
      <c r="D2771" t="str">
        <f t="shared" si="433"/>
        <v>August</v>
      </c>
      <c r="E2771" t="str">
        <f t="shared" si="434"/>
        <v>Q3</v>
      </c>
      <c r="F2771" t="str">
        <f t="shared" si="435"/>
        <v>2017-Aug</v>
      </c>
      <c r="G2771">
        <f t="shared" si="436"/>
        <v>2</v>
      </c>
      <c r="H2771" t="str">
        <f t="shared" si="437"/>
        <v>Tuesday</v>
      </c>
      <c r="I2771" t="str">
        <f t="shared" si="438"/>
        <v>FM5</v>
      </c>
      <c r="J2771" t="str">
        <f t="shared" si="439"/>
        <v>FQ-2</v>
      </c>
    </row>
    <row r="2772" spans="1:10" x14ac:dyDescent="0.25">
      <c r="A2772">
        <f t="shared" si="430"/>
        <v>42949</v>
      </c>
      <c r="B2772">
        <f t="shared" si="431"/>
        <v>2017</v>
      </c>
      <c r="C2772">
        <f t="shared" si="432"/>
        <v>8</v>
      </c>
      <c r="D2772" t="str">
        <f t="shared" si="433"/>
        <v>August</v>
      </c>
      <c r="E2772" t="str">
        <f t="shared" si="434"/>
        <v>Q3</v>
      </c>
      <c r="F2772" t="str">
        <f t="shared" si="435"/>
        <v>2017-Aug</v>
      </c>
      <c r="G2772">
        <f t="shared" si="436"/>
        <v>3</v>
      </c>
      <c r="H2772" t="str">
        <f t="shared" si="437"/>
        <v>Wednesday</v>
      </c>
      <c r="I2772" t="str">
        <f t="shared" si="438"/>
        <v>FM5</v>
      </c>
      <c r="J2772" t="str">
        <f t="shared" si="439"/>
        <v>FQ-2</v>
      </c>
    </row>
    <row r="2773" spans="1:10" x14ac:dyDescent="0.25">
      <c r="A2773">
        <f t="shared" si="430"/>
        <v>42950</v>
      </c>
      <c r="B2773">
        <f t="shared" si="431"/>
        <v>2017</v>
      </c>
      <c r="C2773">
        <f t="shared" si="432"/>
        <v>8</v>
      </c>
      <c r="D2773" t="str">
        <f t="shared" si="433"/>
        <v>August</v>
      </c>
      <c r="E2773" t="str">
        <f t="shared" si="434"/>
        <v>Q3</v>
      </c>
      <c r="F2773" t="str">
        <f t="shared" si="435"/>
        <v>2017-Aug</v>
      </c>
      <c r="G2773">
        <f t="shared" si="436"/>
        <v>4</v>
      </c>
      <c r="H2773" t="str">
        <f t="shared" si="437"/>
        <v>Thursday</v>
      </c>
      <c r="I2773" t="str">
        <f t="shared" si="438"/>
        <v>FM5</v>
      </c>
      <c r="J2773" t="str">
        <f t="shared" si="439"/>
        <v>FQ-2</v>
      </c>
    </row>
    <row r="2774" spans="1:10" x14ac:dyDescent="0.25">
      <c r="A2774">
        <f t="shared" si="430"/>
        <v>42951</v>
      </c>
      <c r="B2774">
        <f t="shared" si="431"/>
        <v>2017</v>
      </c>
      <c r="C2774">
        <f t="shared" si="432"/>
        <v>8</v>
      </c>
      <c r="D2774" t="str">
        <f t="shared" si="433"/>
        <v>August</v>
      </c>
      <c r="E2774" t="str">
        <f t="shared" si="434"/>
        <v>Q3</v>
      </c>
      <c r="F2774" t="str">
        <f t="shared" si="435"/>
        <v>2017-Aug</v>
      </c>
      <c r="G2774">
        <f t="shared" si="436"/>
        <v>5</v>
      </c>
      <c r="H2774" t="str">
        <f t="shared" si="437"/>
        <v>Friday</v>
      </c>
      <c r="I2774" t="str">
        <f t="shared" si="438"/>
        <v>FM5</v>
      </c>
      <c r="J2774" t="str">
        <f t="shared" si="439"/>
        <v>FQ-2</v>
      </c>
    </row>
    <row r="2775" spans="1:10" x14ac:dyDescent="0.25">
      <c r="A2775">
        <f t="shared" si="430"/>
        <v>42952</v>
      </c>
      <c r="B2775">
        <f t="shared" si="431"/>
        <v>2017</v>
      </c>
      <c r="C2775">
        <f t="shared" si="432"/>
        <v>8</v>
      </c>
      <c r="D2775" t="str">
        <f t="shared" si="433"/>
        <v>August</v>
      </c>
      <c r="E2775" t="str">
        <f t="shared" si="434"/>
        <v>Q3</v>
      </c>
      <c r="F2775" t="str">
        <f t="shared" si="435"/>
        <v>2017-Aug</v>
      </c>
      <c r="G2775">
        <f t="shared" si="436"/>
        <v>6</v>
      </c>
      <c r="H2775" t="str">
        <f t="shared" si="437"/>
        <v>Saturday</v>
      </c>
      <c r="I2775" t="str">
        <f t="shared" si="438"/>
        <v>FM5</v>
      </c>
      <c r="J2775" t="str">
        <f t="shared" si="439"/>
        <v>FQ-2</v>
      </c>
    </row>
    <row r="2776" spans="1:10" x14ac:dyDescent="0.25">
      <c r="A2776">
        <f t="shared" si="430"/>
        <v>42953</v>
      </c>
      <c r="B2776">
        <f t="shared" si="431"/>
        <v>2017</v>
      </c>
      <c r="C2776">
        <f t="shared" si="432"/>
        <v>8</v>
      </c>
      <c r="D2776" t="str">
        <f t="shared" si="433"/>
        <v>August</v>
      </c>
      <c r="E2776" t="str">
        <f t="shared" si="434"/>
        <v>Q3</v>
      </c>
      <c r="F2776" t="str">
        <f t="shared" si="435"/>
        <v>2017-Aug</v>
      </c>
      <c r="G2776">
        <f t="shared" si="436"/>
        <v>7</v>
      </c>
      <c r="H2776" t="str">
        <f t="shared" si="437"/>
        <v>Sunday</v>
      </c>
      <c r="I2776" t="str">
        <f t="shared" si="438"/>
        <v>FM5</v>
      </c>
      <c r="J2776" t="str">
        <f t="shared" si="439"/>
        <v>FQ-2</v>
      </c>
    </row>
    <row r="2777" spans="1:10" x14ac:dyDescent="0.25">
      <c r="A2777">
        <f t="shared" si="430"/>
        <v>42954</v>
      </c>
      <c r="B2777">
        <f t="shared" si="431"/>
        <v>2017</v>
      </c>
      <c r="C2777">
        <f t="shared" si="432"/>
        <v>8</v>
      </c>
      <c r="D2777" t="str">
        <f t="shared" si="433"/>
        <v>August</v>
      </c>
      <c r="E2777" t="str">
        <f t="shared" si="434"/>
        <v>Q3</v>
      </c>
      <c r="F2777" t="str">
        <f t="shared" si="435"/>
        <v>2017-Aug</v>
      </c>
      <c r="G2777">
        <f t="shared" si="436"/>
        <v>1</v>
      </c>
      <c r="H2777" t="str">
        <f t="shared" si="437"/>
        <v>Monday</v>
      </c>
      <c r="I2777" t="str">
        <f t="shared" si="438"/>
        <v>FM5</v>
      </c>
      <c r="J2777" t="str">
        <f t="shared" si="439"/>
        <v>FQ-2</v>
      </c>
    </row>
    <row r="2778" spans="1:10" x14ac:dyDescent="0.25">
      <c r="A2778">
        <f t="shared" si="430"/>
        <v>42955</v>
      </c>
      <c r="B2778">
        <f t="shared" si="431"/>
        <v>2017</v>
      </c>
      <c r="C2778">
        <f t="shared" si="432"/>
        <v>8</v>
      </c>
      <c r="D2778" t="str">
        <f t="shared" si="433"/>
        <v>August</v>
      </c>
      <c r="E2778" t="str">
        <f t="shared" si="434"/>
        <v>Q3</v>
      </c>
      <c r="F2778" t="str">
        <f t="shared" si="435"/>
        <v>2017-Aug</v>
      </c>
      <c r="G2778">
        <f t="shared" si="436"/>
        <v>2</v>
      </c>
      <c r="H2778" t="str">
        <f t="shared" si="437"/>
        <v>Tuesday</v>
      </c>
      <c r="I2778" t="str">
        <f t="shared" si="438"/>
        <v>FM5</v>
      </c>
      <c r="J2778" t="str">
        <f t="shared" si="439"/>
        <v>FQ-2</v>
      </c>
    </row>
    <row r="2779" spans="1:10" x14ac:dyDescent="0.25">
      <c r="A2779">
        <f t="shared" si="430"/>
        <v>42956</v>
      </c>
      <c r="B2779">
        <f t="shared" si="431"/>
        <v>2017</v>
      </c>
      <c r="C2779">
        <f t="shared" si="432"/>
        <v>8</v>
      </c>
      <c r="D2779" t="str">
        <f t="shared" si="433"/>
        <v>August</v>
      </c>
      <c r="E2779" t="str">
        <f t="shared" si="434"/>
        <v>Q3</v>
      </c>
      <c r="F2779" t="str">
        <f t="shared" si="435"/>
        <v>2017-Aug</v>
      </c>
      <c r="G2779">
        <f t="shared" si="436"/>
        <v>3</v>
      </c>
      <c r="H2779" t="str">
        <f t="shared" si="437"/>
        <v>Wednesday</v>
      </c>
      <c r="I2779" t="str">
        <f t="shared" si="438"/>
        <v>FM5</v>
      </c>
      <c r="J2779" t="str">
        <f t="shared" si="439"/>
        <v>FQ-2</v>
      </c>
    </row>
    <row r="2780" spans="1:10" x14ac:dyDescent="0.25">
      <c r="A2780">
        <f t="shared" si="430"/>
        <v>42957</v>
      </c>
      <c r="B2780">
        <f t="shared" si="431"/>
        <v>2017</v>
      </c>
      <c r="C2780">
        <f t="shared" si="432"/>
        <v>8</v>
      </c>
      <c r="D2780" t="str">
        <f t="shared" si="433"/>
        <v>August</v>
      </c>
      <c r="E2780" t="str">
        <f t="shared" si="434"/>
        <v>Q3</v>
      </c>
      <c r="F2780" t="str">
        <f t="shared" si="435"/>
        <v>2017-Aug</v>
      </c>
      <c r="G2780">
        <f t="shared" si="436"/>
        <v>4</v>
      </c>
      <c r="H2780" t="str">
        <f t="shared" si="437"/>
        <v>Thursday</v>
      </c>
      <c r="I2780" t="str">
        <f t="shared" si="438"/>
        <v>FM5</v>
      </c>
      <c r="J2780" t="str">
        <f t="shared" si="439"/>
        <v>FQ-2</v>
      </c>
    </row>
    <row r="2781" spans="1:10" x14ac:dyDescent="0.25">
      <c r="A2781">
        <f t="shared" si="430"/>
        <v>42958</v>
      </c>
      <c r="B2781">
        <f t="shared" si="431"/>
        <v>2017</v>
      </c>
      <c r="C2781">
        <f t="shared" si="432"/>
        <v>8</v>
      </c>
      <c r="D2781" t="str">
        <f t="shared" si="433"/>
        <v>August</v>
      </c>
      <c r="E2781" t="str">
        <f t="shared" si="434"/>
        <v>Q3</v>
      </c>
      <c r="F2781" t="str">
        <f t="shared" si="435"/>
        <v>2017-Aug</v>
      </c>
      <c r="G2781">
        <f t="shared" si="436"/>
        <v>5</v>
      </c>
      <c r="H2781" t="str">
        <f t="shared" si="437"/>
        <v>Friday</v>
      </c>
      <c r="I2781" t="str">
        <f t="shared" si="438"/>
        <v>FM5</v>
      </c>
      <c r="J2781" t="str">
        <f t="shared" si="439"/>
        <v>FQ-2</v>
      </c>
    </row>
    <row r="2782" spans="1:10" x14ac:dyDescent="0.25">
      <c r="A2782">
        <f t="shared" si="430"/>
        <v>42959</v>
      </c>
      <c r="B2782">
        <f t="shared" si="431"/>
        <v>2017</v>
      </c>
      <c r="C2782">
        <f t="shared" si="432"/>
        <v>8</v>
      </c>
      <c r="D2782" t="str">
        <f t="shared" si="433"/>
        <v>August</v>
      </c>
      <c r="E2782" t="str">
        <f t="shared" si="434"/>
        <v>Q3</v>
      </c>
      <c r="F2782" t="str">
        <f t="shared" si="435"/>
        <v>2017-Aug</v>
      </c>
      <c r="G2782">
        <f t="shared" si="436"/>
        <v>6</v>
      </c>
      <c r="H2782" t="str">
        <f t="shared" si="437"/>
        <v>Saturday</v>
      </c>
      <c r="I2782" t="str">
        <f t="shared" si="438"/>
        <v>FM5</v>
      </c>
      <c r="J2782" t="str">
        <f t="shared" si="439"/>
        <v>FQ-2</v>
      </c>
    </row>
    <row r="2783" spans="1:10" x14ac:dyDescent="0.25">
      <c r="A2783">
        <f t="shared" si="430"/>
        <v>42960</v>
      </c>
      <c r="B2783">
        <f t="shared" si="431"/>
        <v>2017</v>
      </c>
      <c r="C2783">
        <f t="shared" si="432"/>
        <v>8</v>
      </c>
      <c r="D2783" t="str">
        <f t="shared" si="433"/>
        <v>August</v>
      </c>
      <c r="E2783" t="str">
        <f t="shared" si="434"/>
        <v>Q3</v>
      </c>
      <c r="F2783" t="str">
        <f t="shared" si="435"/>
        <v>2017-Aug</v>
      </c>
      <c r="G2783">
        <f t="shared" si="436"/>
        <v>7</v>
      </c>
      <c r="H2783" t="str">
        <f t="shared" si="437"/>
        <v>Sunday</v>
      </c>
      <c r="I2783" t="str">
        <f t="shared" si="438"/>
        <v>FM5</v>
      </c>
      <c r="J2783" t="str">
        <f t="shared" si="439"/>
        <v>FQ-2</v>
      </c>
    </row>
    <row r="2784" spans="1:10" x14ac:dyDescent="0.25">
      <c r="A2784">
        <f t="shared" si="430"/>
        <v>42961</v>
      </c>
      <c r="B2784">
        <f t="shared" si="431"/>
        <v>2017</v>
      </c>
      <c r="C2784">
        <f t="shared" si="432"/>
        <v>8</v>
      </c>
      <c r="D2784" t="str">
        <f t="shared" si="433"/>
        <v>August</v>
      </c>
      <c r="E2784" t="str">
        <f t="shared" si="434"/>
        <v>Q3</v>
      </c>
      <c r="F2784" t="str">
        <f t="shared" si="435"/>
        <v>2017-Aug</v>
      </c>
      <c r="G2784">
        <f t="shared" si="436"/>
        <v>1</v>
      </c>
      <c r="H2784" t="str">
        <f t="shared" si="437"/>
        <v>Monday</v>
      </c>
      <c r="I2784" t="str">
        <f t="shared" si="438"/>
        <v>FM5</v>
      </c>
      <c r="J2784" t="str">
        <f t="shared" si="439"/>
        <v>FQ-2</v>
      </c>
    </row>
    <row r="2785" spans="1:10" x14ac:dyDescent="0.25">
      <c r="A2785">
        <f t="shared" si="430"/>
        <v>42962</v>
      </c>
      <c r="B2785">
        <f t="shared" si="431"/>
        <v>2017</v>
      </c>
      <c r="C2785">
        <f t="shared" si="432"/>
        <v>8</v>
      </c>
      <c r="D2785" t="str">
        <f t="shared" si="433"/>
        <v>August</v>
      </c>
      <c r="E2785" t="str">
        <f t="shared" si="434"/>
        <v>Q3</v>
      </c>
      <c r="F2785" t="str">
        <f t="shared" si="435"/>
        <v>2017-Aug</v>
      </c>
      <c r="G2785">
        <f t="shared" si="436"/>
        <v>2</v>
      </c>
      <c r="H2785" t="str">
        <f t="shared" si="437"/>
        <v>Tuesday</v>
      </c>
      <c r="I2785" t="str">
        <f t="shared" si="438"/>
        <v>FM5</v>
      </c>
      <c r="J2785" t="str">
        <f t="shared" si="439"/>
        <v>FQ-2</v>
      </c>
    </row>
    <row r="2786" spans="1:10" x14ac:dyDescent="0.25">
      <c r="A2786">
        <f t="shared" si="430"/>
        <v>42963</v>
      </c>
      <c r="B2786">
        <f t="shared" si="431"/>
        <v>2017</v>
      </c>
      <c r="C2786">
        <f t="shared" si="432"/>
        <v>8</v>
      </c>
      <c r="D2786" t="str">
        <f t="shared" si="433"/>
        <v>August</v>
      </c>
      <c r="E2786" t="str">
        <f t="shared" si="434"/>
        <v>Q3</v>
      </c>
      <c r="F2786" t="str">
        <f t="shared" si="435"/>
        <v>2017-Aug</v>
      </c>
      <c r="G2786">
        <f t="shared" si="436"/>
        <v>3</v>
      </c>
      <c r="H2786" t="str">
        <f t="shared" si="437"/>
        <v>Wednesday</v>
      </c>
      <c r="I2786" t="str">
        <f t="shared" si="438"/>
        <v>FM5</v>
      </c>
      <c r="J2786" t="str">
        <f t="shared" si="439"/>
        <v>FQ-2</v>
      </c>
    </row>
    <row r="2787" spans="1:10" x14ac:dyDescent="0.25">
      <c r="A2787">
        <f t="shared" si="430"/>
        <v>42964</v>
      </c>
      <c r="B2787">
        <f t="shared" si="431"/>
        <v>2017</v>
      </c>
      <c r="C2787">
        <f t="shared" si="432"/>
        <v>8</v>
      </c>
      <c r="D2787" t="str">
        <f t="shared" si="433"/>
        <v>August</v>
      </c>
      <c r="E2787" t="str">
        <f t="shared" si="434"/>
        <v>Q3</v>
      </c>
      <c r="F2787" t="str">
        <f t="shared" si="435"/>
        <v>2017-Aug</v>
      </c>
      <c r="G2787">
        <f t="shared" si="436"/>
        <v>4</v>
      </c>
      <c r="H2787" t="str">
        <f t="shared" si="437"/>
        <v>Thursday</v>
      </c>
      <c r="I2787" t="str">
        <f t="shared" si="438"/>
        <v>FM5</v>
      </c>
      <c r="J2787" t="str">
        <f t="shared" si="439"/>
        <v>FQ-2</v>
      </c>
    </row>
    <row r="2788" spans="1:10" x14ac:dyDescent="0.25">
      <c r="A2788">
        <f t="shared" si="430"/>
        <v>42965</v>
      </c>
      <c r="B2788">
        <f t="shared" si="431"/>
        <v>2017</v>
      </c>
      <c r="C2788">
        <f t="shared" si="432"/>
        <v>8</v>
      </c>
      <c r="D2788" t="str">
        <f t="shared" si="433"/>
        <v>August</v>
      </c>
      <c r="E2788" t="str">
        <f t="shared" si="434"/>
        <v>Q3</v>
      </c>
      <c r="F2788" t="str">
        <f t="shared" si="435"/>
        <v>2017-Aug</v>
      </c>
      <c r="G2788">
        <f t="shared" si="436"/>
        <v>5</v>
      </c>
      <c r="H2788" t="str">
        <f t="shared" si="437"/>
        <v>Friday</v>
      </c>
      <c r="I2788" t="str">
        <f t="shared" si="438"/>
        <v>FM5</v>
      </c>
      <c r="J2788" t="str">
        <f t="shared" si="439"/>
        <v>FQ-2</v>
      </c>
    </row>
    <row r="2789" spans="1:10" x14ac:dyDescent="0.25">
      <c r="A2789">
        <f t="shared" si="430"/>
        <v>42966</v>
      </c>
      <c r="B2789">
        <f t="shared" si="431"/>
        <v>2017</v>
      </c>
      <c r="C2789">
        <f t="shared" si="432"/>
        <v>8</v>
      </c>
      <c r="D2789" t="str">
        <f t="shared" si="433"/>
        <v>August</v>
      </c>
      <c r="E2789" t="str">
        <f t="shared" si="434"/>
        <v>Q3</v>
      </c>
      <c r="F2789" t="str">
        <f t="shared" si="435"/>
        <v>2017-Aug</v>
      </c>
      <c r="G2789">
        <f t="shared" si="436"/>
        <v>6</v>
      </c>
      <c r="H2789" t="str">
        <f t="shared" si="437"/>
        <v>Saturday</v>
      </c>
      <c r="I2789" t="str">
        <f t="shared" si="438"/>
        <v>FM5</v>
      </c>
      <c r="J2789" t="str">
        <f t="shared" si="439"/>
        <v>FQ-2</v>
      </c>
    </row>
    <row r="2790" spans="1:10" x14ac:dyDescent="0.25">
      <c r="A2790">
        <f t="shared" si="430"/>
        <v>42967</v>
      </c>
      <c r="B2790">
        <f t="shared" si="431"/>
        <v>2017</v>
      </c>
      <c r="C2790">
        <f t="shared" si="432"/>
        <v>8</v>
      </c>
      <c r="D2790" t="str">
        <f t="shared" si="433"/>
        <v>August</v>
      </c>
      <c r="E2790" t="str">
        <f t="shared" si="434"/>
        <v>Q3</v>
      </c>
      <c r="F2790" t="str">
        <f t="shared" si="435"/>
        <v>2017-Aug</v>
      </c>
      <c r="G2790">
        <f t="shared" si="436"/>
        <v>7</v>
      </c>
      <c r="H2790" t="str">
        <f t="shared" si="437"/>
        <v>Sunday</v>
      </c>
      <c r="I2790" t="str">
        <f t="shared" si="438"/>
        <v>FM5</v>
      </c>
      <c r="J2790" t="str">
        <f t="shared" si="439"/>
        <v>FQ-2</v>
      </c>
    </row>
    <row r="2791" spans="1:10" x14ac:dyDescent="0.25">
      <c r="A2791">
        <f t="shared" si="430"/>
        <v>42968</v>
      </c>
      <c r="B2791">
        <f t="shared" si="431"/>
        <v>2017</v>
      </c>
      <c r="C2791">
        <f t="shared" si="432"/>
        <v>8</v>
      </c>
      <c r="D2791" t="str">
        <f t="shared" si="433"/>
        <v>August</v>
      </c>
      <c r="E2791" t="str">
        <f t="shared" si="434"/>
        <v>Q3</v>
      </c>
      <c r="F2791" t="str">
        <f t="shared" si="435"/>
        <v>2017-Aug</v>
      </c>
      <c r="G2791">
        <f t="shared" si="436"/>
        <v>1</v>
      </c>
      <c r="H2791" t="str">
        <f t="shared" si="437"/>
        <v>Monday</v>
      </c>
      <c r="I2791" t="str">
        <f t="shared" si="438"/>
        <v>FM5</v>
      </c>
      <c r="J2791" t="str">
        <f t="shared" si="439"/>
        <v>FQ-2</v>
      </c>
    </row>
    <row r="2792" spans="1:10" x14ac:dyDescent="0.25">
      <c r="A2792">
        <f t="shared" si="430"/>
        <v>42969</v>
      </c>
      <c r="B2792">
        <f t="shared" si="431"/>
        <v>2017</v>
      </c>
      <c r="C2792">
        <f t="shared" si="432"/>
        <v>8</v>
      </c>
      <c r="D2792" t="str">
        <f t="shared" si="433"/>
        <v>August</v>
      </c>
      <c r="E2792" t="str">
        <f t="shared" si="434"/>
        <v>Q3</v>
      </c>
      <c r="F2792" t="str">
        <f t="shared" si="435"/>
        <v>2017-Aug</v>
      </c>
      <c r="G2792">
        <f t="shared" si="436"/>
        <v>2</v>
      </c>
      <c r="H2792" t="str">
        <f t="shared" si="437"/>
        <v>Tuesday</v>
      </c>
      <c r="I2792" t="str">
        <f t="shared" si="438"/>
        <v>FM5</v>
      </c>
      <c r="J2792" t="str">
        <f t="shared" si="439"/>
        <v>FQ-2</v>
      </c>
    </row>
    <row r="2793" spans="1:10" x14ac:dyDescent="0.25">
      <c r="A2793">
        <f t="shared" si="430"/>
        <v>42970</v>
      </c>
      <c r="B2793">
        <f t="shared" si="431"/>
        <v>2017</v>
      </c>
      <c r="C2793">
        <f t="shared" si="432"/>
        <v>8</v>
      </c>
      <c r="D2793" t="str">
        <f t="shared" si="433"/>
        <v>August</v>
      </c>
      <c r="E2793" t="str">
        <f t="shared" si="434"/>
        <v>Q3</v>
      </c>
      <c r="F2793" t="str">
        <f t="shared" si="435"/>
        <v>2017-Aug</v>
      </c>
      <c r="G2793">
        <f t="shared" si="436"/>
        <v>3</v>
      </c>
      <c r="H2793" t="str">
        <f t="shared" si="437"/>
        <v>Wednesday</v>
      </c>
      <c r="I2793" t="str">
        <f t="shared" si="438"/>
        <v>FM5</v>
      </c>
      <c r="J2793" t="str">
        <f t="shared" si="439"/>
        <v>FQ-2</v>
      </c>
    </row>
    <row r="2794" spans="1:10" x14ac:dyDescent="0.25">
      <c r="A2794">
        <f t="shared" si="430"/>
        <v>42971</v>
      </c>
      <c r="B2794">
        <f t="shared" si="431"/>
        <v>2017</v>
      </c>
      <c r="C2794">
        <f t="shared" si="432"/>
        <v>8</v>
      </c>
      <c r="D2794" t="str">
        <f t="shared" si="433"/>
        <v>August</v>
      </c>
      <c r="E2794" t="str">
        <f t="shared" si="434"/>
        <v>Q3</v>
      </c>
      <c r="F2794" t="str">
        <f t="shared" si="435"/>
        <v>2017-Aug</v>
      </c>
      <c r="G2794">
        <f t="shared" si="436"/>
        <v>4</v>
      </c>
      <c r="H2794" t="str">
        <f t="shared" si="437"/>
        <v>Thursday</v>
      </c>
      <c r="I2794" t="str">
        <f t="shared" si="438"/>
        <v>FM5</v>
      </c>
      <c r="J2794" t="str">
        <f t="shared" si="439"/>
        <v>FQ-2</v>
      </c>
    </row>
    <row r="2795" spans="1:10" x14ac:dyDescent="0.25">
      <c r="A2795">
        <f t="shared" si="430"/>
        <v>42972</v>
      </c>
      <c r="B2795">
        <f t="shared" si="431"/>
        <v>2017</v>
      </c>
      <c r="C2795">
        <f t="shared" si="432"/>
        <v>8</v>
      </c>
      <c r="D2795" t="str">
        <f t="shared" si="433"/>
        <v>August</v>
      </c>
      <c r="E2795" t="str">
        <f t="shared" si="434"/>
        <v>Q3</v>
      </c>
      <c r="F2795" t="str">
        <f t="shared" si="435"/>
        <v>2017-Aug</v>
      </c>
      <c r="G2795">
        <f t="shared" si="436"/>
        <v>5</v>
      </c>
      <c r="H2795" t="str">
        <f t="shared" si="437"/>
        <v>Friday</v>
      </c>
      <c r="I2795" t="str">
        <f t="shared" si="438"/>
        <v>FM5</v>
      </c>
      <c r="J2795" t="str">
        <f t="shared" si="439"/>
        <v>FQ-2</v>
      </c>
    </row>
    <row r="2796" spans="1:10" x14ac:dyDescent="0.25">
      <c r="A2796">
        <f t="shared" si="430"/>
        <v>42973</v>
      </c>
      <c r="B2796">
        <f t="shared" si="431"/>
        <v>2017</v>
      </c>
      <c r="C2796">
        <f t="shared" si="432"/>
        <v>8</v>
      </c>
      <c r="D2796" t="str">
        <f t="shared" si="433"/>
        <v>August</v>
      </c>
      <c r="E2796" t="str">
        <f t="shared" si="434"/>
        <v>Q3</v>
      </c>
      <c r="F2796" t="str">
        <f t="shared" si="435"/>
        <v>2017-Aug</v>
      </c>
      <c r="G2796">
        <f t="shared" si="436"/>
        <v>6</v>
      </c>
      <c r="H2796" t="str">
        <f t="shared" si="437"/>
        <v>Saturday</v>
      </c>
      <c r="I2796" t="str">
        <f t="shared" si="438"/>
        <v>FM5</v>
      </c>
      <c r="J2796" t="str">
        <f t="shared" si="439"/>
        <v>FQ-2</v>
      </c>
    </row>
    <row r="2797" spans="1:10" x14ac:dyDescent="0.25">
      <c r="A2797">
        <f t="shared" si="430"/>
        <v>42974</v>
      </c>
      <c r="B2797">
        <f t="shared" si="431"/>
        <v>2017</v>
      </c>
      <c r="C2797">
        <f t="shared" si="432"/>
        <v>8</v>
      </c>
      <c r="D2797" t="str">
        <f t="shared" si="433"/>
        <v>August</v>
      </c>
      <c r="E2797" t="str">
        <f t="shared" si="434"/>
        <v>Q3</v>
      </c>
      <c r="F2797" t="str">
        <f t="shared" si="435"/>
        <v>2017-Aug</v>
      </c>
      <c r="G2797">
        <f t="shared" si="436"/>
        <v>7</v>
      </c>
      <c r="H2797" t="str">
        <f t="shared" si="437"/>
        <v>Sunday</v>
      </c>
      <c r="I2797" t="str">
        <f t="shared" si="438"/>
        <v>FM5</v>
      </c>
      <c r="J2797" t="str">
        <f t="shared" si="439"/>
        <v>FQ-2</v>
      </c>
    </row>
    <row r="2798" spans="1:10" x14ac:dyDescent="0.25">
      <c r="A2798">
        <f t="shared" si="430"/>
        <v>42975</v>
      </c>
      <c r="B2798">
        <f t="shared" si="431"/>
        <v>2017</v>
      </c>
      <c r="C2798">
        <f t="shared" si="432"/>
        <v>8</v>
      </c>
      <c r="D2798" t="str">
        <f t="shared" si="433"/>
        <v>August</v>
      </c>
      <c r="E2798" t="str">
        <f t="shared" si="434"/>
        <v>Q3</v>
      </c>
      <c r="F2798" t="str">
        <f t="shared" si="435"/>
        <v>2017-Aug</v>
      </c>
      <c r="G2798">
        <f t="shared" si="436"/>
        <v>1</v>
      </c>
      <c r="H2798" t="str">
        <f t="shared" si="437"/>
        <v>Monday</v>
      </c>
      <c r="I2798" t="str">
        <f t="shared" si="438"/>
        <v>FM5</v>
      </c>
      <c r="J2798" t="str">
        <f t="shared" si="439"/>
        <v>FQ-2</v>
      </c>
    </row>
    <row r="2799" spans="1:10" x14ac:dyDescent="0.25">
      <c r="A2799">
        <f t="shared" si="430"/>
        <v>42976</v>
      </c>
      <c r="B2799">
        <f t="shared" si="431"/>
        <v>2017</v>
      </c>
      <c r="C2799">
        <f t="shared" si="432"/>
        <v>8</v>
      </c>
      <c r="D2799" t="str">
        <f t="shared" si="433"/>
        <v>August</v>
      </c>
      <c r="E2799" t="str">
        <f t="shared" si="434"/>
        <v>Q3</v>
      </c>
      <c r="F2799" t="str">
        <f t="shared" si="435"/>
        <v>2017-Aug</v>
      </c>
      <c r="G2799">
        <f t="shared" si="436"/>
        <v>2</v>
      </c>
      <c r="H2799" t="str">
        <f t="shared" si="437"/>
        <v>Tuesday</v>
      </c>
      <c r="I2799" t="str">
        <f t="shared" si="438"/>
        <v>FM5</v>
      </c>
      <c r="J2799" t="str">
        <f t="shared" si="439"/>
        <v>FQ-2</v>
      </c>
    </row>
    <row r="2800" spans="1:10" x14ac:dyDescent="0.25">
      <c r="A2800">
        <f t="shared" si="430"/>
        <v>42977</v>
      </c>
      <c r="B2800">
        <f t="shared" si="431"/>
        <v>2017</v>
      </c>
      <c r="C2800">
        <f t="shared" si="432"/>
        <v>8</v>
      </c>
      <c r="D2800" t="str">
        <f t="shared" si="433"/>
        <v>August</v>
      </c>
      <c r="E2800" t="str">
        <f t="shared" si="434"/>
        <v>Q3</v>
      </c>
      <c r="F2800" t="str">
        <f t="shared" si="435"/>
        <v>2017-Aug</v>
      </c>
      <c r="G2800">
        <f t="shared" si="436"/>
        <v>3</v>
      </c>
      <c r="H2800" t="str">
        <f t="shared" si="437"/>
        <v>Wednesday</v>
      </c>
      <c r="I2800" t="str">
        <f t="shared" si="438"/>
        <v>FM5</v>
      </c>
      <c r="J2800" t="str">
        <f t="shared" si="439"/>
        <v>FQ-2</v>
      </c>
    </row>
    <row r="2801" spans="1:10" x14ac:dyDescent="0.25">
      <c r="A2801">
        <f t="shared" si="430"/>
        <v>42978</v>
      </c>
      <c r="B2801">
        <f t="shared" si="431"/>
        <v>2017</v>
      </c>
      <c r="C2801">
        <f t="shared" si="432"/>
        <v>8</v>
      </c>
      <c r="D2801" t="str">
        <f t="shared" si="433"/>
        <v>August</v>
      </c>
      <c r="E2801" t="str">
        <f t="shared" si="434"/>
        <v>Q3</v>
      </c>
      <c r="F2801" t="str">
        <f t="shared" si="435"/>
        <v>2017-Aug</v>
      </c>
      <c r="G2801">
        <f t="shared" si="436"/>
        <v>4</v>
      </c>
      <c r="H2801" t="str">
        <f t="shared" si="437"/>
        <v>Thursday</v>
      </c>
      <c r="I2801" t="str">
        <f t="shared" si="438"/>
        <v>FM5</v>
      </c>
      <c r="J2801" t="str">
        <f t="shared" si="439"/>
        <v>FQ-2</v>
      </c>
    </row>
    <row r="2802" spans="1:10" x14ac:dyDescent="0.25">
      <c r="A2802">
        <f t="shared" si="430"/>
        <v>42979</v>
      </c>
      <c r="B2802">
        <f t="shared" si="431"/>
        <v>2017</v>
      </c>
      <c r="C2802">
        <f t="shared" si="432"/>
        <v>9</v>
      </c>
      <c r="D2802" t="str">
        <f t="shared" si="433"/>
        <v>September</v>
      </c>
      <c r="E2802" t="str">
        <f t="shared" si="434"/>
        <v>Q3</v>
      </c>
      <c r="F2802" t="str">
        <f t="shared" si="435"/>
        <v>2017-Sep</v>
      </c>
      <c r="G2802">
        <f t="shared" si="436"/>
        <v>5</v>
      </c>
      <c r="H2802" t="str">
        <f t="shared" si="437"/>
        <v>Friday</v>
      </c>
      <c r="I2802" t="str">
        <f t="shared" si="438"/>
        <v>FM6</v>
      </c>
      <c r="J2802" t="str">
        <f t="shared" si="439"/>
        <v>FQ-2</v>
      </c>
    </row>
    <row r="2803" spans="1:10" x14ac:dyDescent="0.25">
      <c r="A2803">
        <f t="shared" si="430"/>
        <v>42980</v>
      </c>
      <c r="B2803">
        <f t="shared" si="431"/>
        <v>2017</v>
      </c>
      <c r="C2803">
        <f t="shared" si="432"/>
        <v>9</v>
      </c>
      <c r="D2803" t="str">
        <f t="shared" si="433"/>
        <v>September</v>
      </c>
      <c r="E2803" t="str">
        <f t="shared" si="434"/>
        <v>Q3</v>
      </c>
      <c r="F2803" t="str">
        <f t="shared" si="435"/>
        <v>2017-Sep</v>
      </c>
      <c r="G2803">
        <f t="shared" si="436"/>
        <v>6</v>
      </c>
      <c r="H2803" t="str">
        <f t="shared" si="437"/>
        <v>Saturday</v>
      </c>
      <c r="I2803" t="str">
        <f t="shared" si="438"/>
        <v>FM6</v>
      </c>
      <c r="J2803" t="str">
        <f t="shared" si="439"/>
        <v>FQ-2</v>
      </c>
    </row>
    <row r="2804" spans="1:10" x14ac:dyDescent="0.25">
      <c r="A2804">
        <f t="shared" si="430"/>
        <v>42981</v>
      </c>
      <c r="B2804">
        <f t="shared" si="431"/>
        <v>2017</v>
      </c>
      <c r="C2804">
        <f t="shared" si="432"/>
        <v>9</v>
      </c>
      <c r="D2804" t="str">
        <f t="shared" si="433"/>
        <v>September</v>
      </c>
      <c r="E2804" t="str">
        <f t="shared" si="434"/>
        <v>Q3</v>
      </c>
      <c r="F2804" t="str">
        <f t="shared" si="435"/>
        <v>2017-Sep</v>
      </c>
      <c r="G2804">
        <f t="shared" si="436"/>
        <v>7</v>
      </c>
      <c r="H2804" t="str">
        <f t="shared" si="437"/>
        <v>Sunday</v>
      </c>
      <c r="I2804" t="str">
        <f t="shared" si="438"/>
        <v>FM6</v>
      </c>
      <c r="J2804" t="str">
        <f t="shared" si="439"/>
        <v>FQ-2</v>
      </c>
    </row>
    <row r="2805" spans="1:10" x14ac:dyDescent="0.25">
      <c r="A2805">
        <f t="shared" si="430"/>
        <v>42982</v>
      </c>
      <c r="B2805">
        <f t="shared" si="431"/>
        <v>2017</v>
      </c>
      <c r="C2805">
        <f t="shared" si="432"/>
        <v>9</v>
      </c>
      <c r="D2805" t="str">
        <f t="shared" si="433"/>
        <v>September</v>
      </c>
      <c r="E2805" t="str">
        <f t="shared" si="434"/>
        <v>Q3</v>
      </c>
      <c r="F2805" t="str">
        <f t="shared" si="435"/>
        <v>2017-Sep</v>
      </c>
      <c r="G2805">
        <f t="shared" si="436"/>
        <v>1</v>
      </c>
      <c r="H2805" t="str">
        <f t="shared" si="437"/>
        <v>Monday</v>
      </c>
      <c r="I2805" t="str">
        <f t="shared" si="438"/>
        <v>FM6</v>
      </c>
      <c r="J2805" t="str">
        <f t="shared" si="439"/>
        <v>FQ-2</v>
      </c>
    </row>
    <row r="2806" spans="1:10" x14ac:dyDescent="0.25">
      <c r="A2806">
        <f t="shared" si="430"/>
        <v>42983</v>
      </c>
      <c r="B2806">
        <f t="shared" si="431"/>
        <v>2017</v>
      </c>
      <c r="C2806">
        <f t="shared" si="432"/>
        <v>9</v>
      </c>
      <c r="D2806" t="str">
        <f t="shared" si="433"/>
        <v>September</v>
      </c>
      <c r="E2806" t="str">
        <f t="shared" si="434"/>
        <v>Q3</v>
      </c>
      <c r="F2806" t="str">
        <f t="shared" si="435"/>
        <v>2017-Sep</v>
      </c>
      <c r="G2806">
        <f t="shared" si="436"/>
        <v>2</v>
      </c>
      <c r="H2806" t="str">
        <f t="shared" si="437"/>
        <v>Tuesday</v>
      </c>
      <c r="I2806" t="str">
        <f t="shared" si="438"/>
        <v>FM6</v>
      </c>
      <c r="J2806" t="str">
        <f t="shared" si="439"/>
        <v>FQ-2</v>
      </c>
    </row>
    <row r="2807" spans="1:10" x14ac:dyDescent="0.25">
      <c r="A2807">
        <f t="shared" si="430"/>
        <v>42984</v>
      </c>
      <c r="B2807">
        <f t="shared" si="431"/>
        <v>2017</v>
      </c>
      <c r="C2807">
        <f t="shared" si="432"/>
        <v>9</v>
      </c>
      <c r="D2807" t="str">
        <f t="shared" si="433"/>
        <v>September</v>
      </c>
      <c r="E2807" t="str">
        <f t="shared" si="434"/>
        <v>Q3</v>
      </c>
      <c r="F2807" t="str">
        <f t="shared" si="435"/>
        <v>2017-Sep</v>
      </c>
      <c r="G2807">
        <f t="shared" si="436"/>
        <v>3</v>
      </c>
      <c r="H2807" t="str">
        <f t="shared" si="437"/>
        <v>Wednesday</v>
      </c>
      <c r="I2807" t="str">
        <f t="shared" si="438"/>
        <v>FM6</v>
      </c>
      <c r="J2807" t="str">
        <f t="shared" si="439"/>
        <v>FQ-2</v>
      </c>
    </row>
    <row r="2808" spans="1:10" x14ac:dyDescent="0.25">
      <c r="A2808">
        <f t="shared" si="430"/>
        <v>42985</v>
      </c>
      <c r="B2808">
        <f t="shared" si="431"/>
        <v>2017</v>
      </c>
      <c r="C2808">
        <f t="shared" si="432"/>
        <v>9</v>
      </c>
      <c r="D2808" t="str">
        <f t="shared" si="433"/>
        <v>September</v>
      </c>
      <c r="E2808" t="str">
        <f t="shared" si="434"/>
        <v>Q3</v>
      </c>
      <c r="F2808" t="str">
        <f t="shared" si="435"/>
        <v>2017-Sep</v>
      </c>
      <c r="G2808">
        <f t="shared" si="436"/>
        <v>4</v>
      </c>
      <c r="H2808" t="str">
        <f t="shared" si="437"/>
        <v>Thursday</v>
      </c>
      <c r="I2808" t="str">
        <f t="shared" si="438"/>
        <v>FM6</v>
      </c>
      <c r="J2808" t="str">
        <f t="shared" si="439"/>
        <v>FQ-2</v>
      </c>
    </row>
    <row r="2809" spans="1:10" x14ac:dyDescent="0.25">
      <c r="A2809">
        <f t="shared" si="430"/>
        <v>42986</v>
      </c>
      <c r="B2809">
        <f t="shared" si="431"/>
        <v>2017</v>
      </c>
      <c r="C2809">
        <f t="shared" si="432"/>
        <v>9</v>
      </c>
      <c r="D2809" t="str">
        <f t="shared" si="433"/>
        <v>September</v>
      </c>
      <c r="E2809" t="str">
        <f t="shared" si="434"/>
        <v>Q3</v>
      </c>
      <c r="F2809" t="str">
        <f t="shared" si="435"/>
        <v>2017-Sep</v>
      </c>
      <c r="G2809">
        <f t="shared" si="436"/>
        <v>5</v>
      </c>
      <c r="H2809" t="str">
        <f t="shared" si="437"/>
        <v>Friday</v>
      </c>
      <c r="I2809" t="str">
        <f t="shared" si="438"/>
        <v>FM6</v>
      </c>
      <c r="J2809" t="str">
        <f t="shared" si="439"/>
        <v>FQ-2</v>
      </c>
    </row>
    <row r="2810" spans="1:10" x14ac:dyDescent="0.25">
      <c r="A2810">
        <f t="shared" si="430"/>
        <v>42987</v>
      </c>
      <c r="B2810">
        <f t="shared" si="431"/>
        <v>2017</v>
      </c>
      <c r="C2810">
        <f t="shared" si="432"/>
        <v>9</v>
      </c>
      <c r="D2810" t="str">
        <f t="shared" si="433"/>
        <v>September</v>
      </c>
      <c r="E2810" t="str">
        <f t="shared" si="434"/>
        <v>Q3</v>
      </c>
      <c r="F2810" t="str">
        <f t="shared" si="435"/>
        <v>2017-Sep</v>
      </c>
      <c r="G2810">
        <f t="shared" si="436"/>
        <v>6</v>
      </c>
      <c r="H2810" t="str">
        <f t="shared" si="437"/>
        <v>Saturday</v>
      </c>
      <c r="I2810" t="str">
        <f t="shared" si="438"/>
        <v>FM6</v>
      </c>
      <c r="J2810" t="str">
        <f t="shared" si="439"/>
        <v>FQ-2</v>
      </c>
    </row>
    <row r="2811" spans="1:10" x14ac:dyDescent="0.25">
      <c r="A2811">
        <f t="shared" si="430"/>
        <v>42988</v>
      </c>
      <c r="B2811">
        <f t="shared" si="431"/>
        <v>2017</v>
      </c>
      <c r="C2811">
        <f t="shared" si="432"/>
        <v>9</v>
      </c>
      <c r="D2811" t="str">
        <f t="shared" si="433"/>
        <v>September</v>
      </c>
      <c r="E2811" t="str">
        <f t="shared" si="434"/>
        <v>Q3</v>
      </c>
      <c r="F2811" t="str">
        <f t="shared" si="435"/>
        <v>2017-Sep</v>
      </c>
      <c r="G2811">
        <f t="shared" si="436"/>
        <v>7</v>
      </c>
      <c r="H2811" t="str">
        <f t="shared" si="437"/>
        <v>Sunday</v>
      </c>
      <c r="I2811" t="str">
        <f t="shared" si="438"/>
        <v>FM6</v>
      </c>
      <c r="J2811" t="str">
        <f t="shared" si="439"/>
        <v>FQ-2</v>
      </c>
    </row>
    <row r="2812" spans="1:10" x14ac:dyDescent="0.25">
      <c r="A2812">
        <f t="shared" si="430"/>
        <v>42989</v>
      </c>
      <c r="B2812">
        <f t="shared" si="431"/>
        <v>2017</v>
      </c>
      <c r="C2812">
        <f t="shared" si="432"/>
        <v>9</v>
      </c>
      <c r="D2812" t="str">
        <f t="shared" si="433"/>
        <v>September</v>
      </c>
      <c r="E2812" t="str">
        <f t="shared" si="434"/>
        <v>Q3</v>
      </c>
      <c r="F2812" t="str">
        <f t="shared" si="435"/>
        <v>2017-Sep</v>
      </c>
      <c r="G2812">
        <f t="shared" si="436"/>
        <v>1</v>
      </c>
      <c r="H2812" t="str">
        <f t="shared" si="437"/>
        <v>Monday</v>
      </c>
      <c r="I2812" t="str">
        <f t="shared" si="438"/>
        <v>FM6</v>
      </c>
      <c r="J2812" t="str">
        <f t="shared" si="439"/>
        <v>FQ-2</v>
      </c>
    </row>
    <row r="2813" spans="1:10" x14ac:dyDescent="0.25">
      <c r="A2813">
        <f t="shared" si="430"/>
        <v>42990</v>
      </c>
      <c r="B2813">
        <f t="shared" si="431"/>
        <v>2017</v>
      </c>
      <c r="C2813">
        <f t="shared" si="432"/>
        <v>9</v>
      </c>
      <c r="D2813" t="str">
        <f t="shared" si="433"/>
        <v>September</v>
      </c>
      <c r="E2813" t="str">
        <f t="shared" si="434"/>
        <v>Q3</v>
      </c>
      <c r="F2813" t="str">
        <f t="shared" si="435"/>
        <v>2017-Sep</v>
      </c>
      <c r="G2813">
        <f t="shared" si="436"/>
        <v>2</v>
      </c>
      <c r="H2813" t="str">
        <f t="shared" si="437"/>
        <v>Tuesday</v>
      </c>
      <c r="I2813" t="str">
        <f t="shared" si="438"/>
        <v>FM6</v>
      </c>
      <c r="J2813" t="str">
        <f t="shared" si="439"/>
        <v>FQ-2</v>
      </c>
    </row>
    <row r="2814" spans="1:10" x14ac:dyDescent="0.25">
      <c r="A2814">
        <f t="shared" si="430"/>
        <v>42991</v>
      </c>
      <c r="B2814">
        <f t="shared" si="431"/>
        <v>2017</v>
      </c>
      <c r="C2814">
        <f t="shared" si="432"/>
        <v>9</v>
      </c>
      <c r="D2814" t="str">
        <f t="shared" si="433"/>
        <v>September</v>
      </c>
      <c r="E2814" t="str">
        <f t="shared" si="434"/>
        <v>Q3</v>
      </c>
      <c r="F2814" t="str">
        <f t="shared" si="435"/>
        <v>2017-Sep</v>
      </c>
      <c r="G2814">
        <f t="shared" si="436"/>
        <v>3</v>
      </c>
      <c r="H2814" t="str">
        <f t="shared" si="437"/>
        <v>Wednesday</v>
      </c>
      <c r="I2814" t="str">
        <f t="shared" si="438"/>
        <v>FM6</v>
      </c>
      <c r="J2814" t="str">
        <f t="shared" si="439"/>
        <v>FQ-2</v>
      </c>
    </row>
    <row r="2815" spans="1:10" x14ac:dyDescent="0.25">
      <c r="A2815">
        <f t="shared" si="430"/>
        <v>42992</v>
      </c>
      <c r="B2815">
        <f t="shared" si="431"/>
        <v>2017</v>
      </c>
      <c r="C2815">
        <f t="shared" si="432"/>
        <v>9</v>
      </c>
      <c r="D2815" t="str">
        <f t="shared" si="433"/>
        <v>September</v>
      </c>
      <c r="E2815" t="str">
        <f t="shared" si="434"/>
        <v>Q3</v>
      </c>
      <c r="F2815" t="str">
        <f t="shared" si="435"/>
        <v>2017-Sep</v>
      </c>
      <c r="G2815">
        <f t="shared" si="436"/>
        <v>4</v>
      </c>
      <c r="H2815" t="str">
        <f t="shared" si="437"/>
        <v>Thursday</v>
      </c>
      <c r="I2815" t="str">
        <f t="shared" si="438"/>
        <v>FM6</v>
      </c>
      <c r="J2815" t="str">
        <f t="shared" si="439"/>
        <v>FQ-2</v>
      </c>
    </row>
    <row r="2816" spans="1:10" x14ac:dyDescent="0.25">
      <c r="A2816">
        <f t="shared" si="430"/>
        <v>42993</v>
      </c>
      <c r="B2816">
        <f t="shared" si="431"/>
        <v>2017</v>
      </c>
      <c r="C2816">
        <f t="shared" si="432"/>
        <v>9</v>
      </c>
      <c r="D2816" t="str">
        <f t="shared" si="433"/>
        <v>September</v>
      </c>
      <c r="E2816" t="str">
        <f t="shared" si="434"/>
        <v>Q3</v>
      </c>
      <c r="F2816" t="str">
        <f t="shared" si="435"/>
        <v>2017-Sep</v>
      </c>
      <c r="G2816">
        <f t="shared" si="436"/>
        <v>5</v>
      </c>
      <c r="H2816" t="str">
        <f t="shared" si="437"/>
        <v>Friday</v>
      </c>
      <c r="I2816" t="str">
        <f t="shared" si="438"/>
        <v>FM6</v>
      </c>
      <c r="J2816" t="str">
        <f t="shared" si="439"/>
        <v>FQ-2</v>
      </c>
    </row>
    <row r="2817" spans="1:10" x14ac:dyDescent="0.25">
      <c r="A2817">
        <f t="shared" si="430"/>
        <v>42994</v>
      </c>
      <c r="B2817">
        <f t="shared" si="431"/>
        <v>2017</v>
      </c>
      <c r="C2817">
        <f t="shared" si="432"/>
        <v>9</v>
      </c>
      <c r="D2817" t="str">
        <f t="shared" si="433"/>
        <v>September</v>
      </c>
      <c r="E2817" t="str">
        <f t="shared" si="434"/>
        <v>Q3</v>
      </c>
      <c r="F2817" t="str">
        <f t="shared" si="435"/>
        <v>2017-Sep</v>
      </c>
      <c r="G2817">
        <f t="shared" si="436"/>
        <v>6</v>
      </c>
      <c r="H2817" t="str">
        <f t="shared" si="437"/>
        <v>Saturday</v>
      </c>
      <c r="I2817" t="str">
        <f t="shared" si="438"/>
        <v>FM6</v>
      </c>
      <c r="J2817" t="str">
        <f t="shared" si="439"/>
        <v>FQ-2</v>
      </c>
    </row>
    <row r="2818" spans="1:10" x14ac:dyDescent="0.25">
      <c r="A2818">
        <f t="shared" si="430"/>
        <v>42995</v>
      </c>
      <c r="B2818">
        <f t="shared" si="431"/>
        <v>2017</v>
      </c>
      <c r="C2818">
        <f t="shared" si="432"/>
        <v>9</v>
      </c>
      <c r="D2818" t="str">
        <f t="shared" si="433"/>
        <v>September</v>
      </c>
      <c r="E2818" t="str">
        <f t="shared" si="434"/>
        <v>Q3</v>
      </c>
      <c r="F2818" t="str">
        <f t="shared" si="435"/>
        <v>2017-Sep</v>
      </c>
      <c r="G2818">
        <f t="shared" si="436"/>
        <v>7</v>
      </c>
      <c r="H2818" t="str">
        <f t="shared" si="437"/>
        <v>Sunday</v>
      </c>
      <c r="I2818" t="str">
        <f t="shared" si="438"/>
        <v>FM6</v>
      </c>
      <c r="J2818" t="str">
        <f t="shared" si="439"/>
        <v>FQ-2</v>
      </c>
    </row>
    <row r="2819" spans="1:10" x14ac:dyDescent="0.25">
      <c r="A2819">
        <f t="shared" ref="A2819:A2882" si="440">IF($O$1+ROW(A2818)-1&lt;=$O$3,$O$1+ROW(A2818)-1,"")</f>
        <v>42996</v>
      </c>
      <c r="B2819">
        <f t="shared" ref="B2819:B2882" si="441">YEAR(A2819)</f>
        <v>2017</v>
      </c>
      <c r="C2819">
        <f t="shared" ref="C2819:C2882" si="442">MONTH(A2819)</f>
        <v>9</v>
      </c>
      <c r="D2819" t="str">
        <f t="shared" ref="D2819:D2882" si="443">TEXT(A2819,"mmmm")</f>
        <v>September</v>
      </c>
      <c r="E2819" t="str">
        <f t="shared" ref="E2819:E2882" si="444">"Q"&amp;ROUNDUP(MONTH(A2819)/3,0)</f>
        <v>Q3</v>
      </c>
      <c r="F2819" t="str">
        <f t="shared" ref="F2819:F2882" si="445">TEXT(A2819,"yyyy-mmm")</f>
        <v>2017-Sep</v>
      </c>
      <c r="G2819">
        <f t="shared" ref="G2819:G2882" si="446">WEEKDAY(A2819,2)</f>
        <v>1</v>
      </c>
      <c r="H2819" t="str">
        <f t="shared" ref="H2819:H2882" si="447">TEXT(A2819,"dddd")</f>
        <v>Monday</v>
      </c>
      <c r="I2819" t="str">
        <f t="shared" ref="I2819:I2882" si="448">"FM"&amp;MOD(MONTH(A2819)-4,12)+1</f>
        <v>FM6</v>
      </c>
      <c r="J2819" t="str">
        <f t="shared" ref="J2819:J2882" si="449">"FQ-" &amp; INT((MOD(MONTH(A2819)-4,12)/3)+1)</f>
        <v>FQ-2</v>
      </c>
    </row>
    <row r="2820" spans="1:10" x14ac:dyDescent="0.25">
      <c r="A2820">
        <f t="shared" si="440"/>
        <v>42997</v>
      </c>
      <c r="B2820">
        <f t="shared" si="441"/>
        <v>2017</v>
      </c>
      <c r="C2820">
        <f t="shared" si="442"/>
        <v>9</v>
      </c>
      <c r="D2820" t="str">
        <f t="shared" si="443"/>
        <v>September</v>
      </c>
      <c r="E2820" t="str">
        <f t="shared" si="444"/>
        <v>Q3</v>
      </c>
      <c r="F2820" t="str">
        <f t="shared" si="445"/>
        <v>2017-Sep</v>
      </c>
      <c r="G2820">
        <f t="shared" si="446"/>
        <v>2</v>
      </c>
      <c r="H2820" t="str">
        <f t="shared" si="447"/>
        <v>Tuesday</v>
      </c>
      <c r="I2820" t="str">
        <f t="shared" si="448"/>
        <v>FM6</v>
      </c>
      <c r="J2820" t="str">
        <f t="shared" si="449"/>
        <v>FQ-2</v>
      </c>
    </row>
    <row r="2821" spans="1:10" x14ac:dyDescent="0.25">
      <c r="A2821">
        <f t="shared" si="440"/>
        <v>42998</v>
      </c>
      <c r="B2821">
        <f t="shared" si="441"/>
        <v>2017</v>
      </c>
      <c r="C2821">
        <f t="shared" si="442"/>
        <v>9</v>
      </c>
      <c r="D2821" t="str">
        <f t="shared" si="443"/>
        <v>September</v>
      </c>
      <c r="E2821" t="str">
        <f t="shared" si="444"/>
        <v>Q3</v>
      </c>
      <c r="F2821" t="str">
        <f t="shared" si="445"/>
        <v>2017-Sep</v>
      </c>
      <c r="G2821">
        <f t="shared" si="446"/>
        <v>3</v>
      </c>
      <c r="H2821" t="str">
        <f t="shared" si="447"/>
        <v>Wednesday</v>
      </c>
      <c r="I2821" t="str">
        <f t="shared" si="448"/>
        <v>FM6</v>
      </c>
      <c r="J2821" t="str">
        <f t="shared" si="449"/>
        <v>FQ-2</v>
      </c>
    </row>
    <row r="2822" spans="1:10" x14ac:dyDescent="0.25">
      <c r="A2822">
        <f t="shared" si="440"/>
        <v>42999</v>
      </c>
      <c r="B2822">
        <f t="shared" si="441"/>
        <v>2017</v>
      </c>
      <c r="C2822">
        <f t="shared" si="442"/>
        <v>9</v>
      </c>
      <c r="D2822" t="str">
        <f t="shared" si="443"/>
        <v>September</v>
      </c>
      <c r="E2822" t="str">
        <f t="shared" si="444"/>
        <v>Q3</v>
      </c>
      <c r="F2822" t="str">
        <f t="shared" si="445"/>
        <v>2017-Sep</v>
      </c>
      <c r="G2822">
        <f t="shared" si="446"/>
        <v>4</v>
      </c>
      <c r="H2822" t="str">
        <f t="shared" si="447"/>
        <v>Thursday</v>
      </c>
      <c r="I2822" t="str">
        <f t="shared" si="448"/>
        <v>FM6</v>
      </c>
      <c r="J2822" t="str">
        <f t="shared" si="449"/>
        <v>FQ-2</v>
      </c>
    </row>
    <row r="2823" spans="1:10" x14ac:dyDescent="0.25">
      <c r="A2823">
        <f t="shared" si="440"/>
        <v>43000</v>
      </c>
      <c r="B2823">
        <f t="shared" si="441"/>
        <v>2017</v>
      </c>
      <c r="C2823">
        <f t="shared" si="442"/>
        <v>9</v>
      </c>
      <c r="D2823" t="str">
        <f t="shared" si="443"/>
        <v>September</v>
      </c>
      <c r="E2823" t="str">
        <f t="shared" si="444"/>
        <v>Q3</v>
      </c>
      <c r="F2823" t="str">
        <f t="shared" si="445"/>
        <v>2017-Sep</v>
      </c>
      <c r="G2823">
        <f t="shared" si="446"/>
        <v>5</v>
      </c>
      <c r="H2823" t="str">
        <f t="shared" si="447"/>
        <v>Friday</v>
      </c>
      <c r="I2823" t="str">
        <f t="shared" si="448"/>
        <v>FM6</v>
      </c>
      <c r="J2823" t="str">
        <f t="shared" si="449"/>
        <v>FQ-2</v>
      </c>
    </row>
    <row r="2824" spans="1:10" x14ac:dyDescent="0.25">
      <c r="A2824">
        <f t="shared" si="440"/>
        <v>43001</v>
      </c>
      <c r="B2824">
        <f t="shared" si="441"/>
        <v>2017</v>
      </c>
      <c r="C2824">
        <f t="shared" si="442"/>
        <v>9</v>
      </c>
      <c r="D2824" t="str">
        <f t="shared" si="443"/>
        <v>September</v>
      </c>
      <c r="E2824" t="str">
        <f t="shared" si="444"/>
        <v>Q3</v>
      </c>
      <c r="F2824" t="str">
        <f t="shared" si="445"/>
        <v>2017-Sep</v>
      </c>
      <c r="G2824">
        <f t="shared" si="446"/>
        <v>6</v>
      </c>
      <c r="H2824" t="str">
        <f t="shared" si="447"/>
        <v>Saturday</v>
      </c>
      <c r="I2824" t="str">
        <f t="shared" si="448"/>
        <v>FM6</v>
      </c>
      <c r="J2824" t="str">
        <f t="shared" si="449"/>
        <v>FQ-2</v>
      </c>
    </row>
    <row r="2825" spans="1:10" x14ac:dyDescent="0.25">
      <c r="A2825">
        <f t="shared" si="440"/>
        <v>43002</v>
      </c>
      <c r="B2825">
        <f t="shared" si="441"/>
        <v>2017</v>
      </c>
      <c r="C2825">
        <f t="shared" si="442"/>
        <v>9</v>
      </c>
      <c r="D2825" t="str">
        <f t="shared" si="443"/>
        <v>September</v>
      </c>
      <c r="E2825" t="str">
        <f t="shared" si="444"/>
        <v>Q3</v>
      </c>
      <c r="F2825" t="str">
        <f t="shared" si="445"/>
        <v>2017-Sep</v>
      </c>
      <c r="G2825">
        <f t="shared" si="446"/>
        <v>7</v>
      </c>
      <c r="H2825" t="str">
        <f t="shared" si="447"/>
        <v>Sunday</v>
      </c>
      <c r="I2825" t="str">
        <f t="shared" si="448"/>
        <v>FM6</v>
      </c>
      <c r="J2825" t="str">
        <f t="shared" si="449"/>
        <v>FQ-2</v>
      </c>
    </row>
    <row r="2826" spans="1:10" x14ac:dyDescent="0.25">
      <c r="A2826">
        <f t="shared" si="440"/>
        <v>43003</v>
      </c>
      <c r="B2826">
        <f t="shared" si="441"/>
        <v>2017</v>
      </c>
      <c r="C2826">
        <f t="shared" si="442"/>
        <v>9</v>
      </c>
      <c r="D2826" t="str">
        <f t="shared" si="443"/>
        <v>September</v>
      </c>
      <c r="E2826" t="str">
        <f t="shared" si="444"/>
        <v>Q3</v>
      </c>
      <c r="F2826" t="str">
        <f t="shared" si="445"/>
        <v>2017-Sep</v>
      </c>
      <c r="G2826">
        <f t="shared" si="446"/>
        <v>1</v>
      </c>
      <c r="H2826" t="str">
        <f t="shared" si="447"/>
        <v>Monday</v>
      </c>
      <c r="I2826" t="str">
        <f t="shared" si="448"/>
        <v>FM6</v>
      </c>
      <c r="J2826" t="str">
        <f t="shared" si="449"/>
        <v>FQ-2</v>
      </c>
    </row>
    <row r="2827" spans="1:10" x14ac:dyDescent="0.25">
      <c r="A2827">
        <f t="shared" si="440"/>
        <v>43004</v>
      </c>
      <c r="B2827">
        <f t="shared" si="441"/>
        <v>2017</v>
      </c>
      <c r="C2827">
        <f t="shared" si="442"/>
        <v>9</v>
      </c>
      <c r="D2827" t="str">
        <f t="shared" si="443"/>
        <v>September</v>
      </c>
      <c r="E2827" t="str">
        <f t="shared" si="444"/>
        <v>Q3</v>
      </c>
      <c r="F2827" t="str">
        <f t="shared" si="445"/>
        <v>2017-Sep</v>
      </c>
      <c r="G2827">
        <f t="shared" si="446"/>
        <v>2</v>
      </c>
      <c r="H2827" t="str">
        <f t="shared" si="447"/>
        <v>Tuesday</v>
      </c>
      <c r="I2827" t="str">
        <f t="shared" si="448"/>
        <v>FM6</v>
      </c>
      <c r="J2827" t="str">
        <f t="shared" si="449"/>
        <v>FQ-2</v>
      </c>
    </row>
    <row r="2828" spans="1:10" x14ac:dyDescent="0.25">
      <c r="A2828">
        <f t="shared" si="440"/>
        <v>43005</v>
      </c>
      <c r="B2828">
        <f t="shared" si="441"/>
        <v>2017</v>
      </c>
      <c r="C2828">
        <f t="shared" si="442"/>
        <v>9</v>
      </c>
      <c r="D2828" t="str">
        <f t="shared" si="443"/>
        <v>September</v>
      </c>
      <c r="E2828" t="str">
        <f t="shared" si="444"/>
        <v>Q3</v>
      </c>
      <c r="F2828" t="str">
        <f t="shared" si="445"/>
        <v>2017-Sep</v>
      </c>
      <c r="G2828">
        <f t="shared" si="446"/>
        <v>3</v>
      </c>
      <c r="H2828" t="str">
        <f t="shared" si="447"/>
        <v>Wednesday</v>
      </c>
      <c r="I2828" t="str">
        <f t="shared" si="448"/>
        <v>FM6</v>
      </c>
      <c r="J2828" t="str">
        <f t="shared" si="449"/>
        <v>FQ-2</v>
      </c>
    </row>
    <row r="2829" spans="1:10" x14ac:dyDescent="0.25">
      <c r="A2829">
        <f t="shared" si="440"/>
        <v>43006</v>
      </c>
      <c r="B2829">
        <f t="shared" si="441"/>
        <v>2017</v>
      </c>
      <c r="C2829">
        <f t="shared" si="442"/>
        <v>9</v>
      </c>
      <c r="D2829" t="str">
        <f t="shared" si="443"/>
        <v>September</v>
      </c>
      <c r="E2829" t="str">
        <f t="shared" si="444"/>
        <v>Q3</v>
      </c>
      <c r="F2829" t="str">
        <f t="shared" si="445"/>
        <v>2017-Sep</v>
      </c>
      <c r="G2829">
        <f t="shared" si="446"/>
        <v>4</v>
      </c>
      <c r="H2829" t="str">
        <f t="shared" si="447"/>
        <v>Thursday</v>
      </c>
      <c r="I2829" t="str">
        <f t="shared" si="448"/>
        <v>FM6</v>
      </c>
      <c r="J2829" t="str">
        <f t="shared" si="449"/>
        <v>FQ-2</v>
      </c>
    </row>
    <row r="2830" spans="1:10" x14ac:dyDescent="0.25">
      <c r="A2830">
        <f t="shared" si="440"/>
        <v>43007</v>
      </c>
      <c r="B2830">
        <f t="shared" si="441"/>
        <v>2017</v>
      </c>
      <c r="C2830">
        <f t="shared" si="442"/>
        <v>9</v>
      </c>
      <c r="D2830" t="str">
        <f t="shared" si="443"/>
        <v>September</v>
      </c>
      <c r="E2830" t="str">
        <f t="shared" si="444"/>
        <v>Q3</v>
      </c>
      <c r="F2830" t="str">
        <f t="shared" si="445"/>
        <v>2017-Sep</v>
      </c>
      <c r="G2830">
        <f t="shared" si="446"/>
        <v>5</v>
      </c>
      <c r="H2830" t="str">
        <f t="shared" si="447"/>
        <v>Friday</v>
      </c>
      <c r="I2830" t="str">
        <f t="shared" si="448"/>
        <v>FM6</v>
      </c>
      <c r="J2830" t="str">
        <f t="shared" si="449"/>
        <v>FQ-2</v>
      </c>
    </row>
    <row r="2831" spans="1:10" x14ac:dyDescent="0.25">
      <c r="A2831">
        <f t="shared" si="440"/>
        <v>43008</v>
      </c>
      <c r="B2831">
        <f t="shared" si="441"/>
        <v>2017</v>
      </c>
      <c r="C2831">
        <f t="shared" si="442"/>
        <v>9</v>
      </c>
      <c r="D2831" t="str">
        <f t="shared" si="443"/>
        <v>September</v>
      </c>
      <c r="E2831" t="str">
        <f t="shared" si="444"/>
        <v>Q3</v>
      </c>
      <c r="F2831" t="str">
        <f t="shared" si="445"/>
        <v>2017-Sep</v>
      </c>
      <c r="G2831">
        <f t="shared" si="446"/>
        <v>6</v>
      </c>
      <c r="H2831" t="str">
        <f t="shared" si="447"/>
        <v>Saturday</v>
      </c>
      <c r="I2831" t="str">
        <f t="shared" si="448"/>
        <v>FM6</v>
      </c>
      <c r="J2831" t="str">
        <f t="shared" si="449"/>
        <v>FQ-2</v>
      </c>
    </row>
    <row r="2832" spans="1:10" x14ac:dyDescent="0.25">
      <c r="A2832">
        <f t="shared" si="440"/>
        <v>43009</v>
      </c>
      <c r="B2832">
        <f t="shared" si="441"/>
        <v>2017</v>
      </c>
      <c r="C2832">
        <f t="shared" si="442"/>
        <v>10</v>
      </c>
      <c r="D2832" t="str">
        <f t="shared" si="443"/>
        <v>October</v>
      </c>
      <c r="E2832" t="str">
        <f t="shared" si="444"/>
        <v>Q4</v>
      </c>
      <c r="F2832" t="str">
        <f t="shared" si="445"/>
        <v>2017-Oct</v>
      </c>
      <c r="G2832">
        <f t="shared" si="446"/>
        <v>7</v>
      </c>
      <c r="H2832" t="str">
        <f t="shared" si="447"/>
        <v>Sunday</v>
      </c>
      <c r="I2832" t="str">
        <f t="shared" si="448"/>
        <v>FM7</v>
      </c>
      <c r="J2832" t="str">
        <f t="shared" si="449"/>
        <v>FQ-3</v>
      </c>
    </row>
    <row r="2833" spans="1:10" x14ac:dyDescent="0.25">
      <c r="A2833">
        <f t="shared" si="440"/>
        <v>43010</v>
      </c>
      <c r="B2833">
        <f t="shared" si="441"/>
        <v>2017</v>
      </c>
      <c r="C2833">
        <f t="shared" si="442"/>
        <v>10</v>
      </c>
      <c r="D2833" t="str">
        <f t="shared" si="443"/>
        <v>October</v>
      </c>
      <c r="E2833" t="str">
        <f t="shared" si="444"/>
        <v>Q4</v>
      </c>
      <c r="F2833" t="str">
        <f t="shared" si="445"/>
        <v>2017-Oct</v>
      </c>
      <c r="G2833">
        <f t="shared" si="446"/>
        <v>1</v>
      </c>
      <c r="H2833" t="str">
        <f t="shared" si="447"/>
        <v>Monday</v>
      </c>
      <c r="I2833" t="str">
        <f t="shared" si="448"/>
        <v>FM7</v>
      </c>
      <c r="J2833" t="str">
        <f t="shared" si="449"/>
        <v>FQ-3</v>
      </c>
    </row>
    <row r="2834" spans="1:10" x14ac:dyDescent="0.25">
      <c r="A2834">
        <f t="shared" si="440"/>
        <v>43011</v>
      </c>
      <c r="B2834">
        <f t="shared" si="441"/>
        <v>2017</v>
      </c>
      <c r="C2834">
        <f t="shared" si="442"/>
        <v>10</v>
      </c>
      <c r="D2834" t="str">
        <f t="shared" si="443"/>
        <v>October</v>
      </c>
      <c r="E2834" t="str">
        <f t="shared" si="444"/>
        <v>Q4</v>
      </c>
      <c r="F2834" t="str">
        <f t="shared" si="445"/>
        <v>2017-Oct</v>
      </c>
      <c r="G2834">
        <f t="shared" si="446"/>
        <v>2</v>
      </c>
      <c r="H2834" t="str">
        <f t="shared" si="447"/>
        <v>Tuesday</v>
      </c>
      <c r="I2834" t="str">
        <f t="shared" si="448"/>
        <v>FM7</v>
      </c>
      <c r="J2834" t="str">
        <f t="shared" si="449"/>
        <v>FQ-3</v>
      </c>
    </row>
    <row r="2835" spans="1:10" x14ac:dyDescent="0.25">
      <c r="A2835">
        <f t="shared" si="440"/>
        <v>43012</v>
      </c>
      <c r="B2835">
        <f t="shared" si="441"/>
        <v>2017</v>
      </c>
      <c r="C2835">
        <f t="shared" si="442"/>
        <v>10</v>
      </c>
      <c r="D2835" t="str">
        <f t="shared" si="443"/>
        <v>October</v>
      </c>
      <c r="E2835" t="str">
        <f t="shared" si="444"/>
        <v>Q4</v>
      </c>
      <c r="F2835" t="str">
        <f t="shared" si="445"/>
        <v>2017-Oct</v>
      </c>
      <c r="G2835">
        <f t="shared" si="446"/>
        <v>3</v>
      </c>
      <c r="H2835" t="str">
        <f t="shared" si="447"/>
        <v>Wednesday</v>
      </c>
      <c r="I2835" t="str">
        <f t="shared" si="448"/>
        <v>FM7</v>
      </c>
      <c r="J2835" t="str">
        <f t="shared" si="449"/>
        <v>FQ-3</v>
      </c>
    </row>
    <row r="2836" spans="1:10" x14ac:dyDescent="0.25">
      <c r="A2836">
        <f t="shared" si="440"/>
        <v>43013</v>
      </c>
      <c r="B2836">
        <f t="shared" si="441"/>
        <v>2017</v>
      </c>
      <c r="C2836">
        <f t="shared" si="442"/>
        <v>10</v>
      </c>
      <c r="D2836" t="str">
        <f t="shared" si="443"/>
        <v>October</v>
      </c>
      <c r="E2836" t="str">
        <f t="shared" si="444"/>
        <v>Q4</v>
      </c>
      <c r="F2836" t="str">
        <f t="shared" si="445"/>
        <v>2017-Oct</v>
      </c>
      <c r="G2836">
        <f t="shared" si="446"/>
        <v>4</v>
      </c>
      <c r="H2836" t="str">
        <f t="shared" si="447"/>
        <v>Thursday</v>
      </c>
      <c r="I2836" t="str">
        <f t="shared" si="448"/>
        <v>FM7</v>
      </c>
      <c r="J2836" t="str">
        <f t="shared" si="449"/>
        <v>FQ-3</v>
      </c>
    </row>
    <row r="2837" spans="1:10" x14ac:dyDescent="0.25">
      <c r="A2837">
        <f t="shared" si="440"/>
        <v>43014</v>
      </c>
      <c r="B2837">
        <f t="shared" si="441"/>
        <v>2017</v>
      </c>
      <c r="C2837">
        <f t="shared" si="442"/>
        <v>10</v>
      </c>
      <c r="D2837" t="str">
        <f t="shared" si="443"/>
        <v>October</v>
      </c>
      <c r="E2837" t="str">
        <f t="shared" si="444"/>
        <v>Q4</v>
      </c>
      <c r="F2837" t="str">
        <f t="shared" si="445"/>
        <v>2017-Oct</v>
      </c>
      <c r="G2837">
        <f t="shared" si="446"/>
        <v>5</v>
      </c>
      <c r="H2837" t="str">
        <f t="shared" si="447"/>
        <v>Friday</v>
      </c>
      <c r="I2837" t="str">
        <f t="shared" si="448"/>
        <v>FM7</v>
      </c>
      <c r="J2837" t="str">
        <f t="shared" si="449"/>
        <v>FQ-3</v>
      </c>
    </row>
    <row r="2838" spans="1:10" x14ac:dyDescent="0.25">
      <c r="A2838">
        <f t="shared" si="440"/>
        <v>43015</v>
      </c>
      <c r="B2838">
        <f t="shared" si="441"/>
        <v>2017</v>
      </c>
      <c r="C2838">
        <f t="shared" si="442"/>
        <v>10</v>
      </c>
      <c r="D2838" t="str">
        <f t="shared" si="443"/>
        <v>October</v>
      </c>
      <c r="E2838" t="str">
        <f t="shared" si="444"/>
        <v>Q4</v>
      </c>
      <c r="F2838" t="str">
        <f t="shared" si="445"/>
        <v>2017-Oct</v>
      </c>
      <c r="G2838">
        <f t="shared" si="446"/>
        <v>6</v>
      </c>
      <c r="H2838" t="str">
        <f t="shared" si="447"/>
        <v>Saturday</v>
      </c>
      <c r="I2838" t="str">
        <f t="shared" si="448"/>
        <v>FM7</v>
      </c>
      <c r="J2838" t="str">
        <f t="shared" si="449"/>
        <v>FQ-3</v>
      </c>
    </row>
    <row r="2839" spans="1:10" x14ac:dyDescent="0.25">
      <c r="A2839">
        <f t="shared" si="440"/>
        <v>43016</v>
      </c>
      <c r="B2839">
        <f t="shared" si="441"/>
        <v>2017</v>
      </c>
      <c r="C2839">
        <f t="shared" si="442"/>
        <v>10</v>
      </c>
      <c r="D2839" t="str">
        <f t="shared" si="443"/>
        <v>October</v>
      </c>
      <c r="E2839" t="str">
        <f t="shared" si="444"/>
        <v>Q4</v>
      </c>
      <c r="F2839" t="str">
        <f t="shared" si="445"/>
        <v>2017-Oct</v>
      </c>
      <c r="G2839">
        <f t="shared" si="446"/>
        <v>7</v>
      </c>
      <c r="H2839" t="str">
        <f t="shared" si="447"/>
        <v>Sunday</v>
      </c>
      <c r="I2839" t="str">
        <f t="shared" si="448"/>
        <v>FM7</v>
      </c>
      <c r="J2839" t="str">
        <f t="shared" si="449"/>
        <v>FQ-3</v>
      </c>
    </row>
    <row r="2840" spans="1:10" x14ac:dyDescent="0.25">
      <c r="A2840">
        <f t="shared" si="440"/>
        <v>43017</v>
      </c>
      <c r="B2840">
        <f t="shared" si="441"/>
        <v>2017</v>
      </c>
      <c r="C2840">
        <f t="shared" si="442"/>
        <v>10</v>
      </c>
      <c r="D2840" t="str">
        <f t="shared" si="443"/>
        <v>October</v>
      </c>
      <c r="E2840" t="str">
        <f t="shared" si="444"/>
        <v>Q4</v>
      </c>
      <c r="F2840" t="str">
        <f t="shared" si="445"/>
        <v>2017-Oct</v>
      </c>
      <c r="G2840">
        <f t="shared" si="446"/>
        <v>1</v>
      </c>
      <c r="H2840" t="str">
        <f t="shared" si="447"/>
        <v>Monday</v>
      </c>
      <c r="I2840" t="str">
        <f t="shared" si="448"/>
        <v>FM7</v>
      </c>
      <c r="J2840" t="str">
        <f t="shared" si="449"/>
        <v>FQ-3</v>
      </c>
    </row>
    <row r="2841" spans="1:10" x14ac:dyDescent="0.25">
      <c r="A2841">
        <f t="shared" si="440"/>
        <v>43018</v>
      </c>
      <c r="B2841">
        <f t="shared" si="441"/>
        <v>2017</v>
      </c>
      <c r="C2841">
        <f t="shared" si="442"/>
        <v>10</v>
      </c>
      <c r="D2841" t="str">
        <f t="shared" si="443"/>
        <v>October</v>
      </c>
      <c r="E2841" t="str">
        <f t="shared" si="444"/>
        <v>Q4</v>
      </c>
      <c r="F2841" t="str">
        <f t="shared" si="445"/>
        <v>2017-Oct</v>
      </c>
      <c r="G2841">
        <f t="shared" si="446"/>
        <v>2</v>
      </c>
      <c r="H2841" t="str">
        <f t="shared" si="447"/>
        <v>Tuesday</v>
      </c>
      <c r="I2841" t="str">
        <f t="shared" si="448"/>
        <v>FM7</v>
      </c>
      <c r="J2841" t="str">
        <f t="shared" si="449"/>
        <v>FQ-3</v>
      </c>
    </row>
    <row r="2842" spans="1:10" x14ac:dyDescent="0.25">
      <c r="A2842">
        <f t="shared" si="440"/>
        <v>43019</v>
      </c>
      <c r="B2842">
        <f t="shared" si="441"/>
        <v>2017</v>
      </c>
      <c r="C2842">
        <f t="shared" si="442"/>
        <v>10</v>
      </c>
      <c r="D2842" t="str">
        <f t="shared" si="443"/>
        <v>October</v>
      </c>
      <c r="E2842" t="str">
        <f t="shared" si="444"/>
        <v>Q4</v>
      </c>
      <c r="F2842" t="str">
        <f t="shared" si="445"/>
        <v>2017-Oct</v>
      </c>
      <c r="G2842">
        <f t="shared" si="446"/>
        <v>3</v>
      </c>
      <c r="H2842" t="str">
        <f t="shared" si="447"/>
        <v>Wednesday</v>
      </c>
      <c r="I2842" t="str">
        <f t="shared" si="448"/>
        <v>FM7</v>
      </c>
      <c r="J2842" t="str">
        <f t="shared" si="449"/>
        <v>FQ-3</v>
      </c>
    </row>
    <row r="2843" spans="1:10" x14ac:dyDescent="0.25">
      <c r="A2843">
        <f t="shared" si="440"/>
        <v>43020</v>
      </c>
      <c r="B2843">
        <f t="shared" si="441"/>
        <v>2017</v>
      </c>
      <c r="C2843">
        <f t="shared" si="442"/>
        <v>10</v>
      </c>
      <c r="D2843" t="str">
        <f t="shared" si="443"/>
        <v>October</v>
      </c>
      <c r="E2843" t="str">
        <f t="shared" si="444"/>
        <v>Q4</v>
      </c>
      <c r="F2843" t="str">
        <f t="shared" si="445"/>
        <v>2017-Oct</v>
      </c>
      <c r="G2843">
        <f t="shared" si="446"/>
        <v>4</v>
      </c>
      <c r="H2843" t="str">
        <f t="shared" si="447"/>
        <v>Thursday</v>
      </c>
      <c r="I2843" t="str">
        <f t="shared" si="448"/>
        <v>FM7</v>
      </c>
      <c r="J2843" t="str">
        <f t="shared" si="449"/>
        <v>FQ-3</v>
      </c>
    </row>
    <row r="2844" spans="1:10" x14ac:dyDescent="0.25">
      <c r="A2844">
        <f t="shared" si="440"/>
        <v>43021</v>
      </c>
      <c r="B2844">
        <f t="shared" si="441"/>
        <v>2017</v>
      </c>
      <c r="C2844">
        <f t="shared" si="442"/>
        <v>10</v>
      </c>
      <c r="D2844" t="str">
        <f t="shared" si="443"/>
        <v>October</v>
      </c>
      <c r="E2844" t="str">
        <f t="shared" si="444"/>
        <v>Q4</v>
      </c>
      <c r="F2844" t="str">
        <f t="shared" si="445"/>
        <v>2017-Oct</v>
      </c>
      <c r="G2844">
        <f t="shared" si="446"/>
        <v>5</v>
      </c>
      <c r="H2844" t="str">
        <f t="shared" si="447"/>
        <v>Friday</v>
      </c>
      <c r="I2844" t="str">
        <f t="shared" si="448"/>
        <v>FM7</v>
      </c>
      <c r="J2844" t="str">
        <f t="shared" si="449"/>
        <v>FQ-3</v>
      </c>
    </row>
    <row r="2845" spans="1:10" x14ac:dyDescent="0.25">
      <c r="A2845">
        <f t="shared" si="440"/>
        <v>43022</v>
      </c>
      <c r="B2845">
        <f t="shared" si="441"/>
        <v>2017</v>
      </c>
      <c r="C2845">
        <f t="shared" si="442"/>
        <v>10</v>
      </c>
      <c r="D2845" t="str">
        <f t="shared" si="443"/>
        <v>October</v>
      </c>
      <c r="E2845" t="str">
        <f t="shared" si="444"/>
        <v>Q4</v>
      </c>
      <c r="F2845" t="str">
        <f t="shared" si="445"/>
        <v>2017-Oct</v>
      </c>
      <c r="G2845">
        <f t="shared" si="446"/>
        <v>6</v>
      </c>
      <c r="H2845" t="str">
        <f t="shared" si="447"/>
        <v>Saturday</v>
      </c>
      <c r="I2845" t="str">
        <f t="shared" si="448"/>
        <v>FM7</v>
      </c>
      <c r="J2845" t="str">
        <f t="shared" si="449"/>
        <v>FQ-3</v>
      </c>
    </row>
    <row r="2846" spans="1:10" x14ac:dyDescent="0.25">
      <c r="A2846">
        <f t="shared" si="440"/>
        <v>43023</v>
      </c>
      <c r="B2846">
        <f t="shared" si="441"/>
        <v>2017</v>
      </c>
      <c r="C2846">
        <f t="shared" si="442"/>
        <v>10</v>
      </c>
      <c r="D2846" t="str">
        <f t="shared" si="443"/>
        <v>October</v>
      </c>
      <c r="E2846" t="str">
        <f t="shared" si="444"/>
        <v>Q4</v>
      </c>
      <c r="F2846" t="str">
        <f t="shared" si="445"/>
        <v>2017-Oct</v>
      </c>
      <c r="G2846">
        <f t="shared" si="446"/>
        <v>7</v>
      </c>
      <c r="H2846" t="str">
        <f t="shared" si="447"/>
        <v>Sunday</v>
      </c>
      <c r="I2846" t="str">
        <f t="shared" si="448"/>
        <v>FM7</v>
      </c>
      <c r="J2846" t="str">
        <f t="shared" si="449"/>
        <v>FQ-3</v>
      </c>
    </row>
    <row r="2847" spans="1:10" x14ac:dyDescent="0.25">
      <c r="A2847">
        <f t="shared" si="440"/>
        <v>43024</v>
      </c>
      <c r="B2847">
        <f t="shared" si="441"/>
        <v>2017</v>
      </c>
      <c r="C2847">
        <f t="shared" si="442"/>
        <v>10</v>
      </c>
      <c r="D2847" t="str">
        <f t="shared" si="443"/>
        <v>October</v>
      </c>
      <c r="E2847" t="str">
        <f t="shared" si="444"/>
        <v>Q4</v>
      </c>
      <c r="F2847" t="str">
        <f t="shared" si="445"/>
        <v>2017-Oct</v>
      </c>
      <c r="G2847">
        <f t="shared" si="446"/>
        <v>1</v>
      </c>
      <c r="H2847" t="str">
        <f t="shared" si="447"/>
        <v>Monday</v>
      </c>
      <c r="I2847" t="str">
        <f t="shared" si="448"/>
        <v>FM7</v>
      </c>
      <c r="J2847" t="str">
        <f t="shared" si="449"/>
        <v>FQ-3</v>
      </c>
    </row>
    <row r="2848" spans="1:10" x14ac:dyDescent="0.25">
      <c r="A2848">
        <f t="shared" si="440"/>
        <v>43025</v>
      </c>
      <c r="B2848">
        <f t="shared" si="441"/>
        <v>2017</v>
      </c>
      <c r="C2848">
        <f t="shared" si="442"/>
        <v>10</v>
      </c>
      <c r="D2848" t="str">
        <f t="shared" si="443"/>
        <v>October</v>
      </c>
      <c r="E2848" t="str">
        <f t="shared" si="444"/>
        <v>Q4</v>
      </c>
      <c r="F2848" t="str">
        <f t="shared" si="445"/>
        <v>2017-Oct</v>
      </c>
      <c r="G2848">
        <f t="shared" si="446"/>
        <v>2</v>
      </c>
      <c r="H2848" t="str">
        <f t="shared" si="447"/>
        <v>Tuesday</v>
      </c>
      <c r="I2848" t="str">
        <f t="shared" si="448"/>
        <v>FM7</v>
      </c>
      <c r="J2848" t="str">
        <f t="shared" si="449"/>
        <v>FQ-3</v>
      </c>
    </row>
    <row r="2849" spans="1:10" x14ac:dyDescent="0.25">
      <c r="A2849">
        <f t="shared" si="440"/>
        <v>43026</v>
      </c>
      <c r="B2849">
        <f t="shared" si="441"/>
        <v>2017</v>
      </c>
      <c r="C2849">
        <f t="shared" si="442"/>
        <v>10</v>
      </c>
      <c r="D2849" t="str">
        <f t="shared" si="443"/>
        <v>October</v>
      </c>
      <c r="E2849" t="str">
        <f t="shared" si="444"/>
        <v>Q4</v>
      </c>
      <c r="F2849" t="str">
        <f t="shared" si="445"/>
        <v>2017-Oct</v>
      </c>
      <c r="G2849">
        <f t="shared" si="446"/>
        <v>3</v>
      </c>
      <c r="H2849" t="str">
        <f t="shared" si="447"/>
        <v>Wednesday</v>
      </c>
      <c r="I2849" t="str">
        <f t="shared" si="448"/>
        <v>FM7</v>
      </c>
      <c r="J2849" t="str">
        <f t="shared" si="449"/>
        <v>FQ-3</v>
      </c>
    </row>
    <row r="2850" spans="1:10" x14ac:dyDescent="0.25">
      <c r="A2850">
        <f t="shared" si="440"/>
        <v>43027</v>
      </c>
      <c r="B2850">
        <f t="shared" si="441"/>
        <v>2017</v>
      </c>
      <c r="C2850">
        <f t="shared" si="442"/>
        <v>10</v>
      </c>
      <c r="D2850" t="str">
        <f t="shared" si="443"/>
        <v>October</v>
      </c>
      <c r="E2850" t="str">
        <f t="shared" si="444"/>
        <v>Q4</v>
      </c>
      <c r="F2850" t="str">
        <f t="shared" si="445"/>
        <v>2017-Oct</v>
      </c>
      <c r="G2850">
        <f t="shared" si="446"/>
        <v>4</v>
      </c>
      <c r="H2850" t="str">
        <f t="shared" si="447"/>
        <v>Thursday</v>
      </c>
      <c r="I2850" t="str">
        <f t="shared" si="448"/>
        <v>FM7</v>
      </c>
      <c r="J2850" t="str">
        <f t="shared" si="449"/>
        <v>FQ-3</v>
      </c>
    </row>
    <row r="2851" spans="1:10" x14ac:dyDescent="0.25">
      <c r="A2851">
        <f t="shared" si="440"/>
        <v>43028</v>
      </c>
      <c r="B2851">
        <f t="shared" si="441"/>
        <v>2017</v>
      </c>
      <c r="C2851">
        <f t="shared" si="442"/>
        <v>10</v>
      </c>
      <c r="D2851" t="str">
        <f t="shared" si="443"/>
        <v>October</v>
      </c>
      <c r="E2851" t="str">
        <f t="shared" si="444"/>
        <v>Q4</v>
      </c>
      <c r="F2851" t="str">
        <f t="shared" si="445"/>
        <v>2017-Oct</v>
      </c>
      <c r="G2851">
        <f t="shared" si="446"/>
        <v>5</v>
      </c>
      <c r="H2851" t="str">
        <f t="shared" si="447"/>
        <v>Friday</v>
      </c>
      <c r="I2851" t="str">
        <f t="shared" si="448"/>
        <v>FM7</v>
      </c>
      <c r="J2851" t="str">
        <f t="shared" si="449"/>
        <v>FQ-3</v>
      </c>
    </row>
    <row r="2852" spans="1:10" x14ac:dyDescent="0.25">
      <c r="A2852">
        <f t="shared" si="440"/>
        <v>43029</v>
      </c>
      <c r="B2852">
        <f t="shared" si="441"/>
        <v>2017</v>
      </c>
      <c r="C2852">
        <f t="shared" si="442"/>
        <v>10</v>
      </c>
      <c r="D2852" t="str">
        <f t="shared" si="443"/>
        <v>October</v>
      </c>
      <c r="E2852" t="str">
        <f t="shared" si="444"/>
        <v>Q4</v>
      </c>
      <c r="F2852" t="str">
        <f t="shared" si="445"/>
        <v>2017-Oct</v>
      </c>
      <c r="G2852">
        <f t="shared" si="446"/>
        <v>6</v>
      </c>
      <c r="H2852" t="str">
        <f t="shared" si="447"/>
        <v>Saturday</v>
      </c>
      <c r="I2852" t="str">
        <f t="shared" si="448"/>
        <v>FM7</v>
      </c>
      <c r="J2852" t="str">
        <f t="shared" si="449"/>
        <v>FQ-3</v>
      </c>
    </row>
    <row r="2853" spans="1:10" x14ac:dyDescent="0.25">
      <c r="A2853">
        <f t="shared" si="440"/>
        <v>43030</v>
      </c>
      <c r="B2853">
        <f t="shared" si="441"/>
        <v>2017</v>
      </c>
      <c r="C2853">
        <f t="shared" si="442"/>
        <v>10</v>
      </c>
      <c r="D2853" t="str">
        <f t="shared" si="443"/>
        <v>October</v>
      </c>
      <c r="E2853" t="str">
        <f t="shared" si="444"/>
        <v>Q4</v>
      </c>
      <c r="F2853" t="str">
        <f t="shared" si="445"/>
        <v>2017-Oct</v>
      </c>
      <c r="G2853">
        <f t="shared" si="446"/>
        <v>7</v>
      </c>
      <c r="H2853" t="str">
        <f t="shared" si="447"/>
        <v>Sunday</v>
      </c>
      <c r="I2853" t="str">
        <f t="shared" si="448"/>
        <v>FM7</v>
      </c>
      <c r="J2853" t="str">
        <f t="shared" si="449"/>
        <v>FQ-3</v>
      </c>
    </row>
    <row r="2854" spans="1:10" x14ac:dyDescent="0.25">
      <c r="A2854">
        <f t="shared" si="440"/>
        <v>43031</v>
      </c>
      <c r="B2854">
        <f t="shared" si="441"/>
        <v>2017</v>
      </c>
      <c r="C2854">
        <f t="shared" si="442"/>
        <v>10</v>
      </c>
      <c r="D2854" t="str">
        <f t="shared" si="443"/>
        <v>October</v>
      </c>
      <c r="E2854" t="str">
        <f t="shared" si="444"/>
        <v>Q4</v>
      </c>
      <c r="F2854" t="str">
        <f t="shared" si="445"/>
        <v>2017-Oct</v>
      </c>
      <c r="G2854">
        <f t="shared" si="446"/>
        <v>1</v>
      </c>
      <c r="H2854" t="str">
        <f t="shared" si="447"/>
        <v>Monday</v>
      </c>
      <c r="I2854" t="str">
        <f t="shared" si="448"/>
        <v>FM7</v>
      </c>
      <c r="J2854" t="str">
        <f t="shared" si="449"/>
        <v>FQ-3</v>
      </c>
    </row>
    <row r="2855" spans="1:10" x14ac:dyDescent="0.25">
      <c r="A2855">
        <f t="shared" si="440"/>
        <v>43032</v>
      </c>
      <c r="B2855">
        <f t="shared" si="441"/>
        <v>2017</v>
      </c>
      <c r="C2855">
        <f t="shared" si="442"/>
        <v>10</v>
      </c>
      <c r="D2855" t="str">
        <f t="shared" si="443"/>
        <v>October</v>
      </c>
      <c r="E2855" t="str">
        <f t="shared" si="444"/>
        <v>Q4</v>
      </c>
      <c r="F2855" t="str">
        <f t="shared" si="445"/>
        <v>2017-Oct</v>
      </c>
      <c r="G2855">
        <f t="shared" si="446"/>
        <v>2</v>
      </c>
      <c r="H2855" t="str">
        <f t="shared" si="447"/>
        <v>Tuesday</v>
      </c>
      <c r="I2855" t="str">
        <f t="shared" si="448"/>
        <v>FM7</v>
      </c>
      <c r="J2855" t="str">
        <f t="shared" si="449"/>
        <v>FQ-3</v>
      </c>
    </row>
    <row r="2856" spans="1:10" x14ac:dyDescent="0.25">
      <c r="A2856">
        <f t="shared" si="440"/>
        <v>43033</v>
      </c>
      <c r="B2856">
        <f t="shared" si="441"/>
        <v>2017</v>
      </c>
      <c r="C2856">
        <f t="shared" si="442"/>
        <v>10</v>
      </c>
      <c r="D2856" t="str">
        <f t="shared" si="443"/>
        <v>October</v>
      </c>
      <c r="E2856" t="str">
        <f t="shared" si="444"/>
        <v>Q4</v>
      </c>
      <c r="F2856" t="str">
        <f t="shared" si="445"/>
        <v>2017-Oct</v>
      </c>
      <c r="G2856">
        <f t="shared" si="446"/>
        <v>3</v>
      </c>
      <c r="H2856" t="str">
        <f t="shared" si="447"/>
        <v>Wednesday</v>
      </c>
      <c r="I2856" t="str">
        <f t="shared" si="448"/>
        <v>FM7</v>
      </c>
      <c r="J2856" t="str">
        <f t="shared" si="449"/>
        <v>FQ-3</v>
      </c>
    </row>
    <row r="2857" spans="1:10" x14ac:dyDescent="0.25">
      <c r="A2857">
        <f t="shared" si="440"/>
        <v>43034</v>
      </c>
      <c r="B2857">
        <f t="shared" si="441"/>
        <v>2017</v>
      </c>
      <c r="C2857">
        <f t="shared" si="442"/>
        <v>10</v>
      </c>
      <c r="D2857" t="str">
        <f t="shared" si="443"/>
        <v>October</v>
      </c>
      <c r="E2857" t="str">
        <f t="shared" si="444"/>
        <v>Q4</v>
      </c>
      <c r="F2857" t="str">
        <f t="shared" si="445"/>
        <v>2017-Oct</v>
      </c>
      <c r="G2857">
        <f t="shared" si="446"/>
        <v>4</v>
      </c>
      <c r="H2857" t="str">
        <f t="shared" si="447"/>
        <v>Thursday</v>
      </c>
      <c r="I2857" t="str">
        <f t="shared" si="448"/>
        <v>FM7</v>
      </c>
      <c r="J2857" t="str">
        <f t="shared" si="449"/>
        <v>FQ-3</v>
      </c>
    </row>
    <row r="2858" spans="1:10" x14ac:dyDescent="0.25">
      <c r="A2858">
        <f t="shared" si="440"/>
        <v>43035</v>
      </c>
      <c r="B2858">
        <f t="shared" si="441"/>
        <v>2017</v>
      </c>
      <c r="C2858">
        <f t="shared" si="442"/>
        <v>10</v>
      </c>
      <c r="D2858" t="str">
        <f t="shared" si="443"/>
        <v>October</v>
      </c>
      <c r="E2858" t="str">
        <f t="shared" si="444"/>
        <v>Q4</v>
      </c>
      <c r="F2858" t="str">
        <f t="shared" si="445"/>
        <v>2017-Oct</v>
      </c>
      <c r="G2858">
        <f t="shared" si="446"/>
        <v>5</v>
      </c>
      <c r="H2858" t="str">
        <f t="shared" si="447"/>
        <v>Friday</v>
      </c>
      <c r="I2858" t="str">
        <f t="shared" si="448"/>
        <v>FM7</v>
      </c>
      <c r="J2858" t="str">
        <f t="shared" si="449"/>
        <v>FQ-3</v>
      </c>
    </row>
    <row r="2859" spans="1:10" x14ac:dyDescent="0.25">
      <c r="A2859">
        <f t="shared" si="440"/>
        <v>43036</v>
      </c>
      <c r="B2859">
        <f t="shared" si="441"/>
        <v>2017</v>
      </c>
      <c r="C2859">
        <f t="shared" si="442"/>
        <v>10</v>
      </c>
      <c r="D2859" t="str">
        <f t="shared" si="443"/>
        <v>October</v>
      </c>
      <c r="E2859" t="str">
        <f t="shared" si="444"/>
        <v>Q4</v>
      </c>
      <c r="F2859" t="str">
        <f t="shared" si="445"/>
        <v>2017-Oct</v>
      </c>
      <c r="G2859">
        <f t="shared" si="446"/>
        <v>6</v>
      </c>
      <c r="H2859" t="str">
        <f t="shared" si="447"/>
        <v>Saturday</v>
      </c>
      <c r="I2859" t="str">
        <f t="shared" si="448"/>
        <v>FM7</v>
      </c>
      <c r="J2859" t="str">
        <f t="shared" si="449"/>
        <v>FQ-3</v>
      </c>
    </row>
    <row r="2860" spans="1:10" x14ac:dyDescent="0.25">
      <c r="A2860">
        <f t="shared" si="440"/>
        <v>43037</v>
      </c>
      <c r="B2860">
        <f t="shared" si="441"/>
        <v>2017</v>
      </c>
      <c r="C2860">
        <f t="shared" si="442"/>
        <v>10</v>
      </c>
      <c r="D2860" t="str">
        <f t="shared" si="443"/>
        <v>October</v>
      </c>
      <c r="E2860" t="str">
        <f t="shared" si="444"/>
        <v>Q4</v>
      </c>
      <c r="F2860" t="str">
        <f t="shared" si="445"/>
        <v>2017-Oct</v>
      </c>
      <c r="G2860">
        <f t="shared" si="446"/>
        <v>7</v>
      </c>
      <c r="H2860" t="str">
        <f t="shared" si="447"/>
        <v>Sunday</v>
      </c>
      <c r="I2860" t="str">
        <f t="shared" si="448"/>
        <v>FM7</v>
      </c>
      <c r="J2860" t="str">
        <f t="shared" si="449"/>
        <v>FQ-3</v>
      </c>
    </row>
    <row r="2861" spans="1:10" x14ac:dyDescent="0.25">
      <c r="A2861">
        <f t="shared" si="440"/>
        <v>43038</v>
      </c>
      <c r="B2861">
        <f t="shared" si="441"/>
        <v>2017</v>
      </c>
      <c r="C2861">
        <f t="shared" si="442"/>
        <v>10</v>
      </c>
      <c r="D2861" t="str">
        <f t="shared" si="443"/>
        <v>October</v>
      </c>
      <c r="E2861" t="str">
        <f t="shared" si="444"/>
        <v>Q4</v>
      </c>
      <c r="F2861" t="str">
        <f t="shared" si="445"/>
        <v>2017-Oct</v>
      </c>
      <c r="G2861">
        <f t="shared" si="446"/>
        <v>1</v>
      </c>
      <c r="H2861" t="str">
        <f t="shared" si="447"/>
        <v>Monday</v>
      </c>
      <c r="I2861" t="str">
        <f t="shared" si="448"/>
        <v>FM7</v>
      </c>
      <c r="J2861" t="str">
        <f t="shared" si="449"/>
        <v>FQ-3</v>
      </c>
    </row>
    <row r="2862" spans="1:10" x14ac:dyDescent="0.25">
      <c r="A2862">
        <f t="shared" si="440"/>
        <v>43039</v>
      </c>
      <c r="B2862">
        <f t="shared" si="441"/>
        <v>2017</v>
      </c>
      <c r="C2862">
        <f t="shared" si="442"/>
        <v>10</v>
      </c>
      <c r="D2862" t="str">
        <f t="shared" si="443"/>
        <v>October</v>
      </c>
      <c r="E2862" t="str">
        <f t="shared" si="444"/>
        <v>Q4</v>
      </c>
      <c r="F2862" t="str">
        <f t="shared" si="445"/>
        <v>2017-Oct</v>
      </c>
      <c r="G2862">
        <f t="shared" si="446"/>
        <v>2</v>
      </c>
      <c r="H2862" t="str">
        <f t="shared" si="447"/>
        <v>Tuesday</v>
      </c>
      <c r="I2862" t="str">
        <f t="shared" si="448"/>
        <v>FM7</v>
      </c>
      <c r="J2862" t="str">
        <f t="shared" si="449"/>
        <v>FQ-3</v>
      </c>
    </row>
    <row r="2863" spans="1:10" x14ac:dyDescent="0.25">
      <c r="A2863">
        <f t="shared" si="440"/>
        <v>43040</v>
      </c>
      <c r="B2863">
        <f t="shared" si="441"/>
        <v>2017</v>
      </c>
      <c r="C2863">
        <f t="shared" si="442"/>
        <v>11</v>
      </c>
      <c r="D2863" t="str">
        <f t="shared" si="443"/>
        <v>November</v>
      </c>
      <c r="E2863" t="str">
        <f t="shared" si="444"/>
        <v>Q4</v>
      </c>
      <c r="F2863" t="str">
        <f t="shared" si="445"/>
        <v>2017-Nov</v>
      </c>
      <c r="G2863">
        <f t="shared" si="446"/>
        <v>3</v>
      </c>
      <c r="H2863" t="str">
        <f t="shared" si="447"/>
        <v>Wednesday</v>
      </c>
      <c r="I2863" t="str">
        <f t="shared" si="448"/>
        <v>FM8</v>
      </c>
      <c r="J2863" t="str">
        <f t="shared" si="449"/>
        <v>FQ-3</v>
      </c>
    </row>
    <row r="2864" spans="1:10" x14ac:dyDescent="0.25">
      <c r="A2864">
        <f t="shared" si="440"/>
        <v>43041</v>
      </c>
      <c r="B2864">
        <f t="shared" si="441"/>
        <v>2017</v>
      </c>
      <c r="C2864">
        <f t="shared" si="442"/>
        <v>11</v>
      </c>
      <c r="D2864" t="str">
        <f t="shared" si="443"/>
        <v>November</v>
      </c>
      <c r="E2864" t="str">
        <f t="shared" si="444"/>
        <v>Q4</v>
      </c>
      <c r="F2864" t="str">
        <f t="shared" si="445"/>
        <v>2017-Nov</v>
      </c>
      <c r="G2864">
        <f t="shared" si="446"/>
        <v>4</v>
      </c>
      <c r="H2864" t="str">
        <f t="shared" si="447"/>
        <v>Thursday</v>
      </c>
      <c r="I2864" t="str">
        <f t="shared" si="448"/>
        <v>FM8</v>
      </c>
      <c r="J2864" t="str">
        <f t="shared" si="449"/>
        <v>FQ-3</v>
      </c>
    </row>
    <row r="2865" spans="1:10" x14ac:dyDescent="0.25">
      <c r="A2865">
        <f t="shared" si="440"/>
        <v>43042</v>
      </c>
      <c r="B2865">
        <f t="shared" si="441"/>
        <v>2017</v>
      </c>
      <c r="C2865">
        <f t="shared" si="442"/>
        <v>11</v>
      </c>
      <c r="D2865" t="str">
        <f t="shared" si="443"/>
        <v>November</v>
      </c>
      <c r="E2865" t="str">
        <f t="shared" si="444"/>
        <v>Q4</v>
      </c>
      <c r="F2865" t="str">
        <f t="shared" si="445"/>
        <v>2017-Nov</v>
      </c>
      <c r="G2865">
        <f t="shared" si="446"/>
        <v>5</v>
      </c>
      <c r="H2865" t="str">
        <f t="shared" si="447"/>
        <v>Friday</v>
      </c>
      <c r="I2865" t="str">
        <f t="shared" si="448"/>
        <v>FM8</v>
      </c>
      <c r="J2865" t="str">
        <f t="shared" si="449"/>
        <v>FQ-3</v>
      </c>
    </row>
    <row r="2866" spans="1:10" x14ac:dyDescent="0.25">
      <c r="A2866">
        <f t="shared" si="440"/>
        <v>43043</v>
      </c>
      <c r="B2866">
        <f t="shared" si="441"/>
        <v>2017</v>
      </c>
      <c r="C2866">
        <f t="shared" si="442"/>
        <v>11</v>
      </c>
      <c r="D2866" t="str">
        <f t="shared" si="443"/>
        <v>November</v>
      </c>
      <c r="E2866" t="str">
        <f t="shared" si="444"/>
        <v>Q4</v>
      </c>
      <c r="F2866" t="str">
        <f t="shared" si="445"/>
        <v>2017-Nov</v>
      </c>
      <c r="G2866">
        <f t="shared" si="446"/>
        <v>6</v>
      </c>
      <c r="H2866" t="str">
        <f t="shared" si="447"/>
        <v>Saturday</v>
      </c>
      <c r="I2866" t="str">
        <f t="shared" si="448"/>
        <v>FM8</v>
      </c>
      <c r="J2866" t="str">
        <f t="shared" si="449"/>
        <v>FQ-3</v>
      </c>
    </row>
    <row r="2867" spans="1:10" x14ac:dyDescent="0.25">
      <c r="A2867">
        <f t="shared" si="440"/>
        <v>43044</v>
      </c>
      <c r="B2867">
        <f t="shared" si="441"/>
        <v>2017</v>
      </c>
      <c r="C2867">
        <f t="shared" si="442"/>
        <v>11</v>
      </c>
      <c r="D2867" t="str">
        <f t="shared" si="443"/>
        <v>November</v>
      </c>
      <c r="E2867" t="str">
        <f t="shared" si="444"/>
        <v>Q4</v>
      </c>
      <c r="F2867" t="str">
        <f t="shared" si="445"/>
        <v>2017-Nov</v>
      </c>
      <c r="G2867">
        <f t="shared" si="446"/>
        <v>7</v>
      </c>
      <c r="H2867" t="str">
        <f t="shared" si="447"/>
        <v>Sunday</v>
      </c>
      <c r="I2867" t="str">
        <f t="shared" si="448"/>
        <v>FM8</v>
      </c>
      <c r="J2867" t="str">
        <f t="shared" si="449"/>
        <v>FQ-3</v>
      </c>
    </row>
    <row r="2868" spans="1:10" x14ac:dyDescent="0.25">
      <c r="A2868">
        <f t="shared" si="440"/>
        <v>43045</v>
      </c>
      <c r="B2868">
        <f t="shared" si="441"/>
        <v>2017</v>
      </c>
      <c r="C2868">
        <f t="shared" si="442"/>
        <v>11</v>
      </c>
      <c r="D2868" t="str">
        <f t="shared" si="443"/>
        <v>November</v>
      </c>
      <c r="E2868" t="str">
        <f t="shared" si="444"/>
        <v>Q4</v>
      </c>
      <c r="F2868" t="str">
        <f t="shared" si="445"/>
        <v>2017-Nov</v>
      </c>
      <c r="G2868">
        <f t="shared" si="446"/>
        <v>1</v>
      </c>
      <c r="H2868" t="str">
        <f t="shared" si="447"/>
        <v>Monday</v>
      </c>
      <c r="I2868" t="str">
        <f t="shared" si="448"/>
        <v>FM8</v>
      </c>
      <c r="J2868" t="str">
        <f t="shared" si="449"/>
        <v>FQ-3</v>
      </c>
    </row>
    <row r="2869" spans="1:10" x14ac:dyDescent="0.25">
      <c r="A2869">
        <f t="shared" si="440"/>
        <v>43046</v>
      </c>
      <c r="B2869">
        <f t="shared" si="441"/>
        <v>2017</v>
      </c>
      <c r="C2869">
        <f t="shared" si="442"/>
        <v>11</v>
      </c>
      <c r="D2869" t="str">
        <f t="shared" si="443"/>
        <v>November</v>
      </c>
      <c r="E2869" t="str">
        <f t="shared" si="444"/>
        <v>Q4</v>
      </c>
      <c r="F2869" t="str">
        <f t="shared" si="445"/>
        <v>2017-Nov</v>
      </c>
      <c r="G2869">
        <f t="shared" si="446"/>
        <v>2</v>
      </c>
      <c r="H2869" t="str">
        <f t="shared" si="447"/>
        <v>Tuesday</v>
      </c>
      <c r="I2869" t="str">
        <f t="shared" si="448"/>
        <v>FM8</v>
      </c>
      <c r="J2869" t="str">
        <f t="shared" si="449"/>
        <v>FQ-3</v>
      </c>
    </row>
    <row r="2870" spans="1:10" x14ac:dyDescent="0.25">
      <c r="A2870">
        <f t="shared" si="440"/>
        <v>43047</v>
      </c>
      <c r="B2870">
        <f t="shared" si="441"/>
        <v>2017</v>
      </c>
      <c r="C2870">
        <f t="shared" si="442"/>
        <v>11</v>
      </c>
      <c r="D2870" t="str">
        <f t="shared" si="443"/>
        <v>November</v>
      </c>
      <c r="E2870" t="str">
        <f t="shared" si="444"/>
        <v>Q4</v>
      </c>
      <c r="F2870" t="str">
        <f t="shared" si="445"/>
        <v>2017-Nov</v>
      </c>
      <c r="G2870">
        <f t="shared" si="446"/>
        <v>3</v>
      </c>
      <c r="H2870" t="str">
        <f t="shared" si="447"/>
        <v>Wednesday</v>
      </c>
      <c r="I2870" t="str">
        <f t="shared" si="448"/>
        <v>FM8</v>
      </c>
      <c r="J2870" t="str">
        <f t="shared" si="449"/>
        <v>FQ-3</v>
      </c>
    </row>
    <row r="2871" spans="1:10" x14ac:dyDescent="0.25">
      <c r="A2871">
        <f t="shared" si="440"/>
        <v>43048</v>
      </c>
      <c r="B2871">
        <f t="shared" si="441"/>
        <v>2017</v>
      </c>
      <c r="C2871">
        <f t="shared" si="442"/>
        <v>11</v>
      </c>
      <c r="D2871" t="str">
        <f t="shared" si="443"/>
        <v>November</v>
      </c>
      <c r="E2871" t="str">
        <f t="shared" si="444"/>
        <v>Q4</v>
      </c>
      <c r="F2871" t="str">
        <f t="shared" si="445"/>
        <v>2017-Nov</v>
      </c>
      <c r="G2871">
        <f t="shared" si="446"/>
        <v>4</v>
      </c>
      <c r="H2871" t="str">
        <f t="shared" si="447"/>
        <v>Thursday</v>
      </c>
      <c r="I2871" t="str">
        <f t="shared" si="448"/>
        <v>FM8</v>
      </c>
      <c r="J2871" t="str">
        <f t="shared" si="449"/>
        <v>FQ-3</v>
      </c>
    </row>
    <row r="2872" spans="1:10" x14ac:dyDescent="0.25">
      <c r="A2872">
        <f t="shared" si="440"/>
        <v>43049</v>
      </c>
      <c r="B2872">
        <f t="shared" si="441"/>
        <v>2017</v>
      </c>
      <c r="C2872">
        <f t="shared" si="442"/>
        <v>11</v>
      </c>
      <c r="D2872" t="str">
        <f t="shared" si="443"/>
        <v>November</v>
      </c>
      <c r="E2872" t="str">
        <f t="shared" si="444"/>
        <v>Q4</v>
      </c>
      <c r="F2872" t="str">
        <f t="shared" si="445"/>
        <v>2017-Nov</v>
      </c>
      <c r="G2872">
        <f t="shared" si="446"/>
        <v>5</v>
      </c>
      <c r="H2872" t="str">
        <f t="shared" si="447"/>
        <v>Friday</v>
      </c>
      <c r="I2872" t="str">
        <f t="shared" si="448"/>
        <v>FM8</v>
      </c>
      <c r="J2872" t="str">
        <f t="shared" si="449"/>
        <v>FQ-3</v>
      </c>
    </row>
    <row r="2873" spans="1:10" x14ac:dyDescent="0.25">
      <c r="A2873">
        <f t="shared" si="440"/>
        <v>43050</v>
      </c>
      <c r="B2873">
        <f t="shared" si="441"/>
        <v>2017</v>
      </c>
      <c r="C2873">
        <f t="shared" si="442"/>
        <v>11</v>
      </c>
      <c r="D2873" t="str">
        <f t="shared" si="443"/>
        <v>November</v>
      </c>
      <c r="E2873" t="str">
        <f t="shared" si="444"/>
        <v>Q4</v>
      </c>
      <c r="F2873" t="str">
        <f t="shared" si="445"/>
        <v>2017-Nov</v>
      </c>
      <c r="G2873">
        <f t="shared" si="446"/>
        <v>6</v>
      </c>
      <c r="H2873" t="str">
        <f t="shared" si="447"/>
        <v>Saturday</v>
      </c>
      <c r="I2873" t="str">
        <f t="shared" si="448"/>
        <v>FM8</v>
      </c>
      <c r="J2873" t="str">
        <f t="shared" si="449"/>
        <v>FQ-3</v>
      </c>
    </row>
    <row r="2874" spans="1:10" x14ac:dyDescent="0.25">
      <c r="A2874">
        <f t="shared" si="440"/>
        <v>43051</v>
      </c>
      <c r="B2874">
        <f t="shared" si="441"/>
        <v>2017</v>
      </c>
      <c r="C2874">
        <f t="shared" si="442"/>
        <v>11</v>
      </c>
      <c r="D2874" t="str">
        <f t="shared" si="443"/>
        <v>November</v>
      </c>
      <c r="E2874" t="str">
        <f t="shared" si="444"/>
        <v>Q4</v>
      </c>
      <c r="F2874" t="str">
        <f t="shared" si="445"/>
        <v>2017-Nov</v>
      </c>
      <c r="G2874">
        <f t="shared" si="446"/>
        <v>7</v>
      </c>
      <c r="H2874" t="str">
        <f t="shared" si="447"/>
        <v>Sunday</v>
      </c>
      <c r="I2874" t="str">
        <f t="shared" si="448"/>
        <v>FM8</v>
      </c>
      <c r="J2874" t="str">
        <f t="shared" si="449"/>
        <v>FQ-3</v>
      </c>
    </row>
    <row r="2875" spans="1:10" x14ac:dyDescent="0.25">
      <c r="A2875">
        <f t="shared" si="440"/>
        <v>43052</v>
      </c>
      <c r="B2875">
        <f t="shared" si="441"/>
        <v>2017</v>
      </c>
      <c r="C2875">
        <f t="shared" si="442"/>
        <v>11</v>
      </c>
      <c r="D2875" t="str">
        <f t="shared" si="443"/>
        <v>November</v>
      </c>
      <c r="E2875" t="str">
        <f t="shared" si="444"/>
        <v>Q4</v>
      </c>
      <c r="F2875" t="str">
        <f t="shared" si="445"/>
        <v>2017-Nov</v>
      </c>
      <c r="G2875">
        <f t="shared" si="446"/>
        <v>1</v>
      </c>
      <c r="H2875" t="str">
        <f t="shared" si="447"/>
        <v>Monday</v>
      </c>
      <c r="I2875" t="str">
        <f t="shared" si="448"/>
        <v>FM8</v>
      </c>
      <c r="J2875" t="str">
        <f t="shared" si="449"/>
        <v>FQ-3</v>
      </c>
    </row>
    <row r="2876" spans="1:10" x14ac:dyDescent="0.25">
      <c r="A2876">
        <f t="shared" si="440"/>
        <v>43053</v>
      </c>
      <c r="B2876">
        <f t="shared" si="441"/>
        <v>2017</v>
      </c>
      <c r="C2876">
        <f t="shared" si="442"/>
        <v>11</v>
      </c>
      <c r="D2876" t="str">
        <f t="shared" si="443"/>
        <v>November</v>
      </c>
      <c r="E2876" t="str">
        <f t="shared" si="444"/>
        <v>Q4</v>
      </c>
      <c r="F2876" t="str">
        <f t="shared" si="445"/>
        <v>2017-Nov</v>
      </c>
      <c r="G2876">
        <f t="shared" si="446"/>
        <v>2</v>
      </c>
      <c r="H2876" t="str">
        <f t="shared" si="447"/>
        <v>Tuesday</v>
      </c>
      <c r="I2876" t="str">
        <f t="shared" si="448"/>
        <v>FM8</v>
      </c>
      <c r="J2876" t="str">
        <f t="shared" si="449"/>
        <v>FQ-3</v>
      </c>
    </row>
    <row r="2877" spans="1:10" x14ac:dyDescent="0.25">
      <c r="A2877">
        <f t="shared" si="440"/>
        <v>43054</v>
      </c>
      <c r="B2877">
        <f t="shared" si="441"/>
        <v>2017</v>
      </c>
      <c r="C2877">
        <f t="shared" si="442"/>
        <v>11</v>
      </c>
      <c r="D2877" t="str">
        <f t="shared" si="443"/>
        <v>November</v>
      </c>
      <c r="E2877" t="str">
        <f t="shared" si="444"/>
        <v>Q4</v>
      </c>
      <c r="F2877" t="str">
        <f t="shared" si="445"/>
        <v>2017-Nov</v>
      </c>
      <c r="G2877">
        <f t="shared" si="446"/>
        <v>3</v>
      </c>
      <c r="H2877" t="str">
        <f t="shared" si="447"/>
        <v>Wednesday</v>
      </c>
      <c r="I2877" t="str">
        <f t="shared" si="448"/>
        <v>FM8</v>
      </c>
      <c r="J2877" t="str">
        <f t="shared" si="449"/>
        <v>FQ-3</v>
      </c>
    </row>
    <row r="2878" spans="1:10" x14ac:dyDescent="0.25">
      <c r="A2878">
        <f t="shared" si="440"/>
        <v>43055</v>
      </c>
      <c r="B2878">
        <f t="shared" si="441"/>
        <v>2017</v>
      </c>
      <c r="C2878">
        <f t="shared" si="442"/>
        <v>11</v>
      </c>
      <c r="D2878" t="str">
        <f t="shared" si="443"/>
        <v>November</v>
      </c>
      <c r="E2878" t="str">
        <f t="shared" si="444"/>
        <v>Q4</v>
      </c>
      <c r="F2878" t="str">
        <f t="shared" si="445"/>
        <v>2017-Nov</v>
      </c>
      <c r="G2878">
        <f t="shared" si="446"/>
        <v>4</v>
      </c>
      <c r="H2878" t="str">
        <f t="shared" si="447"/>
        <v>Thursday</v>
      </c>
      <c r="I2878" t="str">
        <f t="shared" si="448"/>
        <v>FM8</v>
      </c>
      <c r="J2878" t="str">
        <f t="shared" si="449"/>
        <v>FQ-3</v>
      </c>
    </row>
    <row r="2879" spans="1:10" x14ac:dyDescent="0.25">
      <c r="A2879">
        <f t="shared" si="440"/>
        <v>43056</v>
      </c>
      <c r="B2879">
        <f t="shared" si="441"/>
        <v>2017</v>
      </c>
      <c r="C2879">
        <f t="shared" si="442"/>
        <v>11</v>
      </c>
      <c r="D2879" t="str">
        <f t="shared" si="443"/>
        <v>November</v>
      </c>
      <c r="E2879" t="str">
        <f t="shared" si="444"/>
        <v>Q4</v>
      </c>
      <c r="F2879" t="str">
        <f t="shared" si="445"/>
        <v>2017-Nov</v>
      </c>
      <c r="G2879">
        <f t="shared" si="446"/>
        <v>5</v>
      </c>
      <c r="H2879" t="str">
        <f t="shared" si="447"/>
        <v>Friday</v>
      </c>
      <c r="I2879" t="str">
        <f t="shared" si="448"/>
        <v>FM8</v>
      </c>
      <c r="J2879" t="str">
        <f t="shared" si="449"/>
        <v>FQ-3</v>
      </c>
    </row>
    <row r="2880" spans="1:10" x14ac:dyDescent="0.25">
      <c r="A2880">
        <f t="shared" si="440"/>
        <v>43057</v>
      </c>
      <c r="B2880">
        <f t="shared" si="441"/>
        <v>2017</v>
      </c>
      <c r="C2880">
        <f t="shared" si="442"/>
        <v>11</v>
      </c>
      <c r="D2880" t="str">
        <f t="shared" si="443"/>
        <v>November</v>
      </c>
      <c r="E2880" t="str">
        <f t="shared" si="444"/>
        <v>Q4</v>
      </c>
      <c r="F2880" t="str">
        <f t="shared" si="445"/>
        <v>2017-Nov</v>
      </c>
      <c r="G2880">
        <f t="shared" si="446"/>
        <v>6</v>
      </c>
      <c r="H2880" t="str">
        <f t="shared" si="447"/>
        <v>Saturday</v>
      </c>
      <c r="I2880" t="str">
        <f t="shared" si="448"/>
        <v>FM8</v>
      </c>
      <c r="J2880" t="str">
        <f t="shared" si="449"/>
        <v>FQ-3</v>
      </c>
    </row>
    <row r="2881" spans="1:10" x14ac:dyDescent="0.25">
      <c r="A2881">
        <f t="shared" si="440"/>
        <v>43058</v>
      </c>
      <c r="B2881">
        <f t="shared" si="441"/>
        <v>2017</v>
      </c>
      <c r="C2881">
        <f t="shared" si="442"/>
        <v>11</v>
      </c>
      <c r="D2881" t="str">
        <f t="shared" si="443"/>
        <v>November</v>
      </c>
      <c r="E2881" t="str">
        <f t="shared" si="444"/>
        <v>Q4</v>
      </c>
      <c r="F2881" t="str">
        <f t="shared" si="445"/>
        <v>2017-Nov</v>
      </c>
      <c r="G2881">
        <f t="shared" si="446"/>
        <v>7</v>
      </c>
      <c r="H2881" t="str">
        <f t="shared" si="447"/>
        <v>Sunday</v>
      </c>
      <c r="I2881" t="str">
        <f t="shared" si="448"/>
        <v>FM8</v>
      </c>
      <c r="J2881" t="str">
        <f t="shared" si="449"/>
        <v>FQ-3</v>
      </c>
    </row>
    <row r="2882" spans="1:10" x14ac:dyDescent="0.25">
      <c r="A2882">
        <f t="shared" si="440"/>
        <v>43059</v>
      </c>
      <c r="B2882">
        <f t="shared" si="441"/>
        <v>2017</v>
      </c>
      <c r="C2882">
        <f t="shared" si="442"/>
        <v>11</v>
      </c>
      <c r="D2882" t="str">
        <f t="shared" si="443"/>
        <v>November</v>
      </c>
      <c r="E2882" t="str">
        <f t="shared" si="444"/>
        <v>Q4</v>
      </c>
      <c r="F2882" t="str">
        <f t="shared" si="445"/>
        <v>2017-Nov</v>
      </c>
      <c r="G2882">
        <f t="shared" si="446"/>
        <v>1</v>
      </c>
      <c r="H2882" t="str">
        <f t="shared" si="447"/>
        <v>Monday</v>
      </c>
      <c r="I2882" t="str">
        <f t="shared" si="448"/>
        <v>FM8</v>
      </c>
      <c r="J2882" t="str">
        <f t="shared" si="449"/>
        <v>FQ-3</v>
      </c>
    </row>
    <row r="2883" spans="1:10" x14ac:dyDescent="0.25">
      <c r="A2883">
        <f t="shared" ref="A2883:A2946" si="450">IF($O$1+ROW(A2882)-1&lt;=$O$3,$O$1+ROW(A2882)-1,"")</f>
        <v>43060</v>
      </c>
      <c r="B2883">
        <f t="shared" ref="B2883:B2946" si="451">YEAR(A2883)</f>
        <v>2017</v>
      </c>
      <c r="C2883">
        <f t="shared" ref="C2883:C2946" si="452">MONTH(A2883)</f>
        <v>11</v>
      </c>
      <c r="D2883" t="str">
        <f t="shared" ref="D2883:D2946" si="453">TEXT(A2883,"mmmm")</f>
        <v>November</v>
      </c>
      <c r="E2883" t="str">
        <f t="shared" ref="E2883:E2946" si="454">"Q"&amp;ROUNDUP(MONTH(A2883)/3,0)</f>
        <v>Q4</v>
      </c>
      <c r="F2883" t="str">
        <f t="shared" ref="F2883:F2946" si="455">TEXT(A2883,"yyyy-mmm")</f>
        <v>2017-Nov</v>
      </c>
      <c r="G2883">
        <f t="shared" ref="G2883:G2946" si="456">WEEKDAY(A2883,2)</f>
        <v>2</v>
      </c>
      <c r="H2883" t="str">
        <f t="shared" ref="H2883:H2946" si="457">TEXT(A2883,"dddd")</f>
        <v>Tuesday</v>
      </c>
      <c r="I2883" t="str">
        <f t="shared" ref="I2883:I2946" si="458">"FM"&amp;MOD(MONTH(A2883)-4,12)+1</f>
        <v>FM8</v>
      </c>
      <c r="J2883" t="str">
        <f t="shared" ref="J2883:J2946" si="459">"FQ-" &amp; INT((MOD(MONTH(A2883)-4,12)/3)+1)</f>
        <v>FQ-3</v>
      </c>
    </row>
    <row r="2884" spans="1:10" x14ac:dyDescent="0.25">
      <c r="A2884">
        <f t="shared" si="450"/>
        <v>43061</v>
      </c>
      <c r="B2884">
        <f t="shared" si="451"/>
        <v>2017</v>
      </c>
      <c r="C2884">
        <f t="shared" si="452"/>
        <v>11</v>
      </c>
      <c r="D2884" t="str">
        <f t="shared" si="453"/>
        <v>November</v>
      </c>
      <c r="E2884" t="str">
        <f t="shared" si="454"/>
        <v>Q4</v>
      </c>
      <c r="F2884" t="str">
        <f t="shared" si="455"/>
        <v>2017-Nov</v>
      </c>
      <c r="G2884">
        <f t="shared" si="456"/>
        <v>3</v>
      </c>
      <c r="H2884" t="str">
        <f t="shared" si="457"/>
        <v>Wednesday</v>
      </c>
      <c r="I2884" t="str">
        <f t="shared" si="458"/>
        <v>FM8</v>
      </c>
      <c r="J2884" t="str">
        <f t="shared" si="459"/>
        <v>FQ-3</v>
      </c>
    </row>
    <row r="2885" spans="1:10" x14ac:dyDescent="0.25">
      <c r="A2885">
        <f t="shared" si="450"/>
        <v>43062</v>
      </c>
      <c r="B2885">
        <f t="shared" si="451"/>
        <v>2017</v>
      </c>
      <c r="C2885">
        <f t="shared" si="452"/>
        <v>11</v>
      </c>
      <c r="D2885" t="str">
        <f t="shared" si="453"/>
        <v>November</v>
      </c>
      <c r="E2885" t="str">
        <f t="shared" si="454"/>
        <v>Q4</v>
      </c>
      <c r="F2885" t="str">
        <f t="shared" si="455"/>
        <v>2017-Nov</v>
      </c>
      <c r="G2885">
        <f t="shared" si="456"/>
        <v>4</v>
      </c>
      <c r="H2885" t="str">
        <f t="shared" si="457"/>
        <v>Thursday</v>
      </c>
      <c r="I2885" t="str">
        <f t="shared" si="458"/>
        <v>FM8</v>
      </c>
      <c r="J2885" t="str">
        <f t="shared" si="459"/>
        <v>FQ-3</v>
      </c>
    </row>
    <row r="2886" spans="1:10" x14ac:dyDescent="0.25">
      <c r="A2886">
        <f t="shared" si="450"/>
        <v>43063</v>
      </c>
      <c r="B2886">
        <f t="shared" si="451"/>
        <v>2017</v>
      </c>
      <c r="C2886">
        <f t="shared" si="452"/>
        <v>11</v>
      </c>
      <c r="D2886" t="str">
        <f t="shared" si="453"/>
        <v>November</v>
      </c>
      <c r="E2886" t="str">
        <f t="shared" si="454"/>
        <v>Q4</v>
      </c>
      <c r="F2886" t="str">
        <f t="shared" si="455"/>
        <v>2017-Nov</v>
      </c>
      <c r="G2886">
        <f t="shared" si="456"/>
        <v>5</v>
      </c>
      <c r="H2886" t="str">
        <f t="shared" si="457"/>
        <v>Friday</v>
      </c>
      <c r="I2886" t="str">
        <f t="shared" si="458"/>
        <v>FM8</v>
      </c>
      <c r="J2886" t="str">
        <f t="shared" si="459"/>
        <v>FQ-3</v>
      </c>
    </row>
    <row r="2887" spans="1:10" x14ac:dyDescent="0.25">
      <c r="A2887">
        <f t="shared" si="450"/>
        <v>43064</v>
      </c>
      <c r="B2887">
        <f t="shared" si="451"/>
        <v>2017</v>
      </c>
      <c r="C2887">
        <f t="shared" si="452"/>
        <v>11</v>
      </c>
      <c r="D2887" t="str">
        <f t="shared" si="453"/>
        <v>November</v>
      </c>
      <c r="E2887" t="str">
        <f t="shared" si="454"/>
        <v>Q4</v>
      </c>
      <c r="F2887" t="str">
        <f t="shared" si="455"/>
        <v>2017-Nov</v>
      </c>
      <c r="G2887">
        <f t="shared" si="456"/>
        <v>6</v>
      </c>
      <c r="H2887" t="str">
        <f t="shared" si="457"/>
        <v>Saturday</v>
      </c>
      <c r="I2887" t="str">
        <f t="shared" si="458"/>
        <v>FM8</v>
      </c>
      <c r="J2887" t="str">
        <f t="shared" si="459"/>
        <v>FQ-3</v>
      </c>
    </row>
    <row r="2888" spans="1:10" x14ac:dyDescent="0.25">
      <c r="A2888">
        <f t="shared" si="450"/>
        <v>43065</v>
      </c>
      <c r="B2888">
        <f t="shared" si="451"/>
        <v>2017</v>
      </c>
      <c r="C2888">
        <f t="shared" si="452"/>
        <v>11</v>
      </c>
      <c r="D2888" t="str">
        <f t="shared" si="453"/>
        <v>November</v>
      </c>
      <c r="E2888" t="str">
        <f t="shared" si="454"/>
        <v>Q4</v>
      </c>
      <c r="F2888" t="str">
        <f t="shared" si="455"/>
        <v>2017-Nov</v>
      </c>
      <c r="G2888">
        <f t="shared" si="456"/>
        <v>7</v>
      </c>
      <c r="H2888" t="str">
        <f t="shared" si="457"/>
        <v>Sunday</v>
      </c>
      <c r="I2888" t="str">
        <f t="shared" si="458"/>
        <v>FM8</v>
      </c>
      <c r="J2888" t="str">
        <f t="shared" si="459"/>
        <v>FQ-3</v>
      </c>
    </row>
    <row r="2889" spans="1:10" x14ac:dyDescent="0.25">
      <c r="A2889">
        <f t="shared" si="450"/>
        <v>43066</v>
      </c>
      <c r="B2889">
        <f t="shared" si="451"/>
        <v>2017</v>
      </c>
      <c r="C2889">
        <f t="shared" si="452"/>
        <v>11</v>
      </c>
      <c r="D2889" t="str">
        <f t="shared" si="453"/>
        <v>November</v>
      </c>
      <c r="E2889" t="str">
        <f t="shared" si="454"/>
        <v>Q4</v>
      </c>
      <c r="F2889" t="str">
        <f t="shared" si="455"/>
        <v>2017-Nov</v>
      </c>
      <c r="G2889">
        <f t="shared" si="456"/>
        <v>1</v>
      </c>
      <c r="H2889" t="str">
        <f t="shared" si="457"/>
        <v>Monday</v>
      </c>
      <c r="I2889" t="str">
        <f t="shared" si="458"/>
        <v>FM8</v>
      </c>
      <c r="J2889" t="str">
        <f t="shared" si="459"/>
        <v>FQ-3</v>
      </c>
    </row>
    <row r="2890" spans="1:10" x14ac:dyDescent="0.25">
      <c r="A2890">
        <f t="shared" si="450"/>
        <v>43067</v>
      </c>
      <c r="B2890">
        <f t="shared" si="451"/>
        <v>2017</v>
      </c>
      <c r="C2890">
        <f t="shared" si="452"/>
        <v>11</v>
      </c>
      <c r="D2890" t="str">
        <f t="shared" si="453"/>
        <v>November</v>
      </c>
      <c r="E2890" t="str">
        <f t="shared" si="454"/>
        <v>Q4</v>
      </c>
      <c r="F2890" t="str">
        <f t="shared" si="455"/>
        <v>2017-Nov</v>
      </c>
      <c r="G2890">
        <f t="shared" si="456"/>
        <v>2</v>
      </c>
      <c r="H2890" t="str">
        <f t="shared" si="457"/>
        <v>Tuesday</v>
      </c>
      <c r="I2890" t="str">
        <f t="shared" si="458"/>
        <v>FM8</v>
      </c>
      <c r="J2890" t="str">
        <f t="shared" si="459"/>
        <v>FQ-3</v>
      </c>
    </row>
    <row r="2891" spans="1:10" x14ac:dyDescent="0.25">
      <c r="A2891">
        <f t="shared" si="450"/>
        <v>43068</v>
      </c>
      <c r="B2891">
        <f t="shared" si="451"/>
        <v>2017</v>
      </c>
      <c r="C2891">
        <f t="shared" si="452"/>
        <v>11</v>
      </c>
      <c r="D2891" t="str">
        <f t="shared" si="453"/>
        <v>November</v>
      </c>
      <c r="E2891" t="str">
        <f t="shared" si="454"/>
        <v>Q4</v>
      </c>
      <c r="F2891" t="str">
        <f t="shared" si="455"/>
        <v>2017-Nov</v>
      </c>
      <c r="G2891">
        <f t="shared" si="456"/>
        <v>3</v>
      </c>
      <c r="H2891" t="str">
        <f t="shared" si="457"/>
        <v>Wednesday</v>
      </c>
      <c r="I2891" t="str">
        <f t="shared" si="458"/>
        <v>FM8</v>
      </c>
      <c r="J2891" t="str">
        <f t="shared" si="459"/>
        <v>FQ-3</v>
      </c>
    </row>
    <row r="2892" spans="1:10" x14ac:dyDescent="0.25">
      <c r="A2892">
        <f t="shared" si="450"/>
        <v>43069</v>
      </c>
      <c r="B2892">
        <f t="shared" si="451"/>
        <v>2017</v>
      </c>
      <c r="C2892">
        <f t="shared" si="452"/>
        <v>11</v>
      </c>
      <c r="D2892" t="str">
        <f t="shared" si="453"/>
        <v>November</v>
      </c>
      <c r="E2892" t="str">
        <f t="shared" si="454"/>
        <v>Q4</v>
      </c>
      <c r="F2892" t="str">
        <f t="shared" si="455"/>
        <v>2017-Nov</v>
      </c>
      <c r="G2892">
        <f t="shared" si="456"/>
        <v>4</v>
      </c>
      <c r="H2892" t="str">
        <f t="shared" si="457"/>
        <v>Thursday</v>
      </c>
      <c r="I2892" t="str">
        <f t="shared" si="458"/>
        <v>FM8</v>
      </c>
      <c r="J2892" t="str">
        <f t="shared" si="459"/>
        <v>FQ-3</v>
      </c>
    </row>
    <row r="2893" spans="1:10" x14ac:dyDescent="0.25">
      <c r="A2893">
        <f t="shared" si="450"/>
        <v>43070</v>
      </c>
      <c r="B2893">
        <f t="shared" si="451"/>
        <v>2017</v>
      </c>
      <c r="C2893">
        <f t="shared" si="452"/>
        <v>12</v>
      </c>
      <c r="D2893" t="str">
        <f t="shared" si="453"/>
        <v>December</v>
      </c>
      <c r="E2893" t="str">
        <f t="shared" si="454"/>
        <v>Q4</v>
      </c>
      <c r="F2893" t="str">
        <f t="shared" si="455"/>
        <v>2017-Dec</v>
      </c>
      <c r="G2893">
        <f t="shared" si="456"/>
        <v>5</v>
      </c>
      <c r="H2893" t="str">
        <f t="shared" si="457"/>
        <v>Friday</v>
      </c>
      <c r="I2893" t="str">
        <f t="shared" si="458"/>
        <v>FM9</v>
      </c>
      <c r="J2893" t="str">
        <f t="shared" si="459"/>
        <v>FQ-3</v>
      </c>
    </row>
    <row r="2894" spans="1:10" x14ac:dyDescent="0.25">
      <c r="A2894">
        <f t="shared" si="450"/>
        <v>43071</v>
      </c>
      <c r="B2894">
        <f t="shared" si="451"/>
        <v>2017</v>
      </c>
      <c r="C2894">
        <f t="shared" si="452"/>
        <v>12</v>
      </c>
      <c r="D2894" t="str">
        <f t="shared" si="453"/>
        <v>December</v>
      </c>
      <c r="E2894" t="str">
        <f t="shared" si="454"/>
        <v>Q4</v>
      </c>
      <c r="F2894" t="str">
        <f t="shared" si="455"/>
        <v>2017-Dec</v>
      </c>
      <c r="G2894">
        <f t="shared" si="456"/>
        <v>6</v>
      </c>
      <c r="H2894" t="str">
        <f t="shared" si="457"/>
        <v>Saturday</v>
      </c>
      <c r="I2894" t="str">
        <f t="shared" si="458"/>
        <v>FM9</v>
      </c>
      <c r="J2894" t="str">
        <f t="shared" si="459"/>
        <v>FQ-3</v>
      </c>
    </row>
    <row r="2895" spans="1:10" x14ac:dyDescent="0.25">
      <c r="A2895">
        <f t="shared" si="450"/>
        <v>43072</v>
      </c>
      <c r="B2895">
        <f t="shared" si="451"/>
        <v>2017</v>
      </c>
      <c r="C2895">
        <f t="shared" si="452"/>
        <v>12</v>
      </c>
      <c r="D2895" t="str">
        <f t="shared" si="453"/>
        <v>December</v>
      </c>
      <c r="E2895" t="str">
        <f t="shared" si="454"/>
        <v>Q4</v>
      </c>
      <c r="F2895" t="str">
        <f t="shared" si="455"/>
        <v>2017-Dec</v>
      </c>
      <c r="G2895">
        <f t="shared" si="456"/>
        <v>7</v>
      </c>
      <c r="H2895" t="str">
        <f t="shared" si="457"/>
        <v>Sunday</v>
      </c>
      <c r="I2895" t="str">
        <f t="shared" si="458"/>
        <v>FM9</v>
      </c>
      <c r="J2895" t="str">
        <f t="shared" si="459"/>
        <v>FQ-3</v>
      </c>
    </row>
    <row r="2896" spans="1:10" x14ac:dyDescent="0.25">
      <c r="A2896">
        <f t="shared" si="450"/>
        <v>43073</v>
      </c>
      <c r="B2896">
        <f t="shared" si="451"/>
        <v>2017</v>
      </c>
      <c r="C2896">
        <f t="shared" si="452"/>
        <v>12</v>
      </c>
      <c r="D2896" t="str">
        <f t="shared" si="453"/>
        <v>December</v>
      </c>
      <c r="E2896" t="str">
        <f t="shared" si="454"/>
        <v>Q4</v>
      </c>
      <c r="F2896" t="str">
        <f t="shared" si="455"/>
        <v>2017-Dec</v>
      </c>
      <c r="G2896">
        <f t="shared" si="456"/>
        <v>1</v>
      </c>
      <c r="H2896" t="str">
        <f t="shared" si="457"/>
        <v>Monday</v>
      </c>
      <c r="I2896" t="str">
        <f t="shared" si="458"/>
        <v>FM9</v>
      </c>
      <c r="J2896" t="str">
        <f t="shared" si="459"/>
        <v>FQ-3</v>
      </c>
    </row>
    <row r="2897" spans="1:10" x14ac:dyDescent="0.25">
      <c r="A2897">
        <f t="shared" si="450"/>
        <v>43074</v>
      </c>
      <c r="B2897">
        <f t="shared" si="451"/>
        <v>2017</v>
      </c>
      <c r="C2897">
        <f t="shared" si="452"/>
        <v>12</v>
      </c>
      <c r="D2897" t="str">
        <f t="shared" si="453"/>
        <v>December</v>
      </c>
      <c r="E2897" t="str">
        <f t="shared" si="454"/>
        <v>Q4</v>
      </c>
      <c r="F2897" t="str">
        <f t="shared" si="455"/>
        <v>2017-Dec</v>
      </c>
      <c r="G2897">
        <f t="shared" si="456"/>
        <v>2</v>
      </c>
      <c r="H2897" t="str">
        <f t="shared" si="457"/>
        <v>Tuesday</v>
      </c>
      <c r="I2897" t="str">
        <f t="shared" si="458"/>
        <v>FM9</v>
      </c>
      <c r="J2897" t="str">
        <f t="shared" si="459"/>
        <v>FQ-3</v>
      </c>
    </row>
    <row r="2898" spans="1:10" x14ac:dyDescent="0.25">
      <c r="A2898">
        <f t="shared" si="450"/>
        <v>43075</v>
      </c>
      <c r="B2898">
        <f t="shared" si="451"/>
        <v>2017</v>
      </c>
      <c r="C2898">
        <f t="shared" si="452"/>
        <v>12</v>
      </c>
      <c r="D2898" t="str">
        <f t="shared" si="453"/>
        <v>December</v>
      </c>
      <c r="E2898" t="str">
        <f t="shared" si="454"/>
        <v>Q4</v>
      </c>
      <c r="F2898" t="str">
        <f t="shared" si="455"/>
        <v>2017-Dec</v>
      </c>
      <c r="G2898">
        <f t="shared" si="456"/>
        <v>3</v>
      </c>
      <c r="H2898" t="str">
        <f t="shared" si="457"/>
        <v>Wednesday</v>
      </c>
      <c r="I2898" t="str">
        <f t="shared" si="458"/>
        <v>FM9</v>
      </c>
      <c r="J2898" t="str">
        <f t="shared" si="459"/>
        <v>FQ-3</v>
      </c>
    </row>
    <row r="2899" spans="1:10" x14ac:dyDescent="0.25">
      <c r="A2899">
        <f t="shared" si="450"/>
        <v>43076</v>
      </c>
      <c r="B2899">
        <f t="shared" si="451"/>
        <v>2017</v>
      </c>
      <c r="C2899">
        <f t="shared" si="452"/>
        <v>12</v>
      </c>
      <c r="D2899" t="str">
        <f t="shared" si="453"/>
        <v>December</v>
      </c>
      <c r="E2899" t="str">
        <f t="shared" si="454"/>
        <v>Q4</v>
      </c>
      <c r="F2899" t="str">
        <f t="shared" si="455"/>
        <v>2017-Dec</v>
      </c>
      <c r="G2899">
        <f t="shared" si="456"/>
        <v>4</v>
      </c>
      <c r="H2899" t="str">
        <f t="shared" si="457"/>
        <v>Thursday</v>
      </c>
      <c r="I2899" t="str">
        <f t="shared" si="458"/>
        <v>FM9</v>
      </c>
      <c r="J2899" t="str">
        <f t="shared" si="459"/>
        <v>FQ-3</v>
      </c>
    </row>
    <row r="2900" spans="1:10" x14ac:dyDescent="0.25">
      <c r="A2900">
        <f t="shared" si="450"/>
        <v>43077</v>
      </c>
      <c r="B2900">
        <f t="shared" si="451"/>
        <v>2017</v>
      </c>
      <c r="C2900">
        <f t="shared" si="452"/>
        <v>12</v>
      </c>
      <c r="D2900" t="str">
        <f t="shared" si="453"/>
        <v>December</v>
      </c>
      <c r="E2900" t="str">
        <f t="shared" si="454"/>
        <v>Q4</v>
      </c>
      <c r="F2900" t="str">
        <f t="shared" si="455"/>
        <v>2017-Dec</v>
      </c>
      <c r="G2900">
        <f t="shared" si="456"/>
        <v>5</v>
      </c>
      <c r="H2900" t="str">
        <f t="shared" si="457"/>
        <v>Friday</v>
      </c>
      <c r="I2900" t="str">
        <f t="shared" si="458"/>
        <v>FM9</v>
      </c>
      <c r="J2900" t="str">
        <f t="shared" si="459"/>
        <v>FQ-3</v>
      </c>
    </row>
    <row r="2901" spans="1:10" x14ac:dyDescent="0.25">
      <c r="A2901">
        <f t="shared" si="450"/>
        <v>43078</v>
      </c>
      <c r="B2901">
        <f t="shared" si="451"/>
        <v>2017</v>
      </c>
      <c r="C2901">
        <f t="shared" si="452"/>
        <v>12</v>
      </c>
      <c r="D2901" t="str">
        <f t="shared" si="453"/>
        <v>December</v>
      </c>
      <c r="E2901" t="str">
        <f t="shared" si="454"/>
        <v>Q4</v>
      </c>
      <c r="F2901" t="str">
        <f t="shared" si="455"/>
        <v>2017-Dec</v>
      </c>
      <c r="G2901">
        <f t="shared" si="456"/>
        <v>6</v>
      </c>
      <c r="H2901" t="str">
        <f t="shared" si="457"/>
        <v>Saturday</v>
      </c>
      <c r="I2901" t="str">
        <f t="shared" si="458"/>
        <v>FM9</v>
      </c>
      <c r="J2901" t="str">
        <f t="shared" si="459"/>
        <v>FQ-3</v>
      </c>
    </row>
    <row r="2902" spans="1:10" x14ac:dyDescent="0.25">
      <c r="A2902">
        <f t="shared" si="450"/>
        <v>43079</v>
      </c>
      <c r="B2902">
        <f t="shared" si="451"/>
        <v>2017</v>
      </c>
      <c r="C2902">
        <f t="shared" si="452"/>
        <v>12</v>
      </c>
      <c r="D2902" t="str">
        <f t="shared" si="453"/>
        <v>December</v>
      </c>
      <c r="E2902" t="str">
        <f t="shared" si="454"/>
        <v>Q4</v>
      </c>
      <c r="F2902" t="str">
        <f t="shared" si="455"/>
        <v>2017-Dec</v>
      </c>
      <c r="G2902">
        <f t="shared" si="456"/>
        <v>7</v>
      </c>
      <c r="H2902" t="str">
        <f t="shared" si="457"/>
        <v>Sunday</v>
      </c>
      <c r="I2902" t="str">
        <f t="shared" si="458"/>
        <v>FM9</v>
      </c>
      <c r="J2902" t="str">
        <f t="shared" si="459"/>
        <v>FQ-3</v>
      </c>
    </row>
    <row r="2903" spans="1:10" x14ac:dyDescent="0.25">
      <c r="A2903">
        <f t="shared" si="450"/>
        <v>43080</v>
      </c>
      <c r="B2903">
        <f t="shared" si="451"/>
        <v>2017</v>
      </c>
      <c r="C2903">
        <f t="shared" si="452"/>
        <v>12</v>
      </c>
      <c r="D2903" t="str">
        <f t="shared" si="453"/>
        <v>December</v>
      </c>
      <c r="E2903" t="str">
        <f t="shared" si="454"/>
        <v>Q4</v>
      </c>
      <c r="F2903" t="str">
        <f t="shared" si="455"/>
        <v>2017-Dec</v>
      </c>
      <c r="G2903">
        <f t="shared" si="456"/>
        <v>1</v>
      </c>
      <c r="H2903" t="str">
        <f t="shared" si="457"/>
        <v>Monday</v>
      </c>
      <c r="I2903" t="str">
        <f t="shared" si="458"/>
        <v>FM9</v>
      </c>
      <c r="J2903" t="str">
        <f t="shared" si="459"/>
        <v>FQ-3</v>
      </c>
    </row>
    <row r="2904" spans="1:10" x14ac:dyDescent="0.25">
      <c r="A2904">
        <f t="shared" si="450"/>
        <v>43081</v>
      </c>
      <c r="B2904">
        <f t="shared" si="451"/>
        <v>2017</v>
      </c>
      <c r="C2904">
        <f t="shared" si="452"/>
        <v>12</v>
      </c>
      <c r="D2904" t="str">
        <f t="shared" si="453"/>
        <v>December</v>
      </c>
      <c r="E2904" t="str">
        <f t="shared" si="454"/>
        <v>Q4</v>
      </c>
      <c r="F2904" t="str">
        <f t="shared" si="455"/>
        <v>2017-Dec</v>
      </c>
      <c r="G2904">
        <f t="shared" si="456"/>
        <v>2</v>
      </c>
      <c r="H2904" t="str">
        <f t="shared" si="457"/>
        <v>Tuesday</v>
      </c>
      <c r="I2904" t="str">
        <f t="shared" si="458"/>
        <v>FM9</v>
      </c>
      <c r="J2904" t="str">
        <f t="shared" si="459"/>
        <v>FQ-3</v>
      </c>
    </row>
    <row r="2905" spans="1:10" x14ac:dyDescent="0.25">
      <c r="A2905">
        <f t="shared" si="450"/>
        <v>43082</v>
      </c>
      <c r="B2905">
        <f t="shared" si="451"/>
        <v>2017</v>
      </c>
      <c r="C2905">
        <f t="shared" si="452"/>
        <v>12</v>
      </c>
      <c r="D2905" t="str">
        <f t="shared" si="453"/>
        <v>December</v>
      </c>
      <c r="E2905" t="str">
        <f t="shared" si="454"/>
        <v>Q4</v>
      </c>
      <c r="F2905" t="str">
        <f t="shared" si="455"/>
        <v>2017-Dec</v>
      </c>
      <c r="G2905">
        <f t="shared" si="456"/>
        <v>3</v>
      </c>
      <c r="H2905" t="str">
        <f t="shared" si="457"/>
        <v>Wednesday</v>
      </c>
      <c r="I2905" t="str">
        <f t="shared" si="458"/>
        <v>FM9</v>
      </c>
      <c r="J2905" t="str">
        <f t="shared" si="459"/>
        <v>FQ-3</v>
      </c>
    </row>
    <row r="2906" spans="1:10" x14ac:dyDescent="0.25">
      <c r="A2906">
        <f t="shared" si="450"/>
        <v>43083</v>
      </c>
      <c r="B2906">
        <f t="shared" si="451"/>
        <v>2017</v>
      </c>
      <c r="C2906">
        <f t="shared" si="452"/>
        <v>12</v>
      </c>
      <c r="D2906" t="str">
        <f t="shared" si="453"/>
        <v>December</v>
      </c>
      <c r="E2906" t="str">
        <f t="shared" si="454"/>
        <v>Q4</v>
      </c>
      <c r="F2906" t="str">
        <f t="shared" si="455"/>
        <v>2017-Dec</v>
      </c>
      <c r="G2906">
        <f t="shared" si="456"/>
        <v>4</v>
      </c>
      <c r="H2906" t="str">
        <f t="shared" si="457"/>
        <v>Thursday</v>
      </c>
      <c r="I2906" t="str">
        <f t="shared" si="458"/>
        <v>FM9</v>
      </c>
      <c r="J2906" t="str">
        <f t="shared" si="459"/>
        <v>FQ-3</v>
      </c>
    </row>
    <row r="2907" spans="1:10" x14ac:dyDescent="0.25">
      <c r="A2907">
        <f t="shared" si="450"/>
        <v>43084</v>
      </c>
      <c r="B2907">
        <f t="shared" si="451"/>
        <v>2017</v>
      </c>
      <c r="C2907">
        <f t="shared" si="452"/>
        <v>12</v>
      </c>
      <c r="D2907" t="str">
        <f t="shared" si="453"/>
        <v>December</v>
      </c>
      <c r="E2907" t="str">
        <f t="shared" si="454"/>
        <v>Q4</v>
      </c>
      <c r="F2907" t="str">
        <f t="shared" si="455"/>
        <v>2017-Dec</v>
      </c>
      <c r="G2907">
        <f t="shared" si="456"/>
        <v>5</v>
      </c>
      <c r="H2907" t="str">
        <f t="shared" si="457"/>
        <v>Friday</v>
      </c>
      <c r="I2907" t="str">
        <f t="shared" si="458"/>
        <v>FM9</v>
      </c>
      <c r="J2907" t="str">
        <f t="shared" si="459"/>
        <v>FQ-3</v>
      </c>
    </row>
    <row r="2908" spans="1:10" x14ac:dyDescent="0.25">
      <c r="A2908">
        <f t="shared" si="450"/>
        <v>43085</v>
      </c>
      <c r="B2908">
        <f t="shared" si="451"/>
        <v>2017</v>
      </c>
      <c r="C2908">
        <f t="shared" si="452"/>
        <v>12</v>
      </c>
      <c r="D2908" t="str">
        <f t="shared" si="453"/>
        <v>December</v>
      </c>
      <c r="E2908" t="str">
        <f t="shared" si="454"/>
        <v>Q4</v>
      </c>
      <c r="F2908" t="str">
        <f t="shared" si="455"/>
        <v>2017-Dec</v>
      </c>
      <c r="G2908">
        <f t="shared" si="456"/>
        <v>6</v>
      </c>
      <c r="H2908" t="str">
        <f t="shared" si="457"/>
        <v>Saturday</v>
      </c>
      <c r="I2908" t="str">
        <f t="shared" si="458"/>
        <v>FM9</v>
      </c>
      <c r="J2908" t="str">
        <f t="shared" si="459"/>
        <v>FQ-3</v>
      </c>
    </row>
    <row r="2909" spans="1:10" x14ac:dyDescent="0.25">
      <c r="A2909">
        <f t="shared" si="450"/>
        <v>43086</v>
      </c>
      <c r="B2909">
        <f t="shared" si="451"/>
        <v>2017</v>
      </c>
      <c r="C2909">
        <f t="shared" si="452"/>
        <v>12</v>
      </c>
      <c r="D2909" t="str">
        <f t="shared" si="453"/>
        <v>December</v>
      </c>
      <c r="E2909" t="str">
        <f t="shared" si="454"/>
        <v>Q4</v>
      </c>
      <c r="F2909" t="str">
        <f t="shared" si="455"/>
        <v>2017-Dec</v>
      </c>
      <c r="G2909">
        <f t="shared" si="456"/>
        <v>7</v>
      </c>
      <c r="H2909" t="str">
        <f t="shared" si="457"/>
        <v>Sunday</v>
      </c>
      <c r="I2909" t="str">
        <f t="shared" si="458"/>
        <v>FM9</v>
      </c>
      <c r="J2909" t="str">
        <f t="shared" si="459"/>
        <v>FQ-3</v>
      </c>
    </row>
    <row r="2910" spans="1:10" x14ac:dyDescent="0.25">
      <c r="A2910">
        <f t="shared" si="450"/>
        <v>43087</v>
      </c>
      <c r="B2910">
        <f t="shared" si="451"/>
        <v>2017</v>
      </c>
      <c r="C2910">
        <f t="shared" si="452"/>
        <v>12</v>
      </c>
      <c r="D2910" t="str">
        <f t="shared" si="453"/>
        <v>December</v>
      </c>
      <c r="E2910" t="str">
        <f t="shared" si="454"/>
        <v>Q4</v>
      </c>
      <c r="F2910" t="str">
        <f t="shared" si="455"/>
        <v>2017-Dec</v>
      </c>
      <c r="G2910">
        <f t="shared" si="456"/>
        <v>1</v>
      </c>
      <c r="H2910" t="str">
        <f t="shared" si="457"/>
        <v>Monday</v>
      </c>
      <c r="I2910" t="str">
        <f t="shared" si="458"/>
        <v>FM9</v>
      </c>
      <c r="J2910" t="str">
        <f t="shared" si="459"/>
        <v>FQ-3</v>
      </c>
    </row>
    <row r="2911" spans="1:10" x14ac:dyDescent="0.25">
      <c r="A2911">
        <f t="shared" si="450"/>
        <v>43088</v>
      </c>
      <c r="B2911">
        <f t="shared" si="451"/>
        <v>2017</v>
      </c>
      <c r="C2911">
        <f t="shared" si="452"/>
        <v>12</v>
      </c>
      <c r="D2911" t="str">
        <f t="shared" si="453"/>
        <v>December</v>
      </c>
      <c r="E2911" t="str">
        <f t="shared" si="454"/>
        <v>Q4</v>
      </c>
      <c r="F2911" t="str">
        <f t="shared" si="455"/>
        <v>2017-Dec</v>
      </c>
      <c r="G2911">
        <f t="shared" si="456"/>
        <v>2</v>
      </c>
      <c r="H2911" t="str">
        <f t="shared" si="457"/>
        <v>Tuesday</v>
      </c>
      <c r="I2911" t="str">
        <f t="shared" si="458"/>
        <v>FM9</v>
      </c>
      <c r="J2911" t="str">
        <f t="shared" si="459"/>
        <v>FQ-3</v>
      </c>
    </row>
    <row r="2912" spans="1:10" x14ac:dyDescent="0.25">
      <c r="A2912">
        <f t="shared" si="450"/>
        <v>43089</v>
      </c>
      <c r="B2912">
        <f t="shared" si="451"/>
        <v>2017</v>
      </c>
      <c r="C2912">
        <f t="shared" si="452"/>
        <v>12</v>
      </c>
      <c r="D2912" t="str">
        <f t="shared" si="453"/>
        <v>December</v>
      </c>
      <c r="E2912" t="str">
        <f t="shared" si="454"/>
        <v>Q4</v>
      </c>
      <c r="F2912" t="str">
        <f t="shared" si="455"/>
        <v>2017-Dec</v>
      </c>
      <c r="G2912">
        <f t="shared" si="456"/>
        <v>3</v>
      </c>
      <c r="H2912" t="str">
        <f t="shared" si="457"/>
        <v>Wednesday</v>
      </c>
      <c r="I2912" t="str">
        <f t="shared" si="458"/>
        <v>FM9</v>
      </c>
      <c r="J2912" t="str">
        <f t="shared" si="459"/>
        <v>FQ-3</v>
      </c>
    </row>
    <row r="2913" spans="1:10" x14ac:dyDescent="0.25">
      <c r="A2913">
        <f t="shared" si="450"/>
        <v>43090</v>
      </c>
      <c r="B2913">
        <f t="shared" si="451"/>
        <v>2017</v>
      </c>
      <c r="C2913">
        <f t="shared" si="452"/>
        <v>12</v>
      </c>
      <c r="D2913" t="str">
        <f t="shared" si="453"/>
        <v>December</v>
      </c>
      <c r="E2913" t="str">
        <f t="shared" si="454"/>
        <v>Q4</v>
      </c>
      <c r="F2913" t="str">
        <f t="shared" si="455"/>
        <v>2017-Dec</v>
      </c>
      <c r="G2913">
        <f t="shared" si="456"/>
        <v>4</v>
      </c>
      <c r="H2913" t="str">
        <f t="shared" si="457"/>
        <v>Thursday</v>
      </c>
      <c r="I2913" t="str">
        <f t="shared" si="458"/>
        <v>FM9</v>
      </c>
      <c r="J2913" t="str">
        <f t="shared" si="459"/>
        <v>FQ-3</v>
      </c>
    </row>
    <row r="2914" spans="1:10" x14ac:dyDescent="0.25">
      <c r="A2914">
        <f t="shared" si="450"/>
        <v>43091</v>
      </c>
      <c r="B2914">
        <f t="shared" si="451"/>
        <v>2017</v>
      </c>
      <c r="C2914">
        <f t="shared" si="452"/>
        <v>12</v>
      </c>
      <c r="D2914" t="str">
        <f t="shared" si="453"/>
        <v>December</v>
      </c>
      <c r="E2914" t="str">
        <f t="shared" si="454"/>
        <v>Q4</v>
      </c>
      <c r="F2914" t="str">
        <f t="shared" si="455"/>
        <v>2017-Dec</v>
      </c>
      <c r="G2914">
        <f t="shared" si="456"/>
        <v>5</v>
      </c>
      <c r="H2914" t="str">
        <f t="shared" si="457"/>
        <v>Friday</v>
      </c>
      <c r="I2914" t="str">
        <f t="shared" si="458"/>
        <v>FM9</v>
      </c>
      <c r="J2914" t="str">
        <f t="shared" si="459"/>
        <v>FQ-3</v>
      </c>
    </row>
    <row r="2915" spans="1:10" x14ac:dyDescent="0.25">
      <c r="A2915">
        <f t="shared" si="450"/>
        <v>43092</v>
      </c>
      <c r="B2915">
        <f t="shared" si="451"/>
        <v>2017</v>
      </c>
      <c r="C2915">
        <f t="shared" si="452"/>
        <v>12</v>
      </c>
      <c r="D2915" t="str">
        <f t="shared" si="453"/>
        <v>December</v>
      </c>
      <c r="E2915" t="str">
        <f t="shared" si="454"/>
        <v>Q4</v>
      </c>
      <c r="F2915" t="str">
        <f t="shared" si="455"/>
        <v>2017-Dec</v>
      </c>
      <c r="G2915">
        <f t="shared" si="456"/>
        <v>6</v>
      </c>
      <c r="H2915" t="str">
        <f t="shared" si="457"/>
        <v>Saturday</v>
      </c>
      <c r="I2915" t="str">
        <f t="shared" si="458"/>
        <v>FM9</v>
      </c>
      <c r="J2915" t="str">
        <f t="shared" si="459"/>
        <v>FQ-3</v>
      </c>
    </row>
    <row r="2916" spans="1:10" x14ac:dyDescent="0.25">
      <c r="A2916">
        <f t="shared" si="450"/>
        <v>43093</v>
      </c>
      <c r="B2916">
        <f t="shared" si="451"/>
        <v>2017</v>
      </c>
      <c r="C2916">
        <f t="shared" si="452"/>
        <v>12</v>
      </c>
      <c r="D2916" t="str">
        <f t="shared" si="453"/>
        <v>December</v>
      </c>
      <c r="E2916" t="str">
        <f t="shared" si="454"/>
        <v>Q4</v>
      </c>
      <c r="F2916" t="str">
        <f t="shared" si="455"/>
        <v>2017-Dec</v>
      </c>
      <c r="G2916">
        <f t="shared" si="456"/>
        <v>7</v>
      </c>
      <c r="H2916" t="str">
        <f t="shared" si="457"/>
        <v>Sunday</v>
      </c>
      <c r="I2916" t="str">
        <f t="shared" si="458"/>
        <v>FM9</v>
      </c>
      <c r="J2916" t="str">
        <f t="shared" si="459"/>
        <v>FQ-3</v>
      </c>
    </row>
    <row r="2917" spans="1:10" x14ac:dyDescent="0.25">
      <c r="A2917">
        <f t="shared" si="450"/>
        <v>43094</v>
      </c>
      <c r="B2917">
        <f t="shared" si="451"/>
        <v>2017</v>
      </c>
      <c r="C2917">
        <f t="shared" si="452"/>
        <v>12</v>
      </c>
      <c r="D2917" t="str">
        <f t="shared" si="453"/>
        <v>December</v>
      </c>
      <c r="E2917" t="str">
        <f t="shared" si="454"/>
        <v>Q4</v>
      </c>
      <c r="F2917" t="str">
        <f t="shared" si="455"/>
        <v>2017-Dec</v>
      </c>
      <c r="G2917">
        <f t="shared" si="456"/>
        <v>1</v>
      </c>
      <c r="H2917" t="str">
        <f t="shared" si="457"/>
        <v>Monday</v>
      </c>
      <c r="I2917" t="str">
        <f t="shared" si="458"/>
        <v>FM9</v>
      </c>
      <c r="J2917" t="str">
        <f t="shared" si="459"/>
        <v>FQ-3</v>
      </c>
    </row>
    <row r="2918" spans="1:10" x14ac:dyDescent="0.25">
      <c r="A2918">
        <f t="shared" si="450"/>
        <v>43095</v>
      </c>
      <c r="B2918">
        <f t="shared" si="451"/>
        <v>2017</v>
      </c>
      <c r="C2918">
        <f t="shared" si="452"/>
        <v>12</v>
      </c>
      <c r="D2918" t="str">
        <f t="shared" si="453"/>
        <v>December</v>
      </c>
      <c r="E2918" t="str">
        <f t="shared" si="454"/>
        <v>Q4</v>
      </c>
      <c r="F2918" t="str">
        <f t="shared" si="455"/>
        <v>2017-Dec</v>
      </c>
      <c r="G2918">
        <f t="shared" si="456"/>
        <v>2</v>
      </c>
      <c r="H2918" t="str">
        <f t="shared" si="457"/>
        <v>Tuesday</v>
      </c>
      <c r="I2918" t="str">
        <f t="shared" si="458"/>
        <v>FM9</v>
      </c>
      <c r="J2918" t="str">
        <f t="shared" si="459"/>
        <v>FQ-3</v>
      </c>
    </row>
    <row r="2919" spans="1:10" x14ac:dyDescent="0.25">
      <c r="A2919">
        <f t="shared" si="450"/>
        <v>43096</v>
      </c>
      <c r="B2919">
        <f t="shared" si="451"/>
        <v>2017</v>
      </c>
      <c r="C2919">
        <f t="shared" si="452"/>
        <v>12</v>
      </c>
      <c r="D2919" t="str">
        <f t="shared" si="453"/>
        <v>December</v>
      </c>
      <c r="E2919" t="str">
        <f t="shared" si="454"/>
        <v>Q4</v>
      </c>
      <c r="F2919" t="str">
        <f t="shared" si="455"/>
        <v>2017-Dec</v>
      </c>
      <c r="G2919">
        <f t="shared" si="456"/>
        <v>3</v>
      </c>
      <c r="H2919" t="str">
        <f t="shared" si="457"/>
        <v>Wednesday</v>
      </c>
      <c r="I2919" t="str">
        <f t="shared" si="458"/>
        <v>FM9</v>
      </c>
      <c r="J2919" t="str">
        <f t="shared" si="459"/>
        <v>FQ-3</v>
      </c>
    </row>
    <row r="2920" spans="1:10" x14ac:dyDescent="0.25">
      <c r="A2920">
        <f t="shared" si="450"/>
        <v>43097</v>
      </c>
      <c r="B2920">
        <f t="shared" si="451"/>
        <v>2017</v>
      </c>
      <c r="C2920">
        <f t="shared" si="452"/>
        <v>12</v>
      </c>
      <c r="D2920" t="str">
        <f t="shared" si="453"/>
        <v>December</v>
      </c>
      <c r="E2920" t="str">
        <f t="shared" si="454"/>
        <v>Q4</v>
      </c>
      <c r="F2920" t="str">
        <f t="shared" si="455"/>
        <v>2017-Dec</v>
      </c>
      <c r="G2920">
        <f t="shared" si="456"/>
        <v>4</v>
      </c>
      <c r="H2920" t="str">
        <f t="shared" si="457"/>
        <v>Thursday</v>
      </c>
      <c r="I2920" t="str">
        <f t="shared" si="458"/>
        <v>FM9</v>
      </c>
      <c r="J2920" t="str">
        <f t="shared" si="459"/>
        <v>FQ-3</v>
      </c>
    </row>
    <row r="2921" spans="1:10" x14ac:dyDescent="0.25">
      <c r="A2921">
        <f t="shared" si="450"/>
        <v>43098</v>
      </c>
      <c r="B2921">
        <f t="shared" si="451"/>
        <v>2017</v>
      </c>
      <c r="C2921">
        <f t="shared" si="452"/>
        <v>12</v>
      </c>
      <c r="D2921" t="str">
        <f t="shared" si="453"/>
        <v>December</v>
      </c>
      <c r="E2921" t="str">
        <f t="shared" si="454"/>
        <v>Q4</v>
      </c>
      <c r="F2921" t="str">
        <f t="shared" si="455"/>
        <v>2017-Dec</v>
      </c>
      <c r="G2921">
        <f t="shared" si="456"/>
        <v>5</v>
      </c>
      <c r="H2921" t="str">
        <f t="shared" si="457"/>
        <v>Friday</v>
      </c>
      <c r="I2921" t="str">
        <f t="shared" si="458"/>
        <v>FM9</v>
      </c>
      <c r="J2921" t="str">
        <f t="shared" si="459"/>
        <v>FQ-3</v>
      </c>
    </row>
    <row r="2922" spans="1:10" x14ac:dyDescent="0.25">
      <c r="A2922">
        <f t="shared" si="450"/>
        <v>43099</v>
      </c>
      <c r="B2922">
        <f t="shared" si="451"/>
        <v>2017</v>
      </c>
      <c r="C2922">
        <f t="shared" si="452"/>
        <v>12</v>
      </c>
      <c r="D2922" t="str">
        <f t="shared" si="453"/>
        <v>December</v>
      </c>
      <c r="E2922" t="str">
        <f t="shared" si="454"/>
        <v>Q4</v>
      </c>
      <c r="F2922" t="str">
        <f t="shared" si="455"/>
        <v>2017-Dec</v>
      </c>
      <c r="G2922">
        <f t="shared" si="456"/>
        <v>6</v>
      </c>
      <c r="H2922" t="str">
        <f t="shared" si="457"/>
        <v>Saturday</v>
      </c>
      <c r="I2922" t="str">
        <f t="shared" si="458"/>
        <v>FM9</v>
      </c>
      <c r="J2922" t="str">
        <f t="shared" si="459"/>
        <v>FQ-3</v>
      </c>
    </row>
    <row r="2923" spans="1:10" x14ac:dyDescent="0.25">
      <c r="A2923">
        <f t="shared" si="450"/>
        <v>43100</v>
      </c>
      <c r="B2923">
        <f t="shared" si="451"/>
        <v>2017</v>
      </c>
      <c r="C2923">
        <f t="shared" si="452"/>
        <v>12</v>
      </c>
      <c r="D2923" t="str">
        <f t="shared" si="453"/>
        <v>December</v>
      </c>
      <c r="E2923" t="str">
        <f t="shared" si="454"/>
        <v>Q4</v>
      </c>
      <c r="F2923" t="str">
        <f t="shared" si="455"/>
        <v>2017-Dec</v>
      </c>
      <c r="G2923">
        <f t="shared" si="456"/>
        <v>7</v>
      </c>
      <c r="H2923" t="str">
        <f t="shared" si="457"/>
        <v>Sunday</v>
      </c>
      <c r="I2923" t="str">
        <f t="shared" si="458"/>
        <v>FM9</v>
      </c>
      <c r="J2923" t="str">
        <f t="shared" si="459"/>
        <v>FQ-3</v>
      </c>
    </row>
    <row r="2924" spans="1:10" x14ac:dyDescent="0.25">
      <c r="A2924">
        <f t="shared" si="450"/>
        <v>43101</v>
      </c>
      <c r="B2924">
        <f t="shared" si="451"/>
        <v>2018</v>
      </c>
      <c r="C2924">
        <f t="shared" si="452"/>
        <v>1</v>
      </c>
      <c r="D2924" t="str">
        <f t="shared" si="453"/>
        <v>January</v>
      </c>
      <c r="E2924" t="str">
        <f t="shared" si="454"/>
        <v>Q1</v>
      </c>
      <c r="F2924" t="str">
        <f t="shared" si="455"/>
        <v>2018-Jan</v>
      </c>
      <c r="G2924">
        <f t="shared" si="456"/>
        <v>1</v>
      </c>
      <c r="H2924" t="str">
        <f t="shared" si="457"/>
        <v>Monday</v>
      </c>
      <c r="I2924" t="str">
        <f t="shared" si="458"/>
        <v>FM10</v>
      </c>
      <c r="J2924" t="str">
        <f t="shared" si="459"/>
        <v>FQ-4</v>
      </c>
    </row>
    <row r="2925" spans="1:10" x14ac:dyDescent="0.25">
      <c r="A2925">
        <f t="shared" si="450"/>
        <v>43102</v>
      </c>
      <c r="B2925">
        <f t="shared" si="451"/>
        <v>2018</v>
      </c>
      <c r="C2925">
        <f t="shared" si="452"/>
        <v>1</v>
      </c>
      <c r="D2925" t="str">
        <f t="shared" si="453"/>
        <v>January</v>
      </c>
      <c r="E2925" t="str">
        <f t="shared" si="454"/>
        <v>Q1</v>
      </c>
      <c r="F2925" t="str">
        <f t="shared" si="455"/>
        <v>2018-Jan</v>
      </c>
      <c r="G2925">
        <f t="shared" si="456"/>
        <v>2</v>
      </c>
      <c r="H2925" t="str">
        <f t="shared" si="457"/>
        <v>Tuesday</v>
      </c>
      <c r="I2925" t="str">
        <f t="shared" si="458"/>
        <v>FM10</v>
      </c>
      <c r="J2925" t="str">
        <f t="shared" si="459"/>
        <v>FQ-4</v>
      </c>
    </row>
    <row r="2926" spans="1:10" x14ac:dyDescent="0.25">
      <c r="A2926">
        <f t="shared" si="450"/>
        <v>43103</v>
      </c>
      <c r="B2926">
        <f t="shared" si="451"/>
        <v>2018</v>
      </c>
      <c r="C2926">
        <f t="shared" si="452"/>
        <v>1</v>
      </c>
      <c r="D2926" t="str">
        <f t="shared" si="453"/>
        <v>January</v>
      </c>
      <c r="E2926" t="str">
        <f t="shared" si="454"/>
        <v>Q1</v>
      </c>
      <c r="F2926" t="str">
        <f t="shared" si="455"/>
        <v>2018-Jan</v>
      </c>
      <c r="G2926">
        <f t="shared" si="456"/>
        <v>3</v>
      </c>
      <c r="H2926" t="str">
        <f t="shared" si="457"/>
        <v>Wednesday</v>
      </c>
      <c r="I2926" t="str">
        <f t="shared" si="458"/>
        <v>FM10</v>
      </c>
      <c r="J2926" t="str">
        <f t="shared" si="459"/>
        <v>FQ-4</v>
      </c>
    </row>
    <row r="2927" spans="1:10" x14ac:dyDescent="0.25">
      <c r="A2927">
        <f t="shared" si="450"/>
        <v>43104</v>
      </c>
      <c r="B2927">
        <f t="shared" si="451"/>
        <v>2018</v>
      </c>
      <c r="C2927">
        <f t="shared" si="452"/>
        <v>1</v>
      </c>
      <c r="D2927" t="str">
        <f t="shared" si="453"/>
        <v>January</v>
      </c>
      <c r="E2927" t="str">
        <f t="shared" si="454"/>
        <v>Q1</v>
      </c>
      <c r="F2927" t="str">
        <f t="shared" si="455"/>
        <v>2018-Jan</v>
      </c>
      <c r="G2927">
        <f t="shared" si="456"/>
        <v>4</v>
      </c>
      <c r="H2927" t="str">
        <f t="shared" si="457"/>
        <v>Thursday</v>
      </c>
      <c r="I2927" t="str">
        <f t="shared" si="458"/>
        <v>FM10</v>
      </c>
      <c r="J2927" t="str">
        <f t="shared" si="459"/>
        <v>FQ-4</v>
      </c>
    </row>
    <row r="2928" spans="1:10" x14ac:dyDescent="0.25">
      <c r="A2928">
        <f t="shared" si="450"/>
        <v>43105</v>
      </c>
      <c r="B2928">
        <f t="shared" si="451"/>
        <v>2018</v>
      </c>
      <c r="C2928">
        <f t="shared" si="452"/>
        <v>1</v>
      </c>
      <c r="D2928" t="str">
        <f t="shared" si="453"/>
        <v>January</v>
      </c>
      <c r="E2928" t="str">
        <f t="shared" si="454"/>
        <v>Q1</v>
      </c>
      <c r="F2928" t="str">
        <f t="shared" si="455"/>
        <v>2018-Jan</v>
      </c>
      <c r="G2928">
        <f t="shared" si="456"/>
        <v>5</v>
      </c>
      <c r="H2928" t="str">
        <f t="shared" si="457"/>
        <v>Friday</v>
      </c>
      <c r="I2928" t="str">
        <f t="shared" si="458"/>
        <v>FM10</v>
      </c>
      <c r="J2928" t="str">
        <f t="shared" si="459"/>
        <v>FQ-4</v>
      </c>
    </row>
    <row r="2929" spans="1:10" x14ac:dyDescent="0.25">
      <c r="A2929">
        <f t="shared" si="450"/>
        <v>43106</v>
      </c>
      <c r="B2929">
        <f t="shared" si="451"/>
        <v>2018</v>
      </c>
      <c r="C2929">
        <f t="shared" si="452"/>
        <v>1</v>
      </c>
      <c r="D2929" t="str">
        <f t="shared" si="453"/>
        <v>January</v>
      </c>
      <c r="E2929" t="str">
        <f t="shared" si="454"/>
        <v>Q1</v>
      </c>
      <c r="F2929" t="str">
        <f t="shared" si="455"/>
        <v>2018-Jan</v>
      </c>
      <c r="G2929">
        <f t="shared" si="456"/>
        <v>6</v>
      </c>
      <c r="H2929" t="str">
        <f t="shared" si="457"/>
        <v>Saturday</v>
      </c>
      <c r="I2929" t="str">
        <f t="shared" si="458"/>
        <v>FM10</v>
      </c>
      <c r="J2929" t="str">
        <f t="shared" si="459"/>
        <v>FQ-4</v>
      </c>
    </row>
    <row r="2930" spans="1:10" x14ac:dyDescent="0.25">
      <c r="A2930">
        <f t="shared" si="450"/>
        <v>43107</v>
      </c>
      <c r="B2930">
        <f t="shared" si="451"/>
        <v>2018</v>
      </c>
      <c r="C2930">
        <f t="shared" si="452"/>
        <v>1</v>
      </c>
      <c r="D2930" t="str">
        <f t="shared" si="453"/>
        <v>January</v>
      </c>
      <c r="E2930" t="str">
        <f t="shared" si="454"/>
        <v>Q1</v>
      </c>
      <c r="F2930" t="str">
        <f t="shared" si="455"/>
        <v>2018-Jan</v>
      </c>
      <c r="G2930">
        <f t="shared" si="456"/>
        <v>7</v>
      </c>
      <c r="H2930" t="str">
        <f t="shared" si="457"/>
        <v>Sunday</v>
      </c>
      <c r="I2930" t="str">
        <f t="shared" si="458"/>
        <v>FM10</v>
      </c>
      <c r="J2930" t="str">
        <f t="shared" si="459"/>
        <v>FQ-4</v>
      </c>
    </row>
    <row r="2931" spans="1:10" x14ac:dyDescent="0.25">
      <c r="A2931">
        <f t="shared" si="450"/>
        <v>43108</v>
      </c>
      <c r="B2931">
        <f t="shared" si="451"/>
        <v>2018</v>
      </c>
      <c r="C2931">
        <f t="shared" si="452"/>
        <v>1</v>
      </c>
      <c r="D2931" t="str">
        <f t="shared" si="453"/>
        <v>January</v>
      </c>
      <c r="E2931" t="str">
        <f t="shared" si="454"/>
        <v>Q1</v>
      </c>
      <c r="F2931" t="str">
        <f t="shared" si="455"/>
        <v>2018-Jan</v>
      </c>
      <c r="G2931">
        <f t="shared" si="456"/>
        <v>1</v>
      </c>
      <c r="H2931" t="str">
        <f t="shared" si="457"/>
        <v>Monday</v>
      </c>
      <c r="I2931" t="str">
        <f t="shared" si="458"/>
        <v>FM10</v>
      </c>
      <c r="J2931" t="str">
        <f t="shared" si="459"/>
        <v>FQ-4</v>
      </c>
    </row>
    <row r="2932" spans="1:10" x14ac:dyDescent="0.25">
      <c r="A2932">
        <f t="shared" si="450"/>
        <v>43109</v>
      </c>
      <c r="B2932">
        <f t="shared" si="451"/>
        <v>2018</v>
      </c>
      <c r="C2932">
        <f t="shared" si="452"/>
        <v>1</v>
      </c>
      <c r="D2932" t="str">
        <f t="shared" si="453"/>
        <v>January</v>
      </c>
      <c r="E2932" t="str">
        <f t="shared" si="454"/>
        <v>Q1</v>
      </c>
      <c r="F2932" t="str">
        <f t="shared" si="455"/>
        <v>2018-Jan</v>
      </c>
      <c r="G2932">
        <f t="shared" si="456"/>
        <v>2</v>
      </c>
      <c r="H2932" t="str">
        <f t="shared" si="457"/>
        <v>Tuesday</v>
      </c>
      <c r="I2932" t="str">
        <f t="shared" si="458"/>
        <v>FM10</v>
      </c>
      <c r="J2932" t="str">
        <f t="shared" si="459"/>
        <v>FQ-4</v>
      </c>
    </row>
    <row r="2933" spans="1:10" x14ac:dyDescent="0.25">
      <c r="A2933">
        <f t="shared" si="450"/>
        <v>43110</v>
      </c>
      <c r="B2933">
        <f t="shared" si="451"/>
        <v>2018</v>
      </c>
      <c r="C2933">
        <f t="shared" si="452"/>
        <v>1</v>
      </c>
      <c r="D2933" t="str">
        <f t="shared" si="453"/>
        <v>January</v>
      </c>
      <c r="E2933" t="str">
        <f t="shared" si="454"/>
        <v>Q1</v>
      </c>
      <c r="F2933" t="str">
        <f t="shared" si="455"/>
        <v>2018-Jan</v>
      </c>
      <c r="G2933">
        <f t="shared" si="456"/>
        <v>3</v>
      </c>
      <c r="H2933" t="str">
        <f t="shared" si="457"/>
        <v>Wednesday</v>
      </c>
      <c r="I2933" t="str">
        <f t="shared" si="458"/>
        <v>FM10</v>
      </c>
      <c r="J2933" t="str">
        <f t="shared" si="459"/>
        <v>FQ-4</v>
      </c>
    </row>
    <row r="2934" spans="1:10" x14ac:dyDescent="0.25">
      <c r="A2934">
        <f t="shared" si="450"/>
        <v>43111</v>
      </c>
      <c r="B2934">
        <f t="shared" si="451"/>
        <v>2018</v>
      </c>
      <c r="C2934">
        <f t="shared" si="452"/>
        <v>1</v>
      </c>
      <c r="D2934" t="str">
        <f t="shared" si="453"/>
        <v>January</v>
      </c>
      <c r="E2934" t="str">
        <f t="shared" si="454"/>
        <v>Q1</v>
      </c>
      <c r="F2934" t="str">
        <f t="shared" si="455"/>
        <v>2018-Jan</v>
      </c>
      <c r="G2934">
        <f t="shared" si="456"/>
        <v>4</v>
      </c>
      <c r="H2934" t="str">
        <f t="shared" si="457"/>
        <v>Thursday</v>
      </c>
      <c r="I2934" t="str">
        <f t="shared" si="458"/>
        <v>FM10</v>
      </c>
      <c r="J2934" t="str">
        <f t="shared" si="459"/>
        <v>FQ-4</v>
      </c>
    </row>
    <row r="2935" spans="1:10" x14ac:dyDescent="0.25">
      <c r="A2935">
        <f t="shared" si="450"/>
        <v>43112</v>
      </c>
      <c r="B2935">
        <f t="shared" si="451"/>
        <v>2018</v>
      </c>
      <c r="C2935">
        <f t="shared" si="452"/>
        <v>1</v>
      </c>
      <c r="D2935" t="str">
        <f t="shared" si="453"/>
        <v>January</v>
      </c>
      <c r="E2935" t="str">
        <f t="shared" si="454"/>
        <v>Q1</v>
      </c>
      <c r="F2935" t="str">
        <f t="shared" si="455"/>
        <v>2018-Jan</v>
      </c>
      <c r="G2935">
        <f t="shared" si="456"/>
        <v>5</v>
      </c>
      <c r="H2935" t="str">
        <f t="shared" si="457"/>
        <v>Friday</v>
      </c>
      <c r="I2935" t="str">
        <f t="shared" si="458"/>
        <v>FM10</v>
      </c>
      <c r="J2935" t="str">
        <f t="shared" si="459"/>
        <v>FQ-4</v>
      </c>
    </row>
    <row r="2936" spans="1:10" x14ac:dyDescent="0.25">
      <c r="A2936">
        <f t="shared" si="450"/>
        <v>43113</v>
      </c>
      <c r="B2936">
        <f t="shared" si="451"/>
        <v>2018</v>
      </c>
      <c r="C2936">
        <f t="shared" si="452"/>
        <v>1</v>
      </c>
      <c r="D2936" t="str">
        <f t="shared" si="453"/>
        <v>January</v>
      </c>
      <c r="E2936" t="str">
        <f t="shared" si="454"/>
        <v>Q1</v>
      </c>
      <c r="F2936" t="str">
        <f t="shared" si="455"/>
        <v>2018-Jan</v>
      </c>
      <c r="G2936">
        <f t="shared" si="456"/>
        <v>6</v>
      </c>
      <c r="H2936" t="str">
        <f t="shared" si="457"/>
        <v>Saturday</v>
      </c>
      <c r="I2936" t="str">
        <f t="shared" si="458"/>
        <v>FM10</v>
      </c>
      <c r="J2936" t="str">
        <f t="shared" si="459"/>
        <v>FQ-4</v>
      </c>
    </row>
    <row r="2937" spans="1:10" x14ac:dyDescent="0.25">
      <c r="A2937">
        <f t="shared" si="450"/>
        <v>43114</v>
      </c>
      <c r="B2937">
        <f t="shared" si="451"/>
        <v>2018</v>
      </c>
      <c r="C2937">
        <f t="shared" si="452"/>
        <v>1</v>
      </c>
      <c r="D2937" t="str">
        <f t="shared" si="453"/>
        <v>January</v>
      </c>
      <c r="E2937" t="str">
        <f t="shared" si="454"/>
        <v>Q1</v>
      </c>
      <c r="F2937" t="str">
        <f t="shared" si="455"/>
        <v>2018-Jan</v>
      </c>
      <c r="G2937">
        <f t="shared" si="456"/>
        <v>7</v>
      </c>
      <c r="H2937" t="str">
        <f t="shared" si="457"/>
        <v>Sunday</v>
      </c>
      <c r="I2937" t="str">
        <f t="shared" si="458"/>
        <v>FM10</v>
      </c>
      <c r="J2937" t="str">
        <f t="shared" si="459"/>
        <v>FQ-4</v>
      </c>
    </row>
    <row r="2938" spans="1:10" x14ac:dyDescent="0.25">
      <c r="A2938">
        <f t="shared" si="450"/>
        <v>43115</v>
      </c>
      <c r="B2938">
        <f t="shared" si="451"/>
        <v>2018</v>
      </c>
      <c r="C2938">
        <f t="shared" si="452"/>
        <v>1</v>
      </c>
      <c r="D2938" t="str">
        <f t="shared" si="453"/>
        <v>January</v>
      </c>
      <c r="E2938" t="str">
        <f t="shared" si="454"/>
        <v>Q1</v>
      </c>
      <c r="F2938" t="str">
        <f t="shared" si="455"/>
        <v>2018-Jan</v>
      </c>
      <c r="G2938">
        <f t="shared" si="456"/>
        <v>1</v>
      </c>
      <c r="H2938" t="str">
        <f t="shared" si="457"/>
        <v>Monday</v>
      </c>
      <c r="I2938" t="str">
        <f t="shared" si="458"/>
        <v>FM10</v>
      </c>
      <c r="J2938" t="str">
        <f t="shared" si="459"/>
        <v>FQ-4</v>
      </c>
    </row>
    <row r="2939" spans="1:10" x14ac:dyDescent="0.25">
      <c r="A2939">
        <f t="shared" si="450"/>
        <v>43116</v>
      </c>
      <c r="B2939">
        <f t="shared" si="451"/>
        <v>2018</v>
      </c>
      <c r="C2939">
        <f t="shared" si="452"/>
        <v>1</v>
      </c>
      <c r="D2939" t="str">
        <f t="shared" si="453"/>
        <v>January</v>
      </c>
      <c r="E2939" t="str">
        <f t="shared" si="454"/>
        <v>Q1</v>
      </c>
      <c r="F2939" t="str">
        <f t="shared" si="455"/>
        <v>2018-Jan</v>
      </c>
      <c r="G2939">
        <f t="shared" si="456"/>
        <v>2</v>
      </c>
      <c r="H2939" t="str">
        <f t="shared" si="457"/>
        <v>Tuesday</v>
      </c>
      <c r="I2939" t="str">
        <f t="shared" si="458"/>
        <v>FM10</v>
      </c>
      <c r="J2939" t="str">
        <f t="shared" si="459"/>
        <v>FQ-4</v>
      </c>
    </row>
    <row r="2940" spans="1:10" x14ac:dyDescent="0.25">
      <c r="A2940">
        <f t="shared" si="450"/>
        <v>43117</v>
      </c>
      <c r="B2940">
        <f t="shared" si="451"/>
        <v>2018</v>
      </c>
      <c r="C2940">
        <f t="shared" si="452"/>
        <v>1</v>
      </c>
      <c r="D2940" t="str">
        <f t="shared" si="453"/>
        <v>January</v>
      </c>
      <c r="E2940" t="str">
        <f t="shared" si="454"/>
        <v>Q1</v>
      </c>
      <c r="F2940" t="str">
        <f t="shared" si="455"/>
        <v>2018-Jan</v>
      </c>
      <c r="G2940">
        <f t="shared" si="456"/>
        <v>3</v>
      </c>
      <c r="H2940" t="str">
        <f t="shared" si="457"/>
        <v>Wednesday</v>
      </c>
      <c r="I2940" t="str">
        <f t="shared" si="458"/>
        <v>FM10</v>
      </c>
      <c r="J2940" t="str">
        <f t="shared" si="459"/>
        <v>FQ-4</v>
      </c>
    </row>
    <row r="2941" spans="1:10" x14ac:dyDescent="0.25">
      <c r="A2941">
        <f t="shared" si="450"/>
        <v>43118</v>
      </c>
      <c r="B2941">
        <f t="shared" si="451"/>
        <v>2018</v>
      </c>
      <c r="C2941">
        <f t="shared" si="452"/>
        <v>1</v>
      </c>
      <c r="D2941" t="str">
        <f t="shared" si="453"/>
        <v>January</v>
      </c>
      <c r="E2941" t="str">
        <f t="shared" si="454"/>
        <v>Q1</v>
      </c>
      <c r="F2941" t="str">
        <f t="shared" si="455"/>
        <v>2018-Jan</v>
      </c>
      <c r="G2941">
        <f t="shared" si="456"/>
        <v>4</v>
      </c>
      <c r="H2941" t="str">
        <f t="shared" si="457"/>
        <v>Thursday</v>
      </c>
      <c r="I2941" t="str">
        <f t="shared" si="458"/>
        <v>FM10</v>
      </c>
      <c r="J2941" t="str">
        <f t="shared" si="459"/>
        <v>FQ-4</v>
      </c>
    </row>
    <row r="2942" spans="1:10" x14ac:dyDescent="0.25">
      <c r="A2942">
        <f t="shared" si="450"/>
        <v>43119</v>
      </c>
      <c r="B2942">
        <f t="shared" si="451"/>
        <v>2018</v>
      </c>
      <c r="C2942">
        <f t="shared" si="452"/>
        <v>1</v>
      </c>
      <c r="D2942" t="str">
        <f t="shared" si="453"/>
        <v>January</v>
      </c>
      <c r="E2942" t="str">
        <f t="shared" si="454"/>
        <v>Q1</v>
      </c>
      <c r="F2942" t="str">
        <f t="shared" si="455"/>
        <v>2018-Jan</v>
      </c>
      <c r="G2942">
        <f t="shared" si="456"/>
        <v>5</v>
      </c>
      <c r="H2942" t="str">
        <f t="shared" si="457"/>
        <v>Friday</v>
      </c>
      <c r="I2942" t="str">
        <f t="shared" si="458"/>
        <v>FM10</v>
      </c>
      <c r="J2942" t="str">
        <f t="shared" si="459"/>
        <v>FQ-4</v>
      </c>
    </row>
    <row r="2943" spans="1:10" x14ac:dyDescent="0.25">
      <c r="A2943">
        <f t="shared" si="450"/>
        <v>43120</v>
      </c>
      <c r="B2943">
        <f t="shared" si="451"/>
        <v>2018</v>
      </c>
      <c r="C2943">
        <f t="shared" si="452"/>
        <v>1</v>
      </c>
      <c r="D2943" t="str">
        <f t="shared" si="453"/>
        <v>January</v>
      </c>
      <c r="E2943" t="str">
        <f t="shared" si="454"/>
        <v>Q1</v>
      </c>
      <c r="F2943" t="str">
        <f t="shared" si="455"/>
        <v>2018-Jan</v>
      </c>
      <c r="G2943">
        <f t="shared" si="456"/>
        <v>6</v>
      </c>
      <c r="H2943" t="str">
        <f t="shared" si="457"/>
        <v>Saturday</v>
      </c>
      <c r="I2943" t="str">
        <f t="shared" si="458"/>
        <v>FM10</v>
      </c>
      <c r="J2943" t="str">
        <f t="shared" si="459"/>
        <v>FQ-4</v>
      </c>
    </row>
    <row r="2944" spans="1:10" x14ac:dyDescent="0.25">
      <c r="A2944">
        <f t="shared" si="450"/>
        <v>43121</v>
      </c>
      <c r="B2944">
        <f t="shared" si="451"/>
        <v>2018</v>
      </c>
      <c r="C2944">
        <f t="shared" si="452"/>
        <v>1</v>
      </c>
      <c r="D2944" t="str">
        <f t="shared" si="453"/>
        <v>January</v>
      </c>
      <c r="E2944" t="str">
        <f t="shared" si="454"/>
        <v>Q1</v>
      </c>
      <c r="F2944" t="str">
        <f t="shared" si="455"/>
        <v>2018-Jan</v>
      </c>
      <c r="G2944">
        <f t="shared" si="456"/>
        <v>7</v>
      </c>
      <c r="H2944" t="str">
        <f t="shared" si="457"/>
        <v>Sunday</v>
      </c>
      <c r="I2944" t="str">
        <f t="shared" si="458"/>
        <v>FM10</v>
      </c>
      <c r="J2944" t="str">
        <f t="shared" si="459"/>
        <v>FQ-4</v>
      </c>
    </row>
    <row r="2945" spans="1:10" x14ac:dyDescent="0.25">
      <c r="A2945">
        <f t="shared" si="450"/>
        <v>43122</v>
      </c>
      <c r="B2945">
        <f t="shared" si="451"/>
        <v>2018</v>
      </c>
      <c r="C2945">
        <f t="shared" si="452"/>
        <v>1</v>
      </c>
      <c r="D2945" t="str">
        <f t="shared" si="453"/>
        <v>January</v>
      </c>
      <c r="E2945" t="str">
        <f t="shared" si="454"/>
        <v>Q1</v>
      </c>
      <c r="F2945" t="str">
        <f t="shared" si="455"/>
        <v>2018-Jan</v>
      </c>
      <c r="G2945">
        <f t="shared" si="456"/>
        <v>1</v>
      </c>
      <c r="H2945" t="str">
        <f t="shared" si="457"/>
        <v>Monday</v>
      </c>
      <c r="I2945" t="str">
        <f t="shared" si="458"/>
        <v>FM10</v>
      </c>
      <c r="J2945" t="str">
        <f t="shared" si="459"/>
        <v>FQ-4</v>
      </c>
    </row>
    <row r="2946" spans="1:10" x14ac:dyDescent="0.25">
      <c r="A2946">
        <f t="shared" si="450"/>
        <v>43123</v>
      </c>
      <c r="B2946">
        <f t="shared" si="451"/>
        <v>2018</v>
      </c>
      <c r="C2946">
        <f t="shared" si="452"/>
        <v>1</v>
      </c>
      <c r="D2946" t="str">
        <f t="shared" si="453"/>
        <v>January</v>
      </c>
      <c r="E2946" t="str">
        <f t="shared" si="454"/>
        <v>Q1</v>
      </c>
      <c r="F2946" t="str">
        <f t="shared" si="455"/>
        <v>2018-Jan</v>
      </c>
      <c r="G2946">
        <f t="shared" si="456"/>
        <v>2</v>
      </c>
      <c r="H2946" t="str">
        <f t="shared" si="457"/>
        <v>Tuesday</v>
      </c>
      <c r="I2946" t="str">
        <f t="shared" si="458"/>
        <v>FM10</v>
      </c>
      <c r="J2946" t="str">
        <f t="shared" si="459"/>
        <v>FQ-4</v>
      </c>
    </row>
    <row r="2947" spans="1:10" x14ac:dyDescent="0.25">
      <c r="A2947">
        <f t="shared" ref="A2947:A3010" si="460">IF($O$1+ROW(A2946)-1&lt;=$O$3,$O$1+ROW(A2946)-1,"")</f>
        <v>43124</v>
      </c>
      <c r="B2947">
        <f t="shared" ref="B2947:B3010" si="461">YEAR(A2947)</f>
        <v>2018</v>
      </c>
      <c r="C2947">
        <f t="shared" ref="C2947:C3010" si="462">MONTH(A2947)</f>
        <v>1</v>
      </c>
      <c r="D2947" t="str">
        <f t="shared" ref="D2947:D3010" si="463">TEXT(A2947,"mmmm")</f>
        <v>January</v>
      </c>
      <c r="E2947" t="str">
        <f t="shared" ref="E2947:E3010" si="464">"Q"&amp;ROUNDUP(MONTH(A2947)/3,0)</f>
        <v>Q1</v>
      </c>
      <c r="F2947" t="str">
        <f t="shared" ref="F2947:F3010" si="465">TEXT(A2947,"yyyy-mmm")</f>
        <v>2018-Jan</v>
      </c>
      <c r="G2947">
        <f t="shared" ref="G2947:G3010" si="466">WEEKDAY(A2947,2)</f>
        <v>3</v>
      </c>
      <c r="H2947" t="str">
        <f t="shared" ref="H2947:H3010" si="467">TEXT(A2947,"dddd")</f>
        <v>Wednesday</v>
      </c>
      <c r="I2947" t="str">
        <f t="shared" ref="I2947:I3010" si="468">"FM"&amp;MOD(MONTH(A2947)-4,12)+1</f>
        <v>FM10</v>
      </c>
      <c r="J2947" t="str">
        <f t="shared" ref="J2947:J3010" si="469">"FQ-" &amp; INT((MOD(MONTH(A2947)-4,12)/3)+1)</f>
        <v>FQ-4</v>
      </c>
    </row>
    <row r="2948" spans="1:10" x14ac:dyDescent="0.25">
      <c r="A2948">
        <f t="shared" si="460"/>
        <v>43125</v>
      </c>
      <c r="B2948">
        <f t="shared" si="461"/>
        <v>2018</v>
      </c>
      <c r="C2948">
        <f t="shared" si="462"/>
        <v>1</v>
      </c>
      <c r="D2948" t="str">
        <f t="shared" si="463"/>
        <v>January</v>
      </c>
      <c r="E2948" t="str">
        <f t="shared" si="464"/>
        <v>Q1</v>
      </c>
      <c r="F2948" t="str">
        <f t="shared" si="465"/>
        <v>2018-Jan</v>
      </c>
      <c r="G2948">
        <f t="shared" si="466"/>
        <v>4</v>
      </c>
      <c r="H2948" t="str">
        <f t="shared" si="467"/>
        <v>Thursday</v>
      </c>
      <c r="I2948" t="str">
        <f t="shared" si="468"/>
        <v>FM10</v>
      </c>
      <c r="J2948" t="str">
        <f t="shared" si="469"/>
        <v>FQ-4</v>
      </c>
    </row>
    <row r="2949" spans="1:10" x14ac:dyDescent="0.25">
      <c r="A2949">
        <f t="shared" si="460"/>
        <v>43126</v>
      </c>
      <c r="B2949">
        <f t="shared" si="461"/>
        <v>2018</v>
      </c>
      <c r="C2949">
        <f t="shared" si="462"/>
        <v>1</v>
      </c>
      <c r="D2949" t="str">
        <f t="shared" si="463"/>
        <v>January</v>
      </c>
      <c r="E2949" t="str">
        <f t="shared" si="464"/>
        <v>Q1</v>
      </c>
      <c r="F2949" t="str">
        <f t="shared" si="465"/>
        <v>2018-Jan</v>
      </c>
      <c r="G2949">
        <f t="shared" si="466"/>
        <v>5</v>
      </c>
      <c r="H2949" t="str">
        <f t="shared" si="467"/>
        <v>Friday</v>
      </c>
      <c r="I2949" t="str">
        <f t="shared" si="468"/>
        <v>FM10</v>
      </c>
      <c r="J2949" t="str">
        <f t="shared" si="469"/>
        <v>FQ-4</v>
      </c>
    </row>
    <row r="2950" spans="1:10" x14ac:dyDescent="0.25">
      <c r="A2950">
        <f t="shared" si="460"/>
        <v>43127</v>
      </c>
      <c r="B2950">
        <f t="shared" si="461"/>
        <v>2018</v>
      </c>
      <c r="C2950">
        <f t="shared" si="462"/>
        <v>1</v>
      </c>
      <c r="D2950" t="str">
        <f t="shared" si="463"/>
        <v>January</v>
      </c>
      <c r="E2950" t="str">
        <f t="shared" si="464"/>
        <v>Q1</v>
      </c>
      <c r="F2950" t="str">
        <f t="shared" si="465"/>
        <v>2018-Jan</v>
      </c>
      <c r="G2950">
        <f t="shared" si="466"/>
        <v>6</v>
      </c>
      <c r="H2950" t="str">
        <f t="shared" si="467"/>
        <v>Saturday</v>
      </c>
      <c r="I2950" t="str">
        <f t="shared" si="468"/>
        <v>FM10</v>
      </c>
      <c r="J2950" t="str">
        <f t="shared" si="469"/>
        <v>FQ-4</v>
      </c>
    </row>
    <row r="2951" spans="1:10" x14ac:dyDescent="0.25">
      <c r="A2951">
        <f t="shared" si="460"/>
        <v>43128</v>
      </c>
      <c r="B2951">
        <f t="shared" si="461"/>
        <v>2018</v>
      </c>
      <c r="C2951">
        <f t="shared" si="462"/>
        <v>1</v>
      </c>
      <c r="D2951" t="str">
        <f t="shared" si="463"/>
        <v>January</v>
      </c>
      <c r="E2951" t="str">
        <f t="shared" si="464"/>
        <v>Q1</v>
      </c>
      <c r="F2951" t="str">
        <f t="shared" si="465"/>
        <v>2018-Jan</v>
      </c>
      <c r="G2951">
        <f t="shared" si="466"/>
        <v>7</v>
      </c>
      <c r="H2951" t="str">
        <f t="shared" si="467"/>
        <v>Sunday</v>
      </c>
      <c r="I2951" t="str">
        <f t="shared" si="468"/>
        <v>FM10</v>
      </c>
      <c r="J2951" t="str">
        <f t="shared" si="469"/>
        <v>FQ-4</v>
      </c>
    </row>
    <row r="2952" spans="1:10" x14ac:dyDescent="0.25">
      <c r="A2952">
        <f t="shared" si="460"/>
        <v>43129</v>
      </c>
      <c r="B2952">
        <f t="shared" si="461"/>
        <v>2018</v>
      </c>
      <c r="C2952">
        <f t="shared" si="462"/>
        <v>1</v>
      </c>
      <c r="D2952" t="str">
        <f t="shared" si="463"/>
        <v>January</v>
      </c>
      <c r="E2952" t="str">
        <f t="shared" si="464"/>
        <v>Q1</v>
      </c>
      <c r="F2952" t="str">
        <f t="shared" si="465"/>
        <v>2018-Jan</v>
      </c>
      <c r="G2952">
        <f t="shared" si="466"/>
        <v>1</v>
      </c>
      <c r="H2952" t="str">
        <f t="shared" si="467"/>
        <v>Monday</v>
      </c>
      <c r="I2952" t="str">
        <f t="shared" si="468"/>
        <v>FM10</v>
      </c>
      <c r="J2952" t="str">
        <f t="shared" si="469"/>
        <v>FQ-4</v>
      </c>
    </row>
    <row r="2953" spans="1:10" x14ac:dyDescent="0.25">
      <c r="A2953">
        <f t="shared" si="460"/>
        <v>43130</v>
      </c>
      <c r="B2953">
        <f t="shared" si="461"/>
        <v>2018</v>
      </c>
      <c r="C2953">
        <f t="shared" si="462"/>
        <v>1</v>
      </c>
      <c r="D2953" t="str">
        <f t="shared" si="463"/>
        <v>January</v>
      </c>
      <c r="E2953" t="str">
        <f t="shared" si="464"/>
        <v>Q1</v>
      </c>
      <c r="F2953" t="str">
        <f t="shared" si="465"/>
        <v>2018-Jan</v>
      </c>
      <c r="G2953">
        <f t="shared" si="466"/>
        <v>2</v>
      </c>
      <c r="H2953" t="str">
        <f t="shared" si="467"/>
        <v>Tuesday</v>
      </c>
      <c r="I2953" t="str">
        <f t="shared" si="468"/>
        <v>FM10</v>
      </c>
      <c r="J2953" t="str">
        <f t="shared" si="469"/>
        <v>FQ-4</v>
      </c>
    </row>
    <row r="2954" spans="1:10" x14ac:dyDescent="0.25">
      <c r="A2954">
        <f t="shared" si="460"/>
        <v>43131</v>
      </c>
      <c r="B2954">
        <f t="shared" si="461"/>
        <v>2018</v>
      </c>
      <c r="C2954">
        <f t="shared" si="462"/>
        <v>1</v>
      </c>
      <c r="D2954" t="str">
        <f t="shared" si="463"/>
        <v>January</v>
      </c>
      <c r="E2954" t="str">
        <f t="shared" si="464"/>
        <v>Q1</v>
      </c>
      <c r="F2954" t="str">
        <f t="shared" si="465"/>
        <v>2018-Jan</v>
      </c>
      <c r="G2954">
        <f t="shared" si="466"/>
        <v>3</v>
      </c>
      <c r="H2954" t="str">
        <f t="shared" si="467"/>
        <v>Wednesday</v>
      </c>
      <c r="I2954" t="str">
        <f t="shared" si="468"/>
        <v>FM10</v>
      </c>
      <c r="J2954" t="str">
        <f t="shared" si="469"/>
        <v>FQ-4</v>
      </c>
    </row>
    <row r="2955" spans="1:10" x14ac:dyDescent="0.25">
      <c r="A2955">
        <f t="shared" si="460"/>
        <v>43132</v>
      </c>
      <c r="B2955">
        <f t="shared" si="461"/>
        <v>2018</v>
      </c>
      <c r="C2955">
        <f t="shared" si="462"/>
        <v>2</v>
      </c>
      <c r="D2955" t="str">
        <f t="shared" si="463"/>
        <v>February</v>
      </c>
      <c r="E2955" t="str">
        <f t="shared" si="464"/>
        <v>Q1</v>
      </c>
      <c r="F2955" t="str">
        <f t="shared" si="465"/>
        <v>2018-Feb</v>
      </c>
      <c r="G2955">
        <f t="shared" si="466"/>
        <v>4</v>
      </c>
      <c r="H2955" t="str">
        <f t="shared" si="467"/>
        <v>Thursday</v>
      </c>
      <c r="I2955" t="str">
        <f t="shared" si="468"/>
        <v>FM11</v>
      </c>
      <c r="J2955" t="str">
        <f t="shared" si="469"/>
        <v>FQ-4</v>
      </c>
    </row>
    <row r="2956" spans="1:10" x14ac:dyDescent="0.25">
      <c r="A2956">
        <f t="shared" si="460"/>
        <v>43133</v>
      </c>
      <c r="B2956">
        <f t="shared" si="461"/>
        <v>2018</v>
      </c>
      <c r="C2956">
        <f t="shared" si="462"/>
        <v>2</v>
      </c>
      <c r="D2956" t="str">
        <f t="shared" si="463"/>
        <v>February</v>
      </c>
      <c r="E2956" t="str">
        <f t="shared" si="464"/>
        <v>Q1</v>
      </c>
      <c r="F2956" t="str">
        <f t="shared" si="465"/>
        <v>2018-Feb</v>
      </c>
      <c r="G2956">
        <f t="shared" si="466"/>
        <v>5</v>
      </c>
      <c r="H2956" t="str">
        <f t="shared" si="467"/>
        <v>Friday</v>
      </c>
      <c r="I2956" t="str">
        <f t="shared" si="468"/>
        <v>FM11</v>
      </c>
      <c r="J2956" t="str">
        <f t="shared" si="469"/>
        <v>FQ-4</v>
      </c>
    </row>
    <row r="2957" spans="1:10" x14ac:dyDescent="0.25">
      <c r="A2957">
        <f t="shared" si="460"/>
        <v>43134</v>
      </c>
      <c r="B2957">
        <f t="shared" si="461"/>
        <v>2018</v>
      </c>
      <c r="C2957">
        <f t="shared" si="462"/>
        <v>2</v>
      </c>
      <c r="D2957" t="str">
        <f t="shared" si="463"/>
        <v>February</v>
      </c>
      <c r="E2957" t="str">
        <f t="shared" si="464"/>
        <v>Q1</v>
      </c>
      <c r="F2957" t="str">
        <f t="shared" si="465"/>
        <v>2018-Feb</v>
      </c>
      <c r="G2957">
        <f t="shared" si="466"/>
        <v>6</v>
      </c>
      <c r="H2957" t="str">
        <f t="shared" si="467"/>
        <v>Saturday</v>
      </c>
      <c r="I2957" t="str">
        <f t="shared" si="468"/>
        <v>FM11</v>
      </c>
      <c r="J2957" t="str">
        <f t="shared" si="469"/>
        <v>FQ-4</v>
      </c>
    </row>
    <row r="2958" spans="1:10" x14ac:dyDescent="0.25">
      <c r="A2958">
        <f t="shared" si="460"/>
        <v>43135</v>
      </c>
      <c r="B2958">
        <f t="shared" si="461"/>
        <v>2018</v>
      </c>
      <c r="C2958">
        <f t="shared" si="462"/>
        <v>2</v>
      </c>
      <c r="D2958" t="str">
        <f t="shared" si="463"/>
        <v>February</v>
      </c>
      <c r="E2958" t="str">
        <f t="shared" si="464"/>
        <v>Q1</v>
      </c>
      <c r="F2958" t="str">
        <f t="shared" si="465"/>
        <v>2018-Feb</v>
      </c>
      <c r="G2958">
        <f t="shared" si="466"/>
        <v>7</v>
      </c>
      <c r="H2958" t="str">
        <f t="shared" si="467"/>
        <v>Sunday</v>
      </c>
      <c r="I2958" t="str">
        <f t="shared" si="468"/>
        <v>FM11</v>
      </c>
      <c r="J2958" t="str">
        <f t="shared" si="469"/>
        <v>FQ-4</v>
      </c>
    </row>
    <row r="2959" spans="1:10" x14ac:dyDescent="0.25">
      <c r="A2959">
        <f t="shared" si="460"/>
        <v>43136</v>
      </c>
      <c r="B2959">
        <f t="shared" si="461"/>
        <v>2018</v>
      </c>
      <c r="C2959">
        <f t="shared" si="462"/>
        <v>2</v>
      </c>
      <c r="D2959" t="str">
        <f t="shared" si="463"/>
        <v>February</v>
      </c>
      <c r="E2959" t="str">
        <f t="shared" si="464"/>
        <v>Q1</v>
      </c>
      <c r="F2959" t="str">
        <f t="shared" si="465"/>
        <v>2018-Feb</v>
      </c>
      <c r="G2959">
        <f t="shared" si="466"/>
        <v>1</v>
      </c>
      <c r="H2959" t="str">
        <f t="shared" si="467"/>
        <v>Monday</v>
      </c>
      <c r="I2959" t="str">
        <f t="shared" si="468"/>
        <v>FM11</v>
      </c>
      <c r="J2959" t="str">
        <f t="shared" si="469"/>
        <v>FQ-4</v>
      </c>
    </row>
    <row r="2960" spans="1:10" x14ac:dyDescent="0.25">
      <c r="A2960">
        <f t="shared" si="460"/>
        <v>43137</v>
      </c>
      <c r="B2960">
        <f t="shared" si="461"/>
        <v>2018</v>
      </c>
      <c r="C2960">
        <f t="shared" si="462"/>
        <v>2</v>
      </c>
      <c r="D2960" t="str">
        <f t="shared" si="463"/>
        <v>February</v>
      </c>
      <c r="E2960" t="str">
        <f t="shared" si="464"/>
        <v>Q1</v>
      </c>
      <c r="F2960" t="str">
        <f t="shared" si="465"/>
        <v>2018-Feb</v>
      </c>
      <c r="G2960">
        <f t="shared" si="466"/>
        <v>2</v>
      </c>
      <c r="H2960" t="str">
        <f t="shared" si="467"/>
        <v>Tuesday</v>
      </c>
      <c r="I2960" t="str">
        <f t="shared" si="468"/>
        <v>FM11</v>
      </c>
      <c r="J2960" t="str">
        <f t="shared" si="469"/>
        <v>FQ-4</v>
      </c>
    </row>
    <row r="2961" spans="1:10" x14ac:dyDescent="0.25">
      <c r="A2961">
        <f t="shared" si="460"/>
        <v>43138</v>
      </c>
      <c r="B2961">
        <f t="shared" si="461"/>
        <v>2018</v>
      </c>
      <c r="C2961">
        <f t="shared" si="462"/>
        <v>2</v>
      </c>
      <c r="D2961" t="str">
        <f t="shared" si="463"/>
        <v>February</v>
      </c>
      <c r="E2961" t="str">
        <f t="shared" si="464"/>
        <v>Q1</v>
      </c>
      <c r="F2961" t="str">
        <f t="shared" si="465"/>
        <v>2018-Feb</v>
      </c>
      <c r="G2961">
        <f t="shared" si="466"/>
        <v>3</v>
      </c>
      <c r="H2961" t="str">
        <f t="shared" si="467"/>
        <v>Wednesday</v>
      </c>
      <c r="I2961" t="str">
        <f t="shared" si="468"/>
        <v>FM11</v>
      </c>
      <c r="J2961" t="str">
        <f t="shared" si="469"/>
        <v>FQ-4</v>
      </c>
    </row>
    <row r="2962" spans="1:10" x14ac:dyDescent="0.25">
      <c r="A2962">
        <f t="shared" si="460"/>
        <v>43139</v>
      </c>
      <c r="B2962">
        <f t="shared" si="461"/>
        <v>2018</v>
      </c>
      <c r="C2962">
        <f t="shared" si="462"/>
        <v>2</v>
      </c>
      <c r="D2962" t="str">
        <f t="shared" si="463"/>
        <v>February</v>
      </c>
      <c r="E2962" t="str">
        <f t="shared" si="464"/>
        <v>Q1</v>
      </c>
      <c r="F2962" t="str">
        <f t="shared" si="465"/>
        <v>2018-Feb</v>
      </c>
      <c r="G2962">
        <f t="shared" si="466"/>
        <v>4</v>
      </c>
      <c r="H2962" t="str">
        <f t="shared" si="467"/>
        <v>Thursday</v>
      </c>
      <c r="I2962" t="str">
        <f t="shared" si="468"/>
        <v>FM11</v>
      </c>
      <c r="J2962" t="str">
        <f t="shared" si="469"/>
        <v>FQ-4</v>
      </c>
    </row>
    <row r="2963" spans="1:10" x14ac:dyDescent="0.25">
      <c r="A2963">
        <f t="shared" si="460"/>
        <v>43140</v>
      </c>
      <c r="B2963">
        <f t="shared" si="461"/>
        <v>2018</v>
      </c>
      <c r="C2963">
        <f t="shared" si="462"/>
        <v>2</v>
      </c>
      <c r="D2963" t="str">
        <f t="shared" si="463"/>
        <v>February</v>
      </c>
      <c r="E2963" t="str">
        <f t="shared" si="464"/>
        <v>Q1</v>
      </c>
      <c r="F2963" t="str">
        <f t="shared" si="465"/>
        <v>2018-Feb</v>
      </c>
      <c r="G2963">
        <f t="shared" si="466"/>
        <v>5</v>
      </c>
      <c r="H2963" t="str">
        <f t="shared" si="467"/>
        <v>Friday</v>
      </c>
      <c r="I2963" t="str">
        <f t="shared" si="468"/>
        <v>FM11</v>
      </c>
      <c r="J2963" t="str">
        <f t="shared" si="469"/>
        <v>FQ-4</v>
      </c>
    </row>
    <row r="2964" spans="1:10" x14ac:dyDescent="0.25">
      <c r="A2964">
        <f t="shared" si="460"/>
        <v>43141</v>
      </c>
      <c r="B2964">
        <f t="shared" si="461"/>
        <v>2018</v>
      </c>
      <c r="C2964">
        <f t="shared" si="462"/>
        <v>2</v>
      </c>
      <c r="D2964" t="str">
        <f t="shared" si="463"/>
        <v>February</v>
      </c>
      <c r="E2964" t="str">
        <f t="shared" si="464"/>
        <v>Q1</v>
      </c>
      <c r="F2964" t="str">
        <f t="shared" si="465"/>
        <v>2018-Feb</v>
      </c>
      <c r="G2964">
        <f t="shared" si="466"/>
        <v>6</v>
      </c>
      <c r="H2964" t="str">
        <f t="shared" si="467"/>
        <v>Saturday</v>
      </c>
      <c r="I2964" t="str">
        <f t="shared" si="468"/>
        <v>FM11</v>
      </c>
      <c r="J2964" t="str">
        <f t="shared" si="469"/>
        <v>FQ-4</v>
      </c>
    </row>
    <row r="2965" spans="1:10" x14ac:dyDescent="0.25">
      <c r="A2965">
        <f t="shared" si="460"/>
        <v>43142</v>
      </c>
      <c r="B2965">
        <f t="shared" si="461"/>
        <v>2018</v>
      </c>
      <c r="C2965">
        <f t="shared" si="462"/>
        <v>2</v>
      </c>
      <c r="D2965" t="str">
        <f t="shared" si="463"/>
        <v>February</v>
      </c>
      <c r="E2965" t="str">
        <f t="shared" si="464"/>
        <v>Q1</v>
      </c>
      <c r="F2965" t="str">
        <f t="shared" si="465"/>
        <v>2018-Feb</v>
      </c>
      <c r="G2965">
        <f t="shared" si="466"/>
        <v>7</v>
      </c>
      <c r="H2965" t="str">
        <f t="shared" si="467"/>
        <v>Sunday</v>
      </c>
      <c r="I2965" t="str">
        <f t="shared" si="468"/>
        <v>FM11</v>
      </c>
      <c r="J2965" t="str">
        <f t="shared" si="469"/>
        <v>FQ-4</v>
      </c>
    </row>
    <row r="2966" spans="1:10" x14ac:dyDescent="0.25">
      <c r="A2966">
        <f t="shared" si="460"/>
        <v>43143</v>
      </c>
      <c r="B2966">
        <f t="shared" si="461"/>
        <v>2018</v>
      </c>
      <c r="C2966">
        <f t="shared" si="462"/>
        <v>2</v>
      </c>
      <c r="D2966" t="str">
        <f t="shared" si="463"/>
        <v>February</v>
      </c>
      <c r="E2966" t="str">
        <f t="shared" si="464"/>
        <v>Q1</v>
      </c>
      <c r="F2966" t="str">
        <f t="shared" si="465"/>
        <v>2018-Feb</v>
      </c>
      <c r="G2966">
        <f t="shared" si="466"/>
        <v>1</v>
      </c>
      <c r="H2966" t="str">
        <f t="shared" si="467"/>
        <v>Monday</v>
      </c>
      <c r="I2966" t="str">
        <f t="shared" si="468"/>
        <v>FM11</v>
      </c>
      <c r="J2966" t="str">
        <f t="shared" si="469"/>
        <v>FQ-4</v>
      </c>
    </row>
    <row r="2967" spans="1:10" x14ac:dyDescent="0.25">
      <c r="A2967">
        <f t="shared" si="460"/>
        <v>43144</v>
      </c>
      <c r="B2967">
        <f t="shared" si="461"/>
        <v>2018</v>
      </c>
      <c r="C2967">
        <f t="shared" si="462"/>
        <v>2</v>
      </c>
      <c r="D2967" t="str">
        <f t="shared" si="463"/>
        <v>February</v>
      </c>
      <c r="E2967" t="str">
        <f t="shared" si="464"/>
        <v>Q1</v>
      </c>
      <c r="F2967" t="str">
        <f t="shared" si="465"/>
        <v>2018-Feb</v>
      </c>
      <c r="G2967">
        <f t="shared" si="466"/>
        <v>2</v>
      </c>
      <c r="H2967" t="str">
        <f t="shared" si="467"/>
        <v>Tuesday</v>
      </c>
      <c r="I2967" t="str">
        <f t="shared" si="468"/>
        <v>FM11</v>
      </c>
      <c r="J2967" t="str">
        <f t="shared" si="469"/>
        <v>FQ-4</v>
      </c>
    </row>
    <row r="2968" spans="1:10" x14ac:dyDescent="0.25">
      <c r="A2968">
        <f t="shared" si="460"/>
        <v>43145</v>
      </c>
      <c r="B2968">
        <f t="shared" si="461"/>
        <v>2018</v>
      </c>
      <c r="C2968">
        <f t="shared" si="462"/>
        <v>2</v>
      </c>
      <c r="D2968" t="str">
        <f t="shared" si="463"/>
        <v>February</v>
      </c>
      <c r="E2968" t="str">
        <f t="shared" si="464"/>
        <v>Q1</v>
      </c>
      <c r="F2968" t="str">
        <f t="shared" si="465"/>
        <v>2018-Feb</v>
      </c>
      <c r="G2968">
        <f t="shared" si="466"/>
        <v>3</v>
      </c>
      <c r="H2968" t="str">
        <f t="shared" si="467"/>
        <v>Wednesday</v>
      </c>
      <c r="I2968" t="str">
        <f t="shared" si="468"/>
        <v>FM11</v>
      </c>
      <c r="J2968" t="str">
        <f t="shared" si="469"/>
        <v>FQ-4</v>
      </c>
    </row>
    <row r="2969" spans="1:10" x14ac:dyDescent="0.25">
      <c r="A2969">
        <f t="shared" si="460"/>
        <v>43146</v>
      </c>
      <c r="B2969">
        <f t="shared" si="461"/>
        <v>2018</v>
      </c>
      <c r="C2969">
        <f t="shared" si="462"/>
        <v>2</v>
      </c>
      <c r="D2969" t="str">
        <f t="shared" si="463"/>
        <v>February</v>
      </c>
      <c r="E2969" t="str">
        <f t="shared" si="464"/>
        <v>Q1</v>
      </c>
      <c r="F2969" t="str">
        <f t="shared" si="465"/>
        <v>2018-Feb</v>
      </c>
      <c r="G2969">
        <f t="shared" si="466"/>
        <v>4</v>
      </c>
      <c r="H2969" t="str">
        <f t="shared" si="467"/>
        <v>Thursday</v>
      </c>
      <c r="I2969" t="str">
        <f t="shared" si="468"/>
        <v>FM11</v>
      </c>
      <c r="J2969" t="str">
        <f t="shared" si="469"/>
        <v>FQ-4</v>
      </c>
    </row>
    <row r="2970" spans="1:10" x14ac:dyDescent="0.25">
      <c r="A2970">
        <f t="shared" si="460"/>
        <v>43147</v>
      </c>
      <c r="B2970">
        <f t="shared" si="461"/>
        <v>2018</v>
      </c>
      <c r="C2970">
        <f t="shared" si="462"/>
        <v>2</v>
      </c>
      <c r="D2970" t="str">
        <f t="shared" si="463"/>
        <v>February</v>
      </c>
      <c r="E2970" t="str">
        <f t="shared" si="464"/>
        <v>Q1</v>
      </c>
      <c r="F2970" t="str">
        <f t="shared" si="465"/>
        <v>2018-Feb</v>
      </c>
      <c r="G2970">
        <f t="shared" si="466"/>
        <v>5</v>
      </c>
      <c r="H2970" t="str">
        <f t="shared" si="467"/>
        <v>Friday</v>
      </c>
      <c r="I2970" t="str">
        <f t="shared" si="468"/>
        <v>FM11</v>
      </c>
      <c r="J2970" t="str">
        <f t="shared" si="469"/>
        <v>FQ-4</v>
      </c>
    </row>
    <row r="2971" spans="1:10" x14ac:dyDescent="0.25">
      <c r="A2971">
        <f t="shared" si="460"/>
        <v>43148</v>
      </c>
      <c r="B2971">
        <f t="shared" si="461"/>
        <v>2018</v>
      </c>
      <c r="C2971">
        <f t="shared" si="462"/>
        <v>2</v>
      </c>
      <c r="D2971" t="str">
        <f t="shared" si="463"/>
        <v>February</v>
      </c>
      <c r="E2971" t="str">
        <f t="shared" si="464"/>
        <v>Q1</v>
      </c>
      <c r="F2971" t="str">
        <f t="shared" si="465"/>
        <v>2018-Feb</v>
      </c>
      <c r="G2971">
        <f t="shared" si="466"/>
        <v>6</v>
      </c>
      <c r="H2971" t="str">
        <f t="shared" si="467"/>
        <v>Saturday</v>
      </c>
      <c r="I2971" t="str">
        <f t="shared" si="468"/>
        <v>FM11</v>
      </c>
      <c r="J2971" t="str">
        <f t="shared" si="469"/>
        <v>FQ-4</v>
      </c>
    </row>
    <row r="2972" spans="1:10" x14ac:dyDescent="0.25">
      <c r="A2972">
        <f t="shared" si="460"/>
        <v>43149</v>
      </c>
      <c r="B2972">
        <f t="shared" si="461"/>
        <v>2018</v>
      </c>
      <c r="C2972">
        <f t="shared" si="462"/>
        <v>2</v>
      </c>
      <c r="D2972" t="str">
        <f t="shared" si="463"/>
        <v>February</v>
      </c>
      <c r="E2972" t="str">
        <f t="shared" si="464"/>
        <v>Q1</v>
      </c>
      <c r="F2972" t="str">
        <f t="shared" si="465"/>
        <v>2018-Feb</v>
      </c>
      <c r="G2972">
        <f t="shared" si="466"/>
        <v>7</v>
      </c>
      <c r="H2972" t="str">
        <f t="shared" si="467"/>
        <v>Sunday</v>
      </c>
      <c r="I2972" t="str">
        <f t="shared" si="468"/>
        <v>FM11</v>
      </c>
      <c r="J2972" t="str">
        <f t="shared" si="469"/>
        <v>FQ-4</v>
      </c>
    </row>
    <row r="2973" spans="1:10" x14ac:dyDescent="0.25">
      <c r="A2973">
        <f t="shared" si="460"/>
        <v>43150</v>
      </c>
      <c r="B2973">
        <f t="shared" si="461"/>
        <v>2018</v>
      </c>
      <c r="C2973">
        <f t="shared" si="462"/>
        <v>2</v>
      </c>
      <c r="D2973" t="str">
        <f t="shared" si="463"/>
        <v>February</v>
      </c>
      <c r="E2973" t="str">
        <f t="shared" si="464"/>
        <v>Q1</v>
      </c>
      <c r="F2973" t="str">
        <f t="shared" si="465"/>
        <v>2018-Feb</v>
      </c>
      <c r="G2973">
        <f t="shared" si="466"/>
        <v>1</v>
      </c>
      <c r="H2973" t="str">
        <f t="shared" si="467"/>
        <v>Monday</v>
      </c>
      <c r="I2973" t="str">
        <f t="shared" si="468"/>
        <v>FM11</v>
      </c>
      <c r="J2973" t="str">
        <f t="shared" si="469"/>
        <v>FQ-4</v>
      </c>
    </row>
    <row r="2974" spans="1:10" x14ac:dyDescent="0.25">
      <c r="A2974">
        <f t="shared" si="460"/>
        <v>43151</v>
      </c>
      <c r="B2974">
        <f t="shared" si="461"/>
        <v>2018</v>
      </c>
      <c r="C2974">
        <f t="shared" si="462"/>
        <v>2</v>
      </c>
      <c r="D2974" t="str">
        <f t="shared" si="463"/>
        <v>February</v>
      </c>
      <c r="E2974" t="str">
        <f t="shared" si="464"/>
        <v>Q1</v>
      </c>
      <c r="F2974" t="str">
        <f t="shared" si="465"/>
        <v>2018-Feb</v>
      </c>
      <c r="G2974">
        <f t="shared" si="466"/>
        <v>2</v>
      </c>
      <c r="H2974" t="str">
        <f t="shared" si="467"/>
        <v>Tuesday</v>
      </c>
      <c r="I2974" t="str">
        <f t="shared" si="468"/>
        <v>FM11</v>
      </c>
      <c r="J2974" t="str">
        <f t="shared" si="469"/>
        <v>FQ-4</v>
      </c>
    </row>
    <row r="2975" spans="1:10" x14ac:dyDescent="0.25">
      <c r="A2975">
        <f t="shared" si="460"/>
        <v>43152</v>
      </c>
      <c r="B2975">
        <f t="shared" si="461"/>
        <v>2018</v>
      </c>
      <c r="C2975">
        <f t="shared" si="462"/>
        <v>2</v>
      </c>
      <c r="D2975" t="str">
        <f t="shared" si="463"/>
        <v>February</v>
      </c>
      <c r="E2975" t="str">
        <f t="shared" si="464"/>
        <v>Q1</v>
      </c>
      <c r="F2975" t="str">
        <f t="shared" si="465"/>
        <v>2018-Feb</v>
      </c>
      <c r="G2975">
        <f t="shared" si="466"/>
        <v>3</v>
      </c>
      <c r="H2975" t="str">
        <f t="shared" si="467"/>
        <v>Wednesday</v>
      </c>
      <c r="I2975" t="str">
        <f t="shared" si="468"/>
        <v>FM11</v>
      </c>
      <c r="J2975" t="str">
        <f t="shared" si="469"/>
        <v>FQ-4</v>
      </c>
    </row>
    <row r="2976" spans="1:10" x14ac:dyDescent="0.25">
      <c r="A2976">
        <f t="shared" si="460"/>
        <v>43153</v>
      </c>
      <c r="B2976">
        <f t="shared" si="461"/>
        <v>2018</v>
      </c>
      <c r="C2976">
        <f t="shared" si="462"/>
        <v>2</v>
      </c>
      <c r="D2976" t="str">
        <f t="shared" si="463"/>
        <v>February</v>
      </c>
      <c r="E2976" t="str">
        <f t="shared" si="464"/>
        <v>Q1</v>
      </c>
      <c r="F2976" t="str">
        <f t="shared" si="465"/>
        <v>2018-Feb</v>
      </c>
      <c r="G2976">
        <f t="shared" si="466"/>
        <v>4</v>
      </c>
      <c r="H2976" t="str">
        <f t="shared" si="467"/>
        <v>Thursday</v>
      </c>
      <c r="I2976" t="str">
        <f t="shared" si="468"/>
        <v>FM11</v>
      </c>
      <c r="J2976" t="str">
        <f t="shared" si="469"/>
        <v>FQ-4</v>
      </c>
    </row>
    <row r="2977" spans="1:10" x14ac:dyDescent="0.25">
      <c r="A2977">
        <f t="shared" si="460"/>
        <v>43154</v>
      </c>
      <c r="B2977">
        <f t="shared" si="461"/>
        <v>2018</v>
      </c>
      <c r="C2977">
        <f t="shared" si="462"/>
        <v>2</v>
      </c>
      <c r="D2977" t="str">
        <f t="shared" si="463"/>
        <v>February</v>
      </c>
      <c r="E2977" t="str">
        <f t="shared" si="464"/>
        <v>Q1</v>
      </c>
      <c r="F2977" t="str">
        <f t="shared" si="465"/>
        <v>2018-Feb</v>
      </c>
      <c r="G2977">
        <f t="shared" si="466"/>
        <v>5</v>
      </c>
      <c r="H2977" t="str">
        <f t="shared" si="467"/>
        <v>Friday</v>
      </c>
      <c r="I2977" t="str">
        <f t="shared" si="468"/>
        <v>FM11</v>
      </c>
      <c r="J2977" t="str">
        <f t="shared" si="469"/>
        <v>FQ-4</v>
      </c>
    </row>
    <row r="2978" spans="1:10" x14ac:dyDescent="0.25">
      <c r="A2978">
        <f t="shared" si="460"/>
        <v>43155</v>
      </c>
      <c r="B2978">
        <f t="shared" si="461"/>
        <v>2018</v>
      </c>
      <c r="C2978">
        <f t="shared" si="462"/>
        <v>2</v>
      </c>
      <c r="D2978" t="str">
        <f t="shared" si="463"/>
        <v>February</v>
      </c>
      <c r="E2978" t="str">
        <f t="shared" si="464"/>
        <v>Q1</v>
      </c>
      <c r="F2978" t="str">
        <f t="shared" si="465"/>
        <v>2018-Feb</v>
      </c>
      <c r="G2978">
        <f t="shared" si="466"/>
        <v>6</v>
      </c>
      <c r="H2978" t="str">
        <f t="shared" si="467"/>
        <v>Saturday</v>
      </c>
      <c r="I2978" t="str">
        <f t="shared" si="468"/>
        <v>FM11</v>
      </c>
      <c r="J2978" t="str">
        <f t="shared" si="469"/>
        <v>FQ-4</v>
      </c>
    </row>
    <row r="2979" spans="1:10" x14ac:dyDescent="0.25">
      <c r="A2979">
        <f t="shared" si="460"/>
        <v>43156</v>
      </c>
      <c r="B2979">
        <f t="shared" si="461"/>
        <v>2018</v>
      </c>
      <c r="C2979">
        <f t="shared" si="462"/>
        <v>2</v>
      </c>
      <c r="D2979" t="str">
        <f t="shared" si="463"/>
        <v>February</v>
      </c>
      <c r="E2979" t="str">
        <f t="shared" si="464"/>
        <v>Q1</v>
      </c>
      <c r="F2979" t="str">
        <f t="shared" si="465"/>
        <v>2018-Feb</v>
      </c>
      <c r="G2979">
        <f t="shared" si="466"/>
        <v>7</v>
      </c>
      <c r="H2979" t="str">
        <f t="shared" si="467"/>
        <v>Sunday</v>
      </c>
      <c r="I2979" t="str">
        <f t="shared" si="468"/>
        <v>FM11</v>
      </c>
      <c r="J2979" t="str">
        <f t="shared" si="469"/>
        <v>FQ-4</v>
      </c>
    </row>
    <row r="2980" spans="1:10" x14ac:dyDescent="0.25">
      <c r="A2980">
        <f t="shared" si="460"/>
        <v>43157</v>
      </c>
      <c r="B2980">
        <f t="shared" si="461"/>
        <v>2018</v>
      </c>
      <c r="C2980">
        <f t="shared" si="462"/>
        <v>2</v>
      </c>
      <c r="D2980" t="str">
        <f t="shared" si="463"/>
        <v>February</v>
      </c>
      <c r="E2980" t="str">
        <f t="shared" si="464"/>
        <v>Q1</v>
      </c>
      <c r="F2980" t="str">
        <f t="shared" si="465"/>
        <v>2018-Feb</v>
      </c>
      <c r="G2980">
        <f t="shared" si="466"/>
        <v>1</v>
      </c>
      <c r="H2980" t="str">
        <f t="shared" si="467"/>
        <v>Monday</v>
      </c>
      <c r="I2980" t="str">
        <f t="shared" si="468"/>
        <v>FM11</v>
      </c>
      <c r="J2980" t="str">
        <f t="shared" si="469"/>
        <v>FQ-4</v>
      </c>
    </row>
    <row r="2981" spans="1:10" x14ac:dyDescent="0.25">
      <c r="A2981">
        <f t="shared" si="460"/>
        <v>43158</v>
      </c>
      <c r="B2981">
        <f t="shared" si="461"/>
        <v>2018</v>
      </c>
      <c r="C2981">
        <f t="shared" si="462"/>
        <v>2</v>
      </c>
      <c r="D2981" t="str">
        <f t="shared" si="463"/>
        <v>February</v>
      </c>
      <c r="E2981" t="str">
        <f t="shared" si="464"/>
        <v>Q1</v>
      </c>
      <c r="F2981" t="str">
        <f t="shared" si="465"/>
        <v>2018-Feb</v>
      </c>
      <c r="G2981">
        <f t="shared" si="466"/>
        <v>2</v>
      </c>
      <c r="H2981" t="str">
        <f t="shared" si="467"/>
        <v>Tuesday</v>
      </c>
      <c r="I2981" t="str">
        <f t="shared" si="468"/>
        <v>FM11</v>
      </c>
      <c r="J2981" t="str">
        <f t="shared" si="469"/>
        <v>FQ-4</v>
      </c>
    </row>
    <row r="2982" spans="1:10" x14ac:dyDescent="0.25">
      <c r="A2982">
        <f t="shared" si="460"/>
        <v>43159</v>
      </c>
      <c r="B2982">
        <f t="shared" si="461"/>
        <v>2018</v>
      </c>
      <c r="C2982">
        <f t="shared" si="462"/>
        <v>2</v>
      </c>
      <c r="D2982" t="str">
        <f t="shared" si="463"/>
        <v>February</v>
      </c>
      <c r="E2982" t="str">
        <f t="shared" si="464"/>
        <v>Q1</v>
      </c>
      <c r="F2982" t="str">
        <f t="shared" si="465"/>
        <v>2018-Feb</v>
      </c>
      <c r="G2982">
        <f t="shared" si="466"/>
        <v>3</v>
      </c>
      <c r="H2982" t="str">
        <f t="shared" si="467"/>
        <v>Wednesday</v>
      </c>
      <c r="I2982" t="str">
        <f t="shared" si="468"/>
        <v>FM11</v>
      </c>
      <c r="J2982" t="str">
        <f t="shared" si="469"/>
        <v>FQ-4</v>
      </c>
    </row>
    <row r="2983" spans="1:10" x14ac:dyDescent="0.25">
      <c r="A2983">
        <f t="shared" si="460"/>
        <v>43160</v>
      </c>
      <c r="B2983">
        <f t="shared" si="461"/>
        <v>2018</v>
      </c>
      <c r="C2983">
        <f t="shared" si="462"/>
        <v>3</v>
      </c>
      <c r="D2983" t="str">
        <f t="shared" si="463"/>
        <v>March</v>
      </c>
      <c r="E2983" t="str">
        <f t="shared" si="464"/>
        <v>Q1</v>
      </c>
      <c r="F2983" t="str">
        <f t="shared" si="465"/>
        <v>2018-Mar</v>
      </c>
      <c r="G2983">
        <f t="shared" si="466"/>
        <v>4</v>
      </c>
      <c r="H2983" t="str">
        <f t="shared" si="467"/>
        <v>Thursday</v>
      </c>
      <c r="I2983" t="str">
        <f t="shared" si="468"/>
        <v>FM12</v>
      </c>
      <c r="J2983" t="str">
        <f t="shared" si="469"/>
        <v>FQ-4</v>
      </c>
    </row>
    <row r="2984" spans="1:10" x14ac:dyDescent="0.25">
      <c r="A2984">
        <f t="shared" si="460"/>
        <v>43161</v>
      </c>
      <c r="B2984">
        <f t="shared" si="461"/>
        <v>2018</v>
      </c>
      <c r="C2984">
        <f t="shared" si="462"/>
        <v>3</v>
      </c>
      <c r="D2984" t="str">
        <f t="shared" si="463"/>
        <v>March</v>
      </c>
      <c r="E2984" t="str">
        <f t="shared" si="464"/>
        <v>Q1</v>
      </c>
      <c r="F2984" t="str">
        <f t="shared" si="465"/>
        <v>2018-Mar</v>
      </c>
      <c r="G2984">
        <f t="shared" si="466"/>
        <v>5</v>
      </c>
      <c r="H2984" t="str">
        <f t="shared" si="467"/>
        <v>Friday</v>
      </c>
      <c r="I2984" t="str">
        <f t="shared" si="468"/>
        <v>FM12</v>
      </c>
      <c r="J2984" t="str">
        <f t="shared" si="469"/>
        <v>FQ-4</v>
      </c>
    </row>
    <row r="2985" spans="1:10" x14ac:dyDescent="0.25">
      <c r="A2985">
        <f t="shared" si="460"/>
        <v>43162</v>
      </c>
      <c r="B2985">
        <f t="shared" si="461"/>
        <v>2018</v>
      </c>
      <c r="C2985">
        <f t="shared" si="462"/>
        <v>3</v>
      </c>
      <c r="D2985" t="str">
        <f t="shared" si="463"/>
        <v>March</v>
      </c>
      <c r="E2985" t="str">
        <f t="shared" si="464"/>
        <v>Q1</v>
      </c>
      <c r="F2985" t="str">
        <f t="shared" si="465"/>
        <v>2018-Mar</v>
      </c>
      <c r="G2985">
        <f t="shared" si="466"/>
        <v>6</v>
      </c>
      <c r="H2985" t="str">
        <f t="shared" si="467"/>
        <v>Saturday</v>
      </c>
      <c r="I2985" t="str">
        <f t="shared" si="468"/>
        <v>FM12</v>
      </c>
      <c r="J2985" t="str">
        <f t="shared" si="469"/>
        <v>FQ-4</v>
      </c>
    </row>
    <row r="2986" spans="1:10" x14ac:dyDescent="0.25">
      <c r="A2986">
        <f t="shared" si="460"/>
        <v>43163</v>
      </c>
      <c r="B2986">
        <f t="shared" si="461"/>
        <v>2018</v>
      </c>
      <c r="C2986">
        <f t="shared" si="462"/>
        <v>3</v>
      </c>
      <c r="D2986" t="str">
        <f t="shared" si="463"/>
        <v>March</v>
      </c>
      <c r="E2986" t="str">
        <f t="shared" si="464"/>
        <v>Q1</v>
      </c>
      <c r="F2986" t="str">
        <f t="shared" si="465"/>
        <v>2018-Mar</v>
      </c>
      <c r="G2986">
        <f t="shared" si="466"/>
        <v>7</v>
      </c>
      <c r="H2986" t="str">
        <f t="shared" si="467"/>
        <v>Sunday</v>
      </c>
      <c r="I2986" t="str">
        <f t="shared" si="468"/>
        <v>FM12</v>
      </c>
      <c r="J2986" t="str">
        <f t="shared" si="469"/>
        <v>FQ-4</v>
      </c>
    </row>
    <row r="2987" spans="1:10" x14ac:dyDescent="0.25">
      <c r="A2987">
        <f t="shared" si="460"/>
        <v>43164</v>
      </c>
      <c r="B2987">
        <f t="shared" si="461"/>
        <v>2018</v>
      </c>
      <c r="C2987">
        <f t="shared" si="462"/>
        <v>3</v>
      </c>
      <c r="D2987" t="str">
        <f t="shared" si="463"/>
        <v>March</v>
      </c>
      <c r="E2987" t="str">
        <f t="shared" si="464"/>
        <v>Q1</v>
      </c>
      <c r="F2987" t="str">
        <f t="shared" si="465"/>
        <v>2018-Mar</v>
      </c>
      <c r="G2987">
        <f t="shared" si="466"/>
        <v>1</v>
      </c>
      <c r="H2987" t="str">
        <f t="shared" si="467"/>
        <v>Monday</v>
      </c>
      <c r="I2987" t="str">
        <f t="shared" si="468"/>
        <v>FM12</v>
      </c>
      <c r="J2987" t="str">
        <f t="shared" si="469"/>
        <v>FQ-4</v>
      </c>
    </row>
    <row r="2988" spans="1:10" x14ac:dyDescent="0.25">
      <c r="A2988">
        <f t="shared" si="460"/>
        <v>43165</v>
      </c>
      <c r="B2988">
        <f t="shared" si="461"/>
        <v>2018</v>
      </c>
      <c r="C2988">
        <f t="shared" si="462"/>
        <v>3</v>
      </c>
      <c r="D2988" t="str">
        <f t="shared" si="463"/>
        <v>March</v>
      </c>
      <c r="E2988" t="str">
        <f t="shared" si="464"/>
        <v>Q1</v>
      </c>
      <c r="F2988" t="str">
        <f t="shared" si="465"/>
        <v>2018-Mar</v>
      </c>
      <c r="G2988">
        <f t="shared" si="466"/>
        <v>2</v>
      </c>
      <c r="H2988" t="str">
        <f t="shared" si="467"/>
        <v>Tuesday</v>
      </c>
      <c r="I2988" t="str">
        <f t="shared" si="468"/>
        <v>FM12</v>
      </c>
      <c r="J2988" t="str">
        <f t="shared" si="469"/>
        <v>FQ-4</v>
      </c>
    </row>
    <row r="2989" spans="1:10" x14ac:dyDescent="0.25">
      <c r="A2989">
        <f t="shared" si="460"/>
        <v>43166</v>
      </c>
      <c r="B2989">
        <f t="shared" si="461"/>
        <v>2018</v>
      </c>
      <c r="C2989">
        <f t="shared" si="462"/>
        <v>3</v>
      </c>
      <c r="D2989" t="str">
        <f t="shared" si="463"/>
        <v>March</v>
      </c>
      <c r="E2989" t="str">
        <f t="shared" si="464"/>
        <v>Q1</v>
      </c>
      <c r="F2989" t="str">
        <f t="shared" si="465"/>
        <v>2018-Mar</v>
      </c>
      <c r="G2989">
        <f t="shared" si="466"/>
        <v>3</v>
      </c>
      <c r="H2989" t="str">
        <f t="shared" si="467"/>
        <v>Wednesday</v>
      </c>
      <c r="I2989" t="str">
        <f t="shared" si="468"/>
        <v>FM12</v>
      </c>
      <c r="J2989" t="str">
        <f t="shared" si="469"/>
        <v>FQ-4</v>
      </c>
    </row>
    <row r="2990" spans="1:10" x14ac:dyDescent="0.25">
      <c r="A2990">
        <f t="shared" si="460"/>
        <v>43167</v>
      </c>
      <c r="B2990">
        <f t="shared" si="461"/>
        <v>2018</v>
      </c>
      <c r="C2990">
        <f t="shared" si="462"/>
        <v>3</v>
      </c>
      <c r="D2990" t="str">
        <f t="shared" si="463"/>
        <v>March</v>
      </c>
      <c r="E2990" t="str">
        <f t="shared" si="464"/>
        <v>Q1</v>
      </c>
      <c r="F2990" t="str">
        <f t="shared" si="465"/>
        <v>2018-Mar</v>
      </c>
      <c r="G2990">
        <f t="shared" si="466"/>
        <v>4</v>
      </c>
      <c r="H2990" t="str">
        <f t="shared" si="467"/>
        <v>Thursday</v>
      </c>
      <c r="I2990" t="str">
        <f t="shared" si="468"/>
        <v>FM12</v>
      </c>
      <c r="J2990" t="str">
        <f t="shared" si="469"/>
        <v>FQ-4</v>
      </c>
    </row>
    <row r="2991" spans="1:10" x14ac:dyDescent="0.25">
      <c r="A2991">
        <f t="shared" si="460"/>
        <v>43168</v>
      </c>
      <c r="B2991">
        <f t="shared" si="461"/>
        <v>2018</v>
      </c>
      <c r="C2991">
        <f t="shared" si="462"/>
        <v>3</v>
      </c>
      <c r="D2991" t="str">
        <f t="shared" si="463"/>
        <v>March</v>
      </c>
      <c r="E2991" t="str">
        <f t="shared" si="464"/>
        <v>Q1</v>
      </c>
      <c r="F2991" t="str">
        <f t="shared" si="465"/>
        <v>2018-Mar</v>
      </c>
      <c r="G2991">
        <f t="shared" si="466"/>
        <v>5</v>
      </c>
      <c r="H2991" t="str">
        <f t="shared" si="467"/>
        <v>Friday</v>
      </c>
      <c r="I2991" t="str">
        <f t="shared" si="468"/>
        <v>FM12</v>
      </c>
      <c r="J2991" t="str">
        <f t="shared" si="469"/>
        <v>FQ-4</v>
      </c>
    </row>
    <row r="2992" spans="1:10" x14ac:dyDescent="0.25">
      <c r="A2992">
        <f t="shared" si="460"/>
        <v>43169</v>
      </c>
      <c r="B2992">
        <f t="shared" si="461"/>
        <v>2018</v>
      </c>
      <c r="C2992">
        <f t="shared" si="462"/>
        <v>3</v>
      </c>
      <c r="D2992" t="str">
        <f t="shared" si="463"/>
        <v>March</v>
      </c>
      <c r="E2992" t="str">
        <f t="shared" si="464"/>
        <v>Q1</v>
      </c>
      <c r="F2992" t="str">
        <f t="shared" si="465"/>
        <v>2018-Mar</v>
      </c>
      <c r="G2992">
        <f t="shared" si="466"/>
        <v>6</v>
      </c>
      <c r="H2992" t="str">
        <f t="shared" si="467"/>
        <v>Saturday</v>
      </c>
      <c r="I2992" t="str">
        <f t="shared" si="468"/>
        <v>FM12</v>
      </c>
      <c r="J2992" t="str">
        <f t="shared" si="469"/>
        <v>FQ-4</v>
      </c>
    </row>
    <row r="2993" spans="1:10" x14ac:dyDescent="0.25">
      <c r="A2993">
        <f t="shared" si="460"/>
        <v>43170</v>
      </c>
      <c r="B2993">
        <f t="shared" si="461"/>
        <v>2018</v>
      </c>
      <c r="C2993">
        <f t="shared" si="462"/>
        <v>3</v>
      </c>
      <c r="D2993" t="str">
        <f t="shared" si="463"/>
        <v>March</v>
      </c>
      <c r="E2993" t="str">
        <f t="shared" si="464"/>
        <v>Q1</v>
      </c>
      <c r="F2993" t="str">
        <f t="shared" si="465"/>
        <v>2018-Mar</v>
      </c>
      <c r="G2993">
        <f t="shared" si="466"/>
        <v>7</v>
      </c>
      <c r="H2993" t="str">
        <f t="shared" si="467"/>
        <v>Sunday</v>
      </c>
      <c r="I2993" t="str">
        <f t="shared" si="468"/>
        <v>FM12</v>
      </c>
      <c r="J2993" t="str">
        <f t="shared" si="469"/>
        <v>FQ-4</v>
      </c>
    </row>
    <row r="2994" spans="1:10" x14ac:dyDescent="0.25">
      <c r="A2994">
        <f t="shared" si="460"/>
        <v>43171</v>
      </c>
      <c r="B2994">
        <f t="shared" si="461"/>
        <v>2018</v>
      </c>
      <c r="C2994">
        <f t="shared" si="462"/>
        <v>3</v>
      </c>
      <c r="D2994" t="str">
        <f t="shared" si="463"/>
        <v>March</v>
      </c>
      <c r="E2994" t="str">
        <f t="shared" si="464"/>
        <v>Q1</v>
      </c>
      <c r="F2994" t="str">
        <f t="shared" si="465"/>
        <v>2018-Mar</v>
      </c>
      <c r="G2994">
        <f t="shared" si="466"/>
        <v>1</v>
      </c>
      <c r="H2994" t="str">
        <f t="shared" si="467"/>
        <v>Monday</v>
      </c>
      <c r="I2994" t="str">
        <f t="shared" si="468"/>
        <v>FM12</v>
      </c>
      <c r="J2994" t="str">
        <f t="shared" si="469"/>
        <v>FQ-4</v>
      </c>
    </row>
    <row r="2995" spans="1:10" x14ac:dyDescent="0.25">
      <c r="A2995">
        <f t="shared" si="460"/>
        <v>43172</v>
      </c>
      <c r="B2995">
        <f t="shared" si="461"/>
        <v>2018</v>
      </c>
      <c r="C2995">
        <f t="shared" si="462"/>
        <v>3</v>
      </c>
      <c r="D2995" t="str">
        <f t="shared" si="463"/>
        <v>March</v>
      </c>
      <c r="E2995" t="str">
        <f t="shared" si="464"/>
        <v>Q1</v>
      </c>
      <c r="F2995" t="str">
        <f t="shared" si="465"/>
        <v>2018-Mar</v>
      </c>
      <c r="G2995">
        <f t="shared" si="466"/>
        <v>2</v>
      </c>
      <c r="H2995" t="str">
        <f t="shared" si="467"/>
        <v>Tuesday</v>
      </c>
      <c r="I2995" t="str">
        <f t="shared" si="468"/>
        <v>FM12</v>
      </c>
      <c r="J2995" t="str">
        <f t="shared" si="469"/>
        <v>FQ-4</v>
      </c>
    </row>
    <row r="2996" spans="1:10" x14ac:dyDescent="0.25">
      <c r="A2996">
        <f t="shared" si="460"/>
        <v>43173</v>
      </c>
      <c r="B2996">
        <f t="shared" si="461"/>
        <v>2018</v>
      </c>
      <c r="C2996">
        <f t="shared" si="462"/>
        <v>3</v>
      </c>
      <c r="D2996" t="str">
        <f t="shared" si="463"/>
        <v>March</v>
      </c>
      <c r="E2996" t="str">
        <f t="shared" si="464"/>
        <v>Q1</v>
      </c>
      <c r="F2996" t="str">
        <f t="shared" si="465"/>
        <v>2018-Mar</v>
      </c>
      <c r="G2996">
        <f t="shared" si="466"/>
        <v>3</v>
      </c>
      <c r="H2996" t="str">
        <f t="shared" si="467"/>
        <v>Wednesday</v>
      </c>
      <c r="I2996" t="str">
        <f t="shared" si="468"/>
        <v>FM12</v>
      </c>
      <c r="J2996" t="str">
        <f t="shared" si="469"/>
        <v>FQ-4</v>
      </c>
    </row>
    <row r="2997" spans="1:10" x14ac:dyDescent="0.25">
      <c r="A2997">
        <f t="shared" si="460"/>
        <v>43174</v>
      </c>
      <c r="B2997">
        <f t="shared" si="461"/>
        <v>2018</v>
      </c>
      <c r="C2997">
        <f t="shared" si="462"/>
        <v>3</v>
      </c>
      <c r="D2997" t="str">
        <f t="shared" si="463"/>
        <v>March</v>
      </c>
      <c r="E2997" t="str">
        <f t="shared" si="464"/>
        <v>Q1</v>
      </c>
      <c r="F2997" t="str">
        <f t="shared" si="465"/>
        <v>2018-Mar</v>
      </c>
      <c r="G2997">
        <f t="shared" si="466"/>
        <v>4</v>
      </c>
      <c r="H2997" t="str">
        <f t="shared" si="467"/>
        <v>Thursday</v>
      </c>
      <c r="I2997" t="str">
        <f t="shared" si="468"/>
        <v>FM12</v>
      </c>
      <c r="J2997" t="str">
        <f t="shared" si="469"/>
        <v>FQ-4</v>
      </c>
    </row>
    <row r="2998" spans="1:10" x14ac:dyDescent="0.25">
      <c r="A2998">
        <f t="shared" si="460"/>
        <v>43175</v>
      </c>
      <c r="B2998">
        <f t="shared" si="461"/>
        <v>2018</v>
      </c>
      <c r="C2998">
        <f t="shared" si="462"/>
        <v>3</v>
      </c>
      <c r="D2998" t="str">
        <f t="shared" si="463"/>
        <v>March</v>
      </c>
      <c r="E2998" t="str">
        <f t="shared" si="464"/>
        <v>Q1</v>
      </c>
      <c r="F2998" t="str">
        <f t="shared" si="465"/>
        <v>2018-Mar</v>
      </c>
      <c r="G2998">
        <f t="shared" si="466"/>
        <v>5</v>
      </c>
      <c r="H2998" t="str">
        <f t="shared" si="467"/>
        <v>Friday</v>
      </c>
      <c r="I2998" t="str">
        <f t="shared" si="468"/>
        <v>FM12</v>
      </c>
      <c r="J2998" t="str">
        <f t="shared" si="469"/>
        <v>FQ-4</v>
      </c>
    </row>
    <row r="2999" spans="1:10" x14ac:dyDescent="0.25">
      <c r="A2999">
        <f t="shared" si="460"/>
        <v>43176</v>
      </c>
      <c r="B2999">
        <f t="shared" si="461"/>
        <v>2018</v>
      </c>
      <c r="C2999">
        <f t="shared" si="462"/>
        <v>3</v>
      </c>
      <c r="D2999" t="str">
        <f t="shared" si="463"/>
        <v>March</v>
      </c>
      <c r="E2999" t="str">
        <f t="shared" si="464"/>
        <v>Q1</v>
      </c>
      <c r="F2999" t="str">
        <f t="shared" si="465"/>
        <v>2018-Mar</v>
      </c>
      <c r="G2999">
        <f t="shared" si="466"/>
        <v>6</v>
      </c>
      <c r="H2999" t="str">
        <f t="shared" si="467"/>
        <v>Saturday</v>
      </c>
      <c r="I2999" t="str">
        <f t="shared" si="468"/>
        <v>FM12</v>
      </c>
      <c r="J2999" t="str">
        <f t="shared" si="469"/>
        <v>FQ-4</v>
      </c>
    </row>
    <row r="3000" spans="1:10" x14ac:dyDescent="0.25">
      <c r="A3000">
        <f t="shared" si="460"/>
        <v>43177</v>
      </c>
      <c r="B3000">
        <f t="shared" si="461"/>
        <v>2018</v>
      </c>
      <c r="C3000">
        <f t="shared" si="462"/>
        <v>3</v>
      </c>
      <c r="D3000" t="str">
        <f t="shared" si="463"/>
        <v>March</v>
      </c>
      <c r="E3000" t="str">
        <f t="shared" si="464"/>
        <v>Q1</v>
      </c>
      <c r="F3000" t="str">
        <f t="shared" si="465"/>
        <v>2018-Mar</v>
      </c>
      <c r="G3000">
        <f t="shared" si="466"/>
        <v>7</v>
      </c>
      <c r="H3000" t="str">
        <f t="shared" si="467"/>
        <v>Sunday</v>
      </c>
      <c r="I3000" t="str">
        <f t="shared" si="468"/>
        <v>FM12</v>
      </c>
      <c r="J3000" t="str">
        <f t="shared" si="469"/>
        <v>FQ-4</v>
      </c>
    </row>
    <row r="3001" spans="1:10" x14ac:dyDescent="0.25">
      <c r="A3001">
        <f t="shared" si="460"/>
        <v>43178</v>
      </c>
      <c r="B3001">
        <f t="shared" si="461"/>
        <v>2018</v>
      </c>
      <c r="C3001">
        <f t="shared" si="462"/>
        <v>3</v>
      </c>
      <c r="D3001" t="str">
        <f t="shared" si="463"/>
        <v>March</v>
      </c>
      <c r="E3001" t="str">
        <f t="shared" si="464"/>
        <v>Q1</v>
      </c>
      <c r="F3001" t="str">
        <f t="shared" si="465"/>
        <v>2018-Mar</v>
      </c>
      <c r="G3001">
        <f t="shared" si="466"/>
        <v>1</v>
      </c>
      <c r="H3001" t="str">
        <f t="shared" si="467"/>
        <v>Monday</v>
      </c>
      <c r="I3001" t="str">
        <f t="shared" si="468"/>
        <v>FM12</v>
      </c>
      <c r="J3001" t="str">
        <f t="shared" si="469"/>
        <v>FQ-4</v>
      </c>
    </row>
    <row r="3002" spans="1:10" x14ac:dyDescent="0.25">
      <c r="A3002">
        <f t="shared" si="460"/>
        <v>43179</v>
      </c>
      <c r="B3002">
        <f t="shared" si="461"/>
        <v>2018</v>
      </c>
      <c r="C3002">
        <f t="shared" si="462"/>
        <v>3</v>
      </c>
      <c r="D3002" t="str">
        <f t="shared" si="463"/>
        <v>March</v>
      </c>
      <c r="E3002" t="str">
        <f t="shared" si="464"/>
        <v>Q1</v>
      </c>
      <c r="F3002" t="str">
        <f t="shared" si="465"/>
        <v>2018-Mar</v>
      </c>
      <c r="G3002">
        <f t="shared" si="466"/>
        <v>2</v>
      </c>
      <c r="H3002" t="str">
        <f t="shared" si="467"/>
        <v>Tuesday</v>
      </c>
      <c r="I3002" t="str">
        <f t="shared" si="468"/>
        <v>FM12</v>
      </c>
      <c r="J3002" t="str">
        <f t="shared" si="469"/>
        <v>FQ-4</v>
      </c>
    </row>
    <row r="3003" spans="1:10" x14ac:dyDescent="0.25">
      <c r="A3003">
        <f t="shared" si="460"/>
        <v>43180</v>
      </c>
      <c r="B3003">
        <f t="shared" si="461"/>
        <v>2018</v>
      </c>
      <c r="C3003">
        <f t="shared" si="462"/>
        <v>3</v>
      </c>
      <c r="D3003" t="str">
        <f t="shared" si="463"/>
        <v>March</v>
      </c>
      <c r="E3003" t="str">
        <f t="shared" si="464"/>
        <v>Q1</v>
      </c>
      <c r="F3003" t="str">
        <f t="shared" si="465"/>
        <v>2018-Mar</v>
      </c>
      <c r="G3003">
        <f t="shared" si="466"/>
        <v>3</v>
      </c>
      <c r="H3003" t="str">
        <f t="shared" si="467"/>
        <v>Wednesday</v>
      </c>
      <c r="I3003" t="str">
        <f t="shared" si="468"/>
        <v>FM12</v>
      </c>
      <c r="J3003" t="str">
        <f t="shared" si="469"/>
        <v>FQ-4</v>
      </c>
    </row>
    <row r="3004" spans="1:10" x14ac:dyDescent="0.25">
      <c r="A3004">
        <f t="shared" si="460"/>
        <v>43181</v>
      </c>
      <c r="B3004">
        <f t="shared" si="461"/>
        <v>2018</v>
      </c>
      <c r="C3004">
        <f t="shared" si="462"/>
        <v>3</v>
      </c>
      <c r="D3004" t="str">
        <f t="shared" si="463"/>
        <v>March</v>
      </c>
      <c r="E3004" t="str">
        <f t="shared" si="464"/>
        <v>Q1</v>
      </c>
      <c r="F3004" t="str">
        <f t="shared" si="465"/>
        <v>2018-Mar</v>
      </c>
      <c r="G3004">
        <f t="shared" si="466"/>
        <v>4</v>
      </c>
      <c r="H3004" t="str">
        <f t="shared" si="467"/>
        <v>Thursday</v>
      </c>
      <c r="I3004" t="str">
        <f t="shared" si="468"/>
        <v>FM12</v>
      </c>
      <c r="J3004" t="str">
        <f t="shared" si="469"/>
        <v>FQ-4</v>
      </c>
    </row>
    <row r="3005" spans="1:10" x14ac:dyDescent="0.25">
      <c r="A3005">
        <f t="shared" si="460"/>
        <v>43182</v>
      </c>
      <c r="B3005">
        <f t="shared" si="461"/>
        <v>2018</v>
      </c>
      <c r="C3005">
        <f t="shared" si="462"/>
        <v>3</v>
      </c>
      <c r="D3005" t="str">
        <f t="shared" si="463"/>
        <v>March</v>
      </c>
      <c r="E3005" t="str">
        <f t="shared" si="464"/>
        <v>Q1</v>
      </c>
      <c r="F3005" t="str">
        <f t="shared" si="465"/>
        <v>2018-Mar</v>
      </c>
      <c r="G3005">
        <f t="shared" si="466"/>
        <v>5</v>
      </c>
      <c r="H3005" t="str">
        <f t="shared" si="467"/>
        <v>Friday</v>
      </c>
      <c r="I3005" t="str">
        <f t="shared" si="468"/>
        <v>FM12</v>
      </c>
      <c r="J3005" t="str">
        <f t="shared" si="469"/>
        <v>FQ-4</v>
      </c>
    </row>
    <row r="3006" spans="1:10" x14ac:dyDescent="0.25">
      <c r="A3006">
        <f t="shared" si="460"/>
        <v>43183</v>
      </c>
      <c r="B3006">
        <f t="shared" si="461"/>
        <v>2018</v>
      </c>
      <c r="C3006">
        <f t="shared" si="462"/>
        <v>3</v>
      </c>
      <c r="D3006" t="str">
        <f t="shared" si="463"/>
        <v>March</v>
      </c>
      <c r="E3006" t="str">
        <f t="shared" si="464"/>
        <v>Q1</v>
      </c>
      <c r="F3006" t="str">
        <f t="shared" si="465"/>
        <v>2018-Mar</v>
      </c>
      <c r="G3006">
        <f t="shared" si="466"/>
        <v>6</v>
      </c>
      <c r="H3006" t="str">
        <f t="shared" si="467"/>
        <v>Saturday</v>
      </c>
      <c r="I3006" t="str">
        <f t="shared" si="468"/>
        <v>FM12</v>
      </c>
      <c r="J3006" t="str">
        <f t="shared" si="469"/>
        <v>FQ-4</v>
      </c>
    </row>
    <row r="3007" spans="1:10" x14ac:dyDescent="0.25">
      <c r="A3007">
        <f t="shared" si="460"/>
        <v>43184</v>
      </c>
      <c r="B3007">
        <f t="shared" si="461"/>
        <v>2018</v>
      </c>
      <c r="C3007">
        <f t="shared" si="462"/>
        <v>3</v>
      </c>
      <c r="D3007" t="str">
        <f t="shared" si="463"/>
        <v>March</v>
      </c>
      <c r="E3007" t="str">
        <f t="shared" si="464"/>
        <v>Q1</v>
      </c>
      <c r="F3007" t="str">
        <f t="shared" si="465"/>
        <v>2018-Mar</v>
      </c>
      <c r="G3007">
        <f t="shared" si="466"/>
        <v>7</v>
      </c>
      <c r="H3007" t="str">
        <f t="shared" si="467"/>
        <v>Sunday</v>
      </c>
      <c r="I3007" t="str">
        <f t="shared" si="468"/>
        <v>FM12</v>
      </c>
      <c r="J3007" t="str">
        <f t="shared" si="469"/>
        <v>FQ-4</v>
      </c>
    </row>
    <row r="3008" spans="1:10" x14ac:dyDescent="0.25">
      <c r="A3008">
        <f t="shared" si="460"/>
        <v>43185</v>
      </c>
      <c r="B3008">
        <f t="shared" si="461"/>
        <v>2018</v>
      </c>
      <c r="C3008">
        <f t="shared" si="462"/>
        <v>3</v>
      </c>
      <c r="D3008" t="str">
        <f t="shared" si="463"/>
        <v>March</v>
      </c>
      <c r="E3008" t="str">
        <f t="shared" si="464"/>
        <v>Q1</v>
      </c>
      <c r="F3008" t="str">
        <f t="shared" si="465"/>
        <v>2018-Mar</v>
      </c>
      <c r="G3008">
        <f t="shared" si="466"/>
        <v>1</v>
      </c>
      <c r="H3008" t="str">
        <f t="shared" si="467"/>
        <v>Monday</v>
      </c>
      <c r="I3008" t="str">
        <f t="shared" si="468"/>
        <v>FM12</v>
      </c>
      <c r="J3008" t="str">
        <f t="shared" si="469"/>
        <v>FQ-4</v>
      </c>
    </row>
    <row r="3009" spans="1:10" x14ac:dyDescent="0.25">
      <c r="A3009">
        <f t="shared" si="460"/>
        <v>43186</v>
      </c>
      <c r="B3009">
        <f t="shared" si="461"/>
        <v>2018</v>
      </c>
      <c r="C3009">
        <f t="shared" si="462"/>
        <v>3</v>
      </c>
      <c r="D3009" t="str">
        <f t="shared" si="463"/>
        <v>March</v>
      </c>
      <c r="E3009" t="str">
        <f t="shared" si="464"/>
        <v>Q1</v>
      </c>
      <c r="F3009" t="str">
        <f t="shared" si="465"/>
        <v>2018-Mar</v>
      </c>
      <c r="G3009">
        <f t="shared" si="466"/>
        <v>2</v>
      </c>
      <c r="H3009" t="str">
        <f t="shared" si="467"/>
        <v>Tuesday</v>
      </c>
      <c r="I3009" t="str">
        <f t="shared" si="468"/>
        <v>FM12</v>
      </c>
      <c r="J3009" t="str">
        <f t="shared" si="469"/>
        <v>FQ-4</v>
      </c>
    </row>
    <row r="3010" spans="1:10" x14ac:dyDescent="0.25">
      <c r="A3010">
        <f t="shared" si="460"/>
        <v>43187</v>
      </c>
      <c r="B3010">
        <f t="shared" si="461"/>
        <v>2018</v>
      </c>
      <c r="C3010">
        <f t="shared" si="462"/>
        <v>3</v>
      </c>
      <c r="D3010" t="str">
        <f t="shared" si="463"/>
        <v>March</v>
      </c>
      <c r="E3010" t="str">
        <f t="shared" si="464"/>
        <v>Q1</v>
      </c>
      <c r="F3010" t="str">
        <f t="shared" si="465"/>
        <v>2018-Mar</v>
      </c>
      <c r="G3010">
        <f t="shared" si="466"/>
        <v>3</v>
      </c>
      <c r="H3010" t="str">
        <f t="shared" si="467"/>
        <v>Wednesday</v>
      </c>
      <c r="I3010" t="str">
        <f t="shared" si="468"/>
        <v>FM12</v>
      </c>
      <c r="J3010" t="str">
        <f t="shared" si="469"/>
        <v>FQ-4</v>
      </c>
    </row>
    <row r="3011" spans="1:10" x14ac:dyDescent="0.25">
      <c r="A3011">
        <f t="shared" ref="A3011:A3074" si="470">IF($O$1+ROW(A3010)-1&lt;=$O$3,$O$1+ROW(A3010)-1,"")</f>
        <v>43188</v>
      </c>
      <c r="B3011">
        <f t="shared" ref="B3011:B3074" si="471">YEAR(A3011)</f>
        <v>2018</v>
      </c>
      <c r="C3011">
        <f t="shared" ref="C3011:C3074" si="472">MONTH(A3011)</f>
        <v>3</v>
      </c>
      <c r="D3011" t="str">
        <f t="shared" ref="D3011:D3074" si="473">TEXT(A3011,"mmmm")</f>
        <v>March</v>
      </c>
      <c r="E3011" t="str">
        <f t="shared" ref="E3011:E3074" si="474">"Q"&amp;ROUNDUP(MONTH(A3011)/3,0)</f>
        <v>Q1</v>
      </c>
      <c r="F3011" t="str">
        <f t="shared" ref="F3011:F3074" si="475">TEXT(A3011,"yyyy-mmm")</f>
        <v>2018-Mar</v>
      </c>
      <c r="G3011">
        <f t="shared" ref="G3011:G3074" si="476">WEEKDAY(A3011,2)</f>
        <v>4</v>
      </c>
      <c r="H3011" t="str">
        <f t="shared" ref="H3011:H3074" si="477">TEXT(A3011,"dddd")</f>
        <v>Thursday</v>
      </c>
      <c r="I3011" t="str">
        <f t="shared" ref="I3011:I3074" si="478">"FM"&amp;MOD(MONTH(A3011)-4,12)+1</f>
        <v>FM12</v>
      </c>
      <c r="J3011" t="str">
        <f t="shared" ref="J3011:J3074" si="479">"FQ-" &amp; INT((MOD(MONTH(A3011)-4,12)/3)+1)</f>
        <v>FQ-4</v>
      </c>
    </row>
    <row r="3012" spans="1:10" x14ac:dyDescent="0.25">
      <c r="A3012">
        <f t="shared" si="470"/>
        <v>43189</v>
      </c>
      <c r="B3012">
        <f t="shared" si="471"/>
        <v>2018</v>
      </c>
      <c r="C3012">
        <f t="shared" si="472"/>
        <v>3</v>
      </c>
      <c r="D3012" t="str">
        <f t="shared" si="473"/>
        <v>March</v>
      </c>
      <c r="E3012" t="str">
        <f t="shared" si="474"/>
        <v>Q1</v>
      </c>
      <c r="F3012" t="str">
        <f t="shared" si="475"/>
        <v>2018-Mar</v>
      </c>
      <c r="G3012">
        <f t="shared" si="476"/>
        <v>5</v>
      </c>
      <c r="H3012" t="str">
        <f t="shared" si="477"/>
        <v>Friday</v>
      </c>
      <c r="I3012" t="str">
        <f t="shared" si="478"/>
        <v>FM12</v>
      </c>
      <c r="J3012" t="str">
        <f t="shared" si="479"/>
        <v>FQ-4</v>
      </c>
    </row>
    <row r="3013" spans="1:10" x14ac:dyDescent="0.25">
      <c r="A3013">
        <f t="shared" si="470"/>
        <v>43190</v>
      </c>
      <c r="B3013">
        <f t="shared" si="471"/>
        <v>2018</v>
      </c>
      <c r="C3013">
        <f t="shared" si="472"/>
        <v>3</v>
      </c>
      <c r="D3013" t="str">
        <f t="shared" si="473"/>
        <v>March</v>
      </c>
      <c r="E3013" t="str">
        <f t="shared" si="474"/>
        <v>Q1</v>
      </c>
      <c r="F3013" t="str">
        <f t="shared" si="475"/>
        <v>2018-Mar</v>
      </c>
      <c r="G3013">
        <f t="shared" si="476"/>
        <v>6</v>
      </c>
      <c r="H3013" t="str">
        <f t="shared" si="477"/>
        <v>Saturday</v>
      </c>
      <c r="I3013" t="str">
        <f t="shared" si="478"/>
        <v>FM12</v>
      </c>
      <c r="J3013" t="str">
        <f t="shared" si="479"/>
        <v>FQ-4</v>
      </c>
    </row>
    <row r="3014" spans="1:10" x14ac:dyDescent="0.25">
      <c r="A3014">
        <f t="shared" si="470"/>
        <v>43191</v>
      </c>
      <c r="B3014">
        <f t="shared" si="471"/>
        <v>2018</v>
      </c>
      <c r="C3014">
        <f t="shared" si="472"/>
        <v>4</v>
      </c>
      <c r="D3014" t="str">
        <f t="shared" si="473"/>
        <v>April</v>
      </c>
      <c r="E3014" t="str">
        <f t="shared" si="474"/>
        <v>Q2</v>
      </c>
      <c r="F3014" t="str">
        <f t="shared" si="475"/>
        <v>2018-Apr</v>
      </c>
      <c r="G3014">
        <f t="shared" si="476"/>
        <v>7</v>
      </c>
      <c r="H3014" t="str">
        <f t="shared" si="477"/>
        <v>Sunday</v>
      </c>
      <c r="I3014" t="str">
        <f t="shared" si="478"/>
        <v>FM1</v>
      </c>
      <c r="J3014" t="str">
        <f t="shared" si="479"/>
        <v>FQ-1</v>
      </c>
    </row>
    <row r="3015" spans="1:10" x14ac:dyDescent="0.25">
      <c r="A3015">
        <f t="shared" si="470"/>
        <v>43192</v>
      </c>
      <c r="B3015">
        <f t="shared" si="471"/>
        <v>2018</v>
      </c>
      <c r="C3015">
        <f t="shared" si="472"/>
        <v>4</v>
      </c>
      <c r="D3015" t="str">
        <f t="shared" si="473"/>
        <v>April</v>
      </c>
      <c r="E3015" t="str">
        <f t="shared" si="474"/>
        <v>Q2</v>
      </c>
      <c r="F3015" t="str">
        <f t="shared" si="475"/>
        <v>2018-Apr</v>
      </c>
      <c r="G3015">
        <f t="shared" si="476"/>
        <v>1</v>
      </c>
      <c r="H3015" t="str">
        <f t="shared" si="477"/>
        <v>Monday</v>
      </c>
      <c r="I3015" t="str">
        <f t="shared" si="478"/>
        <v>FM1</v>
      </c>
      <c r="J3015" t="str">
        <f t="shared" si="479"/>
        <v>FQ-1</v>
      </c>
    </row>
    <row r="3016" spans="1:10" x14ac:dyDescent="0.25">
      <c r="A3016">
        <f t="shared" si="470"/>
        <v>43193</v>
      </c>
      <c r="B3016">
        <f t="shared" si="471"/>
        <v>2018</v>
      </c>
      <c r="C3016">
        <f t="shared" si="472"/>
        <v>4</v>
      </c>
      <c r="D3016" t="str">
        <f t="shared" si="473"/>
        <v>April</v>
      </c>
      <c r="E3016" t="str">
        <f t="shared" si="474"/>
        <v>Q2</v>
      </c>
      <c r="F3016" t="str">
        <f t="shared" si="475"/>
        <v>2018-Apr</v>
      </c>
      <c r="G3016">
        <f t="shared" si="476"/>
        <v>2</v>
      </c>
      <c r="H3016" t="str">
        <f t="shared" si="477"/>
        <v>Tuesday</v>
      </c>
      <c r="I3016" t="str">
        <f t="shared" si="478"/>
        <v>FM1</v>
      </c>
      <c r="J3016" t="str">
        <f t="shared" si="479"/>
        <v>FQ-1</v>
      </c>
    </row>
    <row r="3017" spans="1:10" x14ac:dyDescent="0.25">
      <c r="A3017">
        <f t="shared" si="470"/>
        <v>43194</v>
      </c>
      <c r="B3017">
        <f t="shared" si="471"/>
        <v>2018</v>
      </c>
      <c r="C3017">
        <f t="shared" si="472"/>
        <v>4</v>
      </c>
      <c r="D3017" t="str">
        <f t="shared" si="473"/>
        <v>April</v>
      </c>
      <c r="E3017" t="str">
        <f t="shared" si="474"/>
        <v>Q2</v>
      </c>
      <c r="F3017" t="str">
        <f t="shared" si="475"/>
        <v>2018-Apr</v>
      </c>
      <c r="G3017">
        <f t="shared" si="476"/>
        <v>3</v>
      </c>
      <c r="H3017" t="str">
        <f t="shared" si="477"/>
        <v>Wednesday</v>
      </c>
      <c r="I3017" t="str">
        <f t="shared" si="478"/>
        <v>FM1</v>
      </c>
      <c r="J3017" t="str">
        <f t="shared" si="479"/>
        <v>FQ-1</v>
      </c>
    </row>
    <row r="3018" spans="1:10" x14ac:dyDescent="0.25">
      <c r="A3018">
        <f t="shared" si="470"/>
        <v>43195</v>
      </c>
      <c r="B3018">
        <f t="shared" si="471"/>
        <v>2018</v>
      </c>
      <c r="C3018">
        <f t="shared" si="472"/>
        <v>4</v>
      </c>
      <c r="D3018" t="str">
        <f t="shared" si="473"/>
        <v>April</v>
      </c>
      <c r="E3018" t="str">
        <f t="shared" si="474"/>
        <v>Q2</v>
      </c>
      <c r="F3018" t="str">
        <f t="shared" si="475"/>
        <v>2018-Apr</v>
      </c>
      <c r="G3018">
        <f t="shared" si="476"/>
        <v>4</v>
      </c>
      <c r="H3018" t="str">
        <f t="shared" si="477"/>
        <v>Thursday</v>
      </c>
      <c r="I3018" t="str">
        <f t="shared" si="478"/>
        <v>FM1</v>
      </c>
      <c r="J3018" t="str">
        <f t="shared" si="479"/>
        <v>FQ-1</v>
      </c>
    </row>
    <row r="3019" spans="1:10" x14ac:dyDescent="0.25">
      <c r="A3019">
        <f t="shared" si="470"/>
        <v>43196</v>
      </c>
      <c r="B3019">
        <f t="shared" si="471"/>
        <v>2018</v>
      </c>
      <c r="C3019">
        <f t="shared" si="472"/>
        <v>4</v>
      </c>
      <c r="D3019" t="str">
        <f t="shared" si="473"/>
        <v>April</v>
      </c>
      <c r="E3019" t="str">
        <f t="shared" si="474"/>
        <v>Q2</v>
      </c>
      <c r="F3019" t="str">
        <f t="shared" si="475"/>
        <v>2018-Apr</v>
      </c>
      <c r="G3019">
        <f t="shared" si="476"/>
        <v>5</v>
      </c>
      <c r="H3019" t="str">
        <f t="shared" si="477"/>
        <v>Friday</v>
      </c>
      <c r="I3019" t="str">
        <f t="shared" si="478"/>
        <v>FM1</v>
      </c>
      <c r="J3019" t="str">
        <f t="shared" si="479"/>
        <v>FQ-1</v>
      </c>
    </row>
    <row r="3020" spans="1:10" x14ac:dyDescent="0.25">
      <c r="A3020">
        <f t="shared" si="470"/>
        <v>43197</v>
      </c>
      <c r="B3020">
        <f t="shared" si="471"/>
        <v>2018</v>
      </c>
      <c r="C3020">
        <f t="shared" si="472"/>
        <v>4</v>
      </c>
      <c r="D3020" t="str">
        <f t="shared" si="473"/>
        <v>April</v>
      </c>
      <c r="E3020" t="str">
        <f t="shared" si="474"/>
        <v>Q2</v>
      </c>
      <c r="F3020" t="str">
        <f t="shared" si="475"/>
        <v>2018-Apr</v>
      </c>
      <c r="G3020">
        <f t="shared" si="476"/>
        <v>6</v>
      </c>
      <c r="H3020" t="str">
        <f t="shared" si="477"/>
        <v>Saturday</v>
      </c>
      <c r="I3020" t="str">
        <f t="shared" si="478"/>
        <v>FM1</v>
      </c>
      <c r="J3020" t="str">
        <f t="shared" si="479"/>
        <v>FQ-1</v>
      </c>
    </row>
    <row r="3021" spans="1:10" x14ac:dyDescent="0.25">
      <c r="A3021">
        <f t="shared" si="470"/>
        <v>43198</v>
      </c>
      <c r="B3021">
        <f t="shared" si="471"/>
        <v>2018</v>
      </c>
      <c r="C3021">
        <f t="shared" si="472"/>
        <v>4</v>
      </c>
      <c r="D3021" t="str">
        <f t="shared" si="473"/>
        <v>April</v>
      </c>
      <c r="E3021" t="str">
        <f t="shared" si="474"/>
        <v>Q2</v>
      </c>
      <c r="F3021" t="str">
        <f t="shared" si="475"/>
        <v>2018-Apr</v>
      </c>
      <c r="G3021">
        <f t="shared" si="476"/>
        <v>7</v>
      </c>
      <c r="H3021" t="str">
        <f t="shared" si="477"/>
        <v>Sunday</v>
      </c>
      <c r="I3021" t="str">
        <f t="shared" si="478"/>
        <v>FM1</v>
      </c>
      <c r="J3021" t="str">
        <f t="shared" si="479"/>
        <v>FQ-1</v>
      </c>
    </row>
    <row r="3022" spans="1:10" x14ac:dyDescent="0.25">
      <c r="A3022">
        <f t="shared" si="470"/>
        <v>43199</v>
      </c>
      <c r="B3022">
        <f t="shared" si="471"/>
        <v>2018</v>
      </c>
      <c r="C3022">
        <f t="shared" si="472"/>
        <v>4</v>
      </c>
      <c r="D3022" t="str">
        <f t="shared" si="473"/>
        <v>April</v>
      </c>
      <c r="E3022" t="str">
        <f t="shared" si="474"/>
        <v>Q2</v>
      </c>
      <c r="F3022" t="str">
        <f t="shared" si="475"/>
        <v>2018-Apr</v>
      </c>
      <c r="G3022">
        <f t="shared" si="476"/>
        <v>1</v>
      </c>
      <c r="H3022" t="str">
        <f t="shared" si="477"/>
        <v>Monday</v>
      </c>
      <c r="I3022" t="str">
        <f t="shared" si="478"/>
        <v>FM1</v>
      </c>
      <c r="J3022" t="str">
        <f t="shared" si="479"/>
        <v>FQ-1</v>
      </c>
    </row>
    <row r="3023" spans="1:10" x14ac:dyDescent="0.25">
      <c r="A3023">
        <f t="shared" si="470"/>
        <v>43200</v>
      </c>
      <c r="B3023">
        <f t="shared" si="471"/>
        <v>2018</v>
      </c>
      <c r="C3023">
        <f t="shared" si="472"/>
        <v>4</v>
      </c>
      <c r="D3023" t="str">
        <f t="shared" si="473"/>
        <v>April</v>
      </c>
      <c r="E3023" t="str">
        <f t="shared" si="474"/>
        <v>Q2</v>
      </c>
      <c r="F3023" t="str">
        <f t="shared" si="475"/>
        <v>2018-Apr</v>
      </c>
      <c r="G3023">
        <f t="shared" si="476"/>
        <v>2</v>
      </c>
      <c r="H3023" t="str">
        <f t="shared" si="477"/>
        <v>Tuesday</v>
      </c>
      <c r="I3023" t="str">
        <f t="shared" si="478"/>
        <v>FM1</v>
      </c>
      <c r="J3023" t="str">
        <f t="shared" si="479"/>
        <v>FQ-1</v>
      </c>
    </row>
    <row r="3024" spans="1:10" x14ac:dyDescent="0.25">
      <c r="A3024">
        <f t="shared" si="470"/>
        <v>43201</v>
      </c>
      <c r="B3024">
        <f t="shared" si="471"/>
        <v>2018</v>
      </c>
      <c r="C3024">
        <f t="shared" si="472"/>
        <v>4</v>
      </c>
      <c r="D3024" t="str">
        <f t="shared" si="473"/>
        <v>April</v>
      </c>
      <c r="E3024" t="str">
        <f t="shared" si="474"/>
        <v>Q2</v>
      </c>
      <c r="F3024" t="str">
        <f t="shared" si="475"/>
        <v>2018-Apr</v>
      </c>
      <c r="G3024">
        <f t="shared" si="476"/>
        <v>3</v>
      </c>
      <c r="H3024" t="str">
        <f t="shared" si="477"/>
        <v>Wednesday</v>
      </c>
      <c r="I3024" t="str">
        <f t="shared" si="478"/>
        <v>FM1</v>
      </c>
      <c r="J3024" t="str">
        <f t="shared" si="479"/>
        <v>FQ-1</v>
      </c>
    </row>
    <row r="3025" spans="1:10" x14ac:dyDescent="0.25">
      <c r="A3025">
        <f t="shared" si="470"/>
        <v>43202</v>
      </c>
      <c r="B3025">
        <f t="shared" si="471"/>
        <v>2018</v>
      </c>
      <c r="C3025">
        <f t="shared" si="472"/>
        <v>4</v>
      </c>
      <c r="D3025" t="str">
        <f t="shared" si="473"/>
        <v>April</v>
      </c>
      <c r="E3025" t="str">
        <f t="shared" si="474"/>
        <v>Q2</v>
      </c>
      <c r="F3025" t="str">
        <f t="shared" si="475"/>
        <v>2018-Apr</v>
      </c>
      <c r="G3025">
        <f t="shared" si="476"/>
        <v>4</v>
      </c>
      <c r="H3025" t="str">
        <f t="shared" si="477"/>
        <v>Thursday</v>
      </c>
      <c r="I3025" t="str">
        <f t="shared" si="478"/>
        <v>FM1</v>
      </c>
      <c r="J3025" t="str">
        <f t="shared" si="479"/>
        <v>FQ-1</v>
      </c>
    </row>
    <row r="3026" spans="1:10" x14ac:dyDescent="0.25">
      <c r="A3026">
        <f t="shared" si="470"/>
        <v>43203</v>
      </c>
      <c r="B3026">
        <f t="shared" si="471"/>
        <v>2018</v>
      </c>
      <c r="C3026">
        <f t="shared" si="472"/>
        <v>4</v>
      </c>
      <c r="D3026" t="str">
        <f t="shared" si="473"/>
        <v>April</v>
      </c>
      <c r="E3026" t="str">
        <f t="shared" si="474"/>
        <v>Q2</v>
      </c>
      <c r="F3026" t="str">
        <f t="shared" si="475"/>
        <v>2018-Apr</v>
      </c>
      <c r="G3026">
        <f t="shared" si="476"/>
        <v>5</v>
      </c>
      <c r="H3026" t="str">
        <f t="shared" si="477"/>
        <v>Friday</v>
      </c>
      <c r="I3026" t="str">
        <f t="shared" si="478"/>
        <v>FM1</v>
      </c>
      <c r="J3026" t="str">
        <f t="shared" si="479"/>
        <v>FQ-1</v>
      </c>
    </row>
    <row r="3027" spans="1:10" x14ac:dyDescent="0.25">
      <c r="A3027">
        <f t="shared" si="470"/>
        <v>43204</v>
      </c>
      <c r="B3027">
        <f t="shared" si="471"/>
        <v>2018</v>
      </c>
      <c r="C3027">
        <f t="shared" si="472"/>
        <v>4</v>
      </c>
      <c r="D3027" t="str">
        <f t="shared" si="473"/>
        <v>April</v>
      </c>
      <c r="E3027" t="str">
        <f t="shared" si="474"/>
        <v>Q2</v>
      </c>
      <c r="F3027" t="str">
        <f t="shared" si="475"/>
        <v>2018-Apr</v>
      </c>
      <c r="G3027">
        <f t="shared" si="476"/>
        <v>6</v>
      </c>
      <c r="H3027" t="str">
        <f t="shared" si="477"/>
        <v>Saturday</v>
      </c>
      <c r="I3027" t="str">
        <f t="shared" si="478"/>
        <v>FM1</v>
      </c>
      <c r="J3027" t="str">
        <f t="shared" si="479"/>
        <v>FQ-1</v>
      </c>
    </row>
    <row r="3028" spans="1:10" x14ac:dyDescent="0.25">
      <c r="A3028">
        <f t="shared" si="470"/>
        <v>43205</v>
      </c>
      <c r="B3028">
        <f t="shared" si="471"/>
        <v>2018</v>
      </c>
      <c r="C3028">
        <f t="shared" si="472"/>
        <v>4</v>
      </c>
      <c r="D3028" t="str">
        <f t="shared" si="473"/>
        <v>April</v>
      </c>
      <c r="E3028" t="str">
        <f t="shared" si="474"/>
        <v>Q2</v>
      </c>
      <c r="F3028" t="str">
        <f t="shared" si="475"/>
        <v>2018-Apr</v>
      </c>
      <c r="G3028">
        <f t="shared" si="476"/>
        <v>7</v>
      </c>
      <c r="H3028" t="str">
        <f t="shared" si="477"/>
        <v>Sunday</v>
      </c>
      <c r="I3028" t="str">
        <f t="shared" si="478"/>
        <v>FM1</v>
      </c>
      <c r="J3028" t="str">
        <f t="shared" si="479"/>
        <v>FQ-1</v>
      </c>
    </row>
    <row r="3029" spans="1:10" x14ac:dyDescent="0.25">
      <c r="A3029">
        <f t="shared" si="470"/>
        <v>43206</v>
      </c>
      <c r="B3029">
        <f t="shared" si="471"/>
        <v>2018</v>
      </c>
      <c r="C3029">
        <f t="shared" si="472"/>
        <v>4</v>
      </c>
      <c r="D3029" t="str">
        <f t="shared" si="473"/>
        <v>April</v>
      </c>
      <c r="E3029" t="str">
        <f t="shared" si="474"/>
        <v>Q2</v>
      </c>
      <c r="F3029" t="str">
        <f t="shared" si="475"/>
        <v>2018-Apr</v>
      </c>
      <c r="G3029">
        <f t="shared" si="476"/>
        <v>1</v>
      </c>
      <c r="H3029" t="str">
        <f t="shared" si="477"/>
        <v>Monday</v>
      </c>
      <c r="I3029" t="str">
        <f t="shared" si="478"/>
        <v>FM1</v>
      </c>
      <c r="J3029" t="str">
        <f t="shared" si="479"/>
        <v>FQ-1</v>
      </c>
    </row>
    <row r="3030" spans="1:10" x14ac:dyDescent="0.25">
      <c r="A3030">
        <f t="shared" si="470"/>
        <v>43207</v>
      </c>
      <c r="B3030">
        <f t="shared" si="471"/>
        <v>2018</v>
      </c>
      <c r="C3030">
        <f t="shared" si="472"/>
        <v>4</v>
      </c>
      <c r="D3030" t="str">
        <f t="shared" si="473"/>
        <v>April</v>
      </c>
      <c r="E3030" t="str">
        <f t="shared" si="474"/>
        <v>Q2</v>
      </c>
      <c r="F3030" t="str">
        <f t="shared" si="475"/>
        <v>2018-Apr</v>
      </c>
      <c r="G3030">
        <f t="shared" si="476"/>
        <v>2</v>
      </c>
      <c r="H3030" t="str">
        <f t="shared" si="477"/>
        <v>Tuesday</v>
      </c>
      <c r="I3030" t="str">
        <f t="shared" si="478"/>
        <v>FM1</v>
      </c>
      <c r="J3030" t="str">
        <f t="shared" si="479"/>
        <v>FQ-1</v>
      </c>
    </row>
    <row r="3031" spans="1:10" x14ac:dyDescent="0.25">
      <c r="A3031">
        <f t="shared" si="470"/>
        <v>43208</v>
      </c>
      <c r="B3031">
        <f t="shared" si="471"/>
        <v>2018</v>
      </c>
      <c r="C3031">
        <f t="shared" si="472"/>
        <v>4</v>
      </c>
      <c r="D3031" t="str">
        <f t="shared" si="473"/>
        <v>April</v>
      </c>
      <c r="E3031" t="str">
        <f t="shared" si="474"/>
        <v>Q2</v>
      </c>
      <c r="F3031" t="str">
        <f t="shared" si="475"/>
        <v>2018-Apr</v>
      </c>
      <c r="G3031">
        <f t="shared" si="476"/>
        <v>3</v>
      </c>
      <c r="H3031" t="str">
        <f t="shared" si="477"/>
        <v>Wednesday</v>
      </c>
      <c r="I3031" t="str">
        <f t="shared" si="478"/>
        <v>FM1</v>
      </c>
      <c r="J3031" t="str">
        <f t="shared" si="479"/>
        <v>FQ-1</v>
      </c>
    </row>
    <row r="3032" spans="1:10" x14ac:dyDescent="0.25">
      <c r="A3032">
        <f t="shared" si="470"/>
        <v>43209</v>
      </c>
      <c r="B3032">
        <f t="shared" si="471"/>
        <v>2018</v>
      </c>
      <c r="C3032">
        <f t="shared" si="472"/>
        <v>4</v>
      </c>
      <c r="D3032" t="str">
        <f t="shared" si="473"/>
        <v>April</v>
      </c>
      <c r="E3032" t="str">
        <f t="shared" si="474"/>
        <v>Q2</v>
      </c>
      <c r="F3032" t="str">
        <f t="shared" si="475"/>
        <v>2018-Apr</v>
      </c>
      <c r="G3032">
        <f t="shared" si="476"/>
        <v>4</v>
      </c>
      <c r="H3032" t="str">
        <f t="shared" si="477"/>
        <v>Thursday</v>
      </c>
      <c r="I3032" t="str">
        <f t="shared" si="478"/>
        <v>FM1</v>
      </c>
      <c r="J3032" t="str">
        <f t="shared" si="479"/>
        <v>FQ-1</v>
      </c>
    </row>
    <row r="3033" spans="1:10" x14ac:dyDescent="0.25">
      <c r="A3033">
        <f t="shared" si="470"/>
        <v>43210</v>
      </c>
      <c r="B3033">
        <f t="shared" si="471"/>
        <v>2018</v>
      </c>
      <c r="C3033">
        <f t="shared" si="472"/>
        <v>4</v>
      </c>
      <c r="D3033" t="str">
        <f t="shared" si="473"/>
        <v>April</v>
      </c>
      <c r="E3033" t="str">
        <f t="shared" si="474"/>
        <v>Q2</v>
      </c>
      <c r="F3033" t="str">
        <f t="shared" si="475"/>
        <v>2018-Apr</v>
      </c>
      <c r="G3033">
        <f t="shared" si="476"/>
        <v>5</v>
      </c>
      <c r="H3033" t="str">
        <f t="shared" si="477"/>
        <v>Friday</v>
      </c>
      <c r="I3033" t="str">
        <f t="shared" si="478"/>
        <v>FM1</v>
      </c>
      <c r="J3033" t="str">
        <f t="shared" si="479"/>
        <v>FQ-1</v>
      </c>
    </row>
    <row r="3034" spans="1:10" x14ac:dyDescent="0.25">
      <c r="A3034">
        <f t="shared" si="470"/>
        <v>43211</v>
      </c>
      <c r="B3034">
        <f t="shared" si="471"/>
        <v>2018</v>
      </c>
      <c r="C3034">
        <f t="shared" si="472"/>
        <v>4</v>
      </c>
      <c r="D3034" t="str">
        <f t="shared" si="473"/>
        <v>April</v>
      </c>
      <c r="E3034" t="str">
        <f t="shared" si="474"/>
        <v>Q2</v>
      </c>
      <c r="F3034" t="str">
        <f t="shared" si="475"/>
        <v>2018-Apr</v>
      </c>
      <c r="G3034">
        <f t="shared" si="476"/>
        <v>6</v>
      </c>
      <c r="H3034" t="str">
        <f t="shared" si="477"/>
        <v>Saturday</v>
      </c>
      <c r="I3034" t="str">
        <f t="shared" si="478"/>
        <v>FM1</v>
      </c>
      <c r="J3034" t="str">
        <f t="shared" si="479"/>
        <v>FQ-1</v>
      </c>
    </row>
    <row r="3035" spans="1:10" x14ac:dyDescent="0.25">
      <c r="A3035">
        <f t="shared" si="470"/>
        <v>43212</v>
      </c>
      <c r="B3035">
        <f t="shared" si="471"/>
        <v>2018</v>
      </c>
      <c r="C3035">
        <f t="shared" si="472"/>
        <v>4</v>
      </c>
      <c r="D3035" t="str">
        <f t="shared" si="473"/>
        <v>April</v>
      </c>
      <c r="E3035" t="str">
        <f t="shared" si="474"/>
        <v>Q2</v>
      </c>
      <c r="F3035" t="str">
        <f t="shared" si="475"/>
        <v>2018-Apr</v>
      </c>
      <c r="G3035">
        <f t="shared" si="476"/>
        <v>7</v>
      </c>
      <c r="H3035" t="str">
        <f t="shared" si="477"/>
        <v>Sunday</v>
      </c>
      <c r="I3035" t="str">
        <f t="shared" si="478"/>
        <v>FM1</v>
      </c>
      <c r="J3035" t="str">
        <f t="shared" si="479"/>
        <v>FQ-1</v>
      </c>
    </row>
    <row r="3036" spans="1:10" x14ac:dyDescent="0.25">
      <c r="A3036">
        <f t="shared" si="470"/>
        <v>43213</v>
      </c>
      <c r="B3036">
        <f t="shared" si="471"/>
        <v>2018</v>
      </c>
      <c r="C3036">
        <f t="shared" si="472"/>
        <v>4</v>
      </c>
      <c r="D3036" t="str">
        <f t="shared" si="473"/>
        <v>April</v>
      </c>
      <c r="E3036" t="str">
        <f t="shared" si="474"/>
        <v>Q2</v>
      </c>
      <c r="F3036" t="str">
        <f t="shared" si="475"/>
        <v>2018-Apr</v>
      </c>
      <c r="G3036">
        <f t="shared" si="476"/>
        <v>1</v>
      </c>
      <c r="H3036" t="str">
        <f t="shared" si="477"/>
        <v>Monday</v>
      </c>
      <c r="I3036" t="str">
        <f t="shared" si="478"/>
        <v>FM1</v>
      </c>
      <c r="J3036" t="str">
        <f t="shared" si="479"/>
        <v>FQ-1</v>
      </c>
    </row>
    <row r="3037" spans="1:10" x14ac:dyDescent="0.25">
      <c r="A3037">
        <f t="shared" si="470"/>
        <v>43214</v>
      </c>
      <c r="B3037">
        <f t="shared" si="471"/>
        <v>2018</v>
      </c>
      <c r="C3037">
        <f t="shared" si="472"/>
        <v>4</v>
      </c>
      <c r="D3037" t="str">
        <f t="shared" si="473"/>
        <v>April</v>
      </c>
      <c r="E3037" t="str">
        <f t="shared" si="474"/>
        <v>Q2</v>
      </c>
      <c r="F3037" t="str">
        <f t="shared" si="475"/>
        <v>2018-Apr</v>
      </c>
      <c r="G3037">
        <f t="shared" si="476"/>
        <v>2</v>
      </c>
      <c r="H3037" t="str">
        <f t="shared" si="477"/>
        <v>Tuesday</v>
      </c>
      <c r="I3037" t="str">
        <f t="shared" si="478"/>
        <v>FM1</v>
      </c>
      <c r="J3037" t="str">
        <f t="shared" si="479"/>
        <v>FQ-1</v>
      </c>
    </row>
    <row r="3038" spans="1:10" x14ac:dyDescent="0.25">
      <c r="A3038">
        <f t="shared" si="470"/>
        <v>43215</v>
      </c>
      <c r="B3038">
        <f t="shared" si="471"/>
        <v>2018</v>
      </c>
      <c r="C3038">
        <f t="shared" si="472"/>
        <v>4</v>
      </c>
      <c r="D3038" t="str">
        <f t="shared" si="473"/>
        <v>April</v>
      </c>
      <c r="E3038" t="str">
        <f t="shared" si="474"/>
        <v>Q2</v>
      </c>
      <c r="F3038" t="str">
        <f t="shared" si="475"/>
        <v>2018-Apr</v>
      </c>
      <c r="G3038">
        <f t="shared" si="476"/>
        <v>3</v>
      </c>
      <c r="H3038" t="str">
        <f t="shared" si="477"/>
        <v>Wednesday</v>
      </c>
      <c r="I3038" t="str">
        <f t="shared" si="478"/>
        <v>FM1</v>
      </c>
      <c r="J3038" t="str">
        <f t="shared" si="479"/>
        <v>FQ-1</v>
      </c>
    </row>
    <row r="3039" spans="1:10" x14ac:dyDescent="0.25">
      <c r="A3039">
        <f t="shared" si="470"/>
        <v>43216</v>
      </c>
      <c r="B3039">
        <f t="shared" si="471"/>
        <v>2018</v>
      </c>
      <c r="C3039">
        <f t="shared" si="472"/>
        <v>4</v>
      </c>
      <c r="D3039" t="str">
        <f t="shared" si="473"/>
        <v>April</v>
      </c>
      <c r="E3039" t="str">
        <f t="shared" si="474"/>
        <v>Q2</v>
      </c>
      <c r="F3039" t="str">
        <f t="shared" si="475"/>
        <v>2018-Apr</v>
      </c>
      <c r="G3039">
        <f t="shared" si="476"/>
        <v>4</v>
      </c>
      <c r="H3039" t="str">
        <f t="shared" si="477"/>
        <v>Thursday</v>
      </c>
      <c r="I3039" t="str">
        <f t="shared" si="478"/>
        <v>FM1</v>
      </c>
      <c r="J3039" t="str">
        <f t="shared" si="479"/>
        <v>FQ-1</v>
      </c>
    </row>
    <row r="3040" spans="1:10" x14ac:dyDescent="0.25">
      <c r="A3040">
        <f t="shared" si="470"/>
        <v>43217</v>
      </c>
      <c r="B3040">
        <f t="shared" si="471"/>
        <v>2018</v>
      </c>
      <c r="C3040">
        <f t="shared" si="472"/>
        <v>4</v>
      </c>
      <c r="D3040" t="str">
        <f t="shared" si="473"/>
        <v>April</v>
      </c>
      <c r="E3040" t="str">
        <f t="shared" si="474"/>
        <v>Q2</v>
      </c>
      <c r="F3040" t="str">
        <f t="shared" si="475"/>
        <v>2018-Apr</v>
      </c>
      <c r="G3040">
        <f t="shared" si="476"/>
        <v>5</v>
      </c>
      <c r="H3040" t="str">
        <f t="shared" si="477"/>
        <v>Friday</v>
      </c>
      <c r="I3040" t="str">
        <f t="shared" si="478"/>
        <v>FM1</v>
      </c>
      <c r="J3040" t="str">
        <f t="shared" si="479"/>
        <v>FQ-1</v>
      </c>
    </row>
    <row r="3041" spans="1:10" x14ac:dyDescent="0.25">
      <c r="A3041">
        <f t="shared" si="470"/>
        <v>43218</v>
      </c>
      <c r="B3041">
        <f t="shared" si="471"/>
        <v>2018</v>
      </c>
      <c r="C3041">
        <f t="shared" si="472"/>
        <v>4</v>
      </c>
      <c r="D3041" t="str">
        <f t="shared" si="473"/>
        <v>April</v>
      </c>
      <c r="E3041" t="str">
        <f t="shared" si="474"/>
        <v>Q2</v>
      </c>
      <c r="F3041" t="str">
        <f t="shared" si="475"/>
        <v>2018-Apr</v>
      </c>
      <c r="G3041">
        <f t="shared" si="476"/>
        <v>6</v>
      </c>
      <c r="H3041" t="str">
        <f t="shared" si="477"/>
        <v>Saturday</v>
      </c>
      <c r="I3041" t="str">
        <f t="shared" si="478"/>
        <v>FM1</v>
      </c>
      <c r="J3041" t="str">
        <f t="shared" si="479"/>
        <v>FQ-1</v>
      </c>
    </row>
    <row r="3042" spans="1:10" x14ac:dyDescent="0.25">
      <c r="A3042">
        <f t="shared" si="470"/>
        <v>43219</v>
      </c>
      <c r="B3042">
        <f t="shared" si="471"/>
        <v>2018</v>
      </c>
      <c r="C3042">
        <f t="shared" si="472"/>
        <v>4</v>
      </c>
      <c r="D3042" t="str">
        <f t="shared" si="473"/>
        <v>April</v>
      </c>
      <c r="E3042" t="str">
        <f t="shared" si="474"/>
        <v>Q2</v>
      </c>
      <c r="F3042" t="str">
        <f t="shared" si="475"/>
        <v>2018-Apr</v>
      </c>
      <c r="G3042">
        <f t="shared" si="476"/>
        <v>7</v>
      </c>
      <c r="H3042" t="str">
        <f t="shared" si="477"/>
        <v>Sunday</v>
      </c>
      <c r="I3042" t="str">
        <f t="shared" si="478"/>
        <v>FM1</v>
      </c>
      <c r="J3042" t="str">
        <f t="shared" si="479"/>
        <v>FQ-1</v>
      </c>
    </row>
    <row r="3043" spans="1:10" x14ac:dyDescent="0.25">
      <c r="A3043">
        <f t="shared" si="470"/>
        <v>43220</v>
      </c>
      <c r="B3043">
        <f t="shared" si="471"/>
        <v>2018</v>
      </c>
      <c r="C3043">
        <f t="shared" si="472"/>
        <v>4</v>
      </c>
      <c r="D3043" t="str">
        <f t="shared" si="473"/>
        <v>April</v>
      </c>
      <c r="E3043" t="str">
        <f t="shared" si="474"/>
        <v>Q2</v>
      </c>
      <c r="F3043" t="str">
        <f t="shared" si="475"/>
        <v>2018-Apr</v>
      </c>
      <c r="G3043">
        <f t="shared" si="476"/>
        <v>1</v>
      </c>
      <c r="H3043" t="str">
        <f t="shared" si="477"/>
        <v>Monday</v>
      </c>
      <c r="I3043" t="str">
        <f t="shared" si="478"/>
        <v>FM1</v>
      </c>
      <c r="J3043" t="str">
        <f t="shared" si="479"/>
        <v>FQ-1</v>
      </c>
    </row>
    <row r="3044" spans="1:10" x14ac:dyDescent="0.25">
      <c r="A3044">
        <f t="shared" si="470"/>
        <v>43221</v>
      </c>
      <c r="B3044">
        <f t="shared" si="471"/>
        <v>2018</v>
      </c>
      <c r="C3044">
        <f t="shared" si="472"/>
        <v>5</v>
      </c>
      <c r="D3044" t="str">
        <f t="shared" si="473"/>
        <v>May</v>
      </c>
      <c r="E3044" t="str">
        <f t="shared" si="474"/>
        <v>Q2</v>
      </c>
      <c r="F3044" t="str">
        <f t="shared" si="475"/>
        <v>2018-May</v>
      </c>
      <c r="G3044">
        <f t="shared" si="476"/>
        <v>2</v>
      </c>
      <c r="H3044" t="str">
        <f t="shared" si="477"/>
        <v>Tuesday</v>
      </c>
      <c r="I3044" t="str">
        <f t="shared" si="478"/>
        <v>FM2</v>
      </c>
      <c r="J3044" t="str">
        <f t="shared" si="479"/>
        <v>FQ-1</v>
      </c>
    </row>
    <row r="3045" spans="1:10" x14ac:dyDescent="0.25">
      <c r="A3045">
        <f t="shared" si="470"/>
        <v>43222</v>
      </c>
      <c r="B3045">
        <f t="shared" si="471"/>
        <v>2018</v>
      </c>
      <c r="C3045">
        <f t="shared" si="472"/>
        <v>5</v>
      </c>
      <c r="D3045" t="str">
        <f t="shared" si="473"/>
        <v>May</v>
      </c>
      <c r="E3045" t="str">
        <f t="shared" si="474"/>
        <v>Q2</v>
      </c>
      <c r="F3045" t="str">
        <f t="shared" si="475"/>
        <v>2018-May</v>
      </c>
      <c r="G3045">
        <f t="shared" si="476"/>
        <v>3</v>
      </c>
      <c r="H3045" t="str">
        <f t="shared" si="477"/>
        <v>Wednesday</v>
      </c>
      <c r="I3045" t="str">
        <f t="shared" si="478"/>
        <v>FM2</v>
      </c>
      <c r="J3045" t="str">
        <f t="shared" si="479"/>
        <v>FQ-1</v>
      </c>
    </row>
    <row r="3046" spans="1:10" x14ac:dyDescent="0.25">
      <c r="A3046">
        <f t="shared" si="470"/>
        <v>43223</v>
      </c>
      <c r="B3046">
        <f t="shared" si="471"/>
        <v>2018</v>
      </c>
      <c r="C3046">
        <f t="shared" si="472"/>
        <v>5</v>
      </c>
      <c r="D3046" t="str">
        <f t="shared" si="473"/>
        <v>May</v>
      </c>
      <c r="E3046" t="str">
        <f t="shared" si="474"/>
        <v>Q2</v>
      </c>
      <c r="F3046" t="str">
        <f t="shared" si="475"/>
        <v>2018-May</v>
      </c>
      <c r="G3046">
        <f t="shared" si="476"/>
        <v>4</v>
      </c>
      <c r="H3046" t="str">
        <f t="shared" si="477"/>
        <v>Thursday</v>
      </c>
      <c r="I3046" t="str">
        <f t="shared" si="478"/>
        <v>FM2</v>
      </c>
      <c r="J3046" t="str">
        <f t="shared" si="479"/>
        <v>FQ-1</v>
      </c>
    </row>
    <row r="3047" spans="1:10" x14ac:dyDescent="0.25">
      <c r="A3047">
        <f t="shared" si="470"/>
        <v>43224</v>
      </c>
      <c r="B3047">
        <f t="shared" si="471"/>
        <v>2018</v>
      </c>
      <c r="C3047">
        <f t="shared" si="472"/>
        <v>5</v>
      </c>
      <c r="D3047" t="str">
        <f t="shared" si="473"/>
        <v>May</v>
      </c>
      <c r="E3047" t="str">
        <f t="shared" si="474"/>
        <v>Q2</v>
      </c>
      <c r="F3047" t="str">
        <f t="shared" si="475"/>
        <v>2018-May</v>
      </c>
      <c r="G3047">
        <f t="shared" si="476"/>
        <v>5</v>
      </c>
      <c r="H3047" t="str">
        <f t="shared" si="477"/>
        <v>Friday</v>
      </c>
      <c r="I3047" t="str">
        <f t="shared" si="478"/>
        <v>FM2</v>
      </c>
      <c r="J3047" t="str">
        <f t="shared" si="479"/>
        <v>FQ-1</v>
      </c>
    </row>
    <row r="3048" spans="1:10" x14ac:dyDescent="0.25">
      <c r="A3048">
        <f t="shared" si="470"/>
        <v>43225</v>
      </c>
      <c r="B3048">
        <f t="shared" si="471"/>
        <v>2018</v>
      </c>
      <c r="C3048">
        <f t="shared" si="472"/>
        <v>5</v>
      </c>
      <c r="D3048" t="str">
        <f t="shared" si="473"/>
        <v>May</v>
      </c>
      <c r="E3048" t="str">
        <f t="shared" si="474"/>
        <v>Q2</v>
      </c>
      <c r="F3048" t="str">
        <f t="shared" si="475"/>
        <v>2018-May</v>
      </c>
      <c r="G3048">
        <f t="shared" si="476"/>
        <v>6</v>
      </c>
      <c r="H3048" t="str">
        <f t="shared" si="477"/>
        <v>Saturday</v>
      </c>
      <c r="I3048" t="str">
        <f t="shared" si="478"/>
        <v>FM2</v>
      </c>
      <c r="J3048" t="str">
        <f t="shared" si="479"/>
        <v>FQ-1</v>
      </c>
    </row>
    <row r="3049" spans="1:10" x14ac:dyDescent="0.25">
      <c r="A3049">
        <f t="shared" si="470"/>
        <v>43226</v>
      </c>
      <c r="B3049">
        <f t="shared" si="471"/>
        <v>2018</v>
      </c>
      <c r="C3049">
        <f t="shared" si="472"/>
        <v>5</v>
      </c>
      <c r="D3049" t="str">
        <f t="shared" si="473"/>
        <v>May</v>
      </c>
      <c r="E3049" t="str">
        <f t="shared" si="474"/>
        <v>Q2</v>
      </c>
      <c r="F3049" t="str">
        <f t="shared" si="475"/>
        <v>2018-May</v>
      </c>
      <c r="G3049">
        <f t="shared" si="476"/>
        <v>7</v>
      </c>
      <c r="H3049" t="str">
        <f t="shared" si="477"/>
        <v>Sunday</v>
      </c>
      <c r="I3049" t="str">
        <f t="shared" si="478"/>
        <v>FM2</v>
      </c>
      <c r="J3049" t="str">
        <f t="shared" si="479"/>
        <v>FQ-1</v>
      </c>
    </row>
    <row r="3050" spans="1:10" x14ac:dyDescent="0.25">
      <c r="A3050">
        <f t="shared" si="470"/>
        <v>43227</v>
      </c>
      <c r="B3050">
        <f t="shared" si="471"/>
        <v>2018</v>
      </c>
      <c r="C3050">
        <f t="shared" si="472"/>
        <v>5</v>
      </c>
      <c r="D3050" t="str">
        <f t="shared" si="473"/>
        <v>May</v>
      </c>
      <c r="E3050" t="str">
        <f t="shared" si="474"/>
        <v>Q2</v>
      </c>
      <c r="F3050" t="str">
        <f t="shared" si="475"/>
        <v>2018-May</v>
      </c>
      <c r="G3050">
        <f t="shared" si="476"/>
        <v>1</v>
      </c>
      <c r="H3050" t="str">
        <f t="shared" si="477"/>
        <v>Monday</v>
      </c>
      <c r="I3050" t="str">
        <f t="shared" si="478"/>
        <v>FM2</v>
      </c>
      <c r="J3050" t="str">
        <f t="shared" si="479"/>
        <v>FQ-1</v>
      </c>
    </row>
    <row r="3051" spans="1:10" x14ac:dyDescent="0.25">
      <c r="A3051">
        <f t="shared" si="470"/>
        <v>43228</v>
      </c>
      <c r="B3051">
        <f t="shared" si="471"/>
        <v>2018</v>
      </c>
      <c r="C3051">
        <f t="shared" si="472"/>
        <v>5</v>
      </c>
      <c r="D3051" t="str">
        <f t="shared" si="473"/>
        <v>May</v>
      </c>
      <c r="E3051" t="str">
        <f t="shared" si="474"/>
        <v>Q2</v>
      </c>
      <c r="F3051" t="str">
        <f t="shared" si="475"/>
        <v>2018-May</v>
      </c>
      <c r="G3051">
        <f t="shared" si="476"/>
        <v>2</v>
      </c>
      <c r="H3051" t="str">
        <f t="shared" si="477"/>
        <v>Tuesday</v>
      </c>
      <c r="I3051" t="str">
        <f t="shared" si="478"/>
        <v>FM2</v>
      </c>
      <c r="J3051" t="str">
        <f t="shared" si="479"/>
        <v>FQ-1</v>
      </c>
    </row>
    <row r="3052" spans="1:10" x14ac:dyDescent="0.25">
      <c r="A3052">
        <f t="shared" si="470"/>
        <v>43229</v>
      </c>
      <c r="B3052">
        <f t="shared" si="471"/>
        <v>2018</v>
      </c>
      <c r="C3052">
        <f t="shared" si="472"/>
        <v>5</v>
      </c>
      <c r="D3052" t="str">
        <f t="shared" si="473"/>
        <v>May</v>
      </c>
      <c r="E3052" t="str">
        <f t="shared" si="474"/>
        <v>Q2</v>
      </c>
      <c r="F3052" t="str">
        <f t="shared" si="475"/>
        <v>2018-May</v>
      </c>
      <c r="G3052">
        <f t="shared" si="476"/>
        <v>3</v>
      </c>
      <c r="H3052" t="str">
        <f t="shared" si="477"/>
        <v>Wednesday</v>
      </c>
      <c r="I3052" t="str">
        <f t="shared" si="478"/>
        <v>FM2</v>
      </c>
      <c r="J3052" t="str">
        <f t="shared" si="479"/>
        <v>FQ-1</v>
      </c>
    </row>
    <row r="3053" spans="1:10" x14ac:dyDescent="0.25">
      <c r="A3053">
        <f t="shared" si="470"/>
        <v>43230</v>
      </c>
      <c r="B3053">
        <f t="shared" si="471"/>
        <v>2018</v>
      </c>
      <c r="C3053">
        <f t="shared" si="472"/>
        <v>5</v>
      </c>
      <c r="D3053" t="str">
        <f t="shared" si="473"/>
        <v>May</v>
      </c>
      <c r="E3053" t="str">
        <f t="shared" si="474"/>
        <v>Q2</v>
      </c>
      <c r="F3053" t="str">
        <f t="shared" si="475"/>
        <v>2018-May</v>
      </c>
      <c r="G3053">
        <f t="shared" si="476"/>
        <v>4</v>
      </c>
      <c r="H3053" t="str">
        <f t="shared" si="477"/>
        <v>Thursday</v>
      </c>
      <c r="I3053" t="str">
        <f t="shared" si="478"/>
        <v>FM2</v>
      </c>
      <c r="J3053" t="str">
        <f t="shared" si="479"/>
        <v>FQ-1</v>
      </c>
    </row>
    <row r="3054" spans="1:10" x14ac:dyDescent="0.25">
      <c r="A3054">
        <f t="shared" si="470"/>
        <v>43231</v>
      </c>
      <c r="B3054">
        <f t="shared" si="471"/>
        <v>2018</v>
      </c>
      <c r="C3054">
        <f t="shared" si="472"/>
        <v>5</v>
      </c>
      <c r="D3054" t="str">
        <f t="shared" si="473"/>
        <v>May</v>
      </c>
      <c r="E3054" t="str">
        <f t="shared" si="474"/>
        <v>Q2</v>
      </c>
      <c r="F3054" t="str">
        <f t="shared" si="475"/>
        <v>2018-May</v>
      </c>
      <c r="G3054">
        <f t="shared" si="476"/>
        <v>5</v>
      </c>
      <c r="H3054" t="str">
        <f t="shared" si="477"/>
        <v>Friday</v>
      </c>
      <c r="I3054" t="str">
        <f t="shared" si="478"/>
        <v>FM2</v>
      </c>
      <c r="J3054" t="str">
        <f t="shared" si="479"/>
        <v>FQ-1</v>
      </c>
    </row>
    <row r="3055" spans="1:10" x14ac:dyDescent="0.25">
      <c r="A3055">
        <f t="shared" si="470"/>
        <v>43232</v>
      </c>
      <c r="B3055">
        <f t="shared" si="471"/>
        <v>2018</v>
      </c>
      <c r="C3055">
        <f t="shared" si="472"/>
        <v>5</v>
      </c>
      <c r="D3055" t="str">
        <f t="shared" si="473"/>
        <v>May</v>
      </c>
      <c r="E3055" t="str">
        <f t="shared" si="474"/>
        <v>Q2</v>
      </c>
      <c r="F3055" t="str">
        <f t="shared" si="475"/>
        <v>2018-May</v>
      </c>
      <c r="G3055">
        <f t="shared" si="476"/>
        <v>6</v>
      </c>
      <c r="H3055" t="str">
        <f t="shared" si="477"/>
        <v>Saturday</v>
      </c>
      <c r="I3055" t="str">
        <f t="shared" si="478"/>
        <v>FM2</v>
      </c>
      <c r="J3055" t="str">
        <f t="shared" si="479"/>
        <v>FQ-1</v>
      </c>
    </row>
    <row r="3056" spans="1:10" x14ac:dyDescent="0.25">
      <c r="A3056">
        <f t="shared" si="470"/>
        <v>43233</v>
      </c>
      <c r="B3056">
        <f t="shared" si="471"/>
        <v>2018</v>
      </c>
      <c r="C3056">
        <f t="shared" si="472"/>
        <v>5</v>
      </c>
      <c r="D3056" t="str">
        <f t="shared" si="473"/>
        <v>May</v>
      </c>
      <c r="E3056" t="str">
        <f t="shared" si="474"/>
        <v>Q2</v>
      </c>
      <c r="F3056" t="str">
        <f t="shared" si="475"/>
        <v>2018-May</v>
      </c>
      <c r="G3056">
        <f t="shared" si="476"/>
        <v>7</v>
      </c>
      <c r="H3056" t="str">
        <f t="shared" si="477"/>
        <v>Sunday</v>
      </c>
      <c r="I3056" t="str">
        <f t="shared" si="478"/>
        <v>FM2</v>
      </c>
      <c r="J3056" t="str">
        <f t="shared" si="479"/>
        <v>FQ-1</v>
      </c>
    </row>
    <row r="3057" spans="1:10" x14ac:dyDescent="0.25">
      <c r="A3057">
        <f t="shared" si="470"/>
        <v>43234</v>
      </c>
      <c r="B3057">
        <f t="shared" si="471"/>
        <v>2018</v>
      </c>
      <c r="C3057">
        <f t="shared" si="472"/>
        <v>5</v>
      </c>
      <c r="D3057" t="str">
        <f t="shared" si="473"/>
        <v>May</v>
      </c>
      <c r="E3057" t="str">
        <f t="shared" si="474"/>
        <v>Q2</v>
      </c>
      <c r="F3057" t="str">
        <f t="shared" si="475"/>
        <v>2018-May</v>
      </c>
      <c r="G3057">
        <f t="shared" si="476"/>
        <v>1</v>
      </c>
      <c r="H3057" t="str">
        <f t="shared" si="477"/>
        <v>Monday</v>
      </c>
      <c r="I3057" t="str">
        <f t="shared" si="478"/>
        <v>FM2</v>
      </c>
      <c r="J3057" t="str">
        <f t="shared" si="479"/>
        <v>FQ-1</v>
      </c>
    </row>
    <row r="3058" spans="1:10" x14ac:dyDescent="0.25">
      <c r="A3058">
        <f t="shared" si="470"/>
        <v>43235</v>
      </c>
      <c r="B3058">
        <f t="shared" si="471"/>
        <v>2018</v>
      </c>
      <c r="C3058">
        <f t="shared" si="472"/>
        <v>5</v>
      </c>
      <c r="D3058" t="str">
        <f t="shared" si="473"/>
        <v>May</v>
      </c>
      <c r="E3058" t="str">
        <f t="shared" si="474"/>
        <v>Q2</v>
      </c>
      <c r="F3058" t="str">
        <f t="shared" si="475"/>
        <v>2018-May</v>
      </c>
      <c r="G3058">
        <f t="shared" si="476"/>
        <v>2</v>
      </c>
      <c r="H3058" t="str">
        <f t="shared" si="477"/>
        <v>Tuesday</v>
      </c>
      <c r="I3058" t="str">
        <f t="shared" si="478"/>
        <v>FM2</v>
      </c>
      <c r="J3058" t="str">
        <f t="shared" si="479"/>
        <v>FQ-1</v>
      </c>
    </row>
    <row r="3059" spans="1:10" x14ac:dyDescent="0.25">
      <c r="A3059">
        <f t="shared" si="470"/>
        <v>43236</v>
      </c>
      <c r="B3059">
        <f t="shared" si="471"/>
        <v>2018</v>
      </c>
      <c r="C3059">
        <f t="shared" si="472"/>
        <v>5</v>
      </c>
      <c r="D3059" t="str">
        <f t="shared" si="473"/>
        <v>May</v>
      </c>
      <c r="E3059" t="str">
        <f t="shared" si="474"/>
        <v>Q2</v>
      </c>
      <c r="F3059" t="str">
        <f t="shared" si="475"/>
        <v>2018-May</v>
      </c>
      <c r="G3059">
        <f t="shared" si="476"/>
        <v>3</v>
      </c>
      <c r="H3059" t="str">
        <f t="shared" si="477"/>
        <v>Wednesday</v>
      </c>
      <c r="I3059" t="str">
        <f t="shared" si="478"/>
        <v>FM2</v>
      </c>
      <c r="J3059" t="str">
        <f t="shared" si="479"/>
        <v>FQ-1</v>
      </c>
    </row>
    <row r="3060" spans="1:10" x14ac:dyDescent="0.25">
      <c r="A3060">
        <f t="shared" si="470"/>
        <v>43237</v>
      </c>
      <c r="B3060">
        <f t="shared" si="471"/>
        <v>2018</v>
      </c>
      <c r="C3060">
        <f t="shared" si="472"/>
        <v>5</v>
      </c>
      <c r="D3060" t="str">
        <f t="shared" si="473"/>
        <v>May</v>
      </c>
      <c r="E3060" t="str">
        <f t="shared" si="474"/>
        <v>Q2</v>
      </c>
      <c r="F3060" t="str">
        <f t="shared" si="475"/>
        <v>2018-May</v>
      </c>
      <c r="G3060">
        <f t="shared" si="476"/>
        <v>4</v>
      </c>
      <c r="H3060" t="str">
        <f t="shared" si="477"/>
        <v>Thursday</v>
      </c>
      <c r="I3060" t="str">
        <f t="shared" si="478"/>
        <v>FM2</v>
      </c>
      <c r="J3060" t="str">
        <f t="shared" si="479"/>
        <v>FQ-1</v>
      </c>
    </row>
    <row r="3061" spans="1:10" x14ac:dyDescent="0.25">
      <c r="A3061">
        <f t="shared" si="470"/>
        <v>43238</v>
      </c>
      <c r="B3061">
        <f t="shared" si="471"/>
        <v>2018</v>
      </c>
      <c r="C3061">
        <f t="shared" si="472"/>
        <v>5</v>
      </c>
      <c r="D3061" t="str">
        <f t="shared" si="473"/>
        <v>May</v>
      </c>
      <c r="E3061" t="str">
        <f t="shared" si="474"/>
        <v>Q2</v>
      </c>
      <c r="F3061" t="str">
        <f t="shared" si="475"/>
        <v>2018-May</v>
      </c>
      <c r="G3061">
        <f t="shared" si="476"/>
        <v>5</v>
      </c>
      <c r="H3061" t="str">
        <f t="shared" si="477"/>
        <v>Friday</v>
      </c>
      <c r="I3061" t="str">
        <f t="shared" si="478"/>
        <v>FM2</v>
      </c>
      <c r="J3061" t="str">
        <f t="shared" si="479"/>
        <v>FQ-1</v>
      </c>
    </row>
    <row r="3062" spans="1:10" x14ac:dyDescent="0.25">
      <c r="A3062">
        <f t="shared" si="470"/>
        <v>43239</v>
      </c>
      <c r="B3062">
        <f t="shared" si="471"/>
        <v>2018</v>
      </c>
      <c r="C3062">
        <f t="shared" si="472"/>
        <v>5</v>
      </c>
      <c r="D3062" t="str">
        <f t="shared" si="473"/>
        <v>May</v>
      </c>
      <c r="E3062" t="str">
        <f t="shared" si="474"/>
        <v>Q2</v>
      </c>
      <c r="F3062" t="str">
        <f t="shared" si="475"/>
        <v>2018-May</v>
      </c>
      <c r="G3062">
        <f t="shared" si="476"/>
        <v>6</v>
      </c>
      <c r="H3062" t="str">
        <f t="shared" si="477"/>
        <v>Saturday</v>
      </c>
      <c r="I3062" t="str">
        <f t="shared" si="478"/>
        <v>FM2</v>
      </c>
      <c r="J3062" t="str">
        <f t="shared" si="479"/>
        <v>FQ-1</v>
      </c>
    </row>
    <row r="3063" spans="1:10" x14ac:dyDescent="0.25">
      <c r="A3063">
        <f t="shared" si="470"/>
        <v>43240</v>
      </c>
      <c r="B3063">
        <f t="shared" si="471"/>
        <v>2018</v>
      </c>
      <c r="C3063">
        <f t="shared" si="472"/>
        <v>5</v>
      </c>
      <c r="D3063" t="str">
        <f t="shared" si="473"/>
        <v>May</v>
      </c>
      <c r="E3063" t="str">
        <f t="shared" si="474"/>
        <v>Q2</v>
      </c>
      <c r="F3063" t="str">
        <f t="shared" si="475"/>
        <v>2018-May</v>
      </c>
      <c r="G3063">
        <f t="shared" si="476"/>
        <v>7</v>
      </c>
      <c r="H3063" t="str">
        <f t="shared" si="477"/>
        <v>Sunday</v>
      </c>
      <c r="I3063" t="str">
        <f t="shared" si="478"/>
        <v>FM2</v>
      </c>
      <c r="J3063" t="str">
        <f t="shared" si="479"/>
        <v>FQ-1</v>
      </c>
    </row>
    <row r="3064" spans="1:10" x14ac:dyDescent="0.25">
      <c r="A3064">
        <f t="shared" si="470"/>
        <v>43241</v>
      </c>
      <c r="B3064">
        <f t="shared" si="471"/>
        <v>2018</v>
      </c>
      <c r="C3064">
        <f t="shared" si="472"/>
        <v>5</v>
      </c>
      <c r="D3064" t="str">
        <f t="shared" si="473"/>
        <v>May</v>
      </c>
      <c r="E3064" t="str">
        <f t="shared" si="474"/>
        <v>Q2</v>
      </c>
      <c r="F3064" t="str">
        <f t="shared" si="475"/>
        <v>2018-May</v>
      </c>
      <c r="G3064">
        <f t="shared" si="476"/>
        <v>1</v>
      </c>
      <c r="H3064" t="str">
        <f t="shared" si="477"/>
        <v>Monday</v>
      </c>
      <c r="I3064" t="str">
        <f t="shared" si="478"/>
        <v>FM2</v>
      </c>
      <c r="J3064" t="str">
        <f t="shared" si="479"/>
        <v>FQ-1</v>
      </c>
    </row>
    <row r="3065" spans="1:10" x14ac:dyDescent="0.25">
      <c r="A3065">
        <f t="shared" si="470"/>
        <v>43242</v>
      </c>
      <c r="B3065">
        <f t="shared" si="471"/>
        <v>2018</v>
      </c>
      <c r="C3065">
        <f t="shared" si="472"/>
        <v>5</v>
      </c>
      <c r="D3065" t="str">
        <f t="shared" si="473"/>
        <v>May</v>
      </c>
      <c r="E3065" t="str">
        <f t="shared" si="474"/>
        <v>Q2</v>
      </c>
      <c r="F3065" t="str">
        <f t="shared" si="475"/>
        <v>2018-May</v>
      </c>
      <c r="G3065">
        <f t="shared" si="476"/>
        <v>2</v>
      </c>
      <c r="H3065" t="str">
        <f t="shared" si="477"/>
        <v>Tuesday</v>
      </c>
      <c r="I3065" t="str">
        <f t="shared" si="478"/>
        <v>FM2</v>
      </c>
      <c r="J3065" t="str">
        <f t="shared" si="479"/>
        <v>FQ-1</v>
      </c>
    </row>
    <row r="3066" spans="1:10" x14ac:dyDescent="0.25">
      <c r="A3066">
        <f t="shared" si="470"/>
        <v>43243</v>
      </c>
      <c r="B3066">
        <f t="shared" si="471"/>
        <v>2018</v>
      </c>
      <c r="C3066">
        <f t="shared" si="472"/>
        <v>5</v>
      </c>
      <c r="D3066" t="str">
        <f t="shared" si="473"/>
        <v>May</v>
      </c>
      <c r="E3066" t="str">
        <f t="shared" si="474"/>
        <v>Q2</v>
      </c>
      <c r="F3066" t="str">
        <f t="shared" si="475"/>
        <v>2018-May</v>
      </c>
      <c r="G3066">
        <f t="shared" si="476"/>
        <v>3</v>
      </c>
      <c r="H3066" t="str">
        <f t="shared" si="477"/>
        <v>Wednesday</v>
      </c>
      <c r="I3066" t="str">
        <f t="shared" si="478"/>
        <v>FM2</v>
      </c>
      <c r="J3066" t="str">
        <f t="shared" si="479"/>
        <v>FQ-1</v>
      </c>
    </row>
    <row r="3067" spans="1:10" x14ac:dyDescent="0.25">
      <c r="A3067">
        <f t="shared" si="470"/>
        <v>43244</v>
      </c>
      <c r="B3067">
        <f t="shared" si="471"/>
        <v>2018</v>
      </c>
      <c r="C3067">
        <f t="shared" si="472"/>
        <v>5</v>
      </c>
      <c r="D3067" t="str">
        <f t="shared" si="473"/>
        <v>May</v>
      </c>
      <c r="E3067" t="str">
        <f t="shared" si="474"/>
        <v>Q2</v>
      </c>
      <c r="F3067" t="str">
        <f t="shared" si="475"/>
        <v>2018-May</v>
      </c>
      <c r="G3067">
        <f t="shared" si="476"/>
        <v>4</v>
      </c>
      <c r="H3067" t="str">
        <f t="shared" si="477"/>
        <v>Thursday</v>
      </c>
      <c r="I3067" t="str">
        <f t="shared" si="478"/>
        <v>FM2</v>
      </c>
      <c r="J3067" t="str">
        <f t="shared" si="479"/>
        <v>FQ-1</v>
      </c>
    </row>
    <row r="3068" spans="1:10" x14ac:dyDescent="0.25">
      <c r="A3068">
        <f t="shared" si="470"/>
        <v>43245</v>
      </c>
      <c r="B3068">
        <f t="shared" si="471"/>
        <v>2018</v>
      </c>
      <c r="C3068">
        <f t="shared" si="472"/>
        <v>5</v>
      </c>
      <c r="D3068" t="str">
        <f t="shared" si="473"/>
        <v>May</v>
      </c>
      <c r="E3068" t="str">
        <f t="shared" si="474"/>
        <v>Q2</v>
      </c>
      <c r="F3068" t="str">
        <f t="shared" si="475"/>
        <v>2018-May</v>
      </c>
      <c r="G3068">
        <f t="shared" si="476"/>
        <v>5</v>
      </c>
      <c r="H3068" t="str">
        <f t="shared" si="477"/>
        <v>Friday</v>
      </c>
      <c r="I3068" t="str">
        <f t="shared" si="478"/>
        <v>FM2</v>
      </c>
      <c r="J3068" t="str">
        <f t="shared" si="479"/>
        <v>FQ-1</v>
      </c>
    </row>
    <row r="3069" spans="1:10" x14ac:dyDescent="0.25">
      <c r="A3069">
        <f t="shared" si="470"/>
        <v>43246</v>
      </c>
      <c r="B3069">
        <f t="shared" si="471"/>
        <v>2018</v>
      </c>
      <c r="C3069">
        <f t="shared" si="472"/>
        <v>5</v>
      </c>
      <c r="D3069" t="str">
        <f t="shared" si="473"/>
        <v>May</v>
      </c>
      <c r="E3069" t="str">
        <f t="shared" si="474"/>
        <v>Q2</v>
      </c>
      <c r="F3069" t="str">
        <f t="shared" si="475"/>
        <v>2018-May</v>
      </c>
      <c r="G3069">
        <f t="shared" si="476"/>
        <v>6</v>
      </c>
      <c r="H3069" t="str">
        <f t="shared" si="477"/>
        <v>Saturday</v>
      </c>
      <c r="I3069" t="str">
        <f t="shared" si="478"/>
        <v>FM2</v>
      </c>
      <c r="J3069" t="str">
        <f t="shared" si="479"/>
        <v>FQ-1</v>
      </c>
    </row>
    <row r="3070" spans="1:10" x14ac:dyDescent="0.25">
      <c r="A3070">
        <f t="shared" si="470"/>
        <v>43247</v>
      </c>
      <c r="B3070">
        <f t="shared" si="471"/>
        <v>2018</v>
      </c>
      <c r="C3070">
        <f t="shared" si="472"/>
        <v>5</v>
      </c>
      <c r="D3070" t="str">
        <f t="shared" si="473"/>
        <v>May</v>
      </c>
      <c r="E3070" t="str">
        <f t="shared" si="474"/>
        <v>Q2</v>
      </c>
      <c r="F3070" t="str">
        <f t="shared" si="475"/>
        <v>2018-May</v>
      </c>
      <c r="G3070">
        <f t="shared" si="476"/>
        <v>7</v>
      </c>
      <c r="H3070" t="str">
        <f t="shared" si="477"/>
        <v>Sunday</v>
      </c>
      <c r="I3070" t="str">
        <f t="shared" si="478"/>
        <v>FM2</v>
      </c>
      <c r="J3070" t="str">
        <f t="shared" si="479"/>
        <v>FQ-1</v>
      </c>
    </row>
    <row r="3071" spans="1:10" x14ac:dyDescent="0.25">
      <c r="A3071">
        <f t="shared" si="470"/>
        <v>43248</v>
      </c>
      <c r="B3071">
        <f t="shared" si="471"/>
        <v>2018</v>
      </c>
      <c r="C3071">
        <f t="shared" si="472"/>
        <v>5</v>
      </c>
      <c r="D3071" t="str">
        <f t="shared" si="473"/>
        <v>May</v>
      </c>
      <c r="E3071" t="str">
        <f t="shared" si="474"/>
        <v>Q2</v>
      </c>
      <c r="F3071" t="str">
        <f t="shared" si="475"/>
        <v>2018-May</v>
      </c>
      <c r="G3071">
        <f t="shared" si="476"/>
        <v>1</v>
      </c>
      <c r="H3071" t="str">
        <f t="shared" si="477"/>
        <v>Monday</v>
      </c>
      <c r="I3071" t="str">
        <f t="shared" si="478"/>
        <v>FM2</v>
      </c>
      <c r="J3071" t="str">
        <f t="shared" si="479"/>
        <v>FQ-1</v>
      </c>
    </row>
    <row r="3072" spans="1:10" x14ac:dyDescent="0.25">
      <c r="A3072">
        <f t="shared" si="470"/>
        <v>43249</v>
      </c>
      <c r="B3072">
        <f t="shared" si="471"/>
        <v>2018</v>
      </c>
      <c r="C3072">
        <f t="shared" si="472"/>
        <v>5</v>
      </c>
      <c r="D3072" t="str">
        <f t="shared" si="473"/>
        <v>May</v>
      </c>
      <c r="E3072" t="str">
        <f t="shared" si="474"/>
        <v>Q2</v>
      </c>
      <c r="F3072" t="str">
        <f t="shared" si="475"/>
        <v>2018-May</v>
      </c>
      <c r="G3072">
        <f t="shared" si="476"/>
        <v>2</v>
      </c>
      <c r="H3072" t="str">
        <f t="shared" si="477"/>
        <v>Tuesday</v>
      </c>
      <c r="I3072" t="str">
        <f t="shared" si="478"/>
        <v>FM2</v>
      </c>
      <c r="J3072" t="str">
        <f t="shared" si="479"/>
        <v>FQ-1</v>
      </c>
    </row>
    <row r="3073" spans="1:10" x14ac:dyDescent="0.25">
      <c r="A3073">
        <f t="shared" si="470"/>
        <v>43250</v>
      </c>
      <c r="B3073">
        <f t="shared" si="471"/>
        <v>2018</v>
      </c>
      <c r="C3073">
        <f t="shared" si="472"/>
        <v>5</v>
      </c>
      <c r="D3073" t="str">
        <f t="shared" si="473"/>
        <v>May</v>
      </c>
      <c r="E3073" t="str">
        <f t="shared" si="474"/>
        <v>Q2</v>
      </c>
      <c r="F3073" t="str">
        <f t="shared" si="475"/>
        <v>2018-May</v>
      </c>
      <c r="G3073">
        <f t="shared" si="476"/>
        <v>3</v>
      </c>
      <c r="H3073" t="str">
        <f t="shared" si="477"/>
        <v>Wednesday</v>
      </c>
      <c r="I3073" t="str">
        <f t="shared" si="478"/>
        <v>FM2</v>
      </c>
      <c r="J3073" t="str">
        <f t="shared" si="479"/>
        <v>FQ-1</v>
      </c>
    </row>
    <row r="3074" spans="1:10" x14ac:dyDescent="0.25">
      <c r="A3074">
        <f t="shared" si="470"/>
        <v>43251</v>
      </c>
      <c r="B3074">
        <f t="shared" si="471"/>
        <v>2018</v>
      </c>
      <c r="C3074">
        <f t="shared" si="472"/>
        <v>5</v>
      </c>
      <c r="D3074" t="str">
        <f t="shared" si="473"/>
        <v>May</v>
      </c>
      <c r="E3074" t="str">
        <f t="shared" si="474"/>
        <v>Q2</v>
      </c>
      <c r="F3074" t="str">
        <f t="shared" si="475"/>
        <v>2018-May</v>
      </c>
      <c r="G3074">
        <f t="shared" si="476"/>
        <v>4</v>
      </c>
      <c r="H3074" t="str">
        <f t="shared" si="477"/>
        <v>Thursday</v>
      </c>
      <c r="I3074" t="str">
        <f t="shared" si="478"/>
        <v>FM2</v>
      </c>
      <c r="J3074" t="str">
        <f t="shared" si="479"/>
        <v>FQ-1</v>
      </c>
    </row>
    <row r="3075" spans="1:10" x14ac:dyDescent="0.25">
      <c r="A3075">
        <f t="shared" ref="A3075:A3138" si="480">IF($O$1+ROW(A3074)-1&lt;=$O$3,$O$1+ROW(A3074)-1,"")</f>
        <v>43252</v>
      </c>
      <c r="B3075">
        <f t="shared" ref="B3075:B3138" si="481">YEAR(A3075)</f>
        <v>2018</v>
      </c>
      <c r="C3075">
        <f t="shared" ref="C3075:C3138" si="482">MONTH(A3075)</f>
        <v>6</v>
      </c>
      <c r="D3075" t="str">
        <f t="shared" ref="D3075:D3138" si="483">TEXT(A3075,"mmmm")</f>
        <v>June</v>
      </c>
      <c r="E3075" t="str">
        <f t="shared" ref="E3075:E3138" si="484">"Q"&amp;ROUNDUP(MONTH(A3075)/3,0)</f>
        <v>Q2</v>
      </c>
      <c r="F3075" t="str">
        <f t="shared" ref="F3075:F3138" si="485">TEXT(A3075,"yyyy-mmm")</f>
        <v>2018-Jun</v>
      </c>
      <c r="G3075">
        <f t="shared" ref="G3075:G3138" si="486">WEEKDAY(A3075,2)</f>
        <v>5</v>
      </c>
      <c r="H3075" t="str">
        <f t="shared" ref="H3075:H3138" si="487">TEXT(A3075,"dddd")</f>
        <v>Friday</v>
      </c>
      <c r="I3075" t="str">
        <f t="shared" ref="I3075:I3138" si="488">"FM"&amp;MOD(MONTH(A3075)-4,12)+1</f>
        <v>FM3</v>
      </c>
      <c r="J3075" t="str">
        <f t="shared" ref="J3075:J3138" si="489">"FQ-" &amp; INT((MOD(MONTH(A3075)-4,12)/3)+1)</f>
        <v>FQ-1</v>
      </c>
    </row>
    <row r="3076" spans="1:10" x14ac:dyDescent="0.25">
      <c r="A3076">
        <f t="shared" si="480"/>
        <v>43253</v>
      </c>
      <c r="B3076">
        <f t="shared" si="481"/>
        <v>2018</v>
      </c>
      <c r="C3076">
        <f t="shared" si="482"/>
        <v>6</v>
      </c>
      <c r="D3076" t="str">
        <f t="shared" si="483"/>
        <v>June</v>
      </c>
      <c r="E3076" t="str">
        <f t="shared" si="484"/>
        <v>Q2</v>
      </c>
      <c r="F3076" t="str">
        <f t="shared" si="485"/>
        <v>2018-Jun</v>
      </c>
      <c r="G3076">
        <f t="shared" si="486"/>
        <v>6</v>
      </c>
      <c r="H3076" t="str">
        <f t="shared" si="487"/>
        <v>Saturday</v>
      </c>
      <c r="I3076" t="str">
        <f t="shared" si="488"/>
        <v>FM3</v>
      </c>
      <c r="J3076" t="str">
        <f t="shared" si="489"/>
        <v>FQ-1</v>
      </c>
    </row>
    <row r="3077" spans="1:10" x14ac:dyDescent="0.25">
      <c r="A3077">
        <f t="shared" si="480"/>
        <v>43254</v>
      </c>
      <c r="B3077">
        <f t="shared" si="481"/>
        <v>2018</v>
      </c>
      <c r="C3077">
        <f t="shared" si="482"/>
        <v>6</v>
      </c>
      <c r="D3077" t="str">
        <f t="shared" si="483"/>
        <v>June</v>
      </c>
      <c r="E3077" t="str">
        <f t="shared" si="484"/>
        <v>Q2</v>
      </c>
      <c r="F3077" t="str">
        <f t="shared" si="485"/>
        <v>2018-Jun</v>
      </c>
      <c r="G3077">
        <f t="shared" si="486"/>
        <v>7</v>
      </c>
      <c r="H3077" t="str">
        <f t="shared" si="487"/>
        <v>Sunday</v>
      </c>
      <c r="I3077" t="str">
        <f t="shared" si="488"/>
        <v>FM3</v>
      </c>
      <c r="J3077" t="str">
        <f t="shared" si="489"/>
        <v>FQ-1</v>
      </c>
    </row>
    <row r="3078" spans="1:10" x14ac:dyDescent="0.25">
      <c r="A3078">
        <f t="shared" si="480"/>
        <v>43255</v>
      </c>
      <c r="B3078">
        <f t="shared" si="481"/>
        <v>2018</v>
      </c>
      <c r="C3078">
        <f t="shared" si="482"/>
        <v>6</v>
      </c>
      <c r="D3078" t="str">
        <f t="shared" si="483"/>
        <v>June</v>
      </c>
      <c r="E3078" t="str">
        <f t="shared" si="484"/>
        <v>Q2</v>
      </c>
      <c r="F3078" t="str">
        <f t="shared" si="485"/>
        <v>2018-Jun</v>
      </c>
      <c r="G3078">
        <f t="shared" si="486"/>
        <v>1</v>
      </c>
      <c r="H3078" t="str">
        <f t="shared" si="487"/>
        <v>Monday</v>
      </c>
      <c r="I3078" t="str">
        <f t="shared" si="488"/>
        <v>FM3</v>
      </c>
      <c r="J3078" t="str">
        <f t="shared" si="489"/>
        <v>FQ-1</v>
      </c>
    </row>
    <row r="3079" spans="1:10" x14ac:dyDescent="0.25">
      <c r="A3079">
        <f t="shared" si="480"/>
        <v>43256</v>
      </c>
      <c r="B3079">
        <f t="shared" si="481"/>
        <v>2018</v>
      </c>
      <c r="C3079">
        <f t="shared" si="482"/>
        <v>6</v>
      </c>
      <c r="D3079" t="str">
        <f t="shared" si="483"/>
        <v>June</v>
      </c>
      <c r="E3079" t="str">
        <f t="shared" si="484"/>
        <v>Q2</v>
      </c>
      <c r="F3079" t="str">
        <f t="shared" si="485"/>
        <v>2018-Jun</v>
      </c>
      <c r="G3079">
        <f t="shared" si="486"/>
        <v>2</v>
      </c>
      <c r="H3079" t="str">
        <f t="shared" si="487"/>
        <v>Tuesday</v>
      </c>
      <c r="I3079" t="str">
        <f t="shared" si="488"/>
        <v>FM3</v>
      </c>
      <c r="J3079" t="str">
        <f t="shared" si="489"/>
        <v>FQ-1</v>
      </c>
    </row>
    <row r="3080" spans="1:10" x14ac:dyDescent="0.25">
      <c r="A3080">
        <f t="shared" si="480"/>
        <v>43257</v>
      </c>
      <c r="B3080">
        <f t="shared" si="481"/>
        <v>2018</v>
      </c>
      <c r="C3080">
        <f t="shared" si="482"/>
        <v>6</v>
      </c>
      <c r="D3080" t="str">
        <f t="shared" si="483"/>
        <v>June</v>
      </c>
      <c r="E3080" t="str">
        <f t="shared" si="484"/>
        <v>Q2</v>
      </c>
      <c r="F3080" t="str">
        <f t="shared" si="485"/>
        <v>2018-Jun</v>
      </c>
      <c r="G3080">
        <f t="shared" si="486"/>
        <v>3</v>
      </c>
      <c r="H3080" t="str">
        <f t="shared" si="487"/>
        <v>Wednesday</v>
      </c>
      <c r="I3080" t="str">
        <f t="shared" si="488"/>
        <v>FM3</v>
      </c>
      <c r="J3080" t="str">
        <f t="shared" si="489"/>
        <v>FQ-1</v>
      </c>
    </row>
    <row r="3081" spans="1:10" x14ac:dyDescent="0.25">
      <c r="A3081">
        <f t="shared" si="480"/>
        <v>43258</v>
      </c>
      <c r="B3081">
        <f t="shared" si="481"/>
        <v>2018</v>
      </c>
      <c r="C3081">
        <f t="shared" si="482"/>
        <v>6</v>
      </c>
      <c r="D3081" t="str">
        <f t="shared" si="483"/>
        <v>June</v>
      </c>
      <c r="E3081" t="str">
        <f t="shared" si="484"/>
        <v>Q2</v>
      </c>
      <c r="F3081" t="str">
        <f t="shared" si="485"/>
        <v>2018-Jun</v>
      </c>
      <c r="G3081">
        <f t="shared" si="486"/>
        <v>4</v>
      </c>
      <c r="H3081" t="str">
        <f t="shared" si="487"/>
        <v>Thursday</v>
      </c>
      <c r="I3081" t="str">
        <f t="shared" si="488"/>
        <v>FM3</v>
      </c>
      <c r="J3081" t="str">
        <f t="shared" si="489"/>
        <v>FQ-1</v>
      </c>
    </row>
    <row r="3082" spans="1:10" x14ac:dyDescent="0.25">
      <c r="A3082">
        <f t="shared" si="480"/>
        <v>43259</v>
      </c>
      <c r="B3082">
        <f t="shared" si="481"/>
        <v>2018</v>
      </c>
      <c r="C3082">
        <f t="shared" si="482"/>
        <v>6</v>
      </c>
      <c r="D3082" t="str">
        <f t="shared" si="483"/>
        <v>June</v>
      </c>
      <c r="E3082" t="str">
        <f t="shared" si="484"/>
        <v>Q2</v>
      </c>
      <c r="F3082" t="str">
        <f t="shared" si="485"/>
        <v>2018-Jun</v>
      </c>
      <c r="G3082">
        <f t="shared" si="486"/>
        <v>5</v>
      </c>
      <c r="H3082" t="str">
        <f t="shared" si="487"/>
        <v>Friday</v>
      </c>
      <c r="I3082" t="str">
        <f t="shared" si="488"/>
        <v>FM3</v>
      </c>
      <c r="J3082" t="str">
        <f t="shared" si="489"/>
        <v>FQ-1</v>
      </c>
    </row>
    <row r="3083" spans="1:10" x14ac:dyDescent="0.25">
      <c r="A3083">
        <f t="shared" si="480"/>
        <v>43260</v>
      </c>
      <c r="B3083">
        <f t="shared" si="481"/>
        <v>2018</v>
      </c>
      <c r="C3083">
        <f t="shared" si="482"/>
        <v>6</v>
      </c>
      <c r="D3083" t="str">
        <f t="shared" si="483"/>
        <v>June</v>
      </c>
      <c r="E3083" t="str">
        <f t="shared" si="484"/>
        <v>Q2</v>
      </c>
      <c r="F3083" t="str">
        <f t="shared" si="485"/>
        <v>2018-Jun</v>
      </c>
      <c r="G3083">
        <f t="shared" si="486"/>
        <v>6</v>
      </c>
      <c r="H3083" t="str">
        <f t="shared" si="487"/>
        <v>Saturday</v>
      </c>
      <c r="I3083" t="str">
        <f t="shared" si="488"/>
        <v>FM3</v>
      </c>
      <c r="J3083" t="str">
        <f t="shared" si="489"/>
        <v>FQ-1</v>
      </c>
    </row>
    <row r="3084" spans="1:10" x14ac:dyDescent="0.25">
      <c r="A3084">
        <f t="shared" si="480"/>
        <v>43261</v>
      </c>
      <c r="B3084">
        <f t="shared" si="481"/>
        <v>2018</v>
      </c>
      <c r="C3084">
        <f t="shared" si="482"/>
        <v>6</v>
      </c>
      <c r="D3084" t="str">
        <f t="shared" si="483"/>
        <v>June</v>
      </c>
      <c r="E3084" t="str">
        <f t="shared" si="484"/>
        <v>Q2</v>
      </c>
      <c r="F3084" t="str">
        <f t="shared" si="485"/>
        <v>2018-Jun</v>
      </c>
      <c r="G3084">
        <f t="shared" si="486"/>
        <v>7</v>
      </c>
      <c r="H3084" t="str">
        <f t="shared" si="487"/>
        <v>Sunday</v>
      </c>
      <c r="I3084" t="str">
        <f t="shared" si="488"/>
        <v>FM3</v>
      </c>
      <c r="J3084" t="str">
        <f t="shared" si="489"/>
        <v>FQ-1</v>
      </c>
    </row>
    <row r="3085" spans="1:10" x14ac:dyDescent="0.25">
      <c r="A3085">
        <f t="shared" si="480"/>
        <v>43262</v>
      </c>
      <c r="B3085">
        <f t="shared" si="481"/>
        <v>2018</v>
      </c>
      <c r="C3085">
        <f t="shared" si="482"/>
        <v>6</v>
      </c>
      <c r="D3085" t="str">
        <f t="shared" si="483"/>
        <v>June</v>
      </c>
      <c r="E3085" t="str">
        <f t="shared" si="484"/>
        <v>Q2</v>
      </c>
      <c r="F3085" t="str">
        <f t="shared" si="485"/>
        <v>2018-Jun</v>
      </c>
      <c r="G3085">
        <f t="shared" si="486"/>
        <v>1</v>
      </c>
      <c r="H3085" t="str">
        <f t="shared" si="487"/>
        <v>Monday</v>
      </c>
      <c r="I3085" t="str">
        <f t="shared" si="488"/>
        <v>FM3</v>
      </c>
      <c r="J3085" t="str">
        <f t="shared" si="489"/>
        <v>FQ-1</v>
      </c>
    </row>
    <row r="3086" spans="1:10" x14ac:dyDescent="0.25">
      <c r="A3086">
        <f t="shared" si="480"/>
        <v>43263</v>
      </c>
      <c r="B3086">
        <f t="shared" si="481"/>
        <v>2018</v>
      </c>
      <c r="C3086">
        <f t="shared" si="482"/>
        <v>6</v>
      </c>
      <c r="D3086" t="str">
        <f t="shared" si="483"/>
        <v>June</v>
      </c>
      <c r="E3086" t="str">
        <f t="shared" si="484"/>
        <v>Q2</v>
      </c>
      <c r="F3086" t="str">
        <f t="shared" si="485"/>
        <v>2018-Jun</v>
      </c>
      <c r="G3086">
        <f t="shared" si="486"/>
        <v>2</v>
      </c>
      <c r="H3086" t="str">
        <f t="shared" si="487"/>
        <v>Tuesday</v>
      </c>
      <c r="I3086" t="str">
        <f t="shared" si="488"/>
        <v>FM3</v>
      </c>
      <c r="J3086" t="str">
        <f t="shared" si="489"/>
        <v>FQ-1</v>
      </c>
    </row>
    <row r="3087" spans="1:10" x14ac:dyDescent="0.25">
      <c r="A3087">
        <f t="shared" si="480"/>
        <v>43264</v>
      </c>
      <c r="B3087">
        <f t="shared" si="481"/>
        <v>2018</v>
      </c>
      <c r="C3087">
        <f t="shared" si="482"/>
        <v>6</v>
      </c>
      <c r="D3087" t="str">
        <f t="shared" si="483"/>
        <v>June</v>
      </c>
      <c r="E3087" t="str">
        <f t="shared" si="484"/>
        <v>Q2</v>
      </c>
      <c r="F3087" t="str">
        <f t="shared" si="485"/>
        <v>2018-Jun</v>
      </c>
      <c r="G3087">
        <f t="shared" si="486"/>
        <v>3</v>
      </c>
      <c r="H3087" t="str">
        <f t="shared" si="487"/>
        <v>Wednesday</v>
      </c>
      <c r="I3087" t="str">
        <f t="shared" si="488"/>
        <v>FM3</v>
      </c>
      <c r="J3087" t="str">
        <f t="shared" si="489"/>
        <v>FQ-1</v>
      </c>
    </row>
    <row r="3088" spans="1:10" x14ac:dyDescent="0.25">
      <c r="A3088">
        <f t="shared" si="480"/>
        <v>43265</v>
      </c>
      <c r="B3088">
        <f t="shared" si="481"/>
        <v>2018</v>
      </c>
      <c r="C3088">
        <f t="shared" si="482"/>
        <v>6</v>
      </c>
      <c r="D3088" t="str">
        <f t="shared" si="483"/>
        <v>June</v>
      </c>
      <c r="E3088" t="str">
        <f t="shared" si="484"/>
        <v>Q2</v>
      </c>
      <c r="F3088" t="str">
        <f t="shared" si="485"/>
        <v>2018-Jun</v>
      </c>
      <c r="G3088">
        <f t="shared" si="486"/>
        <v>4</v>
      </c>
      <c r="H3088" t="str">
        <f t="shared" si="487"/>
        <v>Thursday</v>
      </c>
      <c r="I3088" t="str">
        <f t="shared" si="488"/>
        <v>FM3</v>
      </c>
      <c r="J3088" t="str">
        <f t="shared" si="489"/>
        <v>FQ-1</v>
      </c>
    </row>
    <row r="3089" spans="1:10" x14ac:dyDescent="0.25">
      <c r="A3089">
        <f t="shared" si="480"/>
        <v>43266</v>
      </c>
      <c r="B3089">
        <f t="shared" si="481"/>
        <v>2018</v>
      </c>
      <c r="C3089">
        <f t="shared" si="482"/>
        <v>6</v>
      </c>
      <c r="D3089" t="str">
        <f t="shared" si="483"/>
        <v>June</v>
      </c>
      <c r="E3089" t="str">
        <f t="shared" si="484"/>
        <v>Q2</v>
      </c>
      <c r="F3089" t="str">
        <f t="shared" si="485"/>
        <v>2018-Jun</v>
      </c>
      <c r="G3089">
        <f t="shared" si="486"/>
        <v>5</v>
      </c>
      <c r="H3089" t="str">
        <f t="shared" si="487"/>
        <v>Friday</v>
      </c>
      <c r="I3089" t="str">
        <f t="shared" si="488"/>
        <v>FM3</v>
      </c>
      <c r="J3089" t="str">
        <f t="shared" si="489"/>
        <v>FQ-1</v>
      </c>
    </row>
    <row r="3090" spans="1:10" x14ac:dyDescent="0.25">
      <c r="A3090">
        <f t="shared" si="480"/>
        <v>43267</v>
      </c>
      <c r="B3090">
        <f t="shared" si="481"/>
        <v>2018</v>
      </c>
      <c r="C3090">
        <f t="shared" si="482"/>
        <v>6</v>
      </c>
      <c r="D3090" t="str">
        <f t="shared" si="483"/>
        <v>June</v>
      </c>
      <c r="E3090" t="str">
        <f t="shared" si="484"/>
        <v>Q2</v>
      </c>
      <c r="F3090" t="str">
        <f t="shared" si="485"/>
        <v>2018-Jun</v>
      </c>
      <c r="G3090">
        <f t="shared" si="486"/>
        <v>6</v>
      </c>
      <c r="H3090" t="str">
        <f t="shared" si="487"/>
        <v>Saturday</v>
      </c>
      <c r="I3090" t="str">
        <f t="shared" si="488"/>
        <v>FM3</v>
      </c>
      <c r="J3090" t="str">
        <f t="shared" si="489"/>
        <v>FQ-1</v>
      </c>
    </row>
    <row r="3091" spans="1:10" x14ac:dyDescent="0.25">
      <c r="A3091">
        <f t="shared" si="480"/>
        <v>43268</v>
      </c>
      <c r="B3091">
        <f t="shared" si="481"/>
        <v>2018</v>
      </c>
      <c r="C3091">
        <f t="shared" si="482"/>
        <v>6</v>
      </c>
      <c r="D3091" t="str">
        <f t="shared" si="483"/>
        <v>June</v>
      </c>
      <c r="E3091" t="str">
        <f t="shared" si="484"/>
        <v>Q2</v>
      </c>
      <c r="F3091" t="str">
        <f t="shared" si="485"/>
        <v>2018-Jun</v>
      </c>
      <c r="G3091">
        <f t="shared" si="486"/>
        <v>7</v>
      </c>
      <c r="H3091" t="str">
        <f t="shared" si="487"/>
        <v>Sunday</v>
      </c>
      <c r="I3091" t="str">
        <f t="shared" si="488"/>
        <v>FM3</v>
      </c>
      <c r="J3091" t="str">
        <f t="shared" si="489"/>
        <v>FQ-1</v>
      </c>
    </row>
    <row r="3092" spans="1:10" x14ac:dyDescent="0.25">
      <c r="A3092">
        <f t="shared" si="480"/>
        <v>43269</v>
      </c>
      <c r="B3092">
        <f t="shared" si="481"/>
        <v>2018</v>
      </c>
      <c r="C3092">
        <f t="shared" si="482"/>
        <v>6</v>
      </c>
      <c r="D3092" t="str">
        <f t="shared" si="483"/>
        <v>June</v>
      </c>
      <c r="E3092" t="str">
        <f t="shared" si="484"/>
        <v>Q2</v>
      </c>
      <c r="F3092" t="str">
        <f t="shared" si="485"/>
        <v>2018-Jun</v>
      </c>
      <c r="G3092">
        <f t="shared" si="486"/>
        <v>1</v>
      </c>
      <c r="H3092" t="str">
        <f t="shared" si="487"/>
        <v>Monday</v>
      </c>
      <c r="I3092" t="str">
        <f t="shared" si="488"/>
        <v>FM3</v>
      </c>
      <c r="J3092" t="str">
        <f t="shared" si="489"/>
        <v>FQ-1</v>
      </c>
    </row>
    <row r="3093" spans="1:10" x14ac:dyDescent="0.25">
      <c r="A3093">
        <f t="shared" si="480"/>
        <v>43270</v>
      </c>
      <c r="B3093">
        <f t="shared" si="481"/>
        <v>2018</v>
      </c>
      <c r="C3093">
        <f t="shared" si="482"/>
        <v>6</v>
      </c>
      <c r="D3093" t="str">
        <f t="shared" si="483"/>
        <v>June</v>
      </c>
      <c r="E3093" t="str">
        <f t="shared" si="484"/>
        <v>Q2</v>
      </c>
      <c r="F3093" t="str">
        <f t="shared" si="485"/>
        <v>2018-Jun</v>
      </c>
      <c r="G3093">
        <f t="shared" si="486"/>
        <v>2</v>
      </c>
      <c r="H3093" t="str">
        <f t="shared" si="487"/>
        <v>Tuesday</v>
      </c>
      <c r="I3093" t="str">
        <f t="shared" si="488"/>
        <v>FM3</v>
      </c>
      <c r="J3093" t="str">
        <f t="shared" si="489"/>
        <v>FQ-1</v>
      </c>
    </row>
    <row r="3094" spans="1:10" x14ac:dyDescent="0.25">
      <c r="A3094">
        <f t="shared" si="480"/>
        <v>43271</v>
      </c>
      <c r="B3094">
        <f t="shared" si="481"/>
        <v>2018</v>
      </c>
      <c r="C3094">
        <f t="shared" si="482"/>
        <v>6</v>
      </c>
      <c r="D3094" t="str">
        <f t="shared" si="483"/>
        <v>June</v>
      </c>
      <c r="E3094" t="str">
        <f t="shared" si="484"/>
        <v>Q2</v>
      </c>
      <c r="F3094" t="str">
        <f t="shared" si="485"/>
        <v>2018-Jun</v>
      </c>
      <c r="G3094">
        <f t="shared" si="486"/>
        <v>3</v>
      </c>
      <c r="H3094" t="str">
        <f t="shared" si="487"/>
        <v>Wednesday</v>
      </c>
      <c r="I3094" t="str">
        <f t="shared" si="488"/>
        <v>FM3</v>
      </c>
      <c r="J3094" t="str">
        <f t="shared" si="489"/>
        <v>FQ-1</v>
      </c>
    </row>
    <row r="3095" spans="1:10" x14ac:dyDescent="0.25">
      <c r="A3095">
        <f t="shared" si="480"/>
        <v>43272</v>
      </c>
      <c r="B3095">
        <f t="shared" si="481"/>
        <v>2018</v>
      </c>
      <c r="C3095">
        <f t="shared" si="482"/>
        <v>6</v>
      </c>
      <c r="D3095" t="str">
        <f t="shared" si="483"/>
        <v>June</v>
      </c>
      <c r="E3095" t="str">
        <f t="shared" si="484"/>
        <v>Q2</v>
      </c>
      <c r="F3095" t="str">
        <f t="shared" si="485"/>
        <v>2018-Jun</v>
      </c>
      <c r="G3095">
        <f t="shared" si="486"/>
        <v>4</v>
      </c>
      <c r="H3095" t="str">
        <f t="shared" si="487"/>
        <v>Thursday</v>
      </c>
      <c r="I3095" t="str">
        <f t="shared" si="488"/>
        <v>FM3</v>
      </c>
      <c r="J3095" t="str">
        <f t="shared" si="489"/>
        <v>FQ-1</v>
      </c>
    </row>
    <row r="3096" spans="1:10" x14ac:dyDescent="0.25">
      <c r="A3096">
        <f t="shared" si="480"/>
        <v>43273</v>
      </c>
      <c r="B3096">
        <f t="shared" si="481"/>
        <v>2018</v>
      </c>
      <c r="C3096">
        <f t="shared" si="482"/>
        <v>6</v>
      </c>
      <c r="D3096" t="str">
        <f t="shared" si="483"/>
        <v>June</v>
      </c>
      <c r="E3096" t="str">
        <f t="shared" si="484"/>
        <v>Q2</v>
      </c>
      <c r="F3096" t="str">
        <f t="shared" si="485"/>
        <v>2018-Jun</v>
      </c>
      <c r="G3096">
        <f t="shared" si="486"/>
        <v>5</v>
      </c>
      <c r="H3096" t="str">
        <f t="shared" si="487"/>
        <v>Friday</v>
      </c>
      <c r="I3096" t="str">
        <f t="shared" si="488"/>
        <v>FM3</v>
      </c>
      <c r="J3096" t="str">
        <f t="shared" si="489"/>
        <v>FQ-1</v>
      </c>
    </row>
    <row r="3097" spans="1:10" x14ac:dyDescent="0.25">
      <c r="A3097">
        <f t="shared" si="480"/>
        <v>43274</v>
      </c>
      <c r="B3097">
        <f t="shared" si="481"/>
        <v>2018</v>
      </c>
      <c r="C3097">
        <f t="shared" si="482"/>
        <v>6</v>
      </c>
      <c r="D3097" t="str">
        <f t="shared" si="483"/>
        <v>June</v>
      </c>
      <c r="E3097" t="str">
        <f t="shared" si="484"/>
        <v>Q2</v>
      </c>
      <c r="F3097" t="str">
        <f t="shared" si="485"/>
        <v>2018-Jun</v>
      </c>
      <c r="G3097">
        <f t="shared" si="486"/>
        <v>6</v>
      </c>
      <c r="H3097" t="str">
        <f t="shared" si="487"/>
        <v>Saturday</v>
      </c>
      <c r="I3097" t="str">
        <f t="shared" si="488"/>
        <v>FM3</v>
      </c>
      <c r="J3097" t="str">
        <f t="shared" si="489"/>
        <v>FQ-1</v>
      </c>
    </row>
    <row r="3098" spans="1:10" x14ac:dyDescent="0.25">
      <c r="A3098">
        <f t="shared" si="480"/>
        <v>43275</v>
      </c>
      <c r="B3098">
        <f t="shared" si="481"/>
        <v>2018</v>
      </c>
      <c r="C3098">
        <f t="shared" si="482"/>
        <v>6</v>
      </c>
      <c r="D3098" t="str">
        <f t="shared" si="483"/>
        <v>June</v>
      </c>
      <c r="E3098" t="str">
        <f t="shared" si="484"/>
        <v>Q2</v>
      </c>
      <c r="F3098" t="str">
        <f t="shared" si="485"/>
        <v>2018-Jun</v>
      </c>
      <c r="G3098">
        <f t="shared" si="486"/>
        <v>7</v>
      </c>
      <c r="H3098" t="str">
        <f t="shared" si="487"/>
        <v>Sunday</v>
      </c>
      <c r="I3098" t="str">
        <f t="shared" si="488"/>
        <v>FM3</v>
      </c>
      <c r="J3098" t="str">
        <f t="shared" si="489"/>
        <v>FQ-1</v>
      </c>
    </row>
    <row r="3099" spans="1:10" x14ac:dyDescent="0.25">
      <c r="A3099">
        <f t="shared" si="480"/>
        <v>43276</v>
      </c>
      <c r="B3099">
        <f t="shared" si="481"/>
        <v>2018</v>
      </c>
      <c r="C3099">
        <f t="shared" si="482"/>
        <v>6</v>
      </c>
      <c r="D3099" t="str">
        <f t="shared" si="483"/>
        <v>June</v>
      </c>
      <c r="E3099" t="str">
        <f t="shared" si="484"/>
        <v>Q2</v>
      </c>
      <c r="F3099" t="str">
        <f t="shared" si="485"/>
        <v>2018-Jun</v>
      </c>
      <c r="G3099">
        <f t="shared" si="486"/>
        <v>1</v>
      </c>
      <c r="H3099" t="str">
        <f t="shared" si="487"/>
        <v>Monday</v>
      </c>
      <c r="I3099" t="str">
        <f t="shared" si="488"/>
        <v>FM3</v>
      </c>
      <c r="J3099" t="str">
        <f t="shared" si="489"/>
        <v>FQ-1</v>
      </c>
    </row>
    <row r="3100" spans="1:10" x14ac:dyDescent="0.25">
      <c r="A3100">
        <f t="shared" si="480"/>
        <v>43277</v>
      </c>
      <c r="B3100">
        <f t="shared" si="481"/>
        <v>2018</v>
      </c>
      <c r="C3100">
        <f t="shared" si="482"/>
        <v>6</v>
      </c>
      <c r="D3100" t="str">
        <f t="shared" si="483"/>
        <v>June</v>
      </c>
      <c r="E3100" t="str">
        <f t="shared" si="484"/>
        <v>Q2</v>
      </c>
      <c r="F3100" t="str">
        <f t="shared" si="485"/>
        <v>2018-Jun</v>
      </c>
      <c r="G3100">
        <f t="shared" si="486"/>
        <v>2</v>
      </c>
      <c r="H3100" t="str">
        <f t="shared" si="487"/>
        <v>Tuesday</v>
      </c>
      <c r="I3100" t="str">
        <f t="shared" si="488"/>
        <v>FM3</v>
      </c>
      <c r="J3100" t="str">
        <f t="shared" si="489"/>
        <v>FQ-1</v>
      </c>
    </row>
    <row r="3101" spans="1:10" x14ac:dyDescent="0.25">
      <c r="A3101">
        <f t="shared" si="480"/>
        <v>43278</v>
      </c>
      <c r="B3101">
        <f t="shared" si="481"/>
        <v>2018</v>
      </c>
      <c r="C3101">
        <f t="shared" si="482"/>
        <v>6</v>
      </c>
      <c r="D3101" t="str">
        <f t="shared" si="483"/>
        <v>June</v>
      </c>
      <c r="E3101" t="str">
        <f t="shared" si="484"/>
        <v>Q2</v>
      </c>
      <c r="F3101" t="str">
        <f t="shared" si="485"/>
        <v>2018-Jun</v>
      </c>
      <c r="G3101">
        <f t="shared" si="486"/>
        <v>3</v>
      </c>
      <c r="H3101" t="str">
        <f t="shared" si="487"/>
        <v>Wednesday</v>
      </c>
      <c r="I3101" t="str">
        <f t="shared" si="488"/>
        <v>FM3</v>
      </c>
      <c r="J3101" t="str">
        <f t="shared" si="489"/>
        <v>FQ-1</v>
      </c>
    </row>
    <row r="3102" spans="1:10" x14ac:dyDescent="0.25">
      <c r="A3102">
        <f t="shared" si="480"/>
        <v>43279</v>
      </c>
      <c r="B3102">
        <f t="shared" si="481"/>
        <v>2018</v>
      </c>
      <c r="C3102">
        <f t="shared" si="482"/>
        <v>6</v>
      </c>
      <c r="D3102" t="str">
        <f t="shared" si="483"/>
        <v>June</v>
      </c>
      <c r="E3102" t="str">
        <f t="shared" si="484"/>
        <v>Q2</v>
      </c>
      <c r="F3102" t="str">
        <f t="shared" si="485"/>
        <v>2018-Jun</v>
      </c>
      <c r="G3102">
        <f t="shared" si="486"/>
        <v>4</v>
      </c>
      <c r="H3102" t="str">
        <f t="shared" si="487"/>
        <v>Thursday</v>
      </c>
      <c r="I3102" t="str">
        <f t="shared" si="488"/>
        <v>FM3</v>
      </c>
      <c r="J3102" t="str">
        <f t="shared" si="489"/>
        <v>FQ-1</v>
      </c>
    </row>
    <row r="3103" spans="1:10" x14ac:dyDescent="0.25">
      <c r="A3103">
        <f t="shared" si="480"/>
        <v>43280</v>
      </c>
      <c r="B3103">
        <f t="shared" si="481"/>
        <v>2018</v>
      </c>
      <c r="C3103">
        <f t="shared" si="482"/>
        <v>6</v>
      </c>
      <c r="D3103" t="str">
        <f t="shared" si="483"/>
        <v>June</v>
      </c>
      <c r="E3103" t="str">
        <f t="shared" si="484"/>
        <v>Q2</v>
      </c>
      <c r="F3103" t="str">
        <f t="shared" si="485"/>
        <v>2018-Jun</v>
      </c>
      <c r="G3103">
        <f t="shared" si="486"/>
        <v>5</v>
      </c>
      <c r="H3103" t="str">
        <f t="shared" si="487"/>
        <v>Friday</v>
      </c>
      <c r="I3103" t="str">
        <f t="shared" si="488"/>
        <v>FM3</v>
      </c>
      <c r="J3103" t="str">
        <f t="shared" si="489"/>
        <v>FQ-1</v>
      </c>
    </row>
    <row r="3104" spans="1:10" x14ac:dyDescent="0.25">
      <c r="A3104">
        <f t="shared" si="480"/>
        <v>43281</v>
      </c>
      <c r="B3104">
        <f t="shared" si="481"/>
        <v>2018</v>
      </c>
      <c r="C3104">
        <f t="shared" si="482"/>
        <v>6</v>
      </c>
      <c r="D3104" t="str">
        <f t="shared" si="483"/>
        <v>June</v>
      </c>
      <c r="E3104" t="str">
        <f t="shared" si="484"/>
        <v>Q2</v>
      </c>
      <c r="F3104" t="str">
        <f t="shared" si="485"/>
        <v>2018-Jun</v>
      </c>
      <c r="G3104">
        <f t="shared" si="486"/>
        <v>6</v>
      </c>
      <c r="H3104" t="str">
        <f t="shared" si="487"/>
        <v>Saturday</v>
      </c>
      <c r="I3104" t="str">
        <f t="shared" si="488"/>
        <v>FM3</v>
      </c>
      <c r="J3104" t="str">
        <f t="shared" si="489"/>
        <v>FQ-1</v>
      </c>
    </row>
    <row r="3105" spans="1:10" x14ac:dyDescent="0.25">
      <c r="A3105">
        <f t="shared" si="480"/>
        <v>43282</v>
      </c>
      <c r="B3105">
        <f t="shared" si="481"/>
        <v>2018</v>
      </c>
      <c r="C3105">
        <f t="shared" si="482"/>
        <v>7</v>
      </c>
      <c r="D3105" t="str">
        <f t="shared" si="483"/>
        <v>July</v>
      </c>
      <c r="E3105" t="str">
        <f t="shared" si="484"/>
        <v>Q3</v>
      </c>
      <c r="F3105" t="str">
        <f t="shared" si="485"/>
        <v>2018-Jul</v>
      </c>
      <c r="G3105">
        <f t="shared" si="486"/>
        <v>7</v>
      </c>
      <c r="H3105" t="str">
        <f t="shared" si="487"/>
        <v>Sunday</v>
      </c>
      <c r="I3105" t="str">
        <f t="shared" si="488"/>
        <v>FM4</v>
      </c>
      <c r="J3105" t="str">
        <f t="shared" si="489"/>
        <v>FQ-2</v>
      </c>
    </row>
    <row r="3106" spans="1:10" x14ac:dyDescent="0.25">
      <c r="A3106">
        <f t="shared" si="480"/>
        <v>43283</v>
      </c>
      <c r="B3106">
        <f t="shared" si="481"/>
        <v>2018</v>
      </c>
      <c r="C3106">
        <f t="shared" si="482"/>
        <v>7</v>
      </c>
      <c r="D3106" t="str">
        <f t="shared" si="483"/>
        <v>July</v>
      </c>
      <c r="E3106" t="str">
        <f t="shared" si="484"/>
        <v>Q3</v>
      </c>
      <c r="F3106" t="str">
        <f t="shared" si="485"/>
        <v>2018-Jul</v>
      </c>
      <c r="G3106">
        <f t="shared" si="486"/>
        <v>1</v>
      </c>
      <c r="H3106" t="str">
        <f t="shared" si="487"/>
        <v>Monday</v>
      </c>
      <c r="I3106" t="str">
        <f t="shared" si="488"/>
        <v>FM4</v>
      </c>
      <c r="J3106" t="str">
        <f t="shared" si="489"/>
        <v>FQ-2</v>
      </c>
    </row>
    <row r="3107" spans="1:10" x14ac:dyDescent="0.25">
      <c r="A3107">
        <f t="shared" si="480"/>
        <v>43284</v>
      </c>
      <c r="B3107">
        <f t="shared" si="481"/>
        <v>2018</v>
      </c>
      <c r="C3107">
        <f t="shared" si="482"/>
        <v>7</v>
      </c>
      <c r="D3107" t="str">
        <f t="shared" si="483"/>
        <v>July</v>
      </c>
      <c r="E3107" t="str">
        <f t="shared" si="484"/>
        <v>Q3</v>
      </c>
      <c r="F3107" t="str">
        <f t="shared" si="485"/>
        <v>2018-Jul</v>
      </c>
      <c r="G3107">
        <f t="shared" si="486"/>
        <v>2</v>
      </c>
      <c r="H3107" t="str">
        <f t="shared" si="487"/>
        <v>Tuesday</v>
      </c>
      <c r="I3107" t="str">
        <f t="shared" si="488"/>
        <v>FM4</v>
      </c>
      <c r="J3107" t="str">
        <f t="shared" si="489"/>
        <v>FQ-2</v>
      </c>
    </row>
    <row r="3108" spans="1:10" x14ac:dyDescent="0.25">
      <c r="A3108">
        <f t="shared" si="480"/>
        <v>43285</v>
      </c>
      <c r="B3108">
        <f t="shared" si="481"/>
        <v>2018</v>
      </c>
      <c r="C3108">
        <f t="shared" si="482"/>
        <v>7</v>
      </c>
      <c r="D3108" t="str">
        <f t="shared" si="483"/>
        <v>July</v>
      </c>
      <c r="E3108" t="str">
        <f t="shared" si="484"/>
        <v>Q3</v>
      </c>
      <c r="F3108" t="str">
        <f t="shared" si="485"/>
        <v>2018-Jul</v>
      </c>
      <c r="G3108">
        <f t="shared" si="486"/>
        <v>3</v>
      </c>
      <c r="H3108" t="str">
        <f t="shared" si="487"/>
        <v>Wednesday</v>
      </c>
      <c r="I3108" t="str">
        <f t="shared" si="488"/>
        <v>FM4</v>
      </c>
      <c r="J3108" t="str">
        <f t="shared" si="489"/>
        <v>FQ-2</v>
      </c>
    </row>
    <row r="3109" spans="1:10" x14ac:dyDescent="0.25">
      <c r="A3109">
        <f t="shared" si="480"/>
        <v>43286</v>
      </c>
      <c r="B3109">
        <f t="shared" si="481"/>
        <v>2018</v>
      </c>
      <c r="C3109">
        <f t="shared" si="482"/>
        <v>7</v>
      </c>
      <c r="D3109" t="str">
        <f t="shared" si="483"/>
        <v>July</v>
      </c>
      <c r="E3109" t="str">
        <f t="shared" si="484"/>
        <v>Q3</v>
      </c>
      <c r="F3109" t="str">
        <f t="shared" si="485"/>
        <v>2018-Jul</v>
      </c>
      <c r="G3109">
        <f t="shared" si="486"/>
        <v>4</v>
      </c>
      <c r="H3109" t="str">
        <f t="shared" si="487"/>
        <v>Thursday</v>
      </c>
      <c r="I3109" t="str">
        <f t="shared" si="488"/>
        <v>FM4</v>
      </c>
      <c r="J3109" t="str">
        <f t="shared" si="489"/>
        <v>FQ-2</v>
      </c>
    </row>
    <row r="3110" spans="1:10" x14ac:dyDescent="0.25">
      <c r="A3110">
        <f t="shared" si="480"/>
        <v>43287</v>
      </c>
      <c r="B3110">
        <f t="shared" si="481"/>
        <v>2018</v>
      </c>
      <c r="C3110">
        <f t="shared" si="482"/>
        <v>7</v>
      </c>
      <c r="D3110" t="str">
        <f t="shared" si="483"/>
        <v>July</v>
      </c>
      <c r="E3110" t="str">
        <f t="shared" si="484"/>
        <v>Q3</v>
      </c>
      <c r="F3110" t="str">
        <f t="shared" si="485"/>
        <v>2018-Jul</v>
      </c>
      <c r="G3110">
        <f t="shared" si="486"/>
        <v>5</v>
      </c>
      <c r="H3110" t="str">
        <f t="shared" si="487"/>
        <v>Friday</v>
      </c>
      <c r="I3110" t="str">
        <f t="shared" si="488"/>
        <v>FM4</v>
      </c>
      <c r="J3110" t="str">
        <f t="shared" si="489"/>
        <v>FQ-2</v>
      </c>
    </row>
    <row r="3111" spans="1:10" x14ac:dyDescent="0.25">
      <c r="A3111">
        <f t="shared" si="480"/>
        <v>43288</v>
      </c>
      <c r="B3111">
        <f t="shared" si="481"/>
        <v>2018</v>
      </c>
      <c r="C3111">
        <f t="shared" si="482"/>
        <v>7</v>
      </c>
      <c r="D3111" t="str">
        <f t="shared" si="483"/>
        <v>July</v>
      </c>
      <c r="E3111" t="str">
        <f t="shared" si="484"/>
        <v>Q3</v>
      </c>
      <c r="F3111" t="str">
        <f t="shared" si="485"/>
        <v>2018-Jul</v>
      </c>
      <c r="G3111">
        <f t="shared" si="486"/>
        <v>6</v>
      </c>
      <c r="H3111" t="str">
        <f t="shared" si="487"/>
        <v>Saturday</v>
      </c>
      <c r="I3111" t="str">
        <f t="shared" si="488"/>
        <v>FM4</v>
      </c>
      <c r="J3111" t="str">
        <f t="shared" si="489"/>
        <v>FQ-2</v>
      </c>
    </row>
    <row r="3112" spans="1:10" x14ac:dyDescent="0.25">
      <c r="A3112">
        <f t="shared" si="480"/>
        <v>43289</v>
      </c>
      <c r="B3112">
        <f t="shared" si="481"/>
        <v>2018</v>
      </c>
      <c r="C3112">
        <f t="shared" si="482"/>
        <v>7</v>
      </c>
      <c r="D3112" t="str">
        <f t="shared" si="483"/>
        <v>July</v>
      </c>
      <c r="E3112" t="str">
        <f t="shared" si="484"/>
        <v>Q3</v>
      </c>
      <c r="F3112" t="str">
        <f t="shared" si="485"/>
        <v>2018-Jul</v>
      </c>
      <c r="G3112">
        <f t="shared" si="486"/>
        <v>7</v>
      </c>
      <c r="H3112" t="str">
        <f t="shared" si="487"/>
        <v>Sunday</v>
      </c>
      <c r="I3112" t="str">
        <f t="shared" si="488"/>
        <v>FM4</v>
      </c>
      <c r="J3112" t="str">
        <f t="shared" si="489"/>
        <v>FQ-2</v>
      </c>
    </row>
    <row r="3113" spans="1:10" x14ac:dyDescent="0.25">
      <c r="A3113">
        <f t="shared" si="480"/>
        <v>43290</v>
      </c>
      <c r="B3113">
        <f t="shared" si="481"/>
        <v>2018</v>
      </c>
      <c r="C3113">
        <f t="shared" si="482"/>
        <v>7</v>
      </c>
      <c r="D3113" t="str">
        <f t="shared" si="483"/>
        <v>July</v>
      </c>
      <c r="E3113" t="str">
        <f t="shared" si="484"/>
        <v>Q3</v>
      </c>
      <c r="F3113" t="str">
        <f t="shared" si="485"/>
        <v>2018-Jul</v>
      </c>
      <c r="G3113">
        <f t="shared" si="486"/>
        <v>1</v>
      </c>
      <c r="H3113" t="str">
        <f t="shared" si="487"/>
        <v>Monday</v>
      </c>
      <c r="I3113" t="str">
        <f t="shared" si="488"/>
        <v>FM4</v>
      </c>
      <c r="J3113" t="str">
        <f t="shared" si="489"/>
        <v>FQ-2</v>
      </c>
    </row>
    <row r="3114" spans="1:10" x14ac:dyDescent="0.25">
      <c r="A3114">
        <f t="shared" si="480"/>
        <v>43291</v>
      </c>
      <c r="B3114">
        <f t="shared" si="481"/>
        <v>2018</v>
      </c>
      <c r="C3114">
        <f t="shared" si="482"/>
        <v>7</v>
      </c>
      <c r="D3114" t="str">
        <f t="shared" si="483"/>
        <v>July</v>
      </c>
      <c r="E3114" t="str">
        <f t="shared" si="484"/>
        <v>Q3</v>
      </c>
      <c r="F3114" t="str">
        <f t="shared" si="485"/>
        <v>2018-Jul</v>
      </c>
      <c r="G3114">
        <f t="shared" si="486"/>
        <v>2</v>
      </c>
      <c r="H3114" t="str">
        <f t="shared" si="487"/>
        <v>Tuesday</v>
      </c>
      <c r="I3114" t="str">
        <f t="shared" si="488"/>
        <v>FM4</v>
      </c>
      <c r="J3114" t="str">
        <f t="shared" si="489"/>
        <v>FQ-2</v>
      </c>
    </row>
    <row r="3115" spans="1:10" x14ac:dyDescent="0.25">
      <c r="A3115">
        <f t="shared" si="480"/>
        <v>43292</v>
      </c>
      <c r="B3115">
        <f t="shared" si="481"/>
        <v>2018</v>
      </c>
      <c r="C3115">
        <f t="shared" si="482"/>
        <v>7</v>
      </c>
      <c r="D3115" t="str">
        <f t="shared" si="483"/>
        <v>July</v>
      </c>
      <c r="E3115" t="str">
        <f t="shared" si="484"/>
        <v>Q3</v>
      </c>
      <c r="F3115" t="str">
        <f t="shared" si="485"/>
        <v>2018-Jul</v>
      </c>
      <c r="G3115">
        <f t="shared" si="486"/>
        <v>3</v>
      </c>
      <c r="H3115" t="str">
        <f t="shared" si="487"/>
        <v>Wednesday</v>
      </c>
      <c r="I3115" t="str">
        <f t="shared" si="488"/>
        <v>FM4</v>
      </c>
      <c r="J3115" t="str">
        <f t="shared" si="489"/>
        <v>FQ-2</v>
      </c>
    </row>
    <row r="3116" spans="1:10" x14ac:dyDescent="0.25">
      <c r="A3116">
        <f t="shared" si="480"/>
        <v>43293</v>
      </c>
      <c r="B3116">
        <f t="shared" si="481"/>
        <v>2018</v>
      </c>
      <c r="C3116">
        <f t="shared" si="482"/>
        <v>7</v>
      </c>
      <c r="D3116" t="str">
        <f t="shared" si="483"/>
        <v>July</v>
      </c>
      <c r="E3116" t="str">
        <f t="shared" si="484"/>
        <v>Q3</v>
      </c>
      <c r="F3116" t="str">
        <f t="shared" si="485"/>
        <v>2018-Jul</v>
      </c>
      <c r="G3116">
        <f t="shared" si="486"/>
        <v>4</v>
      </c>
      <c r="H3116" t="str">
        <f t="shared" si="487"/>
        <v>Thursday</v>
      </c>
      <c r="I3116" t="str">
        <f t="shared" si="488"/>
        <v>FM4</v>
      </c>
      <c r="J3116" t="str">
        <f t="shared" si="489"/>
        <v>FQ-2</v>
      </c>
    </row>
    <row r="3117" spans="1:10" x14ac:dyDescent="0.25">
      <c r="A3117">
        <f t="shared" si="480"/>
        <v>43294</v>
      </c>
      <c r="B3117">
        <f t="shared" si="481"/>
        <v>2018</v>
      </c>
      <c r="C3117">
        <f t="shared" si="482"/>
        <v>7</v>
      </c>
      <c r="D3117" t="str">
        <f t="shared" si="483"/>
        <v>July</v>
      </c>
      <c r="E3117" t="str">
        <f t="shared" si="484"/>
        <v>Q3</v>
      </c>
      <c r="F3117" t="str">
        <f t="shared" si="485"/>
        <v>2018-Jul</v>
      </c>
      <c r="G3117">
        <f t="shared" si="486"/>
        <v>5</v>
      </c>
      <c r="H3117" t="str">
        <f t="shared" si="487"/>
        <v>Friday</v>
      </c>
      <c r="I3117" t="str">
        <f t="shared" si="488"/>
        <v>FM4</v>
      </c>
      <c r="J3117" t="str">
        <f t="shared" si="489"/>
        <v>FQ-2</v>
      </c>
    </row>
    <row r="3118" spans="1:10" x14ac:dyDescent="0.25">
      <c r="A3118">
        <f t="shared" si="480"/>
        <v>43295</v>
      </c>
      <c r="B3118">
        <f t="shared" si="481"/>
        <v>2018</v>
      </c>
      <c r="C3118">
        <f t="shared" si="482"/>
        <v>7</v>
      </c>
      <c r="D3118" t="str">
        <f t="shared" si="483"/>
        <v>July</v>
      </c>
      <c r="E3118" t="str">
        <f t="shared" si="484"/>
        <v>Q3</v>
      </c>
      <c r="F3118" t="str">
        <f t="shared" si="485"/>
        <v>2018-Jul</v>
      </c>
      <c r="G3118">
        <f t="shared" si="486"/>
        <v>6</v>
      </c>
      <c r="H3118" t="str">
        <f t="shared" si="487"/>
        <v>Saturday</v>
      </c>
      <c r="I3118" t="str">
        <f t="shared" si="488"/>
        <v>FM4</v>
      </c>
      <c r="J3118" t="str">
        <f t="shared" si="489"/>
        <v>FQ-2</v>
      </c>
    </row>
    <row r="3119" spans="1:10" x14ac:dyDescent="0.25">
      <c r="A3119">
        <f t="shared" si="480"/>
        <v>43296</v>
      </c>
      <c r="B3119">
        <f t="shared" si="481"/>
        <v>2018</v>
      </c>
      <c r="C3119">
        <f t="shared" si="482"/>
        <v>7</v>
      </c>
      <c r="D3119" t="str">
        <f t="shared" si="483"/>
        <v>July</v>
      </c>
      <c r="E3119" t="str">
        <f t="shared" si="484"/>
        <v>Q3</v>
      </c>
      <c r="F3119" t="str">
        <f t="shared" si="485"/>
        <v>2018-Jul</v>
      </c>
      <c r="G3119">
        <f t="shared" si="486"/>
        <v>7</v>
      </c>
      <c r="H3119" t="str">
        <f t="shared" si="487"/>
        <v>Sunday</v>
      </c>
      <c r="I3119" t="str">
        <f t="shared" si="488"/>
        <v>FM4</v>
      </c>
      <c r="J3119" t="str">
        <f t="shared" si="489"/>
        <v>FQ-2</v>
      </c>
    </row>
    <row r="3120" spans="1:10" x14ac:dyDescent="0.25">
      <c r="A3120">
        <f t="shared" si="480"/>
        <v>43297</v>
      </c>
      <c r="B3120">
        <f t="shared" si="481"/>
        <v>2018</v>
      </c>
      <c r="C3120">
        <f t="shared" si="482"/>
        <v>7</v>
      </c>
      <c r="D3120" t="str">
        <f t="shared" si="483"/>
        <v>July</v>
      </c>
      <c r="E3120" t="str">
        <f t="shared" si="484"/>
        <v>Q3</v>
      </c>
      <c r="F3120" t="str">
        <f t="shared" si="485"/>
        <v>2018-Jul</v>
      </c>
      <c r="G3120">
        <f t="shared" si="486"/>
        <v>1</v>
      </c>
      <c r="H3120" t="str">
        <f t="shared" si="487"/>
        <v>Monday</v>
      </c>
      <c r="I3120" t="str">
        <f t="shared" si="488"/>
        <v>FM4</v>
      </c>
      <c r="J3120" t="str">
        <f t="shared" si="489"/>
        <v>FQ-2</v>
      </c>
    </row>
    <row r="3121" spans="1:10" x14ac:dyDescent="0.25">
      <c r="A3121">
        <f t="shared" si="480"/>
        <v>43298</v>
      </c>
      <c r="B3121">
        <f t="shared" si="481"/>
        <v>2018</v>
      </c>
      <c r="C3121">
        <f t="shared" si="482"/>
        <v>7</v>
      </c>
      <c r="D3121" t="str">
        <f t="shared" si="483"/>
        <v>July</v>
      </c>
      <c r="E3121" t="str">
        <f t="shared" si="484"/>
        <v>Q3</v>
      </c>
      <c r="F3121" t="str">
        <f t="shared" si="485"/>
        <v>2018-Jul</v>
      </c>
      <c r="G3121">
        <f t="shared" si="486"/>
        <v>2</v>
      </c>
      <c r="H3121" t="str">
        <f t="shared" si="487"/>
        <v>Tuesday</v>
      </c>
      <c r="I3121" t="str">
        <f t="shared" si="488"/>
        <v>FM4</v>
      </c>
      <c r="J3121" t="str">
        <f t="shared" si="489"/>
        <v>FQ-2</v>
      </c>
    </row>
    <row r="3122" spans="1:10" x14ac:dyDescent="0.25">
      <c r="A3122">
        <f t="shared" si="480"/>
        <v>43299</v>
      </c>
      <c r="B3122">
        <f t="shared" si="481"/>
        <v>2018</v>
      </c>
      <c r="C3122">
        <f t="shared" si="482"/>
        <v>7</v>
      </c>
      <c r="D3122" t="str">
        <f t="shared" si="483"/>
        <v>July</v>
      </c>
      <c r="E3122" t="str">
        <f t="shared" si="484"/>
        <v>Q3</v>
      </c>
      <c r="F3122" t="str">
        <f t="shared" si="485"/>
        <v>2018-Jul</v>
      </c>
      <c r="G3122">
        <f t="shared" si="486"/>
        <v>3</v>
      </c>
      <c r="H3122" t="str">
        <f t="shared" si="487"/>
        <v>Wednesday</v>
      </c>
      <c r="I3122" t="str">
        <f t="shared" si="488"/>
        <v>FM4</v>
      </c>
      <c r="J3122" t="str">
        <f t="shared" si="489"/>
        <v>FQ-2</v>
      </c>
    </row>
    <row r="3123" spans="1:10" x14ac:dyDescent="0.25">
      <c r="A3123">
        <f t="shared" si="480"/>
        <v>43300</v>
      </c>
      <c r="B3123">
        <f t="shared" si="481"/>
        <v>2018</v>
      </c>
      <c r="C3123">
        <f t="shared" si="482"/>
        <v>7</v>
      </c>
      <c r="D3123" t="str">
        <f t="shared" si="483"/>
        <v>July</v>
      </c>
      <c r="E3123" t="str">
        <f t="shared" si="484"/>
        <v>Q3</v>
      </c>
      <c r="F3123" t="str">
        <f t="shared" si="485"/>
        <v>2018-Jul</v>
      </c>
      <c r="G3123">
        <f t="shared" si="486"/>
        <v>4</v>
      </c>
      <c r="H3123" t="str">
        <f t="shared" si="487"/>
        <v>Thursday</v>
      </c>
      <c r="I3123" t="str">
        <f t="shared" si="488"/>
        <v>FM4</v>
      </c>
      <c r="J3123" t="str">
        <f t="shared" si="489"/>
        <v>FQ-2</v>
      </c>
    </row>
    <row r="3124" spans="1:10" x14ac:dyDescent="0.25">
      <c r="A3124">
        <f t="shared" si="480"/>
        <v>43301</v>
      </c>
      <c r="B3124">
        <f t="shared" si="481"/>
        <v>2018</v>
      </c>
      <c r="C3124">
        <f t="shared" si="482"/>
        <v>7</v>
      </c>
      <c r="D3124" t="str">
        <f t="shared" si="483"/>
        <v>July</v>
      </c>
      <c r="E3124" t="str">
        <f t="shared" si="484"/>
        <v>Q3</v>
      </c>
      <c r="F3124" t="str">
        <f t="shared" si="485"/>
        <v>2018-Jul</v>
      </c>
      <c r="G3124">
        <f t="shared" si="486"/>
        <v>5</v>
      </c>
      <c r="H3124" t="str">
        <f t="shared" si="487"/>
        <v>Friday</v>
      </c>
      <c r="I3124" t="str">
        <f t="shared" si="488"/>
        <v>FM4</v>
      </c>
      <c r="J3124" t="str">
        <f t="shared" si="489"/>
        <v>FQ-2</v>
      </c>
    </row>
    <row r="3125" spans="1:10" x14ac:dyDescent="0.25">
      <c r="A3125">
        <f t="shared" si="480"/>
        <v>43302</v>
      </c>
      <c r="B3125">
        <f t="shared" si="481"/>
        <v>2018</v>
      </c>
      <c r="C3125">
        <f t="shared" si="482"/>
        <v>7</v>
      </c>
      <c r="D3125" t="str">
        <f t="shared" si="483"/>
        <v>July</v>
      </c>
      <c r="E3125" t="str">
        <f t="shared" si="484"/>
        <v>Q3</v>
      </c>
      <c r="F3125" t="str">
        <f t="shared" si="485"/>
        <v>2018-Jul</v>
      </c>
      <c r="G3125">
        <f t="shared" si="486"/>
        <v>6</v>
      </c>
      <c r="H3125" t="str">
        <f t="shared" si="487"/>
        <v>Saturday</v>
      </c>
      <c r="I3125" t="str">
        <f t="shared" si="488"/>
        <v>FM4</v>
      </c>
      <c r="J3125" t="str">
        <f t="shared" si="489"/>
        <v>FQ-2</v>
      </c>
    </row>
    <row r="3126" spans="1:10" x14ac:dyDescent="0.25">
      <c r="A3126">
        <f t="shared" si="480"/>
        <v>43303</v>
      </c>
      <c r="B3126">
        <f t="shared" si="481"/>
        <v>2018</v>
      </c>
      <c r="C3126">
        <f t="shared" si="482"/>
        <v>7</v>
      </c>
      <c r="D3126" t="str">
        <f t="shared" si="483"/>
        <v>July</v>
      </c>
      <c r="E3126" t="str">
        <f t="shared" si="484"/>
        <v>Q3</v>
      </c>
      <c r="F3126" t="str">
        <f t="shared" si="485"/>
        <v>2018-Jul</v>
      </c>
      <c r="G3126">
        <f t="shared" si="486"/>
        <v>7</v>
      </c>
      <c r="H3126" t="str">
        <f t="shared" si="487"/>
        <v>Sunday</v>
      </c>
      <c r="I3126" t="str">
        <f t="shared" si="488"/>
        <v>FM4</v>
      </c>
      <c r="J3126" t="str">
        <f t="shared" si="489"/>
        <v>FQ-2</v>
      </c>
    </row>
    <row r="3127" spans="1:10" x14ac:dyDescent="0.25">
      <c r="A3127">
        <f t="shared" si="480"/>
        <v>43304</v>
      </c>
      <c r="B3127">
        <f t="shared" si="481"/>
        <v>2018</v>
      </c>
      <c r="C3127">
        <f t="shared" si="482"/>
        <v>7</v>
      </c>
      <c r="D3127" t="str">
        <f t="shared" si="483"/>
        <v>July</v>
      </c>
      <c r="E3127" t="str">
        <f t="shared" si="484"/>
        <v>Q3</v>
      </c>
      <c r="F3127" t="str">
        <f t="shared" si="485"/>
        <v>2018-Jul</v>
      </c>
      <c r="G3127">
        <f t="shared" si="486"/>
        <v>1</v>
      </c>
      <c r="H3127" t="str">
        <f t="shared" si="487"/>
        <v>Monday</v>
      </c>
      <c r="I3127" t="str">
        <f t="shared" si="488"/>
        <v>FM4</v>
      </c>
      <c r="J3127" t="str">
        <f t="shared" si="489"/>
        <v>FQ-2</v>
      </c>
    </row>
    <row r="3128" spans="1:10" x14ac:dyDescent="0.25">
      <c r="A3128">
        <f t="shared" si="480"/>
        <v>43305</v>
      </c>
      <c r="B3128">
        <f t="shared" si="481"/>
        <v>2018</v>
      </c>
      <c r="C3128">
        <f t="shared" si="482"/>
        <v>7</v>
      </c>
      <c r="D3128" t="str">
        <f t="shared" si="483"/>
        <v>July</v>
      </c>
      <c r="E3128" t="str">
        <f t="shared" si="484"/>
        <v>Q3</v>
      </c>
      <c r="F3128" t="str">
        <f t="shared" si="485"/>
        <v>2018-Jul</v>
      </c>
      <c r="G3128">
        <f t="shared" si="486"/>
        <v>2</v>
      </c>
      <c r="H3128" t="str">
        <f t="shared" si="487"/>
        <v>Tuesday</v>
      </c>
      <c r="I3128" t="str">
        <f t="shared" si="488"/>
        <v>FM4</v>
      </c>
      <c r="J3128" t="str">
        <f t="shared" si="489"/>
        <v>FQ-2</v>
      </c>
    </row>
    <row r="3129" spans="1:10" x14ac:dyDescent="0.25">
      <c r="A3129">
        <f t="shared" si="480"/>
        <v>43306</v>
      </c>
      <c r="B3129">
        <f t="shared" si="481"/>
        <v>2018</v>
      </c>
      <c r="C3129">
        <f t="shared" si="482"/>
        <v>7</v>
      </c>
      <c r="D3129" t="str">
        <f t="shared" si="483"/>
        <v>July</v>
      </c>
      <c r="E3129" t="str">
        <f t="shared" si="484"/>
        <v>Q3</v>
      </c>
      <c r="F3129" t="str">
        <f t="shared" si="485"/>
        <v>2018-Jul</v>
      </c>
      <c r="G3129">
        <f t="shared" si="486"/>
        <v>3</v>
      </c>
      <c r="H3129" t="str">
        <f t="shared" si="487"/>
        <v>Wednesday</v>
      </c>
      <c r="I3129" t="str">
        <f t="shared" si="488"/>
        <v>FM4</v>
      </c>
      <c r="J3129" t="str">
        <f t="shared" si="489"/>
        <v>FQ-2</v>
      </c>
    </row>
    <row r="3130" spans="1:10" x14ac:dyDescent="0.25">
      <c r="A3130">
        <f t="shared" si="480"/>
        <v>43307</v>
      </c>
      <c r="B3130">
        <f t="shared" si="481"/>
        <v>2018</v>
      </c>
      <c r="C3130">
        <f t="shared" si="482"/>
        <v>7</v>
      </c>
      <c r="D3130" t="str">
        <f t="shared" si="483"/>
        <v>July</v>
      </c>
      <c r="E3130" t="str">
        <f t="shared" si="484"/>
        <v>Q3</v>
      </c>
      <c r="F3130" t="str">
        <f t="shared" si="485"/>
        <v>2018-Jul</v>
      </c>
      <c r="G3130">
        <f t="shared" si="486"/>
        <v>4</v>
      </c>
      <c r="H3130" t="str">
        <f t="shared" si="487"/>
        <v>Thursday</v>
      </c>
      <c r="I3130" t="str">
        <f t="shared" si="488"/>
        <v>FM4</v>
      </c>
      <c r="J3130" t="str">
        <f t="shared" si="489"/>
        <v>FQ-2</v>
      </c>
    </row>
    <row r="3131" spans="1:10" x14ac:dyDescent="0.25">
      <c r="A3131">
        <f t="shared" si="480"/>
        <v>43308</v>
      </c>
      <c r="B3131">
        <f t="shared" si="481"/>
        <v>2018</v>
      </c>
      <c r="C3131">
        <f t="shared" si="482"/>
        <v>7</v>
      </c>
      <c r="D3131" t="str">
        <f t="shared" si="483"/>
        <v>July</v>
      </c>
      <c r="E3131" t="str">
        <f t="shared" si="484"/>
        <v>Q3</v>
      </c>
      <c r="F3131" t="str">
        <f t="shared" si="485"/>
        <v>2018-Jul</v>
      </c>
      <c r="G3131">
        <f t="shared" si="486"/>
        <v>5</v>
      </c>
      <c r="H3131" t="str">
        <f t="shared" si="487"/>
        <v>Friday</v>
      </c>
      <c r="I3131" t="str">
        <f t="shared" si="488"/>
        <v>FM4</v>
      </c>
      <c r="J3131" t="str">
        <f t="shared" si="489"/>
        <v>FQ-2</v>
      </c>
    </row>
    <row r="3132" spans="1:10" x14ac:dyDescent="0.25">
      <c r="A3132">
        <f t="shared" si="480"/>
        <v>43309</v>
      </c>
      <c r="B3132">
        <f t="shared" si="481"/>
        <v>2018</v>
      </c>
      <c r="C3132">
        <f t="shared" si="482"/>
        <v>7</v>
      </c>
      <c r="D3132" t="str">
        <f t="shared" si="483"/>
        <v>July</v>
      </c>
      <c r="E3132" t="str">
        <f t="shared" si="484"/>
        <v>Q3</v>
      </c>
      <c r="F3132" t="str">
        <f t="shared" si="485"/>
        <v>2018-Jul</v>
      </c>
      <c r="G3132">
        <f t="shared" si="486"/>
        <v>6</v>
      </c>
      <c r="H3132" t="str">
        <f t="shared" si="487"/>
        <v>Saturday</v>
      </c>
      <c r="I3132" t="str">
        <f t="shared" si="488"/>
        <v>FM4</v>
      </c>
      <c r="J3132" t="str">
        <f t="shared" si="489"/>
        <v>FQ-2</v>
      </c>
    </row>
    <row r="3133" spans="1:10" x14ac:dyDescent="0.25">
      <c r="A3133">
        <f t="shared" si="480"/>
        <v>43310</v>
      </c>
      <c r="B3133">
        <f t="shared" si="481"/>
        <v>2018</v>
      </c>
      <c r="C3133">
        <f t="shared" si="482"/>
        <v>7</v>
      </c>
      <c r="D3133" t="str">
        <f t="shared" si="483"/>
        <v>July</v>
      </c>
      <c r="E3133" t="str">
        <f t="shared" si="484"/>
        <v>Q3</v>
      </c>
      <c r="F3133" t="str">
        <f t="shared" si="485"/>
        <v>2018-Jul</v>
      </c>
      <c r="G3133">
        <f t="shared" si="486"/>
        <v>7</v>
      </c>
      <c r="H3133" t="str">
        <f t="shared" si="487"/>
        <v>Sunday</v>
      </c>
      <c r="I3133" t="str">
        <f t="shared" si="488"/>
        <v>FM4</v>
      </c>
      <c r="J3133" t="str">
        <f t="shared" si="489"/>
        <v>FQ-2</v>
      </c>
    </row>
    <row r="3134" spans="1:10" x14ac:dyDescent="0.25">
      <c r="A3134">
        <f t="shared" si="480"/>
        <v>43311</v>
      </c>
      <c r="B3134">
        <f t="shared" si="481"/>
        <v>2018</v>
      </c>
      <c r="C3134">
        <f t="shared" si="482"/>
        <v>7</v>
      </c>
      <c r="D3134" t="str">
        <f t="shared" si="483"/>
        <v>July</v>
      </c>
      <c r="E3134" t="str">
        <f t="shared" si="484"/>
        <v>Q3</v>
      </c>
      <c r="F3134" t="str">
        <f t="shared" si="485"/>
        <v>2018-Jul</v>
      </c>
      <c r="G3134">
        <f t="shared" si="486"/>
        <v>1</v>
      </c>
      <c r="H3134" t="str">
        <f t="shared" si="487"/>
        <v>Monday</v>
      </c>
      <c r="I3134" t="str">
        <f t="shared" si="488"/>
        <v>FM4</v>
      </c>
      <c r="J3134" t="str">
        <f t="shared" si="489"/>
        <v>FQ-2</v>
      </c>
    </row>
    <row r="3135" spans="1:10" x14ac:dyDescent="0.25">
      <c r="A3135">
        <f t="shared" si="480"/>
        <v>43312</v>
      </c>
      <c r="B3135">
        <f t="shared" si="481"/>
        <v>2018</v>
      </c>
      <c r="C3135">
        <f t="shared" si="482"/>
        <v>7</v>
      </c>
      <c r="D3135" t="str">
        <f t="shared" si="483"/>
        <v>July</v>
      </c>
      <c r="E3135" t="str">
        <f t="shared" si="484"/>
        <v>Q3</v>
      </c>
      <c r="F3135" t="str">
        <f t="shared" si="485"/>
        <v>2018-Jul</v>
      </c>
      <c r="G3135">
        <f t="shared" si="486"/>
        <v>2</v>
      </c>
      <c r="H3135" t="str">
        <f t="shared" si="487"/>
        <v>Tuesday</v>
      </c>
      <c r="I3135" t="str">
        <f t="shared" si="488"/>
        <v>FM4</v>
      </c>
      <c r="J3135" t="str">
        <f t="shared" si="489"/>
        <v>FQ-2</v>
      </c>
    </row>
    <row r="3136" spans="1:10" x14ac:dyDescent="0.25">
      <c r="A3136">
        <f t="shared" si="480"/>
        <v>43313</v>
      </c>
      <c r="B3136">
        <f t="shared" si="481"/>
        <v>2018</v>
      </c>
      <c r="C3136">
        <f t="shared" si="482"/>
        <v>8</v>
      </c>
      <c r="D3136" t="str">
        <f t="shared" si="483"/>
        <v>August</v>
      </c>
      <c r="E3136" t="str">
        <f t="shared" si="484"/>
        <v>Q3</v>
      </c>
      <c r="F3136" t="str">
        <f t="shared" si="485"/>
        <v>2018-Aug</v>
      </c>
      <c r="G3136">
        <f t="shared" si="486"/>
        <v>3</v>
      </c>
      <c r="H3136" t="str">
        <f t="shared" si="487"/>
        <v>Wednesday</v>
      </c>
      <c r="I3136" t="str">
        <f t="shared" si="488"/>
        <v>FM5</v>
      </c>
      <c r="J3136" t="str">
        <f t="shared" si="489"/>
        <v>FQ-2</v>
      </c>
    </row>
    <row r="3137" spans="1:10" x14ac:dyDescent="0.25">
      <c r="A3137">
        <f t="shared" si="480"/>
        <v>43314</v>
      </c>
      <c r="B3137">
        <f t="shared" si="481"/>
        <v>2018</v>
      </c>
      <c r="C3137">
        <f t="shared" si="482"/>
        <v>8</v>
      </c>
      <c r="D3137" t="str">
        <f t="shared" si="483"/>
        <v>August</v>
      </c>
      <c r="E3137" t="str">
        <f t="shared" si="484"/>
        <v>Q3</v>
      </c>
      <c r="F3137" t="str">
        <f t="shared" si="485"/>
        <v>2018-Aug</v>
      </c>
      <c r="G3137">
        <f t="shared" si="486"/>
        <v>4</v>
      </c>
      <c r="H3137" t="str">
        <f t="shared" si="487"/>
        <v>Thursday</v>
      </c>
      <c r="I3137" t="str">
        <f t="shared" si="488"/>
        <v>FM5</v>
      </c>
      <c r="J3137" t="str">
        <f t="shared" si="489"/>
        <v>FQ-2</v>
      </c>
    </row>
    <row r="3138" spans="1:10" x14ac:dyDescent="0.25">
      <c r="A3138">
        <f t="shared" si="480"/>
        <v>43315</v>
      </c>
      <c r="B3138">
        <f t="shared" si="481"/>
        <v>2018</v>
      </c>
      <c r="C3138">
        <f t="shared" si="482"/>
        <v>8</v>
      </c>
      <c r="D3138" t="str">
        <f t="shared" si="483"/>
        <v>August</v>
      </c>
      <c r="E3138" t="str">
        <f t="shared" si="484"/>
        <v>Q3</v>
      </c>
      <c r="F3138" t="str">
        <f t="shared" si="485"/>
        <v>2018-Aug</v>
      </c>
      <c r="G3138">
        <f t="shared" si="486"/>
        <v>5</v>
      </c>
      <c r="H3138" t="str">
        <f t="shared" si="487"/>
        <v>Friday</v>
      </c>
      <c r="I3138" t="str">
        <f t="shared" si="488"/>
        <v>FM5</v>
      </c>
      <c r="J3138" t="str">
        <f t="shared" si="489"/>
        <v>FQ-2</v>
      </c>
    </row>
    <row r="3139" spans="1:10" x14ac:dyDescent="0.25">
      <c r="A3139">
        <f t="shared" ref="A3139:A3202" si="490">IF($O$1+ROW(A3138)-1&lt;=$O$3,$O$1+ROW(A3138)-1,"")</f>
        <v>43316</v>
      </c>
      <c r="B3139">
        <f t="shared" ref="B3139:B3202" si="491">YEAR(A3139)</f>
        <v>2018</v>
      </c>
      <c r="C3139">
        <f t="shared" ref="C3139:C3202" si="492">MONTH(A3139)</f>
        <v>8</v>
      </c>
      <c r="D3139" t="str">
        <f t="shared" ref="D3139:D3202" si="493">TEXT(A3139,"mmmm")</f>
        <v>August</v>
      </c>
      <c r="E3139" t="str">
        <f t="shared" ref="E3139:E3202" si="494">"Q"&amp;ROUNDUP(MONTH(A3139)/3,0)</f>
        <v>Q3</v>
      </c>
      <c r="F3139" t="str">
        <f t="shared" ref="F3139:F3202" si="495">TEXT(A3139,"yyyy-mmm")</f>
        <v>2018-Aug</v>
      </c>
      <c r="G3139">
        <f t="shared" ref="G3139:G3202" si="496">WEEKDAY(A3139,2)</f>
        <v>6</v>
      </c>
      <c r="H3139" t="str">
        <f t="shared" ref="H3139:H3202" si="497">TEXT(A3139,"dddd")</f>
        <v>Saturday</v>
      </c>
      <c r="I3139" t="str">
        <f t="shared" ref="I3139:I3202" si="498">"FM"&amp;MOD(MONTH(A3139)-4,12)+1</f>
        <v>FM5</v>
      </c>
      <c r="J3139" t="str">
        <f t="shared" ref="J3139:J3202" si="499">"FQ-" &amp; INT((MOD(MONTH(A3139)-4,12)/3)+1)</f>
        <v>FQ-2</v>
      </c>
    </row>
    <row r="3140" spans="1:10" x14ac:dyDescent="0.25">
      <c r="A3140">
        <f t="shared" si="490"/>
        <v>43317</v>
      </c>
      <c r="B3140">
        <f t="shared" si="491"/>
        <v>2018</v>
      </c>
      <c r="C3140">
        <f t="shared" si="492"/>
        <v>8</v>
      </c>
      <c r="D3140" t="str">
        <f t="shared" si="493"/>
        <v>August</v>
      </c>
      <c r="E3140" t="str">
        <f t="shared" si="494"/>
        <v>Q3</v>
      </c>
      <c r="F3140" t="str">
        <f t="shared" si="495"/>
        <v>2018-Aug</v>
      </c>
      <c r="G3140">
        <f t="shared" si="496"/>
        <v>7</v>
      </c>
      <c r="H3140" t="str">
        <f t="shared" si="497"/>
        <v>Sunday</v>
      </c>
      <c r="I3140" t="str">
        <f t="shared" si="498"/>
        <v>FM5</v>
      </c>
      <c r="J3140" t="str">
        <f t="shared" si="499"/>
        <v>FQ-2</v>
      </c>
    </row>
    <row r="3141" spans="1:10" x14ac:dyDescent="0.25">
      <c r="A3141">
        <f t="shared" si="490"/>
        <v>43318</v>
      </c>
      <c r="B3141">
        <f t="shared" si="491"/>
        <v>2018</v>
      </c>
      <c r="C3141">
        <f t="shared" si="492"/>
        <v>8</v>
      </c>
      <c r="D3141" t="str">
        <f t="shared" si="493"/>
        <v>August</v>
      </c>
      <c r="E3141" t="str">
        <f t="shared" si="494"/>
        <v>Q3</v>
      </c>
      <c r="F3141" t="str">
        <f t="shared" si="495"/>
        <v>2018-Aug</v>
      </c>
      <c r="G3141">
        <f t="shared" si="496"/>
        <v>1</v>
      </c>
      <c r="H3141" t="str">
        <f t="shared" si="497"/>
        <v>Monday</v>
      </c>
      <c r="I3141" t="str">
        <f t="shared" si="498"/>
        <v>FM5</v>
      </c>
      <c r="J3141" t="str">
        <f t="shared" si="499"/>
        <v>FQ-2</v>
      </c>
    </row>
    <row r="3142" spans="1:10" x14ac:dyDescent="0.25">
      <c r="A3142">
        <f t="shared" si="490"/>
        <v>43319</v>
      </c>
      <c r="B3142">
        <f t="shared" si="491"/>
        <v>2018</v>
      </c>
      <c r="C3142">
        <f t="shared" si="492"/>
        <v>8</v>
      </c>
      <c r="D3142" t="str">
        <f t="shared" si="493"/>
        <v>August</v>
      </c>
      <c r="E3142" t="str">
        <f t="shared" si="494"/>
        <v>Q3</v>
      </c>
      <c r="F3142" t="str">
        <f t="shared" si="495"/>
        <v>2018-Aug</v>
      </c>
      <c r="G3142">
        <f t="shared" si="496"/>
        <v>2</v>
      </c>
      <c r="H3142" t="str">
        <f t="shared" si="497"/>
        <v>Tuesday</v>
      </c>
      <c r="I3142" t="str">
        <f t="shared" si="498"/>
        <v>FM5</v>
      </c>
      <c r="J3142" t="str">
        <f t="shared" si="499"/>
        <v>FQ-2</v>
      </c>
    </row>
    <row r="3143" spans="1:10" x14ac:dyDescent="0.25">
      <c r="A3143">
        <f t="shared" si="490"/>
        <v>43320</v>
      </c>
      <c r="B3143">
        <f t="shared" si="491"/>
        <v>2018</v>
      </c>
      <c r="C3143">
        <f t="shared" si="492"/>
        <v>8</v>
      </c>
      <c r="D3143" t="str">
        <f t="shared" si="493"/>
        <v>August</v>
      </c>
      <c r="E3143" t="str">
        <f t="shared" si="494"/>
        <v>Q3</v>
      </c>
      <c r="F3143" t="str">
        <f t="shared" si="495"/>
        <v>2018-Aug</v>
      </c>
      <c r="G3143">
        <f t="shared" si="496"/>
        <v>3</v>
      </c>
      <c r="H3143" t="str">
        <f t="shared" si="497"/>
        <v>Wednesday</v>
      </c>
      <c r="I3143" t="str">
        <f t="shared" si="498"/>
        <v>FM5</v>
      </c>
      <c r="J3143" t="str">
        <f t="shared" si="499"/>
        <v>FQ-2</v>
      </c>
    </row>
    <row r="3144" spans="1:10" x14ac:dyDescent="0.25">
      <c r="A3144">
        <f t="shared" si="490"/>
        <v>43321</v>
      </c>
      <c r="B3144">
        <f t="shared" si="491"/>
        <v>2018</v>
      </c>
      <c r="C3144">
        <f t="shared" si="492"/>
        <v>8</v>
      </c>
      <c r="D3144" t="str">
        <f t="shared" si="493"/>
        <v>August</v>
      </c>
      <c r="E3144" t="str">
        <f t="shared" si="494"/>
        <v>Q3</v>
      </c>
      <c r="F3144" t="str">
        <f t="shared" si="495"/>
        <v>2018-Aug</v>
      </c>
      <c r="G3144">
        <f t="shared" si="496"/>
        <v>4</v>
      </c>
      <c r="H3144" t="str">
        <f t="shared" si="497"/>
        <v>Thursday</v>
      </c>
      <c r="I3144" t="str">
        <f t="shared" si="498"/>
        <v>FM5</v>
      </c>
      <c r="J3144" t="str">
        <f t="shared" si="499"/>
        <v>FQ-2</v>
      </c>
    </row>
    <row r="3145" spans="1:10" x14ac:dyDescent="0.25">
      <c r="A3145">
        <f t="shared" si="490"/>
        <v>43322</v>
      </c>
      <c r="B3145">
        <f t="shared" si="491"/>
        <v>2018</v>
      </c>
      <c r="C3145">
        <f t="shared" si="492"/>
        <v>8</v>
      </c>
      <c r="D3145" t="str">
        <f t="shared" si="493"/>
        <v>August</v>
      </c>
      <c r="E3145" t="str">
        <f t="shared" si="494"/>
        <v>Q3</v>
      </c>
      <c r="F3145" t="str">
        <f t="shared" si="495"/>
        <v>2018-Aug</v>
      </c>
      <c r="G3145">
        <f t="shared" si="496"/>
        <v>5</v>
      </c>
      <c r="H3145" t="str">
        <f t="shared" si="497"/>
        <v>Friday</v>
      </c>
      <c r="I3145" t="str">
        <f t="shared" si="498"/>
        <v>FM5</v>
      </c>
      <c r="J3145" t="str">
        <f t="shared" si="499"/>
        <v>FQ-2</v>
      </c>
    </row>
    <row r="3146" spans="1:10" x14ac:dyDescent="0.25">
      <c r="A3146">
        <f t="shared" si="490"/>
        <v>43323</v>
      </c>
      <c r="B3146">
        <f t="shared" si="491"/>
        <v>2018</v>
      </c>
      <c r="C3146">
        <f t="shared" si="492"/>
        <v>8</v>
      </c>
      <c r="D3146" t="str">
        <f t="shared" si="493"/>
        <v>August</v>
      </c>
      <c r="E3146" t="str">
        <f t="shared" si="494"/>
        <v>Q3</v>
      </c>
      <c r="F3146" t="str">
        <f t="shared" si="495"/>
        <v>2018-Aug</v>
      </c>
      <c r="G3146">
        <f t="shared" si="496"/>
        <v>6</v>
      </c>
      <c r="H3146" t="str">
        <f t="shared" si="497"/>
        <v>Saturday</v>
      </c>
      <c r="I3146" t="str">
        <f t="shared" si="498"/>
        <v>FM5</v>
      </c>
      <c r="J3146" t="str">
        <f t="shared" si="499"/>
        <v>FQ-2</v>
      </c>
    </row>
    <row r="3147" spans="1:10" x14ac:dyDescent="0.25">
      <c r="A3147">
        <f t="shared" si="490"/>
        <v>43324</v>
      </c>
      <c r="B3147">
        <f t="shared" si="491"/>
        <v>2018</v>
      </c>
      <c r="C3147">
        <f t="shared" si="492"/>
        <v>8</v>
      </c>
      <c r="D3147" t="str">
        <f t="shared" si="493"/>
        <v>August</v>
      </c>
      <c r="E3147" t="str">
        <f t="shared" si="494"/>
        <v>Q3</v>
      </c>
      <c r="F3147" t="str">
        <f t="shared" si="495"/>
        <v>2018-Aug</v>
      </c>
      <c r="G3147">
        <f t="shared" si="496"/>
        <v>7</v>
      </c>
      <c r="H3147" t="str">
        <f t="shared" si="497"/>
        <v>Sunday</v>
      </c>
      <c r="I3147" t="str">
        <f t="shared" si="498"/>
        <v>FM5</v>
      </c>
      <c r="J3147" t="str">
        <f t="shared" si="499"/>
        <v>FQ-2</v>
      </c>
    </row>
    <row r="3148" spans="1:10" x14ac:dyDescent="0.25">
      <c r="A3148">
        <f t="shared" si="490"/>
        <v>43325</v>
      </c>
      <c r="B3148">
        <f t="shared" si="491"/>
        <v>2018</v>
      </c>
      <c r="C3148">
        <f t="shared" si="492"/>
        <v>8</v>
      </c>
      <c r="D3148" t="str">
        <f t="shared" si="493"/>
        <v>August</v>
      </c>
      <c r="E3148" t="str">
        <f t="shared" si="494"/>
        <v>Q3</v>
      </c>
      <c r="F3148" t="str">
        <f t="shared" si="495"/>
        <v>2018-Aug</v>
      </c>
      <c r="G3148">
        <f t="shared" si="496"/>
        <v>1</v>
      </c>
      <c r="H3148" t="str">
        <f t="shared" si="497"/>
        <v>Monday</v>
      </c>
      <c r="I3148" t="str">
        <f t="shared" si="498"/>
        <v>FM5</v>
      </c>
      <c r="J3148" t="str">
        <f t="shared" si="499"/>
        <v>FQ-2</v>
      </c>
    </row>
    <row r="3149" spans="1:10" x14ac:dyDescent="0.25">
      <c r="A3149">
        <f t="shared" si="490"/>
        <v>43326</v>
      </c>
      <c r="B3149">
        <f t="shared" si="491"/>
        <v>2018</v>
      </c>
      <c r="C3149">
        <f t="shared" si="492"/>
        <v>8</v>
      </c>
      <c r="D3149" t="str">
        <f t="shared" si="493"/>
        <v>August</v>
      </c>
      <c r="E3149" t="str">
        <f t="shared" si="494"/>
        <v>Q3</v>
      </c>
      <c r="F3149" t="str">
        <f t="shared" si="495"/>
        <v>2018-Aug</v>
      </c>
      <c r="G3149">
        <f t="shared" si="496"/>
        <v>2</v>
      </c>
      <c r="H3149" t="str">
        <f t="shared" si="497"/>
        <v>Tuesday</v>
      </c>
      <c r="I3149" t="str">
        <f t="shared" si="498"/>
        <v>FM5</v>
      </c>
      <c r="J3149" t="str">
        <f t="shared" si="499"/>
        <v>FQ-2</v>
      </c>
    </row>
    <row r="3150" spans="1:10" x14ac:dyDescent="0.25">
      <c r="A3150">
        <f t="shared" si="490"/>
        <v>43327</v>
      </c>
      <c r="B3150">
        <f t="shared" si="491"/>
        <v>2018</v>
      </c>
      <c r="C3150">
        <f t="shared" si="492"/>
        <v>8</v>
      </c>
      <c r="D3150" t="str">
        <f t="shared" si="493"/>
        <v>August</v>
      </c>
      <c r="E3150" t="str">
        <f t="shared" si="494"/>
        <v>Q3</v>
      </c>
      <c r="F3150" t="str">
        <f t="shared" si="495"/>
        <v>2018-Aug</v>
      </c>
      <c r="G3150">
        <f t="shared" si="496"/>
        <v>3</v>
      </c>
      <c r="H3150" t="str">
        <f t="shared" si="497"/>
        <v>Wednesday</v>
      </c>
      <c r="I3150" t="str">
        <f t="shared" si="498"/>
        <v>FM5</v>
      </c>
      <c r="J3150" t="str">
        <f t="shared" si="499"/>
        <v>FQ-2</v>
      </c>
    </row>
    <row r="3151" spans="1:10" x14ac:dyDescent="0.25">
      <c r="A3151">
        <f t="shared" si="490"/>
        <v>43328</v>
      </c>
      <c r="B3151">
        <f t="shared" si="491"/>
        <v>2018</v>
      </c>
      <c r="C3151">
        <f t="shared" si="492"/>
        <v>8</v>
      </c>
      <c r="D3151" t="str">
        <f t="shared" si="493"/>
        <v>August</v>
      </c>
      <c r="E3151" t="str">
        <f t="shared" si="494"/>
        <v>Q3</v>
      </c>
      <c r="F3151" t="str">
        <f t="shared" si="495"/>
        <v>2018-Aug</v>
      </c>
      <c r="G3151">
        <f t="shared" si="496"/>
        <v>4</v>
      </c>
      <c r="H3151" t="str">
        <f t="shared" si="497"/>
        <v>Thursday</v>
      </c>
      <c r="I3151" t="str">
        <f t="shared" si="498"/>
        <v>FM5</v>
      </c>
      <c r="J3151" t="str">
        <f t="shared" si="499"/>
        <v>FQ-2</v>
      </c>
    </row>
    <row r="3152" spans="1:10" x14ac:dyDescent="0.25">
      <c r="A3152">
        <f t="shared" si="490"/>
        <v>43329</v>
      </c>
      <c r="B3152">
        <f t="shared" si="491"/>
        <v>2018</v>
      </c>
      <c r="C3152">
        <f t="shared" si="492"/>
        <v>8</v>
      </c>
      <c r="D3152" t="str">
        <f t="shared" si="493"/>
        <v>August</v>
      </c>
      <c r="E3152" t="str">
        <f t="shared" si="494"/>
        <v>Q3</v>
      </c>
      <c r="F3152" t="str">
        <f t="shared" si="495"/>
        <v>2018-Aug</v>
      </c>
      <c r="G3152">
        <f t="shared" si="496"/>
        <v>5</v>
      </c>
      <c r="H3152" t="str">
        <f t="shared" si="497"/>
        <v>Friday</v>
      </c>
      <c r="I3152" t="str">
        <f t="shared" si="498"/>
        <v>FM5</v>
      </c>
      <c r="J3152" t="str">
        <f t="shared" si="499"/>
        <v>FQ-2</v>
      </c>
    </row>
    <row r="3153" spans="1:10" x14ac:dyDescent="0.25">
      <c r="A3153">
        <f t="shared" si="490"/>
        <v>43330</v>
      </c>
      <c r="B3153">
        <f t="shared" si="491"/>
        <v>2018</v>
      </c>
      <c r="C3153">
        <f t="shared" si="492"/>
        <v>8</v>
      </c>
      <c r="D3153" t="str">
        <f t="shared" si="493"/>
        <v>August</v>
      </c>
      <c r="E3153" t="str">
        <f t="shared" si="494"/>
        <v>Q3</v>
      </c>
      <c r="F3153" t="str">
        <f t="shared" si="495"/>
        <v>2018-Aug</v>
      </c>
      <c r="G3153">
        <f t="shared" si="496"/>
        <v>6</v>
      </c>
      <c r="H3153" t="str">
        <f t="shared" si="497"/>
        <v>Saturday</v>
      </c>
      <c r="I3153" t="str">
        <f t="shared" si="498"/>
        <v>FM5</v>
      </c>
      <c r="J3153" t="str">
        <f t="shared" si="499"/>
        <v>FQ-2</v>
      </c>
    </row>
    <row r="3154" spans="1:10" x14ac:dyDescent="0.25">
      <c r="A3154">
        <f t="shared" si="490"/>
        <v>43331</v>
      </c>
      <c r="B3154">
        <f t="shared" si="491"/>
        <v>2018</v>
      </c>
      <c r="C3154">
        <f t="shared" si="492"/>
        <v>8</v>
      </c>
      <c r="D3154" t="str">
        <f t="shared" si="493"/>
        <v>August</v>
      </c>
      <c r="E3154" t="str">
        <f t="shared" si="494"/>
        <v>Q3</v>
      </c>
      <c r="F3154" t="str">
        <f t="shared" si="495"/>
        <v>2018-Aug</v>
      </c>
      <c r="G3154">
        <f t="shared" si="496"/>
        <v>7</v>
      </c>
      <c r="H3154" t="str">
        <f t="shared" si="497"/>
        <v>Sunday</v>
      </c>
      <c r="I3154" t="str">
        <f t="shared" si="498"/>
        <v>FM5</v>
      </c>
      <c r="J3154" t="str">
        <f t="shared" si="499"/>
        <v>FQ-2</v>
      </c>
    </row>
    <row r="3155" spans="1:10" x14ac:dyDescent="0.25">
      <c r="A3155">
        <f t="shared" si="490"/>
        <v>43332</v>
      </c>
      <c r="B3155">
        <f t="shared" si="491"/>
        <v>2018</v>
      </c>
      <c r="C3155">
        <f t="shared" si="492"/>
        <v>8</v>
      </c>
      <c r="D3155" t="str">
        <f t="shared" si="493"/>
        <v>August</v>
      </c>
      <c r="E3155" t="str">
        <f t="shared" si="494"/>
        <v>Q3</v>
      </c>
      <c r="F3155" t="str">
        <f t="shared" si="495"/>
        <v>2018-Aug</v>
      </c>
      <c r="G3155">
        <f t="shared" si="496"/>
        <v>1</v>
      </c>
      <c r="H3155" t="str">
        <f t="shared" si="497"/>
        <v>Monday</v>
      </c>
      <c r="I3155" t="str">
        <f t="shared" si="498"/>
        <v>FM5</v>
      </c>
      <c r="J3155" t="str">
        <f t="shared" si="499"/>
        <v>FQ-2</v>
      </c>
    </row>
    <row r="3156" spans="1:10" x14ac:dyDescent="0.25">
      <c r="A3156">
        <f t="shared" si="490"/>
        <v>43333</v>
      </c>
      <c r="B3156">
        <f t="shared" si="491"/>
        <v>2018</v>
      </c>
      <c r="C3156">
        <f t="shared" si="492"/>
        <v>8</v>
      </c>
      <c r="D3156" t="str">
        <f t="shared" si="493"/>
        <v>August</v>
      </c>
      <c r="E3156" t="str">
        <f t="shared" si="494"/>
        <v>Q3</v>
      </c>
      <c r="F3156" t="str">
        <f t="shared" si="495"/>
        <v>2018-Aug</v>
      </c>
      <c r="G3156">
        <f t="shared" si="496"/>
        <v>2</v>
      </c>
      <c r="H3156" t="str">
        <f t="shared" si="497"/>
        <v>Tuesday</v>
      </c>
      <c r="I3156" t="str">
        <f t="shared" si="498"/>
        <v>FM5</v>
      </c>
      <c r="J3156" t="str">
        <f t="shared" si="499"/>
        <v>FQ-2</v>
      </c>
    </row>
    <row r="3157" spans="1:10" x14ac:dyDescent="0.25">
      <c r="A3157">
        <f t="shared" si="490"/>
        <v>43334</v>
      </c>
      <c r="B3157">
        <f t="shared" si="491"/>
        <v>2018</v>
      </c>
      <c r="C3157">
        <f t="shared" si="492"/>
        <v>8</v>
      </c>
      <c r="D3157" t="str">
        <f t="shared" si="493"/>
        <v>August</v>
      </c>
      <c r="E3157" t="str">
        <f t="shared" si="494"/>
        <v>Q3</v>
      </c>
      <c r="F3157" t="str">
        <f t="shared" si="495"/>
        <v>2018-Aug</v>
      </c>
      <c r="G3157">
        <f t="shared" si="496"/>
        <v>3</v>
      </c>
      <c r="H3157" t="str">
        <f t="shared" si="497"/>
        <v>Wednesday</v>
      </c>
      <c r="I3157" t="str">
        <f t="shared" si="498"/>
        <v>FM5</v>
      </c>
      <c r="J3157" t="str">
        <f t="shared" si="499"/>
        <v>FQ-2</v>
      </c>
    </row>
    <row r="3158" spans="1:10" x14ac:dyDescent="0.25">
      <c r="A3158">
        <f t="shared" si="490"/>
        <v>43335</v>
      </c>
      <c r="B3158">
        <f t="shared" si="491"/>
        <v>2018</v>
      </c>
      <c r="C3158">
        <f t="shared" si="492"/>
        <v>8</v>
      </c>
      <c r="D3158" t="str">
        <f t="shared" si="493"/>
        <v>August</v>
      </c>
      <c r="E3158" t="str">
        <f t="shared" si="494"/>
        <v>Q3</v>
      </c>
      <c r="F3158" t="str">
        <f t="shared" si="495"/>
        <v>2018-Aug</v>
      </c>
      <c r="G3158">
        <f t="shared" si="496"/>
        <v>4</v>
      </c>
      <c r="H3158" t="str">
        <f t="shared" si="497"/>
        <v>Thursday</v>
      </c>
      <c r="I3158" t="str">
        <f t="shared" si="498"/>
        <v>FM5</v>
      </c>
      <c r="J3158" t="str">
        <f t="shared" si="499"/>
        <v>FQ-2</v>
      </c>
    </row>
    <row r="3159" spans="1:10" x14ac:dyDescent="0.25">
      <c r="A3159">
        <f t="shared" si="490"/>
        <v>43336</v>
      </c>
      <c r="B3159">
        <f t="shared" si="491"/>
        <v>2018</v>
      </c>
      <c r="C3159">
        <f t="shared" si="492"/>
        <v>8</v>
      </c>
      <c r="D3159" t="str">
        <f t="shared" si="493"/>
        <v>August</v>
      </c>
      <c r="E3159" t="str">
        <f t="shared" si="494"/>
        <v>Q3</v>
      </c>
      <c r="F3159" t="str">
        <f t="shared" si="495"/>
        <v>2018-Aug</v>
      </c>
      <c r="G3159">
        <f t="shared" si="496"/>
        <v>5</v>
      </c>
      <c r="H3159" t="str">
        <f t="shared" si="497"/>
        <v>Friday</v>
      </c>
      <c r="I3159" t="str">
        <f t="shared" si="498"/>
        <v>FM5</v>
      </c>
      <c r="J3159" t="str">
        <f t="shared" si="499"/>
        <v>FQ-2</v>
      </c>
    </row>
    <row r="3160" spans="1:10" x14ac:dyDescent="0.25">
      <c r="A3160">
        <f t="shared" si="490"/>
        <v>43337</v>
      </c>
      <c r="B3160">
        <f t="shared" si="491"/>
        <v>2018</v>
      </c>
      <c r="C3160">
        <f t="shared" si="492"/>
        <v>8</v>
      </c>
      <c r="D3160" t="str">
        <f t="shared" si="493"/>
        <v>August</v>
      </c>
      <c r="E3160" t="str">
        <f t="shared" si="494"/>
        <v>Q3</v>
      </c>
      <c r="F3160" t="str">
        <f t="shared" si="495"/>
        <v>2018-Aug</v>
      </c>
      <c r="G3160">
        <f t="shared" si="496"/>
        <v>6</v>
      </c>
      <c r="H3160" t="str">
        <f t="shared" si="497"/>
        <v>Saturday</v>
      </c>
      <c r="I3160" t="str">
        <f t="shared" si="498"/>
        <v>FM5</v>
      </c>
      <c r="J3160" t="str">
        <f t="shared" si="499"/>
        <v>FQ-2</v>
      </c>
    </row>
    <row r="3161" spans="1:10" x14ac:dyDescent="0.25">
      <c r="A3161">
        <f t="shared" si="490"/>
        <v>43338</v>
      </c>
      <c r="B3161">
        <f t="shared" si="491"/>
        <v>2018</v>
      </c>
      <c r="C3161">
        <f t="shared" si="492"/>
        <v>8</v>
      </c>
      <c r="D3161" t="str">
        <f t="shared" si="493"/>
        <v>August</v>
      </c>
      <c r="E3161" t="str">
        <f t="shared" si="494"/>
        <v>Q3</v>
      </c>
      <c r="F3161" t="str">
        <f t="shared" si="495"/>
        <v>2018-Aug</v>
      </c>
      <c r="G3161">
        <f t="shared" si="496"/>
        <v>7</v>
      </c>
      <c r="H3161" t="str">
        <f t="shared" si="497"/>
        <v>Sunday</v>
      </c>
      <c r="I3161" t="str">
        <f t="shared" si="498"/>
        <v>FM5</v>
      </c>
      <c r="J3161" t="str">
        <f t="shared" si="499"/>
        <v>FQ-2</v>
      </c>
    </row>
    <row r="3162" spans="1:10" x14ac:dyDescent="0.25">
      <c r="A3162">
        <f t="shared" si="490"/>
        <v>43339</v>
      </c>
      <c r="B3162">
        <f t="shared" si="491"/>
        <v>2018</v>
      </c>
      <c r="C3162">
        <f t="shared" si="492"/>
        <v>8</v>
      </c>
      <c r="D3162" t="str">
        <f t="shared" si="493"/>
        <v>August</v>
      </c>
      <c r="E3162" t="str">
        <f t="shared" si="494"/>
        <v>Q3</v>
      </c>
      <c r="F3162" t="str">
        <f t="shared" si="495"/>
        <v>2018-Aug</v>
      </c>
      <c r="G3162">
        <f t="shared" si="496"/>
        <v>1</v>
      </c>
      <c r="H3162" t="str">
        <f t="shared" si="497"/>
        <v>Monday</v>
      </c>
      <c r="I3162" t="str">
        <f t="shared" si="498"/>
        <v>FM5</v>
      </c>
      <c r="J3162" t="str">
        <f t="shared" si="499"/>
        <v>FQ-2</v>
      </c>
    </row>
    <row r="3163" spans="1:10" x14ac:dyDescent="0.25">
      <c r="A3163">
        <f t="shared" si="490"/>
        <v>43340</v>
      </c>
      <c r="B3163">
        <f t="shared" si="491"/>
        <v>2018</v>
      </c>
      <c r="C3163">
        <f t="shared" si="492"/>
        <v>8</v>
      </c>
      <c r="D3163" t="str">
        <f t="shared" si="493"/>
        <v>August</v>
      </c>
      <c r="E3163" t="str">
        <f t="shared" si="494"/>
        <v>Q3</v>
      </c>
      <c r="F3163" t="str">
        <f t="shared" si="495"/>
        <v>2018-Aug</v>
      </c>
      <c r="G3163">
        <f t="shared" si="496"/>
        <v>2</v>
      </c>
      <c r="H3163" t="str">
        <f t="shared" si="497"/>
        <v>Tuesday</v>
      </c>
      <c r="I3163" t="str">
        <f t="shared" si="498"/>
        <v>FM5</v>
      </c>
      <c r="J3163" t="str">
        <f t="shared" si="499"/>
        <v>FQ-2</v>
      </c>
    </row>
    <row r="3164" spans="1:10" x14ac:dyDescent="0.25">
      <c r="A3164">
        <f t="shared" si="490"/>
        <v>43341</v>
      </c>
      <c r="B3164">
        <f t="shared" si="491"/>
        <v>2018</v>
      </c>
      <c r="C3164">
        <f t="shared" si="492"/>
        <v>8</v>
      </c>
      <c r="D3164" t="str">
        <f t="shared" si="493"/>
        <v>August</v>
      </c>
      <c r="E3164" t="str">
        <f t="shared" si="494"/>
        <v>Q3</v>
      </c>
      <c r="F3164" t="str">
        <f t="shared" si="495"/>
        <v>2018-Aug</v>
      </c>
      <c r="G3164">
        <f t="shared" si="496"/>
        <v>3</v>
      </c>
      <c r="H3164" t="str">
        <f t="shared" si="497"/>
        <v>Wednesday</v>
      </c>
      <c r="I3164" t="str">
        <f t="shared" si="498"/>
        <v>FM5</v>
      </c>
      <c r="J3164" t="str">
        <f t="shared" si="499"/>
        <v>FQ-2</v>
      </c>
    </row>
    <row r="3165" spans="1:10" x14ac:dyDescent="0.25">
      <c r="A3165">
        <f t="shared" si="490"/>
        <v>43342</v>
      </c>
      <c r="B3165">
        <f t="shared" si="491"/>
        <v>2018</v>
      </c>
      <c r="C3165">
        <f t="shared" si="492"/>
        <v>8</v>
      </c>
      <c r="D3165" t="str">
        <f t="shared" si="493"/>
        <v>August</v>
      </c>
      <c r="E3165" t="str">
        <f t="shared" si="494"/>
        <v>Q3</v>
      </c>
      <c r="F3165" t="str">
        <f t="shared" si="495"/>
        <v>2018-Aug</v>
      </c>
      <c r="G3165">
        <f t="shared" si="496"/>
        <v>4</v>
      </c>
      <c r="H3165" t="str">
        <f t="shared" si="497"/>
        <v>Thursday</v>
      </c>
      <c r="I3165" t="str">
        <f t="shared" si="498"/>
        <v>FM5</v>
      </c>
      <c r="J3165" t="str">
        <f t="shared" si="499"/>
        <v>FQ-2</v>
      </c>
    </row>
    <row r="3166" spans="1:10" x14ac:dyDescent="0.25">
      <c r="A3166">
        <f t="shared" si="490"/>
        <v>43343</v>
      </c>
      <c r="B3166">
        <f t="shared" si="491"/>
        <v>2018</v>
      </c>
      <c r="C3166">
        <f t="shared" si="492"/>
        <v>8</v>
      </c>
      <c r="D3166" t="str">
        <f t="shared" si="493"/>
        <v>August</v>
      </c>
      <c r="E3166" t="str">
        <f t="shared" si="494"/>
        <v>Q3</v>
      </c>
      <c r="F3166" t="str">
        <f t="shared" si="495"/>
        <v>2018-Aug</v>
      </c>
      <c r="G3166">
        <f t="shared" si="496"/>
        <v>5</v>
      </c>
      <c r="H3166" t="str">
        <f t="shared" si="497"/>
        <v>Friday</v>
      </c>
      <c r="I3166" t="str">
        <f t="shared" si="498"/>
        <v>FM5</v>
      </c>
      <c r="J3166" t="str">
        <f t="shared" si="499"/>
        <v>FQ-2</v>
      </c>
    </row>
    <row r="3167" spans="1:10" x14ac:dyDescent="0.25">
      <c r="A3167">
        <f t="shared" si="490"/>
        <v>43344</v>
      </c>
      <c r="B3167">
        <f t="shared" si="491"/>
        <v>2018</v>
      </c>
      <c r="C3167">
        <f t="shared" si="492"/>
        <v>9</v>
      </c>
      <c r="D3167" t="str">
        <f t="shared" si="493"/>
        <v>September</v>
      </c>
      <c r="E3167" t="str">
        <f t="shared" si="494"/>
        <v>Q3</v>
      </c>
      <c r="F3167" t="str">
        <f t="shared" si="495"/>
        <v>2018-Sep</v>
      </c>
      <c r="G3167">
        <f t="shared" si="496"/>
        <v>6</v>
      </c>
      <c r="H3167" t="str">
        <f t="shared" si="497"/>
        <v>Saturday</v>
      </c>
      <c r="I3167" t="str">
        <f t="shared" si="498"/>
        <v>FM6</v>
      </c>
      <c r="J3167" t="str">
        <f t="shared" si="499"/>
        <v>FQ-2</v>
      </c>
    </row>
    <row r="3168" spans="1:10" x14ac:dyDescent="0.25">
      <c r="A3168">
        <f t="shared" si="490"/>
        <v>43345</v>
      </c>
      <c r="B3168">
        <f t="shared" si="491"/>
        <v>2018</v>
      </c>
      <c r="C3168">
        <f t="shared" si="492"/>
        <v>9</v>
      </c>
      <c r="D3168" t="str">
        <f t="shared" si="493"/>
        <v>September</v>
      </c>
      <c r="E3168" t="str">
        <f t="shared" si="494"/>
        <v>Q3</v>
      </c>
      <c r="F3168" t="str">
        <f t="shared" si="495"/>
        <v>2018-Sep</v>
      </c>
      <c r="G3168">
        <f t="shared" si="496"/>
        <v>7</v>
      </c>
      <c r="H3168" t="str">
        <f t="shared" si="497"/>
        <v>Sunday</v>
      </c>
      <c r="I3168" t="str">
        <f t="shared" si="498"/>
        <v>FM6</v>
      </c>
      <c r="J3168" t="str">
        <f t="shared" si="499"/>
        <v>FQ-2</v>
      </c>
    </row>
    <row r="3169" spans="1:10" x14ac:dyDescent="0.25">
      <c r="A3169">
        <f t="shared" si="490"/>
        <v>43346</v>
      </c>
      <c r="B3169">
        <f t="shared" si="491"/>
        <v>2018</v>
      </c>
      <c r="C3169">
        <f t="shared" si="492"/>
        <v>9</v>
      </c>
      <c r="D3169" t="str">
        <f t="shared" si="493"/>
        <v>September</v>
      </c>
      <c r="E3169" t="str">
        <f t="shared" si="494"/>
        <v>Q3</v>
      </c>
      <c r="F3169" t="str">
        <f t="shared" si="495"/>
        <v>2018-Sep</v>
      </c>
      <c r="G3169">
        <f t="shared" si="496"/>
        <v>1</v>
      </c>
      <c r="H3169" t="str">
        <f t="shared" si="497"/>
        <v>Monday</v>
      </c>
      <c r="I3169" t="str">
        <f t="shared" si="498"/>
        <v>FM6</v>
      </c>
      <c r="J3169" t="str">
        <f t="shared" si="499"/>
        <v>FQ-2</v>
      </c>
    </row>
    <row r="3170" spans="1:10" x14ac:dyDescent="0.25">
      <c r="A3170">
        <f t="shared" si="490"/>
        <v>43347</v>
      </c>
      <c r="B3170">
        <f t="shared" si="491"/>
        <v>2018</v>
      </c>
      <c r="C3170">
        <f t="shared" si="492"/>
        <v>9</v>
      </c>
      <c r="D3170" t="str">
        <f t="shared" si="493"/>
        <v>September</v>
      </c>
      <c r="E3170" t="str">
        <f t="shared" si="494"/>
        <v>Q3</v>
      </c>
      <c r="F3170" t="str">
        <f t="shared" si="495"/>
        <v>2018-Sep</v>
      </c>
      <c r="G3170">
        <f t="shared" si="496"/>
        <v>2</v>
      </c>
      <c r="H3170" t="str">
        <f t="shared" si="497"/>
        <v>Tuesday</v>
      </c>
      <c r="I3170" t="str">
        <f t="shared" si="498"/>
        <v>FM6</v>
      </c>
      <c r="J3170" t="str">
        <f t="shared" si="499"/>
        <v>FQ-2</v>
      </c>
    </row>
    <row r="3171" spans="1:10" x14ac:dyDescent="0.25">
      <c r="A3171">
        <f t="shared" si="490"/>
        <v>43348</v>
      </c>
      <c r="B3171">
        <f t="shared" si="491"/>
        <v>2018</v>
      </c>
      <c r="C3171">
        <f t="shared" si="492"/>
        <v>9</v>
      </c>
      <c r="D3171" t="str">
        <f t="shared" si="493"/>
        <v>September</v>
      </c>
      <c r="E3171" t="str">
        <f t="shared" si="494"/>
        <v>Q3</v>
      </c>
      <c r="F3171" t="str">
        <f t="shared" si="495"/>
        <v>2018-Sep</v>
      </c>
      <c r="G3171">
        <f t="shared" si="496"/>
        <v>3</v>
      </c>
      <c r="H3171" t="str">
        <f t="shared" si="497"/>
        <v>Wednesday</v>
      </c>
      <c r="I3171" t="str">
        <f t="shared" si="498"/>
        <v>FM6</v>
      </c>
      <c r="J3171" t="str">
        <f t="shared" si="499"/>
        <v>FQ-2</v>
      </c>
    </row>
    <row r="3172" spans="1:10" x14ac:dyDescent="0.25">
      <c r="A3172">
        <f t="shared" si="490"/>
        <v>43349</v>
      </c>
      <c r="B3172">
        <f t="shared" si="491"/>
        <v>2018</v>
      </c>
      <c r="C3172">
        <f t="shared" si="492"/>
        <v>9</v>
      </c>
      <c r="D3172" t="str">
        <f t="shared" si="493"/>
        <v>September</v>
      </c>
      <c r="E3172" t="str">
        <f t="shared" si="494"/>
        <v>Q3</v>
      </c>
      <c r="F3172" t="str">
        <f t="shared" si="495"/>
        <v>2018-Sep</v>
      </c>
      <c r="G3172">
        <f t="shared" si="496"/>
        <v>4</v>
      </c>
      <c r="H3172" t="str">
        <f t="shared" si="497"/>
        <v>Thursday</v>
      </c>
      <c r="I3172" t="str">
        <f t="shared" si="498"/>
        <v>FM6</v>
      </c>
      <c r="J3172" t="str">
        <f t="shared" si="499"/>
        <v>FQ-2</v>
      </c>
    </row>
    <row r="3173" spans="1:10" x14ac:dyDescent="0.25">
      <c r="A3173">
        <f t="shared" si="490"/>
        <v>43350</v>
      </c>
      <c r="B3173">
        <f t="shared" si="491"/>
        <v>2018</v>
      </c>
      <c r="C3173">
        <f t="shared" si="492"/>
        <v>9</v>
      </c>
      <c r="D3173" t="str">
        <f t="shared" si="493"/>
        <v>September</v>
      </c>
      <c r="E3173" t="str">
        <f t="shared" si="494"/>
        <v>Q3</v>
      </c>
      <c r="F3173" t="str">
        <f t="shared" si="495"/>
        <v>2018-Sep</v>
      </c>
      <c r="G3173">
        <f t="shared" si="496"/>
        <v>5</v>
      </c>
      <c r="H3173" t="str">
        <f t="shared" si="497"/>
        <v>Friday</v>
      </c>
      <c r="I3173" t="str">
        <f t="shared" si="498"/>
        <v>FM6</v>
      </c>
      <c r="J3173" t="str">
        <f t="shared" si="499"/>
        <v>FQ-2</v>
      </c>
    </row>
    <row r="3174" spans="1:10" x14ac:dyDescent="0.25">
      <c r="A3174">
        <f t="shared" si="490"/>
        <v>43351</v>
      </c>
      <c r="B3174">
        <f t="shared" si="491"/>
        <v>2018</v>
      </c>
      <c r="C3174">
        <f t="shared" si="492"/>
        <v>9</v>
      </c>
      <c r="D3174" t="str">
        <f t="shared" si="493"/>
        <v>September</v>
      </c>
      <c r="E3174" t="str">
        <f t="shared" si="494"/>
        <v>Q3</v>
      </c>
      <c r="F3174" t="str">
        <f t="shared" si="495"/>
        <v>2018-Sep</v>
      </c>
      <c r="G3174">
        <f t="shared" si="496"/>
        <v>6</v>
      </c>
      <c r="H3174" t="str">
        <f t="shared" si="497"/>
        <v>Saturday</v>
      </c>
      <c r="I3174" t="str">
        <f t="shared" si="498"/>
        <v>FM6</v>
      </c>
      <c r="J3174" t="str">
        <f t="shared" si="499"/>
        <v>FQ-2</v>
      </c>
    </row>
    <row r="3175" spans="1:10" x14ac:dyDescent="0.25">
      <c r="A3175">
        <f t="shared" si="490"/>
        <v>43352</v>
      </c>
      <c r="B3175">
        <f t="shared" si="491"/>
        <v>2018</v>
      </c>
      <c r="C3175">
        <f t="shared" si="492"/>
        <v>9</v>
      </c>
      <c r="D3175" t="str">
        <f t="shared" si="493"/>
        <v>September</v>
      </c>
      <c r="E3175" t="str">
        <f t="shared" si="494"/>
        <v>Q3</v>
      </c>
      <c r="F3175" t="str">
        <f t="shared" si="495"/>
        <v>2018-Sep</v>
      </c>
      <c r="G3175">
        <f t="shared" si="496"/>
        <v>7</v>
      </c>
      <c r="H3175" t="str">
        <f t="shared" si="497"/>
        <v>Sunday</v>
      </c>
      <c r="I3175" t="str">
        <f t="shared" si="498"/>
        <v>FM6</v>
      </c>
      <c r="J3175" t="str">
        <f t="shared" si="499"/>
        <v>FQ-2</v>
      </c>
    </row>
    <row r="3176" spans="1:10" x14ac:dyDescent="0.25">
      <c r="A3176">
        <f t="shared" si="490"/>
        <v>43353</v>
      </c>
      <c r="B3176">
        <f t="shared" si="491"/>
        <v>2018</v>
      </c>
      <c r="C3176">
        <f t="shared" si="492"/>
        <v>9</v>
      </c>
      <c r="D3176" t="str">
        <f t="shared" si="493"/>
        <v>September</v>
      </c>
      <c r="E3176" t="str">
        <f t="shared" si="494"/>
        <v>Q3</v>
      </c>
      <c r="F3176" t="str">
        <f t="shared" si="495"/>
        <v>2018-Sep</v>
      </c>
      <c r="G3176">
        <f t="shared" si="496"/>
        <v>1</v>
      </c>
      <c r="H3176" t="str">
        <f t="shared" si="497"/>
        <v>Monday</v>
      </c>
      <c r="I3176" t="str">
        <f t="shared" si="498"/>
        <v>FM6</v>
      </c>
      <c r="J3176" t="str">
        <f t="shared" si="499"/>
        <v>FQ-2</v>
      </c>
    </row>
    <row r="3177" spans="1:10" x14ac:dyDescent="0.25">
      <c r="A3177">
        <f t="shared" si="490"/>
        <v>43354</v>
      </c>
      <c r="B3177">
        <f t="shared" si="491"/>
        <v>2018</v>
      </c>
      <c r="C3177">
        <f t="shared" si="492"/>
        <v>9</v>
      </c>
      <c r="D3177" t="str">
        <f t="shared" si="493"/>
        <v>September</v>
      </c>
      <c r="E3177" t="str">
        <f t="shared" si="494"/>
        <v>Q3</v>
      </c>
      <c r="F3177" t="str">
        <f t="shared" si="495"/>
        <v>2018-Sep</v>
      </c>
      <c r="G3177">
        <f t="shared" si="496"/>
        <v>2</v>
      </c>
      <c r="H3177" t="str">
        <f t="shared" si="497"/>
        <v>Tuesday</v>
      </c>
      <c r="I3177" t="str">
        <f t="shared" si="498"/>
        <v>FM6</v>
      </c>
      <c r="J3177" t="str">
        <f t="shared" si="499"/>
        <v>FQ-2</v>
      </c>
    </row>
    <row r="3178" spans="1:10" x14ac:dyDescent="0.25">
      <c r="A3178">
        <f t="shared" si="490"/>
        <v>43355</v>
      </c>
      <c r="B3178">
        <f t="shared" si="491"/>
        <v>2018</v>
      </c>
      <c r="C3178">
        <f t="shared" si="492"/>
        <v>9</v>
      </c>
      <c r="D3178" t="str">
        <f t="shared" si="493"/>
        <v>September</v>
      </c>
      <c r="E3178" t="str">
        <f t="shared" si="494"/>
        <v>Q3</v>
      </c>
      <c r="F3178" t="str">
        <f t="shared" si="495"/>
        <v>2018-Sep</v>
      </c>
      <c r="G3178">
        <f t="shared" si="496"/>
        <v>3</v>
      </c>
      <c r="H3178" t="str">
        <f t="shared" si="497"/>
        <v>Wednesday</v>
      </c>
      <c r="I3178" t="str">
        <f t="shared" si="498"/>
        <v>FM6</v>
      </c>
      <c r="J3178" t="str">
        <f t="shared" si="499"/>
        <v>FQ-2</v>
      </c>
    </row>
    <row r="3179" spans="1:10" x14ac:dyDescent="0.25">
      <c r="A3179">
        <f t="shared" si="490"/>
        <v>43356</v>
      </c>
      <c r="B3179">
        <f t="shared" si="491"/>
        <v>2018</v>
      </c>
      <c r="C3179">
        <f t="shared" si="492"/>
        <v>9</v>
      </c>
      <c r="D3179" t="str">
        <f t="shared" si="493"/>
        <v>September</v>
      </c>
      <c r="E3179" t="str">
        <f t="shared" si="494"/>
        <v>Q3</v>
      </c>
      <c r="F3179" t="str">
        <f t="shared" si="495"/>
        <v>2018-Sep</v>
      </c>
      <c r="G3179">
        <f t="shared" si="496"/>
        <v>4</v>
      </c>
      <c r="H3179" t="str">
        <f t="shared" si="497"/>
        <v>Thursday</v>
      </c>
      <c r="I3179" t="str">
        <f t="shared" si="498"/>
        <v>FM6</v>
      </c>
      <c r="J3179" t="str">
        <f t="shared" si="499"/>
        <v>FQ-2</v>
      </c>
    </row>
    <row r="3180" spans="1:10" x14ac:dyDescent="0.25">
      <c r="A3180">
        <f t="shared" si="490"/>
        <v>43357</v>
      </c>
      <c r="B3180">
        <f t="shared" si="491"/>
        <v>2018</v>
      </c>
      <c r="C3180">
        <f t="shared" si="492"/>
        <v>9</v>
      </c>
      <c r="D3180" t="str">
        <f t="shared" si="493"/>
        <v>September</v>
      </c>
      <c r="E3180" t="str">
        <f t="shared" si="494"/>
        <v>Q3</v>
      </c>
      <c r="F3180" t="str">
        <f t="shared" si="495"/>
        <v>2018-Sep</v>
      </c>
      <c r="G3180">
        <f t="shared" si="496"/>
        <v>5</v>
      </c>
      <c r="H3180" t="str">
        <f t="shared" si="497"/>
        <v>Friday</v>
      </c>
      <c r="I3180" t="str">
        <f t="shared" si="498"/>
        <v>FM6</v>
      </c>
      <c r="J3180" t="str">
        <f t="shared" si="499"/>
        <v>FQ-2</v>
      </c>
    </row>
    <row r="3181" spans="1:10" x14ac:dyDescent="0.25">
      <c r="A3181">
        <f t="shared" si="490"/>
        <v>43358</v>
      </c>
      <c r="B3181">
        <f t="shared" si="491"/>
        <v>2018</v>
      </c>
      <c r="C3181">
        <f t="shared" si="492"/>
        <v>9</v>
      </c>
      <c r="D3181" t="str">
        <f t="shared" si="493"/>
        <v>September</v>
      </c>
      <c r="E3181" t="str">
        <f t="shared" si="494"/>
        <v>Q3</v>
      </c>
      <c r="F3181" t="str">
        <f t="shared" si="495"/>
        <v>2018-Sep</v>
      </c>
      <c r="G3181">
        <f t="shared" si="496"/>
        <v>6</v>
      </c>
      <c r="H3181" t="str">
        <f t="shared" si="497"/>
        <v>Saturday</v>
      </c>
      <c r="I3181" t="str">
        <f t="shared" si="498"/>
        <v>FM6</v>
      </c>
      <c r="J3181" t="str">
        <f t="shared" si="499"/>
        <v>FQ-2</v>
      </c>
    </row>
    <row r="3182" spans="1:10" x14ac:dyDescent="0.25">
      <c r="A3182">
        <f t="shared" si="490"/>
        <v>43359</v>
      </c>
      <c r="B3182">
        <f t="shared" si="491"/>
        <v>2018</v>
      </c>
      <c r="C3182">
        <f t="shared" si="492"/>
        <v>9</v>
      </c>
      <c r="D3182" t="str">
        <f t="shared" si="493"/>
        <v>September</v>
      </c>
      <c r="E3182" t="str">
        <f t="shared" si="494"/>
        <v>Q3</v>
      </c>
      <c r="F3182" t="str">
        <f t="shared" si="495"/>
        <v>2018-Sep</v>
      </c>
      <c r="G3182">
        <f t="shared" si="496"/>
        <v>7</v>
      </c>
      <c r="H3182" t="str">
        <f t="shared" si="497"/>
        <v>Sunday</v>
      </c>
      <c r="I3182" t="str">
        <f t="shared" si="498"/>
        <v>FM6</v>
      </c>
      <c r="J3182" t="str">
        <f t="shared" si="499"/>
        <v>FQ-2</v>
      </c>
    </row>
    <row r="3183" spans="1:10" x14ac:dyDescent="0.25">
      <c r="A3183">
        <f t="shared" si="490"/>
        <v>43360</v>
      </c>
      <c r="B3183">
        <f t="shared" si="491"/>
        <v>2018</v>
      </c>
      <c r="C3183">
        <f t="shared" si="492"/>
        <v>9</v>
      </c>
      <c r="D3183" t="str">
        <f t="shared" si="493"/>
        <v>September</v>
      </c>
      <c r="E3183" t="str">
        <f t="shared" si="494"/>
        <v>Q3</v>
      </c>
      <c r="F3183" t="str">
        <f t="shared" si="495"/>
        <v>2018-Sep</v>
      </c>
      <c r="G3183">
        <f t="shared" si="496"/>
        <v>1</v>
      </c>
      <c r="H3183" t="str">
        <f t="shared" si="497"/>
        <v>Monday</v>
      </c>
      <c r="I3183" t="str">
        <f t="shared" si="498"/>
        <v>FM6</v>
      </c>
      <c r="J3183" t="str">
        <f t="shared" si="499"/>
        <v>FQ-2</v>
      </c>
    </row>
    <row r="3184" spans="1:10" x14ac:dyDescent="0.25">
      <c r="A3184">
        <f t="shared" si="490"/>
        <v>43361</v>
      </c>
      <c r="B3184">
        <f t="shared" si="491"/>
        <v>2018</v>
      </c>
      <c r="C3184">
        <f t="shared" si="492"/>
        <v>9</v>
      </c>
      <c r="D3184" t="str">
        <f t="shared" si="493"/>
        <v>September</v>
      </c>
      <c r="E3184" t="str">
        <f t="shared" si="494"/>
        <v>Q3</v>
      </c>
      <c r="F3184" t="str">
        <f t="shared" si="495"/>
        <v>2018-Sep</v>
      </c>
      <c r="G3184">
        <f t="shared" si="496"/>
        <v>2</v>
      </c>
      <c r="H3184" t="str">
        <f t="shared" si="497"/>
        <v>Tuesday</v>
      </c>
      <c r="I3184" t="str">
        <f t="shared" si="498"/>
        <v>FM6</v>
      </c>
      <c r="J3184" t="str">
        <f t="shared" si="499"/>
        <v>FQ-2</v>
      </c>
    </row>
    <row r="3185" spans="1:10" x14ac:dyDescent="0.25">
      <c r="A3185">
        <f t="shared" si="490"/>
        <v>43362</v>
      </c>
      <c r="B3185">
        <f t="shared" si="491"/>
        <v>2018</v>
      </c>
      <c r="C3185">
        <f t="shared" si="492"/>
        <v>9</v>
      </c>
      <c r="D3185" t="str">
        <f t="shared" si="493"/>
        <v>September</v>
      </c>
      <c r="E3185" t="str">
        <f t="shared" si="494"/>
        <v>Q3</v>
      </c>
      <c r="F3185" t="str">
        <f t="shared" si="495"/>
        <v>2018-Sep</v>
      </c>
      <c r="G3185">
        <f t="shared" si="496"/>
        <v>3</v>
      </c>
      <c r="H3185" t="str">
        <f t="shared" si="497"/>
        <v>Wednesday</v>
      </c>
      <c r="I3185" t="str">
        <f t="shared" si="498"/>
        <v>FM6</v>
      </c>
      <c r="J3185" t="str">
        <f t="shared" si="499"/>
        <v>FQ-2</v>
      </c>
    </row>
    <row r="3186" spans="1:10" x14ac:dyDescent="0.25">
      <c r="A3186">
        <f t="shared" si="490"/>
        <v>43363</v>
      </c>
      <c r="B3186">
        <f t="shared" si="491"/>
        <v>2018</v>
      </c>
      <c r="C3186">
        <f t="shared" si="492"/>
        <v>9</v>
      </c>
      <c r="D3186" t="str">
        <f t="shared" si="493"/>
        <v>September</v>
      </c>
      <c r="E3186" t="str">
        <f t="shared" si="494"/>
        <v>Q3</v>
      </c>
      <c r="F3186" t="str">
        <f t="shared" si="495"/>
        <v>2018-Sep</v>
      </c>
      <c r="G3186">
        <f t="shared" si="496"/>
        <v>4</v>
      </c>
      <c r="H3186" t="str">
        <f t="shared" si="497"/>
        <v>Thursday</v>
      </c>
      <c r="I3186" t="str">
        <f t="shared" si="498"/>
        <v>FM6</v>
      </c>
      <c r="J3186" t="str">
        <f t="shared" si="499"/>
        <v>FQ-2</v>
      </c>
    </row>
    <row r="3187" spans="1:10" x14ac:dyDescent="0.25">
      <c r="A3187">
        <f t="shared" si="490"/>
        <v>43364</v>
      </c>
      <c r="B3187">
        <f t="shared" si="491"/>
        <v>2018</v>
      </c>
      <c r="C3187">
        <f t="shared" si="492"/>
        <v>9</v>
      </c>
      <c r="D3187" t="str">
        <f t="shared" si="493"/>
        <v>September</v>
      </c>
      <c r="E3187" t="str">
        <f t="shared" si="494"/>
        <v>Q3</v>
      </c>
      <c r="F3187" t="str">
        <f t="shared" si="495"/>
        <v>2018-Sep</v>
      </c>
      <c r="G3187">
        <f t="shared" si="496"/>
        <v>5</v>
      </c>
      <c r="H3187" t="str">
        <f t="shared" si="497"/>
        <v>Friday</v>
      </c>
      <c r="I3187" t="str">
        <f t="shared" si="498"/>
        <v>FM6</v>
      </c>
      <c r="J3187" t="str">
        <f t="shared" si="499"/>
        <v>FQ-2</v>
      </c>
    </row>
    <row r="3188" spans="1:10" x14ac:dyDescent="0.25">
      <c r="A3188">
        <f t="shared" si="490"/>
        <v>43365</v>
      </c>
      <c r="B3188">
        <f t="shared" si="491"/>
        <v>2018</v>
      </c>
      <c r="C3188">
        <f t="shared" si="492"/>
        <v>9</v>
      </c>
      <c r="D3188" t="str">
        <f t="shared" si="493"/>
        <v>September</v>
      </c>
      <c r="E3188" t="str">
        <f t="shared" si="494"/>
        <v>Q3</v>
      </c>
      <c r="F3188" t="str">
        <f t="shared" si="495"/>
        <v>2018-Sep</v>
      </c>
      <c r="G3188">
        <f t="shared" si="496"/>
        <v>6</v>
      </c>
      <c r="H3188" t="str">
        <f t="shared" si="497"/>
        <v>Saturday</v>
      </c>
      <c r="I3188" t="str">
        <f t="shared" si="498"/>
        <v>FM6</v>
      </c>
      <c r="J3188" t="str">
        <f t="shared" si="499"/>
        <v>FQ-2</v>
      </c>
    </row>
    <row r="3189" spans="1:10" x14ac:dyDescent="0.25">
      <c r="A3189">
        <f t="shared" si="490"/>
        <v>43366</v>
      </c>
      <c r="B3189">
        <f t="shared" si="491"/>
        <v>2018</v>
      </c>
      <c r="C3189">
        <f t="shared" si="492"/>
        <v>9</v>
      </c>
      <c r="D3189" t="str">
        <f t="shared" si="493"/>
        <v>September</v>
      </c>
      <c r="E3189" t="str">
        <f t="shared" si="494"/>
        <v>Q3</v>
      </c>
      <c r="F3189" t="str">
        <f t="shared" si="495"/>
        <v>2018-Sep</v>
      </c>
      <c r="G3189">
        <f t="shared" si="496"/>
        <v>7</v>
      </c>
      <c r="H3189" t="str">
        <f t="shared" si="497"/>
        <v>Sunday</v>
      </c>
      <c r="I3189" t="str">
        <f t="shared" si="498"/>
        <v>FM6</v>
      </c>
      <c r="J3189" t="str">
        <f t="shared" si="499"/>
        <v>FQ-2</v>
      </c>
    </row>
    <row r="3190" spans="1:10" x14ac:dyDescent="0.25">
      <c r="A3190">
        <f t="shared" si="490"/>
        <v>43367</v>
      </c>
      <c r="B3190">
        <f t="shared" si="491"/>
        <v>2018</v>
      </c>
      <c r="C3190">
        <f t="shared" si="492"/>
        <v>9</v>
      </c>
      <c r="D3190" t="str">
        <f t="shared" si="493"/>
        <v>September</v>
      </c>
      <c r="E3190" t="str">
        <f t="shared" si="494"/>
        <v>Q3</v>
      </c>
      <c r="F3190" t="str">
        <f t="shared" si="495"/>
        <v>2018-Sep</v>
      </c>
      <c r="G3190">
        <f t="shared" si="496"/>
        <v>1</v>
      </c>
      <c r="H3190" t="str">
        <f t="shared" si="497"/>
        <v>Monday</v>
      </c>
      <c r="I3190" t="str">
        <f t="shared" si="498"/>
        <v>FM6</v>
      </c>
      <c r="J3190" t="str">
        <f t="shared" si="499"/>
        <v>FQ-2</v>
      </c>
    </row>
    <row r="3191" spans="1:10" x14ac:dyDescent="0.25">
      <c r="A3191">
        <f t="shared" si="490"/>
        <v>43368</v>
      </c>
      <c r="B3191">
        <f t="shared" si="491"/>
        <v>2018</v>
      </c>
      <c r="C3191">
        <f t="shared" si="492"/>
        <v>9</v>
      </c>
      <c r="D3191" t="str">
        <f t="shared" si="493"/>
        <v>September</v>
      </c>
      <c r="E3191" t="str">
        <f t="shared" si="494"/>
        <v>Q3</v>
      </c>
      <c r="F3191" t="str">
        <f t="shared" si="495"/>
        <v>2018-Sep</v>
      </c>
      <c r="G3191">
        <f t="shared" si="496"/>
        <v>2</v>
      </c>
      <c r="H3191" t="str">
        <f t="shared" si="497"/>
        <v>Tuesday</v>
      </c>
      <c r="I3191" t="str">
        <f t="shared" si="498"/>
        <v>FM6</v>
      </c>
      <c r="J3191" t="str">
        <f t="shared" si="499"/>
        <v>FQ-2</v>
      </c>
    </row>
    <row r="3192" spans="1:10" x14ac:dyDescent="0.25">
      <c r="A3192">
        <f t="shared" si="490"/>
        <v>43369</v>
      </c>
      <c r="B3192">
        <f t="shared" si="491"/>
        <v>2018</v>
      </c>
      <c r="C3192">
        <f t="shared" si="492"/>
        <v>9</v>
      </c>
      <c r="D3192" t="str">
        <f t="shared" si="493"/>
        <v>September</v>
      </c>
      <c r="E3192" t="str">
        <f t="shared" si="494"/>
        <v>Q3</v>
      </c>
      <c r="F3192" t="str">
        <f t="shared" si="495"/>
        <v>2018-Sep</v>
      </c>
      <c r="G3192">
        <f t="shared" si="496"/>
        <v>3</v>
      </c>
      <c r="H3192" t="str">
        <f t="shared" si="497"/>
        <v>Wednesday</v>
      </c>
      <c r="I3192" t="str">
        <f t="shared" si="498"/>
        <v>FM6</v>
      </c>
      <c r="J3192" t="str">
        <f t="shared" si="499"/>
        <v>FQ-2</v>
      </c>
    </row>
    <row r="3193" spans="1:10" x14ac:dyDescent="0.25">
      <c r="A3193">
        <f t="shared" si="490"/>
        <v>43370</v>
      </c>
      <c r="B3193">
        <f t="shared" si="491"/>
        <v>2018</v>
      </c>
      <c r="C3193">
        <f t="shared" si="492"/>
        <v>9</v>
      </c>
      <c r="D3193" t="str">
        <f t="shared" si="493"/>
        <v>September</v>
      </c>
      <c r="E3193" t="str">
        <f t="shared" si="494"/>
        <v>Q3</v>
      </c>
      <c r="F3193" t="str">
        <f t="shared" si="495"/>
        <v>2018-Sep</v>
      </c>
      <c r="G3193">
        <f t="shared" si="496"/>
        <v>4</v>
      </c>
      <c r="H3193" t="str">
        <f t="shared" si="497"/>
        <v>Thursday</v>
      </c>
      <c r="I3193" t="str">
        <f t="shared" si="498"/>
        <v>FM6</v>
      </c>
      <c r="J3193" t="str">
        <f t="shared" si="499"/>
        <v>FQ-2</v>
      </c>
    </row>
    <row r="3194" spans="1:10" x14ac:dyDescent="0.25">
      <c r="A3194">
        <f t="shared" si="490"/>
        <v>43371</v>
      </c>
      <c r="B3194">
        <f t="shared" si="491"/>
        <v>2018</v>
      </c>
      <c r="C3194">
        <f t="shared" si="492"/>
        <v>9</v>
      </c>
      <c r="D3194" t="str">
        <f t="shared" si="493"/>
        <v>September</v>
      </c>
      <c r="E3194" t="str">
        <f t="shared" si="494"/>
        <v>Q3</v>
      </c>
      <c r="F3194" t="str">
        <f t="shared" si="495"/>
        <v>2018-Sep</v>
      </c>
      <c r="G3194">
        <f t="shared" si="496"/>
        <v>5</v>
      </c>
      <c r="H3194" t="str">
        <f t="shared" si="497"/>
        <v>Friday</v>
      </c>
      <c r="I3194" t="str">
        <f t="shared" si="498"/>
        <v>FM6</v>
      </c>
      <c r="J3194" t="str">
        <f t="shared" si="499"/>
        <v>FQ-2</v>
      </c>
    </row>
    <row r="3195" spans="1:10" x14ac:dyDescent="0.25">
      <c r="A3195">
        <f t="shared" si="490"/>
        <v>43372</v>
      </c>
      <c r="B3195">
        <f t="shared" si="491"/>
        <v>2018</v>
      </c>
      <c r="C3195">
        <f t="shared" si="492"/>
        <v>9</v>
      </c>
      <c r="D3195" t="str">
        <f t="shared" si="493"/>
        <v>September</v>
      </c>
      <c r="E3195" t="str">
        <f t="shared" si="494"/>
        <v>Q3</v>
      </c>
      <c r="F3195" t="str">
        <f t="shared" si="495"/>
        <v>2018-Sep</v>
      </c>
      <c r="G3195">
        <f t="shared" si="496"/>
        <v>6</v>
      </c>
      <c r="H3195" t="str">
        <f t="shared" si="497"/>
        <v>Saturday</v>
      </c>
      <c r="I3195" t="str">
        <f t="shared" si="498"/>
        <v>FM6</v>
      </c>
      <c r="J3195" t="str">
        <f t="shared" si="499"/>
        <v>FQ-2</v>
      </c>
    </row>
    <row r="3196" spans="1:10" x14ac:dyDescent="0.25">
      <c r="A3196">
        <f t="shared" si="490"/>
        <v>43373</v>
      </c>
      <c r="B3196">
        <f t="shared" si="491"/>
        <v>2018</v>
      </c>
      <c r="C3196">
        <f t="shared" si="492"/>
        <v>9</v>
      </c>
      <c r="D3196" t="str">
        <f t="shared" si="493"/>
        <v>September</v>
      </c>
      <c r="E3196" t="str">
        <f t="shared" si="494"/>
        <v>Q3</v>
      </c>
      <c r="F3196" t="str">
        <f t="shared" si="495"/>
        <v>2018-Sep</v>
      </c>
      <c r="G3196">
        <f t="shared" si="496"/>
        <v>7</v>
      </c>
      <c r="H3196" t="str">
        <f t="shared" si="497"/>
        <v>Sunday</v>
      </c>
      <c r="I3196" t="str">
        <f t="shared" si="498"/>
        <v>FM6</v>
      </c>
      <c r="J3196" t="str">
        <f t="shared" si="499"/>
        <v>FQ-2</v>
      </c>
    </row>
    <row r="3197" spans="1:10" x14ac:dyDescent="0.25">
      <c r="A3197">
        <f t="shared" si="490"/>
        <v>43374</v>
      </c>
      <c r="B3197">
        <f t="shared" si="491"/>
        <v>2018</v>
      </c>
      <c r="C3197">
        <f t="shared" si="492"/>
        <v>10</v>
      </c>
      <c r="D3197" t="str">
        <f t="shared" si="493"/>
        <v>October</v>
      </c>
      <c r="E3197" t="str">
        <f t="shared" si="494"/>
        <v>Q4</v>
      </c>
      <c r="F3197" t="str">
        <f t="shared" si="495"/>
        <v>2018-Oct</v>
      </c>
      <c r="G3197">
        <f t="shared" si="496"/>
        <v>1</v>
      </c>
      <c r="H3197" t="str">
        <f t="shared" si="497"/>
        <v>Monday</v>
      </c>
      <c r="I3197" t="str">
        <f t="shared" si="498"/>
        <v>FM7</v>
      </c>
      <c r="J3197" t="str">
        <f t="shared" si="499"/>
        <v>FQ-3</v>
      </c>
    </row>
    <row r="3198" spans="1:10" x14ac:dyDescent="0.25">
      <c r="A3198">
        <f t="shared" si="490"/>
        <v>43375</v>
      </c>
      <c r="B3198">
        <f t="shared" si="491"/>
        <v>2018</v>
      </c>
      <c r="C3198">
        <f t="shared" si="492"/>
        <v>10</v>
      </c>
      <c r="D3198" t="str">
        <f t="shared" si="493"/>
        <v>October</v>
      </c>
      <c r="E3198" t="str">
        <f t="shared" si="494"/>
        <v>Q4</v>
      </c>
      <c r="F3198" t="str">
        <f t="shared" si="495"/>
        <v>2018-Oct</v>
      </c>
      <c r="G3198">
        <f t="shared" si="496"/>
        <v>2</v>
      </c>
      <c r="H3198" t="str">
        <f t="shared" si="497"/>
        <v>Tuesday</v>
      </c>
      <c r="I3198" t="str">
        <f t="shared" si="498"/>
        <v>FM7</v>
      </c>
      <c r="J3198" t="str">
        <f t="shared" si="499"/>
        <v>FQ-3</v>
      </c>
    </row>
    <row r="3199" spans="1:10" x14ac:dyDescent="0.25">
      <c r="A3199">
        <f t="shared" si="490"/>
        <v>43376</v>
      </c>
      <c r="B3199">
        <f t="shared" si="491"/>
        <v>2018</v>
      </c>
      <c r="C3199">
        <f t="shared" si="492"/>
        <v>10</v>
      </c>
      <c r="D3199" t="str">
        <f t="shared" si="493"/>
        <v>October</v>
      </c>
      <c r="E3199" t="str">
        <f t="shared" si="494"/>
        <v>Q4</v>
      </c>
      <c r="F3199" t="str">
        <f t="shared" si="495"/>
        <v>2018-Oct</v>
      </c>
      <c r="G3199">
        <f t="shared" si="496"/>
        <v>3</v>
      </c>
      <c r="H3199" t="str">
        <f t="shared" si="497"/>
        <v>Wednesday</v>
      </c>
      <c r="I3199" t="str">
        <f t="shared" si="498"/>
        <v>FM7</v>
      </c>
      <c r="J3199" t="str">
        <f t="shared" si="499"/>
        <v>FQ-3</v>
      </c>
    </row>
    <row r="3200" spans="1:10" x14ac:dyDescent="0.25">
      <c r="A3200">
        <f t="shared" si="490"/>
        <v>43377</v>
      </c>
      <c r="B3200">
        <f t="shared" si="491"/>
        <v>2018</v>
      </c>
      <c r="C3200">
        <f t="shared" si="492"/>
        <v>10</v>
      </c>
      <c r="D3200" t="str">
        <f t="shared" si="493"/>
        <v>October</v>
      </c>
      <c r="E3200" t="str">
        <f t="shared" si="494"/>
        <v>Q4</v>
      </c>
      <c r="F3200" t="str">
        <f t="shared" si="495"/>
        <v>2018-Oct</v>
      </c>
      <c r="G3200">
        <f t="shared" si="496"/>
        <v>4</v>
      </c>
      <c r="H3200" t="str">
        <f t="shared" si="497"/>
        <v>Thursday</v>
      </c>
      <c r="I3200" t="str">
        <f t="shared" si="498"/>
        <v>FM7</v>
      </c>
      <c r="J3200" t="str">
        <f t="shared" si="499"/>
        <v>FQ-3</v>
      </c>
    </row>
    <row r="3201" spans="1:10" x14ac:dyDescent="0.25">
      <c r="A3201">
        <f t="shared" si="490"/>
        <v>43378</v>
      </c>
      <c r="B3201">
        <f t="shared" si="491"/>
        <v>2018</v>
      </c>
      <c r="C3201">
        <f t="shared" si="492"/>
        <v>10</v>
      </c>
      <c r="D3201" t="str">
        <f t="shared" si="493"/>
        <v>October</v>
      </c>
      <c r="E3201" t="str">
        <f t="shared" si="494"/>
        <v>Q4</v>
      </c>
      <c r="F3201" t="str">
        <f t="shared" si="495"/>
        <v>2018-Oct</v>
      </c>
      <c r="G3201">
        <f t="shared" si="496"/>
        <v>5</v>
      </c>
      <c r="H3201" t="str">
        <f t="shared" si="497"/>
        <v>Friday</v>
      </c>
      <c r="I3201" t="str">
        <f t="shared" si="498"/>
        <v>FM7</v>
      </c>
      <c r="J3201" t="str">
        <f t="shared" si="499"/>
        <v>FQ-3</v>
      </c>
    </row>
    <row r="3202" spans="1:10" x14ac:dyDescent="0.25">
      <c r="A3202">
        <f t="shared" si="490"/>
        <v>43379</v>
      </c>
      <c r="B3202">
        <f t="shared" si="491"/>
        <v>2018</v>
      </c>
      <c r="C3202">
        <f t="shared" si="492"/>
        <v>10</v>
      </c>
      <c r="D3202" t="str">
        <f t="shared" si="493"/>
        <v>October</v>
      </c>
      <c r="E3202" t="str">
        <f t="shared" si="494"/>
        <v>Q4</v>
      </c>
      <c r="F3202" t="str">
        <f t="shared" si="495"/>
        <v>2018-Oct</v>
      </c>
      <c r="G3202">
        <f t="shared" si="496"/>
        <v>6</v>
      </c>
      <c r="H3202" t="str">
        <f t="shared" si="497"/>
        <v>Saturday</v>
      </c>
      <c r="I3202" t="str">
        <f t="shared" si="498"/>
        <v>FM7</v>
      </c>
      <c r="J3202" t="str">
        <f t="shared" si="499"/>
        <v>FQ-3</v>
      </c>
    </row>
    <row r="3203" spans="1:10" x14ac:dyDescent="0.25">
      <c r="A3203">
        <f t="shared" ref="A3203:A3266" si="500">IF($O$1+ROW(A3202)-1&lt;=$O$3,$O$1+ROW(A3202)-1,"")</f>
        <v>43380</v>
      </c>
      <c r="B3203">
        <f t="shared" ref="B3203:B3266" si="501">YEAR(A3203)</f>
        <v>2018</v>
      </c>
      <c r="C3203">
        <f t="shared" ref="C3203:C3266" si="502">MONTH(A3203)</f>
        <v>10</v>
      </c>
      <c r="D3203" t="str">
        <f t="shared" ref="D3203:D3266" si="503">TEXT(A3203,"mmmm")</f>
        <v>October</v>
      </c>
      <c r="E3203" t="str">
        <f t="shared" ref="E3203:E3266" si="504">"Q"&amp;ROUNDUP(MONTH(A3203)/3,0)</f>
        <v>Q4</v>
      </c>
      <c r="F3203" t="str">
        <f t="shared" ref="F3203:F3266" si="505">TEXT(A3203,"yyyy-mmm")</f>
        <v>2018-Oct</v>
      </c>
      <c r="G3203">
        <f t="shared" ref="G3203:G3266" si="506">WEEKDAY(A3203,2)</f>
        <v>7</v>
      </c>
      <c r="H3203" t="str">
        <f t="shared" ref="H3203:H3266" si="507">TEXT(A3203,"dddd")</f>
        <v>Sunday</v>
      </c>
      <c r="I3203" t="str">
        <f t="shared" ref="I3203:I3266" si="508">"FM"&amp;MOD(MONTH(A3203)-4,12)+1</f>
        <v>FM7</v>
      </c>
      <c r="J3203" t="str">
        <f t="shared" ref="J3203:J3266" si="509">"FQ-" &amp; INT((MOD(MONTH(A3203)-4,12)/3)+1)</f>
        <v>FQ-3</v>
      </c>
    </row>
    <row r="3204" spans="1:10" x14ac:dyDescent="0.25">
      <c r="A3204">
        <f t="shared" si="500"/>
        <v>43381</v>
      </c>
      <c r="B3204">
        <f t="shared" si="501"/>
        <v>2018</v>
      </c>
      <c r="C3204">
        <f t="shared" si="502"/>
        <v>10</v>
      </c>
      <c r="D3204" t="str">
        <f t="shared" si="503"/>
        <v>October</v>
      </c>
      <c r="E3204" t="str">
        <f t="shared" si="504"/>
        <v>Q4</v>
      </c>
      <c r="F3204" t="str">
        <f t="shared" si="505"/>
        <v>2018-Oct</v>
      </c>
      <c r="G3204">
        <f t="shared" si="506"/>
        <v>1</v>
      </c>
      <c r="H3204" t="str">
        <f t="shared" si="507"/>
        <v>Monday</v>
      </c>
      <c r="I3204" t="str">
        <f t="shared" si="508"/>
        <v>FM7</v>
      </c>
      <c r="J3204" t="str">
        <f t="shared" si="509"/>
        <v>FQ-3</v>
      </c>
    </row>
    <row r="3205" spans="1:10" x14ac:dyDescent="0.25">
      <c r="A3205">
        <f t="shared" si="500"/>
        <v>43382</v>
      </c>
      <c r="B3205">
        <f t="shared" si="501"/>
        <v>2018</v>
      </c>
      <c r="C3205">
        <f t="shared" si="502"/>
        <v>10</v>
      </c>
      <c r="D3205" t="str">
        <f t="shared" si="503"/>
        <v>October</v>
      </c>
      <c r="E3205" t="str">
        <f t="shared" si="504"/>
        <v>Q4</v>
      </c>
      <c r="F3205" t="str">
        <f t="shared" si="505"/>
        <v>2018-Oct</v>
      </c>
      <c r="G3205">
        <f t="shared" si="506"/>
        <v>2</v>
      </c>
      <c r="H3205" t="str">
        <f t="shared" si="507"/>
        <v>Tuesday</v>
      </c>
      <c r="I3205" t="str">
        <f t="shared" si="508"/>
        <v>FM7</v>
      </c>
      <c r="J3205" t="str">
        <f t="shared" si="509"/>
        <v>FQ-3</v>
      </c>
    </row>
    <row r="3206" spans="1:10" x14ac:dyDescent="0.25">
      <c r="A3206">
        <f t="shared" si="500"/>
        <v>43383</v>
      </c>
      <c r="B3206">
        <f t="shared" si="501"/>
        <v>2018</v>
      </c>
      <c r="C3206">
        <f t="shared" si="502"/>
        <v>10</v>
      </c>
      <c r="D3206" t="str">
        <f t="shared" si="503"/>
        <v>October</v>
      </c>
      <c r="E3206" t="str">
        <f t="shared" si="504"/>
        <v>Q4</v>
      </c>
      <c r="F3206" t="str">
        <f t="shared" si="505"/>
        <v>2018-Oct</v>
      </c>
      <c r="G3206">
        <f t="shared" si="506"/>
        <v>3</v>
      </c>
      <c r="H3206" t="str">
        <f t="shared" si="507"/>
        <v>Wednesday</v>
      </c>
      <c r="I3206" t="str">
        <f t="shared" si="508"/>
        <v>FM7</v>
      </c>
      <c r="J3206" t="str">
        <f t="shared" si="509"/>
        <v>FQ-3</v>
      </c>
    </row>
    <row r="3207" spans="1:10" x14ac:dyDescent="0.25">
      <c r="A3207">
        <f t="shared" si="500"/>
        <v>43384</v>
      </c>
      <c r="B3207">
        <f t="shared" si="501"/>
        <v>2018</v>
      </c>
      <c r="C3207">
        <f t="shared" si="502"/>
        <v>10</v>
      </c>
      <c r="D3207" t="str">
        <f t="shared" si="503"/>
        <v>October</v>
      </c>
      <c r="E3207" t="str">
        <f t="shared" si="504"/>
        <v>Q4</v>
      </c>
      <c r="F3207" t="str">
        <f t="shared" si="505"/>
        <v>2018-Oct</v>
      </c>
      <c r="G3207">
        <f t="shared" si="506"/>
        <v>4</v>
      </c>
      <c r="H3207" t="str">
        <f t="shared" si="507"/>
        <v>Thursday</v>
      </c>
      <c r="I3207" t="str">
        <f t="shared" si="508"/>
        <v>FM7</v>
      </c>
      <c r="J3207" t="str">
        <f t="shared" si="509"/>
        <v>FQ-3</v>
      </c>
    </row>
    <row r="3208" spans="1:10" x14ac:dyDescent="0.25">
      <c r="A3208">
        <f t="shared" si="500"/>
        <v>43385</v>
      </c>
      <c r="B3208">
        <f t="shared" si="501"/>
        <v>2018</v>
      </c>
      <c r="C3208">
        <f t="shared" si="502"/>
        <v>10</v>
      </c>
      <c r="D3208" t="str">
        <f t="shared" si="503"/>
        <v>October</v>
      </c>
      <c r="E3208" t="str">
        <f t="shared" si="504"/>
        <v>Q4</v>
      </c>
      <c r="F3208" t="str">
        <f t="shared" si="505"/>
        <v>2018-Oct</v>
      </c>
      <c r="G3208">
        <f t="shared" si="506"/>
        <v>5</v>
      </c>
      <c r="H3208" t="str">
        <f t="shared" si="507"/>
        <v>Friday</v>
      </c>
      <c r="I3208" t="str">
        <f t="shared" si="508"/>
        <v>FM7</v>
      </c>
      <c r="J3208" t="str">
        <f t="shared" si="509"/>
        <v>FQ-3</v>
      </c>
    </row>
    <row r="3209" spans="1:10" x14ac:dyDescent="0.25">
      <c r="A3209">
        <f t="shared" si="500"/>
        <v>43386</v>
      </c>
      <c r="B3209">
        <f t="shared" si="501"/>
        <v>2018</v>
      </c>
      <c r="C3209">
        <f t="shared" si="502"/>
        <v>10</v>
      </c>
      <c r="D3209" t="str">
        <f t="shared" si="503"/>
        <v>October</v>
      </c>
      <c r="E3209" t="str">
        <f t="shared" si="504"/>
        <v>Q4</v>
      </c>
      <c r="F3209" t="str">
        <f t="shared" si="505"/>
        <v>2018-Oct</v>
      </c>
      <c r="G3209">
        <f t="shared" si="506"/>
        <v>6</v>
      </c>
      <c r="H3209" t="str">
        <f t="shared" si="507"/>
        <v>Saturday</v>
      </c>
      <c r="I3209" t="str">
        <f t="shared" si="508"/>
        <v>FM7</v>
      </c>
      <c r="J3209" t="str">
        <f t="shared" si="509"/>
        <v>FQ-3</v>
      </c>
    </row>
    <row r="3210" spans="1:10" x14ac:dyDescent="0.25">
      <c r="A3210">
        <f t="shared" si="500"/>
        <v>43387</v>
      </c>
      <c r="B3210">
        <f t="shared" si="501"/>
        <v>2018</v>
      </c>
      <c r="C3210">
        <f t="shared" si="502"/>
        <v>10</v>
      </c>
      <c r="D3210" t="str">
        <f t="shared" si="503"/>
        <v>October</v>
      </c>
      <c r="E3210" t="str">
        <f t="shared" si="504"/>
        <v>Q4</v>
      </c>
      <c r="F3210" t="str">
        <f t="shared" si="505"/>
        <v>2018-Oct</v>
      </c>
      <c r="G3210">
        <f t="shared" si="506"/>
        <v>7</v>
      </c>
      <c r="H3210" t="str">
        <f t="shared" si="507"/>
        <v>Sunday</v>
      </c>
      <c r="I3210" t="str">
        <f t="shared" si="508"/>
        <v>FM7</v>
      </c>
      <c r="J3210" t="str">
        <f t="shared" si="509"/>
        <v>FQ-3</v>
      </c>
    </row>
    <row r="3211" spans="1:10" x14ac:dyDescent="0.25">
      <c r="A3211">
        <f t="shared" si="500"/>
        <v>43388</v>
      </c>
      <c r="B3211">
        <f t="shared" si="501"/>
        <v>2018</v>
      </c>
      <c r="C3211">
        <f t="shared" si="502"/>
        <v>10</v>
      </c>
      <c r="D3211" t="str">
        <f t="shared" si="503"/>
        <v>October</v>
      </c>
      <c r="E3211" t="str">
        <f t="shared" si="504"/>
        <v>Q4</v>
      </c>
      <c r="F3211" t="str">
        <f t="shared" si="505"/>
        <v>2018-Oct</v>
      </c>
      <c r="G3211">
        <f t="shared" si="506"/>
        <v>1</v>
      </c>
      <c r="H3211" t="str">
        <f t="shared" si="507"/>
        <v>Monday</v>
      </c>
      <c r="I3211" t="str">
        <f t="shared" si="508"/>
        <v>FM7</v>
      </c>
      <c r="J3211" t="str">
        <f t="shared" si="509"/>
        <v>FQ-3</v>
      </c>
    </row>
    <row r="3212" spans="1:10" x14ac:dyDescent="0.25">
      <c r="A3212">
        <f t="shared" si="500"/>
        <v>43389</v>
      </c>
      <c r="B3212">
        <f t="shared" si="501"/>
        <v>2018</v>
      </c>
      <c r="C3212">
        <f t="shared" si="502"/>
        <v>10</v>
      </c>
      <c r="D3212" t="str">
        <f t="shared" si="503"/>
        <v>October</v>
      </c>
      <c r="E3212" t="str">
        <f t="shared" si="504"/>
        <v>Q4</v>
      </c>
      <c r="F3212" t="str">
        <f t="shared" si="505"/>
        <v>2018-Oct</v>
      </c>
      <c r="G3212">
        <f t="shared" si="506"/>
        <v>2</v>
      </c>
      <c r="H3212" t="str">
        <f t="shared" si="507"/>
        <v>Tuesday</v>
      </c>
      <c r="I3212" t="str">
        <f t="shared" si="508"/>
        <v>FM7</v>
      </c>
      <c r="J3212" t="str">
        <f t="shared" si="509"/>
        <v>FQ-3</v>
      </c>
    </row>
    <row r="3213" spans="1:10" x14ac:dyDescent="0.25">
      <c r="A3213">
        <f t="shared" si="500"/>
        <v>43390</v>
      </c>
      <c r="B3213">
        <f t="shared" si="501"/>
        <v>2018</v>
      </c>
      <c r="C3213">
        <f t="shared" si="502"/>
        <v>10</v>
      </c>
      <c r="D3213" t="str">
        <f t="shared" si="503"/>
        <v>October</v>
      </c>
      <c r="E3213" t="str">
        <f t="shared" si="504"/>
        <v>Q4</v>
      </c>
      <c r="F3213" t="str">
        <f t="shared" si="505"/>
        <v>2018-Oct</v>
      </c>
      <c r="G3213">
        <f t="shared" si="506"/>
        <v>3</v>
      </c>
      <c r="H3213" t="str">
        <f t="shared" si="507"/>
        <v>Wednesday</v>
      </c>
      <c r="I3213" t="str">
        <f t="shared" si="508"/>
        <v>FM7</v>
      </c>
      <c r="J3213" t="str">
        <f t="shared" si="509"/>
        <v>FQ-3</v>
      </c>
    </row>
    <row r="3214" spans="1:10" x14ac:dyDescent="0.25">
      <c r="A3214">
        <f t="shared" si="500"/>
        <v>43391</v>
      </c>
      <c r="B3214">
        <f t="shared" si="501"/>
        <v>2018</v>
      </c>
      <c r="C3214">
        <f t="shared" si="502"/>
        <v>10</v>
      </c>
      <c r="D3214" t="str">
        <f t="shared" si="503"/>
        <v>October</v>
      </c>
      <c r="E3214" t="str">
        <f t="shared" si="504"/>
        <v>Q4</v>
      </c>
      <c r="F3214" t="str">
        <f t="shared" si="505"/>
        <v>2018-Oct</v>
      </c>
      <c r="G3214">
        <f t="shared" si="506"/>
        <v>4</v>
      </c>
      <c r="H3214" t="str">
        <f t="shared" si="507"/>
        <v>Thursday</v>
      </c>
      <c r="I3214" t="str">
        <f t="shared" si="508"/>
        <v>FM7</v>
      </c>
      <c r="J3214" t="str">
        <f t="shared" si="509"/>
        <v>FQ-3</v>
      </c>
    </row>
    <row r="3215" spans="1:10" x14ac:dyDescent="0.25">
      <c r="A3215">
        <f t="shared" si="500"/>
        <v>43392</v>
      </c>
      <c r="B3215">
        <f t="shared" si="501"/>
        <v>2018</v>
      </c>
      <c r="C3215">
        <f t="shared" si="502"/>
        <v>10</v>
      </c>
      <c r="D3215" t="str">
        <f t="shared" si="503"/>
        <v>October</v>
      </c>
      <c r="E3215" t="str">
        <f t="shared" si="504"/>
        <v>Q4</v>
      </c>
      <c r="F3215" t="str">
        <f t="shared" si="505"/>
        <v>2018-Oct</v>
      </c>
      <c r="G3215">
        <f t="shared" si="506"/>
        <v>5</v>
      </c>
      <c r="H3215" t="str">
        <f t="shared" si="507"/>
        <v>Friday</v>
      </c>
      <c r="I3215" t="str">
        <f t="shared" si="508"/>
        <v>FM7</v>
      </c>
      <c r="J3215" t="str">
        <f t="shared" si="509"/>
        <v>FQ-3</v>
      </c>
    </row>
    <row r="3216" spans="1:10" x14ac:dyDescent="0.25">
      <c r="A3216">
        <f t="shared" si="500"/>
        <v>43393</v>
      </c>
      <c r="B3216">
        <f t="shared" si="501"/>
        <v>2018</v>
      </c>
      <c r="C3216">
        <f t="shared" si="502"/>
        <v>10</v>
      </c>
      <c r="D3216" t="str">
        <f t="shared" si="503"/>
        <v>October</v>
      </c>
      <c r="E3216" t="str">
        <f t="shared" si="504"/>
        <v>Q4</v>
      </c>
      <c r="F3216" t="str">
        <f t="shared" si="505"/>
        <v>2018-Oct</v>
      </c>
      <c r="G3216">
        <f t="shared" si="506"/>
        <v>6</v>
      </c>
      <c r="H3216" t="str">
        <f t="shared" si="507"/>
        <v>Saturday</v>
      </c>
      <c r="I3216" t="str">
        <f t="shared" si="508"/>
        <v>FM7</v>
      </c>
      <c r="J3216" t="str">
        <f t="shared" si="509"/>
        <v>FQ-3</v>
      </c>
    </row>
    <row r="3217" spans="1:10" x14ac:dyDescent="0.25">
      <c r="A3217">
        <f t="shared" si="500"/>
        <v>43394</v>
      </c>
      <c r="B3217">
        <f t="shared" si="501"/>
        <v>2018</v>
      </c>
      <c r="C3217">
        <f t="shared" si="502"/>
        <v>10</v>
      </c>
      <c r="D3217" t="str">
        <f t="shared" si="503"/>
        <v>October</v>
      </c>
      <c r="E3217" t="str">
        <f t="shared" si="504"/>
        <v>Q4</v>
      </c>
      <c r="F3217" t="str">
        <f t="shared" si="505"/>
        <v>2018-Oct</v>
      </c>
      <c r="G3217">
        <f t="shared" si="506"/>
        <v>7</v>
      </c>
      <c r="H3217" t="str">
        <f t="shared" si="507"/>
        <v>Sunday</v>
      </c>
      <c r="I3217" t="str">
        <f t="shared" si="508"/>
        <v>FM7</v>
      </c>
      <c r="J3217" t="str">
        <f t="shared" si="509"/>
        <v>FQ-3</v>
      </c>
    </row>
    <row r="3218" spans="1:10" x14ac:dyDescent="0.25">
      <c r="A3218">
        <f t="shared" si="500"/>
        <v>43395</v>
      </c>
      <c r="B3218">
        <f t="shared" si="501"/>
        <v>2018</v>
      </c>
      <c r="C3218">
        <f t="shared" si="502"/>
        <v>10</v>
      </c>
      <c r="D3218" t="str">
        <f t="shared" si="503"/>
        <v>October</v>
      </c>
      <c r="E3218" t="str">
        <f t="shared" si="504"/>
        <v>Q4</v>
      </c>
      <c r="F3218" t="str">
        <f t="shared" si="505"/>
        <v>2018-Oct</v>
      </c>
      <c r="G3218">
        <f t="shared" si="506"/>
        <v>1</v>
      </c>
      <c r="H3218" t="str">
        <f t="shared" si="507"/>
        <v>Monday</v>
      </c>
      <c r="I3218" t="str">
        <f t="shared" si="508"/>
        <v>FM7</v>
      </c>
      <c r="J3218" t="str">
        <f t="shared" si="509"/>
        <v>FQ-3</v>
      </c>
    </row>
    <row r="3219" spans="1:10" x14ac:dyDescent="0.25">
      <c r="A3219">
        <f t="shared" si="500"/>
        <v>43396</v>
      </c>
      <c r="B3219">
        <f t="shared" si="501"/>
        <v>2018</v>
      </c>
      <c r="C3219">
        <f t="shared" si="502"/>
        <v>10</v>
      </c>
      <c r="D3219" t="str">
        <f t="shared" si="503"/>
        <v>October</v>
      </c>
      <c r="E3219" t="str">
        <f t="shared" si="504"/>
        <v>Q4</v>
      </c>
      <c r="F3219" t="str">
        <f t="shared" si="505"/>
        <v>2018-Oct</v>
      </c>
      <c r="G3219">
        <f t="shared" si="506"/>
        <v>2</v>
      </c>
      <c r="H3219" t="str">
        <f t="shared" si="507"/>
        <v>Tuesday</v>
      </c>
      <c r="I3219" t="str">
        <f t="shared" si="508"/>
        <v>FM7</v>
      </c>
      <c r="J3219" t="str">
        <f t="shared" si="509"/>
        <v>FQ-3</v>
      </c>
    </row>
    <row r="3220" spans="1:10" x14ac:dyDescent="0.25">
      <c r="A3220">
        <f t="shared" si="500"/>
        <v>43397</v>
      </c>
      <c r="B3220">
        <f t="shared" si="501"/>
        <v>2018</v>
      </c>
      <c r="C3220">
        <f t="shared" si="502"/>
        <v>10</v>
      </c>
      <c r="D3220" t="str">
        <f t="shared" si="503"/>
        <v>October</v>
      </c>
      <c r="E3220" t="str">
        <f t="shared" si="504"/>
        <v>Q4</v>
      </c>
      <c r="F3220" t="str">
        <f t="shared" si="505"/>
        <v>2018-Oct</v>
      </c>
      <c r="G3220">
        <f t="shared" si="506"/>
        <v>3</v>
      </c>
      <c r="H3220" t="str">
        <f t="shared" si="507"/>
        <v>Wednesday</v>
      </c>
      <c r="I3220" t="str">
        <f t="shared" si="508"/>
        <v>FM7</v>
      </c>
      <c r="J3220" t="str">
        <f t="shared" si="509"/>
        <v>FQ-3</v>
      </c>
    </row>
    <row r="3221" spans="1:10" x14ac:dyDescent="0.25">
      <c r="A3221">
        <f t="shared" si="500"/>
        <v>43398</v>
      </c>
      <c r="B3221">
        <f t="shared" si="501"/>
        <v>2018</v>
      </c>
      <c r="C3221">
        <f t="shared" si="502"/>
        <v>10</v>
      </c>
      <c r="D3221" t="str">
        <f t="shared" si="503"/>
        <v>October</v>
      </c>
      <c r="E3221" t="str">
        <f t="shared" si="504"/>
        <v>Q4</v>
      </c>
      <c r="F3221" t="str">
        <f t="shared" si="505"/>
        <v>2018-Oct</v>
      </c>
      <c r="G3221">
        <f t="shared" si="506"/>
        <v>4</v>
      </c>
      <c r="H3221" t="str">
        <f t="shared" si="507"/>
        <v>Thursday</v>
      </c>
      <c r="I3221" t="str">
        <f t="shared" si="508"/>
        <v>FM7</v>
      </c>
      <c r="J3221" t="str">
        <f t="shared" si="509"/>
        <v>FQ-3</v>
      </c>
    </row>
    <row r="3222" spans="1:10" x14ac:dyDescent="0.25">
      <c r="A3222">
        <f t="shared" si="500"/>
        <v>43399</v>
      </c>
      <c r="B3222">
        <f t="shared" si="501"/>
        <v>2018</v>
      </c>
      <c r="C3222">
        <f t="shared" si="502"/>
        <v>10</v>
      </c>
      <c r="D3222" t="str">
        <f t="shared" si="503"/>
        <v>October</v>
      </c>
      <c r="E3222" t="str">
        <f t="shared" si="504"/>
        <v>Q4</v>
      </c>
      <c r="F3222" t="str">
        <f t="shared" si="505"/>
        <v>2018-Oct</v>
      </c>
      <c r="G3222">
        <f t="shared" si="506"/>
        <v>5</v>
      </c>
      <c r="H3222" t="str">
        <f t="shared" si="507"/>
        <v>Friday</v>
      </c>
      <c r="I3222" t="str">
        <f t="shared" si="508"/>
        <v>FM7</v>
      </c>
      <c r="J3222" t="str">
        <f t="shared" si="509"/>
        <v>FQ-3</v>
      </c>
    </row>
    <row r="3223" spans="1:10" x14ac:dyDescent="0.25">
      <c r="A3223">
        <f t="shared" si="500"/>
        <v>43400</v>
      </c>
      <c r="B3223">
        <f t="shared" si="501"/>
        <v>2018</v>
      </c>
      <c r="C3223">
        <f t="shared" si="502"/>
        <v>10</v>
      </c>
      <c r="D3223" t="str">
        <f t="shared" si="503"/>
        <v>October</v>
      </c>
      <c r="E3223" t="str">
        <f t="shared" si="504"/>
        <v>Q4</v>
      </c>
      <c r="F3223" t="str">
        <f t="shared" si="505"/>
        <v>2018-Oct</v>
      </c>
      <c r="G3223">
        <f t="shared" si="506"/>
        <v>6</v>
      </c>
      <c r="H3223" t="str">
        <f t="shared" si="507"/>
        <v>Saturday</v>
      </c>
      <c r="I3223" t="str">
        <f t="shared" si="508"/>
        <v>FM7</v>
      </c>
      <c r="J3223" t="str">
        <f t="shared" si="509"/>
        <v>FQ-3</v>
      </c>
    </row>
    <row r="3224" spans="1:10" x14ac:dyDescent="0.25">
      <c r="A3224">
        <f t="shared" si="500"/>
        <v>43401</v>
      </c>
      <c r="B3224">
        <f t="shared" si="501"/>
        <v>2018</v>
      </c>
      <c r="C3224">
        <f t="shared" si="502"/>
        <v>10</v>
      </c>
      <c r="D3224" t="str">
        <f t="shared" si="503"/>
        <v>October</v>
      </c>
      <c r="E3224" t="str">
        <f t="shared" si="504"/>
        <v>Q4</v>
      </c>
      <c r="F3224" t="str">
        <f t="shared" si="505"/>
        <v>2018-Oct</v>
      </c>
      <c r="G3224">
        <f t="shared" si="506"/>
        <v>7</v>
      </c>
      <c r="H3224" t="str">
        <f t="shared" si="507"/>
        <v>Sunday</v>
      </c>
      <c r="I3224" t="str">
        <f t="shared" si="508"/>
        <v>FM7</v>
      </c>
      <c r="J3224" t="str">
        <f t="shared" si="509"/>
        <v>FQ-3</v>
      </c>
    </row>
    <row r="3225" spans="1:10" x14ac:dyDescent="0.25">
      <c r="A3225">
        <f t="shared" si="500"/>
        <v>43402</v>
      </c>
      <c r="B3225">
        <f t="shared" si="501"/>
        <v>2018</v>
      </c>
      <c r="C3225">
        <f t="shared" si="502"/>
        <v>10</v>
      </c>
      <c r="D3225" t="str">
        <f t="shared" si="503"/>
        <v>October</v>
      </c>
      <c r="E3225" t="str">
        <f t="shared" si="504"/>
        <v>Q4</v>
      </c>
      <c r="F3225" t="str">
        <f t="shared" si="505"/>
        <v>2018-Oct</v>
      </c>
      <c r="G3225">
        <f t="shared" si="506"/>
        <v>1</v>
      </c>
      <c r="H3225" t="str">
        <f t="shared" si="507"/>
        <v>Monday</v>
      </c>
      <c r="I3225" t="str">
        <f t="shared" si="508"/>
        <v>FM7</v>
      </c>
      <c r="J3225" t="str">
        <f t="shared" si="509"/>
        <v>FQ-3</v>
      </c>
    </row>
    <row r="3226" spans="1:10" x14ac:dyDescent="0.25">
      <c r="A3226">
        <f t="shared" si="500"/>
        <v>43403</v>
      </c>
      <c r="B3226">
        <f t="shared" si="501"/>
        <v>2018</v>
      </c>
      <c r="C3226">
        <f t="shared" si="502"/>
        <v>10</v>
      </c>
      <c r="D3226" t="str">
        <f t="shared" si="503"/>
        <v>October</v>
      </c>
      <c r="E3226" t="str">
        <f t="shared" si="504"/>
        <v>Q4</v>
      </c>
      <c r="F3226" t="str">
        <f t="shared" si="505"/>
        <v>2018-Oct</v>
      </c>
      <c r="G3226">
        <f t="shared" si="506"/>
        <v>2</v>
      </c>
      <c r="H3226" t="str">
        <f t="shared" si="507"/>
        <v>Tuesday</v>
      </c>
      <c r="I3226" t="str">
        <f t="shared" si="508"/>
        <v>FM7</v>
      </c>
      <c r="J3226" t="str">
        <f t="shared" si="509"/>
        <v>FQ-3</v>
      </c>
    </row>
    <row r="3227" spans="1:10" x14ac:dyDescent="0.25">
      <c r="A3227">
        <f t="shared" si="500"/>
        <v>43404</v>
      </c>
      <c r="B3227">
        <f t="shared" si="501"/>
        <v>2018</v>
      </c>
      <c r="C3227">
        <f t="shared" si="502"/>
        <v>10</v>
      </c>
      <c r="D3227" t="str">
        <f t="shared" si="503"/>
        <v>October</v>
      </c>
      <c r="E3227" t="str">
        <f t="shared" si="504"/>
        <v>Q4</v>
      </c>
      <c r="F3227" t="str">
        <f t="shared" si="505"/>
        <v>2018-Oct</v>
      </c>
      <c r="G3227">
        <f t="shared" si="506"/>
        <v>3</v>
      </c>
      <c r="H3227" t="str">
        <f t="shared" si="507"/>
        <v>Wednesday</v>
      </c>
      <c r="I3227" t="str">
        <f t="shared" si="508"/>
        <v>FM7</v>
      </c>
      <c r="J3227" t="str">
        <f t="shared" si="509"/>
        <v>FQ-3</v>
      </c>
    </row>
    <row r="3228" spans="1:10" x14ac:dyDescent="0.25">
      <c r="A3228">
        <f t="shared" si="500"/>
        <v>43405</v>
      </c>
      <c r="B3228">
        <f t="shared" si="501"/>
        <v>2018</v>
      </c>
      <c r="C3228">
        <f t="shared" si="502"/>
        <v>11</v>
      </c>
      <c r="D3228" t="str">
        <f t="shared" si="503"/>
        <v>November</v>
      </c>
      <c r="E3228" t="str">
        <f t="shared" si="504"/>
        <v>Q4</v>
      </c>
      <c r="F3228" t="str">
        <f t="shared" si="505"/>
        <v>2018-Nov</v>
      </c>
      <c r="G3228">
        <f t="shared" si="506"/>
        <v>4</v>
      </c>
      <c r="H3228" t="str">
        <f t="shared" si="507"/>
        <v>Thursday</v>
      </c>
      <c r="I3228" t="str">
        <f t="shared" si="508"/>
        <v>FM8</v>
      </c>
      <c r="J3228" t="str">
        <f t="shared" si="509"/>
        <v>FQ-3</v>
      </c>
    </row>
    <row r="3229" spans="1:10" x14ac:dyDescent="0.25">
      <c r="A3229">
        <f t="shared" si="500"/>
        <v>43406</v>
      </c>
      <c r="B3229">
        <f t="shared" si="501"/>
        <v>2018</v>
      </c>
      <c r="C3229">
        <f t="shared" si="502"/>
        <v>11</v>
      </c>
      <c r="D3229" t="str">
        <f t="shared" si="503"/>
        <v>November</v>
      </c>
      <c r="E3229" t="str">
        <f t="shared" si="504"/>
        <v>Q4</v>
      </c>
      <c r="F3229" t="str">
        <f t="shared" si="505"/>
        <v>2018-Nov</v>
      </c>
      <c r="G3229">
        <f t="shared" si="506"/>
        <v>5</v>
      </c>
      <c r="H3229" t="str">
        <f t="shared" si="507"/>
        <v>Friday</v>
      </c>
      <c r="I3229" t="str">
        <f t="shared" si="508"/>
        <v>FM8</v>
      </c>
      <c r="J3229" t="str">
        <f t="shared" si="509"/>
        <v>FQ-3</v>
      </c>
    </row>
    <row r="3230" spans="1:10" x14ac:dyDescent="0.25">
      <c r="A3230">
        <f t="shared" si="500"/>
        <v>43407</v>
      </c>
      <c r="B3230">
        <f t="shared" si="501"/>
        <v>2018</v>
      </c>
      <c r="C3230">
        <f t="shared" si="502"/>
        <v>11</v>
      </c>
      <c r="D3230" t="str">
        <f t="shared" si="503"/>
        <v>November</v>
      </c>
      <c r="E3230" t="str">
        <f t="shared" si="504"/>
        <v>Q4</v>
      </c>
      <c r="F3230" t="str">
        <f t="shared" si="505"/>
        <v>2018-Nov</v>
      </c>
      <c r="G3230">
        <f t="shared" si="506"/>
        <v>6</v>
      </c>
      <c r="H3230" t="str">
        <f t="shared" si="507"/>
        <v>Saturday</v>
      </c>
      <c r="I3230" t="str">
        <f t="shared" si="508"/>
        <v>FM8</v>
      </c>
      <c r="J3230" t="str">
        <f t="shared" si="509"/>
        <v>FQ-3</v>
      </c>
    </row>
    <row r="3231" spans="1:10" x14ac:dyDescent="0.25">
      <c r="A3231">
        <f t="shared" si="500"/>
        <v>43408</v>
      </c>
      <c r="B3231">
        <f t="shared" si="501"/>
        <v>2018</v>
      </c>
      <c r="C3231">
        <f t="shared" si="502"/>
        <v>11</v>
      </c>
      <c r="D3231" t="str">
        <f t="shared" si="503"/>
        <v>November</v>
      </c>
      <c r="E3231" t="str">
        <f t="shared" si="504"/>
        <v>Q4</v>
      </c>
      <c r="F3231" t="str">
        <f t="shared" si="505"/>
        <v>2018-Nov</v>
      </c>
      <c r="G3231">
        <f t="shared" si="506"/>
        <v>7</v>
      </c>
      <c r="H3231" t="str">
        <f t="shared" si="507"/>
        <v>Sunday</v>
      </c>
      <c r="I3231" t="str">
        <f t="shared" si="508"/>
        <v>FM8</v>
      </c>
      <c r="J3231" t="str">
        <f t="shared" si="509"/>
        <v>FQ-3</v>
      </c>
    </row>
    <row r="3232" spans="1:10" x14ac:dyDescent="0.25">
      <c r="A3232">
        <f t="shared" si="500"/>
        <v>43409</v>
      </c>
      <c r="B3232">
        <f t="shared" si="501"/>
        <v>2018</v>
      </c>
      <c r="C3232">
        <f t="shared" si="502"/>
        <v>11</v>
      </c>
      <c r="D3232" t="str">
        <f t="shared" si="503"/>
        <v>November</v>
      </c>
      <c r="E3232" t="str">
        <f t="shared" si="504"/>
        <v>Q4</v>
      </c>
      <c r="F3232" t="str">
        <f t="shared" si="505"/>
        <v>2018-Nov</v>
      </c>
      <c r="G3232">
        <f t="shared" si="506"/>
        <v>1</v>
      </c>
      <c r="H3232" t="str">
        <f t="shared" si="507"/>
        <v>Monday</v>
      </c>
      <c r="I3232" t="str">
        <f t="shared" si="508"/>
        <v>FM8</v>
      </c>
      <c r="J3232" t="str">
        <f t="shared" si="509"/>
        <v>FQ-3</v>
      </c>
    </row>
    <row r="3233" spans="1:10" x14ac:dyDescent="0.25">
      <c r="A3233">
        <f t="shared" si="500"/>
        <v>43410</v>
      </c>
      <c r="B3233">
        <f t="shared" si="501"/>
        <v>2018</v>
      </c>
      <c r="C3233">
        <f t="shared" si="502"/>
        <v>11</v>
      </c>
      <c r="D3233" t="str">
        <f t="shared" si="503"/>
        <v>November</v>
      </c>
      <c r="E3233" t="str">
        <f t="shared" si="504"/>
        <v>Q4</v>
      </c>
      <c r="F3233" t="str">
        <f t="shared" si="505"/>
        <v>2018-Nov</v>
      </c>
      <c r="G3233">
        <f t="shared" si="506"/>
        <v>2</v>
      </c>
      <c r="H3233" t="str">
        <f t="shared" si="507"/>
        <v>Tuesday</v>
      </c>
      <c r="I3233" t="str">
        <f t="shared" si="508"/>
        <v>FM8</v>
      </c>
      <c r="J3233" t="str">
        <f t="shared" si="509"/>
        <v>FQ-3</v>
      </c>
    </row>
    <row r="3234" spans="1:10" x14ac:dyDescent="0.25">
      <c r="A3234">
        <f t="shared" si="500"/>
        <v>43411</v>
      </c>
      <c r="B3234">
        <f t="shared" si="501"/>
        <v>2018</v>
      </c>
      <c r="C3234">
        <f t="shared" si="502"/>
        <v>11</v>
      </c>
      <c r="D3234" t="str">
        <f t="shared" si="503"/>
        <v>November</v>
      </c>
      <c r="E3234" t="str">
        <f t="shared" si="504"/>
        <v>Q4</v>
      </c>
      <c r="F3234" t="str">
        <f t="shared" si="505"/>
        <v>2018-Nov</v>
      </c>
      <c r="G3234">
        <f t="shared" si="506"/>
        <v>3</v>
      </c>
      <c r="H3234" t="str">
        <f t="shared" si="507"/>
        <v>Wednesday</v>
      </c>
      <c r="I3234" t="str">
        <f t="shared" si="508"/>
        <v>FM8</v>
      </c>
      <c r="J3234" t="str">
        <f t="shared" si="509"/>
        <v>FQ-3</v>
      </c>
    </row>
    <row r="3235" spans="1:10" x14ac:dyDescent="0.25">
      <c r="A3235">
        <f t="shared" si="500"/>
        <v>43412</v>
      </c>
      <c r="B3235">
        <f t="shared" si="501"/>
        <v>2018</v>
      </c>
      <c r="C3235">
        <f t="shared" si="502"/>
        <v>11</v>
      </c>
      <c r="D3235" t="str">
        <f t="shared" si="503"/>
        <v>November</v>
      </c>
      <c r="E3235" t="str">
        <f t="shared" si="504"/>
        <v>Q4</v>
      </c>
      <c r="F3235" t="str">
        <f t="shared" si="505"/>
        <v>2018-Nov</v>
      </c>
      <c r="G3235">
        <f t="shared" si="506"/>
        <v>4</v>
      </c>
      <c r="H3235" t="str">
        <f t="shared" si="507"/>
        <v>Thursday</v>
      </c>
      <c r="I3235" t="str">
        <f t="shared" si="508"/>
        <v>FM8</v>
      </c>
      <c r="J3235" t="str">
        <f t="shared" si="509"/>
        <v>FQ-3</v>
      </c>
    </row>
    <row r="3236" spans="1:10" x14ac:dyDescent="0.25">
      <c r="A3236">
        <f t="shared" si="500"/>
        <v>43413</v>
      </c>
      <c r="B3236">
        <f t="shared" si="501"/>
        <v>2018</v>
      </c>
      <c r="C3236">
        <f t="shared" si="502"/>
        <v>11</v>
      </c>
      <c r="D3236" t="str">
        <f t="shared" si="503"/>
        <v>November</v>
      </c>
      <c r="E3236" t="str">
        <f t="shared" si="504"/>
        <v>Q4</v>
      </c>
      <c r="F3236" t="str">
        <f t="shared" si="505"/>
        <v>2018-Nov</v>
      </c>
      <c r="G3236">
        <f t="shared" si="506"/>
        <v>5</v>
      </c>
      <c r="H3236" t="str">
        <f t="shared" si="507"/>
        <v>Friday</v>
      </c>
      <c r="I3236" t="str">
        <f t="shared" si="508"/>
        <v>FM8</v>
      </c>
      <c r="J3236" t="str">
        <f t="shared" si="509"/>
        <v>FQ-3</v>
      </c>
    </row>
    <row r="3237" spans="1:10" x14ac:dyDescent="0.25">
      <c r="A3237">
        <f t="shared" si="500"/>
        <v>43414</v>
      </c>
      <c r="B3237">
        <f t="shared" si="501"/>
        <v>2018</v>
      </c>
      <c r="C3237">
        <f t="shared" si="502"/>
        <v>11</v>
      </c>
      <c r="D3237" t="str">
        <f t="shared" si="503"/>
        <v>November</v>
      </c>
      <c r="E3237" t="str">
        <f t="shared" si="504"/>
        <v>Q4</v>
      </c>
      <c r="F3237" t="str">
        <f t="shared" si="505"/>
        <v>2018-Nov</v>
      </c>
      <c r="G3237">
        <f t="shared" si="506"/>
        <v>6</v>
      </c>
      <c r="H3237" t="str">
        <f t="shared" si="507"/>
        <v>Saturday</v>
      </c>
      <c r="I3237" t="str">
        <f t="shared" si="508"/>
        <v>FM8</v>
      </c>
      <c r="J3237" t="str">
        <f t="shared" si="509"/>
        <v>FQ-3</v>
      </c>
    </row>
    <row r="3238" spans="1:10" x14ac:dyDescent="0.25">
      <c r="A3238">
        <f t="shared" si="500"/>
        <v>43415</v>
      </c>
      <c r="B3238">
        <f t="shared" si="501"/>
        <v>2018</v>
      </c>
      <c r="C3238">
        <f t="shared" si="502"/>
        <v>11</v>
      </c>
      <c r="D3238" t="str">
        <f t="shared" si="503"/>
        <v>November</v>
      </c>
      <c r="E3238" t="str">
        <f t="shared" si="504"/>
        <v>Q4</v>
      </c>
      <c r="F3238" t="str">
        <f t="shared" si="505"/>
        <v>2018-Nov</v>
      </c>
      <c r="G3238">
        <f t="shared" si="506"/>
        <v>7</v>
      </c>
      <c r="H3238" t="str">
        <f t="shared" si="507"/>
        <v>Sunday</v>
      </c>
      <c r="I3238" t="str">
        <f t="shared" si="508"/>
        <v>FM8</v>
      </c>
      <c r="J3238" t="str">
        <f t="shared" si="509"/>
        <v>FQ-3</v>
      </c>
    </row>
    <row r="3239" spans="1:10" x14ac:dyDescent="0.25">
      <c r="A3239">
        <f t="shared" si="500"/>
        <v>43416</v>
      </c>
      <c r="B3239">
        <f t="shared" si="501"/>
        <v>2018</v>
      </c>
      <c r="C3239">
        <f t="shared" si="502"/>
        <v>11</v>
      </c>
      <c r="D3239" t="str">
        <f t="shared" si="503"/>
        <v>November</v>
      </c>
      <c r="E3239" t="str">
        <f t="shared" si="504"/>
        <v>Q4</v>
      </c>
      <c r="F3239" t="str">
        <f t="shared" si="505"/>
        <v>2018-Nov</v>
      </c>
      <c r="G3239">
        <f t="shared" si="506"/>
        <v>1</v>
      </c>
      <c r="H3239" t="str">
        <f t="shared" si="507"/>
        <v>Monday</v>
      </c>
      <c r="I3239" t="str">
        <f t="shared" si="508"/>
        <v>FM8</v>
      </c>
      <c r="J3239" t="str">
        <f t="shared" si="509"/>
        <v>FQ-3</v>
      </c>
    </row>
    <row r="3240" spans="1:10" x14ac:dyDescent="0.25">
      <c r="A3240">
        <f t="shared" si="500"/>
        <v>43417</v>
      </c>
      <c r="B3240">
        <f t="shared" si="501"/>
        <v>2018</v>
      </c>
      <c r="C3240">
        <f t="shared" si="502"/>
        <v>11</v>
      </c>
      <c r="D3240" t="str">
        <f t="shared" si="503"/>
        <v>November</v>
      </c>
      <c r="E3240" t="str">
        <f t="shared" si="504"/>
        <v>Q4</v>
      </c>
      <c r="F3240" t="str">
        <f t="shared" si="505"/>
        <v>2018-Nov</v>
      </c>
      <c r="G3240">
        <f t="shared" si="506"/>
        <v>2</v>
      </c>
      <c r="H3240" t="str">
        <f t="shared" si="507"/>
        <v>Tuesday</v>
      </c>
      <c r="I3240" t="str">
        <f t="shared" si="508"/>
        <v>FM8</v>
      </c>
      <c r="J3240" t="str">
        <f t="shared" si="509"/>
        <v>FQ-3</v>
      </c>
    </row>
    <row r="3241" spans="1:10" x14ac:dyDescent="0.25">
      <c r="A3241">
        <f t="shared" si="500"/>
        <v>43418</v>
      </c>
      <c r="B3241">
        <f t="shared" si="501"/>
        <v>2018</v>
      </c>
      <c r="C3241">
        <f t="shared" si="502"/>
        <v>11</v>
      </c>
      <c r="D3241" t="str">
        <f t="shared" si="503"/>
        <v>November</v>
      </c>
      <c r="E3241" t="str">
        <f t="shared" si="504"/>
        <v>Q4</v>
      </c>
      <c r="F3241" t="str">
        <f t="shared" si="505"/>
        <v>2018-Nov</v>
      </c>
      <c r="G3241">
        <f t="shared" si="506"/>
        <v>3</v>
      </c>
      <c r="H3241" t="str">
        <f t="shared" si="507"/>
        <v>Wednesday</v>
      </c>
      <c r="I3241" t="str">
        <f t="shared" si="508"/>
        <v>FM8</v>
      </c>
      <c r="J3241" t="str">
        <f t="shared" si="509"/>
        <v>FQ-3</v>
      </c>
    </row>
    <row r="3242" spans="1:10" x14ac:dyDescent="0.25">
      <c r="A3242">
        <f t="shared" si="500"/>
        <v>43419</v>
      </c>
      <c r="B3242">
        <f t="shared" si="501"/>
        <v>2018</v>
      </c>
      <c r="C3242">
        <f t="shared" si="502"/>
        <v>11</v>
      </c>
      <c r="D3242" t="str">
        <f t="shared" si="503"/>
        <v>November</v>
      </c>
      <c r="E3242" t="str">
        <f t="shared" si="504"/>
        <v>Q4</v>
      </c>
      <c r="F3242" t="str">
        <f t="shared" si="505"/>
        <v>2018-Nov</v>
      </c>
      <c r="G3242">
        <f t="shared" si="506"/>
        <v>4</v>
      </c>
      <c r="H3242" t="str">
        <f t="shared" si="507"/>
        <v>Thursday</v>
      </c>
      <c r="I3242" t="str">
        <f t="shared" si="508"/>
        <v>FM8</v>
      </c>
      <c r="J3242" t="str">
        <f t="shared" si="509"/>
        <v>FQ-3</v>
      </c>
    </row>
    <row r="3243" spans="1:10" x14ac:dyDescent="0.25">
      <c r="A3243">
        <f t="shared" si="500"/>
        <v>43420</v>
      </c>
      <c r="B3243">
        <f t="shared" si="501"/>
        <v>2018</v>
      </c>
      <c r="C3243">
        <f t="shared" si="502"/>
        <v>11</v>
      </c>
      <c r="D3243" t="str">
        <f t="shared" si="503"/>
        <v>November</v>
      </c>
      <c r="E3243" t="str">
        <f t="shared" si="504"/>
        <v>Q4</v>
      </c>
      <c r="F3243" t="str">
        <f t="shared" si="505"/>
        <v>2018-Nov</v>
      </c>
      <c r="G3243">
        <f t="shared" si="506"/>
        <v>5</v>
      </c>
      <c r="H3243" t="str">
        <f t="shared" si="507"/>
        <v>Friday</v>
      </c>
      <c r="I3243" t="str">
        <f t="shared" si="508"/>
        <v>FM8</v>
      </c>
      <c r="J3243" t="str">
        <f t="shared" si="509"/>
        <v>FQ-3</v>
      </c>
    </row>
    <row r="3244" spans="1:10" x14ac:dyDescent="0.25">
      <c r="A3244">
        <f t="shared" si="500"/>
        <v>43421</v>
      </c>
      <c r="B3244">
        <f t="shared" si="501"/>
        <v>2018</v>
      </c>
      <c r="C3244">
        <f t="shared" si="502"/>
        <v>11</v>
      </c>
      <c r="D3244" t="str">
        <f t="shared" si="503"/>
        <v>November</v>
      </c>
      <c r="E3244" t="str">
        <f t="shared" si="504"/>
        <v>Q4</v>
      </c>
      <c r="F3244" t="str">
        <f t="shared" si="505"/>
        <v>2018-Nov</v>
      </c>
      <c r="G3244">
        <f t="shared" si="506"/>
        <v>6</v>
      </c>
      <c r="H3244" t="str">
        <f t="shared" si="507"/>
        <v>Saturday</v>
      </c>
      <c r="I3244" t="str">
        <f t="shared" si="508"/>
        <v>FM8</v>
      </c>
      <c r="J3244" t="str">
        <f t="shared" si="509"/>
        <v>FQ-3</v>
      </c>
    </row>
    <row r="3245" spans="1:10" x14ac:dyDescent="0.25">
      <c r="A3245">
        <f t="shared" si="500"/>
        <v>43422</v>
      </c>
      <c r="B3245">
        <f t="shared" si="501"/>
        <v>2018</v>
      </c>
      <c r="C3245">
        <f t="shared" si="502"/>
        <v>11</v>
      </c>
      <c r="D3245" t="str">
        <f t="shared" si="503"/>
        <v>November</v>
      </c>
      <c r="E3245" t="str">
        <f t="shared" si="504"/>
        <v>Q4</v>
      </c>
      <c r="F3245" t="str">
        <f t="shared" si="505"/>
        <v>2018-Nov</v>
      </c>
      <c r="G3245">
        <f t="shared" si="506"/>
        <v>7</v>
      </c>
      <c r="H3245" t="str">
        <f t="shared" si="507"/>
        <v>Sunday</v>
      </c>
      <c r="I3245" t="str">
        <f t="shared" si="508"/>
        <v>FM8</v>
      </c>
      <c r="J3245" t="str">
        <f t="shared" si="509"/>
        <v>FQ-3</v>
      </c>
    </row>
    <row r="3246" spans="1:10" x14ac:dyDescent="0.25">
      <c r="A3246">
        <f t="shared" si="500"/>
        <v>43423</v>
      </c>
      <c r="B3246">
        <f t="shared" si="501"/>
        <v>2018</v>
      </c>
      <c r="C3246">
        <f t="shared" si="502"/>
        <v>11</v>
      </c>
      <c r="D3246" t="str">
        <f t="shared" si="503"/>
        <v>November</v>
      </c>
      <c r="E3246" t="str">
        <f t="shared" si="504"/>
        <v>Q4</v>
      </c>
      <c r="F3246" t="str">
        <f t="shared" si="505"/>
        <v>2018-Nov</v>
      </c>
      <c r="G3246">
        <f t="shared" si="506"/>
        <v>1</v>
      </c>
      <c r="H3246" t="str">
        <f t="shared" si="507"/>
        <v>Monday</v>
      </c>
      <c r="I3246" t="str">
        <f t="shared" si="508"/>
        <v>FM8</v>
      </c>
      <c r="J3246" t="str">
        <f t="shared" si="509"/>
        <v>FQ-3</v>
      </c>
    </row>
    <row r="3247" spans="1:10" x14ac:dyDescent="0.25">
      <c r="A3247">
        <f t="shared" si="500"/>
        <v>43424</v>
      </c>
      <c r="B3247">
        <f t="shared" si="501"/>
        <v>2018</v>
      </c>
      <c r="C3247">
        <f t="shared" si="502"/>
        <v>11</v>
      </c>
      <c r="D3247" t="str">
        <f t="shared" si="503"/>
        <v>November</v>
      </c>
      <c r="E3247" t="str">
        <f t="shared" si="504"/>
        <v>Q4</v>
      </c>
      <c r="F3247" t="str">
        <f t="shared" si="505"/>
        <v>2018-Nov</v>
      </c>
      <c r="G3247">
        <f t="shared" si="506"/>
        <v>2</v>
      </c>
      <c r="H3247" t="str">
        <f t="shared" si="507"/>
        <v>Tuesday</v>
      </c>
      <c r="I3247" t="str">
        <f t="shared" si="508"/>
        <v>FM8</v>
      </c>
      <c r="J3247" t="str">
        <f t="shared" si="509"/>
        <v>FQ-3</v>
      </c>
    </row>
    <row r="3248" spans="1:10" x14ac:dyDescent="0.25">
      <c r="A3248">
        <f t="shared" si="500"/>
        <v>43425</v>
      </c>
      <c r="B3248">
        <f t="shared" si="501"/>
        <v>2018</v>
      </c>
      <c r="C3248">
        <f t="shared" si="502"/>
        <v>11</v>
      </c>
      <c r="D3248" t="str">
        <f t="shared" si="503"/>
        <v>November</v>
      </c>
      <c r="E3248" t="str">
        <f t="shared" si="504"/>
        <v>Q4</v>
      </c>
      <c r="F3248" t="str">
        <f t="shared" si="505"/>
        <v>2018-Nov</v>
      </c>
      <c r="G3248">
        <f t="shared" si="506"/>
        <v>3</v>
      </c>
      <c r="H3248" t="str">
        <f t="shared" si="507"/>
        <v>Wednesday</v>
      </c>
      <c r="I3248" t="str">
        <f t="shared" si="508"/>
        <v>FM8</v>
      </c>
      <c r="J3248" t="str">
        <f t="shared" si="509"/>
        <v>FQ-3</v>
      </c>
    </row>
    <row r="3249" spans="1:10" x14ac:dyDescent="0.25">
      <c r="A3249">
        <f t="shared" si="500"/>
        <v>43426</v>
      </c>
      <c r="B3249">
        <f t="shared" si="501"/>
        <v>2018</v>
      </c>
      <c r="C3249">
        <f t="shared" si="502"/>
        <v>11</v>
      </c>
      <c r="D3249" t="str">
        <f t="shared" si="503"/>
        <v>November</v>
      </c>
      <c r="E3249" t="str">
        <f t="shared" si="504"/>
        <v>Q4</v>
      </c>
      <c r="F3249" t="str">
        <f t="shared" si="505"/>
        <v>2018-Nov</v>
      </c>
      <c r="G3249">
        <f t="shared" si="506"/>
        <v>4</v>
      </c>
      <c r="H3249" t="str">
        <f t="shared" si="507"/>
        <v>Thursday</v>
      </c>
      <c r="I3249" t="str">
        <f t="shared" si="508"/>
        <v>FM8</v>
      </c>
      <c r="J3249" t="str">
        <f t="shared" si="509"/>
        <v>FQ-3</v>
      </c>
    </row>
    <row r="3250" spans="1:10" x14ac:dyDescent="0.25">
      <c r="A3250">
        <f t="shared" si="500"/>
        <v>43427</v>
      </c>
      <c r="B3250">
        <f t="shared" si="501"/>
        <v>2018</v>
      </c>
      <c r="C3250">
        <f t="shared" si="502"/>
        <v>11</v>
      </c>
      <c r="D3250" t="str">
        <f t="shared" si="503"/>
        <v>November</v>
      </c>
      <c r="E3250" t="str">
        <f t="shared" si="504"/>
        <v>Q4</v>
      </c>
      <c r="F3250" t="str">
        <f t="shared" si="505"/>
        <v>2018-Nov</v>
      </c>
      <c r="G3250">
        <f t="shared" si="506"/>
        <v>5</v>
      </c>
      <c r="H3250" t="str">
        <f t="shared" si="507"/>
        <v>Friday</v>
      </c>
      <c r="I3250" t="str">
        <f t="shared" si="508"/>
        <v>FM8</v>
      </c>
      <c r="J3250" t="str">
        <f t="shared" si="509"/>
        <v>FQ-3</v>
      </c>
    </row>
    <row r="3251" spans="1:10" x14ac:dyDescent="0.25">
      <c r="A3251">
        <f t="shared" si="500"/>
        <v>43428</v>
      </c>
      <c r="B3251">
        <f t="shared" si="501"/>
        <v>2018</v>
      </c>
      <c r="C3251">
        <f t="shared" si="502"/>
        <v>11</v>
      </c>
      <c r="D3251" t="str">
        <f t="shared" si="503"/>
        <v>November</v>
      </c>
      <c r="E3251" t="str">
        <f t="shared" si="504"/>
        <v>Q4</v>
      </c>
      <c r="F3251" t="str">
        <f t="shared" si="505"/>
        <v>2018-Nov</v>
      </c>
      <c r="G3251">
        <f t="shared" si="506"/>
        <v>6</v>
      </c>
      <c r="H3251" t="str">
        <f t="shared" si="507"/>
        <v>Saturday</v>
      </c>
      <c r="I3251" t="str">
        <f t="shared" si="508"/>
        <v>FM8</v>
      </c>
      <c r="J3251" t="str">
        <f t="shared" si="509"/>
        <v>FQ-3</v>
      </c>
    </row>
    <row r="3252" spans="1:10" x14ac:dyDescent="0.25">
      <c r="A3252">
        <f t="shared" si="500"/>
        <v>43429</v>
      </c>
      <c r="B3252">
        <f t="shared" si="501"/>
        <v>2018</v>
      </c>
      <c r="C3252">
        <f t="shared" si="502"/>
        <v>11</v>
      </c>
      <c r="D3252" t="str">
        <f t="shared" si="503"/>
        <v>November</v>
      </c>
      <c r="E3252" t="str">
        <f t="shared" si="504"/>
        <v>Q4</v>
      </c>
      <c r="F3252" t="str">
        <f t="shared" si="505"/>
        <v>2018-Nov</v>
      </c>
      <c r="G3252">
        <f t="shared" si="506"/>
        <v>7</v>
      </c>
      <c r="H3252" t="str">
        <f t="shared" si="507"/>
        <v>Sunday</v>
      </c>
      <c r="I3252" t="str">
        <f t="shared" si="508"/>
        <v>FM8</v>
      </c>
      <c r="J3252" t="str">
        <f t="shared" si="509"/>
        <v>FQ-3</v>
      </c>
    </row>
    <row r="3253" spans="1:10" x14ac:dyDescent="0.25">
      <c r="A3253">
        <f t="shared" si="500"/>
        <v>43430</v>
      </c>
      <c r="B3253">
        <f t="shared" si="501"/>
        <v>2018</v>
      </c>
      <c r="C3253">
        <f t="shared" si="502"/>
        <v>11</v>
      </c>
      <c r="D3253" t="str">
        <f t="shared" si="503"/>
        <v>November</v>
      </c>
      <c r="E3253" t="str">
        <f t="shared" si="504"/>
        <v>Q4</v>
      </c>
      <c r="F3253" t="str">
        <f t="shared" si="505"/>
        <v>2018-Nov</v>
      </c>
      <c r="G3253">
        <f t="shared" si="506"/>
        <v>1</v>
      </c>
      <c r="H3253" t="str">
        <f t="shared" si="507"/>
        <v>Monday</v>
      </c>
      <c r="I3253" t="str">
        <f t="shared" si="508"/>
        <v>FM8</v>
      </c>
      <c r="J3253" t="str">
        <f t="shared" si="509"/>
        <v>FQ-3</v>
      </c>
    </row>
    <row r="3254" spans="1:10" x14ac:dyDescent="0.25">
      <c r="A3254">
        <f t="shared" si="500"/>
        <v>43431</v>
      </c>
      <c r="B3254">
        <f t="shared" si="501"/>
        <v>2018</v>
      </c>
      <c r="C3254">
        <f t="shared" si="502"/>
        <v>11</v>
      </c>
      <c r="D3254" t="str">
        <f t="shared" si="503"/>
        <v>November</v>
      </c>
      <c r="E3254" t="str">
        <f t="shared" si="504"/>
        <v>Q4</v>
      </c>
      <c r="F3254" t="str">
        <f t="shared" si="505"/>
        <v>2018-Nov</v>
      </c>
      <c r="G3254">
        <f t="shared" si="506"/>
        <v>2</v>
      </c>
      <c r="H3254" t="str">
        <f t="shared" si="507"/>
        <v>Tuesday</v>
      </c>
      <c r="I3254" t="str">
        <f t="shared" si="508"/>
        <v>FM8</v>
      </c>
      <c r="J3254" t="str">
        <f t="shared" si="509"/>
        <v>FQ-3</v>
      </c>
    </row>
    <row r="3255" spans="1:10" x14ac:dyDescent="0.25">
      <c r="A3255">
        <f t="shared" si="500"/>
        <v>43432</v>
      </c>
      <c r="B3255">
        <f t="shared" si="501"/>
        <v>2018</v>
      </c>
      <c r="C3255">
        <f t="shared" si="502"/>
        <v>11</v>
      </c>
      <c r="D3255" t="str">
        <f t="shared" si="503"/>
        <v>November</v>
      </c>
      <c r="E3255" t="str">
        <f t="shared" si="504"/>
        <v>Q4</v>
      </c>
      <c r="F3255" t="str">
        <f t="shared" si="505"/>
        <v>2018-Nov</v>
      </c>
      <c r="G3255">
        <f t="shared" si="506"/>
        <v>3</v>
      </c>
      <c r="H3255" t="str">
        <f t="shared" si="507"/>
        <v>Wednesday</v>
      </c>
      <c r="I3255" t="str">
        <f t="shared" si="508"/>
        <v>FM8</v>
      </c>
      <c r="J3255" t="str">
        <f t="shared" si="509"/>
        <v>FQ-3</v>
      </c>
    </row>
    <row r="3256" spans="1:10" x14ac:dyDescent="0.25">
      <c r="A3256">
        <f t="shared" si="500"/>
        <v>43433</v>
      </c>
      <c r="B3256">
        <f t="shared" si="501"/>
        <v>2018</v>
      </c>
      <c r="C3256">
        <f t="shared" si="502"/>
        <v>11</v>
      </c>
      <c r="D3256" t="str">
        <f t="shared" si="503"/>
        <v>November</v>
      </c>
      <c r="E3256" t="str">
        <f t="shared" si="504"/>
        <v>Q4</v>
      </c>
      <c r="F3256" t="str">
        <f t="shared" si="505"/>
        <v>2018-Nov</v>
      </c>
      <c r="G3256">
        <f t="shared" si="506"/>
        <v>4</v>
      </c>
      <c r="H3256" t="str">
        <f t="shared" si="507"/>
        <v>Thursday</v>
      </c>
      <c r="I3256" t="str">
        <f t="shared" si="508"/>
        <v>FM8</v>
      </c>
      <c r="J3256" t="str">
        <f t="shared" si="509"/>
        <v>FQ-3</v>
      </c>
    </row>
    <row r="3257" spans="1:10" x14ac:dyDescent="0.25">
      <c r="A3257">
        <f t="shared" si="500"/>
        <v>43434</v>
      </c>
      <c r="B3257">
        <f t="shared" si="501"/>
        <v>2018</v>
      </c>
      <c r="C3257">
        <f t="shared" si="502"/>
        <v>11</v>
      </c>
      <c r="D3257" t="str">
        <f t="shared" si="503"/>
        <v>November</v>
      </c>
      <c r="E3257" t="str">
        <f t="shared" si="504"/>
        <v>Q4</v>
      </c>
      <c r="F3257" t="str">
        <f t="shared" si="505"/>
        <v>2018-Nov</v>
      </c>
      <c r="G3257">
        <f t="shared" si="506"/>
        <v>5</v>
      </c>
      <c r="H3257" t="str">
        <f t="shared" si="507"/>
        <v>Friday</v>
      </c>
      <c r="I3257" t="str">
        <f t="shared" si="508"/>
        <v>FM8</v>
      </c>
      <c r="J3257" t="str">
        <f t="shared" si="509"/>
        <v>FQ-3</v>
      </c>
    </row>
    <row r="3258" spans="1:10" x14ac:dyDescent="0.25">
      <c r="A3258">
        <f t="shared" si="500"/>
        <v>43435</v>
      </c>
      <c r="B3258">
        <f t="shared" si="501"/>
        <v>2018</v>
      </c>
      <c r="C3258">
        <f t="shared" si="502"/>
        <v>12</v>
      </c>
      <c r="D3258" t="str">
        <f t="shared" si="503"/>
        <v>December</v>
      </c>
      <c r="E3258" t="str">
        <f t="shared" si="504"/>
        <v>Q4</v>
      </c>
      <c r="F3258" t="str">
        <f t="shared" si="505"/>
        <v>2018-Dec</v>
      </c>
      <c r="G3258">
        <f t="shared" si="506"/>
        <v>6</v>
      </c>
      <c r="H3258" t="str">
        <f t="shared" si="507"/>
        <v>Saturday</v>
      </c>
      <c r="I3258" t="str">
        <f t="shared" si="508"/>
        <v>FM9</v>
      </c>
      <c r="J3258" t="str">
        <f t="shared" si="509"/>
        <v>FQ-3</v>
      </c>
    </row>
    <row r="3259" spans="1:10" x14ac:dyDescent="0.25">
      <c r="A3259">
        <f t="shared" si="500"/>
        <v>43436</v>
      </c>
      <c r="B3259">
        <f t="shared" si="501"/>
        <v>2018</v>
      </c>
      <c r="C3259">
        <f t="shared" si="502"/>
        <v>12</v>
      </c>
      <c r="D3259" t="str">
        <f t="shared" si="503"/>
        <v>December</v>
      </c>
      <c r="E3259" t="str">
        <f t="shared" si="504"/>
        <v>Q4</v>
      </c>
      <c r="F3259" t="str">
        <f t="shared" si="505"/>
        <v>2018-Dec</v>
      </c>
      <c r="G3259">
        <f t="shared" si="506"/>
        <v>7</v>
      </c>
      <c r="H3259" t="str">
        <f t="shared" si="507"/>
        <v>Sunday</v>
      </c>
      <c r="I3259" t="str">
        <f t="shared" si="508"/>
        <v>FM9</v>
      </c>
      <c r="J3259" t="str">
        <f t="shared" si="509"/>
        <v>FQ-3</v>
      </c>
    </row>
    <row r="3260" spans="1:10" x14ac:dyDescent="0.25">
      <c r="A3260">
        <f t="shared" si="500"/>
        <v>43437</v>
      </c>
      <c r="B3260">
        <f t="shared" si="501"/>
        <v>2018</v>
      </c>
      <c r="C3260">
        <f t="shared" si="502"/>
        <v>12</v>
      </c>
      <c r="D3260" t="str">
        <f t="shared" si="503"/>
        <v>December</v>
      </c>
      <c r="E3260" t="str">
        <f t="shared" si="504"/>
        <v>Q4</v>
      </c>
      <c r="F3260" t="str">
        <f t="shared" si="505"/>
        <v>2018-Dec</v>
      </c>
      <c r="G3260">
        <f t="shared" si="506"/>
        <v>1</v>
      </c>
      <c r="H3260" t="str">
        <f t="shared" si="507"/>
        <v>Monday</v>
      </c>
      <c r="I3260" t="str">
        <f t="shared" si="508"/>
        <v>FM9</v>
      </c>
      <c r="J3260" t="str">
        <f t="shared" si="509"/>
        <v>FQ-3</v>
      </c>
    </row>
    <row r="3261" spans="1:10" x14ac:dyDescent="0.25">
      <c r="A3261">
        <f t="shared" si="500"/>
        <v>43438</v>
      </c>
      <c r="B3261">
        <f t="shared" si="501"/>
        <v>2018</v>
      </c>
      <c r="C3261">
        <f t="shared" si="502"/>
        <v>12</v>
      </c>
      <c r="D3261" t="str">
        <f t="shared" si="503"/>
        <v>December</v>
      </c>
      <c r="E3261" t="str">
        <f t="shared" si="504"/>
        <v>Q4</v>
      </c>
      <c r="F3261" t="str">
        <f t="shared" si="505"/>
        <v>2018-Dec</v>
      </c>
      <c r="G3261">
        <f t="shared" si="506"/>
        <v>2</v>
      </c>
      <c r="H3261" t="str">
        <f t="shared" si="507"/>
        <v>Tuesday</v>
      </c>
      <c r="I3261" t="str">
        <f t="shared" si="508"/>
        <v>FM9</v>
      </c>
      <c r="J3261" t="str">
        <f t="shared" si="509"/>
        <v>FQ-3</v>
      </c>
    </row>
    <row r="3262" spans="1:10" x14ac:dyDescent="0.25">
      <c r="A3262">
        <f t="shared" si="500"/>
        <v>43439</v>
      </c>
      <c r="B3262">
        <f t="shared" si="501"/>
        <v>2018</v>
      </c>
      <c r="C3262">
        <f t="shared" si="502"/>
        <v>12</v>
      </c>
      <c r="D3262" t="str">
        <f t="shared" si="503"/>
        <v>December</v>
      </c>
      <c r="E3262" t="str">
        <f t="shared" si="504"/>
        <v>Q4</v>
      </c>
      <c r="F3262" t="str">
        <f t="shared" si="505"/>
        <v>2018-Dec</v>
      </c>
      <c r="G3262">
        <f t="shared" si="506"/>
        <v>3</v>
      </c>
      <c r="H3262" t="str">
        <f t="shared" si="507"/>
        <v>Wednesday</v>
      </c>
      <c r="I3262" t="str">
        <f t="shared" si="508"/>
        <v>FM9</v>
      </c>
      <c r="J3262" t="str">
        <f t="shared" si="509"/>
        <v>FQ-3</v>
      </c>
    </row>
    <row r="3263" spans="1:10" x14ac:dyDescent="0.25">
      <c r="A3263">
        <f t="shared" si="500"/>
        <v>43440</v>
      </c>
      <c r="B3263">
        <f t="shared" si="501"/>
        <v>2018</v>
      </c>
      <c r="C3263">
        <f t="shared" si="502"/>
        <v>12</v>
      </c>
      <c r="D3263" t="str">
        <f t="shared" si="503"/>
        <v>December</v>
      </c>
      <c r="E3263" t="str">
        <f t="shared" si="504"/>
        <v>Q4</v>
      </c>
      <c r="F3263" t="str">
        <f t="shared" si="505"/>
        <v>2018-Dec</v>
      </c>
      <c r="G3263">
        <f t="shared" si="506"/>
        <v>4</v>
      </c>
      <c r="H3263" t="str">
        <f t="shared" si="507"/>
        <v>Thursday</v>
      </c>
      <c r="I3263" t="str">
        <f t="shared" si="508"/>
        <v>FM9</v>
      </c>
      <c r="J3263" t="str">
        <f t="shared" si="509"/>
        <v>FQ-3</v>
      </c>
    </row>
    <row r="3264" spans="1:10" x14ac:dyDescent="0.25">
      <c r="A3264">
        <f t="shared" si="500"/>
        <v>43441</v>
      </c>
      <c r="B3264">
        <f t="shared" si="501"/>
        <v>2018</v>
      </c>
      <c r="C3264">
        <f t="shared" si="502"/>
        <v>12</v>
      </c>
      <c r="D3264" t="str">
        <f t="shared" si="503"/>
        <v>December</v>
      </c>
      <c r="E3264" t="str">
        <f t="shared" si="504"/>
        <v>Q4</v>
      </c>
      <c r="F3264" t="str">
        <f t="shared" si="505"/>
        <v>2018-Dec</v>
      </c>
      <c r="G3264">
        <f t="shared" si="506"/>
        <v>5</v>
      </c>
      <c r="H3264" t="str">
        <f t="shared" si="507"/>
        <v>Friday</v>
      </c>
      <c r="I3264" t="str">
        <f t="shared" si="508"/>
        <v>FM9</v>
      </c>
      <c r="J3264" t="str">
        <f t="shared" si="509"/>
        <v>FQ-3</v>
      </c>
    </row>
    <row r="3265" spans="1:10" x14ac:dyDescent="0.25">
      <c r="A3265">
        <f t="shared" si="500"/>
        <v>43442</v>
      </c>
      <c r="B3265">
        <f t="shared" si="501"/>
        <v>2018</v>
      </c>
      <c r="C3265">
        <f t="shared" si="502"/>
        <v>12</v>
      </c>
      <c r="D3265" t="str">
        <f t="shared" si="503"/>
        <v>December</v>
      </c>
      <c r="E3265" t="str">
        <f t="shared" si="504"/>
        <v>Q4</v>
      </c>
      <c r="F3265" t="str">
        <f t="shared" si="505"/>
        <v>2018-Dec</v>
      </c>
      <c r="G3265">
        <f t="shared" si="506"/>
        <v>6</v>
      </c>
      <c r="H3265" t="str">
        <f t="shared" si="507"/>
        <v>Saturday</v>
      </c>
      <c r="I3265" t="str">
        <f t="shared" si="508"/>
        <v>FM9</v>
      </c>
      <c r="J3265" t="str">
        <f t="shared" si="509"/>
        <v>FQ-3</v>
      </c>
    </row>
    <row r="3266" spans="1:10" x14ac:dyDescent="0.25">
      <c r="A3266">
        <f t="shared" si="500"/>
        <v>43443</v>
      </c>
      <c r="B3266">
        <f t="shared" si="501"/>
        <v>2018</v>
      </c>
      <c r="C3266">
        <f t="shared" si="502"/>
        <v>12</v>
      </c>
      <c r="D3266" t="str">
        <f t="shared" si="503"/>
        <v>December</v>
      </c>
      <c r="E3266" t="str">
        <f t="shared" si="504"/>
        <v>Q4</v>
      </c>
      <c r="F3266" t="str">
        <f t="shared" si="505"/>
        <v>2018-Dec</v>
      </c>
      <c r="G3266">
        <f t="shared" si="506"/>
        <v>7</v>
      </c>
      <c r="H3266" t="str">
        <f t="shared" si="507"/>
        <v>Sunday</v>
      </c>
      <c r="I3266" t="str">
        <f t="shared" si="508"/>
        <v>FM9</v>
      </c>
      <c r="J3266" t="str">
        <f t="shared" si="509"/>
        <v>FQ-3</v>
      </c>
    </row>
    <row r="3267" spans="1:10" x14ac:dyDescent="0.25">
      <c r="A3267">
        <f t="shared" ref="A3267:A3330" si="510">IF($O$1+ROW(A3266)-1&lt;=$O$3,$O$1+ROW(A3266)-1,"")</f>
        <v>43444</v>
      </c>
      <c r="B3267">
        <f t="shared" ref="B3267:B3285" si="511">YEAR(A3267)</f>
        <v>2018</v>
      </c>
      <c r="C3267">
        <f t="shared" ref="C3267:C3285" si="512">MONTH(A3267)</f>
        <v>12</v>
      </c>
      <c r="D3267" t="str">
        <f t="shared" ref="D3267:D3285" si="513">TEXT(A3267,"mmmm")</f>
        <v>December</v>
      </c>
      <c r="E3267" t="str">
        <f t="shared" ref="E3267:E3285" si="514">"Q"&amp;ROUNDUP(MONTH(A3267)/3,0)</f>
        <v>Q4</v>
      </c>
      <c r="F3267" t="str">
        <f t="shared" ref="F3267:F3285" si="515">TEXT(A3267,"yyyy-mmm")</f>
        <v>2018-Dec</v>
      </c>
      <c r="G3267">
        <f t="shared" ref="G3267:G3285" si="516">WEEKDAY(A3267,2)</f>
        <v>1</v>
      </c>
      <c r="H3267" t="str">
        <f t="shared" ref="H3267:H3285" si="517">TEXT(A3267,"dddd")</f>
        <v>Monday</v>
      </c>
      <c r="I3267" t="str">
        <f t="shared" ref="I3267:I3285" si="518">"FM"&amp;MOD(MONTH(A3267)-4,12)+1</f>
        <v>FM9</v>
      </c>
      <c r="J3267" t="str">
        <f t="shared" ref="J3267:J3285" si="519">"FQ-" &amp; INT((MOD(MONTH(A3267)-4,12)/3)+1)</f>
        <v>FQ-3</v>
      </c>
    </row>
    <row r="3268" spans="1:10" x14ac:dyDescent="0.25">
      <c r="A3268">
        <f t="shared" si="510"/>
        <v>43445</v>
      </c>
      <c r="B3268">
        <f t="shared" si="511"/>
        <v>2018</v>
      </c>
      <c r="C3268">
        <f t="shared" si="512"/>
        <v>12</v>
      </c>
      <c r="D3268" t="str">
        <f t="shared" si="513"/>
        <v>December</v>
      </c>
      <c r="E3268" t="str">
        <f t="shared" si="514"/>
        <v>Q4</v>
      </c>
      <c r="F3268" t="str">
        <f t="shared" si="515"/>
        <v>2018-Dec</v>
      </c>
      <c r="G3268">
        <f t="shared" si="516"/>
        <v>2</v>
      </c>
      <c r="H3268" t="str">
        <f t="shared" si="517"/>
        <v>Tuesday</v>
      </c>
      <c r="I3268" t="str">
        <f t="shared" si="518"/>
        <v>FM9</v>
      </c>
      <c r="J3268" t="str">
        <f t="shared" si="519"/>
        <v>FQ-3</v>
      </c>
    </row>
    <row r="3269" spans="1:10" x14ac:dyDescent="0.25">
      <c r="A3269">
        <f t="shared" si="510"/>
        <v>43446</v>
      </c>
      <c r="B3269">
        <f t="shared" si="511"/>
        <v>2018</v>
      </c>
      <c r="C3269">
        <f t="shared" si="512"/>
        <v>12</v>
      </c>
      <c r="D3269" t="str">
        <f t="shared" si="513"/>
        <v>December</v>
      </c>
      <c r="E3269" t="str">
        <f t="shared" si="514"/>
        <v>Q4</v>
      </c>
      <c r="F3269" t="str">
        <f t="shared" si="515"/>
        <v>2018-Dec</v>
      </c>
      <c r="G3269">
        <f t="shared" si="516"/>
        <v>3</v>
      </c>
      <c r="H3269" t="str">
        <f t="shared" si="517"/>
        <v>Wednesday</v>
      </c>
      <c r="I3269" t="str">
        <f t="shared" si="518"/>
        <v>FM9</v>
      </c>
      <c r="J3269" t="str">
        <f t="shared" si="519"/>
        <v>FQ-3</v>
      </c>
    </row>
    <row r="3270" spans="1:10" x14ac:dyDescent="0.25">
      <c r="A3270">
        <f t="shared" si="510"/>
        <v>43447</v>
      </c>
      <c r="B3270">
        <f t="shared" si="511"/>
        <v>2018</v>
      </c>
      <c r="C3270">
        <f t="shared" si="512"/>
        <v>12</v>
      </c>
      <c r="D3270" t="str">
        <f t="shared" si="513"/>
        <v>December</v>
      </c>
      <c r="E3270" t="str">
        <f t="shared" si="514"/>
        <v>Q4</v>
      </c>
      <c r="F3270" t="str">
        <f t="shared" si="515"/>
        <v>2018-Dec</v>
      </c>
      <c r="G3270">
        <f t="shared" si="516"/>
        <v>4</v>
      </c>
      <c r="H3270" t="str">
        <f t="shared" si="517"/>
        <v>Thursday</v>
      </c>
      <c r="I3270" t="str">
        <f t="shared" si="518"/>
        <v>FM9</v>
      </c>
      <c r="J3270" t="str">
        <f t="shared" si="519"/>
        <v>FQ-3</v>
      </c>
    </row>
    <row r="3271" spans="1:10" x14ac:dyDescent="0.25">
      <c r="A3271">
        <f t="shared" si="510"/>
        <v>43448</v>
      </c>
      <c r="B3271">
        <f t="shared" si="511"/>
        <v>2018</v>
      </c>
      <c r="C3271">
        <f t="shared" si="512"/>
        <v>12</v>
      </c>
      <c r="D3271" t="str">
        <f t="shared" si="513"/>
        <v>December</v>
      </c>
      <c r="E3271" t="str">
        <f t="shared" si="514"/>
        <v>Q4</v>
      </c>
      <c r="F3271" t="str">
        <f t="shared" si="515"/>
        <v>2018-Dec</v>
      </c>
      <c r="G3271">
        <f t="shared" si="516"/>
        <v>5</v>
      </c>
      <c r="H3271" t="str">
        <f t="shared" si="517"/>
        <v>Friday</v>
      </c>
      <c r="I3271" t="str">
        <f t="shared" si="518"/>
        <v>FM9</v>
      </c>
      <c r="J3271" t="str">
        <f t="shared" si="519"/>
        <v>FQ-3</v>
      </c>
    </row>
    <row r="3272" spans="1:10" x14ac:dyDescent="0.25">
      <c r="A3272">
        <f t="shared" si="510"/>
        <v>43449</v>
      </c>
      <c r="B3272">
        <f t="shared" si="511"/>
        <v>2018</v>
      </c>
      <c r="C3272">
        <f t="shared" si="512"/>
        <v>12</v>
      </c>
      <c r="D3272" t="str">
        <f t="shared" si="513"/>
        <v>December</v>
      </c>
      <c r="E3272" t="str">
        <f t="shared" si="514"/>
        <v>Q4</v>
      </c>
      <c r="F3272" t="str">
        <f t="shared" si="515"/>
        <v>2018-Dec</v>
      </c>
      <c r="G3272">
        <f t="shared" si="516"/>
        <v>6</v>
      </c>
      <c r="H3272" t="str">
        <f t="shared" si="517"/>
        <v>Saturday</v>
      </c>
      <c r="I3272" t="str">
        <f t="shared" si="518"/>
        <v>FM9</v>
      </c>
      <c r="J3272" t="str">
        <f t="shared" si="519"/>
        <v>FQ-3</v>
      </c>
    </row>
    <row r="3273" spans="1:10" x14ac:dyDescent="0.25">
      <c r="A3273">
        <f t="shared" si="510"/>
        <v>43450</v>
      </c>
      <c r="B3273">
        <f t="shared" si="511"/>
        <v>2018</v>
      </c>
      <c r="C3273">
        <f t="shared" si="512"/>
        <v>12</v>
      </c>
      <c r="D3273" t="str">
        <f t="shared" si="513"/>
        <v>December</v>
      </c>
      <c r="E3273" t="str">
        <f t="shared" si="514"/>
        <v>Q4</v>
      </c>
      <c r="F3273" t="str">
        <f t="shared" si="515"/>
        <v>2018-Dec</v>
      </c>
      <c r="G3273">
        <f t="shared" si="516"/>
        <v>7</v>
      </c>
      <c r="H3273" t="str">
        <f t="shared" si="517"/>
        <v>Sunday</v>
      </c>
      <c r="I3273" t="str">
        <f t="shared" si="518"/>
        <v>FM9</v>
      </c>
      <c r="J3273" t="str">
        <f t="shared" si="519"/>
        <v>FQ-3</v>
      </c>
    </row>
    <row r="3274" spans="1:10" x14ac:dyDescent="0.25">
      <c r="A3274">
        <f t="shared" si="510"/>
        <v>43451</v>
      </c>
      <c r="B3274">
        <f t="shared" si="511"/>
        <v>2018</v>
      </c>
      <c r="C3274">
        <f t="shared" si="512"/>
        <v>12</v>
      </c>
      <c r="D3274" t="str">
        <f t="shared" si="513"/>
        <v>December</v>
      </c>
      <c r="E3274" t="str">
        <f t="shared" si="514"/>
        <v>Q4</v>
      </c>
      <c r="F3274" t="str">
        <f t="shared" si="515"/>
        <v>2018-Dec</v>
      </c>
      <c r="G3274">
        <f t="shared" si="516"/>
        <v>1</v>
      </c>
      <c r="H3274" t="str">
        <f t="shared" si="517"/>
        <v>Monday</v>
      </c>
      <c r="I3274" t="str">
        <f t="shared" si="518"/>
        <v>FM9</v>
      </c>
      <c r="J3274" t="str">
        <f t="shared" si="519"/>
        <v>FQ-3</v>
      </c>
    </row>
    <row r="3275" spans="1:10" x14ac:dyDescent="0.25">
      <c r="A3275">
        <f t="shared" si="510"/>
        <v>43452</v>
      </c>
      <c r="B3275">
        <f t="shared" si="511"/>
        <v>2018</v>
      </c>
      <c r="C3275">
        <f t="shared" si="512"/>
        <v>12</v>
      </c>
      <c r="D3275" t="str">
        <f t="shared" si="513"/>
        <v>December</v>
      </c>
      <c r="E3275" t="str">
        <f t="shared" si="514"/>
        <v>Q4</v>
      </c>
      <c r="F3275" t="str">
        <f t="shared" si="515"/>
        <v>2018-Dec</v>
      </c>
      <c r="G3275">
        <f t="shared" si="516"/>
        <v>2</v>
      </c>
      <c r="H3275" t="str">
        <f t="shared" si="517"/>
        <v>Tuesday</v>
      </c>
      <c r="I3275" t="str">
        <f t="shared" si="518"/>
        <v>FM9</v>
      </c>
      <c r="J3275" t="str">
        <f t="shared" si="519"/>
        <v>FQ-3</v>
      </c>
    </row>
    <row r="3276" spans="1:10" x14ac:dyDescent="0.25">
      <c r="A3276">
        <f t="shared" si="510"/>
        <v>43453</v>
      </c>
      <c r="B3276">
        <f t="shared" si="511"/>
        <v>2018</v>
      </c>
      <c r="C3276">
        <f t="shared" si="512"/>
        <v>12</v>
      </c>
      <c r="D3276" t="str">
        <f t="shared" si="513"/>
        <v>December</v>
      </c>
      <c r="E3276" t="str">
        <f t="shared" si="514"/>
        <v>Q4</v>
      </c>
      <c r="F3276" t="str">
        <f t="shared" si="515"/>
        <v>2018-Dec</v>
      </c>
      <c r="G3276">
        <f t="shared" si="516"/>
        <v>3</v>
      </c>
      <c r="H3276" t="str">
        <f t="shared" si="517"/>
        <v>Wednesday</v>
      </c>
      <c r="I3276" t="str">
        <f t="shared" si="518"/>
        <v>FM9</v>
      </c>
      <c r="J3276" t="str">
        <f t="shared" si="519"/>
        <v>FQ-3</v>
      </c>
    </row>
    <row r="3277" spans="1:10" x14ac:dyDescent="0.25">
      <c r="A3277">
        <f t="shared" si="510"/>
        <v>43454</v>
      </c>
      <c r="B3277">
        <f t="shared" si="511"/>
        <v>2018</v>
      </c>
      <c r="C3277">
        <f t="shared" si="512"/>
        <v>12</v>
      </c>
      <c r="D3277" t="str">
        <f t="shared" si="513"/>
        <v>December</v>
      </c>
      <c r="E3277" t="str">
        <f t="shared" si="514"/>
        <v>Q4</v>
      </c>
      <c r="F3277" t="str">
        <f t="shared" si="515"/>
        <v>2018-Dec</v>
      </c>
      <c r="G3277">
        <f t="shared" si="516"/>
        <v>4</v>
      </c>
      <c r="H3277" t="str">
        <f t="shared" si="517"/>
        <v>Thursday</v>
      </c>
      <c r="I3277" t="str">
        <f t="shared" si="518"/>
        <v>FM9</v>
      </c>
      <c r="J3277" t="str">
        <f t="shared" si="519"/>
        <v>FQ-3</v>
      </c>
    </row>
    <row r="3278" spans="1:10" x14ac:dyDescent="0.25">
      <c r="A3278">
        <f t="shared" si="510"/>
        <v>43455</v>
      </c>
      <c r="B3278">
        <f t="shared" si="511"/>
        <v>2018</v>
      </c>
      <c r="C3278">
        <f t="shared" si="512"/>
        <v>12</v>
      </c>
      <c r="D3278" t="str">
        <f t="shared" si="513"/>
        <v>December</v>
      </c>
      <c r="E3278" t="str">
        <f t="shared" si="514"/>
        <v>Q4</v>
      </c>
      <c r="F3278" t="str">
        <f t="shared" si="515"/>
        <v>2018-Dec</v>
      </c>
      <c r="G3278">
        <f t="shared" si="516"/>
        <v>5</v>
      </c>
      <c r="H3278" t="str">
        <f t="shared" si="517"/>
        <v>Friday</v>
      </c>
      <c r="I3278" t="str">
        <f t="shared" si="518"/>
        <v>FM9</v>
      </c>
      <c r="J3278" t="str">
        <f t="shared" si="519"/>
        <v>FQ-3</v>
      </c>
    </row>
    <row r="3279" spans="1:10" x14ac:dyDescent="0.25">
      <c r="A3279">
        <f t="shared" si="510"/>
        <v>43456</v>
      </c>
      <c r="B3279">
        <f t="shared" si="511"/>
        <v>2018</v>
      </c>
      <c r="C3279">
        <f t="shared" si="512"/>
        <v>12</v>
      </c>
      <c r="D3279" t="str">
        <f t="shared" si="513"/>
        <v>December</v>
      </c>
      <c r="E3279" t="str">
        <f t="shared" si="514"/>
        <v>Q4</v>
      </c>
      <c r="F3279" t="str">
        <f t="shared" si="515"/>
        <v>2018-Dec</v>
      </c>
      <c r="G3279">
        <f t="shared" si="516"/>
        <v>6</v>
      </c>
      <c r="H3279" t="str">
        <f t="shared" si="517"/>
        <v>Saturday</v>
      </c>
      <c r="I3279" t="str">
        <f t="shared" si="518"/>
        <v>FM9</v>
      </c>
      <c r="J3279" t="str">
        <f t="shared" si="519"/>
        <v>FQ-3</v>
      </c>
    </row>
    <row r="3280" spans="1:10" x14ac:dyDescent="0.25">
      <c r="A3280">
        <f t="shared" si="510"/>
        <v>43457</v>
      </c>
      <c r="B3280">
        <f t="shared" si="511"/>
        <v>2018</v>
      </c>
      <c r="C3280">
        <f t="shared" si="512"/>
        <v>12</v>
      </c>
      <c r="D3280" t="str">
        <f t="shared" si="513"/>
        <v>December</v>
      </c>
      <c r="E3280" t="str">
        <f t="shared" si="514"/>
        <v>Q4</v>
      </c>
      <c r="F3280" t="str">
        <f t="shared" si="515"/>
        <v>2018-Dec</v>
      </c>
      <c r="G3280">
        <f t="shared" si="516"/>
        <v>7</v>
      </c>
      <c r="H3280" t="str">
        <f t="shared" si="517"/>
        <v>Sunday</v>
      </c>
      <c r="I3280" t="str">
        <f t="shared" si="518"/>
        <v>FM9</v>
      </c>
      <c r="J3280" t="str">
        <f t="shared" si="519"/>
        <v>FQ-3</v>
      </c>
    </row>
    <row r="3281" spans="1:10" x14ac:dyDescent="0.25">
      <c r="A3281">
        <f t="shared" si="510"/>
        <v>43458</v>
      </c>
      <c r="B3281">
        <f t="shared" si="511"/>
        <v>2018</v>
      </c>
      <c r="C3281">
        <f t="shared" si="512"/>
        <v>12</v>
      </c>
      <c r="D3281" t="str">
        <f t="shared" si="513"/>
        <v>December</v>
      </c>
      <c r="E3281" t="str">
        <f t="shared" si="514"/>
        <v>Q4</v>
      </c>
      <c r="F3281" t="str">
        <f t="shared" si="515"/>
        <v>2018-Dec</v>
      </c>
      <c r="G3281">
        <f t="shared" si="516"/>
        <v>1</v>
      </c>
      <c r="H3281" t="str">
        <f t="shared" si="517"/>
        <v>Monday</v>
      </c>
      <c r="I3281" t="str">
        <f t="shared" si="518"/>
        <v>FM9</v>
      </c>
      <c r="J3281" t="str">
        <f t="shared" si="519"/>
        <v>FQ-3</v>
      </c>
    </row>
    <row r="3282" spans="1:10" x14ac:dyDescent="0.25">
      <c r="A3282">
        <f t="shared" si="510"/>
        <v>43459</v>
      </c>
      <c r="B3282">
        <f t="shared" si="511"/>
        <v>2018</v>
      </c>
      <c r="C3282">
        <f t="shared" si="512"/>
        <v>12</v>
      </c>
      <c r="D3282" t="str">
        <f t="shared" si="513"/>
        <v>December</v>
      </c>
      <c r="E3282" t="str">
        <f t="shared" si="514"/>
        <v>Q4</v>
      </c>
      <c r="F3282" t="str">
        <f t="shared" si="515"/>
        <v>2018-Dec</v>
      </c>
      <c r="G3282">
        <f t="shared" si="516"/>
        <v>2</v>
      </c>
      <c r="H3282" t="str">
        <f t="shared" si="517"/>
        <v>Tuesday</v>
      </c>
      <c r="I3282" t="str">
        <f t="shared" si="518"/>
        <v>FM9</v>
      </c>
      <c r="J3282" t="str">
        <f t="shared" si="519"/>
        <v>FQ-3</v>
      </c>
    </row>
    <row r="3283" spans="1:10" x14ac:dyDescent="0.25">
      <c r="A3283">
        <f t="shared" si="510"/>
        <v>43460</v>
      </c>
      <c r="B3283">
        <f t="shared" si="511"/>
        <v>2018</v>
      </c>
      <c r="C3283">
        <f t="shared" si="512"/>
        <v>12</v>
      </c>
      <c r="D3283" t="str">
        <f t="shared" si="513"/>
        <v>December</v>
      </c>
      <c r="E3283" t="str">
        <f t="shared" si="514"/>
        <v>Q4</v>
      </c>
      <c r="F3283" t="str">
        <f t="shared" si="515"/>
        <v>2018-Dec</v>
      </c>
      <c r="G3283">
        <f t="shared" si="516"/>
        <v>3</v>
      </c>
      <c r="H3283" t="str">
        <f t="shared" si="517"/>
        <v>Wednesday</v>
      </c>
      <c r="I3283" t="str">
        <f t="shared" si="518"/>
        <v>FM9</v>
      </c>
      <c r="J3283" t="str">
        <f t="shared" si="519"/>
        <v>FQ-3</v>
      </c>
    </row>
    <row r="3284" spans="1:10" x14ac:dyDescent="0.25">
      <c r="A3284">
        <f t="shared" si="510"/>
        <v>43461</v>
      </c>
      <c r="B3284">
        <f t="shared" si="511"/>
        <v>2018</v>
      </c>
      <c r="C3284">
        <f t="shared" si="512"/>
        <v>12</v>
      </c>
      <c r="D3284" t="str">
        <f t="shared" si="513"/>
        <v>December</v>
      </c>
      <c r="E3284" t="str">
        <f t="shared" si="514"/>
        <v>Q4</v>
      </c>
      <c r="F3284" t="str">
        <f t="shared" si="515"/>
        <v>2018-Dec</v>
      </c>
      <c r="G3284">
        <f t="shared" si="516"/>
        <v>4</v>
      </c>
      <c r="H3284" t="str">
        <f t="shared" si="517"/>
        <v>Thursday</v>
      </c>
      <c r="I3284" t="str">
        <f t="shared" si="518"/>
        <v>FM9</v>
      </c>
      <c r="J3284" t="str">
        <f t="shared" si="519"/>
        <v>FQ-3</v>
      </c>
    </row>
    <row r="3285" spans="1:10" x14ac:dyDescent="0.25">
      <c r="A3285">
        <f t="shared" si="510"/>
        <v>43462</v>
      </c>
      <c r="B3285">
        <f t="shared" si="511"/>
        <v>2018</v>
      </c>
      <c r="C3285">
        <f t="shared" si="512"/>
        <v>12</v>
      </c>
      <c r="D3285" t="str">
        <f t="shared" si="513"/>
        <v>December</v>
      </c>
      <c r="E3285" t="str">
        <f t="shared" si="514"/>
        <v>Q4</v>
      </c>
      <c r="F3285" t="str">
        <f t="shared" si="515"/>
        <v>2018-Dec</v>
      </c>
      <c r="G3285">
        <f t="shared" si="516"/>
        <v>5</v>
      </c>
      <c r="H3285" t="str">
        <f t="shared" si="517"/>
        <v>Friday</v>
      </c>
      <c r="I3285" t="str">
        <f t="shared" si="518"/>
        <v>FM9</v>
      </c>
      <c r="J3285" t="str">
        <f t="shared" si="519"/>
        <v>FQ-3</v>
      </c>
    </row>
    <row r="3286" spans="1:10" x14ac:dyDescent="0.25">
      <c r="A3286" t="str">
        <f t="shared" si="510"/>
        <v/>
      </c>
    </row>
    <row r="3287" spans="1:10" ht="75" customHeight="1" x14ac:dyDescent="0.25">
      <c r="A3287" s="5"/>
      <c r="B3287" s="5"/>
      <c r="C3287" s="5"/>
      <c r="D3287" s="5"/>
      <c r="E3287" s="5"/>
      <c r="F3287" s="5"/>
      <c r="G3287" s="5"/>
      <c r="H3287" s="5"/>
      <c r="I3287" s="5"/>
      <c r="J3287" s="5"/>
    </row>
    <row r="3288" spans="1:10" x14ac:dyDescent="0.25">
      <c r="A3288" t="str">
        <f t="shared" si="510"/>
        <v/>
      </c>
    </row>
    <row r="3289" spans="1:10" x14ac:dyDescent="0.25">
      <c r="A3289" t="str">
        <f t="shared" si="510"/>
        <v/>
      </c>
    </row>
    <row r="3290" spans="1:10" x14ac:dyDescent="0.25">
      <c r="A3290" t="str">
        <f t="shared" si="510"/>
        <v/>
      </c>
    </row>
    <row r="3291" spans="1:10" x14ac:dyDescent="0.25">
      <c r="A3291" t="str">
        <f t="shared" si="510"/>
        <v/>
      </c>
    </row>
    <row r="3292" spans="1:10" x14ac:dyDescent="0.25">
      <c r="A3292" t="str">
        <f t="shared" si="510"/>
        <v/>
      </c>
    </row>
    <row r="3293" spans="1:10" x14ac:dyDescent="0.25">
      <c r="A3293" t="str">
        <f t="shared" si="510"/>
        <v/>
      </c>
    </row>
    <row r="3294" spans="1:10" x14ac:dyDescent="0.25">
      <c r="A3294" t="str">
        <f t="shared" si="510"/>
        <v/>
      </c>
    </row>
    <row r="3295" spans="1:10" x14ac:dyDescent="0.25">
      <c r="A3295" t="str">
        <f t="shared" si="510"/>
        <v/>
      </c>
    </row>
    <row r="3296" spans="1:10" x14ac:dyDescent="0.25">
      <c r="A3296" t="str">
        <f t="shared" si="510"/>
        <v/>
      </c>
    </row>
    <row r="3297" spans="1:1" x14ac:dyDescent="0.25">
      <c r="A3297" t="str">
        <f t="shared" si="510"/>
        <v/>
      </c>
    </row>
    <row r="3298" spans="1:1" x14ac:dyDescent="0.25">
      <c r="A3298" t="str">
        <f t="shared" si="510"/>
        <v/>
      </c>
    </row>
    <row r="3299" spans="1:1" x14ac:dyDescent="0.25">
      <c r="A3299" t="str">
        <f t="shared" si="510"/>
        <v/>
      </c>
    </row>
    <row r="3300" spans="1:1" x14ac:dyDescent="0.25">
      <c r="A3300" t="str">
        <f t="shared" si="510"/>
        <v/>
      </c>
    </row>
    <row r="3301" spans="1:1" x14ac:dyDescent="0.25">
      <c r="A3301" t="str">
        <f t="shared" si="510"/>
        <v/>
      </c>
    </row>
    <row r="3302" spans="1:1" x14ac:dyDescent="0.25">
      <c r="A3302" t="str">
        <f t="shared" si="510"/>
        <v/>
      </c>
    </row>
    <row r="3303" spans="1:1" x14ac:dyDescent="0.25">
      <c r="A3303" t="str">
        <f t="shared" si="510"/>
        <v/>
      </c>
    </row>
    <row r="3304" spans="1:1" x14ac:dyDescent="0.25">
      <c r="A3304" t="str">
        <f t="shared" si="510"/>
        <v/>
      </c>
    </row>
    <row r="3305" spans="1:1" x14ac:dyDescent="0.25">
      <c r="A3305" t="str">
        <f t="shared" si="510"/>
        <v/>
      </c>
    </row>
    <row r="3306" spans="1:1" x14ac:dyDescent="0.25">
      <c r="A3306" t="str">
        <f t="shared" si="510"/>
        <v/>
      </c>
    </row>
    <row r="3307" spans="1:1" x14ac:dyDescent="0.25">
      <c r="A3307" t="str">
        <f t="shared" si="510"/>
        <v/>
      </c>
    </row>
    <row r="3308" spans="1:1" x14ac:dyDescent="0.25">
      <c r="A3308" t="str">
        <f t="shared" si="510"/>
        <v/>
      </c>
    </row>
    <row r="3309" spans="1:1" x14ac:dyDescent="0.25">
      <c r="A3309" t="str">
        <f t="shared" si="510"/>
        <v/>
      </c>
    </row>
    <row r="3310" spans="1:1" x14ac:dyDescent="0.25">
      <c r="A3310" t="str">
        <f t="shared" si="510"/>
        <v/>
      </c>
    </row>
    <row r="3311" spans="1:1" x14ac:dyDescent="0.25">
      <c r="A3311" t="str">
        <f t="shared" si="510"/>
        <v/>
      </c>
    </row>
    <row r="3312" spans="1:1" x14ac:dyDescent="0.25">
      <c r="A3312" t="str">
        <f t="shared" si="510"/>
        <v/>
      </c>
    </row>
    <row r="3313" spans="1:1" x14ac:dyDescent="0.25">
      <c r="A3313" t="str">
        <f t="shared" si="510"/>
        <v/>
      </c>
    </row>
    <row r="3314" spans="1:1" x14ac:dyDescent="0.25">
      <c r="A3314" t="str">
        <f t="shared" si="510"/>
        <v/>
      </c>
    </row>
    <row r="3315" spans="1:1" x14ac:dyDescent="0.25">
      <c r="A3315" t="str">
        <f t="shared" si="510"/>
        <v/>
      </c>
    </row>
    <row r="3316" spans="1:1" x14ac:dyDescent="0.25">
      <c r="A3316" t="str">
        <f t="shared" si="510"/>
        <v/>
      </c>
    </row>
    <row r="3317" spans="1:1" x14ac:dyDescent="0.25">
      <c r="A3317" t="str">
        <f t="shared" si="510"/>
        <v/>
      </c>
    </row>
    <row r="3318" spans="1:1" x14ac:dyDescent="0.25">
      <c r="A3318" t="str">
        <f t="shared" si="510"/>
        <v/>
      </c>
    </row>
    <row r="3319" spans="1:1" x14ac:dyDescent="0.25">
      <c r="A3319" t="str">
        <f t="shared" si="510"/>
        <v/>
      </c>
    </row>
    <row r="3320" spans="1:1" x14ac:dyDescent="0.25">
      <c r="A3320" t="str">
        <f t="shared" si="510"/>
        <v/>
      </c>
    </row>
    <row r="3321" spans="1:1" x14ac:dyDescent="0.25">
      <c r="A3321" t="str">
        <f t="shared" si="510"/>
        <v/>
      </c>
    </row>
    <row r="3322" spans="1:1" x14ac:dyDescent="0.25">
      <c r="A3322" t="str">
        <f t="shared" si="510"/>
        <v/>
      </c>
    </row>
    <row r="3323" spans="1:1" x14ac:dyDescent="0.25">
      <c r="A3323" t="str">
        <f t="shared" si="510"/>
        <v/>
      </c>
    </row>
    <row r="3324" spans="1:1" x14ac:dyDescent="0.25">
      <c r="A3324" t="str">
        <f t="shared" si="510"/>
        <v/>
      </c>
    </row>
    <row r="3325" spans="1:1" x14ac:dyDescent="0.25">
      <c r="A3325" t="str">
        <f t="shared" si="510"/>
        <v/>
      </c>
    </row>
    <row r="3326" spans="1:1" x14ac:dyDescent="0.25">
      <c r="A3326" t="str">
        <f t="shared" si="510"/>
        <v/>
      </c>
    </row>
    <row r="3327" spans="1:1" x14ac:dyDescent="0.25">
      <c r="A3327" t="str">
        <f t="shared" si="510"/>
        <v/>
      </c>
    </row>
    <row r="3328" spans="1:1" x14ac:dyDescent="0.25">
      <c r="A3328" t="str">
        <f t="shared" si="510"/>
        <v/>
      </c>
    </row>
    <row r="3329" spans="1:1" x14ac:dyDescent="0.25">
      <c r="A3329" t="str">
        <f t="shared" si="510"/>
        <v/>
      </c>
    </row>
    <row r="3330" spans="1:1" x14ac:dyDescent="0.25">
      <c r="A3330" t="str">
        <f t="shared" si="510"/>
        <v/>
      </c>
    </row>
    <row r="3331" spans="1:1" x14ac:dyDescent="0.25">
      <c r="A3331" t="str">
        <f t="shared" ref="A3331:A3394" si="520">IF($O$1+ROW(A3330)-1&lt;=$O$3,$O$1+ROW(A3330)-1,"")</f>
        <v/>
      </c>
    </row>
    <row r="3332" spans="1:1" x14ac:dyDescent="0.25">
      <c r="A3332" t="str">
        <f t="shared" si="520"/>
        <v/>
      </c>
    </row>
    <row r="3333" spans="1:1" x14ac:dyDescent="0.25">
      <c r="A3333" t="str">
        <f t="shared" si="520"/>
        <v/>
      </c>
    </row>
    <row r="3334" spans="1:1" x14ac:dyDescent="0.25">
      <c r="A3334" t="str">
        <f t="shared" si="520"/>
        <v/>
      </c>
    </row>
    <row r="3335" spans="1:1" x14ac:dyDescent="0.25">
      <c r="A3335" t="str">
        <f t="shared" si="520"/>
        <v/>
      </c>
    </row>
    <row r="3336" spans="1:1" x14ac:dyDescent="0.25">
      <c r="A3336" t="str">
        <f t="shared" si="520"/>
        <v/>
      </c>
    </row>
    <row r="3337" spans="1:1" x14ac:dyDescent="0.25">
      <c r="A3337" t="str">
        <f t="shared" si="520"/>
        <v/>
      </c>
    </row>
    <row r="3338" spans="1:1" x14ac:dyDescent="0.25">
      <c r="A3338" t="str">
        <f t="shared" si="520"/>
        <v/>
      </c>
    </row>
    <row r="3339" spans="1:1" x14ac:dyDescent="0.25">
      <c r="A3339" t="str">
        <f t="shared" si="520"/>
        <v/>
      </c>
    </row>
    <row r="3340" spans="1:1" x14ac:dyDescent="0.25">
      <c r="A3340" t="str">
        <f t="shared" si="520"/>
        <v/>
      </c>
    </row>
    <row r="3341" spans="1:1" x14ac:dyDescent="0.25">
      <c r="A3341" t="str">
        <f t="shared" si="520"/>
        <v/>
      </c>
    </row>
    <row r="3342" spans="1:1" x14ac:dyDescent="0.25">
      <c r="A3342" t="str">
        <f t="shared" si="520"/>
        <v/>
      </c>
    </row>
    <row r="3343" spans="1:1" x14ac:dyDescent="0.25">
      <c r="A3343" t="str">
        <f t="shared" si="520"/>
        <v/>
      </c>
    </row>
    <row r="3344" spans="1:1" x14ac:dyDescent="0.25">
      <c r="A3344" t="str">
        <f t="shared" si="520"/>
        <v/>
      </c>
    </row>
    <row r="3345" spans="1:1" x14ac:dyDescent="0.25">
      <c r="A3345" t="str">
        <f t="shared" si="520"/>
        <v/>
      </c>
    </row>
    <row r="3346" spans="1:1" x14ac:dyDescent="0.25">
      <c r="A3346" t="str">
        <f t="shared" si="520"/>
        <v/>
      </c>
    </row>
    <row r="3347" spans="1:1" x14ac:dyDescent="0.25">
      <c r="A3347" t="str">
        <f t="shared" si="520"/>
        <v/>
      </c>
    </row>
    <row r="3348" spans="1:1" x14ac:dyDescent="0.25">
      <c r="A3348" t="str">
        <f t="shared" si="520"/>
        <v/>
      </c>
    </row>
    <row r="3349" spans="1:1" x14ac:dyDescent="0.25">
      <c r="A3349" t="str">
        <f t="shared" si="520"/>
        <v/>
      </c>
    </row>
    <row r="3350" spans="1:1" x14ac:dyDescent="0.25">
      <c r="A3350" t="str">
        <f t="shared" si="520"/>
        <v/>
      </c>
    </row>
    <row r="3351" spans="1:1" x14ac:dyDescent="0.25">
      <c r="A3351" t="str">
        <f t="shared" si="520"/>
        <v/>
      </c>
    </row>
    <row r="3352" spans="1:1" x14ac:dyDescent="0.25">
      <c r="A3352" t="str">
        <f t="shared" si="520"/>
        <v/>
      </c>
    </row>
    <row r="3353" spans="1:1" x14ac:dyDescent="0.25">
      <c r="A3353" t="str">
        <f t="shared" si="520"/>
        <v/>
      </c>
    </row>
    <row r="3354" spans="1:1" x14ac:dyDescent="0.25">
      <c r="A3354" t="str">
        <f t="shared" si="520"/>
        <v/>
      </c>
    </row>
    <row r="3355" spans="1:1" x14ac:dyDescent="0.25">
      <c r="A3355" t="str">
        <f t="shared" si="520"/>
        <v/>
      </c>
    </row>
    <row r="3356" spans="1:1" x14ac:dyDescent="0.25">
      <c r="A3356" t="str">
        <f t="shared" si="520"/>
        <v/>
      </c>
    </row>
    <row r="3357" spans="1:1" x14ac:dyDescent="0.25">
      <c r="A3357" t="str">
        <f t="shared" si="520"/>
        <v/>
      </c>
    </row>
    <row r="3358" spans="1:1" x14ac:dyDescent="0.25">
      <c r="A3358" t="str">
        <f t="shared" si="520"/>
        <v/>
      </c>
    </row>
    <row r="3359" spans="1:1" x14ac:dyDescent="0.25">
      <c r="A3359" t="str">
        <f t="shared" si="520"/>
        <v/>
      </c>
    </row>
    <row r="3360" spans="1:1" x14ac:dyDescent="0.25">
      <c r="A3360" t="str">
        <f t="shared" si="520"/>
        <v/>
      </c>
    </row>
    <row r="3361" spans="1:1" x14ac:dyDescent="0.25">
      <c r="A3361" t="str">
        <f t="shared" si="520"/>
        <v/>
      </c>
    </row>
    <row r="3362" spans="1:1" x14ac:dyDescent="0.25">
      <c r="A3362" t="str">
        <f t="shared" si="520"/>
        <v/>
      </c>
    </row>
    <row r="3363" spans="1:1" x14ac:dyDescent="0.25">
      <c r="A3363" t="str">
        <f t="shared" si="520"/>
        <v/>
      </c>
    </row>
    <row r="3364" spans="1:1" x14ac:dyDescent="0.25">
      <c r="A3364" t="str">
        <f t="shared" si="520"/>
        <v/>
      </c>
    </row>
    <row r="3365" spans="1:1" x14ac:dyDescent="0.25">
      <c r="A3365" t="str">
        <f t="shared" si="520"/>
        <v/>
      </c>
    </row>
    <row r="3366" spans="1:1" x14ac:dyDescent="0.25">
      <c r="A3366" t="str">
        <f t="shared" si="520"/>
        <v/>
      </c>
    </row>
    <row r="3367" spans="1:1" x14ac:dyDescent="0.25">
      <c r="A3367" t="str">
        <f t="shared" si="520"/>
        <v/>
      </c>
    </row>
    <row r="3368" spans="1:1" x14ac:dyDescent="0.25">
      <c r="A3368" t="str">
        <f t="shared" si="520"/>
        <v/>
      </c>
    </row>
    <row r="3369" spans="1:1" x14ac:dyDescent="0.25">
      <c r="A3369" t="str">
        <f t="shared" si="520"/>
        <v/>
      </c>
    </row>
    <row r="3370" spans="1:1" x14ac:dyDescent="0.25">
      <c r="A3370" t="str">
        <f t="shared" si="520"/>
        <v/>
      </c>
    </row>
    <row r="3371" spans="1:1" x14ac:dyDescent="0.25">
      <c r="A3371" t="str">
        <f t="shared" si="520"/>
        <v/>
      </c>
    </row>
    <row r="3372" spans="1:1" x14ac:dyDescent="0.25">
      <c r="A3372" t="str">
        <f t="shared" si="520"/>
        <v/>
      </c>
    </row>
    <row r="3373" spans="1:1" x14ac:dyDescent="0.25">
      <c r="A3373" t="str">
        <f t="shared" si="520"/>
        <v/>
      </c>
    </row>
    <row r="3374" spans="1:1" x14ac:dyDescent="0.25">
      <c r="A3374" t="str">
        <f t="shared" si="520"/>
        <v/>
      </c>
    </row>
    <row r="3375" spans="1:1" x14ac:dyDescent="0.25">
      <c r="A3375" t="str">
        <f t="shared" si="520"/>
        <v/>
      </c>
    </row>
    <row r="3376" spans="1:1" x14ac:dyDescent="0.25">
      <c r="A3376" t="str">
        <f t="shared" si="520"/>
        <v/>
      </c>
    </row>
    <row r="3377" spans="1:1" x14ac:dyDescent="0.25">
      <c r="A3377" t="str">
        <f t="shared" si="520"/>
        <v/>
      </c>
    </row>
    <row r="3378" spans="1:1" x14ac:dyDescent="0.25">
      <c r="A3378" t="str">
        <f t="shared" si="520"/>
        <v/>
      </c>
    </row>
    <row r="3379" spans="1:1" x14ac:dyDescent="0.25">
      <c r="A3379" t="str">
        <f t="shared" si="520"/>
        <v/>
      </c>
    </row>
    <row r="3380" spans="1:1" x14ac:dyDescent="0.25">
      <c r="A3380" t="str">
        <f t="shared" si="520"/>
        <v/>
      </c>
    </row>
    <row r="3381" spans="1:1" x14ac:dyDescent="0.25">
      <c r="A3381" t="str">
        <f t="shared" si="520"/>
        <v/>
      </c>
    </row>
    <row r="3382" spans="1:1" x14ac:dyDescent="0.25">
      <c r="A3382" t="str">
        <f t="shared" si="520"/>
        <v/>
      </c>
    </row>
    <row r="3383" spans="1:1" x14ac:dyDescent="0.25">
      <c r="A3383" t="str">
        <f t="shared" si="520"/>
        <v/>
      </c>
    </row>
    <row r="3384" spans="1:1" x14ac:dyDescent="0.25">
      <c r="A3384" t="str">
        <f t="shared" si="520"/>
        <v/>
      </c>
    </row>
    <row r="3385" spans="1:1" x14ac:dyDescent="0.25">
      <c r="A3385" t="str">
        <f t="shared" si="520"/>
        <v/>
      </c>
    </row>
    <row r="3386" spans="1:1" x14ac:dyDescent="0.25">
      <c r="A3386" t="str">
        <f t="shared" si="520"/>
        <v/>
      </c>
    </row>
    <row r="3387" spans="1:1" x14ac:dyDescent="0.25">
      <c r="A3387" t="str">
        <f t="shared" si="520"/>
        <v/>
      </c>
    </row>
    <row r="3388" spans="1:1" x14ac:dyDescent="0.25">
      <c r="A3388" t="str">
        <f t="shared" si="520"/>
        <v/>
      </c>
    </row>
    <row r="3389" spans="1:1" x14ac:dyDescent="0.25">
      <c r="A3389" t="str">
        <f t="shared" si="520"/>
        <v/>
      </c>
    </row>
    <row r="3390" spans="1:1" x14ac:dyDescent="0.25">
      <c r="A3390" t="str">
        <f t="shared" si="520"/>
        <v/>
      </c>
    </row>
    <row r="3391" spans="1:1" x14ac:dyDescent="0.25">
      <c r="A3391" t="str">
        <f t="shared" si="520"/>
        <v/>
      </c>
    </row>
    <row r="3392" spans="1:1" x14ac:dyDescent="0.25">
      <c r="A3392" t="str">
        <f t="shared" si="520"/>
        <v/>
      </c>
    </row>
    <row r="3393" spans="1:1" x14ac:dyDescent="0.25">
      <c r="A3393" t="str">
        <f t="shared" si="520"/>
        <v/>
      </c>
    </row>
    <row r="3394" spans="1:1" x14ac:dyDescent="0.25">
      <c r="A3394" t="str">
        <f t="shared" si="520"/>
        <v/>
      </c>
    </row>
    <row r="3395" spans="1:1" x14ac:dyDescent="0.25">
      <c r="A3395" t="str">
        <f t="shared" ref="A3395:A3458" si="521">IF($O$1+ROW(A3394)-1&lt;=$O$3,$O$1+ROW(A3394)-1,"")</f>
        <v/>
      </c>
    </row>
    <row r="3396" spans="1:1" x14ac:dyDescent="0.25">
      <c r="A3396" t="str">
        <f t="shared" si="521"/>
        <v/>
      </c>
    </row>
    <row r="3397" spans="1:1" x14ac:dyDescent="0.25">
      <c r="A3397" t="str">
        <f t="shared" si="521"/>
        <v/>
      </c>
    </row>
    <row r="3398" spans="1:1" x14ac:dyDescent="0.25">
      <c r="A3398" t="str">
        <f t="shared" si="521"/>
        <v/>
      </c>
    </row>
    <row r="3399" spans="1:1" x14ac:dyDescent="0.25">
      <c r="A3399" t="str">
        <f t="shared" si="521"/>
        <v/>
      </c>
    </row>
    <row r="3400" spans="1:1" x14ac:dyDescent="0.25">
      <c r="A3400" t="str">
        <f t="shared" si="521"/>
        <v/>
      </c>
    </row>
    <row r="3401" spans="1:1" x14ac:dyDescent="0.25">
      <c r="A3401" t="str">
        <f t="shared" si="521"/>
        <v/>
      </c>
    </row>
    <row r="3402" spans="1:1" x14ac:dyDescent="0.25">
      <c r="A3402" t="str">
        <f t="shared" si="521"/>
        <v/>
      </c>
    </row>
    <row r="3403" spans="1:1" x14ac:dyDescent="0.25">
      <c r="A3403" t="str">
        <f t="shared" si="521"/>
        <v/>
      </c>
    </row>
    <row r="3404" spans="1:1" x14ac:dyDescent="0.25">
      <c r="A3404" t="str">
        <f t="shared" si="521"/>
        <v/>
      </c>
    </row>
    <row r="3405" spans="1:1" x14ac:dyDescent="0.25">
      <c r="A3405" t="str">
        <f t="shared" si="521"/>
        <v/>
      </c>
    </row>
    <row r="3406" spans="1:1" x14ac:dyDescent="0.25">
      <c r="A3406" t="str">
        <f t="shared" si="521"/>
        <v/>
      </c>
    </row>
    <row r="3407" spans="1:1" x14ac:dyDescent="0.25">
      <c r="A3407" t="str">
        <f t="shared" si="521"/>
        <v/>
      </c>
    </row>
    <row r="3408" spans="1:1" x14ac:dyDescent="0.25">
      <c r="A3408" t="str">
        <f t="shared" si="521"/>
        <v/>
      </c>
    </row>
    <row r="3409" spans="1:1" x14ac:dyDescent="0.25">
      <c r="A3409" t="str">
        <f t="shared" si="521"/>
        <v/>
      </c>
    </row>
    <row r="3410" spans="1:1" x14ac:dyDescent="0.25">
      <c r="A3410" t="str">
        <f t="shared" si="521"/>
        <v/>
      </c>
    </row>
    <row r="3411" spans="1:1" x14ac:dyDescent="0.25">
      <c r="A3411" t="str">
        <f t="shared" si="521"/>
        <v/>
      </c>
    </row>
    <row r="3412" spans="1:1" x14ac:dyDescent="0.25">
      <c r="A3412" t="str">
        <f t="shared" si="521"/>
        <v/>
      </c>
    </row>
    <row r="3413" spans="1:1" x14ac:dyDescent="0.25">
      <c r="A3413" t="str">
        <f t="shared" si="521"/>
        <v/>
      </c>
    </row>
    <row r="3414" spans="1:1" x14ac:dyDescent="0.25">
      <c r="A3414" t="str">
        <f t="shared" si="521"/>
        <v/>
      </c>
    </row>
    <row r="3415" spans="1:1" x14ac:dyDescent="0.25">
      <c r="A3415" t="str">
        <f t="shared" si="521"/>
        <v/>
      </c>
    </row>
    <row r="3416" spans="1:1" x14ac:dyDescent="0.25">
      <c r="A3416" t="str">
        <f t="shared" si="521"/>
        <v/>
      </c>
    </row>
    <row r="3417" spans="1:1" x14ac:dyDescent="0.25">
      <c r="A3417" t="str">
        <f t="shared" si="521"/>
        <v/>
      </c>
    </row>
    <row r="3418" spans="1:1" x14ac:dyDescent="0.25">
      <c r="A3418" t="str">
        <f t="shared" si="521"/>
        <v/>
      </c>
    </row>
    <row r="3419" spans="1:1" x14ac:dyDescent="0.25">
      <c r="A3419" t="str">
        <f t="shared" si="521"/>
        <v/>
      </c>
    </row>
    <row r="3420" spans="1:1" x14ac:dyDescent="0.25">
      <c r="A3420" t="str">
        <f t="shared" si="521"/>
        <v/>
      </c>
    </row>
    <row r="3421" spans="1:1" x14ac:dyDescent="0.25">
      <c r="A3421" t="str">
        <f t="shared" si="521"/>
        <v/>
      </c>
    </row>
    <row r="3422" spans="1:1" x14ac:dyDescent="0.25">
      <c r="A3422" t="str">
        <f t="shared" si="521"/>
        <v/>
      </c>
    </row>
    <row r="3423" spans="1:1" x14ac:dyDescent="0.25">
      <c r="A3423" t="str">
        <f t="shared" si="521"/>
        <v/>
      </c>
    </row>
    <row r="3424" spans="1:1" x14ac:dyDescent="0.25">
      <c r="A3424" t="str">
        <f t="shared" si="521"/>
        <v/>
      </c>
    </row>
    <row r="3425" spans="1:1" x14ac:dyDescent="0.25">
      <c r="A3425" t="str">
        <f t="shared" si="521"/>
        <v/>
      </c>
    </row>
    <row r="3426" spans="1:1" x14ac:dyDescent="0.25">
      <c r="A3426" t="str">
        <f t="shared" si="521"/>
        <v/>
      </c>
    </row>
    <row r="3427" spans="1:1" x14ac:dyDescent="0.25">
      <c r="A3427" t="str">
        <f t="shared" si="521"/>
        <v/>
      </c>
    </row>
    <row r="3428" spans="1:1" x14ac:dyDescent="0.25">
      <c r="A3428" t="str">
        <f t="shared" si="521"/>
        <v/>
      </c>
    </row>
    <row r="3429" spans="1:1" x14ac:dyDescent="0.25">
      <c r="A3429" t="str">
        <f t="shared" si="521"/>
        <v/>
      </c>
    </row>
    <row r="3430" spans="1:1" x14ac:dyDescent="0.25">
      <c r="A3430" t="str">
        <f t="shared" si="521"/>
        <v/>
      </c>
    </row>
    <row r="3431" spans="1:1" x14ac:dyDescent="0.25">
      <c r="A3431" t="str">
        <f t="shared" si="521"/>
        <v/>
      </c>
    </row>
    <row r="3432" spans="1:1" x14ac:dyDescent="0.25">
      <c r="A3432" t="str">
        <f t="shared" si="521"/>
        <v/>
      </c>
    </row>
    <row r="3433" spans="1:1" x14ac:dyDescent="0.25">
      <c r="A3433" t="str">
        <f t="shared" si="521"/>
        <v/>
      </c>
    </row>
    <row r="3434" spans="1:1" x14ac:dyDescent="0.25">
      <c r="A3434" t="str">
        <f t="shared" si="521"/>
        <v/>
      </c>
    </row>
    <row r="3435" spans="1:1" x14ac:dyDescent="0.25">
      <c r="A3435" t="str">
        <f t="shared" si="521"/>
        <v/>
      </c>
    </row>
    <row r="3436" spans="1:1" x14ac:dyDescent="0.25">
      <c r="A3436" t="str">
        <f t="shared" si="521"/>
        <v/>
      </c>
    </row>
    <row r="3437" spans="1:1" x14ac:dyDescent="0.25">
      <c r="A3437" t="str">
        <f t="shared" si="521"/>
        <v/>
      </c>
    </row>
    <row r="3438" spans="1:1" x14ac:dyDescent="0.25">
      <c r="A3438" t="str">
        <f t="shared" si="521"/>
        <v/>
      </c>
    </row>
    <row r="3439" spans="1:1" x14ac:dyDescent="0.25">
      <c r="A3439" t="str">
        <f t="shared" si="521"/>
        <v/>
      </c>
    </row>
    <row r="3440" spans="1:1" x14ac:dyDescent="0.25">
      <c r="A3440" t="str">
        <f t="shared" si="521"/>
        <v/>
      </c>
    </row>
    <row r="3441" spans="1:1" x14ac:dyDescent="0.25">
      <c r="A3441" t="str">
        <f t="shared" si="521"/>
        <v/>
      </c>
    </row>
    <row r="3442" spans="1:1" x14ac:dyDescent="0.25">
      <c r="A3442" t="str">
        <f t="shared" si="521"/>
        <v/>
      </c>
    </row>
    <row r="3443" spans="1:1" x14ac:dyDescent="0.25">
      <c r="A3443" t="str">
        <f t="shared" si="521"/>
        <v/>
      </c>
    </row>
    <row r="3444" spans="1:1" x14ac:dyDescent="0.25">
      <c r="A3444" t="str">
        <f t="shared" si="521"/>
        <v/>
      </c>
    </row>
    <row r="3445" spans="1:1" x14ac:dyDescent="0.25">
      <c r="A3445" t="str">
        <f t="shared" si="521"/>
        <v/>
      </c>
    </row>
    <row r="3446" spans="1:1" x14ac:dyDescent="0.25">
      <c r="A3446" t="str">
        <f t="shared" si="521"/>
        <v/>
      </c>
    </row>
    <row r="3447" spans="1:1" x14ac:dyDescent="0.25">
      <c r="A3447" t="str">
        <f t="shared" si="521"/>
        <v/>
      </c>
    </row>
    <row r="3448" spans="1:1" x14ac:dyDescent="0.25">
      <c r="A3448" t="str">
        <f t="shared" si="521"/>
        <v/>
      </c>
    </row>
    <row r="3449" spans="1:1" x14ac:dyDescent="0.25">
      <c r="A3449" t="str">
        <f t="shared" si="521"/>
        <v/>
      </c>
    </row>
    <row r="3450" spans="1:1" x14ac:dyDescent="0.25">
      <c r="A3450" t="str">
        <f t="shared" si="521"/>
        <v/>
      </c>
    </row>
    <row r="3451" spans="1:1" x14ac:dyDescent="0.25">
      <c r="A3451" t="str">
        <f t="shared" si="521"/>
        <v/>
      </c>
    </row>
    <row r="3452" spans="1:1" x14ac:dyDescent="0.25">
      <c r="A3452" t="str">
        <f t="shared" si="521"/>
        <v/>
      </c>
    </row>
    <row r="3453" spans="1:1" x14ac:dyDescent="0.25">
      <c r="A3453" t="str">
        <f t="shared" si="521"/>
        <v/>
      </c>
    </row>
    <row r="3454" spans="1:1" x14ac:dyDescent="0.25">
      <c r="A3454" t="str">
        <f t="shared" si="521"/>
        <v/>
      </c>
    </row>
    <row r="3455" spans="1:1" x14ac:dyDescent="0.25">
      <c r="A3455" t="str">
        <f t="shared" si="521"/>
        <v/>
      </c>
    </row>
    <row r="3456" spans="1:1" x14ac:dyDescent="0.25">
      <c r="A3456" t="str">
        <f t="shared" si="521"/>
        <v/>
      </c>
    </row>
    <row r="3457" spans="1:1" x14ac:dyDescent="0.25">
      <c r="A3457" t="str">
        <f t="shared" si="521"/>
        <v/>
      </c>
    </row>
    <row r="3458" spans="1:1" x14ac:dyDescent="0.25">
      <c r="A3458" t="str">
        <f t="shared" si="521"/>
        <v/>
      </c>
    </row>
    <row r="3459" spans="1:1" x14ac:dyDescent="0.25">
      <c r="A3459" t="str">
        <f t="shared" ref="A3459:A3522" si="522">IF($O$1+ROW(A3458)-1&lt;=$O$3,$O$1+ROW(A3458)-1,"")</f>
        <v/>
      </c>
    </row>
    <row r="3460" spans="1:1" x14ac:dyDescent="0.25">
      <c r="A3460" t="str">
        <f t="shared" si="522"/>
        <v/>
      </c>
    </row>
    <row r="3461" spans="1:1" x14ac:dyDescent="0.25">
      <c r="A3461" t="str">
        <f t="shared" si="522"/>
        <v/>
      </c>
    </row>
    <row r="3462" spans="1:1" x14ac:dyDescent="0.25">
      <c r="A3462" t="str">
        <f t="shared" si="522"/>
        <v/>
      </c>
    </row>
    <row r="3463" spans="1:1" x14ac:dyDescent="0.25">
      <c r="A3463" t="str">
        <f t="shared" si="522"/>
        <v/>
      </c>
    </row>
    <row r="3464" spans="1:1" x14ac:dyDescent="0.25">
      <c r="A3464" t="str">
        <f t="shared" si="522"/>
        <v/>
      </c>
    </row>
    <row r="3465" spans="1:1" x14ac:dyDescent="0.25">
      <c r="A3465" t="str">
        <f t="shared" si="522"/>
        <v/>
      </c>
    </row>
    <row r="3466" spans="1:1" x14ac:dyDescent="0.25">
      <c r="A3466" t="str">
        <f t="shared" si="522"/>
        <v/>
      </c>
    </row>
    <row r="3467" spans="1:1" x14ac:dyDescent="0.25">
      <c r="A3467" t="str">
        <f t="shared" si="522"/>
        <v/>
      </c>
    </row>
    <row r="3468" spans="1:1" x14ac:dyDescent="0.25">
      <c r="A3468" t="str">
        <f t="shared" si="522"/>
        <v/>
      </c>
    </row>
    <row r="3469" spans="1:1" x14ac:dyDescent="0.25">
      <c r="A3469" t="str">
        <f t="shared" si="522"/>
        <v/>
      </c>
    </row>
    <row r="3470" spans="1:1" x14ac:dyDescent="0.25">
      <c r="A3470" t="str">
        <f t="shared" si="522"/>
        <v/>
      </c>
    </row>
    <row r="3471" spans="1:1" x14ac:dyDescent="0.25">
      <c r="A3471" t="str">
        <f t="shared" si="522"/>
        <v/>
      </c>
    </row>
    <row r="3472" spans="1:1" x14ac:dyDescent="0.25">
      <c r="A3472" t="str">
        <f t="shared" si="522"/>
        <v/>
      </c>
    </row>
    <row r="3473" spans="1:1" x14ac:dyDescent="0.25">
      <c r="A3473" t="str">
        <f t="shared" si="522"/>
        <v/>
      </c>
    </row>
    <row r="3474" spans="1:1" x14ac:dyDescent="0.25">
      <c r="A3474" t="str">
        <f t="shared" si="522"/>
        <v/>
      </c>
    </row>
    <row r="3475" spans="1:1" x14ac:dyDescent="0.25">
      <c r="A3475" t="str">
        <f t="shared" si="522"/>
        <v/>
      </c>
    </row>
    <row r="3476" spans="1:1" x14ac:dyDescent="0.25">
      <c r="A3476" t="str">
        <f t="shared" si="522"/>
        <v/>
      </c>
    </row>
    <row r="3477" spans="1:1" x14ac:dyDescent="0.25">
      <c r="A3477" t="str">
        <f t="shared" si="522"/>
        <v/>
      </c>
    </row>
    <row r="3478" spans="1:1" x14ac:dyDescent="0.25">
      <c r="A3478" t="str">
        <f t="shared" si="522"/>
        <v/>
      </c>
    </row>
    <row r="3479" spans="1:1" x14ac:dyDescent="0.25">
      <c r="A3479" t="str">
        <f t="shared" si="522"/>
        <v/>
      </c>
    </row>
    <row r="3480" spans="1:1" x14ac:dyDescent="0.25">
      <c r="A3480" t="str">
        <f t="shared" si="522"/>
        <v/>
      </c>
    </row>
    <row r="3481" spans="1:1" x14ac:dyDescent="0.25">
      <c r="A3481" t="str">
        <f t="shared" si="522"/>
        <v/>
      </c>
    </row>
    <row r="3482" spans="1:1" x14ac:dyDescent="0.25">
      <c r="A3482" t="str">
        <f t="shared" si="522"/>
        <v/>
      </c>
    </row>
    <row r="3483" spans="1:1" x14ac:dyDescent="0.25">
      <c r="A3483" t="str">
        <f t="shared" si="522"/>
        <v/>
      </c>
    </row>
    <row r="3484" spans="1:1" x14ac:dyDescent="0.25">
      <c r="A3484" t="str">
        <f t="shared" si="522"/>
        <v/>
      </c>
    </row>
    <row r="3485" spans="1:1" x14ac:dyDescent="0.25">
      <c r="A3485" t="str">
        <f t="shared" si="522"/>
        <v/>
      </c>
    </row>
    <row r="3486" spans="1:1" x14ac:dyDescent="0.25">
      <c r="A3486" t="str">
        <f t="shared" si="522"/>
        <v/>
      </c>
    </row>
    <row r="3487" spans="1:1" x14ac:dyDescent="0.25">
      <c r="A3487" t="str">
        <f t="shared" si="522"/>
        <v/>
      </c>
    </row>
    <row r="3488" spans="1:1" x14ac:dyDescent="0.25">
      <c r="A3488" t="str">
        <f t="shared" si="522"/>
        <v/>
      </c>
    </row>
    <row r="3489" spans="1:1" x14ac:dyDescent="0.25">
      <c r="A3489" t="str">
        <f t="shared" si="522"/>
        <v/>
      </c>
    </row>
    <row r="3490" spans="1:1" x14ac:dyDescent="0.25">
      <c r="A3490" t="str">
        <f t="shared" si="522"/>
        <v/>
      </c>
    </row>
    <row r="3491" spans="1:1" x14ac:dyDescent="0.25">
      <c r="A3491" t="str">
        <f t="shared" si="522"/>
        <v/>
      </c>
    </row>
    <row r="3492" spans="1:1" x14ac:dyDescent="0.25">
      <c r="A3492" t="str">
        <f t="shared" si="522"/>
        <v/>
      </c>
    </row>
    <row r="3493" spans="1:1" x14ac:dyDescent="0.25">
      <c r="A3493" t="str">
        <f t="shared" si="522"/>
        <v/>
      </c>
    </row>
    <row r="3494" spans="1:1" x14ac:dyDescent="0.25">
      <c r="A3494" t="str">
        <f t="shared" si="522"/>
        <v/>
      </c>
    </row>
    <row r="3495" spans="1:1" x14ac:dyDescent="0.25">
      <c r="A3495" t="str">
        <f t="shared" si="522"/>
        <v/>
      </c>
    </row>
    <row r="3496" spans="1:1" x14ac:dyDescent="0.25">
      <c r="A3496" t="str">
        <f t="shared" si="522"/>
        <v/>
      </c>
    </row>
    <row r="3497" spans="1:1" x14ac:dyDescent="0.25">
      <c r="A3497" t="str">
        <f t="shared" si="522"/>
        <v/>
      </c>
    </row>
    <row r="3498" spans="1:1" x14ac:dyDescent="0.25">
      <c r="A3498" t="str">
        <f t="shared" si="522"/>
        <v/>
      </c>
    </row>
    <row r="3499" spans="1:1" x14ac:dyDescent="0.25">
      <c r="A3499" t="str">
        <f t="shared" si="522"/>
        <v/>
      </c>
    </row>
    <row r="3500" spans="1:1" x14ac:dyDescent="0.25">
      <c r="A3500" t="str">
        <f t="shared" si="522"/>
        <v/>
      </c>
    </row>
    <row r="3501" spans="1:1" x14ac:dyDescent="0.25">
      <c r="A3501" t="str">
        <f t="shared" si="522"/>
        <v/>
      </c>
    </row>
    <row r="3502" spans="1:1" x14ac:dyDescent="0.25">
      <c r="A3502" t="str">
        <f t="shared" si="522"/>
        <v/>
      </c>
    </row>
    <row r="3503" spans="1:1" x14ac:dyDescent="0.25">
      <c r="A3503" t="str">
        <f t="shared" si="522"/>
        <v/>
      </c>
    </row>
    <row r="3504" spans="1:1" x14ac:dyDescent="0.25">
      <c r="A3504" t="str">
        <f t="shared" si="522"/>
        <v/>
      </c>
    </row>
    <row r="3505" spans="1:1" x14ac:dyDescent="0.25">
      <c r="A3505" t="str">
        <f t="shared" si="522"/>
        <v/>
      </c>
    </row>
    <row r="3506" spans="1:1" x14ac:dyDescent="0.25">
      <c r="A3506" t="str">
        <f t="shared" si="522"/>
        <v/>
      </c>
    </row>
    <row r="3507" spans="1:1" x14ac:dyDescent="0.25">
      <c r="A3507" t="str">
        <f t="shared" si="522"/>
        <v/>
      </c>
    </row>
    <row r="3508" spans="1:1" x14ac:dyDescent="0.25">
      <c r="A3508" t="str">
        <f t="shared" si="522"/>
        <v/>
      </c>
    </row>
    <row r="3509" spans="1:1" x14ac:dyDescent="0.25">
      <c r="A3509" t="str">
        <f t="shared" si="522"/>
        <v/>
      </c>
    </row>
    <row r="3510" spans="1:1" x14ac:dyDescent="0.25">
      <c r="A3510" t="str">
        <f t="shared" si="522"/>
        <v/>
      </c>
    </row>
    <row r="3511" spans="1:1" x14ac:dyDescent="0.25">
      <c r="A3511" t="str">
        <f t="shared" si="522"/>
        <v/>
      </c>
    </row>
    <row r="3512" spans="1:1" x14ac:dyDescent="0.25">
      <c r="A3512" t="str">
        <f t="shared" si="522"/>
        <v/>
      </c>
    </row>
    <row r="3513" spans="1:1" x14ac:dyDescent="0.25">
      <c r="A3513" t="str">
        <f t="shared" si="522"/>
        <v/>
      </c>
    </row>
    <row r="3514" spans="1:1" x14ac:dyDescent="0.25">
      <c r="A3514" t="str">
        <f t="shared" si="522"/>
        <v/>
      </c>
    </row>
    <row r="3515" spans="1:1" x14ac:dyDescent="0.25">
      <c r="A3515" t="str">
        <f t="shared" si="522"/>
        <v/>
      </c>
    </row>
    <row r="3516" spans="1:1" x14ac:dyDescent="0.25">
      <c r="A3516" t="str">
        <f t="shared" si="522"/>
        <v/>
      </c>
    </row>
    <row r="3517" spans="1:1" x14ac:dyDescent="0.25">
      <c r="A3517" t="str">
        <f t="shared" si="522"/>
        <v/>
      </c>
    </row>
    <row r="3518" spans="1:1" x14ac:dyDescent="0.25">
      <c r="A3518" t="str">
        <f t="shared" si="522"/>
        <v/>
      </c>
    </row>
    <row r="3519" spans="1:1" x14ac:dyDescent="0.25">
      <c r="A3519" t="str">
        <f t="shared" si="522"/>
        <v/>
      </c>
    </row>
    <row r="3520" spans="1:1" x14ac:dyDescent="0.25">
      <c r="A3520" t="str">
        <f t="shared" si="522"/>
        <v/>
      </c>
    </row>
    <row r="3521" spans="1:1" x14ac:dyDescent="0.25">
      <c r="A3521" t="str">
        <f t="shared" si="522"/>
        <v/>
      </c>
    </row>
    <row r="3522" spans="1:1" x14ac:dyDescent="0.25">
      <c r="A3522" t="str">
        <f t="shared" si="522"/>
        <v/>
      </c>
    </row>
    <row r="3523" spans="1:1" x14ac:dyDescent="0.25">
      <c r="A3523" t="str">
        <f t="shared" ref="A3523:A3586" si="523">IF($O$1+ROW(A3522)-1&lt;=$O$3,$O$1+ROW(A3522)-1,"")</f>
        <v/>
      </c>
    </row>
    <row r="3524" spans="1:1" x14ac:dyDescent="0.25">
      <c r="A3524" t="str">
        <f t="shared" si="523"/>
        <v/>
      </c>
    </row>
    <row r="3525" spans="1:1" x14ac:dyDescent="0.25">
      <c r="A3525" t="str">
        <f t="shared" si="523"/>
        <v/>
      </c>
    </row>
    <row r="3526" spans="1:1" x14ac:dyDescent="0.25">
      <c r="A3526" t="str">
        <f t="shared" si="523"/>
        <v/>
      </c>
    </row>
    <row r="3527" spans="1:1" x14ac:dyDescent="0.25">
      <c r="A3527" t="str">
        <f t="shared" si="523"/>
        <v/>
      </c>
    </row>
    <row r="3528" spans="1:1" x14ac:dyDescent="0.25">
      <c r="A3528" t="str">
        <f t="shared" si="523"/>
        <v/>
      </c>
    </row>
    <row r="3529" spans="1:1" x14ac:dyDescent="0.25">
      <c r="A3529" t="str">
        <f t="shared" si="523"/>
        <v/>
      </c>
    </row>
    <row r="3530" spans="1:1" x14ac:dyDescent="0.25">
      <c r="A3530" t="str">
        <f t="shared" si="523"/>
        <v/>
      </c>
    </row>
    <row r="3531" spans="1:1" x14ac:dyDescent="0.25">
      <c r="A3531" t="str">
        <f t="shared" si="523"/>
        <v/>
      </c>
    </row>
    <row r="3532" spans="1:1" x14ac:dyDescent="0.25">
      <c r="A3532" t="str">
        <f t="shared" si="523"/>
        <v/>
      </c>
    </row>
    <row r="3533" spans="1:1" x14ac:dyDescent="0.25">
      <c r="A3533" t="str">
        <f t="shared" si="523"/>
        <v/>
      </c>
    </row>
    <row r="3534" spans="1:1" x14ac:dyDescent="0.25">
      <c r="A3534" t="str">
        <f t="shared" si="523"/>
        <v/>
      </c>
    </row>
    <row r="3535" spans="1:1" x14ac:dyDescent="0.25">
      <c r="A3535" t="str">
        <f t="shared" si="523"/>
        <v/>
      </c>
    </row>
    <row r="3536" spans="1:1" x14ac:dyDescent="0.25">
      <c r="A3536" t="str">
        <f t="shared" si="523"/>
        <v/>
      </c>
    </row>
    <row r="3537" spans="1:1" x14ac:dyDescent="0.25">
      <c r="A3537" t="str">
        <f t="shared" si="523"/>
        <v/>
      </c>
    </row>
    <row r="3538" spans="1:1" x14ac:dyDescent="0.25">
      <c r="A3538" t="str">
        <f t="shared" si="523"/>
        <v/>
      </c>
    </row>
    <row r="3539" spans="1:1" x14ac:dyDescent="0.25">
      <c r="A3539" t="str">
        <f t="shared" si="523"/>
        <v/>
      </c>
    </row>
    <row r="3540" spans="1:1" x14ac:dyDescent="0.25">
      <c r="A3540" t="str">
        <f t="shared" si="523"/>
        <v/>
      </c>
    </row>
    <row r="3541" spans="1:1" x14ac:dyDescent="0.25">
      <c r="A3541" t="str">
        <f t="shared" si="523"/>
        <v/>
      </c>
    </row>
    <row r="3542" spans="1:1" x14ac:dyDescent="0.25">
      <c r="A3542" t="str">
        <f t="shared" si="523"/>
        <v/>
      </c>
    </row>
    <row r="3543" spans="1:1" x14ac:dyDescent="0.25">
      <c r="A3543" t="str">
        <f t="shared" si="523"/>
        <v/>
      </c>
    </row>
    <row r="3544" spans="1:1" x14ac:dyDescent="0.25">
      <c r="A3544" t="str">
        <f t="shared" si="523"/>
        <v/>
      </c>
    </row>
    <row r="3545" spans="1:1" x14ac:dyDescent="0.25">
      <c r="A3545" t="str">
        <f t="shared" si="523"/>
        <v/>
      </c>
    </row>
    <row r="3546" spans="1:1" x14ac:dyDescent="0.25">
      <c r="A3546" t="str">
        <f t="shared" si="523"/>
        <v/>
      </c>
    </row>
    <row r="3547" spans="1:1" x14ac:dyDescent="0.25">
      <c r="A3547" t="str">
        <f t="shared" si="523"/>
        <v/>
      </c>
    </row>
    <row r="3548" spans="1:1" x14ac:dyDescent="0.25">
      <c r="A3548" t="str">
        <f t="shared" si="523"/>
        <v/>
      </c>
    </row>
    <row r="3549" spans="1:1" x14ac:dyDescent="0.25">
      <c r="A3549" t="str">
        <f t="shared" si="523"/>
        <v/>
      </c>
    </row>
    <row r="3550" spans="1:1" x14ac:dyDescent="0.25">
      <c r="A3550" t="str">
        <f t="shared" si="523"/>
        <v/>
      </c>
    </row>
    <row r="3551" spans="1:1" x14ac:dyDescent="0.25">
      <c r="A3551" t="str">
        <f t="shared" si="523"/>
        <v/>
      </c>
    </row>
    <row r="3552" spans="1:1" x14ac:dyDescent="0.25">
      <c r="A3552" t="str">
        <f t="shared" si="523"/>
        <v/>
      </c>
    </row>
    <row r="3553" spans="1:1" x14ac:dyDescent="0.25">
      <c r="A3553" t="str">
        <f t="shared" si="523"/>
        <v/>
      </c>
    </row>
    <row r="3554" spans="1:1" x14ac:dyDescent="0.25">
      <c r="A3554" t="str">
        <f t="shared" si="523"/>
        <v/>
      </c>
    </row>
    <row r="3555" spans="1:1" x14ac:dyDescent="0.25">
      <c r="A3555" t="str">
        <f t="shared" si="523"/>
        <v/>
      </c>
    </row>
    <row r="3556" spans="1:1" x14ac:dyDescent="0.25">
      <c r="A3556" t="str">
        <f t="shared" si="523"/>
        <v/>
      </c>
    </row>
    <row r="3557" spans="1:1" x14ac:dyDescent="0.25">
      <c r="A3557" t="str">
        <f t="shared" si="523"/>
        <v/>
      </c>
    </row>
    <row r="3558" spans="1:1" x14ac:dyDescent="0.25">
      <c r="A3558" t="str">
        <f t="shared" si="523"/>
        <v/>
      </c>
    </row>
    <row r="3559" spans="1:1" x14ac:dyDescent="0.25">
      <c r="A3559" t="str">
        <f t="shared" si="523"/>
        <v/>
      </c>
    </row>
    <row r="3560" spans="1:1" x14ac:dyDescent="0.25">
      <c r="A3560" t="str">
        <f t="shared" si="523"/>
        <v/>
      </c>
    </row>
    <row r="3561" spans="1:1" x14ac:dyDescent="0.25">
      <c r="A3561" t="str">
        <f t="shared" si="523"/>
        <v/>
      </c>
    </row>
    <row r="3562" spans="1:1" x14ac:dyDescent="0.25">
      <c r="A3562" t="str">
        <f t="shared" si="523"/>
        <v/>
      </c>
    </row>
    <row r="3563" spans="1:1" x14ac:dyDescent="0.25">
      <c r="A3563" t="str">
        <f t="shared" si="523"/>
        <v/>
      </c>
    </row>
    <row r="3564" spans="1:1" x14ac:dyDescent="0.25">
      <c r="A3564" t="str">
        <f t="shared" si="523"/>
        <v/>
      </c>
    </row>
    <row r="3565" spans="1:1" x14ac:dyDescent="0.25">
      <c r="A3565" t="str">
        <f t="shared" si="523"/>
        <v/>
      </c>
    </row>
    <row r="3566" spans="1:1" x14ac:dyDescent="0.25">
      <c r="A3566" t="str">
        <f t="shared" si="523"/>
        <v/>
      </c>
    </row>
    <row r="3567" spans="1:1" x14ac:dyDescent="0.25">
      <c r="A3567" t="str">
        <f t="shared" si="523"/>
        <v/>
      </c>
    </row>
    <row r="3568" spans="1:1" x14ac:dyDescent="0.25">
      <c r="A3568" t="str">
        <f t="shared" si="523"/>
        <v/>
      </c>
    </row>
    <row r="3569" spans="1:1" x14ac:dyDescent="0.25">
      <c r="A3569" t="str">
        <f t="shared" si="523"/>
        <v/>
      </c>
    </row>
    <row r="3570" spans="1:1" x14ac:dyDescent="0.25">
      <c r="A3570" t="str">
        <f t="shared" si="523"/>
        <v/>
      </c>
    </row>
    <row r="3571" spans="1:1" x14ac:dyDescent="0.25">
      <c r="A3571" t="str">
        <f t="shared" si="523"/>
        <v/>
      </c>
    </row>
    <row r="3572" spans="1:1" x14ac:dyDescent="0.25">
      <c r="A3572" t="str">
        <f t="shared" si="523"/>
        <v/>
      </c>
    </row>
    <row r="3573" spans="1:1" x14ac:dyDescent="0.25">
      <c r="A3573" t="str">
        <f t="shared" si="523"/>
        <v/>
      </c>
    </row>
    <row r="3574" spans="1:1" x14ac:dyDescent="0.25">
      <c r="A3574" t="str">
        <f t="shared" si="523"/>
        <v/>
      </c>
    </row>
    <row r="3575" spans="1:1" x14ac:dyDescent="0.25">
      <c r="A3575" t="str">
        <f t="shared" si="523"/>
        <v/>
      </c>
    </row>
    <row r="3576" spans="1:1" x14ac:dyDescent="0.25">
      <c r="A3576" t="str">
        <f t="shared" si="523"/>
        <v/>
      </c>
    </row>
    <row r="3577" spans="1:1" x14ac:dyDescent="0.25">
      <c r="A3577" t="str">
        <f t="shared" si="523"/>
        <v/>
      </c>
    </row>
    <row r="3578" spans="1:1" x14ac:dyDescent="0.25">
      <c r="A3578" t="str">
        <f t="shared" si="523"/>
        <v/>
      </c>
    </row>
    <row r="3579" spans="1:1" x14ac:dyDescent="0.25">
      <c r="A3579" t="str">
        <f t="shared" si="523"/>
        <v/>
      </c>
    </row>
    <row r="3580" spans="1:1" x14ac:dyDescent="0.25">
      <c r="A3580" t="str">
        <f t="shared" si="523"/>
        <v/>
      </c>
    </row>
    <row r="3581" spans="1:1" x14ac:dyDescent="0.25">
      <c r="A3581" t="str">
        <f t="shared" si="523"/>
        <v/>
      </c>
    </row>
    <row r="3582" spans="1:1" x14ac:dyDescent="0.25">
      <c r="A3582" t="str">
        <f t="shared" si="523"/>
        <v/>
      </c>
    </row>
    <row r="3583" spans="1:1" x14ac:dyDescent="0.25">
      <c r="A3583" t="str">
        <f t="shared" si="523"/>
        <v/>
      </c>
    </row>
    <row r="3584" spans="1:1" x14ac:dyDescent="0.25">
      <c r="A3584" t="str">
        <f t="shared" si="523"/>
        <v/>
      </c>
    </row>
    <row r="3585" spans="1:1" x14ac:dyDescent="0.25">
      <c r="A3585" t="str">
        <f t="shared" si="523"/>
        <v/>
      </c>
    </row>
    <row r="3586" spans="1:1" x14ac:dyDescent="0.25">
      <c r="A3586" t="str">
        <f t="shared" si="523"/>
        <v/>
      </c>
    </row>
    <row r="3587" spans="1:1" x14ac:dyDescent="0.25">
      <c r="A3587" t="str">
        <f t="shared" ref="A3587:A3650" si="524">IF($O$1+ROW(A3586)-1&lt;=$O$3,$O$1+ROW(A3586)-1,"")</f>
        <v/>
      </c>
    </row>
    <row r="3588" spans="1:1" x14ac:dyDescent="0.25">
      <c r="A3588" t="str">
        <f t="shared" si="524"/>
        <v/>
      </c>
    </row>
    <row r="3589" spans="1:1" x14ac:dyDescent="0.25">
      <c r="A3589" t="str">
        <f t="shared" si="524"/>
        <v/>
      </c>
    </row>
    <row r="3590" spans="1:1" x14ac:dyDescent="0.25">
      <c r="A3590" t="str">
        <f t="shared" si="524"/>
        <v/>
      </c>
    </row>
    <row r="3591" spans="1:1" x14ac:dyDescent="0.25">
      <c r="A3591" t="str">
        <f t="shared" si="524"/>
        <v/>
      </c>
    </row>
    <row r="3592" spans="1:1" x14ac:dyDescent="0.25">
      <c r="A3592" t="str">
        <f t="shared" si="524"/>
        <v/>
      </c>
    </row>
    <row r="3593" spans="1:1" x14ac:dyDescent="0.25">
      <c r="A3593" t="str">
        <f t="shared" si="524"/>
        <v/>
      </c>
    </row>
    <row r="3594" spans="1:1" x14ac:dyDescent="0.25">
      <c r="A3594" t="str">
        <f t="shared" si="524"/>
        <v/>
      </c>
    </row>
    <row r="3595" spans="1:1" x14ac:dyDescent="0.25">
      <c r="A3595" t="str">
        <f t="shared" si="524"/>
        <v/>
      </c>
    </row>
    <row r="3596" spans="1:1" x14ac:dyDescent="0.25">
      <c r="A3596" t="str">
        <f t="shared" si="524"/>
        <v/>
      </c>
    </row>
    <row r="3597" spans="1:1" x14ac:dyDescent="0.25">
      <c r="A3597" t="str">
        <f t="shared" si="524"/>
        <v/>
      </c>
    </row>
    <row r="3598" spans="1:1" x14ac:dyDescent="0.25">
      <c r="A3598" t="str">
        <f t="shared" si="524"/>
        <v/>
      </c>
    </row>
    <row r="3599" spans="1:1" x14ac:dyDescent="0.25">
      <c r="A3599" t="str">
        <f t="shared" si="524"/>
        <v/>
      </c>
    </row>
    <row r="3600" spans="1:1" x14ac:dyDescent="0.25">
      <c r="A3600" t="str">
        <f t="shared" si="524"/>
        <v/>
      </c>
    </row>
    <row r="3601" spans="1:1" x14ac:dyDescent="0.25">
      <c r="A3601" t="str">
        <f t="shared" si="524"/>
        <v/>
      </c>
    </row>
    <row r="3602" spans="1:1" x14ac:dyDescent="0.25">
      <c r="A3602" t="str">
        <f t="shared" si="524"/>
        <v/>
      </c>
    </row>
    <row r="3603" spans="1:1" x14ac:dyDescent="0.25">
      <c r="A3603" t="str">
        <f t="shared" si="524"/>
        <v/>
      </c>
    </row>
    <row r="3604" spans="1:1" x14ac:dyDescent="0.25">
      <c r="A3604" t="str">
        <f t="shared" si="524"/>
        <v/>
      </c>
    </row>
    <row r="3605" spans="1:1" x14ac:dyDescent="0.25">
      <c r="A3605" t="str">
        <f t="shared" si="524"/>
        <v/>
      </c>
    </row>
    <row r="3606" spans="1:1" x14ac:dyDescent="0.25">
      <c r="A3606" t="str">
        <f t="shared" si="524"/>
        <v/>
      </c>
    </row>
    <row r="3607" spans="1:1" x14ac:dyDescent="0.25">
      <c r="A3607" t="str">
        <f t="shared" si="524"/>
        <v/>
      </c>
    </row>
    <row r="3608" spans="1:1" x14ac:dyDescent="0.25">
      <c r="A3608" t="str">
        <f t="shared" si="524"/>
        <v/>
      </c>
    </row>
    <row r="3609" spans="1:1" x14ac:dyDescent="0.25">
      <c r="A3609" t="str">
        <f t="shared" si="524"/>
        <v/>
      </c>
    </row>
    <row r="3610" spans="1:1" x14ac:dyDescent="0.25">
      <c r="A3610" t="str">
        <f t="shared" si="524"/>
        <v/>
      </c>
    </row>
    <row r="3611" spans="1:1" x14ac:dyDescent="0.25">
      <c r="A3611" t="str">
        <f t="shared" si="524"/>
        <v/>
      </c>
    </row>
    <row r="3612" spans="1:1" x14ac:dyDescent="0.25">
      <c r="A3612" t="str">
        <f t="shared" si="524"/>
        <v/>
      </c>
    </row>
    <row r="3613" spans="1:1" x14ac:dyDescent="0.25">
      <c r="A3613" t="str">
        <f t="shared" si="524"/>
        <v/>
      </c>
    </row>
    <row r="3614" spans="1:1" x14ac:dyDescent="0.25">
      <c r="A3614" t="str">
        <f t="shared" si="524"/>
        <v/>
      </c>
    </row>
    <row r="3615" spans="1:1" x14ac:dyDescent="0.25">
      <c r="A3615" t="str">
        <f t="shared" si="524"/>
        <v/>
      </c>
    </row>
    <row r="3616" spans="1:1" x14ac:dyDescent="0.25">
      <c r="A3616" t="str">
        <f t="shared" si="524"/>
        <v/>
      </c>
    </row>
    <row r="3617" spans="1:1" x14ac:dyDescent="0.25">
      <c r="A3617" t="str">
        <f t="shared" si="524"/>
        <v/>
      </c>
    </row>
    <row r="3618" spans="1:1" x14ac:dyDescent="0.25">
      <c r="A3618" t="str">
        <f t="shared" si="524"/>
        <v/>
      </c>
    </row>
    <row r="3619" spans="1:1" x14ac:dyDescent="0.25">
      <c r="A3619" t="str">
        <f t="shared" si="524"/>
        <v/>
      </c>
    </row>
    <row r="3620" spans="1:1" x14ac:dyDescent="0.25">
      <c r="A3620" t="str">
        <f t="shared" si="524"/>
        <v/>
      </c>
    </row>
    <row r="3621" spans="1:1" x14ac:dyDescent="0.25">
      <c r="A3621" t="str">
        <f t="shared" si="524"/>
        <v/>
      </c>
    </row>
    <row r="3622" spans="1:1" x14ac:dyDescent="0.25">
      <c r="A3622" t="str">
        <f t="shared" si="524"/>
        <v/>
      </c>
    </row>
    <row r="3623" spans="1:1" x14ac:dyDescent="0.25">
      <c r="A3623" t="str">
        <f t="shared" si="524"/>
        <v/>
      </c>
    </row>
    <row r="3624" spans="1:1" x14ac:dyDescent="0.25">
      <c r="A3624" t="str">
        <f t="shared" si="524"/>
        <v/>
      </c>
    </row>
    <row r="3625" spans="1:1" x14ac:dyDescent="0.25">
      <c r="A3625" t="str">
        <f t="shared" si="524"/>
        <v/>
      </c>
    </row>
    <row r="3626" spans="1:1" x14ac:dyDescent="0.25">
      <c r="A3626" t="str">
        <f t="shared" si="524"/>
        <v/>
      </c>
    </row>
    <row r="3627" spans="1:1" x14ac:dyDescent="0.25">
      <c r="A3627" t="str">
        <f t="shared" si="524"/>
        <v/>
      </c>
    </row>
    <row r="3628" spans="1:1" x14ac:dyDescent="0.25">
      <c r="A3628" t="str">
        <f t="shared" si="524"/>
        <v/>
      </c>
    </row>
    <row r="3629" spans="1:1" x14ac:dyDescent="0.25">
      <c r="A3629" t="str">
        <f t="shared" si="524"/>
        <v/>
      </c>
    </row>
    <row r="3630" spans="1:1" x14ac:dyDescent="0.25">
      <c r="A3630" t="str">
        <f t="shared" si="524"/>
        <v/>
      </c>
    </row>
    <row r="3631" spans="1:1" x14ac:dyDescent="0.25">
      <c r="A3631" t="str">
        <f t="shared" si="524"/>
        <v/>
      </c>
    </row>
    <row r="3632" spans="1:1" x14ac:dyDescent="0.25">
      <c r="A3632" t="str">
        <f t="shared" si="524"/>
        <v/>
      </c>
    </row>
    <row r="3633" spans="1:1" x14ac:dyDescent="0.25">
      <c r="A3633" t="str">
        <f t="shared" si="524"/>
        <v/>
      </c>
    </row>
    <row r="3634" spans="1:1" x14ac:dyDescent="0.25">
      <c r="A3634" t="str">
        <f t="shared" si="524"/>
        <v/>
      </c>
    </row>
    <row r="3635" spans="1:1" x14ac:dyDescent="0.25">
      <c r="A3635" t="str">
        <f t="shared" si="524"/>
        <v/>
      </c>
    </row>
    <row r="3636" spans="1:1" x14ac:dyDescent="0.25">
      <c r="A3636" t="str">
        <f t="shared" si="524"/>
        <v/>
      </c>
    </row>
    <row r="3637" spans="1:1" x14ac:dyDescent="0.25">
      <c r="A3637" t="str">
        <f t="shared" si="524"/>
        <v/>
      </c>
    </row>
    <row r="3638" spans="1:1" x14ac:dyDescent="0.25">
      <c r="A3638" t="str">
        <f t="shared" si="524"/>
        <v/>
      </c>
    </row>
    <row r="3639" spans="1:1" x14ac:dyDescent="0.25">
      <c r="A3639" t="str">
        <f t="shared" si="524"/>
        <v/>
      </c>
    </row>
    <row r="3640" spans="1:1" x14ac:dyDescent="0.25">
      <c r="A3640" t="str">
        <f t="shared" si="524"/>
        <v/>
      </c>
    </row>
    <row r="3641" spans="1:1" x14ac:dyDescent="0.25">
      <c r="A3641" t="str">
        <f t="shared" si="524"/>
        <v/>
      </c>
    </row>
    <row r="3642" spans="1:1" x14ac:dyDescent="0.25">
      <c r="A3642" t="str">
        <f t="shared" si="524"/>
        <v/>
      </c>
    </row>
    <row r="3643" spans="1:1" x14ac:dyDescent="0.25">
      <c r="A3643" t="str">
        <f t="shared" si="524"/>
        <v/>
      </c>
    </row>
    <row r="3644" spans="1:1" x14ac:dyDescent="0.25">
      <c r="A3644" t="str">
        <f t="shared" si="524"/>
        <v/>
      </c>
    </row>
    <row r="3645" spans="1:1" x14ac:dyDescent="0.25">
      <c r="A3645" t="str">
        <f t="shared" si="524"/>
        <v/>
      </c>
    </row>
    <row r="3646" spans="1:1" x14ac:dyDescent="0.25">
      <c r="A3646" t="str">
        <f t="shared" si="524"/>
        <v/>
      </c>
    </row>
    <row r="3647" spans="1:1" x14ac:dyDescent="0.25">
      <c r="A3647" t="str">
        <f t="shared" si="524"/>
        <v/>
      </c>
    </row>
    <row r="3648" spans="1:1" x14ac:dyDescent="0.25">
      <c r="A3648" t="str">
        <f t="shared" si="524"/>
        <v/>
      </c>
    </row>
    <row r="3649" spans="1:1" x14ac:dyDescent="0.25">
      <c r="A3649" t="str">
        <f t="shared" si="524"/>
        <v/>
      </c>
    </row>
    <row r="3650" spans="1:1" x14ac:dyDescent="0.25">
      <c r="A3650" t="str">
        <f t="shared" si="524"/>
        <v/>
      </c>
    </row>
    <row r="3651" spans="1:1" x14ac:dyDescent="0.25">
      <c r="A3651" t="str">
        <f t="shared" ref="A3651:A3714" si="525">IF($O$1+ROW(A3650)-1&lt;=$O$3,$O$1+ROW(A3650)-1,"")</f>
        <v/>
      </c>
    </row>
    <row r="3652" spans="1:1" x14ac:dyDescent="0.25">
      <c r="A3652" t="str">
        <f t="shared" si="525"/>
        <v/>
      </c>
    </row>
    <row r="3653" spans="1:1" x14ac:dyDescent="0.25">
      <c r="A3653" t="str">
        <f t="shared" si="525"/>
        <v/>
      </c>
    </row>
    <row r="3654" spans="1:1" x14ac:dyDescent="0.25">
      <c r="A3654" t="str">
        <f t="shared" si="525"/>
        <v/>
      </c>
    </row>
    <row r="3655" spans="1:1" x14ac:dyDescent="0.25">
      <c r="A3655" t="str">
        <f t="shared" si="525"/>
        <v/>
      </c>
    </row>
    <row r="3656" spans="1:1" x14ac:dyDescent="0.25">
      <c r="A3656" t="str">
        <f t="shared" si="525"/>
        <v/>
      </c>
    </row>
    <row r="3657" spans="1:1" x14ac:dyDescent="0.25">
      <c r="A3657" t="str">
        <f t="shared" si="525"/>
        <v/>
      </c>
    </row>
    <row r="3658" spans="1:1" x14ac:dyDescent="0.25">
      <c r="A3658" t="str">
        <f t="shared" si="525"/>
        <v/>
      </c>
    </row>
    <row r="3659" spans="1:1" x14ac:dyDescent="0.25">
      <c r="A3659" t="str">
        <f t="shared" si="525"/>
        <v/>
      </c>
    </row>
    <row r="3660" spans="1:1" x14ac:dyDescent="0.25">
      <c r="A3660" t="str">
        <f t="shared" si="525"/>
        <v/>
      </c>
    </row>
    <row r="3661" spans="1:1" x14ac:dyDescent="0.25">
      <c r="A3661" t="str">
        <f t="shared" si="525"/>
        <v/>
      </c>
    </row>
    <row r="3662" spans="1:1" x14ac:dyDescent="0.25">
      <c r="A3662" t="str">
        <f t="shared" si="525"/>
        <v/>
      </c>
    </row>
    <row r="3663" spans="1:1" x14ac:dyDescent="0.25">
      <c r="A3663" t="str">
        <f t="shared" si="525"/>
        <v/>
      </c>
    </row>
    <row r="3664" spans="1:1" x14ac:dyDescent="0.25">
      <c r="A3664" t="str">
        <f t="shared" si="525"/>
        <v/>
      </c>
    </row>
    <row r="3665" spans="1:1" x14ac:dyDescent="0.25">
      <c r="A3665" t="str">
        <f t="shared" si="525"/>
        <v/>
      </c>
    </row>
    <row r="3666" spans="1:1" x14ac:dyDescent="0.25">
      <c r="A3666" t="str">
        <f t="shared" si="525"/>
        <v/>
      </c>
    </row>
    <row r="3667" spans="1:1" x14ac:dyDescent="0.25">
      <c r="A3667" t="str">
        <f t="shared" si="525"/>
        <v/>
      </c>
    </row>
    <row r="3668" spans="1:1" x14ac:dyDescent="0.25">
      <c r="A3668" t="str">
        <f t="shared" si="525"/>
        <v/>
      </c>
    </row>
    <row r="3669" spans="1:1" x14ac:dyDescent="0.25">
      <c r="A3669" t="str">
        <f t="shared" si="525"/>
        <v/>
      </c>
    </row>
    <row r="3670" spans="1:1" x14ac:dyDescent="0.25">
      <c r="A3670" t="str">
        <f t="shared" si="525"/>
        <v/>
      </c>
    </row>
    <row r="3671" spans="1:1" x14ac:dyDescent="0.25">
      <c r="A3671" t="str">
        <f t="shared" si="525"/>
        <v/>
      </c>
    </row>
    <row r="3672" spans="1:1" x14ac:dyDescent="0.25">
      <c r="A3672" t="str">
        <f t="shared" si="525"/>
        <v/>
      </c>
    </row>
    <row r="3673" spans="1:1" x14ac:dyDescent="0.25">
      <c r="A3673" t="str">
        <f t="shared" si="525"/>
        <v/>
      </c>
    </row>
    <row r="3674" spans="1:1" x14ac:dyDescent="0.25">
      <c r="A3674" t="str">
        <f t="shared" si="525"/>
        <v/>
      </c>
    </row>
    <row r="3675" spans="1:1" x14ac:dyDescent="0.25">
      <c r="A3675" t="str">
        <f t="shared" si="525"/>
        <v/>
      </c>
    </row>
    <row r="3676" spans="1:1" x14ac:dyDescent="0.25">
      <c r="A3676" t="str">
        <f t="shared" si="525"/>
        <v/>
      </c>
    </row>
    <row r="3677" spans="1:1" x14ac:dyDescent="0.25">
      <c r="A3677" t="str">
        <f t="shared" si="525"/>
        <v/>
      </c>
    </row>
    <row r="3678" spans="1:1" x14ac:dyDescent="0.25">
      <c r="A3678" t="str">
        <f t="shared" si="525"/>
        <v/>
      </c>
    </row>
    <row r="3679" spans="1:1" x14ac:dyDescent="0.25">
      <c r="A3679" t="str">
        <f t="shared" si="525"/>
        <v/>
      </c>
    </row>
    <row r="3680" spans="1:1" x14ac:dyDescent="0.25">
      <c r="A3680" t="str">
        <f t="shared" si="525"/>
        <v/>
      </c>
    </row>
    <row r="3681" spans="1:1" x14ac:dyDescent="0.25">
      <c r="A3681" t="str">
        <f t="shared" si="525"/>
        <v/>
      </c>
    </row>
    <row r="3682" spans="1:1" x14ac:dyDescent="0.25">
      <c r="A3682" t="str">
        <f t="shared" si="525"/>
        <v/>
      </c>
    </row>
    <row r="3683" spans="1:1" x14ac:dyDescent="0.25">
      <c r="A3683" t="str">
        <f t="shared" si="525"/>
        <v/>
      </c>
    </row>
    <row r="3684" spans="1:1" x14ac:dyDescent="0.25">
      <c r="A3684" t="str">
        <f t="shared" si="525"/>
        <v/>
      </c>
    </row>
    <row r="3685" spans="1:1" x14ac:dyDescent="0.25">
      <c r="A3685" t="str">
        <f t="shared" si="525"/>
        <v/>
      </c>
    </row>
    <row r="3686" spans="1:1" x14ac:dyDescent="0.25">
      <c r="A3686" t="str">
        <f t="shared" si="525"/>
        <v/>
      </c>
    </row>
    <row r="3687" spans="1:1" x14ac:dyDescent="0.25">
      <c r="A3687" t="str">
        <f t="shared" si="525"/>
        <v/>
      </c>
    </row>
    <row r="3688" spans="1:1" x14ac:dyDescent="0.25">
      <c r="A3688" t="str">
        <f t="shared" si="525"/>
        <v/>
      </c>
    </row>
    <row r="3689" spans="1:1" x14ac:dyDescent="0.25">
      <c r="A3689" t="str">
        <f t="shared" si="525"/>
        <v/>
      </c>
    </row>
    <row r="3690" spans="1:1" x14ac:dyDescent="0.25">
      <c r="A3690" t="str">
        <f t="shared" si="525"/>
        <v/>
      </c>
    </row>
    <row r="3691" spans="1:1" x14ac:dyDescent="0.25">
      <c r="A3691" t="str">
        <f t="shared" si="525"/>
        <v/>
      </c>
    </row>
    <row r="3692" spans="1:1" x14ac:dyDescent="0.25">
      <c r="A3692" t="str">
        <f t="shared" si="525"/>
        <v/>
      </c>
    </row>
    <row r="3693" spans="1:1" x14ac:dyDescent="0.25">
      <c r="A3693" t="str">
        <f t="shared" si="525"/>
        <v/>
      </c>
    </row>
    <row r="3694" spans="1:1" x14ac:dyDescent="0.25">
      <c r="A3694" t="str">
        <f t="shared" si="525"/>
        <v/>
      </c>
    </row>
    <row r="3695" spans="1:1" x14ac:dyDescent="0.25">
      <c r="A3695" t="str">
        <f t="shared" si="525"/>
        <v/>
      </c>
    </row>
    <row r="3696" spans="1:1" x14ac:dyDescent="0.25">
      <c r="A3696" t="str">
        <f t="shared" si="525"/>
        <v/>
      </c>
    </row>
    <row r="3697" spans="1:1" x14ac:dyDescent="0.25">
      <c r="A3697" t="str">
        <f t="shared" si="525"/>
        <v/>
      </c>
    </row>
    <row r="3698" spans="1:1" x14ac:dyDescent="0.25">
      <c r="A3698" t="str">
        <f t="shared" si="525"/>
        <v/>
      </c>
    </row>
    <row r="3699" spans="1:1" x14ac:dyDescent="0.25">
      <c r="A3699" t="str">
        <f t="shared" si="525"/>
        <v/>
      </c>
    </row>
    <row r="3700" spans="1:1" x14ac:dyDescent="0.25">
      <c r="A3700" t="str">
        <f t="shared" si="525"/>
        <v/>
      </c>
    </row>
    <row r="3701" spans="1:1" x14ac:dyDescent="0.25">
      <c r="A3701" t="str">
        <f t="shared" si="525"/>
        <v/>
      </c>
    </row>
    <row r="3702" spans="1:1" x14ac:dyDescent="0.25">
      <c r="A3702" t="str">
        <f t="shared" si="525"/>
        <v/>
      </c>
    </row>
    <row r="3703" spans="1:1" x14ac:dyDescent="0.25">
      <c r="A3703" t="str">
        <f t="shared" si="525"/>
        <v/>
      </c>
    </row>
    <row r="3704" spans="1:1" x14ac:dyDescent="0.25">
      <c r="A3704" t="str">
        <f t="shared" si="525"/>
        <v/>
      </c>
    </row>
    <row r="3705" spans="1:1" x14ac:dyDescent="0.25">
      <c r="A3705" t="str">
        <f t="shared" si="525"/>
        <v/>
      </c>
    </row>
    <row r="3706" spans="1:1" x14ac:dyDescent="0.25">
      <c r="A3706" t="str">
        <f t="shared" si="525"/>
        <v/>
      </c>
    </row>
    <row r="3707" spans="1:1" x14ac:dyDescent="0.25">
      <c r="A3707" t="str">
        <f t="shared" si="525"/>
        <v/>
      </c>
    </row>
    <row r="3708" spans="1:1" x14ac:dyDescent="0.25">
      <c r="A3708" t="str">
        <f t="shared" si="525"/>
        <v/>
      </c>
    </row>
    <row r="3709" spans="1:1" x14ac:dyDescent="0.25">
      <c r="A3709" t="str">
        <f t="shared" si="525"/>
        <v/>
      </c>
    </row>
    <row r="3710" spans="1:1" x14ac:dyDescent="0.25">
      <c r="A3710" t="str">
        <f t="shared" si="525"/>
        <v/>
      </c>
    </row>
    <row r="3711" spans="1:1" x14ac:dyDescent="0.25">
      <c r="A3711" t="str">
        <f t="shared" si="525"/>
        <v/>
      </c>
    </row>
    <row r="3712" spans="1:1" x14ac:dyDescent="0.25">
      <c r="A3712" t="str">
        <f t="shared" si="525"/>
        <v/>
      </c>
    </row>
    <row r="3713" spans="1:1" x14ac:dyDescent="0.25">
      <c r="A3713" t="str">
        <f t="shared" si="525"/>
        <v/>
      </c>
    </row>
    <row r="3714" spans="1:1" x14ac:dyDescent="0.25">
      <c r="A3714" t="str">
        <f t="shared" si="525"/>
        <v/>
      </c>
    </row>
    <row r="3715" spans="1:1" x14ac:dyDescent="0.25">
      <c r="A3715" t="str">
        <f t="shared" ref="A3715:A3778" si="526">IF($O$1+ROW(A3714)-1&lt;=$O$3,$O$1+ROW(A3714)-1,"")</f>
        <v/>
      </c>
    </row>
    <row r="3716" spans="1:1" x14ac:dyDescent="0.25">
      <c r="A3716" t="str">
        <f t="shared" si="526"/>
        <v/>
      </c>
    </row>
    <row r="3717" spans="1:1" x14ac:dyDescent="0.25">
      <c r="A3717" t="str">
        <f t="shared" si="526"/>
        <v/>
      </c>
    </row>
    <row r="3718" spans="1:1" x14ac:dyDescent="0.25">
      <c r="A3718" t="str">
        <f t="shared" si="526"/>
        <v/>
      </c>
    </row>
    <row r="3719" spans="1:1" x14ac:dyDescent="0.25">
      <c r="A3719" t="str">
        <f t="shared" si="526"/>
        <v/>
      </c>
    </row>
    <row r="3720" spans="1:1" x14ac:dyDescent="0.25">
      <c r="A3720" t="str">
        <f t="shared" si="526"/>
        <v/>
      </c>
    </row>
    <row r="3721" spans="1:1" x14ac:dyDescent="0.25">
      <c r="A3721" t="str">
        <f t="shared" si="526"/>
        <v/>
      </c>
    </row>
    <row r="3722" spans="1:1" x14ac:dyDescent="0.25">
      <c r="A3722" t="str">
        <f t="shared" si="526"/>
        <v/>
      </c>
    </row>
    <row r="3723" spans="1:1" x14ac:dyDescent="0.25">
      <c r="A3723" t="str">
        <f t="shared" si="526"/>
        <v/>
      </c>
    </row>
    <row r="3724" spans="1:1" x14ac:dyDescent="0.25">
      <c r="A3724" t="str">
        <f t="shared" si="526"/>
        <v/>
      </c>
    </row>
    <row r="3725" spans="1:1" x14ac:dyDescent="0.25">
      <c r="A3725" t="str">
        <f t="shared" si="526"/>
        <v/>
      </c>
    </row>
    <row r="3726" spans="1:1" x14ac:dyDescent="0.25">
      <c r="A3726" t="str">
        <f t="shared" si="526"/>
        <v/>
      </c>
    </row>
    <row r="3727" spans="1:1" x14ac:dyDescent="0.25">
      <c r="A3727" t="str">
        <f t="shared" si="526"/>
        <v/>
      </c>
    </row>
    <row r="3728" spans="1:1" x14ac:dyDescent="0.25">
      <c r="A3728" t="str">
        <f t="shared" si="526"/>
        <v/>
      </c>
    </row>
    <row r="3729" spans="1:1" x14ac:dyDescent="0.25">
      <c r="A3729" t="str">
        <f t="shared" si="526"/>
        <v/>
      </c>
    </row>
    <row r="3730" spans="1:1" x14ac:dyDescent="0.25">
      <c r="A3730" t="str">
        <f t="shared" si="526"/>
        <v/>
      </c>
    </row>
    <row r="3731" spans="1:1" x14ac:dyDescent="0.25">
      <c r="A3731" t="str">
        <f t="shared" si="526"/>
        <v/>
      </c>
    </row>
    <row r="3732" spans="1:1" x14ac:dyDescent="0.25">
      <c r="A3732" t="str">
        <f t="shared" si="526"/>
        <v/>
      </c>
    </row>
    <row r="3733" spans="1:1" x14ac:dyDescent="0.25">
      <c r="A3733" t="str">
        <f t="shared" si="526"/>
        <v/>
      </c>
    </row>
    <row r="3734" spans="1:1" x14ac:dyDescent="0.25">
      <c r="A3734" t="str">
        <f t="shared" si="526"/>
        <v/>
      </c>
    </row>
    <row r="3735" spans="1:1" x14ac:dyDescent="0.25">
      <c r="A3735" t="str">
        <f t="shared" si="526"/>
        <v/>
      </c>
    </row>
    <row r="3736" spans="1:1" x14ac:dyDescent="0.25">
      <c r="A3736" t="str">
        <f t="shared" si="526"/>
        <v/>
      </c>
    </row>
    <row r="3737" spans="1:1" x14ac:dyDescent="0.25">
      <c r="A3737" t="str">
        <f t="shared" si="526"/>
        <v/>
      </c>
    </row>
    <row r="3738" spans="1:1" x14ac:dyDescent="0.25">
      <c r="A3738" t="str">
        <f t="shared" si="526"/>
        <v/>
      </c>
    </row>
    <row r="3739" spans="1:1" x14ac:dyDescent="0.25">
      <c r="A3739" t="str">
        <f t="shared" si="526"/>
        <v/>
      </c>
    </row>
    <row r="3740" spans="1:1" x14ac:dyDescent="0.25">
      <c r="A3740" t="str">
        <f t="shared" si="526"/>
        <v/>
      </c>
    </row>
    <row r="3741" spans="1:1" x14ac:dyDescent="0.25">
      <c r="A3741" t="str">
        <f t="shared" si="526"/>
        <v/>
      </c>
    </row>
    <row r="3742" spans="1:1" x14ac:dyDescent="0.25">
      <c r="A3742" t="str">
        <f t="shared" si="526"/>
        <v/>
      </c>
    </row>
    <row r="3743" spans="1:1" x14ac:dyDescent="0.25">
      <c r="A3743" t="str">
        <f t="shared" si="526"/>
        <v/>
      </c>
    </row>
    <row r="3744" spans="1:1" x14ac:dyDescent="0.25">
      <c r="A3744" t="str">
        <f t="shared" si="526"/>
        <v/>
      </c>
    </row>
    <row r="3745" spans="1:1" x14ac:dyDescent="0.25">
      <c r="A3745" t="str">
        <f t="shared" si="526"/>
        <v/>
      </c>
    </row>
    <row r="3746" spans="1:1" x14ac:dyDescent="0.25">
      <c r="A3746" t="str">
        <f t="shared" si="526"/>
        <v/>
      </c>
    </row>
    <row r="3747" spans="1:1" x14ac:dyDescent="0.25">
      <c r="A3747" t="str">
        <f t="shared" si="526"/>
        <v/>
      </c>
    </row>
    <row r="3748" spans="1:1" x14ac:dyDescent="0.25">
      <c r="A3748" t="str">
        <f t="shared" si="526"/>
        <v/>
      </c>
    </row>
    <row r="3749" spans="1:1" x14ac:dyDescent="0.25">
      <c r="A3749" t="str">
        <f t="shared" si="526"/>
        <v/>
      </c>
    </row>
    <row r="3750" spans="1:1" x14ac:dyDescent="0.25">
      <c r="A3750" t="str">
        <f t="shared" si="526"/>
        <v/>
      </c>
    </row>
    <row r="3751" spans="1:1" x14ac:dyDescent="0.25">
      <c r="A3751" t="str">
        <f t="shared" si="526"/>
        <v/>
      </c>
    </row>
    <row r="3752" spans="1:1" x14ac:dyDescent="0.25">
      <c r="A3752" t="str">
        <f t="shared" si="526"/>
        <v/>
      </c>
    </row>
    <row r="3753" spans="1:1" x14ac:dyDescent="0.25">
      <c r="A3753" t="str">
        <f t="shared" si="526"/>
        <v/>
      </c>
    </row>
    <row r="3754" spans="1:1" x14ac:dyDescent="0.25">
      <c r="A3754" t="str">
        <f t="shared" si="526"/>
        <v/>
      </c>
    </row>
    <row r="3755" spans="1:1" x14ac:dyDescent="0.25">
      <c r="A3755" t="str">
        <f t="shared" si="526"/>
        <v/>
      </c>
    </row>
    <row r="3756" spans="1:1" x14ac:dyDescent="0.25">
      <c r="A3756" t="str">
        <f t="shared" si="526"/>
        <v/>
      </c>
    </row>
    <row r="3757" spans="1:1" x14ac:dyDescent="0.25">
      <c r="A3757" t="str">
        <f t="shared" si="526"/>
        <v/>
      </c>
    </row>
    <row r="3758" spans="1:1" x14ac:dyDescent="0.25">
      <c r="A3758" t="str">
        <f t="shared" si="526"/>
        <v/>
      </c>
    </row>
    <row r="3759" spans="1:1" x14ac:dyDescent="0.25">
      <c r="A3759" t="str">
        <f t="shared" si="526"/>
        <v/>
      </c>
    </row>
    <row r="3760" spans="1:1" x14ac:dyDescent="0.25">
      <c r="A3760" t="str">
        <f t="shared" si="526"/>
        <v/>
      </c>
    </row>
    <row r="3761" spans="1:1" x14ac:dyDescent="0.25">
      <c r="A3761" t="str">
        <f t="shared" si="526"/>
        <v/>
      </c>
    </row>
    <row r="3762" spans="1:1" x14ac:dyDescent="0.25">
      <c r="A3762" t="str">
        <f t="shared" si="526"/>
        <v/>
      </c>
    </row>
    <row r="3763" spans="1:1" x14ac:dyDescent="0.25">
      <c r="A3763" t="str">
        <f t="shared" si="526"/>
        <v/>
      </c>
    </row>
    <row r="3764" spans="1:1" x14ac:dyDescent="0.25">
      <c r="A3764" t="str">
        <f t="shared" si="526"/>
        <v/>
      </c>
    </row>
    <row r="3765" spans="1:1" x14ac:dyDescent="0.25">
      <c r="A3765" t="str">
        <f t="shared" si="526"/>
        <v/>
      </c>
    </row>
    <row r="3766" spans="1:1" x14ac:dyDescent="0.25">
      <c r="A3766" t="str">
        <f t="shared" si="526"/>
        <v/>
      </c>
    </row>
    <row r="3767" spans="1:1" x14ac:dyDescent="0.25">
      <c r="A3767" t="str">
        <f t="shared" si="526"/>
        <v/>
      </c>
    </row>
    <row r="3768" spans="1:1" x14ac:dyDescent="0.25">
      <c r="A3768" t="str">
        <f t="shared" si="526"/>
        <v/>
      </c>
    </row>
    <row r="3769" spans="1:1" x14ac:dyDescent="0.25">
      <c r="A3769" t="str">
        <f t="shared" si="526"/>
        <v/>
      </c>
    </row>
    <row r="3770" spans="1:1" x14ac:dyDescent="0.25">
      <c r="A3770" t="str">
        <f t="shared" si="526"/>
        <v/>
      </c>
    </row>
    <row r="3771" spans="1:1" x14ac:dyDescent="0.25">
      <c r="A3771" t="str">
        <f t="shared" si="526"/>
        <v/>
      </c>
    </row>
    <row r="3772" spans="1:1" x14ac:dyDescent="0.25">
      <c r="A3772" t="str">
        <f t="shared" si="526"/>
        <v/>
      </c>
    </row>
    <row r="3773" spans="1:1" x14ac:dyDescent="0.25">
      <c r="A3773" t="str">
        <f t="shared" si="526"/>
        <v/>
      </c>
    </row>
    <row r="3774" spans="1:1" x14ac:dyDescent="0.25">
      <c r="A3774" t="str">
        <f t="shared" si="526"/>
        <v/>
      </c>
    </row>
    <row r="3775" spans="1:1" x14ac:dyDescent="0.25">
      <c r="A3775" t="str">
        <f t="shared" si="526"/>
        <v/>
      </c>
    </row>
    <row r="3776" spans="1:1" x14ac:dyDescent="0.25">
      <c r="A3776" t="str">
        <f t="shared" si="526"/>
        <v/>
      </c>
    </row>
    <row r="3777" spans="1:1" x14ac:dyDescent="0.25">
      <c r="A3777" t="str">
        <f t="shared" si="526"/>
        <v/>
      </c>
    </row>
    <row r="3778" spans="1:1" x14ac:dyDescent="0.25">
      <c r="A3778" t="str">
        <f t="shared" si="526"/>
        <v/>
      </c>
    </row>
    <row r="3779" spans="1:1" x14ac:dyDescent="0.25">
      <c r="A3779" t="str">
        <f t="shared" ref="A3779:A3842" si="527">IF($O$1+ROW(A3778)-1&lt;=$O$3,$O$1+ROW(A3778)-1,"")</f>
        <v/>
      </c>
    </row>
    <row r="3780" spans="1:1" x14ac:dyDescent="0.25">
      <c r="A3780" t="str">
        <f t="shared" si="527"/>
        <v/>
      </c>
    </row>
    <row r="3781" spans="1:1" x14ac:dyDescent="0.25">
      <c r="A3781" t="str">
        <f t="shared" si="527"/>
        <v/>
      </c>
    </row>
    <row r="3782" spans="1:1" x14ac:dyDescent="0.25">
      <c r="A3782" t="str">
        <f t="shared" si="527"/>
        <v/>
      </c>
    </row>
    <row r="3783" spans="1:1" x14ac:dyDescent="0.25">
      <c r="A3783" t="str">
        <f t="shared" si="527"/>
        <v/>
      </c>
    </row>
    <row r="3784" spans="1:1" x14ac:dyDescent="0.25">
      <c r="A3784" t="str">
        <f t="shared" si="527"/>
        <v/>
      </c>
    </row>
    <row r="3785" spans="1:1" x14ac:dyDescent="0.25">
      <c r="A3785" t="str">
        <f t="shared" si="527"/>
        <v/>
      </c>
    </row>
    <row r="3786" spans="1:1" x14ac:dyDescent="0.25">
      <c r="A3786" t="str">
        <f t="shared" si="527"/>
        <v/>
      </c>
    </row>
    <row r="3787" spans="1:1" x14ac:dyDescent="0.25">
      <c r="A3787" t="str">
        <f t="shared" si="527"/>
        <v/>
      </c>
    </row>
    <row r="3788" spans="1:1" x14ac:dyDescent="0.25">
      <c r="A3788" t="str">
        <f t="shared" si="527"/>
        <v/>
      </c>
    </row>
    <row r="3789" spans="1:1" x14ac:dyDescent="0.25">
      <c r="A3789" t="str">
        <f t="shared" si="527"/>
        <v/>
      </c>
    </row>
    <row r="3790" spans="1:1" x14ac:dyDescent="0.25">
      <c r="A3790" t="str">
        <f t="shared" si="527"/>
        <v/>
      </c>
    </row>
    <row r="3791" spans="1:1" x14ac:dyDescent="0.25">
      <c r="A3791" t="str">
        <f t="shared" si="527"/>
        <v/>
      </c>
    </row>
    <row r="3792" spans="1:1" x14ac:dyDescent="0.25">
      <c r="A3792" t="str">
        <f t="shared" si="527"/>
        <v/>
      </c>
    </row>
    <row r="3793" spans="1:1" x14ac:dyDescent="0.25">
      <c r="A3793" t="str">
        <f t="shared" si="527"/>
        <v/>
      </c>
    </row>
    <row r="3794" spans="1:1" x14ac:dyDescent="0.25">
      <c r="A3794" t="str">
        <f t="shared" si="527"/>
        <v/>
      </c>
    </row>
    <row r="3795" spans="1:1" x14ac:dyDescent="0.25">
      <c r="A3795" t="str">
        <f t="shared" si="527"/>
        <v/>
      </c>
    </row>
    <row r="3796" spans="1:1" x14ac:dyDescent="0.25">
      <c r="A3796" t="str">
        <f t="shared" si="527"/>
        <v/>
      </c>
    </row>
    <row r="3797" spans="1:1" x14ac:dyDescent="0.25">
      <c r="A3797" t="str">
        <f t="shared" si="527"/>
        <v/>
      </c>
    </row>
    <row r="3798" spans="1:1" x14ac:dyDescent="0.25">
      <c r="A3798" t="str">
        <f t="shared" si="527"/>
        <v/>
      </c>
    </row>
    <row r="3799" spans="1:1" x14ac:dyDescent="0.25">
      <c r="A3799" t="str">
        <f t="shared" si="527"/>
        <v/>
      </c>
    </row>
    <row r="3800" spans="1:1" x14ac:dyDescent="0.25">
      <c r="A3800" t="str">
        <f t="shared" si="527"/>
        <v/>
      </c>
    </row>
    <row r="3801" spans="1:1" x14ac:dyDescent="0.25">
      <c r="A3801" t="str">
        <f t="shared" si="527"/>
        <v/>
      </c>
    </row>
    <row r="3802" spans="1:1" x14ac:dyDescent="0.25">
      <c r="A3802" t="str">
        <f t="shared" si="527"/>
        <v/>
      </c>
    </row>
    <row r="3803" spans="1:1" x14ac:dyDescent="0.25">
      <c r="A3803" t="str">
        <f t="shared" si="527"/>
        <v/>
      </c>
    </row>
    <row r="3804" spans="1:1" x14ac:dyDescent="0.25">
      <c r="A3804" t="str">
        <f t="shared" si="527"/>
        <v/>
      </c>
    </row>
    <row r="3805" spans="1:1" x14ac:dyDescent="0.25">
      <c r="A3805" t="str">
        <f t="shared" si="527"/>
        <v/>
      </c>
    </row>
    <row r="3806" spans="1:1" x14ac:dyDescent="0.25">
      <c r="A3806" t="str">
        <f t="shared" si="527"/>
        <v/>
      </c>
    </row>
    <row r="3807" spans="1:1" x14ac:dyDescent="0.25">
      <c r="A3807" t="str">
        <f t="shared" si="527"/>
        <v/>
      </c>
    </row>
    <row r="3808" spans="1:1" x14ac:dyDescent="0.25">
      <c r="A3808" t="str">
        <f t="shared" si="527"/>
        <v/>
      </c>
    </row>
    <row r="3809" spans="1:1" x14ac:dyDescent="0.25">
      <c r="A3809" t="str">
        <f t="shared" si="527"/>
        <v/>
      </c>
    </row>
    <row r="3810" spans="1:1" x14ac:dyDescent="0.25">
      <c r="A3810" t="str">
        <f t="shared" si="527"/>
        <v/>
      </c>
    </row>
    <row r="3811" spans="1:1" x14ac:dyDescent="0.25">
      <c r="A3811" t="str">
        <f t="shared" si="527"/>
        <v/>
      </c>
    </row>
    <row r="3812" spans="1:1" x14ac:dyDescent="0.25">
      <c r="A3812" t="str">
        <f t="shared" si="527"/>
        <v/>
      </c>
    </row>
    <row r="3813" spans="1:1" x14ac:dyDescent="0.25">
      <c r="A3813" t="str">
        <f t="shared" si="527"/>
        <v/>
      </c>
    </row>
    <row r="3814" spans="1:1" x14ac:dyDescent="0.25">
      <c r="A3814" t="str">
        <f t="shared" si="527"/>
        <v/>
      </c>
    </row>
    <row r="3815" spans="1:1" x14ac:dyDescent="0.25">
      <c r="A3815" t="str">
        <f t="shared" si="527"/>
        <v/>
      </c>
    </row>
    <row r="3816" spans="1:1" x14ac:dyDescent="0.25">
      <c r="A3816" t="str">
        <f t="shared" si="527"/>
        <v/>
      </c>
    </row>
    <row r="3817" spans="1:1" x14ac:dyDescent="0.25">
      <c r="A3817" t="str">
        <f t="shared" si="527"/>
        <v/>
      </c>
    </row>
    <row r="3818" spans="1:1" x14ac:dyDescent="0.25">
      <c r="A3818" t="str">
        <f t="shared" si="527"/>
        <v/>
      </c>
    </row>
    <row r="3819" spans="1:1" x14ac:dyDescent="0.25">
      <c r="A3819" t="str">
        <f t="shared" si="527"/>
        <v/>
      </c>
    </row>
    <row r="3820" spans="1:1" x14ac:dyDescent="0.25">
      <c r="A3820" t="str">
        <f t="shared" si="527"/>
        <v/>
      </c>
    </row>
    <row r="3821" spans="1:1" x14ac:dyDescent="0.25">
      <c r="A3821" t="str">
        <f t="shared" si="527"/>
        <v/>
      </c>
    </row>
    <row r="3822" spans="1:1" x14ac:dyDescent="0.25">
      <c r="A3822" t="str">
        <f t="shared" si="527"/>
        <v/>
      </c>
    </row>
    <row r="3823" spans="1:1" x14ac:dyDescent="0.25">
      <c r="A3823" t="str">
        <f t="shared" si="527"/>
        <v/>
      </c>
    </row>
    <row r="3824" spans="1:1" x14ac:dyDescent="0.25">
      <c r="A3824" t="str">
        <f t="shared" si="527"/>
        <v/>
      </c>
    </row>
    <row r="3825" spans="1:1" x14ac:dyDescent="0.25">
      <c r="A3825" t="str">
        <f t="shared" si="527"/>
        <v/>
      </c>
    </row>
    <row r="3826" spans="1:1" x14ac:dyDescent="0.25">
      <c r="A3826" t="str">
        <f t="shared" si="527"/>
        <v/>
      </c>
    </row>
    <row r="3827" spans="1:1" x14ac:dyDescent="0.25">
      <c r="A3827" t="str">
        <f t="shared" si="527"/>
        <v/>
      </c>
    </row>
    <row r="3828" spans="1:1" x14ac:dyDescent="0.25">
      <c r="A3828" t="str">
        <f t="shared" si="527"/>
        <v/>
      </c>
    </row>
    <row r="3829" spans="1:1" x14ac:dyDescent="0.25">
      <c r="A3829" t="str">
        <f t="shared" si="527"/>
        <v/>
      </c>
    </row>
    <row r="3830" spans="1:1" x14ac:dyDescent="0.25">
      <c r="A3830" t="str">
        <f t="shared" si="527"/>
        <v/>
      </c>
    </row>
    <row r="3831" spans="1:1" x14ac:dyDescent="0.25">
      <c r="A3831" t="str">
        <f t="shared" si="527"/>
        <v/>
      </c>
    </row>
    <row r="3832" spans="1:1" x14ac:dyDescent="0.25">
      <c r="A3832" t="str">
        <f t="shared" si="527"/>
        <v/>
      </c>
    </row>
    <row r="3833" spans="1:1" x14ac:dyDescent="0.25">
      <c r="A3833" t="str">
        <f t="shared" si="527"/>
        <v/>
      </c>
    </row>
    <row r="3834" spans="1:1" x14ac:dyDescent="0.25">
      <c r="A3834" t="str">
        <f t="shared" si="527"/>
        <v/>
      </c>
    </row>
    <row r="3835" spans="1:1" x14ac:dyDescent="0.25">
      <c r="A3835" t="str">
        <f t="shared" si="527"/>
        <v/>
      </c>
    </row>
    <row r="3836" spans="1:1" x14ac:dyDescent="0.25">
      <c r="A3836" t="str">
        <f t="shared" si="527"/>
        <v/>
      </c>
    </row>
    <row r="3837" spans="1:1" x14ac:dyDescent="0.25">
      <c r="A3837" t="str">
        <f t="shared" si="527"/>
        <v/>
      </c>
    </row>
    <row r="3838" spans="1:1" x14ac:dyDescent="0.25">
      <c r="A3838" t="str">
        <f t="shared" si="527"/>
        <v/>
      </c>
    </row>
    <row r="3839" spans="1:1" x14ac:dyDescent="0.25">
      <c r="A3839" t="str">
        <f t="shared" si="527"/>
        <v/>
      </c>
    </row>
    <row r="3840" spans="1:1" x14ac:dyDescent="0.25">
      <c r="A3840" t="str">
        <f t="shared" si="527"/>
        <v/>
      </c>
    </row>
    <row r="3841" spans="1:1" x14ac:dyDescent="0.25">
      <c r="A3841" t="str">
        <f t="shared" si="527"/>
        <v/>
      </c>
    </row>
    <row r="3842" spans="1:1" x14ac:dyDescent="0.25">
      <c r="A3842" t="str">
        <f t="shared" si="527"/>
        <v/>
      </c>
    </row>
    <row r="3843" spans="1:1" x14ac:dyDescent="0.25">
      <c r="A3843" t="str">
        <f t="shared" ref="A3843:A3906" si="528">IF($O$1+ROW(A3842)-1&lt;=$O$3,$O$1+ROW(A3842)-1,"")</f>
        <v/>
      </c>
    </row>
    <row r="3844" spans="1:1" x14ac:dyDescent="0.25">
      <c r="A3844" t="str">
        <f t="shared" si="528"/>
        <v/>
      </c>
    </row>
    <row r="3845" spans="1:1" x14ac:dyDescent="0.25">
      <c r="A3845" t="str">
        <f t="shared" si="528"/>
        <v/>
      </c>
    </row>
    <row r="3846" spans="1:1" x14ac:dyDescent="0.25">
      <c r="A3846" t="str">
        <f t="shared" si="528"/>
        <v/>
      </c>
    </row>
    <row r="3847" spans="1:1" x14ac:dyDescent="0.25">
      <c r="A3847" t="str">
        <f t="shared" si="528"/>
        <v/>
      </c>
    </row>
    <row r="3848" spans="1:1" x14ac:dyDescent="0.25">
      <c r="A3848" t="str">
        <f t="shared" si="528"/>
        <v/>
      </c>
    </row>
    <row r="3849" spans="1:1" x14ac:dyDescent="0.25">
      <c r="A3849" t="str">
        <f t="shared" si="528"/>
        <v/>
      </c>
    </row>
    <row r="3850" spans="1:1" x14ac:dyDescent="0.25">
      <c r="A3850" t="str">
        <f t="shared" si="528"/>
        <v/>
      </c>
    </row>
    <row r="3851" spans="1:1" x14ac:dyDescent="0.25">
      <c r="A3851" t="str">
        <f t="shared" si="528"/>
        <v/>
      </c>
    </row>
    <row r="3852" spans="1:1" x14ac:dyDescent="0.25">
      <c r="A3852" t="str">
        <f t="shared" si="528"/>
        <v/>
      </c>
    </row>
    <row r="3853" spans="1:1" x14ac:dyDescent="0.25">
      <c r="A3853" t="str">
        <f t="shared" si="528"/>
        <v/>
      </c>
    </row>
    <row r="3854" spans="1:1" x14ac:dyDescent="0.25">
      <c r="A3854" t="str">
        <f t="shared" si="528"/>
        <v/>
      </c>
    </row>
    <row r="3855" spans="1:1" x14ac:dyDescent="0.25">
      <c r="A3855" t="str">
        <f t="shared" si="528"/>
        <v/>
      </c>
    </row>
    <row r="3856" spans="1:1" x14ac:dyDescent="0.25">
      <c r="A3856" t="str">
        <f t="shared" si="528"/>
        <v/>
      </c>
    </row>
    <row r="3857" spans="1:1" x14ac:dyDescent="0.25">
      <c r="A3857" t="str">
        <f t="shared" si="528"/>
        <v/>
      </c>
    </row>
    <row r="3858" spans="1:1" x14ac:dyDescent="0.25">
      <c r="A3858" t="str">
        <f t="shared" si="528"/>
        <v/>
      </c>
    </row>
    <row r="3859" spans="1:1" x14ac:dyDescent="0.25">
      <c r="A3859" t="str">
        <f t="shared" si="528"/>
        <v/>
      </c>
    </row>
    <row r="3860" spans="1:1" x14ac:dyDescent="0.25">
      <c r="A3860" t="str">
        <f t="shared" si="528"/>
        <v/>
      </c>
    </row>
    <row r="3861" spans="1:1" x14ac:dyDescent="0.25">
      <c r="A3861" t="str">
        <f t="shared" si="528"/>
        <v/>
      </c>
    </row>
    <row r="3862" spans="1:1" x14ac:dyDescent="0.25">
      <c r="A3862" t="str">
        <f t="shared" si="528"/>
        <v/>
      </c>
    </row>
    <row r="3863" spans="1:1" x14ac:dyDescent="0.25">
      <c r="A3863" t="str">
        <f t="shared" si="528"/>
        <v/>
      </c>
    </row>
    <row r="3864" spans="1:1" x14ac:dyDescent="0.25">
      <c r="A3864" t="str">
        <f t="shared" si="528"/>
        <v/>
      </c>
    </row>
    <row r="3865" spans="1:1" x14ac:dyDescent="0.25">
      <c r="A3865" t="str">
        <f t="shared" si="528"/>
        <v/>
      </c>
    </row>
    <row r="3866" spans="1:1" x14ac:dyDescent="0.25">
      <c r="A3866" t="str">
        <f t="shared" si="528"/>
        <v/>
      </c>
    </row>
    <row r="3867" spans="1:1" x14ac:dyDescent="0.25">
      <c r="A3867" t="str">
        <f t="shared" si="528"/>
        <v/>
      </c>
    </row>
    <row r="3868" spans="1:1" x14ac:dyDescent="0.25">
      <c r="A3868" t="str">
        <f t="shared" si="528"/>
        <v/>
      </c>
    </row>
    <row r="3869" spans="1:1" x14ac:dyDescent="0.25">
      <c r="A3869" t="str">
        <f t="shared" si="528"/>
        <v/>
      </c>
    </row>
    <row r="3870" spans="1:1" x14ac:dyDescent="0.25">
      <c r="A3870" t="str">
        <f t="shared" si="528"/>
        <v/>
      </c>
    </row>
    <row r="3871" spans="1:1" x14ac:dyDescent="0.25">
      <c r="A3871" t="str">
        <f t="shared" si="528"/>
        <v/>
      </c>
    </row>
    <row r="3872" spans="1:1" x14ac:dyDescent="0.25">
      <c r="A3872" t="str">
        <f t="shared" si="528"/>
        <v/>
      </c>
    </row>
    <row r="3873" spans="1:1" x14ac:dyDescent="0.25">
      <c r="A3873" t="str">
        <f t="shared" si="528"/>
        <v/>
      </c>
    </row>
    <row r="3874" spans="1:1" x14ac:dyDescent="0.25">
      <c r="A3874" t="str">
        <f t="shared" si="528"/>
        <v/>
      </c>
    </row>
    <row r="3875" spans="1:1" x14ac:dyDescent="0.25">
      <c r="A3875" t="str">
        <f t="shared" si="528"/>
        <v/>
      </c>
    </row>
    <row r="3876" spans="1:1" x14ac:dyDescent="0.25">
      <c r="A3876" t="str">
        <f t="shared" si="528"/>
        <v/>
      </c>
    </row>
    <row r="3877" spans="1:1" x14ac:dyDescent="0.25">
      <c r="A3877" t="str">
        <f t="shared" si="528"/>
        <v/>
      </c>
    </row>
    <row r="3878" spans="1:1" x14ac:dyDescent="0.25">
      <c r="A3878" t="str">
        <f t="shared" si="528"/>
        <v/>
      </c>
    </row>
    <row r="3879" spans="1:1" x14ac:dyDescent="0.25">
      <c r="A3879" t="str">
        <f t="shared" si="528"/>
        <v/>
      </c>
    </row>
    <row r="3880" spans="1:1" x14ac:dyDescent="0.25">
      <c r="A3880" t="str">
        <f t="shared" si="528"/>
        <v/>
      </c>
    </row>
    <row r="3881" spans="1:1" x14ac:dyDescent="0.25">
      <c r="A3881" t="str">
        <f t="shared" si="528"/>
        <v/>
      </c>
    </row>
    <row r="3882" spans="1:1" x14ac:dyDescent="0.25">
      <c r="A3882" t="str">
        <f t="shared" si="528"/>
        <v/>
      </c>
    </row>
    <row r="3883" spans="1:1" x14ac:dyDescent="0.25">
      <c r="A3883" t="str">
        <f t="shared" si="528"/>
        <v/>
      </c>
    </row>
    <row r="3884" spans="1:1" x14ac:dyDescent="0.25">
      <c r="A3884" t="str">
        <f t="shared" si="528"/>
        <v/>
      </c>
    </row>
    <row r="3885" spans="1:1" x14ac:dyDescent="0.25">
      <c r="A3885" t="str">
        <f t="shared" si="528"/>
        <v/>
      </c>
    </row>
    <row r="3886" spans="1:1" x14ac:dyDescent="0.25">
      <c r="A3886" t="str">
        <f t="shared" si="528"/>
        <v/>
      </c>
    </row>
    <row r="3887" spans="1:1" x14ac:dyDescent="0.25">
      <c r="A3887" t="str">
        <f t="shared" si="528"/>
        <v/>
      </c>
    </row>
    <row r="3888" spans="1:1" x14ac:dyDescent="0.25">
      <c r="A3888" t="str">
        <f t="shared" si="528"/>
        <v/>
      </c>
    </row>
    <row r="3889" spans="1:1" x14ac:dyDescent="0.25">
      <c r="A3889" t="str">
        <f t="shared" si="528"/>
        <v/>
      </c>
    </row>
    <row r="3890" spans="1:1" x14ac:dyDescent="0.25">
      <c r="A3890" t="str">
        <f t="shared" si="528"/>
        <v/>
      </c>
    </row>
    <row r="3891" spans="1:1" x14ac:dyDescent="0.25">
      <c r="A3891" t="str">
        <f t="shared" si="528"/>
        <v/>
      </c>
    </row>
    <row r="3892" spans="1:1" x14ac:dyDescent="0.25">
      <c r="A3892" t="str">
        <f t="shared" si="528"/>
        <v/>
      </c>
    </row>
    <row r="3893" spans="1:1" x14ac:dyDescent="0.25">
      <c r="A3893" t="str">
        <f t="shared" si="528"/>
        <v/>
      </c>
    </row>
    <row r="3894" spans="1:1" x14ac:dyDescent="0.25">
      <c r="A3894" t="str">
        <f t="shared" si="528"/>
        <v/>
      </c>
    </row>
    <row r="3895" spans="1:1" x14ac:dyDescent="0.25">
      <c r="A3895" t="str">
        <f t="shared" si="528"/>
        <v/>
      </c>
    </row>
    <row r="3896" spans="1:1" x14ac:dyDescent="0.25">
      <c r="A3896" t="str">
        <f t="shared" si="528"/>
        <v/>
      </c>
    </row>
    <row r="3897" spans="1:1" x14ac:dyDescent="0.25">
      <c r="A3897" t="str">
        <f t="shared" si="528"/>
        <v/>
      </c>
    </row>
    <row r="3898" spans="1:1" x14ac:dyDescent="0.25">
      <c r="A3898" t="str">
        <f t="shared" si="528"/>
        <v/>
      </c>
    </row>
    <row r="3899" spans="1:1" x14ac:dyDescent="0.25">
      <c r="A3899" t="str">
        <f t="shared" si="528"/>
        <v/>
      </c>
    </row>
    <row r="3900" spans="1:1" x14ac:dyDescent="0.25">
      <c r="A3900" t="str">
        <f t="shared" si="528"/>
        <v/>
      </c>
    </row>
    <row r="3901" spans="1:1" x14ac:dyDescent="0.25">
      <c r="A3901" t="str">
        <f t="shared" si="528"/>
        <v/>
      </c>
    </row>
    <row r="3902" spans="1:1" x14ac:dyDescent="0.25">
      <c r="A3902" t="str">
        <f t="shared" si="528"/>
        <v/>
      </c>
    </row>
    <row r="3903" spans="1:1" x14ac:dyDescent="0.25">
      <c r="A3903" t="str">
        <f t="shared" si="528"/>
        <v/>
      </c>
    </row>
    <row r="3904" spans="1:1" x14ac:dyDescent="0.25">
      <c r="A3904" t="str">
        <f t="shared" si="528"/>
        <v/>
      </c>
    </row>
    <row r="3905" spans="1:1" x14ac:dyDescent="0.25">
      <c r="A3905" t="str">
        <f t="shared" si="528"/>
        <v/>
      </c>
    </row>
    <row r="3906" spans="1:1" x14ac:dyDescent="0.25">
      <c r="A3906" t="str">
        <f t="shared" si="528"/>
        <v/>
      </c>
    </row>
    <row r="3907" spans="1:1" x14ac:dyDescent="0.25">
      <c r="A3907" t="str">
        <f t="shared" ref="A3907:A3970" si="529">IF($O$1+ROW(A3906)-1&lt;=$O$3,$O$1+ROW(A3906)-1,"")</f>
        <v/>
      </c>
    </row>
    <row r="3908" spans="1:1" x14ac:dyDescent="0.25">
      <c r="A3908" t="str">
        <f t="shared" si="529"/>
        <v/>
      </c>
    </row>
    <row r="3909" spans="1:1" x14ac:dyDescent="0.25">
      <c r="A3909" t="str">
        <f t="shared" si="529"/>
        <v/>
      </c>
    </row>
    <row r="3910" spans="1:1" x14ac:dyDescent="0.25">
      <c r="A3910" t="str">
        <f t="shared" si="529"/>
        <v/>
      </c>
    </row>
    <row r="3911" spans="1:1" x14ac:dyDescent="0.25">
      <c r="A3911" t="str">
        <f t="shared" si="529"/>
        <v/>
      </c>
    </row>
    <row r="3912" spans="1:1" x14ac:dyDescent="0.25">
      <c r="A3912" t="str">
        <f t="shared" si="529"/>
        <v/>
      </c>
    </row>
    <row r="3913" spans="1:1" x14ac:dyDescent="0.25">
      <c r="A3913" t="str">
        <f t="shared" si="529"/>
        <v/>
      </c>
    </row>
    <row r="3914" spans="1:1" x14ac:dyDescent="0.25">
      <c r="A3914" t="str">
        <f t="shared" si="529"/>
        <v/>
      </c>
    </row>
    <row r="3915" spans="1:1" x14ac:dyDescent="0.25">
      <c r="A3915" t="str">
        <f t="shared" si="529"/>
        <v/>
      </c>
    </row>
    <row r="3916" spans="1:1" x14ac:dyDescent="0.25">
      <c r="A3916" t="str">
        <f t="shared" si="529"/>
        <v/>
      </c>
    </row>
    <row r="3917" spans="1:1" x14ac:dyDescent="0.25">
      <c r="A3917" t="str">
        <f t="shared" si="529"/>
        <v/>
      </c>
    </row>
    <row r="3918" spans="1:1" x14ac:dyDescent="0.25">
      <c r="A3918" t="str">
        <f t="shared" si="529"/>
        <v/>
      </c>
    </row>
    <row r="3919" spans="1:1" x14ac:dyDescent="0.25">
      <c r="A3919" t="str">
        <f t="shared" si="529"/>
        <v/>
      </c>
    </row>
    <row r="3920" spans="1:1" x14ac:dyDescent="0.25">
      <c r="A3920" t="str">
        <f t="shared" si="529"/>
        <v/>
      </c>
    </row>
    <row r="3921" spans="1:1" x14ac:dyDescent="0.25">
      <c r="A3921" t="str">
        <f t="shared" si="529"/>
        <v/>
      </c>
    </row>
    <row r="3922" spans="1:1" x14ac:dyDescent="0.25">
      <c r="A3922" t="str">
        <f t="shared" si="529"/>
        <v/>
      </c>
    </row>
    <row r="3923" spans="1:1" x14ac:dyDescent="0.25">
      <c r="A3923" t="str">
        <f t="shared" si="529"/>
        <v/>
      </c>
    </row>
    <row r="3924" spans="1:1" x14ac:dyDescent="0.25">
      <c r="A3924" t="str">
        <f t="shared" si="529"/>
        <v/>
      </c>
    </row>
    <row r="3925" spans="1:1" x14ac:dyDescent="0.25">
      <c r="A3925" t="str">
        <f t="shared" si="529"/>
        <v/>
      </c>
    </row>
    <row r="3926" spans="1:1" x14ac:dyDescent="0.25">
      <c r="A3926" t="str">
        <f t="shared" si="529"/>
        <v/>
      </c>
    </row>
    <row r="3927" spans="1:1" x14ac:dyDescent="0.25">
      <c r="A3927" t="str">
        <f t="shared" si="529"/>
        <v/>
      </c>
    </row>
    <row r="3928" spans="1:1" x14ac:dyDescent="0.25">
      <c r="A3928" t="str">
        <f t="shared" si="529"/>
        <v/>
      </c>
    </row>
    <row r="3929" spans="1:1" x14ac:dyDescent="0.25">
      <c r="A3929" t="str">
        <f t="shared" si="529"/>
        <v/>
      </c>
    </row>
    <row r="3930" spans="1:1" x14ac:dyDescent="0.25">
      <c r="A3930" t="str">
        <f t="shared" si="529"/>
        <v/>
      </c>
    </row>
    <row r="3931" spans="1:1" x14ac:dyDescent="0.25">
      <c r="A3931" t="str">
        <f t="shared" si="529"/>
        <v/>
      </c>
    </row>
    <row r="3932" spans="1:1" x14ac:dyDescent="0.25">
      <c r="A3932" t="str">
        <f t="shared" si="529"/>
        <v/>
      </c>
    </row>
    <row r="3933" spans="1:1" x14ac:dyDescent="0.25">
      <c r="A3933" t="str">
        <f t="shared" si="529"/>
        <v/>
      </c>
    </row>
    <row r="3934" spans="1:1" x14ac:dyDescent="0.25">
      <c r="A3934" t="str">
        <f t="shared" si="529"/>
        <v/>
      </c>
    </row>
    <row r="3935" spans="1:1" x14ac:dyDescent="0.25">
      <c r="A3935" t="str">
        <f t="shared" si="529"/>
        <v/>
      </c>
    </row>
    <row r="3936" spans="1:1" x14ac:dyDescent="0.25">
      <c r="A3936" t="str">
        <f t="shared" si="529"/>
        <v/>
      </c>
    </row>
    <row r="3937" spans="1:1" x14ac:dyDescent="0.25">
      <c r="A3937" t="str">
        <f t="shared" si="529"/>
        <v/>
      </c>
    </row>
    <row r="3938" spans="1:1" x14ac:dyDescent="0.25">
      <c r="A3938" t="str">
        <f t="shared" si="529"/>
        <v/>
      </c>
    </row>
    <row r="3939" spans="1:1" x14ac:dyDescent="0.25">
      <c r="A3939" t="str">
        <f t="shared" si="529"/>
        <v/>
      </c>
    </row>
    <row r="3940" spans="1:1" x14ac:dyDescent="0.25">
      <c r="A3940" t="str">
        <f t="shared" si="529"/>
        <v/>
      </c>
    </row>
    <row r="3941" spans="1:1" x14ac:dyDescent="0.25">
      <c r="A3941" t="str">
        <f t="shared" si="529"/>
        <v/>
      </c>
    </row>
    <row r="3942" spans="1:1" x14ac:dyDescent="0.25">
      <c r="A3942" t="str">
        <f t="shared" si="529"/>
        <v/>
      </c>
    </row>
    <row r="3943" spans="1:1" x14ac:dyDescent="0.25">
      <c r="A3943" t="str">
        <f t="shared" si="529"/>
        <v/>
      </c>
    </row>
    <row r="3944" spans="1:1" x14ac:dyDescent="0.25">
      <c r="A3944" t="str">
        <f t="shared" si="529"/>
        <v/>
      </c>
    </row>
    <row r="3945" spans="1:1" x14ac:dyDescent="0.25">
      <c r="A3945" t="str">
        <f t="shared" si="529"/>
        <v/>
      </c>
    </row>
    <row r="3946" spans="1:1" x14ac:dyDescent="0.25">
      <c r="A3946" t="str">
        <f t="shared" si="529"/>
        <v/>
      </c>
    </row>
    <row r="3947" spans="1:1" x14ac:dyDescent="0.25">
      <c r="A3947" t="str">
        <f t="shared" si="529"/>
        <v/>
      </c>
    </row>
    <row r="3948" spans="1:1" x14ac:dyDescent="0.25">
      <c r="A3948" t="str">
        <f t="shared" si="529"/>
        <v/>
      </c>
    </row>
    <row r="3949" spans="1:1" x14ac:dyDescent="0.25">
      <c r="A3949" t="str">
        <f t="shared" si="529"/>
        <v/>
      </c>
    </row>
    <row r="3950" spans="1:1" x14ac:dyDescent="0.25">
      <c r="A3950" t="str">
        <f t="shared" si="529"/>
        <v/>
      </c>
    </row>
    <row r="3951" spans="1:1" x14ac:dyDescent="0.25">
      <c r="A3951" t="str">
        <f t="shared" si="529"/>
        <v/>
      </c>
    </row>
    <row r="3952" spans="1:1" x14ac:dyDescent="0.25">
      <c r="A3952" t="str">
        <f t="shared" si="529"/>
        <v/>
      </c>
    </row>
    <row r="3953" spans="1:1" x14ac:dyDescent="0.25">
      <c r="A3953" t="str">
        <f t="shared" si="529"/>
        <v/>
      </c>
    </row>
    <row r="3954" spans="1:1" x14ac:dyDescent="0.25">
      <c r="A3954" t="str">
        <f t="shared" si="529"/>
        <v/>
      </c>
    </row>
    <row r="3955" spans="1:1" x14ac:dyDescent="0.25">
      <c r="A3955" t="str">
        <f t="shared" si="529"/>
        <v/>
      </c>
    </row>
    <row r="3956" spans="1:1" x14ac:dyDescent="0.25">
      <c r="A3956" t="str">
        <f t="shared" si="529"/>
        <v/>
      </c>
    </row>
    <row r="3957" spans="1:1" x14ac:dyDescent="0.25">
      <c r="A3957" t="str">
        <f t="shared" si="529"/>
        <v/>
      </c>
    </row>
    <row r="3958" spans="1:1" x14ac:dyDescent="0.25">
      <c r="A3958" t="str">
        <f t="shared" si="529"/>
        <v/>
      </c>
    </row>
    <row r="3959" spans="1:1" x14ac:dyDescent="0.25">
      <c r="A3959" t="str">
        <f t="shared" si="529"/>
        <v/>
      </c>
    </row>
    <row r="3960" spans="1:1" x14ac:dyDescent="0.25">
      <c r="A3960" t="str">
        <f t="shared" si="529"/>
        <v/>
      </c>
    </row>
    <row r="3961" spans="1:1" x14ac:dyDescent="0.25">
      <c r="A3961" t="str">
        <f t="shared" si="529"/>
        <v/>
      </c>
    </row>
    <row r="3962" spans="1:1" x14ac:dyDescent="0.25">
      <c r="A3962" t="str">
        <f t="shared" si="529"/>
        <v/>
      </c>
    </row>
    <row r="3963" spans="1:1" x14ac:dyDescent="0.25">
      <c r="A3963" t="str">
        <f t="shared" si="529"/>
        <v/>
      </c>
    </row>
    <row r="3964" spans="1:1" x14ac:dyDescent="0.25">
      <c r="A3964" t="str">
        <f t="shared" si="529"/>
        <v/>
      </c>
    </row>
    <row r="3965" spans="1:1" x14ac:dyDescent="0.25">
      <c r="A3965" t="str">
        <f t="shared" si="529"/>
        <v/>
      </c>
    </row>
    <row r="3966" spans="1:1" x14ac:dyDescent="0.25">
      <c r="A3966" t="str">
        <f t="shared" si="529"/>
        <v/>
      </c>
    </row>
    <row r="3967" spans="1:1" x14ac:dyDescent="0.25">
      <c r="A3967" t="str">
        <f t="shared" si="529"/>
        <v/>
      </c>
    </row>
    <row r="3968" spans="1:1" x14ac:dyDescent="0.25">
      <c r="A3968" t="str">
        <f t="shared" si="529"/>
        <v/>
      </c>
    </row>
    <row r="3969" spans="1:1" x14ac:dyDescent="0.25">
      <c r="A3969" t="str">
        <f t="shared" si="529"/>
        <v/>
      </c>
    </row>
    <row r="3970" spans="1:1" x14ac:dyDescent="0.25">
      <c r="A3970" t="str">
        <f t="shared" si="529"/>
        <v/>
      </c>
    </row>
    <row r="3971" spans="1:1" x14ac:dyDescent="0.25">
      <c r="A3971" t="str">
        <f t="shared" ref="A3971:A4034" si="530">IF($O$1+ROW(A3970)-1&lt;=$O$3,$O$1+ROW(A3970)-1,"")</f>
        <v/>
      </c>
    </row>
    <row r="3972" spans="1:1" x14ac:dyDescent="0.25">
      <c r="A3972" t="str">
        <f t="shared" si="530"/>
        <v/>
      </c>
    </row>
    <row r="3973" spans="1:1" x14ac:dyDescent="0.25">
      <c r="A3973" t="str">
        <f t="shared" si="530"/>
        <v/>
      </c>
    </row>
    <row r="3974" spans="1:1" x14ac:dyDescent="0.25">
      <c r="A3974" t="str">
        <f t="shared" si="530"/>
        <v/>
      </c>
    </row>
    <row r="3975" spans="1:1" x14ac:dyDescent="0.25">
      <c r="A3975" t="str">
        <f t="shared" si="530"/>
        <v/>
      </c>
    </row>
    <row r="3976" spans="1:1" x14ac:dyDescent="0.25">
      <c r="A3976" t="str">
        <f t="shared" si="530"/>
        <v/>
      </c>
    </row>
    <row r="3977" spans="1:1" x14ac:dyDescent="0.25">
      <c r="A3977" t="str">
        <f t="shared" si="530"/>
        <v/>
      </c>
    </row>
    <row r="3978" spans="1:1" x14ac:dyDescent="0.25">
      <c r="A3978" t="str">
        <f t="shared" si="530"/>
        <v/>
      </c>
    </row>
    <row r="3979" spans="1:1" x14ac:dyDescent="0.25">
      <c r="A3979" t="str">
        <f t="shared" si="530"/>
        <v/>
      </c>
    </row>
    <row r="3980" spans="1:1" x14ac:dyDescent="0.25">
      <c r="A3980" t="str">
        <f t="shared" si="530"/>
        <v/>
      </c>
    </row>
    <row r="3981" spans="1:1" x14ac:dyDescent="0.25">
      <c r="A3981" t="str">
        <f t="shared" si="530"/>
        <v/>
      </c>
    </row>
    <row r="3982" spans="1:1" x14ac:dyDescent="0.25">
      <c r="A3982" t="str">
        <f t="shared" si="530"/>
        <v/>
      </c>
    </row>
    <row r="3983" spans="1:1" x14ac:dyDescent="0.25">
      <c r="A3983" t="str">
        <f t="shared" si="530"/>
        <v/>
      </c>
    </row>
    <row r="3984" spans="1:1" x14ac:dyDescent="0.25">
      <c r="A3984" t="str">
        <f t="shared" si="530"/>
        <v/>
      </c>
    </row>
    <row r="3985" spans="1:1" x14ac:dyDescent="0.25">
      <c r="A3985" t="str">
        <f t="shared" si="530"/>
        <v/>
      </c>
    </row>
    <row r="3986" spans="1:1" x14ac:dyDescent="0.25">
      <c r="A3986" t="str">
        <f t="shared" si="530"/>
        <v/>
      </c>
    </row>
    <row r="3987" spans="1:1" x14ac:dyDescent="0.25">
      <c r="A3987" t="str">
        <f t="shared" si="530"/>
        <v/>
      </c>
    </row>
    <row r="3988" spans="1:1" x14ac:dyDescent="0.25">
      <c r="A3988" t="str">
        <f t="shared" si="530"/>
        <v/>
      </c>
    </row>
    <row r="3989" spans="1:1" x14ac:dyDescent="0.25">
      <c r="A3989" t="str">
        <f t="shared" si="530"/>
        <v/>
      </c>
    </row>
    <row r="3990" spans="1:1" x14ac:dyDescent="0.25">
      <c r="A3990" t="str">
        <f t="shared" si="530"/>
        <v/>
      </c>
    </row>
    <row r="3991" spans="1:1" x14ac:dyDescent="0.25">
      <c r="A3991" t="str">
        <f t="shared" si="530"/>
        <v/>
      </c>
    </row>
    <row r="3992" spans="1:1" x14ac:dyDescent="0.25">
      <c r="A3992" t="str">
        <f t="shared" si="530"/>
        <v/>
      </c>
    </row>
    <row r="3993" spans="1:1" x14ac:dyDescent="0.25">
      <c r="A3993" t="str">
        <f t="shared" si="530"/>
        <v/>
      </c>
    </row>
    <row r="3994" spans="1:1" x14ac:dyDescent="0.25">
      <c r="A3994" t="str">
        <f t="shared" si="530"/>
        <v/>
      </c>
    </row>
    <row r="3995" spans="1:1" x14ac:dyDescent="0.25">
      <c r="A3995" t="str">
        <f t="shared" si="530"/>
        <v/>
      </c>
    </row>
    <row r="3996" spans="1:1" x14ac:dyDescent="0.25">
      <c r="A3996" t="str">
        <f t="shared" si="530"/>
        <v/>
      </c>
    </row>
    <row r="3997" spans="1:1" x14ac:dyDescent="0.25">
      <c r="A3997" t="str">
        <f t="shared" si="530"/>
        <v/>
      </c>
    </row>
    <row r="3998" spans="1:1" x14ac:dyDescent="0.25">
      <c r="A3998" t="str">
        <f t="shared" si="530"/>
        <v/>
      </c>
    </row>
    <row r="3999" spans="1:1" x14ac:dyDescent="0.25">
      <c r="A3999" t="str">
        <f t="shared" si="530"/>
        <v/>
      </c>
    </row>
    <row r="4000" spans="1:1" x14ac:dyDescent="0.25">
      <c r="A4000" t="str">
        <f t="shared" si="530"/>
        <v/>
      </c>
    </row>
    <row r="4001" spans="1:1" x14ac:dyDescent="0.25">
      <c r="A4001" t="str">
        <f t="shared" si="530"/>
        <v/>
      </c>
    </row>
    <row r="4002" spans="1:1" x14ac:dyDescent="0.25">
      <c r="A4002" t="str">
        <f t="shared" si="530"/>
        <v/>
      </c>
    </row>
    <row r="4003" spans="1:1" x14ac:dyDescent="0.25">
      <c r="A4003" t="str">
        <f t="shared" si="530"/>
        <v/>
      </c>
    </row>
    <row r="4004" spans="1:1" x14ac:dyDescent="0.25">
      <c r="A4004" t="str">
        <f t="shared" si="530"/>
        <v/>
      </c>
    </row>
    <row r="4005" spans="1:1" x14ac:dyDescent="0.25">
      <c r="A4005" t="str">
        <f t="shared" si="530"/>
        <v/>
      </c>
    </row>
    <row r="4006" spans="1:1" x14ac:dyDescent="0.25">
      <c r="A4006" t="str">
        <f t="shared" si="530"/>
        <v/>
      </c>
    </row>
    <row r="4007" spans="1:1" x14ac:dyDescent="0.25">
      <c r="A4007" t="str">
        <f t="shared" si="530"/>
        <v/>
      </c>
    </row>
    <row r="4008" spans="1:1" x14ac:dyDescent="0.25">
      <c r="A4008" t="str">
        <f t="shared" si="530"/>
        <v/>
      </c>
    </row>
    <row r="4009" spans="1:1" x14ac:dyDescent="0.25">
      <c r="A4009" t="str">
        <f t="shared" si="530"/>
        <v/>
      </c>
    </row>
    <row r="4010" spans="1:1" x14ac:dyDescent="0.25">
      <c r="A4010" t="str">
        <f t="shared" si="530"/>
        <v/>
      </c>
    </row>
    <row r="4011" spans="1:1" x14ac:dyDescent="0.25">
      <c r="A4011" t="str">
        <f t="shared" si="530"/>
        <v/>
      </c>
    </row>
    <row r="4012" spans="1:1" x14ac:dyDescent="0.25">
      <c r="A4012" t="str">
        <f t="shared" si="530"/>
        <v/>
      </c>
    </row>
    <row r="4013" spans="1:1" x14ac:dyDescent="0.25">
      <c r="A4013" t="str">
        <f t="shared" si="530"/>
        <v/>
      </c>
    </row>
    <row r="4014" spans="1:1" x14ac:dyDescent="0.25">
      <c r="A4014" t="str">
        <f t="shared" si="530"/>
        <v/>
      </c>
    </row>
    <row r="4015" spans="1:1" x14ac:dyDescent="0.25">
      <c r="A4015" t="str">
        <f t="shared" si="530"/>
        <v/>
      </c>
    </row>
    <row r="4016" spans="1:1" x14ac:dyDescent="0.25">
      <c r="A4016" t="str">
        <f t="shared" si="530"/>
        <v/>
      </c>
    </row>
    <row r="4017" spans="1:1" x14ac:dyDescent="0.25">
      <c r="A4017" t="str">
        <f t="shared" si="530"/>
        <v/>
      </c>
    </row>
    <row r="4018" spans="1:1" x14ac:dyDescent="0.25">
      <c r="A4018" t="str">
        <f t="shared" si="530"/>
        <v/>
      </c>
    </row>
    <row r="4019" spans="1:1" x14ac:dyDescent="0.25">
      <c r="A4019" t="str">
        <f t="shared" si="530"/>
        <v/>
      </c>
    </row>
    <row r="4020" spans="1:1" x14ac:dyDescent="0.25">
      <c r="A4020" t="str">
        <f t="shared" si="530"/>
        <v/>
      </c>
    </row>
    <row r="4021" spans="1:1" x14ac:dyDescent="0.25">
      <c r="A4021" t="str">
        <f t="shared" si="530"/>
        <v/>
      </c>
    </row>
    <row r="4022" spans="1:1" x14ac:dyDescent="0.25">
      <c r="A4022" t="str">
        <f t="shared" si="530"/>
        <v/>
      </c>
    </row>
    <row r="4023" spans="1:1" x14ac:dyDescent="0.25">
      <c r="A4023" t="str">
        <f t="shared" si="530"/>
        <v/>
      </c>
    </row>
    <row r="4024" spans="1:1" x14ac:dyDescent="0.25">
      <c r="A4024" t="str">
        <f t="shared" si="530"/>
        <v/>
      </c>
    </row>
    <row r="4025" spans="1:1" x14ac:dyDescent="0.25">
      <c r="A4025" t="str">
        <f t="shared" si="530"/>
        <v/>
      </c>
    </row>
    <row r="4026" spans="1:1" x14ac:dyDescent="0.25">
      <c r="A4026" t="str">
        <f t="shared" si="530"/>
        <v/>
      </c>
    </row>
    <row r="4027" spans="1:1" x14ac:dyDescent="0.25">
      <c r="A4027" t="str">
        <f t="shared" si="530"/>
        <v/>
      </c>
    </row>
    <row r="4028" spans="1:1" x14ac:dyDescent="0.25">
      <c r="A4028" t="str">
        <f t="shared" si="530"/>
        <v/>
      </c>
    </row>
    <row r="4029" spans="1:1" x14ac:dyDescent="0.25">
      <c r="A4029" t="str">
        <f t="shared" si="530"/>
        <v/>
      </c>
    </row>
    <row r="4030" spans="1:1" x14ac:dyDescent="0.25">
      <c r="A4030" t="str">
        <f t="shared" si="530"/>
        <v/>
      </c>
    </row>
    <row r="4031" spans="1:1" x14ac:dyDescent="0.25">
      <c r="A4031" t="str">
        <f t="shared" si="530"/>
        <v/>
      </c>
    </row>
    <row r="4032" spans="1:1" x14ac:dyDescent="0.25">
      <c r="A4032" t="str">
        <f t="shared" si="530"/>
        <v/>
      </c>
    </row>
    <row r="4033" spans="1:1" x14ac:dyDescent="0.25">
      <c r="A4033" t="str">
        <f t="shared" si="530"/>
        <v/>
      </c>
    </row>
    <row r="4034" spans="1:1" x14ac:dyDescent="0.25">
      <c r="A4034" t="str">
        <f t="shared" si="530"/>
        <v/>
      </c>
    </row>
    <row r="4035" spans="1:1" x14ac:dyDescent="0.25">
      <c r="A4035" t="str">
        <f t="shared" ref="A4035:A4098" si="531">IF($O$1+ROW(A4034)-1&lt;=$O$3,$O$1+ROW(A4034)-1,"")</f>
        <v/>
      </c>
    </row>
    <row r="4036" spans="1:1" x14ac:dyDescent="0.25">
      <c r="A4036" t="str">
        <f t="shared" si="531"/>
        <v/>
      </c>
    </row>
    <row r="4037" spans="1:1" x14ac:dyDescent="0.25">
      <c r="A4037" t="str">
        <f t="shared" si="531"/>
        <v/>
      </c>
    </row>
    <row r="4038" spans="1:1" x14ac:dyDescent="0.25">
      <c r="A4038" t="str">
        <f t="shared" si="531"/>
        <v/>
      </c>
    </row>
    <row r="4039" spans="1:1" x14ac:dyDescent="0.25">
      <c r="A4039" t="str">
        <f t="shared" si="531"/>
        <v/>
      </c>
    </row>
    <row r="4040" spans="1:1" x14ac:dyDescent="0.25">
      <c r="A4040" t="str">
        <f t="shared" si="531"/>
        <v/>
      </c>
    </row>
    <row r="4041" spans="1:1" x14ac:dyDescent="0.25">
      <c r="A4041" t="str">
        <f t="shared" si="531"/>
        <v/>
      </c>
    </row>
    <row r="4042" spans="1:1" x14ac:dyDescent="0.25">
      <c r="A4042" t="str">
        <f t="shared" si="531"/>
        <v/>
      </c>
    </row>
    <row r="4043" spans="1:1" x14ac:dyDescent="0.25">
      <c r="A4043" t="str">
        <f t="shared" si="531"/>
        <v/>
      </c>
    </row>
    <row r="4044" spans="1:1" x14ac:dyDescent="0.25">
      <c r="A4044" t="str">
        <f t="shared" si="531"/>
        <v/>
      </c>
    </row>
    <row r="4045" spans="1:1" x14ac:dyDescent="0.25">
      <c r="A4045" t="str">
        <f t="shared" si="531"/>
        <v/>
      </c>
    </row>
    <row r="4046" spans="1:1" x14ac:dyDescent="0.25">
      <c r="A4046" t="str">
        <f t="shared" si="531"/>
        <v/>
      </c>
    </row>
    <row r="4047" spans="1:1" x14ac:dyDescent="0.25">
      <c r="A4047" t="str">
        <f t="shared" si="531"/>
        <v/>
      </c>
    </row>
    <row r="4048" spans="1:1" x14ac:dyDescent="0.25">
      <c r="A4048" t="str">
        <f t="shared" si="531"/>
        <v/>
      </c>
    </row>
    <row r="4049" spans="1:1" x14ac:dyDescent="0.25">
      <c r="A4049" t="str">
        <f t="shared" si="531"/>
        <v/>
      </c>
    </row>
    <row r="4050" spans="1:1" x14ac:dyDescent="0.25">
      <c r="A4050" t="str">
        <f t="shared" si="531"/>
        <v/>
      </c>
    </row>
    <row r="4051" spans="1:1" x14ac:dyDescent="0.25">
      <c r="A4051" t="str">
        <f t="shared" si="531"/>
        <v/>
      </c>
    </row>
    <row r="4052" spans="1:1" x14ac:dyDescent="0.25">
      <c r="A4052" t="str">
        <f t="shared" si="531"/>
        <v/>
      </c>
    </row>
    <row r="4053" spans="1:1" x14ac:dyDescent="0.25">
      <c r="A4053" t="str">
        <f t="shared" si="531"/>
        <v/>
      </c>
    </row>
    <row r="4054" spans="1:1" x14ac:dyDescent="0.25">
      <c r="A4054" t="str">
        <f t="shared" si="531"/>
        <v/>
      </c>
    </row>
    <row r="4055" spans="1:1" x14ac:dyDescent="0.25">
      <c r="A4055" t="str">
        <f t="shared" si="531"/>
        <v/>
      </c>
    </row>
    <row r="4056" spans="1:1" x14ac:dyDescent="0.25">
      <c r="A4056" t="str">
        <f t="shared" si="531"/>
        <v/>
      </c>
    </row>
    <row r="4057" spans="1:1" x14ac:dyDescent="0.25">
      <c r="A4057" t="str">
        <f t="shared" si="531"/>
        <v/>
      </c>
    </row>
    <row r="4058" spans="1:1" x14ac:dyDescent="0.25">
      <c r="A4058" t="str">
        <f t="shared" si="531"/>
        <v/>
      </c>
    </row>
    <row r="4059" spans="1:1" x14ac:dyDescent="0.25">
      <c r="A4059" t="str">
        <f t="shared" si="531"/>
        <v/>
      </c>
    </row>
    <row r="4060" spans="1:1" x14ac:dyDescent="0.25">
      <c r="A4060" t="str">
        <f t="shared" si="531"/>
        <v/>
      </c>
    </row>
    <row r="4061" spans="1:1" x14ac:dyDescent="0.25">
      <c r="A4061" t="str">
        <f t="shared" si="531"/>
        <v/>
      </c>
    </row>
    <row r="4062" spans="1:1" x14ac:dyDescent="0.25">
      <c r="A4062" t="str">
        <f t="shared" si="531"/>
        <v/>
      </c>
    </row>
    <row r="4063" spans="1:1" x14ac:dyDescent="0.25">
      <c r="A4063" t="str">
        <f t="shared" si="531"/>
        <v/>
      </c>
    </row>
    <row r="4064" spans="1:1" x14ac:dyDescent="0.25">
      <c r="A4064" t="str">
        <f t="shared" si="531"/>
        <v/>
      </c>
    </row>
    <row r="4065" spans="1:1" x14ac:dyDescent="0.25">
      <c r="A4065" t="str">
        <f t="shared" si="531"/>
        <v/>
      </c>
    </row>
    <row r="4066" spans="1:1" x14ac:dyDescent="0.25">
      <c r="A4066" t="str">
        <f t="shared" si="531"/>
        <v/>
      </c>
    </row>
    <row r="4067" spans="1:1" x14ac:dyDescent="0.25">
      <c r="A4067" t="str">
        <f t="shared" si="531"/>
        <v/>
      </c>
    </row>
    <row r="4068" spans="1:1" x14ac:dyDescent="0.25">
      <c r="A4068" t="str">
        <f t="shared" si="531"/>
        <v/>
      </c>
    </row>
    <row r="4069" spans="1:1" x14ac:dyDescent="0.25">
      <c r="A4069" t="str">
        <f t="shared" si="531"/>
        <v/>
      </c>
    </row>
    <row r="4070" spans="1:1" x14ac:dyDescent="0.25">
      <c r="A4070" t="str">
        <f t="shared" si="531"/>
        <v/>
      </c>
    </row>
    <row r="4071" spans="1:1" x14ac:dyDescent="0.25">
      <c r="A4071" t="str">
        <f t="shared" si="531"/>
        <v/>
      </c>
    </row>
    <row r="4072" spans="1:1" x14ac:dyDescent="0.25">
      <c r="A4072" t="str">
        <f t="shared" si="531"/>
        <v/>
      </c>
    </row>
    <row r="4073" spans="1:1" x14ac:dyDescent="0.25">
      <c r="A4073" t="str">
        <f t="shared" si="531"/>
        <v/>
      </c>
    </row>
    <row r="4074" spans="1:1" x14ac:dyDescent="0.25">
      <c r="A4074" t="str">
        <f t="shared" si="531"/>
        <v/>
      </c>
    </row>
    <row r="4075" spans="1:1" x14ac:dyDescent="0.25">
      <c r="A4075" t="str">
        <f t="shared" si="531"/>
        <v/>
      </c>
    </row>
    <row r="4076" spans="1:1" x14ac:dyDescent="0.25">
      <c r="A4076" t="str">
        <f t="shared" si="531"/>
        <v/>
      </c>
    </row>
    <row r="4077" spans="1:1" x14ac:dyDescent="0.25">
      <c r="A4077" t="str">
        <f t="shared" si="531"/>
        <v/>
      </c>
    </row>
    <row r="4078" spans="1:1" x14ac:dyDescent="0.25">
      <c r="A4078" t="str">
        <f t="shared" si="531"/>
        <v/>
      </c>
    </row>
    <row r="4079" spans="1:1" x14ac:dyDescent="0.25">
      <c r="A4079" t="str">
        <f t="shared" si="531"/>
        <v/>
      </c>
    </row>
    <row r="4080" spans="1:1" x14ac:dyDescent="0.25">
      <c r="A4080" t="str">
        <f t="shared" si="531"/>
        <v/>
      </c>
    </row>
    <row r="4081" spans="1:1" x14ac:dyDescent="0.25">
      <c r="A4081" t="str">
        <f t="shared" si="531"/>
        <v/>
      </c>
    </row>
    <row r="4082" spans="1:1" x14ac:dyDescent="0.25">
      <c r="A4082" t="str">
        <f t="shared" si="531"/>
        <v/>
      </c>
    </row>
    <row r="4083" spans="1:1" x14ac:dyDescent="0.25">
      <c r="A4083" t="str">
        <f t="shared" si="531"/>
        <v/>
      </c>
    </row>
    <row r="4084" spans="1:1" x14ac:dyDescent="0.25">
      <c r="A4084" t="str">
        <f t="shared" si="531"/>
        <v/>
      </c>
    </row>
    <row r="4085" spans="1:1" x14ac:dyDescent="0.25">
      <c r="A4085" t="str">
        <f t="shared" si="531"/>
        <v/>
      </c>
    </row>
    <row r="4086" spans="1:1" x14ac:dyDescent="0.25">
      <c r="A4086" t="str">
        <f t="shared" si="531"/>
        <v/>
      </c>
    </row>
    <row r="4087" spans="1:1" x14ac:dyDescent="0.25">
      <c r="A4087" t="str">
        <f t="shared" si="531"/>
        <v/>
      </c>
    </row>
    <row r="4088" spans="1:1" x14ac:dyDescent="0.25">
      <c r="A4088" t="str">
        <f t="shared" si="531"/>
        <v/>
      </c>
    </row>
    <row r="4089" spans="1:1" x14ac:dyDescent="0.25">
      <c r="A4089" t="str">
        <f t="shared" si="531"/>
        <v/>
      </c>
    </row>
    <row r="4090" spans="1:1" x14ac:dyDescent="0.25">
      <c r="A4090" t="str">
        <f t="shared" si="531"/>
        <v/>
      </c>
    </row>
    <row r="4091" spans="1:1" x14ac:dyDescent="0.25">
      <c r="A4091" t="str">
        <f t="shared" si="531"/>
        <v/>
      </c>
    </row>
    <row r="4092" spans="1:1" x14ac:dyDescent="0.25">
      <c r="A4092" t="str">
        <f t="shared" si="531"/>
        <v/>
      </c>
    </row>
    <row r="4093" spans="1:1" x14ac:dyDescent="0.25">
      <c r="A4093" t="str">
        <f t="shared" si="531"/>
        <v/>
      </c>
    </row>
    <row r="4094" spans="1:1" x14ac:dyDescent="0.25">
      <c r="A4094" t="str">
        <f t="shared" si="531"/>
        <v/>
      </c>
    </row>
    <row r="4095" spans="1:1" x14ac:dyDescent="0.25">
      <c r="A4095" t="str">
        <f t="shared" si="531"/>
        <v/>
      </c>
    </row>
    <row r="4096" spans="1:1" x14ac:dyDescent="0.25">
      <c r="A4096" t="str">
        <f t="shared" si="531"/>
        <v/>
      </c>
    </row>
    <row r="4097" spans="1:1" x14ac:dyDescent="0.25">
      <c r="A4097" t="str">
        <f t="shared" si="531"/>
        <v/>
      </c>
    </row>
    <row r="4098" spans="1:1" x14ac:dyDescent="0.25">
      <c r="A4098" t="str">
        <f t="shared" si="531"/>
        <v/>
      </c>
    </row>
    <row r="4099" spans="1:1" x14ac:dyDescent="0.25">
      <c r="A4099" t="str">
        <f t="shared" ref="A4099:A4162" si="532">IF($O$1+ROW(A4098)-1&lt;=$O$3,$O$1+ROW(A4098)-1,"")</f>
        <v/>
      </c>
    </row>
    <row r="4100" spans="1:1" x14ac:dyDescent="0.25">
      <c r="A4100" t="str">
        <f t="shared" si="532"/>
        <v/>
      </c>
    </row>
    <row r="4101" spans="1:1" x14ac:dyDescent="0.25">
      <c r="A4101" t="str">
        <f t="shared" si="532"/>
        <v/>
      </c>
    </row>
    <row r="4102" spans="1:1" x14ac:dyDescent="0.25">
      <c r="A4102" t="str">
        <f t="shared" si="532"/>
        <v/>
      </c>
    </row>
    <row r="4103" spans="1:1" x14ac:dyDescent="0.25">
      <c r="A4103" t="str">
        <f t="shared" si="532"/>
        <v/>
      </c>
    </row>
    <row r="4104" spans="1:1" x14ac:dyDescent="0.25">
      <c r="A4104" t="str">
        <f t="shared" si="532"/>
        <v/>
      </c>
    </row>
    <row r="4105" spans="1:1" x14ac:dyDescent="0.25">
      <c r="A4105" t="str">
        <f t="shared" si="532"/>
        <v/>
      </c>
    </row>
    <row r="4106" spans="1:1" x14ac:dyDescent="0.25">
      <c r="A4106" t="str">
        <f t="shared" si="532"/>
        <v/>
      </c>
    </row>
    <row r="4107" spans="1:1" x14ac:dyDescent="0.25">
      <c r="A4107" t="str">
        <f t="shared" si="532"/>
        <v/>
      </c>
    </row>
    <row r="4108" spans="1:1" x14ac:dyDescent="0.25">
      <c r="A4108" t="str">
        <f t="shared" si="532"/>
        <v/>
      </c>
    </row>
    <row r="4109" spans="1:1" x14ac:dyDescent="0.25">
      <c r="A4109" t="str">
        <f t="shared" si="532"/>
        <v/>
      </c>
    </row>
    <row r="4110" spans="1:1" x14ac:dyDescent="0.25">
      <c r="A4110" t="str">
        <f t="shared" si="532"/>
        <v/>
      </c>
    </row>
    <row r="4111" spans="1:1" x14ac:dyDescent="0.25">
      <c r="A4111" t="str">
        <f t="shared" si="532"/>
        <v/>
      </c>
    </row>
    <row r="4112" spans="1:1" x14ac:dyDescent="0.25">
      <c r="A4112" t="str">
        <f t="shared" si="532"/>
        <v/>
      </c>
    </row>
    <row r="4113" spans="1:1" x14ac:dyDescent="0.25">
      <c r="A4113" t="str">
        <f t="shared" si="532"/>
        <v/>
      </c>
    </row>
    <row r="4114" spans="1:1" x14ac:dyDescent="0.25">
      <c r="A4114" t="str">
        <f t="shared" si="532"/>
        <v/>
      </c>
    </row>
    <row r="4115" spans="1:1" x14ac:dyDescent="0.25">
      <c r="A4115" t="str">
        <f t="shared" si="532"/>
        <v/>
      </c>
    </row>
    <row r="4116" spans="1:1" x14ac:dyDescent="0.25">
      <c r="A4116" t="str">
        <f t="shared" si="532"/>
        <v/>
      </c>
    </row>
    <row r="4117" spans="1:1" x14ac:dyDescent="0.25">
      <c r="A4117" t="str">
        <f t="shared" si="532"/>
        <v/>
      </c>
    </row>
    <row r="4118" spans="1:1" x14ac:dyDescent="0.25">
      <c r="A4118" t="str">
        <f t="shared" si="532"/>
        <v/>
      </c>
    </row>
    <row r="4119" spans="1:1" x14ac:dyDescent="0.25">
      <c r="A4119" t="str">
        <f t="shared" si="532"/>
        <v/>
      </c>
    </row>
    <row r="4120" spans="1:1" x14ac:dyDescent="0.25">
      <c r="A4120" t="str">
        <f t="shared" si="532"/>
        <v/>
      </c>
    </row>
    <row r="4121" spans="1:1" x14ac:dyDescent="0.25">
      <c r="A4121" t="str">
        <f t="shared" si="532"/>
        <v/>
      </c>
    </row>
    <row r="4122" spans="1:1" x14ac:dyDescent="0.25">
      <c r="A4122" t="str">
        <f t="shared" si="532"/>
        <v/>
      </c>
    </row>
    <row r="4123" spans="1:1" x14ac:dyDescent="0.25">
      <c r="A4123" t="str">
        <f t="shared" si="532"/>
        <v/>
      </c>
    </row>
    <row r="4124" spans="1:1" x14ac:dyDescent="0.25">
      <c r="A4124" t="str">
        <f t="shared" si="532"/>
        <v/>
      </c>
    </row>
    <row r="4125" spans="1:1" x14ac:dyDescent="0.25">
      <c r="A4125" t="str">
        <f t="shared" si="532"/>
        <v/>
      </c>
    </row>
    <row r="4126" spans="1:1" x14ac:dyDescent="0.25">
      <c r="A4126" t="str">
        <f t="shared" si="532"/>
        <v/>
      </c>
    </row>
    <row r="4127" spans="1:1" x14ac:dyDescent="0.25">
      <c r="A4127" t="str">
        <f t="shared" si="532"/>
        <v/>
      </c>
    </row>
    <row r="4128" spans="1:1" x14ac:dyDescent="0.25">
      <c r="A4128" t="str">
        <f t="shared" si="532"/>
        <v/>
      </c>
    </row>
    <row r="4129" spans="1:1" x14ac:dyDescent="0.25">
      <c r="A4129" t="str">
        <f t="shared" si="532"/>
        <v/>
      </c>
    </row>
    <row r="4130" spans="1:1" x14ac:dyDescent="0.25">
      <c r="A4130" t="str">
        <f t="shared" si="532"/>
        <v/>
      </c>
    </row>
    <row r="4131" spans="1:1" x14ac:dyDescent="0.25">
      <c r="A4131" t="str">
        <f t="shared" si="532"/>
        <v/>
      </c>
    </row>
    <row r="4132" spans="1:1" x14ac:dyDescent="0.25">
      <c r="A4132" t="str">
        <f t="shared" si="532"/>
        <v/>
      </c>
    </row>
    <row r="4133" spans="1:1" x14ac:dyDescent="0.25">
      <c r="A4133" t="str">
        <f t="shared" si="532"/>
        <v/>
      </c>
    </row>
    <row r="4134" spans="1:1" x14ac:dyDescent="0.25">
      <c r="A4134" t="str">
        <f t="shared" si="532"/>
        <v/>
      </c>
    </row>
    <row r="4135" spans="1:1" x14ac:dyDescent="0.25">
      <c r="A4135" t="str">
        <f t="shared" si="532"/>
        <v/>
      </c>
    </row>
    <row r="4136" spans="1:1" x14ac:dyDescent="0.25">
      <c r="A4136" t="str">
        <f t="shared" si="532"/>
        <v/>
      </c>
    </row>
    <row r="4137" spans="1:1" x14ac:dyDescent="0.25">
      <c r="A4137" t="str">
        <f t="shared" si="532"/>
        <v/>
      </c>
    </row>
    <row r="4138" spans="1:1" x14ac:dyDescent="0.25">
      <c r="A4138" t="str">
        <f t="shared" si="532"/>
        <v/>
      </c>
    </row>
    <row r="4139" spans="1:1" x14ac:dyDescent="0.25">
      <c r="A4139" t="str">
        <f t="shared" si="532"/>
        <v/>
      </c>
    </row>
    <row r="4140" spans="1:1" x14ac:dyDescent="0.25">
      <c r="A4140" t="str">
        <f t="shared" si="532"/>
        <v/>
      </c>
    </row>
    <row r="4141" spans="1:1" x14ac:dyDescent="0.25">
      <c r="A4141" t="str">
        <f t="shared" si="532"/>
        <v/>
      </c>
    </row>
    <row r="4142" spans="1:1" x14ac:dyDescent="0.25">
      <c r="A4142" t="str">
        <f t="shared" si="532"/>
        <v/>
      </c>
    </row>
    <row r="4143" spans="1:1" x14ac:dyDescent="0.25">
      <c r="A4143" t="str">
        <f t="shared" si="532"/>
        <v/>
      </c>
    </row>
    <row r="4144" spans="1:1" x14ac:dyDescent="0.25">
      <c r="A4144" t="str">
        <f t="shared" si="532"/>
        <v/>
      </c>
    </row>
    <row r="4145" spans="1:1" x14ac:dyDescent="0.25">
      <c r="A4145" t="str">
        <f t="shared" si="532"/>
        <v/>
      </c>
    </row>
    <row r="4146" spans="1:1" x14ac:dyDescent="0.25">
      <c r="A4146" t="str">
        <f t="shared" si="532"/>
        <v/>
      </c>
    </row>
    <row r="4147" spans="1:1" x14ac:dyDescent="0.25">
      <c r="A4147" t="str">
        <f t="shared" si="532"/>
        <v/>
      </c>
    </row>
    <row r="4148" spans="1:1" x14ac:dyDescent="0.25">
      <c r="A4148" t="str">
        <f t="shared" si="532"/>
        <v/>
      </c>
    </row>
    <row r="4149" spans="1:1" x14ac:dyDescent="0.25">
      <c r="A4149" t="str">
        <f t="shared" si="532"/>
        <v/>
      </c>
    </row>
    <row r="4150" spans="1:1" x14ac:dyDescent="0.25">
      <c r="A4150" t="str">
        <f t="shared" si="532"/>
        <v/>
      </c>
    </row>
    <row r="4151" spans="1:1" x14ac:dyDescent="0.25">
      <c r="A4151" t="str">
        <f t="shared" si="532"/>
        <v/>
      </c>
    </row>
    <row r="4152" spans="1:1" x14ac:dyDescent="0.25">
      <c r="A4152" t="str">
        <f t="shared" si="532"/>
        <v/>
      </c>
    </row>
    <row r="4153" spans="1:1" x14ac:dyDescent="0.25">
      <c r="A4153" t="str">
        <f t="shared" si="532"/>
        <v/>
      </c>
    </row>
    <row r="4154" spans="1:1" x14ac:dyDescent="0.25">
      <c r="A4154" t="str">
        <f t="shared" si="532"/>
        <v/>
      </c>
    </row>
    <row r="4155" spans="1:1" x14ac:dyDescent="0.25">
      <c r="A4155" t="str">
        <f t="shared" si="532"/>
        <v/>
      </c>
    </row>
    <row r="4156" spans="1:1" x14ac:dyDescent="0.25">
      <c r="A4156" t="str">
        <f t="shared" si="532"/>
        <v/>
      </c>
    </row>
    <row r="4157" spans="1:1" x14ac:dyDescent="0.25">
      <c r="A4157" t="str">
        <f t="shared" si="532"/>
        <v/>
      </c>
    </row>
    <row r="4158" spans="1:1" x14ac:dyDescent="0.25">
      <c r="A4158" t="str">
        <f t="shared" si="532"/>
        <v/>
      </c>
    </row>
    <row r="4159" spans="1:1" x14ac:dyDescent="0.25">
      <c r="A4159" t="str">
        <f t="shared" si="532"/>
        <v/>
      </c>
    </row>
    <row r="4160" spans="1:1" x14ac:dyDescent="0.25">
      <c r="A4160" t="str">
        <f t="shared" si="532"/>
        <v/>
      </c>
    </row>
    <row r="4161" spans="1:1" x14ac:dyDescent="0.25">
      <c r="A4161" t="str">
        <f t="shared" si="532"/>
        <v/>
      </c>
    </row>
    <row r="4162" spans="1:1" x14ac:dyDescent="0.25">
      <c r="A4162" t="str">
        <f t="shared" si="532"/>
        <v/>
      </c>
    </row>
    <row r="4163" spans="1:1" x14ac:dyDescent="0.25">
      <c r="A4163" t="str">
        <f t="shared" ref="A4163:A4226" si="533">IF($O$1+ROW(A4162)-1&lt;=$O$3,$O$1+ROW(A4162)-1,"")</f>
        <v/>
      </c>
    </row>
    <row r="4164" spans="1:1" x14ac:dyDescent="0.25">
      <c r="A4164" t="str">
        <f t="shared" si="533"/>
        <v/>
      </c>
    </row>
    <row r="4165" spans="1:1" x14ac:dyDescent="0.25">
      <c r="A4165" t="str">
        <f t="shared" si="533"/>
        <v/>
      </c>
    </row>
    <row r="4166" spans="1:1" x14ac:dyDescent="0.25">
      <c r="A4166" t="str">
        <f t="shared" si="533"/>
        <v/>
      </c>
    </row>
    <row r="4167" spans="1:1" x14ac:dyDescent="0.25">
      <c r="A4167" t="str">
        <f t="shared" si="533"/>
        <v/>
      </c>
    </row>
    <row r="4168" spans="1:1" x14ac:dyDescent="0.25">
      <c r="A4168" t="str">
        <f t="shared" si="533"/>
        <v/>
      </c>
    </row>
    <row r="4169" spans="1:1" x14ac:dyDescent="0.25">
      <c r="A4169" t="str">
        <f t="shared" si="533"/>
        <v/>
      </c>
    </row>
    <row r="4170" spans="1:1" x14ac:dyDescent="0.25">
      <c r="A4170" t="str">
        <f t="shared" si="533"/>
        <v/>
      </c>
    </row>
    <row r="4171" spans="1:1" x14ac:dyDescent="0.25">
      <c r="A4171" t="str">
        <f t="shared" si="533"/>
        <v/>
      </c>
    </row>
    <row r="4172" spans="1:1" x14ac:dyDescent="0.25">
      <c r="A4172" t="str">
        <f t="shared" si="533"/>
        <v/>
      </c>
    </row>
    <row r="4173" spans="1:1" x14ac:dyDescent="0.25">
      <c r="A4173" t="str">
        <f t="shared" si="533"/>
        <v/>
      </c>
    </row>
    <row r="4174" spans="1:1" x14ac:dyDescent="0.25">
      <c r="A4174" t="str">
        <f t="shared" si="533"/>
        <v/>
      </c>
    </row>
    <row r="4175" spans="1:1" x14ac:dyDescent="0.25">
      <c r="A4175" t="str">
        <f t="shared" si="533"/>
        <v/>
      </c>
    </row>
    <row r="4176" spans="1:1" x14ac:dyDescent="0.25">
      <c r="A4176" t="str">
        <f t="shared" si="533"/>
        <v/>
      </c>
    </row>
    <row r="4177" spans="1:1" x14ac:dyDescent="0.25">
      <c r="A4177" t="str">
        <f t="shared" si="533"/>
        <v/>
      </c>
    </row>
    <row r="4178" spans="1:1" x14ac:dyDescent="0.25">
      <c r="A4178" t="str">
        <f t="shared" si="533"/>
        <v/>
      </c>
    </row>
    <row r="4179" spans="1:1" x14ac:dyDescent="0.25">
      <c r="A4179" t="str">
        <f t="shared" si="533"/>
        <v/>
      </c>
    </row>
    <row r="4180" spans="1:1" x14ac:dyDescent="0.25">
      <c r="A4180" t="str">
        <f t="shared" si="533"/>
        <v/>
      </c>
    </row>
    <row r="4181" spans="1:1" x14ac:dyDescent="0.25">
      <c r="A4181" t="str">
        <f t="shared" si="533"/>
        <v/>
      </c>
    </row>
    <row r="4182" spans="1:1" x14ac:dyDescent="0.25">
      <c r="A4182" t="str">
        <f t="shared" si="533"/>
        <v/>
      </c>
    </row>
    <row r="4183" spans="1:1" x14ac:dyDescent="0.25">
      <c r="A4183" t="str">
        <f t="shared" si="533"/>
        <v/>
      </c>
    </row>
    <row r="4184" spans="1:1" x14ac:dyDescent="0.25">
      <c r="A4184" t="str">
        <f t="shared" si="533"/>
        <v/>
      </c>
    </row>
    <row r="4185" spans="1:1" x14ac:dyDescent="0.25">
      <c r="A4185" t="str">
        <f t="shared" si="533"/>
        <v/>
      </c>
    </row>
    <row r="4186" spans="1:1" x14ac:dyDescent="0.25">
      <c r="A4186" t="str">
        <f t="shared" si="533"/>
        <v/>
      </c>
    </row>
    <row r="4187" spans="1:1" x14ac:dyDescent="0.25">
      <c r="A4187" t="str">
        <f t="shared" si="533"/>
        <v/>
      </c>
    </row>
    <row r="4188" spans="1:1" x14ac:dyDescent="0.25">
      <c r="A4188" t="str">
        <f t="shared" si="533"/>
        <v/>
      </c>
    </row>
    <row r="4189" spans="1:1" x14ac:dyDescent="0.25">
      <c r="A4189" t="str">
        <f t="shared" si="533"/>
        <v/>
      </c>
    </row>
    <row r="4190" spans="1:1" x14ac:dyDescent="0.25">
      <c r="A4190" t="str">
        <f t="shared" si="533"/>
        <v/>
      </c>
    </row>
    <row r="4191" spans="1:1" x14ac:dyDescent="0.25">
      <c r="A4191" t="str">
        <f t="shared" si="533"/>
        <v/>
      </c>
    </row>
    <row r="4192" spans="1:1" x14ac:dyDescent="0.25">
      <c r="A4192" t="str">
        <f t="shared" si="533"/>
        <v/>
      </c>
    </row>
    <row r="4193" spans="1:1" x14ac:dyDescent="0.25">
      <c r="A4193" t="str">
        <f t="shared" si="533"/>
        <v/>
      </c>
    </row>
    <row r="4194" spans="1:1" x14ac:dyDescent="0.25">
      <c r="A4194" t="str">
        <f t="shared" si="533"/>
        <v/>
      </c>
    </row>
    <row r="4195" spans="1:1" x14ac:dyDescent="0.25">
      <c r="A4195" t="str">
        <f t="shared" si="533"/>
        <v/>
      </c>
    </row>
    <row r="4196" spans="1:1" x14ac:dyDescent="0.25">
      <c r="A4196" t="str">
        <f t="shared" si="533"/>
        <v/>
      </c>
    </row>
    <row r="4197" spans="1:1" x14ac:dyDescent="0.25">
      <c r="A4197" t="str">
        <f t="shared" si="533"/>
        <v/>
      </c>
    </row>
    <row r="4198" spans="1:1" x14ac:dyDescent="0.25">
      <c r="A4198" t="str">
        <f t="shared" si="533"/>
        <v/>
      </c>
    </row>
    <row r="4199" spans="1:1" x14ac:dyDescent="0.25">
      <c r="A4199" t="str">
        <f t="shared" si="533"/>
        <v/>
      </c>
    </row>
    <row r="4200" spans="1:1" x14ac:dyDescent="0.25">
      <c r="A4200" t="str">
        <f t="shared" si="533"/>
        <v/>
      </c>
    </row>
    <row r="4201" spans="1:1" x14ac:dyDescent="0.25">
      <c r="A4201" t="str">
        <f t="shared" si="533"/>
        <v/>
      </c>
    </row>
    <row r="4202" spans="1:1" x14ac:dyDescent="0.25">
      <c r="A4202" t="str">
        <f t="shared" si="533"/>
        <v/>
      </c>
    </row>
    <row r="4203" spans="1:1" x14ac:dyDescent="0.25">
      <c r="A4203" t="str">
        <f t="shared" si="533"/>
        <v/>
      </c>
    </row>
    <row r="4204" spans="1:1" x14ac:dyDescent="0.25">
      <c r="A4204" t="str">
        <f t="shared" si="533"/>
        <v/>
      </c>
    </row>
    <row r="4205" spans="1:1" x14ac:dyDescent="0.25">
      <c r="A4205" t="str">
        <f t="shared" si="533"/>
        <v/>
      </c>
    </row>
    <row r="4206" spans="1:1" x14ac:dyDescent="0.25">
      <c r="A4206" t="str">
        <f t="shared" si="533"/>
        <v/>
      </c>
    </row>
    <row r="4207" spans="1:1" x14ac:dyDescent="0.25">
      <c r="A4207" t="str">
        <f t="shared" si="533"/>
        <v/>
      </c>
    </row>
    <row r="4208" spans="1:1" x14ac:dyDescent="0.25">
      <c r="A4208" t="str">
        <f t="shared" si="533"/>
        <v/>
      </c>
    </row>
    <row r="4209" spans="1:1" x14ac:dyDescent="0.25">
      <c r="A4209" t="str">
        <f t="shared" si="533"/>
        <v/>
      </c>
    </row>
    <row r="4210" spans="1:1" x14ac:dyDescent="0.25">
      <c r="A4210" t="str">
        <f t="shared" si="533"/>
        <v/>
      </c>
    </row>
    <row r="4211" spans="1:1" x14ac:dyDescent="0.25">
      <c r="A4211" t="str">
        <f t="shared" si="533"/>
        <v/>
      </c>
    </row>
    <row r="4212" spans="1:1" x14ac:dyDescent="0.25">
      <c r="A4212" t="str">
        <f t="shared" si="533"/>
        <v/>
      </c>
    </row>
    <row r="4213" spans="1:1" x14ac:dyDescent="0.25">
      <c r="A4213" t="str">
        <f t="shared" si="533"/>
        <v/>
      </c>
    </row>
    <row r="4214" spans="1:1" x14ac:dyDescent="0.25">
      <c r="A4214" t="str">
        <f t="shared" si="533"/>
        <v/>
      </c>
    </row>
    <row r="4215" spans="1:1" x14ac:dyDescent="0.25">
      <c r="A4215" t="str">
        <f t="shared" si="533"/>
        <v/>
      </c>
    </row>
    <row r="4216" spans="1:1" x14ac:dyDescent="0.25">
      <c r="A4216" t="str">
        <f t="shared" si="533"/>
        <v/>
      </c>
    </row>
    <row r="4217" spans="1:1" x14ac:dyDescent="0.25">
      <c r="A4217" t="str">
        <f t="shared" si="533"/>
        <v/>
      </c>
    </row>
    <row r="4218" spans="1:1" x14ac:dyDescent="0.25">
      <c r="A4218" t="str">
        <f t="shared" si="533"/>
        <v/>
      </c>
    </row>
    <row r="4219" spans="1:1" x14ac:dyDescent="0.25">
      <c r="A4219" t="str">
        <f t="shared" si="533"/>
        <v/>
      </c>
    </row>
    <row r="4220" spans="1:1" x14ac:dyDescent="0.25">
      <c r="A4220" t="str">
        <f t="shared" si="533"/>
        <v/>
      </c>
    </row>
    <row r="4221" spans="1:1" x14ac:dyDescent="0.25">
      <c r="A4221" t="str">
        <f t="shared" si="533"/>
        <v/>
      </c>
    </row>
    <row r="4222" spans="1:1" x14ac:dyDescent="0.25">
      <c r="A4222" t="str">
        <f t="shared" si="533"/>
        <v/>
      </c>
    </row>
    <row r="4223" spans="1:1" x14ac:dyDescent="0.25">
      <c r="A4223" t="str">
        <f t="shared" si="533"/>
        <v/>
      </c>
    </row>
    <row r="4224" spans="1:1" x14ac:dyDescent="0.25">
      <c r="A4224" t="str">
        <f t="shared" si="533"/>
        <v/>
      </c>
    </row>
    <row r="4225" spans="1:1" x14ac:dyDescent="0.25">
      <c r="A4225" t="str">
        <f t="shared" si="533"/>
        <v/>
      </c>
    </row>
    <row r="4226" spans="1:1" x14ac:dyDescent="0.25">
      <c r="A4226" t="str">
        <f t="shared" si="533"/>
        <v/>
      </c>
    </row>
    <row r="4227" spans="1:1" x14ac:dyDescent="0.25">
      <c r="A4227" t="str">
        <f t="shared" ref="A4227:A4290" si="534">IF($O$1+ROW(A4226)-1&lt;=$O$3,$O$1+ROW(A4226)-1,"")</f>
        <v/>
      </c>
    </row>
    <row r="4228" spans="1:1" x14ac:dyDescent="0.25">
      <c r="A4228" t="str">
        <f t="shared" si="534"/>
        <v/>
      </c>
    </row>
    <row r="4229" spans="1:1" x14ac:dyDescent="0.25">
      <c r="A4229" t="str">
        <f t="shared" si="534"/>
        <v/>
      </c>
    </row>
    <row r="4230" spans="1:1" x14ac:dyDescent="0.25">
      <c r="A4230" t="str">
        <f t="shared" si="534"/>
        <v/>
      </c>
    </row>
    <row r="4231" spans="1:1" x14ac:dyDescent="0.25">
      <c r="A4231" t="str">
        <f t="shared" si="534"/>
        <v/>
      </c>
    </row>
    <row r="4232" spans="1:1" x14ac:dyDescent="0.25">
      <c r="A4232" t="str">
        <f t="shared" si="534"/>
        <v/>
      </c>
    </row>
    <row r="4233" spans="1:1" x14ac:dyDescent="0.25">
      <c r="A4233" t="str">
        <f t="shared" si="534"/>
        <v/>
      </c>
    </row>
    <row r="4234" spans="1:1" x14ac:dyDescent="0.25">
      <c r="A4234" t="str">
        <f t="shared" si="534"/>
        <v/>
      </c>
    </row>
    <row r="4235" spans="1:1" x14ac:dyDescent="0.25">
      <c r="A4235" t="str">
        <f t="shared" si="534"/>
        <v/>
      </c>
    </row>
    <row r="4236" spans="1:1" x14ac:dyDescent="0.25">
      <c r="A4236" t="str">
        <f t="shared" si="534"/>
        <v/>
      </c>
    </row>
    <row r="4237" spans="1:1" x14ac:dyDescent="0.25">
      <c r="A4237" t="str">
        <f t="shared" si="534"/>
        <v/>
      </c>
    </row>
    <row r="4238" spans="1:1" x14ac:dyDescent="0.25">
      <c r="A4238" t="str">
        <f t="shared" si="534"/>
        <v/>
      </c>
    </row>
    <row r="4239" spans="1:1" x14ac:dyDescent="0.25">
      <c r="A4239" t="str">
        <f t="shared" si="534"/>
        <v/>
      </c>
    </row>
    <row r="4240" spans="1:1" x14ac:dyDescent="0.25">
      <c r="A4240" t="str">
        <f t="shared" si="534"/>
        <v/>
      </c>
    </row>
    <row r="4241" spans="1:1" x14ac:dyDescent="0.25">
      <c r="A4241" t="str">
        <f t="shared" si="534"/>
        <v/>
      </c>
    </row>
    <row r="4242" spans="1:1" x14ac:dyDescent="0.25">
      <c r="A4242" t="str">
        <f t="shared" si="534"/>
        <v/>
      </c>
    </row>
    <row r="4243" spans="1:1" x14ac:dyDescent="0.25">
      <c r="A4243" t="str">
        <f t="shared" si="534"/>
        <v/>
      </c>
    </row>
    <row r="4244" spans="1:1" x14ac:dyDescent="0.25">
      <c r="A4244" t="str">
        <f t="shared" si="534"/>
        <v/>
      </c>
    </row>
    <row r="4245" spans="1:1" x14ac:dyDescent="0.25">
      <c r="A4245" t="str">
        <f t="shared" si="534"/>
        <v/>
      </c>
    </row>
    <row r="4246" spans="1:1" x14ac:dyDescent="0.25">
      <c r="A4246" t="str">
        <f t="shared" si="534"/>
        <v/>
      </c>
    </row>
    <row r="4247" spans="1:1" x14ac:dyDescent="0.25">
      <c r="A4247" t="str">
        <f t="shared" si="534"/>
        <v/>
      </c>
    </row>
    <row r="4248" spans="1:1" x14ac:dyDescent="0.25">
      <c r="A4248" t="str">
        <f t="shared" si="534"/>
        <v/>
      </c>
    </row>
    <row r="4249" spans="1:1" x14ac:dyDescent="0.25">
      <c r="A4249" t="str">
        <f t="shared" si="534"/>
        <v/>
      </c>
    </row>
    <row r="4250" spans="1:1" x14ac:dyDescent="0.25">
      <c r="A4250" t="str">
        <f t="shared" si="534"/>
        <v/>
      </c>
    </row>
    <row r="4251" spans="1:1" x14ac:dyDescent="0.25">
      <c r="A4251" t="str">
        <f t="shared" si="534"/>
        <v/>
      </c>
    </row>
    <row r="4252" spans="1:1" x14ac:dyDescent="0.25">
      <c r="A4252" t="str">
        <f t="shared" si="534"/>
        <v/>
      </c>
    </row>
    <row r="4253" spans="1:1" x14ac:dyDescent="0.25">
      <c r="A4253" t="str">
        <f t="shared" si="534"/>
        <v/>
      </c>
    </row>
    <row r="4254" spans="1:1" x14ac:dyDescent="0.25">
      <c r="A4254" t="str">
        <f t="shared" si="534"/>
        <v/>
      </c>
    </row>
    <row r="4255" spans="1:1" x14ac:dyDescent="0.25">
      <c r="A4255" t="str">
        <f t="shared" si="534"/>
        <v/>
      </c>
    </row>
    <row r="4256" spans="1:1" x14ac:dyDescent="0.25">
      <c r="A4256" t="str">
        <f t="shared" si="534"/>
        <v/>
      </c>
    </row>
    <row r="4257" spans="1:1" x14ac:dyDescent="0.25">
      <c r="A4257" t="str">
        <f t="shared" si="534"/>
        <v/>
      </c>
    </row>
    <row r="4258" spans="1:1" x14ac:dyDescent="0.25">
      <c r="A4258" t="str">
        <f t="shared" si="534"/>
        <v/>
      </c>
    </row>
    <row r="4259" spans="1:1" x14ac:dyDescent="0.25">
      <c r="A4259" t="str">
        <f t="shared" si="534"/>
        <v/>
      </c>
    </row>
    <row r="4260" spans="1:1" x14ac:dyDescent="0.25">
      <c r="A4260" t="str">
        <f t="shared" si="534"/>
        <v/>
      </c>
    </row>
    <row r="4261" spans="1:1" x14ac:dyDescent="0.25">
      <c r="A4261" t="str">
        <f t="shared" si="534"/>
        <v/>
      </c>
    </row>
    <row r="4262" spans="1:1" x14ac:dyDescent="0.25">
      <c r="A4262" t="str">
        <f t="shared" si="534"/>
        <v/>
      </c>
    </row>
    <row r="4263" spans="1:1" x14ac:dyDescent="0.25">
      <c r="A4263" t="str">
        <f t="shared" si="534"/>
        <v/>
      </c>
    </row>
    <row r="4264" spans="1:1" x14ac:dyDescent="0.25">
      <c r="A4264" t="str">
        <f t="shared" si="534"/>
        <v/>
      </c>
    </row>
    <row r="4265" spans="1:1" x14ac:dyDescent="0.25">
      <c r="A4265" t="str">
        <f t="shared" si="534"/>
        <v/>
      </c>
    </row>
    <row r="4266" spans="1:1" x14ac:dyDescent="0.25">
      <c r="A4266" t="str">
        <f t="shared" si="534"/>
        <v/>
      </c>
    </row>
    <row r="4267" spans="1:1" x14ac:dyDescent="0.25">
      <c r="A4267" t="str">
        <f t="shared" si="534"/>
        <v/>
      </c>
    </row>
    <row r="4268" spans="1:1" x14ac:dyDescent="0.25">
      <c r="A4268" t="str">
        <f t="shared" si="534"/>
        <v/>
      </c>
    </row>
    <row r="4269" spans="1:1" x14ac:dyDescent="0.25">
      <c r="A4269" t="str">
        <f t="shared" si="534"/>
        <v/>
      </c>
    </row>
    <row r="4270" spans="1:1" x14ac:dyDescent="0.25">
      <c r="A4270" t="str">
        <f t="shared" si="534"/>
        <v/>
      </c>
    </row>
    <row r="4271" spans="1:1" x14ac:dyDescent="0.25">
      <c r="A4271" t="str">
        <f t="shared" si="534"/>
        <v/>
      </c>
    </row>
    <row r="4272" spans="1:1" x14ac:dyDescent="0.25">
      <c r="A4272" t="str">
        <f t="shared" si="534"/>
        <v/>
      </c>
    </row>
    <row r="4273" spans="1:1" x14ac:dyDescent="0.25">
      <c r="A4273" t="str">
        <f t="shared" si="534"/>
        <v/>
      </c>
    </row>
    <row r="4274" spans="1:1" x14ac:dyDescent="0.25">
      <c r="A4274" t="str">
        <f t="shared" si="534"/>
        <v/>
      </c>
    </row>
    <row r="4275" spans="1:1" x14ac:dyDescent="0.25">
      <c r="A4275" t="str">
        <f t="shared" si="534"/>
        <v/>
      </c>
    </row>
    <row r="4276" spans="1:1" x14ac:dyDescent="0.25">
      <c r="A4276" t="str">
        <f t="shared" si="534"/>
        <v/>
      </c>
    </row>
    <row r="4277" spans="1:1" x14ac:dyDescent="0.25">
      <c r="A4277" t="str">
        <f t="shared" si="534"/>
        <v/>
      </c>
    </row>
    <row r="4278" spans="1:1" x14ac:dyDescent="0.25">
      <c r="A4278" t="str">
        <f t="shared" si="534"/>
        <v/>
      </c>
    </row>
    <row r="4279" spans="1:1" x14ac:dyDescent="0.25">
      <c r="A4279" t="str">
        <f t="shared" si="534"/>
        <v/>
      </c>
    </row>
    <row r="4280" spans="1:1" x14ac:dyDescent="0.25">
      <c r="A4280" t="str">
        <f t="shared" si="534"/>
        <v/>
      </c>
    </row>
    <row r="4281" spans="1:1" x14ac:dyDescent="0.25">
      <c r="A4281" t="str">
        <f t="shared" si="534"/>
        <v/>
      </c>
    </row>
    <row r="4282" spans="1:1" x14ac:dyDescent="0.25">
      <c r="A4282" t="str">
        <f t="shared" si="534"/>
        <v/>
      </c>
    </row>
    <row r="4283" spans="1:1" x14ac:dyDescent="0.25">
      <c r="A4283" t="str">
        <f t="shared" si="534"/>
        <v/>
      </c>
    </row>
    <row r="4284" spans="1:1" x14ac:dyDescent="0.25">
      <c r="A4284" t="str">
        <f t="shared" si="534"/>
        <v/>
      </c>
    </row>
    <row r="4285" spans="1:1" x14ac:dyDescent="0.25">
      <c r="A4285" t="str">
        <f t="shared" si="534"/>
        <v/>
      </c>
    </row>
    <row r="4286" spans="1:1" x14ac:dyDescent="0.25">
      <c r="A4286" t="str">
        <f t="shared" si="534"/>
        <v/>
      </c>
    </row>
    <row r="4287" spans="1:1" x14ac:dyDescent="0.25">
      <c r="A4287" t="str">
        <f t="shared" si="534"/>
        <v/>
      </c>
    </row>
    <row r="4288" spans="1:1" x14ac:dyDescent="0.25">
      <c r="A4288" t="str">
        <f t="shared" si="534"/>
        <v/>
      </c>
    </row>
    <row r="4289" spans="1:1" x14ac:dyDescent="0.25">
      <c r="A4289" t="str">
        <f t="shared" si="534"/>
        <v/>
      </c>
    </row>
    <row r="4290" spans="1:1" x14ac:dyDescent="0.25">
      <c r="A4290" t="str">
        <f t="shared" si="534"/>
        <v/>
      </c>
    </row>
    <row r="4291" spans="1:1" x14ac:dyDescent="0.25">
      <c r="A4291" t="str">
        <f t="shared" ref="A4291:A4354" si="535">IF($O$1+ROW(A4290)-1&lt;=$O$3,$O$1+ROW(A4290)-1,"")</f>
        <v/>
      </c>
    </row>
    <row r="4292" spans="1:1" x14ac:dyDescent="0.25">
      <c r="A4292" t="str">
        <f t="shared" si="535"/>
        <v/>
      </c>
    </row>
    <row r="4293" spans="1:1" x14ac:dyDescent="0.25">
      <c r="A4293" t="str">
        <f t="shared" si="535"/>
        <v/>
      </c>
    </row>
    <row r="4294" spans="1:1" x14ac:dyDescent="0.25">
      <c r="A4294" t="str">
        <f t="shared" si="535"/>
        <v/>
      </c>
    </row>
    <row r="4295" spans="1:1" x14ac:dyDescent="0.25">
      <c r="A4295" t="str">
        <f t="shared" si="535"/>
        <v/>
      </c>
    </row>
    <row r="4296" spans="1:1" x14ac:dyDescent="0.25">
      <c r="A4296" t="str">
        <f t="shared" si="535"/>
        <v/>
      </c>
    </row>
    <row r="4297" spans="1:1" x14ac:dyDescent="0.25">
      <c r="A4297" t="str">
        <f t="shared" si="535"/>
        <v/>
      </c>
    </row>
    <row r="4298" spans="1:1" x14ac:dyDescent="0.25">
      <c r="A4298" t="str">
        <f t="shared" si="535"/>
        <v/>
      </c>
    </row>
    <row r="4299" spans="1:1" x14ac:dyDescent="0.25">
      <c r="A4299" t="str">
        <f t="shared" si="535"/>
        <v/>
      </c>
    </row>
    <row r="4300" spans="1:1" x14ac:dyDescent="0.25">
      <c r="A4300" t="str">
        <f t="shared" si="535"/>
        <v/>
      </c>
    </row>
    <row r="4301" spans="1:1" x14ac:dyDescent="0.25">
      <c r="A4301" t="str">
        <f t="shared" si="535"/>
        <v/>
      </c>
    </row>
    <row r="4302" spans="1:1" x14ac:dyDescent="0.25">
      <c r="A4302" t="str">
        <f t="shared" si="535"/>
        <v/>
      </c>
    </row>
    <row r="4303" spans="1:1" x14ac:dyDescent="0.25">
      <c r="A4303" t="str">
        <f t="shared" si="535"/>
        <v/>
      </c>
    </row>
    <row r="4304" spans="1:1" x14ac:dyDescent="0.25">
      <c r="A4304" t="str">
        <f t="shared" si="535"/>
        <v/>
      </c>
    </row>
    <row r="4305" spans="1:1" x14ac:dyDescent="0.25">
      <c r="A4305" t="str">
        <f t="shared" si="535"/>
        <v/>
      </c>
    </row>
    <row r="4306" spans="1:1" x14ac:dyDescent="0.25">
      <c r="A4306" t="str">
        <f t="shared" si="535"/>
        <v/>
      </c>
    </row>
    <row r="4307" spans="1:1" x14ac:dyDescent="0.25">
      <c r="A4307" t="str">
        <f t="shared" si="535"/>
        <v/>
      </c>
    </row>
    <row r="4308" spans="1:1" x14ac:dyDescent="0.25">
      <c r="A4308" t="str">
        <f t="shared" si="535"/>
        <v/>
      </c>
    </row>
    <row r="4309" spans="1:1" x14ac:dyDescent="0.25">
      <c r="A4309" t="str">
        <f t="shared" si="535"/>
        <v/>
      </c>
    </row>
    <row r="4310" spans="1:1" x14ac:dyDescent="0.25">
      <c r="A4310" t="str">
        <f t="shared" si="535"/>
        <v/>
      </c>
    </row>
    <row r="4311" spans="1:1" x14ac:dyDescent="0.25">
      <c r="A4311" t="str">
        <f t="shared" si="535"/>
        <v/>
      </c>
    </row>
    <row r="4312" spans="1:1" x14ac:dyDescent="0.25">
      <c r="A4312" t="str">
        <f t="shared" si="535"/>
        <v/>
      </c>
    </row>
    <row r="4313" spans="1:1" x14ac:dyDescent="0.25">
      <c r="A4313" t="str">
        <f t="shared" si="535"/>
        <v/>
      </c>
    </row>
    <row r="4314" spans="1:1" x14ac:dyDescent="0.25">
      <c r="A4314" t="str">
        <f t="shared" si="535"/>
        <v/>
      </c>
    </row>
    <row r="4315" spans="1:1" x14ac:dyDescent="0.25">
      <c r="A4315" t="str">
        <f t="shared" si="535"/>
        <v/>
      </c>
    </row>
    <row r="4316" spans="1:1" x14ac:dyDescent="0.25">
      <c r="A4316" t="str">
        <f t="shared" si="535"/>
        <v/>
      </c>
    </row>
    <row r="4317" spans="1:1" x14ac:dyDescent="0.25">
      <c r="A4317" t="str">
        <f t="shared" si="535"/>
        <v/>
      </c>
    </row>
    <row r="4318" spans="1:1" x14ac:dyDescent="0.25">
      <c r="A4318" t="str">
        <f t="shared" si="535"/>
        <v/>
      </c>
    </row>
    <row r="4319" spans="1:1" x14ac:dyDescent="0.25">
      <c r="A4319" t="str">
        <f t="shared" si="535"/>
        <v/>
      </c>
    </row>
    <row r="4320" spans="1:1" x14ac:dyDescent="0.25">
      <c r="A4320" t="str">
        <f t="shared" si="535"/>
        <v/>
      </c>
    </row>
    <row r="4321" spans="1:1" x14ac:dyDescent="0.25">
      <c r="A4321" t="str">
        <f t="shared" si="535"/>
        <v/>
      </c>
    </row>
    <row r="4322" spans="1:1" x14ac:dyDescent="0.25">
      <c r="A4322" t="str">
        <f t="shared" si="535"/>
        <v/>
      </c>
    </row>
    <row r="4323" spans="1:1" x14ac:dyDescent="0.25">
      <c r="A4323" t="str">
        <f t="shared" si="535"/>
        <v/>
      </c>
    </row>
    <row r="4324" spans="1:1" x14ac:dyDescent="0.25">
      <c r="A4324" t="str">
        <f t="shared" si="535"/>
        <v/>
      </c>
    </row>
    <row r="4325" spans="1:1" x14ac:dyDescent="0.25">
      <c r="A4325" t="str">
        <f t="shared" si="535"/>
        <v/>
      </c>
    </row>
    <row r="4326" spans="1:1" x14ac:dyDescent="0.25">
      <c r="A4326" t="str">
        <f t="shared" si="535"/>
        <v/>
      </c>
    </row>
    <row r="4327" spans="1:1" x14ac:dyDescent="0.25">
      <c r="A4327" t="str">
        <f t="shared" si="535"/>
        <v/>
      </c>
    </row>
    <row r="4328" spans="1:1" x14ac:dyDescent="0.25">
      <c r="A4328" t="str">
        <f t="shared" si="535"/>
        <v/>
      </c>
    </row>
    <row r="4329" spans="1:1" x14ac:dyDescent="0.25">
      <c r="A4329" t="str">
        <f t="shared" si="535"/>
        <v/>
      </c>
    </row>
    <row r="4330" spans="1:1" x14ac:dyDescent="0.25">
      <c r="A4330" t="str">
        <f t="shared" si="535"/>
        <v/>
      </c>
    </row>
    <row r="4331" spans="1:1" x14ac:dyDescent="0.25">
      <c r="A4331" t="str">
        <f t="shared" si="535"/>
        <v/>
      </c>
    </row>
    <row r="4332" spans="1:1" x14ac:dyDescent="0.25">
      <c r="A4332" t="str">
        <f t="shared" si="535"/>
        <v/>
      </c>
    </row>
    <row r="4333" spans="1:1" x14ac:dyDescent="0.25">
      <c r="A4333" t="str">
        <f t="shared" si="535"/>
        <v/>
      </c>
    </row>
    <row r="4334" spans="1:1" x14ac:dyDescent="0.25">
      <c r="A4334" t="str">
        <f t="shared" si="535"/>
        <v/>
      </c>
    </row>
    <row r="4335" spans="1:1" x14ac:dyDescent="0.25">
      <c r="A4335" t="str">
        <f t="shared" si="535"/>
        <v/>
      </c>
    </row>
    <row r="4336" spans="1:1" x14ac:dyDescent="0.25">
      <c r="A4336" t="str">
        <f t="shared" si="535"/>
        <v/>
      </c>
    </row>
    <row r="4337" spans="1:1" x14ac:dyDescent="0.25">
      <c r="A4337" t="str">
        <f t="shared" si="535"/>
        <v/>
      </c>
    </row>
    <row r="4338" spans="1:1" x14ac:dyDescent="0.25">
      <c r="A4338" t="str">
        <f t="shared" si="535"/>
        <v/>
      </c>
    </row>
    <row r="4339" spans="1:1" x14ac:dyDescent="0.25">
      <c r="A4339" t="str">
        <f t="shared" si="535"/>
        <v/>
      </c>
    </row>
    <row r="4340" spans="1:1" x14ac:dyDescent="0.25">
      <c r="A4340" t="str">
        <f t="shared" si="535"/>
        <v/>
      </c>
    </row>
    <row r="4341" spans="1:1" x14ac:dyDescent="0.25">
      <c r="A4341" t="str">
        <f t="shared" si="535"/>
        <v/>
      </c>
    </row>
    <row r="4342" spans="1:1" x14ac:dyDescent="0.25">
      <c r="A4342" t="str">
        <f t="shared" si="535"/>
        <v/>
      </c>
    </row>
    <row r="4343" spans="1:1" x14ac:dyDescent="0.25">
      <c r="A4343" t="str">
        <f t="shared" si="535"/>
        <v/>
      </c>
    </row>
    <row r="4344" spans="1:1" x14ac:dyDescent="0.25">
      <c r="A4344" t="str">
        <f t="shared" si="535"/>
        <v/>
      </c>
    </row>
    <row r="4345" spans="1:1" x14ac:dyDescent="0.25">
      <c r="A4345" t="str">
        <f t="shared" si="535"/>
        <v/>
      </c>
    </row>
    <row r="4346" spans="1:1" x14ac:dyDescent="0.25">
      <c r="A4346" t="str">
        <f t="shared" si="535"/>
        <v/>
      </c>
    </row>
    <row r="4347" spans="1:1" x14ac:dyDescent="0.25">
      <c r="A4347" t="str">
        <f t="shared" si="535"/>
        <v/>
      </c>
    </row>
    <row r="4348" spans="1:1" x14ac:dyDescent="0.25">
      <c r="A4348" t="str">
        <f t="shared" si="535"/>
        <v/>
      </c>
    </row>
    <row r="4349" spans="1:1" x14ac:dyDescent="0.25">
      <c r="A4349" t="str">
        <f t="shared" si="535"/>
        <v/>
      </c>
    </row>
    <row r="4350" spans="1:1" x14ac:dyDescent="0.25">
      <c r="A4350" t="str">
        <f t="shared" si="535"/>
        <v/>
      </c>
    </row>
    <row r="4351" spans="1:1" x14ac:dyDescent="0.25">
      <c r="A4351" t="str">
        <f t="shared" si="535"/>
        <v/>
      </c>
    </row>
    <row r="4352" spans="1:1" x14ac:dyDescent="0.25">
      <c r="A4352" t="str">
        <f t="shared" si="535"/>
        <v/>
      </c>
    </row>
    <row r="4353" spans="1:1" x14ac:dyDescent="0.25">
      <c r="A4353" t="str">
        <f t="shared" si="535"/>
        <v/>
      </c>
    </row>
    <row r="4354" spans="1:1" x14ac:dyDescent="0.25">
      <c r="A4354" t="str">
        <f t="shared" si="535"/>
        <v/>
      </c>
    </row>
    <row r="4355" spans="1:1" x14ac:dyDescent="0.25">
      <c r="A4355" t="str">
        <f t="shared" ref="A4355:A4418" si="536">IF($O$1+ROW(A4354)-1&lt;=$O$3,$O$1+ROW(A4354)-1,"")</f>
        <v/>
      </c>
    </row>
    <row r="4356" spans="1:1" x14ac:dyDescent="0.25">
      <c r="A4356" t="str">
        <f t="shared" si="536"/>
        <v/>
      </c>
    </row>
    <row r="4357" spans="1:1" x14ac:dyDescent="0.25">
      <c r="A4357" t="str">
        <f t="shared" si="536"/>
        <v/>
      </c>
    </row>
    <row r="4358" spans="1:1" x14ac:dyDescent="0.25">
      <c r="A4358" t="str">
        <f t="shared" si="536"/>
        <v/>
      </c>
    </row>
    <row r="4359" spans="1:1" x14ac:dyDescent="0.25">
      <c r="A4359" t="str">
        <f t="shared" si="536"/>
        <v/>
      </c>
    </row>
    <row r="4360" spans="1:1" x14ac:dyDescent="0.25">
      <c r="A4360" t="str">
        <f t="shared" si="536"/>
        <v/>
      </c>
    </row>
    <row r="4361" spans="1:1" x14ac:dyDescent="0.25">
      <c r="A4361" t="str">
        <f t="shared" si="536"/>
        <v/>
      </c>
    </row>
    <row r="4362" spans="1:1" x14ac:dyDescent="0.25">
      <c r="A4362" t="str">
        <f t="shared" si="536"/>
        <v/>
      </c>
    </row>
    <row r="4363" spans="1:1" x14ac:dyDescent="0.25">
      <c r="A4363" t="str">
        <f t="shared" si="536"/>
        <v/>
      </c>
    </row>
    <row r="4364" spans="1:1" x14ac:dyDescent="0.25">
      <c r="A4364" t="str">
        <f t="shared" si="536"/>
        <v/>
      </c>
    </row>
    <row r="4365" spans="1:1" x14ac:dyDescent="0.25">
      <c r="A4365" t="str">
        <f t="shared" si="536"/>
        <v/>
      </c>
    </row>
    <row r="4366" spans="1:1" x14ac:dyDescent="0.25">
      <c r="A4366" t="str">
        <f t="shared" si="536"/>
        <v/>
      </c>
    </row>
    <row r="4367" spans="1:1" x14ac:dyDescent="0.25">
      <c r="A4367" t="str">
        <f t="shared" si="536"/>
        <v/>
      </c>
    </row>
    <row r="4368" spans="1:1" x14ac:dyDescent="0.25">
      <c r="A4368" t="str">
        <f t="shared" si="536"/>
        <v/>
      </c>
    </row>
    <row r="4369" spans="1:1" x14ac:dyDescent="0.25">
      <c r="A4369" t="str">
        <f t="shared" si="536"/>
        <v/>
      </c>
    </row>
    <row r="4370" spans="1:1" x14ac:dyDescent="0.25">
      <c r="A4370" t="str">
        <f t="shared" si="536"/>
        <v/>
      </c>
    </row>
    <row r="4371" spans="1:1" x14ac:dyDescent="0.25">
      <c r="A4371" t="str">
        <f t="shared" si="536"/>
        <v/>
      </c>
    </row>
    <row r="4372" spans="1:1" x14ac:dyDescent="0.25">
      <c r="A4372" t="str">
        <f t="shared" si="536"/>
        <v/>
      </c>
    </row>
    <row r="4373" spans="1:1" x14ac:dyDescent="0.25">
      <c r="A4373" t="str">
        <f t="shared" si="536"/>
        <v/>
      </c>
    </row>
    <row r="4374" spans="1:1" x14ac:dyDescent="0.25">
      <c r="A4374" t="str">
        <f t="shared" si="536"/>
        <v/>
      </c>
    </row>
    <row r="4375" spans="1:1" x14ac:dyDescent="0.25">
      <c r="A4375" t="str">
        <f t="shared" si="536"/>
        <v/>
      </c>
    </row>
    <row r="4376" spans="1:1" x14ac:dyDescent="0.25">
      <c r="A4376" t="str">
        <f t="shared" si="536"/>
        <v/>
      </c>
    </row>
    <row r="4377" spans="1:1" x14ac:dyDescent="0.25">
      <c r="A4377" t="str">
        <f t="shared" si="536"/>
        <v/>
      </c>
    </row>
    <row r="4378" spans="1:1" x14ac:dyDescent="0.25">
      <c r="A4378" t="str">
        <f t="shared" si="536"/>
        <v/>
      </c>
    </row>
    <row r="4379" spans="1:1" x14ac:dyDescent="0.25">
      <c r="A4379" t="str">
        <f t="shared" si="536"/>
        <v/>
      </c>
    </row>
    <row r="4380" spans="1:1" x14ac:dyDescent="0.25">
      <c r="A4380" t="str">
        <f t="shared" si="536"/>
        <v/>
      </c>
    </row>
    <row r="4381" spans="1:1" x14ac:dyDescent="0.25">
      <c r="A4381" t="str">
        <f t="shared" si="536"/>
        <v/>
      </c>
    </row>
    <row r="4382" spans="1:1" x14ac:dyDescent="0.25">
      <c r="A4382" t="str">
        <f t="shared" si="536"/>
        <v/>
      </c>
    </row>
    <row r="4383" spans="1:1" x14ac:dyDescent="0.25">
      <c r="A4383" t="str">
        <f t="shared" si="536"/>
        <v/>
      </c>
    </row>
    <row r="4384" spans="1:1" x14ac:dyDescent="0.25">
      <c r="A4384" t="str">
        <f t="shared" si="536"/>
        <v/>
      </c>
    </row>
    <row r="4385" spans="1:1" x14ac:dyDescent="0.25">
      <c r="A4385" t="str">
        <f t="shared" si="536"/>
        <v/>
      </c>
    </row>
    <row r="4386" spans="1:1" x14ac:dyDescent="0.25">
      <c r="A4386" t="str">
        <f t="shared" si="536"/>
        <v/>
      </c>
    </row>
    <row r="4387" spans="1:1" x14ac:dyDescent="0.25">
      <c r="A4387" t="str">
        <f t="shared" si="536"/>
        <v/>
      </c>
    </row>
    <row r="4388" spans="1:1" x14ac:dyDescent="0.25">
      <c r="A4388" t="str">
        <f t="shared" si="536"/>
        <v/>
      </c>
    </row>
    <row r="4389" spans="1:1" x14ac:dyDescent="0.25">
      <c r="A4389" t="str">
        <f t="shared" si="536"/>
        <v/>
      </c>
    </row>
    <row r="4390" spans="1:1" x14ac:dyDescent="0.25">
      <c r="A4390" t="str">
        <f t="shared" si="536"/>
        <v/>
      </c>
    </row>
    <row r="4391" spans="1:1" x14ac:dyDescent="0.25">
      <c r="A4391" t="str">
        <f t="shared" si="536"/>
        <v/>
      </c>
    </row>
    <row r="4392" spans="1:1" x14ac:dyDescent="0.25">
      <c r="A4392" t="str">
        <f t="shared" si="536"/>
        <v/>
      </c>
    </row>
    <row r="4393" spans="1:1" x14ac:dyDescent="0.25">
      <c r="A4393" t="str">
        <f t="shared" si="536"/>
        <v/>
      </c>
    </row>
    <row r="4394" spans="1:1" x14ac:dyDescent="0.25">
      <c r="A4394" t="str">
        <f t="shared" si="536"/>
        <v/>
      </c>
    </row>
    <row r="4395" spans="1:1" x14ac:dyDescent="0.25">
      <c r="A4395" t="str">
        <f t="shared" si="536"/>
        <v/>
      </c>
    </row>
    <row r="4396" spans="1:1" x14ac:dyDescent="0.25">
      <c r="A4396" t="str">
        <f t="shared" si="536"/>
        <v/>
      </c>
    </row>
    <row r="4397" spans="1:1" x14ac:dyDescent="0.25">
      <c r="A4397" t="str">
        <f t="shared" si="536"/>
        <v/>
      </c>
    </row>
    <row r="4398" spans="1:1" x14ac:dyDescent="0.25">
      <c r="A4398" t="str">
        <f t="shared" si="536"/>
        <v/>
      </c>
    </row>
    <row r="4399" spans="1:1" x14ac:dyDescent="0.25">
      <c r="A4399" t="str">
        <f t="shared" si="536"/>
        <v/>
      </c>
    </row>
    <row r="4400" spans="1:1" x14ac:dyDescent="0.25">
      <c r="A4400" t="str">
        <f t="shared" si="536"/>
        <v/>
      </c>
    </row>
    <row r="4401" spans="1:1" x14ac:dyDescent="0.25">
      <c r="A4401" t="str">
        <f t="shared" si="536"/>
        <v/>
      </c>
    </row>
    <row r="4402" spans="1:1" x14ac:dyDescent="0.25">
      <c r="A4402" t="str">
        <f t="shared" si="536"/>
        <v/>
      </c>
    </row>
    <row r="4403" spans="1:1" x14ac:dyDescent="0.25">
      <c r="A4403" t="str">
        <f t="shared" si="536"/>
        <v/>
      </c>
    </row>
    <row r="4404" spans="1:1" x14ac:dyDescent="0.25">
      <c r="A4404" t="str">
        <f t="shared" si="536"/>
        <v/>
      </c>
    </row>
    <row r="4405" spans="1:1" x14ac:dyDescent="0.25">
      <c r="A4405" t="str">
        <f t="shared" si="536"/>
        <v/>
      </c>
    </row>
    <row r="4406" spans="1:1" x14ac:dyDescent="0.25">
      <c r="A4406" t="str">
        <f t="shared" si="536"/>
        <v/>
      </c>
    </row>
    <row r="4407" spans="1:1" x14ac:dyDescent="0.25">
      <c r="A4407" t="str">
        <f t="shared" si="536"/>
        <v/>
      </c>
    </row>
    <row r="4408" spans="1:1" x14ac:dyDescent="0.25">
      <c r="A4408" t="str">
        <f t="shared" si="536"/>
        <v/>
      </c>
    </row>
    <row r="4409" spans="1:1" x14ac:dyDescent="0.25">
      <c r="A4409" t="str">
        <f t="shared" si="536"/>
        <v/>
      </c>
    </row>
    <row r="4410" spans="1:1" x14ac:dyDescent="0.25">
      <c r="A4410" t="str">
        <f t="shared" si="536"/>
        <v/>
      </c>
    </row>
    <row r="4411" spans="1:1" x14ac:dyDescent="0.25">
      <c r="A4411" t="str">
        <f t="shared" si="536"/>
        <v/>
      </c>
    </row>
    <row r="4412" spans="1:1" x14ac:dyDescent="0.25">
      <c r="A4412" t="str">
        <f t="shared" si="536"/>
        <v/>
      </c>
    </row>
    <row r="4413" spans="1:1" x14ac:dyDescent="0.25">
      <c r="A4413" t="str">
        <f t="shared" si="536"/>
        <v/>
      </c>
    </row>
    <row r="4414" spans="1:1" x14ac:dyDescent="0.25">
      <c r="A4414" t="str">
        <f t="shared" si="536"/>
        <v/>
      </c>
    </row>
    <row r="4415" spans="1:1" x14ac:dyDescent="0.25">
      <c r="A4415" t="str">
        <f t="shared" si="536"/>
        <v/>
      </c>
    </row>
    <row r="4416" spans="1:1" x14ac:dyDescent="0.25">
      <c r="A4416" t="str">
        <f t="shared" si="536"/>
        <v/>
      </c>
    </row>
    <row r="4417" spans="1:1" x14ac:dyDescent="0.25">
      <c r="A4417" t="str">
        <f t="shared" si="536"/>
        <v/>
      </c>
    </row>
    <row r="4418" spans="1:1" x14ac:dyDescent="0.25">
      <c r="A4418" t="str">
        <f t="shared" si="536"/>
        <v/>
      </c>
    </row>
    <row r="4419" spans="1:1" x14ac:dyDescent="0.25">
      <c r="A4419" t="str">
        <f t="shared" ref="A4419:A4482" si="537">IF($O$1+ROW(A4418)-1&lt;=$O$3,$O$1+ROW(A4418)-1,"")</f>
        <v/>
      </c>
    </row>
    <row r="4420" spans="1:1" x14ac:dyDescent="0.25">
      <c r="A4420" t="str">
        <f t="shared" si="537"/>
        <v/>
      </c>
    </row>
    <row r="4421" spans="1:1" x14ac:dyDescent="0.25">
      <c r="A4421" t="str">
        <f t="shared" si="537"/>
        <v/>
      </c>
    </row>
    <row r="4422" spans="1:1" x14ac:dyDescent="0.25">
      <c r="A4422" t="str">
        <f t="shared" si="537"/>
        <v/>
      </c>
    </row>
    <row r="4423" spans="1:1" x14ac:dyDescent="0.25">
      <c r="A4423" t="str">
        <f t="shared" si="537"/>
        <v/>
      </c>
    </row>
    <row r="4424" spans="1:1" x14ac:dyDescent="0.25">
      <c r="A4424" t="str">
        <f t="shared" si="537"/>
        <v/>
      </c>
    </row>
    <row r="4425" spans="1:1" x14ac:dyDescent="0.25">
      <c r="A4425" t="str">
        <f t="shared" si="537"/>
        <v/>
      </c>
    </row>
    <row r="4426" spans="1:1" x14ac:dyDescent="0.25">
      <c r="A4426" t="str">
        <f t="shared" si="537"/>
        <v/>
      </c>
    </row>
    <row r="4427" spans="1:1" x14ac:dyDescent="0.25">
      <c r="A4427" t="str">
        <f t="shared" si="537"/>
        <v/>
      </c>
    </row>
    <row r="4428" spans="1:1" x14ac:dyDescent="0.25">
      <c r="A4428" t="str">
        <f t="shared" si="537"/>
        <v/>
      </c>
    </row>
    <row r="4429" spans="1:1" x14ac:dyDescent="0.25">
      <c r="A4429" t="str">
        <f t="shared" si="537"/>
        <v/>
      </c>
    </row>
    <row r="4430" spans="1:1" x14ac:dyDescent="0.25">
      <c r="A4430" t="str">
        <f t="shared" si="537"/>
        <v/>
      </c>
    </row>
    <row r="4431" spans="1:1" x14ac:dyDescent="0.25">
      <c r="A4431" t="str">
        <f t="shared" si="537"/>
        <v/>
      </c>
    </row>
    <row r="4432" spans="1:1" x14ac:dyDescent="0.25">
      <c r="A4432" t="str">
        <f t="shared" si="537"/>
        <v/>
      </c>
    </row>
    <row r="4433" spans="1:1" x14ac:dyDescent="0.25">
      <c r="A4433" t="str">
        <f t="shared" si="537"/>
        <v/>
      </c>
    </row>
    <row r="4434" spans="1:1" x14ac:dyDescent="0.25">
      <c r="A4434" t="str">
        <f t="shared" si="537"/>
        <v/>
      </c>
    </row>
    <row r="4435" spans="1:1" x14ac:dyDescent="0.25">
      <c r="A4435" t="str">
        <f t="shared" si="537"/>
        <v/>
      </c>
    </row>
    <row r="4436" spans="1:1" x14ac:dyDescent="0.25">
      <c r="A4436" t="str">
        <f t="shared" si="537"/>
        <v/>
      </c>
    </row>
    <row r="4437" spans="1:1" x14ac:dyDescent="0.25">
      <c r="A4437" t="str">
        <f t="shared" si="537"/>
        <v/>
      </c>
    </row>
    <row r="4438" spans="1:1" x14ac:dyDescent="0.25">
      <c r="A4438" t="str">
        <f t="shared" si="537"/>
        <v/>
      </c>
    </row>
    <row r="4439" spans="1:1" x14ac:dyDescent="0.25">
      <c r="A4439" t="str">
        <f t="shared" si="537"/>
        <v/>
      </c>
    </row>
    <row r="4440" spans="1:1" x14ac:dyDescent="0.25">
      <c r="A4440" t="str">
        <f t="shared" si="537"/>
        <v/>
      </c>
    </row>
    <row r="4441" spans="1:1" x14ac:dyDescent="0.25">
      <c r="A4441" t="str">
        <f t="shared" si="537"/>
        <v/>
      </c>
    </row>
    <row r="4442" spans="1:1" x14ac:dyDescent="0.25">
      <c r="A4442" t="str">
        <f t="shared" si="537"/>
        <v/>
      </c>
    </row>
    <row r="4443" spans="1:1" x14ac:dyDescent="0.25">
      <c r="A4443" t="str">
        <f t="shared" si="537"/>
        <v/>
      </c>
    </row>
    <row r="4444" spans="1:1" x14ac:dyDescent="0.25">
      <c r="A4444" t="str">
        <f t="shared" si="537"/>
        <v/>
      </c>
    </row>
    <row r="4445" spans="1:1" x14ac:dyDescent="0.25">
      <c r="A4445" t="str">
        <f t="shared" si="537"/>
        <v/>
      </c>
    </row>
    <row r="4446" spans="1:1" x14ac:dyDescent="0.25">
      <c r="A4446" t="str">
        <f t="shared" si="537"/>
        <v/>
      </c>
    </row>
    <row r="4447" spans="1:1" x14ac:dyDescent="0.25">
      <c r="A4447" t="str">
        <f t="shared" si="537"/>
        <v/>
      </c>
    </row>
    <row r="4448" spans="1:1" x14ac:dyDescent="0.25">
      <c r="A4448" t="str">
        <f t="shared" si="537"/>
        <v/>
      </c>
    </row>
    <row r="4449" spans="1:1" x14ac:dyDescent="0.25">
      <c r="A4449" t="str">
        <f t="shared" si="537"/>
        <v/>
      </c>
    </row>
    <row r="4450" spans="1:1" x14ac:dyDescent="0.25">
      <c r="A4450" t="str">
        <f t="shared" si="537"/>
        <v/>
      </c>
    </row>
    <row r="4451" spans="1:1" x14ac:dyDescent="0.25">
      <c r="A4451" t="str">
        <f t="shared" si="537"/>
        <v/>
      </c>
    </row>
    <row r="4452" spans="1:1" x14ac:dyDescent="0.25">
      <c r="A4452" t="str">
        <f t="shared" si="537"/>
        <v/>
      </c>
    </row>
    <row r="4453" spans="1:1" x14ac:dyDescent="0.25">
      <c r="A4453" t="str">
        <f t="shared" si="537"/>
        <v/>
      </c>
    </row>
    <row r="4454" spans="1:1" x14ac:dyDescent="0.25">
      <c r="A4454" t="str">
        <f t="shared" si="537"/>
        <v/>
      </c>
    </row>
    <row r="4455" spans="1:1" x14ac:dyDescent="0.25">
      <c r="A4455" t="str">
        <f t="shared" si="537"/>
        <v/>
      </c>
    </row>
    <row r="4456" spans="1:1" x14ac:dyDescent="0.25">
      <c r="A4456" t="str">
        <f t="shared" si="537"/>
        <v/>
      </c>
    </row>
    <row r="4457" spans="1:1" x14ac:dyDescent="0.25">
      <c r="A4457" t="str">
        <f t="shared" si="537"/>
        <v/>
      </c>
    </row>
    <row r="4458" spans="1:1" x14ac:dyDescent="0.25">
      <c r="A4458" t="str">
        <f t="shared" si="537"/>
        <v/>
      </c>
    </row>
    <row r="4459" spans="1:1" x14ac:dyDescent="0.25">
      <c r="A4459" t="str">
        <f t="shared" si="537"/>
        <v/>
      </c>
    </row>
    <row r="4460" spans="1:1" x14ac:dyDescent="0.25">
      <c r="A4460" t="str">
        <f t="shared" si="537"/>
        <v/>
      </c>
    </row>
    <row r="4461" spans="1:1" x14ac:dyDescent="0.25">
      <c r="A4461" t="str">
        <f t="shared" si="537"/>
        <v/>
      </c>
    </row>
    <row r="4462" spans="1:1" x14ac:dyDescent="0.25">
      <c r="A4462" t="str">
        <f t="shared" si="537"/>
        <v/>
      </c>
    </row>
    <row r="4463" spans="1:1" x14ac:dyDescent="0.25">
      <c r="A4463" t="str">
        <f t="shared" si="537"/>
        <v/>
      </c>
    </row>
    <row r="4464" spans="1:1" x14ac:dyDescent="0.25">
      <c r="A4464" t="str">
        <f t="shared" si="537"/>
        <v/>
      </c>
    </row>
    <row r="4465" spans="1:1" x14ac:dyDescent="0.25">
      <c r="A4465" t="str">
        <f t="shared" si="537"/>
        <v/>
      </c>
    </row>
    <row r="4466" spans="1:1" x14ac:dyDescent="0.25">
      <c r="A4466" t="str">
        <f t="shared" si="537"/>
        <v/>
      </c>
    </row>
    <row r="4467" spans="1:1" x14ac:dyDescent="0.25">
      <c r="A4467" t="str">
        <f t="shared" si="537"/>
        <v/>
      </c>
    </row>
    <row r="4468" spans="1:1" x14ac:dyDescent="0.25">
      <c r="A4468" t="str">
        <f t="shared" si="537"/>
        <v/>
      </c>
    </row>
    <row r="4469" spans="1:1" x14ac:dyDescent="0.25">
      <c r="A4469" t="str">
        <f t="shared" si="537"/>
        <v/>
      </c>
    </row>
    <row r="4470" spans="1:1" x14ac:dyDescent="0.25">
      <c r="A4470" t="str">
        <f t="shared" si="537"/>
        <v/>
      </c>
    </row>
    <row r="4471" spans="1:1" x14ac:dyDescent="0.25">
      <c r="A4471" t="str">
        <f t="shared" si="537"/>
        <v/>
      </c>
    </row>
    <row r="4472" spans="1:1" x14ac:dyDescent="0.25">
      <c r="A4472" t="str">
        <f t="shared" si="537"/>
        <v/>
      </c>
    </row>
    <row r="4473" spans="1:1" x14ac:dyDescent="0.25">
      <c r="A4473" t="str">
        <f t="shared" si="537"/>
        <v/>
      </c>
    </row>
    <row r="4474" spans="1:1" x14ac:dyDescent="0.25">
      <c r="A4474" t="str">
        <f t="shared" si="537"/>
        <v/>
      </c>
    </row>
    <row r="4475" spans="1:1" x14ac:dyDescent="0.25">
      <c r="A4475" t="str">
        <f t="shared" si="537"/>
        <v/>
      </c>
    </row>
    <row r="4476" spans="1:1" x14ac:dyDescent="0.25">
      <c r="A4476" t="str">
        <f t="shared" si="537"/>
        <v/>
      </c>
    </row>
    <row r="4477" spans="1:1" x14ac:dyDescent="0.25">
      <c r="A4477" t="str">
        <f t="shared" si="537"/>
        <v/>
      </c>
    </row>
    <row r="4478" spans="1:1" x14ac:dyDescent="0.25">
      <c r="A4478" t="str">
        <f t="shared" si="537"/>
        <v/>
      </c>
    </row>
    <row r="4479" spans="1:1" x14ac:dyDescent="0.25">
      <c r="A4479" t="str">
        <f t="shared" si="537"/>
        <v/>
      </c>
    </row>
    <row r="4480" spans="1:1" x14ac:dyDescent="0.25">
      <c r="A4480" t="str">
        <f t="shared" si="537"/>
        <v/>
      </c>
    </row>
    <row r="4481" spans="1:1" x14ac:dyDescent="0.25">
      <c r="A4481" t="str">
        <f t="shared" si="537"/>
        <v/>
      </c>
    </row>
    <row r="4482" spans="1:1" x14ac:dyDescent="0.25">
      <c r="A4482" t="str">
        <f t="shared" si="537"/>
        <v/>
      </c>
    </row>
    <row r="4483" spans="1:1" x14ac:dyDescent="0.25">
      <c r="A4483" t="str">
        <f t="shared" ref="A4483:A4494" si="538">IF($O$1+ROW(A4482)-1&lt;=$O$3,$O$1+ROW(A4482)-1,"")</f>
        <v/>
      </c>
    </row>
    <row r="4484" spans="1:1" x14ac:dyDescent="0.25">
      <c r="A4484" t="str">
        <f t="shared" si="538"/>
        <v/>
      </c>
    </row>
    <row r="4485" spans="1:1" x14ac:dyDescent="0.25">
      <c r="A4485" t="str">
        <f t="shared" si="538"/>
        <v/>
      </c>
    </row>
    <row r="4486" spans="1:1" x14ac:dyDescent="0.25">
      <c r="A4486" t="str">
        <f t="shared" si="538"/>
        <v/>
      </c>
    </row>
    <row r="4487" spans="1:1" x14ac:dyDescent="0.25">
      <c r="A4487" t="str">
        <f t="shared" si="538"/>
        <v/>
      </c>
    </row>
    <row r="4488" spans="1:1" x14ac:dyDescent="0.25">
      <c r="A4488" t="str">
        <f t="shared" si="538"/>
        <v/>
      </c>
    </row>
    <row r="4489" spans="1:1" x14ac:dyDescent="0.25">
      <c r="A4489" t="str">
        <f t="shared" si="538"/>
        <v/>
      </c>
    </row>
    <row r="4490" spans="1:1" x14ac:dyDescent="0.25">
      <c r="A4490" t="str">
        <f t="shared" si="538"/>
        <v/>
      </c>
    </row>
    <row r="4491" spans="1:1" x14ac:dyDescent="0.25">
      <c r="A4491" t="str">
        <f t="shared" si="538"/>
        <v/>
      </c>
    </row>
    <row r="4492" spans="1:1" x14ac:dyDescent="0.25">
      <c r="A4492" t="str">
        <f t="shared" si="538"/>
        <v/>
      </c>
    </row>
    <row r="4493" spans="1:1" x14ac:dyDescent="0.25">
      <c r="A4493" t="str">
        <f t="shared" si="538"/>
        <v/>
      </c>
    </row>
    <row r="4494" spans="1:1" x14ac:dyDescent="0.25">
      <c r="A4494" t="str">
        <f t="shared" si="538"/>
        <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7F99-C0C7-4979-BD76-79045B14CCE7}">
  <dimension ref="A3:B19"/>
  <sheetViews>
    <sheetView workbookViewId="0">
      <selection activeCell="A18" sqref="A18"/>
    </sheetView>
  </sheetViews>
  <sheetFormatPr defaultRowHeight="15" x14ac:dyDescent="0.25"/>
  <cols>
    <col min="1" max="1" width="22" bestFit="1" customWidth="1"/>
    <col min="2" max="2" width="20.7109375" bestFit="1" customWidth="1"/>
  </cols>
  <sheetData>
    <row r="3" spans="1:2" x14ac:dyDescent="0.25">
      <c r="A3" s="6" t="s">
        <v>20629</v>
      </c>
      <c r="B3" t="s">
        <v>20630</v>
      </c>
    </row>
    <row r="4" spans="1:2" x14ac:dyDescent="0.25">
      <c r="A4" s="7" t="s">
        <v>20597</v>
      </c>
      <c r="B4" s="10">
        <v>24</v>
      </c>
    </row>
    <row r="5" spans="1:2" x14ac:dyDescent="0.25">
      <c r="A5" s="7" t="s">
        <v>20598</v>
      </c>
      <c r="B5" s="10">
        <v>60</v>
      </c>
    </row>
    <row r="6" spans="1:2" x14ac:dyDescent="0.25">
      <c r="A6" s="7" t="s">
        <v>20599</v>
      </c>
      <c r="B6" s="10">
        <v>4</v>
      </c>
    </row>
    <row r="7" spans="1:2" x14ac:dyDescent="0.25">
      <c r="A7" s="7" t="s">
        <v>20596</v>
      </c>
      <c r="B7" s="10">
        <v>8652</v>
      </c>
    </row>
    <row r="8" spans="1:2" x14ac:dyDescent="0.25">
      <c r="A8" s="7" t="s">
        <v>20600</v>
      </c>
      <c r="B8" s="10">
        <v>21</v>
      </c>
    </row>
    <row r="9" spans="1:2" x14ac:dyDescent="0.25">
      <c r="A9" s="7" t="s">
        <v>20601</v>
      </c>
      <c r="B9" s="10">
        <v>40</v>
      </c>
    </row>
    <row r="10" spans="1:2" x14ac:dyDescent="0.25">
      <c r="A10" s="7" t="s">
        <v>20602</v>
      </c>
      <c r="B10" s="10">
        <v>22</v>
      </c>
    </row>
    <row r="11" spans="1:2" x14ac:dyDescent="0.25">
      <c r="A11" s="7" t="s">
        <v>20603</v>
      </c>
      <c r="B11" s="10">
        <v>20</v>
      </c>
    </row>
    <row r="12" spans="1:2" x14ac:dyDescent="0.25">
      <c r="A12" s="7" t="s">
        <v>1778</v>
      </c>
      <c r="B12" s="10">
        <v>20</v>
      </c>
    </row>
    <row r="13" spans="1:2" x14ac:dyDescent="0.25">
      <c r="A13" s="7" t="s">
        <v>20604</v>
      </c>
      <c r="B13" s="10">
        <v>60</v>
      </c>
    </row>
    <row r="14" spans="1:2" x14ac:dyDescent="0.25">
      <c r="A14" s="7" t="s">
        <v>20605</v>
      </c>
      <c r="B14" s="10">
        <v>20</v>
      </c>
    </row>
    <row r="15" spans="1:2" x14ac:dyDescent="0.25">
      <c r="A15" s="7" t="s">
        <v>20606</v>
      </c>
      <c r="B15" s="10">
        <v>34</v>
      </c>
    </row>
    <row r="16" spans="1:2" x14ac:dyDescent="0.25">
      <c r="A16" s="7" t="s">
        <v>20607</v>
      </c>
      <c r="B16" s="10">
        <v>60</v>
      </c>
    </row>
    <row r="17" spans="1:2" x14ac:dyDescent="0.25">
      <c r="A17" s="7" t="s">
        <v>20608</v>
      </c>
      <c r="B17" s="10">
        <v>80</v>
      </c>
    </row>
    <row r="18" spans="1:2" x14ac:dyDescent="0.25">
      <c r="A18" s="7" t="s">
        <v>20609</v>
      </c>
      <c r="B18" s="10">
        <v>434</v>
      </c>
    </row>
    <row r="19" spans="1:2" x14ac:dyDescent="0.25">
      <c r="A19" s="7" t="s">
        <v>20626</v>
      </c>
      <c r="B19" s="10">
        <v>9551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C30D1-8D86-4181-845B-DBAF2F6BA99F}">
  <dimension ref="A3:B13"/>
  <sheetViews>
    <sheetView workbookViewId="0">
      <selection activeCell="A12" sqref="A12"/>
    </sheetView>
  </sheetViews>
  <sheetFormatPr defaultRowHeight="15" x14ac:dyDescent="0.25"/>
  <cols>
    <col min="1" max="1" width="13.140625" bestFit="1" customWidth="1"/>
    <col min="2" max="2" width="20.7109375" bestFit="1" customWidth="1"/>
  </cols>
  <sheetData>
    <row r="3" spans="1:2" x14ac:dyDescent="0.25">
      <c r="A3" s="6" t="s">
        <v>20629</v>
      </c>
      <c r="B3" t="s">
        <v>20630</v>
      </c>
    </row>
    <row r="4" spans="1:2" x14ac:dyDescent="0.25">
      <c r="A4" s="7">
        <v>2010</v>
      </c>
      <c r="B4" s="10">
        <v>1080</v>
      </c>
    </row>
    <row r="5" spans="1:2" x14ac:dyDescent="0.25">
      <c r="A5" s="7">
        <v>2011</v>
      </c>
      <c r="B5" s="10">
        <v>1098</v>
      </c>
    </row>
    <row r="6" spans="1:2" x14ac:dyDescent="0.25">
      <c r="A6" s="7">
        <v>2012</v>
      </c>
      <c r="B6" s="10">
        <v>1022</v>
      </c>
    </row>
    <row r="7" spans="1:2" x14ac:dyDescent="0.25">
      <c r="A7" s="7">
        <v>2013</v>
      </c>
      <c r="B7" s="10">
        <v>1061</v>
      </c>
    </row>
    <row r="8" spans="1:2" x14ac:dyDescent="0.25">
      <c r="A8" s="7">
        <v>2014</v>
      </c>
      <c r="B8" s="10">
        <v>1051</v>
      </c>
    </row>
    <row r="9" spans="1:2" x14ac:dyDescent="0.25">
      <c r="A9" s="7">
        <v>2015</v>
      </c>
      <c r="B9" s="10">
        <v>1024</v>
      </c>
    </row>
    <row r="10" spans="1:2" x14ac:dyDescent="0.25">
      <c r="A10" s="7">
        <v>2016</v>
      </c>
      <c r="B10" s="10">
        <v>1027</v>
      </c>
    </row>
    <row r="11" spans="1:2" x14ac:dyDescent="0.25">
      <c r="A11" s="7">
        <v>2017</v>
      </c>
      <c r="B11" s="10">
        <v>1086</v>
      </c>
    </row>
    <row r="12" spans="1:2" x14ac:dyDescent="0.25">
      <c r="A12" s="7">
        <v>2018</v>
      </c>
      <c r="B12" s="10">
        <v>1102</v>
      </c>
    </row>
    <row r="13" spans="1:2" x14ac:dyDescent="0.25">
      <c r="A13" s="7" t="s">
        <v>20626</v>
      </c>
      <c r="B13" s="10">
        <v>9551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79AFF-4615-4D5F-961B-E8D943A8FFB4}">
  <dimension ref="A3:B9"/>
  <sheetViews>
    <sheetView zoomScale="105" zoomScaleNormal="105" workbookViewId="0">
      <selection activeCell="B4" sqref="B4:B8"/>
    </sheetView>
  </sheetViews>
  <sheetFormatPr defaultRowHeight="15" x14ac:dyDescent="0.25"/>
  <cols>
    <col min="1" max="1" width="17.5703125" bestFit="1" customWidth="1"/>
    <col min="2" max="2" width="20.7109375" bestFit="1" customWidth="1"/>
  </cols>
  <sheetData>
    <row r="3" spans="1:2" x14ac:dyDescent="0.25">
      <c r="A3" s="6" t="s">
        <v>20631</v>
      </c>
      <c r="B3" t="s">
        <v>20630</v>
      </c>
    </row>
    <row r="4" spans="1:2" x14ac:dyDescent="0.25">
      <c r="A4" s="7">
        <v>4.5</v>
      </c>
      <c r="B4" s="10">
        <v>95</v>
      </c>
    </row>
    <row r="5" spans="1:2" x14ac:dyDescent="0.25">
      <c r="A5" s="7">
        <v>4.5999999999999996</v>
      </c>
      <c r="B5" s="10">
        <v>78</v>
      </c>
    </row>
    <row r="6" spans="1:2" x14ac:dyDescent="0.25">
      <c r="A6" s="7">
        <v>4.9000000000000004</v>
      </c>
      <c r="B6" s="10">
        <v>61</v>
      </c>
    </row>
    <row r="7" spans="1:2" x14ac:dyDescent="0.25">
      <c r="A7" s="7">
        <v>4.7</v>
      </c>
      <c r="B7" s="10">
        <v>42</v>
      </c>
    </row>
    <row r="8" spans="1:2" x14ac:dyDescent="0.25">
      <c r="A8" s="7">
        <v>4.8</v>
      </c>
      <c r="B8" s="10">
        <v>25</v>
      </c>
    </row>
    <row r="9" spans="1:2" x14ac:dyDescent="0.25">
      <c r="A9" s="7" t="s">
        <v>20626</v>
      </c>
      <c r="B9" s="10">
        <v>301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BD98A-8D96-4913-9194-CA4469F08BFC}">
  <dimension ref="A3:B7"/>
  <sheetViews>
    <sheetView workbookViewId="0">
      <selection activeCell="B4" sqref="B4:B6"/>
    </sheetView>
  </sheetViews>
  <sheetFormatPr defaultRowHeight="15" x14ac:dyDescent="0.25"/>
  <cols>
    <col min="1" max="1" width="13.140625" bestFit="1" customWidth="1"/>
    <col min="2" max="2" width="20.7109375" bestFit="1" customWidth="1"/>
  </cols>
  <sheetData>
    <row r="3" spans="1:2" x14ac:dyDescent="0.25">
      <c r="A3" s="6" t="s">
        <v>20629</v>
      </c>
      <c r="B3" t="s">
        <v>20630</v>
      </c>
    </row>
    <row r="4" spans="1:2" x14ac:dyDescent="0.25">
      <c r="A4" s="7" t="s">
        <v>20633</v>
      </c>
      <c r="B4" s="8">
        <v>6.114542979792692E-2</v>
      </c>
    </row>
    <row r="5" spans="1:2" x14ac:dyDescent="0.25">
      <c r="A5" s="7" t="s">
        <v>20634</v>
      </c>
      <c r="B5" s="8">
        <v>0.54172337975081142</v>
      </c>
    </row>
    <row r="6" spans="1:2" x14ac:dyDescent="0.25">
      <c r="A6" s="7" t="s">
        <v>20635</v>
      </c>
      <c r="B6" s="8">
        <v>0.39713119045126166</v>
      </c>
    </row>
    <row r="7" spans="1:2" x14ac:dyDescent="0.25">
      <c r="A7" s="7" t="s">
        <v>20626</v>
      </c>
      <c r="B7" s="8">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C699-EC6D-45D6-A6E6-24837024C488}">
  <dimension ref="A3:B6"/>
  <sheetViews>
    <sheetView workbookViewId="0">
      <selection activeCell="B4" sqref="B4:B5"/>
    </sheetView>
  </sheetViews>
  <sheetFormatPr defaultRowHeight="15" x14ac:dyDescent="0.25"/>
  <cols>
    <col min="1" max="1" width="13.140625" bestFit="1" customWidth="1"/>
    <col min="2" max="2" width="20.7109375" bestFit="1" customWidth="1"/>
  </cols>
  <sheetData>
    <row r="3" spans="1:2" x14ac:dyDescent="0.25">
      <c r="A3" s="6" t="s">
        <v>20629</v>
      </c>
      <c r="B3" t="s">
        <v>20630</v>
      </c>
    </row>
    <row r="4" spans="1:2" x14ac:dyDescent="0.25">
      <c r="A4" s="7" t="s">
        <v>29</v>
      </c>
      <c r="B4" s="8">
        <v>0.87875615118835726</v>
      </c>
    </row>
    <row r="5" spans="1:2" x14ac:dyDescent="0.25">
      <c r="A5" s="7" t="s">
        <v>36</v>
      </c>
      <c r="B5" s="8">
        <v>0.12124384881164275</v>
      </c>
    </row>
    <row r="6" spans="1:2" x14ac:dyDescent="0.25">
      <c r="A6" s="7" t="s">
        <v>20626</v>
      </c>
      <c r="B6" s="8">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684C9-AC0E-46F6-AD8F-61671EDF8008}">
  <dimension ref="A3:B6"/>
  <sheetViews>
    <sheetView workbookViewId="0">
      <selection activeCell="D29" sqref="D29"/>
    </sheetView>
  </sheetViews>
  <sheetFormatPr defaultRowHeight="15" x14ac:dyDescent="0.25"/>
  <cols>
    <col min="1" max="1" width="22" bestFit="1" customWidth="1"/>
    <col min="2" max="2" width="24.28515625" bestFit="1" customWidth="1"/>
    <col min="3" max="4" width="25.28515625" bestFit="1" customWidth="1"/>
    <col min="5" max="5" width="29.28515625" bestFit="1" customWidth="1"/>
    <col min="6" max="6" width="30.42578125" bestFit="1" customWidth="1"/>
    <col min="7" max="7" width="12.28515625" bestFit="1" customWidth="1"/>
    <col min="8" max="8" width="12.5703125" bestFit="1" customWidth="1"/>
    <col min="9" max="9" width="8.7109375" bestFit="1" customWidth="1"/>
    <col min="10" max="10" width="17.7109375" bestFit="1" customWidth="1"/>
    <col min="11" max="11" width="16.42578125" bestFit="1" customWidth="1"/>
    <col min="12" max="12" width="14.85546875" bestFit="1" customWidth="1"/>
    <col min="13" max="13" width="21.42578125" bestFit="1" customWidth="1"/>
    <col min="14" max="14" width="6" bestFit="1" customWidth="1"/>
    <col min="15" max="15" width="7.28515625" bestFit="1" customWidth="1"/>
    <col min="16" max="16" width="14.140625" bestFit="1" customWidth="1"/>
    <col min="17" max="17" width="20.7109375" bestFit="1" customWidth="1"/>
    <col min="18" max="18" width="10.140625" bestFit="1" customWidth="1"/>
    <col min="19" max="19" width="22.28515625" bestFit="1" customWidth="1"/>
    <col min="20" max="20" width="16.7109375" bestFit="1" customWidth="1"/>
    <col min="21" max="21" width="17.28515625" bestFit="1" customWidth="1"/>
    <col min="22" max="22" width="20.42578125" bestFit="1" customWidth="1"/>
    <col min="23" max="23" width="15.85546875" bestFit="1" customWidth="1"/>
    <col min="24" max="24" width="6.28515625" bestFit="1" customWidth="1"/>
    <col min="25" max="25" width="4.42578125" bestFit="1" customWidth="1"/>
    <col min="26" max="26" width="20.7109375" bestFit="1" customWidth="1"/>
    <col min="27" max="27" width="12.85546875" bestFit="1" customWidth="1"/>
    <col min="28" max="28" width="5.7109375" bestFit="1" customWidth="1"/>
    <col min="29" max="29" width="11.7109375" bestFit="1" customWidth="1"/>
    <col min="30" max="30" width="12.5703125" bestFit="1" customWidth="1"/>
    <col min="31" max="31" width="16.28515625" bestFit="1" customWidth="1"/>
    <col min="32" max="32" width="11.7109375" bestFit="1" customWidth="1"/>
    <col min="33" max="33" width="15.7109375" bestFit="1" customWidth="1"/>
    <col min="34" max="34" width="22.85546875" bestFit="1" customWidth="1"/>
    <col min="35" max="35" width="25.5703125" bestFit="1" customWidth="1"/>
    <col min="36" max="36" width="33.28515625" bestFit="1" customWidth="1"/>
    <col min="37" max="37" width="32.42578125" bestFit="1" customWidth="1"/>
    <col min="38" max="38" width="4.85546875" bestFit="1" customWidth="1"/>
    <col min="39" max="39" width="13.7109375" bestFit="1" customWidth="1"/>
    <col min="40" max="40" width="7.42578125" bestFit="1" customWidth="1"/>
    <col min="41" max="41" width="11.85546875" bestFit="1" customWidth="1"/>
    <col min="42" max="42" width="11.7109375" bestFit="1" customWidth="1"/>
    <col min="43" max="43" width="14.140625" bestFit="1" customWidth="1"/>
    <col min="44" max="44" width="14.7109375" bestFit="1" customWidth="1"/>
    <col min="45" max="45" width="19.140625" bestFit="1" customWidth="1"/>
    <col min="46" max="46" width="7.7109375" bestFit="1" customWidth="1"/>
    <col min="47" max="47" width="17.28515625" bestFit="1" customWidth="1"/>
    <col min="48" max="48" width="16.5703125" bestFit="1" customWidth="1"/>
    <col min="49" max="49" width="19.7109375" bestFit="1" customWidth="1"/>
    <col min="50" max="50" width="10.5703125" bestFit="1" customWidth="1"/>
    <col min="51" max="51" width="23.28515625" bestFit="1" customWidth="1"/>
    <col min="52" max="52" width="11.42578125" bestFit="1" customWidth="1"/>
    <col min="53" max="53" width="11.5703125" bestFit="1" customWidth="1"/>
    <col min="54" max="54" width="10.5703125" bestFit="1" customWidth="1"/>
    <col min="55" max="55" width="13.28515625" bestFit="1" customWidth="1"/>
    <col min="56" max="56" width="24.85546875" bestFit="1" customWidth="1"/>
    <col min="57" max="57" width="10" bestFit="1" customWidth="1"/>
    <col min="58" max="58" width="7.140625" bestFit="1" customWidth="1"/>
    <col min="59" max="59" width="22.28515625" bestFit="1" customWidth="1"/>
    <col min="60" max="60" width="22.140625" bestFit="1" customWidth="1"/>
    <col min="61" max="61" width="9.28515625" bestFit="1" customWidth="1"/>
    <col min="62" max="62" width="7.42578125" bestFit="1" customWidth="1"/>
    <col min="63" max="63" width="14.85546875" bestFit="1" customWidth="1"/>
    <col min="64" max="64" width="19.7109375" bestFit="1" customWidth="1"/>
    <col min="65" max="65" width="13.5703125" bestFit="1" customWidth="1"/>
    <col min="66" max="66" width="3.28515625" bestFit="1" customWidth="1"/>
    <col min="67" max="67" width="10.28515625" bestFit="1" customWidth="1"/>
    <col min="68" max="68" width="14.42578125" bestFit="1" customWidth="1"/>
    <col min="69" max="69" width="10.140625" bestFit="1" customWidth="1"/>
    <col min="70" max="70" width="8.7109375" bestFit="1" customWidth="1"/>
    <col min="71" max="71" width="19" bestFit="1" customWidth="1"/>
    <col min="72" max="72" width="16.7109375" bestFit="1" customWidth="1"/>
    <col min="73" max="73" width="13.42578125" bestFit="1" customWidth="1"/>
    <col min="74" max="74" width="14.28515625" bestFit="1" customWidth="1"/>
    <col min="75" max="75" width="34.85546875" bestFit="1" customWidth="1"/>
    <col min="76" max="76" width="21.5703125" bestFit="1" customWidth="1"/>
    <col min="77" max="77" width="15.85546875" bestFit="1" customWidth="1"/>
    <col min="78" max="78" width="21.7109375" bestFit="1" customWidth="1"/>
    <col min="79" max="79" width="17.7109375" bestFit="1" customWidth="1"/>
    <col min="80" max="80" width="6.42578125" bestFit="1" customWidth="1"/>
    <col min="81" max="81" width="8" bestFit="1" customWidth="1"/>
    <col min="82" max="82" width="19.42578125" bestFit="1" customWidth="1"/>
    <col min="83" max="83" width="10.5703125" bestFit="1" customWidth="1"/>
    <col min="84" max="84" width="8.42578125" bestFit="1" customWidth="1"/>
    <col min="85" max="85" width="13.42578125" bestFit="1" customWidth="1"/>
    <col min="86" max="86" width="8.42578125" bestFit="1" customWidth="1"/>
    <col min="87" max="87" width="18.140625" bestFit="1" customWidth="1"/>
    <col min="88" max="88" width="17.7109375" bestFit="1" customWidth="1"/>
    <col min="89" max="89" width="25.42578125" bestFit="1" customWidth="1"/>
    <col min="90" max="90" width="16.7109375" bestFit="1" customWidth="1"/>
    <col min="91" max="91" width="17.28515625" bestFit="1" customWidth="1"/>
    <col min="92" max="92" width="13.7109375" bestFit="1" customWidth="1"/>
    <col min="93" max="93" width="17" bestFit="1" customWidth="1"/>
    <col min="94" max="94" width="11" bestFit="1" customWidth="1"/>
    <col min="95" max="95" width="17.7109375" bestFit="1" customWidth="1"/>
    <col min="96" max="96" width="13.85546875" bestFit="1" customWidth="1"/>
    <col min="97" max="97" width="12.42578125" bestFit="1" customWidth="1"/>
    <col min="98" max="98" width="19.5703125" bestFit="1" customWidth="1"/>
    <col min="99" max="99" width="9.85546875" bestFit="1" customWidth="1"/>
    <col min="100" max="100" width="11.140625" bestFit="1" customWidth="1"/>
    <col min="101" max="101" width="3.28515625" bestFit="1" customWidth="1"/>
    <col min="102" max="102" width="12.7109375" bestFit="1" customWidth="1"/>
    <col min="103" max="103" width="21.28515625" bestFit="1" customWidth="1"/>
    <col min="104" max="104" width="6" bestFit="1" customWidth="1"/>
    <col min="105" max="105" width="26.85546875" bestFit="1" customWidth="1"/>
    <col min="106" max="106" width="23" bestFit="1" customWidth="1"/>
    <col min="107" max="107" width="15.5703125" bestFit="1" customWidth="1"/>
    <col min="108" max="108" width="9.140625" bestFit="1" customWidth="1"/>
    <col min="109" max="109" width="8.140625" bestFit="1" customWidth="1"/>
    <col min="110" max="110" width="16.7109375" bestFit="1" customWidth="1"/>
    <col min="111" max="111" width="39.28515625" bestFit="1" customWidth="1"/>
    <col min="112" max="112" width="14.42578125" bestFit="1" customWidth="1"/>
    <col min="113" max="113" width="11.7109375" bestFit="1" customWidth="1"/>
    <col min="114" max="114" width="15.7109375" bestFit="1" customWidth="1"/>
    <col min="115" max="115" width="17.42578125" bestFit="1" customWidth="1"/>
    <col min="116" max="116" width="23" bestFit="1" customWidth="1"/>
    <col min="117" max="117" width="15.140625" bestFit="1" customWidth="1"/>
    <col min="118" max="118" width="10.7109375" bestFit="1" customWidth="1"/>
    <col min="119" max="119" width="11.28515625" bestFit="1" customWidth="1"/>
    <col min="120" max="120" width="30" bestFit="1" customWidth="1"/>
    <col min="121" max="121" width="9.7109375" bestFit="1" customWidth="1"/>
    <col min="122" max="122" width="19.5703125" bestFit="1" customWidth="1"/>
    <col min="123" max="123" width="12.7109375" bestFit="1" customWidth="1"/>
    <col min="124" max="124" width="16.7109375" bestFit="1" customWidth="1"/>
    <col min="125" max="125" width="19.5703125" bestFit="1" customWidth="1"/>
    <col min="126" max="126" width="13.7109375" bestFit="1" customWidth="1"/>
    <col min="127" max="127" width="10.85546875" bestFit="1" customWidth="1"/>
    <col min="128" max="128" width="14.140625" bestFit="1" customWidth="1"/>
    <col min="129" max="129" width="24.28515625" bestFit="1" customWidth="1"/>
    <col min="130" max="130" width="21" bestFit="1" customWidth="1"/>
    <col min="131" max="131" width="18.5703125" bestFit="1" customWidth="1"/>
    <col min="132" max="132" width="15.28515625" bestFit="1" customWidth="1"/>
    <col min="133" max="133" width="23" bestFit="1" customWidth="1"/>
    <col min="134" max="134" width="21.85546875" bestFit="1" customWidth="1"/>
    <col min="135" max="135" width="19.5703125" bestFit="1" customWidth="1"/>
    <col min="136" max="136" width="14.28515625" bestFit="1" customWidth="1"/>
    <col min="137" max="137" width="18.28515625" bestFit="1" customWidth="1"/>
    <col min="138" max="138" width="17.28515625" bestFit="1" customWidth="1"/>
    <col min="139" max="139" width="11.140625" bestFit="1" customWidth="1"/>
    <col min="140" max="140" width="15.28515625" bestFit="1" customWidth="1"/>
    <col min="141" max="141" width="20.85546875" bestFit="1" customWidth="1"/>
    <col min="142" max="142" width="11.140625" bestFit="1" customWidth="1"/>
    <col min="143" max="143" width="16.85546875" bestFit="1" customWidth="1"/>
    <col min="144" max="144" width="11.140625" bestFit="1" customWidth="1"/>
    <col min="145" max="145" width="5.42578125" bestFit="1" customWidth="1"/>
    <col min="146" max="146" width="19.28515625" bestFit="1" customWidth="1"/>
    <col min="147" max="147" width="22.85546875" bestFit="1" customWidth="1"/>
    <col min="148" max="148" width="14.7109375" bestFit="1" customWidth="1"/>
    <col min="149" max="149" width="5.7109375" bestFit="1" customWidth="1"/>
    <col min="150" max="150" width="22.5703125" bestFit="1" customWidth="1"/>
    <col min="151" max="151" width="20.7109375" bestFit="1" customWidth="1"/>
    <col min="152" max="152" width="10.28515625" bestFit="1" customWidth="1"/>
    <col min="153" max="153" width="16.42578125" bestFit="1" customWidth="1"/>
    <col min="154" max="155" width="14.7109375" bestFit="1" customWidth="1"/>
    <col min="156" max="156" width="20" bestFit="1" customWidth="1"/>
    <col min="157" max="157" width="9" bestFit="1" customWidth="1"/>
    <col min="158" max="158" width="12.85546875" bestFit="1" customWidth="1"/>
    <col min="159" max="159" width="21.7109375" bestFit="1" customWidth="1"/>
    <col min="160" max="160" width="14.28515625" bestFit="1" customWidth="1"/>
    <col min="161" max="161" width="14.5703125" bestFit="1" customWidth="1"/>
    <col min="162" max="162" width="8.7109375" bestFit="1" customWidth="1"/>
    <col min="163" max="163" width="22.28515625" bestFit="1" customWidth="1"/>
    <col min="164" max="164" width="28.42578125" bestFit="1" customWidth="1"/>
    <col min="165" max="165" width="20.42578125" bestFit="1" customWidth="1"/>
    <col min="166" max="166" width="22.7109375" bestFit="1" customWidth="1"/>
    <col min="167" max="167" width="34.42578125" bestFit="1" customWidth="1"/>
    <col min="168" max="168" width="21.42578125" bestFit="1" customWidth="1"/>
    <col min="169" max="169" width="19.5703125" bestFit="1" customWidth="1"/>
    <col min="170" max="170" width="18.7109375" bestFit="1" customWidth="1"/>
    <col min="171" max="171" width="20.42578125" bestFit="1" customWidth="1"/>
    <col min="172" max="172" width="29.140625" bestFit="1" customWidth="1"/>
    <col min="173" max="173" width="18.5703125" bestFit="1" customWidth="1"/>
    <col min="174" max="174" width="22.5703125" bestFit="1" customWidth="1"/>
    <col min="175" max="175" width="22.28515625" bestFit="1" customWidth="1"/>
    <col min="176" max="176" width="28" bestFit="1" customWidth="1"/>
    <col min="177" max="178" width="20.5703125" bestFit="1" customWidth="1"/>
    <col min="179" max="179" width="20.7109375" bestFit="1" customWidth="1"/>
    <col min="180" max="180" width="32.42578125" bestFit="1" customWidth="1"/>
    <col min="181" max="181" width="19.42578125" bestFit="1" customWidth="1"/>
    <col min="182" max="183" width="19.28515625" bestFit="1" customWidth="1"/>
    <col min="184" max="184" width="15.28515625" bestFit="1" customWidth="1"/>
    <col min="185" max="185" width="23.28515625" bestFit="1" customWidth="1"/>
    <col min="186" max="186" width="27" bestFit="1" customWidth="1"/>
    <col min="187" max="187" width="26.7109375" bestFit="1" customWidth="1"/>
    <col min="188" max="188" width="21.42578125" bestFit="1" customWidth="1"/>
    <col min="189" max="189" width="21.5703125" bestFit="1" customWidth="1"/>
    <col min="190" max="190" width="20" bestFit="1" customWidth="1"/>
    <col min="191" max="191" width="33.28515625" bestFit="1" customWidth="1"/>
    <col min="192" max="192" width="16.42578125" bestFit="1" customWidth="1"/>
    <col min="193" max="193" width="24.28515625" bestFit="1" customWidth="1"/>
    <col min="194" max="194" width="13.7109375" bestFit="1" customWidth="1"/>
    <col min="195" max="195" width="8.7109375" bestFit="1" customWidth="1"/>
    <col min="196" max="196" width="12" bestFit="1" customWidth="1"/>
    <col min="197" max="197" width="19.7109375" bestFit="1" customWidth="1"/>
    <col min="198" max="198" width="6" bestFit="1" customWidth="1"/>
    <col min="199" max="199" width="8.28515625" bestFit="1" customWidth="1"/>
    <col min="200" max="200" width="17.85546875" bestFit="1" customWidth="1"/>
    <col min="201" max="201" width="22.28515625" bestFit="1" customWidth="1"/>
    <col min="202" max="202" width="13.28515625" bestFit="1" customWidth="1"/>
    <col min="203" max="203" width="8.28515625" bestFit="1" customWidth="1"/>
    <col min="204" max="204" width="20.28515625" bestFit="1" customWidth="1"/>
    <col min="205" max="205" width="12.28515625" bestFit="1" customWidth="1"/>
    <col min="206" max="206" width="8.7109375" bestFit="1" customWidth="1"/>
    <col min="207" max="207" width="10.85546875" bestFit="1" customWidth="1"/>
    <col min="208" max="208" width="6.7109375" bestFit="1" customWidth="1"/>
    <col min="209" max="209" width="16.42578125" bestFit="1" customWidth="1"/>
    <col min="210" max="210" width="7.28515625" bestFit="1" customWidth="1"/>
    <col min="211" max="211" width="10.7109375" bestFit="1" customWidth="1"/>
    <col min="212" max="212" width="9.140625" bestFit="1" customWidth="1"/>
    <col min="213" max="213" width="19.85546875" bestFit="1" customWidth="1"/>
    <col min="214" max="214" width="12.140625" bestFit="1" customWidth="1"/>
    <col min="215" max="215" width="14.140625" bestFit="1" customWidth="1"/>
    <col min="216" max="216" width="10" bestFit="1" customWidth="1"/>
    <col min="217" max="217" width="8.42578125" bestFit="1" customWidth="1"/>
    <col min="219" max="219" width="7.7109375" bestFit="1" customWidth="1"/>
    <col min="220" max="220" width="11.140625" bestFit="1" customWidth="1"/>
    <col min="221" max="221" width="20.28515625" bestFit="1" customWidth="1"/>
    <col min="222" max="222" width="9.5703125" bestFit="1" customWidth="1"/>
    <col min="223" max="223" width="16.7109375" bestFit="1" customWidth="1"/>
    <col min="224" max="224" width="25" bestFit="1" customWidth="1"/>
    <col min="225" max="225" width="12.7109375" bestFit="1" customWidth="1"/>
    <col min="226" max="226" width="9.140625" bestFit="1" customWidth="1"/>
    <col min="227" max="227" width="12.7109375" bestFit="1" customWidth="1"/>
    <col min="228" max="228" width="9.42578125" bestFit="1" customWidth="1"/>
    <col min="230" max="230" width="7.5703125" bestFit="1" customWidth="1"/>
    <col min="231" max="231" width="9.5703125" bestFit="1" customWidth="1"/>
    <col min="232" max="232" width="22.140625" bestFit="1" customWidth="1"/>
    <col min="233" max="233" width="18.28515625" bestFit="1" customWidth="1"/>
    <col min="234" max="234" width="11.5703125" bestFit="1" customWidth="1"/>
    <col min="235" max="235" width="17.7109375" bestFit="1" customWidth="1"/>
    <col min="236" max="236" width="35" bestFit="1" customWidth="1"/>
    <col min="237" max="237" width="30" bestFit="1" customWidth="1"/>
    <col min="238" max="238" width="17.5703125" bestFit="1" customWidth="1"/>
    <col min="239" max="239" width="8.140625" bestFit="1" customWidth="1"/>
    <col min="240" max="240" width="11" bestFit="1" customWidth="1"/>
    <col min="241" max="241" width="20.7109375" bestFit="1" customWidth="1"/>
    <col min="242" max="242" width="13.5703125" bestFit="1" customWidth="1"/>
    <col min="243" max="243" width="14.7109375" bestFit="1" customWidth="1"/>
    <col min="244" max="244" width="18.140625" bestFit="1" customWidth="1"/>
    <col min="245" max="245" width="13.28515625" bestFit="1" customWidth="1"/>
    <col min="246" max="246" width="7.85546875" bestFit="1" customWidth="1"/>
    <col min="247" max="247" width="15.7109375" bestFit="1" customWidth="1"/>
    <col min="248" max="248" width="8.28515625" bestFit="1" customWidth="1"/>
    <col min="249" max="249" width="10.28515625" bestFit="1" customWidth="1"/>
    <col min="250" max="250" width="8.28515625" bestFit="1" customWidth="1"/>
    <col min="251" max="251" width="13.5703125" bestFit="1" customWidth="1"/>
    <col min="252" max="252" width="9.28515625" bestFit="1" customWidth="1"/>
    <col min="253" max="253" width="16" bestFit="1" customWidth="1"/>
    <col min="254" max="254" width="11.85546875" bestFit="1" customWidth="1"/>
    <col min="255" max="255" width="17.42578125" bestFit="1" customWidth="1"/>
    <col min="256" max="256" width="23.28515625" bestFit="1" customWidth="1"/>
    <col min="257" max="257" width="18.5703125" bestFit="1" customWidth="1"/>
    <col min="258" max="258" width="5.85546875" bestFit="1" customWidth="1"/>
    <col min="259" max="259" width="8" bestFit="1" customWidth="1"/>
    <col min="260" max="260" width="20.28515625" bestFit="1" customWidth="1"/>
    <col min="261" max="261" width="20.85546875" bestFit="1" customWidth="1"/>
    <col min="262" max="262" width="9.28515625" bestFit="1" customWidth="1"/>
    <col min="263" max="263" width="16.28515625" bestFit="1" customWidth="1"/>
    <col min="264" max="264" width="19.28515625" bestFit="1" customWidth="1"/>
    <col min="265" max="265" width="8.28515625" bestFit="1" customWidth="1"/>
    <col min="266" max="266" width="10.7109375" bestFit="1" customWidth="1"/>
    <col min="267" max="267" width="8" bestFit="1" customWidth="1"/>
    <col min="268" max="268" width="8.140625" bestFit="1" customWidth="1"/>
    <col min="269" max="269" width="9.7109375" bestFit="1" customWidth="1"/>
    <col min="270" max="270" width="7.85546875" bestFit="1" customWidth="1"/>
    <col min="271" max="271" width="25.7109375" bestFit="1" customWidth="1"/>
    <col min="272" max="272" width="14.42578125" bestFit="1" customWidth="1"/>
    <col min="273" max="273" width="12.140625" bestFit="1" customWidth="1"/>
    <col min="274" max="274" width="22.85546875" bestFit="1" customWidth="1"/>
    <col min="275" max="275" width="15.5703125" bestFit="1" customWidth="1"/>
    <col min="276" max="276" width="16.5703125" bestFit="1" customWidth="1"/>
    <col min="277" max="277" width="6.42578125" bestFit="1" customWidth="1"/>
    <col min="278" max="278" width="13.28515625" bestFit="1" customWidth="1"/>
    <col min="279" max="279" width="15.7109375" bestFit="1" customWidth="1"/>
    <col min="280" max="281" width="19.28515625" bestFit="1" customWidth="1"/>
    <col min="282" max="282" width="11.7109375" bestFit="1" customWidth="1"/>
    <col min="283" max="283" width="12.42578125" bestFit="1" customWidth="1"/>
    <col min="284" max="284" width="15.140625" bestFit="1" customWidth="1"/>
    <col min="285" max="285" width="24.5703125" bestFit="1" customWidth="1"/>
    <col min="286" max="286" width="28.7109375" bestFit="1" customWidth="1"/>
    <col min="287" max="287" width="6.7109375" bestFit="1" customWidth="1"/>
    <col min="288" max="288" width="15.5703125" bestFit="1" customWidth="1"/>
    <col min="289" max="289" width="31" bestFit="1" customWidth="1"/>
    <col min="290" max="290" width="13.140625" bestFit="1" customWidth="1"/>
    <col min="291" max="291" width="7.7109375" bestFit="1" customWidth="1"/>
    <col min="292" max="292" width="18.7109375" bestFit="1" customWidth="1"/>
    <col min="293" max="293" width="24" bestFit="1" customWidth="1"/>
    <col min="294" max="294" width="9.85546875" bestFit="1" customWidth="1"/>
    <col min="295" max="295" width="18.28515625" bestFit="1" customWidth="1"/>
    <col min="296" max="296" width="11.28515625" bestFit="1" customWidth="1"/>
    <col min="297" max="297" width="11.5703125" bestFit="1" customWidth="1"/>
    <col min="298" max="298" width="5" bestFit="1" customWidth="1"/>
    <col min="299" max="299" width="10.85546875" bestFit="1" customWidth="1"/>
    <col min="300" max="300" width="9.85546875" bestFit="1" customWidth="1"/>
    <col min="301" max="301" width="11.28515625" bestFit="1" customWidth="1"/>
    <col min="302" max="302" width="14.140625" bestFit="1" customWidth="1"/>
    <col min="303" max="303" width="29.140625" bestFit="1" customWidth="1"/>
    <col min="304" max="304" width="12.42578125" bestFit="1" customWidth="1"/>
    <col min="305" max="305" width="17.5703125" bestFit="1" customWidth="1"/>
    <col min="306" max="306" width="16.5703125" bestFit="1" customWidth="1"/>
    <col min="307" max="307" width="32.5703125" bestFit="1" customWidth="1"/>
    <col min="308" max="308" width="14.85546875" bestFit="1" customWidth="1"/>
    <col min="309" max="309" width="14.7109375" bestFit="1" customWidth="1"/>
    <col min="310" max="310" width="20.7109375" bestFit="1" customWidth="1"/>
    <col min="311" max="311" width="21.7109375" bestFit="1" customWidth="1"/>
    <col min="312" max="312" width="14.5703125" bestFit="1" customWidth="1"/>
    <col min="313" max="313" width="15.28515625" bestFit="1" customWidth="1"/>
    <col min="314" max="314" width="14.7109375" bestFit="1" customWidth="1"/>
    <col min="315" max="315" width="17.7109375" bestFit="1" customWidth="1"/>
    <col min="316" max="316" width="13.5703125" bestFit="1" customWidth="1"/>
    <col min="317" max="317" width="21.7109375" bestFit="1" customWidth="1"/>
    <col min="318" max="318" width="17" bestFit="1" customWidth="1"/>
    <col min="319" max="319" width="14.5703125" bestFit="1" customWidth="1"/>
    <col min="320" max="320" width="9.7109375" bestFit="1" customWidth="1"/>
    <col min="321" max="321" width="21.28515625" bestFit="1" customWidth="1"/>
    <col min="322" max="322" width="20.140625" bestFit="1" customWidth="1"/>
    <col min="323" max="323" width="13.5703125" bestFit="1" customWidth="1"/>
    <col min="324" max="324" width="5.85546875" bestFit="1" customWidth="1"/>
    <col min="325" max="325" width="18.28515625" bestFit="1" customWidth="1"/>
    <col min="326" max="326" width="24.28515625" bestFit="1" customWidth="1"/>
    <col min="327" max="327" width="12.42578125" bestFit="1" customWidth="1"/>
    <col min="328" max="328" width="18.140625" bestFit="1" customWidth="1"/>
    <col min="329" max="329" width="8.140625" bestFit="1" customWidth="1"/>
    <col min="330" max="330" width="25.5703125" bestFit="1" customWidth="1"/>
    <col min="331" max="331" width="17.85546875" bestFit="1" customWidth="1"/>
    <col min="332" max="332" width="16.28515625" bestFit="1" customWidth="1"/>
    <col min="333" max="333" width="12.85546875" bestFit="1" customWidth="1"/>
    <col min="334" max="334" width="19.140625" bestFit="1" customWidth="1"/>
    <col min="335" max="335" width="9.28515625" bestFit="1" customWidth="1"/>
    <col min="336" max="336" width="8.7109375" bestFit="1" customWidth="1"/>
    <col min="337" max="337" width="22.42578125" bestFit="1" customWidth="1"/>
    <col min="338" max="338" width="7.28515625" bestFit="1" customWidth="1"/>
    <col min="339" max="339" width="9.28515625" bestFit="1" customWidth="1"/>
    <col min="340" max="340" width="19.28515625" bestFit="1" customWidth="1"/>
    <col min="341" max="341" width="32.42578125" bestFit="1" customWidth="1"/>
    <col min="342" max="342" width="12.28515625" bestFit="1" customWidth="1"/>
    <col min="343" max="343" width="17.7109375" bestFit="1" customWidth="1"/>
    <col min="344" max="344" width="14.140625" bestFit="1" customWidth="1"/>
    <col min="345" max="345" width="14.28515625" bestFit="1" customWidth="1"/>
    <col min="346" max="346" width="9.5703125" bestFit="1" customWidth="1"/>
    <col min="347" max="347" width="18.140625" bestFit="1" customWidth="1"/>
    <col min="348" max="348" width="7" bestFit="1" customWidth="1"/>
    <col min="349" max="349" width="19" bestFit="1" customWidth="1"/>
    <col min="350" max="350" width="8.5703125" bestFit="1" customWidth="1"/>
    <col min="351" max="351" width="15.28515625" bestFit="1" customWidth="1"/>
    <col min="352" max="352" width="18.28515625" bestFit="1" customWidth="1"/>
    <col min="353" max="353" width="11" bestFit="1" customWidth="1"/>
    <col min="354" max="354" width="18.7109375" bestFit="1" customWidth="1"/>
    <col min="355" max="355" width="13.140625" bestFit="1" customWidth="1"/>
    <col min="356" max="356" width="18.7109375" bestFit="1" customWidth="1"/>
    <col min="357" max="357" width="13.42578125" bestFit="1" customWidth="1"/>
    <col min="358" max="358" width="16.28515625" bestFit="1" customWidth="1"/>
    <col min="359" max="359" width="14.7109375" bestFit="1" customWidth="1"/>
    <col min="360" max="361" width="16.28515625" bestFit="1" customWidth="1"/>
    <col min="362" max="362" width="15.42578125" bestFit="1" customWidth="1"/>
    <col min="363" max="363" width="24.7109375" bestFit="1" customWidth="1"/>
    <col min="364" max="364" width="6.7109375" bestFit="1" customWidth="1"/>
    <col min="365" max="365" width="17.42578125" bestFit="1" customWidth="1"/>
    <col min="366" max="366" width="20.28515625" bestFit="1" customWidth="1"/>
    <col min="367" max="367" width="21.85546875" bestFit="1" customWidth="1"/>
    <col min="368" max="368" width="13.7109375" bestFit="1" customWidth="1"/>
    <col min="369" max="369" width="20" bestFit="1" customWidth="1"/>
    <col min="370" max="370" width="10" bestFit="1" customWidth="1"/>
    <col min="371" max="371" width="12.5703125" bestFit="1" customWidth="1"/>
    <col min="372" max="372" width="11.5703125" bestFit="1" customWidth="1"/>
    <col min="373" max="373" width="21.7109375" bestFit="1" customWidth="1"/>
    <col min="374" max="374" width="17.28515625" bestFit="1" customWidth="1"/>
    <col min="375" max="375" width="10.42578125" bestFit="1" customWidth="1"/>
    <col min="376" max="376" width="18.28515625" bestFit="1" customWidth="1"/>
    <col min="377" max="377" width="20.5703125" bestFit="1" customWidth="1"/>
    <col min="378" max="378" width="18.85546875" bestFit="1" customWidth="1"/>
    <col min="379" max="379" width="16.28515625" bestFit="1" customWidth="1"/>
    <col min="380" max="380" width="24.28515625" bestFit="1" customWidth="1"/>
    <col min="381" max="382" width="20.28515625" bestFit="1" customWidth="1"/>
    <col min="383" max="383" width="22" bestFit="1" customWidth="1"/>
    <col min="384" max="384" width="16.85546875" bestFit="1" customWidth="1"/>
    <col min="385" max="385" width="23" bestFit="1" customWidth="1"/>
    <col min="386" max="386" width="14.42578125" bestFit="1" customWidth="1"/>
    <col min="387" max="387" width="31.7109375" bestFit="1" customWidth="1"/>
    <col min="388" max="388" width="18.28515625" bestFit="1" customWidth="1"/>
    <col min="389" max="389" width="7.42578125" bestFit="1" customWidth="1"/>
    <col min="390" max="390" width="23.28515625" bestFit="1" customWidth="1"/>
    <col min="391" max="391" width="10.7109375" bestFit="1" customWidth="1"/>
    <col min="392" max="392" width="16.42578125" bestFit="1" customWidth="1"/>
    <col min="393" max="393" width="9.7109375" bestFit="1" customWidth="1"/>
    <col min="394" max="394" width="19" bestFit="1" customWidth="1"/>
    <col min="395" max="395" width="13.28515625" bestFit="1" customWidth="1"/>
    <col min="396" max="396" width="14.140625" bestFit="1" customWidth="1"/>
    <col min="397" max="397" width="18" bestFit="1" customWidth="1"/>
    <col min="398" max="398" width="13.85546875" bestFit="1" customWidth="1"/>
    <col min="399" max="399" width="14.7109375" bestFit="1" customWidth="1"/>
    <col min="400" max="400" width="26.42578125" bestFit="1" customWidth="1"/>
    <col min="401" max="401" width="19" bestFit="1" customWidth="1"/>
    <col min="402" max="402" width="32.140625" bestFit="1" customWidth="1"/>
    <col min="403" max="403" width="33.42578125" bestFit="1" customWidth="1"/>
    <col min="404" max="404" width="27.42578125" bestFit="1" customWidth="1"/>
    <col min="405" max="405" width="17.42578125" bestFit="1" customWidth="1"/>
    <col min="406" max="406" width="13.7109375" bestFit="1" customWidth="1"/>
    <col min="407" max="407" width="23.7109375" bestFit="1" customWidth="1"/>
    <col min="408" max="409" width="7.28515625" bestFit="1" customWidth="1"/>
    <col min="410" max="411" width="11.28515625" bestFit="1" customWidth="1"/>
    <col min="412" max="412" width="20.85546875" bestFit="1" customWidth="1"/>
    <col min="413" max="413" width="18" bestFit="1" customWidth="1"/>
    <col min="414" max="414" width="15.140625" bestFit="1" customWidth="1"/>
    <col min="415" max="415" width="10.42578125" bestFit="1" customWidth="1"/>
    <col min="416" max="416" width="9.7109375" bestFit="1" customWidth="1"/>
    <col min="417" max="417" width="10.28515625" bestFit="1" customWidth="1"/>
    <col min="418" max="418" width="16.7109375" bestFit="1" customWidth="1"/>
    <col min="419" max="419" width="9.7109375" bestFit="1" customWidth="1"/>
    <col min="420" max="420" width="16.42578125" bestFit="1" customWidth="1"/>
    <col min="421" max="421" width="14.42578125" bestFit="1" customWidth="1"/>
    <col min="422" max="422" width="25" bestFit="1" customWidth="1"/>
    <col min="423" max="423" width="21.7109375" bestFit="1" customWidth="1"/>
    <col min="424" max="424" width="13.7109375" bestFit="1" customWidth="1"/>
    <col min="425" max="425" width="14.28515625" bestFit="1" customWidth="1"/>
    <col min="426" max="426" width="13.28515625" bestFit="1" customWidth="1"/>
    <col min="427" max="427" width="12.28515625" bestFit="1" customWidth="1"/>
    <col min="428" max="428" width="9.7109375" bestFit="1" customWidth="1"/>
    <col min="429" max="429" width="17.85546875" bestFit="1" customWidth="1"/>
    <col min="430" max="430" width="11.28515625" bestFit="1" customWidth="1"/>
    <col min="431" max="431" width="11.7109375" bestFit="1" customWidth="1"/>
    <col min="432" max="432" width="7.140625" bestFit="1" customWidth="1"/>
    <col min="433" max="433" width="15.28515625" bestFit="1" customWidth="1"/>
    <col min="434" max="434" width="8.7109375" bestFit="1" customWidth="1"/>
    <col min="435" max="435" width="12" bestFit="1" customWidth="1"/>
    <col min="436" max="436" width="19.7109375" bestFit="1" customWidth="1"/>
    <col min="437" max="437" width="18.7109375" bestFit="1" customWidth="1"/>
    <col min="438" max="438" width="24.7109375" bestFit="1" customWidth="1"/>
    <col min="439" max="439" width="6.7109375" bestFit="1" customWidth="1"/>
    <col min="440" max="440" width="23.28515625" bestFit="1" customWidth="1"/>
    <col min="441" max="441" width="15.7109375" bestFit="1" customWidth="1"/>
    <col min="442" max="442" width="11.5703125" bestFit="1" customWidth="1"/>
    <col min="443" max="443" width="7.42578125" bestFit="1" customWidth="1"/>
    <col min="444" max="444" width="14" bestFit="1" customWidth="1"/>
    <col min="445" max="445" width="14.85546875" bestFit="1" customWidth="1"/>
    <col min="446" max="446" width="17.42578125" bestFit="1" customWidth="1"/>
    <col min="447" max="447" width="11.85546875" bestFit="1" customWidth="1"/>
    <col min="448" max="448" width="17.42578125" bestFit="1" customWidth="1"/>
    <col min="449" max="449" width="29.5703125" bestFit="1" customWidth="1"/>
    <col min="450" max="450" width="11.42578125" bestFit="1" customWidth="1"/>
    <col min="451" max="451" width="13.42578125" bestFit="1" customWidth="1"/>
    <col min="452" max="452" width="7.140625" bestFit="1" customWidth="1"/>
    <col min="453" max="453" width="19.7109375" bestFit="1" customWidth="1"/>
    <col min="454" max="454" width="16.85546875" bestFit="1" customWidth="1"/>
    <col min="455" max="455" width="19.7109375" bestFit="1" customWidth="1"/>
    <col min="456" max="456" width="30.140625" bestFit="1" customWidth="1"/>
    <col min="457" max="457" width="8.42578125" bestFit="1" customWidth="1"/>
    <col min="458" max="458" width="14.7109375" bestFit="1" customWidth="1"/>
    <col min="459" max="459" width="15.28515625" bestFit="1" customWidth="1"/>
    <col min="460" max="460" width="13.28515625" bestFit="1" customWidth="1"/>
    <col min="461" max="461" width="24.85546875" bestFit="1" customWidth="1"/>
    <col min="462" max="462" width="17.85546875" bestFit="1" customWidth="1"/>
    <col min="463" max="463" width="15.85546875" bestFit="1" customWidth="1"/>
    <col min="464" max="464" width="16.85546875" bestFit="1" customWidth="1"/>
    <col min="465" max="465" width="19.7109375" bestFit="1" customWidth="1"/>
    <col min="466" max="466" width="16.140625" bestFit="1" customWidth="1"/>
    <col min="467" max="467" width="22" bestFit="1" customWidth="1"/>
    <col min="468" max="468" width="17.28515625" bestFit="1" customWidth="1"/>
    <col min="469" max="469" width="14.42578125" bestFit="1" customWidth="1"/>
    <col min="470" max="470" width="4.42578125" bestFit="1" customWidth="1"/>
    <col min="471" max="471" width="6.85546875" bestFit="1" customWidth="1"/>
    <col min="472" max="472" width="10.85546875" bestFit="1" customWidth="1"/>
    <col min="473" max="473" width="11.28515625" bestFit="1" customWidth="1"/>
    <col min="474" max="474" width="27.85546875" bestFit="1" customWidth="1"/>
    <col min="475" max="475" width="16.7109375" bestFit="1" customWidth="1"/>
    <col min="476" max="476" width="10.7109375" bestFit="1" customWidth="1"/>
    <col min="477" max="477" width="14.28515625" bestFit="1" customWidth="1"/>
    <col min="478" max="478" width="10.5703125" bestFit="1" customWidth="1"/>
    <col min="479" max="479" width="9.140625" bestFit="1" customWidth="1"/>
    <col min="480" max="480" width="10.140625" bestFit="1" customWidth="1"/>
    <col min="481" max="481" width="21" bestFit="1" customWidth="1"/>
    <col min="482" max="482" width="13.28515625" bestFit="1" customWidth="1"/>
    <col min="483" max="483" width="32.28515625" bestFit="1" customWidth="1"/>
    <col min="484" max="484" width="15.28515625" bestFit="1" customWidth="1"/>
    <col min="485" max="485" width="16.140625" bestFit="1" customWidth="1"/>
    <col min="486" max="486" width="29.28515625" bestFit="1" customWidth="1"/>
    <col min="487" max="487" width="14.42578125" bestFit="1" customWidth="1"/>
    <col min="488" max="488" width="10.28515625" bestFit="1" customWidth="1"/>
    <col min="489" max="489" width="15.85546875" bestFit="1" customWidth="1"/>
    <col min="490" max="490" width="27.140625" bestFit="1" customWidth="1"/>
    <col min="491" max="491" width="39.5703125" bestFit="1" customWidth="1"/>
    <col min="492" max="492" width="20" bestFit="1" customWidth="1"/>
    <col min="493" max="493" width="16" bestFit="1" customWidth="1"/>
    <col min="494" max="494" width="11.28515625" bestFit="1" customWidth="1"/>
    <col min="495" max="495" width="13.7109375" bestFit="1" customWidth="1"/>
    <col min="496" max="496" width="12.42578125" bestFit="1" customWidth="1"/>
    <col min="497" max="497" width="18.5703125" bestFit="1" customWidth="1"/>
    <col min="498" max="498" width="20.7109375" bestFit="1" customWidth="1"/>
    <col min="499" max="499" width="14.28515625" bestFit="1" customWidth="1"/>
    <col min="500" max="500" width="17.85546875" bestFit="1" customWidth="1"/>
    <col min="501" max="501" width="10" bestFit="1" customWidth="1"/>
    <col min="502" max="502" width="12.7109375" bestFit="1" customWidth="1"/>
    <col min="503" max="503" width="22.7109375" bestFit="1" customWidth="1"/>
    <col min="504" max="504" width="14.7109375" bestFit="1" customWidth="1"/>
    <col min="505" max="505" width="24.7109375" bestFit="1" customWidth="1"/>
    <col min="506" max="506" width="15.28515625" bestFit="1" customWidth="1"/>
    <col min="507" max="507" width="16.140625" bestFit="1" customWidth="1"/>
    <col min="508" max="508" width="15.28515625" bestFit="1" customWidth="1"/>
    <col min="509" max="509" width="25.7109375" bestFit="1" customWidth="1"/>
    <col min="510" max="510" width="22.28515625" bestFit="1" customWidth="1"/>
    <col min="511" max="511" width="12.28515625" bestFit="1" customWidth="1"/>
    <col min="512" max="512" width="18.42578125" bestFit="1" customWidth="1"/>
    <col min="513" max="513" width="15.85546875" bestFit="1" customWidth="1"/>
    <col min="514" max="514" width="14.28515625" bestFit="1" customWidth="1"/>
    <col min="515" max="515" width="6.5703125" bestFit="1" customWidth="1"/>
    <col min="516" max="516" width="20" bestFit="1" customWidth="1"/>
    <col min="517" max="517" width="9.7109375" bestFit="1" customWidth="1"/>
    <col min="518" max="518" width="17.5703125" bestFit="1" customWidth="1"/>
    <col min="519" max="519" width="6.140625" bestFit="1" customWidth="1"/>
    <col min="520" max="520" width="18" bestFit="1" customWidth="1"/>
    <col min="521" max="521" width="9.28515625" bestFit="1" customWidth="1"/>
    <col min="522" max="522" width="12.140625" bestFit="1" customWidth="1"/>
    <col min="523" max="523" width="13.5703125" bestFit="1" customWidth="1"/>
    <col min="524" max="524" width="15.7109375" bestFit="1" customWidth="1"/>
    <col min="525" max="525" width="25.7109375" bestFit="1" customWidth="1"/>
    <col min="526" max="526" width="20.85546875" bestFit="1" customWidth="1"/>
    <col min="527" max="527" width="13.85546875" bestFit="1" customWidth="1"/>
    <col min="528" max="528" width="6.7109375" bestFit="1" customWidth="1"/>
    <col min="529" max="529" width="13.7109375" bestFit="1" customWidth="1"/>
    <col min="530" max="530" width="17.85546875" bestFit="1" customWidth="1"/>
    <col min="531" max="531" width="6.42578125" bestFit="1" customWidth="1"/>
    <col min="532" max="532" width="22.28515625" bestFit="1" customWidth="1"/>
    <col min="533" max="533" width="13.140625" bestFit="1" customWidth="1"/>
    <col min="534" max="534" width="13.28515625" bestFit="1" customWidth="1"/>
    <col min="535" max="535" width="17.7109375" bestFit="1" customWidth="1"/>
    <col min="536" max="536" width="14.28515625" bestFit="1" customWidth="1"/>
    <col min="537" max="537" width="16.42578125" bestFit="1" customWidth="1"/>
    <col min="538" max="538" width="20.140625" bestFit="1" customWidth="1"/>
    <col min="539" max="539" width="11.28515625" bestFit="1" customWidth="1"/>
    <col min="540" max="540" width="15" bestFit="1" customWidth="1"/>
    <col min="541" max="541" width="22.7109375" bestFit="1" customWidth="1"/>
    <col min="542" max="542" width="18.7109375" bestFit="1" customWidth="1"/>
    <col min="543" max="543" width="14.85546875" bestFit="1" customWidth="1"/>
    <col min="544" max="544" width="26.85546875" bestFit="1" customWidth="1"/>
    <col min="545" max="545" width="14.42578125" bestFit="1" customWidth="1"/>
    <col min="546" max="546" width="12.7109375" bestFit="1" customWidth="1"/>
    <col min="547" max="547" width="9.140625" bestFit="1" customWidth="1"/>
    <col min="548" max="548" width="16.7109375" bestFit="1" customWidth="1"/>
    <col min="549" max="549" width="20.7109375" bestFit="1" customWidth="1"/>
    <col min="550" max="550" width="26.28515625" bestFit="1" customWidth="1"/>
    <col min="551" max="551" width="32.42578125" bestFit="1" customWidth="1"/>
    <col min="552" max="552" width="7.28515625" bestFit="1" customWidth="1"/>
    <col min="553" max="553" width="13.140625" bestFit="1" customWidth="1"/>
    <col min="554" max="554" width="24.28515625" bestFit="1" customWidth="1"/>
    <col min="555" max="555" width="16.42578125" bestFit="1" customWidth="1"/>
    <col min="556" max="556" width="13.28515625" bestFit="1" customWidth="1"/>
    <col min="557" max="557" width="18.5703125" bestFit="1" customWidth="1"/>
    <col min="558" max="558" width="22.28515625" bestFit="1" customWidth="1"/>
    <col min="559" max="559" width="13.7109375" bestFit="1" customWidth="1"/>
    <col min="560" max="560" width="11.28515625" bestFit="1" customWidth="1"/>
    <col min="561" max="561" width="9.7109375" bestFit="1" customWidth="1"/>
    <col min="562" max="562" width="11.85546875" bestFit="1" customWidth="1"/>
    <col min="563" max="563" width="8.7109375" bestFit="1" customWidth="1"/>
    <col min="564" max="564" width="9.28515625" bestFit="1" customWidth="1"/>
    <col min="565" max="565" width="11.42578125" bestFit="1" customWidth="1"/>
    <col min="566" max="566" width="8.7109375" bestFit="1" customWidth="1"/>
    <col min="567" max="567" width="9.7109375" bestFit="1" customWidth="1"/>
    <col min="568" max="568" width="14.7109375" bestFit="1" customWidth="1"/>
    <col min="569" max="569" width="12" bestFit="1" customWidth="1"/>
    <col min="570" max="570" width="12.85546875" bestFit="1" customWidth="1"/>
    <col min="571" max="571" width="12.42578125" bestFit="1" customWidth="1"/>
    <col min="572" max="572" width="10.28515625" bestFit="1" customWidth="1"/>
    <col min="573" max="573" width="12.28515625" bestFit="1" customWidth="1"/>
    <col min="574" max="574" width="16.28515625" bestFit="1" customWidth="1"/>
    <col min="575" max="575" width="10.7109375" bestFit="1" customWidth="1"/>
    <col min="576" max="576" width="9.7109375" bestFit="1" customWidth="1"/>
    <col min="577" max="577" width="18.28515625" bestFit="1" customWidth="1"/>
    <col min="578" max="578" width="10.7109375" bestFit="1" customWidth="1"/>
    <col min="579" max="579" width="20" bestFit="1" customWidth="1"/>
    <col min="580" max="580" width="21.7109375" bestFit="1" customWidth="1"/>
    <col min="581" max="581" width="12.7109375" bestFit="1" customWidth="1"/>
    <col min="582" max="582" width="9.7109375" bestFit="1" customWidth="1"/>
    <col min="583" max="583" width="11.28515625" bestFit="1" customWidth="1"/>
    <col min="584" max="584" width="11" bestFit="1" customWidth="1"/>
    <col min="585" max="585" width="11.28515625" bestFit="1" customWidth="1"/>
    <col min="586" max="586" width="24.140625" bestFit="1" customWidth="1"/>
    <col min="587" max="587" width="11.42578125" bestFit="1" customWidth="1"/>
    <col min="588" max="588" width="11.28515625" bestFit="1" customWidth="1"/>
    <col min="589" max="589" width="26.85546875" bestFit="1" customWidth="1"/>
    <col min="590" max="590" width="11.7109375" bestFit="1" customWidth="1"/>
    <col min="591" max="591" width="25.85546875" bestFit="1" customWidth="1"/>
    <col min="592" max="592" width="12.140625" bestFit="1" customWidth="1"/>
    <col min="593" max="593" width="13.28515625" bestFit="1" customWidth="1"/>
    <col min="594" max="594" width="24.140625" bestFit="1" customWidth="1"/>
    <col min="595" max="595" width="10.7109375" bestFit="1" customWidth="1"/>
    <col min="597" max="597" width="10.28515625" bestFit="1" customWidth="1"/>
    <col min="598" max="598" width="7.7109375" bestFit="1" customWidth="1"/>
    <col min="600" max="600" width="10" bestFit="1" customWidth="1"/>
    <col min="601" max="601" width="16.28515625" bestFit="1" customWidth="1"/>
    <col min="602" max="602" width="11" bestFit="1" customWidth="1"/>
    <col min="603" max="603" width="18.7109375" bestFit="1" customWidth="1"/>
    <col min="604" max="604" width="10.28515625" bestFit="1" customWidth="1"/>
    <col min="605" max="605" width="11.42578125" bestFit="1" customWidth="1"/>
    <col min="606" max="606" width="16.28515625" bestFit="1" customWidth="1"/>
    <col min="607" max="607" width="23.7109375" bestFit="1" customWidth="1"/>
    <col min="608" max="608" width="20.28515625" bestFit="1" customWidth="1"/>
    <col min="609" max="609" width="12.5703125" bestFit="1" customWidth="1"/>
    <col min="610" max="610" width="10.28515625" bestFit="1" customWidth="1"/>
    <col min="611" max="611" width="20.7109375" bestFit="1" customWidth="1"/>
    <col min="612" max="612" width="23.5703125" bestFit="1" customWidth="1"/>
    <col min="613" max="613" width="25.42578125" bestFit="1" customWidth="1"/>
    <col min="614" max="614" width="7.7109375" bestFit="1" customWidth="1"/>
    <col min="615" max="615" width="4.7109375" bestFit="1" customWidth="1"/>
    <col min="616" max="616" width="24.85546875" bestFit="1" customWidth="1"/>
    <col min="617" max="617" width="12.42578125" bestFit="1" customWidth="1"/>
    <col min="618" max="618" width="15.85546875" bestFit="1" customWidth="1"/>
    <col min="619" max="619" width="13.85546875" bestFit="1" customWidth="1"/>
    <col min="620" max="620" width="11.5703125" bestFit="1" customWidth="1"/>
    <col min="621" max="621" width="14.42578125" bestFit="1" customWidth="1"/>
    <col min="622" max="622" width="17.5703125" bestFit="1" customWidth="1"/>
    <col min="623" max="623" width="17.7109375" bestFit="1" customWidth="1"/>
    <col min="624" max="624" width="12.7109375" bestFit="1" customWidth="1"/>
    <col min="625" max="625" width="10" bestFit="1" customWidth="1"/>
    <col min="626" max="626" width="16.7109375" bestFit="1" customWidth="1"/>
    <col min="627" max="627" width="25.28515625" bestFit="1" customWidth="1"/>
    <col min="628" max="628" width="9.7109375" bestFit="1" customWidth="1"/>
    <col min="629" max="629" width="18.5703125" bestFit="1" customWidth="1"/>
    <col min="630" max="630" width="13.140625" bestFit="1" customWidth="1"/>
    <col min="631" max="631" width="25.7109375" bestFit="1" customWidth="1"/>
    <col min="632" max="632" width="5.28515625" bestFit="1" customWidth="1"/>
    <col min="633" max="633" width="21.7109375" bestFit="1" customWidth="1"/>
    <col min="634" max="634" width="11.85546875" bestFit="1" customWidth="1"/>
    <col min="635" max="635" width="17.28515625" bestFit="1" customWidth="1"/>
    <col min="636" max="636" width="12" bestFit="1" customWidth="1"/>
    <col min="637" max="637" width="12.7109375" bestFit="1" customWidth="1"/>
    <col min="638" max="638" width="10.28515625" bestFit="1" customWidth="1"/>
    <col min="639" max="639" width="15.7109375" bestFit="1" customWidth="1"/>
    <col min="640" max="640" width="14.28515625" bestFit="1" customWidth="1"/>
    <col min="641" max="641" width="19.140625" bestFit="1" customWidth="1"/>
    <col min="642" max="642" width="15.7109375" bestFit="1" customWidth="1"/>
    <col min="643" max="643" width="25.28515625" bestFit="1" customWidth="1"/>
    <col min="644" max="644" width="6.5703125" bestFit="1" customWidth="1"/>
    <col min="646" max="646" width="4.28515625" bestFit="1" customWidth="1"/>
    <col min="647" max="647" width="7.85546875" bestFit="1" customWidth="1"/>
    <col min="648" max="648" width="17.42578125" bestFit="1" customWidth="1"/>
    <col min="649" max="649" width="12.140625" bestFit="1" customWidth="1"/>
    <col min="650" max="650" width="7" bestFit="1" customWidth="1"/>
    <col min="651" max="651" width="19.42578125" bestFit="1" customWidth="1"/>
    <col min="652" max="652" width="8.7109375" bestFit="1" customWidth="1"/>
    <col min="653" max="653" width="29.140625" bestFit="1" customWidth="1"/>
    <col min="654" max="654" width="18.7109375" bestFit="1" customWidth="1"/>
    <col min="655" max="655" width="31.5703125" bestFit="1" customWidth="1"/>
    <col min="656" max="656" width="15.28515625" bestFit="1" customWidth="1"/>
    <col min="657" max="657" width="13.28515625" bestFit="1" customWidth="1"/>
    <col min="658" max="658" width="6.28515625" bestFit="1" customWidth="1"/>
    <col min="659" max="659" width="8" bestFit="1" customWidth="1"/>
    <col min="660" max="660" width="9" bestFit="1" customWidth="1"/>
    <col min="661" max="661" width="6.7109375" bestFit="1" customWidth="1"/>
    <col min="662" max="662" width="16.28515625" bestFit="1" customWidth="1"/>
    <col min="663" max="663" width="5" bestFit="1" customWidth="1"/>
    <col min="664" max="664" width="6.7109375" bestFit="1" customWidth="1"/>
    <col min="665" max="665" width="19.7109375" bestFit="1" customWidth="1"/>
    <col min="666" max="666" width="6.42578125" bestFit="1" customWidth="1"/>
    <col min="667" max="667" width="18.7109375" bestFit="1" customWidth="1"/>
    <col min="668" max="668" width="8.28515625" bestFit="1" customWidth="1"/>
    <col min="669" max="669" width="6.7109375" bestFit="1" customWidth="1"/>
    <col min="670" max="670" width="16.28515625" bestFit="1" customWidth="1"/>
    <col min="671" max="671" width="12.85546875" bestFit="1" customWidth="1"/>
    <col min="673" max="673" width="15.7109375" bestFit="1" customWidth="1"/>
    <col min="674" max="674" width="12.85546875" bestFit="1" customWidth="1"/>
    <col min="675" max="675" width="13.7109375" bestFit="1" customWidth="1"/>
    <col min="676" max="676" width="20.28515625" bestFit="1" customWidth="1"/>
    <col min="677" max="677" width="25.140625" bestFit="1" customWidth="1"/>
    <col min="678" max="678" width="14.7109375" bestFit="1" customWidth="1"/>
    <col min="679" max="679" width="12.7109375" bestFit="1" customWidth="1"/>
    <col min="680" max="680" width="18.140625" bestFit="1" customWidth="1"/>
    <col min="681" max="681" width="8.7109375" bestFit="1" customWidth="1"/>
    <col min="682" max="682" width="9.42578125" bestFit="1" customWidth="1"/>
    <col min="683" max="683" width="17.5703125" bestFit="1" customWidth="1"/>
    <col min="684" max="684" width="14.7109375" bestFit="1" customWidth="1"/>
    <col min="685" max="685" width="14.85546875" bestFit="1" customWidth="1"/>
    <col min="686" max="686" width="29.140625" bestFit="1" customWidth="1"/>
    <col min="687" max="687" width="11.28515625" bestFit="1" customWidth="1"/>
    <col min="688" max="688" width="11" bestFit="1" customWidth="1"/>
    <col min="689" max="689" width="14" bestFit="1" customWidth="1"/>
    <col min="690" max="690" width="9.5703125" bestFit="1" customWidth="1"/>
    <col min="691" max="691" width="18.28515625" bestFit="1" customWidth="1"/>
    <col min="692" max="692" width="13.85546875" bestFit="1" customWidth="1"/>
    <col min="693" max="693" width="4.28515625" bestFit="1" customWidth="1"/>
    <col min="694" max="694" width="18" bestFit="1" customWidth="1"/>
    <col min="695" max="695" width="19.28515625" bestFit="1" customWidth="1"/>
    <col min="696" max="696" width="8.28515625" bestFit="1" customWidth="1"/>
    <col min="697" max="697" width="7.7109375" bestFit="1" customWidth="1"/>
    <col min="698" max="698" width="14.28515625" bestFit="1" customWidth="1"/>
    <col min="699" max="699" width="10.85546875" bestFit="1" customWidth="1"/>
    <col min="700" max="700" width="12.140625" bestFit="1" customWidth="1"/>
    <col min="701" max="701" width="13.28515625" bestFit="1" customWidth="1"/>
    <col min="702" max="702" width="7" bestFit="1" customWidth="1"/>
    <col min="703" max="703" width="25" bestFit="1" customWidth="1"/>
    <col min="704" max="704" width="14" bestFit="1" customWidth="1"/>
    <col min="705" max="705" width="17.5703125" bestFit="1" customWidth="1"/>
    <col min="706" max="706" width="11.28515625" bestFit="1" customWidth="1"/>
    <col min="707" max="707" width="30.7109375" bestFit="1" customWidth="1"/>
    <col min="708" max="708" width="9.5703125" bestFit="1" customWidth="1"/>
    <col min="709" max="709" width="9.7109375" bestFit="1" customWidth="1"/>
    <col min="710" max="710" width="6.7109375" bestFit="1" customWidth="1"/>
    <col min="711" max="711" width="8.42578125" bestFit="1" customWidth="1"/>
    <col min="712" max="712" width="16.85546875" bestFit="1" customWidth="1"/>
    <col min="713" max="713" width="10.5703125" bestFit="1" customWidth="1"/>
    <col min="714" max="714" width="12.85546875" bestFit="1" customWidth="1"/>
    <col min="715" max="715" width="18.5703125" bestFit="1" customWidth="1"/>
    <col min="716" max="716" width="18.28515625" bestFit="1" customWidth="1"/>
    <col min="717" max="717" width="16" bestFit="1" customWidth="1"/>
    <col min="718" max="718" width="28.5703125" bestFit="1" customWidth="1"/>
    <col min="719" max="719" width="16.7109375" bestFit="1" customWidth="1"/>
    <col min="720" max="720" width="19" bestFit="1" customWidth="1"/>
    <col min="721" max="721" width="18.5703125" bestFit="1" customWidth="1"/>
    <col min="722" max="722" width="10.85546875" bestFit="1" customWidth="1"/>
    <col min="723" max="723" width="22.42578125" bestFit="1" customWidth="1"/>
    <col min="724" max="724" width="8" bestFit="1" customWidth="1"/>
    <col min="725" max="725" width="7" bestFit="1" customWidth="1"/>
    <col min="726" max="726" width="10" bestFit="1" customWidth="1"/>
    <col min="727" max="727" width="17" bestFit="1" customWidth="1"/>
    <col min="728" max="728" width="20.42578125" bestFit="1" customWidth="1"/>
    <col min="729" max="729" width="15" bestFit="1" customWidth="1"/>
    <col min="730" max="730" width="10.7109375" bestFit="1" customWidth="1"/>
    <col min="731" max="731" width="16.85546875" bestFit="1" customWidth="1"/>
    <col min="732" max="732" width="18" bestFit="1" customWidth="1"/>
    <col min="733" max="733" width="12.5703125" bestFit="1" customWidth="1"/>
    <col min="734" max="734" width="19.140625" bestFit="1" customWidth="1"/>
    <col min="735" max="735" width="13.7109375" bestFit="1" customWidth="1"/>
    <col min="736" max="736" width="12.140625" bestFit="1" customWidth="1"/>
    <col min="737" max="737" width="8.42578125" bestFit="1" customWidth="1"/>
    <col min="738" max="738" width="14.85546875" bestFit="1" customWidth="1"/>
    <col min="739" max="739" width="15.28515625" bestFit="1" customWidth="1"/>
    <col min="740" max="740" width="12.140625" bestFit="1" customWidth="1"/>
    <col min="741" max="741" width="11.7109375" bestFit="1" customWidth="1"/>
    <col min="742" max="743" width="15" bestFit="1" customWidth="1"/>
    <col min="744" max="744" width="6.28515625" bestFit="1" customWidth="1"/>
    <col min="745" max="745" width="12.85546875" bestFit="1" customWidth="1"/>
    <col min="746" max="746" width="14.140625" bestFit="1" customWidth="1"/>
    <col min="747" max="747" width="17" bestFit="1" customWidth="1"/>
    <col min="748" max="748" width="22.7109375" bestFit="1" customWidth="1"/>
    <col min="749" max="749" width="18" bestFit="1" customWidth="1"/>
    <col min="750" max="750" width="12.85546875" bestFit="1" customWidth="1"/>
    <col min="751" max="751" width="18.28515625" bestFit="1" customWidth="1"/>
    <col min="752" max="752" width="15.28515625" bestFit="1" customWidth="1"/>
    <col min="753" max="753" width="11.28515625" bestFit="1" customWidth="1"/>
    <col min="754" max="754" width="14" bestFit="1" customWidth="1"/>
    <col min="755" max="755" width="18.28515625" bestFit="1" customWidth="1"/>
    <col min="756" max="756" width="12.7109375" bestFit="1" customWidth="1"/>
    <col min="757" max="757" width="11.7109375" bestFit="1" customWidth="1"/>
    <col min="758" max="758" width="18" bestFit="1" customWidth="1"/>
    <col min="759" max="759" width="18.42578125" bestFit="1" customWidth="1"/>
    <col min="760" max="760" width="11.28515625" bestFit="1" customWidth="1"/>
    <col min="761" max="761" width="28.140625" bestFit="1" customWidth="1"/>
    <col min="762" max="762" width="24.140625" bestFit="1" customWidth="1"/>
    <col min="763" max="763" width="21.140625" bestFit="1" customWidth="1"/>
    <col min="764" max="764" width="14.5703125" bestFit="1" customWidth="1"/>
    <col min="765" max="766" width="11.7109375" bestFit="1" customWidth="1"/>
    <col min="767" max="767" width="9.5703125" bestFit="1" customWidth="1"/>
    <col min="768" max="768" width="8.42578125" bestFit="1" customWidth="1"/>
    <col min="769" max="769" width="15" bestFit="1" customWidth="1"/>
    <col min="770" max="770" width="9.140625" bestFit="1" customWidth="1"/>
    <col min="771" max="771" width="13.42578125" bestFit="1" customWidth="1"/>
    <col min="772" max="772" width="23.28515625" bestFit="1" customWidth="1"/>
    <col min="773" max="773" width="4.140625" bestFit="1" customWidth="1"/>
    <col min="774" max="774" width="12.7109375" bestFit="1" customWidth="1"/>
    <col min="775" max="775" width="15.7109375" bestFit="1" customWidth="1"/>
    <col min="776" max="776" width="14.140625" bestFit="1" customWidth="1"/>
    <col min="777" max="777" width="9.7109375" bestFit="1" customWidth="1"/>
    <col min="778" max="778" width="7.28515625" bestFit="1" customWidth="1"/>
    <col min="779" max="779" width="23" bestFit="1" customWidth="1"/>
    <col min="780" max="780" width="11" bestFit="1" customWidth="1"/>
    <col min="781" max="781" width="10.7109375" bestFit="1" customWidth="1"/>
    <col min="782" max="782" width="7.5703125" bestFit="1" customWidth="1"/>
    <col min="783" max="783" width="14.7109375" bestFit="1" customWidth="1"/>
    <col min="784" max="784" width="16.85546875" bestFit="1" customWidth="1"/>
    <col min="785" max="785" width="10.140625" bestFit="1" customWidth="1"/>
    <col min="786" max="786" width="15.28515625" bestFit="1" customWidth="1"/>
    <col min="787" max="787" width="13.140625" bestFit="1" customWidth="1"/>
    <col min="788" max="788" width="8.7109375" bestFit="1" customWidth="1"/>
    <col min="789" max="789" width="8.140625" bestFit="1" customWidth="1"/>
    <col min="790" max="790" width="30.5703125" bestFit="1" customWidth="1"/>
    <col min="791" max="791" width="9" bestFit="1" customWidth="1"/>
    <col min="792" max="792" width="11.42578125" bestFit="1" customWidth="1"/>
    <col min="793" max="793" width="14.140625" bestFit="1" customWidth="1"/>
    <col min="794" max="794" width="6.7109375" bestFit="1" customWidth="1"/>
    <col min="795" max="795" width="12.140625" bestFit="1" customWidth="1"/>
    <col min="796" max="796" width="8.7109375" bestFit="1" customWidth="1"/>
    <col min="797" max="797" width="7.28515625" bestFit="1" customWidth="1"/>
    <col min="798" max="798" width="13.5703125" bestFit="1" customWidth="1"/>
    <col min="799" max="799" width="13.140625" bestFit="1" customWidth="1"/>
    <col min="800" max="800" width="15.85546875" bestFit="1" customWidth="1"/>
    <col min="801" max="801" width="14.7109375" bestFit="1" customWidth="1"/>
    <col min="802" max="802" width="22.5703125" bestFit="1" customWidth="1"/>
    <col min="803" max="803" width="23.7109375" bestFit="1" customWidth="1"/>
    <col min="804" max="804" width="12.28515625" bestFit="1" customWidth="1"/>
    <col min="805" max="805" width="17" bestFit="1" customWidth="1"/>
    <col min="806" max="806" width="19.28515625" bestFit="1" customWidth="1"/>
    <col min="807" max="807" width="18.7109375" bestFit="1" customWidth="1"/>
    <col min="808" max="808" width="13.7109375" bestFit="1" customWidth="1"/>
    <col min="809" max="809" width="21.85546875" bestFit="1" customWidth="1"/>
    <col min="810" max="810" width="24.42578125" bestFit="1" customWidth="1"/>
    <col min="811" max="811" width="27.7109375" bestFit="1" customWidth="1"/>
    <col min="812" max="812" width="25.5703125" bestFit="1" customWidth="1"/>
    <col min="813" max="813" width="23.28515625" bestFit="1" customWidth="1"/>
    <col min="814" max="814" width="20" bestFit="1" customWidth="1"/>
    <col min="815" max="815" width="31.85546875" bestFit="1" customWidth="1"/>
    <col min="816" max="816" width="26" bestFit="1" customWidth="1"/>
    <col min="817" max="817" width="8.5703125" bestFit="1" customWidth="1"/>
    <col min="818" max="818" width="10.7109375" bestFit="1" customWidth="1"/>
    <col min="819" max="819" width="14.85546875" bestFit="1" customWidth="1"/>
    <col min="820" max="820" width="11.28515625" bestFit="1" customWidth="1"/>
    <col min="821" max="821" width="15.42578125" bestFit="1" customWidth="1"/>
    <col min="822" max="822" width="16.7109375" bestFit="1" customWidth="1"/>
    <col min="823" max="823" width="15" bestFit="1" customWidth="1"/>
    <col min="824" max="824" width="11" bestFit="1" customWidth="1"/>
    <col min="825" max="825" width="9.28515625" bestFit="1" customWidth="1"/>
    <col min="826" max="826" width="11.7109375" bestFit="1" customWidth="1"/>
    <col min="827" max="827" width="7.28515625" bestFit="1" customWidth="1"/>
    <col min="828" max="828" width="15.28515625" bestFit="1" customWidth="1"/>
    <col min="829" max="829" width="9.7109375" bestFit="1" customWidth="1"/>
    <col min="830" max="830" width="18.5703125" bestFit="1" customWidth="1"/>
    <col min="831" max="831" width="13.28515625" bestFit="1" customWidth="1"/>
    <col min="832" max="832" width="11.28515625" bestFit="1" customWidth="1"/>
    <col min="833" max="833" width="6.7109375" bestFit="1" customWidth="1"/>
    <col min="834" max="834" width="13.140625" bestFit="1" customWidth="1"/>
    <col min="835" max="835" width="10.28515625" bestFit="1" customWidth="1"/>
    <col min="836" max="836" width="9.7109375" bestFit="1" customWidth="1"/>
    <col min="837" max="837" width="11.85546875" bestFit="1" customWidth="1"/>
    <col min="838" max="838" width="11.7109375" bestFit="1" customWidth="1"/>
    <col min="839" max="839" width="10.140625" bestFit="1" customWidth="1"/>
    <col min="840" max="840" width="12.85546875" bestFit="1" customWidth="1"/>
    <col min="841" max="841" width="13.5703125" bestFit="1" customWidth="1"/>
    <col min="842" max="842" width="12.42578125" bestFit="1" customWidth="1"/>
    <col min="843" max="843" width="12.5703125" bestFit="1" customWidth="1"/>
    <col min="844" max="844" width="11.7109375" bestFit="1" customWidth="1"/>
    <col min="845" max="845" width="16.42578125" bestFit="1" customWidth="1"/>
    <col min="846" max="847" width="10.7109375" bestFit="1" customWidth="1"/>
    <col min="848" max="848" width="27.7109375" bestFit="1" customWidth="1"/>
    <col min="849" max="849" width="15" bestFit="1" customWidth="1"/>
    <col min="850" max="850" width="13.42578125" bestFit="1" customWidth="1"/>
    <col min="851" max="851" width="12.7109375" bestFit="1" customWidth="1"/>
    <col min="852" max="852" width="5.7109375" bestFit="1" customWidth="1"/>
    <col min="853" max="854" width="9.28515625" bestFit="1" customWidth="1"/>
    <col min="855" max="856" width="8.28515625" bestFit="1" customWidth="1"/>
    <col min="857" max="857" width="16.85546875" bestFit="1" customWidth="1"/>
    <col min="858" max="858" width="11.140625" bestFit="1" customWidth="1"/>
    <col min="859" max="859" width="9" bestFit="1" customWidth="1"/>
    <col min="860" max="860" width="9.42578125" bestFit="1" customWidth="1"/>
    <col min="861" max="861" width="15.7109375" bestFit="1" customWidth="1"/>
    <col min="862" max="862" width="16" bestFit="1" customWidth="1"/>
    <col min="863" max="863" width="19.140625" bestFit="1" customWidth="1"/>
    <col min="864" max="864" width="12.7109375" bestFit="1" customWidth="1"/>
    <col min="865" max="865" width="16.85546875" bestFit="1" customWidth="1"/>
    <col min="866" max="866" width="8" bestFit="1" customWidth="1"/>
    <col min="867" max="867" width="17" bestFit="1" customWidth="1"/>
    <col min="868" max="868" width="16.7109375" bestFit="1" customWidth="1"/>
    <col min="869" max="869" width="15.85546875" bestFit="1" customWidth="1"/>
    <col min="870" max="870" width="12" bestFit="1" customWidth="1"/>
    <col min="871" max="871" width="17" bestFit="1" customWidth="1"/>
    <col min="872" max="872" width="11.85546875" bestFit="1" customWidth="1"/>
    <col min="873" max="873" width="21.7109375" bestFit="1" customWidth="1"/>
    <col min="874" max="874" width="8.28515625" bestFit="1" customWidth="1"/>
    <col min="875" max="875" width="10.28515625" bestFit="1" customWidth="1"/>
    <col min="877" max="877" width="8.42578125" bestFit="1" customWidth="1"/>
    <col min="878" max="878" width="10.7109375" bestFit="1" customWidth="1"/>
    <col min="879" max="879" width="17.42578125" bestFit="1" customWidth="1"/>
    <col min="880" max="880" width="41.7109375" bestFit="1" customWidth="1"/>
    <col min="881" max="881" width="8.7109375" bestFit="1" customWidth="1"/>
    <col min="882" max="882" width="12" bestFit="1" customWidth="1"/>
    <col min="883" max="883" width="33.140625" bestFit="1" customWidth="1"/>
    <col min="884" max="884" width="18.28515625" bestFit="1" customWidth="1"/>
    <col min="885" max="885" width="12.42578125" bestFit="1" customWidth="1"/>
    <col min="886" max="886" width="14.7109375" bestFit="1" customWidth="1"/>
    <col min="887" max="887" width="9" bestFit="1" customWidth="1"/>
    <col min="888" max="888" width="24.5703125" bestFit="1" customWidth="1"/>
    <col min="889" max="889" width="13.28515625" bestFit="1" customWidth="1"/>
    <col min="890" max="890" width="23.5703125" bestFit="1" customWidth="1"/>
    <col min="891" max="891" width="10.28515625" bestFit="1" customWidth="1"/>
    <col min="892" max="892" width="15" bestFit="1" customWidth="1"/>
    <col min="893" max="893" width="21.85546875" bestFit="1" customWidth="1"/>
    <col min="894" max="894" width="12.85546875" bestFit="1" customWidth="1"/>
    <col min="895" max="895" width="22.85546875" bestFit="1" customWidth="1"/>
    <col min="896" max="896" width="5.42578125" bestFit="1" customWidth="1"/>
    <col min="897" max="897" width="18.42578125" bestFit="1" customWidth="1"/>
    <col min="898" max="898" width="10.28515625" bestFit="1" customWidth="1"/>
    <col min="899" max="899" width="13.85546875" bestFit="1" customWidth="1"/>
    <col min="900" max="900" width="21.85546875" bestFit="1" customWidth="1"/>
    <col min="901" max="901" width="20.5703125" bestFit="1" customWidth="1"/>
    <col min="902" max="902" width="18.42578125" bestFit="1" customWidth="1"/>
    <col min="903" max="903" width="15.5703125" bestFit="1" customWidth="1"/>
    <col min="904" max="904" width="16.28515625" bestFit="1" customWidth="1"/>
    <col min="905" max="905" width="22" bestFit="1" customWidth="1"/>
    <col min="906" max="906" width="12.7109375" bestFit="1" customWidth="1"/>
    <col min="907" max="907" width="7.28515625" bestFit="1" customWidth="1"/>
    <col min="908" max="908" width="9.28515625" bestFit="1" customWidth="1"/>
    <col min="909" max="909" width="16.85546875" bestFit="1" customWidth="1"/>
    <col min="910" max="910" width="15.5703125" bestFit="1" customWidth="1"/>
    <col min="911" max="911" width="17.28515625" bestFit="1" customWidth="1"/>
    <col min="912" max="912" width="14.5703125" bestFit="1" customWidth="1"/>
    <col min="913" max="913" width="8" bestFit="1" customWidth="1"/>
    <col min="914" max="914" width="15.7109375" bestFit="1" customWidth="1"/>
    <col min="915" max="915" width="15.5703125" bestFit="1" customWidth="1"/>
    <col min="916" max="916" width="16" bestFit="1" customWidth="1"/>
    <col min="917" max="917" width="14.5703125" bestFit="1" customWidth="1"/>
    <col min="918" max="919" width="16.42578125" bestFit="1" customWidth="1"/>
    <col min="920" max="920" width="19.7109375" bestFit="1" customWidth="1"/>
    <col min="921" max="921" width="12.140625" bestFit="1" customWidth="1"/>
    <col min="922" max="922" width="12.7109375" bestFit="1" customWidth="1"/>
    <col min="923" max="923" width="18.7109375" bestFit="1" customWidth="1"/>
    <col min="924" max="924" width="10.7109375" bestFit="1" customWidth="1"/>
    <col min="925" max="925" width="12.42578125" bestFit="1" customWidth="1"/>
    <col min="926" max="926" width="12" bestFit="1" customWidth="1"/>
    <col min="927" max="927" width="17.7109375" bestFit="1" customWidth="1"/>
    <col min="928" max="928" width="20.7109375" bestFit="1" customWidth="1"/>
    <col min="929" max="929" width="6.85546875" bestFit="1" customWidth="1"/>
    <col min="930" max="930" width="13.28515625" bestFit="1" customWidth="1"/>
    <col min="931" max="931" width="16.85546875" bestFit="1" customWidth="1"/>
    <col min="932" max="932" width="10.7109375" bestFit="1" customWidth="1"/>
    <col min="933" max="933" width="18.7109375" bestFit="1" customWidth="1"/>
    <col min="934" max="934" width="13.42578125" bestFit="1" customWidth="1"/>
    <col min="935" max="935" width="22" bestFit="1" customWidth="1"/>
    <col min="936" max="936" width="8" bestFit="1" customWidth="1"/>
    <col min="937" max="937" width="24.28515625" bestFit="1" customWidth="1"/>
    <col min="938" max="938" width="16.7109375" bestFit="1" customWidth="1"/>
    <col min="939" max="939" width="18.5703125" bestFit="1" customWidth="1"/>
    <col min="940" max="940" width="18.7109375" bestFit="1" customWidth="1"/>
    <col min="941" max="941" width="8.28515625" bestFit="1" customWidth="1"/>
    <col min="942" max="942" width="20.140625" bestFit="1" customWidth="1"/>
    <col min="943" max="943" width="12.7109375" bestFit="1" customWidth="1"/>
    <col min="944" max="944" width="8" bestFit="1" customWidth="1"/>
    <col min="945" max="945" width="16.42578125" bestFit="1" customWidth="1"/>
    <col min="946" max="946" width="26.42578125" bestFit="1" customWidth="1"/>
    <col min="947" max="947" width="23.5703125" bestFit="1" customWidth="1"/>
    <col min="948" max="949" width="12.7109375" bestFit="1" customWidth="1"/>
    <col min="950" max="950" width="12" bestFit="1" customWidth="1"/>
    <col min="951" max="951" width="19.28515625" bestFit="1" customWidth="1"/>
    <col min="952" max="952" width="6.7109375" bestFit="1" customWidth="1"/>
    <col min="953" max="953" width="17.28515625" bestFit="1" customWidth="1"/>
    <col min="954" max="954" width="14.5703125" bestFit="1" customWidth="1"/>
    <col min="955" max="955" width="15.140625" bestFit="1" customWidth="1"/>
    <col min="956" max="956" width="12.28515625" bestFit="1" customWidth="1"/>
    <col min="957" max="957" width="12.7109375" bestFit="1" customWidth="1"/>
    <col min="958" max="958" width="12" bestFit="1" customWidth="1"/>
    <col min="959" max="959" width="9.140625" bestFit="1" customWidth="1"/>
    <col min="960" max="960" width="13.42578125" bestFit="1" customWidth="1"/>
    <col min="961" max="961" width="10.140625" bestFit="1" customWidth="1"/>
    <col min="962" max="962" width="23.5703125" bestFit="1" customWidth="1"/>
    <col min="963" max="963" width="7.5703125" bestFit="1" customWidth="1"/>
    <col min="964" max="964" width="11.85546875" bestFit="1" customWidth="1"/>
    <col min="965" max="965" width="11.5703125" bestFit="1" customWidth="1"/>
    <col min="966" max="966" width="18.42578125" bestFit="1" customWidth="1"/>
    <col min="967" max="967" width="10.7109375" bestFit="1" customWidth="1"/>
    <col min="968" max="968" width="19.42578125" bestFit="1" customWidth="1"/>
    <col min="969" max="969" width="7.42578125" bestFit="1" customWidth="1"/>
    <col min="970" max="970" width="11.7109375" bestFit="1" customWidth="1"/>
    <col min="971" max="971" width="19.5703125" bestFit="1" customWidth="1"/>
    <col min="972" max="972" width="13.42578125" bestFit="1" customWidth="1"/>
    <col min="973" max="973" width="17.28515625" bestFit="1" customWidth="1"/>
    <col min="974" max="974" width="25.7109375" bestFit="1" customWidth="1"/>
    <col min="975" max="975" width="13.85546875" bestFit="1" customWidth="1"/>
    <col min="976" max="976" width="16" bestFit="1" customWidth="1"/>
    <col min="977" max="977" width="7" bestFit="1" customWidth="1"/>
    <col min="978" max="978" width="21.85546875" bestFit="1" customWidth="1"/>
    <col min="979" max="979" width="18.7109375" bestFit="1" customWidth="1"/>
    <col min="980" max="980" width="18.85546875" bestFit="1" customWidth="1"/>
    <col min="981" max="981" width="13.5703125" bestFit="1" customWidth="1"/>
    <col min="982" max="982" width="16.28515625" bestFit="1" customWidth="1"/>
    <col min="983" max="983" width="15.140625" bestFit="1" customWidth="1"/>
    <col min="984" max="984" width="15.28515625" bestFit="1" customWidth="1"/>
    <col min="985" max="985" width="22.7109375" bestFit="1" customWidth="1"/>
    <col min="986" max="986" width="14.85546875" bestFit="1" customWidth="1"/>
    <col min="987" max="987" width="14.140625" bestFit="1" customWidth="1"/>
    <col min="988" max="989" width="25.140625" bestFit="1" customWidth="1"/>
    <col min="990" max="990" width="16.42578125" bestFit="1" customWidth="1"/>
    <col min="991" max="991" width="11.7109375" bestFit="1" customWidth="1"/>
    <col min="992" max="992" width="11.5703125" bestFit="1" customWidth="1"/>
    <col min="993" max="993" width="17.7109375" bestFit="1" customWidth="1"/>
    <col min="994" max="994" width="15.7109375" bestFit="1" customWidth="1"/>
    <col min="995" max="995" width="11.85546875" bestFit="1" customWidth="1"/>
    <col min="996" max="996" width="9.7109375" bestFit="1" customWidth="1"/>
    <col min="997" max="997" width="8.7109375" bestFit="1" customWidth="1"/>
    <col min="998" max="998" width="21.42578125" bestFit="1" customWidth="1"/>
    <col min="999" max="999" width="4.85546875" bestFit="1" customWidth="1"/>
    <col min="1000" max="1000" width="19.42578125" bestFit="1" customWidth="1"/>
    <col min="1001" max="1001" width="25.7109375" bestFit="1" customWidth="1"/>
    <col min="1002" max="1002" width="20.140625" bestFit="1" customWidth="1"/>
    <col min="1003" max="1003" width="21" bestFit="1" customWidth="1"/>
    <col min="1004" max="1004" width="13.28515625" bestFit="1" customWidth="1"/>
    <col min="1005" max="1005" width="23.28515625" bestFit="1" customWidth="1"/>
    <col min="1006" max="1006" width="11.7109375" bestFit="1" customWidth="1"/>
    <col min="1007" max="1007" width="11.5703125" bestFit="1" customWidth="1"/>
    <col min="1008" max="1008" width="17" bestFit="1" customWidth="1"/>
    <col min="1009" max="1009" width="9.7109375" bestFit="1" customWidth="1"/>
    <col min="1010" max="1010" width="7.5703125" bestFit="1" customWidth="1"/>
    <col min="1011" max="1011" width="19.42578125" bestFit="1" customWidth="1"/>
    <col min="1012" max="1012" width="12.42578125" bestFit="1" customWidth="1"/>
    <col min="1013" max="1013" width="7" bestFit="1" customWidth="1"/>
    <col min="1014" max="1014" width="13.42578125" bestFit="1" customWidth="1"/>
    <col min="1015" max="1015" width="13.28515625" bestFit="1" customWidth="1"/>
    <col min="1016" max="1016" width="9.28515625" bestFit="1" customWidth="1"/>
    <col min="1017" max="1017" width="11.85546875" bestFit="1" customWidth="1"/>
    <col min="1018" max="1018" width="11.5703125" bestFit="1" customWidth="1"/>
    <col min="1019" max="1019" width="12.42578125" bestFit="1" customWidth="1"/>
    <col min="1020" max="1020" width="18.140625" bestFit="1" customWidth="1"/>
    <col min="1021" max="1021" width="10.7109375" bestFit="1" customWidth="1"/>
    <col min="1022" max="1022" width="15.28515625" bestFit="1" customWidth="1"/>
    <col min="1023" max="1023" width="13.28515625" bestFit="1" customWidth="1"/>
    <col min="1024" max="1024" width="22.7109375" bestFit="1" customWidth="1"/>
    <col min="1025" max="1025" width="12.28515625" bestFit="1" customWidth="1"/>
    <col min="1026" max="1026" width="10" bestFit="1" customWidth="1"/>
    <col min="1027" max="1027" width="11" bestFit="1" customWidth="1"/>
    <col min="1028" max="1028" width="13.85546875" bestFit="1" customWidth="1"/>
    <col min="1029" max="1029" width="10.7109375" bestFit="1" customWidth="1"/>
    <col min="1030" max="1030" width="12.28515625" bestFit="1" customWidth="1"/>
    <col min="1031" max="1031" width="10.42578125" bestFit="1" customWidth="1"/>
    <col min="1032" max="1032" width="12.28515625" bestFit="1" customWidth="1"/>
    <col min="1033" max="1033" width="11.42578125" bestFit="1" customWidth="1"/>
    <col min="1034" max="1034" width="19.7109375" bestFit="1" customWidth="1"/>
    <col min="1035" max="1035" width="11.7109375" bestFit="1" customWidth="1"/>
    <col min="1036" max="1036" width="12" bestFit="1" customWidth="1"/>
    <col min="1037" max="1037" width="22.28515625" bestFit="1" customWidth="1"/>
    <col min="1038" max="1038" width="11.28515625" bestFit="1" customWidth="1"/>
    <col min="1039" max="1039" width="12.42578125" bestFit="1" customWidth="1"/>
    <col min="1040" max="1040" width="8.7109375" bestFit="1" customWidth="1"/>
    <col min="1041" max="1041" width="11.85546875" bestFit="1" customWidth="1"/>
    <col min="1042" max="1042" width="14.7109375" bestFit="1" customWidth="1"/>
    <col min="1043" max="1043" width="6.85546875" bestFit="1" customWidth="1"/>
    <col min="1044" max="1044" width="10" bestFit="1" customWidth="1"/>
    <col min="1045" max="1045" width="11" bestFit="1" customWidth="1"/>
    <col min="1046" max="1046" width="12.5703125" bestFit="1" customWidth="1"/>
    <col min="1047" max="1047" width="19.28515625" bestFit="1" customWidth="1"/>
    <col min="1048" max="1048" width="7.85546875" bestFit="1" customWidth="1"/>
    <col min="1049" max="1049" width="15" bestFit="1" customWidth="1"/>
    <col min="1050" max="1050" width="29.7109375" bestFit="1" customWidth="1"/>
    <col min="1051" max="1051" width="19.85546875" bestFit="1" customWidth="1"/>
    <col min="1052" max="1052" width="13.42578125" bestFit="1" customWidth="1"/>
    <col min="1053" max="1053" width="14.42578125" bestFit="1" customWidth="1"/>
    <col min="1054" max="1054" width="10.5703125" bestFit="1" customWidth="1"/>
    <col min="1055" max="1055" width="8.140625" bestFit="1" customWidth="1"/>
    <col min="1056" max="1056" width="4.7109375" bestFit="1" customWidth="1"/>
    <col min="1057" max="1057" width="10.85546875" bestFit="1" customWidth="1"/>
    <col min="1058" max="1058" width="19.28515625" bestFit="1" customWidth="1"/>
    <col min="1059" max="1059" width="6.85546875" bestFit="1" customWidth="1"/>
    <col min="1060" max="1060" width="9.5703125" bestFit="1" customWidth="1"/>
    <col min="1061" max="1061" width="10" bestFit="1" customWidth="1"/>
    <col min="1062" max="1062" width="22.7109375" bestFit="1" customWidth="1"/>
    <col min="1063" max="1063" width="22.85546875" bestFit="1" customWidth="1"/>
    <col min="1064" max="1064" width="16.85546875" bestFit="1" customWidth="1"/>
    <col min="1065" max="1065" width="24.28515625" bestFit="1" customWidth="1"/>
    <col min="1066" max="1066" width="12.28515625" bestFit="1" customWidth="1"/>
    <col min="1067" max="1067" width="18.7109375" bestFit="1" customWidth="1"/>
    <col min="1068" max="1068" width="13.140625" bestFit="1" customWidth="1"/>
    <col min="1069" max="1069" width="14.7109375" bestFit="1" customWidth="1"/>
    <col min="1070" max="1070" width="8.28515625" bestFit="1" customWidth="1"/>
    <col min="1071" max="1073" width="7.28515625" bestFit="1" customWidth="1"/>
    <col min="1074" max="1074" width="15.85546875" bestFit="1" customWidth="1"/>
    <col min="1075" max="1075" width="7.28515625" bestFit="1" customWidth="1"/>
    <col min="1076" max="1076" width="28.28515625" bestFit="1" customWidth="1"/>
    <col min="1077" max="1077" width="6.28515625" bestFit="1" customWidth="1"/>
    <col min="1078" max="1078" width="29.28515625" bestFit="1" customWidth="1"/>
    <col min="1079" max="1079" width="12" bestFit="1" customWidth="1"/>
    <col min="1080" max="1080" width="10.7109375" bestFit="1" customWidth="1"/>
    <col min="1081" max="1081" width="13.28515625" bestFit="1" customWidth="1"/>
    <col min="1082" max="1082" width="10.7109375" bestFit="1" customWidth="1"/>
    <col min="1083" max="1083" width="13.7109375" bestFit="1" customWidth="1"/>
    <col min="1084" max="1084" width="12.140625" bestFit="1" customWidth="1"/>
    <col min="1085" max="1085" width="11.140625" bestFit="1" customWidth="1"/>
    <col min="1086" max="1086" width="11.42578125" bestFit="1" customWidth="1"/>
    <col min="1087" max="1087" width="8.42578125" bestFit="1" customWidth="1"/>
    <col min="1088" max="1088" width="16" bestFit="1" customWidth="1"/>
    <col min="1089" max="1089" width="8.5703125" bestFit="1" customWidth="1"/>
    <col min="1090" max="1090" width="12" bestFit="1" customWidth="1"/>
    <col min="1091" max="1091" width="12.7109375" bestFit="1" customWidth="1"/>
    <col min="1092" max="1092" width="16" bestFit="1" customWidth="1"/>
    <col min="1093" max="1093" width="12.140625" bestFit="1" customWidth="1"/>
    <col min="1094" max="1094" width="11.85546875" bestFit="1" customWidth="1"/>
    <col min="1095" max="1095" width="14.5703125" bestFit="1" customWidth="1"/>
    <col min="1096" max="1096" width="26.28515625" bestFit="1" customWidth="1"/>
    <col min="1097" max="1097" width="24.7109375" bestFit="1" customWidth="1"/>
    <col min="1098" max="1098" width="13.140625" bestFit="1" customWidth="1"/>
    <col min="1099" max="1099" width="18.7109375" bestFit="1" customWidth="1"/>
    <col min="1100" max="1100" width="12.28515625" bestFit="1" customWidth="1"/>
    <col min="1101" max="1101" width="9.5703125" bestFit="1" customWidth="1"/>
    <col min="1102" max="1102" width="10.85546875" bestFit="1" customWidth="1"/>
    <col min="1103" max="1103" width="15" bestFit="1" customWidth="1"/>
    <col min="1104" max="1104" width="12.28515625" bestFit="1" customWidth="1"/>
    <col min="1105" max="1105" width="10.28515625" bestFit="1" customWidth="1"/>
    <col min="1106" max="1106" width="11.28515625" bestFit="1" customWidth="1"/>
    <col min="1107" max="1107" width="14.28515625" bestFit="1" customWidth="1"/>
    <col min="1108" max="1108" width="14.85546875" bestFit="1" customWidth="1"/>
    <col min="1109" max="1109" width="13.7109375" bestFit="1" customWidth="1"/>
    <col min="1110" max="1110" width="19" bestFit="1" customWidth="1"/>
    <col min="1111" max="1111" width="16.28515625" bestFit="1" customWidth="1"/>
    <col min="1112" max="1112" width="11.85546875" bestFit="1" customWidth="1"/>
    <col min="1113" max="1113" width="10.28515625" bestFit="1" customWidth="1"/>
    <col min="1115" max="1115" width="18.28515625" bestFit="1" customWidth="1"/>
    <col min="1116" max="1116" width="6.28515625" bestFit="1" customWidth="1"/>
    <col min="1117" max="1118" width="11.7109375" bestFit="1" customWidth="1"/>
    <col min="1119" max="1119" width="9.5703125" bestFit="1" customWidth="1"/>
    <col min="1120" max="1120" width="9.28515625" bestFit="1" customWidth="1"/>
    <col min="1121" max="1121" width="13.28515625" bestFit="1" customWidth="1"/>
    <col min="1122" max="1122" width="11.28515625" bestFit="1" customWidth="1"/>
    <col min="1123" max="1123" width="10.7109375" bestFit="1" customWidth="1"/>
    <col min="1124" max="1124" width="19.42578125" bestFit="1" customWidth="1"/>
    <col min="1125" max="1125" width="9.7109375" bestFit="1" customWidth="1"/>
    <col min="1126" max="1126" width="14.28515625" bestFit="1" customWidth="1"/>
    <col min="1127" max="1127" width="15.7109375" bestFit="1" customWidth="1"/>
    <col min="1128" max="1128" width="9.28515625" bestFit="1" customWidth="1"/>
    <col min="1129" max="1129" width="12.28515625" bestFit="1" customWidth="1"/>
    <col min="1130" max="1130" width="15.42578125" bestFit="1" customWidth="1"/>
    <col min="1131" max="1131" width="12.28515625" bestFit="1" customWidth="1"/>
    <col min="1132" max="1132" width="14" bestFit="1" customWidth="1"/>
    <col min="1133" max="1133" width="12.42578125" bestFit="1" customWidth="1"/>
    <col min="1134" max="1134" width="11.5703125" bestFit="1" customWidth="1"/>
    <col min="1135" max="1135" width="11.28515625" bestFit="1" customWidth="1"/>
    <col min="1136" max="1136" width="10.28515625" bestFit="1" customWidth="1"/>
    <col min="1137" max="1137" width="13.7109375" bestFit="1" customWidth="1"/>
    <col min="1138" max="1138" width="12.28515625" bestFit="1" customWidth="1"/>
    <col min="1139" max="1139" width="9.28515625" bestFit="1" customWidth="1"/>
    <col min="1140" max="1140" width="13.5703125" bestFit="1" customWidth="1"/>
    <col min="1141" max="1141" width="24.7109375" bestFit="1" customWidth="1"/>
    <col min="1142" max="1142" width="9.28515625" bestFit="1" customWidth="1"/>
    <col min="1143" max="1143" width="12.85546875" bestFit="1" customWidth="1"/>
    <col min="1145" max="1145" width="11.42578125" bestFit="1" customWidth="1"/>
    <col min="1146" max="1146" width="16.140625" bestFit="1" customWidth="1"/>
    <col min="1147" max="1147" width="12.7109375" bestFit="1" customWidth="1"/>
    <col min="1148" max="1148" width="13.5703125" bestFit="1" customWidth="1"/>
    <col min="1149" max="1149" width="9.7109375" bestFit="1" customWidth="1"/>
    <col min="1150" max="1150" width="11" bestFit="1" customWidth="1"/>
    <col min="1151" max="1151" width="8" bestFit="1" customWidth="1"/>
    <col min="1152" max="1152" width="20.28515625" bestFit="1" customWidth="1"/>
    <col min="1153" max="1153" width="15.28515625" bestFit="1" customWidth="1"/>
    <col min="1154" max="1154" width="11.140625" bestFit="1" customWidth="1"/>
    <col min="1155" max="1155" width="13.7109375" bestFit="1" customWidth="1"/>
    <col min="1157" max="1157" width="11.28515625" bestFit="1" customWidth="1"/>
    <col min="1158" max="1158" width="8.7109375" bestFit="1" customWidth="1"/>
    <col min="1159" max="1159" width="9.7109375" bestFit="1" customWidth="1"/>
    <col min="1160" max="1160" width="20.7109375" bestFit="1" customWidth="1"/>
    <col min="1161" max="1161" width="11.7109375" bestFit="1" customWidth="1"/>
    <col min="1162" max="1162" width="8.42578125" bestFit="1" customWidth="1"/>
    <col min="1163" max="1163" width="9.7109375" bestFit="1" customWidth="1"/>
    <col min="1164" max="1164" width="8.42578125" bestFit="1" customWidth="1"/>
    <col min="1165" max="1165" width="11.140625" bestFit="1" customWidth="1"/>
    <col min="1166" max="1166" width="15.42578125" bestFit="1" customWidth="1"/>
    <col min="1167" max="1167" width="16.42578125" bestFit="1" customWidth="1"/>
    <col min="1168" max="1168" width="19.28515625" bestFit="1" customWidth="1"/>
    <col min="1169" max="1169" width="10" bestFit="1" customWidth="1"/>
    <col min="1170" max="1170" width="10.140625" bestFit="1" customWidth="1"/>
    <col min="1171" max="1171" width="10.85546875" bestFit="1" customWidth="1"/>
    <col min="1172" max="1172" width="15.5703125" bestFit="1" customWidth="1"/>
    <col min="1173" max="1173" width="12.140625" bestFit="1" customWidth="1"/>
    <col min="1174" max="1174" width="8.5703125" bestFit="1" customWidth="1"/>
    <col min="1175" max="1175" width="12.28515625" bestFit="1" customWidth="1"/>
    <col min="1176" max="1176" width="11.28515625" bestFit="1" customWidth="1"/>
    <col min="1177" max="1177" width="11.42578125" bestFit="1" customWidth="1"/>
    <col min="1178" max="1178" width="12.28515625" bestFit="1" customWidth="1"/>
    <col min="1179" max="1179" width="19.7109375" bestFit="1" customWidth="1"/>
    <col min="1180" max="1180" width="9.5703125" bestFit="1" customWidth="1"/>
    <col min="1181" max="1181" width="10.140625" bestFit="1" customWidth="1"/>
    <col min="1182" max="1182" width="10" bestFit="1" customWidth="1"/>
    <col min="1183" max="1183" width="8.140625" bestFit="1" customWidth="1"/>
    <col min="1185" max="1185" width="10.28515625" bestFit="1" customWidth="1"/>
    <col min="1186" max="1186" width="9.7109375" bestFit="1" customWidth="1"/>
    <col min="1187" max="1187" width="7.42578125" bestFit="1" customWidth="1"/>
    <col min="1188" max="1188" width="7.28515625" bestFit="1" customWidth="1"/>
    <col min="1189" max="1189" width="7.7109375" bestFit="1" customWidth="1"/>
    <col min="1190" max="1190" width="13.7109375" bestFit="1" customWidth="1"/>
    <col min="1191" max="1191" width="13.5703125" bestFit="1" customWidth="1"/>
    <col min="1192" max="1192" width="10.42578125" bestFit="1" customWidth="1"/>
    <col min="1193" max="1193" width="10" bestFit="1" customWidth="1"/>
    <col min="1194" max="1194" width="6.85546875" bestFit="1" customWidth="1"/>
    <col min="1195" max="1195" width="12.28515625" bestFit="1" customWidth="1"/>
    <col min="1196" max="1196" width="11.7109375" bestFit="1" customWidth="1"/>
    <col min="1197" max="1197" width="10.7109375" bestFit="1" customWidth="1"/>
    <col min="1198" max="1198" width="13.7109375" bestFit="1" customWidth="1"/>
    <col min="1199" max="1199" width="9.28515625" bestFit="1" customWidth="1"/>
    <col min="1200" max="1200" width="12" bestFit="1" customWidth="1"/>
    <col min="1201" max="1201" width="14.7109375" bestFit="1" customWidth="1"/>
    <col min="1202" max="1202" width="17.7109375" bestFit="1" customWidth="1"/>
    <col min="1203" max="1203" width="16.7109375" bestFit="1" customWidth="1"/>
    <col min="1204" max="1204" width="16.28515625" bestFit="1" customWidth="1"/>
    <col min="1205" max="1206" width="17.7109375" bestFit="1" customWidth="1"/>
    <col min="1207" max="1207" width="12.7109375" bestFit="1" customWidth="1"/>
    <col min="1208" max="1208" width="46" bestFit="1" customWidth="1"/>
    <col min="1209" max="1209" width="10.28515625" bestFit="1" customWidth="1"/>
    <col min="1210" max="1210" width="13.5703125" bestFit="1" customWidth="1"/>
    <col min="1211" max="1211" width="16.7109375" bestFit="1" customWidth="1"/>
    <col min="1212" max="1212" width="11.7109375" bestFit="1" customWidth="1"/>
    <col min="1213" max="1213" width="9.42578125" bestFit="1" customWidth="1"/>
    <col min="1214" max="1214" width="14.42578125" bestFit="1" customWidth="1"/>
    <col min="1215" max="1215" width="10.28515625" bestFit="1" customWidth="1"/>
    <col min="1216" max="1216" width="10.5703125" bestFit="1" customWidth="1"/>
    <col min="1217" max="1217" width="36.7109375" bestFit="1" customWidth="1"/>
    <col min="1218" max="1218" width="10.7109375" bestFit="1" customWidth="1"/>
    <col min="1219" max="1220" width="11.7109375" bestFit="1" customWidth="1"/>
    <col min="1221" max="1221" width="14.85546875" bestFit="1" customWidth="1"/>
    <col min="1222" max="1222" width="12.7109375" bestFit="1" customWidth="1"/>
    <col min="1223" max="1224" width="11" bestFit="1" customWidth="1"/>
    <col min="1225" max="1225" width="11.28515625" bestFit="1" customWidth="1"/>
    <col min="1226" max="1226" width="12.7109375" bestFit="1" customWidth="1"/>
    <col min="1227" max="1227" width="11.140625" bestFit="1" customWidth="1"/>
    <col min="1228" max="1228" width="13.7109375" bestFit="1" customWidth="1"/>
    <col min="1229" max="1229" width="11.42578125" bestFit="1" customWidth="1"/>
    <col min="1230" max="1230" width="14.7109375" bestFit="1" customWidth="1"/>
    <col min="1231" max="1231" width="11" bestFit="1" customWidth="1"/>
    <col min="1232" max="1232" width="9.85546875" bestFit="1" customWidth="1"/>
    <col min="1233" max="1233" width="10" bestFit="1" customWidth="1"/>
    <col min="1234" max="1234" width="20.42578125" bestFit="1" customWidth="1"/>
    <col min="1235" max="1235" width="9.42578125" bestFit="1" customWidth="1"/>
    <col min="1236" max="1236" width="14.7109375" bestFit="1" customWidth="1"/>
    <col min="1237" max="1237" width="9.7109375" bestFit="1" customWidth="1"/>
    <col min="1238" max="1238" width="12.28515625" bestFit="1" customWidth="1"/>
    <col min="1239" max="1239" width="9.28515625" bestFit="1" customWidth="1"/>
    <col min="1240" max="1240" width="11.28515625" bestFit="1" customWidth="1"/>
    <col min="1241" max="1242" width="8.28515625" bestFit="1" customWidth="1"/>
    <col min="1243" max="1243" width="13.5703125" bestFit="1" customWidth="1"/>
    <col min="1244" max="1244" width="20" bestFit="1" customWidth="1"/>
    <col min="1245" max="1245" width="7.28515625" bestFit="1" customWidth="1"/>
    <col min="1246" max="1246" width="13.28515625" bestFit="1" customWidth="1"/>
    <col min="1247" max="1247" width="12.7109375" bestFit="1" customWidth="1"/>
    <col min="1248" max="1248" width="14.85546875" bestFit="1" customWidth="1"/>
    <col min="1249" max="1249" width="15" bestFit="1" customWidth="1"/>
    <col min="1250" max="1250" width="17.42578125" bestFit="1" customWidth="1"/>
    <col min="1251" max="1251" width="12.28515625" bestFit="1" customWidth="1"/>
    <col min="1252" max="1252" width="13.7109375" bestFit="1" customWidth="1"/>
    <col min="1253" max="1253" width="23.7109375" bestFit="1" customWidth="1"/>
    <col min="1254" max="1254" width="15.28515625" bestFit="1" customWidth="1"/>
    <col min="1255" max="1255" width="15.7109375" bestFit="1" customWidth="1"/>
    <col min="1256" max="1256" width="19.28515625" bestFit="1" customWidth="1"/>
    <col min="1257" max="1257" width="8.28515625" bestFit="1" customWidth="1"/>
    <col min="1258" max="1258" width="18.85546875" bestFit="1" customWidth="1"/>
    <col min="1259" max="1259" width="32" bestFit="1" customWidth="1"/>
    <col min="1260" max="1260" width="20.5703125" bestFit="1" customWidth="1"/>
    <col min="1261" max="1261" width="27.7109375" bestFit="1" customWidth="1"/>
    <col min="1262" max="1262" width="28.7109375" bestFit="1" customWidth="1"/>
    <col min="1263" max="1263" width="15.7109375" bestFit="1" customWidth="1"/>
    <col min="1264" max="1264" width="15" bestFit="1" customWidth="1"/>
    <col min="1265" max="1265" width="9.140625" bestFit="1" customWidth="1"/>
    <col min="1266" max="1266" width="22.28515625" bestFit="1" customWidth="1"/>
    <col min="1267" max="1267" width="15.5703125" bestFit="1" customWidth="1"/>
    <col min="1268" max="1268" width="24.28515625" bestFit="1" customWidth="1"/>
    <col min="1269" max="1269" width="11.7109375" bestFit="1" customWidth="1"/>
    <col min="1270" max="1270" width="10.42578125" bestFit="1" customWidth="1"/>
    <col min="1271" max="1271" width="28.85546875" bestFit="1" customWidth="1"/>
    <col min="1272" max="1272" width="15.42578125" bestFit="1" customWidth="1"/>
    <col min="1273" max="1273" width="18.5703125" bestFit="1" customWidth="1"/>
    <col min="1274" max="1274" width="13.28515625" bestFit="1" customWidth="1"/>
    <col min="1275" max="1275" width="12.42578125" bestFit="1" customWidth="1"/>
    <col min="1276" max="1276" width="19" bestFit="1" customWidth="1"/>
    <col min="1277" max="1277" width="12" bestFit="1" customWidth="1"/>
    <col min="1278" max="1278" width="13.7109375" bestFit="1" customWidth="1"/>
    <col min="1279" max="1279" width="7.85546875" bestFit="1" customWidth="1"/>
    <col min="1280" max="1280" width="6.42578125" bestFit="1" customWidth="1"/>
    <col min="1281" max="1281" width="16.28515625" bestFit="1" customWidth="1"/>
    <col min="1282" max="1282" width="12.28515625" bestFit="1" customWidth="1"/>
    <col min="1283" max="1283" width="7.7109375" bestFit="1" customWidth="1"/>
    <col min="1284" max="1284" width="12.140625" bestFit="1" customWidth="1"/>
    <col min="1285" max="1285" width="17" bestFit="1" customWidth="1"/>
    <col min="1286" max="1286" width="16.7109375" bestFit="1" customWidth="1"/>
    <col min="1287" max="1287" width="10.28515625" bestFit="1" customWidth="1"/>
    <col min="1288" max="1288" width="19.42578125" bestFit="1" customWidth="1"/>
    <col min="1289" max="1289" width="8.7109375" bestFit="1" customWidth="1"/>
    <col min="1290" max="1290" width="9.42578125" bestFit="1" customWidth="1"/>
    <col min="1291" max="1291" width="21.85546875" bestFit="1" customWidth="1"/>
    <col min="1292" max="1292" width="28.28515625" bestFit="1" customWidth="1"/>
    <col min="1293" max="1293" width="7.42578125" bestFit="1" customWidth="1"/>
    <col min="1294" max="1294" width="13.5703125" bestFit="1" customWidth="1"/>
    <col min="1295" max="1295" width="10.7109375" bestFit="1" customWidth="1"/>
    <col min="1296" max="1296" width="14.28515625" bestFit="1" customWidth="1"/>
    <col min="1297" max="1297" width="8.7109375" bestFit="1" customWidth="1"/>
    <col min="1298" max="1298" width="21.28515625" bestFit="1" customWidth="1"/>
    <col min="1299" max="1299" width="26.5703125" bestFit="1" customWidth="1"/>
    <col min="1300" max="1300" width="32.140625" bestFit="1" customWidth="1"/>
    <col min="1301" max="1301" width="7" bestFit="1" customWidth="1"/>
    <col min="1302" max="1302" width="26.28515625" bestFit="1" customWidth="1"/>
    <col min="1303" max="1303" width="11.28515625" bestFit="1" customWidth="1"/>
    <col min="1304" max="1304" width="12.7109375" bestFit="1" customWidth="1"/>
    <col min="1305" max="1305" width="6.7109375" bestFit="1" customWidth="1"/>
    <col min="1306" max="1306" width="9.28515625" bestFit="1" customWidth="1"/>
    <col min="1307" max="1307" width="29" bestFit="1" customWidth="1"/>
    <col min="1308" max="1308" width="28" bestFit="1" customWidth="1"/>
    <col min="1309" max="1309" width="13.7109375" bestFit="1" customWidth="1"/>
    <col min="1310" max="1310" width="20" bestFit="1" customWidth="1"/>
    <col min="1311" max="1311" width="4.5703125" bestFit="1" customWidth="1"/>
    <col min="1312" max="1312" width="7.42578125" bestFit="1" customWidth="1"/>
    <col min="1313" max="1313" width="11.5703125" bestFit="1" customWidth="1"/>
    <col min="1314" max="1314" width="8.5703125" bestFit="1" customWidth="1"/>
    <col min="1315" max="1315" width="10" bestFit="1" customWidth="1"/>
    <col min="1316" max="1316" width="12.7109375" bestFit="1" customWidth="1"/>
    <col min="1317" max="1317" width="13.140625" bestFit="1" customWidth="1"/>
    <col min="1318" max="1318" width="12.42578125" bestFit="1" customWidth="1"/>
    <col min="1319" max="1319" width="11.28515625" bestFit="1" customWidth="1"/>
    <col min="1320" max="1320" width="12.140625" bestFit="1" customWidth="1"/>
    <col min="1321" max="1321" width="12" bestFit="1" customWidth="1"/>
    <col min="1322" max="1322" width="10" bestFit="1" customWidth="1"/>
    <col min="1323" max="1323" width="11.42578125" bestFit="1" customWidth="1"/>
    <col min="1324" max="1324" width="8.140625" bestFit="1" customWidth="1"/>
    <col min="1325" max="1325" width="14.42578125" bestFit="1" customWidth="1"/>
    <col min="1326" max="1326" width="13.85546875" bestFit="1" customWidth="1"/>
    <col min="1327" max="1327" width="17.5703125" bestFit="1" customWidth="1"/>
    <col min="1328" max="1328" width="14.7109375" bestFit="1" customWidth="1"/>
    <col min="1329" max="1329" width="18.28515625" bestFit="1" customWidth="1"/>
    <col min="1330" max="1330" width="9.85546875" bestFit="1" customWidth="1"/>
    <col min="1331" max="1331" width="10.7109375" bestFit="1" customWidth="1"/>
    <col min="1332" max="1332" width="11.28515625" bestFit="1" customWidth="1"/>
    <col min="1333" max="1333" width="9.5703125" bestFit="1" customWidth="1"/>
    <col min="1334" max="1334" width="9.7109375" bestFit="1" customWidth="1"/>
    <col min="1335" max="1335" width="9.28515625" bestFit="1" customWidth="1"/>
    <col min="1336" max="1336" width="9.7109375" bestFit="1" customWidth="1"/>
    <col min="1337" max="1337" width="8" bestFit="1" customWidth="1"/>
    <col min="1338" max="1338" width="29.28515625" bestFit="1" customWidth="1"/>
    <col min="1339" max="1339" width="9.28515625" bestFit="1" customWidth="1"/>
    <col min="1340" max="1340" width="10.28515625" bestFit="1" customWidth="1"/>
    <col min="1341" max="1341" width="17.85546875" bestFit="1" customWidth="1"/>
    <col min="1342" max="1342" width="8.42578125" bestFit="1" customWidth="1"/>
    <col min="1343" max="1343" width="18.28515625" bestFit="1" customWidth="1"/>
    <col min="1344" max="1344" width="14.28515625" bestFit="1" customWidth="1"/>
    <col min="1345" max="1345" width="7.28515625" bestFit="1" customWidth="1"/>
    <col min="1346" max="1346" width="17.5703125" bestFit="1" customWidth="1"/>
    <col min="1347" max="1347" width="31.5703125" bestFit="1" customWidth="1"/>
    <col min="1348" max="1348" width="14" bestFit="1" customWidth="1"/>
    <col min="1349" max="1349" width="18.5703125" bestFit="1" customWidth="1"/>
    <col min="1350" max="1350" width="19.7109375" bestFit="1" customWidth="1"/>
    <col min="1351" max="1351" width="24.140625" bestFit="1" customWidth="1"/>
    <col min="1352" max="1352" width="12.140625" bestFit="1" customWidth="1"/>
    <col min="1353" max="1353" width="10.7109375" bestFit="1" customWidth="1"/>
    <col min="1354" max="1354" width="19.7109375" bestFit="1" customWidth="1"/>
    <col min="1355" max="1355" width="21.140625" bestFit="1" customWidth="1"/>
    <col min="1356" max="1356" width="33.85546875" bestFit="1" customWidth="1"/>
    <col min="1357" max="1357" width="48" bestFit="1" customWidth="1"/>
    <col min="1358" max="1358" width="34.7109375" bestFit="1" customWidth="1"/>
    <col min="1359" max="1359" width="28.85546875" bestFit="1" customWidth="1"/>
    <col min="1360" max="1360" width="14.5703125" bestFit="1" customWidth="1"/>
    <col min="1361" max="1361" width="9.5703125" bestFit="1" customWidth="1"/>
    <col min="1362" max="1362" width="19.7109375" bestFit="1" customWidth="1"/>
    <col min="1363" max="1363" width="12.85546875" bestFit="1" customWidth="1"/>
    <col min="1364" max="1364" width="15.7109375" bestFit="1" customWidth="1"/>
    <col min="1365" max="1365" width="15.42578125" bestFit="1" customWidth="1"/>
    <col min="1366" max="1366" width="8.28515625" bestFit="1" customWidth="1"/>
    <col min="1367" max="1367" width="20.28515625" bestFit="1" customWidth="1"/>
    <col min="1368" max="1368" width="9.28515625" bestFit="1" customWidth="1"/>
    <col min="1369" max="1369" width="44.7109375" bestFit="1" customWidth="1"/>
    <col min="1370" max="1370" width="11.28515625" bestFit="1" customWidth="1"/>
    <col min="1371" max="1371" width="11.42578125" bestFit="1" customWidth="1"/>
    <col min="1372" max="1372" width="7.7109375" bestFit="1" customWidth="1"/>
    <col min="1373" max="1373" width="13.42578125" bestFit="1" customWidth="1"/>
    <col min="1374" max="1374" width="28.7109375" bestFit="1" customWidth="1"/>
    <col min="1375" max="1375" width="8.28515625" bestFit="1" customWidth="1"/>
    <col min="1376" max="1376" width="16.28515625" bestFit="1" customWidth="1"/>
    <col min="1377" max="1377" width="24" bestFit="1" customWidth="1"/>
    <col min="1378" max="1378" width="16.28515625" bestFit="1" customWidth="1"/>
    <col min="1379" max="1379" width="30.28515625" bestFit="1" customWidth="1"/>
    <col min="1380" max="1380" width="7.42578125" bestFit="1" customWidth="1"/>
    <col min="1381" max="1381" width="7" bestFit="1" customWidth="1"/>
    <col min="1382" max="1382" width="14.5703125" bestFit="1" customWidth="1"/>
    <col min="1383" max="1383" width="18" bestFit="1" customWidth="1"/>
    <col min="1384" max="1384" width="15.28515625" bestFit="1" customWidth="1"/>
    <col min="1385" max="1385" width="16.7109375" bestFit="1" customWidth="1"/>
    <col min="1386" max="1386" width="8" bestFit="1" customWidth="1"/>
    <col min="1387" max="1387" width="17.7109375" bestFit="1" customWidth="1"/>
    <col min="1388" max="1388" width="8" bestFit="1" customWidth="1"/>
    <col min="1389" max="1389" width="13.28515625" bestFit="1" customWidth="1"/>
    <col min="1390" max="1390" width="14.5703125" bestFit="1" customWidth="1"/>
    <col min="1391" max="1391" width="8.5703125" bestFit="1" customWidth="1"/>
    <col min="1392" max="1392" width="27.85546875" bestFit="1" customWidth="1"/>
    <col min="1393" max="1393" width="13.42578125" bestFit="1" customWidth="1"/>
    <col min="1394" max="1394" width="7.7109375" bestFit="1" customWidth="1"/>
    <col min="1395" max="1395" width="10.7109375" bestFit="1" customWidth="1"/>
    <col min="1396" max="1396" width="15.42578125" bestFit="1" customWidth="1"/>
    <col min="1397" max="1397" width="10.7109375" bestFit="1" customWidth="1"/>
    <col min="1398" max="1398" width="15.42578125" bestFit="1" customWidth="1"/>
    <col min="1399" max="1399" width="28.140625" bestFit="1" customWidth="1"/>
    <col min="1400" max="1400" width="18" bestFit="1" customWidth="1"/>
    <col min="1401" max="1401" width="13.7109375" bestFit="1" customWidth="1"/>
    <col min="1402" max="1402" width="20.28515625" bestFit="1" customWidth="1"/>
    <col min="1403" max="1403" width="19.5703125" bestFit="1" customWidth="1"/>
    <col min="1404" max="1404" width="25.28515625" bestFit="1" customWidth="1"/>
    <col min="1405" max="1405" width="16.85546875" bestFit="1" customWidth="1"/>
    <col min="1406" max="1406" width="30.5703125" bestFit="1" customWidth="1"/>
    <col min="1407" max="1407" width="23" bestFit="1" customWidth="1"/>
    <col min="1408" max="1408" width="17.28515625" bestFit="1" customWidth="1"/>
    <col min="1409" max="1409" width="13.5703125" bestFit="1" customWidth="1"/>
    <col min="1410" max="1410" width="20.42578125" bestFit="1" customWidth="1"/>
    <col min="1411" max="1411" width="14.42578125" bestFit="1" customWidth="1"/>
    <col min="1412" max="1412" width="15.28515625" bestFit="1" customWidth="1"/>
    <col min="1413" max="1413" width="7.140625" bestFit="1" customWidth="1"/>
    <col min="1414" max="1414" width="13.28515625" bestFit="1" customWidth="1"/>
    <col min="1415" max="1415" width="14.28515625" bestFit="1" customWidth="1"/>
    <col min="1416" max="1416" width="14.5703125" bestFit="1" customWidth="1"/>
    <col min="1417" max="1417" width="13.140625" bestFit="1" customWidth="1"/>
    <col min="1418" max="1418" width="13.85546875" bestFit="1" customWidth="1"/>
    <col min="1419" max="1419" width="14.140625" bestFit="1" customWidth="1"/>
    <col min="1420" max="1420" width="22.85546875" bestFit="1" customWidth="1"/>
    <col min="1421" max="1421" width="15.7109375" bestFit="1" customWidth="1"/>
    <col min="1422" max="1422" width="14" bestFit="1" customWidth="1"/>
    <col min="1423" max="1423" width="16.7109375" bestFit="1" customWidth="1"/>
    <col min="1424" max="1424" width="13.42578125" bestFit="1" customWidth="1"/>
    <col min="1425" max="1425" width="22.5703125" bestFit="1" customWidth="1"/>
    <col min="1426" max="1426" width="8.28515625" bestFit="1" customWidth="1"/>
    <col min="1427" max="1427" width="9.28515625" bestFit="1" customWidth="1"/>
    <col min="1428" max="1428" width="9.7109375" bestFit="1" customWidth="1"/>
    <col min="1429" max="1429" width="15.7109375" bestFit="1" customWidth="1"/>
    <col min="1430" max="1430" width="24.28515625" bestFit="1" customWidth="1"/>
    <col min="1431" max="1431" width="22.5703125" bestFit="1" customWidth="1"/>
    <col min="1432" max="1432" width="22.28515625" bestFit="1" customWidth="1"/>
    <col min="1433" max="1433" width="28.5703125" bestFit="1" customWidth="1"/>
    <col min="1434" max="1434" width="11.140625" bestFit="1" customWidth="1"/>
    <col min="1435" max="1435" width="14.140625" bestFit="1" customWidth="1"/>
    <col min="1436" max="1436" width="9" bestFit="1" customWidth="1"/>
    <col min="1437" max="1437" width="23.140625" bestFit="1" customWidth="1"/>
    <col min="1438" max="1438" width="8.28515625" bestFit="1" customWidth="1"/>
    <col min="1439" max="1439" width="16.7109375" bestFit="1" customWidth="1"/>
    <col min="1440" max="1440" width="16.140625" bestFit="1" customWidth="1"/>
    <col min="1441" max="1441" width="11.5703125" bestFit="1" customWidth="1"/>
    <col min="1442" max="1442" width="9.28515625" bestFit="1" customWidth="1"/>
    <col min="1443" max="1443" width="25.5703125" bestFit="1" customWidth="1"/>
    <col min="1444" max="1444" width="16.140625" bestFit="1" customWidth="1"/>
    <col min="1445" max="1445" width="9.42578125" bestFit="1" customWidth="1"/>
    <col min="1446" max="1446" width="14.7109375" bestFit="1" customWidth="1"/>
    <col min="1447" max="1447" width="7.7109375" bestFit="1" customWidth="1"/>
    <col min="1448" max="1448" width="10.7109375" bestFit="1" customWidth="1"/>
    <col min="1449" max="1449" width="16.28515625" bestFit="1" customWidth="1"/>
    <col min="1450" max="1450" width="24.42578125" bestFit="1" customWidth="1"/>
    <col min="1451" max="1451" width="11.140625" bestFit="1" customWidth="1"/>
    <col min="1452" max="1452" width="13.7109375" bestFit="1" customWidth="1"/>
    <col min="1453" max="1453" width="14" bestFit="1" customWidth="1"/>
    <col min="1454" max="1454" width="11.85546875" bestFit="1" customWidth="1"/>
    <col min="1455" max="1455" width="14.85546875" bestFit="1" customWidth="1"/>
    <col min="1456" max="1456" width="12.42578125" bestFit="1" customWidth="1"/>
    <col min="1457" max="1457" width="19.28515625" bestFit="1" customWidth="1"/>
    <col min="1458" max="1458" width="18.5703125" bestFit="1" customWidth="1"/>
    <col min="1459" max="1459" width="14.7109375" bestFit="1" customWidth="1"/>
    <col min="1460" max="1460" width="21" bestFit="1" customWidth="1"/>
    <col min="1461" max="1461" width="15.7109375" bestFit="1" customWidth="1"/>
    <col min="1462" max="1462" width="15.5703125" bestFit="1" customWidth="1"/>
    <col min="1463" max="1463" width="14.5703125" bestFit="1" customWidth="1"/>
    <col min="1464" max="1464" width="44.140625" bestFit="1" customWidth="1"/>
    <col min="1465" max="1465" width="11.42578125" bestFit="1" customWidth="1"/>
    <col min="1466" max="1466" width="12.5703125" bestFit="1" customWidth="1"/>
    <col min="1467" max="1467" width="19.7109375" bestFit="1" customWidth="1"/>
    <col min="1468" max="1468" width="11.42578125" bestFit="1" customWidth="1"/>
    <col min="1469" max="1469" width="13.42578125" bestFit="1" customWidth="1"/>
    <col min="1470" max="1470" width="19.85546875" bestFit="1" customWidth="1"/>
    <col min="1471" max="1471" width="18.85546875" bestFit="1" customWidth="1"/>
    <col min="1472" max="1472" width="11.85546875" bestFit="1" customWidth="1"/>
    <col min="1473" max="1473" width="33" bestFit="1" customWidth="1"/>
    <col min="1474" max="1474" width="14.5703125" bestFit="1" customWidth="1"/>
    <col min="1475" max="1475" width="17.5703125" bestFit="1" customWidth="1"/>
    <col min="1476" max="1476" width="14.5703125" bestFit="1" customWidth="1"/>
    <col min="1477" max="1477" width="20.28515625" bestFit="1" customWidth="1"/>
    <col min="1478" max="1478" width="13.5703125" bestFit="1" customWidth="1"/>
    <col min="1479" max="1479" width="25" bestFit="1" customWidth="1"/>
    <col min="1480" max="1480" width="16.85546875" bestFit="1" customWidth="1"/>
    <col min="1481" max="1481" width="18.7109375" bestFit="1" customWidth="1"/>
    <col min="1482" max="1482" width="10.42578125" bestFit="1" customWidth="1"/>
    <col min="1484" max="1484" width="8.28515625" bestFit="1" customWidth="1"/>
    <col min="1485" max="1485" width="12.28515625" bestFit="1" customWidth="1"/>
    <col min="1486" max="1486" width="7.7109375" bestFit="1" customWidth="1"/>
    <col min="1487" max="1487" width="21.5703125" bestFit="1" customWidth="1"/>
    <col min="1488" max="1488" width="18.5703125" bestFit="1" customWidth="1"/>
    <col min="1489" max="1489" width="14.28515625" bestFit="1" customWidth="1"/>
    <col min="1490" max="1490" width="11.7109375" bestFit="1" customWidth="1"/>
    <col min="1491" max="1491" width="16.28515625" bestFit="1" customWidth="1"/>
    <col min="1492" max="1492" width="20.140625" bestFit="1" customWidth="1"/>
    <col min="1493" max="1493" width="11.28515625" bestFit="1" customWidth="1"/>
    <col min="1494" max="1494" width="12.7109375" bestFit="1" customWidth="1"/>
    <col min="1495" max="1495" width="18.42578125" bestFit="1" customWidth="1"/>
    <col min="1496" max="1496" width="14.28515625" bestFit="1" customWidth="1"/>
    <col min="1497" max="1497" width="10.85546875" bestFit="1" customWidth="1"/>
    <col min="1498" max="1498" width="26.85546875" bestFit="1" customWidth="1"/>
    <col min="1499" max="1499" width="15.28515625" bestFit="1" customWidth="1"/>
    <col min="1500" max="1500" width="11.7109375" bestFit="1" customWidth="1"/>
    <col min="1501" max="1501" width="12.28515625" bestFit="1" customWidth="1"/>
    <col min="1502" max="1502" width="13.28515625" bestFit="1" customWidth="1"/>
    <col min="1503" max="1503" width="15.140625" bestFit="1" customWidth="1"/>
    <col min="1504" max="1504" width="12.5703125" bestFit="1" customWidth="1"/>
    <col min="1505" max="1505" width="13.85546875" bestFit="1" customWidth="1"/>
    <col min="1506" max="1506" width="11" bestFit="1" customWidth="1"/>
    <col min="1507" max="1507" width="9.7109375" bestFit="1" customWidth="1"/>
    <col min="1508" max="1508" width="30.5703125" bestFit="1" customWidth="1"/>
    <col min="1509" max="1509" width="25.5703125" bestFit="1" customWidth="1"/>
    <col min="1510" max="1510" width="9.85546875" bestFit="1" customWidth="1"/>
    <col min="1511" max="1511" width="5.7109375" bestFit="1" customWidth="1"/>
    <col min="1512" max="1512" width="14.7109375" bestFit="1" customWidth="1"/>
    <col min="1513" max="1513" width="10.5703125" bestFit="1" customWidth="1"/>
    <col min="1514" max="1514" width="8.28515625" bestFit="1" customWidth="1"/>
    <col min="1515" max="1515" width="14.5703125" bestFit="1" customWidth="1"/>
    <col min="1516" max="1516" width="10.42578125" bestFit="1" customWidth="1"/>
    <col min="1517" max="1517" width="8.140625" bestFit="1" customWidth="1"/>
    <col min="1518" max="1518" width="11.28515625" bestFit="1" customWidth="1"/>
    <col min="1519" max="1519" width="20" bestFit="1" customWidth="1"/>
    <col min="1520" max="1520" width="12" bestFit="1" customWidth="1"/>
    <col min="1521" max="1521" width="11.5703125" bestFit="1" customWidth="1"/>
    <col min="1522" max="1522" width="11.7109375" bestFit="1" customWidth="1"/>
    <col min="1523" max="1523" width="11.42578125" bestFit="1" customWidth="1"/>
    <col min="1524" max="1524" width="10.140625" bestFit="1" customWidth="1"/>
    <col min="1525" max="1525" width="10.5703125" bestFit="1" customWidth="1"/>
    <col min="1526" max="1526" width="19.42578125" bestFit="1" customWidth="1"/>
    <col min="1527" max="1527" width="9.7109375" bestFit="1" customWidth="1"/>
    <col min="1528" max="1528" width="11" bestFit="1" customWidth="1"/>
    <col min="1529" max="1529" width="15" bestFit="1" customWidth="1"/>
    <col min="1530" max="1530" width="16.140625" bestFit="1" customWidth="1"/>
    <col min="1531" max="1531" width="12.28515625" bestFit="1" customWidth="1"/>
    <col min="1532" max="1532" width="8.5703125" bestFit="1" customWidth="1"/>
    <col min="1533" max="1533" width="8.42578125" bestFit="1" customWidth="1"/>
    <col min="1534" max="1534" width="22.28515625" bestFit="1" customWidth="1"/>
    <col min="1535" max="1535" width="14.85546875" bestFit="1" customWidth="1"/>
    <col min="1536" max="1536" width="7.28515625" bestFit="1" customWidth="1"/>
    <col min="1537" max="1537" width="9" bestFit="1" customWidth="1"/>
    <col min="1538" max="1539" width="10" bestFit="1" customWidth="1"/>
    <col min="1540" max="1540" width="7.42578125" bestFit="1" customWidth="1"/>
    <col min="1541" max="1541" width="9.28515625" bestFit="1" customWidth="1"/>
    <col min="1542" max="1542" width="10.28515625" bestFit="1" customWidth="1"/>
    <col min="1543" max="1544" width="10" bestFit="1" customWidth="1"/>
    <col min="1545" max="1545" width="9.7109375" bestFit="1" customWidth="1"/>
    <col min="1546" max="1546" width="9.5703125" bestFit="1" customWidth="1"/>
    <col min="1547" max="1547" width="12.28515625" bestFit="1" customWidth="1"/>
    <col min="1548" max="1548" width="14.5703125" bestFit="1" customWidth="1"/>
    <col min="1549" max="1549" width="15.28515625" bestFit="1" customWidth="1"/>
    <col min="1550" max="1550" width="9.28515625" bestFit="1" customWidth="1"/>
    <col min="1551" max="1551" width="12.5703125" bestFit="1" customWidth="1"/>
    <col min="1552" max="1552" width="9.28515625" bestFit="1" customWidth="1"/>
    <col min="1553" max="1553" width="9.85546875" bestFit="1" customWidth="1"/>
    <col min="1554" max="1554" width="12.5703125" bestFit="1" customWidth="1"/>
    <col min="1555" max="1555" width="26.7109375" bestFit="1" customWidth="1"/>
    <col min="1556" max="1556" width="9.7109375" bestFit="1" customWidth="1"/>
    <col min="1557" max="1557" width="9.42578125" bestFit="1" customWidth="1"/>
    <col min="1558" max="1558" width="10.85546875" bestFit="1" customWidth="1"/>
    <col min="1559" max="1559" width="17.42578125" bestFit="1" customWidth="1"/>
    <col min="1560" max="1560" width="14.140625" bestFit="1" customWidth="1"/>
    <col min="1561" max="1561" width="9.140625" bestFit="1" customWidth="1"/>
    <col min="1562" max="1562" width="12.7109375" bestFit="1" customWidth="1"/>
    <col min="1563" max="1563" width="11.28515625" bestFit="1" customWidth="1"/>
    <col min="1564" max="1564" width="16.42578125" bestFit="1" customWidth="1"/>
    <col min="1565" max="1565" width="19.28515625" bestFit="1" customWidth="1"/>
    <col min="1566" max="1566" width="21.85546875" bestFit="1" customWidth="1"/>
    <col min="1567" max="1567" width="20.140625" bestFit="1" customWidth="1"/>
    <col min="1568" max="1568" width="18.28515625" bestFit="1" customWidth="1"/>
    <col min="1569" max="1569" width="17.7109375" bestFit="1" customWidth="1"/>
    <col min="1570" max="1570" width="18.28515625" bestFit="1" customWidth="1"/>
    <col min="1571" max="1571" width="13.7109375" bestFit="1" customWidth="1"/>
    <col min="1572" max="1572" width="14" bestFit="1" customWidth="1"/>
    <col min="1573" max="1573" width="14.7109375" bestFit="1" customWidth="1"/>
    <col min="1574" max="1574" width="14.28515625" bestFit="1" customWidth="1"/>
    <col min="1575" max="1575" width="18.5703125" bestFit="1" customWidth="1"/>
    <col min="1576" max="1576" width="14.28515625" bestFit="1" customWidth="1"/>
    <col min="1577" max="1577" width="16.140625" bestFit="1" customWidth="1"/>
    <col min="1578" max="1578" width="22.42578125" bestFit="1" customWidth="1"/>
    <col min="1579" max="1579" width="12.28515625" bestFit="1" customWidth="1"/>
    <col min="1580" max="1580" width="18.5703125" bestFit="1" customWidth="1"/>
    <col min="1581" max="1581" width="17.28515625" bestFit="1" customWidth="1"/>
    <col min="1582" max="1582" width="14.28515625" bestFit="1" customWidth="1"/>
    <col min="1583" max="1583" width="11" bestFit="1" customWidth="1"/>
    <col min="1584" max="1584" width="17.85546875" bestFit="1" customWidth="1"/>
    <col min="1585" max="1585" width="11" bestFit="1" customWidth="1"/>
    <col min="1586" max="1586" width="19.7109375" bestFit="1" customWidth="1"/>
    <col min="1587" max="1587" width="11.7109375" bestFit="1" customWidth="1"/>
    <col min="1588" max="1588" width="10.7109375" bestFit="1" customWidth="1"/>
    <col min="1589" max="1589" width="14.42578125" bestFit="1" customWidth="1"/>
    <col min="1590" max="1590" width="11.7109375" bestFit="1" customWidth="1"/>
    <col min="1591" max="1591" width="13.42578125" bestFit="1" customWidth="1"/>
    <col min="1592" max="1592" width="12" bestFit="1" customWidth="1"/>
    <col min="1593" max="1593" width="13.28515625" bestFit="1" customWidth="1"/>
    <col min="1594" max="1594" width="18" bestFit="1" customWidth="1"/>
    <col min="1595" max="1595" width="14" bestFit="1" customWidth="1"/>
    <col min="1596" max="1596" width="12.7109375" bestFit="1" customWidth="1"/>
    <col min="1597" max="1597" width="13.7109375" bestFit="1" customWidth="1"/>
    <col min="1598" max="1598" width="9.7109375" bestFit="1" customWidth="1"/>
    <col min="1599" max="1599" width="7.140625" bestFit="1" customWidth="1"/>
    <col min="1600" max="1600" width="10.28515625" bestFit="1" customWidth="1"/>
    <col min="1601" max="1601" width="20.7109375" bestFit="1" customWidth="1"/>
    <col min="1602" max="1602" width="21" bestFit="1" customWidth="1"/>
    <col min="1603" max="1603" width="10.7109375" bestFit="1" customWidth="1"/>
    <col min="1604" max="1604" width="8.7109375" bestFit="1" customWidth="1"/>
    <col min="1605" max="1605" width="7.7109375" bestFit="1" customWidth="1"/>
    <col min="1606" max="1606" width="30.7109375" bestFit="1" customWidth="1"/>
    <col min="1607" max="1607" width="15.5703125" bestFit="1" customWidth="1"/>
    <col min="1608" max="1608" width="9.85546875" bestFit="1" customWidth="1"/>
    <col min="1609" max="1609" width="11.140625" bestFit="1" customWidth="1"/>
    <col min="1610" max="1610" width="12" bestFit="1" customWidth="1"/>
    <col min="1611" max="1611" width="10.85546875" bestFit="1" customWidth="1"/>
    <col min="1612" max="1612" width="12.42578125" bestFit="1" customWidth="1"/>
    <col min="1613" max="1613" width="9.7109375" bestFit="1" customWidth="1"/>
    <col min="1614" max="1614" width="11.28515625" bestFit="1" customWidth="1"/>
    <col min="1615" max="1615" width="11" bestFit="1" customWidth="1"/>
    <col min="1616" max="1616" width="23.28515625" bestFit="1" customWidth="1"/>
    <col min="1617" max="1617" width="23.42578125" bestFit="1" customWidth="1"/>
    <col min="1618" max="1618" width="12.140625" bestFit="1" customWidth="1"/>
    <col min="1619" max="1619" width="16.28515625" bestFit="1" customWidth="1"/>
    <col min="1620" max="1620" width="17.5703125" bestFit="1" customWidth="1"/>
    <col min="1621" max="1621" width="15.85546875" bestFit="1" customWidth="1"/>
    <col min="1622" max="1622" width="19.85546875" bestFit="1" customWidth="1"/>
    <col min="1623" max="1623" width="24.28515625" bestFit="1" customWidth="1"/>
    <col min="1624" max="1624" width="21.7109375" bestFit="1" customWidth="1"/>
    <col min="1625" max="1625" width="33.7109375" bestFit="1" customWidth="1"/>
    <col min="1627" max="1627" width="9.28515625" bestFit="1" customWidth="1"/>
    <col min="1628" max="1628" width="10.7109375" bestFit="1" customWidth="1"/>
    <col min="1629" max="1630" width="9.28515625" bestFit="1" customWidth="1"/>
    <col min="1631" max="1631" width="9.7109375" bestFit="1" customWidth="1"/>
    <col min="1632" max="1632" width="6.7109375" bestFit="1" customWidth="1"/>
    <col min="1633" max="1633" width="12.7109375" bestFit="1" customWidth="1"/>
    <col min="1634" max="1634" width="22.42578125" bestFit="1" customWidth="1"/>
    <col min="1635" max="1635" width="13.5703125" bestFit="1" customWidth="1"/>
    <col min="1636" max="1636" width="12.28515625" bestFit="1" customWidth="1"/>
    <col min="1637" max="1637" width="36.140625" bestFit="1" customWidth="1"/>
    <col min="1638" max="1638" width="7.85546875" bestFit="1" customWidth="1"/>
    <col min="1639" max="1639" width="31.5703125" bestFit="1" customWidth="1"/>
    <col min="1640" max="1640" width="13.7109375" bestFit="1" customWidth="1"/>
    <col min="1641" max="1641" width="7.42578125" bestFit="1" customWidth="1"/>
    <col min="1642" max="1642" width="17.7109375" bestFit="1" customWidth="1"/>
    <col min="1643" max="1643" width="10.28515625" bestFit="1" customWidth="1"/>
    <col min="1644" max="1644" width="7.85546875" bestFit="1" customWidth="1"/>
    <col min="1645" max="1645" width="15.42578125" bestFit="1" customWidth="1"/>
    <col min="1646" max="1646" width="9.28515625" bestFit="1" customWidth="1"/>
    <col min="1647" max="1647" width="10" bestFit="1" customWidth="1"/>
    <col min="1648" max="1648" width="9.28515625" bestFit="1" customWidth="1"/>
    <col min="1649" max="1649" width="11.140625" bestFit="1" customWidth="1"/>
    <col min="1650" max="1650" width="26.42578125" bestFit="1" customWidth="1"/>
    <col min="1651" max="1651" width="16.28515625" bestFit="1" customWidth="1"/>
    <col min="1652" max="1652" width="30" bestFit="1" customWidth="1"/>
    <col min="1653" max="1653" width="7.28515625" bestFit="1" customWidth="1"/>
    <col min="1654" max="1654" width="13.5703125" bestFit="1" customWidth="1"/>
    <col min="1655" max="1655" width="12.7109375" bestFit="1" customWidth="1"/>
    <col min="1656" max="1656" width="12.140625" bestFit="1" customWidth="1"/>
    <col min="1657" max="1657" width="22.85546875" bestFit="1" customWidth="1"/>
    <col min="1658" max="1658" width="22.28515625" bestFit="1" customWidth="1"/>
    <col min="1659" max="1659" width="14.28515625" bestFit="1" customWidth="1"/>
    <col min="1660" max="1660" width="6.85546875" bestFit="1" customWidth="1"/>
    <col min="1661" max="1661" width="16.5703125" bestFit="1" customWidth="1"/>
    <col min="1662" max="1662" width="8.7109375" bestFit="1" customWidth="1"/>
    <col min="1663" max="1663" width="9.140625" bestFit="1" customWidth="1"/>
    <col min="1665" max="1665" width="9" bestFit="1" customWidth="1"/>
    <col min="1666" max="1666" width="28" bestFit="1" customWidth="1"/>
    <col min="1667" max="1667" width="30.7109375" bestFit="1" customWidth="1"/>
    <col min="1668" max="1668" width="14.85546875" bestFit="1" customWidth="1"/>
    <col min="1669" max="1669" width="23.140625" bestFit="1" customWidth="1"/>
    <col min="1670" max="1670" width="9.28515625" bestFit="1" customWidth="1"/>
    <col min="1671" max="1671" width="23" bestFit="1" customWidth="1"/>
    <col min="1672" max="1672" width="18" bestFit="1" customWidth="1"/>
    <col min="1673" max="1673" width="5.7109375" bestFit="1" customWidth="1"/>
    <col min="1674" max="1674" width="9.140625" bestFit="1" customWidth="1"/>
    <col min="1675" max="1675" width="23.42578125" bestFit="1" customWidth="1"/>
    <col min="1676" max="1677" width="16.7109375" bestFit="1" customWidth="1"/>
    <col min="1678" max="1678" width="6" bestFit="1" customWidth="1"/>
    <col min="1679" max="1679" width="23.5703125" bestFit="1" customWidth="1"/>
    <col min="1680" max="1680" width="26.7109375" bestFit="1" customWidth="1"/>
    <col min="1681" max="1681" width="28.85546875" bestFit="1" customWidth="1"/>
    <col min="1682" max="1682" width="10.140625" bestFit="1" customWidth="1"/>
    <col min="1683" max="1683" width="7.7109375" bestFit="1" customWidth="1"/>
    <col min="1684" max="1684" width="9.7109375" bestFit="1" customWidth="1"/>
    <col min="1685" max="1685" width="8.7109375" bestFit="1" customWidth="1"/>
    <col min="1686" max="1686" width="10.140625" bestFit="1" customWidth="1"/>
    <col min="1688" max="1688" width="9.28515625" bestFit="1" customWidth="1"/>
    <col min="1689" max="1689" width="6.42578125" bestFit="1" customWidth="1"/>
    <col min="1690" max="1690" width="17" bestFit="1" customWidth="1"/>
    <col min="1691" max="1691" width="9.7109375" bestFit="1" customWidth="1"/>
    <col min="1692" max="1692" width="29.7109375" bestFit="1" customWidth="1"/>
    <col min="1693" max="1693" width="13.85546875" bestFit="1" customWidth="1"/>
    <col min="1694" max="1694" width="7.7109375" bestFit="1" customWidth="1"/>
    <col min="1695" max="1695" width="18.7109375" bestFit="1" customWidth="1"/>
    <col min="1696" max="1696" width="7.28515625" bestFit="1" customWidth="1"/>
    <col min="1697" max="1697" width="28.28515625" bestFit="1" customWidth="1"/>
    <col min="1698" max="1698" width="11.7109375" bestFit="1" customWidth="1"/>
    <col min="1699" max="1699" width="12.42578125" bestFit="1" customWidth="1"/>
    <col min="1700" max="1700" width="25.5703125" bestFit="1" customWidth="1"/>
    <col min="1701" max="1701" width="11.7109375" bestFit="1" customWidth="1"/>
    <col min="1702" max="1702" width="9.7109375" bestFit="1" customWidth="1"/>
    <col min="1703" max="1703" width="11.42578125" bestFit="1" customWidth="1"/>
    <col min="1704" max="1704" width="10.42578125" bestFit="1" customWidth="1"/>
    <col min="1705" max="1705" width="35" bestFit="1" customWidth="1"/>
    <col min="1706" max="1706" width="13.85546875" bestFit="1" customWidth="1"/>
    <col min="1707" max="1707" width="12.7109375" bestFit="1" customWidth="1"/>
    <col min="1708" max="1708" width="9.85546875" bestFit="1" customWidth="1"/>
    <col min="1709" max="1709" width="11.7109375" bestFit="1" customWidth="1"/>
    <col min="1710" max="1710" width="10" bestFit="1" customWidth="1"/>
    <col min="1711" max="1711" width="10.28515625" bestFit="1" customWidth="1"/>
    <col min="1712" max="1712" width="18.7109375" bestFit="1" customWidth="1"/>
    <col min="1713" max="1713" width="9.7109375" bestFit="1" customWidth="1"/>
    <col min="1714" max="1714" width="16.85546875" bestFit="1" customWidth="1"/>
    <col min="1715" max="1715" width="5.28515625" bestFit="1" customWidth="1"/>
    <col min="1716" max="1716" width="15.85546875" bestFit="1" customWidth="1"/>
    <col min="1717" max="1717" width="14.42578125" bestFit="1" customWidth="1"/>
    <col min="1718" max="1718" width="13.28515625" bestFit="1" customWidth="1"/>
    <col min="1719" max="1719" width="34.140625" bestFit="1" customWidth="1"/>
    <col min="1720" max="1720" width="10.28515625" bestFit="1" customWidth="1"/>
    <col min="1721" max="1721" width="11.28515625" bestFit="1" customWidth="1"/>
    <col min="1722" max="1722" width="24.7109375" bestFit="1" customWidth="1"/>
    <col min="1723" max="1723" width="30.7109375" bestFit="1" customWidth="1"/>
    <col min="1724" max="1724" width="13.7109375" bestFit="1" customWidth="1"/>
    <col min="1725" max="1725" width="17.85546875" bestFit="1" customWidth="1"/>
    <col min="1726" max="1726" width="15.28515625" bestFit="1" customWidth="1"/>
    <col min="1727" max="1727" width="23.5703125" bestFit="1" customWidth="1"/>
    <col min="1728" max="1728" width="6.85546875" bestFit="1" customWidth="1"/>
    <col min="1729" max="1729" width="29.140625" bestFit="1" customWidth="1"/>
    <col min="1730" max="1730" width="15.85546875" bestFit="1" customWidth="1"/>
    <col min="1731" max="1731" width="18.7109375" bestFit="1" customWidth="1"/>
    <col min="1732" max="1732" width="11.42578125" bestFit="1" customWidth="1"/>
    <col min="1733" max="1733" width="9.42578125" bestFit="1" customWidth="1"/>
    <col min="1734" max="1734" width="10.28515625" bestFit="1" customWidth="1"/>
    <col min="1735" max="1735" width="8" bestFit="1" customWidth="1"/>
    <col min="1736" max="1736" width="17.85546875" bestFit="1" customWidth="1"/>
    <col min="1737" max="1737" width="14.28515625" bestFit="1" customWidth="1"/>
    <col min="1738" max="1738" width="21.7109375" bestFit="1" customWidth="1"/>
    <col min="1739" max="1739" width="18.5703125" bestFit="1" customWidth="1"/>
    <col min="1740" max="1740" width="9.28515625" bestFit="1" customWidth="1"/>
    <col min="1741" max="1741" width="6.85546875" bestFit="1" customWidth="1"/>
    <col min="1742" max="1742" width="27.28515625" bestFit="1" customWidth="1"/>
    <col min="1743" max="1743" width="11.28515625" bestFit="1" customWidth="1"/>
    <col min="1744" max="1744" width="17.28515625" bestFit="1" customWidth="1"/>
    <col min="1745" max="1745" width="14.7109375" bestFit="1" customWidth="1"/>
    <col min="1746" max="1746" width="11.85546875" bestFit="1" customWidth="1"/>
    <col min="1747" max="1747" width="9.5703125" bestFit="1" customWidth="1"/>
    <col min="1748" max="1748" width="12.42578125" bestFit="1" customWidth="1"/>
    <col min="1749" max="1749" width="14.140625" bestFit="1" customWidth="1"/>
    <col min="1750" max="1750" width="13.7109375" bestFit="1" customWidth="1"/>
    <col min="1751" max="1751" width="9" bestFit="1" customWidth="1"/>
    <col min="1752" max="1752" width="24.28515625" bestFit="1" customWidth="1"/>
    <col min="1753" max="1753" width="9" bestFit="1" customWidth="1"/>
    <col min="1754" max="1754" width="9.7109375" bestFit="1" customWidth="1"/>
    <col min="1755" max="1755" width="20.7109375" bestFit="1" customWidth="1"/>
    <col min="1756" max="1756" width="16.28515625" bestFit="1" customWidth="1"/>
    <col min="1757" max="1757" width="26" bestFit="1" customWidth="1"/>
    <col min="1758" max="1758" width="13.28515625" bestFit="1" customWidth="1"/>
    <col min="1759" max="1759" width="14" bestFit="1" customWidth="1"/>
    <col min="1760" max="1760" width="13.140625" bestFit="1" customWidth="1"/>
    <col min="1761" max="1762" width="11.7109375" bestFit="1" customWidth="1"/>
    <col min="1763" max="1763" width="14.7109375" bestFit="1" customWidth="1"/>
    <col min="1764" max="1764" width="31" bestFit="1" customWidth="1"/>
    <col min="1765" max="1765" width="14.140625" bestFit="1" customWidth="1"/>
    <col min="1766" max="1766" width="17.5703125" bestFit="1" customWidth="1"/>
    <col min="1767" max="1767" width="28.7109375" bestFit="1" customWidth="1"/>
    <col min="1768" max="1768" width="33.7109375" bestFit="1" customWidth="1"/>
    <col min="1769" max="1769" width="5.140625" bestFit="1" customWidth="1"/>
    <col min="1770" max="1770" width="13.28515625" bestFit="1" customWidth="1"/>
    <col min="1771" max="1771" width="12.28515625" bestFit="1" customWidth="1"/>
    <col min="1772" max="1772" width="20.5703125" bestFit="1" customWidth="1"/>
    <col min="1773" max="1773" width="7.28515625" bestFit="1" customWidth="1"/>
    <col min="1774" max="1774" width="11.7109375" bestFit="1" customWidth="1"/>
    <col min="1775" max="1775" width="8.140625" bestFit="1" customWidth="1"/>
    <col min="1776" max="1776" width="22.140625" bestFit="1" customWidth="1"/>
    <col min="1777" max="1777" width="6.85546875" bestFit="1" customWidth="1"/>
    <col min="1778" max="1778" width="11.7109375" bestFit="1" customWidth="1"/>
    <col min="1779" max="1779" width="14.7109375" bestFit="1" customWidth="1"/>
    <col min="1780" max="1780" width="9.7109375" bestFit="1" customWidth="1"/>
    <col min="1781" max="1781" width="12.7109375" bestFit="1" customWidth="1"/>
    <col min="1782" max="1782" width="28" bestFit="1" customWidth="1"/>
    <col min="1783" max="1783" width="12.85546875" bestFit="1" customWidth="1"/>
    <col min="1784" max="1784" width="25.7109375" bestFit="1" customWidth="1"/>
    <col min="1785" max="1785" width="10" bestFit="1" customWidth="1"/>
    <col min="1786" max="1786" width="9.85546875" bestFit="1" customWidth="1"/>
    <col min="1787" max="1787" width="18.28515625" bestFit="1" customWidth="1"/>
    <col min="1788" max="1788" width="12.42578125" bestFit="1" customWidth="1"/>
    <col min="1789" max="1789" width="11.7109375" bestFit="1" customWidth="1"/>
    <col min="1790" max="1790" width="20.7109375" bestFit="1" customWidth="1"/>
    <col min="1791" max="1791" width="15.140625" bestFit="1" customWidth="1"/>
    <col min="1792" max="1792" width="17.28515625" bestFit="1" customWidth="1"/>
    <col min="1793" max="1793" width="18.42578125" bestFit="1" customWidth="1"/>
    <col min="1794" max="1794" width="10.5703125" bestFit="1" customWidth="1"/>
    <col min="1795" max="1795" width="15.28515625" bestFit="1" customWidth="1"/>
    <col min="1796" max="1796" width="7.5703125" bestFit="1" customWidth="1"/>
    <col min="1797" max="1797" width="10.85546875" bestFit="1" customWidth="1"/>
    <col min="1798" max="1798" width="10.7109375" bestFit="1" customWidth="1"/>
    <col min="1799" max="1799" width="26.28515625" bestFit="1" customWidth="1"/>
    <col min="1800" max="1800" width="12.28515625" bestFit="1" customWidth="1"/>
    <col min="1801" max="1801" width="10.5703125" bestFit="1" customWidth="1"/>
    <col min="1802" max="1802" width="12.42578125" bestFit="1" customWidth="1"/>
    <col min="1803" max="1803" width="20.28515625" bestFit="1" customWidth="1"/>
    <col min="1804" max="1804" width="8.28515625" bestFit="1" customWidth="1"/>
    <col min="1805" max="1805" width="16.42578125" bestFit="1" customWidth="1"/>
    <col min="1806" max="1806" width="16.28515625" bestFit="1" customWidth="1"/>
    <col min="1807" max="1807" width="19.85546875" bestFit="1" customWidth="1"/>
    <col min="1808" max="1808" width="7" bestFit="1" customWidth="1"/>
    <col min="1809" max="1810" width="8.28515625" bestFit="1" customWidth="1"/>
    <col min="1811" max="1811" width="7.85546875" bestFit="1" customWidth="1"/>
    <col min="1812" max="1812" width="11.28515625" bestFit="1" customWidth="1"/>
    <col min="1813" max="1813" width="24" bestFit="1" customWidth="1"/>
    <col min="1814" max="1814" width="13.7109375" bestFit="1" customWidth="1"/>
    <col min="1815" max="1815" width="22.140625" bestFit="1" customWidth="1"/>
    <col min="1816" max="1816" width="11.85546875" bestFit="1" customWidth="1"/>
    <col min="1817" max="1817" width="16" bestFit="1" customWidth="1"/>
    <col min="1818" max="1818" width="6.5703125" bestFit="1" customWidth="1"/>
    <col min="1819" max="1819" width="6.7109375" bestFit="1" customWidth="1"/>
    <col min="1820" max="1820" width="15.28515625" bestFit="1" customWidth="1"/>
    <col min="1821" max="1821" width="13.7109375" bestFit="1" customWidth="1"/>
    <col min="1822" max="1822" width="32.28515625" bestFit="1" customWidth="1"/>
    <col min="1823" max="1823" width="10.140625" bestFit="1" customWidth="1"/>
    <col min="1824" max="1824" width="11.7109375" bestFit="1" customWidth="1"/>
    <col min="1825" max="1825" width="9.85546875" bestFit="1" customWidth="1"/>
    <col min="1826" max="1826" width="13.42578125" bestFit="1" customWidth="1"/>
    <col min="1827" max="1827" width="14.28515625" bestFit="1" customWidth="1"/>
    <col min="1828" max="1828" width="15.42578125" bestFit="1" customWidth="1"/>
    <col min="1829" max="1829" width="11.5703125" bestFit="1" customWidth="1"/>
    <col min="1830" max="1830" width="9.7109375" bestFit="1" customWidth="1"/>
    <col min="1831" max="1831" width="20.140625" bestFit="1" customWidth="1"/>
    <col min="1832" max="1832" width="19.7109375" bestFit="1" customWidth="1"/>
    <col min="1833" max="1833" width="13.28515625" bestFit="1" customWidth="1"/>
    <col min="1834" max="1834" width="15.28515625" bestFit="1" customWidth="1"/>
    <col min="1835" max="1835" width="15" bestFit="1" customWidth="1"/>
    <col min="1836" max="1836" width="14.140625" bestFit="1" customWidth="1"/>
    <col min="1837" max="1837" width="9" bestFit="1" customWidth="1"/>
    <col min="1838" max="1838" width="13.28515625" bestFit="1" customWidth="1"/>
    <col min="1839" max="1839" width="6.85546875" bestFit="1" customWidth="1"/>
    <col min="1840" max="1840" width="6.28515625" bestFit="1" customWidth="1"/>
    <col min="1841" max="1841" width="14.85546875" bestFit="1" customWidth="1"/>
    <col min="1842" max="1842" width="11.28515625" bestFit="1" customWidth="1"/>
    <col min="1843" max="1843" width="16.5703125" bestFit="1" customWidth="1"/>
    <col min="1844" max="1844" width="13.85546875" bestFit="1" customWidth="1"/>
    <col min="1845" max="1845" width="14" bestFit="1" customWidth="1"/>
    <col min="1846" max="1846" width="12.42578125" bestFit="1" customWidth="1"/>
    <col min="1847" max="1847" width="13.7109375" bestFit="1" customWidth="1"/>
    <col min="1848" max="1848" width="12" bestFit="1" customWidth="1"/>
    <col min="1849" max="1849" width="12.42578125" bestFit="1" customWidth="1"/>
    <col min="1850" max="1850" width="9.85546875" bestFit="1" customWidth="1"/>
    <col min="1851" max="1851" width="14.7109375" bestFit="1" customWidth="1"/>
    <col min="1852" max="1852" width="17.28515625" bestFit="1" customWidth="1"/>
    <col min="1853" max="1853" width="17" bestFit="1" customWidth="1"/>
    <col min="1854" max="1854" width="17.42578125" bestFit="1" customWidth="1"/>
    <col min="1855" max="1855" width="16.5703125" bestFit="1" customWidth="1"/>
    <col min="1856" max="1856" width="15.7109375" bestFit="1" customWidth="1"/>
    <col min="1857" max="1857" width="27.7109375" bestFit="1" customWidth="1"/>
    <col min="1858" max="1858" width="11.28515625" bestFit="1" customWidth="1"/>
    <col min="1859" max="1859" width="23.140625" bestFit="1" customWidth="1"/>
    <col min="1860" max="1860" width="7.85546875" bestFit="1" customWidth="1"/>
    <col min="1861" max="1861" width="13.85546875" bestFit="1" customWidth="1"/>
    <col min="1862" max="1862" width="15.7109375" bestFit="1" customWidth="1"/>
    <col min="1863" max="1863" width="7.5703125" bestFit="1" customWidth="1"/>
    <col min="1864" max="1864" width="9.5703125" bestFit="1" customWidth="1"/>
    <col min="1865" max="1865" width="9" bestFit="1" customWidth="1"/>
    <col min="1866" max="1866" width="6.7109375" bestFit="1" customWidth="1"/>
    <col min="1867" max="1867" width="31.28515625" bestFit="1" customWidth="1"/>
    <col min="1868" max="1868" width="12.85546875" bestFit="1" customWidth="1"/>
    <col min="1869" max="1869" width="13.7109375" bestFit="1" customWidth="1"/>
    <col min="1870" max="1871" width="22.7109375" bestFit="1" customWidth="1"/>
    <col min="1872" max="1872" width="9.42578125" bestFit="1" customWidth="1"/>
    <col min="1873" max="1873" width="14.85546875" bestFit="1" customWidth="1"/>
    <col min="1874" max="1874" width="26.5703125" bestFit="1" customWidth="1"/>
    <col min="1875" max="1875" width="14.85546875" bestFit="1" customWidth="1"/>
    <col min="1876" max="1876" width="20.140625" bestFit="1" customWidth="1"/>
    <col min="1877" max="1877" width="14.5703125" bestFit="1" customWidth="1"/>
    <col min="1878" max="1878" width="13.7109375" bestFit="1" customWidth="1"/>
    <col min="1879" max="1879" width="29.28515625" bestFit="1" customWidth="1"/>
    <col min="1880" max="1880" width="16.42578125" bestFit="1" customWidth="1"/>
    <col min="1881" max="1881" width="10.5703125" bestFit="1" customWidth="1"/>
    <col min="1882" max="1882" width="13.85546875" bestFit="1" customWidth="1"/>
    <col min="1883" max="1883" width="14" bestFit="1" customWidth="1"/>
    <col min="1884" max="1884" width="21.5703125" bestFit="1" customWidth="1"/>
    <col min="1885" max="1885" width="12" bestFit="1" customWidth="1"/>
    <col min="1886" max="1886" width="4.7109375" bestFit="1" customWidth="1"/>
    <col min="1887" max="1887" width="6.28515625" bestFit="1" customWidth="1"/>
    <col min="1888" max="1888" width="12.140625" bestFit="1" customWidth="1"/>
    <col min="1889" max="1889" width="15.7109375" bestFit="1" customWidth="1"/>
    <col min="1890" max="1890" width="12.28515625" bestFit="1" customWidth="1"/>
    <col min="1891" max="1891" width="27.140625" bestFit="1" customWidth="1"/>
    <col min="1892" max="1892" width="10.28515625" bestFit="1" customWidth="1"/>
    <col min="1893" max="1893" width="13.7109375" bestFit="1" customWidth="1"/>
    <col min="1894" max="1894" width="16.7109375" bestFit="1" customWidth="1"/>
    <col min="1895" max="1895" width="20.85546875" bestFit="1" customWidth="1"/>
    <col min="1896" max="1896" width="6.5703125" bestFit="1" customWidth="1"/>
    <col min="1897" max="1897" width="24" bestFit="1" customWidth="1"/>
    <col min="1899" max="1899" width="15.28515625" bestFit="1" customWidth="1"/>
    <col min="1900" max="1900" width="12.140625" bestFit="1" customWidth="1"/>
    <col min="1901" max="1901" width="25.42578125" bestFit="1" customWidth="1"/>
    <col min="1902" max="1902" width="15.28515625" bestFit="1" customWidth="1"/>
    <col min="1903" max="1903" width="6.5703125" bestFit="1" customWidth="1"/>
    <col min="1904" max="1904" width="4.140625" bestFit="1" customWidth="1"/>
    <col min="1905" max="1905" width="23.7109375" bestFit="1" customWidth="1"/>
    <col min="1906" max="1906" width="13.7109375" bestFit="1" customWidth="1"/>
    <col min="1907" max="1907" width="12.7109375" bestFit="1" customWidth="1"/>
    <col min="1908" max="1908" width="13.140625" bestFit="1" customWidth="1"/>
    <col min="1909" max="1909" width="18.42578125" bestFit="1" customWidth="1"/>
    <col min="1910" max="1910" width="11.28515625" bestFit="1" customWidth="1"/>
    <col min="1911" max="1911" width="20.28515625" bestFit="1" customWidth="1"/>
    <col min="1912" max="1912" width="18.7109375" bestFit="1" customWidth="1"/>
    <col min="1913" max="1913" width="17.5703125" bestFit="1" customWidth="1"/>
    <col min="1914" max="1914" width="17.28515625" bestFit="1" customWidth="1"/>
    <col min="1915" max="1915" width="12.28515625" bestFit="1" customWidth="1"/>
    <col min="1916" max="1916" width="20.7109375" bestFit="1" customWidth="1"/>
    <col min="1917" max="1917" width="21.5703125" bestFit="1" customWidth="1"/>
    <col min="1918" max="1918" width="19.28515625" bestFit="1" customWidth="1"/>
    <col min="1919" max="1919" width="19.85546875" bestFit="1" customWidth="1"/>
    <col min="1920" max="1920" width="12.28515625" bestFit="1" customWidth="1"/>
    <col min="1921" max="1921" width="14.28515625" bestFit="1" customWidth="1"/>
    <col min="1922" max="1922" width="18.28515625" bestFit="1" customWidth="1"/>
    <col min="1923" max="1923" width="23.7109375" bestFit="1" customWidth="1"/>
    <col min="1924" max="1924" width="7.7109375" bestFit="1" customWidth="1"/>
    <col min="1925" max="1925" width="6.7109375" bestFit="1" customWidth="1"/>
    <col min="1926" max="1926" width="35.85546875" bestFit="1" customWidth="1"/>
    <col min="1927" max="1927" width="10.85546875" bestFit="1" customWidth="1"/>
    <col min="1928" max="1928" width="12.140625" bestFit="1" customWidth="1"/>
    <col min="1929" max="1929" width="15" bestFit="1" customWidth="1"/>
    <col min="1930" max="1930" width="19.28515625" bestFit="1" customWidth="1"/>
    <col min="1931" max="1931" width="17.85546875" bestFit="1" customWidth="1"/>
    <col min="1932" max="1932" width="18.28515625" bestFit="1" customWidth="1"/>
    <col min="1933" max="1933" width="15.28515625" bestFit="1" customWidth="1"/>
    <col min="1934" max="1934" width="10" bestFit="1" customWidth="1"/>
    <col min="1935" max="1935" width="11.28515625" bestFit="1" customWidth="1"/>
    <col min="1936" max="1936" width="17.42578125" bestFit="1" customWidth="1"/>
    <col min="1937" max="1937" width="11.140625" bestFit="1" customWidth="1"/>
    <col min="1938" max="1938" width="14.85546875" bestFit="1" customWidth="1"/>
    <col min="1939" max="1939" width="10.7109375" bestFit="1" customWidth="1"/>
    <col min="1940" max="1940" width="11.140625" bestFit="1" customWidth="1"/>
    <col min="1941" max="1941" width="19" bestFit="1" customWidth="1"/>
    <col min="1942" max="1942" width="36" bestFit="1" customWidth="1"/>
    <col min="1943" max="1943" width="16" bestFit="1" customWidth="1"/>
    <col min="1944" max="1944" width="10.140625" bestFit="1" customWidth="1"/>
    <col min="1945" max="1945" width="7.85546875" bestFit="1" customWidth="1"/>
    <col min="1946" max="1946" width="23.7109375" bestFit="1" customWidth="1"/>
    <col min="1947" max="1947" width="9" bestFit="1" customWidth="1"/>
    <col min="1948" max="1948" width="15.7109375" bestFit="1" customWidth="1"/>
    <col min="1949" max="1949" width="17" bestFit="1" customWidth="1"/>
    <col min="1950" max="1950" width="6.5703125" bestFit="1" customWidth="1"/>
    <col min="1951" max="1951" width="8.5703125" bestFit="1" customWidth="1"/>
    <col min="1952" max="1952" width="12.85546875" bestFit="1" customWidth="1"/>
    <col min="1953" max="1953" width="8.140625" bestFit="1" customWidth="1"/>
    <col min="1954" max="1954" width="9.5703125" bestFit="1" customWidth="1"/>
    <col min="1955" max="1955" width="9.140625" bestFit="1" customWidth="1"/>
    <col min="1956" max="1956" width="13.42578125" bestFit="1" customWidth="1"/>
    <col min="1957" max="1957" width="21.85546875" bestFit="1" customWidth="1"/>
    <col min="1958" max="1958" width="13.140625" bestFit="1" customWidth="1"/>
    <col min="1959" max="1959" width="20.42578125" bestFit="1" customWidth="1"/>
    <col min="1960" max="1960" width="19.42578125" bestFit="1" customWidth="1"/>
    <col min="1961" max="1961" width="16.28515625" bestFit="1" customWidth="1"/>
    <col min="1962" max="1962" width="31.140625" bestFit="1" customWidth="1"/>
    <col min="1963" max="1963" width="13.7109375" bestFit="1" customWidth="1"/>
    <col min="1964" max="1964" width="11.5703125" bestFit="1" customWidth="1"/>
    <col min="1965" max="1965" width="10.28515625" bestFit="1" customWidth="1"/>
    <col min="1966" max="1966" width="17.28515625" bestFit="1" customWidth="1"/>
    <col min="1967" max="1967" width="10" bestFit="1" customWidth="1"/>
    <col min="1968" max="1968" width="9.5703125" bestFit="1" customWidth="1"/>
    <col min="1969" max="1969" width="19.7109375" bestFit="1" customWidth="1"/>
    <col min="1970" max="1970" width="12.5703125" bestFit="1" customWidth="1"/>
    <col min="1971" max="1972" width="7.7109375" bestFit="1" customWidth="1"/>
    <col min="1973" max="1973" width="30.85546875" bestFit="1" customWidth="1"/>
    <col min="1974" max="1974" width="29" bestFit="1" customWidth="1"/>
    <col min="1975" max="1975" width="32.7109375" bestFit="1" customWidth="1"/>
    <col min="1976" max="1976" width="8.140625" bestFit="1" customWidth="1"/>
    <col min="1977" max="1977" width="25" bestFit="1" customWidth="1"/>
    <col min="1978" max="1978" width="8.140625" bestFit="1" customWidth="1"/>
    <col min="1979" max="1979" width="20.5703125" bestFit="1" customWidth="1"/>
    <col min="1980" max="1980" width="6" bestFit="1" customWidth="1"/>
    <col min="1981" max="1981" width="24.28515625" bestFit="1" customWidth="1"/>
    <col min="1983" max="1983" width="10.7109375" bestFit="1" customWidth="1"/>
    <col min="1984" max="1984" width="10.28515625" bestFit="1" customWidth="1"/>
    <col min="1985" max="1985" width="8.42578125" bestFit="1" customWidth="1"/>
    <col min="1986" max="1986" width="10.7109375" bestFit="1" customWidth="1"/>
    <col min="1987" max="1987" width="11.28515625" bestFit="1" customWidth="1"/>
    <col min="1988" max="1988" width="9.28515625" bestFit="1" customWidth="1"/>
    <col min="1989" max="1989" width="9.85546875" bestFit="1" customWidth="1"/>
    <col min="1990" max="1990" width="9.28515625" bestFit="1" customWidth="1"/>
    <col min="1991" max="1991" width="10" bestFit="1" customWidth="1"/>
    <col min="1992" max="1992" width="9.7109375" bestFit="1" customWidth="1"/>
    <col min="1993" max="1993" width="22.85546875" bestFit="1" customWidth="1"/>
    <col min="1994" max="1994" width="9.42578125" bestFit="1" customWidth="1"/>
    <col min="1995" max="1995" width="8.42578125" bestFit="1" customWidth="1"/>
    <col min="1996" max="1996" width="9.28515625" bestFit="1" customWidth="1"/>
    <col min="1997" max="1997" width="11.5703125" bestFit="1" customWidth="1"/>
    <col min="1998" max="1998" width="12" bestFit="1" customWidth="1"/>
    <col min="1999" max="1999" width="15" bestFit="1" customWidth="1"/>
    <col min="2000" max="2000" width="10.28515625" bestFit="1" customWidth="1"/>
    <col min="2001" max="2001" width="9.85546875" bestFit="1" customWidth="1"/>
    <col min="2002" max="2002" width="14.42578125" bestFit="1" customWidth="1"/>
    <col min="2003" max="2003" width="10.28515625" bestFit="1" customWidth="1"/>
    <col min="2005" max="2005" width="13.85546875" bestFit="1" customWidth="1"/>
    <col min="2006" max="2006" width="22.28515625" bestFit="1" customWidth="1"/>
    <col min="2007" max="2007" width="16.28515625" bestFit="1" customWidth="1"/>
    <col min="2008" max="2008" width="8" bestFit="1" customWidth="1"/>
    <col min="2009" max="2009" width="20.28515625" bestFit="1" customWidth="1"/>
    <col min="2010" max="2010" width="13.28515625" bestFit="1" customWidth="1"/>
    <col min="2011" max="2011" width="6.7109375" bestFit="1" customWidth="1"/>
    <col min="2012" max="2012" width="9" bestFit="1" customWidth="1"/>
    <col min="2013" max="2013" width="7.140625" bestFit="1" customWidth="1"/>
    <col min="2014" max="2014" width="6.42578125" bestFit="1" customWidth="1"/>
    <col min="2015" max="2015" width="19.28515625" bestFit="1" customWidth="1"/>
    <col min="2016" max="2016" width="17.7109375" bestFit="1" customWidth="1"/>
    <col min="2017" max="2017" width="12.5703125" bestFit="1" customWidth="1"/>
    <col min="2018" max="2018" width="17.28515625" bestFit="1" customWidth="1"/>
    <col min="2019" max="2019" width="25.7109375" bestFit="1" customWidth="1"/>
    <col min="2020" max="2020" width="39.5703125" bestFit="1" customWidth="1"/>
    <col min="2021" max="2021" width="13.28515625" bestFit="1" customWidth="1"/>
    <col min="2022" max="2022" width="11.42578125" bestFit="1" customWidth="1"/>
    <col min="2023" max="2023" width="16" bestFit="1" customWidth="1"/>
    <col min="2024" max="2024" width="10" bestFit="1" customWidth="1"/>
    <col min="2025" max="2025" width="6" bestFit="1" customWidth="1"/>
    <col min="2026" max="2026" width="11.7109375" bestFit="1" customWidth="1"/>
    <col min="2027" max="2027" width="20.7109375" bestFit="1" customWidth="1"/>
    <col min="2028" max="2028" width="9.42578125" bestFit="1" customWidth="1"/>
    <col min="2029" max="2029" width="20.85546875" bestFit="1" customWidth="1"/>
    <col min="2030" max="2030" width="7.5703125" bestFit="1" customWidth="1"/>
    <col min="2031" max="2031" width="18.85546875" bestFit="1" customWidth="1"/>
    <col min="2032" max="2032" width="7.28515625" bestFit="1" customWidth="1"/>
    <col min="2033" max="2033" width="10.140625" bestFit="1" customWidth="1"/>
    <col min="2034" max="2034" width="11.42578125" bestFit="1" customWidth="1"/>
    <col min="2035" max="2035" width="10.28515625" bestFit="1" customWidth="1"/>
    <col min="2036" max="2036" width="9.85546875" bestFit="1" customWidth="1"/>
    <col min="2037" max="2037" width="22.5703125" bestFit="1" customWidth="1"/>
    <col min="2038" max="2038" width="19.28515625" bestFit="1" customWidth="1"/>
    <col min="2039" max="2039" width="11.7109375" bestFit="1" customWidth="1"/>
    <col min="2040" max="2040" width="10.140625" bestFit="1" customWidth="1"/>
    <col min="2041" max="2041" width="10.28515625" bestFit="1" customWidth="1"/>
    <col min="2042" max="2042" width="8.7109375" bestFit="1" customWidth="1"/>
    <col min="2043" max="2043" width="9.7109375" bestFit="1" customWidth="1"/>
    <col min="2044" max="2044" width="6.28515625" bestFit="1" customWidth="1"/>
    <col min="2045" max="2045" width="21" bestFit="1" customWidth="1"/>
    <col min="2046" max="2046" width="18.85546875" bestFit="1" customWidth="1"/>
    <col min="2047" max="2047" width="14.28515625" bestFit="1" customWidth="1"/>
    <col min="2048" max="2048" width="21.28515625" bestFit="1" customWidth="1"/>
    <col min="2049" max="2049" width="40.7109375" bestFit="1" customWidth="1"/>
    <col min="2050" max="2050" width="5.42578125" bestFit="1" customWidth="1"/>
    <col min="2051" max="2051" width="12.140625" bestFit="1" customWidth="1"/>
    <col min="2052" max="2052" width="15" bestFit="1" customWidth="1"/>
    <col min="2053" max="2053" width="10.28515625" bestFit="1" customWidth="1"/>
    <col min="2054" max="2054" width="6.7109375" bestFit="1" customWidth="1"/>
    <col min="2055" max="2055" width="14.5703125" bestFit="1" customWidth="1"/>
    <col min="2056" max="2056" width="11.140625" bestFit="1" customWidth="1"/>
    <col min="2057" max="2057" width="10.140625" bestFit="1" customWidth="1"/>
    <col min="2058" max="2058" width="22.42578125" bestFit="1" customWidth="1"/>
    <col min="2059" max="2059" width="8.28515625" bestFit="1" customWidth="1"/>
    <col min="2060" max="2060" width="8.42578125" bestFit="1" customWidth="1"/>
    <col min="2061" max="2061" width="12.42578125" bestFit="1" customWidth="1"/>
    <col min="2062" max="2062" width="8.5703125" bestFit="1" customWidth="1"/>
    <col min="2064" max="2064" width="8.7109375" bestFit="1" customWidth="1"/>
    <col min="2066" max="2066" width="18.85546875" bestFit="1" customWidth="1"/>
    <col min="2067" max="2067" width="19.140625" bestFit="1" customWidth="1"/>
    <col min="2068" max="2068" width="7.28515625" bestFit="1" customWidth="1"/>
    <col min="2069" max="2069" width="13.140625" bestFit="1" customWidth="1"/>
    <col min="2070" max="2070" width="18" bestFit="1" customWidth="1"/>
    <col min="2071" max="2071" width="15.28515625" bestFit="1" customWidth="1"/>
    <col min="2072" max="2072" width="11.28515625" bestFit="1" customWidth="1"/>
    <col min="2073" max="2073" width="21.7109375" bestFit="1" customWidth="1"/>
    <col min="2074" max="2074" width="16.28515625" bestFit="1" customWidth="1"/>
    <col min="2075" max="2075" width="9" bestFit="1" customWidth="1"/>
    <col min="2076" max="2076" width="28.140625" bestFit="1" customWidth="1"/>
    <col min="2077" max="2077" width="4.5703125" bestFit="1" customWidth="1"/>
    <col min="2078" max="2078" width="10.7109375" bestFit="1" customWidth="1"/>
    <col min="2079" max="2079" width="8.42578125" bestFit="1" customWidth="1"/>
    <col min="2080" max="2080" width="8.28515625" bestFit="1" customWidth="1"/>
    <col min="2081" max="2081" width="24.85546875" bestFit="1" customWidth="1"/>
    <col min="2082" max="2082" width="10.7109375" bestFit="1" customWidth="1"/>
    <col min="2083" max="2083" width="6.42578125" bestFit="1" customWidth="1"/>
    <col min="2084" max="2084" width="10.7109375" bestFit="1" customWidth="1"/>
    <col min="2085" max="2085" width="12.42578125" bestFit="1" customWidth="1"/>
    <col min="2086" max="2086" width="12.28515625" bestFit="1" customWidth="1"/>
    <col min="2087" max="2087" width="29" bestFit="1" customWidth="1"/>
    <col min="2088" max="2088" width="10.5703125" bestFit="1" customWidth="1"/>
    <col min="2089" max="2089" width="22.5703125" bestFit="1" customWidth="1"/>
    <col min="2090" max="2090" width="16.42578125" bestFit="1" customWidth="1"/>
    <col min="2091" max="2091" width="7" bestFit="1" customWidth="1"/>
    <col min="2092" max="2092" width="7.140625" bestFit="1" customWidth="1"/>
    <col min="2093" max="2093" width="4.7109375" bestFit="1" customWidth="1"/>
    <col min="2094" max="2094" width="29.140625" bestFit="1" customWidth="1"/>
    <col min="2095" max="2095" width="13.85546875" bestFit="1" customWidth="1"/>
    <col min="2096" max="2096" width="10.85546875" bestFit="1" customWidth="1"/>
    <col min="2097" max="2097" width="13.5703125" bestFit="1" customWidth="1"/>
    <col min="2098" max="2098" width="11.5703125" bestFit="1" customWidth="1"/>
    <col min="2099" max="2099" width="21.42578125" bestFit="1" customWidth="1"/>
    <col min="2100" max="2100" width="11.85546875" bestFit="1" customWidth="1"/>
    <col min="2101" max="2101" width="23.5703125" bestFit="1" customWidth="1"/>
    <col min="2102" max="2102" width="15.28515625" bestFit="1" customWidth="1"/>
    <col min="2103" max="2103" width="13.5703125" bestFit="1" customWidth="1"/>
    <col min="2104" max="2104" width="18.85546875" bestFit="1" customWidth="1"/>
    <col min="2105" max="2105" width="11.7109375" bestFit="1" customWidth="1"/>
    <col min="2106" max="2106" width="11.42578125" bestFit="1" customWidth="1"/>
    <col min="2107" max="2107" width="12.28515625" bestFit="1" customWidth="1"/>
    <col min="2108" max="2108" width="19.7109375" bestFit="1" customWidth="1"/>
    <col min="2109" max="2109" width="9.28515625" bestFit="1" customWidth="1"/>
    <col min="2110" max="2110" width="11.28515625" bestFit="1" customWidth="1"/>
    <col min="2111" max="2111" width="12.7109375" bestFit="1" customWidth="1"/>
    <col min="2112" max="2112" width="9.85546875" bestFit="1" customWidth="1"/>
    <col min="2113" max="2113" width="12.7109375" bestFit="1" customWidth="1"/>
    <col min="2114" max="2114" width="11.140625" bestFit="1" customWidth="1"/>
    <col min="2115" max="2115" width="11.42578125" bestFit="1" customWidth="1"/>
    <col min="2116" max="2116" width="10.7109375" bestFit="1" customWidth="1"/>
    <col min="2117" max="2117" width="11.7109375" bestFit="1" customWidth="1"/>
    <col min="2118" max="2118" width="15.5703125" bestFit="1" customWidth="1"/>
    <col min="2119" max="2119" width="7.85546875" bestFit="1" customWidth="1"/>
    <col min="2120" max="2120" width="12.140625" bestFit="1" customWidth="1"/>
    <col min="2121" max="2121" width="33.28515625" bestFit="1" customWidth="1"/>
    <col min="2122" max="2122" width="14" bestFit="1" customWidth="1"/>
    <col min="2123" max="2123" width="43" bestFit="1" customWidth="1"/>
    <col min="2124" max="2124" width="15" bestFit="1" customWidth="1"/>
    <col min="2125" max="2125" width="10.5703125" bestFit="1" customWidth="1"/>
    <col min="2126" max="2126" width="11.28515625" bestFit="1" customWidth="1"/>
    <col min="2127" max="2127" width="9.28515625" bestFit="1" customWidth="1"/>
    <col min="2128" max="2128" width="10.5703125" bestFit="1" customWidth="1"/>
    <col min="2129" max="2129" width="16" bestFit="1" customWidth="1"/>
    <col min="2130" max="2130" width="11.28515625" bestFit="1" customWidth="1"/>
    <col min="2131" max="2131" width="26.85546875" bestFit="1" customWidth="1"/>
    <col min="2132" max="2132" width="15.85546875" bestFit="1" customWidth="1"/>
    <col min="2133" max="2133" width="12.28515625" bestFit="1" customWidth="1"/>
    <col min="2134" max="2134" width="6.7109375" bestFit="1" customWidth="1"/>
    <col min="2135" max="2135" width="5" bestFit="1" customWidth="1"/>
    <col min="2136" max="2136" width="15.5703125" bestFit="1" customWidth="1"/>
    <col min="2137" max="2137" width="19.7109375" bestFit="1" customWidth="1"/>
    <col min="2138" max="2138" width="13.28515625" bestFit="1" customWidth="1"/>
    <col min="2139" max="2139" width="14.28515625" bestFit="1" customWidth="1"/>
    <col min="2140" max="2140" width="9.7109375" bestFit="1" customWidth="1"/>
    <col min="2141" max="2141" width="7.7109375" bestFit="1" customWidth="1"/>
    <col min="2142" max="2142" width="13.140625" bestFit="1" customWidth="1"/>
    <col min="2143" max="2143" width="12.85546875" bestFit="1" customWidth="1"/>
    <col min="2144" max="2144" width="9.5703125" bestFit="1" customWidth="1"/>
    <col min="2145" max="2145" width="16.7109375" bestFit="1" customWidth="1"/>
    <col min="2146" max="2146" width="17.28515625" bestFit="1" customWidth="1"/>
    <col min="2147" max="2147" width="13.28515625" bestFit="1" customWidth="1"/>
    <col min="2148" max="2148" width="9" bestFit="1" customWidth="1"/>
    <col min="2149" max="2149" width="13.5703125" bestFit="1" customWidth="1"/>
    <col min="2150" max="2150" width="14" bestFit="1" customWidth="1"/>
    <col min="2151" max="2151" width="16.42578125" bestFit="1" customWidth="1"/>
    <col min="2152" max="2152" width="11.85546875" bestFit="1" customWidth="1"/>
    <col min="2153" max="2153" width="18.7109375" bestFit="1" customWidth="1"/>
    <col min="2154" max="2154" width="7.7109375" bestFit="1" customWidth="1"/>
    <col min="2155" max="2155" width="18.7109375" bestFit="1" customWidth="1"/>
    <col min="2156" max="2156" width="9.42578125" bestFit="1" customWidth="1"/>
    <col min="2157" max="2157" width="19.42578125" bestFit="1" customWidth="1"/>
    <col min="2158" max="2158" width="6.28515625" bestFit="1" customWidth="1"/>
    <col min="2159" max="2159" width="15" bestFit="1" customWidth="1"/>
    <col min="2160" max="2160" width="29.85546875" bestFit="1" customWidth="1"/>
    <col min="2161" max="2161" width="13.28515625" bestFit="1" customWidth="1"/>
    <col min="2162" max="2162" width="12.140625" bestFit="1" customWidth="1"/>
    <col min="2163" max="2163" width="23.42578125" bestFit="1" customWidth="1"/>
    <col min="2164" max="2164" width="9.85546875" bestFit="1" customWidth="1"/>
    <col min="2165" max="2165" width="10.140625" bestFit="1" customWidth="1"/>
    <col min="2166" max="2166" width="9.7109375" bestFit="1" customWidth="1"/>
    <col min="2167" max="2167" width="14" bestFit="1" customWidth="1"/>
    <col min="2168" max="2168" width="6.85546875" bestFit="1" customWidth="1"/>
    <col min="2169" max="2169" width="8.42578125" bestFit="1" customWidth="1"/>
    <col min="2170" max="2170" width="10.28515625" bestFit="1" customWidth="1"/>
    <col min="2171" max="2171" width="6.5703125" bestFit="1" customWidth="1"/>
    <col min="2172" max="2172" width="9.140625" bestFit="1" customWidth="1"/>
    <col min="2173" max="2173" width="15.85546875" bestFit="1" customWidth="1"/>
    <col min="2174" max="2174" width="12.28515625" bestFit="1" customWidth="1"/>
    <col min="2175" max="2175" width="11.140625" bestFit="1" customWidth="1"/>
    <col min="2176" max="2176" width="7.28515625" bestFit="1" customWidth="1"/>
    <col min="2177" max="2177" width="27.28515625" bestFit="1" customWidth="1"/>
    <col min="2178" max="2178" width="19.42578125" bestFit="1" customWidth="1"/>
    <col min="2179" max="2179" width="18.5703125" bestFit="1" customWidth="1"/>
    <col min="2180" max="2180" width="10.140625" bestFit="1" customWidth="1"/>
    <col min="2181" max="2181" width="15.28515625" bestFit="1" customWidth="1"/>
    <col min="2182" max="2182" width="17.28515625" bestFit="1" customWidth="1"/>
    <col min="2183" max="2183" width="29.140625" bestFit="1" customWidth="1"/>
    <col min="2184" max="2184" width="20.85546875" bestFit="1" customWidth="1"/>
    <col min="2185" max="2185" width="23.85546875" bestFit="1" customWidth="1"/>
    <col min="2186" max="2186" width="15.85546875" bestFit="1" customWidth="1"/>
    <col min="2187" max="2187" width="16" bestFit="1" customWidth="1"/>
    <col min="2188" max="2188" width="8.5703125" bestFit="1" customWidth="1"/>
    <col min="2189" max="2189" width="12.5703125" bestFit="1" customWidth="1"/>
    <col min="2190" max="2190" width="12.7109375" bestFit="1" customWidth="1"/>
    <col min="2191" max="2191" width="29.28515625" bestFit="1" customWidth="1"/>
    <col min="2192" max="2192" width="37.28515625" bestFit="1" customWidth="1"/>
    <col min="2193" max="2193" width="9.42578125" bestFit="1" customWidth="1"/>
    <col min="2194" max="2194" width="4.140625" bestFit="1" customWidth="1"/>
    <col min="2195" max="2195" width="23.28515625" bestFit="1" customWidth="1"/>
    <col min="2196" max="2196" width="6.28515625" bestFit="1" customWidth="1"/>
    <col min="2197" max="2197" width="11.85546875" bestFit="1" customWidth="1"/>
    <col min="2198" max="2198" width="14.28515625" bestFit="1" customWidth="1"/>
    <col min="2199" max="2199" width="12.7109375" bestFit="1" customWidth="1"/>
    <col min="2200" max="2200" width="16" bestFit="1" customWidth="1"/>
    <col min="2201" max="2201" width="7.7109375" bestFit="1" customWidth="1"/>
    <col min="2202" max="2202" width="9.7109375" bestFit="1" customWidth="1"/>
    <col min="2203" max="2203" width="12.28515625" bestFit="1" customWidth="1"/>
    <col min="2204" max="2204" width="11.28515625" bestFit="1" customWidth="1"/>
    <col min="2205" max="2205" width="29" bestFit="1" customWidth="1"/>
    <col min="2206" max="2206" width="25.85546875" bestFit="1" customWidth="1"/>
    <col min="2207" max="2207" width="10.28515625" bestFit="1" customWidth="1"/>
    <col min="2208" max="2208" width="7.7109375" bestFit="1" customWidth="1"/>
    <col min="2209" max="2209" width="14.140625" bestFit="1" customWidth="1"/>
    <col min="2210" max="2210" width="25.28515625" bestFit="1" customWidth="1"/>
    <col min="2211" max="2211" width="27.7109375" bestFit="1" customWidth="1"/>
    <col min="2212" max="2212" width="14.42578125" bestFit="1" customWidth="1"/>
    <col min="2213" max="2213" width="6.7109375" bestFit="1" customWidth="1"/>
    <col min="2214" max="2214" width="19.28515625" bestFit="1" customWidth="1"/>
    <col min="2215" max="2215" width="23.7109375" bestFit="1" customWidth="1"/>
    <col min="2216" max="2216" width="28.140625" bestFit="1" customWidth="1"/>
    <col min="2217" max="2217" width="12.7109375" bestFit="1" customWidth="1"/>
    <col min="2218" max="2218" width="14.85546875" bestFit="1" customWidth="1"/>
    <col min="2219" max="2219" width="12.42578125" bestFit="1" customWidth="1"/>
    <col min="2220" max="2220" width="20.140625" bestFit="1" customWidth="1"/>
    <col min="2221" max="2221" width="16.28515625" bestFit="1" customWidth="1"/>
    <col min="2222" max="2222" width="26.140625" bestFit="1" customWidth="1"/>
    <col min="2223" max="2223" width="18.5703125" bestFit="1" customWidth="1"/>
    <col min="2224" max="2224" width="27.7109375" bestFit="1" customWidth="1"/>
    <col min="2225" max="2225" width="14.28515625" bestFit="1" customWidth="1"/>
    <col min="2226" max="2226" width="13.42578125" bestFit="1" customWidth="1"/>
    <col min="2227" max="2227" width="8.28515625" bestFit="1" customWidth="1"/>
    <col min="2228" max="2228" width="17.7109375" bestFit="1" customWidth="1"/>
    <col min="2229" max="2229" width="13.140625" bestFit="1" customWidth="1"/>
    <col min="2230" max="2230" width="35.140625" bestFit="1" customWidth="1"/>
    <col min="2231" max="2231" width="6.85546875" bestFit="1" customWidth="1"/>
    <col min="2232" max="2232" width="16.5703125" bestFit="1" customWidth="1"/>
    <col min="2233" max="2233" width="20.28515625" bestFit="1" customWidth="1"/>
    <col min="2234" max="2234" width="8" bestFit="1" customWidth="1"/>
    <col min="2235" max="2235" width="25.85546875" bestFit="1" customWidth="1"/>
    <col min="2236" max="2236" width="9.7109375" bestFit="1" customWidth="1"/>
    <col min="2237" max="2237" width="17.85546875" bestFit="1" customWidth="1"/>
    <col min="2238" max="2238" width="12.42578125" bestFit="1" customWidth="1"/>
    <col min="2239" max="2239" width="11.42578125" bestFit="1" customWidth="1"/>
    <col min="2240" max="2240" width="14" bestFit="1" customWidth="1"/>
    <col min="2241" max="2241" width="15.7109375" bestFit="1" customWidth="1"/>
    <col min="2242" max="2242" width="12.7109375" bestFit="1" customWidth="1"/>
    <col min="2243" max="2243" width="23.7109375" bestFit="1" customWidth="1"/>
    <col min="2244" max="2244" width="15.140625" bestFit="1" customWidth="1"/>
    <col min="2245" max="2245" width="13.28515625" bestFit="1" customWidth="1"/>
    <col min="2246" max="2246" width="15.140625" bestFit="1" customWidth="1"/>
    <col min="2247" max="2247" width="11.140625" bestFit="1" customWidth="1"/>
    <col min="2248" max="2248" width="23.7109375" bestFit="1" customWidth="1"/>
    <col min="2249" max="2249" width="18.28515625" bestFit="1" customWidth="1"/>
    <col min="2250" max="2250" width="22.140625" bestFit="1" customWidth="1"/>
    <col min="2251" max="2251" width="17.7109375" bestFit="1" customWidth="1"/>
    <col min="2252" max="2252" width="18.42578125" bestFit="1" customWidth="1"/>
    <col min="2253" max="2253" width="9.28515625" bestFit="1" customWidth="1"/>
    <col min="2254" max="2254" width="20.7109375" bestFit="1" customWidth="1"/>
    <col min="2255" max="2255" width="17.7109375" bestFit="1" customWidth="1"/>
    <col min="2256" max="2256" width="14" bestFit="1" customWidth="1"/>
    <col min="2257" max="2257" width="31.85546875" bestFit="1" customWidth="1"/>
    <col min="2258" max="2258" width="20.42578125" bestFit="1" customWidth="1"/>
    <col min="2259" max="2259" width="19.28515625" bestFit="1" customWidth="1"/>
    <col min="2260" max="2260" width="21.7109375" bestFit="1" customWidth="1"/>
    <col min="2261" max="2261" width="20.85546875" bestFit="1" customWidth="1"/>
    <col min="2262" max="2262" width="15.85546875" bestFit="1" customWidth="1"/>
    <col min="2263" max="2263" width="27.7109375" bestFit="1" customWidth="1"/>
    <col min="2264" max="2264" width="22.28515625" bestFit="1" customWidth="1"/>
    <col min="2265" max="2265" width="22.7109375" bestFit="1" customWidth="1"/>
    <col min="2266" max="2266" width="12" bestFit="1" customWidth="1"/>
    <col min="2267" max="2267" width="14.28515625" bestFit="1" customWidth="1"/>
    <col min="2268" max="2268" width="10.7109375" bestFit="1" customWidth="1"/>
    <col min="2269" max="2269" width="23.28515625" bestFit="1" customWidth="1"/>
    <col min="2270" max="2270" width="19.7109375" bestFit="1" customWidth="1"/>
    <col min="2271" max="2271" width="7" bestFit="1" customWidth="1"/>
    <col min="2272" max="2272" width="13.28515625" bestFit="1" customWidth="1"/>
    <col min="2273" max="2273" width="14.140625" bestFit="1" customWidth="1"/>
    <col min="2274" max="2274" width="21.5703125" bestFit="1" customWidth="1"/>
    <col min="2275" max="2275" width="13.85546875" bestFit="1" customWidth="1"/>
    <col min="2276" max="2276" width="10" bestFit="1" customWidth="1"/>
    <col min="2277" max="2277" width="6.85546875" bestFit="1" customWidth="1"/>
    <col min="2278" max="2278" width="6.5703125" bestFit="1" customWidth="1"/>
    <col min="2279" max="2279" width="7" bestFit="1" customWidth="1"/>
    <col min="2280" max="2280" width="35.7109375" bestFit="1" customWidth="1"/>
    <col min="2281" max="2281" width="13.28515625" bestFit="1" customWidth="1"/>
    <col min="2282" max="2283" width="17.7109375" bestFit="1" customWidth="1"/>
    <col min="2284" max="2284" width="20" bestFit="1" customWidth="1"/>
    <col min="2285" max="2285" width="12.28515625" bestFit="1" customWidth="1"/>
    <col min="2286" max="2286" width="16" bestFit="1" customWidth="1"/>
    <col min="2287" max="2287" width="13.5703125" bestFit="1" customWidth="1"/>
    <col min="2288" max="2288" width="22.140625" bestFit="1" customWidth="1"/>
    <col min="2289" max="2289" width="29.5703125" bestFit="1" customWidth="1"/>
    <col min="2290" max="2290" width="18.140625" bestFit="1" customWidth="1"/>
    <col min="2291" max="2291" width="11.85546875" bestFit="1" customWidth="1"/>
    <col min="2292" max="2292" width="15.28515625" bestFit="1" customWidth="1"/>
    <col min="2293" max="2293" width="7.5703125" bestFit="1" customWidth="1"/>
    <col min="2294" max="2294" width="9" bestFit="1" customWidth="1"/>
    <col min="2295" max="2295" width="14.28515625" bestFit="1" customWidth="1"/>
    <col min="2296" max="2296" width="8.28515625" bestFit="1" customWidth="1"/>
    <col min="2297" max="2297" width="8" bestFit="1" customWidth="1"/>
    <col min="2298" max="2298" width="7.28515625" bestFit="1" customWidth="1"/>
    <col min="2299" max="2299" width="8.7109375" bestFit="1" customWidth="1"/>
    <col min="2300" max="2300" width="9" bestFit="1" customWidth="1"/>
    <col min="2301" max="2301" width="15.42578125" bestFit="1" customWidth="1"/>
    <col min="2302" max="2302" width="9.140625" bestFit="1" customWidth="1"/>
    <col min="2303" max="2303" width="8.5703125" bestFit="1" customWidth="1"/>
    <col min="2304" max="2304" width="8.28515625" bestFit="1" customWidth="1"/>
    <col min="2305" max="2305" width="8.42578125" bestFit="1" customWidth="1"/>
    <col min="2306" max="2306" width="18.140625" bestFit="1" customWidth="1"/>
    <col min="2307" max="2307" width="9.42578125" bestFit="1" customWidth="1"/>
    <col min="2308" max="2308" width="21.7109375" bestFit="1" customWidth="1"/>
    <col min="2309" max="2309" width="9.5703125" bestFit="1" customWidth="1"/>
    <col min="2310" max="2310" width="13.5703125" bestFit="1" customWidth="1"/>
    <col min="2311" max="2311" width="6.140625" bestFit="1" customWidth="1"/>
    <col min="2312" max="2312" width="9.42578125" bestFit="1" customWidth="1"/>
    <col min="2313" max="2313" width="12.5703125" bestFit="1" customWidth="1"/>
    <col min="2314" max="2314" width="14.5703125" bestFit="1" customWidth="1"/>
    <col min="2315" max="2315" width="17" bestFit="1" customWidth="1"/>
    <col min="2316" max="2316" width="11" bestFit="1" customWidth="1"/>
    <col min="2317" max="2317" width="12.140625" bestFit="1" customWidth="1"/>
    <col min="2318" max="2318" width="12.28515625" bestFit="1" customWidth="1"/>
    <col min="2319" max="2319" width="14.85546875" bestFit="1" customWidth="1"/>
    <col min="2320" max="2320" width="12.5703125" bestFit="1" customWidth="1"/>
    <col min="2321" max="2321" width="12.28515625" bestFit="1" customWidth="1"/>
    <col min="2322" max="2322" width="20.7109375" bestFit="1" customWidth="1"/>
    <col min="2323" max="2323" width="25" bestFit="1" customWidth="1"/>
    <col min="2324" max="2324" width="11.140625" bestFit="1" customWidth="1"/>
    <col min="2325" max="2325" width="12" bestFit="1" customWidth="1"/>
    <col min="2326" max="2326" width="12.42578125" bestFit="1" customWidth="1"/>
    <col min="2327" max="2327" width="13.42578125" bestFit="1" customWidth="1"/>
    <col min="2328" max="2328" width="8.42578125" bestFit="1" customWidth="1"/>
    <col min="2329" max="2329" width="6.140625" bestFit="1" customWidth="1"/>
    <col min="2330" max="2330" width="10.7109375" bestFit="1" customWidth="1"/>
    <col min="2331" max="2331" width="6.85546875" bestFit="1" customWidth="1"/>
    <col min="2332" max="2332" width="10.5703125" bestFit="1" customWidth="1"/>
    <col min="2333" max="2333" width="7.5703125" bestFit="1" customWidth="1"/>
    <col min="2334" max="2334" width="13.140625" bestFit="1" customWidth="1"/>
    <col min="2335" max="2335" width="15.28515625" bestFit="1" customWidth="1"/>
    <col min="2336" max="2336" width="9.140625" bestFit="1" customWidth="1"/>
    <col min="2337" max="2337" width="9.7109375" bestFit="1" customWidth="1"/>
    <col min="2338" max="2338" width="21.5703125" bestFit="1" customWidth="1"/>
    <col min="2339" max="2339" width="17.28515625" bestFit="1" customWidth="1"/>
    <col min="2340" max="2341" width="15.7109375" bestFit="1" customWidth="1"/>
    <col min="2342" max="2342" width="22.28515625" bestFit="1" customWidth="1"/>
    <col min="2343" max="2343" width="7.42578125" bestFit="1" customWidth="1"/>
    <col min="2344" max="2344" width="5.85546875" bestFit="1" customWidth="1"/>
    <col min="2345" max="2345" width="9.7109375" bestFit="1" customWidth="1"/>
    <col min="2346" max="2346" width="12.7109375" bestFit="1" customWidth="1"/>
    <col min="2348" max="2348" width="23.85546875" bestFit="1" customWidth="1"/>
    <col min="2349" max="2349" width="11.5703125" bestFit="1" customWidth="1"/>
    <col min="2350" max="2350" width="16.7109375" bestFit="1" customWidth="1"/>
    <col min="2351" max="2351" width="29.7109375" bestFit="1" customWidth="1"/>
    <col min="2352" max="2352" width="18.7109375" bestFit="1" customWidth="1"/>
    <col min="2353" max="2353" width="11.85546875" bestFit="1" customWidth="1"/>
    <col min="2354" max="2354" width="24.28515625" bestFit="1" customWidth="1"/>
    <col min="2355" max="2355" width="7.85546875" bestFit="1" customWidth="1"/>
    <col min="2356" max="2356" width="25.7109375" bestFit="1" customWidth="1"/>
    <col min="2357" max="2357" width="16.5703125" bestFit="1" customWidth="1"/>
    <col min="2358" max="2358" width="16.28515625" bestFit="1" customWidth="1"/>
    <col min="2359" max="2359" width="8" bestFit="1" customWidth="1"/>
    <col min="2360" max="2360" width="8.42578125" bestFit="1" customWidth="1"/>
    <col min="2361" max="2361" width="12.28515625" bestFit="1" customWidth="1"/>
    <col min="2362" max="2362" width="19.7109375" bestFit="1" customWidth="1"/>
    <col min="2363" max="2363" width="14.85546875" bestFit="1" customWidth="1"/>
    <col min="2364" max="2364" width="16.7109375" bestFit="1" customWidth="1"/>
    <col min="2365" max="2365" width="15.28515625" bestFit="1" customWidth="1"/>
    <col min="2366" max="2366" width="17.5703125" bestFit="1" customWidth="1"/>
    <col min="2367" max="2367" width="16.7109375" bestFit="1" customWidth="1"/>
    <col min="2368" max="2368" width="15" bestFit="1" customWidth="1"/>
    <col min="2369" max="2369" width="8" bestFit="1" customWidth="1"/>
    <col min="2370" max="2370" width="15.7109375" bestFit="1" customWidth="1"/>
    <col min="2371" max="2371" width="14.5703125" bestFit="1" customWidth="1"/>
    <col min="2372" max="2372" width="8.28515625" bestFit="1" customWidth="1"/>
    <col min="2373" max="2373" width="9.85546875" bestFit="1" customWidth="1"/>
    <col min="2374" max="2374" width="12.42578125" bestFit="1" customWidth="1"/>
    <col min="2375" max="2375" width="18.85546875" bestFit="1" customWidth="1"/>
    <col min="2376" max="2376" width="13.140625" bestFit="1" customWidth="1"/>
    <col min="2377" max="2377" width="8.5703125" bestFit="1" customWidth="1"/>
    <col min="2378" max="2378" width="23.28515625" bestFit="1" customWidth="1"/>
    <col min="2379" max="2379" width="26.5703125" bestFit="1" customWidth="1"/>
    <col min="2380" max="2380" width="11.28515625" bestFit="1" customWidth="1"/>
    <col min="2381" max="2381" width="12.28515625" bestFit="1" customWidth="1"/>
    <col min="2382" max="2382" width="15.7109375" bestFit="1" customWidth="1"/>
    <col min="2383" max="2383" width="22.28515625" bestFit="1" customWidth="1"/>
    <col min="2384" max="2384" width="13.5703125" bestFit="1" customWidth="1"/>
    <col min="2385" max="2385" width="13.140625" bestFit="1" customWidth="1"/>
    <col min="2386" max="2386" width="10.7109375" bestFit="1" customWidth="1"/>
    <col min="2387" max="2387" width="14.85546875" bestFit="1" customWidth="1"/>
    <col min="2388" max="2388" width="4.42578125" bestFit="1" customWidth="1"/>
    <col min="2389" max="2389" width="25" bestFit="1" customWidth="1"/>
    <col min="2390" max="2390" width="19.28515625" bestFit="1" customWidth="1"/>
    <col min="2391" max="2391" width="13.140625" bestFit="1" customWidth="1"/>
    <col min="2392" max="2392" width="7.5703125" bestFit="1" customWidth="1"/>
    <col min="2393" max="2393" width="10.85546875" bestFit="1" customWidth="1"/>
    <col min="2394" max="2394" width="17" bestFit="1" customWidth="1"/>
    <col min="2395" max="2395" width="7.7109375" bestFit="1" customWidth="1"/>
    <col min="2396" max="2396" width="10.140625" bestFit="1" customWidth="1"/>
    <col min="2397" max="2397" width="10.28515625" bestFit="1" customWidth="1"/>
    <col min="2398" max="2398" width="8.7109375" bestFit="1" customWidth="1"/>
    <col min="2399" max="2399" width="9.7109375" bestFit="1" customWidth="1"/>
    <col min="2400" max="2400" width="8.7109375" bestFit="1" customWidth="1"/>
    <col min="2401" max="2402" width="12" bestFit="1" customWidth="1"/>
    <col min="2403" max="2403" width="9.42578125" bestFit="1" customWidth="1"/>
    <col min="2404" max="2404" width="12.42578125" bestFit="1" customWidth="1"/>
    <col min="2405" max="2405" width="9.42578125" bestFit="1" customWidth="1"/>
    <col min="2406" max="2406" width="10.5703125" bestFit="1" customWidth="1"/>
    <col min="2407" max="2407" width="12.42578125" bestFit="1" customWidth="1"/>
    <col min="2408" max="2408" width="11.28515625" bestFit="1" customWidth="1"/>
    <col min="2409" max="2409" width="11.140625" bestFit="1" customWidth="1"/>
    <col min="2410" max="2410" width="15.28515625" bestFit="1" customWidth="1"/>
    <col min="2411" max="2411" width="13.7109375" bestFit="1" customWidth="1"/>
    <col min="2412" max="2413" width="11.85546875" bestFit="1" customWidth="1"/>
    <col min="2414" max="2414" width="12.140625" bestFit="1" customWidth="1"/>
    <col min="2415" max="2415" width="10.28515625" bestFit="1" customWidth="1"/>
    <col min="2416" max="2416" width="16" bestFit="1" customWidth="1"/>
    <col min="2417" max="2417" width="9.140625" bestFit="1" customWidth="1"/>
    <col min="2418" max="2418" width="8.7109375" bestFit="1" customWidth="1"/>
    <col min="2419" max="2419" width="12.7109375" bestFit="1" customWidth="1"/>
    <col min="2420" max="2420" width="11.7109375" bestFit="1" customWidth="1"/>
    <col min="2421" max="2421" width="12.7109375" bestFit="1" customWidth="1"/>
    <col min="2422" max="2422" width="13.42578125" bestFit="1" customWidth="1"/>
    <col min="2423" max="2423" width="8.7109375" bestFit="1" customWidth="1"/>
    <col min="2424" max="2424" width="9.7109375" bestFit="1" customWidth="1"/>
    <col min="2425" max="2425" width="18.5703125" bestFit="1" customWidth="1"/>
    <col min="2426" max="2426" width="13.42578125" bestFit="1" customWidth="1"/>
    <col min="2427" max="2427" width="11.28515625" bestFit="1" customWidth="1"/>
    <col min="2428" max="2428" width="12.28515625" bestFit="1" customWidth="1"/>
    <col min="2429" max="2429" width="12" bestFit="1" customWidth="1"/>
    <col min="2430" max="2430" width="14.7109375" bestFit="1" customWidth="1"/>
    <col min="2431" max="2431" width="15" bestFit="1" customWidth="1"/>
    <col min="2432" max="2432" width="10" bestFit="1" customWidth="1"/>
    <col min="2433" max="2433" width="10.140625" bestFit="1" customWidth="1"/>
    <col min="2434" max="2434" width="26.7109375" bestFit="1" customWidth="1"/>
    <col min="2435" max="2435" width="9.7109375" bestFit="1" customWidth="1"/>
    <col min="2436" max="2436" width="11.28515625" bestFit="1" customWidth="1"/>
    <col min="2437" max="2437" width="10" bestFit="1" customWidth="1"/>
    <col min="2438" max="2438" width="11.7109375" bestFit="1" customWidth="1"/>
    <col min="2439" max="2439" width="18.5703125" bestFit="1" customWidth="1"/>
    <col min="2440" max="2440" width="10.28515625" bestFit="1" customWidth="1"/>
    <col min="2441" max="2442" width="9.28515625" bestFit="1" customWidth="1"/>
    <col min="2443" max="2443" width="12.85546875" bestFit="1" customWidth="1"/>
    <col min="2444" max="2444" width="8.28515625" bestFit="1" customWidth="1"/>
    <col min="2445" max="2445" width="10.28515625" bestFit="1" customWidth="1"/>
    <col min="2446" max="2446" width="42.140625" bestFit="1" customWidth="1"/>
    <col min="2447" max="2447" width="11.85546875" bestFit="1" customWidth="1"/>
    <col min="2448" max="2448" width="11.42578125" bestFit="1" customWidth="1"/>
    <col min="2449" max="2449" width="8.28515625" bestFit="1" customWidth="1"/>
    <col min="2450" max="2450" width="10" bestFit="1" customWidth="1"/>
    <col min="2451" max="2451" width="6.7109375" bestFit="1" customWidth="1"/>
    <col min="2452" max="2452" width="11.7109375" bestFit="1" customWidth="1"/>
    <col min="2453" max="2453" width="12.5703125" bestFit="1" customWidth="1"/>
    <col min="2454" max="2454" width="10.7109375" bestFit="1" customWidth="1"/>
    <col min="2455" max="2455" width="7.42578125" bestFit="1" customWidth="1"/>
    <col min="2456" max="2456" width="11.85546875" bestFit="1" customWidth="1"/>
    <col min="2457" max="2457" width="13.7109375" bestFit="1" customWidth="1"/>
    <col min="2458" max="2458" width="11.7109375" bestFit="1" customWidth="1"/>
    <col min="2459" max="2459" width="7.42578125" bestFit="1" customWidth="1"/>
    <col min="2460" max="2460" width="8.140625" bestFit="1" customWidth="1"/>
    <col min="2461" max="2461" width="17.7109375" bestFit="1" customWidth="1"/>
    <col min="2462" max="2462" width="8.7109375" bestFit="1" customWidth="1"/>
    <col min="2463" max="2463" width="9.7109375" bestFit="1" customWidth="1"/>
    <col min="2464" max="2464" width="12.7109375" bestFit="1" customWidth="1"/>
    <col min="2465" max="2465" width="12.28515625" bestFit="1" customWidth="1"/>
    <col min="2466" max="2466" width="8.5703125" bestFit="1" customWidth="1"/>
    <col min="2467" max="2467" width="13.42578125" bestFit="1" customWidth="1"/>
    <col min="2468" max="2468" width="18.28515625" bestFit="1" customWidth="1"/>
    <col min="2469" max="2469" width="23.85546875" bestFit="1" customWidth="1"/>
    <col min="2470" max="2470" width="4.7109375" bestFit="1" customWidth="1"/>
    <col min="2471" max="2471" width="13.28515625" bestFit="1" customWidth="1"/>
    <col min="2472" max="2472" width="8.28515625" bestFit="1" customWidth="1"/>
    <col min="2473" max="2473" width="28.85546875" bestFit="1" customWidth="1"/>
    <col min="2474" max="2474" width="33.28515625" bestFit="1" customWidth="1"/>
    <col min="2475" max="2475" width="10.7109375" bestFit="1" customWidth="1"/>
    <col min="2476" max="2476" width="21.140625" bestFit="1" customWidth="1"/>
    <col min="2477" max="2478" width="22.5703125" bestFit="1" customWidth="1"/>
    <col min="2479" max="2479" width="15" bestFit="1" customWidth="1"/>
    <col min="2480" max="2480" width="6.7109375" bestFit="1" customWidth="1"/>
    <col min="2481" max="2481" width="16.28515625" bestFit="1" customWidth="1"/>
    <col min="2482" max="2482" width="12.5703125" bestFit="1" customWidth="1"/>
    <col min="2483" max="2483" width="9.28515625" bestFit="1" customWidth="1"/>
    <col min="2484" max="2484" width="14.7109375" bestFit="1" customWidth="1"/>
    <col min="2485" max="2485" width="6.28515625" bestFit="1" customWidth="1"/>
    <col min="2486" max="2486" width="5.7109375" bestFit="1" customWidth="1"/>
    <col min="2487" max="2487" width="31.7109375" bestFit="1" customWidth="1"/>
    <col min="2488" max="2488" width="15" bestFit="1" customWidth="1"/>
    <col min="2489" max="2489" width="11.7109375" bestFit="1" customWidth="1"/>
    <col min="2491" max="2491" width="14" bestFit="1" customWidth="1"/>
    <col min="2492" max="2492" width="7.85546875" bestFit="1" customWidth="1"/>
    <col min="2493" max="2493" width="24.7109375" bestFit="1" customWidth="1"/>
    <col min="2494" max="2494" width="14" bestFit="1" customWidth="1"/>
    <col min="2495" max="2495" width="10.140625" bestFit="1" customWidth="1"/>
    <col min="2496" max="2496" width="16.85546875" bestFit="1" customWidth="1"/>
    <col min="2497" max="2497" width="13.28515625" bestFit="1" customWidth="1"/>
    <col min="2498" max="2498" width="13.140625" bestFit="1" customWidth="1"/>
    <col min="2499" max="2499" width="13.85546875" bestFit="1" customWidth="1"/>
    <col min="2500" max="2500" width="23.7109375" bestFit="1" customWidth="1"/>
    <col min="2501" max="2502" width="10.42578125" bestFit="1" customWidth="1"/>
    <col min="2503" max="2503" width="9.7109375" bestFit="1" customWidth="1"/>
    <col min="2504" max="2504" width="11.28515625" bestFit="1" customWidth="1"/>
    <col min="2505" max="2505" width="15.5703125" bestFit="1" customWidth="1"/>
    <col min="2506" max="2506" width="13.85546875" bestFit="1" customWidth="1"/>
    <col min="2507" max="2507" width="18.7109375" bestFit="1" customWidth="1"/>
    <col min="2508" max="2508" width="14.28515625" bestFit="1" customWidth="1"/>
    <col min="2509" max="2509" width="16.7109375" bestFit="1" customWidth="1"/>
    <col min="2510" max="2510" width="17.28515625" bestFit="1" customWidth="1"/>
    <col min="2511" max="2511" width="16.42578125" bestFit="1" customWidth="1"/>
    <col min="2512" max="2512" width="7.28515625" bestFit="1" customWidth="1"/>
    <col min="2513" max="2513" width="17.28515625" bestFit="1" customWidth="1"/>
    <col min="2514" max="2514" width="28.85546875" bestFit="1" customWidth="1"/>
    <col min="2515" max="2515" width="16.28515625" bestFit="1" customWidth="1"/>
    <col min="2516" max="2516" width="18.42578125" bestFit="1" customWidth="1"/>
    <col min="2517" max="2517" width="7.5703125" bestFit="1" customWidth="1"/>
    <col min="2518" max="2518" width="18.140625" bestFit="1" customWidth="1"/>
    <col min="2519" max="2519" width="17.28515625" bestFit="1" customWidth="1"/>
    <col min="2520" max="2520" width="12.7109375" bestFit="1" customWidth="1"/>
    <col min="2521" max="2521" width="14.140625" bestFit="1" customWidth="1"/>
    <col min="2522" max="2522" width="11.85546875" bestFit="1" customWidth="1"/>
    <col min="2523" max="2523" width="12" bestFit="1" customWidth="1"/>
    <col min="2524" max="2524" width="11.42578125" bestFit="1" customWidth="1"/>
    <col min="2525" max="2525" width="13.28515625" bestFit="1" customWidth="1"/>
    <col min="2526" max="2526" width="13.5703125" bestFit="1" customWidth="1"/>
    <col min="2527" max="2527" width="11" bestFit="1" customWidth="1"/>
    <col min="2528" max="2528" width="10.28515625" bestFit="1" customWidth="1"/>
    <col min="2529" max="2529" width="11.85546875" bestFit="1" customWidth="1"/>
    <col min="2530" max="2530" width="23.28515625" bestFit="1" customWidth="1"/>
    <col min="2531" max="2531" width="7.7109375" bestFit="1" customWidth="1"/>
    <col min="2532" max="2532" width="9.5703125" bestFit="1" customWidth="1"/>
    <col min="2533" max="2533" width="4" bestFit="1" customWidth="1"/>
    <col min="2534" max="2534" width="4.7109375" bestFit="1" customWidth="1"/>
    <col min="2535" max="2535" width="7.28515625" bestFit="1" customWidth="1"/>
    <col min="2536" max="2536" width="12.42578125" bestFit="1" customWidth="1"/>
    <col min="2537" max="2537" width="25.7109375" bestFit="1" customWidth="1"/>
    <col min="2538" max="2538" width="22" bestFit="1" customWidth="1"/>
    <col min="2539" max="2539" width="23.28515625" bestFit="1" customWidth="1"/>
    <col min="2540" max="2540" width="22.7109375" bestFit="1" customWidth="1"/>
    <col min="2541" max="2541" width="9.7109375" bestFit="1" customWidth="1"/>
    <col min="2542" max="2542" width="12.7109375" bestFit="1" customWidth="1"/>
    <col min="2543" max="2543" width="9.140625" bestFit="1" customWidth="1"/>
    <col min="2544" max="2544" width="11.28515625" bestFit="1" customWidth="1"/>
    <col min="2545" max="2545" width="15.140625" bestFit="1" customWidth="1"/>
    <col min="2546" max="2546" width="14.7109375" bestFit="1" customWidth="1"/>
    <col min="2547" max="2547" width="12.85546875" bestFit="1" customWidth="1"/>
    <col min="2548" max="2548" width="15.28515625" bestFit="1" customWidth="1"/>
    <col min="2549" max="2549" width="17.42578125" bestFit="1" customWidth="1"/>
    <col min="2550" max="2550" width="12.85546875" bestFit="1" customWidth="1"/>
    <col min="2551" max="2551" width="11.85546875" bestFit="1" customWidth="1"/>
    <col min="2552" max="2552" width="5.7109375" bestFit="1" customWidth="1"/>
    <col min="2554" max="2554" width="6.28515625" bestFit="1" customWidth="1"/>
    <col min="2555" max="2555" width="3.28515625" bestFit="1" customWidth="1"/>
    <col min="2556" max="2556" width="16.7109375" bestFit="1" customWidth="1"/>
    <col min="2557" max="2557" width="13.7109375" bestFit="1" customWidth="1"/>
    <col min="2558" max="2558" width="12.5703125" bestFit="1" customWidth="1"/>
    <col min="2559" max="2559" width="20.42578125" bestFit="1" customWidth="1"/>
    <col min="2560" max="2560" width="12.85546875" bestFit="1" customWidth="1"/>
    <col min="2561" max="2561" width="28.28515625" bestFit="1" customWidth="1"/>
    <col min="2562" max="2562" width="15.42578125" bestFit="1" customWidth="1"/>
    <col min="2563" max="2563" width="15.85546875" bestFit="1" customWidth="1"/>
    <col min="2564" max="2564" width="14.42578125" bestFit="1" customWidth="1"/>
    <col min="2565" max="2565" width="23.42578125" bestFit="1" customWidth="1"/>
    <col min="2566" max="2566" width="11.85546875" bestFit="1" customWidth="1"/>
    <col min="2567" max="2567" width="39.7109375" bestFit="1" customWidth="1"/>
    <col min="2568" max="2568" width="14.140625" bestFit="1" customWidth="1"/>
    <col min="2569" max="2569" width="34.7109375" bestFit="1" customWidth="1"/>
    <col min="2570" max="2570" width="25.42578125" bestFit="1" customWidth="1"/>
    <col min="2571" max="2571" width="16.85546875" bestFit="1" customWidth="1"/>
    <col min="2572" max="2572" width="26.42578125" bestFit="1" customWidth="1"/>
    <col min="2573" max="2573" width="17.85546875" bestFit="1" customWidth="1"/>
    <col min="2574" max="2574" width="14.5703125" bestFit="1" customWidth="1"/>
    <col min="2575" max="2575" width="11.85546875" bestFit="1" customWidth="1"/>
    <col min="2576" max="2576" width="12.42578125" bestFit="1" customWidth="1"/>
    <col min="2577" max="2577" width="6.85546875" bestFit="1" customWidth="1"/>
    <col min="2578" max="2578" width="10.42578125" bestFit="1" customWidth="1"/>
    <col min="2579" max="2579" width="13.7109375" bestFit="1" customWidth="1"/>
    <col min="2580" max="2580" width="13.140625" bestFit="1" customWidth="1"/>
    <col min="2581" max="2581" width="24.140625" bestFit="1" customWidth="1"/>
    <col min="2582" max="2582" width="11.42578125" bestFit="1" customWidth="1"/>
    <col min="2583" max="2583" width="10.5703125" bestFit="1" customWidth="1"/>
    <col min="2584" max="2584" width="22.7109375" bestFit="1" customWidth="1"/>
    <col min="2585" max="2585" width="12.85546875" bestFit="1" customWidth="1"/>
    <col min="2586" max="2586" width="17.28515625" bestFit="1" customWidth="1"/>
    <col min="2587" max="2587" width="24.85546875" bestFit="1" customWidth="1"/>
    <col min="2588" max="2588" width="29.28515625" bestFit="1" customWidth="1"/>
    <col min="2589" max="2589" width="7.42578125" bestFit="1" customWidth="1"/>
    <col min="2590" max="2590" width="15.5703125" bestFit="1" customWidth="1"/>
    <col min="2591" max="2591" width="18.7109375" bestFit="1" customWidth="1"/>
    <col min="2592" max="2592" width="14" bestFit="1" customWidth="1"/>
    <col min="2593" max="2593" width="28.28515625" bestFit="1" customWidth="1"/>
    <col min="2594" max="2594" width="14" bestFit="1" customWidth="1"/>
    <col min="2595" max="2595" width="7.28515625" bestFit="1" customWidth="1"/>
    <col min="2596" max="2596" width="23.7109375" bestFit="1" customWidth="1"/>
    <col min="2597" max="2597" width="24.42578125" bestFit="1" customWidth="1"/>
    <col min="2598" max="2598" width="8.42578125" bestFit="1" customWidth="1"/>
    <col min="2599" max="2599" width="20.42578125" bestFit="1" customWidth="1"/>
    <col min="2600" max="2600" width="25.28515625" bestFit="1" customWidth="1"/>
    <col min="2601" max="2601" width="13.28515625" bestFit="1" customWidth="1"/>
    <col min="2602" max="2602" width="11.42578125" bestFit="1" customWidth="1"/>
    <col min="2603" max="2603" width="16.7109375" bestFit="1" customWidth="1"/>
    <col min="2604" max="2604" width="11.28515625" bestFit="1" customWidth="1"/>
    <col min="2605" max="2605" width="22.85546875" bestFit="1" customWidth="1"/>
    <col min="2606" max="2606" width="12.5703125" bestFit="1" customWidth="1"/>
    <col min="2607" max="2607" width="9.5703125" bestFit="1" customWidth="1"/>
    <col min="2608" max="2608" width="14" bestFit="1" customWidth="1"/>
    <col min="2609" max="2609" width="24.28515625" bestFit="1" customWidth="1"/>
    <col min="2610" max="2610" width="5" bestFit="1" customWidth="1"/>
    <col min="2611" max="2611" width="17.42578125" bestFit="1" customWidth="1"/>
    <col min="2612" max="2612" width="9.7109375" bestFit="1" customWidth="1"/>
    <col min="2613" max="2613" width="11.28515625" bestFit="1" customWidth="1"/>
    <col min="2614" max="2614" width="18.42578125" bestFit="1" customWidth="1"/>
    <col min="2615" max="2615" width="14.5703125" bestFit="1" customWidth="1"/>
    <col min="2616" max="2616" width="13.42578125" bestFit="1" customWidth="1"/>
    <col min="2617" max="2617" width="12.5703125" bestFit="1" customWidth="1"/>
    <col min="2618" max="2618" width="12.28515625" bestFit="1" customWidth="1"/>
    <col min="2619" max="2619" width="38" bestFit="1" customWidth="1"/>
    <col min="2620" max="2620" width="19.28515625" bestFit="1" customWidth="1"/>
    <col min="2621" max="2621" width="5.28515625" bestFit="1" customWidth="1"/>
    <col min="2622" max="2622" width="6.42578125" bestFit="1" customWidth="1"/>
    <col min="2623" max="2623" width="12.85546875" bestFit="1" customWidth="1"/>
    <col min="2624" max="2624" width="5.85546875" bestFit="1" customWidth="1"/>
    <col min="2625" max="2625" width="28.85546875" bestFit="1" customWidth="1"/>
    <col min="2626" max="2626" width="11.5703125" bestFit="1" customWidth="1"/>
    <col min="2627" max="2627" width="11" bestFit="1" customWidth="1"/>
    <col min="2628" max="2628" width="21.5703125" bestFit="1" customWidth="1"/>
    <col min="2629" max="2629" width="10.85546875" bestFit="1" customWidth="1"/>
    <col min="2630" max="2630" width="34.7109375" bestFit="1" customWidth="1"/>
    <col min="2631" max="2631" width="29.5703125" bestFit="1" customWidth="1"/>
    <col min="2632" max="2632" width="32.28515625" bestFit="1" customWidth="1"/>
    <col min="2633" max="2633" width="15.7109375" bestFit="1" customWidth="1"/>
    <col min="2634" max="2634" width="17.7109375" bestFit="1" customWidth="1"/>
    <col min="2635" max="2635" width="10" bestFit="1" customWidth="1"/>
    <col min="2636" max="2636" width="11.140625" bestFit="1" customWidth="1"/>
    <col min="2637" max="2637" width="20.5703125" bestFit="1" customWidth="1"/>
    <col min="2638" max="2638" width="20.28515625" bestFit="1" customWidth="1"/>
    <col min="2639" max="2639" width="9.42578125" bestFit="1" customWidth="1"/>
    <col min="2640" max="2640" width="8.28515625" bestFit="1" customWidth="1"/>
    <col min="2641" max="2641" width="7.85546875" bestFit="1" customWidth="1"/>
    <col min="2642" max="2642" width="10.28515625" bestFit="1" customWidth="1"/>
    <col min="2643" max="2643" width="11.28515625" bestFit="1" customWidth="1"/>
    <col min="2644" max="2644" width="10.7109375" bestFit="1" customWidth="1"/>
    <col min="2645" max="2645" width="11.28515625" bestFit="1" customWidth="1"/>
    <col min="2646" max="2646" width="22.85546875" bestFit="1" customWidth="1"/>
    <col min="2647" max="2647" width="13.42578125" bestFit="1" customWidth="1"/>
    <col min="2648" max="2648" width="11.140625" bestFit="1" customWidth="1"/>
    <col min="2649" max="2650" width="13.28515625" bestFit="1" customWidth="1"/>
    <col min="2651" max="2652" width="12.28515625" bestFit="1" customWidth="1"/>
    <col min="2653" max="2653" width="13.7109375" bestFit="1" customWidth="1"/>
    <col min="2654" max="2654" width="14.7109375" bestFit="1" customWidth="1"/>
    <col min="2655" max="2655" width="12" bestFit="1" customWidth="1"/>
    <col min="2656" max="2656" width="18" bestFit="1" customWidth="1"/>
    <col min="2657" max="2657" width="14.5703125" bestFit="1" customWidth="1"/>
    <col min="2658" max="2658" width="20.85546875" bestFit="1" customWidth="1"/>
    <col min="2659" max="2659" width="9.28515625" bestFit="1" customWidth="1"/>
    <col min="2660" max="2660" width="19.140625" bestFit="1" customWidth="1"/>
    <col min="2661" max="2662" width="17.7109375" bestFit="1" customWidth="1"/>
    <col min="2663" max="2663" width="10.28515625" bestFit="1" customWidth="1"/>
    <col min="2664" max="2664" width="11" bestFit="1" customWidth="1"/>
    <col min="2665" max="2665" width="14.28515625" bestFit="1" customWidth="1"/>
    <col min="2666" max="2666" width="10.5703125" bestFit="1" customWidth="1"/>
    <col min="2667" max="2667" width="21.7109375" bestFit="1" customWidth="1"/>
    <col min="2668" max="2668" width="11.28515625" bestFit="1" customWidth="1"/>
    <col min="2669" max="2669" width="28.28515625" bestFit="1" customWidth="1"/>
    <col min="2670" max="2670" width="12" bestFit="1" customWidth="1"/>
    <col min="2671" max="2671" width="22.7109375" bestFit="1" customWidth="1"/>
    <col min="2672" max="2672" width="17.28515625" bestFit="1" customWidth="1"/>
    <col min="2673" max="2673" width="6.85546875" bestFit="1" customWidth="1"/>
    <col min="2674" max="2674" width="10.7109375" bestFit="1" customWidth="1"/>
    <col min="2675" max="2675" width="7.140625" bestFit="1" customWidth="1"/>
    <col min="2676" max="2676" width="9.140625" bestFit="1" customWidth="1"/>
    <col min="2677" max="2677" width="9.5703125" bestFit="1" customWidth="1"/>
    <col min="2678" max="2678" width="26.7109375" bestFit="1" customWidth="1"/>
    <col min="2679" max="2679" width="19" bestFit="1" customWidth="1"/>
    <col min="2680" max="2680" width="15.85546875" bestFit="1" customWidth="1"/>
    <col min="2681" max="2681" width="13.7109375" bestFit="1" customWidth="1"/>
    <col min="2682" max="2682" width="10.28515625" bestFit="1" customWidth="1"/>
    <col min="2683" max="2683" width="12.85546875" bestFit="1" customWidth="1"/>
    <col min="2684" max="2684" width="8" bestFit="1" customWidth="1"/>
    <col min="2685" max="2685" width="21.85546875" bestFit="1" customWidth="1"/>
    <col min="2686" max="2686" width="19" bestFit="1" customWidth="1"/>
    <col min="2687" max="2687" width="23.28515625" bestFit="1" customWidth="1"/>
    <col min="2688" max="2688" width="16.42578125" bestFit="1" customWidth="1"/>
    <col min="2689" max="2689" width="12.140625" bestFit="1" customWidth="1"/>
    <col min="2690" max="2690" width="18.5703125" bestFit="1" customWidth="1"/>
    <col min="2691" max="2691" width="18.7109375" bestFit="1" customWidth="1"/>
    <col min="2692" max="2692" width="30.42578125" bestFit="1" customWidth="1"/>
    <col min="2693" max="2693" width="12.85546875" bestFit="1" customWidth="1"/>
    <col min="2694" max="2694" width="19.140625" bestFit="1" customWidth="1"/>
    <col min="2695" max="2695" width="11.85546875" bestFit="1" customWidth="1"/>
    <col min="2696" max="2696" width="19.5703125" bestFit="1" customWidth="1"/>
    <col min="2697" max="2697" width="20.7109375" bestFit="1" customWidth="1"/>
    <col min="2698" max="2698" width="17.28515625" bestFit="1" customWidth="1"/>
    <col min="2699" max="2699" width="10.85546875" bestFit="1" customWidth="1"/>
    <col min="2700" max="2700" width="17" bestFit="1" customWidth="1"/>
    <col min="2701" max="2701" width="16.85546875" bestFit="1" customWidth="1"/>
    <col min="2702" max="2702" width="24.7109375" bestFit="1" customWidth="1"/>
    <col min="2703" max="2703" width="25" bestFit="1" customWidth="1"/>
    <col min="2704" max="2704" width="19.28515625" bestFit="1" customWidth="1"/>
    <col min="2705" max="2705" width="15.140625" bestFit="1" customWidth="1"/>
    <col min="2706" max="2706" width="29.28515625" bestFit="1" customWidth="1"/>
    <col min="2707" max="2707" width="7.140625" bestFit="1" customWidth="1"/>
    <col min="2708" max="2708" width="7" bestFit="1" customWidth="1"/>
    <col min="2709" max="2709" width="5.7109375" bestFit="1" customWidth="1"/>
    <col min="2710" max="2710" width="21.7109375" bestFit="1" customWidth="1"/>
    <col min="2711" max="2711" width="16" bestFit="1" customWidth="1"/>
    <col min="2712" max="2712" width="20.42578125" bestFit="1" customWidth="1"/>
    <col min="2713" max="2713" width="9.7109375" bestFit="1" customWidth="1"/>
    <col min="2714" max="2714" width="20.7109375" bestFit="1" customWidth="1"/>
    <col min="2715" max="2715" width="15.7109375" bestFit="1" customWidth="1"/>
    <col min="2716" max="2716" width="19.5703125" bestFit="1" customWidth="1"/>
    <col min="2717" max="2717" width="11.85546875" bestFit="1" customWidth="1"/>
    <col min="2718" max="2719" width="16" bestFit="1" customWidth="1"/>
    <col min="2720" max="2720" width="10.42578125" bestFit="1" customWidth="1"/>
    <col min="2721" max="2721" width="19.140625" bestFit="1" customWidth="1"/>
    <col min="2722" max="2722" width="23" bestFit="1" customWidth="1"/>
    <col min="2723" max="2723" width="9.42578125" bestFit="1" customWidth="1"/>
    <col min="2724" max="2724" width="10" bestFit="1" customWidth="1"/>
    <col min="2725" max="2725" width="15.7109375" bestFit="1" customWidth="1"/>
    <col min="2726" max="2726" width="16.7109375" bestFit="1" customWidth="1"/>
    <col min="2727" max="2727" width="15" bestFit="1" customWidth="1"/>
    <col min="2728" max="2728" width="23.5703125" bestFit="1" customWidth="1"/>
    <col min="2729" max="2729" width="22.7109375" bestFit="1" customWidth="1"/>
    <col min="2730" max="2730" width="8.28515625" bestFit="1" customWidth="1"/>
    <col min="2731" max="2731" width="10.85546875" bestFit="1" customWidth="1"/>
    <col min="2732" max="2732" width="7.28515625" bestFit="1" customWidth="1"/>
    <col min="2733" max="2733" width="9.42578125" bestFit="1" customWidth="1"/>
    <col min="2734" max="2734" width="10.28515625" bestFit="1" customWidth="1"/>
    <col min="2735" max="2735" width="7.42578125" bestFit="1" customWidth="1"/>
    <col min="2736" max="2736" width="8.28515625" bestFit="1" customWidth="1"/>
    <col min="2737" max="2737" width="22.5703125" bestFit="1" customWidth="1"/>
    <col min="2738" max="2738" width="10.5703125" bestFit="1" customWidth="1"/>
    <col min="2739" max="2739" width="9.140625" bestFit="1" customWidth="1"/>
    <col min="2741" max="2741" width="13.7109375" bestFit="1" customWidth="1"/>
    <col min="2742" max="2742" width="11.5703125" bestFit="1" customWidth="1"/>
    <col min="2743" max="2743" width="5" bestFit="1" customWidth="1"/>
    <col min="2744" max="2744" width="12.28515625" bestFit="1" customWidth="1"/>
    <col min="2745" max="2745" width="4" bestFit="1" customWidth="1"/>
    <col min="2746" max="2746" width="20.140625" bestFit="1" customWidth="1"/>
    <col min="2747" max="2747" width="12.5703125" bestFit="1" customWidth="1"/>
    <col min="2748" max="2748" width="17.42578125" bestFit="1" customWidth="1"/>
    <col min="2749" max="2749" width="16.140625" bestFit="1" customWidth="1"/>
    <col min="2750" max="2750" width="13.140625" bestFit="1" customWidth="1"/>
    <col min="2751" max="2751" width="21.140625" bestFit="1" customWidth="1"/>
    <col min="2752" max="2752" width="24.42578125" bestFit="1" customWidth="1"/>
    <col min="2753" max="2753" width="22.85546875" bestFit="1" customWidth="1"/>
    <col min="2754" max="2754" width="10.7109375" bestFit="1" customWidth="1"/>
    <col min="2755" max="2755" width="9" bestFit="1" customWidth="1"/>
    <col min="2756" max="2756" width="9.85546875" bestFit="1" customWidth="1"/>
    <col min="2758" max="2759" width="10.5703125" bestFit="1" customWidth="1"/>
    <col min="2760" max="2760" width="14.5703125" bestFit="1" customWidth="1"/>
    <col min="2761" max="2761" width="11.7109375" bestFit="1" customWidth="1"/>
    <col min="2762" max="2762" width="28.28515625" bestFit="1" customWidth="1"/>
    <col min="2763" max="2763" width="9.85546875" bestFit="1" customWidth="1"/>
    <col min="2764" max="2764" width="14.7109375" bestFit="1" customWidth="1"/>
    <col min="2765" max="2765" width="32.28515625" bestFit="1" customWidth="1"/>
    <col min="2766" max="2766" width="24.28515625" bestFit="1" customWidth="1"/>
    <col min="2767" max="2767" width="22" bestFit="1" customWidth="1"/>
    <col min="2768" max="2768" width="12" bestFit="1" customWidth="1"/>
    <col min="2769" max="2770" width="5.85546875" bestFit="1" customWidth="1"/>
    <col min="2771" max="2771" width="16.7109375" bestFit="1" customWidth="1"/>
    <col min="2772" max="2772" width="12.7109375" bestFit="1" customWidth="1"/>
    <col min="2773" max="2773" width="16.140625" bestFit="1" customWidth="1"/>
    <col min="2774" max="2774" width="22.7109375" bestFit="1" customWidth="1"/>
    <col min="2775" max="2775" width="6.5703125" bestFit="1" customWidth="1"/>
    <col min="2776" max="2776" width="19.85546875" bestFit="1" customWidth="1"/>
    <col min="2777" max="2777" width="16.28515625" bestFit="1" customWidth="1"/>
    <col min="2778" max="2778" width="7.7109375" bestFit="1" customWidth="1"/>
    <col min="2779" max="2779" width="13.7109375" bestFit="1" customWidth="1"/>
    <col min="2780" max="2780" width="23.7109375" bestFit="1" customWidth="1"/>
    <col min="2781" max="2781" width="12.7109375" bestFit="1" customWidth="1"/>
    <col min="2782" max="2782" width="18.42578125" bestFit="1" customWidth="1"/>
    <col min="2783" max="2783" width="15" bestFit="1" customWidth="1"/>
    <col min="2784" max="2784" width="19.85546875" bestFit="1" customWidth="1"/>
    <col min="2785" max="2786" width="6.5703125" bestFit="1" customWidth="1"/>
    <col min="2787" max="2787" width="15.140625" bestFit="1" customWidth="1"/>
    <col min="2788" max="2788" width="16.7109375" bestFit="1" customWidth="1"/>
    <col min="2789" max="2789" width="18.140625" bestFit="1" customWidth="1"/>
    <col min="2790" max="2790" width="14.7109375" bestFit="1" customWidth="1"/>
    <col min="2791" max="2791" width="16.28515625" bestFit="1" customWidth="1"/>
    <col min="2792" max="2792" width="11" bestFit="1" customWidth="1"/>
    <col min="2793" max="2793" width="12.42578125" bestFit="1" customWidth="1"/>
    <col min="2794" max="2794" width="23.28515625" bestFit="1" customWidth="1"/>
    <col min="2795" max="2795" width="17" bestFit="1" customWidth="1"/>
    <col min="2796" max="2796" width="12.28515625" bestFit="1" customWidth="1"/>
    <col min="2797" max="2797" width="17" bestFit="1" customWidth="1"/>
    <col min="2798" max="2798" width="24.7109375" bestFit="1" customWidth="1"/>
    <col min="2799" max="2799" width="21.140625" bestFit="1" customWidth="1"/>
    <col min="2800" max="2800" width="33.140625" bestFit="1" customWidth="1"/>
    <col min="2801" max="2801" width="23.85546875" bestFit="1" customWidth="1"/>
    <col min="2802" max="2802" width="14" bestFit="1" customWidth="1"/>
    <col min="2803" max="2803" width="23" bestFit="1" customWidth="1"/>
    <col min="2804" max="2804" width="9.85546875" bestFit="1" customWidth="1"/>
    <col min="2805" max="2805" width="23.42578125" bestFit="1" customWidth="1"/>
    <col min="2806" max="2806" width="14.5703125" bestFit="1" customWidth="1"/>
    <col min="2807" max="2807" width="10.7109375" bestFit="1" customWidth="1"/>
    <col min="2808" max="2808" width="12.85546875" bestFit="1" customWidth="1"/>
    <col min="2809" max="2809" width="11.85546875" bestFit="1" customWidth="1"/>
    <col min="2810" max="2810" width="13.5703125" bestFit="1" customWidth="1"/>
    <col min="2811" max="2811" width="6.5703125" bestFit="1" customWidth="1"/>
    <col min="2812" max="2812" width="10.140625" bestFit="1" customWidth="1"/>
    <col min="2813" max="2813" width="10.42578125" bestFit="1" customWidth="1"/>
    <col min="2814" max="2814" width="7.7109375" bestFit="1" customWidth="1"/>
    <col min="2815" max="2815" width="6.28515625" bestFit="1" customWidth="1"/>
    <col min="2816" max="2816" width="13.140625" bestFit="1" customWidth="1"/>
    <col min="2817" max="2817" width="13.5703125" bestFit="1" customWidth="1"/>
    <col min="2818" max="2818" width="22.42578125" bestFit="1" customWidth="1"/>
    <col min="2819" max="2819" width="17.42578125" bestFit="1" customWidth="1"/>
    <col min="2820" max="2820" width="22.140625" bestFit="1" customWidth="1"/>
    <col min="2821" max="2821" width="10.7109375" bestFit="1" customWidth="1"/>
    <col min="2822" max="2822" width="9.140625" bestFit="1" customWidth="1"/>
    <col min="2823" max="2823" width="13.28515625" bestFit="1" customWidth="1"/>
    <col min="2824" max="2824" width="15.42578125" bestFit="1" customWidth="1"/>
    <col min="2825" max="2825" width="13.5703125" bestFit="1" customWidth="1"/>
    <col min="2826" max="2826" width="18.42578125" bestFit="1" customWidth="1"/>
    <col min="2827" max="2827" width="9.7109375" bestFit="1" customWidth="1"/>
    <col min="2828" max="2828" width="10.5703125" bestFit="1" customWidth="1"/>
    <col min="2829" max="2829" width="10.85546875" bestFit="1" customWidth="1"/>
    <col min="2830" max="2830" width="21.28515625" bestFit="1" customWidth="1"/>
    <col min="2831" max="2831" width="20.28515625" bestFit="1" customWidth="1"/>
    <col min="2832" max="2832" width="7.7109375" bestFit="1" customWidth="1"/>
    <col min="2833" max="2833" width="5.85546875" bestFit="1" customWidth="1"/>
    <col min="2834" max="2834" width="18.28515625" bestFit="1" customWidth="1"/>
    <col min="2835" max="2835" width="17.7109375" bestFit="1" customWidth="1"/>
    <col min="2836" max="2836" width="22.28515625" bestFit="1" customWidth="1"/>
    <col min="2837" max="2837" width="14.28515625" bestFit="1" customWidth="1"/>
    <col min="2838" max="2838" width="12.42578125" bestFit="1" customWidth="1"/>
    <col min="2839" max="2839" width="19.7109375" bestFit="1" customWidth="1"/>
    <col min="2841" max="2841" width="30" bestFit="1" customWidth="1"/>
    <col min="2842" max="2842" width="25" bestFit="1" customWidth="1"/>
    <col min="2843" max="2843" width="12.42578125" bestFit="1" customWidth="1"/>
    <col min="2844" max="2844" width="17.5703125" bestFit="1" customWidth="1"/>
    <col min="2845" max="2845" width="9.140625" bestFit="1" customWidth="1"/>
    <col min="2846" max="2846" width="19.7109375" bestFit="1" customWidth="1"/>
    <col min="2847" max="2847" width="13.7109375" bestFit="1" customWidth="1"/>
    <col min="2848" max="2848" width="9.140625" bestFit="1" customWidth="1"/>
    <col min="2849" max="2849" width="6.7109375" bestFit="1" customWidth="1"/>
    <col min="2850" max="2850" width="7.28515625" bestFit="1" customWidth="1"/>
    <col min="2851" max="2851" width="12.28515625" bestFit="1" customWidth="1"/>
    <col min="2852" max="2852" width="12.140625" bestFit="1" customWidth="1"/>
    <col min="2853" max="2853" width="11.7109375" bestFit="1" customWidth="1"/>
    <col min="2854" max="2854" width="13.28515625" bestFit="1" customWidth="1"/>
    <col min="2855" max="2855" width="26.5703125" bestFit="1" customWidth="1"/>
    <col min="2856" max="2856" width="11.5703125" bestFit="1" customWidth="1"/>
    <col min="2857" max="2857" width="9.28515625" bestFit="1" customWidth="1"/>
    <col min="2858" max="2858" width="13.85546875" bestFit="1" customWidth="1"/>
    <col min="2859" max="2859" width="8.5703125" bestFit="1" customWidth="1"/>
    <col min="2860" max="2860" width="19.42578125" bestFit="1" customWidth="1"/>
    <col min="2861" max="2861" width="16.28515625" bestFit="1" customWidth="1"/>
    <col min="2862" max="2862" width="18.85546875" bestFit="1" customWidth="1"/>
    <col min="2863" max="2863" width="17.85546875" bestFit="1" customWidth="1"/>
    <col min="2864" max="2864" width="12.7109375" bestFit="1" customWidth="1"/>
    <col min="2865" max="2865" width="17.5703125" bestFit="1" customWidth="1"/>
    <col min="2866" max="2866" width="10.7109375" bestFit="1" customWidth="1"/>
    <col min="2867" max="2867" width="18.42578125" bestFit="1" customWidth="1"/>
    <col min="2868" max="2868" width="13.85546875" bestFit="1" customWidth="1"/>
    <col min="2869" max="2869" width="29" bestFit="1" customWidth="1"/>
    <col min="2870" max="2870" width="14.140625" bestFit="1" customWidth="1"/>
    <col min="2871" max="2871" width="12.140625" bestFit="1" customWidth="1"/>
    <col min="2872" max="2872" width="18.5703125" bestFit="1" customWidth="1"/>
    <col min="2873" max="2873" width="15.7109375" bestFit="1" customWidth="1"/>
    <col min="2874" max="2874" width="12.85546875" bestFit="1" customWidth="1"/>
    <col min="2875" max="2875" width="18.140625" bestFit="1" customWidth="1"/>
    <col min="2876" max="2876" width="8.5703125" bestFit="1" customWidth="1"/>
    <col min="2877" max="2877" width="13.28515625" bestFit="1" customWidth="1"/>
    <col min="2878" max="2878" width="10.5703125" bestFit="1" customWidth="1"/>
    <col min="2879" max="2879" width="19.28515625" bestFit="1" customWidth="1"/>
    <col min="2880" max="2880" width="21.7109375" bestFit="1" customWidth="1"/>
    <col min="2881" max="2881" width="8.28515625" bestFit="1" customWidth="1"/>
    <col min="2882" max="2882" width="15" bestFit="1" customWidth="1"/>
    <col min="2883" max="2883" width="9.42578125" bestFit="1" customWidth="1"/>
    <col min="2884" max="2884" width="9.7109375" bestFit="1" customWidth="1"/>
    <col min="2885" max="2885" width="16.5703125" bestFit="1" customWidth="1"/>
    <col min="2886" max="2886" width="11" bestFit="1" customWidth="1"/>
    <col min="2887" max="2887" width="19.7109375" bestFit="1" customWidth="1"/>
    <col min="2888" max="2888" width="28.140625" bestFit="1" customWidth="1"/>
    <col min="2889" max="2889" width="8.140625" bestFit="1" customWidth="1"/>
    <col min="2890" max="2890" width="22.85546875" bestFit="1" customWidth="1"/>
    <col min="2891" max="2891" width="11.42578125" bestFit="1" customWidth="1"/>
    <col min="2892" max="2892" width="10.140625" bestFit="1" customWidth="1"/>
    <col min="2893" max="2893" width="11.28515625" bestFit="1" customWidth="1"/>
    <col min="2894" max="2894" width="18.7109375" bestFit="1" customWidth="1"/>
    <col min="2895" max="2895" width="16" bestFit="1" customWidth="1"/>
    <col min="2896" max="2896" width="13.7109375" bestFit="1" customWidth="1"/>
    <col min="2897" max="2897" width="13.42578125" bestFit="1" customWidth="1"/>
    <col min="2898" max="2898" width="15.42578125" bestFit="1" customWidth="1"/>
    <col min="2899" max="2899" width="19.85546875" bestFit="1" customWidth="1"/>
    <col min="2900" max="2900" width="19.140625" bestFit="1" customWidth="1"/>
    <col min="2901" max="2901" width="17" bestFit="1" customWidth="1"/>
    <col min="2902" max="2902" width="15.42578125" bestFit="1" customWidth="1"/>
    <col min="2903" max="2903" width="13.5703125" bestFit="1" customWidth="1"/>
    <col min="2904" max="2904" width="18.140625" bestFit="1" customWidth="1"/>
    <col min="2905" max="2905" width="19.28515625" bestFit="1" customWidth="1"/>
    <col min="2906" max="2906" width="12.28515625" bestFit="1" customWidth="1"/>
    <col min="2907" max="2907" width="18.5703125" bestFit="1" customWidth="1"/>
    <col min="2908" max="2908" width="21.5703125" bestFit="1" customWidth="1"/>
    <col min="2909" max="2909" width="21.7109375" bestFit="1" customWidth="1"/>
    <col min="2910" max="2910" width="26.28515625" bestFit="1" customWidth="1"/>
    <col min="2911" max="2911" width="7.28515625" bestFit="1" customWidth="1"/>
    <col min="2912" max="2912" width="11.42578125" bestFit="1" customWidth="1"/>
    <col min="2913" max="2913" width="14.7109375" bestFit="1" customWidth="1"/>
    <col min="2914" max="2914" width="18.28515625" bestFit="1" customWidth="1"/>
    <col min="2915" max="2915" width="12.28515625" bestFit="1" customWidth="1"/>
    <col min="2916" max="2916" width="11.5703125" bestFit="1" customWidth="1"/>
    <col min="2917" max="2917" width="12.5703125" bestFit="1" customWidth="1"/>
    <col min="2918" max="2918" width="21.85546875" bestFit="1" customWidth="1"/>
    <col min="2919" max="2919" width="14.5703125" bestFit="1" customWidth="1"/>
    <col min="2920" max="2920" width="11.140625" bestFit="1" customWidth="1"/>
    <col min="2921" max="2921" width="15.7109375" bestFit="1" customWidth="1"/>
    <col min="2922" max="2922" width="22.42578125" bestFit="1" customWidth="1"/>
    <col min="2923" max="2923" width="15.28515625" bestFit="1" customWidth="1"/>
    <col min="2924" max="2924" width="15" bestFit="1" customWidth="1"/>
    <col min="2925" max="2925" width="10.7109375" bestFit="1" customWidth="1"/>
    <col min="2926" max="2926" width="8.28515625" bestFit="1" customWidth="1"/>
    <col min="2927" max="2927" width="8.7109375" bestFit="1" customWidth="1"/>
    <col min="2928" max="2928" width="14.7109375" bestFit="1" customWidth="1"/>
    <col min="2929" max="2929" width="19.7109375" bestFit="1" customWidth="1"/>
    <col min="2930" max="2930" width="15.7109375" bestFit="1" customWidth="1"/>
    <col min="2931" max="2931" width="21.42578125" bestFit="1" customWidth="1"/>
    <col min="2932" max="2932" width="14.85546875" bestFit="1" customWidth="1"/>
    <col min="2933" max="2933" width="9.5703125" bestFit="1" customWidth="1"/>
    <col min="2934" max="2934" width="28.85546875" bestFit="1" customWidth="1"/>
    <col min="2935" max="2935" width="22" bestFit="1" customWidth="1"/>
    <col min="2936" max="2936" width="27.7109375" bestFit="1" customWidth="1"/>
    <col min="2937" max="2937" width="15.85546875" bestFit="1" customWidth="1"/>
    <col min="2938" max="2938" width="13.5703125" bestFit="1" customWidth="1"/>
    <col min="2939" max="2939" width="10.7109375" bestFit="1" customWidth="1"/>
    <col min="2940" max="2940" width="18.140625" bestFit="1" customWidth="1"/>
    <col min="2941" max="2941" width="24.5703125" bestFit="1" customWidth="1"/>
    <col min="2942" max="2942" width="24.140625" bestFit="1" customWidth="1"/>
    <col min="2943" max="2943" width="19.42578125" bestFit="1" customWidth="1"/>
    <col min="2944" max="2944" width="21" bestFit="1" customWidth="1"/>
    <col min="2945" max="2945" width="9.28515625" bestFit="1" customWidth="1"/>
    <col min="2946" max="2946" width="30.85546875" bestFit="1" customWidth="1"/>
    <col min="2947" max="2947" width="27.28515625" bestFit="1" customWidth="1"/>
    <col min="2948" max="2948" width="11" bestFit="1" customWidth="1"/>
    <col min="2949" max="2949" width="10.28515625" bestFit="1" customWidth="1"/>
    <col min="2950" max="2950" width="12.7109375" bestFit="1" customWidth="1"/>
    <col min="2951" max="2951" width="14.42578125" bestFit="1" customWidth="1"/>
    <col min="2952" max="2952" width="17.28515625" bestFit="1" customWidth="1"/>
    <col min="2953" max="2953" width="13.85546875" bestFit="1" customWidth="1"/>
    <col min="2954" max="2954" width="12" bestFit="1" customWidth="1"/>
    <col min="2955" max="2955" width="16.7109375" bestFit="1" customWidth="1"/>
    <col min="2956" max="2956" width="14.5703125" bestFit="1" customWidth="1"/>
    <col min="2957" max="2957" width="27.28515625" bestFit="1" customWidth="1"/>
    <col min="2958" max="2958" width="17" bestFit="1" customWidth="1"/>
    <col min="2959" max="2959" width="12" bestFit="1" customWidth="1"/>
    <col min="2960" max="2960" width="8.28515625" bestFit="1" customWidth="1"/>
    <col min="2961" max="2961" width="13.28515625" bestFit="1" customWidth="1"/>
    <col min="2962" max="2962" width="21.5703125" bestFit="1" customWidth="1"/>
    <col min="2963" max="2963" width="5.140625" bestFit="1" customWidth="1"/>
    <col min="2964" max="2964" width="7.5703125" bestFit="1" customWidth="1"/>
    <col min="2965" max="2965" width="15.7109375" bestFit="1" customWidth="1"/>
    <col min="2966" max="2966" width="9.7109375" bestFit="1" customWidth="1"/>
    <col min="2967" max="2967" width="12.42578125" bestFit="1" customWidth="1"/>
    <col min="2968" max="2968" width="10.85546875" bestFit="1" customWidth="1"/>
    <col min="2969" max="2969" width="7.5703125" bestFit="1" customWidth="1"/>
    <col min="2970" max="2970" width="16.7109375" bestFit="1" customWidth="1"/>
    <col min="2971" max="2971" width="15.85546875" bestFit="1" customWidth="1"/>
    <col min="2972" max="2972" width="9.28515625" bestFit="1" customWidth="1"/>
    <col min="2973" max="2973" width="28.7109375" bestFit="1" customWidth="1"/>
    <col min="2974" max="2974" width="9.28515625" bestFit="1" customWidth="1"/>
    <col min="2975" max="2975" width="10.28515625" bestFit="1" customWidth="1"/>
    <col min="2976" max="2977" width="10.7109375" bestFit="1" customWidth="1"/>
    <col min="2978" max="2978" width="22.7109375" bestFit="1" customWidth="1"/>
    <col min="2979" max="2979" width="7.5703125" bestFit="1" customWidth="1"/>
    <col min="2980" max="2980" width="10.140625" bestFit="1" customWidth="1"/>
    <col min="2981" max="2981" width="11.28515625" bestFit="1" customWidth="1"/>
    <col min="2982" max="2982" width="18.140625" bestFit="1" customWidth="1"/>
    <col min="2983" max="2983" width="11.85546875" bestFit="1" customWidth="1"/>
    <col min="2984" max="2984" width="21.7109375" bestFit="1" customWidth="1"/>
    <col min="2985" max="2985" width="10.28515625" bestFit="1" customWidth="1"/>
    <col min="2986" max="2986" width="8.140625" bestFit="1" customWidth="1"/>
    <col min="2987" max="2987" width="8.28515625" bestFit="1" customWidth="1"/>
    <col min="2988" max="2988" width="13.42578125" bestFit="1" customWidth="1"/>
    <col min="2989" max="2989" width="17" bestFit="1" customWidth="1"/>
    <col min="2990" max="2990" width="12.28515625" bestFit="1" customWidth="1"/>
    <col min="2991" max="2991" width="7.7109375" bestFit="1" customWidth="1"/>
    <col min="2992" max="2992" width="10.7109375" bestFit="1" customWidth="1"/>
    <col min="2993" max="2993" width="10.85546875" bestFit="1" customWidth="1"/>
    <col min="2994" max="2994" width="15.28515625" bestFit="1" customWidth="1"/>
    <col min="2995" max="2995" width="9" bestFit="1" customWidth="1"/>
    <col min="2996" max="2996" width="11.140625" bestFit="1" customWidth="1"/>
    <col min="2997" max="2997" width="10.7109375" bestFit="1" customWidth="1"/>
    <col min="2998" max="2998" width="7.28515625" bestFit="1" customWidth="1"/>
    <col min="2999" max="2999" width="13.7109375" bestFit="1" customWidth="1"/>
    <col min="3000" max="3000" width="8.7109375" bestFit="1" customWidth="1"/>
    <col min="3001" max="3001" width="8.28515625" bestFit="1" customWidth="1"/>
    <col min="3002" max="3002" width="18.28515625" bestFit="1" customWidth="1"/>
    <col min="3003" max="3003" width="8.5703125" bestFit="1" customWidth="1"/>
    <col min="3004" max="3004" width="8.28515625" bestFit="1" customWidth="1"/>
    <col min="3005" max="3005" width="17.85546875" bestFit="1" customWidth="1"/>
    <col min="3006" max="3006" width="9.7109375" bestFit="1" customWidth="1"/>
    <col min="3007" max="3007" width="9.42578125" bestFit="1" customWidth="1"/>
    <col min="3008" max="3008" width="12.5703125" bestFit="1" customWidth="1"/>
    <col min="3009" max="3009" width="10.7109375" bestFit="1" customWidth="1"/>
    <col min="3010" max="3010" width="21.7109375" bestFit="1" customWidth="1"/>
    <col min="3011" max="3011" width="10.7109375" bestFit="1" customWidth="1"/>
    <col min="3012" max="3012" width="12.28515625" bestFit="1" customWidth="1"/>
    <col min="3013" max="3013" width="12.85546875" bestFit="1" customWidth="1"/>
    <col min="3014" max="3014" width="19.85546875" bestFit="1" customWidth="1"/>
    <col min="3015" max="3015" width="17.5703125" bestFit="1" customWidth="1"/>
    <col min="3016" max="3016" width="23.85546875" bestFit="1" customWidth="1"/>
    <col min="3017" max="3017" width="22.85546875" bestFit="1" customWidth="1"/>
    <col min="3018" max="3018" width="16.140625" bestFit="1" customWidth="1"/>
    <col min="3019" max="3019" width="15.5703125" bestFit="1" customWidth="1"/>
    <col min="3020" max="3020" width="8.28515625" bestFit="1" customWidth="1"/>
    <col min="3021" max="3021" width="13.7109375" bestFit="1" customWidth="1"/>
    <col min="3022" max="3022" width="8.28515625" bestFit="1" customWidth="1"/>
    <col min="3023" max="3023" width="9.7109375" bestFit="1" customWidth="1"/>
    <col min="3024" max="3024" width="24.28515625" bestFit="1" customWidth="1"/>
    <col min="3025" max="3025" width="16" bestFit="1" customWidth="1"/>
    <col min="3026" max="3026" width="25.140625" bestFit="1" customWidth="1"/>
    <col min="3027" max="3028" width="17.7109375" bestFit="1" customWidth="1"/>
    <col min="3029" max="3029" width="16.28515625" bestFit="1" customWidth="1"/>
    <col min="3030" max="3030" width="32.140625" bestFit="1" customWidth="1"/>
    <col min="3031" max="3031" width="14.140625" bestFit="1" customWidth="1"/>
    <col min="3032" max="3032" width="11" bestFit="1" customWidth="1"/>
    <col min="3033" max="3033" width="8.140625" bestFit="1" customWidth="1"/>
    <col min="3034" max="3034" width="12.7109375" bestFit="1" customWidth="1"/>
    <col min="3035" max="3035" width="6.28515625" bestFit="1" customWidth="1"/>
    <col min="3036" max="3036" width="11.28515625" bestFit="1" customWidth="1"/>
    <col min="3037" max="3037" width="8.28515625" bestFit="1" customWidth="1"/>
    <col min="3038" max="3038" width="17.85546875" bestFit="1" customWidth="1"/>
    <col min="3039" max="3039" width="4.85546875" bestFit="1" customWidth="1"/>
    <col min="3040" max="3040" width="19.7109375" bestFit="1" customWidth="1"/>
    <col min="3041" max="3041" width="8.42578125" bestFit="1" customWidth="1"/>
    <col min="3042" max="3042" width="15" bestFit="1" customWidth="1"/>
    <col min="3043" max="3043" width="12.42578125" bestFit="1" customWidth="1"/>
    <col min="3044" max="3044" width="11.42578125" bestFit="1" customWidth="1"/>
    <col min="3045" max="3045" width="18.28515625" bestFit="1" customWidth="1"/>
    <col min="3046" max="3046" width="13.42578125" bestFit="1" customWidth="1"/>
    <col min="3047" max="3047" width="15.140625" bestFit="1" customWidth="1"/>
    <col min="3048" max="3048" width="11.42578125" bestFit="1" customWidth="1"/>
    <col min="3049" max="3049" width="12.28515625" bestFit="1" customWidth="1"/>
    <col min="3050" max="3050" width="11.7109375" bestFit="1" customWidth="1"/>
    <col min="3051" max="3051" width="12.28515625" bestFit="1" customWidth="1"/>
    <col min="3052" max="3053" width="11.7109375" bestFit="1" customWidth="1"/>
    <col min="3054" max="3054" width="12.28515625" bestFit="1" customWidth="1"/>
    <col min="3055" max="3055" width="7.42578125" bestFit="1" customWidth="1"/>
    <col min="3056" max="3056" width="7.28515625" bestFit="1" customWidth="1"/>
    <col min="3057" max="3057" width="9.28515625" bestFit="1" customWidth="1"/>
    <col min="3058" max="3058" width="14.28515625" bestFit="1" customWidth="1"/>
    <col min="3059" max="3059" width="15.28515625" bestFit="1" customWidth="1"/>
    <col min="3060" max="3060" width="11.7109375" bestFit="1" customWidth="1"/>
    <col min="3061" max="3061" width="22.85546875" bestFit="1" customWidth="1"/>
    <col min="3062" max="3062" width="12.42578125" bestFit="1" customWidth="1"/>
    <col min="3063" max="3063" width="11.85546875" bestFit="1" customWidth="1"/>
    <col min="3064" max="3064" width="13.85546875" bestFit="1" customWidth="1"/>
    <col min="3065" max="3065" width="13.42578125" bestFit="1" customWidth="1"/>
    <col min="3066" max="3066" width="25.42578125" bestFit="1" customWidth="1"/>
    <col min="3067" max="3067" width="10.5703125" bestFit="1" customWidth="1"/>
    <col min="3068" max="3068" width="10.28515625" bestFit="1" customWidth="1"/>
    <col min="3069" max="3069" width="14.5703125" bestFit="1" customWidth="1"/>
    <col min="3070" max="3070" width="12.7109375" bestFit="1" customWidth="1"/>
    <col min="3071" max="3071" width="10.85546875" bestFit="1" customWidth="1"/>
    <col min="3072" max="3072" width="11.7109375" bestFit="1" customWidth="1"/>
    <col min="3073" max="3073" width="12.28515625" bestFit="1" customWidth="1"/>
    <col min="3074" max="3074" width="14.85546875" bestFit="1" customWidth="1"/>
    <col min="3075" max="3075" width="11.7109375" bestFit="1" customWidth="1"/>
    <col min="3076" max="3076" width="6.5703125" bestFit="1" customWidth="1"/>
    <col min="3077" max="3077" width="10.7109375" bestFit="1" customWidth="1"/>
    <col min="3078" max="3078" width="17.5703125" bestFit="1" customWidth="1"/>
    <col min="3079" max="3079" width="14" bestFit="1" customWidth="1"/>
    <col min="3080" max="3080" width="28.140625" bestFit="1" customWidth="1"/>
    <col min="3081" max="3081" width="11.42578125" bestFit="1" customWidth="1"/>
    <col min="3082" max="3082" width="17.5703125" bestFit="1" customWidth="1"/>
    <col min="3083" max="3083" width="16" bestFit="1" customWidth="1"/>
    <col min="3084" max="3084" width="32.5703125" bestFit="1" customWidth="1"/>
    <col min="3085" max="3085" width="37.28515625" bestFit="1" customWidth="1"/>
    <col min="3086" max="3086" width="23.7109375" bestFit="1" customWidth="1"/>
    <col min="3087" max="3087" width="21.7109375" bestFit="1" customWidth="1"/>
    <col min="3088" max="3088" width="18" bestFit="1" customWidth="1"/>
    <col min="3089" max="3089" width="22.42578125" bestFit="1" customWidth="1"/>
    <col min="3090" max="3090" width="5.28515625" bestFit="1" customWidth="1"/>
    <col min="3091" max="3091" width="4.85546875" bestFit="1" customWidth="1"/>
    <col min="3092" max="3092" width="9.85546875" bestFit="1" customWidth="1"/>
    <col min="3093" max="3093" width="20.140625" bestFit="1" customWidth="1"/>
    <col min="3094" max="3094" width="18.7109375" bestFit="1" customWidth="1"/>
    <col min="3095" max="3095" width="15.7109375" bestFit="1" customWidth="1"/>
    <col min="3096" max="3096" width="13.140625" bestFit="1" customWidth="1"/>
    <col min="3097" max="3097" width="10.28515625" bestFit="1" customWidth="1"/>
    <col min="3098" max="3098" width="7.28515625" bestFit="1" customWidth="1"/>
    <col min="3099" max="3099" width="34.7109375" bestFit="1" customWidth="1"/>
    <col min="3100" max="3100" width="4.7109375" bestFit="1" customWidth="1"/>
    <col min="3101" max="3101" width="10.140625" bestFit="1" customWidth="1"/>
    <col min="3102" max="3102" width="8" bestFit="1" customWidth="1"/>
    <col min="3103" max="3103" width="5.140625" bestFit="1" customWidth="1"/>
    <col min="3104" max="3104" width="5.7109375" bestFit="1" customWidth="1"/>
    <col min="3105" max="3105" width="6.42578125" bestFit="1" customWidth="1"/>
    <col min="3106" max="3106" width="27.140625" bestFit="1" customWidth="1"/>
    <col min="3107" max="3107" width="9.7109375" bestFit="1" customWidth="1"/>
    <col min="3108" max="3108" width="7.7109375" bestFit="1" customWidth="1"/>
    <col min="3109" max="3109" width="16.5703125" bestFit="1" customWidth="1"/>
    <col min="3110" max="3110" width="4.7109375" bestFit="1" customWidth="1"/>
    <col min="3111" max="3111" width="6.85546875" bestFit="1" customWidth="1"/>
    <col min="3112" max="3112" width="42.85546875" bestFit="1" customWidth="1"/>
    <col min="3113" max="3113" width="4.7109375" bestFit="1" customWidth="1"/>
    <col min="3114" max="3114" width="10.28515625" bestFit="1" customWidth="1"/>
    <col min="3115" max="3115" width="16.28515625" bestFit="1" customWidth="1"/>
    <col min="3116" max="3116" width="10.85546875" bestFit="1" customWidth="1"/>
    <col min="3117" max="3117" width="18.5703125" bestFit="1" customWidth="1"/>
    <col min="3118" max="3118" width="25.7109375" bestFit="1" customWidth="1"/>
    <col min="3119" max="3119" width="38" bestFit="1" customWidth="1"/>
    <col min="3120" max="3120" width="14.85546875" bestFit="1" customWidth="1"/>
    <col min="3121" max="3121" width="21.7109375" bestFit="1" customWidth="1"/>
    <col min="3122" max="3122" width="23.7109375" bestFit="1" customWidth="1"/>
    <col min="3123" max="3123" width="20.28515625" bestFit="1" customWidth="1"/>
    <col min="3124" max="3124" width="10.7109375" bestFit="1" customWidth="1"/>
    <col min="3125" max="3125" width="15.28515625" bestFit="1" customWidth="1"/>
    <col min="3126" max="3126" width="22.140625" bestFit="1" customWidth="1"/>
    <col min="3127" max="3127" width="18.28515625" bestFit="1" customWidth="1"/>
    <col min="3128" max="3128" width="17.28515625" bestFit="1" customWidth="1"/>
    <col min="3129" max="3129" width="12" bestFit="1" customWidth="1"/>
    <col min="3130" max="3130" width="15.28515625" bestFit="1" customWidth="1"/>
    <col min="3131" max="3131" width="21.140625" bestFit="1" customWidth="1"/>
    <col min="3132" max="3132" width="14.28515625" bestFit="1" customWidth="1"/>
    <col min="3133" max="3133" width="18.7109375" bestFit="1" customWidth="1"/>
    <col min="3134" max="3134" width="15.5703125" bestFit="1" customWidth="1"/>
    <col min="3135" max="3135" width="16.5703125" bestFit="1" customWidth="1"/>
    <col min="3136" max="3136" width="16.28515625" bestFit="1" customWidth="1"/>
    <col min="3137" max="3137" width="23.28515625" bestFit="1" customWidth="1"/>
    <col min="3138" max="3138" width="14" bestFit="1" customWidth="1"/>
    <col min="3139" max="3139" width="18.28515625" bestFit="1" customWidth="1"/>
    <col min="3140" max="3140" width="20.7109375" bestFit="1" customWidth="1"/>
    <col min="3141" max="3141" width="17.28515625" bestFit="1" customWidth="1"/>
    <col min="3142" max="3142" width="8.5703125" bestFit="1" customWidth="1"/>
    <col min="3143" max="3143" width="11.85546875" bestFit="1" customWidth="1"/>
    <col min="3144" max="3144" width="18.7109375" bestFit="1" customWidth="1"/>
    <col min="3145" max="3145" width="10.28515625" bestFit="1" customWidth="1"/>
    <col min="3146" max="3146" width="7.28515625" bestFit="1" customWidth="1"/>
    <col min="3147" max="3147" width="23.28515625" bestFit="1" customWidth="1"/>
    <col min="3148" max="3148" width="15.140625" bestFit="1" customWidth="1"/>
    <col min="3149" max="3149" width="12.28515625" bestFit="1" customWidth="1"/>
    <col min="3150" max="3150" width="9.28515625" bestFit="1" customWidth="1"/>
    <col min="3151" max="3151" width="20" bestFit="1" customWidth="1"/>
    <col min="3152" max="3152" width="8.28515625" bestFit="1" customWidth="1"/>
    <col min="3153" max="3153" width="19.28515625" bestFit="1" customWidth="1"/>
    <col min="3154" max="3154" width="10.42578125" bestFit="1" customWidth="1"/>
    <col min="3155" max="3155" width="9.28515625" bestFit="1" customWidth="1"/>
    <col min="3156" max="3156" width="12" bestFit="1" customWidth="1"/>
    <col min="3157" max="3157" width="20" bestFit="1" customWidth="1"/>
    <col min="3158" max="3158" width="10" bestFit="1" customWidth="1"/>
    <col min="3159" max="3159" width="9.28515625" bestFit="1" customWidth="1"/>
    <col min="3160" max="3160" width="19.42578125" bestFit="1" customWidth="1"/>
    <col min="3161" max="3161" width="8.140625" bestFit="1" customWidth="1"/>
    <col min="3162" max="3162" width="11.28515625" bestFit="1" customWidth="1"/>
    <col min="3163" max="3163" width="9.140625" bestFit="1" customWidth="1"/>
    <col min="3164" max="3164" width="15.7109375" bestFit="1" customWidth="1"/>
    <col min="3165" max="3165" width="18.85546875" bestFit="1" customWidth="1"/>
    <col min="3166" max="3166" width="22.7109375" bestFit="1" customWidth="1"/>
    <col min="3167" max="3167" width="26.5703125" bestFit="1" customWidth="1"/>
    <col min="3168" max="3168" width="20" bestFit="1" customWidth="1"/>
    <col min="3169" max="3169" width="31.7109375" bestFit="1" customWidth="1"/>
    <col min="3170" max="3170" width="13.28515625" bestFit="1" customWidth="1"/>
    <col min="3171" max="3171" width="5.42578125" bestFit="1" customWidth="1"/>
    <col min="3172" max="3172" width="7.28515625" bestFit="1" customWidth="1"/>
    <col min="3173" max="3173" width="12.85546875" bestFit="1" customWidth="1"/>
    <col min="3174" max="3174" width="17.5703125" bestFit="1" customWidth="1"/>
    <col min="3175" max="3175" width="16.42578125" bestFit="1" customWidth="1"/>
    <col min="3176" max="3176" width="7.28515625" bestFit="1" customWidth="1"/>
    <col min="3177" max="3177" width="5.85546875" bestFit="1" customWidth="1"/>
    <col min="3178" max="3178" width="11.42578125" bestFit="1" customWidth="1"/>
    <col min="3179" max="3179" width="27.28515625" bestFit="1" customWidth="1"/>
    <col min="3180" max="3180" width="13.28515625" bestFit="1" customWidth="1"/>
    <col min="3181" max="3181" width="14.28515625" bestFit="1" customWidth="1"/>
    <col min="3182" max="3182" width="3.85546875" bestFit="1" customWidth="1"/>
    <col min="3183" max="3183" width="16.28515625" bestFit="1" customWidth="1"/>
    <col min="3184" max="3184" width="13.7109375" bestFit="1" customWidth="1"/>
    <col min="3185" max="3185" width="10.140625" bestFit="1" customWidth="1"/>
    <col min="3186" max="3186" width="4.7109375" bestFit="1" customWidth="1"/>
    <col min="3187" max="3187" width="14.28515625" bestFit="1" customWidth="1"/>
    <col min="3188" max="3188" width="11" bestFit="1" customWidth="1"/>
    <col min="3189" max="3189" width="12.5703125" bestFit="1" customWidth="1"/>
    <col min="3190" max="3190" width="25.7109375" bestFit="1" customWidth="1"/>
    <col min="3191" max="3191" width="17.7109375" bestFit="1" customWidth="1"/>
    <col min="3192" max="3192" width="11.28515625" bestFit="1" customWidth="1"/>
    <col min="3193" max="3193" width="17.28515625" bestFit="1" customWidth="1"/>
    <col min="3194" max="3194" width="21.42578125" bestFit="1" customWidth="1"/>
    <col min="3195" max="3195" width="20.42578125" bestFit="1" customWidth="1"/>
    <col min="3196" max="3196" width="12.85546875" bestFit="1" customWidth="1"/>
    <col min="3197" max="3197" width="6.42578125" bestFit="1" customWidth="1"/>
    <col min="3198" max="3198" width="15.140625" bestFit="1" customWidth="1"/>
    <col min="3199" max="3199" width="11.28515625" bestFit="1" customWidth="1"/>
    <col min="3200" max="3200" width="12.28515625" bestFit="1" customWidth="1"/>
    <col min="3201" max="3201" width="17.28515625" bestFit="1" customWidth="1"/>
    <col min="3202" max="3202" width="26.7109375" bestFit="1" customWidth="1"/>
    <col min="3203" max="3203" width="31.7109375" bestFit="1" customWidth="1"/>
    <col min="3204" max="3204" width="15.28515625" bestFit="1" customWidth="1"/>
    <col min="3205" max="3205" width="18.7109375" bestFit="1" customWidth="1"/>
    <col min="3206" max="3206" width="15.5703125" bestFit="1" customWidth="1"/>
    <col min="3207" max="3207" width="16" bestFit="1" customWidth="1"/>
    <col min="3208" max="3208" width="10.140625" bestFit="1" customWidth="1"/>
    <col min="3209" max="3209" width="13.85546875" bestFit="1" customWidth="1"/>
    <col min="3210" max="3210" width="18.7109375" bestFit="1" customWidth="1"/>
    <col min="3211" max="3211" width="12.5703125" bestFit="1" customWidth="1"/>
    <col min="3212" max="3212" width="6.85546875" bestFit="1" customWidth="1"/>
    <col min="3213" max="3213" width="19.5703125" bestFit="1" customWidth="1"/>
    <col min="3214" max="3214" width="5.28515625" bestFit="1" customWidth="1"/>
    <col min="3215" max="3215" width="22.28515625" bestFit="1" customWidth="1"/>
    <col min="3216" max="3216" width="9.28515625" bestFit="1" customWidth="1"/>
    <col min="3217" max="3217" width="10.28515625" bestFit="1" customWidth="1"/>
    <col min="3218" max="3218" width="17.7109375" bestFit="1" customWidth="1"/>
    <col min="3219" max="3219" width="4.85546875" bestFit="1" customWidth="1"/>
    <col min="3220" max="3220" width="11.5703125" bestFit="1" customWidth="1"/>
    <col min="3221" max="3221" width="23.7109375" bestFit="1" customWidth="1"/>
    <col min="3222" max="3222" width="7.42578125" bestFit="1" customWidth="1"/>
    <col min="3223" max="3223" width="12.7109375" bestFit="1" customWidth="1"/>
    <col min="3224" max="3224" width="6.5703125" bestFit="1" customWidth="1"/>
    <col min="3225" max="3225" width="24.28515625" bestFit="1" customWidth="1"/>
    <col min="3226" max="3226" width="6.85546875" bestFit="1" customWidth="1"/>
    <col min="3227" max="3227" width="18.5703125" bestFit="1" customWidth="1"/>
    <col min="3228" max="3228" width="11.7109375" bestFit="1" customWidth="1"/>
    <col min="3229" max="3229" width="12.85546875" bestFit="1" customWidth="1"/>
    <col min="3230" max="3230" width="16.85546875" bestFit="1" customWidth="1"/>
    <col min="3231" max="3231" width="22.5703125" bestFit="1" customWidth="1"/>
    <col min="3232" max="3232" width="11.7109375" bestFit="1" customWidth="1"/>
    <col min="3233" max="3233" width="6" bestFit="1" customWidth="1"/>
    <col min="3234" max="3234" width="6.85546875" bestFit="1" customWidth="1"/>
    <col min="3235" max="3235" width="27.5703125" bestFit="1" customWidth="1"/>
    <col min="3236" max="3236" width="22.42578125" bestFit="1" customWidth="1"/>
    <col min="3237" max="3237" width="11.85546875" bestFit="1" customWidth="1"/>
    <col min="3238" max="3238" width="23.7109375" bestFit="1" customWidth="1"/>
    <col min="3239" max="3239" width="19.28515625" bestFit="1" customWidth="1"/>
    <col min="3240" max="3240" width="12.7109375" bestFit="1" customWidth="1"/>
    <col min="3241" max="3241" width="14" bestFit="1" customWidth="1"/>
    <col min="3242" max="3242" width="13.7109375" bestFit="1" customWidth="1"/>
    <col min="3243" max="3243" width="23.28515625" bestFit="1" customWidth="1"/>
    <col min="3244" max="3244" width="17.42578125" bestFit="1" customWidth="1"/>
    <col min="3246" max="3246" width="14.7109375" bestFit="1" customWidth="1"/>
    <col min="3247" max="3247" width="31.7109375" bestFit="1" customWidth="1"/>
    <col min="3248" max="3248" width="15.5703125" bestFit="1" customWidth="1"/>
    <col min="3249" max="3249" width="10.7109375" bestFit="1" customWidth="1"/>
    <col min="3250" max="3250" width="18" bestFit="1" customWidth="1"/>
    <col min="3251" max="3251" width="11.42578125" bestFit="1" customWidth="1"/>
    <col min="3252" max="3252" width="7.5703125" bestFit="1" customWidth="1"/>
    <col min="3253" max="3253" width="13.140625" bestFit="1" customWidth="1"/>
    <col min="3254" max="3254" width="26.7109375" bestFit="1" customWidth="1"/>
    <col min="3255" max="3255" width="16.28515625" bestFit="1" customWidth="1"/>
    <col min="3256" max="3256" width="20.42578125" bestFit="1" customWidth="1"/>
    <col min="3257" max="3257" width="21.140625" bestFit="1" customWidth="1"/>
    <col min="3258" max="3258" width="11.7109375" bestFit="1" customWidth="1"/>
    <col min="3259" max="3259" width="7.85546875" bestFit="1" customWidth="1"/>
    <col min="3260" max="3260" width="17.28515625" bestFit="1" customWidth="1"/>
    <col min="3261" max="3261" width="20.28515625" bestFit="1" customWidth="1"/>
    <col min="3262" max="3262" width="15.28515625" bestFit="1" customWidth="1"/>
    <col min="3263" max="3263" width="15.7109375" bestFit="1" customWidth="1"/>
    <col min="3264" max="3264" width="20.7109375" bestFit="1" customWidth="1"/>
    <col min="3265" max="3265" width="10.5703125" bestFit="1" customWidth="1"/>
    <col min="3266" max="3266" width="12.28515625" bestFit="1" customWidth="1"/>
    <col min="3267" max="3267" width="14.28515625" bestFit="1" customWidth="1"/>
    <col min="3268" max="3268" width="15.7109375" bestFit="1" customWidth="1"/>
    <col min="3269" max="3269" width="17.7109375" bestFit="1" customWidth="1"/>
    <col min="3270" max="3270" width="14.140625" bestFit="1" customWidth="1"/>
    <col min="3271" max="3271" width="42.7109375" bestFit="1" customWidth="1"/>
    <col min="3272" max="3272" width="13.5703125" bestFit="1" customWidth="1"/>
    <col min="3273" max="3273" width="11.28515625" bestFit="1" customWidth="1"/>
    <col min="3274" max="3274" width="13.28515625" bestFit="1" customWidth="1"/>
    <col min="3275" max="3275" width="16.28515625" bestFit="1" customWidth="1"/>
    <col min="3276" max="3276" width="16.5703125" bestFit="1" customWidth="1"/>
    <col min="3277" max="3277" width="13.7109375" bestFit="1" customWidth="1"/>
    <col min="3278" max="3278" width="19.7109375" bestFit="1" customWidth="1"/>
    <col min="3279" max="3279" width="22.140625" bestFit="1" customWidth="1"/>
    <col min="3280" max="3280" width="26.7109375" bestFit="1" customWidth="1"/>
    <col min="3281" max="3281" width="10.42578125" bestFit="1" customWidth="1"/>
    <col min="3282" max="3282" width="10.85546875" bestFit="1" customWidth="1"/>
    <col min="3283" max="3283" width="24.140625" bestFit="1" customWidth="1"/>
    <col min="3284" max="3284" width="12.5703125" bestFit="1" customWidth="1"/>
    <col min="3285" max="3285" width="25.85546875" bestFit="1" customWidth="1"/>
    <col min="3286" max="3286" width="11.7109375" bestFit="1" customWidth="1"/>
    <col min="3287" max="3287" width="10.7109375" bestFit="1" customWidth="1"/>
    <col min="3288" max="3288" width="18.28515625" bestFit="1" customWidth="1"/>
    <col min="3289" max="3289" width="24.28515625" bestFit="1" customWidth="1"/>
    <col min="3290" max="3290" width="15.140625" bestFit="1" customWidth="1"/>
    <col min="3291" max="3291" width="19.7109375" bestFit="1" customWidth="1"/>
    <col min="3292" max="3292" width="27" bestFit="1" customWidth="1"/>
    <col min="3293" max="3293" width="22.140625" bestFit="1" customWidth="1"/>
    <col min="3294" max="3294" width="9.5703125" bestFit="1" customWidth="1"/>
    <col min="3295" max="3296" width="11.28515625" bestFit="1" customWidth="1"/>
    <col min="3297" max="3297" width="6.28515625" bestFit="1" customWidth="1"/>
    <col min="3298" max="3298" width="10.7109375" bestFit="1" customWidth="1"/>
    <col min="3299" max="3299" width="12.7109375" bestFit="1" customWidth="1"/>
    <col min="3300" max="3300" width="11.28515625" bestFit="1" customWidth="1"/>
    <col min="3301" max="3301" width="12.5703125" bestFit="1" customWidth="1"/>
    <col min="3302" max="3302" width="7.85546875" bestFit="1" customWidth="1"/>
    <col min="3303" max="3303" width="10.5703125" bestFit="1" customWidth="1"/>
    <col min="3304" max="3304" width="25.42578125" bestFit="1" customWidth="1"/>
    <col min="3305" max="3305" width="9.140625" bestFit="1" customWidth="1"/>
    <col min="3306" max="3306" width="10.7109375" bestFit="1" customWidth="1"/>
    <col min="3307" max="3307" width="11.28515625" bestFit="1" customWidth="1"/>
    <col min="3308" max="3308" width="5.5703125" bestFit="1" customWidth="1"/>
    <col min="3309" max="3309" width="7.85546875" bestFit="1" customWidth="1"/>
    <col min="3310" max="3310" width="15.42578125" bestFit="1" customWidth="1"/>
    <col min="3311" max="3311" width="10" bestFit="1" customWidth="1"/>
    <col min="3312" max="3312" width="19.42578125" bestFit="1" customWidth="1"/>
    <col min="3313" max="3313" width="24.28515625" bestFit="1" customWidth="1"/>
    <col min="3314" max="3314" width="12.7109375" bestFit="1" customWidth="1"/>
    <col min="3315" max="3315" width="6.28515625" bestFit="1" customWidth="1"/>
    <col min="3316" max="3316" width="15.85546875" bestFit="1" customWidth="1"/>
    <col min="3317" max="3317" width="13.140625" bestFit="1" customWidth="1"/>
    <col min="3318" max="3318" width="9.7109375" bestFit="1" customWidth="1"/>
    <col min="3319" max="3319" width="11.5703125" bestFit="1" customWidth="1"/>
    <col min="3320" max="3320" width="14.28515625" bestFit="1" customWidth="1"/>
    <col min="3321" max="3321" width="12.28515625" bestFit="1" customWidth="1"/>
    <col min="3322" max="3322" width="8.42578125" bestFit="1" customWidth="1"/>
    <col min="3323" max="3323" width="12.140625" bestFit="1" customWidth="1"/>
    <col min="3324" max="3324" width="15" bestFit="1" customWidth="1"/>
    <col min="3325" max="3325" width="8.28515625" bestFit="1" customWidth="1"/>
    <col min="3326" max="3326" width="10.42578125" bestFit="1" customWidth="1"/>
    <col min="3327" max="3327" width="15.42578125" bestFit="1" customWidth="1"/>
    <col min="3328" max="3328" width="12.7109375" bestFit="1" customWidth="1"/>
    <col min="3329" max="3329" width="13.28515625" bestFit="1" customWidth="1"/>
    <col min="3330" max="3330" width="15" bestFit="1" customWidth="1"/>
    <col min="3331" max="3331" width="11.28515625" bestFit="1" customWidth="1"/>
    <col min="3332" max="3332" width="12.42578125" bestFit="1" customWidth="1"/>
    <col min="3333" max="3333" width="26.28515625" bestFit="1" customWidth="1"/>
    <col min="3334" max="3334" width="11.85546875" bestFit="1" customWidth="1"/>
    <col min="3335" max="3335" width="16.5703125" bestFit="1" customWidth="1"/>
    <col min="3336" max="3336" width="20.28515625" bestFit="1" customWidth="1"/>
    <col min="3337" max="3337" width="18.42578125" bestFit="1" customWidth="1"/>
    <col min="3338" max="3338" width="6" bestFit="1" customWidth="1"/>
    <col min="3339" max="3340" width="13.7109375" bestFit="1" customWidth="1"/>
    <col min="3341" max="3341" width="16.28515625" bestFit="1" customWidth="1"/>
    <col min="3342" max="3342" width="14.7109375" bestFit="1" customWidth="1"/>
    <col min="3343" max="3343" width="17.7109375" bestFit="1" customWidth="1"/>
    <col min="3344" max="3344" width="13.7109375" bestFit="1" customWidth="1"/>
    <col min="3345" max="3345" width="12.7109375" bestFit="1" customWidth="1"/>
    <col min="3346" max="3346" width="12" bestFit="1" customWidth="1"/>
    <col min="3347" max="3347" width="11.7109375" bestFit="1" customWidth="1"/>
    <col min="3348" max="3348" width="24.7109375" bestFit="1" customWidth="1"/>
    <col min="3349" max="3349" width="6.5703125" bestFit="1" customWidth="1"/>
    <col min="3350" max="3350" width="12" bestFit="1" customWidth="1"/>
    <col min="3351" max="3351" width="17.7109375" bestFit="1" customWidth="1"/>
    <col min="3352" max="3352" width="12.42578125" bestFit="1" customWidth="1"/>
    <col min="3353" max="3353" width="13.5703125" bestFit="1" customWidth="1"/>
    <col min="3354" max="3354" width="10.5703125" bestFit="1" customWidth="1"/>
    <col min="3355" max="3355" width="25.140625" bestFit="1" customWidth="1"/>
    <col min="3356" max="3356" width="18.42578125" bestFit="1" customWidth="1"/>
    <col min="3357" max="3357" width="8.140625" bestFit="1" customWidth="1"/>
    <col min="3358" max="3358" width="22.7109375" bestFit="1" customWidth="1"/>
    <col min="3359" max="3359" width="12.7109375" bestFit="1" customWidth="1"/>
    <col min="3360" max="3360" width="17.5703125" bestFit="1" customWidth="1"/>
    <col min="3361" max="3361" width="16.42578125" bestFit="1" customWidth="1"/>
    <col min="3362" max="3362" width="20.28515625" bestFit="1" customWidth="1"/>
    <col min="3363" max="3363" width="18.28515625" bestFit="1" customWidth="1"/>
    <col min="3364" max="3364" width="13.42578125" bestFit="1" customWidth="1"/>
    <col min="3365" max="3365" width="16.85546875" bestFit="1" customWidth="1"/>
    <col min="3366" max="3366" width="24.85546875" bestFit="1" customWidth="1"/>
    <col min="3367" max="3367" width="7.42578125" bestFit="1" customWidth="1"/>
    <col min="3368" max="3368" width="6.42578125" bestFit="1" customWidth="1"/>
    <col min="3369" max="3369" width="16.140625" bestFit="1" customWidth="1"/>
    <col min="3370" max="3370" width="8.7109375" bestFit="1" customWidth="1"/>
    <col min="3371" max="3371" width="22.5703125" bestFit="1" customWidth="1"/>
    <col min="3372" max="3372" width="13.140625" bestFit="1" customWidth="1"/>
    <col min="3373" max="3373" width="6.28515625" bestFit="1" customWidth="1"/>
    <col min="3374" max="3374" width="11.140625" bestFit="1" customWidth="1"/>
    <col min="3375" max="3375" width="19" bestFit="1" customWidth="1"/>
    <col min="3376" max="3376" width="26.140625" bestFit="1" customWidth="1"/>
    <col min="3377" max="3377" width="29.5703125" bestFit="1" customWidth="1"/>
    <col min="3378" max="3378" width="12.7109375" bestFit="1" customWidth="1"/>
    <col min="3379" max="3379" width="17.42578125" bestFit="1" customWidth="1"/>
    <col min="3380" max="3380" width="18.42578125" bestFit="1" customWidth="1"/>
    <col min="3381" max="3381" width="27.28515625" bestFit="1" customWidth="1"/>
    <col min="3382" max="3382" width="18.42578125" bestFit="1" customWidth="1"/>
    <col min="3383" max="3383" width="12.28515625" bestFit="1" customWidth="1"/>
    <col min="3384" max="3384" width="9.5703125" bestFit="1" customWidth="1"/>
    <col min="3385" max="3385" width="12.5703125" bestFit="1" customWidth="1"/>
    <col min="3386" max="3386" width="16.140625" bestFit="1" customWidth="1"/>
    <col min="3387" max="3387" width="16.85546875" bestFit="1" customWidth="1"/>
    <col min="3388" max="3388" width="21.140625" bestFit="1" customWidth="1"/>
    <col min="3389" max="3389" width="13.7109375" bestFit="1" customWidth="1"/>
    <col min="3390" max="3390" width="23.7109375" bestFit="1" customWidth="1"/>
    <col min="3391" max="3391" width="13.5703125" bestFit="1" customWidth="1"/>
    <col min="3392" max="3392" width="19" bestFit="1" customWidth="1"/>
    <col min="3393" max="3393" width="20.42578125" bestFit="1" customWidth="1"/>
    <col min="3394" max="3394" width="10.85546875" bestFit="1" customWidth="1"/>
    <col min="3395" max="3395" width="13.28515625" bestFit="1" customWidth="1"/>
    <col min="3396" max="3396" width="18.5703125" bestFit="1" customWidth="1"/>
    <col min="3397" max="3397" width="22.85546875" bestFit="1" customWidth="1"/>
    <col min="3398" max="3398" width="5.85546875" bestFit="1" customWidth="1"/>
    <col min="3399" max="3399" width="7.140625" bestFit="1" customWidth="1"/>
    <col min="3400" max="3400" width="19.42578125" bestFit="1" customWidth="1"/>
    <col min="3401" max="3401" width="9.5703125" bestFit="1" customWidth="1"/>
    <col min="3402" max="3402" width="20.42578125" bestFit="1" customWidth="1"/>
    <col min="3403" max="3403" width="26.42578125" bestFit="1" customWidth="1"/>
    <col min="3404" max="3404" width="7" bestFit="1" customWidth="1"/>
    <col min="3405" max="3405" width="6" bestFit="1" customWidth="1"/>
    <col min="3406" max="3406" width="12.7109375" bestFit="1" customWidth="1"/>
    <col min="3407" max="3407" width="17.5703125" bestFit="1" customWidth="1"/>
    <col min="3408" max="3408" width="26.5703125" bestFit="1" customWidth="1"/>
    <col min="3409" max="3409" width="19.7109375" bestFit="1" customWidth="1"/>
    <col min="3410" max="3410" width="15.140625" bestFit="1" customWidth="1"/>
    <col min="3411" max="3411" width="15.85546875" bestFit="1" customWidth="1"/>
    <col min="3412" max="3412" width="21.5703125" bestFit="1" customWidth="1"/>
    <col min="3413" max="3413" width="22.5703125" bestFit="1" customWidth="1"/>
    <col min="3414" max="3414" width="11.5703125" bestFit="1" customWidth="1"/>
    <col min="3415" max="3415" width="5.28515625" bestFit="1" customWidth="1"/>
    <col min="3416" max="3416" width="12" bestFit="1" customWidth="1"/>
    <col min="3417" max="3417" width="11" bestFit="1" customWidth="1"/>
    <col min="3418" max="3418" width="12.85546875" bestFit="1" customWidth="1"/>
    <col min="3419" max="3419" width="11.140625" bestFit="1" customWidth="1"/>
    <col min="3420" max="3420" width="17.7109375" bestFit="1" customWidth="1"/>
    <col min="3421" max="3421" width="10" bestFit="1" customWidth="1"/>
    <col min="3422" max="3422" width="6.5703125" bestFit="1" customWidth="1"/>
    <col min="3423" max="3423" width="10.85546875" bestFit="1" customWidth="1"/>
    <col min="3424" max="3424" width="8.7109375" bestFit="1" customWidth="1"/>
    <col min="3425" max="3425" width="14.85546875" bestFit="1" customWidth="1"/>
    <col min="3426" max="3426" width="14.7109375" bestFit="1" customWidth="1"/>
    <col min="3427" max="3427" width="14.42578125" bestFit="1" customWidth="1"/>
    <col min="3428" max="3428" width="20.28515625" bestFit="1" customWidth="1"/>
    <col min="3429" max="3429" width="12.28515625" bestFit="1" customWidth="1"/>
    <col min="3430" max="3430" width="13.5703125" bestFit="1" customWidth="1"/>
    <col min="3431" max="3431" width="13.85546875" bestFit="1" customWidth="1"/>
    <col min="3432" max="3432" width="6.28515625" bestFit="1" customWidth="1"/>
    <col min="3433" max="3433" width="27.42578125" bestFit="1" customWidth="1"/>
    <col min="3434" max="3434" width="17.28515625" bestFit="1" customWidth="1"/>
    <col min="3435" max="3435" width="10.42578125" bestFit="1" customWidth="1"/>
    <col min="3436" max="3436" width="14.28515625" bestFit="1" customWidth="1"/>
    <col min="3437" max="3437" width="22" bestFit="1" customWidth="1"/>
    <col min="3438" max="3438" width="14.5703125" bestFit="1" customWidth="1"/>
    <col min="3439" max="3439" width="15.5703125" bestFit="1" customWidth="1"/>
    <col min="3440" max="3440" width="15.140625" bestFit="1" customWidth="1"/>
    <col min="3441" max="3441" width="18.7109375" bestFit="1" customWidth="1"/>
    <col min="3442" max="3442" width="11.7109375" bestFit="1" customWidth="1"/>
    <col min="3443" max="3443" width="14.7109375" bestFit="1" customWidth="1"/>
    <col min="3444" max="3444" width="4.85546875" bestFit="1" customWidth="1"/>
    <col min="3445" max="3445" width="7.140625" bestFit="1" customWidth="1"/>
    <col min="3446" max="3446" width="19.7109375" bestFit="1" customWidth="1"/>
    <col min="3447" max="3447" width="18.85546875" bestFit="1" customWidth="1"/>
    <col min="3448" max="3448" width="9.28515625" bestFit="1" customWidth="1"/>
    <col min="3449" max="3449" width="9.42578125" bestFit="1" customWidth="1"/>
    <col min="3450" max="3450" width="16.140625" bestFit="1" customWidth="1"/>
    <col min="3451" max="3451" width="9.85546875" bestFit="1" customWidth="1"/>
    <col min="3452" max="3452" width="12.5703125" bestFit="1" customWidth="1"/>
    <col min="3453" max="3453" width="12.28515625" bestFit="1" customWidth="1"/>
    <col min="3454" max="3454" width="8.7109375" bestFit="1" customWidth="1"/>
    <col min="3455" max="3455" width="9.7109375" bestFit="1" customWidth="1"/>
    <col min="3456" max="3456" width="15.28515625" bestFit="1" customWidth="1"/>
    <col min="3457" max="3457" width="22.28515625" bestFit="1" customWidth="1"/>
    <col min="3458" max="3458" width="8.7109375" bestFit="1" customWidth="1"/>
    <col min="3459" max="3459" width="27" bestFit="1" customWidth="1"/>
    <col min="3460" max="3460" width="9.85546875" bestFit="1" customWidth="1"/>
    <col min="3461" max="3461" width="21.85546875" bestFit="1" customWidth="1"/>
    <col min="3462" max="3462" width="22.7109375" bestFit="1" customWidth="1"/>
    <col min="3463" max="3463" width="9.7109375" bestFit="1" customWidth="1"/>
    <col min="3464" max="3464" width="20.28515625" bestFit="1" customWidth="1"/>
    <col min="3465" max="3465" width="14.28515625" bestFit="1" customWidth="1"/>
    <col min="3466" max="3466" width="14.7109375" bestFit="1" customWidth="1"/>
    <col min="3467" max="3467" width="10.42578125" bestFit="1" customWidth="1"/>
    <col min="3468" max="3468" width="11.140625" bestFit="1" customWidth="1"/>
    <col min="3469" max="3469" width="24.7109375" bestFit="1" customWidth="1"/>
    <col min="3470" max="3470" width="15.28515625" bestFit="1" customWidth="1"/>
    <col min="3471" max="3471" width="14.42578125" bestFit="1" customWidth="1"/>
    <col min="3472" max="3472" width="13.42578125" bestFit="1" customWidth="1"/>
    <col min="3473" max="3473" width="6.7109375" bestFit="1" customWidth="1"/>
    <col min="3474" max="3474" width="12.140625" bestFit="1" customWidth="1"/>
    <col min="3475" max="3475" width="16" bestFit="1" customWidth="1"/>
    <col min="3476" max="3476" width="9.28515625" bestFit="1" customWidth="1"/>
    <col min="3477" max="3477" width="35.28515625" bestFit="1" customWidth="1"/>
    <col min="3478" max="3478" width="5.28515625" bestFit="1" customWidth="1"/>
    <col min="3479" max="3479" width="4.140625" bestFit="1" customWidth="1"/>
    <col min="3480" max="3480" width="30.28515625" bestFit="1" customWidth="1"/>
    <col min="3481" max="3481" width="18.140625" bestFit="1" customWidth="1"/>
    <col min="3482" max="3482" width="13.140625" bestFit="1" customWidth="1"/>
    <col min="3483" max="3483" width="12" bestFit="1" customWidth="1"/>
    <col min="3484" max="3484" width="6.42578125" bestFit="1" customWidth="1"/>
    <col min="3485" max="3485" width="19.85546875" bestFit="1" customWidth="1"/>
    <col min="3486" max="3486" width="12.28515625" bestFit="1" customWidth="1"/>
    <col min="3487" max="3487" width="17.28515625" bestFit="1" customWidth="1"/>
    <col min="3488" max="3488" width="16.85546875" bestFit="1" customWidth="1"/>
    <col min="3489" max="3489" width="16.140625" bestFit="1" customWidth="1"/>
    <col min="3490" max="3490" width="16.28515625" bestFit="1" customWidth="1"/>
    <col min="3491" max="3491" width="12" bestFit="1" customWidth="1"/>
    <col min="3492" max="3492" width="18.85546875" bestFit="1" customWidth="1"/>
    <col min="3493" max="3493" width="10.7109375" bestFit="1" customWidth="1"/>
    <col min="3494" max="3494" width="17.42578125" bestFit="1" customWidth="1"/>
    <col min="3495" max="3495" width="19.85546875" bestFit="1" customWidth="1"/>
    <col min="3496" max="3496" width="17.42578125" bestFit="1" customWidth="1"/>
    <col min="3497" max="3497" width="19.28515625" bestFit="1" customWidth="1"/>
    <col min="3498" max="3498" width="22.5703125" bestFit="1" customWidth="1"/>
    <col min="3499" max="3499" width="14" bestFit="1" customWidth="1"/>
    <col min="3500" max="3500" width="12.140625" bestFit="1" customWidth="1"/>
    <col min="3501" max="3501" width="19.85546875" bestFit="1" customWidth="1"/>
    <col min="3502" max="3502" width="16.7109375" bestFit="1" customWidth="1"/>
    <col min="3503" max="3503" width="18.140625" bestFit="1" customWidth="1"/>
    <col min="3504" max="3504" width="15.7109375" bestFit="1" customWidth="1"/>
    <col min="3505" max="3505" width="9.7109375" bestFit="1" customWidth="1"/>
    <col min="3506" max="3506" width="11.7109375" bestFit="1" customWidth="1"/>
    <col min="3507" max="3507" width="19.5703125" bestFit="1" customWidth="1"/>
    <col min="3508" max="3508" width="8.140625" bestFit="1" customWidth="1"/>
    <col min="3509" max="3509" width="10.7109375" bestFit="1" customWidth="1"/>
    <col min="3510" max="3510" width="11.28515625" bestFit="1" customWidth="1"/>
    <col min="3511" max="3511" width="18.85546875" bestFit="1" customWidth="1"/>
    <col min="3512" max="3512" width="23" bestFit="1" customWidth="1"/>
    <col min="3513" max="3513" width="12.140625" bestFit="1" customWidth="1"/>
    <col min="3514" max="3514" width="10" bestFit="1" customWidth="1"/>
    <col min="3515" max="3515" width="6.5703125" bestFit="1" customWidth="1"/>
    <col min="3516" max="3516" width="9.28515625" bestFit="1" customWidth="1"/>
    <col min="3517" max="3517" width="12.5703125" bestFit="1" customWidth="1"/>
    <col min="3518" max="3518" width="19.5703125" bestFit="1" customWidth="1"/>
    <col min="3519" max="3519" width="11.85546875" bestFit="1" customWidth="1"/>
    <col min="3520" max="3520" width="16.5703125" bestFit="1" customWidth="1"/>
    <col min="3521" max="3521" width="10.7109375" bestFit="1" customWidth="1"/>
    <col min="3522" max="3522" width="18.28515625" bestFit="1" customWidth="1"/>
    <col min="3523" max="3523" width="5.42578125" bestFit="1" customWidth="1"/>
    <col min="3524" max="3524" width="5.85546875" bestFit="1" customWidth="1"/>
    <col min="3525" max="3525" width="10.5703125" bestFit="1" customWidth="1"/>
    <col min="3526" max="3526" width="11.7109375" bestFit="1" customWidth="1"/>
    <col min="3527" max="3527" width="12.7109375" bestFit="1" customWidth="1"/>
    <col min="3528" max="3528" width="9.7109375" bestFit="1" customWidth="1"/>
    <col min="3529" max="3529" width="8.7109375" bestFit="1" customWidth="1"/>
    <col min="3530" max="3530" width="13.85546875" bestFit="1" customWidth="1"/>
    <col min="3531" max="3531" width="12.42578125" bestFit="1" customWidth="1"/>
    <col min="3532" max="3532" width="18.7109375" bestFit="1" customWidth="1"/>
    <col min="3533" max="3533" width="7.7109375" bestFit="1" customWidth="1"/>
    <col min="3534" max="3534" width="19.5703125" bestFit="1" customWidth="1"/>
    <col min="3535" max="3535" width="16.42578125" bestFit="1" customWidth="1"/>
    <col min="3536" max="3536" width="26.28515625" bestFit="1" customWidth="1"/>
    <col min="3537" max="3537" width="14.140625" bestFit="1" customWidth="1"/>
    <col min="3538" max="3538" width="11.42578125" bestFit="1" customWidth="1"/>
    <col min="3539" max="3539" width="14.140625" bestFit="1" customWidth="1"/>
    <col min="3540" max="3540" width="15.28515625" bestFit="1" customWidth="1"/>
    <col min="3541" max="3541" width="16" bestFit="1" customWidth="1"/>
    <col min="3542" max="3542" width="10.28515625" bestFit="1" customWidth="1"/>
    <col min="3543" max="3543" width="9.28515625" bestFit="1" customWidth="1"/>
    <col min="3544" max="3544" width="11.140625" bestFit="1" customWidth="1"/>
    <col min="3545" max="3545" width="9.28515625" bestFit="1" customWidth="1"/>
    <col min="3546" max="3546" width="17.42578125" bestFit="1" customWidth="1"/>
    <col min="3547" max="3547" width="25.28515625" bestFit="1" customWidth="1"/>
    <col min="3548" max="3548" width="15.7109375" bestFit="1" customWidth="1"/>
    <col min="3549" max="3549" width="11.7109375" bestFit="1" customWidth="1"/>
    <col min="3550" max="3550" width="16.7109375" bestFit="1" customWidth="1"/>
    <col min="3551" max="3551" width="17.28515625" bestFit="1" customWidth="1"/>
    <col min="3552" max="3552" width="14.140625" bestFit="1" customWidth="1"/>
    <col min="3553" max="3553" width="11.28515625" bestFit="1" customWidth="1"/>
    <col min="3554" max="3554" width="11" bestFit="1" customWidth="1"/>
    <col min="3555" max="3555" width="13.7109375" bestFit="1" customWidth="1"/>
    <col min="3556" max="3556" width="14.140625" bestFit="1" customWidth="1"/>
    <col min="3557" max="3557" width="8.5703125" bestFit="1" customWidth="1"/>
    <col min="3558" max="3558" width="19" bestFit="1" customWidth="1"/>
    <col min="3559" max="3559" width="11.7109375" bestFit="1" customWidth="1"/>
    <col min="3560" max="3560" width="16.7109375" bestFit="1" customWidth="1"/>
    <col min="3561" max="3561" width="7.140625" bestFit="1" customWidth="1"/>
    <col min="3562" max="3562" width="11.140625" bestFit="1" customWidth="1"/>
    <col min="3563" max="3563" width="19.85546875" bestFit="1" customWidth="1"/>
    <col min="3564" max="3564" width="26.5703125" bestFit="1" customWidth="1"/>
    <col min="3565" max="3565" width="20.5703125" bestFit="1" customWidth="1"/>
    <col min="3566" max="3566" width="19.42578125" bestFit="1" customWidth="1"/>
    <col min="3567" max="3567" width="19.28515625" bestFit="1" customWidth="1"/>
    <col min="3568" max="3568" width="20.140625" bestFit="1" customWidth="1"/>
    <col min="3569" max="3569" width="15.7109375" bestFit="1" customWidth="1"/>
    <col min="3570" max="3570" width="10.85546875" bestFit="1" customWidth="1"/>
    <col min="3571" max="3571" width="15.85546875" bestFit="1" customWidth="1"/>
    <col min="3572" max="3572" width="16.42578125" bestFit="1" customWidth="1"/>
    <col min="3573" max="3573" width="8.28515625" bestFit="1" customWidth="1"/>
    <col min="3574" max="3574" width="13.28515625" bestFit="1" customWidth="1"/>
    <col min="3575" max="3575" width="21.42578125" bestFit="1" customWidth="1"/>
    <col min="3576" max="3576" width="12.28515625" bestFit="1" customWidth="1"/>
    <col min="3577" max="3577" width="23.140625" bestFit="1" customWidth="1"/>
    <col min="3578" max="3578" width="14.42578125" bestFit="1" customWidth="1"/>
    <col min="3579" max="3579" width="20" bestFit="1" customWidth="1"/>
    <col min="3580" max="3580" width="12.28515625" bestFit="1" customWidth="1"/>
    <col min="3581" max="3581" width="17.7109375" bestFit="1" customWidth="1"/>
    <col min="3582" max="3582" width="15.5703125" bestFit="1" customWidth="1"/>
    <col min="3583" max="3583" width="5.5703125" bestFit="1" customWidth="1"/>
    <col min="3584" max="3584" width="9.7109375" bestFit="1" customWidth="1"/>
    <col min="3585" max="3585" width="15.28515625" bestFit="1" customWidth="1"/>
    <col min="3586" max="3586" width="11.42578125" bestFit="1" customWidth="1"/>
    <col min="3587" max="3587" width="11.140625" bestFit="1" customWidth="1"/>
    <col min="3588" max="3588" width="6.42578125" bestFit="1" customWidth="1"/>
    <col min="3589" max="3589" width="14.7109375" bestFit="1" customWidth="1"/>
    <col min="3590" max="3590" width="7.7109375" bestFit="1" customWidth="1"/>
    <col min="3591" max="3591" width="14.7109375" bestFit="1" customWidth="1"/>
    <col min="3592" max="3592" width="13.7109375" bestFit="1" customWidth="1"/>
    <col min="3593" max="3593" width="15.85546875" bestFit="1" customWidth="1"/>
    <col min="3594" max="3594" width="13.7109375" bestFit="1" customWidth="1"/>
    <col min="3595" max="3595" width="26.5703125" bestFit="1" customWidth="1"/>
    <col min="3596" max="3596" width="19.140625" bestFit="1" customWidth="1"/>
    <col min="3597" max="3597" width="16.85546875" bestFit="1" customWidth="1"/>
    <col min="3598" max="3598" width="18.7109375" bestFit="1" customWidth="1"/>
    <col min="3599" max="3599" width="19.7109375" bestFit="1" customWidth="1"/>
    <col min="3600" max="3600" width="12.85546875" bestFit="1" customWidth="1"/>
    <col min="3601" max="3601" width="12" bestFit="1" customWidth="1"/>
    <col min="3602" max="3602" width="9.28515625" bestFit="1" customWidth="1"/>
    <col min="3603" max="3603" width="8.42578125" bestFit="1" customWidth="1"/>
    <col min="3604" max="3604" width="4.28515625" bestFit="1" customWidth="1"/>
    <col min="3605" max="3605" width="4.140625" bestFit="1" customWidth="1"/>
    <col min="3606" max="3606" width="14.140625" bestFit="1" customWidth="1"/>
    <col min="3607" max="3607" width="13.28515625" bestFit="1" customWidth="1"/>
    <col min="3608" max="3608" width="12.85546875" bestFit="1" customWidth="1"/>
    <col min="3609" max="3609" width="14.42578125" bestFit="1" customWidth="1"/>
    <col min="3610" max="3610" width="16.140625" bestFit="1" customWidth="1"/>
    <col min="3611" max="3611" width="12.28515625" bestFit="1" customWidth="1"/>
    <col min="3612" max="3612" width="10.7109375" bestFit="1" customWidth="1"/>
    <col min="3613" max="3613" width="11.28515625" bestFit="1" customWidth="1"/>
    <col min="3614" max="3614" width="8" bestFit="1" customWidth="1"/>
    <col min="3615" max="3615" width="21.28515625" bestFit="1" customWidth="1"/>
    <col min="3616" max="3616" width="22.7109375" bestFit="1" customWidth="1"/>
    <col min="3617" max="3617" width="11.42578125" bestFit="1" customWidth="1"/>
    <col min="3618" max="3618" width="17.28515625" bestFit="1" customWidth="1"/>
    <col min="3619" max="3619" width="21.140625" bestFit="1" customWidth="1"/>
    <col min="3620" max="3620" width="18.42578125" bestFit="1" customWidth="1"/>
    <col min="3621" max="3621" width="18" bestFit="1" customWidth="1"/>
    <col min="3622" max="3622" width="7" bestFit="1" customWidth="1"/>
    <col min="3623" max="3623" width="11.7109375" bestFit="1" customWidth="1"/>
    <col min="3624" max="3624" width="17.85546875" bestFit="1" customWidth="1"/>
    <col min="3625" max="3625" width="7.7109375" bestFit="1" customWidth="1"/>
    <col min="3626" max="3626" width="31" bestFit="1" customWidth="1"/>
    <col min="3627" max="3627" width="26.7109375" bestFit="1" customWidth="1"/>
    <col min="3628" max="3628" width="11.140625" bestFit="1" customWidth="1"/>
    <col min="3629" max="3629" width="22.5703125" bestFit="1" customWidth="1"/>
    <col min="3630" max="3630" width="8.140625" bestFit="1" customWidth="1"/>
    <col min="3631" max="3631" width="5.140625" bestFit="1" customWidth="1"/>
    <col min="3632" max="3632" width="6.5703125" bestFit="1" customWidth="1"/>
    <col min="3633" max="3633" width="7.140625" bestFit="1" customWidth="1"/>
    <col min="3634" max="3634" width="20.28515625" bestFit="1" customWidth="1"/>
    <col min="3635" max="3635" width="21.7109375" bestFit="1" customWidth="1"/>
    <col min="3636" max="3636" width="19.5703125" bestFit="1" customWidth="1"/>
    <col min="3637" max="3637" width="16.7109375" bestFit="1" customWidth="1"/>
    <col min="3638" max="3638" width="19" bestFit="1" customWidth="1"/>
    <col min="3639" max="3639" width="25.28515625" bestFit="1" customWidth="1"/>
    <col min="3640" max="3640" width="29" bestFit="1" customWidth="1"/>
    <col min="3641" max="3641" width="18.28515625" bestFit="1" customWidth="1"/>
    <col min="3642" max="3642" width="19" bestFit="1" customWidth="1"/>
    <col min="3643" max="3643" width="14.7109375" bestFit="1" customWidth="1"/>
    <col min="3644" max="3644" width="11.7109375" bestFit="1" customWidth="1"/>
    <col min="3645" max="3645" width="11.28515625" bestFit="1" customWidth="1"/>
    <col min="3646" max="3646" width="5.5703125" bestFit="1" customWidth="1"/>
    <col min="3647" max="3647" width="29.5703125" bestFit="1" customWidth="1"/>
    <col min="3648" max="3648" width="12.42578125" bestFit="1" customWidth="1"/>
    <col min="3649" max="3649" width="14.42578125" bestFit="1" customWidth="1"/>
    <col min="3650" max="3650" width="12.28515625" bestFit="1" customWidth="1"/>
    <col min="3651" max="3651" width="23.28515625" bestFit="1" customWidth="1"/>
    <col min="3652" max="3652" width="9.7109375" bestFit="1" customWidth="1"/>
    <col min="3653" max="3653" width="13.42578125" bestFit="1" customWidth="1"/>
    <col min="3654" max="3654" width="21" bestFit="1" customWidth="1"/>
    <col min="3655" max="3655" width="10.140625" bestFit="1" customWidth="1"/>
    <col min="3656" max="3656" width="21.28515625" bestFit="1" customWidth="1"/>
    <col min="3657" max="3657" width="9.28515625" bestFit="1" customWidth="1"/>
    <col min="3658" max="3658" width="22.42578125" bestFit="1" customWidth="1"/>
    <col min="3659" max="3659" width="12.85546875" bestFit="1" customWidth="1"/>
    <col min="3660" max="3660" width="7.85546875" bestFit="1" customWidth="1"/>
    <col min="3661" max="3661" width="30.28515625" bestFit="1" customWidth="1"/>
    <col min="3662" max="3662" width="15" bestFit="1" customWidth="1"/>
    <col min="3663" max="3663" width="30.7109375" bestFit="1" customWidth="1"/>
    <col min="3664" max="3664" width="22.28515625" bestFit="1" customWidth="1"/>
    <col min="3665" max="3665" width="6" bestFit="1" customWidth="1"/>
    <col min="3666" max="3666" width="21.7109375" bestFit="1" customWidth="1"/>
    <col min="3667" max="3667" width="9.42578125" bestFit="1" customWidth="1"/>
    <col min="3668" max="3668" width="9.140625" bestFit="1" customWidth="1"/>
    <col min="3669" max="3669" width="13.85546875" bestFit="1" customWidth="1"/>
    <col min="3670" max="3670" width="9" bestFit="1" customWidth="1"/>
    <col min="3671" max="3671" width="9.5703125" bestFit="1" customWidth="1"/>
    <col min="3672" max="3672" width="11.5703125" bestFit="1" customWidth="1"/>
    <col min="3673" max="3673" width="6.7109375" bestFit="1" customWidth="1"/>
    <col min="3674" max="3674" width="9.5703125" bestFit="1" customWidth="1"/>
    <col min="3675" max="3675" width="7.140625" bestFit="1" customWidth="1"/>
    <col min="3676" max="3676" width="6.7109375" bestFit="1" customWidth="1"/>
    <col min="3677" max="3677" width="10.85546875" bestFit="1" customWidth="1"/>
    <col min="3678" max="3678" width="10.5703125" bestFit="1" customWidth="1"/>
    <col min="3679" max="3679" width="15.85546875" bestFit="1" customWidth="1"/>
    <col min="3680" max="3680" width="24.140625" bestFit="1" customWidth="1"/>
    <col min="3681" max="3681" width="19.140625" bestFit="1" customWidth="1"/>
    <col min="3682" max="3682" width="24" bestFit="1" customWidth="1"/>
    <col min="3683" max="3683" width="19.85546875" bestFit="1" customWidth="1"/>
    <col min="3684" max="3684" width="23.7109375" bestFit="1" customWidth="1"/>
    <col min="3685" max="3685" width="17.7109375" bestFit="1" customWidth="1"/>
    <col min="3686" max="3686" width="13.28515625" bestFit="1" customWidth="1"/>
    <col min="3687" max="3687" width="18.7109375" bestFit="1" customWidth="1"/>
    <col min="3688" max="3688" width="20.28515625" bestFit="1" customWidth="1"/>
    <col min="3689" max="3689" width="25.28515625" bestFit="1" customWidth="1"/>
    <col min="3690" max="3690" width="12.42578125" bestFit="1" customWidth="1"/>
    <col min="3691" max="3691" width="19.7109375" bestFit="1" customWidth="1"/>
    <col min="3692" max="3692" width="9.28515625" bestFit="1" customWidth="1"/>
    <col min="3693" max="3693" width="7" bestFit="1" customWidth="1"/>
    <col min="3694" max="3694" width="16.28515625" bestFit="1" customWidth="1"/>
    <col min="3695" max="3695" width="26.42578125" bestFit="1" customWidth="1"/>
    <col min="3696" max="3696" width="12.28515625" bestFit="1" customWidth="1"/>
    <col min="3697" max="3697" width="20.7109375" bestFit="1" customWidth="1"/>
    <col min="3698" max="3698" width="11.28515625" bestFit="1" customWidth="1"/>
    <col min="3699" max="3699" width="10.28515625" bestFit="1" customWidth="1"/>
    <col min="3700" max="3700" width="19.28515625" bestFit="1" customWidth="1"/>
    <col min="3701" max="3701" width="7.7109375" bestFit="1" customWidth="1"/>
    <col min="3702" max="3702" width="10.42578125" bestFit="1" customWidth="1"/>
    <col min="3703" max="3703" width="7" bestFit="1" customWidth="1"/>
    <col min="3704" max="3704" width="8.5703125" bestFit="1" customWidth="1"/>
    <col min="3705" max="3705" width="20.28515625" bestFit="1" customWidth="1"/>
    <col min="3706" max="3706" width="8.5703125" bestFit="1" customWidth="1"/>
    <col min="3707" max="3707" width="23" bestFit="1" customWidth="1"/>
    <col min="3708" max="3708" width="10.140625" bestFit="1" customWidth="1"/>
    <col min="3709" max="3709" width="15.42578125" bestFit="1" customWidth="1"/>
    <col min="3710" max="3710" width="17.7109375" bestFit="1" customWidth="1"/>
    <col min="3711" max="3711" width="9.140625" bestFit="1" customWidth="1"/>
    <col min="3712" max="3712" width="6.42578125" bestFit="1" customWidth="1"/>
    <col min="3713" max="3713" width="12.85546875" bestFit="1" customWidth="1"/>
    <col min="3714" max="3714" width="13.85546875" bestFit="1" customWidth="1"/>
    <col min="3715" max="3715" width="11.28515625" bestFit="1" customWidth="1"/>
    <col min="3716" max="3716" width="14.28515625" bestFit="1" customWidth="1"/>
    <col min="3717" max="3717" width="11" bestFit="1" customWidth="1"/>
    <col min="3718" max="3718" width="21.42578125" bestFit="1" customWidth="1"/>
    <col min="3719" max="3719" width="21.7109375" bestFit="1" customWidth="1"/>
    <col min="3720" max="3720" width="10.28515625" bestFit="1" customWidth="1"/>
    <col min="3721" max="3721" width="21.28515625" bestFit="1" customWidth="1"/>
    <col min="3722" max="3722" width="13.7109375" bestFit="1" customWidth="1"/>
    <col min="3723" max="3723" width="10.7109375" bestFit="1" customWidth="1"/>
    <col min="3724" max="3724" width="12" bestFit="1" customWidth="1"/>
    <col min="3725" max="3725" width="10.7109375" bestFit="1" customWidth="1"/>
    <col min="3726" max="3726" width="11.7109375" bestFit="1" customWidth="1"/>
    <col min="3727" max="3727" width="16.7109375" bestFit="1" customWidth="1"/>
    <col min="3728" max="3728" width="14.7109375" bestFit="1" customWidth="1"/>
    <col min="3729" max="3729" width="21.5703125" bestFit="1" customWidth="1"/>
    <col min="3730" max="3730" width="19.28515625" bestFit="1" customWidth="1"/>
    <col min="3731" max="3731" width="11.140625" bestFit="1" customWidth="1"/>
    <col min="3732" max="3732" width="11.85546875" bestFit="1" customWidth="1"/>
    <col min="3733" max="3733" width="11.28515625" bestFit="1" customWidth="1"/>
    <col min="3734" max="3734" width="16.140625" bestFit="1" customWidth="1"/>
    <col min="3735" max="3735" width="11.28515625" bestFit="1" customWidth="1"/>
    <col min="3736" max="3736" width="20.5703125" bestFit="1" customWidth="1"/>
    <col min="3737" max="3737" width="25.7109375" bestFit="1" customWidth="1"/>
    <col min="3738" max="3738" width="10.28515625" bestFit="1" customWidth="1"/>
    <col min="3739" max="3739" width="29.7109375" bestFit="1" customWidth="1"/>
    <col min="3740" max="3740" width="14.5703125" bestFit="1" customWidth="1"/>
    <col min="3741" max="3741" width="7.42578125" bestFit="1" customWidth="1"/>
    <col min="3742" max="3742" width="23.42578125" bestFit="1" customWidth="1"/>
    <col min="3743" max="3743" width="7.140625" bestFit="1" customWidth="1"/>
    <col min="3744" max="3744" width="7.28515625" bestFit="1" customWidth="1"/>
    <col min="3745" max="3745" width="16.28515625" bestFit="1" customWidth="1"/>
    <col min="3746" max="3746" width="24.42578125" bestFit="1" customWidth="1"/>
    <col min="3747" max="3747" width="7.140625" bestFit="1" customWidth="1"/>
    <col min="3748" max="3748" width="9.5703125" bestFit="1" customWidth="1"/>
    <col min="3749" max="3749" width="24.7109375" bestFit="1" customWidth="1"/>
    <col min="3750" max="3750" width="11.140625" bestFit="1" customWidth="1"/>
    <col min="3751" max="3751" width="26.42578125" bestFit="1" customWidth="1"/>
    <col min="3752" max="3752" width="29.28515625" bestFit="1" customWidth="1"/>
    <col min="3753" max="3753" width="13.7109375" bestFit="1" customWidth="1"/>
    <col min="3754" max="3754" width="8.28515625" bestFit="1" customWidth="1"/>
    <col min="3755" max="3755" width="7.5703125" bestFit="1" customWidth="1"/>
    <col min="3756" max="3756" width="19.85546875" bestFit="1" customWidth="1"/>
    <col min="3757" max="3757" width="10.28515625" bestFit="1" customWidth="1"/>
    <col min="3758" max="3758" width="19.5703125" bestFit="1" customWidth="1"/>
    <col min="3759" max="3759" width="14.42578125" bestFit="1" customWidth="1"/>
    <col min="3760" max="3760" width="13.85546875" bestFit="1" customWidth="1"/>
    <col min="3761" max="3761" width="15.42578125" bestFit="1" customWidth="1"/>
    <col min="3762" max="3762" width="17.42578125" bestFit="1" customWidth="1"/>
    <col min="3763" max="3763" width="12.85546875" bestFit="1" customWidth="1"/>
    <col min="3764" max="3764" width="10.140625" bestFit="1" customWidth="1"/>
    <col min="3765" max="3765" width="11.7109375" bestFit="1" customWidth="1"/>
    <col min="3766" max="3766" width="12.140625" bestFit="1" customWidth="1"/>
    <col min="3767" max="3767" width="11" bestFit="1" customWidth="1"/>
    <col min="3769" max="3769" width="34.140625" bestFit="1" customWidth="1"/>
    <col min="3770" max="3770" width="15.42578125" bestFit="1" customWidth="1"/>
    <col min="3771" max="3771" width="18" bestFit="1" customWidth="1"/>
    <col min="3772" max="3772" width="13.5703125" bestFit="1" customWidth="1"/>
    <col min="3773" max="3773" width="13.42578125" bestFit="1" customWidth="1"/>
    <col min="3774" max="3774" width="7.85546875" bestFit="1" customWidth="1"/>
    <col min="3775" max="3775" width="11.140625" bestFit="1" customWidth="1"/>
    <col min="3776" max="3776" width="12.5703125" bestFit="1" customWidth="1"/>
    <col min="3777" max="3777" width="11.28515625" bestFit="1" customWidth="1"/>
    <col min="3778" max="3778" width="10.42578125" bestFit="1" customWidth="1"/>
    <col min="3779" max="3780" width="7.85546875" bestFit="1" customWidth="1"/>
    <col min="3781" max="3781" width="26.85546875" bestFit="1" customWidth="1"/>
    <col min="3782" max="3782" width="14.85546875" bestFit="1" customWidth="1"/>
    <col min="3783" max="3783" width="24.85546875" bestFit="1" customWidth="1"/>
    <col min="3784" max="3784" width="16" bestFit="1" customWidth="1"/>
    <col min="3785" max="3785" width="12.5703125" bestFit="1" customWidth="1"/>
    <col min="3787" max="3787" width="13.85546875" bestFit="1" customWidth="1"/>
    <col min="3788" max="3788" width="12.7109375" bestFit="1" customWidth="1"/>
    <col min="3789" max="3789" width="26.28515625" bestFit="1" customWidth="1"/>
    <col min="3790" max="3790" width="9.7109375" bestFit="1" customWidth="1"/>
    <col min="3791" max="3791" width="17.28515625" bestFit="1" customWidth="1"/>
    <col min="3792" max="3792" width="15.7109375" bestFit="1" customWidth="1"/>
    <col min="3793" max="3793" width="6.140625" bestFit="1" customWidth="1"/>
    <col min="3794" max="3794" width="12.7109375" bestFit="1" customWidth="1"/>
    <col min="3795" max="3795" width="10.7109375" bestFit="1" customWidth="1"/>
    <col min="3796" max="3796" width="11.28515625" bestFit="1" customWidth="1"/>
    <col min="3797" max="3797" width="9.7109375" bestFit="1" customWidth="1"/>
    <col min="3798" max="3798" width="6.28515625" bestFit="1" customWidth="1"/>
    <col min="3799" max="3799" width="9.28515625" bestFit="1" customWidth="1"/>
    <col min="3800" max="3800" width="9.42578125" bestFit="1" customWidth="1"/>
    <col min="3801" max="3801" width="10.28515625" bestFit="1" customWidth="1"/>
    <col min="3802" max="3802" width="13.5703125" bestFit="1" customWidth="1"/>
    <col min="3803" max="3803" width="9.7109375" bestFit="1" customWidth="1"/>
    <col min="3804" max="3804" width="11.7109375" bestFit="1" customWidth="1"/>
    <col min="3805" max="3805" width="9.28515625" bestFit="1" customWidth="1"/>
    <col min="3806" max="3806" width="11.85546875" bestFit="1" customWidth="1"/>
    <col min="3807" max="3807" width="28.7109375" bestFit="1" customWidth="1"/>
    <col min="3808" max="3808" width="11.5703125" bestFit="1" customWidth="1"/>
    <col min="3809" max="3809" width="11.28515625" bestFit="1" customWidth="1"/>
    <col min="3810" max="3810" width="14.42578125" bestFit="1" customWidth="1"/>
    <col min="3811" max="3811" width="10.5703125" bestFit="1" customWidth="1"/>
    <col min="3812" max="3812" width="9.7109375" bestFit="1" customWidth="1"/>
    <col min="3813" max="3813" width="4.28515625" bestFit="1" customWidth="1"/>
    <col min="3814" max="3814" width="8.7109375" bestFit="1" customWidth="1"/>
    <col min="3815" max="3815" width="26.140625" bestFit="1" customWidth="1"/>
    <col min="3816" max="3816" width="6.28515625" bestFit="1" customWidth="1"/>
    <col min="3817" max="3817" width="8.7109375" bestFit="1" customWidth="1"/>
    <col min="3818" max="3818" width="15.28515625" bestFit="1" customWidth="1"/>
    <col min="3819" max="3819" width="12.28515625" bestFit="1" customWidth="1"/>
    <col min="3820" max="3820" width="25.7109375" bestFit="1" customWidth="1"/>
    <col min="3821" max="3821" width="15.28515625" bestFit="1" customWidth="1"/>
    <col min="3822" max="3822" width="9.85546875" bestFit="1" customWidth="1"/>
    <col min="3823" max="3823" width="27.7109375" bestFit="1" customWidth="1"/>
    <col min="3824" max="3824" width="19.85546875" bestFit="1" customWidth="1"/>
    <col min="3825" max="3825" width="9.85546875" bestFit="1" customWidth="1"/>
    <col min="3826" max="3826" width="19.5703125" bestFit="1" customWidth="1"/>
    <col min="3827" max="3827" width="21.140625" bestFit="1" customWidth="1"/>
    <col min="3828" max="3828" width="40.42578125" bestFit="1" customWidth="1"/>
    <col min="3829" max="3829" width="14.28515625" bestFit="1" customWidth="1"/>
    <col min="3830" max="3830" width="7.42578125" bestFit="1" customWidth="1"/>
    <col min="3831" max="3831" width="11.42578125" bestFit="1" customWidth="1"/>
    <col min="3832" max="3832" width="16" bestFit="1" customWidth="1"/>
    <col min="3833" max="3833" width="24.28515625" bestFit="1" customWidth="1"/>
    <col min="3834" max="3834" width="22.140625" bestFit="1" customWidth="1"/>
    <col min="3835" max="3835" width="24.140625" bestFit="1" customWidth="1"/>
    <col min="3836" max="3836" width="41.85546875" bestFit="1" customWidth="1"/>
    <col min="3837" max="3837" width="23.42578125" bestFit="1" customWidth="1"/>
    <col min="3838" max="3838" width="7" bestFit="1" customWidth="1"/>
    <col min="3839" max="3839" width="10.28515625" bestFit="1" customWidth="1"/>
    <col min="3840" max="3840" width="10.5703125" bestFit="1" customWidth="1"/>
    <col min="3841" max="3841" width="9.28515625" bestFit="1" customWidth="1"/>
    <col min="3842" max="3842" width="9.7109375" bestFit="1" customWidth="1"/>
    <col min="3843" max="3843" width="11" bestFit="1" customWidth="1"/>
    <col min="3844" max="3844" width="10.7109375" bestFit="1" customWidth="1"/>
    <col min="3845" max="3845" width="11.28515625" bestFit="1" customWidth="1"/>
    <col min="3846" max="3846" width="12.140625" bestFit="1" customWidth="1"/>
    <col min="3847" max="3847" width="21" bestFit="1" customWidth="1"/>
    <col min="3848" max="3848" width="12.28515625" bestFit="1" customWidth="1"/>
    <col min="3849" max="3849" width="10.42578125" bestFit="1" customWidth="1"/>
    <col min="3850" max="3850" width="20.7109375" bestFit="1" customWidth="1"/>
    <col min="3851" max="3851" width="22.7109375" bestFit="1" customWidth="1"/>
    <col min="3852" max="3852" width="13.5703125" bestFit="1" customWidth="1"/>
    <col min="3853" max="3853" width="11.85546875" bestFit="1" customWidth="1"/>
    <col min="3854" max="3854" width="12.28515625" bestFit="1" customWidth="1"/>
    <col min="3855" max="3855" width="12.140625" bestFit="1" customWidth="1"/>
    <col min="3856" max="3856" width="11.7109375" bestFit="1" customWidth="1"/>
    <col min="3857" max="3857" width="17.7109375" bestFit="1" customWidth="1"/>
    <col min="3858" max="3858" width="14" bestFit="1" customWidth="1"/>
    <col min="3859" max="3859" width="10.7109375" bestFit="1" customWidth="1"/>
    <col min="3860" max="3860" width="23.85546875" bestFit="1" customWidth="1"/>
    <col min="3861" max="3861" width="27.140625" bestFit="1" customWidth="1"/>
    <col min="3862" max="3862" width="16.140625" bestFit="1" customWidth="1"/>
    <col min="3863" max="3863" width="12.7109375" bestFit="1" customWidth="1"/>
    <col min="3864" max="3864" width="26" bestFit="1" customWidth="1"/>
    <col min="3865" max="3865" width="24.140625" bestFit="1" customWidth="1"/>
    <col min="3866" max="3866" width="16.85546875" bestFit="1" customWidth="1"/>
    <col min="3867" max="3867" width="25.7109375" bestFit="1" customWidth="1"/>
    <col min="3868" max="3868" width="18.140625" bestFit="1" customWidth="1"/>
    <col min="3869" max="3869" width="12.28515625" bestFit="1" customWidth="1"/>
    <col min="3870" max="3870" width="16.5703125" bestFit="1" customWidth="1"/>
    <col min="3871" max="3871" width="17.5703125" bestFit="1" customWidth="1"/>
    <col min="3872" max="3872" width="12.7109375" bestFit="1" customWidth="1"/>
    <col min="3873" max="3873" width="12.85546875" bestFit="1" customWidth="1"/>
    <col min="3874" max="3874" width="11.28515625" bestFit="1" customWidth="1"/>
    <col min="3875" max="3875" width="4.85546875" bestFit="1" customWidth="1"/>
    <col min="3876" max="3876" width="27.85546875" bestFit="1" customWidth="1"/>
    <col min="3877" max="3877" width="20.5703125" bestFit="1" customWidth="1"/>
    <col min="3878" max="3878" width="9.28515625" bestFit="1" customWidth="1"/>
    <col min="3879" max="3879" width="14.5703125" bestFit="1" customWidth="1"/>
    <col min="3880" max="3880" width="14.7109375" bestFit="1" customWidth="1"/>
    <col min="3881" max="3881" width="15.5703125" bestFit="1" customWidth="1"/>
    <col min="3882" max="3882" width="11.85546875" bestFit="1" customWidth="1"/>
    <col min="3883" max="3883" width="12.42578125" bestFit="1" customWidth="1"/>
    <col min="3884" max="3884" width="19.42578125" bestFit="1" customWidth="1"/>
    <col min="3885" max="3885" width="14.7109375" bestFit="1" customWidth="1"/>
    <col min="3886" max="3886" width="10.28515625" bestFit="1" customWidth="1"/>
    <col min="3887" max="3887" width="13.140625" bestFit="1" customWidth="1"/>
    <col min="3888" max="3888" width="18.7109375" bestFit="1" customWidth="1"/>
    <col min="3889" max="3889" width="21.28515625" bestFit="1" customWidth="1"/>
    <col min="3890" max="3890" width="14.28515625" bestFit="1" customWidth="1"/>
    <col min="3891" max="3891" width="13.7109375" bestFit="1" customWidth="1"/>
    <col min="3893" max="3893" width="24.28515625" bestFit="1" customWidth="1"/>
    <col min="3894" max="3894" width="28.28515625" bestFit="1" customWidth="1"/>
    <col min="3895" max="3895" width="13.28515625" bestFit="1" customWidth="1"/>
    <col min="3896" max="3896" width="13.5703125" bestFit="1" customWidth="1"/>
    <col min="3897" max="3897" width="22.7109375" bestFit="1" customWidth="1"/>
    <col min="3898" max="3898" width="17.28515625" bestFit="1" customWidth="1"/>
    <col min="3899" max="3899" width="7.7109375" bestFit="1" customWidth="1"/>
    <col min="3900" max="3900" width="7.85546875" bestFit="1" customWidth="1"/>
    <col min="3901" max="3901" width="26.7109375" bestFit="1" customWidth="1"/>
    <col min="3902" max="3902" width="22.85546875" bestFit="1" customWidth="1"/>
    <col min="3903" max="3903" width="15.140625" bestFit="1" customWidth="1"/>
    <col min="3904" max="3904" width="30.85546875" bestFit="1" customWidth="1"/>
    <col min="3905" max="3905" width="12.28515625" bestFit="1" customWidth="1"/>
    <col min="3906" max="3906" width="15.85546875" bestFit="1" customWidth="1"/>
    <col min="3907" max="3907" width="20.5703125" bestFit="1" customWidth="1"/>
    <col min="3908" max="3908" width="8" bestFit="1" customWidth="1"/>
    <col min="3909" max="3909" width="23" bestFit="1" customWidth="1"/>
    <col min="3910" max="3910" width="15.7109375" bestFit="1" customWidth="1"/>
    <col min="3911" max="3911" width="21.5703125" bestFit="1" customWidth="1"/>
    <col min="3912" max="3912" width="20.28515625" bestFit="1" customWidth="1"/>
    <col min="3913" max="3913" width="18.28515625" bestFit="1" customWidth="1"/>
    <col min="3914" max="3914" width="14.5703125" bestFit="1" customWidth="1"/>
    <col min="3915" max="3915" width="10.28515625" bestFit="1" customWidth="1"/>
    <col min="3916" max="3916" width="51.85546875" bestFit="1" customWidth="1"/>
    <col min="3917" max="3917" width="26.140625" bestFit="1" customWidth="1"/>
    <col min="3918" max="3918" width="7" bestFit="1" customWidth="1"/>
    <col min="3919" max="3919" width="14.5703125" bestFit="1" customWidth="1"/>
    <col min="3920" max="3920" width="11.5703125" bestFit="1" customWidth="1"/>
    <col min="3921" max="3921" width="19.28515625" bestFit="1" customWidth="1"/>
    <col min="3922" max="3922" width="21" bestFit="1" customWidth="1"/>
    <col min="3923" max="3923" width="25.42578125" bestFit="1" customWidth="1"/>
    <col min="3925" max="3925" width="18.28515625" bestFit="1" customWidth="1"/>
    <col min="3926" max="3926" width="11.140625" bestFit="1" customWidth="1"/>
    <col min="3927" max="3927" width="19.5703125" bestFit="1" customWidth="1"/>
    <col min="3928" max="3928" width="12.5703125" bestFit="1" customWidth="1"/>
    <col min="3929" max="3929" width="19.28515625" bestFit="1" customWidth="1"/>
    <col min="3930" max="3930" width="15.42578125" bestFit="1" customWidth="1"/>
    <col min="3931" max="3931" width="14.5703125" bestFit="1" customWidth="1"/>
    <col min="3932" max="3932" width="15" bestFit="1" customWidth="1"/>
    <col min="3933" max="3933" width="23.7109375" bestFit="1" customWidth="1"/>
    <col min="3934" max="3934" width="26.7109375" bestFit="1" customWidth="1"/>
    <col min="3935" max="3935" width="12.42578125" bestFit="1" customWidth="1"/>
    <col min="3936" max="3936" width="14" bestFit="1" customWidth="1"/>
    <col min="3937" max="3937" width="18.28515625" bestFit="1" customWidth="1"/>
    <col min="3938" max="3938" width="18.85546875" bestFit="1" customWidth="1"/>
    <col min="3939" max="3939" width="14.140625" bestFit="1" customWidth="1"/>
    <col min="3940" max="3940" width="20.7109375" bestFit="1" customWidth="1"/>
    <col min="3941" max="3941" width="17.7109375" bestFit="1" customWidth="1"/>
    <col min="3942" max="3942" width="20.85546875" bestFit="1" customWidth="1"/>
    <col min="3943" max="3943" width="14.42578125" bestFit="1" customWidth="1"/>
    <col min="3944" max="3944" width="20.85546875" bestFit="1" customWidth="1"/>
    <col min="3945" max="3945" width="15.7109375" bestFit="1" customWidth="1"/>
    <col min="3946" max="3946" width="19.42578125" bestFit="1" customWidth="1"/>
    <col min="3947" max="3947" width="31.28515625" bestFit="1" customWidth="1"/>
    <col min="3948" max="3948" width="10.28515625" bestFit="1" customWidth="1"/>
    <col min="3949" max="3949" width="20.28515625" bestFit="1" customWidth="1"/>
    <col min="3950" max="3950" width="13.85546875" bestFit="1" customWidth="1"/>
    <col min="3951" max="3951" width="18" bestFit="1" customWidth="1"/>
    <col min="3952" max="3952" width="15.42578125" bestFit="1" customWidth="1"/>
    <col min="3953" max="3953" width="14.28515625" bestFit="1" customWidth="1"/>
    <col min="3954" max="3954" width="24.140625" bestFit="1" customWidth="1"/>
    <col min="3955" max="3955" width="7.28515625" bestFit="1" customWidth="1"/>
    <col min="3956" max="3956" width="18.28515625" bestFit="1" customWidth="1"/>
    <col min="3957" max="3957" width="14" bestFit="1" customWidth="1"/>
    <col min="3958" max="3958" width="8.7109375" bestFit="1" customWidth="1"/>
    <col min="3959" max="3959" width="11.42578125" bestFit="1" customWidth="1"/>
    <col min="3960" max="3960" width="14.85546875" bestFit="1" customWidth="1"/>
    <col min="3961" max="3961" width="22.5703125" bestFit="1" customWidth="1"/>
    <col min="3962" max="3962" width="12.7109375" bestFit="1" customWidth="1"/>
    <col min="3963" max="3963" width="15.28515625" bestFit="1" customWidth="1"/>
    <col min="3964" max="3964" width="29" bestFit="1" customWidth="1"/>
    <col min="3965" max="3965" width="16.140625" bestFit="1" customWidth="1"/>
    <col min="3966" max="3966" width="8.7109375" bestFit="1" customWidth="1"/>
    <col min="3967" max="3967" width="21.42578125" bestFit="1" customWidth="1"/>
    <col min="3968" max="3968" width="16.140625" bestFit="1" customWidth="1"/>
    <col min="3969" max="3969" width="13.5703125" bestFit="1" customWidth="1"/>
    <col min="3970" max="3970" width="15.7109375" bestFit="1" customWidth="1"/>
    <col min="3971" max="3971" width="19.5703125" bestFit="1" customWidth="1"/>
    <col min="3972" max="3973" width="15.85546875" bestFit="1" customWidth="1"/>
    <col min="3974" max="3974" width="15.140625" bestFit="1" customWidth="1"/>
    <col min="3975" max="3975" width="18.5703125" bestFit="1" customWidth="1"/>
    <col min="3976" max="3976" width="17.7109375" bestFit="1" customWidth="1"/>
    <col min="3977" max="3977" width="20.28515625" bestFit="1" customWidth="1"/>
    <col min="3978" max="3978" width="23.42578125" bestFit="1" customWidth="1"/>
    <col min="3979" max="3979" width="5.28515625" bestFit="1" customWidth="1"/>
    <col min="3980" max="3980" width="11.140625" bestFit="1" customWidth="1"/>
    <col min="3981" max="3981" width="19.140625" bestFit="1" customWidth="1"/>
    <col min="3982" max="3982" width="12.28515625" bestFit="1" customWidth="1"/>
    <col min="3983" max="3983" width="10.7109375" bestFit="1" customWidth="1"/>
    <col min="3984" max="3984" width="10" bestFit="1" customWidth="1"/>
    <col min="3985" max="3985" width="10.28515625" bestFit="1" customWidth="1"/>
    <col min="3986" max="3986" width="7.7109375" bestFit="1" customWidth="1"/>
    <col min="3987" max="3987" width="21.140625" bestFit="1" customWidth="1"/>
    <col min="3988" max="3988" width="11.85546875" bestFit="1" customWidth="1"/>
    <col min="3989" max="3989" width="21.7109375" bestFit="1" customWidth="1"/>
    <col min="3990" max="3990" width="17.28515625" bestFit="1" customWidth="1"/>
    <col min="3991" max="3991" width="24.28515625" bestFit="1" customWidth="1"/>
    <col min="3992" max="3992" width="14" bestFit="1" customWidth="1"/>
    <col min="3993" max="3993" width="27" bestFit="1" customWidth="1"/>
    <col min="3994" max="3994" width="18.5703125" bestFit="1" customWidth="1"/>
    <col min="3995" max="3995" width="15.28515625" bestFit="1" customWidth="1"/>
    <col min="3996" max="3996" width="22.7109375" bestFit="1" customWidth="1"/>
    <col min="3997" max="3997" width="19.85546875" bestFit="1" customWidth="1"/>
    <col min="3998" max="3998" width="26.140625" bestFit="1" customWidth="1"/>
    <col min="3999" max="3999" width="17.5703125" bestFit="1" customWidth="1"/>
    <col min="4000" max="4000" width="16.7109375" bestFit="1" customWidth="1"/>
    <col min="4001" max="4001" width="27.7109375" bestFit="1" customWidth="1"/>
    <col min="4002" max="4002" width="9.28515625" bestFit="1" customWidth="1"/>
    <col min="4003" max="4003" width="26.28515625" bestFit="1" customWidth="1"/>
    <col min="4004" max="4004" width="13.28515625" bestFit="1" customWidth="1"/>
    <col min="4005" max="4005" width="21.140625" bestFit="1" customWidth="1"/>
    <col min="4006" max="4006" width="9.28515625" bestFit="1" customWidth="1"/>
    <col min="4007" max="4007" width="26" bestFit="1" customWidth="1"/>
    <col min="4008" max="4009" width="13.7109375" bestFit="1" customWidth="1"/>
    <col min="4010" max="4010" width="15.85546875" bestFit="1" customWidth="1"/>
    <col min="4011" max="4011" width="31.85546875" bestFit="1" customWidth="1"/>
    <col min="4012" max="4012" width="17" bestFit="1" customWidth="1"/>
    <col min="4013" max="4013" width="21.7109375" bestFit="1" customWidth="1"/>
    <col min="4014" max="4014" width="20.5703125" bestFit="1" customWidth="1"/>
    <col min="4015" max="4015" width="21.140625" bestFit="1" customWidth="1"/>
    <col min="4016" max="4016" width="25.140625" bestFit="1" customWidth="1"/>
    <col min="4017" max="4017" width="23.42578125" bestFit="1" customWidth="1"/>
    <col min="4018" max="4018" width="17.28515625" bestFit="1" customWidth="1"/>
    <col min="4019" max="4019" width="23.5703125" bestFit="1" customWidth="1"/>
    <col min="4020" max="4020" width="27.42578125" bestFit="1" customWidth="1"/>
    <col min="4021" max="4021" width="23.140625" bestFit="1" customWidth="1"/>
    <col min="4022" max="4022" width="18.42578125" bestFit="1" customWidth="1"/>
    <col min="4023" max="4023" width="9.140625" bestFit="1" customWidth="1"/>
    <col min="4024" max="4024" width="8.140625" bestFit="1" customWidth="1"/>
    <col min="4025" max="4025" width="6" bestFit="1" customWidth="1"/>
    <col min="4026" max="4026" width="6.7109375" bestFit="1" customWidth="1"/>
    <col min="4027" max="4027" width="8.5703125" bestFit="1" customWidth="1"/>
    <col min="4028" max="4028" width="12.28515625" bestFit="1" customWidth="1"/>
    <col min="4029" max="4029" width="12.5703125" bestFit="1" customWidth="1"/>
    <col min="4030" max="4030" width="7" bestFit="1" customWidth="1"/>
    <col min="4031" max="4031" width="29.28515625" bestFit="1" customWidth="1"/>
    <col min="4032" max="4032" width="22.7109375" bestFit="1" customWidth="1"/>
    <col min="4033" max="4033" width="15.140625" bestFit="1" customWidth="1"/>
    <col min="4034" max="4034" width="25" bestFit="1" customWidth="1"/>
    <col min="4035" max="4035" width="11.85546875" bestFit="1" customWidth="1"/>
    <col min="4036" max="4036" width="14.140625" bestFit="1" customWidth="1"/>
    <col min="4037" max="4037" width="15.42578125" bestFit="1" customWidth="1"/>
    <col min="4038" max="4038" width="14.28515625" bestFit="1" customWidth="1"/>
    <col min="4039" max="4039" width="11.140625" bestFit="1" customWidth="1"/>
    <col min="4040" max="4040" width="24.140625" bestFit="1" customWidth="1"/>
    <col min="4041" max="4041" width="13.140625" bestFit="1" customWidth="1"/>
    <col min="4042" max="4042" width="13.7109375" bestFit="1" customWidth="1"/>
    <col min="4043" max="4043" width="12.85546875" bestFit="1" customWidth="1"/>
    <col min="4044" max="4044" width="24.5703125" bestFit="1" customWidth="1"/>
    <col min="4045" max="4045" width="12.7109375" bestFit="1" customWidth="1"/>
    <col min="4046" max="4046" width="13.28515625" bestFit="1" customWidth="1"/>
    <col min="4047" max="4047" width="12.5703125" bestFit="1" customWidth="1"/>
    <col min="4048" max="4048" width="11" bestFit="1" customWidth="1"/>
    <col min="4049" max="4049" width="11.7109375" bestFit="1" customWidth="1"/>
    <col min="4050" max="4050" width="15.5703125" bestFit="1" customWidth="1"/>
    <col min="4051" max="4051" width="6.7109375" bestFit="1" customWidth="1"/>
    <col min="4052" max="4052" width="14" bestFit="1" customWidth="1"/>
    <col min="4053" max="4053" width="13.85546875" bestFit="1" customWidth="1"/>
    <col min="4054" max="4054" width="12.85546875" bestFit="1" customWidth="1"/>
    <col min="4055" max="4055" width="14.28515625" bestFit="1" customWidth="1"/>
    <col min="4056" max="4056" width="10.7109375" bestFit="1" customWidth="1"/>
    <col min="4057" max="4057" width="9.5703125" bestFit="1" customWidth="1"/>
    <col min="4058" max="4058" width="13.5703125" bestFit="1" customWidth="1"/>
    <col min="4059" max="4059" width="17.5703125" bestFit="1" customWidth="1"/>
    <col min="4060" max="4060" width="15.42578125" bestFit="1" customWidth="1"/>
    <col min="4061" max="4061" width="20.28515625" bestFit="1" customWidth="1"/>
    <col min="4062" max="4062" width="11.28515625" bestFit="1" customWidth="1"/>
    <col min="4063" max="4063" width="15.140625" bestFit="1" customWidth="1"/>
    <col min="4064" max="4064" width="14.5703125" bestFit="1" customWidth="1"/>
    <col min="4065" max="4065" width="30.140625" bestFit="1" customWidth="1"/>
    <col min="4066" max="4066" width="20" bestFit="1" customWidth="1"/>
    <col min="4067" max="4067" width="18.28515625" bestFit="1" customWidth="1"/>
    <col min="4068" max="4068" width="12.140625" bestFit="1" customWidth="1"/>
    <col min="4069" max="4069" width="13.42578125" bestFit="1" customWidth="1"/>
    <col min="4070" max="4070" width="16.28515625" bestFit="1" customWidth="1"/>
    <col min="4071" max="4071" width="21.85546875" bestFit="1" customWidth="1"/>
    <col min="4072" max="4072" width="6.42578125" bestFit="1" customWidth="1"/>
    <col min="4073" max="4073" width="5.140625" bestFit="1" customWidth="1"/>
    <col min="4074" max="4074" width="10.85546875" bestFit="1" customWidth="1"/>
    <col min="4075" max="4075" width="26.7109375" bestFit="1" customWidth="1"/>
    <col min="4076" max="4076" width="20.140625" bestFit="1" customWidth="1"/>
    <col min="4077" max="4077" width="15.28515625" bestFit="1" customWidth="1"/>
    <col min="4078" max="4078" width="13.28515625" bestFit="1" customWidth="1"/>
    <col min="4079" max="4079" width="21.7109375" bestFit="1" customWidth="1"/>
    <col min="4080" max="4080" width="25.5703125" bestFit="1" customWidth="1"/>
    <col min="4081" max="4081" width="11" bestFit="1" customWidth="1"/>
    <col min="4082" max="4082" width="6.28515625" bestFit="1" customWidth="1"/>
    <col min="4083" max="4083" width="13.7109375" bestFit="1" customWidth="1"/>
    <col min="4084" max="4084" width="11.28515625" bestFit="1" customWidth="1"/>
    <col min="4085" max="4085" width="15.85546875" bestFit="1" customWidth="1"/>
    <col min="4086" max="4086" width="17.7109375" bestFit="1" customWidth="1"/>
    <col min="4087" max="4087" width="7.7109375" bestFit="1" customWidth="1"/>
    <col min="4088" max="4088" width="14.42578125" bestFit="1" customWidth="1"/>
    <col min="4089" max="4089" width="10.140625" bestFit="1" customWidth="1"/>
    <col min="4090" max="4090" width="14.42578125" bestFit="1" customWidth="1"/>
    <col min="4091" max="4091" width="14.7109375" bestFit="1" customWidth="1"/>
    <col min="4092" max="4092" width="19.28515625" bestFit="1" customWidth="1"/>
    <col min="4093" max="4093" width="20.28515625" bestFit="1" customWidth="1"/>
    <col min="4094" max="4094" width="16.28515625" bestFit="1" customWidth="1"/>
    <col min="4095" max="4095" width="14.5703125" bestFit="1" customWidth="1"/>
    <col min="4096" max="4096" width="18.140625" bestFit="1" customWidth="1"/>
    <col min="4097" max="4097" width="14.5703125" bestFit="1" customWidth="1"/>
    <col min="4098" max="4098" width="22" bestFit="1" customWidth="1"/>
    <col min="4099" max="4099" width="17.85546875" bestFit="1" customWidth="1"/>
    <col min="4100" max="4100" width="16.5703125" bestFit="1" customWidth="1"/>
    <col min="4101" max="4101" width="6.42578125" bestFit="1" customWidth="1"/>
    <col min="4102" max="4102" width="12.28515625" bestFit="1" customWidth="1"/>
    <col min="4103" max="4103" width="19.140625" bestFit="1" customWidth="1"/>
    <col min="4104" max="4104" width="13.7109375" bestFit="1" customWidth="1"/>
    <col min="4105" max="4105" width="6.85546875" bestFit="1" customWidth="1"/>
    <col min="4106" max="4106" width="19" bestFit="1" customWidth="1"/>
    <col min="4107" max="4107" width="16.28515625" bestFit="1" customWidth="1"/>
    <col min="4108" max="4108" width="32.28515625" bestFit="1" customWidth="1"/>
    <col min="4109" max="4109" width="42.28515625" bestFit="1" customWidth="1"/>
    <col min="4110" max="4110" width="23.5703125" bestFit="1" customWidth="1"/>
    <col min="4111" max="4111" width="24" bestFit="1" customWidth="1"/>
    <col min="4112" max="4112" width="17.28515625" bestFit="1" customWidth="1"/>
    <col min="4113" max="4113" width="15" bestFit="1" customWidth="1"/>
    <col min="4114" max="4114" width="17.28515625" bestFit="1" customWidth="1"/>
    <col min="4115" max="4115" width="15.5703125" bestFit="1" customWidth="1"/>
    <col min="4116" max="4116" width="14.7109375" bestFit="1" customWidth="1"/>
    <col min="4117" max="4117" width="6.85546875" bestFit="1" customWidth="1"/>
    <col min="4118" max="4118" width="16.28515625" bestFit="1" customWidth="1"/>
    <col min="4119" max="4119" width="8.5703125" bestFit="1" customWidth="1"/>
    <col min="4120" max="4120" width="27.28515625" bestFit="1" customWidth="1"/>
    <col min="4121" max="4121" width="12.140625" bestFit="1" customWidth="1"/>
    <col min="4122" max="4122" width="14.7109375" bestFit="1" customWidth="1"/>
    <col min="4123" max="4123" width="9.85546875" bestFit="1" customWidth="1"/>
    <col min="4124" max="4124" width="13.42578125" bestFit="1" customWidth="1"/>
    <col min="4125" max="4125" width="16.42578125" bestFit="1" customWidth="1"/>
    <col min="4126" max="4126" width="12.7109375" bestFit="1" customWidth="1"/>
    <col min="4127" max="4127" width="13.28515625" bestFit="1" customWidth="1"/>
    <col min="4128" max="4128" width="23.28515625" bestFit="1" customWidth="1"/>
    <col min="4129" max="4129" width="18.5703125" bestFit="1" customWidth="1"/>
    <col min="4130" max="4131" width="10" bestFit="1" customWidth="1"/>
    <col min="4132" max="4132" width="8.5703125" bestFit="1" customWidth="1"/>
    <col min="4133" max="4133" width="5.85546875" bestFit="1" customWidth="1"/>
    <col min="4134" max="4134" width="6.42578125" bestFit="1" customWidth="1"/>
    <col min="4135" max="4135" width="15.7109375" bestFit="1" customWidth="1"/>
    <col min="4136" max="4137" width="15.28515625" bestFit="1" customWidth="1"/>
    <col min="4138" max="4138" width="13.7109375" bestFit="1" customWidth="1"/>
    <col min="4139" max="4139" width="13.28515625" bestFit="1" customWidth="1"/>
    <col min="4140" max="4140" width="13.140625" bestFit="1" customWidth="1"/>
    <col min="4141" max="4141" width="30.28515625" bestFit="1" customWidth="1"/>
    <col min="4142" max="4142" width="15.140625" bestFit="1" customWidth="1"/>
    <col min="4143" max="4143" width="16.42578125" bestFit="1" customWidth="1"/>
    <col min="4144" max="4144" width="15.7109375" bestFit="1" customWidth="1"/>
    <col min="4145" max="4145" width="12.85546875" bestFit="1" customWidth="1"/>
    <col min="4146" max="4146" width="15.28515625" bestFit="1" customWidth="1"/>
    <col min="4147" max="4147" width="19.28515625" bestFit="1" customWidth="1"/>
    <col min="4148" max="4148" width="13.7109375" bestFit="1" customWidth="1"/>
    <col min="4149" max="4149" width="14.42578125" bestFit="1" customWidth="1"/>
    <col min="4150" max="4150" width="25.7109375" bestFit="1" customWidth="1"/>
    <col min="4151" max="4151" width="15.28515625" bestFit="1" customWidth="1"/>
    <col min="4152" max="4152" width="15.85546875" bestFit="1" customWidth="1"/>
    <col min="4153" max="4153" width="16.7109375" bestFit="1" customWidth="1"/>
    <col min="4154" max="4154" width="18.28515625" bestFit="1" customWidth="1"/>
    <col min="4155" max="4155" width="10.42578125" bestFit="1" customWidth="1"/>
    <col min="4156" max="4156" width="19.140625" bestFit="1" customWidth="1"/>
    <col min="4157" max="4157" width="8.7109375" bestFit="1" customWidth="1"/>
    <col min="4158" max="4158" width="11.28515625" bestFit="1" customWidth="1"/>
    <col min="4159" max="4159" width="13.140625" bestFit="1" customWidth="1"/>
    <col min="4160" max="4160" width="18.42578125" bestFit="1" customWidth="1"/>
    <col min="4161" max="4161" width="7" bestFit="1" customWidth="1"/>
    <col min="4162" max="4162" width="13.7109375" bestFit="1" customWidth="1"/>
    <col min="4163" max="4163" width="28.42578125" bestFit="1" customWidth="1"/>
    <col min="4164" max="4164" width="5.42578125" bestFit="1" customWidth="1"/>
    <col min="4165" max="4165" width="22.7109375" bestFit="1" customWidth="1"/>
    <col min="4166" max="4166" width="16.28515625" bestFit="1" customWidth="1"/>
    <col min="4167" max="4167" width="16.42578125" bestFit="1" customWidth="1"/>
    <col min="4168" max="4168" width="24" bestFit="1" customWidth="1"/>
    <col min="4169" max="4169" width="11.85546875" bestFit="1" customWidth="1"/>
    <col min="4170" max="4170" width="15.7109375" bestFit="1" customWidth="1"/>
    <col min="4171" max="4171" width="10.28515625" bestFit="1" customWidth="1"/>
    <col min="4172" max="4172" width="11.7109375" bestFit="1" customWidth="1"/>
    <col min="4173" max="4173" width="9.5703125" bestFit="1" customWidth="1"/>
    <col min="4174" max="4174" width="15.42578125" bestFit="1" customWidth="1"/>
    <col min="4175" max="4175" width="14.42578125" bestFit="1" customWidth="1"/>
    <col min="4176" max="4176" width="14.5703125" bestFit="1" customWidth="1"/>
    <col min="4177" max="4177" width="13.140625" bestFit="1" customWidth="1"/>
    <col min="4178" max="4178" width="16" bestFit="1" customWidth="1"/>
    <col min="4179" max="4179" width="20.7109375" bestFit="1" customWidth="1"/>
    <col min="4180" max="4180" width="22.28515625" bestFit="1" customWidth="1"/>
    <col min="4181" max="4181" width="15.7109375" bestFit="1" customWidth="1"/>
    <col min="4182" max="4182" width="11.28515625" bestFit="1" customWidth="1"/>
    <col min="4183" max="4183" width="6.28515625" bestFit="1" customWidth="1"/>
    <col min="4184" max="4184" width="14.28515625" bestFit="1" customWidth="1"/>
    <col min="4185" max="4185" width="13.7109375" bestFit="1" customWidth="1"/>
    <col min="4186" max="4186" width="32.7109375" bestFit="1" customWidth="1"/>
    <col min="4187" max="4187" width="17.85546875" bestFit="1" customWidth="1"/>
    <col min="4188" max="4188" width="13.28515625" bestFit="1" customWidth="1"/>
    <col min="4189" max="4189" width="13.42578125" bestFit="1" customWidth="1"/>
    <col min="4190" max="4190" width="7.7109375" bestFit="1" customWidth="1"/>
    <col min="4191" max="4191" width="14.28515625" bestFit="1" customWidth="1"/>
    <col min="4193" max="4193" width="13.5703125" bestFit="1" customWidth="1"/>
    <col min="4194" max="4194" width="18.140625" bestFit="1" customWidth="1"/>
    <col min="4195" max="4195" width="14.28515625" bestFit="1" customWidth="1"/>
    <col min="4196" max="4196" width="23.7109375" bestFit="1" customWidth="1"/>
    <col min="4197" max="4197" width="15.28515625" bestFit="1" customWidth="1"/>
    <col min="4198" max="4198" width="13.5703125" bestFit="1" customWidth="1"/>
    <col min="4199" max="4199" width="7.7109375" bestFit="1" customWidth="1"/>
    <col min="4200" max="4200" width="17" bestFit="1" customWidth="1"/>
    <col min="4201" max="4201" width="6.28515625" bestFit="1" customWidth="1"/>
    <col min="4202" max="4202" width="19.7109375" bestFit="1" customWidth="1"/>
    <col min="4203" max="4203" width="12.5703125" bestFit="1" customWidth="1"/>
    <col min="4204" max="4204" width="14.5703125" bestFit="1" customWidth="1"/>
    <col min="4205" max="4205" width="26.28515625" bestFit="1" customWidth="1"/>
    <col min="4206" max="4206" width="15.85546875" bestFit="1" customWidth="1"/>
    <col min="4207" max="4207" width="8.28515625" bestFit="1" customWidth="1"/>
    <col min="4208" max="4208" width="31.7109375" bestFit="1" customWidth="1"/>
    <col min="4209" max="4209" width="10" bestFit="1" customWidth="1"/>
    <col min="4210" max="4210" width="15.28515625" bestFit="1" customWidth="1"/>
    <col min="4211" max="4211" width="16.85546875" bestFit="1" customWidth="1"/>
    <col min="4212" max="4212" width="13.28515625" bestFit="1" customWidth="1"/>
    <col min="4213" max="4213" width="28.28515625" bestFit="1" customWidth="1"/>
    <col min="4214" max="4214" width="9.7109375" bestFit="1" customWidth="1"/>
    <col min="4215" max="4215" width="6.85546875" bestFit="1" customWidth="1"/>
    <col min="4216" max="4216" width="10.140625" bestFit="1" customWidth="1"/>
    <col min="4217" max="4217" width="12.140625" bestFit="1" customWidth="1"/>
    <col min="4218" max="4218" width="14.28515625" bestFit="1" customWidth="1"/>
    <col min="4219" max="4219" width="17.42578125" bestFit="1" customWidth="1"/>
    <col min="4220" max="4220" width="18" bestFit="1" customWidth="1"/>
    <col min="4221" max="4221" width="13.28515625" bestFit="1" customWidth="1"/>
    <col min="4222" max="4222" width="15.42578125" bestFit="1" customWidth="1"/>
    <col min="4223" max="4223" width="22.28515625" bestFit="1" customWidth="1"/>
    <col min="4224" max="4224" width="14.7109375" bestFit="1" customWidth="1"/>
    <col min="4225" max="4225" width="13.7109375" bestFit="1" customWidth="1"/>
    <col min="4226" max="4226" width="11.7109375" bestFit="1" customWidth="1"/>
    <col min="4227" max="4227" width="13.28515625" bestFit="1" customWidth="1"/>
    <col min="4228" max="4228" width="11.7109375" bestFit="1" customWidth="1"/>
    <col min="4229" max="4229" width="19.42578125" bestFit="1" customWidth="1"/>
    <col min="4230" max="4230" width="16.7109375" bestFit="1" customWidth="1"/>
    <col min="4231" max="4231" width="13.140625" bestFit="1" customWidth="1"/>
    <col min="4232" max="4232" width="14.5703125" bestFit="1" customWidth="1"/>
    <col min="4233" max="4233" width="18.7109375" bestFit="1" customWidth="1"/>
    <col min="4234" max="4234" width="29.7109375" bestFit="1" customWidth="1"/>
    <col min="4235" max="4235" width="12.28515625" bestFit="1" customWidth="1"/>
    <col min="4236" max="4236" width="12.5703125" bestFit="1" customWidth="1"/>
    <col min="4237" max="4237" width="15.7109375" bestFit="1" customWidth="1"/>
    <col min="4238" max="4238" width="10.7109375" bestFit="1" customWidth="1"/>
    <col min="4239" max="4239" width="13.42578125" bestFit="1" customWidth="1"/>
    <col min="4240" max="4240" width="18" bestFit="1" customWidth="1"/>
    <col min="4241" max="4241" width="23.140625" bestFit="1" customWidth="1"/>
    <col min="4242" max="4242" width="7.7109375" bestFit="1" customWidth="1"/>
    <col min="4243" max="4243" width="14.85546875" bestFit="1" customWidth="1"/>
    <col min="4244" max="4244" width="28.140625" bestFit="1" customWidth="1"/>
    <col min="4245" max="4245" width="17.5703125" bestFit="1" customWidth="1"/>
    <col min="4246" max="4246" width="14.42578125" bestFit="1" customWidth="1"/>
    <col min="4247" max="4247" width="11" bestFit="1" customWidth="1"/>
    <col min="4248" max="4248" width="32.7109375" bestFit="1" customWidth="1"/>
    <col min="4249" max="4249" width="10.28515625" bestFit="1" customWidth="1"/>
    <col min="4250" max="4250" width="10.7109375" bestFit="1" customWidth="1"/>
    <col min="4251" max="4251" width="11.5703125" bestFit="1" customWidth="1"/>
    <col min="4252" max="4252" width="10.5703125" bestFit="1" customWidth="1"/>
    <col min="4253" max="4253" width="10.7109375" bestFit="1" customWidth="1"/>
    <col min="4254" max="4254" width="11.85546875" bestFit="1" customWidth="1"/>
    <col min="4255" max="4255" width="11" bestFit="1" customWidth="1"/>
    <col min="4256" max="4256" width="16.5703125" bestFit="1" customWidth="1"/>
    <col min="4257" max="4257" width="13.28515625" bestFit="1" customWidth="1"/>
    <col min="4258" max="4258" width="24.7109375" bestFit="1" customWidth="1"/>
    <col min="4259" max="4259" width="12" bestFit="1" customWidth="1"/>
    <col min="4260" max="4260" width="10.7109375" bestFit="1" customWidth="1"/>
    <col min="4261" max="4261" width="11.28515625" bestFit="1" customWidth="1"/>
    <col min="4262" max="4262" width="14.28515625" bestFit="1" customWidth="1"/>
    <col min="4263" max="4263" width="13.7109375" bestFit="1" customWidth="1"/>
    <col min="4264" max="4264" width="45.28515625" bestFit="1" customWidth="1"/>
    <col min="4265" max="4265" width="26.7109375" bestFit="1" customWidth="1"/>
    <col min="4266" max="4266" width="11.42578125" bestFit="1" customWidth="1"/>
    <col min="4267" max="4267" width="8.5703125" bestFit="1" customWidth="1"/>
    <col min="4268" max="4268" width="15.85546875" bestFit="1" customWidth="1"/>
    <col min="4269" max="4269" width="30" bestFit="1" customWidth="1"/>
    <col min="4270" max="4270" width="7.5703125" bestFit="1" customWidth="1"/>
    <col min="4271" max="4271" width="27.5703125" bestFit="1" customWidth="1"/>
    <col min="4272" max="4272" width="8.7109375" bestFit="1" customWidth="1"/>
    <col min="4273" max="4273" width="13.7109375" bestFit="1" customWidth="1"/>
    <col min="4274" max="4274" width="8.7109375" bestFit="1" customWidth="1"/>
    <col min="4275" max="4275" width="27.5703125" bestFit="1" customWidth="1"/>
    <col min="4276" max="4276" width="20.7109375" bestFit="1" customWidth="1"/>
    <col min="4277" max="4277" width="12.28515625" bestFit="1" customWidth="1"/>
    <col min="4278" max="4278" width="11.85546875" bestFit="1" customWidth="1"/>
    <col min="4279" max="4279" width="9.7109375" bestFit="1" customWidth="1"/>
    <col min="4280" max="4280" width="17.28515625" bestFit="1" customWidth="1"/>
    <col min="4281" max="4281" width="11.28515625" bestFit="1" customWidth="1"/>
    <col min="4282" max="4282" width="27" bestFit="1" customWidth="1"/>
    <col min="4283" max="4283" width="22.5703125" bestFit="1" customWidth="1"/>
    <col min="4284" max="4284" width="12" bestFit="1" customWidth="1"/>
    <col min="4285" max="4285" width="14.140625" bestFit="1" customWidth="1"/>
    <col min="4286" max="4286" width="20.140625" bestFit="1" customWidth="1"/>
    <col min="4287" max="4287" width="17.7109375" bestFit="1" customWidth="1"/>
    <col min="4288" max="4288" width="14.5703125" bestFit="1" customWidth="1"/>
    <col min="4289" max="4289" width="15.7109375" bestFit="1" customWidth="1"/>
    <col min="4290" max="4290" width="15.42578125" bestFit="1" customWidth="1"/>
    <col min="4291" max="4291" width="35.28515625" bestFit="1" customWidth="1"/>
    <col min="4292" max="4292" width="7.5703125" bestFit="1" customWidth="1"/>
    <col min="4293" max="4293" width="9.7109375" bestFit="1" customWidth="1"/>
    <col min="4294" max="4294" width="26.28515625" bestFit="1" customWidth="1"/>
    <col min="4295" max="4295" width="35.7109375" bestFit="1" customWidth="1"/>
    <col min="4296" max="4296" width="23.28515625" bestFit="1" customWidth="1"/>
    <col min="4297" max="4297" width="21.140625" bestFit="1" customWidth="1"/>
    <col min="4298" max="4298" width="12" bestFit="1" customWidth="1"/>
    <col min="4299" max="4299" width="17.7109375" bestFit="1" customWidth="1"/>
    <col min="4300" max="4301" width="13.7109375" bestFit="1" customWidth="1"/>
    <col min="4302" max="4302" width="15.42578125" bestFit="1" customWidth="1"/>
    <col min="4303" max="4303" width="10.7109375" bestFit="1" customWidth="1"/>
    <col min="4304" max="4304" width="16" bestFit="1" customWidth="1"/>
    <col min="4305" max="4305" width="27.28515625" bestFit="1" customWidth="1"/>
    <col min="4306" max="4306" width="34.28515625" bestFit="1" customWidth="1"/>
    <col min="4307" max="4307" width="30.7109375" bestFit="1" customWidth="1"/>
    <col min="4308" max="4308" width="33.7109375" bestFit="1" customWidth="1"/>
    <col min="4309" max="4309" width="28.28515625" bestFit="1" customWidth="1"/>
    <col min="4310" max="4310" width="23.7109375" bestFit="1" customWidth="1"/>
    <col min="4311" max="4311" width="14.7109375" bestFit="1" customWidth="1"/>
    <col min="4312" max="4312" width="11.28515625" bestFit="1" customWidth="1"/>
    <col min="4313" max="4313" width="12.28515625" bestFit="1" customWidth="1"/>
    <col min="4314" max="4314" width="26.28515625" bestFit="1" customWidth="1"/>
    <col min="4315" max="4315" width="16.5703125" bestFit="1" customWidth="1"/>
    <col min="4316" max="4316" width="12.28515625" bestFit="1" customWidth="1"/>
    <col min="4317" max="4317" width="10.42578125" bestFit="1" customWidth="1"/>
    <col min="4318" max="4318" width="9.28515625" bestFit="1" customWidth="1"/>
    <col min="4319" max="4319" width="38.28515625" bestFit="1" customWidth="1"/>
    <col min="4320" max="4320" width="12.28515625" bestFit="1" customWidth="1"/>
    <col min="4321" max="4321" width="10.7109375" bestFit="1" customWidth="1"/>
    <col min="4323" max="4323" width="4" bestFit="1" customWidth="1"/>
    <col min="4324" max="4324" width="13.7109375" bestFit="1" customWidth="1"/>
    <col min="4325" max="4325" width="8.5703125" bestFit="1" customWidth="1"/>
    <col min="4326" max="4327" width="10.42578125" bestFit="1" customWidth="1"/>
    <col min="4328" max="4328" width="15.42578125" bestFit="1" customWidth="1"/>
    <col min="4329" max="4329" width="9.85546875" bestFit="1" customWidth="1"/>
    <col min="4330" max="4330" width="8.7109375" bestFit="1" customWidth="1"/>
    <col min="4331" max="4331" width="31.42578125" bestFit="1" customWidth="1"/>
    <col min="4332" max="4332" width="14.85546875" bestFit="1" customWidth="1"/>
    <col min="4333" max="4333" width="39.140625" bestFit="1" customWidth="1"/>
    <col min="4334" max="4334" width="10.7109375" bestFit="1" customWidth="1"/>
    <col min="4335" max="4335" width="8.28515625" bestFit="1" customWidth="1"/>
    <col min="4336" max="4336" width="7.7109375" bestFit="1" customWidth="1"/>
    <col min="4337" max="4337" width="8.7109375" bestFit="1" customWidth="1"/>
    <col min="4338" max="4338" width="10.140625" bestFit="1" customWidth="1"/>
    <col min="4339" max="4339" width="7.7109375" bestFit="1" customWidth="1"/>
    <col min="4340" max="4340" width="14.85546875" bestFit="1" customWidth="1"/>
    <col min="4341" max="4341" width="27.140625" bestFit="1" customWidth="1"/>
    <col min="4342" max="4342" width="10.140625" bestFit="1" customWidth="1"/>
    <col min="4343" max="4343" width="29.7109375" bestFit="1" customWidth="1"/>
    <col min="4344" max="4344" width="22.7109375" bestFit="1" customWidth="1"/>
    <col min="4345" max="4345" width="9.28515625" bestFit="1" customWidth="1"/>
    <col min="4346" max="4346" width="21.42578125" bestFit="1" customWidth="1"/>
    <col min="4347" max="4347" width="15.28515625" bestFit="1" customWidth="1"/>
    <col min="4348" max="4348" width="19.7109375" bestFit="1" customWidth="1"/>
    <col min="4349" max="4349" width="7.5703125" bestFit="1" customWidth="1"/>
    <col min="4350" max="4350" width="14.7109375" bestFit="1" customWidth="1"/>
    <col min="4351" max="4351" width="20.85546875" bestFit="1" customWidth="1"/>
    <col min="4352" max="4352" width="13.7109375" bestFit="1" customWidth="1"/>
    <col min="4353" max="4353" width="15.85546875" bestFit="1" customWidth="1"/>
    <col min="4354" max="4354" width="14.140625" bestFit="1" customWidth="1"/>
    <col min="4355" max="4355" width="13.28515625" bestFit="1" customWidth="1"/>
    <col min="4356" max="4356" width="24.7109375" bestFit="1" customWidth="1"/>
    <col min="4357" max="4357" width="14.28515625" bestFit="1" customWidth="1"/>
    <col min="4358" max="4358" width="13.28515625" bestFit="1" customWidth="1"/>
    <col min="4359" max="4359" width="15.7109375" bestFit="1" customWidth="1"/>
    <col min="4360" max="4360" width="25.140625" bestFit="1" customWidth="1"/>
    <col min="4361" max="4361" width="15.42578125" bestFit="1" customWidth="1"/>
    <col min="4362" max="4362" width="15.5703125" bestFit="1" customWidth="1"/>
    <col min="4363" max="4363" width="12.7109375" bestFit="1" customWidth="1"/>
    <col min="4364" max="4364" width="18.140625" bestFit="1" customWidth="1"/>
    <col min="4365" max="4365" width="12.7109375" bestFit="1" customWidth="1"/>
    <col min="4366" max="4366" width="6.85546875" bestFit="1" customWidth="1"/>
    <col min="4367" max="4367" width="17.85546875" bestFit="1" customWidth="1"/>
    <col min="4368" max="4368" width="25.85546875" bestFit="1" customWidth="1"/>
    <col min="4369" max="4369" width="16.28515625" bestFit="1" customWidth="1"/>
    <col min="4370" max="4370" width="12.5703125" bestFit="1" customWidth="1"/>
    <col min="4371" max="4371" width="23" bestFit="1" customWidth="1"/>
    <col min="4372" max="4372" width="25" bestFit="1" customWidth="1"/>
    <col min="4373" max="4373" width="12.85546875" bestFit="1" customWidth="1"/>
    <col min="4374" max="4374" width="15.7109375" bestFit="1" customWidth="1"/>
    <col min="4375" max="4375" width="12.28515625" bestFit="1" customWidth="1"/>
    <col min="4376" max="4376" width="20.42578125" bestFit="1" customWidth="1"/>
    <col min="4377" max="4377" width="16.28515625" bestFit="1" customWidth="1"/>
    <col min="4378" max="4378" width="12.42578125" bestFit="1" customWidth="1"/>
    <col min="4379" max="4379" width="7" bestFit="1" customWidth="1"/>
    <col min="4380" max="4380" width="17.85546875" bestFit="1" customWidth="1"/>
    <col min="4381" max="4381" width="13.28515625" bestFit="1" customWidth="1"/>
    <col min="4382" max="4382" width="10.5703125" bestFit="1" customWidth="1"/>
    <col min="4383" max="4383" width="24.85546875" bestFit="1" customWidth="1"/>
    <col min="4384" max="4384" width="13.42578125" bestFit="1" customWidth="1"/>
    <col min="4385" max="4385" width="40.140625" bestFit="1" customWidth="1"/>
    <col min="4386" max="4386" width="11.28515625" bestFit="1" customWidth="1"/>
    <col min="4387" max="4387" width="17.7109375" bestFit="1" customWidth="1"/>
    <col min="4388" max="4388" width="23.85546875" bestFit="1" customWidth="1"/>
    <col min="4389" max="4389" width="25" bestFit="1" customWidth="1"/>
    <col min="4390" max="4390" width="33" bestFit="1" customWidth="1"/>
    <col min="4391" max="4391" width="31.28515625" bestFit="1" customWidth="1"/>
    <col min="4392" max="4392" width="24.85546875" bestFit="1" customWidth="1"/>
    <col min="4393" max="4393" width="38.5703125" bestFit="1" customWidth="1"/>
    <col min="4394" max="4394" width="15.42578125" bestFit="1" customWidth="1"/>
    <col min="4395" max="4395" width="21.42578125" bestFit="1" customWidth="1"/>
    <col min="4396" max="4396" width="29" bestFit="1" customWidth="1"/>
    <col min="4397" max="4397" width="5.7109375" bestFit="1" customWidth="1"/>
    <col min="4398" max="4398" width="13.85546875" bestFit="1" customWidth="1"/>
    <col min="4399" max="4399" width="8.28515625" bestFit="1" customWidth="1"/>
    <col min="4400" max="4400" width="8.140625" bestFit="1" customWidth="1"/>
    <col min="4401" max="4401" width="18.7109375" bestFit="1" customWidth="1"/>
    <col min="4402" max="4402" width="10.7109375" bestFit="1" customWidth="1"/>
    <col min="4403" max="4403" width="19" bestFit="1" customWidth="1"/>
    <col min="4404" max="4404" width="30.28515625" bestFit="1" customWidth="1"/>
    <col min="4405" max="4405" width="25.5703125" bestFit="1" customWidth="1"/>
    <col min="4406" max="4406" width="13.42578125" bestFit="1" customWidth="1"/>
    <col min="4407" max="4407" width="8.28515625" bestFit="1" customWidth="1"/>
    <col min="4408" max="4408" width="17.28515625" bestFit="1" customWidth="1"/>
    <col min="4409" max="4409" width="15.28515625" bestFit="1" customWidth="1"/>
    <col min="4410" max="4410" width="10.85546875" bestFit="1" customWidth="1"/>
    <col min="4411" max="4411" width="14.7109375" bestFit="1" customWidth="1"/>
    <col min="4412" max="4412" width="23.28515625" bestFit="1" customWidth="1"/>
    <col min="4413" max="4413" width="8.42578125" bestFit="1" customWidth="1"/>
    <col min="4414" max="4414" width="13.42578125" bestFit="1" customWidth="1"/>
    <col min="4415" max="4415" width="15.5703125" bestFit="1" customWidth="1"/>
    <col min="4416" max="4416" width="9" bestFit="1" customWidth="1"/>
    <col min="4417" max="4417" width="18.28515625" bestFit="1" customWidth="1"/>
    <col min="4418" max="4418" width="11.5703125" bestFit="1" customWidth="1"/>
    <col min="4419" max="4419" width="16.7109375" bestFit="1" customWidth="1"/>
    <col min="4420" max="4420" width="14.28515625" bestFit="1" customWidth="1"/>
    <col min="4421" max="4421" width="17.28515625" bestFit="1" customWidth="1"/>
    <col min="4422" max="4422" width="14" bestFit="1" customWidth="1"/>
    <col min="4423" max="4423" width="12.42578125" bestFit="1" customWidth="1"/>
    <col min="4424" max="4424" width="20.28515625" bestFit="1" customWidth="1"/>
    <col min="4425" max="4425" width="19.85546875" bestFit="1" customWidth="1"/>
    <col min="4426" max="4426" width="16.42578125" bestFit="1" customWidth="1"/>
    <col min="4427" max="4427" width="5.7109375" bestFit="1" customWidth="1"/>
    <col min="4428" max="4428" width="9" bestFit="1" customWidth="1"/>
    <col min="4429" max="4429" width="17.28515625" bestFit="1" customWidth="1"/>
    <col min="4430" max="4430" width="14.7109375" bestFit="1" customWidth="1"/>
    <col min="4431" max="4431" width="13.5703125" bestFit="1" customWidth="1"/>
    <col min="4432" max="4432" width="8.140625" bestFit="1" customWidth="1"/>
    <col min="4433" max="4433" width="14.42578125" bestFit="1" customWidth="1"/>
    <col min="4435" max="4435" width="10.5703125" bestFit="1" customWidth="1"/>
    <col min="4436" max="4436" width="23.28515625" bestFit="1" customWidth="1"/>
    <col min="4437" max="4437" width="21.7109375" bestFit="1" customWidth="1"/>
    <col min="4438" max="4438" width="14.7109375" bestFit="1" customWidth="1"/>
    <col min="4439" max="4439" width="18.28515625" bestFit="1" customWidth="1"/>
    <col min="4440" max="4440" width="27" bestFit="1" customWidth="1"/>
    <col min="4441" max="4441" width="14" bestFit="1" customWidth="1"/>
    <col min="4442" max="4442" width="24.42578125" bestFit="1" customWidth="1"/>
    <col min="4443" max="4443" width="16" bestFit="1" customWidth="1"/>
    <col min="4444" max="4444" width="7.85546875" bestFit="1" customWidth="1"/>
    <col min="4445" max="4445" width="8" bestFit="1" customWidth="1"/>
    <col min="4446" max="4446" width="12.42578125" bestFit="1" customWidth="1"/>
    <col min="4447" max="4447" width="11" bestFit="1" customWidth="1"/>
    <col min="4448" max="4448" width="20.140625" bestFit="1" customWidth="1"/>
    <col min="4449" max="4449" width="22.28515625" bestFit="1" customWidth="1"/>
    <col min="4450" max="4450" width="11.140625" bestFit="1" customWidth="1"/>
    <col min="4451" max="4451" width="6.85546875" bestFit="1" customWidth="1"/>
    <col min="4452" max="4452" width="8.140625" bestFit="1" customWidth="1"/>
    <col min="4453" max="4453" width="18.140625" bestFit="1" customWidth="1"/>
    <col min="4454" max="4454" width="13.85546875" bestFit="1" customWidth="1"/>
    <col min="4455" max="4455" width="18.42578125" bestFit="1" customWidth="1"/>
    <col min="4456" max="4456" width="10.7109375" bestFit="1" customWidth="1"/>
    <col min="4457" max="4457" width="13.85546875" bestFit="1" customWidth="1"/>
    <col min="4458" max="4458" width="10.42578125" bestFit="1" customWidth="1"/>
    <col min="4459" max="4459" width="20.85546875" bestFit="1" customWidth="1"/>
    <col min="4460" max="4460" width="16.140625" bestFit="1" customWidth="1"/>
    <col min="4461" max="4461" width="27.7109375" bestFit="1" customWidth="1"/>
    <col min="4462" max="4462" width="16.85546875" bestFit="1" customWidth="1"/>
    <col min="4463" max="4463" width="14.5703125" bestFit="1" customWidth="1"/>
    <col min="4464" max="4464" width="21.85546875" bestFit="1" customWidth="1"/>
    <col min="4465" max="4465" width="18.28515625" bestFit="1" customWidth="1"/>
    <col min="4466" max="4466" width="7.7109375" bestFit="1" customWidth="1"/>
    <col min="4467" max="4467" width="25.7109375" bestFit="1" customWidth="1"/>
    <col min="4468" max="4468" width="7.85546875" bestFit="1" customWidth="1"/>
    <col min="4469" max="4469" width="11.28515625" bestFit="1" customWidth="1"/>
    <col min="4470" max="4470" width="16.5703125" bestFit="1" customWidth="1"/>
    <col min="4471" max="4471" width="19.7109375" bestFit="1" customWidth="1"/>
    <col min="4472" max="4472" width="28.42578125" bestFit="1" customWidth="1"/>
    <col min="4473" max="4473" width="24.5703125" bestFit="1" customWidth="1"/>
    <col min="4474" max="4474" width="10" bestFit="1" customWidth="1"/>
    <col min="4475" max="4475" width="10.28515625" bestFit="1" customWidth="1"/>
    <col min="4476" max="4476" width="13.85546875" bestFit="1" customWidth="1"/>
    <col min="4477" max="4477" width="15.42578125" bestFit="1" customWidth="1"/>
    <col min="4478" max="4478" width="12.28515625" bestFit="1" customWidth="1"/>
    <col min="4479" max="4479" width="18.85546875" bestFit="1" customWidth="1"/>
    <col min="4480" max="4480" width="8.7109375" bestFit="1" customWidth="1"/>
    <col min="4481" max="4481" width="14.28515625" bestFit="1" customWidth="1"/>
    <col min="4482" max="4482" width="20.42578125" bestFit="1" customWidth="1"/>
    <col min="4483" max="4483" width="14.42578125" bestFit="1" customWidth="1"/>
    <col min="4484" max="4484" width="13.85546875" bestFit="1" customWidth="1"/>
    <col min="4485" max="4485" width="11.42578125" bestFit="1" customWidth="1"/>
    <col min="4486" max="4486" width="17" bestFit="1" customWidth="1"/>
    <col min="4487" max="4487" width="16.7109375" bestFit="1" customWidth="1"/>
    <col min="4488" max="4488" width="7.7109375" bestFit="1" customWidth="1"/>
    <col min="4489" max="4489" width="16.28515625" bestFit="1" customWidth="1"/>
    <col min="4490" max="4490" width="31.7109375" bestFit="1" customWidth="1"/>
    <col min="4491" max="4491" width="25" bestFit="1" customWidth="1"/>
    <col min="4492" max="4492" width="30.28515625" bestFit="1" customWidth="1"/>
    <col min="4493" max="4493" width="16" bestFit="1" customWidth="1"/>
    <col min="4494" max="4494" width="21.7109375" bestFit="1" customWidth="1"/>
    <col min="4495" max="4495" width="16.85546875" bestFit="1" customWidth="1"/>
    <col min="4496" max="4496" width="26" bestFit="1" customWidth="1"/>
    <col min="4497" max="4497" width="18.28515625" bestFit="1" customWidth="1"/>
    <col min="4498" max="4498" width="18.85546875" bestFit="1" customWidth="1"/>
    <col min="4499" max="4499" width="17.42578125" bestFit="1" customWidth="1"/>
    <col min="4500" max="4500" width="18.42578125" bestFit="1" customWidth="1"/>
    <col min="4501" max="4501" width="18.140625" bestFit="1" customWidth="1"/>
    <col min="4502" max="4502" width="15.28515625" bestFit="1" customWidth="1"/>
    <col min="4503" max="4503" width="22.140625" bestFit="1" customWidth="1"/>
    <col min="4504" max="4504" width="15.5703125" bestFit="1" customWidth="1"/>
    <col min="4505" max="4505" width="17.7109375" bestFit="1" customWidth="1"/>
    <col min="4506" max="4506" width="12" bestFit="1" customWidth="1"/>
    <col min="4507" max="4507" width="10.5703125" bestFit="1" customWidth="1"/>
    <col min="4508" max="4508" width="43.7109375" bestFit="1" customWidth="1"/>
    <col min="4509" max="4509" width="16.42578125" bestFit="1" customWidth="1"/>
    <col min="4510" max="4510" width="21.140625" bestFit="1" customWidth="1"/>
    <col min="4511" max="4511" width="19.28515625" bestFit="1" customWidth="1"/>
    <col min="4512" max="4512" width="18.7109375" bestFit="1" customWidth="1"/>
    <col min="4513" max="4513" width="16.7109375" bestFit="1" customWidth="1"/>
    <col min="4514" max="4514" width="14.85546875" bestFit="1" customWidth="1"/>
    <col min="4515" max="4515" width="17.28515625" bestFit="1" customWidth="1"/>
    <col min="4516" max="4516" width="12" bestFit="1" customWidth="1"/>
    <col min="4517" max="4517" width="27.28515625" bestFit="1" customWidth="1"/>
    <col min="4518" max="4518" width="19.42578125" bestFit="1" customWidth="1"/>
    <col min="4519" max="4519" width="11" bestFit="1" customWidth="1"/>
    <col min="4520" max="4520" width="9.28515625" bestFit="1" customWidth="1"/>
    <col min="4521" max="4521" width="23.85546875" bestFit="1" customWidth="1"/>
    <col min="4522" max="4522" width="16.5703125" bestFit="1" customWidth="1"/>
    <col min="4523" max="4523" width="18.42578125" bestFit="1" customWidth="1"/>
    <col min="4524" max="4524" width="9.140625" bestFit="1" customWidth="1"/>
    <col min="4525" max="4525" width="15.85546875" bestFit="1" customWidth="1"/>
    <col min="4526" max="4526" width="10.28515625" bestFit="1" customWidth="1"/>
    <col min="4527" max="4527" width="19.5703125" bestFit="1" customWidth="1"/>
    <col min="4528" max="4528" width="24.140625" bestFit="1" customWidth="1"/>
    <col min="4529" max="4529" width="23.85546875" bestFit="1" customWidth="1"/>
    <col min="4530" max="4530" width="29" bestFit="1" customWidth="1"/>
    <col min="4531" max="4531" width="17.7109375" bestFit="1" customWidth="1"/>
    <col min="4532" max="4532" width="17.42578125" bestFit="1" customWidth="1"/>
    <col min="4533" max="4533" width="29.140625" bestFit="1" customWidth="1"/>
    <col min="4534" max="4534" width="22.5703125" bestFit="1" customWidth="1"/>
    <col min="4535" max="4535" width="15.28515625" bestFit="1" customWidth="1"/>
    <col min="4536" max="4536" width="14.140625" bestFit="1" customWidth="1"/>
    <col min="4537" max="4537" width="20.140625" bestFit="1" customWidth="1"/>
    <col min="4538" max="4538" width="10.7109375" bestFit="1" customWidth="1"/>
    <col min="4539" max="4539" width="25.7109375" bestFit="1" customWidth="1"/>
    <col min="4540" max="4540" width="28.140625" bestFit="1" customWidth="1"/>
    <col min="4541" max="4541" width="25.28515625" bestFit="1" customWidth="1"/>
    <col min="4542" max="4542" width="22.7109375" bestFit="1" customWidth="1"/>
    <col min="4543" max="4543" width="24" bestFit="1" customWidth="1"/>
    <col min="4544" max="4544" width="30.85546875" bestFit="1" customWidth="1"/>
    <col min="4545" max="4545" width="19.7109375" bestFit="1" customWidth="1"/>
    <col min="4546" max="4546" width="15.28515625" bestFit="1" customWidth="1"/>
    <col min="4547" max="4547" width="14.7109375" bestFit="1" customWidth="1"/>
    <col min="4548" max="4548" width="20.7109375" bestFit="1" customWidth="1"/>
    <col min="4549" max="4549" width="24.5703125" bestFit="1" customWidth="1"/>
    <col min="4550" max="4550" width="27.140625" bestFit="1" customWidth="1"/>
    <col min="4551" max="4551" width="32.28515625" bestFit="1" customWidth="1"/>
    <col min="4552" max="4552" width="31" bestFit="1" customWidth="1"/>
    <col min="4553" max="4553" width="21.140625" bestFit="1" customWidth="1"/>
    <col min="4554" max="4554" width="16.42578125" bestFit="1" customWidth="1"/>
    <col min="4555" max="4555" width="18.42578125" bestFit="1" customWidth="1"/>
    <col min="4556" max="4556" width="9.85546875" bestFit="1" customWidth="1"/>
    <col min="4557" max="4557" width="13.28515625" bestFit="1" customWidth="1"/>
    <col min="4558" max="4558" width="21.28515625" bestFit="1" customWidth="1"/>
    <col min="4559" max="4559" width="23.140625" bestFit="1" customWidth="1"/>
    <col min="4560" max="4560" width="9.7109375" bestFit="1" customWidth="1"/>
    <col min="4561" max="4561" width="19" bestFit="1" customWidth="1"/>
    <col min="4562" max="4562" width="6.5703125" bestFit="1" customWidth="1"/>
    <col min="4564" max="4564" width="15.5703125" bestFit="1" customWidth="1"/>
    <col min="4565" max="4565" width="18.140625" bestFit="1" customWidth="1"/>
    <col min="4566" max="4566" width="9.28515625" bestFit="1" customWidth="1"/>
    <col min="4567" max="4567" width="10.42578125" bestFit="1" customWidth="1"/>
    <col min="4568" max="4568" width="17.7109375" bestFit="1" customWidth="1"/>
    <col min="4569" max="4569" width="16.7109375" bestFit="1" customWidth="1"/>
    <col min="4570" max="4570" width="14.42578125" bestFit="1" customWidth="1"/>
    <col min="4571" max="4571" width="14.5703125" bestFit="1" customWidth="1"/>
    <col min="4572" max="4572" width="14.28515625" bestFit="1" customWidth="1"/>
    <col min="4573" max="4573" width="15.140625" bestFit="1" customWidth="1"/>
    <col min="4574" max="4574" width="9.7109375" bestFit="1" customWidth="1"/>
    <col min="4575" max="4575" width="10.28515625" bestFit="1" customWidth="1"/>
    <col min="4576" max="4576" width="8.7109375" bestFit="1" customWidth="1"/>
    <col min="4577" max="4577" width="15.42578125" bestFit="1" customWidth="1"/>
    <col min="4578" max="4578" width="10.7109375" bestFit="1" customWidth="1"/>
    <col min="4579" max="4579" width="19.140625" bestFit="1" customWidth="1"/>
    <col min="4580" max="4580" width="18.7109375" bestFit="1" customWidth="1"/>
    <col min="4581" max="4581" width="11.7109375" bestFit="1" customWidth="1"/>
    <col min="4582" max="4582" width="15.28515625" bestFit="1" customWidth="1"/>
    <col min="4583" max="4583" width="7.28515625" bestFit="1" customWidth="1"/>
    <col min="4584" max="4584" width="28.7109375" bestFit="1" customWidth="1"/>
    <col min="4585" max="4585" width="19.28515625" bestFit="1" customWidth="1"/>
    <col min="4586" max="4586" width="7.7109375" bestFit="1" customWidth="1"/>
    <col min="4587" max="4587" width="12.28515625" bestFit="1" customWidth="1"/>
    <col min="4588" max="4588" width="29.7109375" bestFit="1" customWidth="1"/>
    <col min="4589" max="4589" width="15" bestFit="1" customWidth="1"/>
    <col min="4590" max="4590" width="8.7109375" bestFit="1" customWidth="1"/>
    <col min="4591" max="4591" width="7.7109375" bestFit="1" customWidth="1"/>
    <col min="4592" max="4592" width="7.28515625" bestFit="1" customWidth="1"/>
    <col min="4593" max="4593" width="16.140625" bestFit="1" customWidth="1"/>
    <col min="4594" max="4594" width="7.5703125" bestFit="1" customWidth="1"/>
    <col min="4595" max="4595" width="23.85546875" bestFit="1" customWidth="1"/>
    <col min="4596" max="4596" width="19.7109375" bestFit="1" customWidth="1"/>
    <col min="4597" max="4597" width="7.42578125" bestFit="1" customWidth="1"/>
    <col min="4599" max="4599" width="24.28515625" bestFit="1" customWidth="1"/>
    <col min="4600" max="4600" width="13.28515625" bestFit="1" customWidth="1"/>
    <col min="4601" max="4601" width="18.28515625" bestFit="1" customWidth="1"/>
    <col min="4602" max="4602" width="25.140625" bestFit="1" customWidth="1"/>
    <col min="4603" max="4603" width="21.140625" bestFit="1" customWidth="1"/>
    <col min="4604" max="4604" width="5.7109375" bestFit="1" customWidth="1"/>
    <col min="4605" max="4605" width="16.140625" bestFit="1" customWidth="1"/>
    <col min="4606" max="4606" width="7.85546875" bestFit="1" customWidth="1"/>
    <col min="4607" max="4607" width="17.42578125" bestFit="1" customWidth="1"/>
    <col min="4608" max="4608" width="21.7109375" bestFit="1" customWidth="1"/>
    <col min="4609" max="4609" width="6.7109375" bestFit="1" customWidth="1"/>
    <col min="4610" max="4610" width="10.7109375" bestFit="1" customWidth="1"/>
    <col min="4611" max="4611" width="14.85546875" bestFit="1" customWidth="1"/>
    <col min="4612" max="4612" width="12.5703125" bestFit="1" customWidth="1"/>
    <col min="4613" max="4613" width="10" bestFit="1" customWidth="1"/>
    <col min="4614" max="4614" width="15.28515625" bestFit="1" customWidth="1"/>
    <col min="4615" max="4615" width="13.7109375" bestFit="1" customWidth="1"/>
    <col min="4616" max="4616" width="5.28515625" bestFit="1" customWidth="1"/>
    <col min="4617" max="4617" width="11.140625" bestFit="1" customWidth="1"/>
    <col min="4618" max="4618" width="6.42578125" bestFit="1" customWidth="1"/>
    <col min="4619" max="4619" width="23.7109375" bestFit="1" customWidth="1"/>
    <col min="4620" max="4620" width="35.85546875" bestFit="1" customWidth="1"/>
    <col min="4621" max="4621" width="11.28515625" bestFit="1" customWidth="1"/>
    <col min="4622" max="4622" width="16.7109375" bestFit="1" customWidth="1"/>
    <col min="4623" max="4623" width="21" bestFit="1" customWidth="1"/>
    <col min="4624" max="4624" width="20.140625" bestFit="1" customWidth="1"/>
    <col min="4625" max="4625" width="28" bestFit="1" customWidth="1"/>
    <col min="4626" max="4626" width="15.28515625" bestFit="1" customWidth="1"/>
    <col min="4627" max="4627" width="21.85546875" bestFit="1" customWidth="1"/>
    <col min="4628" max="4628" width="6.42578125" bestFit="1" customWidth="1"/>
    <col min="4629" max="4629" width="7.5703125" bestFit="1" customWidth="1"/>
    <col min="4630" max="4630" width="12" bestFit="1" customWidth="1"/>
    <col min="4631" max="4631" width="11.42578125" bestFit="1" customWidth="1"/>
    <col min="4632" max="4632" width="10.28515625" bestFit="1" customWidth="1"/>
    <col min="4633" max="4633" width="9.28515625" bestFit="1" customWidth="1"/>
    <col min="4634" max="4634" width="7.28515625" bestFit="1" customWidth="1"/>
    <col min="4635" max="4635" width="15.85546875" bestFit="1" customWidth="1"/>
    <col min="4636" max="4636" width="23.140625" bestFit="1" customWidth="1"/>
    <col min="4637" max="4637" width="13.5703125" bestFit="1" customWidth="1"/>
    <col min="4638" max="4638" width="7.5703125" bestFit="1" customWidth="1"/>
    <col min="4639" max="4639" width="35.85546875" bestFit="1" customWidth="1"/>
    <col min="4640" max="4640" width="9.42578125" bestFit="1" customWidth="1"/>
    <col min="4641" max="4641" width="10.7109375" bestFit="1" customWidth="1"/>
    <col min="4642" max="4642" width="11" bestFit="1" customWidth="1"/>
    <col min="4643" max="4643" width="14.28515625" bestFit="1" customWidth="1"/>
    <col min="4644" max="4644" width="15.5703125" bestFit="1" customWidth="1"/>
    <col min="4645" max="4645" width="26.42578125" bestFit="1" customWidth="1"/>
    <col min="4646" max="4646" width="7.7109375" bestFit="1" customWidth="1"/>
    <col min="4647" max="4647" width="16.7109375" bestFit="1" customWidth="1"/>
    <col min="4648" max="4648" width="13.42578125" bestFit="1" customWidth="1"/>
    <col min="4649" max="4649" width="12.7109375" bestFit="1" customWidth="1"/>
    <col min="4650" max="4650" width="12.140625" bestFit="1" customWidth="1"/>
    <col min="4651" max="4651" width="12.85546875" bestFit="1" customWidth="1"/>
    <col min="4652" max="4652" width="7.85546875" bestFit="1" customWidth="1"/>
    <col min="4653" max="4653" width="23.7109375" bestFit="1" customWidth="1"/>
    <col min="4654" max="4654" width="10" bestFit="1" customWidth="1"/>
    <col min="4655" max="4655" width="12" bestFit="1" customWidth="1"/>
    <col min="4656" max="4656" width="6.7109375" bestFit="1" customWidth="1"/>
    <col min="4657" max="4657" width="4.5703125" bestFit="1" customWidth="1"/>
    <col min="4658" max="4658" width="11.42578125" bestFit="1" customWidth="1"/>
    <col min="4659" max="4659" width="14.7109375" bestFit="1" customWidth="1"/>
    <col min="4660" max="4660" width="13.7109375" bestFit="1" customWidth="1"/>
    <col min="4661" max="4661" width="13.85546875" bestFit="1" customWidth="1"/>
    <col min="4662" max="4662" width="8.28515625" bestFit="1" customWidth="1"/>
    <col min="4663" max="4663" width="18.28515625" bestFit="1" customWidth="1"/>
    <col min="4664" max="4664" width="7.7109375" bestFit="1" customWidth="1"/>
    <col min="4665" max="4665" width="10.5703125" bestFit="1" customWidth="1"/>
    <col min="4666" max="4666" width="13.140625" bestFit="1" customWidth="1"/>
    <col min="4667" max="4667" width="7.28515625" bestFit="1" customWidth="1"/>
    <col min="4668" max="4668" width="13.28515625" bestFit="1" customWidth="1"/>
    <col min="4669" max="4669" width="11.42578125" bestFit="1" customWidth="1"/>
    <col min="4670" max="4670" width="9.28515625" bestFit="1" customWidth="1"/>
    <col min="4671" max="4671" width="9.7109375" bestFit="1" customWidth="1"/>
    <col min="4672" max="4672" width="7" bestFit="1" customWidth="1"/>
    <col min="4673" max="4673" width="5" bestFit="1" customWidth="1"/>
    <col min="4674" max="4674" width="29.28515625" bestFit="1" customWidth="1"/>
    <col min="4675" max="4675" width="20.140625" bestFit="1" customWidth="1"/>
    <col min="4676" max="4676" width="20.85546875" bestFit="1" customWidth="1"/>
    <col min="4677" max="4677" width="14.140625" bestFit="1" customWidth="1"/>
    <col min="4678" max="4678" width="28.28515625" bestFit="1" customWidth="1"/>
    <col min="4679" max="4679" width="22.140625" bestFit="1" customWidth="1"/>
    <col min="4680" max="4681" width="13.28515625" bestFit="1" customWidth="1"/>
    <col min="4682" max="4682" width="5.28515625" bestFit="1" customWidth="1"/>
    <col min="4683" max="4683" width="10.42578125" bestFit="1" customWidth="1"/>
    <col min="4684" max="4684" width="11.7109375" bestFit="1" customWidth="1"/>
    <col min="4685" max="4685" width="12" bestFit="1" customWidth="1"/>
    <col min="4686" max="4686" width="13.7109375" bestFit="1" customWidth="1"/>
    <col min="4687" max="4687" width="18.7109375" bestFit="1" customWidth="1"/>
    <col min="4688" max="4688" width="17.28515625" bestFit="1" customWidth="1"/>
    <col min="4689" max="4689" width="15.5703125" bestFit="1" customWidth="1"/>
    <col min="4690" max="4690" width="10.140625" bestFit="1" customWidth="1"/>
    <col min="4691" max="4691" width="10.5703125" bestFit="1" customWidth="1"/>
    <col min="4693" max="4693" width="17.5703125" bestFit="1" customWidth="1"/>
    <col min="4694" max="4694" width="9" bestFit="1" customWidth="1"/>
    <col min="4695" max="4695" width="17.7109375" bestFit="1" customWidth="1"/>
    <col min="4696" max="4696" width="19.28515625" bestFit="1" customWidth="1"/>
    <col min="4697" max="4697" width="15.28515625" bestFit="1" customWidth="1"/>
    <col min="4698" max="4698" width="10.28515625" bestFit="1" customWidth="1"/>
    <col min="4699" max="4699" width="19.7109375" bestFit="1" customWidth="1"/>
    <col min="4700" max="4700" width="18.7109375" bestFit="1" customWidth="1"/>
    <col min="4701" max="4701" width="26.28515625" bestFit="1" customWidth="1"/>
    <col min="4702" max="4702" width="8.42578125" bestFit="1" customWidth="1"/>
    <col min="4703" max="4703" width="6.7109375" bestFit="1" customWidth="1"/>
    <col min="4704" max="4704" width="9.5703125" bestFit="1" customWidth="1"/>
    <col min="4705" max="4705" width="12.85546875" bestFit="1" customWidth="1"/>
    <col min="4706" max="4706" width="10.85546875" bestFit="1" customWidth="1"/>
    <col min="4707" max="4707" width="9" bestFit="1" customWidth="1"/>
    <col min="4708" max="4708" width="9.7109375" bestFit="1" customWidth="1"/>
    <col min="4709" max="4709" width="12.7109375" bestFit="1" customWidth="1"/>
    <col min="4710" max="4710" width="24" bestFit="1" customWidth="1"/>
    <col min="4711" max="4711" width="6.85546875" bestFit="1" customWidth="1"/>
    <col min="4712" max="4712" width="8.7109375" bestFit="1" customWidth="1"/>
    <col min="4713" max="4713" width="28.42578125" bestFit="1" customWidth="1"/>
    <col min="4714" max="4714" width="9.42578125" bestFit="1" customWidth="1"/>
    <col min="4715" max="4715" width="6.140625" bestFit="1" customWidth="1"/>
    <col min="4716" max="4716" width="21.7109375" bestFit="1" customWidth="1"/>
    <col min="4717" max="4717" width="15.5703125" bestFit="1" customWidth="1"/>
    <col min="4718" max="4718" width="12.28515625" bestFit="1" customWidth="1"/>
    <col min="4719" max="4719" width="10.42578125" bestFit="1" customWidth="1"/>
    <col min="4720" max="4720" width="9.7109375" bestFit="1" customWidth="1"/>
    <col min="4721" max="4721" width="24.140625" bestFit="1" customWidth="1"/>
    <col min="4722" max="4722" width="23.140625" bestFit="1" customWidth="1"/>
    <col min="4723" max="4723" width="16.7109375" bestFit="1" customWidth="1"/>
    <col min="4724" max="4724" width="15.7109375" bestFit="1" customWidth="1"/>
    <col min="4725" max="4725" width="28.42578125" bestFit="1" customWidth="1"/>
    <col min="4726" max="4726" width="15.5703125" bestFit="1" customWidth="1"/>
    <col min="4727" max="4727" width="26.28515625" bestFit="1" customWidth="1"/>
    <col min="4728" max="4728" width="12.85546875" bestFit="1" customWidth="1"/>
    <col min="4729" max="4729" width="14.28515625" bestFit="1" customWidth="1"/>
    <col min="4730" max="4730" width="42.7109375" bestFit="1" customWidth="1"/>
    <col min="4731" max="4731" width="28.28515625" bestFit="1" customWidth="1"/>
    <col min="4732" max="4732" width="13.7109375" bestFit="1" customWidth="1"/>
    <col min="4733" max="4733" width="21.42578125" bestFit="1" customWidth="1"/>
    <col min="4734" max="4734" width="11" bestFit="1" customWidth="1"/>
    <col min="4735" max="4735" width="19.85546875" bestFit="1" customWidth="1"/>
    <col min="4736" max="4736" width="34.5703125" bestFit="1" customWidth="1"/>
    <col min="4737" max="4737" width="7.28515625" bestFit="1" customWidth="1"/>
    <col min="4738" max="4738" width="23.28515625" bestFit="1" customWidth="1"/>
    <col min="4739" max="4739" width="6.140625" bestFit="1" customWidth="1"/>
    <col min="4740" max="4740" width="13.85546875" bestFit="1" customWidth="1"/>
    <col min="4741" max="4741" width="12" bestFit="1" customWidth="1"/>
    <col min="4742" max="4742" width="25.42578125" bestFit="1" customWidth="1"/>
    <col min="4743" max="4743" width="13.7109375" bestFit="1" customWidth="1"/>
    <col min="4744" max="4744" width="8.140625" bestFit="1" customWidth="1"/>
    <col min="4745" max="4745" width="29.85546875" bestFit="1" customWidth="1"/>
    <col min="4746" max="4746" width="18.5703125" bestFit="1" customWidth="1"/>
    <col min="4747" max="4747" width="19.5703125" bestFit="1" customWidth="1"/>
    <col min="4748" max="4748" width="28.7109375" bestFit="1" customWidth="1"/>
    <col min="4749" max="4749" width="11.5703125" bestFit="1" customWidth="1"/>
    <col min="4750" max="4750" width="10.28515625" bestFit="1" customWidth="1"/>
    <col min="4751" max="4751" width="9.85546875" bestFit="1" customWidth="1"/>
    <col min="4752" max="4752" width="14.28515625" bestFit="1" customWidth="1"/>
    <col min="4753" max="4753" width="9" bestFit="1" customWidth="1"/>
    <col min="4754" max="4754" width="10" bestFit="1" customWidth="1"/>
    <col min="4755" max="4755" width="7.28515625" bestFit="1" customWidth="1"/>
    <col min="4756" max="4756" width="10.85546875" bestFit="1" customWidth="1"/>
    <col min="4757" max="4757" width="15.140625" bestFit="1" customWidth="1"/>
    <col min="4758" max="4758" width="6.28515625" bestFit="1" customWidth="1"/>
    <col min="4759" max="4759" width="10" bestFit="1" customWidth="1"/>
    <col min="4760" max="4760" width="11.140625" bestFit="1" customWidth="1"/>
    <col min="4761" max="4761" width="22.140625" bestFit="1" customWidth="1"/>
    <col min="4762" max="4762" width="24.7109375" bestFit="1" customWidth="1"/>
    <col min="4763" max="4763" width="8.140625" bestFit="1" customWidth="1"/>
    <col min="4764" max="4764" width="19.28515625" bestFit="1" customWidth="1"/>
    <col min="4765" max="4765" width="9.85546875" bestFit="1" customWidth="1"/>
    <col min="4766" max="4766" width="20.28515625" bestFit="1" customWidth="1"/>
    <col min="4767" max="4767" width="22.7109375" bestFit="1" customWidth="1"/>
    <col min="4768" max="4768" width="30.7109375" bestFit="1" customWidth="1"/>
    <col min="4769" max="4769" width="10.28515625" bestFit="1" customWidth="1"/>
    <col min="4770" max="4770" width="10.5703125" bestFit="1" customWidth="1"/>
    <col min="4771" max="4771" width="18.5703125" bestFit="1" customWidth="1"/>
    <col min="4772" max="4772" width="20.7109375" bestFit="1" customWidth="1"/>
    <col min="4773" max="4773" width="11.7109375" bestFit="1" customWidth="1"/>
    <col min="4774" max="4774" width="26.42578125" bestFit="1" customWidth="1"/>
    <col min="4775" max="4775" width="15.5703125" bestFit="1" customWidth="1"/>
    <col min="4776" max="4776" width="21.85546875" bestFit="1" customWidth="1"/>
    <col min="4777" max="4777" width="20.42578125" bestFit="1" customWidth="1"/>
    <col min="4778" max="4778" width="14" bestFit="1" customWidth="1"/>
    <col min="4779" max="4779" width="21.42578125" bestFit="1" customWidth="1"/>
    <col min="4780" max="4780" width="18.42578125" bestFit="1" customWidth="1"/>
    <col min="4781" max="4781" width="16" bestFit="1" customWidth="1"/>
    <col min="4782" max="4782" width="16.28515625" bestFit="1" customWidth="1"/>
    <col min="4783" max="4783" width="12.7109375" bestFit="1" customWidth="1"/>
    <col min="4784" max="4784" width="7.7109375" bestFit="1" customWidth="1"/>
    <col min="4785" max="4785" width="9.42578125" bestFit="1" customWidth="1"/>
    <col min="4786" max="4786" width="21.140625" bestFit="1" customWidth="1"/>
    <col min="4787" max="4787" width="13.28515625" bestFit="1" customWidth="1"/>
    <col min="4789" max="4789" width="17.7109375" bestFit="1" customWidth="1"/>
    <col min="4790" max="4790" width="10.7109375" bestFit="1" customWidth="1"/>
    <col min="4791" max="4791" width="9.85546875" bestFit="1" customWidth="1"/>
    <col min="4792" max="4792" width="23.42578125" bestFit="1" customWidth="1"/>
    <col min="4793" max="4793" width="9" bestFit="1" customWidth="1"/>
    <col min="4794" max="4794" width="32.7109375" bestFit="1" customWidth="1"/>
    <col min="4795" max="4795" width="16.7109375" bestFit="1" customWidth="1"/>
    <col min="4796" max="4796" width="15.28515625" bestFit="1" customWidth="1"/>
    <col min="4797" max="4797" width="14.7109375" bestFit="1" customWidth="1"/>
    <col min="4798" max="4798" width="11.7109375" bestFit="1" customWidth="1"/>
    <col min="4799" max="4799" width="18" bestFit="1" customWidth="1"/>
    <col min="4800" max="4800" width="18.7109375" bestFit="1" customWidth="1"/>
    <col min="4801" max="4801" width="12.28515625" bestFit="1" customWidth="1"/>
    <col min="4802" max="4802" width="16.5703125" bestFit="1" customWidth="1"/>
    <col min="4803" max="4803" width="19.42578125" bestFit="1" customWidth="1"/>
    <col min="4804" max="4804" width="21" bestFit="1" customWidth="1"/>
    <col min="4805" max="4805" width="28.7109375" bestFit="1" customWidth="1"/>
    <col min="4806" max="4806" width="9.85546875" bestFit="1" customWidth="1"/>
    <col min="4808" max="4808" width="18.7109375" bestFit="1" customWidth="1"/>
    <col min="4809" max="4809" width="20.85546875" bestFit="1" customWidth="1"/>
    <col min="4810" max="4810" width="17.42578125" bestFit="1" customWidth="1"/>
    <col min="4811" max="4811" width="10.28515625" bestFit="1" customWidth="1"/>
    <col min="4812" max="4812" width="8.28515625" bestFit="1" customWidth="1"/>
    <col min="4813" max="4813" width="9.7109375" bestFit="1" customWidth="1"/>
    <col min="4814" max="4814" width="20.7109375" bestFit="1" customWidth="1"/>
    <col min="4815" max="4815" width="14" bestFit="1" customWidth="1"/>
    <col min="4816" max="4816" width="9.7109375" bestFit="1" customWidth="1"/>
    <col min="4817" max="4817" width="20.7109375" bestFit="1" customWidth="1"/>
    <col min="4819" max="4819" width="8.7109375" bestFit="1" customWidth="1"/>
    <col min="4820" max="4820" width="11.42578125" bestFit="1" customWidth="1"/>
    <col min="4821" max="4821" width="34.85546875" bestFit="1" customWidth="1"/>
    <col min="4822" max="4822" width="9.85546875" bestFit="1" customWidth="1"/>
    <col min="4823" max="4823" width="17.42578125" bestFit="1" customWidth="1"/>
    <col min="4824" max="4824" width="18.5703125" bestFit="1" customWidth="1"/>
    <col min="4825" max="4825" width="15" bestFit="1" customWidth="1"/>
    <col min="4826" max="4826" width="8.140625" bestFit="1" customWidth="1"/>
    <col min="4827" max="4827" width="11.28515625" bestFit="1" customWidth="1"/>
    <col min="4828" max="4828" width="8" bestFit="1" customWidth="1"/>
    <col min="4829" max="4829" width="7.140625" bestFit="1" customWidth="1"/>
    <col min="4830" max="4830" width="27.7109375" bestFit="1" customWidth="1"/>
    <col min="4831" max="4831" width="20.28515625" bestFit="1" customWidth="1"/>
    <col min="4832" max="4832" width="14.140625" bestFit="1" customWidth="1"/>
    <col min="4833" max="4833" width="14.85546875" bestFit="1" customWidth="1"/>
    <col min="4834" max="4834" width="13.7109375" bestFit="1" customWidth="1"/>
    <col min="4835" max="4835" width="11.85546875" bestFit="1" customWidth="1"/>
    <col min="4836" max="4836" width="17.7109375" bestFit="1" customWidth="1"/>
    <col min="4837" max="4837" width="11.7109375" bestFit="1" customWidth="1"/>
    <col min="4838" max="4838" width="9.5703125" bestFit="1" customWidth="1"/>
    <col min="4839" max="4839" width="16.7109375" bestFit="1" customWidth="1"/>
    <col min="4840" max="4840" width="14.28515625" bestFit="1" customWidth="1"/>
    <col min="4841" max="4841" width="7" bestFit="1" customWidth="1"/>
    <col min="4842" max="4842" width="33" bestFit="1" customWidth="1"/>
    <col min="4843" max="4843" width="14.7109375" bestFit="1" customWidth="1"/>
    <col min="4844" max="4844" width="13.7109375" bestFit="1" customWidth="1"/>
    <col min="4845" max="4845" width="7.7109375" bestFit="1" customWidth="1"/>
    <col min="4846" max="4846" width="7.42578125" bestFit="1" customWidth="1"/>
    <col min="4847" max="4847" width="18" bestFit="1" customWidth="1"/>
    <col min="4848" max="4848" width="5.7109375" bestFit="1" customWidth="1"/>
    <col min="4849" max="4849" width="13.85546875" bestFit="1" customWidth="1"/>
    <col min="4850" max="4850" width="9.42578125" bestFit="1" customWidth="1"/>
    <col min="4851" max="4851" width="9" bestFit="1" customWidth="1"/>
    <col min="4852" max="4852" width="12.42578125" bestFit="1" customWidth="1"/>
    <col min="4853" max="4853" width="19.28515625" bestFit="1" customWidth="1"/>
    <col min="4854" max="4854" width="11.42578125" bestFit="1" customWidth="1"/>
    <col min="4855" max="4855" width="12.140625" bestFit="1" customWidth="1"/>
    <col min="4856" max="4857" width="11.140625" bestFit="1" customWidth="1"/>
    <col min="4858" max="4858" width="11.42578125" bestFit="1" customWidth="1"/>
    <col min="4859" max="4859" width="30.28515625" bestFit="1" customWidth="1"/>
    <col min="4860" max="4860" width="6.7109375" bestFit="1" customWidth="1"/>
    <col min="4861" max="4861" width="22.5703125" bestFit="1" customWidth="1"/>
    <col min="4862" max="4862" width="11.7109375" bestFit="1" customWidth="1"/>
    <col min="4863" max="4863" width="17.5703125" bestFit="1" customWidth="1"/>
    <col min="4864" max="4864" width="15.5703125" bestFit="1" customWidth="1"/>
    <col min="4865" max="4865" width="10.140625" bestFit="1" customWidth="1"/>
    <col min="4866" max="4866" width="16.28515625" bestFit="1" customWidth="1"/>
    <col min="4867" max="4867" width="12.85546875" bestFit="1" customWidth="1"/>
    <col min="4868" max="4868" width="12.140625" bestFit="1" customWidth="1"/>
    <col min="4869" max="4869" width="21" bestFit="1" customWidth="1"/>
    <col min="4870" max="4870" width="13.7109375" bestFit="1" customWidth="1"/>
    <col min="4871" max="4871" width="29" bestFit="1" customWidth="1"/>
    <col min="4872" max="4872" width="12.28515625" bestFit="1" customWidth="1"/>
    <col min="4873" max="4873" width="12.85546875" bestFit="1" customWidth="1"/>
    <col min="4874" max="4874" width="16.85546875" bestFit="1" customWidth="1"/>
    <col min="4875" max="4875" width="23.5703125" bestFit="1" customWidth="1"/>
    <col min="4876" max="4876" width="7" bestFit="1" customWidth="1"/>
    <col min="4877" max="4877" width="23.140625" bestFit="1" customWidth="1"/>
    <col min="4878" max="4878" width="15.7109375" bestFit="1" customWidth="1"/>
    <col min="4879" max="4879" width="16.7109375" bestFit="1" customWidth="1"/>
    <col min="4880" max="4880" width="10.140625" bestFit="1" customWidth="1"/>
    <col min="4881" max="4881" width="14" bestFit="1" customWidth="1"/>
    <col min="4882" max="4882" width="12.7109375" bestFit="1" customWidth="1"/>
    <col min="4883" max="4883" width="18.28515625" bestFit="1" customWidth="1"/>
    <col min="4884" max="4884" width="13.85546875" bestFit="1" customWidth="1"/>
    <col min="4885" max="4885" width="24.85546875" bestFit="1" customWidth="1"/>
    <col min="4886" max="4886" width="14.7109375" bestFit="1" customWidth="1"/>
    <col min="4887" max="4887" width="22" bestFit="1" customWidth="1"/>
    <col min="4888" max="4888" width="21.7109375" bestFit="1" customWidth="1"/>
    <col min="4889" max="4889" width="10" bestFit="1" customWidth="1"/>
    <col min="4890" max="4890" width="11.5703125" bestFit="1" customWidth="1"/>
    <col min="4891" max="4891" width="16.28515625" bestFit="1" customWidth="1"/>
    <col min="4892" max="4892" width="14.85546875" bestFit="1" customWidth="1"/>
    <col min="4893" max="4893" width="6.7109375" bestFit="1" customWidth="1"/>
    <col min="4894" max="4894" width="20.42578125" bestFit="1" customWidth="1"/>
    <col min="4895" max="4895" width="9.5703125" bestFit="1" customWidth="1"/>
    <col min="4896" max="4896" width="23.140625" bestFit="1" customWidth="1"/>
    <col min="4897" max="4897" width="24.5703125" bestFit="1" customWidth="1"/>
    <col min="4898" max="4898" width="15.42578125" bestFit="1" customWidth="1"/>
    <col min="4899" max="4899" width="19.28515625" bestFit="1" customWidth="1"/>
    <col min="4900" max="4900" width="17" bestFit="1" customWidth="1"/>
    <col min="4901" max="4901" width="19.85546875" bestFit="1" customWidth="1"/>
    <col min="4902" max="4902" width="20.85546875" bestFit="1" customWidth="1"/>
    <col min="4903" max="4904" width="8.7109375" bestFit="1" customWidth="1"/>
    <col min="4905" max="4905" width="19.28515625" bestFit="1" customWidth="1"/>
    <col min="4906" max="4906" width="15.140625" bestFit="1" customWidth="1"/>
    <col min="4907" max="4907" width="7.7109375" bestFit="1" customWidth="1"/>
    <col min="4908" max="4908" width="17.28515625" bestFit="1" customWidth="1"/>
    <col min="4909" max="4909" width="17" bestFit="1" customWidth="1"/>
    <col min="4910" max="4910" width="19.5703125" bestFit="1" customWidth="1"/>
    <col min="4911" max="4911" width="15.28515625" bestFit="1" customWidth="1"/>
    <col min="4912" max="4912" width="9.7109375" bestFit="1" customWidth="1"/>
    <col min="4913" max="4913" width="9" bestFit="1" customWidth="1"/>
    <col min="4914" max="4914" width="11.28515625" bestFit="1" customWidth="1"/>
    <col min="4915" max="4915" width="13.140625" bestFit="1" customWidth="1"/>
    <col min="4916" max="4916" width="22" bestFit="1" customWidth="1"/>
    <col min="4917" max="4917" width="3.7109375" bestFit="1" customWidth="1"/>
    <col min="4918" max="4918" width="17.28515625" bestFit="1" customWidth="1"/>
    <col min="4919" max="4920" width="6.7109375" bestFit="1" customWidth="1"/>
    <col min="4921" max="4921" width="14" bestFit="1" customWidth="1"/>
    <col min="4922" max="4922" width="10.28515625" bestFit="1" customWidth="1"/>
    <col min="4923" max="4923" width="13.42578125" bestFit="1" customWidth="1"/>
    <col min="4924" max="4924" width="13.140625" bestFit="1" customWidth="1"/>
    <col min="4925" max="4925" width="4.7109375" bestFit="1" customWidth="1"/>
    <col min="4926" max="4926" width="11.7109375" bestFit="1" customWidth="1"/>
    <col min="4927" max="4927" width="12.85546875" bestFit="1" customWidth="1"/>
    <col min="4928" max="4928" width="11.7109375" bestFit="1" customWidth="1"/>
    <col min="4929" max="4929" width="5.28515625" bestFit="1" customWidth="1"/>
    <col min="4930" max="4930" width="10.140625" bestFit="1" customWidth="1"/>
    <col min="4931" max="4931" width="13.28515625" bestFit="1" customWidth="1"/>
    <col min="4932" max="4932" width="9.140625" bestFit="1" customWidth="1"/>
    <col min="4933" max="4933" width="10.7109375" bestFit="1" customWidth="1"/>
    <col min="4934" max="4934" width="17" bestFit="1" customWidth="1"/>
    <col min="4935" max="4935" width="8.28515625" bestFit="1" customWidth="1"/>
    <col min="4936" max="4936" width="11.7109375" bestFit="1" customWidth="1"/>
    <col min="4937" max="4937" width="19" bestFit="1" customWidth="1"/>
    <col min="4938" max="4938" width="11.85546875" bestFit="1" customWidth="1"/>
    <col min="4939" max="4939" width="26.5703125" bestFit="1" customWidth="1"/>
    <col min="4940" max="4940" width="12.28515625" bestFit="1" customWidth="1"/>
    <col min="4941" max="4941" width="22.7109375" bestFit="1" customWidth="1"/>
    <col min="4942" max="4942" width="16.28515625" bestFit="1" customWidth="1"/>
    <col min="4943" max="4943" width="12.7109375" bestFit="1" customWidth="1"/>
    <col min="4944" max="4944" width="13.85546875" bestFit="1" customWidth="1"/>
    <col min="4945" max="4945" width="20.140625" bestFit="1" customWidth="1"/>
    <col min="4946" max="4946" width="7.85546875" bestFit="1" customWidth="1"/>
    <col min="4947" max="4948" width="6.85546875" bestFit="1" customWidth="1"/>
    <col min="4949" max="4949" width="15.28515625" bestFit="1" customWidth="1"/>
    <col min="4950" max="4950" width="13.28515625" bestFit="1" customWidth="1"/>
    <col min="4951" max="4951" width="11.42578125" bestFit="1" customWidth="1"/>
    <col min="4952" max="4952" width="10.28515625" bestFit="1" customWidth="1"/>
    <col min="4953" max="4953" width="10.5703125" bestFit="1" customWidth="1"/>
    <col min="4954" max="4954" width="11.5703125" bestFit="1" customWidth="1"/>
    <col min="4955" max="4955" width="11.28515625" bestFit="1" customWidth="1"/>
    <col min="4956" max="4956" width="8.7109375" bestFit="1" customWidth="1"/>
    <col min="4957" max="4957" width="12.7109375" bestFit="1" customWidth="1"/>
    <col min="4959" max="4959" width="11.7109375" bestFit="1" customWidth="1"/>
    <col min="4960" max="4960" width="8.5703125" bestFit="1" customWidth="1"/>
    <col min="4961" max="4961" width="9" bestFit="1" customWidth="1"/>
    <col min="4962" max="4962" width="8.5703125" bestFit="1" customWidth="1"/>
    <col min="4963" max="4963" width="15.85546875" bestFit="1" customWidth="1"/>
    <col min="4964" max="4965" width="12.7109375" bestFit="1" customWidth="1"/>
    <col min="4966" max="4966" width="8.7109375" bestFit="1" customWidth="1"/>
    <col min="4967" max="4967" width="9.28515625" bestFit="1" customWidth="1"/>
    <col min="4968" max="4968" width="9.42578125" bestFit="1" customWidth="1"/>
    <col min="4969" max="4969" width="10" bestFit="1" customWidth="1"/>
    <col min="4970" max="4970" width="11.5703125" bestFit="1" customWidth="1"/>
    <col min="4971" max="4971" width="10.5703125" bestFit="1" customWidth="1"/>
    <col min="4972" max="4972" width="9.85546875" bestFit="1" customWidth="1"/>
    <col min="4973" max="4973" width="14" bestFit="1" customWidth="1"/>
    <col min="4974" max="4974" width="9.28515625" bestFit="1" customWidth="1"/>
    <col min="4975" max="4975" width="11.28515625" bestFit="1" customWidth="1"/>
    <col min="4976" max="4976" width="10.28515625" bestFit="1" customWidth="1"/>
    <col min="4977" max="4977" width="7.28515625" bestFit="1" customWidth="1"/>
    <col min="4978" max="4978" width="8.5703125" bestFit="1" customWidth="1"/>
    <col min="4979" max="4979" width="18.42578125" bestFit="1" customWidth="1"/>
    <col min="4980" max="4980" width="10.28515625" bestFit="1" customWidth="1"/>
    <col min="4981" max="4981" width="10.140625" bestFit="1" customWidth="1"/>
    <col min="4982" max="4982" width="5.28515625" bestFit="1" customWidth="1"/>
    <col min="4983" max="4983" width="6.28515625" bestFit="1" customWidth="1"/>
    <col min="4984" max="4984" width="7.85546875" bestFit="1" customWidth="1"/>
    <col min="4985" max="4985" width="29.7109375" bestFit="1" customWidth="1"/>
    <col min="4986" max="4986" width="15.28515625" bestFit="1" customWidth="1"/>
    <col min="4987" max="4987" width="7.28515625" bestFit="1" customWidth="1"/>
    <col min="4988" max="4988" width="9.140625" bestFit="1" customWidth="1"/>
    <col min="4989" max="4990" width="12" bestFit="1" customWidth="1"/>
    <col min="4991" max="4991" width="6.7109375" bestFit="1" customWidth="1"/>
    <col min="4992" max="4992" width="19.7109375" bestFit="1" customWidth="1"/>
    <col min="4993" max="4993" width="18.28515625" bestFit="1" customWidth="1"/>
    <col min="4994" max="4994" width="9.85546875" bestFit="1" customWidth="1"/>
    <col min="4995" max="4995" width="14.7109375" bestFit="1" customWidth="1"/>
    <col min="4996" max="4996" width="19.140625" bestFit="1" customWidth="1"/>
    <col min="4997" max="4997" width="22.28515625" bestFit="1" customWidth="1"/>
    <col min="4998" max="4998" width="25.5703125" bestFit="1" customWidth="1"/>
    <col min="4999" max="4999" width="35" bestFit="1" customWidth="1"/>
    <col min="5000" max="5000" width="15.42578125" bestFit="1" customWidth="1"/>
    <col min="5001" max="5001" width="15" bestFit="1" customWidth="1"/>
    <col min="5002" max="5002" width="10" bestFit="1" customWidth="1"/>
    <col min="5003" max="5003" width="22.5703125" bestFit="1" customWidth="1"/>
    <col min="5004" max="5004" width="14.140625" bestFit="1" customWidth="1"/>
    <col min="5005" max="5005" width="7.28515625" bestFit="1" customWidth="1"/>
    <col min="5006" max="5006" width="13.85546875" bestFit="1" customWidth="1"/>
    <col min="5007" max="5007" width="14.7109375" bestFit="1" customWidth="1"/>
    <col min="5008" max="5008" width="21.5703125" bestFit="1" customWidth="1"/>
    <col min="5009" max="5009" width="10" bestFit="1" customWidth="1"/>
    <col min="5010" max="5010" width="15.42578125" bestFit="1" customWidth="1"/>
    <col min="5011" max="5011" width="5.5703125" bestFit="1" customWidth="1"/>
    <col min="5012" max="5012" width="18.85546875" bestFit="1" customWidth="1"/>
    <col min="5013" max="5013" width="22.5703125" bestFit="1" customWidth="1"/>
    <col min="5014" max="5014" width="7.140625" bestFit="1" customWidth="1"/>
    <col min="5015" max="5015" width="20.28515625" bestFit="1" customWidth="1"/>
    <col min="5016" max="5016" width="16.140625" bestFit="1" customWidth="1"/>
    <col min="5017" max="5017" width="16.28515625" bestFit="1" customWidth="1"/>
    <col min="5018" max="5018" width="31.140625" bestFit="1" customWidth="1"/>
    <col min="5019" max="5019" width="27.28515625" bestFit="1" customWidth="1"/>
    <col min="5020" max="5020" width="14.140625" bestFit="1" customWidth="1"/>
    <col min="5021" max="5021" width="5.85546875" bestFit="1" customWidth="1"/>
    <col min="5022" max="5022" width="9" bestFit="1" customWidth="1"/>
    <col min="5023" max="5023" width="9.28515625" bestFit="1" customWidth="1"/>
    <col min="5025" max="5025" width="14.7109375" bestFit="1" customWidth="1"/>
    <col min="5026" max="5026" width="24.7109375" bestFit="1" customWidth="1"/>
    <col min="5027" max="5027" width="8.5703125" bestFit="1" customWidth="1"/>
    <col min="5028" max="5028" width="21.140625" bestFit="1" customWidth="1"/>
    <col min="5029" max="5029" width="11.28515625" bestFit="1" customWidth="1"/>
    <col min="5030" max="5030" width="12" bestFit="1" customWidth="1"/>
    <col min="5031" max="5031" width="17.28515625" bestFit="1" customWidth="1"/>
    <col min="5032" max="5032" width="16.42578125" bestFit="1" customWidth="1"/>
    <col min="5033" max="5033" width="11.85546875" bestFit="1" customWidth="1"/>
    <col min="5034" max="5034" width="10.28515625" bestFit="1" customWidth="1"/>
    <col min="5035" max="5035" width="11.28515625" bestFit="1" customWidth="1"/>
    <col min="5036" max="5036" width="22.28515625" bestFit="1" customWidth="1"/>
    <col min="5037" max="5037" width="12.140625" bestFit="1" customWidth="1"/>
    <col min="5038" max="5038" width="10.42578125" bestFit="1" customWidth="1"/>
    <col min="5039" max="5039" width="17.85546875" bestFit="1" customWidth="1"/>
    <col min="5040" max="5040" width="27.28515625" bestFit="1" customWidth="1"/>
    <col min="5041" max="5041" width="25.85546875" bestFit="1" customWidth="1"/>
    <col min="5042" max="5042" width="13.7109375" bestFit="1" customWidth="1"/>
    <col min="5043" max="5043" width="27" bestFit="1" customWidth="1"/>
    <col min="5044" max="5044" width="14.42578125" bestFit="1" customWidth="1"/>
    <col min="5045" max="5045" width="18" bestFit="1" customWidth="1"/>
    <col min="5046" max="5046" width="6.7109375" bestFit="1" customWidth="1"/>
    <col min="5047" max="5047" width="14.140625" bestFit="1" customWidth="1"/>
    <col min="5048" max="5048" width="17.28515625" bestFit="1" customWidth="1"/>
    <col min="5049" max="5049" width="12.7109375" bestFit="1" customWidth="1"/>
    <col min="5050" max="5050" width="13.85546875" bestFit="1" customWidth="1"/>
    <col min="5051" max="5051" width="16" bestFit="1" customWidth="1"/>
    <col min="5052" max="5052" width="9.7109375" bestFit="1" customWidth="1"/>
    <col min="5053" max="5053" width="35" bestFit="1" customWidth="1"/>
    <col min="5054" max="5054" width="38.140625" bestFit="1" customWidth="1"/>
    <col min="5055" max="5055" width="44.28515625" bestFit="1" customWidth="1"/>
    <col min="5056" max="5056" width="11.28515625" bestFit="1" customWidth="1"/>
    <col min="5057" max="5057" width="10.28515625" bestFit="1" customWidth="1"/>
    <col min="5058" max="5058" width="12.85546875" bestFit="1" customWidth="1"/>
    <col min="5059" max="5059" width="7.5703125" bestFit="1" customWidth="1"/>
    <col min="5060" max="5060" width="19.28515625" bestFit="1" customWidth="1"/>
    <col min="5061" max="5061" width="30.28515625" bestFit="1" customWidth="1"/>
    <col min="5062" max="5062" width="16" bestFit="1" customWidth="1"/>
    <col min="5063" max="5063" width="17.28515625" bestFit="1" customWidth="1"/>
    <col min="5064" max="5064" width="26.5703125" bestFit="1" customWidth="1"/>
    <col min="5065" max="5065" width="14" bestFit="1" customWidth="1"/>
    <col min="5066" max="5066" width="10.7109375" bestFit="1" customWidth="1"/>
    <col min="5067" max="5067" width="18.28515625" bestFit="1" customWidth="1"/>
    <col min="5068" max="5068" width="16.7109375" bestFit="1" customWidth="1"/>
    <col min="5069" max="5069" width="18.85546875" bestFit="1" customWidth="1"/>
    <col min="5070" max="5070" width="18.42578125" bestFit="1" customWidth="1"/>
    <col min="5071" max="5071" width="13.42578125" bestFit="1" customWidth="1"/>
    <col min="5072" max="5072" width="14.85546875" bestFit="1" customWidth="1"/>
    <col min="5073" max="5073" width="16.42578125" bestFit="1" customWidth="1"/>
    <col min="5074" max="5074" width="15.5703125" bestFit="1" customWidth="1"/>
    <col min="5075" max="5075" width="14" bestFit="1" customWidth="1"/>
    <col min="5076" max="5076" width="16.28515625" bestFit="1" customWidth="1"/>
    <col min="5077" max="5078" width="23.28515625" bestFit="1" customWidth="1"/>
    <col min="5079" max="5079" width="19.5703125" bestFit="1" customWidth="1"/>
    <col min="5080" max="5080" width="14" bestFit="1" customWidth="1"/>
    <col min="5081" max="5081" width="20.85546875" bestFit="1" customWidth="1"/>
    <col min="5082" max="5082" width="14.7109375" bestFit="1" customWidth="1"/>
    <col min="5083" max="5083" width="13.85546875" bestFit="1" customWidth="1"/>
    <col min="5084" max="5084" width="13.7109375" bestFit="1" customWidth="1"/>
    <col min="5085" max="5085" width="14.140625" bestFit="1" customWidth="1"/>
    <col min="5086" max="5086" width="13.85546875" bestFit="1" customWidth="1"/>
    <col min="5087" max="5087" width="13.42578125" bestFit="1" customWidth="1"/>
    <col min="5088" max="5088" width="15.85546875" bestFit="1" customWidth="1"/>
    <col min="5089" max="5089" width="12.7109375" bestFit="1" customWidth="1"/>
    <col min="5090" max="5090" width="14.28515625" bestFit="1" customWidth="1"/>
    <col min="5091" max="5091" width="12.7109375" bestFit="1" customWidth="1"/>
    <col min="5092" max="5092" width="12" bestFit="1" customWidth="1"/>
    <col min="5093" max="5093" width="11.85546875" bestFit="1" customWidth="1"/>
    <col min="5094" max="5094" width="13.28515625" bestFit="1" customWidth="1"/>
    <col min="5095" max="5095" width="12.7109375" bestFit="1" customWidth="1"/>
    <col min="5096" max="5096" width="13.28515625" bestFit="1" customWidth="1"/>
    <col min="5097" max="5097" width="12.28515625" bestFit="1" customWidth="1"/>
    <col min="5098" max="5098" width="15.7109375" bestFit="1" customWidth="1"/>
    <col min="5099" max="5099" width="37.7109375" bestFit="1" customWidth="1"/>
    <col min="5100" max="5100" width="21.140625" bestFit="1" customWidth="1"/>
    <col min="5101" max="5101" width="12.28515625" bestFit="1" customWidth="1"/>
    <col min="5102" max="5102" width="17.28515625" bestFit="1" customWidth="1"/>
    <col min="5103" max="5103" width="24.7109375" bestFit="1" customWidth="1"/>
    <col min="5104" max="5104" width="13.7109375" bestFit="1" customWidth="1"/>
    <col min="5105" max="5105" width="13.85546875" bestFit="1" customWidth="1"/>
    <col min="5106" max="5106" width="13.140625" bestFit="1" customWidth="1"/>
    <col min="5107" max="5107" width="15.140625" bestFit="1" customWidth="1"/>
    <col min="5108" max="5108" width="20.5703125" bestFit="1" customWidth="1"/>
    <col min="5109" max="5109" width="19.7109375" bestFit="1" customWidth="1"/>
    <col min="5110" max="5110" width="12" bestFit="1" customWidth="1"/>
    <col min="5111" max="5111" width="13.42578125" bestFit="1" customWidth="1"/>
    <col min="5112" max="5112" width="12.28515625" bestFit="1" customWidth="1"/>
    <col min="5113" max="5113" width="17.5703125" bestFit="1" customWidth="1"/>
    <col min="5114" max="5114" width="15.5703125" bestFit="1" customWidth="1"/>
    <col min="5115" max="5115" width="18.42578125" bestFit="1" customWidth="1"/>
    <col min="5116" max="5116" width="16.140625" bestFit="1" customWidth="1"/>
    <col min="5117" max="5117" width="12.7109375" bestFit="1" customWidth="1"/>
    <col min="5118" max="5118" width="11.140625" bestFit="1" customWidth="1"/>
    <col min="5119" max="5119" width="11.85546875" bestFit="1" customWidth="1"/>
    <col min="5120" max="5120" width="30.5703125" bestFit="1" customWidth="1"/>
    <col min="5121" max="5121" width="11.85546875" bestFit="1" customWidth="1"/>
    <col min="5122" max="5122" width="12.5703125" bestFit="1" customWidth="1"/>
    <col min="5123" max="5123" width="17.7109375" bestFit="1" customWidth="1"/>
    <col min="5124" max="5124" width="15.42578125" bestFit="1" customWidth="1"/>
    <col min="5125" max="5125" width="31.140625" bestFit="1" customWidth="1"/>
    <col min="5126" max="5126" width="29.85546875" bestFit="1" customWidth="1"/>
    <col min="5128" max="5128" width="11.7109375" bestFit="1" customWidth="1"/>
    <col min="5129" max="5129" width="10.28515625" bestFit="1" customWidth="1"/>
    <col min="5130" max="5130" width="8.140625" bestFit="1" customWidth="1"/>
    <col min="5131" max="5131" width="10.85546875" bestFit="1" customWidth="1"/>
    <col min="5132" max="5132" width="32.28515625" bestFit="1" customWidth="1"/>
    <col min="5133" max="5133" width="14.42578125" bestFit="1" customWidth="1"/>
    <col min="5134" max="5134" width="6" bestFit="1" customWidth="1"/>
    <col min="5135" max="5135" width="13.5703125" bestFit="1" customWidth="1"/>
    <col min="5136" max="5136" width="14.42578125" bestFit="1" customWidth="1"/>
    <col min="5137" max="5137" width="35.5703125" bestFit="1" customWidth="1"/>
    <col min="5138" max="5138" width="5.7109375" bestFit="1" customWidth="1"/>
    <col min="5139" max="5139" width="16.42578125" bestFit="1" customWidth="1"/>
    <col min="5140" max="5141" width="16.7109375" bestFit="1" customWidth="1"/>
    <col min="5142" max="5142" width="23.42578125" bestFit="1" customWidth="1"/>
    <col min="5143" max="5143" width="12" bestFit="1" customWidth="1"/>
    <col min="5144" max="5145" width="12.7109375" bestFit="1" customWidth="1"/>
    <col min="5146" max="5146" width="12" bestFit="1" customWidth="1"/>
    <col min="5147" max="5147" width="11" bestFit="1" customWidth="1"/>
    <col min="5148" max="5148" width="22.28515625" bestFit="1" customWidth="1"/>
    <col min="5149" max="5149" width="31.7109375" bestFit="1" customWidth="1"/>
    <col min="5150" max="5150" width="7.42578125" bestFit="1" customWidth="1"/>
    <col min="5151" max="5151" width="20.85546875" bestFit="1" customWidth="1"/>
    <col min="5152" max="5152" width="13.28515625" bestFit="1" customWidth="1"/>
    <col min="5153" max="5153" width="19.5703125" bestFit="1" customWidth="1"/>
    <col min="5154" max="5154" width="20.7109375" bestFit="1" customWidth="1"/>
    <col min="5155" max="5155" width="7.85546875" bestFit="1" customWidth="1"/>
    <col min="5156" max="5156" width="6.28515625" bestFit="1" customWidth="1"/>
    <col min="5157" max="5157" width="9" bestFit="1" customWidth="1"/>
    <col min="5158" max="5158" width="34.5703125" bestFit="1" customWidth="1"/>
    <col min="5159" max="5159" width="14" bestFit="1" customWidth="1"/>
    <col min="5160" max="5160" width="17.85546875" bestFit="1" customWidth="1"/>
    <col min="5161" max="5161" width="10.7109375" bestFit="1" customWidth="1"/>
    <col min="5162" max="5162" width="16" bestFit="1" customWidth="1"/>
    <col min="5163" max="5163" width="9.7109375" bestFit="1" customWidth="1"/>
    <col min="5164" max="5164" width="12.7109375" bestFit="1" customWidth="1"/>
    <col min="5165" max="5165" width="7.7109375" bestFit="1" customWidth="1"/>
    <col min="5166" max="5166" width="26.28515625" bestFit="1" customWidth="1"/>
    <col min="5167" max="5167" width="6.5703125" bestFit="1" customWidth="1"/>
    <col min="5168" max="5168" width="17.28515625" bestFit="1" customWidth="1"/>
    <col min="5169" max="5169" width="12.85546875" bestFit="1" customWidth="1"/>
    <col min="5170" max="5170" width="16.7109375" bestFit="1" customWidth="1"/>
    <col min="5171" max="5171" width="25.7109375" bestFit="1" customWidth="1"/>
    <col min="5172" max="5172" width="20.28515625" bestFit="1" customWidth="1"/>
    <col min="5173" max="5173" width="31.85546875" bestFit="1" customWidth="1"/>
    <col min="5174" max="5174" width="25.85546875" bestFit="1" customWidth="1"/>
    <col min="5175" max="5175" width="12.5703125" bestFit="1" customWidth="1"/>
    <col min="5176" max="5176" width="25.28515625" bestFit="1" customWidth="1"/>
    <col min="5177" max="5177" width="18.7109375" bestFit="1" customWidth="1"/>
    <col min="5178" max="5178" width="12.7109375" bestFit="1" customWidth="1"/>
    <col min="5179" max="5179" width="19.7109375" bestFit="1" customWidth="1"/>
    <col min="5180" max="5180" width="14.28515625" bestFit="1" customWidth="1"/>
    <col min="5181" max="5181" width="16.28515625" bestFit="1" customWidth="1"/>
    <col min="5182" max="5182" width="6.7109375" bestFit="1" customWidth="1"/>
    <col min="5183" max="5183" width="14.28515625" bestFit="1" customWidth="1"/>
    <col min="5184" max="5184" width="26" bestFit="1" customWidth="1"/>
    <col min="5185" max="5185" width="33" bestFit="1" customWidth="1"/>
    <col min="5186" max="5186" width="10" bestFit="1" customWidth="1"/>
    <col min="5187" max="5187" width="16.85546875" bestFit="1" customWidth="1"/>
    <col min="5188" max="5188" width="11.85546875" bestFit="1" customWidth="1"/>
    <col min="5189" max="5189" width="12.42578125" bestFit="1" customWidth="1"/>
    <col min="5190" max="5190" width="11.7109375" bestFit="1" customWidth="1"/>
    <col min="5191" max="5191" width="12.42578125" bestFit="1" customWidth="1"/>
    <col min="5192" max="5192" width="9.140625" bestFit="1" customWidth="1"/>
    <col min="5193" max="5193" width="26.140625" bestFit="1" customWidth="1"/>
    <col min="5194" max="5194" width="15.28515625" bestFit="1" customWidth="1"/>
    <col min="5195" max="5195" width="16.7109375" bestFit="1" customWidth="1"/>
    <col min="5196" max="5196" width="8.5703125" bestFit="1" customWidth="1"/>
    <col min="5197" max="5197" width="13.28515625" bestFit="1" customWidth="1"/>
    <col min="5198" max="5198" width="7.28515625" bestFit="1" customWidth="1"/>
    <col min="5199" max="5199" width="19.7109375" bestFit="1" customWidth="1"/>
    <col min="5200" max="5200" width="10" bestFit="1" customWidth="1"/>
    <col min="5201" max="5201" width="10.7109375" bestFit="1" customWidth="1"/>
    <col min="5202" max="5202" width="15.28515625" bestFit="1" customWidth="1"/>
    <col min="5203" max="5203" width="25.7109375" bestFit="1" customWidth="1"/>
    <col min="5204" max="5204" width="9.5703125" bestFit="1" customWidth="1"/>
    <col min="5205" max="5205" width="11.85546875" bestFit="1" customWidth="1"/>
    <col min="5206" max="5206" width="17.5703125" bestFit="1" customWidth="1"/>
    <col min="5207" max="5207" width="9.140625" bestFit="1" customWidth="1"/>
    <col min="5208" max="5208" width="17.7109375" bestFit="1" customWidth="1"/>
    <col min="5209" max="5209" width="23.28515625" bestFit="1" customWidth="1"/>
    <col min="5210" max="5210" width="18.28515625" bestFit="1" customWidth="1"/>
    <col min="5211" max="5211" width="22.7109375" bestFit="1" customWidth="1"/>
    <col min="5212" max="5212" width="16.28515625" bestFit="1" customWidth="1"/>
    <col min="5213" max="5213" width="22.7109375" bestFit="1" customWidth="1"/>
    <col min="5214" max="5214" width="18.5703125" bestFit="1" customWidth="1"/>
    <col min="5215" max="5215" width="16.7109375" bestFit="1" customWidth="1"/>
    <col min="5216" max="5216" width="14" bestFit="1" customWidth="1"/>
    <col min="5217" max="5217" width="8.28515625" bestFit="1" customWidth="1"/>
    <col min="5218" max="5218" width="15.140625" bestFit="1" customWidth="1"/>
    <col min="5219" max="5219" width="16.5703125" bestFit="1" customWidth="1"/>
    <col min="5220" max="5220" width="25.140625" bestFit="1" customWidth="1"/>
    <col min="5221" max="5221" width="10.7109375" bestFit="1" customWidth="1"/>
    <col min="5222" max="5222" width="13.28515625" bestFit="1" customWidth="1"/>
    <col min="5223" max="5223" width="10.7109375" bestFit="1" customWidth="1"/>
    <col min="5224" max="5224" width="19.28515625" bestFit="1" customWidth="1"/>
    <col min="5225" max="5225" width="19" bestFit="1" customWidth="1"/>
    <col min="5226" max="5226" width="26.28515625" bestFit="1" customWidth="1"/>
    <col min="5227" max="5227" width="13.7109375" bestFit="1" customWidth="1"/>
    <col min="5228" max="5228" width="14.140625" bestFit="1" customWidth="1"/>
    <col min="5229" max="5229" width="18.7109375" bestFit="1" customWidth="1"/>
    <col min="5230" max="5230" width="16.5703125" bestFit="1" customWidth="1"/>
    <col min="5231" max="5232" width="25.7109375" bestFit="1" customWidth="1"/>
    <col min="5233" max="5233" width="22.5703125" bestFit="1" customWidth="1"/>
    <col min="5234" max="5234" width="25.28515625" bestFit="1" customWidth="1"/>
    <col min="5235" max="5235" width="24.140625" bestFit="1" customWidth="1"/>
    <col min="5236" max="5236" width="15.5703125" bestFit="1" customWidth="1"/>
    <col min="5237" max="5237" width="24.28515625" bestFit="1" customWidth="1"/>
    <col min="5238" max="5238" width="14.28515625" bestFit="1" customWidth="1"/>
    <col min="5239" max="5239" width="24.140625" bestFit="1" customWidth="1"/>
    <col min="5240" max="5240" width="10.7109375" bestFit="1" customWidth="1"/>
    <col min="5241" max="5241" width="9.140625" bestFit="1" customWidth="1"/>
    <col min="5242" max="5242" width="8.7109375" bestFit="1" customWidth="1"/>
    <col min="5243" max="5243" width="26.42578125" bestFit="1" customWidth="1"/>
    <col min="5244" max="5244" width="23.7109375" bestFit="1" customWidth="1"/>
    <col min="5245" max="5245" width="23.140625" bestFit="1" customWidth="1"/>
    <col min="5246" max="5246" width="21" bestFit="1" customWidth="1"/>
    <col min="5247" max="5247" width="18.85546875" bestFit="1" customWidth="1"/>
    <col min="5248" max="5248" width="8.5703125" bestFit="1" customWidth="1"/>
    <col min="5249" max="5249" width="21.85546875" bestFit="1" customWidth="1"/>
    <col min="5250" max="5250" width="13.140625" bestFit="1" customWidth="1"/>
    <col min="5251" max="5251" width="14.42578125" bestFit="1" customWidth="1"/>
    <col min="5252" max="5252" width="11.140625" bestFit="1" customWidth="1"/>
    <col min="5253" max="5253" width="25.140625" bestFit="1" customWidth="1"/>
    <col min="5254" max="5254" width="17.42578125" bestFit="1" customWidth="1"/>
    <col min="5255" max="5255" width="26.42578125" bestFit="1" customWidth="1"/>
    <col min="5256" max="5256" width="18.28515625" bestFit="1" customWidth="1"/>
    <col min="5257" max="5257" width="18" bestFit="1" customWidth="1"/>
    <col min="5258" max="5258" width="14.85546875" bestFit="1" customWidth="1"/>
    <col min="5259" max="5259" width="17.28515625" bestFit="1" customWidth="1"/>
    <col min="5260" max="5260" width="7.7109375" bestFit="1" customWidth="1"/>
    <col min="5261" max="5261" width="11.28515625" bestFit="1" customWidth="1"/>
    <col min="5262" max="5262" width="4.85546875" bestFit="1" customWidth="1"/>
    <col min="5263" max="5263" width="17.7109375" bestFit="1" customWidth="1"/>
    <col min="5264" max="5264" width="5.42578125" bestFit="1" customWidth="1"/>
    <col min="5265" max="5265" width="21" bestFit="1" customWidth="1"/>
    <col min="5266" max="5266" width="10.42578125" bestFit="1" customWidth="1"/>
    <col min="5267" max="5267" width="13.42578125" bestFit="1" customWidth="1"/>
    <col min="5268" max="5268" width="9.85546875" bestFit="1" customWidth="1"/>
    <col min="5269" max="5269" width="20.5703125" bestFit="1" customWidth="1"/>
    <col min="5270" max="5270" width="7.42578125" bestFit="1" customWidth="1"/>
    <col min="5271" max="5271" width="23" bestFit="1" customWidth="1"/>
    <col min="5272" max="5272" width="11" bestFit="1" customWidth="1"/>
    <col min="5273" max="5273" width="13.140625" bestFit="1" customWidth="1"/>
    <col min="5274" max="5274" width="14.28515625" bestFit="1" customWidth="1"/>
    <col min="5275" max="5275" width="14.140625" bestFit="1" customWidth="1"/>
    <col min="5276" max="5276" width="11.28515625" bestFit="1" customWidth="1"/>
    <col min="5277" max="5277" width="7.7109375" bestFit="1" customWidth="1"/>
    <col min="5278" max="5278" width="10.5703125" bestFit="1" customWidth="1"/>
    <col min="5279" max="5279" width="19.5703125" bestFit="1" customWidth="1"/>
    <col min="5280" max="5280" width="4.42578125" bestFit="1" customWidth="1"/>
    <col min="5281" max="5281" width="7.28515625" bestFit="1" customWidth="1"/>
    <col min="5282" max="5282" width="6.140625" bestFit="1" customWidth="1"/>
    <col min="5283" max="5283" width="7.42578125" bestFit="1" customWidth="1"/>
    <col min="5284" max="5284" width="14.28515625" bestFit="1" customWidth="1"/>
    <col min="5285" max="5285" width="12.140625" bestFit="1" customWidth="1"/>
    <col min="5286" max="5286" width="4.28515625" bestFit="1" customWidth="1"/>
    <col min="5287" max="5287" width="12.28515625" bestFit="1" customWidth="1"/>
    <col min="5288" max="5288" width="12.7109375" bestFit="1" customWidth="1"/>
    <col min="5289" max="5289" width="14.42578125" bestFit="1" customWidth="1"/>
    <col min="5290" max="5290" width="8.7109375" bestFit="1" customWidth="1"/>
    <col min="5291" max="5291" width="10.42578125" bestFit="1" customWidth="1"/>
    <col min="5292" max="5292" width="24.7109375" bestFit="1" customWidth="1"/>
    <col min="5293" max="5293" width="7.7109375" bestFit="1" customWidth="1"/>
    <col min="5294" max="5294" width="10.85546875" bestFit="1" customWidth="1"/>
    <col min="5295" max="5295" width="10.7109375" bestFit="1" customWidth="1"/>
    <col min="5296" max="5296" width="16.28515625" bestFit="1" customWidth="1"/>
    <col min="5297" max="5297" width="19" bestFit="1" customWidth="1"/>
    <col min="5298" max="5298" width="16.140625" bestFit="1" customWidth="1"/>
    <col min="5299" max="5299" width="18.42578125" bestFit="1" customWidth="1"/>
    <col min="5300" max="5300" width="17.42578125" bestFit="1" customWidth="1"/>
    <col min="5301" max="5301" width="8.5703125" bestFit="1" customWidth="1"/>
    <col min="5302" max="5302" width="15.85546875" bestFit="1" customWidth="1"/>
    <col min="5303" max="5303" width="6.28515625" bestFit="1" customWidth="1"/>
    <col min="5304" max="5304" width="18" bestFit="1" customWidth="1"/>
    <col min="5305" max="5305" width="15.140625" bestFit="1" customWidth="1"/>
    <col min="5306" max="5306" width="11.28515625" bestFit="1" customWidth="1"/>
    <col min="5307" max="5307" width="19" bestFit="1" customWidth="1"/>
    <col min="5308" max="5308" width="18.5703125" bestFit="1" customWidth="1"/>
    <col min="5309" max="5309" width="16.140625" bestFit="1" customWidth="1"/>
    <col min="5310" max="5310" width="25.28515625" bestFit="1" customWidth="1"/>
    <col min="5311" max="5311" width="23.42578125" bestFit="1" customWidth="1"/>
    <col min="5312" max="5312" width="6.7109375" bestFit="1" customWidth="1"/>
    <col min="5313" max="5313" width="17.7109375" bestFit="1" customWidth="1"/>
    <col min="5314" max="5314" width="21.5703125" bestFit="1" customWidth="1"/>
    <col min="5315" max="5315" width="17.7109375" bestFit="1" customWidth="1"/>
    <col min="5316" max="5316" width="15.7109375" bestFit="1" customWidth="1"/>
    <col min="5317" max="5317" width="18.140625" bestFit="1" customWidth="1"/>
    <col min="5318" max="5318" width="24.28515625" bestFit="1" customWidth="1"/>
    <col min="5319" max="5319" width="28.42578125" bestFit="1" customWidth="1"/>
    <col min="5320" max="5320" width="8.140625" bestFit="1" customWidth="1"/>
    <col min="5321" max="5321" width="19.140625" bestFit="1" customWidth="1"/>
    <col min="5322" max="5322" width="11.7109375" bestFit="1" customWidth="1"/>
    <col min="5323" max="5323" width="13.140625" bestFit="1" customWidth="1"/>
    <col min="5324" max="5324" width="19.7109375" bestFit="1" customWidth="1"/>
    <col min="5325" max="5325" width="20.28515625" bestFit="1" customWidth="1"/>
    <col min="5326" max="5326" width="17" bestFit="1" customWidth="1"/>
    <col min="5327" max="5327" width="9" bestFit="1" customWidth="1"/>
    <col min="5328" max="5328" width="26.85546875" bestFit="1" customWidth="1"/>
    <col min="5329" max="5329" width="13.140625" bestFit="1" customWidth="1"/>
    <col min="5330" max="5330" width="27.28515625" bestFit="1" customWidth="1"/>
    <col min="5331" max="5331" width="5.28515625" bestFit="1" customWidth="1"/>
    <col min="5332" max="5332" width="21.85546875" bestFit="1" customWidth="1"/>
    <col min="5333" max="5333" width="10" bestFit="1" customWidth="1"/>
    <col min="5334" max="5334" width="9.7109375" bestFit="1" customWidth="1"/>
    <col min="5335" max="5335" width="13.28515625" bestFit="1" customWidth="1"/>
    <col min="5336" max="5336" width="12" bestFit="1" customWidth="1"/>
    <col min="5337" max="5337" width="15" bestFit="1" customWidth="1"/>
    <col min="5338" max="5338" width="16" bestFit="1" customWidth="1"/>
    <col min="5339" max="5339" width="9.85546875" bestFit="1" customWidth="1"/>
    <col min="5340" max="5340" width="24" bestFit="1" customWidth="1"/>
    <col min="5341" max="5341" width="13.42578125" bestFit="1" customWidth="1"/>
    <col min="5342" max="5342" width="6.7109375" bestFit="1" customWidth="1"/>
    <col min="5343" max="5343" width="17.85546875" bestFit="1" customWidth="1"/>
    <col min="5344" max="5344" width="18.7109375" bestFit="1" customWidth="1"/>
    <col min="5345" max="5345" width="7.7109375" bestFit="1" customWidth="1"/>
    <col min="5346" max="5346" width="14.7109375" bestFit="1" customWidth="1"/>
    <col min="5347" max="5347" width="11.28515625" bestFit="1" customWidth="1"/>
    <col min="5348" max="5348" width="12.85546875" bestFit="1" customWidth="1"/>
    <col min="5349" max="5349" width="16.140625" bestFit="1" customWidth="1"/>
    <col min="5350" max="5350" width="24.7109375" bestFit="1" customWidth="1"/>
    <col min="5351" max="5351" width="9.28515625" bestFit="1" customWidth="1"/>
    <col min="5352" max="5352" width="16.5703125" bestFit="1" customWidth="1"/>
    <col min="5353" max="5353" width="17.7109375" bestFit="1" customWidth="1"/>
    <col min="5354" max="5354" width="11.42578125" bestFit="1" customWidth="1"/>
    <col min="5355" max="5355" width="11.28515625" bestFit="1" customWidth="1"/>
    <col min="5356" max="5356" width="14.140625" bestFit="1" customWidth="1"/>
    <col min="5357" max="5357" width="16.5703125" bestFit="1" customWidth="1"/>
    <col min="5358" max="5358" width="11.28515625" bestFit="1" customWidth="1"/>
    <col min="5359" max="5359" width="23.85546875" bestFit="1" customWidth="1"/>
    <col min="5360" max="5360" width="5.28515625" bestFit="1" customWidth="1"/>
    <col min="5361" max="5361" width="8.28515625" bestFit="1" customWidth="1"/>
    <col min="5362" max="5362" width="10.28515625" bestFit="1" customWidth="1"/>
    <col min="5363" max="5363" width="11.7109375" bestFit="1" customWidth="1"/>
    <col min="5364" max="5364" width="10.7109375" bestFit="1" customWidth="1"/>
    <col min="5365" max="5365" width="9" bestFit="1" customWidth="1"/>
    <col min="5366" max="5366" width="9.42578125" bestFit="1" customWidth="1"/>
    <col min="5367" max="5367" width="11.28515625" bestFit="1" customWidth="1"/>
    <col min="5368" max="5368" width="12.140625" bestFit="1" customWidth="1"/>
    <col min="5369" max="5369" width="8.28515625" bestFit="1" customWidth="1"/>
    <col min="5370" max="5370" width="9.28515625" bestFit="1" customWidth="1"/>
    <col min="5371" max="5371" width="7.7109375" bestFit="1" customWidth="1"/>
    <col min="5372" max="5372" width="10.85546875" bestFit="1" customWidth="1"/>
    <col min="5373" max="5373" width="9.42578125" bestFit="1" customWidth="1"/>
    <col min="5374" max="5374" width="10.85546875" bestFit="1" customWidth="1"/>
    <col min="5375" max="5375" width="8.5703125" bestFit="1" customWidth="1"/>
    <col min="5376" max="5378" width="14" bestFit="1" customWidth="1"/>
    <col min="5379" max="5379" width="7.85546875" bestFit="1" customWidth="1"/>
    <col min="5380" max="5380" width="17.7109375" bestFit="1" customWidth="1"/>
    <col min="5381" max="5381" width="8" bestFit="1" customWidth="1"/>
    <col min="5382" max="5382" width="12.42578125" bestFit="1" customWidth="1"/>
    <col min="5383" max="5383" width="6.5703125" bestFit="1" customWidth="1"/>
    <col min="5384" max="5384" width="17.5703125" bestFit="1" customWidth="1"/>
    <col min="5385" max="5385" width="9.28515625" bestFit="1" customWidth="1"/>
    <col min="5386" max="5386" width="15.7109375" bestFit="1" customWidth="1"/>
    <col min="5387" max="5387" width="13.28515625" bestFit="1" customWidth="1"/>
    <col min="5388" max="5388" width="10" bestFit="1" customWidth="1"/>
    <col min="5389" max="5389" width="11.5703125" bestFit="1" customWidth="1"/>
    <col min="5390" max="5390" width="8.140625" bestFit="1" customWidth="1"/>
    <col min="5391" max="5391" width="8.42578125" bestFit="1" customWidth="1"/>
    <col min="5392" max="5392" width="9.85546875" bestFit="1" customWidth="1"/>
    <col min="5393" max="5393" width="14" bestFit="1" customWidth="1"/>
    <col min="5394" max="5394" width="10.5703125" bestFit="1" customWidth="1"/>
    <col min="5395" max="5395" width="8.42578125" bestFit="1" customWidth="1"/>
    <col min="5396" max="5396" width="8.7109375" bestFit="1" customWidth="1"/>
    <col min="5397" max="5397" width="12" bestFit="1" customWidth="1"/>
    <col min="5398" max="5398" width="11.7109375" bestFit="1" customWidth="1"/>
    <col min="5399" max="5399" width="11.85546875" bestFit="1" customWidth="1"/>
    <col min="5400" max="5400" width="18.42578125" bestFit="1" customWidth="1"/>
    <col min="5401" max="5401" width="11" bestFit="1" customWidth="1"/>
    <col min="5402" max="5402" width="13.42578125" bestFit="1" customWidth="1"/>
    <col min="5403" max="5403" width="19.140625" bestFit="1" customWidth="1"/>
    <col min="5404" max="5404" width="25.140625" bestFit="1" customWidth="1"/>
    <col min="5405" max="5405" width="22" bestFit="1" customWidth="1"/>
    <col min="5406" max="5406" width="10.5703125" bestFit="1" customWidth="1"/>
    <col min="5407" max="5407" width="20" bestFit="1" customWidth="1"/>
    <col min="5408" max="5408" width="9.7109375" bestFit="1" customWidth="1"/>
    <col min="5409" max="5409" width="18.85546875" bestFit="1" customWidth="1"/>
    <col min="5410" max="5410" width="10.28515625" bestFit="1" customWidth="1"/>
    <col min="5411" max="5411" width="10.5703125" bestFit="1" customWidth="1"/>
    <col min="5412" max="5412" width="9.140625" bestFit="1" customWidth="1"/>
    <col min="5413" max="5413" width="10.5703125" bestFit="1" customWidth="1"/>
    <col min="5414" max="5414" width="20.28515625" bestFit="1" customWidth="1"/>
    <col min="5415" max="5415" width="12" bestFit="1" customWidth="1"/>
    <col min="5416" max="5416" width="12.7109375" bestFit="1" customWidth="1"/>
    <col min="5417" max="5417" width="5.42578125" bestFit="1" customWidth="1"/>
    <col min="5418" max="5418" width="14.7109375" bestFit="1" customWidth="1"/>
    <col min="5419" max="5419" width="5" bestFit="1" customWidth="1"/>
    <col min="5420" max="5420" width="14.28515625" bestFit="1" customWidth="1"/>
    <col min="5421" max="5421" width="14.140625" bestFit="1" customWidth="1"/>
    <col min="5422" max="5422" width="14.7109375" bestFit="1" customWidth="1"/>
    <col min="5423" max="5423" width="18.7109375" bestFit="1" customWidth="1"/>
    <col min="5424" max="5424" width="5.42578125" bestFit="1" customWidth="1"/>
    <col min="5425" max="5425" width="4.85546875" bestFit="1" customWidth="1"/>
    <col min="5426" max="5426" width="11.28515625" bestFit="1" customWidth="1"/>
    <col min="5427" max="5427" width="19.28515625" bestFit="1" customWidth="1"/>
    <col min="5428" max="5428" width="15.5703125" bestFit="1" customWidth="1"/>
    <col min="5429" max="5429" width="11.7109375" bestFit="1" customWidth="1"/>
    <col min="5430" max="5430" width="21.5703125" bestFit="1" customWidth="1"/>
    <col min="5431" max="5431" width="18.42578125" bestFit="1" customWidth="1"/>
    <col min="5432" max="5432" width="13.42578125" bestFit="1" customWidth="1"/>
    <col min="5433" max="5433" width="8.5703125" bestFit="1" customWidth="1"/>
    <col min="5434" max="5434" width="18" bestFit="1" customWidth="1"/>
    <col min="5435" max="5435" width="10.140625" bestFit="1" customWidth="1"/>
    <col min="5436" max="5436" width="20.85546875" bestFit="1" customWidth="1"/>
    <col min="5437" max="5437" width="26" bestFit="1" customWidth="1"/>
    <col min="5438" max="5438" width="12.85546875" bestFit="1" customWidth="1"/>
    <col min="5439" max="5439" width="13.5703125" bestFit="1" customWidth="1"/>
    <col min="5440" max="5440" width="21.28515625" bestFit="1" customWidth="1"/>
    <col min="5441" max="5441" width="19.28515625" bestFit="1" customWidth="1"/>
    <col min="5442" max="5442" width="26" bestFit="1" customWidth="1"/>
    <col min="5443" max="5443" width="12.85546875" bestFit="1" customWidth="1"/>
    <col min="5444" max="5444" width="20.28515625" bestFit="1" customWidth="1"/>
    <col min="5445" max="5445" width="12.7109375" bestFit="1" customWidth="1"/>
    <col min="5446" max="5446" width="10.28515625" bestFit="1" customWidth="1"/>
    <col min="5447" max="5447" width="16.85546875" bestFit="1" customWidth="1"/>
    <col min="5448" max="5448" width="9.28515625" bestFit="1" customWidth="1"/>
    <col min="5449" max="5449" width="12.140625" bestFit="1" customWidth="1"/>
    <col min="5450" max="5450" width="11.5703125" bestFit="1" customWidth="1"/>
    <col min="5451" max="5451" width="36.28515625" bestFit="1" customWidth="1"/>
    <col min="5452" max="5452" width="22.7109375" bestFit="1" customWidth="1"/>
    <col min="5453" max="5453" width="24.85546875" bestFit="1" customWidth="1"/>
    <col min="5454" max="5454" width="21.5703125" bestFit="1" customWidth="1"/>
    <col min="5455" max="5455" width="15" bestFit="1" customWidth="1"/>
    <col min="5456" max="5456" width="11.140625" bestFit="1" customWidth="1"/>
    <col min="5457" max="5457" width="25.7109375" bestFit="1" customWidth="1"/>
    <col min="5458" max="5458" width="11.140625" bestFit="1" customWidth="1"/>
    <col min="5459" max="5459" width="18.140625" bestFit="1" customWidth="1"/>
    <col min="5460" max="5460" width="14.5703125" bestFit="1" customWidth="1"/>
    <col min="5461" max="5461" width="7.28515625" bestFit="1" customWidth="1"/>
    <col min="5462" max="5462" width="14" bestFit="1" customWidth="1"/>
    <col min="5463" max="5463" width="5.7109375" bestFit="1" customWidth="1"/>
    <col min="5464" max="5464" width="11.85546875" bestFit="1" customWidth="1"/>
    <col min="5465" max="5465" width="15.7109375" bestFit="1" customWidth="1"/>
    <col min="5466" max="5466" width="21.42578125" bestFit="1" customWidth="1"/>
    <col min="5467" max="5467" width="11.5703125" bestFit="1" customWidth="1"/>
    <col min="5468" max="5468" width="19.140625" bestFit="1" customWidth="1"/>
    <col min="5469" max="5469" width="11" bestFit="1" customWidth="1"/>
    <col min="5470" max="5470" width="5" bestFit="1" customWidth="1"/>
    <col min="5471" max="5471" width="16.42578125" bestFit="1" customWidth="1"/>
    <col min="5472" max="5472" width="17.28515625" bestFit="1" customWidth="1"/>
    <col min="5473" max="5473" width="10.7109375" bestFit="1" customWidth="1"/>
    <col min="5474" max="5474" width="14.5703125" bestFit="1" customWidth="1"/>
    <col min="5475" max="5475" width="12.85546875" bestFit="1" customWidth="1"/>
    <col min="5476" max="5476" width="23.7109375" bestFit="1" customWidth="1"/>
    <col min="5477" max="5477" width="29.28515625" bestFit="1" customWidth="1"/>
    <col min="5478" max="5478" width="19.140625" bestFit="1" customWidth="1"/>
    <col min="5479" max="5479" width="15.5703125" bestFit="1" customWidth="1"/>
    <col min="5480" max="5480" width="19.140625" bestFit="1" customWidth="1"/>
    <col min="5481" max="5481" width="16.7109375" bestFit="1" customWidth="1"/>
    <col min="5482" max="5482" width="11.7109375" bestFit="1" customWidth="1"/>
    <col min="5483" max="5483" width="17.85546875" bestFit="1" customWidth="1"/>
    <col min="5484" max="5484" width="13.42578125" bestFit="1" customWidth="1"/>
    <col min="5485" max="5485" width="12.85546875" bestFit="1" customWidth="1"/>
    <col min="5486" max="5486" width="8.28515625" bestFit="1" customWidth="1"/>
    <col min="5487" max="5487" width="12" bestFit="1" customWidth="1"/>
    <col min="5488" max="5488" width="23.140625" bestFit="1" customWidth="1"/>
    <col min="5489" max="5489" width="6.85546875" bestFit="1" customWidth="1"/>
    <col min="5490" max="5490" width="16.28515625" bestFit="1" customWidth="1"/>
    <col min="5491" max="5491" width="24.5703125" bestFit="1" customWidth="1"/>
    <col min="5492" max="5492" width="6.7109375" bestFit="1" customWidth="1"/>
    <col min="5493" max="5493" width="17.42578125" bestFit="1" customWidth="1"/>
    <col min="5494" max="5494" width="9.85546875" bestFit="1" customWidth="1"/>
    <col min="5495" max="5495" width="10" bestFit="1" customWidth="1"/>
    <col min="5496" max="5496" width="17.28515625" bestFit="1" customWidth="1"/>
    <col min="5497" max="5497" width="18.140625" bestFit="1" customWidth="1"/>
    <col min="5498" max="5498" width="17.42578125" bestFit="1" customWidth="1"/>
    <col min="5499" max="5499" width="16.5703125" bestFit="1" customWidth="1"/>
    <col min="5500" max="5500" width="23.85546875" bestFit="1" customWidth="1"/>
    <col min="5501" max="5501" width="4.140625" bestFit="1" customWidth="1"/>
    <col min="5502" max="5502" width="13.28515625" bestFit="1" customWidth="1"/>
    <col min="5503" max="5503" width="12.7109375" bestFit="1" customWidth="1"/>
    <col min="5504" max="5504" width="12.28515625" bestFit="1" customWidth="1"/>
    <col min="5505" max="5505" width="6.85546875" bestFit="1" customWidth="1"/>
    <col min="5506" max="5506" width="15.7109375" bestFit="1" customWidth="1"/>
    <col min="5507" max="5507" width="19.28515625" bestFit="1" customWidth="1"/>
    <col min="5508" max="5508" width="10.5703125" bestFit="1" customWidth="1"/>
    <col min="5509" max="5509" width="18.28515625" bestFit="1" customWidth="1"/>
    <col min="5510" max="5510" width="8.28515625" bestFit="1" customWidth="1"/>
    <col min="5511" max="5511" width="18.85546875" bestFit="1" customWidth="1"/>
    <col min="5512" max="5512" width="11.7109375" bestFit="1" customWidth="1"/>
    <col min="5513" max="5513" width="18.28515625" bestFit="1" customWidth="1"/>
    <col min="5514" max="5514" width="13.140625" bestFit="1" customWidth="1"/>
    <col min="5515" max="5515" width="28.140625" bestFit="1" customWidth="1"/>
    <col min="5516" max="5516" width="7" bestFit="1" customWidth="1"/>
    <col min="5517" max="5517" width="13.140625" bestFit="1" customWidth="1"/>
    <col min="5518" max="5518" width="16.7109375" bestFit="1" customWidth="1"/>
    <col min="5519" max="5519" width="22.28515625" bestFit="1" customWidth="1"/>
    <col min="5520" max="5520" width="8.42578125" bestFit="1" customWidth="1"/>
    <col min="5521" max="5521" width="8.28515625" bestFit="1" customWidth="1"/>
    <col min="5522" max="5522" width="15.28515625" bestFit="1" customWidth="1"/>
    <col min="5523" max="5523" width="33" bestFit="1" customWidth="1"/>
    <col min="5525" max="5525" width="26.140625" bestFit="1" customWidth="1"/>
    <col min="5526" max="5526" width="15.5703125" bestFit="1" customWidth="1"/>
    <col min="5527" max="5527" width="7.140625" bestFit="1" customWidth="1"/>
    <col min="5528" max="5528" width="28.140625" bestFit="1" customWidth="1"/>
    <col min="5529" max="5529" width="14.7109375" bestFit="1" customWidth="1"/>
    <col min="5530" max="5530" width="15.5703125" bestFit="1" customWidth="1"/>
    <col min="5531" max="5531" width="15.85546875" bestFit="1" customWidth="1"/>
    <col min="5532" max="5532" width="13.28515625" bestFit="1" customWidth="1"/>
    <col min="5533" max="5533" width="10.5703125" bestFit="1" customWidth="1"/>
    <col min="5534" max="5534" width="18.7109375" bestFit="1" customWidth="1"/>
    <col min="5535" max="5535" width="23.85546875" bestFit="1" customWidth="1"/>
    <col min="5536" max="5536" width="19.42578125" bestFit="1" customWidth="1"/>
    <col min="5537" max="5537" width="13.28515625" bestFit="1" customWidth="1"/>
    <col min="5538" max="5538" width="14.28515625" bestFit="1" customWidth="1"/>
    <col min="5539" max="5539" width="14.7109375" bestFit="1" customWidth="1"/>
    <col min="5540" max="5540" width="29.5703125" bestFit="1" customWidth="1"/>
    <col min="5541" max="5541" width="12.28515625" bestFit="1" customWidth="1"/>
    <col min="5542" max="5542" width="18.7109375" bestFit="1" customWidth="1"/>
    <col min="5543" max="5543" width="22.7109375" bestFit="1" customWidth="1"/>
    <col min="5544" max="5544" width="12" bestFit="1" customWidth="1"/>
    <col min="5545" max="5545" width="19.5703125" bestFit="1" customWidth="1"/>
    <col min="5546" max="5546" width="20.7109375" bestFit="1" customWidth="1"/>
    <col min="5547" max="5547" width="13.28515625" bestFit="1" customWidth="1"/>
    <col min="5548" max="5548" width="14.42578125" bestFit="1" customWidth="1"/>
    <col min="5549" max="5549" width="19" bestFit="1" customWidth="1"/>
    <col min="5550" max="5550" width="11.42578125" bestFit="1" customWidth="1"/>
    <col min="5551" max="5551" width="34" bestFit="1" customWidth="1"/>
    <col min="5552" max="5552" width="13.7109375" bestFit="1" customWidth="1"/>
    <col min="5553" max="5553" width="11.140625" bestFit="1" customWidth="1"/>
    <col min="5554" max="5554" width="15" bestFit="1" customWidth="1"/>
    <col min="5555" max="5555" width="6.7109375" bestFit="1" customWidth="1"/>
    <col min="5557" max="5557" width="15.85546875" bestFit="1" customWidth="1"/>
    <col min="5558" max="5558" width="16.28515625" bestFit="1" customWidth="1"/>
    <col min="5559" max="5559" width="8.28515625" bestFit="1" customWidth="1"/>
    <col min="5560" max="5560" width="17.7109375" bestFit="1" customWidth="1"/>
    <col min="5561" max="5561" width="18.85546875" bestFit="1" customWidth="1"/>
    <col min="5562" max="5562" width="20" bestFit="1" customWidth="1"/>
    <col min="5563" max="5563" width="15.7109375" bestFit="1" customWidth="1"/>
    <col min="5564" max="5564" width="23.7109375" bestFit="1" customWidth="1"/>
    <col min="5565" max="5565" width="21.28515625" bestFit="1" customWidth="1"/>
    <col min="5566" max="5566" width="22.42578125" bestFit="1" customWidth="1"/>
    <col min="5567" max="5567" width="8" bestFit="1" customWidth="1"/>
    <col min="5568" max="5568" width="20.28515625" bestFit="1" customWidth="1"/>
    <col min="5569" max="5569" width="21.5703125" bestFit="1" customWidth="1"/>
    <col min="5570" max="5570" width="21.28515625" bestFit="1" customWidth="1"/>
    <col min="5571" max="5571" width="27.28515625" bestFit="1" customWidth="1"/>
    <col min="5572" max="5572" width="20.7109375" bestFit="1" customWidth="1"/>
    <col min="5573" max="5573" width="23" bestFit="1" customWidth="1"/>
    <col min="5574" max="5574" width="19.7109375" bestFit="1" customWidth="1"/>
    <col min="5575" max="5575" width="6.42578125" bestFit="1" customWidth="1"/>
    <col min="5576" max="5576" width="13.7109375" bestFit="1" customWidth="1"/>
    <col min="5577" max="5577" width="15.85546875" bestFit="1" customWidth="1"/>
    <col min="5578" max="5578" width="16.7109375" bestFit="1" customWidth="1"/>
    <col min="5579" max="5579" width="8" bestFit="1" customWidth="1"/>
    <col min="5580" max="5580" width="14.28515625" bestFit="1" customWidth="1"/>
    <col min="5581" max="5581" width="19.85546875" bestFit="1" customWidth="1"/>
    <col min="5582" max="5582" width="14.28515625" bestFit="1" customWidth="1"/>
    <col min="5583" max="5583" width="19" bestFit="1" customWidth="1"/>
    <col min="5584" max="5584" width="13.7109375" bestFit="1" customWidth="1"/>
    <col min="5585" max="5585" width="14.85546875" bestFit="1" customWidth="1"/>
    <col min="5586" max="5586" width="14" bestFit="1" customWidth="1"/>
    <col min="5587" max="5587" width="21.5703125" bestFit="1" customWidth="1"/>
    <col min="5588" max="5588" width="6.5703125" bestFit="1" customWidth="1"/>
    <col min="5589" max="5589" width="11" bestFit="1" customWidth="1"/>
    <col min="5590" max="5590" width="11.5703125" bestFit="1" customWidth="1"/>
    <col min="5591" max="5591" width="24.5703125" bestFit="1" customWidth="1"/>
    <col min="5592" max="5592" width="15.28515625" bestFit="1" customWidth="1"/>
    <col min="5593" max="5593" width="34.7109375" bestFit="1" customWidth="1"/>
    <col min="5594" max="5594" width="6.85546875" bestFit="1" customWidth="1"/>
    <col min="5595" max="5595" width="13.42578125" bestFit="1" customWidth="1"/>
    <col min="5596" max="5596" width="10.42578125" bestFit="1" customWidth="1"/>
    <col min="5597" max="5597" width="7.7109375" bestFit="1" customWidth="1"/>
    <col min="5598" max="5598" width="17.7109375" bestFit="1" customWidth="1"/>
    <col min="5599" max="5599" width="6.5703125" bestFit="1" customWidth="1"/>
    <col min="5600" max="5600" width="10.42578125" bestFit="1" customWidth="1"/>
    <col min="5601" max="5601" width="15.7109375" bestFit="1" customWidth="1"/>
    <col min="5602" max="5602" width="17.42578125" bestFit="1" customWidth="1"/>
    <col min="5603" max="5603" width="13.85546875" bestFit="1" customWidth="1"/>
    <col min="5604" max="5604" width="17.28515625" bestFit="1" customWidth="1"/>
    <col min="5605" max="5605" width="7" bestFit="1" customWidth="1"/>
    <col min="5606" max="5606" width="11.5703125" bestFit="1" customWidth="1"/>
    <col min="5607" max="5607" width="7.28515625" bestFit="1" customWidth="1"/>
    <col min="5608" max="5608" width="13.5703125" bestFit="1" customWidth="1"/>
    <col min="5609" max="5609" width="23.5703125" bestFit="1" customWidth="1"/>
    <col min="5610" max="5610" width="8.28515625" bestFit="1" customWidth="1"/>
    <col min="5611" max="5611" width="33.28515625" bestFit="1" customWidth="1"/>
    <col min="5612" max="5612" width="28.85546875" bestFit="1" customWidth="1"/>
    <col min="5613" max="5613" width="19" bestFit="1" customWidth="1"/>
    <col min="5614" max="5614" width="12.7109375" bestFit="1" customWidth="1"/>
    <col min="5615" max="5615" width="19.28515625" bestFit="1" customWidth="1"/>
    <col min="5616" max="5616" width="20.42578125" bestFit="1" customWidth="1"/>
    <col min="5617" max="5617" width="14.28515625" bestFit="1" customWidth="1"/>
    <col min="5618" max="5618" width="23.42578125" bestFit="1" customWidth="1"/>
    <col min="5619" max="5619" width="12.85546875" bestFit="1" customWidth="1"/>
    <col min="5620" max="5620" width="9.28515625" bestFit="1" customWidth="1"/>
    <col min="5621" max="5621" width="25.7109375" bestFit="1" customWidth="1"/>
    <col min="5622" max="5622" width="14" bestFit="1" customWidth="1"/>
    <col min="5623" max="5623" width="14.85546875" bestFit="1" customWidth="1"/>
    <col min="5624" max="5624" width="11.28515625" bestFit="1" customWidth="1"/>
    <col min="5625" max="5625" width="20.7109375" bestFit="1" customWidth="1"/>
    <col min="5626" max="5626" width="14.85546875" bestFit="1" customWidth="1"/>
    <col min="5627" max="5627" width="6.42578125" bestFit="1" customWidth="1"/>
    <col min="5628" max="5628" width="13.85546875" bestFit="1" customWidth="1"/>
    <col min="5629" max="5629" width="13.28515625" bestFit="1" customWidth="1"/>
    <col min="5630" max="5630" width="17.42578125" bestFit="1" customWidth="1"/>
    <col min="5631" max="5631" width="20.5703125" bestFit="1" customWidth="1"/>
    <col min="5632" max="5632" width="16.140625" bestFit="1" customWidth="1"/>
    <col min="5633" max="5633" width="26.85546875" bestFit="1" customWidth="1"/>
    <col min="5634" max="5634" width="19.5703125" bestFit="1" customWidth="1"/>
    <col min="5635" max="5635" width="14.5703125" bestFit="1" customWidth="1"/>
    <col min="5636" max="5636" width="19.28515625" bestFit="1" customWidth="1"/>
    <col min="5637" max="5637" width="4" bestFit="1" customWidth="1"/>
    <col min="5638" max="5638" width="19.42578125" bestFit="1" customWidth="1"/>
    <col min="5639" max="5639" width="14.28515625" bestFit="1" customWidth="1"/>
    <col min="5640" max="5640" width="16.5703125" bestFit="1" customWidth="1"/>
    <col min="5641" max="5641" width="17.7109375" bestFit="1" customWidth="1"/>
    <col min="5642" max="5642" width="7.28515625" bestFit="1" customWidth="1"/>
    <col min="5643" max="5643" width="11.42578125" bestFit="1" customWidth="1"/>
    <col min="5644" max="5644" width="13.85546875" bestFit="1" customWidth="1"/>
    <col min="5645" max="5645" width="11.28515625" bestFit="1" customWidth="1"/>
    <col min="5646" max="5646" width="19.5703125" bestFit="1" customWidth="1"/>
    <col min="5647" max="5647" width="25.5703125" bestFit="1" customWidth="1"/>
    <col min="5648" max="5648" width="19.140625" bestFit="1" customWidth="1"/>
    <col min="5649" max="5649" width="17.85546875" bestFit="1" customWidth="1"/>
    <col min="5650" max="5650" width="16.5703125" bestFit="1" customWidth="1"/>
    <col min="5651" max="5651" width="21.28515625" bestFit="1" customWidth="1"/>
    <col min="5652" max="5652" width="13.5703125" bestFit="1" customWidth="1"/>
    <col min="5653" max="5653" width="18.28515625" bestFit="1" customWidth="1"/>
    <col min="5654" max="5654" width="16.5703125" bestFit="1" customWidth="1"/>
    <col min="5655" max="5655" width="28.85546875" bestFit="1" customWidth="1"/>
    <col min="5656" max="5656" width="30.28515625" bestFit="1" customWidth="1"/>
    <col min="5657" max="5657" width="11.5703125" bestFit="1" customWidth="1"/>
    <col min="5658" max="5658" width="14.140625" bestFit="1" customWidth="1"/>
    <col min="5659" max="5659" width="19.140625" bestFit="1" customWidth="1"/>
    <col min="5660" max="5660" width="12.140625" bestFit="1" customWidth="1"/>
    <col min="5661" max="5661" width="11.5703125" bestFit="1" customWidth="1"/>
    <col min="5662" max="5662" width="12.42578125" bestFit="1" customWidth="1"/>
    <col min="5663" max="5663" width="19.85546875" bestFit="1" customWidth="1"/>
    <col min="5664" max="5664" width="10.5703125" bestFit="1" customWidth="1"/>
    <col min="5665" max="5665" width="22.7109375" bestFit="1" customWidth="1"/>
    <col min="5666" max="5666" width="18.28515625" bestFit="1" customWidth="1"/>
    <col min="5667" max="5667" width="13.140625" bestFit="1" customWidth="1"/>
    <col min="5668" max="5668" width="15.85546875" bestFit="1" customWidth="1"/>
    <col min="5669" max="5669" width="12.140625" bestFit="1" customWidth="1"/>
    <col min="5670" max="5670" width="20.28515625" bestFit="1" customWidth="1"/>
    <col min="5671" max="5671" width="17.7109375" bestFit="1" customWidth="1"/>
    <col min="5672" max="5672" width="31.42578125" bestFit="1" customWidth="1"/>
    <col min="5673" max="5673" width="31.28515625" bestFit="1" customWidth="1"/>
    <col min="5674" max="5674" width="21.7109375" bestFit="1" customWidth="1"/>
    <col min="5675" max="5675" width="13.140625" bestFit="1" customWidth="1"/>
    <col min="5676" max="5676" width="13.28515625" bestFit="1" customWidth="1"/>
    <col min="5677" max="5677" width="21.28515625" bestFit="1" customWidth="1"/>
    <col min="5678" max="5678" width="10.140625" bestFit="1" customWidth="1"/>
    <col min="5679" max="5679" width="13.28515625" bestFit="1" customWidth="1"/>
    <col min="5680" max="5680" width="33.28515625" bestFit="1" customWidth="1"/>
    <col min="5681" max="5681" width="36.42578125" bestFit="1" customWidth="1"/>
    <col min="5682" max="5682" width="13.140625" bestFit="1" customWidth="1"/>
    <col min="5683" max="5683" width="20.7109375" bestFit="1" customWidth="1"/>
    <col min="5684" max="5685" width="15.7109375" bestFit="1" customWidth="1"/>
    <col min="5686" max="5686" width="14.42578125" bestFit="1" customWidth="1"/>
    <col min="5687" max="5687" width="14.7109375" bestFit="1" customWidth="1"/>
    <col min="5688" max="5688" width="18.5703125" bestFit="1" customWidth="1"/>
    <col min="5689" max="5689" width="13.5703125" bestFit="1" customWidth="1"/>
    <col min="5690" max="5690" width="20.5703125" bestFit="1" customWidth="1"/>
    <col min="5691" max="5691" width="16.42578125" bestFit="1" customWidth="1"/>
    <col min="5692" max="5692" width="14.28515625" bestFit="1" customWidth="1"/>
    <col min="5693" max="5693" width="21.85546875" bestFit="1" customWidth="1"/>
    <col min="5694" max="5694" width="20.7109375" bestFit="1" customWidth="1"/>
    <col min="5695" max="5695" width="17.28515625" bestFit="1" customWidth="1"/>
    <col min="5696" max="5696" width="7.28515625" bestFit="1" customWidth="1"/>
    <col min="5697" max="5697" width="25" bestFit="1" customWidth="1"/>
    <col min="5698" max="5698" width="7.28515625" bestFit="1" customWidth="1"/>
    <col min="5699" max="5699" width="17.5703125" bestFit="1" customWidth="1"/>
    <col min="5700" max="5700" width="13.5703125" bestFit="1" customWidth="1"/>
    <col min="5701" max="5701" width="16.42578125" bestFit="1" customWidth="1"/>
    <col min="5702" max="5702" width="12.28515625" bestFit="1" customWidth="1"/>
    <col min="5703" max="5703" width="18.5703125" bestFit="1" customWidth="1"/>
    <col min="5704" max="5704" width="18.28515625" bestFit="1" customWidth="1"/>
    <col min="5705" max="5705" width="13.85546875" bestFit="1" customWidth="1"/>
    <col min="5706" max="5706" width="26.140625" bestFit="1" customWidth="1"/>
    <col min="5707" max="5707" width="17.42578125" bestFit="1" customWidth="1"/>
    <col min="5708" max="5708" width="15.7109375" bestFit="1" customWidth="1"/>
    <col min="5709" max="5709" width="15.28515625" bestFit="1" customWidth="1"/>
    <col min="5710" max="5710" width="14.7109375" bestFit="1" customWidth="1"/>
    <col min="5711" max="5711" width="13.28515625" bestFit="1" customWidth="1"/>
    <col min="5712" max="5712" width="20.140625" bestFit="1" customWidth="1"/>
    <col min="5713" max="5713" width="10.28515625" bestFit="1" customWidth="1"/>
    <col min="5714" max="5714" width="23" bestFit="1" customWidth="1"/>
    <col min="5715" max="5715" width="12.7109375" bestFit="1" customWidth="1"/>
    <col min="5716" max="5716" width="14.140625" bestFit="1" customWidth="1"/>
    <col min="5717" max="5717" width="17.7109375" bestFit="1" customWidth="1"/>
    <col min="5718" max="5718" width="23.7109375" bestFit="1" customWidth="1"/>
    <col min="5719" max="5719" width="14.28515625" bestFit="1" customWidth="1"/>
    <col min="5720" max="5720" width="13.28515625" bestFit="1" customWidth="1"/>
    <col min="5721" max="5721" width="15.42578125" bestFit="1" customWidth="1"/>
    <col min="5722" max="5722" width="7.7109375" bestFit="1" customWidth="1"/>
    <col min="5723" max="5723" width="20.28515625" bestFit="1" customWidth="1"/>
    <col min="5724" max="5724" width="8.28515625" bestFit="1" customWidth="1"/>
    <col min="5725" max="5725" width="16" bestFit="1" customWidth="1"/>
    <col min="5726" max="5726" width="12.28515625" bestFit="1" customWidth="1"/>
    <col min="5727" max="5727" width="12.7109375" bestFit="1" customWidth="1"/>
    <col min="5728" max="5728" width="6.7109375" bestFit="1" customWidth="1"/>
    <col min="5729" max="5729" width="6.42578125" bestFit="1" customWidth="1"/>
    <col min="5730" max="5730" width="14.5703125" bestFit="1" customWidth="1"/>
    <col min="5731" max="5731" width="23.7109375" bestFit="1" customWidth="1"/>
    <col min="5732" max="5732" width="10.42578125" bestFit="1" customWidth="1"/>
    <col min="5733" max="5733" width="19.7109375" bestFit="1" customWidth="1"/>
    <col min="5734" max="5734" width="14.7109375" bestFit="1" customWidth="1"/>
    <col min="5735" max="5735" width="14.28515625" bestFit="1" customWidth="1"/>
    <col min="5736" max="5736" width="17" bestFit="1" customWidth="1"/>
    <col min="5737" max="5737" width="16.28515625" bestFit="1" customWidth="1"/>
    <col min="5738" max="5738" width="20" bestFit="1" customWidth="1"/>
    <col min="5739" max="5739" width="27.7109375" bestFit="1" customWidth="1"/>
    <col min="5740" max="5740" width="13.7109375" bestFit="1" customWidth="1"/>
    <col min="5741" max="5741" width="33.7109375" bestFit="1" customWidth="1"/>
    <col min="5742" max="5742" width="30.7109375" bestFit="1" customWidth="1"/>
    <col min="5743" max="5743" width="18.5703125" bestFit="1" customWidth="1"/>
    <col min="5744" max="5744" width="13.42578125" bestFit="1" customWidth="1"/>
    <col min="5745" max="5745" width="15.7109375" bestFit="1" customWidth="1"/>
    <col min="5746" max="5746" width="22.140625" bestFit="1" customWidth="1"/>
    <col min="5747" max="5747" width="10.5703125" bestFit="1" customWidth="1"/>
    <col min="5748" max="5748" width="26.7109375" bestFit="1" customWidth="1"/>
    <col min="5749" max="5749" width="8.28515625" bestFit="1" customWidth="1"/>
    <col min="5750" max="5750" width="22.28515625" bestFit="1" customWidth="1"/>
    <col min="5751" max="5751" width="17.7109375" bestFit="1" customWidth="1"/>
    <col min="5752" max="5752" width="21.42578125" bestFit="1" customWidth="1"/>
    <col min="5753" max="5753" width="13.85546875" bestFit="1" customWidth="1"/>
    <col min="5754" max="5754" width="12.140625" bestFit="1" customWidth="1"/>
    <col min="5755" max="5755" width="15.7109375" bestFit="1" customWidth="1"/>
    <col min="5756" max="5756" width="20.85546875" bestFit="1" customWidth="1"/>
    <col min="5757" max="5757" width="18.28515625" bestFit="1" customWidth="1"/>
    <col min="5758" max="5758" width="24" bestFit="1" customWidth="1"/>
    <col min="5759" max="5759" width="29.28515625" bestFit="1" customWidth="1"/>
    <col min="5760" max="5760" width="17" bestFit="1" customWidth="1"/>
    <col min="5761" max="5761" width="15.5703125" bestFit="1" customWidth="1"/>
    <col min="5762" max="5762" width="28.5703125" bestFit="1" customWidth="1"/>
    <col min="5763" max="5763" width="15.7109375" bestFit="1" customWidth="1"/>
    <col min="5764" max="5764" width="29" bestFit="1" customWidth="1"/>
    <col min="5765" max="5765" width="27.85546875" bestFit="1" customWidth="1"/>
    <col min="5766" max="5766" width="15.85546875" bestFit="1" customWidth="1"/>
    <col min="5767" max="5767" width="19.140625" bestFit="1" customWidth="1"/>
    <col min="5768" max="5768" width="25.42578125" bestFit="1" customWidth="1"/>
    <col min="5769" max="5769" width="23.85546875" bestFit="1" customWidth="1"/>
    <col min="5770" max="5770" width="24.7109375" bestFit="1" customWidth="1"/>
    <col min="5771" max="5771" width="13.85546875" bestFit="1" customWidth="1"/>
    <col min="5772" max="5772" width="18.5703125" bestFit="1" customWidth="1"/>
    <col min="5773" max="5773" width="22.28515625" bestFit="1" customWidth="1"/>
    <col min="5774" max="5774" width="17.28515625" bestFit="1" customWidth="1"/>
    <col min="5775" max="5775" width="25.7109375" bestFit="1" customWidth="1"/>
    <col min="5776" max="5776" width="20.7109375" bestFit="1" customWidth="1"/>
    <col min="5777" max="5777" width="18.28515625" bestFit="1" customWidth="1"/>
    <col min="5778" max="5778" width="14.28515625" bestFit="1" customWidth="1"/>
    <col min="5779" max="5779" width="21.85546875" bestFit="1" customWidth="1"/>
    <col min="5780" max="5780" width="24.5703125" bestFit="1" customWidth="1"/>
    <col min="5781" max="5781" width="14" bestFit="1" customWidth="1"/>
    <col min="5782" max="5782" width="13.5703125" bestFit="1" customWidth="1"/>
    <col min="5783" max="5783" width="22.28515625" bestFit="1" customWidth="1"/>
    <col min="5784" max="5784" width="17" bestFit="1" customWidth="1"/>
    <col min="5785" max="5785" width="18.5703125" bestFit="1" customWidth="1"/>
    <col min="5786" max="5786" width="23.85546875" bestFit="1" customWidth="1"/>
    <col min="5787" max="5787" width="14.85546875" bestFit="1" customWidth="1"/>
    <col min="5788" max="5788" width="9.7109375" bestFit="1" customWidth="1"/>
    <col min="5789" max="5789" width="14.7109375" bestFit="1" customWidth="1"/>
    <col min="5790" max="5790" width="9.28515625" bestFit="1" customWidth="1"/>
    <col min="5791" max="5791" width="19.28515625" bestFit="1" customWidth="1"/>
    <col min="5792" max="5792" width="28.7109375" bestFit="1" customWidth="1"/>
    <col min="5793" max="5793" width="36.28515625" bestFit="1" customWidth="1"/>
    <col min="5794" max="5794" width="28.28515625" bestFit="1" customWidth="1"/>
    <col min="5795" max="5795" width="17.7109375" bestFit="1" customWidth="1"/>
    <col min="5796" max="5796" width="26.28515625" bestFit="1" customWidth="1"/>
    <col min="5797" max="5797" width="17.5703125" bestFit="1" customWidth="1"/>
    <col min="5798" max="5798" width="29.28515625" bestFit="1" customWidth="1"/>
    <col min="5799" max="5799" width="26.140625" bestFit="1" customWidth="1"/>
    <col min="5800" max="5800" width="20.5703125" bestFit="1" customWidth="1"/>
    <col min="5801" max="5801" width="5.85546875" bestFit="1" customWidth="1"/>
    <col min="5802" max="5802" width="26.42578125" bestFit="1" customWidth="1"/>
    <col min="5803" max="5803" width="11" bestFit="1" customWidth="1"/>
    <col min="5804" max="5804" width="16.140625" bestFit="1" customWidth="1"/>
    <col min="5805" max="5805" width="24.28515625" bestFit="1" customWidth="1"/>
    <col min="5806" max="5806" width="13.85546875" bestFit="1" customWidth="1"/>
    <col min="5807" max="5807" width="17" bestFit="1" customWidth="1"/>
    <col min="5808" max="5808" width="10" bestFit="1" customWidth="1"/>
    <col min="5809" max="5809" width="18.5703125" bestFit="1" customWidth="1"/>
    <col min="5810" max="5810" width="14.42578125" bestFit="1" customWidth="1"/>
    <col min="5811" max="5812" width="18.28515625" bestFit="1" customWidth="1"/>
    <col min="5813" max="5813" width="14.85546875" bestFit="1" customWidth="1"/>
    <col min="5814" max="5814" width="19.28515625" bestFit="1" customWidth="1"/>
    <col min="5815" max="5815" width="11.28515625" bestFit="1" customWidth="1"/>
    <col min="5816" max="5816" width="16.7109375" bestFit="1" customWidth="1"/>
    <col min="5817" max="5817" width="37.85546875" bestFit="1" customWidth="1"/>
    <col min="5818" max="5818" width="37.28515625" bestFit="1" customWidth="1"/>
    <col min="5819" max="5819" width="16" bestFit="1" customWidth="1"/>
    <col min="5820" max="5820" width="9.140625" bestFit="1" customWidth="1"/>
    <col min="5821" max="5821" width="26.7109375" bestFit="1" customWidth="1"/>
    <col min="5822" max="5822" width="6.42578125" bestFit="1" customWidth="1"/>
    <col min="5823" max="5823" width="16.140625" bestFit="1" customWidth="1"/>
    <col min="5824" max="5824" width="27" bestFit="1" customWidth="1"/>
    <col min="5825" max="5825" width="24.85546875" bestFit="1" customWidth="1"/>
    <col min="5826" max="5826" width="19.7109375" bestFit="1" customWidth="1"/>
    <col min="5827" max="5827" width="18.7109375" bestFit="1" customWidth="1"/>
    <col min="5828" max="5828" width="12.85546875" bestFit="1" customWidth="1"/>
    <col min="5829" max="5829" width="19.85546875" bestFit="1" customWidth="1"/>
    <col min="5830" max="5830" width="11.7109375" bestFit="1" customWidth="1"/>
    <col min="5831" max="5831" width="13.28515625" bestFit="1" customWidth="1"/>
    <col min="5832" max="5832" width="6.7109375" bestFit="1" customWidth="1"/>
    <col min="5833" max="5833" width="20.42578125" bestFit="1" customWidth="1"/>
    <col min="5834" max="5834" width="12.85546875" bestFit="1" customWidth="1"/>
    <col min="5836" max="5836" width="22.42578125" bestFit="1" customWidth="1"/>
    <col min="5837" max="5837" width="9.28515625" bestFit="1" customWidth="1"/>
    <col min="5838" max="5838" width="11.5703125" bestFit="1" customWidth="1"/>
    <col min="5839" max="5839" width="24.42578125" bestFit="1" customWidth="1"/>
    <col min="5840" max="5840" width="15.7109375" bestFit="1" customWidth="1"/>
    <col min="5841" max="5841" width="18.42578125" bestFit="1" customWidth="1"/>
    <col min="5842" max="5842" width="21.140625" bestFit="1" customWidth="1"/>
    <col min="5843" max="5843" width="18.42578125" bestFit="1" customWidth="1"/>
    <col min="5844" max="5844" width="15.140625" bestFit="1" customWidth="1"/>
    <col min="5845" max="5845" width="14.140625" bestFit="1" customWidth="1"/>
    <col min="5846" max="5846" width="5.5703125" bestFit="1" customWidth="1"/>
    <col min="5847" max="5847" width="11.42578125" bestFit="1" customWidth="1"/>
    <col min="5848" max="5848" width="12.28515625" bestFit="1" customWidth="1"/>
    <col min="5849" max="5849" width="11.28515625" bestFit="1" customWidth="1"/>
    <col min="5850" max="5850" width="11.7109375" bestFit="1" customWidth="1"/>
    <col min="5851" max="5851" width="16.28515625" bestFit="1" customWidth="1"/>
    <col min="5852" max="5852" width="12" bestFit="1" customWidth="1"/>
    <col min="5853" max="5853" width="25.42578125" bestFit="1" customWidth="1"/>
    <col min="5854" max="5854" width="18.7109375" bestFit="1" customWidth="1"/>
    <col min="5855" max="5855" width="6" bestFit="1" customWidth="1"/>
    <col min="5856" max="5856" width="12" bestFit="1" customWidth="1"/>
    <col min="5857" max="5857" width="17.7109375" bestFit="1" customWidth="1"/>
    <col min="5858" max="5858" width="13.42578125" bestFit="1" customWidth="1"/>
    <col min="5859" max="5859" width="19.7109375" bestFit="1" customWidth="1"/>
    <col min="5860" max="5860" width="12.28515625" bestFit="1" customWidth="1"/>
    <col min="5861" max="5861" width="12.140625" bestFit="1" customWidth="1"/>
    <col min="5862" max="5862" width="10.42578125" bestFit="1" customWidth="1"/>
    <col min="5863" max="5863" width="15.28515625" bestFit="1" customWidth="1"/>
    <col min="5864" max="5864" width="12.28515625" bestFit="1" customWidth="1"/>
    <col min="5865" max="5865" width="12.7109375" bestFit="1" customWidth="1"/>
    <col min="5866" max="5866" width="21.42578125" bestFit="1" customWidth="1"/>
    <col min="5867" max="5867" width="10.85546875" bestFit="1" customWidth="1"/>
    <col min="5868" max="5868" width="11.5703125" bestFit="1" customWidth="1"/>
    <col min="5869" max="5869" width="11.140625" bestFit="1" customWidth="1"/>
    <col min="5870" max="5870" width="26.7109375" bestFit="1" customWidth="1"/>
    <col min="5871" max="5871" width="16.7109375" bestFit="1" customWidth="1"/>
    <col min="5872" max="5872" width="16.140625" bestFit="1" customWidth="1"/>
    <col min="5873" max="5873" width="19.7109375" bestFit="1" customWidth="1"/>
    <col min="5874" max="5874" width="6.85546875" bestFit="1" customWidth="1"/>
    <col min="5875" max="5875" width="23.140625" bestFit="1" customWidth="1"/>
    <col min="5876" max="5876" width="22.5703125" bestFit="1" customWidth="1"/>
    <col min="5877" max="5877" width="13.7109375" bestFit="1" customWidth="1"/>
    <col min="5878" max="5878" width="11.7109375" bestFit="1" customWidth="1"/>
    <col min="5879" max="5879" width="5.28515625" bestFit="1" customWidth="1"/>
    <col min="5880" max="5880" width="8.5703125" bestFit="1" customWidth="1"/>
    <col min="5881" max="5881" width="11.7109375" bestFit="1" customWidth="1"/>
    <col min="5882" max="5882" width="8.7109375" bestFit="1" customWidth="1"/>
    <col min="5883" max="5883" width="18.28515625" bestFit="1" customWidth="1"/>
    <col min="5884" max="5884" width="9.28515625" bestFit="1" customWidth="1"/>
    <col min="5885" max="5885" width="20.140625" bestFit="1" customWidth="1"/>
    <col min="5886" max="5886" width="10.42578125" bestFit="1" customWidth="1"/>
    <col min="5887" max="5887" width="14.7109375" bestFit="1" customWidth="1"/>
    <col min="5888" max="5888" width="13.140625" bestFit="1" customWidth="1"/>
    <col min="5889" max="5889" width="12.7109375" bestFit="1" customWidth="1"/>
    <col min="5890" max="5890" width="9.5703125" bestFit="1" customWidth="1"/>
    <col min="5891" max="5891" width="7.7109375" bestFit="1" customWidth="1"/>
    <col min="5892" max="5892" width="9.140625" bestFit="1" customWidth="1"/>
    <col min="5893" max="5893" width="39.7109375" bestFit="1" customWidth="1"/>
    <col min="5894" max="5894" width="9.28515625" bestFit="1" customWidth="1"/>
    <col min="5895" max="5895" width="5" bestFit="1" customWidth="1"/>
    <col min="5896" max="5896" width="17.7109375" bestFit="1" customWidth="1"/>
    <col min="5897" max="5897" width="7.7109375" bestFit="1" customWidth="1"/>
    <col min="5898" max="5898" width="11.140625" bestFit="1" customWidth="1"/>
    <col min="5899" max="5899" width="11.85546875" bestFit="1" customWidth="1"/>
    <col min="5900" max="5900" width="26.7109375" bestFit="1" customWidth="1"/>
    <col min="5901" max="5901" width="17.28515625" bestFit="1" customWidth="1"/>
    <col min="5902" max="5902" width="25.5703125" bestFit="1" customWidth="1"/>
    <col min="5903" max="5903" width="8.5703125" bestFit="1" customWidth="1"/>
    <col min="5904" max="5904" width="12.42578125" bestFit="1" customWidth="1"/>
    <col min="5905" max="5905" width="11.5703125" bestFit="1" customWidth="1"/>
    <col min="5906" max="5906" width="10.85546875" bestFit="1" customWidth="1"/>
    <col min="5907" max="5907" width="28" bestFit="1" customWidth="1"/>
    <col min="5908" max="5908" width="16.140625" bestFit="1" customWidth="1"/>
    <col min="5909" max="5909" width="13.5703125" bestFit="1" customWidth="1"/>
    <col min="5910" max="5910" width="15.28515625" bestFit="1" customWidth="1"/>
    <col min="5911" max="5911" width="16.28515625" bestFit="1" customWidth="1"/>
    <col min="5912" max="5912" width="15.28515625" bestFit="1" customWidth="1"/>
    <col min="5913" max="5913" width="11.42578125" bestFit="1" customWidth="1"/>
    <col min="5914" max="5914" width="20.5703125" bestFit="1" customWidth="1"/>
    <col min="5915" max="5915" width="15.7109375" bestFit="1" customWidth="1"/>
    <col min="5916" max="5916" width="13.28515625" bestFit="1" customWidth="1"/>
    <col min="5917" max="5917" width="15.7109375" bestFit="1" customWidth="1"/>
    <col min="5918" max="5918" width="23.5703125" bestFit="1" customWidth="1"/>
    <col min="5919" max="5919" width="19.28515625" bestFit="1" customWidth="1"/>
    <col min="5920" max="5920" width="15.5703125" bestFit="1" customWidth="1"/>
    <col min="5921" max="5921" width="9.7109375" bestFit="1" customWidth="1"/>
    <col min="5922" max="5922" width="9.28515625" bestFit="1" customWidth="1"/>
    <col min="5923" max="5923" width="10.28515625" bestFit="1" customWidth="1"/>
    <col min="5924" max="5924" width="13.7109375" bestFit="1" customWidth="1"/>
    <col min="5925" max="5925" width="11.42578125" bestFit="1" customWidth="1"/>
    <col min="5926" max="5926" width="15.5703125" bestFit="1" customWidth="1"/>
    <col min="5927" max="5927" width="10" bestFit="1" customWidth="1"/>
    <col min="5928" max="5928" width="11.42578125" bestFit="1" customWidth="1"/>
    <col min="5929" max="5929" width="12.85546875" bestFit="1" customWidth="1"/>
    <col min="5930" max="5930" width="11.7109375" bestFit="1" customWidth="1"/>
    <col min="5931" max="5931" width="15.28515625" bestFit="1" customWidth="1"/>
    <col min="5932" max="5933" width="10.7109375" bestFit="1" customWidth="1"/>
    <col min="5934" max="5934" width="22.5703125" bestFit="1" customWidth="1"/>
    <col min="5935" max="5935" width="13.85546875" bestFit="1" customWidth="1"/>
    <col min="5936" max="5936" width="13.42578125" bestFit="1" customWidth="1"/>
    <col min="5937" max="5937" width="20.85546875" bestFit="1" customWidth="1"/>
    <col min="5938" max="5938" width="23.28515625" bestFit="1" customWidth="1"/>
    <col min="5939" max="5939" width="12.7109375" bestFit="1" customWidth="1"/>
    <col min="5940" max="5940" width="23.42578125" bestFit="1" customWidth="1"/>
    <col min="5941" max="5941" width="12" bestFit="1" customWidth="1"/>
    <col min="5942" max="5942" width="15.7109375" bestFit="1" customWidth="1"/>
    <col min="5943" max="5943" width="19.7109375" bestFit="1" customWidth="1"/>
    <col min="5944" max="5944" width="7.5703125" bestFit="1" customWidth="1"/>
    <col min="5945" max="5945" width="5.7109375" bestFit="1" customWidth="1"/>
    <col min="5946" max="5946" width="10.140625" bestFit="1" customWidth="1"/>
    <col min="5947" max="5947" width="11.85546875" bestFit="1" customWidth="1"/>
    <col min="5948" max="5948" width="23.42578125" bestFit="1" customWidth="1"/>
    <col min="5949" max="5949" width="16.5703125" bestFit="1" customWidth="1"/>
    <col min="5950" max="5950" width="5.28515625" bestFit="1" customWidth="1"/>
    <col min="5951" max="5951" width="11.28515625" bestFit="1" customWidth="1"/>
    <col min="5952" max="5952" width="16" bestFit="1" customWidth="1"/>
    <col min="5953" max="5953" width="12.28515625" bestFit="1" customWidth="1"/>
    <col min="5954" max="5954" width="21" bestFit="1" customWidth="1"/>
    <col min="5955" max="5955" width="14.85546875" bestFit="1" customWidth="1"/>
    <col min="5956" max="5956" width="10.7109375" bestFit="1" customWidth="1"/>
    <col min="5957" max="5957" width="14.7109375" bestFit="1" customWidth="1"/>
    <col min="5958" max="5958" width="14.5703125" bestFit="1" customWidth="1"/>
    <col min="5959" max="5959" width="15.28515625" bestFit="1" customWidth="1"/>
    <col min="5960" max="5960" width="19.7109375" bestFit="1" customWidth="1"/>
    <col min="5961" max="5961" width="26.5703125" bestFit="1" customWidth="1"/>
    <col min="5962" max="5962" width="20.28515625" bestFit="1" customWidth="1"/>
    <col min="5963" max="5963" width="11.7109375" bestFit="1" customWidth="1"/>
    <col min="5964" max="5964" width="16.7109375" bestFit="1" customWidth="1"/>
    <col min="5965" max="5965" width="23.28515625" bestFit="1" customWidth="1"/>
    <col min="5966" max="5966" width="30.5703125" bestFit="1" customWidth="1"/>
    <col min="5967" max="5967" width="14.7109375" bestFit="1" customWidth="1"/>
    <col min="5968" max="5968" width="18" bestFit="1" customWidth="1"/>
    <col min="5969" max="5970" width="10.28515625" bestFit="1" customWidth="1"/>
    <col min="5971" max="5971" width="11.7109375" bestFit="1" customWidth="1"/>
    <col min="5972" max="5972" width="29.7109375" bestFit="1" customWidth="1"/>
    <col min="5973" max="5973" width="16.140625" bestFit="1" customWidth="1"/>
    <col min="5974" max="5974" width="18.140625" bestFit="1" customWidth="1"/>
    <col min="5975" max="5975" width="20.42578125" bestFit="1" customWidth="1"/>
    <col min="5976" max="5976" width="16.5703125" bestFit="1" customWidth="1"/>
    <col min="5977" max="5977" width="21.5703125" bestFit="1" customWidth="1"/>
    <col min="5978" max="5978" width="15.28515625" bestFit="1" customWidth="1"/>
    <col min="5979" max="5979" width="18.28515625" bestFit="1" customWidth="1"/>
    <col min="5980" max="5980" width="22.28515625" bestFit="1" customWidth="1"/>
    <col min="5981" max="5981" width="19.85546875" bestFit="1" customWidth="1"/>
    <col min="5982" max="5982" width="10.85546875" bestFit="1" customWidth="1"/>
    <col min="5983" max="5983" width="15.7109375" bestFit="1" customWidth="1"/>
    <col min="5984" max="5984" width="19.28515625" bestFit="1" customWidth="1"/>
    <col min="5985" max="5985" width="16.28515625" bestFit="1" customWidth="1"/>
    <col min="5986" max="5986" width="21.7109375" bestFit="1" customWidth="1"/>
    <col min="5987" max="5987" width="13.7109375" bestFit="1" customWidth="1"/>
    <col min="5988" max="5988" width="27.140625" bestFit="1" customWidth="1"/>
    <col min="5989" max="5989" width="7" bestFit="1" customWidth="1"/>
    <col min="5990" max="5990" width="10.7109375" bestFit="1" customWidth="1"/>
    <col min="5991" max="5991" width="10" bestFit="1" customWidth="1"/>
    <col min="5992" max="5992" width="8.7109375" bestFit="1" customWidth="1"/>
    <col min="5993" max="5993" width="9.28515625" bestFit="1" customWidth="1"/>
    <col min="5994" max="5994" width="9.85546875" bestFit="1" customWidth="1"/>
    <col min="5995" max="5995" width="15.85546875" bestFit="1" customWidth="1"/>
    <col min="5996" max="5996" width="14.7109375" bestFit="1" customWidth="1"/>
    <col min="5997" max="5997" width="29.28515625" bestFit="1" customWidth="1"/>
    <col min="5998" max="5998" width="20.42578125" bestFit="1" customWidth="1"/>
    <col min="5999" max="5999" width="16.7109375" bestFit="1" customWidth="1"/>
    <col min="6000" max="6000" width="31.42578125" bestFit="1" customWidth="1"/>
    <col min="6001" max="6001" width="24" bestFit="1" customWidth="1"/>
    <col min="6002" max="6002" width="18.28515625" bestFit="1" customWidth="1"/>
    <col min="6003" max="6003" width="15.28515625" bestFit="1" customWidth="1"/>
    <col min="6004" max="6004" width="12.42578125" bestFit="1" customWidth="1"/>
    <col min="6005" max="6005" width="11.5703125" bestFit="1" customWidth="1"/>
    <col min="6006" max="6006" width="14.85546875" bestFit="1" customWidth="1"/>
    <col min="6007" max="6007" width="13.7109375" bestFit="1" customWidth="1"/>
    <col min="6008" max="6008" width="23" bestFit="1" customWidth="1"/>
    <col min="6009" max="6009" width="19.28515625" bestFit="1" customWidth="1"/>
    <col min="6010" max="6010" width="10.5703125" bestFit="1" customWidth="1"/>
    <col min="6011" max="6011" width="9" bestFit="1" customWidth="1"/>
    <col min="6012" max="6012" width="10.7109375" bestFit="1" customWidth="1"/>
    <col min="6013" max="6013" width="10.5703125" bestFit="1" customWidth="1"/>
    <col min="6014" max="6014" width="23.85546875" bestFit="1" customWidth="1"/>
    <col min="6015" max="6015" width="10.28515625" bestFit="1" customWidth="1"/>
    <col min="6016" max="6016" width="9" bestFit="1" customWidth="1"/>
    <col min="6017" max="6017" width="11.28515625" bestFit="1" customWidth="1"/>
    <col min="6018" max="6018" width="9.140625" bestFit="1" customWidth="1"/>
    <col min="6020" max="6020" width="16.85546875" bestFit="1" customWidth="1"/>
    <col min="6021" max="6021" width="10" bestFit="1" customWidth="1"/>
    <col min="6022" max="6022" width="12.28515625" bestFit="1" customWidth="1"/>
    <col min="6023" max="6023" width="10.85546875" bestFit="1" customWidth="1"/>
    <col min="6025" max="6025" width="11.28515625" bestFit="1" customWidth="1"/>
    <col min="6026" max="6026" width="10.28515625" bestFit="1" customWidth="1"/>
    <col min="6027" max="6027" width="9.5703125" bestFit="1" customWidth="1"/>
    <col min="6028" max="6028" width="9.7109375" bestFit="1" customWidth="1"/>
    <col min="6029" max="6029" width="9.28515625" bestFit="1" customWidth="1"/>
    <col min="6030" max="6030" width="14.42578125" bestFit="1" customWidth="1"/>
    <col min="6031" max="6031" width="11.28515625" bestFit="1" customWidth="1"/>
    <col min="6032" max="6032" width="5.42578125" bestFit="1" customWidth="1"/>
    <col min="6033" max="6033" width="10.5703125" bestFit="1" customWidth="1"/>
    <col min="6034" max="6034" width="14.28515625" bestFit="1" customWidth="1"/>
    <col min="6035" max="6035" width="10.42578125" bestFit="1" customWidth="1"/>
    <col min="6036" max="6036" width="25.42578125" bestFit="1" customWidth="1"/>
    <col min="6037" max="6037" width="11.42578125" bestFit="1" customWidth="1"/>
    <col min="6038" max="6038" width="15.28515625" bestFit="1" customWidth="1"/>
    <col min="6039" max="6039" width="13.28515625" bestFit="1" customWidth="1"/>
    <col min="6040" max="6040" width="18.140625" bestFit="1" customWidth="1"/>
    <col min="6041" max="6041" width="11" bestFit="1" customWidth="1"/>
    <col min="6042" max="6042" width="8.28515625" bestFit="1" customWidth="1"/>
    <col min="6043" max="6043" width="15.28515625" bestFit="1" customWidth="1"/>
    <col min="6044" max="6044" width="32.85546875" bestFit="1" customWidth="1"/>
    <col min="6045" max="6045" width="38.7109375" bestFit="1" customWidth="1"/>
    <col min="6046" max="6046" width="14.85546875" bestFit="1" customWidth="1"/>
    <col min="6047" max="6047" width="14.28515625" bestFit="1" customWidth="1"/>
    <col min="6048" max="6048" width="28.85546875" bestFit="1" customWidth="1"/>
    <col min="6049" max="6049" width="10.7109375" bestFit="1" customWidth="1"/>
    <col min="6050" max="6050" width="19.140625" bestFit="1" customWidth="1"/>
    <col min="6051" max="6051" width="23.5703125" bestFit="1" customWidth="1"/>
    <col min="6052" max="6052" width="19" bestFit="1" customWidth="1"/>
    <col min="6053" max="6053" width="18.5703125" bestFit="1" customWidth="1"/>
    <col min="6054" max="6054" width="7.7109375" bestFit="1" customWidth="1"/>
    <col min="6055" max="6055" width="15.7109375" bestFit="1" customWidth="1"/>
    <col min="6056" max="6056" width="17" bestFit="1" customWidth="1"/>
    <col min="6057" max="6057" width="8.140625" bestFit="1" customWidth="1"/>
    <col min="6058" max="6058" width="14.28515625" bestFit="1" customWidth="1"/>
    <col min="6059" max="6059" width="19.42578125" bestFit="1" customWidth="1"/>
    <col min="6060" max="6060" width="16.140625" bestFit="1" customWidth="1"/>
    <col min="6061" max="6061" width="9.7109375" bestFit="1" customWidth="1"/>
    <col min="6062" max="6062" width="15.42578125" bestFit="1" customWidth="1"/>
    <col min="6063" max="6063" width="29.140625" bestFit="1" customWidth="1"/>
    <col min="6064" max="6064" width="16" bestFit="1" customWidth="1"/>
    <col min="6065" max="6065" width="14.28515625" bestFit="1" customWidth="1"/>
    <col min="6066" max="6066" width="17" bestFit="1" customWidth="1"/>
    <col min="6067" max="6067" width="12.28515625" bestFit="1" customWidth="1"/>
    <col min="6068" max="6068" width="8.28515625" bestFit="1" customWidth="1"/>
    <col min="6069" max="6069" width="15.5703125" bestFit="1" customWidth="1"/>
    <col min="6070" max="6070" width="23.140625" bestFit="1" customWidth="1"/>
    <col min="6071" max="6071" width="14.7109375" bestFit="1" customWidth="1"/>
    <col min="6072" max="6072" width="20.85546875" bestFit="1" customWidth="1"/>
    <col min="6073" max="6073" width="14.85546875" bestFit="1" customWidth="1"/>
    <col min="6074" max="6074" width="24.42578125" bestFit="1" customWidth="1"/>
    <col min="6075" max="6075" width="17.7109375" bestFit="1" customWidth="1"/>
    <col min="6076" max="6076" width="19.28515625" bestFit="1" customWidth="1"/>
    <col min="6077" max="6077" width="20.42578125" bestFit="1" customWidth="1"/>
    <col min="6078" max="6078" width="15.140625" bestFit="1" customWidth="1"/>
    <col min="6079" max="6079" width="29.5703125" bestFit="1" customWidth="1"/>
    <col min="6080" max="6080" width="10" bestFit="1" customWidth="1"/>
    <col min="6081" max="6081" width="10.85546875" bestFit="1" customWidth="1"/>
    <col min="6082" max="6082" width="14" bestFit="1" customWidth="1"/>
    <col min="6083" max="6083" width="9.28515625" bestFit="1" customWidth="1"/>
    <col min="6084" max="6084" width="11.42578125" bestFit="1" customWidth="1"/>
    <col min="6085" max="6085" width="14.140625" bestFit="1" customWidth="1"/>
    <col min="6086" max="6086" width="13.42578125" bestFit="1" customWidth="1"/>
    <col min="6087" max="6087" width="13.85546875" bestFit="1" customWidth="1"/>
    <col min="6088" max="6088" width="5.7109375" bestFit="1" customWidth="1"/>
    <col min="6089" max="6089" width="14.28515625" bestFit="1" customWidth="1"/>
    <col min="6090" max="6090" width="19.140625" bestFit="1" customWidth="1"/>
    <col min="6091" max="6091" width="17.7109375" bestFit="1" customWidth="1"/>
    <col min="6092" max="6092" width="17.42578125" bestFit="1" customWidth="1"/>
    <col min="6093" max="6093" width="15.42578125" bestFit="1" customWidth="1"/>
    <col min="6094" max="6094" width="7.42578125" bestFit="1" customWidth="1"/>
    <col min="6095" max="6095" width="10.28515625" bestFit="1" customWidth="1"/>
    <col min="6096" max="6096" width="27.5703125" bestFit="1" customWidth="1"/>
    <col min="6097" max="6097" width="24.42578125" bestFit="1" customWidth="1"/>
    <col min="6098" max="6098" width="16.85546875" bestFit="1" customWidth="1"/>
    <col min="6099" max="6099" width="24.42578125" bestFit="1" customWidth="1"/>
    <col min="6100" max="6100" width="13.7109375" bestFit="1" customWidth="1"/>
    <col min="6101" max="6101" width="13.85546875" bestFit="1" customWidth="1"/>
    <col min="6102" max="6102" width="15.7109375" bestFit="1" customWidth="1"/>
    <col min="6103" max="6103" width="14.5703125" bestFit="1" customWidth="1"/>
    <col min="6104" max="6104" width="21" bestFit="1" customWidth="1"/>
    <col min="6105" max="6105" width="27.28515625" bestFit="1" customWidth="1"/>
    <col min="6106" max="6106" width="7" bestFit="1" customWidth="1"/>
    <col min="6107" max="6107" width="12.85546875" bestFit="1" customWidth="1"/>
    <col min="6108" max="6108" width="19.7109375" bestFit="1" customWidth="1"/>
    <col min="6109" max="6109" width="7.7109375" bestFit="1" customWidth="1"/>
    <col min="6110" max="6110" width="9.85546875" bestFit="1" customWidth="1"/>
    <col min="6111" max="6111" width="8.28515625" bestFit="1" customWidth="1"/>
    <col min="6112" max="6112" width="11.140625" bestFit="1" customWidth="1"/>
    <col min="6113" max="6113" width="17" bestFit="1" customWidth="1"/>
    <col min="6114" max="6114" width="8.42578125" bestFit="1" customWidth="1"/>
    <col min="6115" max="6115" width="14.7109375" bestFit="1" customWidth="1"/>
    <col min="6116" max="6116" width="23.28515625" bestFit="1" customWidth="1"/>
    <col min="6117" max="6117" width="14.140625" bestFit="1" customWidth="1"/>
    <col min="6118" max="6118" width="14" bestFit="1" customWidth="1"/>
    <col min="6119" max="6119" width="17.85546875" bestFit="1" customWidth="1"/>
    <col min="6120" max="6120" width="9.5703125" bestFit="1" customWidth="1"/>
    <col min="6121" max="6121" width="12" bestFit="1" customWidth="1"/>
    <col min="6122" max="6122" width="10.28515625" bestFit="1" customWidth="1"/>
    <col min="6123" max="6123" width="18.140625" bestFit="1" customWidth="1"/>
    <col min="6124" max="6124" width="18" bestFit="1" customWidth="1"/>
    <col min="6125" max="6125" width="18.28515625" bestFit="1" customWidth="1"/>
    <col min="6126" max="6126" width="12.7109375" bestFit="1" customWidth="1"/>
    <col min="6127" max="6127" width="17.5703125" bestFit="1" customWidth="1"/>
    <col min="6128" max="6128" width="19.7109375" bestFit="1" customWidth="1"/>
    <col min="6129" max="6129" width="11" bestFit="1" customWidth="1"/>
    <col min="6130" max="6130" width="8" bestFit="1" customWidth="1"/>
    <col min="6131" max="6131" width="16.28515625" bestFit="1" customWidth="1"/>
    <col min="6132" max="6132" width="14.28515625" bestFit="1" customWidth="1"/>
    <col min="6133" max="6133" width="12.28515625" bestFit="1" customWidth="1"/>
    <col min="6134" max="6134" width="18.28515625" bestFit="1" customWidth="1"/>
    <col min="6135" max="6135" width="15.28515625" bestFit="1" customWidth="1"/>
    <col min="6136" max="6136" width="10.7109375" bestFit="1" customWidth="1"/>
    <col min="6137" max="6137" width="17.7109375" bestFit="1" customWidth="1"/>
    <col min="6138" max="6138" width="20.28515625" bestFit="1" customWidth="1"/>
    <col min="6139" max="6139" width="16.5703125" bestFit="1" customWidth="1"/>
    <col min="6140" max="6140" width="18.140625" bestFit="1" customWidth="1"/>
    <col min="6141" max="6141" width="12.28515625" bestFit="1" customWidth="1"/>
    <col min="6142" max="6142" width="18.42578125" bestFit="1" customWidth="1"/>
    <col min="6143" max="6143" width="16.85546875" bestFit="1" customWidth="1"/>
    <col min="6144" max="6144" width="22.85546875" bestFit="1" customWidth="1"/>
    <col min="6145" max="6145" width="12.7109375" bestFit="1" customWidth="1"/>
    <col min="6146" max="6146" width="13.42578125" bestFit="1" customWidth="1"/>
    <col min="6147" max="6147" width="24.42578125" bestFit="1" customWidth="1"/>
    <col min="6148" max="6148" width="16.140625" bestFit="1" customWidth="1"/>
    <col min="6149" max="6149" width="12.140625" bestFit="1" customWidth="1"/>
    <col min="6150" max="6150" width="15.28515625" bestFit="1" customWidth="1"/>
    <col min="6151" max="6151" width="12.28515625" bestFit="1" customWidth="1"/>
    <col min="6152" max="6152" width="9.5703125" bestFit="1" customWidth="1"/>
    <col min="6153" max="6153" width="10.28515625" bestFit="1" customWidth="1"/>
    <col min="6154" max="6154" width="15.5703125" bestFit="1" customWidth="1"/>
    <col min="6155" max="6155" width="12.140625" bestFit="1" customWidth="1"/>
    <col min="6156" max="6156" width="19.42578125" bestFit="1" customWidth="1"/>
    <col min="6157" max="6157" width="14.28515625" bestFit="1" customWidth="1"/>
    <col min="6158" max="6158" width="14.42578125" bestFit="1" customWidth="1"/>
    <col min="6159" max="6159" width="14.85546875" bestFit="1" customWidth="1"/>
    <col min="6160" max="6160" width="7.85546875" bestFit="1" customWidth="1"/>
    <col min="6161" max="6161" width="15.28515625" bestFit="1" customWidth="1"/>
    <col min="6162" max="6162" width="18.5703125" bestFit="1" customWidth="1"/>
    <col min="6163" max="6163" width="8.7109375" bestFit="1" customWidth="1"/>
    <col min="6164" max="6164" width="15" bestFit="1" customWidth="1"/>
    <col min="6165" max="6165" width="21.5703125" bestFit="1" customWidth="1"/>
    <col min="6166" max="6166" width="14.28515625" bestFit="1" customWidth="1"/>
    <col min="6168" max="6168" width="7.28515625" bestFit="1" customWidth="1"/>
    <col min="6169" max="6169" width="11.28515625" bestFit="1" customWidth="1"/>
    <col min="6170" max="6170" width="10" bestFit="1" customWidth="1"/>
    <col min="6171" max="6171" width="13.140625" bestFit="1" customWidth="1"/>
    <col min="6172" max="6172" width="11.5703125" bestFit="1" customWidth="1"/>
    <col min="6173" max="6173" width="10" bestFit="1" customWidth="1"/>
    <col min="6174" max="6174" width="10.42578125" bestFit="1" customWidth="1"/>
    <col min="6175" max="6175" width="19.28515625" bestFit="1" customWidth="1"/>
    <col min="6176" max="6176" width="26.28515625" bestFit="1" customWidth="1"/>
    <col min="6177" max="6177" width="14.28515625" bestFit="1" customWidth="1"/>
    <col min="6178" max="6178" width="23" bestFit="1" customWidth="1"/>
    <col min="6179" max="6179" width="14.7109375" bestFit="1" customWidth="1"/>
    <col min="6180" max="6180" width="17.5703125" bestFit="1" customWidth="1"/>
    <col min="6181" max="6181" width="12.5703125" bestFit="1" customWidth="1"/>
    <col min="6182" max="6182" width="10.140625" bestFit="1" customWidth="1"/>
    <col min="6183" max="6183" width="6.5703125" bestFit="1" customWidth="1"/>
    <col min="6184" max="6185" width="16.7109375" bestFit="1" customWidth="1"/>
    <col min="6186" max="6186" width="16.28515625" bestFit="1" customWidth="1"/>
    <col min="6187" max="6187" width="10.5703125" bestFit="1" customWidth="1"/>
    <col min="6188" max="6188" width="5.5703125" bestFit="1" customWidth="1"/>
    <col min="6189" max="6189" width="13.5703125" bestFit="1" customWidth="1"/>
    <col min="6190" max="6190" width="14.140625" bestFit="1" customWidth="1"/>
    <col min="6191" max="6191" width="13.7109375" bestFit="1" customWidth="1"/>
    <col min="6192" max="6192" width="12.140625" bestFit="1" customWidth="1"/>
    <col min="6193" max="6193" width="17.5703125" bestFit="1" customWidth="1"/>
    <col min="6194" max="6194" width="12.28515625" bestFit="1" customWidth="1"/>
    <col min="6195" max="6195" width="9.7109375" bestFit="1" customWidth="1"/>
    <col min="6196" max="6196" width="15.140625" bestFit="1" customWidth="1"/>
    <col min="6197" max="6197" width="13.140625" bestFit="1" customWidth="1"/>
    <col min="6198" max="6198" width="8.28515625" bestFit="1" customWidth="1"/>
    <col min="6199" max="6199" width="16.7109375" bestFit="1" customWidth="1"/>
    <col min="6200" max="6200" width="19.85546875" bestFit="1" customWidth="1"/>
    <col min="6201" max="6201" width="17" bestFit="1" customWidth="1"/>
    <col min="6202" max="6202" width="11.7109375" bestFit="1" customWidth="1"/>
    <col min="6203" max="6203" width="24.140625" bestFit="1" customWidth="1"/>
    <col min="6204" max="6204" width="11.42578125" bestFit="1" customWidth="1"/>
    <col min="6205" max="6205" width="10.7109375" bestFit="1" customWidth="1"/>
    <col min="6206" max="6206" width="18.42578125" bestFit="1" customWidth="1"/>
    <col min="6207" max="6207" width="18.28515625" bestFit="1" customWidth="1"/>
    <col min="6208" max="6208" width="29.85546875" bestFit="1" customWidth="1"/>
    <col min="6209" max="6209" width="15.7109375" bestFit="1" customWidth="1"/>
    <col min="6210" max="6210" width="11.28515625" bestFit="1" customWidth="1"/>
    <col min="6211" max="6211" width="12.140625" bestFit="1" customWidth="1"/>
    <col min="6212" max="6212" width="23.7109375" bestFit="1" customWidth="1"/>
    <col min="6213" max="6213" width="12.140625" bestFit="1" customWidth="1"/>
    <col min="6214" max="6214" width="14.28515625" bestFit="1" customWidth="1"/>
    <col min="6215" max="6215" width="19.28515625" bestFit="1" customWidth="1"/>
    <col min="6216" max="6216" width="16.28515625" bestFit="1" customWidth="1"/>
    <col min="6217" max="6217" width="13.140625" bestFit="1" customWidth="1"/>
    <col min="6218" max="6218" width="14.140625" bestFit="1" customWidth="1"/>
    <col min="6219" max="6219" width="15.7109375" bestFit="1" customWidth="1"/>
    <col min="6220" max="6220" width="15.28515625" bestFit="1" customWidth="1"/>
    <col min="6221" max="6221" width="10.28515625" bestFit="1" customWidth="1"/>
    <col min="6222" max="6222" width="19.5703125" bestFit="1" customWidth="1"/>
    <col min="6223" max="6223" width="18" bestFit="1" customWidth="1"/>
    <col min="6224" max="6224" width="17.42578125" bestFit="1" customWidth="1"/>
    <col min="6225" max="6225" width="12.28515625" bestFit="1" customWidth="1"/>
    <col min="6226" max="6226" width="30.140625" bestFit="1" customWidth="1"/>
    <col min="6227" max="6227" width="10.28515625" bestFit="1" customWidth="1"/>
    <col min="6228" max="6228" width="11.28515625" bestFit="1" customWidth="1"/>
    <col min="6229" max="6229" width="16.140625" bestFit="1" customWidth="1"/>
    <col min="6230" max="6231" width="8.42578125" bestFit="1" customWidth="1"/>
    <col min="6232" max="6232" width="8.7109375" bestFit="1" customWidth="1"/>
    <col min="6233" max="6233" width="10.42578125" bestFit="1" customWidth="1"/>
    <col min="6234" max="6234" width="13.140625" bestFit="1" customWidth="1"/>
    <col min="6235" max="6235" width="6.140625" bestFit="1" customWidth="1"/>
    <col min="6236" max="6236" width="10.5703125" bestFit="1" customWidth="1"/>
    <col min="6237" max="6237" width="20.7109375" bestFit="1" customWidth="1"/>
    <col min="6238" max="6238" width="4.42578125" bestFit="1" customWidth="1"/>
    <col min="6239" max="6239" width="19.7109375" bestFit="1" customWidth="1"/>
    <col min="6240" max="6240" width="7.7109375" bestFit="1" customWidth="1"/>
    <col min="6241" max="6241" width="15.7109375" bestFit="1" customWidth="1"/>
    <col min="6242" max="6242" width="15.28515625" bestFit="1" customWidth="1"/>
    <col min="6243" max="6243" width="9.7109375" bestFit="1" customWidth="1"/>
    <col min="6244" max="6244" width="9.85546875" bestFit="1" customWidth="1"/>
    <col min="6245" max="6245" width="11.140625" bestFit="1" customWidth="1"/>
    <col min="6246" max="6246" width="9.7109375" bestFit="1" customWidth="1"/>
    <col min="6247" max="6247" width="10.140625" bestFit="1" customWidth="1"/>
    <col min="6248" max="6248" width="15.7109375" bestFit="1" customWidth="1"/>
    <col min="6249" max="6249" width="11.7109375" bestFit="1" customWidth="1"/>
    <col min="6250" max="6250" width="25.85546875" bestFit="1" customWidth="1"/>
    <col min="6251" max="6251" width="12.5703125" bestFit="1" customWidth="1"/>
    <col min="6252" max="6252" width="23.42578125" bestFit="1" customWidth="1"/>
    <col min="6253" max="6253" width="9.28515625" bestFit="1" customWidth="1"/>
    <col min="6254" max="6254" width="6.85546875" bestFit="1" customWidth="1"/>
    <col min="6255" max="6255" width="26.7109375" bestFit="1" customWidth="1"/>
    <col min="6256" max="6256" width="16.140625" bestFit="1" customWidth="1"/>
    <col min="6257" max="6257" width="12.7109375" bestFit="1" customWidth="1"/>
    <col min="6258" max="6258" width="13.85546875" bestFit="1" customWidth="1"/>
    <col min="6259" max="6259" width="8.5703125" bestFit="1" customWidth="1"/>
    <col min="6260" max="6260" width="16.5703125" bestFit="1" customWidth="1"/>
    <col min="6261" max="6261" width="6.7109375" bestFit="1" customWidth="1"/>
    <col min="6262" max="6262" width="24" bestFit="1" customWidth="1"/>
    <col min="6263" max="6263" width="28.42578125" bestFit="1" customWidth="1"/>
    <col min="6264" max="6264" width="7.42578125" bestFit="1" customWidth="1"/>
    <col min="6265" max="6265" width="14.140625" bestFit="1" customWidth="1"/>
    <col min="6266" max="6266" width="24.85546875" bestFit="1" customWidth="1"/>
    <col min="6267" max="6267" width="18.42578125" bestFit="1" customWidth="1"/>
    <col min="6268" max="6268" width="14.85546875" bestFit="1" customWidth="1"/>
    <col min="6269" max="6269" width="15.7109375" bestFit="1" customWidth="1"/>
    <col min="6270" max="6270" width="18.7109375" bestFit="1" customWidth="1"/>
    <col min="6271" max="6271" width="17.85546875" bestFit="1" customWidth="1"/>
    <col min="6272" max="6272" width="12.140625" bestFit="1" customWidth="1"/>
    <col min="6273" max="6273" width="13.5703125" bestFit="1" customWidth="1"/>
    <col min="6274" max="6274" width="14.7109375" bestFit="1" customWidth="1"/>
    <col min="6275" max="6275" width="15.7109375" bestFit="1" customWidth="1"/>
    <col min="6276" max="6276" width="12" bestFit="1" customWidth="1"/>
    <col min="6277" max="6277" width="16.28515625" bestFit="1" customWidth="1"/>
    <col min="6278" max="6278" width="14.42578125" bestFit="1" customWidth="1"/>
    <col min="6279" max="6279" width="16.28515625" bestFit="1" customWidth="1"/>
    <col min="6280" max="6280" width="18.28515625" bestFit="1" customWidth="1"/>
    <col min="6281" max="6281" width="16" bestFit="1" customWidth="1"/>
    <col min="6282" max="6282" width="14.7109375" bestFit="1" customWidth="1"/>
    <col min="6283" max="6283" width="14.85546875" bestFit="1" customWidth="1"/>
    <col min="6284" max="6284" width="13.7109375" bestFit="1" customWidth="1"/>
    <col min="6285" max="6286" width="14.42578125" bestFit="1" customWidth="1"/>
    <col min="6287" max="6288" width="14.28515625" bestFit="1" customWidth="1"/>
    <col min="6289" max="6289" width="14.5703125" bestFit="1" customWidth="1"/>
    <col min="6290" max="6290" width="15.7109375" bestFit="1" customWidth="1"/>
    <col min="6291" max="6291" width="12.42578125" bestFit="1" customWidth="1"/>
    <col min="6292" max="6292" width="12.85546875" bestFit="1" customWidth="1"/>
    <col min="6293" max="6293" width="12.7109375" bestFit="1" customWidth="1"/>
    <col min="6294" max="6294" width="21.42578125" bestFit="1" customWidth="1"/>
    <col min="6295" max="6295" width="27.7109375" bestFit="1" customWidth="1"/>
    <col min="6296" max="6296" width="12.5703125" bestFit="1" customWidth="1"/>
    <col min="6297" max="6297" width="16.7109375" bestFit="1" customWidth="1"/>
    <col min="6298" max="6298" width="17.7109375" bestFit="1" customWidth="1"/>
    <col min="6299" max="6299" width="21.42578125" bestFit="1" customWidth="1"/>
    <col min="6300" max="6300" width="30.28515625" bestFit="1" customWidth="1"/>
    <col min="6301" max="6301" width="11.7109375" bestFit="1" customWidth="1"/>
    <col min="6302" max="6302" width="23" bestFit="1" customWidth="1"/>
    <col min="6303" max="6303" width="14.5703125" bestFit="1" customWidth="1"/>
    <col min="6304" max="6304" width="23.28515625" bestFit="1" customWidth="1"/>
    <col min="6305" max="6305" width="14.28515625" bestFit="1" customWidth="1"/>
    <col min="6306" max="6306" width="7" bestFit="1" customWidth="1"/>
    <col min="6307" max="6307" width="6.28515625" bestFit="1" customWidth="1"/>
    <col min="6308" max="6308" width="19.140625" bestFit="1" customWidth="1"/>
    <col min="6309" max="6309" width="19.28515625" bestFit="1" customWidth="1"/>
    <col min="6310" max="6310" width="10.28515625" bestFit="1" customWidth="1"/>
    <col min="6311" max="6311" width="11.140625" bestFit="1" customWidth="1"/>
    <col min="6312" max="6312" width="15.5703125" bestFit="1" customWidth="1"/>
    <col min="6313" max="6313" width="13.28515625" bestFit="1" customWidth="1"/>
    <col min="6314" max="6314" width="12.5703125" bestFit="1" customWidth="1"/>
    <col min="6315" max="6315" width="12.28515625" bestFit="1" customWidth="1"/>
    <col min="6316" max="6316" width="17.85546875" bestFit="1" customWidth="1"/>
    <col min="6317" max="6317" width="14.28515625" bestFit="1" customWidth="1"/>
    <col min="6318" max="6318" width="12.5703125" bestFit="1" customWidth="1"/>
    <col min="6319" max="6319" width="17.85546875" bestFit="1" customWidth="1"/>
    <col min="6320" max="6320" width="13.28515625" bestFit="1" customWidth="1"/>
    <col min="6321" max="6321" width="10.140625" bestFit="1" customWidth="1"/>
    <col min="6322" max="6322" width="13.28515625" bestFit="1" customWidth="1"/>
    <col min="6323" max="6323" width="14" bestFit="1" customWidth="1"/>
    <col min="6324" max="6324" width="9.140625" bestFit="1" customWidth="1"/>
    <col min="6325" max="6325" width="9.85546875" bestFit="1" customWidth="1"/>
    <col min="6326" max="6326" width="15.7109375" bestFit="1" customWidth="1"/>
    <col min="6327" max="6327" width="27.28515625" bestFit="1" customWidth="1"/>
    <col min="6328" max="6328" width="9.42578125" bestFit="1" customWidth="1"/>
    <col min="6329" max="6329" width="13.140625" bestFit="1" customWidth="1"/>
    <col min="6330" max="6330" width="12.28515625" bestFit="1" customWidth="1"/>
    <col min="6331" max="6331" width="11.7109375" bestFit="1" customWidth="1"/>
    <col min="6332" max="6332" width="14.5703125" bestFit="1" customWidth="1"/>
    <col min="6333" max="6333" width="9.5703125" bestFit="1" customWidth="1"/>
    <col min="6334" max="6334" width="14.85546875" bestFit="1" customWidth="1"/>
    <col min="6335" max="6335" width="13.7109375" bestFit="1" customWidth="1"/>
    <col min="6336" max="6336" width="6.42578125" bestFit="1" customWidth="1"/>
    <col min="6337" max="6337" width="22.28515625" bestFit="1" customWidth="1"/>
    <col min="6338" max="6338" width="20.28515625" bestFit="1" customWidth="1"/>
    <col min="6339" max="6339" width="6.7109375" bestFit="1" customWidth="1"/>
    <col min="6340" max="6340" width="11.5703125" bestFit="1" customWidth="1"/>
    <col min="6341" max="6341" width="15.42578125" bestFit="1" customWidth="1"/>
    <col min="6342" max="6342" width="5.7109375" bestFit="1" customWidth="1"/>
    <col min="6343" max="6343" width="15.28515625" bestFit="1" customWidth="1"/>
    <col min="6344" max="6344" width="7.7109375" bestFit="1" customWidth="1"/>
    <col min="6345" max="6345" width="20.85546875" bestFit="1" customWidth="1"/>
    <col min="6346" max="6346" width="24.5703125" bestFit="1" customWidth="1"/>
    <col min="6347" max="6347" width="21.28515625" bestFit="1" customWidth="1"/>
    <col min="6348" max="6348" width="10.140625" bestFit="1" customWidth="1"/>
    <col min="6350" max="6350" width="8.7109375" bestFit="1" customWidth="1"/>
    <col min="6351" max="6351" width="12.28515625" bestFit="1" customWidth="1"/>
    <col min="6352" max="6352" width="7.140625" bestFit="1" customWidth="1"/>
    <col min="6353" max="6353" width="30" bestFit="1" customWidth="1"/>
    <col min="6354" max="6354" width="6.42578125" bestFit="1" customWidth="1"/>
    <col min="6355" max="6355" width="9.85546875" bestFit="1" customWidth="1"/>
    <col min="6356" max="6356" width="18.140625" bestFit="1" customWidth="1"/>
    <col min="6357" max="6357" width="15.28515625" bestFit="1" customWidth="1"/>
    <col min="6358" max="6358" width="18.7109375" bestFit="1" customWidth="1"/>
    <col min="6359" max="6359" width="5.85546875" bestFit="1" customWidth="1"/>
    <col min="6360" max="6360" width="8.7109375" bestFit="1" customWidth="1"/>
    <col min="6361" max="6361" width="28" bestFit="1" customWidth="1"/>
    <col min="6362" max="6362" width="15.5703125" bestFit="1" customWidth="1"/>
    <col min="6363" max="6363" width="18.28515625" bestFit="1" customWidth="1"/>
    <col min="6364" max="6364" width="18.7109375" bestFit="1" customWidth="1"/>
    <col min="6365" max="6365" width="32.7109375" bestFit="1" customWidth="1"/>
    <col min="6366" max="6366" width="13.85546875" bestFit="1" customWidth="1"/>
    <col min="6367" max="6367" width="9.5703125" bestFit="1" customWidth="1"/>
    <col min="6368" max="6368" width="32" bestFit="1" customWidth="1"/>
    <col min="6369" max="6369" width="12.7109375" bestFit="1" customWidth="1"/>
    <col min="6370" max="6370" width="23.85546875" bestFit="1" customWidth="1"/>
    <col min="6371" max="6371" width="23.140625" bestFit="1" customWidth="1"/>
    <col min="6372" max="6372" width="12.85546875" bestFit="1" customWidth="1"/>
    <col min="6373" max="6373" width="13.28515625" bestFit="1" customWidth="1"/>
    <col min="6374" max="6374" width="15.7109375" bestFit="1" customWidth="1"/>
    <col min="6375" max="6375" width="19.7109375" bestFit="1" customWidth="1"/>
    <col min="6376" max="6376" width="10.5703125" bestFit="1" customWidth="1"/>
    <col min="6377" max="6377" width="10.7109375" bestFit="1" customWidth="1"/>
    <col min="6378" max="6378" width="16.28515625" bestFit="1" customWidth="1"/>
    <col min="6379" max="6379" width="9.85546875" bestFit="1" customWidth="1"/>
    <col min="6380" max="6380" width="11.140625" bestFit="1" customWidth="1"/>
    <col min="6381" max="6381" width="17.5703125" bestFit="1" customWidth="1"/>
    <col min="6382" max="6382" width="11.28515625" bestFit="1" customWidth="1"/>
    <col min="6383" max="6383" width="19.85546875" bestFit="1" customWidth="1"/>
    <col min="6384" max="6384" width="12.140625" bestFit="1" customWidth="1"/>
    <col min="6385" max="6385" width="25.7109375" bestFit="1" customWidth="1"/>
    <col min="6386" max="6386" width="11" bestFit="1" customWidth="1"/>
    <col min="6387" max="6387" width="11.42578125" bestFit="1" customWidth="1"/>
    <col min="6388" max="6388" width="12.85546875" bestFit="1" customWidth="1"/>
    <col min="6389" max="6389" width="12.28515625" bestFit="1" customWidth="1"/>
    <col min="6390" max="6390" width="9" bestFit="1" customWidth="1"/>
    <col min="6391" max="6391" width="8.7109375" bestFit="1" customWidth="1"/>
    <col min="6392" max="6392" width="9" bestFit="1" customWidth="1"/>
    <col min="6393" max="6393" width="16.5703125" bestFit="1" customWidth="1"/>
    <col min="6394" max="6394" width="9.7109375" bestFit="1" customWidth="1"/>
    <col min="6395" max="6395" width="26" bestFit="1" customWidth="1"/>
    <col min="6396" max="6396" width="12.140625" bestFit="1" customWidth="1"/>
    <col min="6397" max="6397" width="18.140625" bestFit="1" customWidth="1"/>
    <col min="6398" max="6398" width="15" bestFit="1" customWidth="1"/>
    <col min="6399" max="6399" width="13.5703125" bestFit="1" customWidth="1"/>
    <col min="6400" max="6400" width="20.28515625" bestFit="1" customWidth="1"/>
    <col min="6401" max="6401" width="23" bestFit="1" customWidth="1"/>
    <col min="6402" max="6402" width="18.5703125" bestFit="1" customWidth="1"/>
    <col min="6403" max="6403" width="17.28515625" bestFit="1" customWidth="1"/>
    <col min="6404" max="6404" width="9" bestFit="1" customWidth="1"/>
    <col min="6405" max="6405" width="9.5703125" bestFit="1" customWidth="1"/>
    <col min="6406" max="6406" width="7.42578125" bestFit="1" customWidth="1"/>
    <col min="6407" max="6407" width="21.28515625" bestFit="1" customWidth="1"/>
    <col min="6408" max="6408" width="14.7109375" bestFit="1" customWidth="1"/>
    <col min="6409" max="6409" width="27.7109375" bestFit="1" customWidth="1"/>
    <col min="6410" max="6410" width="22.7109375" bestFit="1" customWidth="1"/>
    <col min="6411" max="6411" width="11.5703125" bestFit="1" customWidth="1"/>
    <col min="6412" max="6412" width="16.7109375" bestFit="1" customWidth="1"/>
    <col min="6413" max="6413" width="12.140625" bestFit="1" customWidth="1"/>
    <col min="6414" max="6414" width="14.7109375" bestFit="1" customWidth="1"/>
    <col min="6415" max="6415" width="29.140625" bestFit="1" customWidth="1"/>
    <col min="6416" max="6416" width="10.28515625" bestFit="1" customWidth="1"/>
    <col min="6417" max="6417" width="15" bestFit="1" customWidth="1"/>
    <col min="6418" max="6418" width="16.28515625" bestFit="1" customWidth="1"/>
    <col min="6419" max="6420" width="22.85546875" bestFit="1" customWidth="1"/>
    <col min="6421" max="6421" width="21.5703125" bestFit="1" customWidth="1"/>
    <col min="6422" max="6422" width="19.140625" bestFit="1" customWidth="1"/>
    <col min="6423" max="6423" width="15.5703125" bestFit="1" customWidth="1"/>
    <col min="6424" max="6424" width="18.42578125" bestFit="1" customWidth="1"/>
    <col min="6425" max="6425" width="11.7109375" bestFit="1" customWidth="1"/>
    <col min="6426" max="6426" width="14.7109375" bestFit="1" customWidth="1"/>
    <col min="6427" max="6427" width="12.5703125" bestFit="1" customWidth="1"/>
    <col min="6428" max="6428" width="20" bestFit="1" customWidth="1"/>
    <col min="6429" max="6429" width="14.42578125" bestFit="1" customWidth="1"/>
    <col min="6430" max="6430" width="23.7109375" bestFit="1" customWidth="1"/>
    <col min="6431" max="6431" width="15.85546875" bestFit="1" customWidth="1"/>
    <col min="6432" max="6432" width="15.5703125" bestFit="1" customWidth="1"/>
    <col min="6433" max="6433" width="15" bestFit="1" customWidth="1"/>
    <col min="6434" max="6434" width="13.85546875" bestFit="1" customWidth="1"/>
    <col min="6435" max="6435" width="8.140625" bestFit="1" customWidth="1"/>
    <col min="6436" max="6436" width="18" bestFit="1" customWidth="1"/>
    <col min="6437" max="6437" width="12.28515625" bestFit="1" customWidth="1"/>
    <col min="6438" max="6438" width="17.5703125" bestFit="1" customWidth="1"/>
    <col min="6439" max="6439" width="13.42578125" bestFit="1" customWidth="1"/>
    <col min="6440" max="6440" width="12.7109375" bestFit="1" customWidth="1"/>
    <col min="6441" max="6441" width="9" bestFit="1" customWidth="1"/>
    <col min="6442" max="6442" width="17.28515625" bestFit="1" customWidth="1"/>
    <col min="6443" max="6443" width="13.7109375" bestFit="1" customWidth="1"/>
    <col min="6444" max="6444" width="13.85546875" bestFit="1" customWidth="1"/>
    <col min="6445" max="6445" width="16.28515625" bestFit="1" customWidth="1"/>
    <col min="6446" max="6446" width="16.7109375" bestFit="1" customWidth="1"/>
    <col min="6447" max="6447" width="12.5703125" bestFit="1" customWidth="1"/>
    <col min="6448" max="6448" width="13.28515625" bestFit="1" customWidth="1"/>
    <col min="6449" max="6449" width="14.42578125" bestFit="1" customWidth="1"/>
    <col min="6450" max="6450" width="13.7109375" bestFit="1" customWidth="1"/>
    <col min="6451" max="6451" width="20.140625" bestFit="1" customWidth="1"/>
    <col min="6453" max="6453" width="15.28515625" bestFit="1" customWidth="1"/>
    <col min="6454" max="6454" width="17.28515625" bestFit="1" customWidth="1"/>
    <col min="6455" max="6455" width="15.85546875" bestFit="1" customWidth="1"/>
    <col min="6456" max="6456" width="13.85546875" bestFit="1" customWidth="1"/>
    <col min="6457" max="6457" width="16.28515625" bestFit="1" customWidth="1"/>
    <col min="6458" max="6458" width="16.7109375" bestFit="1" customWidth="1"/>
    <col min="6459" max="6459" width="17.5703125" bestFit="1" customWidth="1"/>
    <col min="6460" max="6460" width="14" bestFit="1" customWidth="1"/>
    <col min="6461" max="6461" width="14.7109375" bestFit="1" customWidth="1"/>
    <col min="6462" max="6462" width="31.5703125" bestFit="1" customWidth="1"/>
    <col min="6463" max="6463" width="9.85546875" bestFit="1" customWidth="1"/>
    <col min="6464" max="6464" width="32" bestFit="1" customWidth="1"/>
    <col min="6465" max="6465" width="14" bestFit="1" customWidth="1"/>
    <col min="6466" max="6466" width="18.28515625" bestFit="1" customWidth="1"/>
    <col min="6467" max="6467" width="16.28515625" bestFit="1" customWidth="1"/>
    <col min="6468" max="6468" width="14.7109375" bestFit="1" customWidth="1"/>
    <col min="6469" max="6469" width="14.5703125" bestFit="1" customWidth="1"/>
    <col min="6470" max="6470" width="14.42578125" bestFit="1" customWidth="1"/>
    <col min="6471" max="6471" width="14.140625" bestFit="1" customWidth="1"/>
    <col min="6472" max="6472" width="25.140625" bestFit="1" customWidth="1"/>
    <col min="6473" max="6473" width="16.7109375" bestFit="1" customWidth="1"/>
    <col min="6474" max="6474" width="33.42578125" bestFit="1" customWidth="1"/>
    <col min="6475" max="6475" width="13.7109375" bestFit="1" customWidth="1"/>
    <col min="6476" max="6476" width="8.28515625" bestFit="1" customWidth="1"/>
    <col min="6477" max="6477" width="14.7109375" bestFit="1" customWidth="1"/>
    <col min="6478" max="6478" width="13.28515625" bestFit="1" customWidth="1"/>
    <col min="6479" max="6479" width="8.7109375" bestFit="1" customWidth="1"/>
    <col min="6480" max="6481" width="14.7109375" bestFit="1" customWidth="1"/>
    <col min="6482" max="6482" width="14.140625" bestFit="1" customWidth="1"/>
    <col min="6483" max="6483" width="15.7109375" bestFit="1" customWidth="1"/>
    <col min="6484" max="6484" width="15.42578125" bestFit="1" customWidth="1"/>
    <col min="6485" max="6485" width="15" bestFit="1" customWidth="1"/>
    <col min="6486" max="6486" width="15.85546875" bestFit="1" customWidth="1"/>
    <col min="6487" max="6487" width="13.5703125" bestFit="1" customWidth="1"/>
    <col min="6488" max="6488" width="14.7109375" bestFit="1" customWidth="1"/>
    <col min="6489" max="6489" width="20.7109375" bestFit="1" customWidth="1"/>
    <col min="6490" max="6490" width="21.85546875" bestFit="1" customWidth="1"/>
    <col min="6491" max="6491" width="11.5703125" bestFit="1" customWidth="1"/>
    <col min="6492" max="6492" width="21.28515625" bestFit="1" customWidth="1"/>
    <col min="6493" max="6493" width="11.140625" bestFit="1" customWidth="1"/>
    <col min="6494" max="6494" width="33.85546875" bestFit="1" customWidth="1"/>
    <col min="6495" max="6495" width="22.7109375" bestFit="1" customWidth="1"/>
    <col min="6496" max="6496" width="28.140625" bestFit="1" customWidth="1"/>
    <col min="6497" max="6497" width="16.28515625" bestFit="1" customWidth="1"/>
    <col min="6498" max="6498" width="15.28515625" bestFit="1" customWidth="1"/>
    <col min="6499" max="6499" width="12.42578125" bestFit="1" customWidth="1"/>
    <col min="6500" max="6500" width="13.28515625" bestFit="1" customWidth="1"/>
    <col min="6501" max="6501" width="12.85546875" bestFit="1" customWidth="1"/>
    <col min="6502" max="6502" width="20" bestFit="1" customWidth="1"/>
    <col min="6503" max="6503" width="16.5703125" bestFit="1" customWidth="1"/>
    <col min="6504" max="6504" width="28.5703125" bestFit="1" customWidth="1"/>
    <col min="6505" max="6505" width="21.42578125" bestFit="1" customWidth="1"/>
    <col min="6506" max="6506" width="8.42578125" bestFit="1" customWidth="1"/>
    <col min="6507" max="6507" width="18.28515625" bestFit="1" customWidth="1"/>
    <col min="6508" max="6508" width="18.7109375" bestFit="1" customWidth="1"/>
    <col min="6509" max="6509" width="8.140625" bestFit="1" customWidth="1"/>
    <col min="6510" max="6510" width="18.140625" bestFit="1" customWidth="1"/>
    <col min="6511" max="6511" width="20.28515625" bestFit="1" customWidth="1"/>
    <col min="6512" max="6512" width="21.7109375" bestFit="1" customWidth="1"/>
    <col min="6513" max="6513" width="22.42578125" bestFit="1" customWidth="1"/>
    <col min="6514" max="6514" width="14.5703125" bestFit="1" customWidth="1"/>
    <col min="6515" max="6515" width="27" bestFit="1" customWidth="1"/>
    <col min="6516" max="6516" width="14.7109375" bestFit="1" customWidth="1"/>
    <col min="6517" max="6517" width="18.140625" bestFit="1" customWidth="1"/>
    <col min="6518" max="6518" width="14.7109375" bestFit="1" customWidth="1"/>
    <col min="6519" max="6519" width="20.140625" bestFit="1" customWidth="1"/>
    <col min="6520" max="6520" width="19" bestFit="1" customWidth="1"/>
    <col min="6521" max="6521" width="20" bestFit="1" customWidth="1"/>
    <col min="6522" max="6522" width="18.7109375" bestFit="1" customWidth="1"/>
    <col min="6523" max="6523" width="17.28515625" bestFit="1" customWidth="1"/>
    <col min="6524" max="6524" width="14.7109375" bestFit="1" customWidth="1"/>
    <col min="6525" max="6525" width="20.28515625" bestFit="1" customWidth="1"/>
    <col min="6526" max="6526" width="31.42578125" bestFit="1" customWidth="1"/>
    <col min="6527" max="6527" width="13.28515625" bestFit="1" customWidth="1"/>
    <col min="6528" max="6528" width="13.140625" bestFit="1" customWidth="1"/>
    <col min="6529" max="6529" width="17" bestFit="1" customWidth="1"/>
    <col min="6530" max="6530" width="24.42578125" bestFit="1" customWidth="1"/>
    <col min="6531" max="6531" width="15.140625" bestFit="1" customWidth="1"/>
    <col min="6532" max="6532" width="14.42578125" bestFit="1" customWidth="1"/>
    <col min="6533" max="6533" width="16.5703125" bestFit="1" customWidth="1"/>
    <col min="6534" max="6534" width="15" bestFit="1" customWidth="1"/>
    <col min="6535" max="6535" width="13.28515625" bestFit="1" customWidth="1"/>
    <col min="6536" max="6536" width="9" bestFit="1" customWidth="1"/>
    <col min="6537" max="6537" width="14.5703125" bestFit="1" customWidth="1"/>
    <col min="6538" max="6538" width="20" bestFit="1" customWidth="1"/>
    <col min="6539" max="6539" width="14" bestFit="1" customWidth="1"/>
    <col min="6540" max="6540" width="12.7109375" bestFit="1" customWidth="1"/>
    <col min="6541" max="6541" width="35.85546875" bestFit="1" customWidth="1"/>
    <col min="6542" max="6542" width="14.28515625" bestFit="1" customWidth="1"/>
    <col min="6544" max="6544" width="18" bestFit="1" customWidth="1"/>
    <col min="6545" max="6545" width="30.140625" bestFit="1" customWidth="1"/>
    <col min="6546" max="6546" width="8.7109375" bestFit="1" customWidth="1"/>
    <col min="6547" max="6547" width="31.5703125" bestFit="1" customWidth="1"/>
    <col min="6548" max="6548" width="21.140625" bestFit="1" customWidth="1"/>
    <col min="6549" max="6549" width="20.7109375" bestFit="1" customWidth="1"/>
    <col min="6550" max="6550" width="16.28515625" bestFit="1" customWidth="1"/>
    <col min="6551" max="6551" width="15.5703125" bestFit="1" customWidth="1"/>
    <col min="6552" max="6552" width="19.7109375" bestFit="1" customWidth="1"/>
    <col min="6553" max="6553" width="13.7109375" bestFit="1" customWidth="1"/>
    <col min="6554" max="6554" width="24.5703125" bestFit="1" customWidth="1"/>
    <col min="6555" max="6555" width="14.28515625" bestFit="1" customWidth="1"/>
    <col min="6556" max="6556" width="10" bestFit="1" customWidth="1"/>
    <col min="6557" max="6557" width="14.7109375" bestFit="1" customWidth="1"/>
    <col min="6558" max="6558" width="12.7109375" bestFit="1" customWidth="1"/>
    <col min="6559" max="6559" width="16.28515625" bestFit="1" customWidth="1"/>
    <col min="6560" max="6560" width="15.42578125" bestFit="1" customWidth="1"/>
    <col min="6561" max="6561" width="17.85546875" bestFit="1" customWidth="1"/>
    <col min="6562" max="6562" width="14.85546875" bestFit="1" customWidth="1"/>
    <col min="6563" max="6563" width="12.85546875" bestFit="1" customWidth="1"/>
    <col min="6564" max="6564" width="14.28515625" bestFit="1" customWidth="1"/>
    <col min="6565" max="6565" width="17.85546875" bestFit="1" customWidth="1"/>
    <col min="6566" max="6566" width="31.5703125" bestFit="1" customWidth="1"/>
    <col min="6567" max="6567" width="23.140625" bestFit="1" customWidth="1"/>
    <col min="6568" max="6568" width="13.7109375" bestFit="1" customWidth="1"/>
    <col min="6569" max="6569" width="8.7109375" bestFit="1" customWidth="1"/>
    <col min="6570" max="6570" width="22.140625" bestFit="1" customWidth="1"/>
    <col min="6571" max="6571" width="12.42578125" bestFit="1" customWidth="1"/>
    <col min="6572" max="6572" width="28.140625" bestFit="1" customWidth="1"/>
    <col min="6573" max="6573" width="12.42578125" bestFit="1" customWidth="1"/>
    <col min="6574" max="6574" width="14.7109375" bestFit="1" customWidth="1"/>
    <col min="6575" max="6575" width="12.7109375" bestFit="1" customWidth="1"/>
    <col min="6576" max="6576" width="13.5703125" bestFit="1" customWidth="1"/>
    <col min="6577" max="6577" width="20.28515625" bestFit="1" customWidth="1"/>
    <col min="6578" max="6578" width="7.42578125" bestFit="1" customWidth="1"/>
    <col min="6579" max="6579" width="12.7109375" bestFit="1" customWidth="1"/>
    <col min="6580" max="6580" width="12.28515625" bestFit="1" customWidth="1"/>
    <col min="6581" max="6581" width="16.28515625" bestFit="1" customWidth="1"/>
    <col min="6582" max="6582" width="13.28515625" bestFit="1" customWidth="1"/>
    <col min="6583" max="6583" width="20" bestFit="1" customWidth="1"/>
    <col min="6584" max="6584" width="14" bestFit="1" customWidth="1"/>
    <col min="6585" max="6586" width="15.5703125" bestFit="1" customWidth="1"/>
    <col min="6587" max="6587" width="15.28515625" bestFit="1" customWidth="1"/>
    <col min="6588" max="6588" width="26.42578125" bestFit="1" customWidth="1"/>
    <col min="6589" max="6589" width="16.42578125" bestFit="1" customWidth="1"/>
    <col min="6590" max="6590" width="12.28515625" bestFit="1" customWidth="1"/>
    <col min="6591" max="6591" width="33.42578125" bestFit="1" customWidth="1"/>
    <col min="6592" max="6592" width="18.28515625" bestFit="1" customWidth="1"/>
    <col min="6593" max="6593" width="14.5703125" bestFit="1" customWidth="1"/>
    <col min="6594" max="6594" width="23.5703125" bestFit="1" customWidth="1"/>
    <col min="6595" max="6595" width="37.140625" bestFit="1" customWidth="1"/>
    <col min="6596" max="6596" width="21.28515625" bestFit="1" customWidth="1"/>
    <col min="6597" max="6597" width="14.85546875" bestFit="1" customWidth="1"/>
    <col min="6598" max="6598" width="16.85546875" bestFit="1" customWidth="1"/>
    <col min="6599" max="6599" width="20.28515625" bestFit="1" customWidth="1"/>
    <col min="6600" max="6600" width="16.85546875" bestFit="1" customWidth="1"/>
    <col min="6601" max="6601" width="12.7109375" bestFit="1" customWidth="1"/>
    <col min="6602" max="6602" width="16.5703125" bestFit="1" customWidth="1"/>
    <col min="6603" max="6603" width="16.7109375" bestFit="1" customWidth="1"/>
    <col min="6604" max="6604" width="24" bestFit="1" customWidth="1"/>
    <col min="6605" max="6605" width="15.42578125" bestFit="1" customWidth="1"/>
    <col min="6606" max="6606" width="31.5703125" bestFit="1" customWidth="1"/>
    <col min="6607" max="6607" width="16.28515625" bestFit="1" customWidth="1"/>
    <col min="6608" max="6608" width="23.42578125" bestFit="1" customWidth="1"/>
    <col min="6609" max="6609" width="15.7109375" bestFit="1" customWidth="1"/>
    <col min="6610" max="6610" width="13.140625" bestFit="1" customWidth="1"/>
    <col min="6611" max="6611" width="17.28515625" bestFit="1" customWidth="1"/>
    <col min="6612" max="6612" width="14.7109375" bestFit="1" customWidth="1"/>
    <col min="6613" max="6613" width="16.5703125" bestFit="1" customWidth="1"/>
    <col min="6614" max="6614" width="17.7109375" bestFit="1" customWidth="1"/>
    <col min="6615" max="6615" width="27.28515625" bestFit="1" customWidth="1"/>
    <col min="6616" max="6616" width="19.42578125" bestFit="1" customWidth="1"/>
    <col min="6617" max="6617" width="9.7109375" bestFit="1" customWidth="1"/>
    <col min="6618" max="6618" width="16.5703125" bestFit="1" customWidth="1"/>
    <col min="6619" max="6619" width="15.7109375" bestFit="1" customWidth="1"/>
    <col min="6620" max="6620" width="20" bestFit="1" customWidth="1"/>
    <col min="6621" max="6621" width="25" bestFit="1" customWidth="1"/>
    <col min="6622" max="6622" width="18.85546875" bestFit="1" customWidth="1"/>
    <col min="6623" max="6623" width="21.85546875" bestFit="1" customWidth="1"/>
    <col min="6624" max="6624" width="32.28515625" bestFit="1" customWidth="1"/>
    <col min="6625" max="6625" width="44" bestFit="1" customWidth="1"/>
    <col min="6626" max="6626" width="36.140625" bestFit="1" customWidth="1"/>
    <col min="6627" max="6627" width="7.7109375" bestFit="1" customWidth="1"/>
    <col min="6628" max="6628" width="12.42578125" bestFit="1" customWidth="1"/>
    <col min="6629" max="6629" width="12" bestFit="1" customWidth="1"/>
    <col min="6630" max="6630" width="14" bestFit="1" customWidth="1"/>
    <col min="6631" max="6631" width="14.7109375" bestFit="1" customWidth="1"/>
    <col min="6632" max="6632" width="23.85546875" bestFit="1" customWidth="1"/>
    <col min="6633" max="6633" width="11.28515625" bestFit="1" customWidth="1"/>
    <col min="6634" max="6634" width="19" bestFit="1" customWidth="1"/>
    <col min="6635" max="6635" width="12.7109375" bestFit="1" customWidth="1"/>
    <col min="6636" max="6636" width="31.28515625" bestFit="1" customWidth="1"/>
    <col min="6637" max="6637" width="32.140625" bestFit="1" customWidth="1"/>
    <col min="6638" max="6638" width="12.7109375" bestFit="1" customWidth="1"/>
    <col min="6639" max="6639" width="15.85546875" bestFit="1" customWidth="1"/>
    <col min="6640" max="6640" width="12.7109375" bestFit="1" customWidth="1"/>
    <col min="6641" max="6641" width="14.42578125" bestFit="1" customWidth="1"/>
    <col min="6642" max="6642" width="8.140625" bestFit="1" customWidth="1"/>
    <col min="6643" max="6643" width="24.28515625" bestFit="1" customWidth="1"/>
    <col min="6644" max="6644" width="10.5703125" bestFit="1" customWidth="1"/>
    <col min="6645" max="6645" width="14.7109375" bestFit="1" customWidth="1"/>
    <col min="6646" max="6646" width="19" bestFit="1" customWidth="1"/>
    <col min="6647" max="6647" width="15.7109375" bestFit="1" customWidth="1"/>
    <col min="6648" max="6648" width="8.7109375" bestFit="1" customWidth="1"/>
    <col min="6649" max="6649" width="15.28515625" bestFit="1" customWidth="1"/>
    <col min="6650" max="6650" width="13.7109375" bestFit="1" customWidth="1"/>
    <col min="6651" max="6651" width="16" bestFit="1" customWidth="1"/>
    <col min="6652" max="6652" width="20.85546875" bestFit="1" customWidth="1"/>
    <col min="6653" max="6653" width="12.28515625" bestFit="1" customWidth="1"/>
    <col min="6654" max="6654" width="8.28515625" bestFit="1" customWidth="1"/>
    <col min="6655" max="6655" width="8" bestFit="1" customWidth="1"/>
    <col min="6656" max="6656" width="22" bestFit="1" customWidth="1"/>
    <col min="6657" max="6657" width="31" bestFit="1" customWidth="1"/>
    <col min="6658" max="6658" width="29.28515625" bestFit="1" customWidth="1"/>
    <col min="6659" max="6659" width="15.28515625" bestFit="1" customWidth="1"/>
    <col min="6660" max="6660" width="15.140625" bestFit="1" customWidth="1"/>
    <col min="6661" max="6661" width="14.42578125" bestFit="1" customWidth="1"/>
    <col min="6662" max="6662" width="18.28515625" bestFit="1" customWidth="1"/>
    <col min="6663" max="6663" width="11.28515625" bestFit="1" customWidth="1"/>
    <col min="6664" max="6664" width="17.7109375" bestFit="1" customWidth="1"/>
    <col min="6665" max="6665" width="23.42578125" bestFit="1" customWidth="1"/>
    <col min="6666" max="6666" width="21.7109375" bestFit="1" customWidth="1"/>
    <col min="6667" max="6667" width="13.85546875" bestFit="1" customWidth="1"/>
    <col min="6668" max="6668" width="18.140625" bestFit="1" customWidth="1"/>
    <col min="6669" max="6669" width="11.7109375" bestFit="1" customWidth="1"/>
    <col min="6670" max="6670" width="16.5703125" bestFit="1" customWidth="1"/>
    <col min="6671" max="6671" width="17.7109375" bestFit="1" customWidth="1"/>
    <col min="6672" max="6672" width="14.28515625" bestFit="1" customWidth="1"/>
    <col min="6673" max="6673" width="9.7109375" bestFit="1" customWidth="1"/>
    <col min="6674" max="6674" width="11" bestFit="1" customWidth="1"/>
    <col min="6675" max="6675" width="10.7109375" bestFit="1" customWidth="1"/>
    <col min="6676" max="6676" width="13.28515625" bestFit="1" customWidth="1"/>
    <col min="6677" max="6677" width="9.7109375" bestFit="1" customWidth="1"/>
    <col min="6679" max="6679" width="18.7109375" bestFit="1" customWidth="1"/>
    <col min="6680" max="6680" width="22.5703125" bestFit="1" customWidth="1"/>
    <col min="6681" max="6681" width="16.7109375" bestFit="1" customWidth="1"/>
    <col min="6682" max="6682" width="10.85546875" bestFit="1" customWidth="1"/>
    <col min="6683" max="6683" width="17.5703125" bestFit="1" customWidth="1"/>
    <col min="6684" max="6684" width="17.7109375" bestFit="1" customWidth="1"/>
    <col min="6685" max="6685" width="10.28515625" bestFit="1" customWidth="1"/>
    <col min="6686" max="6686" width="7.85546875" bestFit="1" customWidth="1"/>
    <col min="6687" max="6687" width="14.85546875" bestFit="1" customWidth="1"/>
    <col min="6688" max="6688" width="18.42578125" bestFit="1" customWidth="1"/>
    <col min="6689" max="6689" width="29.85546875" bestFit="1" customWidth="1"/>
    <col min="6690" max="6690" width="15" bestFit="1" customWidth="1"/>
    <col min="6691" max="6691" width="16.28515625" bestFit="1" customWidth="1"/>
    <col min="6692" max="6692" width="20.42578125" bestFit="1" customWidth="1"/>
    <col min="6693" max="6693" width="23.85546875" bestFit="1" customWidth="1"/>
    <col min="6694" max="6694" width="20.28515625" bestFit="1" customWidth="1"/>
    <col min="6695" max="6695" width="26.140625" bestFit="1" customWidth="1"/>
    <col min="6696" max="6696" width="13.7109375" bestFit="1" customWidth="1"/>
    <col min="6697" max="6697" width="12.7109375" bestFit="1" customWidth="1"/>
    <col min="6698" max="6698" width="17.7109375" bestFit="1" customWidth="1"/>
    <col min="6699" max="6699" width="43.7109375" bestFit="1" customWidth="1"/>
    <col min="6700" max="6700" width="32.28515625" bestFit="1" customWidth="1"/>
    <col min="6701" max="6701" width="25.7109375" bestFit="1" customWidth="1"/>
    <col min="6702" max="6702" width="9" bestFit="1" customWidth="1"/>
    <col min="6703" max="6703" width="15" bestFit="1" customWidth="1"/>
    <col min="6704" max="6704" width="31.42578125" bestFit="1" customWidth="1"/>
    <col min="6705" max="6705" width="15" bestFit="1" customWidth="1"/>
    <col min="6706" max="6706" width="26.5703125" bestFit="1" customWidth="1"/>
    <col min="6707" max="6707" width="31.28515625" bestFit="1" customWidth="1"/>
    <col min="6708" max="6708" width="26.28515625" bestFit="1" customWidth="1"/>
    <col min="6709" max="6709" width="14.7109375" bestFit="1" customWidth="1"/>
    <col min="6710" max="6710" width="10.7109375" bestFit="1" customWidth="1"/>
    <col min="6711" max="6711" width="11.42578125" bestFit="1" customWidth="1"/>
    <col min="6712" max="6712" width="19.28515625" bestFit="1" customWidth="1"/>
    <col min="6713" max="6713" width="26.5703125" bestFit="1" customWidth="1"/>
    <col min="6714" max="6714" width="20.7109375" bestFit="1" customWidth="1"/>
    <col min="6715" max="6715" width="18.42578125" bestFit="1" customWidth="1"/>
    <col min="6716" max="6716" width="18.7109375" bestFit="1" customWidth="1"/>
    <col min="6717" max="6717" width="19" bestFit="1" customWidth="1"/>
    <col min="6718" max="6718" width="20.28515625" bestFit="1" customWidth="1"/>
    <col min="6719" max="6719" width="16" bestFit="1" customWidth="1"/>
    <col min="6720" max="6720" width="15" bestFit="1" customWidth="1"/>
    <col min="6721" max="6721" width="21.140625" bestFit="1" customWidth="1"/>
    <col min="6722" max="6723" width="13.7109375" bestFit="1" customWidth="1"/>
    <col min="6724" max="6724" width="18.28515625" bestFit="1" customWidth="1"/>
    <col min="6725" max="6725" width="11.7109375" bestFit="1" customWidth="1"/>
    <col min="6726" max="6726" width="35.42578125" bestFit="1" customWidth="1"/>
    <col min="6727" max="6727" width="11.7109375" bestFit="1" customWidth="1"/>
    <col min="6728" max="6728" width="8.28515625" bestFit="1" customWidth="1"/>
    <col min="6729" max="6729" width="20.42578125" bestFit="1" customWidth="1"/>
    <col min="6730" max="6730" width="16.28515625" bestFit="1" customWidth="1"/>
    <col min="6731" max="6731" width="15.85546875" bestFit="1" customWidth="1"/>
    <col min="6732" max="6732" width="12.7109375" bestFit="1" customWidth="1"/>
    <col min="6733" max="6733" width="14" bestFit="1" customWidth="1"/>
    <col min="6734" max="6734" width="13.5703125" bestFit="1" customWidth="1"/>
    <col min="6735" max="6735" width="16.28515625" bestFit="1" customWidth="1"/>
    <col min="6736" max="6736" width="17.7109375" bestFit="1" customWidth="1"/>
    <col min="6737" max="6737" width="13.42578125" bestFit="1" customWidth="1"/>
    <col min="6738" max="6738" width="37.140625" bestFit="1" customWidth="1"/>
    <col min="6739" max="6739" width="13.28515625" bestFit="1" customWidth="1"/>
    <col min="6740" max="6740" width="24.28515625" bestFit="1" customWidth="1"/>
    <col min="6741" max="6741" width="18.42578125" bestFit="1" customWidth="1"/>
    <col min="6742" max="6743" width="19.7109375" bestFit="1" customWidth="1"/>
    <col min="6744" max="6744" width="14" bestFit="1" customWidth="1"/>
    <col min="6745" max="6745" width="15.85546875" bestFit="1" customWidth="1"/>
    <col min="6746" max="6746" width="12.7109375" bestFit="1" customWidth="1"/>
    <col min="6747" max="6747" width="14.42578125" bestFit="1" customWidth="1"/>
    <col min="6748" max="6748" width="18.140625" bestFit="1" customWidth="1"/>
    <col min="6749" max="6749" width="19.140625" bestFit="1" customWidth="1"/>
    <col min="6750" max="6750" width="13.28515625" bestFit="1" customWidth="1"/>
    <col min="6751" max="6751" width="36.7109375" bestFit="1" customWidth="1"/>
    <col min="6752" max="6752" width="18.28515625" bestFit="1" customWidth="1"/>
    <col min="6753" max="6753" width="16.42578125" bestFit="1" customWidth="1"/>
    <col min="6754" max="6754" width="15.5703125" bestFit="1" customWidth="1"/>
    <col min="6755" max="6755" width="11.7109375" bestFit="1" customWidth="1"/>
    <col min="6756" max="6756" width="21.85546875" bestFit="1" customWidth="1"/>
    <col min="6757" max="6757" width="8.7109375" bestFit="1" customWidth="1"/>
    <col min="6758" max="6758" width="13.85546875" bestFit="1" customWidth="1"/>
    <col min="6759" max="6759" width="13.42578125" bestFit="1" customWidth="1"/>
    <col min="6760" max="6760" width="23.28515625" bestFit="1" customWidth="1"/>
    <col min="6761" max="6761" width="14.85546875" bestFit="1" customWidth="1"/>
    <col min="6762" max="6762" width="14.7109375" bestFit="1" customWidth="1"/>
    <col min="6763" max="6763" width="16.28515625" bestFit="1" customWidth="1"/>
    <col min="6764" max="6764" width="10.42578125" bestFit="1" customWidth="1"/>
    <col min="6765" max="6765" width="13.28515625" bestFit="1" customWidth="1"/>
    <col min="6766" max="6766" width="18.140625" bestFit="1" customWidth="1"/>
    <col min="6767" max="6767" width="17.5703125" bestFit="1" customWidth="1"/>
    <col min="6768" max="6768" width="28" bestFit="1" customWidth="1"/>
    <col min="6769" max="6769" width="21.5703125" bestFit="1" customWidth="1"/>
    <col min="6770" max="6770" width="16" bestFit="1" customWidth="1"/>
    <col min="6771" max="6771" width="15.28515625" bestFit="1" customWidth="1"/>
    <col min="6772" max="6772" width="15.85546875" bestFit="1" customWidth="1"/>
    <col min="6773" max="6773" width="11.5703125" bestFit="1" customWidth="1"/>
    <col min="6774" max="6774" width="20.7109375" bestFit="1" customWidth="1"/>
    <col min="6775" max="6775" width="22.7109375" bestFit="1" customWidth="1"/>
    <col min="6776" max="6776" width="14" bestFit="1" customWidth="1"/>
    <col min="6777" max="6777" width="12.140625" bestFit="1" customWidth="1"/>
    <col min="6778" max="6778" width="18.85546875" bestFit="1" customWidth="1"/>
    <col min="6779" max="6779" width="11.140625" bestFit="1" customWidth="1"/>
    <col min="6780" max="6780" width="11.42578125" bestFit="1" customWidth="1"/>
    <col min="6781" max="6781" width="14.7109375" bestFit="1" customWidth="1"/>
    <col min="6782" max="6782" width="13.42578125" bestFit="1" customWidth="1"/>
    <col min="6783" max="6783" width="19.7109375" bestFit="1" customWidth="1"/>
    <col min="6784" max="6784" width="15.5703125" bestFit="1" customWidth="1"/>
    <col min="6785" max="6785" width="9.28515625" bestFit="1" customWidth="1"/>
    <col min="6786" max="6786" width="16.140625" bestFit="1" customWidth="1"/>
    <col min="6787" max="6788" width="16.42578125" bestFit="1" customWidth="1"/>
    <col min="6789" max="6789" width="15.7109375" bestFit="1" customWidth="1"/>
    <col min="6790" max="6790" width="19.140625" bestFit="1" customWidth="1"/>
    <col min="6791" max="6791" width="25.5703125" bestFit="1" customWidth="1"/>
    <col min="6792" max="6792" width="13.7109375" bestFit="1" customWidth="1"/>
    <col min="6793" max="6793" width="15.140625" bestFit="1" customWidth="1"/>
    <col min="6794" max="6794" width="18.42578125" bestFit="1" customWidth="1"/>
    <col min="6795" max="6795" width="22.28515625" bestFit="1" customWidth="1"/>
    <col min="6796" max="6796" width="16.28515625" bestFit="1" customWidth="1"/>
    <col min="6797" max="6797" width="14.85546875" bestFit="1" customWidth="1"/>
    <col min="6798" max="6798" width="9" bestFit="1" customWidth="1"/>
    <col min="6799" max="6799" width="15.28515625" bestFit="1" customWidth="1"/>
    <col min="6800" max="6800" width="11.7109375" bestFit="1" customWidth="1"/>
    <col min="6801" max="6801" width="17.28515625" bestFit="1" customWidth="1"/>
    <col min="6802" max="6802" width="23.140625" bestFit="1" customWidth="1"/>
    <col min="6803" max="6803" width="30.28515625" bestFit="1" customWidth="1"/>
    <col min="6804" max="6804" width="16" bestFit="1" customWidth="1"/>
    <col min="6805" max="6805" width="15" bestFit="1" customWidth="1"/>
    <col min="6806" max="6806" width="14.5703125" bestFit="1" customWidth="1"/>
    <col min="6807" max="6807" width="26.85546875" bestFit="1" customWidth="1"/>
    <col min="6808" max="6808" width="8.42578125" bestFit="1" customWidth="1"/>
    <col min="6809" max="6809" width="23.85546875" bestFit="1" customWidth="1"/>
    <col min="6810" max="6810" width="15.28515625" bestFit="1" customWidth="1"/>
    <col min="6811" max="6811" width="29.7109375" bestFit="1" customWidth="1"/>
    <col min="6812" max="6812" width="23.140625" bestFit="1" customWidth="1"/>
    <col min="6813" max="6813" width="16.42578125" bestFit="1" customWidth="1"/>
    <col min="6814" max="6814" width="20.5703125" bestFit="1" customWidth="1"/>
    <col min="6815" max="6816" width="14.28515625" bestFit="1" customWidth="1"/>
    <col min="6817" max="6817" width="16.7109375" bestFit="1" customWidth="1"/>
    <col min="6818" max="6818" width="10.28515625" bestFit="1" customWidth="1"/>
    <col min="6819" max="6819" width="13.5703125" bestFit="1" customWidth="1"/>
    <col min="6820" max="6820" width="18" bestFit="1" customWidth="1"/>
    <col min="6821" max="6822" width="14.140625" bestFit="1" customWidth="1"/>
    <col min="6823" max="6823" width="16.7109375" bestFit="1" customWidth="1"/>
    <col min="6824" max="6824" width="11.7109375" bestFit="1" customWidth="1"/>
    <col min="6825" max="6825" width="15.28515625" bestFit="1" customWidth="1"/>
    <col min="6826" max="6826" width="17.28515625" bestFit="1" customWidth="1"/>
    <col min="6827" max="6827" width="17.7109375" bestFit="1" customWidth="1"/>
    <col min="6828" max="6828" width="18.28515625" bestFit="1" customWidth="1"/>
    <col min="6829" max="6829" width="18.7109375" bestFit="1" customWidth="1"/>
    <col min="6830" max="6830" width="9" bestFit="1" customWidth="1"/>
    <col min="6831" max="6832" width="16" bestFit="1" customWidth="1"/>
    <col min="6833" max="6833" width="17.85546875" bestFit="1" customWidth="1"/>
    <col min="6834" max="6834" width="19" bestFit="1" customWidth="1"/>
    <col min="6835" max="6835" width="15.28515625" bestFit="1" customWidth="1"/>
    <col min="6836" max="6836" width="29.7109375" bestFit="1" customWidth="1"/>
    <col min="6837" max="6837" width="26" bestFit="1" customWidth="1"/>
    <col min="6838" max="6838" width="8" bestFit="1" customWidth="1"/>
    <col min="6839" max="6839" width="12.7109375" bestFit="1" customWidth="1"/>
    <col min="6840" max="6840" width="12.28515625" bestFit="1" customWidth="1"/>
    <col min="6841" max="6841" width="11.28515625" bestFit="1" customWidth="1"/>
    <col min="6842" max="6842" width="14.7109375" bestFit="1" customWidth="1"/>
    <col min="6843" max="6843" width="17.5703125" bestFit="1" customWidth="1"/>
    <col min="6844" max="6844" width="19.28515625" bestFit="1" customWidth="1"/>
    <col min="6846" max="6846" width="13.42578125" bestFit="1" customWidth="1"/>
    <col min="6847" max="6847" width="17.42578125" bestFit="1" customWidth="1"/>
    <col min="6848" max="6848" width="18.42578125" bestFit="1" customWidth="1"/>
    <col min="6849" max="6849" width="14.7109375" bestFit="1" customWidth="1"/>
    <col min="6850" max="6850" width="15.140625" bestFit="1" customWidth="1"/>
    <col min="6851" max="6851" width="17.42578125" bestFit="1" customWidth="1"/>
    <col min="6852" max="6852" width="16.28515625" bestFit="1" customWidth="1"/>
    <col min="6853" max="6853" width="15.7109375" bestFit="1" customWidth="1"/>
    <col min="6854" max="6855" width="17.42578125" bestFit="1" customWidth="1"/>
    <col min="6856" max="6856" width="16.5703125" bestFit="1" customWidth="1"/>
    <col min="6857" max="6857" width="13.28515625" bestFit="1" customWidth="1"/>
    <col min="6858" max="6858" width="15.5703125" bestFit="1" customWidth="1"/>
    <col min="6859" max="6859" width="18.140625" bestFit="1" customWidth="1"/>
    <col min="6860" max="6860" width="17.28515625" bestFit="1" customWidth="1"/>
    <col min="6861" max="6861" width="18" bestFit="1" customWidth="1"/>
    <col min="6862" max="6862" width="29.5703125" bestFit="1" customWidth="1"/>
    <col min="6863" max="6863" width="18.5703125" bestFit="1" customWidth="1"/>
    <col min="6864" max="6864" width="11.7109375" bestFit="1" customWidth="1"/>
    <col min="6865" max="6865" width="17.7109375" bestFit="1" customWidth="1"/>
    <col min="6866" max="6866" width="30.28515625" bestFit="1" customWidth="1"/>
    <col min="6867" max="6867" width="17" bestFit="1" customWidth="1"/>
    <col min="6868" max="6868" width="12.5703125" bestFit="1" customWidth="1"/>
    <col min="6869" max="6869" width="15.85546875" bestFit="1" customWidth="1"/>
    <col min="6870" max="6870" width="14.42578125" bestFit="1" customWidth="1"/>
    <col min="6871" max="6871" width="14.5703125" bestFit="1" customWidth="1"/>
    <col min="6872" max="6872" width="16.7109375" bestFit="1" customWidth="1"/>
    <col min="6873" max="6873" width="15.5703125" bestFit="1" customWidth="1"/>
    <col min="6874" max="6874" width="10.7109375" bestFit="1" customWidth="1"/>
    <col min="6875" max="6875" width="13.28515625" bestFit="1" customWidth="1"/>
    <col min="6876" max="6876" width="8" bestFit="1" customWidth="1"/>
    <col min="6877" max="6877" width="19.7109375" bestFit="1" customWidth="1"/>
    <col min="6878" max="6878" width="22.140625" bestFit="1" customWidth="1"/>
    <col min="6879" max="6879" width="8.42578125" bestFit="1" customWidth="1"/>
    <col min="6880" max="6880" width="16.85546875" bestFit="1" customWidth="1"/>
    <col min="6881" max="6881" width="5.5703125" bestFit="1" customWidth="1"/>
    <col min="6882" max="6882" width="21.28515625" bestFit="1" customWidth="1"/>
    <col min="6883" max="6883" width="36.28515625" bestFit="1" customWidth="1"/>
    <col min="6884" max="6884" width="10.7109375" bestFit="1" customWidth="1"/>
    <col min="6885" max="6885" width="6" bestFit="1" customWidth="1"/>
    <col min="6886" max="6886" width="11.5703125" bestFit="1" customWidth="1"/>
    <col min="6887" max="6887" width="8.7109375" bestFit="1" customWidth="1"/>
    <col min="6888" max="6888" width="17.7109375" bestFit="1" customWidth="1"/>
    <col min="6889" max="6889" width="24.140625" bestFit="1" customWidth="1"/>
    <col min="6890" max="6890" width="7.7109375" bestFit="1" customWidth="1"/>
    <col min="6891" max="6891" width="13.28515625" bestFit="1" customWidth="1"/>
    <col min="6892" max="6892" width="18.28515625" bestFit="1" customWidth="1"/>
    <col min="6893" max="6893" width="10.28515625" bestFit="1" customWidth="1"/>
    <col min="6894" max="6894" width="11.28515625" bestFit="1" customWidth="1"/>
    <col min="6895" max="6895" width="10.28515625" bestFit="1" customWidth="1"/>
    <col min="6896" max="6897" width="21.140625" bestFit="1" customWidth="1"/>
    <col min="6898" max="6898" width="34.85546875" bestFit="1" customWidth="1"/>
    <col min="6899" max="6899" width="12.42578125" bestFit="1" customWidth="1"/>
    <col min="6900" max="6900" width="25" bestFit="1" customWidth="1"/>
    <col min="6901" max="6901" width="12" bestFit="1" customWidth="1"/>
    <col min="6902" max="6902" width="11" bestFit="1" customWidth="1"/>
    <col min="6903" max="6903" width="15.42578125" bestFit="1" customWidth="1"/>
    <col min="6904" max="6904" width="9.28515625" bestFit="1" customWidth="1"/>
    <col min="6905" max="6905" width="12.28515625" bestFit="1" customWidth="1"/>
    <col min="6906" max="6906" width="9.28515625" bestFit="1" customWidth="1"/>
    <col min="6907" max="6907" width="10.42578125" bestFit="1" customWidth="1"/>
    <col min="6908" max="6908" width="15.140625" bestFit="1" customWidth="1"/>
    <col min="6909" max="6909" width="32.28515625" bestFit="1" customWidth="1"/>
    <col min="6910" max="6910" width="13.140625" bestFit="1" customWidth="1"/>
    <col min="6911" max="6911" width="12.28515625" bestFit="1" customWidth="1"/>
    <col min="6912" max="6912" width="10.5703125" bestFit="1" customWidth="1"/>
    <col min="6913" max="6913" width="10.28515625" bestFit="1" customWidth="1"/>
    <col min="6914" max="6914" width="35.7109375" bestFit="1" customWidth="1"/>
    <col min="6915" max="6915" width="15.42578125" bestFit="1" customWidth="1"/>
    <col min="6916" max="6916" width="11.7109375" bestFit="1" customWidth="1"/>
    <col min="6917" max="6917" width="10.7109375" bestFit="1" customWidth="1"/>
    <col min="6918" max="6918" width="23.28515625" bestFit="1" customWidth="1"/>
    <col min="6919" max="6919" width="10.5703125" bestFit="1" customWidth="1"/>
    <col min="6920" max="6920" width="14.140625" bestFit="1" customWidth="1"/>
    <col min="6921" max="6921" width="16" bestFit="1" customWidth="1"/>
    <col min="6922" max="6922" width="14.140625" bestFit="1" customWidth="1"/>
    <col min="6923" max="6923" width="16.42578125" bestFit="1" customWidth="1"/>
    <col min="6924" max="6924" width="10.85546875" bestFit="1" customWidth="1"/>
    <col min="6925" max="6925" width="19.28515625" bestFit="1" customWidth="1"/>
    <col min="6926" max="6926" width="13.28515625" bestFit="1" customWidth="1"/>
    <col min="6927" max="6927" width="14.42578125" bestFit="1" customWidth="1"/>
    <col min="6928" max="6928" width="10.42578125" bestFit="1" customWidth="1"/>
    <col min="6929" max="6929" width="22.7109375" bestFit="1" customWidth="1"/>
    <col min="6930" max="6930" width="12.28515625" bestFit="1" customWidth="1"/>
    <col min="6931" max="6931" width="17.28515625" bestFit="1" customWidth="1"/>
    <col min="6932" max="6932" width="16.7109375" bestFit="1" customWidth="1"/>
    <col min="6933" max="6933" width="15.7109375" bestFit="1" customWidth="1"/>
    <col min="6934" max="6934" width="13.85546875" bestFit="1" customWidth="1"/>
    <col min="6935" max="6935" width="12.7109375" bestFit="1" customWidth="1"/>
    <col min="6936" max="6936" width="19.140625" bestFit="1" customWidth="1"/>
    <col min="6937" max="6937" width="10.7109375" bestFit="1" customWidth="1"/>
    <col min="6938" max="6938" width="16" bestFit="1" customWidth="1"/>
    <col min="6939" max="6939" width="17.42578125" bestFit="1" customWidth="1"/>
    <col min="6940" max="6940" width="14.85546875" bestFit="1" customWidth="1"/>
    <col min="6941" max="6941" width="10.7109375" bestFit="1" customWidth="1"/>
    <col min="6942" max="6942" width="14" bestFit="1" customWidth="1"/>
    <col min="6943" max="6943" width="4.28515625" bestFit="1" customWidth="1"/>
    <col min="6944" max="6944" width="6.28515625" bestFit="1" customWidth="1"/>
    <col min="6945" max="6945" width="25.5703125" bestFit="1" customWidth="1"/>
    <col min="6946" max="6946" width="35.28515625" bestFit="1" customWidth="1"/>
    <col min="6947" max="6947" width="17" bestFit="1" customWidth="1"/>
    <col min="6948" max="6948" width="11.140625" bestFit="1" customWidth="1"/>
    <col min="6949" max="6949" width="15.5703125" bestFit="1" customWidth="1"/>
    <col min="6950" max="6950" width="16.28515625" bestFit="1" customWidth="1"/>
    <col min="6951" max="6951" width="8.7109375" bestFit="1" customWidth="1"/>
    <col min="6952" max="6952" width="12.85546875" bestFit="1" customWidth="1"/>
    <col min="6953" max="6953" width="10.85546875" bestFit="1" customWidth="1"/>
    <col min="6954" max="6954" width="11.7109375" bestFit="1" customWidth="1"/>
    <col min="6955" max="6955" width="6.42578125" bestFit="1" customWidth="1"/>
    <col min="6956" max="6956" width="28.5703125" bestFit="1" customWidth="1"/>
    <col min="6957" max="6957" width="15.5703125" bestFit="1" customWidth="1"/>
    <col min="6958" max="6958" width="10.42578125" bestFit="1" customWidth="1"/>
    <col min="6959" max="6959" width="11.7109375" bestFit="1" customWidth="1"/>
    <col min="6960" max="6961" width="10.28515625" bestFit="1" customWidth="1"/>
    <col min="6963" max="6963" width="10.7109375" bestFit="1" customWidth="1"/>
    <col min="6964" max="6964" width="15.140625" bestFit="1" customWidth="1"/>
    <col min="6965" max="6965" width="15" bestFit="1" customWidth="1"/>
    <col min="6966" max="6966" width="13.42578125" bestFit="1" customWidth="1"/>
    <col min="6967" max="6967" width="14" bestFit="1" customWidth="1"/>
    <col min="6968" max="6968" width="9.28515625" bestFit="1" customWidth="1"/>
    <col min="6969" max="6969" width="20.42578125" bestFit="1" customWidth="1"/>
    <col min="6970" max="6970" width="4.85546875" bestFit="1" customWidth="1"/>
    <col min="6971" max="6971" width="11.140625" bestFit="1" customWidth="1"/>
    <col min="6972" max="6972" width="17.85546875" bestFit="1" customWidth="1"/>
    <col min="6973" max="6973" width="16.7109375" bestFit="1" customWidth="1"/>
    <col min="6974" max="6974" width="12.42578125" bestFit="1" customWidth="1"/>
    <col min="6975" max="6975" width="14.140625" bestFit="1" customWidth="1"/>
    <col min="6976" max="6976" width="15.85546875" bestFit="1" customWidth="1"/>
    <col min="6977" max="6977" width="26.140625" bestFit="1" customWidth="1"/>
    <col min="6978" max="6978" width="12.28515625" bestFit="1" customWidth="1"/>
    <col min="6979" max="6979" width="26.140625" bestFit="1" customWidth="1"/>
    <col min="6980" max="6980" width="17.42578125" bestFit="1" customWidth="1"/>
    <col min="6981" max="6982" width="5.28515625" bestFit="1" customWidth="1"/>
    <col min="6983" max="6983" width="10.7109375" bestFit="1" customWidth="1"/>
    <col min="6984" max="6984" width="6.7109375" bestFit="1" customWidth="1"/>
    <col min="6985" max="6985" width="10.85546875" bestFit="1" customWidth="1"/>
    <col min="6987" max="6987" width="12.7109375" bestFit="1" customWidth="1"/>
    <col min="6988" max="6988" width="13.42578125" bestFit="1" customWidth="1"/>
    <col min="6989" max="6989" width="7.28515625" bestFit="1" customWidth="1"/>
    <col min="6990" max="6990" width="10.28515625" bestFit="1" customWidth="1"/>
    <col min="6991" max="6991" width="11.5703125" bestFit="1" customWidth="1"/>
    <col min="6992" max="6992" width="15.28515625" bestFit="1" customWidth="1"/>
    <col min="6993" max="6993" width="18.42578125" bestFit="1" customWidth="1"/>
    <col min="6994" max="6994" width="9.7109375" bestFit="1" customWidth="1"/>
    <col min="6995" max="6995" width="9" bestFit="1" customWidth="1"/>
    <col min="6996" max="6996" width="8" bestFit="1" customWidth="1"/>
    <col min="6997" max="6997" width="13.28515625" bestFit="1" customWidth="1"/>
    <col min="6998" max="6998" width="26.42578125" bestFit="1" customWidth="1"/>
    <col min="6999" max="6999" width="7.7109375" bestFit="1" customWidth="1"/>
    <col min="7000" max="7000" width="23.85546875" bestFit="1" customWidth="1"/>
    <col min="7001" max="7001" width="7.28515625" bestFit="1" customWidth="1"/>
    <col min="7002" max="7002" width="8.7109375" bestFit="1" customWidth="1"/>
    <col min="7003" max="7003" width="19.7109375" bestFit="1" customWidth="1"/>
    <col min="7004" max="7004" width="11.85546875" bestFit="1" customWidth="1"/>
    <col min="7005" max="7005" width="13.7109375" bestFit="1" customWidth="1"/>
    <col min="7006" max="7006" width="33.85546875" bestFit="1" customWidth="1"/>
    <col min="7007" max="7007" width="8.7109375" bestFit="1" customWidth="1"/>
    <col min="7008" max="7008" width="6.5703125" bestFit="1" customWidth="1"/>
    <col min="7009" max="7009" width="12.5703125" bestFit="1" customWidth="1"/>
    <col min="7010" max="7010" width="7.7109375" bestFit="1" customWidth="1"/>
    <col min="7011" max="7011" width="21" bestFit="1" customWidth="1"/>
    <col min="7012" max="7012" width="31.85546875" bestFit="1" customWidth="1"/>
    <col min="7013" max="7013" width="25" bestFit="1" customWidth="1"/>
    <col min="7014" max="7014" width="13.42578125" bestFit="1" customWidth="1"/>
    <col min="7015" max="7015" width="15" bestFit="1" customWidth="1"/>
    <col min="7016" max="7016" width="15.28515625" bestFit="1" customWidth="1"/>
    <col min="7017" max="7017" width="9.42578125" bestFit="1" customWidth="1"/>
    <col min="7018" max="7018" width="11.7109375" bestFit="1" customWidth="1"/>
    <col min="7019" max="7019" width="17.28515625" bestFit="1" customWidth="1"/>
    <col min="7020" max="7020" width="32.140625" bestFit="1" customWidth="1"/>
    <col min="7021" max="7021" width="6.28515625" bestFit="1" customWidth="1"/>
    <col min="7022" max="7022" width="12.5703125" bestFit="1" customWidth="1"/>
    <col min="7023" max="7023" width="11.7109375" bestFit="1" customWidth="1"/>
    <col min="7024" max="7024" width="12.7109375" bestFit="1" customWidth="1"/>
    <col min="7025" max="7025" width="20.85546875" bestFit="1" customWidth="1"/>
    <col min="7026" max="7026" width="14.5703125" bestFit="1" customWidth="1"/>
    <col min="7027" max="7027" width="21.42578125" bestFit="1" customWidth="1"/>
    <col min="7028" max="7028" width="10.7109375" bestFit="1" customWidth="1"/>
    <col min="7029" max="7029" width="9.5703125" bestFit="1" customWidth="1"/>
    <col min="7030" max="7030" width="5.28515625" bestFit="1" customWidth="1"/>
    <col min="7031" max="7031" width="6.140625" bestFit="1" customWidth="1"/>
    <col min="7032" max="7032" width="20.5703125" bestFit="1" customWidth="1"/>
    <col min="7033" max="7033" width="11.7109375" bestFit="1" customWidth="1"/>
    <col min="7034" max="7034" width="8.28515625" bestFit="1" customWidth="1"/>
    <col min="7035" max="7035" width="11.5703125" bestFit="1" customWidth="1"/>
    <col min="7036" max="7036" width="10.28515625" bestFit="1" customWidth="1"/>
    <col min="7037" max="7037" width="17.7109375" bestFit="1" customWidth="1"/>
    <col min="7038" max="7038" width="16" bestFit="1" customWidth="1"/>
    <col min="7039" max="7039" width="26.42578125" bestFit="1" customWidth="1"/>
    <col min="7040" max="7040" width="4.5703125" bestFit="1" customWidth="1"/>
    <col min="7041" max="7041" width="6.28515625" bestFit="1" customWidth="1"/>
    <col min="7042" max="7042" width="11.28515625" bestFit="1" customWidth="1"/>
    <col min="7043" max="7043" width="5" bestFit="1" customWidth="1"/>
    <col min="7044" max="7044" width="15.85546875" bestFit="1" customWidth="1"/>
    <col min="7045" max="7045" width="12" bestFit="1" customWidth="1"/>
    <col min="7046" max="7046" width="15.28515625" bestFit="1" customWidth="1"/>
    <col min="7047" max="7047" width="15.5703125" bestFit="1" customWidth="1"/>
    <col min="7048" max="7048" width="11" bestFit="1" customWidth="1"/>
    <col min="7049" max="7049" width="9.85546875" bestFit="1" customWidth="1"/>
    <col min="7050" max="7050" width="27.5703125" bestFit="1" customWidth="1"/>
    <col min="7051" max="7051" width="11.7109375" bestFit="1" customWidth="1"/>
    <col min="7052" max="7052" width="7" bestFit="1" customWidth="1"/>
    <col min="7053" max="7053" width="11.28515625" bestFit="1" customWidth="1"/>
    <col min="7054" max="7054" width="13.28515625" bestFit="1" customWidth="1"/>
    <col min="7055" max="7055" width="21.42578125" bestFit="1" customWidth="1"/>
    <col min="7056" max="7056" width="17.85546875" bestFit="1" customWidth="1"/>
    <col min="7057" max="7057" width="11.85546875" bestFit="1" customWidth="1"/>
    <col min="7058" max="7058" width="19" bestFit="1" customWidth="1"/>
    <col min="7059" max="7059" width="11.7109375" bestFit="1" customWidth="1"/>
    <col min="7060" max="7060" width="20" bestFit="1" customWidth="1"/>
    <col min="7061" max="7061" width="26.28515625" bestFit="1" customWidth="1"/>
    <col min="7062" max="7062" width="22.28515625" bestFit="1" customWidth="1"/>
    <col min="7063" max="7063" width="9.7109375" bestFit="1" customWidth="1"/>
    <col min="7064" max="7064" width="16.140625" bestFit="1" customWidth="1"/>
    <col min="7065" max="7065" width="15.28515625" bestFit="1" customWidth="1"/>
    <col min="7066" max="7066" width="12.7109375" bestFit="1" customWidth="1"/>
    <col min="7067" max="7067" width="17.7109375" bestFit="1" customWidth="1"/>
    <col min="7068" max="7068" width="16.5703125" bestFit="1" customWidth="1"/>
    <col min="7069" max="7069" width="18.5703125" bestFit="1" customWidth="1"/>
    <col min="7070" max="7070" width="25.42578125" bestFit="1" customWidth="1"/>
    <col min="7071" max="7071" width="13.5703125" bestFit="1" customWidth="1"/>
    <col min="7072" max="7072" width="21.42578125" bestFit="1" customWidth="1"/>
    <col min="7073" max="7073" width="13.28515625" bestFit="1" customWidth="1"/>
    <col min="7074" max="7074" width="19.28515625" bestFit="1" customWidth="1"/>
    <col min="7075" max="7075" width="6.5703125" bestFit="1" customWidth="1"/>
    <col min="7076" max="7076" width="11" bestFit="1" customWidth="1"/>
    <col min="7077" max="7077" width="10.7109375" bestFit="1" customWidth="1"/>
    <col min="7078" max="7078" width="12" bestFit="1" customWidth="1"/>
    <col min="7079" max="7079" width="21.42578125" bestFit="1" customWidth="1"/>
    <col min="7080" max="7080" width="21.85546875" bestFit="1" customWidth="1"/>
    <col min="7081" max="7081" width="5.42578125" bestFit="1" customWidth="1"/>
    <col min="7082" max="7082" width="15" bestFit="1" customWidth="1"/>
    <col min="7083" max="7083" width="18.28515625" bestFit="1" customWidth="1"/>
    <col min="7084" max="7084" width="12.7109375" bestFit="1" customWidth="1"/>
    <col min="7085" max="7085" width="24.5703125" bestFit="1" customWidth="1"/>
    <col min="7086" max="7086" width="12.140625" bestFit="1" customWidth="1"/>
    <col min="7087" max="7087" width="12.85546875" bestFit="1" customWidth="1"/>
    <col min="7088" max="7088" width="10.28515625" bestFit="1" customWidth="1"/>
    <col min="7089" max="7089" width="17.28515625" bestFit="1" customWidth="1"/>
    <col min="7090" max="7090" width="10.140625" bestFit="1" customWidth="1"/>
    <col min="7091" max="7091" width="12" bestFit="1" customWidth="1"/>
    <col min="7092" max="7092" width="13.140625" bestFit="1" customWidth="1"/>
    <col min="7093" max="7093" width="9.85546875" bestFit="1" customWidth="1"/>
    <col min="7094" max="7094" width="11.85546875" bestFit="1" customWidth="1"/>
    <col min="7095" max="7095" width="16.85546875" bestFit="1" customWidth="1"/>
    <col min="7096" max="7096" width="12.7109375" bestFit="1" customWidth="1"/>
    <col min="7097" max="7097" width="12.28515625" bestFit="1" customWidth="1"/>
    <col min="7098" max="7098" width="11" bestFit="1" customWidth="1"/>
    <col min="7099" max="7099" width="10.28515625" bestFit="1" customWidth="1"/>
    <col min="7100" max="7100" width="7.85546875" bestFit="1" customWidth="1"/>
    <col min="7101" max="7101" width="21.7109375" bestFit="1" customWidth="1"/>
    <col min="7102" max="7102" width="6.7109375" bestFit="1" customWidth="1"/>
    <col min="7103" max="7103" width="5.7109375" bestFit="1" customWidth="1"/>
    <col min="7104" max="7104" width="22.5703125" bestFit="1" customWidth="1"/>
    <col min="7105" max="7105" width="20.28515625" bestFit="1" customWidth="1"/>
    <col min="7106" max="7106" width="28.7109375" bestFit="1" customWidth="1"/>
    <col min="7107" max="7107" width="37" bestFit="1" customWidth="1"/>
    <col min="7108" max="7108" width="16.7109375" bestFit="1" customWidth="1"/>
    <col min="7109" max="7109" width="15.7109375" bestFit="1" customWidth="1"/>
    <col min="7110" max="7110" width="20.7109375" bestFit="1" customWidth="1"/>
    <col min="7111" max="7111" width="7.85546875" bestFit="1" customWidth="1"/>
    <col min="7112" max="7112" width="9.85546875" bestFit="1" customWidth="1"/>
    <col min="7113" max="7113" width="8.140625" bestFit="1" customWidth="1"/>
    <col min="7114" max="7114" width="16" bestFit="1" customWidth="1"/>
    <col min="7115" max="7115" width="16.140625" bestFit="1" customWidth="1"/>
    <col min="7116" max="7116" width="23.28515625" bestFit="1" customWidth="1"/>
    <col min="7117" max="7117" width="17.7109375" bestFit="1" customWidth="1"/>
    <col min="7118" max="7118" width="22.28515625" bestFit="1" customWidth="1"/>
    <col min="7119" max="7119" width="10.140625" bestFit="1" customWidth="1"/>
    <col min="7120" max="7120" width="19.85546875" bestFit="1" customWidth="1"/>
    <col min="7121" max="7121" width="22.5703125" bestFit="1" customWidth="1"/>
    <col min="7122" max="7122" width="22" bestFit="1" customWidth="1"/>
    <col min="7123" max="7123" width="18.85546875" bestFit="1" customWidth="1"/>
    <col min="7124" max="7124" width="17.85546875" bestFit="1" customWidth="1"/>
    <col min="7125" max="7125" width="19.85546875" bestFit="1" customWidth="1"/>
    <col min="7126" max="7126" width="16.42578125" bestFit="1" customWidth="1"/>
    <col min="7127" max="7127" width="20.7109375" bestFit="1" customWidth="1"/>
    <col min="7128" max="7128" width="12.7109375" bestFit="1" customWidth="1"/>
    <col min="7129" max="7129" width="18.85546875" bestFit="1" customWidth="1"/>
    <col min="7130" max="7130" width="29" bestFit="1" customWidth="1"/>
    <col min="7131" max="7131" width="18.42578125" bestFit="1" customWidth="1"/>
    <col min="7132" max="7132" width="7.28515625" bestFit="1" customWidth="1"/>
    <col min="7133" max="7133" width="19.5703125" bestFit="1" customWidth="1"/>
    <col min="7134" max="7134" width="39.42578125" bestFit="1" customWidth="1"/>
    <col min="7135" max="7135" width="19.140625" bestFit="1" customWidth="1"/>
    <col min="7136" max="7136" width="20.42578125" bestFit="1" customWidth="1"/>
    <col min="7137" max="7137" width="8.28515625" bestFit="1" customWidth="1"/>
    <col min="7138" max="7138" width="20.42578125" bestFit="1" customWidth="1"/>
    <col min="7139" max="7139" width="19.5703125" bestFit="1" customWidth="1"/>
    <col min="7140" max="7140" width="23.7109375" bestFit="1" customWidth="1"/>
    <col min="7141" max="7141" width="6.28515625" bestFit="1" customWidth="1"/>
    <col min="7142" max="7142" width="16.85546875" bestFit="1" customWidth="1"/>
    <col min="7143" max="7143" width="5.5703125" bestFit="1" customWidth="1"/>
    <col min="7144" max="7144" width="10.28515625" bestFit="1" customWidth="1"/>
    <col min="7145" max="7145" width="5.28515625" bestFit="1" customWidth="1"/>
    <col min="7146" max="7146" width="9.28515625" bestFit="1" customWidth="1"/>
    <col min="7147" max="7147" width="8" bestFit="1" customWidth="1"/>
    <col min="7148" max="7148" width="17.7109375" bestFit="1" customWidth="1"/>
    <col min="7149" max="7149" width="10.5703125" bestFit="1" customWidth="1"/>
    <col min="7150" max="7150" width="10.28515625" bestFit="1" customWidth="1"/>
    <col min="7151" max="7151" width="25.42578125" bestFit="1" customWidth="1"/>
    <col min="7152" max="7152" width="6.5703125" bestFit="1" customWidth="1"/>
    <col min="7153" max="7153" width="15.7109375" bestFit="1" customWidth="1"/>
    <col min="7154" max="7154" width="9.5703125" bestFit="1" customWidth="1"/>
    <col min="7155" max="7155" width="7.7109375" bestFit="1" customWidth="1"/>
    <col min="7156" max="7156" width="10" bestFit="1" customWidth="1"/>
    <col min="7157" max="7157" width="10.85546875" bestFit="1" customWidth="1"/>
    <col min="7158" max="7158" width="11.5703125" bestFit="1" customWidth="1"/>
    <col min="7159" max="7159" width="13.140625" bestFit="1" customWidth="1"/>
    <col min="7160" max="7160" width="12.42578125" bestFit="1" customWidth="1"/>
    <col min="7161" max="7161" width="6.7109375" bestFit="1" customWidth="1"/>
    <col min="7162" max="7162" width="9.28515625" bestFit="1" customWidth="1"/>
    <col min="7163" max="7163" width="10.28515625" bestFit="1" customWidth="1"/>
    <col min="7164" max="7164" width="8.28515625" bestFit="1" customWidth="1"/>
    <col min="7165" max="7165" width="14.28515625" bestFit="1" customWidth="1"/>
    <col min="7166" max="7166" width="23.140625" bestFit="1" customWidth="1"/>
    <col min="7167" max="7167" width="31.140625" bestFit="1" customWidth="1"/>
    <col min="7168" max="7168" width="16" bestFit="1" customWidth="1"/>
    <col min="7169" max="7169" width="7.42578125" bestFit="1" customWidth="1"/>
    <col min="7170" max="7170" width="22.7109375" bestFit="1" customWidth="1"/>
    <col min="7171" max="7171" width="7.28515625" bestFit="1" customWidth="1"/>
    <col min="7172" max="7172" width="11.28515625" bestFit="1" customWidth="1"/>
    <col min="7173" max="7173" width="11.140625" bestFit="1" customWidth="1"/>
    <col min="7174" max="7174" width="15.85546875" bestFit="1" customWidth="1"/>
    <col min="7175" max="7175" width="21.42578125" bestFit="1" customWidth="1"/>
    <col min="7176" max="7176" width="10.140625" bestFit="1" customWidth="1"/>
    <col min="7177" max="7177" width="20" bestFit="1" customWidth="1"/>
    <col min="7178" max="7178" width="7" bestFit="1" customWidth="1"/>
    <col min="7179" max="7179" width="14.85546875" bestFit="1" customWidth="1"/>
    <col min="7180" max="7180" width="11.28515625" bestFit="1" customWidth="1"/>
    <col min="7181" max="7181" width="12.140625" bestFit="1" customWidth="1"/>
    <col min="7182" max="7182" width="10.28515625" bestFit="1" customWidth="1"/>
    <col min="7183" max="7183" width="10.7109375" bestFit="1" customWidth="1"/>
    <col min="7184" max="7184" width="24.140625" bestFit="1" customWidth="1"/>
    <col min="7185" max="7185" width="16.28515625" bestFit="1" customWidth="1"/>
    <col min="7186" max="7186" width="17.5703125" bestFit="1" customWidth="1"/>
    <col min="7187" max="7187" width="14.7109375" bestFit="1" customWidth="1"/>
    <col min="7188" max="7188" width="25.42578125" bestFit="1" customWidth="1"/>
    <col min="7189" max="7189" width="17" bestFit="1" customWidth="1"/>
    <col min="7190" max="7190" width="15.42578125" bestFit="1" customWidth="1"/>
    <col min="7191" max="7191" width="16.28515625" bestFit="1" customWidth="1"/>
    <col min="7192" max="7192" width="15.28515625" bestFit="1" customWidth="1"/>
    <col min="7193" max="7193" width="6.28515625" bestFit="1" customWidth="1"/>
    <col min="7194" max="7194" width="10.42578125" bestFit="1" customWidth="1"/>
    <col min="7195" max="7195" width="14.85546875" bestFit="1" customWidth="1"/>
    <col min="7196" max="7196" width="7.7109375" bestFit="1" customWidth="1"/>
    <col min="7197" max="7197" width="15.7109375" bestFit="1" customWidth="1"/>
    <col min="7198" max="7198" width="12.28515625" bestFit="1" customWidth="1"/>
    <col min="7199" max="7199" width="13.7109375" bestFit="1" customWidth="1"/>
    <col min="7200" max="7200" width="14.140625" bestFit="1" customWidth="1"/>
    <col min="7201" max="7201" width="19.5703125" bestFit="1" customWidth="1"/>
    <col min="7202" max="7202" width="14.42578125" bestFit="1" customWidth="1"/>
    <col min="7203" max="7203" width="20.7109375" bestFit="1" customWidth="1"/>
    <col min="7204" max="7204" width="21" bestFit="1" customWidth="1"/>
    <col min="7205" max="7205" width="15.42578125" bestFit="1" customWidth="1"/>
    <col min="7206" max="7206" width="14.140625" bestFit="1" customWidth="1"/>
    <col min="7207" max="7207" width="13.28515625" bestFit="1" customWidth="1"/>
    <col min="7208" max="7208" width="14.28515625" bestFit="1" customWidth="1"/>
    <col min="7209" max="7209" width="8.7109375" bestFit="1" customWidth="1"/>
    <col min="7210" max="7210" width="13.85546875" bestFit="1" customWidth="1"/>
    <col min="7211" max="7211" width="12" bestFit="1" customWidth="1"/>
    <col min="7212" max="7212" width="19.85546875" bestFit="1" customWidth="1"/>
    <col min="7213" max="7213" width="12.42578125" bestFit="1" customWidth="1"/>
    <col min="7214" max="7214" width="16.140625" bestFit="1" customWidth="1"/>
    <col min="7215" max="7215" width="27.85546875" bestFit="1" customWidth="1"/>
    <col min="7216" max="7216" width="8" bestFit="1" customWidth="1"/>
    <col min="7217" max="7217" width="9.28515625" bestFit="1" customWidth="1"/>
    <col min="7218" max="7218" width="12.28515625" bestFit="1" customWidth="1"/>
    <col min="7219" max="7219" width="17.28515625" bestFit="1" customWidth="1"/>
    <col min="7220" max="7220" width="10.7109375" bestFit="1" customWidth="1"/>
    <col min="7221" max="7221" width="20.85546875" bestFit="1" customWidth="1"/>
    <col min="7222" max="7222" width="10.85546875" bestFit="1" customWidth="1"/>
    <col min="7223" max="7223" width="10.7109375" bestFit="1" customWidth="1"/>
    <col min="7224" max="7224" width="15.5703125" bestFit="1" customWidth="1"/>
    <col min="7225" max="7225" width="22.7109375" bestFit="1" customWidth="1"/>
    <col min="7226" max="7226" width="13.28515625" bestFit="1" customWidth="1"/>
    <col min="7227" max="7227" width="17.42578125" bestFit="1" customWidth="1"/>
    <col min="7228" max="7228" width="16.5703125" bestFit="1" customWidth="1"/>
    <col min="7229" max="7229" width="7.140625" bestFit="1" customWidth="1"/>
    <col min="7230" max="7230" width="19.7109375" bestFit="1" customWidth="1"/>
    <col min="7231" max="7231" width="14.28515625" bestFit="1" customWidth="1"/>
    <col min="7232" max="7232" width="17.28515625" bestFit="1" customWidth="1"/>
    <col min="7233" max="7233" width="13.7109375" bestFit="1" customWidth="1"/>
    <col min="7234" max="7234" width="12.42578125" bestFit="1" customWidth="1"/>
    <col min="7235" max="7235" width="18.7109375" bestFit="1" customWidth="1"/>
    <col min="7236" max="7236" width="17.42578125" bestFit="1" customWidth="1"/>
    <col min="7237" max="7237" width="11.85546875" bestFit="1" customWidth="1"/>
    <col min="7238" max="7238" width="21.85546875" bestFit="1" customWidth="1"/>
    <col min="7239" max="7239" width="15.5703125" bestFit="1" customWidth="1"/>
    <col min="7240" max="7240" width="25.42578125" bestFit="1" customWidth="1"/>
    <col min="7241" max="7241" width="14.85546875" bestFit="1" customWidth="1"/>
    <col min="7242" max="7242" width="37.7109375" bestFit="1" customWidth="1"/>
    <col min="7243" max="7243" width="19.85546875" bestFit="1" customWidth="1"/>
    <col min="7244" max="7244" width="19.140625" bestFit="1" customWidth="1"/>
    <col min="7245" max="7245" width="13.140625" bestFit="1" customWidth="1"/>
    <col min="7246" max="7246" width="22.7109375" bestFit="1" customWidth="1"/>
    <col min="7247" max="7247" width="24.7109375" bestFit="1" customWidth="1"/>
    <col min="7248" max="7248" width="14.42578125" bestFit="1" customWidth="1"/>
    <col min="7249" max="7249" width="28.28515625" bestFit="1" customWidth="1"/>
    <col min="7250" max="7250" width="6.5703125" bestFit="1" customWidth="1"/>
    <col min="7251" max="7251" width="18.85546875" bestFit="1" customWidth="1"/>
    <col min="7252" max="7252" width="8.140625" bestFit="1" customWidth="1"/>
    <col min="7253" max="7253" width="14.7109375" bestFit="1" customWidth="1"/>
    <col min="7254" max="7254" width="15.28515625" bestFit="1" customWidth="1"/>
    <col min="7256" max="7256" width="17" bestFit="1" customWidth="1"/>
    <col min="7257" max="7257" width="24.7109375" bestFit="1" customWidth="1"/>
    <col min="7258" max="7258" width="27.7109375" bestFit="1" customWidth="1"/>
    <col min="7259" max="7259" width="18.7109375" bestFit="1" customWidth="1"/>
    <col min="7260" max="7260" width="13.85546875" bestFit="1" customWidth="1"/>
    <col min="7261" max="7261" width="8.28515625" bestFit="1" customWidth="1"/>
    <col min="7262" max="7262" width="8.7109375" bestFit="1" customWidth="1"/>
    <col min="7263" max="7263" width="12.28515625" bestFit="1" customWidth="1"/>
    <col min="7264" max="7264" width="31.28515625" bestFit="1" customWidth="1"/>
    <col min="7265" max="7265" width="10.7109375" bestFit="1" customWidth="1"/>
    <col min="7266" max="7266" width="9.7109375" bestFit="1" customWidth="1"/>
    <col min="7267" max="7267" width="11" bestFit="1" customWidth="1"/>
    <col min="7268" max="7268" width="8.140625" bestFit="1" customWidth="1"/>
    <col min="7269" max="7269" width="8.7109375" bestFit="1" customWidth="1"/>
    <col min="7270" max="7270" width="13.42578125" bestFit="1" customWidth="1"/>
    <col min="7271" max="7271" width="20.28515625" bestFit="1" customWidth="1"/>
    <col min="7272" max="7272" width="17.85546875" bestFit="1" customWidth="1"/>
    <col min="7273" max="7273" width="14.140625" bestFit="1" customWidth="1"/>
    <col min="7274" max="7274" width="9.140625" bestFit="1" customWidth="1"/>
    <col min="7275" max="7275" width="13.5703125" bestFit="1" customWidth="1"/>
    <col min="7276" max="7276" width="14.85546875" bestFit="1" customWidth="1"/>
    <col min="7277" max="7277" width="9.28515625" bestFit="1" customWidth="1"/>
    <col min="7278" max="7278" width="20.5703125" bestFit="1" customWidth="1"/>
    <col min="7279" max="7279" width="20.85546875" bestFit="1" customWidth="1"/>
    <col min="7280" max="7280" width="15.7109375" bestFit="1" customWidth="1"/>
    <col min="7281" max="7281" width="7" bestFit="1" customWidth="1"/>
    <col min="7282" max="7282" width="29.85546875" bestFit="1" customWidth="1"/>
    <col min="7283" max="7283" width="9" bestFit="1" customWidth="1"/>
    <col min="7284" max="7284" width="14.42578125" bestFit="1" customWidth="1"/>
    <col min="7285" max="7285" width="17.28515625" bestFit="1" customWidth="1"/>
    <col min="7286" max="7286" width="16.7109375" bestFit="1" customWidth="1"/>
    <col min="7287" max="7287" width="11.5703125" bestFit="1" customWidth="1"/>
    <col min="7288" max="7288" width="11.28515625" bestFit="1" customWidth="1"/>
    <col min="7289" max="7289" width="14.42578125" bestFit="1" customWidth="1"/>
    <col min="7290" max="7290" width="11.85546875" bestFit="1" customWidth="1"/>
    <col min="7291" max="7291" width="23.42578125" bestFit="1" customWidth="1"/>
    <col min="7292" max="7292" width="20.7109375" bestFit="1" customWidth="1"/>
    <col min="7293" max="7293" width="14" bestFit="1" customWidth="1"/>
    <col min="7294" max="7294" width="11.42578125" bestFit="1" customWidth="1"/>
    <col min="7295" max="7295" width="13.7109375" bestFit="1" customWidth="1"/>
    <col min="7296" max="7296" width="11.7109375" bestFit="1" customWidth="1"/>
    <col min="7297" max="7297" width="13.42578125" bestFit="1" customWidth="1"/>
    <col min="7298" max="7298" width="26.7109375" bestFit="1" customWidth="1"/>
    <col min="7299" max="7299" width="10.5703125" bestFit="1" customWidth="1"/>
    <col min="7300" max="7300" width="34.7109375" bestFit="1" customWidth="1"/>
    <col min="7301" max="7301" width="13.5703125" bestFit="1" customWidth="1"/>
    <col min="7302" max="7302" width="12.7109375" bestFit="1" customWidth="1"/>
    <col min="7303" max="7303" width="12.140625" bestFit="1" customWidth="1"/>
    <col min="7304" max="7304" width="22.28515625" bestFit="1" customWidth="1"/>
    <col min="7305" max="7305" width="11.85546875" bestFit="1" customWidth="1"/>
    <col min="7306" max="7307" width="10.7109375" bestFit="1" customWidth="1"/>
    <col min="7308" max="7308" width="12.140625" bestFit="1" customWidth="1"/>
    <col min="7309" max="7309" width="11" bestFit="1" customWidth="1"/>
    <col min="7310" max="7310" width="10.85546875" bestFit="1" customWidth="1"/>
    <col min="7311" max="7311" width="9.85546875" bestFit="1" customWidth="1"/>
    <col min="7312" max="7312" width="10.5703125" bestFit="1" customWidth="1"/>
    <col min="7313" max="7313" width="7.140625" bestFit="1" customWidth="1"/>
    <col min="7314" max="7314" width="8.7109375" bestFit="1" customWidth="1"/>
    <col min="7315" max="7315" width="11.7109375" bestFit="1" customWidth="1"/>
    <col min="7316" max="7316" width="4.7109375" bestFit="1" customWidth="1"/>
    <col min="7317" max="7317" width="21" bestFit="1" customWidth="1"/>
    <col min="7318" max="7318" width="24.28515625" bestFit="1" customWidth="1"/>
    <col min="7319" max="7319" width="21" bestFit="1" customWidth="1"/>
    <col min="7320" max="7320" width="36.28515625" bestFit="1" customWidth="1"/>
    <col min="7321" max="7321" width="5.140625" bestFit="1" customWidth="1"/>
    <col min="7322" max="7322" width="11.42578125" bestFit="1" customWidth="1"/>
    <col min="7323" max="7323" width="11.5703125" bestFit="1" customWidth="1"/>
    <col min="7324" max="7324" width="17.85546875" bestFit="1" customWidth="1"/>
    <col min="7325" max="7325" width="8.7109375" bestFit="1" customWidth="1"/>
    <col min="7326" max="7326" width="19.28515625" bestFit="1" customWidth="1"/>
    <col min="7327" max="7327" width="22.42578125" bestFit="1" customWidth="1"/>
    <col min="7328" max="7328" width="23.7109375" bestFit="1" customWidth="1"/>
    <col min="7329" max="7329" width="12.42578125" bestFit="1" customWidth="1"/>
    <col min="7330" max="7330" width="7" bestFit="1" customWidth="1"/>
    <col min="7331" max="7331" width="9.28515625" bestFit="1" customWidth="1"/>
    <col min="7332" max="7332" width="16.42578125" bestFit="1" customWidth="1"/>
    <col min="7333" max="7333" width="11.85546875" bestFit="1" customWidth="1"/>
    <col min="7334" max="7334" width="10.42578125" bestFit="1" customWidth="1"/>
    <col min="7335" max="7335" width="4.140625" bestFit="1" customWidth="1"/>
    <col min="7336" max="7336" width="20.140625" bestFit="1" customWidth="1"/>
    <col min="7337" max="7337" width="7" bestFit="1" customWidth="1"/>
    <col min="7338" max="7338" width="8.7109375" bestFit="1" customWidth="1"/>
    <col min="7339" max="7339" width="25.7109375" bestFit="1" customWidth="1"/>
    <col min="7340" max="7340" width="27.28515625" bestFit="1" customWidth="1"/>
    <col min="7341" max="7341" width="14.28515625" bestFit="1" customWidth="1"/>
    <col min="7342" max="7342" width="26.5703125" bestFit="1" customWidth="1"/>
    <col min="7343" max="7343" width="14.42578125" bestFit="1" customWidth="1"/>
    <col min="7344" max="7344" width="9" bestFit="1" customWidth="1"/>
    <col min="7345" max="7345" width="5.28515625" bestFit="1" customWidth="1"/>
    <col min="7346" max="7346" width="17.7109375" bestFit="1" customWidth="1"/>
    <col min="7347" max="7347" width="25" bestFit="1" customWidth="1"/>
    <col min="7348" max="7348" width="25.28515625" bestFit="1" customWidth="1"/>
    <col min="7349" max="7349" width="18.140625" bestFit="1" customWidth="1"/>
    <col min="7350" max="7350" width="10" bestFit="1" customWidth="1"/>
    <col min="7351" max="7351" width="7.7109375" bestFit="1" customWidth="1"/>
    <col min="7352" max="7352" width="7.42578125" bestFit="1" customWidth="1"/>
    <col min="7353" max="7353" width="16.140625" bestFit="1" customWidth="1"/>
    <col min="7354" max="7354" width="9" bestFit="1" customWidth="1"/>
    <col min="7355" max="7355" width="11.140625" bestFit="1" customWidth="1"/>
    <col min="7356" max="7356" width="7" bestFit="1" customWidth="1"/>
    <col min="7357" max="7357" width="8" bestFit="1" customWidth="1"/>
    <col min="7358" max="7358" width="27" bestFit="1" customWidth="1"/>
    <col min="7359" max="7359" width="19" bestFit="1" customWidth="1"/>
    <col min="7360" max="7360" width="16.7109375" bestFit="1" customWidth="1"/>
    <col min="7361" max="7361" width="18.7109375" bestFit="1" customWidth="1"/>
    <col min="7362" max="7362" width="15.140625" bestFit="1" customWidth="1"/>
    <col min="7363" max="7363" width="7.42578125" bestFit="1" customWidth="1"/>
    <col min="7364" max="7364" width="15.7109375" bestFit="1" customWidth="1"/>
    <col min="7365" max="7365" width="9" bestFit="1" customWidth="1"/>
    <col min="7366" max="7366" width="12.7109375" bestFit="1" customWidth="1"/>
    <col min="7367" max="7367" width="11.42578125" bestFit="1" customWidth="1"/>
    <col min="7369" max="7369" width="12.7109375" bestFit="1" customWidth="1"/>
    <col min="7370" max="7370" width="14.7109375" bestFit="1" customWidth="1"/>
    <col min="7371" max="7371" width="12.28515625" bestFit="1" customWidth="1"/>
    <col min="7372" max="7372" width="12" bestFit="1" customWidth="1"/>
    <col min="7373" max="7373" width="19.28515625" bestFit="1" customWidth="1"/>
    <col min="7374" max="7374" width="14.28515625" bestFit="1" customWidth="1"/>
    <col min="7375" max="7375" width="22.28515625" bestFit="1" customWidth="1"/>
    <col min="7376" max="7376" width="12.28515625" bestFit="1" customWidth="1"/>
    <col min="7377" max="7377" width="14.140625" bestFit="1" customWidth="1"/>
    <col min="7378" max="7378" width="22.28515625" bestFit="1" customWidth="1"/>
    <col min="7379" max="7379" width="7.140625" bestFit="1" customWidth="1"/>
    <col min="7380" max="7380" width="22.7109375" bestFit="1" customWidth="1"/>
    <col min="7381" max="7381" width="21.28515625" bestFit="1" customWidth="1"/>
    <col min="7382" max="7382" width="22.7109375" bestFit="1" customWidth="1"/>
    <col min="7383" max="7383" width="22.140625" bestFit="1" customWidth="1"/>
    <col min="7384" max="7384" width="3.42578125" bestFit="1" customWidth="1"/>
    <col min="7385" max="7385" width="5.42578125" bestFit="1" customWidth="1"/>
    <col min="7386" max="7386" width="13.5703125" bestFit="1" customWidth="1"/>
    <col min="7387" max="7387" width="11.7109375" bestFit="1" customWidth="1"/>
    <col min="7388" max="7388" width="18.85546875" bestFit="1" customWidth="1"/>
    <col min="7389" max="7389" width="15" bestFit="1" customWidth="1"/>
    <col min="7390" max="7390" width="13.85546875" bestFit="1" customWidth="1"/>
    <col min="7391" max="7391" width="14.7109375" bestFit="1" customWidth="1"/>
    <col min="7392" max="7392" width="18.42578125" bestFit="1" customWidth="1"/>
    <col min="7393" max="7393" width="16.28515625" bestFit="1" customWidth="1"/>
    <col min="7394" max="7394" width="12.5703125" bestFit="1" customWidth="1"/>
    <col min="7395" max="7395" width="15.140625" bestFit="1" customWidth="1"/>
    <col min="7396" max="7396" width="16.28515625" bestFit="1" customWidth="1"/>
    <col min="7397" max="7397" width="20" bestFit="1" customWidth="1"/>
    <col min="7398" max="7398" width="10.7109375" bestFit="1" customWidth="1"/>
    <col min="7399" max="7399" width="6.7109375" bestFit="1" customWidth="1"/>
    <col min="7400" max="7400" width="23" bestFit="1" customWidth="1"/>
    <col min="7401" max="7401" width="7.42578125" bestFit="1" customWidth="1"/>
    <col min="7402" max="7402" width="5.28515625" bestFit="1" customWidth="1"/>
    <col min="7403" max="7403" width="14.28515625" bestFit="1" customWidth="1"/>
    <col min="7404" max="7404" width="19.7109375" bestFit="1" customWidth="1"/>
    <col min="7405" max="7405" width="7" bestFit="1" customWidth="1"/>
    <col min="7406" max="7406" width="6.28515625" bestFit="1" customWidth="1"/>
    <col min="7407" max="7407" width="8.140625" bestFit="1" customWidth="1"/>
    <col min="7408" max="7408" width="7" bestFit="1" customWidth="1"/>
    <col min="7409" max="7409" width="22.28515625" bestFit="1" customWidth="1"/>
    <col min="7410" max="7410" width="12.28515625" bestFit="1" customWidth="1"/>
    <col min="7411" max="7411" width="18.140625" bestFit="1" customWidth="1"/>
    <col min="7412" max="7412" width="4.140625" bestFit="1" customWidth="1"/>
    <col min="7413" max="7413" width="34.85546875" bestFit="1" customWidth="1"/>
    <col min="7414" max="7414" width="6.28515625" bestFit="1" customWidth="1"/>
    <col min="7415" max="7415" width="18" bestFit="1" customWidth="1"/>
    <col min="7416" max="7416" width="18.28515625" bestFit="1" customWidth="1"/>
    <col min="7417" max="7417" width="10.7109375" bestFit="1" customWidth="1"/>
    <col min="7418" max="7418" width="3.5703125" bestFit="1" customWidth="1"/>
    <col min="7419" max="7419" width="4.42578125" bestFit="1" customWidth="1"/>
    <col min="7420" max="7420" width="4.28515625" bestFit="1" customWidth="1"/>
    <col min="7421" max="7421" width="4.140625" bestFit="1" customWidth="1"/>
    <col min="7422" max="7422" width="12.140625" bestFit="1" customWidth="1"/>
    <col min="7423" max="7423" width="12.5703125" bestFit="1" customWidth="1"/>
    <col min="7424" max="7424" width="25.7109375" bestFit="1" customWidth="1"/>
    <col min="7425" max="7425" width="23.42578125" bestFit="1" customWidth="1"/>
    <col min="7426" max="7426" width="8.140625" bestFit="1" customWidth="1"/>
    <col min="7427" max="7427" width="14.42578125" bestFit="1" customWidth="1"/>
    <col min="7428" max="7428" width="17.7109375" bestFit="1" customWidth="1"/>
    <col min="7429" max="7429" width="12.5703125" bestFit="1" customWidth="1"/>
    <col min="7430" max="7430" width="13.140625" bestFit="1" customWidth="1"/>
    <col min="7431" max="7431" width="19.28515625" bestFit="1" customWidth="1"/>
    <col min="7432" max="7432" width="6.7109375" bestFit="1" customWidth="1"/>
    <col min="7433" max="7433" width="12.140625" bestFit="1" customWidth="1"/>
    <col min="7434" max="7434" width="20.42578125" bestFit="1" customWidth="1"/>
    <col min="7435" max="7435" width="10.7109375" bestFit="1" customWidth="1"/>
  </cols>
  <sheetData>
    <row r="3" spans="1:2" x14ac:dyDescent="0.25">
      <c r="A3" s="6" t="s">
        <v>12</v>
      </c>
      <c r="B3" t="s">
        <v>20627</v>
      </c>
    </row>
    <row r="4" spans="1:2" x14ac:dyDescent="0.25">
      <c r="A4" t="s">
        <v>29</v>
      </c>
      <c r="B4" s="8">
        <v>0.74337765678986489</v>
      </c>
    </row>
    <row r="5" spans="1:2" x14ac:dyDescent="0.25">
      <c r="A5" t="s">
        <v>36</v>
      </c>
      <c r="B5" s="8">
        <v>0.25662234321013505</v>
      </c>
    </row>
    <row r="6" spans="1:2" x14ac:dyDescent="0.25">
      <c r="A6" t="s">
        <v>20626</v>
      </c>
      <c r="B6" s="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452D-465D-422C-8CE4-7C21970725E5}">
  <dimension ref="A3:B14"/>
  <sheetViews>
    <sheetView workbookViewId="0">
      <selection activeCell="B4" sqref="B4"/>
    </sheetView>
  </sheetViews>
  <sheetFormatPr defaultRowHeight="15" x14ac:dyDescent="0.25"/>
  <cols>
    <col min="1" max="1" width="11.28515625" bestFit="1" customWidth="1"/>
    <col min="2" max="2" width="31.85546875" bestFit="1" customWidth="1"/>
    <col min="3" max="3" width="12.42578125" bestFit="1" customWidth="1"/>
    <col min="4" max="4" width="16.5703125" bestFit="1" customWidth="1"/>
  </cols>
  <sheetData>
    <row r="3" spans="1:2" x14ac:dyDescent="0.25">
      <c r="A3" s="6" t="s">
        <v>3</v>
      </c>
      <c r="B3" t="s">
        <v>20636</v>
      </c>
    </row>
    <row r="4" spans="1:2" x14ac:dyDescent="0.25">
      <c r="A4" t="s">
        <v>20149</v>
      </c>
      <c r="B4" s="10">
        <v>308437.5</v>
      </c>
    </row>
    <row r="5" spans="1:2" x14ac:dyDescent="0.25">
      <c r="A5" t="s">
        <v>20087</v>
      </c>
      <c r="B5" s="10">
        <v>250000</v>
      </c>
    </row>
    <row r="6" spans="1:2" x14ac:dyDescent="0.25">
      <c r="A6" t="s">
        <v>19681</v>
      </c>
      <c r="B6" s="10">
        <v>160000</v>
      </c>
    </row>
    <row r="7" spans="1:2" x14ac:dyDescent="0.25">
      <c r="A7" t="s">
        <v>20343</v>
      </c>
      <c r="B7" s="10">
        <v>150000</v>
      </c>
    </row>
    <row r="8" spans="1:2" x14ac:dyDescent="0.25">
      <c r="A8" t="s">
        <v>19630</v>
      </c>
      <c r="B8" s="10">
        <v>2375</v>
      </c>
    </row>
    <row r="9" spans="1:2" x14ac:dyDescent="0.25">
      <c r="A9" t="s">
        <v>15889</v>
      </c>
      <c r="B9" s="10">
        <v>1337.5</v>
      </c>
    </row>
    <row r="10" spans="1:2" x14ac:dyDescent="0.25">
      <c r="A10" t="s">
        <v>11222</v>
      </c>
      <c r="B10" s="10">
        <v>714.01610017889084</v>
      </c>
    </row>
    <row r="11" spans="1:2" x14ac:dyDescent="0.25">
      <c r="A11" t="s">
        <v>23</v>
      </c>
      <c r="B11" s="10">
        <v>596.08806870089529</v>
      </c>
    </row>
    <row r="12" spans="1:2" x14ac:dyDescent="0.25">
      <c r="A12" t="s">
        <v>13426</v>
      </c>
      <c r="B12" s="10">
        <v>539.49074074074076</v>
      </c>
    </row>
    <row r="13" spans="1:2" x14ac:dyDescent="0.25">
      <c r="A13" t="s">
        <v>15363</v>
      </c>
      <c r="B13" s="10">
        <v>447.60956175298804</v>
      </c>
    </row>
    <row r="14" spans="1:2" x14ac:dyDescent="0.25">
      <c r="A14" t="s">
        <v>20626</v>
      </c>
      <c r="B14" s="10">
        <v>1344.7212827257922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2E5A9-C815-4290-A2E3-A2FCF5087E67}">
  <dimension ref="A3:B9"/>
  <sheetViews>
    <sheetView workbookViewId="0">
      <selection activeCell="C6" sqref="C6"/>
    </sheetView>
  </sheetViews>
  <sheetFormatPr defaultRowHeight="15" x14ac:dyDescent="0.25"/>
  <cols>
    <col min="1" max="1" width="20.5703125" bestFit="1" customWidth="1"/>
    <col min="2" max="2" width="20.7109375" bestFit="1" customWidth="1"/>
    <col min="3" max="4" width="12.42578125" bestFit="1" customWidth="1"/>
    <col min="5" max="5" width="11.28515625" bestFit="1" customWidth="1"/>
    <col min="6" max="6" width="6.85546875" bestFit="1" customWidth="1"/>
    <col min="7" max="7" width="9.42578125" bestFit="1" customWidth="1"/>
    <col min="8" max="8" width="8.140625" bestFit="1" customWidth="1"/>
    <col min="9" max="9" width="7" bestFit="1" customWidth="1"/>
    <col min="10" max="10" width="8.5703125" bestFit="1" customWidth="1"/>
    <col min="11" max="11" width="6.85546875" bestFit="1" customWidth="1"/>
    <col min="13" max="13" width="7.85546875" bestFit="1" customWidth="1"/>
    <col min="14" max="14" width="11.28515625" bestFit="1" customWidth="1"/>
    <col min="15" max="15" width="8.28515625" bestFit="1" customWidth="1"/>
    <col min="16" max="16" width="8.5703125" bestFit="1" customWidth="1"/>
    <col min="17" max="17" width="9.42578125" bestFit="1" customWidth="1"/>
    <col min="18" max="18" width="11.140625" bestFit="1" customWidth="1"/>
    <col min="19" max="19" width="6.85546875" bestFit="1" customWidth="1"/>
    <col min="20" max="20" width="13.7109375" bestFit="1" customWidth="1"/>
    <col min="21" max="21" width="11.28515625" bestFit="1" customWidth="1"/>
    <col min="22" max="22" width="6" bestFit="1" customWidth="1"/>
    <col min="23" max="23" width="5.42578125" bestFit="1" customWidth="1"/>
    <col min="24" max="24" width="7.85546875" bestFit="1" customWidth="1"/>
    <col min="25" max="25" width="10.28515625" bestFit="1" customWidth="1"/>
    <col min="26" max="26" width="20.7109375" bestFit="1" customWidth="1"/>
    <col min="27" max="27" width="10.7109375" bestFit="1" customWidth="1"/>
    <col min="28" max="28" width="13.28515625" bestFit="1" customWidth="1"/>
    <col min="29" max="29" width="7.85546875" bestFit="1" customWidth="1"/>
    <col min="30" max="30" width="9.5703125" bestFit="1" customWidth="1"/>
    <col min="31" max="31" width="9" bestFit="1" customWidth="1"/>
    <col min="32" max="32" width="10.85546875" bestFit="1" customWidth="1"/>
    <col min="33" max="33" width="8.7109375" bestFit="1" customWidth="1"/>
    <col min="34" max="34" width="9.42578125" bestFit="1" customWidth="1"/>
    <col min="35" max="35" width="7.5703125" bestFit="1" customWidth="1"/>
    <col min="36" max="36" width="6.5703125" bestFit="1" customWidth="1"/>
    <col min="37" max="37" width="9.85546875" bestFit="1" customWidth="1"/>
    <col min="38" max="38" width="9.28515625" bestFit="1" customWidth="1"/>
    <col min="39" max="39" width="10.7109375" bestFit="1" customWidth="1"/>
    <col min="40" max="40" width="11.140625" bestFit="1" customWidth="1"/>
    <col min="41" max="41" width="5.42578125" bestFit="1" customWidth="1"/>
    <col min="42" max="42" width="5.85546875" bestFit="1" customWidth="1"/>
    <col min="43" max="43" width="8.7109375" bestFit="1" customWidth="1"/>
    <col min="44" max="44" width="10.42578125" bestFit="1" customWidth="1"/>
    <col min="45" max="45" width="9.7109375" bestFit="1" customWidth="1"/>
    <col min="46" max="46" width="9.28515625" bestFit="1" customWidth="1"/>
    <col min="47" max="48" width="7.140625" bestFit="1" customWidth="1"/>
    <col min="49" max="49" width="6.7109375" bestFit="1" customWidth="1"/>
    <col min="50" max="50" width="9.85546875" bestFit="1" customWidth="1"/>
    <col min="51" max="51" width="9.7109375" bestFit="1" customWidth="1"/>
    <col min="52" max="52" width="4.28515625" bestFit="1" customWidth="1"/>
    <col min="53" max="53" width="8.28515625" bestFit="1" customWidth="1"/>
    <col min="54" max="54" width="9" bestFit="1" customWidth="1"/>
    <col min="55" max="55" width="15" bestFit="1" customWidth="1"/>
    <col min="56" max="56" width="9.28515625" bestFit="1" customWidth="1"/>
    <col min="57" max="57" width="10.28515625" bestFit="1" customWidth="1"/>
    <col min="58" max="58" width="6.5703125" bestFit="1" customWidth="1"/>
    <col min="59" max="59" width="9.140625" bestFit="1" customWidth="1"/>
    <col min="61" max="61" width="6" bestFit="1" customWidth="1"/>
    <col min="62" max="62" width="7" bestFit="1" customWidth="1"/>
    <col min="63" max="63" width="12.7109375" bestFit="1" customWidth="1"/>
    <col min="64" max="64" width="7.140625" bestFit="1" customWidth="1"/>
    <col min="65" max="65" width="5.7109375" bestFit="1" customWidth="1"/>
    <col min="66" max="66" width="7.28515625" bestFit="1" customWidth="1"/>
    <col min="67" max="67" width="13.7109375" bestFit="1" customWidth="1"/>
    <col min="68" max="68" width="8.7109375" bestFit="1" customWidth="1"/>
    <col min="69" max="69" width="7" bestFit="1" customWidth="1"/>
    <col min="70" max="70" width="7.42578125" bestFit="1" customWidth="1"/>
    <col min="71" max="71" width="4.7109375" bestFit="1" customWidth="1"/>
    <col min="72" max="72" width="8.5703125" bestFit="1" customWidth="1"/>
    <col min="73" max="73" width="8.7109375" bestFit="1" customWidth="1"/>
    <col min="74" max="74" width="9" bestFit="1" customWidth="1"/>
    <col min="75" max="75" width="6.85546875" bestFit="1" customWidth="1"/>
    <col min="76" max="76" width="10.5703125" bestFit="1" customWidth="1"/>
    <col min="77" max="77" width="11" bestFit="1" customWidth="1"/>
    <col min="78" max="78" width="16.5703125" bestFit="1" customWidth="1"/>
    <col min="79" max="79" width="10.140625" bestFit="1" customWidth="1"/>
    <col min="80" max="80" width="8.42578125" bestFit="1" customWidth="1"/>
    <col min="81" max="81" width="9.28515625" bestFit="1" customWidth="1"/>
    <col min="82" max="82" width="15.42578125" bestFit="1" customWidth="1"/>
    <col min="83" max="83" width="5.7109375" bestFit="1" customWidth="1"/>
    <col min="84" max="84" width="6.85546875" bestFit="1" customWidth="1"/>
    <col min="85" max="85" width="7.7109375" bestFit="1" customWidth="1"/>
    <col min="86" max="86" width="9" bestFit="1" customWidth="1"/>
    <col min="87" max="87" width="8.140625" bestFit="1" customWidth="1"/>
    <col min="88" max="89" width="7.28515625" bestFit="1" customWidth="1"/>
    <col min="90" max="90" width="6.7109375" bestFit="1" customWidth="1"/>
    <col min="91" max="91" width="9.42578125" bestFit="1" customWidth="1"/>
    <col min="92" max="92" width="6" bestFit="1" customWidth="1"/>
    <col min="93" max="93" width="11.28515625" bestFit="1" customWidth="1"/>
    <col min="94" max="94" width="7.7109375" bestFit="1" customWidth="1"/>
    <col min="95" max="95" width="9.85546875" bestFit="1" customWidth="1"/>
    <col min="96" max="96" width="9.7109375" bestFit="1" customWidth="1"/>
    <col min="97" max="97" width="9.5703125" bestFit="1" customWidth="1"/>
    <col min="98" max="98" width="9" bestFit="1" customWidth="1"/>
    <col min="99" max="99" width="5.85546875" bestFit="1" customWidth="1"/>
    <col min="100" max="100" width="10.28515625" bestFit="1" customWidth="1"/>
    <col min="101" max="101" width="6.7109375" bestFit="1" customWidth="1"/>
    <col min="102" max="102" width="9.42578125" bestFit="1" customWidth="1"/>
    <col min="103" max="103" width="11.5703125" bestFit="1" customWidth="1"/>
    <col min="104" max="104" width="8.7109375" bestFit="1" customWidth="1"/>
    <col min="105" max="105" width="7.28515625" bestFit="1" customWidth="1"/>
    <col min="106" max="106" width="7.7109375" bestFit="1" customWidth="1"/>
    <col min="107" max="107" width="9.140625" bestFit="1" customWidth="1"/>
    <col min="108" max="108" width="10.7109375" bestFit="1" customWidth="1"/>
    <col min="109" max="109" width="5.28515625" bestFit="1" customWidth="1"/>
    <col min="110" max="110" width="11.140625" bestFit="1" customWidth="1"/>
    <col min="111" max="111" width="6.7109375" bestFit="1" customWidth="1"/>
    <col min="112" max="112" width="9.28515625" bestFit="1" customWidth="1"/>
    <col min="113" max="114" width="12.7109375" bestFit="1" customWidth="1"/>
    <col min="115" max="115" width="12.140625" bestFit="1" customWidth="1"/>
    <col min="116" max="116" width="8.140625" bestFit="1" customWidth="1"/>
    <col min="117" max="117" width="10.28515625" bestFit="1" customWidth="1"/>
    <col min="118" max="118" width="9.28515625" bestFit="1" customWidth="1"/>
    <col min="119" max="119" width="13.28515625" bestFit="1" customWidth="1"/>
    <col min="120" max="120" width="7.42578125" bestFit="1" customWidth="1"/>
    <col min="121" max="121" width="9.7109375" bestFit="1" customWidth="1"/>
    <col min="122" max="122" width="9.42578125" bestFit="1" customWidth="1"/>
    <col min="123" max="123" width="9.28515625" bestFit="1" customWidth="1"/>
    <col min="124" max="124" width="5.42578125" bestFit="1" customWidth="1"/>
    <col min="125" max="125" width="12.28515625" bestFit="1" customWidth="1"/>
    <col min="126" max="127" width="10.28515625" bestFit="1" customWidth="1"/>
    <col min="128" max="128" width="9.85546875" bestFit="1" customWidth="1"/>
    <col min="129" max="129" width="8.42578125" bestFit="1" customWidth="1"/>
    <col min="130" max="130" width="13.28515625" bestFit="1" customWidth="1"/>
    <col min="131" max="131" width="9.7109375" bestFit="1" customWidth="1"/>
    <col min="132" max="132" width="9.28515625" bestFit="1" customWidth="1"/>
    <col min="133" max="134" width="8.28515625" bestFit="1" customWidth="1"/>
    <col min="135" max="135" width="8.7109375" bestFit="1" customWidth="1"/>
    <col min="136" max="136" width="12.28515625" bestFit="1" customWidth="1"/>
    <col min="137" max="137" width="15" bestFit="1" customWidth="1"/>
    <col min="138" max="138" width="5.42578125" bestFit="1" customWidth="1"/>
    <col min="139" max="139" width="8.7109375" bestFit="1" customWidth="1"/>
    <col min="140" max="140" width="7.7109375" bestFit="1" customWidth="1"/>
    <col min="141" max="141" width="13.85546875" bestFit="1" customWidth="1"/>
    <col min="142" max="142" width="14.140625" bestFit="1" customWidth="1"/>
    <col min="143" max="143" width="7.7109375" bestFit="1" customWidth="1"/>
    <col min="144" max="144" width="10.7109375" bestFit="1" customWidth="1"/>
  </cols>
  <sheetData>
    <row r="3" spans="1:2" x14ac:dyDescent="0.25">
      <c r="A3" s="6" t="s">
        <v>9</v>
      </c>
      <c r="B3" t="s">
        <v>20630</v>
      </c>
    </row>
    <row r="4" spans="1:2" x14ac:dyDescent="0.25">
      <c r="A4" t="s">
        <v>27</v>
      </c>
      <c r="B4" s="10">
        <v>936</v>
      </c>
    </row>
    <row r="5" spans="1:2" x14ac:dyDescent="0.25">
      <c r="A5" t="s">
        <v>480</v>
      </c>
      <c r="B5" s="10">
        <v>511</v>
      </c>
    </row>
    <row r="6" spans="1:2" x14ac:dyDescent="0.25">
      <c r="A6" t="s">
        <v>523</v>
      </c>
      <c r="B6" s="10">
        <v>354</v>
      </c>
    </row>
    <row r="7" spans="1:2" x14ac:dyDescent="0.25">
      <c r="A7" t="s">
        <v>556</v>
      </c>
      <c r="B7" s="10">
        <v>354</v>
      </c>
    </row>
    <row r="8" spans="1:2" x14ac:dyDescent="0.25">
      <c r="A8" t="s">
        <v>477</v>
      </c>
      <c r="B8" s="10">
        <v>334</v>
      </c>
    </row>
    <row r="9" spans="1:2" x14ac:dyDescent="0.25">
      <c r="A9" t="s">
        <v>20626</v>
      </c>
      <c r="B9" s="10">
        <v>2489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DD88A-E766-4E9E-BE46-0B125C50D574}">
  <dimension ref="A3:C6"/>
  <sheetViews>
    <sheetView topLeftCell="A2" workbookViewId="0">
      <selection activeCell="C6" sqref="C6"/>
    </sheetView>
  </sheetViews>
  <sheetFormatPr defaultRowHeight="15" x14ac:dyDescent="0.25"/>
  <cols>
    <col min="1" max="1" width="16.7109375" bestFit="1" customWidth="1"/>
    <col min="2" max="2" width="19.85546875" bestFit="1" customWidth="1"/>
    <col min="3" max="3" width="28.42578125" bestFit="1" customWidth="1"/>
    <col min="4" max="4" width="12.42578125" bestFit="1" customWidth="1"/>
  </cols>
  <sheetData>
    <row r="3" spans="1:3" x14ac:dyDescent="0.25">
      <c r="A3" t="s">
        <v>20637</v>
      </c>
      <c r="B3" t="s">
        <v>20638</v>
      </c>
      <c r="C3" t="s">
        <v>20639</v>
      </c>
    </row>
    <row r="4" spans="1:3" x14ac:dyDescent="0.25">
      <c r="A4" s="11">
        <v>2.8912679300596831</v>
      </c>
      <c r="B4" s="11">
        <v>142</v>
      </c>
      <c r="C4" s="11">
        <v>16</v>
      </c>
    </row>
    <row r="6" spans="1:3" x14ac:dyDescent="0.25">
      <c r="A6" s="11">
        <f>'10Rating'!A$4</f>
        <v>2.8912679300596831</v>
      </c>
      <c r="B6" s="11">
        <f>'10Rating'!B$4</f>
        <v>142</v>
      </c>
      <c r="C6" s="11">
        <f>'10Rating'!C$4</f>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DFC5-8C03-4E62-AD8A-AD5CEDD0D7DB}">
  <dimension ref="A1"/>
  <sheetViews>
    <sheetView tabSelected="1" zoomScale="86" zoomScaleNormal="86" workbookViewId="0">
      <selection activeCell="AA27" sqref="AA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8283527-6AF0-4362-B4E9-861BCE993D67}">
  <ds:schemaRefs/>
</ds:datastoreItem>
</file>

<file path=customXml/itemProps2.xml><?xml version="1.0" encoding="utf-8"?>
<ds:datastoreItem xmlns:ds="http://schemas.openxmlformats.org/officeDocument/2006/customXml" ds:itemID="{B5007CFE-2BD2-4A8B-86C3-DEB771641659}">
  <ds:schemaRefs/>
</ds:datastoreItem>
</file>

<file path=customXml/itemProps3.xml><?xml version="1.0" encoding="utf-8"?>
<ds:datastoreItem xmlns:ds="http://schemas.openxmlformats.org/officeDocument/2006/customXml" ds:itemID="{592DCAD8-4637-4CC4-B7AE-766383D59F3A}">
  <ds:schemaRefs/>
</ds:datastoreItem>
</file>

<file path=customXml/itemProps4.xml><?xml version="1.0" encoding="utf-8"?>
<ds:datastoreItem xmlns:ds="http://schemas.openxmlformats.org/officeDocument/2006/customXml" ds:itemID="{45B7C7D0-C565-4A64-9852-D5369F49894B}">
  <ds:schemaRefs/>
</ds:datastoreItem>
</file>

<file path=customXml/itemProps5.xml><?xml version="1.0" encoding="utf-8"?>
<ds:datastoreItem xmlns:ds="http://schemas.openxmlformats.org/officeDocument/2006/customXml" ds:itemID="{1489EEE8-30B3-4AA9-A994-19C841E4DF09}">
  <ds:schemaRefs/>
</ds:datastoreItem>
</file>

<file path=customXml/itemProps6.xml><?xml version="1.0" encoding="utf-8"?>
<ds:datastoreItem xmlns:ds="http://schemas.openxmlformats.org/officeDocument/2006/customXml" ds:itemID="{46D6D43C-BDB1-44C1-9BEA-DF5C1F6E282C}">
  <ds:schemaRefs/>
</ds:datastoreItem>
</file>

<file path=customXml/itemProps7.xml><?xml version="1.0" encoding="utf-8"?>
<ds:datastoreItem xmlns:ds="http://schemas.openxmlformats.org/officeDocument/2006/customXml" ds:itemID="{0E74F183-E2DE-48B8-A2C5-400405585C52}">
  <ds:schemaRefs/>
</ds:datastoreItem>
</file>

<file path=customXml/itemProps8.xml><?xml version="1.0" encoding="utf-8"?>
<ds:datastoreItem xmlns:ds="http://schemas.openxmlformats.org/officeDocument/2006/customXml" ds:itemID="{6B220FEE-659F-43E0-A72E-FAA1F4D3614F}">
  <ds:schemaRefs/>
</ds:datastoreItem>
</file>

<file path=customXml/itemProps9.xml><?xml version="1.0" encoding="utf-8"?>
<ds:datastoreItem xmlns:ds="http://schemas.openxmlformats.org/officeDocument/2006/customXml" ds:itemID="{AA8378D5-C275-42F4-B86F-CB8FCDE2EE76}">
  <ds:schemaRefs/>
</ds:datastoreItem>
</file>

<file path=customXml/itemProps10.xml><?xml version="1.0" encoding="utf-8"?>
<ds:datastoreItem xmlns:ds="http://schemas.openxmlformats.org/officeDocument/2006/customXml" ds:itemID="{A04A5604-1FE6-4BB1-ACE6-5B8BB5238F00}">
  <ds:schemaRefs/>
</ds:datastoreItem>
</file>

<file path=customXml/itemProps11.xml><?xml version="1.0" encoding="utf-8"?>
<ds:datastoreItem xmlns:ds="http://schemas.openxmlformats.org/officeDocument/2006/customXml" ds:itemID="{2C1240B8-69FD-490A-A0E1-14D8F4C1CCB9}">
  <ds:schemaRefs/>
</ds:datastoreItem>
</file>

<file path=customXml/itemProps12.xml><?xml version="1.0" encoding="utf-8"?>
<ds:datastoreItem xmlns:ds="http://schemas.openxmlformats.org/officeDocument/2006/customXml" ds:itemID="{4B628512-A17F-46EA-8CE0-B4772131C8A3}">
  <ds:schemaRefs/>
</ds:datastoreItem>
</file>

<file path=customXml/itemProps13.xml><?xml version="1.0" encoding="utf-8"?>
<ds:datastoreItem xmlns:ds="http://schemas.openxmlformats.org/officeDocument/2006/customXml" ds:itemID="{5DFA0418-8CB2-45CF-A1D0-076FB69FC56E}">
  <ds:schemaRefs/>
</ds:datastoreItem>
</file>

<file path=customXml/itemProps14.xml><?xml version="1.0" encoding="utf-8"?>
<ds:datastoreItem xmlns:ds="http://schemas.openxmlformats.org/officeDocument/2006/customXml" ds:itemID="{E423A8DC-E519-4833-95B3-5624C62AA2F2}">
  <ds:schemaRefs/>
</ds:datastoreItem>
</file>

<file path=customXml/itemProps15.xml><?xml version="1.0" encoding="utf-8"?>
<ds:datastoreItem xmlns:ds="http://schemas.openxmlformats.org/officeDocument/2006/customXml" ds:itemID="{421AA8D0-F138-493A-8CAF-6B75182342A9}">
  <ds:schemaRefs/>
</ds:datastoreItem>
</file>

<file path=customXml/itemProps16.xml><?xml version="1.0" encoding="utf-8"?>
<ds:datastoreItem xmlns:ds="http://schemas.openxmlformats.org/officeDocument/2006/customXml" ds:itemID="{C3DD2C5E-D2FE-4EAD-9E03-96B29563029B}">
  <ds:schemaRefs/>
</ds:datastoreItem>
</file>

<file path=customXml/itemProps17.xml><?xml version="1.0" encoding="utf-8"?>
<ds:datastoreItem xmlns:ds="http://schemas.openxmlformats.org/officeDocument/2006/customXml" ds:itemID="{35EB8380-237D-4C3E-BCDD-6B8FBFCABF33}">
  <ds:schemaRefs/>
</ds:datastoreItem>
</file>

<file path=customXml/itemProps18.xml><?xml version="1.0" encoding="utf-8"?>
<ds:datastoreItem xmlns:ds="http://schemas.openxmlformats.org/officeDocument/2006/customXml" ds:itemID="{7BBF16E6-1F99-4455-9215-C896238F6EDD}">
  <ds:schemaRefs/>
</ds:datastoreItem>
</file>

<file path=customXml/itemProps19.xml><?xml version="1.0" encoding="utf-8"?>
<ds:datastoreItem xmlns:ds="http://schemas.openxmlformats.org/officeDocument/2006/customXml" ds:itemID="{887C36B8-047B-467C-9097-164C3A6070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vt:lpstr>
      <vt:lpstr>country</vt:lpstr>
      <vt:lpstr>currency</vt:lpstr>
      <vt:lpstr>Date</vt:lpstr>
      <vt:lpstr>4</vt:lpstr>
      <vt:lpstr>5</vt:lpstr>
      <vt:lpstr>6</vt:lpstr>
      <vt:lpstr>7</vt:lpstr>
      <vt:lpstr>8</vt:lpstr>
      <vt:lpstr>9</vt:lpstr>
      <vt:lpstr>Q 10; City</vt:lpstr>
      <vt:lpstr>Q 10; Cuisines</vt:lpstr>
      <vt:lpstr>10Rating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Arif Kaladgi</dc:creator>
  <cp:lastModifiedBy>Excel R</cp:lastModifiedBy>
  <dcterms:created xsi:type="dcterms:W3CDTF">2015-06-05T18:17:20Z</dcterms:created>
  <dcterms:modified xsi:type="dcterms:W3CDTF">2026-03-09T11:55:59Z</dcterms:modified>
</cp:coreProperties>
</file>